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rashid\Desktop\"/>
    </mc:Choice>
  </mc:AlternateContent>
  <xr:revisionPtr revIDLastSave="0" documentId="8_{0B4856D7-B30F-4B60-A102-CEAC3135F3DF}" xr6:coauthVersionLast="47" xr6:coauthVersionMax="47" xr10:uidLastSave="{00000000-0000-0000-0000-000000000000}"/>
  <bookViews>
    <workbookView xWindow="-110" yWindow="-110" windowWidth="19420" windowHeight="11020" firstSheet="1" activeTab="2" xr2:uid="{2B6CB7DE-A5F0-435C-9A2C-4E5AF3D655F3}"/>
  </bookViews>
  <sheets>
    <sheet name="GTL-LC Outstanding bank" sheetId="1" r:id="rId1"/>
    <sheet name="GTL-LC O.S CITY Bank" sheetId="15" r:id="rId2"/>
    <sheet name="CIPL-LC Outstanding bank" sheetId="7" r:id="rId3"/>
    <sheet name="CIPL-Outstanding bank" sheetId="2" state="hidden" r:id="rId4"/>
    <sheet name="CIPL-LC O.S CITY Bank" sheetId="14" r:id="rId5"/>
    <sheet name="PGCL-LC Outstanding bank" sheetId="4" r:id="rId6"/>
    <sheet name="EGMCL-LC Outstanding bank" sheetId="3" r:id="rId7"/>
    <sheet name="Sheet13" sheetId="13" r:id="rId8"/>
    <sheet name="LC Usage(GTL)" sheetId="6" r:id="rId9"/>
    <sheet name="LC Usage (CIPL)" sheetId="8" r:id="rId10"/>
    <sheet name="LC Usage(PGCL)" sheetId="10" r:id="rId11"/>
    <sheet name="LC Usage" sheetId="12" r:id="rId12"/>
    <sheet name="LC &amp; SC-PGCL (2)" sheetId="9" state="hidden" r:id="rId13"/>
    <sheet name="GTL-Outstanding bank (2)" sheetId="5" state="hidden" r:id="rId14"/>
  </sheets>
  <definedNames>
    <definedName name="_xlnm._FilterDatabase" localSheetId="4" hidden="1">'CIPL-LC O.S CITY Bank'!$A$11:$V$51</definedName>
    <definedName name="_xlnm._FilterDatabase" localSheetId="2" hidden="1">'CIPL-LC Outstanding bank'!$A$1:$K$35</definedName>
    <definedName name="_xlnm._FilterDatabase" localSheetId="3" hidden="1">'CIPL-Outstanding bank'!$A$1:$L$243</definedName>
    <definedName name="_xlnm._FilterDatabase" localSheetId="6" hidden="1">'EGMCL-LC Outstanding bank'!$A$1:$AH$90</definedName>
    <definedName name="_xlnm._FilterDatabase" localSheetId="1" hidden="1">'GTL-LC O.S CITY Bank'!$A$11:$V$36</definedName>
    <definedName name="_xlnm._FilterDatabase" localSheetId="0" hidden="1">'GTL-LC Outstanding bank'!$A$1:$M$21</definedName>
    <definedName name="_xlnm._FilterDatabase" localSheetId="13" hidden="1">'GTL-Outstanding bank (2)'!$A$1:$K$187</definedName>
    <definedName name="_xlnm._FilterDatabase" localSheetId="5" hidden="1">'PGCL-LC Outstanding bank'!$A$5:$Y$27</definedName>
    <definedName name="_xlnm.Print_Area" localSheetId="12">'LC &amp; SC-PGCL (2)'!$A$1:$O$81</definedName>
    <definedName name="_xlnm.Print_Area" localSheetId="5">'PGCL-LC Outstanding bank'!$A$1:$O$27</definedName>
    <definedName name="_xlnm.Print_Titles" localSheetId="11">'LC Usage'!$1:$1</definedName>
    <definedName name="_xlnm.Print_Titles" localSheetId="9">'LC Usage (CIPL)'!$1:$1</definedName>
    <definedName name="_xlnm.Print_Titles" localSheetId="8">'LC Usage(GTL)'!$1:$1</definedName>
    <definedName name="_xlnm.Print_Titles" localSheetId="10">'LC Usage(PGCL)'!$1:$1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2" i="7" l="1"/>
  <c r="V12" i="15"/>
  <c r="U12" i="15"/>
  <c r="V35" i="15"/>
  <c r="U35" i="15"/>
  <c r="T12" i="15"/>
  <c r="Q34" i="15"/>
  <c r="T34" i="15" s="1"/>
  <c r="Q33" i="15"/>
  <c r="V33" i="15" s="1"/>
  <c r="Q32" i="15"/>
  <c r="T32" i="15" s="1"/>
  <c r="Q31" i="15"/>
  <c r="V31" i="15" s="1"/>
  <c r="Q30" i="15"/>
  <c r="V30" i="15" s="1"/>
  <c r="Q29" i="15"/>
  <c r="V29" i="15" s="1"/>
  <c r="Q28" i="15"/>
  <c r="S28" i="15" s="1"/>
  <c r="Q27" i="15"/>
  <c r="S27" i="15" s="1"/>
  <c r="Q26" i="15"/>
  <c r="S26" i="15" s="1"/>
  <c r="Q25" i="15"/>
  <c r="V25" i="15" s="1"/>
  <c r="Q24" i="15"/>
  <c r="T24" i="15" s="1"/>
  <c r="Q23" i="15"/>
  <c r="S23" i="15" s="1"/>
  <c r="Q22" i="15"/>
  <c r="V22" i="15" s="1"/>
  <c r="Q21" i="15"/>
  <c r="V21" i="15" s="1"/>
  <c r="Q20" i="15"/>
  <c r="S20" i="15" s="1"/>
  <c r="Q19" i="15"/>
  <c r="S19" i="15" s="1"/>
  <c r="Q18" i="15"/>
  <c r="S18" i="15" s="1"/>
  <c r="S25" i="15"/>
  <c r="S35" i="15"/>
  <c r="Q16" i="15"/>
  <c r="S16" i="15" s="1"/>
  <c r="Q15" i="15"/>
  <c r="S15" i="15" s="1"/>
  <c r="Q14" i="15"/>
  <c r="S14" i="15" s="1"/>
  <c r="Q17" i="15"/>
  <c r="S17" i="15" s="1"/>
  <c r="T28" i="15"/>
  <c r="T29" i="15"/>
  <c r="Q13" i="15"/>
  <c r="T13" i="15" s="1"/>
  <c r="S12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13" i="15"/>
  <c r="T30" i="15"/>
  <c r="T35" i="15"/>
  <c r="S21" i="15"/>
  <c r="S22" i="15"/>
  <c r="S24" i="15"/>
  <c r="S29" i="15"/>
  <c r="E8" i="15"/>
  <c r="D8" i="15"/>
  <c r="U28" i="15" l="1"/>
  <c r="T22" i="15"/>
  <c r="U26" i="15"/>
  <c r="S30" i="15"/>
  <c r="T33" i="15"/>
  <c r="U20" i="15"/>
  <c r="V34" i="15"/>
  <c r="V28" i="15"/>
  <c r="U34" i="15"/>
  <c r="V26" i="15"/>
  <c r="V18" i="15"/>
  <c r="U33" i="15"/>
  <c r="U25" i="15"/>
  <c r="U17" i="15"/>
  <c r="V17" i="15"/>
  <c r="U18" i="15"/>
  <c r="S31" i="15"/>
  <c r="T31" i="15"/>
  <c r="T21" i="15"/>
  <c r="U32" i="15"/>
  <c r="U24" i="15"/>
  <c r="U16" i="15"/>
  <c r="V32" i="15"/>
  <c r="V24" i="15"/>
  <c r="V16" i="15"/>
  <c r="U31" i="15"/>
  <c r="U23" i="15"/>
  <c r="U15" i="15"/>
  <c r="V23" i="15"/>
  <c r="V15" i="15"/>
  <c r="T23" i="15"/>
  <c r="U30" i="15"/>
  <c r="U22" i="15"/>
  <c r="U14" i="15"/>
  <c r="V14" i="15"/>
  <c r="U29" i="15"/>
  <c r="U21" i="15"/>
  <c r="U13" i="15"/>
  <c r="V13" i="15"/>
  <c r="V20" i="15"/>
  <c r="U27" i="15"/>
  <c r="U19" i="15"/>
  <c r="V27" i="15"/>
  <c r="V19" i="15"/>
  <c r="T20" i="15"/>
  <c r="S33" i="15"/>
  <c r="S32" i="15"/>
  <c r="T27" i="15"/>
  <c r="T19" i="15"/>
  <c r="T18" i="15"/>
  <c r="T26" i="15"/>
  <c r="S34" i="15"/>
  <c r="T25" i="15"/>
  <c r="T14" i="15"/>
  <c r="T17" i="15"/>
  <c r="T16" i="15"/>
  <c r="T15" i="15"/>
  <c r="S13" i="15"/>
  <c r="V19" i="14"/>
  <c r="V20" i="14"/>
  <c r="V27" i="14"/>
  <c r="V28" i="14"/>
  <c r="V35" i="14"/>
  <c r="V36" i="14"/>
  <c r="V43" i="14"/>
  <c r="V44" i="14"/>
  <c r="V12" i="14"/>
  <c r="T13" i="14"/>
  <c r="T20" i="14"/>
  <c r="T21" i="14"/>
  <c r="T28" i="14"/>
  <c r="T29" i="14"/>
  <c r="T36" i="14"/>
  <c r="T37" i="14"/>
  <c r="T44" i="14"/>
  <c r="T45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12" i="14"/>
  <c r="S13" i="14"/>
  <c r="V13" i="14" s="1"/>
  <c r="S14" i="14"/>
  <c r="T14" i="14" s="1"/>
  <c r="S15" i="14"/>
  <c r="T15" i="14" s="1"/>
  <c r="S16" i="14"/>
  <c r="T16" i="14" s="1"/>
  <c r="S17" i="14"/>
  <c r="T17" i="14" s="1"/>
  <c r="S18" i="14"/>
  <c r="T18" i="14" s="1"/>
  <c r="S19" i="14"/>
  <c r="T19" i="14" s="1"/>
  <c r="S20" i="14"/>
  <c r="S21" i="14"/>
  <c r="V21" i="14" s="1"/>
  <c r="S22" i="14"/>
  <c r="T22" i="14" s="1"/>
  <c r="S23" i="14"/>
  <c r="T23" i="14" s="1"/>
  <c r="S24" i="14"/>
  <c r="T24" i="14" s="1"/>
  <c r="S25" i="14"/>
  <c r="T25" i="14" s="1"/>
  <c r="S26" i="14"/>
  <c r="T26" i="14" s="1"/>
  <c r="S27" i="14"/>
  <c r="T27" i="14" s="1"/>
  <c r="S28" i="14"/>
  <c r="S29" i="14"/>
  <c r="V29" i="14" s="1"/>
  <c r="S30" i="14"/>
  <c r="T30" i="14" s="1"/>
  <c r="S31" i="14"/>
  <c r="T31" i="14" s="1"/>
  <c r="S32" i="14"/>
  <c r="T32" i="14" s="1"/>
  <c r="S33" i="14"/>
  <c r="T33" i="14" s="1"/>
  <c r="S34" i="14"/>
  <c r="T34" i="14" s="1"/>
  <c r="S35" i="14"/>
  <c r="T35" i="14" s="1"/>
  <c r="S36" i="14"/>
  <c r="S37" i="14"/>
  <c r="V37" i="14" s="1"/>
  <c r="S38" i="14"/>
  <c r="T38" i="14" s="1"/>
  <c r="S39" i="14"/>
  <c r="T39" i="14" s="1"/>
  <c r="S40" i="14"/>
  <c r="T40" i="14" s="1"/>
  <c r="S41" i="14"/>
  <c r="T41" i="14" s="1"/>
  <c r="S42" i="14"/>
  <c r="T42" i="14" s="1"/>
  <c r="S43" i="14"/>
  <c r="T43" i="14" s="1"/>
  <c r="S44" i="14"/>
  <c r="S45" i="14"/>
  <c r="V45" i="14" s="1"/>
  <c r="S46" i="14"/>
  <c r="T46" i="14" s="1"/>
  <c r="S47" i="14"/>
  <c r="T47" i="14" s="1"/>
  <c r="S48" i="14"/>
  <c r="T48" i="14" s="1"/>
  <c r="S49" i="14"/>
  <c r="T49" i="14" s="1"/>
  <c r="S50" i="14"/>
  <c r="T50" i="14" s="1"/>
  <c r="S12" i="14"/>
  <c r="T12" i="14" s="1"/>
  <c r="Q14" i="14"/>
  <c r="Q16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12" i="14"/>
  <c r="E8" i="14"/>
  <c r="D8" i="14"/>
  <c r="V50" i="14" l="1"/>
  <c r="V42" i="14"/>
  <c r="V34" i="14"/>
  <c r="V26" i="14"/>
  <c r="V18" i="14"/>
  <c r="V49" i="14"/>
  <c r="V41" i="14"/>
  <c r="V33" i="14"/>
  <c r="V25" i="14"/>
  <c r="V17" i="14"/>
  <c r="V48" i="14"/>
  <c r="V40" i="14"/>
  <c r="V32" i="14"/>
  <c r="V24" i="14"/>
  <c r="V16" i="14"/>
  <c r="V47" i="14"/>
  <c r="V39" i="14"/>
  <c r="V31" i="14"/>
  <c r="V23" i="14"/>
  <c r="V15" i="14"/>
  <c r="V46" i="14"/>
  <c r="V38" i="14"/>
  <c r="V30" i="14"/>
  <c r="V22" i="14"/>
  <c r="V14" i="14"/>
  <c r="AH8" i="3"/>
  <c r="AH7" i="3"/>
  <c r="AH2" i="3"/>
  <c r="AH3" i="3"/>
  <c r="AH4" i="3"/>
  <c r="AH5" i="3"/>
  <c r="AH6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G3" i="3"/>
  <c r="AG4" i="3"/>
  <c r="AG5" i="3"/>
  <c r="AG6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F2" i="3"/>
  <c r="AE2" i="3"/>
  <c r="AD66" i="3"/>
  <c r="AD67" i="3"/>
  <c r="AD26" i="3"/>
  <c r="AD84" i="3"/>
  <c r="H3" i="13"/>
  <c r="AD3" i="3"/>
  <c r="AD4" i="3"/>
  <c r="AD5" i="3"/>
  <c r="AD6" i="3"/>
  <c r="AD7" i="3"/>
  <c r="AD8" i="3"/>
  <c r="AD9" i="3"/>
  <c r="AD10" i="3"/>
  <c r="AD11" i="3"/>
  <c r="AD12" i="3"/>
  <c r="AD13" i="3"/>
  <c r="AD15" i="3"/>
  <c r="AD16" i="3"/>
  <c r="AD17" i="3"/>
  <c r="AD18" i="3"/>
  <c r="AD19" i="3"/>
  <c r="AD20" i="3"/>
  <c r="AD21" i="3"/>
  <c r="AD22" i="3"/>
  <c r="AD23" i="3"/>
  <c r="AD24" i="3"/>
  <c r="AD25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8" i="3"/>
  <c r="AD69" i="3"/>
  <c r="AD72" i="3"/>
  <c r="AD73" i="3"/>
  <c r="AD74" i="3"/>
  <c r="AD75" i="3"/>
  <c r="AD76" i="3"/>
  <c r="AD77" i="3"/>
  <c r="AD79" i="3"/>
  <c r="AD80" i="3"/>
  <c r="AD81" i="3"/>
  <c r="AD83" i="3"/>
  <c r="AD85" i="3"/>
  <c r="AD2" i="3"/>
  <c r="H87" i="3"/>
  <c r="I87" i="3" a="1"/>
  <c r="I87" i="3" s="1"/>
  <c r="U8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4" i="4"/>
  <c r="U6" i="4"/>
  <c r="P7" i="1"/>
  <c r="P8" i="1"/>
  <c r="P9" i="1"/>
  <c r="P10" i="1"/>
  <c r="P11" i="1"/>
  <c r="P12" i="1"/>
  <c r="P13" i="1"/>
  <c r="P14" i="1"/>
  <c r="P15" i="1"/>
  <c r="P17" i="1"/>
  <c r="P18" i="1"/>
  <c r="P19" i="1"/>
  <c r="P20" i="1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L26" i="4"/>
  <c r="M26" i="4" s="1"/>
  <c r="L27" i="4"/>
  <c r="M27" i="4" s="1"/>
  <c r="I7" i="4"/>
  <c r="L81" i="9"/>
  <c r="M81" i="9" s="1"/>
  <c r="L80" i="9"/>
  <c r="M80" i="9" s="1"/>
  <c r="I77" i="9"/>
  <c r="I74" i="9"/>
  <c r="I75" i="9" s="1"/>
  <c r="I33" i="9"/>
  <c r="I34" i="9" s="1"/>
  <c r="I28" i="9"/>
  <c r="I29" i="9" s="1"/>
  <c r="I26" i="9"/>
  <c r="I25" i="9"/>
  <c r="I7" i="9"/>
  <c r="I8" i="9" s="1"/>
  <c r="S3" i="7"/>
  <c r="T3" i="7"/>
  <c r="S4" i="7"/>
  <c r="T4" i="7"/>
  <c r="S5" i="7"/>
  <c r="T5" i="7"/>
  <c r="S6" i="7"/>
  <c r="T6" i="7"/>
  <c r="S7" i="7"/>
  <c r="T7" i="7"/>
  <c r="S8" i="7"/>
  <c r="T8" i="7"/>
  <c r="S9" i="7"/>
  <c r="T9" i="7"/>
  <c r="T2" i="7"/>
  <c r="S2" i="7"/>
  <c r="R3" i="7"/>
  <c r="R4" i="7"/>
  <c r="R5" i="7"/>
  <c r="R6" i="7"/>
  <c r="R7" i="7"/>
  <c r="R8" i="7"/>
  <c r="R9" i="7"/>
  <c r="R2" i="7"/>
  <c r="Q9" i="7"/>
  <c r="Q8" i="7"/>
  <c r="Q7" i="7"/>
  <c r="Q6" i="7"/>
  <c r="Q5" i="7"/>
  <c r="Q4" i="7"/>
  <c r="Q3" i="7"/>
  <c r="Q2" i="7"/>
  <c r="P9" i="7"/>
  <c r="P8" i="7"/>
  <c r="P7" i="7"/>
  <c r="P6" i="7"/>
  <c r="P5" i="7"/>
  <c r="P4" i="7"/>
  <c r="P3" i="7"/>
  <c r="P2" i="7"/>
  <c r="G38" i="7"/>
  <c r="H35" i="7"/>
  <c r="G35" i="7"/>
  <c r="T6" i="1"/>
  <c r="T5" i="1"/>
  <c r="T4" i="1"/>
  <c r="T3" i="1"/>
  <c r="T2" i="1"/>
  <c r="S3" i="1"/>
  <c r="S4" i="1"/>
  <c r="S5" i="1"/>
  <c r="S6" i="1"/>
  <c r="S2" i="1"/>
  <c r="R3" i="1"/>
  <c r="R4" i="1"/>
  <c r="R5" i="1"/>
  <c r="R6" i="1"/>
  <c r="R2" i="1"/>
  <c r="Q3" i="1"/>
  <c r="Q4" i="1"/>
  <c r="Q5" i="1"/>
  <c r="Q6" i="1"/>
  <c r="Q2" i="1"/>
  <c r="P6" i="1"/>
  <c r="P5" i="1"/>
  <c r="P4" i="1"/>
  <c r="P3" i="1"/>
  <c r="P2" i="1"/>
  <c r="G201" i="5"/>
  <c r="H201" i="5" s="1"/>
  <c r="G197" i="5"/>
  <c r="H197" i="5" s="1"/>
  <c r="G196" i="5"/>
  <c r="H196" i="5" s="1"/>
  <c r="G195" i="5"/>
  <c r="H195" i="5" s="1"/>
  <c r="G194" i="5"/>
  <c r="H194" i="5" s="1"/>
  <c r="G193" i="5"/>
  <c r="H193" i="5" s="1"/>
  <c r="G192" i="5"/>
  <c r="H192" i="5" s="1"/>
  <c r="G191" i="5"/>
  <c r="H191" i="5" s="1"/>
  <c r="G190" i="5"/>
  <c r="H190" i="5" s="1"/>
  <c r="H198" i="5" s="1"/>
  <c r="G187" i="5"/>
  <c r="M119" i="5"/>
  <c r="I25" i="4"/>
  <c r="I23" i="4"/>
  <c r="N89" i="3"/>
  <c r="N88" i="3"/>
  <c r="N86" i="3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I243" i="2"/>
  <c r="G243" i="2"/>
  <c r="G24" i="1"/>
  <c r="G21" i="1"/>
  <c r="AD27" i="3" l="1"/>
  <c r="AD14" i="3"/>
  <c r="AD82" i="3"/>
  <c r="AD78" i="3"/>
  <c r="N90" i="3"/>
  <c r="G3" i="13"/>
  <c r="G39" i="7"/>
  <c r="G198" i="5"/>
  <c r="H254" i="2"/>
  <c r="G254" i="2"/>
  <c r="G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DefaultAppPool</author>
  </authors>
  <commentList>
    <comment ref="Q2" authorId="0" shapeId="0" xr:uid="{820A08BC-9464-4ECD-9109-B8261E209869}">
      <text>
        <r>
          <rPr>
            <sz val="10"/>
            <rFont val="Tahoma"/>
            <family val="2"/>
          </rPr>
          <t>Y08012022-16</t>
        </r>
      </text>
    </comment>
    <comment ref="R2" authorId="0" shapeId="0" xr:uid="{A96D7024-D4EB-4DA3-ACD0-C09804B1BB06}">
      <text>
        <r>
          <rPr>
            <sz val="10"/>
            <rFont val="Tahoma"/>
            <family val="2"/>
          </rPr>
          <t>Y08012022-16</t>
        </r>
      </text>
    </comment>
    <comment ref="S2" authorId="0" shapeId="0" xr:uid="{67FF677B-4D46-4512-8A66-F0EF12D7775B}">
      <text>
        <r>
          <rPr>
            <sz val="10"/>
            <rFont val="Tahoma"/>
            <family val="2"/>
          </rPr>
          <t>Y08012022-16</t>
        </r>
      </text>
    </comment>
    <comment ref="T2" authorId="0" shapeId="0" xr:uid="{F9DC968B-39E3-4ED5-8C94-EAA3180428C9}">
      <text>
        <r>
          <rPr>
            <sz val="10"/>
            <rFont val="Tahoma"/>
            <family val="2"/>
          </rPr>
          <t>Y08012022-16</t>
        </r>
      </text>
    </comment>
    <comment ref="T3" authorId="0" shapeId="0" xr:uid="{FB79D6F1-CB6B-45E5-8C23-591F2C9A5765}">
      <text>
        <r>
          <rPr>
            <sz val="10"/>
            <rFont val="Tahoma"/>
            <family val="2"/>
          </rPr>
          <t>Y08012022-16</t>
        </r>
      </text>
    </comment>
    <comment ref="T4" authorId="0" shapeId="0" xr:uid="{136562DE-72C5-40BA-9045-B0A9E7061CB0}">
      <text>
        <r>
          <rPr>
            <sz val="10"/>
            <rFont val="Tahoma"/>
            <family val="2"/>
          </rPr>
          <t>Y08012022-16</t>
        </r>
      </text>
    </comment>
    <comment ref="T5" authorId="0" shapeId="0" xr:uid="{5D7BCAF8-3925-450C-8B65-E9700D56FDA1}">
      <text>
        <r>
          <rPr>
            <sz val="10"/>
            <rFont val="Tahoma"/>
            <family val="2"/>
          </rPr>
          <t>Y08012022-16</t>
        </r>
      </text>
    </comment>
    <comment ref="T6" authorId="0" shapeId="0" xr:uid="{F3BC97C2-FBFD-4386-A319-E9D9845705E8}">
      <text>
        <r>
          <rPr>
            <sz val="10"/>
            <rFont val="Tahoma"/>
            <family val="2"/>
          </rPr>
          <t>Y08012022-16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DefaultAppPool</author>
  </authors>
  <commentList>
    <comment ref="L2" authorId="0" shapeId="0" xr:uid="{8A514B5D-5EF0-485D-8D9C-232D10DCF34A}">
      <text>
        <r>
          <rPr>
            <sz val="10"/>
            <rFont val="Tahoma"/>
            <family val="2"/>
          </rPr>
          <t>Y12062021-25</t>
        </r>
      </text>
    </comment>
    <comment ref="L3" authorId="0" shapeId="0" xr:uid="{1F5472A1-2262-4AF8-82A1-286E385DF092}">
      <text>
        <r>
          <rPr>
            <sz val="10"/>
            <rFont val="Tahoma"/>
            <family val="2"/>
          </rPr>
          <t>Y12212021-11</t>
        </r>
      </text>
    </comment>
    <comment ref="X4" authorId="0" shapeId="0" xr:uid="{B021C2E6-7D12-4474-BEA2-BDF64E94BACD}">
      <text>
        <r>
          <rPr>
            <sz val="10"/>
            <rFont val="Tahoma"/>
            <family val="2"/>
          </rPr>
          <t>Total Dox Acceptance Amt - Total Paid Amt</t>
        </r>
      </text>
    </comment>
    <comment ref="L5" authorId="0" shapeId="0" xr:uid="{BC022347-A2AA-4372-9FFB-BCCCFC1E4FF1}">
      <text>
        <r>
          <rPr>
            <sz val="10"/>
            <rFont val="Tahoma"/>
            <family val="2"/>
          </rPr>
          <t>Y01172022-12</t>
        </r>
      </text>
    </comment>
    <comment ref="L6" authorId="0" shapeId="0" xr:uid="{C6DDB9FD-9FDB-4CCC-B686-4707102EFE1C}">
      <text>
        <r>
          <rPr>
            <sz val="10"/>
            <rFont val="Tahoma"/>
            <family val="2"/>
          </rPr>
          <t>Y12222021-3</t>
        </r>
      </text>
    </comment>
    <comment ref="X7" authorId="0" shapeId="0" xr:uid="{1FC4F98A-964A-41CA-92AA-E3B1B756402E}">
      <text>
        <r>
          <rPr>
            <sz val="10"/>
            <rFont val="Tahoma"/>
            <family val="2"/>
          </rPr>
          <t>Total Dox Acceptance Amt - Total Paid Amt</t>
        </r>
      </text>
    </comment>
    <comment ref="X9" authorId="0" shapeId="0" xr:uid="{D01FBF84-D68B-4ADC-BAB6-C17CFA17D8DD}">
      <text>
        <r>
          <rPr>
            <sz val="10"/>
            <rFont val="Tahoma"/>
            <family val="2"/>
          </rPr>
          <t>Total Dox Acceptance Amt - Total Paid Amt</t>
        </r>
      </text>
    </comment>
    <comment ref="L10" authorId="0" shapeId="0" xr:uid="{0E30194F-F2ED-414B-B552-B13152A9F51C}">
      <text>
        <r>
          <rPr>
            <sz val="10"/>
            <rFont val="Tahoma"/>
            <family val="2"/>
          </rPr>
          <t>Y01312022-23</t>
        </r>
      </text>
    </comment>
    <comment ref="X11" authorId="0" shapeId="0" xr:uid="{6296EE71-B484-4E50-96EB-05E4CB0B3242}">
      <text>
        <r>
          <rPr>
            <sz val="10"/>
            <rFont val="Tahoma"/>
            <family val="2"/>
          </rPr>
          <t>Total Dox Acceptance Amt - Total Paid Amt</t>
        </r>
      </text>
    </comment>
    <comment ref="L12" authorId="0" shapeId="0" xr:uid="{88FDF348-3E66-454C-B05F-3AB6B0602EA1}">
      <text>
        <r>
          <rPr>
            <sz val="10"/>
            <rFont val="Tahoma"/>
            <family val="2"/>
          </rPr>
          <t>Y02262022-12</t>
        </r>
      </text>
    </comment>
    <comment ref="X13" authorId="0" shapeId="0" xr:uid="{EC1A0C6E-EADF-476C-86EF-EE362B01FA6C}">
      <text>
        <r>
          <rPr>
            <sz val="10"/>
            <rFont val="Tahoma"/>
            <family val="2"/>
          </rPr>
          <t>Total Dox Acceptance Amt - Total Paid Amt</t>
        </r>
      </text>
    </comment>
    <comment ref="L14" authorId="0" shapeId="0" xr:uid="{7F4B1029-5D64-499C-8E21-155502B4A51A}">
      <text>
        <r>
          <rPr>
            <sz val="10"/>
            <rFont val="Tahoma"/>
            <family val="2"/>
          </rPr>
          <t>Y02272022-31</t>
        </r>
      </text>
    </comment>
    <comment ref="X15" authorId="0" shapeId="0" xr:uid="{3AF10F37-8310-4416-BE0F-92029ABC5DB8}">
      <text>
        <r>
          <rPr>
            <sz val="10"/>
            <rFont val="Tahoma"/>
            <family val="2"/>
          </rPr>
          <t>Total Dox Acceptance Amt - Total Paid Amt</t>
        </r>
      </text>
    </comment>
    <comment ref="L16" authorId="0" shapeId="0" xr:uid="{618DB06C-20C2-4FE6-9C12-76B42D3DB97D}">
      <text>
        <r>
          <rPr>
            <sz val="10"/>
            <rFont val="Tahoma"/>
            <family val="2"/>
          </rPr>
          <t>Y04022022-3</t>
        </r>
      </text>
    </comment>
    <comment ref="L17" authorId="0" shapeId="0" xr:uid="{488C4000-C080-452E-B815-C6A815851E04}">
      <text>
        <r>
          <rPr>
            <sz val="10"/>
            <rFont val="Tahoma"/>
            <family val="2"/>
          </rPr>
          <t>Y05112022-23</t>
        </r>
      </text>
    </comment>
    <comment ref="X18" authorId="0" shapeId="0" xr:uid="{E327F49E-C357-4B54-BBF0-A9F20EA08FEC}">
      <text>
        <r>
          <rPr>
            <sz val="10"/>
            <rFont val="Tahoma"/>
            <family val="2"/>
          </rPr>
          <t>Total Dox Acceptance Amt - Total Paid Amt</t>
        </r>
      </text>
    </comment>
    <comment ref="L19" authorId="0" shapeId="0" xr:uid="{8EFF6C29-A965-42E3-AD23-3D70BF21DEFF}">
      <text>
        <r>
          <rPr>
            <sz val="10"/>
            <rFont val="Tahoma"/>
            <family val="2"/>
          </rPr>
          <t>Y04042022-24</t>
        </r>
      </text>
    </comment>
    <comment ref="X20" authorId="0" shapeId="0" xr:uid="{2CD9D411-80C8-4330-A24D-4B5B9A50D1B2}">
      <text>
        <r>
          <rPr>
            <sz val="10"/>
            <rFont val="Tahoma"/>
            <family val="2"/>
          </rPr>
          <t>Total Dox Acceptance Amt - Total Paid Amt</t>
        </r>
      </text>
    </comment>
    <comment ref="L21" authorId="0" shapeId="0" xr:uid="{C9221BBB-74BD-4169-975A-AF6F6822B5C9}">
      <text>
        <r>
          <rPr>
            <sz val="10"/>
            <rFont val="Tahoma"/>
            <family val="2"/>
          </rPr>
          <t>Y04052022-33</t>
        </r>
      </text>
    </comment>
    <comment ref="X22" authorId="0" shapeId="0" xr:uid="{5DEC7DDE-5DF2-4E07-B4E4-A13597961996}">
      <text>
        <r>
          <rPr>
            <sz val="10"/>
            <rFont val="Tahoma"/>
            <family val="2"/>
          </rPr>
          <t>Total Dox Acceptance Amt - Total Paid Amt</t>
        </r>
      </text>
    </comment>
    <comment ref="L23" authorId="0" shapeId="0" xr:uid="{03700797-E90F-4579-8A98-559671A099E4}">
      <text>
        <r>
          <rPr>
            <sz val="10"/>
            <rFont val="Tahoma"/>
            <family val="2"/>
          </rPr>
          <t>Y03092022-34</t>
        </r>
      </text>
    </comment>
    <comment ref="L24" authorId="0" shapeId="0" xr:uid="{57191C1A-30A6-4EFD-963D-26EE92359860}">
      <text>
        <r>
          <rPr>
            <sz val="10"/>
            <rFont val="Tahoma"/>
            <family val="2"/>
          </rPr>
          <t>Y05142022-31</t>
        </r>
      </text>
    </comment>
    <comment ref="X25" authorId="0" shapeId="0" xr:uid="{8EE2DD59-45E6-4C3A-B6DF-4E16B162AAEE}">
      <text>
        <r>
          <rPr>
            <sz val="10"/>
            <rFont val="Tahoma"/>
            <family val="2"/>
          </rPr>
          <t>Total Dox Acceptance Amt - Total Paid Amt</t>
        </r>
      </text>
    </comment>
    <comment ref="L26" authorId="0" shapeId="0" xr:uid="{04D4286A-1613-4A8D-9E6B-61C51F8F795C}">
      <text>
        <r>
          <rPr>
            <sz val="10"/>
            <rFont val="Tahoma"/>
            <family val="2"/>
          </rPr>
          <t>Y06042022-15</t>
        </r>
      </text>
    </comment>
    <comment ref="X27" authorId="0" shapeId="0" xr:uid="{B0E087FB-CD92-4FA2-9134-A002AC019CD0}">
      <text>
        <r>
          <rPr>
            <sz val="10"/>
            <rFont val="Tahoma"/>
            <family val="2"/>
          </rPr>
          <t>Total Dox Acceptance Amt - Total Paid Amt</t>
        </r>
      </text>
    </comment>
    <comment ref="L28" authorId="0" shapeId="0" xr:uid="{3E1EF326-71C9-4081-AD14-C1BB5E3569CF}">
      <text>
        <r>
          <rPr>
            <sz val="10"/>
            <rFont val="Tahoma"/>
            <family val="2"/>
          </rPr>
          <t>Y04042022-40</t>
        </r>
      </text>
    </comment>
    <comment ref="X29" authorId="0" shapeId="0" xr:uid="{5812A455-D4FA-4245-B646-DE78B5E3C733}">
      <text>
        <r>
          <rPr>
            <sz val="10"/>
            <rFont val="Tahoma"/>
            <family val="2"/>
          </rPr>
          <t>Total Dox Acceptance Amt - Total Paid Amt</t>
        </r>
      </text>
    </comment>
    <comment ref="L30" authorId="0" shapeId="0" xr:uid="{FD957CBF-2CB2-4B5B-8D8F-BA3BD50CC75B}">
      <text>
        <r>
          <rPr>
            <sz val="10"/>
            <rFont val="Tahoma"/>
            <family val="2"/>
          </rPr>
          <t>Y02272022-51</t>
        </r>
      </text>
    </comment>
    <comment ref="L31" authorId="0" shapeId="0" xr:uid="{D544D827-EFCE-4B53-8CD7-CD16E233DDE2}">
      <text>
        <r>
          <rPr>
            <sz val="10"/>
            <rFont val="Tahoma"/>
            <family val="2"/>
          </rPr>
          <t>Y05122022-24</t>
        </r>
      </text>
    </comment>
    <comment ref="L32" authorId="0" shapeId="0" xr:uid="{CD9D84A3-980A-4A2D-B56C-0DA2FA06FFDD}">
      <text>
        <r>
          <rPr>
            <sz val="10"/>
            <rFont val="Tahoma"/>
            <family val="2"/>
          </rPr>
          <t>Y04052022-34</t>
        </r>
      </text>
    </comment>
    <comment ref="L33" authorId="0" shapeId="0" xr:uid="{4A1DA78A-9D7A-41DB-AC28-4089F0210F2C}">
      <text>
        <r>
          <rPr>
            <sz val="10"/>
            <rFont val="Tahoma"/>
            <family val="2"/>
          </rPr>
          <t>Y06082022-29</t>
        </r>
      </text>
    </comment>
    <comment ref="X34" authorId="0" shapeId="0" xr:uid="{E586688D-D658-4816-87C6-CDA528469B11}">
      <text>
        <r>
          <rPr>
            <sz val="10"/>
            <rFont val="Tahoma"/>
            <family val="2"/>
          </rPr>
          <t>Total Dox Acceptance Amt - Total Paid Amt</t>
        </r>
      </text>
    </comment>
    <comment ref="L35" authorId="0" shapeId="0" xr:uid="{04A7D970-4E04-40A2-948D-C4B9A7B82796}">
      <text>
        <r>
          <rPr>
            <sz val="10"/>
            <rFont val="Tahoma"/>
            <family val="2"/>
          </rPr>
          <t>Y05162022-5</t>
        </r>
      </text>
    </comment>
    <comment ref="X36" authorId="0" shapeId="0" xr:uid="{46393C31-0233-4299-80D2-FF44C84F29B2}">
      <text>
        <r>
          <rPr>
            <sz val="10"/>
            <rFont val="Tahoma"/>
            <family val="2"/>
          </rPr>
          <t>Total Dox Acceptance Amt - Total Paid Amt</t>
        </r>
      </text>
    </comment>
    <comment ref="L37" authorId="0" shapeId="0" xr:uid="{2D5EDB32-CC1C-4DEE-ACF2-1AAF00F197EF}">
      <text>
        <r>
          <rPr>
            <sz val="10"/>
            <rFont val="Tahoma"/>
            <family val="2"/>
          </rPr>
          <t>Y07052022-74</t>
        </r>
      </text>
    </comment>
    <comment ref="X38" authorId="0" shapeId="0" xr:uid="{08F5DEBA-53DC-46AA-A9BC-A69B9EE15A25}">
      <text>
        <r>
          <rPr>
            <sz val="10"/>
            <rFont val="Tahoma"/>
            <family val="2"/>
          </rPr>
          <t>Total Dox Acceptance Amt - Total Paid Amt</t>
        </r>
      </text>
    </comment>
    <comment ref="X40" authorId="0" shapeId="0" xr:uid="{1C0499A1-90EF-4813-9EE4-D348F45DE1F9}">
      <text>
        <r>
          <rPr>
            <sz val="10"/>
            <rFont val="Tahoma"/>
            <family val="2"/>
          </rPr>
          <t>Total Dox Acceptance Amt - Total Paid Amt</t>
        </r>
      </text>
    </comment>
    <comment ref="L41" authorId="0" shapeId="0" xr:uid="{21BB9230-CA6B-4AD0-868C-540F862D606A}">
      <text>
        <r>
          <rPr>
            <sz val="10"/>
            <rFont val="Tahoma"/>
            <family val="2"/>
          </rPr>
          <t>Y06132022-112</t>
        </r>
      </text>
    </comment>
    <comment ref="X42" authorId="0" shapeId="0" xr:uid="{E6C9DE05-154A-4E14-984C-F445786D5BAC}">
      <text>
        <r>
          <rPr>
            <sz val="10"/>
            <rFont val="Tahoma"/>
            <family val="2"/>
          </rPr>
          <t>Total Dox Acceptance Amt - Total Paid Amt</t>
        </r>
      </text>
    </comment>
    <comment ref="L43" authorId="0" shapeId="0" xr:uid="{455D505C-E099-4158-AF51-DA44E4966EB5}">
      <text>
        <r>
          <rPr>
            <sz val="10"/>
            <rFont val="Tahoma"/>
            <family val="2"/>
          </rPr>
          <t>Y08292022-83</t>
        </r>
      </text>
    </comment>
    <comment ref="X44" authorId="0" shapeId="0" xr:uid="{ABDF96B1-54BE-43A9-9258-76BBFB98BA0A}">
      <text>
        <r>
          <rPr>
            <sz val="10"/>
            <rFont val="Tahoma"/>
            <family val="2"/>
          </rPr>
          <t>Total Dox Acceptance Amt - Total Paid Amt</t>
        </r>
      </text>
    </comment>
    <comment ref="L45" authorId="0" shapeId="0" xr:uid="{3A25589D-BF9B-4AAE-90DC-67525169E5E5}">
      <text>
        <r>
          <rPr>
            <sz val="10"/>
            <rFont val="Tahoma"/>
            <family val="2"/>
          </rPr>
          <t>Y08022022-36</t>
        </r>
      </text>
    </comment>
    <comment ref="L46" authorId="0" shapeId="0" xr:uid="{DC74D672-F365-4AE0-B74B-0451D7F2A06E}">
      <text/>
    </comment>
    <comment ref="X47" authorId="0" shapeId="0" xr:uid="{D1E92E10-DE36-4288-8143-7587A64EB304}">
      <text>
        <r>
          <rPr>
            <sz val="10"/>
            <rFont val="Tahoma"/>
            <family val="2"/>
          </rPr>
          <t>Total Dox Acceptance Amt - Total Paid Amt</t>
        </r>
      </text>
    </comment>
    <comment ref="X49" authorId="0" shapeId="0" xr:uid="{7E1FD749-4C40-475F-946F-A160C622EE3A}">
      <text>
        <r>
          <rPr>
            <sz val="10"/>
            <rFont val="Tahoma"/>
            <family val="2"/>
          </rPr>
          <t>Total Dox Acceptance Amt - Total Paid Amt</t>
        </r>
      </text>
    </comment>
    <comment ref="L50" authorId="0" shapeId="0" xr:uid="{AD14DA6D-3BEF-4E38-ACC7-EAE57CA9EB50}">
      <text>
        <r>
          <rPr>
            <sz val="10"/>
            <rFont val="Tahoma"/>
            <family val="2"/>
          </rPr>
          <t>Y10052021-70</t>
        </r>
      </text>
    </comment>
    <comment ref="X51" authorId="0" shapeId="0" xr:uid="{B3A4E55A-F581-4C98-B7AF-C97343CD3A08}">
      <text>
        <r>
          <rPr>
            <sz val="10"/>
            <rFont val="Tahoma"/>
            <family val="2"/>
          </rPr>
          <t>Total Dox Acceptance Amt - Total Paid Amt</t>
        </r>
      </text>
    </comment>
    <comment ref="L52" authorId="0" shapeId="0" xr:uid="{1D19F87D-41B9-401C-9B38-F703DA628BD2}">
      <text>
        <r>
          <rPr>
            <sz val="10"/>
            <rFont val="Tahoma"/>
            <family val="2"/>
          </rPr>
          <t>Y11082021-29</t>
        </r>
      </text>
    </comment>
    <comment ref="L53" authorId="0" shapeId="0" xr:uid="{0F51EA23-4D34-48A9-8DB8-B458849F38E4}">
      <text>
        <r>
          <rPr>
            <sz val="10"/>
            <rFont val="Tahoma"/>
            <family val="2"/>
          </rPr>
          <t>Y01312022-13</t>
        </r>
      </text>
    </comment>
    <comment ref="X54" authorId="0" shapeId="0" xr:uid="{1DEDCB14-A495-49D0-B2CB-8E36DA4F70EA}">
      <text>
        <r>
          <rPr>
            <sz val="10"/>
            <rFont val="Tahoma"/>
            <family val="2"/>
          </rPr>
          <t>Total Dox Acceptance Amt - Total Paid Amt</t>
        </r>
      </text>
    </comment>
    <comment ref="L55" authorId="0" shapeId="0" xr:uid="{6CB1B070-C7B5-4EA3-8327-47FDAD6A577A}">
      <text>
        <r>
          <rPr>
            <sz val="10"/>
            <rFont val="Tahoma"/>
            <family val="2"/>
          </rPr>
          <t>Y11082021-28</t>
        </r>
      </text>
    </comment>
    <comment ref="L56" authorId="0" shapeId="0" xr:uid="{3E86CB11-8456-4D18-9FB2-741B6133944C}">
      <text>
        <r>
          <rPr>
            <sz val="10"/>
            <rFont val="Tahoma"/>
            <family val="2"/>
          </rPr>
          <t>Y01312022-36</t>
        </r>
      </text>
    </comment>
    <comment ref="X57" authorId="0" shapeId="0" xr:uid="{A44138DF-1445-41D3-B16B-6C09E6398676}">
      <text>
        <r>
          <rPr>
            <sz val="10"/>
            <rFont val="Tahoma"/>
            <family val="2"/>
          </rPr>
          <t>Total Dox Acceptance Amt - Total Paid Amt</t>
        </r>
      </text>
    </comment>
    <comment ref="L58" authorId="0" shapeId="0" xr:uid="{305BB82C-1D6E-4FF9-B210-F74B79F67C0A}">
      <text>
        <r>
          <rPr>
            <sz val="10"/>
            <rFont val="Tahoma"/>
            <family val="2"/>
          </rPr>
          <t>Y11082021-26</t>
        </r>
      </text>
    </comment>
    <comment ref="L59" authorId="0" shapeId="0" xr:uid="{4F0F2EEC-6D50-49BE-909F-D37B36C9DDD6}">
      <text>
        <r>
          <rPr>
            <sz val="10"/>
            <rFont val="Tahoma"/>
            <family val="2"/>
          </rPr>
          <t>Y12062021-5</t>
        </r>
      </text>
    </comment>
    <comment ref="X60" authorId="0" shapeId="0" xr:uid="{FBC87C97-0EC5-479E-BC3E-05D8F5E3D144}">
      <text>
        <r>
          <rPr>
            <sz val="10"/>
            <rFont val="Tahoma"/>
            <family val="2"/>
          </rPr>
          <t>Total Dox Acceptance Amt - Total Paid Amt</t>
        </r>
      </text>
    </comment>
    <comment ref="L61" authorId="0" shapeId="0" xr:uid="{E58EF53D-70C6-44A6-95BC-E9CD22E3867A}">
      <text>
        <r>
          <rPr>
            <sz val="10"/>
            <rFont val="Tahoma"/>
            <family val="2"/>
          </rPr>
          <t>Y03102022-2</t>
        </r>
      </text>
    </comment>
    <comment ref="L62" authorId="0" shapeId="0" xr:uid="{A24BA29C-7763-4A87-92BD-6BCF0EE5D2D9}">
      <text>
        <r>
          <rPr>
            <sz val="10"/>
            <rFont val="Tahoma"/>
            <family val="2"/>
          </rPr>
          <t>Y02272022-34</t>
        </r>
      </text>
    </comment>
    <comment ref="L63" authorId="0" shapeId="0" xr:uid="{7F69FA67-4639-4714-81A8-E844710ADFCE}">
      <text>
        <r>
          <rPr>
            <sz val="10"/>
            <rFont val="Tahoma"/>
            <family val="2"/>
          </rPr>
          <t>Y04282022-12</t>
        </r>
      </text>
    </comment>
    <comment ref="L64" authorId="0" shapeId="0" xr:uid="{CCE4FAF9-923F-41C3-A9D3-F69C682AAB98}">
      <text>
        <r>
          <rPr>
            <sz val="10"/>
            <rFont val="Tahoma"/>
            <family val="2"/>
          </rPr>
          <t>Y04282022-12</t>
        </r>
      </text>
    </comment>
    <comment ref="L65" authorId="0" shapeId="0" xr:uid="{7BF53480-94A8-4289-95FE-C30F5E50F5C8}">
      <text>
        <r>
          <rPr>
            <sz val="10"/>
            <rFont val="Tahoma"/>
            <family val="2"/>
          </rPr>
          <t>Y05102022-60</t>
        </r>
      </text>
    </comment>
    <comment ref="X66" authorId="0" shapeId="0" xr:uid="{D8F1E769-F937-4C30-9E4B-5685601BBC6F}">
      <text>
        <r>
          <rPr>
            <sz val="10"/>
            <rFont val="Tahoma"/>
            <family val="2"/>
          </rPr>
          <t>Total Dox Acceptance Amt - Total Paid Amt</t>
        </r>
      </text>
    </comment>
    <comment ref="L67" authorId="0" shapeId="0" xr:uid="{6F78EDB2-3595-4CC6-8906-614A3E375FBF}">
      <text>
        <r>
          <rPr>
            <sz val="10"/>
            <rFont val="Tahoma"/>
            <family val="2"/>
          </rPr>
          <t>Y05162022-16</t>
        </r>
      </text>
    </comment>
    <comment ref="X68" authorId="0" shapeId="0" xr:uid="{6F75E848-13DE-45BC-A8FE-CB4C342B7B1E}">
      <text>
        <r>
          <rPr>
            <sz val="10"/>
            <rFont val="Tahoma"/>
            <family val="2"/>
          </rPr>
          <t>Total Dox Acceptance Amt - Total Paid Amt</t>
        </r>
      </text>
    </comment>
    <comment ref="L69" authorId="0" shapeId="0" xr:uid="{6E3E25E1-5933-4451-B3D3-C02E88ACEF57}">
      <text>
        <r>
          <rPr>
            <sz val="10"/>
            <rFont val="Tahoma"/>
            <family val="2"/>
          </rPr>
          <t>Y07182022-33</t>
        </r>
      </text>
    </comment>
    <comment ref="X70" authorId="0" shapeId="0" xr:uid="{64280503-1EE9-4124-87C6-E1D0BEE9E985}">
      <text>
        <r>
          <rPr>
            <sz val="10"/>
            <rFont val="Tahoma"/>
            <family val="2"/>
          </rPr>
          <t>Total Dox Acceptance Amt - Total Paid Amt</t>
        </r>
      </text>
    </comment>
    <comment ref="X72" authorId="0" shapeId="0" xr:uid="{C621338A-80D2-4F7D-8789-86809A996EE4}">
      <text>
        <r>
          <rPr>
            <sz val="10"/>
            <rFont val="Tahoma"/>
            <family val="2"/>
          </rPr>
          <t>Total Dox Acceptance Amt - Total Paid Amt</t>
        </r>
      </text>
    </comment>
    <comment ref="L73" authorId="0" shapeId="0" xr:uid="{CB943E8A-9F29-4C4E-9CC2-3C712D31F5AD}">
      <text>
        <r>
          <rPr>
            <sz val="10"/>
            <rFont val="Tahoma"/>
            <family val="2"/>
          </rPr>
          <t>Y09072021-45</t>
        </r>
      </text>
    </comment>
    <comment ref="X74" authorId="0" shapeId="0" xr:uid="{B2C401B8-8617-48D7-BE07-474B249AE0B5}">
      <text>
        <r>
          <rPr>
            <sz val="10"/>
            <rFont val="Tahoma"/>
            <family val="2"/>
          </rPr>
          <t>Total Dox Acceptance Amt - Total Paid Amt</t>
        </r>
      </text>
    </comment>
    <comment ref="L75" authorId="0" shapeId="0" xr:uid="{0A88EF6D-1796-4F8D-B714-342E7D0F2CF5}">
      <text>
        <r>
          <rPr>
            <sz val="10"/>
            <rFont val="Tahoma"/>
            <family val="2"/>
          </rPr>
          <t>Y08282021-99</t>
        </r>
      </text>
    </comment>
    <comment ref="L76" authorId="0" shapeId="0" xr:uid="{536CD8A6-2872-477C-8A70-9FC1A27A2301}">
      <text>
        <r>
          <rPr>
            <sz val="10"/>
            <rFont val="Tahoma"/>
            <family val="2"/>
          </rPr>
          <t>Y08282021-99</t>
        </r>
      </text>
    </comment>
    <comment ref="L77" authorId="0" shapeId="0" xr:uid="{A64691A9-4C29-48A2-B10C-D151866E8562}">
      <text>
        <r>
          <rPr>
            <sz val="10"/>
            <rFont val="Tahoma"/>
            <family val="2"/>
          </rPr>
          <t>Y08282021-99</t>
        </r>
      </text>
    </comment>
    <comment ref="L78" authorId="0" shapeId="0" xr:uid="{6771EFA7-7B71-40A8-A5C5-1FABF1A12ADF}">
      <text>
        <r>
          <rPr>
            <sz val="10"/>
            <rFont val="Tahoma"/>
            <family val="2"/>
          </rPr>
          <t>Y10072021-25</t>
        </r>
      </text>
    </comment>
    <comment ref="L79" authorId="0" shapeId="0" xr:uid="{57FFADF6-E455-429D-BAFA-5B167F4F4B41}">
      <text>
        <r>
          <rPr>
            <sz val="10"/>
            <rFont val="Tahoma"/>
            <family val="2"/>
          </rPr>
          <t>Y10072021-21</t>
        </r>
      </text>
    </comment>
    <comment ref="L80" authorId="0" shapeId="0" xr:uid="{78C280D8-64F0-490A-A95D-CA4855AD7B63}">
      <text>
        <r>
          <rPr>
            <sz val="10"/>
            <rFont val="Tahoma"/>
            <family val="2"/>
          </rPr>
          <t>Y11082021-13</t>
        </r>
      </text>
    </comment>
    <comment ref="L81" authorId="0" shapeId="0" xr:uid="{6F3DA26A-B750-4947-AB36-95B7A5F68AA4}">
      <text>
        <r>
          <rPr>
            <sz val="10"/>
            <rFont val="Tahoma"/>
            <family val="2"/>
          </rPr>
          <t>Y12012021-4</t>
        </r>
      </text>
    </comment>
    <comment ref="L82" authorId="0" shapeId="0" xr:uid="{B08FDB15-82C3-4754-961C-8BE772378EBE}">
      <text>
        <r>
          <rPr>
            <sz val="10"/>
            <rFont val="Tahoma"/>
            <family val="2"/>
          </rPr>
          <t>Y12222021-38</t>
        </r>
      </text>
    </comment>
    <comment ref="L83" authorId="0" shapeId="0" xr:uid="{DDFC7BF0-1991-484E-8DF2-5F176D3DD46F}">
      <text>
        <r>
          <rPr>
            <sz val="10"/>
            <rFont val="Tahoma"/>
            <family val="2"/>
          </rPr>
          <t>Y12222021-38</t>
        </r>
      </text>
    </comment>
    <comment ref="L84" authorId="0" shapeId="0" xr:uid="{EF7E9730-BC28-4385-819E-4CB75E58B4F2}">
      <text>
        <r>
          <rPr>
            <sz val="10"/>
            <rFont val="Tahoma"/>
            <family val="2"/>
          </rPr>
          <t>Y01062022-43</t>
        </r>
      </text>
    </comment>
    <comment ref="X85" authorId="0" shapeId="0" xr:uid="{D52C81F8-AB7D-487C-B645-673B808BC8BB}">
      <text>
        <r>
          <rPr>
            <sz val="10"/>
            <rFont val="Tahoma"/>
            <family val="2"/>
          </rPr>
          <t>Total Dox Acceptance Amt - Total Paid Amt</t>
        </r>
      </text>
    </comment>
    <comment ref="L86" authorId="0" shapeId="0" xr:uid="{02D07B45-3CAE-4164-B468-50AEA4818C1C}">
      <text>
        <r>
          <rPr>
            <sz val="10"/>
            <rFont val="Tahoma"/>
            <family val="2"/>
          </rPr>
          <t>Y12062021-32</t>
        </r>
      </text>
    </comment>
    <comment ref="L87" authorId="0" shapeId="0" xr:uid="{B33E04EA-BE5B-4654-A3CA-904E025D887F}">
      <text>
        <r>
          <rPr>
            <sz val="10"/>
            <rFont val="Tahoma"/>
            <family val="2"/>
          </rPr>
          <t>Y12062021-32</t>
        </r>
      </text>
    </comment>
    <comment ref="L88" authorId="0" shapeId="0" xr:uid="{A15C7DBF-25E1-4994-86FA-F52E5E26E2D7}">
      <text>
        <r>
          <rPr>
            <sz val="10"/>
            <rFont val="Tahoma"/>
            <family val="2"/>
          </rPr>
          <t>Y12062021-34</t>
        </r>
      </text>
    </comment>
    <comment ref="L89" authorId="0" shapeId="0" xr:uid="{49531DF0-584B-4E64-A1E0-9AAA253D8F95}">
      <text>
        <r>
          <rPr>
            <sz val="10"/>
            <rFont val="Tahoma"/>
            <family val="2"/>
          </rPr>
          <t>Y12062021-32</t>
        </r>
      </text>
    </comment>
    <comment ref="L90" authorId="0" shapeId="0" xr:uid="{A0E64E59-E899-458E-9103-B68390074615}">
      <text>
        <r>
          <rPr>
            <sz val="10"/>
            <rFont val="Tahoma"/>
            <family val="2"/>
          </rPr>
          <t>Y12062021-34</t>
        </r>
      </text>
    </comment>
    <comment ref="L91" authorId="0" shapeId="0" xr:uid="{9DD667A4-1FE8-4991-B745-51E893361FD7}">
      <text>
        <r>
          <rPr>
            <sz val="10"/>
            <rFont val="Tahoma"/>
            <family val="2"/>
          </rPr>
          <t>Y12062021-34</t>
        </r>
      </text>
    </comment>
    <comment ref="X92" authorId="0" shapeId="0" xr:uid="{B70DCE4C-360D-4094-9822-6A62AE09C8AA}">
      <text>
        <r>
          <rPr>
            <sz val="10"/>
            <rFont val="Tahoma"/>
            <family val="2"/>
          </rPr>
          <t>Total Dox Acceptance Amt - Total Paid Amt</t>
        </r>
      </text>
    </comment>
    <comment ref="L93" authorId="0" shapeId="0" xr:uid="{09239B41-D449-407C-B10D-23600103AE9B}">
      <text>
        <r>
          <rPr>
            <sz val="10"/>
            <rFont val="Tahoma"/>
            <family val="2"/>
          </rPr>
          <t>Y11082021-51</t>
        </r>
      </text>
    </comment>
    <comment ref="L94" authorId="0" shapeId="0" xr:uid="{89E1A232-4633-4B92-B95F-9171632B11F5}">
      <text>
        <r>
          <rPr>
            <sz val="10"/>
            <rFont val="Tahoma"/>
            <family val="2"/>
          </rPr>
          <t>Y11082021-50</t>
        </r>
      </text>
    </comment>
    <comment ref="L95" authorId="0" shapeId="0" xr:uid="{819AEA5B-2716-44C0-A84D-FA54DC65D21C}">
      <text>
        <r>
          <rPr>
            <sz val="10"/>
            <rFont val="Tahoma"/>
            <family val="2"/>
          </rPr>
          <t>Y12062021-31</t>
        </r>
      </text>
    </comment>
    <comment ref="L96" authorId="0" shapeId="0" xr:uid="{A61B1C1A-EE15-49BF-B5B1-0CD9D16E60EB}">
      <text>
        <r>
          <rPr>
            <sz val="10"/>
            <rFont val="Tahoma"/>
            <family val="2"/>
          </rPr>
          <t>Y12062021-30</t>
        </r>
      </text>
    </comment>
    <comment ref="L97" authorId="0" shapeId="0" xr:uid="{CB8A1882-334A-42AD-9775-DF88BE9F27E0}">
      <text>
        <r>
          <rPr>
            <sz val="10"/>
            <rFont val="Tahoma"/>
            <family val="2"/>
          </rPr>
          <t>Y12062021-28</t>
        </r>
      </text>
    </comment>
    <comment ref="L98" authorId="0" shapeId="0" xr:uid="{A96A7D1C-CDA5-45DA-809F-EC104A7A91B0}">
      <text>
        <r>
          <rPr>
            <sz val="10"/>
            <rFont val="Tahoma"/>
            <family val="2"/>
          </rPr>
          <t>Y11082021-56</t>
        </r>
      </text>
    </comment>
    <comment ref="L99" authorId="0" shapeId="0" xr:uid="{26DAB1F3-E1A7-4146-9D90-69295C6A59A1}">
      <text>
        <r>
          <rPr>
            <sz val="10"/>
            <rFont val="Tahoma"/>
            <family val="2"/>
          </rPr>
          <t>Y11082021-54</t>
        </r>
      </text>
    </comment>
    <comment ref="L100" authorId="0" shapeId="0" xr:uid="{E4BE9EC2-D821-4D40-94B9-5A07B37E0147}">
      <text>
        <r>
          <rPr>
            <sz val="10"/>
            <rFont val="Tahoma"/>
            <family val="2"/>
          </rPr>
          <t>Y11082021-57</t>
        </r>
      </text>
    </comment>
    <comment ref="L101" authorId="0" shapeId="0" xr:uid="{8653881C-BD11-43EC-8EE5-9F29BAD629F9}">
      <text>
        <r>
          <rPr>
            <sz val="10"/>
            <rFont val="Tahoma"/>
            <family val="2"/>
          </rPr>
          <t>Y11082021-59</t>
        </r>
      </text>
    </comment>
    <comment ref="L102" authorId="0" shapeId="0" xr:uid="{94B5B89A-1E21-4BE5-B5B4-453E3EBE31E4}">
      <text>
        <r>
          <rPr>
            <sz val="10"/>
            <rFont val="Tahoma"/>
            <family val="2"/>
          </rPr>
          <t>Y11082021-60</t>
        </r>
      </text>
    </comment>
    <comment ref="L103" authorId="0" shapeId="0" xr:uid="{7C10D2A7-021A-409F-8191-B6B15E9C6148}">
      <text>
        <r>
          <rPr>
            <sz val="10"/>
            <rFont val="Tahoma"/>
            <family val="2"/>
          </rPr>
          <t>Y11082021-61</t>
        </r>
      </text>
    </comment>
    <comment ref="L104" authorId="0" shapeId="0" xr:uid="{42B3CA3B-B690-47CD-8B19-3259209C7E73}">
      <text>
        <r>
          <rPr>
            <sz val="10"/>
            <rFont val="Tahoma"/>
            <family val="2"/>
          </rPr>
          <t>Y11082021-67</t>
        </r>
      </text>
    </comment>
    <comment ref="L105" authorId="0" shapeId="0" xr:uid="{9ADA3D47-C64E-436B-95D9-B86D3C1B868C}">
      <text>
        <r>
          <rPr>
            <sz val="10"/>
            <rFont val="Tahoma"/>
            <family val="2"/>
          </rPr>
          <t>Y12012021-14</t>
        </r>
      </text>
    </comment>
    <comment ref="L106" authorId="0" shapeId="0" xr:uid="{10B5224B-40C2-4379-B477-AB6C21082AAE}">
      <text>
        <r>
          <rPr>
            <sz val="10"/>
            <rFont val="Tahoma"/>
            <family val="2"/>
          </rPr>
          <t>Y12012021-16</t>
        </r>
      </text>
    </comment>
    <comment ref="L107" authorId="0" shapeId="0" xr:uid="{BC9AAA5F-9928-4F25-9DEC-A2B3A658CBFB}">
      <text>
        <r>
          <rPr>
            <sz val="10"/>
            <rFont val="Tahoma"/>
            <family val="2"/>
          </rPr>
          <t>Y12012021-17</t>
        </r>
      </text>
    </comment>
    <comment ref="L108" authorId="0" shapeId="0" xr:uid="{7DEDC80A-8A2E-493D-AB52-594A36CA2C44}">
      <text>
        <r>
          <rPr>
            <sz val="10"/>
            <rFont val="Tahoma"/>
            <family val="2"/>
          </rPr>
          <t>Y12012021-15</t>
        </r>
      </text>
    </comment>
    <comment ref="L109" authorId="0" shapeId="0" xr:uid="{0D2F01B2-487C-4028-A689-A5B591FC682C}">
      <text>
        <r>
          <rPr>
            <sz val="10"/>
            <rFont val="Tahoma"/>
            <family val="2"/>
          </rPr>
          <t>Y11082021-51</t>
        </r>
      </text>
    </comment>
    <comment ref="L110" authorId="0" shapeId="0" xr:uid="{E2013367-8A58-442C-8984-6EF4BF1C19B9}">
      <text>
        <r>
          <rPr>
            <sz val="10"/>
            <rFont val="Tahoma"/>
            <family val="2"/>
          </rPr>
          <t>Y12062021-49</t>
        </r>
      </text>
    </comment>
    <comment ref="L111" authorId="0" shapeId="0" xr:uid="{B041332F-5CF4-40A1-985B-F0FD54284A67}">
      <text>
        <r>
          <rPr>
            <sz val="10"/>
            <rFont val="Tahoma"/>
            <family val="2"/>
          </rPr>
          <t>Y12062021-51</t>
        </r>
      </text>
    </comment>
    <comment ref="L112" authorId="0" shapeId="0" xr:uid="{598ACF2B-C2E3-47FC-96C6-59F0DEF5C776}">
      <text>
        <r>
          <rPr>
            <sz val="10"/>
            <rFont val="Tahoma"/>
            <family val="2"/>
          </rPr>
          <t>Y12062021-50</t>
        </r>
      </text>
    </comment>
    <comment ref="L113" authorId="0" shapeId="0" xr:uid="{242B2E77-3A04-4ECB-97F2-3ACBD0891D48}">
      <text>
        <r>
          <rPr>
            <sz val="10"/>
            <rFont val="Tahoma"/>
            <family val="2"/>
          </rPr>
          <t>Y11082021-51</t>
        </r>
      </text>
    </comment>
    <comment ref="L114" authorId="0" shapeId="0" xr:uid="{70A18EF0-4A0A-499A-8A11-D9DD387F97D8}">
      <text>
        <r>
          <rPr>
            <sz val="10"/>
            <rFont val="Tahoma"/>
            <family val="2"/>
          </rPr>
          <t>Y12062021-48</t>
        </r>
      </text>
    </comment>
    <comment ref="L115" authorId="0" shapeId="0" xr:uid="{5CAD51AC-79D8-4CB4-AFD2-2CD4C67FCB70}">
      <text>
        <r>
          <rPr>
            <sz val="10"/>
            <rFont val="Tahoma"/>
            <family val="2"/>
          </rPr>
          <t>Y12062021-44</t>
        </r>
      </text>
    </comment>
    <comment ref="L116" authorId="0" shapeId="0" xr:uid="{6E89B99A-0986-473B-B734-7297D27C59CA}">
      <text>
        <r>
          <rPr>
            <sz val="10"/>
            <rFont val="Tahoma"/>
            <family val="2"/>
          </rPr>
          <t>Y12062021-46</t>
        </r>
      </text>
    </comment>
    <comment ref="L117" authorId="0" shapeId="0" xr:uid="{05A963A0-CE64-4860-99B6-A0FC75E2FD98}">
      <text>
        <r>
          <rPr>
            <sz val="10"/>
            <rFont val="Tahoma"/>
            <family val="2"/>
          </rPr>
          <t>Y12062021-43</t>
        </r>
      </text>
    </comment>
    <comment ref="L118" authorId="0" shapeId="0" xr:uid="{8D478F4E-B436-400C-A837-A99FF08835EB}">
      <text>
        <r>
          <rPr>
            <sz val="10"/>
            <rFont val="Tahoma"/>
            <family val="2"/>
          </rPr>
          <t>Y12062021-47</t>
        </r>
      </text>
    </comment>
    <comment ref="L119" authorId="0" shapeId="0" xr:uid="{D98BE7DD-3B03-4AFE-89FE-38C918438412}">
      <text>
        <r>
          <rPr>
            <sz val="10"/>
            <rFont val="Tahoma"/>
            <family val="2"/>
          </rPr>
          <t>Y12062021-38</t>
        </r>
      </text>
    </comment>
    <comment ref="L120" authorId="0" shapeId="0" xr:uid="{8A5BB3D3-0779-440F-9491-6DF68F21C026}">
      <text>
        <r>
          <rPr>
            <sz val="10"/>
            <rFont val="Tahoma"/>
            <family val="2"/>
          </rPr>
          <t>Y12062021-39</t>
        </r>
      </text>
    </comment>
    <comment ref="L121" authorId="0" shapeId="0" xr:uid="{C21C57C6-FC97-461E-A56B-D5A13BBF4C23}">
      <text>
        <r>
          <rPr>
            <sz val="10"/>
            <rFont val="Tahoma"/>
            <family val="2"/>
          </rPr>
          <t>Y12062021-37</t>
        </r>
      </text>
    </comment>
    <comment ref="L122" authorId="0" shapeId="0" xr:uid="{BF86593B-D289-446F-9D7D-772199D0682E}">
      <text>
        <r>
          <rPr>
            <sz val="10"/>
            <rFont val="Tahoma"/>
            <family val="2"/>
          </rPr>
          <t>Y01082022-13</t>
        </r>
      </text>
    </comment>
    <comment ref="L123" authorId="0" shapeId="0" xr:uid="{56468C86-9B20-4BB4-AFDF-E0A5454AEDF6}">
      <text>
        <r>
          <rPr>
            <sz val="10"/>
            <rFont val="Tahoma"/>
            <family val="2"/>
          </rPr>
          <t>Y12062021-57</t>
        </r>
      </text>
    </comment>
    <comment ref="L124" authorId="0" shapeId="0" xr:uid="{7E4C5D68-A268-4EA7-B3B9-A140C02572BE}">
      <text>
        <r>
          <rPr>
            <sz val="10"/>
            <rFont val="Tahoma"/>
            <family val="2"/>
          </rPr>
          <t>Y12062021-56</t>
        </r>
      </text>
    </comment>
    <comment ref="L125" authorId="0" shapeId="0" xr:uid="{2CCC8EF2-D46B-4632-A120-6554741811BF}">
      <text>
        <r>
          <rPr>
            <sz val="10"/>
            <rFont val="Tahoma"/>
            <family val="2"/>
          </rPr>
          <t>Y12062021-58</t>
        </r>
      </text>
    </comment>
    <comment ref="L126" authorId="0" shapeId="0" xr:uid="{9B3926EC-4133-40FD-A953-3407E205576F}">
      <text>
        <r>
          <rPr>
            <sz val="10"/>
            <rFont val="Tahoma"/>
            <family val="2"/>
          </rPr>
          <t>Y12062021-53</t>
        </r>
      </text>
    </comment>
    <comment ref="L127" authorId="0" shapeId="0" xr:uid="{39F350DE-E1D2-4AF2-9580-C8D78A4FD9DB}">
      <text>
        <r>
          <rPr>
            <sz val="10"/>
            <rFont val="Tahoma"/>
            <family val="2"/>
          </rPr>
          <t>Y12062021-54</t>
        </r>
      </text>
    </comment>
    <comment ref="L128" authorId="0" shapeId="0" xr:uid="{C41164EE-74EB-47B2-BA41-C2BD4E1A23A0}">
      <text>
        <r>
          <rPr>
            <sz val="10"/>
            <rFont val="Tahoma"/>
            <family val="2"/>
          </rPr>
          <t>Y12062021-55</t>
        </r>
      </text>
    </comment>
    <comment ref="X129" authorId="0" shapeId="0" xr:uid="{34F6714F-BCC0-4D65-8883-CDBE54B1435F}">
      <text>
        <r>
          <rPr>
            <sz val="10"/>
            <rFont val="Tahoma"/>
            <family val="2"/>
          </rPr>
          <t>Total Dox Acceptance Amt - Total Paid Amt</t>
        </r>
      </text>
    </comment>
    <comment ref="L130" authorId="0" shapeId="0" xr:uid="{CD2ACDA5-519D-490D-9491-55F0A0E39983}">
      <text>
        <r>
          <rPr>
            <sz val="10"/>
            <rFont val="Tahoma"/>
            <family val="2"/>
          </rPr>
          <t>Y10302021-18</t>
        </r>
      </text>
    </comment>
    <comment ref="X131" authorId="0" shapeId="0" xr:uid="{AEE62D9E-D77C-404B-A291-3F8E518A0A92}">
      <text>
        <r>
          <rPr>
            <sz val="10"/>
            <rFont val="Tahoma"/>
            <family val="2"/>
          </rPr>
          <t>Total Dox Acceptance Amt - Total Paid Amt</t>
        </r>
      </text>
    </comment>
    <comment ref="L132" authorId="0" shapeId="0" xr:uid="{05900027-C723-418D-8998-48F732B9FF99}">
      <text>
        <r>
          <rPr>
            <sz val="10"/>
            <rFont val="Tahoma"/>
            <family val="2"/>
          </rPr>
          <t>Y12012021-41</t>
        </r>
      </text>
    </comment>
    <comment ref="L133" authorId="0" shapeId="0" xr:uid="{1A7F8D0B-5981-4B54-BF7E-560120E82D42}">
      <text>
        <r>
          <rPr>
            <sz val="10"/>
            <rFont val="Tahoma"/>
            <family val="2"/>
          </rPr>
          <t>Y01312022-22</t>
        </r>
      </text>
    </comment>
    <comment ref="X134" authorId="0" shapeId="0" xr:uid="{D2E0F371-92A5-42C9-85F6-1F50752EAD40}">
      <text>
        <r>
          <rPr>
            <sz val="10"/>
            <rFont val="Tahoma"/>
            <family val="2"/>
          </rPr>
          <t>Total Dox Acceptance Amt - Total Paid Amt</t>
        </r>
      </text>
    </comment>
    <comment ref="L135" authorId="0" shapeId="0" xr:uid="{E56C5A1A-C019-4B27-9919-3D99DE8DC60C}">
      <text>
        <r>
          <rPr>
            <sz val="10"/>
            <rFont val="Tahoma"/>
            <family val="2"/>
          </rPr>
          <t>Y12222021-5</t>
        </r>
      </text>
    </comment>
    <comment ref="X136" authorId="0" shapeId="0" xr:uid="{3E93A7F7-0259-4523-97E7-6EAC2DA05E83}">
      <text>
        <r>
          <rPr>
            <sz val="10"/>
            <rFont val="Tahoma"/>
            <family val="2"/>
          </rPr>
          <t>Total Dox Acceptance Amt - Total Paid Amt</t>
        </r>
      </text>
    </comment>
    <comment ref="L137" authorId="0" shapeId="0" xr:uid="{3B985D0D-5014-4D84-ABDB-DE8D57AC5A1E}">
      <text>
        <r>
          <rPr>
            <sz val="10"/>
            <rFont val="Tahoma"/>
            <family val="2"/>
          </rPr>
          <t>Y12062021-29</t>
        </r>
      </text>
    </comment>
    <comment ref="L138" authorId="0" shapeId="0" xr:uid="{8AABC133-66E8-4746-8590-0561782529AC}">
      <text>
        <r>
          <rPr>
            <sz val="10"/>
            <rFont val="Tahoma"/>
            <family val="2"/>
          </rPr>
          <t>Y11082021-66</t>
        </r>
      </text>
    </comment>
    <comment ref="X139" authorId="0" shapeId="0" xr:uid="{7F56A0FA-65D5-456D-B8CD-EE2FC90E8879}">
      <text>
        <r>
          <rPr>
            <sz val="10"/>
            <rFont val="Tahoma"/>
            <family val="2"/>
          </rPr>
          <t>Total Dox Acceptance Amt - Total Paid Amt</t>
        </r>
      </text>
    </comment>
    <comment ref="L140" authorId="0" shapeId="0" xr:uid="{5593A4EA-4844-4A4C-8B47-20598E9CB5D8}">
      <text>
        <r>
          <rPr>
            <sz val="10"/>
            <rFont val="Tahoma"/>
            <family val="2"/>
          </rPr>
          <t>Y01262022-51</t>
        </r>
      </text>
    </comment>
    <comment ref="L141" authorId="0" shapeId="0" xr:uid="{A60C3B29-3A3C-48F8-BC88-661030CE52F3}">
      <text>
        <r>
          <rPr>
            <sz val="10"/>
            <rFont val="Tahoma"/>
            <family val="2"/>
          </rPr>
          <t>Y01312022-39</t>
        </r>
      </text>
    </comment>
    <comment ref="L142" authorId="0" shapeId="0" xr:uid="{2D86B35F-BF10-4141-826F-DBFD5B7C17EC}">
      <text>
        <r>
          <rPr>
            <sz val="10"/>
            <rFont val="Tahoma"/>
            <family val="2"/>
          </rPr>
          <t>Y02272022-46</t>
        </r>
      </text>
    </comment>
    <comment ref="X143" authorId="0" shapeId="0" xr:uid="{13B02C89-C45D-4A9D-AF44-5D10E1B645F9}">
      <text>
        <r>
          <rPr>
            <sz val="10"/>
            <rFont val="Tahoma"/>
            <family val="2"/>
          </rPr>
          <t>Total Dox Acceptance Amt - Total Paid Amt</t>
        </r>
      </text>
    </comment>
    <comment ref="L144" authorId="0" shapeId="0" xr:uid="{72E1AE6E-E770-4C3C-B6C1-E0C7D35A4470}">
      <text>
        <r>
          <rPr>
            <sz val="10"/>
            <rFont val="Tahoma"/>
            <family val="2"/>
          </rPr>
          <t>Y02102022-15</t>
        </r>
      </text>
    </comment>
    <comment ref="X145" authorId="0" shapeId="0" xr:uid="{40442E27-8C4B-4CE3-8E21-109E4C469482}">
      <text>
        <r>
          <rPr>
            <sz val="10"/>
            <rFont val="Tahoma"/>
            <family val="2"/>
          </rPr>
          <t>Total Dox Acceptance Amt - Total Paid Amt</t>
        </r>
      </text>
    </comment>
    <comment ref="L146" authorId="0" shapeId="0" xr:uid="{802032FB-70F6-4762-BD14-1D1B098FB823}">
      <text>
        <r>
          <rPr>
            <sz val="10"/>
            <rFont val="Tahoma"/>
            <family val="2"/>
          </rPr>
          <t>Y12292021-63</t>
        </r>
      </text>
    </comment>
    <comment ref="L147" authorId="0" shapeId="0" xr:uid="{F52B0353-B263-4D6D-BFD9-69E79432CFF1}">
      <text>
        <r>
          <rPr>
            <sz val="10"/>
            <rFont val="Tahoma"/>
            <family val="2"/>
          </rPr>
          <t>Y01172022-4</t>
        </r>
      </text>
    </comment>
    <comment ref="X148" authorId="0" shapeId="0" xr:uid="{34921C7F-D412-4D04-861D-94DD67163ECA}">
      <text>
        <r>
          <rPr>
            <sz val="10"/>
            <rFont val="Tahoma"/>
            <family val="2"/>
          </rPr>
          <t>Total Dox Acceptance Amt - Total Paid Amt</t>
        </r>
      </text>
    </comment>
    <comment ref="L149" authorId="0" shapeId="0" xr:uid="{0A643985-6618-41C6-B76E-E5F46BAFFFCC}">
      <text>
        <r>
          <rPr>
            <sz val="10"/>
            <rFont val="Tahoma"/>
            <family val="2"/>
          </rPr>
          <t>Y12292021-25</t>
        </r>
      </text>
    </comment>
    <comment ref="X150" authorId="0" shapeId="0" xr:uid="{E5AAD9F7-79B7-48B3-BBB5-6C923DB05C17}">
      <text>
        <r>
          <rPr>
            <sz val="10"/>
            <rFont val="Tahoma"/>
            <family val="2"/>
          </rPr>
          <t>Total Dox Acceptance Amt - Total Paid Amt</t>
        </r>
      </text>
    </comment>
    <comment ref="L151" authorId="0" shapeId="0" xr:uid="{E7BF37C5-ABEF-4FEC-9661-DAD6A182EBB3}">
      <text>
        <r>
          <rPr>
            <sz val="10"/>
            <rFont val="Tahoma"/>
            <family val="2"/>
          </rPr>
          <t>Y02012022-54</t>
        </r>
      </text>
    </comment>
    <comment ref="L152" authorId="0" shapeId="0" xr:uid="{558E125F-A94E-45D0-9505-76671EAF219E}">
      <text>
        <r>
          <rPr>
            <sz val="10"/>
            <rFont val="Tahoma"/>
            <family val="2"/>
          </rPr>
          <t>Y04052022-28</t>
        </r>
      </text>
    </comment>
    <comment ref="X153" authorId="0" shapeId="0" xr:uid="{155799D7-9563-471E-AAE0-33DD84627787}">
      <text>
        <r>
          <rPr>
            <sz val="10"/>
            <rFont val="Tahoma"/>
            <family val="2"/>
          </rPr>
          <t>Total Dox Acceptance Amt - Total Paid Amt</t>
        </r>
      </text>
    </comment>
    <comment ref="L154" authorId="0" shapeId="0" xr:uid="{BD3CB203-BAC6-49E3-BCB1-F7C3F5906E0A}">
      <text>
        <r>
          <rPr>
            <sz val="10"/>
            <rFont val="Tahoma"/>
            <family val="2"/>
          </rPr>
          <t>Y01312022-9</t>
        </r>
      </text>
    </comment>
    <comment ref="L155" authorId="0" shapeId="0" xr:uid="{B114FE85-EE7E-4E65-A6EE-EC82B551CED3}">
      <text>
        <r>
          <rPr>
            <sz val="10"/>
            <rFont val="Tahoma"/>
            <family val="2"/>
          </rPr>
          <t>Y01312022-33</t>
        </r>
      </text>
    </comment>
    <comment ref="X156" authorId="0" shapeId="0" xr:uid="{CA668152-2D48-49E8-A9B8-ECF19ACF3A6A}">
      <text>
        <r>
          <rPr>
            <sz val="10"/>
            <rFont val="Tahoma"/>
            <family val="2"/>
          </rPr>
          <t>Total Dox Acceptance Amt - Total Paid Amt</t>
        </r>
      </text>
    </comment>
    <comment ref="L157" authorId="0" shapeId="0" xr:uid="{A9AE9592-54ED-4DBD-A6BF-78B597C5ADED}">
      <text>
        <r>
          <rPr>
            <sz val="10"/>
            <rFont val="Tahoma"/>
            <family val="2"/>
          </rPr>
          <t>Y12302021-4</t>
        </r>
      </text>
    </comment>
    <comment ref="L158" authorId="0" shapeId="0" xr:uid="{2F91576F-048F-441D-912A-9A7080DDA697}">
      <text>
        <r>
          <rPr>
            <sz val="10"/>
            <rFont val="Tahoma"/>
            <family val="2"/>
          </rPr>
          <t>Y12302021-3</t>
        </r>
      </text>
    </comment>
    <comment ref="L159" authorId="0" shapeId="0" xr:uid="{288E885A-E873-4D18-B40C-32E59F71135E}">
      <text>
        <r>
          <rPr>
            <sz val="10"/>
            <rFont val="Tahoma"/>
            <family val="2"/>
          </rPr>
          <t>Y12302021-3</t>
        </r>
      </text>
    </comment>
    <comment ref="L160" authorId="0" shapeId="0" xr:uid="{029E0E70-2C60-44D8-8596-3CB425346C9D}">
      <text>
        <r>
          <rPr>
            <sz val="10"/>
            <rFont val="Tahoma"/>
            <family val="2"/>
          </rPr>
          <t>Y01082022-11</t>
        </r>
      </text>
    </comment>
    <comment ref="L161" authorId="0" shapeId="0" xr:uid="{E45D4370-E0C5-44E0-9989-311298359B60}">
      <text>
        <r>
          <rPr>
            <sz val="10"/>
            <rFont val="Tahoma"/>
            <family val="2"/>
          </rPr>
          <t>Y01062022-53</t>
        </r>
      </text>
    </comment>
    <comment ref="L162" authorId="0" shapeId="0" xr:uid="{C3C4D093-9440-46F9-8E71-23AE56DB2C63}">
      <text>
        <r>
          <rPr>
            <sz val="10"/>
            <rFont val="Tahoma"/>
            <family val="2"/>
          </rPr>
          <t>Y01062022-52</t>
        </r>
      </text>
    </comment>
    <comment ref="L163" authorId="0" shapeId="0" xr:uid="{9B112B4F-4F23-4ECD-98F8-00B6C758C23A}">
      <text>
        <r>
          <rPr>
            <sz val="10"/>
            <rFont val="Tahoma"/>
            <family val="2"/>
          </rPr>
          <t>Y01062022-49</t>
        </r>
      </text>
    </comment>
    <comment ref="L164" authorId="0" shapeId="0" xr:uid="{31CF5138-C9AD-45C5-A10A-A0DC96A455C0}">
      <text>
        <r>
          <rPr>
            <sz val="10"/>
            <rFont val="Tahoma"/>
            <family val="2"/>
          </rPr>
          <t>Y01062022-50</t>
        </r>
      </text>
    </comment>
    <comment ref="L165" authorId="0" shapeId="0" xr:uid="{10A5B965-D740-41E6-A55B-CCD12C8DD312}">
      <text>
        <r>
          <rPr>
            <sz val="10"/>
            <rFont val="Tahoma"/>
            <family val="2"/>
          </rPr>
          <t>Y01062022-46</t>
        </r>
      </text>
    </comment>
    <comment ref="L166" authorId="0" shapeId="0" xr:uid="{22EA2539-B76E-4106-8671-E20D533A373E}">
      <text>
        <r>
          <rPr>
            <sz val="10"/>
            <rFont val="Tahoma"/>
            <family val="2"/>
          </rPr>
          <t>Y01062022-45</t>
        </r>
      </text>
    </comment>
    <comment ref="L167" authorId="0" shapeId="0" xr:uid="{27FA4FC0-5881-4FB2-87FE-8C13C3849F0C}">
      <text>
        <r>
          <rPr>
            <sz val="10"/>
            <rFont val="Tahoma"/>
            <family val="2"/>
          </rPr>
          <t>Y01062022-44</t>
        </r>
      </text>
    </comment>
    <comment ref="L168" authorId="0" shapeId="0" xr:uid="{2BA5BA73-641B-473B-887F-543081D73490}">
      <text>
        <r>
          <rPr>
            <sz val="10"/>
            <rFont val="Tahoma"/>
            <family val="2"/>
          </rPr>
          <t>Y01062022-47</t>
        </r>
      </text>
    </comment>
    <comment ref="L169" authorId="0" shapeId="0" xr:uid="{03A2193A-4A54-40B1-9683-5EC035158693}">
      <text>
        <r>
          <rPr>
            <sz val="10"/>
            <rFont val="Tahoma"/>
            <family val="2"/>
          </rPr>
          <t>Y01062022-42</t>
        </r>
      </text>
    </comment>
    <comment ref="L170" authorId="0" shapeId="0" xr:uid="{F6D14CE9-D233-49BB-A9FA-D86A55633EA6}">
      <text>
        <r>
          <rPr>
            <sz val="10"/>
            <rFont val="Tahoma"/>
            <family val="2"/>
          </rPr>
          <t>Y01082022-20</t>
        </r>
      </text>
    </comment>
    <comment ref="L171" authorId="0" shapeId="0" xr:uid="{10C6A7CC-39EB-41D0-98C3-27EE84F0A5D7}">
      <text>
        <r>
          <rPr>
            <sz val="10"/>
            <rFont val="Tahoma"/>
            <family val="2"/>
          </rPr>
          <t>Y01082022-17</t>
        </r>
      </text>
    </comment>
    <comment ref="L172" authorId="0" shapeId="0" xr:uid="{104EDA67-583E-4511-A102-2C445E33A0AB}">
      <text>
        <r>
          <rPr>
            <sz val="10"/>
            <rFont val="Tahoma"/>
            <family val="2"/>
          </rPr>
          <t>Y01082022-22</t>
        </r>
      </text>
    </comment>
    <comment ref="L173" authorId="0" shapeId="0" xr:uid="{7E72A82C-7D72-4D65-BA9F-BFDBBDC54C33}">
      <text>
        <r>
          <rPr>
            <sz val="10"/>
            <rFont val="Tahoma"/>
            <family val="2"/>
          </rPr>
          <t>Y01082022-19</t>
        </r>
      </text>
    </comment>
    <comment ref="L174" authorId="0" shapeId="0" xr:uid="{2C32ADFF-B4F1-46C8-9885-911C4E882329}">
      <text>
        <r>
          <rPr>
            <sz val="10"/>
            <rFont val="Tahoma"/>
            <family val="2"/>
          </rPr>
          <t>Y02032022-52</t>
        </r>
      </text>
    </comment>
    <comment ref="L175" authorId="0" shapeId="0" xr:uid="{52768C97-1E39-433B-A139-7BF6DCE60588}">
      <text>
        <r>
          <rPr>
            <sz val="10"/>
            <rFont val="Tahoma"/>
            <family val="2"/>
          </rPr>
          <t>Y02032022-67</t>
        </r>
      </text>
    </comment>
    <comment ref="L176" authorId="0" shapeId="0" xr:uid="{2E9362C2-6F8E-4C0F-8935-D3B48CEBE1FA}">
      <text>
        <r>
          <rPr>
            <sz val="10"/>
            <rFont val="Tahoma"/>
            <family val="2"/>
          </rPr>
          <t>Y02052022-13</t>
        </r>
      </text>
    </comment>
    <comment ref="L177" authorId="0" shapeId="0" xr:uid="{27818B08-94D9-40F7-9C79-E369BD4FEEA7}">
      <text>
        <r>
          <rPr>
            <sz val="10"/>
            <rFont val="Tahoma"/>
            <family val="2"/>
          </rPr>
          <t>Y02052022-12</t>
        </r>
      </text>
    </comment>
    <comment ref="L178" authorId="0" shapeId="0" xr:uid="{61AE4FD2-CB8F-49B9-9EC7-1B95131F9245}">
      <text>
        <r>
          <rPr>
            <sz val="10"/>
            <rFont val="Tahoma"/>
            <family val="2"/>
          </rPr>
          <t>Y02052022-15</t>
        </r>
      </text>
    </comment>
    <comment ref="X179" authorId="0" shapeId="0" xr:uid="{E307585E-C2A4-4DFE-9A34-AF5CF8D47E42}">
      <text>
        <r>
          <rPr>
            <sz val="10"/>
            <rFont val="Tahoma"/>
            <family val="2"/>
          </rPr>
          <t>Total Dox Acceptance Amt - Total Paid Amt</t>
        </r>
      </text>
    </comment>
    <comment ref="L180" authorId="0" shapeId="0" xr:uid="{A591E95B-ECC6-4CD8-8490-D7FF488095AB}">
      <text>
        <r>
          <rPr>
            <sz val="10"/>
            <rFont val="Tahoma"/>
            <family val="2"/>
          </rPr>
          <t>Y12252021-1</t>
        </r>
      </text>
    </comment>
    <comment ref="X181" authorId="0" shapeId="0" xr:uid="{5D5854F0-662E-4B76-B5E5-3850467DCF2B}">
      <text>
        <r>
          <rPr>
            <sz val="10"/>
            <rFont val="Tahoma"/>
            <family val="2"/>
          </rPr>
          <t>Total Dox Acceptance Amt - Total Paid Amt</t>
        </r>
      </text>
    </comment>
    <comment ref="L182" authorId="0" shapeId="0" xr:uid="{706060DF-07BD-4613-B68A-9DD0423C2795}">
      <text>
        <r>
          <rPr>
            <sz val="10"/>
            <rFont val="Tahoma"/>
            <family val="2"/>
          </rPr>
          <t>Y12292021-8</t>
        </r>
      </text>
    </comment>
    <comment ref="L183" authorId="0" shapeId="0" xr:uid="{AFCF3545-1635-43A9-BDB1-1704430E7D80}">
      <text>
        <r>
          <rPr>
            <sz val="10"/>
            <rFont val="Tahoma"/>
            <family val="2"/>
          </rPr>
          <t>Y12292021-9</t>
        </r>
      </text>
    </comment>
    <comment ref="L184" authorId="0" shapeId="0" xr:uid="{1B3E4B4A-A6CD-46FC-A84F-04F1DE107A03}">
      <text>
        <r>
          <rPr>
            <sz val="10"/>
            <rFont val="Tahoma"/>
            <family val="2"/>
          </rPr>
          <t>Y12302021-5</t>
        </r>
      </text>
    </comment>
    <comment ref="L185" authorId="0" shapeId="0" xr:uid="{E4A8C727-826D-4E1C-B2D9-58364BBE5DA9}">
      <text>
        <r>
          <rPr>
            <sz val="10"/>
            <rFont val="Tahoma"/>
            <family val="2"/>
          </rPr>
          <t>Y01172022-19</t>
        </r>
      </text>
    </comment>
    <comment ref="L186" authorId="0" shapeId="0" xr:uid="{BC42C052-CA3B-406F-B68F-0389ADEB349D}">
      <text>
        <r>
          <rPr>
            <sz val="10"/>
            <rFont val="Tahoma"/>
            <family val="2"/>
          </rPr>
          <t>Y01262022-49</t>
        </r>
      </text>
    </comment>
    <comment ref="L187" authorId="0" shapeId="0" xr:uid="{4AB4436D-12B0-42BE-9775-F9A695D34559}">
      <text>
        <r>
          <rPr>
            <sz val="10"/>
            <rFont val="Tahoma"/>
            <family val="2"/>
          </rPr>
          <t>Y01262022-39</t>
        </r>
      </text>
    </comment>
    <comment ref="L188" authorId="0" shapeId="0" xr:uid="{7A075B2B-C45D-47FF-AB62-EA8622F61CFB}">
      <text>
        <r>
          <rPr>
            <sz val="10"/>
            <rFont val="Tahoma"/>
            <family val="2"/>
          </rPr>
          <t>Y01312022-15</t>
        </r>
      </text>
    </comment>
    <comment ref="L189" authorId="0" shapeId="0" xr:uid="{A85596FA-DC66-410C-A1D0-C38B8BEC48FE}">
      <text>
        <r>
          <rPr>
            <sz val="10"/>
            <rFont val="Tahoma"/>
            <family val="2"/>
          </rPr>
          <t>Y01312022-38</t>
        </r>
      </text>
    </comment>
    <comment ref="L190" authorId="0" shapeId="0" xr:uid="{4F71493B-BF72-469E-A79E-DD22D97E94FE}">
      <text>
        <r>
          <rPr>
            <sz val="10"/>
            <rFont val="Tahoma"/>
            <family val="2"/>
          </rPr>
          <t>Y02192022-75</t>
        </r>
      </text>
    </comment>
    <comment ref="L191" authorId="0" shapeId="0" xr:uid="{33F7ED4F-55DE-495D-8257-C15D607BF444}">
      <text>
        <r>
          <rPr>
            <sz val="10"/>
            <rFont val="Tahoma"/>
            <family val="2"/>
          </rPr>
          <t>Y02102022-16</t>
        </r>
      </text>
    </comment>
    <comment ref="L192" authorId="0" shapeId="0" xr:uid="{DBED3DA5-BE82-4729-9E7A-C15E5459A284}">
      <text>
        <r>
          <rPr>
            <sz val="10"/>
            <rFont val="Tahoma"/>
            <family val="2"/>
          </rPr>
          <t>Y02242022-9</t>
        </r>
      </text>
    </comment>
    <comment ref="L193" authorId="0" shapeId="0" xr:uid="{094DDEA4-B872-4AD8-9ABC-972F15A9F083}">
      <text>
        <r>
          <rPr>
            <sz val="10"/>
            <rFont val="Tahoma"/>
            <family val="2"/>
          </rPr>
          <t>Y02052022-16</t>
        </r>
      </text>
    </comment>
    <comment ref="L194" authorId="0" shapeId="0" xr:uid="{A44DBEF5-A099-4F98-BE26-BA4ED5C59E72}">
      <text>
        <r>
          <rPr>
            <sz val="10"/>
            <rFont val="Tahoma"/>
            <family val="2"/>
          </rPr>
          <t>Y02052022-17</t>
        </r>
      </text>
    </comment>
    <comment ref="L195" authorId="0" shapeId="0" xr:uid="{2E6642BA-0D5B-4DEF-9E91-88AF20112D07}">
      <text>
        <r>
          <rPr>
            <sz val="10"/>
            <rFont val="Tahoma"/>
            <family val="2"/>
          </rPr>
          <t>Y02242022-6</t>
        </r>
      </text>
    </comment>
    <comment ref="X196" authorId="0" shapeId="0" xr:uid="{E8CDBEFE-EC7F-41E1-AE81-BF10BCB65A81}">
      <text>
        <r>
          <rPr>
            <sz val="10"/>
            <rFont val="Tahoma"/>
            <family val="2"/>
          </rPr>
          <t>Total Dox Acceptance Amt - Total Paid Amt</t>
        </r>
      </text>
    </comment>
    <comment ref="L197" authorId="0" shapeId="0" xr:uid="{8C6F8EEB-D5CF-40F0-8151-00E631F31BC2}">
      <text>
        <r>
          <rPr>
            <sz val="10"/>
            <rFont val="Tahoma"/>
            <family val="2"/>
          </rPr>
          <t>Y01262022-43</t>
        </r>
      </text>
    </comment>
    <comment ref="L198" authorId="0" shapeId="0" xr:uid="{128E5601-B458-48B1-915E-F42E320EFA6F}">
      <text>
        <r>
          <rPr>
            <sz val="10"/>
            <rFont val="Tahoma"/>
            <family val="2"/>
          </rPr>
          <t>Y12292021-7</t>
        </r>
      </text>
    </comment>
    <comment ref="L199" authorId="0" shapeId="0" xr:uid="{8FCE0EA5-3491-4F51-8191-85FFD6E081E9}">
      <text>
        <r>
          <rPr>
            <sz val="10"/>
            <rFont val="Tahoma"/>
            <family val="2"/>
          </rPr>
          <t>Y02242022-10</t>
        </r>
      </text>
    </comment>
    <comment ref="L200" authorId="0" shapeId="0" xr:uid="{5CA9A46C-B667-46A3-8892-01E67EAE4CD1}">
      <text>
        <r>
          <rPr>
            <sz val="10"/>
            <rFont val="Tahoma"/>
            <family val="2"/>
          </rPr>
          <t>Y04062022-33</t>
        </r>
      </text>
    </comment>
    <comment ref="X201" authorId="0" shapeId="0" xr:uid="{88E91959-6D57-4278-8099-3EBA5BB2E123}">
      <text>
        <r>
          <rPr>
            <sz val="10"/>
            <rFont val="Tahoma"/>
            <family val="2"/>
          </rPr>
          <t>Total Dox Acceptance Amt - Total Paid Amt</t>
        </r>
      </text>
    </comment>
    <comment ref="X203" authorId="0" shapeId="0" xr:uid="{C57195DF-4A9B-42E8-8498-F52008F18675}">
      <text>
        <r>
          <rPr>
            <sz val="10"/>
            <rFont val="Tahoma"/>
            <family val="2"/>
          </rPr>
          <t>Total Dox Acceptance Amt - Total Paid Amt</t>
        </r>
      </text>
    </comment>
    <comment ref="L204" authorId="0" shapeId="0" xr:uid="{03EC81A2-0E91-4979-A8AC-AB1A67F2C1BB}">
      <text>
        <r>
          <rPr>
            <sz val="10"/>
            <rFont val="Tahoma"/>
            <family val="2"/>
          </rPr>
          <t>Y01262022-42</t>
        </r>
      </text>
    </comment>
    <comment ref="X205" authorId="0" shapeId="0" xr:uid="{9FBF3A98-A0D2-43CE-8306-B553A13381A4}">
      <text>
        <r>
          <rPr>
            <sz val="10"/>
            <rFont val="Tahoma"/>
            <family val="2"/>
          </rPr>
          <t>Total Dox Acceptance Amt - Total Paid Amt</t>
        </r>
      </text>
    </comment>
    <comment ref="X207" authorId="0" shapeId="0" xr:uid="{DCABBBC8-80C2-4558-B657-DDAC2493A929}">
      <text>
        <r>
          <rPr>
            <sz val="10"/>
            <rFont val="Tahoma"/>
            <family val="2"/>
          </rPr>
          <t>Total Dox Acceptance Amt - Total Paid Amt</t>
        </r>
      </text>
    </comment>
    <comment ref="L208" authorId="0" shapeId="0" xr:uid="{BC10DA09-70BD-4491-8F72-FA75769F1E7A}">
      <text>
        <r>
          <rPr>
            <sz val="10"/>
            <rFont val="Tahoma"/>
            <family val="2"/>
          </rPr>
          <t>Y07072022-19</t>
        </r>
      </text>
    </comment>
    <comment ref="X209" authorId="0" shapeId="0" xr:uid="{6F8FBCCC-6885-4265-8CD9-41D2B377FC71}">
      <text>
        <r>
          <rPr>
            <sz val="10"/>
            <rFont val="Tahoma"/>
            <family val="2"/>
          </rPr>
          <t>Total Dox Acceptance Amt - Total Paid Amt</t>
        </r>
      </text>
    </comment>
    <comment ref="X211" authorId="0" shapeId="0" xr:uid="{CBC16C2C-F351-49B4-BB95-A0E41437D42A}">
      <text>
        <r>
          <rPr>
            <sz val="10"/>
            <rFont val="Tahoma"/>
            <family val="2"/>
          </rPr>
          <t>Total Dox Acceptance Amt - Total Paid Amt</t>
        </r>
      </text>
    </comment>
    <comment ref="L212" authorId="0" shapeId="0" xr:uid="{61480B94-973F-40B2-918C-7395A4DFA707}">
      <text>
        <r>
          <rPr>
            <sz val="10"/>
            <rFont val="Tahoma"/>
            <family val="2"/>
          </rPr>
          <t>Y05122022-30</t>
        </r>
      </text>
    </comment>
    <comment ref="X213" authorId="0" shapeId="0" xr:uid="{80CD0BD2-7F21-4358-A385-5EBAC7D04C93}">
      <text>
        <r>
          <rPr>
            <sz val="10"/>
            <rFont val="Tahoma"/>
            <family val="2"/>
          </rPr>
          <t>Total Dox Acceptance Amt - Total Paid Amt</t>
        </r>
      </text>
    </comment>
    <comment ref="L214" authorId="0" shapeId="0" xr:uid="{A5EF0C62-622E-4F9F-91AB-E1DE3BFA34B2}">
      <text>
        <r>
          <rPr>
            <sz val="10"/>
            <rFont val="Tahoma"/>
            <family val="2"/>
          </rPr>
          <t>Y04042022-63</t>
        </r>
      </text>
    </comment>
    <comment ref="X215" authorId="0" shapeId="0" xr:uid="{CD123B45-ECD4-415E-96C5-88B170F7A6B8}">
      <text>
        <r>
          <rPr>
            <sz val="10"/>
            <rFont val="Tahoma"/>
            <family val="2"/>
          </rPr>
          <t>Total Dox Acceptance Amt - Total Paid Amt</t>
        </r>
      </text>
    </comment>
    <comment ref="L216" authorId="0" shapeId="0" xr:uid="{59929FDA-D75B-44B5-ADF9-F6A207DF6C76}">
      <text>
        <r>
          <rPr>
            <sz val="10"/>
            <rFont val="Tahoma"/>
            <family val="2"/>
          </rPr>
          <t>Y04112022-84</t>
        </r>
      </text>
    </comment>
    <comment ref="X217" authorId="0" shapeId="0" xr:uid="{C36C7DD2-5391-49FD-A4EC-1FB7D9489A9C}">
      <text>
        <r>
          <rPr>
            <sz val="10"/>
            <rFont val="Tahoma"/>
            <family val="2"/>
          </rPr>
          <t>Total Dox Acceptance Amt - Total Paid Amt</t>
        </r>
      </text>
    </comment>
    <comment ref="L218" authorId="0" shapeId="0" xr:uid="{4B45D70E-876B-4A1E-B86B-7D0D8E61FE20}">
      <text/>
    </comment>
    <comment ref="L219" authorId="0" shapeId="0" xr:uid="{28EBA5A3-79A5-4B8B-89FF-C316D22DF46E}">
      <text>
        <r>
          <rPr>
            <sz val="10"/>
            <rFont val="Tahoma"/>
            <family val="2"/>
          </rPr>
          <t>Y06072022-30</t>
        </r>
      </text>
    </comment>
    <comment ref="X220" authorId="0" shapeId="0" xr:uid="{265B76E4-00CC-4557-ABC2-E745D6876067}">
      <text>
        <r>
          <rPr>
            <sz val="10"/>
            <rFont val="Tahoma"/>
            <family val="2"/>
          </rPr>
          <t>Total Dox Acceptance Amt - Total Paid Amt</t>
        </r>
      </text>
    </comment>
    <comment ref="L221" authorId="0" shapeId="0" xr:uid="{3329BD92-D507-4A94-A325-BB219F4CA989}">
      <text>
        <r>
          <rPr>
            <sz val="10"/>
            <rFont val="Tahoma"/>
            <family val="2"/>
          </rPr>
          <t>Y05122022-29</t>
        </r>
      </text>
    </comment>
    <comment ref="X222" authorId="0" shapeId="0" xr:uid="{1B24FF24-C256-48BF-BFD9-F32A971C45EE}">
      <text>
        <r>
          <rPr>
            <sz val="10"/>
            <rFont val="Tahoma"/>
            <family val="2"/>
          </rPr>
          <t>Total Dox Acceptance Amt - Total Paid Amt</t>
        </r>
      </text>
    </comment>
    <comment ref="L223" authorId="0" shapeId="0" xr:uid="{44DC30F9-C744-4728-ADA9-38B9B91CAB8A}">
      <text>
        <r>
          <rPr>
            <sz val="10"/>
            <rFont val="Tahoma"/>
            <family val="2"/>
          </rPr>
          <t>Y07072022-13</t>
        </r>
      </text>
    </comment>
    <comment ref="L224" authorId="0" shapeId="0" xr:uid="{8511A638-FA6A-4E50-8DED-C1BC70EA94D5}">
      <text>
        <r>
          <rPr>
            <sz val="10"/>
            <rFont val="Tahoma"/>
            <family val="2"/>
          </rPr>
          <t>Y07072022-12</t>
        </r>
      </text>
    </comment>
    <comment ref="L225" authorId="0" shapeId="0" xr:uid="{FAB2937C-8728-4843-9C95-37A67197C7D6}">
      <text>
        <r>
          <rPr>
            <sz val="10"/>
            <rFont val="Tahoma"/>
            <family val="2"/>
          </rPr>
          <t>Y07072022-15</t>
        </r>
      </text>
    </comment>
    <comment ref="L226" authorId="0" shapeId="0" xr:uid="{2CAB31E4-1838-4CA1-B9E3-F1DF794B4AB1}">
      <text>
        <r>
          <rPr>
            <sz val="10"/>
            <rFont val="Tahoma"/>
            <family val="2"/>
          </rPr>
          <t>Y07072022-16</t>
        </r>
      </text>
    </comment>
    <comment ref="L227" authorId="0" shapeId="0" xr:uid="{66313735-B264-4D44-876F-EC261D7C022A}">
      <text>
        <r>
          <rPr>
            <sz val="10"/>
            <rFont val="Tahoma"/>
            <family val="2"/>
          </rPr>
          <t>Y07072022-17</t>
        </r>
      </text>
    </comment>
    <comment ref="X228" authorId="0" shapeId="0" xr:uid="{959E86AB-26C2-4CF5-9922-DC616BFF945E}">
      <text>
        <r>
          <rPr>
            <sz val="10"/>
            <rFont val="Tahoma"/>
            <family val="2"/>
          </rPr>
          <t>Total Dox Acceptance Amt - Total Paid Amt</t>
        </r>
      </text>
    </comment>
    <comment ref="X230" authorId="0" shapeId="0" xr:uid="{D0AC6089-CC52-4212-A2A9-A6340571D05B}">
      <text>
        <r>
          <rPr>
            <sz val="10"/>
            <rFont val="Tahoma"/>
            <family val="2"/>
          </rPr>
          <t>Total Dox Acceptance Amt - Total Paid Amt</t>
        </r>
      </text>
    </comment>
    <comment ref="L231" authorId="0" shapeId="0" xr:uid="{58609E68-B613-4504-8387-F9415A10F6B2}">
      <text>
        <r>
          <rPr>
            <sz val="10"/>
            <rFont val="Tahoma"/>
            <family val="2"/>
          </rPr>
          <t>Y09052022-5</t>
        </r>
      </text>
    </comment>
    <comment ref="X232" authorId="0" shapeId="0" xr:uid="{BB2F7480-C841-432C-A447-DD8F3E7556D1}">
      <text>
        <r>
          <rPr>
            <sz val="10"/>
            <rFont val="Tahoma"/>
            <family val="2"/>
          </rPr>
          <t>Total Dox Acceptance Amt - Total Paid Amt</t>
        </r>
      </text>
    </comment>
    <comment ref="L233" authorId="0" shapeId="0" xr:uid="{B0AAB27A-6C00-414C-8B07-EC253715780B}">
      <text>
        <r>
          <rPr>
            <sz val="10"/>
            <rFont val="Tahoma"/>
            <family val="2"/>
          </rPr>
          <t>Y07242022-1</t>
        </r>
      </text>
    </comment>
    <comment ref="X234" authorId="0" shapeId="0" xr:uid="{FD53F503-5A4A-4F79-8BE4-23F1603C310E}">
      <text>
        <r>
          <rPr>
            <sz val="10"/>
            <rFont val="Tahoma"/>
            <family val="2"/>
          </rPr>
          <t>Total Dox Acceptance Amt - Total Paid Amt</t>
        </r>
      </text>
    </comment>
    <comment ref="L235" authorId="0" shapeId="0" xr:uid="{F1EA5047-230A-44E1-8A50-E4CEE7AA9C48}">
      <text>
        <r>
          <rPr>
            <sz val="10"/>
            <rFont val="Tahoma"/>
            <family val="2"/>
          </rPr>
          <t>Y08082022-28</t>
        </r>
      </text>
    </comment>
    <comment ref="L236" authorId="0" shapeId="0" xr:uid="{5E52697B-91E0-4E2F-9E84-7D98C5C0FEE3}">
      <text>
        <r>
          <rPr>
            <sz val="10"/>
            <rFont val="Tahoma"/>
            <family val="2"/>
          </rPr>
          <t>Y08082022-30</t>
        </r>
      </text>
    </comment>
    <comment ref="X237" authorId="0" shapeId="0" xr:uid="{27AA9698-97F8-40AE-BBCA-45CAAD39B03C}">
      <text>
        <r>
          <rPr>
            <sz val="10"/>
            <rFont val="Tahoma"/>
            <family val="2"/>
          </rPr>
          <t>Total Dox Acceptance Amt - Total Paid Amt</t>
        </r>
      </text>
    </comment>
    <comment ref="L238" authorId="0" shapeId="0" xr:uid="{47236ACA-9C35-4395-A628-729C01648A52}">
      <text>
        <r>
          <rPr>
            <sz val="10"/>
            <rFont val="Tahoma"/>
            <family val="2"/>
          </rPr>
          <t>Y08082022-29</t>
        </r>
      </text>
    </comment>
    <comment ref="L239" authorId="0" shapeId="0" xr:uid="{2F3914D8-45FD-4564-82AD-E4619D0CD6DE}">
      <text>
        <r>
          <rPr>
            <sz val="10"/>
            <rFont val="Tahoma"/>
            <family val="2"/>
          </rPr>
          <t>Y08282022-53</t>
        </r>
      </text>
    </comment>
    <comment ref="L240" authorId="0" shapeId="0" xr:uid="{48A59242-CAC8-4E85-A040-731C27281CFA}">
      <text>
        <r>
          <rPr>
            <sz val="10"/>
            <rFont val="Tahoma"/>
            <family val="2"/>
          </rPr>
          <t>Y08142022-1</t>
        </r>
      </text>
    </comment>
    <comment ref="L241" authorId="0" shapeId="0" xr:uid="{D29D3F8E-BBFA-4234-AE30-2B2B732AF0BF}">
      <text>
        <r>
          <rPr>
            <sz val="10"/>
            <rFont val="Tahoma"/>
            <family val="2"/>
          </rPr>
          <t>Y08282022-54</t>
        </r>
      </text>
    </comment>
    <comment ref="L242" authorId="0" shapeId="0" xr:uid="{1CC5CE84-1AA5-48CB-B237-A6487EDA1BA2}">
      <text>
        <r>
          <rPr>
            <sz val="10"/>
            <rFont val="Tahoma"/>
            <family val="2"/>
          </rPr>
          <t>Y08282022-30</t>
        </r>
      </text>
    </comment>
    <comment ref="L243" authorId="0" shapeId="0" xr:uid="{0347559E-780B-4825-847E-195180DC7EF9}">
      <text>
        <r>
          <rPr>
            <sz val="10"/>
            <rFont val="Tahoma"/>
            <family val="2"/>
          </rPr>
          <t>Y08282022-55</t>
        </r>
      </text>
    </comment>
    <comment ref="X244" authorId="0" shapeId="0" xr:uid="{581446D6-8859-4070-85A1-3C4391B29AE9}">
      <text>
        <r>
          <rPr>
            <sz val="10"/>
            <rFont val="Tahoma"/>
            <family val="2"/>
          </rPr>
          <t>Total Dox Acceptance Amt - Total Paid Amt</t>
        </r>
      </text>
    </comment>
    <comment ref="L245" authorId="0" shapeId="0" xr:uid="{CF365BCA-DC66-4342-937A-0780A6EA6278}">
      <text>
        <r>
          <rPr>
            <sz val="10"/>
            <rFont val="Tahoma"/>
            <family val="2"/>
          </rPr>
          <t>Y08022022-20</t>
        </r>
      </text>
    </comment>
    <comment ref="L246" authorId="0" shapeId="0" xr:uid="{A2B85E0E-CA3C-42A0-9193-E23245E17447}">
      <text>
        <r>
          <rPr>
            <sz val="10"/>
            <rFont val="Tahoma"/>
            <family val="2"/>
          </rPr>
          <t>Y08022022-20</t>
        </r>
      </text>
    </comment>
    <comment ref="X247" authorId="0" shapeId="0" xr:uid="{0A1EA148-63E3-43A8-A83C-E0114CAE8FBF}">
      <text>
        <r>
          <rPr>
            <sz val="10"/>
            <rFont val="Tahoma"/>
            <family val="2"/>
          </rPr>
          <t>Total Dox Acceptance Amt - Total Paid Amt</t>
        </r>
      </text>
    </comment>
    <comment ref="X249" authorId="0" shapeId="0" xr:uid="{23E5BA8C-2BA9-4A30-8EEB-EA882BF3AF90}">
      <text>
        <r>
          <rPr>
            <sz val="10"/>
            <rFont val="Tahoma"/>
            <family val="2"/>
          </rPr>
          <t>Total Dox Acceptance Amt - Total Paid Amt</t>
        </r>
      </text>
    </comment>
    <comment ref="L250" authorId="0" shapeId="0" xr:uid="{88CCAD3A-934D-48F7-897F-79143D8656BF}">
      <text>
        <r>
          <rPr>
            <sz val="10"/>
            <rFont val="Tahoma"/>
            <family val="2"/>
          </rPr>
          <t>Y08302022-22</t>
        </r>
      </text>
    </comment>
    <comment ref="X251" authorId="0" shapeId="0" xr:uid="{FA6C93B2-5BE4-4A82-A266-25EDB9655E00}">
      <text>
        <r>
          <rPr>
            <sz val="10"/>
            <rFont val="Tahoma"/>
            <family val="2"/>
          </rPr>
          <t>Total Dox Acceptance Amt - Total Paid Amt</t>
        </r>
      </text>
    </comment>
    <comment ref="L252" authorId="0" shapeId="0" xr:uid="{EB72180B-E294-430F-8D01-C517BA97086F}">
      <text/>
    </comment>
    <comment ref="L253" authorId="0" shapeId="0" xr:uid="{5BD1F180-D828-4CD3-B104-45715C6D7BBB}">
      <text/>
    </comment>
    <comment ref="L254" authorId="0" shapeId="0" xr:uid="{0066291E-814F-4E02-BDBB-4DF702BB5DF5}">
      <text/>
    </comment>
    <comment ref="X255" authorId="0" shapeId="0" xr:uid="{399AECBC-0A54-4B68-BB1E-2456484C1673}">
      <text>
        <r>
          <rPr>
            <sz val="10"/>
            <rFont val="Tahoma"/>
            <family val="2"/>
          </rPr>
          <t>Total Dox Acceptance Amt - Total Paid Amt</t>
        </r>
      </text>
    </comment>
    <comment ref="L256" authorId="0" shapeId="0" xr:uid="{F50D3393-8459-4568-8DC1-0EECFEC485C7}">
      <text/>
    </comment>
    <comment ref="X257" authorId="0" shapeId="0" xr:uid="{67EA5365-1755-4DD2-8893-5578EEB71997}">
      <text>
        <r>
          <rPr>
            <sz val="10"/>
            <rFont val="Tahoma"/>
            <family val="2"/>
          </rPr>
          <t>Total Dox Acceptance Amt - Total Paid Amt</t>
        </r>
      </text>
    </comment>
    <comment ref="X259" authorId="0" shapeId="0" xr:uid="{A1B25587-F5BB-4C91-9355-02A50CAE1186}">
      <text>
        <r>
          <rPr>
            <sz val="10"/>
            <rFont val="Tahoma"/>
            <family val="2"/>
          </rPr>
          <t>Total Dox Acceptance Amt - Total Paid Amt</t>
        </r>
      </text>
    </comment>
    <comment ref="L260" authorId="0" shapeId="0" xr:uid="{844A5891-703C-4806-BDA6-5E1EE7FB96B8}">
      <text>
        <r>
          <rPr>
            <sz val="10"/>
            <rFont val="Tahoma"/>
            <family val="2"/>
          </rPr>
          <t>Y08242021-1</t>
        </r>
      </text>
    </comment>
    <comment ref="X261" authorId="0" shapeId="0" xr:uid="{FA294392-1F93-4725-9882-4A083DBD3BEE}">
      <text>
        <r>
          <rPr>
            <sz val="10"/>
            <rFont val="Tahoma"/>
            <family val="2"/>
          </rPr>
          <t>Total Dox Acceptance Amt - Total Paid Amt</t>
        </r>
      </text>
    </comment>
    <comment ref="L262" authorId="0" shapeId="0" xr:uid="{D4B697D5-6A1D-4146-BE13-3F7D0AF81606}">
      <text>
        <r>
          <rPr>
            <sz val="10"/>
            <rFont val="Tahoma"/>
            <family val="2"/>
          </rPr>
          <t>Y08282021-105</t>
        </r>
      </text>
    </comment>
    <comment ref="X263" authorId="0" shapeId="0" xr:uid="{08F97F06-100F-4ED0-82A4-0BB98BAD19B2}">
      <text>
        <r>
          <rPr>
            <sz val="10"/>
            <rFont val="Tahoma"/>
            <family val="2"/>
          </rPr>
          <t>Total Dox Acceptance Amt - Total Paid Amt</t>
        </r>
      </text>
    </comment>
    <comment ref="L264" authorId="0" shapeId="0" xr:uid="{76A84700-7442-4D66-8646-C7D06690E1F6}">
      <text>
        <r>
          <rPr>
            <sz val="10"/>
            <rFont val="Tahoma"/>
            <family val="2"/>
          </rPr>
          <t>Y11082021-53</t>
        </r>
      </text>
    </comment>
    <comment ref="X265" authorId="0" shapeId="0" xr:uid="{B4136549-8C42-46B3-998A-E3676B823FB5}">
      <text>
        <r>
          <rPr>
            <sz val="10"/>
            <rFont val="Tahoma"/>
            <family val="2"/>
          </rPr>
          <t>Total Dox Acceptance Amt - Total Paid Amt</t>
        </r>
      </text>
    </comment>
    <comment ref="L266" authorId="0" shapeId="0" xr:uid="{D3FAEE32-0A26-4E69-AF56-0E06E2F84AEE}">
      <text>
        <r>
          <rPr>
            <sz val="10"/>
            <rFont val="Tahoma"/>
            <family val="2"/>
          </rPr>
          <t>Y11082021-52</t>
        </r>
      </text>
    </comment>
    <comment ref="X267" authorId="0" shapeId="0" xr:uid="{59232DF4-9450-42C0-B7D3-805AD1CCC5E5}">
      <text>
        <r>
          <rPr>
            <sz val="10"/>
            <rFont val="Tahoma"/>
            <family val="2"/>
          </rPr>
          <t>Total Dox Acceptance Amt - Total Paid Amt</t>
        </r>
      </text>
    </comment>
    <comment ref="L268" authorId="0" shapeId="0" xr:uid="{83AE4029-AEC4-40EA-9A18-EB424EF03DA0}">
      <text>
        <r>
          <rPr>
            <sz val="10"/>
            <rFont val="Tahoma"/>
            <family val="2"/>
          </rPr>
          <t>Y10052021-81</t>
        </r>
      </text>
    </comment>
    <comment ref="X269" authorId="0" shapeId="0" xr:uid="{5D22D88A-C618-45C5-83E2-B341D46080F5}">
      <text>
        <r>
          <rPr>
            <sz val="10"/>
            <rFont val="Tahoma"/>
            <family val="2"/>
          </rPr>
          <t>Total Dox Acceptance Amt - Total Paid Amt</t>
        </r>
      </text>
    </comment>
    <comment ref="L270" authorId="0" shapeId="0" xr:uid="{433D0E07-E88B-44DE-AED8-015B5690F29B}">
      <text>
        <r>
          <rPr>
            <sz val="10"/>
            <rFont val="Tahoma"/>
            <family val="2"/>
          </rPr>
          <t>Y01082022-16</t>
        </r>
      </text>
    </comment>
    <comment ref="X271" authorId="0" shapeId="0" xr:uid="{A789F8C0-9F05-4F5D-9E51-3C64783B5375}">
      <text>
        <r>
          <rPr>
            <sz val="10"/>
            <rFont val="Tahoma"/>
            <family val="2"/>
          </rPr>
          <t>Total Dox Acceptance Amt - Total Paid Amt</t>
        </r>
      </text>
    </comment>
    <comment ref="L272" authorId="0" shapeId="0" xr:uid="{8D608439-1201-4D73-AC83-274B16EA0069}">
      <text>
        <r>
          <rPr>
            <sz val="10"/>
            <rFont val="Tahoma"/>
            <family val="2"/>
          </rPr>
          <t>Y11092021-13</t>
        </r>
      </text>
    </comment>
    <comment ref="X273" authorId="0" shapeId="0" xr:uid="{CFDF5FF1-8217-421B-A57E-4DC118EF4D32}">
      <text>
        <r>
          <rPr>
            <sz val="10"/>
            <rFont val="Tahoma"/>
            <family val="2"/>
          </rPr>
          <t>Total Dox Acceptance Amt - Total Paid Amt</t>
        </r>
      </text>
    </comment>
    <comment ref="L274" authorId="0" shapeId="0" xr:uid="{648BF975-46BB-40F1-98C2-DEC12FAB8959}">
      <text>
        <r>
          <rPr>
            <sz val="10"/>
            <rFont val="Tahoma"/>
            <family val="2"/>
          </rPr>
          <t>Y01082022-14</t>
        </r>
      </text>
    </comment>
    <comment ref="X275" authorId="0" shapeId="0" xr:uid="{0D64E587-9F35-4D0C-893E-25685558507E}">
      <text>
        <r>
          <rPr>
            <sz val="10"/>
            <rFont val="Tahoma"/>
            <family val="2"/>
          </rPr>
          <t>Total Dox Acceptance Amt - Total Paid Amt</t>
        </r>
      </text>
    </comment>
    <comment ref="L276" authorId="0" shapeId="0" xr:uid="{54161DFD-236A-4BB2-B0FD-14E3FE932B15}">
      <text>
        <r>
          <rPr>
            <sz val="10"/>
            <rFont val="Tahoma"/>
            <family val="2"/>
          </rPr>
          <t>Y12062021-41</t>
        </r>
      </text>
    </comment>
    <comment ref="X277" authorId="0" shapeId="0" xr:uid="{3985D47D-D51D-4E79-95AC-9E3BF176FBFA}">
      <text>
        <r>
          <rPr>
            <sz val="10"/>
            <rFont val="Tahoma"/>
            <family val="2"/>
          </rPr>
          <t>Total Dox Acceptance Amt - Total Paid Amt</t>
        </r>
      </text>
    </comment>
    <comment ref="X279" authorId="0" shapeId="0" xr:uid="{D505167B-E412-4257-8550-4DCD9737F694}">
      <text>
        <r>
          <rPr>
            <sz val="10"/>
            <rFont val="Tahoma"/>
            <family val="2"/>
          </rPr>
          <t>Total Dox Acceptance Amt - Total Paid Amt</t>
        </r>
      </text>
    </comment>
    <comment ref="X281" authorId="0" shapeId="0" xr:uid="{8B3C1004-F449-46FB-AE19-FA15FC7A30D8}">
      <text>
        <r>
          <rPr>
            <sz val="10"/>
            <rFont val="Tahoma"/>
            <family val="2"/>
          </rPr>
          <t>Total Dox Acceptance Amt - Total Paid Amt</t>
        </r>
      </text>
    </comment>
    <comment ref="L282" authorId="0" shapeId="0" xr:uid="{5A7A3E7C-BCDD-4AF4-B7C4-EA7836082038}">
      <text>
        <r>
          <rPr>
            <sz val="10"/>
            <rFont val="Tahoma"/>
            <family val="2"/>
          </rPr>
          <t>Y03082022-51</t>
        </r>
      </text>
    </comment>
    <comment ref="L283" authorId="0" shapeId="0" xr:uid="{B9F81DE9-7EEB-4B82-9228-8CF10C387885}">
      <text>
        <r>
          <rPr>
            <sz val="10"/>
            <rFont val="Tahoma"/>
            <family val="2"/>
          </rPr>
          <t>Y06092022-6</t>
        </r>
      </text>
    </comment>
    <comment ref="X284" authorId="0" shapeId="0" xr:uid="{7EE936F4-181F-4FA0-BAF6-7BA63971C68F}">
      <text>
        <r>
          <rPr>
            <sz val="10"/>
            <rFont val="Tahoma"/>
            <family val="2"/>
          </rPr>
          <t>Total Dox Acceptance Amt - Total Paid Amt</t>
        </r>
      </text>
    </comment>
    <comment ref="X286" authorId="0" shapeId="0" xr:uid="{F05FD5FD-2874-40A4-9EA7-1A23DCCEF128}">
      <text>
        <r>
          <rPr>
            <sz val="10"/>
            <rFont val="Tahoma"/>
            <family val="2"/>
          </rPr>
          <t>Total Dox Acceptance Amt - Total Paid Amt</t>
        </r>
      </text>
    </comment>
    <comment ref="L287" authorId="0" shapeId="0" xr:uid="{0E5CD591-8C2C-41F3-84F9-0F1A60686D25}">
      <text>
        <r>
          <rPr>
            <sz val="10"/>
            <rFont val="Tahoma"/>
            <family val="2"/>
          </rPr>
          <t>Y06082022-30</t>
        </r>
      </text>
    </comment>
    <comment ref="X288" authorId="0" shapeId="0" xr:uid="{87043D6F-80BC-492E-90FD-0AC42D27661D}">
      <text>
        <r>
          <rPr>
            <sz val="10"/>
            <rFont val="Tahoma"/>
            <family val="2"/>
          </rPr>
          <t>Total Dox Acceptance Amt - Total Paid Amt</t>
        </r>
      </text>
    </comment>
    <comment ref="L289" authorId="0" shapeId="0" xr:uid="{9A962C6E-FE1E-4C3B-9AC0-8DCE25697292}">
      <text>
        <r>
          <rPr>
            <sz val="10"/>
            <rFont val="Tahoma"/>
            <family val="2"/>
          </rPr>
          <t>Y07062022-12</t>
        </r>
      </text>
    </comment>
    <comment ref="X290" authorId="0" shapeId="0" xr:uid="{D996938B-4DE1-4D7A-BDA7-715D8E3EB311}">
      <text>
        <r>
          <rPr>
            <sz val="10"/>
            <rFont val="Tahoma"/>
            <family val="2"/>
          </rPr>
          <t>Total Dox Acceptance Amt - Total Paid Amt</t>
        </r>
      </text>
    </comment>
    <comment ref="L291" authorId="0" shapeId="0" xr:uid="{FAF07BBC-A285-4FF6-8F54-F32BC911FCF1}">
      <text>
        <r>
          <rPr>
            <sz val="10"/>
            <rFont val="Tahoma"/>
            <family val="2"/>
          </rPr>
          <t>Y05142022-28</t>
        </r>
      </text>
    </comment>
    <comment ref="X292" authorId="0" shapeId="0" xr:uid="{ECC729B0-152A-4C93-A268-65124D8E5675}">
      <text>
        <r>
          <rPr>
            <sz val="10"/>
            <rFont val="Tahoma"/>
            <family val="2"/>
          </rPr>
          <t>Total Dox Acceptance Amt - Total Paid Amt</t>
        </r>
      </text>
    </comment>
    <comment ref="L293" authorId="0" shapeId="0" xr:uid="{BD3384D6-5D9A-4A73-8DE1-46ED46583A46}">
      <text>
        <r>
          <rPr>
            <sz val="10"/>
            <rFont val="Tahoma"/>
            <family val="2"/>
          </rPr>
          <t>Y05152022-18</t>
        </r>
      </text>
    </comment>
    <comment ref="X294" authorId="0" shapeId="0" xr:uid="{E8FCBF29-367E-40CC-8788-B7B98791C62C}">
      <text>
        <r>
          <rPr>
            <sz val="10"/>
            <rFont val="Tahoma"/>
            <family val="2"/>
          </rPr>
          <t>Total Dox Acceptance Amt - Total Paid Amt</t>
        </r>
      </text>
    </comment>
    <comment ref="L295" authorId="0" shapeId="0" xr:uid="{73BC81F6-CBD3-4BF8-AADA-EFE66CB90E0C}">
      <text>
        <r>
          <rPr>
            <sz val="10"/>
            <rFont val="Tahoma"/>
            <family val="2"/>
          </rPr>
          <t>Y06082022-25</t>
        </r>
      </text>
    </comment>
    <comment ref="X296" authorId="0" shapeId="0" xr:uid="{672C2AEC-8ED1-47ED-BB47-B154783D22CF}">
      <text>
        <r>
          <rPr>
            <sz val="10"/>
            <rFont val="Tahoma"/>
            <family val="2"/>
          </rPr>
          <t>Total Dox Acceptance Amt - Total Paid Amt</t>
        </r>
      </text>
    </comment>
    <comment ref="X298" authorId="0" shapeId="0" xr:uid="{222A69C3-58B1-48E7-B6AC-0D987157A294}">
      <text>
        <r>
          <rPr>
            <sz val="10"/>
            <rFont val="Tahoma"/>
            <family val="2"/>
          </rPr>
          <t>Total Dox Acceptance Amt - Total Paid Amt</t>
        </r>
      </text>
    </comment>
    <comment ref="L299" authorId="0" shapeId="0" xr:uid="{1F6D96B2-93D4-4CF9-83E5-EB8662A61533}">
      <text>
        <r>
          <rPr>
            <sz val="10"/>
            <rFont val="Tahoma"/>
            <family val="2"/>
          </rPr>
          <t>Y06072022-20</t>
        </r>
      </text>
    </comment>
    <comment ref="X300" authorId="0" shapeId="0" xr:uid="{1FB28C5C-6FAF-4534-8E63-8117AC78D801}">
      <text>
        <r>
          <rPr>
            <sz val="10"/>
            <rFont val="Tahoma"/>
            <family val="2"/>
          </rPr>
          <t>Total Dox Acceptance Amt - Total Paid Amt</t>
        </r>
      </text>
    </comment>
    <comment ref="L301" authorId="0" shapeId="0" xr:uid="{5A080FAC-1C00-46A0-812C-6AEB1F9183F6}">
      <text/>
    </comment>
    <comment ref="X302" authorId="0" shapeId="0" xr:uid="{6AF89AF2-BE1E-46F4-859F-D1DA941DA35D}">
      <text>
        <r>
          <rPr>
            <sz val="10"/>
            <rFont val="Tahoma"/>
            <family val="2"/>
          </rPr>
          <t>Total Dox Acceptance Amt - Total Paid Amt</t>
        </r>
      </text>
    </comment>
    <comment ref="L303" authorId="0" shapeId="0" xr:uid="{3E154793-11AF-41DF-8272-99514EF8E7DB}">
      <text/>
    </comment>
    <comment ref="X304" authorId="0" shapeId="0" xr:uid="{5CAC897D-4693-4A40-A01C-E010CB9438A0}">
      <text>
        <r>
          <rPr>
            <sz val="10"/>
            <rFont val="Tahoma"/>
            <family val="2"/>
          </rPr>
          <t>Total Dox Acceptance Amt - Total Paid Amt</t>
        </r>
      </text>
    </comment>
    <comment ref="L305" authorId="0" shapeId="0" xr:uid="{68659070-FD70-432B-9631-3178A0098A89}">
      <text>
        <r>
          <rPr>
            <sz val="10"/>
            <rFont val="Tahoma"/>
            <family val="2"/>
          </rPr>
          <t>Y09082022-2</t>
        </r>
      </text>
    </comment>
    <comment ref="X306" authorId="0" shapeId="0" xr:uid="{CEB4D748-B804-49E0-B1E1-DCFEDAA90C77}">
      <text>
        <r>
          <rPr>
            <sz val="10"/>
            <rFont val="Tahoma"/>
            <family val="2"/>
          </rPr>
          <t>Total Dox Acceptance Amt - Total Paid Amt</t>
        </r>
      </text>
    </comment>
    <comment ref="L307" authorId="0" shapeId="0" xr:uid="{DC2BC5F3-5A5F-440F-9F0E-AF803F39C785}">
      <text>
        <r>
          <rPr>
            <sz val="10"/>
            <rFont val="Tahoma"/>
            <family val="2"/>
          </rPr>
          <t>Y09152021-12</t>
        </r>
      </text>
    </comment>
    <comment ref="L308" authorId="0" shapeId="0" xr:uid="{A01BBA84-7594-4507-8181-7DF14FB27060}">
      <text>
        <r>
          <rPr>
            <sz val="10"/>
            <rFont val="Tahoma"/>
            <family val="2"/>
          </rPr>
          <t>Y10052021-36</t>
        </r>
      </text>
    </comment>
    <comment ref="L309" authorId="0" shapeId="0" xr:uid="{8C8BEC48-FBCF-4AD0-8CB7-D8E83B27B014}">
      <text>
        <r>
          <rPr>
            <sz val="10"/>
            <rFont val="Tahoma"/>
            <family val="2"/>
          </rPr>
          <t>Y10272021-21</t>
        </r>
      </text>
    </comment>
    <comment ref="L310" authorId="0" shapeId="0" xr:uid="{3EE64D52-0D41-43C0-834E-F106F287D882}">
      <text>
        <r>
          <rPr>
            <sz val="10"/>
            <rFont val="Tahoma"/>
            <family val="2"/>
          </rPr>
          <t>Y11082021-11</t>
        </r>
      </text>
    </comment>
    <comment ref="X311" authorId="0" shapeId="0" xr:uid="{6E5BB8EA-100D-4DE8-8EF0-AE4851132FDA}">
      <text>
        <r>
          <rPr>
            <sz val="10"/>
            <rFont val="Tahoma"/>
            <family val="2"/>
          </rPr>
          <t>Total Dox Acceptance Amt - Total Paid Amt</t>
        </r>
      </text>
    </comment>
    <comment ref="L312" authorId="0" shapeId="0" xr:uid="{677B29A0-2725-4BDE-8F33-856971D1533C}">
      <text>
        <r>
          <rPr>
            <sz val="10"/>
            <rFont val="Tahoma"/>
            <family val="2"/>
          </rPr>
          <t>Y10072021-28</t>
        </r>
      </text>
    </comment>
    <comment ref="X313" authorId="0" shapeId="0" xr:uid="{770D8C88-0560-42B8-A693-5C161DF0FDC5}">
      <text>
        <r>
          <rPr>
            <sz val="10"/>
            <rFont val="Tahoma"/>
            <family val="2"/>
          </rPr>
          <t>Total Dox Acceptance Amt - Total Paid Amt</t>
        </r>
      </text>
    </comment>
    <comment ref="L314" authorId="0" shapeId="0" xr:uid="{3639ADB2-0D73-4F4A-97A3-6E65F4726D0F}">
      <text>
        <r>
          <rPr>
            <sz val="10"/>
            <rFont val="Tahoma"/>
            <family val="2"/>
          </rPr>
          <t>Y09072021-9</t>
        </r>
      </text>
    </comment>
    <comment ref="X315" authorId="0" shapeId="0" xr:uid="{AB1D9FAC-68C2-42D4-B1EC-D86EAC85A4CB}">
      <text>
        <r>
          <rPr>
            <sz val="10"/>
            <rFont val="Tahoma"/>
            <family val="2"/>
          </rPr>
          <t>Total Dox Acceptance Amt - Total Paid Amt</t>
        </r>
      </text>
    </comment>
    <comment ref="L316" authorId="0" shapeId="0" xr:uid="{EB1D715C-92D3-4F0D-A931-FE003F366216}">
      <text>
        <r>
          <rPr>
            <sz val="10"/>
            <rFont val="Tahoma"/>
            <family val="2"/>
          </rPr>
          <t>Y09152021-11</t>
        </r>
      </text>
    </comment>
    <comment ref="X317" authorId="0" shapeId="0" xr:uid="{235E3EA3-5293-483D-B0EE-BF22C9D17A50}">
      <text>
        <r>
          <rPr>
            <sz val="10"/>
            <rFont val="Tahoma"/>
            <family val="2"/>
          </rPr>
          <t>Total Dox Acceptance Amt - Total Paid Amt</t>
        </r>
      </text>
    </comment>
    <comment ref="L318" authorId="0" shapeId="0" xr:uid="{1CC9BC7A-37AD-410D-BD2E-7564DE09453D}">
      <text>
        <r>
          <rPr>
            <sz val="10"/>
            <rFont val="Tahoma"/>
            <family val="2"/>
          </rPr>
          <t>Y09152021-13</t>
        </r>
      </text>
    </comment>
    <comment ref="X319" authorId="0" shapeId="0" xr:uid="{3306CFB7-425A-42B3-BDD2-677C8C36FBE2}">
      <text>
        <r>
          <rPr>
            <sz val="10"/>
            <rFont val="Tahoma"/>
            <family val="2"/>
          </rPr>
          <t>Total Dox Acceptance Amt - Total Paid Amt</t>
        </r>
      </text>
    </comment>
    <comment ref="L320" authorId="0" shapeId="0" xr:uid="{EDBCA436-5DB0-4B8C-88FE-9757362B4D34}">
      <text>
        <r>
          <rPr>
            <sz val="10"/>
            <rFont val="Tahoma"/>
            <family val="2"/>
          </rPr>
          <t>Y01082022-15</t>
        </r>
      </text>
    </comment>
    <comment ref="L321" authorId="0" shapeId="0" xr:uid="{0A3B30CC-62CB-489D-B8FE-7F5BA81F7578}">
      <text>
        <r>
          <rPr>
            <sz val="10"/>
            <rFont val="Tahoma"/>
            <family val="2"/>
          </rPr>
          <t>Y12232021-1</t>
        </r>
      </text>
    </comment>
    <comment ref="L322" authorId="0" shapeId="0" xr:uid="{E5185244-D70F-4D5E-9BEA-788D9F51D65E}">
      <text>
        <r>
          <rPr>
            <sz val="10"/>
            <rFont val="Tahoma"/>
            <family val="2"/>
          </rPr>
          <t>Y11232021-4</t>
        </r>
      </text>
    </comment>
    <comment ref="X323" authorId="0" shapeId="0" xr:uid="{483E7487-8490-4CCE-91D9-57B5A594AB61}">
      <text>
        <r>
          <rPr>
            <sz val="10"/>
            <rFont val="Tahoma"/>
            <family val="2"/>
          </rPr>
          <t>Total Dox Acceptance Amt - Total Paid Amt</t>
        </r>
      </text>
    </comment>
    <comment ref="L324" authorId="0" shapeId="0" xr:uid="{A20A59FC-8F0B-4F16-B8A3-9742078D1D9F}">
      <text>
        <r>
          <rPr>
            <sz val="10"/>
            <rFont val="Tahoma"/>
            <family val="2"/>
          </rPr>
          <t>Y11082021-14</t>
        </r>
      </text>
    </comment>
    <comment ref="X325" authorId="0" shapeId="0" xr:uid="{9F2EAC95-4A35-4918-85AC-0B688A4B0DB1}">
      <text>
        <r>
          <rPr>
            <sz val="10"/>
            <rFont val="Tahoma"/>
            <family val="2"/>
          </rPr>
          <t>Total Dox Acceptance Amt - Total Paid Amt</t>
        </r>
      </text>
    </comment>
    <comment ref="L326" authorId="0" shapeId="0" xr:uid="{8379B42A-AA5A-4661-80C2-35400CC60CC2}">
      <text>
        <r>
          <rPr>
            <sz val="10"/>
            <rFont val="Tahoma"/>
            <family val="2"/>
          </rPr>
          <t>Y11232021-21</t>
        </r>
      </text>
    </comment>
    <comment ref="X327" authorId="0" shapeId="0" xr:uid="{9DDC9141-C4B0-4FE5-938B-071DDC9AB659}">
      <text>
        <r>
          <rPr>
            <sz val="10"/>
            <rFont val="Tahoma"/>
            <family val="2"/>
          </rPr>
          <t>Total Dox Acceptance Amt - Total Paid Amt</t>
        </r>
      </text>
    </comment>
    <comment ref="L328" authorId="0" shapeId="0" xr:uid="{DB92E2A0-08BE-4D40-92DE-EE3C11A33A8D}">
      <text>
        <r>
          <rPr>
            <sz val="10"/>
            <rFont val="Tahoma"/>
            <family val="2"/>
          </rPr>
          <t>Y11022021-9</t>
        </r>
      </text>
    </comment>
    <comment ref="X329" authorId="0" shapeId="0" xr:uid="{93509492-44E5-46BA-A7C9-8337B8A9C6C4}">
      <text>
        <r>
          <rPr>
            <sz val="10"/>
            <rFont val="Tahoma"/>
            <family val="2"/>
          </rPr>
          <t>Total Dox Acceptance Amt - Total Paid Amt</t>
        </r>
      </text>
    </comment>
    <comment ref="L330" authorId="0" shapeId="0" xr:uid="{7B660F65-A777-4F1B-8961-053FCDADE3F3}">
      <text>
        <r>
          <rPr>
            <sz val="10"/>
            <rFont val="Tahoma"/>
            <family val="2"/>
          </rPr>
          <t>Y10302021-41</t>
        </r>
      </text>
    </comment>
    <comment ref="L331" authorId="0" shapeId="0" xr:uid="{F4D37495-1773-49C4-B881-E343F5D3A0D2}">
      <text>
        <r>
          <rPr>
            <sz val="10"/>
            <rFont val="Tahoma"/>
            <family val="2"/>
          </rPr>
          <t>Y11162021-23</t>
        </r>
      </text>
    </comment>
    <comment ref="L332" authorId="0" shapeId="0" xr:uid="{877EDB21-D489-46E7-A9C1-477AE51AB671}">
      <text>
        <r>
          <rPr>
            <sz val="10"/>
            <rFont val="Tahoma"/>
            <family val="2"/>
          </rPr>
          <t>Y11162021-23</t>
        </r>
      </text>
    </comment>
    <comment ref="L333" authorId="0" shapeId="0" xr:uid="{0789F907-A64E-48F3-A893-4EA94FB98C03}">
      <text>
        <r>
          <rPr>
            <sz val="10"/>
            <rFont val="Tahoma"/>
            <family val="2"/>
          </rPr>
          <t>Y11232021-18</t>
        </r>
      </text>
    </comment>
    <comment ref="L334" authorId="0" shapeId="0" xr:uid="{02F9ED3E-3CE3-4963-B084-B4BB3C96AD2A}">
      <text>
        <r>
          <rPr>
            <sz val="10"/>
            <rFont val="Tahoma"/>
            <family val="2"/>
          </rPr>
          <t>Y12012021-1</t>
        </r>
      </text>
    </comment>
    <comment ref="L335" authorId="0" shapeId="0" xr:uid="{69E28AD5-3190-43D2-A6AE-8743772CB81C}">
      <text>
        <r>
          <rPr>
            <sz val="10"/>
            <rFont val="Tahoma"/>
            <family val="2"/>
          </rPr>
          <t>Y12212021-15</t>
        </r>
      </text>
    </comment>
    <comment ref="L336" authorId="0" shapeId="0" xr:uid="{9320F0B8-47FA-41E0-871B-BDF161137481}">
      <text>
        <r>
          <rPr>
            <sz val="10"/>
            <rFont val="Tahoma"/>
            <family val="2"/>
          </rPr>
          <t>Y12222021-13</t>
        </r>
      </text>
    </comment>
    <comment ref="L337" authorId="0" shapeId="0" xr:uid="{8E2D3B55-91AC-471B-8A80-D824A6A20E53}">
      <text>
        <r>
          <rPr>
            <sz val="10"/>
            <rFont val="Tahoma"/>
            <family val="2"/>
          </rPr>
          <t>Y12212021-51</t>
        </r>
      </text>
    </comment>
    <comment ref="L338" authorId="0" shapeId="0" xr:uid="{190AD235-8479-4B23-8121-5BB139C2476C}">
      <text>
        <r>
          <rPr>
            <sz val="10"/>
            <rFont val="Tahoma"/>
            <family val="2"/>
          </rPr>
          <t>Y01052022-2</t>
        </r>
      </text>
    </comment>
    <comment ref="L339" authorId="0" shapeId="0" xr:uid="{33DF62FF-1C89-48D9-8094-C11ACD5B1CC5}">
      <text>
        <r>
          <rPr>
            <sz val="10"/>
            <rFont val="Tahoma"/>
            <family val="2"/>
          </rPr>
          <t>Y01152022-13</t>
        </r>
      </text>
    </comment>
    <comment ref="L340" authorId="0" shapeId="0" xr:uid="{3773EE9C-6D03-44E7-AAE9-6246553C5EF5}">
      <text>
        <r>
          <rPr>
            <sz val="10"/>
            <rFont val="Tahoma"/>
            <family val="2"/>
          </rPr>
          <t>Y01262022-47</t>
        </r>
      </text>
    </comment>
    <comment ref="L341" authorId="0" shapeId="0" xr:uid="{A47CA5CB-763A-414D-8C28-8E15256EE31D}">
      <text>
        <r>
          <rPr>
            <sz val="10"/>
            <rFont val="Tahoma"/>
            <family val="2"/>
          </rPr>
          <t>Y01262022-46</t>
        </r>
      </text>
    </comment>
    <comment ref="L342" authorId="0" shapeId="0" xr:uid="{F601B767-5F54-4A6F-9ED6-30AFAF5AAAAA}">
      <text>
        <r>
          <rPr>
            <sz val="10"/>
            <rFont val="Tahoma"/>
            <family val="2"/>
          </rPr>
          <t>Y02052022-10</t>
        </r>
      </text>
    </comment>
    <comment ref="L343" authorId="0" shapeId="0" xr:uid="{489F27CA-8574-4C1E-8164-BDE0940BF66A}">
      <text>
        <r>
          <rPr>
            <sz val="10"/>
            <rFont val="Tahoma"/>
            <family val="2"/>
          </rPr>
          <t>Y02272022-28</t>
        </r>
      </text>
    </comment>
    <comment ref="X344" authorId="0" shapeId="0" xr:uid="{0EEAD2A6-6109-45DE-9235-1E491F865DD9}">
      <text>
        <r>
          <rPr>
            <sz val="10"/>
            <rFont val="Tahoma"/>
            <family val="2"/>
          </rPr>
          <t>Total Dox Acceptance Amt - Total Paid Amt</t>
        </r>
      </text>
    </comment>
    <comment ref="L345" authorId="0" shapeId="0" xr:uid="{9C159FF2-2A8E-4FC6-9E4D-F2C244B77EC1}">
      <text>
        <r>
          <rPr>
            <sz val="10"/>
            <rFont val="Tahoma"/>
            <family val="2"/>
          </rPr>
          <t>Y11082021-46</t>
        </r>
      </text>
    </comment>
    <comment ref="L346" authorId="0" shapeId="0" xr:uid="{B1BB3845-BDA9-418F-B1CD-507C90437E0C}">
      <text>
        <r>
          <rPr>
            <sz val="10"/>
            <rFont val="Tahoma"/>
            <family val="2"/>
          </rPr>
          <t>Y12012021-2</t>
        </r>
      </text>
    </comment>
    <comment ref="X347" authorId="0" shapeId="0" xr:uid="{1D9705D1-0C37-4124-9AD2-E083EB60B30B}">
      <text>
        <r>
          <rPr>
            <sz val="10"/>
            <rFont val="Tahoma"/>
            <family val="2"/>
          </rPr>
          <t>Total Dox Acceptance Amt - Total Paid Amt</t>
        </r>
      </text>
    </comment>
    <comment ref="L348" authorId="0" shapeId="0" xr:uid="{BD7FAC4E-D05E-406A-8119-84C04EBBF5CB}">
      <text>
        <r>
          <rPr>
            <sz val="10"/>
            <rFont val="Tahoma"/>
            <family val="2"/>
          </rPr>
          <t>Y12012021-6</t>
        </r>
      </text>
    </comment>
    <comment ref="X349" authorId="0" shapeId="0" xr:uid="{848C2B03-69AE-4CE4-9714-F6F6B5AF82CD}">
      <text>
        <r>
          <rPr>
            <sz val="10"/>
            <rFont val="Tahoma"/>
            <family val="2"/>
          </rPr>
          <t>Total Dox Acceptance Amt - Total Paid Amt</t>
        </r>
      </text>
    </comment>
    <comment ref="L350" authorId="0" shapeId="0" xr:uid="{58F5E810-D4D0-4E44-9EC6-3579E166580D}">
      <text>
        <r>
          <rPr>
            <sz val="10"/>
            <rFont val="Tahoma"/>
            <family val="2"/>
          </rPr>
          <t>Y12012021-5</t>
        </r>
      </text>
    </comment>
    <comment ref="L351" authorId="0" shapeId="0" xr:uid="{C6063E1E-B6CA-4CAD-94B1-FEFC1BB2C4D7}">
      <text>
        <r>
          <rPr>
            <sz val="10"/>
            <rFont val="Tahoma"/>
            <family val="2"/>
          </rPr>
          <t>Y01312022-5</t>
        </r>
      </text>
    </comment>
    <comment ref="L352" authorId="0" shapeId="0" xr:uid="{94E7004F-C90D-4D36-BFCF-147857EC7135}">
      <text>
        <r>
          <rPr>
            <sz val="10"/>
            <rFont val="Tahoma"/>
            <family val="2"/>
          </rPr>
          <t>Y01312022-5</t>
        </r>
      </text>
    </comment>
    <comment ref="X353" authorId="0" shapeId="0" xr:uid="{3E0D9E1E-622E-4BEC-B9B3-4E600D9F68C8}">
      <text>
        <r>
          <rPr>
            <sz val="10"/>
            <rFont val="Tahoma"/>
            <family val="2"/>
          </rPr>
          <t>Total Dox Acceptance Amt - Total Paid Amt</t>
        </r>
      </text>
    </comment>
    <comment ref="L354" authorId="0" shapeId="0" xr:uid="{A7189C37-3C83-4210-BD1B-A5F368E7D990}">
      <text>
        <r>
          <rPr>
            <sz val="10"/>
            <rFont val="Tahoma"/>
            <family val="2"/>
          </rPr>
          <t>Y01152022-12</t>
        </r>
      </text>
    </comment>
    <comment ref="L355" authorId="0" shapeId="0" xr:uid="{1918FA22-117F-4DF6-9332-A9A73D3D9998}">
      <text>
        <r>
          <rPr>
            <sz val="10"/>
            <rFont val="Tahoma"/>
            <family val="2"/>
          </rPr>
          <t>Y12292021-140</t>
        </r>
      </text>
    </comment>
    <comment ref="X356" authorId="0" shapeId="0" xr:uid="{C57B4A3D-F462-4A4A-A83F-392AA99637EF}">
      <text>
        <r>
          <rPr>
            <sz val="10"/>
            <rFont val="Tahoma"/>
            <family val="2"/>
          </rPr>
          <t>Total Dox Acceptance Amt - Total Paid Amt</t>
        </r>
      </text>
    </comment>
    <comment ref="L357" authorId="0" shapeId="0" xr:uid="{7083E44C-6D51-4B6E-9436-24524966B6D5}">
      <text/>
    </comment>
    <comment ref="L358" authorId="0" shapeId="0" xr:uid="{AAFCDF97-F9C1-4943-A9A5-D04D9E773BE4}">
      <text>
        <r>
          <rPr>
            <sz val="10"/>
            <rFont val="Tahoma"/>
            <family val="2"/>
          </rPr>
          <t>Y07052022-20</t>
        </r>
      </text>
    </comment>
    <comment ref="L359" authorId="0" shapeId="0" xr:uid="{FAF6D223-27D6-470B-974C-6E1BAABC9BF6}">
      <text/>
    </comment>
    <comment ref="L360" authorId="0" shapeId="0" xr:uid="{33A3F08F-519E-4AAE-9751-811E5C52F475}">
      <text>
        <r>
          <rPr>
            <sz val="10"/>
            <rFont val="Tahoma"/>
            <family val="2"/>
          </rPr>
          <t>Y07052022-20</t>
        </r>
      </text>
    </comment>
    <comment ref="X361" authorId="0" shapeId="0" xr:uid="{930E1049-C9C6-42E2-92CF-0EE8AC7DCE03}">
      <text>
        <r>
          <rPr>
            <sz val="10"/>
            <rFont val="Tahoma"/>
            <family val="2"/>
          </rPr>
          <t>Total Dox Acceptance Amt - Total Paid Amt</t>
        </r>
      </text>
    </comment>
    <comment ref="L362" authorId="0" shapeId="0" xr:uid="{F91C8358-805E-4E11-BFED-F762CC69B47A}">
      <text>
        <r>
          <rPr>
            <sz val="10"/>
            <rFont val="Tahoma"/>
            <family val="2"/>
          </rPr>
          <t>Y01172022-14</t>
        </r>
      </text>
    </comment>
    <comment ref="L363" authorId="0" shapeId="0" xr:uid="{B4566170-F12D-4C96-B762-26B25FB29FB8}">
      <text>
        <r>
          <rPr>
            <sz val="10"/>
            <rFont val="Tahoma"/>
            <family val="2"/>
          </rPr>
          <t>Y01172022-14</t>
        </r>
      </text>
    </comment>
    <comment ref="L364" authorId="0" shapeId="0" xr:uid="{310C0967-2891-41C7-A056-F079D0FE525D}">
      <text>
        <r>
          <rPr>
            <sz val="10"/>
            <rFont val="Tahoma"/>
            <family val="2"/>
          </rPr>
          <t>Y01312022-14</t>
        </r>
      </text>
    </comment>
    <comment ref="L365" authorId="0" shapeId="0" xr:uid="{6F25E554-D9B8-482D-AA39-2F124F840941}">
      <text>
        <r>
          <rPr>
            <sz val="10"/>
            <rFont val="Tahoma"/>
            <family val="2"/>
          </rPr>
          <t>Y01312022-14</t>
        </r>
      </text>
    </comment>
    <comment ref="L366" authorId="0" shapeId="0" xr:uid="{87421FB8-7430-42DD-B064-1844D8091847}">
      <text>
        <r>
          <rPr>
            <sz val="10"/>
            <rFont val="Tahoma"/>
            <family val="2"/>
          </rPr>
          <t>Y02262022-11</t>
        </r>
      </text>
    </comment>
    <comment ref="L367" authorId="0" shapeId="0" xr:uid="{2EEC2624-D9FC-49F7-BACC-5C21C1620BCF}">
      <text>
        <r>
          <rPr>
            <sz val="10"/>
            <rFont val="Tahoma"/>
            <family val="2"/>
          </rPr>
          <t>Y02262022-11</t>
        </r>
      </text>
    </comment>
    <comment ref="L368" authorId="0" shapeId="0" xr:uid="{D3542EFF-EE77-492A-B579-DAB35D2EC833}">
      <text>
        <r>
          <rPr>
            <sz val="10"/>
            <rFont val="Tahoma"/>
            <family val="2"/>
          </rPr>
          <t>Y02272022-35</t>
        </r>
      </text>
    </comment>
    <comment ref="L369" authorId="0" shapeId="0" xr:uid="{DBF97138-E78E-4EAB-A381-E2C21281FE5D}">
      <text>
        <r>
          <rPr>
            <sz val="10"/>
            <rFont val="Tahoma"/>
            <family val="2"/>
          </rPr>
          <t>Y04052022-16</t>
        </r>
      </text>
    </comment>
    <comment ref="L370" authorId="0" shapeId="0" xr:uid="{FD4BA602-CE32-466A-9E09-8B4274B83B05}">
      <text>
        <r>
          <rPr>
            <sz val="10"/>
            <rFont val="Tahoma"/>
            <family val="2"/>
          </rPr>
          <t>Y04282022-40</t>
        </r>
      </text>
    </comment>
    <comment ref="L371" authorId="0" shapeId="0" xr:uid="{550D96FD-AD3C-4F60-8406-E6708AB2971D}">
      <text>
        <r>
          <rPr>
            <sz val="10"/>
            <rFont val="Tahoma"/>
            <family val="2"/>
          </rPr>
          <t>Y04282022-40</t>
        </r>
      </text>
    </comment>
    <comment ref="X372" authorId="0" shapeId="0" xr:uid="{92C6C306-0753-402E-820F-93EF88F67E99}">
      <text>
        <r>
          <rPr>
            <sz val="10"/>
            <rFont val="Tahoma"/>
            <family val="2"/>
          </rPr>
          <t>Total Dox Acceptance Amt - Total Paid Amt</t>
        </r>
      </text>
    </comment>
    <comment ref="L373" authorId="0" shapeId="0" xr:uid="{0CCD0EC3-DBBD-4523-ADCA-284CD31F7B47}">
      <text>
        <r>
          <rPr>
            <sz val="10"/>
            <rFont val="Tahoma"/>
            <family val="2"/>
          </rPr>
          <t>Y01262022-48</t>
        </r>
      </text>
    </comment>
    <comment ref="X374" authorId="0" shapeId="0" xr:uid="{AE740929-0CE2-4902-98BC-F760B8865D2B}">
      <text>
        <r>
          <rPr>
            <sz val="10"/>
            <rFont val="Tahoma"/>
            <family val="2"/>
          </rPr>
          <t>Total Dox Acceptance Amt - Total Paid Amt</t>
        </r>
      </text>
    </comment>
    <comment ref="L375" authorId="0" shapeId="0" xr:uid="{45CC478C-BB61-4510-8239-F1AD7428BEFC}">
      <text>
        <r>
          <rPr>
            <sz val="10"/>
            <rFont val="Tahoma"/>
            <family val="2"/>
          </rPr>
          <t>Y02032022-50</t>
        </r>
      </text>
    </comment>
    <comment ref="L376" authorId="0" shapeId="0" xr:uid="{40EEF24E-62BE-491B-BA52-C4E894A4A50D}">
      <text>
        <r>
          <rPr>
            <sz val="10"/>
            <rFont val="Tahoma"/>
            <family val="2"/>
          </rPr>
          <t>Y02032022-66</t>
        </r>
      </text>
    </comment>
    <comment ref="L377" authorId="0" shapeId="0" xr:uid="{572E5166-354D-4D43-B897-635EF1F48F68}">
      <text>
        <r>
          <rPr>
            <sz val="10"/>
            <rFont val="Tahoma"/>
            <family val="2"/>
          </rPr>
          <t>Y02052022-3</t>
        </r>
      </text>
    </comment>
    <comment ref="L378" authorId="0" shapeId="0" xr:uid="{591C3F6C-E1DD-496A-8B80-D7B4BEF548B8}">
      <text>
        <r>
          <rPr>
            <sz val="10"/>
            <rFont val="Tahoma"/>
            <family val="2"/>
          </rPr>
          <t>Y02032022-53</t>
        </r>
      </text>
    </comment>
    <comment ref="L379" authorId="0" shapeId="0" xr:uid="{0A23B37B-B185-4B88-9CEF-BDC9E9933D82}">
      <text>
        <r>
          <rPr>
            <sz val="10"/>
            <rFont val="Tahoma"/>
            <family val="2"/>
          </rPr>
          <t>Y02052022-7</t>
        </r>
      </text>
    </comment>
    <comment ref="L380" authorId="0" shapeId="0" xr:uid="{CC5921D5-E77C-4F69-B4FA-4E4F025B1F29}">
      <text>
        <r>
          <rPr>
            <sz val="10"/>
            <rFont val="Tahoma"/>
            <family val="2"/>
          </rPr>
          <t>Y02052022-8</t>
        </r>
      </text>
    </comment>
    <comment ref="L381" authorId="0" shapeId="0" xr:uid="{76585108-A703-4DD0-9F33-FB85A67AED2D}">
      <text>
        <r>
          <rPr>
            <sz val="10"/>
            <rFont val="Tahoma"/>
            <family val="2"/>
          </rPr>
          <t>Y03022022-17</t>
        </r>
      </text>
    </comment>
    <comment ref="L382" authorId="0" shapeId="0" xr:uid="{6CD1BF74-A8E1-4E4E-A605-C680C0419F6D}">
      <text>
        <r>
          <rPr>
            <sz val="10"/>
            <rFont val="Tahoma"/>
            <family val="2"/>
          </rPr>
          <t>Y03022022-19</t>
        </r>
      </text>
    </comment>
    <comment ref="L383" authorId="0" shapeId="0" xr:uid="{E6F486C7-63BF-4C01-BE44-C817B5547650}">
      <text>
        <r>
          <rPr>
            <sz val="10"/>
            <rFont val="Tahoma"/>
            <family val="2"/>
          </rPr>
          <t>Y02272022-72</t>
        </r>
      </text>
    </comment>
    <comment ref="L384" authorId="0" shapeId="0" xr:uid="{92FEF787-5B1E-4C8D-87EE-32AF701906CC}">
      <text>
        <r>
          <rPr>
            <sz val="10"/>
            <rFont val="Tahoma"/>
            <family val="2"/>
          </rPr>
          <t>Y03022022-18</t>
        </r>
      </text>
    </comment>
    <comment ref="L385" authorId="0" shapeId="0" xr:uid="{327330D9-4DA4-4FA3-A111-EF2080B7EF6E}">
      <text>
        <r>
          <rPr>
            <sz val="10"/>
            <rFont val="Tahoma"/>
            <family val="2"/>
          </rPr>
          <t>Y03022022-20</t>
        </r>
      </text>
    </comment>
    <comment ref="X386" authorId="0" shapeId="0" xr:uid="{5634A577-DFEF-4A89-AA16-17DDA6FBE4ED}">
      <text>
        <r>
          <rPr>
            <sz val="10"/>
            <rFont val="Tahoma"/>
            <family val="2"/>
          </rPr>
          <t>Total Dox Acceptance Amt - Total Paid Amt</t>
        </r>
      </text>
    </comment>
    <comment ref="L387" authorId="0" shapeId="0" xr:uid="{8ABF8FB0-216E-40A5-8C1E-9784BF77A349}">
      <text>
        <r>
          <rPr>
            <sz val="10"/>
            <rFont val="Tahoma"/>
            <family val="2"/>
          </rPr>
          <t>Y03022022-27</t>
        </r>
      </text>
    </comment>
    <comment ref="L388" authorId="0" shapeId="0" xr:uid="{D9538380-6FAC-4B73-81E1-2907A0B5641B}">
      <text>
        <r>
          <rPr>
            <sz val="10"/>
            <rFont val="Tahoma"/>
            <family val="2"/>
          </rPr>
          <t>Y03022022-27</t>
        </r>
      </text>
    </comment>
    <comment ref="X389" authorId="0" shapeId="0" xr:uid="{4D3742AE-8F08-40E2-B63C-73C8C454F9AA}">
      <text>
        <r>
          <rPr>
            <sz val="10"/>
            <rFont val="Tahoma"/>
            <family val="2"/>
          </rPr>
          <t>Total Dox Acceptance Amt - Total Paid Amt</t>
        </r>
      </text>
    </comment>
    <comment ref="L390" authorId="0" shapeId="0" xr:uid="{A0F09480-02E8-4BC2-9D58-61B40C850681}">
      <text>
        <r>
          <rPr>
            <sz val="10"/>
            <rFont val="Tahoma"/>
            <family val="2"/>
          </rPr>
          <t>Y04052022-15</t>
        </r>
      </text>
    </comment>
    <comment ref="L391" authorId="0" shapeId="0" xr:uid="{AC5A70DE-FD8F-4D1A-AFEC-33D90E0C481B}">
      <text>
        <r>
          <rPr>
            <sz val="10"/>
            <rFont val="Tahoma"/>
            <family val="2"/>
          </rPr>
          <t>Y06022022-28</t>
        </r>
      </text>
    </comment>
    <comment ref="L392" authorId="0" shapeId="0" xr:uid="{D7366237-A271-4685-84EE-10C569AE726A}">
      <text>
        <r>
          <rPr>
            <sz val="10"/>
            <rFont val="Tahoma"/>
            <family val="2"/>
          </rPr>
          <t>Y07042022-26</t>
        </r>
      </text>
    </comment>
    <comment ref="L393" authorId="0" shapeId="0" xr:uid="{74E2E478-4241-4325-B2BD-409B134326C9}">
      <text>
        <r>
          <rPr>
            <sz val="10"/>
            <rFont val="Tahoma"/>
            <family val="2"/>
          </rPr>
          <t>Y06042022-13</t>
        </r>
      </text>
    </comment>
    <comment ref="X394" authorId="0" shapeId="0" xr:uid="{690C3287-2EA8-4E85-A950-86124097B523}">
      <text>
        <r>
          <rPr>
            <sz val="10"/>
            <rFont val="Tahoma"/>
            <family val="2"/>
          </rPr>
          <t>Total Dox Acceptance Amt - Total Paid Amt</t>
        </r>
      </text>
    </comment>
    <comment ref="L395" authorId="0" shapeId="0" xr:uid="{2B380124-6210-40CD-B8DE-CB97F16CAD3D}">
      <text>
        <r>
          <rPr>
            <sz val="10"/>
            <rFont val="Tahoma"/>
            <family val="2"/>
          </rPr>
          <t>Y04062022-1</t>
        </r>
      </text>
    </comment>
    <comment ref="L396" authorId="0" shapeId="0" xr:uid="{0E252ACD-E70B-4766-B2A2-0448941F4B86}">
      <text>
        <r>
          <rPr>
            <sz val="10"/>
            <rFont val="Tahoma"/>
            <family val="2"/>
          </rPr>
          <t>Y04062022-5</t>
        </r>
      </text>
    </comment>
    <comment ref="L397" authorId="0" shapeId="0" xr:uid="{610D7412-9F04-48D9-85B8-E1527F3E251D}">
      <text>
        <r>
          <rPr>
            <sz val="10"/>
            <rFont val="Tahoma"/>
            <family val="2"/>
          </rPr>
          <t>Y04062022-6</t>
        </r>
      </text>
    </comment>
    <comment ref="L398" authorId="0" shapeId="0" xr:uid="{AEF500BA-44FB-40D0-B60C-42A703A6C4BC}">
      <text>
        <r>
          <rPr>
            <sz val="10"/>
            <rFont val="Tahoma"/>
            <family val="2"/>
          </rPr>
          <t>Y04062022-7</t>
        </r>
      </text>
    </comment>
    <comment ref="L399" authorId="0" shapeId="0" xr:uid="{86436807-5907-4599-863D-DF2BC9F98982}">
      <text>
        <r>
          <rPr>
            <sz val="10"/>
            <rFont val="Tahoma"/>
            <family val="2"/>
          </rPr>
          <t>Y04062022-9</t>
        </r>
      </text>
    </comment>
    <comment ref="L400" authorId="0" shapeId="0" xr:uid="{FE799137-4756-46B5-B2FF-CC51A3A2C39F}">
      <text>
        <r>
          <rPr>
            <sz val="10"/>
            <rFont val="Tahoma"/>
            <family val="2"/>
          </rPr>
          <t>Y04062022-8</t>
        </r>
      </text>
    </comment>
    <comment ref="L401" authorId="0" shapeId="0" xr:uid="{E892D419-A3B3-48A7-9C76-C59DF645DA6D}">
      <text>
        <r>
          <rPr>
            <sz val="10"/>
            <rFont val="Tahoma"/>
            <family val="2"/>
          </rPr>
          <t>Y04062022-11</t>
        </r>
      </text>
    </comment>
    <comment ref="L402" authorId="0" shapeId="0" xr:uid="{F6103ED4-D515-4741-AB05-78A0621E590F}">
      <text>
        <r>
          <rPr>
            <sz val="10"/>
            <rFont val="Tahoma"/>
            <family val="2"/>
          </rPr>
          <t>Y04062022-10</t>
        </r>
      </text>
    </comment>
    <comment ref="L403" authorId="0" shapeId="0" xr:uid="{4BC8A02B-52AC-4B86-9E3C-F35C60947196}">
      <text>
        <r>
          <rPr>
            <sz val="10"/>
            <rFont val="Tahoma"/>
            <family val="2"/>
          </rPr>
          <t>Y04062022-22</t>
        </r>
      </text>
    </comment>
    <comment ref="L404" authorId="0" shapeId="0" xr:uid="{191D62DC-168E-4AB4-86AF-1D323AE8E977}">
      <text>
        <r>
          <rPr>
            <sz val="10"/>
            <rFont val="Tahoma"/>
            <family val="2"/>
          </rPr>
          <t>Y04062022-23</t>
        </r>
      </text>
    </comment>
    <comment ref="L405" authorId="0" shapeId="0" xr:uid="{0EBAEA48-DF64-4ED9-8C07-59051B5F27CF}">
      <text>
        <r>
          <rPr>
            <sz val="10"/>
            <rFont val="Tahoma"/>
            <family val="2"/>
          </rPr>
          <t>Y04062022-25</t>
        </r>
      </text>
    </comment>
    <comment ref="L406" authorId="0" shapeId="0" xr:uid="{69F7BA4B-662C-4C84-99CC-1323ACF8842D}">
      <text>
        <r>
          <rPr>
            <sz val="10"/>
            <rFont val="Tahoma"/>
            <family val="2"/>
          </rPr>
          <t>Y04062022-24</t>
        </r>
      </text>
    </comment>
    <comment ref="L407" authorId="0" shapeId="0" xr:uid="{5929930B-F73E-4BD8-82F6-4FBC6E5DB0D5}">
      <text>
        <r>
          <rPr>
            <sz val="10"/>
            <rFont val="Tahoma"/>
            <family val="2"/>
          </rPr>
          <t>Y04282022-45</t>
        </r>
      </text>
    </comment>
    <comment ref="X408" authorId="0" shapeId="0" xr:uid="{9E0B09D1-A3C4-4FBF-BA8F-E0FBE6E34019}">
      <text>
        <r>
          <rPr>
            <sz val="10"/>
            <rFont val="Tahoma"/>
            <family val="2"/>
          </rPr>
          <t>Total Dox Acceptance Amt - Total Paid Amt</t>
        </r>
      </text>
    </comment>
    <comment ref="L409" authorId="0" shapeId="0" xr:uid="{64AC2D4E-C921-4FF6-B1E9-138610FF10CF}">
      <text>
        <r>
          <rPr>
            <sz val="10"/>
            <rFont val="Tahoma"/>
            <family val="2"/>
          </rPr>
          <t>Y04062022-35</t>
        </r>
      </text>
    </comment>
    <comment ref="X410" authorId="0" shapeId="0" xr:uid="{D6BDE48F-34B9-41C5-8391-46DE27F6383C}">
      <text>
        <r>
          <rPr>
            <sz val="10"/>
            <rFont val="Tahoma"/>
            <family val="2"/>
          </rPr>
          <t>Total Dox Acceptance Amt - Total Paid Amt</t>
        </r>
      </text>
    </comment>
    <comment ref="L411" authorId="0" shapeId="0" xr:uid="{0A64B953-4A3E-4B57-8009-2C54D9C01387}">
      <text>
        <r>
          <rPr>
            <sz val="10"/>
            <rFont val="Tahoma"/>
            <family val="2"/>
          </rPr>
          <t>Y04052022-23</t>
        </r>
      </text>
    </comment>
    <comment ref="L412" authorId="0" shapeId="0" xr:uid="{51A69516-B7C0-4F89-B266-EC9F728660C0}">
      <text>
        <r>
          <rPr>
            <sz val="10"/>
            <rFont val="Tahoma"/>
            <family val="2"/>
          </rPr>
          <t>Y04282022-42</t>
        </r>
      </text>
    </comment>
    <comment ref="L413" authorId="0" shapeId="0" xr:uid="{EDFB1B9E-3C3D-4C0D-A8E2-2C85632C96D6}">
      <text>
        <r>
          <rPr>
            <sz val="10"/>
            <rFont val="Tahoma"/>
            <family val="2"/>
          </rPr>
          <t>Y04282022-42</t>
        </r>
      </text>
    </comment>
    <comment ref="L414" authorId="0" shapeId="0" xr:uid="{2178A6A9-AA32-44EB-8AB6-6C494E97225D}">
      <text>
        <r>
          <rPr>
            <sz val="10"/>
            <rFont val="Tahoma"/>
            <family val="2"/>
          </rPr>
          <t>Y04282022-41</t>
        </r>
      </text>
    </comment>
    <comment ref="L415" authorId="0" shapeId="0" xr:uid="{6934CF3E-041A-465A-9003-C1B703735BD8}">
      <text>
        <r>
          <rPr>
            <sz val="10"/>
            <rFont val="Tahoma"/>
            <family val="2"/>
          </rPr>
          <t>Y04292022-2</t>
        </r>
      </text>
    </comment>
    <comment ref="L416" authorId="0" shapeId="0" xr:uid="{E444BD87-1A71-4C01-AAE0-307144F0B5AE}">
      <text>
        <r>
          <rPr>
            <sz val="10"/>
            <rFont val="Tahoma"/>
            <family val="2"/>
          </rPr>
          <t>Y04282022-41</t>
        </r>
      </text>
    </comment>
    <comment ref="L417" authorId="0" shapeId="0" xr:uid="{35A2384D-A268-43EB-AA62-E6874A41104F}">
      <text>
        <r>
          <rPr>
            <sz val="10"/>
            <rFont val="Tahoma"/>
            <family val="2"/>
          </rPr>
          <t>Y04292022-1</t>
        </r>
      </text>
    </comment>
    <comment ref="L418" authorId="0" shapeId="0" xr:uid="{520B6160-E5F8-4BD0-89F6-87A60E326436}">
      <text>
        <r>
          <rPr>
            <sz val="10"/>
            <rFont val="Tahoma"/>
            <family val="2"/>
          </rPr>
          <t>Y04292022-1</t>
        </r>
      </text>
    </comment>
    <comment ref="L419" authorId="0" shapeId="0" xr:uid="{3A6266C4-2787-40C4-ABC0-7A5D786D2735}">
      <text>
        <r>
          <rPr>
            <sz val="10"/>
            <rFont val="Tahoma"/>
            <family val="2"/>
          </rPr>
          <t>Y06042022-12</t>
        </r>
      </text>
    </comment>
    <comment ref="L420" authorId="0" shapeId="0" xr:uid="{6197D2C3-CA80-4E94-9BC9-52C489B0D2F6}">
      <text>
        <r>
          <rPr>
            <sz val="10"/>
            <rFont val="Tahoma"/>
            <family val="2"/>
          </rPr>
          <t>Y06042022-12</t>
        </r>
      </text>
    </comment>
    <comment ref="L421" authorId="0" shapeId="0" xr:uid="{9064FFCC-4072-4485-99F3-459D275D3420}">
      <text>
        <r>
          <rPr>
            <sz val="10"/>
            <rFont val="Tahoma"/>
            <family val="2"/>
          </rPr>
          <t>Y06042022-11</t>
        </r>
      </text>
    </comment>
    <comment ref="L422" authorId="0" shapeId="0" xr:uid="{0D4561B3-17C6-4E68-9A1B-629C13EC10EA}">
      <text>
        <r>
          <rPr>
            <sz val="10"/>
            <rFont val="Tahoma"/>
            <family val="2"/>
          </rPr>
          <t>Y06072022-32</t>
        </r>
      </text>
    </comment>
    <comment ref="L423" authorId="0" shapeId="0" xr:uid="{FDCBFCC9-BC49-4086-87ED-7B9F35EC4064}">
      <text>
        <r>
          <rPr>
            <sz val="10"/>
            <rFont val="Tahoma"/>
            <family val="2"/>
          </rPr>
          <t>Y07042022-27</t>
        </r>
      </text>
    </comment>
    <comment ref="L424" authorId="0" shapeId="0" xr:uid="{3880979B-53AC-44D9-9D41-E443A1406333}">
      <text>
        <r>
          <rPr>
            <sz val="10"/>
            <rFont val="Tahoma"/>
            <family val="2"/>
          </rPr>
          <t>Y06072022-32</t>
        </r>
      </text>
    </comment>
    <comment ref="L425" authorId="0" shapeId="0" xr:uid="{6A8F94BE-AD60-4A5D-814C-A5D0BE5600C5}">
      <text>
        <r>
          <rPr>
            <sz val="10"/>
            <rFont val="Tahoma"/>
            <family val="2"/>
          </rPr>
          <t>Y06072022-32</t>
        </r>
      </text>
    </comment>
    <comment ref="X426" authorId="0" shapeId="0" xr:uid="{6D5D4C25-146F-41B5-A532-3AC9EB66B76C}">
      <text>
        <r>
          <rPr>
            <sz val="10"/>
            <rFont val="Tahoma"/>
            <family val="2"/>
          </rPr>
          <t>Total Dox Acceptance Amt - Total Paid Amt</t>
        </r>
      </text>
    </comment>
    <comment ref="L427" authorId="0" shapeId="0" xr:uid="{C978BACE-C57B-46BD-986F-27D202C478C8}">
      <text>
        <r>
          <rPr>
            <sz val="10"/>
            <rFont val="Tahoma"/>
            <family val="2"/>
          </rPr>
          <t>Y04042022-56</t>
        </r>
      </text>
    </comment>
    <comment ref="L428" authorId="0" shapeId="0" xr:uid="{B78086EE-D9B4-4DD6-BD59-9374A6CD25CE}">
      <text>
        <r>
          <rPr>
            <sz val="10"/>
            <rFont val="Tahoma"/>
            <family val="2"/>
          </rPr>
          <t>Y05142022-38</t>
        </r>
      </text>
    </comment>
    <comment ref="L429" authorId="0" shapeId="0" xr:uid="{256A58A1-ECB6-42B9-8170-C7F78E6AB663}">
      <text>
        <r>
          <rPr>
            <sz val="10"/>
            <rFont val="Tahoma"/>
            <family val="2"/>
          </rPr>
          <t>Y05222022-126</t>
        </r>
      </text>
    </comment>
    <comment ref="X430" authorId="0" shapeId="0" xr:uid="{558F01D5-055A-4B09-95B6-0CEB2B41EF9A}">
      <text>
        <r>
          <rPr>
            <sz val="10"/>
            <rFont val="Tahoma"/>
            <family val="2"/>
          </rPr>
          <t>Total Dox Acceptance Amt - Total Paid Amt</t>
        </r>
      </text>
    </comment>
    <comment ref="L431" authorId="0" shapeId="0" xr:uid="{5238D43F-FB3F-45CD-9F2A-71B62F448BEF}">
      <text>
        <r>
          <rPr>
            <sz val="10"/>
            <rFont val="Tahoma"/>
            <family val="2"/>
          </rPr>
          <t>Y04052022-25</t>
        </r>
      </text>
    </comment>
    <comment ref="X432" authorId="0" shapeId="0" xr:uid="{95E0E594-0311-42DE-A911-239974F1CE5D}">
      <text>
        <r>
          <rPr>
            <sz val="10"/>
            <rFont val="Tahoma"/>
            <family val="2"/>
          </rPr>
          <t>Total Dox Acceptance Amt - Total Paid Amt</t>
        </r>
      </text>
    </comment>
    <comment ref="L433" authorId="0" shapeId="0" xr:uid="{FB98C63D-5008-4CB5-BBE5-13497E5EDCB7}">
      <text>
        <r>
          <rPr>
            <sz val="10"/>
            <rFont val="Tahoma"/>
            <family val="2"/>
          </rPr>
          <t>Y04282022-47</t>
        </r>
      </text>
    </comment>
    <comment ref="L434" authorId="0" shapeId="0" xr:uid="{76609179-B5DB-4CED-BC44-07E22EB5837B}">
      <text>
        <r>
          <rPr>
            <sz val="10"/>
            <rFont val="Tahoma"/>
            <family val="2"/>
          </rPr>
          <t>Y05142022-45</t>
        </r>
      </text>
    </comment>
    <comment ref="L435" authorId="0" shapeId="0" xr:uid="{84D4DB30-F8B7-4BD2-8B60-1341D6E2D9F6}">
      <text>
        <r>
          <rPr>
            <sz val="10"/>
            <rFont val="Tahoma"/>
            <family val="2"/>
          </rPr>
          <t>Y04282022-46</t>
        </r>
      </text>
    </comment>
    <comment ref="L436" authorId="0" shapeId="0" xr:uid="{FC298EF0-11C3-4307-ABE2-A84252E35FBB}">
      <text>
        <r>
          <rPr>
            <sz val="10"/>
            <rFont val="Tahoma"/>
            <family val="2"/>
          </rPr>
          <t>Y05142022-27</t>
        </r>
      </text>
    </comment>
    <comment ref="L437" authorId="0" shapeId="0" xr:uid="{190A0BB4-EC4C-4DCF-B258-CA58E2D491AF}">
      <text>
        <r>
          <rPr>
            <sz val="10"/>
            <rFont val="Tahoma"/>
            <family val="2"/>
          </rPr>
          <t>Y04282022-39</t>
        </r>
      </text>
    </comment>
    <comment ref="L438" authorId="0" shapeId="0" xr:uid="{8EC9EC71-E4D8-472B-AD28-7A3D1FF34895}">
      <text>
        <r>
          <rPr>
            <sz val="10"/>
            <rFont val="Tahoma"/>
            <family val="2"/>
          </rPr>
          <t>Y04282022-47</t>
        </r>
      </text>
    </comment>
    <comment ref="L439" authorId="0" shapeId="0" xr:uid="{D26EC657-E5B3-409F-9BF3-E8FAFDDD57A5}">
      <text>
        <r>
          <rPr>
            <sz val="10"/>
            <rFont val="Tahoma"/>
            <family val="2"/>
          </rPr>
          <t>Y05142022-26</t>
        </r>
      </text>
    </comment>
    <comment ref="L440" authorId="0" shapeId="0" xr:uid="{07731FD7-4BFD-4B18-92F9-924DDB1FDB7C}">
      <text>
        <r>
          <rPr>
            <sz val="10"/>
            <rFont val="Tahoma"/>
            <family val="2"/>
          </rPr>
          <t>Y06072022-12</t>
        </r>
      </text>
    </comment>
    <comment ref="L441" authorId="0" shapeId="0" xr:uid="{43FC8C44-567F-4BBC-9580-8F20CA23F9C0}">
      <text>
        <r>
          <rPr>
            <sz val="10"/>
            <rFont val="Tahoma"/>
            <family val="2"/>
          </rPr>
          <t>Y06072022-13</t>
        </r>
      </text>
    </comment>
    <comment ref="X442" authorId="0" shapeId="0" xr:uid="{525D36B8-A042-4ADB-8BFD-84AF99E85BF4}">
      <text>
        <r>
          <rPr>
            <sz val="10"/>
            <rFont val="Tahoma"/>
            <family val="2"/>
          </rPr>
          <t>Total Dox Acceptance Amt - Total Paid Amt</t>
        </r>
      </text>
    </comment>
    <comment ref="L443" authorId="0" shapeId="0" xr:uid="{940A8B80-4D08-42CF-9179-4012694DEFE0}">
      <text>
        <r>
          <rPr>
            <sz val="10"/>
            <rFont val="Tahoma"/>
            <family val="2"/>
          </rPr>
          <t>Y04122022-80</t>
        </r>
      </text>
    </comment>
    <comment ref="L444" authorId="0" shapeId="0" xr:uid="{C0DFCBF3-5A6E-4ACB-9743-D7C3CC82D6ED}">
      <text>
        <r>
          <rPr>
            <sz val="10"/>
            <rFont val="Tahoma"/>
            <family val="2"/>
          </rPr>
          <t>Y04122022-79</t>
        </r>
      </text>
    </comment>
    <comment ref="L445" authorId="0" shapeId="0" xr:uid="{0E1639E7-D19F-4EAE-857F-E8332E2FB717}">
      <text>
        <r>
          <rPr>
            <sz val="10"/>
            <rFont val="Tahoma"/>
            <family val="2"/>
          </rPr>
          <t>Y04122022-81</t>
        </r>
      </text>
    </comment>
    <comment ref="L446" authorId="0" shapeId="0" xr:uid="{5127D198-545D-486F-888C-89CB5CA00349}">
      <text>
        <r>
          <rPr>
            <sz val="10"/>
            <rFont val="Tahoma"/>
            <family val="2"/>
          </rPr>
          <t>Y04122022-82</t>
        </r>
      </text>
    </comment>
    <comment ref="L447" authorId="0" shapeId="0" xr:uid="{3D1AE509-DAE0-42A0-9C64-0BB27ECAE740}">
      <text>
        <r>
          <rPr>
            <sz val="10"/>
            <rFont val="Tahoma"/>
            <family val="2"/>
          </rPr>
          <t>Y04122022-77</t>
        </r>
      </text>
    </comment>
    <comment ref="L448" authorId="0" shapeId="0" xr:uid="{EE445723-1D74-49E7-8343-F21CFED88943}">
      <text>
        <r>
          <rPr>
            <sz val="10"/>
            <rFont val="Tahoma"/>
            <family val="2"/>
          </rPr>
          <t>Y05222022-112</t>
        </r>
      </text>
    </comment>
    <comment ref="L449" authorId="0" shapeId="0" xr:uid="{486F65BB-CC42-4569-AE03-D2DFA53A1718}">
      <text>
        <r>
          <rPr>
            <sz val="10"/>
            <rFont val="Tahoma"/>
            <family val="2"/>
          </rPr>
          <t>Y05222022-119</t>
        </r>
      </text>
    </comment>
    <comment ref="L450" authorId="0" shapeId="0" xr:uid="{FAB339DA-C637-448F-950A-B06F0E51E0BB}">
      <text>
        <r>
          <rPr>
            <sz val="10"/>
            <rFont val="Tahoma"/>
            <family val="2"/>
          </rPr>
          <t>Y05222022-117</t>
        </r>
      </text>
    </comment>
    <comment ref="L451" authorId="0" shapeId="0" xr:uid="{755AABE9-122A-4E70-91BE-3DD64683123F}">
      <text>
        <r>
          <rPr>
            <sz val="10"/>
            <rFont val="Tahoma"/>
            <family val="2"/>
          </rPr>
          <t>Y05222022-114</t>
        </r>
      </text>
    </comment>
    <comment ref="L452" authorId="0" shapeId="0" xr:uid="{964A6256-6049-4249-8E42-DC55105D2C77}">
      <text>
        <r>
          <rPr>
            <sz val="10"/>
            <rFont val="Tahoma"/>
            <family val="2"/>
          </rPr>
          <t>Y05222022-113</t>
        </r>
      </text>
    </comment>
    <comment ref="L453" authorId="0" shapeId="0" xr:uid="{B2A88BA3-2B95-4FEF-9D3D-B3AAADB722ED}">
      <text>
        <r>
          <rPr>
            <sz val="10"/>
            <rFont val="Tahoma"/>
            <family val="2"/>
          </rPr>
          <t>Y05222022-121</t>
        </r>
      </text>
    </comment>
    <comment ref="L454" authorId="0" shapeId="0" xr:uid="{0083F5BB-452F-4CB7-8DED-44BC883F2076}">
      <text>
        <r>
          <rPr>
            <sz val="10"/>
            <rFont val="Tahoma"/>
            <family val="2"/>
          </rPr>
          <t>Y05222022-120</t>
        </r>
      </text>
    </comment>
    <comment ref="L455" authorId="0" shapeId="0" xr:uid="{86B749F7-384A-4340-9768-ACEDAA7D3D44}">
      <text>
        <r>
          <rPr>
            <sz val="10"/>
            <rFont val="Tahoma"/>
            <family val="2"/>
          </rPr>
          <t>Y06082022-56</t>
        </r>
      </text>
    </comment>
    <comment ref="L456" authorId="0" shapeId="0" xr:uid="{C60536AA-0F5A-4374-AB30-40AF4DDAE8FB}">
      <text>
        <r>
          <rPr>
            <sz val="10"/>
            <rFont val="Tahoma"/>
            <family val="2"/>
          </rPr>
          <t>Y06082022-36</t>
        </r>
      </text>
    </comment>
    <comment ref="L457" authorId="0" shapeId="0" xr:uid="{2E89DCA0-2A8E-4586-BCD4-519756291306}">
      <text>
        <r>
          <rPr>
            <sz val="10"/>
            <rFont val="Tahoma"/>
            <family val="2"/>
          </rPr>
          <t>Y06082022-34</t>
        </r>
      </text>
    </comment>
    <comment ref="L458" authorId="0" shapeId="0" xr:uid="{B56E2F3C-0726-4A25-84D8-0A404A4D79C0}">
      <text>
        <r>
          <rPr>
            <sz val="10"/>
            <rFont val="Tahoma"/>
            <family val="2"/>
          </rPr>
          <t>Y06082022-34</t>
        </r>
      </text>
    </comment>
    <comment ref="L459" authorId="0" shapeId="0" xr:uid="{50871DAD-A012-46AF-86BC-925F88363B6F}">
      <text>
        <r>
          <rPr>
            <sz val="10"/>
            <rFont val="Tahoma"/>
            <family val="2"/>
          </rPr>
          <t>Y06082022-35</t>
        </r>
      </text>
    </comment>
    <comment ref="L460" authorId="0" shapeId="0" xr:uid="{C3F5BC19-1CF5-4864-83E7-B1EDCD487396}">
      <text>
        <r>
          <rPr>
            <sz val="10"/>
            <rFont val="Tahoma"/>
            <family val="2"/>
          </rPr>
          <t>Y06082022-57</t>
        </r>
      </text>
    </comment>
    <comment ref="L461" authorId="0" shapeId="0" xr:uid="{9439DD26-CE35-4DA0-988E-D22AF3D8AB40}">
      <text>
        <r>
          <rPr>
            <sz val="10"/>
            <rFont val="Tahoma"/>
            <family val="2"/>
          </rPr>
          <t>Y06082022-35</t>
        </r>
      </text>
    </comment>
    <comment ref="L462" authorId="0" shapeId="0" xr:uid="{3D242623-380E-403B-8B7B-9718ED99B428}">
      <text>
        <r>
          <rPr>
            <sz val="10"/>
            <rFont val="Tahoma"/>
            <family val="2"/>
          </rPr>
          <t>Y06082022-36</t>
        </r>
      </text>
    </comment>
    <comment ref="L463" authorId="0" shapeId="0" xr:uid="{FAF1D8D9-5547-4DA9-851D-34FEEFA6D835}">
      <text>
        <r>
          <rPr>
            <sz val="10"/>
            <rFont val="Tahoma"/>
            <family val="2"/>
          </rPr>
          <t>Y06082022-36</t>
        </r>
      </text>
    </comment>
    <comment ref="L464" authorId="0" shapeId="0" xr:uid="{B5C91807-A53D-4F79-A8FF-7D2D111AFD9B}">
      <text>
        <r>
          <rPr>
            <sz val="10"/>
            <rFont val="Tahoma"/>
            <family val="2"/>
          </rPr>
          <t>Y06082022-58</t>
        </r>
      </text>
    </comment>
    <comment ref="L465" authorId="0" shapeId="0" xr:uid="{F9A333BC-8310-4E5E-99D2-437D7F8A6D38}">
      <text>
        <r>
          <rPr>
            <sz val="10"/>
            <rFont val="Tahoma"/>
            <family val="2"/>
          </rPr>
          <t>Y06082022-59</t>
        </r>
      </text>
    </comment>
    <comment ref="X466" authorId="0" shapeId="0" xr:uid="{A6EDDA0E-514C-4D3A-B610-1BF7BBF8E51B}">
      <text>
        <r>
          <rPr>
            <sz val="10"/>
            <rFont val="Tahoma"/>
            <family val="2"/>
          </rPr>
          <t>Total Dox Acceptance Amt - Total Paid Amt</t>
        </r>
      </text>
    </comment>
    <comment ref="L467" authorId="0" shapeId="0" xr:uid="{AC60888A-C411-4871-8D26-4DE2609D0A87}">
      <text>
        <r>
          <rPr>
            <sz val="10"/>
            <rFont val="Tahoma"/>
            <family val="2"/>
          </rPr>
          <t>Y05222022-128</t>
        </r>
      </text>
    </comment>
    <comment ref="X468" authorId="0" shapeId="0" xr:uid="{52B7B630-3119-43BA-B2EA-04530A9F9046}">
      <text>
        <r>
          <rPr>
            <sz val="10"/>
            <rFont val="Tahoma"/>
            <family val="2"/>
          </rPr>
          <t>Total Dox Acceptance Amt - Total Paid Amt</t>
        </r>
      </text>
    </comment>
    <comment ref="L469" authorId="0" shapeId="0" xr:uid="{93E0F88A-8865-43C5-BA3A-37A91D2B0F92}">
      <text>
        <r>
          <rPr>
            <sz val="10"/>
            <rFont val="Tahoma"/>
            <family val="2"/>
          </rPr>
          <t>Y05222022-122</t>
        </r>
      </text>
    </comment>
    <comment ref="L470" authorId="0" shapeId="0" xr:uid="{5E8D3EBE-8436-423A-BF9D-AE2EA5E7153E}">
      <text>
        <r>
          <rPr>
            <sz val="10"/>
            <rFont val="Tahoma"/>
            <family val="2"/>
          </rPr>
          <t>Y06082022-31</t>
        </r>
      </text>
    </comment>
    <comment ref="L471" authorId="0" shapeId="0" xr:uid="{21A65744-A3EA-49BD-B5FB-9E4E62BE5BC3}">
      <text>
        <r>
          <rPr>
            <sz val="10"/>
            <rFont val="Tahoma"/>
            <family val="2"/>
          </rPr>
          <t>Y05222022-124</t>
        </r>
      </text>
    </comment>
    <comment ref="X472" authorId="0" shapeId="0" xr:uid="{C963890C-0739-435F-8DCF-E0CA45D856DC}">
      <text>
        <r>
          <rPr>
            <sz val="10"/>
            <rFont val="Tahoma"/>
            <family val="2"/>
          </rPr>
          <t>Total Dox Acceptance Amt - Total Paid Amt</t>
        </r>
      </text>
    </comment>
    <comment ref="L473" authorId="0" shapeId="0" xr:uid="{F31CF742-2B21-47D1-844B-E3A588CB95C0}">
      <text>
        <r>
          <rPr>
            <sz val="10"/>
            <rFont val="Tahoma"/>
            <family val="2"/>
          </rPr>
          <t>Y06022022-33</t>
        </r>
      </text>
    </comment>
    <comment ref="L474" authorId="0" shapeId="0" xr:uid="{E4F27F3F-E99D-46BA-9018-76BCBE820302}">
      <text>
        <r>
          <rPr>
            <sz val="10"/>
            <rFont val="Tahoma"/>
            <family val="2"/>
          </rPr>
          <t>Y07052022-9</t>
        </r>
      </text>
    </comment>
    <comment ref="L475" authorId="0" shapeId="0" xr:uid="{DEB112F5-CEF6-401A-BE16-A62C1B38DA19}">
      <text>
        <r>
          <rPr>
            <sz val="10"/>
            <rFont val="Tahoma"/>
            <family val="2"/>
          </rPr>
          <t>Y07272022-6</t>
        </r>
      </text>
    </comment>
    <comment ref="X476" authorId="0" shapeId="0" xr:uid="{16C0B81F-ED82-40ED-BD8C-32FFAC9A88AC}">
      <text>
        <r>
          <rPr>
            <sz val="10"/>
            <rFont val="Tahoma"/>
            <family val="2"/>
          </rPr>
          <t>Total Dox Acceptance Amt - Total Paid Amt</t>
        </r>
      </text>
    </comment>
    <comment ref="L477" authorId="0" shapeId="0" xr:uid="{E793F4EC-FE33-4A6B-A68D-EA315ACFC67A}">
      <text>
        <r>
          <rPr>
            <sz val="10"/>
            <rFont val="Tahoma"/>
            <family val="2"/>
          </rPr>
          <t>Y06082022-43</t>
        </r>
      </text>
    </comment>
    <comment ref="L478" authorId="0" shapeId="0" xr:uid="{47784ACB-8141-41F6-B28C-06923AFA59A5}">
      <text>
        <r>
          <rPr>
            <sz val="10"/>
            <rFont val="Tahoma"/>
            <family val="2"/>
          </rPr>
          <t>Y06082022-44</t>
        </r>
      </text>
    </comment>
    <comment ref="L479" authorId="0" shapeId="0" xr:uid="{644B3564-E916-4494-8F6E-FA75AA1DF83B}">
      <text>
        <r>
          <rPr>
            <sz val="10"/>
            <rFont val="Tahoma"/>
            <family val="2"/>
          </rPr>
          <t>Y07042022-1</t>
        </r>
      </text>
    </comment>
    <comment ref="L480" authorId="0" shapeId="0" xr:uid="{58DB571A-C980-422D-91E1-4DB3D8BFA568}">
      <text>
        <r>
          <rPr>
            <sz val="10"/>
            <rFont val="Tahoma"/>
            <family val="2"/>
          </rPr>
          <t>Y07042022-16</t>
        </r>
      </text>
    </comment>
    <comment ref="X481" authorId="0" shapeId="0" xr:uid="{165D9F25-FF8F-4635-8E2B-32F68C122F8D}">
      <text>
        <r>
          <rPr>
            <sz val="10"/>
            <rFont val="Tahoma"/>
            <family val="2"/>
          </rPr>
          <t>Total Dox Acceptance Amt - Total Paid Amt</t>
        </r>
      </text>
    </comment>
    <comment ref="L482" authorId="0" shapeId="0" xr:uid="{815CBEF2-393D-4E41-97AA-748ED240F888}">
      <text>
        <r>
          <rPr>
            <sz val="10"/>
            <rFont val="Tahoma"/>
            <family val="2"/>
          </rPr>
          <t>Y07042022-25</t>
        </r>
      </text>
    </comment>
    <comment ref="X483" authorId="0" shapeId="0" xr:uid="{38B490FB-C28D-4D26-ACC9-B87932E16008}">
      <text>
        <r>
          <rPr>
            <sz val="10"/>
            <rFont val="Tahoma"/>
            <family val="2"/>
          </rPr>
          <t>Total Dox Acceptance Amt - Total Paid Amt</t>
        </r>
      </text>
    </comment>
    <comment ref="L484" authorId="0" shapeId="0" xr:uid="{9849AE9F-A823-4A17-881F-DE14175BDE28}">
      <text>
        <r>
          <rPr>
            <sz val="10"/>
            <rFont val="Tahoma"/>
            <family val="2"/>
          </rPr>
          <t>Y07042022-28</t>
        </r>
      </text>
    </comment>
    <comment ref="L485" authorId="0" shapeId="0" xr:uid="{99C5D340-E2F1-487D-A18C-C7848221B4EE}">
      <text>
        <r>
          <rPr>
            <sz val="10"/>
            <rFont val="Tahoma"/>
            <family val="2"/>
          </rPr>
          <t>Y07042022-28</t>
        </r>
      </text>
    </comment>
    <comment ref="L486" authorId="0" shapeId="0" xr:uid="{FC542340-E9C6-4D39-9F53-E6F85145566C}">
      <text>
        <r>
          <rPr>
            <sz val="10"/>
            <rFont val="Tahoma"/>
            <family val="2"/>
          </rPr>
          <t>Y07042022-28</t>
        </r>
      </text>
    </comment>
    <comment ref="L487" authorId="0" shapeId="0" xr:uid="{01173BCA-2BB8-4320-B66C-AB526D7CEDD1}">
      <text>
        <r>
          <rPr>
            <sz val="10"/>
            <rFont val="Tahoma"/>
            <family val="2"/>
          </rPr>
          <t>Y07042022-29</t>
        </r>
      </text>
    </comment>
    <comment ref="L488" authorId="0" shapeId="0" xr:uid="{DCE9E82C-E12B-4F8B-A841-16D24729AC46}">
      <text>
        <r>
          <rPr>
            <sz val="10"/>
            <rFont val="Tahoma"/>
            <family val="2"/>
          </rPr>
          <t>Y07052022-11</t>
        </r>
      </text>
    </comment>
    <comment ref="X489" authorId="0" shapeId="0" xr:uid="{DE6A3619-7DB2-4155-A3C5-0CB01473ED98}">
      <text>
        <r>
          <rPr>
            <sz val="10"/>
            <rFont val="Tahoma"/>
            <family val="2"/>
          </rPr>
          <t>Total Dox Acceptance Amt - Total Paid Amt</t>
        </r>
      </text>
    </comment>
    <comment ref="L490" authorId="0" shapeId="0" xr:uid="{F5B36A3B-A6F6-469A-A5D3-E213510E94F4}">
      <text>
        <r>
          <rPr>
            <sz val="10"/>
            <rFont val="Tahoma"/>
            <family val="2"/>
          </rPr>
          <t>Y07042022-24</t>
        </r>
      </text>
    </comment>
    <comment ref="X491" authorId="0" shapeId="0" xr:uid="{31E18BEF-B6BE-4E5B-8743-536A8F412F0C}">
      <text>
        <r>
          <rPr>
            <sz val="10"/>
            <rFont val="Tahoma"/>
            <family val="2"/>
          </rPr>
          <t>Total Dox Acceptance Amt - Total Paid Amt</t>
        </r>
      </text>
    </comment>
    <comment ref="L492" authorId="0" shapeId="0" xr:uid="{2AF3EA24-9AC5-491C-86C8-0980DE334C87}">
      <text>
        <r>
          <rPr>
            <sz val="10"/>
            <rFont val="Tahoma"/>
            <family val="2"/>
          </rPr>
          <t>Y07042022-22</t>
        </r>
      </text>
    </comment>
    <comment ref="X493" authorId="0" shapeId="0" xr:uid="{372E22D1-0D34-4A49-880F-0D78044BEBDB}">
      <text>
        <r>
          <rPr>
            <sz val="10"/>
            <rFont val="Tahoma"/>
            <family val="2"/>
          </rPr>
          <t>Total Dox Acceptance Amt - Total Paid Amt</t>
        </r>
      </text>
    </comment>
    <comment ref="L494" authorId="0" shapeId="0" xr:uid="{B3F7BA52-E34D-4B5C-A970-2CA01E740881}">
      <text>
        <r>
          <rPr>
            <sz val="10"/>
            <rFont val="Tahoma"/>
            <family val="2"/>
          </rPr>
          <t>Y08032022-62</t>
        </r>
      </text>
    </comment>
    <comment ref="L495" authorId="0" shapeId="0" xr:uid="{D4A1EECB-ACE6-400B-888D-6BDA9F531A74}">
      <text>
        <r>
          <rPr>
            <sz val="10"/>
            <rFont val="Tahoma"/>
            <family val="2"/>
          </rPr>
          <t>Y09072022-2</t>
        </r>
      </text>
    </comment>
    <comment ref="L496" authorId="0" shapeId="0" xr:uid="{91FB1E0E-B6FA-45E4-9B4B-0995EA7E06A6}">
      <text>
        <r>
          <rPr>
            <sz val="10"/>
            <rFont val="Tahoma"/>
            <family val="2"/>
          </rPr>
          <t>Y09072022-3</t>
        </r>
      </text>
    </comment>
    <comment ref="X497" authorId="0" shapeId="0" xr:uid="{FEDBDCD9-E230-4C46-8D28-8E76AA970622}">
      <text>
        <r>
          <rPr>
            <sz val="10"/>
            <rFont val="Tahoma"/>
            <family val="2"/>
          </rPr>
          <t>Total Dox Acceptance Amt - Total Paid Amt</t>
        </r>
      </text>
    </comment>
    <comment ref="L498" authorId="0" shapeId="0" xr:uid="{AAFAAAE0-F7CA-4982-B5BB-6C66EBDF115C}">
      <text>
        <r>
          <rPr>
            <sz val="10"/>
            <rFont val="Tahoma"/>
            <family val="2"/>
          </rPr>
          <t>Y07052022-10</t>
        </r>
      </text>
    </comment>
    <comment ref="L499" authorId="0" shapeId="0" xr:uid="{F4B4EEC5-22B5-4AF3-95EE-B9C0293CC840}">
      <text>
        <r>
          <rPr>
            <sz val="10"/>
            <rFont val="Tahoma"/>
            <family val="2"/>
          </rPr>
          <t>Y07062022-14</t>
        </r>
      </text>
    </comment>
    <comment ref="L500" authorId="0" shapeId="0" xr:uid="{324C6B67-970B-4154-9813-943AE865DC02}">
      <text>
        <r>
          <rPr>
            <sz val="10"/>
            <rFont val="Tahoma"/>
            <family val="2"/>
          </rPr>
          <t>Y07062022-14</t>
        </r>
      </text>
    </comment>
    <comment ref="L501" authorId="0" shapeId="0" xr:uid="{470CE04F-02B0-424E-AB55-0FFB7A9A51E7}">
      <text>
        <r>
          <rPr>
            <sz val="10"/>
            <rFont val="Tahoma"/>
            <family val="2"/>
          </rPr>
          <t>Y08292022-5</t>
        </r>
      </text>
    </comment>
    <comment ref="L502" authorId="0" shapeId="0" xr:uid="{524414EC-285F-44A1-89B7-8A7FF33EF557}">
      <text>
        <r>
          <rPr>
            <sz val="10"/>
            <rFont val="Tahoma"/>
            <family val="2"/>
          </rPr>
          <t>Y08292022-5</t>
        </r>
      </text>
    </comment>
    <comment ref="L503" authorId="0" shapeId="0" xr:uid="{9E5475CD-E196-48AC-AE68-5A8E4E3B0A48}">
      <text>
        <r>
          <rPr>
            <sz val="10"/>
            <rFont val="Tahoma"/>
            <family val="2"/>
          </rPr>
          <t>Y08292022-5</t>
        </r>
      </text>
    </comment>
    <comment ref="L504" authorId="0" shapeId="0" xr:uid="{08F5DA82-AA01-4EB9-9546-BC33C33FC2EE}">
      <text>
        <r>
          <rPr>
            <sz val="10"/>
            <rFont val="Tahoma"/>
            <family val="2"/>
          </rPr>
          <t>Y08292022-6</t>
        </r>
      </text>
    </comment>
    <comment ref="L505" authorId="0" shapeId="0" xr:uid="{678EE11E-C53B-4E90-995F-CA530E2C20FC}">
      <text>
        <r>
          <rPr>
            <sz val="10"/>
            <rFont val="Tahoma"/>
            <family val="2"/>
          </rPr>
          <t>Y08292022-6</t>
        </r>
      </text>
    </comment>
    <comment ref="L506" authorId="0" shapeId="0" xr:uid="{CCAEA0FD-86D7-475F-9FD5-7627D5CC6D5A}">
      <text>
        <r>
          <rPr>
            <sz val="10"/>
            <rFont val="Tahoma"/>
            <family val="2"/>
          </rPr>
          <t>Y08292022-6</t>
        </r>
      </text>
    </comment>
    <comment ref="X507" authorId="0" shapeId="0" xr:uid="{2B660ED8-5F40-4474-8DDB-B1F887DB8D84}">
      <text>
        <r>
          <rPr>
            <sz val="10"/>
            <rFont val="Tahoma"/>
            <family val="2"/>
          </rPr>
          <t>Total Dox Acceptance Amt - Total Paid Amt</t>
        </r>
      </text>
    </comment>
    <comment ref="L508" authorId="0" shapeId="0" xr:uid="{79CAB0F5-0FFC-46FD-BC8C-DA32868A5053}">
      <text>
        <r>
          <rPr>
            <sz val="10"/>
            <rFont val="Tahoma"/>
            <family val="2"/>
          </rPr>
          <t>Y08012022-63</t>
        </r>
      </text>
    </comment>
    <comment ref="L509" authorId="0" shapeId="0" xr:uid="{6B865196-39F8-44A2-B073-A65527ED47BE}">
      <text>
        <r>
          <rPr>
            <sz val="10"/>
            <rFont val="Tahoma"/>
            <family val="2"/>
          </rPr>
          <t>Y08022022-22</t>
        </r>
      </text>
    </comment>
    <comment ref="L510" authorId="0" shapeId="0" xr:uid="{C3C7AD05-BAC9-41B2-BAB1-C642939270BA}">
      <text>
        <r>
          <rPr>
            <sz val="10"/>
            <rFont val="Tahoma"/>
            <family val="2"/>
          </rPr>
          <t>Y08092022-35</t>
        </r>
      </text>
    </comment>
    <comment ref="L511" authorId="0" shapeId="0" xr:uid="{1E9C6813-803F-491C-A5B7-90F9689C9B31}">
      <text>
        <r>
          <rPr>
            <sz val="10"/>
            <rFont val="Tahoma"/>
            <family val="2"/>
          </rPr>
          <t>Y08292022-10</t>
        </r>
      </text>
    </comment>
    <comment ref="L512" authorId="0" shapeId="0" xr:uid="{2508C584-45F6-4224-8974-EB2E5D62E2BA}">
      <text>
        <r>
          <rPr>
            <sz val="10"/>
            <rFont val="Tahoma"/>
            <family val="2"/>
          </rPr>
          <t>Y08292022-11</t>
        </r>
      </text>
    </comment>
    <comment ref="X513" authorId="0" shapeId="0" xr:uid="{EBB075FB-F0EE-4FDC-9B0E-76EEEE0C2110}">
      <text>
        <r>
          <rPr>
            <sz val="10"/>
            <rFont val="Tahoma"/>
            <family val="2"/>
          </rPr>
          <t>Total Dox Acceptance Amt - Total Paid Amt</t>
        </r>
      </text>
    </comment>
    <comment ref="L514" authorId="0" shapeId="0" xr:uid="{2E3F3D80-5E48-4266-BE11-031CC63064D7}">
      <text>
        <r>
          <rPr>
            <sz val="10"/>
            <rFont val="Tahoma"/>
            <family val="2"/>
          </rPr>
          <t>Y07062022-7</t>
        </r>
      </text>
    </comment>
    <comment ref="L515" authorId="0" shapeId="0" xr:uid="{C3055D21-B408-41C5-B7C9-6267613B745A}">
      <text>
        <r>
          <rPr>
            <sz val="10"/>
            <rFont val="Tahoma"/>
            <family val="2"/>
          </rPr>
          <t>Y08072022-3</t>
        </r>
      </text>
    </comment>
    <comment ref="L516" authorId="0" shapeId="0" xr:uid="{6EC267A9-04EE-4B57-B580-8ECB9406F3F7}">
      <text>
        <r>
          <rPr>
            <sz val="10"/>
            <rFont val="Tahoma"/>
            <family val="2"/>
          </rPr>
          <t>Y07062022-7</t>
        </r>
      </text>
    </comment>
    <comment ref="L517" authorId="0" shapeId="0" xr:uid="{D971AEDC-7A0F-4E22-9671-02E67D7FB807}">
      <text/>
    </comment>
    <comment ref="X518" authorId="0" shapeId="0" xr:uid="{5CBB51D6-D6C8-48D3-8654-31EE1E864075}">
      <text>
        <r>
          <rPr>
            <sz val="10"/>
            <rFont val="Tahoma"/>
            <family val="2"/>
          </rPr>
          <t>Total Dox Acceptance Amt - Total Paid Amt</t>
        </r>
      </text>
    </comment>
    <comment ref="L519" authorId="0" shapeId="0" xr:uid="{E827BFC6-DD39-443A-920A-711663C00166}">
      <text>
        <r>
          <rPr>
            <sz val="10"/>
            <rFont val="Tahoma"/>
            <family val="2"/>
          </rPr>
          <t>Y08032022-71</t>
        </r>
      </text>
    </comment>
    <comment ref="L520" authorId="0" shapeId="0" xr:uid="{546BAC64-5D44-46FF-8501-3E55D810E008}">
      <text>
        <r>
          <rPr>
            <sz val="10"/>
            <rFont val="Tahoma"/>
            <family val="2"/>
          </rPr>
          <t>Y08072022-4</t>
        </r>
      </text>
    </comment>
    <comment ref="L521" authorId="0" shapeId="0" xr:uid="{8E2BE9FE-9167-437B-9CD8-D64B93B2C575}">
      <text>
        <r>
          <rPr>
            <sz val="10"/>
            <rFont val="Tahoma"/>
            <family val="2"/>
          </rPr>
          <t>Y08072022-4</t>
        </r>
      </text>
    </comment>
    <comment ref="L522" authorId="0" shapeId="0" xr:uid="{439D9068-6C39-40D4-A052-2D39C7C62715}">
      <text>
        <r>
          <rPr>
            <sz val="10"/>
            <rFont val="Tahoma"/>
            <family val="2"/>
          </rPr>
          <t>Y08032022-73</t>
        </r>
      </text>
    </comment>
    <comment ref="L523" authorId="0" shapeId="0" xr:uid="{6B43DD28-B8BB-402B-98F2-F72B3B2699CF}">
      <text>
        <r>
          <rPr>
            <sz val="10"/>
            <rFont val="Tahoma"/>
            <family val="2"/>
          </rPr>
          <t>Y08072022-5</t>
        </r>
      </text>
    </comment>
    <comment ref="L524" authorId="0" shapeId="0" xr:uid="{20A639C5-33FA-4E25-86F6-E6DB9D135D48}">
      <text>
        <r>
          <rPr>
            <sz val="10"/>
            <rFont val="Tahoma"/>
            <family val="2"/>
          </rPr>
          <t>Y08072022-5</t>
        </r>
      </text>
    </comment>
    <comment ref="L525" authorId="0" shapeId="0" xr:uid="{53892405-A194-4417-8D36-8BD0801C8E0F}">
      <text>
        <r>
          <rPr>
            <sz val="10"/>
            <rFont val="Tahoma"/>
            <family val="2"/>
          </rPr>
          <t>Y08072022-10</t>
        </r>
      </text>
    </comment>
    <comment ref="L526" authorId="0" shapeId="0" xr:uid="{880595E6-494B-4A0B-93FF-3A0DD69A671E}">
      <text>
        <r>
          <rPr>
            <sz val="10"/>
            <rFont val="Tahoma"/>
            <family val="2"/>
          </rPr>
          <t>Y08072022-10</t>
        </r>
      </text>
    </comment>
    <comment ref="L527" authorId="0" shapeId="0" xr:uid="{030949DF-A270-47DB-8D56-0AFAC4014F91}">
      <text>
        <r>
          <rPr>
            <sz val="10"/>
            <rFont val="Tahoma"/>
            <family val="2"/>
          </rPr>
          <t>Y08032022-40</t>
        </r>
      </text>
    </comment>
    <comment ref="L528" authorId="0" shapeId="0" xr:uid="{E86989E3-D301-40C3-8C1C-BEC0A39A4BD4}">
      <text>
        <r>
          <rPr>
            <sz val="10"/>
            <rFont val="Tahoma"/>
            <family val="2"/>
          </rPr>
          <t>Y08072022-10</t>
        </r>
      </text>
    </comment>
    <comment ref="X529" authorId="0" shapeId="0" xr:uid="{0102791F-2933-4A5B-A12C-EDBD66B40A4E}">
      <text>
        <r>
          <rPr>
            <sz val="10"/>
            <rFont val="Tahoma"/>
            <family val="2"/>
          </rPr>
          <t>Total Dox Acceptance Amt - Total Paid Amt</t>
        </r>
      </text>
    </comment>
    <comment ref="X531" authorId="0" shapeId="0" xr:uid="{07B1FD53-238B-4784-A17E-04EA5C6FFC6F}">
      <text>
        <r>
          <rPr>
            <sz val="10"/>
            <rFont val="Tahoma"/>
            <family val="2"/>
          </rPr>
          <t>Total Dox Acceptance Amt - Total Paid Amt</t>
        </r>
      </text>
    </comment>
    <comment ref="L532" authorId="0" shapeId="0" xr:uid="{B97197DD-677B-4313-8B11-94935F824248}">
      <text>
        <r>
          <rPr>
            <sz val="10"/>
            <rFont val="Tahoma"/>
            <family val="2"/>
          </rPr>
          <t>Y07062022-6</t>
        </r>
      </text>
    </comment>
    <comment ref="L533" authorId="0" shapeId="0" xr:uid="{5CDAC9A7-2DD9-4D91-B340-30653F205F85}">
      <text>
        <r>
          <rPr>
            <sz val="10"/>
            <rFont val="Tahoma"/>
            <family val="2"/>
          </rPr>
          <t>Y08032022-75</t>
        </r>
      </text>
    </comment>
    <comment ref="L534" authorId="0" shapeId="0" xr:uid="{6F0E5E0C-E7D3-4A5D-908E-233892B31BB7}">
      <text>
        <r>
          <rPr>
            <sz val="10"/>
            <rFont val="Tahoma"/>
            <family val="2"/>
          </rPr>
          <t>Y07312022-9</t>
        </r>
      </text>
    </comment>
    <comment ref="L535" authorId="0" shapeId="0" xr:uid="{FC141BEF-0B88-431C-A9B8-874C570C1665}">
      <text>
        <r>
          <rPr>
            <sz val="10"/>
            <rFont val="Tahoma"/>
            <family val="2"/>
          </rPr>
          <t>Y08022022-30</t>
        </r>
      </text>
    </comment>
    <comment ref="L536" authorId="0" shapeId="0" xr:uid="{21F019F0-9C0B-4B67-B926-1275FE0998FD}">
      <text>
        <r>
          <rPr>
            <sz val="10"/>
            <rFont val="Tahoma"/>
            <family val="2"/>
          </rPr>
          <t>Y08272022-7</t>
        </r>
      </text>
    </comment>
    <comment ref="X537" authorId="0" shapeId="0" xr:uid="{D9D5D825-95B8-48C5-B2DE-0CCCF9B6CA2C}">
      <text>
        <r>
          <rPr>
            <sz val="10"/>
            <rFont val="Tahoma"/>
            <family val="2"/>
          </rPr>
          <t>Total Dox Acceptance Amt - Total Paid Amt</t>
        </r>
      </text>
    </comment>
    <comment ref="L538" authorId="0" shapeId="0" xr:uid="{EF51E977-2F72-4160-AD64-0EDB579F74EC}">
      <text>
        <r>
          <rPr>
            <sz val="10"/>
            <rFont val="Tahoma"/>
            <family val="2"/>
          </rPr>
          <t>Y08022022-31</t>
        </r>
      </text>
    </comment>
    <comment ref="L539" authorId="0" shapeId="0" xr:uid="{A7DB3F27-4F33-4DD4-A016-50A41BF2DF20}">
      <text>
        <r>
          <rPr>
            <sz val="10"/>
            <rFont val="Tahoma"/>
            <family val="2"/>
          </rPr>
          <t>Y08022022-31</t>
        </r>
      </text>
    </comment>
    <comment ref="L540" authorId="0" shapeId="0" xr:uid="{4B7453D2-8F08-4E88-8A41-B35D92C3FC6E}">
      <text>
        <r>
          <rPr>
            <sz val="10"/>
            <rFont val="Tahoma"/>
            <family val="2"/>
          </rPr>
          <t>Y08292022-15</t>
        </r>
      </text>
    </comment>
    <comment ref="L541" authorId="0" shapeId="0" xr:uid="{D9DF61EA-3D8C-4DD0-88A5-74FE223DDEF0}">
      <text/>
    </comment>
    <comment ref="L542" authorId="0" shapeId="0" xr:uid="{0EBF2FDE-7DFB-4ECE-813F-2EE229C1E7AE}">
      <text>
        <r>
          <rPr>
            <sz val="10"/>
            <rFont val="Tahoma"/>
            <family val="2"/>
          </rPr>
          <t>Y08302022-20</t>
        </r>
      </text>
    </comment>
    <comment ref="L543" authorId="0" shapeId="0" xr:uid="{D72880E1-F8CF-4C72-9B09-338A9F0BA43B}">
      <text/>
    </comment>
    <comment ref="L544" authorId="0" shapeId="0" xr:uid="{4AA3F51A-63B9-4A5A-8A18-A747879B5E83}">
      <text/>
    </comment>
    <comment ref="X545" authorId="0" shapeId="0" xr:uid="{2DA2B1A6-9C26-4F09-BFA8-7F5F096388DB}">
      <text>
        <r>
          <rPr>
            <sz val="10"/>
            <rFont val="Tahoma"/>
            <family val="2"/>
          </rPr>
          <t>Total Dox Acceptance Amt - Total Paid Amt</t>
        </r>
      </text>
    </comment>
    <comment ref="L546" authorId="0" shapeId="0" xr:uid="{01F1B43D-1FCD-4D0B-8579-DB19C72AF462}">
      <text>
        <r>
          <rPr>
            <sz val="10"/>
            <rFont val="Tahoma"/>
            <family val="2"/>
          </rPr>
          <t>Y08022022-35</t>
        </r>
      </text>
    </comment>
    <comment ref="L547" authorId="0" shapeId="0" xr:uid="{E4672D6E-E859-471D-AF07-3968C5855E5B}">
      <text>
        <r>
          <rPr>
            <sz val="10"/>
            <rFont val="Tahoma"/>
            <family val="2"/>
          </rPr>
          <t>Y08292022-13</t>
        </r>
      </text>
    </comment>
    <comment ref="X548" authorId="0" shapeId="0" xr:uid="{8783C054-1A0A-4B82-9954-8317EE8AA146}">
      <text>
        <r>
          <rPr>
            <sz val="10"/>
            <rFont val="Tahoma"/>
            <family val="2"/>
          </rPr>
          <t>Total Dox Acceptance Amt - Total Paid Amt</t>
        </r>
      </text>
    </comment>
    <comment ref="L549" authorId="0" shapeId="0" xr:uid="{F689DD44-613D-4521-8EE3-430AB97EFDBB}">
      <text>
        <r>
          <rPr>
            <sz val="10"/>
            <rFont val="Tahoma"/>
            <family val="2"/>
          </rPr>
          <t>Y08022022-29</t>
        </r>
      </text>
    </comment>
    <comment ref="L550" authorId="0" shapeId="0" xr:uid="{33D99212-AFD1-4B13-8A92-B5A59357E549}">
      <text/>
    </comment>
    <comment ref="L551" authorId="0" shapeId="0" xr:uid="{5DA023B5-B8C4-4129-BD26-C5F7D5739578}">
      <text>
        <r>
          <rPr>
            <sz val="10"/>
            <rFont val="Tahoma"/>
            <family val="2"/>
          </rPr>
          <t>Y08312022-2</t>
        </r>
      </text>
    </comment>
    <comment ref="L552" authorId="0" shapeId="0" xr:uid="{C0FA51AC-C30A-45A3-B390-5BF974B868FB}">
      <text/>
    </comment>
    <comment ref="X553" authorId="0" shapeId="0" xr:uid="{AC910949-B5A9-47A1-889D-CF147A903A2F}">
      <text>
        <r>
          <rPr>
            <sz val="10"/>
            <rFont val="Tahoma"/>
            <family val="2"/>
          </rPr>
          <t>Total Dox Acceptance Amt - Total Paid Amt</t>
        </r>
      </text>
    </comment>
    <comment ref="L554" authorId="0" shapeId="0" xr:uid="{5FDAA7B6-97FB-47C0-9B3B-705EFAEF1807}">
      <text>
        <r>
          <rPr>
            <sz val="10"/>
            <rFont val="Tahoma"/>
            <family val="2"/>
          </rPr>
          <t>Y08022022-32</t>
        </r>
      </text>
    </comment>
    <comment ref="X555" authorId="0" shapeId="0" xr:uid="{43EC954C-88E6-4B93-8223-A3CEB4BBC08E}">
      <text>
        <r>
          <rPr>
            <sz val="10"/>
            <rFont val="Tahoma"/>
            <family val="2"/>
          </rPr>
          <t>Total Dox Acceptance Amt - Total Paid Amt</t>
        </r>
      </text>
    </comment>
    <comment ref="L556" authorId="0" shapeId="0" xr:uid="{606D4DE6-A88D-4AD6-92D6-1089DB37BC01}">
      <text/>
    </comment>
    <comment ref="L557" authorId="0" shapeId="0" xr:uid="{9F56E97B-59AF-4C59-AED1-B9C5136EEE1A}">
      <text/>
    </comment>
    <comment ref="X558" authorId="0" shapeId="0" xr:uid="{BF5B10EE-950E-46C1-9044-7DEFB093C7B7}">
      <text>
        <r>
          <rPr>
            <sz val="10"/>
            <rFont val="Tahoma"/>
            <family val="2"/>
          </rPr>
          <t>Total Dox Acceptance Amt - Total Paid Amt</t>
        </r>
      </text>
    </comment>
    <comment ref="L559" authorId="0" shapeId="0" xr:uid="{7D8B5C08-2FE1-4681-BACB-4E1A0F51982D}">
      <text/>
    </comment>
    <comment ref="L560" authorId="0" shapeId="0" xr:uid="{C54D1CF5-FEFB-493B-A54D-F45FF0F49D9F}">
      <text/>
    </comment>
    <comment ref="L561" authorId="0" shapeId="0" xr:uid="{76CB3092-C0C4-4BCA-8DFC-53812526DE00}">
      <text/>
    </comment>
    <comment ref="L562" authorId="0" shapeId="0" xr:uid="{A6453E57-3548-4006-97DF-87ABB9D200C3}">
      <text/>
    </comment>
    <comment ref="L563" authorId="0" shapeId="0" xr:uid="{260567E7-2C3C-4E48-ABF9-DC068345C52C}">
      <text/>
    </comment>
    <comment ref="L564" authorId="0" shapeId="0" xr:uid="{09AAD4EE-F69C-4523-8137-5FB296B790AE}">
      <text/>
    </comment>
    <comment ref="X565" authorId="0" shapeId="0" xr:uid="{B40695B8-E69A-4862-BE47-96846FEFFD72}">
      <text>
        <r>
          <rPr>
            <sz val="10"/>
            <rFont val="Tahoma"/>
            <family val="2"/>
          </rPr>
          <t>Total Dox Acceptance Amt - Total Paid Amt</t>
        </r>
      </text>
    </comment>
    <comment ref="L566" authorId="0" shapeId="0" xr:uid="{7991E617-DAD9-466B-9A69-BEE2BD5DEA1F}">
      <text>
        <r>
          <rPr>
            <sz val="10"/>
            <rFont val="Tahoma"/>
            <family val="2"/>
          </rPr>
          <t>Y12292021-23</t>
        </r>
      </text>
    </comment>
    <comment ref="X567" authorId="0" shapeId="0" xr:uid="{672EDA38-134B-46C6-945F-74AD835656A9}">
      <text>
        <r>
          <rPr>
            <sz val="10"/>
            <rFont val="Tahoma"/>
            <family val="2"/>
          </rPr>
          <t>Total Dox Acceptance Amt - Total Paid Amt</t>
        </r>
      </text>
    </comment>
    <comment ref="L568" authorId="0" shapeId="0" xr:uid="{683910A5-3530-458B-9067-65EBD9E77180}">
      <text>
        <r>
          <rPr>
            <sz val="10"/>
            <rFont val="Tahoma"/>
            <family val="2"/>
          </rPr>
          <t>Y07072022-21</t>
        </r>
      </text>
    </comment>
    <comment ref="X569" authorId="0" shapeId="0" xr:uid="{E177EADA-81B3-4AD1-9CDB-8E0DB10E02EA}">
      <text>
        <r>
          <rPr>
            <sz val="10"/>
            <rFont val="Tahoma"/>
            <family val="2"/>
          </rPr>
          <t>Total Dox Acceptance Amt - Total Paid Amt</t>
        </r>
      </text>
    </comment>
    <comment ref="L570" authorId="0" shapeId="0" xr:uid="{25715B8A-1A4D-42F1-B208-8EEE385209B2}">
      <text>
        <r>
          <rPr>
            <sz val="10"/>
            <rFont val="Tahoma"/>
            <family val="2"/>
          </rPr>
          <t>Y05122022-23</t>
        </r>
      </text>
    </comment>
    <comment ref="X571" authorId="0" shapeId="0" xr:uid="{7CE436F5-19BD-4C89-BAC8-3C2341ADD6FC}">
      <text>
        <r>
          <rPr>
            <sz val="10"/>
            <rFont val="Tahoma"/>
            <family val="2"/>
          </rPr>
          <t>Total Dox Acceptance Amt - Total Paid Amt</t>
        </r>
      </text>
    </comment>
    <comment ref="L572" authorId="0" shapeId="0" xr:uid="{D5CEF7E1-0F07-475A-B8D5-BD6A1A8EA51B}">
      <text>
        <r>
          <rPr>
            <sz val="10"/>
            <rFont val="Tahoma"/>
            <family val="2"/>
          </rPr>
          <t>Y07052022-15</t>
        </r>
      </text>
    </comment>
    <comment ref="L573" authorId="0" shapeId="0" xr:uid="{96CCB3F2-BD76-43C9-A2C8-DEB8A1ABFB19}">
      <text>
        <r>
          <rPr>
            <sz val="10"/>
            <rFont val="Tahoma"/>
            <family val="2"/>
          </rPr>
          <t>Y07202022-99</t>
        </r>
      </text>
    </comment>
    <comment ref="L574" authorId="0" shapeId="0" xr:uid="{AE5725AD-7E9F-4982-8FAB-16F0D05BF7F9}">
      <text/>
    </comment>
    <comment ref="X575" authorId="0" shapeId="0" xr:uid="{21ED0681-C0BD-4990-AF68-AD63258E9642}">
      <text>
        <r>
          <rPr>
            <sz val="10"/>
            <rFont val="Tahoma"/>
            <family val="2"/>
          </rPr>
          <t>Total Dox Acceptance Amt - Total Paid Amt</t>
        </r>
      </text>
    </comment>
    <comment ref="X577" authorId="0" shapeId="0" xr:uid="{08B70ABD-4B19-4508-A1B2-E07EA7C6E609}">
      <text>
        <r>
          <rPr>
            <sz val="10"/>
            <rFont val="Tahoma"/>
            <family val="2"/>
          </rPr>
          <t>Total Dox Acceptance Amt - Total Paid Amt</t>
        </r>
      </text>
    </comment>
    <comment ref="L578" authorId="0" shapeId="0" xr:uid="{CC5090C3-F39E-414D-9E85-6DA1D4DE8F28}">
      <text>
        <r>
          <rPr>
            <sz val="10"/>
            <rFont val="Tahoma"/>
            <family val="2"/>
          </rPr>
          <t>Y01132022-15</t>
        </r>
      </text>
    </comment>
    <comment ref="L579" authorId="0" shapeId="0" xr:uid="{80C130BB-C573-4046-9B55-86153A1C6AB9}">
      <text>
        <r>
          <rPr>
            <sz val="10"/>
            <rFont val="Tahoma"/>
            <family val="2"/>
          </rPr>
          <t>Y03062022-5</t>
        </r>
      </text>
    </comment>
    <comment ref="L580" authorId="0" shapeId="0" xr:uid="{4C59DBBA-9985-42C7-9B84-7486D61EADCA}">
      <text>
        <r>
          <rPr>
            <sz val="10"/>
            <rFont val="Tahoma"/>
            <family val="2"/>
          </rPr>
          <t>Y03092022-10</t>
        </r>
      </text>
    </comment>
    <comment ref="L581" authorId="0" shapeId="0" xr:uid="{2C4178A1-77CB-4531-8F93-3C5ABB5A0CAD}">
      <text>
        <r>
          <rPr>
            <sz val="10"/>
            <rFont val="Tahoma"/>
            <family val="2"/>
          </rPr>
          <t>Y03022022-8</t>
        </r>
      </text>
    </comment>
    <comment ref="L582" authorId="0" shapeId="0" xr:uid="{C4206E6C-1D5A-469B-87A5-3D9041DE8C11}">
      <text>
        <r>
          <rPr>
            <sz val="10"/>
            <rFont val="Tahoma"/>
            <family val="2"/>
          </rPr>
          <t>Y03092022-1</t>
        </r>
      </text>
    </comment>
    <comment ref="X583" authorId="0" shapeId="0" xr:uid="{817793CB-5E96-4E30-81A2-0F9C9D853A58}">
      <text>
        <r>
          <rPr>
            <sz val="10"/>
            <rFont val="Tahoma"/>
            <family val="2"/>
          </rPr>
          <t>Total Dox Acceptance Amt - Total Paid Amt</t>
        </r>
      </text>
    </comment>
    <comment ref="L584" authorId="0" shapeId="0" xr:uid="{BCE74204-3121-4C4F-95F7-7BCDF8B40D6F}">
      <text>
        <r>
          <rPr>
            <sz val="10"/>
            <rFont val="Tahoma"/>
            <family val="2"/>
          </rPr>
          <t>Y01132022-14</t>
        </r>
      </text>
    </comment>
    <comment ref="L585" authorId="0" shapeId="0" xr:uid="{73444621-C64D-4A04-B62B-76588EBEBF44}">
      <text>
        <r>
          <rPr>
            <sz val="10"/>
            <rFont val="Tahoma"/>
            <family val="2"/>
          </rPr>
          <t>Y03022022-5</t>
        </r>
      </text>
    </comment>
    <comment ref="L586" authorId="0" shapeId="0" xr:uid="{42FFF36D-4534-4676-AD76-43E037881410}">
      <text>
        <r>
          <rPr>
            <sz val="10"/>
            <rFont val="Tahoma"/>
            <family val="2"/>
          </rPr>
          <t>Y03022022-7</t>
        </r>
      </text>
    </comment>
    <comment ref="L587" authorId="0" shapeId="0" xr:uid="{7C87235A-C2DD-4C88-B99C-B49DEA944EFA}">
      <text>
        <r>
          <rPr>
            <sz val="10"/>
            <rFont val="Tahoma"/>
            <family val="2"/>
          </rPr>
          <t>Y03092022-29</t>
        </r>
      </text>
    </comment>
    <comment ref="L588" authorId="0" shapeId="0" xr:uid="{89F27D2D-BD90-4F4B-BBB6-5B18F84FEBC4}">
      <text>
        <r>
          <rPr>
            <sz val="10"/>
            <rFont val="Tahoma"/>
            <family val="2"/>
          </rPr>
          <t>Y04292022-3</t>
        </r>
      </text>
    </comment>
    <comment ref="X589" authorId="0" shapeId="0" xr:uid="{8FD49181-A095-468B-BE3E-E59BFF618969}">
      <text>
        <r>
          <rPr>
            <sz val="10"/>
            <rFont val="Tahoma"/>
            <family val="2"/>
          </rPr>
          <t>Total Dox Acceptance Amt - Total Paid Amt</t>
        </r>
      </text>
    </comment>
    <comment ref="L590" authorId="0" shapeId="0" xr:uid="{89175235-5448-45B7-BB73-BDEBE1702811}">
      <text>
        <r>
          <rPr>
            <sz val="10"/>
            <rFont val="Tahoma"/>
            <family val="2"/>
          </rPr>
          <t>Y03022022-9</t>
        </r>
      </text>
    </comment>
    <comment ref="X591" authorId="0" shapeId="0" xr:uid="{7678C2F1-E904-46CD-A9DE-B212CB53D3D0}">
      <text>
        <r>
          <rPr>
            <sz val="10"/>
            <rFont val="Tahoma"/>
            <family val="2"/>
          </rPr>
          <t>Total Dox Acceptance Amt - Total Paid Amt</t>
        </r>
      </text>
    </comment>
    <comment ref="L592" authorId="0" shapeId="0" xr:uid="{EEFC119B-FC41-4615-A72A-9CA5B1D0F1CD}">
      <text>
        <r>
          <rPr>
            <sz val="10"/>
            <rFont val="Tahoma"/>
            <family val="2"/>
          </rPr>
          <t>Y03022022-6</t>
        </r>
      </text>
    </comment>
    <comment ref="X593" authorId="0" shapeId="0" xr:uid="{B630AEF7-D752-4057-8E23-0149E848330A}">
      <text>
        <r>
          <rPr>
            <sz val="10"/>
            <rFont val="Tahoma"/>
            <family val="2"/>
          </rPr>
          <t>Total Dox Acceptance Amt - Total Paid Amt</t>
        </r>
      </text>
    </comment>
    <comment ref="L594" authorId="0" shapeId="0" xr:uid="{D0510F3A-C9B8-46FE-BA01-39868644C486}">
      <text>
        <r>
          <rPr>
            <sz val="10"/>
            <rFont val="Tahoma"/>
            <family val="2"/>
          </rPr>
          <t>Y04112022-13</t>
        </r>
      </text>
    </comment>
    <comment ref="L595" authorId="0" shapeId="0" xr:uid="{F4DF962F-DB32-4181-91A5-430B388F2108}">
      <text>
        <r>
          <rPr>
            <sz val="10"/>
            <rFont val="Tahoma"/>
            <family val="2"/>
          </rPr>
          <t>Y05152022-60</t>
        </r>
      </text>
    </comment>
    <comment ref="L596" authorId="0" shapeId="0" xr:uid="{E0244C13-0916-4E77-A100-F5D8E79A3087}">
      <text>
        <r>
          <rPr>
            <sz val="10"/>
            <rFont val="Tahoma"/>
            <family val="2"/>
          </rPr>
          <t>Y06072022-24</t>
        </r>
      </text>
    </comment>
    <comment ref="L597" authorId="0" shapeId="0" xr:uid="{8BB2F6BC-29C3-4A57-B911-84140884E8E6}">
      <text>
        <r>
          <rPr>
            <sz val="10"/>
            <rFont val="Tahoma"/>
            <family val="2"/>
          </rPr>
          <t>Y06072022-21</t>
        </r>
      </text>
    </comment>
    <comment ref="X598" authorId="0" shapeId="0" xr:uid="{5A37E27C-8529-4F1A-8E6A-9D0E3ADB4AE3}">
      <text>
        <r>
          <rPr>
            <sz val="10"/>
            <rFont val="Tahoma"/>
            <family val="2"/>
          </rPr>
          <t>Total Dox Acceptance Amt - Total Paid Amt</t>
        </r>
      </text>
    </comment>
    <comment ref="L599" authorId="0" shapeId="0" xr:uid="{DE902E85-D1E8-4D54-86E5-8190DEE5D0CA}">
      <text>
        <r>
          <rPr>
            <sz val="10"/>
            <rFont val="Tahoma"/>
            <family val="2"/>
          </rPr>
          <t>Y07052022-12</t>
        </r>
      </text>
    </comment>
    <comment ref="L600" authorId="0" shapeId="0" xr:uid="{6756FAFA-AB89-468F-BF11-F44EEC75B7FE}">
      <text>
        <r>
          <rPr>
            <sz val="10"/>
            <rFont val="Tahoma"/>
            <family val="2"/>
          </rPr>
          <t>Y06072022-26</t>
        </r>
      </text>
    </comment>
    <comment ref="L601" authorId="0" shapeId="0" xr:uid="{F2B6E17C-AB85-47E3-9BD5-85BDDE3018D3}">
      <text>
        <r>
          <rPr>
            <sz val="10"/>
            <rFont val="Tahoma"/>
            <family val="2"/>
          </rPr>
          <t>Y08062022-8</t>
        </r>
      </text>
    </comment>
    <comment ref="X602" authorId="0" shapeId="0" xr:uid="{BACE0363-A215-4B0C-B438-E869689EA443}">
      <text>
        <r>
          <rPr>
            <sz val="10"/>
            <rFont val="Tahoma"/>
            <family val="2"/>
          </rPr>
          <t>Total Dox Acceptance Amt - Total Paid Amt</t>
        </r>
      </text>
    </comment>
    <comment ref="L603" authorId="0" shapeId="0" xr:uid="{83AACA49-99C3-48CD-A325-BD27BE574B40}">
      <text>
        <r>
          <rPr>
            <sz val="10"/>
            <rFont val="Tahoma"/>
            <family val="2"/>
          </rPr>
          <t>Y06072022-7</t>
        </r>
      </text>
    </comment>
    <comment ref="L604" authorId="0" shapeId="0" xr:uid="{27438448-3EF1-4454-9D61-8E3F7E9E9C43}">
      <text>
        <r>
          <rPr>
            <sz val="10"/>
            <rFont val="Tahoma"/>
            <family val="2"/>
          </rPr>
          <t>Y06072022-27</t>
        </r>
      </text>
    </comment>
    <comment ref="X605" authorId="0" shapeId="0" xr:uid="{F5B9519A-5E69-425D-AB7F-78DB5C4AC817}">
      <text>
        <r>
          <rPr>
            <sz val="10"/>
            <rFont val="Tahoma"/>
            <family val="2"/>
          </rPr>
          <t>Total Dox Acceptance Amt - Total Paid Amt</t>
        </r>
      </text>
    </comment>
    <comment ref="L606" authorId="0" shapeId="0" xr:uid="{BF412435-64A0-40DF-A602-FA6AAE056533}">
      <text>
        <r>
          <rPr>
            <sz val="10"/>
            <rFont val="Tahoma"/>
            <family val="2"/>
          </rPr>
          <t>Y08062022-34</t>
        </r>
      </text>
    </comment>
    <comment ref="X607" authorId="0" shapeId="0" xr:uid="{F80A74A3-E23A-4CD5-B9F5-3FF3B715ACF7}">
      <text>
        <r>
          <rPr>
            <sz val="10"/>
            <rFont val="Tahoma"/>
            <family val="2"/>
          </rPr>
          <t>Total Dox Acceptance Amt - Total Paid Amt</t>
        </r>
      </text>
    </comment>
    <comment ref="X609" authorId="0" shapeId="0" xr:uid="{268B6CB2-C028-445A-ACC6-CBC82E75ECE8}">
      <text>
        <r>
          <rPr>
            <sz val="10"/>
            <rFont val="Tahoma"/>
            <family val="2"/>
          </rPr>
          <t>Total Dox Acceptance Amt - Total Paid Amt</t>
        </r>
      </text>
    </comment>
    <comment ref="X611" authorId="0" shapeId="0" xr:uid="{83434F2A-DD46-49F6-875A-3E9FEEBB9630}">
      <text>
        <r>
          <rPr>
            <sz val="10"/>
            <rFont val="Tahoma"/>
            <family val="2"/>
          </rPr>
          <t>Total Dox Acceptance Amt - Total Paid Amt</t>
        </r>
      </text>
    </comment>
    <comment ref="L612" authorId="0" shapeId="0" xr:uid="{2B7E222A-49D3-453E-9C20-06F638D92D44}">
      <text>
        <r>
          <rPr>
            <sz val="10"/>
            <rFont val="Tahoma"/>
            <family val="2"/>
          </rPr>
          <t>Y01312022-16</t>
        </r>
      </text>
    </comment>
    <comment ref="X613" authorId="0" shapeId="0" xr:uid="{913F799A-164E-4EED-846E-803CBCDD74DC}">
      <text>
        <r>
          <rPr>
            <sz val="10"/>
            <rFont val="Tahoma"/>
            <family val="2"/>
          </rPr>
          <t>Total Dox Acceptance Amt - Total Paid Amt</t>
        </r>
      </text>
    </comment>
    <comment ref="L614" authorId="0" shapeId="0" xr:uid="{21FD55E5-EBF6-433E-9EFA-CE5CAB60A2C5}">
      <text>
        <r>
          <rPr>
            <sz val="10"/>
            <rFont val="Tahoma"/>
            <family val="2"/>
          </rPr>
          <t>Y04062022-12</t>
        </r>
      </text>
    </comment>
    <comment ref="L615" authorId="0" shapeId="0" xr:uid="{21AD0A67-7F38-41AB-96CE-D2145AC0D6CF}">
      <text>
        <r>
          <rPr>
            <sz val="10"/>
            <rFont val="Tahoma"/>
            <family val="2"/>
          </rPr>
          <t>Y04062022-19</t>
        </r>
      </text>
    </comment>
    <comment ref="L616" authorId="0" shapeId="0" xr:uid="{F9588EEF-E887-47E9-93B3-861CB6369F2D}">
      <text>
        <r>
          <rPr>
            <sz val="10"/>
            <rFont val="Tahoma"/>
            <family val="2"/>
          </rPr>
          <t>Y06072022-2</t>
        </r>
      </text>
    </comment>
    <comment ref="L617" authorId="0" shapeId="0" xr:uid="{16D16887-595C-4A4B-855C-05CD65EC5C84}">
      <text>
        <r>
          <rPr>
            <sz val="10"/>
            <rFont val="Tahoma"/>
            <family val="2"/>
          </rPr>
          <t>Y05142022-42</t>
        </r>
      </text>
    </comment>
    <comment ref="L618" authorId="0" shapeId="0" xr:uid="{E34CCBB2-6AA4-4AD0-8A3A-3CB6FFD8ED61}">
      <text>
        <r>
          <rPr>
            <sz val="10"/>
            <rFont val="Tahoma"/>
            <family val="2"/>
          </rPr>
          <t>Y05142022-35</t>
        </r>
      </text>
    </comment>
    <comment ref="L619" authorId="0" shapeId="0" xr:uid="{873C84FA-92B6-4CAB-9522-EB8F9B7A929E}">
      <text>
        <r>
          <rPr>
            <sz val="10"/>
            <rFont val="Tahoma"/>
            <family val="2"/>
          </rPr>
          <t>Y05142022-32</t>
        </r>
      </text>
    </comment>
    <comment ref="L620" authorId="0" shapeId="0" xr:uid="{D9C039CE-16A0-4882-8189-7CCAFF11B3C4}">
      <text>
        <r>
          <rPr>
            <sz val="10"/>
            <rFont val="Tahoma"/>
            <family val="2"/>
          </rPr>
          <t>Y06022022-30</t>
        </r>
      </text>
    </comment>
    <comment ref="L621" authorId="0" shapeId="0" xr:uid="{9B4D0D99-FC48-4258-B3A3-106CE381BF2F}">
      <text>
        <r>
          <rPr>
            <sz val="10"/>
            <rFont val="Tahoma"/>
            <family val="2"/>
          </rPr>
          <t>Y06072022-11</t>
        </r>
      </text>
    </comment>
    <comment ref="X622" authorId="0" shapeId="0" xr:uid="{A57A33C6-C6F0-4994-849D-4A0436D4934A}">
      <text>
        <r>
          <rPr>
            <sz val="10"/>
            <rFont val="Tahoma"/>
            <family val="2"/>
          </rPr>
          <t>Total Dox Acceptance Amt - Total Paid Amt</t>
        </r>
      </text>
    </comment>
    <comment ref="L623" authorId="0" shapeId="0" xr:uid="{58BBC09F-FD58-4C77-A1C5-C15D75EF1A91}">
      <text>
        <r>
          <rPr>
            <sz val="10"/>
            <rFont val="Tahoma"/>
            <family val="2"/>
          </rPr>
          <t>Y06082022-60</t>
        </r>
      </text>
    </comment>
    <comment ref="L624" authorId="0" shapeId="0" xr:uid="{8EC8BF1E-1965-4B93-808C-EB3D6B4CA9D9}">
      <text>
        <r>
          <rPr>
            <sz val="10"/>
            <rFont val="Tahoma"/>
            <family val="2"/>
          </rPr>
          <t>Y07042022-89</t>
        </r>
      </text>
    </comment>
    <comment ref="L625" authorId="0" shapeId="0" xr:uid="{73B029E3-3EC0-4345-B306-05A1D522E405}">
      <text>
        <r>
          <rPr>
            <sz val="10"/>
            <rFont val="Tahoma"/>
            <family val="2"/>
          </rPr>
          <t>Y06082022-61</t>
        </r>
      </text>
    </comment>
    <comment ref="L626" authorId="0" shapeId="0" xr:uid="{DF58EF90-78F4-4F9F-A83B-FB599B08FCB2}">
      <text>
        <r>
          <rPr>
            <sz val="10"/>
            <rFont val="Tahoma"/>
            <family val="2"/>
          </rPr>
          <t>Y07042022-6</t>
        </r>
      </text>
    </comment>
    <comment ref="L627" authorId="0" shapeId="0" xr:uid="{98781041-6085-42BF-BF63-CF3D1DB4E6D7}">
      <text>
        <r>
          <rPr>
            <sz val="10"/>
            <rFont val="Tahoma"/>
            <family val="2"/>
          </rPr>
          <t>Y07062022-4</t>
        </r>
      </text>
    </comment>
    <comment ref="L628" authorId="0" shapeId="0" xr:uid="{098C6224-9CB2-4AE4-A3E1-B4A0346E7B84}">
      <text>
        <r>
          <rPr>
            <sz val="10"/>
            <rFont val="Tahoma"/>
            <family val="2"/>
          </rPr>
          <t>Y07062022-3</t>
        </r>
      </text>
    </comment>
    <comment ref="L629" authorId="0" shapeId="0" xr:uid="{9C65B626-E5F5-482C-B195-8C5DEE8CBCAB}">
      <text>
        <r>
          <rPr>
            <sz val="10"/>
            <rFont val="Tahoma"/>
            <family val="2"/>
          </rPr>
          <t>Y08032022-69</t>
        </r>
      </text>
    </comment>
    <comment ref="L630" authorId="0" shapeId="0" xr:uid="{94830C3B-4F2C-40D1-82EA-87B00B6F9947}">
      <text>
        <r>
          <rPr>
            <sz val="10"/>
            <rFont val="Tahoma"/>
            <family val="2"/>
          </rPr>
          <t>Y07312022-14</t>
        </r>
      </text>
    </comment>
    <comment ref="L631" authorId="0" shapeId="0" xr:uid="{AF10C375-E5B6-4DAD-8F1C-C6B9E7F58FBC}">
      <text>
        <r>
          <rPr>
            <sz val="10"/>
            <rFont val="Tahoma"/>
            <family val="2"/>
          </rPr>
          <t>Y08282022-2</t>
        </r>
      </text>
    </comment>
    <comment ref="X632" authorId="0" shapeId="0" xr:uid="{28EEE0A0-00F0-44AC-B3FF-A4AF7ACB299A}">
      <text>
        <r>
          <rPr>
            <sz val="10"/>
            <rFont val="Tahoma"/>
            <family val="2"/>
          </rPr>
          <t>Total Dox Acceptance Amt - Total Paid Amt</t>
        </r>
      </text>
    </comment>
    <comment ref="L633" authorId="0" shapeId="0" xr:uid="{31C1C3FB-6D42-4C07-8E40-9959B996745E}">
      <text>
        <r>
          <rPr>
            <sz val="10"/>
            <rFont val="Tahoma"/>
            <family val="2"/>
          </rPr>
          <t>Y08012022-57</t>
        </r>
      </text>
    </comment>
    <comment ref="L634" authorId="0" shapeId="0" xr:uid="{33EECFB4-F39E-458E-871F-3F32A2E4FA0A}">
      <text>
        <r>
          <rPr>
            <sz val="10"/>
            <rFont val="Tahoma"/>
            <family val="2"/>
          </rPr>
          <t>Y08292022-12</t>
        </r>
      </text>
    </comment>
    <comment ref="L635" authorId="0" shapeId="0" xr:uid="{8C8DEAFB-B8E8-45AF-86CB-2A07A60A5E85}">
      <text>
        <r>
          <rPr>
            <sz val="10"/>
            <rFont val="Tahoma"/>
            <family val="2"/>
          </rPr>
          <t>Y08292022-14</t>
        </r>
      </text>
    </comment>
    <comment ref="L636" authorId="0" shapeId="0" xr:uid="{2AC7B0DD-BBA3-4248-A11C-2E96B8819D6B}">
      <text>
        <r>
          <rPr>
            <sz val="10"/>
            <rFont val="Tahoma"/>
            <family val="2"/>
          </rPr>
          <t>Y08292022-16</t>
        </r>
      </text>
    </comment>
    <comment ref="L637" authorId="0" shapeId="0" xr:uid="{565DC1BC-A906-45D3-933A-FC92213C4665}">
      <text>
        <r>
          <rPr>
            <sz val="10"/>
            <rFont val="Tahoma"/>
            <family val="2"/>
          </rPr>
          <t>Y08302022-1</t>
        </r>
      </text>
    </comment>
    <comment ref="L638" authorId="0" shapeId="0" xr:uid="{F7577B00-37B4-4950-98FE-7208F6FE92DB}">
      <text>
        <r>
          <rPr>
            <sz val="10"/>
            <rFont val="Tahoma"/>
            <family val="2"/>
          </rPr>
          <t>Y08302022-18</t>
        </r>
      </text>
    </comment>
    <comment ref="L639" authorId="0" shapeId="0" xr:uid="{65FC3F9B-BC94-4A46-827F-DBDD9128D757}">
      <text/>
    </comment>
    <comment ref="L640" authorId="0" shapeId="0" xr:uid="{EEBEAEEE-6FFD-4C90-9674-2DF4F6076152}">
      <text/>
    </comment>
    <comment ref="X641" authorId="0" shapeId="0" xr:uid="{1743A184-35FB-4637-B0DD-A2EF942B4037}">
      <text>
        <r>
          <rPr>
            <sz val="10"/>
            <rFont val="Tahoma"/>
            <family val="2"/>
          </rPr>
          <t>Total Dox Acceptance Amt - Total Paid Amt</t>
        </r>
      </text>
    </comment>
    <comment ref="L642" authorId="0" shapeId="0" xr:uid="{8D596B7C-D2FE-4197-8A06-726F0AF3AE4E}">
      <text>
        <r>
          <rPr>
            <sz val="10"/>
            <rFont val="Tahoma"/>
            <family val="2"/>
          </rPr>
          <t>Y08022022-34</t>
        </r>
      </text>
    </comment>
    <comment ref="L643" authorId="0" shapeId="0" xr:uid="{D538C2D7-27A2-4CA1-97D1-9E13B40C2F6F}">
      <text>
        <r>
          <rPr>
            <sz val="10"/>
            <rFont val="Tahoma"/>
            <family val="2"/>
          </rPr>
          <t>Y08092022-30</t>
        </r>
      </text>
    </comment>
    <comment ref="L644" authorId="0" shapeId="0" xr:uid="{9821D65E-1E3C-457A-AED4-BF70CEAFBDEB}">
      <text>
        <r>
          <rPr>
            <sz val="10"/>
            <rFont val="Tahoma"/>
            <family val="2"/>
          </rPr>
          <t>Y08292022-4</t>
        </r>
      </text>
    </comment>
    <comment ref="L645" authorId="0" shapeId="0" xr:uid="{3EE5D4C5-4A24-4376-BA16-7447925705C0}">
      <text>
        <r>
          <rPr>
            <sz val="10"/>
            <rFont val="Tahoma"/>
            <family val="2"/>
          </rPr>
          <t>Y08292022-1</t>
        </r>
      </text>
    </comment>
    <comment ref="L646" authorId="0" shapeId="0" xr:uid="{311AD6B5-4721-4482-BDB4-F0C25B9B1255}">
      <text/>
    </comment>
    <comment ref="L647" authorId="0" shapeId="0" xr:uid="{82876B18-A6E4-4BF2-89F7-AFA5E9331EF8}">
      <text>
        <r>
          <rPr>
            <sz val="10"/>
            <rFont val="Tahoma"/>
            <family val="2"/>
          </rPr>
          <t>Y09082022-4</t>
        </r>
      </text>
    </comment>
    <comment ref="L648" authorId="0" shapeId="0" xr:uid="{02A062A3-6F32-4DFE-8376-59C56EEB34B6}">
      <text/>
    </comment>
    <comment ref="X649" authorId="0" shapeId="0" xr:uid="{9142570B-1639-4CB9-9E8A-2A0FFDC5E2AF}">
      <text>
        <r>
          <rPr>
            <sz val="10"/>
            <rFont val="Tahoma"/>
            <family val="2"/>
          </rPr>
          <t>Total Dox Acceptance Amt - Total Paid Amt</t>
        </r>
      </text>
    </comment>
    <comment ref="L650" authorId="0" shapeId="0" xr:uid="{5C1E3FC3-3D6D-4468-974C-D06DC93F61B9}">
      <text/>
    </comment>
    <comment ref="X651" authorId="0" shapeId="0" xr:uid="{0061F669-F59C-475F-BEDF-6D5B98940108}">
      <text>
        <r>
          <rPr>
            <sz val="10"/>
            <rFont val="Tahoma"/>
            <family val="2"/>
          </rPr>
          <t>Total Dox Acceptance Amt - Total Paid Amt</t>
        </r>
      </text>
    </comment>
    <comment ref="L652" authorId="0" shapeId="0" xr:uid="{C556A32D-3CA7-4750-8205-C815CC948BBB}">
      <text/>
    </comment>
    <comment ref="X653" authorId="0" shapeId="0" xr:uid="{85F09C72-EB12-47E4-AD0A-4D7CBFB5C530}">
      <text>
        <r>
          <rPr>
            <sz val="10"/>
            <rFont val="Tahoma"/>
            <family val="2"/>
          </rPr>
          <t>Total Dox Acceptance Amt - Total Paid Amt</t>
        </r>
      </text>
    </comment>
    <comment ref="X655" authorId="0" shapeId="0" xr:uid="{C1F02685-CCBE-4412-BDCE-F1775EE03A7D}">
      <text>
        <r>
          <rPr>
            <sz val="10"/>
            <rFont val="Tahoma"/>
            <family val="2"/>
          </rPr>
          <t>Total Dox Acceptance Amt - Total Paid Amt</t>
        </r>
      </text>
    </comment>
    <comment ref="L656" authorId="0" shapeId="0" xr:uid="{2785201E-1EB6-4301-BE75-12BF4F7FC3F5}">
      <text>
        <r>
          <rPr>
            <sz val="10"/>
            <rFont val="Tahoma"/>
            <family val="2"/>
          </rPr>
          <t>Y11092021-23</t>
        </r>
      </text>
    </comment>
    <comment ref="X657" authorId="0" shapeId="0" xr:uid="{1F1856DF-2312-492F-BD0F-9BC1593C23D3}">
      <text>
        <r>
          <rPr>
            <sz val="10"/>
            <rFont val="Tahoma"/>
            <family val="2"/>
          </rPr>
          <t>Total Dox Acceptance Amt - Total Paid Amt</t>
        </r>
      </text>
    </comment>
    <comment ref="L658" authorId="0" shapeId="0" xr:uid="{8F5C0D4E-57CE-4652-B4C6-2B0D9EFBB5CC}">
      <text>
        <r>
          <rPr>
            <sz val="10"/>
            <rFont val="Tahoma"/>
            <family val="2"/>
          </rPr>
          <t>Y11022021-12</t>
        </r>
      </text>
    </comment>
    <comment ref="L659" authorId="0" shapeId="0" xr:uid="{1B381E05-B78B-4EAE-8E25-44431E185CFC}">
      <text>
        <r>
          <rPr>
            <sz val="10"/>
            <rFont val="Tahoma"/>
            <family val="2"/>
          </rPr>
          <t>Y10062021-4</t>
        </r>
      </text>
    </comment>
    <comment ref="L660" authorId="0" shapeId="0" xr:uid="{2D272BF9-E6DC-41AA-A17E-EA84B1C92625}">
      <text>
        <r>
          <rPr>
            <sz val="10"/>
            <rFont val="Tahoma"/>
            <family val="2"/>
          </rPr>
          <t>Y12052021-8</t>
        </r>
      </text>
    </comment>
    <comment ref="L661" authorId="0" shapeId="0" xr:uid="{E7B56D4C-7B8E-4E5B-835D-2F61AC4F2253}">
      <text>
        <r>
          <rPr>
            <sz val="10"/>
            <rFont val="Tahoma"/>
            <family val="2"/>
          </rPr>
          <t>Y11092021-20</t>
        </r>
      </text>
    </comment>
    <comment ref="L662" authorId="0" shapeId="0" xr:uid="{E067A727-F043-41CD-8EBF-7E2BCF6548F1}">
      <text>
        <r>
          <rPr>
            <sz val="10"/>
            <rFont val="Tahoma"/>
            <family val="2"/>
          </rPr>
          <t>Y11022021-17</t>
        </r>
      </text>
    </comment>
    <comment ref="L663" authorId="0" shapeId="0" xr:uid="{D48DB16E-1C80-42A8-A6AA-284459466E75}">
      <text>
        <r>
          <rPr>
            <sz val="10"/>
            <rFont val="Tahoma"/>
            <family val="2"/>
          </rPr>
          <t>Y11022021-37</t>
        </r>
      </text>
    </comment>
    <comment ref="L664" authorId="0" shapeId="0" xr:uid="{368722DD-23EA-4AEB-AE49-CC42F7AA0542}">
      <text>
        <r>
          <rPr>
            <sz val="10"/>
            <rFont val="Tahoma"/>
            <family val="2"/>
          </rPr>
          <t>Y11082021-2</t>
        </r>
      </text>
    </comment>
    <comment ref="L665" authorId="0" shapeId="0" xr:uid="{5278E405-B406-4BCB-A0E7-95908593B359}">
      <text>
        <r>
          <rPr>
            <sz val="10"/>
            <rFont val="Tahoma"/>
            <family val="2"/>
          </rPr>
          <t>Y11252021-26</t>
        </r>
      </text>
    </comment>
    <comment ref="L666" authorId="0" shapeId="0" xr:uid="{4ABFE1FE-1420-4D08-A590-AA8D0ECFE2C7}">
      <text>
        <r>
          <rPr>
            <sz val="10"/>
            <rFont val="Tahoma"/>
            <family val="2"/>
          </rPr>
          <t>Y12052021-9</t>
        </r>
      </text>
    </comment>
    <comment ref="L667" authorId="0" shapeId="0" xr:uid="{38994D22-7166-4AC3-8854-799A50D49D56}">
      <text>
        <r>
          <rPr>
            <sz val="10"/>
            <rFont val="Tahoma"/>
            <family val="2"/>
          </rPr>
          <t>Y12212021-36</t>
        </r>
      </text>
    </comment>
    <comment ref="L668" authorId="0" shapeId="0" xr:uid="{11523A8B-63A9-4892-B3B6-EA08A7E9DC0A}">
      <text>
        <r>
          <rPr>
            <sz val="10"/>
            <rFont val="Tahoma"/>
            <family val="2"/>
          </rPr>
          <t>Y12052021-16</t>
        </r>
      </text>
    </comment>
    <comment ref="L669" authorId="0" shapeId="0" xr:uid="{F32C180E-9E51-4872-B3F9-6164E3F3BD3D}">
      <text>
        <r>
          <rPr>
            <sz val="10"/>
            <rFont val="Tahoma"/>
            <family val="2"/>
          </rPr>
          <t>Y12212021-44</t>
        </r>
      </text>
    </comment>
    <comment ref="L670" authorId="0" shapeId="0" xr:uid="{44710C0B-C2DF-4E97-B55B-560349F31490}">
      <text>
        <r>
          <rPr>
            <sz val="10"/>
            <rFont val="Tahoma"/>
            <family val="2"/>
          </rPr>
          <t>Y02072022-4</t>
        </r>
      </text>
    </comment>
    <comment ref="X671" authorId="0" shapeId="0" xr:uid="{51C355DA-9B28-4D37-9728-B9D9CC353532}">
      <text>
        <r>
          <rPr>
            <sz val="10"/>
            <rFont val="Tahoma"/>
            <family val="2"/>
          </rPr>
          <t>Total Dox Acceptance Amt - Total Paid Amt</t>
        </r>
      </text>
    </comment>
    <comment ref="L672" authorId="0" shapeId="0" xr:uid="{92D4EC24-4D51-40CD-A2FE-C93EBAB29BDE}">
      <text>
        <r>
          <rPr>
            <sz val="10"/>
            <rFont val="Tahoma"/>
            <family val="2"/>
          </rPr>
          <t>Y10052021-25</t>
        </r>
      </text>
    </comment>
    <comment ref="X673" authorId="0" shapeId="0" xr:uid="{99CC0DD8-E747-4902-AACA-92E5D057864C}">
      <text>
        <r>
          <rPr>
            <sz val="10"/>
            <rFont val="Tahoma"/>
            <family val="2"/>
          </rPr>
          <t>Total Dox Acceptance Amt - Total Paid Amt</t>
        </r>
      </text>
    </comment>
    <comment ref="L674" authorId="0" shapeId="0" xr:uid="{40CA0F6E-4F55-4024-8ADB-B0889F0C43F2}">
      <text>
        <r>
          <rPr>
            <sz val="10"/>
            <rFont val="Tahoma"/>
            <family val="2"/>
          </rPr>
          <t>Y02012022-17</t>
        </r>
      </text>
    </comment>
    <comment ref="L675" authorId="0" shapeId="0" xr:uid="{F3169D2F-AE95-4173-95E3-9BEE2D92AC5D}">
      <text>
        <r>
          <rPr>
            <sz val="10"/>
            <rFont val="Tahoma"/>
            <family val="2"/>
          </rPr>
          <t>Y11022021-18</t>
        </r>
      </text>
    </comment>
    <comment ref="L676" authorId="0" shapeId="0" xr:uid="{358A346C-62B4-4B28-963B-6C64B2068279}">
      <text>
        <r>
          <rPr>
            <sz val="10"/>
            <rFont val="Tahoma"/>
            <family val="2"/>
          </rPr>
          <t>Y12212021-37</t>
        </r>
      </text>
    </comment>
    <comment ref="L677" authorId="0" shapeId="0" xr:uid="{C856D78F-4286-43AD-B785-033A479A97B3}">
      <text>
        <r>
          <rPr>
            <sz val="10"/>
            <rFont val="Tahoma"/>
            <family val="2"/>
          </rPr>
          <t>Y12052021-11</t>
        </r>
      </text>
    </comment>
    <comment ref="L678" authorId="0" shapeId="0" xr:uid="{0B4051F6-CBC4-4409-BF40-4BAC54698C30}">
      <text>
        <r>
          <rPr>
            <sz val="10"/>
            <rFont val="Tahoma"/>
            <family val="2"/>
          </rPr>
          <t>Y12212021-31</t>
        </r>
      </text>
    </comment>
    <comment ref="L679" authorId="0" shapeId="0" xr:uid="{EABD7B0B-CE8D-426D-8AC4-F446B4C8FFC0}">
      <text>
        <r>
          <rPr>
            <sz val="10"/>
            <rFont val="Tahoma"/>
            <family val="2"/>
          </rPr>
          <t>Y12212021-39</t>
        </r>
      </text>
    </comment>
    <comment ref="L680" authorId="0" shapeId="0" xr:uid="{42CD4C9A-4799-4D28-B5CA-B1D404DC4B1F}">
      <text>
        <r>
          <rPr>
            <sz val="10"/>
            <rFont val="Tahoma"/>
            <family val="2"/>
          </rPr>
          <t>Y12292021-130</t>
        </r>
      </text>
    </comment>
    <comment ref="L681" authorId="0" shapeId="0" xr:uid="{CB84ADBF-669C-4BC7-B491-AD3797B6BDE5}">
      <text>
        <r>
          <rPr>
            <sz val="10"/>
            <rFont val="Tahoma"/>
            <family val="2"/>
          </rPr>
          <t>Y02012022-44</t>
        </r>
      </text>
    </comment>
    <comment ref="L682" authorId="0" shapeId="0" xr:uid="{76597A65-7596-4981-81C4-23080F2DEBE2}">
      <text>
        <r>
          <rPr>
            <sz val="10"/>
            <rFont val="Tahoma"/>
            <family val="2"/>
          </rPr>
          <t>Y02012022-45</t>
        </r>
      </text>
    </comment>
    <comment ref="X683" authorId="0" shapeId="0" xr:uid="{DF697EC6-D55D-45FB-8C7B-494B01E3F6DB}">
      <text>
        <r>
          <rPr>
            <sz val="10"/>
            <rFont val="Tahoma"/>
            <family val="2"/>
          </rPr>
          <t>Total Dox Acceptance Amt - Total Paid Amt</t>
        </r>
      </text>
    </comment>
    <comment ref="L684" authorId="0" shapeId="0" xr:uid="{80FF54E5-F984-4873-A21F-5B7ABB17F5FC}">
      <text>
        <r>
          <rPr>
            <sz val="10"/>
            <rFont val="Tahoma"/>
            <family val="2"/>
          </rPr>
          <t>Y02012022-25</t>
        </r>
      </text>
    </comment>
    <comment ref="L685" authorId="0" shapeId="0" xr:uid="{7CC0D0CD-6F42-48ED-8F69-56F7B8242AD4}">
      <text>
        <r>
          <rPr>
            <sz val="10"/>
            <rFont val="Tahoma"/>
            <family val="2"/>
          </rPr>
          <t>Y03022022-14</t>
        </r>
      </text>
    </comment>
    <comment ref="L686" authorId="0" shapeId="0" xr:uid="{CE5B305F-0783-419D-97F8-FC829BED82D0}">
      <text>
        <r>
          <rPr>
            <sz val="10"/>
            <rFont val="Tahoma"/>
            <family val="2"/>
          </rPr>
          <t>Y11082021-34</t>
        </r>
      </text>
    </comment>
    <comment ref="L687" authorId="0" shapeId="0" xr:uid="{0566CEAA-8BE3-4024-A442-FDF3AB919799}">
      <text>
        <r>
          <rPr>
            <sz val="10"/>
            <rFont val="Tahoma"/>
            <family val="2"/>
          </rPr>
          <t>Y12052021-10</t>
        </r>
      </text>
    </comment>
    <comment ref="L688" authorId="0" shapeId="0" xr:uid="{3D06B1EA-3005-4B5F-B160-930AD5A6BC34}">
      <text>
        <r>
          <rPr>
            <sz val="10"/>
            <rFont val="Tahoma"/>
            <family val="2"/>
          </rPr>
          <t>Y12052021-15</t>
        </r>
      </text>
    </comment>
    <comment ref="L689" authorId="0" shapeId="0" xr:uid="{940A1EA1-36E4-4BAF-9607-69787E30D76A}">
      <text>
        <r>
          <rPr>
            <sz val="10"/>
            <rFont val="Tahoma"/>
            <family val="2"/>
          </rPr>
          <t>Y12052021-12</t>
        </r>
      </text>
    </comment>
    <comment ref="L690" authorId="0" shapeId="0" xr:uid="{34C1E31D-513A-4CC1-AFBF-C737D5853529}">
      <text>
        <r>
          <rPr>
            <sz val="10"/>
            <rFont val="Tahoma"/>
            <family val="2"/>
          </rPr>
          <t>Y12052021-14</t>
        </r>
      </text>
    </comment>
    <comment ref="L691" authorId="0" shapeId="0" xr:uid="{498B3031-4533-432E-B52B-740A3776A523}">
      <text>
        <r>
          <rPr>
            <sz val="10"/>
            <rFont val="Tahoma"/>
            <family val="2"/>
          </rPr>
          <t>Y12212021-43</t>
        </r>
      </text>
    </comment>
    <comment ref="L692" authorId="0" shapeId="0" xr:uid="{C0923250-D6F3-48EC-9BC2-CB4B0A2CF367}">
      <text>
        <r>
          <rPr>
            <sz val="10"/>
            <rFont val="Tahoma"/>
            <family val="2"/>
          </rPr>
          <t>Y12212021-45</t>
        </r>
      </text>
    </comment>
    <comment ref="L693" authorId="0" shapeId="0" xr:uid="{162CDA14-271A-4B3A-A547-7926B260C806}">
      <text>
        <r>
          <rPr>
            <sz val="10"/>
            <rFont val="Tahoma"/>
            <family val="2"/>
          </rPr>
          <t>Y12292021-135</t>
        </r>
      </text>
    </comment>
    <comment ref="X694" authorId="0" shapeId="0" xr:uid="{882F5D40-6E6C-44BF-8A71-BF42EB1F18FB}">
      <text>
        <r>
          <rPr>
            <sz val="10"/>
            <rFont val="Tahoma"/>
            <family val="2"/>
          </rPr>
          <t>Total Dox Acceptance Amt - Total Paid Amt</t>
        </r>
      </text>
    </comment>
    <comment ref="L695" authorId="0" shapeId="0" xr:uid="{877623EB-BB56-4623-B7DC-CFD2E3E6F667}">
      <text>
        <r>
          <rPr>
            <sz val="10"/>
            <rFont val="Tahoma"/>
            <family val="2"/>
          </rPr>
          <t>Y10302021-35</t>
        </r>
      </text>
    </comment>
    <comment ref="L696" authorId="0" shapeId="0" xr:uid="{AA8F1C39-18C9-4D0A-9170-FC466ADFC838}">
      <text>
        <r>
          <rPr>
            <sz val="10"/>
            <rFont val="Tahoma"/>
            <family val="2"/>
          </rPr>
          <t>Y12292021-11</t>
        </r>
      </text>
    </comment>
    <comment ref="X697" authorId="0" shapeId="0" xr:uid="{25C64981-4895-4BA1-94F7-3F7F8D7C91A0}">
      <text>
        <r>
          <rPr>
            <sz val="10"/>
            <rFont val="Tahoma"/>
            <family val="2"/>
          </rPr>
          <t>Total Dox Acceptance Amt - Total Paid Amt</t>
        </r>
      </text>
    </comment>
    <comment ref="L698" authorId="0" shapeId="0" xr:uid="{B60755D4-C400-4555-9BCF-AB4D63D9D2FF}">
      <text>
        <r>
          <rPr>
            <sz val="10"/>
            <rFont val="Tahoma"/>
            <family val="2"/>
          </rPr>
          <t>Y11082021-4</t>
        </r>
      </text>
    </comment>
    <comment ref="L699" authorId="0" shapeId="0" xr:uid="{47CE9511-A8CC-42BD-AB7B-CA9C90D025F2}">
      <text>
        <r>
          <rPr>
            <sz val="10"/>
            <rFont val="Tahoma"/>
            <family val="2"/>
          </rPr>
          <t>Y11092021-29</t>
        </r>
      </text>
    </comment>
    <comment ref="L700" authorId="0" shapeId="0" xr:uid="{09A00F4D-01A0-4EBA-A425-F89B34A9E370}">
      <text>
        <r>
          <rPr>
            <sz val="10"/>
            <rFont val="Tahoma"/>
            <family val="2"/>
          </rPr>
          <t>Y11272021-15</t>
        </r>
      </text>
    </comment>
    <comment ref="L701" authorId="0" shapeId="0" xr:uid="{24813ACA-4D53-479F-8672-43572C66C04B}">
      <text>
        <r>
          <rPr>
            <sz val="10"/>
            <rFont val="Tahoma"/>
            <family val="2"/>
          </rPr>
          <t>Y12062021-35</t>
        </r>
      </text>
    </comment>
    <comment ref="L702" authorId="0" shapeId="0" xr:uid="{EB218F63-9112-4358-8A18-62BA7AADCCFC}">
      <text>
        <r>
          <rPr>
            <sz val="10"/>
            <rFont val="Tahoma"/>
            <family val="2"/>
          </rPr>
          <t>Y12292021-27</t>
        </r>
      </text>
    </comment>
    <comment ref="X703" authorId="0" shapeId="0" xr:uid="{1EE1C52F-EF57-42E3-8490-4CFDC9CCFC81}">
      <text>
        <r>
          <rPr>
            <sz val="10"/>
            <rFont val="Tahoma"/>
            <family val="2"/>
          </rPr>
          <t>Total Dox Acceptance Amt - Total Paid Amt</t>
        </r>
      </text>
    </comment>
    <comment ref="L704" authorId="0" shapeId="0" xr:uid="{C33E5F2C-84F8-4D0E-8E41-5C988F271D4F}">
      <text>
        <r>
          <rPr>
            <sz val="10"/>
            <rFont val="Tahoma"/>
            <family val="2"/>
          </rPr>
          <t>Y02012022-16</t>
        </r>
      </text>
    </comment>
    <comment ref="L705" authorId="0" shapeId="0" xr:uid="{70065219-3FD6-47A5-AD2D-4BC929F9CE18}">
      <text>
        <r>
          <rPr>
            <sz val="10"/>
            <rFont val="Tahoma"/>
            <family val="2"/>
          </rPr>
          <t>Y02012022-15</t>
        </r>
      </text>
    </comment>
    <comment ref="L706" authorId="0" shapeId="0" xr:uid="{35FAAAC0-38F9-4B77-A331-F5BC833C04D9}">
      <text>
        <r>
          <rPr>
            <sz val="10"/>
            <rFont val="Tahoma"/>
            <family val="2"/>
          </rPr>
          <t>Y03032022-3</t>
        </r>
      </text>
    </comment>
    <comment ref="L707" authorId="0" shapeId="0" xr:uid="{3B9385FC-4A95-4ED2-A533-0B3DC1FBD5E2}">
      <text>
        <r>
          <rPr>
            <sz val="10"/>
            <rFont val="Tahoma"/>
            <family val="2"/>
          </rPr>
          <t>Y02282022-1</t>
        </r>
      </text>
    </comment>
    <comment ref="L708" authorId="0" shapeId="0" xr:uid="{F0AD9AE4-DF65-40F7-A668-95649DC0FB5E}">
      <text>
        <r>
          <rPr>
            <sz val="10"/>
            <rFont val="Tahoma"/>
            <family val="2"/>
          </rPr>
          <t>Y03082022-52</t>
        </r>
      </text>
    </comment>
    <comment ref="L709" authorId="0" shapeId="0" xr:uid="{513DF2BE-1B5C-49E6-852B-245BDA0775DE}">
      <text>
        <r>
          <rPr>
            <sz val="10"/>
            <rFont val="Tahoma"/>
            <family val="2"/>
          </rPr>
          <t>Y04052022-10</t>
        </r>
      </text>
    </comment>
    <comment ref="L710" authorId="0" shapeId="0" xr:uid="{C6AEB9E2-ED9B-40D7-9C04-86A5C854EBEB}">
      <text>
        <r>
          <rPr>
            <sz val="10"/>
            <rFont val="Tahoma"/>
            <family val="2"/>
          </rPr>
          <t>Y12212021-34</t>
        </r>
      </text>
    </comment>
    <comment ref="L711" authorId="0" shapeId="0" xr:uid="{CDC46B34-7204-405E-8B02-BAA49AAFCD5F}">
      <text>
        <r>
          <rPr>
            <sz val="10"/>
            <rFont val="Tahoma"/>
            <family val="2"/>
          </rPr>
          <t>Y12212021-33</t>
        </r>
      </text>
    </comment>
    <comment ref="L712" authorId="0" shapeId="0" xr:uid="{179534D5-ACDC-45ED-B09C-96BF6DC74DE5}">
      <text>
        <r>
          <rPr>
            <sz val="10"/>
            <rFont val="Tahoma"/>
            <family val="2"/>
          </rPr>
          <t>Y12292021-131</t>
        </r>
      </text>
    </comment>
    <comment ref="L713" authorId="0" shapeId="0" xr:uid="{228CACC8-08BF-485D-A020-E7E1CDA53C94}">
      <text>
        <r>
          <rPr>
            <sz val="10"/>
            <rFont val="Tahoma"/>
            <family val="2"/>
          </rPr>
          <t>Y12292021-132</t>
        </r>
      </text>
    </comment>
    <comment ref="L714" authorId="0" shapeId="0" xr:uid="{F49FF3FB-7E42-43E7-9786-AA7E71072E1D}">
      <text>
        <r>
          <rPr>
            <sz val="10"/>
            <rFont val="Tahoma"/>
            <family val="2"/>
          </rPr>
          <t>Y02062022-11</t>
        </r>
      </text>
    </comment>
    <comment ref="X715" authorId="0" shapeId="0" xr:uid="{F3AF6B4A-82DC-486E-80DD-D445B0E4D784}">
      <text>
        <r>
          <rPr>
            <sz val="10"/>
            <rFont val="Tahoma"/>
            <family val="2"/>
          </rPr>
          <t>Total Dox Acceptance Amt - Total Paid Amt</t>
        </r>
      </text>
    </comment>
    <comment ref="L716" authorId="0" shapeId="0" xr:uid="{C2AE0EB6-D2CD-47F4-B14A-84B04C965DF3}">
      <text>
        <r>
          <rPr>
            <sz val="10"/>
            <rFont val="Tahoma"/>
            <family val="2"/>
          </rPr>
          <t>Y11082021-32</t>
        </r>
      </text>
    </comment>
    <comment ref="L717" authorId="0" shapeId="0" xr:uid="{87E62659-F71C-4A74-930A-96C458C5CA5D}">
      <text>
        <r>
          <rPr>
            <sz val="10"/>
            <rFont val="Tahoma"/>
            <family val="2"/>
          </rPr>
          <t>Y12292021-6</t>
        </r>
      </text>
    </comment>
    <comment ref="L718" authorId="0" shapeId="0" xr:uid="{E99FB378-42AF-47D4-BE74-76F942FFB92F}">
      <text>
        <r>
          <rPr>
            <sz val="10"/>
            <rFont val="Tahoma"/>
            <family val="2"/>
          </rPr>
          <t>Y12292021-15</t>
        </r>
      </text>
    </comment>
    <comment ref="L719" authorId="0" shapeId="0" xr:uid="{1290B56A-CD91-4661-BE55-9823A86C8CB9}">
      <text>
        <r>
          <rPr>
            <sz val="10"/>
            <rFont val="Tahoma"/>
            <family val="2"/>
          </rPr>
          <t>Y12292021-15</t>
        </r>
      </text>
    </comment>
    <comment ref="X720" authorId="0" shapeId="0" xr:uid="{EF3E852C-6F33-495E-97DC-BFE73159565A}">
      <text>
        <r>
          <rPr>
            <sz val="10"/>
            <rFont val="Tahoma"/>
            <family val="2"/>
          </rPr>
          <t>Total Dox Acceptance Amt - Total Paid Amt</t>
        </r>
      </text>
    </comment>
    <comment ref="L721" authorId="0" shapeId="0" xr:uid="{CBDB64D8-2845-488B-8504-2CE7B0D77E14}">
      <text>
        <r>
          <rPr>
            <sz val="10"/>
            <rFont val="Tahoma"/>
            <family val="2"/>
          </rPr>
          <t>Y02012022-47</t>
        </r>
      </text>
    </comment>
    <comment ref="L722" authorId="0" shapeId="0" xr:uid="{5885C800-7A91-4149-AC42-06878CB22CE1}">
      <text>
        <r>
          <rPr>
            <sz val="10"/>
            <rFont val="Tahoma"/>
            <family val="2"/>
          </rPr>
          <t>Y02012022-28</t>
        </r>
      </text>
    </comment>
    <comment ref="L723" authorId="0" shapeId="0" xr:uid="{CFAF28EF-2292-4025-BA26-C2998E1BB839}">
      <text>
        <r>
          <rPr>
            <sz val="10"/>
            <rFont val="Tahoma"/>
            <family val="2"/>
          </rPr>
          <t>Y02012022-18</t>
        </r>
      </text>
    </comment>
    <comment ref="L724" authorId="0" shapeId="0" xr:uid="{9FE292DC-4580-496B-8C95-32C8C6B394BE}">
      <text>
        <r>
          <rPr>
            <sz val="10"/>
            <rFont val="Tahoma"/>
            <family val="2"/>
          </rPr>
          <t>Y03032022-7</t>
        </r>
      </text>
    </comment>
    <comment ref="L725" authorId="0" shapeId="0" xr:uid="{94D02737-BC33-469A-BDF2-A40B33072B05}">
      <text>
        <r>
          <rPr>
            <sz val="10"/>
            <rFont val="Tahoma"/>
            <family val="2"/>
          </rPr>
          <t>Y03022022-12</t>
        </r>
      </text>
    </comment>
    <comment ref="L726" authorId="0" shapeId="0" xr:uid="{E8548288-F48F-45DF-A9CF-68C2CE8442DA}">
      <text>
        <r>
          <rPr>
            <sz val="10"/>
            <rFont val="Tahoma"/>
            <family val="2"/>
          </rPr>
          <t>Y03022022-13</t>
        </r>
      </text>
    </comment>
    <comment ref="L727" authorId="0" shapeId="0" xr:uid="{30834598-5970-461F-99B1-F6AD460A91DF}">
      <text>
        <r>
          <rPr>
            <sz val="10"/>
            <rFont val="Tahoma"/>
            <family val="2"/>
          </rPr>
          <t>Y04042022-47</t>
        </r>
      </text>
    </comment>
    <comment ref="L728" authorId="0" shapeId="0" xr:uid="{E0D4E23E-7171-4B2A-8554-0EC67C446B8D}">
      <text>
        <r>
          <rPr>
            <sz val="10"/>
            <rFont val="Tahoma"/>
            <family val="2"/>
          </rPr>
          <t>Y12052021-13</t>
        </r>
      </text>
    </comment>
    <comment ref="L729" authorId="0" shapeId="0" xr:uid="{03787A41-BA34-45BC-89FF-B7CB79DFAE08}">
      <text>
        <r>
          <rPr>
            <sz val="10"/>
            <rFont val="Tahoma"/>
            <family val="2"/>
          </rPr>
          <t>Y12292021-133</t>
        </r>
      </text>
    </comment>
    <comment ref="L730" authorId="0" shapeId="0" xr:uid="{750D9509-8BD5-4F3C-A374-CFFD98470F2B}">
      <text>
        <r>
          <rPr>
            <sz val="10"/>
            <rFont val="Tahoma"/>
            <family val="2"/>
          </rPr>
          <t>Y12292021-136</t>
        </r>
      </text>
    </comment>
    <comment ref="L731" authorId="0" shapeId="0" xr:uid="{C3BBD756-39F9-4C95-9477-7EA3FBE27CD2}">
      <text>
        <r>
          <rPr>
            <sz val="10"/>
            <rFont val="Tahoma"/>
            <family val="2"/>
          </rPr>
          <t>Y02062022-9</t>
        </r>
      </text>
    </comment>
    <comment ref="X732" authorId="0" shapeId="0" xr:uid="{6E3AD166-C3D6-4B6C-87CC-5B3AD8ECE822}">
      <text>
        <r>
          <rPr>
            <sz val="10"/>
            <rFont val="Tahoma"/>
            <family val="2"/>
          </rPr>
          <t>Total Dox Acceptance Amt - Total Paid Amt</t>
        </r>
      </text>
    </comment>
    <comment ref="L733" authorId="0" shapeId="0" xr:uid="{1128A1B5-2EB3-4904-9E6D-58A5CE4D1062}">
      <text>
        <r>
          <rPr>
            <sz val="10"/>
            <rFont val="Tahoma"/>
            <family val="2"/>
          </rPr>
          <t>Y11232021-28</t>
        </r>
      </text>
    </comment>
    <comment ref="L734" authorId="0" shapeId="0" xr:uid="{BE3DFAE1-D3AF-4076-B0D0-CC18026F6FDA}">
      <text>
        <r>
          <rPr>
            <sz val="10"/>
            <rFont val="Tahoma"/>
            <family val="2"/>
          </rPr>
          <t>Y11242021-51</t>
        </r>
      </text>
    </comment>
    <comment ref="X735" authorId="0" shapeId="0" xr:uid="{C3116D81-435E-40EC-8C1E-3914D542AF46}">
      <text>
        <r>
          <rPr>
            <sz val="10"/>
            <rFont val="Tahoma"/>
            <family val="2"/>
          </rPr>
          <t>Total Dox Acceptance Amt - Total Paid Amt</t>
        </r>
      </text>
    </comment>
    <comment ref="L736" authorId="0" shapeId="0" xr:uid="{1CF3EE74-B57B-4B60-9B49-AB4765BAC081}">
      <text>
        <r>
          <rPr>
            <sz val="10"/>
            <rFont val="Tahoma"/>
            <family val="2"/>
          </rPr>
          <t>Y11102021-1</t>
        </r>
      </text>
    </comment>
    <comment ref="X737" authorId="0" shapeId="0" xr:uid="{01140629-C924-47D6-A232-6E6A4D4BB030}">
      <text>
        <r>
          <rPr>
            <sz val="10"/>
            <rFont val="Tahoma"/>
            <family val="2"/>
          </rPr>
          <t>Total Dox Acceptance Amt - Total Paid Amt</t>
        </r>
      </text>
    </comment>
    <comment ref="L738" authorId="0" shapeId="0" xr:uid="{BF5039BC-3E78-4321-B0BF-93C0AA4ADBA4}">
      <text>
        <r>
          <rPr>
            <sz val="10"/>
            <rFont val="Tahoma"/>
            <family val="2"/>
          </rPr>
          <t>Y01172022-6</t>
        </r>
      </text>
    </comment>
    <comment ref="X739" authorId="0" shapeId="0" xr:uid="{2C854243-2B1C-4DF1-BFC0-41E412F7CA66}">
      <text>
        <r>
          <rPr>
            <sz val="10"/>
            <rFont val="Tahoma"/>
            <family val="2"/>
          </rPr>
          <t>Total Dox Acceptance Amt - Total Paid Amt</t>
        </r>
      </text>
    </comment>
    <comment ref="L740" authorId="0" shapeId="0" xr:uid="{B64C9A7D-A1E5-46C3-AEAA-AA109ECCCA2D}">
      <text>
        <r>
          <rPr>
            <sz val="10"/>
            <rFont val="Tahoma"/>
            <family val="2"/>
          </rPr>
          <t>Y12292021-10</t>
        </r>
      </text>
    </comment>
    <comment ref="X741" authorId="0" shapeId="0" xr:uid="{26FD3F99-09BB-4DDC-8458-9A32E0508A70}">
      <text>
        <r>
          <rPr>
            <sz val="10"/>
            <rFont val="Tahoma"/>
            <family val="2"/>
          </rPr>
          <t>Total Dox Acceptance Amt - Total Paid Amt</t>
        </r>
      </text>
    </comment>
    <comment ref="L742" authorId="0" shapeId="0" xr:uid="{B8B6A487-0D82-4F6A-B84B-C2033798C473}">
      <text>
        <r>
          <rPr>
            <sz val="10"/>
            <rFont val="Tahoma"/>
            <family val="2"/>
          </rPr>
          <t>Y01302022-20</t>
        </r>
      </text>
    </comment>
    <comment ref="X743" authorId="0" shapeId="0" xr:uid="{254F010A-6A1B-46D4-B883-919F5F9E6CCF}">
      <text>
        <r>
          <rPr>
            <sz val="10"/>
            <rFont val="Tahoma"/>
            <family val="2"/>
          </rPr>
          <t>Total Dox Acceptance Amt - Total Paid Amt</t>
        </r>
      </text>
    </comment>
    <comment ref="L744" authorId="0" shapeId="0" xr:uid="{7E56B638-6652-44B6-A192-9EDEFA7DA13C}">
      <text>
        <r>
          <rPr>
            <sz val="10"/>
            <rFont val="Tahoma"/>
            <family val="2"/>
          </rPr>
          <t>Y12292021-134</t>
        </r>
      </text>
    </comment>
    <comment ref="X745" authorId="0" shapeId="0" xr:uid="{687C96EA-C696-4583-9B50-5B5C673ECCDC}">
      <text>
        <r>
          <rPr>
            <sz val="10"/>
            <rFont val="Tahoma"/>
            <family val="2"/>
          </rPr>
          <t>Total Dox Acceptance Amt - Total Paid Amt</t>
        </r>
      </text>
    </comment>
    <comment ref="L746" authorId="0" shapeId="0" xr:uid="{EF0BAAF9-2D8F-46D3-B615-D8926A9ED836}">
      <text>
        <r>
          <rPr>
            <sz val="10"/>
            <rFont val="Tahoma"/>
            <family val="2"/>
          </rPr>
          <t>Y02012022-48</t>
        </r>
      </text>
    </comment>
    <comment ref="L747" authorId="0" shapeId="0" xr:uid="{7C024CBC-D575-4416-BA48-284870655B9B}">
      <text>
        <r>
          <rPr>
            <sz val="10"/>
            <rFont val="Tahoma"/>
            <family val="2"/>
          </rPr>
          <t>Y02012022-27</t>
        </r>
      </text>
    </comment>
    <comment ref="L748" authorId="0" shapeId="0" xr:uid="{DC0994E0-EA22-4050-9608-706170CFA8BC}">
      <text>
        <r>
          <rPr>
            <sz val="10"/>
            <rFont val="Tahoma"/>
            <family val="2"/>
          </rPr>
          <t>Y02012022-29</t>
        </r>
      </text>
    </comment>
    <comment ref="L749" authorId="0" shapeId="0" xr:uid="{431B838C-6DF6-4E31-A649-F3F8752C3A43}">
      <text>
        <r>
          <rPr>
            <sz val="10"/>
            <rFont val="Tahoma"/>
            <family val="2"/>
          </rPr>
          <t>Y03032022-2</t>
        </r>
      </text>
    </comment>
    <comment ref="L750" authorId="0" shapeId="0" xr:uid="{446B104A-73CA-40AD-97BA-2ED7FB8CDA22}">
      <text>
        <r>
          <rPr>
            <sz val="10"/>
            <rFont val="Tahoma"/>
            <family val="2"/>
          </rPr>
          <t>Y03032022-4</t>
        </r>
      </text>
    </comment>
    <comment ref="L751" authorId="0" shapeId="0" xr:uid="{CD7B6F01-00CE-4DC1-8F49-531BE2E9C9BC}">
      <text>
        <r>
          <rPr>
            <sz val="10"/>
            <rFont val="Tahoma"/>
            <family val="2"/>
          </rPr>
          <t>Y03032022-5</t>
        </r>
      </text>
    </comment>
    <comment ref="L752" authorId="0" shapeId="0" xr:uid="{5B99C204-23D3-4817-A7C5-37B48C12D523}">
      <text>
        <r>
          <rPr>
            <sz val="10"/>
            <rFont val="Tahoma"/>
            <family val="2"/>
          </rPr>
          <t>Y03032022-6</t>
        </r>
      </text>
    </comment>
    <comment ref="L753" authorId="0" shapeId="0" xr:uid="{CF54C0D1-0EE3-49ED-A3B7-AB14E66A4424}">
      <text>
        <r>
          <rPr>
            <sz val="10"/>
            <rFont val="Tahoma"/>
            <family val="2"/>
          </rPr>
          <t>Y03032022-8</t>
        </r>
      </text>
    </comment>
    <comment ref="L754" authorId="0" shapeId="0" xr:uid="{EB3C5D74-39A4-45E2-AE54-1C86394D08A5}">
      <text>
        <r>
          <rPr>
            <sz val="10"/>
            <rFont val="Tahoma"/>
            <family val="2"/>
          </rPr>
          <t>Y04042022-51</t>
        </r>
      </text>
    </comment>
    <comment ref="L755" authorId="0" shapeId="0" xr:uid="{EF0AAA50-D9B0-496B-B353-CEF3D2A4A729}">
      <text>
        <r>
          <rPr>
            <sz val="10"/>
            <rFont val="Tahoma"/>
            <family val="2"/>
          </rPr>
          <t>Y04112022-9</t>
        </r>
      </text>
    </comment>
    <comment ref="L756" authorId="0" shapeId="0" xr:uid="{5FE13B71-5EF9-4916-92CB-860E284CA246}">
      <text>
        <r>
          <rPr>
            <sz val="10"/>
            <rFont val="Tahoma"/>
            <family val="2"/>
          </rPr>
          <t>Y04052022-11</t>
        </r>
      </text>
    </comment>
    <comment ref="L757" authorId="0" shapeId="0" xr:uid="{6409505B-F3F0-4405-AB34-83C1DD2A39B5}">
      <text>
        <r>
          <rPr>
            <sz val="10"/>
            <rFont val="Tahoma"/>
            <family val="2"/>
          </rPr>
          <t>Y04112022-18</t>
        </r>
      </text>
    </comment>
    <comment ref="L758" authorId="0" shapeId="0" xr:uid="{C8873176-0AF5-4DBB-B7A8-EB6F8096A5EE}">
      <text>
        <r>
          <rPr>
            <sz val="10"/>
            <rFont val="Tahoma"/>
            <family val="2"/>
          </rPr>
          <t>Y04112022-20</t>
        </r>
      </text>
    </comment>
    <comment ref="L759" authorId="0" shapeId="0" xr:uid="{212088C5-A130-447C-A539-0B60CF8A07F3}">
      <text>
        <r>
          <rPr>
            <sz val="10"/>
            <rFont val="Tahoma"/>
            <family val="2"/>
          </rPr>
          <t>Y05122022-44</t>
        </r>
      </text>
    </comment>
    <comment ref="L760" authorId="0" shapeId="0" xr:uid="{E208645D-256B-4805-B766-BBB8DB34316F}">
      <text>
        <r>
          <rPr>
            <sz val="10"/>
            <rFont val="Tahoma"/>
            <family val="2"/>
          </rPr>
          <t>Y05142022-1</t>
        </r>
      </text>
    </comment>
    <comment ref="L761" authorId="0" shapeId="0" xr:uid="{D07DD2BF-4EDB-480A-B30D-226EF20A2E60}">
      <text>
        <r>
          <rPr>
            <sz val="10"/>
            <rFont val="Tahoma"/>
            <family val="2"/>
          </rPr>
          <t>Y05142022-2</t>
        </r>
      </text>
    </comment>
    <comment ref="L762" authorId="0" shapeId="0" xr:uid="{A158791F-945B-47CE-95FF-791F9145AB4C}">
      <text>
        <r>
          <rPr>
            <sz val="10"/>
            <rFont val="Tahoma"/>
            <family val="2"/>
          </rPr>
          <t>Y05142022-4</t>
        </r>
      </text>
    </comment>
    <comment ref="L763" authorId="0" shapeId="0" xr:uid="{B5E86FCC-EE58-41D4-9459-B9E62F46C9D7}">
      <text>
        <r>
          <rPr>
            <sz val="10"/>
            <rFont val="Tahoma"/>
            <family val="2"/>
          </rPr>
          <t>Y06082022-32</t>
        </r>
      </text>
    </comment>
    <comment ref="L764" authorId="0" shapeId="0" xr:uid="{3156CEFD-1D56-4D50-967D-B2DB9F3BA9DF}">
      <text>
        <r>
          <rPr>
            <sz val="10"/>
            <rFont val="Tahoma"/>
            <family val="2"/>
          </rPr>
          <t>Y02012022-43</t>
        </r>
      </text>
    </comment>
    <comment ref="X765" authorId="0" shapeId="0" xr:uid="{73A7BFCA-86E0-4DE2-9753-01E90887F420}">
      <text>
        <r>
          <rPr>
            <sz val="10"/>
            <rFont val="Tahoma"/>
            <family val="2"/>
          </rPr>
          <t>Total Dox Acceptance Amt - Total Paid Amt</t>
        </r>
      </text>
    </comment>
    <comment ref="L766" authorId="0" shapeId="0" xr:uid="{02F67471-45E2-4EAA-A2F1-D8868DF8CF12}">
      <text>
        <r>
          <rPr>
            <sz val="10"/>
            <rFont val="Tahoma"/>
            <family val="2"/>
          </rPr>
          <t>Y02012022-12</t>
        </r>
      </text>
    </comment>
    <comment ref="L767" authorId="0" shapeId="0" xr:uid="{695B5D3A-1C45-43BE-8B6A-6ABE3E89DF53}">
      <text>
        <r>
          <rPr>
            <sz val="10"/>
            <rFont val="Tahoma"/>
            <family val="2"/>
          </rPr>
          <t>Y02072022-3</t>
        </r>
      </text>
    </comment>
    <comment ref="L768" authorId="0" shapeId="0" xr:uid="{CD424B83-5CEA-40CE-A76F-2E4E38A706B9}">
      <text>
        <r>
          <rPr>
            <sz val="10"/>
            <rFont val="Tahoma"/>
            <family val="2"/>
          </rPr>
          <t>Y03022022-25</t>
        </r>
      </text>
    </comment>
    <comment ref="L769" authorId="0" shapeId="0" xr:uid="{F0124B69-4701-41D2-B10D-5BA8BD6C5494}">
      <text>
        <r>
          <rPr>
            <sz val="10"/>
            <rFont val="Tahoma"/>
            <family val="2"/>
          </rPr>
          <t>Y04112022-12</t>
        </r>
      </text>
    </comment>
    <comment ref="X770" authorId="0" shapeId="0" xr:uid="{40D5F586-15C4-4030-97BC-A7B0538B7897}">
      <text>
        <r>
          <rPr>
            <sz val="10"/>
            <rFont val="Tahoma"/>
            <family val="2"/>
          </rPr>
          <t>Total Dox Acceptance Amt - Total Paid Amt</t>
        </r>
      </text>
    </comment>
    <comment ref="L771" authorId="0" shapeId="0" xr:uid="{DB16DCC2-E2F9-4F99-97D0-92F72928F7D0}">
      <text>
        <r>
          <rPr>
            <sz val="10"/>
            <rFont val="Tahoma"/>
            <family val="2"/>
          </rPr>
          <t>Y04052022-7</t>
        </r>
      </text>
    </comment>
    <comment ref="X772" authorId="0" shapeId="0" xr:uid="{AD2A97FB-12AF-4057-8046-1686BC1202E6}">
      <text>
        <r>
          <rPr>
            <sz val="10"/>
            <rFont val="Tahoma"/>
            <family val="2"/>
          </rPr>
          <t>Total Dox Acceptance Amt - Total Paid Amt</t>
        </r>
      </text>
    </comment>
    <comment ref="L773" authorId="0" shapeId="0" xr:uid="{D75179B2-893E-444E-B6A1-0048DB5B415D}">
      <text>
        <r>
          <rPr>
            <sz val="10"/>
            <rFont val="Tahoma"/>
            <family val="2"/>
          </rPr>
          <t>Y02052022-11</t>
        </r>
      </text>
    </comment>
    <comment ref="L774" authorId="0" shapeId="0" xr:uid="{2DD30512-F000-411B-BEAC-281D489C6FDC}">
      <text>
        <r>
          <rPr>
            <sz val="10"/>
            <rFont val="Tahoma"/>
            <family val="2"/>
          </rPr>
          <t>Y02052022-11</t>
        </r>
      </text>
    </comment>
    <comment ref="L775" authorId="0" shapeId="0" xr:uid="{A4F1918F-26EA-4306-9626-CF66B7B044D8}">
      <text>
        <r>
          <rPr>
            <sz val="10"/>
            <rFont val="Tahoma"/>
            <family val="2"/>
          </rPr>
          <t>Y04062022-34</t>
        </r>
      </text>
    </comment>
    <comment ref="X776" authorId="0" shapeId="0" xr:uid="{E09303D7-805F-44CA-82A8-680F034B757E}">
      <text>
        <r>
          <rPr>
            <sz val="10"/>
            <rFont val="Tahoma"/>
            <family val="2"/>
          </rPr>
          <t>Total Dox Acceptance Amt - Total Paid Amt</t>
        </r>
      </text>
    </comment>
    <comment ref="L777" authorId="0" shapeId="0" xr:uid="{68776CE1-1754-4F75-9C7E-76D7FAD4D173}">
      <text>
        <r>
          <rPr>
            <sz val="10"/>
            <rFont val="Tahoma"/>
            <family val="2"/>
          </rPr>
          <t>Y04112022-112</t>
        </r>
      </text>
    </comment>
    <comment ref="X778" authorId="0" shapeId="0" xr:uid="{3C7B32DA-1732-4B0D-B4C3-C23EE4A3AEED}">
      <text>
        <r>
          <rPr>
            <sz val="10"/>
            <rFont val="Tahoma"/>
            <family val="2"/>
          </rPr>
          <t>Total Dox Acceptance Amt - Total Paid Amt</t>
        </r>
      </text>
    </comment>
    <comment ref="L779" authorId="0" shapeId="0" xr:uid="{DCB368A8-DB06-4D67-B52C-CDF12BE9EAAD}">
      <text>
        <r>
          <rPr>
            <sz val="10"/>
            <rFont val="Tahoma"/>
            <family val="2"/>
          </rPr>
          <t>Y04042022-49</t>
        </r>
      </text>
    </comment>
    <comment ref="L780" authorId="0" shapeId="0" xr:uid="{8B1621E4-70F9-490A-9CF9-A5E8B15437B2}">
      <text>
        <r>
          <rPr>
            <sz val="10"/>
            <rFont val="Tahoma"/>
            <family val="2"/>
          </rPr>
          <t>Y04042022-50</t>
        </r>
      </text>
    </comment>
    <comment ref="L781" authorId="0" shapeId="0" xr:uid="{617FE249-4C46-40F6-A622-41DF5CADED36}">
      <text>
        <r>
          <rPr>
            <sz val="10"/>
            <rFont val="Tahoma"/>
            <family val="2"/>
          </rPr>
          <t>Y08232022-17</t>
        </r>
      </text>
    </comment>
    <comment ref="L782" authorId="0" shapeId="0" xr:uid="{B3421F42-2F45-42E3-93D6-A51DA0051882}">
      <text>
        <r>
          <rPr>
            <sz val="10"/>
            <rFont val="Tahoma"/>
            <family val="2"/>
          </rPr>
          <t>Y04052022-9</t>
        </r>
      </text>
    </comment>
    <comment ref="X783" authorId="0" shapeId="0" xr:uid="{17A62261-C8D8-4BAF-B389-DD950D0CCD71}">
      <text>
        <r>
          <rPr>
            <sz val="10"/>
            <rFont val="Tahoma"/>
            <family val="2"/>
          </rPr>
          <t>Total Dox Acceptance Amt - Total Paid Amt</t>
        </r>
      </text>
    </comment>
    <comment ref="L784" authorId="0" shapeId="0" xr:uid="{183AB9AA-1BB3-4193-9638-C9A9C259A716}">
      <text>
        <r>
          <rPr>
            <sz val="10"/>
            <rFont val="Tahoma"/>
            <family val="2"/>
          </rPr>
          <t>Y04052022-8</t>
        </r>
      </text>
    </comment>
    <comment ref="L785" authorId="0" shapeId="0" xr:uid="{B73200B5-4CCD-4944-B905-C1CF4DC6440D}">
      <text>
        <r>
          <rPr>
            <sz val="10"/>
            <rFont val="Tahoma"/>
            <family val="2"/>
          </rPr>
          <t>Y04112022-15</t>
        </r>
      </text>
    </comment>
    <comment ref="L786" authorId="0" shapeId="0" xr:uid="{12094007-9006-473B-8DAC-52A998F24251}">
      <text>
        <r>
          <rPr>
            <sz val="10"/>
            <rFont val="Tahoma"/>
            <family val="2"/>
          </rPr>
          <t>Y04112022-22</t>
        </r>
      </text>
    </comment>
    <comment ref="L787" authorId="0" shapeId="0" xr:uid="{ED44B673-AAE8-4618-9DC6-9A2C3881EB96}">
      <text>
        <r>
          <rPr>
            <sz val="10"/>
            <rFont val="Tahoma"/>
            <family val="2"/>
          </rPr>
          <t>Y04292022-4</t>
        </r>
      </text>
    </comment>
    <comment ref="L788" authorId="0" shapeId="0" xr:uid="{F0CB0A1F-6ECE-4A6B-9B58-DFFEF9A280BA}">
      <text>
        <r>
          <rPr>
            <sz val="10"/>
            <rFont val="Tahoma"/>
            <family val="2"/>
          </rPr>
          <t>Y05122022-31</t>
        </r>
      </text>
    </comment>
    <comment ref="L789" authorId="0" shapeId="0" xr:uid="{AF5EA4CD-1334-43ED-99B1-1489385D6B36}">
      <text>
        <r>
          <rPr>
            <sz val="10"/>
            <rFont val="Tahoma"/>
            <family val="2"/>
          </rPr>
          <t>Y05162022-12</t>
        </r>
      </text>
    </comment>
    <comment ref="L790" authorId="0" shapeId="0" xr:uid="{2FCA5569-0754-4781-9090-9A6B7A5DD08B}">
      <text>
        <r>
          <rPr>
            <sz val="10"/>
            <rFont val="Tahoma"/>
            <family val="2"/>
          </rPr>
          <t>Y06142022-10</t>
        </r>
      </text>
    </comment>
    <comment ref="X791" authorId="0" shapeId="0" xr:uid="{1611EEC2-C2D7-43EE-8FCB-06C2B67213C4}">
      <text>
        <r>
          <rPr>
            <sz val="10"/>
            <rFont val="Tahoma"/>
            <family val="2"/>
          </rPr>
          <t>Total Dox Acceptance Amt - Total Paid Amt</t>
        </r>
      </text>
    </comment>
    <comment ref="L792" authorId="0" shapeId="0" xr:uid="{FD7FE66A-9415-4183-8F00-BC87DD13090B}">
      <text>
        <r>
          <rPr>
            <sz val="10"/>
            <rFont val="Tahoma"/>
            <family val="2"/>
          </rPr>
          <t>Y06092022-20</t>
        </r>
      </text>
    </comment>
    <comment ref="L793" authorId="0" shapeId="0" xr:uid="{94521391-FB76-4C22-9026-C66FF6649270}">
      <text>
        <r>
          <rPr>
            <sz val="10"/>
            <rFont val="Tahoma"/>
            <family val="2"/>
          </rPr>
          <t>Y06082022-38</t>
        </r>
      </text>
    </comment>
    <comment ref="L794" authorId="0" shapeId="0" xr:uid="{E848384B-1E86-474C-A77A-59B8D1B92DD9}">
      <text>
        <r>
          <rPr>
            <sz val="10"/>
            <rFont val="Tahoma"/>
            <family val="2"/>
          </rPr>
          <t>Y07052022-18</t>
        </r>
      </text>
    </comment>
    <comment ref="L795" authorId="0" shapeId="0" xr:uid="{E04A177D-56B0-4472-8D10-E0AE779122AA}">
      <text>
        <r>
          <rPr>
            <sz val="10"/>
            <rFont val="Tahoma"/>
            <family val="2"/>
          </rPr>
          <t>Y07052022-16</t>
        </r>
      </text>
    </comment>
    <comment ref="X796" authorId="0" shapeId="0" xr:uid="{965AFFD8-54AC-4C45-8E56-215E589C06FF}">
      <text>
        <r>
          <rPr>
            <sz val="10"/>
            <rFont val="Tahoma"/>
            <family val="2"/>
          </rPr>
          <t>Total Dox Acceptance Amt - Total Paid Amt</t>
        </r>
      </text>
    </comment>
    <comment ref="L797" authorId="0" shapeId="0" xr:uid="{84F6F631-CDDC-4860-AF54-E40CF950C84C}">
      <text>
        <r>
          <rPr>
            <sz val="10"/>
            <rFont val="Tahoma"/>
            <family val="2"/>
          </rPr>
          <t>Y07042022-32</t>
        </r>
      </text>
    </comment>
    <comment ref="L798" authorId="0" shapeId="0" xr:uid="{E2F59F4C-5F10-4222-AEBC-44647770CF29}">
      <text>
        <r>
          <rPr>
            <sz val="10"/>
            <rFont val="Tahoma"/>
            <family val="2"/>
          </rPr>
          <t>Y04112022-24</t>
        </r>
      </text>
    </comment>
    <comment ref="L799" authorId="0" shapeId="0" xr:uid="{5CBD40AA-594D-4B01-B6BA-57F99C8E43F8}">
      <text>
        <r>
          <rPr>
            <sz val="10"/>
            <rFont val="Tahoma"/>
            <family val="2"/>
          </rPr>
          <t>Y05102022-53</t>
        </r>
      </text>
    </comment>
    <comment ref="L800" authorId="0" shapeId="0" xr:uid="{D3E50D89-54F9-42B5-A960-55B88407DBD6}">
      <text>
        <r>
          <rPr>
            <sz val="10"/>
            <rFont val="Tahoma"/>
            <family val="2"/>
          </rPr>
          <t>Y05102022-51</t>
        </r>
      </text>
    </comment>
    <comment ref="L801" authorId="0" shapeId="0" xr:uid="{CBAE4ED7-D8F2-47CC-BEC2-4E25E55CC2C9}">
      <text>
        <r>
          <rPr>
            <sz val="10"/>
            <rFont val="Tahoma"/>
            <family val="2"/>
          </rPr>
          <t>Y05102022-52</t>
        </r>
      </text>
    </comment>
    <comment ref="L802" authorId="0" shapeId="0" xr:uid="{CEFDB032-81B6-48DE-8AD0-CC386E501AE8}">
      <text>
        <r>
          <rPr>
            <sz val="10"/>
            <rFont val="Tahoma"/>
            <family val="2"/>
          </rPr>
          <t>Y05142022-3</t>
        </r>
      </text>
    </comment>
    <comment ref="L803" authorId="0" shapeId="0" xr:uid="{98033F10-C897-47DB-811E-E35D66BB81E0}">
      <text>
        <r>
          <rPr>
            <sz val="10"/>
            <rFont val="Tahoma"/>
            <family val="2"/>
          </rPr>
          <t>Y05142022-40</t>
        </r>
      </text>
    </comment>
    <comment ref="L804" authorId="0" shapeId="0" xr:uid="{AE112666-A169-49C6-BB39-CD81A7BDB910}">
      <text>
        <r>
          <rPr>
            <sz val="10"/>
            <rFont val="Tahoma"/>
            <family val="2"/>
          </rPr>
          <t>Y05142022-44</t>
        </r>
      </text>
    </comment>
    <comment ref="L805" authorId="0" shapeId="0" xr:uid="{D6FF06D5-5FF5-4610-B6D5-825BD160576E}">
      <text>
        <r>
          <rPr>
            <sz val="10"/>
            <rFont val="Tahoma"/>
            <family val="2"/>
          </rPr>
          <t>Y05142022-30</t>
        </r>
      </text>
    </comment>
    <comment ref="L806" authorId="0" shapeId="0" xr:uid="{A8539819-043C-43ED-8660-65EE0B03B8A7}">
      <text>
        <r>
          <rPr>
            <sz val="10"/>
            <rFont val="Tahoma"/>
            <family val="2"/>
          </rPr>
          <t>Y06142022-11</t>
        </r>
      </text>
    </comment>
    <comment ref="L807" authorId="0" shapeId="0" xr:uid="{529B5215-7E5D-4DB4-BCAF-D56EE4CBEFBC}">
      <text>
        <r>
          <rPr>
            <sz val="10"/>
            <rFont val="Tahoma"/>
            <family val="2"/>
          </rPr>
          <t>Y06092022-4</t>
        </r>
      </text>
    </comment>
    <comment ref="L808" authorId="0" shapeId="0" xr:uid="{CD7DAAE8-1160-46AB-960A-829D1CD9826F}">
      <text>
        <r>
          <rPr>
            <sz val="10"/>
            <rFont val="Tahoma"/>
            <family val="2"/>
          </rPr>
          <t>Y06142022-9</t>
        </r>
      </text>
    </comment>
    <comment ref="L809" authorId="0" shapeId="0" xr:uid="{D70A3B39-DC02-4A37-9721-1E3AC2DFA2BB}">
      <text>
        <r>
          <rPr>
            <sz val="10"/>
            <rFont val="Tahoma"/>
            <family val="2"/>
          </rPr>
          <t>Y06142022-8</t>
        </r>
      </text>
    </comment>
    <comment ref="L810" authorId="0" shapeId="0" xr:uid="{EB1EF18E-3693-4399-B2B5-A6EBDCEAE485}">
      <text>
        <r>
          <rPr>
            <sz val="10"/>
            <rFont val="Tahoma"/>
            <family val="2"/>
          </rPr>
          <t>Y06092022-5</t>
        </r>
      </text>
    </comment>
    <comment ref="L811" authorId="0" shapeId="0" xr:uid="{965154D3-0570-41ED-B5E9-2D3AB2383B8D}">
      <text>
        <r>
          <rPr>
            <sz val="10"/>
            <rFont val="Tahoma"/>
            <family val="2"/>
          </rPr>
          <t>Y07042022-30</t>
        </r>
      </text>
    </comment>
    <comment ref="L812" authorId="0" shapeId="0" xr:uid="{8649EE4B-6604-4737-838D-506092DFAF4F}">
      <text>
        <r>
          <rPr>
            <sz val="10"/>
            <rFont val="Tahoma"/>
            <family val="2"/>
          </rPr>
          <t>Y07042022-31</t>
        </r>
      </text>
    </comment>
    <comment ref="L813" authorId="0" shapeId="0" xr:uid="{5E3E6BEB-00C0-4867-BB2C-A9113683B499}">
      <text>
        <r>
          <rPr>
            <sz val="10"/>
            <rFont val="Tahoma"/>
            <family val="2"/>
          </rPr>
          <t>Y08172022-1</t>
        </r>
      </text>
    </comment>
    <comment ref="L814" authorId="0" shapeId="0" xr:uid="{873E34BB-C25B-4C87-9774-3DC211A2F0BB}">
      <text>
        <r>
          <rPr>
            <sz val="10"/>
            <rFont val="Tahoma"/>
            <family val="2"/>
          </rPr>
          <t>Y07042022-33</t>
        </r>
      </text>
    </comment>
    <comment ref="L815" authorId="0" shapeId="0" xr:uid="{D5F97FAC-7ACC-4136-9B32-7A2F26039E1C}">
      <text>
        <r>
          <rPr>
            <sz val="10"/>
            <rFont val="Tahoma"/>
            <family val="2"/>
          </rPr>
          <t>Y07042022-34</t>
        </r>
      </text>
    </comment>
    <comment ref="L816" authorId="0" shapeId="0" xr:uid="{E04670BB-4E2C-4BAE-818D-8E84F48EF614}">
      <text>
        <r>
          <rPr>
            <sz val="10"/>
            <rFont val="Tahoma"/>
            <family val="2"/>
          </rPr>
          <t>Y07042022-36</t>
        </r>
      </text>
    </comment>
    <comment ref="L817" authorId="0" shapeId="0" xr:uid="{8743F255-45FF-41FB-97B6-5C8E12E876D0}">
      <text>
        <r>
          <rPr>
            <sz val="10"/>
            <rFont val="Tahoma"/>
            <family val="2"/>
          </rPr>
          <t>Y08012022-16</t>
        </r>
      </text>
    </comment>
    <comment ref="L818" authorId="0" shapeId="0" xr:uid="{2BD5F954-4EBC-4A98-838D-44BB88E6938C}">
      <text>
        <r>
          <rPr>
            <sz val="10"/>
            <rFont val="Tahoma"/>
            <family val="2"/>
          </rPr>
          <t>Y08062022-10</t>
        </r>
      </text>
    </comment>
    <comment ref="X819" authorId="0" shapeId="0" xr:uid="{95B3BF75-E208-49C0-B238-A252F1818065}">
      <text>
        <r>
          <rPr>
            <sz val="10"/>
            <rFont val="Tahoma"/>
            <family val="2"/>
          </rPr>
          <t>Total Dox Acceptance Amt - Total Paid Amt</t>
        </r>
      </text>
    </comment>
    <comment ref="L820" authorId="0" shapeId="0" xr:uid="{85E45050-15BB-4CF4-AE2C-71A37C9D249B}">
      <text/>
    </comment>
    <comment ref="L821" authorId="0" shapeId="0" xr:uid="{015129AC-4B54-4FE2-A460-8507DCF4C5F6}">
      <text/>
    </comment>
    <comment ref="X822" authorId="0" shapeId="0" xr:uid="{557B61CF-CD00-4801-A64E-81071A24287C}">
      <text>
        <r>
          <rPr>
            <sz val="10"/>
            <rFont val="Tahoma"/>
            <family val="2"/>
          </rPr>
          <t>Total Dox Acceptance Amt - Total Paid Amt</t>
        </r>
      </text>
    </comment>
    <comment ref="L823" authorId="0" shapeId="0" xr:uid="{883EFA66-7527-48DA-9153-5B7FA789EE1A}">
      <text>
        <r>
          <rPr>
            <sz val="10"/>
            <rFont val="Tahoma"/>
            <family val="2"/>
          </rPr>
          <t>Y06082022-55</t>
        </r>
      </text>
    </comment>
    <comment ref="L824" authorId="0" shapeId="0" xr:uid="{F9C83DBB-B0DD-4FE0-B512-2F0EAC4AD65B}">
      <text>
        <r>
          <rPr>
            <sz val="10"/>
            <rFont val="Tahoma"/>
            <family val="2"/>
          </rPr>
          <t>Y06082022-40</t>
        </r>
      </text>
    </comment>
    <comment ref="L825" authorId="0" shapeId="0" xr:uid="{AEE5F38C-8D03-48B9-9E2B-8EDA87DC3D0A}">
      <text>
        <r>
          <rPr>
            <sz val="10"/>
            <rFont val="Tahoma"/>
            <family val="2"/>
          </rPr>
          <t>Y07052022-13</t>
        </r>
      </text>
    </comment>
    <comment ref="L826" authorId="0" shapeId="0" xr:uid="{C947D36E-4F45-456D-991A-DCF822753E05}">
      <text>
        <r>
          <rPr>
            <sz val="10"/>
            <rFont val="Tahoma"/>
            <family val="2"/>
          </rPr>
          <t>Y07052022-14</t>
        </r>
      </text>
    </comment>
    <comment ref="X827" authorId="0" shapeId="0" xr:uid="{21A7C921-B68A-4C65-9227-948D7848D0B7}">
      <text>
        <r>
          <rPr>
            <sz val="10"/>
            <rFont val="Tahoma"/>
            <family val="2"/>
          </rPr>
          <t>Total Dox Acceptance Amt - Total Paid Amt</t>
        </r>
      </text>
    </comment>
    <comment ref="L828" authorId="0" shapeId="0" xr:uid="{A0BB22EA-7DF3-4B2E-BE2E-956F03158198}">
      <text>
        <r>
          <rPr>
            <sz val="10"/>
            <rFont val="Tahoma"/>
            <family val="2"/>
          </rPr>
          <t>Y04112022-87</t>
        </r>
      </text>
    </comment>
    <comment ref="L829" authorId="0" shapeId="0" xr:uid="{FA966FA5-ECBD-469F-9F9F-322138CB319A}">
      <text>
        <r>
          <rPr>
            <sz val="10"/>
            <rFont val="Tahoma"/>
            <family val="2"/>
          </rPr>
          <t>Y04112022-92</t>
        </r>
      </text>
    </comment>
    <comment ref="L830" authorId="0" shapeId="0" xr:uid="{5669F42A-A820-418A-A904-4BFCCE7E8968}">
      <text>
        <r>
          <rPr>
            <sz val="10"/>
            <rFont val="Tahoma"/>
            <family val="2"/>
          </rPr>
          <t>Y05162022-13</t>
        </r>
      </text>
    </comment>
    <comment ref="L831" authorId="0" shapeId="0" xr:uid="{8DF54206-4ED9-4C5F-953B-552F2F88A3D3}">
      <text>
        <r>
          <rPr>
            <sz val="10"/>
            <rFont val="Tahoma"/>
            <family val="2"/>
          </rPr>
          <t>Y05162022-3</t>
        </r>
      </text>
    </comment>
    <comment ref="X832" authorId="0" shapeId="0" xr:uid="{ED3E248B-E17A-4444-A959-646BDC153DAF}">
      <text>
        <r>
          <rPr>
            <sz val="10"/>
            <rFont val="Tahoma"/>
            <family val="2"/>
          </rPr>
          <t>Total Dox Acceptance Amt - Total Paid Amt</t>
        </r>
      </text>
    </comment>
    <comment ref="L833" authorId="0" shapeId="0" xr:uid="{D059C301-265D-490F-A3B2-791A65269423}">
      <text>
        <r>
          <rPr>
            <sz val="10"/>
            <rFont val="Tahoma"/>
            <family val="2"/>
          </rPr>
          <t>Y04112022-83</t>
        </r>
      </text>
    </comment>
    <comment ref="X834" authorId="0" shapeId="0" xr:uid="{B7FC50DC-D6B1-4B0A-843B-0E751CFB0A23}">
      <text>
        <r>
          <rPr>
            <sz val="10"/>
            <rFont val="Tahoma"/>
            <family val="2"/>
          </rPr>
          <t>Total Dox Acceptance Amt - Total Paid Amt</t>
        </r>
      </text>
    </comment>
    <comment ref="L835" authorId="0" shapeId="0" xr:uid="{15C55DEB-DCE5-4D12-A6CF-3B6337C0C3A7}">
      <text>
        <r>
          <rPr>
            <sz val="10"/>
            <rFont val="Tahoma"/>
            <family val="2"/>
          </rPr>
          <t>Y05102022-55</t>
        </r>
      </text>
    </comment>
    <comment ref="L836" authorId="0" shapeId="0" xr:uid="{4A2A2F38-4F6E-4610-BFC1-23804CEC33CD}">
      <text>
        <r>
          <rPr>
            <sz val="10"/>
            <rFont val="Tahoma"/>
            <family val="2"/>
          </rPr>
          <t>Y05152022-6</t>
        </r>
      </text>
    </comment>
    <comment ref="L837" authorId="0" shapeId="0" xr:uid="{15B8B0CB-AAAF-4FD2-A2A0-B7A99CA284FE}">
      <text>
        <r>
          <rPr>
            <sz val="10"/>
            <rFont val="Tahoma"/>
            <family val="2"/>
          </rPr>
          <t>Y06142022-7</t>
        </r>
      </text>
    </comment>
    <comment ref="L838" authorId="0" shapeId="0" xr:uid="{9E3D0FCA-3DB5-4D53-A333-1CFF184F22E8}">
      <text>
        <r>
          <rPr>
            <sz val="10"/>
            <rFont val="Tahoma"/>
            <family val="2"/>
          </rPr>
          <t>Y06082022-37</t>
        </r>
      </text>
    </comment>
    <comment ref="L839" authorId="0" shapeId="0" xr:uid="{D7955483-1CD0-47CD-AD14-1F1276672355}">
      <text>
        <r>
          <rPr>
            <sz val="10"/>
            <rFont val="Tahoma"/>
            <family val="2"/>
          </rPr>
          <t>Y06142022-5</t>
        </r>
      </text>
    </comment>
    <comment ref="L840" authorId="0" shapeId="0" xr:uid="{B27E5675-74E1-4691-B0F3-26DE351056A7}">
      <text>
        <r>
          <rPr>
            <sz val="10"/>
            <rFont val="Tahoma"/>
            <family val="2"/>
          </rPr>
          <t>Y08102022-48</t>
        </r>
      </text>
    </comment>
    <comment ref="X841" authorId="0" shapeId="0" xr:uid="{E7AE4850-1AC1-4426-A5A3-03E156BBAF54}">
      <text>
        <r>
          <rPr>
            <sz val="10"/>
            <rFont val="Tahoma"/>
            <family val="2"/>
          </rPr>
          <t>Total Dox Acceptance Amt - Total Paid Amt</t>
        </r>
      </text>
    </comment>
    <comment ref="L842" authorId="0" shapeId="0" xr:uid="{FCF6937C-C35A-4D2A-82A8-5D7479C9C663}">
      <text>
        <r>
          <rPr>
            <sz val="10"/>
            <rFont val="Tahoma"/>
            <family val="2"/>
          </rPr>
          <t>Y06142022-4</t>
        </r>
      </text>
    </comment>
    <comment ref="X843" authorId="0" shapeId="0" xr:uid="{F2131E3C-6CAB-4FE6-80E1-E6FE3D2095DF}">
      <text>
        <r>
          <rPr>
            <sz val="10"/>
            <rFont val="Tahoma"/>
            <family val="2"/>
          </rPr>
          <t>Total Dox Acceptance Amt - Total Paid Amt</t>
        </r>
      </text>
    </comment>
    <comment ref="L844" authorId="0" shapeId="0" xr:uid="{B3DF3F95-64D8-4A4A-B6BE-D8953FB06D29}">
      <text>
        <r>
          <rPr>
            <sz val="10"/>
            <rFont val="Tahoma"/>
            <family val="2"/>
          </rPr>
          <t>Y06082022-39</t>
        </r>
      </text>
    </comment>
    <comment ref="L845" authorId="0" shapeId="0" xr:uid="{249AC61F-B7AB-442E-B2A0-F74434D936B4}">
      <text>
        <r>
          <rPr>
            <sz val="10"/>
            <rFont val="Tahoma"/>
            <family val="2"/>
          </rPr>
          <t>Y06082022-41</t>
        </r>
      </text>
    </comment>
    <comment ref="L846" authorId="0" shapeId="0" xr:uid="{D1D2CB3F-06E6-4CDB-932A-FC701CB8CB86}">
      <text>
        <r>
          <rPr>
            <sz val="10"/>
            <rFont val="Tahoma"/>
            <family val="2"/>
          </rPr>
          <t>Y06082022-41</t>
        </r>
      </text>
    </comment>
    <comment ref="L847" authorId="0" shapeId="0" xr:uid="{B67B0CB8-08D4-41BB-84F1-6BD21F1D4C6A}">
      <text>
        <r>
          <rPr>
            <sz val="10"/>
            <rFont val="Tahoma"/>
            <family val="2"/>
          </rPr>
          <t>Y06082022-42</t>
        </r>
      </text>
    </comment>
    <comment ref="L848" authorId="0" shapeId="0" xr:uid="{57F73929-FD24-4D68-BAFE-41A51BAAE23A}">
      <text>
        <r>
          <rPr>
            <sz val="10"/>
            <rFont val="Tahoma"/>
            <family val="2"/>
          </rPr>
          <t>Y07042022-13</t>
        </r>
      </text>
    </comment>
    <comment ref="L849" authorId="0" shapeId="0" xr:uid="{1B7D28FA-67DE-4C96-9275-8A0E103DE881}">
      <text>
        <r>
          <rPr>
            <sz val="10"/>
            <rFont val="Tahoma"/>
            <family val="2"/>
          </rPr>
          <t>Y07042022-14</t>
        </r>
      </text>
    </comment>
    <comment ref="X850" authorId="0" shapeId="0" xr:uid="{B5794A96-80CB-4432-9EE2-62C222B32AE2}">
      <text>
        <r>
          <rPr>
            <sz val="10"/>
            <rFont val="Tahoma"/>
            <family val="2"/>
          </rPr>
          <t>Total Dox Acceptance Amt - Total Paid Amt</t>
        </r>
      </text>
    </comment>
    <comment ref="L851" authorId="0" shapeId="0" xr:uid="{4B180A45-EF37-446D-BD18-71187F6E29E5}">
      <text>
        <r>
          <rPr>
            <sz val="10"/>
            <rFont val="Tahoma"/>
            <family val="2"/>
          </rPr>
          <t>Y06082022-45</t>
        </r>
      </text>
    </comment>
    <comment ref="X852" authorId="0" shapeId="0" xr:uid="{42C03AAD-F411-4B82-BE72-B1160D27861D}">
      <text>
        <r>
          <rPr>
            <sz val="10"/>
            <rFont val="Tahoma"/>
            <family val="2"/>
          </rPr>
          <t>Total Dox Acceptance Amt - Total Paid Amt</t>
        </r>
      </text>
    </comment>
    <comment ref="L853" authorId="0" shapeId="0" xr:uid="{1A5CD5C7-45E5-4D03-8F27-7B5E272B577A}">
      <text>
        <r>
          <rPr>
            <sz val="10"/>
            <rFont val="Tahoma"/>
            <family val="2"/>
          </rPr>
          <t>Y07042022-7</t>
        </r>
      </text>
    </comment>
    <comment ref="L854" authorId="0" shapeId="0" xr:uid="{3528DED5-6443-48E5-A0B5-AB421DD554FF}">
      <text>
        <r>
          <rPr>
            <sz val="10"/>
            <rFont val="Tahoma"/>
            <family val="2"/>
          </rPr>
          <t>Y07042022-5</t>
        </r>
      </text>
    </comment>
    <comment ref="L855" authorId="0" shapeId="0" xr:uid="{BEED7459-0D98-4550-B938-F8D0AFDE069E}">
      <text>
        <r>
          <rPr>
            <sz val="10"/>
            <rFont val="Tahoma"/>
            <family val="2"/>
          </rPr>
          <t>Y07042022-8</t>
        </r>
      </text>
    </comment>
    <comment ref="L856" authorId="0" shapeId="0" xr:uid="{37F0A267-45CA-4854-83BF-0082DA0FEE5B}">
      <text>
        <r>
          <rPr>
            <sz val="10"/>
            <rFont val="Tahoma"/>
            <family val="2"/>
          </rPr>
          <t>Y07042022-10</t>
        </r>
      </text>
    </comment>
    <comment ref="L857" authorId="0" shapeId="0" xr:uid="{C71BECEB-FDEA-4986-8EF2-3CB8E778CDBB}">
      <text>
        <r>
          <rPr>
            <sz val="10"/>
            <rFont val="Tahoma"/>
            <family val="2"/>
          </rPr>
          <t>Y07042022-9</t>
        </r>
      </text>
    </comment>
    <comment ref="L858" authorId="0" shapeId="0" xr:uid="{FF9C038D-9500-4D5A-8166-AA8989184A82}">
      <text>
        <r>
          <rPr>
            <sz val="10"/>
            <rFont val="Tahoma"/>
            <family val="2"/>
          </rPr>
          <t>Y07042022-11</t>
        </r>
      </text>
    </comment>
    <comment ref="L859" authorId="0" shapeId="0" xr:uid="{1E378795-6442-41EA-843A-CEEB94874336}">
      <text>
        <r>
          <rPr>
            <sz val="10"/>
            <rFont val="Tahoma"/>
            <family val="2"/>
          </rPr>
          <t>Y07042022-12</t>
        </r>
      </text>
    </comment>
    <comment ref="L860" authorId="0" shapeId="0" xr:uid="{B1C6F1C8-1929-4BE0-B57B-542A7E3695C7}">
      <text>
        <r>
          <rPr>
            <sz val="10"/>
            <rFont val="Tahoma"/>
            <family val="2"/>
          </rPr>
          <t>Y08032022-45</t>
        </r>
      </text>
    </comment>
    <comment ref="L861" authorId="0" shapeId="0" xr:uid="{D9881799-E043-40D0-8A11-86F6C29B71EF}">
      <text>
        <r>
          <rPr>
            <sz val="10"/>
            <rFont val="Tahoma"/>
            <family val="2"/>
          </rPr>
          <t>Y08082022-19</t>
        </r>
      </text>
    </comment>
    <comment ref="L862" authorId="0" shapeId="0" xr:uid="{F5760ACE-7333-4DBD-A0EF-C4299A9EC257}">
      <text>
        <r>
          <rPr>
            <sz val="10"/>
            <rFont val="Tahoma"/>
            <family val="2"/>
          </rPr>
          <t>Y09072022-8</t>
        </r>
      </text>
    </comment>
    <comment ref="X863" authorId="0" shapeId="0" xr:uid="{B3383CCF-F2D6-4FD9-80DB-E6F7EB4B1B01}">
      <text>
        <r>
          <rPr>
            <sz val="10"/>
            <rFont val="Tahoma"/>
            <family val="2"/>
          </rPr>
          <t>Total Dox Acceptance Amt - Total Paid Amt</t>
        </r>
      </text>
    </comment>
    <comment ref="X865" authorId="0" shapeId="0" xr:uid="{6A65F014-E9B5-4E8C-9214-420B19FEC7AE}">
      <text>
        <r>
          <rPr>
            <sz val="10"/>
            <rFont val="Tahoma"/>
            <family val="2"/>
          </rPr>
          <t>Total Dox Acceptance Amt - Total Paid Amt</t>
        </r>
      </text>
    </comment>
    <comment ref="L866" authorId="0" shapeId="0" xr:uid="{EA33A70F-F2B0-4D80-ACD1-1DE519795002}">
      <text>
        <r>
          <rPr>
            <sz val="10"/>
            <rFont val="Tahoma"/>
            <family val="2"/>
          </rPr>
          <t>Y06112022-15</t>
        </r>
      </text>
    </comment>
    <comment ref="X867" authorId="0" shapeId="0" xr:uid="{1AA06671-5BCB-4D84-8285-2D14D1ABC7E4}">
      <text>
        <r>
          <rPr>
            <sz val="10"/>
            <rFont val="Tahoma"/>
            <family val="2"/>
          </rPr>
          <t>Total Dox Acceptance Amt - Total Paid Amt</t>
        </r>
      </text>
    </comment>
    <comment ref="L868" authorId="0" shapeId="0" xr:uid="{2A52A37C-873E-4FF9-8895-D4B774A6AFF5}">
      <text>
        <r>
          <rPr>
            <sz val="10"/>
            <rFont val="Tahoma"/>
            <family val="2"/>
          </rPr>
          <t>Y08102022-49</t>
        </r>
      </text>
    </comment>
    <comment ref="X869" authorId="0" shapeId="0" xr:uid="{824B7E2D-913C-4186-9464-100F5043E2ED}">
      <text>
        <r>
          <rPr>
            <sz val="10"/>
            <rFont val="Tahoma"/>
            <family val="2"/>
          </rPr>
          <t>Total Dox Acceptance Amt - Total Paid Amt</t>
        </r>
      </text>
    </comment>
    <comment ref="L870" authorId="0" shapeId="0" xr:uid="{0A68DE3E-21EE-475D-89E1-41BF220AA9E1}">
      <text>
        <r>
          <rPr>
            <sz val="10"/>
            <rFont val="Tahoma"/>
            <family val="2"/>
          </rPr>
          <t>Y07042022-17</t>
        </r>
      </text>
    </comment>
    <comment ref="L871" authorId="0" shapeId="0" xr:uid="{F9837933-FE19-47EA-B878-4BE3359FF9DB}">
      <text>
        <r>
          <rPr>
            <sz val="10"/>
            <rFont val="Tahoma"/>
            <family val="2"/>
          </rPr>
          <t>Y07312022-10</t>
        </r>
      </text>
    </comment>
    <comment ref="L872" authorId="0" shapeId="0" xr:uid="{A6FC8C86-D343-48BF-9D4D-3E7C260CF382}">
      <text>
        <r>
          <rPr>
            <sz val="10"/>
            <rFont val="Tahoma"/>
            <family val="2"/>
          </rPr>
          <t>Y08032022-46</t>
        </r>
      </text>
    </comment>
    <comment ref="L873" authorId="0" shapeId="0" xr:uid="{752BAE2D-0E59-4524-856B-C3F7817BE38A}">
      <text>
        <r>
          <rPr>
            <sz val="10"/>
            <rFont val="Tahoma"/>
            <family val="2"/>
          </rPr>
          <t>Y08032022-38</t>
        </r>
      </text>
    </comment>
    <comment ref="L874" authorId="0" shapeId="0" xr:uid="{DF997063-1DD0-4ACC-9FAC-5369F45A216B}">
      <text>
        <r>
          <rPr>
            <sz val="10"/>
            <rFont val="Tahoma"/>
            <family val="2"/>
          </rPr>
          <t>Y08082022-17</t>
        </r>
      </text>
    </comment>
    <comment ref="L875" authorId="0" shapeId="0" xr:uid="{4BF3AB22-6D9C-487B-BB1B-7A5D9CEC8BFC}">
      <text>
        <r>
          <rPr>
            <sz val="10"/>
            <rFont val="Tahoma"/>
            <family val="2"/>
          </rPr>
          <t>Y08082022-18</t>
        </r>
      </text>
    </comment>
    <comment ref="L876" authorId="0" shapeId="0" xr:uid="{27A3913C-F46E-4A82-A1EC-1BD1B53352A4}">
      <text>
        <r>
          <rPr>
            <sz val="10"/>
            <rFont val="Tahoma"/>
            <family val="2"/>
          </rPr>
          <t>Y08282022-31</t>
        </r>
      </text>
    </comment>
    <comment ref="L877" authorId="0" shapeId="0" xr:uid="{CBFAF4CA-FA8D-41D5-A9C0-72BB181E27E6}">
      <text>
        <r>
          <rPr>
            <sz val="10"/>
            <rFont val="Tahoma"/>
            <family val="2"/>
          </rPr>
          <t>Y09072022-6</t>
        </r>
      </text>
    </comment>
    <comment ref="L878" authorId="0" shapeId="0" xr:uid="{AEB0959C-3978-4C4C-A671-AF1205522CE4}">
      <text>
        <r>
          <rPr>
            <sz val="10"/>
            <rFont val="Tahoma"/>
            <family val="2"/>
          </rPr>
          <t>Y09072022-7</t>
        </r>
      </text>
    </comment>
    <comment ref="X879" authorId="0" shapeId="0" xr:uid="{070C4211-1977-45F6-BDAC-04C2CC7E0B76}">
      <text>
        <r>
          <rPr>
            <sz val="10"/>
            <rFont val="Tahoma"/>
            <family val="2"/>
          </rPr>
          <t>Total Dox Acceptance Amt - Total Paid Amt</t>
        </r>
      </text>
    </comment>
    <comment ref="L880" authorId="0" shapeId="0" xr:uid="{18A36CA4-3802-48FF-A32E-571F7BCA77B0}">
      <text>
        <r>
          <rPr>
            <sz val="10"/>
            <rFont val="Tahoma"/>
            <family val="2"/>
          </rPr>
          <t>Y08012022-11</t>
        </r>
      </text>
    </comment>
    <comment ref="X881" authorId="0" shapeId="0" xr:uid="{9FC52257-0CC9-4599-A426-FA80032E0708}">
      <text>
        <r>
          <rPr>
            <sz val="10"/>
            <rFont val="Tahoma"/>
            <family val="2"/>
          </rPr>
          <t>Total Dox Acceptance Amt - Total Paid Amt</t>
        </r>
      </text>
    </comment>
    <comment ref="L882" authorId="0" shapeId="0" xr:uid="{669B8DF6-B49E-4D20-8432-D157D40AFCCC}">
      <text>
        <r>
          <rPr>
            <sz val="10"/>
            <rFont val="Tahoma"/>
            <family val="2"/>
          </rPr>
          <t>Y07042022-19</t>
        </r>
      </text>
    </comment>
    <comment ref="X883" authorId="0" shapeId="0" xr:uid="{BF49DE7E-2FFF-4BB5-89FB-0E685B4CACA3}">
      <text>
        <r>
          <rPr>
            <sz val="10"/>
            <rFont val="Tahoma"/>
            <family val="2"/>
          </rPr>
          <t>Total Dox Acceptance Amt - Total Paid Amt</t>
        </r>
      </text>
    </comment>
    <comment ref="L884" authorId="0" shapeId="0" xr:uid="{1C29DEA0-4DA5-4261-B265-03A23BB357DC}">
      <text>
        <r>
          <rPr>
            <sz val="10"/>
            <rFont val="Tahoma"/>
            <family val="2"/>
          </rPr>
          <t>Y07042022-20</t>
        </r>
      </text>
    </comment>
    <comment ref="X885" authorId="0" shapeId="0" xr:uid="{3B260365-9E9F-4D4E-B7E6-912636DCBA24}">
      <text>
        <r>
          <rPr>
            <sz val="10"/>
            <rFont val="Tahoma"/>
            <family val="2"/>
          </rPr>
          <t>Total Dox Acceptance Amt - Total Paid Amt</t>
        </r>
      </text>
    </comment>
    <comment ref="L886" authorId="0" shapeId="0" xr:uid="{0063CFF9-6A4E-4541-B0DA-825599139CA6}">
      <text/>
    </comment>
    <comment ref="L887" authorId="0" shapeId="0" xr:uid="{9F8E491C-2849-4071-B2B4-5DD49F80BBF9}">
      <text/>
    </comment>
    <comment ref="X888" authorId="0" shapeId="0" xr:uid="{2DBC0497-723D-4567-A364-55179E99ACE3}">
      <text>
        <r>
          <rPr>
            <sz val="10"/>
            <rFont val="Tahoma"/>
            <family val="2"/>
          </rPr>
          <t>Total Dox Acceptance Amt - Total Paid Amt</t>
        </r>
      </text>
    </comment>
    <comment ref="L889" authorId="0" shapeId="0" xr:uid="{BEABFBE6-1B70-4D37-B4C4-656F349825C2}">
      <text>
        <r>
          <rPr>
            <sz val="10"/>
            <rFont val="Tahoma"/>
            <family val="2"/>
          </rPr>
          <t>Y07042022-18</t>
        </r>
      </text>
    </comment>
    <comment ref="X890" authorId="0" shapeId="0" xr:uid="{FCA618A5-77E7-45F6-9A5B-900F8188DE27}">
      <text>
        <r>
          <rPr>
            <sz val="10"/>
            <rFont val="Tahoma"/>
            <family val="2"/>
          </rPr>
          <t>Total Dox Acceptance Amt - Total Paid Amt</t>
        </r>
      </text>
    </comment>
    <comment ref="L891" authorId="0" shapeId="0" xr:uid="{CE733184-9DA3-4390-81F8-FA20E90BEEB2}">
      <text>
        <r>
          <rPr>
            <sz val="10"/>
            <rFont val="Tahoma"/>
            <family val="2"/>
          </rPr>
          <t>Y07052022-19</t>
        </r>
      </text>
    </comment>
    <comment ref="L892" authorId="0" shapeId="0" xr:uid="{00623AC6-3ADE-4887-9355-A8C4806000C1}">
      <text>
        <r>
          <rPr>
            <sz val="10"/>
            <rFont val="Tahoma"/>
            <family val="2"/>
          </rPr>
          <t>Y08082022-70</t>
        </r>
      </text>
    </comment>
    <comment ref="L893" authorId="0" shapeId="0" xr:uid="{63A99DC9-67A5-47DC-AC51-B5205A3BB695}">
      <text>
        <r>
          <rPr>
            <sz val="10"/>
            <rFont val="Tahoma"/>
            <family val="2"/>
          </rPr>
          <t>Y09052022-28</t>
        </r>
      </text>
    </comment>
    <comment ref="X894" authorId="0" shapeId="0" xr:uid="{02147FD9-726A-4002-942B-7DEC9DEDC647}">
      <text>
        <r>
          <rPr>
            <sz val="10"/>
            <rFont val="Tahoma"/>
            <family val="2"/>
          </rPr>
          <t>Total Dox Acceptance Amt - Total Paid Amt</t>
        </r>
      </text>
    </comment>
    <comment ref="L895" authorId="0" shapeId="0" xr:uid="{3EC3D64E-0AD2-4079-BCD5-8EA5B5F8C14C}">
      <text>
        <r>
          <rPr>
            <sz val="10"/>
            <rFont val="Tahoma"/>
            <family val="2"/>
          </rPr>
          <t>Y08012022-17</t>
        </r>
      </text>
    </comment>
    <comment ref="L896" authorId="0" shapeId="0" xr:uid="{B6188314-147B-406A-BDDF-61FD65333F67}">
      <text>
        <r>
          <rPr>
            <sz val="10"/>
            <rFont val="Tahoma"/>
            <family val="2"/>
          </rPr>
          <t>Y08062022-24</t>
        </r>
      </text>
    </comment>
    <comment ref="L897" authorId="0" shapeId="0" xr:uid="{A7BFDDE2-7EAA-42CC-BB91-D048E523D92A}">
      <text>
        <r>
          <rPr>
            <sz val="10"/>
            <rFont val="Tahoma"/>
            <family val="2"/>
          </rPr>
          <t>Y08292022-20</t>
        </r>
      </text>
    </comment>
    <comment ref="L898" authorId="0" shapeId="0" xr:uid="{B48B9EE1-D72C-4A7D-B50E-FFE6B4DB81E1}">
      <text>
        <r>
          <rPr>
            <sz val="10"/>
            <rFont val="Tahoma"/>
            <family val="2"/>
          </rPr>
          <t>Y09052022-24</t>
        </r>
      </text>
    </comment>
    <comment ref="L899" authorId="0" shapeId="0" xr:uid="{1DE5DD3E-E13E-4F0B-A4D5-E84702045589}">
      <text>
        <r>
          <rPr>
            <sz val="10"/>
            <rFont val="Tahoma"/>
            <family val="2"/>
          </rPr>
          <t>Y09052022-26</t>
        </r>
      </text>
    </comment>
    <comment ref="L900" authorId="0" shapeId="0" xr:uid="{98FD402E-C009-4F79-8C07-82ECC474DFA2}">
      <text>
        <r>
          <rPr>
            <sz val="10"/>
            <rFont val="Tahoma"/>
            <family val="2"/>
          </rPr>
          <t>Y09072022-25</t>
        </r>
      </text>
    </comment>
    <comment ref="L901" authorId="0" shapeId="0" xr:uid="{BF397F3E-AD1F-492D-B1F0-20AC9FCD0B1A}">
      <text>
        <r>
          <rPr>
            <sz val="10"/>
            <rFont val="Tahoma"/>
            <family val="2"/>
          </rPr>
          <t>Y09072022-23</t>
        </r>
      </text>
    </comment>
    <comment ref="L902" authorId="0" shapeId="0" xr:uid="{79C39DB7-05E1-4F27-9535-BFBE52ABBBC6}">
      <text/>
    </comment>
    <comment ref="L903" authorId="0" shapeId="0" xr:uid="{EC1C5484-71DC-4582-8103-7C8724B8BBFC}">
      <text>
        <r>
          <rPr>
            <sz val="10"/>
            <rFont val="Tahoma"/>
            <family val="2"/>
          </rPr>
          <t>Y09052022-25</t>
        </r>
      </text>
    </comment>
    <comment ref="X904" authorId="0" shapeId="0" xr:uid="{6A13BB35-ED44-48C3-B161-AD42A5BA2B52}">
      <text>
        <r>
          <rPr>
            <sz val="10"/>
            <rFont val="Tahoma"/>
            <family val="2"/>
          </rPr>
          <t>Total Dox Acceptance Amt - Total Paid Amt</t>
        </r>
      </text>
    </comment>
    <comment ref="L905" authorId="0" shapeId="0" xr:uid="{5A2D3E86-14BA-45DB-9B2A-8DA2E51ED5EC}">
      <text>
        <r>
          <rPr>
            <sz val="10"/>
            <rFont val="Tahoma"/>
            <family val="2"/>
          </rPr>
          <t>Y08072022-6</t>
        </r>
      </text>
    </comment>
    <comment ref="L906" authorId="0" shapeId="0" xr:uid="{8F2FD850-E975-4184-9EAC-1D6C93D631AA}">
      <text>
        <r>
          <rPr>
            <sz val="10"/>
            <rFont val="Tahoma"/>
            <family val="2"/>
          </rPr>
          <t>Y07312022-15</t>
        </r>
      </text>
    </comment>
    <comment ref="L907" authorId="0" shapeId="0" xr:uid="{43CF3DB5-FB97-4456-A215-06AD857FBF49}">
      <text>
        <r>
          <rPr>
            <sz val="10"/>
            <rFont val="Tahoma"/>
            <family val="2"/>
          </rPr>
          <t>Y08032022-51</t>
        </r>
      </text>
    </comment>
    <comment ref="L908" authorId="0" shapeId="0" xr:uid="{E44CF09C-DC0A-4A3D-A14E-7217916E4289}">
      <text>
        <r>
          <rPr>
            <sz val="10"/>
            <rFont val="Tahoma"/>
            <family val="2"/>
          </rPr>
          <t>Y07312022-17</t>
        </r>
      </text>
    </comment>
    <comment ref="L909" authorId="0" shapeId="0" xr:uid="{0AEEF8BE-F61A-4AB7-B748-EE61D92169D0}">
      <text/>
    </comment>
    <comment ref="L910" authorId="0" shapeId="0" xr:uid="{B496B317-8A0F-4F7A-8FEC-1CC410DD499A}">
      <text>
        <r>
          <rPr>
            <sz val="10"/>
            <rFont val="Tahoma"/>
            <family val="2"/>
          </rPr>
          <t>Y09072022-1</t>
        </r>
      </text>
    </comment>
    <comment ref="X911" authorId="0" shapeId="0" xr:uid="{6069780F-8790-4C36-9C87-30C60A077B58}">
      <text>
        <r>
          <rPr>
            <sz val="10"/>
            <rFont val="Tahoma"/>
            <family val="2"/>
          </rPr>
          <t>Total Dox Acceptance Amt - Total Paid Amt</t>
        </r>
      </text>
    </comment>
    <comment ref="L912" authorId="0" shapeId="0" xr:uid="{72B5C021-0463-4A02-8F6F-205EF0BD7558}">
      <text>
        <r>
          <rPr>
            <sz val="10"/>
            <rFont val="Tahoma"/>
            <family val="2"/>
          </rPr>
          <t>Y08282022-32</t>
        </r>
      </text>
    </comment>
    <comment ref="L913" authorId="0" shapeId="0" xr:uid="{B813DECB-563B-487C-AA06-F1474EFBF839}">
      <text>
        <r>
          <rPr>
            <sz val="10"/>
            <rFont val="Tahoma"/>
            <family val="2"/>
          </rPr>
          <t>Y09072022-9</t>
        </r>
      </text>
    </comment>
    <comment ref="L914" authorId="0" shapeId="0" xr:uid="{D0052F25-8AB2-464F-A8B8-C77D1DBFA8BA}">
      <text>
        <r>
          <rPr>
            <sz val="10"/>
            <rFont val="Tahoma"/>
            <family val="2"/>
          </rPr>
          <t>Y09072022-5</t>
        </r>
      </text>
    </comment>
    <comment ref="L915" authorId="0" shapeId="0" xr:uid="{B0AB008E-B5D1-4DB2-8191-C98FC3783D50}">
      <text>
        <r>
          <rPr>
            <sz val="10"/>
            <rFont val="Tahoma"/>
            <family val="2"/>
          </rPr>
          <t>Y09072022-10</t>
        </r>
      </text>
    </comment>
    <comment ref="L916" authorId="0" shapeId="0" xr:uid="{F7173C8D-C700-4FE0-ABE5-0C69E504A267}">
      <text/>
    </comment>
    <comment ref="X917" authorId="0" shapeId="0" xr:uid="{4F4FA63E-2F83-4BFC-A884-1195256E910B}">
      <text>
        <r>
          <rPr>
            <sz val="10"/>
            <rFont val="Tahoma"/>
            <family val="2"/>
          </rPr>
          <t>Total Dox Acceptance Amt - Total Paid Amt</t>
        </r>
      </text>
    </comment>
    <comment ref="L918" authorId="0" shapeId="0" xr:uid="{770F8CA8-6611-4F56-864C-03A392AC6263}">
      <text>
        <r>
          <rPr>
            <sz val="10"/>
            <rFont val="Tahoma"/>
            <family val="2"/>
          </rPr>
          <t>Y08292022-7</t>
        </r>
      </text>
    </comment>
    <comment ref="L919" authorId="0" shapeId="0" xr:uid="{BD9A02F7-AA64-4F7A-BB06-DFB176225B45}">
      <text>
        <r>
          <rPr>
            <sz val="10"/>
            <rFont val="Tahoma"/>
            <family val="2"/>
          </rPr>
          <t>Y08292022-18</t>
        </r>
      </text>
    </comment>
    <comment ref="L920" authorId="0" shapeId="0" xr:uid="{AB1D95E4-3A3B-4D1E-A23C-95AA474CF288}">
      <text/>
    </comment>
    <comment ref="L921" authorId="0" shapeId="0" xr:uid="{DBA0D006-E551-43E9-9617-75512F1E19A7}">
      <text>
        <r>
          <rPr>
            <sz val="10"/>
            <rFont val="Tahoma"/>
            <family val="2"/>
          </rPr>
          <t>Y08302022-21</t>
        </r>
      </text>
    </comment>
    <comment ref="L922" authorId="0" shapeId="0" xr:uid="{2FC188F3-F0E7-47BB-805A-E381474CB8FB}">
      <text/>
    </comment>
    <comment ref="X923" authorId="0" shapeId="0" xr:uid="{D47B8C21-A99F-4E4D-AF5D-1F0B5CA3E60C}">
      <text>
        <r>
          <rPr>
            <sz val="10"/>
            <rFont val="Tahoma"/>
            <family val="2"/>
          </rPr>
          <t>Total Dox Acceptance Amt - Total Paid Amt</t>
        </r>
      </text>
    </comment>
    <comment ref="L924" authorId="0" shapeId="0" xr:uid="{1B15A44C-0203-40B2-B740-5AFAA70C3BF9}">
      <text>
        <r>
          <rPr>
            <sz val="10"/>
            <rFont val="Tahoma"/>
            <family val="2"/>
          </rPr>
          <t>Y08292022-19</t>
        </r>
      </text>
    </comment>
    <comment ref="X925" authorId="0" shapeId="0" xr:uid="{B2098872-2547-41FB-8BE9-9FA4B92C5F5C}">
      <text>
        <r>
          <rPr>
            <sz val="10"/>
            <rFont val="Tahoma"/>
            <family val="2"/>
          </rPr>
          <t>Total Dox Acceptance Amt - Total Paid Amt</t>
        </r>
      </text>
    </comment>
    <comment ref="X927" authorId="0" shapeId="0" xr:uid="{620E1D6B-A6F4-4F57-9D0A-359EF3807F28}">
      <text>
        <r>
          <rPr>
            <sz val="10"/>
            <rFont val="Tahoma"/>
            <family val="2"/>
          </rPr>
          <t>Total Dox Acceptance Amt - Total Paid Amt</t>
        </r>
      </text>
    </comment>
    <comment ref="X929" authorId="0" shapeId="0" xr:uid="{1ADEA2AB-300F-4292-B614-CAEE2E7BD495}">
      <text>
        <r>
          <rPr>
            <sz val="10"/>
            <rFont val="Tahoma"/>
            <family val="2"/>
          </rPr>
          <t>Total Dox Acceptance Amt - Total Paid Amt</t>
        </r>
      </text>
    </comment>
    <comment ref="L930" authorId="0" shapeId="0" xr:uid="{F0EB0450-9D48-40A0-9475-9F3F48BB93A6}">
      <text>
        <r>
          <rPr>
            <sz val="10"/>
            <rFont val="Tahoma"/>
            <family val="2"/>
          </rPr>
          <t>Y09052022-27</t>
        </r>
      </text>
    </comment>
    <comment ref="X931" authorId="0" shapeId="0" xr:uid="{7E2AC160-C53A-4D5C-8864-331428DE53AD}">
      <text>
        <r>
          <rPr>
            <sz val="10"/>
            <rFont val="Tahoma"/>
            <family val="2"/>
          </rPr>
          <t>Total Dox Acceptance Amt - Total Paid Amt</t>
        </r>
      </text>
    </comment>
    <comment ref="X933" authorId="0" shapeId="0" xr:uid="{362CE13B-4C05-484F-9C62-9017F14F70AD}">
      <text>
        <r>
          <rPr>
            <sz val="10"/>
            <rFont val="Tahoma"/>
            <family val="2"/>
          </rPr>
          <t>Total Dox Acceptance Amt - Total Paid Amt</t>
        </r>
      </text>
    </comment>
    <comment ref="L934" authorId="0" shapeId="0" xr:uid="{495AACD3-E64E-4B75-A6A0-A360B7629C6E}">
      <text>
        <r>
          <rPr>
            <sz val="10"/>
            <rFont val="Tahoma"/>
            <family val="2"/>
          </rPr>
          <t>Y08292022-17</t>
        </r>
      </text>
    </comment>
    <comment ref="X935" authorId="0" shapeId="0" xr:uid="{6BCB7978-40F6-47E8-8628-92C18A966938}">
      <text>
        <r>
          <rPr>
            <sz val="10"/>
            <rFont val="Tahoma"/>
            <family val="2"/>
          </rPr>
          <t>Total Dox Acceptance Amt - Total Paid Amt</t>
        </r>
      </text>
    </comment>
    <comment ref="L936" authorId="0" shapeId="0" xr:uid="{3288DAD3-D3E8-4C61-8672-61FE49542436}">
      <text>
        <r>
          <rPr>
            <sz val="10"/>
            <rFont val="Tahoma"/>
            <family val="2"/>
          </rPr>
          <t>Y09052022-40</t>
        </r>
      </text>
    </comment>
    <comment ref="X937" authorId="0" shapeId="0" xr:uid="{612B7426-F70E-4115-B6B8-EC93311021E7}">
      <text>
        <r>
          <rPr>
            <sz val="10"/>
            <rFont val="Tahoma"/>
            <family val="2"/>
          </rPr>
          <t>Total Dox Acceptance Amt - Total Paid Amt</t>
        </r>
      </text>
    </comment>
    <comment ref="L938" authorId="0" shapeId="0" xr:uid="{10D5F566-42EA-4236-B02A-D011DA2649C5}">
      <text/>
    </comment>
    <comment ref="L939" authorId="0" shapeId="0" xr:uid="{3E47071D-8DB4-469D-9CC4-6CB76338C5CB}">
      <text/>
    </comment>
    <comment ref="L940" authorId="0" shapeId="0" xr:uid="{AA131037-04B0-4932-86ED-41645779AF7B}">
      <text/>
    </comment>
    <comment ref="L941" authorId="0" shapeId="0" xr:uid="{77E72AB1-7FED-49E8-80CD-460952DE4E15}">
      <text/>
    </comment>
    <comment ref="X942" authorId="0" shapeId="0" xr:uid="{66EDC31B-BF6A-4A69-B177-0054C587E96B}">
      <text>
        <r>
          <rPr>
            <sz val="10"/>
            <rFont val="Tahoma"/>
            <family val="2"/>
          </rPr>
          <t>Total Dox Acceptance Amt - Total Paid Amt</t>
        </r>
      </text>
    </comment>
    <comment ref="L943" authorId="0" shapeId="0" xr:uid="{16BD5081-80E1-47C2-B844-628766972FC7}">
      <text/>
    </comment>
    <comment ref="X944" authorId="0" shapeId="0" xr:uid="{CD26803F-30CD-412F-A886-C130C1A8FEF2}">
      <text>
        <r>
          <rPr>
            <sz val="10"/>
            <rFont val="Tahoma"/>
            <family val="2"/>
          </rPr>
          <t>Total Dox Acceptance Amt - Total Paid Amt</t>
        </r>
      </text>
    </comment>
    <comment ref="L945" authorId="0" shapeId="0" xr:uid="{4EFDD712-2C0F-4C11-B672-17F69A6BB5B1}">
      <text/>
    </comment>
    <comment ref="L946" authorId="0" shapeId="0" xr:uid="{EBFC7227-91FB-4678-A9EB-9084F239FF83}">
      <text/>
    </comment>
    <comment ref="X947" authorId="0" shapeId="0" xr:uid="{8E64DDEC-BDAE-46CC-BB80-6B473F22B7BA}">
      <text>
        <r>
          <rPr>
            <sz val="10"/>
            <rFont val="Tahoma"/>
            <family val="2"/>
          </rPr>
          <t>Total Dox Acceptance Amt - Total Paid Amt</t>
        </r>
      </text>
    </comment>
    <comment ref="X949" authorId="0" shapeId="0" xr:uid="{57AEF5B7-9AEB-43AC-AF9A-7259B7F7756C}">
      <text>
        <r>
          <rPr>
            <sz val="10"/>
            <rFont val="Tahoma"/>
            <family val="2"/>
          </rPr>
          <t>Total Dox Acceptance Amt - Total Paid Amt</t>
        </r>
      </text>
    </comment>
    <comment ref="X951" authorId="0" shapeId="0" xr:uid="{877C107F-52C0-436E-BB7E-9188A2AA323A}">
      <text>
        <r>
          <rPr>
            <sz val="10"/>
            <rFont val="Tahoma"/>
            <family val="2"/>
          </rPr>
          <t>Total Dox Acceptance Amt - Total Paid Amt</t>
        </r>
      </text>
    </comment>
    <comment ref="X953" authorId="0" shapeId="0" xr:uid="{1BF36B00-DD98-4EC0-AF25-0696578EE959}">
      <text>
        <r>
          <rPr>
            <sz val="10"/>
            <rFont val="Tahoma"/>
            <family val="2"/>
          </rPr>
          <t>Total Dox Acceptance Amt - Total Paid Amt</t>
        </r>
      </text>
    </comment>
    <comment ref="X955" authorId="0" shapeId="0" xr:uid="{F1D8EA9E-D46F-47BA-AF47-B04CA3DBA7A5}">
      <text>
        <r>
          <rPr>
            <sz val="10"/>
            <rFont val="Tahoma"/>
            <family val="2"/>
          </rPr>
          <t>Total Dox Acceptance Amt - Total Paid Amt</t>
        </r>
      </text>
    </comment>
    <comment ref="X957" authorId="0" shapeId="0" xr:uid="{E2A75378-63A5-4F78-AFDD-5B363A60F53D}">
      <text>
        <r>
          <rPr>
            <sz val="10"/>
            <rFont val="Tahoma"/>
            <family val="2"/>
          </rPr>
          <t>Total Dox Acceptance Amt - Total Paid Amt</t>
        </r>
      </text>
    </comment>
    <comment ref="X959" authorId="0" shapeId="0" xr:uid="{23F11DB8-4706-4D1A-B0F4-4903A70E7DFD}">
      <text>
        <r>
          <rPr>
            <sz val="10"/>
            <rFont val="Tahoma"/>
            <family val="2"/>
          </rPr>
          <t>Total Dox Acceptance Amt - Total Paid Amt</t>
        </r>
      </text>
    </comment>
    <comment ref="X961" authorId="0" shapeId="0" xr:uid="{AB6941F4-388B-4CFE-943F-36EF2FB31E3A}">
      <text>
        <r>
          <rPr>
            <sz val="10"/>
            <rFont val="Tahoma"/>
            <family val="2"/>
          </rPr>
          <t>Total Dox Acceptance Amt - Total Paid Amt</t>
        </r>
      </text>
    </comment>
    <comment ref="X963" authorId="0" shapeId="0" xr:uid="{91C5B695-7363-4DCE-92D7-0304E08090D1}">
      <text>
        <r>
          <rPr>
            <sz val="10"/>
            <rFont val="Tahoma"/>
            <family val="2"/>
          </rPr>
          <t>Total Dox Acceptance Amt - Total Paid Amt</t>
        </r>
      </text>
    </comment>
    <comment ref="X965" authorId="0" shapeId="0" xr:uid="{813E5A17-4454-40A0-AC32-ADDCF9D34877}">
      <text>
        <r>
          <rPr>
            <sz val="10"/>
            <rFont val="Tahoma"/>
            <family val="2"/>
          </rPr>
          <t>Total Dox Acceptance Amt - Total Paid Amt</t>
        </r>
      </text>
    </comment>
    <comment ref="L966" authorId="0" shapeId="0" xr:uid="{DBAEC6C9-13C9-4962-826F-37F64CAA1538}">
      <text>
        <r>
          <rPr>
            <sz val="10"/>
            <rFont val="Tahoma"/>
            <family val="2"/>
          </rPr>
          <t>Y11022021-24</t>
        </r>
      </text>
    </comment>
    <comment ref="L967" authorId="0" shapeId="0" xr:uid="{CB2015A3-4846-4AEB-AF07-15839B71F0A9}">
      <text>
        <r>
          <rPr>
            <sz val="10"/>
            <rFont val="Tahoma"/>
            <family val="2"/>
          </rPr>
          <t>Y12302021-12</t>
        </r>
      </text>
    </comment>
    <comment ref="X968" authorId="0" shapeId="0" xr:uid="{9DFA8255-EB54-4936-9858-B2F5EC2C3F4D}">
      <text>
        <r>
          <rPr>
            <sz val="10"/>
            <rFont val="Tahoma"/>
            <family val="2"/>
          </rPr>
          <t>Total Dox Acceptance Amt - Total Paid Amt</t>
        </r>
      </text>
    </comment>
    <comment ref="L969" authorId="0" shapeId="0" xr:uid="{37AC5BAA-65C5-461B-85FE-350C128DA17B}">
      <text>
        <r>
          <rPr>
            <sz val="10"/>
            <rFont val="Tahoma"/>
            <family val="2"/>
          </rPr>
          <t>Y11022021-39</t>
        </r>
      </text>
    </comment>
    <comment ref="L970" authorId="0" shapeId="0" xr:uid="{E55757B9-9C78-481E-8A41-CE3F69BB2A33}">
      <text>
        <r>
          <rPr>
            <sz val="10"/>
            <rFont val="Tahoma"/>
            <family val="2"/>
          </rPr>
          <t>Y11022021-39</t>
        </r>
      </text>
    </comment>
    <comment ref="L971" authorId="0" shapeId="0" xr:uid="{5D5BE4F6-96AC-4563-9268-9B3ED41DB8C9}">
      <text>
        <r>
          <rPr>
            <sz val="10"/>
            <rFont val="Tahoma"/>
            <family val="2"/>
          </rPr>
          <t>Y11092021-14</t>
        </r>
      </text>
    </comment>
    <comment ref="L972" authorId="0" shapeId="0" xr:uid="{5E7ED09C-A98B-4072-8CA6-79546B60A853}">
      <text>
        <r>
          <rPr>
            <sz val="10"/>
            <rFont val="Tahoma"/>
            <family val="2"/>
          </rPr>
          <t>Y11092021-14</t>
        </r>
      </text>
    </comment>
    <comment ref="L973" authorId="0" shapeId="0" xr:uid="{965C3415-9C17-49BB-95A1-0A902E40C5F4}">
      <text>
        <r>
          <rPr>
            <sz val="10"/>
            <rFont val="Tahoma"/>
            <family val="2"/>
          </rPr>
          <t>Y11082021-58</t>
        </r>
      </text>
    </comment>
    <comment ref="L974" authorId="0" shapeId="0" xr:uid="{B080D6E7-4996-4770-80A6-623702D4F9A1}">
      <text>
        <r>
          <rPr>
            <sz val="10"/>
            <rFont val="Tahoma"/>
            <family val="2"/>
          </rPr>
          <t>Y11082021-62</t>
        </r>
      </text>
    </comment>
    <comment ref="L975" authorId="0" shapeId="0" xr:uid="{0CAB3475-BEB2-4B69-AFE0-51324A284DFD}">
      <text>
        <r>
          <rPr>
            <sz val="10"/>
            <rFont val="Tahoma"/>
            <family val="2"/>
          </rPr>
          <t>Y11082021-58</t>
        </r>
      </text>
    </comment>
    <comment ref="L976" authorId="0" shapeId="0" xr:uid="{A624F552-D652-4B09-84C3-4CB28CD55F2B}">
      <text>
        <r>
          <rPr>
            <sz val="10"/>
            <rFont val="Tahoma"/>
            <family val="2"/>
          </rPr>
          <t>Y11082021-64</t>
        </r>
      </text>
    </comment>
    <comment ref="L977" authorId="0" shapeId="0" xr:uid="{02609005-492E-4C92-8325-30108C7E6DC6}">
      <text>
        <r>
          <rPr>
            <sz val="10"/>
            <rFont val="Tahoma"/>
            <family val="2"/>
          </rPr>
          <t>Y11082021-64</t>
        </r>
      </text>
    </comment>
    <comment ref="L978" authorId="0" shapeId="0" xr:uid="{48978412-23C9-47E4-BFA1-9E293BA19257}">
      <text>
        <r>
          <rPr>
            <sz val="10"/>
            <rFont val="Tahoma"/>
            <family val="2"/>
          </rPr>
          <t>Y11242021-52</t>
        </r>
      </text>
    </comment>
    <comment ref="L979" authorId="0" shapeId="0" xr:uid="{FB58FFF0-26CF-4316-A6F8-7FD23E4BE068}">
      <text>
        <r>
          <rPr>
            <sz val="10"/>
            <rFont val="Tahoma"/>
            <family val="2"/>
          </rPr>
          <t>Y11242021-52</t>
        </r>
      </text>
    </comment>
    <comment ref="L980" authorId="0" shapeId="0" xr:uid="{A4658F8B-2E8A-4D15-AE55-E817D7E785FD}">
      <text>
        <r>
          <rPr>
            <sz val="10"/>
            <rFont val="Tahoma"/>
            <family val="2"/>
          </rPr>
          <t>Y11242021-52</t>
        </r>
      </text>
    </comment>
    <comment ref="L981" authorId="0" shapeId="0" xr:uid="{1C8A2053-B8F0-4E88-A1EB-B8414DC881AB}">
      <text>
        <r>
          <rPr>
            <sz val="10"/>
            <rFont val="Tahoma"/>
            <family val="2"/>
          </rPr>
          <t>Y11242021-52</t>
        </r>
      </text>
    </comment>
    <comment ref="L982" authorId="0" shapeId="0" xr:uid="{E8BC02EA-B8B3-4B31-A60E-A1733A83802A}">
      <text>
        <r>
          <rPr>
            <sz val="10"/>
            <rFont val="Tahoma"/>
            <family val="2"/>
          </rPr>
          <t>Y11242021-53</t>
        </r>
      </text>
    </comment>
    <comment ref="L983" authorId="0" shapeId="0" xr:uid="{569A21CA-1ADA-491E-A935-5DF5AEBBF2EE}">
      <text>
        <r>
          <rPr>
            <sz val="10"/>
            <rFont val="Tahoma"/>
            <family val="2"/>
          </rPr>
          <t>Y12062021-40</t>
        </r>
      </text>
    </comment>
    <comment ref="L984" authorId="0" shapeId="0" xr:uid="{5C683FDF-1220-42C5-99D8-AE92D380DE6D}">
      <text>
        <r>
          <rPr>
            <sz val="10"/>
            <rFont val="Tahoma"/>
            <family val="2"/>
          </rPr>
          <t>Y12152021-6</t>
        </r>
      </text>
    </comment>
    <comment ref="L985" authorId="0" shapeId="0" xr:uid="{BC939B0B-852F-46B1-825B-E4A7B0A20AED}">
      <text>
        <r>
          <rPr>
            <sz val="10"/>
            <rFont val="Tahoma"/>
            <family val="2"/>
          </rPr>
          <t>Y12062021-40</t>
        </r>
      </text>
    </comment>
    <comment ref="L986" authorId="0" shapeId="0" xr:uid="{64CDFF51-06FF-4FB5-B8DF-27DB618DCA20}">
      <text>
        <r>
          <rPr>
            <sz val="10"/>
            <rFont val="Tahoma"/>
            <family val="2"/>
          </rPr>
          <t>Y12212021-21</t>
        </r>
      </text>
    </comment>
    <comment ref="L987" authorId="0" shapeId="0" xr:uid="{0C169779-8AEF-4FCB-A7F1-A5E7A5B4FE8E}">
      <text>
        <r>
          <rPr>
            <sz val="10"/>
            <rFont val="Tahoma"/>
            <family val="2"/>
          </rPr>
          <t>Y12212021-13</t>
        </r>
      </text>
    </comment>
    <comment ref="L988" authorId="0" shapeId="0" xr:uid="{1EDF8716-152B-4234-AF58-F38C42DB061F}">
      <text>
        <r>
          <rPr>
            <sz val="10"/>
            <rFont val="Tahoma"/>
            <family val="2"/>
          </rPr>
          <t>Y12222021-9</t>
        </r>
      </text>
    </comment>
    <comment ref="L989" authorId="0" shapeId="0" xr:uid="{F039217C-1C9B-498E-BA61-98181B16AB01}">
      <text>
        <r>
          <rPr>
            <sz val="10"/>
            <rFont val="Tahoma"/>
            <family val="2"/>
          </rPr>
          <t>Y12222021-9</t>
        </r>
      </text>
    </comment>
    <comment ref="L990" authorId="0" shapeId="0" xr:uid="{91FB0F26-5BBC-4F4D-A64D-BDAD186B1D09}">
      <text>
        <r>
          <rPr>
            <sz val="10"/>
            <rFont val="Tahoma"/>
            <family val="2"/>
          </rPr>
          <t>Y12222021-8</t>
        </r>
      </text>
    </comment>
    <comment ref="L991" authorId="0" shapeId="0" xr:uid="{DDAF749C-B347-461F-B6FE-041C63A719C5}">
      <text>
        <r>
          <rPr>
            <sz val="10"/>
            <rFont val="Tahoma"/>
            <family val="2"/>
          </rPr>
          <t>Y12222021-8</t>
        </r>
      </text>
    </comment>
    <comment ref="L992" authorId="0" shapeId="0" xr:uid="{1988FAF5-3B95-438D-9795-879B35918636}">
      <text>
        <r>
          <rPr>
            <sz val="10"/>
            <rFont val="Tahoma"/>
            <family val="2"/>
          </rPr>
          <t>Y12292021-59</t>
        </r>
      </text>
    </comment>
    <comment ref="L993" authorId="0" shapeId="0" xr:uid="{85B61E2B-F06C-4D22-9A3A-3CBA6940FFAD}">
      <text>
        <r>
          <rPr>
            <sz val="10"/>
            <rFont val="Tahoma"/>
            <family val="2"/>
          </rPr>
          <t>Y12292021-59</t>
        </r>
      </text>
    </comment>
    <comment ref="L994" authorId="0" shapeId="0" xr:uid="{B1CC5240-CECC-4838-8E17-CEF0753DEC7E}">
      <text>
        <r>
          <rPr>
            <sz val="10"/>
            <rFont val="Tahoma"/>
            <family val="2"/>
          </rPr>
          <t>Y12302021-8</t>
        </r>
      </text>
    </comment>
    <comment ref="L995" authorId="0" shapeId="0" xr:uid="{13D29450-CD17-4EB2-89F7-0A84AE726063}">
      <text>
        <r>
          <rPr>
            <sz val="10"/>
            <rFont val="Tahoma"/>
            <family val="2"/>
          </rPr>
          <t>Y12302021-8</t>
        </r>
      </text>
    </comment>
    <comment ref="L996" authorId="0" shapeId="0" xr:uid="{47888337-3810-4FB3-8104-8AC9D4F1D384}">
      <text>
        <r>
          <rPr>
            <sz val="10"/>
            <rFont val="Tahoma"/>
            <family val="2"/>
          </rPr>
          <t>Y12302021-9</t>
        </r>
      </text>
    </comment>
    <comment ref="L997" authorId="0" shapeId="0" xr:uid="{25D1A21D-C96E-41F6-B3AA-1145030348F8}">
      <text>
        <r>
          <rPr>
            <sz val="10"/>
            <rFont val="Tahoma"/>
            <family val="2"/>
          </rPr>
          <t>Y01062022-48</t>
        </r>
      </text>
    </comment>
    <comment ref="L998" authorId="0" shapeId="0" xr:uid="{61793854-042D-4CBB-8344-139A7BC76A05}">
      <text>
        <r>
          <rPr>
            <sz val="10"/>
            <rFont val="Tahoma"/>
            <family val="2"/>
          </rPr>
          <t>Y01062022-48</t>
        </r>
      </text>
    </comment>
    <comment ref="L999" authorId="0" shapeId="0" xr:uid="{7EC6CB09-F667-43E1-B53C-CE8F94E76BF2}">
      <text>
        <r>
          <rPr>
            <sz val="10"/>
            <rFont val="Tahoma"/>
            <family val="2"/>
          </rPr>
          <t>Y01062022-48</t>
        </r>
      </text>
    </comment>
    <comment ref="L1000" authorId="0" shapeId="0" xr:uid="{997B5B65-BC50-4D34-BB56-5115943753C6}">
      <text>
        <r>
          <rPr>
            <sz val="10"/>
            <rFont val="Tahoma"/>
            <family val="2"/>
          </rPr>
          <t>Y01172022-16</t>
        </r>
      </text>
    </comment>
    <comment ref="L1001" authorId="0" shapeId="0" xr:uid="{F6A66AB2-F3B9-492B-B094-0974B9A6B274}">
      <text>
        <r>
          <rPr>
            <sz val="10"/>
            <rFont val="Tahoma"/>
            <family val="2"/>
          </rPr>
          <t>Y01172022-13</t>
        </r>
      </text>
    </comment>
    <comment ref="L1002" authorId="0" shapeId="0" xr:uid="{44C651A7-BF1A-420A-B1DC-C1D954C7EC00}">
      <text>
        <r>
          <rPr>
            <sz val="10"/>
            <rFont val="Tahoma"/>
            <family val="2"/>
          </rPr>
          <t>Y01172022-31</t>
        </r>
      </text>
    </comment>
    <comment ref="L1003" authorId="0" shapeId="0" xr:uid="{75EA9367-5AD2-46D3-B95A-36AB08D48B05}">
      <text>
        <r>
          <rPr>
            <sz val="10"/>
            <rFont val="Tahoma"/>
            <family val="2"/>
          </rPr>
          <t>Y01262022-44</t>
        </r>
      </text>
    </comment>
    <comment ref="L1004" authorId="0" shapeId="0" xr:uid="{BA22A03A-D4E1-46EB-923C-A9693632450F}">
      <text>
        <r>
          <rPr>
            <sz val="10"/>
            <rFont val="Tahoma"/>
            <family val="2"/>
          </rPr>
          <t>Y01262022-44</t>
        </r>
      </text>
    </comment>
    <comment ref="L1005" authorId="0" shapeId="0" xr:uid="{4F6ABF73-C984-4194-A548-5DB95CBAD072}">
      <text>
        <r>
          <rPr>
            <sz val="10"/>
            <rFont val="Tahoma"/>
            <family val="2"/>
          </rPr>
          <t>Y01262022-44</t>
        </r>
      </text>
    </comment>
    <comment ref="L1006" authorId="0" shapeId="0" xr:uid="{C5ED1E88-F21F-450F-9FDA-8AA0614EFB89}">
      <text>
        <r>
          <rPr>
            <sz val="10"/>
            <rFont val="Tahoma"/>
            <family val="2"/>
          </rPr>
          <t>Y01312022-28</t>
        </r>
      </text>
    </comment>
    <comment ref="L1007" authorId="0" shapeId="0" xr:uid="{A7031D4C-59CE-4775-A0E2-CCB234E036B7}">
      <text>
        <r>
          <rPr>
            <sz val="10"/>
            <rFont val="Tahoma"/>
            <family val="2"/>
          </rPr>
          <t>Y01312022-28</t>
        </r>
      </text>
    </comment>
    <comment ref="L1008" authorId="0" shapeId="0" xr:uid="{13BC3428-DAFC-4070-A2FD-DEE4B96FDE01}">
      <text>
        <r>
          <rPr>
            <sz val="10"/>
            <rFont val="Tahoma"/>
            <family val="2"/>
          </rPr>
          <t>Y01302022-24</t>
        </r>
      </text>
    </comment>
    <comment ref="L1009" authorId="0" shapeId="0" xr:uid="{E123EAA8-8ADC-4049-8701-CEC1223EEDAD}">
      <text>
        <r>
          <rPr>
            <sz val="10"/>
            <rFont val="Tahoma"/>
            <family val="2"/>
          </rPr>
          <t>Y02012022-11</t>
        </r>
      </text>
    </comment>
    <comment ref="L1010" authorId="0" shapeId="0" xr:uid="{22AF5FB2-C672-42EF-8CC6-0375A7199B4A}">
      <text>
        <r>
          <rPr>
            <sz val="10"/>
            <rFont val="Tahoma"/>
            <family val="2"/>
          </rPr>
          <t>Y02012022-11</t>
        </r>
      </text>
    </comment>
    <comment ref="L1011" authorId="0" shapeId="0" xr:uid="{22E46246-BA91-4482-890A-3C1BF4097152}">
      <text>
        <r>
          <rPr>
            <sz val="10"/>
            <rFont val="Tahoma"/>
            <family val="2"/>
          </rPr>
          <t>Y02012022-10</t>
        </r>
      </text>
    </comment>
    <comment ref="L1012" authorId="0" shapeId="0" xr:uid="{791DBD12-E981-453B-B722-C8DB7FFB1E60}">
      <text>
        <r>
          <rPr>
            <sz val="10"/>
            <rFont val="Tahoma"/>
            <family val="2"/>
          </rPr>
          <t>Y02052022-5</t>
        </r>
      </text>
    </comment>
    <comment ref="L1013" authorId="0" shapeId="0" xr:uid="{A9CAAEF7-0074-4928-A540-A002C3E3A892}">
      <text>
        <r>
          <rPr>
            <sz val="10"/>
            <rFont val="Tahoma"/>
            <family val="2"/>
          </rPr>
          <t>Y02052022-5</t>
        </r>
      </text>
    </comment>
    <comment ref="L1014" authorId="0" shapeId="0" xr:uid="{BC476734-9C3B-4BD0-A3E0-43D1C6EB97AC}">
      <text>
        <r>
          <rPr>
            <sz val="10"/>
            <rFont val="Tahoma"/>
            <family val="2"/>
          </rPr>
          <t>Y02052022-5</t>
        </r>
      </text>
    </comment>
    <comment ref="L1015" authorId="0" shapeId="0" xr:uid="{7A019D7C-B437-4EE6-9CA8-7441E03B7032}">
      <text>
        <r>
          <rPr>
            <sz val="10"/>
            <rFont val="Tahoma"/>
            <family val="2"/>
          </rPr>
          <t>Y02272022-58</t>
        </r>
      </text>
    </comment>
    <comment ref="L1016" authorId="0" shapeId="0" xr:uid="{D9171B0A-437E-446B-8A3E-559E4F2C2B5F}">
      <text>
        <r>
          <rPr>
            <sz val="10"/>
            <rFont val="Tahoma"/>
            <family val="2"/>
          </rPr>
          <t>Y02272022-58</t>
        </r>
      </text>
    </comment>
    <comment ref="L1017" authorId="0" shapeId="0" xr:uid="{7836D54E-578D-4DFB-B838-38144E71FB6F}">
      <text>
        <r>
          <rPr>
            <sz val="10"/>
            <rFont val="Tahoma"/>
            <family val="2"/>
          </rPr>
          <t>Y02272022-58</t>
        </r>
      </text>
    </comment>
    <comment ref="L1018" authorId="0" shapeId="0" xr:uid="{EA839BF2-C634-4F73-A915-929121F8C05B}">
      <text>
        <r>
          <rPr>
            <sz val="10"/>
            <rFont val="Tahoma"/>
            <family val="2"/>
          </rPr>
          <t>Y02242022-4</t>
        </r>
      </text>
    </comment>
    <comment ref="L1019" authorId="0" shapeId="0" xr:uid="{8BE51445-46C1-4453-AEC5-4CA3907EB9FD}">
      <text>
        <r>
          <rPr>
            <sz val="10"/>
            <rFont val="Tahoma"/>
            <family val="2"/>
          </rPr>
          <t>Y02272022-52</t>
        </r>
      </text>
    </comment>
    <comment ref="L1020" authorId="0" shapeId="0" xr:uid="{FCBF04AF-94D0-43D4-B235-4DFF6E88DA14}">
      <text>
        <r>
          <rPr>
            <sz val="10"/>
            <rFont val="Tahoma"/>
            <family val="2"/>
          </rPr>
          <t>Y02272022-52</t>
        </r>
      </text>
    </comment>
    <comment ref="L1021" authorId="0" shapeId="0" xr:uid="{7DAB8438-144F-48C3-8D1E-8CD5904380EB}">
      <text>
        <r>
          <rPr>
            <sz val="10"/>
            <rFont val="Tahoma"/>
            <family val="2"/>
          </rPr>
          <t>Y02272022-52</t>
        </r>
      </text>
    </comment>
    <comment ref="L1022" authorId="0" shapeId="0" xr:uid="{80EFF900-627C-491B-94E8-C0D227BBCF09}">
      <text>
        <r>
          <rPr>
            <sz val="10"/>
            <rFont val="Tahoma"/>
            <family val="2"/>
          </rPr>
          <t>Y02272022-37</t>
        </r>
      </text>
    </comment>
    <comment ref="L1023" authorId="0" shapeId="0" xr:uid="{FABB6ADA-C646-4199-A540-1757AB395DD3}">
      <text>
        <r>
          <rPr>
            <sz val="10"/>
            <rFont val="Tahoma"/>
            <family val="2"/>
          </rPr>
          <t>Y03022022-23</t>
        </r>
      </text>
    </comment>
    <comment ref="L1024" authorId="0" shapeId="0" xr:uid="{94482905-6272-4B98-8A66-087B397D2DB9}">
      <text>
        <r>
          <rPr>
            <sz val="10"/>
            <rFont val="Tahoma"/>
            <family val="2"/>
          </rPr>
          <t>Y03022022-26</t>
        </r>
      </text>
    </comment>
    <comment ref="L1025" authorId="0" shapeId="0" xr:uid="{C161295D-805A-438D-8C25-9114DE900162}">
      <text>
        <r>
          <rPr>
            <sz val="10"/>
            <rFont val="Tahoma"/>
            <family val="2"/>
          </rPr>
          <t>Y03022022-28</t>
        </r>
      </text>
    </comment>
    <comment ref="L1026" authorId="0" shapeId="0" xr:uid="{9965F566-6A30-4832-8F17-81BA8E653D60}">
      <text>
        <r>
          <rPr>
            <sz val="10"/>
            <rFont val="Tahoma"/>
            <family val="2"/>
          </rPr>
          <t>Y03022022-23</t>
        </r>
      </text>
    </comment>
    <comment ref="L1027" authorId="0" shapeId="0" xr:uid="{967DB8D7-B6BC-4658-B830-B7D70771392E}">
      <text>
        <r>
          <rPr>
            <sz val="10"/>
            <rFont val="Tahoma"/>
            <family val="2"/>
          </rPr>
          <t>Y03022022-26</t>
        </r>
      </text>
    </comment>
    <comment ref="L1028" authorId="0" shapeId="0" xr:uid="{56C174FB-11F8-4CF0-A694-A783913AFDD4}">
      <text>
        <r>
          <rPr>
            <sz val="10"/>
            <rFont val="Tahoma"/>
            <family val="2"/>
          </rPr>
          <t>Y03022022-26</t>
        </r>
      </text>
    </comment>
    <comment ref="L1029" authorId="0" shapeId="0" xr:uid="{C15AA061-A2C3-431C-AB4D-3A292CB912D6}">
      <text>
        <r>
          <rPr>
            <sz val="10"/>
            <rFont val="Tahoma"/>
            <family val="2"/>
          </rPr>
          <t>Y04062022-4</t>
        </r>
      </text>
    </comment>
    <comment ref="L1030" authorId="0" shapeId="0" xr:uid="{7EB7D3E0-3C0F-4515-89F4-87A2E6E374CE}">
      <text>
        <r>
          <rPr>
            <sz val="10"/>
            <rFont val="Tahoma"/>
            <family val="2"/>
          </rPr>
          <t>Y04062022-13</t>
        </r>
      </text>
    </comment>
    <comment ref="L1031" authorId="0" shapeId="0" xr:uid="{B39507A4-F821-4E17-B4AF-1541D93AF69C}">
      <text>
        <r>
          <rPr>
            <sz val="10"/>
            <rFont val="Tahoma"/>
            <family val="2"/>
          </rPr>
          <t>Y04062022-32</t>
        </r>
      </text>
    </comment>
    <comment ref="L1032" authorId="0" shapeId="0" xr:uid="{63655420-1997-4ED4-8769-FF70F70159A5}">
      <text>
        <r>
          <rPr>
            <sz val="10"/>
            <rFont val="Tahoma"/>
            <family val="2"/>
          </rPr>
          <t>Y04062022-4</t>
        </r>
      </text>
    </comment>
    <comment ref="L1033" authorId="0" shapeId="0" xr:uid="{1AE67BFC-154E-4FEA-8E7B-753CC3FE6500}">
      <text>
        <r>
          <rPr>
            <sz val="10"/>
            <rFont val="Tahoma"/>
            <family val="2"/>
          </rPr>
          <t>Y06042022-5</t>
        </r>
      </text>
    </comment>
    <comment ref="L1034" authorId="0" shapeId="0" xr:uid="{D06D2DA7-0160-404B-BA5C-830BF9E6F98E}">
      <text>
        <r>
          <rPr>
            <sz val="10"/>
            <rFont val="Tahoma"/>
            <family val="2"/>
          </rPr>
          <t>Y05142022-29</t>
        </r>
      </text>
    </comment>
    <comment ref="L1035" authorId="0" shapeId="0" xr:uid="{D57EAC30-A5AA-4FC8-BF45-15013A726F54}">
      <text>
        <r>
          <rPr>
            <sz val="10"/>
            <rFont val="Tahoma"/>
            <family val="2"/>
          </rPr>
          <t>Y05142022-34</t>
        </r>
      </text>
    </comment>
    <comment ref="L1036" authorId="0" shapeId="0" xr:uid="{95A1107D-6F81-48B6-92F5-DFCEEE19D9EB}">
      <text>
        <r>
          <rPr>
            <sz val="10"/>
            <rFont val="Tahoma"/>
            <family val="2"/>
          </rPr>
          <t>Y05142022-37</t>
        </r>
      </text>
    </comment>
    <comment ref="L1037" authorId="0" shapeId="0" xr:uid="{55236E2E-9441-4E9D-935F-96D4B6DD1EF2}">
      <text>
        <r>
          <rPr>
            <sz val="10"/>
            <rFont val="Tahoma"/>
            <family val="2"/>
          </rPr>
          <t>Y05142022-34</t>
        </r>
      </text>
    </comment>
    <comment ref="L1038" authorId="0" shapeId="0" xr:uid="{E3F83DEC-FB36-493C-A546-99CCDAABEC69}">
      <text>
        <r>
          <rPr>
            <sz val="10"/>
            <rFont val="Tahoma"/>
            <family val="2"/>
          </rPr>
          <t>Y06062022-4</t>
        </r>
      </text>
    </comment>
    <comment ref="L1039" authorId="0" shapeId="0" xr:uid="{20C900A3-8D9B-482B-9F8A-ACD993435128}">
      <text>
        <r>
          <rPr>
            <sz val="10"/>
            <rFont val="Tahoma"/>
            <family val="2"/>
          </rPr>
          <t>Y06072022-4</t>
        </r>
      </text>
    </comment>
    <comment ref="L1040" authorId="0" shapeId="0" xr:uid="{1A118CEC-9B8F-4999-9A0F-5DD1C99CD922}">
      <text>
        <r>
          <rPr>
            <sz val="10"/>
            <rFont val="Tahoma"/>
            <family val="2"/>
          </rPr>
          <t>Y06072022-5</t>
        </r>
      </text>
    </comment>
    <comment ref="L1041" authorId="0" shapeId="0" xr:uid="{AEC0BAEE-D822-404F-9B61-A6036F285F7F}">
      <text>
        <r>
          <rPr>
            <sz val="10"/>
            <rFont val="Tahoma"/>
            <family val="2"/>
          </rPr>
          <t>Y07052022-67</t>
        </r>
      </text>
    </comment>
    <comment ref="L1042" authorId="0" shapeId="0" xr:uid="{519FA877-A6B4-4172-B246-92BA3C6AFF5B}">
      <text>
        <r>
          <rPr>
            <sz val="10"/>
            <rFont val="Tahoma"/>
            <family val="2"/>
          </rPr>
          <t>Y07052022-67</t>
        </r>
      </text>
    </comment>
    <comment ref="L1043" authorId="0" shapeId="0" xr:uid="{8B999280-6D60-404C-8114-214BB60878B8}">
      <text>
        <r>
          <rPr>
            <sz val="10"/>
            <rFont val="Tahoma"/>
            <family val="2"/>
          </rPr>
          <t>Y07052022-68</t>
        </r>
      </text>
    </comment>
    <comment ref="L1044" authorId="0" shapeId="0" xr:uid="{DF3C2179-4D03-432E-B462-252D59FACE32}">
      <text>
        <r>
          <rPr>
            <sz val="10"/>
            <rFont val="Tahoma"/>
            <family val="2"/>
          </rPr>
          <t>Y07052022-69</t>
        </r>
      </text>
    </comment>
    <comment ref="X1045" authorId="0" shapeId="0" xr:uid="{F9A1F8DB-8E89-4985-BCB1-DA591341D050}">
      <text>
        <r>
          <rPr>
            <sz val="10"/>
            <rFont val="Tahoma"/>
            <family val="2"/>
          </rPr>
          <t>Total Dox Acceptance Amt - Total Paid Amt</t>
        </r>
      </text>
    </comment>
    <comment ref="L1046" authorId="0" shapeId="0" xr:uid="{0A6DFD3F-025B-4F4A-80FC-3408BD83BDCE}">
      <text>
        <r>
          <rPr>
            <sz val="10"/>
            <rFont val="Tahoma"/>
            <family val="2"/>
          </rPr>
          <t>Y11082021-27</t>
        </r>
      </text>
    </comment>
    <comment ref="L1047" authorId="0" shapeId="0" xr:uid="{88F8D62C-E37E-4167-ADF3-BB868A2D6957}">
      <text>
        <r>
          <rPr>
            <sz val="10"/>
            <rFont val="Tahoma"/>
            <family val="2"/>
          </rPr>
          <t>Y11242021-29</t>
        </r>
      </text>
    </comment>
    <comment ref="L1048" authorId="0" shapeId="0" xr:uid="{67DC84FA-D374-413E-ABEB-37F0197F50AE}">
      <text>
        <r>
          <rPr>
            <sz val="10"/>
            <rFont val="Tahoma"/>
            <family val="2"/>
          </rPr>
          <t>Y11242021-29</t>
        </r>
      </text>
    </comment>
    <comment ref="L1049" authorId="0" shapeId="0" xr:uid="{7673CAB7-FFC1-4399-964E-BA5E40537DE6}">
      <text>
        <r>
          <rPr>
            <sz val="10"/>
            <rFont val="Tahoma"/>
            <family val="2"/>
          </rPr>
          <t>Y01172022-15</t>
        </r>
      </text>
    </comment>
    <comment ref="L1050" authorId="0" shapeId="0" xr:uid="{2D963AFD-126F-4D3D-BB87-E8EC2B2FB722}">
      <text>
        <r>
          <rPr>
            <sz val="10"/>
            <rFont val="Tahoma"/>
            <family val="2"/>
          </rPr>
          <t>Y01172022-17</t>
        </r>
      </text>
    </comment>
    <comment ref="L1051" authorId="0" shapeId="0" xr:uid="{25D2E568-8890-4108-BC1A-84B17CA604E0}">
      <text>
        <r>
          <rPr>
            <sz val="10"/>
            <rFont val="Tahoma"/>
            <family val="2"/>
          </rPr>
          <t>Y01062022-40</t>
        </r>
      </text>
    </comment>
    <comment ref="L1052" authorId="0" shapeId="0" xr:uid="{ACD7C2FA-C9FE-410D-9478-299525DE466A}">
      <text>
        <r>
          <rPr>
            <sz val="10"/>
            <rFont val="Tahoma"/>
            <family val="2"/>
          </rPr>
          <t>Y03022022-22</t>
        </r>
      </text>
    </comment>
    <comment ref="L1053" authorId="0" shapeId="0" xr:uid="{4C08FECE-22B9-4A4A-8B68-C467B6BCC76E}">
      <text>
        <r>
          <rPr>
            <sz val="10"/>
            <rFont val="Tahoma"/>
            <family val="2"/>
          </rPr>
          <t>Y03022022-22</t>
        </r>
      </text>
    </comment>
    <comment ref="L1054" authorId="0" shapeId="0" xr:uid="{8F2B0B26-ECD0-426F-ADBC-AB65F028DF4B}">
      <text>
        <r>
          <rPr>
            <sz val="10"/>
            <rFont val="Tahoma"/>
            <family val="2"/>
          </rPr>
          <t>Y03022022-22</t>
        </r>
      </text>
    </comment>
    <comment ref="L1055" authorId="0" shapeId="0" xr:uid="{6B60F40B-862C-4B25-8BC7-CF6C8440BAF7}">
      <text>
        <r>
          <rPr>
            <sz val="10"/>
            <rFont val="Tahoma"/>
            <family val="2"/>
          </rPr>
          <t>Y04052022-26</t>
        </r>
      </text>
    </comment>
    <comment ref="L1056" authorId="0" shapeId="0" xr:uid="{A54DD2AF-5F3F-4ED7-99B4-FA0F617E8629}">
      <text>
        <r>
          <rPr>
            <sz val="10"/>
            <rFont val="Tahoma"/>
            <family val="2"/>
          </rPr>
          <t>Y04062022-15</t>
        </r>
      </text>
    </comment>
    <comment ref="L1057" authorId="0" shapeId="0" xr:uid="{3E5660D9-03FC-4D2B-A507-9362CD95FAC8}">
      <text>
        <r>
          <rPr>
            <sz val="10"/>
            <rFont val="Tahoma"/>
            <family val="2"/>
          </rPr>
          <t>Y04062022-20</t>
        </r>
      </text>
    </comment>
    <comment ref="L1058" authorId="0" shapeId="0" xr:uid="{2385E669-A58A-4028-B147-92B395B26AD2}">
      <text>
        <r>
          <rPr>
            <sz val="10"/>
            <rFont val="Tahoma"/>
            <family val="2"/>
          </rPr>
          <t>Y04062022-21</t>
        </r>
      </text>
    </comment>
    <comment ref="L1059" authorId="0" shapeId="0" xr:uid="{D4B81301-5E28-460E-98C4-E2E11C7FAE32}">
      <text>
        <r>
          <rPr>
            <sz val="10"/>
            <rFont val="Tahoma"/>
            <family val="2"/>
          </rPr>
          <t>Y06082022-22</t>
        </r>
      </text>
    </comment>
    <comment ref="L1060" authorId="0" shapeId="0" xr:uid="{447F8F06-67AF-45DE-ACB0-AD986BF1602C}">
      <text>
        <r>
          <rPr>
            <sz val="10"/>
            <rFont val="Tahoma"/>
            <family val="2"/>
          </rPr>
          <t>Y06082022-27</t>
        </r>
      </text>
    </comment>
    <comment ref="L1061" authorId="0" shapeId="0" xr:uid="{62594966-8AB5-475F-8179-74EB77C203AF}">
      <text>
        <r>
          <rPr>
            <sz val="10"/>
            <rFont val="Tahoma"/>
            <family val="2"/>
          </rPr>
          <t>Y06082022-22</t>
        </r>
      </text>
    </comment>
    <comment ref="X1062" authorId="0" shapeId="0" xr:uid="{512DDB5E-7515-49C5-BCFD-EF69C159D5C6}">
      <text>
        <r>
          <rPr>
            <sz val="10"/>
            <rFont val="Tahoma"/>
            <family val="2"/>
          </rPr>
          <t>Total Dox Acceptance Amt - Total Paid Amt</t>
        </r>
      </text>
    </comment>
    <comment ref="L1063" authorId="0" shapeId="0" xr:uid="{7B2F614C-A7C1-4BF8-BC5D-FC7ADDAD15D1}">
      <text>
        <r>
          <rPr>
            <sz val="10"/>
            <rFont val="Tahoma"/>
            <family val="2"/>
          </rPr>
          <t>Y08022022-18</t>
        </r>
      </text>
    </comment>
    <comment ref="L1064" authorId="0" shapeId="0" xr:uid="{9A89BDAD-32E9-44F7-A49B-F2FCFD5127D9}">
      <text>
        <r>
          <rPr>
            <sz val="10"/>
            <rFont val="Tahoma"/>
            <family val="2"/>
          </rPr>
          <t>Y08022022-17</t>
        </r>
      </text>
    </comment>
    <comment ref="L1065" authorId="0" shapeId="0" xr:uid="{4EBC6F6F-5256-4B6E-8FD0-2B4AE7ACF8CF}">
      <text>
        <r>
          <rPr>
            <sz val="10"/>
            <rFont val="Tahoma"/>
            <family val="2"/>
          </rPr>
          <t>Y08022022-18</t>
        </r>
      </text>
    </comment>
    <comment ref="L1066" authorId="0" shapeId="0" xr:uid="{9DDE6FCC-54A4-4902-A3F2-939A815E5D0D}">
      <text>
        <r>
          <rPr>
            <sz val="10"/>
            <rFont val="Tahoma"/>
            <family val="2"/>
          </rPr>
          <t>Y04052022-27</t>
        </r>
      </text>
    </comment>
    <comment ref="L1067" authorId="0" shapeId="0" xr:uid="{1BD2BB42-851F-4862-B9B0-94CEC1C682B3}">
      <text>
        <r>
          <rPr>
            <sz val="10"/>
            <rFont val="Tahoma"/>
            <family val="2"/>
          </rPr>
          <t>Y04052022-27</t>
        </r>
      </text>
    </comment>
    <comment ref="L1068" authorId="0" shapeId="0" xr:uid="{C139BDFF-2CB8-43D6-8BBE-9B20C25E5652}">
      <text>
        <r>
          <rPr>
            <sz val="10"/>
            <rFont val="Tahoma"/>
            <family val="2"/>
          </rPr>
          <t>Y04052022-30</t>
        </r>
      </text>
    </comment>
    <comment ref="L1069" authorId="0" shapeId="0" xr:uid="{26C13459-041E-4194-8DD9-D2CE387A957A}">
      <text>
        <r>
          <rPr>
            <sz val="10"/>
            <rFont val="Tahoma"/>
            <family val="2"/>
          </rPr>
          <t>Y04052022-49</t>
        </r>
      </text>
    </comment>
    <comment ref="L1070" authorId="0" shapeId="0" xr:uid="{CDE83AAE-6C7D-47A3-A336-CC26C48F3643}">
      <text>
        <r>
          <rPr>
            <sz val="10"/>
            <rFont val="Tahoma"/>
            <family val="2"/>
          </rPr>
          <t>Y04052022-49</t>
        </r>
      </text>
    </comment>
    <comment ref="L1071" authorId="0" shapeId="0" xr:uid="{ACF52CCF-B1FD-4B16-B5F6-71DCBAB70FB8}">
      <text>
        <r>
          <rPr>
            <sz val="10"/>
            <rFont val="Tahoma"/>
            <family val="2"/>
          </rPr>
          <t>Y04052022-49</t>
        </r>
      </text>
    </comment>
    <comment ref="L1072" authorId="0" shapeId="0" xr:uid="{AEE5CD44-FDB0-434F-861E-D596F151A6FF}">
      <text>
        <r>
          <rPr>
            <sz val="10"/>
            <rFont val="Tahoma"/>
            <family val="2"/>
          </rPr>
          <t>Y04052022-49</t>
        </r>
      </text>
    </comment>
    <comment ref="L1073" authorId="0" shapeId="0" xr:uid="{62701C9C-09B7-4ADC-AD67-279496040C07}">
      <text>
        <r>
          <rPr>
            <sz val="10"/>
            <rFont val="Tahoma"/>
            <family val="2"/>
          </rPr>
          <t>Y04052022-49</t>
        </r>
      </text>
    </comment>
    <comment ref="L1074" authorId="0" shapeId="0" xr:uid="{BEB79FEF-DE05-4C4B-9A2E-69C6249E79B6}">
      <text>
        <r>
          <rPr>
            <sz val="10"/>
            <rFont val="Tahoma"/>
            <family val="2"/>
          </rPr>
          <t>Y04062022-26</t>
        </r>
      </text>
    </comment>
    <comment ref="L1075" authorId="0" shapeId="0" xr:uid="{B313A003-AB28-4857-B135-0DF27B82E975}">
      <text>
        <r>
          <rPr>
            <sz val="10"/>
            <rFont val="Tahoma"/>
            <family val="2"/>
          </rPr>
          <t>Y04062022-26</t>
        </r>
      </text>
    </comment>
    <comment ref="L1076" authorId="0" shapeId="0" xr:uid="{AA27FEF3-902D-4A5C-9EA7-583F67D36E4C}">
      <text>
        <r>
          <rPr>
            <sz val="10"/>
            <rFont val="Tahoma"/>
            <family val="2"/>
          </rPr>
          <t>Y05122022-7</t>
        </r>
      </text>
    </comment>
    <comment ref="L1077" authorId="0" shapeId="0" xr:uid="{E22EFA1E-03F1-444F-B586-95F65D70E4F0}">
      <text>
        <r>
          <rPr>
            <sz val="10"/>
            <rFont val="Tahoma"/>
            <family val="2"/>
          </rPr>
          <t>Y04062022-31</t>
        </r>
      </text>
    </comment>
    <comment ref="L1078" authorId="0" shapeId="0" xr:uid="{31BE62D3-5750-4F65-9323-6F78D6E57FDC}">
      <text>
        <r>
          <rPr>
            <sz val="10"/>
            <rFont val="Tahoma"/>
            <family val="2"/>
          </rPr>
          <t>Y04062022-37</t>
        </r>
      </text>
    </comment>
    <comment ref="L1079" authorId="0" shapeId="0" xr:uid="{32CE5B07-6412-4FEF-957B-89A011B2BAA3}">
      <text>
        <r>
          <rPr>
            <sz val="10"/>
            <rFont val="Tahoma"/>
            <family val="2"/>
          </rPr>
          <t>Y04062022-36</t>
        </r>
      </text>
    </comment>
    <comment ref="L1080" authorId="0" shapeId="0" xr:uid="{87F0EAC7-690E-4A47-AD07-61015C97A397}">
      <text>
        <r>
          <rPr>
            <sz val="10"/>
            <rFont val="Tahoma"/>
            <family val="2"/>
          </rPr>
          <t>Y04062022-37</t>
        </r>
      </text>
    </comment>
    <comment ref="L1081" authorId="0" shapeId="0" xr:uid="{B77A732A-FA83-4067-85B4-42086E4224DC}">
      <text>
        <r>
          <rPr>
            <sz val="10"/>
            <rFont val="Tahoma"/>
            <family val="2"/>
          </rPr>
          <t>Y05112022-28</t>
        </r>
      </text>
    </comment>
    <comment ref="L1082" authorId="0" shapeId="0" xr:uid="{84F631BE-9D12-4291-8C5B-2BCFC77FA1AB}">
      <text>
        <r>
          <rPr>
            <sz val="10"/>
            <rFont val="Tahoma"/>
            <family val="2"/>
          </rPr>
          <t>Y05112022-28</t>
        </r>
      </text>
    </comment>
    <comment ref="L1083" authorId="0" shapeId="0" xr:uid="{09185FC7-3923-4D5A-9730-821BDFCFAB3A}">
      <text>
        <r>
          <rPr>
            <sz val="10"/>
            <rFont val="Tahoma"/>
            <family val="2"/>
          </rPr>
          <t>Y05112022-28</t>
        </r>
      </text>
    </comment>
    <comment ref="L1084" authorId="0" shapeId="0" xr:uid="{CE5F98B0-CFA0-4F0E-99B4-485D7FA57EAA}">
      <text>
        <r>
          <rPr>
            <sz val="10"/>
            <rFont val="Tahoma"/>
            <family val="2"/>
          </rPr>
          <t>Y05112022-28</t>
        </r>
      </text>
    </comment>
    <comment ref="L1085" authorId="0" shapeId="0" xr:uid="{61CF0128-709C-48CE-9BD2-D19812EC065A}">
      <text>
        <r>
          <rPr>
            <sz val="10"/>
            <rFont val="Tahoma"/>
            <family val="2"/>
          </rPr>
          <t>Y05112022-28</t>
        </r>
      </text>
    </comment>
    <comment ref="L1086" authorId="0" shapeId="0" xr:uid="{C405A68E-F2BA-4002-B329-F1C34FCBDD10}">
      <text>
        <r>
          <rPr>
            <sz val="10"/>
            <rFont val="Tahoma"/>
            <family val="2"/>
          </rPr>
          <t>Y05142022-39</t>
        </r>
      </text>
    </comment>
    <comment ref="L1087" authorId="0" shapeId="0" xr:uid="{2018B440-4134-4C3C-89F3-EC5BB63C0D87}">
      <text>
        <r>
          <rPr>
            <sz val="10"/>
            <rFont val="Tahoma"/>
            <family val="2"/>
          </rPr>
          <t>Y05222022-129</t>
        </r>
      </text>
    </comment>
    <comment ref="L1088" authorId="0" shapeId="0" xr:uid="{356C7E94-8FCB-468E-B452-6F126CAB6A86}">
      <text>
        <r>
          <rPr>
            <sz val="10"/>
            <rFont val="Tahoma"/>
            <family val="2"/>
          </rPr>
          <t>Y05142022-39</t>
        </r>
      </text>
    </comment>
    <comment ref="L1089" authorId="0" shapeId="0" xr:uid="{8B32B806-B049-4DB9-9CA1-7A87E0E05C87}">
      <text>
        <r>
          <rPr>
            <sz val="10"/>
            <rFont val="Tahoma"/>
            <family val="2"/>
          </rPr>
          <t>Y05222022-111</t>
        </r>
      </text>
    </comment>
    <comment ref="L1090" authorId="0" shapeId="0" xr:uid="{71A29799-5818-4F76-B20E-76A56BA68B76}">
      <text>
        <r>
          <rPr>
            <sz val="10"/>
            <rFont val="Tahoma"/>
            <family val="2"/>
          </rPr>
          <t>Y05142022-36</t>
        </r>
      </text>
    </comment>
    <comment ref="L1091" authorId="0" shapeId="0" xr:uid="{247C2FB7-6639-4355-9266-2FB199744B5C}">
      <text>
        <r>
          <rPr>
            <sz val="10"/>
            <rFont val="Tahoma"/>
            <family val="2"/>
          </rPr>
          <t>Y05142022-33</t>
        </r>
      </text>
    </comment>
    <comment ref="L1092" authorId="0" shapeId="0" xr:uid="{A8BA4E5F-F616-4F62-9EDD-681B86E71387}">
      <text>
        <r>
          <rPr>
            <sz val="10"/>
            <rFont val="Tahoma"/>
            <family val="2"/>
          </rPr>
          <t>Y06082022-24</t>
        </r>
      </text>
    </comment>
    <comment ref="L1093" authorId="0" shapeId="0" xr:uid="{F9EFAAFE-0959-4282-82F1-E074B1A1F686}">
      <text>
        <r>
          <rPr>
            <sz val="10"/>
            <rFont val="Tahoma"/>
            <family val="2"/>
          </rPr>
          <t>Y06082022-26</t>
        </r>
      </text>
    </comment>
    <comment ref="L1094" authorId="0" shapeId="0" xr:uid="{BB752B97-649C-41CF-9CED-8AB90B541E8C}">
      <text>
        <r>
          <rPr>
            <sz val="10"/>
            <rFont val="Tahoma"/>
            <family val="2"/>
          </rPr>
          <t>Y06082022-28</t>
        </r>
      </text>
    </comment>
    <comment ref="L1095" authorId="0" shapeId="0" xr:uid="{140DCE07-5049-4688-A2A5-E466940D043C}">
      <text>
        <r>
          <rPr>
            <sz val="10"/>
            <rFont val="Tahoma"/>
            <family val="2"/>
          </rPr>
          <t>Y06082022-24</t>
        </r>
      </text>
    </comment>
    <comment ref="L1096" authorId="0" shapeId="0" xr:uid="{C01174F7-CD24-4CE3-B114-DFC51AB14376}">
      <text>
        <r>
          <rPr>
            <sz val="10"/>
            <rFont val="Tahoma"/>
            <family val="2"/>
          </rPr>
          <t>Y07062022-21</t>
        </r>
      </text>
    </comment>
    <comment ref="L1097" authorId="0" shapeId="0" xr:uid="{12CD6FB4-59B0-4053-B768-AC2FA32B1B5E}">
      <text>
        <r>
          <rPr>
            <sz val="10"/>
            <rFont val="Tahoma"/>
            <family val="2"/>
          </rPr>
          <t>Y07062022-20</t>
        </r>
      </text>
    </comment>
    <comment ref="L1098" authorId="0" shapeId="0" xr:uid="{A657A287-7C45-41B7-A9A3-A6A5A4BA407A}">
      <text>
        <r>
          <rPr>
            <sz val="10"/>
            <rFont val="Tahoma"/>
            <family val="2"/>
          </rPr>
          <t>Y08012022-64</t>
        </r>
      </text>
    </comment>
    <comment ref="X1099" authorId="0" shapeId="0" xr:uid="{420E6DE3-34F4-4C66-8CCD-51A67AF081CF}">
      <text>
        <r>
          <rPr>
            <sz val="10"/>
            <rFont val="Tahoma"/>
            <family val="2"/>
          </rPr>
          <t>Total Dox Acceptance Amt - Total Paid Amt</t>
        </r>
      </text>
    </comment>
    <comment ref="L1100" authorId="0" shapeId="0" xr:uid="{1C6449EB-A249-4B1F-8191-6C33B16DAA4B}">
      <text>
        <r>
          <rPr>
            <sz val="10"/>
            <rFont val="Tahoma"/>
            <family val="2"/>
          </rPr>
          <t>Y08022022-21</t>
        </r>
      </text>
    </comment>
    <comment ref="L1101" authorId="0" shapeId="0" xr:uid="{AF0903C7-AB95-4097-8A4D-2F58518F3EA8}">
      <text>
        <r>
          <rPr>
            <sz val="10"/>
            <rFont val="Tahoma"/>
            <family val="2"/>
          </rPr>
          <t>Y04052022-17</t>
        </r>
      </text>
    </comment>
    <comment ref="L1102" authorId="0" shapeId="0" xr:uid="{EC8021E5-D893-4A97-B736-69F0B30DA30B}">
      <text>
        <r>
          <rPr>
            <sz val="10"/>
            <rFont val="Tahoma"/>
            <family val="2"/>
          </rPr>
          <t>Y04052022-18</t>
        </r>
      </text>
    </comment>
    <comment ref="L1103" authorId="0" shapeId="0" xr:uid="{C9E67E87-32DC-4AB7-830F-9E8A46782985}">
      <text>
        <r>
          <rPr>
            <sz val="10"/>
            <rFont val="Tahoma"/>
            <family val="2"/>
          </rPr>
          <t>Y04052022-19</t>
        </r>
      </text>
    </comment>
    <comment ref="L1104" authorId="0" shapeId="0" xr:uid="{E150CC3F-CAAA-4049-9C3A-E87CF345ED08}">
      <text>
        <r>
          <rPr>
            <sz val="10"/>
            <rFont val="Tahoma"/>
            <family val="2"/>
          </rPr>
          <t>Y04052022-19</t>
        </r>
      </text>
    </comment>
    <comment ref="L1105" authorId="0" shapeId="0" xr:uid="{F7DF0BAE-A657-445F-ACA5-DC3EE9B6E54A}">
      <text>
        <r>
          <rPr>
            <sz val="10"/>
            <rFont val="Tahoma"/>
            <family val="2"/>
          </rPr>
          <t>Y04052022-19</t>
        </r>
      </text>
    </comment>
    <comment ref="L1106" authorId="0" shapeId="0" xr:uid="{8D606058-5971-48F6-A927-6E6A9E3C9374}">
      <text>
        <r>
          <rPr>
            <sz val="10"/>
            <rFont val="Tahoma"/>
            <family val="2"/>
          </rPr>
          <t>Y06042022-1</t>
        </r>
      </text>
    </comment>
    <comment ref="L1107" authorId="0" shapeId="0" xr:uid="{5B4654D4-D1C3-40CF-BBAC-017B5982094B}">
      <text>
        <r>
          <rPr>
            <sz val="10"/>
            <rFont val="Tahoma"/>
            <family val="2"/>
          </rPr>
          <t>Y06042022-17</t>
        </r>
      </text>
    </comment>
    <comment ref="L1108" authorId="0" shapeId="0" xr:uid="{83A6E317-EFDC-4BB7-ADD1-60B7115D4414}">
      <text>
        <r>
          <rPr>
            <sz val="10"/>
            <rFont val="Tahoma"/>
            <family val="2"/>
          </rPr>
          <t>Y06042022-10</t>
        </r>
      </text>
    </comment>
    <comment ref="L1109" authorId="0" shapeId="0" xr:uid="{961DD84A-B6C1-41E3-83B4-5B7BFF52FED8}">
      <text>
        <r>
          <rPr>
            <sz val="10"/>
            <rFont val="Tahoma"/>
            <family val="2"/>
          </rPr>
          <t>Y06062022-10</t>
        </r>
      </text>
    </comment>
    <comment ref="L1110" authorId="0" shapeId="0" xr:uid="{B8B04C4D-7727-4EFC-A9F8-C0B3301C2470}">
      <text>
        <r>
          <rPr>
            <sz val="10"/>
            <rFont val="Tahoma"/>
            <family val="2"/>
          </rPr>
          <t>Y06082022-23</t>
        </r>
      </text>
    </comment>
    <comment ref="L1111" authorId="0" shapeId="0" xr:uid="{3B8785AB-FD6C-4578-8F6B-87F431493AB1}">
      <text>
        <r>
          <rPr>
            <sz val="10"/>
            <rFont val="Tahoma"/>
            <family val="2"/>
          </rPr>
          <t>Y06082022-23</t>
        </r>
      </text>
    </comment>
    <comment ref="L1112" authorId="0" shapeId="0" xr:uid="{829BFB78-D869-4637-9BFD-9D57402A4190}">
      <text>
        <r>
          <rPr>
            <sz val="10"/>
            <rFont val="Tahoma"/>
            <family val="2"/>
          </rPr>
          <t>Y07052022-70</t>
        </r>
      </text>
    </comment>
    <comment ref="L1113" authorId="0" shapeId="0" xr:uid="{E92B18AB-90CA-4099-A071-D5FA02CCDA5E}">
      <text>
        <r>
          <rPr>
            <sz val="10"/>
            <rFont val="Tahoma"/>
            <family val="2"/>
          </rPr>
          <t>Y07052022-72</t>
        </r>
      </text>
    </comment>
    <comment ref="L1114" authorId="0" shapeId="0" xr:uid="{C57E696C-8460-4259-8577-E5E7886B60C4}">
      <text>
        <r>
          <rPr>
            <sz val="10"/>
            <rFont val="Tahoma"/>
            <family val="2"/>
          </rPr>
          <t>Y07052022-72</t>
        </r>
      </text>
    </comment>
    <comment ref="L1115" authorId="0" shapeId="0" xr:uid="{F1C5200D-51A1-456A-9BEB-BC98AE56A089}">
      <text>
        <r>
          <rPr>
            <sz val="10"/>
            <rFont val="Tahoma"/>
            <family val="2"/>
          </rPr>
          <t>Y07062022-15</t>
        </r>
      </text>
    </comment>
    <comment ref="L1116" authorId="0" shapeId="0" xr:uid="{9973A507-6CC8-420F-9645-108188E17314}">
      <text>
        <r>
          <rPr>
            <sz val="10"/>
            <rFont val="Tahoma"/>
            <family val="2"/>
          </rPr>
          <t>Y07062022-15</t>
        </r>
      </text>
    </comment>
    <comment ref="L1117" authorId="0" shapeId="0" xr:uid="{6DC60F9E-7477-464E-9141-E9ADBFB5CCDC}">
      <text>
        <r>
          <rPr>
            <sz val="10"/>
            <rFont val="Tahoma"/>
            <family val="2"/>
          </rPr>
          <t>Y08022022-25</t>
        </r>
      </text>
    </comment>
    <comment ref="X1118" authorId="0" shapeId="0" xr:uid="{A6C94ACE-3A52-49ED-B8A4-43015A931F77}">
      <text>
        <r>
          <rPr>
            <sz val="10"/>
            <rFont val="Tahoma"/>
            <family val="2"/>
          </rPr>
          <t>Total Dox Acceptance Amt - Total Paid Amt</t>
        </r>
      </text>
    </comment>
    <comment ref="L1119" authorId="0" shapeId="0" xr:uid="{6F138676-7073-4BCC-8625-3F0217618ED5}">
      <text/>
    </comment>
    <comment ref="L1120" authorId="0" shapeId="0" xr:uid="{7CB03CDA-2F5C-4B7E-BAB5-C51B26D8BD2C}">
      <text>
        <r>
          <rPr>
            <sz val="10"/>
            <rFont val="Tahoma"/>
            <family val="2"/>
          </rPr>
          <t>Y07312022-18</t>
        </r>
      </text>
    </comment>
    <comment ref="L1121" authorId="0" shapeId="0" xr:uid="{A852DA34-F129-4896-9CFB-4018A8FC7CF9}">
      <text>
        <r>
          <rPr>
            <sz val="10"/>
            <rFont val="Tahoma"/>
            <family val="2"/>
          </rPr>
          <t>Y07312022-19</t>
        </r>
      </text>
    </comment>
    <comment ref="L1122" authorId="0" shapeId="0" xr:uid="{8C4F6C2B-2EBE-4C72-B537-645B3277EDDA}">
      <text>
        <r>
          <rPr>
            <sz val="10"/>
            <rFont val="Tahoma"/>
            <family val="2"/>
          </rPr>
          <t>Y08312022-18</t>
        </r>
      </text>
    </comment>
    <comment ref="L1123" authorId="0" shapeId="0" xr:uid="{BEAD6782-E02A-4049-B7F6-721AAD863A65}">
      <text>
        <r>
          <rPr>
            <sz val="10"/>
            <rFont val="Tahoma"/>
            <family val="2"/>
          </rPr>
          <t>Y05222022-123</t>
        </r>
      </text>
    </comment>
    <comment ref="L1124" authorId="0" shapeId="0" xr:uid="{072535D9-A0D1-4553-9E47-FE2F5C96213F}">
      <text>
        <r>
          <rPr>
            <sz val="10"/>
            <rFont val="Tahoma"/>
            <family val="2"/>
          </rPr>
          <t>Y05222022-123</t>
        </r>
      </text>
    </comment>
    <comment ref="L1125" authorId="0" shapeId="0" xr:uid="{DC42D5F0-D17B-4BF4-BCC9-1EA2674AD33B}">
      <text>
        <r>
          <rPr>
            <sz val="10"/>
            <rFont val="Tahoma"/>
            <family val="2"/>
          </rPr>
          <t>Y05222022-125</t>
        </r>
      </text>
    </comment>
    <comment ref="L1126" authorId="0" shapeId="0" xr:uid="{62043AB7-EBFD-43D8-9F72-68F1B9931221}">
      <text>
        <r>
          <rPr>
            <sz val="10"/>
            <rFont val="Tahoma"/>
            <family val="2"/>
          </rPr>
          <t>Y05222022-125</t>
        </r>
      </text>
    </comment>
    <comment ref="L1127" authorId="0" shapeId="0" xr:uid="{7370ABB6-F338-4FE3-89E0-62230ACAAB8A}">
      <text>
        <r>
          <rPr>
            <sz val="10"/>
            <rFont val="Tahoma"/>
            <family val="2"/>
          </rPr>
          <t>Y06082022-46</t>
        </r>
      </text>
    </comment>
    <comment ref="L1128" authorId="0" shapeId="0" xr:uid="{C54FE606-7ADD-4A59-8116-8CC06640050F}">
      <text>
        <r>
          <rPr>
            <sz val="10"/>
            <rFont val="Tahoma"/>
            <family val="2"/>
          </rPr>
          <t>Y06082022-46</t>
        </r>
      </text>
    </comment>
    <comment ref="L1129" authorId="0" shapeId="0" xr:uid="{5D1321F4-2D6F-48B0-A9CE-A8B9CCBCE26F}">
      <text>
        <r>
          <rPr>
            <sz val="10"/>
            <rFont val="Tahoma"/>
            <family val="2"/>
          </rPr>
          <t>Y07052022-8</t>
        </r>
      </text>
    </comment>
    <comment ref="L1130" authorId="0" shapeId="0" xr:uid="{C92841AC-3020-4883-9EC7-F66D22944FC2}">
      <text>
        <r>
          <rPr>
            <sz val="10"/>
            <rFont val="Tahoma"/>
            <family val="2"/>
          </rPr>
          <t>Y07052022-8</t>
        </r>
      </text>
    </comment>
    <comment ref="L1131" authorId="0" shapeId="0" xr:uid="{DB339FFB-B011-4C3C-8785-B1B11FEAF105}">
      <text>
        <r>
          <rPr>
            <sz val="10"/>
            <rFont val="Tahoma"/>
            <family val="2"/>
          </rPr>
          <t>Y06082022-47</t>
        </r>
      </text>
    </comment>
    <comment ref="L1132" authorId="0" shapeId="0" xr:uid="{FD3B39BA-CE36-42A2-A083-FDA18E39F921}">
      <text>
        <r>
          <rPr>
            <sz val="10"/>
            <rFont val="Tahoma"/>
            <family val="2"/>
          </rPr>
          <t>Y06082022-47</t>
        </r>
      </text>
    </comment>
    <comment ref="L1133" authorId="0" shapeId="0" xr:uid="{C79ED819-1355-4F7B-80CD-0B1A3858C862}">
      <text>
        <r>
          <rPr>
            <sz val="10"/>
            <rFont val="Tahoma"/>
            <family val="2"/>
          </rPr>
          <t>Y06082022-47</t>
        </r>
      </text>
    </comment>
    <comment ref="L1134" authorId="0" shapeId="0" xr:uid="{8D4EB0A4-84F3-4D16-9EF1-51E8DFD46EA4}">
      <text>
        <r>
          <rPr>
            <sz val="10"/>
            <rFont val="Tahoma"/>
            <family val="2"/>
          </rPr>
          <t>Y06082022-47</t>
        </r>
      </text>
    </comment>
    <comment ref="L1135" authorId="0" shapeId="0" xr:uid="{464D5792-3995-441C-A7E9-DCD42C7FCAB5}">
      <text>
        <r>
          <rPr>
            <sz val="10"/>
            <rFont val="Tahoma"/>
            <family val="2"/>
          </rPr>
          <t>Y07052022-3</t>
        </r>
      </text>
    </comment>
    <comment ref="L1136" authorId="0" shapeId="0" xr:uid="{FC78AAD2-C974-4221-BF14-CADCE83E4689}">
      <text>
        <r>
          <rPr>
            <sz val="10"/>
            <rFont val="Tahoma"/>
            <family val="2"/>
          </rPr>
          <t>Y06082022-48</t>
        </r>
      </text>
    </comment>
    <comment ref="L1137" authorId="0" shapeId="0" xr:uid="{42ECC749-07A0-4489-8190-4A96C9D2AD23}">
      <text>
        <r>
          <rPr>
            <sz val="10"/>
            <rFont val="Tahoma"/>
            <family val="2"/>
          </rPr>
          <t>Y06082022-48</t>
        </r>
      </text>
    </comment>
    <comment ref="L1138" authorId="0" shapeId="0" xr:uid="{6555C780-87C5-4EE4-B6F6-81BF0DE95A95}">
      <text>
        <r>
          <rPr>
            <sz val="10"/>
            <rFont val="Tahoma"/>
            <family val="2"/>
          </rPr>
          <t>Y07052022-4</t>
        </r>
      </text>
    </comment>
    <comment ref="L1139" authorId="0" shapeId="0" xr:uid="{E81A7013-3428-49C3-B4F8-A760040EFACD}">
      <text>
        <r>
          <rPr>
            <sz val="10"/>
            <rFont val="Tahoma"/>
            <family val="2"/>
          </rPr>
          <t>Y06082022-53</t>
        </r>
      </text>
    </comment>
    <comment ref="L1140" authorId="0" shapeId="0" xr:uid="{A627D4F2-E54C-4831-B26B-0394D825FB83}">
      <text>
        <r>
          <rPr>
            <sz val="10"/>
            <rFont val="Tahoma"/>
            <family val="2"/>
          </rPr>
          <t>Y06082022-54</t>
        </r>
      </text>
    </comment>
    <comment ref="L1141" authorId="0" shapeId="0" xr:uid="{B97F6157-7718-4B0A-8707-6AFB13160BD8}">
      <text>
        <r>
          <rPr>
            <sz val="10"/>
            <rFont val="Tahoma"/>
            <family val="2"/>
          </rPr>
          <t>Y06082022-49</t>
        </r>
      </text>
    </comment>
    <comment ref="L1142" authorId="0" shapeId="0" xr:uid="{24E4EAF3-1444-4AD6-9458-CFABF383624F}">
      <text>
        <r>
          <rPr>
            <sz val="10"/>
            <rFont val="Tahoma"/>
            <family val="2"/>
          </rPr>
          <t>Y06082022-51</t>
        </r>
      </text>
    </comment>
    <comment ref="L1143" authorId="0" shapeId="0" xr:uid="{5AC3DD84-BB38-4B23-9DF5-CD746AA73C1D}">
      <text/>
    </comment>
    <comment ref="L1144" authorId="0" shapeId="0" xr:uid="{7C481ADD-3060-4027-84F6-D1421CB72EE3}">
      <text>
        <r>
          <rPr>
            <sz val="10"/>
            <rFont val="Tahoma"/>
            <family val="2"/>
          </rPr>
          <t>Y06112022-11</t>
        </r>
      </text>
    </comment>
    <comment ref="L1145" authorId="0" shapeId="0" xr:uid="{9370EE61-DF44-4E7C-9CCD-DAEC8C7CDF78}">
      <text>
        <r>
          <rPr>
            <sz val="10"/>
            <rFont val="Tahoma"/>
            <family val="2"/>
          </rPr>
          <t>Y06112022-14</t>
        </r>
      </text>
    </comment>
    <comment ref="L1146" authorId="0" shapeId="0" xr:uid="{681FC8DE-1C4A-4B0A-84FE-09857C1EBEDD}">
      <text>
        <r>
          <rPr>
            <sz val="10"/>
            <rFont val="Tahoma"/>
            <family val="2"/>
          </rPr>
          <t>Y06112022-12</t>
        </r>
      </text>
    </comment>
    <comment ref="L1147" authorId="0" shapeId="0" xr:uid="{CD84BBD9-0E45-4E1B-B776-37B10E7BAB9A}">
      <text>
        <r>
          <rPr>
            <sz val="10"/>
            <rFont val="Tahoma"/>
            <family val="2"/>
          </rPr>
          <t>Y06112022-13</t>
        </r>
      </text>
    </comment>
    <comment ref="L1148" authorId="0" shapeId="0" xr:uid="{CCC7F892-A234-4A81-B908-E24892E53554}">
      <text>
        <r>
          <rPr>
            <sz val="10"/>
            <rFont val="Tahoma"/>
            <family val="2"/>
          </rPr>
          <t>Y07052022-66</t>
        </r>
      </text>
    </comment>
    <comment ref="L1149" authorId="0" shapeId="0" xr:uid="{17F3119E-C605-4DF6-9746-AC29A1F645D8}">
      <text>
        <r>
          <rPr>
            <sz val="10"/>
            <rFont val="Tahoma"/>
            <family val="2"/>
          </rPr>
          <t>Y07052022-73</t>
        </r>
      </text>
    </comment>
    <comment ref="L1150" authorId="0" shapeId="0" xr:uid="{77F473CD-5828-4EF9-AAC3-ABFF0D1D30C7}">
      <text>
        <r>
          <rPr>
            <sz val="10"/>
            <rFont val="Tahoma"/>
            <family val="2"/>
          </rPr>
          <t>Y07042022-88</t>
        </r>
      </text>
    </comment>
    <comment ref="L1151" authorId="0" shapeId="0" xr:uid="{7383A008-DA8E-401C-AC8B-078CDA83261F}">
      <text>
        <r>
          <rPr>
            <sz val="10"/>
            <rFont val="Tahoma"/>
            <family val="2"/>
          </rPr>
          <t>Y07042022-45</t>
        </r>
      </text>
    </comment>
    <comment ref="L1152" authorId="0" shapeId="0" xr:uid="{756D260F-88E6-46F2-8C7C-457BFC258439}">
      <text>
        <r>
          <rPr>
            <sz val="10"/>
            <rFont val="Tahoma"/>
            <family val="2"/>
          </rPr>
          <t>Y07042022-15</t>
        </r>
      </text>
    </comment>
    <comment ref="L1153" authorId="0" shapeId="0" xr:uid="{25113628-F698-43B6-BD34-B52AAD66C238}">
      <text>
        <r>
          <rPr>
            <sz val="10"/>
            <rFont val="Tahoma"/>
            <family val="2"/>
          </rPr>
          <t>Y07062022-1</t>
        </r>
      </text>
    </comment>
    <comment ref="L1154" authorId="0" shapeId="0" xr:uid="{3E281879-2C32-4036-A713-63B1801E2F9C}">
      <text>
        <r>
          <rPr>
            <sz val="10"/>
            <rFont val="Tahoma"/>
            <family val="2"/>
          </rPr>
          <t>Y07282022-2</t>
        </r>
      </text>
    </comment>
    <comment ref="L1155" authorId="0" shapeId="0" xr:uid="{5EFE7C9F-2C83-4618-BA81-D2867BBE6E21}">
      <text>
        <r>
          <rPr>
            <sz val="10"/>
            <rFont val="Tahoma"/>
            <family val="2"/>
          </rPr>
          <t>Y07312022-13</t>
        </r>
      </text>
    </comment>
    <comment ref="X1156" authorId="0" shapeId="0" xr:uid="{BE0C2CC3-26BF-44B8-A9D2-21A72839E3AF}">
      <text>
        <r>
          <rPr>
            <sz val="10"/>
            <rFont val="Tahoma"/>
            <family val="2"/>
          </rPr>
          <t>Total Dox Acceptance Amt - Total Paid Amt</t>
        </r>
      </text>
    </comment>
    <comment ref="L1157" authorId="0" shapeId="0" xr:uid="{7DAC55D3-D8E9-482F-A988-29BC73998F2C}">
      <text/>
    </comment>
    <comment ref="L1158" authorId="0" shapeId="0" xr:uid="{71E1EB67-5CE6-4B3D-942B-AA839DEFAD7B}">
      <text/>
    </comment>
    <comment ref="L1159" authorId="0" shapeId="0" xr:uid="{A78FCB8F-47F5-4822-9A0A-4E4D0359A262}">
      <text/>
    </comment>
    <comment ref="L1160" authorId="0" shapeId="0" xr:uid="{A857D1A2-ACFE-4E8E-B3CB-853D3E8848CD}">
      <text/>
    </comment>
    <comment ref="L1161" authorId="0" shapeId="0" xr:uid="{6783B3F2-74C2-4EE4-AAF5-C3CD28C46C73}">
      <text>
        <r>
          <rPr>
            <sz val="10"/>
            <rFont val="Tahoma"/>
            <family val="2"/>
          </rPr>
          <t>Y08282022-57</t>
        </r>
      </text>
    </comment>
    <comment ref="L1162" authorId="0" shapeId="0" xr:uid="{B628ACE1-8431-451E-A433-7BC62CA65A4A}">
      <text>
        <r>
          <rPr>
            <sz val="10"/>
            <rFont val="Tahoma"/>
            <family val="2"/>
          </rPr>
          <t>Y08282022-58</t>
        </r>
      </text>
    </comment>
    <comment ref="L1163" authorId="0" shapeId="0" xr:uid="{2B8CD6D8-75E8-4DAD-B107-A789F9E31940}">
      <text/>
    </comment>
    <comment ref="L1164" authorId="0" shapeId="0" xr:uid="{4CA6E6D6-A0F1-47CF-A7C5-E990E7F4B389}">
      <text/>
    </comment>
    <comment ref="L1165" authorId="0" shapeId="0" xr:uid="{4B1E6EC3-107F-4765-80D4-9455A14C78BC}">
      <text/>
    </comment>
    <comment ref="L1166" authorId="0" shapeId="0" xr:uid="{A317BDE6-4D19-47C1-A831-00158722F372}">
      <text/>
    </comment>
    <comment ref="L1167" authorId="0" shapeId="0" xr:uid="{555D7202-C0EC-42D6-A16C-E547F5A89F5E}">
      <text/>
    </comment>
    <comment ref="L1168" authorId="0" shapeId="0" xr:uid="{112F260A-38BF-49DA-8B68-EF140E7FB608}">
      <text/>
    </comment>
    <comment ref="L1169" authorId="0" shapeId="0" xr:uid="{FF8FAC98-0DAC-4B60-B1C9-E9EE826D0F95}">
      <text/>
    </comment>
    <comment ref="L1170" authorId="0" shapeId="0" xr:uid="{A46F0028-4BE7-4204-B6AC-C3C5527FA57B}">
      <text/>
    </comment>
    <comment ref="L1171" authorId="0" shapeId="0" xr:uid="{EE24BC2F-D22B-4EB4-AC14-A21504935375}">
      <text/>
    </comment>
    <comment ref="L1172" authorId="0" shapeId="0" xr:uid="{8F316731-E154-4D80-A3CB-9FB8D6DFBCA5}">
      <text/>
    </comment>
    <comment ref="L1173" authorId="0" shapeId="0" xr:uid="{C894E16D-8368-43BF-BA36-F1934910A961}">
      <text/>
    </comment>
    <comment ref="L1174" authorId="0" shapeId="0" xr:uid="{5C26E3BD-5EA5-48D0-A4A1-8C3DDF5C125D}">
      <text/>
    </comment>
    <comment ref="L1175" authorId="0" shapeId="0" xr:uid="{B6495C88-1196-4CBA-A578-163ED59653C8}">
      <text/>
    </comment>
    <comment ref="L1176" authorId="0" shapeId="0" xr:uid="{3369634C-9C25-4C06-BE6C-635FE96D7C04}">
      <text/>
    </comment>
    <comment ref="L1177" authorId="0" shapeId="0" xr:uid="{CD7283C7-C7EF-46C0-B0D3-CC8E2E4A465B}">
      <text/>
    </comment>
    <comment ref="L1178" authorId="0" shapeId="0" xr:uid="{464A698E-A452-4A7F-8B1C-31383C68C632}">
      <text/>
    </comment>
    <comment ref="L1179" authorId="0" shapeId="0" xr:uid="{93B9199F-0C49-4703-8CF9-0CDDBF1E0A1C}">
      <text/>
    </comment>
    <comment ref="L1180" authorId="0" shapeId="0" xr:uid="{B38E53C1-5A1B-47CF-B3FB-FF21AB1CC708}">
      <text/>
    </comment>
    <comment ref="L1181" authorId="0" shapeId="0" xr:uid="{E1A1BE50-0722-4538-9EF5-F03D17D5231A}">
      <text/>
    </comment>
    <comment ref="L1182" authorId="0" shapeId="0" xr:uid="{E73E56AC-80FF-4713-9816-350916372A5B}">
      <text>
        <r>
          <rPr>
            <sz val="10"/>
            <rFont val="Tahoma"/>
            <family val="2"/>
          </rPr>
          <t>Y07062022-2</t>
        </r>
      </text>
    </comment>
    <comment ref="L1183" authorId="0" shapeId="0" xr:uid="{2A7A353A-819C-43D9-B920-96D688D4FF1C}">
      <text/>
    </comment>
    <comment ref="L1184" authorId="0" shapeId="0" xr:uid="{264B348D-5C0D-4848-A699-722208CF50C7}">
      <text>
        <r>
          <rPr>
            <sz val="10"/>
            <rFont val="Tahoma"/>
            <family val="2"/>
          </rPr>
          <t>Y07062022-5</t>
        </r>
      </text>
    </comment>
    <comment ref="L1185" authorId="0" shapeId="0" xr:uid="{483E05CE-2464-4676-B13C-202952AAF0C2}">
      <text>
        <r>
          <rPr>
            <sz val="10"/>
            <rFont val="Tahoma"/>
            <family val="2"/>
          </rPr>
          <t>Y07312022-16</t>
        </r>
      </text>
    </comment>
    <comment ref="L1186" authorId="0" shapeId="0" xr:uid="{F775D56A-974E-448A-8809-D0FC15883231}">
      <text/>
    </comment>
    <comment ref="L1187" authorId="0" shapeId="0" xr:uid="{585037A2-444F-4D9F-A90D-822E2721A54A}">
      <text/>
    </comment>
    <comment ref="L1188" authorId="0" shapeId="0" xr:uid="{8F4725B3-ED50-42A3-AC6E-8B473A12D28B}">
      <text/>
    </comment>
    <comment ref="L1189" authorId="0" shapeId="0" xr:uid="{B97111B6-BDC2-45C3-B06F-0A90D74396CF}">
      <text>
        <r>
          <rPr>
            <sz val="10"/>
            <rFont val="Tahoma"/>
            <family val="2"/>
          </rPr>
          <t>Y07312022-11</t>
        </r>
      </text>
    </comment>
    <comment ref="X1190" authorId="0" shapeId="0" xr:uid="{386CDF0F-9EDF-4311-AEC2-A7A60698527B}">
      <text>
        <r>
          <rPr>
            <sz val="10"/>
            <rFont val="Tahoma"/>
            <family val="2"/>
          </rPr>
          <t>Total Dox Acceptance Amt - Total Paid Amt</t>
        </r>
      </text>
    </comment>
    <comment ref="L1191" authorId="0" shapeId="0" xr:uid="{F7517004-810A-4FB9-B4CD-B8415B7326E7}">
      <text>
        <r>
          <rPr>
            <sz val="10"/>
            <rFont val="Tahoma"/>
            <family val="2"/>
          </rPr>
          <t>Y07312022-20</t>
        </r>
      </text>
    </comment>
    <comment ref="L1192" authorId="0" shapeId="0" xr:uid="{96A481E8-4C6C-4AB1-88F4-5729773A90CC}">
      <text>
        <r>
          <rPr>
            <sz val="10"/>
            <rFont val="Tahoma"/>
            <family val="2"/>
          </rPr>
          <t>Y08022022-11</t>
        </r>
      </text>
    </comment>
    <comment ref="L1193" authorId="0" shapeId="0" xr:uid="{5A143BBC-BCE2-4A7D-AFDE-6553CB9ED618}">
      <text>
        <r>
          <rPr>
            <sz val="10"/>
            <rFont val="Tahoma"/>
            <family val="2"/>
          </rPr>
          <t>Y08022022-12</t>
        </r>
      </text>
    </comment>
    <comment ref="L1194" authorId="0" shapeId="0" xr:uid="{BAE063BA-DBA3-4DDA-8268-63CA5E201B21}">
      <text>
        <r>
          <rPr>
            <sz val="10"/>
            <rFont val="Tahoma"/>
            <family val="2"/>
          </rPr>
          <t>Y08022022-13</t>
        </r>
      </text>
    </comment>
    <comment ref="L1195" authorId="0" shapeId="0" xr:uid="{0F7CF6DC-A581-4F04-A87C-E2F343351A52}">
      <text>
        <r>
          <rPr>
            <sz val="10"/>
            <rFont val="Tahoma"/>
            <family val="2"/>
          </rPr>
          <t>Y08022022-14</t>
        </r>
      </text>
    </comment>
    <comment ref="L1196" authorId="0" shapeId="0" xr:uid="{B0D85F39-9234-4E92-8A38-D36A24ECD8B8}">
      <text>
        <r>
          <rPr>
            <sz val="10"/>
            <rFont val="Tahoma"/>
            <family val="2"/>
          </rPr>
          <t>Y08022022-13</t>
        </r>
      </text>
    </comment>
    <comment ref="L1197" authorId="0" shapeId="0" xr:uid="{1A90E00D-7EA2-4A11-BB74-64FB48114934}">
      <text>
        <r>
          <rPr>
            <sz val="10"/>
            <rFont val="Tahoma"/>
            <family val="2"/>
          </rPr>
          <t>Y08022022-14</t>
        </r>
      </text>
    </comment>
    <comment ref="L1198" authorId="0" shapeId="0" xr:uid="{6050867A-DFD9-49F0-89B0-CAE470EC1499}">
      <text>
        <r>
          <rPr>
            <sz val="10"/>
            <rFont val="Tahoma"/>
            <family val="2"/>
          </rPr>
          <t>Y08022022-15</t>
        </r>
      </text>
    </comment>
    <comment ref="L1199" authorId="0" shapeId="0" xr:uid="{6C66114A-88D1-480F-9015-15A4A7A947FE}">
      <text>
        <r>
          <rPr>
            <sz val="10"/>
            <rFont val="Tahoma"/>
            <family val="2"/>
          </rPr>
          <t>Y08022022-15</t>
        </r>
      </text>
    </comment>
    <comment ref="L1200" authorId="0" shapeId="0" xr:uid="{11A32F02-5358-483A-B45A-F0AE70E653AE}">
      <text>
        <r>
          <rPr>
            <sz val="10"/>
            <rFont val="Tahoma"/>
            <family val="2"/>
          </rPr>
          <t>Y08022022-15</t>
        </r>
      </text>
    </comment>
    <comment ref="L1201" authorId="0" shapeId="0" xr:uid="{FD48F115-DB4E-4290-858E-7EA147A5BE06}">
      <text>
        <r>
          <rPr>
            <sz val="10"/>
            <rFont val="Tahoma"/>
            <family val="2"/>
          </rPr>
          <t>Y08022022-16</t>
        </r>
      </text>
    </comment>
    <comment ref="L1202" authorId="0" shapeId="0" xr:uid="{F395A373-64F5-4DEB-910B-DC7A42A9FB5E}">
      <text>
        <r>
          <rPr>
            <sz val="10"/>
            <rFont val="Tahoma"/>
            <family val="2"/>
          </rPr>
          <t>Y08022022-16</t>
        </r>
      </text>
    </comment>
    <comment ref="L1203" authorId="0" shapeId="0" xr:uid="{2FF4F1C9-188A-4783-83DD-983814FAA5AC}">
      <text>
        <r>
          <rPr>
            <sz val="10"/>
            <rFont val="Tahoma"/>
            <family val="2"/>
          </rPr>
          <t>Y08022022-16</t>
        </r>
      </text>
    </comment>
    <comment ref="L1204" authorId="0" shapeId="0" xr:uid="{1EC1E06F-F479-4B82-9C69-93D17A791A18}">
      <text>
        <r>
          <rPr>
            <sz val="10"/>
            <rFont val="Tahoma"/>
            <family val="2"/>
          </rPr>
          <t>Y08022022-16</t>
        </r>
      </text>
    </comment>
    <comment ref="L1205" authorId="0" shapeId="0" xr:uid="{A62C3370-26F0-4739-A79A-838453C2BA15}">
      <text>
        <r>
          <rPr>
            <sz val="10"/>
            <rFont val="Tahoma"/>
            <family val="2"/>
          </rPr>
          <t>Y08022022-16</t>
        </r>
      </text>
    </comment>
    <comment ref="L1206" authorId="0" shapeId="0" xr:uid="{25896071-8F19-4882-B541-97DB47E64279}">
      <text>
        <r>
          <rPr>
            <sz val="10"/>
            <rFont val="Tahoma"/>
            <family val="2"/>
          </rPr>
          <t>Y08302022-14</t>
        </r>
      </text>
    </comment>
    <comment ref="L1207" authorId="0" shapeId="0" xr:uid="{4D1E6E97-1949-419A-8620-BBB0D3ECED12}">
      <text>
        <r>
          <rPr>
            <sz val="10"/>
            <rFont val="Tahoma"/>
            <family val="2"/>
          </rPr>
          <t>Y08302022-13</t>
        </r>
      </text>
    </comment>
    <comment ref="L1208" authorId="0" shapeId="0" xr:uid="{C52D322F-27AC-4209-8CA0-50A8213181DC}">
      <text>
        <r>
          <rPr>
            <sz val="10"/>
            <rFont val="Tahoma"/>
            <family val="2"/>
          </rPr>
          <t>Y08302022-11</t>
        </r>
      </text>
    </comment>
    <comment ref="L1209" authorId="0" shapeId="0" xr:uid="{F0982225-69CD-4D17-AC2D-428933024D5B}">
      <text>
        <r>
          <rPr>
            <sz val="10"/>
            <rFont val="Tahoma"/>
            <family val="2"/>
          </rPr>
          <t>Y08302022-12</t>
        </r>
      </text>
    </comment>
    <comment ref="L1210" authorId="0" shapeId="0" xr:uid="{CDF6B0BC-B162-43B3-8889-002B8CFCC1F1}">
      <text>
        <r>
          <rPr>
            <sz val="10"/>
            <rFont val="Tahoma"/>
            <family val="2"/>
          </rPr>
          <t>Y08302022-10</t>
        </r>
      </text>
    </comment>
    <comment ref="L1211" authorId="0" shapeId="0" xr:uid="{496B2AD1-6655-43A4-862C-B0058954BC9E}">
      <text>
        <r>
          <rPr>
            <sz val="10"/>
            <rFont val="Tahoma"/>
            <family val="2"/>
          </rPr>
          <t>Y08302022-6</t>
        </r>
      </text>
    </comment>
    <comment ref="L1212" authorId="0" shapeId="0" xr:uid="{A4ECE3E3-07D5-462D-9125-C3C2F541912A}">
      <text>
        <r>
          <rPr>
            <sz val="10"/>
            <rFont val="Tahoma"/>
            <family val="2"/>
          </rPr>
          <t>Y08302022-8</t>
        </r>
      </text>
    </comment>
    <comment ref="L1213" authorId="0" shapeId="0" xr:uid="{666003E6-6A20-4129-ACA0-6FA719484424}">
      <text>
        <r>
          <rPr>
            <sz val="10"/>
            <rFont val="Tahoma"/>
            <family val="2"/>
          </rPr>
          <t>Y09082022-5</t>
        </r>
      </text>
    </comment>
    <comment ref="L1214" authorId="0" shapeId="0" xr:uid="{296549BE-9CA4-4254-93CA-0113487367AC}">
      <text>
        <r>
          <rPr>
            <sz val="10"/>
            <rFont val="Tahoma"/>
            <family val="2"/>
          </rPr>
          <t>Y08292022-66</t>
        </r>
      </text>
    </comment>
    <comment ref="L1215" authorId="0" shapeId="0" xr:uid="{CD23BA6C-B2BD-4C87-9FD0-44C2F14259AD}">
      <text>
        <r>
          <rPr>
            <sz val="10"/>
            <rFont val="Tahoma"/>
            <family val="2"/>
          </rPr>
          <t>Y09082022-1</t>
        </r>
      </text>
    </comment>
    <comment ref="L1216" authorId="0" shapeId="0" xr:uid="{7720B81B-CD82-499B-82C4-0013D0E74A22}">
      <text>
        <r>
          <rPr>
            <sz val="10"/>
            <rFont val="Tahoma"/>
            <family val="2"/>
          </rPr>
          <t>Y09112022-1</t>
        </r>
      </text>
    </comment>
    <comment ref="L1217" authorId="0" shapeId="0" xr:uid="{594C3940-EE8B-4730-839B-6F10A14EF2D2}">
      <text/>
    </comment>
    <comment ref="L1218" authorId="0" shapeId="0" xr:uid="{4321E944-5A52-433D-BA5D-A63CC63643BF}">
      <text/>
    </comment>
    <comment ref="L1219" authorId="0" shapeId="0" xr:uid="{862DD48C-2E8E-4BFE-883E-F485B101CC0B}">
      <text/>
    </comment>
    <comment ref="L1220" authorId="0" shapeId="0" xr:uid="{8CF74AD0-EFAF-4133-A82A-14C1673F1286}">
      <text/>
    </comment>
    <comment ref="L1221" authorId="0" shapeId="0" xr:uid="{0B232AF7-70F9-4BEA-A836-2E800C37C6C5}">
      <text/>
    </comment>
    <comment ref="L1222" authorId="0" shapeId="0" xr:uid="{07924361-DD76-453B-838A-64DD6BAEDB94}">
      <text/>
    </comment>
    <comment ref="L1223" authorId="0" shapeId="0" xr:uid="{D6A1EA30-5C9C-4AEF-8F87-23CFA06A5088}">
      <text/>
    </comment>
    <comment ref="L1224" authorId="0" shapeId="0" xr:uid="{9C93273D-CA4B-474A-AB96-E30B4517EC0A}">
      <text/>
    </comment>
    <comment ref="L1225" authorId="0" shapeId="0" xr:uid="{3BAF12AF-F161-4AF0-81DE-5171406B216B}">
      <text>
        <r>
          <rPr>
            <sz val="10"/>
            <rFont val="Tahoma"/>
            <family val="2"/>
          </rPr>
          <t>Y07062022-13</t>
        </r>
      </text>
    </comment>
    <comment ref="L1226" authorId="0" shapeId="0" xr:uid="{F4896373-7417-4732-A429-2A1BEFCFFCA8}">
      <text>
        <r>
          <rPr>
            <sz val="10"/>
            <rFont val="Tahoma"/>
            <family val="2"/>
          </rPr>
          <t>Y07062022-16</t>
        </r>
      </text>
    </comment>
    <comment ref="L1227" authorId="0" shapeId="0" xr:uid="{9E236B07-468F-4056-92C7-125C32168A22}">
      <text>
        <r>
          <rPr>
            <sz val="10"/>
            <rFont val="Tahoma"/>
            <family val="2"/>
          </rPr>
          <t>Y07062022-17</t>
        </r>
      </text>
    </comment>
    <comment ref="L1228" authorId="0" shapeId="0" xr:uid="{140F68FE-AF54-4E69-8455-67E69B0DEC4E}">
      <text>
        <r>
          <rPr>
            <sz val="10"/>
            <rFont val="Tahoma"/>
            <family val="2"/>
          </rPr>
          <t>Y07062022-13</t>
        </r>
      </text>
    </comment>
    <comment ref="L1229" authorId="0" shapeId="0" xr:uid="{E0758D11-5DF1-438A-A022-BF5A2A4286B1}">
      <text>
        <r>
          <rPr>
            <sz val="10"/>
            <rFont val="Tahoma"/>
            <family val="2"/>
          </rPr>
          <t>Y07062022-19</t>
        </r>
      </text>
    </comment>
    <comment ref="L1230" authorId="0" shapeId="0" xr:uid="{8E73A839-36DE-4145-8DCF-3AE1752EC040}">
      <text>
        <r>
          <rPr>
            <sz val="10"/>
            <rFont val="Tahoma"/>
            <family val="2"/>
          </rPr>
          <t>Y07062022-19</t>
        </r>
      </text>
    </comment>
    <comment ref="L1231" authorId="0" shapeId="0" xr:uid="{F033AF09-A57E-406E-AA82-0D3A93434B86}">
      <text>
        <r>
          <rPr>
            <sz val="10"/>
            <rFont val="Tahoma"/>
            <family val="2"/>
          </rPr>
          <t>Y08012022-74</t>
        </r>
      </text>
    </comment>
    <comment ref="X1232" authorId="0" shapeId="0" xr:uid="{9CFBD7B6-8328-4685-A753-2992530ED8F6}">
      <text>
        <r>
          <rPr>
            <sz val="10"/>
            <rFont val="Tahoma"/>
            <family val="2"/>
          </rPr>
          <t>Total Dox Acceptance Amt - Total Paid Amt</t>
        </r>
      </text>
    </comment>
    <comment ref="L1233" authorId="0" shapeId="0" xr:uid="{517103C4-57AE-44BC-A347-D3DEAB932AF1}">
      <text>
        <r>
          <rPr>
            <sz val="10"/>
            <rFont val="Tahoma"/>
            <family val="2"/>
          </rPr>
          <t>Y08102022-50</t>
        </r>
      </text>
    </comment>
    <comment ref="L1234" authorId="0" shapeId="0" xr:uid="{83D4C3DD-1AF1-4C43-A965-2DDE281D4350}">
      <text>
        <r>
          <rPr>
            <sz val="10"/>
            <rFont val="Tahoma"/>
            <family val="2"/>
          </rPr>
          <t>Y08292022-74</t>
        </r>
      </text>
    </comment>
    <comment ref="L1235" authorId="0" shapeId="0" xr:uid="{BDCBBF14-C29F-4335-9403-0F57CD59AD81}">
      <text>
        <r>
          <rPr>
            <sz val="10"/>
            <rFont val="Tahoma"/>
            <family val="2"/>
          </rPr>
          <t>Y08022022-19</t>
        </r>
      </text>
    </comment>
    <comment ref="L1236" authorId="0" shapeId="0" xr:uid="{52684D57-20F3-47F0-B4CC-7B302B48282A}">
      <text>
        <r>
          <rPr>
            <sz val="10"/>
            <rFont val="Tahoma"/>
            <family val="2"/>
          </rPr>
          <t>Y08022022-19</t>
        </r>
      </text>
    </comment>
    <comment ref="L1237" authorId="0" shapeId="0" xr:uid="{8B19DAE9-AF1C-415F-9F79-BA5D4F626596}">
      <text>
        <r>
          <rPr>
            <sz val="10"/>
            <rFont val="Tahoma"/>
            <family val="2"/>
          </rPr>
          <t>Y08292022-78</t>
        </r>
      </text>
    </comment>
    <comment ref="L1238" authorId="0" shapeId="0" xr:uid="{84BA8729-50F2-4C80-B0DE-DC1197A94788}">
      <text>
        <r>
          <rPr>
            <sz val="10"/>
            <rFont val="Tahoma"/>
            <family val="2"/>
          </rPr>
          <t>Y08292022-80</t>
        </r>
      </text>
    </comment>
    <comment ref="L1239" authorId="0" shapeId="0" xr:uid="{64958DD6-D68A-444B-9AC6-5505423A5495}">
      <text>
        <r>
          <rPr>
            <sz val="10"/>
            <rFont val="Tahoma"/>
            <family val="2"/>
          </rPr>
          <t>Y08292022-81</t>
        </r>
      </text>
    </comment>
    <comment ref="L1240" authorId="0" shapeId="0" xr:uid="{BA4FD1AD-A255-46D9-8701-09CD965E0773}">
      <text>
        <r>
          <rPr>
            <sz val="10"/>
            <rFont val="Tahoma"/>
            <family val="2"/>
          </rPr>
          <t>Y08292022-82</t>
        </r>
      </text>
    </comment>
    <comment ref="L1241" authorId="0" shapeId="0" xr:uid="{9A81A5EE-8E76-4783-A969-4D14733ABA2E}">
      <text>
        <r>
          <rPr>
            <sz val="10"/>
            <rFont val="Tahoma"/>
            <family val="2"/>
          </rPr>
          <t>Y09112022-2</t>
        </r>
      </text>
    </comment>
    <comment ref="L1242" authorId="0" shapeId="0" xr:uid="{3572E58F-A8AE-403A-BF05-1AF0937E9207}">
      <text/>
    </comment>
    <comment ref="L1243" authorId="0" shapeId="0" xr:uid="{0B18194C-3268-4ADB-AE09-42FDF02B444D}">
      <text>
        <r>
          <rPr>
            <sz val="10"/>
            <rFont val="Tahoma"/>
            <family val="2"/>
          </rPr>
          <t>Y08312022-20</t>
        </r>
      </text>
    </comment>
    <comment ref="L1244" authorId="0" shapeId="0" xr:uid="{2F997363-338F-4E21-8968-8719AB495058}">
      <text/>
    </comment>
    <comment ref="L1245" authorId="0" shapeId="0" xr:uid="{7DB84457-F216-4BD7-BBC3-120C20B31D51}">
      <text/>
    </comment>
    <comment ref="L1246" authorId="0" shapeId="0" xr:uid="{080E5FF1-A181-42B8-A159-FBB6CFBBB72E}">
      <text/>
    </comment>
    <comment ref="L1247" authorId="0" shapeId="0" xr:uid="{CC341FCE-FCFE-45EF-9DAF-B9237D6EEFB6}">
      <text/>
    </comment>
    <comment ref="X1248" authorId="0" shapeId="0" xr:uid="{CD7B04CE-49A2-456F-BF9A-27F8E1A0254D}">
      <text>
        <r>
          <rPr>
            <sz val="10"/>
            <rFont val="Tahoma"/>
            <family val="2"/>
          </rPr>
          <t>Total Dox Acceptance Amt - Total Paid Amt</t>
        </r>
      </text>
    </comment>
    <comment ref="L1249" authorId="0" shapeId="0" xr:uid="{2D0BC9A7-01FF-48E6-B54B-1271A2B5B9C4}">
      <text>
        <r>
          <rPr>
            <sz val="10"/>
            <rFont val="Tahoma"/>
            <family val="2"/>
          </rPr>
          <t>Y12012021-7</t>
        </r>
      </text>
    </comment>
    <comment ref="L1250" authorId="0" shapeId="0" xr:uid="{6976A213-B73B-4593-B499-64D47ED74DA8}">
      <text>
        <r>
          <rPr>
            <sz val="10"/>
            <rFont val="Tahoma"/>
            <family val="2"/>
          </rPr>
          <t>Y11242021-21</t>
        </r>
      </text>
    </comment>
    <comment ref="L1251" authorId="0" shapeId="0" xr:uid="{D4B90CA0-9C16-4FBA-B4CE-33418D969B03}">
      <text>
        <r>
          <rPr>
            <sz val="10"/>
            <rFont val="Tahoma"/>
            <family val="2"/>
          </rPr>
          <t>Y11232021-1</t>
        </r>
      </text>
    </comment>
    <comment ref="L1252" authorId="0" shapeId="0" xr:uid="{9F916093-6B1F-41BF-BA40-684F6F4C6462}">
      <text>
        <r>
          <rPr>
            <sz val="10"/>
            <rFont val="Tahoma"/>
            <family val="2"/>
          </rPr>
          <t>Y11232021-2</t>
        </r>
      </text>
    </comment>
    <comment ref="L1253" authorId="0" shapeId="0" xr:uid="{C96CFA51-C989-4B5C-B741-08C43061394C}">
      <text>
        <r>
          <rPr>
            <sz val="10"/>
            <rFont val="Tahoma"/>
            <family val="2"/>
          </rPr>
          <t>Y11232021-3</t>
        </r>
      </text>
    </comment>
    <comment ref="X1254" authorId="0" shapeId="0" xr:uid="{08F2CC30-96F4-47A0-97CA-7AF2CDE619EA}">
      <text>
        <r>
          <rPr>
            <sz val="10"/>
            <rFont val="Tahoma"/>
            <family val="2"/>
          </rPr>
          <t>Total Dox Acceptance Amt - Total Paid Amt</t>
        </r>
      </text>
    </comment>
    <comment ref="L1255" authorId="0" shapeId="0" xr:uid="{16E187B7-D06C-412A-9E2A-F5D91B3CD51D}">
      <text>
        <r>
          <rPr>
            <sz val="10"/>
            <rFont val="Tahoma"/>
            <family val="2"/>
          </rPr>
          <t>Y07182022-36</t>
        </r>
      </text>
    </comment>
    <comment ref="X1256" authorId="0" shapeId="0" xr:uid="{995C8623-98E3-463B-93AF-090F24654B23}">
      <text>
        <r>
          <rPr>
            <sz val="10"/>
            <rFont val="Tahoma"/>
            <family val="2"/>
          </rPr>
          <t>Total Dox Acceptance Amt - Total Paid Amt</t>
        </r>
      </text>
    </comment>
    <comment ref="X1258" authorId="0" shapeId="0" xr:uid="{F7AC5888-48ED-41F9-9B5F-1F66915D151B}">
      <text>
        <r>
          <rPr>
            <sz val="10"/>
            <rFont val="Tahoma"/>
            <family val="2"/>
          </rPr>
          <t>Total Dox Acceptance Amt - Total Paid Amt</t>
        </r>
      </text>
    </comment>
    <comment ref="L1259" authorId="0" shapeId="0" xr:uid="{77B9149E-45F3-422F-932A-5A1A61B3851F}">
      <text>
        <r>
          <rPr>
            <sz val="10"/>
            <rFont val="Tahoma"/>
            <family val="2"/>
          </rPr>
          <t>Y09072021-39</t>
        </r>
      </text>
    </comment>
    <comment ref="X1260" authorId="0" shapeId="0" xr:uid="{99933893-CF0C-4EFC-98E8-3560328291B1}">
      <text>
        <r>
          <rPr>
            <sz val="10"/>
            <rFont val="Tahoma"/>
            <family val="2"/>
          </rPr>
          <t>Total Dox Acceptance Amt - Total Paid Amt</t>
        </r>
      </text>
    </comment>
    <comment ref="L1261" authorId="0" shapeId="0" xr:uid="{30876A8A-362D-4E2A-80DC-85316363D559}">
      <text>
        <r>
          <rPr>
            <sz val="10"/>
            <rFont val="Tahoma"/>
            <family val="2"/>
          </rPr>
          <t>Y09072021-40</t>
        </r>
      </text>
    </comment>
    <comment ref="X1262" authorId="0" shapeId="0" xr:uid="{9671AC59-3C9D-4B85-AC01-BC24436E555D}">
      <text>
        <r>
          <rPr>
            <sz val="10"/>
            <rFont val="Tahoma"/>
            <family val="2"/>
          </rPr>
          <t>Total Dox Acceptance Amt - Total Paid Amt</t>
        </r>
      </text>
    </comment>
    <comment ref="L1263" authorId="0" shapeId="0" xr:uid="{300B593D-AF52-45DE-8D75-AA86620F6F61}">
      <text>
        <r>
          <rPr>
            <sz val="10"/>
            <rFont val="Tahoma"/>
            <family val="2"/>
          </rPr>
          <t>Y09072021-44</t>
        </r>
      </text>
    </comment>
    <comment ref="X1264" authorId="0" shapeId="0" xr:uid="{BBE50E1B-616D-4596-8493-46042F1BE2A0}">
      <text>
        <r>
          <rPr>
            <sz val="10"/>
            <rFont val="Tahoma"/>
            <family val="2"/>
          </rPr>
          <t>Total Dox Acceptance Amt - Total Paid Amt</t>
        </r>
      </text>
    </comment>
    <comment ref="L1265" authorId="0" shapeId="0" xr:uid="{5AB93F9C-E82D-4960-B5AA-0B3C263E4AB0}">
      <text>
        <r>
          <rPr>
            <sz val="10"/>
            <rFont val="Tahoma"/>
            <family val="2"/>
          </rPr>
          <t>Y09072021-47</t>
        </r>
      </text>
    </comment>
    <comment ref="X1266" authorId="0" shapeId="0" xr:uid="{E028E11A-B42C-4F41-A641-86B5CEF57D9A}">
      <text>
        <r>
          <rPr>
            <sz val="10"/>
            <rFont val="Tahoma"/>
            <family val="2"/>
          </rPr>
          <t>Total Dox Acceptance Amt - Total Paid Amt</t>
        </r>
      </text>
    </comment>
    <comment ref="L1267" authorId="0" shapeId="0" xr:uid="{02A1FD56-6B3C-48C2-B798-58AF6265926F}">
      <text>
        <r>
          <rPr>
            <sz val="10"/>
            <rFont val="Tahoma"/>
            <family val="2"/>
          </rPr>
          <t>Y09072021-48</t>
        </r>
      </text>
    </comment>
    <comment ref="X1268" authorId="0" shapeId="0" xr:uid="{009BF750-B6D4-4503-89D3-649D660CCB8A}">
      <text>
        <r>
          <rPr>
            <sz val="10"/>
            <rFont val="Tahoma"/>
            <family val="2"/>
          </rPr>
          <t>Total Dox Acceptance Amt - Total Paid Amt</t>
        </r>
      </text>
    </comment>
    <comment ref="L1269" authorId="0" shapeId="0" xr:uid="{4ADEAFE4-0B30-4249-A3DF-9473B5F62AA2}">
      <text>
        <r>
          <rPr>
            <sz val="10"/>
            <rFont val="Tahoma"/>
            <family val="2"/>
          </rPr>
          <t>Y09072021-57</t>
        </r>
      </text>
    </comment>
    <comment ref="X1270" authorId="0" shapeId="0" xr:uid="{C87EFE84-DFE2-45A8-B339-B3342D584A0F}">
      <text>
        <r>
          <rPr>
            <sz val="10"/>
            <rFont val="Tahoma"/>
            <family val="2"/>
          </rPr>
          <t>Total Dox Acceptance Amt - Total Paid Amt</t>
        </r>
      </text>
    </comment>
    <comment ref="L1271" authorId="0" shapeId="0" xr:uid="{623D4E2B-41B1-4123-A6BA-273AB7A11F5D}">
      <text>
        <r>
          <rPr>
            <sz val="10"/>
            <rFont val="Tahoma"/>
            <family val="2"/>
          </rPr>
          <t>Y10072021-6</t>
        </r>
      </text>
    </comment>
    <comment ref="X1272" authorId="0" shapeId="0" xr:uid="{35C670F4-15EE-48BC-8B1A-E7E92FF0AC26}">
      <text>
        <r>
          <rPr>
            <sz val="10"/>
            <rFont val="Tahoma"/>
            <family val="2"/>
          </rPr>
          <t>Total Dox Acceptance Amt - Total Paid Amt</t>
        </r>
      </text>
    </comment>
    <comment ref="L1273" authorId="0" shapeId="0" xr:uid="{4A3840ED-68A6-46AE-9154-670860780FC6}">
      <text>
        <r>
          <rPr>
            <sz val="10"/>
            <rFont val="Tahoma"/>
            <family val="2"/>
          </rPr>
          <t>Y10072021-9</t>
        </r>
      </text>
    </comment>
    <comment ref="X1274" authorId="0" shapeId="0" xr:uid="{17575788-BE90-43E9-91F3-5258D4BB64F5}">
      <text>
        <r>
          <rPr>
            <sz val="10"/>
            <rFont val="Tahoma"/>
            <family val="2"/>
          </rPr>
          <t>Total Dox Acceptance Amt - Total Paid Amt</t>
        </r>
      </text>
    </comment>
    <comment ref="L1275" authorId="0" shapeId="0" xr:uid="{E19670C6-F110-4EA4-BE6E-679706D41CE4}">
      <text>
        <r>
          <rPr>
            <sz val="10"/>
            <rFont val="Tahoma"/>
            <family val="2"/>
          </rPr>
          <t>Y10072021-16</t>
        </r>
      </text>
    </comment>
    <comment ref="X1276" authorId="0" shapeId="0" xr:uid="{72118ACC-52DE-472C-8E39-BD86DE8A6578}">
      <text>
        <r>
          <rPr>
            <sz val="10"/>
            <rFont val="Tahoma"/>
            <family val="2"/>
          </rPr>
          <t>Total Dox Acceptance Amt - Total Paid Amt</t>
        </r>
      </text>
    </comment>
    <comment ref="L1277" authorId="0" shapeId="0" xr:uid="{BF28E0D6-BC19-4C32-84DC-BBCE9A664A72}">
      <text>
        <r>
          <rPr>
            <sz val="10"/>
            <rFont val="Tahoma"/>
            <family val="2"/>
          </rPr>
          <t>Y11092021-26</t>
        </r>
      </text>
    </comment>
    <comment ref="X1278" authorId="0" shapeId="0" xr:uid="{0F8A9571-35B2-4661-9A26-2D6F6A611607}">
      <text>
        <r>
          <rPr>
            <sz val="10"/>
            <rFont val="Tahoma"/>
            <family val="2"/>
          </rPr>
          <t>Total Dox Acceptance Amt - Total Paid Amt</t>
        </r>
      </text>
    </comment>
    <comment ref="L1279" authorId="0" shapeId="0" xr:uid="{F049C322-77BE-498B-BD4A-FFCF87EFA811}">
      <text>
        <r>
          <rPr>
            <sz val="10"/>
            <rFont val="Tahoma"/>
            <family val="2"/>
          </rPr>
          <t>Y11092021-27</t>
        </r>
      </text>
    </comment>
    <comment ref="X1280" authorId="0" shapeId="0" xr:uid="{1EF8675D-7BA2-423E-8713-E9A1A086251D}">
      <text>
        <r>
          <rPr>
            <sz val="10"/>
            <rFont val="Tahoma"/>
            <family val="2"/>
          </rPr>
          <t>Total Dox Acceptance Amt - Total Paid Amt</t>
        </r>
      </text>
    </comment>
    <comment ref="L1281" authorId="0" shapeId="0" xr:uid="{6D99D496-A79C-45F8-8B20-893552756753}">
      <text>
        <r>
          <rPr>
            <sz val="10"/>
            <rFont val="Tahoma"/>
            <family val="2"/>
          </rPr>
          <t>Y11092021-28</t>
        </r>
      </text>
    </comment>
    <comment ref="X1282" authorId="0" shapeId="0" xr:uid="{BE3C7B17-BFEB-40FF-8B7A-143A34B62194}">
      <text>
        <r>
          <rPr>
            <sz val="10"/>
            <rFont val="Tahoma"/>
            <family val="2"/>
          </rPr>
          <t>Total Dox Acceptance Amt - Total Paid Amt</t>
        </r>
      </text>
    </comment>
    <comment ref="L1283" authorId="0" shapeId="0" xr:uid="{CA2224A5-D759-4CC5-8B4D-F7E0CC431A57}">
      <text>
        <r>
          <rPr>
            <sz val="10"/>
            <rFont val="Tahoma"/>
            <family val="2"/>
          </rPr>
          <t>Y01082022-23</t>
        </r>
      </text>
    </comment>
    <comment ref="X1284" authorId="0" shapeId="0" xr:uid="{2E8974BA-1418-43E8-8390-B2135D86B94D}">
      <text>
        <r>
          <rPr>
            <sz val="10"/>
            <rFont val="Tahoma"/>
            <family val="2"/>
          </rPr>
          <t>Total Dox Acceptance Amt - Total Paid Amt</t>
        </r>
      </text>
    </comment>
    <comment ref="L1285" authorId="0" shapeId="0" xr:uid="{CEDCD995-579A-44D3-8194-D377892AB3DA}">
      <text>
        <r>
          <rPr>
            <sz val="10"/>
            <rFont val="Tahoma"/>
            <family val="2"/>
          </rPr>
          <t>Y01082022-18</t>
        </r>
      </text>
    </comment>
    <comment ref="X1286" authorId="0" shapeId="0" xr:uid="{F39E493C-EA7E-4425-80F7-EE2EDC6C9FF3}">
      <text>
        <r>
          <rPr>
            <sz val="10"/>
            <rFont val="Tahoma"/>
            <family val="2"/>
          </rPr>
          <t>Total Dox Acceptance Amt - Total Paid Amt</t>
        </r>
      </text>
    </comment>
    <comment ref="L1287" authorId="0" shapeId="0" xr:uid="{1C19B199-8A87-48A2-8E4B-BE539E6BA7CD}">
      <text>
        <r>
          <rPr>
            <sz val="10"/>
            <rFont val="Tahoma"/>
            <family val="2"/>
          </rPr>
          <t>Y03072022-10</t>
        </r>
      </text>
    </comment>
    <comment ref="X1288" authorId="0" shapeId="0" xr:uid="{7583D444-671A-41BA-A651-A70326FFD561}">
      <text>
        <r>
          <rPr>
            <sz val="10"/>
            <rFont val="Tahoma"/>
            <family val="2"/>
          </rPr>
          <t>Total Dox Acceptance Amt - Total Paid Amt</t>
        </r>
      </text>
    </comment>
    <comment ref="L1289" authorId="0" shapeId="0" xr:uid="{F1051E2C-D0ED-4EE1-B6F0-2707E095613C}">
      <text>
        <r>
          <rPr>
            <sz val="10"/>
            <rFont val="Tahoma"/>
            <family val="2"/>
          </rPr>
          <t>Y03082022-53</t>
        </r>
      </text>
    </comment>
    <comment ref="X1290" authorId="0" shapeId="0" xr:uid="{DA1AB28B-AE3F-42FC-8373-CD895B137D96}">
      <text>
        <r>
          <rPr>
            <sz val="10"/>
            <rFont val="Tahoma"/>
            <family val="2"/>
          </rPr>
          <t>Total Dox Acceptance Amt - Total Paid Amt</t>
        </r>
      </text>
    </comment>
    <comment ref="L1291" authorId="0" shapeId="0" xr:uid="{5DE36029-A3C5-49E1-86C8-72476F8B7D04}">
      <text>
        <r>
          <rPr>
            <sz val="10"/>
            <rFont val="Tahoma"/>
            <family val="2"/>
          </rPr>
          <t>Y02052022-4</t>
        </r>
      </text>
    </comment>
    <comment ref="X1292" authorId="0" shapeId="0" xr:uid="{9C4BE5CC-9B16-429E-B8A2-E890FA8EF086}">
      <text>
        <r>
          <rPr>
            <sz val="10"/>
            <rFont val="Tahoma"/>
            <family val="2"/>
          </rPr>
          <t>Total Dox Acceptance Amt - Total Paid Amt</t>
        </r>
      </text>
    </comment>
    <comment ref="L1293" authorId="0" shapeId="0" xr:uid="{B9087785-2A79-499B-8FA2-52C74E62D38D}">
      <text>
        <r>
          <rPr>
            <sz val="10"/>
            <rFont val="Tahoma"/>
            <family val="2"/>
          </rPr>
          <t>Y02072022-2</t>
        </r>
      </text>
    </comment>
    <comment ref="X1294" authorId="0" shapeId="0" xr:uid="{E20573E9-F496-4BA2-94B9-29D6BB648C95}">
      <text>
        <r>
          <rPr>
            <sz val="10"/>
            <rFont val="Tahoma"/>
            <family val="2"/>
          </rPr>
          <t>Total Dox Acceptance Amt - Total Paid Amt</t>
        </r>
      </text>
    </comment>
    <comment ref="L1295" authorId="0" shapeId="0" xr:uid="{462C1CF3-C17A-4910-B955-81DBBCECCEDA}">
      <text>
        <r>
          <rPr>
            <sz val="10"/>
            <rFont val="Tahoma"/>
            <family val="2"/>
          </rPr>
          <t>Y02072022-7</t>
        </r>
      </text>
    </comment>
    <comment ref="X1296" authorId="0" shapeId="0" xr:uid="{08940D04-6BE5-451C-9C50-2498E94DD35D}">
      <text>
        <r>
          <rPr>
            <sz val="10"/>
            <rFont val="Tahoma"/>
            <family val="2"/>
          </rPr>
          <t>Total Dox Acceptance Amt - Total Paid Amt</t>
        </r>
      </text>
    </comment>
    <comment ref="L1297" authorId="0" shapeId="0" xr:uid="{B954623B-76ED-47DE-BCA7-A9CA285128CC}">
      <text>
        <r>
          <rPr>
            <sz val="10"/>
            <rFont val="Tahoma"/>
            <family val="2"/>
          </rPr>
          <t>Y03022022-16</t>
        </r>
      </text>
    </comment>
    <comment ref="X1298" authorId="0" shapeId="0" xr:uid="{97892FC3-4386-4388-B793-14778F120ECE}">
      <text>
        <r>
          <rPr>
            <sz val="10"/>
            <rFont val="Tahoma"/>
            <family val="2"/>
          </rPr>
          <t>Total Dox Acceptance Amt - Total Paid Amt</t>
        </r>
      </text>
    </comment>
    <comment ref="L1299" authorId="0" shapeId="0" xr:uid="{D52DF537-8FDA-4A9B-AE83-6CE51CEF7D5B}">
      <text>
        <r>
          <rPr>
            <sz val="10"/>
            <rFont val="Tahoma"/>
            <family val="2"/>
          </rPr>
          <t>Y03022022-21</t>
        </r>
      </text>
    </comment>
    <comment ref="L1300" authorId="0" shapeId="0" xr:uid="{54424E86-AC44-4A18-BCBF-375A55036587}">
      <text>
        <r>
          <rPr>
            <sz val="10"/>
            <rFont val="Tahoma"/>
            <family val="2"/>
          </rPr>
          <t>Y03072022-5</t>
        </r>
      </text>
    </comment>
    <comment ref="X1301" authorId="0" shapeId="0" xr:uid="{7D372073-C3A5-4413-8621-B17C069C0D4E}">
      <text>
        <r>
          <rPr>
            <sz val="10"/>
            <rFont val="Tahoma"/>
            <family val="2"/>
          </rPr>
          <t>Total Dox Acceptance Amt - Total Paid Amt</t>
        </r>
      </text>
    </comment>
    <comment ref="L1302" authorId="0" shapeId="0" xr:uid="{3E8B7662-7D94-437C-92AF-D8B7734FB4C3}">
      <text>
        <r>
          <rPr>
            <sz val="10"/>
            <rFont val="Tahoma"/>
            <family val="2"/>
          </rPr>
          <t>Y03022022-3</t>
        </r>
      </text>
    </comment>
    <comment ref="X1303" authorId="0" shapeId="0" xr:uid="{F8F7B267-7CDD-4F45-BF92-8279A05CE434}">
      <text>
        <r>
          <rPr>
            <sz val="10"/>
            <rFont val="Tahoma"/>
            <family val="2"/>
          </rPr>
          <t>Total Dox Acceptance Amt - Total Paid Amt</t>
        </r>
      </text>
    </comment>
    <comment ref="L1304" authorId="0" shapeId="0" xr:uid="{985AA0E2-49D8-409B-B35A-D32F3931295D}">
      <text>
        <r>
          <rPr>
            <sz val="10"/>
            <rFont val="Tahoma"/>
            <family val="2"/>
          </rPr>
          <t>Y03022022-24</t>
        </r>
      </text>
    </comment>
    <comment ref="L1305" authorId="0" shapeId="0" xr:uid="{8362A690-1262-4728-B2B2-6B145DBA5E49}">
      <text>
        <r>
          <rPr>
            <sz val="10"/>
            <rFont val="Tahoma"/>
            <family val="2"/>
          </rPr>
          <t>Y03072022-23</t>
        </r>
      </text>
    </comment>
    <comment ref="X1306" authorId="0" shapeId="0" xr:uid="{8B32B378-AA2C-4C93-BE43-9962D36BF8C3}">
      <text>
        <r>
          <rPr>
            <sz val="10"/>
            <rFont val="Tahoma"/>
            <family val="2"/>
          </rPr>
          <t>Total Dox Acceptance Amt - Total Paid Amt</t>
        </r>
      </text>
    </comment>
    <comment ref="L1307" authorId="0" shapeId="0" xr:uid="{98498B47-E32F-46FD-B7D4-A0C325D80E36}">
      <text>
        <r>
          <rPr>
            <sz val="10"/>
            <rFont val="Tahoma"/>
            <family val="2"/>
          </rPr>
          <t>Y03072022-27</t>
        </r>
      </text>
    </comment>
    <comment ref="X1308" authorId="0" shapeId="0" xr:uid="{B68082C2-1F02-4008-B999-DA8F22AAD726}">
      <text>
        <r>
          <rPr>
            <sz val="10"/>
            <rFont val="Tahoma"/>
            <family val="2"/>
          </rPr>
          <t>Total Dox Acceptance Amt - Total Paid Amt</t>
        </r>
      </text>
    </comment>
    <comment ref="L1309" authorId="0" shapeId="0" xr:uid="{81303A75-D89B-4897-8948-0D663D7B3A5A}">
      <text>
        <r>
          <rPr>
            <sz val="10"/>
            <rFont val="Tahoma"/>
            <family val="2"/>
          </rPr>
          <t>Y03072022-25</t>
        </r>
      </text>
    </comment>
    <comment ref="X1310" authorId="0" shapeId="0" xr:uid="{C95FEF70-2E76-441F-9378-AED8F6FCF9A9}">
      <text>
        <r>
          <rPr>
            <sz val="10"/>
            <rFont val="Tahoma"/>
            <family val="2"/>
          </rPr>
          <t>Total Dox Acceptance Amt - Total Paid Amt</t>
        </r>
      </text>
    </comment>
    <comment ref="L1311" authorId="0" shapeId="0" xr:uid="{73007475-8102-43DD-A479-1AC284E7C7CF}">
      <text>
        <r>
          <rPr>
            <sz val="10"/>
            <rFont val="Tahoma"/>
            <family val="2"/>
          </rPr>
          <t>Y03072022-26</t>
        </r>
      </text>
    </comment>
    <comment ref="X1312" authorId="0" shapeId="0" xr:uid="{8AAC6699-A8EB-44E1-BE2C-BDF2D1313AA2}">
      <text>
        <r>
          <rPr>
            <sz val="10"/>
            <rFont val="Tahoma"/>
            <family val="2"/>
          </rPr>
          <t>Total Dox Acceptance Amt - Total Paid Amt</t>
        </r>
      </text>
    </comment>
    <comment ref="L1313" authorId="0" shapeId="0" xr:uid="{939C73D8-173A-43B0-96F5-B79A3A177A5B}">
      <text>
        <r>
          <rPr>
            <sz val="10"/>
            <rFont val="Tahoma"/>
            <family val="2"/>
          </rPr>
          <t>Y04112022-76</t>
        </r>
      </text>
    </comment>
    <comment ref="X1314" authorId="0" shapeId="0" xr:uid="{8658B00E-84EB-4733-A998-83F334B089A8}">
      <text>
        <r>
          <rPr>
            <sz val="10"/>
            <rFont val="Tahoma"/>
            <family val="2"/>
          </rPr>
          <t>Total Dox Acceptance Amt - Total Paid Amt</t>
        </r>
      </text>
    </comment>
    <comment ref="L1315" authorId="0" shapeId="0" xr:uid="{0F60F0FC-0EF8-47D5-BAB3-7A11BCC4C8CF}">
      <text>
        <r>
          <rPr>
            <sz val="10"/>
            <rFont val="Tahoma"/>
            <family val="2"/>
          </rPr>
          <t>Y04112022-80</t>
        </r>
      </text>
    </comment>
    <comment ref="X1316" authorId="0" shapeId="0" xr:uid="{371D35FA-9438-43B5-A9D8-CE27910E58F2}">
      <text>
        <r>
          <rPr>
            <sz val="10"/>
            <rFont val="Tahoma"/>
            <family val="2"/>
          </rPr>
          <t>Total Dox Acceptance Amt - Total Paid Amt</t>
        </r>
      </text>
    </comment>
    <comment ref="L1317" authorId="0" shapeId="0" xr:uid="{BDC59808-C451-4F24-8C03-D6F480747C71}">
      <text>
        <r>
          <rPr>
            <sz val="10"/>
            <rFont val="Tahoma"/>
            <family val="2"/>
          </rPr>
          <t>Y04112022-82</t>
        </r>
      </text>
    </comment>
    <comment ref="X1318" authorId="0" shapeId="0" xr:uid="{F38A8671-B66C-40D6-9CC2-45E9D0331A61}">
      <text>
        <r>
          <rPr>
            <sz val="10"/>
            <rFont val="Tahoma"/>
            <family val="2"/>
          </rPr>
          <t>Total Dox Acceptance Amt - Total Paid Amt</t>
        </r>
      </text>
    </comment>
    <comment ref="L1319" authorId="0" shapeId="0" xr:uid="{37419C1E-BDE7-4D61-A3F0-4DF02D499A07}">
      <text>
        <r>
          <rPr>
            <sz val="10"/>
            <rFont val="Tahoma"/>
            <family val="2"/>
          </rPr>
          <t>Y04112022-98</t>
        </r>
      </text>
    </comment>
    <comment ref="X1320" authorId="0" shapeId="0" xr:uid="{EACA99D7-8078-47D0-B87F-1EAD27A4F946}">
      <text>
        <r>
          <rPr>
            <sz val="10"/>
            <rFont val="Tahoma"/>
            <family val="2"/>
          </rPr>
          <t>Total Dox Acceptance Amt - Total Paid Amt</t>
        </r>
      </text>
    </comment>
    <comment ref="L1321" authorId="0" shapeId="0" xr:uid="{AEDC7003-6A7F-4242-913B-7F66A2577C26}">
      <text>
        <r>
          <rPr>
            <sz val="10"/>
            <rFont val="Tahoma"/>
            <family val="2"/>
          </rPr>
          <t>Y04112022-90</t>
        </r>
      </text>
    </comment>
    <comment ref="X1322" authorId="0" shapeId="0" xr:uid="{240360A4-82B9-48C1-B8F8-A2122DF002E2}">
      <text>
        <r>
          <rPr>
            <sz val="10"/>
            <rFont val="Tahoma"/>
            <family val="2"/>
          </rPr>
          <t>Total Dox Acceptance Amt - Total Paid Amt</t>
        </r>
      </text>
    </comment>
    <comment ref="L1323" authorId="0" shapeId="0" xr:uid="{6A09A730-4B8E-400D-AE2B-9F91803CEC81}">
      <text>
        <r>
          <rPr>
            <sz val="10"/>
            <rFont val="Tahoma"/>
            <family val="2"/>
          </rPr>
          <t>Y05162022-17</t>
        </r>
      </text>
    </comment>
    <comment ref="X1324" authorId="0" shapeId="0" xr:uid="{0916C751-BE14-42F3-A396-A6DA751494CF}">
      <text>
        <r>
          <rPr>
            <sz val="10"/>
            <rFont val="Tahoma"/>
            <family val="2"/>
          </rPr>
          <t>Total Dox Acceptance Amt - Total Paid Amt</t>
        </r>
      </text>
    </comment>
    <comment ref="L1325" authorId="0" shapeId="0" xr:uid="{5D0FA72D-0286-414A-922D-BDA23EB9CFB3}">
      <text>
        <r>
          <rPr>
            <sz val="10"/>
            <rFont val="Tahoma"/>
            <family val="2"/>
          </rPr>
          <t>Y05162022-18</t>
        </r>
      </text>
    </comment>
    <comment ref="X1326" authorId="0" shapeId="0" xr:uid="{97F776BA-C27D-460B-A3BF-BD761AF969D7}">
      <text>
        <r>
          <rPr>
            <sz val="10"/>
            <rFont val="Tahoma"/>
            <family val="2"/>
          </rPr>
          <t>Total Dox Acceptance Amt - Total Paid Amt</t>
        </r>
      </text>
    </comment>
    <comment ref="L1327" authorId="0" shapeId="0" xr:uid="{88E54A48-3E1A-4716-9E03-96C8595AC0D5}">
      <text>
        <r>
          <rPr>
            <sz val="10"/>
            <rFont val="Tahoma"/>
            <family val="2"/>
          </rPr>
          <t>Y06112022-2</t>
        </r>
      </text>
    </comment>
    <comment ref="X1328" authorId="0" shapeId="0" xr:uid="{400CD7E1-907A-4345-A702-B58F5D2F537C}">
      <text>
        <r>
          <rPr>
            <sz val="10"/>
            <rFont val="Tahoma"/>
            <family val="2"/>
          </rPr>
          <t>Total Dox Acceptance Amt - Total Paid Amt</t>
        </r>
      </text>
    </comment>
    <comment ref="L1329" authorId="0" shapeId="0" xr:uid="{66DF0075-6CB9-4CB0-8538-0FD1D4D83F58}">
      <text>
        <r>
          <rPr>
            <sz val="10"/>
            <rFont val="Tahoma"/>
            <family val="2"/>
          </rPr>
          <t>Y05162022-2</t>
        </r>
      </text>
    </comment>
    <comment ref="X1330" authorId="0" shapeId="0" xr:uid="{5B2C7DB7-3E91-4438-8E86-48DB7AB82B34}">
      <text>
        <r>
          <rPr>
            <sz val="10"/>
            <rFont val="Tahoma"/>
            <family val="2"/>
          </rPr>
          <t>Total Dox Acceptance Amt - Total Paid Amt</t>
        </r>
      </text>
    </comment>
    <comment ref="L1331" authorId="0" shapeId="0" xr:uid="{5A1620B5-2A67-4804-82F6-BA2DDB05D8B1}">
      <text>
        <r>
          <rPr>
            <sz val="10"/>
            <rFont val="Tahoma"/>
            <family val="2"/>
          </rPr>
          <t>Y06112022-3</t>
        </r>
      </text>
    </comment>
    <comment ref="X1332" authorId="0" shapeId="0" xr:uid="{8B2BED78-3F29-490A-A240-4B39A3F11111}">
      <text>
        <r>
          <rPr>
            <sz val="10"/>
            <rFont val="Tahoma"/>
            <family val="2"/>
          </rPr>
          <t>Total Dox Acceptance Amt - Total Paid Amt</t>
        </r>
      </text>
    </comment>
    <comment ref="L1333" authorId="0" shapeId="0" xr:uid="{D1C88911-71EB-4FEC-A17B-E4C28191A613}">
      <text>
        <r>
          <rPr>
            <sz val="10"/>
            <rFont val="Tahoma"/>
            <family val="2"/>
          </rPr>
          <t>Y06092022-21</t>
        </r>
      </text>
    </comment>
    <comment ref="X1334" authorId="0" shapeId="0" xr:uid="{6726C8B8-8D3E-4354-8398-425AE170BE09}">
      <text>
        <r>
          <rPr>
            <sz val="10"/>
            <rFont val="Tahoma"/>
            <family val="2"/>
          </rPr>
          <t>Total Dox Acceptance Amt - Total Paid Amt</t>
        </r>
      </text>
    </comment>
    <comment ref="L1335" authorId="0" shapeId="0" xr:uid="{965D2C97-6AB8-47FE-A4BF-C1235B92D8FF}">
      <text>
        <r>
          <rPr>
            <sz val="10"/>
            <rFont val="Tahoma"/>
            <family val="2"/>
          </rPr>
          <t>Y07182022-28</t>
        </r>
      </text>
    </comment>
    <comment ref="X1336" authorId="0" shapeId="0" xr:uid="{E516E6D9-AFF9-4772-8F87-5D54FED4D1F5}">
      <text>
        <r>
          <rPr>
            <sz val="10"/>
            <rFont val="Tahoma"/>
            <family val="2"/>
          </rPr>
          <t>Total Dox Acceptance Amt - Total Paid Amt</t>
        </r>
      </text>
    </comment>
    <comment ref="L1337" authorId="0" shapeId="0" xr:uid="{C38472A9-B19C-4D3E-9F2A-D06A977B594C}">
      <text>
        <r>
          <rPr>
            <sz val="10"/>
            <rFont val="Tahoma"/>
            <family val="2"/>
          </rPr>
          <t>Y07182022-30</t>
        </r>
      </text>
    </comment>
    <comment ref="X1338" authorId="0" shapeId="0" xr:uid="{DDAABA0E-33CF-4821-8E87-E9239DDC2FE3}">
      <text>
        <r>
          <rPr>
            <sz val="10"/>
            <rFont val="Tahoma"/>
            <family val="2"/>
          </rPr>
          <t>Total Dox Acceptance Amt - Total Paid Amt</t>
        </r>
      </text>
    </comment>
    <comment ref="L1339" authorId="0" shapeId="0" xr:uid="{0FEBBB39-02FD-443C-AED9-7BE7B2D895E0}">
      <text>
        <r>
          <rPr>
            <sz val="10"/>
            <rFont val="Tahoma"/>
            <family val="2"/>
          </rPr>
          <t>Y07182022-31</t>
        </r>
      </text>
    </comment>
    <comment ref="X1340" authorId="0" shapeId="0" xr:uid="{171585EC-E047-4BF6-A086-705281F75D30}">
      <text>
        <r>
          <rPr>
            <sz val="10"/>
            <rFont val="Tahoma"/>
            <family val="2"/>
          </rPr>
          <t>Total Dox Acceptance Amt - Total Paid Amt</t>
        </r>
      </text>
    </comment>
    <comment ref="L1341" authorId="0" shapeId="0" xr:uid="{69C5C860-5545-4A91-A49D-29B40F7FC7B9}">
      <text>
        <r>
          <rPr>
            <sz val="10"/>
            <rFont val="Tahoma"/>
            <family val="2"/>
          </rPr>
          <t>Y07182022-32</t>
        </r>
      </text>
    </comment>
    <comment ref="X1342" authorId="0" shapeId="0" xr:uid="{591C4C47-AF1B-4A5E-B0F0-99659FB97C42}">
      <text>
        <r>
          <rPr>
            <sz val="10"/>
            <rFont val="Tahoma"/>
            <family val="2"/>
          </rPr>
          <t>Total Dox Acceptance Amt - Total Paid Amt</t>
        </r>
      </text>
    </comment>
    <comment ref="L1343" authorId="0" shapeId="0" xr:uid="{D95C9495-94AD-409C-9206-F1494DAED67A}">
      <text>
        <r>
          <rPr>
            <sz val="10"/>
            <rFont val="Tahoma"/>
            <family val="2"/>
          </rPr>
          <t>Y08012022-71</t>
        </r>
      </text>
    </comment>
    <comment ref="X1344" authorId="0" shapeId="0" xr:uid="{AD670A6E-A566-4C7E-9A46-04A9D5B3D74E}">
      <text>
        <r>
          <rPr>
            <sz val="10"/>
            <rFont val="Tahoma"/>
            <family val="2"/>
          </rPr>
          <t>Total Dox Acceptance Amt - Total Paid Amt</t>
        </r>
      </text>
    </comment>
    <comment ref="L1345" authorId="0" shapeId="0" xr:uid="{2383A45D-66F1-4DF1-B867-4CBA5CCB80BE}">
      <text>
        <r>
          <rPr>
            <sz val="10"/>
            <rFont val="Tahoma"/>
            <family val="2"/>
          </rPr>
          <t>Y08092022-29</t>
        </r>
      </text>
    </comment>
    <comment ref="X1346" authorId="0" shapeId="0" xr:uid="{BFC50DC9-9E15-4C17-8236-24F11E6A6257}">
      <text>
        <r>
          <rPr>
            <sz val="10"/>
            <rFont val="Tahoma"/>
            <family val="2"/>
          </rPr>
          <t>Total Dox Acceptance Amt - Total Paid Amt</t>
        </r>
      </text>
    </comment>
    <comment ref="L1347" authorId="0" shapeId="0" xr:uid="{34D94B58-B5DC-4A36-8020-969603306456}">
      <text>
        <r>
          <rPr>
            <sz val="10"/>
            <rFont val="Tahoma"/>
            <family val="2"/>
          </rPr>
          <t>Y08092022-42</t>
        </r>
      </text>
    </comment>
    <comment ref="X1348" authorId="0" shapeId="0" xr:uid="{2B5943D0-243D-449E-982B-E9D20E742FA9}">
      <text>
        <r>
          <rPr>
            <sz val="10"/>
            <rFont val="Tahoma"/>
            <family val="2"/>
          </rPr>
          <t>Total Dox Acceptance Amt - Total Paid Amt</t>
        </r>
      </text>
    </comment>
    <comment ref="L1349" authorId="0" shapeId="0" xr:uid="{17FC955B-0F89-4B68-A272-D2259A8D09C1}">
      <text>
        <r>
          <rPr>
            <sz val="10"/>
            <rFont val="Tahoma"/>
            <family val="2"/>
          </rPr>
          <t>Y08012022-65</t>
        </r>
      </text>
    </comment>
    <comment ref="X1350" authorId="0" shapeId="0" xr:uid="{7A60FC04-34BD-4084-95B0-ED749E305814}">
      <text>
        <r>
          <rPr>
            <sz val="10"/>
            <rFont val="Tahoma"/>
            <family val="2"/>
          </rPr>
          <t>Total Dox Acceptance Amt - Total Paid Amt</t>
        </r>
      </text>
    </comment>
    <comment ref="L1351" authorId="0" shapeId="0" xr:uid="{8B5867D3-5D28-4510-AD96-DABB6BDC25FC}">
      <text>
        <r>
          <rPr>
            <sz val="10"/>
            <rFont val="Tahoma"/>
            <family val="2"/>
          </rPr>
          <t>Y08092022-39</t>
        </r>
      </text>
    </comment>
    <comment ref="X1352" authorId="0" shapeId="0" xr:uid="{8351FB34-10E4-43AC-93F9-6EABCE5F04A9}">
      <text>
        <r>
          <rPr>
            <sz val="10"/>
            <rFont val="Tahoma"/>
            <family val="2"/>
          </rPr>
          <t>Total Dox Acceptance Amt - Total Paid Amt</t>
        </r>
      </text>
    </comment>
    <comment ref="L1353" authorId="0" shapeId="0" xr:uid="{9DDFAEC8-39D2-47C8-A088-53A3D001DE7C}">
      <text>
        <r>
          <rPr>
            <sz val="10"/>
            <rFont val="Tahoma"/>
            <family val="2"/>
          </rPr>
          <t>Y08102022-16</t>
        </r>
      </text>
    </comment>
    <comment ref="X1354" authorId="0" shapeId="0" xr:uid="{DB4143E1-05B0-4E72-8BD0-3AEB752FF148}">
      <text>
        <r>
          <rPr>
            <sz val="10"/>
            <rFont val="Tahoma"/>
            <family val="2"/>
          </rPr>
          <t>Total Dox Acceptance Amt - Total Paid Amt</t>
        </r>
      </text>
    </comment>
    <comment ref="L1355" authorId="0" shapeId="0" xr:uid="{3801F058-6477-467E-8E57-36F9ADE18493}">
      <text/>
    </comment>
    <comment ref="X1356" authorId="0" shapeId="0" xr:uid="{606EFCDB-2F34-4CFE-ADD4-00B66FEFFE2E}">
      <text>
        <r>
          <rPr>
            <sz val="10"/>
            <rFont val="Tahoma"/>
            <family val="2"/>
          </rPr>
          <t>Total Dox Acceptance Amt - Total Paid Amt</t>
        </r>
      </text>
    </comment>
    <comment ref="L1357" authorId="0" shapeId="0" xr:uid="{779EECAA-46D3-45C7-8199-81E038A27492}">
      <text>
        <r>
          <rPr>
            <sz val="10"/>
            <rFont val="Tahoma"/>
            <family val="2"/>
          </rPr>
          <t>Y08302022-4</t>
        </r>
      </text>
    </comment>
    <comment ref="X1358" authorId="0" shapeId="0" xr:uid="{29F3D3F9-C278-4524-B256-2BD4FECE5CD1}">
      <text>
        <r>
          <rPr>
            <sz val="10"/>
            <rFont val="Tahoma"/>
            <family val="2"/>
          </rPr>
          <t>Total Dox Acceptance Amt - Total Paid Amt</t>
        </r>
      </text>
    </comment>
    <comment ref="L1359" authorId="0" shapeId="0" xr:uid="{2FDDBC2C-C82F-47E2-8627-5323DDD46836}">
      <text>
        <r>
          <rPr>
            <sz val="10"/>
            <rFont val="Tahoma"/>
            <family val="2"/>
          </rPr>
          <t>Y09052022-84</t>
        </r>
      </text>
    </comment>
    <comment ref="X1360" authorId="0" shapeId="0" xr:uid="{AE9D23F1-EEE7-4416-8312-82CF6E3AEACC}">
      <text>
        <r>
          <rPr>
            <sz val="10"/>
            <rFont val="Tahoma"/>
            <family val="2"/>
          </rPr>
          <t>Total Dox Acceptance Amt - Total Paid Amt</t>
        </r>
      </text>
    </comment>
    <comment ref="L1361" authorId="0" shapeId="0" xr:uid="{84743A27-4764-4B3F-96E0-88E9F002F05E}">
      <text/>
    </comment>
    <comment ref="X1362" authorId="0" shapeId="0" xr:uid="{B8C50FA3-F907-48CD-BDB6-0FF1DB929213}">
      <text>
        <r>
          <rPr>
            <sz val="10"/>
            <rFont val="Tahoma"/>
            <family val="2"/>
          </rPr>
          <t>Total Dox Acceptance Amt - Total Paid Amt</t>
        </r>
      </text>
    </comment>
    <comment ref="X1364" authorId="0" shapeId="0" xr:uid="{BCD57E00-69D5-4329-AB30-A272D4BC5620}">
      <text>
        <r>
          <rPr>
            <sz val="10"/>
            <rFont val="Tahoma"/>
            <family val="2"/>
          </rPr>
          <t>Total Dox Acceptance Amt - Total Paid Amt</t>
        </r>
      </text>
    </comment>
    <comment ref="L1365" authorId="0" shapeId="0" xr:uid="{8EFA31DA-65BA-4AB1-93E3-AFA889A91399}">
      <text>
        <r>
          <rPr>
            <sz val="10"/>
            <rFont val="Tahoma"/>
            <family val="2"/>
          </rPr>
          <t>Y09112022-3</t>
        </r>
      </text>
    </comment>
    <comment ref="X1366" authorId="0" shapeId="0" xr:uid="{A8A30BDF-3AA6-44DF-BE3E-9416193411A2}">
      <text>
        <r>
          <rPr>
            <sz val="10"/>
            <rFont val="Tahoma"/>
            <family val="2"/>
          </rPr>
          <t>Total Dox Acceptance Amt - Total Paid Amt</t>
        </r>
      </text>
    </comment>
    <comment ref="X1368" authorId="0" shapeId="0" xr:uid="{FF46A5D0-A932-48A6-96D0-60D300598A48}">
      <text>
        <r>
          <rPr>
            <sz val="10"/>
            <rFont val="Tahoma"/>
            <family val="2"/>
          </rPr>
          <t>Total Dox Acceptance Amt - Total Paid Amt</t>
        </r>
      </text>
    </comment>
    <comment ref="L1369" authorId="0" shapeId="0" xr:uid="{28B36C9E-6524-47B5-AD2F-CDBF78EE27E6}">
      <text>
        <r>
          <rPr>
            <sz val="10"/>
            <rFont val="Tahoma"/>
            <family val="2"/>
          </rPr>
          <t>Y04022022-1</t>
        </r>
      </text>
    </comment>
    <comment ref="X1370" authorId="0" shapeId="0" xr:uid="{DD4279F9-4383-4CF7-AF39-73BAA8C8B698}">
      <text>
        <r>
          <rPr>
            <sz val="10"/>
            <rFont val="Tahoma"/>
            <family val="2"/>
          </rPr>
          <t>Total Dox Acceptance Amt - Total Paid Amt</t>
        </r>
      </text>
    </comment>
    <comment ref="L1371" authorId="0" shapeId="0" xr:uid="{ABC5B6E7-A75E-4676-826B-47A26C18FB7D}">
      <text>
        <r>
          <rPr>
            <sz val="10"/>
            <rFont val="Tahoma"/>
            <family val="2"/>
          </rPr>
          <t>Y02272022-42</t>
        </r>
      </text>
    </comment>
    <comment ref="X1372" authorId="0" shapeId="0" xr:uid="{64E2D556-5528-4A48-BEF5-E05A8B361AFB}">
      <text>
        <r>
          <rPr>
            <sz val="10"/>
            <rFont val="Tahoma"/>
            <family val="2"/>
          </rPr>
          <t>Total Dox Acceptance Amt - Total Paid Amt</t>
        </r>
      </text>
    </comment>
    <comment ref="L1373" authorId="0" shapeId="0" xr:uid="{89227157-34C0-4622-9874-7D6BE275D24D}">
      <text>
        <r>
          <rPr>
            <sz val="10"/>
            <rFont val="Tahoma"/>
            <family val="2"/>
          </rPr>
          <t>Y04282022-9</t>
        </r>
      </text>
    </comment>
    <comment ref="L1374" authorId="0" shapeId="0" xr:uid="{55D861AC-0277-453A-A6E1-7FF07F51280C}">
      <text>
        <r>
          <rPr>
            <sz val="10"/>
            <rFont val="Tahoma"/>
            <family val="2"/>
          </rPr>
          <t>Y06072022-22</t>
        </r>
      </text>
    </comment>
    <comment ref="L1375" authorId="0" shapeId="0" xr:uid="{7FD059AA-FECC-4159-9061-B48317F1B321}">
      <text>
        <r>
          <rPr>
            <sz val="10"/>
            <rFont val="Tahoma"/>
            <family val="2"/>
          </rPr>
          <t>Y04282022-10</t>
        </r>
      </text>
    </comment>
    <comment ref="X1376" authorId="0" shapeId="0" xr:uid="{A6F66CDB-1E53-44B0-85E7-4700BD9B8923}">
      <text>
        <r>
          <rPr>
            <sz val="10"/>
            <rFont val="Tahoma"/>
            <family val="2"/>
          </rPr>
          <t>Total Dox Acceptance Amt - Total Paid Amt</t>
        </r>
      </text>
    </comment>
    <comment ref="L1377" authorId="0" shapeId="0" xr:uid="{61E48AC9-3472-4757-8C7C-D2EE1F558CAB}">
      <text>
        <r>
          <rPr>
            <sz val="10"/>
            <rFont val="Tahoma"/>
            <family val="2"/>
          </rPr>
          <t>Y04282022-7</t>
        </r>
      </text>
    </comment>
    <comment ref="L1378" authorId="0" shapeId="0" xr:uid="{DFFB9E33-9058-4404-8C2F-B829C0D29FA7}">
      <text>
        <r>
          <rPr>
            <sz val="10"/>
            <rFont val="Tahoma"/>
            <family val="2"/>
          </rPr>
          <t>Y04282022-15</t>
        </r>
      </text>
    </comment>
    <comment ref="L1379" authorId="0" shapeId="0" xr:uid="{9F324083-4956-425B-B883-1299FD001D5C}">
      <text>
        <r>
          <rPr>
            <sz val="10"/>
            <rFont val="Tahoma"/>
            <family val="2"/>
          </rPr>
          <t>Y04282022-19</t>
        </r>
      </text>
    </comment>
    <comment ref="X1380" authorId="0" shapeId="0" xr:uid="{B437B496-A6C3-460A-A629-449F32FBA701}">
      <text>
        <r>
          <rPr>
            <sz val="10"/>
            <rFont val="Tahoma"/>
            <family val="2"/>
          </rPr>
          <t>Total Dox Acceptance Amt - Total Paid Amt</t>
        </r>
      </text>
    </comment>
    <comment ref="L1381" authorId="0" shapeId="0" xr:uid="{BBCAA345-A77D-4FB4-910A-ED57AE5F2647}">
      <text>
        <r>
          <rPr>
            <sz val="10"/>
            <rFont val="Tahoma"/>
            <family val="2"/>
          </rPr>
          <t>Y04282022-14</t>
        </r>
      </text>
    </comment>
    <comment ref="L1382" authorId="0" shapeId="0" xr:uid="{0FBF49D4-97E5-45C3-8265-51AB6DC3B9EC}">
      <text>
        <r>
          <rPr>
            <sz val="10"/>
            <rFont val="Tahoma"/>
            <family val="2"/>
          </rPr>
          <t>Y04282022-17</t>
        </r>
      </text>
    </comment>
    <comment ref="X1383" authorId="0" shapeId="0" xr:uid="{FB503233-DE08-4D6D-B9EF-20AE4AEE918C}">
      <text>
        <r>
          <rPr>
            <sz val="10"/>
            <rFont val="Tahoma"/>
            <family val="2"/>
          </rPr>
          <t>Total Dox Acceptance Amt - Total Paid Amt</t>
        </r>
      </text>
    </comment>
    <comment ref="L1384" authorId="0" shapeId="0" xr:uid="{7519D66C-621F-4140-AB77-E624AF533237}">
      <text>
        <r>
          <rPr>
            <sz val="10"/>
            <rFont val="Tahoma"/>
            <family val="2"/>
          </rPr>
          <t>Y05142022-6</t>
        </r>
      </text>
    </comment>
    <comment ref="X1385" authorId="0" shapeId="0" xr:uid="{4CF84BD0-D51F-48A0-849F-50F86E02B2E1}">
      <text>
        <r>
          <rPr>
            <sz val="10"/>
            <rFont val="Tahoma"/>
            <family val="2"/>
          </rPr>
          <t>Total Dox Acceptance Amt - Total Paid Amt</t>
        </r>
      </text>
    </comment>
    <comment ref="L1386" authorId="0" shapeId="0" xr:uid="{006152C9-D3F7-4D91-AC80-C7DDD830CB4A}">
      <text>
        <r>
          <rPr>
            <sz val="10"/>
            <rFont val="Tahoma"/>
            <family val="2"/>
          </rPr>
          <t>Y08252022-7</t>
        </r>
      </text>
    </comment>
    <comment ref="X1387" authorId="0" shapeId="0" xr:uid="{DC9E58E7-CC72-44F9-9785-A9214EA127F8}">
      <text>
        <r>
          <rPr>
            <sz val="10"/>
            <rFont val="Tahoma"/>
            <family val="2"/>
          </rPr>
          <t>Total Dox Acceptance Amt - Total Paid Amt</t>
        </r>
      </text>
    </comment>
    <comment ref="L1388" authorId="0" shapeId="0" xr:uid="{B749BEF8-51FE-46FC-9567-DBE9396F5CD5}">
      <text>
        <r>
          <rPr>
            <sz val="10"/>
            <rFont val="Tahoma"/>
            <family val="2"/>
          </rPr>
          <t>Y08252022-9</t>
        </r>
      </text>
    </comment>
    <comment ref="X1389" authorId="0" shapeId="0" xr:uid="{6A07BA22-D134-4964-889F-CF26B6222363}">
      <text>
        <r>
          <rPr>
            <sz val="10"/>
            <rFont val="Tahoma"/>
            <family val="2"/>
          </rPr>
          <t>Total Dox Acceptance Amt - Total Paid Amt</t>
        </r>
      </text>
    </comment>
    <comment ref="L1390" authorId="0" shapeId="0" xr:uid="{8CF67DD3-082F-4FD2-9A8E-6F987527DA9C}">
      <text>
        <r>
          <rPr>
            <sz val="10"/>
            <rFont val="Tahoma"/>
            <family val="2"/>
          </rPr>
          <t>Y08252022-8</t>
        </r>
      </text>
    </comment>
    <comment ref="X1391" authorId="0" shapeId="0" xr:uid="{133A73FF-D451-4563-89E1-E051958DC0A2}">
      <text>
        <r>
          <rPr>
            <sz val="10"/>
            <rFont val="Tahoma"/>
            <family val="2"/>
          </rPr>
          <t>Total Dox Acceptance Amt - Total Paid Amt</t>
        </r>
      </text>
    </comment>
    <comment ref="L1392" authorId="0" shapeId="0" xr:uid="{6441BEB8-0504-4D66-9C27-A11BC2AA6587}">
      <text>
        <r>
          <rPr>
            <sz val="10"/>
            <rFont val="Tahoma"/>
            <family val="2"/>
          </rPr>
          <t>Y06042022-3</t>
        </r>
      </text>
    </comment>
    <comment ref="X1393" authorId="0" shapeId="0" xr:uid="{7F40B6FD-58E4-4189-806F-E837FE7D45EC}">
      <text>
        <r>
          <rPr>
            <sz val="10"/>
            <rFont val="Tahoma"/>
            <family val="2"/>
          </rPr>
          <t>Total Dox Acceptance Amt - Total Paid Amt</t>
        </r>
      </text>
    </comment>
    <comment ref="L1394" authorId="0" shapeId="0" xr:uid="{2323D26F-E7E5-4A8E-8DD7-CAB53D83AEA5}">
      <text>
        <r>
          <rPr>
            <sz val="10"/>
            <rFont val="Tahoma"/>
            <family val="2"/>
          </rPr>
          <t>Y06072022-8</t>
        </r>
      </text>
    </comment>
    <comment ref="X1395" authorId="0" shapeId="0" xr:uid="{13AB41E7-0190-4C99-B0F1-3918D6B29887}">
      <text>
        <r>
          <rPr>
            <sz val="10"/>
            <rFont val="Tahoma"/>
            <family val="2"/>
          </rPr>
          <t>Total Dox Acceptance Amt - Total Paid Amt</t>
        </r>
      </text>
    </comment>
    <comment ref="L1396" authorId="0" shapeId="0" xr:uid="{B47D81FF-58B2-4345-9DB6-4B56135F0B73}">
      <text>
        <r>
          <rPr>
            <sz val="10"/>
            <rFont val="Tahoma"/>
            <family val="2"/>
          </rPr>
          <t>Y06022022-29</t>
        </r>
      </text>
    </comment>
    <comment ref="X1397" authorId="0" shapeId="0" xr:uid="{D0621801-8A69-4181-BD10-9E671142BBCB}">
      <text>
        <r>
          <rPr>
            <sz val="10"/>
            <rFont val="Tahoma"/>
            <family val="2"/>
          </rPr>
          <t>Total Dox Acceptance Amt - Total Paid Amt</t>
        </r>
      </text>
    </comment>
    <comment ref="L1398" authorId="0" shapeId="0" xr:uid="{E460E5C1-936F-41EB-8560-9FEBB277F976}">
      <text>
        <r>
          <rPr>
            <sz val="10"/>
            <rFont val="Tahoma"/>
            <family val="2"/>
          </rPr>
          <t>Y08302022-9</t>
        </r>
      </text>
    </comment>
    <comment ref="L1399" authorId="0" shapeId="0" xr:uid="{1E3C5896-2027-4378-8076-B3E295564FA4}">
      <text>
        <r>
          <rPr>
            <sz val="10"/>
            <rFont val="Tahoma"/>
            <family val="2"/>
          </rPr>
          <t>Y08302022-19</t>
        </r>
      </text>
    </comment>
    <comment ref="X1400" authorId="0" shapeId="0" xr:uid="{B425F7E8-637D-4FC6-A765-E1912632A06F}">
      <text>
        <r>
          <rPr>
            <sz val="10"/>
            <rFont val="Tahoma"/>
            <family val="2"/>
          </rPr>
          <t>Total Dox Acceptance Amt - Total Paid Amt</t>
        </r>
      </text>
    </comment>
    <comment ref="L1401" authorId="0" shapeId="0" xr:uid="{573E8D2B-5D0F-4D71-B0FA-7327946BC6F0}">
      <text>
        <r>
          <rPr>
            <sz val="10"/>
            <rFont val="Tahoma"/>
            <family val="2"/>
          </rPr>
          <t>Y06042022-14</t>
        </r>
      </text>
    </comment>
    <comment ref="X1402" authorId="0" shapeId="0" xr:uid="{4CABBFF7-2CC3-4760-ACAF-EDF1B7AF588A}">
      <text>
        <r>
          <rPr>
            <sz val="10"/>
            <rFont val="Tahoma"/>
            <family val="2"/>
          </rPr>
          <t>Total Dox Acceptance Amt - Total Paid Amt</t>
        </r>
      </text>
    </comment>
    <comment ref="L1403" authorId="0" shapeId="0" xr:uid="{83C89103-0668-4F51-944C-62CB513C66DA}">
      <text>
        <r>
          <rPr>
            <sz val="10"/>
            <rFont val="Tahoma"/>
            <family val="2"/>
          </rPr>
          <t>Y08252022-17</t>
        </r>
      </text>
    </comment>
    <comment ref="X1404" authorId="0" shapeId="0" xr:uid="{982421F3-7D1C-4934-A5F2-18C6E5368827}">
      <text>
        <r>
          <rPr>
            <sz val="10"/>
            <rFont val="Tahoma"/>
            <family val="2"/>
          </rPr>
          <t>Total Dox Acceptance Amt - Total Paid Amt</t>
        </r>
      </text>
    </comment>
    <comment ref="L1405" authorId="0" shapeId="0" xr:uid="{A80AF0BE-2751-4154-9EF8-D83D84A26E8C}">
      <text>
        <r>
          <rPr>
            <sz val="10"/>
            <rFont val="Tahoma"/>
            <family val="2"/>
          </rPr>
          <t>Y06042022-19</t>
        </r>
      </text>
    </comment>
    <comment ref="X1406" authorId="0" shapeId="0" xr:uid="{E0A7040A-1812-42D5-B4B1-32CB3CB30DB8}">
      <text>
        <r>
          <rPr>
            <sz val="10"/>
            <rFont val="Tahoma"/>
            <family val="2"/>
          </rPr>
          <t>Total Dox Acceptance Amt - Total Paid Amt</t>
        </r>
      </text>
    </comment>
    <comment ref="L1407" authorId="0" shapeId="0" xr:uid="{5A723AD4-EEAB-40B8-A554-9512E6A79EBB}">
      <text>
        <r>
          <rPr>
            <sz val="10"/>
            <rFont val="Tahoma"/>
            <family val="2"/>
          </rPr>
          <t>Y06042022-18</t>
        </r>
      </text>
    </comment>
    <comment ref="X1408" authorId="0" shapeId="0" xr:uid="{36676EBA-58FD-4D71-9B58-F820B5DBF43B}">
      <text>
        <r>
          <rPr>
            <sz val="10"/>
            <rFont val="Tahoma"/>
            <family val="2"/>
          </rPr>
          <t>Total Dox Acceptance Amt - Total Paid Amt</t>
        </r>
      </text>
    </comment>
    <comment ref="L1409" authorId="0" shapeId="0" xr:uid="{8C612B44-1DD1-4AFD-962F-5B99BFD6C7F8}">
      <text>
        <r>
          <rPr>
            <sz val="10"/>
            <rFont val="Tahoma"/>
            <family val="2"/>
          </rPr>
          <t>Y06072022-9</t>
        </r>
      </text>
    </comment>
    <comment ref="L1410" authorId="0" shapeId="0" xr:uid="{3A60026D-580D-49B9-B1D7-80C841E8443A}">
      <text>
        <r>
          <rPr>
            <sz val="10"/>
            <rFont val="Tahoma"/>
            <family val="2"/>
          </rPr>
          <t>Y07042022-70</t>
        </r>
      </text>
    </comment>
    <comment ref="X1411" authorId="0" shapeId="0" xr:uid="{421DE962-9DC5-4D92-A0CC-CA07D52F72B2}">
      <text>
        <r>
          <rPr>
            <sz val="10"/>
            <rFont val="Tahoma"/>
            <family val="2"/>
          </rPr>
          <t>Total Dox Acceptance Amt - Total Paid Amt</t>
        </r>
      </text>
    </comment>
    <comment ref="L1412" authorId="0" shapeId="0" xr:uid="{D5CD9856-7919-4EAE-AA9A-8B71B498D756}">
      <text>
        <r>
          <rPr>
            <sz val="10"/>
            <rFont val="Tahoma"/>
            <family val="2"/>
          </rPr>
          <t>Y07042022-80</t>
        </r>
      </text>
    </comment>
    <comment ref="X1413" authorId="0" shapeId="0" xr:uid="{F4D774F9-37BD-42B0-8CC5-3839CB09DF6F}">
      <text>
        <r>
          <rPr>
            <sz val="10"/>
            <rFont val="Tahoma"/>
            <family val="2"/>
          </rPr>
          <t>Total Dox Acceptance Amt - Total Paid Amt</t>
        </r>
      </text>
    </comment>
    <comment ref="X1415" authorId="0" shapeId="0" xr:uid="{0A1838AD-67BF-4575-AECC-D0A80408F744}">
      <text>
        <r>
          <rPr>
            <sz val="10"/>
            <rFont val="Tahoma"/>
            <family val="2"/>
          </rPr>
          <t>Total Dox Acceptance Amt - Total Paid Amt</t>
        </r>
      </text>
    </comment>
    <comment ref="L1416" authorId="0" shapeId="0" xr:uid="{2FDD90A4-174B-409B-9731-320BF9E5499E}">
      <text/>
    </comment>
    <comment ref="X1417" authorId="0" shapeId="0" xr:uid="{AEA7BC88-59A9-47F1-A61A-E0DE7FF40B68}">
      <text>
        <r>
          <rPr>
            <sz val="10"/>
            <rFont val="Tahoma"/>
            <family val="2"/>
          </rPr>
          <t>Total Dox Acceptance Amt - Total Paid Amt</t>
        </r>
      </text>
    </comment>
    <comment ref="L1418" authorId="0" shapeId="0" xr:uid="{1A87F5CF-93EB-4F52-A88B-0C7FC097D39B}">
      <text>
        <r>
          <rPr>
            <sz val="10"/>
            <rFont val="Tahoma"/>
            <family val="2"/>
          </rPr>
          <t>Y08302022-15</t>
        </r>
      </text>
    </comment>
    <comment ref="X1419" authorId="0" shapeId="0" xr:uid="{0DD6020E-4C9C-4EAE-996C-93A9B7BEF3E1}">
      <text>
        <r>
          <rPr>
            <sz val="10"/>
            <rFont val="Tahoma"/>
            <family val="2"/>
          </rPr>
          <t>Total Dox Acceptance Amt - Total Paid Amt</t>
        </r>
      </text>
    </comment>
    <comment ref="L1420" authorId="0" shapeId="0" xr:uid="{36F87339-32B7-4FFD-8B58-310361DB989B}">
      <text/>
    </comment>
    <comment ref="X1421" authorId="0" shapeId="0" xr:uid="{4AD846CC-F849-41B2-890C-96CAFD2CA3ED}">
      <text>
        <r>
          <rPr>
            <sz val="10"/>
            <rFont val="Tahoma"/>
            <family val="2"/>
          </rPr>
          <t>Total Dox Acceptance Amt - Total Paid Amt</t>
        </r>
      </text>
    </comment>
    <comment ref="L1422" authorId="0" shapeId="0" xr:uid="{AEE2EB30-B4DC-4D34-BF33-6A4C168F9FE2}">
      <text/>
    </comment>
    <comment ref="X1423" authorId="0" shapeId="0" xr:uid="{6EDED9B7-8B5B-4C7C-9435-E523925CF976}">
      <text>
        <r>
          <rPr>
            <sz val="10"/>
            <rFont val="Tahoma"/>
            <family val="2"/>
          </rPr>
          <t>Total Dox Acceptance Amt - Total Paid Amt</t>
        </r>
      </text>
    </comment>
    <comment ref="L1424" authorId="0" shapeId="0" xr:uid="{F94AA548-5333-49DF-95C1-26AF3A47E7FF}">
      <text>
        <r>
          <rPr>
            <sz val="10"/>
            <rFont val="Tahoma"/>
            <family val="2"/>
          </rPr>
          <t>Y07042022-83</t>
        </r>
      </text>
    </comment>
    <comment ref="X1425" authorId="0" shapeId="0" xr:uid="{B75E6D67-6046-4B82-9ED3-C5A9EC2E45A7}">
      <text>
        <r>
          <rPr>
            <sz val="10"/>
            <rFont val="Tahoma"/>
            <family val="2"/>
          </rPr>
          <t>Total Dox Acceptance Amt - Total Paid Amt</t>
        </r>
      </text>
    </comment>
    <comment ref="L1426" authorId="0" shapeId="0" xr:uid="{AFDFC731-752D-4178-B036-0821E38485ED}">
      <text>
        <r>
          <rPr>
            <sz val="10"/>
            <rFont val="Tahoma"/>
            <family val="2"/>
          </rPr>
          <t>Y07042022-82</t>
        </r>
      </text>
    </comment>
    <comment ref="X1427" authorId="0" shapeId="0" xr:uid="{D74ABDDE-983D-4A6F-9D3E-AC86641E6DC2}">
      <text>
        <r>
          <rPr>
            <sz val="10"/>
            <rFont val="Tahoma"/>
            <family val="2"/>
          </rPr>
          <t>Total Dox Acceptance Amt - Total Paid Amt</t>
        </r>
      </text>
    </comment>
    <comment ref="L1428" authorId="0" shapeId="0" xr:uid="{DA00B9BB-FB29-4FCF-AECE-40800987427C}">
      <text/>
    </comment>
    <comment ref="X1429" authorId="0" shapeId="0" xr:uid="{67757645-429D-4FBD-AC52-BF321AC3333D}">
      <text>
        <r>
          <rPr>
            <sz val="10"/>
            <rFont val="Tahoma"/>
            <family val="2"/>
          </rPr>
          <t>Total Dox Acceptance Amt - Total Paid Amt</t>
        </r>
      </text>
    </comment>
    <comment ref="L1430" authorId="0" shapeId="0" xr:uid="{33855E73-6AEE-4CCC-A154-74784F843EF1}">
      <text>
        <r>
          <rPr>
            <sz val="10"/>
            <rFont val="Tahoma"/>
            <family val="2"/>
          </rPr>
          <t>Y07182022-13</t>
        </r>
      </text>
    </comment>
    <comment ref="L1431" authorId="0" shapeId="0" xr:uid="{6A944667-1DA2-4248-9021-CACE5A244625}">
      <text>
        <r>
          <rPr>
            <sz val="10"/>
            <rFont val="Tahoma"/>
            <family val="2"/>
          </rPr>
          <t>Y07182022-15</t>
        </r>
      </text>
    </comment>
    <comment ref="X1432" authorId="0" shapeId="0" xr:uid="{41A7F4FA-D28B-4250-A13C-77A22BD7F8B6}">
      <text>
        <r>
          <rPr>
            <sz val="10"/>
            <rFont val="Tahoma"/>
            <family val="2"/>
          </rPr>
          <t>Total Dox Acceptance Amt - Total Paid Amt</t>
        </r>
      </text>
    </comment>
    <comment ref="L1433" authorId="0" shapeId="0" xr:uid="{5EA7DD39-3931-4234-9163-A2FFC660B45B}">
      <text/>
    </comment>
    <comment ref="X1434" authorId="0" shapeId="0" xr:uid="{710EAE59-B997-4149-B2A1-B280B8D88621}">
      <text>
        <r>
          <rPr>
            <sz val="10"/>
            <rFont val="Tahoma"/>
            <family val="2"/>
          </rPr>
          <t>Total Dox Acceptance Amt - Total Paid Amt</t>
        </r>
      </text>
    </comment>
    <comment ref="L1435" authorId="0" shapeId="0" xr:uid="{E9DA1D86-D98E-402D-AF72-1B6E54E54C64}">
      <text>
        <r>
          <rPr>
            <sz val="10"/>
            <rFont val="Tahoma"/>
            <family val="2"/>
          </rPr>
          <t>Y08012022-48</t>
        </r>
      </text>
    </comment>
    <comment ref="X1436" authorId="0" shapeId="0" xr:uid="{AA938AC4-0D24-4882-87A3-F0FBDBE787B5}">
      <text>
        <r>
          <rPr>
            <sz val="10"/>
            <rFont val="Tahoma"/>
            <family val="2"/>
          </rPr>
          <t>Total Dox Acceptance Amt - Total Paid Amt</t>
        </r>
      </text>
    </comment>
    <comment ref="L1437" authorId="0" shapeId="0" xr:uid="{D47C31D6-A3E5-4CFA-B371-D83076339A4F}">
      <text>
        <r>
          <rPr>
            <sz val="10"/>
            <rFont val="Tahoma"/>
            <family val="2"/>
          </rPr>
          <t>Y07182022-6</t>
        </r>
      </text>
    </comment>
    <comment ref="X1438" authorId="0" shapeId="0" xr:uid="{CABA6091-21D2-4513-A317-9D17BE186E8D}">
      <text>
        <r>
          <rPr>
            <sz val="10"/>
            <rFont val="Tahoma"/>
            <family val="2"/>
          </rPr>
          <t>Total Dox Acceptance Amt - Total Paid Amt</t>
        </r>
      </text>
    </comment>
    <comment ref="L1439" authorId="0" shapeId="0" xr:uid="{67B75C18-9541-41FE-9AF3-002EE7CEC548}">
      <text>
        <r>
          <rPr>
            <sz val="10"/>
            <rFont val="Tahoma"/>
            <family val="2"/>
          </rPr>
          <t>Y07072022-11</t>
        </r>
      </text>
    </comment>
    <comment ref="X1440" authorId="0" shapeId="0" xr:uid="{4405FFDB-835C-4E9C-BE09-AD30C762A86A}">
      <text>
        <r>
          <rPr>
            <sz val="10"/>
            <rFont val="Tahoma"/>
            <family val="2"/>
          </rPr>
          <t>Total Dox Acceptance Amt - Total Paid Amt</t>
        </r>
      </text>
    </comment>
    <comment ref="L1441" authorId="0" shapeId="0" xr:uid="{CDEDAE32-3A6D-4C5B-8739-22F6BBF3FC40}">
      <text>
        <r>
          <rPr>
            <sz val="10"/>
            <rFont val="Tahoma"/>
            <family val="2"/>
          </rPr>
          <t>Y07072022-18</t>
        </r>
      </text>
    </comment>
    <comment ref="X1442" authorId="0" shapeId="0" xr:uid="{00EF508C-2994-40B5-BB98-C0345EC30E4E}">
      <text>
        <r>
          <rPr>
            <sz val="10"/>
            <rFont val="Tahoma"/>
            <family val="2"/>
          </rPr>
          <t>Total Dox Acceptance Amt - Total Paid Amt</t>
        </r>
      </text>
    </comment>
    <comment ref="L1443" authorId="0" shapeId="0" xr:uid="{068C57DE-04F6-46BE-A604-3392B728B8F6}">
      <text>
        <r>
          <rPr>
            <sz val="10"/>
            <rFont val="Tahoma"/>
            <family val="2"/>
          </rPr>
          <t>Y07182022-23</t>
        </r>
      </text>
    </comment>
    <comment ref="X1444" authorId="0" shapeId="0" xr:uid="{C5537457-6DD8-4BC3-B9BD-C552F066DBE3}">
      <text>
        <r>
          <rPr>
            <sz val="10"/>
            <rFont val="Tahoma"/>
            <family val="2"/>
          </rPr>
          <t>Total Dox Acceptance Amt - Total Paid Amt</t>
        </r>
      </text>
    </comment>
    <comment ref="L1445" authorId="0" shapeId="0" xr:uid="{9DA61933-C394-423F-B365-00A109212C1C}">
      <text>
        <r>
          <rPr>
            <sz val="10"/>
            <rFont val="Tahoma"/>
            <family val="2"/>
          </rPr>
          <t>Y07182022-14</t>
        </r>
      </text>
    </comment>
    <comment ref="X1446" authorId="0" shapeId="0" xr:uid="{FCF153D8-A267-422A-8B56-2DE750B4B7E0}">
      <text>
        <r>
          <rPr>
            <sz val="10"/>
            <rFont val="Tahoma"/>
            <family val="2"/>
          </rPr>
          <t>Total Dox Acceptance Amt - Total Paid Amt</t>
        </r>
      </text>
    </comment>
    <comment ref="L1447" authorId="0" shapeId="0" xr:uid="{3DA49E4D-29F2-4701-A32E-3AA553D47D71}">
      <text>
        <r>
          <rPr>
            <sz val="10"/>
            <rFont val="Tahoma"/>
            <family val="2"/>
          </rPr>
          <t>Y08012022-43</t>
        </r>
      </text>
    </comment>
    <comment ref="X1448" authorId="0" shapeId="0" xr:uid="{13A66863-BCF9-476B-B5C1-3417000F955D}">
      <text>
        <r>
          <rPr>
            <sz val="10"/>
            <rFont val="Tahoma"/>
            <family val="2"/>
          </rPr>
          <t>Total Dox Acceptance Amt - Total Paid Amt</t>
        </r>
      </text>
    </comment>
    <comment ref="L1449" authorId="0" shapeId="0" xr:uid="{FA32D094-80C7-4DB1-9F2F-46458C1EDB4B}">
      <text>
        <r>
          <rPr>
            <sz val="10"/>
            <rFont val="Tahoma"/>
            <family val="2"/>
          </rPr>
          <t>Y08012022-42</t>
        </r>
      </text>
    </comment>
    <comment ref="X1450" authorId="0" shapeId="0" xr:uid="{79369C79-8558-4B88-9FA2-52F7E03FC68F}">
      <text>
        <r>
          <rPr>
            <sz val="10"/>
            <rFont val="Tahoma"/>
            <family val="2"/>
          </rPr>
          <t>Total Dox Acceptance Amt - Total Paid Amt</t>
        </r>
      </text>
    </comment>
    <comment ref="L1451" authorId="0" shapeId="0" xr:uid="{F26838FC-9F5C-4F68-9DCA-9496222DEA3B}">
      <text>
        <r>
          <rPr>
            <sz val="10"/>
            <rFont val="Tahoma"/>
            <family val="2"/>
          </rPr>
          <t>Y07182022-21</t>
        </r>
      </text>
    </comment>
    <comment ref="X1452" authorId="0" shapeId="0" xr:uid="{5ADA0734-DF50-47CE-A5DB-8BEC581D0663}">
      <text>
        <r>
          <rPr>
            <sz val="10"/>
            <rFont val="Tahoma"/>
            <family val="2"/>
          </rPr>
          <t>Total Dox Acceptance Amt - Total Paid Amt</t>
        </r>
      </text>
    </comment>
    <comment ref="L1453" authorId="0" shapeId="0" xr:uid="{FAAC6B24-3785-44AA-8F83-21E328FDABC0}">
      <text/>
    </comment>
    <comment ref="X1454" authorId="0" shapeId="0" xr:uid="{E965630C-0B49-47F3-859F-F4C1A12D11CB}">
      <text>
        <r>
          <rPr>
            <sz val="10"/>
            <rFont val="Tahoma"/>
            <family val="2"/>
          </rPr>
          <t>Total Dox Acceptance Amt - Total Paid Amt</t>
        </r>
      </text>
    </comment>
    <comment ref="L1455" authorId="0" shapeId="0" xr:uid="{246D6A8B-A120-4411-B574-7C1FCE27256A}">
      <text>
        <r>
          <rPr>
            <sz val="10"/>
            <rFont val="Tahoma"/>
            <family val="2"/>
          </rPr>
          <t>Y07182022-18</t>
        </r>
      </text>
    </comment>
    <comment ref="X1456" authorId="0" shapeId="0" xr:uid="{549DC906-5BE4-4337-AC60-3E4CD412AF0A}">
      <text>
        <r>
          <rPr>
            <sz val="10"/>
            <rFont val="Tahoma"/>
            <family val="2"/>
          </rPr>
          <t>Total Dox Acceptance Amt - Total Paid Amt</t>
        </r>
      </text>
    </comment>
    <comment ref="L1457" authorId="0" shapeId="0" xr:uid="{7091F9D4-B95F-41A9-B4EC-2CB716761583}">
      <text>
        <r>
          <rPr>
            <sz val="10"/>
            <rFont val="Tahoma"/>
            <family val="2"/>
          </rPr>
          <t>Y08012022-44</t>
        </r>
      </text>
    </comment>
    <comment ref="X1458" authorId="0" shapeId="0" xr:uid="{4161D012-9B78-41B8-991C-76217F5FC118}">
      <text>
        <r>
          <rPr>
            <sz val="10"/>
            <rFont val="Tahoma"/>
            <family val="2"/>
          </rPr>
          <t>Total Dox Acceptance Amt - Total Paid Amt</t>
        </r>
      </text>
    </comment>
    <comment ref="L1459" authorId="0" shapeId="0" xr:uid="{D7A9BD8D-DB10-470F-9292-B626EE2064B5}">
      <text>
        <r>
          <rPr>
            <sz val="10"/>
            <rFont val="Tahoma"/>
            <family val="2"/>
          </rPr>
          <t>Y08012022-30</t>
        </r>
      </text>
    </comment>
    <comment ref="X1460" authorId="0" shapeId="0" xr:uid="{29535A09-1FDF-4D5D-B53C-C50AAE36CFA0}">
      <text>
        <r>
          <rPr>
            <sz val="10"/>
            <rFont val="Tahoma"/>
            <family val="2"/>
          </rPr>
          <t>Total Dox Acceptance Amt - Total Paid Amt</t>
        </r>
      </text>
    </comment>
    <comment ref="L1461" authorId="0" shapeId="0" xr:uid="{1F055DFF-6BFA-4F07-BA62-02C601969CBB}">
      <text>
        <r>
          <rPr>
            <sz val="10"/>
            <rFont val="Tahoma"/>
            <family val="2"/>
          </rPr>
          <t>Y08012022-52</t>
        </r>
      </text>
    </comment>
    <comment ref="X1462" authorId="0" shapeId="0" xr:uid="{B5C0B888-1CDE-4600-9D6D-F6D058C7644A}">
      <text>
        <r>
          <rPr>
            <sz val="10"/>
            <rFont val="Tahoma"/>
            <family val="2"/>
          </rPr>
          <t>Total Dox Acceptance Amt - Total Paid Amt</t>
        </r>
      </text>
    </comment>
    <comment ref="L1463" authorId="0" shapeId="0" xr:uid="{7FE72247-752D-4A0C-A073-A5D74364C4DA}">
      <text>
        <r>
          <rPr>
            <sz val="10"/>
            <rFont val="Tahoma"/>
            <family val="2"/>
          </rPr>
          <t>Y08012022-46</t>
        </r>
      </text>
    </comment>
    <comment ref="X1464" authorId="0" shapeId="0" xr:uid="{698BBF3F-734E-4737-8BE6-37CD67052B78}">
      <text>
        <r>
          <rPr>
            <sz val="10"/>
            <rFont val="Tahoma"/>
            <family val="2"/>
          </rPr>
          <t>Total Dox Acceptance Amt - Total Paid Amt</t>
        </r>
      </text>
    </comment>
    <comment ref="L1465" authorId="0" shapeId="0" xr:uid="{E4CFCCBE-4060-4B8A-95EB-BBD6AC093CB4}">
      <text>
        <r>
          <rPr>
            <sz val="10"/>
            <rFont val="Tahoma"/>
            <family val="2"/>
          </rPr>
          <t>Y08032022-65</t>
        </r>
      </text>
    </comment>
    <comment ref="L1466" authorId="0" shapeId="0" xr:uid="{B5235177-9B03-4C7E-B9EC-590CC13E6A9B}">
      <text>
        <r>
          <rPr>
            <sz val="10"/>
            <rFont val="Tahoma"/>
            <family val="2"/>
          </rPr>
          <t>Y08292022-38</t>
        </r>
      </text>
    </comment>
    <comment ref="X1467" authorId="0" shapeId="0" xr:uid="{348C4ACF-E3F3-45FE-BF27-0D5C6CE59761}">
      <text>
        <r>
          <rPr>
            <sz val="10"/>
            <rFont val="Tahoma"/>
            <family val="2"/>
          </rPr>
          <t>Total Dox Acceptance Amt - Total Paid Amt</t>
        </r>
      </text>
    </comment>
    <comment ref="L1468" authorId="0" shapeId="0" xr:uid="{24B83D98-23DC-4CAD-BBAC-779D84774077}">
      <text>
        <r>
          <rPr>
            <sz val="10"/>
            <rFont val="Tahoma"/>
            <family val="2"/>
          </rPr>
          <t>Y08042022-51</t>
        </r>
      </text>
    </comment>
    <comment ref="L1469" authorId="0" shapeId="0" xr:uid="{791924ED-E205-40BF-86BC-BDA09538E921}">
      <text>
        <r>
          <rPr>
            <sz val="10"/>
            <rFont val="Tahoma"/>
            <family val="2"/>
          </rPr>
          <t>Y08292022-24</t>
        </r>
      </text>
    </comment>
    <comment ref="X1470" authorId="0" shapeId="0" xr:uid="{E4D90C17-1A72-4B69-A21B-F85BF7479914}">
      <text>
        <r>
          <rPr>
            <sz val="10"/>
            <rFont val="Tahoma"/>
            <family val="2"/>
          </rPr>
          <t>Total Dox Acceptance Amt - Total Paid Amt</t>
        </r>
      </text>
    </comment>
    <comment ref="L1471" authorId="0" shapeId="0" xr:uid="{179A1E81-BC6D-4486-8363-86CC4C2B2BF8}">
      <text/>
    </comment>
    <comment ref="X1472" authorId="0" shapeId="0" xr:uid="{7FF51978-06EF-496D-9AD1-46E9F3A48B7A}">
      <text>
        <r>
          <rPr>
            <sz val="10"/>
            <rFont val="Tahoma"/>
            <family val="2"/>
          </rPr>
          <t>Total Dox Acceptance Amt - Total Paid Amt</t>
        </r>
      </text>
    </comment>
    <comment ref="L1473" authorId="0" shapeId="0" xr:uid="{80B176B8-BFB8-4062-9F64-8BB52DDA98FF}">
      <text/>
    </comment>
    <comment ref="X1474" authorId="0" shapeId="0" xr:uid="{4FF16C48-6484-44AC-8F08-7DF96C593167}">
      <text>
        <r>
          <rPr>
            <sz val="10"/>
            <rFont val="Tahoma"/>
            <family val="2"/>
          </rPr>
          <t>Total Dox Acceptance Amt - Total Paid Amt</t>
        </r>
      </text>
    </comment>
    <comment ref="L1475" authorId="0" shapeId="0" xr:uid="{472E661B-F3E6-49E8-9957-C733F746F219}">
      <text>
        <r>
          <rPr>
            <sz val="10"/>
            <rFont val="Tahoma"/>
            <family val="2"/>
          </rPr>
          <t>Y08042022-52</t>
        </r>
      </text>
    </comment>
    <comment ref="X1476" authorId="0" shapeId="0" xr:uid="{5EF51EDE-DE9F-4C02-B931-5045954BFA2D}">
      <text>
        <r>
          <rPr>
            <sz val="10"/>
            <rFont val="Tahoma"/>
            <family val="2"/>
          </rPr>
          <t>Total Dox Acceptance Amt - Total Paid Amt</t>
        </r>
      </text>
    </comment>
    <comment ref="L1477" authorId="0" shapeId="0" xr:uid="{C5313DC0-B455-4D6F-943A-B33B60C8BE38}">
      <text/>
    </comment>
    <comment ref="X1478" authorId="0" shapeId="0" xr:uid="{663397DB-94BB-4DBF-BDB9-779B9A9D0FE7}">
      <text>
        <r>
          <rPr>
            <sz val="10"/>
            <rFont val="Tahoma"/>
            <family val="2"/>
          </rPr>
          <t>Total Dox Acceptance Amt - Total Paid Amt</t>
        </r>
      </text>
    </comment>
    <comment ref="L1479" authorId="0" shapeId="0" xr:uid="{B33DD7CE-46A3-43FF-A0FA-8E123D9D29FF}">
      <text>
        <r>
          <rPr>
            <sz val="10"/>
            <rFont val="Tahoma"/>
            <family val="2"/>
          </rPr>
          <t>Y08292022-28</t>
        </r>
      </text>
    </comment>
    <comment ref="X1480" authorId="0" shapeId="0" xr:uid="{29C707F3-8BEE-41E4-94D4-C3675BF1EB69}">
      <text>
        <r>
          <rPr>
            <sz val="10"/>
            <rFont val="Tahoma"/>
            <family val="2"/>
          </rPr>
          <t>Total Dox Acceptance Amt - Total Paid Amt</t>
        </r>
      </text>
    </comment>
    <comment ref="L1481" authorId="0" shapeId="0" xr:uid="{4F785805-B41A-47E5-9588-2C38D5E66F2F}">
      <text>
        <r>
          <rPr>
            <sz val="10"/>
            <rFont val="Tahoma"/>
            <family val="2"/>
          </rPr>
          <t>Y08292022-37</t>
        </r>
      </text>
    </comment>
    <comment ref="L1482" authorId="0" shapeId="0" xr:uid="{3373BB2E-9D30-4356-B7E5-A098FFA60A3F}">
      <text>
        <r>
          <rPr>
            <sz val="10"/>
            <rFont val="Tahoma"/>
            <family val="2"/>
          </rPr>
          <t>Y09062022-25</t>
        </r>
      </text>
    </comment>
    <comment ref="X1483" authorId="0" shapeId="0" xr:uid="{E19A270F-C2F8-468F-82D2-E8AC1819533E}">
      <text>
        <r>
          <rPr>
            <sz val="10"/>
            <rFont val="Tahoma"/>
            <family val="2"/>
          </rPr>
          <t>Total Dox Acceptance Amt - Total Paid Amt</t>
        </r>
      </text>
    </comment>
    <comment ref="L1484" authorId="0" shapeId="0" xr:uid="{02EC7CE8-864C-4189-8476-D5B7003F5486}">
      <text>
        <r>
          <rPr>
            <sz val="10"/>
            <rFont val="Tahoma"/>
            <family val="2"/>
          </rPr>
          <t>Y08292022-23</t>
        </r>
      </text>
    </comment>
    <comment ref="X1485" authorId="0" shapeId="0" xr:uid="{3FF4C5CC-B750-43AF-97FD-E27E0D2C17CC}">
      <text>
        <r>
          <rPr>
            <sz val="10"/>
            <rFont val="Tahoma"/>
            <family val="2"/>
          </rPr>
          <t>Total Dox Acceptance Amt - Total Paid Amt</t>
        </r>
      </text>
    </comment>
    <comment ref="L1486" authorId="0" shapeId="0" xr:uid="{385FAACD-4F20-42BA-8227-5A0848199468}">
      <text>
        <r>
          <rPr>
            <sz val="10"/>
            <rFont val="Tahoma"/>
            <family val="2"/>
          </rPr>
          <t>Y08292022-36</t>
        </r>
      </text>
    </comment>
    <comment ref="X1487" authorId="0" shapeId="0" xr:uid="{200C0F7F-2E6F-4D33-8C04-5BF4EF07FA36}">
      <text>
        <r>
          <rPr>
            <sz val="10"/>
            <rFont val="Tahoma"/>
            <family val="2"/>
          </rPr>
          <t>Total Dox Acceptance Amt - Total Paid Amt</t>
        </r>
      </text>
    </comment>
    <comment ref="L1488" authorId="0" shapeId="0" xr:uid="{FB6A298D-AAF3-453E-B784-5281CE557883}">
      <text>
        <r>
          <rPr>
            <sz val="10"/>
            <rFont val="Tahoma"/>
            <family val="2"/>
          </rPr>
          <t>Y08292022-30</t>
        </r>
      </text>
    </comment>
    <comment ref="X1489" authorId="0" shapeId="0" xr:uid="{EB703EB3-C253-48D8-912F-3F5645E844C6}">
      <text>
        <r>
          <rPr>
            <sz val="10"/>
            <rFont val="Tahoma"/>
            <family val="2"/>
          </rPr>
          <t>Total Dox Acceptance Amt - Total Paid Amt</t>
        </r>
      </text>
    </comment>
    <comment ref="L1490" authorId="0" shapeId="0" xr:uid="{A55588AF-467F-49F2-8A19-AF69CA5A440A}">
      <text/>
    </comment>
    <comment ref="X1491" authorId="0" shapeId="0" xr:uid="{1349CEF9-EB68-493F-8D25-54D71495B899}">
      <text>
        <r>
          <rPr>
            <sz val="10"/>
            <rFont val="Tahoma"/>
            <family val="2"/>
          </rPr>
          <t>Total Dox Acceptance Amt - Total Paid Amt</t>
        </r>
      </text>
    </comment>
    <comment ref="L1492" authorId="0" shapeId="0" xr:uid="{7BC2659C-0256-42E2-9AD1-B70BEB80249B}">
      <text/>
    </comment>
    <comment ref="X1493" authorId="0" shapeId="0" xr:uid="{82A967CA-AA9D-45ED-8898-813518F69D40}">
      <text>
        <r>
          <rPr>
            <sz val="10"/>
            <rFont val="Tahoma"/>
            <family val="2"/>
          </rPr>
          <t>Total Dox Acceptance Amt - Total Paid Amt</t>
        </r>
      </text>
    </comment>
    <comment ref="L1494" authorId="0" shapeId="0" xr:uid="{FCDFEC51-992C-4EE6-A6BE-8143C751650B}">
      <text>
        <r>
          <rPr>
            <sz val="10"/>
            <rFont val="Tahoma"/>
            <family val="2"/>
          </rPr>
          <t>Y08292022-31</t>
        </r>
      </text>
    </comment>
    <comment ref="X1495" authorId="0" shapeId="0" xr:uid="{6743CF4F-8C1F-4EA6-B123-E90B17974BCE}">
      <text>
        <r>
          <rPr>
            <sz val="10"/>
            <rFont val="Tahoma"/>
            <family val="2"/>
          </rPr>
          <t>Total Dox Acceptance Amt - Total Paid Amt</t>
        </r>
      </text>
    </comment>
    <comment ref="L1496" authorId="0" shapeId="0" xr:uid="{326888DC-3C28-4F9A-A632-BC659B775C93}">
      <text/>
    </comment>
    <comment ref="X1497" authorId="0" shapeId="0" xr:uid="{7E69ABFD-2AC8-44F0-9B46-9A9A9A6A545A}">
      <text>
        <r>
          <rPr>
            <sz val="10"/>
            <rFont val="Tahoma"/>
            <family val="2"/>
          </rPr>
          <t>Total Dox Acceptance Amt - Total Paid Amt</t>
        </r>
      </text>
    </comment>
    <comment ref="L1498" authorId="0" shapeId="0" xr:uid="{BEAB8135-869D-486D-A51E-015B2E5B6AA9}">
      <text/>
    </comment>
    <comment ref="X1499" authorId="0" shapeId="0" xr:uid="{6E1247C8-04E5-421D-86C9-E5DE149DE7D6}">
      <text>
        <r>
          <rPr>
            <sz val="10"/>
            <rFont val="Tahoma"/>
            <family val="2"/>
          </rPr>
          <t>Total Dox Acceptance Amt - Total Paid Amt</t>
        </r>
      </text>
    </comment>
    <comment ref="L1500" authorId="0" shapeId="0" xr:uid="{C4947E4D-E59E-4D97-BB50-734BB2494D67}">
      <text/>
    </comment>
    <comment ref="X1501" authorId="0" shapeId="0" xr:uid="{5695DAD9-69DA-4600-90C6-AC2A695F56F0}">
      <text>
        <r>
          <rPr>
            <sz val="10"/>
            <rFont val="Tahoma"/>
            <family val="2"/>
          </rPr>
          <t>Total Dox Acceptance Amt - Total Paid Amt</t>
        </r>
      </text>
    </comment>
    <comment ref="L1502" authorId="0" shapeId="0" xr:uid="{F31C2EDD-752E-4E49-B115-56ED8889250A}">
      <text/>
    </comment>
    <comment ref="X1503" authorId="0" shapeId="0" xr:uid="{9751356A-CFEE-4185-A381-7A227D8DBA65}">
      <text>
        <r>
          <rPr>
            <sz val="10"/>
            <rFont val="Tahoma"/>
            <family val="2"/>
          </rPr>
          <t>Total Dox Acceptance Amt - Total Paid Amt</t>
        </r>
      </text>
    </comment>
    <comment ref="L1504" authorId="0" shapeId="0" xr:uid="{739223C8-6967-44F8-8E8A-3FB60928D0DA}">
      <text/>
    </comment>
    <comment ref="X1505" authorId="0" shapeId="0" xr:uid="{AFBB2CA7-858C-4B6F-A0D9-985689C411F3}">
      <text>
        <r>
          <rPr>
            <sz val="10"/>
            <rFont val="Tahoma"/>
            <family val="2"/>
          </rPr>
          <t>Total Dox Acceptance Amt - Total Paid Amt</t>
        </r>
      </text>
    </comment>
    <comment ref="L1506" authorId="0" shapeId="0" xr:uid="{9D14A2E9-46BC-4A9A-905F-248D432CF9D3}">
      <text/>
    </comment>
    <comment ref="X1507" authorId="0" shapeId="0" xr:uid="{4E02538C-B64A-4224-9DE5-245732C6516B}">
      <text>
        <r>
          <rPr>
            <sz val="10"/>
            <rFont val="Tahoma"/>
            <family val="2"/>
          </rPr>
          <t>Total Dox Acceptance Amt - Total Paid Amt</t>
        </r>
      </text>
    </comment>
    <comment ref="X1509" authorId="0" shapeId="0" xr:uid="{16893DF9-79AF-4565-9865-AB371DC92EE4}">
      <text>
        <r>
          <rPr>
            <sz val="10"/>
            <rFont val="Tahoma"/>
            <family val="2"/>
          </rPr>
          <t>Total Dox Acceptance Amt - Total Paid Amt</t>
        </r>
      </text>
    </comment>
    <comment ref="L1510" authorId="0" shapeId="0" xr:uid="{122C82F7-4806-4B3F-BB39-EB1F468C048C}">
      <text/>
    </comment>
    <comment ref="X1511" authorId="0" shapeId="0" xr:uid="{4E18C1EF-63A1-4928-BE5B-DA922E31BFDD}">
      <text>
        <r>
          <rPr>
            <sz val="10"/>
            <rFont val="Tahoma"/>
            <family val="2"/>
          </rPr>
          <t>Total Dox Acceptance Amt - Total Paid Amt</t>
        </r>
      </text>
    </comment>
    <comment ref="X1513" authorId="0" shapeId="0" xr:uid="{C56F96EB-3B62-438E-AE8F-E1E8C10A4B51}">
      <text>
        <r>
          <rPr>
            <sz val="10"/>
            <rFont val="Tahoma"/>
            <family val="2"/>
          </rPr>
          <t>Total Dox Acceptance Amt - Total Paid Amt</t>
        </r>
      </text>
    </comment>
    <comment ref="X1515" authorId="0" shapeId="0" xr:uid="{C8939CBA-AB89-4181-A11D-C559294E8749}">
      <text>
        <r>
          <rPr>
            <sz val="10"/>
            <rFont val="Tahoma"/>
            <family val="2"/>
          </rPr>
          <t>Total Dox Acceptance Amt - Total Paid Amt</t>
        </r>
      </text>
    </comment>
    <comment ref="X1517" authorId="0" shapeId="0" xr:uid="{67F6FDD5-A20C-449C-BA1F-6CEEE88B97E4}">
      <text>
        <r>
          <rPr>
            <sz val="10"/>
            <rFont val="Tahoma"/>
            <family val="2"/>
          </rPr>
          <t>Total Dox Acceptance Amt - Total Paid Amt</t>
        </r>
      </text>
    </comment>
    <comment ref="X1519" authorId="0" shapeId="0" xr:uid="{5D779E8F-1C24-4CB6-BC2A-391318BD0574}">
      <text>
        <r>
          <rPr>
            <sz val="10"/>
            <rFont val="Tahoma"/>
            <family val="2"/>
          </rPr>
          <t>Total Dox Acceptance Amt - Total Paid Amt</t>
        </r>
      </text>
    </comment>
    <comment ref="X1521" authorId="0" shapeId="0" xr:uid="{9618DDE0-5493-4A32-8E1C-3B24DB4B16DB}">
      <text>
        <r>
          <rPr>
            <sz val="10"/>
            <rFont val="Tahoma"/>
            <family val="2"/>
          </rPr>
          <t>Total Dox Acceptance Amt - Total Paid Amt</t>
        </r>
      </text>
    </comment>
    <comment ref="X1523" authorId="0" shapeId="0" xr:uid="{38B4905B-610E-4992-9A18-B5E794F987F1}">
      <text>
        <r>
          <rPr>
            <sz val="10"/>
            <rFont val="Tahoma"/>
            <family val="2"/>
          </rPr>
          <t>Total Dox Acceptance Amt - Total Paid Amt</t>
        </r>
      </text>
    </comment>
    <comment ref="X1525" authorId="0" shapeId="0" xr:uid="{F20BBB18-4536-410A-9CBB-2D51BDA98972}">
      <text>
        <r>
          <rPr>
            <sz val="10"/>
            <rFont val="Tahoma"/>
            <family val="2"/>
          </rPr>
          <t>Total Dox Acceptance Amt - Total Paid Amt</t>
        </r>
      </text>
    </comment>
    <comment ref="X1527" authorId="0" shapeId="0" xr:uid="{144A0E6C-7B1B-4B65-AFC0-8705306E8C0D}">
      <text>
        <r>
          <rPr>
            <sz val="10"/>
            <rFont val="Tahoma"/>
            <family val="2"/>
          </rPr>
          <t>Total Dox Acceptance Amt - Total Paid Amt</t>
        </r>
      </text>
    </comment>
    <comment ref="X1529" authorId="0" shapeId="0" xr:uid="{55C0D815-F662-40D3-831C-BC3E48C598BB}">
      <text>
        <r>
          <rPr>
            <sz val="10"/>
            <rFont val="Tahoma"/>
            <family val="2"/>
          </rPr>
          <t>Total Dox Acceptance Amt - Total Paid Amt</t>
        </r>
      </text>
    </comment>
    <comment ref="L1530" authorId="0" shapeId="0" xr:uid="{24DA0810-F7B6-41FD-AE25-4672CEC11A94}">
      <text>
        <r>
          <rPr>
            <sz val="10"/>
            <rFont val="Tahoma"/>
            <family val="2"/>
          </rPr>
          <t>Y10052021-23</t>
        </r>
      </text>
    </comment>
    <comment ref="L1531" authorId="0" shapeId="0" xr:uid="{D6066693-6956-45AD-9465-3F82A2CA308D}">
      <text>
        <r>
          <rPr>
            <sz val="10"/>
            <rFont val="Tahoma"/>
            <family val="2"/>
          </rPr>
          <t>Y10302021-30</t>
        </r>
      </text>
    </comment>
    <comment ref="L1532" authorId="0" shapeId="0" xr:uid="{CCA71E84-82C6-407F-A07F-18A491272E36}">
      <text>
        <r>
          <rPr>
            <sz val="10"/>
            <rFont val="Tahoma"/>
            <family val="2"/>
          </rPr>
          <t>Y11022021-42</t>
        </r>
      </text>
    </comment>
    <comment ref="L1533" authorId="0" shapeId="0" xr:uid="{90D41F56-C6C8-4218-8C2A-9FF075AAB283}">
      <text>
        <r>
          <rPr>
            <sz val="10"/>
            <rFont val="Tahoma"/>
            <family val="2"/>
          </rPr>
          <t>Y10272021-31</t>
        </r>
      </text>
    </comment>
    <comment ref="L1534" authorId="0" shapeId="0" xr:uid="{102D2F0A-180A-4EB9-A9E9-E1E5046E6466}">
      <text>
        <r>
          <rPr>
            <sz val="10"/>
            <rFont val="Tahoma"/>
            <family val="2"/>
          </rPr>
          <t>Y10302021-32</t>
        </r>
      </text>
    </comment>
    <comment ref="X1535" authorId="0" shapeId="0" xr:uid="{8FCE6933-F1AB-4AC8-A80C-3A7037ECBD75}">
      <text>
        <r>
          <rPr>
            <sz val="10"/>
            <rFont val="Tahoma"/>
            <family val="2"/>
          </rPr>
          <t>Total Dox Acceptance Amt - Total Paid Amt</t>
        </r>
      </text>
    </comment>
    <comment ref="L1536" authorId="0" shapeId="0" xr:uid="{46A968DE-00BE-451B-81C2-19D863DC1DC8}">
      <text>
        <r>
          <rPr>
            <sz val="10"/>
            <rFont val="Tahoma"/>
            <family val="2"/>
          </rPr>
          <t>Y11232021-36</t>
        </r>
      </text>
    </comment>
    <comment ref="X1537" authorId="0" shapeId="0" xr:uid="{F1043973-6C32-46FC-924A-75F3BAD0FA2F}">
      <text>
        <r>
          <rPr>
            <sz val="10"/>
            <rFont val="Tahoma"/>
            <family val="2"/>
          </rPr>
          <t>Total Dox Acceptance Amt - Total Paid Amt</t>
        </r>
      </text>
    </comment>
    <comment ref="L1538" authorId="0" shapeId="0" xr:uid="{30E223E9-DA06-4FE0-B70E-A25FCFA0955C}">
      <text>
        <r>
          <rPr>
            <sz val="10"/>
            <rFont val="Tahoma"/>
            <family val="2"/>
          </rPr>
          <t>Y11082021-42</t>
        </r>
      </text>
    </comment>
    <comment ref="X1539" authorId="0" shapeId="0" xr:uid="{2C7418BF-0F28-4FA6-A00A-2B097434AB69}">
      <text>
        <r>
          <rPr>
            <sz val="10"/>
            <rFont val="Tahoma"/>
            <family val="2"/>
          </rPr>
          <t>Total Dox Acceptance Amt - Total Paid Amt</t>
        </r>
      </text>
    </comment>
    <comment ref="L1540" authorId="0" shapeId="0" xr:uid="{CFA86C81-82E0-4B9B-BFFB-EBCE83F7351B}">
      <text>
        <r>
          <rPr>
            <sz val="10"/>
            <rFont val="Tahoma"/>
            <family val="2"/>
          </rPr>
          <t>Y11062021-24</t>
        </r>
      </text>
    </comment>
    <comment ref="L1541" authorId="0" shapeId="0" xr:uid="{ED46CF97-4521-4CE6-96A0-D55147A6214C}">
      <text>
        <r>
          <rPr>
            <sz val="10"/>
            <rFont val="Tahoma"/>
            <family val="2"/>
          </rPr>
          <t>Y11242021-71</t>
        </r>
      </text>
    </comment>
    <comment ref="X1542" authorId="0" shapeId="0" xr:uid="{25608948-AC3C-41A2-AF3D-89A1F16D5A5C}">
      <text>
        <r>
          <rPr>
            <sz val="10"/>
            <rFont val="Tahoma"/>
            <family val="2"/>
          </rPr>
          <t>Total Dox Acceptance Amt - Total Paid Amt</t>
        </r>
      </text>
    </comment>
    <comment ref="L1543" authorId="0" shapeId="0" xr:uid="{945DC7DE-EEF0-4C04-868E-94B14A50E696}">
      <text>
        <r>
          <rPr>
            <sz val="10"/>
            <rFont val="Tahoma"/>
            <family val="2"/>
          </rPr>
          <t>Y11232021-37</t>
        </r>
      </text>
    </comment>
    <comment ref="L1544" authorId="0" shapeId="0" xr:uid="{EEF22C1D-3B32-45AF-ADC1-B6CE8E9902C5}">
      <text>
        <r>
          <rPr>
            <sz val="10"/>
            <rFont val="Tahoma"/>
            <family val="2"/>
          </rPr>
          <t>Y11232021-29</t>
        </r>
      </text>
    </comment>
    <comment ref="L1545" authorId="0" shapeId="0" xr:uid="{168D8B81-17A5-4997-A61F-F487F3C9E54B}">
      <text>
        <r>
          <rPr>
            <sz val="10"/>
            <rFont val="Tahoma"/>
            <family val="2"/>
          </rPr>
          <t>Y11232021-35</t>
        </r>
      </text>
    </comment>
    <comment ref="X1546" authorId="0" shapeId="0" xr:uid="{E694AB15-6D5F-4D3F-A6D9-6E1D150241C1}">
      <text>
        <r>
          <rPr>
            <sz val="10"/>
            <rFont val="Tahoma"/>
            <family val="2"/>
          </rPr>
          <t>Total Dox Acceptance Amt - Total Paid Amt</t>
        </r>
      </text>
    </comment>
    <comment ref="L1547" authorId="0" shapeId="0" xr:uid="{DBADC517-AFEA-48A4-8A33-3368A7FE5EE0}">
      <text>
        <r>
          <rPr>
            <sz val="10"/>
            <rFont val="Tahoma"/>
            <family val="2"/>
          </rPr>
          <t>Y11242021-67</t>
        </r>
      </text>
    </comment>
    <comment ref="X1548" authorId="0" shapeId="0" xr:uid="{2E05E75C-FA97-4B3B-9F29-F1779B230C51}">
      <text>
        <r>
          <rPr>
            <sz val="10"/>
            <rFont val="Tahoma"/>
            <family val="2"/>
          </rPr>
          <t>Total Dox Acceptance Amt - Total Paid Amt</t>
        </r>
      </text>
    </comment>
    <comment ref="L1549" authorId="0" shapeId="0" xr:uid="{AEBB91B9-1034-4A80-B9DE-18448DD54A01}">
      <text>
        <r>
          <rPr>
            <sz val="10"/>
            <rFont val="Tahoma"/>
            <family val="2"/>
          </rPr>
          <t>Y11242021-34</t>
        </r>
      </text>
    </comment>
    <comment ref="L1550" authorId="0" shapeId="0" xr:uid="{EAD71B16-917F-40E2-9F45-9A37016C9530}">
      <text>
        <r>
          <rPr>
            <sz val="10"/>
            <rFont val="Tahoma"/>
            <family val="2"/>
          </rPr>
          <t>Y11242021-57</t>
        </r>
      </text>
    </comment>
    <comment ref="L1551" authorId="0" shapeId="0" xr:uid="{FD6A92CF-4959-4818-8D31-92D26461A8CE}">
      <text>
        <r>
          <rPr>
            <sz val="10"/>
            <rFont val="Tahoma"/>
            <family val="2"/>
          </rPr>
          <t>Y12062021-16</t>
        </r>
      </text>
    </comment>
    <comment ref="X1552" authorId="0" shapeId="0" xr:uid="{FB6DE817-109E-444B-9EF1-514FAC0799EE}">
      <text>
        <r>
          <rPr>
            <sz val="10"/>
            <rFont val="Tahoma"/>
            <family val="2"/>
          </rPr>
          <t>Total Dox Acceptance Amt - Total Paid Amt</t>
        </r>
      </text>
    </comment>
    <comment ref="L1553" authorId="0" shapeId="0" xr:uid="{ECE9BAD0-4FCB-4151-9794-EBCEAE3C47E9}">
      <text>
        <r>
          <rPr>
            <sz val="10"/>
            <rFont val="Tahoma"/>
            <family val="2"/>
          </rPr>
          <t>Y11242021-72</t>
        </r>
      </text>
    </comment>
    <comment ref="X1554" authorId="0" shapeId="0" xr:uid="{8E3398A6-A233-484C-9B1C-D5A9BF329BE3}">
      <text>
        <r>
          <rPr>
            <sz val="10"/>
            <rFont val="Tahoma"/>
            <family val="2"/>
          </rPr>
          <t>Total Dox Acceptance Amt - Total Paid Amt</t>
        </r>
      </text>
    </comment>
    <comment ref="L1555" authorId="0" shapeId="0" xr:uid="{BB5E351E-E05F-4BE0-8D41-1C7B67CFB0D9}">
      <text>
        <r>
          <rPr>
            <sz val="10"/>
            <rFont val="Tahoma"/>
            <family val="2"/>
          </rPr>
          <t>Y11232021-33</t>
        </r>
      </text>
    </comment>
    <comment ref="L1556" authorId="0" shapeId="0" xr:uid="{58F98EFE-867A-451E-BFDA-92EC041C5F85}">
      <text>
        <r>
          <rPr>
            <sz val="10"/>
            <rFont val="Tahoma"/>
            <family val="2"/>
          </rPr>
          <t>Y11242021-61</t>
        </r>
      </text>
    </comment>
    <comment ref="X1557" authorId="0" shapeId="0" xr:uid="{4EFC86AF-7495-414C-A367-1D45E948458D}">
      <text>
        <r>
          <rPr>
            <sz val="10"/>
            <rFont val="Tahoma"/>
            <family val="2"/>
          </rPr>
          <t>Total Dox Acceptance Amt - Total Paid Amt</t>
        </r>
      </text>
    </comment>
    <comment ref="L1558" authorId="0" shapeId="0" xr:uid="{E923658E-6C9D-4414-8D01-370FD89039A6}">
      <text>
        <r>
          <rPr>
            <sz val="10"/>
            <rFont val="Tahoma"/>
            <family val="2"/>
          </rPr>
          <t>Y11242021-56</t>
        </r>
      </text>
    </comment>
    <comment ref="L1559" authorId="0" shapeId="0" xr:uid="{4DB81A98-1DF9-4B30-93BE-F77FE654A4D2}">
      <text>
        <r>
          <rPr>
            <sz val="10"/>
            <rFont val="Tahoma"/>
            <family val="2"/>
          </rPr>
          <t>Y11252021-2</t>
        </r>
      </text>
    </comment>
    <comment ref="L1560" authorId="0" shapeId="0" xr:uid="{B163969F-2E2D-402F-B2F4-DC29284A0A8B}">
      <text>
        <r>
          <rPr>
            <sz val="10"/>
            <rFont val="Tahoma"/>
            <family val="2"/>
          </rPr>
          <t>Y12062021-23</t>
        </r>
      </text>
    </comment>
    <comment ref="L1561" authorId="0" shapeId="0" xr:uid="{187F1BB6-596A-4B9F-9E5A-78FEF8CB5A38}">
      <text>
        <r>
          <rPr>
            <sz val="10"/>
            <rFont val="Tahoma"/>
            <family val="2"/>
          </rPr>
          <t>Y12212021-40</t>
        </r>
      </text>
    </comment>
    <comment ref="X1562" authorId="0" shapeId="0" xr:uid="{D299C075-A3C5-4252-81C7-678CCBB7EEE1}">
      <text>
        <r>
          <rPr>
            <sz val="10"/>
            <rFont val="Tahoma"/>
            <family val="2"/>
          </rPr>
          <t>Total Dox Acceptance Amt - Total Paid Amt</t>
        </r>
      </text>
    </comment>
    <comment ref="L1563" authorId="0" shapeId="0" xr:uid="{C477D838-549C-4133-8486-D11567BF54A1}">
      <text>
        <r>
          <rPr>
            <sz val="10"/>
            <rFont val="Tahoma"/>
            <family val="2"/>
          </rPr>
          <t>Y11232021-38</t>
        </r>
      </text>
    </comment>
    <comment ref="L1564" authorId="0" shapeId="0" xr:uid="{9F56F542-26C8-4500-815A-87FCEB009BCF}">
      <text>
        <r>
          <rPr>
            <sz val="10"/>
            <rFont val="Tahoma"/>
            <family val="2"/>
          </rPr>
          <t>Y12212021-8</t>
        </r>
      </text>
    </comment>
    <comment ref="L1565" authorId="0" shapeId="0" xr:uid="{B2CF91E0-6449-405F-8FB3-AD7113A68547}">
      <text>
        <r>
          <rPr>
            <sz val="10"/>
            <rFont val="Tahoma"/>
            <family val="2"/>
          </rPr>
          <t>Y12222021-10</t>
        </r>
      </text>
    </comment>
    <comment ref="X1566" authorId="0" shapeId="0" xr:uid="{F3DF150D-211B-4FF3-9D44-B2165CBCFFBC}">
      <text>
        <r>
          <rPr>
            <sz val="10"/>
            <rFont val="Tahoma"/>
            <family val="2"/>
          </rPr>
          <t>Total Dox Acceptance Amt - Total Paid Amt</t>
        </r>
      </text>
    </comment>
    <comment ref="L1567" authorId="0" shapeId="0" xr:uid="{6046D63A-70E0-421F-AA3D-1D5DD679FDB0}">
      <text>
        <r>
          <rPr>
            <sz val="10"/>
            <rFont val="Tahoma"/>
            <family val="2"/>
          </rPr>
          <t>Y11242021-62</t>
        </r>
      </text>
    </comment>
    <comment ref="L1568" authorId="0" shapeId="0" xr:uid="{668F369A-FCF1-4790-83F7-63827D436256}">
      <text>
        <r>
          <rPr>
            <sz val="10"/>
            <rFont val="Tahoma"/>
            <family val="2"/>
          </rPr>
          <t>Y12062021-11</t>
        </r>
      </text>
    </comment>
    <comment ref="X1569" authorId="0" shapeId="0" xr:uid="{39187B72-A44B-48DA-9648-C5939841B935}">
      <text>
        <r>
          <rPr>
            <sz val="10"/>
            <rFont val="Tahoma"/>
            <family val="2"/>
          </rPr>
          <t>Total Dox Acceptance Amt - Total Paid Amt</t>
        </r>
      </text>
    </comment>
    <comment ref="L1570" authorId="0" shapeId="0" xr:uid="{55200337-0C8D-4798-8871-2965487C4224}">
      <text>
        <r>
          <rPr>
            <sz val="10"/>
            <rFont val="Tahoma"/>
            <family val="2"/>
          </rPr>
          <t>Y11252021-1</t>
        </r>
      </text>
    </comment>
    <comment ref="L1571" authorId="0" shapeId="0" xr:uid="{EEA0A2FB-1F14-4253-992D-B9EBDE1E414C}">
      <text>
        <r>
          <rPr>
            <sz val="10"/>
            <rFont val="Tahoma"/>
            <family val="2"/>
          </rPr>
          <t>Y12292021-109</t>
        </r>
      </text>
    </comment>
    <comment ref="L1572" authorId="0" shapeId="0" xr:uid="{C1F9FAB7-628E-4D29-9C10-853F1E24386C}">
      <text>
        <r>
          <rPr>
            <sz val="10"/>
            <rFont val="Tahoma"/>
            <family val="2"/>
          </rPr>
          <t>Y12212021-1</t>
        </r>
      </text>
    </comment>
    <comment ref="L1573" authorId="0" shapeId="0" xr:uid="{47325AFE-C610-417D-97AA-81D926151E43}">
      <text>
        <r>
          <rPr>
            <sz val="10"/>
            <rFont val="Tahoma"/>
            <family val="2"/>
          </rPr>
          <t>Y12212021-41</t>
        </r>
      </text>
    </comment>
    <comment ref="X1574" authorId="0" shapeId="0" xr:uid="{8D64308B-E594-42B8-9062-7E143D24AFBE}">
      <text>
        <r>
          <rPr>
            <sz val="10"/>
            <rFont val="Tahoma"/>
            <family val="2"/>
          </rPr>
          <t>Total Dox Acceptance Amt - Total Paid Amt</t>
        </r>
      </text>
    </comment>
    <comment ref="L1575" authorId="0" shapeId="0" xr:uid="{20A6EEE5-D9D1-4C84-8ABD-344128440013}">
      <text>
        <r>
          <rPr>
            <sz val="10"/>
            <rFont val="Tahoma"/>
            <family val="2"/>
          </rPr>
          <t>Y12062021-4</t>
        </r>
      </text>
    </comment>
    <comment ref="L1576" authorId="0" shapeId="0" xr:uid="{261CAF03-B716-4F47-851F-14E44572B7C6}">
      <text>
        <r>
          <rPr>
            <sz val="10"/>
            <rFont val="Tahoma"/>
            <family val="2"/>
          </rPr>
          <t>Y12222021-23</t>
        </r>
      </text>
    </comment>
    <comment ref="X1577" authorId="0" shapeId="0" xr:uid="{74D0851B-F4B1-4FA1-9EA5-DC4F0FF95615}">
      <text>
        <r>
          <rPr>
            <sz val="10"/>
            <rFont val="Tahoma"/>
            <family val="2"/>
          </rPr>
          <t>Total Dox Acceptance Amt - Total Paid Amt</t>
        </r>
      </text>
    </comment>
    <comment ref="L1578" authorId="0" shapeId="0" xr:uid="{AB01D504-8A31-48DC-B785-EE723C732C67}">
      <text>
        <r>
          <rPr>
            <sz val="10"/>
            <rFont val="Tahoma"/>
            <family val="2"/>
          </rPr>
          <t>Y12222021-39</t>
        </r>
      </text>
    </comment>
    <comment ref="L1579" authorId="0" shapeId="0" xr:uid="{AAFD07B8-D1D5-4AFC-AB7D-448D6E8C8C2B}">
      <text>
        <r>
          <rPr>
            <sz val="10"/>
            <rFont val="Tahoma"/>
            <family val="2"/>
          </rPr>
          <t>Y12212021-42</t>
        </r>
      </text>
    </comment>
    <comment ref="X1580" authorId="0" shapeId="0" xr:uid="{D7264088-7716-4A76-9243-FCDA63004135}">
      <text>
        <r>
          <rPr>
            <sz val="10"/>
            <rFont val="Tahoma"/>
            <family val="2"/>
          </rPr>
          <t>Total Dox Acceptance Amt - Total Paid Amt</t>
        </r>
      </text>
    </comment>
    <comment ref="L1581" authorId="0" shapeId="0" xr:uid="{C8AE9043-FBFE-4707-8CE6-9DF54E35B342}">
      <text>
        <r>
          <rPr>
            <sz val="10"/>
            <rFont val="Tahoma"/>
            <family val="2"/>
          </rPr>
          <t>Y04042022-35</t>
        </r>
      </text>
    </comment>
    <comment ref="X1582" authorId="0" shapeId="0" xr:uid="{446B9D97-C510-4420-9D35-1EFED8D0FF14}">
      <text>
        <r>
          <rPr>
            <sz val="10"/>
            <rFont val="Tahoma"/>
            <family val="2"/>
          </rPr>
          <t>Total Dox Acceptance Amt - Total Paid Amt</t>
        </r>
      </text>
    </comment>
    <comment ref="L1583" authorId="0" shapeId="0" xr:uid="{65F14416-FA7C-4B69-99EA-BD0455AF6106}">
      <text>
        <r>
          <rPr>
            <sz val="10"/>
            <rFont val="Tahoma"/>
            <family val="2"/>
          </rPr>
          <t>Y01032022-15</t>
        </r>
      </text>
    </comment>
    <comment ref="X1584" authorId="0" shapeId="0" xr:uid="{3F62B733-0626-4795-8423-386BD3D4BD9A}">
      <text>
        <r>
          <rPr>
            <sz val="10"/>
            <rFont val="Tahoma"/>
            <family val="2"/>
          </rPr>
          <t>Total Dox Acceptance Amt - Total Paid Amt</t>
        </r>
      </text>
    </comment>
    <comment ref="L1585" authorId="0" shapeId="0" xr:uid="{A9F372D3-B2BF-497D-B6C9-5D5F80622D31}">
      <text>
        <r>
          <rPr>
            <sz val="10"/>
            <rFont val="Tahoma"/>
            <family val="2"/>
          </rPr>
          <t>Y01302022-10</t>
        </r>
      </text>
    </comment>
    <comment ref="L1586" authorId="0" shapeId="0" xr:uid="{2D3A7800-95AA-4895-AC55-C69428126FEA}">
      <text>
        <r>
          <rPr>
            <sz val="10"/>
            <rFont val="Tahoma"/>
            <family val="2"/>
          </rPr>
          <t>Y01302022-23</t>
        </r>
      </text>
    </comment>
    <comment ref="X1587" authorId="0" shapeId="0" xr:uid="{093D0542-D357-43E5-8D00-6842396E71B0}">
      <text>
        <r>
          <rPr>
            <sz val="10"/>
            <rFont val="Tahoma"/>
            <family val="2"/>
          </rPr>
          <t>Total Dox Acceptance Amt - Total Paid Amt</t>
        </r>
      </text>
    </comment>
    <comment ref="L1588" authorId="0" shapeId="0" xr:uid="{7306C067-5575-4D7F-A045-0ACD9C74B0DA}">
      <text>
        <r>
          <rPr>
            <sz val="10"/>
            <rFont val="Tahoma"/>
            <family val="2"/>
          </rPr>
          <t>Y01152022-7</t>
        </r>
      </text>
    </comment>
    <comment ref="X1589" authorId="0" shapeId="0" xr:uid="{4F7580BE-D146-4B35-9EBD-5E4F42C84E64}">
      <text>
        <r>
          <rPr>
            <sz val="10"/>
            <rFont val="Tahoma"/>
            <family val="2"/>
          </rPr>
          <t>Total Dox Acceptance Amt - Total Paid Amt</t>
        </r>
      </text>
    </comment>
    <comment ref="L1590" authorId="0" shapeId="0" xr:uid="{37CB5508-144F-4236-B8C1-7FD442D23B43}">
      <text>
        <r>
          <rPr>
            <sz val="10"/>
            <rFont val="Tahoma"/>
            <family val="2"/>
          </rPr>
          <t>Y12222021-28</t>
        </r>
      </text>
    </comment>
    <comment ref="L1591" authorId="0" shapeId="0" xr:uid="{48B47D12-5881-41ED-B896-1336E4A72742}">
      <text>
        <r>
          <rPr>
            <sz val="10"/>
            <rFont val="Tahoma"/>
            <family val="2"/>
          </rPr>
          <t>Y12302021-2</t>
        </r>
      </text>
    </comment>
    <comment ref="L1592" authorId="0" shapeId="0" xr:uid="{3C4BF558-A8E9-4249-975E-35DC51870841}">
      <text>
        <r>
          <rPr>
            <sz val="10"/>
            <rFont val="Tahoma"/>
            <family val="2"/>
          </rPr>
          <t>Y01152022-4</t>
        </r>
      </text>
    </comment>
    <comment ref="X1593" authorId="0" shapeId="0" xr:uid="{0C27DF4A-668E-4FBB-BD0D-63821DAB68A7}">
      <text>
        <r>
          <rPr>
            <sz val="10"/>
            <rFont val="Tahoma"/>
            <family val="2"/>
          </rPr>
          <t>Total Dox Acceptance Amt - Total Paid Amt</t>
        </r>
      </text>
    </comment>
    <comment ref="L1594" authorId="0" shapeId="0" xr:uid="{1CE5CD60-5AA8-49EA-BD6E-E9C551196DA5}">
      <text>
        <r>
          <rPr>
            <sz val="10"/>
            <rFont val="Tahoma"/>
            <family val="2"/>
          </rPr>
          <t>Y01172022-27</t>
        </r>
      </text>
    </comment>
    <comment ref="L1595" authorId="0" shapeId="0" xr:uid="{59CD7B84-C4B9-4455-BD68-D45AB6E3AF7C}">
      <text>
        <r>
          <rPr>
            <sz val="10"/>
            <rFont val="Tahoma"/>
            <family val="2"/>
          </rPr>
          <t>Y01302022-2</t>
        </r>
      </text>
    </comment>
    <comment ref="X1596" authorId="0" shapeId="0" xr:uid="{A08B37C7-6990-42B8-BB3C-860B4979496F}">
      <text>
        <r>
          <rPr>
            <sz val="10"/>
            <rFont val="Tahoma"/>
            <family val="2"/>
          </rPr>
          <t>Total Dox Acceptance Amt - Total Paid Amt</t>
        </r>
      </text>
    </comment>
    <comment ref="L1597" authorId="0" shapeId="0" xr:uid="{B18855FB-1C09-4433-A5DB-4ACB71C83A94}">
      <text>
        <r>
          <rPr>
            <sz val="10"/>
            <rFont val="Tahoma"/>
            <family val="2"/>
          </rPr>
          <t>Y12232021-2</t>
        </r>
      </text>
    </comment>
    <comment ref="X1598" authorId="0" shapeId="0" xr:uid="{86962A98-A035-4886-A0CE-631515FBF1BB}">
      <text>
        <r>
          <rPr>
            <sz val="10"/>
            <rFont val="Tahoma"/>
            <family val="2"/>
          </rPr>
          <t>Total Dox Acceptance Amt - Total Paid Amt</t>
        </r>
      </text>
    </comment>
    <comment ref="L1599" authorId="0" shapeId="0" xr:uid="{0CC1A15E-AFA5-4B47-854F-81B59EA9DF9B}">
      <text>
        <r>
          <rPr>
            <sz val="10"/>
            <rFont val="Tahoma"/>
            <family val="2"/>
          </rPr>
          <t>Y01302022-16</t>
        </r>
      </text>
    </comment>
    <comment ref="X1600" authorId="0" shapeId="0" xr:uid="{1A4D3D15-C288-4834-B091-D3D6B787E457}">
      <text>
        <r>
          <rPr>
            <sz val="10"/>
            <rFont val="Tahoma"/>
            <family val="2"/>
          </rPr>
          <t>Total Dox Acceptance Amt - Total Paid Amt</t>
        </r>
      </text>
    </comment>
    <comment ref="L1601" authorId="0" shapeId="0" xr:uid="{C3B95D84-C128-48F5-B37B-B3C6AC59AD40}">
      <text>
        <r>
          <rPr>
            <sz val="10"/>
            <rFont val="Tahoma"/>
            <family val="2"/>
          </rPr>
          <t>Y01302022-9</t>
        </r>
      </text>
    </comment>
    <comment ref="X1602" authorId="0" shapeId="0" xr:uid="{DB90EF0F-4861-4C73-8D5C-658528F99045}">
      <text>
        <r>
          <rPr>
            <sz val="10"/>
            <rFont val="Tahoma"/>
            <family val="2"/>
          </rPr>
          <t>Total Dox Acceptance Amt - Total Paid Amt</t>
        </r>
      </text>
    </comment>
    <comment ref="L1603" authorId="0" shapeId="0" xr:uid="{9374AF7E-1631-48C9-9FED-C3C42FD7E858}">
      <text>
        <r>
          <rPr>
            <sz val="10"/>
            <rFont val="Tahoma"/>
            <family val="2"/>
          </rPr>
          <t>Y01302022-29</t>
        </r>
      </text>
    </comment>
    <comment ref="X1604" authorId="0" shapeId="0" xr:uid="{D78D28D3-EF68-4E46-B2A0-3F77E6F40D99}">
      <text>
        <r>
          <rPr>
            <sz val="10"/>
            <rFont val="Tahoma"/>
            <family val="2"/>
          </rPr>
          <t>Total Dox Acceptance Amt - Total Paid Amt</t>
        </r>
      </text>
    </comment>
    <comment ref="L1605" authorId="0" shapeId="0" xr:uid="{0D0E9D41-1D65-4A68-9BE4-F05EF3C31C96}">
      <text>
        <r>
          <rPr>
            <sz val="10"/>
            <rFont val="Tahoma"/>
            <family val="2"/>
          </rPr>
          <t>Y02242022-8</t>
        </r>
      </text>
    </comment>
    <comment ref="L1606" authorId="0" shapeId="0" xr:uid="{3962213D-6310-4643-8B5C-3C1AE1F364ED}">
      <text>
        <r>
          <rPr>
            <sz val="10"/>
            <rFont val="Tahoma"/>
            <family val="2"/>
          </rPr>
          <t>Y03022022-11</t>
        </r>
      </text>
    </comment>
    <comment ref="X1607" authorId="0" shapeId="0" xr:uid="{3B360CFC-EA67-4F25-BD1A-38466C5318F8}">
      <text>
        <r>
          <rPr>
            <sz val="10"/>
            <rFont val="Tahoma"/>
            <family val="2"/>
          </rPr>
          <t>Total Dox Acceptance Amt - Total Paid Amt</t>
        </r>
      </text>
    </comment>
    <comment ref="L1608" authorId="0" shapeId="0" xr:uid="{3C96AE1F-33C0-4DB4-8112-D6E65DC2BC87}">
      <text>
        <r>
          <rPr>
            <sz val="10"/>
            <rFont val="Tahoma"/>
            <family val="2"/>
          </rPr>
          <t>Y02272022-44</t>
        </r>
      </text>
    </comment>
    <comment ref="X1609" authorId="0" shapeId="0" xr:uid="{2D13AF1E-7302-44F4-A8A9-82DBCAF07728}">
      <text>
        <r>
          <rPr>
            <sz val="10"/>
            <rFont val="Tahoma"/>
            <family val="2"/>
          </rPr>
          <t>Total Dox Acceptance Amt - Total Paid Amt</t>
        </r>
      </text>
    </comment>
    <comment ref="L1610" authorId="0" shapeId="0" xr:uid="{EB6AE299-8833-42C6-BBCD-4CFAFB1654A2}">
      <text>
        <r>
          <rPr>
            <sz val="10"/>
            <rFont val="Tahoma"/>
            <family val="2"/>
          </rPr>
          <t>Y02272022-32</t>
        </r>
      </text>
    </comment>
    <comment ref="L1611" authorId="0" shapeId="0" xr:uid="{EAEB0084-C1F6-4367-ABAD-496FF05F2515}">
      <text>
        <r>
          <rPr>
            <sz val="10"/>
            <rFont val="Tahoma"/>
            <family val="2"/>
          </rPr>
          <t>Y02272022-33</t>
        </r>
      </text>
    </comment>
    <comment ref="X1612" authorId="0" shapeId="0" xr:uid="{BB673CE0-EF5A-4FFC-8BEB-06EBFC744ECD}">
      <text>
        <r>
          <rPr>
            <sz val="10"/>
            <rFont val="Tahoma"/>
            <family val="2"/>
          </rPr>
          <t>Total Dox Acceptance Amt - Total Paid Amt</t>
        </r>
      </text>
    </comment>
    <comment ref="L1613" authorId="0" shapeId="0" xr:uid="{00FFAF2A-CFCA-4CF7-9BF6-91BA4F703188}">
      <text>
        <r>
          <rPr>
            <sz val="10"/>
            <rFont val="Tahoma"/>
            <family val="2"/>
          </rPr>
          <t>Y04042022-1</t>
        </r>
      </text>
    </comment>
    <comment ref="X1614" authorId="0" shapeId="0" xr:uid="{90AC0C81-A8A8-4451-BDB8-245F0BA5C6DD}">
      <text>
        <r>
          <rPr>
            <sz val="10"/>
            <rFont val="Tahoma"/>
            <family val="2"/>
          </rPr>
          <t>Total Dox Acceptance Amt - Total Paid Amt</t>
        </r>
      </text>
    </comment>
    <comment ref="L1615" authorId="0" shapeId="0" xr:uid="{A3B04F59-D617-427B-AC8C-7D1AA2F11683}">
      <text>
        <r>
          <rPr>
            <sz val="10"/>
            <rFont val="Tahoma"/>
            <family val="2"/>
          </rPr>
          <t>Y07052022-50</t>
        </r>
      </text>
    </comment>
    <comment ref="X1616" authorId="0" shapeId="0" xr:uid="{91F4AB9D-194C-45B3-8868-D8E6F515B246}">
      <text>
        <r>
          <rPr>
            <sz val="10"/>
            <rFont val="Tahoma"/>
            <family val="2"/>
          </rPr>
          <t>Total Dox Acceptance Amt - Total Paid Amt</t>
        </r>
      </text>
    </comment>
    <comment ref="L1617" authorId="0" shapeId="0" xr:uid="{D2D74B0B-7FAE-4219-9CA9-3049DA931A3D}">
      <text>
        <r>
          <rPr>
            <sz val="10"/>
            <rFont val="Tahoma"/>
            <family val="2"/>
          </rPr>
          <t>Y12292021-26</t>
        </r>
      </text>
    </comment>
    <comment ref="X1618" authorId="0" shapeId="0" xr:uid="{B4C511D2-3FB6-4875-BF05-73A9E4CD41AB}">
      <text>
        <r>
          <rPr>
            <sz val="10"/>
            <rFont val="Tahoma"/>
            <family val="2"/>
          </rPr>
          <t>Total Dox Acceptance Amt - Total Paid Amt</t>
        </r>
      </text>
    </comment>
    <comment ref="L1619" authorId="0" shapeId="0" xr:uid="{C6436E65-E62D-4EFD-B50A-2080A95ECE15}">
      <text>
        <r>
          <rPr>
            <sz val="10"/>
            <rFont val="Tahoma"/>
            <family val="2"/>
          </rPr>
          <t>Y09152021-15</t>
        </r>
      </text>
    </comment>
    <comment ref="X1620" authorId="0" shapeId="0" xr:uid="{FBCFC7D8-4F70-4DB8-9FE2-E65D4225FD89}">
      <text>
        <r>
          <rPr>
            <sz val="10"/>
            <rFont val="Tahoma"/>
            <family val="2"/>
          </rPr>
          <t>Total Dox Acceptance Amt - Total Paid Amt</t>
        </r>
      </text>
    </comment>
    <comment ref="L1621" authorId="0" shapeId="0" xr:uid="{7D3FE8E6-055B-432F-B2F7-6F2A7CF8E3BC}">
      <text>
        <r>
          <rPr>
            <sz val="10"/>
            <rFont val="Tahoma"/>
            <family val="2"/>
          </rPr>
          <t>Y09022021-69</t>
        </r>
      </text>
    </comment>
    <comment ref="X1622" authorId="0" shapeId="0" xr:uid="{FFEA96FD-8E3F-4E2F-BDA3-E9A6A93974CC}">
      <text>
        <r>
          <rPr>
            <sz val="10"/>
            <rFont val="Tahoma"/>
            <family val="2"/>
          </rPr>
          <t>Total Dox Acceptance Amt - Total Paid Amt</t>
        </r>
      </text>
    </comment>
    <comment ref="L1623" authorId="0" shapeId="0" xr:uid="{3EA39110-48D7-4793-9003-119633E5D527}">
      <text>
        <r>
          <rPr>
            <sz val="10"/>
            <rFont val="Tahoma"/>
            <family val="2"/>
          </rPr>
          <t>Y09152021-25</t>
        </r>
      </text>
    </comment>
    <comment ref="X1624" authorId="0" shapeId="0" xr:uid="{9AC7EAE4-B61F-4F61-8602-59F6EE4F04E5}">
      <text>
        <r>
          <rPr>
            <sz val="10"/>
            <rFont val="Tahoma"/>
            <family val="2"/>
          </rPr>
          <t>Total Dox Acceptance Amt - Total Paid Amt</t>
        </r>
      </text>
    </comment>
    <comment ref="L1625" authorId="0" shapeId="0" xr:uid="{A87DF0C8-0847-41ED-BED6-8F868B33FFA4}">
      <text>
        <r>
          <rPr>
            <sz val="10"/>
            <rFont val="Tahoma"/>
            <family val="2"/>
          </rPr>
          <t>Y09152021-3</t>
        </r>
      </text>
    </comment>
    <comment ref="X1626" authorId="0" shapeId="0" xr:uid="{4CA9ACE2-1676-47DF-89FE-191CFE615C06}">
      <text>
        <r>
          <rPr>
            <sz val="10"/>
            <rFont val="Tahoma"/>
            <family val="2"/>
          </rPr>
          <t>Total Dox Acceptance Amt - Total Paid Amt</t>
        </r>
      </text>
    </comment>
    <comment ref="L1627" authorId="0" shapeId="0" xr:uid="{D1A2424C-B417-41F4-8B2A-6C6D96ACDA90}">
      <text>
        <r>
          <rPr>
            <sz val="10"/>
            <rFont val="Tahoma"/>
            <family val="2"/>
          </rPr>
          <t>Y09022021-78</t>
        </r>
      </text>
    </comment>
    <comment ref="X1628" authorId="0" shapeId="0" xr:uid="{90F6268C-FB72-4054-A27A-811F3F869F3E}">
      <text>
        <r>
          <rPr>
            <sz val="10"/>
            <rFont val="Tahoma"/>
            <family val="2"/>
          </rPr>
          <t>Total Dox Acceptance Amt - Total Paid Amt</t>
        </r>
      </text>
    </comment>
    <comment ref="L1629" authorId="0" shapeId="0" xr:uid="{4D5C9D80-F79B-4BC6-89F3-21895C649D76}">
      <text>
        <r>
          <rPr>
            <sz val="10"/>
            <rFont val="Tahoma"/>
            <family val="2"/>
          </rPr>
          <t>Y10052021-20</t>
        </r>
      </text>
    </comment>
    <comment ref="X1630" authorId="0" shapeId="0" xr:uid="{7725F881-9F2D-4589-9282-72958F028976}">
      <text>
        <r>
          <rPr>
            <sz val="10"/>
            <rFont val="Tahoma"/>
            <family val="2"/>
          </rPr>
          <t>Total Dox Acceptance Amt - Total Paid Amt</t>
        </r>
      </text>
    </comment>
    <comment ref="L1631" authorId="0" shapeId="0" xr:uid="{DAE98E60-F61D-46BC-A98F-5EB202BFF180}">
      <text>
        <r>
          <rPr>
            <sz val="10"/>
            <rFont val="Tahoma"/>
            <family val="2"/>
          </rPr>
          <t>Y10272021-5</t>
        </r>
      </text>
    </comment>
    <comment ref="X1632" authorId="0" shapeId="0" xr:uid="{95F392B0-3ADA-4ACB-AB5B-36D585F8911C}">
      <text>
        <r>
          <rPr>
            <sz val="10"/>
            <rFont val="Tahoma"/>
            <family val="2"/>
          </rPr>
          <t>Total Dox Acceptance Amt - Total Paid Amt</t>
        </r>
      </text>
    </comment>
    <comment ref="L1633" authorId="0" shapeId="0" xr:uid="{DDCBE2D2-9AE8-49D9-BFC0-86C71F3E95A1}">
      <text>
        <r>
          <rPr>
            <sz val="10"/>
            <rFont val="Tahoma"/>
            <family val="2"/>
          </rPr>
          <t>Y10052021-68</t>
        </r>
      </text>
    </comment>
    <comment ref="X1634" authorId="0" shapeId="0" xr:uid="{92528723-43BA-41CD-B783-4FFF327837D2}">
      <text>
        <r>
          <rPr>
            <sz val="10"/>
            <rFont val="Tahoma"/>
            <family val="2"/>
          </rPr>
          <t>Total Dox Acceptance Amt - Total Paid Amt</t>
        </r>
      </text>
    </comment>
    <comment ref="L1635" authorId="0" shapeId="0" xr:uid="{4DD2F565-4F80-4CAA-8FF7-44C84A529E52}">
      <text>
        <r>
          <rPr>
            <sz val="10"/>
            <rFont val="Tahoma"/>
            <family val="2"/>
          </rPr>
          <t>Y09152021-18</t>
        </r>
      </text>
    </comment>
    <comment ref="X1636" authorId="0" shapeId="0" xr:uid="{9D36B570-5F3A-4F8B-A84D-8AC1262BCFB6}">
      <text>
        <r>
          <rPr>
            <sz val="10"/>
            <rFont val="Tahoma"/>
            <family val="2"/>
          </rPr>
          <t>Total Dox Acceptance Amt - Total Paid Amt</t>
        </r>
      </text>
    </comment>
    <comment ref="L1637" authorId="0" shapeId="0" xr:uid="{4C20E07A-401D-461E-A086-DC3866FFF12D}">
      <text>
        <r>
          <rPr>
            <sz val="10"/>
            <rFont val="Tahoma"/>
            <family val="2"/>
          </rPr>
          <t>Y09072021-26</t>
        </r>
      </text>
    </comment>
    <comment ref="X1638" authorId="0" shapeId="0" xr:uid="{562268CD-D330-4EFF-9651-5581A5427F7B}">
      <text>
        <r>
          <rPr>
            <sz val="10"/>
            <rFont val="Tahoma"/>
            <family val="2"/>
          </rPr>
          <t>Total Dox Acceptance Amt - Total Paid Amt</t>
        </r>
      </text>
    </comment>
    <comment ref="L1639" authorId="0" shapeId="0" xr:uid="{B84B605C-8070-487D-BEDE-788A138387AE}">
      <text>
        <r>
          <rPr>
            <sz val="10"/>
            <rFont val="Tahoma"/>
            <family val="2"/>
          </rPr>
          <t>Y09152021-19</t>
        </r>
      </text>
    </comment>
    <comment ref="X1640" authorId="0" shapeId="0" xr:uid="{A372274E-4A3F-4D38-80FC-335303CD19BF}">
      <text>
        <r>
          <rPr>
            <sz val="10"/>
            <rFont val="Tahoma"/>
            <family val="2"/>
          </rPr>
          <t>Total Dox Acceptance Amt - Total Paid Amt</t>
        </r>
      </text>
    </comment>
    <comment ref="L1641" authorId="0" shapeId="0" xr:uid="{2E15726A-0D36-4956-B198-A96BD597A194}">
      <text>
        <r>
          <rPr>
            <sz val="10"/>
            <rFont val="Tahoma"/>
            <family val="2"/>
          </rPr>
          <t>Y09042021-11</t>
        </r>
      </text>
    </comment>
    <comment ref="X1642" authorId="0" shapeId="0" xr:uid="{E7A7F98F-4C3F-4608-950A-E02CBBA1682F}">
      <text>
        <r>
          <rPr>
            <sz val="10"/>
            <rFont val="Tahoma"/>
            <family val="2"/>
          </rPr>
          <t>Total Dox Acceptance Amt - Total Paid Amt</t>
        </r>
      </text>
    </comment>
    <comment ref="L1643" authorId="0" shapeId="0" xr:uid="{35AD138F-9D4E-4442-9DA8-D84541144860}">
      <text>
        <r>
          <rPr>
            <sz val="10"/>
            <rFont val="Tahoma"/>
            <family val="2"/>
          </rPr>
          <t>Y09072021-25</t>
        </r>
      </text>
    </comment>
    <comment ref="X1644" authorId="0" shapeId="0" xr:uid="{04650B89-FC52-4366-8084-F60806523216}">
      <text>
        <r>
          <rPr>
            <sz val="10"/>
            <rFont val="Tahoma"/>
            <family val="2"/>
          </rPr>
          <t>Total Dox Acceptance Amt - Total Paid Amt</t>
        </r>
      </text>
    </comment>
    <comment ref="L1645" authorId="0" shapeId="0" xr:uid="{3D8B5C32-73D7-4751-8F86-8C8E2D3B8C1A}">
      <text>
        <r>
          <rPr>
            <sz val="10"/>
            <rFont val="Tahoma"/>
            <family val="2"/>
          </rPr>
          <t>Y08282021-60</t>
        </r>
      </text>
    </comment>
    <comment ref="X1646" authorId="0" shapeId="0" xr:uid="{86D54D73-FD9F-49D5-B66E-C503DDC55913}">
      <text>
        <r>
          <rPr>
            <sz val="10"/>
            <rFont val="Tahoma"/>
            <family val="2"/>
          </rPr>
          <t>Total Dox Acceptance Amt - Total Paid Amt</t>
        </r>
      </text>
    </comment>
    <comment ref="L1647" authorId="0" shapeId="0" xr:uid="{17C46471-0759-4B63-8E1D-F238579B9318}">
      <text>
        <r>
          <rPr>
            <sz val="10"/>
            <rFont val="Tahoma"/>
            <family val="2"/>
          </rPr>
          <t>Y08282021-84</t>
        </r>
      </text>
    </comment>
    <comment ref="X1648" authorId="0" shapeId="0" xr:uid="{2BF9C26A-C368-4A8D-845C-209CB8108F3C}">
      <text>
        <r>
          <rPr>
            <sz val="10"/>
            <rFont val="Tahoma"/>
            <family val="2"/>
          </rPr>
          <t>Total Dox Acceptance Amt - Total Paid Amt</t>
        </r>
      </text>
    </comment>
    <comment ref="L1649" authorId="0" shapeId="0" xr:uid="{E6BE8338-ED1F-42F5-8275-54EFB1804687}">
      <text>
        <r>
          <rPr>
            <sz val="10"/>
            <rFont val="Tahoma"/>
            <family val="2"/>
          </rPr>
          <t>Y10072021-1</t>
        </r>
      </text>
    </comment>
    <comment ref="X1650" authorId="0" shapeId="0" xr:uid="{93F9982B-A031-4282-86B4-0DA1656D9C0B}">
      <text>
        <r>
          <rPr>
            <sz val="10"/>
            <rFont val="Tahoma"/>
            <family val="2"/>
          </rPr>
          <t>Total Dox Acceptance Amt - Total Paid Amt</t>
        </r>
      </text>
    </comment>
    <comment ref="L1651" authorId="0" shapeId="0" xr:uid="{C8617568-B688-4C93-9579-22484FBE58E4}">
      <text>
        <r>
          <rPr>
            <sz val="10"/>
            <rFont val="Tahoma"/>
            <family val="2"/>
          </rPr>
          <t>Y02012022-3</t>
        </r>
      </text>
    </comment>
    <comment ref="X1652" authorId="0" shapeId="0" xr:uid="{E0108EA8-060B-42BB-AC4A-F3A57A4C566F}">
      <text>
        <r>
          <rPr>
            <sz val="10"/>
            <rFont val="Tahoma"/>
            <family val="2"/>
          </rPr>
          <t>Total Dox Acceptance Amt - Total Paid Amt</t>
        </r>
      </text>
    </comment>
    <comment ref="L1653" authorId="0" shapeId="0" xr:uid="{2596E722-499C-4508-9D3D-28C5C42FEAA0}">
      <text>
        <r>
          <rPr>
            <sz val="10"/>
            <rFont val="Tahoma"/>
            <family val="2"/>
          </rPr>
          <t>Y11202021-6</t>
        </r>
      </text>
    </comment>
    <comment ref="X1654" authorId="0" shapeId="0" xr:uid="{F47CB85B-BF08-48FD-AFCE-0E061157C79D}">
      <text>
        <r>
          <rPr>
            <sz val="10"/>
            <rFont val="Tahoma"/>
            <family val="2"/>
          </rPr>
          <t>Total Dox Acceptance Amt - Total Paid Amt</t>
        </r>
      </text>
    </comment>
    <comment ref="L1655" authorId="0" shapeId="0" xr:uid="{DDB12D14-E32B-4459-9333-FF039D2F3CFF}">
      <text>
        <r>
          <rPr>
            <sz val="10"/>
            <rFont val="Tahoma"/>
            <family val="2"/>
          </rPr>
          <t>Y09072021-29</t>
        </r>
      </text>
    </comment>
    <comment ref="X1656" authorId="0" shapeId="0" xr:uid="{7260CAC5-135E-4C02-9365-447A54FDE50C}">
      <text>
        <r>
          <rPr>
            <sz val="10"/>
            <rFont val="Tahoma"/>
            <family val="2"/>
          </rPr>
          <t>Total Dox Acceptance Amt - Total Paid Amt</t>
        </r>
      </text>
    </comment>
    <comment ref="L1657" authorId="0" shapeId="0" xr:uid="{CCD2CCC4-F7B1-4886-A73C-43F9DC718338}">
      <text>
        <r>
          <rPr>
            <sz val="10"/>
            <rFont val="Tahoma"/>
            <family val="2"/>
          </rPr>
          <t>Y10052021-34</t>
        </r>
      </text>
    </comment>
    <comment ref="X1658" authorId="0" shapeId="0" xr:uid="{2370E116-2795-4578-91E1-32FE5A548140}">
      <text>
        <r>
          <rPr>
            <sz val="10"/>
            <rFont val="Tahoma"/>
            <family val="2"/>
          </rPr>
          <t>Total Dox Acceptance Amt - Total Paid Amt</t>
        </r>
      </text>
    </comment>
    <comment ref="L1659" authorId="0" shapeId="0" xr:uid="{229323AF-EE80-4F4A-BB86-EC85AB68BE99}">
      <text>
        <r>
          <rPr>
            <sz val="10"/>
            <rFont val="Tahoma"/>
            <family val="2"/>
          </rPr>
          <t>Y10052021-35</t>
        </r>
      </text>
    </comment>
    <comment ref="X1660" authorId="0" shapeId="0" xr:uid="{37FAD54C-9059-43C1-BE1C-E86C69CD94B1}">
      <text>
        <r>
          <rPr>
            <sz val="10"/>
            <rFont val="Tahoma"/>
            <family val="2"/>
          </rPr>
          <t>Total Dox Acceptance Amt - Total Paid Amt</t>
        </r>
      </text>
    </comment>
    <comment ref="L1661" authorId="0" shapeId="0" xr:uid="{5F37825C-A956-4556-A422-DB0ADB4F27C5}">
      <text>
        <r>
          <rPr>
            <sz val="10"/>
            <rFont val="Tahoma"/>
            <family val="2"/>
          </rPr>
          <t>Y09022021-65</t>
        </r>
      </text>
    </comment>
    <comment ref="X1662" authorId="0" shapeId="0" xr:uid="{536576CB-0B39-467D-8551-957C24D087CD}">
      <text>
        <r>
          <rPr>
            <sz val="10"/>
            <rFont val="Tahoma"/>
            <family val="2"/>
          </rPr>
          <t>Total Dox Acceptance Amt - Total Paid Amt</t>
        </r>
      </text>
    </comment>
    <comment ref="L1663" authorId="0" shapeId="0" xr:uid="{1252FB40-70D2-41A6-8506-1B80B5469161}">
      <text>
        <r>
          <rPr>
            <sz val="10"/>
            <rFont val="Tahoma"/>
            <family val="2"/>
          </rPr>
          <t>Y11232021-5</t>
        </r>
      </text>
    </comment>
    <comment ref="X1664" authorId="0" shapeId="0" xr:uid="{81BC9974-96DC-4B6B-9CA8-929FDA00C40A}">
      <text>
        <r>
          <rPr>
            <sz val="10"/>
            <rFont val="Tahoma"/>
            <family val="2"/>
          </rPr>
          <t>Total Dox Acceptance Amt - Total Paid Amt</t>
        </r>
      </text>
    </comment>
    <comment ref="L1665" authorId="0" shapeId="0" xr:uid="{670907AC-2C65-4EE5-BD33-B853B3E04904}">
      <text>
        <r>
          <rPr>
            <sz val="10"/>
            <rFont val="Tahoma"/>
            <family val="2"/>
          </rPr>
          <t>Y09062021-8</t>
        </r>
      </text>
    </comment>
    <comment ref="X1666" authorId="0" shapeId="0" xr:uid="{14BB72DE-8429-45B0-A447-EF22601C46D0}">
      <text>
        <r>
          <rPr>
            <sz val="10"/>
            <rFont val="Tahoma"/>
            <family val="2"/>
          </rPr>
          <t>Total Dox Acceptance Amt - Total Paid Amt</t>
        </r>
      </text>
    </comment>
    <comment ref="L1667" authorId="0" shapeId="0" xr:uid="{A70219BF-C50E-4F53-887F-338FE2ABBB98}">
      <text/>
    </comment>
    <comment ref="X1668" authorId="0" shapeId="0" xr:uid="{402CB5D7-A71A-471E-A6D0-ACEB944626FC}">
      <text>
        <r>
          <rPr>
            <sz val="10"/>
            <rFont val="Tahoma"/>
            <family val="2"/>
          </rPr>
          <t>Total Dox Acceptance Amt - Total Paid Amt</t>
        </r>
      </text>
    </comment>
    <comment ref="L1669" authorId="0" shapeId="0" xr:uid="{D4161E2E-29B6-4C3D-8B76-5C6895DFE2D1}">
      <text>
        <r>
          <rPr>
            <sz val="10"/>
            <rFont val="Tahoma"/>
            <family val="2"/>
          </rPr>
          <t>Y09022021-72</t>
        </r>
      </text>
    </comment>
    <comment ref="X1670" authorId="0" shapeId="0" xr:uid="{FC514446-D59E-43BC-BD06-49C6B21090E1}">
      <text>
        <r>
          <rPr>
            <sz val="10"/>
            <rFont val="Tahoma"/>
            <family val="2"/>
          </rPr>
          <t>Total Dox Acceptance Amt - Total Paid Amt</t>
        </r>
      </text>
    </comment>
    <comment ref="L1671" authorId="0" shapeId="0" xr:uid="{A35108A9-AEBE-44BE-BB53-223D19045C78}">
      <text>
        <r>
          <rPr>
            <sz val="10"/>
            <rFont val="Tahoma"/>
            <family val="2"/>
          </rPr>
          <t>Y09022021-57</t>
        </r>
      </text>
    </comment>
    <comment ref="X1672" authorId="0" shapeId="0" xr:uid="{EF7B3C83-23F0-459E-A77B-1A8AD62DF5A7}">
      <text>
        <r>
          <rPr>
            <sz val="10"/>
            <rFont val="Tahoma"/>
            <family val="2"/>
          </rPr>
          <t>Total Dox Acceptance Amt - Total Paid Amt</t>
        </r>
      </text>
    </comment>
    <comment ref="L1673" authorId="0" shapeId="0" xr:uid="{D5A99B64-F1C5-4F4F-B066-140FCF73F615}">
      <text>
        <r>
          <rPr>
            <sz val="10"/>
            <rFont val="Tahoma"/>
            <family val="2"/>
          </rPr>
          <t>Y09152021-4</t>
        </r>
      </text>
    </comment>
    <comment ref="X1674" authorId="0" shapeId="0" xr:uid="{3418BCA7-2ED7-4CE6-8CA0-DF8814A284DC}">
      <text>
        <r>
          <rPr>
            <sz val="10"/>
            <rFont val="Tahoma"/>
            <family val="2"/>
          </rPr>
          <t>Total Dox Acceptance Amt - Total Paid Amt</t>
        </r>
      </text>
    </comment>
    <comment ref="L1675" authorId="0" shapeId="0" xr:uid="{571F32B5-BA81-460E-8E74-9C10C08209FD}">
      <text>
        <r>
          <rPr>
            <sz val="10"/>
            <rFont val="Tahoma"/>
            <family val="2"/>
          </rPr>
          <t>Y10052021-11</t>
        </r>
      </text>
    </comment>
    <comment ref="X1676" authorId="0" shapeId="0" xr:uid="{CB5FCC60-87F4-4CF8-865F-98E858C56F50}">
      <text>
        <r>
          <rPr>
            <sz val="10"/>
            <rFont val="Tahoma"/>
            <family val="2"/>
          </rPr>
          <t>Total Dox Acceptance Amt - Total Paid Amt</t>
        </r>
      </text>
    </comment>
    <comment ref="L1677" authorId="0" shapeId="0" xr:uid="{8F68E11C-1AB3-44C3-81B1-C5D64DB5D61E}">
      <text>
        <r>
          <rPr>
            <sz val="10"/>
            <rFont val="Tahoma"/>
            <family val="2"/>
          </rPr>
          <t>Y10302021-45</t>
        </r>
      </text>
    </comment>
    <comment ref="X1678" authorId="0" shapeId="0" xr:uid="{CC325FF9-92BA-4ACD-922C-7F0B8992939F}">
      <text>
        <r>
          <rPr>
            <sz val="10"/>
            <rFont val="Tahoma"/>
            <family val="2"/>
          </rPr>
          <t>Total Dox Acceptance Amt - Total Paid Amt</t>
        </r>
      </text>
    </comment>
    <comment ref="L1679" authorId="0" shapeId="0" xr:uid="{C6510058-C2BA-4D9C-8831-A91E478F197F}">
      <text>
        <r>
          <rPr>
            <sz val="10"/>
            <rFont val="Tahoma"/>
            <family val="2"/>
          </rPr>
          <t>Y09072021-16</t>
        </r>
      </text>
    </comment>
    <comment ref="X1680" authorId="0" shapeId="0" xr:uid="{80B57B01-5BD5-45D2-A4A6-0D2FFBAF7F6A}">
      <text>
        <r>
          <rPr>
            <sz val="10"/>
            <rFont val="Tahoma"/>
            <family val="2"/>
          </rPr>
          <t>Total Dox Acceptance Amt - Total Paid Amt</t>
        </r>
      </text>
    </comment>
    <comment ref="L1681" authorId="0" shapeId="0" xr:uid="{C68DDE5C-6F1A-4236-9FAB-D6CE1ABA91A3}">
      <text>
        <r>
          <rPr>
            <sz val="10"/>
            <rFont val="Tahoma"/>
            <family val="2"/>
          </rPr>
          <t>Y09072021-18</t>
        </r>
      </text>
    </comment>
    <comment ref="X1682" authorId="0" shapeId="0" xr:uid="{781CDC98-5A8B-49F5-8DDE-0499226CA637}">
      <text>
        <r>
          <rPr>
            <sz val="10"/>
            <rFont val="Tahoma"/>
            <family val="2"/>
          </rPr>
          <t>Total Dox Acceptance Amt - Total Paid Amt</t>
        </r>
      </text>
    </comment>
    <comment ref="L1683" authorId="0" shapeId="0" xr:uid="{A968ED57-537A-4DA9-8F24-B7D2088663F7}">
      <text>
        <r>
          <rPr>
            <sz val="10"/>
            <rFont val="Tahoma"/>
            <family val="2"/>
          </rPr>
          <t>Y10072021-5</t>
        </r>
      </text>
    </comment>
    <comment ref="X1684" authorId="0" shapeId="0" xr:uid="{F84D5D37-EA29-4F28-BBCA-E7EE20EC861F}">
      <text>
        <r>
          <rPr>
            <sz val="10"/>
            <rFont val="Tahoma"/>
            <family val="2"/>
          </rPr>
          <t>Total Dox Acceptance Amt - Total Paid Amt</t>
        </r>
      </text>
    </comment>
    <comment ref="L1685" authorId="0" shapeId="0" xr:uid="{ADB2EFFB-C0DC-404E-9BE1-7BEE8EAA479D}">
      <text>
        <r>
          <rPr>
            <sz val="10"/>
            <rFont val="Tahoma"/>
            <family val="2"/>
          </rPr>
          <t>Y09152021-26</t>
        </r>
      </text>
    </comment>
    <comment ref="X1686" authorId="0" shapeId="0" xr:uid="{EBC3E9E6-1CAE-4035-A5A9-C44B910A32DB}">
      <text>
        <r>
          <rPr>
            <sz val="10"/>
            <rFont val="Tahoma"/>
            <family val="2"/>
          </rPr>
          <t>Total Dox Acceptance Amt - Total Paid Amt</t>
        </r>
      </text>
    </comment>
    <comment ref="L1687" authorId="0" shapeId="0" xr:uid="{02C92F93-1044-41D2-ACD0-9965A3618BDF}">
      <text>
        <r>
          <rPr>
            <sz val="10"/>
            <rFont val="Tahoma"/>
            <family val="2"/>
          </rPr>
          <t>Y01032022-26</t>
        </r>
      </text>
    </comment>
    <comment ref="X1688" authorId="0" shapeId="0" xr:uid="{82A25A35-8E13-492B-88BC-D22567199D0F}">
      <text>
        <r>
          <rPr>
            <sz val="10"/>
            <rFont val="Tahoma"/>
            <family val="2"/>
          </rPr>
          <t>Total Dox Acceptance Amt - Total Paid Amt</t>
        </r>
      </text>
    </comment>
    <comment ref="L1689" authorId="0" shapeId="0" xr:uid="{D81E12A6-1283-40B4-A012-5C0F63E33212}">
      <text>
        <r>
          <rPr>
            <sz val="10"/>
            <rFont val="Tahoma"/>
            <family val="2"/>
          </rPr>
          <t>Y10052021-15</t>
        </r>
      </text>
    </comment>
    <comment ref="X1690" authorId="0" shapeId="0" xr:uid="{186884F6-8FC8-408E-8AE9-37D34E6B22AD}">
      <text>
        <r>
          <rPr>
            <sz val="10"/>
            <rFont val="Tahoma"/>
            <family val="2"/>
          </rPr>
          <t>Total Dox Acceptance Amt - Total Paid Amt</t>
        </r>
      </text>
    </comment>
    <comment ref="L1691" authorId="0" shapeId="0" xr:uid="{643EE556-E353-4237-8F93-B27F9C4563AE}">
      <text>
        <r>
          <rPr>
            <sz val="10"/>
            <rFont val="Tahoma"/>
            <family val="2"/>
          </rPr>
          <t>Y10052021-47</t>
        </r>
      </text>
    </comment>
    <comment ref="X1692" authorId="0" shapeId="0" xr:uid="{D968DD31-99FE-447D-B1E2-B9E3EE5D609F}">
      <text>
        <r>
          <rPr>
            <sz val="10"/>
            <rFont val="Tahoma"/>
            <family val="2"/>
          </rPr>
          <t>Total Dox Acceptance Amt - Total Paid Amt</t>
        </r>
      </text>
    </comment>
    <comment ref="L1693" authorId="0" shapeId="0" xr:uid="{847763F0-B26A-41CF-95C9-8C1082DC56C3}">
      <text>
        <r>
          <rPr>
            <sz val="10"/>
            <rFont val="Tahoma"/>
            <family val="2"/>
          </rPr>
          <t>Y09022021-66</t>
        </r>
      </text>
    </comment>
    <comment ref="X1694" authorId="0" shapeId="0" xr:uid="{B51527A2-4C7E-49F8-9F03-0C06E5F79CEC}">
      <text>
        <r>
          <rPr>
            <sz val="10"/>
            <rFont val="Tahoma"/>
            <family val="2"/>
          </rPr>
          <t>Total Dox Acceptance Amt - Total Paid Amt</t>
        </r>
      </text>
    </comment>
    <comment ref="L1695" authorId="0" shapeId="0" xr:uid="{FD4B05E9-21D2-47A1-8F4C-8DD18F3EB0BD}">
      <text>
        <r>
          <rPr>
            <sz val="10"/>
            <rFont val="Tahoma"/>
            <family val="2"/>
          </rPr>
          <t>Y01172022-8</t>
        </r>
      </text>
    </comment>
    <comment ref="X1696" authorId="0" shapeId="0" xr:uid="{07C9AAF3-DF7F-423D-A5F2-593B36526A7F}">
      <text>
        <r>
          <rPr>
            <sz val="10"/>
            <rFont val="Tahoma"/>
            <family val="2"/>
          </rPr>
          <t>Total Dox Acceptance Amt - Total Paid Amt</t>
        </r>
      </text>
    </comment>
    <comment ref="L1697" authorId="0" shapeId="0" xr:uid="{99C31FE7-CA27-486B-86D3-B3E46BBD235A}">
      <text>
        <r>
          <rPr>
            <sz val="10"/>
            <rFont val="Tahoma"/>
            <family val="2"/>
          </rPr>
          <t>Y10052021-48</t>
        </r>
      </text>
    </comment>
    <comment ref="X1698" authorId="0" shapeId="0" xr:uid="{7903EF54-C18B-4AE9-AAC0-E0055F1A7E68}">
      <text>
        <r>
          <rPr>
            <sz val="10"/>
            <rFont val="Tahoma"/>
            <family val="2"/>
          </rPr>
          <t>Total Dox Acceptance Amt - Total Paid Amt</t>
        </r>
      </text>
    </comment>
    <comment ref="L1699" authorId="0" shapeId="0" xr:uid="{E04CF0F2-24DF-4558-AFD7-C131F78936E3}">
      <text>
        <r>
          <rPr>
            <sz val="10"/>
            <rFont val="Tahoma"/>
            <family val="2"/>
          </rPr>
          <t>Y11232021-25</t>
        </r>
      </text>
    </comment>
    <comment ref="X1700" authorId="0" shapeId="0" xr:uid="{C9A07351-2E96-4CAA-883A-B30AB5E076EA}">
      <text>
        <r>
          <rPr>
            <sz val="10"/>
            <rFont val="Tahoma"/>
            <family val="2"/>
          </rPr>
          <t>Total Dox Acceptance Amt - Total Paid Amt</t>
        </r>
      </text>
    </comment>
    <comment ref="L1701" authorId="0" shapeId="0" xr:uid="{1F7BA371-6275-4268-95E5-120E8B741C4D}">
      <text>
        <r>
          <rPr>
            <sz val="10"/>
            <rFont val="Tahoma"/>
            <family val="2"/>
          </rPr>
          <t>Y10052021-53</t>
        </r>
      </text>
    </comment>
    <comment ref="X1702" authorId="0" shapeId="0" xr:uid="{6E553E49-5D78-4B65-86EA-C6451FD5AC61}">
      <text>
        <r>
          <rPr>
            <sz val="10"/>
            <rFont val="Tahoma"/>
            <family val="2"/>
          </rPr>
          <t>Total Dox Acceptance Amt - Total Paid Amt</t>
        </r>
      </text>
    </comment>
    <comment ref="L1703" authorId="0" shapeId="0" xr:uid="{D83C2FF5-51F5-48DF-9A68-F27F43BAFF00}">
      <text>
        <r>
          <rPr>
            <sz val="10"/>
            <rFont val="Tahoma"/>
            <family val="2"/>
          </rPr>
          <t>Y11252021-6</t>
        </r>
      </text>
    </comment>
    <comment ref="X1704" authorId="0" shapeId="0" xr:uid="{C5467136-3B51-409F-97A0-626EF474FFC1}">
      <text>
        <r>
          <rPr>
            <sz val="10"/>
            <rFont val="Tahoma"/>
            <family val="2"/>
          </rPr>
          <t>Total Dox Acceptance Amt - Total Paid Amt</t>
        </r>
      </text>
    </comment>
    <comment ref="L1705" authorId="0" shapeId="0" xr:uid="{D1B638C1-9D34-41EF-87E0-7D49E7C4A309}">
      <text>
        <r>
          <rPr>
            <sz val="10"/>
            <rFont val="Tahoma"/>
            <family val="2"/>
          </rPr>
          <t>Y10052021-9</t>
        </r>
      </text>
    </comment>
    <comment ref="X1706" authorId="0" shapeId="0" xr:uid="{8740278C-9510-42B6-8D08-1300CE5FDDDA}">
      <text>
        <r>
          <rPr>
            <sz val="10"/>
            <rFont val="Tahoma"/>
            <family val="2"/>
          </rPr>
          <t>Total Dox Acceptance Amt - Total Paid Amt</t>
        </r>
      </text>
    </comment>
    <comment ref="L1707" authorId="0" shapeId="0" xr:uid="{D50E4B8E-4CF1-4A35-A79F-F4C990838BE9}">
      <text>
        <r>
          <rPr>
            <sz val="10"/>
            <rFont val="Tahoma"/>
            <family val="2"/>
          </rPr>
          <t>Y12062021-27</t>
        </r>
      </text>
    </comment>
    <comment ref="L1708" authorId="0" shapeId="0" xr:uid="{7C934779-1D89-4C73-9A7A-F4B95F67532C}">
      <text>
        <r>
          <rPr>
            <sz val="10"/>
            <rFont val="Tahoma"/>
            <family val="2"/>
          </rPr>
          <t>Y11242021-59</t>
        </r>
      </text>
    </comment>
    <comment ref="X1709" authorId="0" shapeId="0" xr:uid="{FAD20DCC-F0EB-40EC-90AE-2A35A1F188E9}">
      <text>
        <r>
          <rPr>
            <sz val="10"/>
            <rFont val="Tahoma"/>
            <family val="2"/>
          </rPr>
          <t>Total Dox Acceptance Amt - Total Paid Amt</t>
        </r>
      </text>
    </comment>
    <comment ref="L1710" authorId="0" shapeId="0" xr:uid="{DE23F3B9-978E-4C63-B2D0-9F49D7552D9E}">
      <text>
        <r>
          <rPr>
            <sz val="10"/>
            <rFont val="Tahoma"/>
            <family val="2"/>
          </rPr>
          <t>Y01302022-34</t>
        </r>
      </text>
    </comment>
    <comment ref="X1711" authorId="0" shapeId="0" xr:uid="{D95E4978-DA7D-4844-9788-9CE052B4587D}">
      <text>
        <r>
          <rPr>
            <sz val="10"/>
            <rFont val="Tahoma"/>
            <family val="2"/>
          </rPr>
          <t>Total Dox Acceptance Amt - Total Paid Amt</t>
        </r>
      </text>
    </comment>
    <comment ref="L1712" authorId="0" shapeId="0" xr:uid="{0B758EB3-AB7E-48EC-A6BF-8CA89E40CEC7}">
      <text>
        <r>
          <rPr>
            <sz val="10"/>
            <rFont val="Tahoma"/>
            <family val="2"/>
          </rPr>
          <t>Y09022021-58</t>
        </r>
      </text>
    </comment>
    <comment ref="X1713" authorId="0" shapeId="0" xr:uid="{E4F68835-3F37-4064-86F1-BCD6674998F8}">
      <text>
        <r>
          <rPr>
            <sz val="10"/>
            <rFont val="Tahoma"/>
            <family val="2"/>
          </rPr>
          <t>Total Dox Acceptance Amt - Total Paid Amt</t>
        </r>
      </text>
    </comment>
    <comment ref="L1714" authorId="0" shapeId="0" xr:uid="{64BFCF7A-143C-4F21-8548-6AE9E1B43CB1}">
      <text>
        <r>
          <rPr>
            <sz val="10"/>
            <rFont val="Tahoma"/>
            <family val="2"/>
          </rPr>
          <t>Y10052021-49</t>
        </r>
      </text>
    </comment>
    <comment ref="X1715" authorId="0" shapeId="0" xr:uid="{9FDD838D-41C8-421A-A2C9-5248BA4C547E}">
      <text>
        <r>
          <rPr>
            <sz val="10"/>
            <rFont val="Tahoma"/>
            <family val="2"/>
          </rPr>
          <t>Total Dox Acceptance Amt - Total Paid Amt</t>
        </r>
      </text>
    </comment>
    <comment ref="L1716" authorId="0" shapeId="0" xr:uid="{C9573D82-14AF-4C4F-88FF-B2CBA66229F7}">
      <text>
        <r>
          <rPr>
            <sz val="10"/>
            <rFont val="Tahoma"/>
            <family val="2"/>
          </rPr>
          <t>Y11082021-36</t>
        </r>
      </text>
    </comment>
    <comment ref="X1717" authorId="0" shapeId="0" xr:uid="{29D9A2F2-E8F1-423D-BA32-A378D1DB6533}">
      <text>
        <r>
          <rPr>
            <sz val="10"/>
            <rFont val="Tahoma"/>
            <family val="2"/>
          </rPr>
          <t>Total Dox Acceptance Amt - Total Paid Amt</t>
        </r>
      </text>
    </comment>
    <comment ref="L1718" authorId="0" shapeId="0" xr:uid="{971A9359-6C8E-4C8F-AA67-55FBD8EAB3B1}">
      <text>
        <r>
          <rPr>
            <sz val="10"/>
            <rFont val="Tahoma"/>
            <family val="2"/>
          </rPr>
          <t>Y11092021-3</t>
        </r>
      </text>
    </comment>
    <comment ref="X1719" authorId="0" shapeId="0" xr:uid="{7611C641-DA3D-4FB7-A2B2-C943F16266E0}">
      <text>
        <r>
          <rPr>
            <sz val="10"/>
            <rFont val="Tahoma"/>
            <family val="2"/>
          </rPr>
          <t>Total Dox Acceptance Amt - Total Paid Amt</t>
        </r>
      </text>
    </comment>
    <comment ref="L1720" authorId="0" shapeId="0" xr:uid="{4AA18841-755C-42E9-8232-BD45E435825E}">
      <text>
        <r>
          <rPr>
            <sz val="10"/>
            <rFont val="Tahoma"/>
            <family val="2"/>
          </rPr>
          <t>Y10052021-14</t>
        </r>
      </text>
    </comment>
    <comment ref="X1721" authorId="0" shapeId="0" xr:uid="{F522B036-F22F-410B-97C6-08C73707A3F1}">
      <text>
        <r>
          <rPr>
            <sz val="10"/>
            <rFont val="Tahoma"/>
            <family val="2"/>
          </rPr>
          <t>Total Dox Acceptance Amt - Total Paid Amt</t>
        </r>
      </text>
    </comment>
    <comment ref="L1722" authorId="0" shapeId="0" xr:uid="{674E14CC-BD87-43E4-BBE5-8D4AE38D595F}">
      <text>
        <r>
          <rPr>
            <sz val="10"/>
            <rFont val="Tahoma"/>
            <family val="2"/>
          </rPr>
          <t>Y10052021-40</t>
        </r>
      </text>
    </comment>
    <comment ref="X1723" authorId="0" shapeId="0" xr:uid="{81AD78CE-DD48-4F13-893A-0A6C52A27041}">
      <text>
        <r>
          <rPr>
            <sz val="10"/>
            <rFont val="Tahoma"/>
            <family val="2"/>
          </rPr>
          <t>Total Dox Acceptance Amt - Total Paid Amt</t>
        </r>
      </text>
    </comment>
    <comment ref="L1724" authorId="0" shapeId="0" xr:uid="{1D4AEE9B-D7CA-479F-8874-406DBCA38C19}">
      <text>
        <r>
          <rPr>
            <sz val="10"/>
            <rFont val="Tahoma"/>
            <family val="2"/>
          </rPr>
          <t>Y11232021-7</t>
        </r>
      </text>
    </comment>
    <comment ref="X1725" authorId="0" shapeId="0" xr:uid="{3C015477-DAA7-487A-9D72-0799DC8FA32F}">
      <text>
        <r>
          <rPr>
            <sz val="10"/>
            <rFont val="Tahoma"/>
            <family val="2"/>
          </rPr>
          <t>Total Dox Acceptance Amt - Total Paid Amt</t>
        </r>
      </text>
    </comment>
    <comment ref="L1726" authorId="0" shapeId="0" xr:uid="{B97E2281-D744-40CF-8F76-ECF87D535392}">
      <text>
        <r>
          <rPr>
            <sz val="10"/>
            <rFont val="Tahoma"/>
            <family val="2"/>
          </rPr>
          <t>Y10052021-39</t>
        </r>
      </text>
    </comment>
    <comment ref="X1727" authorId="0" shapeId="0" xr:uid="{779F437C-7070-4F44-B0C7-5E6D9E1D95B2}">
      <text>
        <r>
          <rPr>
            <sz val="10"/>
            <rFont val="Tahoma"/>
            <family val="2"/>
          </rPr>
          <t>Total Dox Acceptance Amt - Total Paid Amt</t>
        </r>
      </text>
    </comment>
    <comment ref="L1728" authorId="0" shapeId="0" xr:uid="{3EF793B7-2F0E-4A92-AC50-D8964239304F}">
      <text>
        <r>
          <rPr>
            <sz val="10"/>
            <rFont val="Tahoma"/>
            <family val="2"/>
          </rPr>
          <t>Y10052021-30</t>
        </r>
      </text>
    </comment>
    <comment ref="X1729" authorId="0" shapeId="0" xr:uid="{E57E1ED0-7BD7-4E1D-A368-C0F6BAE80807}">
      <text>
        <r>
          <rPr>
            <sz val="10"/>
            <rFont val="Tahoma"/>
            <family val="2"/>
          </rPr>
          <t>Total Dox Acceptance Amt - Total Paid Amt</t>
        </r>
      </text>
    </comment>
    <comment ref="L1730" authorId="0" shapeId="0" xr:uid="{4871BC11-CA77-4CAB-8BCB-0B76C108FD28}">
      <text>
        <r>
          <rPr>
            <sz val="10"/>
            <rFont val="Tahoma"/>
            <family val="2"/>
          </rPr>
          <t>Y09072021-13</t>
        </r>
      </text>
    </comment>
    <comment ref="X1731" authorId="0" shapeId="0" xr:uid="{E01C0E58-B113-44FD-A14F-829DA06D0E06}">
      <text>
        <r>
          <rPr>
            <sz val="10"/>
            <rFont val="Tahoma"/>
            <family val="2"/>
          </rPr>
          <t>Total Dox Acceptance Amt - Total Paid Amt</t>
        </r>
      </text>
    </comment>
    <comment ref="L1732" authorId="0" shapeId="0" xr:uid="{9032F57B-B148-454B-9531-EF5C07DF1C23}">
      <text>
        <r>
          <rPr>
            <sz val="10"/>
            <rFont val="Tahoma"/>
            <family val="2"/>
          </rPr>
          <t>Y10052021-32</t>
        </r>
      </text>
    </comment>
    <comment ref="X1733" authorId="0" shapeId="0" xr:uid="{B26396FA-CC31-475B-A294-4679FD6EC94E}">
      <text>
        <r>
          <rPr>
            <sz val="10"/>
            <rFont val="Tahoma"/>
            <family val="2"/>
          </rPr>
          <t>Total Dox Acceptance Amt - Total Paid Amt</t>
        </r>
      </text>
    </comment>
    <comment ref="L1734" authorId="0" shapeId="0" xr:uid="{B9606F93-2B3A-48BC-869A-BF27967FF738}">
      <text>
        <r>
          <rPr>
            <sz val="10"/>
            <rFont val="Tahoma"/>
            <family val="2"/>
          </rPr>
          <t>Y10052021-38</t>
        </r>
      </text>
    </comment>
    <comment ref="X1735" authorId="0" shapeId="0" xr:uid="{2E6A79A3-10CD-4BC3-B351-970CBD80621E}">
      <text>
        <r>
          <rPr>
            <sz val="10"/>
            <rFont val="Tahoma"/>
            <family val="2"/>
          </rPr>
          <t>Total Dox Acceptance Amt - Total Paid Amt</t>
        </r>
      </text>
    </comment>
    <comment ref="L1736" authorId="0" shapeId="0" xr:uid="{8A029B2B-838E-4AF5-99A4-7666DF288C93}">
      <text>
        <r>
          <rPr>
            <sz val="10"/>
            <rFont val="Tahoma"/>
            <family val="2"/>
          </rPr>
          <t>Y09072021-19</t>
        </r>
      </text>
    </comment>
    <comment ref="X1737" authorId="0" shapeId="0" xr:uid="{3F5CFFC5-7629-490A-BDF3-BCD44A18543B}">
      <text>
        <r>
          <rPr>
            <sz val="10"/>
            <rFont val="Tahoma"/>
            <family val="2"/>
          </rPr>
          <t>Total Dox Acceptance Amt - Total Paid Amt</t>
        </r>
      </text>
    </comment>
    <comment ref="L1738" authorId="0" shapeId="0" xr:uid="{21B27064-6F46-47EA-AF0E-190FCD605DF1}">
      <text>
        <r>
          <rPr>
            <sz val="10"/>
            <rFont val="Tahoma"/>
            <family val="2"/>
          </rPr>
          <t>Y10052021-45</t>
        </r>
      </text>
    </comment>
    <comment ref="L1739" authorId="0" shapeId="0" xr:uid="{5C03A3B5-EFA3-4B68-8FFE-30A561500AD8}">
      <text>
        <r>
          <rPr>
            <sz val="10"/>
            <rFont val="Tahoma"/>
            <family val="2"/>
          </rPr>
          <t>Y10302021-37</t>
        </r>
      </text>
    </comment>
    <comment ref="X1740" authorId="0" shapeId="0" xr:uid="{E7FA0C7B-FFC9-41E8-9385-F79F09B1F06E}">
      <text>
        <r>
          <rPr>
            <sz val="10"/>
            <rFont val="Tahoma"/>
            <family val="2"/>
          </rPr>
          <t>Total Dox Acceptance Amt - Total Paid Amt</t>
        </r>
      </text>
    </comment>
    <comment ref="L1741" authorId="0" shapeId="0" xr:uid="{6662FA63-6005-40B9-98B4-6A454BD9E14D}">
      <text>
        <r>
          <rPr>
            <sz val="10"/>
            <rFont val="Tahoma"/>
            <family val="2"/>
          </rPr>
          <t>Y10052021-50</t>
        </r>
      </text>
    </comment>
    <comment ref="X1742" authorId="0" shapeId="0" xr:uid="{114A796A-327F-4872-88C0-43F8B0D46F83}">
      <text>
        <r>
          <rPr>
            <sz val="10"/>
            <rFont val="Tahoma"/>
            <family val="2"/>
          </rPr>
          <t>Total Dox Acceptance Amt - Total Paid Amt</t>
        </r>
      </text>
    </comment>
    <comment ref="L1743" authorId="0" shapeId="0" xr:uid="{0FCB862A-5C09-4C1E-A3F9-E44B5ED0F8D6}">
      <text>
        <r>
          <rPr>
            <sz val="10"/>
            <rFont val="Tahoma"/>
            <family val="2"/>
          </rPr>
          <t>Y09072021-46</t>
        </r>
      </text>
    </comment>
    <comment ref="X1744" authorId="0" shapeId="0" xr:uid="{F44326E7-A6F3-4F79-AE2A-81168BB05A4F}">
      <text>
        <r>
          <rPr>
            <sz val="10"/>
            <rFont val="Tahoma"/>
            <family val="2"/>
          </rPr>
          <t>Total Dox Acceptance Amt - Total Paid Amt</t>
        </r>
      </text>
    </comment>
    <comment ref="L1745" authorId="0" shapeId="0" xr:uid="{E9975401-68C3-42D6-B1AB-D60F2483F322}">
      <text>
        <r>
          <rPr>
            <sz val="10"/>
            <rFont val="Tahoma"/>
            <family val="2"/>
          </rPr>
          <t>Y10052021-37</t>
        </r>
      </text>
    </comment>
    <comment ref="X1746" authorId="0" shapeId="0" xr:uid="{D117CEF0-A423-4EC3-BEF9-57ADFD9A85DE}">
      <text>
        <r>
          <rPr>
            <sz val="10"/>
            <rFont val="Tahoma"/>
            <family val="2"/>
          </rPr>
          <t>Total Dox Acceptance Amt - Total Paid Amt</t>
        </r>
      </text>
    </comment>
    <comment ref="L1747" authorId="0" shapeId="0" xr:uid="{DAD0793B-A1F5-4474-81FF-CD27A8FBE724}">
      <text>
        <r>
          <rPr>
            <sz val="10"/>
            <rFont val="Tahoma"/>
            <family val="2"/>
          </rPr>
          <t>Y09152021-23</t>
        </r>
      </text>
    </comment>
    <comment ref="X1748" authorId="0" shapeId="0" xr:uid="{616EB328-3FD2-4601-B5D5-72F3BAA382AC}">
      <text>
        <r>
          <rPr>
            <sz val="10"/>
            <rFont val="Tahoma"/>
            <family val="2"/>
          </rPr>
          <t>Total Dox Acceptance Amt - Total Paid Amt</t>
        </r>
      </text>
    </comment>
    <comment ref="L1749" authorId="0" shapeId="0" xr:uid="{1ED1C843-CF8A-4E96-BAF1-2BAD869F2EFA}">
      <text>
        <r>
          <rPr>
            <sz val="10"/>
            <rFont val="Tahoma"/>
            <family val="2"/>
          </rPr>
          <t>Y09072021-21</t>
        </r>
      </text>
    </comment>
    <comment ref="X1750" authorId="0" shapeId="0" xr:uid="{262D1F7A-F22A-4311-A3D8-203926DAEE1A}">
      <text>
        <r>
          <rPr>
            <sz val="10"/>
            <rFont val="Tahoma"/>
            <family val="2"/>
          </rPr>
          <t>Total Dox Acceptance Amt - Total Paid Amt</t>
        </r>
      </text>
    </comment>
    <comment ref="L1751" authorId="0" shapeId="0" xr:uid="{DB8857C0-9813-4241-953B-4CC811754BBF}">
      <text>
        <r>
          <rPr>
            <sz val="10"/>
            <rFont val="Tahoma"/>
            <family val="2"/>
          </rPr>
          <t>Y10272021-13</t>
        </r>
      </text>
    </comment>
    <comment ref="L1752" authorId="0" shapeId="0" xr:uid="{91239AF1-1BFE-42F0-A58A-9ED8FC379516}">
      <text>
        <r>
          <rPr>
            <sz val="10"/>
            <rFont val="Tahoma"/>
            <family val="2"/>
          </rPr>
          <t>Y02012022-1</t>
        </r>
      </text>
    </comment>
    <comment ref="X1753" authorId="0" shapeId="0" xr:uid="{D46922C4-B41D-4889-9A86-9014625D2B8A}">
      <text>
        <r>
          <rPr>
            <sz val="10"/>
            <rFont val="Tahoma"/>
            <family val="2"/>
          </rPr>
          <t>Total Dox Acceptance Amt - Total Paid Amt</t>
        </r>
      </text>
    </comment>
    <comment ref="L1754" authorId="0" shapeId="0" xr:uid="{78B106DE-08A4-48BB-8385-8048673BAC24}">
      <text>
        <r>
          <rPr>
            <sz val="10"/>
            <rFont val="Tahoma"/>
            <family val="2"/>
          </rPr>
          <t>Y10282021-19</t>
        </r>
      </text>
    </comment>
    <comment ref="X1755" authorId="0" shapeId="0" xr:uid="{DB5BA410-FAC5-4BE2-A551-7FD4EAD2A726}">
      <text>
        <r>
          <rPr>
            <sz val="10"/>
            <rFont val="Tahoma"/>
            <family val="2"/>
          </rPr>
          <t>Total Dox Acceptance Amt - Total Paid Amt</t>
        </r>
      </text>
    </comment>
    <comment ref="L1756" authorId="0" shapeId="0" xr:uid="{10AC1FDC-FFD7-43FE-95CD-D3097456344F}">
      <text>
        <r>
          <rPr>
            <sz val="10"/>
            <rFont val="Tahoma"/>
            <family val="2"/>
          </rPr>
          <t>Y09152021-16</t>
        </r>
      </text>
    </comment>
    <comment ref="X1757" authorId="0" shapeId="0" xr:uid="{A6EA9D8B-B218-429C-A3F4-4A5B28E787DA}">
      <text>
        <r>
          <rPr>
            <sz val="10"/>
            <rFont val="Tahoma"/>
            <family val="2"/>
          </rPr>
          <t>Total Dox Acceptance Amt - Total Paid Amt</t>
        </r>
      </text>
    </comment>
    <comment ref="L1758" authorId="0" shapeId="0" xr:uid="{25CE5706-A241-4C32-BA0D-9130BC71A442}">
      <text>
        <r>
          <rPr>
            <sz val="10"/>
            <rFont val="Tahoma"/>
            <family val="2"/>
          </rPr>
          <t>Y02012022-34</t>
        </r>
      </text>
    </comment>
    <comment ref="X1759" authorId="0" shapeId="0" xr:uid="{01ADAFD2-034C-4768-8867-F5453F49BCE0}">
      <text>
        <r>
          <rPr>
            <sz val="10"/>
            <rFont val="Tahoma"/>
            <family val="2"/>
          </rPr>
          <t>Total Dox Acceptance Amt - Total Paid Amt</t>
        </r>
      </text>
    </comment>
    <comment ref="L1760" authorId="0" shapeId="0" xr:uid="{B506E1B1-ECD3-4794-A694-9DD37A785C2A}">
      <text>
        <r>
          <rPr>
            <sz val="10"/>
            <rFont val="Tahoma"/>
            <family val="2"/>
          </rPr>
          <t>Y11232021-16</t>
        </r>
      </text>
    </comment>
    <comment ref="X1761" authorId="0" shapeId="0" xr:uid="{228E3061-DA36-4452-A93E-F4109996C628}">
      <text>
        <r>
          <rPr>
            <sz val="10"/>
            <rFont val="Tahoma"/>
            <family val="2"/>
          </rPr>
          <t>Total Dox Acceptance Amt - Total Paid Amt</t>
        </r>
      </text>
    </comment>
    <comment ref="L1762" authorId="0" shapeId="0" xr:uid="{088C384F-00A7-4CC5-BB3A-79589495BD68}">
      <text>
        <r>
          <rPr>
            <sz val="10"/>
            <rFont val="Tahoma"/>
            <family val="2"/>
          </rPr>
          <t>Y10052021-66</t>
        </r>
      </text>
    </comment>
    <comment ref="X1763" authorId="0" shapeId="0" xr:uid="{21173E09-2AD6-413D-A8C2-2A0208B23A7F}">
      <text>
        <r>
          <rPr>
            <sz val="10"/>
            <rFont val="Tahoma"/>
            <family val="2"/>
          </rPr>
          <t>Total Dox Acceptance Amt - Total Paid Amt</t>
        </r>
      </text>
    </comment>
    <comment ref="L1764" authorId="0" shapeId="0" xr:uid="{C4BB5D7C-59FA-40EE-87B0-9E529A43BB15}">
      <text>
        <r>
          <rPr>
            <sz val="10"/>
            <rFont val="Tahoma"/>
            <family val="2"/>
          </rPr>
          <t>Y11242021-40</t>
        </r>
      </text>
    </comment>
    <comment ref="L1765" authorId="0" shapeId="0" xr:uid="{F990DB3C-AB84-4863-AD73-37B7227B02BC}">
      <text/>
    </comment>
    <comment ref="X1766" authorId="0" shapeId="0" xr:uid="{98D384B2-EBD8-443B-8CFC-76343E87ACDA}">
      <text>
        <r>
          <rPr>
            <sz val="10"/>
            <rFont val="Tahoma"/>
            <family val="2"/>
          </rPr>
          <t>Total Dox Acceptance Amt - Total Paid Amt</t>
        </r>
      </text>
    </comment>
    <comment ref="L1767" authorId="0" shapeId="0" xr:uid="{EA61FCC4-7291-44AA-A98E-222D270CA3F0}">
      <text>
        <r>
          <rPr>
            <sz val="10"/>
            <rFont val="Tahoma"/>
            <family val="2"/>
          </rPr>
          <t>Y10282021-3</t>
        </r>
      </text>
    </comment>
    <comment ref="X1768" authorId="0" shapeId="0" xr:uid="{22F82EEF-657B-43B2-B0CE-1DB57472A41B}">
      <text>
        <r>
          <rPr>
            <sz val="10"/>
            <rFont val="Tahoma"/>
            <family val="2"/>
          </rPr>
          <t>Total Dox Acceptance Amt - Total Paid Amt</t>
        </r>
      </text>
    </comment>
    <comment ref="L1769" authorId="0" shapeId="0" xr:uid="{2D144870-CD65-46A2-9181-B4B6E56156BA}">
      <text>
        <r>
          <rPr>
            <sz val="10"/>
            <rFont val="Tahoma"/>
            <family val="2"/>
          </rPr>
          <t>Y10052021-46</t>
        </r>
      </text>
    </comment>
    <comment ref="X1770" authorId="0" shapeId="0" xr:uid="{D28997AB-C63C-453C-891D-AE96437CC6C4}">
      <text>
        <r>
          <rPr>
            <sz val="10"/>
            <rFont val="Tahoma"/>
            <family val="2"/>
          </rPr>
          <t>Total Dox Acceptance Amt - Total Paid Amt</t>
        </r>
      </text>
    </comment>
    <comment ref="L1771" authorId="0" shapeId="0" xr:uid="{A040DD3D-8CB2-463C-8B70-A6F9DEAC1FB7}">
      <text>
        <r>
          <rPr>
            <sz val="10"/>
            <rFont val="Tahoma"/>
            <family val="2"/>
          </rPr>
          <t>Y10092021-5</t>
        </r>
      </text>
    </comment>
    <comment ref="L1772" authorId="0" shapeId="0" xr:uid="{305E4863-A23B-443B-9354-27F14A665304}">
      <text>
        <r>
          <rPr>
            <sz val="10"/>
            <rFont val="Tahoma"/>
            <family val="2"/>
          </rPr>
          <t>Y10272021-9</t>
        </r>
      </text>
    </comment>
    <comment ref="X1773" authorId="0" shapeId="0" xr:uid="{A0620C9B-3239-422C-A38D-18454D2366B2}">
      <text>
        <r>
          <rPr>
            <sz val="10"/>
            <rFont val="Tahoma"/>
            <family val="2"/>
          </rPr>
          <t>Total Dox Acceptance Amt - Total Paid Amt</t>
        </r>
      </text>
    </comment>
    <comment ref="L1774" authorId="0" shapeId="0" xr:uid="{2B850A37-CCCB-4154-905E-529406F3C726}">
      <text>
        <r>
          <rPr>
            <sz val="10"/>
            <rFont val="Tahoma"/>
            <family val="2"/>
          </rPr>
          <t>Y12292021-32</t>
        </r>
      </text>
    </comment>
    <comment ref="X1775" authorId="0" shapeId="0" xr:uid="{3CC2B3CC-912F-495E-A989-3B8DCE7C1DC6}">
      <text>
        <r>
          <rPr>
            <sz val="10"/>
            <rFont val="Tahoma"/>
            <family val="2"/>
          </rPr>
          <t>Total Dox Acceptance Amt - Total Paid Amt</t>
        </r>
      </text>
    </comment>
    <comment ref="L1776" authorId="0" shapeId="0" xr:uid="{20C5D51B-3C27-428B-8593-97C4626D8907}">
      <text>
        <r>
          <rPr>
            <sz val="10"/>
            <rFont val="Tahoma"/>
            <family val="2"/>
          </rPr>
          <t>Y10272021-10</t>
        </r>
      </text>
    </comment>
    <comment ref="X1777" authorId="0" shapeId="0" xr:uid="{6B81E063-5730-4C09-B80E-94A7D20331D1}">
      <text>
        <r>
          <rPr>
            <sz val="10"/>
            <rFont val="Tahoma"/>
            <family val="2"/>
          </rPr>
          <t>Total Dox Acceptance Amt - Total Paid Amt</t>
        </r>
      </text>
    </comment>
    <comment ref="L1778" authorId="0" shapeId="0" xr:uid="{8CA897B2-AD10-4806-B349-D30307CF0B7A}">
      <text>
        <r>
          <rPr>
            <sz val="10"/>
            <rFont val="Tahoma"/>
            <family val="2"/>
          </rPr>
          <t>Y10052021-27</t>
        </r>
      </text>
    </comment>
    <comment ref="X1779" authorId="0" shapeId="0" xr:uid="{0023C42E-76F3-4F89-B65A-6EF9C9BC8856}">
      <text>
        <r>
          <rPr>
            <sz val="10"/>
            <rFont val="Tahoma"/>
            <family val="2"/>
          </rPr>
          <t>Total Dox Acceptance Amt - Total Paid Amt</t>
        </r>
      </text>
    </comment>
    <comment ref="L1780" authorId="0" shapeId="0" xr:uid="{39C54897-8F33-4E68-B45E-2054D2336B7D}">
      <text>
        <r>
          <rPr>
            <sz val="10"/>
            <rFont val="Tahoma"/>
            <family val="2"/>
          </rPr>
          <t>Y11022021-74</t>
        </r>
      </text>
    </comment>
    <comment ref="X1781" authorId="0" shapeId="0" xr:uid="{E5D01E5E-B733-43C7-A405-B8639FD59E37}">
      <text>
        <r>
          <rPr>
            <sz val="10"/>
            <rFont val="Tahoma"/>
            <family val="2"/>
          </rPr>
          <t>Total Dox Acceptance Amt - Total Paid Amt</t>
        </r>
      </text>
    </comment>
    <comment ref="L1782" authorId="0" shapeId="0" xr:uid="{989D4C1D-C793-410F-A2F0-58B0D85B2783}">
      <text>
        <r>
          <rPr>
            <sz val="10"/>
            <rFont val="Tahoma"/>
            <family val="2"/>
          </rPr>
          <t>Y09072021-49</t>
        </r>
      </text>
    </comment>
    <comment ref="X1783" authorId="0" shapeId="0" xr:uid="{5B84AA18-BC56-4E59-B78A-AE62ED6A652B}">
      <text>
        <r>
          <rPr>
            <sz val="10"/>
            <rFont val="Tahoma"/>
            <family val="2"/>
          </rPr>
          <t>Total Dox Acceptance Amt - Total Paid Amt</t>
        </r>
      </text>
    </comment>
    <comment ref="L1784" authorId="0" shapeId="0" xr:uid="{03A2952D-B204-4E61-B1EE-35EDD6DC3F37}">
      <text>
        <r>
          <rPr>
            <sz val="10"/>
            <rFont val="Tahoma"/>
            <family val="2"/>
          </rPr>
          <t>Y09152021-17</t>
        </r>
      </text>
    </comment>
    <comment ref="X1785" authorId="0" shapeId="0" xr:uid="{793BA5D6-90DE-484C-A118-08790D98A569}">
      <text>
        <r>
          <rPr>
            <sz val="10"/>
            <rFont val="Tahoma"/>
            <family val="2"/>
          </rPr>
          <t>Total Dox Acceptance Amt - Total Paid Amt</t>
        </r>
      </text>
    </comment>
    <comment ref="L1786" authorId="0" shapeId="0" xr:uid="{8124588C-F03F-49C1-AFF9-A353FFB58388}">
      <text>
        <r>
          <rPr>
            <sz val="10"/>
            <rFont val="Tahoma"/>
            <family val="2"/>
          </rPr>
          <t>Y10052021-55</t>
        </r>
      </text>
    </comment>
    <comment ref="X1787" authorId="0" shapeId="0" xr:uid="{398BA8B6-458D-4734-80B2-25E82A484EA4}">
      <text>
        <r>
          <rPr>
            <sz val="10"/>
            <rFont val="Tahoma"/>
            <family val="2"/>
          </rPr>
          <t>Total Dox Acceptance Amt - Total Paid Amt</t>
        </r>
      </text>
    </comment>
    <comment ref="L1788" authorId="0" shapeId="0" xr:uid="{3031B70F-EFF7-4CC5-BE60-859CF7F3282A}">
      <text>
        <r>
          <rPr>
            <sz val="10"/>
            <rFont val="Tahoma"/>
            <family val="2"/>
          </rPr>
          <t>Y11092021-5</t>
        </r>
      </text>
    </comment>
    <comment ref="L1789" authorId="0" shapeId="0" xr:uid="{760EC895-D159-410C-ACCE-C9D0FE91232C}">
      <text>
        <r>
          <rPr>
            <sz val="10"/>
            <rFont val="Tahoma"/>
            <family val="2"/>
          </rPr>
          <t>Y03232022-5</t>
        </r>
      </text>
    </comment>
    <comment ref="L1790" authorId="0" shapeId="0" xr:uid="{041D6182-C534-4CF4-AAA1-6F8B5082ABC0}">
      <text>
        <r>
          <rPr>
            <sz val="10"/>
            <rFont val="Tahoma"/>
            <family val="2"/>
          </rPr>
          <t>Y12222021-27</t>
        </r>
      </text>
    </comment>
    <comment ref="X1791" authorId="0" shapeId="0" xr:uid="{32C433A6-A308-470E-8E52-5260F8EBE1CC}">
      <text>
        <r>
          <rPr>
            <sz val="10"/>
            <rFont val="Tahoma"/>
            <family val="2"/>
          </rPr>
          <t>Total Dox Acceptance Amt - Total Paid Amt</t>
        </r>
      </text>
    </comment>
    <comment ref="L1792" authorId="0" shapeId="0" xr:uid="{F079B3E7-46C3-4BEC-9EA9-3AF22ACB3611}">
      <text>
        <r>
          <rPr>
            <sz val="10"/>
            <rFont val="Tahoma"/>
            <family val="2"/>
          </rPr>
          <t>Y10052021-58</t>
        </r>
      </text>
    </comment>
    <comment ref="X1793" authorId="0" shapeId="0" xr:uid="{25986EC3-AC7E-49ED-BA3C-075D319865D1}">
      <text>
        <r>
          <rPr>
            <sz val="10"/>
            <rFont val="Tahoma"/>
            <family val="2"/>
          </rPr>
          <t>Total Dox Acceptance Amt - Total Paid Amt</t>
        </r>
      </text>
    </comment>
    <comment ref="L1794" authorId="0" shapeId="0" xr:uid="{FA49D583-3294-42C2-A903-D1371CB3554A}">
      <text>
        <r>
          <rPr>
            <sz val="10"/>
            <rFont val="Tahoma"/>
            <family val="2"/>
          </rPr>
          <t>Y09152021-22</t>
        </r>
      </text>
    </comment>
    <comment ref="X1795" authorId="0" shapeId="0" xr:uid="{60FDBA11-4EB4-48E5-B655-10B409E501EA}">
      <text>
        <r>
          <rPr>
            <sz val="10"/>
            <rFont val="Tahoma"/>
            <family val="2"/>
          </rPr>
          <t>Total Dox Acceptance Amt - Total Paid Amt</t>
        </r>
      </text>
    </comment>
    <comment ref="L1796" authorId="0" shapeId="0" xr:uid="{52E50BDC-3422-4B91-B208-3FECA6236FEB}">
      <text>
        <r>
          <rPr>
            <sz val="10"/>
            <rFont val="Tahoma"/>
            <family val="2"/>
          </rPr>
          <t>Y10052021-72</t>
        </r>
      </text>
    </comment>
    <comment ref="X1797" authorId="0" shapeId="0" xr:uid="{5C4B0417-6E03-4B4A-AC7D-6B2104546AA6}">
      <text>
        <r>
          <rPr>
            <sz val="10"/>
            <rFont val="Tahoma"/>
            <family val="2"/>
          </rPr>
          <t>Total Dox Acceptance Amt - Total Paid Amt</t>
        </r>
      </text>
    </comment>
    <comment ref="L1798" authorId="0" shapeId="0" xr:uid="{2E5BF9C0-AC49-4821-AA62-19D76E85F946}">
      <text>
        <r>
          <rPr>
            <sz val="10"/>
            <rFont val="Tahoma"/>
            <family val="2"/>
          </rPr>
          <t>Y12062021-26</t>
        </r>
      </text>
    </comment>
    <comment ref="X1799" authorId="0" shapeId="0" xr:uid="{F216348B-2CF2-4055-A8B6-85565A546596}">
      <text>
        <r>
          <rPr>
            <sz val="10"/>
            <rFont val="Tahoma"/>
            <family val="2"/>
          </rPr>
          <t>Total Dox Acceptance Amt - Total Paid Amt</t>
        </r>
      </text>
    </comment>
    <comment ref="L1800" authorId="0" shapeId="0" xr:uid="{2199628A-716E-472E-BEA5-D0ECC6260D12}">
      <text>
        <r>
          <rPr>
            <sz val="10"/>
            <rFont val="Tahoma"/>
            <family val="2"/>
          </rPr>
          <t>Y10052021-51</t>
        </r>
      </text>
    </comment>
    <comment ref="X1801" authorId="0" shapeId="0" xr:uid="{826E8919-A20F-4BAB-8E9C-9603AB477247}">
      <text>
        <r>
          <rPr>
            <sz val="10"/>
            <rFont val="Tahoma"/>
            <family val="2"/>
          </rPr>
          <t>Total Dox Acceptance Amt - Total Paid Amt</t>
        </r>
      </text>
    </comment>
    <comment ref="L1802" authorId="0" shapeId="0" xr:uid="{25EBFDC9-C55F-4D55-A27A-BEB3A04E2319}">
      <text>
        <r>
          <rPr>
            <sz val="10"/>
            <rFont val="Tahoma"/>
            <family val="2"/>
          </rPr>
          <t>Y10052021-19</t>
        </r>
      </text>
    </comment>
    <comment ref="X1803" authorId="0" shapeId="0" xr:uid="{39904F42-5BA6-44F9-8335-3EB7D37C6987}">
      <text>
        <r>
          <rPr>
            <sz val="10"/>
            <rFont val="Tahoma"/>
            <family val="2"/>
          </rPr>
          <t>Total Dox Acceptance Amt - Total Paid Amt</t>
        </r>
      </text>
    </comment>
    <comment ref="L1804" authorId="0" shapeId="0" xr:uid="{F4F7D226-7708-44EF-BD6E-89CED128A634}">
      <text>
        <r>
          <rPr>
            <sz val="10"/>
            <rFont val="Tahoma"/>
            <family val="2"/>
          </rPr>
          <t>Y10272021-20</t>
        </r>
      </text>
    </comment>
    <comment ref="X1805" authorId="0" shapeId="0" xr:uid="{79333BA7-82FD-47B5-9FA6-AECC178731FA}">
      <text>
        <r>
          <rPr>
            <sz val="10"/>
            <rFont val="Tahoma"/>
            <family val="2"/>
          </rPr>
          <t>Total Dox Acceptance Amt - Total Paid Amt</t>
        </r>
      </text>
    </comment>
    <comment ref="L1806" authorId="0" shapeId="0" xr:uid="{AC4126B7-C990-4519-9C0A-A5C20A4BFD71}">
      <text>
        <r>
          <rPr>
            <sz val="10"/>
            <rFont val="Tahoma"/>
            <family val="2"/>
          </rPr>
          <t>Y10052021-13</t>
        </r>
      </text>
    </comment>
    <comment ref="X1807" authorId="0" shapeId="0" xr:uid="{456B5BB7-2D07-46AF-8988-ACB4E9C97CA6}">
      <text>
        <r>
          <rPr>
            <sz val="10"/>
            <rFont val="Tahoma"/>
            <family val="2"/>
          </rPr>
          <t>Total Dox Acceptance Amt - Total Paid Amt</t>
        </r>
      </text>
    </comment>
    <comment ref="L1808" authorId="0" shapeId="0" xr:uid="{111F7138-ED2C-41A1-98BE-796A214035B2}">
      <text>
        <r>
          <rPr>
            <sz val="10"/>
            <rFont val="Tahoma"/>
            <family val="2"/>
          </rPr>
          <t>Y10302021-22</t>
        </r>
      </text>
    </comment>
    <comment ref="X1809" authorId="0" shapeId="0" xr:uid="{F782F592-491D-4FC3-8C36-C5A5976179C2}">
      <text>
        <r>
          <rPr>
            <sz val="10"/>
            <rFont val="Tahoma"/>
            <family val="2"/>
          </rPr>
          <t>Total Dox Acceptance Amt - Total Paid Amt</t>
        </r>
      </text>
    </comment>
    <comment ref="L1810" authorId="0" shapeId="0" xr:uid="{9F323AFE-A38F-4C87-97DB-C2A3275CF666}">
      <text>
        <r>
          <rPr>
            <sz val="10"/>
            <rFont val="Tahoma"/>
            <family val="2"/>
          </rPr>
          <t>Y10052021-64</t>
        </r>
      </text>
    </comment>
    <comment ref="X1811" authorId="0" shapeId="0" xr:uid="{B3FDCF77-BCB8-47C7-831B-67D7A5C818EC}">
      <text>
        <r>
          <rPr>
            <sz val="10"/>
            <rFont val="Tahoma"/>
            <family val="2"/>
          </rPr>
          <t>Total Dox Acceptance Amt - Total Paid Amt</t>
        </r>
      </text>
    </comment>
    <comment ref="L1812" authorId="0" shapeId="0" xr:uid="{37DB5A60-D096-4B1C-826A-4F83CAD132DA}">
      <text>
        <r>
          <rPr>
            <sz val="10"/>
            <rFont val="Tahoma"/>
            <family val="2"/>
          </rPr>
          <t>Y09072021-52</t>
        </r>
      </text>
    </comment>
    <comment ref="X1813" authorId="0" shapeId="0" xr:uid="{434442C6-D292-4C08-87CD-224C8F6313D3}">
      <text>
        <r>
          <rPr>
            <sz val="10"/>
            <rFont val="Tahoma"/>
            <family val="2"/>
          </rPr>
          <t>Total Dox Acceptance Amt - Total Paid Amt</t>
        </r>
      </text>
    </comment>
    <comment ref="L1814" authorId="0" shapeId="0" xr:uid="{C4D47D26-A001-4C8A-B74E-24B89060904B}">
      <text>
        <r>
          <rPr>
            <sz val="10"/>
            <rFont val="Tahoma"/>
            <family val="2"/>
          </rPr>
          <t>Y12072021-1</t>
        </r>
      </text>
    </comment>
    <comment ref="X1815" authorId="0" shapeId="0" xr:uid="{67A074D7-741A-4CDC-8BD0-BACA0D01C927}">
      <text>
        <r>
          <rPr>
            <sz val="10"/>
            <rFont val="Tahoma"/>
            <family val="2"/>
          </rPr>
          <t>Total Dox Acceptance Amt - Total Paid Amt</t>
        </r>
      </text>
    </comment>
    <comment ref="L1816" authorId="0" shapeId="0" xr:uid="{3B37F4B3-FAFC-423C-9559-9B227971D6F1}">
      <text>
        <r>
          <rPr>
            <sz val="10"/>
            <rFont val="Tahoma"/>
            <family val="2"/>
          </rPr>
          <t>Y11242021-46</t>
        </r>
      </text>
    </comment>
    <comment ref="X1817" authorId="0" shapeId="0" xr:uid="{27A2B576-6F0F-4487-A166-9C5102DAB1D0}">
      <text>
        <r>
          <rPr>
            <sz val="10"/>
            <rFont val="Tahoma"/>
            <family val="2"/>
          </rPr>
          <t>Total Dox Acceptance Amt - Total Paid Amt</t>
        </r>
      </text>
    </comment>
    <comment ref="L1818" authorId="0" shapeId="0" xr:uid="{55F03AFD-119D-4761-8152-6993787303BE}">
      <text>
        <r>
          <rPr>
            <sz val="10"/>
            <rFont val="Tahoma"/>
            <family val="2"/>
          </rPr>
          <t>Y10282021-23</t>
        </r>
      </text>
    </comment>
    <comment ref="X1819" authorId="0" shapeId="0" xr:uid="{A85F61C2-E785-4D4F-8E59-B734F697A063}">
      <text>
        <r>
          <rPr>
            <sz val="10"/>
            <rFont val="Tahoma"/>
            <family val="2"/>
          </rPr>
          <t>Total Dox Acceptance Amt - Total Paid Amt</t>
        </r>
      </text>
    </comment>
    <comment ref="L1820" authorId="0" shapeId="0" xr:uid="{E9588257-F95D-4760-A63C-9D9725CBC1A8}">
      <text>
        <r>
          <rPr>
            <sz val="10"/>
            <rFont val="Tahoma"/>
            <family val="2"/>
          </rPr>
          <t>Y12292021-33</t>
        </r>
      </text>
    </comment>
    <comment ref="X1821" authorId="0" shapeId="0" xr:uid="{2E4DC2B3-A240-4B93-87A6-FD5414376D06}">
      <text>
        <r>
          <rPr>
            <sz val="10"/>
            <rFont val="Tahoma"/>
            <family val="2"/>
          </rPr>
          <t>Total Dox Acceptance Amt - Total Paid Amt</t>
        </r>
      </text>
    </comment>
    <comment ref="L1822" authorId="0" shapeId="0" xr:uid="{393594F2-8DA6-4885-8F02-48F9D68FE34F}">
      <text>
        <r>
          <rPr>
            <sz val="10"/>
            <rFont val="Tahoma"/>
            <family val="2"/>
          </rPr>
          <t>Y02012022-57</t>
        </r>
      </text>
    </comment>
    <comment ref="X1823" authorId="0" shapeId="0" xr:uid="{C250E6B9-C9C0-4998-848F-E8A252543F74}">
      <text>
        <r>
          <rPr>
            <sz val="10"/>
            <rFont val="Tahoma"/>
            <family val="2"/>
          </rPr>
          <t>Total Dox Acceptance Amt - Total Paid Amt</t>
        </r>
      </text>
    </comment>
    <comment ref="L1824" authorId="0" shapeId="0" xr:uid="{21205660-A2A4-4F31-AEFA-18B96C9461D6}">
      <text>
        <r>
          <rPr>
            <sz val="10"/>
            <rFont val="Tahoma"/>
            <family val="2"/>
          </rPr>
          <t>Y10052021-31</t>
        </r>
      </text>
    </comment>
    <comment ref="X1825" authorId="0" shapeId="0" xr:uid="{733FEF41-0DDB-4DC3-9883-BB1842712F52}">
      <text>
        <r>
          <rPr>
            <sz val="10"/>
            <rFont val="Tahoma"/>
            <family val="2"/>
          </rPr>
          <t>Total Dox Acceptance Amt - Total Paid Amt</t>
        </r>
      </text>
    </comment>
    <comment ref="L1826" authorId="0" shapeId="0" xr:uid="{F6B50F6B-CF5B-4FF6-8864-841DDCD3E6BD}">
      <text>
        <r>
          <rPr>
            <sz val="10"/>
            <rFont val="Tahoma"/>
            <family val="2"/>
          </rPr>
          <t>Y09152021-21</t>
        </r>
      </text>
    </comment>
    <comment ref="X1827" authorId="0" shapeId="0" xr:uid="{7C866243-2DBE-4722-95EA-73539CF6D040}">
      <text>
        <r>
          <rPr>
            <sz val="10"/>
            <rFont val="Tahoma"/>
            <family val="2"/>
          </rPr>
          <t>Total Dox Acceptance Amt - Total Paid Amt</t>
        </r>
      </text>
    </comment>
    <comment ref="L1828" authorId="0" shapeId="0" xr:uid="{74D1365E-B4A5-413A-A428-0E8507DBA7A5}">
      <text>
        <r>
          <rPr>
            <sz val="10"/>
            <rFont val="Tahoma"/>
            <family val="2"/>
          </rPr>
          <t>Y10052021-2</t>
        </r>
      </text>
    </comment>
    <comment ref="X1829" authorId="0" shapeId="0" xr:uid="{A4B5384A-9F72-4834-B5B8-C72168F21DFC}">
      <text>
        <r>
          <rPr>
            <sz val="10"/>
            <rFont val="Tahoma"/>
            <family val="2"/>
          </rPr>
          <t>Total Dox Acceptance Amt - Total Paid Amt</t>
        </r>
      </text>
    </comment>
    <comment ref="L1830" authorId="0" shapeId="0" xr:uid="{DAA96E82-1D70-440C-BA4E-182402922323}">
      <text>
        <r>
          <rPr>
            <sz val="10"/>
            <rFont val="Tahoma"/>
            <family val="2"/>
          </rPr>
          <t>Y09152021-20</t>
        </r>
      </text>
    </comment>
    <comment ref="X1831" authorId="0" shapeId="0" xr:uid="{6B335A19-7958-4BDA-8D50-7DE68413A9AE}">
      <text>
        <r>
          <rPr>
            <sz val="10"/>
            <rFont val="Tahoma"/>
            <family val="2"/>
          </rPr>
          <t>Total Dox Acceptance Amt - Total Paid Amt</t>
        </r>
      </text>
    </comment>
    <comment ref="L1832" authorId="0" shapeId="0" xr:uid="{6EA2DF53-7F4C-4B8A-A65D-D2980B07D1B6}">
      <text>
        <r>
          <rPr>
            <sz val="10"/>
            <rFont val="Tahoma"/>
            <family val="2"/>
          </rPr>
          <t>Y10052021-54</t>
        </r>
      </text>
    </comment>
    <comment ref="X1833" authorId="0" shapeId="0" xr:uid="{8A8A8F54-6CD0-4F25-8134-0BE226CF28DC}">
      <text>
        <r>
          <rPr>
            <sz val="10"/>
            <rFont val="Tahoma"/>
            <family val="2"/>
          </rPr>
          <t>Total Dox Acceptance Amt - Total Paid Amt</t>
        </r>
      </text>
    </comment>
    <comment ref="L1834" authorId="0" shapeId="0" xr:uid="{8F275F8C-9DFB-4446-8C60-CD20E18D7363}">
      <text>
        <r>
          <rPr>
            <sz val="10"/>
            <rFont val="Tahoma"/>
            <family val="2"/>
          </rPr>
          <t>Y10272021-6</t>
        </r>
      </text>
    </comment>
    <comment ref="X1835" authorId="0" shapeId="0" xr:uid="{D81CE1B0-E388-494A-8971-DB056BCFECD6}">
      <text>
        <r>
          <rPr>
            <sz val="10"/>
            <rFont val="Tahoma"/>
            <family val="2"/>
          </rPr>
          <t>Total Dox Acceptance Amt - Total Paid Amt</t>
        </r>
      </text>
    </comment>
    <comment ref="L1836" authorId="0" shapeId="0" xr:uid="{0F4FB209-FB36-43D4-A01E-1C17AE2EA231}">
      <text>
        <r>
          <rPr>
            <sz val="10"/>
            <rFont val="Tahoma"/>
            <family val="2"/>
          </rPr>
          <t>Y11252021-7</t>
        </r>
      </text>
    </comment>
    <comment ref="X1837" authorId="0" shapeId="0" xr:uid="{9601C3D4-53A2-4ED2-BE37-E112811F8D5E}">
      <text>
        <r>
          <rPr>
            <sz val="10"/>
            <rFont val="Tahoma"/>
            <family val="2"/>
          </rPr>
          <t>Total Dox Acceptance Amt - Total Paid Amt</t>
        </r>
      </text>
    </comment>
    <comment ref="L1838" authorId="0" shapeId="0" xr:uid="{B6B0F42B-5E3B-4DD7-82DF-5FDDC70DD7A8}">
      <text>
        <r>
          <rPr>
            <sz val="10"/>
            <rFont val="Tahoma"/>
            <family val="2"/>
          </rPr>
          <t>Y11022021-76</t>
        </r>
      </text>
    </comment>
    <comment ref="X1839" authorId="0" shapeId="0" xr:uid="{5AD33BD1-5177-49D1-8D3C-AD2532719FF6}">
      <text>
        <r>
          <rPr>
            <sz val="10"/>
            <rFont val="Tahoma"/>
            <family val="2"/>
          </rPr>
          <t>Total Dox Acceptance Amt - Total Paid Amt</t>
        </r>
      </text>
    </comment>
    <comment ref="L1840" authorId="0" shapeId="0" xr:uid="{FCF74EC4-DE7D-4D1B-A8D8-B63774416F9C}">
      <text>
        <r>
          <rPr>
            <sz val="10"/>
            <rFont val="Tahoma"/>
            <family val="2"/>
          </rPr>
          <t>Y12212021-30</t>
        </r>
      </text>
    </comment>
    <comment ref="X1841" authorId="0" shapeId="0" xr:uid="{DAFC23F3-EFB5-4AF8-8A57-1588CF2FEB1F}">
      <text>
        <r>
          <rPr>
            <sz val="10"/>
            <rFont val="Tahoma"/>
            <family val="2"/>
          </rPr>
          <t>Total Dox Acceptance Amt - Total Paid Amt</t>
        </r>
      </text>
    </comment>
    <comment ref="L1842" authorId="0" shapeId="0" xr:uid="{F3798CB5-0BE6-4EF3-9040-683603ED90FB}">
      <text>
        <r>
          <rPr>
            <sz val="10"/>
            <rFont val="Tahoma"/>
            <family val="2"/>
          </rPr>
          <t>Y11232021-26</t>
        </r>
      </text>
    </comment>
    <comment ref="X1843" authorId="0" shapeId="0" xr:uid="{108D4C87-8931-4866-97F1-F1CB5A843234}">
      <text>
        <r>
          <rPr>
            <sz val="10"/>
            <rFont val="Tahoma"/>
            <family val="2"/>
          </rPr>
          <t>Total Dox Acceptance Amt - Total Paid Amt</t>
        </r>
      </text>
    </comment>
    <comment ref="L1844" authorId="0" shapeId="0" xr:uid="{F42A7473-9290-4280-B522-E778DDE43FBF}">
      <text>
        <r>
          <rPr>
            <sz val="10"/>
            <rFont val="Tahoma"/>
            <family val="2"/>
          </rPr>
          <t>Y03092022-9</t>
        </r>
      </text>
    </comment>
    <comment ref="X1845" authorId="0" shapeId="0" xr:uid="{FE17D32C-A2F8-4AFD-9850-6CA2538737B7}">
      <text>
        <r>
          <rPr>
            <sz val="10"/>
            <rFont val="Tahoma"/>
            <family val="2"/>
          </rPr>
          <t>Total Dox Acceptance Amt - Total Paid Amt</t>
        </r>
      </text>
    </comment>
    <comment ref="L1846" authorId="0" shapeId="0" xr:uid="{9D0D7B79-6146-4BFA-836F-532B3C0650CF}">
      <text>
        <r>
          <rPr>
            <sz val="10"/>
            <rFont val="Tahoma"/>
            <family val="2"/>
          </rPr>
          <t>Y12012021-30</t>
        </r>
      </text>
    </comment>
    <comment ref="X1847" authorId="0" shapeId="0" xr:uid="{23470E4B-7EAA-495E-B154-378111D339DC}">
      <text>
        <r>
          <rPr>
            <sz val="10"/>
            <rFont val="Tahoma"/>
            <family val="2"/>
          </rPr>
          <t>Total Dox Acceptance Amt - Total Paid Amt</t>
        </r>
      </text>
    </comment>
    <comment ref="L1848" authorId="0" shapeId="0" xr:uid="{DD2C92BB-A48B-4F15-B4AC-73ED34DF7871}">
      <text>
        <r>
          <rPr>
            <sz val="10"/>
            <rFont val="Tahoma"/>
            <family val="2"/>
          </rPr>
          <t>Y12262021-3</t>
        </r>
      </text>
    </comment>
    <comment ref="X1849" authorId="0" shapeId="0" xr:uid="{12867FA4-D4D6-45C6-B65F-5DF325355FDD}">
      <text>
        <r>
          <rPr>
            <sz val="10"/>
            <rFont val="Tahoma"/>
            <family val="2"/>
          </rPr>
          <t>Total Dox Acceptance Amt - Total Paid Amt</t>
        </r>
      </text>
    </comment>
    <comment ref="L1850" authorId="0" shapeId="0" xr:uid="{5D2C69CA-6F9D-4FF9-8CD7-0732352472FD}">
      <text>
        <r>
          <rPr>
            <sz val="10"/>
            <rFont val="Tahoma"/>
            <family val="2"/>
          </rPr>
          <t>Y10052021-67</t>
        </r>
      </text>
    </comment>
    <comment ref="X1851" authorId="0" shapeId="0" xr:uid="{AB80711B-EC51-4041-B914-24DC64156FC8}">
      <text>
        <r>
          <rPr>
            <sz val="10"/>
            <rFont val="Tahoma"/>
            <family val="2"/>
          </rPr>
          <t>Total Dox Acceptance Amt - Total Paid Amt</t>
        </r>
      </text>
    </comment>
    <comment ref="L1852" authorId="0" shapeId="0" xr:uid="{2B9BC456-37DD-4BFC-960F-835CF9F41F2B}">
      <text>
        <r>
          <rPr>
            <sz val="10"/>
            <rFont val="Tahoma"/>
            <family val="2"/>
          </rPr>
          <t>Y10052021-21</t>
        </r>
      </text>
    </comment>
    <comment ref="X1853" authorId="0" shapeId="0" xr:uid="{07389D32-CB15-47EE-B4F2-209E0C293379}">
      <text>
        <r>
          <rPr>
            <sz val="10"/>
            <rFont val="Tahoma"/>
            <family val="2"/>
          </rPr>
          <t>Total Dox Acceptance Amt - Total Paid Amt</t>
        </r>
      </text>
    </comment>
    <comment ref="L1854" authorId="0" shapeId="0" xr:uid="{6E8D394D-D45B-4A2D-A05D-D0BFCEABFC0F}">
      <text>
        <r>
          <rPr>
            <sz val="10"/>
            <rFont val="Tahoma"/>
            <family val="2"/>
          </rPr>
          <t>Y10052021-16</t>
        </r>
      </text>
    </comment>
    <comment ref="X1855" authorId="0" shapeId="0" xr:uid="{598CAD3D-B46E-48F8-B8F7-B9E9D95DB51D}">
      <text>
        <r>
          <rPr>
            <sz val="10"/>
            <rFont val="Tahoma"/>
            <family val="2"/>
          </rPr>
          <t>Total Dox Acceptance Amt - Total Paid Amt</t>
        </r>
      </text>
    </comment>
    <comment ref="L1856" authorId="0" shapeId="0" xr:uid="{FF886095-91AA-4974-9857-F521EF877D8C}">
      <text>
        <r>
          <rPr>
            <sz val="10"/>
            <rFont val="Tahoma"/>
            <family val="2"/>
          </rPr>
          <t>Y12262021-4</t>
        </r>
      </text>
    </comment>
    <comment ref="X1857" authorId="0" shapeId="0" xr:uid="{7FD214AE-EAB5-4968-83DF-CC098D20F759}">
      <text>
        <r>
          <rPr>
            <sz val="10"/>
            <rFont val="Tahoma"/>
            <family val="2"/>
          </rPr>
          <t>Total Dox Acceptance Amt - Total Paid Amt</t>
        </r>
      </text>
    </comment>
    <comment ref="L1858" authorId="0" shapeId="0" xr:uid="{F21F789F-6C19-41BB-86E3-441DBDC1E616}">
      <text>
        <r>
          <rPr>
            <sz val="10"/>
            <rFont val="Tahoma"/>
            <family val="2"/>
          </rPr>
          <t>Y10302021-19</t>
        </r>
      </text>
    </comment>
    <comment ref="X1859" authorId="0" shapeId="0" xr:uid="{82DD497F-1287-4113-9918-1DAB4A088830}">
      <text>
        <r>
          <rPr>
            <sz val="10"/>
            <rFont val="Tahoma"/>
            <family val="2"/>
          </rPr>
          <t>Total Dox Acceptance Amt - Total Paid Amt</t>
        </r>
      </text>
    </comment>
    <comment ref="L1860" authorId="0" shapeId="0" xr:uid="{757B6809-B148-470F-92A8-657F434255CC}">
      <text>
        <r>
          <rPr>
            <sz val="10"/>
            <rFont val="Tahoma"/>
            <family val="2"/>
          </rPr>
          <t>Y10302021-27</t>
        </r>
      </text>
    </comment>
    <comment ref="X1861" authorId="0" shapeId="0" xr:uid="{A469BE23-C466-4E42-AEBE-157822AAFEDC}">
      <text>
        <r>
          <rPr>
            <sz val="10"/>
            <rFont val="Tahoma"/>
            <family val="2"/>
          </rPr>
          <t>Total Dox Acceptance Amt - Total Paid Amt</t>
        </r>
      </text>
    </comment>
    <comment ref="L1862" authorId="0" shapeId="0" xr:uid="{C5C873DE-2136-4C22-95D9-9C2CFD40C9F9}">
      <text>
        <r>
          <rPr>
            <sz val="10"/>
            <rFont val="Tahoma"/>
            <family val="2"/>
          </rPr>
          <t>Y10302021-16</t>
        </r>
      </text>
    </comment>
    <comment ref="X1863" authorId="0" shapeId="0" xr:uid="{A2916C39-498F-4D25-8B65-45BC9B6B8377}">
      <text>
        <r>
          <rPr>
            <sz val="10"/>
            <rFont val="Tahoma"/>
            <family val="2"/>
          </rPr>
          <t>Total Dox Acceptance Amt - Total Paid Amt</t>
        </r>
      </text>
    </comment>
    <comment ref="L1864" authorId="0" shapeId="0" xr:uid="{2CD570A6-5BF1-4BCC-801A-F5E5BB2A7F66}">
      <text>
        <r>
          <rPr>
            <sz val="10"/>
            <rFont val="Tahoma"/>
            <family val="2"/>
          </rPr>
          <t>Y12252021-3</t>
        </r>
      </text>
    </comment>
    <comment ref="X1865" authorId="0" shapeId="0" xr:uid="{B2478CF2-133B-4819-B270-82FB7FC4D266}">
      <text>
        <r>
          <rPr>
            <sz val="10"/>
            <rFont val="Tahoma"/>
            <family val="2"/>
          </rPr>
          <t>Total Dox Acceptance Amt - Total Paid Amt</t>
        </r>
      </text>
    </comment>
    <comment ref="L1866" authorId="0" shapeId="0" xr:uid="{8DCBCD10-98E1-448F-8A3B-08B0E8130033}">
      <text>
        <r>
          <rPr>
            <sz val="10"/>
            <rFont val="Tahoma"/>
            <family val="2"/>
          </rPr>
          <t>Y01152022-5</t>
        </r>
      </text>
    </comment>
    <comment ref="X1867" authorId="0" shapeId="0" xr:uid="{5080566A-1FC3-4483-B630-7710E00885D4}">
      <text>
        <r>
          <rPr>
            <sz val="10"/>
            <rFont val="Tahoma"/>
            <family val="2"/>
          </rPr>
          <t>Total Dox Acceptance Amt - Total Paid Amt</t>
        </r>
      </text>
    </comment>
    <comment ref="L1868" authorId="0" shapeId="0" xr:uid="{37F7DD8E-4FD7-4DD9-92F6-FC5AC9208B1D}">
      <text>
        <r>
          <rPr>
            <sz val="10"/>
            <rFont val="Tahoma"/>
            <family val="2"/>
          </rPr>
          <t>Y12222021-4</t>
        </r>
      </text>
    </comment>
    <comment ref="X1869" authorId="0" shapeId="0" xr:uid="{C93D05DF-8D44-4150-B5D4-6FF51ED17696}">
      <text>
        <r>
          <rPr>
            <sz val="10"/>
            <rFont val="Tahoma"/>
            <family val="2"/>
          </rPr>
          <t>Total Dox Acceptance Amt - Total Paid Amt</t>
        </r>
      </text>
    </comment>
    <comment ref="L1870" authorId="0" shapeId="0" xr:uid="{34F6D583-3DA4-4022-A41F-C310A00BAF9C}">
      <text>
        <r>
          <rPr>
            <sz val="10"/>
            <rFont val="Tahoma"/>
            <family val="2"/>
          </rPr>
          <t>Y10272021-8</t>
        </r>
      </text>
    </comment>
    <comment ref="X1871" authorId="0" shapeId="0" xr:uid="{6E646359-761F-4186-8558-B5C147FCC08B}">
      <text>
        <r>
          <rPr>
            <sz val="10"/>
            <rFont val="Tahoma"/>
            <family val="2"/>
          </rPr>
          <t>Total Dox Acceptance Amt - Total Paid Amt</t>
        </r>
      </text>
    </comment>
    <comment ref="L1872" authorId="0" shapeId="0" xr:uid="{973C52B1-591E-4C83-92DC-C6B2BA6ADD05}">
      <text>
        <r>
          <rPr>
            <sz val="10"/>
            <rFont val="Tahoma"/>
            <family val="2"/>
          </rPr>
          <t>Y11022021-2</t>
        </r>
      </text>
    </comment>
    <comment ref="X1873" authorId="0" shapeId="0" xr:uid="{962787F4-36AA-4FC9-9CF5-438ABF9F125F}">
      <text>
        <r>
          <rPr>
            <sz val="10"/>
            <rFont val="Tahoma"/>
            <family val="2"/>
          </rPr>
          <t>Total Dox Acceptance Amt - Total Paid Amt</t>
        </r>
      </text>
    </comment>
    <comment ref="L1874" authorId="0" shapeId="0" xr:uid="{9C77DB0F-C876-4488-ACE5-B7B55A3DE8B1}">
      <text>
        <r>
          <rPr>
            <sz val="10"/>
            <rFont val="Tahoma"/>
            <family val="2"/>
          </rPr>
          <t>Y12252021-2</t>
        </r>
      </text>
    </comment>
    <comment ref="X1875" authorId="0" shapeId="0" xr:uid="{40831721-0118-4A91-9B8B-1AAE3BC6D09C}">
      <text>
        <r>
          <rPr>
            <sz val="10"/>
            <rFont val="Tahoma"/>
            <family val="2"/>
          </rPr>
          <t>Total Dox Acceptance Amt - Total Paid Amt</t>
        </r>
      </text>
    </comment>
    <comment ref="L1876" authorId="0" shapeId="0" xr:uid="{A4532950-F405-45EB-87F8-4AAD661537F1}">
      <text>
        <r>
          <rPr>
            <sz val="10"/>
            <rFont val="Tahoma"/>
            <family val="2"/>
          </rPr>
          <t>Y10282021-28</t>
        </r>
      </text>
    </comment>
    <comment ref="X1877" authorId="0" shapeId="0" xr:uid="{C5531DE0-E5EB-47D4-AE91-CED3CFD78850}">
      <text>
        <r>
          <rPr>
            <sz val="10"/>
            <rFont val="Tahoma"/>
            <family val="2"/>
          </rPr>
          <t>Total Dox Acceptance Amt - Total Paid Amt</t>
        </r>
      </text>
    </comment>
    <comment ref="L1878" authorId="0" shapeId="0" xr:uid="{BAEF3EB2-E9A6-4473-8F90-BD387ABBC3A6}">
      <text>
        <r>
          <rPr>
            <sz val="10"/>
            <rFont val="Tahoma"/>
            <family val="2"/>
          </rPr>
          <t>Y10302021-11</t>
        </r>
      </text>
    </comment>
    <comment ref="X1879" authorId="0" shapeId="0" xr:uid="{B7B40730-EA79-420F-ADC7-97A513358683}">
      <text>
        <r>
          <rPr>
            <sz val="10"/>
            <rFont val="Tahoma"/>
            <family val="2"/>
          </rPr>
          <t>Total Dox Acceptance Amt - Total Paid Amt</t>
        </r>
      </text>
    </comment>
    <comment ref="L1880" authorId="0" shapeId="0" xr:uid="{6BCD428C-A0E2-4082-9772-BC98E4FB21B8}">
      <text>
        <r>
          <rPr>
            <sz val="10"/>
            <rFont val="Tahoma"/>
            <family val="2"/>
          </rPr>
          <t>Y10052021-62</t>
        </r>
      </text>
    </comment>
    <comment ref="X1881" authorId="0" shapeId="0" xr:uid="{CB2C1DE9-6CE4-4329-B576-1CA714327369}">
      <text>
        <r>
          <rPr>
            <sz val="10"/>
            <rFont val="Tahoma"/>
            <family val="2"/>
          </rPr>
          <t>Total Dox Acceptance Amt - Total Paid Amt</t>
        </r>
      </text>
    </comment>
    <comment ref="L1882" authorId="0" shapeId="0" xr:uid="{4599FC10-9B5D-4260-9038-C33C2317E72D}">
      <text>
        <r>
          <rPr>
            <sz val="10"/>
            <rFont val="Tahoma"/>
            <family val="2"/>
          </rPr>
          <t>Y12292021-39</t>
        </r>
      </text>
    </comment>
    <comment ref="X1883" authorId="0" shapeId="0" xr:uid="{F63BFCBB-BDB4-4090-813E-0314B2F49CF4}">
      <text>
        <r>
          <rPr>
            <sz val="10"/>
            <rFont val="Tahoma"/>
            <family val="2"/>
          </rPr>
          <t>Total Dox Acceptance Amt - Total Paid Amt</t>
        </r>
      </text>
    </comment>
    <comment ref="L1884" authorId="0" shapeId="0" xr:uid="{2B81A940-0C38-4B96-BB81-BBE974C36F2A}">
      <text>
        <r>
          <rPr>
            <sz val="10"/>
            <rFont val="Tahoma"/>
            <family val="2"/>
          </rPr>
          <t>Y10052021-61</t>
        </r>
      </text>
    </comment>
    <comment ref="X1885" authorId="0" shapeId="0" xr:uid="{BE9FA411-92D2-4930-BB8D-0EA1C06E10C3}">
      <text>
        <r>
          <rPr>
            <sz val="10"/>
            <rFont val="Tahoma"/>
            <family val="2"/>
          </rPr>
          <t>Total Dox Acceptance Amt - Total Paid Amt</t>
        </r>
      </text>
    </comment>
    <comment ref="L1886" authorId="0" shapeId="0" xr:uid="{8F8B779A-4A5B-457E-8C86-E1D8BA827F4F}">
      <text>
        <r>
          <rPr>
            <sz val="10"/>
            <rFont val="Tahoma"/>
            <family val="2"/>
          </rPr>
          <t>Y10282021-24</t>
        </r>
      </text>
    </comment>
    <comment ref="X1887" authorId="0" shapeId="0" xr:uid="{A7D5F6DE-853A-440C-BA2F-5BD2CA88CA87}">
      <text>
        <r>
          <rPr>
            <sz val="10"/>
            <rFont val="Tahoma"/>
            <family val="2"/>
          </rPr>
          <t>Total Dox Acceptance Amt - Total Paid Amt</t>
        </r>
      </text>
    </comment>
    <comment ref="L1888" authorId="0" shapeId="0" xr:uid="{EC23B1A6-756E-4EC4-9F47-A6AE8AF7CFBE}">
      <text>
        <r>
          <rPr>
            <sz val="10"/>
            <rFont val="Tahoma"/>
            <family val="2"/>
          </rPr>
          <t>Y10052021-65</t>
        </r>
      </text>
    </comment>
    <comment ref="X1889" authorId="0" shapeId="0" xr:uid="{32CD69B1-F395-4910-8679-F2CA4C3DAEB6}">
      <text>
        <r>
          <rPr>
            <sz val="10"/>
            <rFont val="Tahoma"/>
            <family val="2"/>
          </rPr>
          <t>Total Dox Acceptance Amt - Total Paid Amt</t>
        </r>
      </text>
    </comment>
    <comment ref="L1890" authorId="0" shapeId="0" xr:uid="{B24285BF-C2C9-4784-9858-98BA805CBDD9}">
      <text>
        <r>
          <rPr>
            <sz val="10"/>
            <rFont val="Tahoma"/>
            <family val="2"/>
          </rPr>
          <t>Y10302021-12</t>
        </r>
      </text>
    </comment>
    <comment ref="X1891" authorId="0" shapeId="0" xr:uid="{2F7AA133-8136-4964-8432-E95B35BAC20F}">
      <text>
        <r>
          <rPr>
            <sz val="10"/>
            <rFont val="Tahoma"/>
            <family val="2"/>
          </rPr>
          <t>Total Dox Acceptance Amt - Total Paid Amt</t>
        </r>
      </text>
    </comment>
    <comment ref="L1892" authorId="0" shapeId="0" xr:uid="{13558600-C0EF-4DD9-BBD7-C584A75CC9FB}">
      <text>
        <r>
          <rPr>
            <sz val="10"/>
            <rFont val="Tahoma"/>
            <family val="2"/>
          </rPr>
          <t>Y10272021-11</t>
        </r>
      </text>
    </comment>
    <comment ref="X1893" authorId="0" shapeId="0" xr:uid="{867AB67D-2294-41E1-9D36-091307A52433}">
      <text>
        <r>
          <rPr>
            <sz val="10"/>
            <rFont val="Tahoma"/>
            <family val="2"/>
          </rPr>
          <t>Total Dox Acceptance Amt - Total Paid Amt</t>
        </r>
      </text>
    </comment>
    <comment ref="L1894" authorId="0" shapeId="0" xr:uid="{C20E1B84-685C-45A8-B557-693773B9090B}">
      <text>
        <r>
          <rPr>
            <sz val="10"/>
            <rFont val="Tahoma"/>
            <family val="2"/>
          </rPr>
          <t>Y10052021-44</t>
        </r>
      </text>
    </comment>
    <comment ref="X1895" authorId="0" shapeId="0" xr:uid="{89F13135-77C5-4646-A75A-770DB6100DC8}">
      <text>
        <r>
          <rPr>
            <sz val="10"/>
            <rFont val="Tahoma"/>
            <family val="2"/>
          </rPr>
          <t>Total Dox Acceptance Amt - Total Paid Amt</t>
        </r>
      </text>
    </comment>
    <comment ref="L1896" authorId="0" shapeId="0" xr:uid="{FDEB85EE-A341-4CF3-B467-4DDAB7AC2DD3}">
      <text>
        <r>
          <rPr>
            <sz val="10"/>
            <rFont val="Tahoma"/>
            <family val="2"/>
          </rPr>
          <t>Y11232021-13</t>
        </r>
      </text>
    </comment>
    <comment ref="X1897" authorId="0" shapeId="0" xr:uid="{939C0139-90DD-4D7E-81DC-F9CB944BD0B7}">
      <text>
        <r>
          <rPr>
            <sz val="10"/>
            <rFont val="Tahoma"/>
            <family val="2"/>
          </rPr>
          <t>Total Dox Acceptance Amt - Total Paid Amt</t>
        </r>
      </text>
    </comment>
    <comment ref="L1898" authorId="0" shapeId="0" xr:uid="{EAFA5F18-8ECA-487C-A30C-A7ABE8A13E6D}">
      <text>
        <r>
          <rPr>
            <sz val="10"/>
            <rFont val="Tahoma"/>
            <family val="2"/>
          </rPr>
          <t>Y10302021-38</t>
        </r>
      </text>
    </comment>
    <comment ref="X1899" authorId="0" shapeId="0" xr:uid="{DC23D767-318C-4CA1-BF8C-132ED73C092A}">
      <text>
        <r>
          <rPr>
            <sz val="10"/>
            <rFont val="Tahoma"/>
            <family val="2"/>
          </rPr>
          <t>Total Dox Acceptance Amt - Total Paid Amt</t>
        </r>
      </text>
    </comment>
    <comment ref="L1900" authorId="0" shapeId="0" xr:uid="{507E54F0-D94D-414E-BBF4-783E14D7B02F}">
      <text>
        <r>
          <rPr>
            <sz val="10"/>
            <rFont val="Tahoma"/>
            <family val="2"/>
          </rPr>
          <t>Y11092021-11</t>
        </r>
      </text>
    </comment>
    <comment ref="X1901" authorId="0" shapeId="0" xr:uid="{4324F077-A276-44AE-AB77-1D38FD1450EF}">
      <text>
        <r>
          <rPr>
            <sz val="10"/>
            <rFont val="Tahoma"/>
            <family val="2"/>
          </rPr>
          <t>Total Dox Acceptance Amt - Total Paid Amt</t>
        </r>
      </text>
    </comment>
    <comment ref="L1902" authorId="0" shapeId="0" xr:uid="{45BC71BD-A1BF-487A-9334-45CCFACE20BB}">
      <text>
        <r>
          <rPr>
            <sz val="10"/>
            <rFont val="Tahoma"/>
            <family val="2"/>
          </rPr>
          <t>Y10282021-16</t>
        </r>
      </text>
    </comment>
    <comment ref="X1903" authorId="0" shapeId="0" xr:uid="{A93EDFFB-5A39-4271-B9A4-B71F49194A34}">
      <text>
        <r>
          <rPr>
            <sz val="10"/>
            <rFont val="Tahoma"/>
            <family val="2"/>
          </rPr>
          <t>Total Dox Acceptance Amt - Total Paid Amt</t>
        </r>
      </text>
    </comment>
    <comment ref="L1904" authorId="0" shapeId="0" xr:uid="{37B63A90-06FB-4E1A-B61C-444B0CD781DC}">
      <text>
        <r>
          <rPr>
            <sz val="10"/>
            <rFont val="Tahoma"/>
            <family val="2"/>
          </rPr>
          <t>Y10052021-69</t>
        </r>
      </text>
    </comment>
    <comment ref="X1905" authorId="0" shapeId="0" xr:uid="{56911E3C-3194-42FF-B11C-CAD2B0BA5594}">
      <text>
        <r>
          <rPr>
            <sz val="10"/>
            <rFont val="Tahoma"/>
            <family val="2"/>
          </rPr>
          <t>Total Dox Acceptance Amt - Total Paid Amt</t>
        </r>
      </text>
    </comment>
    <comment ref="L1906" authorId="0" shapeId="0" xr:uid="{F7E527A2-BD30-49CC-9FF9-D405C5A62B42}">
      <text>
        <r>
          <rPr>
            <sz val="10"/>
            <rFont val="Tahoma"/>
            <family val="2"/>
          </rPr>
          <t>Y10052021-57</t>
        </r>
      </text>
    </comment>
    <comment ref="X1907" authorId="0" shapeId="0" xr:uid="{A4C75555-BA32-4ADC-A84D-69A9088D1A0A}">
      <text>
        <r>
          <rPr>
            <sz val="10"/>
            <rFont val="Tahoma"/>
            <family val="2"/>
          </rPr>
          <t>Total Dox Acceptance Amt - Total Paid Amt</t>
        </r>
      </text>
    </comment>
    <comment ref="L1908" authorId="0" shapeId="0" xr:uid="{C063BEE4-AF6D-46F9-9989-ADAE37734101}">
      <text>
        <r>
          <rPr>
            <sz val="10"/>
            <rFont val="Tahoma"/>
            <family val="2"/>
          </rPr>
          <t>Y10302021-15</t>
        </r>
      </text>
    </comment>
    <comment ref="X1909" authorId="0" shapeId="0" xr:uid="{9E809592-9FE2-4525-8CE5-8B03AE154C0A}">
      <text>
        <r>
          <rPr>
            <sz val="10"/>
            <rFont val="Tahoma"/>
            <family val="2"/>
          </rPr>
          <t>Total Dox Acceptance Amt - Total Paid Amt</t>
        </r>
      </text>
    </comment>
    <comment ref="L1910" authorId="0" shapeId="0" xr:uid="{1E36AB2D-9324-4EF4-814A-CE250417A42A}">
      <text>
        <r>
          <rPr>
            <sz val="10"/>
            <rFont val="Tahoma"/>
            <family val="2"/>
          </rPr>
          <t>Y12292021-43</t>
        </r>
      </text>
    </comment>
    <comment ref="X1911" authorId="0" shapeId="0" xr:uid="{732BC48A-37B8-4745-B251-E15B994FA437}">
      <text>
        <r>
          <rPr>
            <sz val="10"/>
            <rFont val="Tahoma"/>
            <family val="2"/>
          </rPr>
          <t>Total Dox Acceptance Amt - Total Paid Amt</t>
        </r>
      </text>
    </comment>
    <comment ref="L1912" authorId="0" shapeId="0" xr:uid="{B0055FB9-3A94-45B1-851D-EC5C711C4861}">
      <text>
        <r>
          <rPr>
            <sz val="10"/>
            <rFont val="Tahoma"/>
            <family val="2"/>
          </rPr>
          <t>Y11252021-21</t>
        </r>
      </text>
    </comment>
    <comment ref="X1913" authorId="0" shapeId="0" xr:uid="{76A15605-D134-4FE6-8959-331E14DC2BF1}">
      <text>
        <r>
          <rPr>
            <sz val="10"/>
            <rFont val="Tahoma"/>
            <family val="2"/>
          </rPr>
          <t>Total Dox Acceptance Amt - Total Paid Amt</t>
        </r>
      </text>
    </comment>
    <comment ref="L1914" authorId="0" shapeId="0" xr:uid="{697B8B34-B0F2-448A-B9E4-ABFA30A7BAAD}">
      <text>
        <r>
          <rPr>
            <sz val="10"/>
            <rFont val="Tahoma"/>
            <family val="2"/>
          </rPr>
          <t>Y10052021-56</t>
        </r>
      </text>
    </comment>
    <comment ref="X1915" authorId="0" shapeId="0" xr:uid="{EFB1EE7E-6BC0-4195-8497-E893BB082F72}">
      <text>
        <r>
          <rPr>
            <sz val="10"/>
            <rFont val="Tahoma"/>
            <family val="2"/>
          </rPr>
          <t>Total Dox Acceptance Amt - Total Paid Amt</t>
        </r>
      </text>
    </comment>
    <comment ref="L1916" authorId="0" shapeId="0" xr:uid="{38BF05C7-1A00-4A82-988F-9028CDABB492}">
      <text>
        <r>
          <rPr>
            <sz val="10"/>
            <rFont val="Tahoma"/>
            <family val="2"/>
          </rPr>
          <t>Y11022021-75</t>
        </r>
      </text>
    </comment>
    <comment ref="X1917" authorId="0" shapeId="0" xr:uid="{6D99EAAA-778D-41D1-887B-03DA57B3F1A1}">
      <text>
        <r>
          <rPr>
            <sz val="10"/>
            <rFont val="Tahoma"/>
            <family val="2"/>
          </rPr>
          <t>Total Dox Acceptance Amt - Total Paid Amt</t>
        </r>
      </text>
    </comment>
    <comment ref="L1918" authorId="0" shapeId="0" xr:uid="{FE7B8832-F826-4326-BDAA-A93F17742B3E}">
      <text>
        <r>
          <rPr>
            <sz val="10"/>
            <rFont val="Tahoma"/>
            <family val="2"/>
          </rPr>
          <t>Y12012021-25</t>
        </r>
      </text>
    </comment>
    <comment ref="X1919" authorId="0" shapeId="0" xr:uid="{56729F27-B0AE-44D6-9866-16F7F1289BF8}">
      <text>
        <r>
          <rPr>
            <sz val="10"/>
            <rFont val="Tahoma"/>
            <family val="2"/>
          </rPr>
          <t>Total Dox Acceptance Amt - Total Paid Amt</t>
        </r>
      </text>
    </comment>
    <comment ref="L1920" authorId="0" shapeId="0" xr:uid="{7AD608B2-2270-44FE-A840-F90BA7C5A60A}">
      <text>
        <r>
          <rPr>
            <sz val="10"/>
            <rFont val="Tahoma"/>
            <family val="2"/>
          </rPr>
          <t>Y10302021-44</t>
        </r>
      </text>
    </comment>
    <comment ref="X1921" authorId="0" shapeId="0" xr:uid="{2A41A80C-A658-40ED-9D18-5CC4B23E3699}">
      <text>
        <r>
          <rPr>
            <sz val="10"/>
            <rFont val="Tahoma"/>
            <family val="2"/>
          </rPr>
          <t>Total Dox Acceptance Amt - Total Paid Amt</t>
        </r>
      </text>
    </comment>
    <comment ref="L1922" authorId="0" shapeId="0" xr:uid="{DFF71155-7EBD-4B5E-A6AB-02FA2CBF6B33}">
      <text>
        <r>
          <rPr>
            <sz val="10"/>
            <rFont val="Tahoma"/>
            <family val="2"/>
          </rPr>
          <t>Y10052021-63</t>
        </r>
      </text>
    </comment>
    <comment ref="X1923" authorId="0" shapeId="0" xr:uid="{3CE48A4E-FD09-41A2-8197-D8831646F7CC}">
      <text>
        <r>
          <rPr>
            <sz val="10"/>
            <rFont val="Tahoma"/>
            <family val="2"/>
          </rPr>
          <t>Total Dox Acceptance Amt - Total Paid Amt</t>
        </r>
      </text>
    </comment>
    <comment ref="L1924" authorId="0" shapeId="0" xr:uid="{4E52AC41-FAE9-4144-BF23-CF29C54F4A0D}">
      <text>
        <r>
          <rPr>
            <sz val="10"/>
            <rFont val="Tahoma"/>
            <family val="2"/>
          </rPr>
          <t>Y07052022-21</t>
        </r>
      </text>
    </comment>
    <comment ref="X1925" authorId="0" shapeId="0" xr:uid="{D320B5BD-18EB-4C68-813E-796B57D28AE4}">
      <text>
        <r>
          <rPr>
            <sz val="10"/>
            <rFont val="Tahoma"/>
            <family val="2"/>
          </rPr>
          <t>Total Dox Acceptance Amt - Total Paid Amt</t>
        </r>
      </text>
    </comment>
    <comment ref="L1926" authorId="0" shapeId="0" xr:uid="{2D476203-7824-47F7-B534-01CE1C1F5976}">
      <text>
        <r>
          <rPr>
            <sz val="10"/>
            <rFont val="Tahoma"/>
            <family val="2"/>
          </rPr>
          <t>Y10302021-36</t>
        </r>
      </text>
    </comment>
    <comment ref="L1927" authorId="0" shapeId="0" xr:uid="{D26CB6D2-69C7-4832-836A-67672AA32DC6}">
      <text>
        <r>
          <rPr>
            <sz val="10"/>
            <rFont val="Tahoma"/>
            <family val="2"/>
          </rPr>
          <t>Y12212021-50</t>
        </r>
      </text>
    </comment>
    <comment ref="X1928" authorId="0" shapeId="0" xr:uid="{BB499056-B9A8-4AD6-990E-CEC958A46E44}">
      <text>
        <r>
          <rPr>
            <sz val="10"/>
            <rFont val="Tahoma"/>
            <family val="2"/>
          </rPr>
          <t>Total Dox Acceptance Amt - Total Paid Amt</t>
        </r>
      </text>
    </comment>
    <comment ref="L1929" authorId="0" shapeId="0" xr:uid="{AE6EAE6E-939D-48B9-A94F-9E97D3F9B495}">
      <text>
        <r>
          <rPr>
            <sz val="10"/>
            <rFont val="Tahoma"/>
            <family val="2"/>
          </rPr>
          <t>Y12292021-36</t>
        </r>
      </text>
    </comment>
    <comment ref="X1930" authorId="0" shapeId="0" xr:uid="{9CB33DA3-5558-424C-8613-661DBCEE0A66}">
      <text>
        <r>
          <rPr>
            <sz val="10"/>
            <rFont val="Tahoma"/>
            <family val="2"/>
          </rPr>
          <t>Total Dox Acceptance Amt - Total Paid Amt</t>
        </r>
      </text>
    </comment>
    <comment ref="L1931" authorId="0" shapeId="0" xr:uid="{5B112F7E-F208-43B3-B407-C422BCCF19DD}">
      <text>
        <r>
          <rPr>
            <sz val="10"/>
            <rFont val="Tahoma"/>
            <family val="2"/>
          </rPr>
          <t>Y02012022-56</t>
        </r>
      </text>
    </comment>
    <comment ref="X1932" authorId="0" shapeId="0" xr:uid="{76C8D21B-4BEF-4270-8D44-223CAA942252}">
      <text>
        <r>
          <rPr>
            <sz val="10"/>
            <rFont val="Tahoma"/>
            <family val="2"/>
          </rPr>
          <t>Total Dox Acceptance Amt - Total Paid Amt</t>
        </r>
      </text>
    </comment>
    <comment ref="L1933" authorId="0" shapeId="0" xr:uid="{CE87B224-AF4C-4D4D-9AE0-2AAD89FDF332}">
      <text>
        <r>
          <rPr>
            <sz val="10"/>
            <rFont val="Tahoma"/>
            <family val="2"/>
          </rPr>
          <t>Y10272021-1</t>
        </r>
      </text>
    </comment>
    <comment ref="X1934" authorId="0" shapeId="0" xr:uid="{A93AD4FB-95A5-462E-AF9D-AFDB68221D04}">
      <text>
        <r>
          <rPr>
            <sz val="10"/>
            <rFont val="Tahoma"/>
            <family val="2"/>
          </rPr>
          <t>Total Dox Acceptance Amt - Total Paid Amt</t>
        </r>
      </text>
    </comment>
    <comment ref="L1935" authorId="0" shapeId="0" xr:uid="{9E9F7966-225B-4A3F-81D8-A607C2F2B1BE}">
      <text>
        <r>
          <rPr>
            <sz val="10"/>
            <rFont val="Tahoma"/>
            <family val="2"/>
          </rPr>
          <t>Y10272021-2</t>
        </r>
      </text>
    </comment>
    <comment ref="L1936" authorId="0" shapeId="0" xr:uid="{2C0B875F-7181-4AF5-939B-439CC6E4AD22}">
      <text>
        <r>
          <rPr>
            <sz val="10"/>
            <rFont val="Tahoma"/>
            <family val="2"/>
          </rPr>
          <t>Y10282021-17</t>
        </r>
      </text>
    </comment>
    <comment ref="X1937" authorId="0" shapeId="0" xr:uid="{1998917D-0A5C-46D8-84AF-35ED8F3472BD}">
      <text>
        <r>
          <rPr>
            <sz val="10"/>
            <rFont val="Tahoma"/>
            <family val="2"/>
          </rPr>
          <t>Total Dox Acceptance Amt - Total Paid Amt</t>
        </r>
      </text>
    </comment>
    <comment ref="L1938" authorId="0" shapeId="0" xr:uid="{09DE1729-B1DB-400E-814F-DD9F07087BEA}">
      <text>
        <r>
          <rPr>
            <sz val="10"/>
            <rFont val="Tahoma"/>
            <family val="2"/>
          </rPr>
          <t>Y12012021-10</t>
        </r>
      </text>
    </comment>
    <comment ref="X1939" authorId="0" shapeId="0" xr:uid="{CD3DD9CC-FE38-41FE-867D-B9B72D8C0F4E}">
      <text>
        <r>
          <rPr>
            <sz val="10"/>
            <rFont val="Tahoma"/>
            <family val="2"/>
          </rPr>
          <t>Total Dox Acceptance Amt - Total Paid Amt</t>
        </r>
      </text>
    </comment>
    <comment ref="L1940" authorId="0" shapeId="0" xr:uid="{682E2C3D-7622-4324-916A-3F5EC12378D2}">
      <text>
        <r>
          <rPr>
            <sz val="10"/>
            <rFont val="Tahoma"/>
            <family val="2"/>
          </rPr>
          <t>Y10272021-4</t>
        </r>
      </text>
    </comment>
    <comment ref="X1941" authorId="0" shapeId="0" xr:uid="{5A72D6DD-4658-4D35-927C-EA55938BCE61}">
      <text>
        <r>
          <rPr>
            <sz val="10"/>
            <rFont val="Tahoma"/>
            <family val="2"/>
          </rPr>
          <t>Total Dox Acceptance Amt - Total Paid Amt</t>
        </r>
      </text>
    </comment>
    <comment ref="L1942" authorId="0" shapeId="0" xr:uid="{766AEA8E-34E5-40E2-9DD4-B3C76EEFE3DA}">
      <text>
        <r>
          <rPr>
            <sz val="10"/>
            <rFont val="Tahoma"/>
            <family val="2"/>
          </rPr>
          <t>Y10272021-14</t>
        </r>
      </text>
    </comment>
    <comment ref="X1943" authorId="0" shapeId="0" xr:uid="{FE4173EC-63DD-45F9-945F-5CD7AEE3B59F}">
      <text>
        <r>
          <rPr>
            <sz val="10"/>
            <rFont val="Tahoma"/>
            <family val="2"/>
          </rPr>
          <t>Total Dox Acceptance Amt - Total Paid Amt</t>
        </r>
      </text>
    </comment>
    <comment ref="L1944" authorId="0" shapeId="0" xr:uid="{60D610EC-6F84-402A-ABAD-E0E358E8E4E1}">
      <text>
        <r>
          <rPr>
            <sz val="10"/>
            <rFont val="Tahoma"/>
            <family val="2"/>
          </rPr>
          <t>Y02102022-14</t>
        </r>
      </text>
    </comment>
    <comment ref="X1945" authorId="0" shapeId="0" xr:uid="{4DA43A2F-03D6-4BA0-B86D-E2E33F7AE540}">
      <text>
        <r>
          <rPr>
            <sz val="10"/>
            <rFont val="Tahoma"/>
            <family val="2"/>
          </rPr>
          <t>Total Dox Acceptance Amt - Total Paid Amt</t>
        </r>
      </text>
    </comment>
    <comment ref="L1946" authorId="0" shapeId="0" xr:uid="{55241E9E-3434-47EF-AB73-4A42871DA53A}">
      <text>
        <r>
          <rPr>
            <sz val="10"/>
            <rFont val="Tahoma"/>
            <family val="2"/>
          </rPr>
          <t>Y01132022-13</t>
        </r>
      </text>
    </comment>
    <comment ref="X1947" authorId="0" shapeId="0" xr:uid="{86BFA4C7-6FDE-476A-BEFA-0A1BA223AA3E}">
      <text>
        <r>
          <rPr>
            <sz val="10"/>
            <rFont val="Tahoma"/>
            <family val="2"/>
          </rPr>
          <t>Total Dox Acceptance Amt - Total Paid Amt</t>
        </r>
      </text>
    </comment>
    <comment ref="L1948" authorId="0" shapeId="0" xr:uid="{64B94E25-C5E2-418B-BFFE-E0C247FE6CFB}">
      <text>
        <r>
          <rPr>
            <sz val="10"/>
            <rFont val="Tahoma"/>
            <family val="2"/>
          </rPr>
          <t>Y10072021-12</t>
        </r>
      </text>
    </comment>
    <comment ref="X1949" authorId="0" shapeId="0" xr:uid="{0B61E3D2-FC11-4299-96CF-03CE68477337}">
      <text>
        <r>
          <rPr>
            <sz val="10"/>
            <rFont val="Tahoma"/>
            <family val="2"/>
          </rPr>
          <t>Total Dox Acceptance Amt - Total Paid Amt</t>
        </r>
      </text>
    </comment>
    <comment ref="L1950" authorId="0" shapeId="0" xr:uid="{403235C3-6F09-4D10-B753-EA0B4BD45664}">
      <text>
        <r>
          <rPr>
            <sz val="10"/>
            <rFont val="Tahoma"/>
            <family val="2"/>
          </rPr>
          <t>Y10272021-7</t>
        </r>
      </text>
    </comment>
    <comment ref="X1951" authorId="0" shapeId="0" xr:uid="{CAF12821-8496-4AFF-889C-30F06C63E383}">
      <text>
        <r>
          <rPr>
            <sz val="10"/>
            <rFont val="Tahoma"/>
            <family val="2"/>
          </rPr>
          <t>Total Dox Acceptance Amt - Total Paid Amt</t>
        </r>
      </text>
    </comment>
    <comment ref="L1952" authorId="0" shapeId="0" xr:uid="{327DC558-86A8-4562-BF00-6D4807612775}">
      <text>
        <r>
          <rPr>
            <sz val="10"/>
            <rFont val="Tahoma"/>
            <family val="2"/>
          </rPr>
          <t>Y11082021-31</t>
        </r>
      </text>
    </comment>
    <comment ref="X1953" authorId="0" shapeId="0" xr:uid="{36852590-7B9D-46D4-9BB7-F3609FC7BE29}">
      <text>
        <r>
          <rPr>
            <sz val="10"/>
            <rFont val="Tahoma"/>
            <family val="2"/>
          </rPr>
          <t>Total Dox Acceptance Amt - Total Paid Amt</t>
        </r>
      </text>
    </comment>
    <comment ref="L1954" authorId="0" shapeId="0" xr:uid="{C995A7B3-4C12-4999-B21E-97A13EBB4775}">
      <text>
        <r>
          <rPr>
            <sz val="10"/>
            <rFont val="Tahoma"/>
            <family val="2"/>
          </rPr>
          <t>Y10272021-2</t>
        </r>
      </text>
    </comment>
    <comment ref="X1955" authorId="0" shapeId="0" xr:uid="{6A398C55-0E39-4F6B-80B2-C86B50D6098A}">
      <text>
        <r>
          <rPr>
            <sz val="10"/>
            <rFont val="Tahoma"/>
            <family val="2"/>
          </rPr>
          <t>Total Dox Acceptance Amt - Total Paid Amt</t>
        </r>
      </text>
    </comment>
    <comment ref="L1956" authorId="0" shapeId="0" xr:uid="{8C10D68A-87C4-4EA3-8B26-7840F8C824A2}">
      <text>
        <r>
          <rPr>
            <sz val="10"/>
            <rFont val="Tahoma"/>
            <family val="2"/>
          </rPr>
          <t>Y12212021-20</t>
        </r>
      </text>
    </comment>
    <comment ref="X1957" authorId="0" shapeId="0" xr:uid="{62CB399D-C1DF-45F7-9C64-23A45794E7C5}">
      <text>
        <r>
          <rPr>
            <sz val="10"/>
            <rFont val="Tahoma"/>
            <family val="2"/>
          </rPr>
          <t>Total Dox Acceptance Amt - Total Paid Amt</t>
        </r>
      </text>
    </comment>
    <comment ref="L1958" authorId="0" shapeId="0" xr:uid="{22923382-1823-4298-B5F1-5C056BF296DE}">
      <text>
        <r>
          <rPr>
            <sz val="10"/>
            <rFont val="Tahoma"/>
            <family val="2"/>
          </rPr>
          <t>Y02272022-14</t>
        </r>
      </text>
    </comment>
    <comment ref="X1959" authorId="0" shapeId="0" xr:uid="{0699D40D-B589-408D-9C6B-1D4BA468747D}">
      <text>
        <r>
          <rPr>
            <sz val="10"/>
            <rFont val="Tahoma"/>
            <family val="2"/>
          </rPr>
          <t>Total Dox Acceptance Amt - Total Paid Amt</t>
        </r>
      </text>
    </comment>
    <comment ref="L1960" authorId="0" shapeId="0" xr:uid="{C0479253-C5B0-4896-935F-FFE333769B06}">
      <text>
        <r>
          <rPr>
            <sz val="10"/>
            <rFont val="Tahoma"/>
            <family val="2"/>
          </rPr>
          <t>Y12012021-38</t>
        </r>
      </text>
    </comment>
    <comment ref="X1961" authorId="0" shapeId="0" xr:uid="{7260D8F5-7DF9-430E-A823-EB7D28E9DEBD}">
      <text>
        <r>
          <rPr>
            <sz val="10"/>
            <rFont val="Tahoma"/>
            <family val="2"/>
          </rPr>
          <t>Total Dox Acceptance Amt - Total Paid Amt</t>
        </r>
      </text>
    </comment>
    <comment ref="L1962" authorId="0" shapeId="0" xr:uid="{BD7F3561-D506-490C-986B-F3910F4A9F10}">
      <text>
        <r>
          <rPr>
            <sz val="10"/>
            <rFont val="Tahoma"/>
            <family val="2"/>
          </rPr>
          <t>Y12292021-47</t>
        </r>
      </text>
    </comment>
    <comment ref="X1963" authorId="0" shapeId="0" xr:uid="{4D95EC55-C914-4B2E-BAF0-FD3DE65DD1F9}">
      <text>
        <r>
          <rPr>
            <sz val="10"/>
            <rFont val="Tahoma"/>
            <family val="2"/>
          </rPr>
          <t>Total Dox Acceptance Amt - Total Paid Amt</t>
        </r>
      </text>
    </comment>
    <comment ref="L1964" authorId="0" shapeId="0" xr:uid="{FEE5FB0D-878E-40CB-BC3C-323D5F99ADD2}">
      <text>
        <r>
          <rPr>
            <sz val="10"/>
            <rFont val="Tahoma"/>
            <family val="2"/>
          </rPr>
          <t>Y12292021-30</t>
        </r>
      </text>
    </comment>
    <comment ref="X1965" authorId="0" shapeId="0" xr:uid="{30B44697-ED80-4110-8562-08073F1FAF77}">
      <text>
        <r>
          <rPr>
            <sz val="10"/>
            <rFont val="Tahoma"/>
            <family val="2"/>
          </rPr>
          <t>Total Dox Acceptance Amt - Total Paid Amt</t>
        </r>
      </text>
    </comment>
    <comment ref="L1966" authorId="0" shapeId="0" xr:uid="{B3685D88-8E87-4999-BADC-DB105F3CB8B6}">
      <text>
        <r>
          <rPr>
            <sz val="10"/>
            <rFont val="Tahoma"/>
            <family val="2"/>
          </rPr>
          <t>Y10272021-3</t>
        </r>
      </text>
    </comment>
    <comment ref="X1967" authorId="0" shapeId="0" xr:uid="{697C1657-4F70-4063-A419-19766ADACA6F}">
      <text>
        <r>
          <rPr>
            <sz val="10"/>
            <rFont val="Tahoma"/>
            <family val="2"/>
          </rPr>
          <t>Total Dox Acceptance Amt - Total Paid Amt</t>
        </r>
      </text>
    </comment>
    <comment ref="L1968" authorId="0" shapeId="0" xr:uid="{A68CA655-E97E-4263-BFB3-D494E790E1C3}">
      <text>
        <r>
          <rPr>
            <sz val="10"/>
            <rFont val="Tahoma"/>
            <family val="2"/>
          </rPr>
          <t>Y10302021-25</t>
        </r>
      </text>
    </comment>
    <comment ref="X1969" authorId="0" shapeId="0" xr:uid="{1DA0203A-9B29-4038-9297-D7C64B8C7C29}">
      <text>
        <r>
          <rPr>
            <sz val="10"/>
            <rFont val="Tahoma"/>
            <family val="2"/>
          </rPr>
          <t>Total Dox Acceptance Amt - Total Paid Amt</t>
        </r>
      </text>
    </comment>
    <comment ref="L1970" authorId="0" shapeId="0" xr:uid="{2D0CBBFB-E5E1-4424-A8BD-8AFCA2954B39}">
      <text>
        <r>
          <rPr>
            <sz val="10"/>
            <rFont val="Tahoma"/>
            <family val="2"/>
          </rPr>
          <t>Y12212021-24</t>
        </r>
      </text>
    </comment>
    <comment ref="X1971" authorId="0" shapeId="0" xr:uid="{C7072412-FF87-49B6-B0C3-31C62E14F38F}">
      <text>
        <r>
          <rPr>
            <sz val="10"/>
            <rFont val="Tahoma"/>
            <family val="2"/>
          </rPr>
          <t>Total Dox Acceptance Amt - Total Paid Amt</t>
        </r>
      </text>
    </comment>
    <comment ref="L1972" authorId="0" shapeId="0" xr:uid="{0734FF66-6498-4AB8-8BAE-2FBFA13E8CFF}">
      <text>
        <r>
          <rPr>
            <sz val="10"/>
            <rFont val="Tahoma"/>
            <family val="2"/>
          </rPr>
          <t>Y01172022-30</t>
        </r>
      </text>
    </comment>
    <comment ref="X1973" authorId="0" shapeId="0" xr:uid="{7BB71172-4191-429C-9E45-BF113D800FFE}">
      <text>
        <r>
          <rPr>
            <sz val="10"/>
            <rFont val="Tahoma"/>
            <family val="2"/>
          </rPr>
          <t>Total Dox Acceptance Amt - Total Paid Amt</t>
        </r>
      </text>
    </comment>
    <comment ref="L1974" authorId="0" shapeId="0" xr:uid="{BD66D233-984E-454E-B273-7E70D5D2757F}">
      <text>
        <r>
          <rPr>
            <sz val="10"/>
            <rFont val="Tahoma"/>
            <family val="2"/>
          </rPr>
          <t>Y10272021-16</t>
        </r>
      </text>
    </comment>
    <comment ref="X1975" authorId="0" shapeId="0" xr:uid="{6326B31E-BA00-4689-8C12-D70B5C2A45A6}">
      <text>
        <r>
          <rPr>
            <sz val="10"/>
            <rFont val="Tahoma"/>
            <family val="2"/>
          </rPr>
          <t>Total Dox Acceptance Amt - Total Paid Amt</t>
        </r>
      </text>
    </comment>
    <comment ref="L1976" authorId="0" shapeId="0" xr:uid="{14BE3A6F-D1B0-494C-B07C-F94607DCCBAF}">
      <text>
        <r>
          <rPr>
            <sz val="10"/>
            <rFont val="Tahoma"/>
            <family val="2"/>
          </rPr>
          <t>Y10272021-12</t>
        </r>
      </text>
    </comment>
    <comment ref="X1977" authorId="0" shapeId="0" xr:uid="{61A53AE3-AD6F-4191-80E9-142FBD5CA54E}">
      <text>
        <r>
          <rPr>
            <sz val="10"/>
            <rFont val="Tahoma"/>
            <family val="2"/>
          </rPr>
          <t>Total Dox Acceptance Amt - Total Paid Amt</t>
        </r>
      </text>
    </comment>
    <comment ref="L1978" authorId="0" shapeId="0" xr:uid="{E34201FD-875A-483F-BB82-B4C11E7C4755}">
      <text>
        <r>
          <rPr>
            <sz val="10"/>
            <rFont val="Tahoma"/>
            <family val="2"/>
          </rPr>
          <t>Y01312022-17</t>
        </r>
      </text>
    </comment>
    <comment ref="X1979" authorId="0" shapeId="0" xr:uid="{859F5D94-DA07-4AEC-9469-9D2B94BEDE16}">
      <text>
        <r>
          <rPr>
            <sz val="10"/>
            <rFont val="Tahoma"/>
            <family val="2"/>
          </rPr>
          <t>Total Dox Acceptance Amt - Total Paid Amt</t>
        </r>
      </text>
    </comment>
    <comment ref="L1980" authorId="0" shapeId="0" xr:uid="{B0505CDF-0551-4C60-BE94-D8701B712C40}">
      <text>
        <r>
          <rPr>
            <sz val="10"/>
            <rFont val="Tahoma"/>
            <family val="2"/>
          </rPr>
          <t>Y01172022-28</t>
        </r>
      </text>
    </comment>
    <comment ref="L1981" authorId="0" shapeId="0" xr:uid="{783F2BBA-5E94-4049-9058-431C89A7070C}">
      <text>
        <r>
          <rPr>
            <sz val="10"/>
            <rFont val="Tahoma"/>
            <family val="2"/>
          </rPr>
          <t>Y12012021-23</t>
        </r>
      </text>
    </comment>
    <comment ref="X1982" authorId="0" shapeId="0" xr:uid="{BE9BDFDB-912E-4F97-B494-8F1515CA060C}">
      <text>
        <r>
          <rPr>
            <sz val="10"/>
            <rFont val="Tahoma"/>
            <family val="2"/>
          </rPr>
          <t>Total Dox Acceptance Amt - Total Paid Amt</t>
        </r>
      </text>
    </comment>
    <comment ref="L1983" authorId="0" shapeId="0" xr:uid="{CD0E8D8C-8E3E-4A46-8C65-AA2EF8C982F9}">
      <text>
        <r>
          <rPr>
            <sz val="10"/>
            <rFont val="Tahoma"/>
            <family val="2"/>
          </rPr>
          <t>Y10302021-43</t>
        </r>
      </text>
    </comment>
    <comment ref="X1984" authorId="0" shapeId="0" xr:uid="{DC6F3174-CA76-4C87-8127-5CD9BFD6BC64}">
      <text>
        <r>
          <rPr>
            <sz val="10"/>
            <rFont val="Tahoma"/>
            <family val="2"/>
          </rPr>
          <t>Total Dox Acceptance Amt - Total Paid Amt</t>
        </r>
      </text>
    </comment>
    <comment ref="L1985" authorId="0" shapeId="0" xr:uid="{6C4A19E3-5F1D-45C3-B2A5-CB2D900BD240}">
      <text>
        <r>
          <rPr>
            <sz val="10"/>
            <rFont val="Tahoma"/>
            <family val="2"/>
          </rPr>
          <t>Y11022021-38</t>
        </r>
      </text>
    </comment>
    <comment ref="X1986" authorId="0" shapeId="0" xr:uid="{D978F29E-E056-4D44-A42E-D0E4227A2DB5}">
      <text>
        <r>
          <rPr>
            <sz val="10"/>
            <rFont val="Tahoma"/>
            <family val="2"/>
          </rPr>
          <t>Total Dox Acceptance Amt - Total Paid Amt</t>
        </r>
      </text>
    </comment>
    <comment ref="L1987" authorId="0" shapeId="0" xr:uid="{3FA6F418-E968-448D-B921-A9349EAC0D8C}">
      <text>
        <r>
          <rPr>
            <sz val="10"/>
            <rFont val="Tahoma"/>
            <family val="2"/>
          </rPr>
          <t>Y10302021-29</t>
        </r>
      </text>
    </comment>
    <comment ref="X1988" authorId="0" shapeId="0" xr:uid="{3EF27166-21B6-4B5E-B181-E9B46ED4603F}">
      <text>
        <r>
          <rPr>
            <sz val="10"/>
            <rFont val="Tahoma"/>
            <family val="2"/>
          </rPr>
          <t>Total Dox Acceptance Amt - Total Paid Amt</t>
        </r>
      </text>
    </comment>
    <comment ref="L1989" authorId="0" shapeId="0" xr:uid="{687597AB-B05D-4DF6-9902-46B47662A08D}">
      <text>
        <r>
          <rPr>
            <sz val="10"/>
            <rFont val="Tahoma"/>
            <family val="2"/>
          </rPr>
          <t>Y12222021-12</t>
        </r>
      </text>
    </comment>
    <comment ref="X1990" authorId="0" shapeId="0" xr:uid="{5F53E73D-41D1-4009-AEFF-9AB0889C69A3}">
      <text>
        <r>
          <rPr>
            <sz val="10"/>
            <rFont val="Tahoma"/>
            <family val="2"/>
          </rPr>
          <t>Total Dox Acceptance Amt - Total Paid Amt</t>
        </r>
      </text>
    </comment>
    <comment ref="L1991" authorId="0" shapeId="0" xr:uid="{D2A8EFB3-7758-4918-81A6-13E98C385B3B}">
      <text>
        <r>
          <rPr>
            <sz val="10"/>
            <rFont val="Tahoma"/>
            <family val="2"/>
          </rPr>
          <t>Y01172022-34</t>
        </r>
      </text>
    </comment>
    <comment ref="X1992" authorId="0" shapeId="0" xr:uid="{6C88A08D-A036-4B81-8A42-B10DBA42DE14}">
      <text>
        <r>
          <rPr>
            <sz val="10"/>
            <rFont val="Tahoma"/>
            <family val="2"/>
          </rPr>
          <t>Total Dox Acceptance Amt - Total Paid Amt</t>
        </r>
      </text>
    </comment>
    <comment ref="L1993" authorId="0" shapeId="0" xr:uid="{11698014-C78C-4001-801B-6FC7A9AB2316}">
      <text>
        <r>
          <rPr>
            <sz val="10"/>
            <rFont val="Tahoma"/>
            <family val="2"/>
          </rPr>
          <t>Y10272021-17</t>
        </r>
      </text>
    </comment>
    <comment ref="X1994" authorId="0" shapeId="0" xr:uid="{153E0790-B2A1-4336-A6A4-26BC34491F2D}">
      <text>
        <r>
          <rPr>
            <sz val="10"/>
            <rFont val="Tahoma"/>
            <family val="2"/>
          </rPr>
          <t>Total Dox Acceptance Amt - Total Paid Amt</t>
        </r>
      </text>
    </comment>
    <comment ref="L1995" authorId="0" shapeId="0" xr:uid="{88E66E05-960F-4F05-B6DE-D4E80BA74759}">
      <text>
        <r>
          <rPr>
            <sz val="10"/>
            <rFont val="Tahoma"/>
            <family val="2"/>
          </rPr>
          <t>Y12052021-19</t>
        </r>
      </text>
    </comment>
    <comment ref="X1996" authorId="0" shapeId="0" xr:uid="{D84E6394-426F-44FA-A98B-A82AEC95E96D}">
      <text>
        <r>
          <rPr>
            <sz val="10"/>
            <rFont val="Tahoma"/>
            <family val="2"/>
          </rPr>
          <t>Total Dox Acceptance Amt - Total Paid Amt</t>
        </r>
      </text>
    </comment>
    <comment ref="L1997" authorId="0" shapeId="0" xr:uid="{0823621C-0F12-4140-95AE-700F4C3E6424}">
      <text>
        <r>
          <rPr>
            <sz val="10"/>
            <rFont val="Tahoma"/>
            <family val="2"/>
          </rPr>
          <t>Y12062021-12</t>
        </r>
      </text>
    </comment>
    <comment ref="X1998" authorId="0" shapeId="0" xr:uid="{F5A1E124-B3BD-4AB7-A153-68E8DDA7F792}">
      <text>
        <r>
          <rPr>
            <sz val="10"/>
            <rFont val="Tahoma"/>
            <family val="2"/>
          </rPr>
          <t>Total Dox Acceptance Amt - Total Paid Amt</t>
        </r>
      </text>
    </comment>
    <comment ref="L1999" authorId="0" shapeId="0" xr:uid="{D91F65E2-6D21-4918-8539-268269CEBBCA}">
      <text>
        <r>
          <rPr>
            <sz val="10"/>
            <rFont val="Tahoma"/>
            <family val="2"/>
          </rPr>
          <t>Y10302021-24</t>
        </r>
      </text>
    </comment>
    <comment ref="X2000" authorId="0" shapeId="0" xr:uid="{2C86B19D-446B-47AC-9C5F-BA4FB12E2DC4}">
      <text>
        <r>
          <rPr>
            <sz val="10"/>
            <rFont val="Tahoma"/>
            <family val="2"/>
          </rPr>
          <t>Total Dox Acceptance Amt - Total Paid Amt</t>
        </r>
      </text>
    </comment>
    <comment ref="L2001" authorId="0" shapeId="0" xr:uid="{2FA0A72E-A9ED-4A49-B775-CAC918105BB5}">
      <text>
        <r>
          <rPr>
            <sz val="10"/>
            <rFont val="Tahoma"/>
            <family val="2"/>
          </rPr>
          <t>Y11082021-37</t>
        </r>
      </text>
    </comment>
    <comment ref="X2002" authorId="0" shapeId="0" xr:uid="{84CAEE60-C7D0-48A4-8D49-AA98549FD49B}">
      <text>
        <r>
          <rPr>
            <sz val="10"/>
            <rFont val="Tahoma"/>
            <family val="2"/>
          </rPr>
          <t>Total Dox Acceptance Amt - Total Paid Amt</t>
        </r>
      </text>
    </comment>
    <comment ref="L2003" authorId="0" shapeId="0" xr:uid="{D6CD48B1-2F2D-4A72-B219-AAB0799E953A}">
      <text>
        <r>
          <rPr>
            <sz val="10"/>
            <rFont val="Tahoma"/>
            <family val="2"/>
          </rPr>
          <t>Y12062021-14</t>
        </r>
      </text>
    </comment>
    <comment ref="X2004" authorId="0" shapeId="0" xr:uid="{9F7C8BC2-5434-4C96-9E9E-84151C60ED88}">
      <text>
        <r>
          <rPr>
            <sz val="10"/>
            <rFont val="Tahoma"/>
            <family val="2"/>
          </rPr>
          <t>Total Dox Acceptance Amt - Total Paid Amt</t>
        </r>
      </text>
    </comment>
    <comment ref="L2005" authorId="0" shapeId="0" xr:uid="{F5F13F07-A346-4683-B01A-8C011E49FB86}">
      <text>
        <r>
          <rPr>
            <sz val="10"/>
            <rFont val="Tahoma"/>
            <family val="2"/>
          </rPr>
          <t>Y11252021-5</t>
        </r>
      </text>
    </comment>
    <comment ref="L2006" authorId="0" shapeId="0" xr:uid="{3CD4A767-CF2D-42CB-8FC0-874889957A72}">
      <text>
        <r>
          <rPr>
            <sz val="10"/>
            <rFont val="Tahoma"/>
            <family val="2"/>
          </rPr>
          <t>Y12012021-36</t>
        </r>
      </text>
    </comment>
    <comment ref="X2007" authorId="0" shapeId="0" xr:uid="{B664C104-375F-45A4-B756-B590BBDE3D2F}">
      <text>
        <r>
          <rPr>
            <sz val="10"/>
            <rFont val="Tahoma"/>
            <family val="2"/>
          </rPr>
          <t>Total Dox Acceptance Amt - Total Paid Amt</t>
        </r>
      </text>
    </comment>
    <comment ref="L2008" authorId="0" shapeId="0" xr:uid="{A383C4ED-1EF7-4784-A616-79DD3DB89700}">
      <text>
        <r>
          <rPr>
            <sz val="10"/>
            <rFont val="Tahoma"/>
            <family val="2"/>
          </rPr>
          <t>Y10272021-18</t>
        </r>
      </text>
    </comment>
    <comment ref="X2009" authorId="0" shapeId="0" xr:uid="{EABD4D52-A9C0-4C88-97D1-E86CEFB73FF7}">
      <text>
        <r>
          <rPr>
            <sz val="10"/>
            <rFont val="Tahoma"/>
            <family val="2"/>
          </rPr>
          <t>Total Dox Acceptance Amt - Total Paid Amt</t>
        </r>
      </text>
    </comment>
    <comment ref="L2010" authorId="0" shapeId="0" xr:uid="{DF327C49-1A5F-46F7-9AEF-09AADE86CC06}">
      <text>
        <r>
          <rPr>
            <sz val="10"/>
            <rFont val="Tahoma"/>
            <family val="2"/>
          </rPr>
          <t>Y02012022-8</t>
        </r>
      </text>
    </comment>
    <comment ref="X2011" authorId="0" shapeId="0" xr:uid="{C79FD9CF-EF43-475C-90DF-FC6A5E1A0002}">
      <text>
        <r>
          <rPr>
            <sz val="10"/>
            <rFont val="Tahoma"/>
            <family val="2"/>
          </rPr>
          <t>Total Dox Acceptance Amt - Total Paid Amt</t>
        </r>
      </text>
    </comment>
    <comment ref="L2012" authorId="0" shapeId="0" xr:uid="{84D53671-B5BF-4178-A788-F40BAE58A24B}">
      <text>
        <r>
          <rPr>
            <sz val="10"/>
            <rFont val="Tahoma"/>
            <family val="2"/>
          </rPr>
          <t>Y01032022-14</t>
        </r>
      </text>
    </comment>
    <comment ref="X2013" authorId="0" shapeId="0" xr:uid="{96793165-B3AE-4EDB-A673-2499C0469005}">
      <text>
        <r>
          <rPr>
            <sz val="10"/>
            <rFont val="Tahoma"/>
            <family val="2"/>
          </rPr>
          <t>Total Dox Acceptance Amt - Total Paid Amt</t>
        </r>
      </text>
    </comment>
    <comment ref="L2014" authorId="0" shapeId="0" xr:uid="{CC563D09-F7AC-4C65-B5F6-A674A075E911}">
      <text>
        <r>
          <rPr>
            <sz val="10"/>
            <rFont val="Tahoma"/>
            <family val="2"/>
          </rPr>
          <t>Y12012021-33</t>
        </r>
      </text>
    </comment>
    <comment ref="X2015" authorId="0" shapeId="0" xr:uid="{40C7FB64-CAE0-4ECB-B546-2E4622180DD5}">
      <text>
        <r>
          <rPr>
            <sz val="10"/>
            <rFont val="Tahoma"/>
            <family val="2"/>
          </rPr>
          <t>Total Dox Acceptance Amt - Total Paid Amt</t>
        </r>
      </text>
    </comment>
    <comment ref="L2016" authorId="0" shapeId="0" xr:uid="{ED1E704D-5EF5-47A5-9E0C-D29D8F37BB3F}">
      <text>
        <r>
          <rPr>
            <sz val="10"/>
            <rFont val="Tahoma"/>
            <family val="2"/>
          </rPr>
          <t>Y10302021-34</t>
        </r>
      </text>
    </comment>
    <comment ref="X2017" authorId="0" shapeId="0" xr:uid="{66D023BA-4DA9-4E52-B435-EF1D90A40D64}">
      <text>
        <r>
          <rPr>
            <sz val="10"/>
            <rFont val="Tahoma"/>
            <family val="2"/>
          </rPr>
          <t>Total Dox Acceptance Amt - Total Paid Amt</t>
        </r>
      </text>
    </comment>
    <comment ref="L2018" authorId="0" shapeId="0" xr:uid="{5A044348-5D97-41AD-86DC-B35DEA1AD65B}">
      <text>
        <r>
          <rPr>
            <sz val="10"/>
            <rFont val="Tahoma"/>
            <family val="2"/>
          </rPr>
          <t>Y10072021-30</t>
        </r>
      </text>
    </comment>
    <comment ref="L2019" authorId="0" shapeId="0" xr:uid="{2D527549-2BB7-4C9B-8512-A5AF0ED348E4}">
      <text>
        <r>
          <rPr>
            <sz val="10"/>
            <rFont val="Tahoma"/>
            <family val="2"/>
          </rPr>
          <t>Y10072021-30</t>
        </r>
      </text>
    </comment>
    <comment ref="L2020" authorId="0" shapeId="0" xr:uid="{9E33AA69-64DA-4B9C-93B7-8097CC3E4439}">
      <text>
        <r>
          <rPr>
            <sz val="10"/>
            <rFont val="Tahoma"/>
            <family val="2"/>
          </rPr>
          <t>Y10072021-30</t>
        </r>
      </text>
    </comment>
    <comment ref="L2021" authorId="0" shapeId="0" xr:uid="{F759C395-652E-4479-8408-82F78DEFFEAC}">
      <text>
        <r>
          <rPr>
            <sz val="10"/>
            <rFont val="Tahoma"/>
            <family val="2"/>
          </rPr>
          <t>Y10072021-30</t>
        </r>
      </text>
    </comment>
    <comment ref="L2022" authorId="0" shapeId="0" xr:uid="{64A82F8B-989A-4C46-81D8-04A09402A632}">
      <text>
        <r>
          <rPr>
            <sz val="10"/>
            <rFont val="Tahoma"/>
            <family val="2"/>
          </rPr>
          <t>Y10072021-30</t>
        </r>
      </text>
    </comment>
    <comment ref="L2023" authorId="0" shapeId="0" xr:uid="{DAC692AB-25DA-449B-9C03-FD33761B4A08}">
      <text>
        <r>
          <rPr>
            <sz val="10"/>
            <rFont val="Tahoma"/>
            <family val="2"/>
          </rPr>
          <t>Y11232021-22</t>
        </r>
      </text>
    </comment>
    <comment ref="L2024" authorId="0" shapeId="0" xr:uid="{B1B670BA-514A-4969-996C-AE8D197DCDC7}">
      <text>
        <r>
          <rPr>
            <sz val="10"/>
            <rFont val="Tahoma"/>
            <family val="2"/>
          </rPr>
          <t>Y11232021-22</t>
        </r>
      </text>
    </comment>
    <comment ref="L2025" authorId="0" shapeId="0" xr:uid="{A7F83689-606C-497D-9BBA-03C72DE774D7}">
      <text>
        <r>
          <rPr>
            <sz val="10"/>
            <rFont val="Tahoma"/>
            <family val="2"/>
          </rPr>
          <t>Y11242021-54</t>
        </r>
      </text>
    </comment>
    <comment ref="L2026" authorId="0" shapeId="0" xr:uid="{DDEBA45C-B204-414A-BC0B-7F3E0BBA4D91}">
      <text>
        <r>
          <rPr>
            <sz val="10"/>
            <rFont val="Tahoma"/>
            <family val="2"/>
          </rPr>
          <t>Y12212021-25</t>
        </r>
      </text>
    </comment>
    <comment ref="L2027" authorId="0" shapeId="0" xr:uid="{D5643DC7-987C-46CF-A3DC-90DACB32EC18}">
      <text>
        <r>
          <rPr>
            <sz val="10"/>
            <rFont val="Tahoma"/>
            <family val="2"/>
          </rPr>
          <t>Y01062022-41</t>
        </r>
      </text>
    </comment>
    <comment ref="X2028" authorId="0" shapeId="0" xr:uid="{81F13A5D-5FBA-4CC8-9B9B-6BB2D5BA482B}">
      <text>
        <r>
          <rPr>
            <sz val="10"/>
            <rFont val="Tahoma"/>
            <family val="2"/>
          </rPr>
          <t>Total Dox Acceptance Amt - Total Paid Amt</t>
        </r>
      </text>
    </comment>
    <comment ref="L2029" authorId="0" shapeId="0" xr:uid="{FED1F19F-43A6-4920-9E44-06F7D36BB71B}">
      <text>
        <r>
          <rPr>
            <sz val="10"/>
            <rFont val="Tahoma"/>
            <family val="2"/>
          </rPr>
          <t>Y10282021-25</t>
        </r>
      </text>
    </comment>
    <comment ref="X2030" authorId="0" shapeId="0" xr:uid="{9B43F642-2EDF-43BA-AF1F-90BB137128F6}">
      <text>
        <r>
          <rPr>
            <sz val="10"/>
            <rFont val="Tahoma"/>
            <family val="2"/>
          </rPr>
          <t>Total Dox Acceptance Amt - Total Paid Amt</t>
        </r>
      </text>
    </comment>
    <comment ref="L2031" authorId="0" shapeId="0" xr:uid="{8C08B9E2-4045-4C9B-A2E0-D607947FD5AF}">
      <text>
        <r>
          <rPr>
            <sz val="10"/>
            <rFont val="Tahoma"/>
            <family val="2"/>
          </rPr>
          <t>Y11022021-5</t>
        </r>
      </text>
    </comment>
    <comment ref="X2032" authorId="0" shapeId="0" xr:uid="{01582DA3-9B53-42B8-8DD6-FD4A38E05417}">
      <text>
        <r>
          <rPr>
            <sz val="10"/>
            <rFont val="Tahoma"/>
            <family val="2"/>
          </rPr>
          <t>Total Dox Acceptance Amt - Total Paid Amt</t>
        </r>
      </text>
    </comment>
    <comment ref="L2033" authorId="0" shapeId="0" xr:uid="{83E30C13-B366-4395-B2E1-F38B338EC043}">
      <text>
        <r>
          <rPr>
            <sz val="10"/>
            <rFont val="Tahoma"/>
            <family val="2"/>
          </rPr>
          <t>Y10302021-21</t>
        </r>
      </text>
    </comment>
    <comment ref="X2034" authorId="0" shapeId="0" xr:uid="{4A0EA1F2-81BF-41A5-B966-506D0E85CD27}">
      <text>
        <r>
          <rPr>
            <sz val="10"/>
            <rFont val="Tahoma"/>
            <family val="2"/>
          </rPr>
          <t>Total Dox Acceptance Amt - Total Paid Amt</t>
        </r>
      </text>
    </comment>
    <comment ref="L2035" authorId="0" shapeId="0" xr:uid="{AE84881A-08AD-4A16-98D7-ECA04C23D3AB}">
      <text>
        <r>
          <rPr>
            <sz val="10"/>
            <rFont val="Tahoma"/>
            <family val="2"/>
          </rPr>
          <t>Y11082021-30</t>
        </r>
      </text>
    </comment>
    <comment ref="X2036" authorId="0" shapeId="0" xr:uid="{AFA7BCA1-1B8B-43FC-8C33-AEC603CB5896}">
      <text>
        <r>
          <rPr>
            <sz val="10"/>
            <rFont val="Tahoma"/>
            <family val="2"/>
          </rPr>
          <t>Total Dox Acceptance Amt - Total Paid Amt</t>
        </r>
      </text>
    </comment>
    <comment ref="L2037" authorId="0" shapeId="0" xr:uid="{FCBABDED-DB42-40F1-BA54-AA6A32C62314}">
      <text>
        <r>
          <rPr>
            <sz val="10"/>
            <rFont val="Tahoma"/>
            <family val="2"/>
          </rPr>
          <t>Y10282021-21</t>
        </r>
      </text>
    </comment>
    <comment ref="X2038" authorId="0" shapeId="0" xr:uid="{9A4AB96C-597D-4D2C-B4AD-57A7D4C9F62E}">
      <text>
        <r>
          <rPr>
            <sz val="10"/>
            <rFont val="Tahoma"/>
            <family val="2"/>
          </rPr>
          <t>Total Dox Acceptance Amt - Total Paid Amt</t>
        </r>
      </text>
    </comment>
    <comment ref="L2039" authorId="0" shapeId="0" xr:uid="{41EFD15E-8CF1-4698-BAC8-CB8FBABB9970}">
      <text>
        <r>
          <rPr>
            <sz val="10"/>
            <rFont val="Tahoma"/>
            <family val="2"/>
          </rPr>
          <t>Y11252021-20</t>
        </r>
      </text>
    </comment>
    <comment ref="X2040" authorId="0" shapeId="0" xr:uid="{4001A6CE-094A-4D4A-A6A4-B7DAC62B3F3C}">
      <text>
        <r>
          <rPr>
            <sz val="10"/>
            <rFont val="Tahoma"/>
            <family val="2"/>
          </rPr>
          <t>Total Dox Acceptance Amt - Total Paid Amt</t>
        </r>
      </text>
    </comment>
    <comment ref="L2041" authorId="0" shapeId="0" xr:uid="{3D14F799-1814-4DA9-A60F-1F4AA01B454B}">
      <text>
        <r>
          <rPr>
            <sz val="10"/>
            <rFont val="Tahoma"/>
            <family val="2"/>
          </rPr>
          <t>Y10302021-20</t>
        </r>
      </text>
    </comment>
    <comment ref="X2042" authorId="0" shapeId="0" xr:uid="{DCC53F1E-C735-46FB-B383-276F0A2B2DF0}">
      <text>
        <r>
          <rPr>
            <sz val="10"/>
            <rFont val="Tahoma"/>
            <family val="2"/>
          </rPr>
          <t>Total Dox Acceptance Amt - Total Paid Amt</t>
        </r>
      </text>
    </comment>
    <comment ref="L2043" authorId="0" shapeId="0" xr:uid="{60E4EF85-BEE2-4D3B-BDDC-56DE63430843}">
      <text>
        <r>
          <rPr>
            <sz val="10"/>
            <rFont val="Tahoma"/>
            <family val="2"/>
          </rPr>
          <t>Y03062022-7</t>
        </r>
      </text>
    </comment>
    <comment ref="X2044" authorId="0" shapeId="0" xr:uid="{D4387FDD-3B11-4F79-A135-01E52DA7EB4D}">
      <text>
        <r>
          <rPr>
            <sz val="10"/>
            <rFont val="Tahoma"/>
            <family val="2"/>
          </rPr>
          <t>Total Dox Acceptance Amt - Total Paid Amt</t>
        </r>
      </text>
    </comment>
    <comment ref="L2045" authorId="0" shapeId="0" xr:uid="{85E2F6DD-83DD-4229-A268-D41A858427FC}">
      <text>
        <r>
          <rPr>
            <sz val="10"/>
            <rFont val="Tahoma"/>
            <family val="2"/>
          </rPr>
          <t>Y12292021-35</t>
        </r>
      </text>
    </comment>
    <comment ref="X2046" authorId="0" shapeId="0" xr:uid="{89A45D86-872B-46CA-B65F-22BA6B019F8C}">
      <text>
        <r>
          <rPr>
            <sz val="10"/>
            <rFont val="Tahoma"/>
            <family val="2"/>
          </rPr>
          <t>Total Dox Acceptance Amt - Total Paid Amt</t>
        </r>
      </text>
    </comment>
    <comment ref="L2047" authorId="0" shapeId="0" xr:uid="{A03C5245-1D4C-448A-82A4-DBA9E3E1DC13}">
      <text>
        <r>
          <rPr>
            <sz val="10"/>
            <rFont val="Tahoma"/>
            <family val="2"/>
          </rPr>
          <t>Y10302021-47</t>
        </r>
      </text>
    </comment>
    <comment ref="X2048" authorId="0" shapeId="0" xr:uid="{FB1CB775-8796-40E7-B0BD-856AFE097B47}">
      <text>
        <r>
          <rPr>
            <sz val="10"/>
            <rFont val="Tahoma"/>
            <family val="2"/>
          </rPr>
          <t>Total Dox Acceptance Amt - Total Paid Amt</t>
        </r>
      </text>
    </comment>
    <comment ref="L2049" authorId="0" shapeId="0" xr:uid="{CA805300-47C6-4E40-9F72-D3A571ADE261}">
      <text>
        <r>
          <rPr>
            <sz val="10"/>
            <rFont val="Tahoma"/>
            <family val="2"/>
          </rPr>
          <t>Y10282021-27</t>
        </r>
      </text>
    </comment>
    <comment ref="X2050" authorId="0" shapeId="0" xr:uid="{032EBDD7-3117-4560-B877-AADAF81CB4D9}">
      <text>
        <r>
          <rPr>
            <sz val="10"/>
            <rFont val="Tahoma"/>
            <family val="2"/>
          </rPr>
          <t>Total Dox Acceptance Amt - Total Paid Amt</t>
        </r>
      </text>
    </comment>
    <comment ref="L2051" authorId="0" shapeId="0" xr:uid="{08800BD2-94A1-431E-A86D-B17DD08A9985}">
      <text>
        <r>
          <rPr>
            <sz val="10"/>
            <rFont val="Tahoma"/>
            <family val="2"/>
          </rPr>
          <t>Y10302021-23</t>
        </r>
      </text>
    </comment>
    <comment ref="X2052" authorId="0" shapeId="0" xr:uid="{3E2D4883-BB3F-4EBB-BB51-80E15F117E20}">
      <text>
        <r>
          <rPr>
            <sz val="10"/>
            <rFont val="Tahoma"/>
            <family val="2"/>
          </rPr>
          <t>Total Dox Acceptance Amt - Total Paid Amt</t>
        </r>
      </text>
    </comment>
    <comment ref="L2053" authorId="0" shapeId="0" xr:uid="{ADD86993-3428-4B11-B85A-56CBBFBEA4F9}">
      <text>
        <r>
          <rPr>
            <sz val="10"/>
            <rFont val="Tahoma"/>
            <family val="2"/>
          </rPr>
          <t>Y10282021-22</t>
        </r>
      </text>
    </comment>
    <comment ref="X2054" authorId="0" shapeId="0" xr:uid="{033F0707-68D4-46A0-8C73-B0AA241B70CB}">
      <text>
        <r>
          <rPr>
            <sz val="10"/>
            <rFont val="Tahoma"/>
            <family val="2"/>
          </rPr>
          <t>Total Dox Acceptance Amt - Total Paid Amt</t>
        </r>
      </text>
    </comment>
    <comment ref="L2055" authorId="0" shapeId="0" xr:uid="{CB023B54-0029-4385-930B-41DC51E7A54C}">
      <text>
        <r>
          <rPr>
            <sz val="10"/>
            <rFont val="Tahoma"/>
            <family val="2"/>
          </rPr>
          <t>Y11082021-39</t>
        </r>
      </text>
    </comment>
    <comment ref="X2056" authorId="0" shapeId="0" xr:uid="{823FE427-9039-4C65-89A8-F13BBB6E25FF}">
      <text>
        <r>
          <rPr>
            <sz val="10"/>
            <rFont val="Tahoma"/>
            <family val="2"/>
          </rPr>
          <t>Total Dox Acceptance Amt - Total Paid Amt</t>
        </r>
      </text>
    </comment>
    <comment ref="L2057" authorId="0" shapeId="0" xr:uid="{1DF6AC36-F105-4C13-8BFF-97E104579526}">
      <text>
        <r>
          <rPr>
            <sz val="10"/>
            <rFont val="Tahoma"/>
            <family val="2"/>
          </rPr>
          <t>Y04042022-3</t>
        </r>
      </text>
    </comment>
    <comment ref="X2058" authorId="0" shapeId="0" xr:uid="{E290EFB3-6C4C-4D1D-998C-FA9249FB3A34}">
      <text>
        <r>
          <rPr>
            <sz val="10"/>
            <rFont val="Tahoma"/>
            <family val="2"/>
          </rPr>
          <t>Total Dox Acceptance Amt - Total Paid Amt</t>
        </r>
      </text>
    </comment>
    <comment ref="L2059" authorId="0" shapeId="0" xr:uid="{CCE26205-F4DC-403C-BE19-4BE4051862E7}">
      <text>
        <r>
          <rPr>
            <sz val="10"/>
            <rFont val="Tahoma"/>
            <family val="2"/>
          </rPr>
          <t>Y12292021-52</t>
        </r>
      </text>
    </comment>
    <comment ref="X2060" authorId="0" shapeId="0" xr:uid="{D97CB662-2D71-410C-819C-D243E94401DE}">
      <text>
        <r>
          <rPr>
            <sz val="10"/>
            <rFont val="Tahoma"/>
            <family val="2"/>
          </rPr>
          <t>Total Dox Acceptance Amt - Total Paid Amt</t>
        </r>
      </text>
    </comment>
    <comment ref="L2061" authorId="0" shapeId="0" xr:uid="{88438D68-DD96-4457-81BE-E9193BC79687}">
      <text>
        <r>
          <rPr>
            <sz val="10"/>
            <rFont val="Tahoma"/>
            <family val="2"/>
          </rPr>
          <t>Y12222021-6</t>
        </r>
      </text>
    </comment>
    <comment ref="X2062" authorId="0" shapeId="0" xr:uid="{230A37E3-53C1-46F7-8A24-0CA06D3A0A56}">
      <text>
        <r>
          <rPr>
            <sz val="10"/>
            <rFont val="Tahoma"/>
            <family val="2"/>
          </rPr>
          <t>Total Dox Acceptance Amt - Total Paid Amt</t>
        </r>
      </text>
    </comment>
    <comment ref="L2063" authorId="0" shapeId="0" xr:uid="{2F67A346-124A-400A-A8A4-2CF4DA658F5A}">
      <text>
        <r>
          <rPr>
            <sz val="10"/>
            <rFont val="Tahoma"/>
            <family val="2"/>
          </rPr>
          <t>Y11082021-5</t>
        </r>
      </text>
    </comment>
    <comment ref="L2064" authorId="0" shapeId="0" xr:uid="{DCB8BAF3-CB0F-4E93-BC5E-A9F2ABD68B0D}">
      <text>
        <r>
          <rPr>
            <sz val="10"/>
            <rFont val="Tahoma"/>
            <family val="2"/>
          </rPr>
          <t>Y03242022-1</t>
        </r>
      </text>
    </comment>
    <comment ref="X2065" authorId="0" shapeId="0" xr:uid="{7912DABA-B185-4085-809A-C1E88203B73A}">
      <text>
        <r>
          <rPr>
            <sz val="10"/>
            <rFont val="Tahoma"/>
            <family val="2"/>
          </rPr>
          <t>Total Dox Acceptance Amt - Total Paid Amt</t>
        </r>
      </text>
    </comment>
    <comment ref="L2066" authorId="0" shapeId="0" xr:uid="{AC804836-6160-46FB-B183-6B64ED82B97A}">
      <text>
        <r>
          <rPr>
            <sz val="10"/>
            <rFont val="Tahoma"/>
            <family val="2"/>
          </rPr>
          <t>Y11202021-5</t>
        </r>
      </text>
    </comment>
    <comment ref="X2067" authorId="0" shapeId="0" xr:uid="{558A6288-AB42-4F81-8137-AD8F35AF9221}">
      <text>
        <r>
          <rPr>
            <sz val="10"/>
            <rFont val="Tahoma"/>
            <family val="2"/>
          </rPr>
          <t>Total Dox Acceptance Amt - Total Paid Amt</t>
        </r>
      </text>
    </comment>
    <comment ref="L2068" authorId="0" shapeId="0" xr:uid="{B6527B16-22B5-4DFD-B123-B03CC503A076}">
      <text>
        <r>
          <rPr>
            <sz val="10"/>
            <rFont val="Tahoma"/>
            <family val="2"/>
          </rPr>
          <t>Y11182021-11</t>
        </r>
      </text>
    </comment>
    <comment ref="X2069" authorId="0" shapeId="0" xr:uid="{7C7FD41D-9B0D-4CF9-892B-B3B623234546}">
      <text>
        <r>
          <rPr>
            <sz val="10"/>
            <rFont val="Tahoma"/>
            <family val="2"/>
          </rPr>
          <t>Total Dox Acceptance Amt - Total Paid Amt</t>
        </r>
      </text>
    </comment>
    <comment ref="L2070" authorId="0" shapeId="0" xr:uid="{CBD3483C-D7CC-417A-ADCF-7DA5435A60B1}">
      <text>
        <r>
          <rPr>
            <sz val="10"/>
            <rFont val="Tahoma"/>
            <family val="2"/>
          </rPr>
          <t>Y12012021-11</t>
        </r>
      </text>
    </comment>
    <comment ref="X2071" authorId="0" shapeId="0" xr:uid="{859E2343-37AC-4BB1-8FE5-34E50A9987D5}">
      <text>
        <r>
          <rPr>
            <sz val="10"/>
            <rFont val="Tahoma"/>
            <family val="2"/>
          </rPr>
          <t>Total Dox Acceptance Amt - Total Paid Amt</t>
        </r>
      </text>
    </comment>
    <comment ref="L2072" authorId="0" shapeId="0" xr:uid="{F0FF2F93-AFAD-4772-B4AE-64FEF9652E5C}">
      <text>
        <r>
          <rPr>
            <sz val="10"/>
            <rFont val="Tahoma"/>
            <family val="2"/>
          </rPr>
          <t>Y12012021-13</t>
        </r>
      </text>
    </comment>
    <comment ref="L2073" authorId="0" shapeId="0" xr:uid="{F6E805ED-2AF8-4E56-B002-098F58D90B65}">
      <text>
        <r>
          <rPr>
            <sz val="10"/>
            <rFont val="Tahoma"/>
            <family val="2"/>
          </rPr>
          <t>Y03232022-6</t>
        </r>
      </text>
    </comment>
    <comment ref="X2074" authorId="0" shapeId="0" xr:uid="{38EE7124-9ADE-4096-84FB-507BA724AFF1}">
      <text>
        <r>
          <rPr>
            <sz val="10"/>
            <rFont val="Tahoma"/>
            <family val="2"/>
          </rPr>
          <t>Total Dox Acceptance Amt - Total Paid Amt</t>
        </r>
      </text>
    </comment>
    <comment ref="L2075" authorId="0" shapeId="0" xr:uid="{A417AF2C-3604-4840-B6C6-FAA88C7B9CBA}">
      <text>
        <r>
          <rPr>
            <sz val="10"/>
            <rFont val="Tahoma"/>
            <family val="2"/>
          </rPr>
          <t>Y01042022-1</t>
        </r>
      </text>
    </comment>
    <comment ref="X2076" authorId="0" shapeId="0" xr:uid="{2BD95076-F5C9-42C7-9774-8D05C814331F}">
      <text>
        <r>
          <rPr>
            <sz val="10"/>
            <rFont val="Tahoma"/>
            <family val="2"/>
          </rPr>
          <t>Total Dox Acceptance Amt - Total Paid Amt</t>
        </r>
      </text>
    </comment>
    <comment ref="L2077" authorId="0" shapeId="0" xr:uid="{1B9AFEBA-AB61-49FD-BBA6-CF55D8B22DC2}">
      <text>
        <r>
          <rPr>
            <sz val="10"/>
            <rFont val="Tahoma"/>
            <family val="2"/>
          </rPr>
          <t>Y11252021-14</t>
        </r>
      </text>
    </comment>
    <comment ref="X2078" authorId="0" shapeId="0" xr:uid="{0122E0E6-DCE4-4D20-995C-C6870D729082}">
      <text>
        <r>
          <rPr>
            <sz val="10"/>
            <rFont val="Tahoma"/>
            <family val="2"/>
          </rPr>
          <t>Total Dox Acceptance Amt - Total Paid Amt</t>
        </r>
      </text>
    </comment>
    <comment ref="L2079" authorId="0" shapeId="0" xr:uid="{19D0445F-7E96-424E-9A43-860160AE25ED}">
      <text>
        <r>
          <rPr>
            <sz val="10"/>
            <rFont val="Tahoma"/>
            <family val="2"/>
          </rPr>
          <t>Y12012021-20</t>
        </r>
      </text>
    </comment>
    <comment ref="X2080" authorId="0" shapeId="0" xr:uid="{EA40A7FB-C77B-4D82-98F8-DCCF41BCD02F}">
      <text>
        <r>
          <rPr>
            <sz val="10"/>
            <rFont val="Tahoma"/>
            <family val="2"/>
          </rPr>
          <t>Total Dox Acceptance Amt - Total Paid Amt</t>
        </r>
      </text>
    </comment>
    <comment ref="L2081" authorId="0" shapeId="0" xr:uid="{94046256-985C-4DF3-9181-53AC035B24B9}">
      <text>
        <r>
          <rPr>
            <sz val="10"/>
            <rFont val="Tahoma"/>
            <family val="2"/>
          </rPr>
          <t>Y12222021-1</t>
        </r>
      </text>
    </comment>
    <comment ref="L2082" authorId="0" shapeId="0" xr:uid="{470E82E9-33BB-4C22-8662-18F74761D5FC}">
      <text>
        <r>
          <rPr>
            <sz val="10"/>
            <rFont val="Tahoma"/>
            <family val="2"/>
          </rPr>
          <t>Y12012021-24</t>
        </r>
      </text>
    </comment>
    <comment ref="X2083" authorId="0" shapeId="0" xr:uid="{6654A33E-C5EA-4468-B42C-3012A5F804BD}">
      <text>
        <r>
          <rPr>
            <sz val="10"/>
            <rFont val="Tahoma"/>
            <family val="2"/>
          </rPr>
          <t>Total Dox Acceptance Amt - Total Paid Amt</t>
        </r>
      </text>
    </comment>
    <comment ref="L2084" authorId="0" shapeId="0" xr:uid="{28AFC38D-C2DE-4320-B6C8-53ED846E63E0}">
      <text>
        <r>
          <rPr>
            <sz val="10"/>
            <rFont val="Tahoma"/>
            <family val="2"/>
          </rPr>
          <t>Y01132022-10</t>
        </r>
      </text>
    </comment>
    <comment ref="X2085" authorId="0" shapeId="0" xr:uid="{DD46ECBC-5847-4003-A965-AB1C5E8F319F}">
      <text>
        <r>
          <rPr>
            <sz val="10"/>
            <rFont val="Tahoma"/>
            <family val="2"/>
          </rPr>
          <t>Total Dox Acceptance Amt - Total Paid Amt</t>
        </r>
      </text>
    </comment>
    <comment ref="L2086" authorId="0" shapeId="0" xr:uid="{8E768577-EF2A-447D-AE7C-3B762CD2D9F7}">
      <text>
        <r>
          <rPr>
            <sz val="10"/>
            <rFont val="Tahoma"/>
            <family val="2"/>
          </rPr>
          <t>Y12012021-37</t>
        </r>
      </text>
    </comment>
    <comment ref="X2087" authorId="0" shapeId="0" xr:uid="{B8656EF6-0670-416F-82A7-A2E3581E89EA}">
      <text>
        <r>
          <rPr>
            <sz val="10"/>
            <rFont val="Tahoma"/>
            <family val="2"/>
          </rPr>
          <t>Total Dox Acceptance Amt - Total Paid Amt</t>
        </r>
      </text>
    </comment>
    <comment ref="L2088" authorId="0" shapeId="0" xr:uid="{56BF85B0-245A-466A-94AC-6159D38A607C}">
      <text>
        <r>
          <rPr>
            <sz val="10"/>
            <rFont val="Tahoma"/>
            <family val="2"/>
          </rPr>
          <t>Y11252021-8</t>
        </r>
      </text>
    </comment>
    <comment ref="X2089" authorId="0" shapeId="0" xr:uid="{B7011C7B-EFD5-4E1B-A553-0D7A8F2FFF2F}">
      <text>
        <r>
          <rPr>
            <sz val="10"/>
            <rFont val="Tahoma"/>
            <family val="2"/>
          </rPr>
          <t>Total Dox Acceptance Amt - Total Paid Amt</t>
        </r>
      </text>
    </comment>
    <comment ref="L2090" authorId="0" shapeId="0" xr:uid="{D62181AB-2679-4CC7-A085-61CDD3FA1BA3}">
      <text>
        <r>
          <rPr>
            <sz val="10"/>
            <rFont val="Tahoma"/>
            <family val="2"/>
          </rPr>
          <t>Y10282021-26</t>
        </r>
      </text>
    </comment>
    <comment ref="X2091" authorId="0" shapeId="0" xr:uid="{ED1952E5-6381-4E62-BD96-C0696C51DAD1}">
      <text>
        <r>
          <rPr>
            <sz val="10"/>
            <rFont val="Tahoma"/>
            <family val="2"/>
          </rPr>
          <t>Total Dox Acceptance Amt - Total Paid Amt</t>
        </r>
      </text>
    </comment>
    <comment ref="L2092" authorId="0" shapeId="0" xr:uid="{EB593CD9-004D-4CE4-82A5-E637FF129000}">
      <text>
        <r>
          <rPr>
            <sz val="10"/>
            <rFont val="Tahoma"/>
            <family val="2"/>
          </rPr>
          <t>Y12012021-26</t>
        </r>
      </text>
    </comment>
    <comment ref="X2093" authorId="0" shapeId="0" xr:uid="{72BE0171-28F7-47EE-9014-BA4F1BEEB7F7}">
      <text>
        <r>
          <rPr>
            <sz val="10"/>
            <rFont val="Tahoma"/>
            <family val="2"/>
          </rPr>
          <t>Total Dox Acceptance Amt - Total Paid Amt</t>
        </r>
      </text>
    </comment>
    <comment ref="L2094" authorId="0" shapeId="0" xr:uid="{16E4A722-6503-4FBC-9398-389481A96CBF}">
      <text>
        <r>
          <rPr>
            <sz val="10"/>
            <rFont val="Tahoma"/>
            <family val="2"/>
          </rPr>
          <t>Y11252021-13</t>
        </r>
      </text>
    </comment>
    <comment ref="X2095" authorId="0" shapeId="0" xr:uid="{BB433DB6-5EDF-4E6D-9FDF-4C8202C34E55}">
      <text>
        <r>
          <rPr>
            <sz val="10"/>
            <rFont val="Tahoma"/>
            <family val="2"/>
          </rPr>
          <t>Total Dox Acceptance Amt - Total Paid Amt</t>
        </r>
      </text>
    </comment>
    <comment ref="L2096" authorId="0" shapeId="0" xr:uid="{3B425A63-303C-4C8E-A3F7-520DB0319EC4}">
      <text>
        <r>
          <rPr>
            <sz val="10"/>
            <rFont val="Tahoma"/>
            <family val="2"/>
          </rPr>
          <t>Y11252021-22</t>
        </r>
      </text>
    </comment>
    <comment ref="X2097" authorId="0" shapeId="0" xr:uid="{C326DE81-4360-43AA-A765-4912342472DE}">
      <text>
        <r>
          <rPr>
            <sz val="10"/>
            <rFont val="Tahoma"/>
            <family val="2"/>
          </rPr>
          <t>Total Dox Acceptance Amt - Total Paid Amt</t>
        </r>
      </text>
    </comment>
    <comment ref="L2098" authorId="0" shapeId="0" xr:uid="{7445BB8F-3071-47F7-A539-11DEAB8B2939}">
      <text>
        <r>
          <rPr>
            <sz val="10"/>
            <rFont val="Tahoma"/>
            <family val="2"/>
          </rPr>
          <t>Y03062022-15</t>
        </r>
      </text>
    </comment>
    <comment ref="X2099" authorId="0" shapeId="0" xr:uid="{69887F96-0A23-48A0-BE0C-ABD676AC9CD5}">
      <text>
        <r>
          <rPr>
            <sz val="10"/>
            <rFont val="Tahoma"/>
            <family val="2"/>
          </rPr>
          <t>Total Dox Acceptance Amt - Total Paid Amt</t>
        </r>
      </text>
    </comment>
    <comment ref="L2100" authorId="0" shapeId="0" xr:uid="{D36C7514-71CC-407C-B168-46D895B35643}">
      <text>
        <r>
          <rPr>
            <sz val="10"/>
            <rFont val="Tahoma"/>
            <family val="2"/>
          </rPr>
          <t>Y05152022-12</t>
        </r>
      </text>
    </comment>
    <comment ref="X2101" authorId="0" shapeId="0" xr:uid="{760EA0AA-0624-4F54-93A8-BB13786DF283}">
      <text>
        <r>
          <rPr>
            <sz val="10"/>
            <rFont val="Tahoma"/>
            <family val="2"/>
          </rPr>
          <t>Total Dox Acceptance Amt - Total Paid Amt</t>
        </r>
      </text>
    </comment>
    <comment ref="L2102" authorId="0" shapeId="0" xr:uid="{E6E7E73C-A6A9-4704-8ACC-885644201063}">
      <text>
        <r>
          <rPr>
            <sz val="10"/>
            <rFont val="Tahoma"/>
            <family val="2"/>
          </rPr>
          <t>Y11232021-24</t>
        </r>
      </text>
    </comment>
    <comment ref="X2103" authorId="0" shapeId="0" xr:uid="{FEDAD1C2-AD26-466A-96A9-116848714265}">
      <text>
        <r>
          <rPr>
            <sz val="10"/>
            <rFont val="Tahoma"/>
            <family val="2"/>
          </rPr>
          <t>Total Dox Acceptance Amt - Total Paid Amt</t>
        </r>
      </text>
    </comment>
    <comment ref="L2104" authorId="0" shapeId="0" xr:uid="{9F0DAEDA-3A23-426A-B5DA-B2CC2234E2CE}">
      <text>
        <r>
          <rPr>
            <sz val="10"/>
            <rFont val="Tahoma"/>
            <family val="2"/>
          </rPr>
          <t>Y11062021-25</t>
        </r>
      </text>
    </comment>
    <comment ref="X2105" authorId="0" shapeId="0" xr:uid="{B999BF19-11FD-410B-A837-3AE7CDB7E2D6}">
      <text>
        <r>
          <rPr>
            <sz val="10"/>
            <rFont val="Tahoma"/>
            <family val="2"/>
          </rPr>
          <t>Total Dox Acceptance Amt - Total Paid Amt</t>
        </r>
      </text>
    </comment>
    <comment ref="L2106" authorId="0" shapeId="0" xr:uid="{6C8F02D6-2C49-4DC5-9CA5-BF0E1A4F13BB}">
      <text>
        <r>
          <rPr>
            <sz val="10"/>
            <rFont val="Tahoma"/>
            <family val="2"/>
          </rPr>
          <t>Y11242021-64</t>
        </r>
      </text>
    </comment>
    <comment ref="L2107" authorId="0" shapeId="0" xr:uid="{F8B1ACF7-C2C5-4FA4-899A-255A3F9F6C15}">
      <text/>
    </comment>
    <comment ref="X2108" authorId="0" shapeId="0" xr:uid="{FA2AF923-358F-499C-BFF6-FF395D9DB31F}">
      <text>
        <r>
          <rPr>
            <sz val="10"/>
            <rFont val="Tahoma"/>
            <family val="2"/>
          </rPr>
          <t>Total Dox Acceptance Amt - Total Paid Amt</t>
        </r>
      </text>
    </comment>
    <comment ref="L2109" authorId="0" shapeId="0" xr:uid="{2432F55C-B6EB-4BA9-9AA7-2C09DE6F9397}">
      <text>
        <r>
          <rPr>
            <sz val="10"/>
            <rFont val="Tahoma"/>
            <family val="2"/>
          </rPr>
          <t>Y11092021-16</t>
        </r>
      </text>
    </comment>
    <comment ref="X2110" authorId="0" shapeId="0" xr:uid="{D9490ABD-FA31-4563-8247-1D76D497AC32}">
      <text>
        <r>
          <rPr>
            <sz val="10"/>
            <rFont val="Tahoma"/>
            <family val="2"/>
          </rPr>
          <t>Total Dox Acceptance Amt - Total Paid Amt</t>
        </r>
      </text>
    </comment>
    <comment ref="L2111" authorId="0" shapeId="0" xr:uid="{59CE134D-1A09-49CE-B122-367F30E90D50}">
      <text>
        <r>
          <rPr>
            <sz val="10"/>
            <rFont val="Tahoma"/>
            <family val="2"/>
          </rPr>
          <t>Y12012021-34</t>
        </r>
      </text>
    </comment>
    <comment ref="X2112" authorId="0" shapeId="0" xr:uid="{2C526107-7FC7-4FCC-A97B-B351E12CFB7A}">
      <text>
        <r>
          <rPr>
            <sz val="10"/>
            <rFont val="Tahoma"/>
            <family val="2"/>
          </rPr>
          <t>Total Dox Acceptance Amt - Total Paid Amt</t>
        </r>
      </text>
    </comment>
    <comment ref="L2113" authorId="0" shapeId="0" xr:uid="{7B6A0E0E-7983-433E-8F8E-813F80BDA3B6}">
      <text>
        <r>
          <rPr>
            <sz val="10"/>
            <rFont val="Tahoma"/>
            <family val="2"/>
          </rPr>
          <t>Y11252021-18</t>
        </r>
      </text>
    </comment>
    <comment ref="X2114" authorId="0" shapeId="0" xr:uid="{8878902E-8705-4A09-920C-D951CF6C30F0}">
      <text>
        <r>
          <rPr>
            <sz val="10"/>
            <rFont val="Tahoma"/>
            <family val="2"/>
          </rPr>
          <t>Total Dox Acceptance Amt - Total Paid Amt</t>
        </r>
      </text>
    </comment>
    <comment ref="L2115" authorId="0" shapeId="0" xr:uid="{33918EF9-EAD9-4E1F-B74E-9BA39D4A7A2D}">
      <text>
        <r>
          <rPr>
            <sz val="10"/>
            <rFont val="Tahoma"/>
            <family val="2"/>
          </rPr>
          <t>Y11022021-40</t>
        </r>
      </text>
    </comment>
    <comment ref="X2116" authorId="0" shapeId="0" xr:uid="{EF62AD03-85B5-4E8A-B7D1-53E377A88A80}">
      <text>
        <r>
          <rPr>
            <sz val="10"/>
            <rFont val="Tahoma"/>
            <family val="2"/>
          </rPr>
          <t>Total Dox Acceptance Amt - Total Paid Amt</t>
        </r>
      </text>
    </comment>
    <comment ref="L2117" authorId="0" shapeId="0" xr:uid="{B941E4D5-F002-4EBA-AD7B-EC01A90275EC}">
      <text>
        <r>
          <rPr>
            <sz val="10"/>
            <rFont val="Tahoma"/>
            <family val="2"/>
          </rPr>
          <t>Y11022021-7</t>
        </r>
      </text>
    </comment>
    <comment ref="X2118" authorId="0" shapeId="0" xr:uid="{6BCAE1AE-90CE-4F84-B56F-7C605FC31327}">
      <text>
        <r>
          <rPr>
            <sz val="10"/>
            <rFont val="Tahoma"/>
            <family val="2"/>
          </rPr>
          <t>Total Dox Acceptance Amt - Total Paid Amt</t>
        </r>
      </text>
    </comment>
    <comment ref="L2119" authorId="0" shapeId="0" xr:uid="{D2EE1465-4B66-4796-B021-9BAF71B56DAB}">
      <text>
        <r>
          <rPr>
            <sz val="10"/>
            <rFont val="Tahoma"/>
            <family val="2"/>
          </rPr>
          <t>Y04042022-2</t>
        </r>
      </text>
    </comment>
    <comment ref="X2120" authorId="0" shapeId="0" xr:uid="{4997296E-4ED8-4675-8F93-8A09D6000056}">
      <text>
        <r>
          <rPr>
            <sz val="10"/>
            <rFont val="Tahoma"/>
            <family val="2"/>
          </rPr>
          <t>Total Dox Acceptance Amt - Total Paid Amt</t>
        </r>
      </text>
    </comment>
    <comment ref="L2121" authorId="0" shapeId="0" xr:uid="{6A2C17E9-3DB2-4307-8EE6-201011988274}">
      <text>
        <r>
          <rPr>
            <sz val="10"/>
            <rFont val="Tahoma"/>
            <family val="2"/>
          </rPr>
          <t>Y11082021-1</t>
        </r>
      </text>
    </comment>
    <comment ref="X2122" authorId="0" shapeId="0" xr:uid="{CF3992FE-CE67-4699-A8D6-E3AB1DB72B36}">
      <text>
        <r>
          <rPr>
            <sz val="10"/>
            <rFont val="Tahoma"/>
            <family val="2"/>
          </rPr>
          <t>Total Dox Acceptance Amt - Total Paid Amt</t>
        </r>
      </text>
    </comment>
    <comment ref="L2123" authorId="0" shapeId="0" xr:uid="{CB5C85FE-8384-4C6C-B398-C6686A0E3912}">
      <text>
        <r>
          <rPr>
            <sz val="10"/>
            <rFont val="Tahoma"/>
            <family val="2"/>
          </rPr>
          <t>Y11022021-6</t>
        </r>
      </text>
    </comment>
    <comment ref="X2124" authorId="0" shapeId="0" xr:uid="{5E960436-7104-48A9-A362-17855B6B00ED}">
      <text>
        <r>
          <rPr>
            <sz val="10"/>
            <rFont val="Tahoma"/>
            <family val="2"/>
          </rPr>
          <t>Total Dox Acceptance Amt - Total Paid Amt</t>
        </r>
      </text>
    </comment>
    <comment ref="L2125" authorId="0" shapeId="0" xr:uid="{EAC1DE59-C686-419A-973A-A0CD575F9545}">
      <text>
        <r>
          <rPr>
            <sz val="10"/>
            <rFont val="Tahoma"/>
            <family val="2"/>
          </rPr>
          <t>Y12052021-20</t>
        </r>
      </text>
    </comment>
    <comment ref="X2126" authorId="0" shapeId="0" xr:uid="{3A644CB9-3824-4084-822F-C4A66BC17C11}">
      <text>
        <r>
          <rPr>
            <sz val="10"/>
            <rFont val="Tahoma"/>
            <family val="2"/>
          </rPr>
          <t>Total Dox Acceptance Amt - Total Paid Amt</t>
        </r>
      </text>
    </comment>
    <comment ref="L2127" authorId="0" shapeId="0" xr:uid="{AA213603-68D6-4D3C-A4AF-B41F24657630}">
      <text>
        <r>
          <rPr>
            <sz val="10"/>
            <rFont val="Tahoma"/>
            <family val="2"/>
          </rPr>
          <t>Y11082021-45</t>
        </r>
      </text>
    </comment>
    <comment ref="X2128" authorId="0" shapeId="0" xr:uid="{7C0457AB-13ED-4B7B-A32C-891EF19914CE}">
      <text>
        <r>
          <rPr>
            <sz val="10"/>
            <rFont val="Tahoma"/>
            <family val="2"/>
          </rPr>
          <t>Total Dox Acceptance Amt - Total Paid Amt</t>
        </r>
      </text>
    </comment>
    <comment ref="L2129" authorId="0" shapeId="0" xr:uid="{4D61A0A5-8CA3-4143-9005-AE1663035FAB}">
      <text>
        <r>
          <rPr>
            <sz val="10"/>
            <rFont val="Tahoma"/>
            <family val="2"/>
          </rPr>
          <t>Y11232021-17</t>
        </r>
      </text>
    </comment>
    <comment ref="X2130" authorId="0" shapeId="0" xr:uid="{F522A0E0-50EE-4A7B-BDA9-12F9702F79C7}">
      <text>
        <r>
          <rPr>
            <sz val="10"/>
            <rFont val="Tahoma"/>
            <family val="2"/>
          </rPr>
          <t>Total Dox Acceptance Amt - Total Paid Amt</t>
        </r>
      </text>
    </comment>
    <comment ref="L2131" authorId="0" shapeId="0" xr:uid="{172A655E-2D8F-45B9-A347-5A4FB1F94254}">
      <text>
        <r>
          <rPr>
            <sz val="10"/>
            <rFont val="Tahoma"/>
            <family val="2"/>
          </rPr>
          <t>Y11092021-15</t>
        </r>
      </text>
    </comment>
    <comment ref="X2132" authorId="0" shapeId="0" xr:uid="{9530788E-1A36-4D38-8582-B7AAA08FA43F}">
      <text>
        <r>
          <rPr>
            <sz val="10"/>
            <rFont val="Tahoma"/>
            <family val="2"/>
          </rPr>
          <t>Total Dox Acceptance Amt - Total Paid Amt</t>
        </r>
      </text>
    </comment>
    <comment ref="L2133" authorId="0" shapeId="0" xr:uid="{601A3C46-E636-45F8-A16A-3A15CAE0D3ED}">
      <text>
        <r>
          <rPr>
            <sz val="10"/>
            <rFont val="Tahoma"/>
            <family val="2"/>
          </rPr>
          <t>Y12212021-47</t>
        </r>
      </text>
    </comment>
    <comment ref="X2134" authorId="0" shapeId="0" xr:uid="{06B86F49-6365-49C0-9670-E278A857EC41}">
      <text>
        <r>
          <rPr>
            <sz val="10"/>
            <rFont val="Tahoma"/>
            <family val="2"/>
          </rPr>
          <t>Total Dox Acceptance Amt - Total Paid Amt</t>
        </r>
      </text>
    </comment>
    <comment ref="L2135" authorId="0" shapeId="0" xr:uid="{F8781864-80F1-4501-AA1A-0B51E9799643}">
      <text>
        <r>
          <rPr>
            <sz val="10"/>
            <rFont val="Tahoma"/>
            <family val="2"/>
          </rPr>
          <t>Y02012022-37</t>
        </r>
      </text>
    </comment>
    <comment ref="X2136" authorId="0" shapeId="0" xr:uid="{B1D69525-D40E-4BBB-ABD6-B828EFCC1DBA}">
      <text>
        <r>
          <rPr>
            <sz val="10"/>
            <rFont val="Tahoma"/>
            <family val="2"/>
          </rPr>
          <t>Total Dox Acceptance Amt - Total Paid Amt</t>
        </r>
      </text>
    </comment>
    <comment ref="L2137" authorId="0" shapeId="0" xr:uid="{750DBAAE-E9CB-4375-B8AE-48C886292FB4}">
      <text>
        <r>
          <rPr>
            <sz val="10"/>
            <rFont val="Tahoma"/>
            <family val="2"/>
          </rPr>
          <t>Y11252021-19</t>
        </r>
      </text>
    </comment>
    <comment ref="X2138" authorId="0" shapeId="0" xr:uid="{7690765C-1242-4493-BC56-94E79672A8BE}">
      <text>
        <r>
          <rPr>
            <sz val="10"/>
            <rFont val="Tahoma"/>
            <family val="2"/>
          </rPr>
          <t>Total Dox Acceptance Amt - Total Paid Amt</t>
        </r>
      </text>
    </comment>
    <comment ref="L2139" authorId="0" shapeId="0" xr:uid="{CD572E49-4CEB-4312-A489-4AFB187A4F15}">
      <text>
        <r>
          <rPr>
            <sz val="10"/>
            <rFont val="Tahoma"/>
            <family val="2"/>
          </rPr>
          <t>Y12012021-39</t>
        </r>
      </text>
    </comment>
    <comment ref="X2140" authorId="0" shapeId="0" xr:uid="{9A170B48-BA91-4B08-B9C6-29EB713C5571}">
      <text>
        <r>
          <rPr>
            <sz val="10"/>
            <rFont val="Tahoma"/>
            <family val="2"/>
          </rPr>
          <t>Total Dox Acceptance Amt - Total Paid Amt</t>
        </r>
      </text>
    </comment>
    <comment ref="L2141" authorId="0" shapeId="0" xr:uid="{A184C336-911F-461A-84C4-F0C3DAD5F7AD}">
      <text>
        <r>
          <rPr>
            <sz val="10"/>
            <rFont val="Tahoma"/>
            <family val="2"/>
          </rPr>
          <t>Y12012021-28</t>
        </r>
      </text>
    </comment>
    <comment ref="X2142" authorId="0" shapeId="0" xr:uid="{1837C945-1B0C-434D-ADA9-3A031B796B05}">
      <text>
        <r>
          <rPr>
            <sz val="10"/>
            <rFont val="Tahoma"/>
            <family val="2"/>
          </rPr>
          <t>Total Dox Acceptance Amt - Total Paid Amt</t>
        </r>
      </text>
    </comment>
    <comment ref="L2143" authorId="0" shapeId="0" xr:uid="{10172B91-C615-4923-82CB-C97D48E834B9}">
      <text>
        <r>
          <rPr>
            <sz val="10"/>
            <rFont val="Tahoma"/>
            <family val="2"/>
          </rPr>
          <t>Y12012021-40</t>
        </r>
      </text>
    </comment>
    <comment ref="X2144" authorId="0" shapeId="0" xr:uid="{C067BCC3-C755-49C2-A234-A40746A80222}">
      <text>
        <r>
          <rPr>
            <sz val="10"/>
            <rFont val="Tahoma"/>
            <family val="2"/>
          </rPr>
          <t>Total Dox Acceptance Amt - Total Paid Amt</t>
        </r>
      </text>
    </comment>
    <comment ref="L2145" authorId="0" shapeId="0" xr:uid="{8E7E35AA-169D-4074-A321-D55BCABCE855}">
      <text>
        <r>
          <rPr>
            <sz val="10"/>
            <rFont val="Tahoma"/>
            <family val="2"/>
          </rPr>
          <t>Y11082021-3</t>
        </r>
      </text>
    </comment>
    <comment ref="X2146" authorId="0" shapeId="0" xr:uid="{6739D073-8F64-4B72-AF01-37F2071F4920}">
      <text>
        <r>
          <rPr>
            <sz val="10"/>
            <rFont val="Tahoma"/>
            <family val="2"/>
          </rPr>
          <t>Total Dox Acceptance Amt - Total Paid Amt</t>
        </r>
      </text>
    </comment>
    <comment ref="L2147" authorId="0" shapeId="0" xr:uid="{48947F29-21F9-4F91-A852-1F4D30EE6800}">
      <text>
        <r>
          <rPr>
            <sz val="10"/>
            <rFont val="Tahoma"/>
            <family val="2"/>
          </rPr>
          <t>Y12212021-9</t>
        </r>
      </text>
    </comment>
    <comment ref="X2148" authorId="0" shapeId="0" xr:uid="{8CBE4222-295A-4651-90CF-7BF466324442}">
      <text>
        <r>
          <rPr>
            <sz val="10"/>
            <rFont val="Tahoma"/>
            <family val="2"/>
          </rPr>
          <t>Total Dox Acceptance Amt - Total Paid Amt</t>
        </r>
      </text>
    </comment>
    <comment ref="L2149" authorId="0" shapeId="0" xr:uid="{3E6CA905-2832-4C2C-89B1-B324DE776920}">
      <text>
        <r>
          <rPr>
            <sz val="10"/>
            <rFont val="Tahoma"/>
            <family val="2"/>
          </rPr>
          <t>Y12062021-9</t>
        </r>
      </text>
    </comment>
    <comment ref="X2150" authorId="0" shapeId="0" xr:uid="{BEE70C63-510F-492F-9E69-17DDC7B1C3F4}">
      <text>
        <r>
          <rPr>
            <sz val="10"/>
            <rFont val="Tahoma"/>
            <family val="2"/>
          </rPr>
          <t>Total Dox Acceptance Amt - Total Paid Amt</t>
        </r>
      </text>
    </comment>
    <comment ref="L2151" authorId="0" shapeId="0" xr:uid="{92CB5D40-D650-4D3D-B251-AF6ADD46A0CB}">
      <text>
        <r>
          <rPr>
            <sz val="10"/>
            <rFont val="Tahoma"/>
            <family val="2"/>
          </rPr>
          <t>Y02012022-35</t>
        </r>
      </text>
    </comment>
    <comment ref="X2152" authorId="0" shapeId="0" xr:uid="{B9275FA1-9FCF-4D3A-A93E-69A045F6B6E4}">
      <text>
        <r>
          <rPr>
            <sz val="10"/>
            <rFont val="Tahoma"/>
            <family val="2"/>
          </rPr>
          <t>Total Dox Acceptance Amt - Total Paid Amt</t>
        </r>
      </text>
    </comment>
    <comment ref="L2153" authorId="0" shapeId="0" xr:uid="{434CC9E8-377A-4099-9848-85A367498196}">
      <text>
        <r>
          <rPr>
            <sz val="10"/>
            <rFont val="Tahoma"/>
            <family val="2"/>
          </rPr>
          <t>Y11252021-12</t>
        </r>
      </text>
    </comment>
    <comment ref="X2154" authorId="0" shapeId="0" xr:uid="{B8FA7833-66F3-4EA4-8AB7-C10820D05D94}">
      <text>
        <r>
          <rPr>
            <sz val="10"/>
            <rFont val="Tahoma"/>
            <family val="2"/>
          </rPr>
          <t>Total Dox Acceptance Amt - Total Paid Amt</t>
        </r>
      </text>
    </comment>
    <comment ref="L2155" authorId="0" shapeId="0" xr:uid="{3E97BF29-23C2-4041-87AE-FAF48C480C5D}">
      <text>
        <r>
          <rPr>
            <sz val="10"/>
            <rFont val="Tahoma"/>
            <family val="2"/>
          </rPr>
          <t>Y11162021-25</t>
        </r>
      </text>
    </comment>
    <comment ref="X2156" authorId="0" shapeId="0" xr:uid="{92399AEF-89E9-4FB3-AB5F-590ADD9D92A3}">
      <text>
        <r>
          <rPr>
            <sz val="10"/>
            <rFont val="Tahoma"/>
            <family val="2"/>
          </rPr>
          <t>Total Dox Acceptance Amt - Total Paid Amt</t>
        </r>
      </text>
    </comment>
    <comment ref="L2157" authorId="0" shapeId="0" xr:uid="{BD062FFD-19E2-473B-B026-C0D888C84AC5}">
      <text>
        <r>
          <rPr>
            <sz val="10"/>
            <rFont val="Tahoma"/>
            <family val="2"/>
          </rPr>
          <t>Y12292021-48</t>
        </r>
      </text>
    </comment>
    <comment ref="X2158" authorId="0" shapeId="0" xr:uid="{8C4533F2-F72A-4E1F-9FAA-900808844B2D}">
      <text>
        <r>
          <rPr>
            <sz val="10"/>
            <rFont val="Tahoma"/>
            <family val="2"/>
          </rPr>
          <t>Total Dox Acceptance Amt - Total Paid Amt</t>
        </r>
      </text>
    </comment>
    <comment ref="L2159" authorId="0" shapeId="0" xr:uid="{BF4F6CF8-6880-4E50-923B-888F9719BBCA}">
      <text>
        <r>
          <rPr>
            <sz val="10"/>
            <rFont val="Tahoma"/>
            <family val="2"/>
          </rPr>
          <t>Y12212021-4</t>
        </r>
      </text>
    </comment>
    <comment ref="X2160" authorId="0" shapeId="0" xr:uid="{BBDCF0A1-4711-464B-830D-EBB450F8FF95}">
      <text>
        <r>
          <rPr>
            <sz val="10"/>
            <rFont val="Tahoma"/>
            <family val="2"/>
          </rPr>
          <t>Total Dox Acceptance Amt - Total Paid Amt</t>
        </r>
      </text>
    </comment>
    <comment ref="L2161" authorId="0" shapeId="0" xr:uid="{C96343A2-E14E-4AF2-B30F-C043A13C740B}">
      <text>
        <r>
          <rPr>
            <sz val="10"/>
            <rFont val="Tahoma"/>
            <family val="2"/>
          </rPr>
          <t>Y02012022-9</t>
        </r>
      </text>
    </comment>
    <comment ref="X2162" authorId="0" shapeId="0" xr:uid="{A88B672D-F3B1-4872-B2CC-2CC1C12B917C}">
      <text>
        <r>
          <rPr>
            <sz val="10"/>
            <rFont val="Tahoma"/>
            <family val="2"/>
          </rPr>
          <t>Total Dox Acceptance Amt - Total Paid Amt</t>
        </r>
      </text>
    </comment>
    <comment ref="L2163" authorId="0" shapeId="0" xr:uid="{25A504AD-0314-4F46-9CF6-10D8448B225F}">
      <text>
        <r>
          <rPr>
            <sz val="10"/>
            <rFont val="Tahoma"/>
            <family val="2"/>
          </rPr>
          <t>Y11252021-16</t>
        </r>
      </text>
    </comment>
    <comment ref="X2164" authorId="0" shapeId="0" xr:uid="{38F1B914-6F13-4358-9CB3-CE52A7678766}">
      <text>
        <r>
          <rPr>
            <sz val="10"/>
            <rFont val="Tahoma"/>
            <family val="2"/>
          </rPr>
          <t>Total Dox Acceptance Amt - Total Paid Amt</t>
        </r>
      </text>
    </comment>
    <comment ref="L2165" authorId="0" shapeId="0" xr:uid="{1B55395D-FA8F-42ED-A9F6-DFC379E42A3D}">
      <text>
        <r>
          <rPr>
            <sz val="10"/>
            <rFont val="Tahoma"/>
            <family val="2"/>
          </rPr>
          <t>Y03072022-28</t>
        </r>
      </text>
    </comment>
    <comment ref="X2166" authorId="0" shapeId="0" xr:uid="{9B78A706-DBC9-4AFA-A833-B55D7324FAFB}">
      <text>
        <r>
          <rPr>
            <sz val="10"/>
            <rFont val="Tahoma"/>
            <family val="2"/>
          </rPr>
          <t>Total Dox Acceptance Amt - Total Paid Amt</t>
        </r>
      </text>
    </comment>
    <comment ref="L2167" authorId="0" shapeId="0" xr:uid="{9EEBF349-ABB1-4399-82CE-E8C9DE44A26A}">
      <text>
        <r>
          <rPr>
            <sz val="10"/>
            <rFont val="Tahoma"/>
            <family val="2"/>
          </rPr>
          <t>Y11082021-6</t>
        </r>
      </text>
    </comment>
    <comment ref="X2168" authorId="0" shapeId="0" xr:uid="{DB3E03B2-2BA3-4E3A-A345-58E2DDB86DDF}">
      <text>
        <r>
          <rPr>
            <sz val="10"/>
            <rFont val="Tahoma"/>
            <family val="2"/>
          </rPr>
          <t>Total Dox Acceptance Amt - Total Paid Amt</t>
        </r>
      </text>
    </comment>
    <comment ref="L2169" authorId="0" shapeId="0" xr:uid="{4D8A2B9C-6D34-41E5-90B9-9A6E27F21E4B}">
      <text>
        <r>
          <rPr>
            <sz val="10"/>
            <rFont val="Tahoma"/>
            <family val="2"/>
          </rPr>
          <t>Y02012022-36</t>
        </r>
      </text>
    </comment>
    <comment ref="X2170" authorId="0" shapeId="0" xr:uid="{4BEA988C-3918-41EB-BE99-7D333C2B33C1}">
      <text>
        <r>
          <rPr>
            <sz val="10"/>
            <rFont val="Tahoma"/>
            <family val="2"/>
          </rPr>
          <t>Total Dox Acceptance Amt - Total Paid Amt</t>
        </r>
      </text>
    </comment>
    <comment ref="L2171" authorId="0" shapeId="0" xr:uid="{ABCDE7CA-A7AE-418A-88A1-01F51B612E30}">
      <text>
        <r>
          <rPr>
            <sz val="10"/>
            <rFont val="Tahoma"/>
            <family val="2"/>
          </rPr>
          <t>Y11252021-15</t>
        </r>
      </text>
    </comment>
    <comment ref="X2172" authorId="0" shapeId="0" xr:uid="{42EF32D3-1DED-40EF-AC29-B35365933A61}">
      <text>
        <r>
          <rPr>
            <sz val="10"/>
            <rFont val="Tahoma"/>
            <family val="2"/>
          </rPr>
          <t>Total Dox Acceptance Amt - Total Paid Amt</t>
        </r>
      </text>
    </comment>
    <comment ref="L2173" authorId="0" shapeId="0" xr:uid="{5292FDC6-D993-4741-B4FE-BF02E094ED5E}">
      <text>
        <r>
          <rPr>
            <sz val="10"/>
            <rFont val="Tahoma"/>
            <family val="2"/>
          </rPr>
          <t>Y01032022-22</t>
        </r>
      </text>
    </comment>
    <comment ref="X2174" authorId="0" shapeId="0" xr:uid="{A0BC7DC0-A34F-43DD-97E1-1C9BFDDF47A4}">
      <text>
        <r>
          <rPr>
            <sz val="10"/>
            <rFont val="Tahoma"/>
            <family val="2"/>
          </rPr>
          <t>Total Dox Acceptance Amt - Total Paid Amt</t>
        </r>
      </text>
    </comment>
    <comment ref="L2175" authorId="0" shapeId="0" xr:uid="{86C8EFBE-2CB4-4070-A48D-F53596CEE107}">
      <text>
        <r>
          <rPr>
            <sz val="10"/>
            <rFont val="Tahoma"/>
            <family val="2"/>
          </rPr>
          <t>Y12212021-18</t>
        </r>
      </text>
    </comment>
    <comment ref="X2176" authorId="0" shapeId="0" xr:uid="{0130A0B3-2E6C-4F6C-87BE-2AA18DF908CA}">
      <text>
        <r>
          <rPr>
            <sz val="10"/>
            <rFont val="Tahoma"/>
            <family val="2"/>
          </rPr>
          <t>Total Dox Acceptance Amt - Total Paid Amt</t>
        </r>
      </text>
    </comment>
    <comment ref="L2177" authorId="0" shapeId="0" xr:uid="{189B7CA5-48C9-480D-9D4F-85FAFA71DBAE}">
      <text>
        <r>
          <rPr>
            <sz val="10"/>
            <rFont val="Tahoma"/>
            <family val="2"/>
          </rPr>
          <t>Y12012021-29</t>
        </r>
      </text>
    </comment>
    <comment ref="X2178" authorId="0" shapeId="0" xr:uid="{65EC8F8A-4DCE-49E6-BC7F-EE7C5E8D3CBE}">
      <text>
        <r>
          <rPr>
            <sz val="10"/>
            <rFont val="Tahoma"/>
            <family val="2"/>
          </rPr>
          <t>Total Dox Acceptance Amt - Total Paid Amt</t>
        </r>
      </text>
    </comment>
    <comment ref="L2179" authorId="0" shapeId="0" xr:uid="{5DA823A1-5AF2-4F95-831E-3374B406FA42}">
      <text>
        <r>
          <rPr>
            <sz val="10"/>
            <rFont val="Tahoma"/>
            <family val="2"/>
          </rPr>
          <t>Y12012021-35</t>
        </r>
      </text>
    </comment>
    <comment ref="X2180" authorId="0" shapeId="0" xr:uid="{86FBADD1-F11B-441F-9C2D-48A92E33F9FB}">
      <text>
        <r>
          <rPr>
            <sz val="10"/>
            <rFont val="Tahoma"/>
            <family val="2"/>
          </rPr>
          <t>Total Dox Acceptance Amt - Total Paid Amt</t>
        </r>
      </text>
    </comment>
    <comment ref="L2181" authorId="0" shapeId="0" xr:uid="{FCA4D493-5E48-4440-8F36-1CB4561B4F77}">
      <text>
        <r>
          <rPr>
            <sz val="10"/>
            <rFont val="Tahoma"/>
            <family val="2"/>
          </rPr>
          <t>Y04112022-115</t>
        </r>
      </text>
    </comment>
    <comment ref="X2182" authorId="0" shapeId="0" xr:uid="{26F192FB-296A-45D3-B0C5-FA04A8534AB9}">
      <text>
        <r>
          <rPr>
            <sz val="10"/>
            <rFont val="Tahoma"/>
            <family val="2"/>
          </rPr>
          <t>Total Dox Acceptance Amt - Total Paid Amt</t>
        </r>
      </text>
    </comment>
    <comment ref="L2183" authorId="0" shapeId="0" xr:uid="{9BED7572-BA67-4547-BD73-35691B04D0DD}">
      <text>
        <r>
          <rPr>
            <sz val="10"/>
            <rFont val="Tahoma"/>
            <family val="2"/>
          </rPr>
          <t>Y11252021-24</t>
        </r>
      </text>
    </comment>
    <comment ref="X2184" authorId="0" shapeId="0" xr:uid="{89D8B61C-2331-4D3D-81D7-7829503C2C41}">
      <text>
        <r>
          <rPr>
            <sz val="10"/>
            <rFont val="Tahoma"/>
            <family val="2"/>
          </rPr>
          <t>Total Dox Acceptance Amt - Total Paid Amt</t>
        </r>
      </text>
    </comment>
    <comment ref="L2185" authorId="0" shapeId="0" xr:uid="{1B8DDC64-8FAF-4972-832B-24E1D3F7344B}">
      <text>
        <r>
          <rPr>
            <sz val="10"/>
            <rFont val="Tahoma"/>
            <family val="2"/>
          </rPr>
          <t>Y02012022-58</t>
        </r>
      </text>
    </comment>
    <comment ref="X2186" authorId="0" shapeId="0" xr:uid="{7A1BDEBE-50CB-4117-9E9A-5D71FBFAD155}">
      <text>
        <r>
          <rPr>
            <sz val="10"/>
            <rFont val="Tahoma"/>
            <family val="2"/>
          </rPr>
          <t>Total Dox Acceptance Amt - Total Paid Amt</t>
        </r>
      </text>
    </comment>
    <comment ref="L2187" authorId="0" shapeId="0" xr:uid="{C4B29D43-418B-425E-994B-0A8F445C4C4D}">
      <text>
        <r>
          <rPr>
            <sz val="10"/>
            <rFont val="Tahoma"/>
            <family val="2"/>
          </rPr>
          <t>Y02052022-1</t>
        </r>
      </text>
    </comment>
    <comment ref="X2188" authorId="0" shapeId="0" xr:uid="{799E166D-D537-4450-BB56-3D0F4EAEE4B5}">
      <text>
        <r>
          <rPr>
            <sz val="10"/>
            <rFont val="Tahoma"/>
            <family val="2"/>
          </rPr>
          <t>Total Dox Acceptance Amt - Total Paid Amt</t>
        </r>
      </text>
    </comment>
    <comment ref="L2189" authorId="0" shapeId="0" xr:uid="{0192E8D9-8002-4E1D-8033-76BCD2064975}">
      <text>
        <r>
          <rPr>
            <sz val="10"/>
            <rFont val="Tahoma"/>
            <family val="2"/>
          </rPr>
          <t>Y11252021-4</t>
        </r>
      </text>
    </comment>
    <comment ref="X2190" authorId="0" shapeId="0" xr:uid="{37546903-9570-4DDC-BAE4-DECBBB52D72C}">
      <text>
        <r>
          <rPr>
            <sz val="10"/>
            <rFont val="Tahoma"/>
            <family val="2"/>
          </rPr>
          <t>Total Dox Acceptance Amt - Total Paid Amt</t>
        </r>
      </text>
    </comment>
    <comment ref="L2191" authorId="0" shapeId="0" xr:uid="{758E80AB-0B0A-4658-A65E-895E250B763C}">
      <text>
        <r>
          <rPr>
            <sz val="10"/>
            <rFont val="Tahoma"/>
            <family val="2"/>
          </rPr>
          <t>Y11242021-16</t>
        </r>
      </text>
    </comment>
    <comment ref="X2192" authorId="0" shapeId="0" xr:uid="{8DB8336B-35C0-4EE7-B607-A704F77061F2}">
      <text>
        <r>
          <rPr>
            <sz val="10"/>
            <rFont val="Tahoma"/>
            <family val="2"/>
          </rPr>
          <t>Total Dox Acceptance Amt - Total Paid Amt</t>
        </r>
      </text>
    </comment>
    <comment ref="L2193" authorId="0" shapeId="0" xr:uid="{84DF08BB-A466-41A1-9A07-DA6E80340421}">
      <text>
        <r>
          <rPr>
            <sz val="10"/>
            <rFont val="Tahoma"/>
            <family val="2"/>
          </rPr>
          <t>Y12062021-22</t>
        </r>
      </text>
    </comment>
    <comment ref="X2194" authorId="0" shapeId="0" xr:uid="{E05A2119-AEB5-4748-BB62-9CFC02BC4666}">
      <text>
        <r>
          <rPr>
            <sz val="10"/>
            <rFont val="Tahoma"/>
            <family val="2"/>
          </rPr>
          <t>Total Dox Acceptance Amt - Total Paid Amt</t>
        </r>
      </text>
    </comment>
    <comment ref="L2195" authorId="0" shapeId="0" xr:uid="{BA30BAA5-5E07-4DE7-8FEB-F622F430304C}">
      <text>
        <r>
          <rPr>
            <sz val="10"/>
            <rFont val="Tahoma"/>
            <family val="2"/>
          </rPr>
          <t>Y11082021-48</t>
        </r>
      </text>
    </comment>
    <comment ref="X2196" authorId="0" shapeId="0" xr:uid="{51DEE2FD-38F0-4E56-8494-9DFFA0E2F62C}">
      <text>
        <r>
          <rPr>
            <sz val="10"/>
            <rFont val="Tahoma"/>
            <family val="2"/>
          </rPr>
          <t>Total Dox Acceptance Amt - Total Paid Amt</t>
        </r>
      </text>
    </comment>
    <comment ref="L2197" authorId="0" shapeId="0" xr:uid="{5E358242-8D9B-4107-A83B-EA63D4D66999}">
      <text>
        <r>
          <rPr>
            <sz val="10"/>
            <rFont val="Tahoma"/>
            <family val="2"/>
          </rPr>
          <t>Y04042022-7</t>
        </r>
      </text>
    </comment>
    <comment ref="X2198" authorId="0" shapeId="0" xr:uid="{1E06724E-ED6C-4C6F-A2B9-E4F78B92B81B}">
      <text>
        <r>
          <rPr>
            <sz val="10"/>
            <rFont val="Tahoma"/>
            <family val="2"/>
          </rPr>
          <t>Total Dox Acceptance Amt - Total Paid Amt</t>
        </r>
      </text>
    </comment>
    <comment ref="L2199" authorId="0" shapeId="0" xr:uid="{B8D7229C-3F36-447C-81E4-85525D8A08CC}">
      <text>
        <r>
          <rPr>
            <sz val="10"/>
            <rFont val="Tahoma"/>
            <family val="2"/>
          </rPr>
          <t>Y12292021-58</t>
        </r>
      </text>
    </comment>
    <comment ref="X2200" authorId="0" shapeId="0" xr:uid="{A104AE25-1A66-4009-8D5E-A65AA8612971}">
      <text>
        <r>
          <rPr>
            <sz val="10"/>
            <rFont val="Tahoma"/>
            <family val="2"/>
          </rPr>
          <t>Total Dox Acceptance Amt - Total Paid Amt</t>
        </r>
      </text>
    </comment>
    <comment ref="L2201" authorId="0" shapeId="0" xr:uid="{BD5309AB-9B69-44BC-818D-E0A1DCAFDCC5}">
      <text>
        <r>
          <rPr>
            <sz val="10"/>
            <rFont val="Tahoma"/>
            <family val="2"/>
          </rPr>
          <t>Y12062021-3</t>
        </r>
      </text>
    </comment>
    <comment ref="X2202" authorId="0" shapeId="0" xr:uid="{71834FDB-E2A0-4691-9EAC-C2A06E4F59D6}">
      <text>
        <r>
          <rPr>
            <sz val="10"/>
            <rFont val="Tahoma"/>
            <family val="2"/>
          </rPr>
          <t>Total Dox Acceptance Amt - Total Paid Amt</t>
        </r>
      </text>
    </comment>
    <comment ref="L2203" authorId="0" shapeId="0" xr:uid="{F1FEFB25-9668-40BF-88C4-D5C415472FA8}">
      <text>
        <r>
          <rPr>
            <sz val="10"/>
            <rFont val="Tahoma"/>
            <family val="2"/>
          </rPr>
          <t>Y11082021-38</t>
        </r>
      </text>
    </comment>
    <comment ref="X2204" authorId="0" shapeId="0" xr:uid="{E0FE2EB4-9EFF-4CE6-9007-B83EDAEC81A3}">
      <text>
        <r>
          <rPr>
            <sz val="10"/>
            <rFont val="Tahoma"/>
            <family val="2"/>
          </rPr>
          <t>Total Dox Acceptance Amt - Total Paid Amt</t>
        </r>
      </text>
    </comment>
    <comment ref="L2205" authorId="0" shapeId="0" xr:uid="{F7627345-5994-4084-8FD7-43838E51DBEA}">
      <text>
        <r>
          <rPr>
            <sz val="10"/>
            <rFont val="Tahoma"/>
            <family val="2"/>
          </rPr>
          <t>Y11232021-15</t>
        </r>
      </text>
    </comment>
    <comment ref="X2206" authorId="0" shapeId="0" xr:uid="{FC0DCB1F-5D3A-4149-856B-BFB353EA1792}">
      <text>
        <r>
          <rPr>
            <sz val="10"/>
            <rFont val="Tahoma"/>
            <family val="2"/>
          </rPr>
          <t>Total Dox Acceptance Amt - Total Paid Amt</t>
        </r>
      </text>
    </comment>
    <comment ref="L2207" authorId="0" shapeId="0" xr:uid="{BF476325-DACB-44B2-AB89-34E6E31B10A5}">
      <text>
        <r>
          <rPr>
            <sz val="10"/>
            <rFont val="Tahoma"/>
            <family val="2"/>
          </rPr>
          <t>Y12302021-6</t>
        </r>
      </text>
    </comment>
    <comment ref="X2208" authorId="0" shapeId="0" xr:uid="{798D8DF8-C78C-48E7-BF22-8F73DC7AF34A}">
      <text>
        <r>
          <rPr>
            <sz val="10"/>
            <rFont val="Tahoma"/>
            <family val="2"/>
          </rPr>
          <t>Total Dox Acceptance Amt - Total Paid Amt</t>
        </r>
      </text>
    </comment>
    <comment ref="L2209" authorId="0" shapeId="0" xr:uid="{16265660-6EC4-4AFD-81B9-759B17F610B4}">
      <text>
        <r>
          <rPr>
            <sz val="10"/>
            <rFont val="Tahoma"/>
            <family val="2"/>
          </rPr>
          <t>Y12062021-2</t>
        </r>
      </text>
    </comment>
    <comment ref="X2210" authorId="0" shapeId="0" xr:uid="{3174D203-4DAA-431B-AEF6-58A5F58B3C72}">
      <text>
        <r>
          <rPr>
            <sz val="10"/>
            <rFont val="Tahoma"/>
            <family val="2"/>
          </rPr>
          <t>Total Dox Acceptance Amt - Total Paid Amt</t>
        </r>
      </text>
    </comment>
    <comment ref="L2211" authorId="0" shapeId="0" xr:uid="{F4843E42-8F10-4A38-8529-6932F24E9C2E}">
      <text>
        <r>
          <rPr>
            <sz val="10"/>
            <rFont val="Tahoma"/>
            <family val="2"/>
          </rPr>
          <t>Y01152022-8</t>
        </r>
      </text>
    </comment>
    <comment ref="X2212" authorId="0" shapeId="0" xr:uid="{AFD477FE-C123-459A-8B16-B6ECFB4C2F34}">
      <text>
        <r>
          <rPr>
            <sz val="10"/>
            <rFont val="Tahoma"/>
            <family val="2"/>
          </rPr>
          <t>Total Dox Acceptance Amt - Total Paid Amt</t>
        </r>
      </text>
    </comment>
    <comment ref="L2213" authorId="0" shapeId="0" xr:uid="{D68DC15C-37D1-4B41-A648-64C033CFCEAF}">
      <text>
        <r>
          <rPr>
            <sz val="10"/>
            <rFont val="Tahoma"/>
            <family val="2"/>
          </rPr>
          <t>Y12062021-15</t>
        </r>
      </text>
    </comment>
    <comment ref="X2214" authorId="0" shapeId="0" xr:uid="{CC0B7D77-A61D-4948-9A38-27DF177AFF2E}">
      <text>
        <r>
          <rPr>
            <sz val="10"/>
            <rFont val="Tahoma"/>
            <family val="2"/>
          </rPr>
          <t>Total Dox Acceptance Amt - Total Paid Amt</t>
        </r>
      </text>
    </comment>
    <comment ref="L2215" authorId="0" shapeId="0" xr:uid="{C5FD95B1-4F93-42BF-BF79-3EBB920E07ED}">
      <text>
        <r>
          <rPr>
            <sz val="10"/>
            <rFont val="Tahoma"/>
            <family val="2"/>
          </rPr>
          <t>Y04052022-4</t>
        </r>
      </text>
    </comment>
    <comment ref="X2216" authorId="0" shapeId="0" xr:uid="{8A667915-7835-40BC-93A0-2D000BE5825C}">
      <text>
        <r>
          <rPr>
            <sz val="10"/>
            <rFont val="Tahoma"/>
            <family val="2"/>
          </rPr>
          <t>Total Dox Acceptance Amt - Total Paid Amt</t>
        </r>
      </text>
    </comment>
    <comment ref="L2217" authorId="0" shapeId="0" xr:uid="{9D1E2D03-57C4-4C2D-9855-50B929C489FA}">
      <text>
        <r>
          <rPr>
            <sz val="10"/>
            <rFont val="Tahoma"/>
            <family val="2"/>
          </rPr>
          <t>Y12062021-20</t>
        </r>
      </text>
    </comment>
    <comment ref="X2218" authorId="0" shapeId="0" xr:uid="{62C60FFF-C659-4A0D-9698-2C7FCB56E91F}">
      <text>
        <r>
          <rPr>
            <sz val="10"/>
            <rFont val="Tahoma"/>
            <family val="2"/>
          </rPr>
          <t>Total Dox Acceptance Amt - Total Paid Amt</t>
        </r>
      </text>
    </comment>
    <comment ref="L2219" authorId="0" shapeId="0" xr:uid="{016D1601-2655-4CED-8268-76E6949378FE}">
      <text>
        <r>
          <rPr>
            <sz val="10"/>
            <rFont val="Tahoma"/>
            <family val="2"/>
          </rPr>
          <t>Y01302022-27</t>
        </r>
      </text>
    </comment>
    <comment ref="X2220" authorId="0" shapeId="0" xr:uid="{E79E6A20-5380-4323-A56F-9F3DB717DB41}">
      <text>
        <r>
          <rPr>
            <sz val="10"/>
            <rFont val="Tahoma"/>
            <family val="2"/>
          </rPr>
          <t>Total Dox Acceptance Amt - Total Paid Amt</t>
        </r>
      </text>
    </comment>
    <comment ref="L2221" authorId="0" shapeId="0" xr:uid="{A53483D4-EC07-4C14-A333-4D0D914CE39F}">
      <text>
        <r>
          <rPr>
            <sz val="10"/>
            <rFont val="Tahoma"/>
            <family val="2"/>
          </rPr>
          <t>Y12012021-27</t>
        </r>
      </text>
    </comment>
    <comment ref="X2222" authorId="0" shapeId="0" xr:uid="{43680A47-D471-4765-963C-189B9AD9F495}">
      <text>
        <r>
          <rPr>
            <sz val="10"/>
            <rFont val="Tahoma"/>
            <family val="2"/>
          </rPr>
          <t>Total Dox Acceptance Amt - Total Paid Amt</t>
        </r>
      </text>
    </comment>
    <comment ref="L2223" authorId="0" shapeId="0" xr:uid="{192FE78F-287B-419F-89EA-D049ECD371FA}">
      <text>
        <r>
          <rPr>
            <sz val="10"/>
            <rFont val="Tahoma"/>
            <family val="2"/>
          </rPr>
          <t>Y12012021-22</t>
        </r>
      </text>
    </comment>
    <comment ref="X2224" authorId="0" shapeId="0" xr:uid="{FE49A32E-D204-41E4-A9A4-7BB5AED8221D}">
      <text>
        <r>
          <rPr>
            <sz val="10"/>
            <rFont val="Tahoma"/>
            <family val="2"/>
          </rPr>
          <t>Total Dox Acceptance Amt - Total Paid Amt</t>
        </r>
      </text>
    </comment>
    <comment ref="L2225" authorId="0" shapeId="0" xr:uid="{1D5624B9-6188-4EBF-86A6-2C12041C55EB}">
      <text>
        <r>
          <rPr>
            <sz val="10"/>
            <rFont val="Tahoma"/>
            <family val="2"/>
          </rPr>
          <t>Y01302022-7</t>
        </r>
      </text>
    </comment>
    <comment ref="X2226" authorId="0" shapeId="0" xr:uid="{3E644F46-01F3-4BC4-A56B-F9DD471DBCEF}">
      <text>
        <r>
          <rPr>
            <sz val="10"/>
            <rFont val="Tahoma"/>
            <family val="2"/>
          </rPr>
          <t>Total Dox Acceptance Amt - Total Paid Amt</t>
        </r>
      </text>
    </comment>
    <comment ref="L2227" authorId="0" shapeId="0" xr:uid="{035E31A1-D6FA-4B05-BF9F-E3950279F03E}">
      <text>
        <r>
          <rPr>
            <sz val="10"/>
            <rFont val="Tahoma"/>
            <family val="2"/>
          </rPr>
          <t>Y12212021-28</t>
        </r>
      </text>
    </comment>
    <comment ref="X2228" authorId="0" shapeId="0" xr:uid="{20AD3C0C-5D84-4AFC-89F7-C302E0573FE1}">
      <text>
        <r>
          <rPr>
            <sz val="10"/>
            <rFont val="Tahoma"/>
            <family val="2"/>
          </rPr>
          <t>Total Dox Acceptance Amt - Total Paid Amt</t>
        </r>
      </text>
    </comment>
    <comment ref="L2229" authorId="0" shapeId="0" xr:uid="{5D3043FB-B6A8-48B5-A609-816F9F253577}">
      <text>
        <r>
          <rPr>
            <sz val="10"/>
            <rFont val="Tahoma"/>
            <family val="2"/>
          </rPr>
          <t>Y12012021-31</t>
        </r>
      </text>
    </comment>
    <comment ref="X2230" authorId="0" shapeId="0" xr:uid="{B83A8E20-8667-4006-B713-70A136A0072E}">
      <text>
        <r>
          <rPr>
            <sz val="10"/>
            <rFont val="Tahoma"/>
            <family val="2"/>
          </rPr>
          <t>Total Dox Acceptance Amt - Total Paid Amt</t>
        </r>
      </text>
    </comment>
    <comment ref="L2231" authorId="0" shapeId="0" xr:uid="{6B185D2E-2F98-4FDB-8BB3-0C12E8D1B5F9}">
      <text>
        <r>
          <rPr>
            <sz val="10"/>
            <rFont val="Tahoma"/>
            <family val="2"/>
          </rPr>
          <t>Y04022022-2</t>
        </r>
      </text>
    </comment>
    <comment ref="X2232" authorId="0" shapeId="0" xr:uid="{6B0ABD3E-6269-43B4-953E-A2A8F2AE2DF4}">
      <text>
        <r>
          <rPr>
            <sz val="10"/>
            <rFont val="Tahoma"/>
            <family val="2"/>
          </rPr>
          <t>Total Dox Acceptance Amt - Total Paid Amt</t>
        </r>
      </text>
    </comment>
    <comment ref="L2233" authorId="0" shapeId="0" xr:uid="{F32C943B-C640-4B5F-AE2D-5F90CE3F2045}">
      <text>
        <r>
          <rPr>
            <sz val="10"/>
            <rFont val="Tahoma"/>
            <family val="2"/>
          </rPr>
          <t>Y11232021-32</t>
        </r>
      </text>
    </comment>
    <comment ref="X2234" authorId="0" shapeId="0" xr:uid="{56F14344-85B9-4131-84C7-B12E274729E6}">
      <text>
        <r>
          <rPr>
            <sz val="10"/>
            <rFont val="Tahoma"/>
            <family val="2"/>
          </rPr>
          <t>Total Dox Acceptance Amt - Total Paid Amt</t>
        </r>
      </text>
    </comment>
    <comment ref="L2235" authorId="0" shapeId="0" xr:uid="{27224058-9A11-4ED8-9A0C-CB223455E3B5}">
      <text>
        <r>
          <rPr>
            <sz val="10"/>
            <rFont val="Tahoma"/>
            <family val="2"/>
          </rPr>
          <t>Y11242021-33</t>
        </r>
      </text>
    </comment>
    <comment ref="X2236" authorId="0" shapeId="0" xr:uid="{A51BD1D0-6162-480D-BE7A-65788C34B7C5}">
      <text>
        <r>
          <rPr>
            <sz val="10"/>
            <rFont val="Tahoma"/>
            <family val="2"/>
          </rPr>
          <t>Total Dox Acceptance Amt - Total Paid Amt</t>
        </r>
      </text>
    </comment>
    <comment ref="L2237" authorId="0" shapeId="0" xr:uid="{4A91066F-5A2D-4227-9E3E-0C8A8F7DE19C}">
      <text>
        <r>
          <rPr>
            <sz val="10"/>
            <rFont val="Tahoma"/>
            <family val="2"/>
          </rPr>
          <t>Y11232021-19</t>
        </r>
      </text>
    </comment>
    <comment ref="X2238" authorId="0" shapeId="0" xr:uid="{779A2728-939C-4609-AF3E-8AE43BFA21D0}">
      <text>
        <r>
          <rPr>
            <sz val="10"/>
            <rFont val="Tahoma"/>
            <family val="2"/>
          </rPr>
          <t>Total Dox Acceptance Amt - Total Paid Amt</t>
        </r>
      </text>
    </comment>
    <comment ref="L2239" authorId="0" shapeId="0" xr:uid="{DC80E5BF-63A6-4480-9444-F23EA65D1D4B}">
      <text>
        <r>
          <rPr>
            <sz val="10"/>
            <rFont val="Tahoma"/>
            <family val="2"/>
          </rPr>
          <t>Y03032022-9</t>
        </r>
      </text>
    </comment>
    <comment ref="X2240" authorId="0" shapeId="0" xr:uid="{3B0B8779-5508-4D15-9CDA-A99419386BD6}">
      <text>
        <r>
          <rPr>
            <sz val="10"/>
            <rFont val="Tahoma"/>
            <family val="2"/>
          </rPr>
          <t>Total Dox Acceptance Amt - Total Paid Amt</t>
        </r>
      </text>
    </comment>
    <comment ref="L2241" authorId="0" shapeId="0" xr:uid="{5CDCFC64-09EF-48C2-889C-14F293D50B0C}">
      <text>
        <r>
          <rPr>
            <sz val="10"/>
            <rFont val="Tahoma"/>
            <family val="2"/>
          </rPr>
          <t>Y12232021-4</t>
        </r>
      </text>
    </comment>
    <comment ref="X2242" authorId="0" shapeId="0" xr:uid="{85CCF0E7-FDD8-4FE6-8232-B254330FEAD4}">
      <text>
        <r>
          <rPr>
            <sz val="10"/>
            <rFont val="Tahoma"/>
            <family val="2"/>
          </rPr>
          <t>Total Dox Acceptance Amt - Total Paid Amt</t>
        </r>
      </text>
    </comment>
    <comment ref="L2243" authorId="0" shapeId="0" xr:uid="{0BE45E9E-DA13-4BEA-80EF-7D74CACDD020}">
      <text>
        <r>
          <rPr>
            <sz val="10"/>
            <rFont val="Tahoma"/>
            <family val="2"/>
          </rPr>
          <t>Y02012022-20</t>
        </r>
      </text>
    </comment>
    <comment ref="X2244" authorId="0" shapeId="0" xr:uid="{DAD73A1E-6321-4E26-A284-B82D70484EA2}">
      <text>
        <r>
          <rPr>
            <sz val="10"/>
            <rFont val="Tahoma"/>
            <family val="2"/>
          </rPr>
          <t>Total Dox Acceptance Amt - Total Paid Amt</t>
        </r>
      </text>
    </comment>
    <comment ref="L2245" authorId="0" shapeId="0" xr:uid="{190ECEAE-A181-4CD2-B3B9-E18C38A5C6B3}">
      <text>
        <r>
          <rPr>
            <sz val="10"/>
            <rFont val="Tahoma"/>
            <family val="2"/>
          </rPr>
          <t>Y04052022-37</t>
        </r>
      </text>
    </comment>
    <comment ref="X2246" authorId="0" shapeId="0" xr:uid="{7DA796AF-AA15-4478-A640-EE31B891DA88}">
      <text>
        <r>
          <rPr>
            <sz val="10"/>
            <rFont val="Tahoma"/>
            <family val="2"/>
          </rPr>
          <t>Total Dox Acceptance Amt - Total Paid Amt</t>
        </r>
      </text>
    </comment>
    <comment ref="L2247" authorId="0" shapeId="0" xr:uid="{C27888BF-FDAE-422C-B2B9-7E2812860318}">
      <text>
        <r>
          <rPr>
            <sz val="10"/>
            <rFont val="Tahoma"/>
            <family val="2"/>
          </rPr>
          <t>Y11242021-24</t>
        </r>
      </text>
    </comment>
    <comment ref="X2248" authorId="0" shapeId="0" xr:uid="{D20962A8-EA8D-4256-97CE-32CA07C03948}">
      <text>
        <r>
          <rPr>
            <sz val="10"/>
            <rFont val="Tahoma"/>
            <family val="2"/>
          </rPr>
          <t>Total Dox Acceptance Amt - Total Paid Amt</t>
        </r>
      </text>
    </comment>
    <comment ref="L2249" authorId="0" shapeId="0" xr:uid="{F4D70F12-BCA3-4B8C-914F-8559915FF12E}">
      <text>
        <r>
          <rPr>
            <sz val="10"/>
            <rFont val="Tahoma"/>
            <family val="2"/>
          </rPr>
          <t>Y11232021-23</t>
        </r>
      </text>
    </comment>
    <comment ref="X2250" authorId="0" shapeId="0" xr:uid="{5262E7AA-60EE-4FC4-85F0-8D8298FF72BB}">
      <text>
        <r>
          <rPr>
            <sz val="10"/>
            <rFont val="Tahoma"/>
            <family val="2"/>
          </rPr>
          <t>Total Dox Acceptance Amt - Total Paid Amt</t>
        </r>
      </text>
    </comment>
    <comment ref="L2251" authorId="0" shapeId="0" xr:uid="{27142335-D84D-4656-9086-FAB54518B6FF}">
      <text>
        <r>
          <rPr>
            <sz val="10"/>
            <rFont val="Tahoma"/>
            <family val="2"/>
          </rPr>
          <t>Y11232021-30</t>
        </r>
      </text>
    </comment>
    <comment ref="X2252" authorId="0" shapeId="0" xr:uid="{99191E68-7524-4048-80E7-7E04BD962692}">
      <text>
        <r>
          <rPr>
            <sz val="10"/>
            <rFont val="Tahoma"/>
            <family val="2"/>
          </rPr>
          <t>Total Dox Acceptance Amt - Total Paid Amt</t>
        </r>
      </text>
    </comment>
    <comment ref="L2253" authorId="0" shapeId="0" xr:uid="{7E0D50DF-FDB5-4099-A2CD-D799CB22012A}">
      <text>
        <r>
          <rPr>
            <sz val="10"/>
            <rFont val="Tahoma"/>
            <family val="2"/>
          </rPr>
          <t>Y02012022-38</t>
        </r>
      </text>
    </comment>
    <comment ref="X2254" authorId="0" shapeId="0" xr:uid="{05794ADB-CC47-4113-BA4B-D9C459F62E2F}">
      <text>
        <r>
          <rPr>
            <sz val="10"/>
            <rFont val="Tahoma"/>
            <family val="2"/>
          </rPr>
          <t>Total Dox Acceptance Amt - Total Paid Amt</t>
        </r>
      </text>
    </comment>
    <comment ref="L2255" authorId="0" shapeId="0" xr:uid="{1BD06629-3036-4E86-B208-C6910F1A13C7}">
      <text>
        <r>
          <rPr>
            <sz val="10"/>
            <rFont val="Tahoma"/>
            <family val="2"/>
          </rPr>
          <t>Y12222021-11</t>
        </r>
      </text>
    </comment>
    <comment ref="X2256" authorId="0" shapeId="0" xr:uid="{AD5879BC-BC3C-4167-BDEC-5EE401B7220D}">
      <text>
        <r>
          <rPr>
            <sz val="10"/>
            <rFont val="Tahoma"/>
            <family val="2"/>
          </rPr>
          <t>Total Dox Acceptance Amt - Total Paid Amt</t>
        </r>
      </text>
    </comment>
    <comment ref="L2257" authorId="0" shapeId="0" xr:uid="{7DEC2F23-7DE2-4868-A4BC-016935918ACC}">
      <text>
        <r>
          <rPr>
            <sz val="10"/>
            <rFont val="Tahoma"/>
            <family val="2"/>
          </rPr>
          <t>Y11242021-49</t>
        </r>
      </text>
    </comment>
    <comment ref="X2258" authorId="0" shapeId="0" xr:uid="{A93A5088-D862-498D-BB6C-F3E8B077CC4B}">
      <text>
        <r>
          <rPr>
            <sz val="10"/>
            <rFont val="Tahoma"/>
            <family val="2"/>
          </rPr>
          <t>Total Dox Acceptance Amt - Total Paid Amt</t>
        </r>
      </text>
    </comment>
    <comment ref="L2259" authorId="0" shapeId="0" xr:uid="{60A9708F-7E15-43A2-98BA-63D60F39A374}">
      <text>
        <r>
          <rPr>
            <sz val="10"/>
            <rFont val="Tahoma"/>
            <family val="2"/>
          </rPr>
          <t>Y02012022-41</t>
        </r>
      </text>
    </comment>
    <comment ref="X2260" authorId="0" shapeId="0" xr:uid="{D47FE9B9-5299-43F1-B2F4-39A969C12F75}">
      <text>
        <r>
          <rPr>
            <sz val="10"/>
            <rFont val="Tahoma"/>
            <family val="2"/>
          </rPr>
          <t>Total Dox Acceptance Amt - Total Paid Amt</t>
        </r>
      </text>
    </comment>
    <comment ref="L2261" authorId="0" shapeId="0" xr:uid="{1E58FE85-F662-4D7E-B746-2B731A4A098F}">
      <text>
        <r>
          <rPr>
            <sz val="10"/>
            <rFont val="Tahoma"/>
            <family val="2"/>
          </rPr>
          <t>Y12302021-10</t>
        </r>
      </text>
    </comment>
    <comment ref="X2262" authorId="0" shapeId="0" xr:uid="{0F4E412B-522A-40AD-976E-C7BF3FC2EECB}">
      <text>
        <r>
          <rPr>
            <sz val="10"/>
            <rFont val="Tahoma"/>
            <family val="2"/>
          </rPr>
          <t>Total Dox Acceptance Amt - Total Paid Amt</t>
        </r>
      </text>
    </comment>
    <comment ref="L2263" authorId="0" shapeId="0" xr:uid="{B51E456E-6DFC-44AD-B25E-4FC290CAA3B1}">
      <text>
        <r>
          <rPr>
            <sz val="10"/>
            <rFont val="Tahoma"/>
            <family val="2"/>
          </rPr>
          <t>Y12062021-17</t>
        </r>
      </text>
    </comment>
    <comment ref="X2264" authorId="0" shapeId="0" xr:uid="{AADB12AE-32C4-4049-A0E1-299B94A3F283}">
      <text>
        <r>
          <rPr>
            <sz val="10"/>
            <rFont val="Tahoma"/>
            <family val="2"/>
          </rPr>
          <t>Total Dox Acceptance Amt - Total Paid Amt</t>
        </r>
      </text>
    </comment>
    <comment ref="L2265" authorId="0" shapeId="0" xr:uid="{2F8BE226-6919-4550-B422-F984DEE20693}">
      <text>
        <r>
          <rPr>
            <sz val="10"/>
            <rFont val="Tahoma"/>
            <family val="2"/>
          </rPr>
          <t>Y12062021-8</t>
        </r>
      </text>
    </comment>
    <comment ref="X2266" authorId="0" shapeId="0" xr:uid="{A55A60A1-F3D3-4D0B-B29C-BBB1EE8E766E}">
      <text>
        <r>
          <rPr>
            <sz val="10"/>
            <rFont val="Tahoma"/>
            <family val="2"/>
          </rPr>
          <t>Total Dox Acceptance Amt - Total Paid Amt</t>
        </r>
      </text>
    </comment>
    <comment ref="L2267" authorId="0" shapeId="0" xr:uid="{8ECFBE4C-0EE1-4BB2-9317-248DB94231C3}">
      <text>
        <r>
          <rPr>
            <sz val="10"/>
            <rFont val="Tahoma"/>
            <family val="2"/>
          </rPr>
          <t>Y12062021-19</t>
        </r>
      </text>
    </comment>
    <comment ref="X2268" authorId="0" shapeId="0" xr:uid="{2824A0D2-B8C4-4FD1-93EE-07B84471BFF2}">
      <text>
        <r>
          <rPr>
            <sz val="10"/>
            <rFont val="Tahoma"/>
            <family val="2"/>
          </rPr>
          <t>Total Dox Acceptance Amt - Total Paid Amt</t>
        </r>
      </text>
    </comment>
    <comment ref="L2269" authorId="0" shapeId="0" xr:uid="{1FF06647-B1FF-42F1-BDA9-6B67885D7213}">
      <text>
        <r>
          <rPr>
            <sz val="10"/>
            <rFont val="Tahoma"/>
            <family val="2"/>
          </rPr>
          <t>Y01152022-10</t>
        </r>
      </text>
    </comment>
    <comment ref="X2270" authorId="0" shapeId="0" xr:uid="{A170110B-D508-4836-80B9-A50CCC068C25}">
      <text>
        <r>
          <rPr>
            <sz val="10"/>
            <rFont val="Tahoma"/>
            <family val="2"/>
          </rPr>
          <t>Total Dox Acceptance Amt - Total Paid Amt</t>
        </r>
      </text>
    </comment>
    <comment ref="L2271" authorId="0" shapeId="0" xr:uid="{BA5D4BC0-30F2-4E96-A832-5F91070A682E}">
      <text>
        <r>
          <rPr>
            <sz val="10"/>
            <rFont val="Tahoma"/>
            <family val="2"/>
          </rPr>
          <t>Y02012022-31</t>
        </r>
      </text>
    </comment>
    <comment ref="X2272" authorId="0" shapeId="0" xr:uid="{9865E0C8-7210-4430-B101-4640A3769BB1}">
      <text>
        <r>
          <rPr>
            <sz val="10"/>
            <rFont val="Tahoma"/>
            <family val="2"/>
          </rPr>
          <t>Total Dox Acceptance Amt - Total Paid Amt</t>
        </r>
      </text>
    </comment>
    <comment ref="L2273" authorId="0" shapeId="0" xr:uid="{CA92164B-717C-4210-AA9C-7A71FE1F716A}">
      <text>
        <r>
          <rPr>
            <sz val="10"/>
            <rFont val="Tahoma"/>
            <family val="2"/>
          </rPr>
          <t>Y12212021-29</t>
        </r>
      </text>
    </comment>
    <comment ref="X2274" authorId="0" shapeId="0" xr:uid="{33F37E6F-B27C-49F0-8A88-EE2E68A5093B}">
      <text>
        <r>
          <rPr>
            <sz val="10"/>
            <rFont val="Tahoma"/>
            <family val="2"/>
          </rPr>
          <t>Total Dox Acceptance Amt - Total Paid Amt</t>
        </r>
      </text>
    </comment>
    <comment ref="L2275" authorId="0" shapeId="0" xr:uid="{F3B5970A-1C06-42C7-9BFE-345DEFE56BBC}">
      <text>
        <r>
          <rPr>
            <sz val="10"/>
            <rFont val="Tahoma"/>
            <family val="2"/>
          </rPr>
          <t>Y12292021-139</t>
        </r>
      </text>
    </comment>
    <comment ref="X2276" authorId="0" shapeId="0" xr:uid="{4D6917AB-A756-48AB-845F-9E6565183538}">
      <text>
        <r>
          <rPr>
            <sz val="10"/>
            <rFont val="Tahoma"/>
            <family val="2"/>
          </rPr>
          <t>Total Dox Acceptance Amt - Total Paid Amt</t>
        </r>
      </text>
    </comment>
    <comment ref="L2277" authorId="0" shapeId="0" xr:uid="{2325BE31-5DF3-4801-8237-DA623E52B1EB}">
      <text>
        <r>
          <rPr>
            <sz val="10"/>
            <rFont val="Tahoma"/>
            <family val="2"/>
          </rPr>
          <t>Y01032022-21</t>
        </r>
      </text>
    </comment>
    <comment ref="X2278" authorId="0" shapeId="0" xr:uid="{FE11B6F5-C028-4CF6-BFB1-ECBEF7FD97A9}">
      <text>
        <r>
          <rPr>
            <sz val="10"/>
            <rFont val="Tahoma"/>
            <family val="2"/>
          </rPr>
          <t>Total Dox Acceptance Amt - Total Paid Amt</t>
        </r>
      </text>
    </comment>
    <comment ref="L2279" authorId="0" shapeId="0" xr:uid="{BE677AA4-382B-4652-AA6F-F21EB475AD87}">
      <text>
        <r>
          <rPr>
            <sz val="10"/>
            <rFont val="Tahoma"/>
            <family val="2"/>
          </rPr>
          <t>Y03312022-3</t>
        </r>
      </text>
    </comment>
    <comment ref="X2280" authorId="0" shapeId="0" xr:uid="{3E23292C-2BB8-4C05-A3BA-97D5F52FB4C4}">
      <text>
        <r>
          <rPr>
            <sz val="10"/>
            <rFont val="Tahoma"/>
            <family val="2"/>
          </rPr>
          <t>Total Dox Acceptance Amt - Total Paid Amt</t>
        </r>
      </text>
    </comment>
    <comment ref="L2281" authorId="0" shapeId="0" xr:uid="{7D729844-7498-4B82-9EA9-B87037BE24D2}">
      <text>
        <r>
          <rPr>
            <sz val="10"/>
            <rFont val="Tahoma"/>
            <family val="2"/>
          </rPr>
          <t>Y11252021-23</t>
        </r>
      </text>
    </comment>
    <comment ref="X2282" authorId="0" shapeId="0" xr:uid="{F661220D-9B88-4E6A-827F-601C8060ECBB}">
      <text>
        <r>
          <rPr>
            <sz val="10"/>
            <rFont val="Tahoma"/>
            <family val="2"/>
          </rPr>
          <t>Total Dox Acceptance Amt - Total Paid Amt</t>
        </r>
      </text>
    </comment>
    <comment ref="L2283" authorId="0" shapeId="0" xr:uid="{427BFA06-1549-4C82-9809-898C23E86773}">
      <text>
        <r>
          <rPr>
            <sz val="10"/>
            <rFont val="Tahoma"/>
            <family val="2"/>
          </rPr>
          <t>Y12212021-17</t>
        </r>
      </text>
    </comment>
    <comment ref="X2284" authorId="0" shapeId="0" xr:uid="{BD02E5CB-FF6B-4DA9-B5D3-7C6D5BD08C68}">
      <text>
        <r>
          <rPr>
            <sz val="10"/>
            <rFont val="Tahoma"/>
            <family val="2"/>
          </rPr>
          <t>Total Dox Acceptance Amt - Total Paid Amt</t>
        </r>
      </text>
    </comment>
    <comment ref="L2285" authorId="0" shapeId="0" xr:uid="{C85632D0-C196-4FC0-897F-C6D4984825A1}">
      <text>
        <r>
          <rPr>
            <sz val="10"/>
            <rFont val="Tahoma"/>
            <family val="2"/>
          </rPr>
          <t>Y11242021-23</t>
        </r>
      </text>
    </comment>
    <comment ref="X2286" authorId="0" shapeId="0" xr:uid="{0DE72BA4-4889-453C-A005-6FAF7A34454E}">
      <text>
        <r>
          <rPr>
            <sz val="10"/>
            <rFont val="Tahoma"/>
            <family val="2"/>
          </rPr>
          <t>Total Dox Acceptance Amt - Total Paid Amt</t>
        </r>
      </text>
    </comment>
    <comment ref="L2287" authorId="0" shapeId="0" xr:uid="{D62955E5-05CE-4321-B368-53AD006FD5D2}">
      <text>
        <r>
          <rPr>
            <sz val="10"/>
            <rFont val="Tahoma"/>
            <family val="2"/>
          </rPr>
          <t>Y11242021-31</t>
        </r>
      </text>
    </comment>
    <comment ref="X2288" authorId="0" shapeId="0" xr:uid="{B63C4276-2928-4421-ABFF-63A3AAF98F59}">
      <text>
        <r>
          <rPr>
            <sz val="10"/>
            <rFont val="Tahoma"/>
            <family val="2"/>
          </rPr>
          <t>Total Dox Acceptance Amt - Total Paid Amt</t>
        </r>
      </text>
    </comment>
    <comment ref="L2289" authorId="0" shapeId="0" xr:uid="{83E03B2A-AB49-4545-87F0-E866F5CE0AB4}">
      <text>
        <r>
          <rPr>
            <sz val="10"/>
            <rFont val="Tahoma"/>
            <family val="2"/>
          </rPr>
          <t>Y01032022-8</t>
        </r>
      </text>
    </comment>
    <comment ref="X2290" authorId="0" shapeId="0" xr:uid="{DE825058-5C9F-4696-9905-B5861B6B5323}">
      <text>
        <r>
          <rPr>
            <sz val="10"/>
            <rFont val="Tahoma"/>
            <family val="2"/>
          </rPr>
          <t>Total Dox Acceptance Amt - Total Paid Amt</t>
        </r>
      </text>
    </comment>
    <comment ref="L2291" authorId="0" shapeId="0" xr:uid="{26F28C2E-1495-42F7-8452-4ED0097ED5F9}">
      <text>
        <r>
          <rPr>
            <sz val="10"/>
            <rFont val="Tahoma"/>
            <family val="2"/>
          </rPr>
          <t>Y12062021-21</t>
        </r>
      </text>
    </comment>
    <comment ref="X2292" authorId="0" shapeId="0" xr:uid="{1C2FACB7-2739-4983-A01D-81E6F873B6B3}">
      <text>
        <r>
          <rPr>
            <sz val="10"/>
            <rFont val="Tahoma"/>
            <family val="2"/>
          </rPr>
          <t>Total Dox Acceptance Amt - Total Paid Amt</t>
        </r>
      </text>
    </comment>
    <comment ref="L2293" authorId="0" shapeId="0" xr:uid="{ABA072AD-170C-4647-BD97-085DBE6F1179}">
      <text>
        <r>
          <rPr>
            <sz val="10"/>
            <rFont val="Tahoma"/>
            <family val="2"/>
          </rPr>
          <t>Y11242021-63</t>
        </r>
      </text>
    </comment>
    <comment ref="X2294" authorId="0" shapeId="0" xr:uid="{49725395-2E99-4B7F-9BF4-E1EB3AB646E7}">
      <text>
        <r>
          <rPr>
            <sz val="10"/>
            <rFont val="Tahoma"/>
            <family val="2"/>
          </rPr>
          <t>Total Dox Acceptance Amt - Total Paid Amt</t>
        </r>
      </text>
    </comment>
    <comment ref="L2295" authorId="0" shapeId="0" xr:uid="{D2F7285F-83CC-47FE-B545-963E5743DF80}">
      <text>
        <r>
          <rPr>
            <sz val="10"/>
            <rFont val="Tahoma"/>
            <family val="2"/>
          </rPr>
          <t>Y11242021-58</t>
        </r>
      </text>
    </comment>
    <comment ref="X2296" authorId="0" shapeId="0" xr:uid="{D5CB7369-93C1-4A9E-93B8-EACB06163189}">
      <text>
        <r>
          <rPr>
            <sz val="10"/>
            <rFont val="Tahoma"/>
            <family val="2"/>
          </rPr>
          <t>Total Dox Acceptance Amt - Total Paid Amt</t>
        </r>
      </text>
    </comment>
    <comment ref="L2297" authorId="0" shapeId="0" xr:uid="{98A8A95A-A4F6-472D-846C-0CE21942C4F9}">
      <text>
        <r>
          <rPr>
            <sz val="10"/>
            <rFont val="Tahoma"/>
            <family val="2"/>
          </rPr>
          <t>Y12062021-24</t>
        </r>
      </text>
    </comment>
    <comment ref="L2298" authorId="0" shapeId="0" xr:uid="{87436AF3-69BC-43F4-A120-099C9457BA94}">
      <text>
        <r>
          <rPr>
            <sz val="10"/>
            <rFont val="Tahoma"/>
            <family val="2"/>
          </rPr>
          <t>Y03062022-3</t>
        </r>
      </text>
    </comment>
    <comment ref="L2299" authorId="0" shapeId="0" xr:uid="{32876AFC-4A43-4E25-8ABB-A0C2D821464C}">
      <text>
        <r>
          <rPr>
            <sz val="10"/>
            <rFont val="Tahoma"/>
            <family val="2"/>
          </rPr>
          <t>Y06082022-21</t>
        </r>
      </text>
    </comment>
    <comment ref="X2300" authorId="0" shapeId="0" xr:uid="{2A5D7902-5CEF-428F-9178-EF0B436C7D8B}">
      <text>
        <r>
          <rPr>
            <sz val="10"/>
            <rFont val="Tahoma"/>
            <family val="2"/>
          </rPr>
          <t>Total Dox Acceptance Amt - Total Paid Amt</t>
        </r>
      </text>
    </comment>
    <comment ref="L2301" authorId="0" shapeId="0" xr:uid="{53720D08-BA4C-4C0D-B301-AB812847A9EC}">
      <text>
        <r>
          <rPr>
            <sz val="10"/>
            <rFont val="Tahoma"/>
            <family val="2"/>
          </rPr>
          <t>Y12012021-9</t>
        </r>
      </text>
    </comment>
    <comment ref="X2302" authorId="0" shapeId="0" xr:uid="{14DBF0B2-E0BD-483B-9B5A-2C94599E33E6}">
      <text>
        <r>
          <rPr>
            <sz val="10"/>
            <rFont val="Tahoma"/>
            <family val="2"/>
          </rPr>
          <t>Total Dox Acceptance Amt - Total Paid Amt</t>
        </r>
      </text>
    </comment>
    <comment ref="L2303" authorId="0" shapeId="0" xr:uid="{CDD35F1E-F42C-434D-A439-E00AD260B759}">
      <text>
        <r>
          <rPr>
            <sz val="10"/>
            <rFont val="Tahoma"/>
            <family val="2"/>
          </rPr>
          <t>Y11242021-60</t>
        </r>
      </text>
    </comment>
    <comment ref="X2304" authorId="0" shapeId="0" xr:uid="{E3329C86-646C-4C57-BB23-497AAE54CCBB}">
      <text>
        <r>
          <rPr>
            <sz val="10"/>
            <rFont val="Tahoma"/>
            <family val="2"/>
          </rPr>
          <t>Total Dox Acceptance Amt - Total Paid Amt</t>
        </r>
      </text>
    </comment>
    <comment ref="L2305" authorId="0" shapeId="0" xr:uid="{CBED3093-9A76-4BDD-A374-81CD14747008}">
      <text>
        <r>
          <rPr>
            <sz val="10"/>
            <rFont val="Tahoma"/>
            <family val="2"/>
          </rPr>
          <t>Y12062021-6</t>
        </r>
      </text>
    </comment>
    <comment ref="X2306" authorId="0" shapeId="0" xr:uid="{30636389-FF86-4AD3-A809-E1CBFDD185C9}">
      <text>
        <r>
          <rPr>
            <sz val="10"/>
            <rFont val="Tahoma"/>
            <family val="2"/>
          </rPr>
          <t>Total Dox Acceptance Amt - Total Paid Amt</t>
        </r>
      </text>
    </comment>
    <comment ref="L2307" authorId="0" shapeId="0" xr:uid="{F2C007AB-B68F-48DA-A232-2F46176CA66F}">
      <text>
        <r>
          <rPr>
            <sz val="10"/>
            <rFont val="Tahoma"/>
            <family val="2"/>
          </rPr>
          <t>Y01172022-35</t>
        </r>
      </text>
    </comment>
    <comment ref="X2308" authorId="0" shapeId="0" xr:uid="{11054615-7B15-4F96-8EC1-569EBF91DFFD}">
      <text>
        <r>
          <rPr>
            <sz val="10"/>
            <rFont val="Tahoma"/>
            <family val="2"/>
          </rPr>
          <t>Total Dox Acceptance Amt - Total Paid Amt</t>
        </r>
      </text>
    </comment>
    <comment ref="L2309" authorId="0" shapeId="0" xr:uid="{4C8946BF-84BF-40EA-9408-51CCB2063B90}">
      <text>
        <r>
          <rPr>
            <sz val="10"/>
            <rFont val="Tahoma"/>
            <family val="2"/>
          </rPr>
          <t>Y01032022-23</t>
        </r>
      </text>
    </comment>
    <comment ref="X2310" authorId="0" shapeId="0" xr:uid="{BA4BACB1-94A2-4C57-BC6A-34A29FB255C1}">
      <text>
        <r>
          <rPr>
            <sz val="10"/>
            <rFont val="Tahoma"/>
            <family val="2"/>
          </rPr>
          <t>Total Dox Acceptance Amt - Total Paid Amt</t>
        </r>
      </text>
    </comment>
    <comment ref="L2311" authorId="0" shapeId="0" xr:uid="{6DBA7E52-2A53-471C-8962-D1C86A9FBE05}">
      <text>
        <r>
          <rPr>
            <sz val="10"/>
            <rFont val="Tahoma"/>
            <family val="2"/>
          </rPr>
          <t>Y12062021-18</t>
        </r>
      </text>
    </comment>
    <comment ref="X2312" authorId="0" shapeId="0" xr:uid="{866F610A-6A11-4222-AF27-8475785F85F7}">
      <text>
        <r>
          <rPr>
            <sz val="10"/>
            <rFont val="Tahoma"/>
            <family val="2"/>
          </rPr>
          <t>Total Dox Acceptance Amt - Total Paid Amt</t>
        </r>
      </text>
    </comment>
    <comment ref="L2313" authorId="0" shapeId="0" xr:uid="{3DA07857-5A1C-458A-A825-59173E55E277}">
      <text>
        <r>
          <rPr>
            <sz val="10"/>
            <rFont val="Tahoma"/>
            <family val="2"/>
          </rPr>
          <t>Y11252021-25</t>
        </r>
      </text>
    </comment>
    <comment ref="X2314" authorId="0" shapeId="0" xr:uid="{D3C5892B-1308-4FD5-8224-FEC2F3CF4E6A}">
      <text>
        <r>
          <rPr>
            <sz val="10"/>
            <rFont val="Tahoma"/>
            <family val="2"/>
          </rPr>
          <t>Total Dox Acceptance Amt - Total Paid Amt</t>
        </r>
      </text>
    </comment>
    <comment ref="L2315" authorId="0" shapeId="0" xr:uid="{8484357D-9AE6-441D-B704-CDBDF0F39086}">
      <text>
        <r>
          <rPr>
            <sz val="10"/>
            <rFont val="Tahoma"/>
            <family val="2"/>
          </rPr>
          <t>Y01172022-20</t>
        </r>
      </text>
    </comment>
    <comment ref="X2316" authorId="0" shapeId="0" xr:uid="{F04E98BE-B7AE-4064-9AF2-DC61A2F46158}">
      <text>
        <r>
          <rPr>
            <sz val="10"/>
            <rFont val="Tahoma"/>
            <family val="2"/>
          </rPr>
          <t>Total Dox Acceptance Amt - Total Paid Amt</t>
        </r>
      </text>
    </comment>
    <comment ref="L2317" authorId="0" shapeId="0" xr:uid="{7F1CB5D7-1931-474E-9C64-499FA28609B6}">
      <text>
        <r>
          <rPr>
            <sz val="10"/>
            <rFont val="Tahoma"/>
            <family val="2"/>
          </rPr>
          <t>Y12062021-7</t>
        </r>
      </text>
    </comment>
    <comment ref="X2318" authorId="0" shapeId="0" xr:uid="{F2555FFF-49D1-4086-B3F6-2E1613F448AE}">
      <text>
        <r>
          <rPr>
            <sz val="10"/>
            <rFont val="Tahoma"/>
            <family val="2"/>
          </rPr>
          <t>Total Dox Acceptance Amt - Total Paid Amt</t>
        </r>
      </text>
    </comment>
    <comment ref="L2319" authorId="0" shapeId="0" xr:uid="{C025D34A-E0AB-4F27-B298-1B3E2B03B176}">
      <text>
        <r>
          <rPr>
            <sz val="10"/>
            <rFont val="Tahoma"/>
            <family val="2"/>
          </rPr>
          <t>Y01302022-21</t>
        </r>
      </text>
    </comment>
    <comment ref="X2320" authorId="0" shapeId="0" xr:uid="{ABBFD43C-B3DA-40A1-B42F-1D81D780E374}">
      <text>
        <r>
          <rPr>
            <sz val="10"/>
            <rFont val="Tahoma"/>
            <family val="2"/>
          </rPr>
          <t>Total Dox Acceptance Amt - Total Paid Amt</t>
        </r>
      </text>
    </comment>
    <comment ref="L2321" authorId="0" shapeId="0" xr:uid="{FA7F8610-68F4-4BA9-BF79-66AF4DC214EC}">
      <text>
        <r>
          <rPr>
            <sz val="10"/>
            <rFont val="Tahoma"/>
            <family val="2"/>
          </rPr>
          <t>Y12262021-6</t>
        </r>
      </text>
    </comment>
    <comment ref="X2322" authorId="0" shapeId="0" xr:uid="{CDF56FBE-9668-4D15-80AB-1711A3B26064}">
      <text>
        <r>
          <rPr>
            <sz val="10"/>
            <rFont val="Tahoma"/>
            <family val="2"/>
          </rPr>
          <t>Total Dox Acceptance Amt - Total Paid Amt</t>
        </r>
      </text>
    </comment>
    <comment ref="L2323" authorId="0" shapeId="0" xr:uid="{72B11314-A071-45B5-B953-B2BFA85050F5}">
      <text>
        <r>
          <rPr>
            <sz val="10"/>
            <rFont val="Tahoma"/>
            <family val="2"/>
          </rPr>
          <t>Y12212021-19</t>
        </r>
      </text>
    </comment>
    <comment ref="X2324" authorId="0" shapeId="0" xr:uid="{E1AA8355-41FB-4225-8C33-7DF766AF49DA}">
      <text>
        <r>
          <rPr>
            <sz val="10"/>
            <rFont val="Tahoma"/>
            <family val="2"/>
          </rPr>
          <t>Total Dox Acceptance Amt - Total Paid Amt</t>
        </r>
      </text>
    </comment>
    <comment ref="L2325" authorId="0" shapeId="0" xr:uid="{916AD627-7C64-42B4-B658-57D5B2CB71F9}">
      <text>
        <r>
          <rPr>
            <sz val="10"/>
            <rFont val="Tahoma"/>
            <family val="2"/>
          </rPr>
          <t>Y11242021-73</t>
        </r>
      </text>
    </comment>
    <comment ref="X2326" authorId="0" shapeId="0" xr:uid="{D5381C5B-39C2-4411-9A91-59F62B9DEB7C}">
      <text>
        <r>
          <rPr>
            <sz val="10"/>
            <rFont val="Tahoma"/>
            <family val="2"/>
          </rPr>
          <t>Total Dox Acceptance Amt - Total Paid Amt</t>
        </r>
      </text>
    </comment>
    <comment ref="L2327" authorId="0" shapeId="0" xr:uid="{BF73E256-1654-49B2-8C50-89B4A0D3C015}">
      <text>
        <r>
          <rPr>
            <sz val="10"/>
            <rFont val="Tahoma"/>
            <family val="2"/>
          </rPr>
          <t>Y11252021-3</t>
        </r>
      </text>
    </comment>
    <comment ref="X2328" authorId="0" shapeId="0" xr:uid="{39CC3A4E-A70F-4678-928F-6D01806E440E}">
      <text>
        <r>
          <rPr>
            <sz val="10"/>
            <rFont val="Tahoma"/>
            <family val="2"/>
          </rPr>
          <t>Total Dox Acceptance Amt - Total Paid Amt</t>
        </r>
      </text>
    </comment>
    <comment ref="L2329" authorId="0" shapeId="0" xr:uid="{3505AB7D-26F3-49AE-B892-E3EB68355E48}">
      <text>
        <r>
          <rPr>
            <sz val="10"/>
            <rFont val="Tahoma"/>
            <family val="2"/>
          </rPr>
          <t>Y11272021-1</t>
        </r>
      </text>
    </comment>
    <comment ref="X2330" authorId="0" shapeId="0" xr:uid="{7F7930DB-15F7-49E6-B89D-B2604D4CECFF}">
      <text>
        <r>
          <rPr>
            <sz val="10"/>
            <rFont val="Tahoma"/>
            <family val="2"/>
          </rPr>
          <t>Total Dox Acceptance Amt - Total Paid Amt</t>
        </r>
      </text>
    </comment>
    <comment ref="L2331" authorId="0" shapeId="0" xr:uid="{63A67C86-21D5-465D-BC7E-86A8CFF099BD}">
      <text>
        <r>
          <rPr>
            <sz val="10"/>
            <rFont val="Tahoma"/>
            <family val="2"/>
          </rPr>
          <t>Y04042022-32</t>
        </r>
      </text>
    </comment>
    <comment ref="X2332" authorId="0" shapeId="0" xr:uid="{C15E8F55-573B-4415-97B7-1CCB571D52F7}">
      <text>
        <r>
          <rPr>
            <sz val="10"/>
            <rFont val="Tahoma"/>
            <family val="2"/>
          </rPr>
          <t>Total Dox Acceptance Amt - Total Paid Amt</t>
        </r>
      </text>
    </comment>
    <comment ref="L2333" authorId="0" shapeId="0" xr:uid="{4FF8726B-A679-4FF7-BDF8-22C8D11785F5}">
      <text>
        <r>
          <rPr>
            <sz val="10"/>
            <rFont val="Tahoma"/>
            <family val="2"/>
          </rPr>
          <t>Y01032022-20</t>
        </r>
      </text>
    </comment>
    <comment ref="X2334" authorId="0" shapeId="0" xr:uid="{F6F0709F-C4B1-44E3-99E2-746BB2AB28CA}">
      <text>
        <r>
          <rPr>
            <sz val="10"/>
            <rFont val="Tahoma"/>
            <family val="2"/>
          </rPr>
          <t>Total Dox Acceptance Amt - Total Paid Amt</t>
        </r>
      </text>
    </comment>
    <comment ref="L2335" authorId="0" shapeId="0" xr:uid="{F1255A57-1508-4B12-900D-E08A2C8A3176}">
      <text>
        <r>
          <rPr>
            <sz val="10"/>
            <rFont val="Tahoma"/>
            <family val="2"/>
          </rPr>
          <t>Y11272021-2</t>
        </r>
      </text>
    </comment>
    <comment ref="X2336" authorId="0" shapeId="0" xr:uid="{1B3C2EC8-9739-44E1-BB1B-5D94AE8AE805}">
      <text>
        <r>
          <rPr>
            <sz val="10"/>
            <rFont val="Tahoma"/>
            <family val="2"/>
          </rPr>
          <t>Total Dox Acceptance Amt - Total Paid Amt</t>
        </r>
      </text>
    </comment>
    <comment ref="L2337" authorId="0" shapeId="0" xr:uid="{5E016B47-6AC3-4B17-94C7-ED4E42C1AB1F}">
      <text>
        <r>
          <rPr>
            <sz val="10"/>
            <rFont val="Tahoma"/>
            <family val="2"/>
          </rPr>
          <t>Y12012021-21</t>
        </r>
      </text>
    </comment>
    <comment ref="X2338" authorId="0" shapeId="0" xr:uid="{0B6E63B9-DAC2-47F8-A1C8-0C9727CE0975}">
      <text>
        <r>
          <rPr>
            <sz val="10"/>
            <rFont val="Tahoma"/>
            <family val="2"/>
          </rPr>
          <t>Total Dox Acceptance Amt - Total Paid Amt</t>
        </r>
      </text>
    </comment>
    <comment ref="L2339" authorId="0" shapeId="0" xr:uid="{471F9A9C-09E7-4D78-A774-D3B198111989}">
      <text>
        <r>
          <rPr>
            <sz val="10"/>
            <rFont val="Tahoma"/>
            <family val="2"/>
          </rPr>
          <t>Y03092022-27</t>
        </r>
      </text>
    </comment>
    <comment ref="X2340" authorId="0" shapeId="0" xr:uid="{69DDBF6F-C5D4-445B-BC1C-80922A3E9D9E}">
      <text>
        <r>
          <rPr>
            <sz val="10"/>
            <rFont val="Tahoma"/>
            <family val="2"/>
          </rPr>
          <t>Total Dox Acceptance Amt - Total Paid Amt</t>
        </r>
      </text>
    </comment>
    <comment ref="L2341" authorId="0" shapeId="0" xr:uid="{0CE2806D-5402-43D5-9D9E-FE79699E8F52}">
      <text>
        <r>
          <rPr>
            <sz val="10"/>
            <rFont val="Tahoma"/>
            <family val="2"/>
          </rPr>
          <t>Y01302022-8</t>
        </r>
      </text>
    </comment>
    <comment ref="X2342" authorId="0" shapeId="0" xr:uid="{0C9A8162-8DF3-45B7-9018-9E8CE3387A67}">
      <text>
        <r>
          <rPr>
            <sz val="10"/>
            <rFont val="Tahoma"/>
            <family val="2"/>
          </rPr>
          <t>Total Dox Acceptance Amt - Total Paid Amt</t>
        </r>
      </text>
    </comment>
    <comment ref="L2343" authorId="0" shapeId="0" xr:uid="{111D5545-9668-4CF3-9918-03D6811A91A8}">
      <text>
        <r>
          <rPr>
            <sz val="10"/>
            <rFont val="Tahoma"/>
            <family val="2"/>
          </rPr>
          <t>Y01312022-31</t>
        </r>
      </text>
    </comment>
    <comment ref="X2344" authorId="0" shapeId="0" xr:uid="{9944EFC3-3F73-47B9-B688-EDE0FAC4F509}">
      <text>
        <r>
          <rPr>
            <sz val="10"/>
            <rFont val="Tahoma"/>
            <family val="2"/>
          </rPr>
          <t>Total Dox Acceptance Amt - Total Paid Amt</t>
        </r>
      </text>
    </comment>
    <comment ref="L2345" authorId="0" shapeId="0" xr:uid="{36FF17A6-B917-4C2F-B3A5-FFF3125E3CBD}">
      <text>
        <r>
          <rPr>
            <sz val="10"/>
            <rFont val="Tahoma"/>
            <family val="2"/>
          </rPr>
          <t>Y03312022-1</t>
        </r>
      </text>
    </comment>
    <comment ref="X2346" authorId="0" shapeId="0" xr:uid="{ECB4FCC4-3E90-4550-9EB1-8F8027E02606}">
      <text>
        <r>
          <rPr>
            <sz val="10"/>
            <rFont val="Tahoma"/>
            <family val="2"/>
          </rPr>
          <t>Total Dox Acceptance Amt - Total Paid Amt</t>
        </r>
      </text>
    </comment>
    <comment ref="L2347" authorId="0" shapeId="0" xr:uid="{03385D3F-E268-4EF1-AFF9-473F4934D479}">
      <text>
        <r>
          <rPr>
            <sz val="10"/>
            <rFont val="Tahoma"/>
            <family val="2"/>
          </rPr>
          <t>Y12212021-32</t>
        </r>
      </text>
    </comment>
    <comment ref="X2348" authorId="0" shapeId="0" xr:uid="{4AE589B6-2920-4E0C-9AD9-354342717768}">
      <text>
        <r>
          <rPr>
            <sz val="10"/>
            <rFont val="Tahoma"/>
            <family val="2"/>
          </rPr>
          <t>Total Dox Acceptance Amt - Total Paid Amt</t>
        </r>
      </text>
    </comment>
    <comment ref="L2349" authorId="0" shapeId="0" xr:uid="{5AA28D26-A8E3-423C-8756-AC3ED894DED9}">
      <text>
        <r>
          <rPr>
            <sz val="10"/>
            <rFont val="Tahoma"/>
            <family val="2"/>
          </rPr>
          <t>Y02012022-33</t>
        </r>
      </text>
    </comment>
    <comment ref="X2350" authorId="0" shapeId="0" xr:uid="{6BE55CCB-435E-45E2-B058-3739269A9400}">
      <text>
        <r>
          <rPr>
            <sz val="10"/>
            <rFont val="Tahoma"/>
            <family val="2"/>
          </rPr>
          <t>Total Dox Acceptance Amt - Total Paid Amt</t>
        </r>
      </text>
    </comment>
    <comment ref="X2352" authorId="0" shapeId="0" xr:uid="{73504799-EBE6-4A87-9BEA-14D213854500}">
      <text>
        <r>
          <rPr>
            <sz val="10"/>
            <rFont val="Tahoma"/>
            <family val="2"/>
          </rPr>
          <t>Total Dox Acceptance Amt - Total Paid Amt</t>
        </r>
      </text>
    </comment>
    <comment ref="L2353" authorId="0" shapeId="0" xr:uid="{0E37963D-E1A2-43C5-8773-36886FE55B30}">
      <text>
        <r>
          <rPr>
            <sz val="10"/>
            <rFont val="Tahoma"/>
            <family val="2"/>
          </rPr>
          <t>Y01032022-4</t>
        </r>
      </text>
    </comment>
    <comment ref="X2354" authorId="0" shapeId="0" xr:uid="{C0F0FD6A-4FAA-4716-AEC8-11115A66C365}">
      <text>
        <r>
          <rPr>
            <sz val="10"/>
            <rFont val="Tahoma"/>
            <family val="2"/>
          </rPr>
          <t>Total Dox Acceptance Amt - Total Paid Amt</t>
        </r>
      </text>
    </comment>
    <comment ref="L2355" authorId="0" shapeId="0" xr:uid="{8F93852A-FE1D-44BA-9870-377103F3AEED}">
      <text>
        <r>
          <rPr>
            <sz val="10"/>
            <rFont val="Tahoma"/>
            <family val="2"/>
          </rPr>
          <t>Y01032022-17</t>
        </r>
      </text>
    </comment>
    <comment ref="X2356" authorId="0" shapeId="0" xr:uid="{68EEE3EE-05CA-4E8E-B919-4B9638F6EBB6}">
      <text>
        <r>
          <rPr>
            <sz val="10"/>
            <rFont val="Tahoma"/>
            <family val="2"/>
          </rPr>
          <t>Total Dox Acceptance Amt - Total Paid Amt</t>
        </r>
      </text>
    </comment>
    <comment ref="L2357" authorId="0" shapeId="0" xr:uid="{EFA4B5F2-2D43-427C-A7D6-0CFA573D5A3E}">
      <text>
        <r>
          <rPr>
            <sz val="10"/>
            <rFont val="Tahoma"/>
            <family val="2"/>
          </rPr>
          <t>Y02012022-4</t>
        </r>
      </text>
    </comment>
    <comment ref="X2358" authorId="0" shapeId="0" xr:uid="{5629EE6F-4D85-49E9-AB91-CC0A735B48EF}">
      <text>
        <r>
          <rPr>
            <sz val="10"/>
            <rFont val="Tahoma"/>
            <family val="2"/>
          </rPr>
          <t>Total Dox Acceptance Amt - Total Paid Amt</t>
        </r>
      </text>
    </comment>
    <comment ref="L2359" authorId="0" shapeId="0" xr:uid="{031903F7-794B-4B1D-9DA7-91F80042FA6F}">
      <text>
        <r>
          <rPr>
            <sz val="10"/>
            <rFont val="Tahoma"/>
            <family val="2"/>
          </rPr>
          <t>Y12212021-5</t>
        </r>
      </text>
    </comment>
    <comment ref="X2360" authorId="0" shapeId="0" xr:uid="{55C2DC2D-7A7D-4D53-A0D2-D428272F22E3}">
      <text>
        <r>
          <rPr>
            <sz val="10"/>
            <rFont val="Tahoma"/>
            <family val="2"/>
          </rPr>
          <t>Total Dox Acceptance Amt - Total Paid Amt</t>
        </r>
      </text>
    </comment>
    <comment ref="L2361" authorId="0" shapeId="0" xr:uid="{9BC36231-28CC-4867-AF7D-9DB5726EA456}">
      <text>
        <r>
          <rPr>
            <sz val="10"/>
            <rFont val="Tahoma"/>
            <family val="2"/>
          </rPr>
          <t>Y12302021-13</t>
        </r>
      </text>
    </comment>
    <comment ref="X2362" authorId="0" shapeId="0" xr:uid="{122D681C-2A27-424E-8F4F-E575CCBAC0C4}">
      <text>
        <r>
          <rPr>
            <sz val="10"/>
            <rFont val="Tahoma"/>
            <family val="2"/>
          </rPr>
          <t>Total Dox Acceptance Amt - Total Paid Amt</t>
        </r>
      </text>
    </comment>
    <comment ref="L2363" authorId="0" shapeId="0" xr:uid="{F8D062BB-424A-43D1-94BD-C09D9C2305DC}">
      <text>
        <r>
          <rPr>
            <sz val="10"/>
            <rFont val="Tahoma"/>
            <family val="2"/>
          </rPr>
          <t>Y01032022-3</t>
        </r>
      </text>
    </comment>
    <comment ref="X2364" authorId="0" shapeId="0" xr:uid="{F33FB126-12DA-43D6-A67C-55D72C00206A}">
      <text>
        <r>
          <rPr>
            <sz val="10"/>
            <rFont val="Tahoma"/>
            <family val="2"/>
          </rPr>
          <t>Total Dox Acceptance Amt - Total Paid Amt</t>
        </r>
      </text>
    </comment>
    <comment ref="L2365" authorId="0" shapeId="0" xr:uid="{7954001D-0602-4044-AD9D-35418ADD8581}">
      <text>
        <r>
          <rPr>
            <sz val="10"/>
            <rFont val="Tahoma"/>
            <family val="2"/>
          </rPr>
          <t>Y12292021-65</t>
        </r>
      </text>
    </comment>
    <comment ref="X2366" authorId="0" shapeId="0" xr:uid="{D51D18AF-4CF1-4782-BA7A-3931A150001E}">
      <text>
        <r>
          <rPr>
            <sz val="10"/>
            <rFont val="Tahoma"/>
            <family val="2"/>
          </rPr>
          <t>Total Dox Acceptance Amt - Total Paid Amt</t>
        </r>
      </text>
    </comment>
    <comment ref="L2367" authorId="0" shapeId="0" xr:uid="{F7647237-23BE-475E-A30A-896D8446150F}">
      <text>
        <r>
          <rPr>
            <sz val="10"/>
            <rFont val="Tahoma"/>
            <family val="2"/>
          </rPr>
          <t>Y12212021-35</t>
        </r>
      </text>
    </comment>
    <comment ref="X2368" authorId="0" shapeId="0" xr:uid="{6AED4727-0660-427D-AAFE-395C95C42CB0}">
      <text>
        <r>
          <rPr>
            <sz val="10"/>
            <rFont val="Tahoma"/>
            <family val="2"/>
          </rPr>
          <t>Total Dox Acceptance Amt - Total Paid Amt</t>
        </r>
      </text>
    </comment>
    <comment ref="L2369" authorId="0" shapeId="0" xr:uid="{41446DE2-E05C-4B8A-800D-0E75B78706D4}">
      <text>
        <r>
          <rPr>
            <sz val="10"/>
            <rFont val="Tahoma"/>
            <family val="2"/>
          </rPr>
          <t>Y01152022-11</t>
        </r>
      </text>
    </comment>
    <comment ref="X2370" authorId="0" shapeId="0" xr:uid="{C85F34AC-B8A3-4E35-913B-64FA13346561}">
      <text>
        <r>
          <rPr>
            <sz val="10"/>
            <rFont val="Tahoma"/>
            <family val="2"/>
          </rPr>
          <t>Total Dox Acceptance Amt - Total Paid Amt</t>
        </r>
      </text>
    </comment>
    <comment ref="L2371" authorId="0" shapeId="0" xr:uid="{30210C63-2FE9-450F-BF95-D8C30FE59775}">
      <text>
        <r>
          <rPr>
            <sz val="10"/>
            <rFont val="Tahoma"/>
            <family val="2"/>
          </rPr>
          <t>Y12292021-60</t>
        </r>
      </text>
    </comment>
    <comment ref="X2372" authorId="0" shapeId="0" xr:uid="{EFCDBB32-F119-4B81-A8BF-F41013FD34E6}">
      <text>
        <r>
          <rPr>
            <sz val="10"/>
            <rFont val="Tahoma"/>
            <family val="2"/>
          </rPr>
          <t>Total Dox Acceptance Amt - Total Paid Amt</t>
        </r>
      </text>
    </comment>
    <comment ref="L2373" authorId="0" shapeId="0" xr:uid="{FEB36D22-5F8A-481D-B22F-DFC295359830}">
      <text>
        <r>
          <rPr>
            <sz val="10"/>
            <rFont val="Tahoma"/>
            <family val="2"/>
          </rPr>
          <t>Y12212021-38</t>
        </r>
      </text>
    </comment>
    <comment ref="X2374" authorId="0" shapeId="0" xr:uid="{835931CF-3DEA-4F10-94F4-7D93AF2B7D73}">
      <text>
        <r>
          <rPr>
            <sz val="10"/>
            <rFont val="Tahoma"/>
            <family val="2"/>
          </rPr>
          <t>Total Dox Acceptance Amt - Total Paid Amt</t>
        </r>
      </text>
    </comment>
    <comment ref="L2375" authorId="0" shapeId="0" xr:uid="{E6B26D8F-2C7B-4C16-97EB-E1621EA0B578}">
      <text>
        <r>
          <rPr>
            <sz val="10"/>
            <rFont val="Tahoma"/>
            <family val="2"/>
          </rPr>
          <t>Y03062022-4</t>
        </r>
      </text>
    </comment>
    <comment ref="X2376" authorId="0" shapeId="0" xr:uid="{5DACC5F0-9A6B-470C-8D90-2A2B9EFCEBAA}">
      <text>
        <r>
          <rPr>
            <sz val="10"/>
            <rFont val="Tahoma"/>
            <family val="2"/>
          </rPr>
          <t>Total Dox Acceptance Amt - Total Paid Amt</t>
        </r>
      </text>
    </comment>
    <comment ref="L2377" authorId="0" shapeId="0" xr:uid="{FE828F2F-8953-42D8-8197-8301A1571FE0}">
      <text>
        <r>
          <rPr>
            <sz val="10"/>
            <rFont val="Tahoma"/>
            <family val="2"/>
          </rPr>
          <t>Y01032022-9</t>
        </r>
      </text>
    </comment>
    <comment ref="X2378" authorId="0" shapeId="0" xr:uid="{E946FB47-A6AD-4C2E-88A6-392F32A37F8B}">
      <text>
        <r>
          <rPr>
            <sz val="10"/>
            <rFont val="Tahoma"/>
            <family val="2"/>
          </rPr>
          <t>Total Dox Acceptance Amt - Total Paid Amt</t>
        </r>
      </text>
    </comment>
    <comment ref="L2379" authorId="0" shapeId="0" xr:uid="{73683E77-3943-479E-8096-A7877ED04099}">
      <text>
        <r>
          <rPr>
            <sz val="10"/>
            <rFont val="Tahoma"/>
            <family val="2"/>
          </rPr>
          <t>Y02012022-51</t>
        </r>
      </text>
    </comment>
    <comment ref="X2380" authorId="0" shapeId="0" xr:uid="{16FA1F57-140B-41F2-8267-69A9A70B9EBA}">
      <text>
        <r>
          <rPr>
            <sz val="10"/>
            <rFont val="Tahoma"/>
            <family val="2"/>
          </rPr>
          <t>Total Dox Acceptance Amt - Total Paid Amt</t>
        </r>
      </text>
    </comment>
    <comment ref="L2381" authorId="0" shapeId="0" xr:uid="{199F94FC-1E5B-4BF3-AB8E-F90918CC571E}">
      <text>
        <r>
          <rPr>
            <sz val="10"/>
            <rFont val="Tahoma"/>
            <family val="2"/>
          </rPr>
          <t>Y07062022-22</t>
        </r>
      </text>
    </comment>
    <comment ref="X2382" authorId="0" shapeId="0" xr:uid="{67F9A43F-2A4B-4CA7-AD59-DCA2BE48014D}">
      <text>
        <r>
          <rPr>
            <sz val="10"/>
            <rFont val="Tahoma"/>
            <family val="2"/>
          </rPr>
          <t>Total Dox Acceptance Amt - Total Paid Amt</t>
        </r>
      </text>
    </comment>
    <comment ref="L2383" authorId="0" shapeId="0" xr:uid="{B09038AC-3937-49A9-9CD0-DDF83DF95B89}">
      <text>
        <r>
          <rPr>
            <sz val="10"/>
            <rFont val="Tahoma"/>
            <family val="2"/>
          </rPr>
          <t>Y12062021-1</t>
        </r>
      </text>
    </comment>
    <comment ref="X2384" authorId="0" shapeId="0" xr:uid="{29CF82C9-94B8-480D-B164-00ACAE86B5F5}">
      <text>
        <r>
          <rPr>
            <sz val="10"/>
            <rFont val="Tahoma"/>
            <family val="2"/>
          </rPr>
          <t>Total Dox Acceptance Amt - Total Paid Amt</t>
        </r>
      </text>
    </comment>
    <comment ref="L2385" authorId="0" shapeId="0" xr:uid="{59120284-697A-4CA4-AFB9-6EF61EB2AC98}">
      <text>
        <r>
          <rPr>
            <sz val="10"/>
            <rFont val="Tahoma"/>
            <family val="2"/>
          </rPr>
          <t>Y05122022-32</t>
        </r>
      </text>
    </comment>
    <comment ref="X2386" authorId="0" shapeId="0" xr:uid="{50106F34-2540-41CD-9A50-FF136D1E7A62}">
      <text>
        <r>
          <rPr>
            <sz val="10"/>
            <rFont val="Tahoma"/>
            <family val="2"/>
          </rPr>
          <t>Total Dox Acceptance Amt - Total Paid Amt</t>
        </r>
      </text>
    </comment>
    <comment ref="L2387" authorId="0" shapeId="0" xr:uid="{4608AFC9-30B7-444D-820E-3D73C616E296}">
      <text>
        <r>
          <rPr>
            <sz val="10"/>
            <rFont val="Tahoma"/>
            <family val="2"/>
          </rPr>
          <t>Y12212021-14</t>
        </r>
      </text>
    </comment>
    <comment ref="X2388" authorId="0" shapeId="0" xr:uid="{FA8744ED-5E13-4DA0-9064-F83568CD10F6}">
      <text>
        <r>
          <rPr>
            <sz val="10"/>
            <rFont val="Tahoma"/>
            <family val="2"/>
          </rPr>
          <t>Total Dox Acceptance Amt - Total Paid Amt</t>
        </r>
      </text>
    </comment>
    <comment ref="L2389" authorId="0" shapeId="0" xr:uid="{12E19EDA-93B6-404B-88AB-2EE91E3BC9B7}">
      <text>
        <r>
          <rPr>
            <sz val="10"/>
            <rFont val="Tahoma"/>
            <family val="2"/>
          </rPr>
          <t>Y05142022-21</t>
        </r>
      </text>
    </comment>
    <comment ref="X2390" authorId="0" shapeId="0" xr:uid="{0F3BDFF3-C6F8-42AF-A1C6-CDCFFC9AFCC7}">
      <text>
        <r>
          <rPr>
            <sz val="10"/>
            <rFont val="Tahoma"/>
            <family val="2"/>
          </rPr>
          <t>Total Dox Acceptance Amt - Total Paid Amt</t>
        </r>
      </text>
    </comment>
    <comment ref="L2391" authorId="0" shapeId="0" xr:uid="{70D279AC-677B-4C62-8304-CFEA7F59A17C}">
      <text>
        <r>
          <rPr>
            <sz val="10"/>
            <rFont val="Tahoma"/>
            <family val="2"/>
          </rPr>
          <t>Y02012022-13</t>
        </r>
      </text>
    </comment>
    <comment ref="X2392" authorId="0" shapeId="0" xr:uid="{3FD8D662-7552-4234-AADD-74BA006D6CA6}">
      <text>
        <r>
          <rPr>
            <sz val="10"/>
            <rFont val="Tahoma"/>
            <family val="2"/>
          </rPr>
          <t>Total Dox Acceptance Amt - Total Paid Amt</t>
        </r>
      </text>
    </comment>
    <comment ref="L2393" authorId="0" shapeId="0" xr:uid="{5ADA13F5-BEA4-4DDD-BC75-0AA77B436CC2}">
      <text>
        <r>
          <rPr>
            <sz val="10"/>
            <rFont val="Tahoma"/>
            <family val="2"/>
          </rPr>
          <t>Y12212021-12</t>
        </r>
      </text>
    </comment>
    <comment ref="X2394" authorId="0" shapeId="0" xr:uid="{44F9E076-1042-4362-A68F-1C327B37BC91}">
      <text>
        <r>
          <rPr>
            <sz val="10"/>
            <rFont val="Tahoma"/>
            <family val="2"/>
          </rPr>
          <t>Total Dox Acceptance Amt - Total Paid Amt</t>
        </r>
      </text>
    </comment>
    <comment ref="L2395" authorId="0" shapeId="0" xr:uid="{F67AE725-D157-449B-A859-7AAA7EF80F46}">
      <text>
        <r>
          <rPr>
            <sz val="10"/>
            <rFont val="Tahoma"/>
            <family val="2"/>
          </rPr>
          <t>Y12292021-29</t>
        </r>
      </text>
    </comment>
    <comment ref="X2396" authorId="0" shapeId="0" xr:uid="{FA19818D-1B80-480C-A744-C198051BE835}">
      <text>
        <r>
          <rPr>
            <sz val="10"/>
            <rFont val="Tahoma"/>
            <family val="2"/>
          </rPr>
          <t>Total Dox Acceptance Amt - Total Paid Amt</t>
        </r>
      </text>
    </comment>
    <comment ref="L2397" authorId="0" shapeId="0" xr:uid="{C9F72809-2ACB-43EF-A7C8-0EA461CC3010}">
      <text>
        <r>
          <rPr>
            <sz val="10"/>
            <rFont val="Tahoma"/>
            <family val="2"/>
          </rPr>
          <t>Y12062021-33</t>
        </r>
      </text>
    </comment>
    <comment ref="X2398" authorId="0" shapeId="0" xr:uid="{CFBE8C70-CF81-4EFE-BBA4-0A7AA8E6086A}">
      <text>
        <r>
          <rPr>
            <sz val="10"/>
            <rFont val="Tahoma"/>
            <family val="2"/>
          </rPr>
          <t>Total Dox Acceptance Amt - Total Paid Amt</t>
        </r>
      </text>
    </comment>
    <comment ref="L2399" authorId="0" shapeId="0" xr:uid="{6AC33EE6-8F10-4C88-ABB2-F87103A5A589}">
      <text>
        <r>
          <rPr>
            <sz val="10"/>
            <rFont val="Tahoma"/>
            <family val="2"/>
          </rPr>
          <t>Y12212021-27</t>
        </r>
      </text>
    </comment>
    <comment ref="X2400" authorId="0" shapeId="0" xr:uid="{9B9E824A-9C33-469B-85CD-F7E8E41A3CB4}">
      <text>
        <r>
          <rPr>
            <sz val="10"/>
            <rFont val="Tahoma"/>
            <family val="2"/>
          </rPr>
          <t>Total Dox Acceptance Amt - Total Paid Amt</t>
        </r>
      </text>
    </comment>
    <comment ref="L2401" authorId="0" shapeId="0" xr:uid="{EA7945F0-589C-4486-9451-21D13087BF4E}">
      <text>
        <r>
          <rPr>
            <sz val="10"/>
            <rFont val="Tahoma"/>
            <family val="2"/>
          </rPr>
          <t>Y01302022-12</t>
        </r>
      </text>
    </comment>
    <comment ref="X2402" authorId="0" shapeId="0" xr:uid="{58F69381-C761-42C1-8899-78E1719AA238}">
      <text>
        <r>
          <rPr>
            <sz val="10"/>
            <rFont val="Tahoma"/>
            <family val="2"/>
          </rPr>
          <t>Total Dox Acceptance Amt - Total Paid Amt</t>
        </r>
      </text>
    </comment>
    <comment ref="L2403" authorId="0" shapeId="0" xr:uid="{B0463241-69D3-4D0E-8484-838C21C3548F}">
      <text>
        <r>
          <rPr>
            <sz val="10"/>
            <rFont val="Tahoma"/>
            <family val="2"/>
          </rPr>
          <t>Y12012021-3</t>
        </r>
      </text>
    </comment>
    <comment ref="X2404" authorId="0" shapeId="0" xr:uid="{4CB33D0A-253E-41F5-9AFE-30B5810253E4}">
      <text>
        <r>
          <rPr>
            <sz val="10"/>
            <rFont val="Tahoma"/>
            <family val="2"/>
          </rPr>
          <t>Total Dox Acceptance Amt - Total Paid Amt</t>
        </r>
      </text>
    </comment>
    <comment ref="L2405" authorId="0" shapeId="0" xr:uid="{9D77B280-7FDC-4651-8172-714131437AB5}">
      <text>
        <r>
          <rPr>
            <sz val="10"/>
            <rFont val="Tahoma"/>
            <family val="2"/>
          </rPr>
          <t>Y05112022-24</t>
        </r>
      </text>
    </comment>
    <comment ref="X2406" authorId="0" shapeId="0" xr:uid="{248BB763-7C49-4C22-AC4E-95D4CD6957AA}">
      <text>
        <r>
          <rPr>
            <sz val="10"/>
            <rFont val="Tahoma"/>
            <family val="2"/>
          </rPr>
          <t>Total Dox Acceptance Amt - Total Paid Amt</t>
        </r>
      </text>
    </comment>
    <comment ref="L2407" authorId="0" shapeId="0" xr:uid="{B2297CF4-7FA5-41B5-9437-C0870F1FDA0B}">
      <text>
        <r>
          <rPr>
            <sz val="10"/>
            <rFont val="Tahoma"/>
            <family val="2"/>
          </rPr>
          <t>Y12292021-57</t>
        </r>
      </text>
    </comment>
    <comment ref="X2408" authorId="0" shapeId="0" xr:uid="{32133AAD-AAC2-4534-90D7-BB057F87027C}">
      <text>
        <r>
          <rPr>
            <sz val="10"/>
            <rFont val="Tahoma"/>
            <family val="2"/>
          </rPr>
          <t>Total Dox Acceptance Amt - Total Paid Amt</t>
        </r>
      </text>
    </comment>
    <comment ref="L2409" authorId="0" shapeId="0" xr:uid="{806E6503-EE2F-442D-B0E6-B80C8B1EAF8A}">
      <text>
        <r>
          <rPr>
            <sz val="10"/>
            <rFont val="Tahoma"/>
            <family val="2"/>
          </rPr>
          <t>Y01302022-1</t>
        </r>
      </text>
    </comment>
    <comment ref="X2410" authorId="0" shapeId="0" xr:uid="{5ED667F9-A98C-4850-865F-BE1CF0CDAAC8}">
      <text>
        <r>
          <rPr>
            <sz val="10"/>
            <rFont val="Tahoma"/>
            <family val="2"/>
          </rPr>
          <t>Total Dox Acceptance Amt - Total Paid Amt</t>
        </r>
      </text>
    </comment>
    <comment ref="L2411" authorId="0" shapeId="0" xr:uid="{FCC4DA3E-317B-40A4-851A-6B191D48C12F}">
      <text>
        <r>
          <rPr>
            <sz val="10"/>
            <rFont val="Tahoma"/>
            <family val="2"/>
          </rPr>
          <t>Y06102021-56</t>
        </r>
      </text>
    </comment>
    <comment ref="X2412" authorId="0" shapeId="0" xr:uid="{66C33CE7-31EB-49E9-A89A-E05DEAF83003}">
      <text>
        <r>
          <rPr>
            <sz val="10"/>
            <rFont val="Tahoma"/>
            <family val="2"/>
          </rPr>
          <t>Total Dox Acceptance Amt - Total Paid Amt</t>
        </r>
      </text>
    </comment>
    <comment ref="L2413" authorId="0" shapeId="0" xr:uid="{A112F3CD-83CD-4494-A6A3-E278B0F603BD}">
      <text>
        <r>
          <rPr>
            <sz val="10"/>
            <rFont val="Tahoma"/>
            <family val="2"/>
          </rPr>
          <t>Y05142022-15</t>
        </r>
      </text>
    </comment>
    <comment ref="X2414" authorId="0" shapeId="0" xr:uid="{B05995E1-988B-486D-9CEA-C2D6831FF14A}">
      <text>
        <r>
          <rPr>
            <sz val="10"/>
            <rFont val="Tahoma"/>
            <family val="2"/>
          </rPr>
          <t>Total Dox Acceptance Amt - Total Paid Amt</t>
        </r>
      </text>
    </comment>
    <comment ref="L2415" authorId="0" shapeId="0" xr:uid="{2DCC25BD-2CAA-48FF-8BDD-BB3FAA34B8E1}">
      <text>
        <r>
          <rPr>
            <sz val="10"/>
            <rFont val="Tahoma"/>
            <family val="2"/>
          </rPr>
          <t>Y12292021-28</t>
        </r>
      </text>
    </comment>
    <comment ref="X2416" authorId="0" shapeId="0" xr:uid="{36D2F6D9-B009-455C-9389-75C26F0CD263}">
      <text>
        <r>
          <rPr>
            <sz val="10"/>
            <rFont val="Tahoma"/>
            <family val="2"/>
          </rPr>
          <t>Total Dox Acceptance Amt - Total Paid Amt</t>
        </r>
      </text>
    </comment>
    <comment ref="L2417" authorId="0" shapeId="0" xr:uid="{AF50A6C9-708A-46FD-9A20-893EFD84C2DA}">
      <text>
        <r>
          <rPr>
            <sz val="10"/>
            <rFont val="Tahoma"/>
            <family val="2"/>
          </rPr>
          <t>Y02012022-21</t>
        </r>
      </text>
    </comment>
    <comment ref="X2418" authorId="0" shapeId="0" xr:uid="{C6A65F9E-22D1-45A4-B642-00250E8A1B2F}">
      <text>
        <r>
          <rPr>
            <sz val="10"/>
            <rFont val="Tahoma"/>
            <family val="2"/>
          </rPr>
          <t>Total Dox Acceptance Amt - Total Paid Amt</t>
        </r>
      </text>
    </comment>
    <comment ref="L2419" authorId="0" shapeId="0" xr:uid="{EAB923C1-91F6-4DA6-AF7D-0F268F3B5A50}">
      <text>
        <r>
          <rPr>
            <sz val="10"/>
            <rFont val="Tahoma"/>
            <family val="2"/>
          </rPr>
          <t>Y12212021-6</t>
        </r>
      </text>
    </comment>
    <comment ref="X2420" authorId="0" shapeId="0" xr:uid="{6769C86D-D55C-4392-9B17-DE128400F45F}">
      <text>
        <r>
          <rPr>
            <sz val="10"/>
            <rFont val="Tahoma"/>
            <family val="2"/>
          </rPr>
          <t>Total Dox Acceptance Amt - Total Paid Amt</t>
        </r>
      </text>
    </comment>
    <comment ref="L2421" authorId="0" shapeId="0" xr:uid="{34D94DD3-4B08-4083-A937-D5A5D5F393A0}">
      <text>
        <r>
          <rPr>
            <sz val="10"/>
            <rFont val="Tahoma"/>
            <family val="2"/>
          </rPr>
          <t>Y12062021-42</t>
        </r>
      </text>
    </comment>
    <comment ref="X2422" authorId="0" shapeId="0" xr:uid="{81AE0F12-9DCB-41A2-96B7-05567458181D}">
      <text>
        <r>
          <rPr>
            <sz val="10"/>
            <rFont val="Tahoma"/>
            <family val="2"/>
          </rPr>
          <t>Total Dox Acceptance Amt - Total Paid Amt</t>
        </r>
      </text>
    </comment>
    <comment ref="L2423" authorId="0" shapeId="0" xr:uid="{F24E0876-C0D0-4C5B-B3A3-C3061DAAD301}">
      <text>
        <r>
          <rPr>
            <sz val="10"/>
            <rFont val="Tahoma"/>
            <family val="2"/>
          </rPr>
          <t>Y03312022-2</t>
        </r>
      </text>
    </comment>
    <comment ref="X2424" authorId="0" shapeId="0" xr:uid="{D90D7576-A5AD-4DAF-81BE-4073C2327682}">
      <text>
        <r>
          <rPr>
            <sz val="10"/>
            <rFont val="Tahoma"/>
            <family val="2"/>
          </rPr>
          <t>Total Dox Acceptance Amt - Total Paid Amt</t>
        </r>
      </text>
    </comment>
    <comment ref="L2425" authorId="0" shapeId="0" xr:uid="{0E17E407-535F-478C-A3BF-72DD161268F8}">
      <text>
        <r>
          <rPr>
            <sz val="10"/>
            <rFont val="Tahoma"/>
            <family val="2"/>
          </rPr>
          <t>Y01302022-17</t>
        </r>
      </text>
    </comment>
    <comment ref="X2426" authorId="0" shapeId="0" xr:uid="{91DAFEF2-3783-4041-81FF-B2B92EA79760}">
      <text>
        <r>
          <rPr>
            <sz val="10"/>
            <rFont val="Tahoma"/>
            <family val="2"/>
          </rPr>
          <t>Total Dox Acceptance Amt - Total Paid Amt</t>
        </r>
      </text>
    </comment>
    <comment ref="L2427" authorId="0" shapeId="0" xr:uid="{860D7DDD-EF07-40E3-8DBA-0901DAF71BCF}">
      <text>
        <r>
          <rPr>
            <sz val="10"/>
            <rFont val="Tahoma"/>
            <family val="2"/>
          </rPr>
          <t>Y02272022-38</t>
        </r>
      </text>
    </comment>
    <comment ref="X2428" authorId="0" shapeId="0" xr:uid="{5F97A327-28FC-49AF-9EDD-96368637D3D5}">
      <text>
        <r>
          <rPr>
            <sz val="10"/>
            <rFont val="Tahoma"/>
            <family val="2"/>
          </rPr>
          <t>Total Dox Acceptance Amt - Total Paid Amt</t>
        </r>
      </text>
    </comment>
    <comment ref="L2429" authorId="0" shapeId="0" xr:uid="{E8D8312B-F4DF-4B82-8D99-E882F46D60E3}">
      <text>
        <r>
          <rPr>
            <sz val="10"/>
            <rFont val="Tahoma"/>
            <family val="2"/>
          </rPr>
          <t>Y12262021-5</t>
        </r>
      </text>
    </comment>
    <comment ref="L2430" authorId="0" shapeId="0" xr:uid="{8C39A015-E682-41FD-91A6-7E2B2B4AEC7F}">
      <text>
        <r>
          <rPr>
            <sz val="10"/>
            <rFont val="Tahoma"/>
            <family val="2"/>
          </rPr>
          <t>Y01152022-14</t>
        </r>
      </text>
    </comment>
    <comment ref="X2431" authorId="0" shapeId="0" xr:uid="{BAD8354E-C70A-4F69-B27A-0B4C83E83245}">
      <text>
        <r>
          <rPr>
            <sz val="10"/>
            <rFont val="Tahoma"/>
            <family val="2"/>
          </rPr>
          <t>Total Dox Acceptance Amt - Total Paid Amt</t>
        </r>
      </text>
    </comment>
    <comment ref="L2432" authorId="0" shapeId="0" xr:uid="{C5F1B634-C4A0-41B5-A1D3-C016170745BB}">
      <text>
        <r>
          <rPr>
            <sz val="10"/>
            <rFont val="Tahoma"/>
            <family val="2"/>
          </rPr>
          <t>Y01032022-7</t>
        </r>
      </text>
    </comment>
    <comment ref="X2433" authorId="0" shapeId="0" xr:uid="{27CEC32A-0449-44AB-9465-7E9BCF345E22}">
      <text>
        <r>
          <rPr>
            <sz val="10"/>
            <rFont val="Tahoma"/>
            <family val="2"/>
          </rPr>
          <t>Total Dox Acceptance Amt - Total Paid Amt</t>
        </r>
      </text>
    </comment>
    <comment ref="L2434" authorId="0" shapeId="0" xr:uid="{0BCA09EE-C6F2-46EC-B58B-3AA37CC9D701}">
      <text>
        <r>
          <rPr>
            <sz val="10"/>
            <rFont val="Tahoma"/>
            <family val="2"/>
          </rPr>
          <t>Y02012022-19</t>
        </r>
      </text>
    </comment>
    <comment ref="X2435" authorId="0" shapeId="0" xr:uid="{48494898-FB73-4008-94F1-6DC6494CE564}">
      <text>
        <r>
          <rPr>
            <sz val="10"/>
            <rFont val="Tahoma"/>
            <family val="2"/>
          </rPr>
          <t>Total Dox Acceptance Amt - Total Paid Amt</t>
        </r>
      </text>
    </comment>
    <comment ref="L2436" authorId="0" shapeId="0" xr:uid="{E0F793F2-25A0-4C56-80C1-E1019F305C2A}">
      <text>
        <r>
          <rPr>
            <sz val="10"/>
            <rFont val="Tahoma"/>
            <family val="2"/>
          </rPr>
          <t>Y12212021-16</t>
        </r>
      </text>
    </comment>
    <comment ref="X2437" authorId="0" shapeId="0" xr:uid="{41D7A5FE-E40B-47EC-B9CB-592C0B565B2B}">
      <text>
        <r>
          <rPr>
            <sz val="10"/>
            <rFont val="Tahoma"/>
            <family val="2"/>
          </rPr>
          <t>Total Dox Acceptance Amt - Total Paid Amt</t>
        </r>
      </text>
    </comment>
    <comment ref="L2438" authorId="0" shapeId="0" xr:uid="{FA8A33F3-85CF-4CCF-999E-C89AE14B9A07}">
      <text>
        <r>
          <rPr>
            <sz val="10"/>
            <rFont val="Tahoma"/>
            <family val="2"/>
          </rPr>
          <t>Y12292021-141</t>
        </r>
      </text>
    </comment>
    <comment ref="X2439" authorId="0" shapeId="0" xr:uid="{3FD45A95-7CDC-4213-A9CE-8480608A1345}">
      <text>
        <r>
          <rPr>
            <sz val="10"/>
            <rFont val="Tahoma"/>
            <family val="2"/>
          </rPr>
          <t>Total Dox Acceptance Amt - Total Paid Amt</t>
        </r>
      </text>
    </comment>
    <comment ref="L2440" authorId="0" shapeId="0" xr:uid="{AC41AF84-9DF4-4790-8589-739DFE453BB2}">
      <text>
        <r>
          <rPr>
            <sz val="10"/>
            <rFont val="Tahoma"/>
            <family val="2"/>
          </rPr>
          <t>Y03062022-16</t>
        </r>
      </text>
    </comment>
    <comment ref="X2441" authorId="0" shapeId="0" xr:uid="{44BA3CE7-FA2D-41AE-A1F4-D064105890B6}">
      <text>
        <r>
          <rPr>
            <sz val="10"/>
            <rFont val="Tahoma"/>
            <family val="2"/>
          </rPr>
          <t>Total Dox Acceptance Amt - Total Paid Amt</t>
        </r>
      </text>
    </comment>
    <comment ref="L2442" authorId="0" shapeId="0" xr:uid="{189CF92D-C54E-48D5-BC69-A9B17A1EA321}">
      <text>
        <r>
          <rPr>
            <sz val="10"/>
            <rFont val="Tahoma"/>
            <family val="2"/>
          </rPr>
          <t>Y03032022-12</t>
        </r>
      </text>
    </comment>
    <comment ref="X2443" authorId="0" shapeId="0" xr:uid="{F6797924-4C0F-4CA2-8E7A-BD1442A5F4F1}">
      <text>
        <r>
          <rPr>
            <sz val="10"/>
            <rFont val="Tahoma"/>
            <family val="2"/>
          </rPr>
          <t>Total Dox Acceptance Amt - Total Paid Amt</t>
        </r>
      </text>
    </comment>
    <comment ref="L2444" authorId="0" shapeId="0" xr:uid="{49C0D3EA-D338-47B4-8F99-55C7739CE363}">
      <text>
        <r>
          <rPr>
            <sz val="10"/>
            <rFont val="Tahoma"/>
            <family val="2"/>
          </rPr>
          <t>Y12292021-62</t>
        </r>
      </text>
    </comment>
    <comment ref="X2445" authorId="0" shapeId="0" xr:uid="{96381FEC-86CF-4843-BAE0-6AAC639CD59B}">
      <text>
        <r>
          <rPr>
            <sz val="10"/>
            <rFont val="Tahoma"/>
            <family val="2"/>
          </rPr>
          <t>Total Dox Acceptance Amt - Total Paid Amt</t>
        </r>
      </text>
    </comment>
    <comment ref="L2446" authorId="0" shapeId="0" xr:uid="{35EF5066-279D-4E12-BD03-EEFF9F31B447}">
      <text>
        <r>
          <rPr>
            <sz val="10"/>
            <rFont val="Tahoma"/>
            <family val="2"/>
          </rPr>
          <t>Y12292021-64</t>
        </r>
      </text>
    </comment>
    <comment ref="X2447" authorId="0" shapeId="0" xr:uid="{ED6EF568-3971-4BC9-A060-57E8D8026061}">
      <text>
        <r>
          <rPr>
            <sz val="10"/>
            <rFont val="Tahoma"/>
            <family val="2"/>
          </rPr>
          <t>Total Dox Acceptance Amt - Total Paid Amt</t>
        </r>
      </text>
    </comment>
    <comment ref="L2448" authorId="0" shapeId="0" xr:uid="{E844B6EF-C111-43D1-B462-9EAB128FA0B8}">
      <text>
        <r>
          <rPr>
            <sz val="10"/>
            <rFont val="Tahoma"/>
            <family val="2"/>
          </rPr>
          <t>Y04042022-37</t>
        </r>
      </text>
    </comment>
    <comment ref="X2449" authorId="0" shapeId="0" xr:uid="{84D2EDC1-C7A9-48A1-B525-6F8A84559360}">
      <text>
        <r>
          <rPr>
            <sz val="10"/>
            <rFont val="Tahoma"/>
            <family val="2"/>
          </rPr>
          <t>Total Dox Acceptance Amt - Total Paid Amt</t>
        </r>
      </text>
    </comment>
    <comment ref="L2450" authorId="0" shapeId="0" xr:uid="{73B96B1C-453F-47FA-9DC8-BD074C5B5ABF}">
      <text>
        <r>
          <rPr>
            <sz val="10"/>
            <rFont val="Tahoma"/>
            <family val="2"/>
          </rPr>
          <t>Y12262021-7</t>
        </r>
      </text>
    </comment>
    <comment ref="X2451" authorId="0" shapeId="0" xr:uid="{74B8CDB4-086E-4B92-B981-F058725CACD7}">
      <text>
        <r>
          <rPr>
            <sz val="10"/>
            <rFont val="Tahoma"/>
            <family val="2"/>
          </rPr>
          <t>Total Dox Acceptance Amt - Total Paid Amt</t>
        </r>
      </text>
    </comment>
    <comment ref="L2452" authorId="0" shapeId="0" xr:uid="{73B0AD48-2F75-4A62-B2CE-1B7787592958}">
      <text/>
    </comment>
    <comment ref="X2453" authorId="0" shapeId="0" xr:uid="{3ADDF0FE-F01E-451F-87FE-32F68EAE509D}">
      <text>
        <r>
          <rPr>
            <sz val="10"/>
            <rFont val="Tahoma"/>
            <family val="2"/>
          </rPr>
          <t>Total Dox Acceptance Amt - Total Paid Amt</t>
        </r>
      </text>
    </comment>
    <comment ref="X2455" authorId="0" shapeId="0" xr:uid="{02F64153-C973-4160-B33C-AC2066A6CE56}">
      <text>
        <r>
          <rPr>
            <sz val="10"/>
            <rFont val="Tahoma"/>
            <family val="2"/>
          </rPr>
          <t>Total Dox Acceptance Amt - Total Paid Amt</t>
        </r>
      </text>
    </comment>
    <comment ref="L2456" authorId="0" shapeId="0" xr:uid="{FA5C048D-3787-4386-AB8B-C446437F1B9C}">
      <text>
        <r>
          <rPr>
            <sz val="10"/>
            <rFont val="Tahoma"/>
            <family val="2"/>
          </rPr>
          <t>Y01302022-3</t>
        </r>
      </text>
    </comment>
    <comment ref="X2457" authorId="0" shapeId="0" xr:uid="{CDE6C2CE-4EC4-4284-A93B-9CE9877753CF}">
      <text>
        <r>
          <rPr>
            <sz val="10"/>
            <rFont val="Tahoma"/>
            <family val="2"/>
          </rPr>
          <t>Total Dox Acceptance Amt - Total Paid Amt</t>
        </r>
      </text>
    </comment>
    <comment ref="L2458" authorId="0" shapeId="0" xr:uid="{C3FE2AF9-DD9E-4946-A8CA-AA3BAFAA06EE}">
      <text>
        <r>
          <rPr>
            <sz val="10"/>
            <rFont val="Tahoma"/>
            <family val="2"/>
          </rPr>
          <t>Y12212021-23</t>
        </r>
      </text>
    </comment>
    <comment ref="X2459" authorId="0" shapeId="0" xr:uid="{01BF8EDB-9E41-40C6-A580-C61656BEB83A}">
      <text>
        <r>
          <rPr>
            <sz val="10"/>
            <rFont val="Tahoma"/>
            <family val="2"/>
          </rPr>
          <t>Total Dox Acceptance Amt - Total Paid Amt</t>
        </r>
      </text>
    </comment>
    <comment ref="L2460" authorId="0" shapeId="0" xr:uid="{BEB59388-E97F-4F29-AB6C-E75E3345A071}">
      <text>
        <r>
          <rPr>
            <sz val="10"/>
            <rFont val="Tahoma"/>
            <family val="2"/>
          </rPr>
          <t>Y12292021-61</t>
        </r>
      </text>
    </comment>
    <comment ref="X2461" authorId="0" shapeId="0" xr:uid="{5DA3F54C-62F0-4E07-B6F6-C31A0351598F}">
      <text>
        <r>
          <rPr>
            <sz val="10"/>
            <rFont val="Tahoma"/>
            <family val="2"/>
          </rPr>
          <t>Total Dox Acceptance Amt - Total Paid Amt</t>
        </r>
      </text>
    </comment>
    <comment ref="L2462" authorId="0" shapeId="0" xr:uid="{2DDCB496-9EB7-4638-ADCD-727D8FC77EC1}">
      <text>
        <r>
          <rPr>
            <sz val="10"/>
            <rFont val="Tahoma"/>
            <family val="2"/>
          </rPr>
          <t>Y03092022-12</t>
        </r>
      </text>
    </comment>
    <comment ref="X2463" authorId="0" shapeId="0" xr:uid="{0756B993-3F4B-4E25-8ADF-B120B59E8EA7}">
      <text>
        <r>
          <rPr>
            <sz val="10"/>
            <rFont val="Tahoma"/>
            <family val="2"/>
          </rPr>
          <t>Total Dox Acceptance Amt - Total Paid Amt</t>
        </r>
      </text>
    </comment>
    <comment ref="L2464" authorId="0" shapeId="0" xr:uid="{9F02683C-1ADE-4196-B42B-2C80DCE15685}">
      <text>
        <r>
          <rPr>
            <sz val="10"/>
            <rFont val="Tahoma"/>
            <family val="2"/>
          </rPr>
          <t>Y01152022-15</t>
        </r>
      </text>
    </comment>
    <comment ref="X2465" authorId="0" shapeId="0" xr:uid="{C457BB71-831D-4960-9239-01ADAD872A19}">
      <text>
        <r>
          <rPr>
            <sz val="10"/>
            <rFont val="Tahoma"/>
            <family val="2"/>
          </rPr>
          <t>Total Dox Acceptance Amt - Total Paid Amt</t>
        </r>
      </text>
    </comment>
    <comment ref="L2466" authorId="0" shapeId="0" xr:uid="{853F5C03-AD4C-45C4-8843-D7D00069CC89}">
      <text>
        <r>
          <rPr>
            <sz val="10"/>
            <rFont val="Tahoma"/>
            <family val="2"/>
          </rPr>
          <t>Y01172022-5</t>
        </r>
      </text>
    </comment>
    <comment ref="X2467" authorId="0" shapeId="0" xr:uid="{2C87CE91-6742-4DAA-93D0-C7F8FEB6D4A1}">
      <text>
        <r>
          <rPr>
            <sz val="10"/>
            <rFont val="Tahoma"/>
            <family val="2"/>
          </rPr>
          <t>Total Dox Acceptance Amt - Total Paid Amt</t>
        </r>
      </text>
    </comment>
    <comment ref="L2468" authorId="0" shapeId="0" xr:uid="{2BD2E555-E8E4-4C51-B62E-93F89A9DADCB}">
      <text>
        <r>
          <rPr>
            <sz val="10"/>
            <rFont val="Tahoma"/>
            <family val="2"/>
          </rPr>
          <t>Y02272022-36</t>
        </r>
      </text>
    </comment>
    <comment ref="X2469" authorId="0" shapeId="0" xr:uid="{74023F7C-E5F3-424D-8652-16CF52EE9E6E}">
      <text>
        <r>
          <rPr>
            <sz val="10"/>
            <rFont val="Tahoma"/>
            <family val="2"/>
          </rPr>
          <t>Total Dox Acceptance Amt - Total Paid Amt</t>
        </r>
      </text>
    </comment>
    <comment ref="L2470" authorId="0" shapeId="0" xr:uid="{218314AC-4762-4C88-B9E4-4A3EFDCE046F}">
      <text>
        <r>
          <rPr>
            <sz val="10"/>
            <rFont val="Tahoma"/>
            <family val="2"/>
          </rPr>
          <t>Y01312022-20</t>
        </r>
      </text>
    </comment>
    <comment ref="X2471" authorId="0" shapeId="0" xr:uid="{915C69DC-F301-40FF-9A45-51BAF861D251}">
      <text>
        <r>
          <rPr>
            <sz val="10"/>
            <rFont val="Tahoma"/>
            <family val="2"/>
          </rPr>
          <t>Total Dox Acceptance Amt - Total Paid Amt</t>
        </r>
      </text>
    </comment>
    <comment ref="L2472" authorId="0" shapeId="0" xr:uid="{7FF2995F-776C-4A02-BFC3-B3B4FED71A1D}">
      <text>
        <r>
          <rPr>
            <sz val="10"/>
            <rFont val="Tahoma"/>
            <family val="2"/>
          </rPr>
          <t>Y12302021-11</t>
        </r>
      </text>
    </comment>
    <comment ref="X2473" authorId="0" shapeId="0" xr:uid="{BA6D84D7-255F-4BDD-BD7F-5FF04F3E8B50}">
      <text>
        <r>
          <rPr>
            <sz val="10"/>
            <rFont val="Tahoma"/>
            <family val="2"/>
          </rPr>
          <t>Total Dox Acceptance Amt - Total Paid Amt</t>
        </r>
      </text>
    </comment>
    <comment ref="L2474" authorId="0" shapeId="0" xr:uid="{7A95739D-631F-43D1-97C9-5E4D101B11B4}">
      <text>
        <r>
          <rPr>
            <sz val="10"/>
            <rFont val="Tahoma"/>
            <family val="2"/>
          </rPr>
          <t>Y12212021-49</t>
        </r>
      </text>
    </comment>
    <comment ref="X2475" authorId="0" shapeId="0" xr:uid="{1F7C1EB1-BC62-4422-9FCE-19F155D21C8C}">
      <text>
        <r>
          <rPr>
            <sz val="10"/>
            <rFont val="Tahoma"/>
            <family val="2"/>
          </rPr>
          <t>Total Dox Acceptance Amt - Total Paid Amt</t>
        </r>
      </text>
    </comment>
    <comment ref="L2476" authorId="0" shapeId="0" xr:uid="{41BB4CD3-6C7E-404C-AA33-9F53F7164D95}">
      <text>
        <r>
          <rPr>
            <sz val="10"/>
            <rFont val="Tahoma"/>
            <family val="2"/>
          </rPr>
          <t>Y04042022-26</t>
        </r>
      </text>
    </comment>
    <comment ref="X2477" authorId="0" shapeId="0" xr:uid="{2820A714-8DBD-4AA0-81F5-4499854CAE98}">
      <text>
        <r>
          <rPr>
            <sz val="10"/>
            <rFont val="Tahoma"/>
            <family val="2"/>
          </rPr>
          <t>Total Dox Acceptance Amt - Total Paid Amt</t>
        </r>
      </text>
    </comment>
    <comment ref="L2478" authorId="0" shapeId="0" xr:uid="{BA63BA19-8058-4B7B-8CAD-2FA86D1AF267}">
      <text>
        <r>
          <rPr>
            <sz val="10"/>
            <rFont val="Tahoma"/>
            <family val="2"/>
          </rPr>
          <t>Y01302022-19</t>
        </r>
      </text>
    </comment>
    <comment ref="X2479" authorId="0" shapeId="0" xr:uid="{F7E13C28-1C54-4159-BD8F-BFFA2E32F5AB}">
      <text>
        <r>
          <rPr>
            <sz val="10"/>
            <rFont val="Tahoma"/>
            <family val="2"/>
          </rPr>
          <t>Total Dox Acceptance Amt - Total Paid Amt</t>
        </r>
      </text>
    </comment>
    <comment ref="L2480" authorId="0" shapeId="0" xr:uid="{30B3C14C-44FF-46D0-B891-9BE99FDDFC06}">
      <text>
        <r>
          <rPr>
            <sz val="10"/>
            <rFont val="Tahoma"/>
            <family val="2"/>
          </rPr>
          <t>Y01032022-12</t>
        </r>
      </text>
    </comment>
    <comment ref="X2481" authorId="0" shapeId="0" xr:uid="{DDD0E294-6091-4736-91BF-282E1A13588D}">
      <text>
        <r>
          <rPr>
            <sz val="10"/>
            <rFont val="Tahoma"/>
            <family val="2"/>
          </rPr>
          <t>Total Dox Acceptance Amt - Total Paid Amt</t>
        </r>
      </text>
    </comment>
    <comment ref="L2482" authorId="0" shapeId="0" xr:uid="{FA937CA8-4FE7-4909-BF7E-519EE284DA2F}">
      <text>
        <r>
          <rPr>
            <sz val="10"/>
            <rFont val="Tahoma"/>
            <family val="2"/>
          </rPr>
          <t>Y01302022-15</t>
        </r>
      </text>
    </comment>
    <comment ref="X2483" authorId="0" shapeId="0" xr:uid="{2F57BE92-2E3C-4FAD-B822-B8D0AAD15BAF}">
      <text>
        <r>
          <rPr>
            <sz val="10"/>
            <rFont val="Tahoma"/>
            <family val="2"/>
          </rPr>
          <t>Total Dox Acceptance Amt - Total Paid Amt</t>
        </r>
      </text>
    </comment>
    <comment ref="L2484" authorId="0" shapeId="0" xr:uid="{E479D26E-A0A4-40AD-8019-6404A338B052}">
      <text>
        <r>
          <rPr>
            <sz val="10"/>
            <rFont val="Tahoma"/>
            <family val="2"/>
          </rPr>
          <t>Y12262021-8</t>
        </r>
      </text>
    </comment>
    <comment ref="X2485" authorId="0" shapeId="0" xr:uid="{04133CEA-1643-4ADE-979F-65BA0AECA4DD}">
      <text>
        <r>
          <rPr>
            <sz val="10"/>
            <rFont val="Tahoma"/>
            <family val="2"/>
          </rPr>
          <t>Total Dox Acceptance Amt - Total Paid Amt</t>
        </r>
      </text>
    </comment>
    <comment ref="L2486" authorId="0" shapeId="0" xr:uid="{165A18A0-5C21-4DA5-B10C-2ABC49C45DB1}">
      <text>
        <r>
          <rPr>
            <sz val="10"/>
            <rFont val="Tahoma"/>
            <family val="2"/>
          </rPr>
          <t>Y05142022-24</t>
        </r>
      </text>
    </comment>
    <comment ref="X2487" authorId="0" shapeId="0" xr:uid="{7C944C9B-ACD6-4513-B9D3-DD62445CFBA5}">
      <text>
        <r>
          <rPr>
            <sz val="10"/>
            <rFont val="Tahoma"/>
            <family val="2"/>
          </rPr>
          <t>Total Dox Acceptance Amt - Total Paid Amt</t>
        </r>
      </text>
    </comment>
    <comment ref="L2488" authorId="0" shapeId="0" xr:uid="{127FD60A-1146-40BB-8630-A7B8C3B525F8}">
      <text>
        <r>
          <rPr>
            <sz val="10"/>
            <rFont val="Tahoma"/>
            <family val="2"/>
          </rPr>
          <t>Y01242022-49</t>
        </r>
      </text>
    </comment>
    <comment ref="X2489" authorId="0" shapeId="0" xr:uid="{AF734E37-1967-425C-9163-2E054A4F9A82}">
      <text>
        <r>
          <rPr>
            <sz val="10"/>
            <rFont val="Tahoma"/>
            <family val="2"/>
          </rPr>
          <t>Total Dox Acceptance Amt - Total Paid Amt</t>
        </r>
      </text>
    </comment>
    <comment ref="L2490" authorId="0" shapeId="0" xr:uid="{DB1DA2AF-76C0-4306-9FA6-25A6997647D3}">
      <text>
        <r>
          <rPr>
            <sz val="10"/>
            <rFont val="Tahoma"/>
            <family val="2"/>
          </rPr>
          <t>Y01172022-1</t>
        </r>
      </text>
    </comment>
    <comment ref="X2491" authorId="0" shapeId="0" xr:uid="{42DDEAB6-7748-40C7-BA6A-C5E7C647FD4A}">
      <text>
        <r>
          <rPr>
            <sz val="10"/>
            <rFont val="Tahoma"/>
            <family val="2"/>
          </rPr>
          <t>Total Dox Acceptance Amt - Total Paid Amt</t>
        </r>
      </text>
    </comment>
    <comment ref="L2492" authorId="0" shapeId="0" xr:uid="{22F8B045-CCD5-4DC1-B3E4-FA958D66E584}">
      <text>
        <r>
          <rPr>
            <sz val="10"/>
            <rFont val="Tahoma"/>
            <family val="2"/>
          </rPr>
          <t>Y01302022-4</t>
        </r>
      </text>
    </comment>
    <comment ref="X2493" authorId="0" shapeId="0" xr:uid="{7AC64BEE-A5DC-46C3-9EED-67A411725EF4}">
      <text>
        <r>
          <rPr>
            <sz val="10"/>
            <rFont val="Tahoma"/>
            <family val="2"/>
          </rPr>
          <t>Total Dox Acceptance Amt - Total Paid Amt</t>
        </r>
      </text>
    </comment>
    <comment ref="L2494" authorId="0" shapeId="0" xr:uid="{3E5ACDA5-E887-4D15-ABDE-0524F6D27869}">
      <text>
        <r>
          <rPr>
            <sz val="10"/>
            <rFont val="Tahoma"/>
            <family val="2"/>
          </rPr>
          <t>Y12222021-25</t>
        </r>
      </text>
    </comment>
    <comment ref="X2495" authorId="0" shapeId="0" xr:uid="{0EDDD8B0-29B7-4345-B2FD-A38279511CFF}">
      <text>
        <r>
          <rPr>
            <sz val="10"/>
            <rFont val="Tahoma"/>
            <family val="2"/>
          </rPr>
          <t>Total Dox Acceptance Amt - Total Paid Amt</t>
        </r>
      </text>
    </comment>
    <comment ref="L2496" authorId="0" shapeId="0" xr:uid="{07F13288-88DF-4972-8D62-07729F01D4B1}">
      <text>
        <r>
          <rPr>
            <sz val="10"/>
            <rFont val="Tahoma"/>
            <family val="2"/>
          </rPr>
          <t>Y01312022-19</t>
        </r>
      </text>
    </comment>
    <comment ref="X2497" authorId="0" shapeId="0" xr:uid="{EC9CFB4A-6E3A-4EBE-BA5E-42AE1E2C669F}">
      <text>
        <r>
          <rPr>
            <sz val="10"/>
            <rFont val="Tahoma"/>
            <family val="2"/>
          </rPr>
          <t>Total Dox Acceptance Amt - Total Paid Amt</t>
        </r>
      </text>
    </comment>
    <comment ref="L2498" authorId="0" shapeId="0" xr:uid="{CDA19F6C-FECE-45D8-B37D-B7AC78260B55}">
      <text>
        <r>
          <rPr>
            <sz val="10"/>
            <rFont val="Tahoma"/>
            <family val="2"/>
          </rPr>
          <t>Y04042022-29</t>
        </r>
      </text>
    </comment>
    <comment ref="X2499" authorId="0" shapeId="0" xr:uid="{6639A2B1-8376-4DF1-A952-1500774F1238}">
      <text>
        <r>
          <rPr>
            <sz val="10"/>
            <rFont val="Tahoma"/>
            <family val="2"/>
          </rPr>
          <t>Total Dox Acceptance Amt - Total Paid Amt</t>
        </r>
      </text>
    </comment>
    <comment ref="L2500" authorId="0" shapeId="0" xr:uid="{3C8E78DF-5074-48F1-98E2-6544D4263122}">
      <text>
        <r>
          <rPr>
            <sz val="10"/>
            <rFont val="Tahoma"/>
            <family val="2"/>
          </rPr>
          <t>Y04042022-16</t>
        </r>
      </text>
    </comment>
    <comment ref="X2501" authorId="0" shapeId="0" xr:uid="{682B4083-97E0-4EAE-925A-0667195ABD15}">
      <text>
        <r>
          <rPr>
            <sz val="10"/>
            <rFont val="Tahoma"/>
            <family val="2"/>
          </rPr>
          <t>Total Dox Acceptance Amt - Total Paid Amt</t>
        </r>
      </text>
    </comment>
    <comment ref="L2502" authorId="0" shapeId="0" xr:uid="{A4A6DE07-08E2-421C-8D85-A0ABC7722BA2}">
      <text>
        <r>
          <rPr>
            <sz val="10"/>
            <rFont val="Tahoma"/>
            <family val="2"/>
          </rPr>
          <t>Y02012022-52</t>
        </r>
      </text>
    </comment>
    <comment ref="X2503" authorId="0" shapeId="0" xr:uid="{683F7297-9C1C-4CB9-BD36-3FEFB51CAF4C}">
      <text>
        <r>
          <rPr>
            <sz val="10"/>
            <rFont val="Tahoma"/>
            <family val="2"/>
          </rPr>
          <t>Total Dox Acceptance Amt - Total Paid Amt</t>
        </r>
      </text>
    </comment>
    <comment ref="L2504" authorId="0" shapeId="0" xr:uid="{BF96B4A8-8F7A-4253-A5AD-3A5DF9DBE33C}">
      <text>
        <r>
          <rPr>
            <sz val="10"/>
            <rFont val="Tahoma"/>
            <family val="2"/>
          </rPr>
          <t>Y03062022-18</t>
        </r>
      </text>
    </comment>
    <comment ref="X2505" authorId="0" shapeId="0" xr:uid="{107EB896-0052-4CEF-B00E-84B83EB8F0F3}">
      <text>
        <r>
          <rPr>
            <sz val="10"/>
            <rFont val="Tahoma"/>
            <family val="2"/>
          </rPr>
          <t>Total Dox Acceptance Amt - Total Paid Amt</t>
        </r>
      </text>
    </comment>
    <comment ref="L2506" authorId="0" shapeId="0" xr:uid="{CB70ED32-7E47-4C6B-BABD-8A0736918DA7}">
      <text>
        <r>
          <rPr>
            <sz val="10"/>
            <rFont val="Tahoma"/>
            <family val="2"/>
          </rPr>
          <t>Y03032022-13</t>
        </r>
      </text>
    </comment>
    <comment ref="X2507" authorId="0" shapeId="0" xr:uid="{74D5B25D-69A4-466E-9412-3B49DC69B9F2}">
      <text>
        <r>
          <rPr>
            <sz val="10"/>
            <rFont val="Tahoma"/>
            <family val="2"/>
          </rPr>
          <t>Total Dox Acceptance Amt - Total Paid Amt</t>
        </r>
      </text>
    </comment>
    <comment ref="L2508" authorId="0" shapeId="0" xr:uid="{0DD0BD47-715F-41EA-A19A-90C28C4B51AE}">
      <text>
        <r>
          <rPr>
            <sz val="10"/>
            <rFont val="Tahoma"/>
            <family val="2"/>
          </rPr>
          <t>Y01172022-37</t>
        </r>
      </text>
    </comment>
    <comment ref="X2509" authorId="0" shapeId="0" xr:uid="{C1E02ED5-D4AD-48CA-AEEC-A04AE066D635}">
      <text>
        <r>
          <rPr>
            <sz val="10"/>
            <rFont val="Tahoma"/>
            <family val="2"/>
          </rPr>
          <t>Total Dox Acceptance Amt - Total Paid Amt</t>
        </r>
      </text>
    </comment>
    <comment ref="L2510" authorId="0" shapeId="0" xr:uid="{E43636CE-8EEC-45A5-900C-A9D1C1572165}">
      <text>
        <r>
          <rPr>
            <sz val="10"/>
            <rFont val="Tahoma"/>
            <family val="2"/>
          </rPr>
          <t>Y02272022-27</t>
        </r>
      </text>
    </comment>
    <comment ref="X2511" authorId="0" shapeId="0" xr:uid="{5711DCD9-CB6B-4547-BE2C-075EB9063F86}">
      <text>
        <r>
          <rPr>
            <sz val="10"/>
            <rFont val="Tahoma"/>
            <family val="2"/>
          </rPr>
          <t>Total Dox Acceptance Amt - Total Paid Amt</t>
        </r>
      </text>
    </comment>
    <comment ref="L2512" authorId="0" shapeId="0" xr:uid="{46CC1133-33BE-41F7-B5CD-A67B971F8CE5}">
      <text>
        <r>
          <rPr>
            <sz val="10"/>
            <rFont val="Tahoma"/>
            <family val="2"/>
          </rPr>
          <t>Y01172022-3</t>
        </r>
      </text>
    </comment>
    <comment ref="X2513" authorId="0" shapeId="0" xr:uid="{01962042-D421-4041-87BF-C858D9740750}">
      <text>
        <r>
          <rPr>
            <sz val="10"/>
            <rFont val="Tahoma"/>
            <family val="2"/>
          </rPr>
          <t>Total Dox Acceptance Amt - Total Paid Amt</t>
        </r>
      </text>
    </comment>
    <comment ref="L2514" authorId="0" shapeId="0" xr:uid="{758E693D-735D-43DF-AB4C-5CBA638C3E1C}">
      <text>
        <r>
          <rPr>
            <sz val="10"/>
            <rFont val="Tahoma"/>
            <family val="2"/>
          </rPr>
          <t>Y01302022-13</t>
        </r>
      </text>
    </comment>
    <comment ref="X2515" authorId="0" shapeId="0" xr:uid="{F39FF008-ECE1-4418-9914-D4031D1868CF}">
      <text>
        <r>
          <rPr>
            <sz val="10"/>
            <rFont val="Tahoma"/>
            <family val="2"/>
          </rPr>
          <t>Total Dox Acceptance Amt - Total Paid Amt</t>
        </r>
      </text>
    </comment>
    <comment ref="L2516" authorId="0" shapeId="0" xr:uid="{A87657B7-3B4E-4CD6-9AA8-AC8F433E65F0}">
      <text>
        <r>
          <rPr>
            <sz val="10"/>
            <rFont val="Tahoma"/>
            <family val="2"/>
          </rPr>
          <t>Y01172022-2</t>
        </r>
      </text>
    </comment>
    <comment ref="X2517" authorId="0" shapeId="0" xr:uid="{55B11F72-4EF9-419B-A0E9-827B58BBF1F4}">
      <text>
        <r>
          <rPr>
            <sz val="10"/>
            <rFont val="Tahoma"/>
            <family val="2"/>
          </rPr>
          <t>Total Dox Acceptance Amt - Total Paid Amt</t>
        </r>
      </text>
    </comment>
    <comment ref="L2518" authorId="0" shapeId="0" xr:uid="{936F5405-32E5-4E23-BEE2-C6D958A50FE9}">
      <text>
        <r>
          <rPr>
            <sz val="10"/>
            <rFont val="Tahoma"/>
            <family val="2"/>
          </rPr>
          <t>Y12222021-24</t>
        </r>
      </text>
    </comment>
    <comment ref="X2519" authorId="0" shapeId="0" xr:uid="{7D05039F-7C04-4EEC-8113-E55F26EE7152}">
      <text>
        <r>
          <rPr>
            <sz val="10"/>
            <rFont val="Tahoma"/>
            <family val="2"/>
          </rPr>
          <t>Total Dox Acceptance Amt - Total Paid Amt</t>
        </r>
      </text>
    </comment>
    <comment ref="L2520" authorId="0" shapeId="0" xr:uid="{3F9B0F99-025D-4604-B514-AA16C4FE80AE}">
      <text>
        <r>
          <rPr>
            <sz val="10"/>
            <rFont val="Tahoma"/>
            <family val="2"/>
          </rPr>
          <t>Y01032022-11</t>
        </r>
      </text>
    </comment>
    <comment ref="X2521" authorId="0" shapeId="0" xr:uid="{C970F161-5BF2-4A25-AB1F-E31E9FA7578A}">
      <text>
        <r>
          <rPr>
            <sz val="10"/>
            <rFont val="Tahoma"/>
            <family val="2"/>
          </rPr>
          <t>Total Dox Acceptance Amt - Total Paid Amt</t>
        </r>
      </text>
    </comment>
    <comment ref="L2522" authorId="0" shapeId="0" xr:uid="{2818B558-29D9-48FC-BAF6-42FAF44462F6}">
      <text>
        <r>
          <rPr>
            <sz val="10"/>
            <rFont val="Tahoma"/>
            <family val="2"/>
          </rPr>
          <t>Y01172022-9</t>
        </r>
      </text>
    </comment>
    <comment ref="X2523" authorId="0" shapeId="0" xr:uid="{32098C18-C8BC-43DF-BA61-7AEBFEB0A828}">
      <text>
        <r>
          <rPr>
            <sz val="10"/>
            <rFont val="Tahoma"/>
            <family val="2"/>
          </rPr>
          <t>Total Dox Acceptance Amt - Total Paid Amt</t>
        </r>
      </text>
    </comment>
    <comment ref="L2524" authorId="0" shapeId="0" xr:uid="{B439877C-F9AA-4F34-A5E6-C546D8FBB6D6}">
      <text>
        <r>
          <rPr>
            <sz val="10"/>
            <rFont val="Tahoma"/>
            <family val="2"/>
          </rPr>
          <t>Y01172022-29</t>
        </r>
      </text>
    </comment>
    <comment ref="X2525" authorId="0" shapeId="0" xr:uid="{778A7036-E517-457F-BA58-2F34D4AA55B8}">
      <text>
        <r>
          <rPr>
            <sz val="10"/>
            <rFont val="Tahoma"/>
            <family val="2"/>
          </rPr>
          <t>Total Dox Acceptance Amt - Total Paid Amt</t>
        </r>
      </text>
    </comment>
    <comment ref="L2526" authorId="0" shapeId="0" xr:uid="{B2359D2B-6256-4A43-98AB-46C5A05C3F18}">
      <text>
        <r>
          <rPr>
            <sz val="10"/>
            <rFont val="Tahoma"/>
            <family val="2"/>
          </rPr>
          <t>Y03072022-6</t>
        </r>
      </text>
    </comment>
    <comment ref="X2527" authorId="0" shapeId="0" xr:uid="{1D262B52-EA33-4E85-AF76-B9DFAA8AB79C}">
      <text>
        <r>
          <rPr>
            <sz val="10"/>
            <rFont val="Tahoma"/>
            <family val="2"/>
          </rPr>
          <t>Total Dox Acceptance Amt - Total Paid Amt</t>
        </r>
      </text>
    </comment>
    <comment ref="L2528" authorId="0" shapeId="0" xr:uid="{E26CE5C5-4AB9-4C9D-8F0B-3268AF66D283}">
      <text>
        <r>
          <rPr>
            <sz val="10"/>
            <rFont val="Tahoma"/>
            <family val="2"/>
          </rPr>
          <t>Y02272022-20</t>
        </r>
      </text>
    </comment>
    <comment ref="X2529" authorId="0" shapeId="0" xr:uid="{9C72DA39-9500-426F-9AA3-BB72949ABC17}">
      <text>
        <r>
          <rPr>
            <sz val="10"/>
            <rFont val="Tahoma"/>
            <family val="2"/>
          </rPr>
          <t>Total Dox Acceptance Amt - Total Paid Amt</t>
        </r>
      </text>
    </comment>
    <comment ref="L2530" authorId="0" shapeId="0" xr:uid="{3CCCDE38-C937-4CB3-B053-64A1100D3FE5}">
      <text>
        <r>
          <rPr>
            <sz val="10"/>
            <rFont val="Tahoma"/>
            <family val="2"/>
          </rPr>
          <t>Y02012022-24</t>
        </r>
      </text>
    </comment>
    <comment ref="X2531" authorId="0" shapeId="0" xr:uid="{64679A32-18AF-45AD-A991-97F3C5BF9155}">
      <text>
        <r>
          <rPr>
            <sz val="10"/>
            <rFont val="Tahoma"/>
            <family val="2"/>
          </rPr>
          <t>Total Dox Acceptance Amt - Total Paid Amt</t>
        </r>
      </text>
    </comment>
    <comment ref="L2532" authorId="0" shapeId="0" xr:uid="{3FE45A1A-7E9A-4E61-BF68-D12761429720}">
      <text>
        <r>
          <rPr>
            <sz val="10"/>
            <rFont val="Tahoma"/>
            <family val="2"/>
          </rPr>
          <t>Y03062022-6</t>
        </r>
      </text>
    </comment>
    <comment ref="X2533" authorId="0" shapeId="0" xr:uid="{F44E96EF-E269-4B4E-A8FC-77EA98F113ED}">
      <text>
        <r>
          <rPr>
            <sz val="10"/>
            <rFont val="Tahoma"/>
            <family val="2"/>
          </rPr>
          <t>Total Dox Acceptance Amt - Total Paid Amt</t>
        </r>
      </text>
    </comment>
    <comment ref="L2534" authorId="0" shapeId="0" xr:uid="{C193010D-0550-4B1A-8429-6BD2F39CEAD5}">
      <text>
        <r>
          <rPr>
            <sz val="10"/>
            <rFont val="Tahoma"/>
            <family val="2"/>
          </rPr>
          <t>Y05102022-72</t>
        </r>
      </text>
    </comment>
    <comment ref="X2535" authorId="0" shapeId="0" xr:uid="{1081B67E-4386-43E3-96B4-56A92402ACF7}">
      <text>
        <r>
          <rPr>
            <sz val="10"/>
            <rFont val="Tahoma"/>
            <family val="2"/>
          </rPr>
          <t>Total Dox Acceptance Amt - Total Paid Amt</t>
        </r>
      </text>
    </comment>
    <comment ref="L2536" authorId="0" shapeId="0" xr:uid="{ECE690FD-915D-4346-B119-1EE560727C20}">
      <text>
        <r>
          <rPr>
            <sz val="10"/>
            <rFont val="Tahoma"/>
            <family val="2"/>
          </rPr>
          <t>Y04022022-5</t>
        </r>
      </text>
    </comment>
    <comment ref="X2537" authorId="0" shapeId="0" xr:uid="{26FBABEA-78BD-4DF4-9049-F23C4A2C34BA}">
      <text>
        <r>
          <rPr>
            <sz val="10"/>
            <rFont val="Tahoma"/>
            <family val="2"/>
          </rPr>
          <t>Total Dox Acceptance Amt - Total Paid Amt</t>
        </r>
      </text>
    </comment>
    <comment ref="L2538" authorId="0" shapeId="0" xr:uid="{F52CBABF-86F3-4681-BFDB-C5AB933D1BB1}">
      <text>
        <r>
          <rPr>
            <sz val="10"/>
            <rFont val="Tahoma"/>
            <family val="2"/>
          </rPr>
          <t>Y02272022-19</t>
        </r>
      </text>
    </comment>
    <comment ref="X2539" authorId="0" shapeId="0" xr:uid="{FFDF0F1C-3D87-48FA-B42C-9E7C8B565C0C}">
      <text>
        <r>
          <rPr>
            <sz val="10"/>
            <rFont val="Tahoma"/>
            <family val="2"/>
          </rPr>
          <t>Total Dox Acceptance Amt - Total Paid Amt</t>
        </r>
      </text>
    </comment>
    <comment ref="L2540" authorId="0" shapeId="0" xr:uid="{D7C43032-14AB-41DA-AE2F-6F7F36AACBF6}">
      <text>
        <r>
          <rPr>
            <sz val="10"/>
            <rFont val="Tahoma"/>
            <family val="2"/>
          </rPr>
          <t>Y12292021-107</t>
        </r>
      </text>
    </comment>
    <comment ref="X2541" authorId="0" shapeId="0" xr:uid="{B21FA453-BEE9-4F67-A85E-3E2C80835DD1}">
      <text>
        <r>
          <rPr>
            <sz val="10"/>
            <rFont val="Tahoma"/>
            <family val="2"/>
          </rPr>
          <t>Total Dox Acceptance Amt - Total Paid Amt</t>
        </r>
      </text>
    </comment>
    <comment ref="L2542" authorId="0" shapeId="0" xr:uid="{F4052E94-05F6-4912-9A4A-5ECACEFDF88D}">
      <text>
        <r>
          <rPr>
            <sz val="10"/>
            <rFont val="Tahoma"/>
            <family val="2"/>
          </rPr>
          <t>Y12222021-41</t>
        </r>
      </text>
    </comment>
    <comment ref="X2543" authorId="0" shapeId="0" xr:uid="{941EAD27-5210-4130-ABAE-8F5C1C0A41AC}">
      <text>
        <r>
          <rPr>
            <sz val="10"/>
            <rFont val="Tahoma"/>
            <family val="2"/>
          </rPr>
          <t>Total Dox Acceptance Amt - Total Paid Amt</t>
        </r>
      </text>
    </comment>
    <comment ref="L2544" authorId="0" shapeId="0" xr:uid="{C8E95FE7-6ADA-43B1-BAE7-314658AD7122}">
      <text>
        <r>
          <rPr>
            <sz val="10"/>
            <rFont val="Tahoma"/>
            <family val="2"/>
          </rPr>
          <t>Y04022022-6</t>
        </r>
      </text>
    </comment>
    <comment ref="X2545" authorId="0" shapeId="0" xr:uid="{36865AFE-0310-4E78-9F1C-024A1B7EEB59}">
      <text>
        <r>
          <rPr>
            <sz val="10"/>
            <rFont val="Tahoma"/>
            <family val="2"/>
          </rPr>
          <t>Total Dox Acceptance Amt - Total Paid Amt</t>
        </r>
      </text>
    </comment>
    <comment ref="L2546" authorId="0" shapeId="0" xr:uid="{CE4DC125-A8F1-41E1-9DB1-0CA117F8FCCA}">
      <text>
        <r>
          <rPr>
            <sz val="10"/>
            <rFont val="Tahoma"/>
            <family val="2"/>
          </rPr>
          <t>Y01312022-27</t>
        </r>
      </text>
    </comment>
    <comment ref="X2547" authorId="0" shapeId="0" xr:uid="{AE99599A-C1EF-4B10-8199-39E76F97BEB8}">
      <text>
        <r>
          <rPr>
            <sz val="10"/>
            <rFont val="Tahoma"/>
            <family val="2"/>
          </rPr>
          <t>Total Dox Acceptance Amt - Total Paid Amt</t>
        </r>
      </text>
    </comment>
    <comment ref="L2548" authorId="0" shapeId="0" xr:uid="{EE2C3948-3DC9-4A32-BAC0-0B59F84930DE}">
      <text>
        <r>
          <rPr>
            <sz val="10"/>
            <rFont val="Tahoma"/>
            <family val="2"/>
          </rPr>
          <t>Y02272022-13</t>
        </r>
      </text>
    </comment>
    <comment ref="X2549" authorId="0" shapeId="0" xr:uid="{9A36B853-1045-4121-BC19-C78A908F27C0}">
      <text>
        <r>
          <rPr>
            <sz val="10"/>
            <rFont val="Tahoma"/>
            <family val="2"/>
          </rPr>
          <t>Total Dox Acceptance Amt - Total Paid Amt</t>
        </r>
      </text>
    </comment>
    <comment ref="L2550" authorId="0" shapeId="0" xr:uid="{E6DF005F-8DAB-4615-9D34-BD7778886C30}">
      <text>
        <r>
          <rPr>
            <sz val="10"/>
            <rFont val="Tahoma"/>
            <family val="2"/>
          </rPr>
          <t>Y12252021-4</t>
        </r>
      </text>
    </comment>
    <comment ref="X2551" authorId="0" shapeId="0" xr:uid="{925931F2-5026-459F-81D0-5BB7AA2B3A5B}">
      <text>
        <r>
          <rPr>
            <sz val="10"/>
            <rFont val="Tahoma"/>
            <family val="2"/>
          </rPr>
          <t>Total Dox Acceptance Amt - Total Paid Amt</t>
        </r>
      </text>
    </comment>
    <comment ref="L2552" authorId="0" shapeId="0" xr:uid="{6CFF5C00-3A29-41D2-8672-F580A4F7AA71}">
      <text>
        <r>
          <rPr>
            <sz val="10"/>
            <rFont val="Tahoma"/>
            <family val="2"/>
          </rPr>
          <t>Y03062022-13</t>
        </r>
      </text>
    </comment>
    <comment ref="X2553" authorId="0" shapeId="0" xr:uid="{1ED3D295-5389-4C95-83C7-AA21B45D6F49}">
      <text>
        <r>
          <rPr>
            <sz val="10"/>
            <rFont val="Tahoma"/>
            <family val="2"/>
          </rPr>
          <t>Total Dox Acceptance Amt - Total Paid Amt</t>
        </r>
      </text>
    </comment>
    <comment ref="L2554" authorId="0" shapeId="0" xr:uid="{E10A0967-A90B-47B4-AFFB-0E4B832FE213}">
      <text>
        <r>
          <rPr>
            <sz val="10"/>
            <rFont val="Tahoma"/>
            <family val="2"/>
          </rPr>
          <t>Y01312022-25</t>
        </r>
      </text>
    </comment>
    <comment ref="X2555" authorId="0" shapeId="0" xr:uid="{6AE2DE0F-60AC-4153-AC02-B77FB9F81510}">
      <text>
        <r>
          <rPr>
            <sz val="10"/>
            <rFont val="Tahoma"/>
            <family val="2"/>
          </rPr>
          <t>Total Dox Acceptance Amt - Total Paid Amt</t>
        </r>
      </text>
    </comment>
    <comment ref="L2556" authorId="0" shapeId="0" xr:uid="{D416FB01-21E8-487C-84AF-F05EAC26B361}">
      <text>
        <r>
          <rPr>
            <sz val="10"/>
            <rFont val="Tahoma"/>
            <family val="2"/>
          </rPr>
          <t>Y04042022-13</t>
        </r>
      </text>
    </comment>
    <comment ref="X2557" authorId="0" shapeId="0" xr:uid="{0A7E8265-BC8F-4B2E-A0F2-9CCA5FFC87B6}">
      <text>
        <r>
          <rPr>
            <sz val="10"/>
            <rFont val="Tahoma"/>
            <family val="2"/>
          </rPr>
          <t>Total Dox Acceptance Amt - Total Paid Amt</t>
        </r>
      </text>
    </comment>
    <comment ref="L2558" authorId="0" shapeId="0" xr:uid="{0AE08349-BD0F-4FB8-A783-7BB77C5B8A27}">
      <text>
        <r>
          <rPr>
            <sz val="10"/>
            <rFont val="Tahoma"/>
            <family val="2"/>
          </rPr>
          <t>Y01302022-14</t>
        </r>
      </text>
    </comment>
    <comment ref="X2559" authorId="0" shapeId="0" xr:uid="{672E36D4-26E5-4D9D-AF80-6F0D875D82AF}">
      <text>
        <r>
          <rPr>
            <sz val="10"/>
            <rFont val="Tahoma"/>
            <family val="2"/>
          </rPr>
          <t>Total Dox Acceptance Amt - Total Paid Amt</t>
        </r>
      </text>
    </comment>
    <comment ref="L2560" authorId="0" shapeId="0" xr:uid="{131BE914-A7D3-4865-A219-F4980F701A87}">
      <text>
        <r>
          <rPr>
            <sz val="10"/>
            <rFont val="Tahoma"/>
            <family val="2"/>
          </rPr>
          <t>Y03062022-14</t>
        </r>
      </text>
    </comment>
    <comment ref="X2561" authorId="0" shapeId="0" xr:uid="{0D0D2CA5-217F-431D-9FD0-9A602EA2E21C}">
      <text>
        <r>
          <rPr>
            <sz val="10"/>
            <rFont val="Tahoma"/>
            <family val="2"/>
          </rPr>
          <t>Total Dox Acceptance Amt - Total Paid Amt</t>
        </r>
      </text>
    </comment>
    <comment ref="L2562" authorId="0" shapeId="0" xr:uid="{663588D4-D5C4-4E1E-8C00-C3EEA87BEFEA}">
      <text>
        <r>
          <rPr>
            <sz val="10"/>
            <rFont val="Tahoma"/>
            <family val="2"/>
          </rPr>
          <t>Y02012022-50</t>
        </r>
      </text>
    </comment>
    <comment ref="X2563" authorId="0" shapeId="0" xr:uid="{0758F514-255E-463E-A419-0B7211BBB33B}">
      <text>
        <r>
          <rPr>
            <sz val="10"/>
            <rFont val="Tahoma"/>
            <family val="2"/>
          </rPr>
          <t>Total Dox Acceptance Amt - Total Paid Amt</t>
        </r>
      </text>
    </comment>
    <comment ref="L2564" authorId="0" shapeId="0" xr:uid="{E64CB352-F91D-4071-9404-EAD5C9EE50C8}">
      <text>
        <r>
          <rPr>
            <sz val="10"/>
            <rFont val="Tahoma"/>
            <family val="2"/>
          </rPr>
          <t>Y12292021-138</t>
        </r>
      </text>
    </comment>
    <comment ref="X2565" authorId="0" shapeId="0" xr:uid="{519CCE2A-E947-49BB-91E3-C039A0F999A0}">
      <text>
        <r>
          <rPr>
            <sz val="10"/>
            <rFont val="Tahoma"/>
            <family val="2"/>
          </rPr>
          <t>Total Dox Acceptance Amt - Total Paid Amt</t>
        </r>
      </text>
    </comment>
    <comment ref="L2566" authorId="0" shapeId="0" xr:uid="{B16194A8-2C8C-46E9-9DE4-BC58CF3C9815}">
      <text>
        <r>
          <rPr>
            <sz val="10"/>
            <rFont val="Tahoma"/>
            <family val="2"/>
          </rPr>
          <t>Y04052022-31</t>
        </r>
      </text>
    </comment>
    <comment ref="X2567" authorId="0" shapeId="0" xr:uid="{06521794-429C-42F2-9093-6428A36E107F}">
      <text>
        <r>
          <rPr>
            <sz val="10"/>
            <rFont val="Tahoma"/>
            <family val="2"/>
          </rPr>
          <t>Total Dox Acceptance Amt - Total Paid Amt</t>
        </r>
      </text>
    </comment>
    <comment ref="L2568" authorId="0" shapeId="0" xr:uid="{104C634E-1CC9-47C2-9462-0DA439F25907}">
      <text>
        <r>
          <rPr>
            <sz val="10"/>
            <rFont val="Tahoma"/>
            <family val="2"/>
          </rPr>
          <t>Y01172022-18</t>
        </r>
      </text>
    </comment>
    <comment ref="X2569" authorId="0" shapeId="0" xr:uid="{8BE86D19-FABF-47E9-B6F9-3479814F3DDA}">
      <text>
        <r>
          <rPr>
            <sz val="10"/>
            <rFont val="Tahoma"/>
            <family val="2"/>
          </rPr>
          <t>Total Dox Acceptance Amt - Total Paid Amt</t>
        </r>
      </text>
    </comment>
    <comment ref="L2570" authorId="0" shapeId="0" xr:uid="{532D7B68-7976-43DD-84F0-B1FAF6856FE7}">
      <text>
        <r>
          <rPr>
            <sz val="10"/>
            <rFont val="Tahoma"/>
            <family val="2"/>
          </rPr>
          <t>Y02012022-32</t>
        </r>
      </text>
    </comment>
    <comment ref="X2571" authorId="0" shapeId="0" xr:uid="{90C11E00-105A-44B0-BF0F-B1CE85A9BCDE}">
      <text>
        <r>
          <rPr>
            <sz val="10"/>
            <rFont val="Tahoma"/>
            <family val="2"/>
          </rPr>
          <t>Total Dox Acceptance Amt - Total Paid Amt</t>
        </r>
      </text>
    </comment>
    <comment ref="L2572" authorId="0" shapeId="0" xr:uid="{15C252A1-5D54-44A2-A977-26FF63A229AD}">
      <text>
        <r>
          <rPr>
            <sz val="10"/>
            <rFont val="Tahoma"/>
            <family val="2"/>
          </rPr>
          <t>Y12292021-108</t>
        </r>
      </text>
    </comment>
    <comment ref="X2573" authorId="0" shapeId="0" xr:uid="{85F84D5E-0118-40A0-B01A-A9185858B352}">
      <text>
        <r>
          <rPr>
            <sz val="10"/>
            <rFont val="Tahoma"/>
            <family val="2"/>
          </rPr>
          <t>Total Dox Acceptance Amt - Total Paid Amt</t>
        </r>
      </text>
    </comment>
    <comment ref="L2574" authorId="0" shapeId="0" xr:uid="{B030ECD2-0575-423C-B29E-53A44C10AAC7}">
      <text>
        <r>
          <rPr>
            <sz val="10"/>
            <rFont val="Tahoma"/>
            <family val="2"/>
          </rPr>
          <t>Y07052022-25</t>
        </r>
      </text>
    </comment>
    <comment ref="X2575" authorId="0" shapeId="0" xr:uid="{40069DD4-7104-4E59-BD4B-75FBB54501E7}">
      <text>
        <r>
          <rPr>
            <sz val="10"/>
            <rFont val="Tahoma"/>
            <family val="2"/>
          </rPr>
          <t>Total Dox Acceptance Amt - Total Paid Amt</t>
        </r>
      </text>
    </comment>
    <comment ref="L2576" authorId="0" shapeId="0" xr:uid="{58752481-EE0D-46AB-9958-6924E8D57A5F}">
      <text>
        <r>
          <rPr>
            <sz val="10"/>
            <rFont val="Tahoma"/>
            <family val="2"/>
          </rPr>
          <t>Y04042022-25</t>
        </r>
      </text>
    </comment>
    <comment ref="X2577" authorId="0" shapeId="0" xr:uid="{C45B19CA-1C61-4D0D-BE42-F3C73F813601}">
      <text>
        <r>
          <rPr>
            <sz val="10"/>
            <rFont val="Tahoma"/>
            <family val="2"/>
          </rPr>
          <t>Total Dox Acceptance Amt - Total Paid Amt</t>
        </r>
      </text>
    </comment>
    <comment ref="L2578" authorId="0" shapeId="0" xr:uid="{044851A1-5A1B-4A92-8AA1-0E5A6063AD20}">
      <text>
        <r>
          <rPr>
            <sz val="10"/>
            <rFont val="Tahoma"/>
            <family val="2"/>
          </rPr>
          <t>Y05102022-64</t>
        </r>
      </text>
    </comment>
    <comment ref="X2579" authorId="0" shapeId="0" xr:uid="{8365DEF5-7B42-4A48-AE29-27E0396361A1}">
      <text>
        <r>
          <rPr>
            <sz val="10"/>
            <rFont val="Tahoma"/>
            <family val="2"/>
          </rPr>
          <t>Total Dox Acceptance Amt - Total Paid Amt</t>
        </r>
      </text>
    </comment>
    <comment ref="L2580" authorId="0" shapeId="0" xr:uid="{6781444C-4150-4EB3-9432-3E2916C92798}">
      <text>
        <r>
          <rPr>
            <sz val="10"/>
            <rFont val="Tahoma"/>
            <family val="2"/>
          </rPr>
          <t>Y01312022-37</t>
        </r>
      </text>
    </comment>
    <comment ref="X2581" authorId="0" shapeId="0" xr:uid="{AFBB0A02-CAEC-4702-BC33-7953E5901A61}">
      <text>
        <r>
          <rPr>
            <sz val="10"/>
            <rFont val="Tahoma"/>
            <family val="2"/>
          </rPr>
          <t>Total Dox Acceptance Amt - Total Paid Amt</t>
        </r>
      </text>
    </comment>
    <comment ref="L2582" authorId="0" shapeId="0" xr:uid="{03931E85-05BC-4A57-8AC7-7909EDD8B64A}">
      <text>
        <r>
          <rPr>
            <sz val="10"/>
            <rFont val="Tahoma"/>
            <family val="2"/>
          </rPr>
          <t>Y01312022-34</t>
        </r>
      </text>
    </comment>
    <comment ref="X2583" authorId="0" shapeId="0" xr:uid="{526F7E67-7E16-4450-BD51-B26DB6F9A88D}">
      <text>
        <r>
          <rPr>
            <sz val="10"/>
            <rFont val="Tahoma"/>
            <family val="2"/>
          </rPr>
          <t>Total Dox Acceptance Amt - Total Paid Amt</t>
        </r>
      </text>
    </comment>
    <comment ref="L2584" authorId="0" shapeId="0" xr:uid="{E3112CF2-1D33-4FEA-B950-8DDEBE44277A}">
      <text>
        <r>
          <rPr>
            <sz val="10"/>
            <rFont val="Tahoma"/>
            <family val="2"/>
          </rPr>
          <t>Y02012022-40</t>
        </r>
      </text>
    </comment>
    <comment ref="X2585" authorId="0" shapeId="0" xr:uid="{0974F6C8-FA09-415F-8D85-CAA4AC7150F1}">
      <text>
        <r>
          <rPr>
            <sz val="10"/>
            <rFont val="Tahoma"/>
            <family val="2"/>
          </rPr>
          <t>Total Dox Acceptance Amt - Total Paid Amt</t>
        </r>
      </text>
    </comment>
    <comment ref="L2586" authorId="0" shapeId="0" xr:uid="{B2BAC6D4-E88B-4E15-AF6D-E3747A2DDDC9}">
      <text>
        <r>
          <rPr>
            <sz val="10"/>
            <rFont val="Tahoma"/>
            <family val="2"/>
          </rPr>
          <t>Y03092022-18</t>
        </r>
      </text>
    </comment>
    <comment ref="X2587" authorId="0" shapeId="0" xr:uid="{297AB7C5-8057-45C1-A60A-59E282AEE1C5}">
      <text>
        <r>
          <rPr>
            <sz val="10"/>
            <rFont val="Tahoma"/>
            <family val="2"/>
          </rPr>
          <t>Total Dox Acceptance Amt - Total Paid Amt</t>
        </r>
      </text>
    </comment>
    <comment ref="L2588" authorId="0" shapeId="0" xr:uid="{CEAB06B2-B3EF-4115-A4B9-DACD706247E0}">
      <text>
        <r>
          <rPr>
            <sz val="10"/>
            <rFont val="Tahoma"/>
            <family val="2"/>
          </rPr>
          <t>Y04052022-5</t>
        </r>
      </text>
    </comment>
    <comment ref="X2589" authorId="0" shapeId="0" xr:uid="{FC7FDA15-E145-41AC-A526-50F759F954B6}">
      <text>
        <r>
          <rPr>
            <sz val="10"/>
            <rFont val="Tahoma"/>
            <family val="2"/>
          </rPr>
          <t>Total Dox Acceptance Amt - Total Paid Amt</t>
        </r>
      </text>
    </comment>
    <comment ref="L2590" authorId="0" shapeId="0" xr:uid="{66536A4F-F4F2-4538-A44E-B76A78E09C5A}">
      <text>
        <r>
          <rPr>
            <sz val="10"/>
            <rFont val="Tahoma"/>
            <family val="2"/>
          </rPr>
          <t>Y05112022-18</t>
        </r>
      </text>
    </comment>
    <comment ref="X2591" authorId="0" shapeId="0" xr:uid="{D7CD23F7-80B0-4692-BCB8-0E3DEA4D36CF}">
      <text>
        <r>
          <rPr>
            <sz val="10"/>
            <rFont val="Tahoma"/>
            <family val="2"/>
          </rPr>
          <t>Total Dox Acceptance Amt - Total Paid Amt</t>
        </r>
      </text>
    </comment>
    <comment ref="L2592" authorId="0" shapeId="0" xr:uid="{C7F84617-DC52-4ECE-AC30-8D863187EDB2}">
      <text>
        <r>
          <rPr>
            <sz val="10"/>
            <rFont val="Tahoma"/>
            <family val="2"/>
          </rPr>
          <t>Y01172022-36</t>
        </r>
      </text>
    </comment>
    <comment ref="X2593" authorId="0" shapeId="0" xr:uid="{CCF4B15E-FB6C-43D7-81FA-74A8FB795D45}">
      <text>
        <r>
          <rPr>
            <sz val="10"/>
            <rFont val="Tahoma"/>
            <family val="2"/>
          </rPr>
          <t>Total Dox Acceptance Amt - Total Paid Amt</t>
        </r>
      </text>
    </comment>
    <comment ref="L2594" authorId="0" shapeId="0" xr:uid="{A52D417E-3D95-491D-8825-F121DBF74B4D}">
      <text>
        <r>
          <rPr>
            <sz val="10"/>
            <rFont val="Tahoma"/>
            <family val="2"/>
          </rPr>
          <t>Y01302022-18</t>
        </r>
      </text>
    </comment>
    <comment ref="X2595" authorId="0" shapeId="0" xr:uid="{148958F3-B4AD-4F04-9F62-2F7FC043D461}">
      <text>
        <r>
          <rPr>
            <sz val="10"/>
            <rFont val="Tahoma"/>
            <family val="2"/>
          </rPr>
          <t>Total Dox Acceptance Amt - Total Paid Amt</t>
        </r>
      </text>
    </comment>
    <comment ref="L2596" authorId="0" shapeId="0" xr:uid="{00DB4AB3-FC0A-41E3-A9E7-1AD2EA3AE80A}">
      <text>
        <r>
          <rPr>
            <sz val="10"/>
            <rFont val="Tahoma"/>
            <family val="2"/>
          </rPr>
          <t>Y03022022-10</t>
        </r>
      </text>
    </comment>
    <comment ref="X2597" authorId="0" shapeId="0" xr:uid="{FF8FD052-E6AF-4BCC-9F93-C61E403132B8}">
      <text>
        <r>
          <rPr>
            <sz val="10"/>
            <rFont val="Tahoma"/>
            <family val="2"/>
          </rPr>
          <t>Total Dox Acceptance Amt - Total Paid Amt</t>
        </r>
      </text>
    </comment>
    <comment ref="L2598" authorId="0" shapeId="0" xr:uid="{4841F802-E5DF-4D55-87D3-7689B9817E94}">
      <text>
        <r>
          <rPr>
            <sz val="10"/>
            <rFont val="Tahoma"/>
            <family val="2"/>
          </rPr>
          <t>Y05112022-8</t>
        </r>
      </text>
    </comment>
    <comment ref="X2599" authorId="0" shapeId="0" xr:uid="{AE984A7A-70CA-41C2-9418-69166EAA3C01}">
      <text>
        <r>
          <rPr>
            <sz val="10"/>
            <rFont val="Tahoma"/>
            <family val="2"/>
          </rPr>
          <t>Total Dox Acceptance Amt - Total Paid Amt</t>
        </r>
      </text>
    </comment>
    <comment ref="L2600" authorId="0" shapeId="0" xr:uid="{A4FC5BFC-6834-441E-8FF1-2EB0B1B8C915}">
      <text>
        <r>
          <rPr>
            <sz val="10"/>
            <rFont val="Tahoma"/>
            <family val="2"/>
          </rPr>
          <t>Y02272022-12</t>
        </r>
      </text>
    </comment>
    <comment ref="X2601" authorId="0" shapeId="0" xr:uid="{4636A182-2789-4C2A-BDE5-964500A4E136}">
      <text>
        <r>
          <rPr>
            <sz val="10"/>
            <rFont val="Tahoma"/>
            <family val="2"/>
          </rPr>
          <t>Total Dox Acceptance Amt - Total Paid Amt</t>
        </r>
      </text>
    </comment>
    <comment ref="L2602" authorId="0" shapeId="0" xr:uid="{C41DCF2A-951C-447A-A043-AC3813335C5E}">
      <text>
        <r>
          <rPr>
            <sz val="10"/>
            <rFont val="Tahoma"/>
            <family val="2"/>
          </rPr>
          <t>Y01172022-10</t>
        </r>
      </text>
    </comment>
    <comment ref="X2603" authorId="0" shapeId="0" xr:uid="{DD4989A1-98B8-4E61-B8A4-5B033BFFE817}">
      <text>
        <r>
          <rPr>
            <sz val="10"/>
            <rFont val="Tahoma"/>
            <family val="2"/>
          </rPr>
          <t>Total Dox Acceptance Amt - Total Paid Amt</t>
        </r>
      </text>
    </comment>
    <comment ref="L2604" authorId="0" shapeId="0" xr:uid="{6A965E27-B135-4C21-8555-4DAA4671D075}">
      <text>
        <r>
          <rPr>
            <sz val="10"/>
            <rFont val="Tahoma"/>
            <family val="2"/>
          </rPr>
          <t>Y03092022-33</t>
        </r>
      </text>
    </comment>
    <comment ref="X2605" authorId="0" shapeId="0" xr:uid="{94BAE786-F99C-4A47-8C34-E67B4B48F780}">
      <text>
        <r>
          <rPr>
            <sz val="10"/>
            <rFont val="Tahoma"/>
            <family val="2"/>
          </rPr>
          <t>Total Dox Acceptance Amt - Total Paid Amt</t>
        </r>
      </text>
    </comment>
    <comment ref="L2606" authorId="0" shapeId="0" xr:uid="{98E734B4-4562-49FD-B496-BA43310A7782}">
      <text>
        <r>
          <rPr>
            <sz val="10"/>
            <rFont val="Tahoma"/>
            <family val="2"/>
          </rPr>
          <t>Y03082022-38</t>
        </r>
      </text>
    </comment>
    <comment ref="X2607" authorId="0" shapeId="0" xr:uid="{A1E8165D-6804-4402-8812-434C5F675A66}">
      <text>
        <r>
          <rPr>
            <sz val="10"/>
            <rFont val="Tahoma"/>
            <family val="2"/>
          </rPr>
          <t>Total Dox Acceptance Amt - Total Paid Amt</t>
        </r>
      </text>
    </comment>
    <comment ref="L2608" authorId="0" shapeId="0" xr:uid="{FD3249A3-B83B-4682-912C-5B07A9EC1ECC}">
      <text>
        <r>
          <rPr>
            <sz val="10"/>
            <rFont val="Tahoma"/>
            <family val="2"/>
          </rPr>
          <t>Y02012022-14</t>
        </r>
      </text>
    </comment>
    <comment ref="X2609" authorId="0" shapeId="0" xr:uid="{EB811823-911E-443A-B528-C0732646B7F7}">
      <text>
        <r>
          <rPr>
            <sz val="10"/>
            <rFont val="Tahoma"/>
            <family val="2"/>
          </rPr>
          <t>Total Dox Acceptance Amt - Total Paid Amt</t>
        </r>
      </text>
    </comment>
    <comment ref="L2610" authorId="0" shapeId="0" xr:uid="{8302B985-5197-4397-9462-C9F429BCA8FB}">
      <text>
        <r>
          <rPr>
            <sz val="10"/>
            <rFont val="Tahoma"/>
            <family val="2"/>
          </rPr>
          <t>Y01312022-32</t>
        </r>
      </text>
    </comment>
    <comment ref="X2611" authorId="0" shapeId="0" xr:uid="{C6750AAE-44FC-439D-BA31-313FA3A3F336}">
      <text>
        <r>
          <rPr>
            <sz val="10"/>
            <rFont val="Tahoma"/>
            <family val="2"/>
          </rPr>
          <t>Total Dox Acceptance Amt - Total Paid Amt</t>
        </r>
      </text>
    </comment>
    <comment ref="L2612" authorId="0" shapeId="0" xr:uid="{1DBD6A7E-949B-48B0-893D-299A09836DFF}">
      <text>
        <r>
          <rPr>
            <sz val="10"/>
            <rFont val="Tahoma"/>
            <family val="2"/>
          </rPr>
          <t>Y01172022-11</t>
        </r>
      </text>
    </comment>
    <comment ref="X2613" authorId="0" shapeId="0" xr:uid="{0806A867-799D-41CB-99D9-55A517291C6E}">
      <text>
        <r>
          <rPr>
            <sz val="10"/>
            <rFont val="Tahoma"/>
            <family val="2"/>
          </rPr>
          <t>Total Dox Acceptance Amt - Total Paid Amt</t>
        </r>
      </text>
    </comment>
    <comment ref="L2614" authorId="0" shapeId="0" xr:uid="{844F988A-D15D-4200-ABB2-F24F8B7DCF6B}">
      <text>
        <r>
          <rPr>
            <sz val="10"/>
            <rFont val="Tahoma"/>
            <family val="2"/>
          </rPr>
          <t>Y03292022-5</t>
        </r>
      </text>
    </comment>
    <comment ref="X2615" authorId="0" shapeId="0" xr:uid="{B87A8B46-2948-491A-AD19-407629DB770E}">
      <text>
        <r>
          <rPr>
            <sz val="10"/>
            <rFont val="Tahoma"/>
            <family val="2"/>
          </rPr>
          <t>Total Dox Acceptance Amt - Total Paid Amt</t>
        </r>
      </text>
    </comment>
    <comment ref="L2616" authorId="0" shapeId="0" xr:uid="{D9151429-2474-4784-8918-D19CF4994321}">
      <text>
        <r>
          <rPr>
            <sz val="10"/>
            <rFont val="Tahoma"/>
            <family val="2"/>
          </rPr>
          <t>Y03062022-12</t>
        </r>
      </text>
    </comment>
    <comment ref="X2617" authorId="0" shapeId="0" xr:uid="{627636DA-E663-41B2-AA5A-EF9989253C25}">
      <text>
        <r>
          <rPr>
            <sz val="10"/>
            <rFont val="Tahoma"/>
            <family val="2"/>
          </rPr>
          <t>Total Dox Acceptance Amt - Total Paid Amt</t>
        </r>
      </text>
    </comment>
    <comment ref="L2618" authorId="0" shapeId="0" xr:uid="{E4E4885D-4C6A-4D36-8883-4E0E107BB12A}">
      <text>
        <r>
          <rPr>
            <sz val="10"/>
            <rFont val="Tahoma"/>
            <family val="2"/>
          </rPr>
          <t>Y01312022-8</t>
        </r>
      </text>
    </comment>
    <comment ref="X2619" authorId="0" shapeId="0" xr:uid="{2328313D-9F0B-437D-8630-57E7E2BB9C29}">
      <text>
        <r>
          <rPr>
            <sz val="10"/>
            <rFont val="Tahoma"/>
            <family val="2"/>
          </rPr>
          <t>Total Dox Acceptance Amt - Total Paid Amt</t>
        </r>
      </text>
    </comment>
    <comment ref="L2620" authorId="0" shapeId="0" xr:uid="{C7F82CF8-8268-4AFD-B3C7-53E7B668D078}">
      <text>
        <r>
          <rPr>
            <sz val="10"/>
            <rFont val="Tahoma"/>
            <family val="2"/>
          </rPr>
          <t>Y02272022-10</t>
        </r>
      </text>
    </comment>
    <comment ref="X2621" authorId="0" shapeId="0" xr:uid="{77448D0D-E40D-46CC-AF4C-BB6DD439351F}">
      <text>
        <r>
          <rPr>
            <sz val="10"/>
            <rFont val="Tahoma"/>
            <family val="2"/>
          </rPr>
          <t>Total Dox Acceptance Amt - Total Paid Amt</t>
        </r>
      </text>
    </comment>
    <comment ref="L2622" authorId="0" shapeId="0" xr:uid="{48EEA89F-CB13-43CE-A43B-45A448809F87}">
      <text>
        <r>
          <rPr>
            <sz val="10"/>
            <rFont val="Tahoma"/>
            <family val="2"/>
          </rPr>
          <t>Y01172022-24</t>
        </r>
      </text>
    </comment>
    <comment ref="X2623" authorId="0" shapeId="0" xr:uid="{B585CDFB-FC06-4ACB-996D-262693781F64}">
      <text>
        <r>
          <rPr>
            <sz val="10"/>
            <rFont val="Tahoma"/>
            <family val="2"/>
          </rPr>
          <t>Total Dox Acceptance Amt - Total Paid Amt</t>
        </r>
      </text>
    </comment>
    <comment ref="L2624" authorId="0" shapeId="0" xr:uid="{7F24DDFB-C741-49A3-9C69-16A325BEECB0}">
      <text>
        <r>
          <rPr>
            <sz val="10"/>
            <rFont val="Tahoma"/>
            <family val="2"/>
          </rPr>
          <t>Y01262022-45</t>
        </r>
      </text>
    </comment>
    <comment ref="X2625" authorId="0" shapeId="0" xr:uid="{C6F25DBD-9F78-4566-88AB-B5B9D4702D88}">
      <text>
        <r>
          <rPr>
            <sz val="10"/>
            <rFont val="Tahoma"/>
            <family val="2"/>
          </rPr>
          <t>Total Dox Acceptance Amt - Total Paid Amt</t>
        </r>
      </text>
    </comment>
    <comment ref="L2626" authorId="0" shapeId="0" xr:uid="{93D31292-FBB8-4904-B433-B3823179AE0E}">
      <text>
        <r>
          <rPr>
            <sz val="10"/>
            <rFont val="Tahoma"/>
            <family val="2"/>
          </rPr>
          <t>Y02012022-22</t>
        </r>
      </text>
    </comment>
    <comment ref="X2627" authorId="0" shapeId="0" xr:uid="{3C296F95-C7EF-4F7C-8B8B-A951B964D12A}">
      <text>
        <r>
          <rPr>
            <sz val="10"/>
            <rFont val="Tahoma"/>
            <family val="2"/>
          </rPr>
          <t>Total Dox Acceptance Amt - Total Paid Amt</t>
        </r>
      </text>
    </comment>
    <comment ref="L2628" authorId="0" shapeId="0" xr:uid="{7D5B5CBB-5AA0-4A8F-B358-C046B5E64F62}">
      <text>
        <r>
          <rPr>
            <sz val="10"/>
            <rFont val="Tahoma"/>
            <family val="2"/>
          </rPr>
          <t>Y01312022-18</t>
        </r>
      </text>
    </comment>
    <comment ref="X2629" authorId="0" shapeId="0" xr:uid="{93723C3C-87C5-46D4-B7F6-D5E04468DD01}">
      <text>
        <r>
          <rPr>
            <sz val="10"/>
            <rFont val="Tahoma"/>
            <family val="2"/>
          </rPr>
          <t>Total Dox Acceptance Amt - Total Paid Amt</t>
        </r>
      </text>
    </comment>
    <comment ref="L2630" authorId="0" shapeId="0" xr:uid="{DC74F18C-C7C0-42B7-AB38-72C4B6C923FE}">
      <text>
        <r>
          <rPr>
            <sz val="10"/>
            <rFont val="Tahoma"/>
            <family val="2"/>
          </rPr>
          <t>Y01302022-11</t>
        </r>
      </text>
    </comment>
    <comment ref="X2631" authorId="0" shapeId="0" xr:uid="{7A60DFBC-50C9-4A58-85C6-7D10C5B104DB}">
      <text>
        <r>
          <rPr>
            <sz val="10"/>
            <rFont val="Tahoma"/>
            <family val="2"/>
          </rPr>
          <t>Total Dox Acceptance Amt - Total Paid Amt</t>
        </r>
      </text>
    </comment>
    <comment ref="L2632" authorId="0" shapeId="0" xr:uid="{7CBE6196-73DE-4445-95C3-94DC96C53782}">
      <text>
        <r>
          <rPr>
            <sz val="10"/>
            <rFont val="Tahoma"/>
            <family val="2"/>
          </rPr>
          <t>Y04042022-33</t>
        </r>
      </text>
    </comment>
    <comment ref="X2633" authorId="0" shapeId="0" xr:uid="{E3C9B33E-B521-4DD9-AEDE-F25F56CE9D78}">
      <text>
        <r>
          <rPr>
            <sz val="10"/>
            <rFont val="Tahoma"/>
            <family val="2"/>
          </rPr>
          <t>Total Dox Acceptance Amt - Total Paid Amt</t>
        </r>
      </text>
    </comment>
    <comment ref="L2634" authorId="0" shapeId="0" xr:uid="{9FBE0AAE-0437-433A-93A5-76E0DF1578B0}">
      <text>
        <r>
          <rPr>
            <sz val="10"/>
            <rFont val="Tahoma"/>
            <family val="2"/>
          </rPr>
          <t>Y04042022-4</t>
        </r>
      </text>
    </comment>
    <comment ref="X2635" authorId="0" shapeId="0" xr:uid="{0B2EB77C-E145-4512-B4C0-756416F4DB28}">
      <text>
        <r>
          <rPr>
            <sz val="10"/>
            <rFont val="Tahoma"/>
            <family val="2"/>
          </rPr>
          <t>Total Dox Acceptance Amt - Total Paid Amt</t>
        </r>
      </text>
    </comment>
    <comment ref="L2636" authorId="0" shapeId="0" xr:uid="{B47B3444-82DB-4D7B-A15F-3F1AC71F3D37}">
      <text>
        <r>
          <rPr>
            <sz val="10"/>
            <rFont val="Tahoma"/>
            <family val="2"/>
          </rPr>
          <t>Y02272022-26</t>
        </r>
      </text>
    </comment>
    <comment ref="X2637" authorId="0" shapeId="0" xr:uid="{753DB50C-8094-4079-A434-097C50605296}">
      <text>
        <r>
          <rPr>
            <sz val="10"/>
            <rFont val="Tahoma"/>
            <family val="2"/>
          </rPr>
          <t>Total Dox Acceptance Amt - Total Paid Amt</t>
        </r>
      </text>
    </comment>
    <comment ref="L2638" authorId="0" shapeId="0" xr:uid="{2BE006C7-D7C7-4D95-B395-E15ADAE40FCB}">
      <text>
        <r>
          <rPr>
            <sz val="10"/>
            <rFont val="Tahoma"/>
            <family val="2"/>
          </rPr>
          <t>Y02272022-15</t>
        </r>
      </text>
    </comment>
    <comment ref="X2639" authorId="0" shapeId="0" xr:uid="{59459D34-326C-4D35-986A-06B399761D8F}">
      <text>
        <r>
          <rPr>
            <sz val="10"/>
            <rFont val="Tahoma"/>
            <family val="2"/>
          </rPr>
          <t>Total Dox Acceptance Amt - Total Paid Amt</t>
        </r>
      </text>
    </comment>
    <comment ref="L2640" authorId="0" shapeId="0" xr:uid="{1DD37673-4DBA-467F-A0D1-903A5F80F925}">
      <text>
        <r>
          <rPr>
            <sz val="10"/>
            <rFont val="Tahoma"/>
            <family val="2"/>
          </rPr>
          <t>Y05112022-15</t>
        </r>
      </text>
    </comment>
    <comment ref="X2641" authorId="0" shapeId="0" xr:uid="{88D30676-05FB-472B-A530-0D36A1D7FC01}">
      <text>
        <r>
          <rPr>
            <sz val="10"/>
            <rFont val="Tahoma"/>
            <family val="2"/>
          </rPr>
          <t>Total Dox Acceptance Amt - Total Paid Amt</t>
        </r>
      </text>
    </comment>
    <comment ref="L2642" authorId="0" shapeId="0" xr:uid="{8B9427F8-2FE3-48AE-8516-05EDE3114434}">
      <text>
        <r>
          <rPr>
            <sz val="10"/>
            <rFont val="Tahoma"/>
            <family val="2"/>
          </rPr>
          <t>Y02012022-49</t>
        </r>
      </text>
    </comment>
    <comment ref="X2643" authorId="0" shapeId="0" xr:uid="{868B8B8C-BC41-4AEC-8CA7-614AC5BCB1FD}">
      <text>
        <r>
          <rPr>
            <sz val="10"/>
            <rFont val="Tahoma"/>
            <family val="2"/>
          </rPr>
          <t>Total Dox Acceptance Amt - Total Paid Amt</t>
        </r>
      </text>
    </comment>
    <comment ref="L2644" authorId="0" shapeId="0" xr:uid="{0087ED74-0053-4C91-BA97-9EB2F1193ED7}">
      <text>
        <r>
          <rPr>
            <sz val="10"/>
            <rFont val="Tahoma"/>
            <family val="2"/>
          </rPr>
          <t>Y02072022-1</t>
        </r>
      </text>
    </comment>
    <comment ref="X2645" authorId="0" shapeId="0" xr:uid="{64EC173F-4DE9-4441-BF46-D0C495C69E20}">
      <text>
        <r>
          <rPr>
            <sz val="10"/>
            <rFont val="Tahoma"/>
            <family val="2"/>
          </rPr>
          <t>Total Dox Acceptance Amt - Total Paid Amt</t>
        </r>
      </text>
    </comment>
    <comment ref="L2646" authorId="0" shapeId="0" xr:uid="{DE81441C-0BBF-4BEA-B9A4-74403E0C4E6C}">
      <text>
        <r>
          <rPr>
            <sz val="10"/>
            <rFont val="Tahoma"/>
            <family val="2"/>
          </rPr>
          <t>Y02272022-29</t>
        </r>
      </text>
    </comment>
    <comment ref="X2647" authorId="0" shapeId="0" xr:uid="{1FA12C35-63F5-41FB-8F0A-3A1693339096}">
      <text>
        <r>
          <rPr>
            <sz val="10"/>
            <rFont val="Tahoma"/>
            <family val="2"/>
          </rPr>
          <t>Total Dox Acceptance Amt - Total Paid Amt</t>
        </r>
      </text>
    </comment>
    <comment ref="L2648" authorId="0" shapeId="0" xr:uid="{5A0EBC29-DECC-4BCF-ACCA-FC4406FF1A55}">
      <text>
        <r>
          <rPr>
            <sz val="10"/>
            <rFont val="Tahoma"/>
            <family val="2"/>
          </rPr>
          <t>Y04052022-6</t>
        </r>
      </text>
    </comment>
    <comment ref="X2649" authorId="0" shapeId="0" xr:uid="{D6E8EC21-AA03-419B-A5AC-59D3EB82F9DA}">
      <text>
        <r>
          <rPr>
            <sz val="10"/>
            <rFont val="Tahoma"/>
            <family val="2"/>
          </rPr>
          <t>Total Dox Acceptance Amt - Total Paid Amt</t>
        </r>
      </text>
    </comment>
    <comment ref="L2650" authorId="0" shapeId="0" xr:uid="{C7F4EA70-844F-428D-83F5-DB8E4D97AF73}">
      <text/>
    </comment>
    <comment ref="X2651" authorId="0" shapeId="0" xr:uid="{4EB42887-26E8-4F2E-935E-B16848E9ACDE}">
      <text>
        <r>
          <rPr>
            <sz val="10"/>
            <rFont val="Tahoma"/>
            <family val="2"/>
          </rPr>
          <t>Total Dox Acceptance Amt - Total Paid Amt</t>
        </r>
      </text>
    </comment>
    <comment ref="L2652" authorId="0" shapeId="0" xr:uid="{230E712D-2134-4D98-8392-C0FBCADF4CF3}">
      <text>
        <r>
          <rPr>
            <sz val="10"/>
            <rFont val="Tahoma"/>
            <family val="2"/>
          </rPr>
          <t>Y01172022-25</t>
        </r>
      </text>
    </comment>
    <comment ref="X2653" authorId="0" shapeId="0" xr:uid="{5B6BFF86-E2BD-421C-8EEA-202DCDC7ECB1}">
      <text>
        <r>
          <rPr>
            <sz val="10"/>
            <rFont val="Tahoma"/>
            <family val="2"/>
          </rPr>
          <t>Total Dox Acceptance Amt - Total Paid Amt</t>
        </r>
      </text>
    </comment>
    <comment ref="L2654" authorId="0" shapeId="0" xr:uid="{F5950733-0583-43CE-B3B3-67AC47939FCF}">
      <text>
        <r>
          <rPr>
            <sz val="10"/>
            <rFont val="Tahoma"/>
            <family val="2"/>
          </rPr>
          <t>Y04052022-54</t>
        </r>
      </text>
    </comment>
    <comment ref="X2655" authorId="0" shapeId="0" xr:uid="{FCF1ED26-E146-4764-9A7C-F9E80AC04665}">
      <text>
        <r>
          <rPr>
            <sz val="10"/>
            <rFont val="Tahoma"/>
            <family val="2"/>
          </rPr>
          <t>Total Dox Acceptance Amt - Total Paid Amt</t>
        </r>
      </text>
    </comment>
    <comment ref="L2656" authorId="0" shapeId="0" xr:uid="{AC2A8664-F696-4F9C-8D47-905EEC9B4827}">
      <text>
        <r>
          <rPr>
            <sz val="10"/>
            <rFont val="Tahoma"/>
            <family val="2"/>
          </rPr>
          <t>Y03082021-9</t>
        </r>
      </text>
    </comment>
    <comment ref="X2657" authorId="0" shapeId="0" xr:uid="{9D62BA15-3804-413B-AB02-0B076431DCF9}">
      <text>
        <r>
          <rPr>
            <sz val="10"/>
            <rFont val="Tahoma"/>
            <family val="2"/>
          </rPr>
          <t>Total Dox Acceptance Amt - Total Paid Amt</t>
        </r>
      </text>
    </comment>
    <comment ref="L2658" authorId="0" shapeId="0" xr:uid="{0AB40F84-A8D1-48BE-9AFE-CC88F654BF9A}">
      <text>
        <r>
          <rPr>
            <sz val="10"/>
            <rFont val="Tahoma"/>
            <family val="2"/>
          </rPr>
          <t>Y02012022-39</t>
        </r>
      </text>
    </comment>
    <comment ref="X2659" authorId="0" shapeId="0" xr:uid="{82A08867-E31D-44B1-A81B-B2F5B8B08E23}">
      <text>
        <r>
          <rPr>
            <sz val="10"/>
            <rFont val="Tahoma"/>
            <family val="2"/>
          </rPr>
          <t>Total Dox Acceptance Amt - Total Paid Amt</t>
        </r>
      </text>
    </comment>
    <comment ref="L2660" authorId="0" shapeId="0" xr:uid="{52D65234-9AAE-47FD-AF1D-E8D1A2D3C3AE}">
      <text>
        <r>
          <rPr>
            <sz val="10"/>
            <rFont val="Tahoma"/>
            <family val="2"/>
          </rPr>
          <t>Y01312022-35</t>
        </r>
      </text>
    </comment>
    <comment ref="X2661" authorId="0" shapeId="0" xr:uid="{ED2D4D9C-C760-4024-8FB7-5C9953BBB782}">
      <text>
        <r>
          <rPr>
            <sz val="10"/>
            <rFont val="Tahoma"/>
            <family val="2"/>
          </rPr>
          <t>Total Dox Acceptance Amt - Total Paid Amt</t>
        </r>
      </text>
    </comment>
    <comment ref="L2662" authorId="0" shapeId="0" xr:uid="{8D6A2F60-1235-4917-A1A2-DA78BC670C1E}">
      <text>
        <r>
          <rPr>
            <sz val="10"/>
            <rFont val="Tahoma"/>
            <family val="2"/>
          </rPr>
          <t>Y04062022-46</t>
        </r>
      </text>
    </comment>
    <comment ref="X2663" authorId="0" shapeId="0" xr:uid="{A3A25ED3-4976-4FFA-8BD1-A9AEF5273677}">
      <text>
        <r>
          <rPr>
            <sz val="10"/>
            <rFont val="Tahoma"/>
            <family val="2"/>
          </rPr>
          <t>Total Dox Acceptance Amt - Total Paid Amt</t>
        </r>
      </text>
    </comment>
    <comment ref="L2664" authorId="0" shapeId="0" xr:uid="{523F1EF5-7BDE-445D-94CA-8D3427141E71}">
      <text>
        <r>
          <rPr>
            <sz val="10"/>
            <rFont val="Tahoma"/>
            <family val="2"/>
          </rPr>
          <t>Y02272022-16</t>
        </r>
      </text>
    </comment>
    <comment ref="X2665" authorId="0" shapeId="0" xr:uid="{1DE8A74B-41F5-46BE-8476-F1DA87293D39}">
      <text>
        <r>
          <rPr>
            <sz val="10"/>
            <rFont val="Tahoma"/>
            <family val="2"/>
          </rPr>
          <t>Total Dox Acceptance Amt - Total Paid Amt</t>
        </r>
      </text>
    </comment>
    <comment ref="L2666" authorId="0" shapeId="0" xr:uid="{0AED2277-7571-417D-8EB2-DFF4936A3BFB}">
      <text>
        <r>
          <rPr>
            <sz val="10"/>
            <rFont val="Tahoma"/>
            <family val="2"/>
          </rPr>
          <t>Y03092022-5</t>
        </r>
      </text>
    </comment>
    <comment ref="X2667" authorId="0" shapeId="0" xr:uid="{71805C9C-4B88-4E35-8B78-A6124A35E0AD}">
      <text>
        <r>
          <rPr>
            <sz val="10"/>
            <rFont val="Tahoma"/>
            <family val="2"/>
          </rPr>
          <t>Total Dox Acceptance Amt - Total Paid Amt</t>
        </r>
      </text>
    </comment>
    <comment ref="L2668" authorId="0" shapeId="0" xr:uid="{F57E8AE2-418A-4144-BB93-14BFA0C73649}">
      <text>
        <r>
          <rPr>
            <sz val="10"/>
            <rFont val="Tahoma"/>
            <family val="2"/>
          </rPr>
          <t>Y01302022-25</t>
        </r>
      </text>
    </comment>
    <comment ref="X2669" authorId="0" shapeId="0" xr:uid="{FDEA5394-196A-4D80-AB23-A23B669222FD}">
      <text>
        <r>
          <rPr>
            <sz val="10"/>
            <rFont val="Tahoma"/>
            <family val="2"/>
          </rPr>
          <t>Total Dox Acceptance Amt - Total Paid Amt</t>
        </r>
      </text>
    </comment>
    <comment ref="L2670" authorId="0" shapeId="0" xr:uid="{D2C0ABF5-65B3-4BD0-A690-D6A52ADD40D3}">
      <text>
        <r>
          <rPr>
            <sz val="10"/>
            <rFont val="Tahoma"/>
            <family val="2"/>
          </rPr>
          <t>Y04282022-34</t>
        </r>
      </text>
    </comment>
    <comment ref="X2671" authorId="0" shapeId="0" xr:uid="{BB28995F-ADE4-4ABC-882F-F62A3477A123}">
      <text>
        <r>
          <rPr>
            <sz val="10"/>
            <rFont val="Tahoma"/>
            <family val="2"/>
          </rPr>
          <t>Total Dox Acceptance Amt - Total Paid Amt</t>
        </r>
      </text>
    </comment>
    <comment ref="L2672" authorId="0" shapeId="0" xr:uid="{00FA9534-1EC8-45AF-8694-62E38B4148D3}">
      <text>
        <r>
          <rPr>
            <sz val="10"/>
            <rFont val="Tahoma"/>
            <family val="2"/>
          </rPr>
          <t>Y03062022-23</t>
        </r>
      </text>
    </comment>
    <comment ref="X2673" authorId="0" shapeId="0" xr:uid="{67A3E527-460A-4D07-A559-15B45B003FDE}">
      <text>
        <r>
          <rPr>
            <sz val="10"/>
            <rFont val="Tahoma"/>
            <family val="2"/>
          </rPr>
          <t>Total Dox Acceptance Amt - Total Paid Amt</t>
        </r>
      </text>
    </comment>
    <comment ref="L2674" authorId="0" shapeId="0" xr:uid="{80145D60-6ADE-4B44-83B4-E1900326BF3B}">
      <text>
        <r>
          <rPr>
            <sz val="10"/>
            <rFont val="Tahoma"/>
            <family val="2"/>
          </rPr>
          <t>Y02032022-51</t>
        </r>
      </text>
    </comment>
    <comment ref="X2675" authorId="0" shapeId="0" xr:uid="{55AB8943-5F5D-497E-8874-662F06317E6D}">
      <text>
        <r>
          <rPr>
            <sz val="10"/>
            <rFont val="Tahoma"/>
            <family val="2"/>
          </rPr>
          <t>Total Dox Acceptance Amt - Total Paid Amt</t>
        </r>
      </text>
    </comment>
    <comment ref="L2676" authorId="0" shapeId="0" xr:uid="{76970F11-4A69-49D2-A1E3-A983B8ADC685}">
      <text/>
    </comment>
    <comment ref="X2677" authorId="0" shapeId="0" xr:uid="{F312BF6D-E120-41FF-B78B-03AB2C15588D}">
      <text>
        <r>
          <rPr>
            <sz val="10"/>
            <rFont val="Tahoma"/>
            <family val="2"/>
          </rPr>
          <t>Total Dox Acceptance Amt - Total Paid Amt</t>
        </r>
      </text>
    </comment>
    <comment ref="L2678" authorId="0" shapeId="0" xr:uid="{AEAD1E09-C4D3-44B7-8791-1AF7F1F09986}">
      <text>
        <r>
          <rPr>
            <sz val="10"/>
            <rFont val="Tahoma"/>
            <family val="2"/>
          </rPr>
          <t>Y03092022-16</t>
        </r>
      </text>
    </comment>
    <comment ref="X2679" authorId="0" shapeId="0" xr:uid="{86BBE5B3-A21A-4103-972F-F3DFB4130FCC}">
      <text>
        <r>
          <rPr>
            <sz val="10"/>
            <rFont val="Tahoma"/>
            <family val="2"/>
          </rPr>
          <t>Total Dox Acceptance Amt - Total Paid Amt</t>
        </r>
      </text>
    </comment>
    <comment ref="L2680" authorId="0" shapeId="0" xr:uid="{A7FC5FB1-EB52-4041-A9E8-1C868E1605D9}">
      <text>
        <r>
          <rPr>
            <sz val="10"/>
            <rFont val="Tahoma"/>
            <family val="2"/>
          </rPr>
          <t>Y08292022-72</t>
        </r>
      </text>
    </comment>
    <comment ref="X2681" authorId="0" shapeId="0" xr:uid="{BCBABB8D-A7A0-4400-9092-27CB0A24F377}">
      <text>
        <r>
          <rPr>
            <sz val="10"/>
            <rFont val="Tahoma"/>
            <family val="2"/>
          </rPr>
          <t>Total Dox Acceptance Amt - Total Paid Amt</t>
        </r>
      </text>
    </comment>
    <comment ref="L2682" authorId="0" shapeId="0" xr:uid="{F64E0D21-3725-4B2B-AD57-05DD73095526}">
      <text>
        <r>
          <rPr>
            <sz val="10"/>
            <rFont val="Tahoma"/>
            <family val="2"/>
          </rPr>
          <t>Y01302022-26</t>
        </r>
      </text>
    </comment>
    <comment ref="X2683" authorId="0" shapeId="0" xr:uid="{7E6DA1AA-0BBE-4F75-8A57-3DD1A6C2E71D}">
      <text>
        <r>
          <rPr>
            <sz val="10"/>
            <rFont val="Tahoma"/>
            <family val="2"/>
          </rPr>
          <t>Total Dox Acceptance Amt - Total Paid Amt</t>
        </r>
      </text>
    </comment>
    <comment ref="L2684" authorId="0" shapeId="0" xr:uid="{CF63F15B-8197-4DD0-849A-72A10BACC7F6}">
      <text>
        <r>
          <rPr>
            <sz val="10"/>
            <rFont val="Tahoma"/>
            <family val="2"/>
          </rPr>
          <t>Y01302022-28</t>
        </r>
      </text>
    </comment>
    <comment ref="X2685" authorId="0" shapeId="0" xr:uid="{43627F8E-430F-457D-A6B0-935F5E2620BA}">
      <text>
        <r>
          <rPr>
            <sz val="10"/>
            <rFont val="Tahoma"/>
            <family val="2"/>
          </rPr>
          <t>Total Dox Acceptance Amt - Total Paid Amt</t>
        </r>
      </text>
    </comment>
    <comment ref="L2686" authorId="0" shapeId="0" xr:uid="{B3347AB6-0BEA-4F93-9AD2-CAC675D8FFBE}">
      <text>
        <r>
          <rPr>
            <sz val="10"/>
            <rFont val="Tahoma"/>
            <family val="2"/>
          </rPr>
          <t>Y02272022-18</t>
        </r>
      </text>
    </comment>
    <comment ref="X2687" authorId="0" shapeId="0" xr:uid="{D4319B60-E612-4E99-930E-F4E47E95492A}">
      <text>
        <r>
          <rPr>
            <sz val="10"/>
            <rFont val="Tahoma"/>
            <family val="2"/>
          </rPr>
          <t>Total Dox Acceptance Amt - Total Paid Amt</t>
        </r>
      </text>
    </comment>
    <comment ref="L2688" authorId="0" shapeId="0" xr:uid="{2B52D206-0355-42DC-8581-784CBBFCF7FA}">
      <text>
        <r>
          <rPr>
            <sz val="10"/>
            <rFont val="Tahoma"/>
            <family val="2"/>
          </rPr>
          <t>Y01312022-30</t>
        </r>
      </text>
    </comment>
    <comment ref="X2689" authorId="0" shapeId="0" xr:uid="{4F4CE65C-E1CE-4651-BF39-6432077FED9F}">
      <text>
        <r>
          <rPr>
            <sz val="10"/>
            <rFont val="Tahoma"/>
            <family val="2"/>
          </rPr>
          <t>Total Dox Acceptance Amt - Total Paid Amt</t>
        </r>
      </text>
    </comment>
    <comment ref="L2690" authorId="0" shapeId="0" xr:uid="{7A300B02-42B9-429F-8CA9-3AF35C829BBC}">
      <text>
        <r>
          <rPr>
            <sz val="10"/>
            <rFont val="Tahoma"/>
            <family val="2"/>
          </rPr>
          <t>Y05152022-13</t>
        </r>
      </text>
    </comment>
    <comment ref="X2691" authorId="0" shapeId="0" xr:uid="{AD408760-87DD-4416-8A48-C5254CCD93BD}">
      <text>
        <r>
          <rPr>
            <sz val="10"/>
            <rFont val="Tahoma"/>
            <family val="2"/>
          </rPr>
          <t>Total Dox Acceptance Amt - Total Paid Amt</t>
        </r>
      </text>
    </comment>
    <comment ref="L2692" authorId="0" shapeId="0" xr:uid="{6618FED3-86BC-4717-98B8-31CDA0C41823}">
      <text>
        <r>
          <rPr>
            <sz val="10"/>
            <rFont val="Tahoma"/>
            <family val="2"/>
          </rPr>
          <t>Y03062022-21</t>
        </r>
      </text>
    </comment>
    <comment ref="X2693" authorId="0" shapeId="0" xr:uid="{D69D004C-9F63-4294-BACF-311FD99882B2}">
      <text>
        <r>
          <rPr>
            <sz val="10"/>
            <rFont val="Tahoma"/>
            <family val="2"/>
          </rPr>
          <t>Total Dox Acceptance Amt - Total Paid Amt</t>
        </r>
      </text>
    </comment>
    <comment ref="L2694" authorId="0" shapeId="0" xr:uid="{F5D7103D-356A-4A6C-80E7-45F08C21D9BF}">
      <text>
        <r>
          <rPr>
            <sz val="10"/>
            <rFont val="Tahoma"/>
            <family val="2"/>
          </rPr>
          <t>Y04042022-14</t>
        </r>
      </text>
    </comment>
    <comment ref="X2695" authorId="0" shapeId="0" xr:uid="{E7C5DB6E-8C78-4705-A796-C322967D067C}">
      <text>
        <r>
          <rPr>
            <sz val="10"/>
            <rFont val="Tahoma"/>
            <family val="2"/>
          </rPr>
          <t>Total Dox Acceptance Amt - Total Paid Amt</t>
        </r>
      </text>
    </comment>
    <comment ref="L2696" authorId="0" shapeId="0" xr:uid="{02FA46BB-BAF8-4DA1-BD99-CA9364E78069}">
      <text>
        <r>
          <rPr>
            <sz val="10"/>
            <rFont val="Tahoma"/>
            <family val="2"/>
          </rPr>
          <t>Y03072022-7</t>
        </r>
      </text>
    </comment>
    <comment ref="L2697" authorId="0" shapeId="0" xr:uid="{D46D9832-0CDF-43D5-993C-1CD20231E97B}">
      <text>
        <r>
          <rPr>
            <sz val="10"/>
            <rFont val="Tahoma"/>
            <family val="2"/>
          </rPr>
          <t>Y03072022-8</t>
        </r>
      </text>
    </comment>
    <comment ref="X2698" authorId="0" shapeId="0" xr:uid="{BDCC840B-FCB2-4FFC-AD1A-3AB6706B5B93}">
      <text>
        <r>
          <rPr>
            <sz val="10"/>
            <rFont val="Tahoma"/>
            <family val="2"/>
          </rPr>
          <t>Total Dox Acceptance Amt - Total Paid Amt</t>
        </r>
      </text>
    </comment>
    <comment ref="L2699" authorId="0" shapeId="0" xr:uid="{661DF13F-07F6-4130-8341-8C0E320BB75B}">
      <text>
        <r>
          <rPr>
            <sz val="10"/>
            <rFont val="Tahoma"/>
            <family val="2"/>
          </rPr>
          <t>Y03092022-26</t>
        </r>
      </text>
    </comment>
    <comment ref="X2700" authorId="0" shapeId="0" xr:uid="{CE2C270E-DBE3-461C-8CA9-4E4D4258DA40}">
      <text>
        <r>
          <rPr>
            <sz val="10"/>
            <rFont val="Tahoma"/>
            <family val="2"/>
          </rPr>
          <t>Total Dox Acceptance Amt - Total Paid Amt</t>
        </r>
      </text>
    </comment>
    <comment ref="L2701" authorId="0" shapeId="0" xr:uid="{3650B8C5-2926-4963-95B1-D57EE036B2F9}">
      <text>
        <r>
          <rPr>
            <sz val="10"/>
            <rFont val="Tahoma"/>
            <family val="2"/>
          </rPr>
          <t>Y02012022-2</t>
        </r>
      </text>
    </comment>
    <comment ref="X2702" authorId="0" shapeId="0" xr:uid="{9C529050-0E0A-4AA9-93F5-BB07096B87A1}">
      <text>
        <r>
          <rPr>
            <sz val="10"/>
            <rFont val="Tahoma"/>
            <family val="2"/>
          </rPr>
          <t>Total Dox Acceptance Amt - Total Paid Amt</t>
        </r>
      </text>
    </comment>
    <comment ref="L2703" authorId="0" shapeId="0" xr:uid="{ED5D81B2-FA34-4109-95F1-9FD30628F6DA}">
      <text>
        <r>
          <rPr>
            <sz val="10"/>
            <rFont val="Tahoma"/>
            <family val="2"/>
          </rPr>
          <t>Y02012022-42</t>
        </r>
      </text>
    </comment>
    <comment ref="X2704" authorId="0" shapeId="0" xr:uid="{63D4B913-58DE-421A-B90F-56F9BDBFCDF1}">
      <text>
        <r>
          <rPr>
            <sz val="10"/>
            <rFont val="Tahoma"/>
            <family val="2"/>
          </rPr>
          <t>Total Dox Acceptance Amt - Total Paid Amt</t>
        </r>
      </text>
    </comment>
    <comment ref="L2705" authorId="0" shapeId="0" xr:uid="{3E1D2102-3959-4EA2-B9B1-15987C9C2409}">
      <text>
        <r>
          <rPr>
            <sz val="10"/>
            <rFont val="Tahoma"/>
            <family val="2"/>
          </rPr>
          <t>Y05142022-25</t>
        </r>
      </text>
    </comment>
    <comment ref="X2706" authorId="0" shapeId="0" xr:uid="{0C3A8D81-185C-43BA-A3E2-7532C3E65C0C}">
      <text>
        <r>
          <rPr>
            <sz val="10"/>
            <rFont val="Tahoma"/>
            <family val="2"/>
          </rPr>
          <t>Total Dox Acceptance Amt - Total Paid Amt</t>
        </r>
      </text>
    </comment>
    <comment ref="L2707" authorId="0" shapeId="0" xr:uid="{018C989E-27F2-4488-BF67-6FF115634FFB}">
      <text>
        <r>
          <rPr>
            <sz val="10"/>
            <rFont val="Tahoma"/>
            <family val="2"/>
          </rPr>
          <t>Y05152022-17</t>
        </r>
      </text>
    </comment>
    <comment ref="X2708" authorId="0" shapeId="0" xr:uid="{A3D1334A-D90F-4017-AC8A-216DF6C3A077}">
      <text>
        <r>
          <rPr>
            <sz val="10"/>
            <rFont val="Tahoma"/>
            <family val="2"/>
          </rPr>
          <t>Total Dox Acceptance Amt - Total Paid Amt</t>
        </r>
      </text>
    </comment>
    <comment ref="L2709" authorId="0" shapeId="0" xr:uid="{3FB523E3-C491-4F62-978B-5D28CDB3E478}">
      <text>
        <r>
          <rPr>
            <sz val="10"/>
            <rFont val="Tahoma"/>
            <family val="2"/>
          </rPr>
          <t>Y03032022-39</t>
        </r>
      </text>
    </comment>
    <comment ref="L2710" authorId="0" shapeId="0" xr:uid="{B763E91B-728A-4451-9765-BA5B2753FC0A}">
      <text>
        <r>
          <rPr>
            <sz val="10"/>
            <rFont val="Tahoma"/>
            <family val="2"/>
          </rPr>
          <t>Y03062022-24</t>
        </r>
      </text>
    </comment>
    <comment ref="X2711" authorId="0" shapeId="0" xr:uid="{986DD422-C026-446A-AB6F-27F464412B74}">
      <text>
        <r>
          <rPr>
            <sz val="10"/>
            <rFont val="Tahoma"/>
            <family val="2"/>
          </rPr>
          <t>Total Dox Acceptance Amt - Total Paid Amt</t>
        </r>
      </text>
    </comment>
    <comment ref="L2712" authorId="0" shapeId="0" xr:uid="{74948411-FD27-4619-8701-2AA0C32ED4C6}">
      <text>
        <r>
          <rPr>
            <sz val="10"/>
            <rFont val="Tahoma"/>
            <family val="2"/>
          </rPr>
          <t>Y03092022-15</t>
        </r>
      </text>
    </comment>
    <comment ref="X2713" authorId="0" shapeId="0" xr:uid="{3F372A60-9DD5-4C7C-A5B3-F938C5AB0670}">
      <text>
        <r>
          <rPr>
            <sz val="10"/>
            <rFont val="Tahoma"/>
            <family val="2"/>
          </rPr>
          <t>Total Dox Acceptance Amt - Total Paid Amt</t>
        </r>
      </text>
    </comment>
    <comment ref="L2714" authorId="0" shapeId="0" xr:uid="{4F0BA2B2-CFFD-47B4-87AC-861C957F3482}">
      <text>
        <r>
          <rPr>
            <sz val="10"/>
            <rFont val="Tahoma"/>
            <family val="2"/>
          </rPr>
          <t>Y03092022-32</t>
        </r>
      </text>
    </comment>
    <comment ref="X2715" authorId="0" shapeId="0" xr:uid="{A56126E5-643B-4E69-8492-03C9BE72B281}">
      <text>
        <r>
          <rPr>
            <sz val="10"/>
            <rFont val="Tahoma"/>
            <family val="2"/>
          </rPr>
          <t>Total Dox Acceptance Amt - Total Paid Amt</t>
        </r>
      </text>
    </comment>
    <comment ref="L2716" authorId="0" shapeId="0" xr:uid="{8D720167-84BB-4894-863A-18A435EC78AC}">
      <text>
        <r>
          <rPr>
            <sz val="10"/>
            <rFont val="Tahoma"/>
            <family val="2"/>
          </rPr>
          <t>Y03092022-22</t>
        </r>
      </text>
    </comment>
    <comment ref="X2717" authorId="0" shapeId="0" xr:uid="{4B48EA7B-206F-411A-ABA7-6DD82816DF77}">
      <text>
        <r>
          <rPr>
            <sz val="10"/>
            <rFont val="Tahoma"/>
            <family val="2"/>
          </rPr>
          <t>Total Dox Acceptance Amt - Total Paid Amt</t>
        </r>
      </text>
    </comment>
    <comment ref="L2718" authorId="0" shapeId="0" xr:uid="{9C3ED790-E837-4752-8E0F-EE343AEF4FE1}">
      <text>
        <r>
          <rPr>
            <sz val="10"/>
            <rFont val="Tahoma"/>
            <family val="2"/>
          </rPr>
          <t>Y03092022-17</t>
        </r>
      </text>
    </comment>
    <comment ref="X2719" authorId="0" shapeId="0" xr:uid="{A87704FF-9A97-4913-BFC6-F24E38A0015E}">
      <text>
        <r>
          <rPr>
            <sz val="10"/>
            <rFont val="Tahoma"/>
            <family val="2"/>
          </rPr>
          <t>Total Dox Acceptance Amt - Total Paid Amt</t>
        </r>
      </text>
    </comment>
    <comment ref="L2720" authorId="0" shapeId="0" xr:uid="{C7D95EF4-885F-4B3B-9700-3C7D3A3A7EB1}">
      <text>
        <r>
          <rPr>
            <sz val="10"/>
            <rFont val="Tahoma"/>
            <family val="2"/>
          </rPr>
          <t>Y04042022-15</t>
        </r>
      </text>
    </comment>
    <comment ref="X2721" authorId="0" shapeId="0" xr:uid="{39C82988-BF47-4AC9-B485-47586987B9F3}">
      <text>
        <r>
          <rPr>
            <sz val="10"/>
            <rFont val="Tahoma"/>
            <family val="2"/>
          </rPr>
          <t>Total Dox Acceptance Amt - Total Paid Amt</t>
        </r>
      </text>
    </comment>
    <comment ref="L2722" authorId="0" shapeId="0" xr:uid="{25DA090B-C62D-4CAA-8D35-AAB26CACC990}">
      <text>
        <r>
          <rPr>
            <sz val="10"/>
            <rFont val="Tahoma"/>
            <family val="2"/>
          </rPr>
          <t>Y03092022-19</t>
        </r>
      </text>
    </comment>
    <comment ref="X2723" authorId="0" shapeId="0" xr:uid="{8EE40C4A-85C0-4E8C-B215-A95D4AD2D1E3}">
      <text>
        <r>
          <rPr>
            <sz val="10"/>
            <rFont val="Tahoma"/>
            <family val="2"/>
          </rPr>
          <t>Total Dox Acceptance Amt - Total Paid Amt</t>
        </r>
      </text>
    </comment>
    <comment ref="L2724" authorId="0" shapeId="0" xr:uid="{C562BEE8-2F71-47C3-828D-F21A8E3D1CAB}">
      <text>
        <r>
          <rPr>
            <sz val="10"/>
            <rFont val="Tahoma"/>
            <family val="2"/>
          </rPr>
          <t>Y01312022-26</t>
        </r>
      </text>
    </comment>
    <comment ref="X2725" authorId="0" shapeId="0" xr:uid="{B94FE793-A1A5-4715-AE47-A44A202CDBA2}">
      <text>
        <r>
          <rPr>
            <sz val="10"/>
            <rFont val="Tahoma"/>
            <family val="2"/>
          </rPr>
          <t>Total Dox Acceptance Amt - Total Paid Amt</t>
        </r>
      </text>
    </comment>
    <comment ref="L2726" authorId="0" shapeId="0" xr:uid="{4AC76576-AAC4-44DA-A73C-BD257B86B21A}">
      <text>
        <r>
          <rPr>
            <sz val="10"/>
            <rFont val="Tahoma"/>
            <family val="2"/>
          </rPr>
          <t>Y01312022-21</t>
        </r>
      </text>
    </comment>
    <comment ref="X2727" authorId="0" shapeId="0" xr:uid="{7EBE3E03-115A-4CE1-B2EA-1E35A0950220}">
      <text>
        <r>
          <rPr>
            <sz val="10"/>
            <rFont val="Tahoma"/>
            <family val="2"/>
          </rPr>
          <t>Total Dox Acceptance Amt - Total Paid Amt</t>
        </r>
      </text>
    </comment>
    <comment ref="L2728" authorId="0" shapeId="0" xr:uid="{0387502E-7F36-4FAB-B470-06AD92D0820F}">
      <text>
        <r>
          <rPr>
            <sz val="10"/>
            <rFont val="Tahoma"/>
            <family val="2"/>
          </rPr>
          <t>Y02012022-6</t>
        </r>
      </text>
    </comment>
    <comment ref="X2729" authorId="0" shapeId="0" xr:uid="{3995A9E2-1C18-46E3-846D-85A6DD345661}">
      <text>
        <r>
          <rPr>
            <sz val="10"/>
            <rFont val="Tahoma"/>
            <family val="2"/>
          </rPr>
          <t>Total Dox Acceptance Amt - Total Paid Amt</t>
        </r>
      </text>
    </comment>
    <comment ref="L2730" authorId="0" shapeId="0" xr:uid="{EFB53354-FED9-45C9-8A72-24AD6B826F2D}">
      <text>
        <r>
          <rPr>
            <sz val="10"/>
            <rFont val="Tahoma"/>
            <family val="2"/>
          </rPr>
          <t>Y02052022-2</t>
        </r>
      </text>
    </comment>
    <comment ref="X2731" authorId="0" shapeId="0" xr:uid="{992AAB17-460F-4C8D-8687-9B10D5D1A057}">
      <text>
        <r>
          <rPr>
            <sz val="10"/>
            <rFont val="Tahoma"/>
            <family val="2"/>
          </rPr>
          <t>Total Dox Acceptance Amt - Total Paid Amt</t>
        </r>
      </text>
    </comment>
    <comment ref="L2732" authorId="0" shapeId="0" xr:uid="{5BE2ACB8-6744-45EF-B6DB-015A52522318}">
      <text>
        <r>
          <rPr>
            <sz val="10"/>
            <rFont val="Tahoma"/>
            <family val="2"/>
          </rPr>
          <t>Y02012022-30</t>
        </r>
      </text>
    </comment>
    <comment ref="X2733" authorId="0" shapeId="0" xr:uid="{7A952141-532F-4091-8108-E8A36EE8AFF7}">
      <text>
        <r>
          <rPr>
            <sz val="10"/>
            <rFont val="Tahoma"/>
            <family val="2"/>
          </rPr>
          <t>Total Dox Acceptance Amt - Total Paid Amt</t>
        </r>
      </text>
    </comment>
    <comment ref="L2734" authorId="0" shapeId="0" xr:uid="{89EA69BF-5448-4407-9984-921E3188DE8F}">
      <text>
        <r>
          <rPr>
            <sz val="10"/>
            <rFont val="Tahoma"/>
            <family val="2"/>
          </rPr>
          <t>Y04042022-22</t>
        </r>
      </text>
    </comment>
    <comment ref="X2735" authorId="0" shapeId="0" xr:uid="{0C41F6AF-5880-47F9-B591-F858377E8C9A}">
      <text>
        <r>
          <rPr>
            <sz val="10"/>
            <rFont val="Tahoma"/>
            <family val="2"/>
          </rPr>
          <t>Total Dox Acceptance Amt - Total Paid Amt</t>
        </r>
      </text>
    </comment>
    <comment ref="L2736" authorId="0" shapeId="0" xr:uid="{A5BE326B-B7AE-4D61-807A-D70068EDDB47}">
      <text>
        <r>
          <rPr>
            <sz val="10"/>
            <rFont val="Tahoma"/>
            <family val="2"/>
          </rPr>
          <t>Y03072022-9</t>
        </r>
      </text>
    </comment>
    <comment ref="L2737" authorId="0" shapeId="0" xr:uid="{B6BB196A-2C57-482D-93B2-5BD0569F65C8}">
      <text>
        <r>
          <rPr>
            <sz val="10"/>
            <rFont val="Tahoma"/>
            <family val="2"/>
          </rPr>
          <t>Y06082022-16</t>
        </r>
      </text>
    </comment>
    <comment ref="X2738" authorId="0" shapeId="0" xr:uid="{0C8A18F2-33C9-4EAC-A0A0-3DE238B8B850}">
      <text>
        <r>
          <rPr>
            <sz val="10"/>
            <rFont val="Tahoma"/>
            <family val="2"/>
          </rPr>
          <t>Total Dox Acceptance Amt - Total Paid Amt</t>
        </r>
      </text>
    </comment>
    <comment ref="L2739" authorId="0" shapeId="0" xr:uid="{105AB7DC-4B09-473E-95D0-03B907E821E3}">
      <text>
        <r>
          <rPr>
            <sz val="10"/>
            <rFont val="Tahoma"/>
            <family val="2"/>
          </rPr>
          <t>Y03062022-17</t>
        </r>
      </text>
    </comment>
    <comment ref="X2740" authorId="0" shapeId="0" xr:uid="{4FE36F1F-871C-4777-A928-14880261F937}">
      <text>
        <r>
          <rPr>
            <sz val="10"/>
            <rFont val="Tahoma"/>
            <family val="2"/>
          </rPr>
          <t>Total Dox Acceptance Amt - Total Paid Amt</t>
        </r>
      </text>
    </comment>
    <comment ref="L2741" authorId="0" shapeId="0" xr:uid="{693588BA-9DEB-40BE-8527-54A9D0B5CEFE}">
      <text>
        <r>
          <rPr>
            <sz val="10"/>
            <rFont val="Tahoma"/>
            <family val="2"/>
          </rPr>
          <t>Y04282022-35</t>
        </r>
      </text>
    </comment>
    <comment ref="X2742" authorId="0" shapeId="0" xr:uid="{47C7D09B-0A2C-4E40-8081-57B1AA25D3A4}">
      <text>
        <r>
          <rPr>
            <sz val="10"/>
            <rFont val="Tahoma"/>
            <family val="2"/>
          </rPr>
          <t>Total Dox Acceptance Amt - Total Paid Amt</t>
        </r>
      </text>
    </comment>
    <comment ref="L2743" authorId="0" shapeId="0" xr:uid="{AE5E4E73-2628-48B6-B706-EBDBD4D91731}">
      <text>
        <r>
          <rPr>
            <sz val="10"/>
            <rFont val="Tahoma"/>
            <family val="2"/>
          </rPr>
          <t>Y02012022-7</t>
        </r>
      </text>
    </comment>
    <comment ref="X2744" authorId="0" shapeId="0" xr:uid="{BA64A315-6769-409A-8E10-144B4AD087CF}">
      <text>
        <r>
          <rPr>
            <sz val="10"/>
            <rFont val="Tahoma"/>
            <family val="2"/>
          </rPr>
          <t>Total Dox Acceptance Amt - Total Paid Amt</t>
        </r>
      </text>
    </comment>
    <comment ref="L2745" authorId="0" shapeId="0" xr:uid="{0C2317B4-F314-4848-9BD6-6E19420B711E}">
      <text>
        <r>
          <rPr>
            <sz val="10"/>
            <rFont val="Tahoma"/>
            <family val="2"/>
          </rPr>
          <t>Y02012022-53</t>
        </r>
      </text>
    </comment>
    <comment ref="X2746" authorId="0" shapeId="0" xr:uid="{329A1A74-13ED-4875-971E-5BFBD38EA232}">
      <text>
        <r>
          <rPr>
            <sz val="10"/>
            <rFont val="Tahoma"/>
            <family val="2"/>
          </rPr>
          <t>Total Dox Acceptance Amt - Total Paid Amt</t>
        </r>
      </text>
    </comment>
    <comment ref="L2747" authorId="0" shapeId="0" xr:uid="{9511D65D-213C-4B5C-B860-C98C19642B6C}">
      <text>
        <r>
          <rPr>
            <sz val="10"/>
            <rFont val="Tahoma"/>
            <family val="2"/>
          </rPr>
          <t>Y03092022-14</t>
        </r>
      </text>
    </comment>
    <comment ref="X2748" authorId="0" shapeId="0" xr:uid="{CA9ED582-133A-4F1D-961E-56FB9CE6FC1B}">
      <text>
        <r>
          <rPr>
            <sz val="10"/>
            <rFont val="Tahoma"/>
            <family val="2"/>
          </rPr>
          <t>Total Dox Acceptance Amt - Total Paid Amt</t>
        </r>
      </text>
    </comment>
    <comment ref="L2749" authorId="0" shapeId="0" xr:uid="{42AF4B27-D041-467D-9D93-FD226DEBDB7C}">
      <text>
        <r>
          <rPr>
            <sz val="10"/>
            <rFont val="Tahoma"/>
            <family val="2"/>
          </rPr>
          <t>Y03082022-36</t>
        </r>
      </text>
    </comment>
    <comment ref="X2750" authorId="0" shapeId="0" xr:uid="{227B4E41-CC02-4FEC-99D5-3B4835A33088}">
      <text>
        <r>
          <rPr>
            <sz val="10"/>
            <rFont val="Tahoma"/>
            <family val="2"/>
          </rPr>
          <t>Total Dox Acceptance Amt - Total Paid Amt</t>
        </r>
      </text>
    </comment>
    <comment ref="L2751" authorId="0" shapeId="0" xr:uid="{4E1DCD06-A949-4B12-A9EE-8DD87619E91B}">
      <text>
        <r>
          <rPr>
            <sz val="10"/>
            <rFont val="Tahoma"/>
            <family val="2"/>
          </rPr>
          <t>Y04042022-20</t>
        </r>
      </text>
    </comment>
    <comment ref="X2752" authorId="0" shapeId="0" xr:uid="{C6D32648-EDC8-4749-A893-DCFE7F081A4E}">
      <text>
        <r>
          <rPr>
            <sz val="10"/>
            <rFont val="Tahoma"/>
            <family val="2"/>
          </rPr>
          <t>Total Dox Acceptance Amt - Total Paid Amt</t>
        </r>
      </text>
    </comment>
    <comment ref="X2754" authorId="0" shapeId="0" xr:uid="{696E4C5B-E174-433C-89C3-2F41D7CADAC1}">
      <text>
        <r>
          <rPr>
            <sz val="10"/>
            <rFont val="Tahoma"/>
            <family val="2"/>
          </rPr>
          <t>Total Dox Acceptance Amt - Total Paid Amt</t>
        </r>
      </text>
    </comment>
    <comment ref="L2755" authorId="0" shapeId="0" xr:uid="{E8209864-B8FC-462C-BE1E-4CF4E78D09BB}">
      <text>
        <r>
          <rPr>
            <sz val="10"/>
            <rFont val="Tahoma"/>
            <family val="2"/>
          </rPr>
          <t>Y01312022-29</t>
        </r>
      </text>
    </comment>
    <comment ref="X2756" authorId="0" shapeId="0" xr:uid="{1839914D-87A3-4CDC-8802-08D2C0DDAD97}">
      <text>
        <r>
          <rPr>
            <sz val="10"/>
            <rFont val="Tahoma"/>
            <family val="2"/>
          </rPr>
          <t>Total Dox Acceptance Amt - Total Paid Amt</t>
        </r>
      </text>
    </comment>
    <comment ref="L2757" authorId="0" shapeId="0" xr:uid="{3C79FE52-EC2B-47CD-8E29-EEDAA01FEDBD}">
      <text>
        <r>
          <rPr>
            <sz val="10"/>
            <rFont val="Tahoma"/>
            <family val="2"/>
          </rPr>
          <t>Y03092022-20</t>
        </r>
      </text>
    </comment>
    <comment ref="X2758" authorId="0" shapeId="0" xr:uid="{5B5034F1-A2C7-450D-8716-B20EB416555D}">
      <text>
        <r>
          <rPr>
            <sz val="10"/>
            <rFont val="Tahoma"/>
            <family val="2"/>
          </rPr>
          <t>Total Dox Acceptance Amt - Total Paid Amt</t>
        </r>
      </text>
    </comment>
    <comment ref="L2759" authorId="0" shapeId="0" xr:uid="{65830CFA-6C7E-40C5-A751-73AD0D52649F}">
      <text>
        <r>
          <rPr>
            <sz val="10"/>
            <rFont val="Tahoma"/>
            <family val="2"/>
          </rPr>
          <t>Y04052022-42</t>
        </r>
      </text>
    </comment>
    <comment ref="X2760" authorId="0" shapeId="0" xr:uid="{0673FAC4-0A07-4105-9A79-D7C057DEFC3E}">
      <text>
        <r>
          <rPr>
            <sz val="10"/>
            <rFont val="Tahoma"/>
            <family val="2"/>
          </rPr>
          <t>Total Dox Acceptance Amt - Total Paid Amt</t>
        </r>
      </text>
    </comment>
    <comment ref="L2761" authorId="0" shapeId="0" xr:uid="{31C845BA-6739-4318-9495-47F80D11AE2C}">
      <text>
        <r>
          <rPr>
            <sz val="10"/>
            <rFont val="Tahoma"/>
            <family val="2"/>
          </rPr>
          <t>Y02272022-24</t>
        </r>
      </text>
    </comment>
    <comment ref="X2762" authorId="0" shapeId="0" xr:uid="{DA662053-727C-4672-B36F-671971CECC1D}">
      <text>
        <r>
          <rPr>
            <sz val="10"/>
            <rFont val="Tahoma"/>
            <family val="2"/>
          </rPr>
          <t>Total Dox Acceptance Amt - Total Paid Amt</t>
        </r>
      </text>
    </comment>
    <comment ref="L2763" authorId="0" shapeId="0" xr:uid="{364F9A6F-5BC4-4483-AE23-0DCB6F119C1A}">
      <text>
        <r>
          <rPr>
            <sz val="10"/>
            <rFont val="Tahoma"/>
            <family val="2"/>
          </rPr>
          <t>Y04042022-65</t>
        </r>
      </text>
    </comment>
    <comment ref="X2764" authorId="0" shapeId="0" xr:uid="{DB9E6B7D-21B7-44F2-BA1F-D6C8045D8046}">
      <text>
        <r>
          <rPr>
            <sz val="10"/>
            <rFont val="Tahoma"/>
            <family val="2"/>
          </rPr>
          <t>Total Dox Acceptance Amt - Total Paid Amt</t>
        </r>
      </text>
    </comment>
    <comment ref="L2765" authorId="0" shapeId="0" xr:uid="{C7086E2D-9836-48E3-B918-E196FE829200}">
      <text>
        <r>
          <rPr>
            <sz val="10"/>
            <rFont val="Tahoma"/>
            <family val="2"/>
          </rPr>
          <t>Y04042022-64</t>
        </r>
      </text>
    </comment>
    <comment ref="X2766" authorId="0" shapeId="0" xr:uid="{FA41E219-AD1B-4B1E-A7CD-269F40F0CEA9}">
      <text>
        <r>
          <rPr>
            <sz val="10"/>
            <rFont val="Tahoma"/>
            <family val="2"/>
          </rPr>
          <t>Total Dox Acceptance Amt - Total Paid Amt</t>
        </r>
      </text>
    </comment>
    <comment ref="L2767" authorId="0" shapeId="0" xr:uid="{EA3317AC-C82F-414A-87B9-B524FB969AFC}">
      <text>
        <r>
          <rPr>
            <sz val="10"/>
            <rFont val="Tahoma"/>
            <family val="2"/>
          </rPr>
          <t>Y03062022-25</t>
        </r>
      </text>
    </comment>
    <comment ref="L2768" authorId="0" shapeId="0" xr:uid="{79C00D0B-DED7-4A1B-B82C-567FD144320D}">
      <text>
        <r>
          <rPr>
            <sz val="10"/>
            <rFont val="Tahoma"/>
            <family val="2"/>
          </rPr>
          <t>Y03092022-2</t>
        </r>
      </text>
    </comment>
    <comment ref="X2769" authorId="0" shapeId="0" xr:uid="{6EA4E3A3-1B93-44E0-8E45-D82D6DB6B1A3}">
      <text>
        <r>
          <rPr>
            <sz val="10"/>
            <rFont val="Tahoma"/>
            <family val="2"/>
          </rPr>
          <t>Total Dox Acceptance Amt - Total Paid Amt</t>
        </r>
      </text>
    </comment>
    <comment ref="L2770" authorId="0" shapeId="0" xr:uid="{87CD1BAE-74B6-4C0B-A216-DFCA5CE1A5DB}">
      <text>
        <r>
          <rPr>
            <sz val="10"/>
            <rFont val="Tahoma"/>
            <family val="2"/>
          </rPr>
          <t>Y07052022-53</t>
        </r>
      </text>
    </comment>
    <comment ref="X2771" authorId="0" shapeId="0" xr:uid="{1131044B-1813-40B0-837B-72D0C0BB126C}">
      <text>
        <r>
          <rPr>
            <sz val="10"/>
            <rFont val="Tahoma"/>
            <family val="2"/>
          </rPr>
          <t>Total Dox Acceptance Amt - Total Paid Amt</t>
        </r>
      </text>
    </comment>
    <comment ref="L2772" authorId="0" shapeId="0" xr:uid="{93EF57D9-B0D1-49CE-8CAC-AC688AAE18B7}">
      <text>
        <r>
          <rPr>
            <sz val="10"/>
            <rFont val="Tahoma"/>
            <family val="2"/>
          </rPr>
          <t>Y05122022-37</t>
        </r>
      </text>
    </comment>
    <comment ref="X2773" authorId="0" shapeId="0" xr:uid="{214ABF31-EFAF-4A4B-9EF0-524BA45CE872}">
      <text>
        <r>
          <rPr>
            <sz val="10"/>
            <rFont val="Tahoma"/>
            <family val="2"/>
          </rPr>
          <t>Total Dox Acceptance Amt - Total Paid Amt</t>
        </r>
      </text>
    </comment>
    <comment ref="L2774" authorId="0" shapeId="0" xr:uid="{3482C590-34FF-427B-BB58-B6B7B227412E}">
      <text>
        <r>
          <rPr>
            <sz val="10"/>
            <rFont val="Tahoma"/>
            <family val="2"/>
          </rPr>
          <t>Y03092022-25</t>
        </r>
      </text>
    </comment>
    <comment ref="X2775" authorId="0" shapeId="0" xr:uid="{BFEA9E5C-D31E-435B-8E51-F7C5E3335182}">
      <text>
        <r>
          <rPr>
            <sz val="10"/>
            <rFont val="Tahoma"/>
            <family val="2"/>
          </rPr>
          <t>Total Dox Acceptance Amt - Total Paid Amt</t>
        </r>
      </text>
    </comment>
    <comment ref="L2776" authorId="0" shapeId="0" xr:uid="{2694F635-018B-4D4B-803F-68F1854C315D}">
      <text>
        <r>
          <rPr>
            <sz val="10"/>
            <rFont val="Tahoma"/>
            <family val="2"/>
          </rPr>
          <t>Y02012022-23</t>
        </r>
      </text>
    </comment>
    <comment ref="X2777" authorId="0" shapeId="0" xr:uid="{7BC2A4F2-6138-4163-8345-9A0788D4BDA1}">
      <text>
        <r>
          <rPr>
            <sz val="10"/>
            <rFont val="Tahoma"/>
            <family val="2"/>
          </rPr>
          <t>Total Dox Acceptance Amt - Total Paid Amt</t>
        </r>
      </text>
    </comment>
    <comment ref="L2778" authorId="0" shapeId="0" xr:uid="{42698F52-BAF2-4B57-9706-8DF7F59DE5FC}">
      <text>
        <r>
          <rPr>
            <sz val="10"/>
            <rFont val="Tahoma"/>
            <family val="2"/>
          </rPr>
          <t>Y03062022-19</t>
        </r>
      </text>
    </comment>
    <comment ref="X2779" authorId="0" shapeId="0" xr:uid="{1690B3E3-B166-453E-A852-CE5EB8B605F8}">
      <text>
        <r>
          <rPr>
            <sz val="10"/>
            <rFont val="Tahoma"/>
            <family val="2"/>
          </rPr>
          <t>Total Dox Acceptance Amt - Total Paid Amt</t>
        </r>
      </text>
    </comment>
    <comment ref="L2780" authorId="0" shapeId="0" xr:uid="{E1252B16-475C-4264-BF60-B7D3E6471E76}">
      <text>
        <r>
          <rPr>
            <sz val="10"/>
            <rFont val="Tahoma"/>
            <family val="2"/>
          </rPr>
          <t>Y04042022-59</t>
        </r>
      </text>
    </comment>
    <comment ref="X2781" authorId="0" shapeId="0" xr:uid="{4E9A3E47-CCE4-4E13-972D-09B1A2B95F2D}">
      <text>
        <r>
          <rPr>
            <sz val="10"/>
            <rFont val="Tahoma"/>
            <family val="2"/>
          </rPr>
          <t>Total Dox Acceptance Amt - Total Paid Amt</t>
        </r>
      </text>
    </comment>
    <comment ref="L2782" authorId="0" shapeId="0" xr:uid="{2EA29CC1-6D53-4CD1-B0F9-51C67F789CB1}">
      <text>
        <r>
          <rPr>
            <sz val="10"/>
            <rFont val="Tahoma"/>
            <family val="2"/>
          </rPr>
          <t>Y04112022-73</t>
        </r>
      </text>
    </comment>
    <comment ref="X2783" authorId="0" shapeId="0" xr:uid="{2FF8697F-F3BC-47D5-8B8F-6B12CD62664C}">
      <text>
        <r>
          <rPr>
            <sz val="10"/>
            <rFont val="Tahoma"/>
            <family val="2"/>
          </rPr>
          <t>Total Dox Acceptance Amt - Total Paid Amt</t>
        </r>
      </text>
    </comment>
    <comment ref="L2784" authorId="0" shapeId="0" xr:uid="{67D04B2C-0CFD-4310-AF1D-B1D58B2F7717}">
      <text>
        <r>
          <rPr>
            <sz val="10"/>
            <rFont val="Tahoma"/>
            <family val="2"/>
          </rPr>
          <t>Y02242022-13</t>
        </r>
      </text>
    </comment>
    <comment ref="X2785" authorId="0" shapeId="0" xr:uid="{2CEA8995-1075-4D70-B214-1AF269EE9FC9}">
      <text>
        <r>
          <rPr>
            <sz val="10"/>
            <rFont val="Tahoma"/>
            <family val="2"/>
          </rPr>
          <t>Total Dox Acceptance Amt - Total Paid Amt</t>
        </r>
      </text>
    </comment>
    <comment ref="L2786" authorId="0" shapeId="0" xr:uid="{E1D2B7B0-F1C5-467B-9402-F9A9E53EFB77}">
      <text>
        <r>
          <rPr>
            <sz val="10"/>
            <rFont val="Tahoma"/>
            <family val="2"/>
          </rPr>
          <t>Y03092022-24</t>
        </r>
      </text>
    </comment>
    <comment ref="X2787" authorId="0" shapeId="0" xr:uid="{1F74C3E2-7211-4C91-AB37-B41885A0C4FA}">
      <text>
        <r>
          <rPr>
            <sz val="10"/>
            <rFont val="Tahoma"/>
            <family val="2"/>
          </rPr>
          <t>Total Dox Acceptance Amt - Total Paid Amt</t>
        </r>
      </text>
    </comment>
    <comment ref="L2788" authorId="0" shapeId="0" xr:uid="{69D84724-BE51-4AB3-8B72-2A0301AF3D34}">
      <text>
        <r>
          <rPr>
            <sz val="10"/>
            <rFont val="Tahoma"/>
            <family val="2"/>
          </rPr>
          <t>Y03092022-3</t>
        </r>
      </text>
    </comment>
    <comment ref="X2789" authorId="0" shapeId="0" xr:uid="{0D52A9F0-E4CC-412D-AF08-B08AEAC3C719}">
      <text>
        <r>
          <rPr>
            <sz val="10"/>
            <rFont val="Tahoma"/>
            <family val="2"/>
          </rPr>
          <t>Total Dox Acceptance Amt - Total Paid Amt</t>
        </r>
      </text>
    </comment>
    <comment ref="L2790" authorId="0" shapeId="0" xr:uid="{1F3AFD10-5BD8-4DCA-9114-CB2DAD360517}">
      <text>
        <r>
          <rPr>
            <sz val="10"/>
            <rFont val="Tahoma"/>
            <family val="2"/>
          </rPr>
          <t>Y03092022-21</t>
        </r>
      </text>
    </comment>
    <comment ref="X2791" authorId="0" shapeId="0" xr:uid="{931CFD06-4049-453C-8A31-A12D60479264}">
      <text>
        <r>
          <rPr>
            <sz val="10"/>
            <rFont val="Tahoma"/>
            <family val="2"/>
          </rPr>
          <t>Total Dox Acceptance Amt - Total Paid Amt</t>
        </r>
      </text>
    </comment>
    <comment ref="L2792" authorId="0" shapeId="0" xr:uid="{B8A47B31-DE49-4A03-A3EB-2FC6160C0801}">
      <text>
        <r>
          <rPr>
            <sz val="10"/>
            <rFont val="Tahoma"/>
            <family val="2"/>
          </rPr>
          <t>Y08062022-30</t>
        </r>
      </text>
    </comment>
    <comment ref="X2793" authorId="0" shapeId="0" xr:uid="{3CD457B5-C8B7-4F61-85FB-620A953EEEAC}">
      <text>
        <r>
          <rPr>
            <sz val="10"/>
            <rFont val="Tahoma"/>
            <family val="2"/>
          </rPr>
          <t>Total Dox Acceptance Amt - Total Paid Amt</t>
        </r>
      </text>
    </comment>
    <comment ref="L2794" authorId="0" shapeId="0" xr:uid="{CD1248AA-5D0C-4688-AFCC-1727DA1FD41F}">
      <text>
        <r>
          <rPr>
            <sz val="10"/>
            <rFont val="Tahoma"/>
            <family val="2"/>
          </rPr>
          <t>Y03062022-22</t>
        </r>
      </text>
    </comment>
    <comment ref="X2795" authorId="0" shapeId="0" xr:uid="{FC0F212D-8786-4AA5-AECE-1056270C3EE4}">
      <text>
        <r>
          <rPr>
            <sz val="10"/>
            <rFont val="Tahoma"/>
            <family val="2"/>
          </rPr>
          <t>Total Dox Acceptance Amt - Total Paid Amt</t>
        </r>
      </text>
    </comment>
    <comment ref="L2796" authorId="0" shapeId="0" xr:uid="{0C60BC3D-1F1E-4DF8-A24D-664BD31223A8}">
      <text>
        <r>
          <rPr>
            <sz val="10"/>
            <rFont val="Tahoma"/>
            <family val="2"/>
          </rPr>
          <t>Y02272022-22</t>
        </r>
      </text>
    </comment>
    <comment ref="X2797" authorId="0" shapeId="0" xr:uid="{2D41622A-269E-412E-8755-0DFF31D9D2DF}">
      <text>
        <r>
          <rPr>
            <sz val="10"/>
            <rFont val="Tahoma"/>
            <family val="2"/>
          </rPr>
          <t>Total Dox Acceptance Amt - Total Paid Amt</t>
        </r>
      </text>
    </comment>
    <comment ref="L2798" authorId="0" shapeId="0" xr:uid="{862267DC-EA4B-4A9B-AB99-600D7E5DD45F}">
      <text>
        <r>
          <rPr>
            <sz val="10"/>
            <rFont val="Tahoma"/>
            <family val="2"/>
          </rPr>
          <t>Y04062022-47</t>
        </r>
      </text>
    </comment>
    <comment ref="X2799" authorId="0" shapeId="0" xr:uid="{EF03E834-9FDD-47F0-AFAC-59224BEB7CD6}">
      <text>
        <r>
          <rPr>
            <sz val="10"/>
            <rFont val="Tahoma"/>
            <family val="2"/>
          </rPr>
          <t>Total Dox Acceptance Amt - Total Paid Amt</t>
        </r>
      </text>
    </comment>
    <comment ref="L2800" authorId="0" shapeId="0" xr:uid="{13E1704C-7633-45C3-9B8D-954D5059CD0B}">
      <text>
        <r>
          <rPr>
            <sz val="10"/>
            <rFont val="Tahoma"/>
            <family val="2"/>
          </rPr>
          <t>Y03092022-4</t>
        </r>
      </text>
    </comment>
    <comment ref="X2801" authorId="0" shapeId="0" xr:uid="{CE02D835-A85A-4B38-AA6B-7D53DD6C1C1E}">
      <text>
        <r>
          <rPr>
            <sz val="10"/>
            <rFont val="Tahoma"/>
            <family val="2"/>
          </rPr>
          <t>Total Dox Acceptance Amt - Total Paid Amt</t>
        </r>
      </text>
    </comment>
    <comment ref="L2802" authorId="0" shapeId="0" xr:uid="{15405F72-3A6B-4E2C-B3CE-F13A57A18E92}">
      <text>
        <r>
          <rPr>
            <sz val="10"/>
            <rFont val="Tahoma"/>
            <family val="2"/>
          </rPr>
          <t>Y02242022-12</t>
        </r>
      </text>
    </comment>
    <comment ref="X2803" authorId="0" shapeId="0" xr:uid="{F8A7401B-A328-494E-AEE9-CCC0223EE3DE}">
      <text>
        <r>
          <rPr>
            <sz val="10"/>
            <rFont val="Tahoma"/>
            <family val="2"/>
          </rPr>
          <t>Total Dox Acceptance Amt - Total Paid Amt</t>
        </r>
      </text>
    </comment>
    <comment ref="L2804" authorId="0" shapeId="0" xr:uid="{0232724D-355B-43E0-ADB6-1EC3E4D4083E}">
      <text>
        <r>
          <rPr>
            <sz val="10"/>
            <rFont val="Tahoma"/>
            <family val="2"/>
          </rPr>
          <t>Y02272022-23</t>
        </r>
      </text>
    </comment>
    <comment ref="X2805" authorId="0" shapeId="0" xr:uid="{BC5DCCD6-2AEB-47C5-AA14-E08A13EF208C}">
      <text>
        <r>
          <rPr>
            <sz val="10"/>
            <rFont val="Tahoma"/>
            <family val="2"/>
          </rPr>
          <t>Total Dox Acceptance Amt - Total Paid Amt</t>
        </r>
      </text>
    </comment>
    <comment ref="L2806" authorId="0" shapeId="0" xr:uid="{02173CD2-39BB-46F0-9E03-A88E801AC7D0}">
      <text>
        <r>
          <rPr>
            <sz val="10"/>
            <rFont val="Tahoma"/>
            <family val="2"/>
          </rPr>
          <t>Y04052022-2</t>
        </r>
      </text>
    </comment>
    <comment ref="X2807" authorId="0" shapeId="0" xr:uid="{03FEC13A-F5F8-494C-BEFA-4F7F42B64ACC}">
      <text>
        <r>
          <rPr>
            <sz val="10"/>
            <rFont val="Tahoma"/>
            <family val="2"/>
          </rPr>
          <t>Total Dox Acceptance Amt - Total Paid Amt</t>
        </r>
      </text>
    </comment>
    <comment ref="L2808" authorId="0" shapeId="0" xr:uid="{DB66189A-B7BE-4C5B-9970-0B070645BE7D}">
      <text>
        <r>
          <rPr>
            <sz val="10"/>
            <rFont val="Tahoma"/>
            <family val="2"/>
          </rPr>
          <t>Y03092022-23</t>
        </r>
      </text>
    </comment>
    <comment ref="X2809" authorId="0" shapeId="0" xr:uid="{56EAB66D-AB49-4221-A5AD-39E918403306}">
      <text>
        <r>
          <rPr>
            <sz val="10"/>
            <rFont val="Tahoma"/>
            <family val="2"/>
          </rPr>
          <t>Total Dox Acceptance Amt - Total Paid Amt</t>
        </r>
      </text>
    </comment>
    <comment ref="L2810" authorId="0" shapeId="0" xr:uid="{940617DD-6295-4D19-9920-B2CDC37BF285}">
      <text>
        <r>
          <rPr>
            <sz val="10"/>
            <rFont val="Tahoma"/>
            <family val="2"/>
          </rPr>
          <t>Y02272022-11</t>
        </r>
      </text>
    </comment>
    <comment ref="X2811" authorId="0" shapeId="0" xr:uid="{F2721816-BB7F-4AF0-A532-A1F47EAFFC57}">
      <text>
        <r>
          <rPr>
            <sz val="10"/>
            <rFont val="Tahoma"/>
            <family val="2"/>
          </rPr>
          <t>Total Dox Acceptance Amt - Total Paid Amt</t>
        </r>
      </text>
    </comment>
    <comment ref="L2812" authorId="0" shapeId="0" xr:uid="{8572F94F-2026-409A-82EA-1B8467600D3D}">
      <text>
        <r>
          <rPr>
            <sz val="10"/>
            <rFont val="Tahoma"/>
            <family val="2"/>
          </rPr>
          <t>Y05102022-68</t>
        </r>
      </text>
    </comment>
    <comment ref="X2813" authorId="0" shapeId="0" xr:uid="{796457D0-45FF-4938-BE5C-1D6BACC9383A}">
      <text>
        <r>
          <rPr>
            <sz val="10"/>
            <rFont val="Tahoma"/>
            <family val="2"/>
          </rPr>
          <t>Total Dox Acceptance Amt - Total Paid Amt</t>
        </r>
      </text>
    </comment>
    <comment ref="L2814" authorId="0" shapeId="0" xr:uid="{A3A92D61-8DE9-47C1-B8F1-D93F7A4298D3}">
      <text>
        <r>
          <rPr>
            <sz val="10"/>
            <rFont val="Tahoma"/>
            <family val="2"/>
          </rPr>
          <t>Y07052022-56</t>
        </r>
      </text>
    </comment>
    <comment ref="X2815" authorId="0" shapeId="0" xr:uid="{730F0636-A6E6-4EBE-927D-6CA21A3A797F}">
      <text>
        <r>
          <rPr>
            <sz val="10"/>
            <rFont val="Tahoma"/>
            <family val="2"/>
          </rPr>
          <t>Total Dox Acceptance Amt - Total Paid Amt</t>
        </r>
      </text>
    </comment>
    <comment ref="L2816" authorId="0" shapeId="0" xr:uid="{7F64D991-F1E4-4A7F-BDCD-9F14003D5BED}">
      <text>
        <r>
          <rPr>
            <sz val="10"/>
            <rFont val="Tahoma"/>
            <family val="2"/>
          </rPr>
          <t>Y05142022-9</t>
        </r>
      </text>
    </comment>
    <comment ref="X2817" authorId="0" shapeId="0" xr:uid="{E103AA7E-5241-46BF-ABA1-BA85DA6E6B7A}">
      <text>
        <r>
          <rPr>
            <sz val="10"/>
            <rFont val="Tahoma"/>
            <family val="2"/>
          </rPr>
          <t>Total Dox Acceptance Amt - Total Paid Amt</t>
        </r>
      </text>
    </comment>
    <comment ref="L2818" authorId="0" shapeId="0" xr:uid="{6381B26F-3960-4A64-AC94-198280042D84}">
      <text>
        <r>
          <rPr>
            <sz val="10"/>
            <rFont val="Tahoma"/>
            <family val="2"/>
          </rPr>
          <t>Y03092022-13</t>
        </r>
      </text>
    </comment>
    <comment ref="X2819" authorId="0" shapeId="0" xr:uid="{3ACE035A-2BB2-4260-8802-285562A949FF}">
      <text>
        <r>
          <rPr>
            <sz val="10"/>
            <rFont val="Tahoma"/>
            <family val="2"/>
          </rPr>
          <t>Total Dox Acceptance Amt - Total Paid Amt</t>
        </r>
      </text>
    </comment>
    <comment ref="L2820" authorId="0" shapeId="0" xr:uid="{DE66283C-9E59-45F8-B17E-A00B599034D8}">
      <text>
        <r>
          <rPr>
            <sz val="10"/>
            <rFont val="Tahoma"/>
            <family val="2"/>
          </rPr>
          <t>Y02272022-17</t>
        </r>
      </text>
    </comment>
    <comment ref="X2821" authorId="0" shapeId="0" xr:uid="{F0F5BBDB-C26B-472C-B453-45831E61BBB7}">
      <text>
        <r>
          <rPr>
            <sz val="10"/>
            <rFont val="Tahoma"/>
            <family val="2"/>
          </rPr>
          <t>Total Dox Acceptance Amt - Total Paid Amt</t>
        </r>
      </text>
    </comment>
    <comment ref="L2822" authorId="0" shapeId="0" xr:uid="{5DEAA8A1-D3FD-44BF-AA88-3B450C14B569}">
      <text>
        <r>
          <rPr>
            <sz val="10"/>
            <rFont val="Tahoma"/>
            <family val="2"/>
          </rPr>
          <t>Y04282022-33</t>
        </r>
      </text>
    </comment>
    <comment ref="X2823" authorId="0" shapeId="0" xr:uid="{5724BA8C-8C03-46A2-B87D-B48AB2207463}">
      <text>
        <r>
          <rPr>
            <sz val="10"/>
            <rFont val="Tahoma"/>
            <family val="2"/>
          </rPr>
          <t>Total Dox Acceptance Amt - Total Paid Amt</t>
        </r>
      </text>
    </comment>
    <comment ref="L2824" authorId="0" shapeId="0" xr:uid="{4B71C747-543B-4DD2-BBD8-2C9FDC3E20F5}">
      <text>
        <r>
          <rPr>
            <sz val="10"/>
            <rFont val="Tahoma"/>
            <family val="2"/>
          </rPr>
          <t>Y05112022-9</t>
        </r>
      </text>
    </comment>
    <comment ref="X2825" authorId="0" shapeId="0" xr:uid="{1706A186-65F0-481E-BA93-1955A0559149}">
      <text>
        <r>
          <rPr>
            <sz val="10"/>
            <rFont val="Tahoma"/>
            <family val="2"/>
          </rPr>
          <t>Total Dox Acceptance Amt - Total Paid Amt</t>
        </r>
      </text>
    </comment>
    <comment ref="L2826" authorId="0" shapeId="0" xr:uid="{2893D9E0-43EE-4624-860A-C665EFE9C6EE}">
      <text>
        <r>
          <rPr>
            <sz val="10"/>
            <rFont val="Tahoma"/>
            <family val="2"/>
          </rPr>
          <t>Y04052022-48</t>
        </r>
      </text>
    </comment>
    <comment ref="X2827" authorId="0" shapeId="0" xr:uid="{617C83A6-F0E7-4305-8F5B-132ED0217C40}">
      <text>
        <r>
          <rPr>
            <sz val="10"/>
            <rFont val="Tahoma"/>
            <family val="2"/>
          </rPr>
          <t>Total Dox Acceptance Amt - Total Paid Amt</t>
        </r>
      </text>
    </comment>
    <comment ref="L2828" authorId="0" shapeId="0" xr:uid="{9C234734-F973-4A96-949F-B417E7B99A18}">
      <text>
        <r>
          <rPr>
            <sz val="10"/>
            <rFont val="Tahoma"/>
            <family val="2"/>
          </rPr>
          <t>Y02272022-25</t>
        </r>
      </text>
    </comment>
    <comment ref="X2829" authorId="0" shapeId="0" xr:uid="{99484B1E-7474-4EDD-913C-B7386CD938AC}">
      <text>
        <r>
          <rPr>
            <sz val="10"/>
            <rFont val="Tahoma"/>
            <family val="2"/>
          </rPr>
          <t>Total Dox Acceptance Amt - Total Paid Amt</t>
        </r>
      </text>
    </comment>
    <comment ref="L2830" authorId="0" shapeId="0" xr:uid="{CEFC5CD9-BFA1-47B4-95B4-412F30C4BDB5}">
      <text/>
    </comment>
    <comment ref="X2831" authorId="0" shapeId="0" xr:uid="{6A83307D-E7C3-40D5-993D-8046C5C313A6}">
      <text>
        <r>
          <rPr>
            <sz val="10"/>
            <rFont val="Tahoma"/>
            <family val="2"/>
          </rPr>
          <t>Total Dox Acceptance Amt - Total Paid Amt</t>
        </r>
      </text>
    </comment>
    <comment ref="L2832" authorId="0" shapeId="0" xr:uid="{18902749-E34E-47A7-A6F5-CAAD572E5BB4}">
      <text>
        <r>
          <rPr>
            <sz val="10"/>
            <rFont val="Tahoma"/>
            <family val="2"/>
          </rPr>
          <t>Y04052022-45</t>
        </r>
      </text>
    </comment>
    <comment ref="X2833" authorId="0" shapeId="0" xr:uid="{B95CEE9F-1BAF-416F-9CB9-713FE3BB311B}">
      <text>
        <r>
          <rPr>
            <sz val="10"/>
            <rFont val="Tahoma"/>
            <family val="2"/>
          </rPr>
          <t>Total Dox Acceptance Amt - Total Paid Amt</t>
        </r>
      </text>
    </comment>
    <comment ref="L2834" authorId="0" shapeId="0" xr:uid="{038A7882-5254-43BD-900D-B5949E59A9D9}">
      <text>
        <r>
          <rPr>
            <sz val="10"/>
            <rFont val="Tahoma"/>
            <family val="2"/>
          </rPr>
          <t>Y03092022-6</t>
        </r>
      </text>
    </comment>
    <comment ref="X2835" authorId="0" shapeId="0" xr:uid="{A9403FF4-953C-4A94-99D8-A02DF6037886}">
      <text>
        <r>
          <rPr>
            <sz val="10"/>
            <rFont val="Tahoma"/>
            <family val="2"/>
          </rPr>
          <t>Total Dox Acceptance Amt - Total Paid Amt</t>
        </r>
      </text>
    </comment>
    <comment ref="L2836" authorId="0" shapeId="0" xr:uid="{742AA842-D4AF-4B7D-B1E5-9B1167A5BBCC}">
      <text>
        <r>
          <rPr>
            <sz val="10"/>
            <rFont val="Tahoma"/>
            <family val="2"/>
          </rPr>
          <t>Y04052022-41</t>
        </r>
      </text>
    </comment>
    <comment ref="X2837" authorId="0" shapeId="0" xr:uid="{497BE594-4DA9-4540-B126-888C690CE2B2}">
      <text>
        <r>
          <rPr>
            <sz val="10"/>
            <rFont val="Tahoma"/>
            <family val="2"/>
          </rPr>
          <t>Total Dox Acceptance Amt - Total Paid Amt</t>
        </r>
      </text>
    </comment>
    <comment ref="L2838" authorId="0" shapeId="0" xr:uid="{413870AB-1B39-44FA-88DF-0DD67BC801DA}">
      <text>
        <r>
          <rPr>
            <sz val="10"/>
            <rFont val="Tahoma"/>
            <family val="2"/>
          </rPr>
          <t>Y04282022-30</t>
        </r>
      </text>
    </comment>
    <comment ref="X2839" authorId="0" shapeId="0" xr:uid="{2AC5101E-CEE2-463E-97E9-1E0DAB56B8B3}">
      <text>
        <r>
          <rPr>
            <sz val="10"/>
            <rFont val="Tahoma"/>
            <family val="2"/>
          </rPr>
          <t>Total Dox Acceptance Amt - Total Paid Amt</t>
        </r>
      </text>
    </comment>
    <comment ref="L2840" authorId="0" shapeId="0" xr:uid="{CBBB6E2E-EB4F-4F80-8138-19D9956B2C64}">
      <text>
        <r>
          <rPr>
            <sz val="10"/>
            <rFont val="Tahoma"/>
            <family val="2"/>
          </rPr>
          <t>Y03092022-28</t>
        </r>
      </text>
    </comment>
    <comment ref="X2841" authorId="0" shapeId="0" xr:uid="{74CD7F7B-6FDE-4EE1-96CF-E90AE4A86589}">
      <text>
        <r>
          <rPr>
            <sz val="10"/>
            <rFont val="Tahoma"/>
            <family val="2"/>
          </rPr>
          <t>Total Dox Acceptance Amt - Total Paid Amt</t>
        </r>
      </text>
    </comment>
    <comment ref="L2842" authorId="0" shapeId="0" xr:uid="{7ADA50DB-6617-4DAE-94A3-D9DD17B19317}">
      <text>
        <r>
          <rPr>
            <sz val="10"/>
            <rFont val="Tahoma"/>
            <family val="2"/>
          </rPr>
          <t>Y03092022-8</t>
        </r>
      </text>
    </comment>
    <comment ref="X2843" authorId="0" shapeId="0" xr:uid="{C99E400F-ABBB-4837-9788-8C5B6BC3068D}">
      <text>
        <r>
          <rPr>
            <sz val="10"/>
            <rFont val="Tahoma"/>
            <family val="2"/>
          </rPr>
          <t>Total Dox Acceptance Amt - Total Paid Amt</t>
        </r>
      </text>
    </comment>
    <comment ref="L2844" authorId="0" shapeId="0" xr:uid="{CAC6CCDE-E07C-43DB-A9F0-847D9AC24E64}">
      <text>
        <r>
          <rPr>
            <sz val="10"/>
            <rFont val="Tahoma"/>
            <family val="2"/>
          </rPr>
          <t>Y08022022-38</t>
        </r>
      </text>
    </comment>
    <comment ref="X2845" authorId="0" shapeId="0" xr:uid="{EE759B1B-2F19-46AB-A38A-29ACA5568A05}">
      <text>
        <r>
          <rPr>
            <sz val="10"/>
            <rFont val="Tahoma"/>
            <family val="2"/>
          </rPr>
          <t>Total Dox Acceptance Amt - Total Paid Amt</t>
        </r>
      </text>
    </comment>
    <comment ref="X2847" authorId="0" shapeId="0" xr:uid="{BE2C970D-08C4-4F73-B3EA-0F275318CBB0}">
      <text>
        <r>
          <rPr>
            <sz val="10"/>
            <rFont val="Tahoma"/>
            <family val="2"/>
          </rPr>
          <t>Total Dox Acceptance Amt - Total Paid Amt</t>
        </r>
      </text>
    </comment>
    <comment ref="L2848" authorId="0" shapeId="0" xr:uid="{9812E1B5-1EF8-4AF0-AD9E-DEA3121D291A}">
      <text/>
    </comment>
    <comment ref="X2849" authorId="0" shapeId="0" xr:uid="{AD4F1C3D-E4B3-47CE-82CB-D37FAD6E7B8A}">
      <text>
        <r>
          <rPr>
            <sz val="10"/>
            <rFont val="Tahoma"/>
            <family val="2"/>
          </rPr>
          <t>Total Dox Acceptance Amt - Total Paid Amt</t>
        </r>
      </text>
    </comment>
    <comment ref="L2850" authorId="0" shapeId="0" xr:uid="{728D4674-6C01-4689-8028-68838C294FE9}">
      <text>
        <r>
          <rPr>
            <sz val="10"/>
            <rFont val="Tahoma"/>
            <family val="2"/>
          </rPr>
          <t>Y04042022-61</t>
        </r>
      </text>
    </comment>
    <comment ref="X2851" authorId="0" shapeId="0" xr:uid="{3A535FC0-2679-4A2E-864E-649B77F3392A}">
      <text>
        <r>
          <rPr>
            <sz val="10"/>
            <rFont val="Tahoma"/>
            <family val="2"/>
          </rPr>
          <t>Total Dox Acceptance Amt - Total Paid Amt</t>
        </r>
      </text>
    </comment>
    <comment ref="L2852" authorId="0" shapeId="0" xr:uid="{BBA2BD23-9CCE-4D49-BF2A-A2EEB426AB82}">
      <text>
        <r>
          <rPr>
            <sz val="10"/>
            <rFont val="Tahoma"/>
            <family val="2"/>
          </rPr>
          <t>Y08282022-3</t>
        </r>
      </text>
    </comment>
    <comment ref="X2853" authorId="0" shapeId="0" xr:uid="{D043A10F-2FA7-4E56-9A6F-5E0A7ED8C48E}">
      <text>
        <r>
          <rPr>
            <sz val="10"/>
            <rFont val="Tahoma"/>
            <family val="2"/>
          </rPr>
          <t>Total Dox Acceptance Amt - Total Paid Amt</t>
        </r>
      </text>
    </comment>
    <comment ref="L2854" authorId="0" shapeId="0" xr:uid="{B636A977-9250-4065-B3F6-541DCD9A4944}">
      <text>
        <r>
          <rPr>
            <sz val="10"/>
            <rFont val="Tahoma"/>
            <family val="2"/>
          </rPr>
          <t>Y04052022-53</t>
        </r>
      </text>
    </comment>
    <comment ref="X2855" authorId="0" shapeId="0" xr:uid="{5DAC4FF8-6AA6-4FB3-86A0-DB12083F475B}">
      <text>
        <r>
          <rPr>
            <sz val="10"/>
            <rFont val="Tahoma"/>
            <family val="2"/>
          </rPr>
          <t>Total Dox Acceptance Amt - Total Paid Amt</t>
        </r>
      </text>
    </comment>
    <comment ref="L2856" authorId="0" shapeId="0" xr:uid="{969EBCDB-14D7-405D-9B48-4251A3C44F7B}">
      <text>
        <r>
          <rPr>
            <sz val="10"/>
            <rFont val="Tahoma"/>
            <family val="2"/>
          </rPr>
          <t>Y02272022-50</t>
        </r>
      </text>
    </comment>
    <comment ref="X2857" authorId="0" shapeId="0" xr:uid="{6D13ED4D-3951-47B9-ABD8-82DB74CA2F07}">
      <text>
        <r>
          <rPr>
            <sz val="10"/>
            <rFont val="Tahoma"/>
            <family val="2"/>
          </rPr>
          <t>Total Dox Acceptance Amt - Total Paid Amt</t>
        </r>
      </text>
    </comment>
    <comment ref="L2858" authorId="0" shapeId="0" xr:uid="{E55AEF22-8845-4727-ADF2-56856523DC20}">
      <text>
        <r>
          <rPr>
            <sz val="10"/>
            <rFont val="Tahoma"/>
            <family val="2"/>
          </rPr>
          <t>Y05112022-25</t>
        </r>
      </text>
    </comment>
    <comment ref="X2859" authorId="0" shapeId="0" xr:uid="{FDC803C6-7651-4812-966D-5D127D0A59ED}">
      <text>
        <r>
          <rPr>
            <sz val="10"/>
            <rFont val="Tahoma"/>
            <family val="2"/>
          </rPr>
          <t>Total Dox Acceptance Amt - Total Paid Amt</t>
        </r>
      </text>
    </comment>
    <comment ref="L2860" authorId="0" shapeId="0" xr:uid="{6A4606B5-F30A-4BCF-9BDE-CD91478B4441}">
      <text>
        <r>
          <rPr>
            <sz val="10"/>
            <rFont val="Tahoma"/>
            <family val="2"/>
          </rPr>
          <t>Y04042022-60</t>
        </r>
      </text>
    </comment>
    <comment ref="X2861" authorId="0" shapeId="0" xr:uid="{492C129D-0377-43E2-B683-F8477B34167A}">
      <text>
        <r>
          <rPr>
            <sz val="10"/>
            <rFont val="Tahoma"/>
            <family val="2"/>
          </rPr>
          <t>Total Dox Acceptance Amt - Total Paid Amt</t>
        </r>
      </text>
    </comment>
    <comment ref="L2862" authorId="0" shapeId="0" xr:uid="{7B5E8F93-5669-41EE-8D1A-C35870C0D829}">
      <text>
        <r>
          <rPr>
            <sz val="10"/>
            <rFont val="Tahoma"/>
            <family val="2"/>
          </rPr>
          <t>Y04062022-45</t>
        </r>
      </text>
    </comment>
    <comment ref="X2863" authorId="0" shapeId="0" xr:uid="{8BFE7409-DF7D-451F-AF66-850F02AC1E15}">
      <text>
        <r>
          <rPr>
            <sz val="10"/>
            <rFont val="Tahoma"/>
            <family val="2"/>
          </rPr>
          <t>Total Dox Acceptance Amt - Total Paid Amt</t>
        </r>
      </text>
    </comment>
    <comment ref="L2864" authorId="0" shapeId="0" xr:uid="{8E1D43D9-2BEC-4172-8E7C-E3242F44F899}">
      <text>
        <r>
          <rPr>
            <sz val="10"/>
            <rFont val="Tahoma"/>
            <family val="2"/>
          </rPr>
          <t>Y02272022-47</t>
        </r>
      </text>
    </comment>
    <comment ref="X2865" authorId="0" shapeId="0" xr:uid="{8902A224-5042-4193-8E41-B16BE76B3653}">
      <text>
        <r>
          <rPr>
            <sz val="10"/>
            <rFont val="Tahoma"/>
            <family val="2"/>
          </rPr>
          <t>Total Dox Acceptance Amt - Total Paid Amt</t>
        </r>
      </text>
    </comment>
    <comment ref="L2866" authorId="0" shapeId="0" xr:uid="{443AA138-C290-4D35-AC41-D571BFCD781F}">
      <text>
        <r>
          <rPr>
            <sz val="10"/>
            <rFont val="Tahoma"/>
            <family val="2"/>
          </rPr>
          <t>Y02272022-40</t>
        </r>
      </text>
    </comment>
    <comment ref="X2867" authorId="0" shapeId="0" xr:uid="{90D3EBDC-21A1-4550-A56C-1EA4F333CAC8}">
      <text>
        <r>
          <rPr>
            <sz val="10"/>
            <rFont val="Tahoma"/>
            <family val="2"/>
          </rPr>
          <t>Total Dox Acceptance Amt - Total Paid Amt</t>
        </r>
      </text>
    </comment>
    <comment ref="L2868" authorId="0" shapeId="0" xr:uid="{C7CB5DEF-933F-46D4-A7D1-E79BBDA4F1DD}">
      <text>
        <r>
          <rPr>
            <sz val="10"/>
            <rFont val="Tahoma"/>
            <family val="2"/>
          </rPr>
          <t>Y02272022-39</t>
        </r>
      </text>
    </comment>
    <comment ref="X2869" authorId="0" shapeId="0" xr:uid="{1BD100CD-906A-4463-B3B6-6B59373A9A0C}">
      <text>
        <r>
          <rPr>
            <sz val="10"/>
            <rFont val="Tahoma"/>
            <family val="2"/>
          </rPr>
          <t>Total Dox Acceptance Amt - Total Paid Amt</t>
        </r>
      </text>
    </comment>
    <comment ref="L2870" authorId="0" shapeId="0" xr:uid="{6DDAC447-84CC-4998-8854-A64E5DE12F69}">
      <text>
        <r>
          <rPr>
            <sz val="10"/>
            <rFont val="Tahoma"/>
            <family val="2"/>
          </rPr>
          <t>Y05142022-11</t>
        </r>
      </text>
    </comment>
    <comment ref="X2871" authorId="0" shapeId="0" xr:uid="{BC23A539-34EF-4E99-921F-4E6E1B418AE6}">
      <text>
        <r>
          <rPr>
            <sz val="10"/>
            <rFont val="Tahoma"/>
            <family val="2"/>
          </rPr>
          <t>Total Dox Acceptance Amt - Total Paid Amt</t>
        </r>
      </text>
    </comment>
    <comment ref="L2872" authorId="0" shapeId="0" xr:uid="{8B5C25BF-DFC5-4335-A68B-B9ACD99A84F9}">
      <text>
        <r>
          <rPr>
            <sz val="10"/>
            <rFont val="Tahoma"/>
            <family val="2"/>
          </rPr>
          <t>Y05112022-16</t>
        </r>
      </text>
    </comment>
    <comment ref="X2873" authorId="0" shapeId="0" xr:uid="{DD2069CB-C6DE-4333-9113-E7328F04F12F}">
      <text>
        <r>
          <rPr>
            <sz val="10"/>
            <rFont val="Tahoma"/>
            <family val="2"/>
          </rPr>
          <t>Total Dox Acceptance Amt - Total Paid Amt</t>
        </r>
      </text>
    </comment>
    <comment ref="L2874" authorId="0" shapeId="0" xr:uid="{9D5628DA-AA31-46FB-8F4B-0221CB742A1A}">
      <text>
        <r>
          <rPr>
            <sz val="10"/>
            <rFont val="Tahoma"/>
            <family val="2"/>
          </rPr>
          <t>Y04042022-21</t>
        </r>
      </text>
    </comment>
    <comment ref="X2875" authorId="0" shapeId="0" xr:uid="{25A59B80-AE74-4974-ACF9-9F2CE63CA288}">
      <text>
        <r>
          <rPr>
            <sz val="10"/>
            <rFont val="Tahoma"/>
            <family val="2"/>
          </rPr>
          <t>Total Dox Acceptance Amt - Total Paid Amt</t>
        </r>
      </text>
    </comment>
    <comment ref="L2876" authorId="0" shapeId="0" xr:uid="{37D98708-A83C-41BF-A0A0-BD40543A065F}">
      <text>
        <r>
          <rPr>
            <sz val="10"/>
            <rFont val="Tahoma"/>
            <family val="2"/>
          </rPr>
          <t>Y05112022-20</t>
        </r>
      </text>
    </comment>
    <comment ref="X2877" authorId="0" shapeId="0" xr:uid="{EE9882F7-D58D-4973-A8B0-8C15B3AF8D6E}">
      <text>
        <r>
          <rPr>
            <sz val="10"/>
            <rFont val="Tahoma"/>
            <family val="2"/>
          </rPr>
          <t>Total Dox Acceptance Amt - Total Paid Amt</t>
        </r>
      </text>
    </comment>
    <comment ref="L2878" authorId="0" shapeId="0" xr:uid="{1A495CB0-17AE-48DB-B63A-00B23066D7ED}">
      <text>
        <r>
          <rPr>
            <sz val="10"/>
            <rFont val="Tahoma"/>
            <family val="2"/>
          </rPr>
          <t>Y05112022-14</t>
        </r>
      </text>
    </comment>
    <comment ref="X2879" authorId="0" shapeId="0" xr:uid="{F02F2F2C-C114-4EFF-B855-820B021226E4}">
      <text>
        <r>
          <rPr>
            <sz val="10"/>
            <rFont val="Tahoma"/>
            <family val="2"/>
          </rPr>
          <t>Total Dox Acceptance Amt - Total Paid Amt</t>
        </r>
      </text>
    </comment>
    <comment ref="L2880" authorId="0" shapeId="0" xr:uid="{D6FAF420-23A9-43A7-87FE-3FD1E6B646DC}">
      <text>
        <r>
          <rPr>
            <sz val="10"/>
            <rFont val="Tahoma"/>
            <family val="2"/>
          </rPr>
          <t>Y04042022-45</t>
        </r>
      </text>
    </comment>
    <comment ref="X2881" authorId="0" shapeId="0" xr:uid="{58039C30-0C27-4826-8066-86E4F9C64F89}">
      <text>
        <r>
          <rPr>
            <sz val="10"/>
            <rFont val="Tahoma"/>
            <family val="2"/>
          </rPr>
          <t>Total Dox Acceptance Amt - Total Paid Amt</t>
        </r>
      </text>
    </comment>
    <comment ref="L2882" authorId="0" shapeId="0" xr:uid="{85DFCD2B-96A5-477C-842D-DE811F333093}">
      <text>
        <r>
          <rPr>
            <sz val="10"/>
            <rFont val="Tahoma"/>
            <family val="2"/>
          </rPr>
          <t>Y04042022-31</t>
        </r>
      </text>
    </comment>
    <comment ref="X2883" authorId="0" shapeId="0" xr:uid="{E7ADB4C6-C93A-42C3-950F-5072D6A563CF}">
      <text>
        <r>
          <rPr>
            <sz val="10"/>
            <rFont val="Tahoma"/>
            <family val="2"/>
          </rPr>
          <t>Total Dox Acceptance Amt - Total Paid Amt</t>
        </r>
      </text>
    </comment>
    <comment ref="L2884" authorId="0" shapeId="0" xr:uid="{39032F94-7F15-4382-ADEE-7CF17EC45D3A}">
      <text>
        <r>
          <rPr>
            <sz val="10"/>
            <rFont val="Tahoma"/>
            <family val="2"/>
          </rPr>
          <t>Y08292022-73</t>
        </r>
      </text>
    </comment>
    <comment ref="X2885" authorId="0" shapeId="0" xr:uid="{177D82B3-ACC9-49E1-82C3-F5502E9C59C9}">
      <text>
        <r>
          <rPr>
            <sz val="10"/>
            <rFont val="Tahoma"/>
            <family val="2"/>
          </rPr>
          <t>Total Dox Acceptance Amt - Total Paid Amt</t>
        </r>
      </text>
    </comment>
    <comment ref="L2886" authorId="0" shapeId="0" xr:uid="{93C12604-B9E4-4C65-984F-34C32A971FFC}">
      <text>
        <r>
          <rPr>
            <sz val="10"/>
            <rFont val="Tahoma"/>
            <family val="2"/>
          </rPr>
          <t>Y04042022-17</t>
        </r>
      </text>
    </comment>
    <comment ref="X2887" authorId="0" shapeId="0" xr:uid="{4E2BD389-9EE5-43A1-8E60-F4F2DD41F704}">
      <text>
        <r>
          <rPr>
            <sz val="10"/>
            <rFont val="Tahoma"/>
            <family val="2"/>
          </rPr>
          <t>Total Dox Acceptance Amt - Total Paid Amt</t>
        </r>
      </text>
    </comment>
    <comment ref="L2888" authorId="0" shapeId="0" xr:uid="{2065433F-DEA6-4841-B7DF-CD59D4370624}">
      <text>
        <r>
          <rPr>
            <sz val="10"/>
            <rFont val="Tahoma"/>
            <family val="2"/>
          </rPr>
          <t>Y04042022-30</t>
        </r>
      </text>
    </comment>
    <comment ref="X2889" authorId="0" shapeId="0" xr:uid="{C530EA65-996C-418A-818F-9D004363CF71}">
      <text>
        <r>
          <rPr>
            <sz val="10"/>
            <rFont val="Tahoma"/>
            <family val="2"/>
          </rPr>
          <t>Total Dox Acceptance Amt - Total Paid Amt</t>
        </r>
      </text>
    </comment>
    <comment ref="L2890" authorId="0" shapeId="0" xr:uid="{3D97DBCE-1047-43BD-9067-BE65C1197BB2}">
      <text>
        <r>
          <rPr>
            <sz val="10"/>
            <rFont val="Tahoma"/>
            <family val="2"/>
          </rPr>
          <t>Y05112022-10</t>
        </r>
      </text>
    </comment>
    <comment ref="X2891" authorId="0" shapeId="0" xr:uid="{90540479-E87B-4A3B-A9A7-84F413FB3F4B}">
      <text>
        <r>
          <rPr>
            <sz val="10"/>
            <rFont val="Tahoma"/>
            <family val="2"/>
          </rPr>
          <t>Total Dox Acceptance Amt - Total Paid Amt</t>
        </r>
      </text>
    </comment>
    <comment ref="L2892" authorId="0" shapeId="0" xr:uid="{512DBBDB-014D-47BD-B337-5731928DA3C3}">
      <text>
        <r>
          <rPr>
            <sz val="10"/>
            <rFont val="Tahoma"/>
            <family val="2"/>
          </rPr>
          <t>Y05112022-27</t>
        </r>
      </text>
    </comment>
    <comment ref="X2893" authorId="0" shapeId="0" xr:uid="{6FC3DCFF-8B07-4F53-B71A-4918EEFB92E4}">
      <text>
        <r>
          <rPr>
            <sz val="10"/>
            <rFont val="Tahoma"/>
            <family val="2"/>
          </rPr>
          <t>Total Dox Acceptance Amt - Total Paid Amt</t>
        </r>
      </text>
    </comment>
    <comment ref="L2894" authorId="0" shapeId="0" xr:uid="{8B51D9D1-1810-4316-8E6A-CB79BB10B0D5}">
      <text>
        <r>
          <rPr>
            <sz val="10"/>
            <rFont val="Tahoma"/>
            <family val="2"/>
          </rPr>
          <t>Y04042022-43</t>
        </r>
      </text>
    </comment>
    <comment ref="X2895" authorId="0" shapeId="0" xr:uid="{7E007C5C-C27D-4EA4-A844-45AA273A3415}">
      <text>
        <r>
          <rPr>
            <sz val="10"/>
            <rFont val="Tahoma"/>
            <family val="2"/>
          </rPr>
          <t>Total Dox Acceptance Amt - Total Paid Amt</t>
        </r>
      </text>
    </comment>
    <comment ref="L2896" authorId="0" shapeId="0" xr:uid="{8323F41B-290E-4C2A-8298-C9B4A10FCFAF}">
      <text>
        <r>
          <rPr>
            <sz val="10"/>
            <rFont val="Tahoma"/>
            <family val="2"/>
          </rPr>
          <t>Y04042022-38</t>
        </r>
      </text>
    </comment>
    <comment ref="X2897" authorId="0" shapeId="0" xr:uid="{D64F08E1-F1CA-4D5B-B4FE-2D9AE50AE7C2}">
      <text>
        <r>
          <rPr>
            <sz val="10"/>
            <rFont val="Tahoma"/>
            <family val="2"/>
          </rPr>
          <t>Total Dox Acceptance Amt - Total Paid Amt</t>
        </r>
      </text>
    </comment>
    <comment ref="L2898" authorId="0" shapeId="0" xr:uid="{9B1EC26B-CE49-4300-BA17-B894A812C604}">
      <text>
        <r>
          <rPr>
            <sz val="10"/>
            <rFont val="Tahoma"/>
            <family val="2"/>
          </rPr>
          <t>Y02272022-48</t>
        </r>
      </text>
    </comment>
    <comment ref="X2899" authorId="0" shapeId="0" xr:uid="{F756CCF8-BCF2-4AF5-98FE-E08ED4F60E4B}">
      <text>
        <r>
          <rPr>
            <sz val="10"/>
            <rFont val="Tahoma"/>
            <family val="2"/>
          </rPr>
          <t>Total Dox Acceptance Amt - Total Paid Amt</t>
        </r>
      </text>
    </comment>
    <comment ref="L2900" authorId="0" shapeId="0" xr:uid="{3BAC9BD6-230C-47EF-AF7E-E081BAD6F417}">
      <text>
        <r>
          <rPr>
            <sz val="10"/>
            <rFont val="Tahoma"/>
            <family val="2"/>
          </rPr>
          <t>Y04052022-58</t>
        </r>
      </text>
    </comment>
    <comment ref="X2901" authorId="0" shapeId="0" xr:uid="{BA84F36C-DFBA-49A6-B1F4-4DF597AF0E30}">
      <text>
        <r>
          <rPr>
            <sz val="10"/>
            <rFont val="Tahoma"/>
            <family val="2"/>
          </rPr>
          <t>Total Dox Acceptance Amt - Total Paid Amt</t>
        </r>
      </text>
    </comment>
    <comment ref="L2902" authorId="0" shapeId="0" xr:uid="{BB8C6E51-CC12-4332-9382-3AE6028E4DDE}">
      <text>
        <r>
          <rPr>
            <sz val="10"/>
            <rFont val="Tahoma"/>
            <family val="2"/>
          </rPr>
          <t>Y04062022-40</t>
        </r>
      </text>
    </comment>
    <comment ref="X2903" authorId="0" shapeId="0" xr:uid="{0D995938-5F22-42CD-AC64-3BAA047EFB42}">
      <text>
        <r>
          <rPr>
            <sz val="10"/>
            <rFont val="Tahoma"/>
            <family val="2"/>
          </rPr>
          <t>Total Dox Acceptance Amt - Total Paid Amt</t>
        </r>
      </text>
    </comment>
    <comment ref="L2904" authorId="0" shapeId="0" xr:uid="{382179B9-DA46-44DC-B967-51D507AFD521}">
      <text>
        <r>
          <rPr>
            <sz val="10"/>
            <rFont val="Tahoma"/>
            <family val="2"/>
          </rPr>
          <t>Y04052022-44</t>
        </r>
      </text>
    </comment>
    <comment ref="X2905" authorId="0" shapeId="0" xr:uid="{73616620-9EF4-4A7A-8763-D2D9E1FA318E}">
      <text>
        <r>
          <rPr>
            <sz val="10"/>
            <rFont val="Tahoma"/>
            <family val="2"/>
          </rPr>
          <t>Total Dox Acceptance Amt - Total Paid Amt</t>
        </r>
      </text>
    </comment>
    <comment ref="L2906" authorId="0" shapeId="0" xr:uid="{AC9AC9BA-3799-4C08-9AA2-08BE115EA495}">
      <text>
        <r>
          <rPr>
            <sz val="10"/>
            <rFont val="Tahoma"/>
            <family val="2"/>
          </rPr>
          <t>Y02272022-49</t>
        </r>
      </text>
    </comment>
    <comment ref="X2907" authorId="0" shapeId="0" xr:uid="{5BBB09D9-DCFF-408E-92B9-16F5D66842F8}">
      <text>
        <r>
          <rPr>
            <sz val="10"/>
            <rFont val="Tahoma"/>
            <family val="2"/>
          </rPr>
          <t>Total Dox Acceptance Amt - Total Paid Amt</t>
        </r>
      </text>
    </comment>
    <comment ref="L2908" authorId="0" shapeId="0" xr:uid="{CC882B3E-3A87-4DF8-85ED-AD8098E8C976}">
      <text>
        <r>
          <rPr>
            <sz val="10"/>
            <rFont val="Tahoma"/>
            <family val="2"/>
          </rPr>
          <t>Y04052022-46</t>
        </r>
      </text>
    </comment>
    <comment ref="X2909" authorId="0" shapeId="0" xr:uid="{94363535-27AA-4A50-A0E3-F045BFD9D4C2}">
      <text>
        <r>
          <rPr>
            <sz val="10"/>
            <rFont val="Tahoma"/>
            <family val="2"/>
          </rPr>
          <t>Total Dox Acceptance Amt - Total Paid Amt</t>
        </r>
      </text>
    </comment>
    <comment ref="L2910" authorId="0" shapeId="0" xr:uid="{D0077DC3-819C-4696-AF4A-1B80CD6513C1}">
      <text>
        <r>
          <rPr>
            <sz val="10"/>
            <rFont val="Tahoma"/>
            <family val="2"/>
          </rPr>
          <t>Y02272022-67</t>
        </r>
      </text>
    </comment>
    <comment ref="X2911" authorId="0" shapeId="0" xr:uid="{6B0C966E-40AD-4140-B361-C73542A789B2}">
      <text>
        <r>
          <rPr>
            <sz val="10"/>
            <rFont val="Tahoma"/>
            <family val="2"/>
          </rPr>
          <t>Total Dox Acceptance Amt - Total Paid Amt</t>
        </r>
      </text>
    </comment>
    <comment ref="L2912" authorId="0" shapeId="0" xr:uid="{02572592-3C72-4ECA-8110-4E05D6311EF6}">
      <text>
        <r>
          <rPr>
            <sz val="10"/>
            <rFont val="Tahoma"/>
            <family val="2"/>
          </rPr>
          <t>Y04042022-62</t>
        </r>
      </text>
    </comment>
    <comment ref="X2913" authorId="0" shapeId="0" xr:uid="{63EB5CB8-FF7E-4F07-8A79-B642C99E8E83}">
      <text>
        <r>
          <rPr>
            <sz val="10"/>
            <rFont val="Tahoma"/>
            <family val="2"/>
          </rPr>
          <t>Total Dox Acceptance Amt - Total Paid Amt</t>
        </r>
      </text>
    </comment>
    <comment ref="L2914" authorId="0" shapeId="0" xr:uid="{9A2E5F58-24F8-444D-B3BA-8DF3AFC86C67}">
      <text>
        <r>
          <rPr>
            <sz val="10"/>
            <rFont val="Tahoma"/>
            <family val="2"/>
          </rPr>
          <t>Y07072022-20</t>
        </r>
      </text>
    </comment>
    <comment ref="X2915" authorId="0" shapeId="0" xr:uid="{209CAD6D-8E13-4F55-A786-6C31CCC094CE}">
      <text>
        <r>
          <rPr>
            <sz val="10"/>
            <rFont val="Tahoma"/>
            <family val="2"/>
          </rPr>
          <t>Total Dox Acceptance Amt - Total Paid Amt</t>
        </r>
      </text>
    </comment>
    <comment ref="L2916" authorId="0" shapeId="0" xr:uid="{67223831-1FF8-40FB-8B19-E962869D5402}">
      <text>
        <r>
          <rPr>
            <sz val="10"/>
            <rFont val="Tahoma"/>
            <family val="2"/>
          </rPr>
          <t>Y04042022-28</t>
        </r>
      </text>
    </comment>
    <comment ref="X2917" authorId="0" shapeId="0" xr:uid="{1F2C0F11-ED47-434D-B573-EAD6495E45AD}">
      <text>
        <r>
          <rPr>
            <sz val="10"/>
            <rFont val="Tahoma"/>
            <family val="2"/>
          </rPr>
          <t>Total Dox Acceptance Amt - Total Paid Amt</t>
        </r>
      </text>
    </comment>
    <comment ref="L2918" authorId="0" shapeId="0" xr:uid="{18074DB2-0CAC-46BE-BEA7-67BABA6BC5E7}">
      <text/>
    </comment>
    <comment ref="X2919" authorId="0" shapeId="0" xr:uid="{0F86EEA3-C8D4-452E-AACA-3A19CBBD51CA}">
      <text>
        <r>
          <rPr>
            <sz val="10"/>
            <rFont val="Tahoma"/>
            <family val="2"/>
          </rPr>
          <t>Total Dox Acceptance Amt - Total Paid Amt</t>
        </r>
      </text>
    </comment>
    <comment ref="L2920" authorId="0" shapeId="0" xr:uid="{CF0A174C-4D37-4A14-A18A-30393AF0D1F0}">
      <text>
        <r>
          <rPr>
            <sz val="10"/>
            <rFont val="Tahoma"/>
            <family val="2"/>
          </rPr>
          <t>Y04052022-47</t>
        </r>
      </text>
    </comment>
    <comment ref="X2921" authorId="0" shapeId="0" xr:uid="{A19A7DA6-15C7-48E5-A2A4-EC3D185C2513}">
      <text>
        <r>
          <rPr>
            <sz val="10"/>
            <rFont val="Tahoma"/>
            <family val="2"/>
          </rPr>
          <t>Total Dox Acceptance Amt - Total Paid Amt</t>
        </r>
      </text>
    </comment>
    <comment ref="L2922" authorId="0" shapeId="0" xr:uid="{A80D19AD-B6DB-4B89-AAA7-A38E3F4D5C63}">
      <text>
        <r>
          <rPr>
            <sz val="10"/>
            <rFont val="Tahoma"/>
            <family val="2"/>
          </rPr>
          <t>Y08292022-71</t>
        </r>
      </text>
    </comment>
    <comment ref="X2923" authorId="0" shapeId="0" xr:uid="{3F3D5821-F122-48F7-83C2-A52701CA9160}">
      <text>
        <r>
          <rPr>
            <sz val="10"/>
            <rFont val="Tahoma"/>
            <family val="2"/>
          </rPr>
          <t>Total Dox Acceptance Amt - Total Paid Amt</t>
        </r>
      </text>
    </comment>
    <comment ref="L2924" authorId="0" shapeId="0" xr:uid="{AD82B021-89F9-4B83-9ADB-E774249DE5A2}">
      <text>
        <r>
          <rPr>
            <sz val="10"/>
            <rFont val="Tahoma"/>
            <family val="2"/>
          </rPr>
          <t>Y07062022-23</t>
        </r>
      </text>
    </comment>
    <comment ref="X2925" authorId="0" shapeId="0" xr:uid="{ABE0B929-CE54-41E7-B10D-3501359018FA}">
      <text>
        <r>
          <rPr>
            <sz val="10"/>
            <rFont val="Tahoma"/>
            <family val="2"/>
          </rPr>
          <t>Total Dox Acceptance Amt - Total Paid Amt</t>
        </r>
      </text>
    </comment>
    <comment ref="L2926" authorId="0" shapeId="0" xr:uid="{96E3E8B8-6A83-4E96-B8E6-15E00DBB2398}">
      <text>
        <r>
          <rPr>
            <sz val="10"/>
            <rFont val="Tahoma"/>
            <family val="2"/>
          </rPr>
          <t>Y05102022-69</t>
        </r>
      </text>
    </comment>
    <comment ref="X2927" authorId="0" shapeId="0" xr:uid="{48E64091-A024-4480-83CD-A2334E55D9F8}">
      <text>
        <r>
          <rPr>
            <sz val="10"/>
            <rFont val="Tahoma"/>
            <family val="2"/>
          </rPr>
          <t>Total Dox Acceptance Amt - Total Paid Amt</t>
        </r>
      </text>
    </comment>
    <comment ref="L2928" authorId="0" shapeId="0" xr:uid="{8D41725D-C075-49CB-874A-F2C624A1B8D0}">
      <text>
        <r>
          <rPr>
            <sz val="10"/>
            <rFont val="Tahoma"/>
            <family val="2"/>
          </rPr>
          <t>Y04042022-27</t>
        </r>
      </text>
    </comment>
    <comment ref="X2929" authorId="0" shapeId="0" xr:uid="{C5A7E34F-5B7C-4546-B58A-683523C6CC45}">
      <text>
        <r>
          <rPr>
            <sz val="10"/>
            <rFont val="Tahoma"/>
            <family val="2"/>
          </rPr>
          <t>Total Dox Acceptance Amt - Total Paid Amt</t>
        </r>
      </text>
    </comment>
    <comment ref="L2930" authorId="0" shapeId="0" xr:uid="{39A74F58-5090-4E96-995A-A25FE40835E3}">
      <text>
        <r>
          <rPr>
            <sz val="10"/>
            <rFont val="Tahoma"/>
            <family val="2"/>
          </rPr>
          <t>Y05102022-66</t>
        </r>
      </text>
    </comment>
    <comment ref="X2931" authorId="0" shapeId="0" xr:uid="{38D699B4-A736-4C23-9EA7-04C861DB9006}">
      <text>
        <r>
          <rPr>
            <sz val="10"/>
            <rFont val="Tahoma"/>
            <family val="2"/>
          </rPr>
          <t>Total Dox Acceptance Amt - Total Paid Amt</t>
        </r>
      </text>
    </comment>
    <comment ref="L2932" authorId="0" shapeId="0" xr:uid="{AAC38495-151C-4F0F-9C7C-CCBFC3890A89}">
      <text>
        <r>
          <rPr>
            <sz val="10"/>
            <rFont val="Tahoma"/>
            <family val="2"/>
          </rPr>
          <t>Y08302022-3</t>
        </r>
      </text>
    </comment>
    <comment ref="X2933" authorId="0" shapeId="0" xr:uid="{0CB14AA4-A696-4F94-A6E9-E3418057C56B}">
      <text>
        <r>
          <rPr>
            <sz val="10"/>
            <rFont val="Tahoma"/>
            <family val="2"/>
          </rPr>
          <t>Total Dox Acceptance Amt - Total Paid Amt</t>
        </r>
      </text>
    </comment>
    <comment ref="L2934" authorId="0" shapeId="0" xr:uid="{E84C8354-340D-493C-B366-5C6553110346}">
      <text>
        <r>
          <rPr>
            <sz val="10"/>
            <rFont val="Tahoma"/>
            <family val="2"/>
          </rPr>
          <t>Y04042022-12</t>
        </r>
      </text>
    </comment>
    <comment ref="X2935" authorId="0" shapeId="0" xr:uid="{4ACD6DD3-9B6D-45CB-863E-B30BCA2585DD}">
      <text>
        <r>
          <rPr>
            <sz val="10"/>
            <rFont val="Tahoma"/>
            <family val="2"/>
          </rPr>
          <t>Total Dox Acceptance Amt - Total Paid Amt</t>
        </r>
      </text>
    </comment>
    <comment ref="L2936" authorId="0" shapeId="0" xr:uid="{98778222-D807-4B49-B1AC-7FC597805D47}">
      <text>
        <r>
          <rPr>
            <sz val="10"/>
            <rFont val="Tahoma"/>
            <family val="2"/>
          </rPr>
          <t>Y04112022-27</t>
        </r>
      </text>
    </comment>
    <comment ref="X2937" authorId="0" shapeId="0" xr:uid="{8E662516-AF21-460C-858D-D97700412176}">
      <text>
        <r>
          <rPr>
            <sz val="10"/>
            <rFont val="Tahoma"/>
            <family val="2"/>
          </rPr>
          <t>Total Dox Acceptance Amt - Total Paid Amt</t>
        </r>
      </text>
    </comment>
    <comment ref="L2938" authorId="0" shapeId="0" xr:uid="{5F42B2BA-BBFD-428F-9DCC-D689F3CD2E3A}">
      <text>
        <r>
          <rPr>
            <sz val="10"/>
            <rFont val="Tahoma"/>
            <family val="2"/>
          </rPr>
          <t>Y04042022-5</t>
        </r>
      </text>
    </comment>
    <comment ref="X2939" authorId="0" shapeId="0" xr:uid="{2EA1F2B1-E4EB-4D7F-9B81-1EDA26E7B6F4}">
      <text>
        <r>
          <rPr>
            <sz val="10"/>
            <rFont val="Tahoma"/>
            <family val="2"/>
          </rPr>
          <t>Total Dox Acceptance Amt - Total Paid Amt</t>
        </r>
      </text>
    </comment>
    <comment ref="L2940" authorId="0" shapeId="0" xr:uid="{B7E4C883-54E6-4ABC-B0BC-357F90D0A332}">
      <text>
        <r>
          <rPr>
            <sz val="10"/>
            <rFont val="Tahoma"/>
            <family val="2"/>
          </rPr>
          <t>Y04052022-3</t>
        </r>
      </text>
    </comment>
    <comment ref="X2941" authorId="0" shapeId="0" xr:uid="{F8FA7F79-EAFD-4F28-8AAD-24F664E3030C}">
      <text>
        <r>
          <rPr>
            <sz val="10"/>
            <rFont val="Tahoma"/>
            <family val="2"/>
          </rPr>
          <t>Total Dox Acceptance Amt - Total Paid Amt</t>
        </r>
      </text>
    </comment>
    <comment ref="L2942" authorId="0" shapeId="0" xr:uid="{14D7D35D-E281-4431-8504-7836DC853F7B}">
      <text>
        <r>
          <rPr>
            <sz val="10"/>
            <rFont val="Tahoma"/>
            <family val="2"/>
          </rPr>
          <t>Y06082022-15</t>
        </r>
      </text>
    </comment>
    <comment ref="X2943" authorId="0" shapeId="0" xr:uid="{7AD05A31-7881-4354-8600-25331CEB1328}">
      <text>
        <r>
          <rPr>
            <sz val="10"/>
            <rFont val="Tahoma"/>
            <family val="2"/>
          </rPr>
          <t>Total Dox Acceptance Amt - Total Paid Amt</t>
        </r>
      </text>
    </comment>
    <comment ref="L2944" authorId="0" shapeId="0" xr:uid="{85AF412F-B4A9-4E08-A1F7-90C7B7FDC5F7}">
      <text>
        <r>
          <rPr>
            <sz val="10"/>
            <rFont val="Tahoma"/>
            <family val="2"/>
          </rPr>
          <t>Y06042022-9</t>
        </r>
      </text>
    </comment>
    <comment ref="X2945" authorId="0" shapeId="0" xr:uid="{FF02F714-B110-42BE-AF9A-F641B5065D95}">
      <text>
        <r>
          <rPr>
            <sz val="10"/>
            <rFont val="Tahoma"/>
            <family val="2"/>
          </rPr>
          <t>Total Dox Acceptance Amt - Total Paid Amt</t>
        </r>
      </text>
    </comment>
    <comment ref="L2946" authorId="0" shapeId="0" xr:uid="{26AA8FA5-E731-48E9-BEF6-F0447FA48B76}">
      <text>
        <r>
          <rPr>
            <sz val="10"/>
            <rFont val="Tahoma"/>
            <family val="2"/>
          </rPr>
          <t>Y07052022-57</t>
        </r>
      </text>
    </comment>
    <comment ref="X2947" authorId="0" shapeId="0" xr:uid="{937F2E0A-F5C6-4780-BD85-B3FEE0834B53}">
      <text>
        <r>
          <rPr>
            <sz val="10"/>
            <rFont val="Tahoma"/>
            <family val="2"/>
          </rPr>
          <t>Total Dox Acceptance Amt - Total Paid Amt</t>
        </r>
      </text>
    </comment>
    <comment ref="L2948" authorId="0" shapeId="0" xr:uid="{0324B0EB-5953-4A5D-A7AC-78A429751358}">
      <text>
        <r>
          <rPr>
            <sz val="10"/>
            <rFont val="Tahoma"/>
            <family val="2"/>
          </rPr>
          <t>Y05112022-22</t>
        </r>
      </text>
    </comment>
    <comment ref="X2949" authorId="0" shapeId="0" xr:uid="{EEF3628C-436A-4C1C-8E17-3C7B6FFF2849}">
      <text>
        <r>
          <rPr>
            <sz val="10"/>
            <rFont val="Tahoma"/>
            <family val="2"/>
          </rPr>
          <t>Total Dox Acceptance Amt - Total Paid Amt</t>
        </r>
      </text>
    </comment>
    <comment ref="L2950" authorId="0" shapeId="0" xr:uid="{C8AE63F8-8FD0-42DF-8DB0-F9066F77781A}">
      <text>
        <r>
          <rPr>
            <sz val="10"/>
            <rFont val="Tahoma"/>
            <family val="2"/>
          </rPr>
          <t>Y05122022-47</t>
        </r>
      </text>
    </comment>
    <comment ref="X2951" authorId="0" shapeId="0" xr:uid="{45827745-6F7F-4BDA-B056-698076C63BCA}">
      <text>
        <r>
          <rPr>
            <sz val="10"/>
            <rFont val="Tahoma"/>
            <family val="2"/>
          </rPr>
          <t>Total Dox Acceptance Amt - Total Paid Amt</t>
        </r>
      </text>
    </comment>
    <comment ref="L2952" authorId="0" shapeId="0" xr:uid="{35771BF0-7578-4D40-A76D-0F87D2580655}">
      <text>
        <r>
          <rPr>
            <sz val="10"/>
            <rFont val="Tahoma"/>
            <family val="2"/>
          </rPr>
          <t>Y04042022-11</t>
        </r>
      </text>
    </comment>
    <comment ref="X2953" authorId="0" shapeId="0" xr:uid="{1E8980F7-1F95-44D9-9DDC-21DF12AC07AE}">
      <text>
        <r>
          <rPr>
            <sz val="10"/>
            <rFont val="Tahoma"/>
            <family val="2"/>
          </rPr>
          <t>Total Dox Acceptance Amt - Total Paid Amt</t>
        </r>
      </text>
    </comment>
    <comment ref="L2954" authorId="0" shapeId="0" xr:uid="{77D0B5CF-E3E9-4608-B5D7-B6ECEB62BE70}">
      <text>
        <r>
          <rPr>
            <sz val="10"/>
            <rFont val="Tahoma"/>
            <family val="2"/>
          </rPr>
          <t>Y04052022-43</t>
        </r>
      </text>
    </comment>
    <comment ref="X2955" authorId="0" shapeId="0" xr:uid="{7DB94131-44D2-46EB-8D09-13C4956F4806}">
      <text>
        <r>
          <rPr>
            <sz val="10"/>
            <rFont val="Tahoma"/>
            <family val="2"/>
          </rPr>
          <t>Total Dox Acceptance Amt - Total Paid Amt</t>
        </r>
      </text>
    </comment>
    <comment ref="L2956" authorId="0" shapeId="0" xr:uid="{1DFD3B1C-F4C2-435B-99EF-A422EAD6A448}">
      <text>
        <r>
          <rPr>
            <sz val="10"/>
            <rFont val="Tahoma"/>
            <family val="2"/>
          </rPr>
          <t>Y05102022-70</t>
        </r>
      </text>
    </comment>
    <comment ref="X2957" authorId="0" shapeId="0" xr:uid="{9F545930-965D-4F92-BB3A-94C502E0659E}">
      <text>
        <r>
          <rPr>
            <sz val="10"/>
            <rFont val="Tahoma"/>
            <family val="2"/>
          </rPr>
          <t>Total Dox Acceptance Amt - Total Paid Amt</t>
        </r>
      </text>
    </comment>
    <comment ref="X2959" authorId="0" shapeId="0" xr:uid="{C973F21C-DFC7-427D-8692-B04C2944F081}">
      <text>
        <r>
          <rPr>
            <sz val="10"/>
            <rFont val="Tahoma"/>
            <family val="2"/>
          </rPr>
          <t>Total Dox Acceptance Amt - Total Paid Amt</t>
        </r>
      </text>
    </comment>
    <comment ref="L2960" authorId="0" shapeId="0" xr:uid="{E5CF3FF3-D833-4875-AFB6-A378A97436D0}">
      <text>
        <r>
          <rPr>
            <sz val="10"/>
            <rFont val="Tahoma"/>
            <family val="2"/>
          </rPr>
          <t>Y06022022-39</t>
        </r>
      </text>
    </comment>
    <comment ref="X2961" authorId="0" shapeId="0" xr:uid="{A1C9ED30-CC4A-4121-881D-B8C4A954B877}">
      <text>
        <r>
          <rPr>
            <sz val="10"/>
            <rFont val="Tahoma"/>
            <family val="2"/>
          </rPr>
          <t>Total Dox Acceptance Amt - Total Paid Amt</t>
        </r>
      </text>
    </comment>
    <comment ref="L2962" authorId="0" shapeId="0" xr:uid="{1315220F-025E-4907-9036-C08268DD11EC}">
      <text>
        <r>
          <rPr>
            <sz val="10"/>
            <rFont val="Tahoma"/>
            <family val="2"/>
          </rPr>
          <t>Y08042022-11</t>
        </r>
      </text>
    </comment>
    <comment ref="X2963" authorId="0" shapeId="0" xr:uid="{E8287755-5D18-4A99-92BB-D0B9CEE71577}">
      <text>
        <r>
          <rPr>
            <sz val="10"/>
            <rFont val="Tahoma"/>
            <family val="2"/>
          </rPr>
          <t>Total Dox Acceptance Amt - Total Paid Amt</t>
        </r>
      </text>
    </comment>
    <comment ref="L2964" authorId="0" shapeId="0" xr:uid="{7C022E14-052B-41B1-BC25-E95596193E8B}">
      <text>
        <r>
          <rPr>
            <sz val="10"/>
            <rFont val="Tahoma"/>
            <family val="2"/>
          </rPr>
          <t>Y05162022-14</t>
        </r>
      </text>
    </comment>
    <comment ref="X2965" authorId="0" shapeId="0" xr:uid="{C0C2AC02-17E4-4711-8F01-201B5771BDD5}">
      <text>
        <r>
          <rPr>
            <sz val="10"/>
            <rFont val="Tahoma"/>
            <family val="2"/>
          </rPr>
          <t>Total Dox Acceptance Amt - Total Paid Amt</t>
        </r>
      </text>
    </comment>
    <comment ref="L2966" authorId="0" shapeId="0" xr:uid="{51D7860E-2302-4D77-B095-704EF5291FE4}">
      <text>
        <r>
          <rPr>
            <sz val="10"/>
            <rFont val="Tahoma"/>
            <family val="2"/>
          </rPr>
          <t>Y04052022-55</t>
        </r>
      </text>
    </comment>
    <comment ref="X2967" authorId="0" shapeId="0" xr:uid="{08496DA4-304D-460F-8670-BAE92301ABA7}">
      <text>
        <r>
          <rPr>
            <sz val="10"/>
            <rFont val="Tahoma"/>
            <family val="2"/>
          </rPr>
          <t>Total Dox Acceptance Amt - Total Paid Amt</t>
        </r>
      </text>
    </comment>
    <comment ref="L2968" authorId="0" shapeId="0" xr:uid="{62092DD7-4FDF-4CA2-A3F9-757933A9B19A}">
      <text>
        <r>
          <rPr>
            <sz val="10"/>
            <rFont val="Tahoma"/>
            <family val="2"/>
          </rPr>
          <t>Y04112022-7</t>
        </r>
      </text>
    </comment>
    <comment ref="X2969" authorId="0" shapeId="0" xr:uid="{243FC3B1-254F-4614-BFE5-3E5C14DF5115}">
      <text>
        <r>
          <rPr>
            <sz val="10"/>
            <rFont val="Tahoma"/>
            <family val="2"/>
          </rPr>
          <t>Total Dox Acceptance Amt - Total Paid Amt</t>
        </r>
      </text>
    </comment>
    <comment ref="L2970" authorId="0" shapeId="0" xr:uid="{905539DB-8BB9-4747-AE55-9296FDB2E165}">
      <text>
        <r>
          <rPr>
            <sz val="10"/>
            <rFont val="Tahoma"/>
            <family val="2"/>
          </rPr>
          <t>Y05102022-59</t>
        </r>
      </text>
    </comment>
    <comment ref="X2971" authorId="0" shapeId="0" xr:uid="{6A564462-31F4-4567-ADB9-A4F55C91F203}">
      <text>
        <r>
          <rPr>
            <sz val="10"/>
            <rFont val="Tahoma"/>
            <family val="2"/>
          </rPr>
          <t>Total Dox Acceptance Amt - Total Paid Amt</t>
        </r>
      </text>
    </comment>
    <comment ref="L2972" authorId="0" shapeId="0" xr:uid="{97898A05-78C5-4DF3-8808-8167147ABC0B}">
      <text>
        <r>
          <rPr>
            <sz val="10"/>
            <rFont val="Tahoma"/>
            <family val="2"/>
          </rPr>
          <t>Y04062022-42</t>
        </r>
      </text>
    </comment>
    <comment ref="X2973" authorId="0" shapeId="0" xr:uid="{FBE98E33-C961-4728-AE66-2DF81BC20A3A}">
      <text>
        <r>
          <rPr>
            <sz val="10"/>
            <rFont val="Tahoma"/>
            <family val="2"/>
          </rPr>
          <t>Total Dox Acceptance Amt - Total Paid Amt</t>
        </r>
      </text>
    </comment>
    <comment ref="L2974" authorId="0" shapeId="0" xr:uid="{74C43B84-7B09-472B-853A-96245AA176E0}">
      <text>
        <r>
          <rPr>
            <sz val="10"/>
            <rFont val="Tahoma"/>
            <family val="2"/>
          </rPr>
          <t>Y04052022-12</t>
        </r>
      </text>
    </comment>
    <comment ref="X2975" authorId="0" shapeId="0" xr:uid="{5CE4DF25-128F-4A2B-85EA-FC48965B0B9A}">
      <text>
        <r>
          <rPr>
            <sz val="10"/>
            <rFont val="Tahoma"/>
            <family val="2"/>
          </rPr>
          <t>Total Dox Acceptance Amt - Total Paid Amt</t>
        </r>
      </text>
    </comment>
    <comment ref="L2976" authorId="0" shapeId="0" xr:uid="{A65910B4-2CD5-4E0F-B4A5-9DC9905CF627}">
      <text>
        <r>
          <rPr>
            <sz val="10"/>
            <rFont val="Tahoma"/>
            <family val="2"/>
          </rPr>
          <t>Y07052022-22</t>
        </r>
      </text>
    </comment>
    <comment ref="X2977" authorId="0" shapeId="0" xr:uid="{3C483417-497E-4D6A-8977-A05FDA522F7F}">
      <text>
        <r>
          <rPr>
            <sz val="10"/>
            <rFont val="Tahoma"/>
            <family val="2"/>
          </rPr>
          <t>Total Dox Acceptance Amt - Total Paid Amt</t>
        </r>
      </text>
    </comment>
    <comment ref="L2978" authorId="0" shapeId="0" xr:uid="{DBE84C19-6AAA-48DB-9F88-1128BB4BB850}">
      <text>
        <r>
          <rPr>
            <sz val="10"/>
            <rFont val="Tahoma"/>
            <family val="2"/>
          </rPr>
          <t>Y04052022-24</t>
        </r>
      </text>
    </comment>
    <comment ref="X2979" authorId="0" shapeId="0" xr:uid="{0C283B75-4961-4787-840C-57C3A31E25A3}">
      <text>
        <r>
          <rPr>
            <sz val="10"/>
            <rFont val="Tahoma"/>
            <family val="2"/>
          </rPr>
          <t>Total Dox Acceptance Amt - Total Paid Amt</t>
        </r>
      </text>
    </comment>
    <comment ref="L2980" authorId="0" shapeId="0" xr:uid="{459175B3-CD8B-4EC2-BB57-0B6B488E0B95}">
      <text>
        <r>
          <rPr>
            <sz val="10"/>
            <rFont val="Tahoma"/>
            <family val="2"/>
          </rPr>
          <t>Y04282022-31</t>
        </r>
      </text>
    </comment>
    <comment ref="X2981" authorId="0" shapeId="0" xr:uid="{A59C705C-E737-4BE6-B57A-24592BC624BA}">
      <text>
        <r>
          <rPr>
            <sz val="10"/>
            <rFont val="Tahoma"/>
            <family val="2"/>
          </rPr>
          <t>Total Dox Acceptance Amt - Total Paid Amt</t>
        </r>
      </text>
    </comment>
    <comment ref="L2982" authorId="0" shapeId="0" xr:uid="{0EE3EBAA-77A9-44DE-B1AB-2C5443335B7C}">
      <text>
        <r>
          <rPr>
            <sz val="10"/>
            <rFont val="Tahoma"/>
            <family val="2"/>
          </rPr>
          <t>Y04052022-14</t>
        </r>
      </text>
    </comment>
    <comment ref="X2983" authorId="0" shapeId="0" xr:uid="{20EF7A0D-0E1C-43F7-BE05-F7A4111586D8}">
      <text>
        <r>
          <rPr>
            <sz val="10"/>
            <rFont val="Tahoma"/>
            <family val="2"/>
          </rPr>
          <t>Total Dox Acceptance Amt - Total Paid Amt</t>
        </r>
      </text>
    </comment>
    <comment ref="L2984" authorId="0" shapeId="0" xr:uid="{00A71248-F4CF-4303-92C9-8374AC20A22F}">
      <text>
        <r>
          <rPr>
            <sz val="10"/>
            <rFont val="Tahoma"/>
            <family val="2"/>
          </rPr>
          <t>Y05152022-15</t>
        </r>
      </text>
    </comment>
    <comment ref="X2985" authorId="0" shapeId="0" xr:uid="{FCF3BBE6-D068-449C-827E-225B5CCACF22}">
      <text>
        <r>
          <rPr>
            <sz val="10"/>
            <rFont val="Tahoma"/>
            <family val="2"/>
          </rPr>
          <t>Total Dox Acceptance Amt - Total Paid Amt</t>
        </r>
      </text>
    </comment>
    <comment ref="L2986" authorId="0" shapeId="0" xr:uid="{BA6E5B54-E0FF-421E-87EF-07520FDDCABC}">
      <text>
        <r>
          <rPr>
            <sz val="10"/>
            <rFont val="Tahoma"/>
            <family val="2"/>
          </rPr>
          <t>Y05152022-16</t>
        </r>
      </text>
    </comment>
    <comment ref="X2987" authorId="0" shapeId="0" xr:uid="{D7285C6B-79F6-443C-9F36-64E310FE594F}">
      <text>
        <r>
          <rPr>
            <sz val="10"/>
            <rFont val="Tahoma"/>
            <family val="2"/>
          </rPr>
          <t>Total Dox Acceptance Amt - Total Paid Amt</t>
        </r>
      </text>
    </comment>
    <comment ref="L2988" authorId="0" shapeId="0" xr:uid="{4923693B-7F38-45AF-9AE4-7E206058A625}">
      <text>
        <r>
          <rPr>
            <sz val="10"/>
            <rFont val="Tahoma"/>
            <family val="2"/>
          </rPr>
          <t>Y04062022-49</t>
        </r>
      </text>
    </comment>
    <comment ref="X2989" authorId="0" shapeId="0" xr:uid="{78B31379-976C-49A6-9DEB-65AFE90F21C3}">
      <text>
        <r>
          <rPr>
            <sz val="10"/>
            <rFont val="Tahoma"/>
            <family val="2"/>
          </rPr>
          <t>Total Dox Acceptance Amt - Total Paid Amt</t>
        </r>
      </text>
    </comment>
    <comment ref="L2990" authorId="0" shapeId="0" xr:uid="{8B7B3FA2-392A-4FE7-809E-32FA18519658}">
      <text>
        <r>
          <rPr>
            <sz val="10"/>
            <rFont val="Tahoma"/>
            <family val="2"/>
          </rPr>
          <t>Y04282022-36</t>
        </r>
      </text>
    </comment>
    <comment ref="X2991" authorId="0" shapeId="0" xr:uid="{28DDD31F-1EF8-477E-A5F9-2D8047A087CC}">
      <text>
        <r>
          <rPr>
            <sz val="10"/>
            <rFont val="Tahoma"/>
            <family val="2"/>
          </rPr>
          <t>Total Dox Acceptance Amt - Total Paid Amt</t>
        </r>
      </text>
    </comment>
    <comment ref="L2992" authorId="0" shapeId="0" xr:uid="{7425B5A3-5455-4404-98AB-9CBC65391242}">
      <text>
        <r>
          <rPr>
            <sz val="10"/>
            <rFont val="Tahoma"/>
            <family val="2"/>
          </rPr>
          <t>Y05112022-26</t>
        </r>
      </text>
    </comment>
    <comment ref="X2993" authorId="0" shapeId="0" xr:uid="{14ECB8D7-FEFC-4244-94A7-F8B49433E6FB}">
      <text>
        <r>
          <rPr>
            <sz val="10"/>
            <rFont val="Tahoma"/>
            <family val="2"/>
          </rPr>
          <t>Total Dox Acceptance Amt - Total Paid Amt</t>
        </r>
      </text>
    </comment>
    <comment ref="X2995" authorId="0" shapeId="0" xr:uid="{CC70E979-7FA7-4DF2-9D94-CBEC182E4C03}">
      <text>
        <r>
          <rPr>
            <sz val="10"/>
            <rFont val="Tahoma"/>
            <family val="2"/>
          </rPr>
          <t>Total Dox Acceptance Amt - Total Paid Amt</t>
        </r>
      </text>
    </comment>
    <comment ref="L2996" authorId="0" shapeId="0" xr:uid="{E5E34221-223E-4E60-8241-9DF93E2C4AF1}">
      <text>
        <r>
          <rPr>
            <sz val="10"/>
            <rFont val="Tahoma"/>
            <family val="2"/>
          </rPr>
          <t>Y06022022-41</t>
        </r>
      </text>
    </comment>
    <comment ref="X2997" authorId="0" shapeId="0" xr:uid="{D833202F-6321-4F9E-8371-ECA1DE0B7BD1}">
      <text>
        <r>
          <rPr>
            <sz val="10"/>
            <rFont val="Tahoma"/>
            <family val="2"/>
          </rPr>
          <t>Total Dox Acceptance Amt - Total Paid Amt</t>
        </r>
      </text>
    </comment>
    <comment ref="L2998" authorId="0" shapeId="0" xr:uid="{5CB7892E-5EDA-4937-9900-19C40FB6D34F}">
      <text>
        <r>
          <rPr>
            <sz val="10"/>
            <rFont val="Tahoma"/>
            <family val="2"/>
          </rPr>
          <t>Y06042022-4</t>
        </r>
      </text>
    </comment>
    <comment ref="X2999" authorId="0" shapeId="0" xr:uid="{23D853A3-ABB6-4B5C-B093-37B321253A0F}">
      <text>
        <r>
          <rPr>
            <sz val="10"/>
            <rFont val="Tahoma"/>
            <family val="2"/>
          </rPr>
          <t>Total Dox Acceptance Amt - Total Paid Amt</t>
        </r>
      </text>
    </comment>
    <comment ref="L3000" authorId="0" shapeId="0" xr:uid="{46728066-4A2D-4767-AEB5-63397363B78C}">
      <text>
        <r>
          <rPr>
            <sz val="10"/>
            <rFont val="Tahoma"/>
            <family val="2"/>
          </rPr>
          <t>Y06072022-10</t>
        </r>
      </text>
    </comment>
    <comment ref="X3001" authorId="0" shapeId="0" xr:uid="{2D7FBDC1-872A-4DC1-90D5-E9DA3CEF20FD}">
      <text>
        <r>
          <rPr>
            <sz val="10"/>
            <rFont val="Tahoma"/>
            <family val="2"/>
          </rPr>
          <t>Total Dox Acceptance Amt - Total Paid Amt</t>
        </r>
      </text>
    </comment>
    <comment ref="L3002" authorId="0" shapeId="0" xr:uid="{68278D92-F9D8-4651-B1B0-61499E9EEEF2}">
      <text>
        <r>
          <rPr>
            <sz val="10"/>
            <rFont val="Tahoma"/>
            <family val="2"/>
          </rPr>
          <t>Y04052022-22</t>
        </r>
      </text>
    </comment>
    <comment ref="X3003" authorId="0" shapeId="0" xr:uid="{24F4517B-85A8-4FDC-8171-5AB1572D1C88}">
      <text>
        <r>
          <rPr>
            <sz val="10"/>
            <rFont val="Tahoma"/>
            <family val="2"/>
          </rPr>
          <t>Total Dox Acceptance Amt - Total Paid Amt</t>
        </r>
      </text>
    </comment>
    <comment ref="L3004" authorId="0" shapeId="0" xr:uid="{A939B538-EB63-453E-8956-D42B77210E08}">
      <text>
        <r>
          <rPr>
            <sz val="10"/>
            <rFont val="Tahoma"/>
            <family val="2"/>
          </rPr>
          <t>Y04052022-29</t>
        </r>
      </text>
    </comment>
    <comment ref="L3005" authorId="0" shapeId="0" xr:uid="{5269E585-3689-4D65-AB57-AD69A2FE5451}">
      <text>
        <r>
          <rPr>
            <sz val="10"/>
            <rFont val="Tahoma"/>
            <family val="2"/>
          </rPr>
          <t>Y04282022-5</t>
        </r>
      </text>
    </comment>
    <comment ref="L3006" authorId="0" shapeId="0" xr:uid="{FA7AB428-1B82-462F-8D5D-C3946DA8688F}">
      <text>
        <r>
          <rPr>
            <sz val="10"/>
            <rFont val="Tahoma"/>
            <family val="2"/>
          </rPr>
          <t>Y04282022-22</t>
        </r>
      </text>
    </comment>
    <comment ref="L3007" authorId="0" shapeId="0" xr:uid="{26E2AED6-9CC4-4792-A7A6-1B613C49EAE4}">
      <text>
        <r>
          <rPr>
            <sz val="10"/>
            <rFont val="Tahoma"/>
            <family val="2"/>
          </rPr>
          <t>Y04282022-23</t>
        </r>
      </text>
    </comment>
    <comment ref="L3008" authorId="0" shapeId="0" xr:uid="{4DE2297C-0F63-4D97-A15A-6A4D25677A2D}">
      <text>
        <r>
          <rPr>
            <sz val="10"/>
            <rFont val="Tahoma"/>
            <family val="2"/>
          </rPr>
          <t>Y05142022-8</t>
        </r>
      </text>
    </comment>
    <comment ref="X3009" authorId="0" shapeId="0" xr:uid="{AA020754-F81D-4FD6-8835-023D932B6207}">
      <text>
        <r>
          <rPr>
            <sz val="10"/>
            <rFont val="Tahoma"/>
            <family val="2"/>
          </rPr>
          <t>Total Dox Acceptance Amt - Total Paid Amt</t>
        </r>
      </text>
    </comment>
    <comment ref="L3010" authorId="0" shapeId="0" xr:uid="{359BEF83-BF57-4981-AA2F-0BB25E1F5715}">
      <text>
        <r>
          <rPr>
            <sz val="10"/>
            <rFont val="Tahoma"/>
            <family val="2"/>
          </rPr>
          <t>Y06022022-35</t>
        </r>
      </text>
    </comment>
    <comment ref="X3011" authorId="0" shapeId="0" xr:uid="{9D83DED6-272F-461F-A26E-1B3E186C4F36}">
      <text>
        <r>
          <rPr>
            <sz val="10"/>
            <rFont val="Tahoma"/>
            <family val="2"/>
          </rPr>
          <t>Total Dox Acceptance Amt - Total Paid Amt</t>
        </r>
      </text>
    </comment>
    <comment ref="L3012" authorId="0" shapeId="0" xr:uid="{1D20249D-E62B-4152-8B0F-29BA0A173405}">
      <text>
        <r>
          <rPr>
            <sz val="10"/>
            <rFont val="Tahoma"/>
            <family val="2"/>
          </rPr>
          <t>Y04052022-51</t>
        </r>
      </text>
    </comment>
    <comment ref="X3013" authorId="0" shapeId="0" xr:uid="{57633E24-57DF-41B2-A1FB-ACD3006871F7}">
      <text>
        <r>
          <rPr>
            <sz val="10"/>
            <rFont val="Tahoma"/>
            <family val="2"/>
          </rPr>
          <t>Total Dox Acceptance Amt - Total Paid Amt</t>
        </r>
      </text>
    </comment>
    <comment ref="L3014" authorId="0" shapeId="0" xr:uid="{E808E644-5B6E-4FCE-821B-56A61F095DEE}">
      <text>
        <r>
          <rPr>
            <sz val="10"/>
            <rFont val="Tahoma"/>
            <family val="2"/>
          </rPr>
          <t>Y07282022-1</t>
        </r>
      </text>
    </comment>
    <comment ref="X3015" authorId="0" shapeId="0" xr:uid="{1FFD030B-CD92-47DA-B5A2-904982E9994C}">
      <text>
        <r>
          <rPr>
            <sz val="10"/>
            <rFont val="Tahoma"/>
            <family val="2"/>
          </rPr>
          <t>Total Dox Acceptance Amt - Total Paid Amt</t>
        </r>
      </text>
    </comment>
    <comment ref="L3016" authorId="0" shapeId="0" xr:uid="{560871EB-7E5D-45C0-B152-6080A01BE254}">
      <text>
        <r>
          <rPr>
            <sz val="10"/>
            <rFont val="Tahoma"/>
            <family val="2"/>
          </rPr>
          <t>Y06022022-40</t>
        </r>
      </text>
    </comment>
    <comment ref="X3017" authorId="0" shapeId="0" xr:uid="{4E964001-5EE8-42A2-8B9C-136D7E33FFA8}">
      <text>
        <r>
          <rPr>
            <sz val="10"/>
            <rFont val="Tahoma"/>
            <family val="2"/>
          </rPr>
          <t>Total Dox Acceptance Amt - Total Paid Amt</t>
        </r>
      </text>
    </comment>
    <comment ref="L3018" authorId="0" shapeId="0" xr:uid="{A56A9292-C8C1-4FC3-87FF-71304A539DA2}">
      <text>
        <r>
          <rPr>
            <sz val="10"/>
            <rFont val="Tahoma"/>
            <family val="2"/>
          </rPr>
          <t>Y04052022-21</t>
        </r>
      </text>
    </comment>
    <comment ref="X3019" authorId="0" shapeId="0" xr:uid="{9C802C4E-15FB-4308-97B2-03FF9958F4AA}">
      <text>
        <r>
          <rPr>
            <sz val="10"/>
            <rFont val="Tahoma"/>
            <family val="2"/>
          </rPr>
          <t>Total Dox Acceptance Amt - Total Paid Amt</t>
        </r>
      </text>
    </comment>
    <comment ref="L3020" authorId="0" shapeId="0" xr:uid="{8B6D4BE2-2270-4AC8-9AF1-E3E0F6C222E9}">
      <text>
        <r>
          <rPr>
            <sz val="10"/>
            <rFont val="Tahoma"/>
            <family val="2"/>
          </rPr>
          <t>Y07052022-27</t>
        </r>
      </text>
    </comment>
    <comment ref="X3021" authorId="0" shapeId="0" xr:uid="{589ACD7D-798C-437C-8B05-14A7B1DE80C5}">
      <text>
        <r>
          <rPr>
            <sz val="10"/>
            <rFont val="Tahoma"/>
            <family val="2"/>
          </rPr>
          <t>Total Dox Acceptance Amt - Total Paid Amt</t>
        </r>
      </text>
    </comment>
    <comment ref="L3022" authorId="0" shapeId="0" xr:uid="{A112ADF6-90B8-44A8-B129-44FA7E0CA588}">
      <text>
        <r>
          <rPr>
            <sz val="10"/>
            <rFont val="Tahoma"/>
            <family val="2"/>
          </rPr>
          <t>Y08042022-17</t>
        </r>
      </text>
    </comment>
    <comment ref="X3023" authorId="0" shapeId="0" xr:uid="{60889B88-58C4-4BDC-90D9-1E86815F8EFD}">
      <text>
        <r>
          <rPr>
            <sz val="10"/>
            <rFont val="Tahoma"/>
            <family val="2"/>
          </rPr>
          <t>Total Dox Acceptance Amt - Total Paid Amt</t>
        </r>
      </text>
    </comment>
    <comment ref="L3024" authorId="0" shapeId="0" xr:uid="{6FB357F0-D969-4956-9869-C74DE686E2D2}">
      <text>
        <r>
          <rPr>
            <sz val="10"/>
            <rFont val="Tahoma"/>
            <family val="2"/>
          </rPr>
          <t>Y04052022-52</t>
        </r>
      </text>
    </comment>
    <comment ref="X3025" authorId="0" shapeId="0" xr:uid="{08A2789B-0AED-4EDF-9F48-C8A177807176}">
      <text>
        <r>
          <rPr>
            <sz val="10"/>
            <rFont val="Tahoma"/>
            <family val="2"/>
          </rPr>
          <t>Total Dox Acceptance Amt - Total Paid Amt</t>
        </r>
      </text>
    </comment>
    <comment ref="L3026" authorId="0" shapeId="0" xr:uid="{3BA77668-E521-487B-8303-7AF5AA997DBF}">
      <text>
        <r>
          <rPr>
            <sz val="10"/>
            <rFont val="Tahoma"/>
            <family val="2"/>
          </rPr>
          <t>Y05152022-9</t>
        </r>
      </text>
    </comment>
    <comment ref="X3027" authorId="0" shapeId="0" xr:uid="{B9ABA418-FB5E-44E8-8E65-10BF67E3C0BC}">
      <text>
        <r>
          <rPr>
            <sz val="10"/>
            <rFont val="Tahoma"/>
            <family val="2"/>
          </rPr>
          <t>Total Dox Acceptance Amt - Total Paid Amt</t>
        </r>
      </text>
    </comment>
    <comment ref="L3028" authorId="0" shapeId="0" xr:uid="{40E9DF3A-1283-44E9-ABBD-805313ECF4D8}">
      <text>
        <r>
          <rPr>
            <sz val="10"/>
            <rFont val="Tahoma"/>
            <family val="2"/>
          </rPr>
          <t>Y04052022-20</t>
        </r>
      </text>
    </comment>
    <comment ref="X3029" authorId="0" shapeId="0" xr:uid="{88BA36B1-9508-4BBB-B709-8868EE27136A}">
      <text>
        <r>
          <rPr>
            <sz val="10"/>
            <rFont val="Tahoma"/>
            <family val="2"/>
          </rPr>
          <t>Total Dox Acceptance Amt - Total Paid Amt</t>
        </r>
      </text>
    </comment>
    <comment ref="L3030" authorId="0" shapeId="0" xr:uid="{DB2F8CF6-C33A-4E79-B8C1-ECADE2F2C4FE}">
      <text>
        <r>
          <rPr>
            <sz val="10"/>
            <rFont val="Tahoma"/>
            <family val="2"/>
          </rPr>
          <t>Y05142022-10</t>
        </r>
      </text>
    </comment>
    <comment ref="X3031" authorId="0" shapeId="0" xr:uid="{989BC1A0-6919-438B-A6D1-4485DCD3512F}">
      <text>
        <r>
          <rPr>
            <sz val="10"/>
            <rFont val="Tahoma"/>
            <family val="2"/>
          </rPr>
          <t>Total Dox Acceptance Amt - Total Paid Amt</t>
        </r>
      </text>
    </comment>
    <comment ref="L3032" authorId="0" shapeId="0" xr:uid="{A0205AF8-79DD-4008-936D-4564636E9661}">
      <text>
        <r>
          <rPr>
            <sz val="10"/>
            <rFont val="Tahoma"/>
            <family val="2"/>
          </rPr>
          <t>Y06022022-38</t>
        </r>
      </text>
    </comment>
    <comment ref="X3033" authorId="0" shapeId="0" xr:uid="{9F7A5CFA-CDA3-430F-BDE5-99C82E6172F9}">
      <text>
        <r>
          <rPr>
            <sz val="10"/>
            <rFont val="Tahoma"/>
            <family val="2"/>
          </rPr>
          <t>Total Dox Acceptance Amt - Total Paid Amt</t>
        </r>
      </text>
    </comment>
    <comment ref="L3034" authorId="0" shapeId="0" xr:uid="{7FD9BA5E-E9D3-469E-B573-02040D3ECA95}">
      <text>
        <r>
          <rPr>
            <sz val="10"/>
            <rFont val="Tahoma"/>
            <family val="2"/>
          </rPr>
          <t>Y06072022-36</t>
        </r>
      </text>
    </comment>
    <comment ref="X3035" authorId="0" shapeId="0" xr:uid="{20E5F297-26BD-4CBC-95F0-27896EDCC167}">
      <text>
        <r>
          <rPr>
            <sz val="10"/>
            <rFont val="Tahoma"/>
            <family val="2"/>
          </rPr>
          <t>Total Dox Acceptance Amt - Total Paid Amt</t>
        </r>
      </text>
    </comment>
    <comment ref="L3036" authorId="0" shapeId="0" xr:uid="{E8A170C8-EDDB-439C-B6D5-C4298A457F41}">
      <text>
        <r>
          <rPr>
            <sz val="10"/>
            <rFont val="Tahoma"/>
            <family val="2"/>
          </rPr>
          <t>Y04112022-72</t>
        </r>
      </text>
    </comment>
    <comment ref="X3037" authorId="0" shapeId="0" xr:uid="{EE80C1D8-3511-4838-BE75-586400E11A00}">
      <text>
        <r>
          <rPr>
            <sz val="10"/>
            <rFont val="Tahoma"/>
            <family val="2"/>
          </rPr>
          <t>Total Dox Acceptance Amt - Total Paid Amt</t>
        </r>
      </text>
    </comment>
    <comment ref="L3038" authorId="0" shapeId="0" xr:uid="{5209890D-6204-48DE-AD59-AA20F340DCD3}">
      <text>
        <r>
          <rPr>
            <sz val="10"/>
            <rFont val="Tahoma"/>
            <family val="2"/>
          </rPr>
          <t>Y05152022-10</t>
        </r>
      </text>
    </comment>
    <comment ref="X3039" authorId="0" shapeId="0" xr:uid="{85123945-C429-463A-882F-12DB2C3DF8A5}">
      <text>
        <r>
          <rPr>
            <sz val="10"/>
            <rFont val="Tahoma"/>
            <family val="2"/>
          </rPr>
          <t>Total Dox Acceptance Amt - Total Paid Amt</t>
        </r>
      </text>
    </comment>
    <comment ref="L3040" authorId="0" shapeId="0" xr:uid="{79D5380A-4764-4CBF-9285-F3BBFC65CF10}">
      <text>
        <r>
          <rPr>
            <sz val="10"/>
            <rFont val="Tahoma"/>
            <family val="2"/>
          </rPr>
          <t>Y05142022-20</t>
        </r>
      </text>
    </comment>
    <comment ref="X3041" authorId="0" shapeId="0" xr:uid="{DE1472CE-5EF8-4DD6-AC7F-FF89D01B12E4}">
      <text>
        <r>
          <rPr>
            <sz val="10"/>
            <rFont val="Tahoma"/>
            <family val="2"/>
          </rPr>
          <t>Total Dox Acceptance Amt - Total Paid Amt</t>
        </r>
      </text>
    </comment>
    <comment ref="L3042" authorId="0" shapeId="0" xr:uid="{B8078A1F-4CCB-4D0B-A3F6-37C85D41C397}">
      <text>
        <r>
          <rPr>
            <sz val="10"/>
            <rFont val="Tahoma"/>
            <family val="2"/>
          </rPr>
          <t>Y06042022-16</t>
        </r>
      </text>
    </comment>
    <comment ref="X3043" authorId="0" shapeId="0" xr:uid="{8EFD0591-8698-4E71-B338-7084B1CBBC12}">
      <text>
        <r>
          <rPr>
            <sz val="10"/>
            <rFont val="Tahoma"/>
            <family val="2"/>
          </rPr>
          <t>Total Dox Acceptance Amt - Total Paid Amt</t>
        </r>
      </text>
    </comment>
    <comment ref="L3044" authorId="0" shapeId="0" xr:uid="{BD9A6649-F44B-44FC-B448-EEEFB3702509}">
      <text>
        <r>
          <rPr>
            <sz val="10"/>
            <rFont val="Tahoma"/>
            <family val="2"/>
          </rPr>
          <t>Y05162022-15</t>
        </r>
      </text>
    </comment>
    <comment ref="X3045" authorId="0" shapeId="0" xr:uid="{7DBDBA6C-6803-4602-A7D0-71D55A0710AD}">
      <text>
        <r>
          <rPr>
            <sz val="10"/>
            <rFont val="Tahoma"/>
            <family val="2"/>
          </rPr>
          <t>Total Dox Acceptance Amt - Total Paid Amt</t>
        </r>
      </text>
    </comment>
    <comment ref="L3046" authorId="0" shapeId="0" xr:uid="{60AA40AB-D10F-408F-8DDC-EF01B253A7B5}">
      <text>
        <r>
          <rPr>
            <sz val="10"/>
            <rFont val="Tahoma"/>
            <family val="2"/>
          </rPr>
          <t>Y08012022-50</t>
        </r>
      </text>
    </comment>
    <comment ref="X3047" authorId="0" shapeId="0" xr:uid="{71AEFEBE-5F0D-41C2-96E9-A5EC50161B33}">
      <text>
        <r>
          <rPr>
            <sz val="10"/>
            <rFont val="Tahoma"/>
            <family val="2"/>
          </rPr>
          <t>Total Dox Acceptance Amt - Total Paid Amt</t>
        </r>
      </text>
    </comment>
    <comment ref="L3048" authorId="0" shapeId="0" xr:uid="{F71C9552-7BB9-4ACD-ACAE-CBACFAEECFE7}">
      <text>
        <r>
          <rPr>
            <sz val="10"/>
            <rFont val="Tahoma"/>
            <family val="2"/>
          </rPr>
          <t>Y04112022-33</t>
        </r>
      </text>
    </comment>
    <comment ref="X3049" authorId="0" shapeId="0" xr:uid="{1EEFDFB8-5FFD-4F88-8785-32E19D34261E}">
      <text>
        <r>
          <rPr>
            <sz val="10"/>
            <rFont val="Tahoma"/>
            <family val="2"/>
          </rPr>
          <t>Total Dox Acceptance Amt - Total Paid Amt</t>
        </r>
      </text>
    </comment>
    <comment ref="L3050" authorId="0" shapeId="0" xr:uid="{1D635C7B-50C5-4BFE-8F2E-E67C6C6D2BDE}">
      <text>
        <r>
          <rPr>
            <sz val="10"/>
            <rFont val="Tahoma"/>
            <family val="2"/>
          </rPr>
          <t>Y06072022-33</t>
        </r>
      </text>
    </comment>
    <comment ref="L3051" authorId="0" shapeId="0" xr:uid="{7C8395D7-EE74-41BD-AC9C-88F094725ED6}">
      <text>
        <r>
          <rPr>
            <sz val="10"/>
            <rFont val="Tahoma"/>
            <family val="2"/>
          </rPr>
          <t>Y07052022-44</t>
        </r>
      </text>
    </comment>
    <comment ref="X3052" authorId="0" shapeId="0" xr:uid="{7693C06A-FFEC-41A8-A7E4-19AAA3BB7E11}">
      <text>
        <r>
          <rPr>
            <sz val="10"/>
            <rFont val="Tahoma"/>
            <family val="2"/>
          </rPr>
          <t>Total Dox Acceptance Amt - Total Paid Amt</t>
        </r>
      </text>
    </comment>
    <comment ref="L3053" authorId="0" shapeId="0" xr:uid="{A202875D-C205-48DE-ABC0-78E16A3A8932}">
      <text>
        <r>
          <rPr>
            <sz val="10"/>
            <rFont val="Tahoma"/>
            <family val="2"/>
          </rPr>
          <t>Y05112022-11</t>
        </r>
      </text>
    </comment>
    <comment ref="X3054" authorId="0" shapeId="0" xr:uid="{40507C8B-30B6-49BC-9F27-462A7B3DAAE6}">
      <text>
        <r>
          <rPr>
            <sz val="10"/>
            <rFont val="Tahoma"/>
            <family val="2"/>
          </rPr>
          <t>Total Dox Acceptance Amt - Total Paid Amt</t>
        </r>
      </text>
    </comment>
    <comment ref="L3055" authorId="0" shapeId="0" xr:uid="{90DDF8F6-BA79-4A5F-BD0D-D8C560879D75}">
      <text>
        <r>
          <rPr>
            <sz val="10"/>
            <rFont val="Tahoma"/>
            <family val="2"/>
          </rPr>
          <t>Y04112022-111</t>
        </r>
      </text>
    </comment>
    <comment ref="X3056" authorId="0" shapeId="0" xr:uid="{CD4B223E-D506-4115-A034-C665630F0813}">
      <text>
        <r>
          <rPr>
            <sz val="10"/>
            <rFont val="Tahoma"/>
            <family val="2"/>
          </rPr>
          <t>Total Dox Acceptance Amt - Total Paid Amt</t>
        </r>
      </text>
    </comment>
    <comment ref="L3057" authorId="0" shapeId="0" xr:uid="{5F6DCCED-20B6-4644-A1A0-28617F11A42F}">
      <text>
        <r>
          <rPr>
            <sz val="10"/>
            <rFont val="Tahoma"/>
            <family val="2"/>
          </rPr>
          <t>Y04062022-53</t>
        </r>
      </text>
    </comment>
    <comment ref="X3058" authorId="0" shapeId="0" xr:uid="{372075C3-FE59-4110-A997-438515491E8D}">
      <text>
        <r>
          <rPr>
            <sz val="10"/>
            <rFont val="Tahoma"/>
            <family val="2"/>
          </rPr>
          <t>Total Dox Acceptance Amt - Total Paid Amt</t>
        </r>
      </text>
    </comment>
    <comment ref="L3059" authorId="0" shapeId="0" xr:uid="{C88B07C4-C32F-459D-94C6-409AEB7BA578}">
      <text>
        <r>
          <rPr>
            <sz val="10"/>
            <rFont val="Tahoma"/>
            <family val="2"/>
          </rPr>
          <t>Y04112022-47</t>
        </r>
      </text>
    </comment>
    <comment ref="X3060" authorId="0" shapeId="0" xr:uid="{8CD30E82-14C4-4589-AAD9-647031F4306F}">
      <text>
        <r>
          <rPr>
            <sz val="10"/>
            <rFont val="Tahoma"/>
            <family val="2"/>
          </rPr>
          <t>Total Dox Acceptance Amt - Total Paid Amt</t>
        </r>
      </text>
    </comment>
    <comment ref="L3061" authorId="0" shapeId="0" xr:uid="{A01CE087-0345-4EA5-8425-4C5BDFB3C5AF}">
      <text>
        <r>
          <rPr>
            <sz val="10"/>
            <rFont val="Tahoma"/>
            <family val="2"/>
          </rPr>
          <t>Y05102022-62</t>
        </r>
      </text>
    </comment>
    <comment ref="X3062" authorId="0" shapeId="0" xr:uid="{E8B23C49-1F4E-4145-BFC2-3FB42D2A4D0A}">
      <text>
        <r>
          <rPr>
            <sz val="10"/>
            <rFont val="Tahoma"/>
            <family val="2"/>
          </rPr>
          <t>Total Dox Acceptance Amt - Total Paid Amt</t>
        </r>
      </text>
    </comment>
    <comment ref="L3063" authorId="0" shapeId="0" xr:uid="{885E69C4-7694-440B-B734-6D42781F7347}">
      <text>
        <r>
          <rPr>
            <sz val="10"/>
            <rFont val="Tahoma"/>
            <family val="2"/>
          </rPr>
          <t>Y05102022-71</t>
        </r>
      </text>
    </comment>
    <comment ref="X3064" authorId="0" shapeId="0" xr:uid="{F70E8488-75D5-44E9-BECD-C83E84569D34}">
      <text>
        <r>
          <rPr>
            <sz val="10"/>
            <rFont val="Tahoma"/>
            <family val="2"/>
          </rPr>
          <t>Total Dox Acceptance Amt - Total Paid Amt</t>
        </r>
      </text>
    </comment>
    <comment ref="L3065" authorId="0" shapeId="0" xr:uid="{1522C427-BFA2-49B2-B025-E51680DF2B38}">
      <text>
        <r>
          <rPr>
            <sz val="10"/>
            <rFont val="Tahoma"/>
            <family val="2"/>
          </rPr>
          <t>Y06022022-34</t>
        </r>
      </text>
    </comment>
    <comment ref="X3066" authorId="0" shapeId="0" xr:uid="{6D0F27EA-5876-45DE-8BD7-A09FCB9D68DD}">
      <text>
        <r>
          <rPr>
            <sz val="10"/>
            <rFont val="Tahoma"/>
            <family val="2"/>
          </rPr>
          <t>Total Dox Acceptance Amt - Total Paid Amt</t>
        </r>
      </text>
    </comment>
    <comment ref="L3067" authorId="0" shapeId="0" xr:uid="{1C1C2414-0F78-4819-922C-5A7C4F4BAF65}">
      <text>
        <r>
          <rPr>
            <sz val="10"/>
            <rFont val="Tahoma"/>
            <family val="2"/>
          </rPr>
          <t>Y06062022-9</t>
        </r>
      </text>
    </comment>
    <comment ref="X3068" authorId="0" shapeId="0" xr:uid="{9BD75FA8-0C29-43D2-9B35-1D516D25EE87}">
      <text>
        <r>
          <rPr>
            <sz val="10"/>
            <rFont val="Tahoma"/>
            <family val="2"/>
          </rPr>
          <t>Total Dox Acceptance Amt - Total Paid Amt</t>
        </r>
      </text>
    </comment>
    <comment ref="L3069" authorId="0" shapeId="0" xr:uid="{1694FA05-ECE7-4547-B700-ADDB3BF28D03}">
      <text>
        <r>
          <rPr>
            <sz val="10"/>
            <rFont val="Tahoma"/>
            <family val="2"/>
          </rPr>
          <t>Y08042022-18</t>
        </r>
      </text>
    </comment>
    <comment ref="X3070" authorId="0" shapeId="0" xr:uid="{8BFD35B0-4459-4D8C-96BD-764005DA5E2A}">
      <text>
        <r>
          <rPr>
            <sz val="10"/>
            <rFont val="Tahoma"/>
            <family val="2"/>
          </rPr>
          <t>Total Dox Acceptance Amt - Total Paid Amt</t>
        </r>
      </text>
    </comment>
    <comment ref="L3071" authorId="0" shapeId="0" xr:uid="{95A0D851-7090-4B34-B602-19470DAECBA1}">
      <text>
        <r>
          <rPr>
            <sz val="10"/>
            <rFont val="Tahoma"/>
            <family val="2"/>
          </rPr>
          <t>Y06082022-12</t>
        </r>
      </text>
    </comment>
    <comment ref="X3072" authorId="0" shapeId="0" xr:uid="{69E4897A-9EC8-4F34-8D25-F9928CD1B474}">
      <text>
        <r>
          <rPr>
            <sz val="10"/>
            <rFont val="Tahoma"/>
            <family val="2"/>
          </rPr>
          <t>Total Dox Acceptance Amt - Total Paid Amt</t>
        </r>
      </text>
    </comment>
    <comment ref="L3073" authorId="0" shapeId="0" xr:uid="{537F210A-804E-4EF4-BC78-184079CCE607}">
      <text>
        <r>
          <rPr>
            <sz val="10"/>
            <rFont val="Tahoma"/>
            <family val="2"/>
          </rPr>
          <t>Y04112022-81</t>
        </r>
      </text>
    </comment>
    <comment ref="X3074" authorId="0" shapeId="0" xr:uid="{F5083863-95F0-4D4E-91E7-6A5234752E86}">
      <text>
        <r>
          <rPr>
            <sz val="10"/>
            <rFont val="Tahoma"/>
            <family val="2"/>
          </rPr>
          <t>Total Dox Acceptance Amt - Total Paid Amt</t>
        </r>
      </text>
    </comment>
    <comment ref="L3075" authorId="0" shapeId="0" xr:uid="{1FA2E719-0CCC-4B40-AA7F-EC6CCA3EC215}">
      <text>
        <r>
          <rPr>
            <sz val="10"/>
            <rFont val="Tahoma"/>
            <family val="2"/>
          </rPr>
          <t>Y04282022-37</t>
        </r>
      </text>
    </comment>
    <comment ref="X3076" authorId="0" shapeId="0" xr:uid="{3FBC4E4F-FC37-454C-9D3F-947E15CED165}">
      <text>
        <r>
          <rPr>
            <sz val="10"/>
            <rFont val="Tahoma"/>
            <family val="2"/>
          </rPr>
          <t>Total Dox Acceptance Amt - Total Paid Amt</t>
        </r>
      </text>
    </comment>
    <comment ref="L3077" authorId="0" shapeId="0" xr:uid="{B5AEDBD2-9597-42CB-B438-9F9216330B3B}">
      <text>
        <r>
          <rPr>
            <sz val="10"/>
            <rFont val="Tahoma"/>
            <family val="2"/>
          </rPr>
          <t>Y06062022-3</t>
        </r>
      </text>
    </comment>
    <comment ref="X3078" authorId="0" shapeId="0" xr:uid="{C61731DC-D167-43F2-95EE-A070E7EFB7E7}">
      <text>
        <r>
          <rPr>
            <sz val="10"/>
            <rFont val="Tahoma"/>
            <family val="2"/>
          </rPr>
          <t>Total Dox Acceptance Amt - Total Paid Amt</t>
        </r>
      </text>
    </comment>
    <comment ref="L3079" authorId="0" shapeId="0" xr:uid="{5C8E255A-02BD-4B92-B992-B188BC752D41}">
      <text>
        <r>
          <rPr>
            <sz val="10"/>
            <rFont val="Tahoma"/>
            <family val="2"/>
          </rPr>
          <t>Y05112022-17</t>
        </r>
      </text>
    </comment>
    <comment ref="X3080" authorId="0" shapeId="0" xr:uid="{B6091383-15A2-4A2E-9C33-B979C566241F}">
      <text>
        <r>
          <rPr>
            <sz val="10"/>
            <rFont val="Tahoma"/>
            <family val="2"/>
          </rPr>
          <t>Total Dox Acceptance Amt - Total Paid Amt</t>
        </r>
      </text>
    </comment>
    <comment ref="L3081" authorId="0" shapeId="0" xr:uid="{ED46FFDC-3BCA-4E9D-A4DC-6A5401B7ABE9}">
      <text>
        <r>
          <rPr>
            <sz val="10"/>
            <rFont val="Tahoma"/>
            <family val="2"/>
          </rPr>
          <t>Y04052022-50</t>
        </r>
      </text>
    </comment>
    <comment ref="X3082" authorId="0" shapeId="0" xr:uid="{1EB662EC-93EE-434B-BB51-A1F606BEB357}">
      <text>
        <r>
          <rPr>
            <sz val="10"/>
            <rFont val="Tahoma"/>
            <family val="2"/>
          </rPr>
          <t>Total Dox Acceptance Amt - Total Paid Amt</t>
        </r>
      </text>
    </comment>
    <comment ref="L3083" authorId="0" shapeId="0" xr:uid="{0379EB31-C94C-495C-8A91-6595F95F9A51}">
      <text>
        <r>
          <rPr>
            <sz val="10"/>
            <rFont val="Tahoma"/>
            <family val="2"/>
          </rPr>
          <t>Y04282022-8</t>
        </r>
      </text>
    </comment>
    <comment ref="X3084" authorId="0" shapeId="0" xr:uid="{FC8248F6-5982-4844-A4D0-138CC54EC6B2}">
      <text>
        <r>
          <rPr>
            <sz val="10"/>
            <rFont val="Tahoma"/>
            <family val="2"/>
          </rPr>
          <t>Total Dox Acceptance Amt - Total Paid Amt</t>
        </r>
      </text>
    </comment>
    <comment ref="L3085" authorId="0" shapeId="0" xr:uid="{9D53F859-C333-4AC0-A08C-89C65EEE1E3C}">
      <text>
        <r>
          <rPr>
            <sz val="10"/>
            <rFont val="Tahoma"/>
            <family val="2"/>
          </rPr>
          <t>Y05102022-65</t>
        </r>
      </text>
    </comment>
    <comment ref="X3086" authorId="0" shapeId="0" xr:uid="{4CE7140D-04B9-4CC7-A0AF-3D17311CA7A6}">
      <text>
        <r>
          <rPr>
            <sz val="10"/>
            <rFont val="Tahoma"/>
            <family val="2"/>
          </rPr>
          <t>Total Dox Acceptance Amt - Total Paid Amt</t>
        </r>
      </text>
    </comment>
    <comment ref="L3087" authorId="0" shapeId="0" xr:uid="{8AF00193-D11B-4BA3-AB2D-637EAA86EE63}">
      <text/>
    </comment>
    <comment ref="X3088" authorId="0" shapeId="0" xr:uid="{78E95BF2-EE8B-4A83-93B5-BB76812468DF}">
      <text>
        <r>
          <rPr>
            <sz val="10"/>
            <rFont val="Tahoma"/>
            <family val="2"/>
          </rPr>
          <t>Total Dox Acceptance Amt - Total Paid Amt</t>
        </r>
      </text>
    </comment>
    <comment ref="L3089" authorId="0" shapeId="0" xr:uid="{F793E6AA-4749-4F65-8715-A9F9779C0BEA}">
      <text>
        <r>
          <rPr>
            <sz val="10"/>
            <rFont val="Tahoma"/>
            <family val="2"/>
          </rPr>
          <t>Y05152022-14</t>
        </r>
      </text>
    </comment>
    <comment ref="X3090" authorId="0" shapeId="0" xr:uid="{FDFCDE0D-8843-4E0F-B580-FA6AAB403BF0}">
      <text>
        <r>
          <rPr>
            <sz val="10"/>
            <rFont val="Tahoma"/>
            <family val="2"/>
          </rPr>
          <t>Total Dox Acceptance Amt - Total Paid Amt</t>
        </r>
      </text>
    </comment>
    <comment ref="L3091" authorId="0" shapeId="0" xr:uid="{85D023F7-A370-4EEB-8539-4F69A4F267AE}">
      <text>
        <r>
          <rPr>
            <sz val="10"/>
            <rFont val="Tahoma"/>
            <family val="2"/>
          </rPr>
          <t>Y08292022-62</t>
        </r>
      </text>
    </comment>
    <comment ref="X3092" authorId="0" shapeId="0" xr:uid="{04B4EED5-1B25-4DA3-A625-A9AFAD02F79A}">
      <text>
        <r>
          <rPr>
            <sz val="10"/>
            <rFont val="Tahoma"/>
            <family val="2"/>
          </rPr>
          <t>Total Dox Acceptance Amt - Total Paid Amt</t>
        </r>
      </text>
    </comment>
    <comment ref="L3093" authorId="0" shapeId="0" xr:uid="{DC3D948A-AA31-40F7-8426-60ECF5FBD489}">
      <text>
        <r>
          <rPr>
            <sz val="10"/>
            <rFont val="Tahoma"/>
            <family val="2"/>
          </rPr>
          <t>Y06072022-39</t>
        </r>
      </text>
    </comment>
    <comment ref="X3094" authorId="0" shapeId="0" xr:uid="{632F3D67-F62C-4CAB-A2DD-5B31C29C328C}">
      <text>
        <r>
          <rPr>
            <sz val="10"/>
            <rFont val="Tahoma"/>
            <family val="2"/>
          </rPr>
          <t>Total Dox Acceptance Amt - Total Paid Amt</t>
        </r>
      </text>
    </comment>
    <comment ref="L3095" authorId="0" shapeId="0" xr:uid="{F53B261E-EA0D-4145-BA77-ABAE49B35111}">
      <text>
        <r>
          <rPr>
            <sz val="10"/>
            <rFont val="Tahoma"/>
            <family val="2"/>
          </rPr>
          <t>Y07052022-26</t>
        </r>
      </text>
    </comment>
    <comment ref="X3096" authorId="0" shapeId="0" xr:uid="{3B8B3F2F-8D58-412E-9322-F2BF3E3898B4}">
      <text>
        <r>
          <rPr>
            <sz val="10"/>
            <rFont val="Tahoma"/>
            <family val="2"/>
          </rPr>
          <t>Total Dox Acceptance Amt - Total Paid Amt</t>
        </r>
      </text>
    </comment>
    <comment ref="L3097" authorId="0" shapeId="0" xr:uid="{F4D72B66-5465-4A70-8FA6-2849E7CDEA74}">
      <text/>
    </comment>
    <comment ref="X3098" authorId="0" shapeId="0" xr:uid="{7CF6841D-AAA5-4F42-859B-F56E750B1570}">
      <text>
        <r>
          <rPr>
            <sz val="10"/>
            <rFont val="Tahoma"/>
            <family val="2"/>
          </rPr>
          <t>Total Dox Acceptance Amt - Total Paid Amt</t>
        </r>
      </text>
    </comment>
    <comment ref="L3099" authorId="0" shapeId="0" xr:uid="{8E7EBC63-20ED-4B50-8140-B65DFA601CEC}">
      <text>
        <r>
          <rPr>
            <sz val="10"/>
            <rFont val="Tahoma"/>
            <family val="2"/>
          </rPr>
          <t>Y04112022-35</t>
        </r>
      </text>
    </comment>
    <comment ref="X3100" authorId="0" shapeId="0" xr:uid="{08299308-0DBE-4989-A1D7-905B63BF03BF}">
      <text>
        <r>
          <rPr>
            <sz val="10"/>
            <rFont val="Tahoma"/>
            <family val="2"/>
          </rPr>
          <t>Total Dox Acceptance Amt - Total Paid Amt</t>
        </r>
      </text>
    </comment>
    <comment ref="L3101" authorId="0" shapeId="0" xr:uid="{E644F45D-CC71-4551-93A9-E1D8CF2BAE12}">
      <text>
        <r>
          <rPr>
            <sz val="10"/>
            <rFont val="Tahoma"/>
            <family val="2"/>
          </rPr>
          <t>Y08062022-27</t>
        </r>
      </text>
    </comment>
    <comment ref="X3102" authorId="0" shapeId="0" xr:uid="{D92D9B96-4F40-455B-B2AA-F4A73BE6CBAD}">
      <text>
        <r>
          <rPr>
            <sz val="10"/>
            <rFont val="Tahoma"/>
            <family val="2"/>
          </rPr>
          <t>Total Dox Acceptance Amt - Total Paid Amt</t>
        </r>
      </text>
    </comment>
    <comment ref="L3103" authorId="0" shapeId="0" xr:uid="{8EB2AC8F-2E15-4565-9112-2402836A3A97}">
      <text>
        <r>
          <rPr>
            <sz val="10"/>
            <rFont val="Tahoma"/>
            <family val="2"/>
          </rPr>
          <t>Y06142022-15</t>
        </r>
      </text>
    </comment>
    <comment ref="L3104" authorId="0" shapeId="0" xr:uid="{716BA0A5-4D27-42AB-9BA8-543774EDA2DC}">
      <text>
        <r>
          <rPr>
            <sz val="10"/>
            <rFont val="Tahoma"/>
            <family val="2"/>
          </rPr>
          <t>Y07042022-37</t>
        </r>
      </text>
    </comment>
    <comment ref="X3105" authorId="0" shapeId="0" xr:uid="{01A387A5-0E6E-4215-91CE-AE9DF39EE332}">
      <text>
        <r>
          <rPr>
            <sz val="10"/>
            <rFont val="Tahoma"/>
            <family val="2"/>
          </rPr>
          <t>Total Dox Acceptance Amt - Total Paid Amt</t>
        </r>
      </text>
    </comment>
    <comment ref="L3106" authorId="0" shapeId="0" xr:uid="{0F803A17-4FFD-4107-9383-F201930D13BB}">
      <text>
        <r>
          <rPr>
            <sz val="10"/>
            <rFont val="Tahoma"/>
            <family val="2"/>
          </rPr>
          <t>Y06082022-18</t>
        </r>
      </text>
    </comment>
    <comment ref="X3107" authorId="0" shapeId="0" xr:uid="{473E981F-5E42-477E-B8B9-84708ACF8BCE}">
      <text>
        <r>
          <rPr>
            <sz val="10"/>
            <rFont val="Tahoma"/>
            <family val="2"/>
          </rPr>
          <t>Total Dox Acceptance Amt - Total Paid Amt</t>
        </r>
      </text>
    </comment>
    <comment ref="L3108" authorId="0" shapeId="0" xr:uid="{57DE4429-36B7-44C7-A3EF-9797B05A6627}">
      <text>
        <r>
          <rPr>
            <sz val="10"/>
            <rFont val="Tahoma"/>
            <family val="2"/>
          </rPr>
          <t>Y07052022-33</t>
        </r>
      </text>
    </comment>
    <comment ref="X3109" authorId="0" shapeId="0" xr:uid="{6506BC32-5825-45E8-8705-0660ABBAE0CA}">
      <text>
        <r>
          <rPr>
            <sz val="10"/>
            <rFont val="Tahoma"/>
            <family val="2"/>
          </rPr>
          <t>Total Dox Acceptance Amt - Total Paid Amt</t>
        </r>
      </text>
    </comment>
    <comment ref="L3110" authorId="0" shapeId="0" xr:uid="{3687B9E0-D91D-4A92-B127-8398A61713D6}">
      <text>
        <r>
          <rPr>
            <sz val="10"/>
            <rFont val="Tahoma"/>
            <family val="2"/>
          </rPr>
          <t>Y08042022-21</t>
        </r>
      </text>
    </comment>
    <comment ref="X3111" authorId="0" shapeId="0" xr:uid="{5F868896-B3BB-4E3F-A237-940368D1E524}">
      <text>
        <r>
          <rPr>
            <sz val="10"/>
            <rFont val="Tahoma"/>
            <family val="2"/>
          </rPr>
          <t>Total Dox Acceptance Amt - Total Paid Amt</t>
        </r>
      </text>
    </comment>
    <comment ref="L3112" authorId="0" shapeId="0" xr:uid="{F52296A4-47AC-454F-9F0B-DC2A6042EA93}">
      <text>
        <r>
          <rPr>
            <sz val="10"/>
            <rFont val="Tahoma"/>
            <family val="2"/>
          </rPr>
          <t>Y07072022-22</t>
        </r>
      </text>
    </comment>
    <comment ref="X3113" authorId="0" shapeId="0" xr:uid="{95482C0C-686E-4A6F-B716-4E09F7416B15}">
      <text>
        <r>
          <rPr>
            <sz val="10"/>
            <rFont val="Tahoma"/>
            <family val="2"/>
          </rPr>
          <t>Total Dox Acceptance Amt - Total Paid Amt</t>
        </r>
      </text>
    </comment>
    <comment ref="L3114" authorId="0" shapeId="0" xr:uid="{56D1C080-451B-4A57-A0C8-A3AD01C75CD3}">
      <text>
        <r>
          <rPr>
            <sz val="10"/>
            <rFont val="Tahoma"/>
            <family val="2"/>
          </rPr>
          <t>Y04282022-11</t>
        </r>
      </text>
    </comment>
    <comment ref="X3115" authorId="0" shapeId="0" xr:uid="{0B897F51-17E9-4FA0-9582-C7416EFAE118}">
      <text>
        <r>
          <rPr>
            <sz val="10"/>
            <rFont val="Tahoma"/>
            <family val="2"/>
          </rPr>
          <t>Total Dox Acceptance Amt - Total Paid Amt</t>
        </r>
      </text>
    </comment>
    <comment ref="L3116" authorId="0" shapeId="0" xr:uid="{B03E3AC8-16B8-4B7A-B96A-69F2C1F92F20}">
      <text>
        <r>
          <rPr>
            <sz val="10"/>
            <rFont val="Tahoma"/>
            <family val="2"/>
          </rPr>
          <t>Y05102022-61</t>
        </r>
      </text>
    </comment>
    <comment ref="X3117" authorId="0" shapeId="0" xr:uid="{32C60920-5F40-476E-A1A8-0B22BC8FD318}">
      <text>
        <r>
          <rPr>
            <sz val="10"/>
            <rFont val="Tahoma"/>
            <family val="2"/>
          </rPr>
          <t>Total Dox Acceptance Amt - Total Paid Amt</t>
        </r>
      </text>
    </comment>
    <comment ref="L3118" authorId="0" shapeId="0" xr:uid="{AC72B667-E3D6-4DD3-AE08-FCCF129975C3}">
      <text>
        <r>
          <rPr>
            <sz val="10"/>
            <rFont val="Tahoma"/>
            <family val="2"/>
          </rPr>
          <t>Y05112022-21</t>
        </r>
      </text>
    </comment>
    <comment ref="X3119" authorId="0" shapeId="0" xr:uid="{87736308-7B5F-4A42-B963-F5EA34B031DB}">
      <text>
        <r>
          <rPr>
            <sz val="10"/>
            <rFont val="Tahoma"/>
            <family val="2"/>
          </rPr>
          <t>Total Dox Acceptance Amt - Total Paid Amt</t>
        </r>
      </text>
    </comment>
    <comment ref="L3120" authorId="0" shapeId="0" xr:uid="{C51DFAB7-E85A-47A7-8625-E93039E32B25}">
      <text>
        <r>
          <rPr>
            <sz val="10"/>
            <rFont val="Tahoma"/>
            <family val="2"/>
          </rPr>
          <t>Y05142022-12</t>
        </r>
      </text>
    </comment>
    <comment ref="X3121" authorId="0" shapeId="0" xr:uid="{8458470A-3677-4ABB-A165-E21AD4644A66}">
      <text>
        <r>
          <rPr>
            <sz val="10"/>
            <rFont val="Tahoma"/>
            <family val="2"/>
          </rPr>
          <t>Total Dox Acceptance Amt - Total Paid Amt</t>
        </r>
      </text>
    </comment>
    <comment ref="L3122" authorId="0" shapeId="0" xr:uid="{A6966FD8-E570-452E-BF43-395EBA7D89BC}">
      <text>
        <r>
          <rPr>
            <sz val="10"/>
            <rFont val="Tahoma"/>
            <family val="2"/>
          </rPr>
          <t>Y06082022-6</t>
        </r>
      </text>
    </comment>
    <comment ref="X3123" authorId="0" shapeId="0" xr:uid="{B1E378B5-9DEC-461F-A5A8-CCD2B0FF34CC}">
      <text>
        <r>
          <rPr>
            <sz val="10"/>
            <rFont val="Tahoma"/>
            <family val="2"/>
          </rPr>
          <t>Total Dox Acceptance Amt - Total Paid Amt</t>
        </r>
      </text>
    </comment>
    <comment ref="L3124" authorId="0" shapeId="0" xr:uid="{87C4A409-DC60-428B-85D4-AE7BA876B577}">
      <text>
        <r>
          <rPr>
            <sz val="10"/>
            <rFont val="Tahoma"/>
            <family val="2"/>
          </rPr>
          <t>Y04282022-6</t>
        </r>
      </text>
    </comment>
    <comment ref="X3125" authorId="0" shapeId="0" xr:uid="{AFA552ED-4753-438C-98C9-1E076F53C947}">
      <text>
        <r>
          <rPr>
            <sz val="10"/>
            <rFont val="Tahoma"/>
            <family val="2"/>
          </rPr>
          <t>Total Dox Acceptance Amt - Total Paid Amt</t>
        </r>
      </text>
    </comment>
    <comment ref="L3126" authorId="0" shapeId="0" xr:uid="{3A0ED25E-FC12-40B3-B93A-86CD7EC51B28}">
      <text>
        <r>
          <rPr>
            <sz val="10"/>
            <rFont val="Tahoma"/>
            <family val="2"/>
          </rPr>
          <t>Y04282022-16</t>
        </r>
      </text>
    </comment>
    <comment ref="X3127" authorId="0" shapeId="0" xr:uid="{75BDA7A6-969A-4F36-A603-6EE339E86980}">
      <text>
        <r>
          <rPr>
            <sz val="10"/>
            <rFont val="Tahoma"/>
            <family val="2"/>
          </rPr>
          <t>Total Dox Acceptance Amt - Total Paid Amt</t>
        </r>
      </text>
    </comment>
    <comment ref="L3128" authorId="0" shapeId="0" xr:uid="{E94986A3-4352-4957-A46D-8251772E4B98}">
      <text>
        <r>
          <rPr>
            <sz val="10"/>
            <rFont val="Tahoma"/>
            <family val="2"/>
          </rPr>
          <t>Y04282022-28</t>
        </r>
      </text>
    </comment>
    <comment ref="X3129" authorId="0" shapeId="0" xr:uid="{2DAAA9DB-3D8D-487A-8008-00E7606DE7A4}">
      <text>
        <r>
          <rPr>
            <sz val="10"/>
            <rFont val="Tahoma"/>
            <family val="2"/>
          </rPr>
          <t>Total Dox Acceptance Amt - Total Paid Amt</t>
        </r>
      </text>
    </comment>
    <comment ref="L3130" authorId="0" shapeId="0" xr:uid="{9D44F425-E45E-41A9-81C4-E602AF3D9DE3}">
      <text>
        <r>
          <rPr>
            <sz val="10"/>
            <rFont val="Tahoma"/>
            <family val="2"/>
          </rPr>
          <t>Y05102022-67</t>
        </r>
      </text>
    </comment>
    <comment ref="X3131" authorId="0" shapeId="0" xr:uid="{7698C61B-6244-4322-AAF1-DCD24B35BF56}">
      <text>
        <r>
          <rPr>
            <sz val="10"/>
            <rFont val="Tahoma"/>
            <family val="2"/>
          </rPr>
          <t>Total Dox Acceptance Amt - Total Paid Amt</t>
        </r>
      </text>
    </comment>
    <comment ref="L3132" authorId="0" shapeId="0" xr:uid="{033D530B-D0D3-478E-88B0-F1D1FB85FC41}">
      <text>
        <r>
          <rPr>
            <sz val="10"/>
            <rFont val="Tahoma"/>
            <family val="2"/>
          </rPr>
          <t>Y04112022-85</t>
        </r>
      </text>
    </comment>
    <comment ref="X3133" authorId="0" shapeId="0" xr:uid="{708A70ED-72C9-40DC-9F17-0A19B4D05C1F}">
      <text>
        <r>
          <rPr>
            <sz val="10"/>
            <rFont val="Tahoma"/>
            <family val="2"/>
          </rPr>
          <t>Total Dox Acceptance Amt - Total Paid Amt</t>
        </r>
      </text>
    </comment>
    <comment ref="L3134" authorId="0" shapeId="0" xr:uid="{66E46292-BAAE-4CC5-9D6A-33027F7BC303}">
      <text>
        <r>
          <rPr>
            <sz val="10"/>
            <rFont val="Tahoma"/>
            <family val="2"/>
          </rPr>
          <t>Y08022022-41</t>
        </r>
      </text>
    </comment>
    <comment ref="X3135" authorId="0" shapeId="0" xr:uid="{AC019697-4362-45CC-AF15-C3C2DD899907}">
      <text>
        <r>
          <rPr>
            <sz val="10"/>
            <rFont val="Tahoma"/>
            <family val="2"/>
          </rPr>
          <t>Total Dox Acceptance Amt - Total Paid Amt</t>
        </r>
      </text>
    </comment>
    <comment ref="L3136" authorId="0" shapeId="0" xr:uid="{DFA0A0FE-2498-4770-A8B8-5688BB7221C6}">
      <text>
        <r>
          <rPr>
            <sz val="10"/>
            <rFont val="Tahoma"/>
            <family val="2"/>
          </rPr>
          <t>Y06072022-35</t>
        </r>
      </text>
    </comment>
    <comment ref="X3137" authorId="0" shapeId="0" xr:uid="{004C912C-91D9-4618-A164-90742D71E061}">
      <text>
        <r>
          <rPr>
            <sz val="10"/>
            <rFont val="Tahoma"/>
            <family val="2"/>
          </rPr>
          <t>Total Dox Acceptance Amt - Total Paid Amt</t>
        </r>
      </text>
    </comment>
    <comment ref="L3138" authorId="0" shapeId="0" xr:uid="{BE8DC459-95E9-4D06-9B18-DD661540B007}">
      <text>
        <r>
          <rPr>
            <sz val="10"/>
            <rFont val="Tahoma"/>
            <family val="2"/>
          </rPr>
          <t>Y06082022-9</t>
        </r>
      </text>
    </comment>
    <comment ref="X3139" authorId="0" shapeId="0" xr:uid="{B3F47A55-507F-4A99-BA38-649039EDD5BE}">
      <text>
        <r>
          <rPr>
            <sz val="10"/>
            <rFont val="Tahoma"/>
            <family val="2"/>
          </rPr>
          <t>Total Dox Acceptance Amt - Total Paid Amt</t>
        </r>
      </text>
    </comment>
    <comment ref="L3140" authorId="0" shapeId="0" xr:uid="{0A646EFD-1D5F-415C-95E3-01EAE86BE607}">
      <text>
        <r>
          <rPr>
            <sz val="10"/>
            <rFont val="Tahoma"/>
            <family val="2"/>
          </rPr>
          <t>Y07182022-25</t>
        </r>
      </text>
    </comment>
    <comment ref="X3141" authorId="0" shapeId="0" xr:uid="{645E95FF-A1E9-4CE7-B3F9-4146B2BAD97F}">
      <text>
        <r>
          <rPr>
            <sz val="10"/>
            <rFont val="Tahoma"/>
            <family val="2"/>
          </rPr>
          <t>Total Dox Acceptance Amt - Total Paid Amt</t>
        </r>
      </text>
    </comment>
    <comment ref="L3142" authorId="0" shapeId="0" xr:uid="{8FCEF37A-DC66-4EF9-AB78-741A02A52029}">
      <text>
        <r>
          <rPr>
            <sz val="10"/>
            <rFont val="Tahoma"/>
            <family val="2"/>
          </rPr>
          <t>Y07042022-49</t>
        </r>
      </text>
    </comment>
    <comment ref="X3143" authorId="0" shapeId="0" xr:uid="{C6C57A33-2588-4F66-8B63-3BE14234860F}">
      <text>
        <r>
          <rPr>
            <sz val="10"/>
            <rFont val="Tahoma"/>
            <family val="2"/>
          </rPr>
          <t>Total Dox Acceptance Amt - Total Paid Amt</t>
        </r>
      </text>
    </comment>
    <comment ref="L3144" authorId="0" shapeId="0" xr:uid="{7D23F1A4-3DD3-4574-9056-F444C1B0DAC2}">
      <text>
        <r>
          <rPr>
            <sz val="10"/>
            <rFont val="Tahoma"/>
            <family val="2"/>
          </rPr>
          <t>Y08042022-45</t>
        </r>
      </text>
    </comment>
    <comment ref="X3145" authorId="0" shapeId="0" xr:uid="{C036D7B2-9E5E-4849-A020-959B2D6452D8}">
      <text>
        <r>
          <rPr>
            <sz val="10"/>
            <rFont val="Tahoma"/>
            <family val="2"/>
          </rPr>
          <t>Total Dox Acceptance Amt - Total Paid Amt</t>
        </r>
      </text>
    </comment>
    <comment ref="L3146" authorId="0" shapeId="0" xr:uid="{E5CF8C68-AB94-4A85-AF4A-B2D74F91474F}">
      <text>
        <r>
          <rPr>
            <sz val="10"/>
            <rFont val="Tahoma"/>
            <family val="2"/>
          </rPr>
          <t>Y06022022-36</t>
        </r>
      </text>
    </comment>
    <comment ref="X3147" authorId="0" shapeId="0" xr:uid="{DA58426F-8305-4B67-AF34-03AFB1D5A6AC}">
      <text>
        <r>
          <rPr>
            <sz val="10"/>
            <rFont val="Tahoma"/>
            <family val="2"/>
          </rPr>
          <t>Total Dox Acceptance Amt - Total Paid Amt</t>
        </r>
      </text>
    </comment>
    <comment ref="L3148" authorId="0" shapeId="0" xr:uid="{E2135D93-39CA-458A-AD72-D8272036016E}">
      <text>
        <r>
          <rPr>
            <sz val="10"/>
            <rFont val="Tahoma"/>
            <family val="2"/>
          </rPr>
          <t>Y05142022-14</t>
        </r>
      </text>
    </comment>
    <comment ref="X3149" authorId="0" shapeId="0" xr:uid="{F1191606-5CD0-4D2D-B906-7A709A1BE707}">
      <text>
        <r>
          <rPr>
            <sz val="10"/>
            <rFont val="Tahoma"/>
            <family val="2"/>
          </rPr>
          <t>Total Dox Acceptance Amt - Total Paid Amt</t>
        </r>
      </text>
    </comment>
    <comment ref="L3150" authorId="0" shapeId="0" xr:uid="{7893C138-1CE6-4BF6-8E1B-D020CC0D3698}">
      <text>
        <r>
          <rPr>
            <sz val="10"/>
            <rFont val="Tahoma"/>
            <family val="2"/>
          </rPr>
          <t>Y08042022-19</t>
        </r>
      </text>
    </comment>
    <comment ref="X3151" authorId="0" shapeId="0" xr:uid="{31E4D1A0-2CAC-4F50-81F7-E8B31590DB4B}">
      <text>
        <r>
          <rPr>
            <sz val="10"/>
            <rFont val="Tahoma"/>
            <family val="2"/>
          </rPr>
          <t>Total Dox Acceptance Amt - Total Paid Amt</t>
        </r>
      </text>
    </comment>
    <comment ref="L3152" authorId="0" shapeId="0" xr:uid="{16B7AB2E-529D-4733-A8B3-19F3647008C0}">
      <text>
        <r>
          <rPr>
            <sz val="10"/>
            <rFont val="Tahoma"/>
            <family val="2"/>
          </rPr>
          <t>Y04282022-13</t>
        </r>
      </text>
    </comment>
    <comment ref="X3153" authorId="0" shapeId="0" xr:uid="{595EC543-ADB6-4555-B5C7-5A2FF04B7921}">
      <text>
        <r>
          <rPr>
            <sz val="10"/>
            <rFont val="Tahoma"/>
            <family val="2"/>
          </rPr>
          <t>Total Dox Acceptance Amt - Total Paid Amt</t>
        </r>
      </text>
    </comment>
    <comment ref="L3154" authorId="0" shapeId="0" xr:uid="{710DC364-CB3A-48F0-97D1-78E60CC9C853}">
      <text>
        <r>
          <rPr>
            <sz val="10"/>
            <rFont val="Tahoma"/>
            <family val="2"/>
          </rPr>
          <t>Y04282022-18</t>
        </r>
      </text>
    </comment>
    <comment ref="X3155" authorId="0" shapeId="0" xr:uid="{4F096270-C0F1-4537-AD54-A8A7FA294BD6}">
      <text>
        <r>
          <rPr>
            <sz val="10"/>
            <rFont val="Tahoma"/>
            <family val="2"/>
          </rPr>
          <t>Total Dox Acceptance Amt - Total Paid Amt</t>
        </r>
      </text>
    </comment>
    <comment ref="L3156" authorId="0" shapeId="0" xr:uid="{5FEC11BF-FA5C-4775-9950-8D9DD384BC83}">
      <text>
        <r>
          <rPr>
            <sz val="10"/>
            <rFont val="Tahoma"/>
            <family val="2"/>
          </rPr>
          <t>Y06082022-8</t>
        </r>
      </text>
    </comment>
    <comment ref="X3157" authorId="0" shapeId="0" xr:uid="{03FF168C-3230-4D46-BCBC-DA6843FEFBE4}">
      <text>
        <r>
          <rPr>
            <sz val="10"/>
            <rFont val="Tahoma"/>
            <family val="2"/>
          </rPr>
          <t>Total Dox Acceptance Amt - Total Paid Amt</t>
        </r>
      </text>
    </comment>
    <comment ref="L3158" authorId="0" shapeId="0" xr:uid="{9C379C3A-117D-4189-9CE8-6813B61E5CB0}">
      <text>
        <r>
          <rPr>
            <sz val="10"/>
            <rFont val="Tahoma"/>
            <family val="2"/>
          </rPr>
          <t>Y06082022-4</t>
        </r>
      </text>
    </comment>
    <comment ref="X3159" authorId="0" shapeId="0" xr:uid="{5E2EEF95-AB06-4D6C-8620-A1028B8B7471}">
      <text>
        <r>
          <rPr>
            <sz val="10"/>
            <rFont val="Tahoma"/>
            <family val="2"/>
          </rPr>
          <t>Total Dox Acceptance Amt - Total Paid Amt</t>
        </r>
      </text>
    </comment>
    <comment ref="L3160" authorId="0" shapeId="0" xr:uid="{6F45DEAA-B246-4488-8FA2-299502BC8E15}">
      <text>
        <r>
          <rPr>
            <sz val="10"/>
            <rFont val="Tahoma"/>
            <family val="2"/>
          </rPr>
          <t>Y04282022-26</t>
        </r>
      </text>
    </comment>
    <comment ref="X3161" authorId="0" shapeId="0" xr:uid="{C343F148-5638-4D6E-A83C-FF1DDF108D2F}">
      <text>
        <r>
          <rPr>
            <sz val="10"/>
            <rFont val="Tahoma"/>
            <family val="2"/>
          </rPr>
          <t>Total Dox Acceptance Amt - Total Paid Amt</t>
        </r>
      </text>
    </comment>
    <comment ref="L3162" authorId="0" shapeId="0" xr:uid="{2215A3AA-7D72-4D37-8892-366764674349}">
      <text>
        <r>
          <rPr>
            <sz val="10"/>
            <rFont val="Tahoma"/>
            <family val="2"/>
          </rPr>
          <t>Y05142022-22</t>
        </r>
      </text>
    </comment>
    <comment ref="X3163" authorId="0" shapeId="0" xr:uid="{40F2B1F7-120F-4765-9310-606546BA6D69}">
      <text>
        <r>
          <rPr>
            <sz val="10"/>
            <rFont val="Tahoma"/>
            <family val="2"/>
          </rPr>
          <t>Total Dox Acceptance Amt - Total Paid Amt</t>
        </r>
      </text>
    </comment>
    <comment ref="L3164" authorId="0" shapeId="0" xr:uid="{A5B3C18F-1CD6-4399-8110-BFECD8DDDC93}">
      <text>
        <r>
          <rPr>
            <sz val="10"/>
            <rFont val="Tahoma"/>
            <family val="2"/>
          </rPr>
          <t>Y05142022-23</t>
        </r>
      </text>
    </comment>
    <comment ref="X3165" authorId="0" shapeId="0" xr:uid="{98862256-615C-49A9-8E3E-20E53E1300A3}">
      <text>
        <r>
          <rPr>
            <sz val="10"/>
            <rFont val="Tahoma"/>
            <family val="2"/>
          </rPr>
          <t>Total Dox Acceptance Amt - Total Paid Amt</t>
        </r>
      </text>
    </comment>
    <comment ref="L3166" authorId="0" shapeId="0" xr:uid="{067DBA14-DFDC-4D2E-96F1-C2D248DD1C89}">
      <text>
        <r>
          <rPr>
            <sz val="10"/>
            <rFont val="Tahoma"/>
            <family val="2"/>
          </rPr>
          <t>Y07052022-23</t>
        </r>
      </text>
    </comment>
    <comment ref="X3167" authorId="0" shapeId="0" xr:uid="{A9E41B1B-52A8-41E8-B4D6-14A0C9593EB7}">
      <text>
        <r>
          <rPr>
            <sz val="10"/>
            <rFont val="Tahoma"/>
            <family val="2"/>
          </rPr>
          <t>Total Dox Acceptance Amt - Total Paid Amt</t>
        </r>
      </text>
    </comment>
    <comment ref="L3168" authorId="0" shapeId="0" xr:uid="{CB05AAC1-FCC6-46AB-9179-FC759DBB41AF}">
      <text>
        <r>
          <rPr>
            <sz val="10"/>
            <rFont val="Tahoma"/>
            <family val="2"/>
          </rPr>
          <t>Y04282022-21</t>
        </r>
      </text>
    </comment>
    <comment ref="X3169" authorId="0" shapeId="0" xr:uid="{06287EE9-A10B-4A0D-872B-3F1D864F9D24}">
      <text>
        <r>
          <rPr>
            <sz val="10"/>
            <rFont val="Tahoma"/>
            <family val="2"/>
          </rPr>
          <t>Total Dox Acceptance Amt - Total Paid Amt</t>
        </r>
      </text>
    </comment>
    <comment ref="L3170" authorId="0" shapeId="0" xr:uid="{8CA1A7EE-42D1-4864-9138-152EFFFEE061}">
      <text>
        <r>
          <rPr>
            <sz val="10"/>
            <rFont val="Tahoma"/>
            <family val="2"/>
          </rPr>
          <t>Y06072022-23</t>
        </r>
      </text>
    </comment>
    <comment ref="X3171" authorId="0" shapeId="0" xr:uid="{9B6C42A8-8297-4D5C-94E4-C059B3A1AE61}">
      <text>
        <r>
          <rPr>
            <sz val="10"/>
            <rFont val="Tahoma"/>
            <family val="2"/>
          </rPr>
          <t>Total Dox Acceptance Amt - Total Paid Amt</t>
        </r>
      </text>
    </comment>
    <comment ref="L3172" authorId="0" shapeId="0" xr:uid="{4FFC79AC-0624-4CE9-8C1C-A02659A7232E}">
      <text>
        <r>
          <rPr>
            <sz val="10"/>
            <rFont val="Tahoma"/>
            <family val="2"/>
          </rPr>
          <t>Y07192022-79</t>
        </r>
      </text>
    </comment>
    <comment ref="X3173" authorId="0" shapeId="0" xr:uid="{6891BF8B-0685-45FF-9DC8-D82B5320EB49}">
      <text>
        <r>
          <rPr>
            <sz val="10"/>
            <rFont val="Tahoma"/>
            <family val="2"/>
          </rPr>
          <t>Total Dox Acceptance Amt - Total Paid Amt</t>
        </r>
      </text>
    </comment>
    <comment ref="L3174" authorId="0" shapeId="0" xr:uid="{56AD9C01-9DA2-4F52-AA4A-6328126AD569}">
      <text>
        <r>
          <rPr>
            <sz val="10"/>
            <rFont val="Tahoma"/>
            <family val="2"/>
          </rPr>
          <t>Y04282022-25</t>
        </r>
      </text>
    </comment>
    <comment ref="X3175" authorId="0" shapeId="0" xr:uid="{39035EE6-CB89-42C6-8008-F985108FE810}">
      <text>
        <r>
          <rPr>
            <sz val="10"/>
            <rFont val="Tahoma"/>
            <family val="2"/>
          </rPr>
          <t>Total Dox Acceptance Amt - Total Paid Amt</t>
        </r>
      </text>
    </comment>
    <comment ref="L3176" authorId="0" shapeId="0" xr:uid="{3F93457D-FFA3-45DF-A11D-A427EC2339DF}">
      <text>
        <r>
          <rPr>
            <sz val="10"/>
            <rFont val="Tahoma"/>
            <family val="2"/>
          </rPr>
          <t>Y07052022-42</t>
        </r>
      </text>
    </comment>
    <comment ref="X3177" authorId="0" shapeId="0" xr:uid="{DCBAF3E6-42F6-4227-B1CA-E4191AA2DDB7}">
      <text>
        <r>
          <rPr>
            <sz val="10"/>
            <rFont val="Tahoma"/>
            <family val="2"/>
          </rPr>
          <t>Total Dox Acceptance Amt - Total Paid Amt</t>
        </r>
      </text>
    </comment>
    <comment ref="L3178" authorId="0" shapeId="0" xr:uid="{1462F094-A843-4E83-9B72-10CBB383D76F}">
      <text>
        <r>
          <rPr>
            <sz val="10"/>
            <rFont val="Tahoma"/>
            <family val="2"/>
          </rPr>
          <t>Y08042022-8</t>
        </r>
      </text>
    </comment>
    <comment ref="X3179" authorId="0" shapeId="0" xr:uid="{8272663D-D29E-4D39-B685-AF9742ADE010}">
      <text>
        <r>
          <rPr>
            <sz val="10"/>
            <rFont val="Tahoma"/>
            <family val="2"/>
          </rPr>
          <t>Total Dox Acceptance Amt - Total Paid Amt</t>
        </r>
      </text>
    </comment>
    <comment ref="L3180" authorId="0" shapeId="0" xr:uid="{D0676C49-2BFB-4B22-9D07-F448C590E4A4}">
      <text>
        <r>
          <rPr>
            <sz val="10"/>
            <rFont val="Tahoma"/>
            <family val="2"/>
          </rPr>
          <t>Y07052022-63</t>
        </r>
      </text>
    </comment>
    <comment ref="X3181" authorId="0" shapeId="0" xr:uid="{F0FB1CEB-D50A-46FF-AC75-533ECFF4D097}">
      <text>
        <r>
          <rPr>
            <sz val="10"/>
            <rFont val="Tahoma"/>
            <family val="2"/>
          </rPr>
          <t>Total Dox Acceptance Amt - Total Paid Amt</t>
        </r>
      </text>
    </comment>
    <comment ref="L3182" authorId="0" shapeId="0" xr:uid="{F48D6BFF-E594-4AA7-9BE9-B4BE52A8189A}">
      <text>
        <r>
          <rPr>
            <sz val="10"/>
            <rFont val="Tahoma"/>
            <family val="2"/>
          </rPr>
          <t>Y04282022-24</t>
        </r>
      </text>
    </comment>
    <comment ref="X3183" authorId="0" shapeId="0" xr:uid="{D238FA3C-70DD-4FBA-8C18-DE7364BB7425}">
      <text>
        <r>
          <rPr>
            <sz val="10"/>
            <rFont val="Tahoma"/>
            <family val="2"/>
          </rPr>
          <t>Total Dox Acceptance Amt - Total Paid Amt</t>
        </r>
      </text>
    </comment>
    <comment ref="L3184" authorId="0" shapeId="0" xr:uid="{CC4A979C-F990-4DDD-A391-ECEB3042F9E4}">
      <text>
        <r>
          <rPr>
            <sz val="10"/>
            <rFont val="Tahoma"/>
            <family val="2"/>
          </rPr>
          <t>Y04282022-20</t>
        </r>
      </text>
    </comment>
    <comment ref="X3185" authorId="0" shapeId="0" xr:uid="{A7707DB9-C5BC-460F-B787-84C0F6A1B9E3}">
      <text>
        <r>
          <rPr>
            <sz val="10"/>
            <rFont val="Tahoma"/>
            <family val="2"/>
          </rPr>
          <t>Total Dox Acceptance Amt - Total Paid Amt</t>
        </r>
      </text>
    </comment>
    <comment ref="L3186" authorId="0" shapeId="0" xr:uid="{378A4234-C92D-43E5-BD91-1486F6F33CA6}">
      <text>
        <r>
          <rPr>
            <sz val="10"/>
            <rFont val="Tahoma"/>
            <family val="2"/>
          </rPr>
          <t>Y09112022-4</t>
        </r>
      </text>
    </comment>
    <comment ref="L3187" authorId="0" shapeId="0" xr:uid="{CAA6E550-86AB-4649-B2D4-CC8C11C5743D}">
      <text>
        <r>
          <rPr>
            <sz val="10"/>
            <rFont val="Tahoma"/>
            <family val="2"/>
          </rPr>
          <t>Y08012022-10</t>
        </r>
      </text>
    </comment>
    <comment ref="X3188" authorId="0" shapeId="0" xr:uid="{E817AE52-5B42-4F5F-8404-C821A1A694EB}">
      <text>
        <r>
          <rPr>
            <sz val="10"/>
            <rFont val="Tahoma"/>
            <family val="2"/>
          </rPr>
          <t>Total Dox Acceptance Amt - Total Paid Amt</t>
        </r>
      </text>
    </comment>
    <comment ref="L3189" authorId="0" shapeId="0" xr:uid="{BA3CE987-8F1F-4A75-A718-8ED338623C1C}">
      <text>
        <r>
          <rPr>
            <sz val="10"/>
            <rFont val="Tahoma"/>
            <family val="2"/>
          </rPr>
          <t>Y07052022-62</t>
        </r>
      </text>
    </comment>
    <comment ref="X3190" authorId="0" shapeId="0" xr:uid="{E17CC2EF-DCEF-47EC-B257-ACB987AC0583}">
      <text>
        <r>
          <rPr>
            <sz val="10"/>
            <rFont val="Tahoma"/>
            <family val="2"/>
          </rPr>
          <t>Total Dox Acceptance Amt - Total Paid Amt</t>
        </r>
      </text>
    </comment>
    <comment ref="L3191" authorId="0" shapeId="0" xr:uid="{B3B60109-58D4-4EDA-AF82-0F09BD96A2F4}">
      <text>
        <r>
          <rPr>
            <sz val="10"/>
            <rFont val="Tahoma"/>
            <family val="2"/>
          </rPr>
          <t>Y08042022-48</t>
        </r>
      </text>
    </comment>
    <comment ref="X3192" authorId="0" shapeId="0" xr:uid="{B44E6A23-7E79-497D-9EC2-F80645FD16D6}">
      <text>
        <r>
          <rPr>
            <sz val="10"/>
            <rFont val="Tahoma"/>
            <family val="2"/>
          </rPr>
          <t>Total Dox Acceptance Amt - Total Paid Amt</t>
        </r>
      </text>
    </comment>
    <comment ref="L3193" authorId="0" shapeId="0" xr:uid="{39DB4E37-2E92-4DE1-A4F4-D97C1E40CE7D}">
      <text>
        <r>
          <rPr>
            <sz val="10"/>
            <rFont val="Tahoma"/>
            <family val="2"/>
          </rPr>
          <t>Y05162022-8</t>
        </r>
      </text>
    </comment>
    <comment ref="X3194" authorId="0" shapeId="0" xr:uid="{6CC65763-E4BD-4593-B4E3-6B156D937B0E}">
      <text>
        <r>
          <rPr>
            <sz val="10"/>
            <rFont val="Tahoma"/>
            <family val="2"/>
          </rPr>
          <t>Total Dox Acceptance Amt - Total Paid Amt</t>
        </r>
      </text>
    </comment>
    <comment ref="L3195" authorId="0" shapeId="0" xr:uid="{5AC80DA8-1B9E-43DB-B2C1-8132885D2D73}">
      <text>
        <r>
          <rPr>
            <sz val="10"/>
            <rFont val="Tahoma"/>
            <family val="2"/>
          </rPr>
          <t>Y05142022-13</t>
        </r>
      </text>
    </comment>
    <comment ref="X3196" authorId="0" shapeId="0" xr:uid="{364B2070-9215-4073-ADDA-E9518C90E2A9}">
      <text>
        <r>
          <rPr>
            <sz val="10"/>
            <rFont val="Tahoma"/>
            <family val="2"/>
          </rPr>
          <t>Total Dox Acceptance Amt - Total Paid Amt</t>
        </r>
      </text>
    </comment>
    <comment ref="L3197" authorId="0" shapeId="0" xr:uid="{DC32476B-B23B-40DA-B832-8FBB7D0CB56E}">
      <text>
        <r>
          <rPr>
            <sz val="10"/>
            <rFont val="Tahoma"/>
            <family val="2"/>
          </rPr>
          <t>Y06062022-5</t>
        </r>
      </text>
    </comment>
    <comment ref="X3198" authorId="0" shapeId="0" xr:uid="{2AC76D5F-356B-4630-923D-FDF9734F0349}">
      <text>
        <r>
          <rPr>
            <sz val="10"/>
            <rFont val="Tahoma"/>
            <family val="2"/>
          </rPr>
          <t>Total Dox Acceptance Amt - Total Paid Amt</t>
        </r>
      </text>
    </comment>
    <comment ref="L3199" authorId="0" shapeId="0" xr:uid="{B188D2CE-95A6-4970-9F96-1D89AFB635FD}">
      <text>
        <r>
          <rPr>
            <sz val="10"/>
            <rFont val="Tahoma"/>
            <family val="2"/>
          </rPr>
          <t>Y08042022-13</t>
        </r>
      </text>
    </comment>
    <comment ref="X3200" authorId="0" shapeId="0" xr:uid="{A8F0E921-08F4-43D7-9DC5-EB1DBBFBA47F}">
      <text>
        <r>
          <rPr>
            <sz val="10"/>
            <rFont val="Tahoma"/>
            <family val="2"/>
          </rPr>
          <t>Total Dox Acceptance Amt - Total Paid Amt</t>
        </r>
      </text>
    </comment>
    <comment ref="L3201" authorId="0" shapeId="0" xr:uid="{68F1A8AB-9C8B-4CAA-A1EB-1D301A9818F8}">
      <text>
        <r>
          <rPr>
            <sz val="10"/>
            <rFont val="Tahoma"/>
            <family val="2"/>
          </rPr>
          <t>Y08012022-15</t>
        </r>
      </text>
    </comment>
    <comment ref="X3202" authorId="0" shapeId="0" xr:uid="{87339959-AAC6-4E5C-8284-5631CEF48ECD}">
      <text>
        <r>
          <rPr>
            <sz val="10"/>
            <rFont val="Tahoma"/>
            <family val="2"/>
          </rPr>
          <t>Total Dox Acceptance Amt - Total Paid Amt</t>
        </r>
      </text>
    </comment>
    <comment ref="L3203" authorId="0" shapeId="0" xr:uid="{50F133FC-1795-4527-A223-4035385FDCDA}">
      <text>
        <r>
          <rPr>
            <sz val="10"/>
            <rFont val="Tahoma"/>
            <family val="2"/>
          </rPr>
          <t>Y07052022-49</t>
        </r>
      </text>
    </comment>
    <comment ref="X3204" authorId="0" shapeId="0" xr:uid="{9014175B-0C2D-44F0-8530-FA542B9CEF8D}">
      <text>
        <r>
          <rPr>
            <sz val="10"/>
            <rFont val="Tahoma"/>
            <family val="2"/>
          </rPr>
          <t>Total Dox Acceptance Amt - Total Paid Amt</t>
        </r>
      </text>
    </comment>
    <comment ref="L3205" authorId="0" shapeId="0" xr:uid="{C046566D-F788-4721-B10F-89CDB848BD17}">
      <text>
        <r>
          <rPr>
            <sz val="10"/>
            <rFont val="Tahoma"/>
            <family val="2"/>
          </rPr>
          <t>Y06072022-1</t>
        </r>
      </text>
    </comment>
    <comment ref="X3206" authorId="0" shapeId="0" xr:uid="{833E2C39-10EE-49B4-97A0-E8B617C0570A}">
      <text>
        <r>
          <rPr>
            <sz val="10"/>
            <rFont val="Tahoma"/>
            <family val="2"/>
          </rPr>
          <t>Total Dox Acceptance Amt - Total Paid Amt</t>
        </r>
      </text>
    </comment>
    <comment ref="L3207" authorId="0" shapeId="0" xr:uid="{727297B2-295A-4F02-B82D-7055E011D2A8}">
      <text>
        <r>
          <rPr>
            <sz val="10"/>
            <rFont val="Tahoma"/>
            <family val="2"/>
          </rPr>
          <t>Y06022022-32</t>
        </r>
      </text>
    </comment>
    <comment ref="X3208" authorId="0" shapeId="0" xr:uid="{F2B7C537-DC41-4AEE-A22E-236F504FC5DA}">
      <text>
        <r>
          <rPr>
            <sz val="10"/>
            <rFont val="Tahoma"/>
            <family val="2"/>
          </rPr>
          <t>Total Dox Acceptance Amt - Total Paid Amt</t>
        </r>
      </text>
    </comment>
    <comment ref="L3209" authorId="0" shapeId="0" xr:uid="{DFFEC8B5-02E3-42DB-863B-68F383429C23}">
      <text/>
    </comment>
    <comment ref="X3210" authorId="0" shapeId="0" xr:uid="{3B724C3D-5DDD-4042-BF18-554F4EB231E4}">
      <text>
        <r>
          <rPr>
            <sz val="10"/>
            <rFont val="Tahoma"/>
            <family val="2"/>
          </rPr>
          <t>Total Dox Acceptance Amt - Total Paid Amt</t>
        </r>
      </text>
    </comment>
    <comment ref="L3211" authorId="0" shapeId="0" xr:uid="{5CA1D062-EF19-4B9B-B0B7-08AD0CCE82FC}">
      <text>
        <r>
          <rPr>
            <sz val="10"/>
            <rFont val="Tahoma"/>
            <family val="2"/>
          </rPr>
          <t>Y06082022-11</t>
        </r>
      </text>
    </comment>
    <comment ref="X3212" authorId="0" shapeId="0" xr:uid="{1A0D0FC3-BB67-4F8B-8476-0C60E7E90CEC}">
      <text>
        <r>
          <rPr>
            <sz val="10"/>
            <rFont val="Tahoma"/>
            <family val="2"/>
          </rPr>
          <t>Total Dox Acceptance Amt - Total Paid Amt</t>
        </r>
      </text>
    </comment>
    <comment ref="L3213" authorId="0" shapeId="0" xr:uid="{705149CD-03BD-47C7-9E87-C5DA92842E14}">
      <text>
        <r>
          <rPr>
            <sz val="10"/>
            <rFont val="Tahoma"/>
            <family val="2"/>
          </rPr>
          <t>Y07062022-31</t>
        </r>
      </text>
    </comment>
    <comment ref="X3214" authorId="0" shapeId="0" xr:uid="{0C9440A3-015D-44E5-B2A0-E9047C4327BA}">
      <text>
        <r>
          <rPr>
            <sz val="10"/>
            <rFont val="Tahoma"/>
            <family val="2"/>
          </rPr>
          <t>Total Dox Acceptance Amt - Total Paid Amt</t>
        </r>
      </text>
    </comment>
    <comment ref="L3215" authorId="0" shapeId="0" xr:uid="{E76E0E35-93F8-4146-9C7D-C470E017A98A}">
      <text>
        <r>
          <rPr>
            <sz val="10"/>
            <rFont val="Tahoma"/>
            <family val="2"/>
          </rPr>
          <t>Y07182022-5</t>
        </r>
      </text>
    </comment>
    <comment ref="X3216" authorId="0" shapeId="0" xr:uid="{EED95D5B-A4C5-4F06-B20D-A81AC2C71C31}">
      <text>
        <r>
          <rPr>
            <sz val="10"/>
            <rFont val="Tahoma"/>
            <family val="2"/>
          </rPr>
          <t>Total Dox Acceptance Amt - Total Paid Amt</t>
        </r>
      </text>
    </comment>
    <comment ref="L3217" authorId="0" shapeId="0" xr:uid="{0C925EA3-AEB2-45F0-8466-51F8C6F5C210}">
      <text>
        <r>
          <rPr>
            <sz val="10"/>
            <rFont val="Tahoma"/>
            <family val="2"/>
          </rPr>
          <t>Y05112022-19</t>
        </r>
      </text>
    </comment>
    <comment ref="X3218" authorId="0" shapeId="0" xr:uid="{D2B0B35F-4AB9-465D-A600-A3A3417A7012}">
      <text>
        <r>
          <rPr>
            <sz val="10"/>
            <rFont val="Tahoma"/>
            <family val="2"/>
          </rPr>
          <t>Total Dox Acceptance Amt - Total Paid Amt</t>
        </r>
      </text>
    </comment>
    <comment ref="L3219" authorId="0" shapeId="0" xr:uid="{E49534CE-C75F-4438-9810-4C17D0A5B593}">
      <text>
        <r>
          <rPr>
            <sz val="10"/>
            <rFont val="Tahoma"/>
            <family val="2"/>
          </rPr>
          <t>Y04282022-29</t>
        </r>
      </text>
    </comment>
    <comment ref="X3220" authorId="0" shapeId="0" xr:uid="{FAEF94E8-E9C9-41E3-AB20-C5A1AF93D383}">
      <text>
        <r>
          <rPr>
            <sz val="10"/>
            <rFont val="Tahoma"/>
            <family val="2"/>
          </rPr>
          <t>Total Dox Acceptance Amt - Total Paid Amt</t>
        </r>
      </text>
    </comment>
    <comment ref="L3221" authorId="0" shapeId="0" xr:uid="{A7593C9D-9D5D-4A62-A7B7-376058F9EFD8}">
      <text>
        <r>
          <rPr>
            <sz val="10"/>
            <rFont val="Tahoma"/>
            <family val="2"/>
          </rPr>
          <t>Y08042022-46</t>
        </r>
      </text>
    </comment>
    <comment ref="X3222" authorId="0" shapeId="0" xr:uid="{B34EE0D5-870A-4A3B-9D5B-3B776E1C0691}">
      <text>
        <r>
          <rPr>
            <sz val="10"/>
            <rFont val="Tahoma"/>
            <family val="2"/>
          </rPr>
          <t>Total Dox Acceptance Amt - Total Paid Amt</t>
        </r>
      </text>
    </comment>
    <comment ref="L3223" authorId="0" shapeId="0" xr:uid="{98E39B9A-8146-49BE-A1D4-04FB4F960F88}">
      <text>
        <r>
          <rPr>
            <sz val="10"/>
            <rFont val="Tahoma"/>
            <family val="2"/>
          </rPr>
          <t>Y08042022-47</t>
        </r>
      </text>
    </comment>
    <comment ref="X3224" authorId="0" shapeId="0" xr:uid="{EFED8FEF-0BB6-4999-B9EC-AA5E376FC1DE}">
      <text>
        <r>
          <rPr>
            <sz val="10"/>
            <rFont val="Tahoma"/>
            <family val="2"/>
          </rPr>
          <t>Total Dox Acceptance Amt - Total Paid Amt</t>
        </r>
      </text>
    </comment>
    <comment ref="L3225" authorId="0" shapeId="0" xr:uid="{5FCC014A-90AF-437F-BCA8-9AD21145C387}">
      <text>
        <r>
          <rPr>
            <sz val="10"/>
            <rFont val="Tahoma"/>
            <family val="2"/>
          </rPr>
          <t>Y06082022-5</t>
        </r>
      </text>
    </comment>
    <comment ref="X3226" authorId="0" shapeId="0" xr:uid="{2D8D1580-3223-4F96-B396-E500426CACD5}">
      <text>
        <r>
          <rPr>
            <sz val="10"/>
            <rFont val="Tahoma"/>
            <family val="2"/>
          </rPr>
          <t>Total Dox Acceptance Amt - Total Paid Amt</t>
        </r>
      </text>
    </comment>
    <comment ref="L3227" authorId="0" shapeId="0" xr:uid="{7EDAEA9A-379F-4C64-BD70-BC87BF08FD3C}">
      <text>
        <r>
          <rPr>
            <sz val="10"/>
            <rFont val="Tahoma"/>
            <family val="2"/>
          </rPr>
          <t>Y06082022-7</t>
        </r>
      </text>
    </comment>
    <comment ref="X3228" authorId="0" shapeId="0" xr:uid="{0E7F3C20-9897-4E1F-91DC-9C30223C5225}">
      <text>
        <r>
          <rPr>
            <sz val="10"/>
            <rFont val="Tahoma"/>
            <family val="2"/>
          </rPr>
          <t>Total Dox Acceptance Amt - Total Paid Amt</t>
        </r>
      </text>
    </comment>
    <comment ref="L3229" authorId="0" shapeId="0" xr:uid="{7CFCCEFE-DF63-493F-8BF5-3B2DF3B0E858}">
      <text>
        <r>
          <rPr>
            <sz val="10"/>
            <rFont val="Tahoma"/>
            <family val="2"/>
          </rPr>
          <t>Y04282022-27</t>
        </r>
      </text>
    </comment>
    <comment ref="X3230" authorId="0" shapeId="0" xr:uid="{6C91E91C-7DCD-4A82-BF99-3450FE4FB486}">
      <text>
        <r>
          <rPr>
            <sz val="10"/>
            <rFont val="Tahoma"/>
            <family val="2"/>
          </rPr>
          <t>Total Dox Acceptance Amt - Total Paid Amt</t>
        </r>
      </text>
    </comment>
    <comment ref="X3232" authorId="0" shapeId="0" xr:uid="{4B53787A-CF81-4C72-A1E6-43596169DE8A}">
      <text>
        <r>
          <rPr>
            <sz val="10"/>
            <rFont val="Tahoma"/>
            <family val="2"/>
          </rPr>
          <t>Total Dox Acceptance Amt - Total Paid Amt</t>
        </r>
      </text>
    </comment>
    <comment ref="L3233" authorId="0" shapeId="0" xr:uid="{EB3B635B-5BE2-4259-82EB-18774693224B}">
      <text>
        <r>
          <rPr>
            <sz val="10"/>
            <rFont val="Tahoma"/>
            <family val="2"/>
          </rPr>
          <t>Y06082022-3</t>
        </r>
      </text>
    </comment>
    <comment ref="X3234" authorId="0" shapeId="0" xr:uid="{0A856444-21CF-4D6C-9414-6BA3DFA467C0}">
      <text>
        <r>
          <rPr>
            <sz val="10"/>
            <rFont val="Tahoma"/>
            <family val="2"/>
          </rPr>
          <t>Total Dox Acceptance Amt - Total Paid Amt</t>
        </r>
      </text>
    </comment>
    <comment ref="L3235" authorId="0" shapeId="0" xr:uid="{70CE736B-CDEB-42A6-AF88-C859D10CAC3D}">
      <text/>
    </comment>
    <comment ref="X3236" authorId="0" shapeId="0" xr:uid="{D75DD8D7-5F0E-440A-B8C6-B477CD427924}">
      <text>
        <r>
          <rPr>
            <sz val="10"/>
            <rFont val="Tahoma"/>
            <family val="2"/>
          </rPr>
          <t>Total Dox Acceptance Amt - Total Paid Amt</t>
        </r>
      </text>
    </comment>
    <comment ref="L3237" authorId="0" shapeId="0" xr:uid="{6DE9BADA-3786-45AE-BDCF-BAA27A421594}">
      <text>
        <r>
          <rPr>
            <sz val="10"/>
            <rFont val="Tahoma"/>
            <family val="2"/>
          </rPr>
          <t>Y05122022-6</t>
        </r>
      </text>
    </comment>
    <comment ref="X3238" authorId="0" shapeId="0" xr:uid="{E12C2EEE-5E4E-4FFC-901B-1C7A58448AD1}">
      <text>
        <r>
          <rPr>
            <sz val="10"/>
            <rFont val="Tahoma"/>
            <family val="2"/>
          </rPr>
          <t>Total Dox Acceptance Amt - Total Paid Amt</t>
        </r>
      </text>
    </comment>
    <comment ref="L3239" authorId="0" shapeId="0" xr:uid="{801A8BC6-9DD6-4B88-AA86-22E0C0157F05}">
      <text>
        <r>
          <rPr>
            <sz val="10"/>
            <rFont val="Tahoma"/>
            <family val="2"/>
          </rPr>
          <t>Y05142022-43</t>
        </r>
      </text>
    </comment>
    <comment ref="X3240" authorId="0" shapeId="0" xr:uid="{C190EAA1-3CEF-4805-9539-1B6E0F7294FA}">
      <text>
        <r>
          <rPr>
            <sz val="10"/>
            <rFont val="Tahoma"/>
            <family val="2"/>
          </rPr>
          <t>Total Dox Acceptance Amt - Total Paid Amt</t>
        </r>
      </text>
    </comment>
    <comment ref="L3241" authorId="0" shapeId="0" xr:uid="{9CE104C0-A4A8-4AC5-9F4F-E52739E5E6D3}">
      <text>
        <r>
          <rPr>
            <sz val="10"/>
            <rFont val="Tahoma"/>
            <family val="2"/>
          </rPr>
          <t>Y07052022-24</t>
        </r>
      </text>
    </comment>
    <comment ref="X3242" authorId="0" shapeId="0" xr:uid="{6CF7DE2A-BD60-4505-812F-2D9F86A8D6AF}">
      <text>
        <r>
          <rPr>
            <sz val="10"/>
            <rFont val="Tahoma"/>
            <family val="2"/>
          </rPr>
          <t>Total Dox Acceptance Amt - Total Paid Amt</t>
        </r>
      </text>
    </comment>
    <comment ref="L3243" authorId="0" shapeId="0" xr:uid="{D7876784-004E-4D94-805A-56ABA5C837A2}">
      <text>
        <r>
          <rPr>
            <sz val="10"/>
            <rFont val="Tahoma"/>
            <family val="2"/>
          </rPr>
          <t>Y08032022-42</t>
        </r>
      </text>
    </comment>
    <comment ref="X3244" authorId="0" shapeId="0" xr:uid="{092487CE-A63A-4E34-B09D-C33A4734A462}">
      <text>
        <r>
          <rPr>
            <sz val="10"/>
            <rFont val="Tahoma"/>
            <family val="2"/>
          </rPr>
          <t>Total Dox Acceptance Amt - Total Paid Amt</t>
        </r>
      </text>
    </comment>
    <comment ref="L3245" authorId="0" shapeId="0" xr:uid="{4FCCADE7-E643-4C40-828A-895F4D807374}">
      <text>
        <r>
          <rPr>
            <sz val="10"/>
            <rFont val="Tahoma"/>
            <family val="2"/>
          </rPr>
          <t>Y08092022-37</t>
        </r>
      </text>
    </comment>
    <comment ref="X3246" authorId="0" shapeId="0" xr:uid="{FBDDC565-8ECC-4B21-B801-1DDE39BCF0E6}">
      <text>
        <r>
          <rPr>
            <sz val="10"/>
            <rFont val="Tahoma"/>
            <family val="2"/>
          </rPr>
          <t>Total Dox Acceptance Amt - Total Paid Amt</t>
        </r>
      </text>
    </comment>
    <comment ref="L3247" authorId="0" shapeId="0" xr:uid="{F446EB48-75C0-4F4E-8154-8B97136807D3}">
      <text>
        <r>
          <rPr>
            <sz val="10"/>
            <rFont val="Tahoma"/>
            <family val="2"/>
          </rPr>
          <t>Y05142022-18</t>
        </r>
      </text>
    </comment>
    <comment ref="X3248" authorId="0" shapeId="0" xr:uid="{969A5B15-C255-46FD-A777-8D35D225A705}">
      <text>
        <r>
          <rPr>
            <sz val="10"/>
            <rFont val="Tahoma"/>
            <family val="2"/>
          </rPr>
          <t>Total Dox Acceptance Amt - Total Paid Amt</t>
        </r>
      </text>
    </comment>
    <comment ref="L3249" authorId="0" shapeId="0" xr:uid="{F26358E3-EEA5-4FA5-A79D-0906D38F494D}">
      <text>
        <r>
          <rPr>
            <sz val="10"/>
            <rFont val="Tahoma"/>
            <family val="2"/>
          </rPr>
          <t>Y07052022-48</t>
        </r>
      </text>
    </comment>
    <comment ref="X3250" authorId="0" shapeId="0" xr:uid="{28599A9B-046C-401B-9C95-40A8B4DEB17D}">
      <text>
        <r>
          <rPr>
            <sz val="10"/>
            <rFont val="Tahoma"/>
            <family val="2"/>
          </rPr>
          <t>Total Dox Acceptance Amt - Total Paid Amt</t>
        </r>
      </text>
    </comment>
    <comment ref="L3251" authorId="0" shapeId="0" xr:uid="{ED4D056A-665D-4739-B134-1A314C1C9DEF}">
      <text>
        <r>
          <rPr>
            <sz val="10"/>
            <rFont val="Tahoma"/>
            <family val="2"/>
          </rPr>
          <t>Y07052022-35</t>
        </r>
      </text>
    </comment>
    <comment ref="X3252" authorId="0" shapeId="0" xr:uid="{50B3F807-708A-4727-851D-C3919B9C35D4}">
      <text>
        <r>
          <rPr>
            <sz val="10"/>
            <rFont val="Tahoma"/>
            <family val="2"/>
          </rPr>
          <t>Total Dox Acceptance Amt - Total Paid Amt</t>
        </r>
      </text>
    </comment>
    <comment ref="L3253" authorId="0" shapeId="0" xr:uid="{B8CB7AC2-B3A8-4B79-9704-B16C5AB5DD52}">
      <text>
        <r>
          <rPr>
            <sz val="10"/>
            <rFont val="Tahoma"/>
            <family val="2"/>
          </rPr>
          <t>Y06072022-34</t>
        </r>
      </text>
    </comment>
    <comment ref="X3254" authorId="0" shapeId="0" xr:uid="{1203C7B2-7907-4710-B492-6E6038A40549}">
      <text>
        <r>
          <rPr>
            <sz val="10"/>
            <rFont val="Tahoma"/>
            <family val="2"/>
          </rPr>
          <t>Total Dox Acceptance Amt - Total Paid Amt</t>
        </r>
      </text>
    </comment>
    <comment ref="L3255" authorId="0" shapeId="0" xr:uid="{B8FC076A-4B29-4021-A434-8CBCDA4580E3}">
      <text>
        <r>
          <rPr>
            <sz val="10"/>
            <rFont val="Tahoma"/>
            <family val="2"/>
          </rPr>
          <t>Y06082022-13</t>
        </r>
      </text>
    </comment>
    <comment ref="X3256" authorId="0" shapeId="0" xr:uid="{5BEF29E0-FDAA-4C1C-854F-7FC7815660B9}">
      <text>
        <r>
          <rPr>
            <sz val="10"/>
            <rFont val="Tahoma"/>
            <family val="2"/>
          </rPr>
          <t>Total Dox Acceptance Amt - Total Paid Amt</t>
        </r>
      </text>
    </comment>
    <comment ref="L3257" authorId="0" shapeId="0" xr:uid="{7D6C38DB-30BD-477B-AFC0-F7E292E14EDF}">
      <text>
        <r>
          <rPr>
            <sz val="10"/>
            <rFont val="Tahoma"/>
            <family val="2"/>
          </rPr>
          <t>Y08032022-37</t>
        </r>
      </text>
    </comment>
    <comment ref="X3258" authorId="0" shapeId="0" xr:uid="{BFC2263D-EAA3-45CC-9B60-F924AA2310EA}">
      <text>
        <r>
          <rPr>
            <sz val="10"/>
            <rFont val="Tahoma"/>
            <family val="2"/>
          </rPr>
          <t>Total Dox Acceptance Amt - Total Paid Amt</t>
        </r>
      </text>
    </comment>
    <comment ref="L3259" authorId="0" shapeId="0" xr:uid="{466E4E7A-1BB1-434B-ACD3-56139381E91F}">
      <text>
        <r>
          <rPr>
            <sz val="10"/>
            <rFont val="Tahoma"/>
            <family val="2"/>
          </rPr>
          <t>Y06082022-14</t>
        </r>
      </text>
    </comment>
    <comment ref="X3260" authorId="0" shapeId="0" xr:uid="{50E571F7-2884-4685-A9DF-788D64B575ED}">
      <text>
        <r>
          <rPr>
            <sz val="10"/>
            <rFont val="Tahoma"/>
            <family val="2"/>
          </rPr>
          <t>Total Dox Acceptance Amt - Total Paid Amt</t>
        </r>
      </text>
    </comment>
    <comment ref="L3261" authorId="0" shapeId="0" xr:uid="{B5EAD61B-0A35-4B5C-91BA-DB834F1B7A3B}">
      <text>
        <r>
          <rPr>
            <sz val="10"/>
            <rFont val="Tahoma"/>
            <family val="2"/>
          </rPr>
          <t>Y08022022-27</t>
        </r>
      </text>
    </comment>
    <comment ref="X3262" authorId="0" shapeId="0" xr:uid="{C4B839B4-75EB-4707-8B4B-2DD8B4E09B57}">
      <text>
        <r>
          <rPr>
            <sz val="10"/>
            <rFont val="Tahoma"/>
            <family val="2"/>
          </rPr>
          <t>Total Dox Acceptance Amt - Total Paid Amt</t>
        </r>
      </text>
    </comment>
    <comment ref="L3263" authorId="0" shapeId="0" xr:uid="{81783AFC-138A-4EA8-B63A-4EA872FD6F4A}">
      <text>
        <r>
          <rPr>
            <sz val="10"/>
            <rFont val="Tahoma"/>
            <family val="2"/>
          </rPr>
          <t>Y05142022-17</t>
        </r>
      </text>
    </comment>
    <comment ref="X3264" authorId="0" shapeId="0" xr:uid="{91A72236-7B78-4309-959E-D38E59E1B22C}">
      <text>
        <r>
          <rPr>
            <sz val="10"/>
            <rFont val="Tahoma"/>
            <family val="2"/>
          </rPr>
          <t>Total Dox Acceptance Amt - Total Paid Amt</t>
        </r>
      </text>
    </comment>
    <comment ref="L3265" authorId="0" shapeId="0" xr:uid="{6C61CF8B-0DEC-48F9-B2F8-5BA850E3EECF}">
      <text>
        <r>
          <rPr>
            <sz val="10"/>
            <rFont val="Tahoma"/>
            <family val="2"/>
          </rPr>
          <t>Y07042022-66</t>
        </r>
      </text>
    </comment>
    <comment ref="X3266" authorId="0" shapeId="0" xr:uid="{87CFB795-3635-4D57-A0E8-F7B45C8DEADD}">
      <text>
        <r>
          <rPr>
            <sz val="10"/>
            <rFont val="Tahoma"/>
            <family val="2"/>
          </rPr>
          <t>Total Dox Acceptance Amt - Total Paid Amt</t>
        </r>
      </text>
    </comment>
    <comment ref="L3267" authorId="0" shapeId="0" xr:uid="{5446C1BE-586C-42AA-85A7-485D8BC76E9E}">
      <text>
        <r>
          <rPr>
            <sz val="10"/>
            <rFont val="Tahoma"/>
            <family val="2"/>
          </rPr>
          <t>Y08062022-33</t>
        </r>
      </text>
    </comment>
    <comment ref="X3268" authorId="0" shapeId="0" xr:uid="{006F709A-E657-45E7-A238-DFDE8237E74D}">
      <text>
        <r>
          <rPr>
            <sz val="10"/>
            <rFont val="Tahoma"/>
            <family val="2"/>
          </rPr>
          <t>Total Dox Acceptance Amt - Total Paid Amt</t>
        </r>
      </text>
    </comment>
    <comment ref="L3269" authorId="0" shapeId="0" xr:uid="{4D08BC6E-EF82-4055-9F72-DF24A8B70CFC}">
      <text>
        <r>
          <rPr>
            <sz val="10"/>
            <rFont val="Tahoma"/>
            <family val="2"/>
          </rPr>
          <t>Y05152022-119</t>
        </r>
      </text>
    </comment>
    <comment ref="X3270" authorId="0" shapeId="0" xr:uid="{CD55DC82-714B-4116-BC12-A7A2B671557F}">
      <text>
        <r>
          <rPr>
            <sz val="10"/>
            <rFont val="Tahoma"/>
            <family val="2"/>
          </rPr>
          <t>Total Dox Acceptance Amt - Total Paid Amt</t>
        </r>
      </text>
    </comment>
    <comment ref="L3271" authorId="0" shapeId="0" xr:uid="{D9542F4D-023F-4CD9-A0BC-40B535D3A4D1}">
      <text>
        <r>
          <rPr>
            <sz val="10"/>
            <rFont val="Tahoma"/>
            <family val="2"/>
          </rPr>
          <t>Y06082022-2</t>
        </r>
      </text>
    </comment>
    <comment ref="X3272" authorId="0" shapeId="0" xr:uid="{08491198-1665-4EE9-96FB-CD89741B4420}">
      <text>
        <r>
          <rPr>
            <sz val="10"/>
            <rFont val="Tahoma"/>
            <family val="2"/>
          </rPr>
          <t>Total Dox Acceptance Amt - Total Paid Amt</t>
        </r>
      </text>
    </comment>
    <comment ref="L3273" authorId="0" shapeId="0" xr:uid="{DAC5D915-89B7-4BE6-88A2-71E2914CBFA3}">
      <text>
        <r>
          <rPr>
            <sz val="10"/>
            <rFont val="Tahoma"/>
            <family val="2"/>
          </rPr>
          <t>Y07042022-85</t>
        </r>
      </text>
    </comment>
    <comment ref="X3274" authorId="0" shapeId="0" xr:uid="{5AD05618-1FF2-409B-BB72-6142E805C82D}">
      <text>
        <r>
          <rPr>
            <sz val="10"/>
            <rFont val="Tahoma"/>
            <family val="2"/>
          </rPr>
          <t>Total Dox Acceptance Amt - Total Paid Amt</t>
        </r>
      </text>
    </comment>
    <comment ref="L3275" authorId="0" shapeId="0" xr:uid="{5BDF7C37-0F32-4CD6-9627-767CFC0CAB40}">
      <text>
        <r>
          <rPr>
            <sz val="10"/>
            <rFont val="Tahoma"/>
            <family val="2"/>
          </rPr>
          <t>Y05142022-16</t>
        </r>
      </text>
    </comment>
    <comment ref="X3276" authorId="0" shapeId="0" xr:uid="{A7B251CD-35FA-42FD-978D-F31CFC4744D8}">
      <text>
        <r>
          <rPr>
            <sz val="10"/>
            <rFont val="Tahoma"/>
            <family val="2"/>
          </rPr>
          <t>Total Dox Acceptance Amt - Total Paid Amt</t>
        </r>
      </text>
    </comment>
    <comment ref="L3277" authorId="0" shapeId="0" xr:uid="{A44AE61C-504F-43D6-88A6-49E1C57D1059}">
      <text>
        <r>
          <rPr>
            <sz val="10"/>
            <rFont val="Tahoma"/>
            <family val="2"/>
          </rPr>
          <t>Y05152022-8</t>
        </r>
      </text>
    </comment>
    <comment ref="X3278" authorId="0" shapeId="0" xr:uid="{BC303A6F-550F-41F1-9254-9899CB80D4E0}">
      <text>
        <r>
          <rPr>
            <sz val="10"/>
            <rFont val="Tahoma"/>
            <family val="2"/>
          </rPr>
          <t>Total Dox Acceptance Amt - Total Paid Amt</t>
        </r>
      </text>
    </comment>
    <comment ref="L3279" authorId="0" shapeId="0" xr:uid="{0650105A-8849-4284-A15A-B508B3095323}">
      <text>
        <r>
          <rPr>
            <sz val="10"/>
            <rFont val="Tahoma"/>
            <family val="2"/>
          </rPr>
          <t>Y05142022-19</t>
        </r>
      </text>
    </comment>
    <comment ref="X3280" authorId="0" shapeId="0" xr:uid="{76857FA3-137C-4C12-BCA5-E64CF61FCB47}">
      <text>
        <r>
          <rPr>
            <sz val="10"/>
            <rFont val="Tahoma"/>
            <family val="2"/>
          </rPr>
          <t>Total Dox Acceptance Amt - Total Paid Amt</t>
        </r>
      </text>
    </comment>
    <comment ref="L3281" authorId="0" shapeId="0" xr:uid="{6B33F6F2-3AEF-4A93-91C2-B5166CC82FA7}">
      <text>
        <r>
          <rPr>
            <sz val="10"/>
            <rFont val="Tahoma"/>
            <family val="2"/>
          </rPr>
          <t>Y07052022-28</t>
        </r>
      </text>
    </comment>
    <comment ref="X3282" authorId="0" shapeId="0" xr:uid="{8AA49094-9EB8-4E5C-9E09-B659D20CE8A1}">
      <text>
        <r>
          <rPr>
            <sz val="10"/>
            <rFont val="Tahoma"/>
            <family val="2"/>
          </rPr>
          <t>Total Dox Acceptance Amt - Total Paid Amt</t>
        </r>
      </text>
    </comment>
    <comment ref="L3283" authorId="0" shapeId="0" xr:uid="{8A85E901-CD87-4BCB-82CC-94B7178F722C}">
      <text>
        <r>
          <rPr>
            <sz val="10"/>
            <rFont val="Tahoma"/>
            <family val="2"/>
          </rPr>
          <t>Y06082022-20</t>
        </r>
      </text>
    </comment>
    <comment ref="X3284" authorId="0" shapeId="0" xr:uid="{AF54A78A-5A1C-497F-8702-87CB6D3B614D}">
      <text>
        <r>
          <rPr>
            <sz val="10"/>
            <rFont val="Tahoma"/>
            <family val="2"/>
          </rPr>
          <t>Total Dox Acceptance Amt - Total Paid Amt</t>
        </r>
      </text>
    </comment>
    <comment ref="L3285" authorId="0" shapeId="0" xr:uid="{70AA4116-A913-4EBE-94DB-6947232BACDE}">
      <text>
        <r>
          <rPr>
            <sz val="10"/>
            <rFont val="Tahoma"/>
            <family val="2"/>
          </rPr>
          <t>Y08032022-9</t>
        </r>
      </text>
    </comment>
    <comment ref="L3286" authorId="0" shapeId="0" xr:uid="{F7E93279-FF87-49DF-9E87-DC3F567A51AD}">
      <text>
        <r>
          <rPr>
            <sz val="10"/>
            <rFont val="Tahoma"/>
            <family val="2"/>
          </rPr>
          <t>Y08072022-86</t>
        </r>
      </text>
    </comment>
    <comment ref="X3287" authorId="0" shapeId="0" xr:uid="{B5F9B451-B2A5-4CC2-BD77-311259DE65AB}">
      <text>
        <r>
          <rPr>
            <sz val="10"/>
            <rFont val="Tahoma"/>
            <family val="2"/>
          </rPr>
          <t>Total Dox Acceptance Amt - Total Paid Amt</t>
        </r>
      </text>
    </comment>
    <comment ref="L3288" authorId="0" shapeId="0" xr:uid="{8EC7590A-BA07-4E3D-99DC-6F8E8DCB4556}">
      <text>
        <r>
          <rPr>
            <sz val="10"/>
            <rFont val="Tahoma"/>
            <family val="2"/>
          </rPr>
          <t>Y08282022-1</t>
        </r>
      </text>
    </comment>
    <comment ref="X3289" authorId="0" shapeId="0" xr:uid="{278F41F6-A253-4DC3-936E-D58867887432}">
      <text>
        <r>
          <rPr>
            <sz val="10"/>
            <rFont val="Tahoma"/>
            <family val="2"/>
          </rPr>
          <t>Total Dox Acceptance Amt - Total Paid Amt</t>
        </r>
      </text>
    </comment>
    <comment ref="L3290" authorId="0" shapeId="0" xr:uid="{126E185D-E975-4676-AD14-6A02A112A80F}">
      <text>
        <r>
          <rPr>
            <sz val="10"/>
            <rFont val="Tahoma"/>
            <family val="2"/>
          </rPr>
          <t>Y08042022-16</t>
        </r>
      </text>
    </comment>
    <comment ref="X3291" authorId="0" shapeId="0" xr:uid="{026CE97E-48D6-4242-824B-14FF9F8C8330}">
      <text>
        <r>
          <rPr>
            <sz val="10"/>
            <rFont val="Tahoma"/>
            <family val="2"/>
          </rPr>
          <t>Total Dox Acceptance Amt - Total Paid Amt</t>
        </r>
      </text>
    </comment>
    <comment ref="L3292" authorId="0" shapeId="0" xr:uid="{69D16927-CCB8-4EE1-B000-9405C5BC04C1}">
      <text>
        <r>
          <rPr>
            <sz val="10"/>
            <rFont val="Tahoma"/>
            <family val="2"/>
          </rPr>
          <t>Y08042022-3</t>
        </r>
      </text>
    </comment>
    <comment ref="X3293" authorId="0" shapeId="0" xr:uid="{D81293C6-B2BD-482D-A818-EEC794CE9871}">
      <text>
        <r>
          <rPr>
            <sz val="10"/>
            <rFont val="Tahoma"/>
            <family val="2"/>
          </rPr>
          <t>Total Dox Acceptance Amt - Total Paid Amt</t>
        </r>
      </text>
    </comment>
    <comment ref="L3294" authorId="0" shapeId="0" xr:uid="{8265294D-1678-4263-BF9F-8E8480240E96}">
      <text>
        <r>
          <rPr>
            <sz val="10"/>
            <rFont val="Tahoma"/>
            <family val="2"/>
          </rPr>
          <t>Y08042022-15</t>
        </r>
      </text>
    </comment>
    <comment ref="X3295" authorId="0" shapeId="0" xr:uid="{88C2B6D8-3F37-4227-B18C-C05528630428}">
      <text>
        <r>
          <rPr>
            <sz val="10"/>
            <rFont val="Tahoma"/>
            <family val="2"/>
          </rPr>
          <t>Total Dox Acceptance Amt - Total Paid Amt</t>
        </r>
      </text>
    </comment>
    <comment ref="L3296" authorId="0" shapeId="0" xr:uid="{3F4C7161-7AAB-4D2B-874B-5F94FC9D4699}">
      <text>
        <r>
          <rPr>
            <sz val="10"/>
            <rFont val="Tahoma"/>
            <family val="2"/>
          </rPr>
          <t>Y05162022-1</t>
        </r>
      </text>
    </comment>
    <comment ref="X3297" authorId="0" shapeId="0" xr:uid="{D60F2429-4B4E-4897-9E91-D6C568CBC13D}">
      <text>
        <r>
          <rPr>
            <sz val="10"/>
            <rFont val="Tahoma"/>
            <family val="2"/>
          </rPr>
          <t>Total Dox Acceptance Amt - Total Paid Amt</t>
        </r>
      </text>
    </comment>
    <comment ref="L3298" authorId="0" shapeId="0" xr:uid="{43A12A6F-6181-446E-B382-86C3F5E4986D}">
      <text>
        <r>
          <rPr>
            <sz val="10"/>
            <rFont val="Tahoma"/>
            <family val="2"/>
          </rPr>
          <t>Y08062022-22</t>
        </r>
      </text>
    </comment>
    <comment ref="X3299" authorId="0" shapeId="0" xr:uid="{F5E78927-18FF-401B-A2FD-771FA3E45900}">
      <text>
        <r>
          <rPr>
            <sz val="10"/>
            <rFont val="Tahoma"/>
            <family val="2"/>
          </rPr>
          <t>Total Dox Acceptance Amt - Total Paid Amt</t>
        </r>
      </text>
    </comment>
    <comment ref="L3300" authorId="0" shapeId="0" xr:uid="{0AD8C7D5-0471-441D-BCEA-077DF3758DCC}">
      <text>
        <r>
          <rPr>
            <sz val="10"/>
            <rFont val="Tahoma"/>
            <family val="2"/>
          </rPr>
          <t>Y08252022-15</t>
        </r>
      </text>
    </comment>
    <comment ref="X3301" authorId="0" shapeId="0" xr:uid="{C8E3D688-15BD-476F-9E26-DB8CF62B8666}">
      <text>
        <r>
          <rPr>
            <sz val="10"/>
            <rFont val="Tahoma"/>
            <family val="2"/>
          </rPr>
          <t>Total Dox Acceptance Amt - Total Paid Amt</t>
        </r>
      </text>
    </comment>
    <comment ref="L3302" authorId="0" shapeId="0" xr:uid="{98DA43A4-8637-4FCF-9A10-8630577367F5}">
      <text>
        <r>
          <rPr>
            <sz val="10"/>
            <rFont val="Tahoma"/>
            <family val="2"/>
          </rPr>
          <t>Y07042022-66</t>
        </r>
      </text>
    </comment>
    <comment ref="L3303" authorId="0" shapeId="0" xr:uid="{49306536-842C-42A3-82EE-4F61CDCB90FD}">
      <text>
        <r>
          <rPr>
            <sz val="10"/>
            <rFont val="Tahoma"/>
            <family val="2"/>
          </rPr>
          <t>Y07042022-61</t>
        </r>
      </text>
    </comment>
    <comment ref="X3304" authorId="0" shapeId="0" xr:uid="{7CB6B671-ABBD-4C89-8F87-943C0DC04D13}">
      <text>
        <r>
          <rPr>
            <sz val="10"/>
            <rFont val="Tahoma"/>
            <family val="2"/>
          </rPr>
          <t>Total Dox Acceptance Amt - Total Paid Amt</t>
        </r>
      </text>
    </comment>
    <comment ref="L3305" authorId="0" shapeId="0" xr:uid="{A2956438-F56F-4AF0-8D6E-F22A33A8A231}">
      <text>
        <r>
          <rPr>
            <sz val="10"/>
            <rFont val="Tahoma"/>
            <family val="2"/>
          </rPr>
          <t>Y06072022-29</t>
        </r>
      </text>
    </comment>
    <comment ref="X3306" authorId="0" shapeId="0" xr:uid="{B97A85E9-9538-42F1-80F2-8618D66DAAFC}">
      <text>
        <r>
          <rPr>
            <sz val="10"/>
            <rFont val="Tahoma"/>
            <family val="2"/>
          </rPr>
          <t>Total Dox Acceptance Amt - Total Paid Amt</t>
        </r>
      </text>
    </comment>
    <comment ref="L3307" authorId="0" shapeId="0" xr:uid="{0F8B2AEF-6347-4A8B-ACF7-BD86AB5D5895}">
      <text>
        <r>
          <rPr>
            <sz val="10"/>
            <rFont val="Tahoma"/>
            <family val="2"/>
          </rPr>
          <t>Y07192022-72</t>
        </r>
      </text>
    </comment>
    <comment ref="X3308" authorId="0" shapeId="0" xr:uid="{5536C57F-5C33-40D4-91DF-FA6F81F2AB75}">
      <text>
        <r>
          <rPr>
            <sz val="10"/>
            <rFont val="Tahoma"/>
            <family val="2"/>
          </rPr>
          <t>Total Dox Acceptance Amt - Total Paid Amt</t>
        </r>
      </text>
    </comment>
    <comment ref="L3309" authorId="0" shapeId="0" xr:uid="{F4D1ECB4-03DC-4CD9-AE15-8E07D88ACB91}">
      <text>
        <r>
          <rPr>
            <sz val="10"/>
            <rFont val="Tahoma"/>
            <family val="2"/>
          </rPr>
          <t>Y08012022-14</t>
        </r>
      </text>
    </comment>
    <comment ref="X3310" authorId="0" shapeId="0" xr:uid="{7560183E-7067-42EE-9127-4B4F67677B11}">
      <text>
        <r>
          <rPr>
            <sz val="10"/>
            <rFont val="Tahoma"/>
            <family val="2"/>
          </rPr>
          <t>Total Dox Acceptance Amt - Total Paid Amt</t>
        </r>
      </text>
    </comment>
    <comment ref="L3311" authorId="0" shapeId="0" xr:uid="{AEA33380-E9AD-4BD4-971F-DD55948FECC9}">
      <text>
        <r>
          <rPr>
            <sz val="10"/>
            <rFont val="Tahoma"/>
            <family val="2"/>
          </rPr>
          <t>Y06042022-2</t>
        </r>
      </text>
    </comment>
    <comment ref="X3312" authorId="0" shapeId="0" xr:uid="{44C4B1AF-49AF-485D-AB4C-D3AEF58E8183}">
      <text>
        <r>
          <rPr>
            <sz val="10"/>
            <rFont val="Tahoma"/>
            <family val="2"/>
          </rPr>
          <t>Total Dox Acceptance Amt - Total Paid Amt</t>
        </r>
      </text>
    </comment>
    <comment ref="L3313" authorId="0" shapeId="0" xr:uid="{0150E64F-4C4D-44AC-818E-F3A665E86FCD}">
      <text>
        <r>
          <rPr>
            <sz val="10"/>
            <rFont val="Tahoma"/>
            <family val="2"/>
          </rPr>
          <t>Y08252022-13</t>
        </r>
      </text>
    </comment>
    <comment ref="X3314" authorId="0" shapeId="0" xr:uid="{B81CD846-B21F-45C2-9DC5-84A61F58C7F5}">
      <text>
        <r>
          <rPr>
            <sz val="10"/>
            <rFont val="Tahoma"/>
            <family val="2"/>
          </rPr>
          <t>Total Dox Acceptance Amt - Total Paid Amt</t>
        </r>
      </text>
    </comment>
    <comment ref="L3315" authorId="0" shapeId="0" xr:uid="{D67AF388-676F-45B8-AB95-D8AF92403061}">
      <text>
        <r>
          <rPr>
            <sz val="10"/>
            <rFont val="Tahoma"/>
            <family val="2"/>
          </rPr>
          <t>Y08032022-10</t>
        </r>
      </text>
    </comment>
    <comment ref="X3316" authorId="0" shapeId="0" xr:uid="{B3EEDD9C-6ABE-4F75-853A-609993965FC4}">
      <text>
        <r>
          <rPr>
            <sz val="10"/>
            <rFont val="Tahoma"/>
            <family val="2"/>
          </rPr>
          <t>Total Dox Acceptance Amt - Total Paid Amt</t>
        </r>
      </text>
    </comment>
    <comment ref="L3317" authorId="0" shapeId="0" xr:uid="{DF4EBC7B-FFE8-4B43-9BEB-662DFD8288CD}">
      <text>
        <r>
          <rPr>
            <sz val="10"/>
            <rFont val="Tahoma"/>
            <family val="2"/>
          </rPr>
          <t>Y07052022-37</t>
        </r>
      </text>
    </comment>
    <comment ref="X3318" authorId="0" shapeId="0" xr:uid="{DA6DE44D-1755-42EE-85C4-B8A5078EAB95}">
      <text>
        <r>
          <rPr>
            <sz val="10"/>
            <rFont val="Tahoma"/>
            <family val="2"/>
          </rPr>
          <t>Total Dox Acceptance Amt - Total Paid Amt</t>
        </r>
      </text>
    </comment>
    <comment ref="L3319" authorId="0" shapeId="0" xr:uid="{B6970330-500E-4050-AEB7-0351C29744EC}">
      <text/>
    </comment>
    <comment ref="X3320" authorId="0" shapeId="0" xr:uid="{A46AE7B6-84CF-4361-BFAC-CC88DBD35D54}">
      <text>
        <r>
          <rPr>
            <sz val="10"/>
            <rFont val="Tahoma"/>
            <family val="2"/>
          </rPr>
          <t>Total Dox Acceptance Amt - Total Paid Amt</t>
        </r>
      </text>
    </comment>
    <comment ref="L3321" authorId="0" shapeId="0" xr:uid="{06989543-8A49-4839-92AB-93C019751385}">
      <text>
        <r>
          <rPr>
            <sz val="10"/>
            <rFont val="Tahoma"/>
            <family val="2"/>
          </rPr>
          <t>Y07052022-29</t>
        </r>
      </text>
    </comment>
    <comment ref="X3322" authorId="0" shapeId="0" xr:uid="{E6E74C10-FC11-49C1-BAA2-69AE8BD37DB1}">
      <text>
        <r>
          <rPr>
            <sz val="10"/>
            <rFont val="Tahoma"/>
            <family val="2"/>
          </rPr>
          <t>Total Dox Acceptance Amt - Total Paid Amt</t>
        </r>
      </text>
    </comment>
    <comment ref="L3323" authorId="0" shapeId="0" xr:uid="{8EDA083D-E1E5-4594-B396-12455978C7A7}">
      <text/>
    </comment>
    <comment ref="X3324" authorId="0" shapeId="0" xr:uid="{939325DC-D8F5-4602-A432-3EE9EB5621C5}">
      <text>
        <r>
          <rPr>
            <sz val="10"/>
            <rFont val="Tahoma"/>
            <family val="2"/>
          </rPr>
          <t>Total Dox Acceptance Amt - Total Paid Amt</t>
        </r>
      </text>
    </comment>
    <comment ref="L3325" authorId="0" shapeId="0" xr:uid="{EF775F59-2703-483C-9406-0014A1215A0E}">
      <text>
        <r>
          <rPr>
            <sz val="10"/>
            <rFont val="Tahoma"/>
            <family val="2"/>
          </rPr>
          <t>Y07052022-39</t>
        </r>
      </text>
    </comment>
    <comment ref="X3326" authorId="0" shapeId="0" xr:uid="{C77B8F7A-DDED-40B8-B8B3-3456AE690178}">
      <text>
        <r>
          <rPr>
            <sz val="10"/>
            <rFont val="Tahoma"/>
            <family val="2"/>
          </rPr>
          <t>Total Dox Acceptance Amt - Total Paid Amt</t>
        </r>
      </text>
    </comment>
    <comment ref="L3327" authorId="0" shapeId="0" xr:uid="{5110D1CC-F7A5-427F-B91D-8D45769A2E4E}">
      <text>
        <r>
          <rPr>
            <sz val="10"/>
            <rFont val="Tahoma"/>
            <family val="2"/>
          </rPr>
          <t>Y07042022-53</t>
        </r>
      </text>
    </comment>
    <comment ref="X3328" authorId="0" shapeId="0" xr:uid="{2AA85693-0DAC-4445-B19C-A16B288E3059}">
      <text>
        <r>
          <rPr>
            <sz val="10"/>
            <rFont val="Tahoma"/>
            <family val="2"/>
          </rPr>
          <t>Total Dox Acceptance Amt - Total Paid Amt</t>
        </r>
      </text>
    </comment>
    <comment ref="L3329" authorId="0" shapeId="0" xr:uid="{0777CCE3-9ACA-46FC-83C1-5E61AC2DD131}">
      <text>
        <r>
          <rPr>
            <sz val="10"/>
            <rFont val="Tahoma"/>
            <family val="2"/>
          </rPr>
          <t>Y06042022-8</t>
        </r>
      </text>
    </comment>
    <comment ref="L3330" authorId="0" shapeId="0" xr:uid="{426A511F-DE80-44A2-9C86-5C05965CDD7B}">
      <text>
        <r>
          <rPr>
            <sz val="10"/>
            <rFont val="Tahoma"/>
            <family val="2"/>
          </rPr>
          <t>Y06042022-8</t>
        </r>
      </text>
    </comment>
    <comment ref="L3331" authorId="0" shapeId="0" xr:uid="{58BBDDB1-BA7A-40F6-9296-72F784C6469B}">
      <text>
        <r>
          <rPr>
            <sz val="10"/>
            <rFont val="Tahoma"/>
            <family val="2"/>
          </rPr>
          <t>Y07052022-64</t>
        </r>
      </text>
    </comment>
    <comment ref="L3332" authorId="0" shapeId="0" xr:uid="{E61700AD-1B2C-43E8-8895-6034C71D6427}">
      <text>
        <r>
          <rPr>
            <sz val="10"/>
            <rFont val="Tahoma"/>
            <family val="2"/>
          </rPr>
          <t>Y07052022-71</t>
        </r>
      </text>
    </comment>
    <comment ref="L3333" authorId="0" shapeId="0" xr:uid="{F9207E55-F3F9-4D44-B6D0-991850553A01}">
      <text>
        <r>
          <rPr>
            <sz val="10"/>
            <rFont val="Tahoma"/>
            <family val="2"/>
          </rPr>
          <t>Y07052022-71</t>
        </r>
      </text>
    </comment>
    <comment ref="X3334" authorId="0" shapeId="0" xr:uid="{ABD762A2-1418-4E54-AC82-4626D241B675}">
      <text>
        <r>
          <rPr>
            <sz val="10"/>
            <rFont val="Tahoma"/>
            <family val="2"/>
          </rPr>
          <t>Total Dox Acceptance Amt - Total Paid Amt</t>
        </r>
      </text>
    </comment>
    <comment ref="L3335" authorId="0" shapeId="0" xr:uid="{73B4FDE9-66C5-41CC-9883-8CD706924013}">
      <text>
        <r>
          <rPr>
            <sz val="10"/>
            <rFont val="Tahoma"/>
            <family val="2"/>
          </rPr>
          <t>Y07052022-46</t>
        </r>
      </text>
    </comment>
    <comment ref="X3336" authorId="0" shapeId="0" xr:uid="{D2676AE8-96BE-48E4-B4FD-E6983C3B9F05}">
      <text>
        <r>
          <rPr>
            <sz val="10"/>
            <rFont val="Tahoma"/>
            <family val="2"/>
          </rPr>
          <t>Total Dox Acceptance Amt - Total Paid Amt</t>
        </r>
      </text>
    </comment>
    <comment ref="L3337" authorId="0" shapeId="0" xr:uid="{FC031725-2736-4E6F-93F1-7262B05F8CDD}">
      <text>
        <r>
          <rPr>
            <sz val="10"/>
            <rFont val="Tahoma"/>
            <family val="2"/>
          </rPr>
          <t>Y08042022-1</t>
        </r>
      </text>
    </comment>
    <comment ref="X3338" authorId="0" shapeId="0" xr:uid="{30A0CF03-C031-488F-AFC2-4B8CC18742C1}">
      <text>
        <r>
          <rPr>
            <sz val="10"/>
            <rFont val="Tahoma"/>
            <family val="2"/>
          </rPr>
          <t>Total Dox Acceptance Amt - Total Paid Amt</t>
        </r>
      </text>
    </comment>
    <comment ref="L3339" authorId="0" shapeId="0" xr:uid="{93459523-8176-4B19-8C71-BBAF11E388F3}">
      <text>
        <r>
          <rPr>
            <sz val="10"/>
            <rFont val="Tahoma"/>
            <family val="2"/>
          </rPr>
          <t>Y06022022-27</t>
        </r>
      </text>
    </comment>
    <comment ref="X3340" authorId="0" shapeId="0" xr:uid="{5A80D88F-A6C6-4A08-A708-B6B93F4AC895}">
      <text>
        <r>
          <rPr>
            <sz val="10"/>
            <rFont val="Tahoma"/>
            <family val="2"/>
          </rPr>
          <t>Total Dox Acceptance Amt - Total Paid Amt</t>
        </r>
      </text>
    </comment>
    <comment ref="L3341" authorId="0" shapeId="0" xr:uid="{BD4DDB9C-87EE-4714-8609-8AA34A5510B4}">
      <text>
        <r>
          <rPr>
            <sz val="10"/>
            <rFont val="Tahoma"/>
            <family val="2"/>
          </rPr>
          <t>Y08252022-14</t>
        </r>
      </text>
    </comment>
    <comment ref="X3342" authorId="0" shapeId="0" xr:uid="{4D972E5A-C561-4B2A-B442-0748FF5957F2}">
      <text>
        <r>
          <rPr>
            <sz val="10"/>
            <rFont val="Tahoma"/>
            <family val="2"/>
          </rPr>
          <t>Total Dox Acceptance Amt - Total Paid Amt</t>
        </r>
      </text>
    </comment>
    <comment ref="L3343" authorId="0" shapeId="0" xr:uid="{66BBC2F9-A0FC-4C12-AC03-8B392609AEA8}">
      <text>
        <r>
          <rPr>
            <sz val="10"/>
            <rFont val="Tahoma"/>
            <family val="2"/>
          </rPr>
          <t>Y08042022-49</t>
        </r>
      </text>
    </comment>
    <comment ref="X3344" authorId="0" shapeId="0" xr:uid="{6D132D9C-195E-40EF-9AF8-A9CF4427ADEA}">
      <text>
        <r>
          <rPr>
            <sz val="10"/>
            <rFont val="Tahoma"/>
            <family val="2"/>
          </rPr>
          <t>Total Dox Acceptance Amt - Total Paid Amt</t>
        </r>
      </text>
    </comment>
    <comment ref="L3345" authorId="0" shapeId="0" xr:uid="{295FB6E1-3CEE-4035-A290-6C6A0250FC30}">
      <text>
        <r>
          <rPr>
            <sz val="10"/>
            <rFont val="Tahoma"/>
            <family val="2"/>
          </rPr>
          <t>Y08042022-10</t>
        </r>
      </text>
    </comment>
    <comment ref="X3346" authorId="0" shapeId="0" xr:uid="{9157B099-B0D6-4D10-8A7F-A06ADDCF8BEC}">
      <text>
        <r>
          <rPr>
            <sz val="10"/>
            <rFont val="Tahoma"/>
            <family val="2"/>
          </rPr>
          <t>Total Dox Acceptance Amt - Total Paid Amt</t>
        </r>
      </text>
    </comment>
    <comment ref="X3348" authorId="0" shapeId="0" xr:uid="{5FE3D071-6C95-4472-B3A7-44D3C485601E}">
      <text>
        <r>
          <rPr>
            <sz val="10"/>
            <rFont val="Tahoma"/>
            <family val="2"/>
          </rPr>
          <t>Total Dox Acceptance Amt - Total Paid Amt</t>
        </r>
      </text>
    </comment>
    <comment ref="L3349" authorId="0" shapeId="0" xr:uid="{5C91DEEB-7F51-4FFA-BC5B-EB2452EE7E5F}">
      <text>
        <r>
          <rPr>
            <sz val="10"/>
            <rFont val="Tahoma"/>
            <family val="2"/>
          </rPr>
          <t>Y08042022-28</t>
        </r>
      </text>
    </comment>
    <comment ref="X3350" authorId="0" shapeId="0" xr:uid="{26E56A99-D678-4B5F-8792-60FFC503E6D2}">
      <text>
        <r>
          <rPr>
            <sz val="10"/>
            <rFont val="Tahoma"/>
            <family val="2"/>
          </rPr>
          <t>Total Dox Acceptance Amt - Total Paid Amt</t>
        </r>
      </text>
    </comment>
    <comment ref="L3351" authorId="0" shapeId="0" xr:uid="{DAC1DAEF-901C-459A-B784-8B8E2A25C993}">
      <text>
        <r>
          <rPr>
            <sz val="10"/>
            <rFont val="Tahoma"/>
            <family val="2"/>
          </rPr>
          <t>Y06082022-10</t>
        </r>
      </text>
    </comment>
    <comment ref="X3352" authorId="0" shapeId="0" xr:uid="{9AC21408-1E4C-4E04-B377-E52C879F10C3}">
      <text>
        <r>
          <rPr>
            <sz val="10"/>
            <rFont val="Tahoma"/>
            <family val="2"/>
          </rPr>
          <t>Total Dox Acceptance Amt - Total Paid Amt</t>
        </r>
      </text>
    </comment>
    <comment ref="L3353" authorId="0" shapeId="0" xr:uid="{38E42C85-34CE-47EB-9810-54763CAFF606}">
      <text>
        <r>
          <rPr>
            <sz val="10"/>
            <rFont val="Tahoma"/>
            <family val="2"/>
          </rPr>
          <t>Y06082022-19</t>
        </r>
      </text>
    </comment>
    <comment ref="X3354" authorId="0" shapeId="0" xr:uid="{01072D6E-D039-421F-80E4-6E663D1CB98E}">
      <text>
        <r>
          <rPr>
            <sz val="10"/>
            <rFont val="Tahoma"/>
            <family val="2"/>
          </rPr>
          <t>Total Dox Acceptance Amt - Total Paid Amt</t>
        </r>
      </text>
    </comment>
    <comment ref="L3355" authorId="0" shapeId="0" xr:uid="{50924F06-CA51-4AAD-8700-D034B155ACF3}">
      <text>
        <r>
          <rPr>
            <sz val="10"/>
            <rFont val="Tahoma"/>
            <family val="2"/>
          </rPr>
          <t>Y08282022-33</t>
        </r>
      </text>
    </comment>
    <comment ref="X3356" authorId="0" shapeId="0" xr:uid="{B7136C6A-FFEA-459E-BC50-2CF59B95045B}">
      <text>
        <r>
          <rPr>
            <sz val="10"/>
            <rFont val="Tahoma"/>
            <family val="2"/>
          </rPr>
          <t>Total Dox Acceptance Amt - Total Paid Amt</t>
        </r>
      </text>
    </comment>
    <comment ref="X3358" authorId="0" shapeId="0" xr:uid="{029A6A00-27DA-4262-966A-A78AA69D1DC0}">
      <text>
        <r>
          <rPr>
            <sz val="10"/>
            <rFont val="Tahoma"/>
            <family val="2"/>
          </rPr>
          <t>Total Dox Acceptance Amt - Total Paid Amt</t>
        </r>
      </text>
    </comment>
    <comment ref="L3359" authorId="0" shapeId="0" xr:uid="{9C435DD9-5670-46CF-B40C-6119B96F7D1B}">
      <text>
        <r>
          <rPr>
            <sz val="10"/>
            <rFont val="Tahoma"/>
            <family val="2"/>
          </rPr>
          <t>Y07072022-24</t>
        </r>
      </text>
    </comment>
    <comment ref="X3360" authorId="0" shapeId="0" xr:uid="{29FF2337-306B-4FAE-BBB7-B0E08B5DA983}">
      <text>
        <r>
          <rPr>
            <sz val="10"/>
            <rFont val="Tahoma"/>
            <family val="2"/>
          </rPr>
          <t>Total Dox Acceptance Amt - Total Paid Amt</t>
        </r>
      </text>
    </comment>
    <comment ref="L3361" authorId="0" shapeId="0" xr:uid="{11EBB595-3A5E-4275-A4DA-50B2EF88B7AC}">
      <text>
        <r>
          <rPr>
            <sz val="10"/>
            <rFont val="Tahoma"/>
            <family val="2"/>
          </rPr>
          <t>Y07192022-77</t>
        </r>
      </text>
    </comment>
    <comment ref="X3362" authorId="0" shapeId="0" xr:uid="{6765BBF7-3012-4488-959F-8555E23C8C02}">
      <text>
        <r>
          <rPr>
            <sz val="10"/>
            <rFont val="Tahoma"/>
            <family val="2"/>
          </rPr>
          <t>Total Dox Acceptance Amt - Total Paid Amt</t>
        </r>
      </text>
    </comment>
    <comment ref="L3363" authorId="0" shapeId="0" xr:uid="{2195A5C7-75EE-43F7-B130-AC728E93B874}">
      <text>
        <r>
          <rPr>
            <sz val="10"/>
            <rFont val="Tahoma"/>
            <family val="2"/>
          </rPr>
          <t>Y08062022-12</t>
        </r>
      </text>
    </comment>
    <comment ref="X3364" authorId="0" shapeId="0" xr:uid="{59D78656-D03F-4AE7-941F-07C3FEC5E981}">
      <text>
        <r>
          <rPr>
            <sz val="10"/>
            <rFont val="Tahoma"/>
            <family val="2"/>
          </rPr>
          <t>Total Dox Acceptance Amt - Total Paid Amt</t>
        </r>
      </text>
    </comment>
    <comment ref="L3365" authorId="0" shapeId="0" xr:uid="{608FE0F8-7D50-494A-B20C-1962BDDBAA72}">
      <text>
        <r>
          <rPr>
            <sz val="10"/>
            <rFont val="Tahoma"/>
            <family val="2"/>
          </rPr>
          <t>Y05162022-4</t>
        </r>
      </text>
    </comment>
    <comment ref="X3366" authorId="0" shapeId="0" xr:uid="{708D7734-2BEF-4223-98A3-448F0C007021}">
      <text>
        <r>
          <rPr>
            <sz val="10"/>
            <rFont val="Tahoma"/>
            <family val="2"/>
          </rPr>
          <t>Total Dox Acceptance Amt - Total Paid Amt</t>
        </r>
      </text>
    </comment>
    <comment ref="L3367" authorId="0" shapeId="0" xr:uid="{9DA7AEE7-880B-49B5-91C8-787DEFCE0C7E}">
      <text>
        <r>
          <rPr>
            <sz val="10"/>
            <rFont val="Tahoma"/>
            <family val="2"/>
          </rPr>
          <t>Y07052022-34</t>
        </r>
      </text>
    </comment>
    <comment ref="X3368" authorId="0" shapeId="0" xr:uid="{B7D42C8D-D4BA-4E20-8A8A-B21441D89512}">
      <text>
        <r>
          <rPr>
            <sz val="10"/>
            <rFont val="Tahoma"/>
            <family val="2"/>
          </rPr>
          <t>Total Dox Acceptance Amt - Total Paid Amt</t>
        </r>
      </text>
    </comment>
    <comment ref="L3369" authorId="0" shapeId="0" xr:uid="{82C7B369-EE44-416D-BD61-1C85199846F1}">
      <text>
        <r>
          <rPr>
            <sz val="10"/>
            <rFont val="Tahoma"/>
            <family val="2"/>
          </rPr>
          <t>Y06072022-18</t>
        </r>
      </text>
    </comment>
    <comment ref="X3370" authorId="0" shapeId="0" xr:uid="{EE6F8394-78D0-4866-B747-674BE0FF896D}">
      <text>
        <r>
          <rPr>
            <sz val="10"/>
            <rFont val="Tahoma"/>
            <family val="2"/>
          </rPr>
          <t>Total Dox Acceptance Amt - Total Paid Amt</t>
        </r>
      </text>
    </comment>
    <comment ref="L3371" authorId="0" shapeId="0" xr:uid="{5ADB9BB0-0DB8-4E7D-A6AB-3464D68BF51E}">
      <text>
        <r>
          <rPr>
            <sz val="10"/>
            <rFont val="Tahoma"/>
            <family val="2"/>
          </rPr>
          <t>Y07052022-2</t>
        </r>
      </text>
    </comment>
    <comment ref="X3372" authorId="0" shapeId="0" xr:uid="{1109E360-ED2E-4293-983A-D039AEA8E41B}">
      <text>
        <r>
          <rPr>
            <sz val="10"/>
            <rFont val="Tahoma"/>
            <family val="2"/>
          </rPr>
          <t>Total Dox Acceptance Amt - Total Paid Amt</t>
        </r>
      </text>
    </comment>
    <comment ref="L3373" authorId="0" shapeId="0" xr:uid="{AABF736D-9B4B-4356-8D18-25649A7A5EED}">
      <text>
        <r>
          <rPr>
            <sz val="10"/>
            <rFont val="Tahoma"/>
            <family val="2"/>
          </rPr>
          <t>Y07052022-54</t>
        </r>
      </text>
    </comment>
    <comment ref="X3374" authorId="0" shapeId="0" xr:uid="{3AE1386F-62F9-4659-BDE2-C2ECF8349B0F}">
      <text>
        <r>
          <rPr>
            <sz val="10"/>
            <rFont val="Tahoma"/>
            <family val="2"/>
          </rPr>
          <t>Total Dox Acceptance Amt - Total Paid Amt</t>
        </r>
      </text>
    </comment>
    <comment ref="L3375" authorId="0" shapeId="0" xr:uid="{77EB2C2A-3B47-44A5-8870-5C89E53A3B86}">
      <text>
        <r>
          <rPr>
            <sz val="10"/>
            <rFont val="Tahoma"/>
            <family val="2"/>
          </rPr>
          <t>Y08012022-12</t>
        </r>
      </text>
    </comment>
    <comment ref="X3376" authorId="0" shapeId="0" xr:uid="{456CD70A-5D12-4B31-9944-9F22FB2CE2D3}">
      <text>
        <r>
          <rPr>
            <sz val="10"/>
            <rFont val="Tahoma"/>
            <family val="2"/>
          </rPr>
          <t>Total Dox Acceptance Amt - Total Paid Amt</t>
        </r>
      </text>
    </comment>
    <comment ref="L3377" authorId="0" shapeId="0" xr:uid="{92114811-B887-47F4-86C3-9D79A4C2AECE}">
      <text>
        <r>
          <rPr>
            <sz val="10"/>
            <rFont val="Tahoma"/>
            <family val="2"/>
          </rPr>
          <t>Y06062022-2</t>
        </r>
      </text>
    </comment>
    <comment ref="X3378" authorId="0" shapeId="0" xr:uid="{E97EAC83-6BB1-43CA-993E-5370FB1EA8E7}">
      <text>
        <r>
          <rPr>
            <sz val="10"/>
            <rFont val="Tahoma"/>
            <family val="2"/>
          </rPr>
          <t>Total Dox Acceptance Amt - Total Paid Amt</t>
        </r>
      </text>
    </comment>
    <comment ref="L3379" authorId="0" shapeId="0" xr:uid="{6AAF75B5-2C8D-4276-822F-BB9A7DF20B56}">
      <text>
        <r>
          <rPr>
            <sz val="10"/>
            <rFont val="Tahoma"/>
            <family val="2"/>
          </rPr>
          <t>Y06072022-25</t>
        </r>
      </text>
    </comment>
    <comment ref="X3380" authorId="0" shapeId="0" xr:uid="{76233957-052B-4142-BDAD-E1C1FF31D1A9}">
      <text>
        <r>
          <rPr>
            <sz val="10"/>
            <rFont val="Tahoma"/>
            <family val="2"/>
          </rPr>
          <t>Total Dox Acceptance Amt - Total Paid Amt</t>
        </r>
      </text>
    </comment>
    <comment ref="L3381" authorId="0" shapeId="0" xr:uid="{C0382BA0-B658-41DE-A949-207AE0991681}">
      <text>
        <r>
          <rPr>
            <sz val="10"/>
            <rFont val="Tahoma"/>
            <family val="2"/>
          </rPr>
          <t>Y06042022-20</t>
        </r>
      </text>
    </comment>
    <comment ref="X3382" authorId="0" shapeId="0" xr:uid="{2385D5A8-C91F-4346-8234-E6D73E36DE67}">
      <text>
        <r>
          <rPr>
            <sz val="10"/>
            <rFont val="Tahoma"/>
            <family val="2"/>
          </rPr>
          <t>Total Dox Acceptance Amt - Total Paid Amt</t>
        </r>
      </text>
    </comment>
    <comment ref="L3383" authorId="0" shapeId="0" xr:uid="{09169648-EECC-4EDB-8D40-A755422B0120}">
      <text>
        <r>
          <rPr>
            <sz val="10"/>
            <rFont val="Tahoma"/>
            <family val="2"/>
          </rPr>
          <t>Y08062022-11</t>
        </r>
      </text>
    </comment>
    <comment ref="X3384" authorId="0" shapeId="0" xr:uid="{A706D4F9-953E-443B-B30D-3954D65BB2DE}">
      <text>
        <r>
          <rPr>
            <sz val="10"/>
            <rFont val="Tahoma"/>
            <family val="2"/>
          </rPr>
          <t>Total Dox Acceptance Amt - Total Paid Amt</t>
        </r>
      </text>
    </comment>
    <comment ref="L3385" authorId="0" shapeId="0" xr:uid="{CF0BA414-E7A2-40E7-A148-976829CB8BEA}">
      <text>
        <r>
          <rPr>
            <sz val="10"/>
            <rFont val="Tahoma"/>
            <family val="2"/>
          </rPr>
          <t>Y06072022-17</t>
        </r>
      </text>
    </comment>
    <comment ref="X3386" authorId="0" shapeId="0" xr:uid="{E00F0DEE-2B77-4B7B-9191-1398A274D79F}">
      <text>
        <r>
          <rPr>
            <sz val="10"/>
            <rFont val="Tahoma"/>
            <family val="2"/>
          </rPr>
          <t>Total Dox Acceptance Amt - Total Paid Amt</t>
        </r>
      </text>
    </comment>
    <comment ref="L3387" authorId="0" shapeId="0" xr:uid="{BF563467-A67C-42E8-9508-109E89605F38}">
      <text>
        <r>
          <rPr>
            <sz val="10"/>
            <rFont val="Tahoma"/>
            <family val="2"/>
          </rPr>
          <t>Y08012022-10</t>
        </r>
      </text>
    </comment>
    <comment ref="X3388" authorId="0" shapeId="0" xr:uid="{B45A040E-DDCA-41D1-9B78-DA55AE1B3B14}">
      <text>
        <r>
          <rPr>
            <sz val="10"/>
            <rFont val="Tahoma"/>
            <family val="2"/>
          </rPr>
          <t>Total Dox Acceptance Amt - Total Paid Amt</t>
        </r>
      </text>
    </comment>
    <comment ref="L3389" authorId="0" shapeId="0" xr:uid="{4649A792-9C25-4F11-BA6A-68B0D3A16226}">
      <text>
        <r>
          <rPr>
            <sz val="10"/>
            <rFont val="Tahoma"/>
            <family val="2"/>
          </rPr>
          <t>Y08102022-26</t>
        </r>
      </text>
    </comment>
    <comment ref="X3390" authorId="0" shapeId="0" xr:uid="{0515E67A-38E5-470A-8E3A-26708B942728}">
      <text>
        <r>
          <rPr>
            <sz val="10"/>
            <rFont val="Tahoma"/>
            <family val="2"/>
          </rPr>
          <t>Total Dox Acceptance Amt - Total Paid Amt</t>
        </r>
      </text>
    </comment>
    <comment ref="L3391" authorId="0" shapeId="0" xr:uid="{B13EA773-3A69-42C1-B8B9-A16E3431B0EF}">
      <text>
        <r>
          <rPr>
            <sz val="10"/>
            <rFont val="Tahoma"/>
            <family val="2"/>
          </rPr>
          <t>Y08042022-44</t>
        </r>
      </text>
    </comment>
    <comment ref="X3392" authorId="0" shapeId="0" xr:uid="{C512E2F3-F42B-416D-9372-A03EF82A904D}">
      <text>
        <r>
          <rPr>
            <sz val="10"/>
            <rFont val="Tahoma"/>
            <family val="2"/>
          </rPr>
          <t>Total Dox Acceptance Amt - Total Paid Amt</t>
        </r>
      </text>
    </comment>
    <comment ref="L3393" authorId="0" shapeId="0" xr:uid="{E72EAEFB-CBFE-43CA-A8C9-657C1FAAC62A}">
      <text>
        <r>
          <rPr>
            <sz val="10"/>
            <rFont val="Tahoma"/>
            <family val="2"/>
          </rPr>
          <t>Y08032022-72</t>
        </r>
      </text>
    </comment>
    <comment ref="L3394" authorId="0" shapeId="0" xr:uid="{EB75AAB4-BFF9-41A4-A2E6-20EF36A762A8}">
      <text>
        <r>
          <rPr>
            <sz val="10"/>
            <rFont val="Tahoma"/>
            <family val="2"/>
          </rPr>
          <t>Y08032022-15</t>
        </r>
      </text>
    </comment>
    <comment ref="X3395" authorId="0" shapeId="0" xr:uid="{7919DEB0-431B-47FC-B709-98F9E0A1D56C}">
      <text>
        <r>
          <rPr>
            <sz val="10"/>
            <rFont val="Tahoma"/>
            <family val="2"/>
          </rPr>
          <t>Total Dox Acceptance Amt - Total Paid Amt</t>
        </r>
      </text>
    </comment>
    <comment ref="L3396" authorId="0" shapeId="0" xr:uid="{9C3406F4-F31B-4FED-9C2E-46CBF467737E}">
      <text>
        <r>
          <rPr>
            <sz val="10"/>
            <rFont val="Tahoma"/>
            <family val="2"/>
          </rPr>
          <t>Y07312022-7</t>
        </r>
      </text>
    </comment>
    <comment ref="X3397" authorId="0" shapeId="0" xr:uid="{BB9D44F7-AF46-48EE-9EF6-3732577A24DB}">
      <text>
        <r>
          <rPr>
            <sz val="10"/>
            <rFont val="Tahoma"/>
            <family val="2"/>
          </rPr>
          <t>Total Dox Acceptance Amt - Total Paid Amt</t>
        </r>
      </text>
    </comment>
    <comment ref="L3398" authorId="0" shapeId="0" xr:uid="{D7848E79-31F4-4404-8648-1555BAAA8238}">
      <text>
        <r>
          <rPr>
            <sz val="10"/>
            <rFont val="Tahoma"/>
            <family val="2"/>
          </rPr>
          <t>Y07052022-41</t>
        </r>
      </text>
    </comment>
    <comment ref="X3399" authorId="0" shapeId="0" xr:uid="{6580748A-4303-4E5F-B82F-BC37924A9091}">
      <text>
        <r>
          <rPr>
            <sz val="10"/>
            <rFont val="Tahoma"/>
            <family val="2"/>
          </rPr>
          <t>Total Dox Acceptance Amt - Total Paid Amt</t>
        </r>
      </text>
    </comment>
    <comment ref="L3400" authorId="0" shapeId="0" xr:uid="{CE314496-8291-426F-B882-F5A6B6AF63C2}">
      <text>
        <r>
          <rPr>
            <sz val="10"/>
            <rFont val="Tahoma"/>
            <family val="2"/>
          </rPr>
          <t>Y07042022-87</t>
        </r>
      </text>
    </comment>
    <comment ref="X3401" authorId="0" shapeId="0" xr:uid="{7782707B-C490-4FC3-8432-4D8C5B3D8B26}">
      <text>
        <r>
          <rPr>
            <sz val="10"/>
            <rFont val="Tahoma"/>
            <family val="2"/>
          </rPr>
          <t>Total Dox Acceptance Amt - Total Paid Amt</t>
        </r>
      </text>
    </comment>
    <comment ref="L3402" authorId="0" shapeId="0" xr:uid="{17EE9A84-2BD9-48D5-8BBB-93BA2967659F}">
      <text>
        <r>
          <rPr>
            <sz val="10"/>
            <rFont val="Tahoma"/>
            <family val="2"/>
          </rPr>
          <t>Y07042022-42</t>
        </r>
      </text>
    </comment>
    <comment ref="X3403" authorId="0" shapeId="0" xr:uid="{4BD864BF-98C6-420D-A377-B8A7535DA8A7}">
      <text>
        <r>
          <rPr>
            <sz val="10"/>
            <rFont val="Tahoma"/>
            <family val="2"/>
          </rPr>
          <t>Total Dox Acceptance Amt - Total Paid Amt</t>
        </r>
      </text>
    </comment>
    <comment ref="L3404" authorId="0" shapeId="0" xr:uid="{9B9DE95B-EB16-4C5B-9176-B254959F8DE8}">
      <text>
        <r>
          <rPr>
            <sz val="10"/>
            <rFont val="Tahoma"/>
            <family val="2"/>
          </rPr>
          <t>Y08252022-6</t>
        </r>
      </text>
    </comment>
    <comment ref="X3405" authorId="0" shapeId="0" xr:uid="{63D169FC-C0BF-45D5-8060-1DD9F66AC659}">
      <text>
        <r>
          <rPr>
            <sz val="10"/>
            <rFont val="Tahoma"/>
            <family val="2"/>
          </rPr>
          <t>Total Dox Acceptance Amt - Total Paid Amt</t>
        </r>
      </text>
    </comment>
    <comment ref="L3406" authorId="0" shapeId="0" xr:uid="{6D2C2655-5AE1-48FA-A565-592EC798E50E}">
      <text/>
    </comment>
    <comment ref="X3407" authorId="0" shapeId="0" xr:uid="{53981C4B-881F-4E71-A330-316C23757D07}">
      <text>
        <r>
          <rPr>
            <sz val="10"/>
            <rFont val="Tahoma"/>
            <family val="2"/>
          </rPr>
          <t>Total Dox Acceptance Amt - Total Paid Amt</t>
        </r>
      </text>
    </comment>
    <comment ref="L3408" authorId="0" shapeId="0" xr:uid="{E8215A50-F17E-4BAD-9905-63EED63C507A}">
      <text>
        <r>
          <rPr>
            <sz val="10"/>
            <rFont val="Tahoma"/>
            <family val="2"/>
          </rPr>
          <t>Y08082022-71</t>
        </r>
      </text>
    </comment>
    <comment ref="X3409" authorId="0" shapeId="0" xr:uid="{D5DCB2B6-30D8-4E04-A6C6-D7BD4493EDB2}">
      <text>
        <r>
          <rPr>
            <sz val="10"/>
            <rFont val="Tahoma"/>
            <family val="2"/>
          </rPr>
          <t>Total Dox Acceptance Amt - Total Paid Amt</t>
        </r>
      </text>
    </comment>
    <comment ref="L3410" authorId="0" shapeId="0" xr:uid="{4E95B789-B7F9-4975-A2AE-3A6775A5D508}">
      <text>
        <r>
          <rPr>
            <sz val="10"/>
            <rFont val="Tahoma"/>
            <family val="2"/>
          </rPr>
          <t>Y07312022-5</t>
        </r>
      </text>
    </comment>
    <comment ref="X3411" authorId="0" shapeId="0" xr:uid="{E4C025B2-0265-4730-A5C2-6742AD4C1B80}">
      <text>
        <r>
          <rPr>
            <sz val="10"/>
            <rFont val="Tahoma"/>
            <family val="2"/>
          </rPr>
          <t>Total Dox Acceptance Amt - Total Paid Amt</t>
        </r>
      </text>
    </comment>
    <comment ref="L3412" authorId="0" shapeId="0" xr:uid="{73D153B3-5EA7-4947-9527-7EB449F35B01}">
      <text>
        <r>
          <rPr>
            <sz val="10"/>
            <rFont val="Tahoma"/>
            <family val="2"/>
          </rPr>
          <t>Y08272022-1</t>
        </r>
      </text>
    </comment>
    <comment ref="X3413" authorId="0" shapeId="0" xr:uid="{8F4DDBEE-3E7E-419F-81F3-86008256D6C6}">
      <text>
        <r>
          <rPr>
            <sz val="10"/>
            <rFont val="Tahoma"/>
            <family val="2"/>
          </rPr>
          <t>Total Dox Acceptance Amt - Total Paid Amt</t>
        </r>
      </text>
    </comment>
    <comment ref="L3414" authorId="0" shapeId="0" xr:uid="{6858D563-00B3-4962-8CB8-BBE825E6A312}">
      <text>
        <r>
          <rPr>
            <sz val="10"/>
            <rFont val="Tahoma"/>
            <family val="2"/>
          </rPr>
          <t>Y07052022-43</t>
        </r>
      </text>
    </comment>
    <comment ref="X3415" authorId="0" shapeId="0" xr:uid="{58E6A0AB-C991-4E62-9AB1-F08DF6AA13A1}">
      <text>
        <r>
          <rPr>
            <sz val="10"/>
            <rFont val="Tahoma"/>
            <family val="2"/>
          </rPr>
          <t>Total Dox Acceptance Amt - Total Paid Amt</t>
        </r>
      </text>
    </comment>
    <comment ref="L3416" authorId="0" shapeId="0" xr:uid="{FA40286C-17E3-4C2E-A585-CC5A98E3008D}">
      <text>
        <r>
          <rPr>
            <sz val="10"/>
            <rFont val="Tahoma"/>
            <family val="2"/>
          </rPr>
          <t>Y07052022-47</t>
        </r>
      </text>
    </comment>
    <comment ref="X3417" authorId="0" shapeId="0" xr:uid="{712825E6-DBED-45CB-BD12-F242EA3E6AA8}">
      <text>
        <r>
          <rPr>
            <sz val="10"/>
            <rFont val="Tahoma"/>
            <family val="2"/>
          </rPr>
          <t>Total Dox Acceptance Amt - Total Paid Amt</t>
        </r>
      </text>
    </comment>
    <comment ref="L3418" authorId="0" shapeId="0" xr:uid="{72D6352B-6A88-4B58-BAF9-4CCB86E303C7}">
      <text>
        <r>
          <rPr>
            <sz val="10"/>
            <rFont val="Tahoma"/>
            <family val="2"/>
          </rPr>
          <t>Y07042022-63</t>
        </r>
      </text>
    </comment>
    <comment ref="X3419" authorId="0" shapeId="0" xr:uid="{861F70D0-13F4-44DE-9E28-A1AFCACF0EB8}">
      <text>
        <r>
          <rPr>
            <sz val="10"/>
            <rFont val="Tahoma"/>
            <family val="2"/>
          </rPr>
          <t>Total Dox Acceptance Amt - Total Paid Amt</t>
        </r>
      </text>
    </comment>
    <comment ref="L3420" authorId="0" shapeId="0" xr:uid="{BB1F2CC3-4920-43FC-9016-DBC68DBCB343}">
      <text>
        <r>
          <rPr>
            <sz val="10"/>
            <rFont val="Tahoma"/>
            <family val="2"/>
          </rPr>
          <t>Y08112022-5</t>
        </r>
      </text>
    </comment>
    <comment ref="X3421" authorId="0" shapeId="0" xr:uid="{B6C92ED0-02E7-4D28-B6B9-315665C1DB69}">
      <text>
        <r>
          <rPr>
            <sz val="10"/>
            <rFont val="Tahoma"/>
            <family val="2"/>
          </rPr>
          <t>Total Dox Acceptance Amt - Total Paid Amt</t>
        </r>
      </text>
    </comment>
    <comment ref="L3422" authorId="0" shapeId="0" xr:uid="{BB613E33-22D1-4E8F-8A64-6705BAB6119C}">
      <text/>
    </comment>
    <comment ref="X3423" authorId="0" shapeId="0" xr:uid="{614E574C-192E-4EFC-A71D-0BCF1C32B086}">
      <text>
        <r>
          <rPr>
            <sz val="10"/>
            <rFont val="Tahoma"/>
            <family val="2"/>
          </rPr>
          <t>Total Dox Acceptance Amt - Total Paid Amt</t>
        </r>
      </text>
    </comment>
    <comment ref="L3424" authorId="0" shapeId="0" xr:uid="{27A00BEE-DD52-46D2-A381-D1C9FEAD2FE2}">
      <text/>
    </comment>
    <comment ref="X3425" authorId="0" shapeId="0" xr:uid="{7B52E180-5E36-4B40-861F-71E821384725}">
      <text>
        <r>
          <rPr>
            <sz val="10"/>
            <rFont val="Tahoma"/>
            <family val="2"/>
          </rPr>
          <t>Total Dox Acceptance Amt - Total Paid Amt</t>
        </r>
      </text>
    </comment>
    <comment ref="L3426" authorId="0" shapeId="0" xr:uid="{19845912-890A-4AD0-86AB-CE06F59797CD}">
      <text>
        <r>
          <rPr>
            <sz val="10"/>
            <rFont val="Tahoma"/>
            <family val="2"/>
          </rPr>
          <t>Y06112022-4</t>
        </r>
      </text>
    </comment>
    <comment ref="X3427" authorId="0" shapeId="0" xr:uid="{4C15852E-1A1A-4887-8A79-9160D132B4C1}">
      <text>
        <r>
          <rPr>
            <sz val="10"/>
            <rFont val="Tahoma"/>
            <family val="2"/>
          </rPr>
          <t>Total Dox Acceptance Amt - Total Paid Amt</t>
        </r>
      </text>
    </comment>
    <comment ref="L3428" authorId="0" shapeId="0" xr:uid="{652BCBCD-8D2B-4BB9-B17C-A2822430E7A5}">
      <text>
        <r>
          <rPr>
            <sz val="10"/>
            <rFont val="Tahoma"/>
            <family val="2"/>
          </rPr>
          <t>Y08012022-21</t>
        </r>
      </text>
    </comment>
    <comment ref="X3429" authorId="0" shapeId="0" xr:uid="{F88C4DD7-FD92-4A75-8380-B1535F16E1D8}">
      <text>
        <r>
          <rPr>
            <sz val="10"/>
            <rFont val="Tahoma"/>
            <family val="2"/>
          </rPr>
          <t>Total Dox Acceptance Amt - Total Paid Amt</t>
        </r>
      </text>
    </comment>
    <comment ref="L3430" authorId="0" shapeId="0" xr:uid="{34B75117-A95F-49B1-B742-683DFA4D6E32}">
      <text>
        <r>
          <rPr>
            <sz val="10"/>
            <rFont val="Tahoma"/>
            <family val="2"/>
          </rPr>
          <t>Y07052022-40</t>
        </r>
      </text>
    </comment>
    <comment ref="X3431" authorId="0" shapeId="0" xr:uid="{CA561FCE-AD60-4DFA-9B0D-63D792EAF22C}">
      <text>
        <r>
          <rPr>
            <sz val="10"/>
            <rFont val="Tahoma"/>
            <family val="2"/>
          </rPr>
          <t>Total Dox Acceptance Amt - Total Paid Amt</t>
        </r>
      </text>
    </comment>
    <comment ref="L3432" authorId="0" shapeId="0" xr:uid="{87F2998F-5BA3-4AC5-9A8F-24DD60DB2CB2}">
      <text>
        <r>
          <rPr>
            <sz val="10"/>
            <rFont val="Tahoma"/>
            <family val="2"/>
          </rPr>
          <t>Y08102022-19</t>
        </r>
      </text>
    </comment>
    <comment ref="X3433" authorId="0" shapeId="0" xr:uid="{165126BD-72F9-4572-ACAE-73839BF174BE}">
      <text>
        <r>
          <rPr>
            <sz val="10"/>
            <rFont val="Tahoma"/>
            <family val="2"/>
          </rPr>
          <t>Total Dox Acceptance Amt - Total Paid Amt</t>
        </r>
      </text>
    </comment>
    <comment ref="L3434" authorId="0" shapeId="0" xr:uid="{ECB9C473-28E2-4E4C-BBA1-1C89C7FFD047}">
      <text>
        <r>
          <rPr>
            <sz val="10"/>
            <rFont val="Tahoma"/>
            <family val="2"/>
          </rPr>
          <t>Y07262022-8</t>
        </r>
      </text>
    </comment>
    <comment ref="X3435" authorId="0" shapeId="0" xr:uid="{F10EAD0F-A161-4799-9D0B-6DB655D26E84}">
      <text>
        <r>
          <rPr>
            <sz val="10"/>
            <rFont val="Tahoma"/>
            <family val="2"/>
          </rPr>
          <t>Total Dox Acceptance Amt - Total Paid Amt</t>
        </r>
      </text>
    </comment>
    <comment ref="L3436" authorId="0" shapeId="0" xr:uid="{765C08D5-9F78-4275-9754-CADCEA6B50C1}">
      <text>
        <r>
          <rPr>
            <sz val="10"/>
            <rFont val="Tahoma"/>
            <family val="2"/>
          </rPr>
          <t>Y07052022-31</t>
        </r>
      </text>
    </comment>
    <comment ref="X3437" authorId="0" shapeId="0" xr:uid="{9D2063DE-7D9A-4BE9-9A02-D1AFEBB0024F}">
      <text>
        <r>
          <rPr>
            <sz val="10"/>
            <rFont val="Tahoma"/>
            <family val="2"/>
          </rPr>
          <t>Total Dox Acceptance Amt - Total Paid Amt</t>
        </r>
      </text>
    </comment>
    <comment ref="L3438" authorId="0" shapeId="0" xr:uid="{4F63EE27-23DF-4D8B-8057-BD03E05C4239}">
      <text>
        <r>
          <rPr>
            <sz val="10"/>
            <rFont val="Tahoma"/>
            <family val="2"/>
          </rPr>
          <t>Y07052022-45</t>
        </r>
      </text>
    </comment>
    <comment ref="X3439" authorId="0" shapeId="0" xr:uid="{9649F0D3-8484-48E0-85B4-9CA0129568A7}">
      <text>
        <r>
          <rPr>
            <sz val="10"/>
            <rFont val="Tahoma"/>
            <family val="2"/>
          </rPr>
          <t>Total Dox Acceptance Amt - Total Paid Amt</t>
        </r>
      </text>
    </comment>
    <comment ref="L3440" authorId="0" shapeId="0" xr:uid="{644D557B-70A6-4A9A-B219-DDDD3FD5016C}">
      <text>
        <r>
          <rPr>
            <sz val="10"/>
            <rFont val="Tahoma"/>
            <family val="2"/>
          </rPr>
          <t>Y08062022-21</t>
        </r>
      </text>
    </comment>
    <comment ref="X3441" authorId="0" shapeId="0" xr:uid="{A809AD2E-F56F-4F6B-861C-C8AD628D2724}">
      <text>
        <r>
          <rPr>
            <sz val="10"/>
            <rFont val="Tahoma"/>
            <family val="2"/>
          </rPr>
          <t>Total Dox Acceptance Amt - Total Paid Amt</t>
        </r>
      </text>
    </comment>
    <comment ref="L3442" authorId="0" shapeId="0" xr:uid="{5C733AC3-6415-41D6-8395-F1CC640F4B81}">
      <text>
        <r>
          <rPr>
            <sz val="10"/>
            <rFont val="Tahoma"/>
            <family val="2"/>
          </rPr>
          <t>Y08032022-55</t>
        </r>
      </text>
    </comment>
    <comment ref="X3443" authorId="0" shapeId="0" xr:uid="{A53AF071-2962-4F87-BA56-ED660A937D82}">
      <text>
        <r>
          <rPr>
            <sz val="10"/>
            <rFont val="Tahoma"/>
            <family val="2"/>
          </rPr>
          <t>Total Dox Acceptance Amt - Total Paid Amt</t>
        </r>
      </text>
    </comment>
    <comment ref="L3444" authorId="0" shapeId="0" xr:uid="{C105DA49-235E-4F3E-8BF2-BD9301483C10}">
      <text>
        <r>
          <rPr>
            <sz val="10"/>
            <rFont val="Tahoma"/>
            <family val="2"/>
          </rPr>
          <t>Y08142022-10</t>
        </r>
      </text>
    </comment>
    <comment ref="X3445" authorId="0" shapeId="0" xr:uid="{D0F44F80-60D3-4E23-980F-987255D4B39B}">
      <text>
        <r>
          <rPr>
            <sz val="10"/>
            <rFont val="Tahoma"/>
            <family val="2"/>
          </rPr>
          <t>Total Dox Acceptance Amt - Total Paid Amt</t>
        </r>
      </text>
    </comment>
    <comment ref="L3446" authorId="0" shapeId="0" xr:uid="{1DE5BA8D-0E67-4E19-A12A-B370FD37530E}">
      <text>
        <r>
          <rPr>
            <sz val="10"/>
            <rFont val="Tahoma"/>
            <family val="2"/>
          </rPr>
          <t>Y08022022-44</t>
        </r>
      </text>
    </comment>
    <comment ref="X3447" authorId="0" shapeId="0" xr:uid="{5705491F-C201-4074-A7CA-3406020CDF94}">
      <text>
        <r>
          <rPr>
            <sz val="10"/>
            <rFont val="Tahoma"/>
            <family val="2"/>
          </rPr>
          <t>Total Dox Acceptance Amt - Total Paid Amt</t>
        </r>
      </text>
    </comment>
    <comment ref="L3448" authorId="0" shapeId="0" xr:uid="{AD151D43-9D45-4289-8E8E-E40717CD7407}">
      <text>
        <r>
          <rPr>
            <sz val="10"/>
            <rFont val="Tahoma"/>
            <family val="2"/>
          </rPr>
          <t>Y08072022-85</t>
        </r>
      </text>
    </comment>
    <comment ref="X3449" authorId="0" shapeId="0" xr:uid="{DFC344A1-9921-46F3-8B43-1D1A1E93EAFE}">
      <text>
        <r>
          <rPr>
            <sz val="10"/>
            <rFont val="Tahoma"/>
            <family val="2"/>
          </rPr>
          <t>Total Dox Acceptance Amt - Total Paid Amt</t>
        </r>
      </text>
    </comment>
    <comment ref="L3450" authorId="0" shapeId="0" xr:uid="{25990E3E-94FF-4B3C-96CF-78BD4E485B88}">
      <text>
        <r>
          <rPr>
            <sz val="10"/>
            <rFont val="Tahoma"/>
            <family val="2"/>
          </rPr>
          <t>Y07192022-82</t>
        </r>
      </text>
    </comment>
    <comment ref="X3451" authorId="0" shapeId="0" xr:uid="{3573814F-3D3F-450A-BEEC-245F6DE956D6}">
      <text>
        <r>
          <rPr>
            <sz val="10"/>
            <rFont val="Tahoma"/>
            <family val="2"/>
          </rPr>
          <t>Total Dox Acceptance Amt - Total Paid Amt</t>
        </r>
      </text>
    </comment>
    <comment ref="L3452" authorId="0" shapeId="0" xr:uid="{EE107AE1-0138-4A5F-91DC-66AD65E9D3AC}">
      <text>
        <r>
          <rPr>
            <sz val="10"/>
            <rFont val="Tahoma"/>
            <family val="2"/>
          </rPr>
          <t>Y06072022-31</t>
        </r>
      </text>
    </comment>
    <comment ref="X3453" authorId="0" shapeId="0" xr:uid="{DE8A3A50-7965-49D1-B6DB-3710D3DE8BD7}">
      <text>
        <r>
          <rPr>
            <sz val="10"/>
            <rFont val="Tahoma"/>
            <family val="2"/>
          </rPr>
          <t>Total Dox Acceptance Amt - Total Paid Amt</t>
        </r>
      </text>
    </comment>
    <comment ref="L3454" authorId="0" shapeId="0" xr:uid="{DCD0A4DB-7237-4320-A24C-76CD4B5CE2D8}">
      <text>
        <r>
          <rPr>
            <sz val="10"/>
            <rFont val="Tahoma"/>
            <family val="2"/>
          </rPr>
          <t>Y08032022-49</t>
        </r>
      </text>
    </comment>
    <comment ref="X3455" authorId="0" shapeId="0" xr:uid="{E1665E7D-915A-4934-8AED-F42C1DBE35CA}">
      <text>
        <r>
          <rPr>
            <sz val="10"/>
            <rFont val="Tahoma"/>
            <family val="2"/>
          </rPr>
          <t>Total Dox Acceptance Amt - Total Paid Amt</t>
        </r>
      </text>
    </comment>
    <comment ref="L3456" authorId="0" shapeId="0" xr:uid="{2E7ED4C2-BA97-4D74-B89B-AD196048ED04}">
      <text>
        <r>
          <rPr>
            <sz val="10"/>
            <rFont val="Tahoma"/>
            <family val="2"/>
          </rPr>
          <t>Y08312022-19</t>
        </r>
      </text>
    </comment>
    <comment ref="X3457" authorId="0" shapeId="0" xr:uid="{0F737AF0-11AB-4C63-A6EE-CA66A3948EBF}">
      <text>
        <r>
          <rPr>
            <sz val="10"/>
            <rFont val="Tahoma"/>
            <family val="2"/>
          </rPr>
          <t>Total Dox Acceptance Amt - Total Paid Amt</t>
        </r>
      </text>
    </comment>
    <comment ref="L3458" authorId="0" shapeId="0" xr:uid="{E516FCFA-F85B-4972-8F64-12A8220169BE}">
      <text>
        <r>
          <rPr>
            <sz val="10"/>
            <rFont val="Tahoma"/>
            <family val="2"/>
          </rPr>
          <t>Y08042022-9</t>
        </r>
      </text>
    </comment>
    <comment ref="X3459" authorId="0" shapeId="0" xr:uid="{3B59EBE8-1A49-4E6F-A977-F1BF2090D5DC}">
      <text>
        <r>
          <rPr>
            <sz val="10"/>
            <rFont val="Tahoma"/>
            <family val="2"/>
          </rPr>
          <t>Total Dox Acceptance Amt - Total Paid Amt</t>
        </r>
      </text>
    </comment>
    <comment ref="L3460" authorId="0" shapeId="0" xr:uid="{E7C1E788-4B04-49E9-9F86-DEED0A96DC96}">
      <text>
        <r>
          <rPr>
            <sz val="10"/>
            <rFont val="Tahoma"/>
            <family val="2"/>
          </rPr>
          <t>Y08042022-12</t>
        </r>
      </text>
    </comment>
    <comment ref="X3461" authorId="0" shapeId="0" xr:uid="{59522BF3-CE11-43E0-A0AF-5CCAC2CD063A}">
      <text>
        <r>
          <rPr>
            <sz val="10"/>
            <rFont val="Tahoma"/>
            <family val="2"/>
          </rPr>
          <t>Total Dox Acceptance Amt - Total Paid Amt</t>
        </r>
      </text>
    </comment>
    <comment ref="L3462" authorId="0" shapeId="0" xr:uid="{5498C1F5-2A6F-4AE7-9AB5-516F168492B5}">
      <text>
        <r>
          <rPr>
            <sz val="10"/>
            <rFont val="Tahoma"/>
            <family val="2"/>
          </rPr>
          <t>Y08302022-2</t>
        </r>
      </text>
    </comment>
    <comment ref="X3463" authorId="0" shapeId="0" xr:uid="{9826D2AE-36C4-4DE6-A5A7-7B7F19111334}">
      <text>
        <r>
          <rPr>
            <sz val="10"/>
            <rFont val="Tahoma"/>
            <family val="2"/>
          </rPr>
          <t>Total Dox Acceptance Amt - Total Paid Amt</t>
        </r>
      </text>
    </comment>
    <comment ref="L3464" authorId="0" shapeId="0" xr:uid="{57A9BBDE-0308-4C5C-B546-D7592FA4ADF5}">
      <text>
        <r>
          <rPr>
            <sz val="10"/>
            <rFont val="Tahoma"/>
            <family val="2"/>
          </rPr>
          <t>Y07312022-8</t>
        </r>
      </text>
    </comment>
    <comment ref="X3465" authorId="0" shapeId="0" xr:uid="{AF882B70-052E-4C1C-BAF2-A1B22704A251}">
      <text>
        <r>
          <rPr>
            <sz val="10"/>
            <rFont val="Tahoma"/>
            <family val="2"/>
          </rPr>
          <t>Total Dox Acceptance Amt - Total Paid Amt</t>
        </r>
      </text>
    </comment>
    <comment ref="L3466" authorId="0" shapeId="0" xr:uid="{826A32CA-B304-4A0F-A6D5-7961BADE9A89}">
      <text>
        <r>
          <rPr>
            <sz val="10"/>
            <rFont val="Tahoma"/>
            <family val="2"/>
          </rPr>
          <t>Y07192022-75</t>
        </r>
      </text>
    </comment>
    <comment ref="X3467" authorId="0" shapeId="0" xr:uid="{FFA5E797-8CD8-4BE3-ACD8-921799AB720C}">
      <text>
        <r>
          <rPr>
            <sz val="10"/>
            <rFont val="Tahoma"/>
            <family val="2"/>
          </rPr>
          <t>Total Dox Acceptance Amt - Total Paid Amt</t>
        </r>
      </text>
    </comment>
    <comment ref="L3468" authorId="0" shapeId="0" xr:uid="{595D2A04-E671-4252-A313-0E4EB76C1775}">
      <text/>
    </comment>
    <comment ref="X3469" authorId="0" shapeId="0" xr:uid="{E866C378-93D7-4E99-9C58-4050E13B4BB1}">
      <text>
        <r>
          <rPr>
            <sz val="10"/>
            <rFont val="Tahoma"/>
            <family val="2"/>
          </rPr>
          <t>Total Dox Acceptance Amt - Total Paid Amt</t>
        </r>
      </text>
    </comment>
    <comment ref="L3470" authorId="0" shapeId="0" xr:uid="{687BC328-A6CE-4909-A325-BD98745F6738}">
      <text>
        <r>
          <rPr>
            <sz val="10"/>
            <rFont val="Tahoma"/>
            <family val="2"/>
          </rPr>
          <t>Y07072022-23</t>
        </r>
      </text>
    </comment>
    <comment ref="X3471" authorId="0" shapeId="0" xr:uid="{D748B4D2-8092-41BF-8DEA-737D3FCE8E6E}">
      <text>
        <r>
          <rPr>
            <sz val="10"/>
            <rFont val="Tahoma"/>
            <family val="2"/>
          </rPr>
          <t>Total Dox Acceptance Amt - Total Paid Amt</t>
        </r>
      </text>
    </comment>
    <comment ref="L3472" authorId="0" shapeId="0" xr:uid="{924C50FD-D6A1-4F31-A18F-DA3664FF213D}">
      <text>
        <r>
          <rPr>
            <sz val="10"/>
            <rFont val="Tahoma"/>
            <family val="2"/>
          </rPr>
          <t>Y08272022-4</t>
        </r>
      </text>
    </comment>
    <comment ref="X3473" authorId="0" shapeId="0" xr:uid="{D009FE82-034E-4B4B-B171-C32C00EBB491}">
      <text>
        <r>
          <rPr>
            <sz val="10"/>
            <rFont val="Tahoma"/>
            <family val="2"/>
          </rPr>
          <t>Total Dox Acceptance Amt - Total Paid Amt</t>
        </r>
      </text>
    </comment>
    <comment ref="L3474" authorId="0" shapeId="0" xr:uid="{086E2BF2-0D68-4491-9255-7BF71AF3C16A}">
      <text>
        <r>
          <rPr>
            <sz val="10"/>
            <rFont val="Tahoma"/>
            <family val="2"/>
          </rPr>
          <t>Y06132022-95</t>
        </r>
      </text>
    </comment>
    <comment ref="X3475" authorId="0" shapeId="0" xr:uid="{B4EB6F92-A288-4B18-9914-E46406552EA5}">
      <text>
        <r>
          <rPr>
            <sz val="10"/>
            <rFont val="Tahoma"/>
            <family val="2"/>
          </rPr>
          <t>Total Dox Acceptance Amt - Total Paid Amt</t>
        </r>
      </text>
    </comment>
    <comment ref="X3477" authorId="0" shapeId="0" xr:uid="{98091E37-2897-42D3-ACFF-6F472C37C055}">
      <text>
        <r>
          <rPr>
            <sz val="10"/>
            <rFont val="Tahoma"/>
            <family val="2"/>
          </rPr>
          <t>Total Dox Acceptance Amt - Total Paid Amt</t>
        </r>
      </text>
    </comment>
    <comment ref="L3478" authorId="0" shapeId="0" xr:uid="{D508D541-7D2F-4B0A-B800-7767D20A5B49}">
      <text>
        <r>
          <rPr>
            <sz val="10"/>
            <rFont val="Tahoma"/>
            <family val="2"/>
          </rPr>
          <t>Y08282022-29</t>
        </r>
      </text>
    </comment>
    <comment ref="X3479" authorId="0" shapeId="0" xr:uid="{085E16A3-3EB7-4BF5-AE6E-1ADF3ABDDB96}">
      <text>
        <r>
          <rPr>
            <sz val="10"/>
            <rFont val="Tahoma"/>
            <family val="2"/>
          </rPr>
          <t>Total Dox Acceptance Amt - Total Paid Amt</t>
        </r>
      </text>
    </comment>
    <comment ref="L3480" authorId="0" shapeId="0" xr:uid="{EEFA62D9-6E75-4D9D-812C-A47CA9C9B5BB}">
      <text/>
    </comment>
    <comment ref="X3481" authorId="0" shapeId="0" xr:uid="{32C3FCA4-D25D-4979-978A-43DC9CF4BC9B}">
      <text>
        <r>
          <rPr>
            <sz val="10"/>
            <rFont val="Tahoma"/>
            <family val="2"/>
          </rPr>
          <t>Total Dox Acceptance Amt - Total Paid Amt</t>
        </r>
      </text>
    </comment>
    <comment ref="L3482" authorId="0" shapeId="0" xr:uid="{1A79E299-F3D1-489E-9A23-46EBA2E3410E}">
      <text>
        <r>
          <rPr>
            <sz val="10"/>
            <rFont val="Tahoma"/>
            <family val="2"/>
          </rPr>
          <t>Y08042022-26</t>
        </r>
      </text>
    </comment>
    <comment ref="X3483" authorId="0" shapeId="0" xr:uid="{B3C2FBF9-BEDC-40C7-95C1-C407DE1CFD2E}">
      <text>
        <r>
          <rPr>
            <sz val="10"/>
            <rFont val="Tahoma"/>
            <family val="2"/>
          </rPr>
          <t>Total Dox Acceptance Amt - Total Paid Amt</t>
        </r>
      </text>
    </comment>
    <comment ref="L3484" authorId="0" shapeId="0" xr:uid="{9CEA50CC-5EA1-4C0C-BEA1-0CDD56869444}">
      <text>
        <r>
          <rPr>
            <sz val="10"/>
            <rFont val="Tahoma"/>
            <family val="2"/>
          </rPr>
          <t>Y07052022-58</t>
        </r>
      </text>
    </comment>
    <comment ref="X3485" authorId="0" shapeId="0" xr:uid="{0C3F3655-B40B-414F-B2DF-432812218F9C}">
      <text>
        <r>
          <rPr>
            <sz val="10"/>
            <rFont val="Tahoma"/>
            <family val="2"/>
          </rPr>
          <t>Total Dox Acceptance Amt - Total Paid Amt</t>
        </r>
      </text>
    </comment>
    <comment ref="L3486" authorId="0" shapeId="0" xr:uid="{FB355E27-A814-4717-842D-13E6839BB7DD}">
      <text>
        <r>
          <rPr>
            <sz val="10"/>
            <rFont val="Tahoma"/>
            <family val="2"/>
          </rPr>
          <t>Y08252022-16</t>
        </r>
      </text>
    </comment>
    <comment ref="X3487" authorId="0" shapeId="0" xr:uid="{B1CC4C46-C0F7-4DD8-8E58-11F8CA164997}">
      <text>
        <r>
          <rPr>
            <sz val="10"/>
            <rFont val="Tahoma"/>
            <family val="2"/>
          </rPr>
          <t>Total Dox Acceptance Amt - Total Paid Amt</t>
        </r>
      </text>
    </comment>
    <comment ref="L3488" authorId="0" shapeId="0" xr:uid="{A9B12662-89AB-456B-9883-FCFBC11EFAA5}">
      <text>
        <r>
          <rPr>
            <sz val="10"/>
            <rFont val="Tahoma"/>
            <family val="2"/>
          </rPr>
          <t>Y08032022-43</t>
        </r>
      </text>
    </comment>
    <comment ref="X3489" authorId="0" shapeId="0" xr:uid="{E44BA422-F8B3-494B-8F51-C02554BC99B1}">
      <text>
        <r>
          <rPr>
            <sz val="10"/>
            <rFont val="Tahoma"/>
            <family val="2"/>
          </rPr>
          <t>Total Dox Acceptance Amt - Total Paid Amt</t>
        </r>
      </text>
    </comment>
    <comment ref="L3490" authorId="0" shapeId="0" xr:uid="{1A6287B6-26E3-45E0-B2FC-77208B21A974}">
      <text>
        <r>
          <rPr>
            <sz val="10"/>
            <rFont val="Tahoma"/>
            <family val="2"/>
          </rPr>
          <t>Y08272022-2</t>
        </r>
      </text>
    </comment>
    <comment ref="X3491" authorId="0" shapeId="0" xr:uid="{43886CB9-A0E5-4CA5-84B4-D89AD2A8014F}">
      <text>
        <r>
          <rPr>
            <sz val="10"/>
            <rFont val="Tahoma"/>
            <family val="2"/>
          </rPr>
          <t>Total Dox Acceptance Amt - Total Paid Amt</t>
        </r>
      </text>
    </comment>
    <comment ref="L3492" authorId="0" shapeId="0" xr:uid="{DE2E93C0-F034-4C5F-9514-E6BE2CF31C7C}">
      <text>
        <r>
          <rPr>
            <sz val="10"/>
            <rFont val="Tahoma"/>
            <family val="2"/>
          </rPr>
          <t>Y08012022-18</t>
        </r>
      </text>
    </comment>
    <comment ref="X3493" authorId="0" shapeId="0" xr:uid="{10E485D0-F8F6-4119-A580-C861915D481E}">
      <text>
        <r>
          <rPr>
            <sz val="10"/>
            <rFont val="Tahoma"/>
            <family val="2"/>
          </rPr>
          <t>Total Dox Acceptance Amt - Total Paid Amt</t>
        </r>
      </text>
    </comment>
    <comment ref="L3494" authorId="0" shapeId="0" xr:uid="{975F3DFB-981A-47AD-8CF2-7D942E093B1E}">
      <text>
        <r>
          <rPr>
            <sz val="10"/>
            <rFont val="Tahoma"/>
            <family val="2"/>
          </rPr>
          <t>Y08032022-13</t>
        </r>
      </text>
    </comment>
    <comment ref="X3495" authorId="0" shapeId="0" xr:uid="{FE17048D-C838-493A-A804-3E56F5A71E19}">
      <text>
        <r>
          <rPr>
            <sz val="10"/>
            <rFont val="Tahoma"/>
            <family val="2"/>
          </rPr>
          <t>Total Dox Acceptance Amt - Total Paid Amt</t>
        </r>
      </text>
    </comment>
    <comment ref="L3496" authorId="0" shapeId="0" xr:uid="{B883A5FA-B8CC-4DA0-914E-AA9D3A56A670}">
      <text>
        <r>
          <rPr>
            <sz val="10"/>
            <rFont val="Tahoma"/>
            <family val="2"/>
          </rPr>
          <t>Y08062022-13</t>
        </r>
      </text>
    </comment>
    <comment ref="X3497" authorId="0" shapeId="0" xr:uid="{D8C20ED3-2FB4-49D8-B38F-334FCE7000D2}">
      <text>
        <r>
          <rPr>
            <sz val="10"/>
            <rFont val="Tahoma"/>
            <family val="2"/>
          </rPr>
          <t>Total Dox Acceptance Amt - Total Paid Amt</t>
        </r>
      </text>
    </comment>
    <comment ref="L3498" authorId="0" shapeId="0" xr:uid="{10FEA0D4-6E97-4652-A047-D3A81318514A}">
      <text>
        <r>
          <rPr>
            <sz val="10"/>
            <rFont val="Tahoma"/>
            <family val="2"/>
          </rPr>
          <t>Y06082022-65</t>
        </r>
      </text>
    </comment>
    <comment ref="X3499" authorId="0" shapeId="0" xr:uid="{C8BB1BE1-1176-4AFB-B3B1-EF98CCBF357E}">
      <text>
        <r>
          <rPr>
            <sz val="10"/>
            <rFont val="Tahoma"/>
            <family val="2"/>
          </rPr>
          <t>Total Dox Acceptance Amt - Total Paid Amt</t>
        </r>
      </text>
    </comment>
    <comment ref="L3500" authorId="0" shapeId="0" xr:uid="{B3481B30-6E27-499C-A67B-1C9FDF8F159B}">
      <text>
        <r>
          <rPr>
            <sz val="10"/>
            <rFont val="Tahoma"/>
            <family val="2"/>
          </rPr>
          <t>Y07052022-32</t>
        </r>
      </text>
    </comment>
    <comment ref="X3501" authorId="0" shapeId="0" xr:uid="{99B31FE2-871B-4D33-BB4D-1074AFD4A2D2}">
      <text>
        <r>
          <rPr>
            <sz val="10"/>
            <rFont val="Tahoma"/>
            <family val="2"/>
          </rPr>
          <t>Total Dox Acceptance Amt - Total Paid Amt</t>
        </r>
      </text>
    </comment>
    <comment ref="L3502" authorId="0" shapeId="0" xr:uid="{A5D11680-4EA0-4663-AD14-E39C96722970}">
      <text>
        <r>
          <rPr>
            <sz val="10"/>
            <rFont val="Tahoma"/>
            <family val="2"/>
          </rPr>
          <t>Y08292022-47</t>
        </r>
      </text>
    </comment>
    <comment ref="X3503" authorId="0" shapeId="0" xr:uid="{2D6C8B42-7956-486F-8AF4-DB2DC19CE38A}">
      <text>
        <r>
          <rPr>
            <sz val="10"/>
            <rFont val="Tahoma"/>
            <family val="2"/>
          </rPr>
          <t>Total Dox Acceptance Amt - Total Paid Amt</t>
        </r>
      </text>
    </comment>
    <comment ref="L3504" authorId="0" shapeId="0" xr:uid="{403EFC6A-2BF4-4EA1-9DF0-C48F8B0BF624}">
      <text>
        <r>
          <rPr>
            <sz val="10"/>
            <rFont val="Tahoma"/>
            <family val="2"/>
          </rPr>
          <t>Y07042022-39</t>
        </r>
      </text>
    </comment>
    <comment ref="X3505" authorId="0" shapeId="0" xr:uid="{5717CBC3-B71D-4AF8-9C99-B039B315EDC3}">
      <text>
        <r>
          <rPr>
            <sz val="10"/>
            <rFont val="Tahoma"/>
            <family val="2"/>
          </rPr>
          <t>Total Dox Acceptance Amt - Total Paid Amt</t>
        </r>
      </text>
    </comment>
    <comment ref="L3506" authorId="0" shapeId="0" xr:uid="{F3EFD3B6-2E7C-4524-85DE-76246976A5B1}">
      <text>
        <r>
          <rPr>
            <sz val="10"/>
            <rFont val="Tahoma"/>
            <family val="2"/>
          </rPr>
          <t>Y08082022-37</t>
        </r>
      </text>
    </comment>
    <comment ref="X3507" authorId="0" shapeId="0" xr:uid="{72D10F14-5F62-4E52-9291-ACB6A9013783}">
      <text>
        <r>
          <rPr>
            <sz val="10"/>
            <rFont val="Tahoma"/>
            <family val="2"/>
          </rPr>
          <t>Total Dox Acceptance Amt - Total Paid Amt</t>
        </r>
      </text>
    </comment>
    <comment ref="L3508" authorId="0" shapeId="0" xr:uid="{6433729E-F916-459B-BE92-6877588B6872}">
      <text/>
    </comment>
    <comment ref="X3509" authorId="0" shapeId="0" xr:uid="{39872618-08AE-4EBD-8BBD-39E9136B9E12}">
      <text>
        <r>
          <rPr>
            <sz val="10"/>
            <rFont val="Tahoma"/>
            <family val="2"/>
          </rPr>
          <t>Total Dox Acceptance Amt - Total Paid Amt</t>
        </r>
      </text>
    </comment>
    <comment ref="L3510" authorId="0" shapeId="0" xr:uid="{28BFA514-3790-4CF1-8215-F8DB8936499C}">
      <text>
        <r>
          <rPr>
            <sz val="10"/>
            <rFont val="Tahoma"/>
            <family val="2"/>
          </rPr>
          <t>Y07042022-38</t>
        </r>
      </text>
    </comment>
    <comment ref="X3511" authorId="0" shapeId="0" xr:uid="{CA4986C1-211B-4AEB-B635-300FDB606B05}">
      <text>
        <r>
          <rPr>
            <sz val="10"/>
            <rFont val="Tahoma"/>
            <family val="2"/>
          </rPr>
          <t>Total Dox Acceptance Amt - Total Paid Amt</t>
        </r>
      </text>
    </comment>
    <comment ref="L3512" authorId="0" shapeId="0" xr:uid="{CF9ABF0A-E9F3-4D7F-B740-BFEA8C036789}">
      <text/>
    </comment>
    <comment ref="X3513" authorId="0" shapeId="0" xr:uid="{EC0C51A6-CDA8-43FE-817B-7D5D3531FC20}">
      <text>
        <r>
          <rPr>
            <sz val="10"/>
            <rFont val="Tahoma"/>
            <family val="2"/>
          </rPr>
          <t>Total Dox Acceptance Amt - Total Paid Amt</t>
        </r>
      </text>
    </comment>
    <comment ref="X3515" authorId="0" shapeId="0" xr:uid="{274969B6-8D75-47D6-938C-9DC4B1CA3ACD}">
      <text>
        <r>
          <rPr>
            <sz val="10"/>
            <rFont val="Tahoma"/>
            <family val="2"/>
          </rPr>
          <t>Total Dox Acceptance Amt - Total Paid Amt</t>
        </r>
      </text>
    </comment>
    <comment ref="L3516" authorId="0" shapeId="0" xr:uid="{A634E513-8C39-41DA-B6EA-CA74FC5B3F0E}">
      <text/>
    </comment>
    <comment ref="X3517" authorId="0" shapeId="0" xr:uid="{9A44CCD9-28C1-412C-A4F9-D02144E91688}">
      <text>
        <r>
          <rPr>
            <sz val="10"/>
            <rFont val="Tahoma"/>
            <family val="2"/>
          </rPr>
          <t>Total Dox Acceptance Amt - Total Paid Amt</t>
        </r>
      </text>
    </comment>
    <comment ref="L3518" authorId="0" shapeId="0" xr:uid="{4B102C9B-C505-4492-9574-C4689EFA4BB1}">
      <text>
        <r>
          <rPr>
            <sz val="10"/>
            <rFont val="Tahoma"/>
            <family val="2"/>
          </rPr>
          <t>Y08072022-2</t>
        </r>
      </text>
    </comment>
    <comment ref="X3519" authorId="0" shapeId="0" xr:uid="{DD63344B-9C51-4C23-9588-09508FEEC69A}">
      <text>
        <r>
          <rPr>
            <sz val="10"/>
            <rFont val="Tahoma"/>
            <family val="2"/>
          </rPr>
          <t>Total Dox Acceptance Amt - Total Paid Amt</t>
        </r>
      </text>
    </comment>
    <comment ref="L3520" authorId="0" shapeId="0" xr:uid="{385A0022-DED3-4B20-9BF7-05CA823D7CA2}">
      <text>
        <r>
          <rPr>
            <sz val="10"/>
            <rFont val="Tahoma"/>
            <family val="2"/>
          </rPr>
          <t>Y08282022-5</t>
        </r>
      </text>
    </comment>
    <comment ref="X3521" authorId="0" shapeId="0" xr:uid="{EC8151E9-9BF7-45B1-9E60-67BE44539486}">
      <text>
        <r>
          <rPr>
            <sz val="10"/>
            <rFont val="Tahoma"/>
            <family val="2"/>
          </rPr>
          <t>Total Dox Acceptance Amt - Total Paid Amt</t>
        </r>
      </text>
    </comment>
    <comment ref="L3522" authorId="0" shapeId="0" xr:uid="{BD552F72-D5B7-4318-A2D3-84F636A601F9}">
      <text/>
    </comment>
    <comment ref="X3523" authorId="0" shapeId="0" xr:uid="{19E4938B-300B-4B70-82B5-1D90459837B0}">
      <text>
        <r>
          <rPr>
            <sz val="10"/>
            <rFont val="Tahoma"/>
            <family val="2"/>
          </rPr>
          <t>Total Dox Acceptance Amt - Total Paid Amt</t>
        </r>
      </text>
    </comment>
    <comment ref="L3524" authorId="0" shapeId="0" xr:uid="{DEC964D4-A539-473C-B466-BB4B2DA2F4B6}">
      <text>
        <r>
          <rPr>
            <sz val="10"/>
            <rFont val="Tahoma"/>
            <family val="2"/>
          </rPr>
          <t>Y07312022-3</t>
        </r>
      </text>
    </comment>
    <comment ref="X3525" authorId="0" shapeId="0" xr:uid="{1B6195CC-AE56-41CB-B5F4-3185ECC13D46}">
      <text>
        <r>
          <rPr>
            <sz val="10"/>
            <rFont val="Tahoma"/>
            <family val="2"/>
          </rPr>
          <t>Total Dox Acceptance Amt - Total Paid Amt</t>
        </r>
      </text>
    </comment>
    <comment ref="L3526" authorId="0" shapeId="0" xr:uid="{FD530FF2-12B5-4492-9DA1-71FFF657B2A4}">
      <text>
        <r>
          <rPr>
            <sz val="10"/>
            <rFont val="Tahoma"/>
            <family val="2"/>
          </rPr>
          <t>Y08072022-1</t>
        </r>
      </text>
    </comment>
    <comment ref="X3527" authorId="0" shapeId="0" xr:uid="{150C26FF-4FE1-490D-88B8-2922B4D58BE5}">
      <text>
        <r>
          <rPr>
            <sz val="10"/>
            <rFont val="Tahoma"/>
            <family val="2"/>
          </rPr>
          <t>Total Dox Acceptance Amt - Total Paid Amt</t>
        </r>
      </text>
    </comment>
    <comment ref="L3528" authorId="0" shapeId="0" xr:uid="{541AB2AF-667C-4486-8EA7-63F248E3D8A2}">
      <text>
        <r>
          <rPr>
            <sz val="10"/>
            <rFont val="Tahoma"/>
            <family val="2"/>
          </rPr>
          <t>Y08032022-7</t>
        </r>
      </text>
    </comment>
    <comment ref="X3529" authorId="0" shapeId="0" xr:uid="{8144A268-10A0-42E3-863E-541D8F4F7152}">
      <text>
        <r>
          <rPr>
            <sz val="10"/>
            <rFont val="Tahoma"/>
            <family val="2"/>
          </rPr>
          <t>Total Dox Acceptance Amt - Total Paid Amt</t>
        </r>
      </text>
    </comment>
    <comment ref="L3530" authorId="0" shapeId="0" xr:uid="{BD5E3598-5CB0-4EAB-A4F2-8ED4E234AD57}">
      <text>
        <r>
          <rPr>
            <sz val="10"/>
            <rFont val="Tahoma"/>
            <family val="2"/>
          </rPr>
          <t>Y08282022-16</t>
        </r>
      </text>
    </comment>
    <comment ref="X3531" authorId="0" shapeId="0" xr:uid="{19890C04-E5C3-4FA6-A699-2C16022DAD13}">
      <text>
        <r>
          <rPr>
            <sz val="10"/>
            <rFont val="Tahoma"/>
            <family val="2"/>
          </rPr>
          <t>Total Dox Acceptance Amt - Total Paid Amt</t>
        </r>
      </text>
    </comment>
    <comment ref="L3532" authorId="0" shapeId="0" xr:uid="{3FC8697D-EAD7-4FA1-97AC-B0489B8FAC63}">
      <text/>
    </comment>
    <comment ref="X3533" authorId="0" shapeId="0" xr:uid="{8F54FED9-56F1-43CF-9124-D795FF21CC7E}">
      <text>
        <r>
          <rPr>
            <sz val="10"/>
            <rFont val="Tahoma"/>
            <family val="2"/>
          </rPr>
          <t>Total Dox Acceptance Amt - Total Paid Amt</t>
        </r>
      </text>
    </comment>
    <comment ref="X3535" authorId="0" shapeId="0" xr:uid="{7CED65A4-F829-434A-85E3-D05B680CA368}">
      <text>
        <r>
          <rPr>
            <sz val="10"/>
            <rFont val="Tahoma"/>
            <family val="2"/>
          </rPr>
          <t>Total Dox Acceptance Amt - Total Paid Amt</t>
        </r>
      </text>
    </comment>
    <comment ref="L3536" authorId="0" shapeId="0" xr:uid="{5B15932F-5AF7-497F-BD3C-8ADAB988AF68}">
      <text/>
    </comment>
    <comment ref="X3537" authorId="0" shapeId="0" xr:uid="{75F22F91-EA0F-4B9E-BD97-940282B99F81}">
      <text>
        <r>
          <rPr>
            <sz val="10"/>
            <rFont val="Tahoma"/>
            <family val="2"/>
          </rPr>
          <t>Total Dox Acceptance Amt - Total Paid Amt</t>
        </r>
      </text>
    </comment>
    <comment ref="L3538" authorId="0" shapeId="0" xr:uid="{698E09F2-7695-416B-B52C-44AF08FD4A6C}">
      <text>
        <r>
          <rPr>
            <sz val="10"/>
            <rFont val="Tahoma"/>
            <family val="2"/>
          </rPr>
          <t>Y08042022-31</t>
        </r>
      </text>
    </comment>
    <comment ref="X3539" authorId="0" shapeId="0" xr:uid="{52B9314C-32F6-44B7-BA9D-0E5EBE4C03C4}">
      <text>
        <r>
          <rPr>
            <sz val="10"/>
            <rFont val="Tahoma"/>
            <family val="2"/>
          </rPr>
          <t>Total Dox Acceptance Amt - Total Paid Amt</t>
        </r>
      </text>
    </comment>
    <comment ref="L3540" authorId="0" shapeId="0" xr:uid="{4F462F6D-B427-4F4D-8311-E5E31BCD104C}">
      <text/>
    </comment>
    <comment ref="X3541" authorId="0" shapeId="0" xr:uid="{1B701993-999A-4DF8-A208-8FE450FBC4C7}">
      <text>
        <r>
          <rPr>
            <sz val="10"/>
            <rFont val="Tahoma"/>
            <family val="2"/>
          </rPr>
          <t>Total Dox Acceptance Amt - Total Paid Amt</t>
        </r>
      </text>
    </comment>
    <comment ref="L3542" authorId="0" shapeId="0" xr:uid="{27F4E22E-C9F5-45CC-A327-E88660069D32}">
      <text>
        <r>
          <rPr>
            <sz val="10"/>
            <rFont val="Tahoma"/>
            <family val="2"/>
          </rPr>
          <t>Y08012022-13</t>
        </r>
      </text>
    </comment>
    <comment ref="X3543" authorId="0" shapeId="0" xr:uid="{1FEDBA53-E57B-4F44-BF9E-5F9C73A429DB}">
      <text>
        <r>
          <rPr>
            <sz val="10"/>
            <rFont val="Tahoma"/>
            <family val="2"/>
          </rPr>
          <t>Total Dox Acceptance Amt - Total Paid Amt</t>
        </r>
      </text>
    </comment>
    <comment ref="L3544" authorId="0" shapeId="0" xr:uid="{DF62A92A-E827-4D2D-B15E-81BB27B52F22}">
      <text>
        <r>
          <rPr>
            <sz val="10"/>
            <rFont val="Tahoma"/>
            <family val="2"/>
          </rPr>
          <t>Y08282022-43</t>
        </r>
      </text>
    </comment>
    <comment ref="X3545" authorId="0" shapeId="0" xr:uid="{652B0769-27F5-40E9-9824-2C13A0FA33DF}">
      <text>
        <r>
          <rPr>
            <sz val="10"/>
            <rFont val="Tahoma"/>
            <family val="2"/>
          </rPr>
          <t>Total Dox Acceptance Amt - Total Paid Amt</t>
        </r>
      </text>
    </comment>
    <comment ref="L3546" authorId="0" shapeId="0" xr:uid="{19AA5A96-6162-46FA-81D3-2A441F83D149}">
      <text/>
    </comment>
    <comment ref="X3547" authorId="0" shapeId="0" xr:uid="{2671A906-EF45-4C40-8F6E-BDC95368FB9C}">
      <text>
        <r>
          <rPr>
            <sz val="10"/>
            <rFont val="Tahoma"/>
            <family val="2"/>
          </rPr>
          <t>Total Dox Acceptance Amt - Total Paid Amt</t>
        </r>
      </text>
    </comment>
    <comment ref="L3548" authorId="0" shapeId="0" xr:uid="{75D8375F-2880-4B57-875A-DBC67677BC6E}">
      <text>
        <r>
          <rPr>
            <sz val="10"/>
            <rFont val="Tahoma"/>
            <family val="2"/>
          </rPr>
          <t>Y07042022-40</t>
        </r>
      </text>
    </comment>
    <comment ref="X3549" authorId="0" shapeId="0" xr:uid="{C87B88D6-2DFB-4808-8958-591C260629D4}">
      <text>
        <r>
          <rPr>
            <sz val="10"/>
            <rFont val="Tahoma"/>
            <family val="2"/>
          </rPr>
          <t>Total Dox Acceptance Amt - Total Paid Amt</t>
        </r>
      </text>
    </comment>
    <comment ref="L3550" authorId="0" shapeId="0" xr:uid="{38855CCC-B5C2-4D7C-B433-2EF92417A4A8}">
      <text>
        <r>
          <rPr>
            <sz val="10"/>
            <rFont val="Tahoma"/>
            <family val="2"/>
          </rPr>
          <t>Y07052022-60</t>
        </r>
      </text>
    </comment>
    <comment ref="X3551" authorId="0" shapeId="0" xr:uid="{210B17EA-0A7A-4399-90E8-836C7212725D}">
      <text>
        <r>
          <rPr>
            <sz val="10"/>
            <rFont val="Tahoma"/>
            <family val="2"/>
          </rPr>
          <t>Total Dox Acceptance Amt - Total Paid Amt</t>
        </r>
      </text>
    </comment>
    <comment ref="L3552" authorId="0" shapeId="0" xr:uid="{145F4597-EEAE-4206-AB68-8F975C7A41CE}">
      <text>
        <r>
          <rPr>
            <sz val="10"/>
            <rFont val="Tahoma"/>
            <family val="2"/>
          </rPr>
          <t>Y08282022-24</t>
        </r>
      </text>
    </comment>
    <comment ref="X3553" authorId="0" shapeId="0" xr:uid="{BFE51FA6-7600-4EC9-ACCD-A6CDC54CEAF7}">
      <text>
        <r>
          <rPr>
            <sz val="10"/>
            <rFont val="Tahoma"/>
            <family val="2"/>
          </rPr>
          <t>Total Dox Acceptance Amt - Total Paid Amt</t>
        </r>
      </text>
    </comment>
    <comment ref="L3554" authorId="0" shapeId="0" xr:uid="{CCFA55BC-18F2-43CE-9BA9-AEC3A5E7B8A1}">
      <text>
        <r>
          <rPr>
            <sz val="10"/>
            <rFont val="Tahoma"/>
            <family val="2"/>
          </rPr>
          <t>Y07312022-4</t>
        </r>
      </text>
    </comment>
    <comment ref="X3555" authorId="0" shapeId="0" xr:uid="{2A6152AC-3F26-4907-A7D6-5F052C60BB22}">
      <text>
        <r>
          <rPr>
            <sz val="10"/>
            <rFont val="Tahoma"/>
            <family val="2"/>
          </rPr>
          <t>Total Dox Acceptance Amt - Total Paid Amt</t>
        </r>
      </text>
    </comment>
    <comment ref="L3556" authorId="0" shapeId="0" xr:uid="{7B1E3D9E-A15F-47D5-8806-FB9A84676289}">
      <text/>
    </comment>
    <comment ref="X3557" authorId="0" shapeId="0" xr:uid="{772F9571-9425-4F73-8BB3-CD1967F0026D}">
      <text>
        <r>
          <rPr>
            <sz val="10"/>
            <rFont val="Tahoma"/>
            <family val="2"/>
          </rPr>
          <t>Total Dox Acceptance Amt - Total Paid Amt</t>
        </r>
      </text>
    </comment>
    <comment ref="L3558" authorId="0" shapeId="0" xr:uid="{01AE021F-379E-436C-87B9-4483832E639E}">
      <text/>
    </comment>
    <comment ref="X3559" authorId="0" shapeId="0" xr:uid="{96433115-955F-4FDD-A302-1328C8509DE2}">
      <text>
        <r>
          <rPr>
            <sz val="10"/>
            <rFont val="Tahoma"/>
            <family val="2"/>
          </rPr>
          <t>Total Dox Acceptance Amt - Total Paid Amt</t>
        </r>
      </text>
    </comment>
    <comment ref="L3560" authorId="0" shapeId="0" xr:uid="{FE9D717B-04AF-4F57-8AC5-1AEA27E89470}">
      <text/>
    </comment>
    <comment ref="X3561" authorId="0" shapeId="0" xr:uid="{7BA20553-08C5-49C2-AE0A-51472F4727B7}">
      <text>
        <r>
          <rPr>
            <sz val="10"/>
            <rFont val="Tahoma"/>
            <family val="2"/>
          </rPr>
          <t>Total Dox Acceptance Amt - Total Paid Amt</t>
        </r>
      </text>
    </comment>
    <comment ref="L3562" authorId="0" shapeId="0" xr:uid="{D096CECD-6AC6-471E-8290-601393B60B7C}">
      <text/>
    </comment>
    <comment ref="X3563" authorId="0" shapeId="0" xr:uid="{8432F9B5-B570-4D39-A3DC-25B7A8AE5E81}">
      <text>
        <r>
          <rPr>
            <sz val="10"/>
            <rFont val="Tahoma"/>
            <family val="2"/>
          </rPr>
          <t>Total Dox Acceptance Amt - Total Paid Amt</t>
        </r>
      </text>
    </comment>
    <comment ref="L3564" authorId="0" shapeId="0" xr:uid="{43CA0C95-F980-4404-A488-FE5588AFEBC8}">
      <text/>
    </comment>
    <comment ref="X3565" authorId="0" shapeId="0" xr:uid="{A2742100-7EDF-4E7B-986E-B6BD52CFB243}">
      <text>
        <r>
          <rPr>
            <sz val="10"/>
            <rFont val="Tahoma"/>
            <family val="2"/>
          </rPr>
          <t>Total Dox Acceptance Amt - Total Paid Amt</t>
        </r>
      </text>
    </comment>
    <comment ref="L3566" authorId="0" shapeId="0" xr:uid="{245CC9A8-8060-4916-8AF4-51EBC1ED9223}">
      <text>
        <r>
          <rPr>
            <sz val="10"/>
            <rFont val="Tahoma"/>
            <family val="2"/>
          </rPr>
          <t>Y07042022-43</t>
        </r>
      </text>
    </comment>
    <comment ref="X3567" authorId="0" shapeId="0" xr:uid="{C465F78A-011A-4482-9CF5-FE936A131CED}">
      <text>
        <r>
          <rPr>
            <sz val="10"/>
            <rFont val="Tahoma"/>
            <family val="2"/>
          </rPr>
          <t>Total Dox Acceptance Amt - Total Paid Amt</t>
        </r>
      </text>
    </comment>
    <comment ref="L3568" authorId="0" shapeId="0" xr:uid="{53154F09-123E-4BDF-A63C-9C4CFF0B4A36}">
      <text>
        <r>
          <rPr>
            <sz val="10"/>
            <rFont val="Tahoma"/>
            <family val="2"/>
          </rPr>
          <t>Y08072022-87</t>
        </r>
      </text>
    </comment>
    <comment ref="X3569" authorId="0" shapeId="0" xr:uid="{C4A50FF7-2525-4DA1-B349-94D435A13B07}">
      <text>
        <r>
          <rPr>
            <sz val="10"/>
            <rFont val="Tahoma"/>
            <family val="2"/>
          </rPr>
          <t>Total Dox Acceptance Amt - Total Paid Amt</t>
        </r>
      </text>
    </comment>
    <comment ref="L3570" authorId="0" shapeId="0" xr:uid="{7F608F47-7585-4560-914A-120C99B94976}">
      <text>
        <r>
          <rPr>
            <sz val="10"/>
            <rFont val="Tahoma"/>
            <family val="2"/>
          </rPr>
          <t>Y07182022-7</t>
        </r>
      </text>
    </comment>
    <comment ref="X3571" authorId="0" shapeId="0" xr:uid="{CCAD7AF3-D6D6-4377-B813-C9ABFFB5BC1B}">
      <text>
        <r>
          <rPr>
            <sz val="10"/>
            <rFont val="Tahoma"/>
            <family val="2"/>
          </rPr>
          <t>Total Dox Acceptance Amt - Total Paid Amt</t>
        </r>
      </text>
    </comment>
    <comment ref="L3572" authorId="0" shapeId="0" xr:uid="{A64ABFCA-146E-4BD9-9AF5-7B8DC37171AD}">
      <text/>
    </comment>
    <comment ref="X3573" authorId="0" shapeId="0" xr:uid="{FA5F2BAA-F8CC-4205-B08F-E5FD02E3D1D1}">
      <text>
        <r>
          <rPr>
            <sz val="10"/>
            <rFont val="Tahoma"/>
            <family val="2"/>
          </rPr>
          <t>Total Dox Acceptance Amt - Total Paid Amt</t>
        </r>
      </text>
    </comment>
    <comment ref="L3574" authorId="0" shapeId="0" xr:uid="{376583E5-3AA5-4183-A5DE-5DF0516FFDD1}">
      <text/>
    </comment>
    <comment ref="X3575" authorId="0" shapeId="0" xr:uid="{DCC5255A-4B7E-413E-AEED-D5F8904864D5}">
      <text>
        <r>
          <rPr>
            <sz val="10"/>
            <rFont val="Tahoma"/>
            <family val="2"/>
          </rPr>
          <t>Total Dox Acceptance Amt - Total Paid Amt</t>
        </r>
      </text>
    </comment>
    <comment ref="L3576" authorId="0" shapeId="0" xr:uid="{37AE9D7C-0E82-430E-8017-338CD53CC665}">
      <text>
        <r>
          <rPr>
            <sz val="10"/>
            <rFont val="Tahoma"/>
            <family val="2"/>
          </rPr>
          <t>Y06132022-94</t>
        </r>
      </text>
    </comment>
    <comment ref="X3577" authorId="0" shapeId="0" xr:uid="{88CB49AC-89B7-4E77-91B1-0FB3EFC77EAA}">
      <text>
        <r>
          <rPr>
            <sz val="10"/>
            <rFont val="Tahoma"/>
            <family val="2"/>
          </rPr>
          <t>Total Dox Acceptance Amt - Total Paid Amt</t>
        </r>
      </text>
    </comment>
    <comment ref="L3578" authorId="0" shapeId="0" xr:uid="{4E9BFC23-4B91-4B0F-9E39-76A1F8FDCC44}">
      <text>
        <r>
          <rPr>
            <sz val="10"/>
            <rFont val="Tahoma"/>
            <family val="2"/>
          </rPr>
          <t>Y07052022-61</t>
        </r>
      </text>
    </comment>
    <comment ref="X3579" authorId="0" shapeId="0" xr:uid="{FA30F8C2-5D85-4145-ACFD-1CEAB1418E5A}">
      <text>
        <r>
          <rPr>
            <sz val="10"/>
            <rFont val="Tahoma"/>
            <family val="2"/>
          </rPr>
          <t>Total Dox Acceptance Amt - Total Paid Amt</t>
        </r>
      </text>
    </comment>
    <comment ref="L3580" authorId="0" shapeId="0" xr:uid="{2B2E410E-3644-44F0-8687-A445403AE953}">
      <text>
        <r>
          <rPr>
            <sz val="10"/>
            <rFont val="Tahoma"/>
            <family val="2"/>
          </rPr>
          <t>Y07182022-8</t>
        </r>
      </text>
    </comment>
    <comment ref="X3581" authorId="0" shapeId="0" xr:uid="{9766A08A-F1A1-4720-A596-927B52C6E5CE}">
      <text>
        <r>
          <rPr>
            <sz val="10"/>
            <rFont val="Tahoma"/>
            <family val="2"/>
          </rPr>
          <t>Total Dox Acceptance Amt - Total Paid Amt</t>
        </r>
      </text>
    </comment>
    <comment ref="L3582" authorId="0" shapeId="0" xr:uid="{7D5CAFA8-4D2F-4392-A932-C6D34279EDBC}">
      <text>
        <r>
          <rPr>
            <sz val="10"/>
            <rFont val="Tahoma"/>
            <family val="2"/>
          </rPr>
          <t>Y08012022-31</t>
        </r>
      </text>
    </comment>
    <comment ref="X3583" authorId="0" shapeId="0" xr:uid="{9200D917-340C-448F-8709-5E675D75253D}">
      <text>
        <r>
          <rPr>
            <sz val="10"/>
            <rFont val="Tahoma"/>
            <family val="2"/>
          </rPr>
          <t>Total Dox Acceptance Amt - Total Paid Amt</t>
        </r>
      </text>
    </comment>
    <comment ref="L3584" authorId="0" shapeId="0" xr:uid="{6F83A360-BF78-4E3C-9956-2F62C4C35021}">
      <text>
        <r>
          <rPr>
            <sz val="10"/>
            <rFont val="Tahoma"/>
            <family val="2"/>
          </rPr>
          <t>Y07062022-8</t>
        </r>
      </text>
    </comment>
    <comment ref="X3585" authorId="0" shapeId="0" xr:uid="{934C2582-9240-42C1-A083-8D140CCBD763}">
      <text>
        <r>
          <rPr>
            <sz val="10"/>
            <rFont val="Tahoma"/>
            <family val="2"/>
          </rPr>
          <t>Total Dox Acceptance Amt - Total Paid Amt</t>
        </r>
      </text>
    </comment>
    <comment ref="L3586" authorId="0" shapeId="0" xr:uid="{6C61CD8F-8D15-400D-9C2A-60D2CEBBAA6C}">
      <text/>
    </comment>
    <comment ref="X3587" authorId="0" shapeId="0" xr:uid="{82ACDC0E-6E2B-443C-A073-22AEC6B39309}">
      <text>
        <r>
          <rPr>
            <sz val="10"/>
            <rFont val="Tahoma"/>
            <family val="2"/>
          </rPr>
          <t>Total Dox Acceptance Amt - Total Paid Amt</t>
        </r>
      </text>
    </comment>
    <comment ref="L3588" authorId="0" shapeId="0" xr:uid="{B71DE1B0-2444-426E-B274-12AFAE566037}">
      <text>
        <r>
          <rPr>
            <sz val="10"/>
            <rFont val="Tahoma"/>
            <family val="2"/>
          </rPr>
          <t>Y08282022-48</t>
        </r>
      </text>
    </comment>
    <comment ref="X3589" authorId="0" shapeId="0" xr:uid="{51994D69-354B-4425-8D97-E6F8292C1BF8}">
      <text>
        <r>
          <rPr>
            <sz val="10"/>
            <rFont val="Tahoma"/>
            <family val="2"/>
          </rPr>
          <t>Total Dox Acceptance Amt - Total Paid Amt</t>
        </r>
      </text>
    </comment>
    <comment ref="L3590" authorId="0" shapeId="0" xr:uid="{C034D37C-A5D8-4BE4-B07E-9608A63F1A4A}">
      <text>
        <r>
          <rPr>
            <sz val="10"/>
            <rFont val="Tahoma"/>
            <family val="2"/>
          </rPr>
          <t>Y07182022-10</t>
        </r>
      </text>
    </comment>
    <comment ref="X3591" authorId="0" shapeId="0" xr:uid="{EDAEE650-9291-46CE-A028-0B62D51E3160}">
      <text>
        <r>
          <rPr>
            <sz val="10"/>
            <rFont val="Tahoma"/>
            <family val="2"/>
          </rPr>
          <t>Total Dox Acceptance Amt - Total Paid Amt</t>
        </r>
      </text>
    </comment>
    <comment ref="L3592" authorId="0" shapeId="0" xr:uid="{285018AE-EB77-4A4F-BDC9-5E26B4135517}">
      <text>
        <r>
          <rPr>
            <sz val="10"/>
            <rFont val="Tahoma"/>
            <family val="2"/>
          </rPr>
          <t>Y08012022-19</t>
        </r>
      </text>
    </comment>
    <comment ref="X3593" authorId="0" shapeId="0" xr:uid="{9BAE1A29-3B40-4D5F-B4A6-26E6448080C4}">
      <text>
        <r>
          <rPr>
            <sz val="10"/>
            <rFont val="Tahoma"/>
            <family val="2"/>
          </rPr>
          <t>Total Dox Acceptance Amt - Total Paid Amt</t>
        </r>
      </text>
    </comment>
    <comment ref="L3594" authorId="0" shapeId="0" xr:uid="{46EAC21B-0B43-4866-AE7E-DB27EC446E89}">
      <text>
        <r>
          <rPr>
            <sz val="10"/>
            <rFont val="Tahoma"/>
            <family val="2"/>
          </rPr>
          <t>Y08062022-19</t>
        </r>
      </text>
    </comment>
    <comment ref="X3595" authorId="0" shapeId="0" xr:uid="{106B43EB-2C30-4A08-96D3-1AF08913CE53}">
      <text>
        <r>
          <rPr>
            <sz val="10"/>
            <rFont val="Tahoma"/>
            <family val="2"/>
          </rPr>
          <t>Total Dox Acceptance Amt - Total Paid Amt</t>
        </r>
      </text>
    </comment>
    <comment ref="X3597" authorId="0" shapeId="0" xr:uid="{E849E5A9-3896-4478-80B8-D846609FC2FD}">
      <text>
        <r>
          <rPr>
            <sz val="10"/>
            <rFont val="Tahoma"/>
            <family val="2"/>
          </rPr>
          <t>Total Dox Acceptance Amt - Total Paid Amt</t>
        </r>
      </text>
    </comment>
    <comment ref="L3598" authorId="0" shapeId="0" xr:uid="{C03C90C1-BB53-4F96-9FF2-9DA9C100991D}">
      <text/>
    </comment>
    <comment ref="L3599" authorId="0" shapeId="0" xr:uid="{DB0DA74B-AC6A-492F-8326-3C55CEDF0C57}">
      <text/>
    </comment>
    <comment ref="L3600" authorId="0" shapeId="0" xr:uid="{78459073-8CB4-487E-BB2C-58465DD2458A}">
      <text>
        <r>
          <rPr>
            <sz val="10"/>
            <rFont val="Tahoma"/>
            <family val="2"/>
          </rPr>
          <t>Y08282022-35</t>
        </r>
      </text>
    </comment>
    <comment ref="X3601" authorId="0" shapeId="0" xr:uid="{F309888B-48EE-450D-A5CF-1C893BD24F28}">
      <text>
        <r>
          <rPr>
            <sz val="10"/>
            <rFont val="Tahoma"/>
            <family val="2"/>
          </rPr>
          <t>Total Dox Acceptance Amt - Total Paid Amt</t>
        </r>
      </text>
    </comment>
    <comment ref="L3602" authorId="0" shapeId="0" xr:uid="{77438DBA-CF93-4EB6-B68F-E19D74430F90}">
      <text/>
    </comment>
    <comment ref="X3603" authorId="0" shapeId="0" xr:uid="{517BA103-C751-4E96-860E-9049A2CE88FB}">
      <text>
        <r>
          <rPr>
            <sz val="10"/>
            <rFont val="Tahoma"/>
            <family val="2"/>
          </rPr>
          <t>Total Dox Acceptance Amt - Total Paid Amt</t>
        </r>
      </text>
    </comment>
    <comment ref="L3604" authorId="0" shapeId="0" xr:uid="{6429C030-1234-4E14-993D-35C9B6F2A1BF}">
      <text>
        <r>
          <rPr>
            <sz val="10"/>
            <rFont val="Tahoma"/>
            <family val="2"/>
          </rPr>
          <t>Y07182022-26</t>
        </r>
      </text>
    </comment>
    <comment ref="X3605" authorId="0" shapeId="0" xr:uid="{919BD230-48E2-4C8D-A8D8-6D1E49A3A135}">
      <text>
        <r>
          <rPr>
            <sz val="10"/>
            <rFont val="Tahoma"/>
            <family val="2"/>
          </rPr>
          <t>Total Dox Acceptance Amt - Total Paid Amt</t>
        </r>
      </text>
    </comment>
    <comment ref="L3606" authorId="0" shapeId="0" xr:uid="{7B6F0A23-6E8D-4043-8492-35F4A51B6343}">
      <text/>
    </comment>
    <comment ref="X3607" authorId="0" shapeId="0" xr:uid="{EC8C34BC-B0EC-49C8-BA60-88483ADF7A77}">
      <text>
        <r>
          <rPr>
            <sz val="10"/>
            <rFont val="Tahoma"/>
            <family val="2"/>
          </rPr>
          <t>Total Dox Acceptance Amt - Total Paid Amt</t>
        </r>
      </text>
    </comment>
    <comment ref="L3608" authorId="0" shapeId="0" xr:uid="{2C18AA67-34FE-4655-9CC4-7F33C92FCF76}">
      <text>
        <r>
          <rPr>
            <sz val="10"/>
            <rFont val="Tahoma"/>
            <family val="2"/>
          </rPr>
          <t>Y07052022-59</t>
        </r>
      </text>
    </comment>
    <comment ref="X3609" authorId="0" shapeId="0" xr:uid="{53FC9572-A35A-4213-9DA8-22C8116F4E1F}">
      <text>
        <r>
          <rPr>
            <sz val="10"/>
            <rFont val="Tahoma"/>
            <family val="2"/>
          </rPr>
          <t>Total Dox Acceptance Amt - Total Paid Amt</t>
        </r>
      </text>
    </comment>
    <comment ref="L3610" authorId="0" shapeId="0" xr:uid="{E2D5C5FE-0FDD-4880-8DB3-3C59643E819F}">
      <text/>
    </comment>
    <comment ref="X3611" authorId="0" shapeId="0" xr:uid="{11392FF7-ADCF-4DDB-9733-9AC845DA8158}">
      <text>
        <r>
          <rPr>
            <sz val="10"/>
            <rFont val="Tahoma"/>
            <family val="2"/>
          </rPr>
          <t>Total Dox Acceptance Amt - Total Paid Amt</t>
        </r>
      </text>
    </comment>
    <comment ref="X3613" authorId="0" shapeId="0" xr:uid="{45CF1C35-AE3A-41BE-9431-BE86FBF22538}">
      <text>
        <r>
          <rPr>
            <sz val="10"/>
            <rFont val="Tahoma"/>
            <family val="2"/>
          </rPr>
          <t>Total Dox Acceptance Amt - Total Paid Amt</t>
        </r>
      </text>
    </comment>
    <comment ref="L3614" authorId="0" shapeId="0" xr:uid="{6E7774E5-4E6E-4C4C-997E-1E1A187530CB}">
      <text>
        <r>
          <rPr>
            <sz val="10"/>
            <rFont val="Tahoma"/>
            <family val="2"/>
          </rPr>
          <t>Y07312022-2</t>
        </r>
      </text>
    </comment>
    <comment ref="X3615" authorId="0" shapeId="0" xr:uid="{D42DE8F0-CCF1-4C53-96E3-7F97EBBC207A}">
      <text>
        <r>
          <rPr>
            <sz val="10"/>
            <rFont val="Tahoma"/>
            <family val="2"/>
          </rPr>
          <t>Total Dox Acceptance Amt - Total Paid Amt</t>
        </r>
      </text>
    </comment>
    <comment ref="L3616" authorId="0" shapeId="0" xr:uid="{0FECE84D-1AE4-4255-ACCB-28901B7ED8FD}">
      <text>
        <r>
          <rPr>
            <sz val="10"/>
            <rFont val="Tahoma"/>
            <family val="2"/>
          </rPr>
          <t>Y08062022-31</t>
        </r>
      </text>
    </comment>
    <comment ref="X3617" authorId="0" shapeId="0" xr:uid="{CE9EC8B8-8463-41F1-AF01-0EAAB8E517F6}">
      <text>
        <r>
          <rPr>
            <sz val="10"/>
            <rFont val="Tahoma"/>
            <family val="2"/>
          </rPr>
          <t>Total Dox Acceptance Amt - Total Paid Amt</t>
        </r>
      </text>
    </comment>
    <comment ref="L3618" authorId="0" shapeId="0" xr:uid="{6178E44F-6579-4FC5-B60E-C4A44DB94BFD}">
      <text>
        <r>
          <rPr>
            <sz val="10"/>
            <rFont val="Tahoma"/>
            <family val="2"/>
          </rPr>
          <t>Y08282022-12</t>
        </r>
      </text>
    </comment>
    <comment ref="X3619" authorId="0" shapeId="0" xr:uid="{E19016BF-9F5D-40C9-8731-D0084AFDC026}">
      <text>
        <r>
          <rPr>
            <sz val="10"/>
            <rFont val="Tahoma"/>
            <family val="2"/>
          </rPr>
          <t>Total Dox Acceptance Amt - Total Paid Amt</t>
        </r>
      </text>
    </comment>
    <comment ref="L3620" authorId="0" shapeId="0" xr:uid="{DE981D71-AF6C-4AA6-847E-11E4AA6EB686}">
      <text>
        <r>
          <rPr>
            <sz val="10"/>
            <rFont val="Tahoma"/>
            <family val="2"/>
          </rPr>
          <t>Y08282022-37</t>
        </r>
      </text>
    </comment>
    <comment ref="X3621" authorId="0" shapeId="0" xr:uid="{9BB8460D-6A21-44BF-99FC-C58E4209E995}">
      <text>
        <r>
          <rPr>
            <sz val="10"/>
            <rFont val="Tahoma"/>
            <family val="2"/>
          </rPr>
          <t>Total Dox Acceptance Amt - Total Paid Amt</t>
        </r>
      </text>
    </comment>
    <comment ref="L3622" authorId="0" shapeId="0" xr:uid="{81A59C87-8F07-4A55-AC53-2CFE610E7DD1}">
      <text>
        <r>
          <rPr>
            <sz val="10"/>
            <rFont val="Tahoma"/>
            <family val="2"/>
          </rPr>
          <t>Y07042022-44</t>
        </r>
      </text>
    </comment>
    <comment ref="X3623" authorId="0" shapeId="0" xr:uid="{5A1A4A48-2A07-4F07-99F3-FA1588009A3E}">
      <text>
        <r>
          <rPr>
            <sz val="10"/>
            <rFont val="Tahoma"/>
            <family val="2"/>
          </rPr>
          <t>Total Dox Acceptance Amt - Total Paid Amt</t>
        </r>
      </text>
    </comment>
    <comment ref="X3625" authorId="0" shapeId="0" xr:uid="{71C3862C-7315-48FB-AA72-140AC64B2A1D}">
      <text>
        <r>
          <rPr>
            <sz val="10"/>
            <rFont val="Tahoma"/>
            <family val="2"/>
          </rPr>
          <t>Total Dox Acceptance Amt - Total Paid Amt</t>
        </r>
      </text>
    </comment>
    <comment ref="L3626" authorId="0" shapeId="0" xr:uid="{0CEF6B57-8B60-4427-9D28-C6007D01B3D7}">
      <text>
        <r>
          <rPr>
            <sz val="10"/>
            <rFont val="Tahoma"/>
            <family val="2"/>
          </rPr>
          <t>Y08012022-54</t>
        </r>
      </text>
    </comment>
    <comment ref="X3627" authorId="0" shapeId="0" xr:uid="{5CEA5C36-1C75-43D5-8A21-478E5F3A8F83}">
      <text>
        <r>
          <rPr>
            <sz val="10"/>
            <rFont val="Tahoma"/>
            <family val="2"/>
          </rPr>
          <t>Total Dox Acceptance Amt - Total Paid Amt</t>
        </r>
      </text>
    </comment>
    <comment ref="L3628" authorId="0" shapeId="0" xr:uid="{8F237938-073E-4352-8436-7808AB2E6678}">
      <text>
        <r>
          <rPr>
            <sz val="10"/>
            <rFont val="Tahoma"/>
            <family val="2"/>
          </rPr>
          <t>Y08292022-21</t>
        </r>
      </text>
    </comment>
    <comment ref="X3629" authorId="0" shapeId="0" xr:uid="{15655087-903C-42A6-8A75-09A75913D77F}">
      <text>
        <r>
          <rPr>
            <sz val="10"/>
            <rFont val="Tahoma"/>
            <family val="2"/>
          </rPr>
          <t>Total Dox Acceptance Amt - Total Paid Amt</t>
        </r>
      </text>
    </comment>
    <comment ref="L3630" authorId="0" shapeId="0" xr:uid="{8EBFCFFD-29FE-421C-89F0-59B366DDC992}">
      <text>
        <r>
          <rPr>
            <sz val="10"/>
            <rFont val="Tahoma"/>
            <family val="2"/>
          </rPr>
          <t>Y08272022-6</t>
        </r>
      </text>
    </comment>
    <comment ref="X3631" authorId="0" shapeId="0" xr:uid="{8B71956F-C472-4630-BAB5-1DFD2A47F037}">
      <text>
        <r>
          <rPr>
            <sz val="10"/>
            <rFont val="Tahoma"/>
            <family val="2"/>
          </rPr>
          <t>Total Dox Acceptance Amt - Total Paid Amt</t>
        </r>
      </text>
    </comment>
    <comment ref="X3633" authorId="0" shapeId="0" xr:uid="{127E7C76-8612-4DEF-AD6E-9C4449BB251D}">
      <text>
        <r>
          <rPr>
            <sz val="10"/>
            <rFont val="Tahoma"/>
            <family val="2"/>
          </rPr>
          <t>Total Dox Acceptance Amt - Total Paid Amt</t>
        </r>
      </text>
    </comment>
    <comment ref="L3634" authorId="0" shapeId="0" xr:uid="{00E27EDB-355F-4459-A383-11313DE23632}">
      <text/>
    </comment>
    <comment ref="X3635" authorId="0" shapeId="0" xr:uid="{83DAF3FF-6361-4A49-B727-77F0D68A1431}">
      <text>
        <r>
          <rPr>
            <sz val="10"/>
            <rFont val="Tahoma"/>
            <family val="2"/>
          </rPr>
          <t>Total Dox Acceptance Amt - Total Paid Amt</t>
        </r>
      </text>
    </comment>
    <comment ref="L3636" authorId="0" shapeId="0" xr:uid="{A2606866-A629-46A0-9754-0EE7DEDD9B6A}">
      <text/>
    </comment>
    <comment ref="X3637" authorId="0" shapeId="0" xr:uid="{CBA58383-AF2E-4AF3-80C4-1E9BB9738449}">
      <text>
        <r>
          <rPr>
            <sz val="10"/>
            <rFont val="Tahoma"/>
            <family val="2"/>
          </rPr>
          <t>Total Dox Acceptance Amt - Total Paid Amt</t>
        </r>
      </text>
    </comment>
    <comment ref="L3638" authorId="0" shapeId="0" xr:uid="{77BF6685-CD07-4088-B35F-81FDDA95C61B}">
      <text>
        <r>
          <rPr>
            <sz val="10"/>
            <rFont val="Tahoma"/>
            <family val="2"/>
          </rPr>
          <t>Y08042022-30</t>
        </r>
      </text>
    </comment>
    <comment ref="X3639" authorId="0" shapeId="0" xr:uid="{83A0E45D-79A3-4F59-8A85-86C1451CC9BB}">
      <text>
        <r>
          <rPr>
            <sz val="10"/>
            <rFont val="Tahoma"/>
            <family val="2"/>
          </rPr>
          <t>Total Dox Acceptance Amt - Total Paid Amt</t>
        </r>
      </text>
    </comment>
    <comment ref="L3640" authorId="0" shapeId="0" xr:uid="{FEBEC833-5665-4BC0-9C93-570D2EA7E5AE}">
      <text>
        <r>
          <rPr>
            <sz val="10"/>
            <rFont val="Tahoma"/>
            <family val="2"/>
          </rPr>
          <t>Y08282022-46</t>
        </r>
      </text>
    </comment>
    <comment ref="X3641" authorId="0" shapeId="0" xr:uid="{545DF2DE-6B8B-4288-8C22-5276D6FFB059}">
      <text>
        <r>
          <rPr>
            <sz val="10"/>
            <rFont val="Tahoma"/>
            <family val="2"/>
          </rPr>
          <t>Total Dox Acceptance Amt - Total Paid Amt</t>
        </r>
      </text>
    </comment>
    <comment ref="L3642" authorId="0" shapeId="0" xr:uid="{44C8EA9F-A7EB-4A39-84A9-D8A8570EAC64}">
      <text>
        <r>
          <rPr>
            <sz val="10"/>
            <rFont val="Tahoma"/>
            <family val="2"/>
          </rPr>
          <t>Y08042022-32</t>
        </r>
      </text>
    </comment>
    <comment ref="X3643" authorId="0" shapeId="0" xr:uid="{29889F47-5496-4817-A3BC-4CC4B5BF706A}">
      <text>
        <r>
          <rPr>
            <sz val="10"/>
            <rFont val="Tahoma"/>
            <family val="2"/>
          </rPr>
          <t>Total Dox Acceptance Amt - Total Paid Amt</t>
        </r>
      </text>
    </comment>
    <comment ref="L3644" authorId="0" shapeId="0" xr:uid="{518842AC-4B7D-404B-AF96-099921830BEC}">
      <text>
        <r>
          <rPr>
            <sz val="10"/>
            <rFont val="Tahoma"/>
            <family val="2"/>
          </rPr>
          <t>Y08042022-14</t>
        </r>
      </text>
    </comment>
    <comment ref="X3645" authorId="0" shapeId="0" xr:uid="{14EA79F7-BBAB-4097-A666-EC1A3BCEC992}">
      <text>
        <r>
          <rPr>
            <sz val="10"/>
            <rFont val="Tahoma"/>
            <family val="2"/>
          </rPr>
          <t>Total Dox Acceptance Amt - Total Paid Amt</t>
        </r>
      </text>
    </comment>
    <comment ref="L3646" authorId="0" shapeId="0" xr:uid="{C4AE15DC-B941-4E14-8BA1-64616C5C613C}">
      <text>
        <r>
          <rPr>
            <sz val="10"/>
            <rFont val="Tahoma"/>
            <family val="2"/>
          </rPr>
          <t>Y08062022-9</t>
        </r>
      </text>
    </comment>
    <comment ref="X3647" authorId="0" shapeId="0" xr:uid="{E93B7996-E966-4C02-AFC6-BEEECF18F1B6}">
      <text>
        <r>
          <rPr>
            <sz val="10"/>
            <rFont val="Tahoma"/>
            <family val="2"/>
          </rPr>
          <t>Total Dox Acceptance Amt - Total Paid Amt</t>
        </r>
      </text>
    </comment>
    <comment ref="L3648" authorId="0" shapeId="0" xr:uid="{C0872B52-C6C1-47E8-817E-7FFC134C610A}">
      <text>
        <r>
          <rPr>
            <sz val="10"/>
            <rFont val="Tahoma"/>
            <family val="2"/>
          </rPr>
          <t>Y08272022-5</t>
        </r>
      </text>
    </comment>
    <comment ref="X3649" authorId="0" shapeId="0" xr:uid="{B81E17E7-07C7-4D34-B05C-1947569A26DB}">
      <text>
        <r>
          <rPr>
            <sz val="10"/>
            <rFont val="Tahoma"/>
            <family val="2"/>
          </rPr>
          <t>Total Dox Acceptance Amt - Total Paid Amt</t>
        </r>
      </text>
    </comment>
    <comment ref="L3650" authorId="0" shapeId="0" xr:uid="{A8BBDF9B-CBA2-4039-8825-CE1B540E0CFF}">
      <text>
        <r>
          <rPr>
            <sz val="10"/>
            <rFont val="Tahoma"/>
            <family val="2"/>
          </rPr>
          <t>Y08042022-20</t>
        </r>
      </text>
    </comment>
    <comment ref="X3651" authorId="0" shapeId="0" xr:uid="{EB9C47BC-E5B9-4E88-A2BD-E267FFE9F77F}">
      <text>
        <r>
          <rPr>
            <sz val="10"/>
            <rFont val="Tahoma"/>
            <family val="2"/>
          </rPr>
          <t>Total Dox Acceptance Amt - Total Paid Amt</t>
        </r>
      </text>
    </comment>
    <comment ref="L3652" authorId="0" shapeId="0" xr:uid="{4A55D9FD-4968-4653-A1CD-715227BD7790}">
      <text/>
    </comment>
    <comment ref="X3653" authorId="0" shapeId="0" xr:uid="{800E7EEF-65C9-4348-ACD1-43182A6586FF}">
      <text>
        <r>
          <rPr>
            <sz val="10"/>
            <rFont val="Tahoma"/>
            <family val="2"/>
          </rPr>
          <t>Total Dox Acceptance Amt - Total Paid Amt</t>
        </r>
      </text>
    </comment>
    <comment ref="L3654" authorId="0" shapeId="0" xr:uid="{845EA8D0-B694-4295-9FEC-87DB420B5E42}">
      <text/>
    </comment>
    <comment ref="X3655" authorId="0" shapeId="0" xr:uid="{B64C501B-8173-4BC8-8247-BF73203058EF}">
      <text>
        <r>
          <rPr>
            <sz val="10"/>
            <rFont val="Tahoma"/>
            <family val="2"/>
          </rPr>
          <t>Total Dox Acceptance Amt - Total Paid Amt</t>
        </r>
      </text>
    </comment>
    <comment ref="L3656" authorId="0" shapeId="0" xr:uid="{895B5E36-0770-4461-B703-D56A83AB5321}">
      <text>
        <r>
          <rPr>
            <sz val="10"/>
            <rFont val="Tahoma"/>
            <family val="2"/>
          </rPr>
          <t>Y08282022-34</t>
        </r>
      </text>
    </comment>
    <comment ref="X3657" authorId="0" shapeId="0" xr:uid="{1D881A6E-E13D-44C8-B267-1B64102BD552}">
      <text>
        <r>
          <rPr>
            <sz val="10"/>
            <rFont val="Tahoma"/>
            <family val="2"/>
          </rPr>
          <t>Total Dox Acceptance Amt - Total Paid Amt</t>
        </r>
      </text>
    </comment>
    <comment ref="X3659" authorId="0" shapeId="0" xr:uid="{E0E75F91-F61E-4B91-B27C-5A9AF8F5D274}">
      <text>
        <r>
          <rPr>
            <sz val="10"/>
            <rFont val="Tahoma"/>
            <family val="2"/>
          </rPr>
          <t>Total Dox Acceptance Amt - Total Paid Amt</t>
        </r>
      </text>
    </comment>
    <comment ref="L3660" authorId="0" shapeId="0" xr:uid="{F4EFD177-8A3F-4DA5-9610-76F4BCD7E30C}">
      <text>
        <r>
          <rPr>
            <sz val="10"/>
            <rFont val="Tahoma"/>
            <family val="2"/>
          </rPr>
          <t>Y08012022-23</t>
        </r>
      </text>
    </comment>
    <comment ref="X3661" authorId="0" shapeId="0" xr:uid="{9C918450-15A4-41D4-94D6-22F8AFAE4F66}">
      <text>
        <r>
          <rPr>
            <sz val="10"/>
            <rFont val="Tahoma"/>
            <family val="2"/>
          </rPr>
          <t>Total Dox Acceptance Amt - Total Paid Amt</t>
        </r>
      </text>
    </comment>
    <comment ref="L3662" authorId="0" shapeId="0" xr:uid="{64D4D5AD-78C3-4500-9BE1-99F961725AD7}">
      <text>
        <r>
          <rPr>
            <sz val="10"/>
            <rFont val="Tahoma"/>
            <family val="2"/>
          </rPr>
          <t>Y08282022-36</t>
        </r>
      </text>
    </comment>
    <comment ref="X3663" authorId="0" shapeId="0" xr:uid="{B5A9D39B-A682-4283-B1A1-D38059A4C833}">
      <text>
        <r>
          <rPr>
            <sz val="10"/>
            <rFont val="Tahoma"/>
            <family val="2"/>
          </rPr>
          <t>Total Dox Acceptance Amt - Total Paid Amt</t>
        </r>
      </text>
    </comment>
    <comment ref="L3664" authorId="0" shapeId="0" xr:uid="{198C63E9-242C-4E98-BF6F-C09EB297965E}">
      <text/>
    </comment>
    <comment ref="X3665" authorId="0" shapeId="0" xr:uid="{E45BB7F2-291A-4052-A81E-524DA33A707F}">
      <text>
        <r>
          <rPr>
            <sz val="10"/>
            <rFont val="Tahoma"/>
            <family val="2"/>
          </rPr>
          <t>Total Dox Acceptance Amt - Total Paid Amt</t>
        </r>
      </text>
    </comment>
    <comment ref="L3666" authorId="0" shapeId="0" xr:uid="{F08978D8-707C-492D-BAF8-7BE9E88B7A79}">
      <text>
        <r>
          <rPr>
            <sz val="10"/>
            <rFont val="Tahoma"/>
            <family val="2"/>
          </rPr>
          <t>Y07182022-9</t>
        </r>
      </text>
    </comment>
    <comment ref="X3667" authorId="0" shapeId="0" xr:uid="{F19FADA2-B416-4B57-AE26-4E0BE83F53C3}">
      <text>
        <r>
          <rPr>
            <sz val="10"/>
            <rFont val="Tahoma"/>
            <family val="2"/>
          </rPr>
          <t>Total Dox Acceptance Amt - Total Paid Amt</t>
        </r>
      </text>
    </comment>
    <comment ref="L3668" authorId="0" shapeId="0" xr:uid="{8A529C45-2019-4238-9187-60D90E34ADA4}">
      <text/>
    </comment>
    <comment ref="X3669" authorId="0" shapeId="0" xr:uid="{45877B23-70BB-4113-9307-A2D12C656B39}">
      <text>
        <r>
          <rPr>
            <sz val="10"/>
            <rFont val="Tahoma"/>
            <family val="2"/>
          </rPr>
          <t>Total Dox Acceptance Amt - Total Paid Amt</t>
        </r>
      </text>
    </comment>
    <comment ref="L3670" authorId="0" shapeId="0" xr:uid="{D4E8E844-77B9-488F-9912-7CFFBE720AD7}">
      <text>
        <r>
          <rPr>
            <sz val="10"/>
            <rFont val="Tahoma"/>
            <family val="2"/>
          </rPr>
          <t>Y08282022-28</t>
        </r>
      </text>
    </comment>
    <comment ref="X3671" authorId="0" shapeId="0" xr:uid="{DFFA3428-A861-42C8-BF78-1CBF8CF3BCEF}">
      <text>
        <r>
          <rPr>
            <sz val="10"/>
            <rFont val="Tahoma"/>
            <family val="2"/>
          </rPr>
          <t>Total Dox Acceptance Amt - Total Paid Amt</t>
        </r>
      </text>
    </comment>
    <comment ref="L3672" authorId="0" shapeId="0" xr:uid="{D8000E45-49E8-4C49-915B-597FDDF9DB48}">
      <text/>
    </comment>
    <comment ref="X3673" authorId="0" shapeId="0" xr:uid="{5A1413EC-5F36-43C6-B459-F666659607CE}">
      <text>
        <r>
          <rPr>
            <sz val="10"/>
            <rFont val="Tahoma"/>
            <family val="2"/>
          </rPr>
          <t>Total Dox Acceptance Amt - Total Paid Amt</t>
        </r>
      </text>
    </comment>
    <comment ref="L3674" authorId="0" shapeId="0" xr:uid="{5C0667E9-D19E-4C8E-ABBC-38EF3F81FCE8}">
      <text>
        <r>
          <rPr>
            <sz val="10"/>
            <rFont val="Tahoma"/>
            <family val="2"/>
          </rPr>
          <t>Y08012022-20</t>
        </r>
      </text>
    </comment>
    <comment ref="X3675" authorId="0" shapeId="0" xr:uid="{FDE53A8B-1582-4995-96C0-574FC6100317}">
      <text>
        <r>
          <rPr>
            <sz val="10"/>
            <rFont val="Tahoma"/>
            <family val="2"/>
          </rPr>
          <t>Total Dox Acceptance Amt - Total Paid Amt</t>
        </r>
      </text>
    </comment>
    <comment ref="L3676" authorId="0" shapeId="0" xr:uid="{AE8B1901-F0F4-4CFC-B2A6-3AC49F7FC0A0}">
      <text>
        <r>
          <rPr>
            <sz val="10"/>
            <rFont val="Tahoma"/>
            <family val="2"/>
          </rPr>
          <t>Y08042022-55</t>
        </r>
      </text>
    </comment>
    <comment ref="X3677" authorId="0" shapeId="0" xr:uid="{7DFD8F95-3E5C-49E6-A2B9-302797FD959D}">
      <text>
        <r>
          <rPr>
            <sz val="10"/>
            <rFont val="Tahoma"/>
            <family val="2"/>
          </rPr>
          <t>Total Dox Acceptance Amt - Total Paid Amt</t>
        </r>
      </text>
    </comment>
    <comment ref="L3678" authorId="0" shapeId="0" xr:uid="{B7EB00D5-5344-4BEB-90F7-52E01470EF11}">
      <text>
        <r>
          <rPr>
            <sz val="10"/>
            <rFont val="Tahoma"/>
            <family val="2"/>
          </rPr>
          <t>Y08062022-29</t>
        </r>
      </text>
    </comment>
    <comment ref="X3679" authorId="0" shapeId="0" xr:uid="{6386EA81-DC6A-4267-A66A-1678AF973549}">
      <text>
        <r>
          <rPr>
            <sz val="10"/>
            <rFont val="Tahoma"/>
            <family val="2"/>
          </rPr>
          <t>Total Dox Acceptance Amt - Total Paid Amt</t>
        </r>
      </text>
    </comment>
    <comment ref="L3680" authorId="0" shapeId="0" xr:uid="{6DEAE685-EF2D-433B-91F5-BE8428F6AA06}">
      <text>
        <r>
          <rPr>
            <sz val="10"/>
            <rFont val="Tahoma"/>
            <family val="2"/>
          </rPr>
          <t>Y08042022-43</t>
        </r>
      </text>
    </comment>
    <comment ref="X3681" authorId="0" shapeId="0" xr:uid="{AE3C8D99-9A77-4279-9CBA-CDDC01C3C1D9}">
      <text>
        <r>
          <rPr>
            <sz val="10"/>
            <rFont val="Tahoma"/>
            <family val="2"/>
          </rPr>
          <t>Total Dox Acceptance Amt - Total Paid Amt</t>
        </r>
      </text>
    </comment>
    <comment ref="L3682" authorId="0" shapeId="0" xr:uid="{A1404CFF-E179-407C-9282-1806FFD65979}">
      <text>
        <r>
          <rPr>
            <sz val="10"/>
            <rFont val="Tahoma"/>
            <family val="2"/>
          </rPr>
          <t>Y07042022-68</t>
        </r>
      </text>
    </comment>
    <comment ref="X3683" authorId="0" shapeId="0" xr:uid="{E95324E6-857F-4B3A-92BF-763D8489799F}">
      <text>
        <r>
          <rPr>
            <sz val="10"/>
            <rFont val="Tahoma"/>
            <family val="2"/>
          </rPr>
          <t>Total Dox Acceptance Amt - Total Paid Amt</t>
        </r>
      </text>
    </comment>
    <comment ref="L3684" authorId="0" shapeId="0" xr:uid="{46788AFA-A745-4F2C-BCEB-CCA8C473DDC9}">
      <text>
        <r>
          <rPr>
            <sz val="10"/>
            <rFont val="Tahoma"/>
            <family val="2"/>
          </rPr>
          <t>Y07182022-20</t>
        </r>
      </text>
    </comment>
    <comment ref="X3685" authorId="0" shapeId="0" xr:uid="{031697E8-1F4C-4E6D-80C6-45D177640A82}">
      <text>
        <r>
          <rPr>
            <sz val="10"/>
            <rFont val="Tahoma"/>
            <family val="2"/>
          </rPr>
          <t>Total Dox Acceptance Amt - Total Paid Amt</t>
        </r>
      </text>
    </comment>
    <comment ref="L3686" authorId="0" shapeId="0" xr:uid="{913BD71F-9487-4A9E-8E9D-A188AE0850D9}">
      <text/>
    </comment>
    <comment ref="X3687" authorId="0" shapeId="0" xr:uid="{755D1F83-36E8-4A0C-8B30-AF4C94AC6688}">
      <text>
        <r>
          <rPr>
            <sz val="10"/>
            <rFont val="Tahoma"/>
            <family val="2"/>
          </rPr>
          <t>Total Dox Acceptance Amt - Total Paid Amt</t>
        </r>
      </text>
    </comment>
    <comment ref="L3688" authorId="0" shapeId="0" xr:uid="{41253F9F-D01B-492C-AA53-59A5773FCCA4}">
      <text>
        <r>
          <rPr>
            <sz val="10"/>
            <rFont val="Tahoma"/>
            <family val="2"/>
          </rPr>
          <t>Y09062022-28</t>
        </r>
      </text>
    </comment>
    <comment ref="X3689" authorId="0" shapeId="0" xr:uid="{F3C768E9-78F0-49F8-AA83-CA4BAB88EF53}">
      <text>
        <r>
          <rPr>
            <sz val="10"/>
            <rFont val="Tahoma"/>
            <family val="2"/>
          </rPr>
          <t>Total Dox Acceptance Amt - Total Paid Amt</t>
        </r>
      </text>
    </comment>
    <comment ref="L3690" authorId="0" shapeId="0" xr:uid="{F5047131-5944-4FE2-BAD8-1E40F6AD2F83}">
      <text/>
    </comment>
    <comment ref="X3691" authorId="0" shapeId="0" xr:uid="{69E28214-FAED-4B31-91C8-29F1A06A67DB}">
      <text>
        <r>
          <rPr>
            <sz val="10"/>
            <rFont val="Tahoma"/>
            <family val="2"/>
          </rPr>
          <t>Total Dox Acceptance Amt - Total Paid Amt</t>
        </r>
      </text>
    </comment>
    <comment ref="L3692" authorId="0" shapeId="0" xr:uid="{3A636324-B5F3-4DC6-BC40-CF46903AC0B7}">
      <text/>
    </comment>
    <comment ref="X3693" authorId="0" shapeId="0" xr:uid="{220B5ED6-285C-427E-9700-9E9DF6D7C8E6}">
      <text>
        <r>
          <rPr>
            <sz val="10"/>
            <rFont val="Tahoma"/>
            <family val="2"/>
          </rPr>
          <t>Total Dox Acceptance Amt - Total Paid Amt</t>
        </r>
      </text>
    </comment>
    <comment ref="L3694" authorId="0" shapeId="0" xr:uid="{ECB9C75B-B767-41F1-9AC5-A713CCB6E8A2}">
      <text>
        <r>
          <rPr>
            <sz val="10"/>
            <rFont val="Tahoma"/>
            <family val="2"/>
          </rPr>
          <t>Y07182022-16</t>
        </r>
      </text>
    </comment>
    <comment ref="X3695" authorId="0" shapeId="0" xr:uid="{E836C4BD-BB05-4A9A-A460-D2CB83A0DB57}">
      <text>
        <r>
          <rPr>
            <sz val="10"/>
            <rFont val="Tahoma"/>
            <family val="2"/>
          </rPr>
          <t>Total Dox Acceptance Amt - Total Paid Amt</t>
        </r>
      </text>
    </comment>
    <comment ref="L3696" authorId="0" shapeId="0" xr:uid="{0A2B996B-47FF-4D8C-A8A0-C08FF83447D2}">
      <text>
        <r>
          <rPr>
            <sz val="10"/>
            <rFont val="Tahoma"/>
            <family val="2"/>
          </rPr>
          <t>Y08102022-31</t>
        </r>
      </text>
    </comment>
    <comment ref="X3697" authorId="0" shapeId="0" xr:uid="{A033352B-3F6D-46DB-8C26-02551B1AFA9F}">
      <text>
        <r>
          <rPr>
            <sz val="10"/>
            <rFont val="Tahoma"/>
            <family val="2"/>
          </rPr>
          <t>Total Dox Acceptance Amt - Total Paid Amt</t>
        </r>
      </text>
    </comment>
    <comment ref="L3698" authorId="0" shapeId="0" xr:uid="{745CE837-FF44-4CA6-8F5A-6C21E33DE6A4}">
      <text/>
    </comment>
    <comment ref="X3699" authorId="0" shapeId="0" xr:uid="{57507118-43B6-458A-9759-802EC81C6FF8}">
      <text>
        <r>
          <rPr>
            <sz val="10"/>
            <rFont val="Tahoma"/>
            <family val="2"/>
          </rPr>
          <t>Total Dox Acceptance Amt - Total Paid Amt</t>
        </r>
      </text>
    </comment>
    <comment ref="L3700" authorId="0" shapeId="0" xr:uid="{E5225639-3901-4C1A-BBA1-1E286408FB61}">
      <text>
        <r>
          <rPr>
            <sz val="10"/>
            <rFont val="Tahoma"/>
            <family val="2"/>
          </rPr>
          <t>Y08282022-44</t>
        </r>
      </text>
    </comment>
    <comment ref="X3701" authorId="0" shapeId="0" xr:uid="{7458336D-BE07-4F06-AD4F-147E508B84F9}">
      <text>
        <r>
          <rPr>
            <sz val="10"/>
            <rFont val="Tahoma"/>
            <family val="2"/>
          </rPr>
          <t>Total Dox Acceptance Amt - Total Paid Amt</t>
        </r>
      </text>
    </comment>
    <comment ref="L3702" authorId="0" shapeId="0" xr:uid="{D7927DB4-A10C-4879-A374-03D251686737}">
      <text>
        <r>
          <rPr>
            <sz val="10"/>
            <rFont val="Tahoma"/>
            <family val="2"/>
          </rPr>
          <t>Y07182022-22</t>
        </r>
      </text>
    </comment>
    <comment ref="X3703" authorId="0" shapeId="0" xr:uid="{A4278F31-92BC-41B4-AF0F-C1A6114442C3}">
      <text>
        <r>
          <rPr>
            <sz val="10"/>
            <rFont val="Tahoma"/>
            <family val="2"/>
          </rPr>
          <t>Total Dox Acceptance Amt - Total Paid Amt</t>
        </r>
      </text>
    </comment>
    <comment ref="L3704" authorId="0" shapeId="0" xr:uid="{C6516F3A-7B4F-4747-BAE0-4356238639FC}">
      <text/>
    </comment>
    <comment ref="X3705" authorId="0" shapeId="0" xr:uid="{92D52255-E7FA-4DA3-88FF-CF11CAFD96EA}">
      <text>
        <r>
          <rPr>
            <sz val="10"/>
            <rFont val="Tahoma"/>
            <family val="2"/>
          </rPr>
          <t>Total Dox Acceptance Amt - Total Paid Amt</t>
        </r>
      </text>
    </comment>
    <comment ref="L3706" authorId="0" shapeId="0" xr:uid="{4AE4321E-BA7B-4EA2-A6BA-8CF570FD94F5}">
      <text>
        <r>
          <rPr>
            <sz val="10"/>
            <rFont val="Tahoma"/>
            <family val="2"/>
          </rPr>
          <t>Y08292022-22</t>
        </r>
      </text>
    </comment>
    <comment ref="X3707" authorId="0" shapeId="0" xr:uid="{20481652-9B61-4624-8211-F9E33E18B558}">
      <text>
        <r>
          <rPr>
            <sz val="10"/>
            <rFont val="Tahoma"/>
            <family val="2"/>
          </rPr>
          <t>Total Dox Acceptance Amt - Total Paid Amt</t>
        </r>
      </text>
    </comment>
    <comment ref="L3708" authorId="0" shapeId="0" xr:uid="{A448F132-ADF1-4511-9E93-8AAFF31171C2}">
      <text>
        <r>
          <rPr>
            <sz val="10"/>
            <rFont val="Tahoma"/>
            <family val="2"/>
          </rPr>
          <t>Y07072022-25</t>
        </r>
      </text>
    </comment>
    <comment ref="X3709" authorId="0" shapeId="0" xr:uid="{A334AA55-2A20-4DDD-84C0-AB9AA595468D}">
      <text>
        <r>
          <rPr>
            <sz val="10"/>
            <rFont val="Tahoma"/>
            <family val="2"/>
          </rPr>
          <t>Total Dox Acceptance Amt - Total Paid Amt</t>
        </r>
      </text>
    </comment>
    <comment ref="L3710" authorId="0" shapeId="0" xr:uid="{92C1AE53-0C4C-4A20-AC20-AC48D14D1CB0}">
      <text>
        <r>
          <rPr>
            <sz val="10"/>
            <rFont val="Tahoma"/>
            <family val="2"/>
          </rPr>
          <t>Y08082022-73</t>
        </r>
      </text>
    </comment>
    <comment ref="X3711" authorId="0" shapeId="0" xr:uid="{24A4E531-7ED2-4A24-84FD-526D6DE61552}">
      <text>
        <r>
          <rPr>
            <sz val="10"/>
            <rFont val="Tahoma"/>
            <family val="2"/>
          </rPr>
          <t>Total Dox Acceptance Amt - Total Paid Amt</t>
        </r>
      </text>
    </comment>
    <comment ref="L3712" authorId="0" shapeId="0" xr:uid="{E2889BF0-AB5E-4A2B-9CA0-9FE5362AD3E1}">
      <text>
        <r>
          <rPr>
            <sz val="10"/>
            <rFont val="Tahoma"/>
            <family val="2"/>
          </rPr>
          <t>Y08012022-24</t>
        </r>
      </text>
    </comment>
    <comment ref="X3713" authorId="0" shapeId="0" xr:uid="{ED08D053-A32B-4276-AFAF-630877B46C9D}">
      <text>
        <r>
          <rPr>
            <sz val="10"/>
            <rFont val="Tahoma"/>
            <family val="2"/>
          </rPr>
          <t>Total Dox Acceptance Amt - Total Paid Amt</t>
        </r>
      </text>
    </comment>
    <comment ref="L3714" authorId="0" shapeId="0" xr:uid="{ED513B7A-FBDF-4E7D-A807-2BC7A5360C8B}">
      <text>
        <r>
          <rPr>
            <sz val="10"/>
            <rFont val="Tahoma"/>
            <family val="2"/>
          </rPr>
          <t>Y08102022-28</t>
        </r>
      </text>
    </comment>
    <comment ref="X3715" authorId="0" shapeId="0" xr:uid="{4A2018E8-427D-4B48-85CA-7F2EB2E20FAE}">
      <text>
        <r>
          <rPr>
            <sz val="10"/>
            <rFont val="Tahoma"/>
            <family val="2"/>
          </rPr>
          <t>Total Dox Acceptance Amt - Total Paid Amt</t>
        </r>
      </text>
    </comment>
    <comment ref="L3716" authorId="0" shapeId="0" xr:uid="{0A2185DE-E9AF-45BE-8495-5DD4AA17BE1C}">
      <text>
        <r>
          <rPr>
            <sz val="10"/>
            <rFont val="Tahoma"/>
            <family val="2"/>
          </rPr>
          <t>Y08012022-32</t>
        </r>
      </text>
    </comment>
    <comment ref="X3717" authorId="0" shapeId="0" xr:uid="{56440EDD-AF42-4446-AC37-94E83065F934}">
      <text>
        <r>
          <rPr>
            <sz val="10"/>
            <rFont val="Tahoma"/>
            <family val="2"/>
          </rPr>
          <t>Total Dox Acceptance Amt - Total Paid Amt</t>
        </r>
      </text>
    </comment>
    <comment ref="L3718" authorId="0" shapeId="0" xr:uid="{7BF4D07B-1E99-4D9E-B51D-28F02BD1E3D2}">
      <text>
        <r>
          <rPr>
            <sz val="10"/>
            <rFont val="Tahoma"/>
            <family val="2"/>
          </rPr>
          <t>Y08292022-41</t>
        </r>
      </text>
    </comment>
    <comment ref="X3719" authorId="0" shapeId="0" xr:uid="{E8846DBF-4159-4924-80AE-4815C02FCD96}">
      <text>
        <r>
          <rPr>
            <sz val="10"/>
            <rFont val="Tahoma"/>
            <family val="2"/>
          </rPr>
          <t>Total Dox Acceptance Amt - Total Paid Amt</t>
        </r>
      </text>
    </comment>
    <comment ref="L3720" authorId="0" shapeId="0" xr:uid="{5F78ECFF-585A-4B34-A8CF-6222803AEEE9}">
      <text>
        <r>
          <rPr>
            <sz val="10"/>
            <rFont val="Tahoma"/>
            <family val="2"/>
          </rPr>
          <t>Y08292022-63</t>
        </r>
      </text>
    </comment>
    <comment ref="X3721" authorId="0" shapeId="0" xr:uid="{98A36A11-C679-458D-B32B-74741D17AD9B}">
      <text>
        <r>
          <rPr>
            <sz val="10"/>
            <rFont val="Tahoma"/>
            <family val="2"/>
          </rPr>
          <t>Total Dox Acceptance Amt - Total Paid Amt</t>
        </r>
      </text>
    </comment>
    <comment ref="L3722" authorId="0" shapeId="0" xr:uid="{7C805427-5E36-4DA3-81C1-DFFBA5B6E3AE}">
      <text>
        <r>
          <rPr>
            <sz val="10"/>
            <rFont val="Tahoma"/>
            <family val="2"/>
          </rPr>
          <t>Y08062022-20</t>
        </r>
      </text>
    </comment>
    <comment ref="X3723" authorId="0" shapeId="0" xr:uid="{A2B8378B-5716-4A01-ABD8-E3AC322519BD}">
      <text>
        <r>
          <rPr>
            <sz val="10"/>
            <rFont val="Tahoma"/>
            <family val="2"/>
          </rPr>
          <t>Total Dox Acceptance Amt - Total Paid Amt</t>
        </r>
      </text>
    </comment>
    <comment ref="L3724" authorId="0" shapeId="0" xr:uid="{112FD8FE-7B70-484C-AB24-EAD2C66C4BED}">
      <text/>
    </comment>
    <comment ref="X3725" authorId="0" shapeId="0" xr:uid="{943A6A23-F5D9-4601-881A-4F4C1D0CE7FB}">
      <text>
        <r>
          <rPr>
            <sz val="10"/>
            <rFont val="Tahoma"/>
            <family val="2"/>
          </rPr>
          <t>Total Dox Acceptance Amt - Total Paid Amt</t>
        </r>
      </text>
    </comment>
    <comment ref="L3726" authorId="0" shapeId="0" xr:uid="{0F766EAA-2835-4DCA-B5DC-9C6E095F5B99}">
      <text>
        <r>
          <rPr>
            <sz val="10"/>
            <rFont val="Tahoma"/>
            <family val="2"/>
          </rPr>
          <t>Y08042022-25</t>
        </r>
      </text>
    </comment>
    <comment ref="X3727" authorId="0" shapeId="0" xr:uid="{A0AF24FF-656B-4969-A5EF-58BBCCB3A241}">
      <text>
        <r>
          <rPr>
            <sz val="10"/>
            <rFont val="Tahoma"/>
            <family val="2"/>
          </rPr>
          <t>Total Dox Acceptance Amt - Total Paid Amt</t>
        </r>
      </text>
    </comment>
    <comment ref="L3728" authorId="0" shapeId="0" xr:uid="{09295D35-6EFF-4B22-9E96-74ABBEAA7758}">
      <text>
        <r>
          <rPr>
            <sz val="10"/>
            <rFont val="Tahoma"/>
            <family val="2"/>
          </rPr>
          <t>Y07182022-27</t>
        </r>
      </text>
    </comment>
    <comment ref="X3729" authorId="0" shapeId="0" xr:uid="{36D5F203-953F-4405-8425-3E1E2C531F8A}">
      <text>
        <r>
          <rPr>
            <sz val="10"/>
            <rFont val="Tahoma"/>
            <family val="2"/>
          </rPr>
          <t>Total Dox Acceptance Amt - Total Paid Amt</t>
        </r>
      </text>
    </comment>
    <comment ref="L3730" authorId="0" shapeId="0" xr:uid="{088191EF-53E7-4AFE-BF34-ADA6646CD99F}">
      <text>
        <r>
          <rPr>
            <sz val="10"/>
            <rFont val="Tahoma"/>
            <family val="2"/>
          </rPr>
          <t>Y08012022-27</t>
        </r>
      </text>
    </comment>
    <comment ref="X3731" authorId="0" shapeId="0" xr:uid="{CB284D5C-4C47-4BF7-B361-DE626FA1DCFB}">
      <text>
        <r>
          <rPr>
            <sz val="10"/>
            <rFont val="Tahoma"/>
            <family val="2"/>
          </rPr>
          <t>Total Dox Acceptance Amt - Total Paid Amt</t>
        </r>
      </text>
    </comment>
    <comment ref="L3732" authorId="0" shapeId="0" xr:uid="{AB264AC6-5C9C-4322-BB0C-5B2A12CAC960}">
      <text>
        <r>
          <rPr>
            <sz val="10"/>
            <rFont val="Tahoma"/>
            <family val="2"/>
          </rPr>
          <t>Y07182022-17</t>
        </r>
      </text>
    </comment>
    <comment ref="X3733" authorId="0" shapeId="0" xr:uid="{073BC94C-3892-44C7-A957-075ECAB4BEDC}">
      <text>
        <r>
          <rPr>
            <sz val="10"/>
            <rFont val="Tahoma"/>
            <family val="2"/>
          </rPr>
          <t>Total Dox Acceptance Amt - Total Paid Amt</t>
        </r>
      </text>
    </comment>
    <comment ref="X3735" authorId="0" shapeId="0" xr:uid="{D9AC10CA-7675-4F13-AD3B-C10EFDE48EDD}">
      <text>
        <r>
          <rPr>
            <sz val="10"/>
            <rFont val="Tahoma"/>
            <family val="2"/>
          </rPr>
          <t>Total Dox Acceptance Amt - Total Paid Amt</t>
        </r>
      </text>
    </comment>
    <comment ref="L3736" authorId="0" shapeId="0" xr:uid="{0D9F3C89-FF5B-4CA0-9A7D-C147182CF304}">
      <text>
        <r>
          <rPr>
            <sz val="10"/>
            <rFont val="Tahoma"/>
            <family val="2"/>
          </rPr>
          <t>Y09062022-32</t>
        </r>
      </text>
    </comment>
    <comment ref="X3737" authorId="0" shapeId="0" xr:uid="{CCE5D894-6A7D-414B-905F-1828FBA7FA0A}">
      <text>
        <r>
          <rPr>
            <sz val="10"/>
            <rFont val="Tahoma"/>
            <family val="2"/>
          </rPr>
          <t>Total Dox Acceptance Amt - Total Paid Amt</t>
        </r>
      </text>
    </comment>
    <comment ref="L3738" authorId="0" shapeId="0" xr:uid="{0E5A08BE-36EF-4AE3-B53D-5D9636D12B3C}">
      <text>
        <r>
          <rPr>
            <sz val="10"/>
            <rFont val="Tahoma"/>
            <family val="2"/>
          </rPr>
          <t>Y07182022-24</t>
        </r>
      </text>
    </comment>
    <comment ref="X3739" authorId="0" shapeId="0" xr:uid="{55B4B6F4-F49E-4ADB-AA7D-3562DE41F571}">
      <text>
        <r>
          <rPr>
            <sz val="10"/>
            <rFont val="Tahoma"/>
            <family val="2"/>
          </rPr>
          <t>Total Dox Acceptance Amt - Total Paid Amt</t>
        </r>
      </text>
    </comment>
    <comment ref="L3740" authorId="0" shapeId="0" xr:uid="{25DE6994-F98B-483E-BABD-65FF5474EF1B}">
      <text>
        <r>
          <rPr>
            <sz val="10"/>
            <rFont val="Tahoma"/>
            <family val="2"/>
          </rPr>
          <t>Y08042022-24</t>
        </r>
      </text>
    </comment>
    <comment ref="X3741" authorId="0" shapeId="0" xr:uid="{39D1F16A-4F1B-4154-9356-EB331F5CF575}">
      <text>
        <r>
          <rPr>
            <sz val="10"/>
            <rFont val="Tahoma"/>
            <family val="2"/>
          </rPr>
          <t>Total Dox Acceptance Amt - Total Paid Amt</t>
        </r>
      </text>
    </comment>
    <comment ref="L3742" authorId="0" shapeId="0" xr:uid="{2A36CFAD-1EB4-44AE-92BD-27926E595734}">
      <text>
        <r>
          <rPr>
            <sz val="10"/>
            <rFont val="Tahoma"/>
            <family val="2"/>
          </rPr>
          <t>Y08012022-25</t>
        </r>
      </text>
    </comment>
    <comment ref="X3743" authorId="0" shapeId="0" xr:uid="{07B671B8-216A-4EF8-ADF7-6F1A42968053}">
      <text>
        <r>
          <rPr>
            <sz val="10"/>
            <rFont val="Tahoma"/>
            <family val="2"/>
          </rPr>
          <t>Total Dox Acceptance Amt - Total Paid Amt</t>
        </r>
      </text>
    </comment>
    <comment ref="L3744" authorId="0" shapeId="0" xr:uid="{E6436A59-6AF2-429B-8BA5-E6F29C3903A7}">
      <text/>
    </comment>
    <comment ref="X3745" authorId="0" shapeId="0" xr:uid="{E7466384-56D3-4858-951E-326B72E58835}">
      <text>
        <r>
          <rPr>
            <sz val="10"/>
            <rFont val="Tahoma"/>
            <family val="2"/>
          </rPr>
          <t>Total Dox Acceptance Amt - Total Paid Amt</t>
        </r>
      </text>
    </comment>
    <comment ref="L3746" authorId="0" shapeId="0" xr:uid="{368C5AF7-3638-4327-993F-2B6ACFAE2CF3}">
      <text>
        <r>
          <rPr>
            <sz val="10"/>
            <rFont val="Tahoma"/>
            <family val="2"/>
          </rPr>
          <t>Y08292022-61</t>
        </r>
      </text>
    </comment>
    <comment ref="X3747" authorId="0" shapeId="0" xr:uid="{F3541D36-4324-4B17-B29D-E5ED291359F4}">
      <text>
        <r>
          <rPr>
            <sz val="10"/>
            <rFont val="Tahoma"/>
            <family val="2"/>
          </rPr>
          <t>Total Dox Acceptance Amt - Total Paid Amt</t>
        </r>
      </text>
    </comment>
    <comment ref="X3749" authorId="0" shapeId="0" xr:uid="{ACC72945-90C6-47C3-8E02-557F7CD58D66}">
      <text>
        <r>
          <rPr>
            <sz val="10"/>
            <rFont val="Tahoma"/>
            <family val="2"/>
          </rPr>
          <t>Total Dox Acceptance Amt - Total Paid Amt</t>
        </r>
      </text>
    </comment>
    <comment ref="X3751" authorId="0" shapeId="0" xr:uid="{689259DB-D54F-4358-A117-F06D8FDA34A2}">
      <text>
        <r>
          <rPr>
            <sz val="10"/>
            <rFont val="Tahoma"/>
            <family val="2"/>
          </rPr>
          <t>Total Dox Acceptance Amt - Total Paid Amt</t>
        </r>
      </text>
    </comment>
    <comment ref="L3752" authorId="0" shapeId="0" xr:uid="{D41DD790-62FD-4F74-9F44-FD92F918CDA4}">
      <text>
        <r>
          <rPr>
            <sz val="10"/>
            <rFont val="Tahoma"/>
            <family val="2"/>
          </rPr>
          <t>Y08292022-46</t>
        </r>
      </text>
    </comment>
    <comment ref="X3753" authorId="0" shapeId="0" xr:uid="{E75A218C-663B-483F-850C-6950214BEBBB}">
      <text>
        <r>
          <rPr>
            <sz val="10"/>
            <rFont val="Tahoma"/>
            <family val="2"/>
          </rPr>
          <t>Total Dox Acceptance Amt - Total Paid Amt</t>
        </r>
      </text>
    </comment>
    <comment ref="L3754" authorId="0" shapeId="0" xr:uid="{923DA464-B6A8-455B-BCDA-7A5DF78CD482}">
      <text>
        <r>
          <rPr>
            <sz val="10"/>
            <rFont val="Tahoma"/>
            <family val="2"/>
          </rPr>
          <t>Y08012022-29</t>
        </r>
      </text>
    </comment>
    <comment ref="X3755" authorId="0" shapeId="0" xr:uid="{2D965E69-D2E3-4913-9960-033DEB79FBAB}">
      <text>
        <r>
          <rPr>
            <sz val="10"/>
            <rFont val="Tahoma"/>
            <family val="2"/>
          </rPr>
          <t>Total Dox Acceptance Amt - Total Paid Amt</t>
        </r>
      </text>
    </comment>
    <comment ref="L3756" authorId="0" shapeId="0" xr:uid="{1934BCBF-859E-4CD1-B82C-56C1F42F42C4}">
      <text/>
    </comment>
    <comment ref="X3757" authorId="0" shapeId="0" xr:uid="{86A517E0-6408-4BCA-B2C2-77790276D3EB}">
      <text>
        <r>
          <rPr>
            <sz val="10"/>
            <rFont val="Tahoma"/>
            <family val="2"/>
          </rPr>
          <t>Total Dox Acceptance Amt - Total Paid Amt</t>
        </r>
      </text>
    </comment>
    <comment ref="L3758" authorId="0" shapeId="0" xr:uid="{34CD684B-F402-4F30-8E6F-189889455D31}">
      <text>
        <r>
          <rPr>
            <sz val="10"/>
            <rFont val="Tahoma"/>
            <family val="2"/>
          </rPr>
          <t>Y08292022-40</t>
        </r>
      </text>
    </comment>
    <comment ref="X3759" authorId="0" shapeId="0" xr:uid="{6C5CF115-00C8-4C5C-9557-44FE9CEB9552}">
      <text>
        <r>
          <rPr>
            <sz val="10"/>
            <rFont val="Tahoma"/>
            <family val="2"/>
          </rPr>
          <t>Total Dox Acceptance Amt - Total Paid Amt</t>
        </r>
      </text>
    </comment>
    <comment ref="L3760" authorId="0" shapeId="0" xr:uid="{04951C1A-1AAC-4A23-A591-73CC8EBD41C2}">
      <text>
        <r>
          <rPr>
            <sz val="10"/>
            <rFont val="Tahoma"/>
            <family val="2"/>
          </rPr>
          <t>Y08282022-45</t>
        </r>
      </text>
    </comment>
    <comment ref="X3761" authorId="0" shapeId="0" xr:uid="{87672AE3-2658-4900-9A61-333373817E16}">
      <text>
        <r>
          <rPr>
            <sz val="10"/>
            <rFont val="Tahoma"/>
            <family val="2"/>
          </rPr>
          <t>Total Dox Acceptance Amt - Total Paid Amt</t>
        </r>
      </text>
    </comment>
    <comment ref="L3762" authorId="0" shapeId="0" xr:uid="{87062519-372B-4DC2-B0DF-94853F27F0B2}">
      <text>
        <r>
          <rPr>
            <sz val="10"/>
            <rFont val="Tahoma"/>
            <family val="2"/>
          </rPr>
          <t>Y08282022-20</t>
        </r>
      </text>
    </comment>
    <comment ref="X3763" authorId="0" shapeId="0" xr:uid="{76B4AE00-F409-4EFB-AE1C-7F74F696EB68}">
      <text>
        <r>
          <rPr>
            <sz val="10"/>
            <rFont val="Tahoma"/>
            <family val="2"/>
          </rPr>
          <t>Total Dox Acceptance Amt - Total Paid Amt</t>
        </r>
      </text>
    </comment>
    <comment ref="L3764" authorId="0" shapeId="0" xr:uid="{AFA5213E-5700-44C4-8152-FDAE3613B0EA}">
      <text>
        <r>
          <rPr>
            <sz val="10"/>
            <rFont val="Tahoma"/>
            <family val="2"/>
          </rPr>
          <t>Y08012022-53</t>
        </r>
      </text>
    </comment>
    <comment ref="X3765" authorId="0" shapeId="0" xr:uid="{06126429-0E11-42DD-B723-0B2A7A2070BE}">
      <text>
        <r>
          <rPr>
            <sz val="10"/>
            <rFont val="Tahoma"/>
            <family val="2"/>
          </rPr>
          <t>Total Dox Acceptance Amt - Total Paid Amt</t>
        </r>
      </text>
    </comment>
    <comment ref="L3766" authorId="0" shapeId="0" xr:uid="{A1221CFE-B337-49DC-B220-DBE45EB6C861}">
      <text>
        <r>
          <rPr>
            <sz val="10"/>
            <rFont val="Tahoma"/>
            <family val="2"/>
          </rPr>
          <t>Y08062022-26</t>
        </r>
      </text>
    </comment>
    <comment ref="X3767" authorId="0" shapeId="0" xr:uid="{ED6F5068-930A-4767-8DC5-0EDC3BABBBAA}">
      <text>
        <r>
          <rPr>
            <sz val="10"/>
            <rFont val="Tahoma"/>
            <family val="2"/>
          </rPr>
          <t>Total Dox Acceptance Amt - Total Paid Amt</t>
        </r>
      </text>
    </comment>
    <comment ref="L3768" authorId="0" shapeId="0" xr:uid="{37923BBB-9928-4197-9A63-AEF70206BA15}">
      <text>
        <r>
          <rPr>
            <sz val="10"/>
            <rFont val="Tahoma"/>
            <family val="2"/>
          </rPr>
          <t>Y08092022-32</t>
        </r>
      </text>
    </comment>
    <comment ref="X3769" authorId="0" shapeId="0" xr:uid="{582CB1C5-9385-429A-82A1-47BA90D9E020}">
      <text>
        <r>
          <rPr>
            <sz val="10"/>
            <rFont val="Tahoma"/>
            <family val="2"/>
          </rPr>
          <t>Total Dox Acceptance Amt - Total Paid Amt</t>
        </r>
      </text>
    </comment>
    <comment ref="L3770" authorId="0" shapeId="0" xr:uid="{0BF82146-50DE-494A-8CCC-07CA8BE9E9FD}">
      <text>
        <r>
          <rPr>
            <sz val="10"/>
            <rFont val="Tahoma"/>
            <family val="2"/>
          </rPr>
          <t>Y08292022-55</t>
        </r>
      </text>
    </comment>
    <comment ref="X3771" authorId="0" shapeId="0" xr:uid="{B0C4F145-8F27-4B2A-9724-EB252F08863C}">
      <text>
        <r>
          <rPr>
            <sz val="10"/>
            <rFont val="Tahoma"/>
            <family val="2"/>
          </rPr>
          <t>Total Dox Acceptance Amt - Total Paid Amt</t>
        </r>
      </text>
    </comment>
    <comment ref="X3773" authorId="0" shapeId="0" xr:uid="{A2113BAA-9C95-4F25-97AD-6A3FCD718952}">
      <text>
        <r>
          <rPr>
            <sz val="10"/>
            <rFont val="Tahoma"/>
            <family val="2"/>
          </rPr>
          <t>Total Dox Acceptance Amt - Total Paid Amt</t>
        </r>
      </text>
    </comment>
    <comment ref="L3774" authorId="0" shapeId="0" xr:uid="{C170BA0B-5CD8-482F-ADF1-DD6D7C878C90}">
      <text/>
    </comment>
    <comment ref="X3775" authorId="0" shapeId="0" xr:uid="{5F3723ED-9AFB-499D-A3B3-843C9724101F}">
      <text>
        <r>
          <rPr>
            <sz val="10"/>
            <rFont val="Tahoma"/>
            <family val="2"/>
          </rPr>
          <t>Total Dox Acceptance Amt - Total Paid Amt</t>
        </r>
      </text>
    </comment>
    <comment ref="L3776" authorId="0" shapeId="0" xr:uid="{F3143E0D-42EF-4AA1-A5BB-E6469C280DAD}">
      <text/>
    </comment>
    <comment ref="X3777" authorId="0" shapeId="0" xr:uid="{287CF056-3EC2-400A-B933-71137B07370B}">
      <text>
        <r>
          <rPr>
            <sz val="10"/>
            <rFont val="Tahoma"/>
            <family val="2"/>
          </rPr>
          <t>Total Dox Acceptance Amt - Total Paid Amt</t>
        </r>
      </text>
    </comment>
    <comment ref="X3779" authorId="0" shapeId="0" xr:uid="{079D392C-5190-40ED-84DF-F8414ECEB208}">
      <text>
        <r>
          <rPr>
            <sz val="10"/>
            <rFont val="Tahoma"/>
            <family val="2"/>
          </rPr>
          <t>Total Dox Acceptance Amt - Total Paid Amt</t>
        </r>
      </text>
    </comment>
    <comment ref="L3780" authorId="0" shapeId="0" xr:uid="{0D3E4865-7E2B-4FEE-9F8D-D9F78793C196}">
      <text>
        <r>
          <rPr>
            <sz val="10"/>
            <rFont val="Tahoma"/>
            <family val="2"/>
          </rPr>
          <t>Y08292022-44</t>
        </r>
      </text>
    </comment>
    <comment ref="X3781" authorId="0" shapeId="0" xr:uid="{600CD09D-9AD2-4BFB-8E02-40974D8155BB}">
      <text>
        <r>
          <rPr>
            <sz val="10"/>
            <rFont val="Tahoma"/>
            <family val="2"/>
          </rPr>
          <t>Total Dox Acceptance Amt - Total Paid Amt</t>
        </r>
      </text>
    </comment>
    <comment ref="L3782" authorId="0" shapeId="0" xr:uid="{59CEDB13-00EB-481E-B7F3-6680651A64BF}">
      <text>
        <r>
          <rPr>
            <sz val="10"/>
            <rFont val="Tahoma"/>
            <family val="2"/>
          </rPr>
          <t>Y08012022-72</t>
        </r>
      </text>
    </comment>
    <comment ref="X3783" authorId="0" shapeId="0" xr:uid="{D0729838-177F-4ADB-A856-7F54E046F1AF}">
      <text>
        <r>
          <rPr>
            <sz val="10"/>
            <rFont val="Tahoma"/>
            <family val="2"/>
          </rPr>
          <t>Total Dox Acceptance Amt - Total Paid Amt</t>
        </r>
      </text>
    </comment>
    <comment ref="L3784" authorId="0" shapeId="0" xr:uid="{8690D30E-E63D-4949-BE74-E220D618C2EC}">
      <text>
        <r>
          <rPr>
            <sz val="10"/>
            <rFont val="Tahoma"/>
            <family val="2"/>
          </rPr>
          <t>Y08292022-45</t>
        </r>
      </text>
    </comment>
    <comment ref="X3785" authorId="0" shapeId="0" xr:uid="{6C5E27DE-E2E2-4B7D-BC00-7B3DA15DC5A1}">
      <text>
        <r>
          <rPr>
            <sz val="10"/>
            <rFont val="Tahoma"/>
            <family val="2"/>
          </rPr>
          <t>Total Dox Acceptance Amt - Total Paid Amt</t>
        </r>
      </text>
    </comment>
    <comment ref="L3786" authorId="0" shapeId="0" xr:uid="{89B03265-C75B-43A6-8687-65F4BFB81D76}">
      <text>
        <r>
          <rPr>
            <sz val="10"/>
            <rFont val="Tahoma"/>
            <family val="2"/>
          </rPr>
          <t>Y08282022-27</t>
        </r>
      </text>
    </comment>
    <comment ref="X3787" authorId="0" shapeId="0" xr:uid="{C673A0F4-8761-47EE-B71F-FB5419AC2AE7}">
      <text>
        <r>
          <rPr>
            <sz val="10"/>
            <rFont val="Tahoma"/>
            <family val="2"/>
          </rPr>
          <t>Total Dox Acceptance Amt - Total Paid Amt</t>
        </r>
      </text>
    </comment>
    <comment ref="L3788" authorId="0" shapeId="0" xr:uid="{0257B715-D9BB-4BD7-8B4C-F12FA247DB3D}">
      <text>
        <r>
          <rPr>
            <sz val="10"/>
            <rFont val="Tahoma"/>
            <family val="2"/>
          </rPr>
          <t>Y08012022-33</t>
        </r>
      </text>
    </comment>
    <comment ref="X3789" authorId="0" shapeId="0" xr:uid="{BA826B59-E40F-47D7-AEE1-DC81997C7342}">
      <text>
        <r>
          <rPr>
            <sz val="10"/>
            <rFont val="Tahoma"/>
            <family val="2"/>
          </rPr>
          <t>Total Dox Acceptance Amt - Total Paid Amt</t>
        </r>
      </text>
    </comment>
    <comment ref="L3790" authorId="0" shapeId="0" xr:uid="{2E39D69C-C373-435F-A695-1A910477DF44}">
      <text>
        <r>
          <rPr>
            <sz val="10"/>
            <rFont val="Tahoma"/>
            <family val="2"/>
          </rPr>
          <t>Y08282022-40</t>
        </r>
      </text>
    </comment>
    <comment ref="X3791" authorId="0" shapeId="0" xr:uid="{A361A4E0-1712-41EA-954F-F96BB2D8B5AD}">
      <text>
        <r>
          <rPr>
            <sz val="10"/>
            <rFont val="Tahoma"/>
            <family val="2"/>
          </rPr>
          <t>Total Dox Acceptance Amt - Total Paid Amt</t>
        </r>
      </text>
    </comment>
    <comment ref="X3793" authorId="0" shapeId="0" xr:uid="{3913D8DA-BF3C-417E-8F6E-6C1AE81C99F2}">
      <text>
        <r>
          <rPr>
            <sz val="10"/>
            <rFont val="Tahoma"/>
            <family val="2"/>
          </rPr>
          <t>Total Dox Acceptance Amt - Total Paid Amt</t>
        </r>
      </text>
    </comment>
    <comment ref="L3794" authorId="0" shapeId="0" xr:uid="{3FBFB72D-D9F1-46F2-8A9D-7D5C45E4692C}">
      <text/>
    </comment>
    <comment ref="X3795" authorId="0" shapeId="0" xr:uid="{26CD7904-F081-4144-B0AA-4A7E2DDD797C}">
      <text>
        <r>
          <rPr>
            <sz val="10"/>
            <rFont val="Tahoma"/>
            <family val="2"/>
          </rPr>
          <t>Total Dox Acceptance Amt - Total Paid Amt</t>
        </r>
      </text>
    </comment>
    <comment ref="L3796" authorId="0" shapeId="0" xr:uid="{7681CA27-CB3B-42EE-995A-FDFF7EA6A3AD}">
      <text>
        <r>
          <rPr>
            <sz val="10"/>
            <rFont val="Tahoma"/>
            <family val="2"/>
          </rPr>
          <t>Y08292022-65</t>
        </r>
      </text>
    </comment>
    <comment ref="X3797" authorId="0" shapeId="0" xr:uid="{67D7F98D-9898-4FAC-B12F-394AD075CFF1}">
      <text>
        <r>
          <rPr>
            <sz val="10"/>
            <rFont val="Tahoma"/>
            <family val="2"/>
          </rPr>
          <t>Total Dox Acceptance Amt - Total Paid Amt</t>
        </r>
      </text>
    </comment>
    <comment ref="X3799" authorId="0" shapeId="0" xr:uid="{54EEA7A0-83B7-4B48-82E3-CC1EBD11D5D8}">
      <text>
        <r>
          <rPr>
            <sz val="10"/>
            <rFont val="Tahoma"/>
            <family val="2"/>
          </rPr>
          <t>Total Dox Acceptance Amt - Total Paid Amt</t>
        </r>
      </text>
    </comment>
    <comment ref="L3800" authorId="0" shapeId="0" xr:uid="{04DC403B-29BD-497A-9563-F333AE8C9437}">
      <text/>
    </comment>
    <comment ref="X3801" authorId="0" shapeId="0" xr:uid="{A39A8333-AB98-45EE-AF87-62B0865FEF41}">
      <text>
        <r>
          <rPr>
            <sz val="10"/>
            <rFont val="Tahoma"/>
            <family val="2"/>
          </rPr>
          <t>Total Dox Acceptance Amt - Total Paid Amt</t>
        </r>
      </text>
    </comment>
    <comment ref="L3802" authorId="0" shapeId="0" xr:uid="{43134CB3-C167-47B2-A65C-DA3C34DF2DB4}">
      <text/>
    </comment>
    <comment ref="X3803" authorId="0" shapeId="0" xr:uid="{1E5DDDFF-020F-4A77-B677-412F640FCCF0}">
      <text>
        <r>
          <rPr>
            <sz val="10"/>
            <rFont val="Tahoma"/>
            <family val="2"/>
          </rPr>
          <t>Total Dox Acceptance Amt - Total Paid Amt</t>
        </r>
      </text>
    </comment>
    <comment ref="L3804" authorId="0" shapeId="0" xr:uid="{ABF96501-8F3F-439F-8177-9A25CD8CC40E}">
      <text>
        <r>
          <rPr>
            <sz val="10"/>
            <rFont val="Tahoma"/>
            <family val="2"/>
          </rPr>
          <t>Y08062022-32</t>
        </r>
      </text>
    </comment>
    <comment ref="X3805" authorId="0" shapeId="0" xr:uid="{DE807460-9A95-4489-92F1-BD9A8BBFFC7A}">
      <text>
        <r>
          <rPr>
            <sz val="10"/>
            <rFont val="Tahoma"/>
            <family val="2"/>
          </rPr>
          <t>Total Dox Acceptance Amt - Total Paid Amt</t>
        </r>
      </text>
    </comment>
    <comment ref="X3807" authorId="0" shapeId="0" xr:uid="{99B0FCCF-2BDD-4463-8D71-192A25FB2EDD}">
      <text>
        <r>
          <rPr>
            <sz val="10"/>
            <rFont val="Tahoma"/>
            <family val="2"/>
          </rPr>
          <t>Total Dox Acceptance Amt - Total Paid Amt</t>
        </r>
      </text>
    </comment>
    <comment ref="L3808" authorId="0" shapeId="0" xr:uid="{B3455A82-638E-463A-8A0D-6313637FCAFE}">
      <text>
        <r>
          <rPr>
            <sz val="10"/>
            <rFont val="Tahoma"/>
            <family val="2"/>
          </rPr>
          <t>Y08012022-45</t>
        </r>
      </text>
    </comment>
    <comment ref="X3809" authorId="0" shapeId="0" xr:uid="{306C9BF2-EED2-4C4E-AAC0-B42B5A11B426}">
      <text>
        <r>
          <rPr>
            <sz val="10"/>
            <rFont val="Tahoma"/>
            <family val="2"/>
          </rPr>
          <t>Total Dox Acceptance Amt - Total Paid Amt</t>
        </r>
      </text>
    </comment>
    <comment ref="X3811" authorId="0" shapeId="0" xr:uid="{3CBE37CA-EAD2-4A63-B7AD-85CC35608F64}">
      <text>
        <r>
          <rPr>
            <sz val="10"/>
            <rFont val="Tahoma"/>
            <family val="2"/>
          </rPr>
          <t>Total Dox Acceptance Amt - Total Paid Amt</t>
        </r>
      </text>
    </comment>
    <comment ref="L3812" authorId="0" shapeId="0" xr:uid="{797FADB2-38B4-476D-BD89-DFF404EBB1B6}">
      <text>
        <r>
          <rPr>
            <sz val="10"/>
            <rFont val="Tahoma"/>
            <family val="2"/>
          </rPr>
          <t>Y08012022-36</t>
        </r>
      </text>
    </comment>
    <comment ref="X3813" authorId="0" shapeId="0" xr:uid="{8FF451CF-76AB-44BE-A82B-B5F31FB7D46D}">
      <text>
        <r>
          <rPr>
            <sz val="10"/>
            <rFont val="Tahoma"/>
            <family val="2"/>
          </rPr>
          <t>Total Dox Acceptance Amt - Total Paid Amt</t>
        </r>
      </text>
    </comment>
    <comment ref="L3814" authorId="0" shapeId="0" xr:uid="{8F1519BC-30AB-4A65-A495-A4E0C2A5ED54}">
      <text>
        <r>
          <rPr>
            <sz val="10"/>
            <rFont val="Tahoma"/>
            <family val="2"/>
          </rPr>
          <t>Y08282022-47</t>
        </r>
      </text>
    </comment>
    <comment ref="X3815" authorId="0" shapeId="0" xr:uid="{89181FFA-22B8-47F3-ADDE-A154A9E36F79}">
      <text>
        <r>
          <rPr>
            <sz val="10"/>
            <rFont val="Tahoma"/>
            <family val="2"/>
          </rPr>
          <t>Total Dox Acceptance Amt - Total Paid Amt</t>
        </r>
      </text>
    </comment>
    <comment ref="L3816" authorId="0" shapeId="0" xr:uid="{664963A0-7AC7-406F-A31D-032DE0464CAA}">
      <text/>
    </comment>
    <comment ref="X3817" authorId="0" shapeId="0" xr:uid="{964066FB-5C48-43AE-A854-F957350D16BE}">
      <text>
        <r>
          <rPr>
            <sz val="10"/>
            <rFont val="Tahoma"/>
            <family val="2"/>
          </rPr>
          <t>Total Dox Acceptance Amt - Total Paid Amt</t>
        </r>
      </text>
    </comment>
    <comment ref="L3818" authorId="0" shapeId="0" xr:uid="{80A6CA3B-8FA5-45A5-98E0-9A0A27523384}">
      <text>
        <r>
          <rPr>
            <sz val="10"/>
            <rFont val="Tahoma"/>
            <family val="2"/>
          </rPr>
          <t>Y08292022-69</t>
        </r>
      </text>
    </comment>
    <comment ref="X3819" authorId="0" shapeId="0" xr:uid="{4155CA8F-B56C-4566-8BAA-0A8A316BF150}">
      <text>
        <r>
          <rPr>
            <sz val="10"/>
            <rFont val="Tahoma"/>
            <family val="2"/>
          </rPr>
          <t>Total Dox Acceptance Amt - Total Paid Amt</t>
        </r>
      </text>
    </comment>
    <comment ref="L3820" authorId="0" shapeId="0" xr:uid="{11158F43-58F3-46C9-8BCC-B69085914412}">
      <text>
        <r>
          <rPr>
            <sz val="10"/>
            <rFont val="Tahoma"/>
            <family val="2"/>
          </rPr>
          <t>Y08292022-48</t>
        </r>
      </text>
    </comment>
    <comment ref="X3821" authorId="0" shapeId="0" xr:uid="{D6E45206-9948-446C-8243-9DF669E0A219}">
      <text>
        <r>
          <rPr>
            <sz val="10"/>
            <rFont val="Tahoma"/>
            <family val="2"/>
          </rPr>
          <t>Total Dox Acceptance Amt - Total Paid Amt</t>
        </r>
      </text>
    </comment>
    <comment ref="L3822" authorId="0" shapeId="0" xr:uid="{767CF5FC-FE37-40E5-99E6-D15ECF3082A1}">
      <text/>
    </comment>
    <comment ref="X3823" authorId="0" shapeId="0" xr:uid="{ECB9F186-2107-414C-80C6-B40B5A0C0943}">
      <text>
        <r>
          <rPr>
            <sz val="10"/>
            <rFont val="Tahoma"/>
            <family val="2"/>
          </rPr>
          <t>Total Dox Acceptance Amt - Total Paid Amt</t>
        </r>
      </text>
    </comment>
    <comment ref="X3825" authorId="0" shapeId="0" xr:uid="{80884CEF-8648-4D5F-BA6C-B336FA45A63C}">
      <text>
        <r>
          <rPr>
            <sz val="10"/>
            <rFont val="Tahoma"/>
            <family val="2"/>
          </rPr>
          <t>Total Dox Acceptance Amt - Total Paid Amt</t>
        </r>
      </text>
    </comment>
    <comment ref="L3826" authorId="0" shapeId="0" xr:uid="{7D1BCE87-5D40-4759-9826-3A793BE7D283}">
      <text>
        <r>
          <rPr>
            <sz val="10"/>
            <rFont val="Tahoma"/>
            <family val="2"/>
          </rPr>
          <t>Y08292022-49</t>
        </r>
      </text>
    </comment>
    <comment ref="X3827" authorId="0" shapeId="0" xr:uid="{BC11EC03-5A37-44B3-8B0A-88BC842B62AB}">
      <text>
        <r>
          <rPr>
            <sz val="10"/>
            <rFont val="Tahoma"/>
            <family val="2"/>
          </rPr>
          <t>Total Dox Acceptance Amt - Total Paid Amt</t>
        </r>
      </text>
    </comment>
    <comment ref="X3829" authorId="0" shapeId="0" xr:uid="{A582AB94-57DA-4CF5-B76D-F7714BEC2D2B}">
      <text>
        <r>
          <rPr>
            <sz val="10"/>
            <rFont val="Tahoma"/>
            <family val="2"/>
          </rPr>
          <t>Total Dox Acceptance Amt - Total Paid Amt</t>
        </r>
      </text>
    </comment>
    <comment ref="L3830" authorId="0" shapeId="0" xr:uid="{79530F9F-0A05-4DD2-85B1-E4CD06A8D0BD}">
      <text>
        <r>
          <rPr>
            <sz val="10"/>
            <rFont val="Tahoma"/>
            <family val="2"/>
          </rPr>
          <t>Y08282022-49</t>
        </r>
      </text>
    </comment>
    <comment ref="X3831" authorId="0" shapeId="0" xr:uid="{39E9F096-5B92-4247-BFC8-41DDB6854BB9}">
      <text>
        <r>
          <rPr>
            <sz val="10"/>
            <rFont val="Tahoma"/>
            <family val="2"/>
          </rPr>
          <t>Total Dox Acceptance Amt - Total Paid Amt</t>
        </r>
      </text>
    </comment>
    <comment ref="L3832" authorId="0" shapeId="0" xr:uid="{EE6FA3D8-DFAA-43F5-8FBF-059FAD90B22A}">
      <text/>
    </comment>
    <comment ref="X3833" authorId="0" shapeId="0" xr:uid="{365B2479-6A15-4FF0-8B83-A342A037DE72}">
      <text>
        <r>
          <rPr>
            <sz val="10"/>
            <rFont val="Tahoma"/>
            <family val="2"/>
          </rPr>
          <t>Total Dox Acceptance Amt - Total Paid Amt</t>
        </r>
      </text>
    </comment>
    <comment ref="L3834" authorId="0" shapeId="0" xr:uid="{A0131862-497C-45B8-A340-CE18C419D5C9}">
      <text>
        <r>
          <rPr>
            <sz val="10"/>
            <rFont val="Tahoma"/>
            <family val="2"/>
          </rPr>
          <t>Y08102022-23</t>
        </r>
      </text>
    </comment>
    <comment ref="X3835" authorId="0" shapeId="0" xr:uid="{491D7287-9079-46B2-A802-B4D077710879}">
      <text>
        <r>
          <rPr>
            <sz val="10"/>
            <rFont val="Tahoma"/>
            <family val="2"/>
          </rPr>
          <t>Total Dox Acceptance Amt - Total Paid Amt</t>
        </r>
      </text>
    </comment>
    <comment ref="L3836" authorId="0" shapeId="0" xr:uid="{4F311D54-0307-4CBF-8525-65E14E8AE2F0}">
      <text>
        <r>
          <rPr>
            <sz val="10"/>
            <rFont val="Tahoma"/>
            <family val="2"/>
          </rPr>
          <t>Y09052022-4</t>
        </r>
      </text>
    </comment>
    <comment ref="X3837" authorId="0" shapeId="0" xr:uid="{5B4304D0-8924-4571-84C2-3A9783D0EC99}">
      <text>
        <r>
          <rPr>
            <sz val="10"/>
            <rFont val="Tahoma"/>
            <family val="2"/>
          </rPr>
          <t>Total Dox Acceptance Amt - Total Paid Amt</t>
        </r>
      </text>
    </comment>
    <comment ref="L3838" authorId="0" shapeId="0" xr:uid="{8FF8A515-CFC7-4454-8775-DB4FD47E1220}">
      <text>
        <r>
          <rPr>
            <sz val="10"/>
            <rFont val="Tahoma"/>
            <family val="2"/>
          </rPr>
          <t>Y09052022-3</t>
        </r>
      </text>
    </comment>
    <comment ref="X3839" authorId="0" shapeId="0" xr:uid="{413BD4D3-B3E7-4130-A738-BED67F0C6B10}">
      <text>
        <r>
          <rPr>
            <sz val="10"/>
            <rFont val="Tahoma"/>
            <family val="2"/>
          </rPr>
          <t>Total Dox Acceptance Amt - Total Paid Amt</t>
        </r>
      </text>
    </comment>
    <comment ref="L3840" authorId="0" shapeId="0" xr:uid="{8A6A24B1-9EA9-4C78-9100-773EB134CDFD}">
      <text>
        <r>
          <rPr>
            <sz val="10"/>
            <rFont val="Tahoma"/>
            <family val="2"/>
          </rPr>
          <t>Y08282022-59</t>
        </r>
      </text>
    </comment>
    <comment ref="X3841" authorId="0" shapeId="0" xr:uid="{25F42B2D-4525-4742-9BC9-4DAD82A11AB4}">
      <text>
        <r>
          <rPr>
            <sz val="10"/>
            <rFont val="Tahoma"/>
            <family val="2"/>
          </rPr>
          <t>Total Dox Acceptance Amt - Total Paid Amt</t>
        </r>
      </text>
    </comment>
    <comment ref="L3842" authorId="0" shapeId="0" xr:uid="{28C20721-11BC-4462-B672-85D6AE9492C6}">
      <text/>
    </comment>
    <comment ref="X3843" authorId="0" shapeId="0" xr:uid="{A9FBBC3A-FE48-4B06-A338-36F8DB4BF7F0}">
      <text>
        <r>
          <rPr>
            <sz val="10"/>
            <rFont val="Tahoma"/>
            <family val="2"/>
          </rPr>
          <t>Total Dox Acceptance Amt - Total Paid Amt</t>
        </r>
      </text>
    </comment>
    <comment ref="L3844" authorId="0" shapeId="0" xr:uid="{D3F47F0B-54FF-421E-852F-BC22736B62FA}">
      <text/>
    </comment>
    <comment ref="X3845" authorId="0" shapeId="0" xr:uid="{2ADB8A4B-0451-4B90-AEE4-23750AD78918}">
      <text>
        <r>
          <rPr>
            <sz val="10"/>
            <rFont val="Tahoma"/>
            <family val="2"/>
          </rPr>
          <t>Total Dox Acceptance Amt - Total Paid Amt</t>
        </r>
      </text>
    </comment>
    <comment ref="X3847" authorId="0" shapeId="0" xr:uid="{7CC2F8CE-DB3B-4C76-BC70-179EE07860F5}">
      <text>
        <r>
          <rPr>
            <sz val="10"/>
            <rFont val="Tahoma"/>
            <family val="2"/>
          </rPr>
          <t>Total Dox Acceptance Amt - Total Paid Amt</t>
        </r>
      </text>
    </comment>
    <comment ref="X3849" authorId="0" shapeId="0" xr:uid="{5EAC7E69-C17A-4285-8837-705CA74F6B7F}">
      <text>
        <r>
          <rPr>
            <sz val="10"/>
            <rFont val="Tahoma"/>
            <family val="2"/>
          </rPr>
          <t>Total Dox Acceptance Amt - Total Paid Amt</t>
        </r>
      </text>
    </comment>
    <comment ref="L3850" authorId="0" shapeId="0" xr:uid="{31CE713A-6473-4812-8EE6-CD0AB3772AF2}">
      <text>
        <r>
          <rPr>
            <sz val="10"/>
            <rFont val="Tahoma"/>
            <family val="2"/>
          </rPr>
          <t>Y08292022-50</t>
        </r>
      </text>
    </comment>
    <comment ref="X3851" authorId="0" shapeId="0" xr:uid="{07BF3660-87AE-4158-859C-46D6FC437989}">
      <text>
        <r>
          <rPr>
            <sz val="10"/>
            <rFont val="Tahoma"/>
            <family val="2"/>
          </rPr>
          <t>Total Dox Acceptance Amt - Total Paid Amt</t>
        </r>
      </text>
    </comment>
    <comment ref="L3852" authorId="0" shapeId="0" xr:uid="{95723508-0B96-4CC5-8001-1369A4B06033}">
      <text>
        <r>
          <rPr>
            <sz val="10"/>
            <rFont val="Tahoma"/>
            <family val="2"/>
          </rPr>
          <t>Y08282022-39</t>
        </r>
      </text>
    </comment>
    <comment ref="X3853" authorId="0" shapeId="0" xr:uid="{0F700EB5-0F81-44AD-BBED-B0A9F3BC9B87}">
      <text>
        <r>
          <rPr>
            <sz val="10"/>
            <rFont val="Tahoma"/>
            <family val="2"/>
          </rPr>
          <t>Total Dox Acceptance Amt - Total Paid Amt</t>
        </r>
      </text>
    </comment>
    <comment ref="X3855" authorId="0" shapeId="0" xr:uid="{B6547F45-F64A-4EBB-A41C-BED0A5A6D838}">
      <text>
        <r>
          <rPr>
            <sz val="10"/>
            <rFont val="Tahoma"/>
            <family val="2"/>
          </rPr>
          <t>Total Dox Acceptance Amt - Total Paid Amt</t>
        </r>
      </text>
    </comment>
    <comment ref="L3856" authorId="0" shapeId="0" xr:uid="{A37EFAB7-C1F1-4A02-B136-C082764670B8}">
      <text>
        <r>
          <rPr>
            <sz val="10"/>
            <rFont val="Tahoma"/>
            <family val="2"/>
          </rPr>
          <t>Y08012022-38</t>
        </r>
      </text>
    </comment>
    <comment ref="X3857" authorId="0" shapeId="0" xr:uid="{BAA8F6DC-5359-4CA3-9735-245F66F896C2}">
      <text>
        <r>
          <rPr>
            <sz val="10"/>
            <rFont val="Tahoma"/>
            <family val="2"/>
          </rPr>
          <t>Total Dox Acceptance Amt - Total Paid Amt</t>
        </r>
      </text>
    </comment>
    <comment ref="L3858" authorId="0" shapeId="0" xr:uid="{382FD784-2E66-43AA-8BE5-52993BCD8B53}">
      <text>
        <r>
          <rPr>
            <sz val="10"/>
            <rFont val="Tahoma"/>
            <family val="2"/>
          </rPr>
          <t>Y09052022-19</t>
        </r>
      </text>
    </comment>
    <comment ref="X3859" authorId="0" shapeId="0" xr:uid="{C6AC907A-813D-43EA-B714-AD1DB649B9E7}">
      <text>
        <r>
          <rPr>
            <sz val="10"/>
            <rFont val="Tahoma"/>
            <family val="2"/>
          </rPr>
          <t>Total Dox Acceptance Amt - Total Paid Amt</t>
        </r>
      </text>
    </comment>
    <comment ref="X3861" authorId="0" shapeId="0" xr:uid="{66D95004-C842-43E6-8069-8BE694FCFE75}">
      <text>
        <r>
          <rPr>
            <sz val="10"/>
            <rFont val="Tahoma"/>
            <family val="2"/>
          </rPr>
          <t>Total Dox Acceptance Amt - Total Paid Amt</t>
        </r>
      </text>
    </comment>
    <comment ref="X3863" authorId="0" shapeId="0" xr:uid="{A7B1DAB5-18D4-407A-900A-F0873E77CEE9}">
      <text>
        <r>
          <rPr>
            <sz val="10"/>
            <rFont val="Tahoma"/>
            <family val="2"/>
          </rPr>
          <t>Total Dox Acceptance Amt - Total Paid Amt</t>
        </r>
      </text>
    </comment>
    <comment ref="L3864" authorId="0" shapeId="0" xr:uid="{E56F6697-9D48-4401-8B27-3B2FD0C63EFF}">
      <text/>
    </comment>
    <comment ref="X3865" authorId="0" shapeId="0" xr:uid="{4A4CD908-BFA8-4888-B1C9-38C2573B27F6}">
      <text>
        <r>
          <rPr>
            <sz val="10"/>
            <rFont val="Tahoma"/>
            <family val="2"/>
          </rPr>
          <t>Total Dox Acceptance Amt - Total Paid Amt</t>
        </r>
      </text>
    </comment>
    <comment ref="X3867" authorId="0" shapeId="0" xr:uid="{D6AA3D5E-1CB6-48CA-8B40-F834E17F60C7}">
      <text>
        <r>
          <rPr>
            <sz val="10"/>
            <rFont val="Tahoma"/>
            <family val="2"/>
          </rPr>
          <t>Total Dox Acceptance Amt - Total Paid Amt</t>
        </r>
      </text>
    </comment>
    <comment ref="L3868" authorId="0" shapeId="0" xr:uid="{F7C514BD-6D98-44BE-926E-029650181725}">
      <text/>
    </comment>
    <comment ref="X3869" authorId="0" shapeId="0" xr:uid="{639FB709-9300-47EF-876E-355C596B185A}">
      <text>
        <r>
          <rPr>
            <sz val="10"/>
            <rFont val="Tahoma"/>
            <family val="2"/>
          </rPr>
          <t>Total Dox Acceptance Amt - Total Paid Amt</t>
        </r>
      </text>
    </comment>
    <comment ref="L3870" authorId="0" shapeId="0" xr:uid="{206C9811-3BF7-4536-BE4C-9BC44453C2C9}">
      <text>
        <r>
          <rPr>
            <sz val="10"/>
            <rFont val="Tahoma"/>
            <family val="2"/>
          </rPr>
          <t>Y08292022-70</t>
        </r>
      </text>
    </comment>
    <comment ref="X3871" authorId="0" shapeId="0" xr:uid="{5140167A-3444-4D90-AF60-21966EB25057}">
      <text>
        <r>
          <rPr>
            <sz val="10"/>
            <rFont val="Tahoma"/>
            <family val="2"/>
          </rPr>
          <t>Total Dox Acceptance Amt - Total Paid Amt</t>
        </r>
      </text>
    </comment>
    <comment ref="L3872" authorId="0" shapeId="0" xr:uid="{8A779311-93C3-428F-8F11-51CB311F94B8}">
      <text>
        <r>
          <rPr>
            <sz val="10"/>
            <rFont val="Tahoma"/>
            <family val="2"/>
          </rPr>
          <t>Y08292022-52</t>
        </r>
      </text>
    </comment>
    <comment ref="X3873" authorId="0" shapeId="0" xr:uid="{F1E09DDC-D734-495C-B30C-08A13DDBFFAC}">
      <text>
        <r>
          <rPr>
            <sz val="10"/>
            <rFont val="Tahoma"/>
            <family val="2"/>
          </rPr>
          <t>Total Dox Acceptance Amt - Total Paid Amt</t>
        </r>
      </text>
    </comment>
    <comment ref="L3874" authorId="0" shapeId="0" xr:uid="{6A9D69D1-7C83-4B10-B70E-9540534B729C}">
      <text/>
    </comment>
    <comment ref="X3875" authorId="0" shapeId="0" xr:uid="{0EFD5461-729F-4312-9708-2A5A93D4C1C2}">
      <text>
        <r>
          <rPr>
            <sz val="10"/>
            <rFont val="Tahoma"/>
            <family val="2"/>
          </rPr>
          <t>Total Dox Acceptance Amt - Total Paid Amt</t>
        </r>
      </text>
    </comment>
    <comment ref="L3876" authorId="0" shapeId="0" xr:uid="{2267D5A3-F617-4656-9902-1915B5501D57}">
      <text>
        <r>
          <rPr>
            <sz val="10"/>
            <rFont val="Tahoma"/>
            <family val="2"/>
          </rPr>
          <t>Y08012022-41</t>
        </r>
      </text>
    </comment>
    <comment ref="X3877" authorId="0" shapeId="0" xr:uid="{0D6D26EB-E620-4EEE-B6A7-A967194AC784}">
      <text>
        <r>
          <rPr>
            <sz val="10"/>
            <rFont val="Tahoma"/>
            <family val="2"/>
          </rPr>
          <t>Total Dox Acceptance Amt - Total Paid Amt</t>
        </r>
      </text>
    </comment>
    <comment ref="L3878" authorId="0" shapeId="0" xr:uid="{EBD70D4D-AE80-4948-8E6A-B0B42128A114}">
      <text>
        <r>
          <rPr>
            <sz val="10"/>
            <rFont val="Tahoma"/>
            <family val="2"/>
          </rPr>
          <t>Y08292022-54</t>
        </r>
      </text>
    </comment>
    <comment ref="X3879" authorId="0" shapeId="0" xr:uid="{81922EB5-BB63-42BC-A221-FDBF8658A3CF}">
      <text>
        <r>
          <rPr>
            <sz val="10"/>
            <rFont val="Tahoma"/>
            <family val="2"/>
          </rPr>
          <t>Total Dox Acceptance Amt - Total Paid Amt</t>
        </r>
      </text>
    </comment>
    <comment ref="L3880" authorId="0" shapeId="0" xr:uid="{14CEA0BD-ECB1-4BEF-9E77-C213CB97DF4A}">
      <text/>
    </comment>
    <comment ref="X3881" authorId="0" shapeId="0" xr:uid="{44D03DD2-522D-4E54-915C-189FC667A5D2}">
      <text>
        <r>
          <rPr>
            <sz val="10"/>
            <rFont val="Tahoma"/>
            <family val="2"/>
          </rPr>
          <t>Total Dox Acceptance Amt - Total Paid Amt</t>
        </r>
      </text>
    </comment>
    <comment ref="L3882" authorId="0" shapeId="0" xr:uid="{661C7D4A-1D70-4CAE-9476-A61FAD51FCF8}">
      <text>
        <r>
          <rPr>
            <sz val="10"/>
            <rFont val="Tahoma"/>
            <family val="2"/>
          </rPr>
          <t>Y09062022-31</t>
        </r>
      </text>
    </comment>
    <comment ref="X3883" authorId="0" shapeId="0" xr:uid="{9378A9BB-5A34-447A-AB1A-0035C9CC469D}">
      <text>
        <r>
          <rPr>
            <sz val="10"/>
            <rFont val="Tahoma"/>
            <family val="2"/>
          </rPr>
          <t>Total Dox Acceptance Amt - Total Paid Amt</t>
        </r>
      </text>
    </comment>
    <comment ref="L3884" authorId="0" shapeId="0" xr:uid="{6269C34F-339B-4764-9A62-854006450192}">
      <text>
        <r>
          <rPr>
            <sz val="10"/>
            <rFont val="Tahoma"/>
            <family val="2"/>
          </rPr>
          <t>Y08292022-51</t>
        </r>
      </text>
    </comment>
    <comment ref="X3885" authorId="0" shapeId="0" xr:uid="{796E2F54-E9A7-4A6D-90E6-8B938E7A371E}">
      <text>
        <r>
          <rPr>
            <sz val="10"/>
            <rFont val="Tahoma"/>
            <family val="2"/>
          </rPr>
          <t>Total Dox Acceptance Amt - Total Paid Amt</t>
        </r>
      </text>
    </comment>
    <comment ref="X3887" authorId="0" shapeId="0" xr:uid="{083829E2-961C-49A8-BC66-522D6912937A}">
      <text>
        <r>
          <rPr>
            <sz val="10"/>
            <rFont val="Tahoma"/>
            <family val="2"/>
          </rPr>
          <t>Total Dox Acceptance Amt - Total Paid Amt</t>
        </r>
      </text>
    </comment>
    <comment ref="L3888" authorId="0" shapeId="0" xr:uid="{62ABBAD1-735E-4495-9632-8806CEDD99D6}">
      <text/>
    </comment>
    <comment ref="X3889" authorId="0" shapeId="0" xr:uid="{7CE06916-E421-4319-BAAF-41C172A9B055}">
      <text>
        <r>
          <rPr>
            <sz val="10"/>
            <rFont val="Tahoma"/>
            <family val="2"/>
          </rPr>
          <t>Total Dox Acceptance Amt - Total Paid Amt</t>
        </r>
      </text>
    </comment>
    <comment ref="L3890" authorId="0" shapeId="0" xr:uid="{58A28740-4A1C-4E64-9685-E75F43D36014}">
      <text/>
    </comment>
    <comment ref="X3891" authorId="0" shapeId="0" xr:uid="{97F1EA1D-1FF4-4C7F-A4EF-3BE658CF9EAF}">
      <text>
        <r>
          <rPr>
            <sz val="10"/>
            <rFont val="Tahoma"/>
            <family val="2"/>
          </rPr>
          <t>Total Dox Acceptance Amt - Total Paid Amt</t>
        </r>
      </text>
    </comment>
    <comment ref="L3892" authorId="0" shapeId="0" xr:uid="{7C2D51A9-A4CA-4D7C-BA8B-3202B8A45F30}">
      <text>
        <r>
          <rPr>
            <sz val="10"/>
            <rFont val="Tahoma"/>
            <family val="2"/>
          </rPr>
          <t>Y08012022-40</t>
        </r>
      </text>
    </comment>
    <comment ref="X3893" authorId="0" shapeId="0" xr:uid="{6E4C7111-B425-463E-AA41-746B11C1ED61}">
      <text>
        <r>
          <rPr>
            <sz val="10"/>
            <rFont val="Tahoma"/>
            <family val="2"/>
          </rPr>
          <t>Total Dox Acceptance Amt - Total Paid Amt</t>
        </r>
      </text>
    </comment>
    <comment ref="L3894" authorId="0" shapeId="0" xr:uid="{537F4698-CEDA-4B99-AEBE-E9EB1047BB64}">
      <text/>
    </comment>
    <comment ref="X3895" authorId="0" shapeId="0" xr:uid="{8D128D3D-A73B-44F9-B8A4-8A6521C2B3C9}">
      <text>
        <r>
          <rPr>
            <sz val="10"/>
            <rFont val="Tahoma"/>
            <family val="2"/>
          </rPr>
          <t>Total Dox Acceptance Amt - Total Paid Amt</t>
        </r>
      </text>
    </comment>
    <comment ref="L3896" authorId="0" shapeId="0" xr:uid="{DA1BDAC1-E80E-4172-87A7-0345DBD93732}">
      <text>
        <r>
          <rPr>
            <sz val="10"/>
            <rFont val="Tahoma"/>
            <family val="2"/>
          </rPr>
          <t>Y08282022-41</t>
        </r>
      </text>
    </comment>
    <comment ref="X3897" authorId="0" shapeId="0" xr:uid="{B521D6C1-E0B5-44E1-938C-A6E49F8433D2}">
      <text>
        <r>
          <rPr>
            <sz val="10"/>
            <rFont val="Tahoma"/>
            <family val="2"/>
          </rPr>
          <t>Total Dox Acceptance Amt - Total Paid Amt</t>
        </r>
      </text>
    </comment>
    <comment ref="L3898" authorId="0" shapeId="0" xr:uid="{4EE5EB2D-337E-4177-91C0-D072F236DA81}">
      <text>
        <r>
          <rPr>
            <sz val="10"/>
            <rFont val="Tahoma"/>
            <family val="2"/>
          </rPr>
          <t>Y07182022-5</t>
        </r>
      </text>
    </comment>
    <comment ref="X3899" authorId="0" shapeId="0" xr:uid="{6482AD8D-50FF-4AEA-83E0-1FF72895EF24}">
      <text>
        <r>
          <rPr>
            <sz val="10"/>
            <rFont val="Tahoma"/>
            <family val="2"/>
          </rPr>
          <t>Total Dox Acceptance Amt - Total Paid Amt</t>
        </r>
      </text>
    </comment>
    <comment ref="L3900" authorId="0" shapeId="0" xr:uid="{D4B4019A-0096-491E-9896-8D7CC1465237}">
      <text>
        <r>
          <rPr>
            <sz val="10"/>
            <rFont val="Tahoma"/>
            <family val="2"/>
          </rPr>
          <t>Y08292022-39</t>
        </r>
      </text>
    </comment>
    <comment ref="X3901" authorId="0" shapeId="0" xr:uid="{9C5B369C-647E-4510-A16A-4A2E935DE35A}">
      <text>
        <r>
          <rPr>
            <sz val="10"/>
            <rFont val="Tahoma"/>
            <family val="2"/>
          </rPr>
          <t>Total Dox Acceptance Amt - Total Paid Amt</t>
        </r>
      </text>
    </comment>
    <comment ref="L3902" authorId="0" shapeId="0" xr:uid="{BB14F60C-B713-442B-9E22-C2C989D5C040}">
      <text/>
    </comment>
    <comment ref="X3903" authorId="0" shapeId="0" xr:uid="{75E5535F-561D-43A3-8114-CFB1125E3638}">
      <text>
        <r>
          <rPr>
            <sz val="10"/>
            <rFont val="Tahoma"/>
            <family val="2"/>
          </rPr>
          <t>Total Dox Acceptance Amt - Total Paid Amt</t>
        </r>
      </text>
    </comment>
    <comment ref="L3904" authorId="0" shapeId="0" xr:uid="{84236D61-64EF-4AD0-93F7-D1F124D0BB12}">
      <text>
        <r>
          <rPr>
            <sz val="10"/>
            <rFont val="Tahoma"/>
            <family val="2"/>
          </rPr>
          <t>Y08012022-39</t>
        </r>
      </text>
    </comment>
    <comment ref="X3905" authorId="0" shapeId="0" xr:uid="{DE63D216-E6BF-4627-9CBA-F54CDF7FCDFB}">
      <text>
        <r>
          <rPr>
            <sz val="10"/>
            <rFont val="Tahoma"/>
            <family val="2"/>
          </rPr>
          <t>Total Dox Acceptance Amt - Total Paid Amt</t>
        </r>
      </text>
    </comment>
    <comment ref="L3906" authorId="0" shapeId="0" xr:uid="{6318C86A-E562-4B88-90AD-71C7FD6EA5D8}">
      <text>
        <r>
          <rPr>
            <sz val="10"/>
            <rFont val="Tahoma"/>
            <family val="2"/>
          </rPr>
          <t>Y08042022-54</t>
        </r>
      </text>
    </comment>
    <comment ref="X3907" authorId="0" shapeId="0" xr:uid="{4A0E360B-47DF-443F-AA71-853300BD35EF}">
      <text>
        <r>
          <rPr>
            <sz val="10"/>
            <rFont val="Tahoma"/>
            <family val="2"/>
          </rPr>
          <t>Total Dox Acceptance Amt - Total Paid Amt</t>
        </r>
      </text>
    </comment>
    <comment ref="L3908" authorId="0" shapeId="0" xr:uid="{E7E16A46-B190-49DA-9AF5-BCE3CD4E243C}">
      <text/>
    </comment>
    <comment ref="X3909" authorId="0" shapeId="0" xr:uid="{8678E9BA-1506-432F-BA9E-F51BA17BB8EA}">
      <text>
        <r>
          <rPr>
            <sz val="10"/>
            <rFont val="Tahoma"/>
            <family val="2"/>
          </rPr>
          <t>Total Dox Acceptance Amt - Total Paid Amt</t>
        </r>
      </text>
    </comment>
    <comment ref="L3910" authorId="0" shapeId="0" xr:uid="{8609679C-0AEE-48D3-9E7B-1B7B58F34A0C}">
      <text>
        <r>
          <rPr>
            <sz val="10"/>
            <rFont val="Tahoma"/>
            <family val="2"/>
          </rPr>
          <t>Y09112022-5</t>
        </r>
      </text>
    </comment>
    <comment ref="L3911" authorId="0" shapeId="0" xr:uid="{663E224E-C518-4676-B6E9-4C6E8D6A048A}">
      <text>
        <r>
          <rPr>
            <sz val="10"/>
            <rFont val="Tahoma"/>
            <family val="2"/>
          </rPr>
          <t>Y09122022-30</t>
        </r>
      </text>
    </comment>
    <comment ref="L3912" authorId="0" shapeId="0" xr:uid="{8E6704C2-7F96-4555-A9C0-EDDAC2B69BCA}">
      <text>
        <r>
          <rPr>
            <sz val="10"/>
            <rFont val="Tahoma"/>
            <family val="2"/>
          </rPr>
          <t>Y09122022-31</t>
        </r>
      </text>
    </comment>
    <comment ref="L3913" authorId="0" shapeId="0" xr:uid="{A5688AD5-E288-4C0E-B90A-58960664B5C4}">
      <text>
        <r>
          <rPr>
            <sz val="10"/>
            <rFont val="Tahoma"/>
            <family val="2"/>
          </rPr>
          <t>Y09122022-33</t>
        </r>
      </text>
    </comment>
    <comment ref="L3914" authorId="0" shapeId="0" xr:uid="{0255AA7C-10CF-4BDF-A832-ACBAEA5DF37C}">
      <text>
        <r>
          <rPr>
            <sz val="10"/>
            <rFont val="Tahoma"/>
            <family val="2"/>
          </rPr>
          <t>Y09122022-32</t>
        </r>
      </text>
    </comment>
    <comment ref="L3915" authorId="0" shapeId="0" xr:uid="{BC31E7A5-2094-48D7-96E1-61A3D8F151F9}">
      <text>
        <r>
          <rPr>
            <sz val="10"/>
            <rFont val="Tahoma"/>
            <family val="2"/>
          </rPr>
          <t>Y09122022-34</t>
        </r>
      </text>
    </comment>
    <comment ref="X3916" authorId="0" shapeId="0" xr:uid="{D6E01428-38A6-4E73-AA41-4DE1968FE381}">
      <text>
        <r>
          <rPr>
            <sz val="10"/>
            <rFont val="Tahoma"/>
            <family val="2"/>
          </rPr>
          <t>Total Dox Acceptance Amt - Total Paid Amt</t>
        </r>
      </text>
    </comment>
    <comment ref="L3917" authorId="0" shapeId="0" xr:uid="{727DC4F7-2C39-476B-BC49-836181A6A246}">
      <text>
        <r>
          <rPr>
            <sz val="10"/>
            <rFont val="Tahoma"/>
            <family val="2"/>
          </rPr>
          <t>Y08312022-1</t>
        </r>
      </text>
    </comment>
    <comment ref="X3918" authorId="0" shapeId="0" xr:uid="{694E8563-218F-4012-96BF-611FA561E324}">
      <text>
        <r>
          <rPr>
            <sz val="10"/>
            <rFont val="Tahoma"/>
            <family val="2"/>
          </rPr>
          <t>Total Dox Acceptance Amt - Total Paid Amt</t>
        </r>
      </text>
    </comment>
    <comment ref="L3919" authorId="0" shapeId="0" xr:uid="{D9C7C220-F152-4437-8ECD-8F8479125FE1}">
      <text/>
    </comment>
    <comment ref="X3920" authorId="0" shapeId="0" xr:uid="{5D0620C7-36AC-4582-A2FB-54033C599268}">
      <text>
        <r>
          <rPr>
            <sz val="10"/>
            <rFont val="Tahoma"/>
            <family val="2"/>
          </rPr>
          <t>Total Dox Acceptance Amt - Total Paid Amt</t>
        </r>
      </text>
    </comment>
    <comment ref="X3922" authorId="0" shapeId="0" xr:uid="{C5FDE722-6E1E-47FE-A724-784F9EE4C0A6}">
      <text>
        <r>
          <rPr>
            <sz val="10"/>
            <rFont val="Tahoma"/>
            <family val="2"/>
          </rPr>
          <t>Total Dox Acceptance Amt - Total Paid Amt</t>
        </r>
      </text>
    </comment>
    <comment ref="L3923" authorId="0" shapeId="0" xr:uid="{EECC6ABC-1B6D-4D32-9ABB-177A9DE619F8}">
      <text>
        <r>
          <rPr>
            <sz val="10"/>
            <rFont val="Tahoma"/>
            <family val="2"/>
          </rPr>
          <t>Y08292022-53</t>
        </r>
      </text>
    </comment>
    <comment ref="X3924" authorId="0" shapeId="0" xr:uid="{53CBFCFC-D125-4BD8-9AE3-4910FF07968D}">
      <text>
        <r>
          <rPr>
            <sz val="10"/>
            <rFont val="Tahoma"/>
            <family val="2"/>
          </rPr>
          <t>Total Dox Acceptance Amt - Total Paid Amt</t>
        </r>
      </text>
    </comment>
    <comment ref="L3925" authorId="0" shapeId="0" xr:uid="{5FB1D27C-AB12-4588-9409-0B84D7E9B1ED}">
      <text/>
    </comment>
    <comment ref="X3926" authorId="0" shapeId="0" xr:uid="{225BC5B9-6D6B-445A-BCC4-0BEE4463DFEE}">
      <text>
        <r>
          <rPr>
            <sz val="10"/>
            <rFont val="Tahoma"/>
            <family val="2"/>
          </rPr>
          <t>Total Dox Acceptance Amt - Total Paid Amt</t>
        </r>
      </text>
    </comment>
    <comment ref="L3927" authorId="0" shapeId="0" xr:uid="{33ADF1FC-BAED-4D2B-BBEB-ECA43979B5D6}">
      <text/>
    </comment>
    <comment ref="X3928" authorId="0" shapeId="0" xr:uid="{665C7007-242D-44D1-994A-0B2FD8EFD9C3}">
      <text>
        <r>
          <rPr>
            <sz val="10"/>
            <rFont val="Tahoma"/>
            <family val="2"/>
          </rPr>
          <t>Total Dox Acceptance Amt - Total Paid Amt</t>
        </r>
      </text>
    </comment>
    <comment ref="L3929" authorId="0" shapeId="0" xr:uid="{63469395-B643-44C9-B9A1-003389978E74}">
      <text>
        <r>
          <rPr>
            <sz val="10"/>
            <rFont val="Tahoma"/>
            <family val="2"/>
          </rPr>
          <t>Y08292022-68</t>
        </r>
      </text>
    </comment>
    <comment ref="X3930" authorId="0" shapeId="0" xr:uid="{720CCA9A-2C92-49B0-8B11-43469C2A3D5B}">
      <text>
        <r>
          <rPr>
            <sz val="10"/>
            <rFont val="Tahoma"/>
            <family val="2"/>
          </rPr>
          <t>Total Dox Acceptance Amt - Total Paid Amt</t>
        </r>
      </text>
    </comment>
    <comment ref="L3931" authorId="0" shapeId="0" xr:uid="{96DC8F6E-0E5C-4015-AE15-DB54EFC2A9F7}">
      <text>
        <r>
          <rPr>
            <sz val="10"/>
            <rFont val="Tahoma"/>
            <family val="2"/>
          </rPr>
          <t>Y08092022-40</t>
        </r>
      </text>
    </comment>
    <comment ref="X3932" authorId="0" shapeId="0" xr:uid="{D9D28ABD-D722-4546-800A-FDAFB9F9A881}">
      <text>
        <r>
          <rPr>
            <sz val="10"/>
            <rFont val="Tahoma"/>
            <family val="2"/>
          </rPr>
          <t>Total Dox Acceptance Amt - Total Paid Amt</t>
        </r>
      </text>
    </comment>
    <comment ref="L3933" authorId="0" shapeId="0" xr:uid="{CF892E83-4305-4D44-BF4D-825F2646BB27}">
      <text>
        <r>
          <rPr>
            <sz val="10"/>
            <rFont val="Tahoma"/>
            <family val="2"/>
          </rPr>
          <t>Y08042022-53</t>
        </r>
      </text>
    </comment>
    <comment ref="X3934" authorId="0" shapeId="0" xr:uid="{1A17E8B7-CA2D-495B-B329-C2E8E6B1691C}">
      <text>
        <r>
          <rPr>
            <sz val="10"/>
            <rFont val="Tahoma"/>
            <family val="2"/>
          </rPr>
          <t>Total Dox Acceptance Amt - Total Paid Amt</t>
        </r>
      </text>
    </comment>
    <comment ref="L3935" authorId="0" shapeId="0" xr:uid="{27226C39-9B00-4B0B-92DC-9FD2AD751FBC}">
      <text>
        <r>
          <rPr>
            <sz val="10"/>
            <rFont val="Tahoma"/>
            <family val="2"/>
          </rPr>
          <t>Y08292022-60</t>
        </r>
      </text>
    </comment>
    <comment ref="X3936" authorId="0" shapeId="0" xr:uid="{7BEE76D7-4F58-4EFF-8467-47D29F2135ED}">
      <text>
        <r>
          <rPr>
            <sz val="10"/>
            <rFont val="Tahoma"/>
            <family val="2"/>
          </rPr>
          <t>Total Dox Acceptance Amt - Total Paid Amt</t>
        </r>
      </text>
    </comment>
    <comment ref="L3937" authorId="0" shapeId="0" xr:uid="{EFE18161-26F1-4774-AB27-9D96AC1EAFAD}">
      <text/>
    </comment>
    <comment ref="X3938" authorId="0" shapeId="0" xr:uid="{5E23C685-357D-47F9-AA1F-E01E86BD338E}">
      <text>
        <r>
          <rPr>
            <sz val="10"/>
            <rFont val="Tahoma"/>
            <family val="2"/>
          </rPr>
          <t>Total Dox Acceptance Amt - Total Paid Amt</t>
        </r>
      </text>
    </comment>
    <comment ref="L3939" authorId="0" shapeId="0" xr:uid="{BB87EA93-2BFD-4276-896F-9546CDFE1B02}">
      <text>
        <r>
          <rPr>
            <sz val="10"/>
            <rFont val="Tahoma"/>
            <family val="2"/>
          </rPr>
          <t>Y09062022-23</t>
        </r>
      </text>
    </comment>
    <comment ref="X3940" authorId="0" shapeId="0" xr:uid="{45A28CA1-C700-4A79-952E-C9069EB9CCF2}">
      <text>
        <r>
          <rPr>
            <sz val="10"/>
            <rFont val="Tahoma"/>
            <family val="2"/>
          </rPr>
          <t>Total Dox Acceptance Amt - Total Paid Amt</t>
        </r>
      </text>
    </comment>
    <comment ref="L3941" authorId="0" shapeId="0" xr:uid="{803D242D-A020-49B7-99C2-79E46E89F8D7}">
      <text>
        <r>
          <rPr>
            <sz val="10"/>
            <rFont val="Tahoma"/>
            <family val="2"/>
          </rPr>
          <t>Y08292022-59</t>
        </r>
      </text>
    </comment>
    <comment ref="X3942" authorId="0" shapeId="0" xr:uid="{E369F294-48A6-41CF-9B78-98026F835FEC}">
      <text>
        <r>
          <rPr>
            <sz val="10"/>
            <rFont val="Tahoma"/>
            <family val="2"/>
          </rPr>
          <t>Total Dox Acceptance Amt - Total Paid Amt</t>
        </r>
      </text>
    </comment>
    <comment ref="L3943" authorId="0" shapeId="0" xr:uid="{57F8B638-7F29-4AAB-9FBF-0D494F3FA4AA}">
      <text/>
    </comment>
    <comment ref="X3944" authorId="0" shapeId="0" xr:uid="{9315E432-D6F6-45F3-AEDF-5882F1B65D68}">
      <text>
        <r>
          <rPr>
            <sz val="10"/>
            <rFont val="Tahoma"/>
            <family val="2"/>
          </rPr>
          <t>Total Dox Acceptance Amt - Total Paid Amt</t>
        </r>
      </text>
    </comment>
    <comment ref="L3945" authorId="0" shapeId="0" xr:uid="{F8F9C1D2-79FB-4727-9620-436688964B21}">
      <text/>
    </comment>
    <comment ref="X3946" authorId="0" shapeId="0" xr:uid="{78075D25-C6D9-4E8B-B8DC-A2F7B72F735B}">
      <text>
        <r>
          <rPr>
            <sz val="10"/>
            <rFont val="Tahoma"/>
            <family val="2"/>
          </rPr>
          <t>Total Dox Acceptance Amt - Total Paid Amt</t>
        </r>
      </text>
    </comment>
    <comment ref="L3947" authorId="0" shapeId="0" xr:uid="{8CF5F1A9-DBE5-41C4-9863-18F2A0885DE6}">
      <text/>
    </comment>
    <comment ref="X3948" authorId="0" shapeId="0" xr:uid="{39536DF2-AE49-452A-9E4B-9B85B98F68B4}">
      <text>
        <r>
          <rPr>
            <sz val="10"/>
            <rFont val="Tahoma"/>
            <family val="2"/>
          </rPr>
          <t>Total Dox Acceptance Amt - Total Paid Amt</t>
        </r>
      </text>
    </comment>
    <comment ref="X3950" authorId="0" shapeId="0" xr:uid="{2B803D77-4D72-426E-869D-67AE18C9DEE5}">
      <text>
        <r>
          <rPr>
            <sz val="10"/>
            <rFont val="Tahoma"/>
            <family val="2"/>
          </rPr>
          <t>Total Dox Acceptance Amt - Total Paid Amt</t>
        </r>
      </text>
    </comment>
    <comment ref="L3951" authorId="0" shapeId="0" xr:uid="{DD7DED12-FFBA-4C1B-B9D6-463420844A2D}">
      <text>
        <r>
          <rPr>
            <sz val="10"/>
            <rFont val="Tahoma"/>
            <family val="2"/>
          </rPr>
          <t>Y08292022-25</t>
        </r>
      </text>
    </comment>
    <comment ref="X3952" authorId="0" shapeId="0" xr:uid="{997EB256-9263-410A-A124-A6A3D72CC8FB}">
      <text>
        <r>
          <rPr>
            <sz val="10"/>
            <rFont val="Tahoma"/>
            <family val="2"/>
          </rPr>
          <t>Total Dox Acceptance Amt - Total Paid Amt</t>
        </r>
      </text>
    </comment>
    <comment ref="X3954" authorId="0" shapeId="0" xr:uid="{957602FD-5E10-406B-8171-B928126BF612}">
      <text>
        <r>
          <rPr>
            <sz val="10"/>
            <rFont val="Tahoma"/>
            <family val="2"/>
          </rPr>
          <t>Total Dox Acceptance Amt - Total Paid Amt</t>
        </r>
      </text>
    </comment>
    <comment ref="X3956" authorId="0" shapeId="0" xr:uid="{B78E0EB4-D6A7-463E-A51C-3169EC56D8E6}">
      <text>
        <r>
          <rPr>
            <sz val="10"/>
            <rFont val="Tahoma"/>
            <family val="2"/>
          </rPr>
          <t>Total Dox Acceptance Amt - Total Paid Amt</t>
        </r>
      </text>
    </comment>
    <comment ref="L3957" authorId="0" shapeId="0" xr:uid="{09634E76-5E02-4967-B01C-0D80132360D5}">
      <text>
        <r>
          <rPr>
            <sz val="10"/>
            <rFont val="Tahoma"/>
            <family val="2"/>
          </rPr>
          <t>Y08292022-33</t>
        </r>
      </text>
    </comment>
    <comment ref="X3958" authorId="0" shapeId="0" xr:uid="{0FDB1D73-6A0C-4C6E-9745-E7CCAEE4DE78}">
      <text>
        <r>
          <rPr>
            <sz val="10"/>
            <rFont val="Tahoma"/>
            <family val="2"/>
          </rPr>
          <t>Total Dox Acceptance Amt - Total Paid Amt</t>
        </r>
      </text>
    </comment>
    <comment ref="L3959" authorId="0" shapeId="0" xr:uid="{6C63C78A-FB2A-4F92-8327-E18ED8D5C469}">
      <text/>
    </comment>
    <comment ref="X3960" authorId="0" shapeId="0" xr:uid="{544040E6-6B34-4766-B8FB-D06902897CCB}">
      <text>
        <r>
          <rPr>
            <sz val="10"/>
            <rFont val="Tahoma"/>
            <family val="2"/>
          </rPr>
          <t>Total Dox Acceptance Amt - Total Paid Amt</t>
        </r>
      </text>
    </comment>
    <comment ref="X3962" authorId="0" shapeId="0" xr:uid="{C713B7F8-DBEC-41B3-892A-629FCF039BF3}">
      <text>
        <r>
          <rPr>
            <sz val="10"/>
            <rFont val="Tahoma"/>
            <family val="2"/>
          </rPr>
          <t>Total Dox Acceptance Amt - Total Paid Amt</t>
        </r>
      </text>
    </comment>
    <comment ref="L3963" authorId="0" shapeId="0" xr:uid="{75B949FD-38AE-4183-BC4D-3C920BD6DFE7}">
      <text/>
    </comment>
    <comment ref="X3964" authorId="0" shapeId="0" xr:uid="{56C3C965-7F03-4A3D-8493-6A76DB887DDA}">
      <text>
        <r>
          <rPr>
            <sz val="10"/>
            <rFont val="Tahoma"/>
            <family val="2"/>
          </rPr>
          <t>Total Dox Acceptance Amt - Total Paid Amt</t>
        </r>
      </text>
    </comment>
    <comment ref="L3965" authorId="0" shapeId="0" xr:uid="{BA2F4F64-BE9D-49B3-9246-A906FEF2D990}">
      <text/>
    </comment>
    <comment ref="X3966" authorId="0" shapeId="0" xr:uid="{C027623A-E9FC-4916-8F2C-E170BC93E1DF}">
      <text>
        <r>
          <rPr>
            <sz val="10"/>
            <rFont val="Tahoma"/>
            <family val="2"/>
          </rPr>
          <t>Total Dox Acceptance Amt - Total Paid Amt</t>
        </r>
      </text>
    </comment>
    <comment ref="L3967" authorId="0" shapeId="0" xr:uid="{61284DEB-81AA-448B-AE9C-9C9106B8BC27}">
      <text/>
    </comment>
    <comment ref="X3968" authorId="0" shapeId="0" xr:uid="{84ED8F20-8936-4B26-B8C7-2114A8DD7615}">
      <text>
        <r>
          <rPr>
            <sz val="10"/>
            <rFont val="Tahoma"/>
            <family val="2"/>
          </rPr>
          <t>Total Dox Acceptance Amt - Total Paid Amt</t>
        </r>
      </text>
    </comment>
    <comment ref="L3969" authorId="0" shapeId="0" xr:uid="{61B1C574-25BC-425C-9F1D-50FB7D871E26}">
      <text/>
    </comment>
    <comment ref="X3970" authorId="0" shapeId="0" xr:uid="{0FB2B8BA-2593-4FAE-8EE4-7D83598807DB}">
      <text>
        <r>
          <rPr>
            <sz val="10"/>
            <rFont val="Tahoma"/>
            <family val="2"/>
          </rPr>
          <t>Total Dox Acceptance Amt - Total Paid Amt</t>
        </r>
      </text>
    </comment>
    <comment ref="L3971" authorId="0" shapeId="0" xr:uid="{75B24448-5938-49F2-BA29-AD9BC0DC113F}">
      <text>
        <r>
          <rPr>
            <sz val="10"/>
            <rFont val="Tahoma"/>
            <family val="2"/>
          </rPr>
          <t>Y08292022-32</t>
        </r>
      </text>
    </comment>
    <comment ref="X3972" authorId="0" shapeId="0" xr:uid="{9DDB889A-5A97-42B7-905F-A5E58C408DFB}">
      <text>
        <r>
          <rPr>
            <sz val="10"/>
            <rFont val="Tahoma"/>
            <family val="2"/>
          </rPr>
          <t>Total Dox Acceptance Amt - Total Paid Amt</t>
        </r>
      </text>
    </comment>
    <comment ref="L3973" authorId="0" shapeId="0" xr:uid="{72D5BA5C-348C-4DFE-994D-ABE508BD1694}">
      <text/>
    </comment>
    <comment ref="X3974" authorId="0" shapeId="0" xr:uid="{8010F1B2-63EB-41DD-AAF0-2E54366F7E0F}">
      <text>
        <r>
          <rPr>
            <sz val="10"/>
            <rFont val="Tahoma"/>
            <family val="2"/>
          </rPr>
          <t>Total Dox Acceptance Amt - Total Paid Amt</t>
        </r>
      </text>
    </comment>
    <comment ref="X3976" authorId="0" shapeId="0" xr:uid="{EA755876-58B1-4CFE-B604-54FB330A3AF3}">
      <text>
        <r>
          <rPr>
            <sz val="10"/>
            <rFont val="Tahoma"/>
            <family val="2"/>
          </rPr>
          <t>Total Dox Acceptance Amt - Total Paid Amt</t>
        </r>
      </text>
    </comment>
    <comment ref="L3977" authorId="0" shapeId="0" xr:uid="{F4194D1F-C10D-4BC9-A8A6-A1E2C6130AEA}">
      <text/>
    </comment>
    <comment ref="X3978" authorId="0" shapeId="0" xr:uid="{DD1176EC-37DC-471B-9647-AF94D54D30C5}">
      <text>
        <r>
          <rPr>
            <sz val="10"/>
            <rFont val="Tahoma"/>
            <family val="2"/>
          </rPr>
          <t>Total Dox Acceptance Amt - Total Paid Amt</t>
        </r>
      </text>
    </comment>
    <comment ref="X3980" authorId="0" shapeId="0" xr:uid="{EE07701A-B925-4DA8-8641-62C8061782B1}">
      <text>
        <r>
          <rPr>
            <sz val="10"/>
            <rFont val="Tahoma"/>
            <family val="2"/>
          </rPr>
          <t>Total Dox Acceptance Amt - Total Paid Amt</t>
        </r>
      </text>
    </comment>
    <comment ref="L3981" authorId="0" shapeId="0" xr:uid="{B2C0E7B9-051F-4C17-BC56-C16B866C5473}">
      <text>
        <r>
          <rPr>
            <sz val="10"/>
            <rFont val="Tahoma"/>
            <family val="2"/>
          </rPr>
          <t>Y08292022-34</t>
        </r>
      </text>
    </comment>
    <comment ref="X3982" authorId="0" shapeId="0" xr:uid="{DE4651F5-D70C-4271-AB66-EF7654DF73BA}">
      <text>
        <r>
          <rPr>
            <sz val="10"/>
            <rFont val="Tahoma"/>
            <family val="2"/>
          </rPr>
          <t>Total Dox Acceptance Amt - Total Paid Amt</t>
        </r>
      </text>
    </comment>
    <comment ref="L3983" authorId="0" shapeId="0" xr:uid="{781366F2-902D-43B1-90C5-E110DBC1DB11}">
      <text>
        <r>
          <rPr>
            <sz val="10"/>
            <rFont val="Tahoma"/>
            <family val="2"/>
          </rPr>
          <t>Y09052022-20</t>
        </r>
      </text>
    </comment>
    <comment ref="X3984" authorId="0" shapeId="0" xr:uid="{7A55EEED-F1C6-4C1F-A421-2F42F67AE6E7}">
      <text>
        <r>
          <rPr>
            <sz val="10"/>
            <rFont val="Tahoma"/>
            <family val="2"/>
          </rPr>
          <t>Total Dox Acceptance Amt - Total Paid Amt</t>
        </r>
      </text>
    </comment>
    <comment ref="L3985" authorId="0" shapeId="0" xr:uid="{A41BFE4B-2EA0-4C70-A509-893BAA56A4C4}">
      <text>
        <r>
          <rPr>
            <sz val="10"/>
            <rFont val="Tahoma"/>
            <family val="2"/>
          </rPr>
          <t>Y09062022-33</t>
        </r>
      </text>
    </comment>
    <comment ref="X3986" authorId="0" shapeId="0" xr:uid="{1EC60F56-C577-456B-B8D4-47CAEB865C32}">
      <text>
        <r>
          <rPr>
            <sz val="10"/>
            <rFont val="Tahoma"/>
            <family val="2"/>
          </rPr>
          <t>Total Dox Acceptance Amt - Total Paid Amt</t>
        </r>
      </text>
    </comment>
    <comment ref="X3988" authorId="0" shapeId="0" xr:uid="{ABEAD805-EA70-4EE6-84DE-CB0EFDFF3A49}">
      <text>
        <r>
          <rPr>
            <sz val="10"/>
            <rFont val="Tahoma"/>
            <family val="2"/>
          </rPr>
          <t>Total Dox Acceptance Amt - Total Paid Amt</t>
        </r>
      </text>
    </comment>
    <comment ref="X3990" authorId="0" shapeId="0" xr:uid="{80F1A8AB-BFF3-4C79-9B7A-48BDB9D33EB7}">
      <text>
        <r>
          <rPr>
            <sz val="10"/>
            <rFont val="Tahoma"/>
            <family val="2"/>
          </rPr>
          <t>Total Dox Acceptance Amt - Total Paid Amt</t>
        </r>
      </text>
    </comment>
    <comment ref="L3991" authorId="0" shapeId="0" xr:uid="{8216070E-3262-49E8-A4DB-F24FFF67773A}">
      <text>
        <r>
          <rPr>
            <sz val="10"/>
            <rFont val="Tahoma"/>
            <family val="2"/>
          </rPr>
          <t>Y08082022-72</t>
        </r>
      </text>
    </comment>
    <comment ref="X3992" authorId="0" shapeId="0" xr:uid="{289C7F7E-852C-4C80-B623-27160527E2C0}">
      <text>
        <r>
          <rPr>
            <sz val="10"/>
            <rFont val="Tahoma"/>
            <family val="2"/>
          </rPr>
          <t>Total Dox Acceptance Amt - Total Paid Amt</t>
        </r>
      </text>
    </comment>
    <comment ref="X3994" authorId="0" shapeId="0" xr:uid="{543E5E2B-1147-406F-9244-8A297097148E}">
      <text>
        <r>
          <rPr>
            <sz val="10"/>
            <rFont val="Tahoma"/>
            <family val="2"/>
          </rPr>
          <t>Total Dox Acceptance Amt - Total Paid Amt</t>
        </r>
      </text>
    </comment>
    <comment ref="X3996" authorId="0" shapeId="0" xr:uid="{91158CD6-AE6A-4965-AB15-D57888985769}">
      <text>
        <r>
          <rPr>
            <sz val="10"/>
            <rFont val="Tahoma"/>
            <family val="2"/>
          </rPr>
          <t>Total Dox Acceptance Amt - Total Paid Amt</t>
        </r>
      </text>
    </comment>
    <comment ref="L3997" authorId="0" shapeId="0" xr:uid="{C830D429-322C-492C-94BC-D3A549FF90BB}">
      <text/>
    </comment>
    <comment ref="X3998" authorId="0" shapeId="0" xr:uid="{A72698B8-4C7B-40EB-A074-1187720FFC6D}">
      <text>
        <r>
          <rPr>
            <sz val="10"/>
            <rFont val="Tahoma"/>
            <family val="2"/>
          </rPr>
          <t>Total Dox Acceptance Amt - Total Paid Amt</t>
        </r>
      </text>
    </comment>
    <comment ref="X4000" authorId="0" shapeId="0" xr:uid="{0D973E9D-BE3D-4EE2-AC37-DFA4B04A31BB}">
      <text>
        <r>
          <rPr>
            <sz val="10"/>
            <rFont val="Tahoma"/>
            <family val="2"/>
          </rPr>
          <t>Total Dox Acceptance Amt - Total Paid Amt</t>
        </r>
      </text>
    </comment>
    <comment ref="L4001" authorId="0" shapeId="0" xr:uid="{011511B2-55FF-4FD5-BA20-C503CCF51A4B}">
      <text>
        <r>
          <rPr>
            <sz val="10"/>
            <rFont val="Tahoma"/>
            <family val="2"/>
          </rPr>
          <t>Y08292022-8</t>
        </r>
      </text>
    </comment>
    <comment ref="X4002" authorId="0" shapeId="0" xr:uid="{FB5CEBA9-AEE8-4C2C-920C-7C45E9B62745}">
      <text>
        <r>
          <rPr>
            <sz val="10"/>
            <rFont val="Tahoma"/>
            <family val="2"/>
          </rPr>
          <t>Total Dox Acceptance Amt - Total Paid Amt</t>
        </r>
      </text>
    </comment>
    <comment ref="L4003" authorId="0" shapeId="0" xr:uid="{075BE7FF-576F-4080-9861-6801B1350AD1}">
      <text>
        <r>
          <rPr>
            <sz val="10"/>
            <rFont val="Tahoma"/>
            <family val="2"/>
          </rPr>
          <t>Y09062022-21</t>
        </r>
      </text>
    </comment>
    <comment ref="X4004" authorId="0" shapeId="0" xr:uid="{680CDF6E-DAE3-4534-951A-A888E104859D}">
      <text>
        <r>
          <rPr>
            <sz val="10"/>
            <rFont val="Tahoma"/>
            <family val="2"/>
          </rPr>
          <t>Total Dox Acceptance Amt - Total Paid Amt</t>
        </r>
      </text>
    </comment>
    <comment ref="L4005" authorId="0" shapeId="0" xr:uid="{4575227E-B89F-4F85-8372-DC3A67FB93CA}">
      <text>
        <r>
          <rPr>
            <sz val="10"/>
            <rFont val="Tahoma"/>
            <family val="2"/>
          </rPr>
          <t>Y09052022-22</t>
        </r>
      </text>
    </comment>
    <comment ref="X4006" authorId="0" shapeId="0" xr:uid="{670E9D52-47F9-436D-B92F-E2B08A4EF556}">
      <text>
        <r>
          <rPr>
            <sz val="10"/>
            <rFont val="Tahoma"/>
            <family val="2"/>
          </rPr>
          <t>Total Dox Acceptance Amt - Total Paid Amt</t>
        </r>
      </text>
    </comment>
    <comment ref="L4007" authorId="0" shapeId="0" xr:uid="{A2F5055D-0612-45CA-B31F-BBA68B202DA3}">
      <text/>
    </comment>
    <comment ref="X4008" authorId="0" shapeId="0" xr:uid="{3176B9F1-8848-4EF5-AC88-F59374E0CB47}">
      <text>
        <r>
          <rPr>
            <sz val="10"/>
            <rFont val="Tahoma"/>
            <family val="2"/>
          </rPr>
          <t>Total Dox Acceptance Amt - Total Paid Amt</t>
        </r>
      </text>
    </comment>
    <comment ref="X4010" authorId="0" shapeId="0" xr:uid="{ADA1B358-4239-4533-886B-9FBE30AA1087}">
      <text>
        <r>
          <rPr>
            <sz val="10"/>
            <rFont val="Tahoma"/>
            <family val="2"/>
          </rPr>
          <t>Total Dox Acceptance Amt - Total Paid Amt</t>
        </r>
      </text>
    </comment>
    <comment ref="X4012" authorId="0" shapeId="0" xr:uid="{F9B5CD99-B6A1-41E5-B599-5A20723D2EA6}">
      <text>
        <r>
          <rPr>
            <sz val="10"/>
            <rFont val="Tahoma"/>
            <family val="2"/>
          </rPr>
          <t>Total Dox Acceptance Amt - Total Paid Amt</t>
        </r>
      </text>
    </comment>
    <comment ref="X4014" authorId="0" shapeId="0" xr:uid="{A6D6284A-9417-490C-A032-D3A08D77D8A4}">
      <text>
        <r>
          <rPr>
            <sz val="10"/>
            <rFont val="Tahoma"/>
            <family val="2"/>
          </rPr>
          <t>Total Dox Acceptance Amt - Total Paid Amt</t>
        </r>
      </text>
    </comment>
    <comment ref="L4015" authorId="0" shapeId="0" xr:uid="{08433C41-0EFE-4175-946B-4FEC64806CB2}">
      <text/>
    </comment>
    <comment ref="X4016" authorId="0" shapeId="0" xr:uid="{86C3EE62-2CBE-42E8-9D86-C191C341C60A}">
      <text>
        <r>
          <rPr>
            <sz val="10"/>
            <rFont val="Tahoma"/>
            <family val="2"/>
          </rPr>
          <t>Total Dox Acceptance Amt - Total Paid Amt</t>
        </r>
      </text>
    </comment>
    <comment ref="X4018" authorId="0" shapeId="0" xr:uid="{0E27BE77-BA28-463A-BA74-777120214865}">
      <text>
        <r>
          <rPr>
            <sz val="10"/>
            <rFont val="Tahoma"/>
            <family val="2"/>
          </rPr>
          <t>Total Dox Acceptance Amt - Total Paid Amt</t>
        </r>
      </text>
    </comment>
    <comment ref="X4020" authorId="0" shapeId="0" xr:uid="{4663F9F3-2A8C-4212-9C37-856BBB0E3822}">
      <text>
        <r>
          <rPr>
            <sz val="10"/>
            <rFont val="Tahoma"/>
            <family val="2"/>
          </rPr>
          <t>Total Dox Acceptance Amt - Total Paid Amt</t>
        </r>
      </text>
    </comment>
    <comment ref="X4022" authorId="0" shapeId="0" xr:uid="{8176D1C9-0777-4F94-A180-8F4525A5B227}">
      <text>
        <r>
          <rPr>
            <sz val="10"/>
            <rFont val="Tahoma"/>
            <family val="2"/>
          </rPr>
          <t>Total Dox Acceptance Amt - Total Paid Amt</t>
        </r>
      </text>
    </comment>
    <comment ref="X4024" authorId="0" shapeId="0" xr:uid="{6A4140F7-81CD-4240-8142-F6065A6AB30B}">
      <text>
        <r>
          <rPr>
            <sz val="10"/>
            <rFont val="Tahoma"/>
            <family val="2"/>
          </rPr>
          <t>Total Dox Acceptance Amt - Total Paid Amt</t>
        </r>
      </text>
    </comment>
    <comment ref="X4026" authorId="0" shapeId="0" xr:uid="{3F5EED5D-D8CE-4808-A03A-5F72D47F2CE6}">
      <text>
        <r>
          <rPr>
            <sz val="10"/>
            <rFont val="Tahoma"/>
            <family val="2"/>
          </rPr>
          <t>Total Dox Acceptance Amt - Total Paid Amt</t>
        </r>
      </text>
    </comment>
    <comment ref="L4027" authorId="0" shapeId="0" xr:uid="{01E089BF-2EB3-4CDE-A906-3E1537A5C9A4}">
      <text/>
    </comment>
    <comment ref="X4028" authorId="0" shapeId="0" xr:uid="{CB696BF5-949D-4AFD-A9D9-3A5F157277A2}">
      <text>
        <r>
          <rPr>
            <sz val="10"/>
            <rFont val="Tahoma"/>
            <family val="2"/>
          </rPr>
          <t>Total Dox Acceptance Amt - Total Paid Amt</t>
        </r>
      </text>
    </comment>
    <comment ref="L4029" authorId="0" shapeId="0" xr:uid="{ED309C72-9BE2-4391-B9FE-FEA7CF570B8E}">
      <text>
        <r>
          <rPr>
            <sz val="10"/>
            <rFont val="Tahoma"/>
            <family val="2"/>
          </rPr>
          <t>Y08292022-26</t>
        </r>
      </text>
    </comment>
    <comment ref="X4030" authorId="0" shapeId="0" xr:uid="{C9317066-B15C-45E6-B3DA-B088DF30B206}">
      <text>
        <r>
          <rPr>
            <sz val="10"/>
            <rFont val="Tahoma"/>
            <family val="2"/>
          </rPr>
          <t>Total Dox Acceptance Amt - Total Paid Amt</t>
        </r>
      </text>
    </comment>
    <comment ref="L4031" authorId="0" shapeId="0" xr:uid="{539E6ACA-9ADD-4518-AA71-293E439F60BD}">
      <text/>
    </comment>
    <comment ref="X4032" authorId="0" shapeId="0" xr:uid="{ECE04BD0-6623-43A1-B2FB-8D13DB0EBFA0}">
      <text>
        <r>
          <rPr>
            <sz val="10"/>
            <rFont val="Tahoma"/>
            <family val="2"/>
          </rPr>
          <t>Total Dox Acceptance Amt - Total Paid Amt</t>
        </r>
      </text>
    </comment>
    <comment ref="L4033" authorId="0" shapeId="0" xr:uid="{CA88B8CD-F723-40C0-9A66-B45230A0A40E}">
      <text/>
    </comment>
    <comment ref="X4034" authorId="0" shapeId="0" xr:uid="{F928BCE8-6CAD-4050-B278-008D99322C88}">
      <text>
        <r>
          <rPr>
            <sz val="10"/>
            <rFont val="Tahoma"/>
            <family val="2"/>
          </rPr>
          <t>Total Dox Acceptance Amt - Total Paid Amt</t>
        </r>
      </text>
    </comment>
    <comment ref="L4035" authorId="0" shapeId="0" xr:uid="{ACC4450B-16FD-46F2-911A-339A6B02F486}">
      <text/>
    </comment>
    <comment ref="X4036" authorId="0" shapeId="0" xr:uid="{620B4089-21A6-417E-8A9E-C6054E1E931D}">
      <text>
        <r>
          <rPr>
            <sz val="10"/>
            <rFont val="Tahoma"/>
            <family val="2"/>
          </rPr>
          <t>Total Dox Acceptance Amt - Total Paid Amt</t>
        </r>
      </text>
    </comment>
    <comment ref="X4038" authorId="0" shapeId="0" xr:uid="{59AD0734-2D5B-4634-928C-CF4C9EED5E11}">
      <text>
        <r>
          <rPr>
            <sz val="10"/>
            <rFont val="Tahoma"/>
            <family val="2"/>
          </rPr>
          <t>Total Dox Acceptance Amt - Total Paid Amt</t>
        </r>
      </text>
    </comment>
    <comment ref="X4040" authorId="0" shapeId="0" xr:uid="{9B2426F4-BE75-441E-A70B-323B0FD3DF24}">
      <text>
        <r>
          <rPr>
            <sz val="10"/>
            <rFont val="Tahoma"/>
            <family val="2"/>
          </rPr>
          <t>Total Dox Acceptance Amt - Total Paid Amt</t>
        </r>
      </text>
    </comment>
    <comment ref="L4041" authorId="0" shapeId="0" xr:uid="{7C8C1EB6-E160-497D-92E2-05719F5BC52C}">
      <text/>
    </comment>
    <comment ref="X4042" authorId="0" shapeId="0" xr:uid="{E1E1B860-2C8C-4349-BCB2-A0C469219BC3}">
      <text>
        <r>
          <rPr>
            <sz val="10"/>
            <rFont val="Tahoma"/>
            <family val="2"/>
          </rPr>
          <t>Total Dox Acceptance Amt - Total Paid Amt</t>
        </r>
      </text>
    </comment>
    <comment ref="L4043" authorId="0" shapeId="0" xr:uid="{79055C1B-D651-4B70-9D5E-326FA1C64F50}">
      <text/>
    </comment>
    <comment ref="X4044" authorId="0" shapeId="0" xr:uid="{F194A19F-5D70-4BE2-8FA9-DA11BE54B373}">
      <text>
        <r>
          <rPr>
            <sz val="10"/>
            <rFont val="Tahoma"/>
            <family val="2"/>
          </rPr>
          <t>Total Dox Acceptance Amt - Total Paid Amt</t>
        </r>
      </text>
    </comment>
    <comment ref="X4046" authorId="0" shapeId="0" xr:uid="{141C73D0-4752-4DCF-B304-371F7BBC30AC}">
      <text>
        <r>
          <rPr>
            <sz val="10"/>
            <rFont val="Tahoma"/>
            <family val="2"/>
          </rPr>
          <t>Total Dox Acceptance Amt - Total Paid Amt</t>
        </r>
      </text>
    </comment>
    <comment ref="X4048" authorId="0" shapeId="0" xr:uid="{FD4D22FA-F32E-4592-8931-DF3490B55D02}">
      <text>
        <r>
          <rPr>
            <sz val="10"/>
            <rFont val="Tahoma"/>
            <family val="2"/>
          </rPr>
          <t>Total Dox Acceptance Amt - Total Paid Amt</t>
        </r>
      </text>
    </comment>
    <comment ref="X4050" authorId="0" shapeId="0" xr:uid="{134A7040-D85F-4EB1-AA3F-E583977389C8}">
      <text>
        <r>
          <rPr>
            <sz val="10"/>
            <rFont val="Tahoma"/>
            <family val="2"/>
          </rPr>
          <t>Total Dox Acceptance Amt - Total Paid Amt</t>
        </r>
      </text>
    </comment>
    <comment ref="X4052" authorId="0" shapeId="0" xr:uid="{2FC71570-FC22-40CB-87B3-31700D099AEF}">
      <text>
        <r>
          <rPr>
            <sz val="10"/>
            <rFont val="Tahoma"/>
            <family val="2"/>
          </rPr>
          <t>Total Dox Acceptance Amt - Total Paid Amt</t>
        </r>
      </text>
    </comment>
    <comment ref="L4053" authorId="0" shapeId="0" xr:uid="{66D5A9C3-BBD4-403D-9B6A-B12D2AEDCED5}">
      <text>
        <r>
          <rPr>
            <sz val="10"/>
            <rFont val="Tahoma"/>
            <family val="2"/>
          </rPr>
          <t>Y08292022-27</t>
        </r>
      </text>
    </comment>
    <comment ref="X4054" authorId="0" shapeId="0" xr:uid="{C2DFFB9C-BC8C-47B8-8F98-6094EA89BAB3}">
      <text>
        <r>
          <rPr>
            <sz val="10"/>
            <rFont val="Tahoma"/>
            <family val="2"/>
          </rPr>
          <t>Total Dox Acceptance Amt - Total Paid Amt</t>
        </r>
      </text>
    </comment>
    <comment ref="L4055" authorId="0" shapeId="0" xr:uid="{301621BC-CBD6-4B74-913E-7364EEACDC52}">
      <text/>
    </comment>
    <comment ref="X4056" authorId="0" shapeId="0" xr:uid="{108C8455-1E95-4589-B657-40B67B420149}">
      <text>
        <r>
          <rPr>
            <sz val="10"/>
            <rFont val="Tahoma"/>
            <family val="2"/>
          </rPr>
          <t>Total Dox Acceptance Amt - Total Paid Amt</t>
        </r>
      </text>
    </comment>
    <comment ref="L4057" authorId="0" shapeId="0" xr:uid="{152ECF6C-016C-4A28-8927-53E25981A4E5}">
      <text/>
    </comment>
    <comment ref="X4058" authorId="0" shapeId="0" xr:uid="{8F297898-0DB8-4DE2-9B92-CFAAE1EA0F5E}">
      <text>
        <r>
          <rPr>
            <sz val="10"/>
            <rFont val="Tahoma"/>
            <family val="2"/>
          </rPr>
          <t>Total Dox Acceptance Amt - Total Paid Amt</t>
        </r>
      </text>
    </comment>
    <comment ref="X4060" authorId="0" shapeId="0" xr:uid="{B0760887-1807-4A70-B52D-B77B58FC453C}">
      <text>
        <r>
          <rPr>
            <sz val="10"/>
            <rFont val="Tahoma"/>
            <family val="2"/>
          </rPr>
          <t>Total Dox Acceptance Amt - Total Paid Amt</t>
        </r>
      </text>
    </comment>
    <comment ref="L4061" authorId="0" shapeId="0" xr:uid="{851F91F4-4640-4450-AAE0-58DD9770F389}">
      <text/>
    </comment>
    <comment ref="X4062" authorId="0" shapeId="0" xr:uid="{19ACABF0-0927-4119-8EDC-7A02EC3915A8}">
      <text>
        <r>
          <rPr>
            <sz val="10"/>
            <rFont val="Tahoma"/>
            <family val="2"/>
          </rPr>
          <t>Total Dox Acceptance Amt - Total Paid Amt</t>
        </r>
      </text>
    </comment>
    <comment ref="L4063" authorId="0" shapeId="0" xr:uid="{8B2153B2-CBE4-466B-94FA-DC914C63CF56}">
      <text/>
    </comment>
    <comment ref="X4064" authorId="0" shapeId="0" xr:uid="{F27D1984-D53D-4149-BC50-56A6B2DB3B6D}">
      <text>
        <r>
          <rPr>
            <sz val="10"/>
            <rFont val="Tahoma"/>
            <family val="2"/>
          </rPr>
          <t>Total Dox Acceptance Amt - Total Paid Amt</t>
        </r>
      </text>
    </comment>
    <comment ref="L4065" authorId="0" shapeId="0" xr:uid="{35BEEAC1-77B2-488D-9EBA-33B9D48908EE}">
      <text/>
    </comment>
    <comment ref="X4066" authorId="0" shapeId="0" xr:uid="{6C359987-2C31-4D17-A86A-28BA5C254842}">
      <text>
        <r>
          <rPr>
            <sz val="10"/>
            <rFont val="Tahoma"/>
            <family val="2"/>
          </rPr>
          <t>Total Dox Acceptance Amt - Total Paid Amt</t>
        </r>
      </text>
    </comment>
    <comment ref="X4068" authorId="0" shapeId="0" xr:uid="{F2DFBDDA-DF8B-4A4D-A78D-A1BA1D7414F1}">
      <text>
        <r>
          <rPr>
            <sz val="10"/>
            <rFont val="Tahoma"/>
            <family val="2"/>
          </rPr>
          <t>Total Dox Acceptance Amt - Total Paid Amt</t>
        </r>
      </text>
    </comment>
    <comment ref="X4070" authorId="0" shapeId="0" xr:uid="{DD589C78-EF82-4BA2-93F7-445196FE1AF2}">
      <text>
        <r>
          <rPr>
            <sz val="10"/>
            <rFont val="Tahoma"/>
            <family val="2"/>
          </rPr>
          <t>Total Dox Acceptance Amt - Total Paid Amt</t>
        </r>
      </text>
    </comment>
    <comment ref="L4071" authorId="0" shapeId="0" xr:uid="{2A019090-8187-40E5-BBB6-9CC3778DF441}">
      <text/>
    </comment>
    <comment ref="X4072" authorId="0" shapeId="0" xr:uid="{BBD29FB1-DCBC-4C85-A801-7DF99337D970}">
      <text>
        <r>
          <rPr>
            <sz val="10"/>
            <rFont val="Tahoma"/>
            <family val="2"/>
          </rPr>
          <t>Total Dox Acceptance Amt - Total Paid Amt</t>
        </r>
      </text>
    </comment>
    <comment ref="X4074" authorId="0" shapeId="0" xr:uid="{054A241A-632D-403F-89E1-0CB24C83D34A}">
      <text>
        <r>
          <rPr>
            <sz val="10"/>
            <rFont val="Tahoma"/>
            <family val="2"/>
          </rPr>
          <t>Total Dox Acceptance Amt - Total Paid Amt</t>
        </r>
      </text>
    </comment>
    <comment ref="L4075" authorId="0" shapeId="0" xr:uid="{F0F1EE39-A911-48FA-9DB9-45F1E774B310}">
      <text/>
    </comment>
    <comment ref="X4076" authorId="0" shapeId="0" xr:uid="{759ACDD9-68B7-4E97-8F32-53F5BB46C027}">
      <text>
        <r>
          <rPr>
            <sz val="10"/>
            <rFont val="Tahoma"/>
            <family val="2"/>
          </rPr>
          <t>Total Dox Acceptance Amt - Total Paid Amt</t>
        </r>
      </text>
    </comment>
    <comment ref="X4078" authorId="0" shapeId="0" xr:uid="{0ACF005B-FFB2-4D4A-B2A7-9B30C14486C8}">
      <text>
        <r>
          <rPr>
            <sz val="10"/>
            <rFont val="Tahoma"/>
            <family val="2"/>
          </rPr>
          <t>Total Dox Acceptance Amt - Total Paid Amt</t>
        </r>
      </text>
    </comment>
    <comment ref="X4080" authorId="0" shapeId="0" xr:uid="{7A697D41-53FD-4174-B2CE-51597493B6B7}">
      <text>
        <r>
          <rPr>
            <sz val="10"/>
            <rFont val="Tahoma"/>
            <family val="2"/>
          </rPr>
          <t>Total Dox Acceptance Amt - Total Paid Amt</t>
        </r>
      </text>
    </comment>
    <comment ref="X4082" authorId="0" shapeId="0" xr:uid="{E65C6B97-2512-4F41-BB41-5C5113F1E91D}">
      <text>
        <r>
          <rPr>
            <sz val="10"/>
            <rFont val="Tahoma"/>
            <family val="2"/>
          </rPr>
          <t>Total Dox Acceptance Amt - Total Paid Amt</t>
        </r>
      </text>
    </comment>
    <comment ref="L4083" authorId="0" shapeId="0" xr:uid="{27590194-751C-4195-8A0A-BD94F7013000}">
      <text/>
    </comment>
    <comment ref="X4084" authorId="0" shapeId="0" xr:uid="{590B5D97-312E-4B22-970B-2339A56B7CA3}">
      <text>
        <r>
          <rPr>
            <sz val="10"/>
            <rFont val="Tahoma"/>
            <family val="2"/>
          </rPr>
          <t>Total Dox Acceptance Amt - Total Paid Amt</t>
        </r>
      </text>
    </comment>
    <comment ref="L4085" authorId="0" shapeId="0" xr:uid="{B8338FC7-C41C-45E4-A73D-D67E341CEB0E}">
      <text/>
    </comment>
    <comment ref="X4086" authorId="0" shapeId="0" xr:uid="{661DEE54-260B-482D-AD8A-C2D057A55FC8}">
      <text>
        <r>
          <rPr>
            <sz val="10"/>
            <rFont val="Tahoma"/>
            <family val="2"/>
          </rPr>
          <t>Total Dox Acceptance Amt - Total Paid Amt</t>
        </r>
      </text>
    </comment>
    <comment ref="X4088" authorId="0" shapeId="0" xr:uid="{26B7D5D8-7AC7-4B21-8927-4311B3636B15}">
      <text>
        <r>
          <rPr>
            <sz val="10"/>
            <rFont val="Tahoma"/>
            <family val="2"/>
          </rPr>
          <t>Total Dox Acceptance Amt - Total Paid Amt</t>
        </r>
      </text>
    </comment>
    <comment ref="L4089" authorId="0" shapeId="0" xr:uid="{528355EF-1EAB-437E-8C08-0D2CE2C62C70}">
      <text/>
    </comment>
    <comment ref="X4090" authorId="0" shapeId="0" xr:uid="{3AB45F43-D340-4950-9B77-39831B6EC8FB}">
      <text>
        <r>
          <rPr>
            <sz val="10"/>
            <rFont val="Tahoma"/>
            <family val="2"/>
          </rPr>
          <t>Total Dox Acceptance Amt - Total Paid Amt</t>
        </r>
      </text>
    </comment>
    <comment ref="X4092" authorId="0" shapeId="0" xr:uid="{940474F0-D081-423B-91D6-77F4FAE90276}">
      <text>
        <r>
          <rPr>
            <sz val="10"/>
            <rFont val="Tahoma"/>
            <family val="2"/>
          </rPr>
          <t>Total Dox Acceptance Amt - Total Paid Amt</t>
        </r>
      </text>
    </comment>
    <comment ref="L4093" authorId="0" shapeId="0" xr:uid="{127EBE6A-0152-422C-80FD-2B9039DDC211}">
      <text/>
    </comment>
    <comment ref="X4094" authorId="0" shapeId="0" xr:uid="{CE842973-C779-48C6-8164-476DDF903D4E}">
      <text>
        <r>
          <rPr>
            <sz val="10"/>
            <rFont val="Tahoma"/>
            <family val="2"/>
          </rPr>
          <t>Total Dox Acceptance Amt - Total Paid Amt</t>
        </r>
      </text>
    </comment>
    <comment ref="L4095" authorId="0" shapeId="0" xr:uid="{E67DEF83-AF95-4CCF-B2D6-53C02FD88DC3}">
      <text/>
    </comment>
    <comment ref="X4096" authorId="0" shapeId="0" xr:uid="{BC736ADB-04EA-4DB8-8F5C-64D9C4D18F6F}">
      <text>
        <r>
          <rPr>
            <sz val="10"/>
            <rFont val="Tahoma"/>
            <family val="2"/>
          </rPr>
          <t>Total Dox Acceptance Amt - Total Paid Amt</t>
        </r>
      </text>
    </comment>
    <comment ref="L4097" authorId="0" shapeId="0" xr:uid="{42055A08-9AA3-4BB4-B8A6-DF2296FE6419}">
      <text/>
    </comment>
    <comment ref="X4098" authorId="0" shapeId="0" xr:uid="{782BFAE1-19AD-4602-92E8-99E84028653C}">
      <text>
        <r>
          <rPr>
            <sz val="10"/>
            <rFont val="Tahoma"/>
            <family val="2"/>
          </rPr>
          <t>Total Dox Acceptance Amt - Total Paid Amt</t>
        </r>
      </text>
    </comment>
    <comment ref="X4100" authorId="0" shapeId="0" xr:uid="{919165B4-E6D9-4552-9DB4-5758F7CD9375}">
      <text>
        <r>
          <rPr>
            <sz val="10"/>
            <rFont val="Tahoma"/>
            <family val="2"/>
          </rPr>
          <t>Total Dox Acceptance Amt - Total Paid Amt</t>
        </r>
      </text>
    </comment>
    <comment ref="X4102" authorId="0" shapeId="0" xr:uid="{5E471661-4C27-4389-90A6-86FAD0115580}">
      <text>
        <r>
          <rPr>
            <sz val="10"/>
            <rFont val="Tahoma"/>
            <family val="2"/>
          </rPr>
          <t>Total Dox Acceptance Amt - Total Paid Amt</t>
        </r>
      </text>
    </comment>
    <comment ref="X4104" authorId="0" shapeId="0" xr:uid="{C9E7F535-9985-41F1-8DA3-A2E2367D4FD8}">
      <text>
        <r>
          <rPr>
            <sz val="10"/>
            <rFont val="Tahoma"/>
            <family val="2"/>
          </rPr>
          <t>Total Dox Acceptance Amt - Total Paid Amt</t>
        </r>
      </text>
    </comment>
    <comment ref="L4105" authorId="0" shapeId="0" xr:uid="{6E57AD65-37E4-498F-AE24-8F2790C60DDF}">
      <text/>
    </comment>
    <comment ref="X4106" authorId="0" shapeId="0" xr:uid="{6859E518-6126-407E-AD2D-F8AAFB7F76C2}">
      <text>
        <r>
          <rPr>
            <sz val="10"/>
            <rFont val="Tahoma"/>
            <family val="2"/>
          </rPr>
          <t>Total Dox Acceptance Amt - Total Paid Amt</t>
        </r>
      </text>
    </comment>
    <comment ref="X4108" authorId="0" shapeId="0" xr:uid="{7938F208-D72B-4775-A2BA-728FB696FC60}">
      <text>
        <r>
          <rPr>
            <sz val="10"/>
            <rFont val="Tahoma"/>
            <family val="2"/>
          </rPr>
          <t>Total Dox Acceptance Amt - Total Paid Amt</t>
        </r>
      </text>
    </comment>
    <comment ref="X4110" authorId="0" shapeId="0" xr:uid="{1AFA4842-5CFC-4D66-ACF6-5A5107A87734}">
      <text>
        <r>
          <rPr>
            <sz val="10"/>
            <rFont val="Tahoma"/>
            <family val="2"/>
          </rPr>
          <t>Total Dox Acceptance Amt - Total Paid Amt</t>
        </r>
      </text>
    </comment>
    <comment ref="X4112" authorId="0" shapeId="0" xr:uid="{DB1F5970-5274-44F3-B497-0DB44EBC0DB0}">
      <text>
        <r>
          <rPr>
            <sz val="10"/>
            <rFont val="Tahoma"/>
            <family val="2"/>
          </rPr>
          <t>Total Dox Acceptance Amt - Total Paid Amt</t>
        </r>
      </text>
    </comment>
    <comment ref="L4113" authorId="0" shapeId="0" xr:uid="{E5D38327-EB38-4FC8-8ED8-0CADB4A6EF0E}">
      <text/>
    </comment>
    <comment ref="X4114" authorId="0" shapeId="0" xr:uid="{002C9E09-8551-4A6D-B2B3-A77D9B9BF16E}">
      <text>
        <r>
          <rPr>
            <sz val="10"/>
            <rFont val="Tahoma"/>
            <family val="2"/>
          </rPr>
          <t>Total Dox Acceptance Amt - Total Paid Amt</t>
        </r>
      </text>
    </comment>
    <comment ref="L4115" authorId="0" shapeId="0" xr:uid="{D6D5D933-6A38-4D16-B117-C2479D275AC3}">
      <text/>
    </comment>
    <comment ref="X4116" authorId="0" shapeId="0" xr:uid="{E7FE0EAA-554D-477E-8B30-8B8AABA044E0}">
      <text>
        <r>
          <rPr>
            <sz val="10"/>
            <rFont val="Tahoma"/>
            <family val="2"/>
          </rPr>
          <t>Total Dox Acceptance Amt - Total Paid Amt</t>
        </r>
      </text>
    </comment>
    <comment ref="L4117" authorId="0" shapeId="0" xr:uid="{80743301-7C30-4730-A624-F77007FFA3AB}">
      <text/>
    </comment>
    <comment ref="X4118" authorId="0" shapeId="0" xr:uid="{F62DA7A6-0C3F-4965-A754-6E5A8FCA0EC2}">
      <text>
        <r>
          <rPr>
            <sz val="10"/>
            <rFont val="Tahoma"/>
            <family val="2"/>
          </rPr>
          <t>Total Dox Acceptance Amt - Total Paid Amt</t>
        </r>
      </text>
    </comment>
    <comment ref="X4120" authorId="0" shapeId="0" xr:uid="{1967297E-328B-4499-BCBD-02EC44CA4568}">
      <text>
        <r>
          <rPr>
            <sz val="10"/>
            <rFont val="Tahoma"/>
            <family val="2"/>
          </rPr>
          <t>Total Dox Acceptance Amt - Total Paid Amt</t>
        </r>
      </text>
    </comment>
    <comment ref="X4122" authorId="0" shapeId="0" xr:uid="{1272D8A2-B8E8-44B1-AC69-0F2F3288BF17}">
      <text>
        <r>
          <rPr>
            <sz val="10"/>
            <rFont val="Tahoma"/>
            <family val="2"/>
          </rPr>
          <t>Total Dox Acceptance Amt - Total Paid Amt</t>
        </r>
      </text>
    </comment>
    <comment ref="X4124" authorId="0" shapeId="0" xr:uid="{C6D1F324-4E31-479B-9F71-0D13C8947929}">
      <text>
        <r>
          <rPr>
            <sz val="10"/>
            <rFont val="Tahoma"/>
            <family val="2"/>
          </rPr>
          <t>Total Dox Acceptance Amt - Total Paid Amt</t>
        </r>
      </text>
    </comment>
    <comment ref="X4126" authorId="0" shapeId="0" xr:uid="{9C1D13C6-480D-4361-8C0C-3B7FE35409ED}">
      <text>
        <r>
          <rPr>
            <sz val="10"/>
            <rFont val="Tahoma"/>
            <family val="2"/>
          </rPr>
          <t>Total Dox Acceptance Amt - Total Paid Amt</t>
        </r>
      </text>
    </comment>
    <comment ref="L4127" authorId="0" shapeId="0" xr:uid="{94B573B6-7C80-46FE-9AEB-DEEBACC1B554}">
      <text/>
    </comment>
    <comment ref="X4128" authorId="0" shapeId="0" xr:uid="{1E2749A2-4DBB-4FCA-8E54-93CC389D0522}">
      <text>
        <r>
          <rPr>
            <sz val="10"/>
            <rFont val="Tahoma"/>
            <family val="2"/>
          </rPr>
          <t>Total Dox Acceptance Amt - Total Paid Amt</t>
        </r>
      </text>
    </comment>
    <comment ref="X4130" authorId="0" shapeId="0" xr:uid="{728F2D33-527F-4ABB-A6A5-5DF99407BB57}">
      <text>
        <r>
          <rPr>
            <sz val="10"/>
            <rFont val="Tahoma"/>
            <family val="2"/>
          </rPr>
          <t>Total Dox Acceptance Amt - Total Paid Amt</t>
        </r>
      </text>
    </comment>
    <comment ref="X4132" authorId="0" shapeId="0" xr:uid="{C94AFA09-A6AB-4E5C-94DA-7B08789705CC}">
      <text>
        <r>
          <rPr>
            <sz val="10"/>
            <rFont val="Tahoma"/>
            <family val="2"/>
          </rPr>
          <t>Total Dox Acceptance Amt - Total Paid Amt</t>
        </r>
      </text>
    </comment>
    <comment ref="L4133" authorId="0" shapeId="0" xr:uid="{F3FD8434-9E7B-41C6-8165-439ECC1C192B}">
      <text/>
    </comment>
    <comment ref="X4134" authorId="0" shapeId="0" xr:uid="{54DD9370-B142-4BFD-9089-DBC43DD9E840}">
      <text>
        <r>
          <rPr>
            <sz val="10"/>
            <rFont val="Tahoma"/>
            <family val="2"/>
          </rPr>
          <t>Total Dox Acceptance Amt - Total Paid Amt</t>
        </r>
      </text>
    </comment>
    <comment ref="X4136" authorId="0" shapeId="0" xr:uid="{4F4C91B8-49E7-4DD3-8A04-20BA7CEC40A1}">
      <text>
        <r>
          <rPr>
            <sz val="10"/>
            <rFont val="Tahoma"/>
            <family val="2"/>
          </rPr>
          <t>Total Dox Acceptance Amt - Total Paid Amt</t>
        </r>
      </text>
    </comment>
    <comment ref="X4138" authorId="0" shapeId="0" xr:uid="{A96F691D-A16D-4BA2-9FDE-81989D08F93A}">
      <text>
        <r>
          <rPr>
            <sz val="10"/>
            <rFont val="Tahoma"/>
            <family val="2"/>
          </rPr>
          <t>Total Dox Acceptance Amt - Total Paid Amt</t>
        </r>
      </text>
    </comment>
    <comment ref="X4140" authorId="0" shapeId="0" xr:uid="{1C25A43A-1FD0-41B4-B201-341F986E8FA9}">
      <text>
        <r>
          <rPr>
            <sz val="10"/>
            <rFont val="Tahoma"/>
            <family val="2"/>
          </rPr>
          <t>Total Dox Acceptance Amt - Total Paid Amt</t>
        </r>
      </text>
    </comment>
    <comment ref="L4141" authorId="0" shapeId="0" xr:uid="{089C5800-ED3B-4734-9EBC-DD76D40F52FF}">
      <text/>
    </comment>
    <comment ref="X4142" authorId="0" shapeId="0" xr:uid="{5ABAE20E-86BB-4F45-9F53-3D01BF092745}">
      <text>
        <r>
          <rPr>
            <sz val="10"/>
            <rFont val="Tahoma"/>
            <family val="2"/>
          </rPr>
          <t>Total Dox Acceptance Amt - Total Paid Amt</t>
        </r>
      </text>
    </comment>
    <comment ref="X4144" authorId="0" shapeId="0" xr:uid="{7A5FB342-8282-4864-B939-0199E159E9CD}">
      <text>
        <r>
          <rPr>
            <sz val="10"/>
            <rFont val="Tahoma"/>
            <family val="2"/>
          </rPr>
          <t>Total Dox Acceptance Amt - Total Paid Amt</t>
        </r>
      </text>
    </comment>
    <comment ref="X4146" authorId="0" shapeId="0" xr:uid="{839BD04F-73F0-4FE5-BC7C-5902343F8957}">
      <text>
        <r>
          <rPr>
            <sz val="10"/>
            <rFont val="Tahoma"/>
            <family val="2"/>
          </rPr>
          <t>Total Dox Acceptance Amt - Total Paid Amt</t>
        </r>
      </text>
    </comment>
    <comment ref="X4148" authorId="0" shapeId="0" xr:uid="{25E3D32C-1F01-4D36-9DFC-3F598D2BBF9C}">
      <text>
        <r>
          <rPr>
            <sz val="10"/>
            <rFont val="Tahoma"/>
            <family val="2"/>
          </rPr>
          <t>Total Dox Acceptance Amt - Total Paid Amt</t>
        </r>
      </text>
    </comment>
    <comment ref="L4149" authorId="0" shapeId="0" xr:uid="{17441B64-B548-4857-AAE0-BDBFF8CDED63}">
      <text/>
    </comment>
    <comment ref="X4150" authorId="0" shapeId="0" xr:uid="{D2421879-5289-4A2D-A846-7B5572F4675A}">
      <text>
        <r>
          <rPr>
            <sz val="10"/>
            <rFont val="Tahoma"/>
            <family val="2"/>
          </rPr>
          <t>Total Dox Acceptance Amt - Total Paid Amt</t>
        </r>
      </text>
    </comment>
    <comment ref="X4152" authorId="0" shapeId="0" xr:uid="{83E76D36-3A4C-41DA-9E69-6B940B7EC3D7}">
      <text>
        <r>
          <rPr>
            <sz val="10"/>
            <rFont val="Tahoma"/>
            <family val="2"/>
          </rPr>
          <t>Total Dox Acceptance Amt - Total Paid Amt</t>
        </r>
      </text>
    </comment>
    <comment ref="L4153" authorId="0" shapeId="0" xr:uid="{72EC764E-1ABA-425B-9EFB-D8CD0DCD6369}">
      <text/>
    </comment>
    <comment ref="X4154" authorId="0" shapeId="0" xr:uid="{4EFBD13E-A1D3-4613-AC99-4919156924B4}">
      <text>
        <r>
          <rPr>
            <sz val="10"/>
            <rFont val="Tahoma"/>
            <family val="2"/>
          </rPr>
          <t>Total Dox Acceptance Amt - Total Paid Amt</t>
        </r>
      </text>
    </comment>
    <comment ref="X4156" authorId="0" shapeId="0" xr:uid="{AB02DD42-DF9F-4A0E-9FF5-7CF0183D300A}">
      <text>
        <r>
          <rPr>
            <sz val="10"/>
            <rFont val="Tahoma"/>
            <family val="2"/>
          </rPr>
          <t>Total Dox Acceptance Amt - Total Paid Amt</t>
        </r>
      </text>
    </comment>
    <comment ref="X4158" authorId="0" shapeId="0" xr:uid="{20F90E8B-AB17-4042-B227-66A993B7D674}">
      <text>
        <r>
          <rPr>
            <sz val="10"/>
            <rFont val="Tahoma"/>
            <family val="2"/>
          </rPr>
          <t>Total Dox Acceptance Amt - Total Paid Amt</t>
        </r>
      </text>
    </comment>
    <comment ref="L4159" authorId="0" shapeId="0" xr:uid="{957DF800-A02F-4825-BF0A-FC3EE53E70BB}">
      <text/>
    </comment>
    <comment ref="X4160" authorId="0" shapeId="0" xr:uid="{30520E8B-DB40-4C17-8884-6DA9BAFE9866}">
      <text>
        <r>
          <rPr>
            <sz val="10"/>
            <rFont val="Tahoma"/>
            <family val="2"/>
          </rPr>
          <t>Total Dox Acceptance Amt - Total Paid Amt</t>
        </r>
      </text>
    </comment>
    <comment ref="X4162" authorId="0" shapeId="0" xr:uid="{CB41A704-1EC2-47B6-8D69-DCF992D57289}">
      <text>
        <r>
          <rPr>
            <sz val="10"/>
            <rFont val="Tahoma"/>
            <family val="2"/>
          </rPr>
          <t>Total Dox Acceptance Amt - Total Paid Amt</t>
        </r>
      </text>
    </comment>
    <comment ref="X4164" authorId="0" shapeId="0" xr:uid="{7AF29CFB-6730-4574-B388-7E0D3671A0D1}">
      <text>
        <r>
          <rPr>
            <sz val="10"/>
            <rFont val="Tahoma"/>
            <family val="2"/>
          </rPr>
          <t>Total Dox Acceptance Amt - Total Paid Amt</t>
        </r>
      </text>
    </comment>
    <comment ref="X4166" authorId="0" shapeId="0" xr:uid="{08618463-A10F-4A02-AC47-058B1031ED71}">
      <text>
        <r>
          <rPr>
            <sz val="10"/>
            <rFont val="Tahoma"/>
            <family val="2"/>
          </rPr>
          <t>Total Dox Acceptance Amt - Total Paid Amt</t>
        </r>
      </text>
    </comment>
    <comment ref="L4167" authorId="0" shapeId="0" xr:uid="{812385CD-21C3-4CEE-96E3-356266A0126B}">
      <text/>
    </comment>
    <comment ref="X4168" authorId="0" shapeId="0" xr:uid="{015FFB12-92BF-493C-9B95-1D78988385FA}">
      <text>
        <r>
          <rPr>
            <sz val="10"/>
            <rFont val="Tahoma"/>
            <family val="2"/>
          </rPr>
          <t>Total Dox Acceptance Amt - Total Paid Amt</t>
        </r>
      </text>
    </comment>
    <comment ref="X4170" authorId="0" shapeId="0" xr:uid="{82DDC172-B532-4E45-AF30-78152E9C1707}">
      <text>
        <r>
          <rPr>
            <sz val="10"/>
            <rFont val="Tahoma"/>
            <family val="2"/>
          </rPr>
          <t>Total Dox Acceptance Amt - Total Paid Amt</t>
        </r>
      </text>
    </comment>
    <comment ref="X4172" authorId="0" shapeId="0" xr:uid="{44D44490-806F-4010-A7EF-8F343564433B}">
      <text>
        <r>
          <rPr>
            <sz val="10"/>
            <rFont val="Tahoma"/>
            <family val="2"/>
          </rPr>
          <t>Total Dox Acceptance Amt - Total Paid Amt</t>
        </r>
      </text>
    </comment>
    <comment ref="X4174" authorId="0" shapeId="0" xr:uid="{FA64E641-F0B7-4F2C-9C68-F7731F241CBA}">
      <text>
        <r>
          <rPr>
            <sz val="10"/>
            <rFont val="Tahoma"/>
            <family val="2"/>
          </rPr>
          <t>Total Dox Acceptance Amt - Total Paid Amt</t>
        </r>
      </text>
    </comment>
    <comment ref="X4176" authorId="0" shapeId="0" xr:uid="{1BF8353D-B5CB-4DF3-B778-FBBA5ECF390F}">
      <text>
        <r>
          <rPr>
            <sz val="10"/>
            <rFont val="Tahoma"/>
            <family val="2"/>
          </rPr>
          <t>Total Dox Acceptance Amt - Total Paid Amt</t>
        </r>
      </text>
    </comment>
    <comment ref="X4178" authorId="0" shapeId="0" xr:uid="{304283A4-B35B-4510-86AF-60E7BA8552DF}">
      <text>
        <r>
          <rPr>
            <sz val="10"/>
            <rFont val="Tahoma"/>
            <family val="2"/>
          </rPr>
          <t>Total Dox Acceptance Amt - Total Paid Amt</t>
        </r>
      </text>
    </comment>
    <comment ref="X4180" authorId="0" shapeId="0" xr:uid="{3F92D0EE-AE85-4B31-971B-DAE763F12625}">
      <text>
        <r>
          <rPr>
            <sz val="10"/>
            <rFont val="Tahoma"/>
            <family val="2"/>
          </rPr>
          <t>Total Dox Acceptance Amt - Total Paid Amt</t>
        </r>
      </text>
    </comment>
    <comment ref="L4181" authorId="0" shapeId="0" xr:uid="{7BEF0F80-3CCC-454A-B4C1-82C12D79C348}">
      <text/>
    </comment>
    <comment ref="X4182" authorId="0" shapeId="0" xr:uid="{AE342DB6-AAC7-473F-9DE9-45E7BFECA6C2}">
      <text>
        <r>
          <rPr>
            <sz val="10"/>
            <rFont val="Tahoma"/>
            <family val="2"/>
          </rPr>
          <t>Total Dox Acceptance Amt - Total Paid Amt</t>
        </r>
      </text>
    </comment>
    <comment ref="L4183" authorId="0" shapeId="0" xr:uid="{777A4B86-9CEA-4678-B15A-C179D453CCB5}">
      <text/>
    </comment>
    <comment ref="X4184" authorId="0" shapeId="0" xr:uid="{C22F56BE-900C-4003-9E55-3D07D39E1921}">
      <text>
        <r>
          <rPr>
            <sz val="10"/>
            <rFont val="Tahoma"/>
            <family val="2"/>
          </rPr>
          <t>Total Dox Acceptance Amt - Total Paid Amt</t>
        </r>
      </text>
    </comment>
    <comment ref="X4186" authorId="0" shapeId="0" xr:uid="{6343DF87-9223-4CFE-938B-B6C438625337}">
      <text>
        <r>
          <rPr>
            <sz val="10"/>
            <rFont val="Tahoma"/>
            <family val="2"/>
          </rPr>
          <t>Total Dox Acceptance Amt - Total Paid Amt</t>
        </r>
      </text>
    </comment>
    <comment ref="X4188" authorId="0" shapeId="0" xr:uid="{3144511F-02E6-41CF-9124-00262E24907D}">
      <text>
        <r>
          <rPr>
            <sz val="10"/>
            <rFont val="Tahoma"/>
            <family val="2"/>
          </rPr>
          <t>Total Dox Acceptance Amt - Total Paid Amt</t>
        </r>
      </text>
    </comment>
    <comment ref="X4190" authorId="0" shapeId="0" xr:uid="{A7BF3FDF-CDEF-4EC9-B6F8-8231D38739D8}">
      <text>
        <r>
          <rPr>
            <sz val="10"/>
            <rFont val="Tahoma"/>
            <family val="2"/>
          </rPr>
          <t>Total Dox Acceptance Amt - Total Paid Amt</t>
        </r>
      </text>
    </comment>
    <comment ref="X4192" authorId="0" shapeId="0" xr:uid="{D83D9FF1-EAD5-40C0-B317-0CCC01A8E930}">
      <text>
        <r>
          <rPr>
            <sz val="10"/>
            <rFont val="Tahoma"/>
            <family val="2"/>
          </rPr>
          <t>Total Dox Acceptance Amt - Total Paid Amt</t>
        </r>
      </text>
    </comment>
    <comment ref="X4194" authorId="0" shapeId="0" xr:uid="{509257CF-5EE6-47DF-852D-3ECC6834BCE4}">
      <text>
        <r>
          <rPr>
            <sz val="10"/>
            <rFont val="Tahoma"/>
            <family val="2"/>
          </rPr>
          <t>Total Dox Acceptance Amt - Total Paid Amt</t>
        </r>
      </text>
    </comment>
    <comment ref="X4196" authorId="0" shapeId="0" xr:uid="{4CC1CE99-1900-4938-9338-C5BF7E0731A6}">
      <text>
        <r>
          <rPr>
            <sz val="10"/>
            <rFont val="Tahoma"/>
            <family val="2"/>
          </rPr>
          <t>Total Dox Acceptance Amt - Total Paid Amt</t>
        </r>
      </text>
    </comment>
    <comment ref="X4198" authorId="0" shapeId="0" xr:uid="{36A31A1E-96F9-4CC8-8510-A5BF29001990}">
      <text>
        <r>
          <rPr>
            <sz val="10"/>
            <rFont val="Tahoma"/>
            <family val="2"/>
          </rPr>
          <t>Total Dox Acceptance Amt - Total Paid Amt</t>
        </r>
      </text>
    </comment>
    <comment ref="X4200" authorId="0" shapeId="0" xr:uid="{FDED64D3-307C-4B8C-BCF3-601EAA2C275A}">
      <text>
        <r>
          <rPr>
            <sz val="10"/>
            <rFont val="Tahoma"/>
            <family val="2"/>
          </rPr>
          <t>Total Dox Acceptance Amt - Total Paid Amt</t>
        </r>
      </text>
    </comment>
    <comment ref="X4202" authorId="0" shapeId="0" xr:uid="{7710AA67-3F71-4D17-8AC6-6BED2FE345D8}">
      <text>
        <r>
          <rPr>
            <sz val="10"/>
            <rFont val="Tahoma"/>
            <family val="2"/>
          </rPr>
          <t>Total Dox Acceptance Amt - Total Paid Amt</t>
        </r>
      </text>
    </comment>
    <comment ref="X4204" authorId="0" shapeId="0" xr:uid="{3E8FAE58-93AA-4723-AC2E-F0757D0074A5}">
      <text>
        <r>
          <rPr>
            <sz val="10"/>
            <rFont val="Tahoma"/>
            <family val="2"/>
          </rPr>
          <t>Total Dox Acceptance Amt - Total Paid Amt</t>
        </r>
      </text>
    </comment>
    <comment ref="X4206" authorId="0" shapeId="0" xr:uid="{92E26C8A-8BD7-48D5-9BD9-99FF005C67F4}">
      <text>
        <r>
          <rPr>
            <sz val="10"/>
            <rFont val="Tahoma"/>
            <family val="2"/>
          </rPr>
          <t>Total Dox Acceptance Amt - Total Paid Amt</t>
        </r>
      </text>
    </comment>
    <comment ref="X4208" authorId="0" shapeId="0" xr:uid="{B5A68978-55A5-4CCC-AA4B-922543C44D52}">
      <text>
        <r>
          <rPr>
            <sz val="10"/>
            <rFont val="Tahoma"/>
            <family val="2"/>
          </rPr>
          <t>Total Dox Acceptance Amt - Total Paid Amt</t>
        </r>
      </text>
    </comment>
    <comment ref="L4209" authorId="0" shapeId="0" xr:uid="{3A5F3296-E262-4F4D-B055-2AFAA0CA9EDC}">
      <text/>
    </comment>
    <comment ref="X4210" authorId="0" shapeId="0" xr:uid="{0CE54256-840D-4599-9C2D-079010E44731}">
      <text>
        <r>
          <rPr>
            <sz val="10"/>
            <rFont val="Tahoma"/>
            <family val="2"/>
          </rPr>
          <t>Total Dox Acceptance Amt - Total Paid Amt</t>
        </r>
      </text>
    </comment>
    <comment ref="X4212" authorId="0" shapeId="0" xr:uid="{752AE053-70BB-43E0-A8C5-B88A1BEE4C93}">
      <text>
        <r>
          <rPr>
            <sz val="10"/>
            <rFont val="Tahoma"/>
            <family val="2"/>
          </rPr>
          <t>Total Dox Acceptance Amt - Total Paid Amt</t>
        </r>
      </text>
    </comment>
    <comment ref="L4213" authorId="0" shapeId="0" xr:uid="{19FF3396-D219-4B87-98CA-2AA462C8E19A}">
      <text/>
    </comment>
    <comment ref="X4214" authorId="0" shapeId="0" xr:uid="{EA398760-26E2-48E3-9F3F-8B67009305CD}">
      <text>
        <r>
          <rPr>
            <sz val="10"/>
            <rFont val="Tahoma"/>
            <family val="2"/>
          </rPr>
          <t>Total Dox Acceptance Amt - Total Paid Amt</t>
        </r>
      </text>
    </comment>
    <comment ref="X4216" authorId="0" shapeId="0" xr:uid="{ED65F993-A6FA-412F-8B21-F5090AE3D7EE}">
      <text>
        <r>
          <rPr>
            <sz val="10"/>
            <rFont val="Tahoma"/>
            <family val="2"/>
          </rPr>
          <t>Total Dox Acceptance Amt - Total Paid Amt</t>
        </r>
      </text>
    </comment>
    <comment ref="X4218" authorId="0" shapeId="0" xr:uid="{1A153DC1-5814-49C6-A72C-09EBA111A5F8}">
      <text>
        <r>
          <rPr>
            <sz val="10"/>
            <rFont val="Tahoma"/>
            <family val="2"/>
          </rPr>
          <t>Total Dox Acceptance Amt - Total Paid Amt</t>
        </r>
      </text>
    </comment>
    <comment ref="X4220" authorId="0" shapeId="0" xr:uid="{2743508A-A0F0-44D2-8924-073FE77B5B4F}">
      <text>
        <r>
          <rPr>
            <sz val="10"/>
            <rFont val="Tahoma"/>
            <family val="2"/>
          </rPr>
          <t>Total Dox Acceptance Amt - Total Paid Amt</t>
        </r>
      </text>
    </comment>
    <comment ref="X4222" authorId="0" shapeId="0" xr:uid="{5307816D-17D3-42CA-8D05-B29E255DD353}">
      <text>
        <r>
          <rPr>
            <sz val="10"/>
            <rFont val="Tahoma"/>
            <family val="2"/>
          </rPr>
          <t>Total Dox Acceptance Amt - Total Paid Amt</t>
        </r>
      </text>
    </comment>
    <comment ref="X4224" authorId="0" shapeId="0" xr:uid="{C7C3C952-A176-4FDA-97E7-DCA4C0ACEEEE}">
      <text>
        <r>
          <rPr>
            <sz val="10"/>
            <rFont val="Tahoma"/>
            <family val="2"/>
          </rPr>
          <t>Total Dox Acceptance Amt - Total Paid Amt</t>
        </r>
      </text>
    </comment>
    <comment ref="X4226" authorId="0" shapeId="0" xr:uid="{5F7D5279-6A71-4847-ABD1-A2B8F14F2442}">
      <text>
        <r>
          <rPr>
            <sz val="10"/>
            <rFont val="Tahoma"/>
            <family val="2"/>
          </rPr>
          <t>Total Dox Acceptance Amt - Total Paid Amt</t>
        </r>
      </text>
    </comment>
    <comment ref="X4228" authorId="0" shapeId="0" xr:uid="{161E92C0-1F8B-4276-B7CB-B8264964196E}">
      <text>
        <r>
          <rPr>
            <sz val="10"/>
            <rFont val="Tahoma"/>
            <family val="2"/>
          </rPr>
          <t>Total Dox Acceptance Amt - Total Paid Amt</t>
        </r>
      </text>
    </comment>
    <comment ref="X4230" authorId="0" shapeId="0" xr:uid="{36FC2938-110A-4859-98CC-B9BD7730ECC0}">
      <text>
        <r>
          <rPr>
            <sz val="10"/>
            <rFont val="Tahoma"/>
            <family val="2"/>
          </rPr>
          <t>Total Dox Acceptance Amt - Total Paid Amt</t>
        </r>
      </text>
    </comment>
    <comment ref="L4231" authorId="0" shapeId="0" xr:uid="{AF886970-D1AB-4161-A411-323FEE6A6CD4}">
      <text/>
    </comment>
    <comment ref="X4232" authorId="0" shapeId="0" xr:uid="{11315CF9-CC2A-4258-A9C9-5DCD1AC66DF3}">
      <text>
        <r>
          <rPr>
            <sz val="10"/>
            <rFont val="Tahoma"/>
            <family val="2"/>
          </rPr>
          <t>Total Dox Acceptance Amt - Total Paid Amt</t>
        </r>
      </text>
    </comment>
    <comment ref="X4234" authorId="0" shapeId="0" xr:uid="{422D0EAF-BC11-4856-97EB-A06A995ACAF9}">
      <text>
        <r>
          <rPr>
            <sz val="10"/>
            <rFont val="Tahoma"/>
            <family val="2"/>
          </rPr>
          <t>Total Dox Acceptance Amt - Total Paid Amt</t>
        </r>
      </text>
    </comment>
    <comment ref="X4236" authorId="0" shapeId="0" xr:uid="{78913BAF-7A9B-4424-B32D-B5113D76CD99}">
      <text>
        <r>
          <rPr>
            <sz val="10"/>
            <rFont val="Tahoma"/>
            <family val="2"/>
          </rPr>
          <t>Total Dox Acceptance Amt - Total Paid Amt</t>
        </r>
      </text>
    </comment>
    <comment ref="X4238" authorId="0" shapeId="0" xr:uid="{0D0152D0-861F-4E10-B382-EA353B803C8B}">
      <text>
        <r>
          <rPr>
            <sz val="10"/>
            <rFont val="Tahoma"/>
            <family val="2"/>
          </rPr>
          <t>Total Dox Acceptance Amt - Total Paid Amt</t>
        </r>
      </text>
    </comment>
    <comment ref="X4240" authorId="0" shapeId="0" xr:uid="{08B56041-AF8F-4F35-8EEB-DC966093E129}">
      <text>
        <r>
          <rPr>
            <sz val="10"/>
            <rFont val="Tahoma"/>
            <family val="2"/>
          </rPr>
          <t>Total Dox Acceptance Amt - Total Paid Amt</t>
        </r>
      </text>
    </comment>
    <comment ref="X4242" authorId="0" shapeId="0" xr:uid="{0395A21F-8369-46CB-8C71-610B690AFC75}">
      <text>
        <r>
          <rPr>
            <sz val="10"/>
            <rFont val="Tahoma"/>
            <family val="2"/>
          </rPr>
          <t>Total Dox Acceptance Amt - Total Paid Amt</t>
        </r>
      </text>
    </comment>
    <comment ref="X4244" authorId="0" shapeId="0" xr:uid="{2E42FFEF-49C4-403D-B0EF-1EA6C824F213}">
      <text>
        <r>
          <rPr>
            <sz val="10"/>
            <rFont val="Tahoma"/>
            <family val="2"/>
          </rPr>
          <t>Total Dox Acceptance Amt - Total Paid Amt</t>
        </r>
      </text>
    </comment>
    <comment ref="L4245" authorId="0" shapeId="0" xr:uid="{59E77218-7CEA-4B93-9164-693A32D6464E}">
      <text>
        <r>
          <rPr>
            <sz val="10"/>
            <rFont val="Tahoma"/>
            <family val="2"/>
          </rPr>
          <t>Y09102022-1</t>
        </r>
      </text>
    </comment>
    <comment ref="X4246" authorId="0" shapeId="0" xr:uid="{3E586851-740E-4345-BBF6-10131C6615B3}">
      <text>
        <r>
          <rPr>
            <sz val="10"/>
            <rFont val="Tahoma"/>
            <family val="2"/>
          </rPr>
          <t>Total Dox Acceptance Amt - Total Paid Amt</t>
        </r>
      </text>
    </comment>
    <comment ref="X4248" authorId="0" shapeId="0" xr:uid="{97CFC832-5A66-4418-B87A-81B920010944}">
      <text>
        <r>
          <rPr>
            <sz val="10"/>
            <rFont val="Tahoma"/>
            <family val="2"/>
          </rPr>
          <t>Total Dox Acceptance Amt - Total Paid Amt</t>
        </r>
      </text>
    </comment>
    <comment ref="X4250" authorId="0" shapeId="0" xr:uid="{8FE581A8-22BD-4C68-8ED7-9341E5FC4060}">
      <text>
        <r>
          <rPr>
            <sz val="10"/>
            <rFont val="Tahoma"/>
            <family val="2"/>
          </rPr>
          <t>Total Dox Acceptance Amt - Total Paid Amt</t>
        </r>
      </text>
    </comment>
    <comment ref="X4252" authorId="0" shapeId="0" xr:uid="{9F19EF2F-6D33-43E8-9C41-CC1F43E65E8B}">
      <text>
        <r>
          <rPr>
            <sz val="10"/>
            <rFont val="Tahoma"/>
            <family val="2"/>
          </rPr>
          <t>Total Dox Acceptance Amt - Total Paid Amt</t>
        </r>
      </text>
    </comment>
    <comment ref="X4254" authorId="0" shapeId="0" xr:uid="{C7BBE2FD-DE4E-4EB2-B64E-37DC7811BBBB}">
      <text>
        <r>
          <rPr>
            <sz val="10"/>
            <rFont val="Tahoma"/>
            <family val="2"/>
          </rPr>
          <t>Total Dox Acceptance Amt - Total Paid Amt</t>
        </r>
      </text>
    </comment>
    <comment ref="X4256" authorId="0" shapeId="0" xr:uid="{0A1305E4-0934-4F25-B201-9B81D11ADE84}">
      <text>
        <r>
          <rPr>
            <sz val="10"/>
            <rFont val="Tahoma"/>
            <family val="2"/>
          </rPr>
          <t>Total Dox Acceptance Amt - Total Paid Amt</t>
        </r>
      </text>
    </comment>
    <comment ref="X4258" authorId="0" shapeId="0" xr:uid="{BAA2DF1F-D127-4897-AD77-A8C407F70CB0}">
      <text>
        <r>
          <rPr>
            <sz val="10"/>
            <rFont val="Tahoma"/>
            <family val="2"/>
          </rPr>
          <t>Total Dox Acceptance Amt - Total Paid Amt</t>
        </r>
      </text>
    </comment>
    <comment ref="X4260" authorId="0" shapeId="0" xr:uid="{D78ED80C-37D2-4FFA-9366-A5EBD755510C}">
      <text>
        <r>
          <rPr>
            <sz val="10"/>
            <rFont val="Tahoma"/>
            <family val="2"/>
          </rPr>
          <t>Total Dox Acceptance Amt - Total Paid Amt</t>
        </r>
      </text>
    </comment>
    <comment ref="X4262" authorId="0" shapeId="0" xr:uid="{2C6F9EE1-71F6-474D-BEFD-D60E3999BDCE}">
      <text>
        <r>
          <rPr>
            <sz val="10"/>
            <rFont val="Tahoma"/>
            <family val="2"/>
          </rPr>
          <t>Total Dox Acceptance Amt - Total Paid Amt</t>
        </r>
      </text>
    </comment>
    <comment ref="X4264" authorId="0" shapeId="0" xr:uid="{6EEF8E16-4614-4A6A-8C22-0249B29AFB66}">
      <text>
        <r>
          <rPr>
            <sz val="10"/>
            <rFont val="Tahoma"/>
            <family val="2"/>
          </rPr>
          <t>Total Dox Acceptance Amt - Total Paid Amt</t>
        </r>
      </text>
    </comment>
    <comment ref="X4266" authorId="0" shapeId="0" xr:uid="{255869F5-3C46-4632-B5D7-39046025B2AB}">
      <text>
        <r>
          <rPr>
            <sz val="10"/>
            <rFont val="Tahoma"/>
            <family val="2"/>
          </rPr>
          <t>Total Dox Acceptance Amt - Total Paid Amt</t>
        </r>
      </text>
    </comment>
    <comment ref="X4268" authorId="0" shapeId="0" xr:uid="{E87D8887-1BF4-45E6-9413-E046D46A70C4}">
      <text>
        <r>
          <rPr>
            <sz val="10"/>
            <rFont val="Tahoma"/>
            <family val="2"/>
          </rPr>
          <t>Total Dox Acceptance Amt - Total Paid Amt</t>
        </r>
      </text>
    </comment>
    <comment ref="X4270" authorId="0" shapeId="0" xr:uid="{9DA9ADAF-BC0F-4F2B-BF69-9415A790C0ED}">
      <text>
        <r>
          <rPr>
            <sz val="10"/>
            <rFont val="Tahoma"/>
            <family val="2"/>
          </rPr>
          <t>Total Dox Acceptance Amt - Total Paid Amt</t>
        </r>
      </text>
    </comment>
    <comment ref="X4272" authorId="0" shapeId="0" xr:uid="{6D1D7C69-EA7F-4CAF-962F-218A3C659541}">
      <text>
        <r>
          <rPr>
            <sz val="10"/>
            <rFont val="Tahoma"/>
            <family val="2"/>
          </rPr>
          <t>Total Dox Acceptance Amt - Total Paid Amt</t>
        </r>
      </text>
    </comment>
    <comment ref="X4274" authorId="0" shapeId="0" xr:uid="{728D9EBA-ACB6-44AE-9D57-28CCF6DD0390}">
      <text>
        <r>
          <rPr>
            <sz val="10"/>
            <rFont val="Tahoma"/>
            <family val="2"/>
          </rPr>
          <t>Total Dox Acceptance Amt - Total Paid Amt</t>
        </r>
      </text>
    </comment>
    <comment ref="X4276" authorId="0" shapeId="0" xr:uid="{7A58E427-DD62-4A6C-B4DA-994FE9526C9A}">
      <text>
        <r>
          <rPr>
            <sz val="10"/>
            <rFont val="Tahoma"/>
            <family val="2"/>
          </rPr>
          <t>Total Dox Acceptance Amt - Total Paid Amt</t>
        </r>
      </text>
    </comment>
    <comment ref="X4278" authorId="0" shapeId="0" xr:uid="{50038D65-7686-4BC5-AC9C-E57C85E661A9}">
      <text>
        <r>
          <rPr>
            <sz val="10"/>
            <rFont val="Tahoma"/>
            <family val="2"/>
          </rPr>
          <t>Total Dox Acceptance Amt - Total Paid Amt</t>
        </r>
      </text>
    </comment>
    <comment ref="X4280" authorId="0" shapeId="0" xr:uid="{B8C630E5-D332-4469-91A5-5CA359C3B4B3}">
      <text>
        <r>
          <rPr>
            <sz val="10"/>
            <rFont val="Tahoma"/>
            <family val="2"/>
          </rPr>
          <t>Total Dox Acceptance Amt - Total Paid Amt</t>
        </r>
      </text>
    </comment>
    <comment ref="X4282" authorId="0" shapeId="0" xr:uid="{C5611FA6-E0D4-4130-9D50-11C736B0DE1E}">
      <text>
        <r>
          <rPr>
            <sz val="10"/>
            <rFont val="Tahoma"/>
            <family val="2"/>
          </rPr>
          <t>Total Dox Acceptance Amt - Total Paid Amt</t>
        </r>
      </text>
    </comment>
    <comment ref="X4284" authorId="0" shapeId="0" xr:uid="{19E3B9BA-8A05-482B-9D72-29A288A9508F}">
      <text>
        <r>
          <rPr>
            <sz val="10"/>
            <rFont val="Tahoma"/>
            <family val="2"/>
          </rPr>
          <t>Total Dox Acceptance Amt - Total Paid Amt</t>
        </r>
      </text>
    </comment>
    <comment ref="X4286" authorId="0" shapeId="0" xr:uid="{C8292F72-605E-4F1B-AD6F-2545AFBDB387}">
      <text>
        <r>
          <rPr>
            <sz val="10"/>
            <rFont val="Tahoma"/>
            <family val="2"/>
          </rPr>
          <t>Total Dox Acceptance Amt - Total Paid Amt</t>
        </r>
      </text>
    </comment>
    <comment ref="X4288" authorId="0" shapeId="0" xr:uid="{2D1F1F23-9F46-43F7-A60F-A562F719EFA3}">
      <text>
        <r>
          <rPr>
            <sz val="10"/>
            <rFont val="Tahoma"/>
            <family val="2"/>
          </rPr>
          <t>Total Dox Acceptance Amt - Total Paid Amt</t>
        </r>
      </text>
    </comment>
    <comment ref="X4290" authorId="0" shapeId="0" xr:uid="{78808123-A587-4DCC-867F-D071716A7484}">
      <text>
        <r>
          <rPr>
            <sz val="10"/>
            <rFont val="Tahoma"/>
            <family val="2"/>
          </rPr>
          <t>Total Dox Acceptance Amt - Total Paid Amt</t>
        </r>
      </text>
    </comment>
    <comment ref="X4292" authorId="0" shapeId="0" xr:uid="{AE7D65C8-8211-4938-912C-8C9B2DAAAAEE}">
      <text>
        <r>
          <rPr>
            <sz val="10"/>
            <rFont val="Tahoma"/>
            <family val="2"/>
          </rPr>
          <t>Total Dox Acceptance Amt - Total Paid Amt</t>
        </r>
      </text>
    </comment>
    <comment ref="X4294" authorId="0" shapeId="0" xr:uid="{7036AD6F-7B68-4FF8-84FC-CDFC4B222A6B}">
      <text>
        <r>
          <rPr>
            <sz val="10"/>
            <rFont val="Tahoma"/>
            <family val="2"/>
          </rPr>
          <t>Total Dox Acceptance Amt - Total Paid Amt</t>
        </r>
      </text>
    </comment>
    <comment ref="X4296" authorId="0" shapeId="0" xr:uid="{A3F564B3-5812-4AB4-94E5-AD53755B129D}">
      <text>
        <r>
          <rPr>
            <sz val="10"/>
            <rFont val="Tahoma"/>
            <family val="2"/>
          </rPr>
          <t>Total Dox Acceptance Amt - Total Paid Amt</t>
        </r>
      </text>
    </comment>
    <comment ref="X4298" authorId="0" shapeId="0" xr:uid="{4AF339E7-6670-4E6C-BC36-0DDA568F0416}">
      <text>
        <r>
          <rPr>
            <sz val="10"/>
            <rFont val="Tahoma"/>
            <family val="2"/>
          </rPr>
          <t>Total Dox Acceptance Amt - Total Paid Amt</t>
        </r>
      </text>
    </comment>
    <comment ref="X4300" authorId="0" shapeId="0" xr:uid="{9113524F-C155-422D-8984-888BC54B2BCB}">
      <text>
        <r>
          <rPr>
            <sz val="10"/>
            <rFont val="Tahoma"/>
            <family val="2"/>
          </rPr>
          <t>Total Dox Acceptance Amt - Total Paid Amt</t>
        </r>
      </text>
    </comment>
    <comment ref="X4302" authorId="0" shapeId="0" xr:uid="{BA7B1CA1-DA6B-47BE-8112-01BF361507F8}">
      <text>
        <r>
          <rPr>
            <sz val="10"/>
            <rFont val="Tahoma"/>
            <family val="2"/>
          </rPr>
          <t>Total Dox Acceptance Amt - Total Paid Amt</t>
        </r>
      </text>
    </comment>
    <comment ref="X4304" authorId="0" shapeId="0" xr:uid="{0A76FA46-137F-4B56-9408-FECB25A47B5E}">
      <text>
        <r>
          <rPr>
            <sz val="10"/>
            <rFont val="Tahoma"/>
            <family val="2"/>
          </rPr>
          <t>Total Dox Acceptance Amt - Total Paid Amt</t>
        </r>
      </text>
    </comment>
    <comment ref="X4306" authorId="0" shapeId="0" xr:uid="{849765F9-A5F3-4665-9644-63AEDAFDAD38}">
      <text>
        <r>
          <rPr>
            <sz val="10"/>
            <rFont val="Tahoma"/>
            <family val="2"/>
          </rPr>
          <t>Total Dox Acceptance Amt - Total Paid Amt</t>
        </r>
      </text>
    </comment>
    <comment ref="X4308" authorId="0" shapeId="0" xr:uid="{D4C52DDC-4002-4734-901B-0A4818DF3C0B}">
      <text>
        <r>
          <rPr>
            <sz val="10"/>
            <rFont val="Tahoma"/>
            <family val="2"/>
          </rPr>
          <t>Total Dox Acceptance Amt - Total Paid Amt</t>
        </r>
      </text>
    </comment>
    <comment ref="X4310" authorId="0" shapeId="0" xr:uid="{E8F5D831-403A-4FC9-845C-81FFEAF94FBE}">
      <text>
        <r>
          <rPr>
            <sz val="10"/>
            <rFont val="Tahoma"/>
            <family val="2"/>
          </rPr>
          <t>Total Dox Acceptance Amt - Total Paid Amt</t>
        </r>
      </text>
    </comment>
    <comment ref="X4312" authorId="0" shapeId="0" xr:uid="{F7B0002B-5BA4-4DD6-946E-76D83AE71C51}">
      <text>
        <r>
          <rPr>
            <sz val="10"/>
            <rFont val="Tahoma"/>
            <family val="2"/>
          </rPr>
          <t>Total Dox Acceptance Amt - Total Paid Amt</t>
        </r>
      </text>
    </comment>
    <comment ref="X4314" authorId="0" shapeId="0" xr:uid="{4351A140-1756-472E-8E16-0B5398772529}">
      <text>
        <r>
          <rPr>
            <sz val="10"/>
            <rFont val="Tahoma"/>
            <family val="2"/>
          </rPr>
          <t>Total Dox Acceptance Amt - Total Paid Amt</t>
        </r>
      </text>
    </comment>
    <comment ref="X4316" authorId="0" shapeId="0" xr:uid="{46F7759B-E06C-4DAF-9C33-21D2508E1AFE}">
      <text>
        <r>
          <rPr>
            <sz val="10"/>
            <rFont val="Tahoma"/>
            <family val="2"/>
          </rPr>
          <t>Total Dox Acceptance Amt - Total Paid Amt</t>
        </r>
      </text>
    </comment>
    <comment ref="X4318" authorId="0" shapeId="0" xr:uid="{502E0241-AEDC-4E16-AEB2-05CD1B68BA71}">
      <text>
        <r>
          <rPr>
            <sz val="10"/>
            <rFont val="Tahoma"/>
            <family val="2"/>
          </rPr>
          <t>Total Dox Acceptance Amt - Total Paid Amt</t>
        </r>
      </text>
    </comment>
    <comment ref="X4320" authorId="0" shapeId="0" xr:uid="{414B31AE-035D-4520-B287-9A8FB7205B65}">
      <text>
        <r>
          <rPr>
            <sz val="10"/>
            <rFont val="Tahoma"/>
            <family val="2"/>
          </rPr>
          <t>Total Dox Acceptance Amt - Total Paid Amt</t>
        </r>
      </text>
    </comment>
    <comment ref="X4322" authorId="0" shapeId="0" xr:uid="{CBE55C06-9087-46E0-B5E9-CF854DE45BD4}">
      <text>
        <r>
          <rPr>
            <sz val="10"/>
            <rFont val="Tahoma"/>
            <family val="2"/>
          </rPr>
          <t>Total Dox Acceptance Amt - Total Paid Amt</t>
        </r>
      </text>
    </comment>
    <comment ref="X4324" authorId="0" shapeId="0" xr:uid="{D269ABFD-2FC6-4A80-8A6C-CDA3F78E1D22}">
      <text>
        <r>
          <rPr>
            <sz val="10"/>
            <rFont val="Tahoma"/>
            <family val="2"/>
          </rPr>
          <t>Total Dox Acceptance Amt - Total Paid Amt</t>
        </r>
      </text>
    </comment>
    <comment ref="X4326" authorId="0" shapeId="0" xr:uid="{F3055C01-023D-4907-98E1-B6CAB4BE5B85}">
      <text>
        <r>
          <rPr>
            <sz val="10"/>
            <rFont val="Tahoma"/>
            <family val="2"/>
          </rPr>
          <t>Total Dox Acceptance Amt - Total Paid Amt</t>
        </r>
      </text>
    </comment>
    <comment ref="X4328" authorId="0" shapeId="0" xr:uid="{BD0396D7-C721-4936-9C4B-09E6FEB3E46B}">
      <text>
        <r>
          <rPr>
            <sz val="10"/>
            <rFont val="Tahoma"/>
            <family val="2"/>
          </rPr>
          <t>Total Dox Acceptance Amt - Total Paid Amt</t>
        </r>
      </text>
    </comment>
    <comment ref="X4330" authorId="0" shapeId="0" xr:uid="{59A1D2F7-8C4B-47B8-8E41-5B5936440A66}">
      <text>
        <r>
          <rPr>
            <sz val="10"/>
            <rFont val="Tahoma"/>
            <family val="2"/>
          </rPr>
          <t>Total Dox Acceptance Amt - Total Paid Amt</t>
        </r>
      </text>
    </comment>
    <comment ref="X4332" authorId="0" shapeId="0" xr:uid="{9080E756-3447-40DB-9FEF-17CFCF5DFCED}">
      <text>
        <r>
          <rPr>
            <sz val="10"/>
            <rFont val="Tahoma"/>
            <family val="2"/>
          </rPr>
          <t>Total Dox Acceptance Amt - Total Paid Amt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DefaultAppPool</author>
  </authors>
  <commentList>
    <comment ref="L2" authorId="0" shapeId="0" xr:uid="{CD9EA57C-6C60-42CF-9CB8-AAC038A75BB0}">
      <text>
        <r>
          <rPr>
            <sz val="10"/>
            <rFont val="Tahoma"/>
            <family val="2"/>
          </rPr>
          <t>Y02122022-38</t>
        </r>
      </text>
    </comment>
    <comment ref="X3" authorId="0" shapeId="0" xr:uid="{0AD40805-9565-4DB9-B54E-499DAE5B3993}">
      <text>
        <r>
          <rPr>
            <sz val="10"/>
            <rFont val="Tahoma"/>
            <family val="2"/>
          </rPr>
          <t>Total Dox Acceptance Amt - Total Paid Amt</t>
        </r>
      </text>
    </comment>
    <comment ref="L4" authorId="0" shapeId="0" xr:uid="{0D5E8223-7780-4BD9-B78E-0750D411B96F}">
      <text>
        <r>
          <rPr>
            <sz val="10"/>
            <rFont val="Tahoma"/>
            <family val="2"/>
          </rPr>
          <t>Y06132022-129</t>
        </r>
      </text>
    </comment>
    <comment ref="L5" authorId="0" shapeId="0" xr:uid="{BF650A34-11A9-42AD-AB1F-316396CE0AD5}">
      <text>
        <r>
          <rPr>
            <sz val="10"/>
            <rFont val="Tahoma"/>
            <family val="2"/>
          </rPr>
          <t>Y06132022-132</t>
        </r>
      </text>
    </comment>
    <comment ref="L6" authorId="0" shapeId="0" xr:uid="{5FF24B36-AC12-4B72-9D30-2B3A5968285B}">
      <text>
        <r>
          <rPr>
            <sz val="10"/>
            <rFont val="Tahoma"/>
            <family val="2"/>
          </rPr>
          <t>Y06132022-131</t>
        </r>
      </text>
    </comment>
    <comment ref="L7" authorId="0" shapeId="0" xr:uid="{B3007D68-47FC-4310-9A83-F612418B645D}">
      <text>
        <r>
          <rPr>
            <sz val="10"/>
            <rFont val="Tahoma"/>
            <family val="2"/>
          </rPr>
          <t>Y06132022-130</t>
        </r>
      </text>
    </comment>
    <comment ref="L8" authorId="0" shapeId="0" xr:uid="{80DF583B-7B1E-40BA-9704-04551AAE4BD7}">
      <text>
        <r>
          <rPr>
            <sz val="10"/>
            <rFont val="Tahoma"/>
            <family val="2"/>
          </rPr>
          <t>Y06132022-128</t>
        </r>
      </text>
    </comment>
    <comment ref="X9" authorId="0" shapeId="0" xr:uid="{2E2FD959-5AED-4DCE-A579-258CEB904FC8}">
      <text>
        <r>
          <rPr>
            <sz val="10"/>
            <rFont val="Tahoma"/>
            <family val="2"/>
          </rPr>
          <t>Total Dox Acceptance Amt - Total Paid Amt</t>
        </r>
      </text>
    </comment>
    <comment ref="L10" authorId="0" shapeId="0" xr:uid="{D37545F6-7843-4016-9DE7-0EB262F4F02D}">
      <text>
        <r>
          <rPr>
            <sz val="10"/>
            <rFont val="Tahoma"/>
            <family val="2"/>
          </rPr>
          <t>Y03102022-51</t>
        </r>
      </text>
    </comment>
    <comment ref="X11" authorId="0" shapeId="0" xr:uid="{70A7F082-41B5-45EA-B90E-DE0F6910DB36}">
      <text>
        <r>
          <rPr>
            <sz val="10"/>
            <rFont val="Tahoma"/>
            <family val="2"/>
          </rPr>
          <t>Total Dox Acceptance Amt - Total Paid Amt</t>
        </r>
      </text>
    </comment>
    <comment ref="L12" authorId="0" shapeId="0" xr:uid="{FDD6C341-4912-41ED-9D36-BAAD978372F5}">
      <text>
        <r>
          <rPr>
            <sz val="10"/>
            <rFont val="Tahoma"/>
            <family val="2"/>
          </rPr>
          <t>Y05242022-14</t>
        </r>
      </text>
    </comment>
    <comment ref="X13" authorId="0" shapeId="0" xr:uid="{4F0B7C00-8B15-4338-A66E-2E3D5A29875E}">
      <text>
        <r>
          <rPr>
            <sz val="10"/>
            <rFont val="Tahoma"/>
            <family val="2"/>
          </rPr>
          <t>Total Dox Acceptance Amt - Total Paid Amt</t>
        </r>
      </text>
    </comment>
    <comment ref="L14" authorId="0" shapeId="0" xr:uid="{EF78FACE-0E8E-4844-81E0-8320095B0579}">
      <text>
        <r>
          <rPr>
            <sz val="10"/>
            <rFont val="Tahoma"/>
            <family val="2"/>
          </rPr>
          <t>Y08222022-17</t>
        </r>
      </text>
    </comment>
    <comment ref="X15" authorId="0" shapeId="0" xr:uid="{DA7DE66F-4D47-4FF6-A67E-F9595CF9F368}">
      <text>
        <r>
          <rPr>
            <sz val="10"/>
            <rFont val="Tahoma"/>
            <family val="2"/>
          </rPr>
          <t>Total Dox Acceptance Amt - Total Paid Amt</t>
        </r>
      </text>
    </comment>
    <comment ref="L16" authorId="0" shapeId="0" xr:uid="{AE7C03F1-C1BD-4868-807F-A8B87FA819BB}">
      <text>
        <r>
          <rPr>
            <sz val="10"/>
            <rFont val="Tahoma"/>
            <family val="2"/>
          </rPr>
          <t>Y05122022-2</t>
        </r>
      </text>
    </comment>
    <comment ref="L17" authorId="0" shapeId="0" xr:uid="{1C0594BD-ADF5-4F5A-8915-5ABBC1E18D88}">
      <text>
        <r>
          <rPr>
            <sz val="10"/>
            <rFont val="Tahoma"/>
            <family val="2"/>
          </rPr>
          <t>Y05262022-8</t>
        </r>
      </text>
    </comment>
    <comment ref="L18" authorId="0" shapeId="0" xr:uid="{9F0D71B6-5EF1-4D8E-9CAF-4994D2FF7D56}">
      <text>
        <r>
          <rPr>
            <sz val="10"/>
            <rFont val="Tahoma"/>
            <family val="2"/>
          </rPr>
          <t>Y05262022-8</t>
        </r>
      </text>
    </comment>
    <comment ref="L19" authorId="0" shapeId="0" xr:uid="{9CA1056C-F519-47B2-9369-768080B0BCD2}">
      <text>
        <r>
          <rPr>
            <sz val="10"/>
            <rFont val="Tahoma"/>
            <family val="2"/>
          </rPr>
          <t>Y06072022-40</t>
        </r>
      </text>
    </comment>
    <comment ref="X20" authorId="0" shapeId="0" xr:uid="{88213C2D-60CE-4743-BC37-4E168C5B6F64}">
      <text>
        <r>
          <rPr>
            <sz val="10"/>
            <rFont val="Tahoma"/>
            <family val="2"/>
          </rPr>
          <t>Total Dox Acceptance Amt - Total Paid Amt</t>
        </r>
      </text>
    </comment>
    <comment ref="X22" authorId="0" shapeId="0" xr:uid="{43B94118-CCB2-482C-8E92-0AA3185D304D}">
      <text>
        <r>
          <rPr>
            <sz val="10"/>
            <rFont val="Tahoma"/>
            <family val="2"/>
          </rPr>
          <t>Total Dox Acceptance Amt - Total Paid Amt</t>
        </r>
      </text>
    </comment>
    <comment ref="L23" authorId="0" shapeId="0" xr:uid="{C2E2008E-CBDB-47DD-AAEC-267845D9B7E0}">
      <text>
        <r>
          <rPr>
            <sz val="10"/>
            <rFont val="Tahoma"/>
            <family val="2"/>
          </rPr>
          <t>Y09072021-100</t>
        </r>
      </text>
    </comment>
    <comment ref="L24" authorId="0" shapeId="0" xr:uid="{BE090026-2E5C-4F77-9AC3-515BFAAF789F}">
      <text>
        <r>
          <rPr>
            <sz val="10"/>
            <rFont val="Tahoma"/>
            <family val="2"/>
          </rPr>
          <t>Y09072021-103</t>
        </r>
      </text>
    </comment>
    <comment ref="L25" authorId="0" shapeId="0" xr:uid="{3F5723D8-B4D8-40D6-B955-00AADA9E293B}">
      <text>
        <r>
          <rPr>
            <sz val="10"/>
            <rFont val="Tahoma"/>
            <family val="2"/>
          </rPr>
          <t>Y09302021-15</t>
        </r>
      </text>
    </comment>
    <comment ref="L26" authorId="0" shapeId="0" xr:uid="{9AE782B2-8ACD-4829-B69D-19341CFC13A2}">
      <text>
        <r>
          <rPr>
            <sz val="10"/>
            <rFont val="Tahoma"/>
            <family val="2"/>
          </rPr>
          <t>Y09072021-103</t>
        </r>
      </text>
    </comment>
    <comment ref="L27" authorId="0" shapeId="0" xr:uid="{A244EAD2-1EC6-468B-B5F1-0D7373AD8C97}">
      <text>
        <r>
          <rPr>
            <sz val="10"/>
            <rFont val="Tahoma"/>
            <family val="2"/>
          </rPr>
          <t>Y10032021-17</t>
        </r>
      </text>
    </comment>
    <comment ref="L28" authorId="0" shapeId="0" xr:uid="{DE71C924-FE07-480E-BE18-799790D570DA}">
      <text>
        <r>
          <rPr>
            <sz val="10"/>
            <rFont val="Tahoma"/>
            <family val="2"/>
          </rPr>
          <t>Y10032021-20</t>
        </r>
      </text>
    </comment>
    <comment ref="L29" authorId="0" shapeId="0" xr:uid="{14CDB797-5E28-4E00-A002-6A8939B2DA8A}">
      <text>
        <r>
          <rPr>
            <sz val="10"/>
            <rFont val="Tahoma"/>
            <family val="2"/>
          </rPr>
          <t>Y10032021-20</t>
        </r>
      </text>
    </comment>
    <comment ref="L30" authorId="0" shapeId="0" xr:uid="{5D2F2CCA-3C79-454A-A0CE-53CC07931F82}">
      <text>
        <r>
          <rPr>
            <sz val="10"/>
            <rFont val="Tahoma"/>
            <family val="2"/>
          </rPr>
          <t>Y10032021-20</t>
        </r>
      </text>
    </comment>
    <comment ref="L31" authorId="0" shapeId="0" xr:uid="{840BA02D-441D-4B66-A937-6774A1583F75}">
      <text>
        <r>
          <rPr>
            <sz val="10"/>
            <rFont val="Tahoma"/>
            <family val="2"/>
          </rPr>
          <t>Y10042021-59</t>
        </r>
      </text>
    </comment>
    <comment ref="L32" authorId="0" shapeId="0" xr:uid="{7C0E6742-A4A0-4859-A22F-442F6F919B37}">
      <text>
        <r>
          <rPr>
            <sz val="10"/>
            <rFont val="Tahoma"/>
            <family val="2"/>
          </rPr>
          <t>Y10042021-49</t>
        </r>
      </text>
    </comment>
    <comment ref="L33" authorId="0" shapeId="0" xr:uid="{D6F9C07F-9D28-492A-972C-674D928D3424}">
      <text>
        <r>
          <rPr>
            <sz val="10"/>
            <rFont val="Tahoma"/>
            <family val="2"/>
          </rPr>
          <t>Y10042021-61</t>
        </r>
      </text>
    </comment>
    <comment ref="L34" authorId="0" shapeId="0" xr:uid="{D59515B7-DEEE-42EF-8E9C-3FCA879EA332}">
      <text>
        <r>
          <rPr>
            <sz val="10"/>
            <rFont val="Tahoma"/>
            <family val="2"/>
          </rPr>
          <t>Y10042021-62</t>
        </r>
      </text>
    </comment>
    <comment ref="L35" authorId="0" shapeId="0" xr:uid="{2E102C13-BB55-49C6-9A5D-0D0AE125797E}">
      <text>
        <r>
          <rPr>
            <sz val="10"/>
            <rFont val="Tahoma"/>
            <family val="2"/>
          </rPr>
          <t>Y11062021-23</t>
        </r>
      </text>
    </comment>
    <comment ref="L36" authorId="0" shapeId="0" xr:uid="{52D9A573-0923-4DE0-94AC-16FCBD00C965}">
      <text>
        <r>
          <rPr>
            <sz val="10"/>
            <rFont val="Tahoma"/>
            <family val="2"/>
          </rPr>
          <t>Y11062021-12</t>
        </r>
      </text>
    </comment>
    <comment ref="L37" authorId="0" shapeId="0" xr:uid="{0E3B3288-63BE-46D2-BE83-68F7C475B738}">
      <text>
        <r>
          <rPr>
            <sz val="10"/>
            <rFont val="Tahoma"/>
            <family val="2"/>
          </rPr>
          <t>Y11032021-37</t>
        </r>
      </text>
    </comment>
    <comment ref="L38" authorId="0" shapeId="0" xr:uid="{0C9DBB2E-735E-4AB7-857A-694145A39F23}">
      <text>
        <r>
          <rPr>
            <sz val="10"/>
            <rFont val="Tahoma"/>
            <family val="2"/>
          </rPr>
          <t>Y11032021-36</t>
        </r>
      </text>
    </comment>
    <comment ref="L39" authorId="0" shapeId="0" xr:uid="{D5278E26-91C7-4622-B8BC-16A884168FCC}">
      <text>
        <r>
          <rPr>
            <sz val="10"/>
            <rFont val="Tahoma"/>
            <family val="2"/>
          </rPr>
          <t>Y11032021-33</t>
        </r>
      </text>
    </comment>
    <comment ref="L40" authorId="0" shapeId="0" xr:uid="{B0822651-8667-48E7-B1E4-E9BF9E03C16C}">
      <text>
        <r>
          <rPr>
            <sz val="10"/>
            <rFont val="Tahoma"/>
            <family val="2"/>
          </rPr>
          <t>Y11072021-4</t>
        </r>
      </text>
    </comment>
    <comment ref="L41" authorId="0" shapeId="0" xr:uid="{2517DDBA-C561-45C6-8DCF-64016F27CD78}">
      <text>
        <r>
          <rPr>
            <sz val="10"/>
            <rFont val="Tahoma"/>
            <family val="2"/>
          </rPr>
          <t>Y11032021-60</t>
        </r>
      </text>
    </comment>
    <comment ref="L42" authorId="0" shapeId="0" xr:uid="{9D4D9FE1-A328-495A-8CD2-ABBDC52B78FB}">
      <text>
        <r>
          <rPr>
            <sz val="10"/>
            <rFont val="Tahoma"/>
            <family val="2"/>
          </rPr>
          <t>Y11062021-22</t>
        </r>
      </text>
    </comment>
    <comment ref="L43" authorId="0" shapeId="0" xr:uid="{7543900B-31A9-4697-B6D8-2199A8F65D30}">
      <text>
        <r>
          <rPr>
            <sz val="10"/>
            <rFont val="Tahoma"/>
            <family val="2"/>
          </rPr>
          <t>Y11062021-14</t>
        </r>
      </text>
    </comment>
    <comment ref="L44" authorId="0" shapeId="0" xr:uid="{99B600F1-2C99-408E-A226-17AF17390A7C}">
      <text>
        <r>
          <rPr>
            <sz val="10"/>
            <rFont val="Tahoma"/>
            <family val="2"/>
          </rPr>
          <t>Y11062021-18</t>
        </r>
      </text>
    </comment>
    <comment ref="L45" authorId="0" shapeId="0" xr:uid="{405648AA-CE67-4DB5-9B6A-396E7F059E4B}">
      <text>
        <r>
          <rPr>
            <sz val="10"/>
            <rFont val="Tahoma"/>
            <family val="2"/>
          </rPr>
          <t>Y11062021-19</t>
        </r>
      </text>
    </comment>
    <comment ref="L46" authorId="0" shapeId="0" xr:uid="{396BFCB9-A39E-4D9C-90BE-FF75CC38FBAC}">
      <text>
        <r>
          <rPr>
            <sz val="10"/>
            <rFont val="Tahoma"/>
            <family val="2"/>
          </rPr>
          <t>Y11062021-21</t>
        </r>
      </text>
    </comment>
    <comment ref="L47" authorId="0" shapeId="0" xr:uid="{888A120E-EC24-472B-8BAC-5EEF742987CA}">
      <text>
        <r>
          <rPr>
            <sz val="10"/>
            <rFont val="Tahoma"/>
            <family val="2"/>
          </rPr>
          <t>Y11072021-10</t>
        </r>
      </text>
    </comment>
    <comment ref="L48" authorId="0" shapeId="0" xr:uid="{9805114A-F5E2-4DD8-9CBF-D83D8B895FC6}">
      <text>
        <r>
          <rPr>
            <sz val="10"/>
            <rFont val="Tahoma"/>
            <family val="2"/>
          </rPr>
          <t>Y11072021-10</t>
        </r>
      </text>
    </comment>
    <comment ref="L49" authorId="0" shapeId="0" xr:uid="{5402F11B-69D2-4343-BF58-4C8E3C8D6002}">
      <text>
        <r>
          <rPr>
            <sz val="10"/>
            <rFont val="Tahoma"/>
            <family val="2"/>
          </rPr>
          <t>Y11072021-10</t>
        </r>
      </text>
    </comment>
    <comment ref="X50" authorId="0" shapeId="0" xr:uid="{B71D9093-4E06-40B7-998D-F4C3B70E4421}">
      <text>
        <r>
          <rPr>
            <sz val="10"/>
            <rFont val="Tahoma"/>
            <family val="2"/>
          </rPr>
          <t>Total Dox Acceptance Amt - Total Paid Amt</t>
        </r>
      </text>
    </comment>
    <comment ref="L51" authorId="0" shapeId="0" xr:uid="{0CABF804-7F6F-482D-8D33-665F3CA01854}">
      <text>
        <r>
          <rPr>
            <sz val="10"/>
            <rFont val="Tahoma"/>
            <family val="2"/>
          </rPr>
          <t>Y09302021-19</t>
        </r>
      </text>
    </comment>
    <comment ref="L52" authorId="0" shapeId="0" xr:uid="{C705CFFE-8C84-4894-A1D7-0711247F7658}">
      <text>
        <r>
          <rPr>
            <sz val="10"/>
            <rFont val="Tahoma"/>
            <family val="2"/>
          </rPr>
          <t>Y09302021-19</t>
        </r>
      </text>
    </comment>
    <comment ref="X53" authorId="0" shapeId="0" xr:uid="{9F0C6773-F47A-44D2-B599-D846F914738E}">
      <text>
        <r>
          <rPr>
            <sz val="10"/>
            <rFont val="Tahoma"/>
            <family val="2"/>
          </rPr>
          <t>Total Dox Acceptance Amt - Total Paid Amt</t>
        </r>
      </text>
    </comment>
    <comment ref="L54" authorId="0" shapeId="0" xr:uid="{E11F78EB-9CC2-4005-B8A8-75091D85B613}">
      <text>
        <r>
          <rPr>
            <sz val="10"/>
            <rFont val="Tahoma"/>
            <family val="2"/>
          </rPr>
          <t>Y11022021-62</t>
        </r>
      </text>
    </comment>
    <comment ref="X55" authorId="0" shapeId="0" xr:uid="{6477F137-BE49-4C52-8B0F-0F47FC3D64F7}">
      <text>
        <r>
          <rPr>
            <sz val="10"/>
            <rFont val="Tahoma"/>
            <family val="2"/>
          </rPr>
          <t>Total Dox Acceptance Amt - Total Paid Amt</t>
        </r>
      </text>
    </comment>
    <comment ref="L56" authorId="0" shapeId="0" xr:uid="{1A5F06A7-05BF-4488-9B31-40C340F9A6CE}">
      <text>
        <r>
          <rPr>
            <sz val="10"/>
            <rFont val="Tahoma"/>
            <family val="2"/>
          </rPr>
          <t>Y01032022-34</t>
        </r>
      </text>
    </comment>
    <comment ref="X57" authorId="0" shapeId="0" xr:uid="{FDC4E841-AB64-4801-B8F6-6C4D0F2E28B8}">
      <text>
        <r>
          <rPr>
            <sz val="10"/>
            <rFont val="Tahoma"/>
            <family val="2"/>
          </rPr>
          <t>Total Dox Acceptance Amt - Total Paid Amt</t>
        </r>
      </text>
    </comment>
    <comment ref="L58" authorId="0" shapeId="0" xr:uid="{7DB47867-BE04-480F-BFFC-354B724BC357}">
      <text>
        <r>
          <rPr>
            <sz val="10"/>
            <rFont val="Tahoma"/>
            <family val="2"/>
          </rPr>
          <t>Y11062021-17</t>
        </r>
      </text>
    </comment>
    <comment ref="L59" authorId="0" shapeId="0" xr:uid="{720D159E-0225-46A5-B64A-8CF0055B2D6A}">
      <text>
        <r>
          <rPr>
            <sz val="10"/>
            <rFont val="Tahoma"/>
            <family val="2"/>
          </rPr>
          <t>Y11072021-3</t>
        </r>
      </text>
    </comment>
    <comment ref="L60" authorId="0" shapeId="0" xr:uid="{4DF66F9E-42BD-4E48-973B-486532190A85}">
      <text>
        <r>
          <rPr>
            <sz val="10"/>
            <rFont val="Tahoma"/>
            <family val="2"/>
          </rPr>
          <t>Y11062021-15</t>
        </r>
      </text>
    </comment>
    <comment ref="L61" authorId="0" shapeId="0" xr:uid="{4D1971DA-E279-440E-8045-7658AE36EAA3}">
      <text>
        <r>
          <rPr>
            <sz val="10"/>
            <rFont val="Tahoma"/>
            <family val="2"/>
          </rPr>
          <t>Y11072021-7</t>
        </r>
      </text>
    </comment>
    <comment ref="L62" authorId="0" shapeId="0" xr:uid="{21D657DC-766E-4F52-A351-ABD6AC988AE8}">
      <text>
        <r>
          <rPr>
            <sz val="10"/>
            <rFont val="Tahoma"/>
            <family val="2"/>
          </rPr>
          <t>Y12092021-4</t>
        </r>
      </text>
    </comment>
    <comment ref="L63" authorId="0" shapeId="0" xr:uid="{58E5B0D7-A86B-41DA-99A3-972D15ED1706}">
      <text>
        <r>
          <rPr>
            <sz val="10"/>
            <rFont val="Tahoma"/>
            <family val="2"/>
          </rPr>
          <t>Y12092021-6</t>
        </r>
      </text>
    </comment>
    <comment ref="L64" authorId="0" shapeId="0" xr:uid="{12BB6782-9E40-4866-B961-E2B478F789E6}">
      <text>
        <r>
          <rPr>
            <sz val="10"/>
            <rFont val="Tahoma"/>
            <family val="2"/>
          </rPr>
          <t>Y12092021-13</t>
        </r>
      </text>
    </comment>
    <comment ref="L65" authorId="0" shapeId="0" xr:uid="{44B5FAA0-DE06-4C19-B163-228D2A2E733F}">
      <text>
        <r>
          <rPr>
            <sz val="10"/>
            <rFont val="Tahoma"/>
            <family val="2"/>
          </rPr>
          <t>Y12092021-8</t>
        </r>
      </text>
    </comment>
    <comment ref="L66" authorId="0" shapeId="0" xr:uid="{704697E1-B4DA-4CB2-A8FC-795679FE13A7}">
      <text>
        <r>
          <rPr>
            <sz val="10"/>
            <rFont val="Tahoma"/>
            <family val="2"/>
          </rPr>
          <t>Y01102022-14</t>
        </r>
      </text>
    </comment>
    <comment ref="L67" authorId="0" shapeId="0" xr:uid="{B4586FB3-E829-4ED5-9031-DC58548678DC}">
      <text>
        <r>
          <rPr>
            <sz val="10"/>
            <rFont val="Tahoma"/>
            <family val="2"/>
          </rPr>
          <t>Y01102022-24</t>
        </r>
      </text>
    </comment>
    <comment ref="L68" authorId="0" shapeId="0" xr:uid="{336E2059-B618-4D01-BA1E-9426DC27BE80}">
      <text>
        <r>
          <rPr>
            <sz val="10"/>
            <rFont val="Tahoma"/>
            <family val="2"/>
          </rPr>
          <t>Y01102022-32</t>
        </r>
      </text>
    </comment>
    <comment ref="L69" authorId="0" shapeId="0" xr:uid="{A51FFD74-0147-4B6B-A212-877A53236EFD}">
      <text>
        <r>
          <rPr>
            <sz val="10"/>
            <rFont val="Tahoma"/>
            <family val="2"/>
          </rPr>
          <t>Y01102022-32</t>
        </r>
      </text>
    </comment>
    <comment ref="L70" authorId="0" shapeId="0" xr:uid="{B9C563FC-0EB1-4D1A-8AF1-DD127BA0E8B0}">
      <text>
        <r>
          <rPr>
            <sz val="10"/>
            <rFont val="Tahoma"/>
            <family val="2"/>
          </rPr>
          <t>Y01102022-32</t>
        </r>
      </text>
    </comment>
    <comment ref="L71" authorId="0" shapeId="0" xr:uid="{4A2EA52D-BC26-4B0F-95D9-ADBBF50F13AB}">
      <text>
        <r>
          <rPr>
            <sz val="10"/>
            <rFont val="Tahoma"/>
            <family val="2"/>
          </rPr>
          <t>Y01102022-32</t>
        </r>
      </text>
    </comment>
    <comment ref="L72" authorId="0" shapeId="0" xr:uid="{1AF15B38-5000-4566-8BA1-81B2E3E33FF5}">
      <text>
        <r>
          <rPr>
            <sz val="10"/>
            <rFont val="Tahoma"/>
            <family val="2"/>
          </rPr>
          <t>Y01102022-27</t>
        </r>
      </text>
    </comment>
    <comment ref="L73" authorId="0" shapeId="0" xr:uid="{C3C62429-3FC1-4A5C-83D5-CBA7ACA0FB0C}">
      <text>
        <r>
          <rPr>
            <sz val="10"/>
            <rFont val="Tahoma"/>
            <family val="2"/>
          </rPr>
          <t>Y01102022-27</t>
        </r>
      </text>
    </comment>
    <comment ref="X74" authorId="0" shapeId="0" xr:uid="{31F5BAA8-E9AF-4A77-BEC5-6A2347BF4E2A}">
      <text>
        <r>
          <rPr>
            <sz val="10"/>
            <rFont val="Tahoma"/>
            <family val="2"/>
          </rPr>
          <t>Total Dox Acceptance Amt - Total Paid Amt</t>
        </r>
      </text>
    </comment>
    <comment ref="L75" authorId="0" shapeId="0" xr:uid="{F1F6A030-4368-465B-BF6E-BB560768B64B}">
      <text>
        <r>
          <rPr>
            <sz val="10"/>
            <rFont val="Tahoma"/>
            <family val="2"/>
          </rPr>
          <t>Y02112022-7</t>
        </r>
      </text>
    </comment>
    <comment ref="X76" authorId="0" shapeId="0" xr:uid="{5F849618-94D7-4383-AA80-A84614927F7E}">
      <text>
        <r>
          <rPr>
            <sz val="10"/>
            <rFont val="Tahoma"/>
            <family val="2"/>
          </rPr>
          <t>Total Dox Acceptance Amt - Total Paid Amt</t>
        </r>
      </text>
    </comment>
    <comment ref="L77" authorId="0" shapeId="0" xr:uid="{D7CA0E4C-1687-4118-9D47-5B928BD57633}">
      <text>
        <r>
          <rPr>
            <sz val="10"/>
            <rFont val="Tahoma"/>
            <family val="2"/>
          </rPr>
          <t>Y12092021-12</t>
        </r>
      </text>
    </comment>
    <comment ref="L78" authorId="0" shapeId="0" xr:uid="{A0BFAE5A-42E8-4D63-880B-5AE877B723EF}">
      <text>
        <r>
          <rPr>
            <sz val="10"/>
            <rFont val="Tahoma"/>
            <family val="2"/>
          </rPr>
          <t>Y12092021-18</t>
        </r>
      </text>
    </comment>
    <comment ref="L79" authorId="0" shapeId="0" xr:uid="{253B1727-90FA-4BF8-9DFE-A922E63D53FE}">
      <text>
        <r>
          <rPr>
            <sz val="10"/>
            <rFont val="Tahoma"/>
            <family val="2"/>
          </rPr>
          <t>Y02132022-17</t>
        </r>
      </text>
    </comment>
    <comment ref="L80" authorId="0" shapeId="0" xr:uid="{FCC5895A-5CB5-4478-8AF3-0E75E89F665A}">
      <text>
        <r>
          <rPr>
            <sz val="10"/>
            <rFont val="Tahoma"/>
            <family val="2"/>
          </rPr>
          <t>Y02132022-17</t>
        </r>
      </text>
    </comment>
    <comment ref="L81" authorId="0" shapeId="0" xr:uid="{89757326-6B47-4927-9E75-C12C791BF38F}">
      <text>
        <r>
          <rPr>
            <sz val="10"/>
            <rFont val="Tahoma"/>
            <family val="2"/>
          </rPr>
          <t>Y02132022-21</t>
        </r>
      </text>
    </comment>
    <comment ref="L82" authorId="0" shapeId="0" xr:uid="{85561DD4-C1D8-4419-87FE-9B95FDAB77A5}">
      <text>
        <r>
          <rPr>
            <sz val="10"/>
            <rFont val="Tahoma"/>
            <family val="2"/>
          </rPr>
          <t>Y02132022-24</t>
        </r>
      </text>
    </comment>
    <comment ref="L83" authorId="0" shapeId="0" xr:uid="{AA06E0A1-96EA-4098-A074-B8DA1AB0BFD4}">
      <text>
        <r>
          <rPr>
            <sz val="10"/>
            <rFont val="Tahoma"/>
            <family val="2"/>
          </rPr>
          <t>Y02132022-40</t>
        </r>
      </text>
    </comment>
    <comment ref="L84" authorId="0" shapeId="0" xr:uid="{0381AFFD-46DB-464E-A2B9-B9E783FF0743}">
      <text>
        <r>
          <rPr>
            <sz val="10"/>
            <rFont val="Tahoma"/>
            <family val="2"/>
          </rPr>
          <t>Y02132022-42</t>
        </r>
      </text>
    </comment>
    <comment ref="L85" authorId="0" shapeId="0" xr:uid="{083D6C78-B299-44C1-9D05-21437CEEC51B}">
      <text>
        <r>
          <rPr>
            <sz val="10"/>
            <rFont val="Tahoma"/>
            <family val="2"/>
          </rPr>
          <t>Y02132022-34</t>
        </r>
      </text>
    </comment>
    <comment ref="L86" authorId="0" shapeId="0" xr:uid="{6A7184C8-E8B9-4EB9-AF9B-D1BE3739A9A8}">
      <text>
        <r>
          <rPr>
            <sz val="10"/>
            <rFont val="Tahoma"/>
            <family val="2"/>
          </rPr>
          <t>Y02132022-38</t>
        </r>
      </text>
    </comment>
    <comment ref="L87" authorId="0" shapeId="0" xr:uid="{C77D9924-DC0E-40D0-BD1C-D38318E3011E}">
      <text>
        <r>
          <rPr>
            <sz val="10"/>
            <rFont val="Tahoma"/>
            <family val="2"/>
          </rPr>
          <t>Y02132022-42</t>
        </r>
      </text>
    </comment>
    <comment ref="L88" authorId="0" shapeId="0" xr:uid="{58300909-F41E-4512-BAFE-49F7A29F641A}">
      <text>
        <r>
          <rPr>
            <sz val="10"/>
            <rFont val="Tahoma"/>
            <family val="2"/>
          </rPr>
          <t>Y02132022-48</t>
        </r>
      </text>
    </comment>
    <comment ref="L89" authorId="0" shapeId="0" xr:uid="{FAA4AC58-AEA9-4716-A385-CCCF003F9E65}">
      <text>
        <r>
          <rPr>
            <sz val="10"/>
            <rFont val="Tahoma"/>
            <family val="2"/>
          </rPr>
          <t>Y02132022-53</t>
        </r>
      </text>
    </comment>
    <comment ref="L90" authorId="0" shapeId="0" xr:uid="{F326A742-CE91-4904-A4C2-18D6C8802AC4}">
      <text>
        <r>
          <rPr>
            <sz val="10"/>
            <rFont val="Tahoma"/>
            <family val="2"/>
          </rPr>
          <t>Y02132022-65</t>
        </r>
      </text>
    </comment>
    <comment ref="L91" authorId="0" shapeId="0" xr:uid="{4196F5F4-A61C-4F79-8CC4-4E1C99CDE1D6}">
      <text>
        <r>
          <rPr>
            <sz val="10"/>
            <rFont val="Tahoma"/>
            <family val="2"/>
          </rPr>
          <t>Y02132022-65</t>
        </r>
      </text>
    </comment>
    <comment ref="L92" authorId="0" shapeId="0" xr:uid="{3F72F81F-A7CE-496E-9A21-4376FF675919}">
      <text>
        <r>
          <rPr>
            <sz val="10"/>
            <rFont val="Tahoma"/>
            <family val="2"/>
          </rPr>
          <t>Y03092022-53</t>
        </r>
      </text>
    </comment>
    <comment ref="L93" authorId="0" shapeId="0" xr:uid="{59FC69DA-1C6C-4A95-A809-68DCE731AAE1}">
      <text>
        <r>
          <rPr>
            <sz val="10"/>
            <rFont val="Tahoma"/>
            <family val="2"/>
          </rPr>
          <t>Y03092022-53</t>
        </r>
      </text>
    </comment>
    <comment ref="L94" authorId="0" shapeId="0" xr:uid="{092F448D-4420-4CEA-AF10-2B1248BEE993}">
      <text>
        <r>
          <rPr>
            <sz val="10"/>
            <rFont val="Tahoma"/>
            <family val="2"/>
          </rPr>
          <t>Y03102022-6</t>
        </r>
      </text>
    </comment>
    <comment ref="L95" authorId="0" shapeId="0" xr:uid="{B617158C-59E5-4727-808C-D8617405D924}">
      <text>
        <r>
          <rPr>
            <sz val="10"/>
            <rFont val="Tahoma"/>
            <family val="2"/>
          </rPr>
          <t>Y02132022-65</t>
        </r>
      </text>
    </comment>
    <comment ref="L96" authorId="0" shapeId="0" xr:uid="{B024C0E9-33EA-45A3-8ABA-37385901DD38}">
      <text>
        <r>
          <rPr>
            <sz val="10"/>
            <rFont val="Tahoma"/>
            <family val="2"/>
          </rPr>
          <t>Y03102022-11</t>
        </r>
      </text>
    </comment>
    <comment ref="X97" authorId="0" shapeId="0" xr:uid="{A9F0BDFE-4EBA-4CBD-BC09-51D332FADA07}">
      <text>
        <r>
          <rPr>
            <sz val="10"/>
            <rFont val="Tahoma"/>
            <family val="2"/>
          </rPr>
          <t>Total Dox Acceptance Amt - Total Paid Amt</t>
        </r>
      </text>
    </comment>
    <comment ref="L98" authorId="0" shapeId="0" xr:uid="{93117875-25C7-4827-95F4-622D9945FAF5}">
      <text>
        <r>
          <rPr>
            <sz val="10"/>
            <rFont val="Tahoma"/>
            <family val="2"/>
          </rPr>
          <t>Y11292021-16</t>
        </r>
      </text>
    </comment>
    <comment ref="X99" authorId="0" shapeId="0" xr:uid="{74B04126-62C9-4286-A387-4277B2F55B77}">
      <text>
        <r>
          <rPr>
            <sz val="10"/>
            <rFont val="Tahoma"/>
            <family val="2"/>
          </rPr>
          <t>Total Dox Acceptance Amt - Total Paid Amt</t>
        </r>
      </text>
    </comment>
    <comment ref="L100" authorId="0" shapeId="0" xr:uid="{D4CD671E-1CDA-4740-BB88-27593C6F55F9}">
      <text>
        <r>
          <rPr>
            <sz val="10"/>
            <rFont val="Tahoma"/>
            <family val="2"/>
          </rPr>
          <t>Y01132022-18</t>
        </r>
      </text>
    </comment>
    <comment ref="L101" authorId="0" shapeId="0" xr:uid="{3D8B8FB5-867F-4C75-8595-B5490677423A}">
      <text>
        <r>
          <rPr>
            <sz val="10"/>
            <rFont val="Tahoma"/>
            <family val="2"/>
          </rPr>
          <t>Y01132022-17</t>
        </r>
      </text>
    </comment>
    <comment ref="L102" authorId="0" shapeId="0" xr:uid="{2214C425-EA37-47B3-B5C1-190FC2EA95AE}">
      <text>
        <r>
          <rPr>
            <sz val="10"/>
            <rFont val="Tahoma"/>
            <family val="2"/>
          </rPr>
          <t>Y01132022-16</t>
        </r>
      </text>
    </comment>
    <comment ref="L103" authorId="0" shapeId="0" xr:uid="{64C8D44D-0ABE-4638-8186-0AF31DD969DB}">
      <text>
        <r>
          <rPr>
            <sz val="10"/>
            <rFont val="Tahoma"/>
            <family val="2"/>
          </rPr>
          <t>Y02122022-7</t>
        </r>
      </text>
    </comment>
    <comment ref="L104" authorId="0" shapeId="0" xr:uid="{37A4BADB-D4CA-4C4E-B124-ECEE932BC36C}">
      <text>
        <r>
          <rPr>
            <sz val="10"/>
            <rFont val="Tahoma"/>
            <family val="2"/>
          </rPr>
          <t>Y03082022-24</t>
        </r>
      </text>
    </comment>
    <comment ref="L105" authorId="0" shapeId="0" xr:uid="{B6E1DCB9-0659-4E07-B116-379A447826C5}">
      <text>
        <r>
          <rPr>
            <sz val="10"/>
            <rFont val="Tahoma"/>
            <family val="2"/>
          </rPr>
          <t>Y03082022-23</t>
        </r>
      </text>
    </comment>
    <comment ref="L106" authorId="0" shapeId="0" xr:uid="{3A8170BC-6EA2-4D64-BA80-0696700A51A5}">
      <text>
        <r>
          <rPr>
            <sz val="10"/>
            <rFont val="Tahoma"/>
            <family val="2"/>
          </rPr>
          <t>Y03082022-29</t>
        </r>
      </text>
    </comment>
    <comment ref="L107" authorId="0" shapeId="0" xr:uid="{82BA88E5-5C6E-4532-A6A9-D071BD7C5CEF}">
      <text>
        <r>
          <rPr>
            <sz val="10"/>
            <rFont val="Tahoma"/>
            <family val="2"/>
          </rPr>
          <t>Y04052022-112</t>
        </r>
      </text>
    </comment>
    <comment ref="L108" authorId="0" shapeId="0" xr:uid="{39203597-38F2-4386-B988-AB1BCA24A85C}">
      <text>
        <r>
          <rPr>
            <sz val="10"/>
            <rFont val="Tahoma"/>
            <family val="2"/>
          </rPr>
          <t>Y03312022-6</t>
        </r>
      </text>
    </comment>
    <comment ref="L109" authorId="0" shapeId="0" xr:uid="{3168B2B4-AF89-49C9-8B64-8E31CFE2EB82}">
      <text>
        <r>
          <rPr>
            <sz val="10"/>
            <rFont val="Tahoma"/>
            <family val="2"/>
          </rPr>
          <t>Y04052022-114</t>
        </r>
      </text>
    </comment>
    <comment ref="L110" authorId="0" shapeId="0" xr:uid="{EEA7C470-715D-4543-82CC-22F26927148D}">
      <text>
        <r>
          <rPr>
            <sz val="10"/>
            <rFont val="Tahoma"/>
            <family val="2"/>
          </rPr>
          <t>Y04092022-5</t>
        </r>
      </text>
    </comment>
    <comment ref="L111" authorId="0" shapeId="0" xr:uid="{0ECBB38D-C27D-480F-923C-0262AB005A99}">
      <text>
        <r>
          <rPr>
            <sz val="10"/>
            <rFont val="Tahoma"/>
            <family val="2"/>
          </rPr>
          <t>Y05122022-3</t>
        </r>
      </text>
    </comment>
    <comment ref="L112" authorId="0" shapeId="0" xr:uid="{073DF79C-3362-4CAE-903F-6DEC35409D77}">
      <text>
        <r>
          <rPr>
            <sz val="10"/>
            <rFont val="Tahoma"/>
            <family val="2"/>
          </rPr>
          <t>Y05122022-1</t>
        </r>
      </text>
    </comment>
    <comment ref="L113" authorId="0" shapeId="0" xr:uid="{2C99E241-02D4-42B6-BCB5-0AD47465B3DC}">
      <text>
        <r>
          <rPr>
            <sz val="10"/>
            <rFont val="Tahoma"/>
            <family val="2"/>
          </rPr>
          <t>Y05112022-29</t>
        </r>
      </text>
    </comment>
    <comment ref="L114" authorId="0" shapeId="0" xr:uid="{F19E7595-D900-4118-8313-D7152166A625}">
      <text>
        <r>
          <rPr>
            <sz val="10"/>
            <rFont val="Tahoma"/>
            <family val="2"/>
          </rPr>
          <t>Y06132022-37</t>
        </r>
      </text>
    </comment>
    <comment ref="X115" authorId="0" shapeId="0" xr:uid="{902172C8-B537-480F-A17C-6D2F484DE923}">
      <text>
        <r>
          <rPr>
            <sz val="10"/>
            <rFont val="Tahoma"/>
            <family val="2"/>
          </rPr>
          <t>Total Dox Acceptance Amt - Total Paid Amt</t>
        </r>
      </text>
    </comment>
    <comment ref="X117" authorId="0" shapeId="0" xr:uid="{DDC886E0-A56D-46CC-855D-479F41314541}">
      <text>
        <r>
          <rPr>
            <sz val="10"/>
            <rFont val="Tahoma"/>
            <family val="2"/>
          </rPr>
          <t>Total Dox Acceptance Amt - Total Paid Amt</t>
        </r>
      </text>
    </comment>
    <comment ref="L118" authorId="0" shapeId="0" xr:uid="{B0FB0B2C-5BC5-4F66-99C8-0E64553B717F}">
      <text>
        <r>
          <rPr>
            <sz val="10"/>
            <rFont val="Tahoma"/>
            <family val="2"/>
          </rPr>
          <t>Y03092022-52</t>
        </r>
      </text>
    </comment>
    <comment ref="L119" authorId="0" shapeId="0" xr:uid="{961C1CA7-935C-4C24-A047-4BC54368EBDF}">
      <text>
        <r>
          <rPr>
            <sz val="10"/>
            <rFont val="Tahoma"/>
            <family val="2"/>
          </rPr>
          <t>Y03092022-52</t>
        </r>
      </text>
    </comment>
    <comment ref="L120" authorId="0" shapeId="0" xr:uid="{C57DB685-C9B5-4C8C-9192-7F3D71939D20}">
      <text>
        <r>
          <rPr>
            <sz val="10"/>
            <rFont val="Tahoma"/>
            <family val="2"/>
          </rPr>
          <t>Y03102022-9</t>
        </r>
      </text>
    </comment>
    <comment ref="L121" authorId="0" shapeId="0" xr:uid="{DA2886AE-DB1D-4C24-B77A-8796B854CA33}">
      <text>
        <r>
          <rPr>
            <sz val="10"/>
            <rFont val="Tahoma"/>
            <family val="2"/>
          </rPr>
          <t>Y03102022-12</t>
        </r>
      </text>
    </comment>
    <comment ref="L122" authorId="0" shapeId="0" xr:uid="{B737A323-B6DE-4CCA-AFFF-BDED67016FC1}">
      <text>
        <r>
          <rPr>
            <sz val="10"/>
            <rFont val="Tahoma"/>
            <family val="2"/>
          </rPr>
          <t>Y03102022-23</t>
        </r>
      </text>
    </comment>
    <comment ref="L123" authorId="0" shapeId="0" xr:uid="{BAA68F83-1A2E-4E14-B6D3-0CBCD08916F9}">
      <text>
        <r>
          <rPr>
            <sz val="10"/>
            <rFont val="Tahoma"/>
            <family val="2"/>
          </rPr>
          <t>Y03102022-25</t>
        </r>
      </text>
    </comment>
    <comment ref="L124" authorId="0" shapeId="0" xr:uid="{B47E0126-CC59-41B1-B703-28E211F8299E}">
      <text>
        <r>
          <rPr>
            <sz val="10"/>
            <rFont val="Tahoma"/>
            <family val="2"/>
          </rPr>
          <t>Y03102022-35</t>
        </r>
      </text>
    </comment>
    <comment ref="L125" authorId="0" shapeId="0" xr:uid="{46912F52-3DEB-485B-9FB6-C0B849F9DAEF}">
      <text>
        <r>
          <rPr>
            <sz val="10"/>
            <rFont val="Tahoma"/>
            <family val="2"/>
          </rPr>
          <t>Y03102022-36</t>
        </r>
      </text>
    </comment>
    <comment ref="L126" authorId="0" shapeId="0" xr:uid="{41F73D4A-DDD1-419B-A2E3-CA98840D09C2}">
      <text>
        <r>
          <rPr>
            <sz val="10"/>
            <rFont val="Tahoma"/>
            <family val="2"/>
          </rPr>
          <t>Y03102022-40</t>
        </r>
      </text>
    </comment>
    <comment ref="L127" authorId="0" shapeId="0" xr:uid="{934F6F07-3AE1-4B84-A499-E01A579D920D}">
      <text>
        <r>
          <rPr>
            <sz val="10"/>
            <rFont val="Tahoma"/>
            <family val="2"/>
          </rPr>
          <t>Y03102022-46</t>
        </r>
      </text>
    </comment>
    <comment ref="L128" authorId="0" shapeId="0" xr:uid="{C449E04F-973B-42AD-AB10-FC8E6AFC258E}">
      <text>
        <r>
          <rPr>
            <sz val="10"/>
            <rFont val="Tahoma"/>
            <family val="2"/>
          </rPr>
          <t>Y03102022-43</t>
        </r>
      </text>
    </comment>
    <comment ref="L129" authorId="0" shapeId="0" xr:uid="{EBB2315B-7E8B-44F7-8799-CD31D6D3A753}">
      <text>
        <r>
          <rPr>
            <sz val="10"/>
            <rFont val="Tahoma"/>
            <family val="2"/>
          </rPr>
          <t>Y03102022-50</t>
        </r>
      </text>
    </comment>
    <comment ref="L130" authorId="0" shapeId="0" xr:uid="{DAFF7BC3-7170-4DE2-AE36-399C1734F18F}">
      <text>
        <r>
          <rPr>
            <sz val="10"/>
            <rFont val="Tahoma"/>
            <family val="2"/>
          </rPr>
          <t>Y04092022-1</t>
        </r>
      </text>
    </comment>
    <comment ref="L131" authorId="0" shapeId="0" xr:uid="{1AA6CADA-36DC-4B17-AD62-8D179146247C}">
      <text>
        <r>
          <rPr>
            <sz val="10"/>
            <rFont val="Tahoma"/>
            <family val="2"/>
          </rPr>
          <t>Y04092022-1</t>
        </r>
      </text>
    </comment>
    <comment ref="L132" authorId="0" shapeId="0" xr:uid="{EFD3FB95-680B-4213-90E3-DE6578609A9F}">
      <text>
        <r>
          <rPr>
            <sz val="10"/>
            <rFont val="Tahoma"/>
            <family val="2"/>
          </rPr>
          <t>Y04092022-47</t>
        </r>
      </text>
    </comment>
    <comment ref="L133" authorId="0" shapeId="0" xr:uid="{6F72B827-427E-4FA8-84BF-8FDF494D3398}">
      <text>
        <r>
          <rPr>
            <sz val="10"/>
            <rFont val="Tahoma"/>
            <family val="2"/>
          </rPr>
          <t>Y04092022-46</t>
        </r>
      </text>
    </comment>
    <comment ref="L134" authorId="0" shapeId="0" xr:uid="{4AB5986F-DD39-433F-A7F0-E6C21B0A6A96}">
      <text>
        <r>
          <rPr>
            <sz val="10"/>
            <rFont val="Tahoma"/>
            <family val="2"/>
          </rPr>
          <t>Y04072022-30</t>
        </r>
      </text>
    </comment>
    <comment ref="L135" authorId="0" shapeId="0" xr:uid="{88C7125B-1D16-42F7-B9BA-6E79C2FDD0EB}">
      <text>
        <r>
          <rPr>
            <sz val="10"/>
            <rFont val="Tahoma"/>
            <family val="2"/>
          </rPr>
          <t>Y04092022-89</t>
        </r>
      </text>
    </comment>
    <comment ref="L136" authorId="0" shapeId="0" xr:uid="{68FFA30E-5EF7-48EA-8A3A-041A00BE7EEB}">
      <text>
        <r>
          <rPr>
            <sz val="10"/>
            <rFont val="Tahoma"/>
            <family val="2"/>
          </rPr>
          <t>Y04092022-97</t>
        </r>
      </text>
    </comment>
    <comment ref="L137" authorId="0" shapeId="0" xr:uid="{FF1041A6-2A42-484A-94CD-5457072C3E43}">
      <text>
        <r>
          <rPr>
            <sz val="10"/>
            <rFont val="Tahoma"/>
            <family val="2"/>
          </rPr>
          <t>Y05232022-45</t>
        </r>
      </text>
    </comment>
    <comment ref="X138" authorId="0" shapeId="0" xr:uid="{312EF999-33DE-4B2C-ABCA-2B47BFF46FED}">
      <text>
        <r>
          <rPr>
            <sz val="10"/>
            <rFont val="Tahoma"/>
            <family val="2"/>
          </rPr>
          <t>Total Dox Acceptance Amt - Total Paid Amt</t>
        </r>
      </text>
    </comment>
    <comment ref="L139" authorId="0" shapeId="0" xr:uid="{04C0DFD7-0865-4B1D-B196-803D4CA9C044}">
      <text>
        <r>
          <rPr>
            <sz val="10"/>
            <rFont val="Tahoma"/>
            <family val="2"/>
          </rPr>
          <t>Y04092022-49</t>
        </r>
      </text>
    </comment>
    <comment ref="L140" authorId="0" shapeId="0" xr:uid="{FA17CBCA-700F-40D3-85B1-72568FE73D05}">
      <text>
        <r>
          <rPr>
            <sz val="10"/>
            <rFont val="Tahoma"/>
            <family val="2"/>
          </rPr>
          <t>Y05232022-63</t>
        </r>
      </text>
    </comment>
    <comment ref="X141" authorId="0" shapeId="0" xr:uid="{FEEC9022-A577-4D7D-8290-7F422EC53620}">
      <text>
        <r>
          <rPr>
            <sz val="10"/>
            <rFont val="Tahoma"/>
            <family val="2"/>
          </rPr>
          <t>Total Dox Acceptance Amt - Total Paid Amt</t>
        </r>
      </text>
    </comment>
    <comment ref="L142" authorId="0" shapeId="0" xr:uid="{E9A5F4D0-A50E-4D93-9917-CDCCAE2AFC91}">
      <text>
        <r>
          <rPr>
            <sz val="10"/>
            <rFont val="Tahoma"/>
            <family val="2"/>
          </rPr>
          <t>Y04092022-82</t>
        </r>
      </text>
    </comment>
    <comment ref="L143" authorId="0" shapeId="0" xr:uid="{9713BA7D-F1BD-4CEE-8123-B4019FCB6593}">
      <text>
        <r>
          <rPr>
            <sz val="10"/>
            <rFont val="Tahoma"/>
            <family val="2"/>
          </rPr>
          <t>Y04092022-55</t>
        </r>
      </text>
    </comment>
    <comment ref="L144" authorId="0" shapeId="0" xr:uid="{165823D5-A7F7-4C1F-9991-A01313E49C6E}">
      <text>
        <r>
          <rPr>
            <sz val="10"/>
            <rFont val="Tahoma"/>
            <family val="2"/>
          </rPr>
          <t>Y04092022-81</t>
        </r>
      </text>
    </comment>
    <comment ref="L145" authorId="0" shapeId="0" xr:uid="{39A1E303-BDBA-4BCA-88B4-7C5DC953BC00}">
      <text>
        <r>
          <rPr>
            <sz val="10"/>
            <rFont val="Tahoma"/>
            <family val="2"/>
          </rPr>
          <t>Y07312022-37</t>
        </r>
      </text>
    </comment>
    <comment ref="X146" authorId="0" shapeId="0" xr:uid="{05216600-846A-44A0-A74E-7CEE85D90A6E}">
      <text>
        <r>
          <rPr>
            <sz val="10"/>
            <rFont val="Tahoma"/>
            <family val="2"/>
          </rPr>
          <t>Total Dox Acceptance Amt - Total Paid Amt</t>
        </r>
      </text>
    </comment>
    <comment ref="L147" authorId="0" shapeId="0" xr:uid="{9F421D3D-1A70-44F9-BD93-A8CA70D9E8E2}">
      <text>
        <r>
          <rPr>
            <sz val="10"/>
            <rFont val="Tahoma"/>
            <family val="2"/>
          </rPr>
          <t>Y04122022-78</t>
        </r>
      </text>
    </comment>
    <comment ref="X148" authorId="0" shapeId="0" xr:uid="{264A42BA-D047-4216-8661-F470DAF9E319}">
      <text>
        <r>
          <rPr>
            <sz val="10"/>
            <rFont val="Tahoma"/>
            <family val="2"/>
          </rPr>
          <t>Total Dox Acceptance Amt - Total Paid Amt</t>
        </r>
      </text>
    </comment>
    <comment ref="L149" authorId="0" shapeId="0" xr:uid="{EDA43696-55B4-4ED7-9B80-12341926C3B6}">
      <text>
        <r>
          <rPr>
            <sz val="10"/>
            <rFont val="Tahoma"/>
            <family val="2"/>
          </rPr>
          <t>Y06092022-18</t>
        </r>
      </text>
    </comment>
    <comment ref="X150" authorId="0" shapeId="0" xr:uid="{87DC027B-0008-4B17-92D3-AB9D0540D962}">
      <text>
        <r>
          <rPr>
            <sz val="10"/>
            <rFont val="Tahoma"/>
            <family val="2"/>
          </rPr>
          <t>Total Dox Acceptance Amt - Total Paid Amt</t>
        </r>
      </text>
    </comment>
    <comment ref="L151" authorId="0" shapeId="0" xr:uid="{9FF5F863-1079-42ED-93B3-6E321B807EBD}">
      <text>
        <r>
          <rPr>
            <sz val="10"/>
            <rFont val="Tahoma"/>
            <family val="2"/>
          </rPr>
          <t>Y07042022-86</t>
        </r>
      </text>
    </comment>
    <comment ref="L152" authorId="0" shapeId="0" xr:uid="{6BCD34D4-5935-4A63-B797-9058E662551F}">
      <text>
        <r>
          <rPr>
            <sz val="10"/>
            <rFont val="Tahoma"/>
            <family val="2"/>
          </rPr>
          <t>Y08042022-72</t>
        </r>
      </text>
    </comment>
    <comment ref="X153" authorId="0" shapeId="0" xr:uid="{DCAFA355-30E9-4063-9ED5-E7F7701F58B4}">
      <text>
        <r>
          <rPr>
            <sz val="10"/>
            <rFont val="Tahoma"/>
            <family val="2"/>
          </rPr>
          <t>Total Dox Acceptance Amt - Total Paid Amt</t>
        </r>
      </text>
    </comment>
    <comment ref="L154" authorId="0" shapeId="0" xr:uid="{78BC0DFB-FCE0-472B-9AE0-020812F94725}">
      <text>
        <r>
          <rPr>
            <sz val="10"/>
            <rFont val="Tahoma"/>
            <family val="2"/>
          </rPr>
          <t>Y07262022-1</t>
        </r>
      </text>
    </comment>
    <comment ref="X155" authorId="0" shapeId="0" xr:uid="{EF2E7191-4432-4B9B-B696-A71C6FD9BE81}">
      <text>
        <r>
          <rPr>
            <sz val="10"/>
            <rFont val="Tahoma"/>
            <family val="2"/>
          </rPr>
          <t>Total Dox Acceptance Amt - Total Paid Amt</t>
        </r>
      </text>
    </comment>
    <comment ref="X157" authorId="0" shapeId="0" xr:uid="{FD4C7975-6F53-4583-9703-1F80CEB74C41}">
      <text>
        <r>
          <rPr>
            <sz val="10"/>
            <rFont val="Tahoma"/>
            <family val="2"/>
          </rPr>
          <t>Total Dox Acceptance Amt - Total Paid Amt</t>
        </r>
      </text>
    </comment>
    <comment ref="L158" authorId="0" shapeId="0" xr:uid="{2FC07EF5-FFA8-47D8-824B-F8B3E990FD56}">
      <text>
        <r>
          <rPr>
            <sz val="10"/>
            <rFont val="Tahoma"/>
            <family val="2"/>
          </rPr>
          <t>Y06092022-19</t>
        </r>
      </text>
    </comment>
    <comment ref="X159" authorId="0" shapeId="0" xr:uid="{600D904D-1093-4F0F-AF0C-423F8CE1C2F0}">
      <text>
        <r>
          <rPr>
            <sz val="10"/>
            <rFont val="Tahoma"/>
            <family val="2"/>
          </rPr>
          <t>Total Dox Acceptance Amt - Total Paid Amt</t>
        </r>
      </text>
    </comment>
    <comment ref="L160" authorId="0" shapeId="0" xr:uid="{021D75AD-1A93-4A87-A157-2D5E1A35BC2F}">
      <text>
        <r>
          <rPr>
            <sz val="10"/>
            <rFont val="Tahoma"/>
            <family val="2"/>
          </rPr>
          <t>Y06092022-17</t>
        </r>
      </text>
    </comment>
    <comment ref="X161" authorId="0" shapeId="0" xr:uid="{B5D42F5A-C334-4825-BBEA-B9C61CBBC546}">
      <text>
        <r>
          <rPr>
            <sz val="10"/>
            <rFont val="Tahoma"/>
            <family val="2"/>
          </rPr>
          <t>Total Dox Acceptance Amt - Total Paid Amt</t>
        </r>
      </text>
    </comment>
    <comment ref="L162" authorId="0" shapeId="0" xr:uid="{42953198-A36E-4C79-B942-EB85BCA8DA87}">
      <text>
        <r>
          <rPr>
            <sz val="10"/>
            <rFont val="Tahoma"/>
            <family val="2"/>
          </rPr>
          <t>Y06132022-118</t>
        </r>
      </text>
    </comment>
    <comment ref="L163" authorId="0" shapeId="0" xr:uid="{0CC9AD66-0089-4EDE-AA8F-2AE830AC8A1D}">
      <text>
        <r>
          <rPr>
            <sz val="10"/>
            <rFont val="Tahoma"/>
            <family val="2"/>
          </rPr>
          <t>Y06132022-133</t>
        </r>
      </text>
    </comment>
    <comment ref="X164" authorId="0" shapeId="0" xr:uid="{BD31D6D1-2E8A-44B9-B02B-61D1C42FF4A1}">
      <text>
        <r>
          <rPr>
            <sz val="10"/>
            <rFont val="Tahoma"/>
            <family val="2"/>
          </rPr>
          <t>Total Dox Acceptance Amt - Total Paid Amt</t>
        </r>
      </text>
    </comment>
    <comment ref="L165" authorId="0" shapeId="0" xr:uid="{0B736329-5A54-4C39-98C1-B04EE1F504EF}">
      <text>
        <r>
          <rPr>
            <sz val="10"/>
            <rFont val="Tahoma"/>
            <family val="2"/>
          </rPr>
          <t>Y07042022-84</t>
        </r>
      </text>
    </comment>
    <comment ref="X166" authorId="0" shapeId="0" xr:uid="{6203F3D5-91C2-402B-A316-60462B563ADE}">
      <text>
        <r>
          <rPr>
            <sz val="10"/>
            <rFont val="Tahoma"/>
            <family val="2"/>
          </rPr>
          <t>Total Dox Acceptance Amt - Total Paid Amt</t>
        </r>
      </text>
    </comment>
    <comment ref="X168" authorId="0" shapeId="0" xr:uid="{54B2EAF2-79AC-4E19-99E5-1A8E783999DA}">
      <text>
        <r>
          <rPr>
            <sz val="10"/>
            <rFont val="Tahoma"/>
            <family val="2"/>
          </rPr>
          <t>Total Dox Acceptance Amt - Total Paid Amt</t>
        </r>
      </text>
    </comment>
    <comment ref="L169" authorId="0" shapeId="0" xr:uid="{FE584FE0-6247-4AFF-BA8F-81903917C874}">
      <text>
        <r>
          <rPr>
            <sz val="10"/>
            <rFont val="Tahoma"/>
            <family val="2"/>
          </rPr>
          <t>Y07042022-107</t>
        </r>
      </text>
    </comment>
    <comment ref="L170" authorId="0" shapeId="0" xr:uid="{401E3C70-34F2-4291-A9BD-DF2DBA9E6DE9}">
      <text>
        <r>
          <rPr>
            <sz val="10"/>
            <rFont val="Tahoma"/>
            <family val="2"/>
          </rPr>
          <t>Y08142022-3</t>
        </r>
      </text>
    </comment>
    <comment ref="L171" authorId="0" shapeId="0" xr:uid="{34BEBBD6-8912-4851-B742-5B589F516240}">
      <text>
        <r>
          <rPr>
            <sz val="10"/>
            <rFont val="Tahoma"/>
            <family val="2"/>
          </rPr>
          <t>Y08142022-4</t>
        </r>
      </text>
    </comment>
    <comment ref="X172" authorId="0" shapeId="0" xr:uid="{83778BE5-7207-4C5C-AB46-070F147DE0E0}">
      <text>
        <r>
          <rPr>
            <sz val="10"/>
            <rFont val="Tahoma"/>
            <family val="2"/>
          </rPr>
          <t>Total Dox Acceptance Amt - Total Paid Amt</t>
        </r>
      </text>
    </comment>
    <comment ref="L173" authorId="0" shapeId="0" xr:uid="{73AA2F07-1C7C-4BB6-B0CB-4D394A3BB761}">
      <text>
        <r>
          <rPr>
            <sz val="10"/>
            <rFont val="Tahoma"/>
            <family val="2"/>
          </rPr>
          <t>Y08252022-5</t>
        </r>
      </text>
    </comment>
    <comment ref="X174" authorId="0" shapeId="0" xr:uid="{B735305A-07ED-4936-827A-AE9AF1DE1B34}">
      <text>
        <r>
          <rPr>
            <sz val="10"/>
            <rFont val="Tahoma"/>
            <family val="2"/>
          </rPr>
          <t>Total Dox Acceptance Amt - Total Paid Amt</t>
        </r>
      </text>
    </comment>
    <comment ref="X176" authorId="0" shapeId="0" xr:uid="{4C6DABA7-BCE7-468D-9F32-43A8DF78B821}">
      <text>
        <r>
          <rPr>
            <sz val="10"/>
            <rFont val="Tahoma"/>
            <family val="2"/>
          </rPr>
          <t>Total Dox Acceptance Amt - Total Paid Amt</t>
        </r>
      </text>
    </comment>
    <comment ref="X178" authorId="0" shapeId="0" xr:uid="{81CFF69F-B7ED-44B9-BAD9-8367E839893A}">
      <text>
        <r>
          <rPr>
            <sz val="10"/>
            <rFont val="Tahoma"/>
            <family val="2"/>
          </rPr>
          <t>Total Dox Acceptance Amt - Total Paid Amt</t>
        </r>
      </text>
    </comment>
    <comment ref="L179" authorId="0" shapeId="0" xr:uid="{A2A90538-A9C0-4907-A9ED-EFC9D8B21C81}">
      <text>
        <r>
          <rPr>
            <sz val="10"/>
            <rFont val="Tahoma"/>
            <family val="2"/>
          </rPr>
          <t>Y10042021-50</t>
        </r>
      </text>
    </comment>
    <comment ref="X180" authorId="0" shapeId="0" xr:uid="{46E4385E-8813-451F-A848-6264EE9BE73F}">
      <text>
        <r>
          <rPr>
            <sz val="10"/>
            <rFont val="Tahoma"/>
            <family val="2"/>
          </rPr>
          <t>Total Dox Acceptance Amt - Total Paid Amt</t>
        </r>
      </text>
    </comment>
    <comment ref="L181" authorId="0" shapeId="0" xr:uid="{C8BC857B-BFD2-4CAB-AED2-C052B4713F46}">
      <text>
        <r>
          <rPr>
            <sz val="10"/>
            <rFont val="Tahoma"/>
            <family val="2"/>
          </rPr>
          <t>Y10042021-45</t>
        </r>
      </text>
    </comment>
    <comment ref="X182" authorId="0" shapeId="0" xr:uid="{9CC2B246-7CFF-4996-A5B7-3D166F69E17D}">
      <text>
        <r>
          <rPr>
            <sz val="10"/>
            <rFont val="Tahoma"/>
            <family val="2"/>
          </rPr>
          <t>Total Dox Acceptance Amt - Total Paid Amt</t>
        </r>
      </text>
    </comment>
    <comment ref="X184" authorId="0" shapeId="0" xr:uid="{744C688C-E7AB-4D42-9856-AC3AE4A88D43}">
      <text>
        <r>
          <rPr>
            <sz val="10"/>
            <rFont val="Tahoma"/>
            <family val="2"/>
          </rPr>
          <t>Total Dox Acceptance Amt - Total Paid Amt</t>
        </r>
      </text>
    </comment>
    <comment ref="L185" authorId="0" shapeId="0" xr:uid="{D1E0AECA-A687-4BB4-9311-244F2145C984}">
      <text>
        <r>
          <rPr>
            <sz val="10"/>
            <rFont val="Tahoma"/>
            <family val="2"/>
          </rPr>
          <t>Y12012021-124</t>
        </r>
      </text>
    </comment>
    <comment ref="X186" authorId="0" shapeId="0" xr:uid="{0988D251-9191-49A1-865A-2C02D7072669}">
      <text>
        <r>
          <rPr>
            <sz val="10"/>
            <rFont val="Tahoma"/>
            <family val="2"/>
          </rPr>
          <t>Total Dox Acceptance Amt - Total Paid Amt</t>
        </r>
      </text>
    </comment>
    <comment ref="L187" authorId="0" shapeId="0" xr:uid="{4355A0AD-1646-4225-B7E8-E1A0B63A0FED}">
      <text>
        <r>
          <rPr>
            <sz val="10"/>
            <rFont val="Tahoma"/>
            <family val="2"/>
          </rPr>
          <t>Y11032021-59</t>
        </r>
      </text>
    </comment>
    <comment ref="X188" authorId="0" shapeId="0" xr:uid="{E5C4FB0A-C788-4A32-8D99-2EF2983988FE}">
      <text>
        <r>
          <rPr>
            <sz val="10"/>
            <rFont val="Tahoma"/>
            <family val="2"/>
          </rPr>
          <t>Total Dox Acceptance Amt - Total Paid Amt</t>
        </r>
      </text>
    </comment>
    <comment ref="X190" authorId="0" shapeId="0" xr:uid="{3DDD6889-F046-49A3-AD10-9D5D1596781E}">
      <text>
        <r>
          <rPr>
            <sz val="10"/>
            <rFont val="Tahoma"/>
            <family val="2"/>
          </rPr>
          <t>Total Dox Acceptance Amt - Total Paid Amt</t>
        </r>
      </text>
    </comment>
    <comment ref="X192" authorId="0" shapeId="0" xr:uid="{F4A0B5EE-19B5-4673-9FC9-3BFC82F07654}">
      <text>
        <r>
          <rPr>
            <sz val="10"/>
            <rFont val="Tahoma"/>
            <family val="2"/>
          </rPr>
          <t>Total Dox Acceptance Amt - Total Paid Amt</t>
        </r>
      </text>
    </comment>
    <comment ref="X194" authorId="0" shapeId="0" xr:uid="{DD137E9F-B531-4EFA-9F13-670626D23C34}">
      <text>
        <r>
          <rPr>
            <sz val="10"/>
            <rFont val="Tahoma"/>
            <family val="2"/>
          </rPr>
          <t>Total Dox Acceptance Amt - Total Paid Amt</t>
        </r>
      </text>
    </comment>
    <comment ref="L195" authorId="0" shapeId="0" xr:uid="{EE4E4EFB-59AB-42F0-B0C8-947A93FCDA16}">
      <text>
        <r>
          <rPr>
            <sz val="10"/>
            <rFont val="Tahoma"/>
            <family val="2"/>
          </rPr>
          <t>Y03082022-30</t>
        </r>
      </text>
    </comment>
    <comment ref="X196" authorId="0" shapeId="0" xr:uid="{03731CEB-134D-442E-9645-2BECD3F4F7BB}">
      <text>
        <r>
          <rPr>
            <sz val="10"/>
            <rFont val="Tahoma"/>
            <family val="2"/>
          </rPr>
          <t>Total Dox Acceptance Amt - Total Paid Amt</t>
        </r>
      </text>
    </comment>
    <comment ref="L197" authorId="0" shapeId="0" xr:uid="{55843BD9-73DC-4473-924B-3118A5AABAFE}">
      <text>
        <r>
          <rPr>
            <sz val="10"/>
            <rFont val="Tahoma"/>
            <family val="2"/>
          </rPr>
          <t>Y08072022-84</t>
        </r>
      </text>
    </comment>
    <comment ref="X198" authorId="0" shapeId="0" xr:uid="{D19B75EE-F173-4DCF-B278-6BAC2A815EA1}">
      <text>
        <r>
          <rPr>
            <sz val="10"/>
            <rFont val="Tahoma"/>
            <family val="2"/>
          </rPr>
          <t>Total Dox Acceptance Amt - Total Paid Amt</t>
        </r>
      </text>
    </comment>
    <comment ref="L199" authorId="0" shapeId="0" xr:uid="{12857B53-EDA8-4260-B6E9-A19EE543FA83}">
      <text>
        <r>
          <rPr>
            <sz val="10"/>
            <rFont val="Tahoma"/>
            <family val="2"/>
          </rPr>
          <t>Y06132022-115</t>
        </r>
      </text>
    </comment>
    <comment ref="X200" authorId="0" shapeId="0" xr:uid="{6266A98E-EE91-49C9-A8B0-3B465DD03EA8}">
      <text>
        <r>
          <rPr>
            <sz val="10"/>
            <rFont val="Tahoma"/>
            <family val="2"/>
          </rPr>
          <t>Total Dox Acceptance Amt - Total Paid Amt</t>
        </r>
      </text>
    </comment>
    <comment ref="L201" authorId="0" shapeId="0" xr:uid="{D92437D3-AF38-4F13-9531-3D10334A998C}">
      <text>
        <r>
          <rPr>
            <sz val="10"/>
            <rFont val="Tahoma"/>
            <family val="2"/>
          </rPr>
          <t>Y07212022-17</t>
        </r>
      </text>
    </comment>
    <comment ref="X202" authorId="0" shapeId="0" xr:uid="{5CF0049B-EB39-4ACD-89E5-8182636CFA5A}">
      <text>
        <r>
          <rPr>
            <sz val="10"/>
            <rFont val="Tahoma"/>
            <family val="2"/>
          </rPr>
          <t>Total Dox Acceptance Amt - Total Paid Amt</t>
        </r>
      </text>
    </comment>
    <comment ref="X204" authorId="0" shapeId="0" xr:uid="{902D3EB2-17AD-4E1E-AAB6-F64A96D51EFC}">
      <text>
        <r>
          <rPr>
            <sz val="10"/>
            <rFont val="Tahoma"/>
            <family val="2"/>
          </rPr>
          <t>Total Dox Acceptance Amt - Total Paid Amt</t>
        </r>
      </text>
    </comment>
    <comment ref="X206" authorId="0" shapeId="0" xr:uid="{C90F679C-C232-4ABE-BD73-A83559D3F2CD}">
      <text>
        <r>
          <rPr>
            <sz val="10"/>
            <rFont val="Tahoma"/>
            <family val="2"/>
          </rPr>
          <t>Total Dox Acceptance Amt - Total Paid Amt</t>
        </r>
      </text>
    </comment>
    <comment ref="L207" authorId="0" shapeId="0" xr:uid="{5BA962CB-E18D-4602-9A37-C4724FC4FECF}">
      <text>
        <r>
          <rPr>
            <sz val="10"/>
            <rFont val="Tahoma"/>
            <family val="2"/>
          </rPr>
          <t>Y09262021-106</t>
        </r>
      </text>
    </comment>
    <comment ref="L208" authorId="0" shapeId="0" xr:uid="{C735E472-345C-438F-B8F1-FDC45CB67FAE}">
      <text>
        <r>
          <rPr>
            <sz val="10"/>
            <rFont val="Tahoma"/>
            <family val="2"/>
          </rPr>
          <t>Y11072021-9</t>
        </r>
      </text>
    </comment>
    <comment ref="X209" authorId="0" shapeId="0" xr:uid="{6D7F424F-BBAA-4970-9B8E-56CBAA06FA19}">
      <text>
        <r>
          <rPr>
            <sz val="10"/>
            <rFont val="Tahoma"/>
            <family val="2"/>
          </rPr>
          <t>Total Dox Acceptance Amt - Total Paid Amt</t>
        </r>
      </text>
    </comment>
    <comment ref="L210" authorId="0" shapeId="0" xr:uid="{43A4712E-2BC1-4086-BCAA-BB94FF15EEB5}">
      <text>
        <r>
          <rPr>
            <sz val="10"/>
            <rFont val="Tahoma"/>
            <family val="2"/>
          </rPr>
          <t>Y09292021-21</t>
        </r>
      </text>
    </comment>
    <comment ref="X211" authorId="0" shapeId="0" xr:uid="{6B68B3CD-D6A5-4C8D-9F71-D1D7AF01D712}">
      <text>
        <r>
          <rPr>
            <sz val="10"/>
            <rFont val="Tahoma"/>
            <family val="2"/>
          </rPr>
          <t>Total Dox Acceptance Amt - Total Paid Amt</t>
        </r>
      </text>
    </comment>
    <comment ref="L212" authorId="0" shapeId="0" xr:uid="{499D846D-D84D-4337-962F-8DAC72194873}">
      <text>
        <r>
          <rPr>
            <sz val="10"/>
            <rFont val="Tahoma"/>
            <family val="2"/>
          </rPr>
          <t>Y09292021-37</t>
        </r>
      </text>
    </comment>
    <comment ref="L213" authorId="0" shapeId="0" xr:uid="{00B820CE-F8F9-440F-9C65-53CB3B8C43E1}">
      <text>
        <r>
          <rPr>
            <sz val="10"/>
            <rFont val="Tahoma"/>
            <family val="2"/>
          </rPr>
          <t>Y10042021-44</t>
        </r>
      </text>
    </comment>
    <comment ref="L214" authorId="0" shapeId="0" xr:uid="{9488D453-4147-417A-87F8-63860FDB5EBC}">
      <text>
        <r>
          <rPr>
            <sz val="10"/>
            <rFont val="Tahoma"/>
            <family val="2"/>
          </rPr>
          <t>Y10032021-15</t>
        </r>
      </text>
    </comment>
    <comment ref="L215" authorId="0" shapeId="0" xr:uid="{1213D1F2-5BCC-4BA6-B0AA-99A726A5BE26}">
      <text>
        <r>
          <rPr>
            <sz val="10"/>
            <rFont val="Tahoma"/>
            <family val="2"/>
          </rPr>
          <t>Y10042021-48</t>
        </r>
      </text>
    </comment>
    <comment ref="L216" authorId="0" shapeId="0" xr:uid="{1D6B98CD-EF19-4952-AFF0-F72B5673F691}">
      <text>
        <r>
          <rPr>
            <sz val="10"/>
            <rFont val="Tahoma"/>
            <family val="2"/>
          </rPr>
          <t>Y10032021-33</t>
        </r>
      </text>
    </comment>
    <comment ref="L217" authorId="0" shapeId="0" xr:uid="{4EB25688-CBA6-418E-9F56-C0E634011932}">
      <text>
        <r>
          <rPr>
            <sz val="10"/>
            <rFont val="Tahoma"/>
            <family val="2"/>
          </rPr>
          <t>Y12012021-125</t>
        </r>
      </text>
    </comment>
    <comment ref="X218" authorId="0" shapeId="0" xr:uid="{8F4C42E1-1EA3-44DB-8CE2-C1F584BBBC11}">
      <text>
        <r>
          <rPr>
            <sz val="10"/>
            <rFont val="Tahoma"/>
            <family val="2"/>
          </rPr>
          <t>Total Dox Acceptance Amt - Total Paid Amt</t>
        </r>
      </text>
    </comment>
    <comment ref="L219" authorId="0" shapeId="0" xr:uid="{6A57C051-A8C2-4EE6-A6BD-36D2CF9BD97E}">
      <text>
        <r>
          <rPr>
            <sz val="10"/>
            <rFont val="Tahoma"/>
            <family val="2"/>
          </rPr>
          <t>Y09292021-20</t>
        </r>
      </text>
    </comment>
    <comment ref="L220" authorId="0" shapeId="0" xr:uid="{D13150A1-E1BB-4CAE-80C9-E7E0EE12AAF1}">
      <text>
        <r>
          <rPr>
            <sz val="10"/>
            <rFont val="Tahoma"/>
            <family val="2"/>
          </rPr>
          <t>Y09292021-44</t>
        </r>
      </text>
    </comment>
    <comment ref="L221" authorId="0" shapeId="0" xr:uid="{63F28932-F183-4AB0-A731-DF5DE7532952}">
      <text>
        <r>
          <rPr>
            <sz val="10"/>
            <rFont val="Tahoma"/>
            <family val="2"/>
          </rPr>
          <t>Y11012021-56</t>
        </r>
      </text>
    </comment>
    <comment ref="L222" authorId="0" shapeId="0" xr:uid="{7C1F32D8-C44C-4277-AAEB-B5F0A6591A43}">
      <text>
        <r>
          <rPr>
            <sz val="10"/>
            <rFont val="Tahoma"/>
            <family val="2"/>
          </rPr>
          <t>Y11082021-40</t>
        </r>
      </text>
    </comment>
    <comment ref="L223" authorId="0" shapeId="0" xr:uid="{99BBAEE2-20D4-4726-821E-94416B7BB4CC}">
      <text>
        <r>
          <rPr>
            <sz val="10"/>
            <rFont val="Tahoma"/>
            <family val="2"/>
          </rPr>
          <t>Y11282021-84</t>
        </r>
      </text>
    </comment>
    <comment ref="L224" authorId="0" shapeId="0" xr:uid="{AA7D67B2-540F-4336-948B-0EB1B2680725}">
      <text>
        <r>
          <rPr>
            <sz val="10"/>
            <rFont val="Tahoma"/>
            <family val="2"/>
          </rPr>
          <t>Y11292021-14</t>
        </r>
      </text>
    </comment>
    <comment ref="X225" authorId="0" shapeId="0" xr:uid="{8C2750C3-E7F4-4031-BECA-36A867847578}">
      <text>
        <r>
          <rPr>
            <sz val="10"/>
            <rFont val="Tahoma"/>
            <family val="2"/>
          </rPr>
          <t>Total Dox Acceptance Amt - Total Paid Amt</t>
        </r>
      </text>
    </comment>
    <comment ref="L226" authorId="0" shapeId="0" xr:uid="{3B933AD4-C04A-4EE1-894F-494E130DC3D0}">
      <text>
        <r>
          <rPr>
            <sz val="10"/>
            <rFont val="Tahoma"/>
            <family val="2"/>
          </rPr>
          <t>Y09272021-19</t>
        </r>
      </text>
    </comment>
    <comment ref="L227" authorId="0" shapeId="0" xr:uid="{B44ABA4F-3450-4788-ACAD-A720AE16DBC2}">
      <text>
        <r>
          <rPr>
            <sz val="10"/>
            <rFont val="Tahoma"/>
            <family val="2"/>
          </rPr>
          <t>Y09072021-102</t>
        </r>
      </text>
    </comment>
    <comment ref="L228" authorId="0" shapeId="0" xr:uid="{82094A6E-8E34-400D-A253-BE68ADF135BD}">
      <text>
        <r>
          <rPr>
            <sz val="10"/>
            <rFont val="Tahoma"/>
            <family val="2"/>
          </rPr>
          <t>Y10032021-3</t>
        </r>
      </text>
    </comment>
    <comment ref="L229" authorId="0" shapeId="0" xr:uid="{FBDC9846-FD69-48A8-84DC-F583171469DA}">
      <text>
        <r>
          <rPr>
            <sz val="10"/>
            <rFont val="Tahoma"/>
            <family val="2"/>
          </rPr>
          <t>Y11032021-30</t>
        </r>
      </text>
    </comment>
    <comment ref="L230" authorId="0" shapeId="0" xr:uid="{49DD1D0A-C4A7-4D8E-9620-016C935DECAF}">
      <text>
        <r>
          <rPr>
            <sz val="10"/>
            <rFont val="Tahoma"/>
            <family val="2"/>
          </rPr>
          <t>Y11032021-71</t>
        </r>
      </text>
    </comment>
    <comment ref="L231" authorId="0" shapeId="0" xr:uid="{A3CE2D6E-F62F-47F2-972B-BE6FBB0F6166}">
      <text>
        <r>
          <rPr>
            <sz val="10"/>
            <rFont val="Tahoma"/>
            <family val="2"/>
          </rPr>
          <t>Y11282021-105</t>
        </r>
      </text>
    </comment>
    <comment ref="L232" authorId="0" shapeId="0" xr:uid="{D7565FAE-390C-4671-8C8E-299650142194}">
      <text>
        <r>
          <rPr>
            <sz val="10"/>
            <rFont val="Tahoma"/>
            <family val="2"/>
          </rPr>
          <t>Y12012021-122</t>
        </r>
      </text>
    </comment>
    <comment ref="X233" authorId="0" shapeId="0" xr:uid="{933C4DA8-2ECD-4113-A7A2-A1EA7CE61E1F}">
      <text>
        <r>
          <rPr>
            <sz val="10"/>
            <rFont val="Tahoma"/>
            <family val="2"/>
          </rPr>
          <t>Total Dox Acceptance Amt - Total Paid Amt</t>
        </r>
      </text>
    </comment>
    <comment ref="L234" authorId="0" shapeId="0" xr:uid="{920F794C-6A52-43BD-B253-9EF86390BF48}">
      <text>
        <r>
          <rPr>
            <sz val="10"/>
            <rFont val="Tahoma"/>
            <family val="2"/>
          </rPr>
          <t>Y11032021-11</t>
        </r>
      </text>
    </comment>
    <comment ref="L235" authorId="0" shapeId="0" xr:uid="{C12B7459-832D-48FF-BEFD-AAD884345113}">
      <text>
        <r>
          <rPr>
            <sz val="10"/>
            <rFont val="Tahoma"/>
            <family val="2"/>
          </rPr>
          <t>Y11032021-21</t>
        </r>
      </text>
    </comment>
    <comment ref="L236" authorId="0" shapeId="0" xr:uid="{06503D2F-C8E8-431B-A313-7D8F3EBB6737}">
      <text>
        <r>
          <rPr>
            <sz val="10"/>
            <rFont val="Tahoma"/>
            <family val="2"/>
          </rPr>
          <t>Y11282021-22</t>
        </r>
      </text>
    </comment>
    <comment ref="X237" authorId="0" shapeId="0" xr:uid="{BC087003-69D5-4F10-ACCB-B0E36FD47718}">
      <text>
        <r>
          <rPr>
            <sz val="10"/>
            <rFont val="Tahoma"/>
            <family val="2"/>
          </rPr>
          <t>Total Dox Acceptance Amt - Total Paid Amt</t>
        </r>
      </text>
    </comment>
    <comment ref="L238" authorId="0" shapeId="0" xr:uid="{8164B3D6-004E-466C-8635-8965CB5595CF}">
      <text>
        <r>
          <rPr>
            <sz val="10"/>
            <rFont val="Tahoma"/>
            <family val="2"/>
          </rPr>
          <t>Y11022021-30</t>
        </r>
      </text>
    </comment>
    <comment ref="L239" authorId="0" shapeId="0" xr:uid="{CB0443F8-9B92-47D6-A956-F9DBCFC8CA99}">
      <text>
        <r>
          <rPr>
            <sz val="10"/>
            <rFont val="Tahoma"/>
            <family val="2"/>
          </rPr>
          <t>Y11252021-37</t>
        </r>
      </text>
    </comment>
    <comment ref="L240" authorId="0" shapeId="0" xr:uid="{9D1D14CB-62D0-49BB-9394-6F6DAF2B0DAC}">
      <text>
        <r>
          <rPr>
            <sz val="10"/>
            <rFont val="Tahoma"/>
            <family val="2"/>
          </rPr>
          <t>Y11292021-21</t>
        </r>
      </text>
    </comment>
    <comment ref="L241" authorId="0" shapeId="0" xr:uid="{B65C5901-A666-46D9-BF65-7AEFA5184A89}">
      <text>
        <r>
          <rPr>
            <sz val="10"/>
            <rFont val="Tahoma"/>
            <family val="2"/>
          </rPr>
          <t>Y11282021-19</t>
        </r>
      </text>
    </comment>
    <comment ref="L242" authorId="0" shapeId="0" xr:uid="{E1DED01F-1083-4D5E-AD80-A699869CC7BD}">
      <text>
        <r>
          <rPr>
            <sz val="10"/>
            <rFont val="Tahoma"/>
            <family val="2"/>
          </rPr>
          <t>Y11282021-115</t>
        </r>
      </text>
    </comment>
    <comment ref="X243" authorId="0" shapeId="0" xr:uid="{55B19FF2-74C6-4456-BB7F-EAAB551F1665}">
      <text>
        <r>
          <rPr>
            <sz val="10"/>
            <rFont val="Tahoma"/>
            <family val="2"/>
          </rPr>
          <t>Total Dox Acceptance Amt - Total Paid Amt</t>
        </r>
      </text>
    </comment>
    <comment ref="L244" authorId="0" shapeId="0" xr:uid="{75F02009-373A-4091-A853-302ED6D19DB9}">
      <text>
        <r>
          <rPr>
            <sz val="10"/>
            <rFont val="Tahoma"/>
            <family val="2"/>
          </rPr>
          <t>Y10032021-24</t>
        </r>
      </text>
    </comment>
    <comment ref="L245" authorId="0" shapeId="0" xr:uid="{AFB8D944-DBAA-4233-BEFF-3FA0805B4019}">
      <text>
        <r>
          <rPr>
            <sz val="10"/>
            <rFont val="Tahoma"/>
            <family val="2"/>
          </rPr>
          <t>Y10032021-23</t>
        </r>
      </text>
    </comment>
    <comment ref="L246" authorId="0" shapeId="0" xr:uid="{74E71446-95C7-45A6-A52C-43B7A0A7C94C}">
      <text>
        <r>
          <rPr>
            <sz val="10"/>
            <rFont val="Tahoma"/>
            <family val="2"/>
          </rPr>
          <t>Y11252021-49</t>
        </r>
      </text>
    </comment>
    <comment ref="L247" authorId="0" shapeId="0" xr:uid="{10DE2E84-62C4-4208-A8A3-22063EA1E201}">
      <text>
        <r>
          <rPr>
            <sz val="10"/>
            <rFont val="Tahoma"/>
            <family val="2"/>
          </rPr>
          <t>Y12012021-46</t>
        </r>
      </text>
    </comment>
    <comment ref="X248" authorId="0" shapeId="0" xr:uid="{EBE4AD6A-908A-4401-BDBF-A47C2F797404}">
      <text>
        <r>
          <rPr>
            <sz val="10"/>
            <rFont val="Tahoma"/>
            <family val="2"/>
          </rPr>
          <t>Total Dox Acceptance Amt - Total Paid Amt</t>
        </r>
      </text>
    </comment>
    <comment ref="L249" authorId="0" shapeId="0" xr:uid="{3B31E705-F295-47C2-9291-BA09D32D32A0}">
      <text>
        <r>
          <rPr>
            <sz val="10"/>
            <rFont val="Tahoma"/>
            <family val="2"/>
          </rPr>
          <t>Y11032021-27</t>
        </r>
      </text>
    </comment>
    <comment ref="L250" authorId="0" shapeId="0" xr:uid="{BB67292F-A76F-46C2-88D8-32FE70673FE2}">
      <text>
        <r>
          <rPr>
            <sz val="10"/>
            <rFont val="Tahoma"/>
            <family val="2"/>
          </rPr>
          <t>Y11042021-6</t>
        </r>
      </text>
    </comment>
    <comment ref="L251" authorId="0" shapeId="0" xr:uid="{E3D89DDA-3A0D-4374-905F-64ADE732144B}">
      <text>
        <r>
          <rPr>
            <sz val="10"/>
            <rFont val="Tahoma"/>
            <family val="2"/>
          </rPr>
          <t>Y10042021-52</t>
        </r>
      </text>
    </comment>
    <comment ref="L252" authorId="0" shapeId="0" xr:uid="{7E185000-0378-4BC9-871C-70B74B39D02D}">
      <text>
        <r>
          <rPr>
            <sz val="10"/>
            <rFont val="Tahoma"/>
            <family val="2"/>
          </rPr>
          <t>Y11042021-3</t>
        </r>
      </text>
    </comment>
    <comment ref="L253" authorId="0" shapeId="0" xr:uid="{917E6F66-D308-41A7-9A0D-26053D1505A2}">
      <text>
        <r>
          <rPr>
            <sz val="10"/>
            <rFont val="Tahoma"/>
            <family val="2"/>
          </rPr>
          <t>Y11042021-3</t>
        </r>
      </text>
    </comment>
    <comment ref="L254" authorId="0" shapeId="0" xr:uid="{4B38219A-63A0-4A6C-990C-72D63E819803}">
      <text>
        <r>
          <rPr>
            <sz val="10"/>
            <rFont val="Tahoma"/>
            <family val="2"/>
          </rPr>
          <t>Y11042021-5</t>
        </r>
      </text>
    </comment>
    <comment ref="X255" authorId="0" shapeId="0" xr:uid="{1198ABB6-9E7A-427B-BAE2-6743DE7FE5E5}">
      <text>
        <r>
          <rPr>
            <sz val="10"/>
            <rFont val="Tahoma"/>
            <family val="2"/>
          </rPr>
          <t>Total Dox Acceptance Amt - Total Paid Amt</t>
        </r>
      </text>
    </comment>
    <comment ref="L256" authorId="0" shapeId="0" xr:uid="{B02C28ED-AC20-4DEA-8EF4-3D945962885D}">
      <text>
        <r>
          <rPr>
            <sz val="10"/>
            <rFont val="Tahoma"/>
            <family val="2"/>
          </rPr>
          <t>Y12142021-33</t>
        </r>
      </text>
    </comment>
    <comment ref="X257" authorId="0" shapeId="0" xr:uid="{3DDD6D7C-22A4-4969-8C75-F3BBE267BA50}">
      <text>
        <r>
          <rPr>
            <sz val="10"/>
            <rFont val="Tahoma"/>
            <family val="2"/>
          </rPr>
          <t>Total Dox Acceptance Amt - Total Paid Amt</t>
        </r>
      </text>
    </comment>
    <comment ref="L258" authorId="0" shapeId="0" xr:uid="{5F4806BE-D9DE-42A8-ACE4-4241E2BE80CE}">
      <text>
        <r>
          <rPr>
            <sz val="10"/>
            <rFont val="Tahoma"/>
            <family val="2"/>
          </rPr>
          <t>Y11032021-51</t>
        </r>
      </text>
    </comment>
    <comment ref="L259" authorId="0" shapeId="0" xr:uid="{8DB6E40E-1E86-4DC4-9CF8-2DB87D2B6239}">
      <text>
        <r>
          <rPr>
            <sz val="10"/>
            <rFont val="Tahoma"/>
            <family val="2"/>
          </rPr>
          <t>Y11292021-10</t>
        </r>
      </text>
    </comment>
    <comment ref="X260" authorId="0" shapeId="0" xr:uid="{F43EAE31-E495-4330-AC65-FFBDB3F775BA}">
      <text>
        <r>
          <rPr>
            <sz val="10"/>
            <rFont val="Tahoma"/>
            <family val="2"/>
          </rPr>
          <t>Total Dox Acceptance Amt - Total Paid Amt</t>
        </r>
      </text>
    </comment>
    <comment ref="L261" authorId="0" shapeId="0" xr:uid="{6F40478C-C635-4690-A92B-07EA2ABE0886}">
      <text>
        <r>
          <rPr>
            <sz val="10"/>
            <rFont val="Tahoma"/>
            <family val="2"/>
          </rPr>
          <t>Y12092021-3</t>
        </r>
      </text>
    </comment>
    <comment ref="L262" authorId="0" shapeId="0" xr:uid="{A5A5DC1C-CDAD-45A8-A8B6-15FF3FB497A6}">
      <text>
        <r>
          <rPr>
            <sz val="10"/>
            <rFont val="Tahoma"/>
            <family val="2"/>
          </rPr>
          <t>Y01102022-16</t>
        </r>
      </text>
    </comment>
    <comment ref="X263" authorId="0" shapeId="0" xr:uid="{0243A5C7-9CCE-479C-B7FD-F75975D88521}">
      <text>
        <r>
          <rPr>
            <sz val="10"/>
            <rFont val="Tahoma"/>
            <family val="2"/>
          </rPr>
          <t>Total Dox Acceptance Amt - Total Paid Amt</t>
        </r>
      </text>
    </comment>
    <comment ref="L264" authorId="0" shapeId="0" xr:uid="{A8C152A3-68B2-46D9-8A9F-23395F7ACA4F}">
      <text>
        <r>
          <rPr>
            <sz val="10"/>
            <rFont val="Tahoma"/>
            <family val="2"/>
          </rPr>
          <t>Y11282021-27</t>
        </r>
      </text>
    </comment>
    <comment ref="L265" authorId="0" shapeId="0" xr:uid="{44FA7B15-8D04-4FF4-9D01-D8B34018578B}">
      <text>
        <r>
          <rPr>
            <sz val="10"/>
            <rFont val="Tahoma"/>
            <family val="2"/>
          </rPr>
          <t>Y11282021-123</t>
        </r>
      </text>
    </comment>
    <comment ref="L266" authorId="0" shapeId="0" xr:uid="{6B596B1D-679D-43C6-A7F8-19840BD4B2FD}">
      <text>
        <r>
          <rPr>
            <sz val="10"/>
            <rFont val="Tahoma"/>
            <family val="2"/>
          </rPr>
          <t>Y12222021-15</t>
        </r>
      </text>
    </comment>
    <comment ref="L267" authorId="0" shapeId="0" xr:uid="{20CE8F3F-4431-469C-8B14-EE4E0B453CA3}">
      <text>
        <r>
          <rPr>
            <sz val="10"/>
            <rFont val="Tahoma"/>
            <family val="2"/>
          </rPr>
          <t>Y01062022-34</t>
        </r>
      </text>
    </comment>
    <comment ref="L268" authorId="0" shapeId="0" xr:uid="{F8F6C0C5-3E01-4372-9499-84DAF121F895}">
      <text>
        <r>
          <rPr>
            <sz val="10"/>
            <rFont val="Tahoma"/>
            <family val="2"/>
          </rPr>
          <t>Y12012021-126</t>
        </r>
      </text>
    </comment>
    <comment ref="X269" authorId="0" shapeId="0" xr:uid="{214A3718-83D6-4F13-9F54-1AEBF2509F7D}">
      <text>
        <r>
          <rPr>
            <sz val="10"/>
            <rFont val="Tahoma"/>
            <family val="2"/>
          </rPr>
          <t>Total Dox Acceptance Amt - Total Paid Amt</t>
        </r>
      </text>
    </comment>
    <comment ref="L270" authorId="0" shapeId="0" xr:uid="{7DCE00D1-BAFA-473A-9F2B-B11FADCB9A73}">
      <text>
        <r>
          <rPr>
            <sz val="10"/>
            <rFont val="Tahoma"/>
            <family val="2"/>
          </rPr>
          <t>Y11252021-38</t>
        </r>
      </text>
    </comment>
    <comment ref="L271" authorId="0" shapeId="0" xr:uid="{D5E0DBDF-FEBE-435A-A1A0-EEF75B58A2C7}">
      <text>
        <r>
          <rPr>
            <sz val="10"/>
            <rFont val="Tahoma"/>
            <family val="2"/>
          </rPr>
          <t>Y11282021-139</t>
        </r>
      </text>
    </comment>
    <comment ref="L272" authorId="0" shapeId="0" xr:uid="{A85AC26B-619E-4B3E-909A-584C51066610}">
      <text>
        <r>
          <rPr>
            <sz val="10"/>
            <rFont val="Tahoma"/>
            <family val="2"/>
          </rPr>
          <t>Y12232021-7</t>
        </r>
      </text>
    </comment>
    <comment ref="L273" authorId="0" shapeId="0" xr:uid="{536DD7F1-86ED-45C4-BFB2-D72F42C863B2}">
      <text>
        <r>
          <rPr>
            <sz val="10"/>
            <rFont val="Tahoma"/>
            <family val="2"/>
          </rPr>
          <t>Y01052022-9</t>
        </r>
      </text>
    </comment>
    <comment ref="L274" authorId="0" shapeId="0" xr:uid="{CA766218-C0BE-4178-A293-8AF34CB65F86}">
      <text>
        <r>
          <rPr>
            <sz val="10"/>
            <rFont val="Tahoma"/>
            <family val="2"/>
          </rPr>
          <t>Y01062022-60</t>
        </r>
      </text>
    </comment>
    <comment ref="L275" authorId="0" shapeId="0" xr:uid="{096D2A26-2698-4108-960B-25BA93312B5D}">
      <text>
        <r>
          <rPr>
            <sz val="10"/>
            <rFont val="Tahoma"/>
            <family val="2"/>
          </rPr>
          <t>Y12232021-7</t>
        </r>
      </text>
    </comment>
    <comment ref="L276" authorId="0" shapeId="0" xr:uid="{EB46BA89-44E8-4FDE-92E3-6A1B7B7685FA}">
      <text>
        <r>
          <rPr>
            <sz val="10"/>
            <rFont val="Tahoma"/>
            <family val="2"/>
          </rPr>
          <t>Y01052022-9</t>
        </r>
      </text>
    </comment>
    <comment ref="L277" authorId="0" shapeId="0" xr:uid="{B124CC55-2B21-47DA-BC8C-8115D602DF4F}">
      <text>
        <r>
          <rPr>
            <sz val="10"/>
            <rFont val="Tahoma"/>
            <family val="2"/>
          </rPr>
          <t>Y01302022-85</t>
        </r>
      </text>
    </comment>
    <comment ref="L278" authorId="0" shapeId="0" xr:uid="{B0589A17-4E93-41A4-AC09-85C348743399}">
      <text>
        <r>
          <rPr>
            <sz val="10"/>
            <rFont val="Tahoma"/>
            <family val="2"/>
          </rPr>
          <t>Y02122022-1</t>
        </r>
      </text>
    </comment>
    <comment ref="L279" authorId="0" shapeId="0" xr:uid="{94797429-ACAD-4833-9D5E-0898DFC3F41E}">
      <text>
        <r>
          <rPr>
            <sz val="10"/>
            <rFont val="Tahoma"/>
            <family val="2"/>
          </rPr>
          <t>Y02122022-1</t>
        </r>
      </text>
    </comment>
    <comment ref="L280" authorId="0" shapeId="0" xr:uid="{EF4A05FE-7DF7-4C8C-AF27-3B79BBF3B676}">
      <text>
        <r>
          <rPr>
            <sz val="10"/>
            <rFont val="Tahoma"/>
            <family val="2"/>
          </rPr>
          <t>Y02122022-1</t>
        </r>
      </text>
    </comment>
    <comment ref="L281" authorId="0" shapeId="0" xr:uid="{09D86F17-175F-4E3E-ADF7-AC4466A0E320}">
      <text>
        <r>
          <rPr>
            <sz val="10"/>
            <rFont val="Tahoma"/>
            <family val="2"/>
          </rPr>
          <t>Y02032022-64</t>
        </r>
      </text>
    </comment>
    <comment ref="L282" authorId="0" shapeId="0" xr:uid="{321C176A-E8CD-42E6-8B2D-AF10D340B4A8}">
      <text>
        <r>
          <rPr>
            <sz val="10"/>
            <rFont val="Tahoma"/>
            <family val="2"/>
          </rPr>
          <t>Y02122022-1</t>
        </r>
      </text>
    </comment>
    <comment ref="L283" authorId="0" shapeId="0" xr:uid="{3FD29E5F-1E7D-4AB2-8980-10A165409DBB}">
      <text>
        <r>
          <rPr>
            <sz val="10"/>
            <rFont val="Tahoma"/>
            <family val="2"/>
          </rPr>
          <t>Y02122022-1</t>
        </r>
      </text>
    </comment>
    <comment ref="L284" authorId="0" shapeId="0" xr:uid="{EB4AD21D-91E8-4D2F-997E-BA75D3CE9886}">
      <text>
        <r>
          <rPr>
            <sz val="10"/>
            <rFont val="Tahoma"/>
            <family val="2"/>
          </rPr>
          <t>Y02132022-82</t>
        </r>
      </text>
    </comment>
    <comment ref="L285" authorId="0" shapeId="0" xr:uid="{44C62CA5-C745-4BEC-96FD-7654AC0F76BA}">
      <text>
        <r>
          <rPr>
            <sz val="10"/>
            <rFont val="Tahoma"/>
            <family val="2"/>
          </rPr>
          <t>Y02132022-82</t>
        </r>
      </text>
    </comment>
    <comment ref="X286" authorId="0" shapeId="0" xr:uid="{6230AFED-DD8F-45BF-9229-D874FA2D9F56}">
      <text>
        <r>
          <rPr>
            <sz val="10"/>
            <rFont val="Tahoma"/>
            <family val="2"/>
          </rPr>
          <t>Total Dox Acceptance Amt - Total Paid Amt</t>
        </r>
      </text>
    </comment>
    <comment ref="L287" authorId="0" shapeId="0" xr:uid="{8CE18AF1-FE4C-4C45-AD31-C80394E5DE16}">
      <text>
        <r>
          <rPr>
            <sz val="10"/>
            <rFont val="Tahoma"/>
            <family val="2"/>
          </rPr>
          <t>Y11292021-15</t>
        </r>
      </text>
    </comment>
    <comment ref="L288" authorId="0" shapeId="0" xr:uid="{B7B3DED4-9907-469E-9C29-EF8E2A80A2E2}">
      <text>
        <r>
          <rPr>
            <sz val="10"/>
            <rFont val="Tahoma"/>
            <family val="2"/>
          </rPr>
          <t>Y11302021-6</t>
        </r>
      </text>
    </comment>
    <comment ref="X289" authorId="0" shapeId="0" xr:uid="{D9FBAA59-E03B-499E-9A1B-A5B51D287E8D}">
      <text>
        <r>
          <rPr>
            <sz val="10"/>
            <rFont val="Tahoma"/>
            <family val="2"/>
          </rPr>
          <t>Total Dox Acceptance Amt - Total Paid Amt</t>
        </r>
      </text>
    </comment>
    <comment ref="L290" authorId="0" shapeId="0" xr:uid="{239622D5-4E3D-4E81-AABE-D34A8E39F8A1}">
      <text>
        <r>
          <rPr>
            <sz val="10"/>
            <rFont val="Tahoma"/>
            <family val="2"/>
          </rPr>
          <t>Y11292021-6</t>
        </r>
      </text>
    </comment>
    <comment ref="L291" authorId="0" shapeId="0" xr:uid="{E82FCCF7-ABC6-4C8E-B3C0-146C34F536B8}">
      <text>
        <r>
          <rPr>
            <sz val="10"/>
            <rFont val="Tahoma"/>
            <family val="2"/>
          </rPr>
          <t>Y01302022-69</t>
        </r>
      </text>
    </comment>
    <comment ref="L292" authorId="0" shapeId="0" xr:uid="{70E7721F-9A8C-49F7-8187-04E8F8427C67}">
      <text>
        <r>
          <rPr>
            <sz val="10"/>
            <rFont val="Tahoma"/>
            <family val="2"/>
          </rPr>
          <t>Y03082022-61</t>
        </r>
      </text>
    </comment>
    <comment ref="X293" authorId="0" shapeId="0" xr:uid="{016E88BA-251E-46AB-B862-F014FC69C12B}">
      <text>
        <r>
          <rPr>
            <sz val="10"/>
            <rFont val="Tahoma"/>
            <family val="2"/>
          </rPr>
          <t>Total Dox Acceptance Amt - Total Paid Amt</t>
        </r>
      </text>
    </comment>
    <comment ref="L294" authorId="0" shapeId="0" xr:uid="{80192919-4799-4D32-A3B3-23632877DC87}">
      <text>
        <r>
          <rPr>
            <sz val="10"/>
            <rFont val="Tahoma"/>
            <family val="2"/>
          </rPr>
          <t>Y11282021-85</t>
        </r>
      </text>
    </comment>
    <comment ref="L295" authorId="0" shapeId="0" xr:uid="{0EBE6B4B-781F-4E01-BC39-30A97591569A}">
      <text>
        <r>
          <rPr>
            <sz val="10"/>
            <rFont val="Tahoma"/>
            <family val="2"/>
          </rPr>
          <t>Y12012021-93</t>
        </r>
      </text>
    </comment>
    <comment ref="X296" authorId="0" shapeId="0" xr:uid="{894E762B-FB99-413F-88C2-909AC401ADF5}">
      <text>
        <r>
          <rPr>
            <sz val="10"/>
            <rFont val="Tahoma"/>
            <family val="2"/>
          </rPr>
          <t>Total Dox Acceptance Amt - Total Paid Amt</t>
        </r>
      </text>
    </comment>
    <comment ref="L297" authorId="0" shapeId="0" xr:uid="{7ECAF2F3-1695-4DB9-AD9F-1192AFE63C5A}">
      <text>
        <r>
          <rPr>
            <sz val="10"/>
            <rFont val="Tahoma"/>
            <family val="2"/>
          </rPr>
          <t>Y01092022-33</t>
        </r>
      </text>
    </comment>
    <comment ref="L298" authorId="0" shapeId="0" xr:uid="{BE568045-944A-440E-AA51-E6A87573D009}">
      <text>
        <r>
          <rPr>
            <sz val="10"/>
            <rFont val="Tahoma"/>
            <family val="2"/>
          </rPr>
          <t>Y01102022-8</t>
        </r>
      </text>
    </comment>
    <comment ref="L299" authorId="0" shapeId="0" xr:uid="{95481178-7392-4A99-A825-4978B307A4A7}">
      <text>
        <r>
          <rPr>
            <sz val="10"/>
            <rFont val="Tahoma"/>
            <family val="2"/>
          </rPr>
          <t>Y01102022-30</t>
        </r>
      </text>
    </comment>
    <comment ref="L300" authorId="0" shapeId="0" xr:uid="{7E743E12-ED3E-465A-9EFB-52AC884CC912}">
      <text>
        <r>
          <rPr>
            <sz val="10"/>
            <rFont val="Tahoma"/>
            <family val="2"/>
          </rPr>
          <t>Y01102022-19</t>
        </r>
      </text>
    </comment>
    <comment ref="L301" authorId="0" shapeId="0" xr:uid="{85BE785A-FCA0-4BAA-A90E-8C2940829CE9}">
      <text>
        <r>
          <rPr>
            <sz val="10"/>
            <rFont val="Tahoma"/>
            <family val="2"/>
          </rPr>
          <t>Y02122022-45</t>
        </r>
      </text>
    </comment>
    <comment ref="L302" authorId="0" shapeId="0" xr:uid="{E63B59E1-9907-4559-8872-E0F5FCC2AE95}">
      <text>
        <r>
          <rPr>
            <sz val="10"/>
            <rFont val="Tahoma"/>
            <family val="2"/>
          </rPr>
          <t>Y02122022-40</t>
        </r>
      </text>
    </comment>
    <comment ref="L303" authorId="0" shapeId="0" xr:uid="{CE81EFBC-A1A9-4223-9629-CBE287999719}">
      <text>
        <r>
          <rPr>
            <sz val="10"/>
            <rFont val="Tahoma"/>
            <family val="2"/>
          </rPr>
          <t>Y02132022-16</t>
        </r>
      </text>
    </comment>
    <comment ref="L304" authorId="0" shapeId="0" xr:uid="{DC690C86-0AE6-4B29-9E12-1CBC79DAF258}">
      <text>
        <r>
          <rPr>
            <sz val="10"/>
            <rFont val="Tahoma"/>
            <family val="2"/>
          </rPr>
          <t>Y02132022-35</t>
        </r>
      </text>
    </comment>
    <comment ref="L305" authorId="0" shapeId="0" xr:uid="{0FD03398-A5E7-4835-BA4C-B46F40521826}">
      <text>
        <r>
          <rPr>
            <sz val="10"/>
            <rFont val="Tahoma"/>
            <family val="2"/>
          </rPr>
          <t>Y03092022-63</t>
        </r>
      </text>
    </comment>
    <comment ref="L306" authorId="0" shapeId="0" xr:uid="{BE8266DB-FF6E-409D-822C-DFA67176B644}">
      <text>
        <r>
          <rPr>
            <sz val="10"/>
            <rFont val="Tahoma"/>
            <family val="2"/>
          </rPr>
          <t>Y03092022-62</t>
        </r>
      </text>
    </comment>
    <comment ref="L307" authorId="0" shapeId="0" xr:uid="{C5FE073A-218C-4311-AB7C-A75DB9BF3117}">
      <text>
        <r>
          <rPr>
            <sz val="10"/>
            <rFont val="Tahoma"/>
            <family val="2"/>
          </rPr>
          <t>Y01102022-21</t>
        </r>
      </text>
    </comment>
    <comment ref="X308" authorId="0" shapeId="0" xr:uid="{4D610A1A-8325-4934-9553-3E5CB6FD01EA}">
      <text>
        <r>
          <rPr>
            <sz val="10"/>
            <rFont val="Tahoma"/>
            <family val="2"/>
          </rPr>
          <t>Total Dox Acceptance Amt - Total Paid Amt</t>
        </r>
      </text>
    </comment>
    <comment ref="L309" authorId="0" shapeId="0" xr:uid="{126F5045-6F99-45D5-8B35-F0572F10EC95}">
      <text>
        <r>
          <rPr>
            <sz val="10"/>
            <rFont val="Tahoma"/>
            <family val="2"/>
          </rPr>
          <t>Y11282021-20</t>
        </r>
      </text>
    </comment>
    <comment ref="L310" authorId="0" shapeId="0" xr:uid="{3D33A22B-876F-4BB5-905A-03A72D7AADBB}">
      <text>
        <r>
          <rPr>
            <sz val="10"/>
            <rFont val="Tahoma"/>
            <family val="2"/>
          </rPr>
          <t>Y02132022-84</t>
        </r>
      </text>
    </comment>
    <comment ref="L311" authorId="0" shapeId="0" xr:uid="{F9B3AC4C-0104-42F6-B517-0AD1C0D1633E}">
      <text>
        <r>
          <rPr>
            <sz val="10"/>
            <rFont val="Tahoma"/>
            <family val="2"/>
          </rPr>
          <t>Y01062022-61</t>
        </r>
      </text>
    </comment>
    <comment ref="L312" authorId="0" shapeId="0" xr:uid="{637E34DA-EF82-4BE3-BA90-7A88E719B2CC}">
      <text>
        <r>
          <rPr>
            <sz val="10"/>
            <rFont val="Tahoma"/>
            <family val="2"/>
          </rPr>
          <t>Y02132022-84</t>
        </r>
      </text>
    </comment>
    <comment ref="L313" authorId="0" shapeId="0" xr:uid="{613BE366-F1AF-4084-A966-5BD84D344C86}">
      <text>
        <r>
          <rPr>
            <sz val="10"/>
            <rFont val="Tahoma"/>
            <family val="2"/>
          </rPr>
          <t>Y02012022-69</t>
        </r>
      </text>
    </comment>
    <comment ref="L314" authorId="0" shapeId="0" xr:uid="{CCF007A1-13BA-400B-8D71-AE19A9B4D2D8}">
      <text>
        <r>
          <rPr>
            <sz val="10"/>
            <rFont val="Tahoma"/>
            <family val="2"/>
          </rPr>
          <t>Y02132022-84</t>
        </r>
      </text>
    </comment>
    <comment ref="X315" authorId="0" shapeId="0" xr:uid="{0B513857-5F7A-4439-9624-1D641BBD66D4}">
      <text>
        <r>
          <rPr>
            <sz val="10"/>
            <rFont val="Tahoma"/>
            <family val="2"/>
          </rPr>
          <t>Total Dox Acceptance Amt - Total Paid Amt</t>
        </r>
      </text>
    </comment>
    <comment ref="L316" authorId="0" shapeId="0" xr:uid="{06F7B825-D39A-4E0D-B0A9-8072CDEA98E0}">
      <text>
        <r>
          <rPr>
            <sz val="10"/>
            <rFont val="Tahoma"/>
            <family val="2"/>
          </rPr>
          <t>Y11292021-47</t>
        </r>
      </text>
    </comment>
    <comment ref="L317" authorId="0" shapeId="0" xr:uid="{E23F5837-7541-4F77-9236-C07F9BDDB965}">
      <text>
        <r>
          <rPr>
            <sz val="10"/>
            <rFont val="Tahoma"/>
            <family val="2"/>
          </rPr>
          <t>Y01092022-29</t>
        </r>
      </text>
    </comment>
    <comment ref="L318" authorId="0" shapeId="0" xr:uid="{2C3C14A5-7D91-4302-9E64-D3FE11356CAE}">
      <text>
        <r>
          <rPr>
            <sz val="10"/>
            <rFont val="Tahoma"/>
            <family val="2"/>
          </rPr>
          <t>Y01092022-24</t>
        </r>
      </text>
    </comment>
    <comment ref="L319" authorId="0" shapeId="0" xr:uid="{C8C7F7FF-C525-481A-9ECC-43BE571F18F1}">
      <text>
        <r>
          <rPr>
            <sz val="10"/>
            <rFont val="Tahoma"/>
            <family val="2"/>
          </rPr>
          <t>Y01092022-45</t>
        </r>
      </text>
    </comment>
    <comment ref="L320" authorId="0" shapeId="0" xr:uid="{0A809A4C-853E-4685-A386-25A8E916CBE3}">
      <text>
        <r>
          <rPr>
            <sz val="10"/>
            <rFont val="Tahoma"/>
            <family val="2"/>
          </rPr>
          <t>Y01302022-62</t>
        </r>
      </text>
    </comment>
    <comment ref="X321" authorId="0" shapeId="0" xr:uid="{74A108CD-957C-4A6F-958C-E291F5FF54E8}">
      <text>
        <r>
          <rPr>
            <sz val="10"/>
            <rFont val="Tahoma"/>
            <family val="2"/>
          </rPr>
          <t>Total Dox Acceptance Amt - Total Paid Amt</t>
        </r>
      </text>
    </comment>
    <comment ref="L322" authorId="0" shapeId="0" xr:uid="{3A2E440C-803D-41B2-8235-78432FEAC03B}">
      <text>
        <r>
          <rPr>
            <sz val="10"/>
            <rFont val="Tahoma"/>
            <family val="2"/>
          </rPr>
          <t>Y12222021-20</t>
        </r>
      </text>
    </comment>
    <comment ref="L323" authorId="0" shapeId="0" xr:uid="{A22CE835-611E-49C2-85AD-47519CAE0D52}">
      <text>
        <r>
          <rPr>
            <sz val="10"/>
            <rFont val="Tahoma"/>
            <family val="2"/>
          </rPr>
          <t>Y01092022-1</t>
        </r>
      </text>
    </comment>
    <comment ref="L324" authorId="0" shapeId="0" xr:uid="{A9F08022-3C83-4984-B52A-7DFF40FE4030}">
      <text>
        <r>
          <rPr>
            <sz val="10"/>
            <rFont val="Tahoma"/>
            <family val="2"/>
          </rPr>
          <t>Y02032022-25</t>
        </r>
      </text>
    </comment>
    <comment ref="L325" authorId="0" shapeId="0" xr:uid="{942C5F33-653B-49BE-B42D-AF259C4E0AA5}">
      <text>
        <r>
          <rPr>
            <sz val="10"/>
            <rFont val="Tahoma"/>
            <family val="2"/>
          </rPr>
          <t>Y02122022-39</t>
        </r>
      </text>
    </comment>
    <comment ref="L326" authorId="0" shapeId="0" xr:uid="{4B6CD6FE-57E2-4E7F-8F1E-3A734B38670D}">
      <text>
        <r>
          <rPr>
            <sz val="10"/>
            <rFont val="Tahoma"/>
            <family val="2"/>
          </rPr>
          <t>Y02122022-37</t>
        </r>
      </text>
    </comment>
    <comment ref="X327" authorId="0" shapeId="0" xr:uid="{A47E0FF8-0576-428D-90E1-04DE17B71360}">
      <text>
        <r>
          <rPr>
            <sz val="10"/>
            <rFont val="Tahoma"/>
            <family val="2"/>
          </rPr>
          <t>Total Dox Acceptance Amt - Total Paid Amt</t>
        </r>
      </text>
    </comment>
    <comment ref="L328" authorId="0" shapeId="0" xr:uid="{EA33DE85-9E9D-454F-9691-5C73C0EA42DB}">
      <text>
        <r>
          <rPr>
            <sz val="10"/>
            <rFont val="Tahoma"/>
            <family val="2"/>
          </rPr>
          <t>Y01062022-59</t>
        </r>
      </text>
    </comment>
    <comment ref="L329" authorId="0" shapeId="0" xr:uid="{7685A74A-9B11-4542-9464-DA73F81E119A}">
      <text>
        <r>
          <rPr>
            <sz val="10"/>
            <rFont val="Tahoma"/>
            <family val="2"/>
          </rPr>
          <t>Y01302022-84</t>
        </r>
      </text>
    </comment>
    <comment ref="L330" authorId="0" shapeId="0" xr:uid="{048A6C28-CF98-4184-A64F-190FFA1C01CB}">
      <text>
        <r>
          <rPr>
            <sz val="10"/>
            <rFont val="Tahoma"/>
            <family val="2"/>
          </rPr>
          <t>Y03072022-22</t>
        </r>
      </text>
    </comment>
    <comment ref="X331" authorId="0" shapeId="0" xr:uid="{0EADA976-1026-43F8-974A-AC202BF51921}">
      <text>
        <r>
          <rPr>
            <sz val="10"/>
            <rFont val="Tahoma"/>
            <family val="2"/>
          </rPr>
          <t>Total Dox Acceptance Amt - Total Paid Amt</t>
        </r>
      </text>
    </comment>
    <comment ref="L332" authorId="0" shapeId="0" xr:uid="{5C1299DC-7B33-4C7A-8E6C-39028487E289}">
      <text>
        <r>
          <rPr>
            <sz val="10"/>
            <rFont val="Tahoma"/>
            <family val="2"/>
          </rPr>
          <t>Y12222021-16</t>
        </r>
      </text>
    </comment>
    <comment ref="L333" authorId="0" shapeId="0" xr:uid="{0427C740-C924-41CB-93E4-C17A968B2A61}">
      <text>
        <r>
          <rPr>
            <sz val="10"/>
            <rFont val="Tahoma"/>
            <family val="2"/>
          </rPr>
          <t>Y01092022-38</t>
        </r>
      </text>
    </comment>
    <comment ref="X334" authorId="0" shapeId="0" xr:uid="{E4C8248E-C03E-4927-98CD-2FB1A0663E5E}">
      <text>
        <r>
          <rPr>
            <sz val="10"/>
            <rFont val="Tahoma"/>
            <family val="2"/>
          </rPr>
          <t>Total Dox Acceptance Amt - Total Paid Amt</t>
        </r>
      </text>
    </comment>
    <comment ref="L335" authorId="0" shapeId="0" xr:uid="{5256C69C-95B0-4D9D-A657-CDA8689894C4}">
      <text>
        <r>
          <rPr>
            <sz val="10"/>
            <rFont val="Tahoma"/>
            <family val="2"/>
          </rPr>
          <t>Y02012022-62</t>
        </r>
      </text>
    </comment>
    <comment ref="X336" authorId="0" shapeId="0" xr:uid="{7EAC33FE-0C6C-49DC-A667-0904796E5ACC}">
      <text>
        <r>
          <rPr>
            <sz val="10"/>
            <rFont val="Tahoma"/>
            <family val="2"/>
          </rPr>
          <t>Total Dox Acceptance Amt - Total Paid Amt</t>
        </r>
      </text>
    </comment>
    <comment ref="L337" authorId="0" shapeId="0" xr:uid="{6799B995-3AFD-4328-9F75-48C3FFC0B764}">
      <text>
        <r>
          <rPr>
            <sz val="10"/>
            <rFont val="Tahoma"/>
            <family val="2"/>
          </rPr>
          <t>Y01042022-72</t>
        </r>
      </text>
    </comment>
    <comment ref="L338" authorId="0" shapeId="0" xr:uid="{B28A67C5-B112-4404-AE0A-DDA08036B9AF}">
      <text>
        <r>
          <rPr>
            <sz val="10"/>
            <rFont val="Tahoma"/>
            <family val="2"/>
          </rPr>
          <t>Y02102022-12</t>
        </r>
      </text>
    </comment>
    <comment ref="X339" authorId="0" shapeId="0" xr:uid="{83DF0D59-188B-4DCE-95CB-F04107A6AFAE}">
      <text>
        <r>
          <rPr>
            <sz val="10"/>
            <rFont val="Tahoma"/>
            <family val="2"/>
          </rPr>
          <t>Total Dox Acceptance Amt - Total Paid Amt</t>
        </r>
      </text>
    </comment>
    <comment ref="L340" authorId="0" shapeId="0" xr:uid="{456D1E3E-FC9E-4EBE-BDFE-02E479D4DB38}">
      <text>
        <r>
          <rPr>
            <sz val="10"/>
            <rFont val="Tahoma"/>
            <family val="2"/>
          </rPr>
          <t>Y01092022-18</t>
        </r>
      </text>
    </comment>
    <comment ref="L341" authorId="0" shapeId="0" xr:uid="{D647EDD0-2058-4C4F-8078-03ABCF24A835}">
      <text>
        <r>
          <rPr>
            <sz val="10"/>
            <rFont val="Tahoma"/>
            <family val="2"/>
          </rPr>
          <t>Y01092022-17</t>
        </r>
      </text>
    </comment>
    <comment ref="L342" authorId="0" shapeId="0" xr:uid="{2F353BDE-B3A5-43EE-A3A3-62D1D612DFED}">
      <text>
        <r>
          <rPr>
            <sz val="10"/>
            <rFont val="Tahoma"/>
            <family val="2"/>
          </rPr>
          <t>Y01302022-59</t>
        </r>
      </text>
    </comment>
    <comment ref="X343" authorId="0" shapeId="0" xr:uid="{595D9200-6DA2-475C-ACA9-D4076496EEDC}">
      <text>
        <r>
          <rPr>
            <sz val="10"/>
            <rFont val="Tahoma"/>
            <family val="2"/>
          </rPr>
          <t>Total Dox Acceptance Amt - Total Paid Amt</t>
        </r>
      </text>
    </comment>
    <comment ref="L344" authorId="0" shapeId="0" xr:uid="{580F78B9-5655-49CF-9854-240D1101460B}">
      <text>
        <r>
          <rPr>
            <sz val="10"/>
            <rFont val="Tahoma"/>
            <family val="2"/>
          </rPr>
          <t>Y02102022-10</t>
        </r>
      </text>
    </comment>
    <comment ref="L345" authorId="0" shapeId="0" xr:uid="{3866DF41-99C9-4804-99B3-D9D5EF4171DA}">
      <text>
        <r>
          <rPr>
            <sz val="10"/>
            <rFont val="Tahoma"/>
            <family val="2"/>
          </rPr>
          <t>Y03072022-59</t>
        </r>
      </text>
    </comment>
    <comment ref="L346" authorId="0" shapeId="0" xr:uid="{461AF985-9887-4341-A9E2-F227D643F868}">
      <text>
        <r>
          <rPr>
            <sz val="10"/>
            <rFont val="Tahoma"/>
            <family val="2"/>
          </rPr>
          <t>Y03282022-30</t>
        </r>
      </text>
    </comment>
    <comment ref="L347" authorId="0" shapeId="0" xr:uid="{41E9A874-8E4F-42A0-A849-3EE01BED37FE}">
      <text>
        <r>
          <rPr>
            <sz val="10"/>
            <rFont val="Tahoma"/>
            <family val="2"/>
          </rPr>
          <t>Y04062022-48</t>
        </r>
      </text>
    </comment>
    <comment ref="X348" authorId="0" shapeId="0" xr:uid="{3F1BBC6B-2EB0-41BF-B132-7D0F494124D2}">
      <text>
        <r>
          <rPr>
            <sz val="10"/>
            <rFont val="Tahoma"/>
            <family val="2"/>
          </rPr>
          <t>Total Dox Acceptance Amt - Total Paid Amt</t>
        </r>
      </text>
    </comment>
    <comment ref="L349" authorId="0" shapeId="0" xr:uid="{C8EB5719-B5F2-43AC-A378-E5A369E2D833}">
      <text>
        <r>
          <rPr>
            <sz val="10"/>
            <rFont val="Tahoma"/>
            <family val="2"/>
          </rPr>
          <t>Y02092022-8</t>
        </r>
      </text>
    </comment>
    <comment ref="L350" authorId="0" shapeId="0" xr:uid="{1D70F49D-CD1A-47C8-9D89-1DCADDBD50B8}">
      <text>
        <r>
          <rPr>
            <sz val="10"/>
            <rFont val="Tahoma"/>
            <family val="2"/>
          </rPr>
          <t>Y03082022-47</t>
        </r>
      </text>
    </comment>
    <comment ref="X351" authorId="0" shapeId="0" xr:uid="{E24AA643-0B2D-4E32-A8E5-D2AB9E7F97D4}">
      <text>
        <r>
          <rPr>
            <sz val="10"/>
            <rFont val="Tahoma"/>
            <family val="2"/>
          </rPr>
          <t>Total Dox Acceptance Amt - Total Paid Amt</t>
        </r>
      </text>
    </comment>
    <comment ref="L352" authorId="0" shapeId="0" xr:uid="{AE962BAE-5D54-41E6-997C-BBB247A1813F}">
      <text>
        <r>
          <rPr>
            <sz val="10"/>
            <rFont val="Tahoma"/>
            <family val="2"/>
          </rPr>
          <t>Y02132022-83</t>
        </r>
      </text>
    </comment>
    <comment ref="L353" authorId="0" shapeId="0" xr:uid="{5B67C751-4784-4173-850C-60FC0B296E65}">
      <text>
        <r>
          <rPr>
            <sz val="10"/>
            <rFont val="Tahoma"/>
            <family val="2"/>
          </rPr>
          <t>Y03282022-15</t>
        </r>
      </text>
    </comment>
    <comment ref="L354" authorId="0" shapeId="0" xr:uid="{A58EB8E3-9004-4D34-83C9-9FECB054C40D}">
      <text>
        <r>
          <rPr>
            <sz val="10"/>
            <rFont val="Tahoma"/>
            <family val="2"/>
          </rPr>
          <t>Y03312022-9</t>
        </r>
      </text>
    </comment>
    <comment ref="L355" authorId="0" shapeId="0" xr:uid="{5705D307-026F-493B-AEEF-6510EB3EFC8C}">
      <text>
        <r>
          <rPr>
            <sz val="10"/>
            <rFont val="Tahoma"/>
            <family val="2"/>
          </rPr>
          <t>Y04062022-76</t>
        </r>
      </text>
    </comment>
    <comment ref="L356" authorId="0" shapeId="0" xr:uid="{22FC03CA-2CD3-4C25-A4FC-B2E12E68636B}">
      <text>
        <r>
          <rPr>
            <sz val="10"/>
            <rFont val="Tahoma"/>
            <family val="2"/>
          </rPr>
          <t>Y04092022-2</t>
        </r>
      </text>
    </comment>
    <comment ref="L357" authorId="0" shapeId="0" xr:uid="{0C17822E-2556-4B23-B14B-FFACCDB309CB}">
      <text>
        <r>
          <rPr>
            <sz val="10"/>
            <rFont val="Tahoma"/>
            <family val="2"/>
          </rPr>
          <t>Y04072022-43</t>
        </r>
      </text>
    </comment>
    <comment ref="L358" authorId="0" shapeId="0" xr:uid="{DFF94C0B-9E59-453E-B03E-3C2CAD3CA17C}">
      <text>
        <r>
          <rPr>
            <sz val="10"/>
            <rFont val="Tahoma"/>
            <family val="2"/>
          </rPr>
          <t>Y05222022-80</t>
        </r>
      </text>
    </comment>
    <comment ref="L359" authorId="0" shapeId="0" xr:uid="{556D62E0-A90D-43D2-8318-60564B61C54B}">
      <text>
        <r>
          <rPr>
            <sz val="10"/>
            <rFont val="Tahoma"/>
            <family val="2"/>
          </rPr>
          <t>Y06132022-32</t>
        </r>
      </text>
    </comment>
    <comment ref="X360" authorId="0" shapeId="0" xr:uid="{788C00B3-C808-4CEA-8850-3367F4EB79D1}">
      <text>
        <r>
          <rPr>
            <sz val="10"/>
            <rFont val="Tahoma"/>
            <family val="2"/>
          </rPr>
          <t>Total Dox Acceptance Amt - Total Paid Amt</t>
        </r>
      </text>
    </comment>
    <comment ref="L361" authorId="0" shapeId="0" xr:uid="{0565E56C-7533-4A7A-8D2A-9F2996B8B07D}">
      <text>
        <r>
          <rPr>
            <sz val="10"/>
            <rFont val="Tahoma"/>
            <family val="2"/>
          </rPr>
          <t>Y03082022-28</t>
        </r>
      </text>
    </comment>
    <comment ref="L362" authorId="0" shapeId="0" xr:uid="{C731084D-D39B-4872-AB55-369F72F8A921}">
      <text>
        <r>
          <rPr>
            <sz val="10"/>
            <rFont val="Tahoma"/>
            <family val="2"/>
          </rPr>
          <t>Y03092022-40</t>
        </r>
      </text>
    </comment>
    <comment ref="L363" authorId="0" shapeId="0" xr:uid="{85736DBC-73DE-4FE7-801A-34A446108E7F}">
      <text>
        <r>
          <rPr>
            <sz val="10"/>
            <rFont val="Tahoma"/>
            <family val="2"/>
          </rPr>
          <t>Y03282022-8</t>
        </r>
      </text>
    </comment>
    <comment ref="L364" authorId="0" shapeId="0" xr:uid="{ACB70155-DC54-46FF-AE22-59F4C614E821}">
      <text>
        <r>
          <rPr>
            <sz val="10"/>
            <rFont val="Tahoma"/>
            <family val="2"/>
          </rPr>
          <t>Y04042022-78</t>
        </r>
      </text>
    </comment>
    <comment ref="L365" authorId="0" shapeId="0" xr:uid="{9B269714-2539-45C9-9834-790C93E23A20}">
      <text>
        <r>
          <rPr>
            <sz val="10"/>
            <rFont val="Tahoma"/>
            <family val="2"/>
          </rPr>
          <t>Y04092022-3</t>
        </r>
      </text>
    </comment>
    <comment ref="L366" authorId="0" shapeId="0" xr:uid="{6033525B-3C11-48E0-87CD-47FF7EE8317B}">
      <text>
        <r>
          <rPr>
            <sz val="10"/>
            <rFont val="Tahoma"/>
            <family val="2"/>
          </rPr>
          <t>Y05222022-109</t>
        </r>
      </text>
    </comment>
    <comment ref="L367" authorId="0" shapeId="0" xr:uid="{308099E0-9ECD-4F51-A7D1-B37C661B2B94}">
      <text>
        <r>
          <rPr>
            <sz val="10"/>
            <rFont val="Tahoma"/>
            <family val="2"/>
          </rPr>
          <t>Y05222022-82</t>
        </r>
      </text>
    </comment>
    <comment ref="L368" authorId="0" shapeId="0" xr:uid="{F4AD16C6-ABDB-48C0-818D-CF050BA27CDE}">
      <text>
        <r>
          <rPr>
            <sz val="10"/>
            <rFont val="Tahoma"/>
            <family val="2"/>
          </rPr>
          <t>Y06132022-31</t>
        </r>
      </text>
    </comment>
    <comment ref="L369" authorId="0" shapeId="0" xr:uid="{F82F81D5-A1FF-4642-A60F-FC659AB6B989}">
      <text>
        <r>
          <rPr>
            <sz val="10"/>
            <rFont val="Tahoma"/>
            <family val="2"/>
          </rPr>
          <t>Y06262022-6</t>
        </r>
      </text>
    </comment>
    <comment ref="X370" authorId="0" shapeId="0" xr:uid="{C99C5B69-7041-440A-8318-33D388D6C60D}">
      <text>
        <r>
          <rPr>
            <sz val="10"/>
            <rFont val="Tahoma"/>
            <family val="2"/>
          </rPr>
          <t>Total Dox Acceptance Amt - Total Paid Amt</t>
        </r>
      </text>
    </comment>
    <comment ref="L371" authorId="0" shapeId="0" xr:uid="{74F887B6-0875-46F3-9506-8B9B73CF0846}">
      <text>
        <r>
          <rPr>
            <sz val="10"/>
            <rFont val="Tahoma"/>
            <family val="2"/>
          </rPr>
          <t>Y03072022-57</t>
        </r>
      </text>
    </comment>
    <comment ref="L372" authorId="0" shapeId="0" xr:uid="{DA7EABC1-386F-40F5-B09F-C396CAF11907}">
      <text>
        <r>
          <rPr>
            <sz val="10"/>
            <rFont val="Tahoma"/>
            <family val="2"/>
          </rPr>
          <t>Y04062022-66</t>
        </r>
      </text>
    </comment>
    <comment ref="L373" authorId="0" shapeId="0" xr:uid="{C67A6BC8-F231-4C7E-ADEC-2A87B3D85087}">
      <text>
        <r>
          <rPr>
            <sz val="10"/>
            <rFont val="Tahoma"/>
            <family val="2"/>
          </rPr>
          <t>Y05232022-40</t>
        </r>
      </text>
    </comment>
    <comment ref="L374" authorId="0" shapeId="0" xr:uid="{8CD792FA-4A66-4F6C-B60C-3D204D0647A8}">
      <text>
        <r>
          <rPr>
            <sz val="10"/>
            <rFont val="Tahoma"/>
            <family val="2"/>
          </rPr>
          <t>Y04072022-36</t>
        </r>
      </text>
    </comment>
    <comment ref="L375" authorId="0" shapeId="0" xr:uid="{354F6AF3-01A3-43D7-BA81-B3A61F9DCEA9}">
      <text>
        <r>
          <rPr>
            <sz val="10"/>
            <rFont val="Tahoma"/>
            <family val="2"/>
          </rPr>
          <t>Y04072022-36</t>
        </r>
      </text>
    </comment>
    <comment ref="L376" authorId="0" shapeId="0" xr:uid="{BA90020B-174C-4967-B426-CEFD9F707705}">
      <text>
        <r>
          <rPr>
            <sz val="10"/>
            <rFont val="Tahoma"/>
            <family val="2"/>
          </rPr>
          <t>Y04062022-67</t>
        </r>
      </text>
    </comment>
    <comment ref="X377" authorId="0" shapeId="0" xr:uid="{2C9EF7ED-E296-4200-A368-282B5878DEC9}">
      <text>
        <r>
          <rPr>
            <sz val="10"/>
            <rFont val="Tahoma"/>
            <family val="2"/>
          </rPr>
          <t>Total Dox Acceptance Amt - Total Paid Amt</t>
        </r>
      </text>
    </comment>
    <comment ref="L378" authorId="0" shapeId="0" xr:uid="{BA9C706E-8FA3-45D7-81A0-5299547BFCA3}">
      <text>
        <r>
          <rPr>
            <sz val="10"/>
            <rFont val="Tahoma"/>
            <family val="2"/>
          </rPr>
          <t>Y04062022-54</t>
        </r>
      </text>
    </comment>
    <comment ref="L379" authorId="0" shapeId="0" xr:uid="{6E6F8683-96D4-417D-B715-92465CA39A07}">
      <text>
        <r>
          <rPr>
            <sz val="10"/>
            <rFont val="Tahoma"/>
            <family val="2"/>
          </rPr>
          <t>Y04072022-37</t>
        </r>
      </text>
    </comment>
    <comment ref="X380" authorId="0" shapeId="0" xr:uid="{4FD01C16-2B2A-4B56-9939-162CF13158E4}">
      <text>
        <r>
          <rPr>
            <sz val="10"/>
            <rFont val="Tahoma"/>
            <family val="2"/>
          </rPr>
          <t>Total Dox Acceptance Amt - Total Paid Amt</t>
        </r>
      </text>
    </comment>
    <comment ref="L381" authorId="0" shapeId="0" xr:uid="{217DFC86-6DB0-4FB9-95BA-5A9197FD3A41}">
      <text>
        <r>
          <rPr>
            <sz val="10"/>
            <rFont val="Tahoma"/>
            <family val="2"/>
          </rPr>
          <t>Y04092022-6</t>
        </r>
      </text>
    </comment>
    <comment ref="X382" authorId="0" shapeId="0" xr:uid="{2034234D-2939-43BC-AD4D-DA9AD668665C}">
      <text>
        <r>
          <rPr>
            <sz val="10"/>
            <rFont val="Tahoma"/>
            <family val="2"/>
          </rPr>
          <t>Total Dox Acceptance Amt - Total Paid Amt</t>
        </r>
      </text>
    </comment>
    <comment ref="L383" authorId="0" shapeId="0" xr:uid="{85FB7A01-4B59-4251-B245-A10CFE1B8301}">
      <text>
        <r>
          <rPr>
            <sz val="10"/>
            <rFont val="Tahoma"/>
            <family val="2"/>
          </rPr>
          <t>Y05222022-11</t>
        </r>
      </text>
    </comment>
    <comment ref="L384" authorId="0" shapeId="0" xr:uid="{A5351ACA-E55F-43E0-8F27-5823324CB4C2}">
      <text>
        <r>
          <rPr>
            <sz val="10"/>
            <rFont val="Tahoma"/>
            <family val="2"/>
          </rPr>
          <t>Y06112022-39</t>
        </r>
      </text>
    </comment>
    <comment ref="L385" authorId="0" shapeId="0" xr:uid="{AF130EFF-7016-48F9-B48C-380C8696E598}">
      <text>
        <r>
          <rPr>
            <sz val="10"/>
            <rFont val="Tahoma"/>
            <family val="2"/>
          </rPr>
          <t>Y05222022-103</t>
        </r>
      </text>
    </comment>
    <comment ref="L386" authorId="0" shapeId="0" xr:uid="{75F32F82-9DA7-447C-9856-E388D61DA020}">
      <text>
        <r>
          <rPr>
            <sz val="10"/>
            <rFont val="Tahoma"/>
            <family val="2"/>
          </rPr>
          <t>Y06132022-22</t>
        </r>
      </text>
    </comment>
    <comment ref="L387" authorId="0" shapeId="0" xr:uid="{7E6BF056-FF3F-4FF6-A1D1-A2308DC4DF86}">
      <text>
        <r>
          <rPr>
            <sz val="10"/>
            <rFont val="Tahoma"/>
            <family val="2"/>
          </rPr>
          <t>Y06132022-29</t>
        </r>
      </text>
    </comment>
    <comment ref="X388" authorId="0" shapeId="0" xr:uid="{041AD61F-BDED-4BD0-A2F7-E8D827AB920F}">
      <text>
        <r>
          <rPr>
            <sz val="10"/>
            <rFont val="Tahoma"/>
            <family val="2"/>
          </rPr>
          <t>Total Dox Acceptance Amt - Total Paid Amt</t>
        </r>
      </text>
    </comment>
    <comment ref="L389" authorId="0" shapeId="0" xr:uid="{78C9282F-F0AC-4CDE-BCEE-382C1B09E578}">
      <text>
        <r>
          <rPr>
            <sz val="10"/>
            <rFont val="Tahoma"/>
            <family val="2"/>
          </rPr>
          <t>Y06082022-74</t>
        </r>
      </text>
    </comment>
    <comment ref="L390" authorId="0" shapeId="0" xr:uid="{C7923206-C2D6-47B7-8097-CA89A1EDCAB6}">
      <text>
        <r>
          <rPr>
            <sz val="10"/>
            <rFont val="Tahoma"/>
            <family val="2"/>
          </rPr>
          <t>Y06092022-12</t>
        </r>
      </text>
    </comment>
    <comment ref="X391" authorId="0" shapeId="0" xr:uid="{C92EEFF2-5069-4F95-911B-C5A0B3E49D13}">
      <text>
        <r>
          <rPr>
            <sz val="10"/>
            <rFont val="Tahoma"/>
            <family val="2"/>
          </rPr>
          <t>Total Dox Acceptance Amt - Total Paid Amt</t>
        </r>
      </text>
    </comment>
    <comment ref="L392" authorId="0" shapeId="0" xr:uid="{BE52B72D-786D-4B2D-9C8F-4A969B639DB3}">
      <text>
        <r>
          <rPr>
            <sz val="10"/>
            <rFont val="Tahoma"/>
            <family val="2"/>
          </rPr>
          <t>Y04092022-25</t>
        </r>
      </text>
    </comment>
    <comment ref="L393" authorId="0" shapeId="0" xr:uid="{0F69C5D6-3C7D-43F8-8A1E-F2A2BEBCCAB2}">
      <text>
        <r>
          <rPr>
            <sz val="10"/>
            <rFont val="Tahoma"/>
            <family val="2"/>
          </rPr>
          <t>Y05222022-10</t>
        </r>
      </text>
    </comment>
    <comment ref="L394" authorId="0" shapeId="0" xr:uid="{259FA683-3564-4D41-AF30-3857DE6AD5CF}">
      <text>
        <r>
          <rPr>
            <sz val="10"/>
            <rFont val="Tahoma"/>
            <family val="2"/>
          </rPr>
          <t>Y05222022-70</t>
        </r>
      </text>
    </comment>
    <comment ref="L395" authorId="0" shapeId="0" xr:uid="{561C73E0-7E0B-4FD3-A344-E95E8148627A}">
      <text>
        <r>
          <rPr>
            <sz val="10"/>
            <rFont val="Tahoma"/>
            <family val="2"/>
          </rPr>
          <t>Y05222022-69</t>
        </r>
      </text>
    </comment>
    <comment ref="L396" authorId="0" shapeId="0" xr:uid="{EF7946C8-2142-44D8-A501-5449F7F12BDC}">
      <text>
        <r>
          <rPr>
            <sz val="10"/>
            <rFont val="Tahoma"/>
            <family val="2"/>
          </rPr>
          <t>Y05222022-72</t>
        </r>
      </text>
    </comment>
    <comment ref="L397" authorId="0" shapeId="0" xr:uid="{6C1CDC26-BD68-4D52-A42A-C157E63DA888}">
      <text>
        <r>
          <rPr>
            <sz val="10"/>
            <rFont val="Tahoma"/>
            <family val="2"/>
          </rPr>
          <t>Y06112022-46</t>
        </r>
      </text>
    </comment>
    <comment ref="L398" authorId="0" shapeId="0" xr:uid="{06FA3CF7-1866-4CE5-82DB-49A8AAAECE6D}">
      <text>
        <r>
          <rPr>
            <sz val="10"/>
            <rFont val="Tahoma"/>
            <family val="2"/>
          </rPr>
          <t>Y06132022-20</t>
        </r>
      </text>
    </comment>
    <comment ref="L399" authorId="0" shapeId="0" xr:uid="{679F9F41-D12A-4876-AB9B-9D1471777EDC}">
      <text>
        <r>
          <rPr>
            <sz val="10"/>
            <rFont val="Tahoma"/>
            <family val="2"/>
          </rPr>
          <t>Y06132022-28</t>
        </r>
      </text>
    </comment>
    <comment ref="X400" authorId="0" shapeId="0" xr:uid="{BB68BB8E-BDD0-43F9-8B83-6348ECDD843E}">
      <text>
        <r>
          <rPr>
            <sz val="10"/>
            <rFont val="Tahoma"/>
            <family val="2"/>
          </rPr>
          <t>Total Dox Acceptance Amt - Total Paid Amt</t>
        </r>
      </text>
    </comment>
    <comment ref="L401" authorId="0" shapeId="0" xr:uid="{D26609C9-5ECF-4160-809E-B0F06AF11168}">
      <text>
        <r>
          <rPr>
            <sz val="10"/>
            <rFont val="Tahoma"/>
            <family val="2"/>
          </rPr>
          <t>Y05222022-81</t>
        </r>
      </text>
    </comment>
    <comment ref="L402" authorId="0" shapeId="0" xr:uid="{6055149C-FFE0-40F3-BC4E-0E5865FBB3E7}">
      <text>
        <r>
          <rPr>
            <sz val="10"/>
            <rFont val="Tahoma"/>
            <family val="2"/>
          </rPr>
          <t>Y07212022-27</t>
        </r>
      </text>
    </comment>
    <comment ref="L403" authorId="0" shapeId="0" xr:uid="{36149329-C0AF-49A0-B034-6F4CE7CB4CA8}">
      <text>
        <r>
          <rPr>
            <sz val="10"/>
            <rFont val="Tahoma"/>
            <family val="2"/>
          </rPr>
          <t>Y06132022-14</t>
        </r>
      </text>
    </comment>
    <comment ref="X404" authorId="0" shapeId="0" xr:uid="{7E080788-C1AF-4E4B-BB2D-D56A50289FD9}">
      <text>
        <r>
          <rPr>
            <sz val="10"/>
            <rFont val="Tahoma"/>
            <family val="2"/>
          </rPr>
          <t>Total Dox Acceptance Amt - Total Paid Amt</t>
        </r>
      </text>
    </comment>
    <comment ref="L405" authorId="0" shapeId="0" xr:uid="{C3526098-E166-4594-9AA1-79BC458F0DA2}">
      <text>
        <r>
          <rPr>
            <sz val="10"/>
            <rFont val="Tahoma"/>
            <family val="2"/>
          </rPr>
          <t>Y05232022-38</t>
        </r>
      </text>
    </comment>
    <comment ref="L406" authorId="0" shapeId="0" xr:uid="{80ED7702-15E8-4DED-BCF9-F9289F087897}">
      <text>
        <r>
          <rPr>
            <sz val="10"/>
            <rFont val="Tahoma"/>
            <family val="2"/>
          </rPr>
          <t>Y05232022-64</t>
        </r>
      </text>
    </comment>
    <comment ref="L407" authorId="0" shapeId="0" xr:uid="{4A1DFC53-6FD6-4F71-8C5B-81A8656AA60A}">
      <text>
        <r>
          <rPr>
            <sz val="10"/>
            <rFont val="Tahoma"/>
            <family val="2"/>
          </rPr>
          <t>Y06132022-117</t>
        </r>
      </text>
    </comment>
    <comment ref="L408" authorId="0" shapeId="0" xr:uid="{3B30728A-FF01-49ED-8E5C-697532C0317F}">
      <text>
        <r>
          <rPr>
            <sz val="10"/>
            <rFont val="Tahoma"/>
            <family val="2"/>
          </rPr>
          <t>Y06252022-8</t>
        </r>
      </text>
    </comment>
    <comment ref="L409" authorId="0" shapeId="0" xr:uid="{705555AE-8B77-482B-81F4-8388D245AE35}">
      <text>
        <r>
          <rPr>
            <sz val="10"/>
            <rFont val="Tahoma"/>
            <family val="2"/>
          </rPr>
          <t>Y06252022-7</t>
        </r>
      </text>
    </comment>
    <comment ref="X410" authorId="0" shapeId="0" xr:uid="{EE7F1DBC-0E45-4762-8E94-73724351A3FB}">
      <text>
        <r>
          <rPr>
            <sz val="10"/>
            <rFont val="Tahoma"/>
            <family val="2"/>
          </rPr>
          <t>Total Dox Acceptance Amt - Total Paid Amt</t>
        </r>
      </text>
    </comment>
    <comment ref="L411" authorId="0" shapeId="0" xr:uid="{CB00175F-B6C1-4361-B3A2-84833977DDC5}">
      <text>
        <r>
          <rPr>
            <sz val="10"/>
            <rFont val="Tahoma"/>
            <family val="2"/>
          </rPr>
          <t>Y06082022-70</t>
        </r>
      </text>
    </comment>
    <comment ref="L412" authorId="0" shapeId="0" xr:uid="{1EBC5090-5EEA-44F8-9534-7269DC204029}">
      <text>
        <r>
          <rPr>
            <sz val="10"/>
            <rFont val="Tahoma"/>
            <family val="2"/>
          </rPr>
          <t>Y06092022-9</t>
        </r>
      </text>
    </comment>
    <comment ref="L413" authorId="0" shapeId="0" xr:uid="{675A5471-2FD8-4B7D-B6DA-2DB6385B734D}">
      <text>
        <r>
          <rPr>
            <sz val="10"/>
            <rFont val="Tahoma"/>
            <family val="2"/>
          </rPr>
          <t>Y07042022-56</t>
        </r>
      </text>
    </comment>
    <comment ref="L414" authorId="0" shapeId="0" xr:uid="{B1F31850-F87D-4D69-8B46-1FCEAE4CEADE}">
      <text>
        <r>
          <rPr>
            <sz val="10"/>
            <rFont val="Tahoma"/>
            <family val="2"/>
          </rPr>
          <t>Y06082022-70</t>
        </r>
      </text>
    </comment>
    <comment ref="L415" authorId="0" shapeId="0" xr:uid="{A0A21422-269C-4D90-BFF3-35F4CAEB75BC}">
      <text>
        <r>
          <rPr>
            <sz val="10"/>
            <rFont val="Tahoma"/>
            <family val="2"/>
          </rPr>
          <t>Y06082022-80</t>
        </r>
      </text>
    </comment>
    <comment ref="L416" authorId="0" shapeId="0" xr:uid="{2B3B2910-A1A6-44BA-A07D-9E00567E9E0F}">
      <text/>
    </comment>
    <comment ref="L417" authorId="0" shapeId="0" xr:uid="{773A087B-894C-4FCB-8F62-69175B0888CA}">
      <text>
        <r>
          <rPr>
            <sz val="10"/>
            <rFont val="Tahoma"/>
            <family val="2"/>
          </rPr>
          <t>Y06092022-9</t>
        </r>
      </text>
    </comment>
    <comment ref="L418" authorId="0" shapeId="0" xr:uid="{92E2DD27-CFEC-404B-B6E7-0C3CDF091AC3}">
      <text>
        <r>
          <rPr>
            <sz val="10"/>
            <rFont val="Tahoma"/>
            <family val="2"/>
          </rPr>
          <t>Y06092022-9</t>
        </r>
      </text>
    </comment>
    <comment ref="L419" authorId="0" shapeId="0" xr:uid="{40E070C5-CB60-43AB-A8AE-A34AE7552B5E}">
      <text>
        <r>
          <rPr>
            <sz val="10"/>
            <rFont val="Tahoma"/>
            <family val="2"/>
          </rPr>
          <t>Y07042022-56</t>
        </r>
      </text>
    </comment>
    <comment ref="L420" authorId="0" shapeId="0" xr:uid="{4A8D8890-0A3B-4548-AE39-5822CE15ACE2}">
      <text>
        <r>
          <rPr>
            <sz val="10"/>
            <rFont val="Tahoma"/>
            <family val="2"/>
          </rPr>
          <t>Y07042022-77</t>
        </r>
      </text>
    </comment>
    <comment ref="X421" authorId="0" shapeId="0" xr:uid="{0890F634-014D-447C-99F6-7762F8BA4BA6}">
      <text>
        <r>
          <rPr>
            <sz val="10"/>
            <rFont val="Tahoma"/>
            <family val="2"/>
          </rPr>
          <t>Total Dox Acceptance Amt - Total Paid Amt</t>
        </r>
      </text>
    </comment>
    <comment ref="L422" authorId="0" shapeId="0" xr:uid="{CEB66939-C42C-4A08-82C0-843648673D04}">
      <text>
        <r>
          <rPr>
            <sz val="10"/>
            <rFont val="Tahoma"/>
            <family val="2"/>
          </rPr>
          <t>Y06082022-73</t>
        </r>
      </text>
    </comment>
    <comment ref="L423" authorId="0" shapeId="0" xr:uid="{E9BD4306-F5CB-4ABB-B794-B95F206AD20F}">
      <text>
        <r>
          <rPr>
            <sz val="10"/>
            <rFont val="Tahoma"/>
            <family val="2"/>
          </rPr>
          <t>Y06082022-75</t>
        </r>
      </text>
    </comment>
    <comment ref="X424" authorId="0" shapeId="0" xr:uid="{05D37754-49F1-44E0-91B7-419D32510B97}">
      <text>
        <r>
          <rPr>
            <sz val="10"/>
            <rFont val="Tahoma"/>
            <family val="2"/>
          </rPr>
          <t>Total Dox Acceptance Amt - Total Paid Amt</t>
        </r>
      </text>
    </comment>
    <comment ref="L425" authorId="0" shapeId="0" xr:uid="{C854AE0B-78D1-40B8-B2DA-5AA948F35EFB}">
      <text>
        <r>
          <rPr>
            <sz val="10"/>
            <rFont val="Tahoma"/>
            <family val="2"/>
          </rPr>
          <t>Y06112022-37</t>
        </r>
      </text>
    </comment>
    <comment ref="L426" authorId="0" shapeId="0" xr:uid="{C84E44C5-4F26-4B9E-81CD-87B4E89CDF25}">
      <text>
        <r>
          <rPr>
            <sz val="10"/>
            <rFont val="Tahoma"/>
            <family val="2"/>
          </rPr>
          <t>Y06112022-45</t>
        </r>
      </text>
    </comment>
    <comment ref="X427" authorId="0" shapeId="0" xr:uid="{20252081-6267-4E73-9085-C3023E3C6903}">
      <text>
        <r>
          <rPr>
            <sz val="10"/>
            <rFont val="Tahoma"/>
            <family val="2"/>
          </rPr>
          <t>Total Dox Acceptance Amt - Total Paid Amt</t>
        </r>
      </text>
    </comment>
    <comment ref="L428" authorId="0" shapeId="0" xr:uid="{9BB99F1C-4F07-4776-8816-C19B1791D4D6}">
      <text>
        <r>
          <rPr>
            <sz val="10"/>
            <rFont val="Tahoma"/>
            <family val="2"/>
          </rPr>
          <t>Y06082022-77</t>
        </r>
      </text>
    </comment>
    <comment ref="X429" authorId="0" shapeId="0" xr:uid="{E0E4D060-DF70-4AD8-AA8A-C42D8EA1E2DA}">
      <text>
        <r>
          <rPr>
            <sz val="10"/>
            <rFont val="Tahoma"/>
            <family val="2"/>
          </rPr>
          <t>Total Dox Acceptance Amt - Total Paid Amt</t>
        </r>
      </text>
    </comment>
    <comment ref="L430" authorId="0" shapeId="0" xr:uid="{2847B65C-0D69-441B-8951-2469F4404B55}">
      <text>
        <r>
          <rPr>
            <sz val="10"/>
            <rFont val="Tahoma"/>
            <family val="2"/>
          </rPr>
          <t>Y07042022-48</t>
        </r>
      </text>
    </comment>
    <comment ref="L431" authorId="0" shapeId="0" xr:uid="{D6694DFD-61D0-414D-B432-4DE6B409C2B8}">
      <text>
        <r>
          <rPr>
            <sz val="10"/>
            <rFont val="Tahoma"/>
            <family val="2"/>
          </rPr>
          <t>Y07042022-99</t>
        </r>
      </text>
    </comment>
    <comment ref="L432" authorId="0" shapeId="0" xr:uid="{3B8E6D91-45C2-4E2D-A84A-2C5919EFED23}">
      <text>
        <r>
          <rPr>
            <sz val="10"/>
            <rFont val="Tahoma"/>
            <family val="2"/>
          </rPr>
          <t>Y07042022-99</t>
        </r>
      </text>
    </comment>
    <comment ref="L433" authorId="0" shapeId="0" xr:uid="{BCED5B60-4211-4E07-B204-332ECBD7EF50}">
      <text>
        <r>
          <rPr>
            <sz val="10"/>
            <rFont val="Tahoma"/>
            <family val="2"/>
          </rPr>
          <t>Y07042022-99</t>
        </r>
      </text>
    </comment>
    <comment ref="L434" authorId="0" shapeId="0" xr:uid="{993A7CBA-365A-451B-82E4-0B71C2927983}">
      <text>
        <r>
          <rPr>
            <sz val="10"/>
            <rFont val="Tahoma"/>
            <family val="2"/>
          </rPr>
          <t>Y07042022-99</t>
        </r>
      </text>
    </comment>
    <comment ref="L435" authorId="0" shapeId="0" xr:uid="{44363E59-76DE-4DE5-94E9-8EF8771B7216}">
      <text>
        <r>
          <rPr>
            <sz val="10"/>
            <rFont val="Tahoma"/>
            <family val="2"/>
          </rPr>
          <t>Y07042022-115</t>
        </r>
      </text>
    </comment>
    <comment ref="X436" authorId="0" shapeId="0" xr:uid="{25CA6DDD-610B-43C5-A7E4-A46C1655D51B}">
      <text>
        <r>
          <rPr>
            <sz val="10"/>
            <rFont val="Tahoma"/>
            <family val="2"/>
          </rPr>
          <t>Total Dox Acceptance Amt - Total Paid Amt</t>
        </r>
      </text>
    </comment>
    <comment ref="L437" authorId="0" shapeId="0" xr:uid="{64AB2190-A7F4-4B8C-8676-78FFD3581965}">
      <text>
        <r>
          <rPr>
            <sz val="10"/>
            <rFont val="Tahoma"/>
            <family val="2"/>
          </rPr>
          <t>Y06112022-29</t>
        </r>
      </text>
    </comment>
    <comment ref="L438" authorId="0" shapeId="0" xr:uid="{321DE1BC-09C5-493B-B828-D17C9D2DD055}">
      <text>
        <r>
          <rPr>
            <sz val="10"/>
            <rFont val="Tahoma"/>
            <family val="2"/>
          </rPr>
          <t>Y06112022-34</t>
        </r>
      </text>
    </comment>
    <comment ref="L439" authorId="0" shapeId="0" xr:uid="{FDF16F9D-13DF-4F3D-9603-D2A19368834E}">
      <text/>
    </comment>
    <comment ref="L440" authorId="0" shapeId="0" xr:uid="{F3B7C0EE-5A68-4ECB-86E8-8AC79395CE7E}">
      <text>
        <r>
          <rPr>
            <sz val="10"/>
            <rFont val="Tahoma"/>
            <family val="2"/>
          </rPr>
          <t>Y08072022-52</t>
        </r>
      </text>
    </comment>
    <comment ref="L441" authorId="0" shapeId="0" xr:uid="{531724E8-AD68-4360-A3D9-B58DA81DAB70}">
      <text>
        <r>
          <rPr>
            <sz val="10"/>
            <rFont val="Tahoma"/>
            <family val="2"/>
          </rPr>
          <t>Y06112022-28</t>
        </r>
      </text>
    </comment>
    <comment ref="L442" authorId="0" shapeId="0" xr:uid="{04BFF9FA-85C6-4D43-8924-8BE5920CDA25}">
      <text>
        <r>
          <rPr>
            <sz val="10"/>
            <rFont val="Tahoma"/>
            <family val="2"/>
          </rPr>
          <t>Y07042022-73</t>
        </r>
      </text>
    </comment>
    <comment ref="L443" authorId="0" shapeId="0" xr:uid="{B5E52ABA-079E-4893-BA68-3C78F7C89F82}">
      <text>
        <r>
          <rPr>
            <sz val="10"/>
            <rFont val="Tahoma"/>
            <family val="2"/>
          </rPr>
          <t>Y06112022-32</t>
        </r>
      </text>
    </comment>
    <comment ref="L444" authorId="0" shapeId="0" xr:uid="{CC70E1A3-8DCC-4A7C-8817-A57319318F81}">
      <text>
        <r>
          <rPr>
            <sz val="10"/>
            <rFont val="Tahoma"/>
            <family val="2"/>
          </rPr>
          <t>Y08072022-49</t>
        </r>
      </text>
    </comment>
    <comment ref="X445" authorId="0" shapeId="0" xr:uid="{949DA6C1-182E-42AA-8709-C1EC6DB28DB0}">
      <text>
        <r>
          <rPr>
            <sz val="10"/>
            <rFont val="Tahoma"/>
            <family val="2"/>
          </rPr>
          <t>Total Dox Acceptance Amt - Total Paid Amt</t>
        </r>
      </text>
    </comment>
    <comment ref="L446" authorId="0" shapeId="0" xr:uid="{205FB02E-6EB1-42F6-A004-E72A2D48B650}">
      <text>
        <r>
          <rPr>
            <sz val="10"/>
            <rFont val="Tahoma"/>
            <family val="2"/>
          </rPr>
          <t>Y06112022-25</t>
        </r>
      </text>
    </comment>
    <comment ref="X447" authorId="0" shapeId="0" xr:uid="{F8EE9FDE-490A-4F16-8C0D-AEC92EAA4E7E}">
      <text>
        <r>
          <rPr>
            <sz val="10"/>
            <rFont val="Tahoma"/>
            <family val="2"/>
          </rPr>
          <t>Total Dox Acceptance Amt - Total Paid Amt</t>
        </r>
      </text>
    </comment>
    <comment ref="L448" authorId="0" shapeId="0" xr:uid="{FB22CF68-171E-42BA-9B3E-232D46B393AF}">
      <text>
        <r>
          <rPr>
            <sz val="10"/>
            <rFont val="Tahoma"/>
            <family val="2"/>
          </rPr>
          <t>Y06252022-6</t>
        </r>
      </text>
    </comment>
    <comment ref="X449" authorId="0" shapeId="0" xr:uid="{B23628AD-A437-4A34-B259-36FE9F7CFA1D}">
      <text>
        <r>
          <rPr>
            <sz val="10"/>
            <rFont val="Tahoma"/>
            <family val="2"/>
          </rPr>
          <t>Total Dox Acceptance Amt - Total Paid Amt</t>
        </r>
      </text>
    </comment>
    <comment ref="L450" authorId="0" shapeId="0" xr:uid="{A357BF4E-6480-4807-99C6-D343478F07F0}">
      <text>
        <r>
          <rPr>
            <sz val="10"/>
            <rFont val="Tahoma"/>
            <family val="2"/>
          </rPr>
          <t>Y07042022-62</t>
        </r>
      </text>
    </comment>
    <comment ref="L451" authorId="0" shapeId="0" xr:uid="{ABADA7ED-310E-46F2-939F-B64FB35022F6}">
      <text>
        <r>
          <rPr>
            <sz val="10"/>
            <rFont val="Tahoma"/>
            <family val="2"/>
          </rPr>
          <t>Y07042022-69</t>
        </r>
      </text>
    </comment>
    <comment ref="L452" authorId="0" shapeId="0" xr:uid="{B3876325-82E0-4F50-8851-E6A4A988374F}">
      <text>
        <r>
          <rPr>
            <sz val="10"/>
            <rFont val="Tahoma"/>
            <family val="2"/>
          </rPr>
          <t>Y07042022-79</t>
        </r>
      </text>
    </comment>
    <comment ref="L453" authorId="0" shapeId="0" xr:uid="{70396A82-E2EF-4352-9F7E-05303E278511}">
      <text>
        <r>
          <rPr>
            <sz val="10"/>
            <rFont val="Tahoma"/>
            <family val="2"/>
          </rPr>
          <t>Y08042022-65</t>
        </r>
      </text>
    </comment>
    <comment ref="X454" authorId="0" shapeId="0" xr:uid="{A61F9D59-B8BD-4571-9EF1-DBC905F1CBF4}">
      <text>
        <r>
          <rPr>
            <sz val="10"/>
            <rFont val="Tahoma"/>
            <family val="2"/>
          </rPr>
          <t>Total Dox Acceptance Amt - Total Paid Amt</t>
        </r>
      </text>
    </comment>
    <comment ref="L455" authorId="0" shapeId="0" xr:uid="{F8050A52-8943-40A0-B104-2D2FD51314A3}">
      <text>
        <r>
          <rPr>
            <sz val="10"/>
            <rFont val="Tahoma"/>
            <family val="2"/>
          </rPr>
          <t>Y07042022-75</t>
        </r>
      </text>
    </comment>
    <comment ref="L456" authorId="0" shapeId="0" xr:uid="{E6BDDF2E-61E6-40B3-A9A9-EE2CF758A28D}">
      <text>
        <r>
          <rPr>
            <sz val="10"/>
            <rFont val="Tahoma"/>
            <family val="2"/>
          </rPr>
          <t>Y07042022-75</t>
        </r>
      </text>
    </comment>
    <comment ref="L457" authorId="0" shapeId="0" xr:uid="{C8167238-7AFF-4C58-8D14-2D74E33FF593}">
      <text/>
    </comment>
    <comment ref="X458" authorId="0" shapeId="0" xr:uid="{FB2E284C-A50A-4707-B6F2-E81B9F771FDD}">
      <text>
        <r>
          <rPr>
            <sz val="10"/>
            <rFont val="Tahoma"/>
            <family val="2"/>
          </rPr>
          <t>Total Dox Acceptance Amt - Total Paid Amt</t>
        </r>
      </text>
    </comment>
    <comment ref="L459" authorId="0" shapeId="0" xr:uid="{4C715EE4-6AD1-4AA8-B677-C001075367F8}">
      <text>
        <r>
          <rPr>
            <sz val="10"/>
            <rFont val="Tahoma"/>
            <family val="2"/>
          </rPr>
          <t>Y07042022-112</t>
        </r>
      </text>
    </comment>
    <comment ref="L460" authorId="0" shapeId="0" xr:uid="{474ACAF3-3DB9-4187-88A5-CFF4CD1852D6}">
      <text>
        <r>
          <rPr>
            <sz val="10"/>
            <rFont val="Tahoma"/>
            <family val="2"/>
          </rPr>
          <t>Y08072022-40</t>
        </r>
      </text>
    </comment>
    <comment ref="X461" authorId="0" shapeId="0" xr:uid="{0EF875ED-DE1E-46CC-B131-3217719C33A6}">
      <text>
        <r>
          <rPr>
            <sz val="10"/>
            <rFont val="Tahoma"/>
            <family val="2"/>
          </rPr>
          <t>Total Dox Acceptance Amt - Total Paid Amt</t>
        </r>
      </text>
    </comment>
    <comment ref="L462" authorId="0" shapeId="0" xr:uid="{74592D4B-2DBA-4AD7-990B-DD82B69EE6BB}">
      <text>
        <r>
          <rPr>
            <sz val="10"/>
            <rFont val="Tahoma"/>
            <family val="2"/>
          </rPr>
          <t>Y07042022-114</t>
        </r>
      </text>
    </comment>
    <comment ref="L463" authorId="0" shapeId="0" xr:uid="{B1E556EA-9D53-4570-9198-23620EBCCC53}">
      <text>
        <r>
          <rPr>
            <sz val="10"/>
            <rFont val="Tahoma"/>
            <family val="2"/>
          </rPr>
          <t>Y07042022-114</t>
        </r>
      </text>
    </comment>
    <comment ref="X464" authorId="0" shapeId="0" xr:uid="{BE6DE863-B393-4ED7-B135-310E3E9C34F0}">
      <text>
        <r>
          <rPr>
            <sz val="10"/>
            <rFont val="Tahoma"/>
            <family val="2"/>
          </rPr>
          <t>Total Dox Acceptance Amt - Total Paid Amt</t>
        </r>
      </text>
    </comment>
    <comment ref="L465" authorId="0" shapeId="0" xr:uid="{17F76BC0-0287-40C0-8075-35720EEB2793}">
      <text>
        <r>
          <rPr>
            <sz val="10"/>
            <rFont val="Tahoma"/>
            <family val="2"/>
          </rPr>
          <t>Y08032022-50</t>
        </r>
      </text>
    </comment>
    <comment ref="L466" authorId="0" shapeId="0" xr:uid="{CB00734B-2ED3-422F-891B-7DABA7E72FF4}">
      <text>
        <r>
          <rPr>
            <sz val="10"/>
            <rFont val="Tahoma"/>
            <family val="2"/>
          </rPr>
          <t>Y08312022-37</t>
        </r>
      </text>
    </comment>
    <comment ref="L467" authorId="0" shapeId="0" xr:uid="{A177B423-6F06-40B1-A34C-BF6FD3961628}">
      <text>
        <r>
          <rPr>
            <sz val="10"/>
            <rFont val="Tahoma"/>
            <family val="2"/>
          </rPr>
          <t>Y07202022-69</t>
        </r>
      </text>
    </comment>
    <comment ref="L468" authorId="0" shapeId="0" xr:uid="{1246D2EA-21B9-4DC2-B06C-760C149885A7}">
      <text>
        <r>
          <rPr>
            <sz val="10"/>
            <rFont val="Tahoma"/>
            <family val="2"/>
          </rPr>
          <t>Y07312022-29</t>
        </r>
      </text>
    </comment>
    <comment ref="X469" authorId="0" shapeId="0" xr:uid="{2CE846EA-FB67-4579-8BFA-F3A6551E233B}">
      <text>
        <r>
          <rPr>
            <sz val="10"/>
            <rFont val="Tahoma"/>
            <family val="2"/>
          </rPr>
          <t>Total Dox Acceptance Amt - Total Paid Amt</t>
        </r>
      </text>
    </comment>
    <comment ref="L470" authorId="0" shapeId="0" xr:uid="{E063A402-E7EF-40D2-A95B-7A3834293AAB}">
      <text>
        <r>
          <rPr>
            <sz val="10"/>
            <rFont val="Tahoma"/>
            <family val="2"/>
          </rPr>
          <t>Y08232022-6</t>
        </r>
      </text>
    </comment>
    <comment ref="L471" authorId="0" shapeId="0" xr:uid="{2798CFE4-6799-4A58-B5E3-F23FBB7309A8}">
      <text>
        <r>
          <rPr>
            <sz val="10"/>
            <rFont val="Tahoma"/>
            <family val="2"/>
          </rPr>
          <t>Y07312022-43</t>
        </r>
      </text>
    </comment>
    <comment ref="L472" authorId="0" shapeId="0" xr:uid="{DF505B5D-A4DB-45EB-B775-0B14D5C86C97}">
      <text/>
    </comment>
    <comment ref="X473" authorId="0" shapeId="0" xr:uid="{ACFFE588-A598-4047-AC7E-764ECFAAE442}">
      <text>
        <r>
          <rPr>
            <sz val="10"/>
            <rFont val="Tahoma"/>
            <family val="2"/>
          </rPr>
          <t>Total Dox Acceptance Amt - Total Paid Amt</t>
        </r>
      </text>
    </comment>
    <comment ref="L474" authorId="0" shapeId="0" xr:uid="{D8C2CAFF-84CE-44FF-832C-C2ADC0FB69F7}">
      <text>
        <r>
          <rPr>
            <sz val="10"/>
            <rFont val="Tahoma"/>
            <family val="2"/>
          </rPr>
          <t>Y08032022-54</t>
        </r>
      </text>
    </comment>
    <comment ref="L475" authorId="0" shapeId="0" xr:uid="{7F95E18A-D2DB-4443-8869-1B51E92D6659}">
      <text>
        <r>
          <rPr>
            <sz val="10"/>
            <rFont val="Tahoma"/>
            <family val="2"/>
          </rPr>
          <t>Y08032022-54</t>
        </r>
      </text>
    </comment>
    <comment ref="L476" authorId="0" shapeId="0" xr:uid="{6AB2AEE7-E6C0-4B40-9B24-855A13A57070}">
      <text>
        <r>
          <rPr>
            <sz val="10"/>
            <rFont val="Tahoma"/>
            <family val="2"/>
          </rPr>
          <t>Y08132022-1</t>
        </r>
      </text>
    </comment>
    <comment ref="L477" authorId="0" shapeId="0" xr:uid="{45E78043-58FA-4969-912B-EC1C7B31FD59}">
      <text>
        <r>
          <rPr>
            <sz val="10"/>
            <rFont val="Tahoma"/>
            <family val="2"/>
          </rPr>
          <t>Y08132022-3</t>
        </r>
      </text>
    </comment>
    <comment ref="L478" authorId="0" shapeId="0" xr:uid="{FD4443A0-8621-46B0-AB68-5C5652729B19}">
      <text>
        <r>
          <rPr>
            <sz val="10"/>
            <rFont val="Tahoma"/>
            <family val="2"/>
          </rPr>
          <t>Y08132022-5</t>
        </r>
      </text>
    </comment>
    <comment ref="L479" authorId="0" shapeId="0" xr:uid="{EA232237-8C87-4166-832B-7573D9557935}">
      <text>
        <r>
          <rPr>
            <sz val="10"/>
            <rFont val="Tahoma"/>
            <family val="2"/>
          </rPr>
          <t>Y08132022-8</t>
        </r>
      </text>
    </comment>
    <comment ref="L480" authorId="0" shapeId="0" xr:uid="{90557217-D663-4435-95E6-EDC00C1373E3}">
      <text>
        <r>
          <rPr>
            <sz val="10"/>
            <rFont val="Tahoma"/>
            <family val="2"/>
          </rPr>
          <t>Y08132022-9</t>
        </r>
      </text>
    </comment>
    <comment ref="L481" authorId="0" shapeId="0" xr:uid="{D3FC2C82-0E93-4EA2-B1C2-AAE698EFA4FC}">
      <text>
        <r>
          <rPr>
            <sz val="10"/>
            <rFont val="Tahoma"/>
            <family val="2"/>
          </rPr>
          <t>Y08132022-10</t>
        </r>
      </text>
    </comment>
    <comment ref="L482" authorId="0" shapeId="0" xr:uid="{BF8FBFE3-A8D6-4E9B-BD3A-91E08801F4EF}">
      <text>
        <r>
          <rPr>
            <sz val="10"/>
            <rFont val="Tahoma"/>
            <family val="2"/>
          </rPr>
          <t>Y08132022-1</t>
        </r>
      </text>
    </comment>
    <comment ref="L483" authorId="0" shapeId="0" xr:uid="{DE1CA527-4261-494C-87F0-6C0E359CF879}">
      <text>
        <r>
          <rPr>
            <sz val="10"/>
            <rFont val="Tahoma"/>
            <family val="2"/>
          </rPr>
          <t>Y09012022-11</t>
        </r>
      </text>
    </comment>
    <comment ref="L484" authorId="0" shapeId="0" xr:uid="{3FF7B7DE-F3E8-4C81-8993-B70E2A839D9D}">
      <text>
        <r>
          <rPr>
            <sz val="10"/>
            <rFont val="Tahoma"/>
            <family val="2"/>
          </rPr>
          <t>Y08312022-26</t>
        </r>
      </text>
    </comment>
    <comment ref="L485" authorId="0" shapeId="0" xr:uid="{5713555E-52C9-4D2E-A106-F6D366E3AE77}">
      <text>
        <r>
          <rPr>
            <sz val="10"/>
            <rFont val="Tahoma"/>
            <family val="2"/>
          </rPr>
          <t>Y08312022-26</t>
        </r>
      </text>
    </comment>
    <comment ref="L486" authorId="0" shapeId="0" xr:uid="{333B8617-EBCF-42E8-92E8-19BDDBF2B39A}">
      <text>
        <r>
          <rPr>
            <sz val="10"/>
            <rFont val="Tahoma"/>
            <family val="2"/>
          </rPr>
          <t>Y08312022-26</t>
        </r>
      </text>
    </comment>
    <comment ref="L487" authorId="0" shapeId="0" xr:uid="{AF9AED98-9037-403F-AE9C-6F537B464712}">
      <text>
        <r>
          <rPr>
            <sz val="10"/>
            <rFont val="Tahoma"/>
            <family val="2"/>
          </rPr>
          <t>Y08312022-26</t>
        </r>
      </text>
    </comment>
    <comment ref="L488" authorId="0" shapeId="0" xr:uid="{1D236C55-C17A-45F4-B407-E519465A5BE0}">
      <text>
        <r>
          <rPr>
            <sz val="10"/>
            <rFont val="Tahoma"/>
            <family val="2"/>
          </rPr>
          <t>Y08312022-25</t>
        </r>
      </text>
    </comment>
    <comment ref="L489" authorId="0" shapeId="0" xr:uid="{C17A0B6C-E6CF-4C4C-9C8B-AA0123DAC263}">
      <text>
        <r>
          <rPr>
            <sz val="10"/>
            <rFont val="Tahoma"/>
            <family val="2"/>
          </rPr>
          <t>Y08312022-29</t>
        </r>
      </text>
    </comment>
    <comment ref="L490" authorId="0" shapeId="0" xr:uid="{14DD266E-7B59-4F20-A697-6E914D328B2E}">
      <text>
        <r>
          <rPr>
            <sz val="10"/>
            <rFont val="Tahoma"/>
            <family val="2"/>
          </rPr>
          <t>Y08312022-25</t>
        </r>
      </text>
    </comment>
    <comment ref="L491" authorId="0" shapeId="0" xr:uid="{19A1B145-B6F4-4E03-A7FF-DE21A89BF003}">
      <text>
        <r>
          <rPr>
            <sz val="10"/>
            <rFont val="Tahoma"/>
            <family val="2"/>
          </rPr>
          <t>Y09012022-13</t>
        </r>
      </text>
    </comment>
    <comment ref="L492" authorId="0" shapeId="0" xr:uid="{DEADDAE3-B2B0-4247-86FD-72A88BEC575A}">
      <text/>
    </comment>
    <comment ref="L493" authorId="0" shapeId="0" xr:uid="{FB83F8A0-BE83-4DD9-8DE0-2E60FB2C6F35}">
      <text/>
    </comment>
    <comment ref="L494" authorId="0" shapeId="0" xr:uid="{C59FE355-33D2-48AB-B1D8-1624836CDC5E}">
      <text/>
    </comment>
    <comment ref="L495" authorId="0" shapeId="0" xr:uid="{67944924-7978-47F6-818D-EC092444D6B8}">
      <text/>
    </comment>
    <comment ref="L496" authorId="0" shapeId="0" xr:uid="{A9533D97-1046-4E85-92A0-BC8F0A683AA5}">
      <text/>
    </comment>
    <comment ref="L497" authorId="0" shapeId="0" xr:uid="{C9999189-1D21-4595-8D93-C259E6B78C02}">
      <text/>
    </comment>
    <comment ref="L498" authorId="0" shapeId="0" xr:uid="{196C243B-FC9E-4251-8FBE-F1BDC13FAB89}">
      <text/>
    </comment>
    <comment ref="L499" authorId="0" shapeId="0" xr:uid="{53233B72-DA88-4BA0-9FBF-8D22D68DAA13}">
      <text/>
    </comment>
    <comment ref="L500" authorId="0" shapeId="0" xr:uid="{6036E9E7-CBC5-4FAA-BE94-1CBD96FCBAA4}">
      <text/>
    </comment>
    <comment ref="L501" authorId="0" shapeId="0" xr:uid="{3F67ED6D-7ECB-48F5-A04B-0509E7CF5588}">
      <text/>
    </comment>
    <comment ref="L502" authorId="0" shapeId="0" xr:uid="{00644ED9-D287-4365-91C8-270FCC15F316}">
      <text/>
    </comment>
    <comment ref="L503" authorId="0" shapeId="0" xr:uid="{BE16A7EA-8EFD-459F-ABB0-4B8555BDC60C}">
      <text/>
    </comment>
    <comment ref="L504" authorId="0" shapeId="0" xr:uid="{444C38E2-823C-402E-B30C-52CEABDBE445}">
      <text/>
    </comment>
    <comment ref="L505" authorId="0" shapeId="0" xr:uid="{FA010586-2530-49DA-96C8-650745D1D65E}">
      <text/>
    </comment>
    <comment ref="L506" authorId="0" shapeId="0" xr:uid="{41084CC0-A104-4D27-A8A6-175BEE8ADE5F}">
      <text/>
    </comment>
    <comment ref="L507" authorId="0" shapeId="0" xr:uid="{09CFECE9-B25B-4B0B-BB20-026BCE398F12}">
      <text>
        <r>
          <rPr>
            <sz val="10"/>
            <rFont val="Tahoma"/>
            <family val="2"/>
          </rPr>
          <t>Y07212022-29</t>
        </r>
      </text>
    </comment>
    <comment ref="L508" authorId="0" shapeId="0" xr:uid="{A29D3ACE-9ADB-4E82-8D76-4EDECC57A66B}">
      <text>
        <r>
          <rPr>
            <sz val="10"/>
            <rFont val="Tahoma"/>
            <family val="2"/>
          </rPr>
          <t>Y07212022-29</t>
        </r>
      </text>
    </comment>
    <comment ref="L509" authorId="0" shapeId="0" xr:uid="{7AD59183-D11B-4FE1-914A-891E42B861B9}">
      <text>
        <r>
          <rPr>
            <sz val="10"/>
            <rFont val="Tahoma"/>
            <family val="2"/>
          </rPr>
          <t>Y07212022-31</t>
        </r>
      </text>
    </comment>
    <comment ref="L510" authorId="0" shapeId="0" xr:uid="{951CF482-6140-444C-9268-C9BC39A34291}">
      <text>
        <r>
          <rPr>
            <sz val="10"/>
            <rFont val="Tahoma"/>
            <family val="2"/>
          </rPr>
          <t>Y07212022-34</t>
        </r>
      </text>
    </comment>
    <comment ref="L511" authorId="0" shapeId="0" xr:uid="{9DD38F0A-1711-4D66-AB5A-3870F923EBAC}">
      <text>
        <r>
          <rPr>
            <sz val="10"/>
            <rFont val="Tahoma"/>
            <family val="2"/>
          </rPr>
          <t>Y07212022-35</t>
        </r>
      </text>
    </comment>
    <comment ref="L512" authorId="0" shapeId="0" xr:uid="{7AC22C49-589A-4102-ACA1-A9EC0B5800BC}">
      <text>
        <r>
          <rPr>
            <sz val="10"/>
            <rFont val="Tahoma"/>
            <family val="2"/>
          </rPr>
          <t>Y07212022-34</t>
        </r>
      </text>
    </comment>
    <comment ref="L513" authorId="0" shapeId="0" xr:uid="{D5262494-671B-49B9-A9A2-407E005056C8}">
      <text>
        <r>
          <rPr>
            <sz val="10"/>
            <rFont val="Tahoma"/>
            <family val="2"/>
          </rPr>
          <t>Y07212022-34</t>
        </r>
      </text>
    </comment>
    <comment ref="X514" authorId="0" shapeId="0" xr:uid="{E477EEF6-4AC2-45F4-ACFE-4D41B845E7D0}">
      <text>
        <r>
          <rPr>
            <sz val="10"/>
            <rFont val="Tahoma"/>
            <family val="2"/>
          </rPr>
          <t>Total Dox Acceptance Amt - Total Paid Amt</t>
        </r>
      </text>
    </comment>
    <comment ref="L515" authorId="0" shapeId="0" xr:uid="{80C36764-1651-449A-86B3-F59002C9BD3C}">
      <text>
        <r>
          <rPr>
            <sz val="10"/>
            <rFont val="Tahoma"/>
            <family val="2"/>
          </rPr>
          <t>Y09062022-4</t>
        </r>
      </text>
    </comment>
    <comment ref="X516" authorId="0" shapeId="0" xr:uid="{F027C33E-D5C7-4FC9-81A6-A047E068D800}">
      <text>
        <r>
          <rPr>
            <sz val="10"/>
            <rFont val="Tahoma"/>
            <family val="2"/>
          </rPr>
          <t>Total Dox Acceptance Amt - Total Paid Amt</t>
        </r>
      </text>
    </comment>
    <comment ref="L517" authorId="0" shapeId="0" xr:uid="{E3CE4AED-366A-4661-B81E-F4F055434E14}">
      <text>
        <r>
          <rPr>
            <sz val="10"/>
            <rFont val="Tahoma"/>
            <family val="2"/>
          </rPr>
          <t>Y07232022-7</t>
        </r>
      </text>
    </comment>
    <comment ref="X518" authorId="0" shapeId="0" xr:uid="{2433E122-FFF9-4E34-B466-5D9F8145A22D}">
      <text>
        <r>
          <rPr>
            <sz val="10"/>
            <rFont val="Tahoma"/>
            <family val="2"/>
          </rPr>
          <t>Total Dox Acceptance Amt - Total Paid Amt</t>
        </r>
      </text>
    </comment>
    <comment ref="L519" authorId="0" shapeId="0" xr:uid="{906374FE-FCA9-48FF-908E-576C945652BF}">
      <text>
        <r>
          <rPr>
            <sz val="10"/>
            <rFont val="Tahoma"/>
            <family val="2"/>
          </rPr>
          <t>Y08012022-66</t>
        </r>
      </text>
    </comment>
    <comment ref="L520" authorId="0" shapeId="0" xr:uid="{6F9CF61E-13DE-42A6-8118-C18444A87822}">
      <text>
        <r>
          <rPr>
            <sz val="10"/>
            <rFont val="Tahoma"/>
            <family val="2"/>
          </rPr>
          <t>Y08012022-66</t>
        </r>
      </text>
    </comment>
    <comment ref="L521" authorId="0" shapeId="0" xr:uid="{A3148211-6304-4AB4-BF05-6ADA35B9BB29}">
      <text>
        <r>
          <rPr>
            <sz val="10"/>
            <rFont val="Tahoma"/>
            <family val="2"/>
          </rPr>
          <t>Y08032022-68</t>
        </r>
      </text>
    </comment>
    <comment ref="L522" authorId="0" shapeId="0" xr:uid="{0246E254-4F72-4251-BA60-21B4A9DB304E}">
      <text>
        <r>
          <rPr>
            <sz val="10"/>
            <rFont val="Tahoma"/>
            <family val="2"/>
          </rPr>
          <t>Y08032022-68</t>
        </r>
      </text>
    </comment>
    <comment ref="L523" authorId="0" shapeId="0" xr:uid="{23B12F66-E2DE-4EF2-AAC8-A3E9AC6A9578}">
      <text>
        <r>
          <rPr>
            <sz val="10"/>
            <rFont val="Tahoma"/>
            <family val="2"/>
          </rPr>
          <t>Y08232022-15</t>
        </r>
      </text>
    </comment>
    <comment ref="X524" authorId="0" shapeId="0" xr:uid="{EA5E9FD4-2C4E-4EA7-B90C-4FC9A6D74BC2}">
      <text>
        <r>
          <rPr>
            <sz val="10"/>
            <rFont val="Tahoma"/>
            <family val="2"/>
          </rPr>
          <t>Total Dox Acceptance Amt - Total Paid Amt</t>
        </r>
      </text>
    </comment>
    <comment ref="L525" authorId="0" shapeId="0" xr:uid="{1E729C78-E1C1-4A16-9E63-386CD61DEE17}">
      <text>
        <r>
          <rPr>
            <sz val="10"/>
            <rFont val="Tahoma"/>
            <family val="2"/>
          </rPr>
          <t>Y08012022-56</t>
        </r>
      </text>
    </comment>
    <comment ref="L526" authorId="0" shapeId="0" xr:uid="{A973528E-5EAA-4977-89A4-E36D3FFF6823}">
      <text>
        <r>
          <rPr>
            <sz val="10"/>
            <rFont val="Tahoma"/>
            <family val="2"/>
          </rPr>
          <t>Y08012022-56</t>
        </r>
      </text>
    </comment>
    <comment ref="L527" authorId="0" shapeId="0" xr:uid="{D6FC8C1F-E765-4990-9C10-438AD98FB292}">
      <text>
        <r>
          <rPr>
            <sz val="10"/>
            <rFont val="Tahoma"/>
            <family val="2"/>
          </rPr>
          <t>Y08032022-63</t>
        </r>
      </text>
    </comment>
    <comment ref="L528" authorId="0" shapeId="0" xr:uid="{B8FDA138-6C9F-45B8-B524-D687C5AE844E}">
      <text>
        <r>
          <rPr>
            <sz val="10"/>
            <rFont val="Tahoma"/>
            <family val="2"/>
          </rPr>
          <t>Y08032022-63</t>
        </r>
      </text>
    </comment>
    <comment ref="L529" authorId="0" shapeId="0" xr:uid="{78D8D6C0-F1F5-4BD8-89B7-BB3C84C2941F}">
      <text>
        <r>
          <rPr>
            <sz val="10"/>
            <rFont val="Tahoma"/>
            <family val="2"/>
          </rPr>
          <t>Y08222022-9</t>
        </r>
      </text>
    </comment>
    <comment ref="L530" authorId="0" shapeId="0" xr:uid="{BB8C113E-4491-426A-9446-0B203A86A80E}">
      <text>
        <r>
          <rPr>
            <sz val="10"/>
            <rFont val="Tahoma"/>
            <family val="2"/>
          </rPr>
          <t>Y08222022-9</t>
        </r>
      </text>
    </comment>
    <comment ref="L531" authorId="0" shapeId="0" xr:uid="{1EF830CF-BA8E-46DF-937F-9A2975012830}">
      <text>
        <r>
          <rPr>
            <sz val="10"/>
            <rFont val="Tahoma"/>
            <family val="2"/>
          </rPr>
          <t>Y08232022-5</t>
        </r>
      </text>
    </comment>
    <comment ref="L532" authorId="0" shapeId="0" xr:uid="{575BF613-9510-4B56-9813-D78E55553F53}">
      <text/>
    </comment>
    <comment ref="X533" authorId="0" shapeId="0" xr:uid="{8F1329F9-878D-4A16-8C29-F68F5E1E3DC8}">
      <text>
        <r>
          <rPr>
            <sz val="10"/>
            <rFont val="Tahoma"/>
            <family val="2"/>
          </rPr>
          <t>Total Dox Acceptance Amt - Total Paid Amt</t>
        </r>
      </text>
    </comment>
    <comment ref="L534" authorId="0" shapeId="0" xr:uid="{7CA0A3A0-F8E0-4C8D-B451-FDEE4C48914B}">
      <text>
        <r>
          <rPr>
            <sz val="10"/>
            <rFont val="Tahoma"/>
            <family val="2"/>
          </rPr>
          <t>Y09052022-52</t>
        </r>
      </text>
    </comment>
    <comment ref="L535" authorId="0" shapeId="0" xr:uid="{ABD80544-60E4-45C7-B9F5-3E6C66DA7899}">
      <text>
        <r>
          <rPr>
            <sz val="10"/>
            <rFont val="Tahoma"/>
            <family val="2"/>
          </rPr>
          <t>Y09052022-58</t>
        </r>
      </text>
    </comment>
    <comment ref="L536" authorId="0" shapeId="0" xr:uid="{A4EAA00F-B17E-4A2E-8B68-6C5FC1170A38}">
      <text>
        <r>
          <rPr>
            <sz val="10"/>
            <rFont val="Tahoma"/>
            <family val="2"/>
          </rPr>
          <t>Y09052022-49</t>
        </r>
      </text>
    </comment>
    <comment ref="L537" authorId="0" shapeId="0" xr:uid="{6573BF1C-4788-4ECE-9698-1ED9EE395286}">
      <text/>
    </comment>
    <comment ref="L538" authorId="0" shapeId="0" xr:uid="{386A759F-0D44-4212-974B-83AA3A82C0FF}">
      <text/>
    </comment>
    <comment ref="L539" authorId="0" shapeId="0" xr:uid="{A04AD540-10E3-46E0-97A1-391D6C6E0C23}">
      <text/>
    </comment>
    <comment ref="X540" authorId="0" shapeId="0" xr:uid="{3E66A7CA-DB7C-4CA5-BE90-3B6445D13461}">
      <text>
        <r>
          <rPr>
            <sz val="10"/>
            <rFont val="Tahoma"/>
            <family val="2"/>
          </rPr>
          <t>Total Dox Acceptance Amt - Total Paid Amt</t>
        </r>
      </text>
    </comment>
    <comment ref="L541" authorId="0" shapeId="0" xr:uid="{8DFC3E63-DF42-4396-B508-7D2D9D6570F7}">
      <text>
        <r>
          <rPr>
            <sz val="10"/>
            <rFont val="Tahoma"/>
            <family val="2"/>
          </rPr>
          <t>Y08012022-68</t>
        </r>
      </text>
    </comment>
    <comment ref="X542" authorId="0" shapeId="0" xr:uid="{64AF0A42-5102-4822-BF0B-599F0161282C}">
      <text>
        <r>
          <rPr>
            <sz val="10"/>
            <rFont val="Tahoma"/>
            <family val="2"/>
          </rPr>
          <t>Total Dox Acceptance Amt - Total Paid Amt</t>
        </r>
      </text>
    </comment>
    <comment ref="L543" authorId="0" shapeId="0" xr:uid="{4010AD19-0922-4E2C-AAB3-362430189B40}">
      <text>
        <r>
          <rPr>
            <sz val="10"/>
            <rFont val="Tahoma"/>
            <family val="2"/>
          </rPr>
          <t>Y09052022-56</t>
        </r>
      </text>
    </comment>
    <comment ref="X544" authorId="0" shapeId="0" xr:uid="{6157D7BC-849A-41FA-A79D-ADB467BA19CC}">
      <text>
        <r>
          <rPr>
            <sz val="10"/>
            <rFont val="Tahoma"/>
            <family val="2"/>
          </rPr>
          <t>Total Dox Acceptance Amt - Total Paid Amt</t>
        </r>
      </text>
    </comment>
    <comment ref="L545" authorId="0" shapeId="0" xr:uid="{678EF7BC-208C-4A49-A4BD-95D71E431094}">
      <text/>
    </comment>
    <comment ref="X546" authorId="0" shapeId="0" xr:uid="{2F828B91-B38B-478C-8AA3-CECC183B12D8}">
      <text>
        <r>
          <rPr>
            <sz val="10"/>
            <rFont val="Tahoma"/>
            <family val="2"/>
          </rPr>
          <t>Total Dox Acceptance Amt - Total Paid Amt</t>
        </r>
      </text>
    </comment>
    <comment ref="L547" authorId="0" shapeId="0" xr:uid="{D3910A1B-4BFB-45A0-8E06-A3075B4B0B00}">
      <text/>
    </comment>
    <comment ref="L548" authorId="0" shapeId="0" xr:uid="{6BA41726-6BF7-4577-845B-0108DEA3BA67}">
      <text/>
    </comment>
    <comment ref="L549" authorId="0" shapeId="0" xr:uid="{574D9453-B595-4A0A-81CF-28983D7FF89A}">
      <text/>
    </comment>
    <comment ref="L550" authorId="0" shapeId="0" xr:uid="{F95146C7-5362-4DEE-BB28-1462A443B9FA}">
      <text>
        <r>
          <rPr>
            <sz val="10"/>
            <rFont val="Tahoma"/>
            <family val="2"/>
          </rPr>
          <t>Y09052022-53</t>
        </r>
      </text>
    </comment>
    <comment ref="L551" authorId="0" shapeId="0" xr:uid="{A065B37F-D93F-4C05-959A-38448C8A62CF}">
      <text/>
    </comment>
    <comment ref="L552" authorId="0" shapeId="0" xr:uid="{2562BE97-198D-4A1B-820D-BD3F57D36253}">
      <text/>
    </comment>
    <comment ref="X553" authorId="0" shapeId="0" xr:uid="{74E5CE74-6643-4E25-BA5C-CC2213D664F9}">
      <text>
        <r>
          <rPr>
            <sz val="10"/>
            <rFont val="Tahoma"/>
            <family val="2"/>
          </rPr>
          <t>Total Dox Acceptance Amt - Total Paid Amt</t>
        </r>
      </text>
    </comment>
    <comment ref="L554" authorId="0" shapeId="0" xr:uid="{BE551EB1-E621-471B-9D9C-330AF4798EA0}">
      <text>
        <r>
          <rPr>
            <sz val="10"/>
            <rFont val="Tahoma"/>
            <family val="2"/>
          </rPr>
          <t>Y08232022-16</t>
        </r>
      </text>
    </comment>
    <comment ref="L555" authorId="0" shapeId="0" xr:uid="{EBC92A7A-354E-4CA9-B214-5C2F850F1BC6}">
      <text/>
    </comment>
    <comment ref="X556" authorId="0" shapeId="0" xr:uid="{26668C92-7D08-4E24-ADCB-D61D9A761E37}">
      <text>
        <r>
          <rPr>
            <sz val="10"/>
            <rFont val="Tahoma"/>
            <family val="2"/>
          </rPr>
          <t>Total Dox Acceptance Amt - Total Paid Amt</t>
        </r>
      </text>
    </comment>
    <comment ref="L557" authorId="0" shapeId="0" xr:uid="{9628FE65-CD3B-438B-8F1E-262473E8C49E}">
      <text>
        <r>
          <rPr>
            <sz val="10"/>
            <rFont val="Tahoma"/>
            <family val="2"/>
          </rPr>
          <t>Y08312022-35</t>
        </r>
      </text>
    </comment>
    <comment ref="X558" authorId="0" shapeId="0" xr:uid="{B276A50C-4175-4BBF-9717-482BCD175BBC}">
      <text>
        <r>
          <rPr>
            <sz val="10"/>
            <rFont val="Tahoma"/>
            <family val="2"/>
          </rPr>
          <t>Total Dox Acceptance Amt - Total Paid Amt</t>
        </r>
      </text>
    </comment>
    <comment ref="L559" authorId="0" shapeId="0" xr:uid="{ECD08E19-AA83-44DE-B2FA-E58EED0396D5}">
      <text/>
    </comment>
    <comment ref="L560" authorId="0" shapeId="0" xr:uid="{CE8B922C-27DA-4721-B9D4-0CC0E1029072}">
      <text/>
    </comment>
    <comment ref="L561" authorId="0" shapeId="0" xr:uid="{FCF5136F-740A-414A-B3ED-9DEAF7453651}">
      <text/>
    </comment>
    <comment ref="L562" authorId="0" shapeId="0" xr:uid="{D8D63BCE-40E5-443D-A1AE-4235B2907A08}">
      <text/>
    </comment>
    <comment ref="L563" authorId="0" shapeId="0" xr:uid="{C8893D4F-2A5E-4CE6-AABC-EC3863A0DF83}">
      <text/>
    </comment>
    <comment ref="L564" authorId="0" shapeId="0" xr:uid="{D5CD31E2-9F19-4075-8B53-7A9B61E54473}">
      <text/>
    </comment>
    <comment ref="L565" authorId="0" shapeId="0" xr:uid="{8364AF5E-52F8-4A97-B0D5-1F941CBA5B85}">
      <text/>
    </comment>
    <comment ref="X566" authorId="0" shapeId="0" xr:uid="{1989EFEE-FAD6-41FA-8499-7E9E31F455BA}">
      <text>
        <r>
          <rPr>
            <sz val="10"/>
            <rFont val="Tahoma"/>
            <family val="2"/>
          </rPr>
          <t>Total Dox Acceptance Amt - Total Paid Amt</t>
        </r>
      </text>
    </comment>
    <comment ref="L567" authorId="0" shapeId="0" xr:uid="{9EDDABDA-D623-40E4-929A-8370C2644159}">
      <text>
        <r>
          <rPr>
            <sz val="10"/>
            <rFont val="Tahoma"/>
            <family val="2"/>
          </rPr>
          <t>Y09062022-5</t>
        </r>
      </text>
    </comment>
    <comment ref="L568" authorId="0" shapeId="0" xr:uid="{1E2ADC68-C847-49A9-B09B-D10CCE89C579}">
      <text/>
    </comment>
    <comment ref="X569" authorId="0" shapeId="0" xr:uid="{5D96D01B-E7D4-4DBD-80DF-383B6148549B}">
      <text>
        <r>
          <rPr>
            <sz val="10"/>
            <rFont val="Tahoma"/>
            <family val="2"/>
          </rPr>
          <t>Total Dox Acceptance Amt - Total Paid Amt</t>
        </r>
      </text>
    </comment>
    <comment ref="L570" authorId="0" shapeId="0" xr:uid="{C4D6890F-2280-426D-A337-EABAA3529165}">
      <text/>
    </comment>
    <comment ref="L571" authorId="0" shapeId="0" xr:uid="{AE2863D9-DF75-4F50-B2A1-7A7BE67ABF02}">
      <text/>
    </comment>
    <comment ref="X572" authorId="0" shapeId="0" xr:uid="{7DB46A66-1188-4422-8419-8305794727D3}">
      <text>
        <r>
          <rPr>
            <sz val="10"/>
            <rFont val="Tahoma"/>
            <family val="2"/>
          </rPr>
          <t>Total Dox Acceptance Amt - Total Paid Amt</t>
        </r>
      </text>
    </comment>
    <comment ref="L573" authorId="0" shapeId="0" xr:uid="{359708A7-C735-43CD-8BAB-16CD49E82F03}">
      <text>
        <r>
          <rPr>
            <sz val="10"/>
            <rFont val="Tahoma"/>
            <family val="2"/>
          </rPr>
          <t>Y08312022-21</t>
        </r>
      </text>
    </comment>
    <comment ref="L574" authorId="0" shapeId="0" xr:uid="{F4A7EDB0-CFC7-42BA-9278-2013F1354811}">
      <text>
        <r>
          <rPr>
            <sz val="10"/>
            <rFont val="Tahoma"/>
            <family val="2"/>
          </rPr>
          <t>Y08312022-21</t>
        </r>
      </text>
    </comment>
    <comment ref="L575" authorId="0" shapeId="0" xr:uid="{12C7228E-4DDF-4B82-ABFD-E08BB1131804}">
      <text>
        <r>
          <rPr>
            <sz val="10"/>
            <rFont val="Tahoma"/>
            <family val="2"/>
          </rPr>
          <t>Y08312022-21</t>
        </r>
      </text>
    </comment>
    <comment ref="L576" authorId="0" shapeId="0" xr:uid="{16DD8997-C325-421C-8656-206D43E47F27}">
      <text/>
    </comment>
    <comment ref="X577" authorId="0" shapeId="0" xr:uid="{8FDB431C-DAB2-4C25-A845-8DFA5C6B242D}">
      <text>
        <r>
          <rPr>
            <sz val="10"/>
            <rFont val="Tahoma"/>
            <family val="2"/>
          </rPr>
          <t>Total Dox Acceptance Amt - Total Paid Amt</t>
        </r>
      </text>
    </comment>
    <comment ref="L578" authorId="0" shapeId="0" xr:uid="{26502B05-13D6-42CA-936B-575F63AEA43B}">
      <text/>
    </comment>
    <comment ref="X579" authorId="0" shapeId="0" xr:uid="{C931D59B-CBED-4A37-A125-9A03163314B0}">
      <text>
        <r>
          <rPr>
            <sz val="10"/>
            <rFont val="Tahoma"/>
            <family val="2"/>
          </rPr>
          <t>Total Dox Acceptance Amt - Total Paid Amt</t>
        </r>
      </text>
    </comment>
    <comment ref="L580" authorId="0" shapeId="0" xr:uid="{6625C27B-1A4D-4BCB-940F-30E62C34A366}">
      <text>
        <r>
          <rPr>
            <sz val="10"/>
            <rFont val="Tahoma"/>
            <family val="2"/>
          </rPr>
          <t>Y08312022-22</t>
        </r>
      </text>
    </comment>
    <comment ref="X581" authorId="0" shapeId="0" xr:uid="{D44F8CD2-89CB-43F8-93E7-563A5660855B}">
      <text>
        <r>
          <rPr>
            <sz val="10"/>
            <rFont val="Tahoma"/>
            <family val="2"/>
          </rPr>
          <t>Total Dox Acceptance Amt - Total Paid Amt</t>
        </r>
      </text>
    </comment>
    <comment ref="L582" authorId="0" shapeId="0" xr:uid="{7658E08D-D0D9-49DF-911A-6AEF57B61BEF}">
      <text/>
    </comment>
    <comment ref="L583" authorId="0" shapeId="0" xr:uid="{5C3E583F-EDF5-463D-B9DF-447D11112AFA}">
      <text/>
    </comment>
    <comment ref="L584" authorId="0" shapeId="0" xr:uid="{7AEF7F07-04C8-4AB8-BDFF-D84BCDAB1F78}">
      <text/>
    </comment>
    <comment ref="X585" authorId="0" shapeId="0" xr:uid="{11E31716-8DC2-442F-BB11-84E82ED8C86E}">
      <text>
        <r>
          <rPr>
            <sz val="10"/>
            <rFont val="Tahoma"/>
            <family val="2"/>
          </rPr>
          <t>Total Dox Acceptance Amt - Total Paid Amt</t>
        </r>
      </text>
    </comment>
    <comment ref="L586" authorId="0" shapeId="0" xr:uid="{0532D739-2944-4DCF-8BEA-94066CE382C3}">
      <text>
        <r>
          <rPr>
            <sz val="10"/>
            <rFont val="Tahoma"/>
            <family val="2"/>
          </rPr>
          <t>Y09062022-17</t>
        </r>
      </text>
    </comment>
    <comment ref="X587" authorId="0" shapeId="0" xr:uid="{3728B689-F6AE-4A31-9DA2-F250E6CCB211}">
      <text>
        <r>
          <rPr>
            <sz val="10"/>
            <rFont val="Tahoma"/>
            <family val="2"/>
          </rPr>
          <t>Total Dox Acceptance Amt - Total Paid Amt</t>
        </r>
      </text>
    </comment>
    <comment ref="L588" authorId="0" shapeId="0" xr:uid="{8A4D3A45-96C1-4BC7-B76A-44B871F97EFD}">
      <text>
        <r>
          <rPr>
            <sz val="10"/>
            <rFont val="Tahoma"/>
            <family val="2"/>
          </rPr>
          <t>Y09012022-16</t>
        </r>
      </text>
    </comment>
    <comment ref="L589" authorId="0" shapeId="0" xr:uid="{00CC03E4-D851-46C2-B558-2DA5EF7706CF}">
      <text/>
    </comment>
    <comment ref="X590" authorId="0" shapeId="0" xr:uid="{681EFA7C-4B14-4427-A750-50A1FEC5270B}">
      <text>
        <r>
          <rPr>
            <sz val="10"/>
            <rFont val="Tahoma"/>
            <family val="2"/>
          </rPr>
          <t>Total Dox Acceptance Amt - Total Paid Amt</t>
        </r>
      </text>
    </comment>
    <comment ref="L591" authorId="0" shapeId="0" xr:uid="{17141FED-9928-43DB-B955-4363A223BF99}">
      <text/>
    </comment>
    <comment ref="X592" authorId="0" shapeId="0" xr:uid="{6A6B4389-F377-4374-9E69-26B84A8E7DF8}">
      <text>
        <r>
          <rPr>
            <sz val="10"/>
            <rFont val="Tahoma"/>
            <family val="2"/>
          </rPr>
          <t>Total Dox Acceptance Amt - Total Paid Amt</t>
        </r>
      </text>
    </comment>
    <comment ref="X594" authorId="0" shapeId="0" xr:uid="{49AA55D8-3AAF-4AFC-87C6-6555E6253B00}">
      <text>
        <r>
          <rPr>
            <sz val="10"/>
            <rFont val="Tahoma"/>
            <family val="2"/>
          </rPr>
          <t>Total Dox Acceptance Amt - Total Paid Amt</t>
        </r>
      </text>
    </comment>
    <comment ref="X596" authorId="0" shapeId="0" xr:uid="{559DE972-7F38-4683-9234-3DE43B451F90}">
      <text>
        <r>
          <rPr>
            <sz val="10"/>
            <rFont val="Tahoma"/>
            <family val="2"/>
          </rPr>
          <t>Total Dox Acceptance Amt - Total Paid Amt</t>
        </r>
      </text>
    </comment>
    <comment ref="L597" authorId="0" shapeId="0" xr:uid="{C36A9458-F1A2-45F7-A6A4-A62BB8435F88}">
      <text>
        <r>
          <rPr>
            <sz val="10"/>
            <rFont val="Tahoma"/>
            <family val="2"/>
          </rPr>
          <t>Y03302022-31</t>
        </r>
      </text>
    </comment>
    <comment ref="X598" authorId="0" shapeId="0" xr:uid="{F8F3D277-773C-4BED-B74A-13571095E290}">
      <text>
        <r>
          <rPr>
            <sz val="10"/>
            <rFont val="Tahoma"/>
            <family val="2"/>
          </rPr>
          <t>Total Dox Acceptance Amt - Total Paid Amt</t>
        </r>
      </text>
    </comment>
    <comment ref="L599" authorId="0" shapeId="0" xr:uid="{039A03C1-C9C9-4E8C-B60E-59E2A1DA0449}">
      <text>
        <r>
          <rPr>
            <sz val="10"/>
            <rFont val="Tahoma"/>
            <family val="2"/>
          </rPr>
          <t>Y05222022-64</t>
        </r>
      </text>
    </comment>
    <comment ref="L600" authorId="0" shapeId="0" xr:uid="{DBBE81CE-5767-492B-B4DE-216F304CC64A}">
      <text>
        <r>
          <rPr>
            <sz val="10"/>
            <rFont val="Tahoma"/>
            <family val="2"/>
          </rPr>
          <t>Y05222022-104</t>
        </r>
      </text>
    </comment>
    <comment ref="L601" authorId="0" shapeId="0" xr:uid="{794CD0E9-529B-4411-9CDE-22EFFD96D755}">
      <text>
        <r>
          <rPr>
            <sz val="10"/>
            <rFont val="Tahoma"/>
            <family val="2"/>
          </rPr>
          <t>Y06132022-9</t>
        </r>
      </text>
    </comment>
    <comment ref="X602" authorId="0" shapeId="0" xr:uid="{410C23E6-82CB-4EEE-AC5A-BAAE1A4B1175}">
      <text>
        <r>
          <rPr>
            <sz val="10"/>
            <rFont val="Tahoma"/>
            <family val="2"/>
          </rPr>
          <t>Total Dox Acceptance Amt - Total Paid Amt</t>
        </r>
      </text>
    </comment>
    <comment ref="L603" authorId="0" shapeId="0" xr:uid="{0B474678-58B5-47F7-8A36-3BF24577C4C6}">
      <text>
        <r>
          <rPr>
            <sz val="10"/>
            <rFont val="Tahoma"/>
            <family val="2"/>
          </rPr>
          <t>Y05222022-79</t>
        </r>
      </text>
    </comment>
    <comment ref="L604" authorId="0" shapeId="0" xr:uid="{9CF3CF31-62A8-4FA0-8EE5-C6338B134182}">
      <text>
        <r>
          <rPr>
            <sz val="10"/>
            <rFont val="Tahoma"/>
            <family val="2"/>
          </rPr>
          <t>Y06132022-19</t>
        </r>
      </text>
    </comment>
    <comment ref="X605" authorId="0" shapeId="0" xr:uid="{4BEC287C-74A5-4D2B-8DE9-0CACAC169EEC}">
      <text>
        <r>
          <rPr>
            <sz val="10"/>
            <rFont val="Tahoma"/>
            <family val="2"/>
          </rPr>
          <t>Total Dox Acceptance Amt - Total Paid Amt</t>
        </r>
      </text>
    </comment>
    <comment ref="L606" authorId="0" shapeId="0" xr:uid="{3452586D-E02F-4370-BBA7-2AA6A9B77E97}">
      <text>
        <r>
          <rPr>
            <sz val="10"/>
            <rFont val="Tahoma"/>
            <family val="2"/>
          </rPr>
          <t>Y11022021-54</t>
        </r>
      </text>
    </comment>
    <comment ref="L607" authorId="0" shapeId="0" xr:uid="{0DBF58C9-E5D6-47BC-B405-B3310332D5ED}">
      <text>
        <r>
          <rPr>
            <sz val="10"/>
            <rFont val="Tahoma"/>
            <family val="2"/>
          </rPr>
          <t>Y11032021-42</t>
        </r>
      </text>
    </comment>
    <comment ref="L608" authorId="0" shapeId="0" xr:uid="{24CBB31D-2A62-43A1-9F21-06BF43A4AB8C}">
      <text>
        <r>
          <rPr>
            <sz val="10"/>
            <rFont val="Tahoma"/>
            <family val="2"/>
          </rPr>
          <t>Y11292021-58</t>
        </r>
      </text>
    </comment>
    <comment ref="L609" authorId="0" shapeId="0" xr:uid="{4FAF2D1E-DD90-4836-8D1C-0B1374947AA7}">
      <text>
        <r>
          <rPr>
            <sz val="10"/>
            <rFont val="Tahoma"/>
            <family val="2"/>
          </rPr>
          <t>Y11302021-7</t>
        </r>
      </text>
    </comment>
    <comment ref="L610" authorId="0" shapeId="0" xr:uid="{07DA5817-9AF9-4351-82AD-BE034DBECE0E}">
      <text>
        <r>
          <rPr>
            <sz val="10"/>
            <rFont val="Tahoma"/>
            <family val="2"/>
          </rPr>
          <t>Y12122021-3</t>
        </r>
      </text>
    </comment>
    <comment ref="L611" authorId="0" shapeId="0" xr:uid="{A353EEB6-45EA-49A6-9989-6D3DB0ABBE8F}">
      <text>
        <r>
          <rPr>
            <sz val="10"/>
            <rFont val="Tahoma"/>
            <family val="2"/>
          </rPr>
          <t>Y01052022-8</t>
        </r>
      </text>
    </comment>
    <comment ref="L612" authorId="0" shapeId="0" xr:uid="{738EA86C-AFC6-417D-BCB5-CF64B7C47A76}">
      <text>
        <r>
          <rPr>
            <sz val="10"/>
            <rFont val="Tahoma"/>
            <family val="2"/>
          </rPr>
          <t>Y11032021-42</t>
        </r>
      </text>
    </comment>
    <comment ref="X613" authorId="0" shapeId="0" xr:uid="{BE0BA294-F9B9-4A4A-BE24-20799DBBD849}">
      <text>
        <r>
          <rPr>
            <sz val="10"/>
            <rFont val="Tahoma"/>
            <family val="2"/>
          </rPr>
          <t>Total Dox Acceptance Amt - Total Paid Amt</t>
        </r>
      </text>
    </comment>
    <comment ref="L614" authorId="0" shapeId="0" xr:uid="{8DC97299-FDC9-4DE4-802D-373331658070}">
      <text>
        <r>
          <rPr>
            <sz val="10"/>
            <rFont val="Tahoma"/>
            <family val="2"/>
          </rPr>
          <t>Y02132022-25</t>
        </r>
      </text>
    </comment>
    <comment ref="L615" authorId="0" shapeId="0" xr:uid="{D7BF27E3-C452-4BE2-A276-30FCBD65F121}">
      <text>
        <r>
          <rPr>
            <sz val="10"/>
            <rFont val="Tahoma"/>
            <family val="2"/>
          </rPr>
          <t>Y02122022-11</t>
        </r>
      </text>
    </comment>
    <comment ref="L616" authorId="0" shapeId="0" xr:uid="{AE8E19E6-F953-4179-BC32-EAA4E746C2EE}">
      <text>
        <r>
          <rPr>
            <sz val="10"/>
            <rFont val="Tahoma"/>
            <family val="2"/>
          </rPr>
          <t>Y11072021-1</t>
        </r>
      </text>
    </comment>
    <comment ref="L617" authorId="0" shapeId="0" xr:uid="{8E62368A-5A38-40A5-962E-BFAA291E6E97}">
      <text>
        <r>
          <rPr>
            <sz val="10"/>
            <rFont val="Tahoma"/>
            <family val="2"/>
          </rPr>
          <t>Y11282021-111</t>
        </r>
      </text>
    </comment>
    <comment ref="L618" authorId="0" shapeId="0" xr:uid="{4AF1C94A-C64F-48E0-95E6-931A0FEF6224}">
      <text>
        <r>
          <rPr>
            <sz val="10"/>
            <rFont val="Tahoma"/>
            <family val="2"/>
          </rPr>
          <t>Y12012021-129</t>
        </r>
      </text>
    </comment>
    <comment ref="L619" authorId="0" shapeId="0" xr:uid="{680DFDAA-4B2C-4E07-845F-9FC08FCD5461}">
      <text>
        <r>
          <rPr>
            <sz val="10"/>
            <rFont val="Tahoma"/>
            <family val="2"/>
          </rPr>
          <t>Y01052022-21</t>
        </r>
      </text>
    </comment>
    <comment ref="L620" authorId="0" shapeId="0" xr:uid="{9DFCEF26-285D-4875-97D8-9CD9E8A398C0}">
      <text>
        <r>
          <rPr>
            <sz val="10"/>
            <rFont val="Tahoma"/>
            <family val="2"/>
          </rPr>
          <t>Y01092022-26</t>
        </r>
      </text>
    </comment>
    <comment ref="L621" authorId="0" shapeId="0" xr:uid="{90FEF897-066E-4D83-B505-68DE8965A1BD}">
      <text>
        <r>
          <rPr>
            <sz val="10"/>
            <rFont val="Tahoma"/>
            <family val="2"/>
          </rPr>
          <t>Y01102022-20</t>
        </r>
      </text>
    </comment>
    <comment ref="L622" authorId="0" shapeId="0" xr:uid="{B3381F3C-FEBC-48B7-84A0-9ED22D4D3921}">
      <text>
        <r>
          <rPr>
            <sz val="10"/>
            <rFont val="Tahoma"/>
            <family val="2"/>
          </rPr>
          <t>Y01102022-22</t>
        </r>
      </text>
    </comment>
    <comment ref="L623" authorId="0" shapeId="0" xr:uid="{7940B243-AB6A-458F-91F9-783B6E74E889}">
      <text>
        <r>
          <rPr>
            <sz val="10"/>
            <rFont val="Tahoma"/>
            <family val="2"/>
          </rPr>
          <t>Y02102022-6</t>
        </r>
      </text>
    </comment>
    <comment ref="L624" authorId="0" shapeId="0" xr:uid="{B6838FDF-B834-484E-B5B8-4FFC7F8CC0E6}">
      <text>
        <r>
          <rPr>
            <sz val="10"/>
            <rFont val="Tahoma"/>
            <family val="2"/>
          </rPr>
          <t>Y02122022-32</t>
        </r>
      </text>
    </comment>
    <comment ref="L625" authorId="0" shapeId="0" xr:uid="{92800C57-880C-4D7C-B62C-9C5A3D448937}">
      <text>
        <r>
          <rPr>
            <sz val="10"/>
            <rFont val="Tahoma"/>
            <family val="2"/>
          </rPr>
          <t>Y02122022-32</t>
        </r>
      </text>
    </comment>
    <comment ref="L626" authorId="0" shapeId="0" xr:uid="{9E2F9F5F-0547-4E48-98CB-39951982895C}">
      <text>
        <r>
          <rPr>
            <sz val="10"/>
            <rFont val="Tahoma"/>
            <family val="2"/>
          </rPr>
          <t>Y02122022-56</t>
        </r>
      </text>
    </comment>
    <comment ref="L627" authorId="0" shapeId="0" xr:uid="{F5401DA7-0E48-47BE-8164-554E7C03A857}">
      <text>
        <r>
          <rPr>
            <sz val="10"/>
            <rFont val="Tahoma"/>
            <family val="2"/>
          </rPr>
          <t>Y02132022-36</t>
        </r>
      </text>
    </comment>
    <comment ref="L628" authorId="0" shapeId="0" xr:uid="{E9F5DA04-E944-4229-B154-2206F4D62EBB}">
      <text>
        <r>
          <rPr>
            <sz val="10"/>
            <rFont val="Tahoma"/>
            <family val="2"/>
          </rPr>
          <t>Y02132022-23</t>
        </r>
      </text>
    </comment>
    <comment ref="L629" authorId="0" shapeId="0" xr:uid="{85A5C171-7081-4DAC-841F-52E84447F87E}">
      <text>
        <r>
          <rPr>
            <sz val="10"/>
            <rFont val="Tahoma"/>
            <family val="2"/>
          </rPr>
          <t>Y02122022-56</t>
        </r>
      </text>
    </comment>
    <comment ref="L630" authorId="0" shapeId="0" xr:uid="{7BBED6C8-19BD-45C5-93A3-448C9C1FEE77}">
      <text>
        <r>
          <rPr>
            <sz val="10"/>
            <rFont val="Tahoma"/>
            <family val="2"/>
          </rPr>
          <t>Y11302021-9</t>
        </r>
      </text>
    </comment>
    <comment ref="L631" authorId="0" shapeId="0" xr:uid="{23F7AC1C-12FF-4E08-91B4-BA7C1D134698}">
      <text>
        <r>
          <rPr>
            <sz val="10"/>
            <rFont val="Tahoma"/>
            <family val="2"/>
          </rPr>
          <t>Y11292021-46</t>
        </r>
      </text>
    </comment>
    <comment ref="L632" authorId="0" shapeId="0" xr:uid="{D13CCCBD-7028-431A-AA2B-9AAD63731A10}">
      <text>
        <r>
          <rPr>
            <sz val="10"/>
            <rFont val="Tahoma"/>
            <family val="2"/>
          </rPr>
          <t>Y12012021-42</t>
        </r>
      </text>
    </comment>
    <comment ref="L633" authorId="0" shapeId="0" xr:uid="{45872EA2-D83B-48E8-8C6E-1C6734B94462}">
      <text>
        <r>
          <rPr>
            <sz val="10"/>
            <rFont val="Tahoma"/>
            <family val="2"/>
          </rPr>
          <t>Y12012021-130</t>
        </r>
      </text>
    </comment>
    <comment ref="L634" authorId="0" shapeId="0" xr:uid="{9714319E-6AEA-4B6B-867B-726D58398281}">
      <text>
        <r>
          <rPr>
            <sz val="10"/>
            <rFont val="Tahoma"/>
            <family val="2"/>
          </rPr>
          <t>Y01062022-62</t>
        </r>
      </text>
    </comment>
    <comment ref="L635" authorId="0" shapeId="0" xr:uid="{625FD504-A0F6-4668-8C70-1A39E8240C9A}">
      <text>
        <r>
          <rPr>
            <sz val="10"/>
            <rFont val="Tahoma"/>
            <family val="2"/>
          </rPr>
          <t>Y01052022-13</t>
        </r>
      </text>
    </comment>
    <comment ref="L636" authorId="0" shapeId="0" xr:uid="{31296EE2-1510-47EC-8398-426AB68017C2}">
      <text>
        <r>
          <rPr>
            <sz val="10"/>
            <rFont val="Tahoma"/>
            <family val="2"/>
          </rPr>
          <t>Y01052022-13</t>
        </r>
      </text>
    </comment>
    <comment ref="L637" authorId="0" shapeId="0" xr:uid="{5CE55995-D328-49A6-B56C-8B1DDDFCB2BE}">
      <text>
        <r>
          <rPr>
            <sz val="10"/>
            <rFont val="Tahoma"/>
            <family val="2"/>
          </rPr>
          <t>Y01092022-26</t>
        </r>
      </text>
    </comment>
    <comment ref="L638" authorId="0" shapeId="0" xr:uid="{EFC17A2F-BA58-416F-9F92-A64DDDE6ECB5}">
      <text>
        <r>
          <rPr>
            <sz val="10"/>
            <rFont val="Tahoma"/>
            <family val="2"/>
          </rPr>
          <t>Y01102022-18</t>
        </r>
      </text>
    </comment>
    <comment ref="L639" authorId="0" shapeId="0" xr:uid="{AA9C71DC-AEF5-4F28-99A1-258BDEE5FF00}">
      <text>
        <r>
          <rPr>
            <sz val="10"/>
            <rFont val="Tahoma"/>
            <family val="2"/>
          </rPr>
          <t>Y11292021-7</t>
        </r>
      </text>
    </comment>
    <comment ref="L640" authorId="0" shapeId="0" xr:uid="{E602B7D0-4249-4954-A8C3-22BCA2D6190D}">
      <text>
        <r>
          <rPr>
            <sz val="10"/>
            <rFont val="Tahoma"/>
            <family val="2"/>
          </rPr>
          <t>Y11292021-13</t>
        </r>
      </text>
    </comment>
    <comment ref="X641" authorId="0" shapeId="0" xr:uid="{6AF0EEFA-AF81-4497-9A88-349B679232B2}">
      <text>
        <r>
          <rPr>
            <sz val="10"/>
            <rFont val="Tahoma"/>
            <family val="2"/>
          </rPr>
          <t>Total Dox Acceptance Amt - Total Paid Amt</t>
        </r>
      </text>
    </comment>
    <comment ref="L642" authorId="0" shapeId="0" xr:uid="{C50C6E3E-2D71-4EE0-AA9C-BAC1BDBD4253}">
      <text>
        <r>
          <rPr>
            <sz val="10"/>
            <rFont val="Tahoma"/>
            <family val="2"/>
          </rPr>
          <t>Y11282021-89</t>
        </r>
      </text>
    </comment>
    <comment ref="X643" authorId="0" shapeId="0" xr:uid="{F5D22D26-4C62-4777-9A60-293BE19EC403}">
      <text>
        <r>
          <rPr>
            <sz val="10"/>
            <rFont val="Tahoma"/>
            <family val="2"/>
          </rPr>
          <t>Total Dox Acceptance Amt - Total Paid Amt</t>
        </r>
      </text>
    </comment>
    <comment ref="L644" authorId="0" shapeId="0" xr:uid="{B0CD2B66-CA9B-4570-ACE6-9ED08940E3E3}">
      <text>
        <r>
          <rPr>
            <sz val="10"/>
            <rFont val="Tahoma"/>
            <family val="2"/>
          </rPr>
          <t>Y01092022-39</t>
        </r>
      </text>
    </comment>
    <comment ref="L645" authorId="0" shapeId="0" xr:uid="{66605BAA-DFDD-4246-B680-10EDE59C74AD}">
      <text>
        <r>
          <rPr>
            <sz val="10"/>
            <rFont val="Tahoma"/>
            <family val="2"/>
          </rPr>
          <t>Y01102022-15</t>
        </r>
      </text>
    </comment>
    <comment ref="L646" authorId="0" shapeId="0" xr:uid="{C9AF6062-DC43-4512-92BA-D76A2BDF14A0}">
      <text>
        <r>
          <rPr>
            <sz val="10"/>
            <rFont val="Tahoma"/>
            <family val="2"/>
          </rPr>
          <t>Y01302022-87</t>
        </r>
      </text>
    </comment>
    <comment ref="L647" authorId="0" shapeId="0" xr:uid="{F3185140-CDA0-452D-8C1A-4121ACEEDCCC}">
      <text>
        <r>
          <rPr>
            <sz val="10"/>
            <rFont val="Tahoma"/>
            <family val="2"/>
          </rPr>
          <t>Y04092022-13</t>
        </r>
      </text>
    </comment>
    <comment ref="X648" authorId="0" shapeId="0" xr:uid="{DFBEACBC-24B3-4B95-82C4-8AA62BFD1AF8}">
      <text>
        <r>
          <rPr>
            <sz val="10"/>
            <rFont val="Tahoma"/>
            <family val="2"/>
          </rPr>
          <t>Total Dox Acceptance Amt - Total Paid Amt</t>
        </r>
      </text>
    </comment>
    <comment ref="L649" authorId="0" shapeId="0" xr:uid="{B5F24967-EF2A-4EE5-A8C8-925E44ADE60E}">
      <text>
        <r>
          <rPr>
            <sz val="10"/>
            <rFont val="Tahoma"/>
            <family val="2"/>
          </rPr>
          <t>Y02132022-59</t>
        </r>
      </text>
    </comment>
    <comment ref="L650" authorId="0" shapeId="0" xr:uid="{15EDC0A7-6CF6-4D65-BBE2-560C74D42EF2}">
      <text>
        <r>
          <rPr>
            <sz val="10"/>
            <rFont val="Tahoma"/>
            <family val="2"/>
          </rPr>
          <t>Y02132022-63</t>
        </r>
      </text>
    </comment>
    <comment ref="X651" authorId="0" shapeId="0" xr:uid="{FB9AC918-4C0E-404E-9D91-BFE8A8D8901E}">
      <text>
        <r>
          <rPr>
            <sz val="10"/>
            <rFont val="Tahoma"/>
            <family val="2"/>
          </rPr>
          <t>Total Dox Acceptance Amt - Total Paid Amt</t>
        </r>
      </text>
    </comment>
    <comment ref="L652" authorId="0" shapeId="0" xr:uid="{3A1B69B6-55AD-45C7-B5A8-8604C364B986}">
      <text>
        <r>
          <rPr>
            <sz val="10"/>
            <rFont val="Tahoma"/>
            <family val="2"/>
          </rPr>
          <t>Y04092022-86</t>
        </r>
      </text>
    </comment>
    <comment ref="L653" authorId="0" shapeId="0" xr:uid="{FF455A22-57B2-42A1-8F18-14F22A5002C9}">
      <text>
        <r>
          <rPr>
            <sz val="10"/>
            <rFont val="Tahoma"/>
            <family val="2"/>
          </rPr>
          <t>Y05222022-108</t>
        </r>
      </text>
    </comment>
    <comment ref="L654" authorId="0" shapeId="0" xr:uid="{F3D1ECB3-377D-4E4F-9472-B85C1B7D012C}">
      <text>
        <r>
          <rPr>
            <sz val="10"/>
            <rFont val="Tahoma"/>
            <family val="2"/>
          </rPr>
          <t>Y05232022-27</t>
        </r>
      </text>
    </comment>
    <comment ref="L655" authorId="0" shapeId="0" xr:uid="{8458B719-98C9-4AE5-8F8C-99E7BB21EB7B}">
      <text>
        <r>
          <rPr>
            <sz val="10"/>
            <rFont val="Tahoma"/>
            <family val="2"/>
          </rPr>
          <t>Y07202022-158</t>
        </r>
      </text>
    </comment>
    <comment ref="L656" authorId="0" shapeId="0" xr:uid="{B80C3136-4125-47B7-B4AB-9C815149231B}">
      <text>
        <r>
          <rPr>
            <sz val="10"/>
            <rFont val="Tahoma"/>
            <family val="2"/>
          </rPr>
          <t>Y04092022-98</t>
        </r>
      </text>
    </comment>
    <comment ref="L657" authorId="0" shapeId="0" xr:uid="{FEAF77F1-B545-4C5E-8B4D-0841466B3E19}">
      <text>
        <r>
          <rPr>
            <sz val="10"/>
            <rFont val="Tahoma"/>
            <family val="2"/>
          </rPr>
          <t>Y05232022-21</t>
        </r>
      </text>
    </comment>
    <comment ref="L658" authorId="0" shapeId="0" xr:uid="{9FE35C09-CEA6-44E8-BCCD-84F530F62666}">
      <text>
        <r>
          <rPr>
            <sz val="10"/>
            <rFont val="Tahoma"/>
            <family val="2"/>
          </rPr>
          <t>Y05232022-19</t>
        </r>
      </text>
    </comment>
    <comment ref="L659" authorId="0" shapeId="0" xr:uid="{6C9E9D79-2D99-4FC5-A8C5-4F9736775355}">
      <text>
        <r>
          <rPr>
            <sz val="10"/>
            <rFont val="Tahoma"/>
            <family val="2"/>
          </rPr>
          <t>Y05232022-24</t>
        </r>
      </text>
    </comment>
    <comment ref="L660" authorId="0" shapeId="0" xr:uid="{6B2D6680-92D8-4B02-810B-F920DE201E6C}">
      <text>
        <r>
          <rPr>
            <sz val="10"/>
            <rFont val="Tahoma"/>
            <family val="2"/>
          </rPr>
          <t>Y05222022-106</t>
        </r>
      </text>
    </comment>
    <comment ref="L661" authorId="0" shapeId="0" xr:uid="{E834561D-4890-4F29-8C76-33BC30642717}">
      <text>
        <r>
          <rPr>
            <sz val="10"/>
            <rFont val="Tahoma"/>
            <family val="2"/>
          </rPr>
          <t>Y05232022-22</t>
        </r>
      </text>
    </comment>
    <comment ref="L662" authorId="0" shapeId="0" xr:uid="{55BF3540-797F-4C21-AEBB-460DBA3ED6D3}">
      <text>
        <r>
          <rPr>
            <sz val="10"/>
            <rFont val="Tahoma"/>
            <family val="2"/>
          </rPr>
          <t>Y04092022-86</t>
        </r>
      </text>
    </comment>
    <comment ref="L663" authorId="0" shapeId="0" xr:uid="{A0D77134-2402-451D-8120-48EE86407EC0}">
      <text>
        <r>
          <rPr>
            <sz val="10"/>
            <rFont val="Tahoma"/>
            <family val="2"/>
          </rPr>
          <t>Y05232022-65</t>
        </r>
      </text>
    </comment>
    <comment ref="L664" authorId="0" shapeId="0" xr:uid="{A913DB88-B858-41D2-86F2-961B4D939A7A}">
      <text>
        <r>
          <rPr>
            <sz val="10"/>
            <rFont val="Tahoma"/>
            <family val="2"/>
          </rPr>
          <t>Y05232022-58</t>
        </r>
      </text>
    </comment>
    <comment ref="L665" authorId="0" shapeId="0" xr:uid="{7B9333FB-94E4-4EC8-AB15-EDBACB801E01}">
      <text>
        <r>
          <rPr>
            <sz val="10"/>
            <rFont val="Tahoma"/>
            <family val="2"/>
          </rPr>
          <t>Y06132022-25</t>
        </r>
      </text>
    </comment>
    <comment ref="L666" authorId="0" shapeId="0" xr:uid="{59C3722B-8E3B-4F96-B333-87FDC482942C}">
      <text>
        <r>
          <rPr>
            <sz val="10"/>
            <rFont val="Tahoma"/>
            <family val="2"/>
          </rPr>
          <t>Y06132022-33</t>
        </r>
      </text>
    </comment>
    <comment ref="L667" authorId="0" shapeId="0" xr:uid="{2B862156-B05D-435D-A061-D761ACC3EAAB}">
      <text>
        <r>
          <rPr>
            <sz val="10"/>
            <rFont val="Tahoma"/>
            <family val="2"/>
          </rPr>
          <t>Y04092022-79</t>
        </r>
      </text>
    </comment>
    <comment ref="L668" authorId="0" shapeId="0" xr:uid="{3678ED2A-C925-4909-8244-8D67E7B8CF97}">
      <text>
        <r>
          <rPr>
            <sz val="10"/>
            <rFont val="Tahoma"/>
            <family val="2"/>
          </rPr>
          <t>Y04092022-84</t>
        </r>
      </text>
    </comment>
    <comment ref="X669" authorId="0" shapeId="0" xr:uid="{D61A5D49-0FBE-4913-8E1D-76EE0E441884}">
      <text>
        <r>
          <rPr>
            <sz val="10"/>
            <rFont val="Tahoma"/>
            <family val="2"/>
          </rPr>
          <t>Total Dox Acceptance Amt - Total Paid Amt</t>
        </r>
      </text>
    </comment>
    <comment ref="L670" authorId="0" shapeId="0" xr:uid="{202A0C05-8309-4EDB-A41D-338090AD5327}">
      <text>
        <r>
          <rPr>
            <sz val="10"/>
            <rFont val="Tahoma"/>
            <family val="2"/>
          </rPr>
          <t>Y05242022-3</t>
        </r>
      </text>
    </comment>
    <comment ref="L671" authorId="0" shapeId="0" xr:uid="{4B55E3AD-B6AD-42DB-BD79-99B4F327504B}">
      <text>
        <r>
          <rPr>
            <sz val="10"/>
            <rFont val="Tahoma"/>
            <family val="2"/>
          </rPr>
          <t>Y05242022-2</t>
        </r>
      </text>
    </comment>
    <comment ref="L672" authorId="0" shapeId="0" xr:uid="{D117E715-782C-4D86-A0AD-1005572FEC5F}">
      <text>
        <r>
          <rPr>
            <sz val="10"/>
            <rFont val="Tahoma"/>
            <family val="2"/>
          </rPr>
          <t>Y06082022-88</t>
        </r>
      </text>
    </comment>
    <comment ref="L673" authorId="0" shapeId="0" xr:uid="{E9841357-3A71-4D54-BCD3-3B8FF6F8EEDA}">
      <text>
        <r>
          <rPr>
            <sz val="10"/>
            <rFont val="Tahoma"/>
            <family val="2"/>
          </rPr>
          <t>Y06082022-92</t>
        </r>
      </text>
    </comment>
    <comment ref="X674" authorId="0" shapeId="0" xr:uid="{2D6D1C81-71EA-4415-8459-D47CCBDD54F8}">
      <text>
        <r>
          <rPr>
            <sz val="10"/>
            <rFont val="Tahoma"/>
            <family val="2"/>
          </rPr>
          <t>Total Dox Acceptance Amt - Total Paid Amt</t>
        </r>
      </text>
    </comment>
    <comment ref="L675" authorId="0" shapeId="0" xr:uid="{F9964AAF-2F91-4F17-B9D0-D00AF95BD940}">
      <text>
        <r>
          <rPr>
            <sz val="10"/>
            <rFont val="Tahoma"/>
            <family val="2"/>
          </rPr>
          <t>Y08032022-64</t>
        </r>
      </text>
    </comment>
    <comment ref="L676" authorId="0" shapeId="0" xr:uid="{A657AE49-6C0C-4B5A-8C4C-B3B31B25642D}">
      <text>
        <r>
          <rPr>
            <sz val="10"/>
            <rFont val="Tahoma"/>
            <family val="2"/>
          </rPr>
          <t>Y05222022-105</t>
        </r>
      </text>
    </comment>
    <comment ref="X677" authorId="0" shapeId="0" xr:uid="{0587925F-5C7D-46F6-A3AF-5F17D7172F61}">
      <text>
        <r>
          <rPr>
            <sz val="10"/>
            <rFont val="Tahoma"/>
            <family val="2"/>
          </rPr>
          <t>Total Dox Acceptance Amt - Total Paid Amt</t>
        </r>
      </text>
    </comment>
    <comment ref="L678" authorId="0" shapeId="0" xr:uid="{972F4118-EDCC-43CA-AEE4-770AD7C9D2F7}">
      <text>
        <r>
          <rPr>
            <sz val="10"/>
            <rFont val="Tahoma"/>
            <family val="2"/>
          </rPr>
          <t>Y06132022-36</t>
        </r>
      </text>
    </comment>
    <comment ref="X679" authorId="0" shapeId="0" xr:uid="{756C708D-0793-43DD-86DE-118647A36F7E}">
      <text>
        <r>
          <rPr>
            <sz val="10"/>
            <rFont val="Tahoma"/>
            <family val="2"/>
          </rPr>
          <t>Total Dox Acceptance Amt - Total Paid Amt</t>
        </r>
      </text>
    </comment>
    <comment ref="L680" authorId="0" shapeId="0" xr:uid="{6B7D5E7F-3558-4678-A173-3FAEFBF33A6D}">
      <text>
        <r>
          <rPr>
            <sz val="10"/>
            <rFont val="Tahoma"/>
            <family val="2"/>
          </rPr>
          <t>Y05222022-110</t>
        </r>
      </text>
    </comment>
    <comment ref="X681" authorId="0" shapeId="0" xr:uid="{2DB8890F-136C-4D1C-8F64-D296116D132B}">
      <text>
        <r>
          <rPr>
            <sz val="10"/>
            <rFont val="Tahoma"/>
            <family val="2"/>
          </rPr>
          <t>Total Dox Acceptance Amt - Total Paid Amt</t>
        </r>
      </text>
    </comment>
    <comment ref="L682" authorId="0" shapeId="0" xr:uid="{CB962ABE-7067-48B0-B8B1-D25AEC1DB04C}">
      <text>
        <r>
          <rPr>
            <sz val="10"/>
            <rFont val="Tahoma"/>
            <family val="2"/>
          </rPr>
          <t>Y06082022-94</t>
        </r>
      </text>
    </comment>
    <comment ref="L683" authorId="0" shapeId="0" xr:uid="{AF8F46F0-2A59-4967-8FD1-A7C2D9744924}">
      <text>
        <r>
          <rPr>
            <sz val="10"/>
            <rFont val="Tahoma"/>
            <family val="2"/>
          </rPr>
          <t>Y06112022-30</t>
        </r>
      </text>
    </comment>
    <comment ref="L684" authorId="0" shapeId="0" xr:uid="{364E629D-E871-421E-95ED-AC150499114D}">
      <text>
        <r>
          <rPr>
            <sz val="10"/>
            <rFont val="Tahoma"/>
            <family val="2"/>
          </rPr>
          <t>Y08042022-67</t>
        </r>
      </text>
    </comment>
    <comment ref="X685" authorId="0" shapeId="0" xr:uid="{B9FDD6E4-E01A-428F-ACFE-6858D36D92B3}">
      <text>
        <r>
          <rPr>
            <sz val="10"/>
            <rFont val="Tahoma"/>
            <family val="2"/>
          </rPr>
          <t>Total Dox Acceptance Amt - Total Paid Amt</t>
        </r>
      </text>
    </comment>
    <comment ref="L686" authorId="0" shapeId="0" xr:uid="{3C39024F-1722-4DA0-8F2F-DCF3FB4E8338}">
      <text>
        <r>
          <rPr>
            <sz val="10"/>
            <rFont val="Tahoma"/>
            <family val="2"/>
          </rPr>
          <t>Y08032022-90</t>
        </r>
      </text>
    </comment>
    <comment ref="X687" authorId="0" shapeId="0" xr:uid="{60B5AA5E-025D-4BE6-9325-93DA934A0C89}">
      <text>
        <r>
          <rPr>
            <sz val="10"/>
            <rFont val="Tahoma"/>
            <family val="2"/>
          </rPr>
          <t>Total Dox Acceptance Amt - Total Paid Amt</t>
        </r>
      </text>
    </comment>
    <comment ref="L688" authorId="0" shapeId="0" xr:uid="{E3D78BC2-58B9-4D2B-A29A-C1F93D38FDCE}">
      <text>
        <r>
          <rPr>
            <sz val="10"/>
            <rFont val="Tahoma"/>
            <family val="2"/>
          </rPr>
          <t>Y07202022-160</t>
        </r>
      </text>
    </comment>
    <comment ref="X689" authorId="0" shapeId="0" xr:uid="{BF5E976C-725A-4317-B452-86E0A8EFBF23}">
      <text>
        <r>
          <rPr>
            <sz val="10"/>
            <rFont val="Tahoma"/>
            <family val="2"/>
          </rPr>
          <t>Total Dox Acceptance Amt - Total Paid Amt</t>
        </r>
      </text>
    </comment>
    <comment ref="L690" authorId="0" shapeId="0" xr:uid="{14A63261-0822-430C-9541-BE4ADE3E7DE3}">
      <text>
        <r>
          <rPr>
            <sz val="10"/>
            <rFont val="Tahoma"/>
            <family val="2"/>
          </rPr>
          <t>Y07202022-79</t>
        </r>
      </text>
    </comment>
    <comment ref="X691" authorId="0" shapeId="0" xr:uid="{558E23F8-99DB-40F4-BC5D-A82A45FAE193}">
      <text>
        <r>
          <rPr>
            <sz val="10"/>
            <rFont val="Tahoma"/>
            <family val="2"/>
          </rPr>
          <t>Total Dox Acceptance Amt - Total Paid Amt</t>
        </r>
      </text>
    </comment>
    <comment ref="L692" authorId="0" shapeId="0" xr:uid="{2B8A26E9-7F45-4579-8203-25E9170EB4D5}">
      <text>
        <r>
          <rPr>
            <sz val="10"/>
            <rFont val="Tahoma"/>
            <family val="2"/>
          </rPr>
          <t>Y08012022-58</t>
        </r>
      </text>
    </comment>
    <comment ref="L693" authorId="0" shapeId="0" xr:uid="{36309F03-05FD-47A1-9A54-B142C6E4363D}">
      <text>
        <r>
          <rPr>
            <sz val="10"/>
            <rFont val="Tahoma"/>
            <family val="2"/>
          </rPr>
          <t>Y08132022-6</t>
        </r>
      </text>
    </comment>
    <comment ref="L694" authorId="0" shapeId="0" xr:uid="{957CAB7F-4500-41A0-A9D1-4A7D5D19B9C7}">
      <text>
        <r>
          <rPr>
            <sz val="10"/>
            <rFont val="Tahoma"/>
            <family val="2"/>
          </rPr>
          <t>Y08252022-2</t>
        </r>
      </text>
    </comment>
    <comment ref="L695" authorId="0" shapeId="0" xr:uid="{1C90A688-540B-45F1-97B4-F9C1F4FB4BB0}">
      <text>
        <r>
          <rPr>
            <sz val="10"/>
            <rFont val="Tahoma"/>
            <family val="2"/>
          </rPr>
          <t>Y08312022-38</t>
        </r>
      </text>
    </comment>
    <comment ref="L696" authorId="0" shapeId="0" xr:uid="{7EDAE23C-DA1C-40DD-854B-5001CB84C9E8}">
      <text/>
    </comment>
    <comment ref="L697" authorId="0" shapeId="0" xr:uid="{A7C444F9-9B4C-4D0A-8321-A3CB731235B5}">
      <text/>
    </comment>
    <comment ref="L698" authorId="0" shapeId="0" xr:uid="{E4595ECE-CB70-4077-86AA-E4A50994E61D}">
      <text/>
    </comment>
    <comment ref="L699" authorId="0" shapeId="0" xr:uid="{B49BF838-395D-4233-881E-F0005BFBF869}">
      <text/>
    </comment>
    <comment ref="L700" authorId="0" shapeId="0" xr:uid="{1750504C-902B-4AD3-870D-EB1FF77FD8AB}">
      <text/>
    </comment>
    <comment ref="X701" authorId="0" shapeId="0" xr:uid="{7FD68637-407E-4662-9B2B-2CC82AD0FA8A}">
      <text>
        <r>
          <rPr>
            <sz val="10"/>
            <rFont val="Tahoma"/>
            <family val="2"/>
          </rPr>
          <t>Total Dox Acceptance Amt - Total Paid Amt</t>
        </r>
      </text>
    </comment>
    <comment ref="L702" authorId="0" shapeId="0" xr:uid="{148E9D39-B670-4B00-812E-FE07A33AF6BD}">
      <text/>
    </comment>
    <comment ref="L703" authorId="0" shapeId="0" xr:uid="{5563B152-C26E-48D4-98A1-577431756937}">
      <text>
        <r>
          <rPr>
            <sz val="10"/>
            <rFont val="Tahoma"/>
            <family val="2"/>
          </rPr>
          <t>Y08222022-13</t>
        </r>
      </text>
    </comment>
    <comment ref="L704" authorId="0" shapeId="0" xr:uid="{37FB4195-9E37-4B40-ACFD-E512FFE259D0}">
      <text>
        <r>
          <rPr>
            <sz val="10"/>
            <rFont val="Tahoma"/>
            <family val="2"/>
          </rPr>
          <t>Y09012022-12</t>
        </r>
      </text>
    </comment>
    <comment ref="L705" authorId="0" shapeId="0" xr:uid="{F3CCB13F-4C7A-4C56-94A1-CCE2F0872CA0}">
      <text>
        <r>
          <rPr>
            <sz val="10"/>
            <rFont val="Tahoma"/>
            <family val="2"/>
          </rPr>
          <t>Y09012022-12</t>
        </r>
      </text>
    </comment>
    <comment ref="L706" authorId="0" shapeId="0" xr:uid="{9AFD288A-80BC-44EF-97A8-8A22521D9D6D}">
      <text/>
    </comment>
    <comment ref="X707" authorId="0" shapeId="0" xr:uid="{AF12DEF6-41F9-41C9-991A-EDB36E236BEA}">
      <text>
        <r>
          <rPr>
            <sz val="10"/>
            <rFont val="Tahoma"/>
            <family val="2"/>
          </rPr>
          <t>Total Dox Acceptance Amt - Total Paid Amt</t>
        </r>
      </text>
    </comment>
    <comment ref="L708" authorId="0" shapeId="0" xr:uid="{B8E1BDF3-F13B-466B-B3B1-F968A8FBFE4C}">
      <text/>
    </comment>
    <comment ref="X709" authorId="0" shapeId="0" xr:uid="{0C2E7556-5F24-4FCC-9680-ACEA53972D83}">
      <text>
        <r>
          <rPr>
            <sz val="10"/>
            <rFont val="Tahoma"/>
            <family val="2"/>
          </rPr>
          <t>Total Dox Acceptance Amt - Total Paid Amt</t>
        </r>
      </text>
    </comment>
    <comment ref="L710" authorId="0" shapeId="0" xr:uid="{A925E31D-2BAB-4411-B0F4-B0EC7FF26473}">
      <text>
        <r>
          <rPr>
            <sz val="10"/>
            <rFont val="Tahoma"/>
            <family val="2"/>
          </rPr>
          <t>Y09022021-32</t>
        </r>
      </text>
    </comment>
    <comment ref="X711" authorId="0" shapeId="0" xr:uid="{A9D72904-83D9-4CE3-8EBB-98C1ABFDE35E}">
      <text>
        <r>
          <rPr>
            <sz val="10"/>
            <rFont val="Tahoma"/>
            <family val="2"/>
          </rPr>
          <t>Total Dox Acceptance Amt - Total Paid Amt</t>
        </r>
      </text>
    </comment>
    <comment ref="L712" authorId="0" shapeId="0" xr:uid="{673DCDE3-6031-4DF4-8FC0-76DEC980888D}">
      <text>
        <r>
          <rPr>
            <sz val="10"/>
            <rFont val="Tahoma"/>
            <family val="2"/>
          </rPr>
          <t>Y03082022-48</t>
        </r>
      </text>
    </comment>
    <comment ref="L713" authorId="0" shapeId="0" xr:uid="{B996E45E-96B9-4E62-B4A3-C3A3FB94A530}">
      <text>
        <r>
          <rPr>
            <sz val="10"/>
            <rFont val="Tahoma"/>
            <family val="2"/>
          </rPr>
          <t>Y03312022-8</t>
        </r>
      </text>
    </comment>
    <comment ref="L714" authorId="0" shapeId="0" xr:uid="{A481D475-F863-4DCE-9B82-153EA4CFCAAE}">
      <text>
        <r>
          <rPr>
            <sz val="10"/>
            <rFont val="Tahoma"/>
            <family val="2"/>
          </rPr>
          <t>Y04092022-14</t>
        </r>
      </text>
    </comment>
    <comment ref="X715" authorId="0" shapeId="0" xr:uid="{2CEFE40A-7ED6-403B-83C4-D86A9F58AD85}">
      <text>
        <r>
          <rPr>
            <sz val="10"/>
            <rFont val="Tahoma"/>
            <family val="2"/>
          </rPr>
          <t>Total Dox Acceptance Amt - Total Paid Amt</t>
        </r>
      </text>
    </comment>
    <comment ref="L716" authorId="0" shapeId="0" xr:uid="{AA4BDC22-54AA-40D0-8F82-FBE77FC8C182}">
      <text>
        <r>
          <rPr>
            <sz val="10"/>
            <rFont val="Tahoma"/>
            <family val="2"/>
          </rPr>
          <t>Y04092022-83</t>
        </r>
      </text>
    </comment>
    <comment ref="L717" authorId="0" shapeId="0" xr:uid="{79DFFDF9-C258-4A1E-BEE1-91C7CF57D997}">
      <text>
        <r>
          <rPr>
            <sz val="10"/>
            <rFont val="Tahoma"/>
            <family val="2"/>
          </rPr>
          <t>Y04092022-54</t>
        </r>
      </text>
    </comment>
    <comment ref="L718" authorId="0" shapeId="0" xr:uid="{B9EF1DB8-2737-4C32-A53C-05EB81B73F62}">
      <text>
        <r>
          <rPr>
            <sz val="10"/>
            <rFont val="Tahoma"/>
            <family val="2"/>
          </rPr>
          <t>Y06132022-17</t>
        </r>
      </text>
    </comment>
    <comment ref="L719" authorId="0" shapeId="0" xr:uid="{B47E82EB-DDC6-42A1-8BFE-FC0E9C954640}">
      <text>
        <r>
          <rPr>
            <sz val="10"/>
            <rFont val="Tahoma"/>
            <family val="2"/>
          </rPr>
          <t>Y06132022-134</t>
        </r>
      </text>
    </comment>
    <comment ref="L720" authorId="0" shapeId="0" xr:uid="{D34C56D6-90CA-4A72-A5A0-54AF0A933880}">
      <text>
        <r>
          <rPr>
            <sz val="10"/>
            <rFont val="Tahoma"/>
            <family val="2"/>
          </rPr>
          <t>Y06262022-5</t>
        </r>
      </text>
    </comment>
    <comment ref="X721" authorId="0" shapeId="0" xr:uid="{EC804C82-DE51-4978-BCF9-18E9B6B9957F}">
      <text>
        <r>
          <rPr>
            <sz val="10"/>
            <rFont val="Tahoma"/>
            <family val="2"/>
          </rPr>
          <t>Total Dox Acceptance Amt - Total Paid Amt</t>
        </r>
      </text>
    </comment>
    <comment ref="L722" authorId="0" shapeId="0" xr:uid="{A153DFA0-1B53-4787-8F77-C32565CDBCBF}">
      <text>
        <r>
          <rPr>
            <sz val="10"/>
            <rFont val="Tahoma"/>
            <family val="2"/>
          </rPr>
          <t>Y04092022-15</t>
        </r>
      </text>
    </comment>
    <comment ref="L723" authorId="0" shapeId="0" xr:uid="{F427FA32-EC2B-47F1-87CD-D64758655E38}">
      <text>
        <r>
          <rPr>
            <sz val="10"/>
            <rFont val="Tahoma"/>
            <family val="2"/>
          </rPr>
          <t>Y05222022-66</t>
        </r>
      </text>
    </comment>
    <comment ref="L724" authorId="0" shapeId="0" xr:uid="{825F24F8-4EC8-48D1-8AB0-F9755125D43E}">
      <text>
        <r>
          <rPr>
            <sz val="10"/>
            <rFont val="Tahoma"/>
            <family val="2"/>
          </rPr>
          <t>Y06132022-5</t>
        </r>
      </text>
    </comment>
    <comment ref="X725" authorId="0" shapeId="0" xr:uid="{8098D0E8-5C58-4AEA-AA27-53B4D4FF08C4}">
      <text>
        <r>
          <rPr>
            <sz val="10"/>
            <rFont val="Tahoma"/>
            <family val="2"/>
          </rPr>
          <t>Total Dox Acceptance Amt - Total Paid Amt</t>
        </r>
      </text>
    </comment>
    <comment ref="L726" authorId="0" shapeId="0" xr:uid="{4C4EDFC7-A156-4A02-B96D-46704A3A76E9}">
      <text>
        <r>
          <rPr>
            <sz val="10"/>
            <rFont val="Tahoma"/>
            <family val="2"/>
          </rPr>
          <t>Y05242022-12</t>
        </r>
      </text>
    </comment>
    <comment ref="L727" authorId="0" shapeId="0" xr:uid="{53BC5CC0-567B-4F69-BE3A-47D7E80A61F2}">
      <text>
        <r>
          <rPr>
            <sz val="10"/>
            <rFont val="Tahoma"/>
            <family val="2"/>
          </rPr>
          <t>Y06082022-79</t>
        </r>
      </text>
    </comment>
    <comment ref="X728" authorId="0" shapeId="0" xr:uid="{0C2D3F7A-71D8-4038-BD5F-3AA5434ECF98}">
      <text>
        <r>
          <rPr>
            <sz val="10"/>
            <rFont val="Tahoma"/>
            <family val="2"/>
          </rPr>
          <t>Total Dox Acceptance Amt - Total Paid Amt</t>
        </r>
      </text>
    </comment>
    <comment ref="L729" authorId="0" shapeId="0" xr:uid="{C4B5DA57-0162-4E17-B96E-A3709A75ECBB}">
      <text>
        <r>
          <rPr>
            <sz val="10"/>
            <rFont val="Tahoma"/>
            <family val="2"/>
          </rPr>
          <t>Y06082022-71</t>
        </r>
      </text>
    </comment>
    <comment ref="X730" authorId="0" shapeId="0" xr:uid="{65C83E8A-D90C-4426-A193-E2C9C169F66E}">
      <text>
        <r>
          <rPr>
            <sz val="10"/>
            <rFont val="Tahoma"/>
            <family val="2"/>
          </rPr>
          <t>Total Dox Acceptance Amt - Total Paid Amt</t>
        </r>
      </text>
    </comment>
    <comment ref="L731" authorId="0" shapeId="0" xr:uid="{3ED4E2BE-5BB2-4402-A0D6-F6214F8653CD}">
      <text>
        <r>
          <rPr>
            <sz val="10"/>
            <rFont val="Tahoma"/>
            <family val="2"/>
          </rPr>
          <t>Y06082022-100</t>
        </r>
      </text>
    </comment>
    <comment ref="L732" authorId="0" shapeId="0" xr:uid="{2CC0EBCF-538D-45A5-9AEF-73A7B6AB30A7}">
      <text>
        <r>
          <rPr>
            <sz val="10"/>
            <rFont val="Tahoma"/>
            <family val="2"/>
          </rPr>
          <t>Y07042022-57</t>
        </r>
      </text>
    </comment>
    <comment ref="X733" authorId="0" shapeId="0" xr:uid="{EC4682E2-B227-4EEC-A03D-2F0782EFDA1E}">
      <text>
        <r>
          <rPr>
            <sz val="10"/>
            <rFont val="Tahoma"/>
            <family val="2"/>
          </rPr>
          <t>Total Dox Acceptance Amt - Total Paid Amt</t>
        </r>
      </text>
    </comment>
    <comment ref="L734" authorId="0" shapeId="0" xr:uid="{6A6FC8AF-A2C7-4618-8F56-26CD86088CED}">
      <text>
        <r>
          <rPr>
            <sz val="10"/>
            <rFont val="Tahoma"/>
            <family val="2"/>
          </rPr>
          <t>Y07042022-65</t>
        </r>
      </text>
    </comment>
    <comment ref="X735" authorId="0" shapeId="0" xr:uid="{771F9F17-CCA5-4014-AC13-6F6659E91B02}">
      <text>
        <r>
          <rPr>
            <sz val="10"/>
            <rFont val="Tahoma"/>
            <family val="2"/>
          </rPr>
          <t>Total Dox Acceptance Amt - Total Paid Amt</t>
        </r>
      </text>
    </comment>
    <comment ref="L736" authorId="0" shapeId="0" xr:uid="{17A29015-F47A-4384-AD0F-EF41DF6EA918}">
      <text>
        <r>
          <rPr>
            <sz val="10"/>
            <rFont val="Tahoma"/>
            <family val="2"/>
          </rPr>
          <t>Y06112022-51</t>
        </r>
      </text>
    </comment>
    <comment ref="X737" authorId="0" shapeId="0" xr:uid="{AD24707B-4300-483D-B57B-869172B46AB2}">
      <text>
        <r>
          <rPr>
            <sz val="10"/>
            <rFont val="Tahoma"/>
            <family val="2"/>
          </rPr>
          <t>Total Dox Acceptance Amt - Total Paid Amt</t>
        </r>
      </text>
    </comment>
    <comment ref="L738" authorId="0" shapeId="0" xr:uid="{39F47580-E6C9-4B0C-89D3-F157A7606BB0}">
      <text>
        <r>
          <rPr>
            <sz val="10"/>
            <rFont val="Tahoma"/>
            <family val="2"/>
          </rPr>
          <t>Y07062022-40</t>
        </r>
      </text>
    </comment>
    <comment ref="X739" authorId="0" shapeId="0" xr:uid="{0BE28168-46D8-4B75-8FA3-BA13C0E6E041}">
      <text>
        <r>
          <rPr>
            <sz val="10"/>
            <rFont val="Tahoma"/>
            <family val="2"/>
          </rPr>
          <t>Total Dox Acceptance Amt - Total Paid Amt</t>
        </r>
      </text>
    </comment>
    <comment ref="L740" authorId="0" shapeId="0" xr:uid="{EE972B07-F2C4-4552-8B0E-C06E78E0C19B}">
      <text>
        <r>
          <rPr>
            <sz val="10"/>
            <rFont val="Tahoma"/>
            <family val="2"/>
          </rPr>
          <t>Y07042022-100</t>
        </r>
      </text>
    </comment>
    <comment ref="X741" authorId="0" shapeId="0" xr:uid="{8DA79126-EBE1-4C9F-A5DA-CC1A5AC5708F}">
      <text>
        <r>
          <rPr>
            <sz val="10"/>
            <rFont val="Tahoma"/>
            <family val="2"/>
          </rPr>
          <t>Total Dox Acceptance Amt - Total Paid Amt</t>
        </r>
      </text>
    </comment>
    <comment ref="L742" authorId="0" shapeId="0" xr:uid="{CE2F88FE-8F2D-404B-9FBB-F7E430ED6887}">
      <text>
        <r>
          <rPr>
            <sz val="10"/>
            <rFont val="Tahoma"/>
            <family val="2"/>
          </rPr>
          <t>Y07312022-26</t>
        </r>
      </text>
    </comment>
    <comment ref="X743" authorId="0" shapeId="0" xr:uid="{50785584-FA7E-4724-B7A9-5810EA7E0074}">
      <text>
        <r>
          <rPr>
            <sz val="10"/>
            <rFont val="Tahoma"/>
            <family val="2"/>
          </rPr>
          <t>Total Dox Acceptance Amt - Total Paid Amt</t>
        </r>
      </text>
    </comment>
    <comment ref="L744" authorId="0" shapeId="0" xr:uid="{FE0BD728-77BB-4F82-A9C4-588BE48BA98A}">
      <text>
        <r>
          <rPr>
            <sz val="10"/>
            <rFont val="Tahoma"/>
            <family val="2"/>
          </rPr>
          <t>Y08172022-5</t>
        </r>
      </text>
    </comment>
    <comment ref="L745" authorId="0" shapeId="0" xr:uid="{ABBC05AB-628C-428A-BAC0-D37EBD2A4561}">
      <text/>
    </comment>
    <comment ref="L746" authorId="0" shapeId="0" xr:uid="{244A1A26-6032-417A-A291-655C03118F51}">
      <text/>
    </comment>
    <comment ref="X747" authorId="0" shapeId="0" xr:uid="{B0645747-BB92-45AC-8E19-04455E08FF3E}">
      <text>
        <r>
          <rPr>
            <sz val="10"/>
            <rFont val="Tahoma"/>
            <family val="2"/>
          </rPr>
          <t>Total Dox Acceptance Amt - Total Paid Amt</t>
        </r>
      </text>
    </comment>
    <comment ref="X749" authorId="0" shapeId="0" xr:uid="{B0B098A1-EE8A-4E13-BA9A-E1AAA6FBD39E}">
      <text>
        <r>
          <rPr>
            <sz val="10"/>
            <rFont val="Tahoma"/>
            <family val="2"/>
          </rPr>
          <t>Total Dox Acceptance Amt - Total Paid Amt</t>
        </r>
      </text>
    </comment>
    <comment ref="L750" authorId="0" shapeId="0" xr:uid="{4F4B1A45-E67A-4B62-8577-85EF8FC6A7F0}">
      <text/>
    </comment>
    <comment ref="L751" authorId="0" shapeId="0" xr:uid="{CE99F446-802D-47C1-B40B-5D6FC7ED1697}">
      <text/>
    </comment>
    <comment ref="X752" authorId="0" shapeId="0" xr:uid="{DDE6A41C-499D-4F66-93E4-A35B041EF0D6}">
      <text>
        <r>
          <rPr>
            <sz val="10"/>
            <rFont val="Tahoma"/>
            <family val="2"/>
          </rPr>
          <t>Total Dox Acceptance Amt - Total Paid Amt</t>
        </r>
      </text>
    </comment>
    <comment ref="X754" authorId="0" shapeId="0" xr:uid="{6D13C1FC-415E-4604-99CA-0C309094F96A}">
      <text>
        <r>
          <rPr>
            <sz val="10"/>
            <rFont val="Tahoma"/>
            <family val="2"/>
          </rPr>
          <t>Total Dox Acceptance Amt - Total Paid Amt</t>
        </r>
      </text>
    </comment>
    <comment ref="L755" authorId="0" shapeId="0" xr:uid="{1E602DD9-FEB0-4BE4-825B-DA98AAA75DF1}">
      <text/>
    </comment>
    <comment ref="X756" authorId="0" shapeId="0" xr:uid="{2AE9F657-6945-4EAE-B7D2-190BC0D1079A}">
      <text>
        <r>
          <rPr>
            <sz val="10"/>
            <rFont val="Tahoma"/>
            <family val="2"/>
          </rPr>
          <t>Total Dox Acceptance Amt - Total Paid Amt</t>
        </r>
      </text>
    </comment>
    <comment ref="L757" authorId="0" shapeId="0" xr:uid="{ADFE6993-208D-4391-A55B-1F3FFAD2ECAF}">
      <text>
        <r>
          <rPr>
            <sz val="10"/>
            <rFont val="Tahoma"/>
            <family val="2"/>
          </rPr>
          <t>Y09052021-3</t>
        </r>
      </text>
    </comment>
    <comment ref="X758" authorId="0" shapeId="0" xr:uid="{4408A69A-44DF-43B5-B789-22A342A1D391}">
      <text>
        <r>
          <rPr>
            <sz val="10"/>
            <rFont val="Tahoma"/>
            <family val="2"/>
          </rPr>
          <t>Total Dox Acceptance Amt - Total Paid Amt</t>
        </r>
      </text>
    </comment>
    <comment ref="L759" authorId="0" shapeId="0" xr:uid="{7BA244DD-26B4-4453-9782-A4C91B7BF4E7}">
      <text>
        <r>
          <rPr>
            <sz val="10"/>
            <rFont val="Tahoma"/>
            <family val="2"/>
          </rPr>
          <t>Y09052021-44</t>
        </r>
      </text>
    </comment>
    <comment ref="X760" authorId="0" shapeId="0" xr:uid="{17DAD321-2B3E-44DA-BAC6-0B9050A92971}">
      <text>
        <r>
          <rPr>
            <sz val="10"/>
            <rFont val="Tahoma"/>
            <family val="2"/>
          </rPr>
          <t>Total Dox Acceptance Amt - Total Paid Amt</t>
        </r>
      </text>
    </comment>
    <comment ref="L761" authorId="0" shapeId="0" xr:uid="{176369E6-6ED7-4AEC-9C40-61E91B11A3B0}">
      <text>
        <r>
          <rPr>
            <sz val="10"/>
            <rFont val="Tahoma"/>
            <family val="2"/>
          </rPr>
          <t>Y09052021-7</t>
        </r>
      </text>
    </comment>
    <comment ref="X762" authorId="0" shapeId="0" xr:uid="{D8F4944B-DA7E-4C89-861A-71F9E62DD1A1}">
      <text>
        <r>
          <rPr>
            <sz val="10"/>
            <rFont val="Tahoma"/>
            <family val="2"/>
          </rPr>
          <t>Total Dox Acceptance Amt - Total Paid Amt</t>
        </r>
      </text>
    </comment>
    <comment ref="L763" authorId="0" shapeId="0" xr:uid="{04E21E8F-A966-4E47-917F-69505DC83EF1}">
      <text>
        <r>
          <rPr>
            <sz val="10"/>
            <rFont val="Tahoma"/>
            <family val="2"/>
          </rPr>
          <t>Y09042021-21</t>
        </r>
      </text>
    </comment>
    <comment ref="X764" authorId="0" shapeId="0" xr:uid="{7203085C-251B-4295-8200-1823CD07A760}">
      <text>
        <r>
          <rPr>
            <sz val="10"/>
            <rFont val="Tahoma"/>
            <family val="2"/>
          </rPr>
          <t>Total Dox Acceptance Amt - Total Paid Amt</t>
        </r>
      </text>
    </comment>
    <comment ref="L765" authorId="0" shapeId="0" xr:uid="{0E0009C0-E9DD-4914-9137-27382B27CC33}">
      <text>
        <r>
          <rPr>
            <sz val="10"/>
            <rFont val="Tahoma"/>
            <family val="2"/>
          </rPr>
          <t>Y09022021-30</t>
        </r>
      </text>
    </comment>
    <comment ref="X766" authorId="0" shapeId="0" xr:uid="{0ABD2E05-8FAA-45BD-B463-433B976A7A1E}">
      <text>
        <r>
          <rPr>
            <sz val="10"/>
            <rFont val="Tahoma"/>
            <family val="2"/>
          </rPr>
          <t>Total Dox Acceptance Amt - Total Paid Amt</t>
        </r>
      </text>
    </comment>
    <comment ref="L767" authorId="0" shapeId="0" xr:uid="{C8573D17-784A-4FEE-A3D0-647E9AADDB63}">
      <text>
        <r>
          <rPr>
            <sz val="10"/>
            <rFont val="Tahoma"/>
            <family val="2"/>
          </rPr>
          <t>Y12222021-32</t>
        </r>
      </text>
    </comment>
    <comment ref="L768" authorId="0" shapeId="0" xr:uid="{96EA0B66-6DC6-4449-BC28-CCF6746A7630}">
      <text>
        <r>
          <rPr>
            <sz val="10"/>
            <rFont val="Tahoma"/>
            <family val="2"/>
          </rPr>
          <t>Y09262021-102</t>
        </r>
      </text>
    </comment>
    <comment ref="L769" authorId="0" shapeId="0" xr:uid="{92A5F97A-13D8-4134-90F5-85C68209B690}">
      <text>
        <r>
          <rPr>
            <sz val="10"/>
            <rFont val="Tahoma"/>
            <family val="2"/>
          </rPr>
          <t>Y09292021-1</t>
        </r>
      </text>
    </comment>
    <comment ref="X770" authorId="0" shapeId="0" xr:uid="{42E8F567-99E9-4FDF-A4C3-917B992C59CD}">
      <text>
        <r>
          <rPr>
            <sz val="10"/>
            <rFont val="Tahoma"/>
            <family val="2"/>
          </rPr>
          <t>Total Dox Acceptance Amt - Total Paid Amt</t>
        </r>
      </text>
    </comment>
    <comment ref="L771" authorId="0" shapeId="0" xr:uid="{122F882C-67B3-4B7F-B14A-F199F9A4238E}">
      <text>
        <r>
          <rPr>
            <sz val="10"/>
            <rFont val="Tahoma"/>
            <family val="2"/>
          </rPr>
          <t>Y09272021-10</t>
        </r>
      </text>
    </comment>
    <comment ref="L772" authorId="0" shapeId="0" xr:uid="{A452EA00-86C1-4CE6-8641-F64406C836C4}">
      <text>
        <r>
          <rPr>
            <sz val="10"/>
            <rFont val="Tahoma"/>
            <family val="2"/>
          </rPr>
          <t>Y09292021-9</t>
        </r>
      </text>
    </comment>
    <comment ref="L773" authorId="0" shapeId="0" xr:uid="{9C564F8F-F80D-4BD0-89FA-A2EFBDEB45A2}">
      <text>
        <r>
          <rPr>
            <sz val="10"/>
            <rFont val="Tahoma"/>
            <family val="2"/>
          </rPr>
          <t>Y09292021-27</t>
        </r>
      </text>
    </comment>
    <comment ref="L774" authorId="0" shapeId="0" xr:uid="{CCF8017F-96D3-4D19-8C65-BF2A58FAB2DC}">
      <text>
        <r>
          <rPr>
            <sz val="10"/>
            <rFont val="Tahoma"/>
            <family val="2"/>
          </rPr>
          <t>Y09292021-30</t>
        </r>
      </text>
    </comment>
    <comment ref="L775" authorId="0" shapeId="0" xr:uid="{C32FDA47-9773-4CB2-BF42-A288F43A772A}">
      <text>
        <r>
          <rPr>
            <sz val="10"/>
            <rFont val="Tahoma"/>
            <family val="2"/>
          </rPr>
          <t>Y10032021-12</t>
        </r>
      </text>
    </comment>
    <comment ref="X776" authorId="0" shapeId="0" xr:uid="{FDE02293-3BB3-48E1-9A35-D2EA19C8A353}">
      <text>
        <r>
          <rPr>
            <sz val="10"/>
            <rFont val="Tahoma"/>
            <family val="2"/>
          </rPr>
          <t>Total Dox Acceptance Amt - Total Paid Amt</t>
        </r>
      </text>
    </comment>
    <comment ref="L777" authorId="0" shapeId="0" xr:uid="{2F03BBF9-D14C-43EF-A051-54C3294A5136}">
      <text>
        <r>
          <rPr>
            <sz val="10"/>
            <rFont val="Tahoma"/>
            <family val="2"/>
          </rPr>
          <t>Y12222021-33</t>
        </r>
      </text>
    </comment>
    <comment ref="X778" authorId="0" shapeId="0" xr:uid="{5FCF8E77-4B3E-4D57-90E3-C96D895956C8}">
      <text>
        <r>
          <rPr>
            <sz val="10"/>
            <rFont val="Tahoma"/>
            <family val="2"/>
          </rPr>
          <t>Total Dox Acceptance Amt - Total Paid Amt</t>
        </r>
      </text>
    </comment>
    <comment ref="L779" authorId="0" shapeId="0" xr:uid="{BFA63D6C-0A79-4437-A926-8618ECFF7D45}">
      <text>
        <r>
          <rPr>
            <sz val="10"/>
            <rFont val="Tahoma"/>
            <family val="2"/>
          </rPr>
          <t>Y09272021-32</t>
        </r>
      </text>
    </comment>
    <comment ref="L780" authorId="0" shapeId="0" xr:uid="{DD94BA50-0051-47A7-BEBD-7AF91DA38372}">
      <text>
        <r>
          <rPr>
            <sz val="10"/>
            <rFont val="Tahoma"/>
            <family val="2"/>
          </rPr>
          <t>Y09292021-42</t>
        </r>
      </text>
    </comment>
    <comment ref="L781" authorId="0" shapeId="0" xr:uid="{83CD190B-230D-45CD-B6A2-3D508261E99C}">
      <text>
        <r>
          <rPr>
            <sz val="10"/>
            <rFont val="Tahoma"/>
            <family val="2"/>
          </rPr>
          <t>Y09292021-42</t>
        </r>
      </text>
    </comment>
    <comment ref="L782" authorId="0" shapeId="0" xr:uid="{B8D8C279-4ECC-424F-97DA-61FC7D7281BB}">
      <text>
        <r>
          <rPr>
            <sz val="10"/>
            <rFont val="Tahoma"/>
            <family val="2"/>
          </rPr>
          <t>Y09292021-42</t>
        </r>
      </text>
    </comment>
    <comment ref="L783" authorId="0" shapeId="0" xr:uid="{0D309B9C-B407-4142-B4A4-9F14D6E9BA43}">
      <text>
        <r>
          <rPr>
            <sz val="10"/>
            <rFont val="Tahoma"/>
            <family val="2"/>
          </rPr>
          <t>Y10042021-58</t>
        </r>
      </text>
    </comment>
    <comment ref="L784" authorId="0" shapeId="0" xr:uid="{A0FBC6F6-1A8F-40B2-B427-27179D18081D}">
      <text>
        <r>
          <rPr>
            <sz val="10"/>
            <rFont val="Tahoma"/>
            <family val="2"/>
          </rPr>
          <t>Y10042021-51</t>
        </r>
      </text>
    </comment>
    <comment ref="L785" authorId="0" shapeId="0" xr:uid="{ED91A05F-A1E3-4966-9672-0B0FF271C07E}">
      <text>
        <r>
          <rPr>
            <sz val="10"/>
            <rFont val="Tahoma"/>
            <family val="2"/>
          </rPr>
          <t>Y10042021-58</t>
        </r>
      </text>
    </comment>
    <comment ref="L786" authorId="0" shapeId="0" xr:uid="{918CF939-02B6-4FDC-9442-FC0DD3FD32C1}">
      <text>
        <r>
          <rPr>
            <sz val="10"/>
            <rFont val="Tahoma"/>
            <family val="2"/>
          </rPr>
          <t>Y10042021-55</t>
        </r>
      </text>
    </comment>
    <comment ref="L787" authorId="0" shapeId="0" xr:uid="{C3FB0BEB-A9DB-4F2D-A61D-62058C335E0A}">
      <text>
        <r>
          <rPr>
            <sz val="10"/>
            <rFont val="Tahoma"/>
            <family val="2"/>
          </rPr>
          <t>Y10042021-58</t>
        </r>
      </text>
    </comment>
    <comment ref="L788" authorId="0" shapeId="0" xr:uid="{D854040A-1448-47BD-9DE8-72519592CFDA}">
      <text>
        <r>
          <rPr>
            <sz val="10"/>
            <rFont val="Tahoma"/>
            <family val="2"/>
          </rPr>
          <t>Y11062021-20</t>
        </r>
      </text>
    </comment>
    <comment ref="L789" authorId="0" shapeId="0" xr:uid="{CB04C6F5-8051-4C8C-9630-DA61AAB2D8E3}">
      <text>
        <r>
          <rPr>
            <sz val="10"/>
            <rFont val="Tahoma"/>
            <family val="2"/>
          </rPr>
          <t>Y11062021-20</t>
        </r>
      </text>
    </comment>
    <comment ref="L790" authorId="0" shapeId="0" xr:uid="{A0B366D4-B4D7-40D5-A99E-2CDB1658C491}">
      <text>
        <r>
          <rPr>
            <sz val="10"/>
            <rFont val="Tahoma"/>
            <family val="2"/>
          </rPr>
          <t>Y11062021-20</t>
        </r>
      </text>
    </comment>
    <comment ref="L791" authorId="0" shapeId="0" xr:uid="{A6466BE8-886D-4A59-9851-CA5A9CFB6F56}">
      <text>
        <r>
          <rPr>
            <sz val="10"/>
            <rFont val="Tahoma"/>
            <family val="2"/>
          </rPr>
          <t>Y11252021-32</t>
        </r>
      </text>
    </comment>
    <comment ref="L792" authorId="0" shapeId="0" xr:uid="{66F17010-C4CF-4BF4-8D0C-E14FCABABF4B}">
      <text>
        <r>
          <rPr>
            <sz val="10"/>
            <rFont val="Tahoma"/>
            <family val="2"/>
          </rPr>
          <t>Y11072021-8</t>
        </r>
      </text>
    </comment>
    <comment ref="L793" authorId="0" shapeId="0" xr:uid="{E9AD1C8C-B04B-4D2B-9C4C-1D9C0B3BE23C}">
      <text>
        <r>
          <rPr>
            <sz val="10"/>
            <rFont val="Tahoma"/>
            <family val="2"/>
          </rPr>
          <t>Y11072021-8</t>
        </r>
      </text>
    </comment>
    <comment ref="L794" authorId="0" shapeId="0" xr:uid="{FA30ED40-FB35-404F-BA1A-2F499874CCB4}">
      <text>
        <r>
          <rPr>
            <sz val="10"/>
            <rFont val="Tahoma"/>
            <family val="2"/>
          </rPr>
          <t>Y12202021-8</t>
        </r>
      </text>
    </comment>
    <comment ref="X795" authorId="0" shapeId="0" xr:uid="{490B7C81-2720-431D-B53A-13A0372ABF74}">
      <text>
        <r>
          <rPr>
            <sz val="10"/>
            <rFont val="Tahoma"/>
            <family val="2"/>
          </rPr>
          <t>Total Dox Acceptance Amt - Total Paid Amt</t>
        </r>
      </text>
    </comment>
    <comment ref="L796" authorId="0" shapeId="0" xr:uid="{BF186B14-7C0B-4BC5-9371-61D1756426AD}">
      <text>
        <r>
          <rPr>
            <sz val="10"/>
            <rFont val="Tahoma"/>
            <family val="2"/>
          </rPr>
          <t>Y09072021-70</t>
        </r>
      </text>
    </comment>
    <comment ref="X797" authorId="0" shapeId="0" xr:uid="{C2D42712-9F2A-425A-96EE-6527CA47152E}">
      <text>
        <r>
          <rPr>
            <sz val="10"/>
            <rFont val="Tahoma"/>
            <family val="2"/>
          </rPr>
          <t>Total Dox Acceptance Amt - Total Paid Amt</t>
        </r>
      </text>
    </comment>
    <comment ref="L798" authorId="0" shapeId="0" xr:uid="{0DF29C2C-74C0-40D3-BFC0-C0D7EB80ADE1}">
      <text>
        <r>
          <rPr>
            <sz val="10"/>
            <rFont val="Tahoma"/>
            <family val="2"/>
          </rPr>
          <t>Y11022021-61</t>
        </r>
      </text>
    </comment>
    <comment ref="L799" authorId="0" shapeId="0" xr:uid="{31EF7D21-F441-4EA1-AFCD-5F49633F1566}">
      <text>
        <r>
          <rPr>
            <sz val="10"/>
            <rFont val="Tahoma"/>
            <family val="2"/>
          </rPr>
          <t>Y11032021-24</t>
        </r>
      </text>
    </comment>
    <comment ref="L800" authorId="0" shapeId="0" xr:uid="{B939E064-F999-4770-A827-DC73C85C29AF}">
      <text>
        <r>
          <rPr>
            <sz val="10"/>
            <rFont val="Tahoma"/>
            <family val="2"/>
          </rPr>
          <t>Y11032021-62</t>
        </r>
      </text>
    </comment>
    <comment ref="X801" authorId="0" shapeId="0" xr:uid="{6C3F9E06-D48A-4AC5-BBBF-3908E761AFBD}">
      <text>
        <r>
          <rPr>
            <sz val="10"/>
            <rFont val="Tahoma"/>
            <family val="2"/>
          </rPr>
          <t>Total Dox Acceptance Amt - Total Paid Amt</t>
        </r>
      </text>
    </comment>
    <comment ref="L802" authorId="0" shapeId="0" xr:uid="{7B440A08-7D8E-4E3C-AAF7-49B2AA3D0F74}">
      <text>
        <r>
          <rPr>
            <sz val="10"/>
            <rFont val="Tahoma"/>
            <family val="2"/>
          </rPr>
          <t>Y01092022-46</t>
        </r>
      </text>
    </comment>
    <comment ref="L803" authorId="0" shapeId="0" xr:uid="{F3948D01-2D5B-4973-9640-466C151D08F6}">
      <text>
        <r>
          <rPr>
            <sz val="10"/>
            <rFont val="Tahoma"/>
            <family val="2"/>
          </rPr>
          <t>Y11252021-30</t>
        </r>
      </text>
    </comment>
    <comment ref="X804" authorId="0" shapeId="0" xr:uid="{E71DA6C4-53F2-492D-B91C-7725B44FC40D}">
      <text>
        <r>
          <rPr>
            <sz val="10"/>
            <rFont val="Tahoma"/>
            <family val="2"/>
          </rPr>
          <t>Total Dox Acceptance Amt - Total Paid Amt</t>
        </r>
      </text>
    </comment>
    <comment ref="L805" authorId="0" shapeId="0" xr:uid="{26E0647B-F30E-4645-8DFA-4910271857FC}">
      <text>
        <r>
          <rPr>
            <sz val="10"/>
            <rFont val="Tahoma"/>
            <family val="2"/>
          </rPr>
          <t>Y10042021-60</t>
        </r>
      </text>
    </comment>
    <comment ref="L806" authorId="0" shapeId="0" xr:uid="{D81FC9BE-6DF3-4553-885A-B9111EDDBF1B}">
      <text>
        <r>
          <rPr>
            <sz val="10"/>
            <rFont val="Tahoma"/>
            <family val="2"/>
          </rPr>
          <t>Y11022021-57</t>
        </r>
      </text>
    </comment>
    <comment ref="L807" authorId="0" shapeId="0" xr:uid="{31BA2027-9CA1-4DFF-B247-61B486F4A5F9}">
      <text>
        <r>
          <rPr>
            <sz val="10"/>
            <rFont val="Tahoma"/>
            <family val="2"/>
          </rPr>
          <t>Y11032021-39</t>
        </r>
      </text>
    </comment>
    <comment ref="L808" authorId="0" shapeId="0" xr:uid="{C6F40883-5018-4DDF-A5C1-0CE86746E145}">
      <text>
        <r>
          <rPr>
            <sz val="10"/>
            <rFont val="Tahoma"/>
            <family val="2"/>
          </rPr>
          <t>Y11032021-64</t>
        </r>
      </text>
    </comment>
    <comment ref="L809" authorId="0" shapeId="0" xr:uid="{656E9098-8E9D-4F2D-8DF8-1E04B0755C41}">
      <text>
        <r>
          <rPr>
            <sz val="10"/>
            <rFont val="Tahoma"/>
            <family val="2"/>
          </rPr>
          <t>Y11072021-6</t>
        </r>
      </text>
    </comment>
    <comment ref="L810" authorId="0" shapeId="0" xr:uid="{E23906A0-3BBA-4BD9-8670-7FDF34F79A4F}">
      <text>
        <r>
          <rPr>
            <sz val="10"/>
            <rFont val="Tahoma"/>
            <family val="2"/>
          </rPr>
          <t>Y11282021-107</t>
        </r>
      </text>
    </comment>
    <comment ref="L811" authorId="0" shapeId="0" xr:uid="{135F5E49-D959-49B6-A8FA-31EE3BF3F34F}">
      <text>
        <r>
          <rPr>
            <sz val="10"/>
            <rFont val="Tahoma"/>
            <family val="2"/>
          </rPr>
          <t>Y11282021-90</t>
        </r>
      </text>
    </comment>
    <comment ref="X812" authorId="0" shapeId="0" xr:uid="{AF186A50-8A4A-4DBF-8F2B-A13C90A2B495}">
      <text>
        <r>
          <rPr>
            <sz val="10"/>
            <rFont val="Tahoma"/>
            <family val="2"/>
          </rPr>
          <t>Total Dox Acceptance Amt - Total Paid Amt</t>
        </r>
      </text>
    </comment>
    <comment ref="L813" authorId="0" shapeId="0" xr:uid="{D025808C-D1F6-4959-9D4C-3E95935C374C}">
      <text>
        <r>
          <rPr>
            <sz val="10"/>
            <rFont val="Tahoma"/>
            <family val="2"/>
          </rPr>
          <t>Y11012021-50</t>
        </r>
      </text>
    </comment>
    <comment ref="X814" authorId="0" shapeId="0" xr:uid="{332D143A-77B0-4B0C-838C-8BF835EBDD5E}">
      <text>
        <r>
          <rPr>
            <sz val="10"/>
            <rFont val="Tahoma"/>
            <family val="2"/>
          </rPr>
          <t>Total Dox Acceptance Amt - Total Paid Amt</t>
        </r>
      </text>
    </comment>
    <comment ref="L815" authorId="0" shapeId="0" xr:uid="{E266DE5C-7219-4060-B6CD-5F9CC4DC3D28}">
      <text>
        <r>
          <rPr>
            <sz val="10"/>
            <rFont val="Tahoma"/>
            <family val="2"/>
          </rPr>
          <t>Y10032021-34</t>
        </r>
      </text>
    </comment>
    <comment ref="L816" authorId="0" shapeId="0" xr:uid="{9467BC4B-E949-4275-BD95-49A210954B2C}">
      <text>
        <r>
          <rPr>
            <sz val="10"/>
            <rFont val="Tahoma"/>
            <family val="2"/>
          </rPr>
          <t>Y10102021-20</t>
        </r>
      </text>
    </comment>
    <comment ref="L817" authorId="0" shapeId="0" xr:uid="{A5EB3B95-20E5-4C79-9CAD-5754B263A3F3}">
      <text>
        <r>
          <rPr>
            <sz val="10"/>
            <rFont val="Tahoma"/>
            <family val="2"/>
          </rPr>
          <t>Y11062021-2</t>
        </r>
      </text>
    </comment>
    <comment ref="L818" authorId="0" shapeId="0" xr:uid="{24D4DEE1-8197-40F9-AE18-9AD3A250FD94}">
      <text>
        <r>
          <rPr>
            <sz val="10"/>
            <rFont val="Tahoma"/>
            <family val="2"/>
          </rPr>
          <t>Y11062021-3</t>
        </r>
      </text>
    </comment>
    <comment ref="X819" authorId="0" shapeId="0" xr:uid="{E42A5FB5-57AC-4F66-98E4-520A4EC29F97}">
      <text>
        <r>
          <rPr>
            <sz val="10"/>
            <rFont val="Tahoma"/>
            <family val="2"/>
          </rPr>
          <t>Total Dox Acceptance Amt - Total Paid Amt</t>
        </r>
      </text>
    </comment>
    <comment ref="L820" authorId="0" shapeId="0" xr:uid="{D7E601AA-6373-4290-8229-0B1CC58B29BF}">
      <text>
        <r>
          <rPr>
            <sz val="10"/>
            <rFont val="Tahoma"/>
            <family val="2"/>
          </rPr>
          <t>Y05222022-26</t>
        </r>
      </text>
    </comment>
    <comment ref="L821" authorId="0" shapeId="0" xr:uid="{3C4BCEE0-1AA2-4480-9422-BC20E7E09492}">
      <text>
        <r>
          <rPr>
            <sz val="10"/>
            <rFont val="Tahoma"/>
            <family val="2"/>
          </rPr>
          <t>Y02012022-60</t>
        </r>
      </text>
    </comment>
    <comment ref="L822" authorId="0" shapeId="0" xr:uid="{EE3E58ED-6DCF-4A7C-833F-D9E17EA4AE5D}">
      <text>
        <r>
          <rPr>
            <sz val="10"/>
            <rFont val="Tahoma"/>
            <family val="2"/>
          </rPr>
          <t>Y12222021-30</t>
        </r>
      </text>
    </comment>
    <comment ref="L823" authorId="0" shapeId="0" xr:uid="{4F5FC46F-C929-44B6-B2DE-21722D2D3CE1}">
      <text>
        <r>
          <rPr>
            <sz val="10"/>
            <rFont val="Tahoma"/>
            <family val="2"/>
          </rPr>
          <t>Y01062022-30</t>
        </r>
      </text>
    </comment>
    <comment ref="X824" authorId="0" shapeId="0" xr:uid="{3CF81859-6C22-49A3-92AF-BF71B887372E}">
      <text>
        <r>
          <rPr>
            <sz val="10"/>
            <rFont val="Tahoma"/>
            <family val="2"/>
          </rPr>
          <t>Total Dox Acceptance Amt - Total Paid Amt</t>
        </r>
      </text>
    </comment>
    <comment ref="L825" authorId="0" shapeId="0" xr:uid="{A27FAF13-E9F8-43B3-9580-57AE7919C335}">
      <text>
        <r>
          <rPr>
            <sz val="10"/>
            <rFont val="Tahoma"/>
            <family val="2"/>
          </rPr>
          <t>Y10042021-56</t>
        </r>
      </text>
    </comment>
    <comment ref="L826" authorId="0" shapeId="0" xr:uid="{B6F815F3-43AC-4ECC-BCA9-4277CA3CE63D}">
      <text>
        <r>
          <rPr>
            <sz val="10"/>
            <rFont val="Tahoma"/>
            <family val="2"/>
          </rPr>
          <t>Y11082021-23</t>
        </r>
      </text>
    </comment>
    <comment ref="L827" authorId="0" shapeId="0" xr:uid="{6701A42B-281F-43FF-A044-12E29479FE31}">
      <text>
        <r>
          <rPr>
            <sz val="10"/>
            <rFont val="Tahoma"/>
            <family val="2"/>
          </rPr>
          <t>Y12012021-123</t>
        </r>
      </text>
    </comment>
    <comment ref="X828" authorId="0" shapeId="0" xr:uid="{B58E8230-02D9-4FAB-829B-EE250F27BF5B}">
      <text>
        <r>
          <rPr>
            <sz val="10"/>
            <rFont val="Tahoma"/>
            <family val="2"/>
          </rPr>
          <t>Total Dox Acceptance Amt - Total Paid Amt</t>
        </r>
      </text>
    </comment>
    <comment ref="L829" authorId="0" shapeId="0" xr:uid="{0EAF78E7-0A7D-4310-9F44-D7725BD264F7}">
      <text>
        <r>
          <rPr>
            <sz val="10"/>
            <rFont val="Tahoma"/>
            <family val="2"/>
          </rPr>
          <t>Y11272021-12</t>
        </r>
      </text>
    </comment>
    <comment ref="L830" authorId="0" shapeId="0" xr:uid="{960D0102-7232-46E2-B547-4ABA48506896}">
      <text>
        <r>
          <rPr>
            <sz val="10"/>
            <rFont val="Tahoma"/>
            <family val="2"/>
          </rPr>
          <t>Y11282021-86</t>
        </r>
      </text>
    </comment>
    <comment ref="L831" authorId="0" shapeId="0" xr:uid="{64D908A9-8CC8-49EC-8ECA-D17A93B64FFE}">
      <text>
        <r>
          <rPr>
            <sz val="10"/>
            <rFont val="Tahoma"/>
            <family val="2"/>
          </rPr>
          <t>Y11282021-138</t>
        </r>
      </text>
    </comment>
    <comment ref="L832" authorId="0" shapeId="0" xr:uid="{95C9EC66-D6FA-4665-B5BC-D7479E671D0A}">
      <text>
        <r>
          <rPr>
            <sz val="10"/>
            <rFont val="Tahoma"/>
            <family val="2"/>
          </rPr>
          <t>Y11292021-8</t>
        </r>
      </text>
    </comment>
    <comment ref="L833" authorId="0" shapeId="0" xr:uid="{1EF109A7-52DF-4318-911A-9C683E5E70F2}">
      <text>
        <r>
          <rPr>
            <sz val="10"/>
            <rFont val="Tahoma"/>
            <family val="2"/>
          </rPr>
          <t>Y11292021-49</t>
        </r>
      </text>
    </comment>
    <comment ref="L834" authorId="0" shapeId="0" xr:uid="{243F7C7C-81D8-46C0-BF94-0377EF79EF96}">
      <text>
        <r>
          <rPr>
            <sz val="10"/>
            <rFont val="Tahoma"/>
            <family val="2"/>
          </rPr>
          <t>Y12142021-35</t>
        </r>
      </text>
    </comment>
    <comment ref="L835" authorId="0" shapeId="0" xr:uid="{03ED4948-D33D-4329-8036-3E84C03A210B}">
      <text>
        <r>
          <rPr>
            <sz val="10"/>
            <rFont val="Tahoma"/>
            <family val="2"/>
          </rPr>
          <t>Y12012021-128</t>
        </r>
      </text>
    </comment>
    <comment ref="L836" authorId="0" shapeId="0" xr:uid="{87442AE4-F032-43D6-A979-695D5239AA42}">
      <text>
        <r>
          <rPr>
            <sz val="10"/>
            <rFont val="Tahoma"/>
            <family val="2"/>
          </rPr>
          <t>Y12222021-14</t>
        </r>
      </text>
    </comment>
    <comment ref="L837" authorId="0" shapeId="0" xr:uid="{C051BDC7-30A8-465A-B334-89BB8625B567}">
      <text>
        <r>
          <rPr>
            <sz val="10"/>
            <rFont val="Tahoma"/>
            <family val="2"/>
          </rPr>
          <t>Y01092022-25</t>
        </r>
      </text>
    </comment>
    <comment ref="L838" authorId="0" shapeId="0" xr:uid="{D5DF2997-1916-43E5-8475-B0AFFA011C84}">
      <text>
        <r>
          <rPr>
            <sz val="10"/>
            <rFont val="Tahoma"/>
            <family val="2"/>
          </rPr>
          <t>Y01102022-13</t>
        </r>
      </text>
    </comment>
    <comment ref="X839" authorId="0" shapeId="0" xr:uid="{F08E24DF-7BA7-4D88-A9D0-DCC98A7EC836}">
      <text>
        <r>
          <rPr>
            <sz val="10"/>
            <rFont val="Tahoma"/>
            <family val="2"/>
          </rPr>
          <t>Total Dox Acceptance Amt - Total Paid Amt</t>
        </r>
      </text>
    </comment>
    <comment ref="L840" authorId="0" shapeId="0" xr:uid="{126EDD24-B72B-4201-8C32-4479FD483233}">
      <text>
        <r>
          <rPr>
            <sz val="10"/>
            <rFont val="Tahoma"/>
            <family val="2"/>
          </rPr>
          <t>Y11022021-65</t>
        </r>
      </text>
    </comment>
    <comment ref="L841" authorId="0" shapeId="0" xr:uid="{54161B9A-CED3-469D-B2BD-1598B7E3484F}">
      <text>
        <r>
          <rPr>
            <sz val="10"/>
            <rFont val="Tahoma"/>
            <family val="2"/>
          </rPr>
          <t>Y11022021-64</t>
        </r>
      </text>
    </comment>
    <comment ref="L842" authorId="0" shapeId="0" xr:uid="{F106285D-CC1D-40A1-97A3-253889FEB8B1}">
      <text>
        <r>
          <rPr>
            <sz val="10"/>
            <rFont val="Tahoma"/>
            <family val="2"/>
          </rPr>
          <t>Y11032021-31</t>
        </r>
      </text>
    </comment>
    <comment ref="L843" authorId="0" shapeId="0" xr:uid="{DC7F28AA-9180-464E-9576-40B937C3F1BA}">
      <text>
        <r>
          <rPr>
            <sz val="10"/>
            <rFont val="Tahoma"/>
            <family val="2"/>
          </rPr>
          <t>Y11282021-112</t>
        </r>
      </text>
    </comment>
    <comment ref="L844" authorId="0" shapeId="0" xr:uid="{25625DE8-8BA4-48AA-BCE6-E4C390477691}">
      <text>
        <r>
          <rPr>
            <sz val="10"/>
            <rFont val="Tahoma"/>
            <family val="2"/>
          </rPr>
          <t>Y12122021-2</t>
        </r>
      </text>
    </comment>
    <comment ref="L845" authorId="0" shapeId="0" xr:uid="{E761BCE0-3A80-4100-A6F5-2A47BA3FAC15}">
      <text>
        <r>
          <rPr>
            <sz val="10"/>
            <rFont val="Tahoma"/>
            <family val="2"/>
          </rPr>
          <t>Y11292021-48</t>
        </r>
      </text>
    </comment>
    <comment ref="L846" authorId="0" shapeId="0" xr:uid="{2367466B-C7B5-4898-BF7C-202EC2A94528}">
      <text>
        <r>
          <rPr>
            <sz val="10"/>
            <rFont val="Tahoma"/>
            <family val="2"/>
          </rPr>
          <t>Y12052021-6</t>
        </r>
      </text>
    </comment>
    <comment ref="L847" authorId="0" shapeId="0" xr:uid="{94998842-A6CB-4F55-BE57-ADED5B447A16}">
      <text>
        <r>
          <rPr>
            <sz val="10"/>
            <rFont val="Tahoma"/>
            <family val="2"/>
          </rPr>
          <t>Y12142021-38</t>
        </r>
      </text>
    </comment>
    <comment ref="L848" authorId="0" shapeId="0" xr:uid="{96257CCE-B811-4D24-BE2B-E97D80F945C9}">
      <text>
        <r>
          <rPr>
            <sz val="10"/>
            <rFont val="Tahoma"/>
            <family val="2"/>
          </rPr>
          <t>Y12142021-37</t>
        </r>
      </text>
    </comment>
    <comment ref="L849" authorId="0" shapeId="0" xr:uid="{C40E40AF-F54F-48AD-B10D-1EFDDC0C520D}">
      <text>
        <r>
          <rPr>
            <sz val="10"/>
            <rFont val="Tahoma"/>
            <family val="2"/>
          </rPr>
          <t>Y01032022-37</t>
        </r>
      </text>
    </comment>
    <comment ref="L850" authorId="0" shapeId="0" xr:uid="{F80A7892-0E2D-4448-86E0-57D8BCB0EC9D}">
      <text>
        <r>
          <rPr>
            <sz val="10"/>
            <rFont val="Tahoma"/>
            <family val="2"/>
          </rPr>
          <t>Y01052022-14</t>
        </r>
      </text>
    </comment>
    <comment ref="L851" authorId="0" shapeId="0" xr:uid="{6782703E-449C-41E5-AA8B-866C79D3A23B}">
      <text>
        <r>
          <rPr>
            <sz val="10"/>
            <rFont val="Tahoma"/>
            <family val="2"/>
          </rPr>
          <t>Y02032022-34</t>
        </r>
      </text>
    </comment>
    <comment ref="L852" authorId="0" shapeId="0" xr:uid="{60F33060-06D7-4B11-8E62-B43AC53A9BCF}">
      <text>
        <r>
          <rPr>
            <sz val="10"/>
            <rFont val="Tahoma"/>
            <family val="2"/>
          </rPr>
          <t>Y02122022-48</t>
        </r>
      </text>
    </comment>
    <comment ref="X853" authorId="0" shapeId="0" xr:uid="{8A675326-071A-4B42-8B85-050432C7BA20}">
      <text>
        <r>
          <rPr>
            <sz val="10"/>
            <rFont val="Tahoma"/>
            <family val="2"/>
          </rPr>
          <t>Total Dox Acceptance Amt - Total Paid Amt</t>
        </r>
      </text>
    </comment>
    <comment ref="L854" authorId="0" shapeId="0" xr:uid="{2E6FAEEA-6971-411B-BDF2-A68F78E9BE25}">
      <text>
        <r>
          <rPr>
            <sz val="10"/>
            <rFont val="Tahoma"/>
            <family val="2"/>
          </rPr>
          <t>Y11032021-8</t>
        </r>
      </text>
    </comment>
    <comment ref="X855" authorId="0" shapeId="0" xr:uid="{E26D2371-FED1-4273-805E-A0D48F48E86D}">
      <text>
        <r>
          <rPr>
            <sz val="10"/>
            <rFont val="Tahoma"/>
            <family val="2"/>
          </rPr>
          <t>Total Dox Acceptance Amt - Total Paid Amt</t>
        </r>
      </text>
    </comment>
    <comment ref="L856" authorId="0" shapeId="0" xr:uid="{6A368A96-0001-4332-87B8-CDFF86D5557C}">
      <text>
        <r>
          <rPr>
            <sz val="10"/>
            <rFont val="Tahoma"/>
            <family val="2"/>
          </rPr>
          <t>Y11082021-41</t>
        </r>
      </text>
    </comment>
    <comment ref="X857" authorId="0" shapeId="0" xr:uid="{B14ABDAC-9BA3-4752-85E2-2E43AB33C444}">
      <text>
        <r>
          <rPr>
            <sz val="10"/>
            <rFont val="Tahoma"/>
            <family val="2"/>
          </rPr>
          <t>Total Dox Acceptance Amt - Total Paid Amt</t>
        </r>
      </text>
    </comment>
    <comment ref="L858" authorId="0" shapeId="0" xr:uid="{BB0755CD-EF46-4DB9-911B-ED4003C5BEB9}">
      <text>
        <r>
          <rPr>
            <sz val="10"/>
            <rFont val="Tahoma"/>
            <family val="2"/>
          </rPr>
          <t>Y11282021-18</t>
        </r>
      </text>
    </comment>
    <comment ref="L859" authorId="0" shapeId="0" xr:uid="{CD46CEF2-8499-4E7C-A26E-4954006C3CC9}">
      <text>
        <r>
          <rPr>
            <sz val="10"/>
            <rFont val="Tahoma"/>
            <family val="2"/>
          </rPr>
          <t>Y11282021-119</t>
        </r>
      </text>
    </comment>
    <comment ref="L860" authorId="0" shapeId="0" xr:uid="{91330366-0660-4C2E-84CD-957058F3780C}">
      <text>
        <r>
          <rPr>
            <sz val="10"/>
            <rFont val="Tahoma"/>
            <family val="2"/>
          </rPr>
          <t>Y11302021-8</t>
        </r>
      </text>
    </comment>
    <comment ref="L861" authorId="0" shapeId="0" xr:uid="{C2C25D6F-E9D9-4FF8-8010-6572F8392417}">
      <text>
        <r>
          <rPr>
            <sz val="10"/>
            <rFont val="Tahoma"/>
            <family val="2"/>
          </rPr>
          <t>Y12232021-9</t>
        </r>
      </text>
    </comment>
    <comment ref="L862" authorId="0" shapeId="0" xr:uid="{1EBF573C-0107-4196-BB8C-5D017519BFF8}">
      <text>
        <r>
          <rPr>
            <sz val="10"/>
            <rFont val="Tahoma"/>
            <family val="2"/>
          </rPr>
          <t>Y01062022-57</t>
        </r>
      </text>
    </comment>
    <comment ref="L863" authorId="0" shapeId="0" xr:uid="{A158EB5F-AFA3-4A4D-9EB8-76C079CEA276}">
      <text>
        <r>
          <rPr>
            <sz val="10"/>
            <rFont val="Tahoma"/>
            <family val="2"/>
          </rPr>
          <t>Y01052022-17</t>
        </r>
      </text>
    </comment>
    <comment ref="L864" authorId="0" shapeId="0" xr:uid="{55027571-D9D8-492F-9232-6BB380163330}">
      <text>
        <r>
          <rPr>
            <sz val="10"/>
            <rFont val="Tahoma"/>
            <family val="2"/>
          </rPr>
          <t>Y01052022-17</t>
        </r>
      </text>
    </comment>
    <comment ref="L865" authorId="0" shapeId="0" xr:uid="{D5C7FCB6-3783-428F-B1C8-58BF2B8E472E}">
      <text>
        <r>
          <rPr>
            <sz val="10"/>
            <rFont val="Tahoma"/>
            <family val="2"/>
          </rPr>
          <t>Y03072022-24</t>
        </r>
      </text>
    </comment>
    <comment ref="L866" authorId="0" shapeId="0" xr:uid="{392EA29C-98F4-4FA7-A0C8-FE40021F0B69}">
      <text>
        <r>
          <rPr>
            <sz val="10"/>
            <rFont val="Tahoma"/>
            <family val="2"/>
          </rPr>
          <t>Y03072022-24</t>
        </r>
      </text>
    </comment>
    <comment ref="X867" authorId="0" shapeId="0" xr:uid="{BAAD1BB6-8E70-4252-8DF9-380B6AA7DB3B}">
      <text>
        <r>
          <rPr>
            <sz val="10"/>
            <rFont val="Tahoma"/>
            <family val="2"/>
          </rPr>
          <t>Total Dox Acceptance Amt - Total Paid Amt</t>
        </r>
      </text>
    </comment>
    <comment ref="L868" authorId="0" shapeId="0" xr:uid="{B37D58B6-5D52-438F-B6AF-B3FE226D9D42}">
      <text>
        <r>
          <rPr>
            <sz val="10"/>
            <rFont val="Tahoma"/>
            <family val="2"/>
          </rPr>
          <t>Y01092022-12</t>
        </r>
      </text>
    </comment>
    <comment ref="L869" authorId="0" shapeId="0" xr:uid="{B1E4FFD3-75D2-4210-BC45-751794406A15}">
      <text>
        <r>
          <rPr>
            <sz val="10"/>
            <rFont val="Tahoma"/>
            <family val="2"/>
          </rPr>
          <t>Y03072022-63</t>
        </r>
      </text>
    </comment>
    <comment ref="L870" authorId="0" shapeId="0" xr:uid="{5257247C-AE1B-4EFD-8C75-595FE8442401}">
      <text>
        <r>
          <rPr>
            <sz val="10"/>
            <rFont val="Tahoma"/>
            <family val="2"/>
          </rPr>
          <t>Y01092022-21</t>
        </r>
      </text>
    </comment>
    <comment ref="L871" authorId="0" shapeId="0" xr:uid="{0359BCB4-6DD5-48A5-9801-2BAE0A63C341}">
      <text>
        <r>
          <rPr>
            <sz val="10"/>
            <rFont val="Tahoma"/>
            <family val="2"/>
          </rPr>
          <t>Y02012022-59</t>
        </r>
      </text>
    </comment>
    <comment ref="L872" authorId="0" shapeId="0" xr:uid="{201D7721-8516-4D3F-8B64-2E5D2FCCC502}">
      <text>
        <r>
          <rPr>
            <sz val="10"/>
            <rFont val="Tahoma"/>
            <family val="2"/>
          </rPr>
          <t>Y01092022-19</t>
        </r>
      </text>
    </comment>
    <comment ref="L873" authorId="0" shapeId="0" xr:uid="{E2A2EE97-9482-409E-9E9A-DE6C469976C3}">
      <text>
        <r>
          <rPr>
            <sz val="10"/>
            <rFont val="Tahoma"/>
            <family val="2"/>
          </rPr>
          <t>Y03072022-61</t>
        </r>
      </text>
    </comment>
    <comment ref="L874" authorId="0" shapeId="0" xr:uid="{C0B24412-819B-4FC5-98FD-DC15B1E712A7}">
      <text>
        <r>
          <rPr>
            <sz val="10"/>
            <rFont val="Tahoma"/>
            <family val="2"/>
          </rPr>
          <t>Y03072022-11</t>
        </r>
      </text>
    </comment>
    <comment ref="L875" authorId="0" shapeId="0" xr:uid="{1F0C6221-4380-46D2-90FF-540821644641}">
      <text>
        <r>
          <rPr>
            <sz val="10"/>
            <rFont val="Tahoma"/>
            <family val="2"/>
          </rPr>
          <t>Y03072022-73</t>
        </r>
      </text>
    </comment>
    <comment ref="L876" authorId="0" shapeId="0" xr:uid="{B0CDB29D-6BBB-4535-8D48-9F30F337D6FC}">
      <text>
        <r>
          <rPr>
            <sz val="10"/>
            <rFont val="Tahoma"/>
            <family val="2"/>
          </rPr>
          <t>Y03072022-80</t>
        </r>
      </text>
    </comment>
    <comment ref="L877" authorId="0" shapeId="0" xr:uid="{75B4B12E-0265-4769-BB62-83494FEF6BAE}">
      <text>
        <r>
          <rPr>
            <sz val="10"/>
            <rFont val="Tahoma"/>
            <family val="2"/>
          </rPr>
          <t>Y03092022-46</t>
        </r>
      </text>
    </comment>
    <comment ref="L878" authorId="0" shapeId="0" xr:uid="{1BC78A17-825B-40D8-B1E8-2D651781174D}">
      <text>
        <r>
          <rPr>
            <sz val="10"/>
            <rFont val="Tahoma"/>
            <family val="2"/>
          </rPr>
          <t>Y05222022-29</t>
        </r>
      </text>
    </comment>
    <comment ref="L879" authorId="0" shapeId="0" xr:uid="{3234575D-22A3-4FDD-B2FE-4FCA24C1460B}">
      <text>
        <r>
          <rPr>
            <sz val="10"/>
            <rFont val="Tahoma"/>
            <family val="2"/>
          </rPr>
          <t>Y05222022-23</t>
        </r>
      </text>
    </comment>
    <comment ref="X880" authorId="0" shapeId="0" xr:uid="{07A974F2-18FD-470B-B108-582821289FDB}">
      <text>
        <r>
          <rPr>
            <sz val="10"/>
            <rFont val="Tahoma"/>
            <family val="2"/>
          </rPr>
          <t>Total Dox Acceptance Amt - Total Paid Amt</t>
        </r>
      </text>
    </comment>
    <comment ref="L881" authorId="0" shapeId="0" xr:uid="{8EE9F5BF-790C-4699-B1C0-81722630AF36}">
      <text>
        <r>
          <rPr>
            <sz val="10"/>
            <rFont val="Tahoma"/>
            <family val="2"/>
          </rPr>
          <t>Y11032021-63</t>
        </r>
      </text>
    </comment>
    <comment ref="L882" authorId="0" shapeId="0" xr:uid="{48C98EF3-A88B-4362-A9DE-C9DB2FC6F286}">
      <text>
        <r>
          <rPr>
            <sz val="10"/>
            <rFont val="Tahoma"/>
            <family val="2"/>
          </rPr>
          <t>Y11292021-20</t>
        </r>
      </text>
    </comment>
    <comment ref="L883" authorId="0" shapeId="0" xr:uid="{DD3CD338-BDAE-4C2B-99A2-11978C2776E3}">
      <text>
        <r>
          <rPr>
            <sz val="10"/>
            <rFont val="Tahoma"/>
            <family val="2"/>
          </rPr>
          <t>Y12142021-36</t>
        </r>
      </text>
    </comment>
    <comment ref="X884" authorId="0" shapeId="0" xr:uid="{A7E7567B-B5E8-4B97-995E-BC598BA4A1A2}">
      <text>
        <r>
          <rPr>
            <sz val="10"/>
            <rFont val="Tahoma"/>
            <family val="2"/>
          </rPr>
          <t>Total Dox Acceptance Amt - Total Paid Amt</t>
        </r>
      </text>
    </comment>
    <comment ref="L885" authorId="0" shapeId="0" xr:uid="{C7F771C1-6A7C-4CF8-B1C6-D5C6A6E6BF7D}">
      <text>
        <r>
          <rPr>
            <sz val="10"/>
            <rFont val="Tahoma"/>
            <family val="2"/>
          </rPr>
          <t>Y12232021-8</t>
        </r>
      </text>
    </comment>
    <comment ref="L886" authorId="0" shapeId="0" xr:uid="{145F35CF-2918-4ADC-9C30-53A83F4BDDA6}">
      <text>
        <r>
          <rPr>
            <sz val="10"/>
            <rFont val="Tahoma"/>
            <family val="2"/>
          </rPr>
          <t>Y01102022-7</t>
        </r>
      </text>
    </comment>
    <comment ref="L887" authorId="0" shapeId="0" xr:uid="{4097DA70-73B8-4B58-824E-01140AEE0646}">
      <text>
        <r>
          <rPr>
            <sz val="10"/>
            <rFont val="Tahoma"/>
            <family val="2"/>
          </rPr>
          <t>Y01052022-11</t>
        </r>
      </text>
    </comment>
    <comment ref="L888" authorId="0" shapeId="0" xr:uid="{1114A562-164C-4F92-847C-6AF66A30DD31}">
      <text>
        <r>
          <rPr>
            <sz val="10"/>
            <rFont val="Tahoma"/>
            <family val="2"/>
          </rPr>
          <t>Y02132022-81</t>
        </r>
      </text>
    </comment>
    <comment ref="L889" authorId="0" shapeId="0" xr:uid="{EFB4B02B-9B00-4EF0-9C66-4A0990AC3BF6}">
      <text>
        <r>
          <rPr>
            <sz val="10"/>
            <rFont val="Tahoma"/>
            <family val="2"/>
          </rPr>
          <t>Y02032022-23</t>
        </r>
      </text>
    </comment>
    <comment ref="L890" authorId="0" shapeId="0" xr:uid="{18ED19E0-D59E-40F6-BCB0-0DB18902984C}">
      <text>
        <r>
          <rPr>
            <sz val="10"/>
            <rFont val="Tahoma"/>
            <family val="2"/>
          </rPr>
          <t>Y02132022-19</t>
        </r>
      </text>
    </comment>
    <comment ref="L891" authorId="0" shapeId="0" xr:uid="{856E4ED9-38FB-418E-8801-FB2EFF99E800}">
      <text>
        <r>
          <rPr>
            <sz val="10"/>
            <rFont val="Tahoma"/>
            <family val="2"/>
          </rPr>
          <t>Y02132022-73</t>
        </r>
      </text>
    </comment>
    <comment ref="X892" authorId="0" shapeId="0" xr:uid="{A6E64782-C28B-4855-91E4-A6DCFF851B3A}">
      <text>
        <r>
          <rPr>
            <sz val="10"/>
            <rFont val="Tahoma"/>
            <family val="2"/>
          </rPr>
          <t>Total Dox Acceptance Amt - Total Paid Amt</t>
        </r>
      </text>
    </comment>
    <comment ref="L893" authorId="0" shapeId="0" xr:uid="{5F702A0D-FA0A-46B4-93C6-CBC9C5514AC4}">
      <text>
        <r>
          <rPr>
            <sz val="10"/>
            <rFont val="Tahoma"/>
            <family val="2"/>
          </rPr>
          <t>Y11292021-11</t>
        </r>
      </text>
    </comment>
    <comment ref="X894" authorId="0" shapeId="0" xr:uid="{67F0CEB7-D0F7-43AB-9597-C70F00601949}">
      <text>
        <r>
          <rPr>
            <sz val="10"/>
            <rFont val="Tahoma"/>
            <family val="2"/>
          </rPr>
          <t>Total Dox Acceptance Amt - Total Paid Amt</t>
        </r>
      </text>
    </comment>
    <comment ref="L895" authorId="0" shapeId="0" xr:uid="{3F0CCA66-6193-4E5A-9F5D-7FE6DE9F1AF3}">
      <text>
        <r>
          <rPr>
            <sz val="10"/>
            <rFont val="Tahoma"/>
            <family val="2"/>
          </rPr>
          <t>Y02012022-61</t>
        </r>
      </text>
    </comment>
    <comment ref="X896" authorId="0" shapeId="0" xr:uid="{2801A62F-127E-4BDF-BF95-AF432AACC3DC}">
      <text>
        <r>
          <rPr>
            <sz val="10"/>
            <rFont val="Tahoma"/>
            <family val="2"/>
          </rPr>
          <t>Total Dox Acceptance Amt - Total Paid Amt</t>
        </r>
      </text>
    </comment>
    <comment ref="L897" authorId="0" shapeId="0" xr:uid="{3136FED7-3AE5-43CF-AD74-EF39A49028D0}">
      <text>
        <r>
          <rPr>
            <sz val="10"/>
            <rFont val="Tahoma"/>
            <family val="2"/>
          </rPr>
          <t>Y02132022-76</t>
        </r>
      </text>
    </comment>
    <comment ref="L898" authorId="0" shapeId="0" xr:uid="{9B4DE31A-861C-45D8-A318-D4F48651746C}">
      <text>
        <r>
          <rPr>
            <sz val="10"/>
            <rFont val="Tahoma"/>
            <family val="2"/>
          </rPr>
          <t>Y12142021-30</t>
        </r>
      </text>
    </comment>
    <comment ref="L899" authorId="0" shapeId="0" xr:uid="{E597D381-B4DF-4F2D-9248-B16014BCBC33}">
      <text>
        <r>
          <rPr>
            <sz val="10"/>
            <rFont val="Tahoma"/>
            <family val="2"/>
          </rPr>
          <t>Y01062022-24</t>
        </r>
      </text>
    </comment>
    <comment ref="L900" authorId="0" shapeId="0" xr:uid="{5BACEB67-9C98-4014-AA12-124D3A77D9F0}">
      <text>
        <r>
          <rPr>
            <sz val="10"/>
            <rFont val="Tahoma"/>
            <family val="2"/>
          </rPr>
          <t>Y01092022-47</t>
        </r>
      </text>
    </comment>
    <comment ref="L901" authorId="0" shapeId="0" xr:uid="{D963266A-ED48-4345-A6C1-6453B85D0DC8}">
      <text>
        <r>
          <rPr>
            <sz val="10"/>
            <rFont val="Tahoma"/>
            <family val="2"/>
          </rPr>
          <t>Y02142022-2</t>
        </r>
      </text>
    </comment>
    <comment ref="X902" authorId="0" shapeId="0" xr:uid="{85EB8BBB-E3E3-4B7D-BB4D-E638DDBD498D}">
      <text>
        <r>
          <rPr>
            <sz val="10"/>
            <rFont val="Tahoma"/>
            <family val="2"/>
          </rPr>
          <t>Total Dox Acceptance Amt - Total Paid Amt</t>
        </r>
      </text>
    </comment>
    <comment ref="L903" authorId="0" shapeId="0" xr:uid="{055FEA07-C095-4092-B9C2-BE88C47D903A}">
      <text>
        <r>
          <rPr>
            <sz val="10"/>
            <rFont val="Tahoma"/>
            <family val="2"/>
          </rPr>
          <t>Y11302021-10</t>
        </r>
      </text>
    </comment>
    <comment ref="L904" authorId="0" shapeId="0" xr:uid="{CBDB3812-4547-4E56-94A9-7C6945C8FB6B}">
      <text>
        <r>
          <rPr>
            <sz val="10"/>
            <rFont val="Tahoma"/>
            <family val="2"/>
          </rPr>
          <t>Y11302021-11</t>
        </r>
      </text>
    </comment>
    <comment ref="L905" authorId="0" shapeId="0" xr:uid="{1F45EBCE-82C9-4AD6-985A-AEE690668D1A}">
      <text>
        <r>
          <rPr>
            <sz val="10"/>
            <rFont val="Tahoma"/>
            <family val="2"/>
          </rPr>
          <t>Y01032022-28</t>
        </r>
      </text>
    </comment>
    <comment ref="L906" authorId="0" shapeId="0" xr:uid="{B8C951BC-53CF-4854-BC26-0A5F80C164B4}">
      <text>
        <r>
          <rPr>
            <sz val="10"/>
            <rFont val="Tahoma"/>
            <family val="2"/>
          </rPr>
          <t>Y01032022-18</t>
        </r>
      </text>
    </comment>
    <comment ref="L907" authorId="0" shapeId="0" xr:uid="{02BC4CD8-B2EF-491E-9765-FBD4641F54BB}">
      <text>
        <r>
          <rPr>
            <sz val="10"/>
            <rFont val="Tahoma"/>
            <family val="2"/>
          </rPr>
          <t>Y01052022-16</t>
        </r>
      </text>
    </comment>
    <comment ref="L908" authorId="0" shapeId="0" xr:uid="{2729BB88-1B43-4ED3-90F6-B80A79B7A7A6}">
      <text>
        <r>
          <rPr>
            <sz val="10"/>
            <rFont val="Tahoma"/>
            <family val="2"/>
          </rPr>
          <t>Y01092022-35</t>
        </r>
      </text>
    </comment>
    <comment ref="L909" authorId="0" shapeId="0" xr:uid="{C2B56078-605B-4928-886F-4207F9DFA886}">
      <text>
        <r>
          <rPr>
            <sz val="10"/>
            <rFont val="Tahoma"/>
            <family val="2"/>
          </rPr>
          <t>Y01302022-65</t>
        </r>
      </text>
    </comment>
    <comment ref="L910" authorId="0" shapeId="0" xr:uid="{B3636E50-A2A8-4A79-A36A-B6DE409ED1DA}">
      <text>
        <r>
          <rPr>
            <sz val="10"/>
            <rFont val="Tahoma"/>
            <family val="2"/>
          </rPr>
          <t>Y01302022-67</t>
        </r>
      </text>
    </comment>
    <comment ref="L911" authorId="0" shapeId="0" xr:uid="{F9A8602A-9ACE-4B37-A8FF-6B14BF38102F}">
      <text>
        <r>
          <rPr>
            <sz val="10"/>
            <rFont val="Tahoma"/>
            <family val="2"/>
          </rPr>
          <t>Y01302022-64</t>
        </r>
      </text>
    </comment>
    <comment ref="L912" authorId="0" shapeId="0" xr:uid="{343C31FE-CAC1-42D9-9037-E03AA7E257C3}">
      <text>
        <r>
          <rPr>
            <sz val="10"/>
            <rFont val="Tahoma"/>
            <family val="2"/>
          </rPr>
          <t>Y01302022-63</t>
        </r>
      </text>
    </comment>
    <comment ref="L913" authorId="0" shapeId="0" xr:uid="{2633A7C5-0298-426D-900F-8D1CD3A5E139}">
      <text>
        <r>
          <rPr>
            <sz val="10"/>
            <rFont val="Tahoma"/>
            <family val="2"/>
          </rPr>
          <t>Y02032022-21</t>
        </r>
      </text>
    </comment>
    <comment ref="L914" authorId="0" shapeId="0" xr:uid="{46A2C7F2-3A29-4B68-AF4A-50D8F74108B5}">
      <text>
        <r>
          <rPr>
            <sz val="10"/>
            <rFont val="Tahoma"/>
            <family val="2"/>
          </rPr>
          <t>Y02032022-63</t>
        </r>
      </text>
    </comment>
    <comment ref="L915" authorId="0" shapeId="0" xr:uid="{4C9B7AF3-0B3F-40BE-9B76-98EAD4C1ED1B}">
      <text>
        <r>
          <rPr>
            <sz val="10"/>
            <rFont val="Tahoma"/>
            <family val="2"/>
          </rPr>
          <t>Y02112022-1</t>
        </r>
      </text>
    </comment>
    <comment ref="L916" authorId="0" shapeId="0" xr:uid="{68FBF589-1F03-4B26-9992-8A89A7A0B3B8}">
      <text>
        <r>
          <rPr>
            <sz val="10"/>
            <rFont val="Tahoma"/>
            <family val="2"/>
          </rPr>
          <t>Y02132022-18</t>
        </r>
      </text>
    </comment>
    <comment ref="L917" authorId="0" shapeId="0" xr:uid="{8F46C2C6-142B-4D71-B82A-F93CF3CF8B68}">
      <text>
        <r>
          <rPr>
            <sz val="10"/>
            <rFont val="Tahoma"/>
            <family val="2"/>
          </rPr>
          <t>Y02092022-7</t>
        </r>
      </text>
    </comment>
    <comment ref="L918" authorId="0" shapeId="0" xr:uid="{16CB9185-95F9-4F2B-907C-2BD92507DFEE}">
      <text>
        <r>
          <rPr>
            <sz val="10"/>
            <rFont val="Tahoma"/>
            <family val="2"/>
          </rPr>
          <t>Y02122022-5</t>
        </r>
      </text>
    </comment>
    <comment ref="L919" authorId="0" shapeId="0" xr:uid="{652556DA-0BAF-4F5A-A96C-456FBEB201A2}">
      <text>
        <r>
          <rPr>
            <sz val="10"/>
            <rFont val="Tahoma"/>
            <family val="2"/>
          </rPr>
          <t>Y02122022-10</t>
        </r>
      </text>
    </comment>
    <comment ref="L920" authorId="0" shapeId="0" xr:uid="{F2EAA7B2-22C3-4F41-B8E3-8B6CF0384D61}">
      <text>
        <r>
          <rPr>
            <sz val="10"/>
            <rFont val="Tahoma"/>
            <family val="2"/>
          </rPr>
          <t>Y02122022-60</t>
        </r>
      </text>
    </comment>
    <comment ref="L921" authorId="0" shapeId="0" xr:uid="{4DCF218C-4717-42AA-9750-73D773017C97}">
      <text>
        <r>
          <rPr>
            <sz val="10"/>
            <rFont val="Tahoma"/>
            <family val="2"/>
          </rPr>
          <t>Y02122022-58</t>
        </r>
      </text>
    </comment>
    <comment ref="L922" authorId="0" shapeId="0" xr:uid="{1DB8B1D5-3BA1-4BBD-8E7C-F79081701EDE}">
      <text>
        <r>
          <rPr>
            <sz val="10"/>
            <rFont val="Tahoma"/>
            <family val="2"/>
          </rPr>
          <t>Y02132022-2</t>
        </r>
      </text>
    </comment>
    <comment ref="L923" authorId="0" shapeId="0" xr:uid="{CA2D98E8-D471-4D95-B305-AFD966F49585}">
      <text>
        <r>
          <rPr>
            <sz val="10"/>
            <rFont val="Tahoma"/>
            <family val="2"/>
          </rPr>
          <t>Y02122022-41</t>
        </r>
      </text>
    </comment>
    <comment ref="L924" authorId="0" shapeId="0" xr:uid="{C4EAD60A-1C27-4E8C-9B03-6E4EB02A93C8}">
      <text>
        <r>
          <rPr>
            <sz val="10"/>
            <rFont val="Tahoma"/>
            <family val="2"/>
          </rPr>
          <t>Y03072022-77</t>
        </r>
      </text>
    </comment>
    <comment ref="L925" authorId="0" shapeId="0" xr:uid="{522D6559-D3F4-475D-A17D-5B39CF7D7E00}">
      <text>
        <r>
          <rPr>
            <sz val="10"/>
            <rFont val="Tahoma"/>
            <family val="2"/>
          </rPr>
          <t>Y02132022-32</t>
        </r>
      </text>
    </comment>
    <comment ref="L926" authorId="0" shapeId="0" xr:uid="{E77CDB1F-F565-49D8-9DDB-64AA921BB977}">
      <text>
        <r>
          <rPr>
            <sz val="10"/>
            <rFont val="Tahoma"/>
            <family val="2"/>
          </rPr>
          <t>Y03072022-70</t>
        </r>
      </text>
    </comment>
    <comment ref="L927" authorId="0" shapeId="0" xr:uid="{89849A93-BF76-40B5-BAE4-F6BCEAFF5B64}">
      <text>
        <r>
          <rPr>
            <sz val="10"/>
            <rFont val="Tahoma"/>
            <family val="2"/>
          </rPr>
          <t>Y02132022-54</t>
        </r>
      </text>
    </comment>
    <comment ref="L928" authorId="0" shapeId="0" xr:uid="{B80D02E4-E9EB-4C4B-9EA0-F48A1EBE16C7}">
      <text>
        <r>
          <rPr>
            <sz val="10"/>
            <rFont val="Tahoma"/>
            <family val="2"/>
          </rPr>
          <t>Y02132022-49</t>
        </r>
      </text>
    </comment>
    <comment ref="L929" authorId="0" shapeId="0" xr:uid="{41538DCE-C4A4-44EB-A819-8C130E339026}">
      <text>
        <r>
          <rPr>
            <sz val="10"/>
            <rFont val="Tahoma"/>
            <family val="2"/>
          </rPr>
          <t>Y03072022-75</t>
        </r>
      </text>
    </comment>
    <comment ref="L930" authorId="0" shapeId="0" xr:uid="{697ADE57-85A8-4BA4-AF37-446B8F7081FD}">
      <text>
        <r>
          <rPr>
            <sz val="10"/>
            <rFont val="Tahoma"/>
            <family val="2"/>
          </rPr>
          <t>Y02132022-56</t>
        </r>
      </text>
    </comment>
    <comment ref="L931" authorId="0" shapeId="0" xr:uid="{C6AC32E0-A13F-4C8A-8B03-CE787FD753BC}">
      <text>
        <r>
          <rPr>
            <sz val="10"/>
            <rFont val="Tahoma"/>
            <family val="2"/>
          </rPr>
          <t>Y03282022-29</t>
        </r>
      </text>
    </comment>
    <comment ref="L932" authorId="0" shapeId="0" xr:uid="{33C7425A-68E1-4B4B-BE0F-8DF7EF885EB6}">
      <text>
        <r>
          <rPr>
            <sz val="10"/>
            <rFont val="Tahoma"/>
            <family val="2"/>
          </rPr>
          <t>Y03312022-4</t>
        </r>
      </text>
    </comment>
    <comment ref="L933" authorId="0" shapeId="0" xr:uid="{7B3EF7B1-BFC0-4D7B-A368-0C4D166FE8F3}">
      <text>
        <r>
          <rPr>
            <sz val="10"/>
            <rFont val="Tahoma"/>
            <family val="2"/>
          </rPr>
          <t>Y04062022-57</t>
        </r>
      </text>
    </comment>
    <comment ref="L934" authorId="0" shapeId="0" xr:uid="{60F35782-0718-4A73-A19E-3D0FED866935}">
      <text>
        <r>
          <rPr>
            <sz val="10"/>
            <rFont val="Tahoma"/>
            <family val="2"/>
          </rPr>
          <t>Y05222022-41</t>
        </r>
      </text>
    </comment>
    <comment ref="X935" authorId="0" shapeId="0" xr:uid="{9827B68F-4A38-4245-8FBB-5CEF824A3B5B}">
      <text>
        <r>
          <rPr>
            <sz val="10"/>
            <rFont val="Tahoma"/>
            <family val="2"/>
          </rPr>
          <t>Total Dox Acceptance Amt - Total Paid Amt</t>
        </r>
      </text>
    </comment>
    <comment ref="L936" authorId="0" shapeId="0" xr:uid="{2ACF629E-5D10-431E-8805-72F853DC9300}">
      <text>
        <r>
          <rPr>
            <sz val="10"/>
            <rFont val="Tahoma"/>
            <family val="2"/>
          </rPr>
          <t>Y12012021-127</t>
        </r>
      </text>
    </comment>
    <comment ref="X937" authorId="0" shapeId="0" xr:uid="{EAB02F9D-6897-4E7A-8EB3-BB319CC31FE0}">
      <text>
        <r>
          <rPr>
            <sz val="10"/>
            <rFont val="Tahoma"/>
            <family val="2"/>
          </rPr>
          <t>Total Dox Acceptance Amt - Total Paid Amt</t>
        </r>
      </text>
    </comment>
    <comment ref="L938" authorId="0" shapeId="0" xr:uid="{BD639154-AA98-4DEF-A171-5217CA65A7CC}">
      <text>
        <r>
          <rPr>
            <sz val="10"/>
            <rFont val="Tahoma"/>
            <family val="2"/>
          </rPr>
          <t>Y01062022-35</t>
        </r>
      </text>
    </comment>
    <comment ref="L939" authorId="0" shapeId="0" xr:uid="{66A6C45C-8DD9-45B3-BF50-326554EA2A38}">
      <text>
        <r>
          <rPr>
            <sz val="10"/>
            <rFont val="Tahoma"/>
            <family val="2"/>
          </rPr>
          <t>Y02012022-68</t>
        </r>
      </text>
    </comment>
    <comment ref="L940" authorId="0" shapeId="0" xr:uid="{FCF8F4BC-5FD7-4191-A757-4619DFD434C9}">
      <text>
        <r>
          <rPr>
            <sz val="10"/>
            <rFont val="Tahoma"/>
            <family val="2"/>
          </rPr>
          <t>Y01102022-17</t>
        </r>
      </text>
    </comment>
    <comment ref="L941" authorId="0" shapeId="0" xr:uid="{7B5CD5F4-882C-4ECE-A717-65E1D2C77D8B}">
      <text>
        <r>
          <rPr>
            <sz val="10"/>
            <rFont val="Tahoma"/>
            <family val="2"/>
          </rPr>
          <t>Y02142022-3</t>
        </r>
      </text>
    </comment>
    <comment ref="L942" authorId="0" shapeId="0" xr:uid="{E6B98E38-00A7-4F7C-B8F6-9AF34D225CD6}">
      <text>
        <r>
          <rPr>
            <sz val="10"/>
            <rFont val="Tahoma"/>
            <family val="2"/>
          </rPr>
          <t>Y03102022-57</t>
        </r>
      </text>
    </comment>
    <comment ref="L943" authorId="0" shapeId="0" xr:uid="{81124E91-3935-48C5-A495-2FCB37C94806}">
      <text>
        <r>
          <rPr>
            <sz val="10"/>
            <rFont val="Tahoma"/>
            <family val="2"/>
          </rPr>
          <t>Y04062022-56</t>
        </r>
      </text>
    </comment>
    <comment ref="X944" authorId="0" shapeId="0" xr:uid="{C21C3F47-B8A5-4D43-BF48-FDFE8C353257}">
      <text>
        <r>
          <rPr>
            <sz val="10"/>
            <rFont val="Tahoma"/>
            <family val="2"/>
          </rPr>
          <t>Total Dox Acceptance Amt - Total Paid Amt</t>
        </r>
      </text>
    </comment>
    <comment ref="L945" authorId="0" shapeId="0" xr:uid="{C30616DE-2F39-4B1A-A4CF-2B1EB9612D74}">
      <text>
        <r>
          <rPr>
            <sz val="10"/>
            <rFont val="Tahoma"/>
            <family val="2"/>
          </rPr>
          <t>Y01102022-9</t>
        </r>
      </text>
    </comment>
    <comment ref="L946" authorId="0" shapeId="0" xr:uid="{6DF01508-235C-41EC-8569-346C712665C4}">
      <text>
        <r>
          <rPr>
            <sz val="10"/>
            <rFont val="Tahoma"/>
            <family val="2"/>
          </rPr>
          <t>Y01102022-28</t>
        </r>
      </text>
    </comment>
    <comment ref="X947" authorId="0" shapeId="0" xr:uid="{C42FC534-B901-4099-B721-4A9867DFD095}">
      <text>
        <r>
          <rPr>
            <sz val="10"/>
            <rFont val="Tahoma"/>
            <family val="2"/>
          </rPr>
          <t>Total Dox Acceptance Amt - Total Paid Amt</t>
        </r>
      </text>
    </comment>
    <comment ref="L948" authorId="0" shapeId="0" xr:uid="{B9B05F89-6300-41B3-919B-4BA28F8CE90C}">
      <text>
        <r>
          <rPr>
            <sz val="10"/>
            <rFont val="Tahoma"/>
            <family val="2"/>
          </rPr>
          <t>Y01102022-6</t>
        </r>
      </text>
    </comment>
    <comment ref="L949" authorId="0" shapeId="0" xr:uid="{0B12BB11-0AEC-443C-9C78-D0EE3B211DEF}">
      <text>
        <r>
          <rPr>
            <sz val="10"/>
            <rFont val="Tahoma"/>
            <family val="2"/>
          </rPr>
          <t>Y02132022-50</t>
        </r>
      </text>
    </comment>
    <comment ref="X950" authorId="0" shapeId="0" xr:uid="{AF77461A-1651-4F40-AAB0-49A240681D7E}">
      <text>
        <r>
          <rPr>
            <sz val="10"/>
            <rFont val="Tahoma"/>
            <family val="2"/>
          </rPr>
          <t>Total Dox Acceptance Amt - Total Paid Amt</t>
        </r>
      </text>
    </comment>
    <comment ref="L951" authorId="0" shapeId="0" xr:uid="{04D4C15D-6F4C-4F38-AA1B-FD250BD149DA}">
      <text>
        <r>
          <rPr>
            <sz val="10"/>
            <rFont val="Tahoma"/>
            <family val="2"/>
          </rPr>
          <t>Y02112022-18</t>
        </r>
      </text>
    </comment>
    <comment ref="L952" authorId="0" shapeId="0" xr:uid="{44ADC7BD-C570-4910-9BC9-065534D694A8}">
      <text>
        <r>
          <rPr>
            <sz val="10"/>
            <rFont val="Tahoma"/>
            <family val="2"/>
          </rPr>
          <t>Y02122022-3</t>
        </r>
      </text>
    </comment>
    <comment ref="L953" authorId="0" shapeId="0" xr:uid="{E8DBF30A-3D24-46ED-84AA-DDA92B54E2EC}">
      <text>
        <r>
          <rPr>
            <sz val="10"/>
            <rFont val="Tahoma"/>
            <family val="2"/>
          </rPr>
          <t>Y02122022-47</t>
        </r>
      </text>
    </comment>
    <comment ref="L954" authorId="0" shapeId="0" xr:uid="{9926FFB7-0A7E-4472-841B-4C6AA42A1701}">
      <text>
        <r>
          <rPr>
            <sz val="10"/>
            <rFont val="Tahoma"/>
            <family val="2"/>
          </rPr>
          <t>Y02132022-39</t>
        </r>
      </text>
    </comment>
    <comment ref="L955" authorId="0" shapeId="0" xr:uid="{B5204B8B-D5ED-4474-A9B3-A73FD92184B2}">
      <text>
        <r>
          <rPr>
            <sz val="10"/>
            <rFont val="Tahoma"/>
            <family val="2"/>
          </rPr>
          <t>Y02132022-44</t>
        </r>
      </text>
    </comment>
    <comment ref="L956" authorId="0" shapeId="0" xr:uid="{3B2A61C8-33E3-4FDF-8A1B-BDB5C30B64E5}">
      <text>
        <r>
          <rPr>
            <sz val="10"/>
            <rFont val="Tahoma"/>
            <family val="2"/>
          </rPr>
          <t>Y02132022-55</t>
        </r>
      </text>
    </comment>
    <comment ref="L957" authorId="0" shapeId="0" xr:uid="{7E72FD48-5491-46AB-B317-1225BA5960A0}">
      <text>
        <r>
          <rPr>
            <sz val="10"/>
            <rFont val="Tahoma"/>
            <family val="2"/>
          </rPr>
          <t>Y02132022-64</t>
        </r>
      </text>
    </comment>
    <comment ref="L958" authorId="0" shapeId="0" xr:uid="{F8475B7C-862B-492B-AF38-0C14AC02FDA3}">
      <text>
        <r>
          <rPr>
            <sz val="10"/>
            <rFont val="Tahoma"/>
            <family val="2"/>
          </rPr>
          <t>Y02132022-66</t>
        </r>
      </text>
    </comment>
    <comment ref="L959" authorId="0" shapeId="0" xr:uid="{EBE6BE0F-2CAD-4143-A6FE-A51475C0FCD5}">
      <text>
        <r>
          <rPr>
            <sz val="10"/>
            <rFont val="Tahoma"/>
            <family val="2"/>
          </rPr>
          <t>Y03092022-54</t>
        </r>
      </text>
    </comment>
    <comment ref="L960" authorId="0" shapeId="0" xr:uid="{0D88B965-9B66-4F74-9879-788E1F7901EF}">
      <text>
        <r>
          <rPr>
            <sz val="10"/>
            <rFont val="Tahoma"/>
            <family val="2"/>
          </rPr>
          <t>Y03102022-20</t>
        </r>
      </text>
    </comment>
    <comment ref="L961" authorId="0" shapeId="0" xr:uid="{F6D92133-8BE8-449A-9F5A-968C1B8B4033}">
      <text>
        <r>
          <rPr>
            <sz val="10"/>
            <rFont val="Tahoma"/>
            <family val="2"/>
          </rPr>
          <t>Y03102022-28</t>
        </r>
      </text>
    </comment>
    <comment ref="L962" authorId="0" shapeId="0" xr:uid="{F1E70947-DAE9-49BE-AA4A-1DF9FFEA256D}">
      <text>
        <r>
          <rPr>
            <sz val="10"/>
            <rFont val="Tahoma"/>
            <family val="2"/>
          </rPr>
          <t>Y03102022-31</t>
        </r>
      </text>
    </comment>
    <comment ref="L963" authorId="0" shapeId="0" xr:uid="{DC08A822-9059-47A9-A171-10BB60DCFC97}">
      <text>
        <r>
          <rPr>
            <sz val="10"/>
            <rFont val="Tahoma"/>
            <family val="2"/>
          </rPr>
          <t>Y03102022-49</t>
        </r>
      </text>
    </comment>
    <comment ref="L964" authorId="0" shapeId="0" xr:uid="{C21B27DF-8617-418E-A9EB-121F843FCB57}">
      <text>
        <r>
          <rPr>
            <sz val="10"/>
            <rFont val="Tahoma"/>
            <family val="2"/>
          </rPr>
          <t>Y04042022-86</t>
        </r>
      </text>
    </comment>
    <comment ref="L965" authorId="0" shapeId="0" xr:uid="{849F306D-8CDA-4C4C-B12F-3D911DD46CB7}">
      <text>
        <r>
          <rPr>
            <sz val="10"/>
            <rFont val="Tahoma"/>
            <family val="2"/>
          </rPr>
          <t>Y04052022-117</t>
        </r>
      </text>
    </comment>
    <comment ref="L966" authorId="0" shapeId="0" xr:uid="{D1DFF6A2-FC67-4BF7-9387-571B29CEA35E}">
      <text>
        <r>
          <rPr>
            <sz val="10"/>
            <rFont val="Tahoma"/>
            <family val="2"/>
          </rPr>
          <t>Y01092022-22</t>
        </r>
      </text>
    </comment>
    <comment ref="L967" authorId="0" shapeId="0" xr:uid="{AA7D6EA4-124D-454D-914B-6AC35BCAB66F}">
      <text>
        <r>
          <rPr>
            <sz val="10"/>
            <rFont val="Tahoma"/>
            <family val="2"/>
          </rPr>
          <t>Y02012022-66</t>
        </r>
      </text>
    </comment>
    <comment ref="L968" authorId="0" shapeId="0" xr:uid="{7B7D51C4-91B3-4978-B98E-614FE77E35AA}">
      <text>
        <r>
          <rPr>
            <sz val="10"/>
            <rFont val="Tahoma"/>
            <family val="2"/>
          </rPr>
          <t>Y01102022-23</t>
        </r>
      </text>
    </comment>
    <comment ref="L969" authorId="0" shapeId="0" xr:uid="{30EF10FA-51C1-420E-B2BB-AD5BC3894B93}">
      <text>
        <r>
          <rPr>
            <sz val="10"/>
            <rFont val="Tahoma"/>
            <family val="2"/>
          </rPr>
          <t>Y02092022-3</t>
        </r>
      </text>
    </comment>
    <comment ref="L970" authorId="0" shapeId="0" xr:uid="{DF80F7C3-3692-4D10-B1F5-93C0D3215A52}">
      <text>
        <r>
          <rPr>
            <sz val="10"/>
            <rFont val="Tahoma"/>
            <family val="2"/>
          </rPr>
          <t>Y02122022-57</t>
        </r>
      </text>
    </comment>
    <comment ref="L971" authorId="0" shapeId="0" xr:uid="{FBCD2730-A3BD-4AA2-813F-5FD890AD44F5}">
      <text>
        <r>
          <rPr>
            <sz val="10"/>
            <rFont val="Tahoma"/>
            <family val="2"/>
          </rPr>
          <t>Y02132022-46</t>
        </r>
      </text>
    </comment>
    <comment ref="L972" authorId="0" shapeId="0" xr:uid="{1F6B0D86-AABA-4668-B260-B471D2EB9A40}">
      <text>
        <r>
          <rPr>
            <sz val="10"/>
            <rFont val="Tahoma"/>
            <family val="2"/>
          </rPr>
          <t>Y02132022-47</t>
        </r>
      </text>
    </comment>
    <comment ref="L973" authorId="0" shapeId="0" xr:uid="{FA9B0F8B-565B-4383-BD05-4E8A2CB560CB}">
      <text>
        <r>
          <rPr>
            <sz val="10"/>
            <rFont val="Tahoma"/>
            <family val="2"/>
          </rPr>
          <t>Y02132022-45</t>
        </r>
      </text>
    </comment>
    <comment ref="L974" authorId="0" shapeId="0" xr:uid="{1E14EDB4-C1A9-4916-A390-AA1C58CFC9C7}">
      <text>
        <r>
          <rPr>
            <sz val="10"/>
            <rFont val="Tahoma"/>
            <family val="2"/>
          </rPr>
          <t>Y02132022-60</t>
        </r>
      </text>
    </comment>
    <comment ref="L975" authorId="0" shapeId="0" xr:uid="{324EAA68-A141-4519-B27E-B3672E3DFF0D}">
      <text>
        <r>
          <rPr>
            <sz val="10"/>
            <rFont val="Tahoma"/>
            <family val="2"/>
          </rPr>
          <t>Y02132022-68</t>
        </r>
      </text>
    </comment>
    <comment ref="L976" authorId="0" shapeId="0" xr:uid="{73F6636E-6C1A-42FE-84C0-9AA43FF1D661}">
      <text>
        <r>
          <rPr>
            <sz val="10"/>
            <rFont val="Tahoma"/>
            <family val="2"/>
          </rPr>
          <t>Y03102022-8</t>
        </r>
      </text>
    </comment>
    <comment ref="L977" authorId="0" shapeId="0" xr:uid="{4242F348-59AC-479A-A8BC-19F7AB357531}">
      <text>
        <r>
          <rPr>
            <sz val="10"/>
            <rFont val="Tahoma"/>
            <family val="2"/>
          </rPr>
          <t>Y03102022-14</t>
        </r>
      </text>
    </comment>
    <comment ref="L978" authorId="0" shapeId="0" xr:uid="{ADC73936-FE54-4F62-B375-BE7F854EF544}">
      <text>
        <r>
          <rPr>
            <sz val="10"/>
            <rFont val="Tahoma"/>
            <family val="2"/>
          </rPr>
          <t>Y01092022-27</t>
        </r>
      </text>
    </comment>
    <comment ref="L979" authorId="0" shapeId="0" xr:uid="{EB500AEB-2DE7-45B2-B417-337810B22FB5}">
      <text>
        <r>
          <rPr>
            <sz val="10"/>
            <rFont val="Tahoma"/>
            <family val="2"/>
          </rPr>
          <t>Y02012022-67</t>
        </r>
      </text>
    </comment>
    <comment ref="L980" authorId="0" shapeId="0" xr:uid="{9ABE509D-D265-44E8-9E19-689A71F883A1}">
      <text>
        <r>
          <rPr>
            <sz val="10"/>
            <rFont val="Tahoma"/>
            <family val="2"/>
          </rPr>
          <t>Y02092022-4</t>
        </r>
      </text>
    </comment>
    <comment ref="L981" authorId="0" shapeId="0" xr:uid="{79412A50-1BCA-422E-B76A-2B621BC180BB}">
      <text>
        <r>
          <rPr>
            <sz val="10"/>
            <rFont val="Tahoma"/>
            <family val="2"/>
          </rPr>
          <t>Y02092022-2</t>
        </r>
      </text>
    </comment>
    <comment ref="X982" authorId="0" shapeId="0" xr:uid="{66068E59-5182-4516-8770-0D98F36D9C1C}">
      <text>
        <r>
          <rPr>
            <sz val="10"/>
            <rFont val="Tahoma"/>
            <family val="2"/>
          </rPr>
          <t>Total Dox Acceptance Amt - Total Paid Amt</t>
        </r>
      </text>
    </comment>
    <comment ref="L983" authorId="0" shapeId="0" xr:uid="{317A16B3-EFE2-400A-8504-988A79F6D374}">
      <text>
        <r>
          <rPr>
            <sz val="10"/>
            <rFont val="Tahoma"/>
            <family val="2"/>
          </rPr>
          <t>Y01092022-16</t>
        </r>
      </text>
    </comment>
    <comment ref="L984" authorId="0" shapeId="0" xr:uid="{653A8384-28D7-4041-BB5D-0FF9B64D84BE}">
      <text>
        <r>
          <rPr>
            <sz val="10"/>
            <rFont val="Tahoma"/>
            <family val="2"/>
          </rPr>
          <t>Y01092022-32</t>
        </r>
      </text>
    </comment>
    <comment ref="L985" authorId="0" shapeId="0" xr:uid="{9D032CF9-80C2-46BD-A868-DED7E76704BE}">
      <text>
        <r>
          <rPr>
            <sz val="10"/>
            <rFont val="Tahoma"/>
            <family val="2"/>
          </rPr>
          <t>Y02102022-7</t>
        </r>
      </text>
    </comment>
    <comment ref="L986" authorId="0" shapeId="0" xr:uid="{E49D9307-0898-4F9D-80A7-DED5EA7BD9E6}">
      <text>
        <r>
          <rPr>
            <sz val="10"/>
            <rFont val="Tahoma"/>
            <family val="2"/>
          </rPr>
          <t>Y04092022-24</t>
        </r>
      </text>
    </comment>
    <comment ref="L987" authorId="0" shapeId="0" xr:uid="{2B3DDE6D-16CE-4C66-8105-7ACCCFDAB838}">
      <text>
        <r>
          <rPr>
            <sz val="10"/>
            <rFont val="Tahoma"/>
            <family val="2"/>
          </rPr>
          <t>Y05222022-98</t>
        </r>
      </text>
    </comment>
    <comment ref="X988" authorId="0" shapeId="0" xr:uid="{514533FC-BBF3-4970-AF89-3A3410C02B0A}">
      <text>
        <r>
          <rPr>
            <sz val="10"/>
            <rFont val="Tahoma"/>
            <family val="2"/>
          </rPr>
          <t>Total Dox Acceptance Amt - Total Paid Amt</t>
        </r>
      </text>
    </comment>
    <comment ref="L989" authorId="0" shapeId="0" xr:uid="{907B5A27-8E00-45EB-9358-51071A062E19}">
      <text>
        <r>
          <rPr>
            <sz val="10"/>
            <rFont val="Tahoma"/>
            <family val="2"/>
          </rPr>
          <t>Y02012022-63</t>
        </r>
      </text>
    </comment>
    <comment ref="L990" authorId="0" shapeId="0" xr:uid="{816D7D6D-5EB8-48F6-8FCC-B47A87E2E8A7}">
      <text>
        <r>
          <rPr>
            <sz val="10"/>
            <rFont val="Tahoma"/>
            <family val="2"/>
          </rPr>
          <t>Y02032022-33</t>
        </r>
      </text>
    </comment>
    <comment ref="L991" authorId="0" shapeId="0" xr:uid="{5F71B860-6F81-4928-8DA9-F1E0A098A47A}">
      <text>
        <r>
          <rPr>
            <sz val="10"/>
            <rFont val="Tahoma"/>
            <family val="2"/>
          </rPr>
          <t>Y02122022-6</t>
        </r>
      </text>
    </comment>
    <comment ref="L992" authorId="0" shapeId="0" xr:uid="{6371569E-6793-4825-A5CE-80E1FA25CB5F}">
      <text>
        <r>
          <rPr>
            <sz val="10"/>
            <rFont val="Tahoma"/>
            <family val="2"/>
          </rPr>
          <t>Y02132022-11</t>
        </r>
      </text>
    </comment>
    <comment ref="L993" authorId="0" shapeId="0" xr:uid="{7754EA91-09B8-40AE-9242-23BF5E1727A7}">
      <text>
        <r>
          <rPr>
            <sz val="10"/>
            <rFont val="Tahoma"/>
            <family val="2"/>
          </rPr>
          <t>Y03082022-20</t>
        </r>
      </text>
    </comment>
    <comment ref="L994" authorId="0" shapeId="0" xr:uid="{A1851479-C150-4B1F-86C0-5A0279D60EA4}">
      <text>
        <r>
          <rPr>
            <sz val="10"/>
            <rFont val="Tahoma"/>
            <family val="2"/>
          </rPr>
          <t>Y03082022-19</t>
        </r>
      </text>
    </comment>
    <comment ref="L995" authorId="0" shapeId="0" xr:uid="{D0FF07B6-4A76-41FA-95ED-4A72965B985A}">
      <text>
        <r>
          <rPr>
            <sz val="10"/>
            <rFont val="Tahoma"/>
            <family val="2"/>
          </rPr>
          <t>Y03082022-85</t>
        </r>
      </text>
    </comment>
    <comment ref="L996" authorId="0" shapeId="0" xr:uid="{42975240-74E4-4DEA-A191-B91442E7F185}">
      <text>
        <r>
          <rPr>
            <sz val="10"/>
            <rFont val="Tahoma"/>
            <family val="2"/>
          </rPr>
          <t>Y03102022-55</t>
        </r>
      </text>
    </comment>
    <comment ref="L997" authorId="0" shapeId="0" xr:uid="{A6CACD66-1838-4134-8F1F-4216E5C51B99}">
      <text>
        <r>
          <rPr>
            <sz val="10"/>
            <rFont val="Tahoma"/>
            <family val="2"/>
          </rPr>
          <t>Y03282022-13</t>
        </r>
      </text>
    </comment>
    <comment ref="L998" authorId="0" shapeId="0" xr:uid="{58A61091-0EE7-42E1-BC6D-9DC8E114EE19}">
      <text>
        <r>
          <rPr>
            <sz val="10"/>
            <rFont val="Tahoma"/>
            <family val="2"/>
          </rPr>
          <t>Y03312022-11</t>
        </r>
      </text>
    </comment>
    <comment ref="L999" authorId="0" shapeId="0" xr:uid="{F3422F02-1440-42FA-8A34-059FBCB1A0D8}">
      <text>
        <r>
          <rPr>
            <sz val="10"/>
            <rFont val="Tahoma"/>
            <family val="2"/>
          </rPr>
          <t>Y04052022-120</t>
        </r>
      </text>
    </comment>
    <comment ref="L1000" authorId="0" shapeId="0" xr:uid="{7C07BE65-E710-48B2-A02A-12F0715084EF}">
      <text>
        <r>
          <rPr>
            <sz val="10"/>
            <rFont val="Tahoma"/>
            <family val="2"/>
          </rPr>
          <t>Y04062022-55</t>
        </r>
      </text>
    </comment>
    <comment ref="L1001" authorId="0" shapeId="0" xr:uid="{6F9F6C6F-51BB-4751-B259-396C5F91D40D}">
      <text>
        <r>
          <rPr>
            <sz val="10"/>
            <rFont val="Tahoma"/>
            <family val="2"/>
          </rPr>
          <t>Y04072022-4</t>
        </r>
      </text>
    </comment>
    <comment ref="L1002" authorId="0" shapeId="0" xr:uid="{F8661502-A61D-4DF4-915E-64F6334881D2}">
      <text>
        <r>
          <rPr>
            <sz val="10"/>
            <rFont val="Tahoma"/>
            <family val="2"/>
          </rPr>
          <t>Y04072022-32</t>
        </r>
      </text>
    </comment>
    <comment ref="X1003" authorId="0" shapeId="0" xr:uid="{BB7B3C6C-8A8A-4D65-8D1E-62C6DBE06919}">
      <text>
        <r>
          <rPr>
            <sz val="10"/>
            <rFont val="Tahoma"/>
            <family val="2"/>
          </rPr>
          <t>Total Dox Acceptance Amt - Total Paid Amt</t>
        </r>
      </text>
    </comment>
    <comment ref="L1004" authorId="0" shapeId="0" xr:uid="{A6E0086D-995F-44D6-A504-EEF25CE753E3}">
      <text>
        <r>
          <rPr>
            <sz val="10"/>
            <rFont val="Tahoma"/>
            <family val="2"/>
          </rPr>
          <t>Y02112022-13</t>
        </r>
      </text>
    </comment>
    <comment ref="X1005" authorId="0" shapeId="0" xr:uid="{43BCD8C1-2E3B-4389-8F45-BFE8C1CDDF2B}">
      <text>
        <r>
          <rPr>
            <sz val="10"/>
            <rFont val="Tahoma"/>
            <family val="2"/>
          </rPr>
          <t>Total Dox Acceptance Amt - Total Paid Amt</t>
        </r>
      </text>
    </comment>
    <comment ref="L1006" authorId="0" shapeId="0" xr:uid="{3804D778-9879-4BDD-B78D-90D14760260E}">
      <text>
        <r>
          <rPr>
            <sz val="10"/>
            <rFont val="Tahoma"/>
            <family val="2"/>
          </rPr>
          <t>Y03102022-52</t>
        </r>
      </text>
    </comment>
    <comment ref="L1007" authorId="0" shapeId="0" xr:uid="{B85D16D1-1AE3-4E06-ACB8-A7322C3CC92F}">
      <text>
        <r>
          <rPr>
            <sz val="10"/>
            <rFont val="Tahoma"/>
            <family val="2"/>
          </rPr>
          <t>Y05222022-93</t>
        </r>
      </text>
    </comment>
    <comment ref="L1008" authorId="0" shapeId="0" xr:uid="{2C156BA4-DCD7-42DA-8651-3B43B1B258AD}">
      <text>
        <r>
          <rPr>
            <sz val="10"/>
            <rFont val="Tahoma"/>
            <family val="2"/>
          </rPr>
          <t>Y03092022-48</t>
        </r>
      </text>
    </comment>
    <comment ref="X1009" authorId="0" shapeId="0" xr:uid="{60F4EA78-B28A-4EFE-822A-A9E47CF9188D}">
      <text>
        <r>
          <rPr>
            <sz val="10"/>
            <rFont val="Tahoma"/>
            <family val="2"/>
          </rPr>
          <t>Total Dox Acceptance Amt - Total Paid Amt</t>
        </r>
      </text>
    </comment>
    <comment ref="L1010" authorId="0" shapeId="0" xr:uid="{F7D7E777-CCA2-4258-8673-525DF5662A64}">
      <text>
        <r>
          <rPr>
            <sz val="10"/>
            <rFont val="Tahoma"/>
            <family val="2"/>
          </rPr>
          <t>Y03072022-58</t>
        </r>
      </text>
    </comment>
    <comment ref="L1011" authorId="0" shapeId="0" xr:uid="{0251C556-F92D-4380-841F-0DB0DB61C704}">
      <text>
        <r>
          <rPr>
            <sz val="10"/>
            <rFont val="Tahoma"/>
            <family val="2"/>
          </rPr>
          <t>Y03092022-60</t>
        </r>
      </text>
    </comment>
    <comment ref="L1012" authorId="0" shapeId="0" xr:uid="{3F43776E-6D17-4F67-8675-515E1B7CED22}">
      <text>
        <r>
          <rPr>
            <sz val="10"/>
            <rFont val="Tahoma"/>
            <family val="2"/>
          </rPr>
          <t>Y03092022-39</t>
        </r>
      </text>
    </comment>
    <comment ref="X1013" authorId="0" shapeId="0" xr:uid="{884178A9-033A-4B04-B496-0081B0299211}">
      <text>
        <r>
          <rPr>
            <sz val="10"/>
            <rFont val="Tahoma"/>
            <family val="2"/>
          </rPr>
          <t>Total Dox Acceptance Amt - Total Paid Amt</t>
        </r>
      </text>
    </comment>
    <comment ref="L1014" authorId="0" shapeId="0" xr:uid="{934D6C29-1CF9-4CC0-B650-73606096CA24}">
      <text>
        <r>
          <rPr>
            <sz val="10"/>
            <rFont val="Tahoma"/>
            <family val="2"/>
          </rPr>
          <t>Y05262022-10</t>
        </r>
      </text>
    </comment>
    <comment ref="L1015" authorId="0" shapeId="0" xr:uid="{CD7B02E1-4B70-4C86-B28E-94765AA80325}">
      <text>
        <r>
          <rPr>
            <sz val="10"/>
            <rFont val="Tahoma"/>
            <family val="2"/>
          </rPr>
          <t>Y05222022-19</t>
        </r>
      </text>
    </comment>
    <comment ref="L1016" authorId="0" shapeId="0" xr:uid="{5A8D6D78-807B-4F30-B6D3-5FDB18876592}">
      <text>
        <r>
          <rPr>
            <sz val="10"/>
            <rFont val="Tahoma"/>
            <family val="2"/>
          </rPr>
          <t>Y05222022-28</t>
        </r>
      </text>
    </comment>
    <comment ref="L1017" authorId="0" shapeId="0" xr:uid="{346D57E0-BEF2-42E0-A7C8-249C12E68B64}">
      <text>
        <r>
          <rPr>
            <sz val="10"/>
            <rFont val="Tahoma"/>
            <family val="2"/>
          </rPr>
          <t>Y07232022-10</t>
        </r>
      </text>
    </comment>
    <comment ref="L1018" authorId="0" shapeId="0" xr:uid="{FE084D0E-E09E-4E26-9FF4-B5B0A19A56A9}">
      <text>
        <r>
          <rPr>
            <sz val="10"/>
            <rFont val="Tahoma"/>
            <family val="2"/>
          </rPr>
          <t>Y05222022-20</t>
        </r>
      </text>
    </comment>
    <comment ref="L1019" authorId="0" shapeId="0" xr:uid="{E448BA68-7103-41B8-9673-46F29A0C4581}">
      <text>
        <r>
          <rPr>
            <sz val="10"/>
            <rFont val="Tahoma"/>
            <family val="2"/>
          </rPr>
          <t>Y05222022-21</t>
        </r>
      </text>
    </comment>
    <comment ref="L1020" authorId="0" shapeId="0" xr:uid="{4232EE8C-37AF-43DA-80EE-C70AEC659115}">
      <text>
        <r>
          <rPr>
            <sz val="10"/>
            <rFont val="Tahoma"/>
            <family val="2"/>
          </rPr>
          <t>Y07232022-3</t>
        </r>
      </text>
    </comment>
    <comment ref="L1021" authorId="0" shapeId="0" xr:uid="{60E57A3E-CE50-4D44-B349-C8CAD0007630}">
      <text>
        <r>
          <rPr>
            <sz val="10"/>
            <rFont val="Tahoma"/>
            <family val="2"/>
          </rPr>
          <t>Y04092022-31</t>
        </r>
      </text>
    </comment>
    <comment ref="L1022" authorId="0" shapeId="0" xr:uid="{479BBE9C-982B-46BA-B290-DDA9A085BFD0}">
      <text>
        <r>
          <rPr>
            <sz val="10"/>
            <rFont val="Tahoma"/>
            <family val="2"/>
          </rPr>
          <t>Y04092022-29</t>
        </r>
      </text>
    </comment>
    <comment ref="X1023" authorId="0" shapeId="0" xr:uid="{E7687533-FF3C-4E28-A23C-27EDE7C7ABAA}">
      <text>
        <r>
          <rPr>
            <sz val="10"/>
            <rFont val="Tahoma"/>
            <family val="2"/>
          </rPr>
          <t>Total Dox Acceptance Amt - Total Paid Amt</t>
        </r>
      </text>
    </comment>
    <comment ref="L1024" authorId="0" shapeId="0" xr:uid="{4416C2C5-BE72-4408-BE81-9BFB48BE225E}">
      <text>
        <r>
          <rPr>
            <sz val="10"/>
            <rFont val="Tahoma"/>
            <family val="2"/>
          </rPr>
          <t>Y03082022-22</t>
        </r>
      </text>
    </comment>
    <comment ref="X1025" authorId="0" shapeId="0" xr:uid="{5B7F002B-FE9A-452E-ABF3-ADF1DE5C8C60}">
      <text>
        <r>
          <rPr>
            <sz val="10"/>
            <rFont val="Tahoma"/>
            <family val="2"/>
          </rPr>
          <t>Total Dox Acceptance Amt - Total Paid Amt</t>
        </r>
      </text>
    </comment>
    <comment ref="L1026" authorId="0" shapeId="0" xr:uid="{8680156B-2B7E-42C5-80B4-9F7F9A7A3980}">
      <text>
        <r>
          <rPr>
            <sz val="10"/>
            <rFont val="Tahoma"/>
            <family val="2"/>
          </rPr>
          <t>Y03072022-14</t>
        </r>
      </text>
    </comment>
    <comment ref="L1027" authorId="0" shapeId="0" xr:uid="{D50907ED-8BFD-449C-ACB6-491B1392F2A6}">
      <text>
        <r>
          <rPr>
            <sz val="10"/>
            <rFont val="Tahoma"/>
            <family val="2"/>
          </rPr>
          <t>Y03072022-14</t>
        </r>
      </text>
    </comment>
    <comment ref="L1028" authorId="0" shapeId="0" xr:uid="{1F03063B-5F51-491A-8BCB-9F568E985442}">
      <text>
        <r>
          <rPr>
            <sz val="10"/>
            <rFont val="Tahoma"/>
            <family val="2"/>
          </rPr>
          <t>Y03302022-46</t>
        </r>
      </text>
    </comment>
    <comment ref="L1029" authorId="0" shapeId="0" xr:uid="{DBEC639F-43F7-4FD4-BC4C-50E87E9D6DCA}">
      <text>
        <r>
          <rPr>
            <sz val="10"/>
            <rFont val="Tahoma"/>
            <family val="2"/>
          </rPr>
          <t>Y04052022-60</t>
        </r>
      </text>
    </comment>
    <comment ref="L1030" authorId="0" shapeId="0" xr:uid="{5CB6F197-1561-427D-BEE2-42A05256167A}">
      <text>
        <r>
          <rPr>
            <sz val="10"/>
            <rFont val="Tahoma"/>
            <family val="2"/>
          </rPr>
          <t>Y04052022-60</t>
        </r>
      </text>
    </comment>
    <comment ref="L1031" authorId="0" shapeId="0" xr:uid="{C0549B86-9234-4527-BCD1-4F6218DFD1A9}">
      <text>
        <r>
          <rPr>
            <sz val="10"/>
            <rFont val="Tahoma"/>
            <family val="2"/>
          </rPr>
          <t>Y04062022-77</t>
        </r>
      </text>
    </comment>
    <comment ref="L1032" authorId="0" shapeId="0" xr:uid="{9487A586-73D1-4B1F-930C-083C0C38F206}">
      <text>
        <r>
          <rPr>
            <sz val="10"/>
            <rFont val="Tahoma"/>
            <family val="2"/>
          </rPr>
          <t>Y04062022-77</t>
        </r>
      </text>
    </comment>
    <comment ref="L1033" authorId="0" shapeId="0" xr:uid="{D868AB08-8C0E-4A2D-979A-0BAEC633961A}">
      <text>
        <r>
          <rPr>
            <sz val="10"/>
            <rFont val="Tahoma"/>
            <family val="2"/>
          </rPr>
          <t>Y05222022-61</t>
        </r>
      </text>
    </comment>
    <comment ref="X1034" authorId="0" shapeId="0" xr:uid="{5E20CF12-D990-4D14-9C74-286CA749E833}">
      <text>
        <r>
          <rPr>
            <sz val="10"/>
            <rFont val="Tahoma"/>
            <family val="2"/>
          </rPr>
          <t>Total Dox Acceptance Amt - Total Paid Amt</t>
        </r>
      </text>
    </comment>
    <comment ref="L1035" authorId="0" shapeId="0" xr:uid="{1EC3C276-17BD-4AE8-A385-A9A0042B70F2}">
      <text>
        <r>
          <rPr>
            <sz val="10"/>
            <rFont val="Tahoma"/>
            <family val="2"/>
          </rPr>
          <t>Y02132022-51</t>
        </r>
      </text>
    </comment>
    <comment ref="X1036" authorId="0" shapeId="0" xr:uid="{87AC80AC-E3BD-407E-B0B2-A94465CA5A5C}">
      <text>
        <r>
          <rPr>
            <sz val="10"/>
            <rFont val="Tahoma"/>
            <family val="2"/>
          </rPr>
          <t>Total Dox Acceptance Amt - Total Paid Amt</t>
        </r>
      </text>
    </comment>
    <comment ref="L1037" authorId="0" shapeId="0" xr:uid="{F174AF56-AFB2-44BD-B677-EBC5F5A84B47}">
      <text>
        <r>
          <rPr>
            <sz val="10"/>
            <rFont val="Tahoma"/>
            <family val="2"/>
          </rPr>
          <t>Y03302022-45</t>
        </r>
      </text>
    </comment>
    <comment ref="L1038" authorId="0" shapeId="0" xr:uid="{3BE07D46-D774-4204-B3E4-AEE49105F363}">
      <text>
        <r>
          <rPr>
            <sz val="10"/>
            <rFont val="Tahoma"/>
            <family val="2"/>
          </rPr>
          <t>Y03312022-5</t>
        </r>
      </text>
    </comment>
    <comment ref="L1039" authorId="0" shapeId="0" xr:uid="{1E111D15-5D7A-4969-9E33-F33E569484C1}">
      <text>
        <r>
          <rPr>
            <sz val="10"/>
            <rFont val="Tahoma"/>
            <family val="2"/>
          </rPr>
          <t>Y03102022-44</t>
        </r>
      </text>
    </comment>
    <comment ref="L1040" authorId="0" shapeId="0" xr:uid="{AD0D72CD-236F-44F7-8C9E-FEE9641A3C8D}">
      <text>
        <r>
          <rPr>
            <sz val="10"/>
            <rFont val="Tahoma"/>
            <family val="2"/>
          </rPr>
          <t>Y04062022-58</t>
        </r>
      </text>
    </comment>
    <comment ref="L1041" authorId="0" shapeId="0" xr:uid="{23915044-91EC-4AB5-B0BE-6650DAF6E07D}">
      <text>
        <r>
          <rPr>
            <sz val="10"/>
            <rFont val="Tahoma"/>
            <family val="2"/>
          </rPr>
          <t>Y04062022-60</t>
        </r>
      </text>
    </comment>
    <comment ref="L1042" authorId="0" shapeId="0" xr:uid="{D64F53E5-A2C4-4926-9C51-0AF216B20107}">
      <text>
        <r>
          <rPr>
            <sz val="10"/>
            <rFont val="Tahoma"/>
            <family val="2"/>
          </rPr>
          <t>Y04092022-52</t>
        </r>
      </text>
    </comment>
    <comment ref="L1043" authorId="0" shapeId="0" xr:uid="{9C4C3028-AF3C-4152-A58B-A9B69D3018B4}">
      <text>
        <r>
          <rPr>
            <sz val="10"/>
            <rFont val="Tahoma"/>
            <family val="2"/>
          </rPr>
          <t>Y04092022-26</t>
        </r>
      </text>
    </comment>
    <comment ref="L1044" authorId="0" shapeId="0" xr:uid="{83D3BAEE-DEC2-454E-8D75-8B7E01B9D0FC}">
      <text>
        <r>
          <rPr>
            <sz val="10"/>
            <rFont val="Tahoma"/>
            <family val="2"/>
          </rPr>
          <t>Y05232022-39</t>
        </r>
      </text>
    </comment>
    <comment ref="L1045" authorId="0" shapeId="0" xr:uid="{FA807605-23F1-4978-9498-49C634EF95F4}">
      <text>
        <r>
          <rPr>
            <sz val="10"/>
            <rFont val="Tahoma"/>
            <family val="2"/>
          </rPr>
          <t>Y06132022-1</t>
        </r>
      </text>
    </comment>
    <comment ref="L1046" authorId="0" shapeId="0" xr:uid="{172680BD-1F97-41F6-8F21-826827E71401}">
      <text>
        <r>
          <rPr>
            <sz val="10"/>
            <rFont val="Tahoma"/>
            <family val="2"/>
          </rPr>
          <t>Y06132022-16</t>
        </r>
      </text>
    </comment>
    <comment ref="X1047" authorId="0" shapeId="0" xr:uid="{9D38EAE2-1E1A-4DEE-AAD4-6FC554C577F3}">
      <text>
        <r>
          <rPr>
            <sz val="10"/>
            <rFont val="Tahoma"/>
            <family val="2"/>
          </rPr>
          <t>Total Dox Acceptance Amt - Total Paid Amt</t>
        </r>
      </text>
    </comment>
    <comment ref="L1048" authorId="0" shapeId="0" xr:uid="{610C9A77-4B60-483B-A532-AC4180840575}">
      <text>
        <r>
          <rPr>
            <sz val="10"/>
            <rFont val="Tahoma"/>
            <family val="2"/>
          </rPr>
          <t>Y04092022-59</t>
        </r>
      </text>
    </comment>
    <comment ref="L1049" authorId="0" shapeId="0" xr:uid="{1364467E-6868-47D2-8180-579EE7B98818}">
      <text>
        <r>
          <rPr>
            <sz val="10"/>
            <rFont val="Tahoma"/>
            <family val="2"/>
          </rPr>
          <t>Y04092022-74</t>
        </r>
      </text>
    </comment>
    <comment ref="L1050" authorId="0" shapeId="0" xr:uid="{DAF121B3-997E-46BD-A8C0-981C1EB03FBD}">
      <text>
        <r>
          <rPr>
            <sz val="10"/>
            <rFont val="Tahoma"/>
            <family val="2"/>
          </rPr>
          <t>Y05222022-107</t>
        </r>
      </text>
    </comment>
    <comment ref="L1051" authorId="0" shapeId="0" xr:uid="{3B31204F-12ED-4682-BE6A-6443593225C2}">
      <text>
        <r>
          <rPr>
            <sz val="10"/>
            <rFont val="Tahoma"/>
            <family val="2"/>
          </rPr>
          <t>Y05232022-54</t>
        </r>
      </text>
    </comment>
    <comment ref="L1052" authorId="0" shapeId="0" xr:uid="{8E2D33A5-2C5C-4681-9B8C-8876CA2328A0}">
      <text>
        <r>
          <rPr>
            <sz val="10"/>
            <rFont val="Tahoma"/>
            <family val="2"/>
          </rPr>
          <t>Y05232022-53</t>
        </r>
      </text>
    </comment>
    <comment ref="L1053" authorId="0" shapeId="0" xr:uid="{C7A88084-2702-45CC-B791-BD0AFD877376}">
      <text>
        <r>
          <rPr>
            <sz val="10"/>
            <rFont val="Tahoma"/>
            <family val="2"/>
          </rPr>
          <t>Y05232022-55</t>
        </r>
      </text>
    </comment>
    <comment ref="L1054" authorId="0" shapeId="0" xr:uid="{75657DAC-E954-4A90-8A44-B955C25DC53C}">
      <text>
        <r>
          <rPr>
            <sz val="10"/>
            <rFont val="Tahoma"/>
            <family val="2"/>
          </rPr>
          <t>Y05232022-51</t>
        </r>
      </text>
    </comment>
    <comment ref="X1055" authorId="0" shapeId="0" xr:uid="{4A8A3BCD-6B8D-4892-9DFC-39025B3ACCAD}">
      <text>
        <r>
          <rPr>
            <sz val="10"/>
            <rFont val="Tahoma"/>
            <family val="2"/>
          </rPr>
          <t>Total Dox Acceptance Amt - Total Paid Amt</t>
        </r>
      </text>
    </comment>
    <comment ref="L1056" authorId="0" shapeId="0" xr:uid="{0ED5D1C5-925F-4DC5-8887-E8CEB4915E6D}">
      <text>
        <r>
          <rPr>
            <sz val="10"/>
            <rFont val="Tahoma"/>
            <family val="2"/>
          </rPr>
          <t>Y04062022-50</t>
        </r>
      </text>
    </comment>
    <comment ref="L1057" authorId="0" shapeId="0" xr:uid="{8FC38A13-AA65-41E2-9285-F16393F7420D}">
      <text>
        <r>
          <rPr>
            <sz val="10"/>
            <rFont val="Tahoma"/>
            <family val="2"/>
          </rPr>
          <t>Y05222022-83</t>
        </r>
      </text>
    </comment>
    <comment ref="X1058" authorId="0" shapeId="0" xr:uid="{9B2820B1-5CD3-4DEC-9DEA-2D4BFA55B28D}">
      <text>
        <r>
          <rPr>
            <sz val="10"/>
            <rFont val="Tahoma"/>
            <family val="2"/>
          </rPr>
          <t>Total Dox Acceptance Amt - Total Paid Amt</t>
        </r>
      </text>
    </comment>
    <comment ref="L1059" authorId="0" shapeId="0" xr:uid="{D80DC1F2-D111-4D8F-B8B7-DD5EE71272F9}">
      <text>
        <r>
          <rPr>
            <sz val="10"/>
            <rFont val="Tahoma"/>
            <family val="2"/>
          </rPr>
          <t>Y04062022-43</t>
        </r>
      </text>
    </comment>
    <comment ref="L1060" authorId="0" shapeId="0" xr:uid="{EDEEAA0C-EF67-452E-AF83-31F31C7E83A3}">
      <text>
        <r>
          <rPr>
            <sz val="10"/>
            <rFont val="Tahoma"/>
            <family val="2"/>
          </rPr>
          <t>Y05222022-1</t>
        </r>
      </text>
    </comment>
    <comment ref="L1061" authorId="0" shapeId="0" xr:uid="{19B5AE50-ECED-4081-91F7-19605513CF4F}">
      <text>
        <r>
          <rPr>
            <sz val="10"/>
            <rFont val="Tahoma"/>
            <family val="2"/>
          </rPr>
          <t>Y05222022-97</t>
        </r>
      </text>
    </comment>
    <comment ref="L1062" authorId="0" shapeId="0" xr:uid="{6EF2FB48-E64A-43AD-AF1A-AB82ABCC0024}">
      <text>
        <r>
          <rPr>
            <sz val="10"/>
            <rFont val="Tahoma"/>
            <family val="2"/>
          </rPr>
          <t>Y05232022-42</t>
        </r>
      </text>
    </comment>
    <comment ref="X1063" authorId="0" shapeId="0" xr:uid="{A5D62A3F-819D-46C7-9C94-5E4497A05536}">
      <text>
        <r>
          <rPr>
            <sz val="10"/>
            <rFont val="Tahoma"/>
            <family val="2"/>
          </rPr>
          <t>Total Dox Acceptance Amt - Total Paid Amt</t>
        </r>
      </text>
    </comment>
    <comment ref="L1064" authorId="0" shapeId="0" xr:uid="{7B430C38-35F0-46B6-8C36-385A0E1774F4}">
      <text>
        <r>
          <rPr>
            <sz val="10"/>
            <rFont val="Tahoma"/>
            <family val="2"/>
          </rPr>
          <t>Y04092022-32</t>
        </r>
      </text>
    </comment>
    <comment ref="X1065" authorId="0" shapeId="0" xr:uid="{0DEBAD0E-C472-4C2C-9D3F-F210A01A3592}">
      <text>
        <r>
          <rPr>
            <sz val="10"/>
            <rFont val="Tahoma"/>
            <family val="2"/>
          </rPr>
          <t>Total Dox Acceptance Amt - Total Paid Amt</t>
        </r>
      </text>
    </comment>
    <comment ref="L1066" authorId="0" shapeId="0" xr:uid="{8A3F528C-27B0-4331-B5AC-5490AD398D27}">
      <text>
        <r>
          <rPr>
            <sz val="10"/>
            <rFont val="Tahoma"/>
            <family val="2"/>
          </rPr>
          <t>Y04072022-2</t>
        </r>
      </text>
    </comment>
    <comment ref="L1067" authorId="0" shapeId="0" xr:uid="{9DB04D7E-E2A7-406D-8EEB-F3FA8F65EB51}">
      <text>
        <r>
          <rPr>
            <sz val="10"/>
            <rFont val="Tahoma"/>
            <family val="2"/>
          </rPr>
          <t>Y04072022-2</t>
        </r>
      </text>
    </comment>
    <comment ref="L1068" authorId="0" shapeId="0" xr:uid="{DBDEA000-8E76-4D3F-ADF6-709C98BDAAE2}">
      <text>
        <r>
          <rPr>
            <sz val="10"/>
            <rFont val="Tahoma"/>
            <family val="2"/>
          </rPr>
          <t>Y05222022-75</t>
        </r>
      </text>
    </comment>
    <comment ref="L1069" authorId="0" shapeId="0" xr:uid="{EF49DA32-0AB1-4563-A5FC-355539010C46}">
      <text>
        <r>
          <rPr>
            <sz val="10"/>
            <rFont val="Tahoma"/>
            <family val="2"/>
          </rPr>
          <t>Y06112022-43</t>
        </r>
      </text>
    </comment>
    <comment ref="L1070" authorId="0" shapeId="0" xr:uid="{1DE8457B-C58A-4B25-BCA5-E5EEAF0261AC}">
      <text>
        <r>
          <rPr>
            <sz val="10"/>
            <rFont val="Tahoma"/>
            <family val="2"/>
          </rPr>
          <t>Y06132022-8</t>
        </r>
      </text>
    </comment>
    <comment ref="L1071" authorId="0" shapeId="0" xr:uid="{5B6BB41C-DC3C-4266-B88C-25383091A266}">
      <text>
        <r>
          <rPr>
            <sz val="10"/>
            <rFont val="Tahoma"/>
            <family val="2"/>
          </rPr>
          <t>Y06132022-15</t>
        </r>
      </text>
    </comment>
    <comment ref="L1072" authorId="0" shapeId="0" xr:uid="{FC41164A-8116-4698-AA0C-C1A16240DC7D}">
      <text>
        <r>
          <rPr>
            <sz val="10"/>
            <rFont val="Tahoma"/>
            <family val="2"/>
          </rPr>
          <t>Y06132022-35</t>
        </r>
      </text>
    </comment>
    <comment ref="L1073" authorId="0" shapeId="0" xr:uid="{D94D7EAC-2C08-4631-B2F0-24C8537E5FDE}">
      <text>
        <r>
          <rPr>
            <sz val="10"/>
            <rFont val="Tahoma"/>
            <family val="2"/>
          </rPr>
          <t>Y07062022-29</t>
        </r>
      </text>
    </comment>
    <comment ref="L1074" authorId="0" shapeId="0" xr:uid="{752AC9FF-A9D2-4855-9FD3-0D358FD63120}">
      <text>
        <r>
          <rPr>
            <sz val="10"/>
            <rFont val="Tahoma"/>
            <family val="2"/>
          </rPr>
          <t>Y08032022-82</t>
        </r>
      </text>
    </comment>
    <comment ref="X1075" authorId="0" shapeId="0" xr:uid="{E0AC307F-C8C0-4622-81FB-D05358A5F202}">
      <text>
        <r>
          <rPr>
            <sz val="10"/>
            <rFont val="Tahoma"/>
            <family val="2"/>
          </rPr>
          <t>Total Dox Acceptance Amt - Total Paid Amt</t>
        </r>
      </text>
    </comment>
    <comment ref="L1076" authorId="0" shapeId="0" xr:uid="{92AE5E99-10F4-4819-9AD3-F452DCEC3A2D}">
      <text>
        <r>
          <rPr>
            <sz val="10"/>
            <rFont val="Tahoma"/>
            <family val="2"/>
          </rPr>
          <t>Y05222022-42</t>
        </r>
      </text>
    </comment>
    <comment ref="X1077" authorId="0" shapeId="0" xr:uid="{3EC56A29-87B6-4B12-8A55-00F5A24621F7}">
      <text>
        <r>
          <rPr>
            <sz val="10"/>
            <rFont val="Tahoma"/>
            <family val="2"/>
          </rPr>
          <t>Total Dox Acceptance Amt - Total Paid Amt</t>
        </r>
      </text>
    </comment>
    <comment ref="L1078" authorId="0" shapeId="0" xr:uid="{9362E39D-AFE2-4383-A351-54CD4C353A6C}">
      <text>
        <r>
          <rPr>
            <sz val="10"/>
            <rFont val="Tahoma"/>
            <family val="2"/>
          </rPr>
          <t>Y04092022-95</t>
        </r>
      </text>
    </comment>
    <comment ref="L1079" authorId="0" shapeId="0" xr:uid="{D8185246-4FCF-4656-AFA7-174DC647E4C0}">
      <text>
        <r>
          <rPr>
            <sz val="10"/>
            <rFont val="Tahoma"/>
            <family val="2"/>
          </rPr>
          <t>Y05222022-67</t>
        </r>
      </text>
    </comment>
    <comment ref="L1080" authorId="0" shapeId="0" xr:uid="{D8167FE4-315C-4994-BB46-D779CF0198DC}">
      <text>
        <r>
          <rPr>
            <sz val="10"/>
            <rFont val="Tahoma"/>
            <family val="2"/>
          </rPr>
          <t>Y05232022-46</t>
        </r>
      </text>
    </comment>
    <comment ref="L1081" authorId="0" shapeId="0" xr:uid="{BB37B9F6-50C2-4A14-8A1F-3959BFE9BB89}">
      <text>
        <r>
          <rPr>
            <sz val="10"/>
            <rFont val="Tahoma"/>
            <family val="2"/>
          </rPr>
          <t>Y05232022-46</t>
        </r>
      </text>
    </comment>
    <comment ref="X1082" authorId="0" shapeId="0" xr:uid="{C026CFDC-6C9F-4F36-B4A5-AED3509B1CB6}">
      <text>
        <r>
          <rPr>
            <sz val="10"/>
            <rFont val="Tahoma"/>
            <family val="2"/>
          </rPr>
          <t>Total Dox Acceptance Amt - Total Paid Amt</t>
        </r>
      </text>
    </comment>
    <comment ref="L1083" authorId="0" shapeId="0" xr:uid="{1122077C-D835-45DD-B516-6450FC909A35}">
      <text>
        <r>
          <rPr>
            <sz val="10"/>
            <rFont val="Tahoma"/>
            <family val="2"/>
          </rPr>
          <t>Y05242022-5</t>
        </r>
      </text>
    </comment>
    <comment ref="L1084" authorId="0" shapeId="0" xr:uid="{DDA8C006-C401-4A72-9C4E-EDF71035CF92}">
      <text>
        <r>
          <rPr>
            <sz val="10"/>
            <rFont val="Tahoma"/>
            <family val="2"/>
          </rPr>
          <t>Y06082022-95</t>
        </r>
      </text>
    </comment>
    <comment ref="L1085" authorId="0" shapeId="0" xr:uid="{FDA73DC3-C5BF-45F4-A019-9D121B555807}">
      <text>
        <r>
          <rPr>
            <sz val="10"/>
            <rFont val="Tahoma"/>
            <family val="2"/>
          </rPr>
          <t>Y06092022-10</t>
        </r>
      </text>
    </comment>
    <comment ref="X1086" authorId="0" shapeId="0" xr:uid="{3C381361-B651-48B9-A590-0A8098972EBF}">
      <text>
        <r>
          <rPr>
            <sz val="10"/>
            <rFont val="Tahoma"/>
            <family val="2"/>
          </rPr>
          <t>Total Dox Acceptance Amt - Total Paid Amt</t>
        </r>
      </text>
    </comment>
    <comment ref="L1087" authorId="0" shapeId="0" xr:uid="{2EC60908-455A-4193-98B9-307DCAE8EE5C}">
      <text>
        <r>
          <rPr>
            <sz val="10"/>
            <rFont val="Tahoma"/>
            <family val="2"/>
          </rPr>
          <t>Y05222022-9</t>
        </r>
      </text>
    </comment>
    <comment ref="L1088" authorId="0" shapeId="0" xr:uid="{FAD4A6FF-E6A6-4C79-BB2F-C63022F22D91}">
      <text>
        <r>
          <rPr>
            <sz val="10"/>
            <rFont val="Tahoma"/>
            <family val="2"/>
          </rPr>
          <t>Y04102022-2</t>
        </r>
      </text>
    </comment>
    <comment ref="L1089" authorId="0" shapeId="0" xr:uid="{E6965543-DE26-4B63-9729-CB067AC1331D}">
      <text>
        <r>
          <rPr>
            <sz val="10"/>
            <rFont val="Tahoma"/>
            <family val="2"/>
          </rPr>
          <t>Y04092022-80</t>
        </r>
      </text>
    </comment>
    <comment ref="L1090" authorId="0" shapeId="0" xr:uid="{4F8D1587-5B18-4036-B79E-0F3F1C4099A8}">
      <text>
        <r>
          <rPr>
            <sz val="10"/>
            <rFont val="Tahoma"/>
            <family val="2"/>
          </rPr>
          <t>Y04092022-90</t>
        </r>
      </text>
    </comment>
    <comment ref="L1091" authorId="0" shapeId="0" xr:uid="{617B9E6D-9765-4EF8-84AE-B2E6061B5A7F}">
      <text>
        <r>
          <rPr>
            <sz val="10"/>
            <rFont val="Tahoma"/>
            <family val="2"/>
          </rPr>
          <t>Y04092022-88</t>
        </r>
      </text>
    </comment>
    <comment ref="L1092" authorId="0" shapeId="0" xr:uid="{151018A3-FC87-4AE8-9E71-E813E40D08C8}">
      <text>
        <r>
          <rPr>
            <sz val="10"/>
            <rFont val="Tahoma"/>
            <family val="2"/>
          </rPr>
          <t>Y05222022-50</t>
        </r>
      </text>
    </comment>
    <comment ref="L1093" authorId="0" shapeId="0" xr:uid="{F4581CB8-E4F7-49DA-A76B-CB8A1814BEF9}">
      <text>
        <r>
          <rPr>
            <sz val="10"/>
            <rFont val="Tahoma"/>
            <family val="2"/>
          </rPr>
          <t>Y05222022-40</t>
        </r>
      </text>
    </comment>
    <comment ref="L1094" authorId="0" shapeId="0" xr:uid="{2923C5A8-4C17-42B2-A590-01258480FCB9}">
      <text>
        <r>
          <rPr>
            <sz val="10"/>
            <rFont val="Tahoma"/>
            <family val="2"/>
          </rPr>
          <t>Y05232022-34</t>
        </r>
      </text>
    </comment>
    <comment ref="L1095" authorId="0" shapeId="0" xr:uid="{C02D1EB7-28BC-4890-9ADB-D746CCC7D202}">
      <text>
        <r>
          <rPr>
            <sz val="10"/>
            <rFont val="Tahoma"/>
            <family val="2"/>
          </rPr>
          <t>Y05232022-26</t>
        </r>
      </text>
    </comment>
    <comment ref="L1096" authorId="0" shapeId="0" xr:uid="{507FD578-85D2-4C90-BF73-0A3806982616}">
      <text>
        <r>
          <rPr>
            <sz val="10"/>
            <rFont val="Tahoma"/>
            <family val="2"/>
          </rPr>
          <t>Y06112022-49</t>
        </r>
      </text>
    </comment>
    <comment ref="L1097" authorId="0" shapeId="0" xr:uid="{3B4BD9D9-BC55-4769-9C0A-DE887F3B6B69}">
      <text>
        <r>
          <rPr>
            <sz val="10"/>
            <rFont val="Tahoma"/>
            <family val="2"/>
          </rPr>
          <t>Y05232022-25</t>
        </r>
      </text>
    </comment>
    <comment ref="L1098" authorId="0" shapeId="0" xr:uid="{85388E6D-F3AE-4809-A733-F483247E80CE}">
      <text>
        <r>
          <rPr>
            <sz val="10"/>
            <rFont val="Tahoma"/>
            <family val="2"/>
          </rPr>
          <t>Y05232022-36</t>
        </r>
      </text>
    </comment>
    <comment ref="L1099" authorId="0" shapeId="0" xr:uid="{778CC31B-631D-4AD4-AEFC-1C1C09FA8EAB}">
      <text>
        <r>
          <rPr>
            <sz val="10"/>
            <rFont val="Tahoma"/>
            <family val="2"/>
          </rPr>
          <t>Y05232022-49</t>
        </r>
      </text>
    </comment>
    <comment ref="L1100" authorId="0" shapeId="0" xr:uid="{E7D5CDE6-FFF8-4255-87F2-5E1E9E3E2BBC}">
      <text>
        <r>
          <rPr>
            <sz val="10"/>
            <rFont val="Tahoma"/>
            <family val="2"/>
          </rPr>
          <t>Y05232022-50</t>
        </r>
      </text>
    </comment>
    <comment ref="L1101" authorId="0" shapeId="0" xr:uid="{E8D95FFF-26D1-47FB-AD9C-73A22F4A8048}">
      <text>
        <r>
          <rPr>
            <sz val="10"/>
            <rFont val="Tahoma"/>
            <family val="2"/>
          </rPr>
          <t>Y05232022-61</t>
        </r>
      </text>
    </comment>
    <comment ref="L1102" authorId="0" shapeId="0" xr:uid="{E2C905E7-0282-46E3-B99C-22259D7D1B85}">
      <text>
        <r>
          <rPr>
            <sz val="10"/>
            <rFont val="Tahoma"/>
            <family val="2"/>
          </rPr>
          <t>Y06142022-17</t>
        </r>
      </text>
    </comment>
    <comment ref="L1103" authorId="0" shapeId="0" xr:uid="{5654FFF5-9808-478A-9F57-21B6D87FB30F}">
      <text>
        <r>
          <rPr>
            <sz val="10"/>
            <rFont val="Tahoma"/>
            <family val="2"/>
          </rPr>
          <t>Y06132022-12</t>
        </r>
      </text>
    </comment>
    <comment ref="L1104" authorId="0" shapeId="0" xr:uid="{B1BB4399-492A-4709-B295-CE39C83BD0B2}">
      <text>
        <r>
          <rPr>
            <sz val="10"/>
            <rFont val="Tahoma"/>
            <family val="2"/>
          </rPr>
          <t>Y06132022-13</t>
        </r>
      </text>
    </comment>
    <comment ref="L1105" authorId="0" shapeId="0" xr:uid="{59847393-A1C1-4477-A3B1-012BF5043786}">
      <text>
        <r>
          <rPr>
            <sz val="10"/>
            <rFont val="Tahoma"/>
            <family val="2"/>
          </rPr>
          <t>Y06132022-34</t>
        </r>
      </text>
    </comment>
    <comment ref="L1106" authorId="0" shapeId="0" xr:uid="{01DFD921-A9BF-49A4-952A-F3ADC6D7CCBA}">
      <text>
        <r>
          <rPr>
            <sz val="10"/>
            <rFont val="Tahoma"/>
            <family val="2"/>
          </rPr>
          <t>Y06132022-23</t>
        </r>
      </text>
    </comment>
    <comment ref="L1107" authorId="0" shapeId="0" xr:uid="{083F7A36-8CDB-47B5-8BBB-147FDC81509F}">
      <text>
        <r>
          <rPr>
            <sz val="10"/>
            <rFont val="Tahoma"/>
            <family val="2"/>
          </rPr>
          <t>Y06132022-18</t>
        </r>
      </text>
    </comment>
    <comment ref="L1108" authorId="0" shapeId="0" xr:uid="{132AFEB0-0148-4FDA-92B0-5F0BA3385999}">
      <text>
        <r>
          <rPr>
            <sz val="10"/>
            <rFont val="Tahoma"/>
            <family val="2"/>
          </rPr>
          <t>Y08012022-70</t>
        </r>
      </text>
    </comment>
    <comment ref="X1109" authorId="0" shapeId="0" xr:uid="{686A3D53-EC30-42D6-83D0-972D71F87231}">
      <text>
        <r>
          <rPr>
            <sz val="10"/>
            <rFont val="Tahoma"/>
            <family val="2"/>
          </rPr>
          <t>Total Dox Acceptance Amt - Total Paid Amt</t>
        </r>
      </text>
    </comment>
    <comment ref="L1110" authorId="0" shapeId="0" xr:uid="{D9C7EF63-0D7E-45DC-B00C-60DAF7DFDD8B}">
      <text>
        <r>
          <rPr>
            <sz val="10"/>
            <rFont val="Tahoma"/>
            <family val="2"/>
          </rPr>
          <t>Y05232022-23</t>
        </r>
      </text>
    </comment>
    <comment ref="L1111" authorId="0" shapeId="0" xr:uid="{F76DB7FF-D3CF-4422-9766-36E45F9F9BDA}">
      <text>
        <r>
          <rPr>
            <sz val="10"/>
            <rFont val="Tahoma"/>
            <family val="2"/>
          </rPr>
          <t>Y05232022-59</t>
        </r>
      </text>
    </comment>
    <comment ref="L1112" authorId="0" shapeId="0" xr:uid="{EC2F1EEA-FA2B-465E-AFEE-91E079E03F99}">
      <text>
        <r>
          <rPr>
            <sz val="10"/>
            <rFont val="Tahoma"/>
            <family val="2"/>
          </rPr>
          <t>Y05232022-20</t>
        </r>
      </text>
    </comment>
    <comment ref="L1113" authorId="0" shapeId="0" xr:uid="{3640214C-5D4E-4A55-9806-566AECF76789}">
      <text>
        <r>
          <rPr>
            <sz val="10"/>
            <rFont val="Tahoma"/>
            <family val="2"/>
          </rPr>
          <t>Y05232022-62</t>
        </r>
      </text>
    </comment>
    <comment ref="L1114" authorId="0" shapeId="0" xr:uid="{46DE2E26-99C5-4863-9456-82DD06258761}">
      <text>
        <r>
          <rPr>
            <sz val="10"/>
            <rFont val="Tahoma"/>
            <family val="2"/>
          </rPr>
          <t>Y06132022-138</t>
        </r>
      </text>
    </comment>
    <comment ref="L1115" authorId="0" shapeId="0" xr:uid="{19BBBF81-D75B-4211-B075-3D6807779324}">
      <text>
        <r>
          <rPr>
            <sz val="10"/>
            <rFont val="Tahoma"/>
            <family val="2"/>
          </rPr>
          <t>Y06132022-135</t>
        </r>
      </text>
    </comment>
    <comment ref="L1116" authorId="0" shapeId="0" xr:uid="{A3A195D1-B081-4562-8A0F-2D9D2B53A99B}">
      <text>
        <r>
          <rPr>
            <sz val="10"/>
            <rFont val="Tahoma"/>
            <family val="2"/>
          </rPr>
          <t>Y06132022-119</t>
        </r>
      </text>
    </comment>
    <comment ref="L1117" authorId="0" shapeId="0" xr:uid="{F3C3D378-B9C2-4C43-B611-7E15D7BBE330}">
      <text>
        <r>
          <rPr>
            <sz val="10"/>
            <rFont val="Tahoma"/>
            <family val="2"/>
          </rPr>
          <t>Y06132022-120</t>
        </r>
      </text>
    </comment>
    <comment ref="L1118" authorId="0" shapeId="0" xr:uid="{694B01B3-6916-4FCA-8706-3D5D17218E09}">
      <text>
        <r>
          <rPr>
            <sz val="10"/>
            <rFont val="Tahoma"/>
            <family val="2"/>
          </rPr>
          <t>Y06132022-120</t>
        </r>
      </text>
    </comment>
    <comment ref="L1119" authorId="0" shapeId="0" xr:uid="{93B902A8-3582-455A-B7FF-0B1F52956A55}">
      <text>
        <r>
          <rPr>
            <sz val="10"/>
            <rFont val="Tahoma"/>
            <family val="2"/>
          </rPr>
          <t>Y08012022-67</t>
        </r>
      </text>
    </comment>
    <comment ref="X1120" authorId="0" shapeId="0" xr:uid="{F491FC0E-4990-4698-9C67-F5C4E268DB8D}">
      <text>
        <r>
          <rPr>
            <sz val="10"/>
            <rFont val="Tahoma"/>
            <family val="2"/>
          </rPr>
          <t>Total Dox Acceptance Amt - Total Paid Amt</t>
        </r>
      </text>
    </comment>
    <comment ref="L1121" authorId="0" shapeId="0" xr:uid="{B57B8924-0111-450E-A436-884A20EB13B3}">
      <text>
        <r>
          <rPr>
            <sz val="10"/>
            <rFont val="Tahoma"/>
            <family val="2"/>
          </rPr>
          <t>Y05232022-48</t>
        </r>
      </text>
    </comment>
    <comment ref="L1122" authorId="0" shapeId="0" xr:uid="{7AAA8BCF-2296-49CA-B09A-2C1DA3E11992}">
      <text>
        <r>
          <rPr>
            <sz val="10"/>
            <rFont val="Tahoma"/>
            <family val="2"/>
          </rPr>
          <t>Y06112022-48</t>
        </r>
      </text>
    </comment>
    <comment ref="L1123" authorId="0" shapeId="0" xr:uid="{8E1C3128-7B06-48DE-A19E-4FA3FD0A43A0}">
      <text>
        <r>
          <rPr>
            <sz val="10"/>
            <rFont val="Tahoma"/>
            <family val="2"/>
          </rPr>
          <t>Y06132022-6</t>
        </r>
      </text>
    </comment>
    <comment ref="X1124" authorId="0" shapeId="0" xr:uid="{5C2C20A9-FB30-4ACF-87A9-8535F0E252F7}">
      <text>
        <r>
          <rPr>
            <sz val="10"/>
            <rFont val="Tahoma"/>
            <family val="2"/>
          </rPr>
          <t>Total Dox Acceptance Amt - Total Paid Amt</t>
        </r>
      </text>
    </comment>
    <comment ref="L1125" authorId="0" shapeId="0" xr:uid="{C20CC6EF-CCFF-41DD-A832-A95FD3C794FE}">
      <text>
        <r>
          <rPr>
            <sz val="10"/>
            <rFont val="Tahoma"/>
            <family val="2"/>
          </rPr>
          <t>Y05222022-36</t>
        </r>
      </text>
    </comment>
    <comment ref="L1126" authorId="0" shapeId="0" xr:uid="{066492A2-48F5-4C11-8D47-AFBA2513AB2F}">
      <text>
        <r>
          <rPr>
            <sz val="10"/>
            <rFont val="Tahoma"/>
            <family val="2"/>
          </rPr>
          <t>Y05222022-37</t>
        </r>
      </text>
    </comment>
    <comment ref="L1127" authorId="0" shapeId="0" xr:uid="{4D3528E1-44ED-4CF9-B5E2-15AC62AB1048}">
      <text>
        <r>
          <rPr>
            <sz val="10"/>
            <rFont val="Tahoma"/>
            <family val="2"/>
          </rPr>
          <t>Y06112022-50</t>
        </r>
      </text>
    </comment>
    <comment ref="L1128" authorId="0" shapeId="0" xr:uid="{E4702E99-ABCF-4098-9D3F-C5E65E825C44}">
      <text>
        <r>
          <rPr>
            <sz val="10"/>
            <rFont val="Tahoma"/>
            <family val="2"/>
          </rPr>
          <t>Y06132022-4</t>
        </r>
      </text>
    </comment>
    <comment ref="L1129" authorId="0" shapeId="0" xr:uid="{67E2BC3F-945F-4069-A074-7A059D1C452F}">
      <text>
        <r>
          <rPr>
            <sz val="10"/>
            <rFont val="Tahoma"/>
            <family val="2"/>
          </rPr>
          <t>Y05232022-37</t>
        </r>
      </text>
    </comment>
    <comment ref="L1130" authorId="0" shapeId="0" xr:uid="{499730C1-9038-4E70-9CEE-945175E7FBFD}">
      <text>
        <r>
          <rPr>
            <sz val="10"/>
            <rFont val="Tahoma"/>
            <family val="2"/>
          </rPr>
          <t>Y06112022-47</t>
        </r>
      </text>
    </comment>
    <comment ref="L1131" authorId="0" shapeId="0" xr:uid="{705C98E7-F806-4322-A9C8-F76A8A6A175B}">
      <text>
        <r>
          <rPr>
            <sz val="10"/>
            <rFont val="Tahoma"/>
            <family val="2"/>
          </rPr>
          <t>Y06132022-2</t>
        </r>
      </text>
    </comment>
    <comment ref="L1132" authorId="0" shapeId="0" xr:uid="{2E127591-904F-4204-A3BB-CED6A311B7E2}">
      <text>
        <r>
          <rPr>
            <sz val="10"/>
            <rFont val="Tahoma"/>
            <family val="2"/>
          </rPr>
          <t>Y06132022-7</t>
        </r>
      </text>
    </comment>
    <comment ref="X1133" authorId="0" shapeId="0" xr:uid="{31DA4D4B-0F60-4162-B7AB-5C5A72300289}">
      <text>
        <r>
          <rPr>
            <sz val="10"/>
            <rFont val="Tahoma"/>
            <family val="2"/>
          </rPr>
          <t>Total Dox Acceptance Amt - Total Paid Amt</t>
        </r>
      </text>
    </comment>
    <comment ref="L1134" authorId="0" shapeId="0" xr:uid="{949830AD-B4F0-490F-9E5B-3220FF3E0D99}">
      <text>
        <r>
          <rPr>
            <sz val="10"/>
            <rFont val="Tahoma"/>
            <family val="2"/>
          </rPr>
          <t>Y07232022-4</t>
        </r>
      </text>
    </comment>
    <comment ref="L1135" authorId="0" shapeId="0" xr:uid="{A8146B44-3C83-45B4-A73B-D8BB231EAE30}">
      <text/>
    </comment>
    <comment ref="X1136" authorId="0" shapeId="0" xr:uid="{F2AE5ECC-E247-4BF1-986F-48E6BA83A7EE}">
      <text>
        <r>
          <rPr>
            <sz val="10"/>
            <rFont val="Tahoma"/>
            <family val="2"/>
          </rPr>
          <t>Total Dox Acceptance Amt - Total Paid Amt</t>
        </r>
      </text>
    </comment>
    <comment ref="L1137" authorId="0" shapeId="0" xr:uid="{1929F52E-8F98-41C0-9092-A83B5A8A2026}">
      <text>
        <r>
          <rPr>
            <sz val="10"/>
            <rFont val="Tahoma"/>
            <family val="2"/>
          </rPr>
          <t>Y05242022-10</t>
        </r>
      </text>
    </comment>
    <comment ref="L1138" authorId="0" shapeId="0" xr:uid="{116C50C8-9C18-4733-A168-BC70BA5D5FBF}">
      <text>
        <r>
          <rPr>
            <sz val="10"/>
            <rFont val="Tahoma"/>
            <family val="2"/>
          </rPr>
          <t>Y05242022-11</t>
        </r>
      </text>
    </comment>
    <comment ref="L1139" authorId="0" shapeId="0" xr:uid="{424E6265-0BCC-4A3B-9368-8A86F1F00ACA}">
      <text>
        <r>
          <rPr>
            <sz val="10"/>
            <rFont val="Tahoma"/>
            <family val="2"/>
          </rPr>
          <t>Y06082022-69</t>
        </r>
      </text>
    </comment>
    <comment ref="L1140" authorId="0" shapeId="0" xr:uid="{98736915-BA5B-4541-87AD-FB90891E5EBF}">
      <text>
        <r>
          <rPr>
            <sz val="10"/>
            <rFont val="Tahoma"/>
            <family val="2"/>
          </rPr>
          <t>Y07042022-59</t>
        </r>
      </text>
    </comment>
    <comment ref="L1141" authorId="0" shapeId="0" xr:uid="{599EFBCA-80AF-4BD6-B00C-086F8ADB4B7C}">
      <text>
        <r>
          <rPr>
            <sz val="10"/>
            <rFont val="Tahoma"/>
            <family val="2"/>
          </rPr>
          <t>Y07042022-60</t>
        </r>
      </text>
    </comment>
    <comment ref="L1142" authorId="0" shapeId="0" xr:uid="{5DD2E67D-9162-4252-B5A4-C0EEE085DD4F}">
      <text>
        <r>
          <rPr>
            <sz val="10"/>
            <rFont val="Tahoma"/>
            <family val="2"/>
          </rPr>
          <t>Y07042022-72</t>
        </r>
      </text>
    </comment>
    <comment ref="L1143" authorId="0" shapeId="0" xr:uid="{48FC754C-B9F6-4678-85D1-F670B758CEF8}">
      <text>
        <r>
          <rPr>
            <sz val="10"/>
            <rFont val="Tahoma"/>
            <family val="2"/>
          </rPr>
          <t>Y08072022-38</t>
        </r>
      </text>
    </comment>
    <comment ref="X1144" authorId="0" shapeId="0" xr:uid="{F171387C-0E70-4886-9C7F-BF23C5C60532}">
      <text>
        <r>
          <rPr>
            <sz val="10"/>
            <rFont val="Tahoma"/>
            <family val="2"/>
          </rPr>
          <t>Total Dox Acceptance Amt - Total Paid Amt</t>
        </r>
      </text>
    </comment>
    <comment ref="L1145" authorId="0" shapeId="0" xr:uid="{6F927911-8CCD-49DA-8012-1629773142FA}">
      <text>
        <r>
          <rPr>
            <sz val="10"/>
            <rFont val="Tahoma"/>
            <family val="2"/>
          </rPr>
          <t>Y08032022-52</t>
        </r>
      </text>
    </comment>
    <comment ref="L1146" authorId="0" shapeId="0" xr:uid="{D98A7284-E58A-4DC7-ABA2-F454700154EB}">
      <text>
        <r>
          <rPr>
            <sz val="10"/>
            <rFont val="Tahoma"/>
            <family val="2"/>
          </rPr>
          <t>Y08032022-53</t>
        </r>
      </text>
    </comment>
    <comment ref="X1147" authorId="0" shapeId="0" xr:uid="{4A025662-F7D8-45FD-8022-F4EBC6B0E3E3}">
      <text>
        <r>
          <rPr>
            <sz val="10"/>
            <rFont val="Tahoma"/>
            <family val="2"/>
          </rPr>
          <t>Total Dox Acceptance Amt - Total Paid Amt</t>
        </r>
      </text>
    </comment>
    <comment ref="L1148" authorId="0" shapeId="0" xr:uid="{A60375DF-7842-4083-A13D-EDB18A26F638}">
      <text>
        <r>
          <rPr>
            <sz val="10"/>
            <rFont val="Tahoma"/>
            <family val="2"/>
          </rPr>
          <t>Y05242022-4</t>
        </r>
      </text>
    </comment>
    <comment ref="L1149" authorId="0" shapeId="0" xr:uid="{E22D9C04-4AF1-43A0-A241-18D31BB14406}">
      <text>
        <r>
          <rPr>
            <sz val="10"/>
            <rFont val="Tahoma"/>
            <family val="2"/>
          </rPr>
          <t>Y06082022-98</t>
        </r>
      </text>
    </comment>
    <comment ref="L1150" authorId="0" shapeId="0" xr:uid="{E27FD849-809A-4C91-83EF-9CBDFC52A4DF}">
      <text>
        <r>
          <rPr>
            <sz val="10"/>
            <rFont val="Tahoma"/>
            <family val="2"/>
          </rPr>
          <t>Y06082022-97</t>
        </r>
      </text>
    </comment>
    <comment ref="L1151" authorId="0" shapeId="0" xr:uid="{5BB83C6D-54FB-48D2-8254-13A32A091B98}">
      <text>
        <r>
          <rPr>
            <sz val="10"/>
            <rFont val="Tahoma"/>
            <family val="2"/>
          </rPr>
          <t>Y06082022-91</t>
        </r>
      </text>
    </comment>
    <comment ref="L1152" authorId="0" shapeId="0" xr:uid="{CD204217-326B-4C01-B489-D7572B8BA9B8}">
      <text>
        <r>
          <rPr>
            <sz val="10"/>
            <rFont val="Tahoma"/>
            <family val="2"/>
          </rPr>
          <t>Y06082022-93</t>
        </r>
      </text>
    </comment>
    <comment ref="L1153" authorId="0" shapeId="0" xr:uid="{1C9B45B6-7FE9-4A89-9257-E18C504CECAC}">
      <text>
        <r>
          <rPr>
            <sz val="10"/>
            <rFont val="Tahoma"/>
            <family val="2"/>
          </rPr>
          <t>Y08042022-68</t>
        </r>
      </text>
    </comment>
    <comment ref="X1154" authorId="0" shapeId="0" xr:uid="{6EE3C2DA-DA90-40FD-AA3F-80A4B11157BF}">
      <text>
        <r>
          <rPr>
            <sz val="10"/>
            <rFont val="Tahoma"/>
            <family val="2"/>
          </rPr>
          <t>Total Dox Acceptance Amt - Total Paid Amt</t>
        </r>
      </text>
    </comment>
    <comment ref="L1155" authorId="0" shapeId="0" xr:uid="{40620E91-BE97-471B-9136-7F9C64E61C2C}">
      <text>
        <r>
          <rPr>
            <sz val="10"/>
            <rFont val="Tahoma"/>
            <family val="2"/>
          </rPr>
          <t>Y05222022-96</t>
        </r>
      </text>
    </comment>
    <comment ref="X1156" authorId="0" shapeId="0" xr:uid="{CBA1EDF6-ACBF-459E-AF4F-84FFD0E3FA3B}">
      <text>
        <r>
          <rPr>
            <sz val="10"/>
            <rFont val="Tahoma"/>
            <family val="2"/>
          </rPr>
          <t>Total Dox Acceptance Amt - Total Paid Amt</t>
        </r>
      </text>
    </comment>
    <comment ref="L1157" authorId="0" shapeId="0" xr:uid="{0DCE1E41-7216-4C69-975E-58E7DF1CC6CA}">
      <text>
        <r>
          <rPr>
            <sz val="10"/>
            <rFont val="Tahoma"/>
            <family val="2"/>
          </rPr>
          <t>Y07042022-81</t>
        </r>
      </text>
    </comment>
    <comment ref="L1158" authorId="0" shapeId="0" xr:uid="{787BD632-DF05-4E8D-AEAC-235DC13DBA90}">
      <text>
        <r>
          <rPr>
            <sz val="10"/>
            <rFont val="Tahoma"/>
            <family val="2"/>
          </rPr>
          <t>Y08082022-69</t>
        </r>
      </text>
    </comment>
    <comment ref="L1159" authorId="0" shapeId="0" xr:uid="{0C8071A3-B6BC-4C04-8E91-3DB576693A4A}">
      <text>
        <r>
          <rPr>
            <sz val="10"/>
            <rFont val="Tahoma"/>
            <family val="2"/>
          </rPr>
          <t>Y08042022-71</t>
        </r>
      </text>
    </comment>
    <comment ref="L1160" authorId="0" shapeId="0" xr:uid="{1EE84A67-58FA-47AF-B398-424A8E593EE2}">
      <text>
        <r>
          <rPr>
            <sz val="10"/>
            <rFont val="Tahoma"/>
            <family val="2"/>
          </rPr>
          <t>Y09062022-1</t>
        </r>
      </text>
    </comment>
    <comment ref="L1161" authorId="0" shapeId="0" xr:uid="{F421119B-158E-4FF2-A602-5735253CF0D5}">
      <text>
        <r>
          <rPr>
            <sz val="10"/>
            <rFont val="Tahoma"/>
            <family val="2"/>
          </rPr>
          <t>Y09062022-10</t>
        </r>
      </text>
    </comment>
    <comment ref="X1162" authorId="0" shapeId="0" xr:uid="{E1873BE7-A5CB-4183-84D0-4A86BEB31DF1}">
      <text>
        <r>
          <rPr>
            <sz val="10"/>
            <rFont val="Tahoma"/>
            <family val="2"/>
          </rPr>
          <t>Total Dox Acceptance Amt - Total Paid Amt</t>
        </r>
      </text>
    </comment>
    <comment ref="L1163" authorId="0" shapeId="0" xr:uid="{A0052E5F-279E-440E-8C23-F81327F3F75B}">
      <text>
        <r>
          <rPr>
            <sz val="10"/>
            <rFont val="Tahoma"/>
            <family val="2"/>
          </rPr>
          <t>Y05232022-9</t>
        </r>
      </text>
    </comment>
    <comment ref="L1164" authorId="0" shapeId="0" xr:uid="{0D4AFE5F-ABDE-41D6-AF40-DE129657DD6C}">
      <text>
        <r>
          <rPr>
            <sz val="10"/>
            <rFont val="Tahoma"/>
            <family val="2"/>
          </rPr>
          <t>Y06082022-76</t>
        </r>
      </text>
    </comment>
    <comment ref="X1165" authorId="0" shapeId="0" xr:uid="{424C1380-7581-4394-94E9-503FA9020495}">
      <text>
        <r>
          <rPr>
            <sz val="10"/>
            <rFont val="Tahoma"/>
            <family val="2"/>
          </rPr>
          <t>Total Dox Acceptance Amt - Total Paid Amt</t>
        </r>
      </text>
    </comment>
    <comment ref="L1166" authorId="0" shapeId="0" xr:uid="{A4064CDC-2669-486A-8383-1DEBD02BA850}">
      <text>
        <r>
          <rPr>
            <sz val="10"/>
            <rFont val="Tahoma"/>
            <family val="2"/>
          </rPr>
          <t>Y06082022-72</t>
        </r>
      </text>
    </comment>
    <comment ref="L1167" authorId="0" shapeId="0" xr:uid="{00D25EA0-1F46-453E-8784-57C6A8B5C4C6}">
      <text>
        <r>
          <rPr>
            <sz val="10"/>
            <rFont val="Tahoma"/>
            <family val="2"/>
          </rPr>
          <t>Y06082022-102</t>
        </r>
      </text>
    </comment>
    <comment ref="L1168" authorId="0" shapeId="0" xr:uid="{B26720F8-A1F5-46B2-BF17-7FC157393F2F}">
      <text>
        <r>
          <rPr>
            <sz val="10"/>
            <rFont val="Tahoma"/>
            <family val="2"/>
          </rPr>
          <t>Y06082022-104</t>
        </r>
      </text>
    </comment>
    <comment ref="L1169" authorId="0" shapeId="0" xr:uid="{DFE5E6E4-91C2-41E7-A135-ABBA851A60CA}">
      <text>
        <r>
          <rPr>
            <sz val="10"/>
            <rFont val="Tahoma"/>
            <family val="2"/>
          </rPr>
          <t>Y06082022-89</t>
        </r>
      </text>
    </comment>
    <comment ref="L1170" authorId="0" shapeId="0" xr:uid="{5A11A481-9334-4336-9F6E-E34C860E4C7D}">
      <text>
        <r>
          <rPr>
            <sz val="10"/>
            <rFont val="Tahoma"/>
            <family val="2"/>
          </rPr>
          <t>Y06082022-90</t>
        </r>
      </text>
    </comment>
    <comment ref="L1171" authorId="0" shapeId="0" xr:uid="{A373E184-9F39-4D0B-A96C-187CEBAFD8D9}">
      <text>
        <r>
          <rPr>
            <sz val="10"/>
            <rFont val="Tahoma"/>
            <family val="2"/>
          </rPr>
          <t>Y06092022-13</t>
        </r>
      </text>
    </comment>
    <comment ref="L1172" authorId="0" shapeId="0" xr:uid="{DC01D538-09C6-4EA4-B109-58C5CB68772B}">
      <text>
        <r>
          <rPr>
            <sz val="10"/>
            <rFont val="Tahoma"/>
            <family val="2"/>
          </rPr>
          <t>Y07042022-54</t>
        </r>
      </text>
    </comment>
    <comment ref="L1173" authorId="0" shapeId="0" xr:uid="{9A7C06BB-0385-4906-A88B-F44AACC1314A}">
      <text>
        <r>
          <rPr>
            <sz val="10"/>
            <rFont val="Tahoma"/>
            <family val="2"/>
          </rPr>
          <t>Y06092022-14</t>
        </r>
      </text>
    </comment>
    <comment ref="L1174" authorId="0" shapeId="0" xr:uid="{262FBA65-082A-4CC3-9616-A968C3F4AD92}">
      <text>
        <r>
          <rPr>
            <sz val="10"/>
            <rFont val="Tahoma"/>
            <family val="2"/>
          </rPr>
          <t>Y06092022-16</t>
        </r>
      </text>
    </comment>
    <comment ref="L1175" authorId="0" shapeId="0" xr:uid="{8F040B30-6223-45B5-A3BE-1C6AD751A406}">
      <text>
        <r>
          <rPr>
            <sz val="10"/>
            <rFont val="Tahoma"/>
            <family val="2"/>
          </rPr>
          <t>Y06092022-15</t>
        </r>
      </text>
    </comment>
    <comment ref="L1176" authorId="0" shapeId="0" xr:uid="{AF8CF015-5D25-4DB3-A936-E32A7915FA65}">
      <text>
        <r>
          <rPr>
            <sz val="10"/>
            <rFont val="Tahoma"/>
            <family val="2"/>
          </rPr>
          <t>Y07042022-76</t>
        </r>
      </text>
    </comment>
    <comment ref="L1177" authorId="0" shapeId="0" xr:uid="{4A7F6136-5878-41C4-926B-D88EFB0EE3FA}">
      <text>
        <r>
          <rPr>
            <sz val="10"/>
            <rFont val="Tahoma"/>
            <family val="2"/>
          </rPr>
          <t>Y07042022-64</t>
        </r>
      </text>
    </comment>
    <comment ref="L1178" authorId="0" shapeId="0" xr:uid="{DFE9AE0D-79F0-464F-878E-EFC7DF14B9B7}">
      <text>
        <r>
          <rPr>
            <sz val="10"/>
            <rFont val="Tahoma"/>
            <family val="2"/>
          </rPr>
          <t>Y07042022-67</t>
        </r>
      </text>
    </comment>
    <comment ref="L1179" authorId="0" shapeId="0" xr:uid="{F1AF785F-2DCF-4E33-9E5F-5977E7B64C2C}">
      <text>
        <r>
          <rPr>
            <sz val="10"/>
            <rFont val="Tahoma"/>
            <family val="2"/>
          </rPr>
          <t>Y08042022-70</t>
        </r>
      </text>
    </comment>
    <comment ref="L1180" authorId="0" shapeId="0" xr:uid="{6464AD24-7399-4A82-B9AE-195A26BE7740}">
      <text>
        <r>
          <rPr>
            <sz val="10"/>
            <rFont val="Tahoma"/>
            <family val="2"/>
          </rPr>
          <t>Y08072022-44</t>
        </r>
      </text>
    </comment>
    <comment ref="X1181" authorId="0" shapeId="0" xr:uid="{8235D94B-5CBE-4C8A-A903-61B059F60F77}">
      <text>
        <r>
          <rPr>
            <sz val="10"/>
            <rFont val="Tahoma"/>
            <family val="2"/>
          </rPr>
          <t>Total Dox Acceptance Amt - Total Paid Amt</t>
        </r>
      </text>
    </comment>
    <comment ref="L1182" authorId="0" shapeId="0" xr:uid="{E69FFA57-A6A5-47D9-96B1-12E012AAFC51}">
      <text>
        <r>
          <rPr>
            <sz val="10"/>
            <rFont val="Tahoma"/>
            <family val="2"/>
          </rPr>
          <t>Y06082022-96</t>
        </r>
      </text>
    </comment>
    <comment ref="L1183" authorId="0" shapeId="0" xr:uid="{9CB36696-8C94-4AAF-AE67-0A5368DD7B59}">
      <text>
        <r>
          <rPr>
            <sz val="10"/>
            <rFont val="Tahoma"/>
            <family val="2"/>
          </rPr>
          <t>Y06082022-107</t>
        </r>
      </text>
    </comment>
    <comment ref="L1184" authorId="0" shapeId="0" xr:uid="{48BEAF05-CD86-4C40-ACDE-9B7EEE7C28B7}">
      <text>
        <r>
          <rPr>
            <sz val="10"/>
            <rFont val="Tahoma"/>
            <family val="2"/>
          </rPr>
          <t>Y08072022-46</t>
        </r>
      </text>
    </comment>
    <comment ref="X1185" authorId="0" shapeId="0" xr:uid="{A09B76C8-F7A8-4A2A-92DD-04F721F3C96F}">
      <text>
        <r>
          <rPr>
            <sz val="10"/>
            <rFont val="Tahoma"/>
            <family val="2"/>
          </rPr>
          <t>Total Dox Acceptance Amt - Total Paid Amt</t>
        </r>
      </text>
    </comment>
    <comment ref="L1186" authorId="0" shapeId="0" xr:uid="{767C3F39-8BCD-4701-8E85-8543D20E0D7C}">
      <text>
        <r>
          <rPr>
            <sz val="10"/>
            <rFont val="Tahoma"/>
            <family val="2"/>
          </rPr>
          <t>Y06082022-105</t>
        </r>
      </text>
    </comment>
    <comment ref="X1187" authorId="0" shapeId="0" xr:uid="{5373B8CC-22D2-4330-A5CE-3685C471C2B8}">
      <text>
        <r>
          <rPr>
            <sz val="10"/>
            <rFont val="Tahoma"/>
            <family val="2"/>
          </rPr>
          <t>Total Dox Acceptance Amt - Total Paid Amt</t>
        </r>
      </text>
    </comment>
    <comment ref="L1188" authorId="0" shapeId="0" xr:uid="{8F17DE7E-9608-44DD-A27A-1D3D1AF20072}">
      <text>
        <r>
          <rPr>
            <sz val="10"/>
            <rFont val="Tahoma"/>
            <family val="2"/>
          </rPr>
          <t>Y06082022-78</t>
        </r>
      </text>
    </comment>
    <comment ref="L1189" authorId="0" shapeId="0" xr:uid="{5181585D-DB5E-4539-8919-613AE652852C}">
      <text>
        <r>
          <rPr>
            <sz val="10"/>
            <rFont val="Tahoma"/>
            <family val="2"/>
          </rPr>
          <t>Y06092022-7</t>
        </r>
      </text>
    </comment>
    <comment ref="L1190" authorId="0" shapeId="0" xr:uid="{8B8FC533-ABDE-4D70-A25D-FF23FB8031C2}">
      <text>
        <r>
          <rPr>
            <sz val="10"/>
            <rFont val="Tahoma"/>
            <family val="2"/>
          </rPr>
          <t>Y06092022-11</t>
        </r>
      </text>
    </comment>
    <comment ref="L1191" authorId="0" shapeId="0" xr:uid="{B6440538-FBE5-4B2F-8481-823B73C1228A}">
      <text>
        <r>
          <rPr>
            <sz val="10"/>
            <rFont val="Tahoma"/>
            <family val="2"/>
          </rPr>
          <t>Y07042022-55</t>
        </r>
      </text>
    </comment>
    <comment ref="L1192" authorId="0" shapeId="0" xr:uid="{FBBD8AD0-3018-4597-9681-C2904392F3E1}">
      <text>
        <r>
          <rPr>
            <sz val="10"/>
            <rFont val="Tahoma"/>
            <family val="2"/>
          </rPr>
          <t>Y07042022-58</t>
        </r>
      </text>
    </comment>
    <comment ref="L1193" authorId="0" shapeId="0" xr:uid="{27776FCD-2422-4C9A-90FF-88B0BDBEBEBE}">
      <text>
        <r>
          <rPr>
            <sz val="10"/>
            <rFont val="Tahoma"/>
            <family val="2"/>
          </rPr>
          <t>Y07042022-71</t>
        </r>
      </text>
    </comment>
    <comment ref="L1194" authorId="0" shapeId="0" xr:uid="{74FA477F-5640-4C76-BD5B-18E2F9A73D4B}">
      <text>
        <r>
          <rPr>
            <sz val="10"/>
            <rFont val="Tahoma"/>
            <family val="2"/>
          </rPr>
          <t>Y07042022-74</t>
        </r>
      </text>
    </comment>
    <comment ref="X1195" authorId="0" shapeId="0" xr:uid="{E7F7DF5F-6677-42CB-9D4C-AF5C63555A03}">
      <text>
        <r>
          <rPr>
            <sz val="10"/>
            <rFont val="Tahoma"/>
            <family val="2"/>
          </rPr>
          <t>Total Dox Acceptance Amt - Total Paid Amt</t>
        </r>
      </text>
    </comment>
    <comment ref="L1196" authorId="0" shapeId="0" xr:uid="{2A2E379F-E66B-4988-896F-4F0750DB6AD4}">
      <text>
        <r>
          <rPr>
            <sz val="10"/>
            <rFont val="Tahoma"/>
            <family val="2"/>
          </rPr>
          <t>Y07042022-102</t>
        </r>
      </text>
    </comment>
    <comment ref="L1197" authorId="0" shapeId="0" xr:uid="{B1FE57B1-45DA-487A-A51C-EEC52F35F634}">
      <text>
        <r>
          <rPr>
            <sz val="10"/>
            <rFont val="Tahoma"/>
            <family val="2"/>
          </rPr>
          <t>Y07042022-98</t>
        </r>
      </text>
    </comment>
    <comment ref="L1198" authorId="0" shapeId="0" xr:uid="{B46DE550-8485-4533-BE56-EF068256BA1D}">
      <text>
        <r>
          <rPr>
            <sz val="10"/>
            <rFont val="Tahoma"/>
            <family val="2"/>
          </rPr>
          <t>Y08272022-9</t>
        </r>
      </text>
    </comment>
    <comment ref="X1199" authorId="0" shapeId="0" xr:uid="{7D1AF100-5461-4D86-B4C8-7C1342D867AD}">
      <text>
        <r>
          <rPr>
            <sz val="10"/>
            <rFont val="Tahoma"/>
            <family val="2"/>
          </rPr>
          <t>Total Dox Acceptance Amt - Total Paid Amt</t>
        </r>
      </text>
    </comment>
    <comment ref="L1200" authorId="0" shapeId="0" xr:uid="{2DC34982-3405-45DC-A39A-63BC90DC9F38}">
      <text>
        <r>
          <rPr>
            <sz val="10"/>
            <rFont val="Tahoma"/>
            <family val="2"/>
          </rPr>
          <t>Y07042022-106</t>
        </r>
      </text>
    </comment>
    <comment ref="L1201" authorId="0" shapeId="0" xr:uid="{16E1149C-B89B-4E6B-B3CA-7B93B478CA05}">
      <text>
        <r>
          <rPr>
            <sz val="10"/>
            <rFont val="Tahoma"/>
            <family val="2"/>
          </rPr>
          <t>Y07042022-96</t>
        </r>
      </text>
    </comment>
    <comment ref="L1202" authorId="0" shapeId="0" xr:uid="{E5B41EFF-A9DF-4EF7-9FD9-533E7948A8BB}">
      <text/>
    </comment>
    <comment ref="L1203" authorId="0" shapeId="0" xr:uid="{0EE35640-ACB2-442A-A6E5-C8E08B5F151C}">
      <text>
        <r>
          <rPr>
            <sz val="10"/>
            <rFont val="Tahoma"/>
            <family val="2"/>
          </rPr>
          <t>Y08272022-10</t>
        </r>
      </text>
    </comment>
    <comment ref="L1204" authorId="0" shapeId="0" xr:uid="{F15E713B-9F07-42AA-9965-5349F1450EC5}">
      <text>
        <r>
          <rPr>
            <sz val="10"/>
            <rFont val="Tahoma"/>
            <family val="2"/>
          </rPr>
          <t>Y09052022-60</t>
        </r>
      </text>
    </comment>
    <comment ref="X1205" authorId="0" shapeId="0" xr:uid="{47BD8D92-5E1D-44C6-95C4-B1E0EE1E0CF0}">
      <text>
        <r>
          <rPr>
            <sz val="10"/>
            <rFont val="Tahoma"/>
            <family val="2"/>
          </rPr>
          <t>Total Dox Acceptance Amt - Total Paid Amt</t>
        </r>
      </text>
    </comment>
    <comment ref="X1207" authorId="0" shapeId="0" xr:uid="{DE476BAA-21E2-436E-8833-75BC932871DB}">
      <text>
        <r>
          <rPr>
            <sz val="10"/>
            <rFont val="Tahoma"/>
            <family val="2"/>
          </rPr>
          <t>Total Dox Acceptance Amt - Total Paid Amt</t>
        </r>
      </text>
    </comment>
    <comment ref="L1208" authorId="0" shapeId="0" xr:uid="{375681D8-AB4A-4609-8F55-62EFD0A3D69D}">
      <text>
        <r>
          <rPr>
            <sz val="10"/>
            <rFont val="Tahoma"/>
            <family val="2"/>
          </rPr>
          <t>Y08012022-60</t>
        </r>
      </text>
    </comment>
    <comment ref="L1209" authorId="0" shapeId="0" xr:uid="{9AF66BA9-FA63-420C-8759-F8E83C24115F}">
      <text>
        <r>
          <rPr>
            <sz val="10"/>
            <rFont val="Tahoma"/>
            <family val="2"/>
          </rPr>
          <t>Y07062022-32</t>
        </r>
      </text>
    </comment>
    <comment ref="L1210" authorId="0" shapeId="0" xr:uid="{AB85840A-E634-4378-94A6-C1E3C207A607}">
      <text>
        <r>
          <rPr>
            <sz val="10"/>
            <rFont val="Tahoma"/>
            <family val="2"/>
          </rPr>
          <t>Y07312022-27</t>
        </r>
      </text>
    </comment>
    <comment ref="X1211" authorId="0" shapeId="0" xr:uid="{0FAFEEA1-694E-4D46-B0CA-6D75DCBD42C1}">
      <text>
        <r>
          <rPr>
            <sz val="10"/>
            <rFont val="Tahoma"/>
            <family val="2"/>
          </rPr>
          <t>Total Dox Acceptance Amt - Total Paid Amt</t>
        </r>
      </text>
    </comment>
    <comment ref="L1212" authorId="0" shapeId="0" xr:uid="{A8359889-48CF-4066-9938-5E5D9475BC3E}">
      <text>
        <r>
          <rPr>
            <sz val="10"/>
            <rFont val="Tahoma"/>
            <family val="2"/>
          </rPr>
          <t>Y09072022-22</t>
        </r>
      </text>
    </comment>
    <comment ref="L1213" authorId="0" shapeId="0" xr:uid="{71528532-919B-4A60-8A76-957A3FAC20BA}">
      <text/>
    </comment>
    <comment ref="L1214" authorId="0" shapeId="0" xr:uid="{A503025B-23B5-4984-B375-E0F1967398AB}">
      <text/>
    </comment>
    <comment ref="X1215" authorId="0" shapeId="0" xr:uid="{48B76F37-A7D3-40E6-ABFD-F54478510F59}">
      <text>
        <r>
          <rPr>
            <sz val="10"/>
            <rFont val="Tahoma"/>
            <family val="2"/>
          </rPr>
          <t>Total Dox Acceptance Amt - Total Paid Amt</t>
        </r>
      </text>
    </comment>
    <comment ref="L1216" authorId="0" shapeId="0" xr:uid="{8CF14AE3-2C42-4DD7-BB35-692BF010C1BC}">
      <text>
        <r>
          <rPr>
            <sz val="10"/>
            <rFont val="Tahoma"/>
            <family val="2"/>
          </rPr>
          <t>Y07212022-26</t>
        </r>
      </text>
    </comment>
    <comment ref="X1217" authorId="0" shapeId="0" xr:uid="{62D198B7-334C-4B61-A166-2CA2CA2097CA}">
      <text>
        <r>
          <rPr>
            <sz val="10"/>
            <rFont val="Tahoma"/>
            <family val="2"/>
          </rPr>
          <t>Total Dox Acceptance Amt - Total Paid Amt</t>
        </r>
      </text>
    </comment>
    <comment ref="L1218" authorId="0" shapeId="0" xr:uid="{9A5D48D5-93CF-4402-A720-1B5C6BEB1372}">
      <text>
        <r>
          <rPr>
            <sz val="10"/>
            <rFont val="Tahoma"/>
            <family val="2"/>
          </rPr>
          <t>Y07202022-70</t>
        </r>
      </text>
    </comment>
    <comment ref="X1219" authorId="0" shapeId="0" xr:uid="{F7B3746E-EB0B-4C95-9231-1B0DBDFE316B}">
      <text>
        <r>
          <rPr>
            <sz val="10"/>
            <rFont val="Tahoma"/>
            <family val="2"/>
          </rPr>
          <t>Total Dox Acceptance Amt - Total Paid Amt</t>
        </r>
      </text>
    </comment>
    <comment ref="L1220" authorId="0" shapeId="0" xr:uid="{45BE05F0-6CB1-4D0A-A825-61BA1E9D91A6}">
      <text>
        <r>
          <rPr>
            <sz val="10"/>
            <rFont val="Tahoma"/>
            <family val="2"/>
          </rPr>
          <t>Y08012022-55</t>
        </r>
      </text>
    </comment>
    <comment ref="X1221" authorId="0" shapeId="0" xr:uid="{16C647AF-C94A-48DC-8B98-0327F6AE358F}">
      <text>
        <r>
          <rPr>
            <sz val="10"/>
            <rFont val="Tahoma"/>
            <family val="2"/>
          </rPr>
          <t>Total Dox Acceptance Amt - Total Paid Amt</t>
        </r>
      </text>
    </comment>
    <comment ref="L1222" authorId="0" shapeId="0" xr:uid="{33B0D114-4AD5-4AF4-8A7A-1A71988A67D0}">
      <text>
        <r>
          <rPr>
            <sz val="10"/>
            <rFont val="Tahoma"/>
            <family val="2"/>
          </rPr>
          <t>Y08072022-41</t>
        </r>
      </text>
    </comment>
    <comment ref="L1223" authorId="0" shapeId="0" xr:uid="{08524125-377C-4916-BC75-88DA80B781CF}">
      <text>
        <r>
          <rPr>
            <sz val="10"/>
            <rFont val="Tahoma"/>
            <family val="2"/>
          </rPr>
          <t>Y08042022-64</t>
        </r>
      </text>
    </comment>
    <comment ref="X1224" authorId="0" shapeId="0" xr:uid="{3DEA56D2-3B95-4363-90CA-CB3130032FAD}">
      <text>
        <r>
          <rPr>
            <sz val="10"/>
            <rFont val="Tahoma"/>
            <family val="2"/>
          </rPr>
          <t>Total Dox Acceptance Amt - Total Paid Amt</t>
        </r>
      </text>
    </comment>
    <comment ref="L1225" authorId="0" shapeId="0" xr:uid="{EA955EA9-A924-485D-A630-CD33DCEDBED3}">
      <text>
        <r>
          <rPr>
            <sz val="10"/>
            <rFont val="Tahoma"/>
            <family val="2"/>
          </rPr>
          <t>Y09062022-9</t>
        </r>
      </text>
    </comment>
    <comment ref="X1226" authorId="0" shapeId="0" xr:uid="{2FC45370-AB41-4116-9C01-E180AD6CD46B}">
      <text>
        <r>
          <rPr>
            <sz val="10"/>
            <rFont val="Tahoma"/>
            <family val="2"/>
          </rPr>
          <t>Total Dox Acceptance Amt - Total Paid Amt</t>
        </r>
      </text>
    </comment>
    <comment ref="L1227" authorId="0" shapeId="0" xr:uid="{AD9B25FE-3E0E-4902-B827-3A677CCE74C0}">
      <text>
        <r>
          <rPr>
            <sz val="10"/>
            <rFont val="Tahoma"/>
            <family val="2"/>
          </rPr>
          <t>Y07312022-44</t>
        </r>
      </text>
    </comment>
    <comment ref="L1228" authorId="0" shapeId="0" xr:uid="{89EF2FC3-E0C1-46DC-8B30-A26DBE851166}">
      <text>
        <r>
          <rPr>
            <sz val="10"/>
            <rFont val="Tahoma"/>
            <family val="2"/>
          </rPr>
          <t>Y07312022-30</t>
        </r>
      </text>
    </comment>
    <comment ref="L1229" authorId="0" shapeId="0" xr:uid="{2481DE7A-23CC-4F21-A715-7FDCF163BD1C}">
      <text>
        <r>
          <rPr>
            <sz val="10"/>
            <rFont val="Tahoma"/>
            <family val="2"/>
          </rPr>
          <t>Y07212022-32</t>
        </r>
      </text>
    </comment>
    <comment ref="L1230" authorId="0" shapeId="0" xr:uid="{ACF46003-A172-4DCE-86CC-7F67C233009D}">
      <text>
        <r>
          <rPr>
            <sz val="10"/>
            <rFont val="Tahoma"/>
            <family val="2"/>
          </rPr>
          <t>Y08012022-62</t>
        </r>
      </text>
    </comment>
    <comment ref="L1231" authorId="0" shapeId="0" xr:uid="{8267992C-3CE3-4E4A-A2DC-342C4FA2B836}">
      <text>
        <r>
          <rPr>
            <sz val="10"/>
            <rFont val="Tahoma"/>
            <family val="2"/>
          </rPr>
          <t>Y08012022-69</t>
        </r>
      </text>
    </comment>
    <comment ref="L1232" authorId="0" shapeId="0" xr:uid="{9DE6B952-E4E3-430B-8314-7F70F0DB7ABD}">
      <text>
        <r>
          <rPr>
            <sz val="10"/>
            <rFont val="Tahoma"/>
            <family val="2"/>
          </rPr>
          <t>Y08032022-76</t>
        </r>
      </text>
    </comment>
    <comment ref="L1233" authorId="0" shapeId="0" xr:uid="{B270582F-D20E-4F08-ACE9-2DE5C7FE0516}">
      <text>
        <r>
          <rPr>
            <sz val="10"/>
            <rFont val="Tahoma"/>
            <family val="2"/>
          </rPr>
          <t>Y08232022-3</t>
        </r>
      </text>
    </comment>
    <comment ref="L1234" authorId="0" shapeId="0" xr:uid="{039EEB42-FDDF-4CC2-821F-4051F6485A36}">
      <text>
        <r>
          <rPr>
            <sz val="10"/>
            <rFont val="Tahoma"/>
            <family val="2"/>
          </rPr>
          <t>Y08232022-2</t>
        </r>
      </text>
    </comment>
    <comment ref="L1235" authorId="0" shapeId="0" xr:uid="{2BE9BDE0-39D7-4C49-822A-86B970BD7BED}">
      <text>
        <r>
          <rPr>
            <sz val="10"/>
            <rFont val="Tahoma"/>
            <family val="2"/>
          </rPr>
          <t>Y08252022-3</t>
        </r>
      </text>
    </comment>
    <comment ref="L1236" authorId="0" shapeId="0" xr:uid="{6F3FAFEC-7523-4E33-9079-13E590CE0F1D}">
      <text>
        <r>
          <rPr>
            <sz val="10"/>
            <rFont val="Tahoma"/>
            <family val="2"/>
          </rPr>
          <t>Y09062022-22</t>
        </r>
      </text>
    </comment>
    <comment ref="L1237" authorId="0" shapeId="0" xr:uid="{F634782B-6322-4FFB-822A-FEE4500EC1FE}">
      <text>
        <r>
          <rPr>
            <sz val="10"/>
            <rFont val="Tahoma"/>
            <family val="2"/>
          </rPr>
          <t>Y09062022-24</t>
        </r>
      </text>
    </comment>
    <comment ref="L1238" authorId="0" shapeId="0" xr:uid="{B5ABDFF4-B223-429F-88C0-058A281DA193}">
      <text>
        <r>
          <rPr>
            <sz val="10"/>
            <rFont val="Tahoma"/>
            <family val="2"/>
          </rPr>
          <t>Y08312022-36</t>
        </r>
      </text>
    </comment>
    <comment ref="L1239" authorId="0" shapeId="0" xr:uid="{40DC133C-505A-4727-9025-BECA868A5030}">
      <text/>
    </comment>
    <comment ref="L1240" authorId="0" shapeId="0" xr:uid="{1D1DF650-0C97-4F10-8746-6BE7A416DDDC}">
      <text/>
    </comment>
    <comment ref="L1241" authorId="0" shapeId="0" xr:uid="{1159D7C9-8F73-46FF-A44E-062EC370036B}">
      <text>
        <r>
          <rPr>
            <sz val="10"/>
            <rFont val="Tahoma"/>
            <family val="2"/>
          </rPr>
          <t>Y09012022-15</t>
        </r>
      </text>
    </comment>
    <comment ref="L1242" authorId="0" shapeId="0" xr:uid="{53E80628-57B7-47DB-884E-CEC636FA50FA}">
      <text/>
    </comment>
    <comment ref="L1243" authorId="0" shapeId="0" xr:uid="{8CEB7181-F155-4354-A61C-E0D8D0DEA487}">
      <text/>
    </comment>
    <comment ref="L1244" authorId="0" shapeId="0" xr:uid="{D4B11EC8-5E8C-48FB-9A64-2994E7E7FEEE}">
      <text/>
    </comment>
    <comment ref="X1245" authorId="0" shapeId="0" xr:uid="{1EEE729D-1288-4D1E-96AB-0E86AB773158}">
      <text>
        <r>
          <rPr>
            <sz val="10"/>
            <rFont val="Tahoma"/>
            <family val="2"/>
          </rPr>
          <t>Total Dox Acceptance Amt - Total Paid Amt</t>
        </r>
      </text>
    </comment>
    <comment ref="L1246" authorId="0" shapeId="0" xr:uid="{2465AAD7-3192-46ED-8FA8-EBB4545C82D7}">
      <text>
        <r>
          <rPr>
            <sz val="10"/>
            <rFont val="Tahoma"/>
            <family val="2"/>
          </rPr>
          <t>Y07212022-28</t>
        </r>
      </text>
    </comment>
    <comment ref="X1247" authorId="0" shapeId="0" xr:uid="{C5B25C20-3925-4D74-90AD-8732683EB841}">
      <text>
        <r>
          <rPr>
            <sz val="10"/>
            <rFont val="Tahoma"/>
            <family val="2"/>
          </rPr>
          <t>Total Dox Acceptance Amt - Total Paid Amt</t>
        </r>
      </text>
    </comment>
    <comment ref="L1248" authorId="0" shapeId="0" xr:uid="{A95C31B0-7884-40B7-9D1D-11AC956E1E4C}">
      <text>
        <r>
          <rPr>
            <sz val="10"/>
            <rFont val="Tahoma"/>
            <family val="2"/>
          </rPr>
          <t>Y08282022-4</t>
        </r>
      </text>
    </comment>
    <comment ref="L1249" authorId="0" shapeId="0" xr:uid="{85A3B49D-8501-4333-BC58-AFC9732BFCC3}">
      <text>
        <r>
          <rPr>
            <sz val="10"/>
            <rFont val="Tahoma"/>
            <family val="2"/>
          </rPr>
          <t>Y08042022-66</t>
        </r>
      </text>
    </comment>
    <comment ref="L1250" authorId="0" shapeId="0" xr:uid="{F2519983-9A89-41C8-BE91-54418C86D91D}">
      <text>
        <r>
          <rPr>
            <sz val="10"/>
            <rFont val="Tahoma"/>
            <family val="2"/>
          </rPr>
          <t>Y09052022-81</t>
        </r>
      </text>
    </comment>
    <comment ref="L1251" authorId="0" shapeId="0" xr:uid="{44026FD0-B2DD-428F-ADE4-5845BF4A51EE}">
      <text>
        <r>
          <rPr>
            <sz val="10"/>
            <rFont val="Tahoma"/>
            <family val="2"/>
          </rPr>
          <t>Y09052022-73</t>
        </r>
      </text>
    </comment>
    <comment ref="L1252" authorId="0" shapeId="0" xr:uid="{E3BB0849-8784-4DFD-BD32-4E26153493E6}">
      <text>
        <r>
          <rPr>
            <sz val="10"/>
            <rFont val="Tahoma"/>
            <family val="2"/>
          </rPr>
          <t>Y08042022-69</t>
        </r>
      </text>
    </comment>
    <comment ref="X1253" authorId="0" shapeId="0" xr:uid="{7E5768D0-7832-4A15-824E-F6A7B50A534E}">
      <text>
        <r>
          <rPr>
            <sz val="10"/>
            <rFont val="Tahoma"/>
            <family val="2"/>
          </rPr>
          <t>Total Dox Acceptance Amt - Total Paid Amt</t>
        </r>
      </text>
    </comment>
    <comment ref="L1254" authorId="0" shapeId="0" xr:uid="{7657D3BD-71C3-4523-8431-94D5559C7016}">
      <text>
        <r>
          <rPr>
            <sz val="10"/>
            <rFont val="Tahoma"/>
            <family val="2"/>
          </rPr>
          <t>Y08172022-4</t>
        </r>
      </text>
    </comment>
    <comment ref="X1255" authorId="0" shapeId="0" xr:uid="{BC273E72-6680-44E2-9960-EDDFF74EEF9B}">
      <text>
        <r>
          <rPr>
            <sz val="10"/>
            <rFont val="Tahoma"/>
            <family val="2"/>
          </rPr>
          <t>Total Dox Acceptance Amt - Total Paid Amt</t>
        </r>
      </text>
    </comment>
    <comment ref="L1256" authorId="0" shapeId="0" xr:uid="{791AE3C6-02BF-4015-A69C-0757413EE9E9}">
      <text>
        <r>
          <rPr>
            <sz val="10"/>
            <rFont val="Tahoma"/>
            <family val="2"/>
          </rPr>
          <t>Y07212022-16</t>
        </r>
      </text>
    </comment>
    <comment ref="X1257" authorId="0" shapeId="0" xr:uid="{C8FF1F76-6332-4EB0-830B-EFA66FBBE884}">
      <text>
        <r>
          <rPr>
            <sz val="10"/>
            <rFont val="Tahoma"/>
            <family val="2"/>
          </rPr>
          <t>Total Dox Acceptance Amt - Total Paid Amt</t>
        </r>
      </text>
    </comment>
    <comment ref="L1258" authorId="0" shapeId="0" xr:uid="{A432FB24-3CF8-419B-A201-EAA69A076F3C}">
      <text>
        <r>
          <rPr>
            <sz val="10"/>
            <rFont val="Tahoma"/>
            <family val="2"/>
          </rPr>
          <t>Y08172022-3</t>
        </r>
      </text>
    </comment>
    <comment ref="L1259" authorId="0" shapeId="0" xr:uid="{F1BF7FF0-860A-4F66-93DE-7C45FD611945}">
      <text>
        <r>
          <rPr>
            <sz val="10"/>
            <rFont val="Tahoma"/>
            <family val="2"/>
          </rPr>
          <t>Y08072022-48</t>
        </r>
      </text>
    </comment>
    <comment ref="L1260" authorId="0" shapeId="0" xr:uid="{87B3E485-A3EE-484D-98E0-40391B435CF8}">
      <text>
        <r>
          <rPr>
            <sz val="10"/>
            <rFont val="Tahoma"/>
            <family val="2"/>
          </rPr>
          <t>Y08072022-47</t>
        </r>
      </text>
    </comment>
    <comment ref="L1261" authorId="0" shapeId="0" xr:uid="{3D0ECF15-456B-4299-BC33-4E4B5D9BACAF}">
      <text/>
    </comment>
    <comment ref="L1262" authorId="0" shapeId="0" xr:uid="{B8074AA6-4DE9-46F3-8B16-C555A8946AAB}">
      <text/>
    </comment>
    <comment ref="L1263" authorId="0" shapeId="0" xr:uid="{E4D6FE20-BC96-4CC0-ACFF-93558D55F45E}">
      <text/>
    </comment>
    <comment ref="L1264" authorId="0" shapeId="0" xr:uid="{004B86F5-F92D-4803-8245-4E1DDEAD4357}">
      <text/>
    </comment>
    <comment ref="L1265" authorId="0" shapeId="0" xr:uid="{DD6A3EB9-669B-4C09-9000-FF2D128C406C}">
      <text>
        <r>
          <rPr>
            <sz val="10"/>
            <rFont val="Tahoma"/>
            <family val="2"/>
          </rPr>
          <t>Y08072022-25</t>
        </r>
      </text>
    </comment>
    <comment ref="L1266" authorId="0" shapeId="0" xr:uid="{746BAA50-D271-4D59-9C5D-6F3ADF2F0453}">
      <text>
        <r>
          <rPr>
            <sz val="10"/>
            <rFont val="Tahoma"/>
            <family val="2"/>
          </rPr>
          <t>Y08072022-25</t>
        </r>
      </text>
    </comment>
    <comment ref="X1267" authorId="0" shapeId="0" xr:uid="{11F2F401-A5CB-4639-BF3D-B142232906BC}">
      <text>
        <r>
          <rPr>
            <sz val="10"/>
            <rFont val="Tahoma"/>
            <family val="2"/>
          </rPr>
          <t>Total Dox Acceptance Amt - Total Paid Amt</t>
        </r>
      </text>
    </comment>
    <comment ref="L1268" authorId="0" shapeId="0" xr:uid="{7D3A3C31-CDE1-4A0D-8025-621DE9623E3F}">
      <text>
        <r>
          <rPr>
            <sz val="10"/>
            <rFont val="Tahoma"/>
            <family val="2"/>
          </rPr>
          <t>Y07212022-33</t>
        </r>
      </text>
    </comment>
    <comment ref="X1269" authorId="0" shapeId="0" xr:uid="{89819E40-9847-409E-8CAB-467614D393D7}">
      <text>
        <r>
          <rPr>
            <sz val="10"/>
            <rFont val="Tahoma"/>
            <family val="2"/>
          </rPr>
          <t>Total Dox Acceptance Amt - Total Paid Amt</t>
        </r>
      </text>
    </comment>
    <comment ref="L1270" authorId="0" shapeId="0" xr:uid="{B9C150ED-0BCE-479B-9052-DB813050E911}">
      <text>
        <r>
          <rPr>
            <sz val="10"/>
            <rFont val="Tahoma"/>
            <family val="2"/>
          </rPr>
          <t>Y08072022-43</t>
        </r>
      </text>
    </comment>
    <comment ref="X1271" authorId="0" shapeId="0" xr:uid="{38CB07EE-ABE5-49BF-821C-BA5B365FBCB0}">
      <text>
        <r>
          <rPr>
            <sz val="10"/>
            <rFont val="Tahoma"/>
            <family val="2"/>
          </rPr>
          <t>Total Dox Acceptance Amt - Total Paid Amt</t>
        </r>
      </text>
    </comment>
    <comment ref="L1272" authorId="0" shapeId="0" xr:uid="{B27ADB45-1B53-4EDF-9497-811F5FD1CA82}">
      <text>
        <r>
          <rPr>
            <sz val="10"/>
            <rFont val="Tahoma"/>
            <family val="2"/>
          </rPr>
          <t>Y08082022-34</t>
        </r>
      </text>
    </comment>
    <comment ref="L1273" authorId="0" shapeId="0" xr:uid="{9CEF7557-AA7B-4371-B6C8-EF2886EC74EF}">
      <text>
        <r>
          <rPr>
            <sz val="10"/>
            <rFont val="Tahoma"/>
            <family val="2"/>
          </rPr>
          <t>Y08082022-32</t>
        </r>
      </text>
    </comment>
    <comment ref="X1274" authorId="0" shapeId="0" xr:uid="{1D607B70-8C43-422B-9866-D1D84CC4BBBB}">
      <text>
        <r>
          <rPr>
            <sz val="10"/>
            <rFont val="Tahoma"/>
            <family val="2"/>
          </rPr>
          <t>Total Dox Acceptance Amt - Total Paid Amt</t>
        </r>
      </text>
    </comment>
    <comment ref="L1275" authorId="0" shapeId="0" xr:uid="{8F87CEB0-B250-4400-97C6-3B608F59B443}">
      <text>
        <r>
          <rPr>
            <sz val="10"/>
            <rFont val="Tahoma"/>
            <family val="2"/>
          </rPr>
          <t>Y08032022-66</t>
        </r>
      </text>
    </comment>
    <comment ref="L1276" authorId="0" shapeId="0" xr:uid="{B9BB7649-DD9E-47DA-B94A-47C112BB58BB}">
      <text>
        <r>
          <rPr>
            <sz val="10"/>
            <rFont val="Tahoma"/>
            <family val="2"/>
          </rPr>
          <t>Y08252022-4</t>
        </r>
      </text>
    </comment>
    <comment ref="X1277" authorId="0" shapeId="0" xr:uid="{9E72EDAC-315F-4787-A118-1A4E94439A78}">
      <text>
        <r>
          <rPr>
            <sz val="10"/>
            <rFont val="Tahoma"/>
            <family val="2"/>
          </rPr>
          <t>Total Dox Acceptance Amt - Total Paid Amt</t>
        </r>
      </text>
    </comment>
    <comment ref="X1279" authorId="0" shapeId="0" xr:uid="{D2FCD768-C686-4756-BEB0-B92760C05E98}">
      <text>
        <r>
          <rPr>
            <sz val="10"/>
            <rFont val="Tahoma"/>
            <family val="2"/>
          </rPr>
          <t>Total Dox Acceptance Amt - Total Paid Amt</t>
        </r>
      </text>
    </comment>
    <comment ref="L1280" authorId="0" shapeId="0" xr:uid="{D7FBB930-C1A7-4178-AD6E-CA4A831DE493}">
      <text>
        <r>
          <rPr>
            <sz val="10"/>
            <rFont val="Tahoma"/>
            <family val="2"/>
          </rPr>
          <t>Y08032022-74</t>
        </r>
      </text>
    </comment>
    <comment ref="X1281" authorId="0" shapeId="0" xr:uid="{ADC9A4FE-7EB9-44E3-812C-3651D71EB1C7}">
      <text>
        <r>
          <rPr>
            <sz val="10"/>
            <rFont val="Tahoma"/>
            <family val="2"/>
          </rPr>
          <t>Total Dox Acceptance Amt - Total Paid Amt</t>
        </r>
      </text>
    </comment>
    <comment ref="L1282" authorId="0" shapeId="0" xr:uid="{DD88B164-6B5A-4D34-B206-CB5236275FC4}">
      <text>
        <r>
          <rPr>
            <sz val="10"/>
            <rFont val="Tahoma"/>
            <family val="2"/>
          </rPr>
          <t>Y08072022-23</t>
        </r>
      </text>
    </comment>
    <comment ref="L1283" authorId="0" shapeId="0" xr:uid="{85242498-7D2E-4830-B400-CA6A8CF866ED}">
      <text>
        <r>
          <rPr>
            <sz val="10"/>
            <rFont val="Tahoma"/>
            <family val="2"/>
          </rPr>
          <t>Y08072022-31</t>
        </r>
      </text>
    </comment>
    <comment ref="L1284" authorId="0" shapeId="0" xr:uid="{7B3C8C64-7A2C-496C-877B-F06DF97F811A}">
      <text>
        <r>
          <rPr>
            <sz val="10"/>
            <rFont val="Tahoma"/>
            <family val="2"/>
          </rPr>
          <t>Y08072022-33</t>
        </r>
      </text>
    </comment>
    <comment ref="L1285" authorId="0" shapeId="0" xr:uid="{4CE63748-3D52-4A01-8867-D00610DE60C3}">
      <text>
        <r>
          <rPr>
            <sz val="10"/>
            <rFont val="Tahoma"/>
            <family val="2"/>
          </rPr>
          <t>Y09052022-61</t>
        </r>
      </text>
    </comment>
    <comment ref="L1286" authorId="0" shapeId="0" xr:uid="{91933038-739E-40E2-B5D9-1981B64E3BAF}">
      <text>
        <r>
          <rPr>
            <sz val="10"/>
            <rFont val="Tahoma"/>
            <family val="2"/>
          </rPr>
          <t>Y08272022-13</t>
        </r>
      </text>
    </comment>
    <comment ref="L1287" authorId="0" shapeId="0" xr:uid="{4B554989-AF5F-4A49-AC1F-FF353BFE0130}">
      <text/>
    </comment>
    <comment ref="X1288" authorId="0" shapeId="0" xr:uid="{B06C104A-805E-4307-8BB6-2DC49F9A8C4D}">
      <text>
        <r>
          <rPr>
            <sz val="10"/>
            <rFont val="Tahoma"/>
            <family val="2"/>
          </rPr>
          <t>Total Dox Acceptance Amt - Total Paid Amt</t>
        </r>
      </text>
    </comment>
    <comment ref="X1290" authorId="0" shapeId="0" xr:uid="{8A020081-B07F-4445-A6B2-8855176D1461}">
      <text>
        <r>
          <rPr>
            <sz val="10"/>
            <rFont val="Tahoma"/>
            <family val="2"/>
          </rPr>
          <t>Total Dox Acceptance Amt - Total Paid Amt</t>
        </r>
      </text>
    </comment>
    <comment ref="L1291" authorId="0" shapeId="0" xr:uid="{D2F1F65D-CCCF-4E1F-8763-3F4109375AE6}">
      <text>
        <r>
          <rPr>
            <sz val="10"/>
            <rFont val="Tahoma"/>
            <family val="2"/>
          </rPr>
          <t>Y09052022-54</t>
        </r>
      </text>
    </comment>
    <comment ref="L1292" authorId="0" shapeId="0" xr:uid="{2161488C-C412-4D24-B42B-F64B918D88B8}">
      <text>
        <r>
          <rPr>
            <sz val="10"/>
            <rFont val="Tahoma"/>
            <family val="2"/>
          </rPr>
          <t>Y09052022-74</t>
        </r>
      </text>
    </comment>
    <comment ref="L1293" authorId="0" shapeId="0" xr:uid="{E2C1B992-5D9A-4AD8-B25D-32BB4CB5F0CA}">
      <text>
        <r>
          <rPr>
            <sz val="10"/>
            <rFont val="Tahoma"/>
            <family val="2"/>
          </rPr>
          <t>Y09052022-71</t>
        </r>
      </text>
    </comment>
    <comment ref="L1294" authorId="0" shapeId="0" xr:uid="{3E75B3E4-9425-4E42-BF50-7B3CC059ABB0}">
      <text>
        <r>
          <rPr>
            <sz val="10"/>
            <rFont val="Tahoma"/>
            <family val="2"/>
          </rPr>
          <t>Y09052022-83</t>
        </r>
      </text>
    </comment>
    <comment ref="L1295" authorId="0" shapeId="0" xr:uid="{49EE583A-6F40-44A6-B33A-D2A05C746FF3}">
      <text/>
    </comment>
    <comment ref="L1296" authorId="0" shapeId="0" xr:uid="{06512751-323A-4E4F-B013-7EA282DB350E}">
      <text/>
    </comment>
    <comment ref="L1297" authorId="0" shapeId="0" xr:uid="{8A44F8F8-F78B-46B8-B0A2-3E0C6461F331}">
      <text/>
    </comment>
    <comment ref="L1298" authorId="0" shapeId="0" xr:uid="{2C02E437-1034-479B-9FB5-B12C193DC358}">
      <text/>
    </comment>
    <comment ref="X1299" authorId="0" shapeId="0" xr:uid="{D5BCC2F9-EC0B-4CB5-ADC7-C63F4A9C0DAF}">
      <text>
        <r>
          <rPr>
            <sz val="10"/>
            <rFont val="Tahoma"/>
            <family val="2"/>
          </rPr>
          <t>Total Dox Acceptance Amt - Total Paid Amt</t>
        </r>
      </text>
    </comment>
    <comment ref="X1301" authorId="0" shapeId="0" xr:uid="{62D17E52-2CE3-4FC8-995B-CFB5387E366B}">
      <text>
        <r>
          <rPr>
            <sz val="10"/>
            <rFont val="Tahoma"/>
            <family val="2"/>
          </rPr>
          <t>Total Dox Acceptance Amt - Total Paid Amt</t>
        </r>
      </text>
    </comment>
    <comment ref="L1302" authorId="0" shapeId="0" xr:uid="{E82D4C5F-0FA9-4477-8045-F231C01CFC75}">
      <text/>
    </comment>
    <comment ref="X1303" authorId="0" shapeId="0" xr:uid="{082E58E3-8B70-4AEF-A47D-80DC37878B1F}">
      <text>
        <r>
          <rPr>
            <sz val="10"/>
            <rFont val="Tahoma"/>
            <family val="2"/>
          </rPr>
          <t>Total Dox Acceptance Amt - Total Paid Amt</t>
        </r>
      </text>
    </comment>
    <comment ref="L1304" authorId="0" shapeId="0" xr:uid="{19C86ECB-9E9F-4D00-8766-B02C1C99CE33}">
      <text>
        <r>
          <rPr>
            <sz val="10"/>
            <rFont val="Tahoma"/>
            <family val="2"/>
          </rPr>
          <t>Y09012022-14</t>
        </r>
      </text>
    </comment>
    <comment ref="X1305" authorId="0" shapeId="0" xr:uid="{679E6686-8228-4208-9182-E39D04A9CFA4}">
      <text>
        <r>
          <rPr>
            <sz val="10"/>
            <rFont val="Tahoma"/>
            <family val="2"/>
          </rPr>
          <t>Total Dox Acceptance Amt - Total Paid Amt</t>
        </r>
      </text>
    </comment>
    <comment ref="L1306" authorId="0" shapeId="0" xr:uid="{ED4D7B3B-18F7-4A2A-9707-C9F72B039084}">
      <text>
        <r>
          <rPr>
            <sz val="10"/>
            <rFont val="Tahoma"/>
            <family val="2"/>
          </rPr>
          <t>Y08312022-33</t>
        </r>
      </text>
    </comment>
    <comment ref="L1307" authorId="0" shapeId="0" xr:uid="{090258FB-71B7-4095-B91F-9380B98F1FE7}">
      <text/>
    </comment>
    <comment ref="L1308" authorId="0" shapeId="0" xr:uid="{A8E70715-76A0-4003-9CDC-592F14E156D3}">
      <text/>
    </comment>
    <comment ref="L1309" authorId="0" shapeId="0" xr:uid="{21806A04-C983-4E6A-A3AB-178D1EFAAA67}">
      <text/>
    </comment>
    <comment ref="L1310" authorId="0" shapeId="0" xr:uid="{FC380D1A-A046-411A-8BD2-094D74D2BBF6}">
      <text/>
    </comment>
    <comment ref="X1311" authorId="0" shapeId="0" xr:uid="{4C8EB621-508F-4AEA-B70D-7421524BF36A}">
      <text>
        <r>
          <rPr>
            <sz val="10"/>
            <rFont val="Tahoma"/>
            <family val="2"/>
          </rPr>
          <t>Total Dox Acceptance Amt - Total Paid Amt</t>
        </r>
      </text>
    </comment>
    <comment ref="L1312" authorId="0" shapeId="0" xr:uid="{52E4F337-6963-4EFA-93FB-4FD748EAFB5F}">
      <text/>
    </comment>
    <comment ref="L1313" authorId="0" shapeId="0" xr:uid="{F278EF32-662E-4B1A-B53C-74A53116C6D1}">
      <text/>
    </comment>
    <comment ref="L1314" authorId="0" shapeId="0" xr:uid="{39D1B420-AC4B-49D6-A668-EC137756115C}">
      <text/>
    </comment>
    <comment ref="X1315" authorId="0" shapeId="0" xr:uid="{4109C44C-0F5E-48BC-B0B0-C5E945066C8D}">
      <text>
        <r>
          <rPr>
            <sz val="10"/>
            <rFont val="Tahoma"/>
            <family val="2"/>
          </rPr>
          <t>Total Dox Acceptance Amt - Total Paid Amt</t>
        </r>
      </text>
    </comment>
    <comment ref="L1316" authorId="0" shapeId="0" xr:uid="{41DAE760-F422-4270-BBED-54FD2E7840A5}">
      <text/>
    </comment>
    <comment ref="L1317" authorId="0" shapeId="0" xr:uid="{2141322C-794F-4252-BEC1-B493E156B6AE}">
      <text/>
    </comment>
    <comment ref="L1318" authorId="0" shapeId="0" xr:uid="{F0E89DCE-FCDC-454A-A89B-B05A2F5C6355}">
      <text/>
    </comment>
    <comment ref="L1319" authorId="0" shapeId="0" xr:uid="{7A24DCB1-ED5D-43DE-88CA-C2ED99781566}">
      <text/>
    </comment>
    <comment ref="X1320" authorId="0" shapeId="0" xr:uid="{12A9F748-44D4-4302-8A1A-7888F9D28704}">
      <text>
        <r>
          <rPr>
            <sz val="10"/>
            <rFont val="Tahoma"/>
            <family val="2"/>
          </rPr>
          <t>Total Dox Acceptance Amt - Total Paid Amt</t>
        </r>
      </text>
    </comment>
    <comment ref="L1321" authorId="0" shapeId="0" xr:uid="{C8AC0B49-99C8-4540-A0AF-444D8685D936}">
      <text/>
    </comment>
    <comment ref="L1322" authorId="0" shapeId="0" xr:uid="{A608189C-0AAD-4E3F-8D9F-E2BBCCCC821E}">
      <text/>
    </comment>
    <comment ref="X1323" authorId="0" shapeId="0" xr:uid="{C45EB5F1-CFCC-4277-9EC8-8189F342E300}">
      <text>
        <r>
          <rPr>
            <sz val="10"/>
            <rFont val="Tahoma"/>
            <family val="2"/>
          </rPr>
          <t>Total Dox Acceptance Amt - Total Paid Amt</t>
        </r>
      </text>
    </comment>
    <comment ref="L1324" authorId="0" shapeId="0" xr:uid="{8EC99ED8-8900-49A5-AE81-88F2F4F5605A}">
      <text/>
    </comment>
    <comment ref="L1325" authorId="0" shapeId="0" xr:uid="{DDFB825E-E7F5-4A80-89F7-01D6D211F16A}">
      <text/>
    </comment>
    <comment ref="X1326" authorId="0" shapeId="0" xr:uid="{02A322F6-7609-4D13-9821-49AF7B7F7422}">
      <text>
        <r>
          <rPr>
            <sz val="10"/>
            <rFont val="Tahoma"/>
            <family val="2"/>
          </rPr>
          <t>Total Dox Acceptance Amt - Total Paid Amt</t>
        </r>
      </text>
    </comment>
    <comment ref="X1328" authorId="0" shapeId="0" xr:uid="{4416429D-A01B-4105-9611-D80DFDAAF6DC}">
      <text>
        <r>
          <rPr>
            <sz val="10"/>
            <rFont val="Tahoma"/>
            <family val="2"/>
          </rPr>
          <t>Total Dox Acceptance Amt - Total Paid Amt</t>
        </r>
      </text>
    </comment>
    <comment ref="X1330" authorId="0" shapeId="0" xr:uid="{09543FA8-B752-4520-8AB6-87EFFC4DBC14}">
      <text>
        <r>
          <rPr>
            <sz val="10"/>
            <rFont val="Tahoma"/>
            <family val="2"/>
          </rPr>
          <t>Total Dox Acceptance Amt - Total Paid Amt</t>
        </r>
      </text>
    </comment>
    <comment ref="X1332" authorId="0" shapeId="0" xr:uid="{AE0E2597-F091-46BE-8223-9A40F95428B9}">
      <text>
        <r>
          <rPr>
            <sz val="10"/>
            <rFont val="Tahoma"/>
            <family val="2"/>
          </rPr>
          <t>Total Dox Acceptance Amt - Total Paid Amt</t>
        </r>
      </text>
    </comment>
    <comment ref="L1333" authorId="0" shapeId="0" xr:uid="{06CCEB4C-4742-4C41-B9BC-2734C4108853}">
      <text/>
    </comment>
    <comment ref="X1334" authorId="0" shapeId="0" xr:uid="{990AA2F0-8201-4F78-A5B1-14ED78A26BD7}">
      <text>
        <r>
          <rPr>
            <sz val="10"/>
            <rFont val="Tahoma"/>
            <family val="2"/>
          </rPr>
          <t>Total Dox Acceptance Amt - Total Paid Amt</t>
        </r>
      </text>
    </comment>
    <comment ref="X1336" authorId="0" shapeId="0" xr:uid="{37A67F97-4450-494C-A9F2-2B6A28378633}">
      <text>
        <r>
          <rPr>
            <sz val="10"/>
            <rFont val="Tahoma"/>
            <family val="2"/>
          </rPr>
          <t>Total Dox Acceptance Amt - Total Paid Amt</t>
        </r>
      </text>
    </comment>
    <comment ref="L1337" authorId="0" shapeId="0" xr:uid="{FA3D7149-C020-4196-A299-0E63996C1E47}">
      <text>
        <r>
          <rPr>
            <sz val="10"/>
            <rFont val="Tahoma"/>
            <family val="2"/>
          </rPr>
          <t>Y11032021-13</t>
        </r>
      </text>
    </comment>
    <comment ref="L1338" authorId="0" shapeId="0" xr:uid="{631D946C-5CC5-49F0-83C5-684D28A5C0A2}">
      <text>
        <r>
          <rPr>
            <sz val="10"/>
            <rFont val="Tahoma"/>
            <family val="2"/>
          </rPr>
          <t>Y11272021-4</t>
        </r>
      </text>
    </comment>
    <comment ref="L1339" authorId="0" shapeId="0" xr:uid="{D0D559F8-A85D-4233-A1C3-B0A9538DD854}">
      <text>
        <r>
          <rPr>
            <sz val="10"/>
            <rFont val="Tahoma"/>
            <family val="2"/>
          </rPr>
          <t>Y11252021-39</t>
        </r>
      </text>
    </comment>
    <comment ref="L1340" authorId="0" shapeId="0" xr:uid="{C08E6865-0357-4766-8B7A-556D68DEE8C7}">
      <text>
        <r>
          <rPr>
            <sz val="10"/>
            <rFont val="Tahoma"/>
            <family val="2"/>
          </rPr>
          <t>Y11282021-65</t>
        </r>
      </text>
    </comment>
    <comment ref="L1341" authorId="0" shapeId="0" xr:uid="{BE4D775D-6DFE-4A0F-97FD-398A3E6E577E}">
      <text>
        <r>
          <rPr>
            <sz val="10"/>
            <rFont val="Tahoma"/>
            <family val="2"/>
          </rPr>
          <t>Y11302021-12</t>
        </r>
      </text>
    </comment>
    <comment ref="L1342" authorId="0" shapeId="0" xr:uid="{957660F3-EE45-4FB4-99B7-F6BAB6F0A4B8}">
      <text>
        <r>
          <rPr>
            <sz val="10"/>
            <rFont val="Tahoma"/>
            <family val="2"/>
          </rPr>
          <t>Y01132022-5</t>
        </r>
      </text>
    </comment>
    <comment ref="L1343" authorId="0" shapeId="0" xr:uid="{4B8E8E3E-10E7-40FA-805B-5658801167B5}">
      <text>
        <r>
          <rPr>
            <sz val="10"/>
            <rFont val="Tahoma"/>
            <family val="2"/>
          </rPr>
          <t>Y01092022-3</t>
        </r>
      </text>
    </comment>
    <comment ref="L1344" authorId="0" shapeId="0" xr:uid="{1D1D58B0-137B-4CB1-9295-BB5C6AAC0D4F}">
      <text>
        <r>
          <rPr>
            <sz val="10"/>
            <rFont val="Tahoma"/>
            <family val="2"/>
          </rPr>
          <t>Y01092022-3</t>
        </r>
      </text>
    </comment>
    <comment ref="L1345" authorId="0" shapeId="0" xr:uid="{4354DD1A-80F2-4674-BB6B-DF1D10BB66F4}">
      <text>
        <r>
          <rPr>
            <sz val="10"/>
            <rFont val="Tahoma"/>
            <family val="2"/>
          </rPr>
          <t>Y01302022-60</t>
        </r>
      </text>
    </comment>
    <comment ref="L1346" authorId="0" shapeId="0" xr:uid="{FC9878E1-EA4C-44B6-AB6B-1E2AD7D75304}">
      <text>
        <r>
          <rPr>
            <sz val="10"/>
            <rFont val="Tahoma"/>
            <family val="2"/>
          </rPr>
          <t>Y02132022-80</t>
        </r>
      </text>
    </comment>
    <comment ref="L1347" authorId="0" shapeId="0" xr:uid="{FD2181C9-7454-4578-97F4-E2007A6491A5}">
      <text>
        <r>
          <rPr>
            <sz val="10"/>
            <rFont val="Tahoma"/>
            <family val="2"/>
          </rPr>
          <t>Y02122022-28</t>
        </r>
      </text>
    </comment>
    <comment ref="L1348" authorId="0" shapeId="0" xr:uid="{9AE0E1FA-0627-4EC1-9505-D9736AF9019A}">
      <text>
        <r>
          <rPr>
            <sz val="10"/>
            <rFont val="Tahoma"/>
            <family val="2"/>
          </rPr>
          <t>Y02122022-28</t>
        </r>
      </text>
    </comment>
    <comment ref="L1349" authorId="0" shapeId="0" xr:uid="{B47F9B85-8CD2-49BC-AF46-B7A55DF3FB1F}">
      <text>
        <r>
          <rPr>
            <sz val="10"/>
            <rFont val="Tahoma"/>
            <family val="2"/>
          </rPr>
          <t>Y03072022-64</t>
        </r>
      </text>
    </comment>
    <comment ref="L1350" authorId="0" shapeId="0" xr:uid="{FE1ED4C1-12D0-45F0-8CD5-9217002F82CA}">
      <text>
        <r>
          <rPr>
            <sz val="10"/>
            <rFont val="Tahoma"/>
            <family val="2"/>
          </rPr>
          <t>Y02132022-69</t>
        </r>
      </text>
    </comment>
    <comment ref="L1351" authorId="0" shapeId="0" xr:uid="{5859863C-E1A2-4FBA-A079-EE50C2B3794E}">
      <text>
        <r>
          <rPr>
            <sz val="10"/>
            <rFont val="Tahoma"/>
            <family val="2"/>
          </rPr>
          <t>Y02132022-69</t>
        </r>
      </text>
    </comment>
    <comment ref="L1352" authorId="0" shapeId="0" xr:uid="{4B49C9BF-E1C8-4D71-BE6E-723286E262B7}">
      <text>
        <r>
          <rPr>
            <sz val="10"/>
            <rFont val="Tahoma"/>
            <family val="2"/>
          </rPr>
          <t>Y03082022-46</t>
        </r>
      </text>
    </comment>
    <comment ref="L1353" authorId="0" shapeId="0" xr:uid="{BC1AAB1E-DE75-4557-A17C-94EFA11DA3F8}">
      <text>
        <r>
          <rPr>
            <sz val="10"/>
            <rFont val="Tahoma"/>
            <family val="2"/>
          </rPr>
          <t>Y03082022-44</t>
        </r>
      </text>
    </comment>
    <comment ref="L1354" authorId="0" shapeId="0" xr:uid="{C3CC34D5-B29D-42D8-8754-D7591FABA42C}">
      <text>
        <r>
          <rPr>
            <sz val="10"/>
            <rFont val="Tahoma"/>
            <family val="2"/>
          </rPr>
          <t>Y03102022-22</t>
        </r>
      </text>
    </comment>
    <comment ref="L1355" authorId="0" shapeId="0" xr:uid="{B9A02ADD-BB35-44A1-98F4-902C890FF6A2}">
      <text>
        <r>
          <rPr>
            <sz val="10"/>
            <rFont val="Tahoma"/>
            <family val="2"/>
          </rPr>
          <t>Y03102022-32</t>
        </r>
      </text>
    </comment>
    <comment ref="L1356" authorId="0" shapeId="0" xr:uid="{B2FDF9DF-79F7-4FF3-8C41-A9BD06BD1A12}">
      <text>
        <r>
          <rPr>
            <sz val="10"/>
            <rFont val="Tahoma"/>
            <family val="2"/>
          </rPr>
          <t>Y03102022-42</t>
        </r>
      </text>
    </comment>
    <comment ref="L1357" authorId="0" shapeId="0" xr:uid="{E945F8B6-B555-4DEF-8E2E-8FA5A03D9DA0}">
      <text>
        <r>
          <rPr>
            <sz val="10"/>
            <rFont val="Tahoma"/>
            <family val="2"/>
          </rPr>
          <t>Y03102022-45</t>
        </r>
      </text>
    </comment>
    <comment ref="L1358" authorId="0" shapeId="0" xr:uid="{747DAF91-82C7-467C-925D-BFFE78B7E831}">
      <text>
        <r>
          <rPr>
            <sz val="10"/>
            <rFont val="Tahoma"/>
            <family val="2"/>
          </rPr>
          <t>Y03102022-22</t>
        </r>
      </text>
    </comment>
    <comment ref="L1359" authorId="0" shapeId="0" xr:uid="{D0CC6488-37BE-4090-AB1A-A707E1428E98}">
      <text>
        <r>
          <rPr>
            <sz val="10"/>
            <rFont val="Tahoma"/>
            <family val="2"/>
          </rPr>
          <t>Y03102022-22</t>
        </r>
      </text>
    </comment>
    <comment ref="L1360" authorId="0" shapeId="0" xr:uid="{C82F9446-BAEE-4991-A829-4BD0E9CC5594}">
      <text>
        <r>
          <rPr>
            <sz val="10"/>
            <rFont val="Tahoma"/>
            <family val="2"/>
          </rPr>
          <t>Y04072022-9</t>
        </r>
      </text>
    </comment>
    <comment ref="L1361" authorId="0" shapeId="0" xr:uid="{9FB9505E-B7AA-4D28-8439-B45CF4422D2E}">
      <text>
        <r>
          <rPr>
            <sz val="10"/>
            <rFont val="Tahoma"/>
            <family val="2"/>
          </rPr>
          <t>Y04072022-3</t>
        </r>
      </text>
    </comment>
    <comment ref="L1362" authorId="0" shapeId="0" xr:uid="{0EDB7EFF-CC0C-4B6C-8B45-C1EE08DE9775}">
      <text>
        <r>
          <rPr>
            <sz val="10"/>
            <rFont val="Tahoma"/>
            <family val="2"/>
          </rPr>
          <t>Y05232022-10</t>
        </r>
      </text>
    </comment>
    <comment ref="X1363" authorId="0" shapeId="0" xr:uid="{A6118CB6-FEE7-4D73-9BB4-63BF510CB967}">
      <text>
        <r>
          <rPr>
            <sz val="10"/>
            <rFont val="Tahoma"/>
            <family val="2"/>
          </rPr>
          <t>Total Dox Acceptance Amt - Total Paid Amt</t>
        </r>
      </text>
    </comment>
    <comment ref="L1364" authorId="0" shapeId="0" xr:uid="{9736F47E-72A6-48A0-84E7-C028E6A57167}">
      <text>
        <r>
          <rPr>
            <sz val="10"/>
            <rFont val="Tahoma"/>
            <family val="2"/>
          </rPr>
          <t>Y11032021-77</t>
        </r>
      </text>
    </comment>
    <comment ref="L1365" authorId="0" shapeId="0" xr:uid="{FD3DE739-0F41-4A6E-B713-04F3E2E643BD}">
      <text>
        <r>
          <rPr>
            <sz val="10"/>
            <rFont val="Tahoma"/>
            <family val="2"/>
          </rPr>
          <t>Y11252021-43</t>
        </r>
      </text>
    </comment>
    <comment ref="L1366" authorId="0" shapeId="0" xr:uid="{63FD8F52-B966-4DFB-BF15-2A9FB6478742}">
      <text>
        <r>
          <rPr>
            <sz val="10"/>
            <rFont val="Tahoma"/>
            <family val="2"/>
          </rPr>
          <t>Y11252021-40</t>
        </r>
      </text>
    </comment>
    <comment ref="L1367" authorId="0" shapeId="0" xr:uid="{DF32E89F-D542-479C-A824-41E2F9C43782}">
      <text>
        <r>
          <rPr>
            <sz val="10"/>
            <rFont val="Tahoma"/>
            <family val="2"/>
          </rPr>
          <t>Y11252021-42</t>
        </r>
      </text>
    </comment>
    <comment ref="L1368" authorId="0" shapeId="0" xr:uid="{6C2EC9E2-0B88-4357-BBDA-6376A12332E7}">
      <text>
        <r>
          <rPr>
            <sz val="10"/>
            <rFont val="Tahoma"/>
            <family val="2"/>
          </rPr>
          <t>Y11072021-12</t>
        </r>
      </text>
    </comment>
    <comment ref="L1369" authorId="0" shapeId="0" xr:uid="{D13F4007-08D7-4F52-8485-EC1EAFA7E713}">
      <text>
        <r>
          <rPr>
            <sz val="10"/>
            <rFont val="Tahoma"/>
            <family val="2"/>
          </rPr>
          <t>Y11072021-12</t>
        </r>
      </text>
    </comment>
    <comment ref="L1370" authorId="0" shapeId="0" xr:uid="{30EDD197-CBD9-4B07-9285-FD32AA792B78}">
      <text>
        <r>
          <rPr>
            <sz val="10"/>
            <rFont val="Tahoma"/>
            <family val="2"/>
          </rPr>
          <t>Y11282021-34</t>
        </r>
      </text>
    </comment>
    <comment ref="L1371" authorId="0" shapeId="0" xr:uid="{95E2EC3C-CB95-4BC2-92D4-9CE44DF13678}">
      <text>
        <r>
          <rPr>
            <sz val="10"/>
            <rFont val="Tahoma"/>
            <family val="2"/>
          </rPr>
          <t>Y11282021-54</t>
        </r>
      </text>
    </comment>
    <comment ref="L1372" authorId="0" shapeId="0" xr:uid="{98B3407B-9A53-4960-97EF-5F73E9A1E6A5}">
      <text>
        <r>
          <rPr>
            <sz val="10"/>
            <rFont val="Tahoma"/>
            <family val="2"/>
          </rPr>
          <t>Y11282021-98</t>
        </r>
      </text>
    </comment>
    <comment ref="L1373" authorId="0" shapeId="0" xr:uid="{4B119507-5299-4A46-AEB9-5C18899E980B}">
      <text>
        <r>
          <rPr>
            <sz val="10"/>
            <rFont val="Tahoma"/>
            <family val="2"/>
          </rPr>
          <t>Y11282021-98</t>
        </r>
      </text>
    </comment>
    <comment ref="L1374" authorId="0" shapeId="0" xr:uid="{18C9444B-9ADC-4D28-8E56-1749F5C0C047}">
      <text>
        <r>
          <rPr>
            <sz val="10"/>
            <rFont val="Tahoma"/>
            <family val="2"/>
          </rPr>
          <t>Y11282021-146</t>
        </r>
      </text>
    </comment>
    <comment ref="L1375" authorId="0" shapeId="0" xr:uid="{2EE5166A-A11C-4536-86F1-B28CA2F4B7E1}">
      <text>
        <r>
          <rPr>
            <sz val="10"/>
            <rFont val="Tahoma"/>
            <family val="2"/>
          </rPr>
          <t>Y11292021-18</t>
        </r>
      </text>
    </comment>
    <comment ref="L1376" authorId="0" shapeId="0" xr:uid="{3860BB15-0547-49F6-BD60-CBEDEF623FD5}">
      <text>
        <r>
          <rPr>
            <sz val="10"/>
            <rFont val="Tahoma"/>
            <family val="2"/>
          </rPr>
          <t>Y11292021-19</t>
        </r>
      </text>
    </comment>
    <comment ref="L1377" authorId="0" shapeId="0" xr:uid="{B7A572A3-ADA6-4835-80C2-C1AC61EACE6F}">
      <text>
        <r>
          <rPr>
            <sz val="10"/>
            <rFont val="Tahoma"/>
            <family val="2"/>
          </rPr>
          <t>Y11292021-19</t>
        </r>
      </text>
    </comment>
    <comment ref="L1378" authorId="0" shapeId="0" xr:uid="{2DD4EB96-FF23-4624-9F76-9DE78AF132C3}">
      <text>
        <r>
          <rPr>
            <sz val="10"/>
            <rFont val="Tahoma"/>
            <family val="2"/>
          </rPr>
          <t>Y11292021-19</t>
        </r>
      </text>
    </comment>
    <comment ref="L1379" authorId="0" shapeId="0" xr:uid="{9E6E6797-1742-4FBF-BF48-ACD5EBC5E9CA}">
      <text>
        <r>
          <rPr>
            <sz val="10"/>
            <rFont val="Tahoma"/>
            <family val="2"/>
          </rPr>
          <t>Y11292021-19</t>
        </r>
      </text>
    </comment>
    <comment ref="L1380" authorId="0" shapeId="0" xr:uid="{C7FF0A35-45FF-47DE-8E33-D2E8352B9215}">
      <text>
        <r>
          <rPr>
            <sz val="10"/>
            <rFont val="Tahoma"/>
            <family val="2"/>
          </rPr>
          <t>Y12092021-9</t>
        </r>
      </text>
    </comment>
    <comment ref="L1381" authorId="0" shapeId="0" xr:uid="{A84B7872-4AA0-41F9-A4C4-BE433EEC4AEE}">
      <text>
        <r>
          <rPr>
            <sz val="10"/>
            <rFont val="Tahoma"/>
            <family val="2"/>
          </rPr>
          <t>Y12092021-10</t>
        </r>
      </text>
    </comment>
    <comment ref="L1382" authorId="0" shapeId="0" xr:uid="{8A3F446B-6C4A-417E-ADA0-8740DEAB332A}">
      <text>
        <r>
          <rPr>
            <sz val="10"/>
            <rFont val="Tahoma"/>
            <family val="2"/>
          </rPr>
          <t>Y12092021-14</t>
        </r>
      </text>
    </comment>
    <comment ref="L1383" authorId="0" shapeId="0" xr:uid="{49AE71D5-14A3-4FDF-B7E8-E03EE77EA1C3}">
      <text>
        <r>
          <rPr>
            <sz val="10"/>
            <rFont val="Tahoma"/>
            <family val="2"/>
          </rPr>
          <t>Y12092021-10</t>
        </r>
      </text>
    </comment>
    <comment ref="L1384" authorId="0" shapeId="0" xr:uid="{80D4989C-3DCD-4752-9E42-77429EE698CC}">
      <text>
        <r>
          <rPr>
            <sz val="10"/>
            <rFont val="Tahoma"/>
            <family val="2"/>
          </rPr>
          <t>Y11302021-13</t>
        </r>
      </text>
    </comment>
    <comment ref="L1385" authorId="0" shapeId="0" xr:uid="{4F353ABF-6303-49AF-B737-F41422D0C026}">
      <text>
        <r>
          <rPr>
            <sz val="10"/>
            <rFont val="Tahoma"/>
            <family val="2"/>
          </rPr>
          <t>Y12092021-14</t>
        </r>
      </text>
    </comment>
    <comment ref="L1386" authorId="0" shapeId="0" xr:uid="{3D4F7257-07A0-462C-A19B-CB6B2E2F2ABB}">
      <text>
        <r>
          <rPr>
            <sz val="10"/>
            <rFont val="Tahoma"/>
            <family val="2"/>
          </rPr>
          <t>Y12222021-18</t>
        </r>
      </text>
    </comment>
    <comment ref="L1387" authorId="0" shapeId="0" xr:uid="{75736286-6AE1-427C-B641-B2345E4CA2C5}">
      <text>
        <r>
          <rPr>
            <sz val="10"/>
            <rFont val="Tahoma"/>
            <family val="2"/>
          </rPr>
          <t>Y12222021-19</t>
        </r>
      </text>
    </comment>
    <comment ref="L1388" authorId="0" shapeId="0" xr:uid="{609CA1F4-B16C-4172-9F6B-91F0341A2CF0}">
      <text>
        <r>
          <rPr>
            <sz val="10"/>
            <rFont val="Tahoma"/>
            <family val="2"/>
          </rPr>
          <t>Y01032022-35</t>
        </r>
      </text>
    </comment>
    <comment ref="L1389" authorId="0" shapeId="0" xr:uid="{518AF180-66F9-4CB6-8FC6-8A630DD06C3F}">
      <text>
        <r>
          <rPr>
            <sz val="10"/>
            <rFont val="Tahoma"/>
            <family val="2"/>
          </rPr>
          <t>Y01032022-36</t>
        </r>
      </text>
    </comment>
    <comment ref="L1390" authorId="0" shapeId="0" xr:uid="{709B697D-490D-455B-B723-E6EF09AE48E6}">
      <text>
        <r>
          <rPr>
            <sz val="10"/>
            <rFont val="Tahoma"/>
            <family val="2"/>
          </rPr>
          <t>Y01032022-36</t>
        </r>
      </text>
    </comment>
    <comment ref="L1391" authorId="0" shapeId="0" xr:uid="{48EA9FF0-8AE1-48C5-89C7-54F43EF25E01}">
      <text>
        <r>
          <rPr>
            <sz val="10"/>
            <rFont val="Tahoma"/>
            <family val="2"/>
          </rPr>
          <t>Y01062022-36</t>
        </r>
      </text>
    </comment>
    <comment ref="L1392" authorId="0" shapeId="0" xr:uid="{C5CB6A71-DC9B-4DD7-B642-4A0EF91A3081}">
      <text>
        <r>
          <rPr>
            <sz val="10"/>
            <rFont val="Tahoma"/>
            <family val="2"/>
          </rPr>
          <t>Y01052022-18</t>
        </r>
      </text>
    </comment>
    <comment ref="L1393" authorId="0" shapeId="0" xr:uid="{CBAEF1C9-C96F-4841-9809-E4E2C5F5D81F}">
      <text>
        <r>
          <rPr>
            <sz val="10"/>
            <rFont val="Tahoma"/>
            <family val="2"/>
          </rPr>
          <t>Y01062022-31</t>
        </r>
      </text>
    </comment>
    <comment ref="L1394" authorId="0" shapeId="0" xr:uid="{86F38381-A8A8-4646-A70E-3F2A6F5BC37A}">
      <text>
        <r>
          <rPr>
            <sz val="10"/>
            <rFont val="Tahoma"/>
            <family val="2"/>
          </rPr>
          <t>Y01062022-36</t>
        </r>
      </text>
    </comment>
    <comment ref="L1395" authorId="0" shapeId="0" xr:uid="{73853E07-E667-451D-BA98-9578BC856E97}">
      <text>
        <r>
          <rPr>
            <sz val="10"/>
            <rFont val="Tahoma"/>
            <family val="2"/>
          </rPr>
          <t>Y01062022-31</t>
        </r>
      </text>
    </comment>
    <comment ref="L1396" authorId="0" shapeId="0" xr:uid="{9B59322F-3E1F-483B-8DB9-CD34F8FCE287}">
      <text>
        <r>
          <rPr>
            <sz val="10"/>
            <rFont val="Tahoma"/>
            <family val="2"/>
          </rPr>
          <t>Y01092022-10</t>
        </r>
      </text>
    </comment>
    <comment ref="L1397" authorId="0" shapeId="0" xr:uid="{BB3168A7-7735-4D1D-AE98-9CB8F9DD3A60}">
      <text>
        <r>
          <rPr>
            <sz val="10"/>
            <rFont val="Tahoma"/>
            <family val="2"/>
          </rPr>
          <t>Y01062022-36</t>
        </r>
      </text>
    </comment>
    <comment ref="L1398" authorId="0" shapeId="0" xr:uid="{53A4510A-9DFD-4FCE-B2F0-3C215F6F5ADE}">
      <text>
        <r>
          <rPr>
            <sz val="10"/>
            <rFont val="Tahoma"/>
            <family val="2"/>
          </rPr>
          <t>Y01062022-36</t>
        </r>
      </text>
    </comment>
    <comment ref="L1399" authorId="0" shapeId="0" xr:uid="{232479FF-DE75-466C-B5F0-7ABF232B0FC5}">
      <text>
        <r>
          <rPr>
            <sz val="10"/>
            <rFont val="Tahoma"/>
            <family val="2"/>
          </rPr>
          <t>Y01092022-36</t>
        </r>
      </text>
    </comment>
    <comment ref="L1400" authorId="0" shapeId="0" xr:uid="{DE62B64E-CAA0-423E-97FD-65BFB5629340}">
      <text>
        <r>
          <rPr>
            <sz val="10"/>
            <rFont val="Tahoma"/>
            <family val="2"/>
          </rPr>
          <t>Y01092022-11</t>
        </r>
      </text>
    </comment>
    <comment ref="L1401" authorId="0" shapeId="0" xr:uid="{6B7B98AE-4653-4777-8C87-312F80360DCF}">
      <text>
        <r>
          <rPr>
            <sz val="10"/>
            <rFont val="Tahoma"/>
            <family val="2"/>
          </rPr>
          <t>Y01092022-36</t>
        </r>
      </text>
    </comment>
    <comment ref="L1402" authorId="0" shapeId="0" xr:uid="{E02BF0E1-3489-4016-B5A5-252635368024}">
      <text>
        <r>
          <rPr>
            <sz val="10"/>
            <rFont val="Tahoma"/>
            <family val="2"/>
          </rPr>
          <t>Y01092022-36</t>
        </r>
      </text>
    </comment>
    <comment ref="L1403" authorId="0" shapeId="0" xr:uid="{1FB38997-D2B9-48D2-BF69-26F6F540997A}">
      <text>
        <r>
          <rPr>
            <sz val="10"/>
            <rFont val="Tahoma"/>
            <family val="2"/>
          </rPr>
          <t>Y01092022-36</t>
        </r>
      </text>
    </comment>
    <comment ref="L1404" authorId="0" shapeId="0" xr:uid="{8CBD250C-E151-4918-91FC-386C9AA7326C}">
      <text>
        <r>
          <rPr>
            <sz val="10"/>
            <rFont val="Tahoma"/>
            <family val="2"/>
          </rPr>
          <t>Y01102022-40</t>
        </r>
      </text>
    </comment>
    <comment ref="L1405" authorId="0" shapeId="0" xr:uid="{D9DC4E46-6201-4479-AB2A-FB18DA663D4D}">
      <text>
        <r>
          <rPr>
            <sz val="10"/>
            <rFont val="Tahoma"/>
            <family val="2"/>
          </rPr>
          <t>Y01102022-39</t>
        </r>
      </text>
    </comment>
    <comment ref="L1406" authorId="0" shapeId="0" xr:uid="{B3B342A8-5655-4C55-84AF-E3920EF17E1D}">
      <text>
        <r>
          <rPr>
            <sz val="10"/>
            <rFont val="Tahoma"/>
            <family val="2"/>
          </rPr>
          <t>Y01102022-42</t>
        </r>
      </text>
    </comment>
    <comment ref="L1407" authorId="0" shapeId="0" xr:uid="{D5D98535-AA85-4A5C-90B1-A85AD68FE7A0}">
      <text>
        <r>
          <rPr>
            <sz val="10"/>
            <rFont val="Tahoma"/>
            <family val="2"/>
          </rPr>
          <t>Y01102022-40</t>
        </r>
      </text>
    </comment>
    <comment ref="L1408" authorId="0" shapeId="0" xr:uid="{91E471F2-BB62-48E1-9FA0-C84A6D7B5B08}">
      <text>
        <r>
          <rPr>
            <sz val="10"/>
            <rFont val="Tahoma"/>
            <family val="2"/>
          </rPr>
          <t>Y01102022-41</t>
        </r>
      </text>
    </comment>
    <comment ref="L1409" authorId="0" shapeId="0" xr:uid="{C0AF4E19-0321-4208-9C31-F4647AAC738E}">
      <text>
        <r>
          <rPr>
            <sz val="10"/>
            <rFont val="Tahoma"/>
            <family val="2"/>
          </rPr>
          <t>Y01102022-26</t>
        </r>
      </text>
    </comment>
    <comment ref="L1410" authorId="0" shapeId="0" xr:uid="{DB0D69C3-F9E3-448D-92EA-0D5A01E69B46}">
      <text>
        <r>
          <rPr>
            <sz val="10"/>
            <rFont val="Tahoma"/>
            <family val="2"/>
          </rPr>
          <t>Y01102022-26</t>
        </r>
      </text>
    </comment>
    <comment ref="L1411" authorId="0" shapeId="0" xr:uid="{1B728099-26B9-42BA-8ABE-A2173F2CC56F}">
      <text>
        <r>
          <rPr>
            <sz val="10"/>
            <rFont val="Tahoma"/>
            <family val="2"/>
          </rPr>
          <t>Y01102022-43</t>
        </r>
      </text>
    </comment>
    <comment ref="L1412" authorId="0" shapeId="0" xr:uid="{283BC960-95AF-4C81-A592-C3A5AF378A8F}">
      <text>
        <r>
          <rPr>
            <sz val="10"/>
            <rFont val="Tahoma"/>
            <family val="2"/>
          </rPr>
          <t>Y02112022-2</t>
        </r>
      </text>
    </comment>
    <comment ref="L1413" authorId="0" shapeId="0" xr:uid="{DE5F7768-0E27-4CC6-B01A-0D1BD22CAC84}">
      <text>
        <r>
          <rPr>
            <sz val="10"/>
            <rFont val="Tahoma"/>
            <family val="2"/>
          </rPr>
          <t>Y02112022-2</t>
        </r>
      </text>
    </comment>
    <comment ref="L1414" authorId="0" shapeId="0" xr:uid="{9A837CFE-8695-463A-9E21-717E54551BDB}">
      <text>
        <r>
          <rPr>
            <sz val="10"/>
            <rFont val="Tahoma"/>
            <family val="2"/>
          </rPr>
          <t>Y02112022-2</t>
        </r>
      </text>
    </comment>
    <comment ref="L1415" authorId="0" shapeId="0" xr:uid="{6E0D60D0-0CD2-42A2-ACD3-75531B43EBFC}">
      <text>
        <r>
          <rPr>
            <sz val="10"/>
            <rFont val="Tahoma"/>
            <family val="2"/>
          </rPr>
          <t>Y02102022-2</t>
        </r>
      </text>
    </comment>
    <comment ref="L1416" authorId="0" shapeId="0" xr:uid="{30F5FA0B-B799-490B-9281-7C804C3F3323}">
      <text>
        <r>
          <rPr>
            <sz val="10"/>
            <rFont val="Tahoma"/>
            <family val="2"/>
          </rPr>
          <t>Y02112022-2</t>
        </r>
      </text>
    </comment>
    <comment ref="L1417" authorId="0" shapeId="0" xr:uid="{A046B249-0E8A-4F3D-B145-991D97C70230}">
      <text>
        <r>
          <rPr>
            <sz val="10"/>
            <rFont val="Tahoma"/>
            <family val="2"/>
          </rPr>
          <t>Y02112022-6</t>
        </r>
      </text>
    </comment>
    <comment ref="L1418" authorId="0" shapeId="0" xr:uid="{CE3F0CA9-66B5-407A-B0FF-13D47AE86729}">
      <text>
        <r>
          <rPr>
            <sz val="10"/>
            <rFont val="Tahoma"/>
            <family val="2"/>
          </rPr>
          <t>Y02112022-2</t>
        </r>
      </text>
    </comment>
    <comment ref="L1419" authorId="0" shapeId="0" xr:uid="{83557DF7-C12D-42FC-A46C-9D18F403F755}">
      <text>
        <r>
          <rPr>
            <sz val="10"/>
            <rFont val="Tahoma"/>
            <family val="2"/>
          </rPr>
          <t>Y02112022-6</t>
        </r>
      </text>
    </comment>
    <comment ref="L1420" authorId="0" shapeId="0" xr:uid="{BBE1C624-A87D-43AD-8741-22E878E01389}">
      <text>
        <r>
          <rPr>
            <sz val="10"/>
            <rFont val="Tahoma"/>
            <family val="2"/>
          </rPr>
          <t>Y02112022-6</t>
        </r>
      </text>
    </comment>
    <comment ref="L1421" authorId="0" shapeId="0" xr:uid="{14D9F04E-6331-4410-A8E1-0B2B927033D4}">
      <text>
        <r>
          <rPr>
            <sz val="10"/>
            <rFont val="Tahoma"/>
            <family val="2"/>
          </rPr>
          <t>Y02112022-6</t>
        </r>
      </text>
    </comment>
    <comment ref="L1422" authorId="0" shapeId="0" xr:uid="{292CA899-692C-4010-8423-995E17D10588}">
      <text>
        <r>
          <rPr>
            <sz val="10"/>
            <rFont val="Tahoma"/>
            <family val="2"/>
          </rPr>
          <t>Y02112022-6</t>
        </r>
      </text>
    </comment>
    <comment ref="L1423" authorId="0" shapeId="0" xr:uid="{66CD317A-0F97-4F1A-87F6-DB58F26F29DE}">
      <text>
        <r>
          <rPr>
            <sz val="10"/>
            <rFont val="Tahoma"/>
            <family val="2"/>
          </rPr>
          <t>Y02122022-30</t>
        </r>
      </text>
    </comment>
    <comment ref="L1424" authorId="0" shapeId="0" xr:uid="{459E9E3A-531F-4CBF-85F6-61072937552C}">
      <text>
        <r>
          <rPr>
            <sz val="10"/>
            <rFont val="Tahoma"/>
            <family val="2"/>
          </rPr>
          <t>Y02112022-3</t>
        </r>
      </text>
    </comment>
    <comment ref="L1425" authorId="0" shapeId="0" xr:uid="{4ED2F88F-846D-40B5-8A88-6CCB4942F6FA}">
      <text>
        <r>
          <rPr>
            <sz val="10"/>
            <rFont val="Tahoma"/>
            <family val="2"/>
          </rPr>
          <t>Y02122022-30</t>
        </r>
      </text>
    </comment>
    <comment ref="L1426" authorId="0" shapeId="0" xr:uid="{F18FBFE5-6E5D-47C4-AD76-00A15C5104A3}">
      <text>
        <r>
          <rPr>
            <sz val="10"/>
            <rFont val="Tahoma"/>
            <family val="2"/>
          </rPr>
          <t>Y02122022-30</t>
        </r>
      </text>
    </comment>
    <comment ref="L1427" authorId="0" shapeId="0" xr:uid="{BAC3C717-6201-4CAB-AA86-1192802F731C}">
      <text>
        <r>
          <rPr>
            <sz val="10"/>
            <rFont val="Tahoma"/>
            <family val="2"/>
          </rPr>
          <t>Y02112022-3</t>
        </r>
      </text>
    </comment>
    <comment ref="L1428" authorId="0" shapeId="0" xr:uid="{6FFE4756-59C9-44B2-8D5F-55BC1D985BC1}">
      <text>
        <r>
          <rPr>
            <sz val="10"/>
            <rFont val="Tahoma"/>
            <family val="2"/>
          </rPr>
          <t>Y02122022-30</t>
        </r>
      </text>
    </comment>
    <comment ref="L1429" authorId="0" shapeId="0" xr:uid="{82213DA5-299C-437D-B223-3E4D8DC8A354}">
      <text>
        <r>
          <rPr>
            <sz val="10"/>
            <rFont val="Tahoma"/>
            <family val="2"/>
          </rPr>
          <t>Y02122022-30</t>
        </r>
      </text>
    </comment>
    <comment ref="L1430" authorId="0" shapeId="0" xr:uid="{A727EC55-439D-4FA3-8E78-54D3EBBBD6C7}">
      <text>
        <r>
          <rPr>
            <sz val="10"/>
            <rFont val="Tahoma"/>
            <family val="2"/>
          </rPr>
          <t>Y02112022-11</t>
        </r>
      </text>
    </comment>
    <comment ref="L1431" authorId="0" shapeId="0" xr:uid="{9BE906A0-A7A3-4F34-8A5D-077803044574}">
      <text>
        <r>
          <rPr>
            <sz val="10"/>
            <rFont val="Tahoma"/>
            <family val="2"/>
          </rPr>
          <t>Y02122022-30</t>
        </r>
      </text>
    </comment>
    <comment ref="L1432" authorId="0" shapeId="0" xr:uid="{6A6C8A50-CAF2-4DC5-917B-3BE361E1FA9D}">
      <text>
        <r>
          <rPr>
            <sz val="10"/>
            <rFont val="Tahoma"/>
            <family val="2"/>
          </rPr>
          <t>Y02122022-31</t>
        </r>
      </text>
    </comment>
    <comment ref="L1433" authorId="0" shapeId="0" xr:uid="{4004375F-43C8-411F-B869-C2A3745C58FC}">
      <text>
        <r>
          <rPr>
            <sz val="10"/>
            <rFont val="Tahoma"/>
            <family val="2"/>
          </rPr>
          <t>Y02132022-13</t>
        </r>
      </text>
    </comment>
    <comment ref="L1434" authorId="0" shapeId="0" xr:uid="{0A7F8080-34BD-489A-8200-BA662661DC1E}">
      <text>
        <r>
          <rPr>
            <sz val="10"/>
            <rFont val="Tahoma"/>
            <family val="2"/>
          </rPr>
          <t>Y02122022-31</t>
        </r>
      </text>
    </comment>
    <comment ref="L1435" authorId="0" shapeId="0" xr:uid="{635413F0-2760-4215-9AFC-D920BC47594C}">
      <text>
        <r>
          <rPr>
            <sz val="10"/>
            <rFont val="Tahoma"/>
            <family val="2"/>
          </rPr>
          <t>Y02122022-31</t>
        </r>
      </text>
    </comment>
    <comment ref="L1436" authorId="0" shapeId="0" xr:uid="{3CFCD2E2-8889-4BA5-9D34-EE3F58F4E877}">
      <text>
        <r>
          <rPr>
            <sz val="10"/>
            <rFont val="Tahoma"/>
            <family val="2"/>
          </rPr>
          <t>Y02122022-31</t>
        </r>
      </text>
    </comment>
    <comment ref="L1437" authorId="0" shapeId="0" xr:uid="{21FAA139-EB04-4E08-945A-B31A8CDDA34D}">
      <text>
        <r>
          <rPr>
            <sz val="10"/>
            <rFont val="Tahoma"/>
            <family val="2"/>
          </rPr>
          <t>Y02132022-30</t>
        </r>
      </text>
    </comment>
    <comment ref="L1438" authorId="0" shapeId="0" xr:uid="{44757BE9-D57C-4075-9C0A-07B20CA05D1C}">
      <text>
        <r>
          <rPr>
            <sz val="10"/>
            <rFont val="Tahoma"/>
            <family val="2"/>
          </rPr>
          <t>Y03072022-68</t>
        </r>
      </text>
    </comment>
    <comment ref="L1439" authorId="0" shapeId="0" xr:uid="{B7326DCA-8832-4FE6-8B28-1A6995E7DC58}">
      <text>
        <r>
          <rPr>
            <sz val="10"/>
            <rFont val="Tahoma"/>
            <family val="2"/>
          </rPr>
          <t>Y02132022-57</t>
        </r>
      </text>
    </comment>
    <comment ref="L1440" authorId="0" shapeId="0" xr:uid="{5BAD8BE0-E436-411B-8DC2-11F15534CA0D}">
      <text>
        <r>
          <rPr>
            <sz val="10"/>
            <rFont val="Tahoma"/>
            <family val="2"/>
          </rPr>
          <t>Y02132022-41</t>
        </r>
      </text>
    </comment>
    <comment ref="L1441" authorId="0" shapeId="0" xr:uid="{899B4E49-2DB6-4AFB-808C-AA69DA756006}">
      <text>
        <r>
          <rPr>
            <sz val="10"/>
            <rFont val="Tahoma"/>
            <family val="2"/>
          </rPr>
          <t>Y02132022-43</t>
        </r>
      </text>
    </comment>
    <comment ref="L1442" authorId="0" shapeId="0" xr:uid="{EBD5C379-4668-4194-ABD4-8F26CD0F34EF}">
      <text>
        <r>
          <rPr>
            <sz val="10"/>
            <rFont val="Tahoma"/>
            <family val="2"/>
          </rPr>
          <t>Y02132022-13</t>
        </r>
      </text>
    </comment>
    <comment ref="L1443" authorId="0" shapeId="0" xr:uid="{89EB4C06-4DA0-4A6B-8200-069198E82A13}">
      <text>
        <r>
          <rPr>
            <sz val="10"/>
            <rFont val="Tahoma"/>
            <family val="2"/>
          </rPr>
          <t>Y02132022-37</t>
        </r>
      </text>
    </comment>
    <comment ref="L1444" authorId="0" shapeId="0" xr:uid="{8211EC82-E9EF-47C8-9A09-89BF88C3ED9E}">
      <text>
        <r>
          <rPr>
            <sz val="10"/>
            <rFont val="Tahoma"/>
            <family val="2"/>
          </rPr>
          <t>Y02132022-57</t>
        </r>
      </text>
    </comment>
    <comment ref="L1445" authorId="0" shapeId="0" xr:uid="{97BD40EB-4828-4B6F-8A3B-5C2FF50AC742}">
      <text>
        <r>
          <rPr>
            <sz val="10"/>
            <rFont val="Tahoma"/>
            <family val="2"/>
          </rPr>
          <t>Y02132022-62</t>
        </r>
      </text>
    </comment>
    <comment ref="L1446" authorId="0" shapeId="0" xr:uid="{8FBB06E3-E186-4390-8E45-A9BC24BACAE2}">
      <text>
        <r>
          <rPr>
            <sz val="10"/>
            <rFont val="Tahoma"/>
            <family val="2"/>
          </rPr>
          <t>Y02132022-61</t>
        </r>
      </text>
    </comment>
    <comment ref="L1447" authorId="0" shapeId="0" xr:uid="{8C4D60DF-60F3-4CD4-86CD-22BE3C72F8D0}">
      <text>
        <r>
          <rPr>
            <sz val="10"/>
            <rFont val="Tahoma"/>
            <family val="2"/>
          </rPr>
          <t>Y02132022-67</t>
        </r>
      </text>
    </comment>
    <comment ref="L1448" authorId="0" shapeId="0" xr:uid="{71631F70-BC84-4B9D-ADEF-5F9D913CC185}">
      <text>
        <r>
          <rPr>
            <sz val="10"/>
            <rFont val="Tahoma"/>
            <family val="2"/>
          </rPr>
          <t>Y02132022-61</t>
        </r>
      </text>
    </comment>
    <comment ref="L1449" authorId="0" shapeId="0" xr:uid="{CACD7DB2-F779-4EBD-85F6-4FBCB3AD3E0A}">
      <text>
        <r>
          <rPr>
            <sz val="10"/>
            <rFont val="Tahoma"/>
            <family val="2"/>
          </rPr>
          <t>Y03092022-49</t>
        </r>
      </text>
    </comment>
    <comment ref="L1450" authorId="0" shapeId="0" xr:uid="{C584E795-CF9F-48C7-8A54-10E9CAABF224}">
      <text>
        <r>
          <rPr>
            <sz val="10"/>
            <rFont val="Tahoma"/>
            <family val="2"/>
          </rPr>
          <t>Y02132022-67</t>
        </r>
      </text>
    </comment>
    <comment ref="L1451" authorId="0" shapeId="0" xr:uid="{C20A7B22-BCFA-4A35-BED2-AAE43BC63C29}">
      <text>
        <r>
          <rPr>
            <sz val="10"/>
            <rFont val="Tahoma"/>
            <family val="2"/>
          </rPr>
          <t>Y03082022-55</t>
        </r>
      </text>
    </comment>
    <comment ref="L1452" authorId="0" shapeId="0" xr:uid="{E7F73E36-2788-45C5-AC85-0F2A4C7D3CDE}">
      <text>
        <r>
          <rPr>
            <sz val="10"/>
            <rFont val="Tahoma"/>
            <family val="2"/>
          </rPr>
          <t>Y03092022-50</t>
        </r>
      </text>
    </comment>
    <comment ref="L1453" authorId="0" shapeId="0" xr:uid="{97EA5DB5-A160-4CA8-974F-8DB1A2E8C81B}">
      <text>
        <r>
          <rPr>
            <sz val="10"/>
            <rFont val="Tahoma"/>
            <family val="2"/>
          </rPr>
          <t>Y03082022-55</t>
        </r>
      </text>
    </comment>
    <comment ref="L1454" authorId="0" shapeId="0" xr:uid="{1FD72822-75CA-40A5-90D5-6BA14C582171}">
      <text>
        <r>
          <rPr>
            <sz val="10"/>
            <rFont val="Tahoma"/>
            <family val="2"/>
          </rPr>
          <t>Y03092022-49</t>
        </r>
      </text>
    </comment>
    <comment ref="L1455" authorId="0" shapeId="0" xr:uid="{59B17EBC-B429-4A91-A2BD-D820971586C6}">
      <text>
        <r>
          <rPr>
            <sz val="10"/>
            <rFont val="Tahoma"/>
            <family val="2"/>
          </rPr>
          <t>Y03102022-15</t>
        </r>
      </text>
    </comment>
    <comment ref="L1456" authorId="0" shapeId="0" xr:uid="{43592005-0C05-4E68-8B4D-463ADEC30070}">
      <text>
        <r>
          <rPr>
            <sz val="10"/>
            <rFont val="Tahoma"/>
            <family val="2"/>
          </rPr>
          <t>Y03102022-13</t>
        </r>
      </text>
    </comment>
    <comment ref="L1457" authorId="0" shapeId="0" xr:uid="{20A81887-664E-4A92-AE56-DBC0C407C467}">
      <text>
        <r>
          <rPr>
            <sz val="10"/>
            <rFont val="Tahoma"/>
            <family val="2"/>
          </rPr>
          <t>Y03102022-10</t>
        </r>
      </text>
    </comment>
    <comment ref="L1458" authorId="0" shapeId="0" xr:uid="{BDE235B9-491F-43B2-904A-FF55E5D197F6}">
      <text>
        <r>
          <rPr>
            <sz val="10"/>
            <rFont val="Tahoma"/>
            <family val="2"/>
          </rPr>
          <t>Y03092022-49</t>
        </r>
      </text>
    </comment>
    <comment ref="L1459" authorId="0" shapeId="0" xr:uid="{D019D6A8-0653-4D77-9281-9B1BAA05F635}">
      <text>
        <r>
          <rPr>
            <sz val="10"/>
            <rFont val="Tahoma"/>
            <family val="2"/>
          </rPr>
          <t>Y03092022-49</t>
        </r>
      </text>
    </comment>
    <comment ref="L1460" authorId="0" shapeId="0" xr:uid="{26FB2884-79E8-4E3C-BF5C-12B252981BB4}">
      <text>
        <r>
          <rPr>
            <sz val="10"/>
            <rFont val="Tahoma"/>
            <family val="2"/>
          </rPr>
          <t>Y03092022-49</t>
        </r>
      </text>
    </comment>
    <comment ref="L1461" authorId="0" shapeId="0" xr:uid="{E85C02E9-298E-4BEF-BAF8-BD364E7E7C92}">
      <text>
        <r>
          <rPr>
            <sz val="10"/>
            <rFont val="Tahoma"/>
            <family val="2"/>
          </rPr>
          <t>Y03102022-19</t>
        </r>
      </text>
    </comment>
    <comment ref="L1462" authorId="0" shapeId="0" xr:uid="{1811991F-EEC2-4F08-A4D4-39BF9E149103}">
      <text>
        <r>
          <rPr>
            <sz val="10"/>
            <rFont val="Tahoma"/>
            <family val="2"/>
          </rPr>
          <t>Y03102022-16</t>
        </r>
      </text>
    </comment>
    <comment ref="L1463" authorId="0" shapeId="0" xr:uid="{29B97C2D-E416-4566-9A87-BE4B2EAF1F37}">
      <text>
        <r>
          <rPr>
            <sz val="10"/>
            <rFont val="Tahoma"/>
            <family val="2"/>
          </rPr>
          <t>Y03102022-24</t>
        </r>
      </text>
    </comment>
    <comment ref="L1464" authorId="0" shapeId="0" xr:uid="{7F14B64F-CC71-4435-86D0-01BD6BB80653}">
      <text>
        <r>
          <rPr>
            <sz val="10"/>
            <rFont val="Tahoma"/>
            <family val="2"/>
          </rPr>
          <t>Y03102022-21</t>
        </r>
      </text>
    </comment>
    <comment ref="L1465" authorId="0" shapeId="0" xr:uid="{95846C94-8523-4DF4-841A-66DEFB4C60FB}">
      <text>
        <r>
          <rPr>
            <sz val="10"/>
            <rFont val="Tahoma"/>
            <family val="2"/>
          </rPr>
          <t>Y03102022-27</t>
        </r>
      </text>
    </comment>
    <comment ref="L1466" authorId="0" shapeId="0" xr:uid="{9C707F75-3B9E-475F-9BE8-389B7057F0A6}">
      <text>
        <r>
          <rPr>
            <sz val="10"/>
            <rFont val="Tahoma"/>
            <family val="2"/>
          </rPr>
          <t>Y03102022-26</t>
        </r>
      </text>
    </comment>
    <comment ref="L1467" authorId="0" shapeId="0" xr:uid="{41202B76-DD1E-4DB4-864A-918E34087579}">
      <text>
        <r>
          <rPr>
            <sz val="10"/>
            <rFont val="Tahoma"/>
            <family val="2"/>
          </rPr>
          <t>Y03102022-37</t>
        </r>
      </text>
    </comment>
    <comment ref="L1468" authorId="0" shapeId="0" xr:uid="{2BFB7F59-A759-4F7D-B144-6DCB22D28982}">
      <text>
        <r>
          <rPr>
            <sz val="10"/>
            <rFont val="Tahoma"/>
            <family val="2"/>
          </rPr>
          <t>Y03102022-33</t>
        </r>
      </text>
    </comment>
    <comment ref="L1469" authorId="0" shapeId="0" xr:uid="{504F6B89-6F53-4A87-A1B3-D53F13D55443}">
      <text>
        <r>
          <rPr>
            <sz val="10"/>
            <rFont val="Tahoma"/>
            <family val="2"/>
          </rPr>
          <t>Y03102022-34</t>
        </r>
      </text>
    </comment>
    <comment ref="L1470" authorId="0" shapeId="0" xr:uid="{AC273372-E83E-4EFB-B493-D2FCDA14FBD1}">
      <text>
        <r>
          <rPr>
            <sz val="10"/>
            <rFont val="Tahoma"/>
            <family val="2"/>
          </rPr>
          <t>Y03102022-38</t>
        </r>
      </text>
    </comment>
    <comment ref="L1471" authorId="0" shapeId="0" xr:uid="{6EDB55D0-BF5B-449F-A4CE-30A4D4FA9CAA}">
      <text>
        <r>
          <rPr>
            <sz val="10"/>
            <rFont val="Tahoma"/>
            <family val="2"/>
          </rPr>
          <t>Y03102022-39</t>
        </r>
      </text>
    </comment>
    <comment ref="L1472" authorId="0" shapeId="0" xr:uid="{82D0A7A5-6037-4B4B-B43B-B21F5BD5A4F5}">
      <text>
        <r>
          <rPr>
            <sz val="10"/>
            <rFont val="Tahoma"/>
            <family val="2"/>
          </rPr>
          <t>Y03102022-15</t>
        </r>
      </text>
    </comment>
    <comment ref="L1473" authorId="0" shapeId="0" xr:uid="{D0BB315D-EDE4-40C7-B233-9EEF81846CDA}">
      <text>
        <r>
          <rPr>
            <sz val="10"/>
            <rFont val="Tahoma"/>
            <family val="2"/>
          </rPr>
          <t>Y03102022-41</t>
        </r>
      </text>
    </comment>
    <comment ref="L1474" authorId="0" shapeId="0" xr:uid="{E5AFF8AF-D18F-488D-9552-EAEB79CDF881}">
      <text>
        <r>
          <rPr>
            <sz val="10"/>
            <rFont val="Tahoma"/>
            <family val="2"/>
          </rPr>
          <t>Y03102022-47</t>
        </r>
      </text>
    </comment>
    <comment ref="L1475" authorId="0" shapeId="0" xr:uid="{7729F62D-7827-4DAF-9B56-92549451311A}">
      <text>
        <r>
          <rPr>
            <sz val="10"/>
            <rFont val="Tahoma"/>
            <family val="2"/>
          </rPr>
          <t>Y03102022-48</t>
        </r>
      </text>
    </comment>
    <comment ref="L1476" authorId="0" shapeId="0" xr:uid="{E986A46E-4332-4989-BACE-CB2BD05C014F}">
      <text>
        <r>
          <rPr>
            <sz val="10"/>
            <rFont val="Tahoma"/>
            <family val="2"/>
          </rPr>
          <t>Y03102022-47</t>
        </r>
      </text>
    </comment>
    <comment ref="L1477" authorId="0" shapeId="0" xr:uid="{ECA82E53-7D16-478C-825A-7D24213081F5}">
      <text>
        <r>
          <rPr>
            <sz val="10"/>
            <rFont val="Tahoma"/>
            <family val="2"/>
          </rPr>
          <t>Y04072022-11</t>
        </r>
      </text>
    </comment>
    <comment ref="L1478" authorId="0" shapeId="0" xr:uid="{F950B45F-7C96-4AF3-873C-1E8217D07BB4}">
      <text>
        <r>
          <rPr>
            <sz val="10"/>
            <rFont val="Tahoma"/>
            <family val="2"/>
          </rPr>
          <t>Y04062022-64</t>
        </r>
      </text>
    </comment>
    <comment ref="L1479" authorId="0" shapeId="0" xr:uid="{07906012-501C-4DD4-AF84-8A44570E9EBE}">
      <text>
        <r>
          <rPr>
            <sz val="10"/>
            <rFont val="Tahoma"/>
            <family val="2"/>
          </rPr>
          <t>Y04072022-11</t>
        </r>
      </text>
    </comment>
    <comment ref="L1480" authorId="0" shapeId="0" xr:uid="{9F073A1B-A869-4561-89D4-BCA7C63AF4B6}">
      <text>
        <r>
          <rPr>
            <sz val="10"/>
            <rFont val="Tahoma"/>
            <family val="2"/>
          </rPr>
          <t>Y04062022-64</t>
        </r>
      </text>
    </comment>
    <comment ref="L1481" authorId="0" shapeId="0" xr:uid="{762A89D7-6E74-4B2B-9F13-D12BF8E57718}">
      <text>
        <r>
          <rPr>
            <sz val="10"/>
            <rFont val="Tahoma"/>
            <family val="2"/>
          </rPr>
          <t>Y04072022-11</t>
        </r>
      </text>
    </comment>
    <comment ref="L1482" authorId="0" shapeId="0" xr:uid="{7F0DF9D7-0887-473C-A9C3-83560EF80918}">
      <text>
        <r>
          <rPr>
            <sz val="10"/>
            <rFont val="Tahoma"/>
            <family val="2"/>
          </rPr>
          <t>Y04072022-11</t>
        </r>
      </text>
    </comment>
    <comment ref="L1483" authorId="0" shapeId="0" xr:uid="{4852218E-E6D5-4CBC-B659-9756FE0BC67F}">
      <text>
        <r>
          <rPr>
            <sz val="10"/>
            <rFont val="Tahoma"/>
            <family val="2"/>
          </rPr>
          <t>Y04072022-11</t>
        </r>
      </text>
    </comment>
    <comment ref="L1484" authorId="0" shapeId="0" xr:uid="{0FE8D1CE-CB9B-4600-9069-B40648E76E27}">
      <text>
        <r>
          <rPr>
            <sz val="10"/>
            <rFont val="Tahoma"/>
            <family val="2"/>
          </rPr>
          <t>Y04072022-11</t>
        </r>
      </text>
    </comment>
    <comment ref="L1485" authorId="0" shapeId="0" xr:uid="{79BAB3B3-E88E-4565-9620-691DA2BD7580}">
      <text>
        <r>
          <rPr>
            <sz val="10"/>
            <rFont val="Tahoma"/>
            <family val="2"/>
          </rPr>
          <t>Y04072022-11</t>
        </r>
      </text>
    </comment>
    <comment ref="L1486" authorId="0" shapeId="0" xr:uid="{0CB1A74F-EA66-43DC-A56C-075094777936}">
      <text>
        <r>
          <rPr>
            <sz val="10"/>
            <rFont val="Tahoma"/>
            <family val="2"/>
          </rPr>
          <t>Y04092022-56</t>
        </r>
      </text>
    </comment>
    <comment ref="L1487" authorId="0" shapeId="0" xr:uid="{D39A38D5-5490-49F4-AE22-2553F3B02FB7}">
      <text>
        <r>
          <rPr>
            <sz val="10"/>
            <rFont val="Tahoma"/>
            <family val="2"/>
          </rPr>
          <t>Y04092022-57</t>
        </r>
      </text>
    </comment>
    <comment ref="L1488" authorId="0" shapeId="0" xr:uid="{2F25D9BB-BCBD-4CA4-A699-3404573019F1}">
      <text>
        <r>
          <rPr>
            <sz val="10"/>
            <rFont val="Tahoma"/>
            <family val="2"/>
          </rPr>
          <t>Y04092022-58</t>
        </r>
      </text>
    </comment>
    <comment ref="L1489" authorId="0" shapeId="0" xr:uid="{3DA3D827-4506-4B5C-8D53-CD95648E679D}">
      <text>
        <r>
          <rPr>
            <sz val="10"/>
            <rFont val="Tahoma"/>
            <family val="2"/>
          </rPr>
          <t>Y04092022-61</t>
        </r>
      </text>
    </comment>
    <comment ref="L1490" authorId="0" shapeId="0" xr:uid="{4091BAC2-44C8-4012-B4D4-E52D0049844E}">
      <text>
        <r>
          <rPr>
            <sz val="10"/>
            <rFont val="Tahoma"/>
            <family val="2"/>
          </rPr>
          <t>Y04092022-63</t>
        </r>
      </text>
    </comment>
    <comment ref="L1491" authorId="0" shapeId="0" xr:uid="{038AE64E-D196-4465-9618-8EB830E840FA}">
      <text>
        <r>
          <rPr>
            <sz val="10"/>
            <rFont val="Tahoma"/>
            <family val="2"/>
          </rPr>
          <t>Y04092022-56</t>
        </r>
      </text>
    </comment>
    <comment ref="L1492" authorId="0" shapeId="0" xr:uid="{9EE02F86-0682-4C91-B80D-583FF225110F}">
      <text>
        <r>
          <rPr>
            <sz val="10"/>
            <rFont val="Tahoma"/>
            <family val="2"/>
          </rPr>
          <t>Y04092022-66</t>
        </r>
      </text>
    </comment>
    <comment ref="L1493" authorId="0" shapeId="0" xr:uid="{0FA6418F-3EDE-4BA1-8AD0-91CDC2E2B5AF}">
      <text>
        <r>
          <rPr>
            <sz val="10"/>
            <rFont val="Tahoma"/>
            <family val="2"/>
          </rPr>
          <t>Y04092022-64</t>
        </r>
      </text>
    </comment>
    <comment ref="L1494" authorId="0" shapeId="0" xr:uid="{900E3183-979B-4B19-92DC-738373A44AF4}">
      <text>
        <r>
          <rPr>
            <sz val="10"/>
            <rFont val="Tahoma"/>
            <family val="2"/>
          </rPr>
          <t>Y04092022-60</t>
        </r>
      </text>
    </comment>
    <comment ref="L1495" authorId="0" shapeId="0" xr:uid="{E8D90238-19B1-436D-9247-6119AA2692DD}">
      <text>
        <r>
          <rPr>
            <sz val="10"/>
            <rFont val="Tahoma"/>
            <family val="2"/>
          </rPr>
          <t>Y04092022-67</t>
        </r>
      </text>
    </comment>
    <comment ref="L1496" authorId="0" shapeId="0" xr:uid="{2A6663E4-26E1-4260-B3C4-27D678DE34CF}">
      <text>
        <r>
          <rPr>
            <sz val="10"/>
            <rFont val="Tahoma"/>
            <family val="2"/>
          </rPr>
          <t>Y04092022-68</t>
        </r>
      </text>
    </comment>
    <comment ref="L1497" authorId="0" shapeId="0" xr:uid="{F18BE44F-19C5-40E6-A480-74AE2A8D39A4}">
      <text>
        <r>
          <rPr>
            <sz val="10"/>
            <rFont val="Tahoma"/>
            <family val="2"/>
          </rPr>
          <t>Y04092022-76</t>
        </r>
      </text>
    </comment>
    <comment ref="L1498" authorId="0" shapeId="0" xr:uid="{5C0ECA22-F041-4A28-A9AC-6E4FF4ADF428}">
      <text>
        <r>
          <rPr>
            <sz val="10"/>
            <rFont val="Tahoma"/>
            <family val="2"/>
          </rPr>
          <t>Y04092022-69</t>
        </r>
      </text>
    </comment>
    <comment ref="L1499" authorId="0" shapeId="0" xr:uid="{1EB09D9B-BE6A-4C2E-A194-90E4FF18CC52}">
      <text>
        <r>
          <rPr>
            <sz val="10"/>
            <rFont val="Tahoma"/>
            <family val="2"/>
          </rPr>
          <t>Y04092022-64</t>
        </r>
      </text>
    </comment>
    <comment ref="L1500" authorId="0" shapeId="0" xr:uid="{E2C97A8B-B137-4202-BA4E-FD9BD1FA80B7}">
      <text>
        <r>
          <rPr>
            <sz val="10"/>
            <rFont val="Tahoma"/>
            <family val="2"/>
          </rPr>
          <t>Y04092022-99</t>
        </r>
      </text>
    </comment>
    <comment ref="L1501" authorId="0" shapeId="0" xr:uid="{967C8469-677B-4FC7-9552-4094634770AF}">
      <text>
        <r>
          <rPr>
            <sz val="10"/>
            <rFont val="Tahoma"/>
            <family val="2"/>
          </rPr>
          <t>Y04092022-99</t>
        </r>
      </text>
    </comment>
    <comment ref="L1502" authorId="0" shapeId="0" xr:uid="{1E7F132C-D161-444F-A02A-AE8862CA078E}">
      <text>
        <r>
          <rPr>
            <sz val="10"/>
            <rFont val="Tahoma"/>
            <family val="2"/>
          </rPr>
          <t>Y05222022-73</t>
        </r>
      </text>
    </comment>
    <comment ref="L1503" authorId="0" shapeId="0" xr:uid="{9A6D3E43-63BB-4A99-ABCD-980D449F14E8}">
      <text>
        <r>
          <rPr>
            <sz val="10"/>
            <rFont val="Tahoma"/>
            <family val="2"/>
          </rPr>
          <t>Y05232022-11</t>
        </r>
      </text>
    </comment>
    <comment ref="L1504" authorId="0" shapeId="0" xr:uid="{437B90E8-F1C9-4939-B693-3ADFE4C9DEDB}">
      <text>
        <r>
          <rPr>
            <sz val="10"/>
            <rFont val="Tahoma"/>
            <family val="2"/>
          </rPr>
          <t>Y05232022-15</t>
        </r>
      </text>
    </comment>
    <comment ref="L1505" authorId="0" shapeId="0" xr:uid="{37B700FC-FE6F-4F02-97B3-D3BEAA83FD88}">
      <text>
        <r>
          <rPr>
            <sz val="10"/>
            <rFont val="Tahoma"/>
            <family val="2"/>
          </rPr>
          <t>Y06132022-96</t>
        </r>
      </text>
    </comment>
    <comment ref="L1506" authorId="0" shapeId="0" xr:uid="{646BB8E7-F250-4274-AE21-65AEC6843D1A}">
      <text>
        <r>
          <rPr>
            <sz val="10"/>
            <rFont val="Tahoma"/>
            <family val="2"/>
          </rPr>
          <t>Y06132022-97</t>
        </r>
      </text>
    </comment>
    <comment ref="L1507" authorId="0" shapeId="0" xr:uid="{99B60F11-AA96-434D-8C6F-D51E7E65A732}">
      <text>
        <r>
          <rPr>
            <sz val="10"/>
            <rFont val="Tahoma"/>
            <family val="2"/>
          </rPr>
          <t>Y06132022-104</t>
        </r>
      </text>
    </comment>
    <comment ref="L1508" authorId="0" shapeId="0" xr:uid="{CD0E20D0-A036-41FD-B6BE-2C35FFD1E9C9}">
      <text>
        <r>
          <rPr>
            <sz val="10"/>
            <rFont val="Tahoma"/>
            <family val="2"/>
          </rPr>
          <t>Y06132022-106</t>
        </r>
      </text>
    </comment>
    <comment ref="L1509" authorId="0" shapeId="0" xr:uid="{F66E24A0-C802-4063-B407-6584101A421E}">
      <text>
        <r>
          <rPr>
            <sz val="10"/>
            <rFont val="Tahoma"/>
            <family val="2"/>
          </rPr>
          <t>Y06132022-137</t>
        </r>
      </text>
    </comment>
    <comment ref="L1510" authorId="0" shapeId="0" xr:uid="{F5597661-A7D9-47E0-97B8-F568C895DF36}">
      <text>
        <r>
          <rPr>
            <sz val="10"/>
            <rFont val="Tahoma"/>
            <family val="2"/>
          </rPr>
          <t>Y06132022-126</t>
        </r>
      </text>
    </comment>
    <comment ref="L1511" authorId="0" shapeId="0" xr:uid="{AC5DF0C2-2520-4973-B9E0-9C3FAF7B95EE}">
      <text>
        <r>
          <rPr>
            <sz val="10"/>
            <rFont val="Tahoma"/>
            <family val="2"/>
          </rPr>
          <t>Y06132022-127</t>
        </r>
      </text>
    </comment>
    <comment ref="L1512" authorId="0" shapeId="0" xr:uid="{E8481BF2-B3AA-4E97-B15D-F8954556EB76}">
      <text>
        <r>
          <rPr>
            <sz val="10"/>
            <rFont val="Tahoma"/>
            <family val="2"/>
          </rPr>
          <t>Y06132022-123</t>
        </r>
      </text>
    </comment>
    <comment ref="X1513" authorId="0" shapeId="0" xr:uid="{DED73BD2-E99F-46BF-B2E6-5CEC2C4AB618}">
      <text>
        <r>
          <rPr>
            <sz val="10"/>
            <rFont val="Tahoma"/>
            <family val="2"/>
          </rPr>
          <t>Total Dox Acceptance Amt - Total Paid Amt</t>
        </r>
      </text>
    </comment>
    <comment ref="L1514" authorId="0" shapeId="0" xr:uid="{B42403B1-3328-40D5-B2A9-683396872DC1}">
      <text>
        <r>
          <rPr>
            <sz val="10"/>
            <rFont val="Tahoma"/>
            <family val="2"/>
          </rPr>
          <t>Y11072021-14</t>
        </r>
      </text>
    </comment>
    <comment ref="L1515" authorId="0" shapeId="0" xr:uid="{2372F7CA-F500-4FF4-91FA-B7CB5F0C5BD7}">
      <text>
        <r>
          <rPr>
            <sz val="10"/>
            <rFont val="Tahoma"/>
            <family val="2"/>
          </rPr>
          <t>Y11282021-142</t>
        </r>
      </text>
    </comment>
    <comment ref="L1516" authorId="0" shapeId="0" xr:uid="{6C411F4E-17E5-4F85-A7F8-03B966A96115}">
      <text>
        <r>
          <rPr>
            <sz val="10"/>
            <rFont val="Tahoma"/>
            <family val="2"/>
          </rPr>
          <t>Y11292021-17</t>
        </r>
      </text>
    </comment>
    <comment ref="L1517" authorId="0" shapeId="0" xr:uid="{B53B20DC-ABA7-49D2-BD33-9ECD4AB012AF}">
      <text>
        <r>
          <rPr>
            <sz val="10"/>
            <rFont val="Tahoma"/>
            <family val="2"/>
          </rPr>
          <t>Y12092021-7</t>
        </r>
      </text>
    </comment>
    <comment ref="L1518" authorId="0" shapeId="0" xr:uid="{71842ADC-1A3F-4A9A-9EE9-5B78ED9741CE}">
      <text>
        <r>
          <rPr>
            <sz val="10"/>
            <rFont val="Tahoma"/>
            <family val="2"/>
          </rPr>
          <t>Y12092021-15</t>
        </r>
      </text>
    </comment>
    <comment ref="L1519" authorId="0" shapeId="0" xr:uid="{B65701B2-873A-4A43-B822-1546D00CB964}">
      <text>
        <r>
          <rPr>
            <sz val="10"/>
            <rFont val="Tahoma"/>
            <family val="2"/>
          </rPr>
          <t>Y12092021-16</t>
        </r>
      </text>
    </comment>
    <comment ref="L1520" authorId="0" shapeId="0" xr:uid="{451DFD8F-CDCD-4592-8B30-C6AD3E92F32D}">
      <text>
        <r>
          <rPr>
            <sz val="10"/>
            <rFont val="Tahoma"/>
            <family val="2"/>
          </rPr>
          <t>Y12092021-7</t>
        </r>
      </text>
    </comment>
    <comment ref="L1521" authorId="0" shapeId="0" xr:uid="{6D7D16E0-2D6E-4106-8DA4-167B5166C23D}">
      <text>
        <r>
          <rPr>
            <sz val="10"/>
            <rFont val="Tahoma"/>
            <family val="2"/>
          </rPr>
          <t>Y01092022-2</t>
        </r>
      </text>
    </comment>
    <comment ref="L1522" authorId="0" shapeId="0" xr:uid="{A06D724D-47C0-422C-AEFA-E1D6D9336ECF}">
      <text>
        <r>
          <rPr>
            <sz val="10"/>
            <rFont val="Tahoma"/>
            <family val="2"/>
          </rPr>
          <t>Y01092022-2</t>
        </r>
      </text>
    </comment>
    <comment ref="L1523" authorId="0" shapeId="0" xr:uid="{0C6F9EF6-AC77-4576-97F5-6E9A68F87DF9}">
      <text>
        <r>
          <rPr>
            <sz val="10"/>
            <rFont val="Tahoma"/>
            <family val="2"/>
          </rPr>
          <t>Y01092022-9</t>
        </r>
      </text>
    </comment>
    <comment ref="L1524" authorId="0" shapeId="0" xr:uid="{EA126F20-6332-4C3F-B771-245EAC5D3714}">
      <text>
        <r>
          <rPr>
            <sz val="10"/>
            <rFont val="Tahoma"/>
            <family val="2"/>
          </rPr>
          <t>Y01092022-14</t>
        </r>
      </text>
    </comment>
    <comment ref="L1525" authorId="0" shapeId="0" xr:uid="{8624E2F8-53EC-4B3F-9CDC-7149A94F07BF}">
      <text>
        <r>
          <rPr>
            <sz val="10"/>
            <rFont val="Tahoma"/>
            <family val="2"/>
          </rPr>
          <t>Y01092022-14</t>
        </r>
      </text>
    </comment>
    <comment ref="L1526" authorId="0" shapeId="0" xr:uid="{CBC58783-AA0F-4997-AB66-850F8E0E5371}">
      <text>
        <r>
          <rPr>
            <sz val="10"/>
            <rFont val="Tahoma"/>
            <family val="2"/>
          </rPr>
          <t>Y01092022-34</t>
        </r>
      </text>
    </comment>
    <comment ref="L1527" authorId="0" shapeId="0" xr:uid="{764AC6EE-D2F1-4AD5-B0EE-B308A71A9C1D}">
      <text>
        <r>
          <rPr>
            <sz val="10"/>
            <rFont val="Tahoma"/>
            <family val="2"/>
          </rPr>
          <t>Y02132022-33</t>
        </r>
      </text>
    </comment>
    <comment ref="X1528" authorId="0" shapeId="0" xr:uid="{D4751EBB-DCEB-4D0E-B504-74D459D61B48}">
      <text>
        <r>
          <rPr>
            <sz val="10"/>
            <rFont val="Tahoma"/>
            <family val="2"/>
          </rPr>
          <t>Total Dox Acceptance Amt - Total Paid Amt</t>
        </r>
      </text>
    </comment>
    <comment ref="L1529" authorId="0" shapeId="0" xr:uid="{F589EBEB-7038-4B20-9409-6244FE4D242D}">
      <text>
        <r>
          <rPr>
            <sz val="10"/>
            <rFont val="Tahoma"/>
            <family val="2"/>
          </rPr>
          <t>Y07212022-23</t>
        </r>
      </text>
    </comment>
    <comment ref="L1530" authorId="0" shapeId="0" xr:uid="{C0408F86-1F7B-4F57-AB27-D8B7207C12AA}">
      <text>
        <r>
          <rPr>
            <sz val="10"/>
            <rFont val="Tahoma"/>
            <family val="2"/>
          </rPr>
          <t>Y04092022-50</t>
        </r>
      </text>
    </comment>
    <comment ref="L1531" authorId="0" shapeId="0" xr:uid="{333EC6CB-01E6-408F-AB27-5A5A3ABE65FD}">
      <text>
        <r>
          <rPr>
            <sz val="10"/>
            <rFont val="Tahoma"/>
            <family val="2"/>
          </rPr>
          <t>Y04092022-73</t>
        </r>
      </text>
    </comment>
    <comment ref="L1532" authorId="0" shapeId="0" xr:uid="{8693A74A-856B-4930-A567-7835049946E7}">
      <text>
        <r>
          <rPr>
            <sz val="10"/>
            <rFont val="Tahoma"/>
            <family val="2"/>
          </rPr>
          <t>Y04092022-87</t>
        </r>
      </text>
    </comment>
    <comment ref="L1533" authorId="0" shapeId="0" xr:uid="{8B2BE2FF-9299-4DB5-859F-0AE45A51A4F3}">
      <text>
        <r>
          <rPr>
            <sz val="10"/>
            <rFont val="Tahoma"/>
            <family val="2"/>
          </rPr>
          <t>Y04092022-94</t>
        </r>
      </text>
    </comment>
    <comment ref="L1534" authorId="0" shapeId="0" xr:uid="{F9D2CBD1-8108-4770-839B-4A8FBDC65824}">
      <text>
        <r>
          <rPr>
            <sz val="10"/>
            <rFont val="Tahoma"/>
            <family val="2"/>
          </rPr>
          <t>Y04092022-50</t>
        </r>
      </text>
    </comment>
    <comment ref="L1535" authorId="0" shapeId="0" xr:uid="{C378D139-AA52-4AC4-971F-BEFCF497B24E}">
      <text>
        <r>
          <rPr>
            <sz val="10"/>
            <rFont val="Tahoma"/>
            <family val="2"/>
          </rPr>
          <t>Y05232022-12</t>
        </r>
      </text>
    </comment>
    <comment ref="L1536" authorId="0" shapeId="0" xr:uid="{01690378-D73A-4A19-A15E-095FF00D8228}">
      <text>
        <r>
          <rPr>
            <sz val="10"/>
            <rFont val="Tahoma"/>
            <family val="2"/>
          </rPr>
          <t>Y05232022-57</t>
        </r>
      </text>
    </comment>
    <comment ref="L1537" authorId="0" shapeId="0" xr:uid="{3DEF7ECF-986A-4CA7-A66D-97C36AF77FE3}">
      <text>
        <r>
          <rPr>
            <sz val="10"/>
            <rFont val="Tahoma"/>
            <family val="2"/>
          </rPr>
          <t>Y05232022-18</t>
        </r>
      </text>
    </comment>
    <comment ref="L1538" authorId="0" shapeId="0" xr:uid="{E52F8ACD-B928-4E99-965B-6A39C8411043}">
      <text>
        <r>
          <rPr>
            <sz val="10"/>
            <rFont val="Tahoma"/>
            <family val="2"/>
          </rPr>
          <t>Y05232022-30</t>
        </r>
      </text>
    </comment>
    <comment ref="L1539" authorId="0" shapeId="0" xr:uid="{44279991-02F0-42F1-B07B-B4C42130ADDC}">
      <text>
        <r>
          <rPr>
            <sz val="10"/>
            <rFont val="Tahoma"/>
            <family val="2"/>
          </rPr>
          <t>Y05232022-12</t>
        </r>
      </text>
    </comment>
    <comment ref="L1540" authorId="0" shapeId="0" xr:uid="{74B8D017-5A42-4879-964D-D80D93BFE38D}">
      <text>
        <r>
          <rPr>
            <sz val="10"/>
            <rFont val="Tahoma"/>
            <family val="2"/>
          </rPr>
          <t>Y06132022-98</t>
        </r>
      </text>
    </comment>
    <comment ref="L1541" authorId="0" shapeId="0" xr:uid="{5E0BA489-9B7F-4BDB-B6F7-EF61960C1867}">
      <text>
        <r>
          <rPr>
            <sz val="10"/>
            <rFont val="Tahoma"/>
            <family val="2"/>
          </rPr>
          <t>Y06132022-107</t>
        </r>
      </text>
    </comment>
    <comment ref="L1542" authorId="0" shapeId="0" xr:uid="{B93AC991-470D-4048-A552-A0026187216D}">
      <text>
        <r>
          <rPr>
            <sz val="10"/>
            <rFont val="Tahoma"/>
            <family val="2"/>
          </rPr>
          <t>Y06132022-107</t>
        </r>
      </text>
    </comment>
    <comment ref="L1543" authorId="0" shapeId="0" xr:uid="{D29A8C0B-7AFA-4B88-ACA6-BFF522D08A66}">
      <text>
        <r>
          <rPr>
            <sz val="10"/>
            <rFont val="Tahoma"/>
            <family val="2"/>
          </rPr>
          <t>Y06132022-107</t>
        </r>
      </text>
    </comment>
    <comment ref="L1544" authorId="0" shapeId="0" xr:uid="{756C22E4-E9F6-4AF4-82CC-2AC4D2FC4643}">
      <text>
        <r>
          <rPr>
            <sz val="10"/>
            <rFont val="Tahoma"/>
            <family val="2"/>
          </rPr>
          <t>Y06132022-116</t>
        </r>
      </text>
    </comment>
    <comment ref="L1545" authorId="0" shapeId="0" xr:uid="{A387A51F-D263-40FA-8F07-6890E9AE2813}">
      <text>
        <r>
          <rPr>
            <sz val="10"/>
            <rFont val="Tahoma"/>
            <family val="2"/>
          </rPr>
          <t>Y06132022-116</t>
        </r>
      </text>
    </comment>
    <comment ref="L1546" authorId="0" shapeId="0" xr:uid="{1EC76844-D35B-4989-ABE2-2586027FADAB}">
      <text>
        <r>
          <rPr>
            <sz val="10"/>
            <rFont val="Tahoma"/>
            <family val="2"/>
          </rPr>
          <t>Y07062022-41</t>
        </r>
      </text>
    </comment>
    <comment ref="L1547" authorId="0" shapeId="0" xr:uid="{AABF041E-45A0-48D1-8B40-68BAB18FC554}">
      <text>
        <r>
          <rPr>
            <sz val="10"/>
            <rFont val="Tahoma"/>
            <family val="2"/>
          </rPr>
          <t>Y07062022-41</t>
        </r>
      </text>
    </comment>
    <comment ref="L1548" authorId="0" shapeId="0" xr:uid="{858AC76D-FED6-48FE-9AC9-E34825842553}">
      <text>
        <r>
          <rPr>
            <sz val="10"/>
            <rFont val="Tahoma"/>
            <family val="2"/>
          </rPr>
          <t>Y07212022-23</t>
        </r>
      </text>
    </comment>
    <comment ref="L1549" authorId="0" shapeId="0" xr:uid="{3E156F98-5A2C-409C-9D32-C3E7325304F2}">
      <text>
        <r>
          <rPr>
            <sz val="10"/>
            <rFont val="Tahoma"/>
            <family val="2"/>
          </rPr>
          <t>Y07212022-25</t>
        </r>
      </text>
    </comment>
    <comment ref="L1550" authorId="0" shapeId="0" xr:uid="{89C460E9-015F-414A-AC25-FDF9DD0C3064}">
      <text>
        <r>
          <rPr>
            <sz val="10"/>
            <rFont val="Tahoma"/>
            <family val="2"/>
          </rPr>
          <t>Y07212022-24</t>
        </r>
      </text>
    </comment>
    <comment ref="X1551" authorId="0" shapeId="0" xr:uid="{9AD4F29E-9263-44C3-B7FE-CF47890A2105}">
      <text>
        <r>
          <rPr>
            <sz val="10"/>
            <rFont val="Tahoma"/>
            <family val="2"/>
          </rPr>
          <t>Total Dox Acceptance Amt - Total Paid Amt</t>
        </r>
      </text>
    </comment>
    <comment ref="L1552" authorId="0" shapeId="0" xr:uid="{9894B8E8-0BD5-4E5E-A0C7-7BEBA9C7F821}">
      <text>
        <r>
          <rPr>
            <sz val="10"/>
            <rFont val="Tahoma"/>
            <family val="2"/>
          </rPr>
          <t>Y07212022-22</t>
        </r>
      </text>
    </comment>
    <comment ref="L1553" authorId="0" shapeId="0" xr:uid="{8819768E-CAA0-40DD-95CA-86E035AB1CC1}">
      <text>
        <r>
          <rPr>
            <sz val="10"/>
            <rFont val="Tahoma"/>
            <family val="2"/>
          </rPr>
          <t>Y08132022-2</t>
        </r>
      </text>
    </comment>
    <comment ref="L1554" authorId="0" shapeId="0" xr:uid="{0C744176-483E-46C1-8642-CABED4358534}">
      <text>
        <r>
          <rPr>
            <sz val="10"/>
            <rFont val="Tahoma"/>
            <family val="2"/>
          </rPr>
          <t>Y08132022-7</t>
        </r>
      </text>
    </comment>
    <comment ref="L1555" authorId="0" shapeId="0" xr:uid="{D1C095AA-C20F-48F8-B812-1B689FA98F07}">
      <text>
        <r>
          <rPr>
            <sz val="10"/>
            <rFont val="Tahoma"/>
            <family val="2"/>
          </rPr>
          <t>Y04092022-48</t>
        </r>
      </text>
    </comment>
    <comment ref="L1556" authorId="0" shapeId="0" xr:uid="{7BC47434-AB7B-4C4B-AB76-9C15574B700E}">
      <text>
        <r>
          <rPr>
            <sz val="10"/>
            <rFont val="Tahoma"/>
            <family val="2"/>
          </rPr>
          <t>Y04092022-51</t>
        </r>
      </text>
    </comment>
    <comment ref="L1557" authorId="0" shapeId="0" xr:uid="{4ED1CF5E-BE44-474A-ACA5-C9FBCACB8165}">
      <text>
        <r>
          <rPr>
            <sz val="10"/>
            <rFont val="Tahoma"/>
            <family val="2"/>
          </rPr>
          <t>Y04092022-48</t>
        </r>
      </text>
    </comment>
    <comment ref="L1558" authorId="0" shapeId="0" xr:uid="{1BBB7177-0912-4EC4-B471-637EABB35AD8}">
      <text>
        <r>
          <rPr>
            <sz val="10"/>
            <rFont val="Tahoma"/>
            <family val="2"/>
          </rPr>
          <t>Y04092022-62</t>
        </r>
      </text>
    </comment>
    <comment ref="L1559" authorId="0" shapeId="0" xr:uid="{15A04ADE-6308-4813-8446-91FC6DFAF9DE}">
      <text>
        <r>
          <rPr>
            <sz val="10"/>
            <rFont val="Tahoma"/>
            <family val="2"/>
          </rPr>
          <t>Y05222022-14</t>
        </r>
      </text>
    </comment>
    <comment ref="L1560" authorId="0" shapeId="0" xr:uid="{DFF65D44-17E3-4C57-8E74-EA4097EC0F84}">
      <text>
        <r>
          <rPr>
            <sz val="10"/>
            <rFont val="Tahoma"/>
            <family val="2"/>
          </rPr>
          <t>Y05222022-16</t>
        </r>
      </text>
    </comment>
    <comment ref="L1561" authorId="0" shapeId="0" xr:uid="{7F52CA5C-214F-495D-B3E1-6C3B3CC9D41B}">
      <text>
        <r>
          <rPr>
            <sz val="10"/>
            <rFont val="Tahoma"/>
            <family val="2"/>
          </rPr>
          <t>Y04092022-72</t>
        </r>
      </text>
    </comment>
    <comment ref="L1562" authorId="0" shapeId="0" xr:uid="{03F92D10-FB76-4AF7-8BA3-335753A7C2DA}">
      <text>
        <r>
          <rPr>
            <sz val="10"/>
            <rFont val="Tahoma"/>
            <family val="2"/>
          </rPr>
          <t>Y04092022-78</t>
        </r>
      </text>
    </comment>
    <comment ref="L1563" authorId="0" shapeId="0" xr:uid="{F6E27691-7B57-4ABA-AFC9-7DBAF0C5FD4C}">
      <text>
        <r>
          <rPr>
            <sz val="10"/>
            <rFont val="Tahoma"/>
            <family val="2"/>
          </rPr>
          <t>Y04092022-72</t>
        </r>
      </text>
    </comment>
    <comment ref="L1564" authorId="0" shapeId="0" xr:uid="{0CBBB29D-A96C-49E8-B7C0-CD981B5DE65F}">
      <text>
        <r>
          <rPr>
            <sz val="10"/>
            <rFont val="Tahoma"/>
            <family val="2"/>
          </rPr>
          <t>Y04092022-92</t>
        </r>
      </text>
    </comment>
    <comment ref="L1565" authorId="0" shapeId="0" xr:uid="{5CAC2D68-8329-4EA4-AA31-FC470767BD0A}">
      <text>
        <r>
          <rPr>
            <sz val="10"/>
            <rFont val="Tahoma"/>
            <family val="2"/>
          </rPr>
          <t>Y05222022-18</t>
        </r>
      </text>
    </comment>
    <comment ref="L1566" authorId="0" shapeId="0" xr:uid="{60F7054D-CF86-415B-BFDE-E48A2192DC88}">
      <text>
        <r>
          <rPr>
            <sz val="10"/>
            <rFont val="Tahoma"/>
            <family val="2"/>
          </rPr>
          <t>Y04102022-1</t>
        </r>
      </text>
    </comment>
    <comment ref="L1567" authorId="0" shapeId="0" xr:uid="{72F8FF99-7552-4A40-A287-A414E3F98534}">
      <text>
        <r>
          <rPr>
            <sz val="10"/>
            <rFont val="Tahoma"/>
            <family val="2"/>
          </rPr>
          <t>Y04092022-93</t>
        </r>
      </text>
    </comment>
    <comment ref="L1568" authorId="0" shapeId="0" xr:uid="{5F2D00EA-95D7-4278-AF68-426489E44DC3}">
      <text>
        <r>
          <rPr>
            <sz val="10"/>
            <rFont val="Tahoma"/>
            <family val="2"/>
          </rPr>
          <t>Y04092022-93</t>
        </r>
      </text>
    </comment>
    <comment ref="L1569" authorId="0" shapeId="0" xr:uid="{9C7E1C2D-8394-4366-B2CA-3D7CE0BB0ACC}">
      <text>
        <r>
          <rPr>
            <sz val="10"/>
            <rFont val="Tahoma"/>
            <family val="2"/>
          </rPr>
          <t>Y05222022-52</t>
        </r>
      </text>
    </comment>
    <comment ref="L1570" authorId="0" shapeId="0" xr:uid="{969DC481-63E3-4DE8-889A-CC432A785634}">
      <text>
        <r>
          <rPr>
            <sz val="10"/>
            <rFont val="Tahoma"/>
            <family val="2"/>
          </rPr>
          <t>Y04092022-93</t>
        </r>
      </text>
    </comment>
    <comment ref="L1571" authorId="0" shapeId="0" xr:uid="{A0F78022-C5A8-4176-9CE2-8ADECF658FB7}">
      <text>
        <r>
          <rPr>
            <sz val="10"/>
            <rFont val="Tahoma"/>
            <family val="2"/>
          </rPr>
          <t>Y05222022-52</t>
        </r>
      </text>
    </comment>
    <comment ref="L1572" authorId="0" shapeId="0" xr:uid="{72D95FC0-2926-493C-B713-5F358112F9D8}">
      <text>
        <r>
          <rPr>
            <sz val="10"/>
            <rFont val="Tahoma"/>
            <family val="2"/>
          </rPr>
          <t>Y05222022-53</t>
        </r>
      </text>
    </comment>
    <comment ref="L1573" authorId="0" shapeId="0" xr:uid="{F8B14D4A-36C1-4398-9435-7CD6CD95BDFC}">
      <text>
        <r>
          <rPr>
            <sz val="10"/>
            <rFont val="Tahoma"/>
            <family val="2"/>
          </rPr>
          <t>Y05222022-71</t>
        </r>
      </text>
    </comment>
    <comment ref="L1574" authorId="0" shapeId="0" xr:uid="{9C0C1D55-C377-406C-AD27-236F4E178301}">
      <text>
        <r>
          <rPr>
            <sz val="10"/>
            <rFont val="Tahoma"/>
            <family val="2"/>
          </rPr>
          <t>Y05222022-71</t>
        </r>
      </text>
    </comment>
    <comment ref="L1575" authorId="0" shapeId="0" xr:uid="{9745D702-B338-457C-A3B9-2DCEC8391623}">
      <text>
        <r>
          <rPr>
            <sz val="10"/>
            <rFont val="Tahoma"/>
            <family val="2"/>
          </rPr>
          <t>Y05232022-44</t>
        </r>
      </text>
    </comment>
    <comment ref="L1576" authorId="0" shapeId="0" xr:uid="{74F62A4B-BC6F-45F2-9304-DD9AECDB0A0F}">
      <text>
        <r>
          <rPr>
            <sz val="10"/>
            <rFont val="Tahoma"/>
            <family val="2"/>
          </rPr>
          <t>Y05232022-44</t>
        </r>
      </text>
    </comment>
    <comment ref="L1577" authorId="0" shapeId="0" xr:uid="{5C204BD0-AEB3-439B-9F02-BD423D983BCB}">
      <text>
        <r>
          <rPr>
            <sz val="10"/>
            <rFont val="Tahoma"/>
            <family val="2"/>
          </rPr>
          <t>Y05232022-52</t>
        </r>
      </text>
    </comment>
    <comment ref="L1578" authorId="0" shapeId="0" xr:uid="{FB771A77-F605-4DB9-92C6-1042127C8D19}">
      <text>
        <r>
          <rPr>
            <sz val="10"/>
            <rFont val="Tahoma"/>
            <family val="2"/>
          </rPr>
          <t>Y05232022-52</t>
        </r>
      </text>
    </comment>
    <comment ref="L1579" authorId="0" shapeId="0" xr:uid="{B257B882-C021-4328-83A0-A2DC29E6D809}">
      <text>
        <r>
          <rPr>
            <sz val="10"/>
            <rFont val="Tahoma"/>
            <family val="2"/>
          </rPr>
          <t>Y06132022-100</t>
        </r>
      </text>
    </comment>
    <comment ref="L1580" authorId="0" shapeId="0" xr:uid="{33EA0FF6-E3C5-412F-9575-D31EF4F70B72}">
      <text>
        <r>
          <rPr>
            <sz val="10"/>
            <rFont val="Tahoma"/>
            <family val="2"/>
          </rPr>
          <t>Y06132022-99</t>
        </r>
      </text>
    </comment>
    <comment ref="L1581" authorId="0" shapeId="0" xr:uid="{4B72BEE3-089F-4E9F-A704-EFE26DD4F428}">
      <text>
        <r>
          <rPr>
            <sz val="10"/>
            <rFont val="Tahoma"/>
            <family val="2"/>
          </rPr>
          <t>Y06132022-136</t>
        </r>
      </text>
    </comment>
    <comment ref="L1582" authorId="0" shapeId="0" xr:uid="{45D1BA63-BD48-4BCD-BD71-1E87995DBEBC}">
      <text>
        <r>
          <rPr>
            <sz val="10"/>
            <rFont val="Tahoma"/>
            <family val="2"/>
          </rPr>
          <t>Y06132022-102</t>
        </r>
      </text>
    </comment>
    <comment ref="L1583" authorId="0" shapeId="0" xr:uid="{BC5B5D6F-E837-475A-AB02-C1AFD0B80BD2}">
      <text>
        <r>
          <rPr>
            <sz val="10"/>
            <rFont val="Tahoma"/>
            <family val="2"/>
          </rPr>
          <t>Y06132022-101</t>
        </r>
      </text>
    </comment>
    <comment ref="L1584" authorId="0" shapeId="0" xr:uid="{B05A3D54-9AF5-4E65-8204-256AB2FF38FC}">
      <text>
        <r>
          <rPr>
            <sz val="10"/>
            <rFont val="Tahoma"/>
            <family val="2"/>
          </rPr>
          <t>Y06132022-105</t>
        </r>
      </text>
    </comment>
    <comment ref="L1585" authorId="0" shapeId="0" xr:uid="{B8C12FDF-9CCB-48FE-B5B6-E8221085C464}">
      <text>
        <r>
          <rPr>
            <sz val="10"/>
            <rFont val="Tahoma"/>
            <family val="2"/>
          </rPr>
          <t>Y06132022-139</t>
        </r>
      </text>
    </comment>
    <comment ref="L1586" authorId="0" shapeId="0" xr:uid="{7C1D8838-6323-44E6-9CBC-F969AF328AF3}">
      <text>
        <r>
          <rPr>
            <sz val="10"/>
            <rFont val="Tahoma"/>
            <family val="2"/>
          </rPr>
          <t>Y06132022-125</t>
        </r>
      </text>
    </comment>
    <comment ref="L1587" authorId="0" shapeId="0" xr:uid="{DBBD4422-879A-42EC-AB69-43A769FE98E2}">
      <text>
        <r>
          <rPr>
            <sz val="10"/>
            <rFont val="Tahoma"/>
            <family val="2"/>
          </rPr>
          <t>Y06132022-139</t>
        </r>
      </text>
    </comment>
    <comment ref="L1588" authorId="0" shapeId="0" xr:uid="{E5CF2B72-900D-40DC-858E-871E72763F50}">
      <text>
        <r>
          <rPr>
            <sz val="10"/>
            <rFont val="Tahoma"/>
            <family val="2"/>
          </rPr>
          <t>Y06132022-113</t>
        </r>
      </text>
    </comment>
    <comment ref="L1589" authorId="0" shapeId="0" xr:uid="{DD5BF43A-42A7-4529-923E-D11E85480F68}">
      <text>
        <r>
          <rPr>
            <sz val="10"/>
            <rFont val="Tahoma"/>
            <family val="2"/>
          </rPr>
          <t>Y06132022-136</t>
        </r>
      </text>
    </comment>
    <comment ref="L1590" authorId="0" shapeId="0" xr:uid="{F921D6C4-6A7D-4294-85B3-527CE12962BE}">
      <text>
        <r>
          <rPr>
            <sz val="10"/>
            <rFont val="Tahoma"/>
            <family val="2"/>
          </rPr>
          <t>Y07212022-22</t>
        </r>
      </text>
    </comment>
    <comment ref="L1591" authorId="0" shapeId="0" xr:uid="{E6200583-3738-4F7C-8EF6-628D009B6691}">
      <text>
        <r>
          <rPr>
            <sz val="10"/>
            <rFont val="Tahoma"/>
            <family val="2"/>
          </rPr>
          <t>Y07212022-30</t>
        </r>
      </text>
    </comment>
    <comment ref="X1592" authorId="0" shapeId="0" xr:uid="{77C26F74-E528-4296-B4FC-B8C0A140362C}">
      <text>
        <r>
          <rPr>
            <sz val="10"/>
            <rFont val="Tahoma"/>
            <family val="2"/>
          </rPr>
          <t>Total Dox Acceptance Amt - Total Paid Amt</t>
        </r>
      </text>
    </comment>
    <comment ref="L1593" authorId="0" shapeId="0" xr:uid="{94AFE4C8-55C3-4CE4-9B4A-0FD9C2AFEF17}">
      <text/>
    </comment>
    <comment ref="L1594" authorId="0" shapeId="0" xr:uid="{CA9DA2A4-363B-47D5-8F4C-21C20E149BE1}">
      <text/>
    </comment>
    <comment ref="L1595" authorId="0" shapeId="0" xr:uid="{890801F6-0299-46C2-8025-C9E4CF8C14BD}">
      <text>
        <r>
          <rPr>
            <sz val="10"/>
            <rFont val="Tahoma"/>
            <family val="2"/>
          </rPr>
          <t>Y08072022-51</t>
        </r>
      </text>
    </comment>
    <comment ref="L1596" authorId="0" shapeId="0" xr:uid="{172C60AE-337A-421F-B867-477CEA34674D}">
      <text>
        <r>
          <rPr>
            <sz val="10"/>
            <rFont val="Tahoma"/>
            <family val="2"/>
          </rPr>
          <t>Y08072022-53</t>
        </r>
      </text>
    </comment>
    <comment ref="L1597" authorId="0" shapeId="0" xr:uid="{D3225A23-8041-4D9C-8E6B-2FE12284B504}">
      <text/>
    </comment>
    <comment ref="L1598" authorId="0" shapeId="0" xr:uid="{3B678CE5-AEA1-49C7-A182-82CB3A8C4427}">
      <text/>
    </comment>
    <comment ref="L1599" authorId="0" shapeId="0" xr:uid="{B582FF57-9A57-4057-9238-E40D81E44B02}">
      <text/>
    </comment>
    <comment ref="L1600" authorId="0" shapeId="0" xr:uid="{D9CB5AA9-10B6-47A5-98AF-A40B59C768E4}">
      <text/>
    </comment>
    <comment ref="L1601" authorId="0" shapeId="0" xr:uid="{81DF1E71-90F0-4A21-BDA5-7E53287D1D15}">
      <text/>
    </comment>
    <comment ref="L1602" authorId="0" shapeId="0" xr:uid="{FEA79548-570F-4715-9B99-D28AF7EDE025}">
      <text/>
    </comment>
    <comment ref="L1603" authorId="0" shapeId="0" xr:uid="{C3073888-DAC2-43D3-84BC-5D5610F6ECFA}">
      <text/>
    </comment>
    <comment ref="L1604" authorId="0" shapeId="0" xr:uid="{916D8C85-3855-4FA1-BF28-5F5BE2A28045}">
      <text>
        <r>
          <rPr>
            <sz val="10"/>
            <rFont val="Tahoma"/>
            <family val="2"/>
          </rPr>
          <t>Y07042022-101</t>
        </r>
      </text>
    </comment>
    <comment ref="L1605" authorId="0" shapeId="0" xr:uid="{E3E6EC8E-611B-4632-AA7B-15A2CEDAF7F6}">
      <text>
        <r>
          <rPr>
            <sz val="10"/>
            <rFont val="Tahoma"/>
            <family val="2"/>
          </rPr>
          <t>Y07042022-97</t>
        </r>
      </text>
    </comment>
    <comment ref="L1606" authorId="0" shapeId="0" xr:uid="{3F4B2436-76DB-4A9D-89C9-F3965EB0C8BE}">
      <text>
        <r>
          <rPr>
            <sz val="10"/>
            <rFont val="Tahoma"/>
            <family val="2"/>
          </rPr>
          <t>Y07042022-90</t>
        </r>
      </text>
    </comment>
    <comment ref="L1607" authorId="0" shapeId="0" xr:uid="{C3232C64-83FD-4D62-A54E-8D54FB21343B}">
      <text>
        <r>
          <rPr>
            <sz val="10"/>
            <rFont val="Tahoma"/>
            <family val="2"/>
          </rPr>
          <t>Y07042022-104</t>
        </r>
      </text>
    </comment>
    <comment ref="L1608" authorId="0" shapeId="0" xr:uid="{327BA600-46F1-49C9-90C3-C2E95732A723}">
      <text>
        <r>
          <rPr>
            <sz val="10"/>
            <rFont val="Tahoma"/>
            <family val="2"/>
          </rPr>
          <t>Y07042022-104</t>
        </r>
      </text>
    </comment>
    <comment ref="L1609" authorId="0" shapeId="0" xr:uid="{876B3283-567E-4B4F-9A95-2AB0DB20E855}">
      <text>
        <r>
          <rPr>
            <sz val="10"/>
            <rFont val="Tahoma"/>
            <family val="2"/>
          </rPr>
          <t>Y05242022-6</t>
        </r>
      </text>
    </comment>
    <comment ref="L1610" authorId="0" shapeId="0" xr:uid="{72557755-0951-43FD-9B13-11214EE56C00}">
      <text>
        <r>
          <rPr>
            <sz val="10"/>
            <rFont val="Tahoma"/>
            <family val="2"/>
          </rPr>
          <t>Y05242022-8</t>
        </r>
      </text>
    </comment>
    <comment ref="L1611" authorId="0" shapeId="0" xr:uid="{CF239D34-47C6-41B2-A113-F32F6AA6DF0A}">
      <text>
        <r>
          <rPr>
            <sz val="10"/>
            <rFont val="Tahoma"/>
            <family val="2"/>
          </rPr>
          <t>Y05242022-8</t>
        </r>
      </text>
    </comment>
    <comment ref="L1612" authorId="0" shapeId="0" xr:uid="{160BD60F-2562-4994-9BC6-E49D63801AA0}">
      <text>
        <r>
          <rPr>
            <sz val="10"/>
            <rFont val="Tahoma"/>
            <family val="2"/>
          </rPr>
          <t>Y07042022-94</t>
        </r>
      </text>
    </comment>
    <comment ref="L1613" authorId="0" shapeId="0" xr:uid="{69508B1E-C31B-4924-8E55-FA486843B415}">
      <text>
        <r>
          <rPr>
            <sz val="10"/>
            <rFont val="Tahoma"/>
            <family val="2"/>
          </rPr>
          <t>Y05242022-9</t>
        </r>
      </text>
    </comment>
    <comment ref="L1614" authorId="0" shapeId="0" xr:uid="{F62FFF14-DA19-41C6-A7F6-679E1BC51642}">
      <text>
        <r>
          <rPr>
            <sz val="10"/>
            <rFont val="Tahoma"/>
            <family val="2"/>
          </rPr>
          <t>Y07042022-92</t>
        </r>
      </text>
    </comment>
    <comment ref="L1615" authorId="0" shapeId="0" xr:uid="{F927E4D6-9AE4-4CBE-B1F2-F7294A73D005}">
      <text>
        <r>
          <rPr>
            <sz val="10"/>
            <rFont val="Tahoma"/>
            <family val="2"/>
          </rPr>
          <t>Y07042022-92</t>
        </r>
      </text>
    </comment>
    <comment ref="L1616" authorId="0" shapeId="0" xr:uid="{9B024447-4060-40B9-8694-1C9B12AE83D7}">
      <text>
        <r>
          <rPr>
            <sz val="10"/>
            <rFont val="Tahoma"/>
            <family val="2"/>
          </rPr>
          <t>Y05242022-9</t>
        </r>
      </text>
    </comment>
    <comment ref="L1617" authorId="0" shapeId="0" xr:uid="{42327C72-23D7-4275-83F9-4DAE2FB9EA00}">
      <text>
        <r>
          <rPr>
            <sz val="10"/>
            <rFont val="Tahoma"/>
            <family val="2"/>
          </rPr>
          <t>Y06112022-19</t>
        </r>
      </text>
    </comment>
    <comment ref="L1618" authorId="0" shapeId="0" xr:uid="{DF1D1114-D550-4736-ADD7-96C866CFB49D}">
      <text>
        <r>
          <rPr>
            <sz val="10"/>
            <rFont val="Tahoma"/>
            <family val="2"/>
          </rPr>
          <t>Y06112022-20</t>
        </r>
      </text>
    </comment>
    <comment ref="L1619" authorId="0" shapeId="0" xr:uid="{7FB11073-5DA6-4090-BF06-4C7B355590D8}">
      <text>
        <r>
          <rPr>
            <sz val="10"/>
            <rFont val="Tahoma"/>
            <family val="2"/>
          </rPr>
          <t>Y06112022-19</t>
        </r>
      </text>
    </comment>
    <comment ref="L1620" authorId="0" shapeId="0" xr:uid="{5FD4E1FA-01F8-4281-A663-01A32416CD74}">
      <text>
        <r>
          <rPr>
            <sz val="10"/>
            <rFont val="Tahoma"/>
            <family val="2"/>
          </rPr>
          <t>Y07042022-93</t>
        </r>
      </text>
    </comment>
    <comment ref="L1621" authorId="0" shapeId="0" xr:uid="{F781F13C-FC90-418B-983C-A4BA1E9F415F}">
      <text>
        <r>
          <rPr>
            <sz val="10"/>
            <rFont val="Tahoma"/>
            <family val="2"/>
          </rPr>
          <t>Y06112022-21</t>
        </r>
      </text>
    </comment>
    <comment ref="L1622" authorId="0" shapeId="0" xr:uid="{38657872-4409-430B-8962-044F422E006A}">
      <text>
        <r>
          <rPr>
            <sz val="10"/>
            <rFont val="Tahoma"/>
            <family val="2"/>
          </rPr>
          <t>Y06112022-24</t>
        </r>
      </text>
    </comment>
    <comment ref="L1623" authorId="0" shapeId="0" xr:uid="{88846F50-DC74-43B1-9E00-204A59D358C9}">
      <text>
        <r>
          <rPr>
            <sz val="10"/>
            <rFont val="Tahoma"/>
            <family val="2"/>
          </rPr>
          <t>Y06112022-24</t>
        </r>
      </text>
    </comment>
    <comment ref="L1624" authorId="0" shapeId="0" xr:uid="{06077FC5-0E2B-4827-B229-987AA6ECDAD2}">
      <text>
        <r>
          <rPr>
            <sz val="10"/>
            <rFont val="Tahoma"/>
            <family val="2"/>
          </rPr>
          <t>Y06112022-27</t>
        </r>
      </text>
    </comment>
    <comment ref="L1625" authorId="0" shapeId="0" xr:uid="{E2144A78-0B49-43F0-99D8-1F7847D51ADF}">
      <text>
        <r>
          <rPr>
            <sz val="10"/>
            <rFont val="Tahoma"/>
            <family val="2"/>
          </rPr>
          <t>Y07042022-91</t>
        </r>
      </text>
    </comment>
    <comment ref="L1626" authorId="0" shapeId="0" xr:uid="{7B3C6A81-EB73-45C2-8DD6-4749C772C8B6}">
      <text>
        <r>
          <rPr>
            <sz val="10"/>
            <rFont val="Tahoma"/>
            <family val="2"/>
          </rPr>
          <t>Y07042022-105</t>
        </r>
      </text>
    </comment>
    <comment ref="L1627" authorId="0" shapeId="0" xr:uid="{52601579-7B4F-4C5D-8D64-9C08FDF8A207}">
      <text>
        <r>
          <rPr>
            <sz val="10"/>
            <rFont val="Tahoma"/>
            <family val="2"/>
          </rPr>
          <t>Y07042022-95</t>
        </r>
      </text>
    </comment>
    <comment ref="L1628" authorId="0" shapeId="0" xr:uid="{96795A10-6DF4-411C-9194-7E236425F942}">
      <text>
        <r>
          <rPr>
            <sz val="10"/>
            <rFont val="Tahoma"/>
            <family val="2"/>
          </rPr>
          <t>Y06112022-31</t>
        </r>
      </text>
    </comment>
    <comment ref="L1629" authorId="0" shapeId="0" xr:uid="{A32E20AE-BD29-4AAF-AD22-E9F87876D3C2}">
      <text>
        <r>
          <rPr>
            <sz val="10"/>
            <rFont val="Tahoma"/>
            <family val="2"/>
          </rPr>
          <t>Y06112022-31</t>
        </r>
      </text>
    </comment>
    <comment ref="L1630" authorId="0" shapeId="0" xr:uid="{8461D37D-A95F-4706-B24E-06C569E1AE29}">
      <text>
        <r>
          <rPr>
            <sz val="10"/>
            <rFont val="Tahoma"/>
            <family val="2"/>
          </rPr>
          <t>Y06112022-31</t>
        </r>
      </text>
    </comment>
    <comment ref="L1631" authorId="0" shapeId="0" xr:uid="{5E18A240-2066-41E1-B39B-2ABEA951309E}">
      <text/>
    </comment>
    <comment ref="L1632" authorId="0" shapeId="0" xr:uid="{385A5230-96E4-42E4-8845-F844EAA7CF36}">
      <text/>
    </comment>
    <comment ref="L1633" authorId="0" shapeId="0" xr:uid="{310BC02F-5CAA-4497-8E5E-CE6E3A0EC304}">
      <text>
        <r>
          <rPr>
            <sz val="10"/>
            <rFont val="Tahoma"/>
            <family val="2"/>
          </rPr>
          <t>Y06112022-36</t>
        </r>
      </text>
    </comment>
    <comment ref="L1634" authorId="0" shapeId="0" xr:uid="{219297FE-01F3-4581-BA34-1AEDA6EB01B3}">
      <text>
        <r>
          <rPr>
            <sz val="10"/>
            <rFont val="Tahoma"/>
            <family val="2"/>
          </rPr>
          <t>Y06112022-35</t>
        </r>
      </text>
    </comment>
    <comment ref="L1635" authorId="0" shapeId="0" xr:uid="{EB904E99-69ED-4A8C-8E5B-62717DB89BBD}">
      <text/>
    </comment>
    <comment ref="L1636" authorId="0" shapeId="0" xr:uid="{A6096F88-4DAB-493A-BB82-0623ED1B4D9F}">
      <text>
        <r>
          <rPr>
            <sz val="10"/>
            <rFont val="Tahoma"/>
            <family val="2"/>
          </rPr>
          <t>Y07042022-47</t>
        </r>
      </text>
    </comment>
    <comment ref="L1637" authorId="0" shapeId="0" xr:uid="{E15189B6-DCCF-403B-8093-E7431151C58D}">
      <text/>
    </comment>
    <comment ref="L1638" authorId="0" shapeId="0" xr:uid="{DF904226-C51D-4EC1-AB52-6354F93A1C1D}">
      <text/>
    </comment>
    <comment ref="L1639" authorId="0" shapeId="0" xr:uid="{923D7E71-73FD-4BFA-ABDA-C4E893874537}">
      <text>
        <r>
          <rPr>
            <sz val="10"/>
            <rFont val="Tahoma"/>
            <family val="2"/>
          </rPr>
          <t>Y07042022-108</t>
        </r>
      </text>
    </comment>
    <comment ref="L1640" authorId="0" shapeId="0" xr:uid="{0C2412A7-79C0-4162-A3CD-7BB8D0D81A2B}">
      <text>
        <r>
          <rPr>
            <sz val="10"/>
            <rFont val="Tahoma"/>
            <family val="2"/>
          </rPr>
          <t>Y07042022-111</t>
        </r>
      </text>
    </comment>
    <comment ref="L1641" authorId="0" shapeId="0" xr:uid="{F1992ED3-CAE7-4DE2-A42A-615D3F44DF3D}">
      <text>
        <r>
          <rPr>
            <sz val="10"/>
            <rFont val="Tahoma"/>
            <family val="2"/>
          </rPr>
          <t>Y07042022-110</t>
        </r>
      </text>
    </comment>
    <comment ref="L1642" authorId="0" shapeId="0" xr:uid="{2440A325-AE12-42FF-A6AC-0DA5F5C8E039}">
      <text/>
    </comment>
    <comment ref="L1643" authorId="0" shapeId="0" xr:uid="{E90B3BB4-F4CD-48A5-A61E-B398EBCD4658}">
      <text>
        <r>
          <rPr>
            <sz val="10"/>
            <rFont val="Tahoma"/>
            <family val="2"/>
          </rPr>
          <t>Y07042022-109</t>
        </r>
      </text>
    </comment>
    <comment ref="L1644" authorId="0" shapeId="0" xr:uid="{582DFF9A-8A8B-4EC4-8F60-B36E025DF613}">
      <text/>
    </comment>
    <comment ref="L1645" authorId="0" shapeId="0" xr:uid="{DB2692A0-3729-424D-B77E-EDFD1B0AD3F2}">
      <text>
        <r>
          <rPr>
            <sz val="10"/>
            <rFont val="Tahoma"/>
            <family val="2"/>
          </rPr>
          <t>Y07042022-113</t>
        </r>
      </text>
    </comment>
    <comment ref="L1646" authorId="0" shapeId="0" xr:uid="{2769E57A-068D-4E07-A980-3685296CA09A}">
      <text/>
    </comment>
    <comment ref="X1647" authorId="0" shapeId="0" xr:uid="{244A57EC-BD8F-4B5A-87CF-9334412072A4}">
      <text>
        <r>
          <rPr>
            <sz val="10"/>
            <rFont val="Tahoma"/>
            <family val="2"/>
          </rPr>
          <t>Total Dox Acceptance Amt - Total Paid Amt</t>
        </r>
      </text>
    </comment>
    <comment ref="L1648" authorId="0" shapeId="0" xr:uid="{E51CB361-65FA-4DDE-8835-F2BB47351757}">
      <text/>
    </comment>
    <comment ref="L1649" authorId="0" shapeId="0" xr:uid="{66E0C1E6-4CA7-4CD8-BF5C-FADF7CF70481}">
      <text>
        <r>
          <rPr>
            <sz val="10"/>
            <rFont val="Tahoma"/>
            <family val="2"/>
          </rPr>
          <t>Y08072022-50</t>
        </r>
      </text>
    </comment>
    <comment ref="L1650" authorId="0" shapeId="0" xr:uid="{06622AF6-584D-4541-9585-7DEBD2C9A4CF}">
      <text/>
    </comment>
    <comment ref="L1651" authorId="0" shapeId="0" xr:uid="{DDF46ADE-2ACD-4AFB-AB4B-4A9C3A1B00C9}">
      <text/>
    </comment>
    <comment ref="L1652" authorId="0" shapeId="0" xr:uid="{6E2F2193-664E-4FE3-978E-85761DBE7727}">
      <text>
        <r>
          <rPr>
            <sz val="10"/>
            <rFont val="Tahoma"/>
            <family val="2"/>
          </rPr>
          <t>Y09062022-8</t>
        </r>
      </text>
    </comment>
    <comment ref="L1653" authorId="0" shapeId="0" xr:uid="{06283E09-98DE-4F2F-8DE1-E6FB1267BBC1}">
      <text>
        <r>
          <rPr>
            <sz val="10"/>
            <rFont val="Tahoma"/>
            <family val="2"/>
          </rPr>
          <t>Y09062022-2</t>
        </r>
      </text>
    </comment>
    <comment ref="L1654" authorId="0" shapeId="0" xr:uid="{99D5FEED-3D4F-4968-83B7-8DBA904811D3}">
      <text>
        <r>
          <rPr>
            <sz val="10"/>
            <rFont val="Tahoma"/>
            <family val="2"/>
          </rPr>
          <t>Y09062022-7</t>
        </r>
      </text>
    </comment>
    <comment ref="L1655" authorId="0" shapeId="0" xr:uid="{E93B7A54-4061-432F-B51E-5F52F070CFB2}">
      <text/>
    </comment>
    <comment ref="L1656" authorId="0" shapeId="0" xr:uid="{33BAC5D1-3C8C-487A-A203-49A46D3B3132}">
      <text/>
    </comment>
    <comment ref="L1657" authorId="0" shapeId="0" xr:uid="{18EA862E-1445-482B-8EA7-46456537FC49}">
      <text>
        <r>
          <rPr>
            <sz val="10"/>
            <rFont val="Tahoma"/>
            <family val="2"/>
          </rPr>
          <t>Y09062022-6</t>
        </r>
      </text>
    </comment>
    <comment ref="L1658" authorId="0" shapeId="0" xr:uid="{8A07055C-2A67-4E05-BC54-6CF57215353D}">
      <text/>
    </comment>
    <comment ref="L1659" authorId="0" shapeId="0" xr:uid="{F2FFCD55-D764-442B-ACEE-55E9CC35D085}">
      <text/>
    </comment>
    <comment ref="L1660" authorId="0" shapeId="0" xr:uid="{AFCB5DF1-7F53-438C-88C8-155F8BD07C2E}">
      <text/>
    </comment>
    <comment ref="L1661" authorId="0" shapeId="0" xr:uid="{0B495710-DBBE-489F-8786-A70EC91BD37F}">
      <text/>
    </comment>
    <comment ref="L1662" authorId="0" shapeId="0" xr:uid="{A25DE27F-53E6-4EF0-9C5F-AF7C459531CD}">
      <text/>
    </comment>
    <comment ref="L1663" authorId="0" shapeId="0" xr:uid="{B858F56A-9D16-4879-BADD-FB79882A4B0C}">
      <text/>
    </comment>
    <comment ref="L1664" authorId="0" shapeId="0" xr:uid="{064987E6-0EEB-4DD6-843E-58EAF19047D7}">
      <text/>
    </comment>
    <comment ref="L1665" authorId="0" shapeId="0" xr:uid="{8676BD0C-9CB0-42A1-842B-7BCD51536DF6}">
      <text/>
    </comment>
    <comment ref="L1666" authorId="0" shapeId="0" xr:uid="{DDBC5BA7-3D2D-4889-93FA-B362E7DEBD6B}">
      <text/>
    </comment>
    <comment ref="L1667" authorId="0" shapeId="0" xr:uid="{BC0D71CB-7515-4943-80CC-2FA99E893BF6}">
      <text/>
    </comment>
    <comment ref="L1668" authorId="0" shapeId="0" xr:uid="{963A22C7-B305-44ED-8F7F-289777B30A19}">
      <text/>
    </comment>
    <comment ref="L1669" authorId="0" shapeId="0" xr:uid="{601A7F75-E092-4332-9EF7-8F2ECB96DAC6}">
      <text/>
    </comment>
    <comment ref="L1670" authorId="0" shapeId="0" xr:uid="{9CCC92B2-B775-4F90-A6EC-5F811A976FE0}">
      <text/>
    </comment>
    <comment ref="L1671" authorId="0" shapeId="0" xr:uid="{DDD6CBB2-3684-40B3-B22D-51DDCD8DD0F7}">
      <text/>
    </comment>
    <comment ref="L1672" authorId="0" shapeId="0" xr:uid="{959BD978-33A6-4D8B-A8A2-DF7F2B8F6C79}">
      <text/>
    </comment>
    <comment ref="L1673" authorId="0" shapeId="0" xr:uid="{E7E4A9F3-483A-4510-95BC-59F566DC1D22}">
      <text/>
    </comment>
    <comment ref="L1674" authorId="0" shapeId="0" xr:uid="{2C93AE09-BF96-4557-B1AB-66DD87926939}">
      <text/>
    </comment>
    <comment ref="L1675" authorId="0" shapeId="0" xr:uid="{A5578979-9CB8-4E7B-B066-3E8138DEABEA}">
      <text/>
    </comment>
    <comment ref="L1676" authorId="0" shapeId="0" xr:uid="{A9173B0F-99DD-45C6-9541-7673A1ED5C5E}">
      <text/>
    </comment>
    <comment ref="L1677" authorId="0" shapeId="0" xr:uid="{4A428E64-FA1E-40B8-AA2F-5519708D7238}">
      <text/>
    </comment>
    <comment ref="L1678" authorId="0" shapeId="0" xr:uid="{ED7FFC42-E879-4BDB-BB6B-76C4B9DBC7E5}">
      <text/>
    </comment>
    <comment ref="L1679" authorId="0" shapeId="0" xr:uid="{83B6256E-0EE3-41B8-AC3E-8750289EC65F}">
      <text/>
    </comment>
    <comment ref="X1680" authorId="0" shapeId="0" xr:uid="{DEE4F655-9996-4457-92B9-425416107C32}">
      <text>
        <r>
          <rPr>
            <sz val="10"/>
            <rFont val="Tahoma"/>
            <family val="2"/>
          </rPr>
          <t>Total Dox Acceptance Amt - Total Paid Amt</t>
        </r>
      </text>
    </comment>
    <comment ref="L1681" authorId="0" shapeId="0" xr:uid="{4D1A29FB-FB2E-4515-8300-41B49CE05414}">
      <text>
        <r>
          <rPr>
            <sz val="10"/>
            <rFont val="Tahoma"/>
            <family val="2"/>
          </rPr>
          <t>Y09012022-10</t>
        </r>
      </text>
    </comment>
    <comment ref="L1682" authorId="0" shapeId="0" xr:uid="{F9BB650A-4EAF-42F2-AE30-4B469AC7DF51}">
      <text>
        <r>
          <rPr>
            <sz val="10"/>
            <rFont val="Tahoma"/>
            <family val="2"/>
          </rPr>
          <t>Y08312022-27</t>
        </r>
      </text>
    </comment>
    <comment ref="L1683" authorId="0" shapeId="0" xr:uid="{6BADC87E-3EB2-437B-A130-7EB60306ADAA}">
      <text/>
    </comment>
    <comment ref="L1684" authorId="0" shapeId="0" xr:uid="{08F20B82-37B7-4DF2-BFA3-2BD2A46B2B3A}">
      <text/>
    </comment>
    <comment ref="X1685" authorId="0" shapeId="0" xr:uid="{C835C749-AA13-48FD-A0EE-5010281B4DDB}">
      <text>
        <r>
          <rPr>
            <sz val="10"/>
            <rFont val="Tahoma"/>
            <family val="2"/>
          </rPr>
          <t>Total Dox Acceptance Amt - Total Paid Amt</t>
        </r>
      </text>
    </comment>
    <comment ref="L1686" authorId="0" shapeId="0" xr:uid="{0C294767-3B0F-4F88-A130-E68BD6260059}">
      <text>
        <r>
          <rPr>
            <sz val="10"/>
            <rFont val="Tahoma"/>
            <family val="2"/>
          </rPr>
          <t>Y09072021-82</t>
        </r>
      </text>
    </comment>
    <comment ref="X1687" authorId="0" shapeId="0" xr:uid="{7A1B3F72-75A5-4C3F-A140-DEB343B59695}">
      <text>
        <r>
          <rPr>
            <sz val="10"/>
            <rFont val="Tahoma"/>
            <family val="2"/>
          </rPr>
          <t>Total Dox Acceptance Amt - Total Paid Amt</t>
        </r>
      </text>
    </comment>
    <comment ref="L1688" authorId="0" shapeId="0" xr:uid="{27A84D1E-F4E6-4C25-B158-BB59F8CC2BE0}">
      <text>
        <r>
          <rPr>
            <sz val="10"/>
            <rFont val="Tahoma"/>
            <family val="2"/>
          </rPr>
          <t>Y10042021-33</t>
        </r>
      </text>
    </comment>
    <comment ref="X1689" authorId="0" shapeId="0" xr:uid="{88758E41-9089-414A-A001-DB6AB1DA6587}">
      <text>
        <r>
          <rPr>
            <sz val="10"/>
            <rFont val="Tahoma"/>
            <family val="2"/>
          </rPr>
          <t>Total Dox Acceptance Amt - Total Paid Amt</t>
        </r>
      </text>
    </comment>
    <comment ref="L1690" authorId="0" shapeId="0" xr:uid="{E3EB4498-B851-4960-B964-DE519E3764A8}">
      <text>
        <r>
          <rPr>
            <sz val="10"/>
            <rFont val="Tahoma"/>
            <family val="2"/>
          </rPr>
          <t>Y09092021-3</t>
        </r>
      </text>
    </comment>
    <comment ref="X1691" authorId="0" shapeId="0" xr:uid="{DF982E9F-60FD-4DFC-9D65-35196E93C221}">
      <text>
        <r>
          <rPr>
            <sz val="10"/>
            <rFont val="Tahoma"/>
            <family val="2"/>
          </rPr>
          <t>Total Dox Acceptance Amt - Total Paid Amt</t>
        </r>
      </text>
    </comment>
    <comment ref="L1692" authorId="0" shapeId="0" xr:uid="{9E9879BE-20F8-4FC0-8E4D-146D9E707A98}">
      <text>
        <r>
          <rPr>
            <sz val="10"/>
            <rFont val="Tahoma"/>
            <family val="2"/>
          </rPr>
          <t>Y11252021-36</t>
        </r>
      </text>
    </comment>
    <comment ref="X1693" authorId="0" shapeId="0" xr:uid="{90949A10-2C34-4895-BC7E-B7C913C97668}">
      <text>
        <r>
          <rPr>
            <sz val="10"/>
            <rFont val="Tahoma"/>
            <family val="2"/>
          </rPr>
          <t>Total Dox Acceptance Amt - Total Paid Amt</t>
        </r>
      </text>
    </comment>
    <comment ref="L1694" authorId="0" shapeId="0" xr:uid="{936E98A6-FCFF-44DA-9A4D-7E16B6762685}">
      <text>
        <r>
          <rPr>
            <sz val="10"/>
            <rFont val="Tahoma"/>
            <family val="2"/>
          </rPr>
          <t>Y11252021-35</t>
        </r>
      </text>
    </comment>
    <comment ref="X1695" authorId="0" shapeId="0" xr:uid="{5DB4C53F-D847-4B40-AEEA-EB4653DB7CE8}">
      <text>
        <r>
          <rPr>
            <sz val="10"/>
            <rFont val="Tahoma"/>
            <family val="2"/>
          </rPr>
          <t>Total Dox Acceptance Amt - Total Paid Amt</t>
        </r>
      </text>
    </comment>
    <comment ref="L1696" authorId="0" shapeId="0" xr:uid="{771D9366-E7CC-44A9-BBE8-A0B80629493F}">
      <text>
        <r>
          <rPr>
            <sz val="10"/>
            <rFont val="Tahoma"/>
            <family val="2"/>
          </rPr>
          <t>Y01092022-43</t>
        </r>
      </text>
    </comment>
    <comment ref="X1697" authorId="0" shapeId="0" xr:uid="{12B9BBB6-B46D-4B4F-8050-0DE6745E3881}">
      <text>
        <r>
          <rPr>
            <sz val="10"/>
            <rFont val="Tahoma"/>
            <family val="2"/>
          </rPr>
          <t>Total Dox Acceptance Amt - Total Paid Amt</t>
        </r>
      </text>
    </comment>
    <comment ref="L1698" authorId="0" shapeId="0" xr:uid="{A846CB78-F95D-44FE-8370-70AB22764EAA}">
      <text>
        <r>
          <rPr>
            <sz val="10"/>
            <rFont val="Tahoma"/>
            <family val="2"/>
          </rPr>
          <t>Y12222021-40</t>
        </r>
      </text>
    </comment>
    <comment ref="X1699" authorId="0" shapeId="0" xr:uid="{7CE7A232-84D8-4624-A20A-4D4B2E053CD4}">
      <text>
        <r>
          <rPr>
            <sz val="10"/>
            <rFont val="Tahoma"/>
            <family val="2"/>
          </rPr>
          <t>Total Dox Acceptance Amt - Total Paid Amt</t>
        </r>
      </text>
    </comment>
    <comment ref="L1700" authorId="0" shapeId="0" xr:uid="{B3B8460C-B44D-491E-8706-6AAF91B82FB0}">
      <text>
        <r>
          <rPr>
            <sz val="10"/>
            <rFont val="Tahoma"/>
            <family val="2"/>
          </rPr>
          <t>Y10032021-38</t>
        </r>
      </text>
    </comment>
    <comment ref="X1701" authorId="0" shapeId="0" xr:uid="{146A82B1-3BF0-4810-B040-455BE2EA325D}">
      <text>
        <r>
          <rPr>
            <sz val="10"/>
            <rFont val="Tahoma"/>
            <family val="2"/>
          </rPr>
          <t>Total Dox Acceptance Amt - Total Paid Amt</t>
        </r>
      </text>
    </comment>
    <comment ref="L1702" authorId="0" shapeId="0" xr:uid="{18F612E5-BB75-4C95-9A5C-D07A4FDAA01D}">
      <text>
        <r>
          <rPr>
            <sz val="10"/>
            <rFont val="Tahoma"/>
            <family val="2"/>
          </rPr>
          <t>Y10042021-34</t>
        </r>
      </text>
    </comment>
    <comment ref="X1703" authorId="0" shapeId="0" xr:uid="{0E4C5243-7698-43FE-AC61-50A0CD4987BA}">
      <text>
        <r>
          <rPr>
            <sz val="10"/>
            <rFont val="Tahoma"/>
            <family val="2"/>
          </rPr>
          <t>Total Dox Acceptance Amt - Total Paid Amt</t>
        </r>
      </text>
    </comment>
    <comment ref="L1704" authorId="0" shapeId="0" xr:uid="{88EF8482-484A-435E-996B-A5B89B7404AA}">
      <text>
        <r>
          <rPr>
            <sz val="10"/>
            <rFont val="Tahoma"/>
            <family val="2"/>
          </rPr>
          <t>Y11022021-20</t>
        </r>
      </text>
    </comment>
    <comment ref="X1705" authorId="0" shapeId="0" xr:uid="{F51B65FF-F91F-42E1-8DFE-B55C120C082F}">
      <text>
        <r>
          <rPr>
            <sz val="10"/>
            <rFont val="Tahoma"/>
            <family val="2"/>
          </rPr>
          <t>Total Dox Acceptance Amt - Total Paid Amt</t>
        </r>
      </text>
    </comment>
    <comment ref="L1706" authorId="0" shapeId="0" xr:uid="{99392AD1-CC04-4C61-AF19-0A49B892453C}">
      <text>
        <r>
          <rPr>
            <sz val="10"/>
            <rFont val="Tahoma"/>
            <family val="2"/>
          </rPr>
          <t>Y10042021-38</t>
        </r>
      </text>
    </comment>
    <comment ref="X1707" authorId="0" shapeId="0" xr:uid="{71EBBC98-AB2C-4B4E-9231-A0D7369B29E6}">
      <text>
        <r>
          <rPr>
            <sz val="10"/>
            <rFont val="Tahoma"/>
            <family val="2"/>
          </rPr>
          <t>Total Dox Acceptance Amt - Total Paid Amt</t>
        </r>
      </text>
    </comment>
    <comment ref="L1708" authorId="0" shapeId="0" xr:uid="{29ED760F-E5E0-4B17-A791-B25DF1F77BD3}">
      <text>
        <r>
          <rPr>
            <sz val="10"/>
            <rFont val="Tahoma"/>
            <family val="2"/>
          </rPr>
          <t>Y11282021-143</t>
        </r>
      </text>
    </comment>
    <comment ref="X1709" authorId="0" shapeId="0" xr:uid="{DE436207-2B6E-4DDC-97A9-596311F3575F}">
      <text>
        <r>
          <rPr>
            <sz val="10"/>
            <rFont val="Tahoma"/>
            <family val="2"/>
          </rPr>
          <t>Total Dox Acceptance Amt - Total Paid Amt</t>
        </r>
      </text>
    </comment>
    <comment ref="L1710" authorId="0" shapeId="0" xr:uid="{83569307-2D60-4D45-953E-8AD6F6A01E62}">
      <text>
        <r>
          <rPr>
            <sz val="10"/>
            <rFont val="Tahoma"/>
            <family val="2"/>
          </rPr>
          <t>Y10042021-39</t>
        </r>
      </text>
    </comment>
    <comment ref="X1711" authorId="0" shapeId="0" xr:uid="{946F28EC-B07C-488C-AD62-6B93BA777AD4}">
      <text>
        <r>
          <rPr>
            <sz val="10"/>
            <rFont val="Tahoma"/>
            <family val="2"/>
          </rPr>
          <t>Total Dox Acceptance Amt - Total Paid Amt</t>
        </r>
      </text>
    </comment>
    <comment ref="L1712" authorId="0" shapeId="0" xr:uid="{EEF1714B-DEF8-4C1E-98E0-13E3D5B5D5DA}">
      <text>
        <r>
          <rPr>
            <sz val="10"/>
            <rFont val="Tahoma"/>
            <family val="2"/>
          </rPr>
          <t>Y10042021-41</t>
        </r>
      </text>
    </comment>
    <comment ref="X1713" authorId="0" shapeId="0" xr:uid="{91C81414-0489-4B16-BE19-DFEE15773038}">
      <text>
        <r>
          <rPr>
            <sz val="10"/>
            <rFont val="Tahoma"/>
            <family val="2"/>
          </rPr>
          <t>Total Dox Acceptance Amt - Total Paid Amt</t>
        </r>
      </text>
    </comment>
    <comment ref="L1714" authorId="0" shapeId="0" xr:uid="{A354F286-174C-49A4-ADD1-EA641E5F7BF4}">
      <text>
        <r>
          <rPr>
            <sz val="10"/>
            <rFont val="Tahoma"/>
            <family val="2"/>
          </rPr>
          <t>Y11282021-96</t>
        </r>
      </text>
    </comment>
    <comment ref="X1715" authorId="0" shapeId="0" xr:uid="{CFBEFFF9-28F4-4D0E-B908-9798CAF790B3}">
      <text>
        <r>
          <rPr>
            <sz val="10"/>
            <rFont val="Tahoma"/>
            <family val="2"/>
          </rPr>
          <t>Total Dox Acceptance Amt - Total Paid Amt</t>
        </r>
      </text>
    </comment>
    <comment ref="L1716" authorId="0" shapeId="0" xr:uid="{4A890F75-F0DC-4D47-B727-2C11A3FE88C3}">
      <text>
        <r>
          <rPr>
            <sz val="10"/>
            <rFont val="Tahoma"/>
            <family val="2"/>
          </rPr>
          <t>Y11062021-4</t>
        </r>
      </text>
    </comment>
    <comment ref="X1717" authorId="0" shapeId="0" xr:uid="{83C844D5-9577-4BD7-8693-51020C7A0724}">
      <text>
        <r>
          <rPr>
            <sz val="10"/>
            <rFont val="Tahoma"/>
            <family val="2"/>
          </rPr>
          <t>Total Dox Acceptance Amt - Total Paid Amt</t>
        </r>
      </text>
    </comment>
    <comment ref="L1718" authorId="0" shapeId="0" xr:uid="{012B4714-D62A-4EFA-9ACD-26914126F1BD}">
      <text>
        <r>
          <rPr>
            <sz val="10"/>
            <rFont val="Tahoma"/>
            <family val="2"/>
          </rPr>
          <t>Y11282021-94</t>
        </r>
      </text>
    </comment>
    <comment ref="X1719" authorId="0" shapeId="0" xr:uid="{F27287FC-1BBA-4ABD-B80D-CEE9D6BA3B37}">
      <text>
        <r>
          <rPr>
            <sz val="10"/>
            <rFont val="Tahoma"/>
            <family val="2"/>
          </rPr>
          <t>Total Dox Acceptance Amt - Total Paid Amt</t>
        </r>
      </text>
    </comment>
    <comment ref="L1720" authorId="0" shapeId="0" xr:uid="{44ACF168-7DA0-4D8A-A15B-5CB3CDA81496}">
      <text>
        <r>
          <rPr>
            <sz val="10"/>
            <rFont val="Tahoma"/>
            <family val="2"/>
          </rPr>
          <t>Y11282021-101</t>
        </r>
      </text>
    </comment>
    <comment ref="X1721" authorId="0" shapeId="0" xr:uid="{A26ADC33-F0B5-4544-B9A0-3F3D8D43F569}">
      <text>
        <r>
          <rPr>
            <sz val="10"/>
            <rFont val="Tahoma"/>
            <family val="2"/>
          </rPr>
          <t>Total Dox Acceptance Amt - Total Paid Amt</t>
        </r>
      </text>
    </comment>
    <comment ref="L1722" authorId="0" shapeId="0" xr:uid="{52A794F8-C0CA-49BB-8069-C29766D91A58}">
      <text>
        <r>
          <rPr>
            <sz val="10"/>
            <rFont val="Tahoma"/>
            <family val="2"/>
          </rPr>
          <t>Y11062021-8</t>
        </r>
      </text>
    </comment>
    <comment ref="X1723" authorId="0" shapeId="0" xr:uid="{F1716DBF-697B-4A68-9C15-FB1CF2E17ED5}">
      <text>
        <r>
          <rPr>
            <sz val="10"/>
            <rFont val="Tahoma"/>
            <family val="2"/>
          </rPr>
          <t>Total Dox Acceptance Amt - Total Paid Amt</t>
        </r>
      </text>
    </comment>
    <comment ref="L1724" authorId="0" shapeId="0" xr:uid="{86C14AB8-B6B6-4973-98D5-4CE92891A5A9}">
      <text>
        <r>
          <rPr>
            <sz val="10"/>
            <rFont val="Tahoma"/>
            <family val="2"/>
          </rPr>
          <t>Y11062021-7</t>
        </r>
      </text>
    </comment>
    <comment ref="X1725" authorId="0" shapeId="0" xr:uid="{10FEA2C1-3596-48E9-8717-4129500D198C}">
      <text>
        <r>
          <rPr>
            <sz val="10"/>
            <rFont val="Tahoma"/>
            <family val="2"/>
          </rPr>
          <t>Total Dox Acceptance Amt - Total Paid Amt</t>
        </r>
      </text>
    </comment>
    <comment ref="L1726" authorId="0" shapeId="0" xr:uid="{6178CEFB-FA88-4F2D-AF7C-0DA3BDA7A20F}">
      <text>
        <r>
          <rPr>
            <sz val="10"/>
            <rFont val="Tahoma"/>
            <family val="2"/>
          </rPr>
          <t>Y11282021-99</t>
        </r>
      </text>
    </comment>
    <comment ref="X1727" authorId="0" shapeId="0" xr:uid="{E582CF6E-4E44-4619-B8A8-22F022290CFB}">
      <text>
        <r>
          <rPr>
            <sz val="10"/>
            <rFont val="Tahoma"/>
            <family val="2"/>
          </rPr>
          <t>Total Dox Acceptance Amt - Total Paid Amt</t>
        </r>
      </text>
    </comment>
    <comment ref="L1728" authorId="0" shapeId="0" xr:uid="{38AE2CD0-10DA-4DBA-ACC5-8857C013A89F}">
      <text>
        <r>
          <rPr>
            <sz val="10"/>
            <rFont val="Tahoma"/>
            <family val="2"/>
          </rPr>
          <t>Y11292021-25</t>
        </r>
      </text>
    </comment>
    <comment ref="X1729" authorId="0" shapeId="0" xr:uid="{C268B332-18DE-40F6-9FE9-EA8BD6B72FA7}">
      <text>
        <r>
          <rPr>
            <sz val="10"/>
            <rFont val="Tahoma"/>
            <family val="2"/>
          </rPr>
          <t>Total Dox Acceptance Amt - Total Paid Amt</t>
        </r>
      </text>
    </comment>
    <comment ref="L1730" authorId="0" shapeId="0" xr:uid="{EFE97D26-C1C3-423C-A5C5-ACD3D74B65DD}">
      <text>
        <r>
          <rPr>
            <sz val="10"/>
            <rFont val="Tahoma"/>
            <family val="2"/>
          </rPr>
          <t>Y11292021-27</t>
        </r>
      </text>
    </comment>
    <comment ref="X1731" authorId="0" shapeId="0" xr:uid="{84362DC0-589A-4784-8BD6-E77A06B89E9D}">
      <text>
        <r>
          <rPr>
            <sz val="10"/>
            <rFont val="Tahoma"/>
            <family val="2"/>
          </rPr>
          <t>Total Dox Acceptance Amt - Total Paid Amt</t>
        </r>
      </text>
    </comment>
    <comment ref="L1732" authorId="0" shapeId="0" xr:uid="{D8811248-C1D8-4273-AFD0-63ACD2DB5B93}">
      <text>
        <r>
          <rPr>
            <sz val="10"/>
            <rFont val="Tahoma"/>
            <family val="2"/>
          </rPr>
          <t>Y12012021-121</t>
        </r>
      </text>
    </comment>
    <comment ref="X1733" authorId="0" shapeId="0" xr:uid="{83706770-7D8F-4D07-91C7-3D55192FD036}">
      <text>
        <r>
          <rPr>
            <sz val="10"/>
            <rFont val="Tahoma"/>
            <family val="2"/>
          </rPr>
          <t>Total Dox Acceptance Amt - Total Paid Amt</t>
        </r>
      </text>
    </comment>
    <comment ref="L1734" authorId="0" shapeId="0" xr:uid="{0F0DBC67-2EA6-4B3D-BA43-1C76320479F9}">
      <text>
        <r>
          <rPr>
            <sz val="10"/>
            <rFont val="Tahoma"/>
            <family val="2"/>
          </rPr>
          <t>Y12012021-44</t>
        </r>
      </text>
    </comment>
    <comment ref="X1735" authorId="0" shapeId="0" xr:uid="{66F9F955-4DB3-4DFB-BA55-8E0903FEC1D6}">
      <text>
        <r>
          <rPr>
            <sz val="10"/>
            <rFont val="Tahoma"/>
            <family val="2"/>
          </rPr>
          <t>Total Dox Acceptance Amt - Total Paid Amt</t>
        </r>
      </text>
    </comment>
    <comment ref="L1736" authorId="0" shapeId="0" xr:uid="{B871D71E-E541-4339-A29D-55C2D4A79F9D}">
      <text>
        <r>
          <rPr>
            <sz val="10"/>
            <rFont val="Tahoma"/>
            <family val="2"/>
          </rPr>
          <t>Y12012021-120</t>
        </r>
      </text>
    </comment>
    <comment ref="X1737" authorId="0" shapeId="0" xr:uid="{271714B8-7D49-4865-82C8-591CF9FE7385}">
      <text>
        <r>
          <rPr>
            <sz val="10"/>
            <rFont val="Tahoma"/>
            <family val="2"/>
          </rPr>
          <t>Total Dox Acceptance Amt - Total Paid Amt</t>
        </r>
      </text>
    </comment>
    <comment ref="L1738" authorId="0" shapeId="0" xr:uid="{FE997554-7901-4829-B5F3-5D97FFED34CB}">
      <text>
        <r>
          <rPr>
            <sz val="10"/>
            <rFont val="Tahoma"/>
            <family val="2"/>
          </rPr>
          <t>Y12012021-43</t>
        </r>
      </text>
    </comment>
    <comment ref="X1739" authorId="0" shapeId="0" xr:uid="{62CD2201-B611-459E-984C-0DF22E761E08}">
      <text>
        <r>
          <rPr>
            <sz val="10"/>
            <rFont val="Tahoma"/>
            <family val="2"/>
          </rPr>
          <t>Total Dox Acceptance Amt - Total Paid Amt</t>
        </r>
      </text>
    </comment>
    <comment ref="L1740" authorId="0" shapeId="0" xr:uid="{9B71644F-F49C-4901-8487-652B7BF1CDF2}">
      <text>
        <r>
          <rPr>
            <sz val="10"/>
            <rFont val="Tahoma"/>
            <family val="2"/>
          </rPr>
          <t>Y12142021-14</t>
        </r>
      </text>
    </comment>
    <comment ref="X1741" authorId="0" shapeId="0" xr:uid="{D304B8B4-FD51-4226-BD97-C88AE939B751}">
      <text>
        <r>
          <rPr>
            <sz val="10"/>
            <rFont val="Tahoma"/>
            <family val="2"/>
          </rPr>
          <t>Total Dox Acceptance Amt - Total Paid Amt</t>
        </r>
      </text>
    </comment>
    <comment ref="L1742" authorId="0" shapeId="0" xr:uid="{0854691C-210F-4746-9D74-071F84847375}">
      <text>
        <r>
          <rPr>
            <sz val="10"/>
            <rFont val="Tahoma"/>
            <family val="2"/>
          </rPr>
          <t>Y11302021-21</t>
        </r>
      </text>
    </comment>
    <comment ref="X1743" authorId="0" shapeId="0" xr:uid="{AA4ADC37-C1D5-43AF-89B1-56A79916878A}">
      <text>
        <r>
          <rPr>
            <sz val="10"/>
            <rFont val="Tahoma"/>
            <family val="2"/>
          </rPr>
          <t>Total Dox Acceptance Amt - Total Paid Amt</t>
        </r>
      </text>
    </comment>
    <comment ref="L1744" authorId="0" shapeId="0" xr:uid="{89C92459-05FF-4754-B4A6-C7FD72A5071C}">
      <text>
        <r>
          <rPr>
            <sz val="10"/>
            <rFont val="Tahoma"/>
            <family val="2"/>
          </rPr>
          <t>Y01042022-86</t>
        </r>
      </text>
    </comment>
    <comment ref="X1745" authorId="0" shapeId="0" xr:uid="{75275DAD-0A63-47FE-B3C9-568427F90934}">
      <text>
        <r>
          <rPr>
            <sz val="10"/>
            <rFont val="Tahoma"/>
            <family val="2"/>
          </rPr>
          <t>Total Dox Acceptance Amt - Total Paid Amt</t>
        </r>
      </text>
    </comment>
    <comment ref="L1746" authorId="0" shapeId="0" xr:uid="{DB931355-3F5C-4227-A71E-92A3779710CB}">
      <text>
        <r>
          <rPr>
            <sz val="10"/>
            <rFont val="Tahoma"/>
            <family val="2"/>
          </rPr>
          <t>Y02132022-4</t>
        </r>
      </text>
    </comment>
    <comment ref="X1747" authorId="0" shapeId="0" xr:uid="{DD54E22F-8E21-41E3-B92C-94AABB2C1B18}">
      <text>
        <r>
          <rPr>
            <sz val="10"/>
            <rFont val="Tahoma"/>
            <family val="2"/>
          </rPr>
          <t>Total Dox Acceptance Amt - Total Paid Amt</t>
        </r>
      </text>
    </comment>
    <comment ref="L1748" authorId="0" shapeId="0" xr:uid="{851751BA-2568-49EA-9DD7-56B2E91482F5}">
      <text>
        <r>
          <rPr>
            <sz val="10"/>
            <rFont val="Tahoma"/>
            <family val="2"/>
          </rPr>
          <t>Y01092022-23</t>
        </r>
      </text>
    </comment>
    <comment ref="X1749" authorId="0" shapeId="0" xr:uid="{B1C3B54E-676B-4984-8BF0-2512E8C60866}">
      <text>
        <r>
          <rPr>
            <sz val="10"/>
            <rFont val="Tahoma"/>
            <family val="2"/>
          </rPr>
          <t>Total Dox Acceptance Amt - Total Paid Amt</t>
        </r>
      </text>
    </comment>
    <comment ref="L1750" authorId="0" shapeId="0" xr:uid="{9CF3B7E9-4F08-4429-9745-0C848347EEA9}">
      <text>
        <r>
          <rPr>
            <sz val="10"/>
            <rFont val="Tahoma"/>
            <family val="2"/>
          </rPr>
          <t>Y01302022-38</t>
        </r>
      </text>
    </comment>
    <comment ref="X1751" authorId="0" shapeId="0" xr:uid="{D3CECC1A-DD6A-4BCE-809E-6FFB40D07D8E}">
      <text>
        <r>
          <rPr>
            <sz val="10"/>
            <rFont val="Tahoma"/>
            <family val="2"/>
          </rPr>
          <t>Total Dox Acceptance Amt - Total Paid Amt</t>
        </r>
      </text>
    </comment>
    <comment ref="L1752" authorId="0" shapeId="0" xr:uid="{F0B909D7-825D-4F08-A538-B4FE6E9699F4}">
      <text>
        <r>
          <rPr>
            <sz val="10"/>
            <rFont val="Tahoma"/>
            <family val="2"/>
          </rPr>
          <t>Y01102022-5</t>
        </r>
      </text>
    </comment>
    <comment ref="X1753" authorId="0" shapeId="0" xr:uid="{F3FEB8EB-E984-4EB7-A839-C13B7F1A0DAB}">
      <text>
        <r>
          <rPr>
            <sz val="10"/>
            <rFont val="Tahoma"/>
            <family val="2"/>
          </rPr>
          <t>Total Dox Acceptance Amt - Total Paid Amt</t>
        </r>
      </text>
    </comment>
    <comment ref="L1754" authorId="0" shapeId="0" xr:uid="{43508053-D4A1-45AB-A404-60E80394ED3E}">
      <text>
        <r>
          <rPr>
            <sz val="10"/>
            <rFont val="Tahoma"/>
            <family val="2"/>
          </rPr>
          <t>Y01102022-4</t>
        </r>
      </text>
    </comment>
    <comment ref="X1755" authorId="0" shapeId="0" xr:uid="{8DBD12DC-E84F-44E5-90C9-D9956B5CD2F5}">
      <text>
        <r>
          <rPr>
            <sz val="10"/>
            <rFont val="Tahoma"/>
            <family val="2"/>
          </rPr>
          <t>Total Dox Acceptance Amt - Total Paid Amt</t>
        </r>
      </text>
    </comment>
    <comment ref="L1756" authorId="0" shapeId="0" xr:uid="{834F280B-A14A-411E-A2EB-DF7C740E57AF}">
      <text>
        <r>
          <rPr>
            <sz val="10"/>
            <rFont val="Tahoma"/>
            <family val="2"/>
          </rPr>
          <t>Y02102022-13</t>
        </r>
      </text>
    </comment>
    <comment ref="X1757" authorId="0" shapeId="0" xr:uid="{3ECF478D-FBDB-4D33-8923-C52FF704E0FC}">
      <text>
        <r>
          <rPr>
            <sz val="10"/>
            <rFont val="Tahoma"/>
            <family val="2"/>
          </rPr>
          <t>Total Dox Acceptance Amt - Total Paid Amt</t>
        </r>
      </text>
    </comment>
    <comment ref="L1758" authorId="0" shapeId="0" xr:uid="{CB445F61-B63B-48FC-B608-4361EF501440}">
      <text>
        <r>
          <rPr>
            <sz val="10"/>
            <rFont val="Tahoma"/>
            <family val="2"/>
          </rPr>
          <t>Y01102022-11</t>
        </r>
      </text>
    </comment>
    <comment ref="X1759" authorId="0" shapeId="0" xr:uid="{4CE559C9-9AFA-49F1-9B40-880469D46065}">
      <text>
        <r>
          <rPr>
            <sz val="10"/>
            <rFont val="Tahoma"/>
            <family val="2"/>
          </rPr>
          <t>Total Dox Acceptance Amt - Total Paid Amt</t>
        </r>
      </text>
    </comment>
    <comment ref="L1760" authorId="0" shapeId="0" xr:uid="{82868E33-CEFF-4B18-9517-82FB5904CB52}">
      <text>
        <r>
          <rPr>
            <sz val="10"/>
            <rFont val="Tahoma"/>
            <family val="2"/>
          </rPr>
          <t>Y01302022-39</t>
        </r>
      </text>
    </comment>
    <comment ref="X1761" authorId="0" shapeId="0" xr:uid="{5BB0EA89-00C7-4159-B2F6-562C38F7CEEC}">
      <text>
        <r>
          <rPr>
            <sz val="10"/>
            <rFont val="Tahoma"/>
            <family val="2"/>
          </rPr>
          <t>Total Dox Acceptance Amt - Total Paid Amt</t>
        </r>
      </text>
    </comment>
    <comment ref="L1762" authorId="0" shapeId="0" xr:uid="{581E4686-6861-4029-98DB-83741427D8BC}">
      <text>
        <r>
          <rPr>
            <sz val="10"/>
            <rFont val="Tahoma"/>
            <family val="2"/>
          </rPr>
          <t>Y01092022-20</t>
        </r>
      </text>
    </comment>
    <comment ref="X1763" authorId="0" shapeId="0" xr:uid="{BB8B30B0-AF0C-4347-9AB9-E7AB84E9DA7F}">
      <text>
        <r>
          <rPr>
            <sz val="10"/>
            <rFont val="Tahoma"/>
            <family val="2"/>
          </rPr>
          <t>Total Dox Acceptance Amt - Total Paid Amt</t>
        </r>
      </text>
    </comment>
    <comment ref="L1764" authorId="0" shapeId="0" xr:uid="{88723FA9-FCFB-4E1F-B608-F08931542BCD}">
      <text>
        <r>
          <rPr>
            <sz val="10"/>
            <rFont val="Tahoma"/>
            <family val="2"/>
          </rPr>
          <t>Y01102022-12</t>
        </r>
      </text>
    </comment>
    <comment ref="X1765" authorId="0" shapeId="0" xr:uid="{3649BD10-0B39-4591-8013-6982E3A5CA84}">
      <text>
        <r>
          <rPr>
            <sz val="10"/>
            <rFont val="Tahoma"/>
            <family val="2"/>
          </rPr>
          <t>Total Dox Acceptance Amt - Total Paid Amt</t>
        </r>
      </text>
    </comment>
    <comment ref="X1767" authorId="0" shapeId="0" xr:uid="{A464A425-3DC6-4EA4-9419-43BF6D33282C}">
      <text>
        <r>
          <rPr>
            <sz val="10"/>
            <rFont val="Tahoma"/>
            <family val="2"/>
          </rPr>
          <t>Total Dox Acceptance Amt - Total Paid Amt</t>
        </r>
      </text>
    </comment>
    <comment ref="L1768" authorId="0" shapeId="0" xr:uid="{9369391D-AEAD-42F0-A34E-C287DB17EAD7}">
      <text>
        <r>
          <rPr>
            <sz val="10"/>
            <rFont val="Tahoma"/>
            <family val="2"/>
          </rPr>
          <t>Y01102022-29</t>
        </r>
      </text>
    </comment>
    <comment ref="X1769" authorId="0" shapeId="0" xr:uid="{73C6AB45-6576-4D6B-9F98-BAD6B863B3AE}">
      <text>
        <r>
          <rPr>
            <sz val="10"/>
            <rFont val="Tahoma"/>
            <family val="2"/>
          </rPr>
          <t>Total Dox Acceptance Amt - Total Paid Amt</t>
        </r>
      </text>
    </comment>
    <comment ref="L1770" authorId="0" shapeId="0" xr:uid="{6C4F25F5-6A30-41F3-A460-D825EF475AF9}">
      <text>
        <r>
          <rPr>
            <sz val="10"/>
            <rFont val="Tahoma"/>
            <family val="2"/>
          </rPr>
          <t>Y02102022-4</t>
        </r>
      </text>
    </comment>
    <comment ref="X1771" authorId="0" shapeId="0" xr:uid="{1A7EA944-1D92-4148-9239-7AB39EC7F3EF}">
      <text>
        <r>
          <rPr>
            <sz val="10"/>
            <rFont val="Tahoma"/>
            <family val="2"/>
          </rPr>
          <t>Total Dox Acceptance Amt - Total Paid Amt</t>
        </r>
      </text>
    </comment>
    <comment ref="L1772" authorId="0" shapeId="0" xr:uid="{EA9FAB97-0D9C-48E5-8CC2-E6A8A72BACB2}">
      <text>
        <r>
          <rPr>
            <sz val="10"/>
            <rFont val="Tahoma"/>
            <family val="2"/>
          </rPr>
          <t>Y01102022-31</t>
        </r>
      </text>
    </comment>
    <comment ref="X1773" authorId="0" shapeId="0" xr:uid="{F49BAC40-B65F-4FB4-9076-953DBC471FEE}">
      <text>
        <r>
          <rPr>
            <sz val="10"/>
            <rFont val="Tahoma"/>
            <family val="2"/>
          </rPr>
          <t>Total Dox Acceptance Amt - Total Paid Amt</t>
        </r>
      </text>
    </comment>
    <comment ref="L1774" authorId="0" shapeId="0" xr:uid="{EC15372F-300B-4264-AD58-C243E5E61275}">
      <text>
        <r>
          <rPr>
            <sz val="10"/>
            <rFont val="Tahoma"/>
            <family val="2"/>
          </rPr>
          <t>Y01112022-4</t>
        </r>
      </text>
    </comment>
    <comment ref="X1775" authorId="0" shapeId="0" xr:uid="{23972072-B372-4BAB-A09E-A7661E4C406B}">
      <text>
        <r>
          <rPr>
            <sz val="10"/>
            <rFont val="Tahoma"/>
            <family val="2"/>
          </rPr>
          <t>Total Dox Acceptance Amt - Total Paid Amt</t>
        </r>
      </text>
    </comment>
    <comment ref="L1776" authorId="0" shapeId="0" xr:uid="{AB64540A-B10C-4D27-A65A-193E9600C711}">
      <text>
        <r>
          <rPr>
            <sz val="10"/>
            <rFont val="Tahoma"/>
            <family val="2"/>
          </rPr>
          <t>Y01102022-25</t>
        </r>
      </text>
    </comment>
    <comment ref="X1777" authorId="0" shapeId="0" xr:uid="{E0EF1F45-93AC-4D92-B797-E8500A4FC31D}">
      <text>
        <r>
          <rPr>
            <sz val="10"/>
            <rFont val="Tahoma"/>
            <family val="2"/>
          </rPr>
          <t>Total Dox Acceptance Amt - Total Paid Amt</t>
        </r>
      </text>
    </comment>
    <comment ref="L1778" authorId="0" shapeId="0" xr:uid="{BB14639D-7D87-452E-B357-E8A06FFD61A6}">
      <text>
        <r>
          <rPr>
            <sz val="10"/>
            <rFont val="Tahoma"/>
            <family val="2"/>
          </rPr>
          <t>Y02132022-20</t>
        </r>
      </text>
    </comment>
    <comment ref="X1779" authorId="0" shapeId="0" xr:uid="{993C17ED-1F48-4C0C-9329-619DEFFB6845}">
      <text>
        <r>
          <rPr>
            <sz val="10"/>
            <rFont val="Tahoma"/>
            <family val="2"/>
          </rPr>
          <t>Total Dox Acceptance Amt - Total Paid Amt</t>
        </r>
      </text>
    </comment>
    <comment ref="L1780" authorId="0" shapeId="0" xr:uid="{60A943DF-161F-4044-A71B-41D4D1E2ADE0}">
      <text>
        <r>
          <rPr>
            <sz val="10"/>
            <rFont val="Tahoma"/>
            <family val="2"/>
          </rPr>
          <t>Y03082022-35</t>
        </r>
      </text>
    </comment>
    <comment ref="X1781" authorId="0" shapeId="0" xr:uid="{0108A558-9E90-460F-A104-B398C2810285}">
      <text>
        <r>
          <rPr>
            <sz val="10"/>
            <rFont val="Tahoma"/>
            <family val="2"/>
          </rPr>
          <t>Total Dox Acceptance Amt - Total Paid Amt</t>
        </r>
      </text>
    </comment>
    <comment ref="L1782" authorId="0" shapeId="0" xr:uid="{A44D5788-89E0-4D3A-B5C5-2986A263BEA2}">
      <text>
        <r>
          <rPr>
            <sz val="10"/>
            <rFont val="Tahoma"/>
            <family val="2"/>
          </rPr>
          <t>Y02132022-22</t>
        </r>
      </text>
    </comment>
    <comment ref="X1783" authorId="0" shapeId="0" xr:uid="{44ED2DA7-F682-47CB-9E84-6396BE73F288}">
      <text>
        <r>
          <rPr>
            <sz val="10"/>
            <rFont val="Tahoma"/>
            <family val="2"/>
          </rPr>
          <t>Total Dox Acceptance Amt - Total Paid Amt</t>
        </r>
      </text>
    </comment>
    <comment ref="L1784" authorId="0" shapeId="0" xr:uid="{425E731F-FF24-42E2-A6C1-22182B305D08}">
      <text>
        <r>
          <rPr>
            <sz val="10"/>
            <rFont val="Tahoma"/>
            <family val="2"/>
          </rPr>
          <t>Y04062022-73</t>
        </r>
      </text>
    </comment>
    <comment ref="X1785" authorId="0" shapeId="0" xr:uid="{10FD9C72-7BC3-4504-BDA6-A20AED3CC28E}">
      <text>
        <r>
          <rPr>
            <sz val="10"/>
            <rFont val="Tahoma"/>
            <family val="2"/>
          </rPr>
          <t>Total Dox Acceptance Amt - Total Paid Amt</t>
        </r>
      </text>
    </comment>
    <comment ref="L1786" authorId="0" shapeId="0" xr:uid="{553DE457-4187-467D-BAA2-276892CD25AA}">
      <text>
        <r>
          <rPr>
            <sz val="10"/>
            <rFont val="Tahoma"/>
            <family val="2"/>
          </rPr>
          <t>Y02132022-29</t>
        </r>
      </text>
    </comment>
    <comment ref="X1787" authorId="0" shapeId="0" xr:uid="{89B81198-9BD9-45B1-A005-AD5688B92785}">
      <text>
        <r>
          <rPr>
            <sz val="10"/>
            <rFont val="Tahoma"/>
            <family val="2"/>
          </rPr>
          <t>Total Dox Acceptance Amt - Total Paid Amt</t>
        </r>
      </text>
    </comment>
    <comment ref="L1788" authorId="0" shapeId="0" xr:uid="{D9DD76BA-9773-4F8E-B784-1ED049350A85}">
      <text>
        <r>
          <rPr>
            <sz val="10"/>
            <rFont val="Tahoma"/>
            <family val="2"/>
          </rPr>
          <t>Y04072022-20</t>
        </r>
      </text>
    </comment>
    <comment ref="X1789" authorId="0" shapeId="0" xr:uid="{17E66359-6872-46AC-BF66-1A76DD2589EF}">
      <text>
        <r>
          <rPr>
            <sz val="10"/>
            <rFont val="Tahoma"/>
            <family val="2"/>
          </rPr>
          <t>Total Dox Acceptance Amt - Total Paid Amt</t>
        </r>
      </text>
    </comment>
    <comment ref="L1790" authorId="0" shapeId="0" xr:uid="{6B07109A-6D95-4671-8D96-75663566CCE2}">
      <text>
        <r>
          <rPr>
            <sz val="10"/>
            <rFont val="Tahoma"/>
            <family val="2"/>
          </rPr>
          <t>Y04072022-6</t>
        </r>
      </text>
    </comment>
    <comment ref="X1791" authorId="0" shapeId="0" xr:uid="{98DBD413-4A77-4851-90DF-857A8C3D798E}">
      <text>
        <r>
          <rPr>
            <sz val="10"/>
            <rFont val="Tahoma"/>
            <family val="2"/>
          </rPr>
          <t>Total Dox Acceptance Amt - Total Paid Amt</t>
        </r>
      </text>
    </comment>
    <comment ref="L1792" authorId="0" shapeId="0" xr:uid="{6FB801C7-0606-4AB9-89E9-D20456012A55}">
      <text>
        <r>
          <rPr>
            <sz val="10"/>
            <rFont val="Tahoma"/>
            <family val="2"/>
          </rPr>
          <t>Y03082022-27</t>
        </r>
      </text>
    </comment>
    <comment ref="X1793" authorId="0" shapeId="0" xr:uid="{BCC89FC6-CF07-44BD-B966-819E25BA2883}">
      <text>
        <r>
          <rPr>
            <sz val="10"/>
            <rFont val="Tahoma"/>
            <family val="2"/>
          </rPr>
          <t>Total Dox Acceptance Amt - Total Paid Amt</t>
        </r>
      </text>
    </comment>
    <comment ref="L1794" authorId="0" shapeId="0" xr:uid="{3AF07D05-DAF3-4387-8740-AD940AD26D6F}">
      <text>
        <r>
          <rPr>
            <sz val="10"/>
            <rFont val="Tahoma"/>
            <family val="2"/>
          </rPr>
          <t>Y02132022-75</t>
        </r>
      </text>
    </comment>
    <comment ref="X1795" authorId="0" shapeId="0" xr:uid="{5FEBB9F7-9347-4868-B4A9-179944CDC59A}">
      <text>
        <r>
          <rPr>
            <sz val="10"/>
            <rFont val="Tahoma"/>
            <family val="2"/>
          </rPr>
          <t>Total Dox Acceptance Amt - Total Paid Amt</t>
        </r>
      </text>
    </comment>
    <comment ref="L1796" authorId="0" shapeId="0" xr:uid="{BBC385D1-1415-49BA-B75C-1B5065E2688D}">
      <text>
        <r>
          <rPr>
            <sz val="10"/>
            <rFont val="Tahoma"/>
            <family val="2"/>
          </rPr>
          <t>Y02132022-74</t>
        </r>
      </text>
    </comment>
    <comment ref="X1797" authorId="0" shapeId="0" xr:uid="{82A51363-A700-4DDD-BBE9-48A12DB48175}">
      <text>
        <r>
          <rPr>
            <sz val="10"/>
            <rFont val="Tahoma"/>
            <family val="2"/>
          </rPr>
          <t>Total Dox Acceptance Amt - Total Paid Amt</t>
        </r>
      </text>
    </comment>
    <comment ref="L1798" authorId="0" shapeId="0" xr:uid="{6D49C49F-8750-4184-8C31-935EE62B22CB}">
      <text>
        <r>
          <rPr>
            <sz val="10"/>
            <rFont val="Tahoma"/>
            <family val="2"/>
          </rPr>
          <t>Y02132022-77</t>
        </r>
      </text>
    </comment>
    <comment ref="X1799" authorId="0" shapeId="0" xr:uid="{C02DFB2A-11BB-4986-83A8-10174DF7A91B}">
      <text>
        <r>
          <rPr>
            <sz val="10"/>
            <rFont val="Tahoma"/>
            <family val="2"/>
          </rPr>
          <t>Total Dox Acceptance Amt - Total Paid Amt</t>
        </r>
      </text>
    </comment>
    <comment ref="L1800" authorId="0" shapeId="0" xr:uid="{7637559A-33CD-46B6-BA9F-09F140734EAC}">
      <text>
        <r>
          <rPr>
            <sz val="10"/>
            <rFont val="Tahoma"/>
            <family val="2"/>
          </rPr>
          <t>Y04062022-74</t>
        </r>
      </text>
    </comment>
    <comment ref="X1801" authorId="0" shapeId="0" xr:uid="{68849E3A-5F1C-438F-9D05-7A385CE9B634}">
      <text>
        <r>
          <rPr>
            <sz val="10"/>
            <rFont val="Tahoma"/>
            <family val="2"/>
          </rPr>
          <t>Total Dox Acceptance Amt - Total Paid Amt</t>
        </r>
      </text>
    </comment>
    <comment ref="L1802" authorId="0" shapeId="0" xr:uid="{F3973DA9-193D-4EFC-9017-AB64F40CEA59}">
      <text>
        <r>
          <rPr>
            <sz val="10"/>
            <rFont val="Tahoma"/>
            <family val="2"/>
          </rPr>
          <t>Y04072022-16</t>
        </r>
      </text>
    </comment>
    <comment ref="X1803" authorId="0" shapeId="0" xr:uid="{EEA655E5-16C6-43B0-886A-37E4DD9506E1}">
      <text>
        <r>
          <rPr>
            <sz val="10"/>
            <rFont val="Tahoma"/>
            <family val="2"/>
          </rPr>
          <t>Total Dox Acceptance Amt - Total Paid Amt</t>
        </r>
      </text>
    </comment>
    <comment ref="L1804" authorId="0" shapeId="0" xr:uid="{37173ED2-341E-4C4F-9B88-A34F801B5D40}">
      <text>
        <r>
          <rPr>
            <sz val="10"/>
            <rFont val="Tahoma"/>
            <family val="2"/>
          </rPr>
          <t>Y04062022-3</t>
        </r>
      </text>
    </comment>
    <comment ref="X1805" authorId="0" shapeId="0" xr:uid="{A8F7B384-8833-44A0-B03D-D03E34D93B74}">
      <text>
        <r>
          <rPr>
            <sz val="10"/>
            <rFont val="Tahoma"/>
            <family val="2"/>
          </rPr>
          <t>Total Dox Acceptance Amt - Total Paid Amt</t>
        </r>
      </text>
    </comment>
    <comment ref="L1806" authorId="0" shapeId="0" xr:uid="{C1D362F7-C7DE-4629-B2CD-962EC4AD7FF5}">
      <text>
        <r>
          <rPr>
            <sz val="10"/>
            <rFont val="Tahoma"/>
            <family val="2"/>
          </rPr>
          <t>Y03102022-7</t>
        </r>
      </text>
    </comment>
    <comment ref="X1807" authorId="0" shapeId="0" xr:uid="{11D5A13D-AE49-4C6F-9DAC-FAB8DE8A2644}">
      <text>
        <r>
          <rPr>
            <sz val="10"/>
            <rFont val="Tahoma"/>
            <family val="2"/>
          </rPr>
          <t>Total Dox Acceptance Amt - Total Paid Amt</t>
        </r>
      </text>
    </comment>
    <comment ref="L1808" authorId="0" shapeId="0" xr:uid="{04255B63-229E-4E3C-A13C-9E6F1B530498}">
      <text>
        <r>
          <rPr>
            <sz val="10"/>
            <rFont val="Tahoma"/>
            <family val="2"/>
          </rPr>
          <t>Y04062022-16</t>
        </r>
      </text>
    </comment>
    <comment ref="X1809" authorId="0" shapeId="0" xr:uid="{D872A048-B35C-455D-9C34-8BBCCAA8C759}">
      <text>
        <r>
          <rPr>
            <sz val="10"/>
            <rFont val="Tahoma"/>
            <family val="2"/>
          </rPr>
          <t>Total Dox Acceptance Amt - Total Paid Amt</t>
        </r>
      </text>
    </comment>
    <comment ref="L1810" authorId="0" shapeId="0" xr:uid="{ACB6A491-BC3D-4FE2-9868-0280E0F4B0D5}">
      <text>
        <r>
          <rPr>
            <sz val="10"/>
            <rFont val="Tahoma"/>
            <family val="2"/>
          </rPr>
          <t>Y03102022-30</t>
        </r>
      </text>
    </comment>
    <comment ref="X1811" authorId="0" shapeId="0" xr:uid="{D0FA92C1-E118-48E5-99EC-B7D883D97BDC}">
      <text>
        <r>
          <rPr>
            <sz val="10"/>
            <rFont val="Tahoma"/>
            <family val="2"/>
          </rPr>
          <t>Total Dox Acceptance Amt - Total Paid Amt</t>
        </r>
      </text>
    </comment>
    <comment ref="L1812" authorId="0" shapeId="0" xr:uid="{7ED22189-A512-4C82-99DA-99221061B1BF}">
      <text>
        <r>
          <rPr>
            <sz val="10"/>
            <rFont val="Tahoma"/>
            <family val="2"/>
          </rPr>
          <t>Y04062022-17</t>
        </r>
      </text>
    </comment>
    <comment ref="X1813" authorId="0" shapeId="0" xr:uid="{57775537-1259-46AF-A861-DF03E19A737D}">
      <text>
        <r>
          <rPr>
            <sz val="10"/>
            <rFont val="Tahoma"/>
            <family val="2"/>
          </rPr>
          <t>Total Dox Acceptance Amt - Total Paid Amt</t>
        </r>
      </text>
    </comment>
    <comment ref="L1814" authorId="0" shapeId="0" xr:uid="{F2F5F37C-D4C9-4E0A-B85D-1731D63CD113}">
      <text>
        <r>
          <rPr>
            <sz val="10"/>
            <rFont val="Tahoma"/>
            <family val="2"/>
          </rPr>
          <t>Y04062022-38</t>
        </r>
      </text>
    </comment>
    <comment ref="X1815" authorId="0" shapeId="0" xr:uid="{296E8305-A293-4116-A948-7E627E4E996F}">
      <text>
        <r>
          <rPr>
            <sz val="10"/>
            <rFont val="Tahoma"/>
            <family val="2"/>
          </rPr>
          <t>Total Dox Acceptance Amt - Total Paid Amt</t>
        </r>
      </text>
    </comment>
    <comment ref="L1816" authorId="0" shapeId="0" xr:uid="{8B6B7652-260B-4995-9AE2-67ED1F764DCA}">
      <text>
        <r>
          <rPr>
            <sz val="10"/>
            <rFont val="Tahoma"/>
            <family val="2"/>
          </rPr>
          <t>Y05222022-46</t>
        </r>
      </text>
    </comment>
    <comment ref="X1817" authorId="0" shapeId="0" xr:uid="{D2457275-57D1-4136-BD67-DF98B741022B}">
      <text>
        <r>
          <rPr>
            <sz val="10"/>
            <rFont val="Tahoma"/>
            <family val="2"/>
          </rPr>
          <t>Total Dox Acceptance Amt - Total Paid Amt</t>
        </r>
      </text>
    </comment>
    <comment ref="L1818" authorId="0" shapeId="0" xr:uid="{B834F95F-E7BB-48A1-94D8-4BE6356F2EF2}">
      <text>
        <r>
          <rPr>
            <sz val="10"/>
            <rFont val="Tahoma"/>
            <family val="2"/>
          </rPr>
          <t>Y07312022-47</t>
        </r>
      </text>
    </comment>
    <comment ref="X1819" authorId="0" shapeId="0" xr:uid="{FE2CA149-967F-49FE-8AFB-59ADF5F2B68B}">
      <text>
        <r>
          <rPr>
            <sz val="10"/>
            <rFont val="Tahoma"/>
            <family val="2"/>
          </rPr>
          <t>Total Dox Acceptance Amt - Total Paid Amt</t>
        </r>
      </text>
    </comment>
    <comment ref="L1820" authorId="0" shapeId="0" xr:uid="{8E907802-2062-4361-A91C-350E8E4E014C}">
      <text>
        <r>
          <rPr>
            <sz val="10"/>
            <rFont val="Tahoma"/>
            <family val="2"/>
          </rPr>
          <t>Y07312022-46</t>
        </r>
      </text>
    </comment>
    <comment ref="X1821" authorId="0" shapeId="0" xr:uid="{ADAC498C-1B89-448E-A22F-5ADCAF1CC21C}">
      <text>
        <r>
          <rPr>
            <sz val="10"/>
            <rFont val="Tahoma"/>
            <family val="2"/>
          </rPr>
          <t>Total Dox Acceptance Amt - Total Paid Amt</t>
        </r>
      </text>
    </comment>
    <comment ref="L1822" authorId="0" shapeId="0" xr:uid="{E9C28141-6C6E-4256-BD9F-5CB7244FAD4C}">
      <text>
        <r>
          <rPr>
            <sz val="10"/>
            <rFont val="Tahoma"/>
            <family val="2"/>
          </rPr>
          <t>Y04092022-85</t>
        </r>
      </text>
    </comment>
    <comment ref="L1823" authorId="0" shapeId="0" xr:uid="{E3ABB806-8AC6-4085-A225-BA027DD9D6E0}">
      <text>
        <r>
          <rPr>
            <sz val="10"/>
            <rFont val="Tahoma"/>
            <family val="2"/>
          </rPr>
          <t>Y04092022-91</t>
        </r>
      </text>
    </comment>
    <comment ref="X1824" authorId="0" shapeId="0" xr:uid="{B2EB426C-6531-4A45-BE93-4ED83F861933}">
      <text>
        <r>
          <rPr>
            <sz val="10"/>
            <rFont val="Tahoma"/>
            <family val="2"/>
          </rPr>
          <t>Total Dox Acceptance Amt - Total Paid Amt</t>
        </r>
      </text>
    </comment>
    <comment ref="L1825" authorId="0" shapeId="0" xr:uid="{E3A4FABB-95DC-46D5-8BAC-01D1F1DCF0D5}">
      <text>
        <r>
          <rPr>
            <sz val="10"/>
            <rFont val="Tahoma"/>
            <family val="2"/>
          </rPr>
          <t>Y04092022-65</t>
        </r>
      </text>
    </comment>
    <comment ref="X1826" authorId="0" shapeId="0" xr:uid="{7B74C743-FE5F-4885-90A9-42551982CD28}">
      <text>
        <r>
          <rPr>
            <sz val="10"/>
            <rFont val="Tahoma"/>
            <family val="2"/>
          </rPr>
          <t>Total Dox Acceptance Amt - Total Paid Amt</t>
        </r>
      </text>
    </comment>
    <comment ref="L1827" authorId="0" shapeId="0" xr:uid="{656CDA5E-F570-4D33-B3C7-2B4E30CBCD93}">
      <text>
        <r>
          <rPr>
            <sz val="10"/>
            <rFont val="Tahoma"/>
            <family val="2"/>
          </rPr>
          <t>Y05262022-2</t>
        </r>
      </text>
    </comment>
    <comment ref="X1828" authorId="0" shapeId="0" xr:uid="{BA91CE90-A010-4CDA-811E-2E4B3C84E279}">
      <text>
        <r>
          <rPr>
            <sz val="10"/>
            <rFont val="Tahoma"/>
            <family val="2"/>
          </rPr>
          <t>Total Dox Acceptance Amt - Total Paid Amt</t>
        </r>
      </text>
    </comment>
    <comment ref="L1829" authorId="0" shapeId="0" xr:uid="{0502BB9C-9202-4F2E-AD62-C36C1B31932A}">
      <text>
        <r>
          <rPr>
            <sz val="10"/>
            <rFont val="Tahoma"/>
            <family val="2"/>
          </rPr>
          <t>Y05232022-16</t>
        </r>
      </text>
    </comment>
    <comment ref="X1830" authorId="0" shapeId="0" xr:uid="{6F056961-5776-4217-AA89-DF33B75587D8}">
      <text>
        <r>
          <rPr>
            <sz val="10"/>
            <rFont val="Tahoma"/>
            <family val="2"/>
          </rPr>
          <t>Total Dox Acceptance Amt - Total Paid Amt</t>
        </r>
      </text>
    </comment>
    <comment ref="L1831" authorId="0" shapeId="0" xr:uid="{016B5EC2-C3DC-40B2-86CF-C4F05F731592}">
      <text>
        <r>
          <rPr>
            <sz val="10"/>
            <rFont val="Tahoma"/>
            <family val="2"/>
          </rPr>
          <t>Y04092022-100</t>
        </r>
      </text>
    </comment>
    <comment ref="X1832" authorId="0" shapeId="0" xr:uid="{6C105439-3C08-452E-A19D-27A98F908057}">
      <text>
        <r>
          <rPr>
            <sz val="10"/>
            <rFont val="Tahoma"/>
            <family val="2"/>
          </rPr>
          <t>Total Dox Acceptance Amt - Total Paid Amt</t>
        </r>
      </text>
    </comment>
    <comment ref="L1833" authorId="0" shapeId="0" xr:uid="{078D636D-7B3A-4DDA-AEA3-AC2A0A354904}">
      <text>
        <r>
          <rPr>
            <sz val="10"/>
            <rFont val="Tahoma"/>
            <family val="2"/>
          </rPr>
          <t>Y05232022-17</t>
        </r>
      </text>
    </comment>
    <comment ref="X1834" authorId="0" shapeId="0" xr:uid="{96A75DCF-715C-4275-AFED-BE744CD1E6F1}">
      <text>
        <r>
          <rPr>
            <sz val="10"/>
            <rFont val="Tahoma"/>
            <family val="2"/>
          </rPr>
          <t>Total Dox Acceptance Amt - Total Paid Amt</t>
        </r>
      </text>
    </comment>
    <comment ref="L1835" authorId="0" shapeId="0" xr:uid="{792C5C78-5ABF-4B1C-AEE1-A7A0301CF0CF}">
      <text>
        <r>
          <rPr>
            <sz val="10"/>
            <rFont val="Tahoma"/>
            <family val="2"/>
          </rPr>
          <t>Y05222022-63</t>
        </r>
      </text>
    </comment>
    <comment ref="X1836" authorId="0" shapeId="0" xr:uid="{4E82DA58-3293-488A-81A8-2ABFE76E461B}">
      <text>
        <r>
          <rPr>
            <sz val="10"/>
            <rFont val="Tahoma"/>
            <family val="2"/>
          </rPr>
          <t>Total Dox Acceptance Amt - Total Paid Amt</t>
        </r>
      </text>
    </comment>
    <comment ref="L1837" authorId="0" shapeId="0" xr:uid="{96C66078-7C7A-4ECB-B257-261C6BEDA679}">
      <text>
        <r>
          <rPr>
            <sz val="10"/>
            <rFont val="Tahoma"/>
            <family val="2"/>
          </rPr>
          <t>Y05222022-47</t>
        </r>
      </text>
    </comment>
    <comment ref="X1838" authorId="0" shapeId="0" xr:uid="{4F996A8A-78B4-41CE-A52F-55A32F17FB48}">
      <text>
        <r>
          <rPr>
            <sz val="10"/>
            <rFont val="Tahoma"/>
            <family val="2"/>
          </rPr>
          <t>Total Dox Acceptance Amt - Total Paid Amt</t>
        </r>
      </text>
    </comment>
    <comment ref="L1839" authorId="0" shapeId="0" xr:uid="{576EA1DF-5EF7-4035-B2C4-409D76DEA467}">
      <text>
        <r>
          <rPr>
            <sz val="10"/>
            <rFont val="Tahoma"/>
            <family val="2"/>
          </rPr>
          <t>Y05232022-13</t>
        </r>
      </text>
    </comment>
    <comment ref="X1840" authorId="0" shapeId="0" xr:uid="{AE4B0625-5344-4677-8632-D36902BC8D53}">
      <text>
        <r>
          <rPr>
            <sz val="10"/>
            <rFont val="Tahoma"/>
            <family val="2"/>
          </rPr>
          <t>Total Dox Acceptance Amt - Total Paid Amt</t>
        </r>
      </text>
    </comment>
    <comment ref="L1841" authorId="0" shapeId="0" xr:uid="{BEB64471-7E5F-463F-95AD-1953B33E5CC6}">
      <text>
        <r>
          <rPr>
            <sz val="10"/>
            <rFont val="Tahoma"/>
            <family val="2"/>
          </rPr>
          <t>Y05232022-33</t>
        </r>
      </text>
    </comment>
    <comment ref="X1842" authorId="0" shapeId="0" xr:uid="{D6899E4C-85A1-4E34-98E9-E01B3E5C7486}">
      <text>
        <r>
          <rPr>
            <sz val="10"/>
            <rFont val="Tahoma"/>
            <family val="2"/>
          </rPr>
          <t>Total Dox Acceptance Amt - Total Paid Amt</t>
        </r>
      </text>
    </comment>
    <comment ref="L1843" authorId="0" shapeId="0" xr:uid="{6CAC0738-BEAB-47E6-9C29-56297DEF08D9}">
      <text>
        <r>
          <rPr>
            <sz val="10"/>
            <rFont val="Tahoma"/>
            <family val="2"/>
          </rPr>
          <t>Y05232022-1</t>
        </r>
      </text>
    </comment>
    <comment ref="X1844" authorId="0" shapeId="0" xr:uid="{DC815CF7-D433-4D5C-B53C-2F55223A795D}">
      <text>
        <r>
          <rPr>
            <sz val="10"/>
            <rFont val="Tahoma"/>
            <family val="2"/>
          </rPr>
          <t>Total Dox Acceptance Amt - Total Paid Amt</t>
        </r>
      </text>
    </comment>
    <comment ref="L1845" authorId="0" shapeId="0" xr:uid="{F63568B6-EDA2-4B1A-B9AF-E6C5D699B132}">
      <text>
        <r>
          <rPr>
            <sz val="10"/>
            <rFont val="Tahoma"/>
            <family val="2"/>
          </rPr>
          <t>Y06112022-22</t>
        </r>
      </text>
    </comment>
    <comment ref="X1846" authorId="0" shapeId="0" xr:uid="{DC4615E3-5C2F-46E3-8EE7-98E02A33C2D3}">
      <text>
        <r>
          <rPr>
            <sz val="10"/>
            <rFont val="Tahoma"/>
            <family val="2"/>
          </rPr>
          <t>Total Dox Acceptance Amt - Total Paid Amt</t>
        </r>
      </text>
    </comment>
    <comment ref="L1847" authorId="0" shapeId="0" xr:uid="{E105C402-BB53-4693-B467-2DE5B0FF5E61}">
      <text>
        <r>
          <rPr>
            <sz val="10"/>
            <rFont val="Tahoma"/>
            <family val="2"/>
          </rPr>
          <t>Y08032022-81</t>
        </r>
      </text>
    </comment>
    <comment ref="X1848" authorId="0" shapeId="0" xr:uid="{A81EE91F-E819-4AD1-8D58-4517458FEB42}">
      <text>
        <r>
          <rPr>
            <sz val="10"/>
            <rFont val="Tahoma"/>
            <family val="2"/>
          </rPr>
          <t>Total Dox Acceptance Amt - Total Paid Amt</t>
        </r>
      </text>
    </comment>
    <comment ref="L1849" authorId="0" shapeId="0" xr:uid="{C4ED1506-717A-4E28-9232-06211CE31DCC}">
      <text>
        <r>
          <rPr>
            <sz val="10"/>
            <rFont val="Tahoma"/>
            <family val="2"/>
          </rPr>
          <t>Y06132022-38</t>
        </r>
      </text>
    </comment>
    <comment ref="X1850" authorId="0" shapeId="0" xr:uid="{4D61A278-9777-445C-8A1B-8A3B1B36D3F1}">
      <text>
        <r>
          <rPr>
            <sz val="10"/>
            <rFont val="Tahoma"/>
            <family val="2"/>
          </rPr>
          <t>Total Dox Acceptance Amt - Total Paid Amt</t>
        </r>
      </text>
    </comment>
    <comment ref="L1851" authorId="0" shapeId="0" xr:uid="{9498529C-6A14-4E72-9F2C-3BDF98A2783E}">
      <text>
        <r>
          <rPr>
            <sz val="10"/>
            <rFont val="Tahoma"/>
            <family val="2"/>
          </rPr>
          <t>Y05262022-7</t>
        </r>
      </text>
    </comment>
    <comment ref="X1852" authorId="0" shapeId="0" xr:uid="{7EAA50ED-2149-4D2B-A60F-F09F4532C429}">
      <text>
        <r>
          <rPr>
            <sz val="10"/>
            <rFont val="Tahoma"/>
            <family val="2"/>
          </rPr>
          <t>Total Dox Acceptance Amt - Total Paid Amt</t>
        </r>
      </text>
    </comment>
    <comment ref="L1853" authorId="0" shapeId="0" xr:uid="{EB4E7778-EC10-464B-A528-13F17C5BFC96}">
      <text>
        <r>
          <rPr>
            <sz val="10"/>
            <rFont val="Tahoma"/>
            <family val="2"/>
          </rPr>
          <t>Y09012022-21</t>
        </r>
      </text>
    </comment>
    <comment ref="X1854" authorId="0" shapeId="0" xr:uid="{B2FD8B93-D733-4130-B6D3-32B9DD765137}">
      <text>
        <r>
          <rPr>
            <sz val="10"/>
            <rFont val="Tahoma"/>
            <family val="2"/>
          </rPr>
          <t>Total Dox Acceptance Amt - Total Paid Amt</t>
        </r>
      </text>
    </comment>
    <comment ref="L1855" authorId="0" shapeId="0" xr:uid="{3E2D95FA-3CE6-4789-983A-AF61203BC43F}">
      <text>
        <r>
          <rPr>
            <sz val="10"/>
            <rFont val="Tahoma"/>
            <family val="2"/>
          </rPr>
          <t>Y06132022-40</t>
        </r>
      </text>
    </comment>
    <comment ref="X1856" authorId="0" shapeId="0" xr:uid="{76E50A00-D8A8-4610-9CE7-3A988B0ED9EC}">
      <text>
        <r>
          <rPr>
            <sz val="10"/>
            <rFont val="Tahoma"/>
            <family val="2"/>
          </rPr>
          <t>Total Dox Acceptance Amt - Total Paid Amt</t>
        </r>
      </text>
    </comment>
    <comment ref="L1857" authorId="0" shapeId="0" xr:uid="{2A5D3A76-D33A-4CAC-BDD1-27C1E5057D55}">
      <text>
        <r>
          <rPr>
            <sz val="10"/>
            <rFont val="Tahoma"/>
            <family val="2"/>
          </rPr>
          <t>Y06132022-39</t>
        </r>
      </text>
    </comment>
    <comment ref="X1858" authorId="0" shapeId="0" xr:uid="{B946A6EA-D20D-457A-B33E-BA02C2E02EDC}">
      <text>
        <r>
          <rPr>
            <sz val="10"/>
            <rFont val="Tahoma"/>
            <family val="2"/>
          </rPr>
          <t>Total Dox Acceptance Amt - Total Paid Amt</t>
        </r>
      </text>
    </comment>
    <comment ref="L1859" authorId="0" shapeId="0" xr:uid="{E498F727-E1EE-4122-96F5-940BA2194042}">
      <text>
        <r>
          <rPr>
            <sz val="10"/>
            <rFont val="Tahoma"/>
            <family val="2"/>
          </rPr>
          <t>Y06112022-18</t>
        </r>
      </text>
    </comment>
    <comment ref="X1860" authorId="0" shapeId="0" xr:uid="{1E77EBEF-C6EC-49B8-BC06-0BA098C6FA15}">
      <text>
        <r>
          <rPr>
            <sz val="10"/>
            <rFont val="Tahoma"/>
            <family val="2"/>
          </rPr>
          <t>Total Dox Acceptance Amt - Total Paid Amt</t>
        </r>
      </text>
    </comment>
    <comment ref="L1861" authorId="0" shapeId="0" xr:uid="{536D7316-5E0E-4EDD-8FAD-A290FC030950}">
      <text>
        <r>
          <rPr>
            <sz val="10"/>
            <rFont val="Tahoma"/>
            <family val="2"/>
          </rPr>
          <t>Y08072022-28</t>
        </r>
      </text>
    </comment>
    <comment ref="X1862" authorId="0" shapeId="0" xr:uid="{38DEA8AE-D109-4D15-9F6D-2BD4897E4E3F}">
      <text>
        <r>
          <rPr>
            <sz val="10"/>
            <rFont val="Tahoma"/>
            <family val="2"/>
          </rPr>
          <t>Total Dox Acceptance Amt - Total Paid Amt</t>
        </r>
      </text>
    </comment>
    <comment ref="L1863" authorId="0" shapeId="0" xr:uid="{130F0935-E334-47D6-AFE6-272A239F52A8}">
      <text>
        <r>
          <rPr>
            <sz val="10"/>
            <rFont val="Tahoma"/>
            <family val="2"/>
          </rPr>
          <t>Y08042022-74</t>
        </r>
      </text>
    </comment>
    <comment ref="X1864" authorId="0" shapeId="0" xr:uid="{172A97C2-BC3C-4F2C-9694-1705B2B28D29}">
      <text>
        <r>
          <rPr>
            <sz val="10"/>
            <rFont val="Tahoma"/>
            <family val="2"/>
          </rPr>
          <t>Total Dox Acceptance Amt - Total Paid Amt</t>
        </r>
      </text>
    </comment>
    <comment ref="L1865" authorId="0" shapeId="0" xr:uid="{D1F7407D-7464-42B6-89B6-425EED43944D}">
      <text>
        <r>
          <rPr>
            <sz val="10"/>
            <rFont val="Tahoma"/>
            <family val="2"/>
          </rPr>
          <t>Y06112022-26</t>
        </r>
      </text>
    </comment>
    <comment ref="X1866" authorId="0" shapeId="0" xr:uid="{F930C967-C6E6-470F-A130-CC220A9737D4}">
      <text>
        <r>
          <rPr>
            <sz val="10"/>
            <rFont val="Tahoma"/>
            <family val="2"/>
          </rPr>
          <t>Total Dox Acceptance Amt - Total Paid Amt</t>
        </r>
      </text>
    </comment>
    <comment ref="L1867" authorId="0" shapeId="0" xr:uid="{C22D66E6-9494-40C1-82A8-B4AE8F87BA2F}">
      <text>
        <r>
          <rPr>
            <sz val="10"/>
            <rFont val="Tahoma"/>
            <family val="2"/>
          </rPr>
          <t>Y06112022-23</t>
        </r>
      </text>
    </comment>
    <comment ref="X1868" authorId="0" shapeId="0" xr:uid="{40A31498-23A4-4AFE-9E82-3D8E773A7ACA}">
      <text>
        <r>
          <rPr>
            <sz val="10"/>
            <rFont val="Tahoma"/>
            <family val="2"/>
          </rPr>
          <t>Total Dox Acceptance Amt - Total Paid Amt</t>
        </r>
      </text>
    </comment>
    <comment ref="L1869" authorId="0" shapeId="0" xr:uid="{B6BB5D40-1EBB-43A6-988D-DAB923B5B34C}">
      <text>
        <r>
          <rPr>
            <sz val="10"/>
            <rFont val="Tahoma"/>
            <family val="2"/>
          </rPr>
          <t>Y06132022-41</t>
        </r>
      </text>
    </comment>
    <comment ref="X1870" authorId="0" shapeId="0" xr:uid="{2B6BDFA0-1BBA-486D-B834-FE1C06D7B649}">
      <text>
        <r>
          <rPr>
            <sz val="10"/>
            <rFont val="Tahoma"/>
            <family val="2"/>
          </rPr>
          <t>Total Dox Acceptance Amt - Total Paid Amt</t>
        </r>
      </text>
    </comment>
    <comment ref="L1871" authorId="0" shapeId="0" xr:uid="{6160A416-8B79-4662-B21A-8810952FE377}">
      <text>
        <r>
          <rPr>
            <sz val="10"/>
            <rFont val="Tahoma"/>
            <family val="2"/>
          </rPr>
          <t>Y09012022-23</t>
        </r>
      </text>
    </comment>
    <comment ref="X1872" authorId="0" shapeId="0" xr:uid="{654116F4-1F1E-46EE-99C1-F2CB6A8CFBFF}">
      <text>
        <r>
          <rPr>
            <sz val="10"/>
            <rFont val="Tahoma"/>
            <family val="2"/>
          </rPr>
          <t>Total Dox Acceptance Amt - Total Paid Amt</t>
        </r>
      </text>
    </comment>
    <comment ref="L1873" authorId="0" shapeId="0" xr:uid="{3BB6CCD0-6657-4E56-B634-15EC4C12F62A}">
      <text>
        <r>
          <rPr>
            <sz val="10"/>
            <rFont val="Tahoma"/>
            <family val="2"/>
          </rPr>
          <t>Y07202022-168</t>
        </r>
      </text>
    </comment>
    <comment ref="X1874" authorId="0" shapeId="0" xr:uid="{9914746D-F5C3-474E-B665-DEB1372DEF2B}">
      <text>
        <r>
          <rPr>
            <sz val="10"/>
            <rFont val="Tahoma"/>
            <family val="2"/>
          </rPr>
          <t>Total Dox Acceptance Amt - Total Paid Amt</t>
        </r>
      </text>
    </comment>
    <comment ref="L1875" authorId="0" shapeId="0" xr:uid="{8A655914-D9AF-40A7-B58F-FD2AB4E91F69}">
      <text>
        <r>
          <rPr>
            <sz val="10"/>
            <rFont val="Tahoma"/>
            <family val="2"/>
          </rPr>
          <t>Y09012022-24</t>
        </r>
      </text>
    </comment>
    <comment ref="X1876" authorId="0" shapeId="0" xr:uid="{1B53525A-CFEB-4EC8-AA6C-9727B235EFE9}">
      <text>
        <r>
          <rPr>
            <sz val="10"/>
            <rFont val="Tahoma"/>
            <family val="2"/>
          </rPr>
          <t>Total Dox Acceptance Amt - Total Paid Amt</t>
        </r>
      </text>
    </comment>
    <comment ref="L1877" authorId="0" shapeId="0" xr:uid="{F1CF707B-7C02-474D-BE4F-744416E32A53}">
      <text>
        <r>
          <rPr>
            <sz val="10"/>
            <rFont val="Tahoma"/>
            <family val="2"/>
          </rPr>
          <t>Y08072022-29</t>
        </r>
      </text>
    </comment>
    <comment ref="X1878" authorId="0" shapeId="0" xr:uid="{78E14C47-8089-4741-893A-D735AFFCB72D}">
      <text>
        <r>
          <rPr>
            <sz val="10"/>
            <rFont val="Tahoma"/>
            <family val="2"/>
          </rPr>
          <t>Total Dox Acceptance Amt - Total Paid Amt</t>
        </r>
      </text>
    </comment>
    <comment ref="L1879" authorId="0" shapeId="0" xr:uid="{CA61B9A4-4B66-4154-BE0F-F16671D789F4}">
      <text/>
    </comment>
    <comment ref="X1880" authorId="0" shapeId="0" xr:uid="{CC03EC27-1D1B-418C-8640-F891F7F55B16}">
      <text>
        <r>
          <rPr>
            <sz val="10"/>
            <rFont val="Tahoma"/>
            <family val="2"/>
          </rPr>
          <t>Total Dox Acceptance Amt - Total Paid Amt</t>
        </r>
      </text>
    </comment>
    <comment ref="L1881" authorId="0" shapeId="0" xr:uid="{333415E6-9F67-46A0-99B3-E7C2796AE089}">
      <text>
        <r>
          <rPr>
            <sz val="10"/>
            <rFont val="Tahoma"/>
            <family val="2"/>
          </rPr>
          <t>Y06142022-2</t>
        </r>
      </text>
    </comment>
    <comment ref="X1882" authorId="0" shapeId="0" xr:uid="{51640A8F-D801-470E-BD9F-7CE8F7219AFD}">
      <text>
        <r>
          <rPr>
            <sz val="10"/>
            <rFont val="Tahoma"/>
            <family val="2"/>
          </rPr>
          <t>Total Dox Acceptance Amt - Total Paid Amt</t>
        </r>
      </text>
    </comment>
    <comment ref="L1883" authorId="0" shapeId="0" xr:uid="{A1FAF7BE-A560-492A-8E78-6AE114BBBDE2}">
      <text>
        <r>
          <rPr>
            <sz val="10"/>
            <rFont val="Tahoma"/>
            <family val="2"/>
          </rPr>
          <t>Y07212022-11</t>
        </r>
      </text>
    </comment>
    <comment ref="X1884" authorId="0" shapeId="0" xr:uid="{6AA42116-885A-47A8-9250-7CFEB2330F3C}">
      <text>
        <r>
          <rPr>
            <sz val="10"/>
            <rFont val="Tahoma"/>
            <family val="2"/>
          </rPr>
          <t>Total Dox Acceptance Amt - Total Paid Amt</t>
        </r>
      </text>
    </comment>
    <comment ref="L1885" authorId="0" shapeId="0" xr:uid="{5B80B9BC-6342-4A2F-B6B1-56CFDC1D2F39}">
      <text>
        <r>
          <rPr>
            <sz val="10"/>
            <rFont val="Tahoma"/>
            <family val="2"/>
          </rPr>
          <t>Y07202022-170</t>
        </r>
      </text>
    </comment>
    <comment ref="X1886" authorId="0" shapeId="0" xr:uid="{A64E6FFB-575C-4C75-B750-92685B0E3D4B}">
      <text>
        <r>
          <rPr>
            <sz val="10"/>
            <rFont val="Tahoma"/>
            <family val="2"/>
          </rPr>
          <t>Total Dox Acceptance Amt - Total Paid Amt</t>
        </r>
      </text>
    </comment>
    <comment ref="L1887" authorId="0" shapeId="0" xr:uid="{06F6A338-1CBB-485E-9938-61D3E50FCA71}">
      <text>
        <r>
          <rPr>
            <sz val="10"/>
            <rFont val="Tahoma"/>
            <family val="2"/>
          </rPr>
          <t>Y07212022-10</t>
        </r>
      </text>
    </comment>
    <comment ref="X1888" authorId="0" shapeId="0" xr:uid="{989E7233-1F95-42DF-A946-1D9EC0DAEDC4}">
      <text>
        <r>
          <rPr>
            <sz val="10"/>
            <rFont val="Tahoma"/>
            <family val="2"/>
          </rPr>
          <t>Total Dox Acceptance Amt - Total Paid Amt</t>
        </r>
      </text>
    </comment>
    <comment ref="L1889" authorId="0" shapeId="0" xr:uid="{494F9F94-A84D-43A4-96BF-08D00D861028}">
      <text>
        <r>
          <rPr>
            <sz val="10"/>
            <rFont val="Tahoma"/>
            <family val="2"/>
          </rPr>
          <t>Y07202022-159</t>
        </r>
      </text>
    </comment>
    <comment ref="X1890" authorId="0" shapeId="0" xr:uid="{448D90ED-D76E-482C-82F7-0F7431DD95FE}">
      <text>
        <r>
          <rPr>
            <sz val="10"/>
            <rFont val="Tahoma"/>
            <family val="2"/>
          </rPr>
          <t>Total Dox Acceptance Amt - Total Paid Amt</t>
        </r>
      </text>
    </comment>
    <comment ref="L1891" authorId="0" shapeId="0" xr:uid="{CCA3CFA7-8640-4421-B89D-FB9CE55BD9B6}">
      <text>
        <r>
          <rPr>
            <sz val="10"/>
            <rFont val="Tahoma"/>
            <family val="2"/>
          </rPr>
          <t>Y09012022-26</t>
        </r>
      </text>
    </comment>
    <comment ref="X1892" authorId="0" shapeId="0" xr:uid="{AABE209E-4484-4002-AC58-4D7E62211AF6}">
      <text>
        <r>
          <rPr>
            <sz val="10"/>
            <rFont val="Tahoma"/>
            <family val="2"/>
          </rPr>
          <t>Total Dox Acceptance Amt - Total Paid Amt</t>
        </r>
      </text>
    </comment>
    <comment ref="L1893" authorId="0" shapeId="0" xr:uid="{CCBF5C7B-207D-4C0B-B722-7A02C5979C32}">
      <text>
        <r>
          <rPr>
            <sz val="10"/>
            <rFont val="Tahoma"/>
            <family val="2"/>
          </rPr>
          <t>Y07232022-5</t>
        </r>
      </text>
    </comment>
    <comment ref="X1894" authorId="0" shapeId="0" xr:uid="{014603DA-EF35-4A96-A49E-E0152EEE7B62}">
      <text>
        <r>
          <rPr>
            <sz val="10"/>
            <rFont val="Tahoma"/>
            <family val="2"/>
          </rPr>
          <t>Total Dox Acceptance Amt - Total Paid Amt</t>
        </r>
      </text>
    </comment>
    <comment ref="L1895" authorId="0" shapeId="0" xr:uid="{31EADE13-9613-45D6-8DEA-1041F0D4FD11}">
      <text>
        <r>
          <rPr>
            <sz val="10"/>
            <rFont val="Tahoma"/>
            <family val="2"/>
          </rPr>
          <t>Y08312022-23</t>
        </r>
      </text>
    </comment>
    <comment ref="X1896" authorId="0" shapeId="0" xr:uid="{30321DD6-21EB-492B-BC5A-925CEB809948}">
      <text>
        <r>
          <rPr>
            <sz val="10"/>
            <rFont val="Tahoma"/>
            <family val="2"/>
          </rPr>
          <t>Total Dox Acceptance Amt - Total Paid Amt</t>
        </r>
      </text>
    </comment>
    <comment ref="L1897" authorId="0" shapeId="0" xr:uid="{22A143AD-2CE6-4AFA-A72F-B9A599CE83D4}">
      <text>
        <r>
          <rPr>
            <sz val="10"/>
            <rFont val="Tahoma"/>
            <family val="2"/>
          </rPr>
          <t>Y09012022-27</t>
        </r>
      </text>
    </comment>
    <comment ref="X1898" authorId="0" shapeId="0" xr:uid="{28DDA7D9-AB2E-438F-BE65-D87565EE7AEB}">
      <text>
        <r>
          <rPr>
            <sz val="10"/>
            <rFont val="Tahoma"/>
            <family val="2"/>
          </rPr>
          <t>Total Dox Acceptance Amt - Total Paid Amt</t>
        </r>
      </text>
    </comment>
    <comment ref="L1899" authorId="0" shapeId="0" xr:uid="{20DFE87B-EAC4-4D32-A30E-516EAD34F59F}">
      <text>
        <r>
          <rPr>
            <sz val="10"/>
            <rFont val="Tahoma"/>
            <family val="2"/>
          </rPr>
          <t>Y07212022-15</t>
        </r>
      </text>
    </comment>
    <comment ref="X1900" authorId="0" shapeId="0" xr:uid="{A2ADBC0A-8C46-4D1B-851C-57F3BD6B93E3}">
      <text>
        <r>
          <rPr>
            <sz val="10"/>
            <rFont val="Tahoma"/>
            <family val="2"/>
          </rPr>
          <t>Total Dox Acceptance Amt - Total Paid Amt</t>
        </r>
      </text>
    </comment>
    <comment ref="L1901" authorId="0" shapeId="0" xr:uid="{71A919BD-340B-4C81-B1A3-F38C6B02E958}">
      <text>
        <r>
          <rPr>
            <sz val="10"/>
            <rFont val="Tahoma"/>
            <family val="2"/>
          </rPr>
          <t>Y08072022-83</t>
        </r>
      </text>
    </comment>
    <comment ref="X1902" authorId="0" shapeId="0" xr:uid="{40345B00-C612-4F4C-87D3-74212AC9F490}">
      <text>
        <r>
          <rPr>
            <sz val="10"/>
            <rFont val="Tahoma"/>
            <family val="2"/>
          </rPr>
          <t>Total Dox Acceptance Amt - Total Paid Amt</t>
        </r>
      </text>
    </comment>
    <comment ref="L1903" authorId="0" shapeId="0" xr:uid="{FB9574FF-7720-4EB8-A9E8-4B14C02112AF}">
      <text>
        <r>
          <rPr>
            <sz val="10"/>
            <rFont val="Tahoma"/>
            <family val="2"/>
          </rPr>
          <t>Y07212022-13</t>
        </r>
      </text>
    </comment>
    <comment ref="X1904" authorId="0" shapeId="0" xr:uid="{AB0473F5-EC69-4E58-A7AE-54088A439357}">
      <text>
        <r>
          <rPr>
            <sz val="10"/>
            <rFont val="Tahoma"/>
            <family val="2"/>
          </rPr>
          <t>Total Dox Acceptance Amt - Total Paid Amt</t>
        </r>
      </text>
    </comment>
    <comment ref="L1905" authorId="0" shapeId="0" xr:uid="{94C2F25F-D356-4F28-917B-70AF8F1A0FBC}">
      <text>
        <r>
          <rPr>
            <sz val="10"/>
            <rFont val="Tahoma"/>
            <family val="2"/>
          </rPr>
          <t>Y09012022-29</t>
        </r>
      </text>
    </comment>
    <comment ref="X1906" authorId="0" shapeId="0" xr:uid="{E6178FDD-3CBE-40D4-8875-A683CE5AC87F}">
      <text>
        <r>
          <rPr>
            <sz val="10"/>
            <rFont val="Tahoma"/>
            <family val="2"/>
          </rPr>
          <t>Total Dox Acceptance Amt - Total Paid Amt</t>
        </r>
      </text>
    </comment>
    <comment ref="L1907" authorId="0" shapeId="0" xr:uid="{9A5F78A9-E4ED-4E68-9859-BB3A6B53D2CE}">
      <text>
        <r>
          <rPr>
            <sz val="10"/>
            <rFont val="Tahoma"/>
            <family val="2"/>
          </rPr>
          <t>Y09012022-28</t>
        </r>
      </text>
    </comment>
    <comment ref="X1908" authorId="0" shapeId="0" xr:uid="{195204A1-DD3B-438D-9C98-648D42986068}">
      <text>
        <r>
          <rPr>
            <sz val="10"/>
            <rFont val="Tahoma"/>
            <family val="2"/>
          </rPr>
          <t>Total Dox Acceptance Amt - Total Paid Amt</t>
        </r>
      </text>
    </comment>
    <comment ref="L1909" authorId="0" shapeId="0" xr:uid="{4C384E35-E13A-4CF7-B823-B72C31D64B17}">
      <text>
        <r>
          <rPr>
            <sz val="10"/>
            <rFont val="Tahoma"/>
            <family val="2"/>
          </rPr>
          <t>Y07212022-12</t>
        </r>
      </text>
    </comment>
    <comment ref="X1910" authorId="0" shapeId="0" xr:uid="{BED04447-952A-4BD5-A7EF-16AF1590BDB0}">
      <text>
        <r>
          <rPr>
            <sz val="10"/>
            <rFont val="Tahoma"/>
            <family val="2"/>
          </rPr>
          <t>Total Dox Acceptance Amt - Total Paid Amt</t>
        </r>
      </text>
    </comment>
    <comment ref="L1911" authorId="0" shapeId="0" xr:uid="{12337E74-0716-4FBE-BF1B-A0066C859301}">
      <text>
        <r>
          <rPr>
            <sz val="10"/>
            <rFont val="Tahoma"/>
            <family val="2"/>
          </rPr>
          <t>Y08012022-59</t>
        </r>
      </text>
    </comment>
    <comment ref="X1912" authorId="0" shapeId="0" xr:uid="{C5698FFE-1E70-4894-AA01-F132D650E4B3}">
      <text>
        <r>
          <rPr>
            <sz val="10"/>
            <rFont val="Tahoma"/>
            <family val="2"/>
          </rPr>
          <t>Total Dox Acceptance Amt - Total Paid Amt</t>
        </r>
      </text>
    </comment>
    <comment ref="L1913" authorId="0" shapeId="0" xr:uid="{C805F0F4-5B0D-4C93-8305-BDA39897C817}">
      <text>
        <r>
          <rPr>
            <sz val="10"/>
            <rFont val="Tahoma"/>
            <family val="2"/>
          </rPr>
          <t>Y07212022-14</t>
        </r>
      </text>
    </comment>
    <comment ref="X1914" authorId="0" shapeId="0" xr:uid="{6B07142F-FE86-47AE-8B1D-B6F3A14FB601}">
      <text>
        <r>
          <rPr>
            <sz val="10"/>
            <rFont val="Tahoma"/>
            <family val="2"/>
          </rPr>
          <t>Total Dox Acceptance Amt - Total Paid Amt</t>
        </r>
      </text>
    </comment>
    <comment ref="L1915" authorId="0" shapeId="0" xr:uid="{E78BE691-9333-4E93-8374-73BF0B8254FF}">
      <text>
        <r>
          <rPr>
            <sz val="10"/>
            <rFont val="Tahoma"/>
            <family val="2"/>
          </rPr>
          <t>Y09012022-30</t>
        </r>
      </text>
    </comment>
    <comment ref="X1916" authorId="0" shapeId="0" xr:uid="{CDD898A3-D8A2-41A3-B897-2DD0CD41C5D8}">
      <text>
        <r>
          <rPr>
            <sz val="10"/>
            <rFont val="Tahoma"/>
            <family val="2"/>
          </rPr>
          <t>Total Dox Acceptance Amt - Total Paid Amt</t>
        </r>
      </text>
    </comment>
    <comment ref="L1917" authorId="0" shapeId="0" xr:uid="{02B31232-2F28-4FDF-A1FA-9D88F043EAD0}">
      <text>
        <r>
          <rPr>
            <sz val="10"/>
            <rFont val="Tahoma"/>
            <family val="2"/>
          </rPr>
          <t>Y09012022-31</t>
        </r>
      </text>
    </comment>
    <comment ref="X1918" authorId="0" shapeId="0" xr:uid="{7BE52D72-0592-4EB4-8257-3D05D3519B76}">
      <text>
        <r>
          <rPr>
            <sz val="10"/>
            <rFont val="Tahoma"/>
            <family val="2"/>
          </rPr>
          <t>Total Dox Acceptance Amt - Total Paid Amt</t>
        </r>
      </text>
    </comment>
    <comment ref="L1919" authorId="0" shapeId="0" xr:uid="{1D344BDD-14E0-447E-8483-7DB1C3C41CAF}">
      <text>
        <r>
          <rPr>
            <sz val="10"/>
            <rFont val="Tahoma"/>
            <family val="2"/>
          </rPr>
          <t>Y08222022-18</t>
        </r>
      </text>
    </comment>
    <comment ref="X1920" authorId="0" shapeId="0" xr:uid="{F6364378-D793-4868-AD54-A7AC0DF3721E}">
      <text>
        <r>
          <rPr>
            <sz val="10"/>
            <rFont val="Tahoma"/>
            <family val="2"/>
          </rPr>
          <t>Total Dox Acceptance Amt - Total Paid Amt</t>
        </r>
      </text>
    </comment>
    <comment ref="L1921" authorId="0" shapeId="0" xr:uid="{83E1FA63-72C2-4437-AF9A-B10370049834}">
      <text>
        <r>
          <rPr>
            <sz val="10"/>
            <rFont val="Tahoma"/>
            <family val="2"/>
          </rPr>
          <t>Y08222022-15</t>
        </r>
      </text>
    </comment>
    <comment ref="X1922" authorId="0" shapeId="0" xr:uid="{F04FDBC9-6533-46A6-856D-D994E68C1D84}">
      <text>
        <r>
          <rPr>
            <sz val="10"/>
            <rFont val="Tahoma"/>
            <family val="2"/>
          </rPr>
          <t>Total Dox Acceptance Amt - Total Paid Amt</t>
        </r>
      </text>
    </comment>
    <comment ref="L1923" authorId="0" shapeId="0" xr:uid="{E17D8DE3-B68B-4C8D-8D6C-2AA8C35A9CA0}">
      <text>
        <r>
          <rPr>
            <sz val="10"/>
            <rFont val="Tahoma"/>
            <family val="2"/>
          </rPr>
          <t>Y09012022-32</t>
        </r>
      </text>
    </comment>
    <comment ref="X1924" authorId="0" shapeId="0" xr:uid="{391AC06A-9EDA-4F06-B358-B680B164B165}">
      <text>
        <r>
          <rPr>
            <sz val="10"/>
            <rFont val="Tahoma"/>
            <family val="2"/>
          </rPr>
          <t>Total Dox Acceptance Amt - Total Paid Amt</t>
        </r>
      </text>
    </comment>
    <comment ref="L1925" authorId="0" shapeId="0" xr:uid="{23566CC2-D3C4-4C05-B28E-1B911E16E140}">
      <text>
        <r>
          <rPr>
            <sz val="10"/>
            <rFont val="Tahoma"/>
            <family val="2"/>
          </rPr>
          <t>Y09012022-33</t>
        </r>
      </text>
    </comment>
    <comment ref="X1926" authorId="0" shapeId="0" xr:uid="{882CB78E-305A-48AD-832C-DCC103151168}">
      <text>
        <r>
          <rPr>
            <sz val="10"/>
            <rFont val="Tahoma"/>
            <family val="2"/>
          </rPr>
          <t>Total Dox Acceptance Amt - Total Paid Amt</t>
        </r>
      </text>
    </comment>
    <comment ref="L1927" authorId="0" shapeId="0" xr:uid="{054C3FE7-2A9C-4792-BBC7-9D32164DAE2D}">
      <text/>
    </comment>
    <comment ref="X1928" authorId="0" shapeId="0" xr:uid="{FFD2AB10-08AB-4ACB-9146-60FB22607FEE}">
      <text>
        <r>
          <rPr>
            <sz val="10"/>
            <rFont val="Tahoma"/>
            <family val="2"/>
          </rPr>
          <t>Total Dox Acceptance Amt - Total Paid Amt</t>
        </r>
      </text>
    </comment>
    <comment ref="L1929" authorId="0" shapeId="0" xr:uid="{8A4F8AFB-C11C-4CA0-89FE-F6CE288093FB}">
      <text>
        <r>
          <rPr>
            <sz val="10"/>
            <rFont val="Tahoma"/>
            <family val="2"/>
          </rPr>
          <t>Y09062022-12</t>
        </r>
      </text>
    </comment>
    <comment ref="X1930" authorId="0" shapeId="0" xr:uid="{E02F6474-6B0D-40BF-B3C1-0632F29084E5}">
      <text>
        <r>
          <rPr>
            <sz val="10"/>
            <rFont val="Tahoma"/>
            <family val="2"/>
          </rPr>
          <t>Total Dox Acceptance Amt - Total Paid Amt</t>
        </r>
      </text>
    </comment>
    <comment ref="L1931" authorId="0" shapeId="0" xr:uid="{7A0AAD37-41F6-4E45-9975-CB0AC94E2615}">
      <text>
        <r>
          <rPr>
            <sz val="10"/>
            <rFont val="Tahoma"/>
            <family val="2"/>
          </rPr>
          <t>Y08082022-33</t>
        </r>
      </text>
    </comment>
    <comment ref="L1932" authorId="0" shapeId="0" xr:uid="{90A3ED2B-F683-4801-9DD4-AEC18EDCB8DA}">
      <text>
        <r>
          <rPr>
            <sz val="10"/>
            <rFont val="Tahoma"/>
            <family val="2"/>
          </rPr>
          <t>Y09062022-11</t>
        </r>
      </text>
    </comment>
    <comment ref="X1933" authorId="0" shapeId="0" xr:uid="{CEEF01FE-DCF8-4AED-860A-71BE5D932341}">
      <text>
        <r>
          <rPr>
            <sz val="10"/>
            <rFont val="Tahoma"/>
            <family val="2"/>
          </rPr>
          <t>Total Dox Acceptance Amt - Total Paid Amt</t>
        </r>
      </text>
    </comment>
    <comment ref="L1934" authorId="0" shapeId="0" xr:uid="{87DB5406-C1D7-40C6-BE98-38E3D6A13B3A}">
      <text>
        <r>
          <rPr>
            <sz val="10"/>
            <rFont val="Tahoma"/>
            <family val="2"/>
          </rPr>
          <t>Y09072022-21</t>
        </r>
      </text>
    </comment>
    <comment ref="X1935" authorId="0" shapeId="0" xr:uid="{80D2A46C-1DA5-4678-AB39-8BC5FF46A13E}">
      <text>
        <r>
          <rPr>
            <sz val="10"/>
            <rFont val="Tahoma"/>
            <family val="2"/>
          </rPr>
          <t>Total Dox Acceptance Amt - Total Paid Amt</t>
        </r>
      </text>
    </comment>
    <comment ref="L1936" authorId="0" shapeId="0" xr:uid="{43979C6C-EAD3-4B9C-929B-06C6AA9FC59E}">
      <text/>
    </comment>
    <comment ref="X1937" authorId="0" shapeId="0" xr:uid="{62AFC3C4-0391-4574-8070-4CA0B1C938FC}">
      <text>
        <r>
          <rPr>
            <sz val="10"/>
            <rFont val="Tahoma"/>
            <family val="2"/>
          </rPr>
          <t>Total Dox Acceptance Amt - Total Paid Amt</t>
        </r>
      </text>
    </comment>
    <comment ref="L1938" authorId="0" shapeId="0" xr:uid="{AACCCDD1-C839-4F10-9690-B1A81099E7DC}">
      <text/>
    </comment>
    <comment ref="X1939" authorId="0" shapeId="0" xr:uid="{4710E4F5-66E4-450D-BDC4-B27E0A79A77C}">
      <text>
        <r>
          <rPr>
            <sz val="10"/>
            <rFont val="Tahoma"/>
            <family val="2"/>
          </rPr>
          <t>Total Dox Acceptance Amt - Total Paid Amt</t>
        </r>
      </text>
    </comment>
    <comment ref="L1940" authorId="0" shapeId="0" xr:uid="{36BF44C6-FB1E-494D-B9C6-134E14FE25B8}">
      <text/>
    </comment>
    <comment ref="X1941" authorId="0" shapeId="0" xr:uid="{E07F0598-8E67-4DC5-BD60-959ABB0E672F}">
      <text>
        <r>
          <rPr>
            <sz val="10"/>
            <rFont val="Tahoma"/>
            <family val="2"/>
          </rPr>
          <t>Total Dox Acceptance Amt - Total Paid Amt</t>
        </r>
      </text>
    </comment>
    <comment ref="L1942" authorId="0" shapeId="0" xr:uid="{8778E7D2-09F1-4FCB-A21A-E2196D1B910C}">
      <text/>
    </comment>
    <comment ref="X1943" authorId="0" shapeId="0" xr:uid="{FBDF12FB-7E21-48B9-9455-B15AD5D7FB40}">
      <text>
        <r>
          <rPr>
            <sz val="10"/>
            <rFont val="Tahoma"/>
            <family val="2"/>
          </rPr>
          <t>Total Dox Acceptance Amt - Total Paid Amt</t>
        </r>
      </text>
    </comment>
    <comment ref="L1944" authorId="0" shapeId="0" xr:uid="{401E6FB5-A177-403E-ADA3-68FF136FB558}">
      <text>
        <r>
          <rPr>
            <sz val="10"/>
            <rFont val="Tahoma"/>
            <family val="2"/>
          </rPr>
          <t>Y09062022-13</t>
        </r>
      </text>
    </comment>
    <comment ref="X1945" authorId="0" shapeId="0" xr:uid="{D69D7A7B-3762-426C-A886-EE07BED52F3F}">
      <text>
        <r>
          <rPr>
            <sz val="10"/>
            <rFont val="Tahoma"/>
            <family val="2"/>
          </rPr>
          <t>Total Dox Acceptance Amt - Total Paid Amt</t>
        </r>
      </text>
    </comment>
    <comment ref="L1946" authorId="0" shapeId="0" xr:uid="{C33E62A3-CCFB-4892-8DB7-AF026375C777}">
      <text>
        <r>
          <rPr>
            <sz val="10"/>
            <rFont val="Tahoma"/>
            <family val="2"/>
          </rPr>
          <t>Y09072022-40</t>
        </r>
      </text>
    </comment>
    <comment ref="X1947" authorId="0" shapeId="0" xr:uid="{5E51BFFB-1BEF-4550-BE3A-44AF1AE47596}">
      <text>
        <r>
          <rPr>
            <sz val="10"/>
            <rFont val="Tahoma"/>
            <family val="2"/>
          </rPr>
          <t>Total Dox Acceptance Amt - Total Paid Amt</t>
        </r>
      </text>
    </comment>
    <comment ref="X1949" authorId="0" shapeId="0" xr:uid="{BDA76002-F924-4B4B-8DBD-7423AE88413A}">
      <text>
        <r>
          <rPr>
            <sz val="10"/>
            <rFont val="Tahoma"/>
            <family val="2"/>
          </rPr>
          <t>Total Dox Acceptance Amt - Total Paid Amt</t>
        </r>
      </text>
    </comment>
    <comment ref="L1950" authorId="0" shapeId="0" xr:uid="{D40CC09F-9A84-4F76-863E-84BEA7586BEF}">
      <text/>
    </comment>
    <comment ref="X1951" authorId="0" shapeId="0" xr:uid="{1E253A70-4C1A-4165-B8E3-E33106756D83}">
      <text>
        <r>
          <rPr>
            <sz val="10"/>
            <rFont val="Tahoma"/>
            <family val="2"/>
          </rPr>
          <t>Total Dox Acceptance Amt - Total Paid Amt</t>
        </r>
      </text>
    </comment>
    <comment ref="L1952" authorId="0" shapeId="0" xr:uid="{3B191401-E852-4D34-9C5A-2D35027D45AE}">
      <text>
        <r>
          <rPr>
            <sz val="10"/>
            <rFont val="Tahoma"/>
            <family val="2"/>
          </rPr>
          <t>Y09072022-46</t>
        </r>
      </text>
    </comment>
    <comment ref="X1953" authorId="0" shapeId="0" xr:uid="{4925F8B8-3DFE-4E44-B404-82E97FD02B72}">
      <text>
        <r>
          <rPr>
            <sz val="10"/>
            <rFont val="Tahoma"/>
            <family val="2"/>
          </rPr>
          <t>Total Dox Acceptance Amt - Total Paid Amt</t>
        </r>
      </text>
    </comment>
    <comment ref="X1955" authorId="0" shapeId="0" xr:uid="{F165A075-3062-4F42-8F87-689BBA0B00CA}">
      <text>
        <r>
          <rPr>
            <sz val="10"/>
            <rFont val="Tahoma"/>
            <family val="2"/>
          </rPr>
          <t>Total Dox Acceptance Amt - Total Paid Amt</t>
        </r>
      </text>
    </comment>
    <comment ref="L1956" authorId="0" shapeId="0" xr:uid="{56F26C75-5B3C-49B7-821E-001EB32A2DDA}">
      <text/>
    </comment>
    <comment ref="X1957" authorId="0" shapeId="0" xr:uid="{849289B5-98EF-458A-BD00-EB52F28986D6}">
      <text>
        <r>
          <rPr>
            <sz val="10"/>
            <rFont val="Tahoma"/>
            <family val="2"/>
          </rPr>
          <t>Total Dox Acceptance Amt - Total Paid Amt</t>
        </r>
      </text>
    </comment>
    <comment ref="L1958" authorId="0" shapeId="0" xr:uid="{841666C0-7756-445E-A140-EF8B8ECBAA4A}">
      <text/>
    </comment>
    <comment ref="X1959" authorId="0" shapeId="0" xr:uid="{BC3FBEAA-0CD2-4E1D-996D-772FFEB4D5E9}">
      <text>
        <r>
          <rPr>
            <sz val="10"/>
            <rFont val="Tahoma"/>
            <family val="2"/>
          </rPr>
          <t>Total Dox Acceptance Amt - Total Paid Amt</t>
        </r>
      </text>
    </comment>
    <comment ref="X1961" authorId="0" shapeId="0" xr:uid="{B48E3EE1-DE37-4042-BBF4-4B43E9CC3D28}">
      <text>
        <r>
          <rPr>
            <sz val="10"/>
            <rFont val="Tahoma"/>
            <family val="2"/>
          </rPr>
          <t>Total Dox Acceptance Amt - Total Paid Amt</t>
        </r>
      </text>
    </comment>
    <comment ref="L1962" authorId="0" shapeId="0" xr:uid="{846D4B5B-76B9-4FD3-B1D8-3FB79AA0D267}">
      <text/>
    </comment>
    <comment ref="X1963" authorId="0" shapeId="0" xr:uid="{9FCA30F2-497D-4B8C-AB78-BA6A9556B1CF}">
      <text>
        <r>
          <rPr>
            <sz val="10"/>
            <rFont val="Tahoma"/>
            <family val="2"/>
          </rPr>
          <t>Total Dox Acceptance Amt - Total Paid Amt</t>
        </r>
      </text>
    </comment>
    <comment ref="X1965" authorId="0" shapeId="0" xr:uid="{1173E8D5-D097-4B76-86CC-1F97EC010C24}">
      <text>
        <r>
          <rPr>
            <sz val="10"/>
            <rFont val="Tahoma"/>
            <family val="2"/>
          </rPr>
          <t>Total Dox Acceptance Amt - Total Paid Amt</t>
        </r>
      </text>
    </comment>
    <comment ref="X1967" authorId="0" shapeId="0" xr:uid="{C4D54C43-F2EB-406E-8305-66FEB17BB187}">
      <text>
        <r>
          <rPr>
            <sz val="10"/>
            <rFont val="Tahoma"/>
            <family val="2"/>
          </rPr>
          <t>Total Dox Acceptance Amt - Total Paid Amt</t>
        </r>
      </text>
    </comment>
    <comment ref="X1969" authorId="0" shapeId="0" xr:uid="{CB26BAF1-B440-4016-AB4C-57160071AAAE}">
      <text>
        <r>
          <rPr>
            <sz val="10"/>
            <rFont val="Tahoma"/>
            <family val="2"/>
          </rPr>
          <t>Total Dox Acceptance Amt - Total Paid Amt</t>
        </r>
      </text>
    </comment>
    <comment ref="X1971" authorId="0" shapeId="0" xr:uid="{701849C8-F6A4-4A6C-BF72-928FB467E534}">
      <text>
        <r>
          <rPr>
            <sz val="10"/>
            <rFont val="Tahoma"/>
            <family val="2"/>
          </rPr>
          <t>Total Dox Acceptance Amt - Total Paid Amt</t>
        </r>
      </text>
    </comment>
    <comment ref="X1973" authorId="0" shapeId="0" xr:uid="{0189EA8D-043C-43A1-8F5D-4F60FAB4F4A5}">
      <text>
        <r>
          <rPr>
            <sz val="10"/>
            <rFont val="Tahoma"/>
            <family val="2"/>
          </rPr>
          <t>Total Dox Acceptance Amt - Total Paid Amt</t>
        </r>
      </text>
    </comment>
    <comment ref="X1975" authorId="0" shapeId="0" xr:uid="{6BCFB2CE-1E1E-49A7-AA23-1B98807B193B}">
      <text>
        <r>
          <rPr>
            <sz val="10"/>
            <rFont val="Tahoma"/>
            <family val="2"/>
          </rPr>
          <t>Total Dox Acceptance Amt - Total Paid Amt</t>
        </r>
      </text>
    </comment>
    <comment ref="X1977" authorId="0" shapeId="0" xr:uid="{AB3BED3A-2DFF-4499-9664-6854D4396301}">
      <text>
        <r>
          <rPr>
            <sz val="10"/>
            <rFont val="Tahoma"/>
            <family val="2"/>
          </rPr>
          <t>Total Dox Acceptance Amt - Total Paid Amt</t>
        </r>
      </text>
    </comment>
    <comment ref="X1979" authorId="0" shapeId="0" xr:uid="{2D951248-49FE-4CBB-ADBD-E96BEFFFE236}">
      <text>
        <r>
          <rPr>
            <sz val="10"/>
            <rFont val="Tahoma"/>
            <family val="2"/>
          </rPr>
          <t>Total Dox Acceptance Amt - Total Paid Amt</t>
        </r>
      </text>
    </comment>
    <comment ref="X1981" authorId="0" shapeId="0" xr:uid="{041BCFC1-A4D0-4AD1-B3A8-ED539FC95BF9}">
      <text>
        <r>
          <rPr>
            <sz val="10"/>
            <rFont val="Tahoma"/>
            <family val="2"/>
          </rPr>
          <t>Total Dox Acceptance Amt - Total Paid Amt</t>
        </r>
      </text>
    </comment>
    <comment ref="X1983" authorId="0" shapeId="0" xr:uid="{31CDC3A8-D2AC-47F5-A34A-34C221506F64}">
      <text>
        <r>
          <rPr>
            <sz val="10"/>
            <rFont val="Tahoma"/>
            <family val="2"/>
          </rPr>
          <t>Total Dox Acceptance Amt - Total Paid Amt</t>
        </r>
      </text>
    </comment>
    <comment ref="X1985" authorId="0" shapeId="0" xr:uid="{37AA3870-E452-4658-B3EA-BFD22F5FA028}">
      <text>
        <r>
          <rPr>
            <sz val="10"/>
            <rFont val="Tahoma"/>
            <family val="2"/>
          </rPr>
          <t>Total Dox Acceptance Amt - Total Paid Amt</t>
        </r>
      </text>
    </comment>
    <comment ref="L1986" authorId="0" shapeId="0" xr:uid="{26DC22FB-5950-44AD-A217-3098640BB066}">
      <text>
        <r>
          <rPr>
            <sz val="10"/>
            <rFont val="Tahoma"/>
            <family val="2"/>
          </rPr>
          <t>Y03092022-43</t>
        </r>
      </text>
    </comment>
    <comment ref="X1987" authorId="0" shapeId="0" xr:uid="{70640AA3-8DC2-41AE-A6E8-11FD5A97021B}">
      <text>
        <r>
          <rPr>
            <sz val="10"/>
            <rFont val="Tahoma"/>
            <family val="2"/>
          </rPr>
          <t>Total Dox Acceptance Amt - Total Paid Amt</t>
        </r>
      </text>
    </comment>
    <comment ref="L1988" authorId="0" shapeId="0" xr:uid="{595F6EEC-E8BF-4C0B-BE6F-D826A7817747}">
      <text>
        <r>
          <rPr>
            <sz val="10"/>
            <rFont val="Tahoma"/>
            <family val="2"/>
          </rPr>
          <t>Y03092022-44</t>
        </r>
      </text>
    </comment>
    <comment ref="X1989" authorId="0" shapeId="0" xr:uid="{83497D8E-CC0B-413A-AA90-29FF6396CC6E}">
      <text>
        <r>
          <rPr>
            <sz val="10"/>
            <rFont val="Tahoma"/>
            <family val="2"/>
          </rPr>
          <t>Total Dox Acceptance Amt - Total Paid Amt</t>
        </r>
      </text>
    </comment>
    <comment ref="L1990" authorId="0" shapeId="0" xr:uid="{97955A04-0C33-4C72-AF5F-B4FDF99156FD}">
      <text>
        <r>
          <rPr>
            <sz val="10"/>
            <rFont val="Tahoma"/>
            <family val="2"/>
          </rPr>
          <t>Y03092022-59</t>
        </r>
      </text>
    </comment>
    <comment ref="X1991" authorId="0" shapeId="0" xr:uid="{5D5308BC-7E30-48C3-9F8F-B696F13FCCFE}">
      <text>
        <r>
          <rPr>
            <sz val="10"/>
            <rFont val="Tahoma"/>
            <family val="2"/>
          </rPr>
          <t>Total Dox Acceptance Amt - Total Paid Amt</t>
        </r>
      </text>
    </comment>
    <comment ref="L1992" authorId="0" shapeId="0" xr:uid="{3446ECB6-23F3-4E05-A161-BDEE5ECB2159}">
      <text>
        <r>
          <rPr>
            <sz val="10"/>
            <rFont val="Tahoma"/>
            <family val="2"/>
          </rPr>
          <t>Y04052022-121</t>
        </r>
      </text>
    </comment>
    <comment ref="L1993" authorId="0" shapeId="0" xr:uid="{F65A1399-25A5-40AC-96F8-13AC6631EE16}">
      <text>
        <r>
          <rPr>
            <sz val="10"/>
            <rFont val="Tahoma"/>
            <family val="2"/>
          </rPr>
          <t>Y04052022-113</t>
        </r>
      </text>
    </comment>
    <comment ref="X1994" authorId="0" shapeId="0" xr:uid="{94C6FBA5-F7DC-4D67-91BE-F0958CB3545E}">
      <text>
        <r>
          <rPr>
            <sz val="10"/>
            <rFont val="Tahoma"/>
            <family val="2"/>
          </rPr>
          <t>Total Dox Acceptance Amt - Total Paid Amt</t>
        </r>
      </text>
    </comment>
    <comment ref="L1995" authorId="0" shapeId="0" xr:uid="{D44D7472-7542-4814-A38A-0873ACD0857E}">
      <text>
        <r>
          <rPr>
            <sz val="10"/>
            <rFont val="Tahoma"/>
            <family val="2"/>
          </rPr>
          <t>Y04062022-2</t>
        </r>
      </text>
    </comment>
    <comment ref="X1996" authorId="0" shapeId="0" xr:uid="{DCD5D769-C0CE-4B18-9034-68EBFFBB8074}">
      <text>
        <r>
          <rPr>
            <sz val="10"/>
            <rFont val="Tahoma"/>
            <family val="2"/>
          </rPr>
          <t>Total Dox Acceptance Amt - Total Paid Amt</t>
        </r>
      </text>
    </comment>
    <comment ref="L1997" authorId="0" shapeId="0" xr:uid="{8AD094FD-DAAA-4FD4-88DC-5AB8950765B3}">
      <text>
        <r>
          <rPr>
            <sz val="10"/>
            <rFont val="Tahoma"/>
            <family val="2"/>
          </rPr>
          <t>Y03092022-51</t>
        </r>
      </text>
    </comment>
    <comment ref="X1998" authorId="0" shapeId="0" xr:uid="{4AC28E60-868C-4FB4-B3BA-B58999EA59CD}">
      <text>
        <r>
          <rPr>
            <sz val="10"/>
            <rFont val="Tahoma"/>
            <family val="2"/>
          </rPr>
          <t>Total Dox Acceptance Amt - Total Paid Amt</t>
        </r>
      </text>
    </comment>
    <comment ref="L1999" authorId="0" shapeId="0" xr:uid="{79BB9A8B-C683-4BED-80BE-79D6337D3B67}">
      <text>
        <r>
          <rPr>
            <sz val="10"/>
            <rFont val="Tahoma"/>
            <family val="2"/>
          </rPr>
          <t>Y04052022-119</t>
        </r>
      </text>
    </comment>
    <comment ref="L2000" authorId="0" shapeId="0" xr:uid="{9AD23C7D-CACB-4366-8045-BE8578D72834}">
      <text>
        <r>
          <rPr>
            <sz val="10"/>
            <rFont val="Tahoma"/>
            <family val="2"/>
          </rPr>
          <t>Y04052022-119</t>
        </r>
      </text>
    </comment>
    <comment ref="X2001" authorId="0" shapeId="0" xr:uid="{01EAD7CF-AA18-47D8-8468-71A828E372F6}">
      <text>
        <r>
          <rPr>
            <sz val="10"/>
            <rFont val="Tahoma"/>
            <family val="2"/>
          </rPr>
          <t>Total Dox Acceptance Amt - Total Paid Amt</t>
        </r>
      </text>
    </comment>
    <comment ref="L2002" authorId="0" shapeId="0" xr:uid="{3FA98469-573A-46C4-8B0B-6897998C6F26}">
      <text>
        <r>
          <rPr>
            <sz val="10"/>
            <rFont val="Tahoma"/>
            <family val="2"/>
          </rPr>
          <t>Y04052022-80</t>
        </r>
      </text>
    </comment>
    <comment ref="L2003" authorId="0" shapeId="0" xr:uid="{0BAA58CF-9D8E-449C-8E23-2ABBC87A829A}">
      <text>
        <r>
          <rPr>
            <sz val="10"/>
            <rFont val="Tahoma"/>
            <family val="2"/>
          </rPr>
          <t>Y04072022-14</t>
        </r>
      </text>
    </comment>
    <comment ref="L2004" authorId="0" shapeId="0" xr:uid="{CC28ECEC-E0BF-431A-9009-AB7BA34EC1D7}">
      <text>
        <r>
          <rPr>
            <sz val="10"/>
            <rFont val="Tahoma"/>
            <family val="2"/>
          </rPr>
          <t>Y04072022-14</t>
        </r>
      </text>
    </comment>
    <comment ref="X2005" authorId="0" shapeId="0" xr:uid="{8000D26F-53D2-4CFC-B6AF-57EB081F84A6}">
      <text>
        <r>
          <rPr>
            <sz val="10"/>
            <rFont val="Tahoma"/>
            <family val="2"/>
          </rPr>
          <t>Total Dox Acceptance Amt - Total Paid Amt</t>
        </r>
      </text>
    </comment>
    <comment ref="L2006" authorId="0" shapeId="0" xr:uid="{C279000F-C07F-4185-B290-801EE7911253}">
      <text>
        <r>
          <rPr>
            <sz val="10"/>
            <rFont val="Tahoma"/>
            <family val="2"/>
          </rPr>
          <t>Y04052022-65</t>
        </r>
      </text>
    </comment>
    <comment ref="X2007" authorId="0" shapeId="0" xr:uid="{4F099B62-E749-465A-82EC-9C0AC8849F81}">
      <text>
        <r>
          <rPr>
            <sz val="10"/>
            <rFont val="Tahoma"/>
            <family val="2"/>
          </rPr>
          <t>Total Dox Acceptance Amt - Total Paid Amt</t>
        </r>
      </text>
    </comment>
    <comment ref="L2008" authorId="0" shapeId="0" xr:uid="{EF043D85-B725-484E-9755-7203EB3B709D}">
      <text>
        <r>
          <rPr>
            <sz val="10"/>
            <rFont val="Tahoma"/>
            <family val="2"/>
          </rPr>
          <t>Y07202022-32</t>
        </r>
      </text>
    </comment>
    <comment ref="L2009" authorId="0" shapeId="0" xr:uid="{99EF0DBA-61F3-46B1-8D1B-B10F4EC1DA7A}">
      <text>
        <r>
          <rPr>
            <sz val="10"/>
            <rFont val="Tahoma"/>
            <family val="2"/>
          </rPr>
          <t>Y07202022-32</t>
        </r>
      </text>
    </comment>
    <comment ref="L2010" authorId="0" shapeId="0" xr:uid="{3AE9F581-D36E-413E-B05B-B26BDC6869B9}">
      <text>
        <r>
          <rPr>
            <sz val="10"/>
            <rFont val="Tahoma"/>
            <family val="2"/>
          </rPr>
          <t>Y07202022-32</t>
        </r>
      </text>
    </comment>
    <comment ref="X2011" authorId="0" shapeId="0" xr:uid="{BB500B8E-6786-456B-94D7-084B6DFAE627}">
      <text>
        <r>
          <rPr>
            <sz val="10"/>
            <rFont val="Tahoma"/>
            <family val="2"/>
          </rPr>
          <t>Total Dox Acceptance Amt - Total Paid Amt</t>
        </r>
      </text>
    </comment>
    <comment ref="L2012" authorId="0" shapeId="0" xr:uid="{AEADAD5A-5BA6-41A3-BB8B-9193EEB4B710}">
      <text>
        <r>
          <rPr>
            <sz val="10"/>
            <rFont val="Tahoma"/>
            <family val="2"/>
          </rPr>
          <t>Y07232022-9</t>
        </r>
      </text>
    </comment>
    <comment ref="L2013" authorId="0" shapeId="0" xr:uid="{526C34C7-BDC4-4CBF-8C6F-D52CCDC8822A}">
      <text>
        <r>
          <rPr>
            <sz val="10"/>
            <rFont val="Tahoma"/>
            <family val="2"/>
          </rPr>
          <t>Y07232022-9</t>
        </r>
      </text>
    </comment>
    <comment ref="L2014" authorId="0" shapeId="0" xr:uid="{51189586-F4B3-4886-A510-8D54B3ECB57D}">
      <text/>
    </comment>
    <comment ref="L2015" authorId="0" shapeId="0" xr:uid="{6F6F952A-6959-4D63-86DF-0D63E8A7FECD}">
      <text>
        <r>
          <rPr>
            <sz val="10"/>
            <rFont val="Tahoma"/>
            <family val="2"/>
          </rPr>
          <t>Y07232022-9</t>
        </r>
      </text>
    </comment>
    <comment ref="L2016" authorId="0" shapeId="0" xr:uid="{AF26F0E1-BCA1-4EAC-AE9D-C226CFD9324C}">
      <text>
        <r>
          <rPr>
            <sz val="10"/>
            <rFont val="Tahoma"/>
            <family val="2"/>
          </rPr>
          <t>Y07062022-46</t>
        </r>
      </text>
    </comment>
    <comment ref="L2017" authorId="0" shapeId="0" xr:uid="{4D5D376F-485E-4050-8072-23B90A494F7F}">
      <text>
        <r>
          <rPr>
            <sz val="10"/>
            <rFont val="Tahoma"/>
            <family val="2"/>
          </rPr>
          <t>Y07062022-46</t>
        </r>
      </text>
    </comment>
    <comment ref="L2018" authorId="0" shapeId="0" xr:uid="{E73063B7-166F-4373-A08B-23EF61D760FF}">
      <text>
        <r>
          <rPr>
            <sz val="10"/>
            <rFont val="Tahoma"/>
            <family val="2"/>
          </rPr>
          <t>Y07062022-46</t>
        </r>
      </text>
    </comment>
    <comment ref="L2019" authorId="0" shapeId="0" xr:uid="{66A039CC-D8BB-46AA-96DA-ABAF908D129B}">
      <text>
        <r>
          <rPr>
            <sz val="10"/>
            <rFont val="Tahoma"/>
            <family val="2"/>
          </rPr>
          <t>Y09072022-24</t>
        </r>
      </text>
    </comment>
    <comment ref="L2020" authorId="0" shapeId="0" xr:uid="{01CA55C5-AE3B-428C-BDE4-6B290ED789DA}">
      <text>
        <r>
          <rPr>
            <sz val="10"/>
            <rFont val="Tahoma"/>
            <family val="2"/>
          </rPr>
          <t>Y04072022-27</t>
        </r>
      </text>
    </comment>
    <comment ref="L2021" authorId="0" shapeId="0" xr:uid="{31740FD5-D073-4345-BE96-5AC44082C535}">
      <text>
        <r>
          <rPr>
            <sz val="10"/>
            <rFont val="Tahoma"/>
            <family val="2"/>
          </rPr>
          <t>Y04072022-27</t>
        </r>
      </text>
    </comment>
    <comment ref="L2022" authorId="0" shapeId="0" xr:uid="{3DADDE39-0B08-487B-B753-30E7F348885C}">
      <text>
        <r>
          <rPr>
            <sz val="10"/>
            <rFont val="Tahoma"/>
            <family val="2"/>
          </rPr>
          <t>Y04072022-27</t>
        </r>
      </text>
    </comment>
    <comment ref="X2023" authorId="0" shapeId="0" xr:uid="{F1FBFEDC-E306-4335-89C4-5F19763F95EA}">
      <text>
        <r>
          <rPr>
            <sz val="10"/>
            <rFont val="Tahoma"/>
            <family val="2"/>
          </rPr>
          <t>Total Dox Acceptance Amt - Total Paid Amt</t>
        </r>
      </text>
    </comment>
    <comment ref="L2024" authorId="0" shapeId="0" xr:uid="{F90D7F67-9B88-46B7-8240-5F0C9936A5E4}">
      <text>
        <r>
          <rPr>
            <sz val="10"/>
            <rFont val="Tahoma"/>
            <family val="2"/>
          </rPr>
          <t>Y05222022-5</t>
        </r>
      </text>
    </comment>
    <comment ref="L2025" authorId="0" shapeId="0" xr:uid="{6EA4F0D0-2004-46F2-9747-364EFE2788BE}">
      <text>
        <r>
          <rPr>
            <sz val="10"/>
            <rFont val="Tahoma"/>
            <family val="2"/>
          </rPr>
          <t>Y05222022-32</t>
        </r>
      </text>
    </comment>
    <comment ref="L2026" authorId="0" shapeId="0" xr:uid="{485E8100-E556-4000-BDD5-619DCF0A89FF}">
      <text>
        <r>
          <rPr>
            <sz val="10"/>
            <rFont val="Tahoma"/>
            <family val="2"/>
          </rPr>
          <t>Y05222022-5</t>
        </r>
      </text>
    </comment>
    <comment ref="L2027" authorId="0" shapeId="0" xr:uid="{A895B936-A46D-4EF0-A7B4-42FFDF07B85B}">
      <text>
        <r>
          <rPr>
            <sz val="10"/>
            <rFont val="Tahoma"/>
            <family val="2"/>
          </rPr>
          <t>Y05222022-5</t>
        </r>
      </text>
    </comment>
    <comment ref="X2028" authorId="0" shapeId="0" xr:uid="{8AB61F10-9E4F-4ED8-8AA0-EF8263D924CA}">
      <text>
        <r>
          <rPr>
            <sz val="10"/>
            <rFont val="Tahoma"/>
            <family val="2"/>
          </rPr>
          <t>Total Dox Acceptance Amt - Total Paid Amt</t>
        </r>
      </text>
    </comment>
    <comment ref="L2029" authorId="0" shapeId="0" xr:uid="{65813531-760B-4522-9C97-F1AE98ADF358}">
      <text>
        <r>
          <rPr>
            <sz val="10"/>
            <rFont val="Tahoma"/>
            <family val="2"/>
          </rPr>
          <t>Y05192022-7</t>
        </r>
      </text>
    </comment>
    <comment ref="X2030" authorId="0" shapeId="0" xr:uid="{DF3A3F0A-4803-4A37-8DFF-56203936B1EE}">
      <text>
        <r>
          <rPr>
            <sz val="10"/>
            <rFont val="Tahoma"/>
            <family val="2"/>
          </rPr>
          <t>Total Dox Acceptance Amt - Total Paid Amt</t>
        </r>
      </text>
    </comment>
    <comment ref="L2031" authorId="0" shapeId="0" xr:uid="{975539B7-8C75-4DB2-8C2D-EDD7BE7AA1EC}">
      <text>
        <r>
          <rPr>
            <sz val="10"/>
            <rFont val="Tahoma"/>
            <family val="2"/>
          </rPr>
          <t>Y05222022-84</t>
        </r>
      </text>
    </comment>
    <comment ref="L2032" authorId="0" shapeId="0" xr:uid="{81205E1A-FE30-4EEE-8855-56D1E250D7EC}">
      <text>
        <r>
          <rPr>
            <sz val="10"/>
            <rFont val="Tahoma"/>
            <family val="2"/>
          </rPr>
          <t>Y05222022-84</t>
        </r>
      </text>
    </comment>
    <comment ref="L2033" authorId="0" shapeId="0" xr:uid="{1DE461E0-FEA1-443B-9844-80435A81B380}">
      <text>
        <r>
          <rPr>
            <sz val="10"/>
            <rFont val="Tahoma"/>
            <family val="2"/>
          </rPr>
          <t>Y05222022-84</t>
        </r>
      </text>
    </comment>
    <comment ref="L2034" authorId="0" shapeId="0" xr:uid="{FA664163-F6F6-4395-87B6-B6E75D2EB0AD}">
      <text>
        <r>
          <rPr>
            <sz val="10"/>
            <rFont val="Tahoma"/>
            <family val="2"/>
          </rPr>
          <t>Y05232022-75</t>
        </r>
      </text>
    </comment>
    <comment ref="L2035" authorId="0" shapeId="0" xr:uid="{CC4EE8F2-675D-46B6-90B8-17E755FC52DE}">
      <text>
        <r>
          <rPr>
            <sz val="10"/>
            <rFont val="Tahoma"/>
            <family val="2"/>
          </rPr>
          <t>Y05222022-84</t>
        </r>
      </text>
    </comment>
    <comment ref="L2036" authorId="0" shapeId="0" xr:uid="{490E70E8-512D-476C-9218-560A754A9A3B}">
      <text>
        <r>
          <rPr>
            <sz val="10"/>
            <rFont val="Tahoma"/>
            <family val="2"/>
          </rPr>
          <t>Y05232022-75</t>
        </r>
      </text>
    </comment>
    <comment ref="L2037" authorId="0" shapeId="0" xr:uid="{C506589D-DF19-47ED-9931-D23F038F0FED}">
      <text>
        <r>
          <rPr>
            <sz val="10"/>
            <rFont val="Tahoma"/>
            <family val="2"/>
          </rPr>
          <t>Y05232022-75</t>
        </r>
      </text>
    </comment>
    <comment ref="L2038" authorId="0" shapeId="0" xr:uid="{B8A53C3C-DB95-41FD-8A64-5F94EE72E177}">
      <text>
        <r>
          <rPr>
            <sz val="10"/>
            <rFont val="Tahoma"/>
            <family val="2"/>
          </rPr>
          <t>Y05222022-62</t>
        </r>
      </text>
    </comment>
    <comment ref="L2039" authorId="0" shapeId="0" xr:uid="{292A59E6-503C-43BC-B8E3-424DCDE8CB93}">
      <text>
        <r>
          <rPr>
            <sz val="10"/>
            <rFont val="Tahoma"/>
            <family val="2"/>
          </rPr>
          <t>Y05232022-75</t>
        </r>
      </text>
    </comment>
    <comment ref="L2040" authorId="0" shapeId="0" xr:uid="{1405AF01-839B-47F6-A0B1-53EF80FAEA45}">
      <text>
        <r>
          <rPr>
            <sz val="10"/>
            <rFont val="Tahoma"/>
            <family val="2"/>
          </rPr>
          <t>Y05232022-75</t>
        </r>
      </text>
    </comment>
    <comment ref="L2041" authorId="0" shapeId="0" xr:uid="{74D4DA4E-FE14-4540-9904-B3AB6E204951}">
      <text>
        <r>
          <rPr>
            <sz val="10"/>
            <rFont val="Tahoma"/>
            <family val="2"/>
          </rPr>
          <t>Y05232022-75</t>
        </r>
      </text>
    </comment>
    <comment ref="L2042" authorId="0" shapeId="0" xr:uid="{4F715571-089C-4CAA-BCF1-241CE1B82789}">
      <text>
        <r>
          <rPr>
            <sz val="10"/>
            <rFont val="Tahoma"/>
            <family val="2"/>
          </rPr>
          <t>Y05222022-62</t>
        </r>
      </text>
    </comment>
    <comment ref="L2043" authorId="0" shapeId="0" xr:uid="{9CDAB364-2906-4C1F-A50B-6AF5671FB4CA}">
      <text>
        <r>
          <rPr>
            <sz val="10"/>
            <rFont val="Tahoma"/>
            <family val="2"/>
          </rPr>
          <t>Y05222022-62</t>
        </r>
      </text>
    </comment>
    <comment ref="L2044" authorId="0" shapeId="0" xr:uid="{1D9970A1-82D8-4075-BEEE-DF240DBC4063}">
      <text>
        <r>
          <rPr>
            <sz val="10"/>
            <rFont val="Tahoma"/>
            <family val="2"/>
          </rPr>
          <t>Y05222022-62</t>
        </r>
      </text>
    </comment>
    <comment ref="L2045" authorId="0" shapeId="0" xr:uid="{3B1C8760-E60C-48A1-BC2F-78AD41E1C97B}">
      <text>
        <r>
          <rPr>
            <sz val="10"/>
            <rFont val="Tahoma"/>
            <family val="2"/>
          </rPr>
          <t>Y05222022-78</t>
        </r>
      </text>
    </comment>
    <comment ref="L2046" authorId="0" shapeId="0" xr:uid="{A134871F-FBC4-4026-9683-05611C1AF163}">
      <text>
        <r>
          <rPr>
            <sz val="10"/>
            <rFont val="Tahoma"/>
            <family val="2"/>
          </rPr>
          <t>Y05222022-78</t>
        </r>
      </text>
    </comment>
    <comment ref="L2047" authorId="0" shapeId="0" xr:uid="{A0C51342-DD9C-4704-A839-D3E3FA03CC79}">
      <text>
        <r>
          <rPr>
            <sz val="10"/>
            <rFont val="Tahoma"/>
            <family val="2"/>
          </rPr>
          <t>Y05222022-78</t>
        </r>
      </text>
    </comment>
    <comment ref="L2048" authorId="0" shapeId="0" xr:uid="{C5A22127-8FCD-4B96-B554-0444A2AB7498}">
      <text>
        <r>
          <rPr>
            <sz val="10"/>
            <rFont val="Tahoma"/>
            <family val="2"/>
          </rPr>
          <t>Y06132022-49</t>
        </r>
      </text>
    </comment>
    <comment ref="L2049" authorId="0" shapeId="0" xr:uid="{136A6AB4-BE4A-495A-9A74-6265F845C0B5}">
      <text>
        <r>
          <rPr>
            <sz val="10"/>
            <rFont val="Tahoma"/>
            <family val="2"/>
          </rPr>
          <t>Y06132022-49</t>
        </r>
      </text>
    </comment>
    <comment ref="L2050" authorId="0" shapeId="0" xr:uid="{16946353-8A4F-4E43-8677-15D102867858}">
      <text>
        <r>
          <rPr>
            <sz val="10"/>
            <rFont val="Tahoma"/>
            <family val="2"/>
          </rPr>
          <t>Y06132022-49</t>
        </r>
      </text>
    </comment>
    <comment ref="X2051" authorId="0" shapeId="0" xr:uid="{65F02199-A6CC-4A79-BB74-B58A2498A598}">
      <text>
        <r>
          <rPr>
            <sz val="10"/>
            <rFont val="Tahoma"/>
            <family val="2"/>
          </rPr>
          <t>Total Dox Acceptance Amt - Total Paid Amt</t>
        </r>
      </text>
    </comment>
    <comment ref="L2052" authorId="0" shapeId="0" xr:uid="{69A322AB-9F1B-4550-8B57-863646968F55}">
      <text>
        <r>
          <rPr>
            <sz val="10"/>
            <rFont val="Tahoma"/>
            <family val="2"/>
          </rPr>
          <t>Y05222022-48</t>
        </r>
      </text>
    </comment>
    <comment ref="L2053" authorId="0" shapeId="0" xr:uid="{883577BF-F536-475C-9264-0726E4E423C0}">
      <text>
        <r>
          <rPr>
            <sz val="10"/>
            <rFont val="Tahoma"/>
            <family val="2"/>
          </rPr>
          <t>Y05222022-48</t>
        </r>
      </text>
    </comment>
    <comment ref="L2054" authorId="0" shapeId="0" xr:uid="{D28EB228-FA01-4B31-B6ED-AC0F577AA3FF}">
      <text>
        <r>
          <rPr>
            <sz val="10"/>
            <rFont val="Tahoma"/>
            <family val="2"/>
          </rPr>
          <t>Y05222022-48</t>
        </r>
      </text>
    </comment>
    <comment ref="X2055" authorId="0" shapeId="0" xr:uid="{EDCB184F-118D-4E96-8DCF-0050FD28C97A}">
      <text>
        <r>
          <rPr>
            <sz val="10"/>
            <rFont val="Tahoma"/>
            <family val="2"/>
          </rPr>
          <t>Total Dox Acceptance Amt - Total Paid Amt</t>
        </r>
      </text>
    </comment>
    <comment ref="L2056" authorId="0" shapeId="0" xr:uid="{9ADF77C8-DF0E-457A-BB96-51C65922C053}">
      <text>
        <r>
          <rPr>
            <sz val="10"/>
            <rFont val="Tahoma"/>
            <family val="2"/>
          </rPr>
          <t>Y05222022-22</t>
        </r>
      </text>
    </comment>
    <comment ref="X2057" authorId="0" shapeId="0" xr:uid="{11C1B82D-688D-474C-A512-C80D453F13F9}">
      <text>
        <r>
          <rPr>
            <sz val="10"/>
            <rFont val="Tahoma"/>
            <family val="2"/>
          </rPr>
          <t>Total Dox Acceptance Amt - Total Paid Amt</t>
        </r>
      </text>
    </comment>
    <comment ref="L2058" authorId="0" shapeId="0" xr:uid="{8562B69E-C698-49D0-A043-DC800EC3F252}">
      <text>
        <r>
          <rPr>
            <sz val="10"/>
            <rFont val="Tahoma"/>
            <family val="2"/>
          </rPr>
          <t>Y08032022-59</t>
        </r>
      </text>
    </comment>
    <comment ref="L2059" authorId="0" shapeId="0" xr:uid="{BB134E8F-0FD7-4A68-9B5B-9333B39C5E41}">
      <text>
        <r>
          <rPr>
            <sz val="10"/>
            <rFont val="Tahoma"/>
            <family val="2"/>
          </rPr>
          <t>Y08032022-59</t>
        </r>
      </text>
    </comment>
    <comment ref="L2060" authorId="0" shapeId="0" xr:uid="{2B071259-5EE2-4D12-BC2B-1DE0BD6D4C6A}">
      <text>
        <r>
          <rPr>
            <sz val="10"/>
            <rFont val="Tahoma"/>
            <family val="2"/>
          </rPr>
          <t>Y08032022-59</t>
        </r>
      </text>
    </comment>
    <comment ref="L2061" authorId="0" shapeId="0" xr:uid="{08086BCE-8653-409A-B891-18B20D37C4B6}">
      <text>
        <r>
          <rPr>
            <sz val="10"/>
            <rFont val="Tahoma"/>
            <family val="2"/>
          </rPr>
          <t>Y08032022-58</t>
        </r>
      </text>
    </comment>
    <comment ref="L2062" authorId="0" shapeId="0" xr:uid="{EC10790A-7E5C-49C8-A750-8819A797C2EC}">
      <text>
        <r>
          <rPr>
            <sz val="10"/>
            <rFont val="Tahoma"/>
            <family val="2"/>
          </rPr>
          <t>Y08032022-58</t>
        </r>
      </text>
    </comment>
    <comment ref="L2063" authorId="0" shapeId="0" xr:uid="{67DA9932-5298-4837-B0B5-D4A92F421FAD}">
      <text>
        <r>
          <rPr>
            <sz val="10"/>
            <rFont val="Tahoma"/>
            <family val="2"/>
          </rPr>
          <t>Y08032022-58</t>
        </r>
      </text>
    </comment>
    <comment ref="L2064" authorId="0" shapeId="0" xr:uid="{B7C6F283-383A-405B-8C4C-2D700393A1EF}">
      <text/>
    </comment>
    <comment ref="L2065" authorId="0" shapeId="0" xr:uid="{F05F2C2C-79E1-48D5-AC93-B4F3EAF06A37}">
      <text>
        <r>
          <rPr>
            <sz val="10"/>
            <rFont val="Tahoma"/>
            <family val="2"/>
          </rPr>
          <t>Y07202022-163</t>
        </r>
      </text>
    </comment>
    <comment ref="L2066" authorId="0" shapeId="0" xr:uid="{8182AF77-ED4E-418B-A085-9424E7F31031}">
      <text>
        <r>
          <rPr>
            <sz val="10"/>
            <rFont val="Tahoma"/>
            <family val="2"/>
          </rPr>
          <t>Y07202022-163</t>
        </r>
      </text>
    </comment>
    <comment ref="X2067" authorId="0" shapeId="0" xr:uid="{3CCB27DC-4B1E-4F71-98A7-FF0B0704D118}">
      <text>
        <r>
          <rPr>
            <sz val="10"/>
            <rFont val="Tahoma"/>
            <family val="2"/>
          </rPr>
          <t>Total Dox Acceptance Amt - Total Paid Amt</t>
        </r>
      </text>
    </comment>
    <comment ref="L2068" authorId="0" shapeId="0" xr:uid="{6B0074C9-DD15-4D18-9F20-EE880780A3B5}">
      <text/>
    </comment>
    <comment ref="X2069" authorId="0" shapeId="0" xr:uid="{32F18CF2-AC0E-4151-9F2A-15B5EB10DC6C}">
      <text>
        <r>
          <rPr>
            <sz val="10"/>
            <rFont val="Tahoma"/>
            <family val="2"/>
          </rPr>
          <t>Total Dox Acceptance Amt - Total Paid Amt</t>
        </r>
      </text>
    </comment>
    <comment ref="L2070" authorId="0" shapeId="0" xr:uid="{35B2E502-E9F3-418A-ABD8-A08D98153506}">
      <text>
        <r>
          <rPr>
            <sz val="10"/>
            <rFont val="Tahoma"/>
            <family val="2"/>
          </rPr>
          <t>Y05222022-65</t>
        </r>
      </text>
    </comment>
    <comment ref="X2071" authorId="0" shapeId="0" xr:uid="{3F94A2AA-E98E-4C59-886D-BEB6E1E0E2F0}">
      <text>
        <r>
          <rPr>
            <sz val="10"/>
            <rFont val="Tahoma"/>
            <family val="2"/>
          </rPr>
          <t>Total Dox Acceptance Amt - Total Paid Amt</t>
        </r>
      </text>
    </comment>
    <comment ref="L2072" authorId="0" shapeId="0" xr:uid="{64A043F1-103E-493C-923F-C5192A6C4EB1}">
      <text>
        <r>
          <rPr>
            <sz val="10"/>
            <rFont val="Tahoma"/>
            <family val="2"/>
          </rPr>
          <t>Y09012022-18</t>
        </r>
      </text>
    </comment>
    <comment ref="L2073" authorId="0" shapeId="0" xr:uid="{3E0E0190-7972-4687-A1C3-3CA20F4AE306}">
      <text>
        <r>
          <rPr>
            <sz val="10"/>
            <rFont val="Tahoma"/>
            <family val="2"/>
          </rPr>
          <t>Y09012022-18</t>
        </r>
      </text>
    </comment>
    <comment ref="L2074" authorId="0" shapeId="0" xr:uid="{893A4D6B-90F5-4347-A275-D6A2ADDC9678}">
      <text>
        <r>
          <rPr>
            <sz val="10"/>
            <rFont val="Tahoma"/>
            <family val="2"/>
          </rPr>
          <t>Y09012022-18</t>
        </r>
      </text>
    </comment>
    <comment ref="X2075" authorId="0" shapeId="0" xr:uid="{E43BA463-751E-46C3-9CE1-AE308EE00991}">
      <text>
        <r>
          <rPr>
            <sz val="10"/>
            <rFont val="Tahoma"/>
            <family val="2"/>
          </rPr>
          <t>Total Dox Acceptance Amt - Total Paid Amt</t>
        </r>
      </text>
    </comment>
    <comment ref="L2076" authorId="0" shapeId="0" xr:uid="{BD4646D4-3690-43AA-99C8-9E19DDC59F31}">
      <text>
        <r>
          <rPr>
            <sz val="10"/>
            <rFont val="Tahoma"/>
            <family val="2"/>
          </rPr>
          <t>Y06132022-43</t>
        </r>
      </text>
    </comment>
    <comment ref="X2077" authorId="0" shapeId="0" xr:uid="{1140ACDD-3FE1-401D-AB9E-9EF7F3721817}">
      <text>
        <r>
          <rPr>
            <sz val="10"/>
            <rFont val="Tahoma"/>
            <family val="2"/>
          </rPr>
          <t>Total Dox Acceptance Amt - Total Paid Amt</t>
        </r>
      </text>
    </comment>
    <comment ref="L2078" authorId="0" shapeId="0" xr:uid="{75D9B914-7635-4565-A046-9A0280A09DB2}">
      <text>
        <r>
          <rPr>
            <sz val="10"/>
            <rFont val="Tahoma"/>
            <family val="2"/>
          </rPr>
          <t>Y06132022-44</t>
        </r>
      </text>
    </comment>
    <comment ref="X2079" authorId="0" shapeId="0" xr:uid="{C5591FA1-6DF0-4068-8156-D16889580610}">
      <text>
        <r>
          <rPr>
            <sz val="10"/>
            <rFont val="Tahoma"/>
            <family val="2"/>
          </rPr>
          <t>Total Dox Acceptance Amt - Total Paid Amt</t>
        </r>
      </text>
    </comment>
    <comment ref="L2080" authorId="0" shapeId="0" xr:uid="{EB68651E-88D7-4A4C-8CE8-C38D001F6ADC}">
      <text>
        <r>
          <rPr>
            <sz val="10"/>
            <rFont val="Tahoma"/>
            <family val="2"/>
          </rPr>
          <t>Y06252022-4</t>
        </r>
      </text>
    </comment>
    <comment ref="L2081" authorId="0" shapeId="0" xr:uid="{80EFF556-975E-4F45-BFD9-09091519E374}">
      <text>
        <r>
          <rPr>
            <sz val="10"/>
            <rFont val="Tahoma"/>
            <family val="2"/>
          </rPr>
          <t>Y06252022-4</t>
        </r>
      </text>
    </comment>
    <comment ref="L2082" authorId="0" shapeId="0" xr:uid="{1C3D254C-A8DA-4F33-A4E5-645E8906D587}">
      <text>
        <r>
          <rPr>
            <sz val="10"/>
            <rFont val="Tahoma"/>
            <family val="2"/>
          </rPr>
          <t>Y06252022-4</t>
        </r>
      </text>
    </comment>
    <comment ref="X2083" authorId="0" shapeId="0" xr:uid="{F7810D81-EB16-4E41-BDEF-89E55DB4A4F7}">
      <text>
        <r>
          <rPr>
            <sz val="10"/>
            <rFont val="Tahoma"/>
            <family val="2"/>
          </rPr>
          <t>Total Dox Acceptance Amt - Total Paid Amt</t>
        </r>
      </text>
    </comment>
    <comment ref="L2084" authorId="0" shapeId="0" xr:uid="{C95551F0-F886-44FE-96F6-A30268A90596}">
      <text>
        <r>
          <rPr>
            <sz val="10"/>
            <rFont val="Tahoma"/>
            <family val="2"/>
          </rPr>
          <t>Y09012022-19</t>
        </r>
      </text>
    </comment>
    <comment ref="X2085" authorId="0" shapeId="0" xr:uid="{7C014D7E-EF23-4111-BD5B-0A97D7DE6C88}">
      <text>
        <r>
          <rPr>
            <sz val="10"/>
            <rFont val="Tahoma"/>
            <family val="2"/>
          </rPr>
          <t>Total Dox Acceptance Amt - Total Paid Amt</t>
        </r>
      </text>
    </comment>
    <comment ref="L2086" authorId="0" shapeId="0" xr:uid="{19E31E53-9D40-4D2D-BDB2-3A809AB0725E}">
      <text>
        <r>
          <rPr>
            <sz val="10"/>
            <rFont val="Tahoma"/>
            <family val="2"/>
          </rPr>
          <t>Y06132022-55</t>
        </r>
      </text>
    </comment>
    <comment ref="X2087" authorId="0" shapeId="0" xr:uid="{70AAE31B-A64E-4D7D-9D43-9E5AF0FAE538}">
      <text>
        <r>
          <rPr>
            <sz val="10"/>
            <rFont val="Tahoma"/>
            <family val="2"/>
          </rPr>
          <t>Total Dox Acceptance Amt - Total Paid Amt</t>
        </r>
      </text>
    </comment>
    <comment ref="L2088" authorId="0" shapeId="0" xr:uid="{80AA7AE9-EBF2-427C-A8B1-E9A0C23853D8}">
      <text>
        <r>
          <rPr>
            <sz val="10"/>
            <rFont val="Tahoma"/>
            <family val="2"/>
          </rPr>
          <t>Y09012022-20</t>
        </r>
      </text>
    </comment>
    <comment ref="L2089" authorId="0" shapeId="0" xr:uid="{784C91D1-AADF-4270-8B63-401E0538B4EB}">
      <text>
        <r>
          <rPr>
            <sz val="10"/>
            <rFont val="Tahoma"/>
            <family val="2"/>
          </rPr>
          <t>Y09012022-20</t>
        </r>
      </text>
    </comment>
    <comment ref="L2090" authorId="0" shapeId="0" xr:uid="{3B9B8DA8-82CD-4DC7-A07E-DF3C67BA4D1C}">
      <text/>
    </comment>
    <comment ref="X2091" authorId="0" shapeId="0" xr:uid="{3FDA846B-E518-441E-9087-99E43CDBB5C5}">
      <text>
        <r>
          <rPr>
            <sz val="10"/>
            <rFont val="Tahoma"/>
            <family val="2"/>
          </rPr>
          <t>Total Dox Acceptance Amt - Total Paid Amt</t>
        </r>
      </text>
    </comment>
    <comment ref="L2092" authorId="0" shapeId="0" xr:uid="{4265BD77-A46E-4AB7-8699-374FDBF4508F}">
      <text>
        <r>
          <rPr>
            <sz val="10"/>
            <rFont val="Tahoma"/>
            <family val="2"/>
          </rPr>
          <t>Y07202022-165</t>
        </r>
      </text>
    </comment>
    <comment ref="X2093" authorId="0" shapeId="0" xr:uid="{FCA8B9EF-F0C4-4EA9-BD5F-2A0EBF048E0B}">
      <text>
        <r>
          <rPr>
            <sz val="10"/>
            <rFont val="Tahoma"/>
            <family val="2"/>
          </rPr>
          <t>Total Dox Acceptance Amt - Total Paid Amt</t>
        </r>
      </text>
    </comment>
    <comment ref="L2094" authorId="0" shapeId="0" xr:uid="{6421124E-C457-4CB6-8482-6A7F6EEB5422}">
      <text>
        <r>
          <rPr>
            <sz val="10"/>
            <rFont val="Tahoma"/>
            <family val="2"/>
          </rPr>
          <t>Y07202022-157</t>
        </r>
      </text>
    </comment>
    <comment ref="X2095" authorId="0" shapeId="0" xr:uid="{CF0FE9C5-3484-44E0-8790-238554D00F21}">
      <text>
        <r>
          <rPr>
            <sz val="10"/>
            <rFont val="Tahoma"/>
            <family val="2"/>
          </rPr>
          <t>Total Dox Acceptance Amt - Total Paid Amt</t>
        </r>
      </text>
    </comment>
    <comment ref="L2096" authorId="0" shapeId="0" xr:uid="{A4C855FE-7527-4922-8B65-C6DBE8846B5D}">
      <text/>
    </comment>
    <comment ref="L2097" authorId="0" shapeId="0" xr:uid="{620B8B29-7FD9-4166-A5D4-A51191EB2A72}">
      <text/>
    </comment>
    <comment ref="X2098" authorId="0" shapeId="0" xr:uid="{3B8AB225-6BA4-4983-A7E4-4593A470BFD8}">
      <text>
        <r>
          <rPr>
            <sz val="10"/>
            <rFont val="Tahoma"/>
            <family val="2"/>
          </rPr>
          <t>Total Dox Acceptance Amt - Total Paid Amt</t>
        </r>
      </text>
    </comment>
    <comment ref="L2099" authorId="0" shapeId="0" xr:uid="{55039681-569F-4D3A-B7B7-BE9A0EADB57A}">
      <text/>
    </comment>
    <comment ref="X2100" authorId="0" shapeId="0" xr:uid="{480F5D71-6427-46D6-AC9A-05ED764C46A6}">
      <text>
        <r>
          <rPr>
            <sz val="10"/>
            <rFont val="Tahoma"/>
            <family val="2"/>
          </rPr>
          <t>Total Dox Acceptance Amt - Total Paid Amt</t>
        </r>
      </text>
    </comment>
    <comment ref="L2101" authorId="0" shapeId="0" xr:uid="{A249F254-AEFA-4846-96E9-6DA89BB791EC}">
      <text>
        <r>
          <rPr>
            <sz val="10"/>
            <rFont val="Tahoma"/>
            <family val="2"/>
          </rPr>
          <t>Y09052022-79</t>
        </r>
      </text>
    </comment>
    <comment ref="X2102" authorId="0" shapeId="0" xr:uid="{FCE5C870-9155-4DE4-80BA-1D15C2E87D1B}">
      <text>
        <r>
          <rPr>
            <sz val="10"/>
            <rFont val="Tahoma"/>
            <family val="2"/>
          </rPr>
          <t>Total Dox Acceptance Amt - Total Paid Amt</t>
        </r>
      </text>
    </comment>
    <comment ref="L2103" authorId="0" shapeId="0" xr:uid="{64E73D94-E39E-4438-81DD-FA5FD17874F4}">
      <text>
        <r>
          <rPr>
            <sz val="10"/>
            <rFont val="Tahoma"/>
            <family val="2"/>
          </rPr>
          <t>Y07312022-42</t>
        </r>
      </text>
    </comment>
    <comment ref="X2104" authorId="0" shapeId="0" xr:uid="{93D3ECE0-F7AE-4B66-84DC-B349BFBD3B90}">
      <text>
        <r>
          <rPr>
            <sz val="10"/>
            <rFont val="Tahoma"/>
            <family val="2"/>
          </rPr>
          <t>Total Dox Acceptance Amt - Total Paid Amt</t>
        </r>
      </text>
    </comment>
    <comment ref="L2105" authorId="0" shapeId="0" xr:uid="{EA734EC8-0B04-45E1-886B-9173F883000B}">
      <text/>
    </comment>
    <comment ref="L2106" authorId="0" shapeId="0" xr:uid="{118E4282-1186-46E7-8182-A8CCC5F14628}">
      <text/>
    </comment>
    <comment ref="X2107" authorId="0" shapeId="0" xr:uid="{3FE9D2CC-8DD5-4F87-AF3A-8FDA23FB74DE}">
      <text>
        <r>
          <rPr>
            <sz val="10"/>
            <rFont val="Tahoma"/>
            <family val="2"/>
          </rPr>
          <t>Total Dox Acceptance Amt - Total Paid Amt</t>
        </r>
      </text>
    </comment>
    <comment ref="L2108" authorId="0" shapeId="0" xr:uid="{DE75A1D8-DD38-420D-A489-76977E69876E}">
      <text>
        <r>
          <rPr>
            <sz val="10"/>
            <rFont val="Tahoma"/>
            <family val="2"/>
          </rPr>
          <t>Y09052022-57</t>
        </r>
      </text>
    </comment>
    <comment ref="X2109" authorId="0" shapeId="0" xr:uid="{C97248A2-0EF9-48CA-9DF7-D4BF23D5FC7E}">
      <text>
        <r>
          <rPr>
            <sz val="10"/>
            <rFont val="Tahoma"/>
            <family val="2"/>
          </rPr>
          <t>Total Dox Acceptance Amt - Total Paid Amt</t>
        </r>
      </text>
    </comment>
    <comment ref="L2110" authorId="0" shapeId="0" xr:uid="{217F9EB1-9193-4A15-94AA-0C359B2A57B7}">
      <text>
        <r>
          <rPr>
            <sz val="10"/>
            <rFont val="Tahoma"/>
            <family val="2"/>
          </rPr>
          <t>Y08222022-19</t>
        </r>
      </text>
    </comment>
    <comment ref="X2111" authorId="0" shapeId="0" xr:uid="{6E45EC01-BEA0-4105-9B91-2944FDFBE6E1}">
      <text>
        <r>
          <rPr>
            <sz val="10"/>
            <rFont val="Tahoma"/>
            <family val="2"/>
          </rPr>
          <t>Total Dox Acceptance Amt - Total Paid Amt</t>
        </r>
      </text>
    </comment>
    <comment ref="L2112" authorId="0" shapeId="0" xr:uid="{CBB2E3C3-FB41-4DCA-907D-D0F1433C38BA}">
      <text/>
    </comment>
    <comment ref="X2113" authorId="0" shapeId="0" xr:uid="{8BF363F2-35BF-49C9-BDBC-DBBF9D8EA9D1}">
      <text>
        <r>
          <rPr>
            <sz val="10"/>
            <rFont val="Tahoma"/>
            <family val="2"/>
          </rPr>
          <t>Total Dox Acceptance Amt - Total Paid Amt</t>
        </r>
      </text>
    </comment>
    <comment ref="L2114" authorId="0" shapeId="0" xr:uid="{39F68209-494E-408A-9BD8-F1852C0C1E29}">
      <text/>
    </comment>
    <comment ref="X2115" authorId="0" shapeId="0" xr:uid="{6ACAD603-11CA-4266-B1DD-09165CB5DE41}">
      <text>
        <r>
          <rPr>
            <sz val="10"/>
            <rFont val="Tahoma"/>
            <family val="2"/>
          </rPr>
          <t>Total Dox Acceptance Amt - Total Paid Amt</t>
        </r>
      </text>
    </comment>
    <comment ref="L2116" authorId="0" shapeId="0" xr:uid="{80ECDB9C-2765-400F-98D4-02052011A4F2}">
      <text/>
    </comment>
    <comment ref="X2117" authorId="0" shapeId="0" xr:uid="{E0F0F971-37AD-41B0-BB7E-848DEAB53D47}">
      <text>
        <r>
          <rPr>
            <sz val="10"/>
            <rFont val="Tahoma"/>
            <family val="2"/>
          </rPr>
          <t>Total Dox Acceptance Amt - Total Paid Amt</t>
        </r>
      </text>
    </comment>
    <comment ref="L2118" authorId="0" shapeId="0" xr:uid="{C7B224D8-AC95-4208-BD3D-9191494443F4}">
      <text>
        <r>
          <rPr>
            <sz val="10"/>
            <rFont val="Tahoma"/>
            <family val="2"/>
          </rPr>
          <t>Y08232022-7</t>
        </r>
      </text>
    </comment>
    <comment ref="X2119" authorId="0" shapeId="0" xr:uid="{DC391FFF-662F-43C5-A112-BABDF5EDACFF}">
      <text>
        <r>
          <rPr>
            <sz val="10"/>
            <rFont val="Tahoma"/>
            <family val="2"/>
          </rPr>
          <t>Total Dox Acceptance Amt - Total Paid Amt</t>
        </r>
      </text>
    </comment>
    <comment ref="L2120" authorId="0" shapeId="0" xr:uid="{601D8E84-91BA-4797-AED7-E56BDC727EDD}">
      <text/>
    </comment>
    <comment ref="X2121" authorId="0" shapeId="0" xr:uid="{353065D8-875B-400C-9BCA-E54FCC0542A1}">
      <text>
        <r>
          <rPr>
            <sz val="10"/>
            <rFont val="Tahoma"/>
            <family val="2"/>
          </rPr>
          <t>Total Dox Acceptance Amt - Total Paid Amt</t>
        </r>
      </text>
    </comment>
    <comment ref="L2122" authorId="0" shapeId="0" xr:uid="{764DE40B-BBA5-4218-AC3F-C399016F9680}">
      <text/>
    </comment>
    <comment ref="X2123" authorId="0" shapeId="0" xr:uid="{2C8F1686-437B-4E65-B0E4-EFAEA690E237}">
      <text>
        <r>
          <rPr>
            <sz val="10"/>
            <rFont val="Tahoma"/>
            <family val="2"/>
          </rPr>
          <t>Total Dox Acceptance Amt - Total Paid Amt</t>
        </r>
      </text>
    </comment>
    <comment ref="X2125" authorId="0" shapeId="0" xr:uid="{B4CEDAB0-59E1-4C31-830A-7C8B01DB4885}">
      <text>
        <r>
          <rPr>
            <sz val="10"/>
            <rFont val="Tahoma"/>
            <family val="2"/>
          </rPr>
          <t>Total Dox Acceptance Amt - Total Paid Amt</t>
        </r>
      </text>
    </comment>
    <comment ref="L2126" authorId="0" shapeId="0" xr:uid="{24DC8F7E-98E4-420D-8D81-0DD16155B1B0}">
      <text/>
    </comment>
    <comment ref="X2127" authorId="0" shapeId="0" xr:uid="{2EE7FEDF-0E6A-49DB-A5FF-9F509858B1C8}">
      <text>
        <r>
          <rPr>
            <sz val="10"/>
            <rFont val="Tahoma"/>
            <family val="2"/>
          </rPr>
          <t>Total Dox Acceptance Amt - Total Paid Amt</t>
        </r>
      </text>
    </comment>
    <comment ref="X2129" authorId="0" shapeId="0" xr:uid="{8C9811D1-5DA2-445A-8407-C7EC9DB5B66B}">
      <text>
        <r>
          <rPr>
            <sz val="10"/>
            <rFont val="Tahoma"/>
            <family val="2"/>
          </rPr>
          <t>Total Dox Acceptance Amt - Total Paid Amt</t>
        </r>
      </text>
    </comment>
    <comment ref="X2131" authorId="0" shapeId="0" xr:uid="{8525A7E5-40FB-46AD-A3D3-0D72374D66D8}">
      <text>
        <r>
          <rPr>
            <sz val="10"/>
            <rFont val="Tahoma"/>
            <family val="2"/>
          </rPr>
          <t>Total Dox Acceptance Amt - Total Paid Amt</t>
        </r>
      </text>
    </comment>
    <comment ref="X2133" authorId="0" shapeId="0" xr:uid="{4FBC5DEB-0314-4622-AEBD-F41035893560}">
      <text>
        <r>
          <rPr>
            <sz val="10"/>
            <rFont val="Tahoma"/>
            <family val="2"/>
          </rPr>
          <t>Total Dox Acceptance Amt - Total Paid Amt</t>
        </r>
      </text>
    </comment>
    <comment ref="X2135" authorId="0" shapeId="0" xr:uid="{236CB3C2-BD1D-4B1E-89BB-81DD0BBCAE26}">
      <text>
        <r>
          <rPr>
            <sz val="10"/>
            <rFont val="Tahoma"/>
            <family val="2"/>
          </rPr>
          <t>Total Dox Acceptance Amt - Total Paid Amt</t>
        </r>
      </text>
    </comment>
    <comment ref="X2137" authorId="0" shapeId="0" xr:uid="{6A255EC1-1F71-4A65-B0A7-9CE8546F666D}">
      <text>
        <r>
          <rPr>
            <sz val="10"/>
            <rFont val="Tahoma"/>
            <family val="2"/>
          </rPr>
          <t>Total Dox Acceptance Amt - Total Paid Amt</t>
        </r>
      </text>
    </comment>
    <comment ref="X2139" authorId="0" shapeId="0" xr:uid="{353BF087-45B6-4F06-A177-039388C89CD7}">
      <text>
        <r>
          <rPr>
            <sz val="10"/>
            <rFont val="Tahoma"/>
            <family val="2"/>
          </rPr>
          <t>Total Dox Acceptance Amt - Total Paid Amt</t>
        </r>
      </text>
    </comment>
    <comment ref="X2141" authorId="0" shapeId="0" xr:uid="{BCE9D060-9F2E-451F-848F-91B31CBE5B68}">
      <text>
        <r>
          <rPr>
            <sz val="10"/>
            <rFont val="Tahoma"/>
            <family val="2"/>
          </rPr>
          <t>Total Dox Acceptance Amt - Total Paid Amt</t>
        </r>
      </text>
    </comment>
    <comment ref="X2143" authorId="0" shapeId="0" xr:uid="{A4645968-7DB8-431F-AAD8-EDC92F118A5A}">
      <text>
        <r>
          <rPr>
            <sz val="10"/>
            <rFont val="Tahoma"/>
            <family val="2"/>
          </rPr>
          <t>Total Dox Acceptance Amt - Total Paid Amt</t>
        </r>
      </text>
    </comment>
    <comment ref="X2145" authorId="0" shapeId="0" xr:uid="{BF35E384-C364-4800-BFE2-852B1DFB550F}">
      <text>
        <r>
          <rPr>
            <sz val="10"/>
            <rFont val="Tahoma"/>
            <family val="2"/>
          </rPr>
          <t>Total Dox Acceptance Amt - Total Paid Amt</t>
        </r>
      </text>
    </comment>
    <comment ref="X2147" authorId="0" shapeId="0" xr:uid="{D773C46A-F451-402F-B9A2-4EEDF3A1CB91}">
      <text>
        <r>
          <rPr>
            <sz val="10"/>
            <rFont val="Tahoma"/>
            <family val="2"/>
          </rPr>
          <t>Total Dox Acceptance Amt - Total Paid Amt</t>
        </r>
      </text>
    </comment>
    <comment ref="X2149" authorId="0" shapeId="0" xr:uid="{A08F8941-C7F0-4C7D-9601-8F2B7D1EFD95}">
      <text>
        <r>
          <rPr>
            <sz val="10"/>
            <rFont val="Tahoma"/>
            <family val="2"/>
          </rPr>
          <t>Total Dox Acceptance Amt - Total Paid Amt</t>
        </r>
      </text>
    </comment>
    <comment ref="L2150" authorId="0" shapeId="0" xr:uid="{0CA95CCC-6F79-42F6-BB5E-0A870F2E9F8A}">
      <text>
        <r>
          <rPr>
            <sz val="10"/>
            <rFont val="Tahoma"/>
            <family val="2"/>
          </rPr>
          <t>Y09292021-5</t>
        </r>
      </text>
    </comment>
    <comment ref="X2151" authorId="0" shapeId="0" xr:uid="{B7AB333E-C2C3-4881-8356-ED8BD1DEA814}">
      <text>
        <r>
          <rPr>
            <sz val="10"/>
            <rFont val="Tahoma"/>
            <family val="2"/>
          </rPr>
          <t>Total Dox Acceptance Amt - Total Paid Amt</t>
        </r>
      </text>
    </comment>
    <comment ref="L2152" authorId="0" shapeId="0" xr:uid="{83BFEC0A-08C7-4740-83E3-61FD1C130C14}">
      <text>
        <r>
          <rPr>
            <sz val="10"/>
            <rFont val="Tahoma"/>
            <family val="2"/>
          </rPr>
          <t>Y09272021-2</t>
        </r>
      </text>
    </comment>
    <comment ref="L2153" authorId="0" shapeId="0" xr:uid="{EE54C9B8-4D89-40F7-9160-59E55AA727E9}">
      <text>
        <r>
          <rPr>
            <sz val="10"/>
            <rFont val="Tahoma"/>
            <family val="2"/>
          </rPr>
          <t>Y09272021-20</t>
        </r>
      </text>
    </comment>
    <comment ref="X2154" authorId="0" shapeId="0" xr:uid="{A1739DF5-42B3-4986-AE62-8F87C095B1CC}">
      <text>
        <r>
          <rPr>
            <sz val="10"/>
            <rFont val="Tahoma"/>
            <family val="2"/>
          </rPr>
          <t>Total Dox Acceptance Amt - Total Paid Amt</t>
        </r>
      </text>
    </comment>
    <comment ref="L2155" authorId="0" shapeId="0" xr:uid="{3777AAF9-0E67-46E5-AFC2-BC4C117029F3}">
      <text>
        <r>
          <rPr>
            <sz val="10"/>
            <rFont val="Tahoma"/>
            <family val="2"/>
          </rPr>
          <t>Y11012021-34</t>
        </r>
      </text>
    </comment>
    <comment ref="X2156" authorId="0" shapeId="0" xr:uid="{878D35CC-105A-4CF8-8E49-2D2053F86ABF}">
      <text>
        <r>
          <rPr>
            <sz val="10"/>
            <rFont val="Tahoma"/>
            <family val="2"/>
          </rPr>
          <t>Total Dox Acceptance Amt - Total Paid Amt</t>
        </r>
      </text>
    </comment>
    <comment ref="L2157" authorId="0" shapeId="0" xr:uid="{BA1F9EA5-BF65-49B4-BF6A-1EAD3371B9E2}">
      <text>
        <r>
          <rPr>
            <sz val="10"/>
            <rFont val="Tahoma"/>
            <family val="2"/>
          </rPr>
          <t>Y11022021-44</t>
        </r>
      </text>
    </comment>
    <comment ref="L2158" authorId="0" shapeId="0" xr:uid="{A3E20426-B2D6-4212-B86A-FEECBDB9FCB0}">
      <text>
        <r>
          <rPr>
            <sz val="10"/>
            <rFont val="Tahoma"/>
            <family val="2"/>
          </rPr>
          <t>Y12222021-34</t>
        </r>
      </text>
    </comment>
    <comment ref="L2159" authorId="0" shapeId="0" xr:uid="{732D0621-B8FB-4075-93AA-1DFA9AA97EA5}">
      <text>
        <r>
          <rPr>
            <sz val="10"/>
            <rFont val="Tahoma"/>
            <family val="2"/>
          </rPr>
          <t>Y10032021-25</t>
        </r>
      </text>
    </comment>
    <comment ref="L2160" authorId="0" shapeId="0" xr:uid="{89C1F25A-1B38-4379-AA0E-5EC99AF74388}">
      <text>
        <r>
          <rPr>
            <sz val="10"/>
            <rFont val="Tahoma"/>
            <family val="2"/>
          </rPr>
          <t>Y10032021-25</t>
        </r>
      </text>
    </comment>
    <comment ref="X2161" authorId="0" shapeId="0" xr:uid="{FA6BD480-08E3-40B8-9AA5-1569B3C415ED}">
      <text>
        <r>
          <rPr>
            <sz val="10"/>
            <rFont val="Tahoma"/>
            <family val="2"/>
          </rPr>
          <t>Total Dox Acceptance Amt - Total Paid Amt</t>
        </r>
      </text>
    </comment>
    <comment ref="L2162" authorId="0" shapeId="0" xr:uid="{EAC2427D-71A2-4870-A8BC-7E5DCBD7F643}">
      <text>
        <r>
          <rPr>
            <sz val="10"/>
            <rFont val="Tahoma"/>
            <family val="2"/>
          </rPr>
          <t>Y09292021-31</t>
        </r>
      </text>
    </comment>
    <comment ref="X2163" authorId="0" shapeId="0" xr:uid="{D7334BDA-D56D-4F01-BC6A-F8E2DAEE8302}">
      <text>
        <r>
          <rPr>
            <sz val="10"/>
            <rFont val="Tahoma"/>
            <family val="2"/>
          </rPr>
          <t>Total Dox Acceptance Amt - Total Paid Amt</t>
        </r>
      </text>
    </comment>
    <comment ref="L2164" authorId="0" shapeId="0" xr:uid="{DA3DD0B0-5099-4486-AD97-8F929513F6E3}">
      <text>
        <r>
          <rPr>
            <sz val="10"/>
            <rFont val="Tahoma"/>
            <family val="2"/>
          </rPr>
          <t>Y09292021-26</t>
        </r>
      </text>
    </comment>
    <comment ref="L2165" authorId="0" shapeId="0" xr:uid="{7651790F-75F0-4434-8852-9860B65FFB4C}">
      <text>
        <r>
          <rPr>
            <sz val="10"/>
            <rFont val="Tahoma"/>
            <family val="2"/>
          </rPr>
          <t>Y10032021-7</t>
        </r>
      </text>
    </comment>
    <comment ref="L2166" authorId="0" shapeId="0" xr:uid="{569E7CC9-415B-49CF-8820-57A7FEFF40AE}">
      <text>
        <r>
          <rPr>
            <sz val="10"/>
            <rFont val="Tahoma"/>
            <family val="2"/>
          </rPr>
          <t>Y11012021-43</t>
        </r>
      </text>
    </comment>
    <comment ref="L2167" authorId="0" shapeId="0" xr:uid="{FC9B84AC-122F-4670-9FC3-238F15045F63}">
      <text>
        <r>
          <rPr>
            <sz val="10"/>
            <rFont val="Tahoma"/>
            <family val="2"/>
          </rPr>
          <t>Y11012021-43</t>
        </r>
      </text>
    </comment>
    <comment ref="X2168" authorId="0" shapeId="0" xr:uid="{3EF9FB6F-E2E3-4B0B-9F76-492058C3C535}">
      <text>
        <r>
          <rPr>
            <sz val="10"/>
            <rFont val="Tahoma"/>
            <family val="2"/>
          </rPr>
          <t>Total Dox Acceptance Amt - Total Paid Amt</t>
        </r>
      </text>
    </comment>
    <comment ref="L2169" authorId="0" shapeId="0" xr:uid="{8DDE223D-B9A7-43FD-A232-C94D05AAB510}">
      <text>
        <r>
          <rPr>
            <sz val="10"/>
            <rFont val="Tahoma"/>
            <family val="2"/>
          </rPr>
          <t>Y11032021-80</t>
        </r>
      </text>
    </comment>
    <comment ref="L2170" authorId="0" shapeId="0" xr:uid="{D05C35BD-F673-433E-95B3-95E21DFAA750}">
      <text>
        <r>
          <rPr>
            <sz val="10"/>
            <rFont val="Tahoma"/>
            <family val="2"/>
          </rPr>
          <t>Y11032021-80</t>
        </r>
      </text>
    </comment>
    <comment ref="X2171" authorId="0" shapeId="0" xr:uid="{B54551AC-ED2A-4659-AEF3-652594084E5E}">
      <text>
        <r>
          <rPr>
            <sz val="10"/>
            <rFont val="Tahoma"/>
            <family val="2"/>
          </rPr>
          <t>Total Dox Acceptance Amt - Total Paid Amt</t>
        </r>
      </text>
    </comment>
    <comment ref="L2172" authorId="0" shapeId="0" xr:uid="{EC9FE5D3-51AB-4312-B7D6-51AECA13D938}">
      <text>
        <r>
          <rPr>
            <sz val="10"/>
            <rFont val="Tahoma"/>
            <family val="2"/>
          </rPr>
          <t>Y02122022-4</t>
        </r>
      </text>
    </comment>
    <comment ref="L2173" authorId="0" shapeId="0" xr:uid="{70860C28-EB56-4FC5-B439-E8B8D9A846E6}">
      <text>
        <r>
          <rPr>
            <sz val="10"/>
            <rFont val="Tahoma"/>
            <family val="2"/>
          </rPr>
          <t>Y11082021-19</t>
        </r>
      </text>
    </comment>
    <comment ref="L2174" authorId="0" shapeId="0" xr:uid="{D2B4421C-6317-438A-9DE1-9CDFAD7D6AC6}">
      <text>
        <r>
          <rPr>
            <sz val="10"/>
            <rFont val="Tahoma"/>
            <family val="2"/>
          </rPr>
          <t>Y11082021-19</t>
        </r>
      </text>
    </comment>
    <comment ref="L2175" authorId="0" shapeId="0" xr:uid="{7027C280-C45A-443D-B999-808878490BEF}">
      <text>
        <r>
          <rPr>
            <sz val="10"/>
            <rFont val="Tahoma"/>
            <family val="2"/>
          </rPr>
          <t>Y11022021-19</t>
        </r>
      </text>
    </comment>
    <comment ref="L2176" authorId="0" shapeId="0" xr:uid="{946095E6-E49B-4135-B4B3-F7C0500C74AD}">
      <text>
        <r>
          <rPr>
            <sz val="10"/>
            <rFont val="Tahoma"/>
            <family val="2"/>
          </rPr>
          <t>Y11292021-31</t>
        </r>
      </text>
    </comment>
    <comment ref="L2177" authorId="0" shapeId="0" xr:uid="{BFEE2EC0-F6EB-4EEC-A4FB-FDD276D360DE}">
      <text>
        <r>
          <rPr>
            <sz val="10"/>
            <rFont val="Tahoma"/>
            <family val="2"/>
          </rPr>
          <t>Y11082021-19</t>
        </r>
      </text>
    </comment>
    <comment ref="L2178" authorId="0" shapeId="0" xr:uid="{73E712F9-C84F-43A8-B1AA-100E8F2C792A}">
      <text>
        <r>
          <rPr>
            <sz val="10"/>
            <rFont val="Tahoma"/>
            <family val="2"/>
          </rPr>
          <t>Y11082021-19</t>
        </r>
      </text>
    </comment>
    <comment ref="L2179" authorId="0" shapeId="0" xr:uid="{D557B3B6-507F-4771-830E-2A427D677F4C}">
      <text>
        <r>
          <rPr>
            <sz val="10"/>
            <rFont val="Tahoma"/>
            <family val="2"/>
          </rPr>
          <t>Y11082021-19</t>
        </r>
      </text>
    </comment>
    <comment ref="X2180" authorId="0" shapeId="0" xr:uid="{380B868E-C2D2-4BC2-BDAC-675096F0204F}">
      <text>
        <r>
          <rPr>
            <sz val="10"/>
            <rFont val="Tahoma"/>
            <family val="2"/>
          </rPr>
          <t>Total Dox Acceptance Amt - Total Paid Amt</t>
        </r>
      </text>
    </comment>
    <comment ref="L2181" authorId="0" shapeId="0" xr:uid="{12B6C5A9-5589-45BF-98C7-009C6FA70EDD}">
      <text>
        <r>
          <rPr>
            <sz val="10"/>
            <rFont val="Tahoma"/>
            <family val="2"/>
          </rPr>
          <t>Y11012021-37</t>
        </r>
      </text>
    </comment>
    <comment ref="X2182" authorId="0" shapeId="0" xr:uid="{6C1533C9-ACA6-4D59-9826-9202EC9CDB68}">
      <text>
        <r>
          <rPr>
            <sz val="10"/>
            <rFont val="Tahoma"/>
            <family val="2"/>
          </rPr>
          <t>Total Dox Acceptance Amt - Total Paid Amt</t>
        </r>
      </text>
    </comment>
    <comment ref="L2183" authorId="0" shapeId="0" xr:uid="{E198C049-9BE2-47E3-BF4E-AE51E115134E}">
      <text>
        <r>
          <rPr>
            <sz val="10"/>
            <rFont val="Tahoma"/>
            <family val="2"/>
          </rPr>
          <t>Y11012021-39</t>
        </r>
      </text>
    </comment>
    <comment ref="X2184" authorId="0" shapeId="0" xr:uid="{C109E1DC-14A4-4438-A1A1-98C37B20917E}">
      <text>
        <r>
          <rPr>
            <sz val="10"/>
            <rFont val="Tahoma"/>
            <family val="2"/>
          </rPr>
          <t>Total Dox Acceptance Amt - Total Paid Amt</t>
        </r>
      </text>
    </comment>
    <comment ref="L2185" authorId="0" shapeId="0" xr:uid="{D4EA4D47-16E2-4FAE-BD0F-F17E5DC63B6F}">
      <text>
        <r>
          <rPr>
            <sz val="10"/>
            <rFont val="Tahoma"/>
            <family val="2"/>
          </rPr>
          <t>Y11022021-46</t>
        </r>
      </text>
    </comment>
    <comment ref="X2186" authorId="0" shapeId="0" xr:uid="{97B604A3-C7DC-4030-9C03-D3030D103174}">
      <text>
        <r>
          <rPr>
            <sz val="10"/>
            <rFont val="Tahoma"/>
            <family val="2"/>
          </rPr>
          <t>Total Dox Acceptance Amt - Total Paid Amt</t>
        </r>
      </text>
    </comment>
    <comment ref="L2187" authorId="0" shapeId="0" xr:uid="{6B48F00C-6292-4596-B140-3A70F1CD47B4}">
      <text>
        <r>
          <rPr>
            <sz val="10"/>
            <rFont val="Tahoma"/>
            <family val="2"/>
          </rPr>
          <t>Y10102021-21</t>
        </r>
      </text>
    </comment>
    <comment ref="X2188" authorId="0" shapeId="0" xr:uid="{520117C3-1329-4D3E-8E1A-9B59D453CBFE}">
      <text>
        <r>
          <rPr>
            <sz val="10"/>
            <rFont val="Tahoma"/>
            <family val="2"/>
          </rPr>
          <t>Total Dox Acceptance Amt - Total Paid Amt</t>
        </r>
      </text>
    </comment>
    <comment ref="L2189" authorId="0" shapeId="0" xr:uid="{E5DDF8C6-0C3B-4C2D-928E-77EE998B28FB}">
      <text>
        <r>
          <rPr>
            <sz val="10"/>
            <rFont val="Tahoma"/>
            <family val="2"/>
          </rPr>
          <t>Y11022021-41</t>
        </r>
      </text>
    </comment>
    <comment ref="L2190" authorId="0" shapeId="0" xr:uid="{79FB86BF-BF3D-4C12-871E-DC72AD1F21A2}">
      <text>
        <r>
          <rPr>
            <sz val="10"/>
            <rFont val="Tahoma"/>
            <family val="2"/>
          </rPr>
          <t>Y11022021-41</t>
        </r>
      </text>
    </comment>
    <comment ref="L2191" authorId="0" shapeId="0" xr:uid="{C3504422-BDF7-4740-8275-9D3A7D2CB9B4}">
      <text>
        <r>
          <rPr>
            <sz val="10"/>
            <rFont val="Tahoma"/>
            <family val="2"/>
          </rPr>
          <t>Y11022021-49</t>
        </r>
      </text>
    </comment>
    <comment ref="L2192" authorId="0" shapeId="0" xr:uid="{BDF372E2-2126-4C67-8085-B1DA061F314B}">
      <text>
        <r>
          <rPr>
            <sz val="10"/>
            <rFont val="Tahoma"/>
            <family val="2"/>
          </rPr>
          <t>Y11032021-68</t>
        </r>
      </text>
    </comment>
    <comment ref="L2193" authorId="0" shapeId="0" xr:uid="{D07FBECA-3036-411E-890E-DFF4916F4917}">
      <text>
        <r>
          <rPr>
            <sz val="10"/>
            <rFont val="Tahoma"/>
            <family val="2"/>
          </rPr>
          <t>Y11032021-68</t>
        </r>
      </text>
    </comment>
    <comment ref="L2194" authorId="0" shapeId="0" xr:uid="{0E2FE2D8-4374-46D7-BEAE-424AC9262504}">
      <text>
        <r>
          <rPr>
            <sz val="10"/>
            <rFont val="Tahoma"/>
            <family val="2"/>
          </rPr>
          <t>Y11032021-68</t>
        </r>
      </text>
    </comment>
    <comment ref="X2195" authorId="0" shapeId="0" xr:uid="{BFD61E21-7A55-4165-BA78-A13B1546E53D}">
      <text>
        <r>
          <rPr>
            <sz val="10"/>
            <rFont val="Tahoma"/>
            <family val="2"/>
          </rPr>
          <t>Total Dox Acceptance Amt - Total Paid Amt</t>
        </r>
      </text>
    </comment>
    <comment ref="L2196" authorId="0" shapeId="0" xr:uid="{F68008D3-FFB1-415A-87A6-05E5C84B1546}">
      <text>
        <r>
          <rPr>
            <sz val="10"/>
            <rFont val="Tahoma"/>
            <family val="2"/>
          </rPr>
          <t>Y11022021-47</t>
        </r>
      </text>
    </comment>
    <comment ref="L2197" authorId="0" shapeId="0" xr:uid="{52DAEA89-95F6-4D09-B6B8-3116F209D93E}">
      <text>
        <r>
          <rPr>
            <sz val="10"/>
            <rFont val="Tahoma"/>
            <family val="2"/>
          </rPr>
          <t>Y11022021-13</t>
        </r>
      </text>
    </comment>
    <comment ref="L2198" authorId="0" shapeId="0" xr:uid="{8E742A81-70D1-41CA-808C-F7A61B5B8C8E}">
      <text>
        <r>
          <rPr>
            <sz val="10"/>
            <rFont val="Tahoma"/>
            <family val="2"/>
          </rPr>
          <t>Y11082021-20</t>
        </r>
      </text>
    </comment>
    <comment ref="L2199" authorId="0" shapeId="0" xr:uid="{4D9A15C7-C47A-4C82-915D-4B074B62C6BC}">
      <text>
        <r>
          <rPr>
            <sz val="10"/>
            <rFont val="Tahoma"/>
            <family val="2"/>
          </rPr>
          <t>Y11082021-20</t>
        </r>
      </text>
    </comment>
    <comment ref="L2200" authorId="0" shapeId="0" xr:uid="{0C59A4A0-F7C6-4578-AC70-72B24589AC0B}">
      <text>
        <r>
          <rPr>
            <sz val="10"/>
            <rFont val="Tahoma"/>
            <family val="2"/>
          </rPr>
          <t>Y11082021-20</t>
        </r>
      </text>
    </comment>
    <comment ref="L2201" authorId="0" shapeId="0" xr:uid="{4BD43727-FC11-40E1-8299-D8E7BD65E97A}">
      <text>
        <r>
          <rPr>
            <sz val="10"/>
            <rFont val="Tahoma"/>
            <family val="2"/>
          </rPr>
          <t>Y11082021-20</t>
        </r>
      </text>
    </comment>
    <comment ref="L2202" authorId="0" shapeId="0" xr:uid="{AC7AAD2A-6C83-47D9-8E9A-C650849835B8}">
      <text>
        <r>
          <rPr>
            <sz val="10"/>
            <rFont val="Tahoma"/>
            <family val="2"/>
          </rPr>
          <t>Y11292021-57</t>
        </r>
      </text>
    </comment>
    <comment ref="X2203" authorId="0" shapeId="0" xr:uid="{559D6E68-C4A4-4347-A567-9AF777217CEC}">
      <text>
        <r>
          <rPr>
            <sz val="10"/>
            <rFont val="Tahoma"/>
            <family val="2"/>
          </rPr>
          <t>Total Dox Acceptance Amt - Total Paid Amt</t>
        </r>
      </text>
    </comment>
    <comment ref="L2204" authorId="0" shapeId="0" xr:uid="{16DB5428-DF38-42B1-A2BE-A02185DFD381}">
      <text>
        <r>
          <rPr>
            <sz val="10"/>
            <rFont val="Tahoma"/>
            <family val="2"/>
          </rPr>
          <t>Y11082021-21</t>
        </r>
      </text>
    </comment>
    <comment ref="X2205" authorId="0" shapeId="0" xr:uid="{488B0C67-A6D0-4B98-A803-D38CB535CD24}">
      <text>
        <r>
          <rPr>
            <sz val="10"/>
            <rFont val="Tahoma"/>
            <family val="2"/>
          </rPr>
          <t>Total Dox Acceptance Amt - Total Paid Amt</t>
        </r>
      </text>
    </comment>
    <comment ref="L2206" authorId="0" shapeId="0" xr:uid="{433B7C1E-E7FF-4A78-88A2-76094938EED4}">
      <text>
        <r>
          <rPr>
            <sz val="10"/>
            <rFont val="Tahoma"/>
            <family val="2"/>
          </rPr>
          <t>Y11112021-1</t>
        </r>
      </text>
    </comment>
    <comment ref="L2207" authorId="0" shapeId="0" xr:uid="{1B897783-C6AC-4172-AB90-0BB01C8C21F1}">
      <text>
        <r>
          <rPr>
            <sz val="10"/>
            <rFont val="Tahoma"/>
            <family val="2"/>
          </rPr>
          <t>Y11112021-1</t>
        </r>
      </text>
    </comment>
    <comment ref="L2208" authorId="0" shapeId="0" xr:uid="{1ACBAF3B-2592-496A-B87D-EF837861AFF0}">
      <text>
        <r>
          <rPr>
            <sz val="10"/>
            <rFont val="Tahoma"/>
            <family val="2"/>
          </rPr>
          <t>Y11112021-1</t>
        </r>
      </text>
    </comment>
    <comment ref="L2209" authorId="0" shapeId="0" xr:uid="{E241873A-C204-4FA7-AC1F-1C7CDE3B281B}">
      <text>
        <r>
          <rPr>
            <sz val="10"/>
            <rFont val="Tahoma"/>
            <family val="2"/>
          </rPr>
          <t>Y11292021-54</t>
        </r>
      </text>
    </comment>
    <comment ref="X2210" authorId="0" shapeId="0" xr:uid="{4E27F8F2-F052-4C7E-80E1-7076C7EA07E2}">
      <text>
        <r>
          <rPr>
            <sz val="10"/>
            <rFont val="Tahoma"/>
            <family val="2"/>
          </rPr>
          <t>Total Dox Acceptance Amt - Total Paid Amt</t>
        </r>
      </text>
    </comment>
    <comment ref="L2211" authorId="0" shapeId="0" xr:uid="{B3E6A449-20EE-41AD-8A04-430C3AC4D9F9}">
      <text>
        <r>
          <rPr>
            <sz val="10"/>
            <rFont val="Tahoma"/>
            <family val="2"/>
          </rPr>
          <t>Y11032021-23</t>
        </r>
      </text>
    </comment>
    <comment ref="L2212" authorId="0" shapeId="0" xr:uid="{94968F40-BFD8-400C-B3F5-067DD572F889}">
      <text>
        <r>
          <rPr>
            <sz val="10"/>
            <rFont val="Tahoma"/>
            <family val="2"/>
          </rPr>
          <t>Y11092021-24</t>
        </r>
      </text>
    </comment>
    <comment ref="L2213" authorId="0" shapeId="0" xr:uid="{FBF9B761-EFEF-4FA2-9021-7CECA2098FA3}">
      <text>
        <r>
          <rPr>
            <sz val="10"/>
            <rFont val="Tahoma"/>
            <family val="2"/>
          </rPr>
          <t>Y11092021-24</t>
        </r>
      </text>
    </comment>
    <comment ref="X2214" authorId="0" shapeId="0" xr:uid="{B283704B-D10A-4F0F-BC43-038446879B3F}">
      <text>
        <r>
          <rPr>
            <sz val="10"/>
            <rFont val="Tahoma"/>
            <family val="2"/>
          </rPr>
          <t>Total Dox Acceptance Amt - Total Paid Amt</t>
        </r>
      </text>
    </comment>
    <comment ref="L2215" authorId="0" shapeId="0" xr:uid="{8A7DD6C7-CB97-47EC-AEC6-F6AE2EF8D0D7}">
      <text>
        <r>
          <rPr>
            <sz val="10"/>
            <rFont val="Tahoma"/>
            <family val="2"/>
          </rPr>
          <t>Y11062021-11</t>
        </r>
      </text>
    </comment>
    <comment ref="X2216" authorId="0" shapeId="0" xr:uid="{5FC66CB8-1040-4573-89D0-88DB13BBB09D}">
      <text>
        <r>
          <rPr>
            <sz val="10"/>
            <rFont val="Tahoma"/>
            <family val="2"/>
          </rPr>
          <t>Total Dox Acceptance Amt - Total Paid Amt</t>
        </r>
      </text>
    </comment>
    <comment ref="L2217" authorId="0" shapeId="0" xr:uid="{64127EC2-7555-40CE-828A-A8D1C998EF17}">
      <text>
        <r>
          <rPr>
            <sz val="10"/>
            <rFont val="Tahoma"/>
            <family val="2"/>
          </rPr>
          <t>Y12142021-6</t>
        </r>
      </text>
    </comment>
    <comment ref="L2218" authorId="0" shapeId="0" xr:uid="{9CA965D3-E2D8-465B-82C0-5B42FD542B25}">
      <text>
        <r>
          <rPr>
            <sz val="10"/>
            <rFont val="Tahoma"/>
            <family val="2"/>
          </rPr>
          <t>Y12142021-6</t>
        </r>
      </text>
    </comment>
    <comment ref="L2219" authorId="0" shapeId="0" xr:uid="{C9F44031-79DB-4716-B690-0560B23A375D}">
      <text>
        <r>
          <rPr>
            <sz val="10"/>
            <rFont val="Tahoma"/>
            <family val="2"/>
          </rPr>
          <t>Y12142021-6</t>
        </r>
      </text>
    </comment>
    <comment ref="X2220" authorId="0" shapeId="0" xr:uid="{324EE582-2700-4284-84A0-5A9854E182D2}">
      <text>
        <r>
          <rPr>
            <sz val="10"/>
            <rFont val="Tahoma"/>
            <family val="2"/>
          </rPr>
          <t>Total Dox Acceptance Amt - Total Paid Amt</t>
        </r>
      </text>
    </comment>
    <comment ref="L2221" authorId="0" shapeId="0" xr:uid="{A2885578-AA9B-4A28-98FA-0A7E0570F349}">
      <text>
        <r>
          <rPr>
            <sz val="10"/>
            <rFont val="Tahoma"/>
            <family val="2"/>
          </rPr>
          <t>Y11082021-22</t>
        </r>
      </text>
    </comment>
    <comment ref="L2222" authorId="0" shapeId="0" xr:uid="{9A76D0CC-FF6B-4AA3-9880-1E3FE0427B42}">
      <text>
        <r>
          <rPr>
            <sz val="10"/>
            <rFont val="Tahoma"/>
            <family val="2"/>
          </rPr>
          <t>Y11282021-57</t>
        </r>
      </text>
    </comment>
    <comment ref="L2223" authorId="0" shapeId="0" xr:uid="{8CD7EEDF-877F-4239-8DF2-7698BE2E09E0}">
      <text>
        <r>
          <rPr>
            <sz val="10"/>
            <rFont val="Tahoma"/>
            <family val="2"/>
          </rPr>
          <t>Y11082021-22</t>
        </r>
      </text>
    </comment>
    <comment ref="L2224" authorId="0" shapeId="0" xr:uid="{FCD5C40C-A2EC-4B18-836B-239D426D7690}">
      <text>
        <r>
          <rPr>
            <sz val="10"/>
            <rFont val="Tahoma"/>
            <family val="2"/>
          </rPr>
          <t>Y11282021-57</t>
        </r>
      </text>
    </comment>
    <comment ref="L2225" authorId="0" shapeId="0" xr:uid="{09F93D95-2443-4D83-B848-47117F5DA04A}">
      <text>
        <r>
          <rPr>
            <sz val="10"/>
            <rFont val="Tahoma"/>
            <family val="2"/>
          </rPr>
          <t>Y11282021-57</t>
        </r>
      </text>
    </comment>
    <comment ref="L2226" authorId="0" shapeId="0" xr:uid="{FE36A18A-1121-4571-979B-A253A46E1513}">
      <text>
        <r>
          <rPr>
            <sz val="10"/>
            <rFont val="Tahoma"/>
            <family val="2"/>
          </rPr>
          <t>Y11282021-57</t>
        </r>
      </text>
    </comment>
    <comment ref="X2227" authorId="0" shapeId="0" xr:uid="{F174EC21-D84B-42E5-B385-042908E894F4}">
      <text>
        <r>
          <rPr>
            <sz val="10"/>
            <rFont val="Tahoma"/>
            <family val="2"/>
          </rPr>
          <t>Total Dox Acceptance Amt - Total Paid Amt</t>
        </r>
      </text>
    </comment>
    <comment ref="L2228" authorId="0" shapeId="0" xr:uid="{8322A47C-10A4-4AC3-9B47-90CFDEE45E87}">
      <text>
        <r>
          <rPr>
            <sz val="10"/>
            <rFont val="Tahoma"/>
            <family val="2"/>
          </rPr>
          <t>Y11062021-9</t>
        </r>
      </text>
    </comment>
    <comment ref="L2229" authorId="0" shapeId="0" xr:uid="{EEE6BFF8-5F24-4ADD-BC43-1A18379910B8}">
      <text>
        <r>
          <rPr>
            <sz val="10"/>
            <rFont val="Tahoma"/>
            <family val="2"/>
          </rPr>
          <t>Y12012021-45</t>
        </r>
      </text>
    </comment>
    <comment ref="L2230" authorId="0" shapeId="0" xr:uid="{67FADB62-CA19-4B62-A236-91051E9EE096}">
      <text>
        <r>
          <rPr>
            <sz val="10"/>
            <rFont val="Tahoma"/>
            <family val="2"/>
          </rPr>
          <t>Y12012021-45</t>
        </r>
      </text>
    </comment>
    <comment ref="X2231" authorId="0" shapeId="0" xr:uid="{105DEF8D-3B28-4DEC-B011-CF4E9A5ADFC5}">
      <text>
        <r>
          <rPr>
            <sz val="10"/>
            <rFont val="Tahoma"/>
            <family val="2"/>
          </rPr>
          <t>Total Dox Acceptance Amt - Total Paid Amt</t>
        </r>
      </text>
    </comment>
    <comment ref="L2232" authorId="0" shapeId="0" xr:uid="{18C3556A-9806-4A6A-9334-D7C378BAD69F}">
      <text>
        <r>
          <rPr>
            <sz val="10"/>
            <rFont val="Tahoma"/>
            <family val="2"/>
          </rPr>
          <t>Y11292021-37</t>
        </r>
      </text>
    </comment>
    <comment ref="X2233" authorId="0" shapeId="0" xr:uid="{CCE1D038-8DCB-4AFB-AECE-67F039E0E5F1}">
      <text>
        <r>
          <rPr>
            <sz val="10"/>
            <rFont val="Tahoma"/>
            <family val="2"/>
          </rPr>
          <t>Total Dox Acceptance Amt - Total Paid Amt</t>
        </r>
      </text>
    </comment>
    <comment ref="L2234" authorId="0" shapeId="0" xr:uid="{809302A9-219F-4C4C-A1F5-0CF241CD7340}">
      <text>
        <r>
          <rPr>
            <sz val="10"/>
            <rFont val="Tahoma"/>
            <family val="2"/>
          </rPr>
          <t>Y11272021-11</t>
        </r>
      </text>
    </comment>
    <comment ref="L2235" authorId="0" shapeId="0" xr:uid="{201D4F12-F90B-43F1-B2D3-681AB42EF69E}">
      <text>
        <r>
          <rPr>
            <sz val="10"/>
            <rFont val="Tahoma"/>
            <family val="2"/>
          </rPr>
          <t>Y11272021-11</t>
        </r>
      </text>
    </comment>
    <comment ref="L2236" authorId="0" shapeId="0" xr:uid="{C9D367BC-DC14-498E-9F8E-E569D34EB3E3}">
      <text>
        <r>
          <rPr>
            <sz val="10"/>
            <rFont val="Tahoma"/>
            <family val="2"/>
          </rPr>
          <t>Y11272021-11</t>
        </r>
      </text>
    </comment>
    <comment ref="L2237" authorId="0" shapeId="0" xr:uid="{CB3BB2B8-9084-4CEA-86EA-AB8CEB501A8B}">
      <text>
        <r>
          <rPr>
            <sz val="10"/>
            <rFont val="Tahoma"/>
            <family val="2"/>
          </rPr>
          <t>Y11272021-11</t>
        </r>
      </text>
    </comment>
    <comment ref="L2238" authorId="0" shapeId="0" xr:uid="{1EC87703-1A7A-4C36-843B-EB273976A476}">
      <text>
        <r>
          <rPr>
            <sz val="10"/>
            <rFont val="Tahoma"/>
            <family val="2"/>
          </rPr>
          <t>Y11272021-11</t>
        </r>
      </text>
    </comment>
    <comment ref="L2239" authorId="0" shapeId="0" xr:uid="{6A680F10-8FA6-4189-B85B-EC143ED99E9B}">
      <text>
        <r>
          <rPr>
            <sz val="10"/>
            <rFont val="Tahoma"/>
            <family val="2"/>
          </rPr>
          <t>Y11272021-11</t>
        </r>
      </text>
    </comment>
    <comment ref="L2240" authorId="0" shapeId="0" xr:uid="{F08FA914-F9EB-41FC-A219-7D529FEE44ED}">
      <text>
        <r>
          <rPr>
            <sz val="10"/>
            <rFont val="Tahoma"/>
            <family val="2"/>
          </rPr>
          <t>Y11272021-11</t>
        </r>
      </text>
    </comment>
    <comment ref="L2241" authorId="0" shapeId="0" xr:uid="{C7B41059-B2A8-40E7-AF93-47FB52FDDD33}">
      <text>
        <r>
          <rPr>
            <sz val="10"/>
            <rFont val="Tahoma"/>
            <family val="2"/>
          </rPr>
          <t>Y11282021-147</t>
        </r>
      </text>
    </comment>
    <comment ref="L2242" authorId="0" shapeId="0" xr:uid="{2C2AC023-B8F5-4EA6-BEBC-C3A1D1C8FA85}">
      <text>
        <r>
          <rPr>
            <sz val="10"/>
            <rFont val="Tahoma"/>
            <family val="2"/>
          </rPr>
          <t>Y11282021-147</t>
        </r>
      </text>
    </comment>
    <comment ref="L2243" authorId="0" shapeId="0" xr:uid="{F2E38804-0B47-48B6-8824-E18AB835FAD4}">
      <text>
        <r>
          <rPr>
            <sz val="10"/>
            <rFont val="Tahoma"/>
            <family val="2"/>
          </rPr>
          <t>Y11282021-147</t>
        </r>
      </text>
    </comment>
    <comment ref="L2244" authorId="0" shapeId="0" xr:uid="{509811B5-4924-4546-9D42-A75ED6AD8670}">
      <text>
        <r>
          <rPr>
            <sz val="10"/>
            <rFont val="Tahoma"/>
            <family val="2"/>
          </rPr>
          <t>Y11282021-147</t>
        </r>
      </text>
    </comment>
    <comment ref="X2245" authorId="0" shapeId="0" xr:uid="{3ED2E639-78D4-4D00-AE39-A258DA228B9C}">
      <text>
        <r>
          <rPr>
            <sz val="10"/>
            <rFont val="Tahoma"/>
            <family val="2"/>
          </rPr>
          <t>Total Dox Acceptance Amt - Total Paid Amt</t>
        </r>
      </text>
    </comment>
    <comment ref="L2246" authorId="0" shapeId="0" xr:uid="{AA877CEC-C551-4525-AE11-5007EB0D6C1B}">
      <text>
        <r>
          <rPr>
            <sz val="10"/>
            <rFont val="Tahoma"/>
            <family val="2"/>
          </rPr>
          <t>Y11292021-52</t>
        </r>
      </text>
    </comment>
    <comment ref="X2247" authorId="0" shapeId="0" xr:uid="{39423D73-1F3A-4ED3-B12E-9D1F5A1CA244}">
      <text>
        <r>
          <rPr>
            <sz val="10"/>
            <rFont val="Tahoma"/>
            <family val="2"/>
          </rPr>
          <t>Total Dox Acceptance Amt - Total Paid Amt</t>
        </r>
      </text>
    </comment>
    <comment ref="L2248" authorId="0" shapeId="0" xr:uid="{6C67C406-2818-4D8D-8EE7-86DE2EDA8BA8}">
      <text>
        <r>
          <rPr>
            <sz val="10"/>
            <rFont val="Tahoma"/>
            <family val="2"/>
          </rPr>
          <t>Y11282021-144</t>
        </r>
      </text>
    </comment>
    <comment ref="L2249" authorId="0" shapeId="0" xr:uid="{40BF299B-4E0F-46D4-B018-DE22478A68B1}">
      <text>
        <r>
          <rPr>
            <sz val="10"/>
            <rFont val="Tahoma"/>
            <family val="2"/>
          </rPr>
          <t>Y11282021-144</t>
        </r>
      </text>
    </comment>
    <comment ref="L2250" authorId="0" shapeId="0" xr:uid="{35598025-C074-4186-B36F-A05D59D3E17F}">
      <text>
        <r>
          <rPr>
            <sz val="10"/>
            <rFont val="Tahoma"/>
            <family val="2"/>
          </rPr>
          <t>Y11282021-144</t>
        </r>
      </text>
    </comment>
    <comment ref="L2251" authorId="0" shapeId="0" xr:uid="{8B1438FE-61AF-48B2-ACF8-72F73AE3138C}">
      <text>
        <r>
          <rPr>
            <sz val="10"/>
            <rFont val="Tahoma"/>
            <family val="2"/>
          </rPr>
          <t>Y11282021-144</t>
        </r>
      </text>
    </comment>
    <comment ref="X2252" authorId="0" shapeId="0" xr:uid="{D1E50806-836B-43FD-B622-0D43E81FB152}">
      <text>
        <r>
          <rPr>
            <sz val="10"/>
            <rFont val="Tahoma"/>
            <family val="2"/>
          </rPr>
          <t>Total Dox Acceptance Amt - Total Paid Amt</t>
        </r>
      </text>
    </comment>
    <comment ref="L2253" authorId="0" shapeId="0" xr:uid="{BF3DA914-D5D9-42A5-9F50-5548E5F73F65}">
      <text>
        <r>
          <rPr>
            <sz val="10"/>
            <rFont val="Tahoma"/>
            <family val="2"/>
          </rPr>
          <t>Y12142021-5</t>
        </r>
      </text>
    </comment>
    <comment ref="L2254" authorId="0" shapeId="0" xr:uid="{BB8F04E0-761C-4F89-98F1-50C5D6E30D16}">
      <text>
        <r>
          <rPr>
            <sz val="10"/>
            <rFont val="Tahoma"/>
            <family val="2"/>
          </rPr>
          <t>Y12142021-5</t>
        </r>
      </text>
    </comment>
    <comment ref="L2255" authorId="0" shapeId="0" xr:uid="{11108E3C-19B7-4AB9-8B3C-D85262DF46BB}">
      <text>
        <r>
          <rPr>
            <sz val="10"/>
            <rFont val="Tahoma"/>
            <family val="2"/>
          </rPr>
          <t>Y12142021-5</t>
        </r>
      </text>
    </comment>
    <comment ref="L2256" authorId="0" shapeId="0" xr:uid="{E5707A0C-6A09-43C7-8E57-96CFEA49DAB3}">
      <text>
        <r>
          <rPr>
            <sz val="10"/>
            <rFont val="Tahoma"/>
            <family val="2"/>
          </rPr>
          <t>Y12142021-5</t>
        </r>
      </text>
    </comment>
    <comment ref="L2257" authorId="0" shapeId="0" xr:uid="{FACA436C-70AF-4C53-ABCF-6E23E7FEEBCF}">
      <text>
        <r>
          <rPr>
            <sz val="10"/>
            <rFont val="Tahoma"/>
            <family val="2"/>
          </rPr>
          <t>Y12142021-5</t>
        </r>
      </text>
    </comment>
    <comment ref="X2258" authorId="0" shapeId="0" xr:uid="{6A7653B3-8523-4AE3-8CAB-791C829AF8B8}">
      <text>
        <r>
          <rPr>
            <sz val="10"/>
            <rFont val="Tahoma"/>
            <family val="2"/>
          </rPr>
          <t>Total Dox Acceptance Amt - Total Paid Amt</t>
        </r>
      </text>
    </comment>
    <comment ref="L2259" authorId="0" shapeId="0" xr:uid="{6344B231-4D17-4D72-A48F-4C6BE413892C}">
      <text>
        <r>
          <rPr>
            <sz val="10"/>
            <rFont val="Tahoma"/>
            <family val="2"/>
          </rPr>
          <t>Y11292021-55</t>
        </r>
      </text>
    </comment>
    <comment ref="X2260" authorId="0" shapeId="0" xr:uid="{B369E7AE-5C53-4CF0-88D1-A06EDC26DABE}">
      <text>
        <r>
          <rPr>
            <sz val="10"/>
            <rFont val="Tahoma"/>
            <family val="2"/>
          </rPr>
          <t>Total Dox Acceptance Amt - Total Paid Amt</t>
        </r>
      </text>
    </comment>
    <comment ref="L2261" authorId="0" shapeId="0" xr:uid="{EDBFD844-306A-462D-A0F4-44784A9D8FF3}">
      <text>
        <r>
          <rPr>
            <sz val="10"/>
            <rFont val="Tahoma"/>
            <family val="2"/>
          </rPr>
          <t>Y12142021-1</t>
        </r>
      </text>
    </comment>
    <comment ref="L2262" authorId="0" shapeId="0" xr:uid="{FAFF5A4C-27C3-49AD-BE16-011A2DCF1919}">
      <text>
        <r>
          <rPr>
            <sz val="10"/>
            <rFont val="Tahoma"/>
            <family val="2"/>
          </rPr>
          <t>Y11292021-60</t>
        </r>
      </text>
    </comment>
    <comment ref="X2263" authorId="0" shapeId="0" xr:uid="{DE7510D3-9E23-47C0-8351-1F80DF437D47}">
      <text>
        <r>
          <rPr>
            <sz val="10"/>
            <rFont val="Tahoma"/>
            <family val="2"/>
          </rPr>
          <t>Total Dox Acceptance Amt - Total Paid Amt</t>
        </r>
      </text>
    </comment>
    <comment ref="L2264" authorId="0" shapeId="0" xr:uid="{C6456EED-B1A4-4A85-8243-4D87BF3F2AFB}">
      <text>
        <r>
          <rPr>
            <sz val="10"/>
            <rFont val="Tahoma"/>
            <family val="2"/>
          </rPr>
          <t>Y12142021-31</t>
        </r>
      </text>
    </comment>
    <comment ref="L2265" authorId="0" shapeId="0" xr:uid="{CCE2FBE5-040F-427D-98C8-D9D885B949A5}">
      <text>
        <r>
          <rPr>
            <sz val="10"/>
            <rFont val="Tahoma"/>
            <family val="2"/>
          </rPr>
          <t>Y11302021-24</t>
        </r>
      </text>
    </comment>
    <comment ref="X2266" authorId="0" shapeId="0" xr:uid="{2D92F83C-BB1E-4FDD-9931-F7E7E50176A8}">
      <text>
        <r>
          <rPr>
            <sz val="10"/>
            <rFont val="Tahoma"/>
            <family val="2"/>
          </rPr>
          <t>Total Dox Acceptance Amt - Total Paid Amt</t>
        </r>
      </text>
    </comment>
    <comment ref="L2267" authorId="0" shapeId="0" xr:uid="{3C1453B0-5434-476C-8C7B-2191C6E54183}">
      <text>
        <r>
          <rPr>
            <sz val="10"/>
            <rFont val="Tahoma"/>
            <family val="2"/>
          </rPr>
          <t>Y12052021-5</t>
        </r>
      </text>
    </comment>
    <comment ref="L2268" authorId="0" shapeId="0" xr:uid="{49F526EC-0953-4DB8-B1D9-A48396DD6EF2}">
      <text>
        <r>
          <rPr>
            <sz val="10"/>
            <rFont val="Tahoma"/>
            <family val="2"/>
          </rPr>
          <t>Y12052021-5</t>
        </r>
      </text>
    </comment>
    <comment ref="L2269" authorId="0" shapeId="0" xr:uid="{286F1922-4BA9-42B8-876A-22CA69EE2F3F}">
      <text>
        <r>
          <rPr>
            <sz val="10"/>
            <rFont val="Tahoma"/>
            <family val="2"/>
          </rPr>
          <t>Y12052021-5</t>
        </r>
      </text>
    </comment>
    <comment ref="L2270" authorId="0" shapeId="0" xr:uid="{7382DBA5-2555-486A-845C-870445FCD86B}">
      <text>
        <r>
          <rPr>
            <sz val="10"/>
            <rFont val="Tahoma"/>
            <family val="2"/>
          </rPr>
          <t>Y01062022-32</t>
        </r>
      </text>
    </comment>
    <comment ref="X2271" authorId="0" shapeId="0" xr:uid="{66A72865-B1C8-4911-8312-936AEFBF617A}">
      <text>
        <r>
          <rPr>
            <sz val="10"/>
            <rFont val="Tahoma"/>
            <family val="2"/>
          </rPr>
          <t>Total Dox Acceptance Amt - Total Paid Amt</t>
        </r>
      </text>
    </comment>
    <comment ref="L2272" authorId="0" shapeId="0" xr:uid="{836EB8BD-AA01-41E6-928B-26A9A94AF7BD}">
      <text>
        <r>
          <rPr>
            <sz val="10"/>
            <rFont val="Tahoma"/>
            <family val="2"/>
          </rPr>
          <t>Y12142021-29</t>
        </r>
      </text>
    </comment>
    <comment ref="L2273" authorId="0" shapeId="0" xr:uid="{C6C47E20-6FE6-44B8-A2FD-06D92ECF4676}">
      <text>
        <r>
          <rPr>
            <sz val="10"/>
            <rFont val="Tahoma"/>
            <family val="2"/>
          </rPr>
          <t>Y12142021-29</t>
        </r>
      </text>
    </comment>
    <comment ref="X2274" authorId="0" shapeId="0" xr:uid="{09EC6577-6375-4D5F-AA76-38024ADB164C}">
      <text>
        <r>
          <rPr>
            <sz val="10"/>
            <rFont val="Tahoma"/>
            <family val="2"/>
          </rPr>
          <t>Total Dox Acceptance Amt - Total Paid Amt</t>
        </r>
      </text>
    </comment>
    <comment ref="L2275" authorId="0" shapeId="0" xr:uid="{0BEF3478-D5A9-46D3-980B-95BF2E3C197D}">
      <text>
        <r>
          <rPr>
            <sz val="10"/>
            <rFont val="Tahoma"/>
            <family val="2"/>
          </rPr>
          <t>Y01052022-7</t>
        </r>
      </text>
    </comment>
    <comment ref="L2276" authorId="0" shapeId="0" xr:uid="{1E7AC45A-1DC9-49AF-9519-EE1588339D05}">
      <text>
        <r>
          <rPr>
            <sz val="10"/>
            <rFont val="Tahoma"/>
            <family val="2"/>
          </rPr>
          <t>Y01052022-7</t>
        </r>
      </text>
    </comment>
    <comment ref="L2277" authorId="0" shapeId="0" xr:uid="{9374B308-42C0-4DE7-A11A-78CB016CA489}">
      <text>
        <r>
          <rPr>
            <sz val="10"/>
            <rFont val="Tahoma"/>
            <family val="2"/>
          </rPr>
          <t>Y01052022-7</t>
        </r>
      </text>
    </comment>
    <comment ref="X2278" authorId="0" shapeId="0" xr:uid="{0EFE3DD2-C475-42D8-A1BB-7819950ED5F1}">
      <text>
        <r>
          <rPr>
            <sz val="10"/>
            <rFont val="Tahoma"/>
            <family val="2"/>
          </rPr>
          <t>Total Dox Acceptance Amt - Total Paid Amt</t>
        </r>
      </text>
    </comment>
    <comment ref="L2279" authorId="0" shapeId="0" xr:uid="{A13998C2-5F71-44D7-A69E-F08B558C2AFC}">
      <text>
        <r>
          <rPr>
            <sz val="10"/>
            <rFont val="Tahoma"/>
            <family val="2"/>
          </rPr>
          <t>Y01102022-37</t>
        </r>
      </text>
    </comment>
    <comment ref="L2280" authorId="0" shapeId="0" xr:uid="{6FC28CF6-052B-4074-806A-EB2DA8ED7421}">
      <text>
        <r>
          <rPr>
            <sz val="10"/>
            <rFont val="Tahoma"/>
            <family val="2"/>
          </rPr>
          <t>Y01102022-37</t>
        </r>
      </text>
    </comment>
    <comment ref="L2281" authorId="0" shapeId="0" xr:uid="{C7108E0E-ACB5-4C4B-AB29-28838795055D}">
      <text>
        <r>
          <rPr>
            <sz val="10"/>
            <rFont val="Tahoma"/>
            <family val="2"/>
          </rPr>
          <t>Y01102022-37</t>
        </r>
      </text>
    </comment>
    <comment ref="L2282" authorId="0" shapeId="0" xr:uid="{B1783DF3-DCC0-4B99-A55B-6DECFA3F167F}">
      <text>
        <r>
          <rPr>
            <sz val="10"/>
            <rFont val="Tahoma"/>
            <family val="2"/>
          </rPr>
          <t>Y01102022-37</t>
        </r>
      </text>
    </comment>
    <comment ref="L2283" authorId="0" shapeId="0" xr:uid="{0D181BF5-20B3-4C11-AF84-B7C4AA4C9E99}">
      <text>
        <r>
          <rPr>
            <sz val="10"/>
            <rFont val="Tahoma"/>
            <family val="2"/>
          </rPr>
          <t>Y02122022-26</t>
        </r>
      </text>
    </comment>
    <comment ref="X2284" authorId="0" shapeId="0" xr:uid="{37535B96-C7C5-47EB-A15C-23C48AA65085}">
      <text>
        <r>
          <rPr>
            <sz val="10"/>
            <rFont val="Tahoma"/>
            <family val="2"/>
          </rPr>
          <t>Total Dox Acceptance Amt - Total Paid Amt</t>
        </r>
      </text>
    </comment>
    <comment ref="L2285" authorId="0" shapeId="0" xr:uid="{DA0D5E77-28CE-41D8-840C-375FF20C1F2E}">
      <text>
        <r>
          <rPr>
            <sz val="10"/>
            <rFont val="Tahoma"/>
            <family val="2"/>
          </rPr>
          <t>Y01062022-23</t>
        </r>
      </text>
    </comment>
    <comment ref="L2286" authorId="0" shapeId="0" xr:uid="{4E2FCDBB-7515-487A-9758-1E874EAF00B6}">
      <text>
        <r>
          <rPr>
            <sz val="10"/>
            <rFont val="Tahoma"/>
            <family val="2"/>
          </rPr>
          <t>Y01062022-23</t>
        </r>
      </text>
    </comment>
    <comment ref="L2287" authorId="0" shapeId="0" xr:uid="{D95FC2FA-081C-479C-96CA-3052CB4E8000}">
      <text>
        <r>
          <rPr>
            <sz val="10"/>
            <rFont val="Tahoma"/>
            <family val="2"/>
          </rPr>
          <t>Y01062022-23</t>
        </r>
      </text>
    </comment>
    <comment ref="L2288" authorId="0" shapeId="0" xr:uid="{0798BD8A-4F86-4FD3-9A51-3A5257EA0374}">
      <text>
        <r>
          <rPr>
            <sz val="10"/>
            <rFont val="Tahoma"/>
            <family val="2"/>
          </rPr>
          <t>Y01062022-23</t>
        </r>
      </text>
    </comment>
    <comment ref="L2289" authorId="0" shapeId="0" xr:uid="{3BC23054-B5B3-47D4-B673-9D53A199632C}">
      <text>
        <r>
          <rPr>
            <sz val="10"/>
            <rFont val="Tahoma"/>
            <family val="2"/>
          </rPr>
          <t>Y01062022-23</t>
        </r>
      </text>
    </comment>
    <comment ref="L2290" authorId="0" shapeId="0" xr:uid="{47C38500-E3C8-4985-B858-8F0147EC4FFA}">
      <text>
        <r>
          <rPr>
            <sz val="10"/>
            <rFont val="Tahoma"/>
            <family val="2"/>
          </rPr>
          <t>Y01062022-23</t>
        </r>
      </text>
    </comment>
    <comment ref="L2291" authorId="0" shapeId="0" xr:uid="{0D730C23-44FB-4705-BCDC-7FC41A43F7CD}">
      <text>
        <r>
          <rPr>
            <sz val="10"/>
            <rFont val="Tahoma"/>
            <family val="2"/>
          </rPr>
          <t>Y02122022-20</t>
        </r>
      </text>
    </comment>
    <comment ref="L2292" authorId="0" shapeId="0" xr:uid="{D89120C3-054D-43A7-876F-4260FE283F3A}">
      <text>
        <r>
          <rPr>
            <sz val="10"/>
            <rFont val="Tahoma"/>
            <family val="2"/>
          </rPr>
          <t>Y02122022-20</t>
        </r>
      </text>
    </comment>
    <comment ref="X2293" authorId="0" shapeId="0" xr:uid="{054A1FB2-488A-4E4A-909D-D6A8C048A411}">
      <text>
        <r>
          <rPr>
            <sz val="10"/>
            <rFont val="Tahoma"/>
            <family val="2"/>
          </rPr>
          <t>Total Dox Acceptance Amt - Total Paid Amt</t>
        </r>
      </text>
    </comment>
    <comment ref="L2294" authorId="0" shapeId="0" xr:uid="{1C1130A8-80E5-4A04-A97D-221AAAF0A14F}">
      <text>
        <r>
          <rPr>
            <sz val="10"/>
            <rFont val="Tahoma"/>
            <family val="2"/>
          </rPr>
          <t>Y01092022-30</t>
        </r>
      </text>
    </comment>
    <comment ref="L2295" authorId="0" shapeId="0" xr:uid="{E5D63288-30B2-4B33-9BCD-9E5EF2699EBB}">
      <text>
        <r>
          <rPr>
            <sz val="10"/>
            <rFont val="Tahoma"/>
            <family val="2"/>
          </rPr>
          <t>Y02122022-46</t>
        </r>
      </text>
    </comment>
    <comment ref="X2296" authorId="0" shapeId="0" xr:uid="{735570E9-86F0-403F-AD1B-392D43E0973D}">
      <text>
        <r>
          <rPr>
            <sz val="10"/>
            <rFont val="Tahoma"/>
            <family val="2"/>
          </rPr>
          <t>Total Dox Acceptance Amt - Total Paid Amt</t>
        </r>
      </text>
    </comment>
    <comment ref="L2297" authorId="0" shapeId="0" xr:uid="{7D10347E-59EF-46E7-87BC-053E05F85ADA}">
      <text>
        <r>
          <rPr>
            <sz val="10"/>
            <rFont val="Tahoma"/>
            <family val="2"/>
          </rPr>
          <t>Y02122022-17</t>
        </r>
      </text>
    </comment>
    <comment ref="L2298" authorId="0" shapeId="0" xr:uid="{46F5E0D9-BB8B-41F0-B962-8BB10021421C}">
      <text>
        <r>
          <rPr>
            <sz val="10"/>
            <rFont val="Tahoma"/>
            <family val="2"/>
          </rPr>
          <t>Y02122022-17</t>
        </r>
      </text>
    </comment>
    <comment ref="L2299" authorId="0" shapeId="0" xr:uid="{5AFC54DB-2EC2-4912-8A9E-D9CF4CC6F89C}">
      <text>
        <r>
          <rPr>
            <sz val="10"/>
            <rFont val="Tahoma"/>
            <family val="2"/>
          </rPr>
          <t>Y02122022-17</t>
        </r>
      </text>
    </comment>
    <comment ref="X2300" authorId="0" shapeId="0" xr:uid="{182BBE3B-75B3-4C8F-A941-2EB013C24B45}">
      <text>
        <r>
          <rPr>
            <sz val="10"/>
            <rFont val="Tahoma"/>
            <family val="2"/>
          </rPr>
          <t>Total Dox Acceptance Amt - Total Paid Amt</t>
        </r>
      </text>
    </comment>
    <comment ref="L2301" authorId="0" shapeId="0" xr:uid="{CC39B2B8-CF56-46A3-A34B-10534425971D}">
      <text>
        <r>
          <rPr>
            <sz val="10"/>
            <rFont val="Tahoma"/>
            <family val="2"/>
          </rPr>
          <t>Y02122022-50</t>
        </r>
      </text>
    </comment>
    <comment ref="L2302" authorId="0" shapeId="0" xr:uid="{CC8E7DE2-D0ED-4EAF-A7F8-9BDE0314BD8E}">
      <text>
        <r>
          <rPr>
            <sz val="10"/>
            <rFont val="Tahoma"/>
            <family val="2"/>
          </rPr>
          <t>Y02122022-50</t>
        </r>
      </text>
    </comment>
    <comment ref="L2303" authorId="0" shapeId="0" xr:uid="{09052242-181D-467D-AC25-D2DB86D76B48}">
      <text>
        <r>
          <rPr>
            <sz val="10"/>
            <rFont val="Tahoma"/>
            <family val="2"/>
          </rPr>
          <t>Y02122022-50</t>
        </r>
      </text>
    </comment>
    <comment ref="X2304" authorId="0" shapeId="0" xr:uid="{0644D0E6-97CC-43C2-934A-10F80D005D7C}">
      <text>
        <r>
          <rPr>
            <sz val="10"/>
            <rFont val="Tahoma"/>
            <family val="2"/>
          </rPr>
          <t>Total Dox Acceptance Amt - Total Paid Amt</t>
        </r>
      </text>
    </comment>
    <comment ref="L2305" authorId="0" shapeId="0" xr:uid="{B9C2454F-89C8-4100-828D-A290642683FF}">
      <text>
        <r>
          <rPr>
            <sz val="10"/>
            <rFont val="Tahoma"/>
            <family val="2"/>
          </rPr>
          <t>Y12222021-42</t>
        </r>
      </text>
    </comment>
    <comment ref="L2306" authorId="0" shapeId="0" xr:uid="{97F10B0B-B545-4B74-B910-F1F3EC217A73}">
      <text>
        <r>
          <rPr>
            <sz val="10"/>
            <rFont val="Tahoma"/>
            <family val="2"/>
          </rPr>
          <t>Y12222021-42</t>
        </r>
      </text>
    </comment>
    <comment ref="X2307" authorId="0" shapeId="0" xr:uid="{66D577BB-0645-4505-B34B-ABD26FEC8895}">
      <text>
        <r>
          <rPr>
            <sz val="10"/>
            <rFont val="Tahoma"/>
            <family val="2"/>
          </rPr>
          <t>Total Dox Acceptance Amt - Total Paid Amt</t>
        </r>
      </text>
    </comment>
    <comment ref="L2308" authorId="0" shapeId="0" xr:uid="{71AB1379-4EB1-409B-A412-3224DA9E6BFC}">
      <text>
        <r>
          <rPr>
            <sz val="10"/>
            <rFont val="Tahoma"/>
            <family val="2"/>
          </rPr>
          <t>Y02122022-19</t>
        </r>
      </text>
    </comment>
    <comment ref="L2309" authorId="0" shapeId="0" xr:uid="{9C769109-7254-421F-A328-0A72962CC16F}">
      <text>
        <r>
          <rPr>
            <sz val="10"/>
            <rFont val="Tahoma"/>
            <family val="2"/>
          </rPr>
          <t>Y02122022-19</t>
        </r>
      </text>
    </comment>
    <comment ref="X2310" authorId="0" shapeId="0" xr:uid="{3092F22D-FCC2-4FF6-B353-2C9E0C961C21}">
      <text>
        <r>
          <rPr>
            <sz val="10"/>
            <rFont val="Tahoma"/>
            <family val="2"/>
          </rPr>
          <t>Total Dox Acceptance Amt - Total Paid Amt</t>
        </r>
      </text>
    </comment>
    <comment ref="L2311" authorId="0" shapeId="0" xr:uid="{23A20E77-73BD-4737-A8CF-82F264932E06}">
      <text>
        <r>
          <rPr>
            <sz val="10"/>
            <rFont val="Tahoma"/>
            <family val="2"/>
          </rPr>
          <t>Y01042022-93</t>
        </r>
      </text>
    </comment>
    <comment ref="X2312" authorId="0" shapeId="0" xr:uid="{B74E04F8-8787-4998-AF4D-132E1F05393C}">
      <text>
        <r>
          <rPr>
            <sz val="10"/>
            <rFont val="Tahoma"/>
            <family val="2"/>
          </rPr>
          <t>Total Dox Acceptance Amt - Total Paid Amt</t>
        </r>
      </text>
    </comment>
    <comment ref="L2313" authorId="0" shapeId="0" xr:uid="{CFF26E33-38F1-4547-A6C9-A3628ADD1F89}">
      <text>
        <r>
          <rPr>
            <sz val="10"/>
            <rFont val="Tahoma"/>
            <family val="2"/>
          </rPr>
          <t>Y01062022-26</t>
        </r>
      </text>
    </comment>
    <comment ref="X2314" authorId="0" shapeId="0" xr:uid="{EC2044AB-8457-481D-BF4F-ABE982678025}">
      <text>
        <r>
          <rPr>
            <sz val="10"/>
            <rFont val="Tahoma"/>
            <family val="2"/>
          </rPr>
          <t>Total Dox Acceptance Amt - Total Paid Amt</t>
        </r>
      </text>
    </comment>
    <comment ref="L2315" authorId="0" shapeId="0" xr:uid="{477D9954-3DE3-4C8A-B003-C66701A97B27}">
      <text>
        <r>
          <rPr>
            <sz val="10"/>
            <rFont val="Tahoma"/>
            <family val="2"/>
          </rPr>
          <t>Y02122022-18</t>
        </r>
      </text>
    </comment>
    <comment ref="L2316" authorId="0" shapeId="0" xr:uid="{8A185E32-609A-4C41-84B6-0EAFFCB02A52}">
      <text>
        <r>
          <rPr>
            <sz val="10"/>
            <rFont val="Tahoma"/>
            <family val="2"/>
          </rPr>
          <t>Y02122022-18</t>
        </r>
      </text>
    </comment>
    <comment ref="L2317" authorId="0" shapeId="0" xr:uid="{9632E469-BE01-4A65-8650-364352B08593}">
      <text>
        <r>
          <rPr>
            <sz val="10"/>
            <rFont val="Tahoma"/>
            <family val="2"/>
          </rPr>
          <t>Y02122022-18</t>
        </r>
      </text>
    </comment>
    <comment ref="X2318" authorId="0" shapeId="0" xr:uid="{CAA42EBF-633A-459E-B87D-4525F098FF9D}">
      <text>
        <r>
          <rPr>
            <sz val="10"/>
            <rFont val="Tahoma"/>
            <family val="2"/>
          </rPr>
          <t>Total Dox Acceptance Amt - Total Paid Amt</t>
        </r>
      </text>
    </comment>
    <comment ref="L2319" authorId="0" shapeId="0" xr:uid="{A8491A4B-813C-42CA-859F-318ACFA2C36D}">
      <text>
        <r>
          <rPr>
            <sz val="10"/>
            <rFont val="Tahoma"/>
            <family val="2"/>
          </rPr>
          <t>Y02122022-21</t>
        </r>
      </text>
    </comment>
    <comment ref="L2320" authorId="0" shapeId="0" xr:uid="{D0C07F3E-4CB5-44D9-B612-4865859A43EA}">
      <text>
        <r>
          <rPr>
            <sz val="10"/>
            <rFont val="Tahoma"/>
            <family val="2"/>
          </rPr>
          <t>Y02122022-21</t>
        </r>
      </text>
    </comment>
    <comment ref="L2321" authorId="0" shapeId="0" xr:uid="{BBA517BC-26E5-4A64-9A49-1A7503E19409}">
      <text>
        <r>
          <rPr>
            <sz val="10"/>
            <rFont val="Tahoma"/>
            <family val="2"/>
          </rPr>
          <t>Y02122022-21</t>
        </r>
      </text>
    </comment>
    <comment ref="X2322" authorId="0" shapeId="0" xr:uid="{BBFE2387-C56F-4B26-BE49-588A595E0AA0}">
      <text>
        <r>
          <rPr>
            <sz val="10"/>
            <rFont val="Tahoma"/>
            <family val="2"/>
          </rPr>
          <t>Total Dox Acceptance Amt - Total Paid Amt</t>
        </r>
      </text>
    </comment>
    <comment ref="L2323" authorId="0" shapeId="0" xr:uid="{E3EEB331-7575-4D05-B38A-C579A1190E54}">
      <text>
        <r>
          <rPr>
            <sz val="10"/>
            <rFont val="Tahoma"/>
            <family val="2"/>
          </rPr>
          <t>Y02122022-27</t>
        </r>
      </text>
    </comment>
    <comment ref="X2324" authorId="0" shapeId="0" xr:uid="{0890A77A-61F1-4235-BDCA-CD9B512ACFD1}">
      <text>
        <r>
          <rPr>
            <sz val="10"/>
            <rFont val="Tahoma"/>
            <family val="2"/>
          </rPr>
          <t>Total Dox Acceptance Amt - Total Paid Amt</t>
        </r>
      </text>
    </comment>
    <comment ref="L2325" authorId="0" shapeId="0" xr:uid="{E2637E64-B7F0-4167-BD58-09B2E7AEA094}">
      <text>
        <r>
          <rPr>
            <sz val="10"/>
            <rFont val="Tahoma"/>
            <family val="2"/>
          </rPr>
          <t>Y02132022-1</t>
        </r>
      </text>
    </comment>
    <comment ref="L2326" authorId="0" shapeId="0" xr:uid="{27EFABD8-9595-480B-80CC-6451E1A8B9D3}">
      <text>
        <r>
          <rPr>
            <sz val="10"/>
            <rFont val="Tahoma"/>
            <family val="2"/>
          </rPr>
          <t>Y02132022-1</t>
        </r>
      </text>
    </comment>
    <comment ref="X2327" authorId="0" shapeId="0" xr:uid="{6A2718D0-2C97-4803-9681-F9668AB958EC}">
      <text>
        <r>
          <rPr>
            <sz val="10"/>
            <rFont val="Tahoma"/>
            <family val="2"/>
          </rPr>
          <t>Total Dox Acceptance Amt - Total Paid Amt</t>
        </r>
      </text>
    </comment>
    <comment ref="L2328" authorId="0" shapeId="0" xr:uid="{44D213F0-8D64-4D0D-A55A-5A350E47C838}">
      <text>
        <r>
          <rPr>
            <sz val="10"/>
            <rFont val="Tahoma"/>
            <family val="2"/>
          </rPr>
          <t>Y02122022-14</t>
        </r>
      </text>
    </comment>
    <comment ref="X2329" authorId="0" shapeId="0" xr:uid="{E8CD48FF-FBF1-4821-8648-E56EA0ACCC54}">
      <text>
        <r>
          <rPr>
            <sz val="10"/>
            <rFont val="Tahoma"/>
            <family val="2"/>
          </rPr>
          <t>Total Dox Acceptance Amt - Total Paid Amt</t>
        </r>
      </text>
    </comment>
    <comment ref="L2330" authorId="0" shapeId="0" xr:uid="{679D92B1-0ECD-4BFA-A4AF-D2937E65C8C4}">
      <text>
        <r>
          <rPr>
            <sz val="10"/>
            <rFont val="Tahoma"/>
            <family val="2"/>
          </rPr>
          <t>Y03072022-76</t>
        </r>
      </text>
    </comment>
    <comment ref="X2331" authorId="0" shapeId="0" xr:uid="{5AED9432-7186-43EB-9196-D285281A5A77}">
      <text>
        <r>
          <rPr>
            <sz val="10"/>
            <rFont val="Tahoma"/>
            <family val="2"/>
          </rPr>
          <t>Total Dox Acceptance Amt - Total Paid Amt</t>
        </r>
      </text>
    </comment>
    <comment ref="L2332" authorId="0" shapeId="0" xr:uid="{0298A2EF-44F9-4335-9F72-AC5887C4077A}">
      <text>
        <r>
          <rPr>
            <sz val="10"/>
            <rFont val="Tahoma"/>
            <family val="2"/>
          </rPr>
          <t>Y02122022-53</t>
        </r>
      </text>
    </comment>
    <comment ref="L2333" authorId="0" shapeId="0" xr:uid="{2CD4BDB6-AB61-43CC-9164-44A1C44DBC77}">
      <text>
        <r>
          <rPr>
            <sz val="10"/>
            <rFont val="Tahoma"/>
            <family val="2"/>
          </rPr>
          <t>Y02122022-53</t>
        </r>
      </text>
    </comment>
    <comment ref="L2334" authorId="0" shapeId="0" xr:uid="{8C2B3DDC-9D3D-4458-8EB4-B641376F9E44}">
      <text>
        <r>
          <rPr>
            <sz val="10"/>
            <rFont val="Tahoma"/>
            <family val="2"/>
          </rPr>
          <t>Y02122022-53</t>
        </r>
      </text>
    </comment>
    <comment ref="X2335" authorId="0" shapeId="0" xr:uid="{B185D1D1-F91F-4278-9AD7-F18D64DC436E}">
      <text>
        <r>
          <rPr>
            <sz val="10"/>
            <rFont val="Tahoma"/>
            <family val="2"/>
          </rPr>
          <t>Total Dox Acceptance Amt - Total Paid Amt</t>
        </r>
      </text>
    </comment>
    <comment ref="L2336" authorId="0" shapeId="0" xr:uid="{343A9C93-55C0-42C6-9D18-87727471BA83}">
      <text>
        <r>
          <rPr>
            <sz val="10"/>
            <rFont val="Tahoma"/>
            <family val="2"/>
          </rPr>
          <t>Y02122022-35</t>
        </r>
      </text>
    </comment>
    <comment ref="X2337" authorId="0" shapeId="0" xr:uid="{C7C28E8F-5EE9-4497-A36A-1DCE2CF8A7B3}">
      <text>
        <r>
          <rPr>
            <sz val="10"/>
            <rFont val="Tahoma"/>
            <family val="2"/>
          </rPr>
          <t>Total Dox Acceptance Amt - Total Paid Amt</t>
        </r>
      </text>
    </comment>
    <comment ref="L2338" authorId="0" shapeId="0" xr:uid="{E2B96CC7-5F4A-4D05-81A3-9BD1C695797D}">
      <text>
        <r>
          <rPr>
            <sz val="10"/>
            <rFont val="Tahoma"/>
            <family val="2"/>
          </rPr>
          <t>Y03302022-14</t>
        </r>
      </text>
    </comment>
    <comment ref="X2339" authorId="0" shapeId="0" xr:uid="{E63F2B81-026D-4997-9488-52C7DF83BDDE}">
      <text>
        <r>
          <rPr>
            <sz val="10"/>
            <rFont val="Tahoma"/>
            <family val="2"/>
          </rPr>
          <t>Total Dox Acceptance Amt - Total Paid Amt</t>
        </r>
      </text>
    </comment>
    <comment ref="L2340" authorId="0" shapeId="0" xr:uid="{84D64EA1-65A6-4CBC-94A4-BB81E979C196}">
      <text>
        <r>
          <rPr>
            <sz val="10"/>
            <rFont val="Tahoma"/>
            <family val="2"/>
          </rPr>
          <t>Y03072022-12</t>
        </r>
      </text>
    </comment>
    <comment ref="X2341" authorId="0" shapeId="0" xr:uid="{A6F67AA5-A4A9-485A-8DDB-84F479A88194}">
      <text>
        <r>
          <rPr>
            <sz val="10"/>
            <rFont val="Tahoma"/>
            <family val="2"/>
          </rPr>
          <t>Total Dox Acceptance Amt - Total Paid Amt</t>
        </r>
      </text>
    </comment>
    <comment ref="L2342" authorId="0" shapeId="0" xr:uid="{BFC2AECF-F607-4F07-8340-42FAE69B6338}">
      <text>
        <r>
          <rPr>
            <sz val="10"/>
            <rFont val="Tahoma"/>
            <family val="2"/>
          </rPr>
          <t>Y02122022-22</t>
        </r>
      </text>
    </comment>
    <comment ref="X2343" authorId="0" shapeId="0" xr:uid="{08BC71E9-F79A-4571-B299-C5B0D0301F64}">
      <text>
        <r>
          <rPr>
            <sz val="10"/>
            <rFont val="Tahoma"/>
            <family val="2"/>
          </rPr>
          <t>Total Dox Acceptance Amt - Total Paid Amt</t>
        </r>
      </text>
    </comment>
    <comment ref="L2344" authorId="0" shapeId="0" xr:uid="{F025B18B-BD46-40DD-9349-CFE4EC650E61}">
      <text>
        <r>
          <rPr>
            <sz val="10"/>
            <rFont val="Tahoma"/>
            <family val="2"/>
          </rPr>
          <t>Y02122022-23</t>
        </r>
      </text>
    </comment>
    <comment ref="X2345" authorId="0" shapeId="0" xr:uid="{7BAC5153-C1AD-4FA6-BA01-E4D35E619DD9}">
      <text>
        <r>
          <rPr>
            <sz val="10"/>
            <rFont val="Tahoma"/>
            <family val="2"/>
          </rPr>
          <t>Total Dox Acceptance Amt - Total Paid Amt</t>
        </r>
      </text>
    </comment>
    <comment ref="L2346" authorId="0" shapeId="0" xr:uid="{F16457A8-52AE-458D-BA58-37862EF4A2BF}">
      <text>
        <r>
          <rPr>
            <sz val="10"/>
            <rFont val="Tahoma"/>
            <family val="2"/>
          </rPr>
          <t>Y03082022-41</t>
        </r>
      </text>
    </comment>
    <comment ref="L2347" authorId="0" shapeId="0" xr:uid="{F5FCF5E1-2784-4764-A3E4-1A2BACAEA425}">
      <text>
        <r>
          <rPr>
            <sz val="10"/>
            <rFont val="Tahoma"/>
            <family val="2"/>
          </rPr>
          <t>Y03082022-41</t>
        </r>
      </text>
    </comment>
    <comment ref="L2348" authorId="0" shapeId="0" xr:uid="{725C1DAD-1AD3-4252-9DDC-0E8A80183A5F}">
      <text>
        <r>
          <rPr>
            <sz val="10"/>
            <rFont val="Tahoma"/>
            <family val="2"/>
          </rPr>
          <t>Y04162022-11</t>
        </r>
      </text>
    </comment>
    <comment ref="L2349" authorId="0" shapeId="0" xr:uid="{BA40090D-096B-490A-93EB-58943E93C6FE}">
      <text>
        <r>
          <rPr>
            <sz val="10"/>
            <rFont val="Tahoma"/>
            <family val="2"/>
          </rPr>
          <t>Y03082022-41</t>
        </r>
      </text>
    </comment>
    <comment ref="L2350" authorId="0" shapeId="0" xr:uid="{B01FDE0E-449A-492C-9D47-EA59329B5C01}">
      <text>
        <r>
          <rPr>
            <sz val="10"/>
            <rFont val="Tahoma"/>
            <family val="2"/>
          </rPr>
          <t>Y03082022-41</t>
        </r>
      </text>
    </comment>
    <comment ref="L2351" authorId="0" shapeId="0" xr:uid="{F18DF40A-F8B3-4AF8-8F37-D04B47B6932A}">
      <text>
        <r>
          <rPr>
            <sz val="10"/>
            <rFont val="Tahoma"/>
            <family val="2"/>
          </rPr>
          <t>Y03082022-41</t>
        </r>
      </text>
    </comment>
    <comment ref="L2352" authorId="0" shapeId="0" xr:uid="{E8B10475-1E31-4917-BE96-FAEC50E3CF90}">
      <text>
        <r>
          <rPr>
            <sz val="10"/>
            <rFont val="Tahoma"/>
            <family val="2"/>
          </rPr>
          <t>Y03082022-41</t>
        </r>
      </text>
    </comment>
    <comment ref="L2353" authorId="0" shapeId="0" xr:uid="{12A88C28-FC20-4EC5-AE4D-75C24FB75BDF}">
      <text>
        <r>
          <rPr>
            <sz val="10"/>
            <rFont val="Tahoma"/>
            <family val="2"/>
          </rPr>
          <t>Y03082022-41</t>
        </r>
      </text>
    </comment>
    <comment ref="X2354" authorId="0" shapeId="0" xr:uid="{F4474D25-F7D8-45EA-A758-AB184F183C8A}">
      <text>
        <r>
          <rPr>
            <sz val="10"/>
            <rFont val="Tahoma"/>
            <family val="2"/>
          </rPr>
          <t>Total Dox Acceptance Amt - Total Paid Amt</t>
        </r>
      </text>
    </comment>
    <comment ref="L2355" authorId="0" shapeId="0" xr:uid="{1E49A098-070E-4E93-857F-3892ABE772A2}">
      <text>
        <r>
          <rPr>
            <sz val="10"/>
            <rFont val="Tahoma"/>
            <family val="2"/>
          </rPr>
          <t>Y02122022-51</t>
        </r>
      </text>
    </comment>
    <comment ref="X2356" authorId="0" shapeId="0" xr:uid="{E5556D46-08FA-45D7-9F4C-4AE582FDF446}">
      <text>
        <r>
          <rPr>
            <sz val="10"/>
            <rFont val="Tahoma"/>
            <family val="2"/>
          </rPr>
          <t>Total Dox Acceptance Amt - Total Paid Amt</t>
        </r>
      </text>
    </comment>
    <comment ref="L2357" authorId="0" shapeId="0" xr:uid="{CF252F8B-9D66-4A5E-8882-7ABFFBF006E7}">
      <text>
        <r>
          <rPr>
            <sz val="10"/>
            <rFont val="Tahoma"/>
            <family val="2"/>
          </rPr>
          <t>Y02122022-36</t>
        </r>
      </text>
    </comment>
    <comment ref="X2358" authorId="0" shapeId="0" xr:uid="{E17270C8-726A-403C-B7AA-8B9FA567C866}">
      <text>
        <r>
          <rPr>
            <sz val="10"/>
            <rFont val="Tahoma"/>
            <family val="2"/>
          </rPr>
          <t>Total Dox Acceptance Amt - Total Paid Amt</t>
        </r>
      </text>
    </comment>
    <comment ref="L2359" authorId="0" shapeId="0" xr:uid="{267BFE85-8FC2-4233-84A5-CDFB744C7FE5}">
      <text>
        <r>
          <rPr>
            <sz val="10"/>
            <rFont val="Tahoma"/>
            <family val="2"/>
          </rPr>
          <t>Y03092022-41</t>
        </r>
      </text>
    </comment>
    <comment ref="X2360" authorId="0" shapeId="0" xr:uid="{D7E8B299-9263-4474-B02B-D47DB1892409}">
      <text>
        <r>
          <rPr>
            <sz val="10"/>
            <rFont val="Tahoma"/>
            <family val="2"/>
          </rPr>
          <t>Total Dox Acceptance Amt - Total Paid Amt</t>
        </r>
      </text>
    </comment>
    <comment ref="L2361" authorId="0" shapeId="0" xr:uid="{85448B33-BFDE-49DB-8B1E-6803481ED705}">
      <text>
        <r>
          <rPr>
            <sz val="10"/>
            <rFont val="Tahoma"/>
            <family val="2"/>
          </rPr>
          <t>Y04052022-61</t>
        </r>
      </text>
    </comment>
    <comment ref="L2362" authorId="0" shapeId="0" xr:uid="{A82F3F55-2C3E-4931-A0E5-D22311D3CB03}">
      <text>
        <r>
          <rPr>
            <sz val="10"/>
            <rFont val="Tahoma"/>
            <family val="2"/>
          </rPr>
          <t>Y04052022-61</t>
        </r>
      </text>
    </comment>
    <comment ref="L2363" authorId="0" shapeId="0" xr:uid="{9152FBE6-535A-4DFA-B820-DA82EBDBD3D0}">
      <text>
        <r>
          <rPr>
            <sz val="10"/>
            <rFont val="Tahoma"/>
            <family val="2"/>
          </rPr>
          <t>Y04052022-61</t>
        </r>
      </text>
    </comment>
    <comment ref="X2364" authorId="0" shapeId="0" xr:uid="{CB9CA3DA-6B3D-4246-951E-3CC596429308}">
      <text>
        <r>
          <rPr>
            <sz val="10"/>
            <rFont val="Tahoma"/>
            <family val="2"/>
          </rPr>
          <t>Total Dox Acceptance Amt - Total Paid Amt</t>
        </r>
      </text>
    </comment>
    <comment ref="L2365" authorId="0" shapeId="0" xr:uid="{E385E3E3-5A59-4C0B-9EC4-E7AE262D5AE4}">
      <text>
        <r>
          <rPr>
            <sz val="10"/>
            <rFont val="Tahoma"/>
            <family val="2"/>
          </rPr>
          <t>Y04072022-38</t>
        </r>
      </text>
    </comment>
    <comment ref="X2366" authorId="0" shapeId="0" xr:uid="{7B46FB41-F516-49A4-B816-E4944ADA15FC}">
      <text>
        <r>
          <rPr>
            <sz val="10"/>
            <rFont val="Tahoma"/>
            <family val="2"/>
          </rPr>
          <t>Total Dox Acceptance Amt - Total Paid Amt</t>
        </r>
      </text>
    </comment>
    <comment ref="L2367" authorId="0" shapeId="0" xr:uid="{4D2F4F3A-11AA-4AF3-8B25-733BF164D298}">
      <text>
        <r>
          <rPr>
            <sz val="10"/>
            <rFont val="Tahoma"/>
            <family val="2"/>
          </rPr>
          <t>Y04052022-122</t>
        </r>
      </text>
    </comment>
    <comment ref="X2368" authorId="0" shapeId="0" xr:uid="{7EE6D096-D791-4780-B7FA-F4853D32DA48}">
      <text>
        <r>
          <rPr>
            <sz val="10"/>
            <rFont val="Tahoma"/>
            <family val="2"/>
          </rPr>
          <t>Total Dox Acceptance Amt - Total Paid Amt</t>
        </r>
      </text>
    </comment>
    <comment ref="L2369" authorId="0" shapeId="0" xr:uid="{017034E4-092D-43E4-B294-ECEDF3A212F7}">
      <text>
        <r>
          <rPr>
            <sz val="10"/>
            <rFont val="Tahoma"/>
            <family val="2"/>
          </rPr>
          <t>Y09292021-4</t>
        </r>
      </text>
    </comment>
    <comment ref="X2370" authorId="0" shapeId="0" xr:uid="{B1F4B691-B960-404D-BA19-C1A64C160B42}">
      <text>
        <r>
          <rPr>
            <sz val="10"/>
            <rFont val="Tahoma"/>
            <family val="2"/>
          </rPr>
          <t>Total Dox Acceptance Amt - Total Paid Amt</t>
        </r>
      </text>
    </comment>
    <comment ref="L2371" authorId="0" shapeId="0" xr:uid="{8CFEE205-DBB2-4E1E-924D-89A715BE1A8F}">
      <text>
        <r>
          <rPr>
            <sz val="10"/>
            <rFont val="Tahoma"/>
            <family val="2"/>
          </rPr>
          <t>Y09292021-17</t>
        </r>
      </text>
    </comment>
    <comment ref="L2372" authorId="0" shapeId="0" xr:uid="{8DF06196-A40D-4358-9010-86A8A1CDD454}">
      <text>
        <r>
          <rPr>
            <sz val="10"/>
            <rFont val="Tahoma"/>
            <family val="2"/>
          </rPr>
          <t>Y10042021-24</t>
        </r>
      </text>
    </comment>
    <comment ref="X2373" authorId="0" shapeId="0" xr:uid="{0BEF5A67-0270-4D27-880A-5B97580235FE}">
      <text>
        <r>
          <rPr>
            <sz val="10"/>
            <rFont val="Tahoma"/>
            <family val="2"/>
          </rPr>
          <t>Total Dox Acceptance Amt - Total Paid Amt</t>
        </r>
      </text>
    </comment>
    <comment ref="L2374" authorId="0" shapeId="0" xr:uid="{1940CB94-DF72-4CC5-A93D-D0A985166A1A}">
      <text>
        <r>
          <rPr>
            <sz val="10"/>
            <rFont val="Tahoma"/>
            <family val="2"/>
          </rPr>
          <t>Y08172021-12</t>
        </r>
      </text>
    </comment>
    <comment ref="X2375" authorId="0" shapeId="0" xr:uid="{4A2CC459-37A5-4B09-839D-543E81B9BC6A}">
      <text>
        <r>
          <rPr>
            <sz val="10"/>
            <rFont val="Tahoma"/>
            <family val="2"/>
          </rPr>
          <t>Total Dox Acceptance Amt - Total Paid Amt</t>
        </r>
      </text>
    </comment>
    <comment ref="L2376" authorId="0" shapeId="0" xr:uid="{D1DC92E0-3584-49E6-9133-4915814780AC}">
      <text>
        <r>
          <rPr>
            <sz val="10"/>
            <rFont val="Tahoma"/>
            <family val="2"/>
          </rPr>
          <t>Y09262021-112</t>
        </r>
      </text>
    </comment>
    <comment ref="X2377" authorId="0" shapeId="0" xr:uid="{E659F36A-8569-4DA6-AFEA-9F3BA9086027}">
      <text>
        <r>
          <rPr>
            <sz val="10"/>
            <rFont val="Tahoma"/>
            <family val="2"/>
          </rPr>
          <t>Total Dox Acceptance Amt - Total Paid Amt</t>
        </r>
      </text>
    </comment>
    <comment ref="L2378" authorId="0" shapeId="0" xr:uid="{E208649D-E7F4-48A4-8BF0-D11BE6388C1B}">
      <text>
        <r>
          <rPr>
            <sz val="10"/>
            <rFont val="Tahoma"/>
            <family val="2"/>
          </rPr>
          <t>Y09272021-18</t>
        </r>
      </text>
    </comment>
    <comment ref="X2379" authorId="0" shapeId="0" xr:uid="{1B3806AF-F543-4A8A-9409-465ACF0E6DDC}">
      <text>
        <r>
          <rPr>
            <sz val="10"/>
            <rFont val="Tahoma"/>
            <family val="2"/>
          </rPr>
          <t>Total Dox Acceptance Amt - Total Paid Amt</t>
        </r>
      </text>
    </comment>
    <comment ref="L2380" authorId="0" shapeId="0" xr:uid="{BFFD4E4F-BB36-40EC-AAB5-D52064995DF5}">
      <text>
        <r>
          <rPr>
            <sz val="10"/>
            <rFont val="Tahoma"/>
            <family val="2"/>
          </rPr>
          <t>Y09272021-13</t>
        </r>
      </text>
    </comment>
    <comment ref="X2381" authorId="0" shapeId="0" xr:uid="{471E4A89-422D-4118-8046-759C861BA375}">
      <text>
        <r>
          <rPr>
            <sz val="10"/>
            <rFont val="Tahoma"/>
            <family val="2"/>
          </rPr>
          <t>Total Dox Acceptance Amt - Total Paid Amt</t>
        </r>
      </text>
    </comment>
    <comment ref="L2382" authorId="0" shapeId="0" xr:uid="{FA82CA69-11F5-49E7-8812-0663ED7FECC7}">
      <text>
        <r>
          <rPr>
            <sz val="10"/>
            <rFont val="Tahoma"/>
            <family val="2"/>
          </rPr>
          <t>Y11032021-6</t>
        </r>
      </text>
    </comment>
    <comment ref="X2383" authorId="0" shapeId="0" xr:uid="{A6C68DAB-A2D7-4851-B14D-D84799672883}">
      <text>
        <r>
          <rPr>
            <sz val="10"/>
            <rFont val="Tahoma"/>
            <family val="2"/>
          </rPr>
          <t>Total Dox Acceptance Amt - Total Paid Amt</t>
        </r>
      </text>
    </comment>
    <comment ref="L2384" authorId="0" shapeId="0" xr:uid="{311357C8-862C-4F8B-A49D-6532B8C1020B}">
      <text>
        <r>
          <rPr>
            <sz val="10"/>
            <rFont val="Tahoma"/>
            <family val="2"/>
          </rPr>
          <t>Y09272021-9</t>
        </r>
      </text>
    </comment>
    <comment ref="X2385" authorId="0" shapeId="0" xr:uid="{C2CF2893-C722-462B-B287-BB295203AD99}">
      <text>
        <r>
          <rPr>
            <sz val="10"/>
            <rFont val="Tahoma"/>
            <family val="2"/>
          </rPr>
          <t>Total Dox Acceptance Amt - Total Paid Amt</t>
        </r>
      </text>
    </comment>
    <comment ref="L2386" authorId="0" shapeId="0" xr:uid="{8A975AD6-3A71-4626-827C-3F19C8263F2A}">
      <text>
        <r>
          <rPr>
            <sz val="10"/>
            <rFont val="Tahoma"/>
            <family val="2"/>
          </rPr>
          <t>Y09292021-7</t>
        </r>
      </text>
    </comment>
    <comment ref="L2387" authorId="0" shapeId="0" xr:uid="{29F31FA0-7465-44D4-AA85-A15FF980FC3E}">
      <text>
        <r>
          <rPr>
            <sz val="10"/>
            <rFont val="Tahoma"/>
            <family val="2"/>
          </rPr>
          <t>Y09292021-7</t>
        </r>
      </text>
    </comment>
    <comment ref="X2388" authorId="0" shapeId="0" xr:uid="{E1E602FF-9270-4BB4-8474-F72D062563B0}">
      <text>
        <r>
          <rPr>
            <sz val="10"/>
            <rFont val="Tahoma"/>
            <family val="2"/>
          </rPr>
          <t>Total Dox Acceptance Amt - Total Paid Amt</t>
        </r>
      </text>
    </comment>
    <comment ref="L2389" authorId="0" shapeId="0" xr:uid="{2F6F6287-803E-46E5-A013-8F3F90839D67}">
      <text>
        <r>
          <rPr>
            <sz val="10"/>
            <rFont val="Tahoma"/>
            <family val="2"/>
          </rPr>
          <t>Y09302021-16</t>
        </r>
      </text>
    </comment>
    <comment ref="X2390" authorId="0" shapeId="0" xr:uid="{1138DB18-23E1-44FE-92CE-EDC279E55FEC}">
      <text>
        <r>
          <rPr>
            <sz val="10"/>
            <rFont val="Tahoma"/>
            <family val="2"/>
          </rPr>
          <t>Total Dox Acceptance Amt - Total Paid Amt</t>
        </r>
      </text>
    </comment>
    <comment ref="L2391" authorId="0" shapeId="0" xr:uid="{4BD791C3-840F-4248-954D-908AECDF1280}">
      <text>
        <r>
          <rPr>
            <sz val="10"/>
            <rFont val="Tahoma"/>
            <family val="2"/>
          </rPr>
          <t>Y11022021-31</t>
        </r>
      </text>
    </comment>
    <comment ref="X2392" authorId="0" shapeId="0" xr:uid="{24A13604-7A33-4FDC-AB2E-38553500116A}">
      <text>
        <r>
          <rPr>
            <sz val="10"/>
            <rFont val="Tahoma"/>
            <family val="2"/>
          </rPr>
          <t>Total Dox Acceptance Amt - Total Paid Amt</t>
        </r>
      </text>
    </comment>
    <comment ref="L2393" authorId="0" shapeId="0" xr:uid="{32168E58-171E-4CE1-A90C-5229FD8DE3F8}">
      <text>
        <r>
          <rPr>
            <sz val="10"/>
            <rFont val="Tahoma"/>
            <family val="2"/>
          </rPr>
          <t>Y09292021-45</t>
        </r>
      </text>
    </comment>
    <comment ref="X2394" authorId="0" shapeId="0" xr:uid="{D059F8B5-597C-4194-87B9-80A0C5B7B7B3}">
      <text>
        <r>
          <rPr>
            <sz val="10"/>
            <rFont val="Tahoma"/>
            <family val="2"/>
          </rPr>
          <t>Total Dox Acceptance Amt - Total Paid Amt</t>
        </r>
      </text>
    </comment>
    <comment ref="L2395" authorId="0" shapeId="0" xr:uid="{8595ACD9-2EE2-4C40-BD33-FF55810964CD}">
      <text>
        <r>
          <rPr>
            <sz val="10"/>
            <rFont val="Tahoma"/>
            <family val="2"/>
          </rPr>
          <t>Y09052021-26</t>
        </r>
      </text>
    </comment>
    <comment ref="X2396" authorId="0" shapeId="0" xr:uid="{7E94E7A5-E307-4227-A611-C43D0284DB6F}">
      <text>
        <r>
          <rPr>
            <sz val="10"/>
            <rFont val="Tahoma"/>
            <family val="2"/>
          </rPr>
          <t>Total Dox Acceptance Amt - Total Paid Amt</t>
        </r>
      </text>
    </comment>
    <comment ref="L2397" authorId="0" shapeId="0" xr:uid="{ABCB62DC-AC98-4279-92C4-354D1CB88AD5}">
      <text>
        <r>
          <rPr>
            <sz val="10"/>
            <rFont val="Tahoma"/>
            <family val="2"/>
          </rPr>
          <t>Y09052021-36</t>
        </r>
      </text>
    </comment>
    <comment ref="X2398" authorId="0" shapeId="0" xr:uid="{A6A3C8B7-2C55-42EF-BD1C-68328D22141D}">
      <text>
        <r>
          <rPr>
            <sz val="10"/>
            <rFont val="Tahoma"/>
            <family val="2"/>
          </rPr>
          <t>Total Dox Acceptance Amt - Total Paid Amt</t>
        </r>
      </text>
    </comment>
    <comment ref="L2399" authorId="0" shapeId="0" xr:uid="{5837D59C-3426-4CB0-9577-33DCC9CE8CD5}">
      <text>
        <r>
          <rPr>
            <sz val="10"/>
            <rFont val="Tahoma"/>
            <family val="2"/>
          </rPr>
          <t>Y11032021-25</t>
        </r>
      </text>
    </comment>
    <comment ref="X2400" authorId="0" shapeId="0" xr:uid="{F02D0CB4-9025-4BC8-8842-A403CA77FBE7}">
      <text>
        <r>
          <rPr>
            <sz val="10"/>
            <rFont val="Tahoma"/>
            <family val="2"/>
          </rPr>
          <t>Total Dox Acceptance Amt - Total Paid Amt</t>
        </r>
      </text>
    </comment>
    <comment ref="L2401" authorId="0" shapeId="0" xr:uid="{B06EDC80-695D-4BAC-9283-46F127C41060}">
      <text>
        <r>
          <rPr>
            <sz val="10"/>
            <rFont val="Tahoma"/>
            <family val="2"/>
          </rPr>
          <t>Y02122022-15</t>
        </r>
      </text>
    </comment>
    <comment ref="X2402" authorId="0" shapeId="0" xr:uid="{36564A94-329A-458E-8E49-F6E98E99C7EE}">
      <text>
        <r>
          <rPr>
            <sz val="10"/>
            <rFont val="Tahoma"/>
            <family val="2"/>
          </rPr>
          <t>Total Dox Acceptance Amt - Total Paid Amt</t>
        </r>
      </text>
    </comment>
    <comment ref="X2404" authorId="0" shapeId="0" xr:uid="{6291D4DE-ACD9-4ACF-B6B6-E8E1A5102A4F}">
      <text>
        <r>
          <rPr>
            <sz val="10"/>
            <rFont val="Tahoma"/>
            <family val="2"/>
          </rPr>
          <t>Total Dox Acceptance Amt - Total Paid Amt</t>
        </r>
      </text>
    </comment>
    <comment ref="L2405" authorId="0" shapeId="0" xr:uid="{1FD48F30-545B-4720-8759-4F5817AF6776}">
      <text>
        <r>
          <rPr>
            <sz val="10"/>
            <rFont val="Tahoma"/>
            <family val="2"/>
          </rPr>
          <t>Y09272021-27</t>
        </r>
      </text>
    </comment>
    <comment ref="X2406" authorId="0" shapeId="0" xr:uid="{E122402C-F741-4B72-8837-629FB8ACF269}">
      <text>
        <r>
          <rPr>
            <sz val="10"/>
            <rFont val="Tahoma"/>
            <family val="2"/>
          </rPr>
          <t>Total Dox Acceptance Amt - Total Paid Amt</t>
        </r>
      </text>
    </comment>
    <comment ref="L2407" authorId="0" shapeId="0" xr:uid="{923B8663-6C07-4B3F-91E8-5C24674E31BD}">
      <text>
        <r>
          <rPr>
            <sz val="10"/>
            <rFont val="Tahoma"/>
            <family val="2"/>
          </rPr>
          <t>Y11032021-105</t>
        </r>
      </text>
    </comment>
    <comment ref="X2408" authorId="0" shapeId="0" xr:uid="{A689A056-76C9-4893-A782-8E3544AE073D}">
      <text>
        <r>
          <rPr>
            <sz val="10"/>
            <rFont val="Tahoma"/>
            <family val="2"/>
          </rPr>
          <t>Total Dox Acceptance Amt - Total Paid Amt</t>
        </r>
      </text>
    </comment>
    <comment ref="L2409" authorId="0" shapeId="0" xr:uid="{0DB3DA61-CC80-4483-B288-83166632F5DC}">
      <text>
        <r>
          <rPr>
            <sz val="10"/>
            <rFont val="Tahoma"/>
            <family val="2"/>
          </rPr>
          <t>Y10032021-8</t>
        </r>
      </text>
    </comment>
    <comment ref="X2410" authorId="0" shapeId="0" xr:uid="{5FB7DF31-6178-45B2-941D-7D8F9EC94FF8}">
      <text>
        <r>
          <rPr>
            <sz val="10"/>
            <rFont val="Tahoma"/>
            <family val="2"/>
          </rPr>
          <t>Total Dox Acceptance Amt - Total Paid Amt</t>
        </r>
      </text>
    </comment>
    <comment ref="L2411" authorId="0" shapeId="0" xr:uid="{EAE03F86-58CE-40A1-84D5-F4284B25C0FC}">
      <text>
        <r>
          <rPr>
            <sz val="10"/>
            <rFont val="Tahoma"/>
            <family val="2"/>
          </rPr>
          <t>Y09292021-19</t>
        </r>
      </text>
    </comment>
    <comment ref="X2412" authorId="0" shapeId="0" xr:uid="{2BB1E571-3B29-4A28-A673-46E78658C364}">
      <text>
        <r>
          <rPr>
            <sz val="10"/>
            <rFont val="Tahoma"/>
            <family val="2"/>
          </rPr>
          <t>Total Dox Acceptance Amt - Total Paid Amt</t>
        </r>
      </text>
    </comment>
    <comment ref="L2413" authorId="0" shapeId="0" xr:uid="{9AFC8801-0C83-4452-A880-B5C99F749AE9}">
      <text>
        <r>
          <rPr>
            <sz val="10"/>
            <rFont val="Tahoma"/>
            <family val="2"/>
          </rPr>
          <t>Y11032021-84</t>
        </r>
      </text>
    </comment>
    <comment ref="X2414" authorId="0" shapeId="0" xr:uid="{793DDF48-0648-4499-9BD6-B6FDB58B1A41}">
      <text>
        <r>
          <rPr>
            <sz val="10"/>
            <rFont val="Tahoma"/>
            <family val="2"/>
          </rPr>
          <t>Total Dox Acceptance Amt - Total Paid Amt</t>
        </r>
      </text>
    </comment>
    <comment ref="L2415" authorId="0" shapeId="0" xr:uid="{EAEC66C7-CD6B-4FDF-897E-750A99CCD31C}">
      <text>
        <r>
          <rPr>
            <sz val="10"/>
            <rFont val="Tahoma"/>
            <family val="2"/>
          </rPr>
          <t>Y09272021-28</t>
        </r>
      </text>
    </comment>
    <comment ref="X2416" authorId="0" shapeId="0" xr:uid="{FA2B6A97-21A4-402F-B45F-1C048B537DA5}">
      <text>
        <r>
          <rPr>
            <sz val="10"/>
            <rFont val="Tahoma"/>
            <family val="2"/>
          </rPr>
          <t>Total Dox Acceptance Amt - Total Paid Amt</t>
        </r>
      </text>
    </comment>
    <comment ref="L2417" authorId="0" shapeId="0" xr:uid="{5490033C-E694-4C15-A6D0-CDB840041A3C}">
      <text>
        <r>
          <rPr>
            <sz val="10"/>
            <rFont val="Tahoma"/>
            <family val="2"/>
          </rPr>
          <t>Y09052021-42</t>
        </r>
      </text>
    </comment>
    <comment ref="X2418" authorId="0" shapeId="0" xr:uid="{A128223B-0956-42ED-BB0B-D2FFD8884D56}">
      <text>
        <r>
          <rPr>
            <sz val="10"/>
            <rFont val="Tahoma"/>
            <family val="2"/>
          </rPr>
          <t>Total Dox Acceptance Amt - Total Paid Amt</t>
        </r>
      </text>
    </comment>
    <comment ref="L2419" authorId="0" shapeId="0" xr:uid="{478889C4-A43C-46E9-AE49-16392B9CDE40}">
      <text>
        <r>
          <rPr>
            <sz val="10"/>
            <rFont val="Tahoma"/>
            <family val="2"/>
          </rPr>
          <t>Y01102022-3</t>
        </r>
      </text>
    </comment>
    <comment ref="X2420" authorId="0" shapeId="0" xr:uid="{53146A7B-1939-488B-962D-1CCE8773E116}">
      <text>
        <r>
          <rPr>
            <sz val="10"/>
            <rFont val="Tahoma"/>
            <family val="2"/>
          </rPr>
          <t>Total Dox Acceptance Amt - Total Paid Amt</t>
        </r>
      </text>
    </comment>
    <comment ref="L2421" authorId="0" shapeId="0" xr:uid="{5D13591C-6A25-451C-ABA2-6123B19A65CE}">
      <text>
        <r>
          <rPr>
            <sz val="10"/>
            <rFont val="Tahoma"/>
            <family val="2"/>
          </rPr>
          <t>Y09292021-13</t>
        </r>
      </text>
    </comment>
    <comment ref="L2422" authorId="0" shapeId="0" xr:uid="{935CF1A5-B1C7-49DC-B216-E603B0BFD4C3}">
      <text>
        <r>
          <rPr>
            <sz val="10"/>
            <rFont val="Tahoma"/>
            <family val="2"/>
          </rPr>
          <t>Y09302021-22</t>
        </r>
      </text>
    </comment>
    <comment ref="L2423" authorId="0" shapeId="0" xr:uid="{45612B82-34DD-4446-82FD-A62DB7DA4273}">
      <text>
        <r>
          <rPr>
            <sz val="10"/>
            <rFont val="Tahoma"/>
            <family val="2"/>
          </rPr>
          <t>Y10042021-20</t>
        </r>
      </text>
    </comment>
    <comment ref="X2424" authorId="0" shapeId="0" xr:uid="{0D082791-BCBE-49B1-ADB9-985B6A1C1209}">
      <text>
        <r>
          <rPr>
            <sz val="10"/>
            <rFont val="Tahoma"/>
            <family val="2"/>
          </rPr>
          <t>Total Dox Acceptance Amt - Total Paid Amt</t>
        </r>
      </text>
    </comment>
    <comment ref="L2425" authorId="0" shapeId="0" xr:uid="{975C122F-68B5-4276-BC77-B8469BFBF439}">
      <text>
        <r>
          <rPr>
            <sz val="10"/>
            <rFont val="Tahoma"/>
            <family val="2"/>
          </rPr>
          <t>Y11032021-100</t>
        </r>
      </text>
    </comment>
    <comment ref="X2426" authorId="0" shapeId="0" xr:uid="{20A66E91-013B-4C33-8B3B-B1FF98EADF97}">
      <text>
        <r>
          <rPr>
            <sz val="10"/>
            <rFont val="Tahoma"/>
            <family val="2"/>
          </rPr>
          <t>Total Dox Acceptance Amt - Total Paid Amt</t>
        </r>
      </text>
    </comment>
    <comment ref="L2427" authorId="0" shapeId="0" xr:uid="{D2E44C92-824E-4087-B219-83C815101EE7}">
      <text>
        <r>
          <rPr>
            <sz val="10"/>
            <rFont val="Tahoma"/>
            <family val="2"/>
          </rPr>
          <t>Y09272021-16</t>
        </r>
      </text>
    </comment>
    <comment ref="L2428" authorId="0" shapeId="0" xr:uid="{06B5954A-CD93-4692-8F6C-48F9A9D74ED4}">
      <text>
        <r>
          <rPr>
            <sz val="10"/>
            <rFont val="Tahoma"/>
            <family val="2"/>
          </rPr>
          <t>Y09292021-28</t>
        </r>
      </text>
    </comment>
    <comment ref="X2429" authorId="0" shapeId="0" xr:uid="{85232FD0-7646-4ECE-8EAD-8563AC2D4713}">
      <text>
        <r>
          <rPr>
            <sz val="10"/>
            <rFont val="Tahoma"/>
            <family val="2"/>
          </rPr>
          <t>Total Dox Acceptance Amt - Total Paid Amt</t>
        </r>
      </text>
    </comment>
    <comment ref="L2430" authorId="0" shapeId="0" xr:uid="{1BC18BDD-2126-48E0-AD53-47C2938EFE9A}">
      <text>
        <r>
          <rPr>
            <sz val="10"/>
            <rFont val="Tahoma"/>
            <family val="2"/>
          </rPr>
          <t>Y09292021-33</t>
        </r>
      </text>
    </comment>
    <comment ref="X2431" authorId="0" shapeId="0" xr:uid="{5E4257E1-C18F-4DBD-9AF8-4ED8F10E0359}">
      <text>
        <r>
          <rPr>
            <sz val="10"/>
            <rFont val="Tahoma"/>
            <family val="2"/>
          </rPr>
          <t>Total Dox Acceptance Amt - Total Paid Amt</t>
        </r>
      </text>
    </comment>
    <comment ref="L2432" authorId="0" shapeId="0" xr:uid="{6FDA8FFF-24DF-485C-9DEB-C2A2B5E6CE28}">
      <text>
        <r>
          <rPr>
            <sz val="10"/>
            <rFont val="Tahoma"/>
            <family val="2"/>
          </rPr>
          <t>Y01092022-4</t>
        </r>
      </text>
    </comment>
    <comment ref="X2433" authorId="0" shapeId="0" xr:uid="{30BEA8E2-FA1B-4DFC-BAE1-0976B926D3F2}">
      <text>
        <r>
          <rPr>
            <sz val="10"/>
            <rFont val="Tahoma"/>
            <family val="2"/>
          </rPr>
          <t>Total Dox Acceptance Amt - Total Paid Amt</t>
        </r>
      </text>
    </comment>
    <comment ref="L2434" authorId="0" shapeId="0" xr:uid="{B9578442-A23E-4C82-93F4-D39C47FFC2A5}">
      <text>
        <r>
          <rPr>
            <sz val="10"/>
            <rFont val="Tahoma"/>
            <family val="2"/>
          </rPr>
          <t>Y10042021-14</t>
        </r>
      </text>
    </comment>
    <comment ref="X2435" authorId="0" shapeId="0" xr:uid="{70710D8B-DFBB-44B8-81C7-7D8906716817}">
      <text>
        <r>
          <rPr>
            <sz val="10"/>
            <rFont val="Tahoma"/>
            <family val="2"/>
          </rPr>
          <t>Total Dox Acceptance Amt - Total Paid Amt</t>
        </r>
      </text>
    </comment>
    <comment ref="L2436" authorId="0" shapeId="0" xr:uid="{A7881822-1AD6-4904-8915-D1ECC136DD66}">
      <text>
        <r>
          <rPr>
            <sz val="10"/>
            <rFont val="Tahoma"/>
            <family val="2"/>
          </rPr>
          <t>Y10032021-9</t>
        </r>
      </text>
    </comment>
    <comment ref="X2437" authorId="0" shapeId="0" xr:uid="{67567C3A-211D-47B9-AD42-5FBEE4EF6E7F}">
      <text>
        <r>
          <rPr>
            <sz val="10"/>
            <rFont val="Tahoma"/>
            <family val="2"/>
          </rPr>
          <t>Total Dox Acceptance Amt - Total Paid Amt</t>
        </r>
      </text>
    </comment>
    <comment ref="L2438" authorId="0" shapeId="0" xr:uid="{81B0E358-0CF9-4F2E-A1CF-8D286041A585}">
      <text>
        <r>
          <rPr>
            <sz val="10"/>
            <rFont val="Tahoma"/>
            <family val="2"/>
          </rPr>
          <t>Y09272021-38</t>
        </r>
      </text>
    </comment>
    <comment ref="X2439" authorId="0" shapeId="0" xr:uid="{95F34541-3999-4430-B71D-464134CF1B9A}">
      <text>
        <r>
          <rPr>
            <sz val="10"/>
            <rFont val="Tahoma"/>
            <family val="2"/>
          </rPr>
          <t>Total Dox Acceptance Amt - Total Paid Amt</t>
        </r>
      </text>
    </comment>
    <comment ref="L2440" authorId="0" shapeId="0" xr:uid="{EFD1DAB4-BD9F-4D1E-91CD-E517542BE8BC}">
      <text>
        <r>
          <rPr>
            <sz val="10"/>
            <rFont val="Tahoma"/>
            <family val="2"/>
          </rPr>
          <t>Y11012021-54</t>
        </r>
      </text>
    </comment>
    <comment ref="X2441" authorId="0" shapeId="0" xr:uid="{44E4C4A3-D78D-4333-894F-98BC4667473D}">
      <text>
        <r>
          <rPr>
            <sz val="10"/>
            <rFont val="Tahoma"/>
            <family val="2"/>
          </rPr>
          <t>Total Dox Acceptance Amt - Total Paid Amt</t>
        </r>
      </text>
    </comment>
    <comment ref="L2442" authorId="0" shapeId="0" xr:uid="{812FCC0D-C241-49FF-96D6-7C18532812FC}">
      <text>
        <r>
          <rPr>
            <sz val="10"/>
            <rFont val="Tahoma"/>
            <family val="2"/>
          </rPr>
          <t>Y11252021-28</t>
        </r>
      </text>
    </comment>
    <comment ref="X2443" authorId="0" shapeId="0" xr:uid="{5077261A-ACEC-4F01-A903-A074870F526A}">
      <text>
        <r>
          <rPr>
            <sz val="10"/>
            <rFont val="Tahoma"/>
            <family val="2"/>
          </rPr>
          <t>Total Dox Acceptance Amt - Total Paid Amt</t>
        </r>
      </text>
    </comment>
    <comment ref="L2444" authorId="0" shapeId="0" xr:uid="{2E462F81-7887-4589-9EE3-74C87EBFDFF8}">
      <text>
        <r>
          <rPr>
            <sz val="10"/>
            <rFont val="Tahoma"/>
            <family val="2"/>
          </rPr>
          <t>Y10042021-31</t>
        </r>
      </text>
    </comment>
    <comment ref="X2445" authorId="0" shapeId="0" xr:uid="{7488251E-F442-4E7E-84BE-B0AD33542D18}">
      <text>
        <r>
          <rPr>
            <sz val="10"/>
            <rFont val="Tahoma"/>
            <family val="2"/>
          </rPr>
          <t>Total Dox Acceptance Amt - Total Paid Amt</t>
        </r>
      </text>
    </comment>
    <comment ref="L2446" authorId="0" shapeId="0" xr:uid="{F09E6897-D418-4F3D-B27B-1726AB729EDA}">
      <text>
        <r>
          <rPr>
            <sz val="10"/>
            <rFont val="Tahoma"/>
            <family val="2"/>
          </rPr>
          <t>Y09292021-38</t>
        </r>
      </text>
    </comment>
    <comment ref="X2447" authorId="0" shapeId="0" xr:uid="{2B737521-1C56-458E-89E7-DD1BD859A93A}">
      <text>
        <r>
          <rPr>
            <sz val="10"/>
            <rFont val="Tahoma"/>
            <family val="2"/>
          </rPr>
          <t>Total Dox Acceptance Amt - Total Paid Amt</t>
        </r>
      </text>
    </comment>
    <comment ref="L2448" authorId="0" shapeId="0" xr:uid="{51A35450-D918-46FB-9742-C190D437B991}">
      <text>
        <r>
          <rPr>
            <sz val="10"/>
            <rFont val="Tahoma"/>
            <family val="2"/>
          </rPr>
          <t>Y09272021-1</t>
        </r>
      </text>
    </comment>
    <comment ref="X2449" authorId="0" shapeId="0" xr:uid="{05F44EE3-0194-4EE1-BC06-DCD85675A822}">
      <text>
        <r>
          <rPr>
            <sz val="10"/>
            <rFont val="Tahoma"/>
            <family val="2"/>
          </rPr>
          <t>Total Dox Acceptance Amt - Total Paid Amt</t>
        </r>
      </text>
    </comment>
    <comment ref="L2450" authorId="0" shapeId="0" xr:uid="{3E0D39B9-3274-4E4A-BCE8-06E619EE327B}">
      <text>
        <r>
          <rPr>
            <sz val="10"/>
            <rFont val="Tahoma"/>
            <family val="2"/>
          </rPr>
          <t>Y10042021-18</t>
        </r>
      </text>
    </comment>
    <comment ref="X2451" authorId="0" shapeId="0" xr:uid="{D5E6E778-3DE1-4674-8F94-36370662E1E2}">
      <text>
        <r>
          <rPr>
            <sz val="10"/>
            <rFont val="Tahoma"/>
            <family val="2"/>
          </rPr>
          <t>Total Dox Acceptance Amt - Total Paid Amt</t>
        </r>
      </text>
    </comment>
    <comment ref="L2452" authorId="0" shapeId="0" xr:uid="{D99132D9-EECB-45D0-B031-B7F57E1361B5}">
      <text>
        <r>
          <rPr>
            <sz val="10"/>
            <rFont val="Tahoma"/>
            <family val="2"/>
          </rPr>
          <t>Y11292021-22</t>
        </r>
      </text>
    </comment>
    <comment ref="X2453" authorId="0" shapeId="0" xr:uid="{CD588103-8E86-4B8B-9046-5C5028DC45B4}">
      <text>
        <r>
          <rPr>
            <sz val="10"/>
            <rFont val="Tahoma"/>
            <family val="2"/>
          </rPr>
          <t>Total Dox Acceptance Amt - Total Paid Amt</t>
        </r>
      </text>
    </comment>
    <comment ref="L2454" authorId="0" shapeId="0" xr:uid="{F6B11571-1F4A-404F-9D5F-286113EA1868}">
      <text>
        <r>
          <rPr>
            <sz val="10"/>
            <rFont val="Tahoma"/>
            <family val="2"/>
          </rPr>
          <t>Y10042021-17</t>
        </r>
      </text>
    </comment>
    <comment ref="X2455" authorId="0" shapeId="0" xr:uid="{E37BB104-8B7D-4A08-9D04-C36DFC8444B3}">
      <text>
        <r>
          <rPr>
            <sz val="10"/>
            <rFont val="Tahoma"/>
            <family val="2"/>
          </rPr>
          <t>Total Dox Acceptance Amt - Total Paid Amt</t>
        </r>
      </text>
    </comment>
    <comment ref="L2456" authorId="0" shapeId="0" xr:uid="{DD14F020-E0E9-4BD8-A73B-5DD36C2DFFA8}">
      <text>
        <r>
          <rPr>
            <sz val="10"/>
            <rFont val="Tahoma"/>
            <family val="2"/>
          </rPr>
          <t>Y10042021-13</t>
        </r>
      </text>
    </comment>
    <comment ref="L2457" authorId="0" shapeId="0" xr:uid="{33B6E42D-495E-4C03-BF19-A84F7C803B38}">
      <text>
        <r>
          <rPr>
            <sz val="10"/>
            <rFont val="Tahoma"/>
            <family val="2"/>
          </rPr>
          <t>Y11032021-61</t>
        </r>
      </text>
    </comment>
    <comment ref="X2458" authorId="0" shapeId="0" xr:uid="{14E177BC-6581-4138-BAEC-8B001BE4494E}">
      <text>
        <r>
          <rPr>
            <sz val="10"/>
            <rFont val="Tahoma"/>
            <family val="2"/>
          </rPr>
          <t>Total Dox Acceptance Amt - Total Paid Amt</t>
        </r>
      </text>
    </comment>
    <comment ref="L2459" authorId="0" shapeId="0" xr:uid="{FDBC6609-0881-4E38-9D80-A994A7B74082}">
      <text>
        <r>
          <rPr>
            <sz val="10"/>
            <rFont val="Tahoma"/>
            <family val="2"/>
          </rPr>
          <t>Y09292021-35</t>
        </r>
      </text>
    </comment>
    <comment ref="X2460" authorId="0" shapeId="0" xr:uid="{AAE621D2-30F3-4EFA-B816-79A6FE276F40}">
      <text>
        <r>
          <rPr>
            <sz val="10"/>
            <rFont val="Tahoma"/>
            <family val="2"/>
          </rPr>
          <t>Total Dox Acceptance Amt - Total Paid Amt</t>
        </r>
      </text>
    </comment>
    <comment ref="L2461" authorId="0" shapeId="0" xr:uid="{BFDC61F9-7903-4584-8EB1-02BE2FC30E40}">
      <text>
        <r>
          <rPr>
            <sz val="10"/>
            <rFont val="Tahoma"/>
            <family val="2"/>
          </rPr>
          <t>Y10042021-23</t>
        </r>
      </text>
    </comment>
    <comment ref="X2462" authorId="0" shapeId="0" xr:uid="{C5E53DFD-47C4-40DC-BC5C-55380A1F98BD}">
      <text>
        <r>
          <rPr>
            <sz val="10"/>
            <rFont val="Tahoma"/>
            <family val="2"/>
          </rPr>
          <t>Total Dox Acceptance Amt - Total Paid Amt</t>
        </r>
      </text>
    </comment>
    <comment ref="L2463" authorId="0" shapeId="0" xr:uid="{C91C26E1-6634-478B-8989-21CDA7967114}">
      <text>
        <r>
          <rPr>
            <sz val="10"/>
            <rFont val="Tahoma"/>
            <family val="2"/>
          </rPr>
          <t>Y01092022-6</t>
        </r>
      </text>
    </comment>
    <comment ref="X2464" authorId="0" shapeId="0" xr:uid="{C763C6BF-BBD3-479D-9FB0-011895A71F00}">
      <text>
        <r>
          <rPr>
            <sz val="10"/>
            <rFont val="Tahoma"/>
            <family val="2"/>
          </rPr>
          <t>Total Dox Acceptance Amt - Total Paid Amt</t>
        </r>
      </text>
    </comment>
    <comment ref="L2465" authorId="0" shapeId="0" xr:uid="{8ABEF43D-0741-4819-8985-EF0032CC6036}">
      <text>
        <r>
          <rPr>
            <sz val="10"/>
            <rFont val="Tahoma"/>
            <family val="2"/>
          </rPr>
          <t>Y10042021-30</t>
        </r>
      </text>
    </comment>
    <comment ref="X2466" authorId="0" shapeId="0" xr:uid="{A783AF77-F5D8-452E-BB77-007EA91E0C22}">
      <text>
        <r>
          <rPr>
            <sz val="10"/>
            <rFont val="Tahoma"/>
            <family val="2"/>
          </rPr>
          <t>Total Dox Acceptance Amt - Total Paid Amt</t>
        </r>
      </text>
    </comment>
    <comment ref="L2467" authorId="0" shapeId="0" xr:uid="{B920BA79-34F6-4867-9229-CDDDF1BACEDA}">
      <text>
        <r>
          <rPr>
            <sz val="10"/>
            <rFont val="Tahoma"/>
            <family val="2"/>
          </rPr>
          <t>Y11252021-51</t>
        </r>
      </text>
    </comment>
    <comment ref="X2468" authorId="0" shapeId="0" xr:uid="{B9FF2F0E-7DE7-425C-9945-879A18404F21}">
      <text>
        <r>
          <rPr>
            <sz val="10"/>
            <rFont val="Tahoma"/>
            <family val="2"/>
          </rPr>
          <t>Total Dox Acceptance Amt - Total Paid Amt</t>
        </r>
      </text>
    </comment>
    <comment ref="L2469" authorId="0" shapeId="0" xr:uid="{291782A0-F8D0-4156-AD64-5BD289341D14}">
      <text>
        <r>
          <rPr>
            <sz val="10"/>
            <rFont val="Tahoma"/>
            <family val="2"/>
          </rPr>
          <t>Y01042022-89</t>
        </r>
      </text>
    </comment>
    <comment ref="X2470" authorId="0" shapeId="0" xr:uid="{78A1AC09-182E-4B77-A25D-6E007DA3487A}">
      <text>
        <r>
          <rPr>
            <sz val="10"/>
            <rFont val="Tahoma"/>
            <family val="2"/>
          </rPr>
          <t>Total Dox Acceptance Amt - Total Paid Amt</t>
        </r>
      </text>
    </comment>
    <comment ref="L2471" authorId="0" shapeId="0" xr:uid="{BE9D1BBC-6A6B-42E3-A50A-40ED700FFDCC}">
      <text>
        <r>
          <rPr>
            <sz val="10"/>
            <rFont val="Tahoma"/>
            <family val="2"/>
          </rPr>
          <t>Y09272021-24</t>
        </r>
      </text>
    </comment>
    <comment ref="X2472" authorId="0" shapeId="0" xr:uid="{345AC558-244C-449B-A90C-7C451B3EF9A6}">
      <text>
        <r>
          <rPr>
            <sz val="10"/>
            <rFont val="Tahoma"/>
            <family val="2"/>
          </rPr>
          <t>Total Dox Acceptance Amt - Total Paid Amt</t>
        </r>
      </text>
    </comment>
    <comment ref="L2473" authorId="0" shapeId="0" xr:uid="{04AE184A-0C13-4546-9F41-17F563647E3A}">
      <text>
        <r>
          <rPr>
            <sz val="10"/>
            <rFont val="Tahoma"/>
            <family val="2"/>
          </rPr>
          <t>Y01062022-22</t>
        </r>
      </text>
    </comment>
    <comment ref="X2474" authorId="0" shapeId="0" xr:uid="{09B726C1-37BC-446A-8F28-0FF60B4FFE62}">
      <text>
        <r>
          <rPr>
            <sz val="10"/>
            <rFont val="Tahoma"/>
            <family val="2"/>
          </rPr>
          <t>Total Dox Acceptance Amt - Total Paid Amt</t>
        </r>
      </text>
    </comment>
    <comment ref="L2475" authorId="0" shapeId="0" xr:uid="{56340724-CC22-4E05-9076-FC9B32BDE68D}">
      <text>
        <r>
          <rPr>
            <sz val="10"/>
            <rFont val="Tahoma"/>
            <family val="2"/>
          </rPr>
          <t>Y11032021-7</t>
        </r>
      </text>
    </comment>
    <comment ref="X2476" authorId="0" shapeId="0" xr:uid="{97661103-72AE-4C94-8B9D-707887FDB512}">
      <text>
        <r>
          <rPr>
            <sz val="10"/>
            <rFont val="Tahoma"/>
            <family val="2"/>
          </rPr>
          <t>Total Dox Acceptance Amt - Total Paid Amt</t>
        </r>
      </text>
    </comment>
    <comment ref="L2477" authorId="0" shapeId="0" xr:uid="{854A4D7E-16C3-488F-8FF2-7990DBB1E69B}">
      <text>
        <r>
          <rPr>
            <sz val="10"/>
            <rFont val="Tahoma"/>
            <family val="2"/>
          </rPr>
          <t>Y11012021-53</t>
        </r>
      </text>
    </comment>
    <comment ref="X2478" authorId="0" shapeId="0" xr:uid="{292E3553-8E5C-430C-B5A6-5E8C614BD895}">
      <text>
        <r>
          <rPr>
            <sz val="10"/>
            <rFont val="Tahoma"/>
            <family val="2"/>
          </rPr>
          <t>Total Dox Acceptance Amt - Total Paid Amt</t>
        </r>
      </text>
    </comment>
    <comment ref="L2479" authorId="0" shapeId="0" xr:uid="{AA9B0E8A-4148-49EE-8FC2-44F0F1D6627E}">
      <text>
        <r>
          <rPr>
            <sz val="10"/>
            <rFont val="Tahoma"/>
            <family val="2"/>
          </rPr>
          <t>Y09292021-39</t>
        </r>
      </text>
    </comment>
    <comment ref="X2480" authorId="0" shapeId="0" xr:uid="{D6A5AECB-4DD9-44C7-A532-858F92FE86E2}">
      <text>
        <r>
          <rPr>
            <sz val="10"/>
            <rFont val="Tahoma"/>
            <family val="2"/>
          </rPr>
          <t>Total Dox Acceptance Amt - Total Paid Amt</t>
        </r>
      </text>
    </comment>
    <comment ref="L2481" authorId="0" shapeId="0" xr:uid="{B79ED5E4-6D63-4E20-8EC6-680089E123CC}">
      <text>
        <r>
          <rPr>
            <sz val="10"/>
            <rFont val="Tahoma"/>
            <family val="2"/>
          </rPr>
          <t>Y10042021-22</t>
        </r>
      </text>
    </comment>
    <comment ref="L2482" authorId="0" shapeId="0" xr:uid="{E35B5D28-808A-43AB-96FB-2200AB744D67}">
      <text>
        <r>
          <rPr>
            <sz val="10"/>
            <rFont val="Tahoma"/>
            <family val="2"/>
          </rPr>
          <t>Y11012021-59</t>
        </r>
      </text>
    </comment>
    <comment ref="L2483" authorId="0" shapeId="0" xr:uid="{AB2F2AB2-9BF6-4BD9-80F3-2E62DDDB0104}">
      <text>
        <r>
          <rPr>
            <sz val="10"/>
            <rFont val="Tahoma"/>
            <family val="2"/>
          </rPr>
          <t>Y11032021-15</t>
        </r>
      </text>
    </comment>
    <comment ref="X2484" authorId="0" shapeId="0" xr:uid="{066829B3-84AF-49DF-ADC5-05F51907BF95}">
      <text>
        <r>
          <rPr>
            <sz val="10"/>
            <rFont val="Tahoma"/>
            <family val="2"/>
          </rPr>
          <t>Total Dox Acceptance Amt - Total Paid Amt</t>
        </r>
      </text>
    </comment>
    <comment ref="L2485" authorId="0" shapeId="0" xr:uid="{9574E4F7-74BC-4DCC-9CC9-D367CE28D155}">
      <text>
        <r>
          <rPr>
            <sz val="10"/>
            <rFont val="Tahoma"/>
            <family val="2"/>
          </rPr>
          <t>Y10042021-16</t>
        </r>
      </text>
    </comment>
    <comment ref="X2486" authorId="0" shapeId="0" xr:uid="{7E952F9D-8B92-4407-9A8E-3E3EF854C80E}">
      <text>
        <r>
          <rPr>
            <sz val="10"/>
            <rFont val="Tahoma"/>
            <family val="2"/>
          </rPr>
          <t>Total Dox Acceptance Amt - Total Paid Amt</t>
        </r>
      </text>
    </comment>
    <comment ref="L2487" authorId="0" shapeId="0" xr:uid="{48FB7EC2-3C84-4675-8B02-7069113FC3D5}">
      <text>
        <r>
          <rPr>
            <sz val="10"/>
            <rFont val="Tahoma"/>
            <family val="2"/>
          </rPr>
          <t>Y09292021-3</t>
        </r>
      </text>
    </comment>
    <comment ref="X2488" authorId="0" shapeId="0" xr:uid="{D77B85CD-932C-4537-B675-33F0A0599ED2}">
      <text>
        <r>
          <rPr>
            <sz val="10"/>
            <rFont val="Tahoma"/>
            <family val="2"/>
          </rPr>
          <t>Total Dox Acceptance Amt - Total Paid Amt</t>
        </r>
      </text>
    </comment>
    <comment ref="L2489" authorId="0" shapeId="0" xr:uid="{9C2E25D8-009C-4513-9386-E750CBBA1C17}">
      <text>
        <r>
          <rPr>
            <sz val="10"/>
            <rFont val="Tahoma"/>
            <family val="2"/>
          </rPr>
          <t>Y01302022-56</t>
        </r>
      </text>
    </comment>
    <comment ref="X2490" authorId="0" shapeId="0" xr:uid="{C2DBBC38-98E5-4C0C-939E-0BB6C48F7988}">
      <text>
        <r>
          <rPr>
            <sz val="10"/>
            <rFont val="Tahoma"/>
            <family val="2"/>
          </rPr>
          <t>Total Dox Acceptance Amt - Total Paid Amt</t>
        </r>
      </text>
    </comment>
    <comment ref="L2491" authorId="0" shapeId="0" xr:uid="{28ACF115-767C-41D5-9A72-C93A13C94CD2}">
      <text>
        <r>
          <rPr>
            <sz val="10"/>
            <rFont val="Tahoma"/>
            <family val="2"/>
          </rPr>
          <t>Y01092022-8</t>
        </r>
      </text>
    </comment>
    <comment ref="X2492" authorId="0" shapeId="0" xr:uid="{529078C7-1FBF-479B-B550-E69DDA0B458F}">
      <text>
        <r>
          <rPr>
            <sz val="10"/>
            <rFont val="Tahoma"/>
            <family val="2"/>
          </rPr>
          <t>Total Dox Acceptance Amt - Total Paid Amt</t>
        </r>
      </text>
    </comment>
    <comment ref="L2493" authorId="0" shapeId="0" xr:uid="{3F4268D8-ACA4-40C1-82F5-A6A0F981BB72}">
      <text>
        <r>
          <rPr>
            <sz val="10"/>
            <rFont val="Tahoma"/>
            <family val="2"/>
          </rPr>
          <t>Y11012021-48</t>
        </r>
      </text>
    </comment>
    <comment ref="X2494" authorId="0" shapeId="0" xr:uid="{01E567E8-0C2E-429C-9FE1-6D4151778131}">
      <text>
        <r>
          <rPr>
            <sz val="10"/>
            <rFont val="Tahoma"/>
            <family val="2"/>
          </rPr>
          <t>Total Dox Acceptance Amt - Total Paid Amt</t>
        </r>
      </text>
    </comment>
    <comment ref="L2495" authorId="0" shapeId="0" xr:uid="{B4A43B8A-ADCA-4A3C-AB14-858443175868}">
      <text>
        <r>
          <rPr>
            <sz val="10"/>
            <rFont val="Tahoma"/>
            <family val="2"/>
          </rPr>
          <t>Y10042021-32</t>
        </r>
      </text>
    </comment>
    <comment ref="X2496" authorId="0" shapeId="0" xr:uid="{7B74D958-A706-43FF-BDCA-CC393D5CDAFF}">
      <text>
        <r>
          <rPr>
            <sz val="10"/>
            <rFont val="Tahoma"/>
            <family val="2"/>
          </rPr>
          <t>Total Dox Acceptance Amt - Total Paid Amt</t>
        </r>
      </text>
    </comment>
    <comment ref="L2497" authorId="0" shapeId="0" xr:uid="{DDE7EB0D-EAC8-42A9-BBE3-985F53E2C064}">
      <text>
        <r>
          <rPr>
            <sz val="10"/>
            <rFont val="Tahoma"/>
            <family val="2"/>
          </rPr>
          <t>Y10132021-1</t>
        </r>
      </text>
    </comment>
    <comment ref="X2498" authorId="0" shapeId="0" xr:uid="{E066D506-D6AC-4009-8601-2BB4B6BB4D32}">
      <text>
        <r>
          <rPr>
            <sz val="10"/>
            <rFont val="Tahoma"/>
            <family val="2"/>
          </rPr>
          <t>Total Dox Acceptance Amt - Total Paid Amt</t>
        </r>
      </text>
    </comment>
    <comment ref="L2499" authorId="0" shapeId="0" xr:uid="{3AE9B12D-A701-4790-951C-4D329E11780D}">
      <text>
        <r>
          <rPr>
            <sz val="10"/>
            <rFont val="Tahoma"/>
            <family val="2"/>
          </rPr>
          <t>Y11012021-57</t>
        </r>
      </text>
    </comment>
    <comment ref="X2500" authorId="0" shapeId="0" xr:uid="{CDB47F29-EDAA-4CE0-96B4-B76B8A1EC384}">
      <text>
        <r>
          <rPr>
            <sz val="10"/>
            <rFont val="Tahoma"/>
            <family val="2"/>
          </rPr>
          <t>Total Dox Acceptance Amt - Total Paid Amt</t>
        </r>
      </text>
    </comment>
    <comment ref="L2501" authorId="0" shapeId="0" xr:uid="{9CA14FAA-F5CB-4995-8B8F-2700E936800C}">
      <text>
        <r>
          <rPr>
            <sz val="10"/>
            <rFont val="Tahoma"/>
            <family val="2"/>
          </rPr>
          <t>Y12292021-129</t>
        </r>
      </text>
    </comment>
    <comment ref="X2502" authorId="0" shapeId="0" xr:uid="{55D334AC-79FF-4616-9806-BBFC6C47E5D6}">
      <text>
        <r>
          <rPr>
            <sz val="10"/>
            <rFont val="Tahoma"/>
            <family val="2"/>
          </rPr>
          <t>Total Dox Acceptance Amt - Total Paid Amt</t>
        </r>
      </text>
    </comment>
    <comment ref="L2503" authorId="0" shapeId="0" xr:uid="{F857A2CC-A647-45C7-94A7-32EC8FA213BE}">
      <text>
        <r>
          <rPr>
            <sz val="10"/>
            <rFont val="Tahoma"/>
            <family val="2"/>
          </rPr>
          <t>Y09292021-34</t>
        </r>
      </text>
    </comment>
    <comment ref="X2504" authorId="0" shapeId="0" xr:uid="{A51E7896-0921-4CDC-987C-25A8C39A0201}">
      <text>
        <r>
          <rPr>
            <sz val="10"/>
            <rFont val="Tahoma"/>
            <family val="2"/>
          </rPr>
          <t>Total Dox Acceptance Amt - Total Paid Amt</t>
        </r>
      </text>
    </comment>
    <comment ref="L2505" authorId="0" shapeId="0" xr:uid="{18235B8D-CF76-4F75-BC7B-E9CA43BA1342}">
      <text>
        <r>
          <rPr>
            <sz val="10"/>
            <rFont val="Tahoma"/>
            <family val="2"/>
          </rPr>
          <t>Y11012021-35</t>
        </r>
      </text>
    </comment>
    <comment ref="X2506" authorId="0" shapeId="0" xr:uid="{6E2D8538-F78E-451E-86D7-2E30B603C148}">
      <text>
        <r>
          <rPr>
            <sz val="10"/>
            <rFont val="Tahoma"/>
            <family val="2"/>
          </rPr>
          <t>Total Dox Acceptance Amt - Total Paid Amt</t>
        </r>
      </text>
    </comment>
    <comment ref="L2507" authorId="0" shapeId="0" xr:uid="{82A53FEB-7D36-4F08-9795-638E9D190456}">
      <text>
        <r>
          <rPr>
            <sz val="10"/>
            <rFont val="Tahoma"/>
            <family val="2"/>
          </rPr>
          <t>Y01092022-5</t>
        </r>
      </text>
    </comment>
    <comment ref="X2508" authorId="0" shapeId="0" xr:uid="{FAA335D7-1BD4-488F-B0B2-01111C56B5BD}">
      <text>
        <r>
          <rPr>
            <sz val="10"/>
            <rFont val="Tahoma"/>
            <family val="2"/>
          </rPr>
          <t>Total Dox Acceptance Amt - Total Paid Amt</t>
        </r>
      </text>
    </comment>
    <comment ref="L2509" authorId="0" shapeId="0" xr:uid="{5F85C6E4-AC35-476D-85B6-6DB96B19BA9C}">
      <text>
        <r>
          <rPr>
            <sz val="10"/>
            <rFont val="Tahoma"/>
            <family val="2"/>
          </rPr>
          <t>Y11032021-20</t>
        </r>
      </text>
    </comment>
    <comment ref="X2510" authorId="0" shapeId="0" xr:uid="{5E0BB4D8-0CEF-4707-9FF7-ECFF824EF248}">
      <text>
        <r>
          <rPr>
            <sz val="10"/>
            <rFont val="Tahoma"/>
            <family val="2"/>
          </rPr>
          <t>Total Dox Acceptance Amt - Total Paid Amt</t>
        </r>
      </text>
    </comment>
    <comment ref="L2511" authorId="0" shapeId="0" xr:uid="{AD212BB8-ACA4-4A8E-9331-C65DF8A8CC98}">
      <text>
        <r>
          <rPr>
            <sz val="10"/>
            <rFont val="Tahoma"/>
            <family val="2"/>
          </rPr>
          <t>Y09292021-36</t>
        </r>
      </text>
    </comment>
    <comment ref="X2512" authorId="0" shapeId="0" xr:uid="{C665D084-4B80-4459-934B-43BB6E2148D8}">
      <text>
        <r>
          <rPr>
            <sz val="10"/>
            <rFont val="Tahoma"/>
            <family val="2"/>
          </rPr>
          <t>Total Dox Acceptance Amt - Total Paid Amt</t>
        </r>
      </text>
    </comment>
    <comment ref="L2513" authorId="0" shapeId="0" xr:uid="{F49B6993-7EBF-45E8-9C68-9B8E9E225A81}">
      <text>
        <r>
          <rPr>
            <sz val="10"/>
            <rFont val="Tahoma"/>
            <family val="2"/>
          </rPr>
          <t>Y10032021-26</t>
        </r>
      </text>
    </comment>
    <comment ref="X2514" authorId="0" shapeId="0" xr:uid="{8B7FC101-0135-4A49-8FD2-B6E5C0107F9D}">
      <text>
        <r>
          <rPr>
            <sz val="10"/>
            <rFont val="Tahoma"/>
            <family val="2"/>
          </rPr>
          <t>Total Dox Acceptance Amt - Total Paid Amt</t>
        </r>
      </text>
    </comment>
    <comment ref="L2515" authorId="0" shapeId="0" xr:uid="{219C1F9C-AA5C-4431-9E6F-5EA3C72746F0}">
      <text>
        <r>
          <rPr>
            <sz val="10"/>
            <rFont val="Tahoma"/>
            <family val="2"/>
          </rPr>
          <t>Y11022021-71</t>
        </r>
      </text>
    </comment>
    <comment ref="X2516" authorId="0" shapeId="0" xr:uid="{9B6329D0-E1B9-4DEB-A96F-4EED4AA82AB9}">
      <text>
        <r>
          <rPr>
            <sz val="10"/>
            <rFont val="Tahoma"/>
            <family val="2"/>
          </rPr>
          <t>Total Dox Acceptance Amt - Total Paid Amt</t>
        </r>
      </text>
    </comment>
    <comment ref="L2517" authorId="0" shapeId="0" xr:uid="{D86BC966-B523-4D34-AF72-28C8EE47C153}">
      <text>
        <r>
          <rPr>
            <sz val="10"/>
            <rFont val="Tahoma"/>
            <family val="2"/>
          </rPr>
          <t>Y11012021-49</t>
        </r>
      </text>
    </comment>
    <comment ref="X2518" authorId="0" shapeId="0" xr:uid="{FBE08974-812C-49B2-A297-D9C4B41C68C3}">
      <text>
        <r>
          <rPr>
            <sz val="10"/>
            <rFont val="Tahoma"/>
            <family val="2"/>
          </rPr>
          <t>Total Dox Acceptance Amt - Total Paid Amt</t>
        </r>
      </text>
    </comment>
    <comment ref="L2519" authorId="0" shapeId="0" xr:uid="{746E635B-A47B-4D71-9728-C2E2BCCEB8CB}">
      <text>
        <r>
          <rPr>
            <sz val="10"/>
            <rFont val="Tahoma"/>
            <family val="2"/>
          </rPr>
          <t>Y11282021-103</t>
        </r>
      </text>
    </comment>
    <comment ref="X2520" authorId="0" shapeId="0" xr:uid="{A3B4EC2C-B74B-49F8-8B15-FED90493EC16}">
      <text>
        <r>
          <rPr>
            <sz val="10"/>
            <rFont val="Tahoma"/>
            <family val="2"/>
          </rPr>
          <t>Total Dox Acceptance Amt - Total Paid Amt</t>
        </r>
      </text>
    </comment>
    <comment ref="L2521" authorId="0" shapeId="0" xr:uid="{8624F6B4-BB28-4285-8B99-64BD2B17C44A}">
      <text>
        <r>
          <rPr>
            <sz val="10"/>
            <rFont val="Tahoma"/>
            <family val="2"/>
          </rPr>
          <t>Y10132021-6</t>
        </r>
      </text>
    </comment>
    <comment ref="X2522" authorId="0" shapeId="0" xr:uid="{3E31A80C-7A54-4601-92AB-1F21D1C2B1F4}">
      <text>
        <r>
          <rPr>
            <sz val="10"/>
            <rFont val="Tahoma"/>
            <family val="2"/>
          </rPr>
          <t>Total Dox Acceptance Amt - Total Paid Amt</t>
        </r>
      </text>
    </comment>
    <comment ref="L2523" authorId="0" shapeId="0" xr:uid="{DC35A31F-A297-4625-B574-37006A9481D0}">
      <text>
        <r>
          <rPr>
            <sz val="10"/>
            <rFont val="Tahoma"/>
            <family val="2"/>
          </rPr>
          <t>Y11012021-47</t>
        </r>
      </text>
    </comment>
    <comment ref="X2524" authorId="0" shapeId="0" xr:uid="{7AB8E3F1-C151-44C4-8BCA-D1C981001A9C}">
      <text>
        <r>
          <rPr>
            <sz val="10"/>
            <rFont val="Tahoma"/>
            <family val="2"/>
          </rPr>
          <t>Total Dox Acceptance Amt - Total Paid Amt</t>
        </r>
      </text>
    </comment>
    <comment ref="L2525" authorId="0" shapeId="0" xr:uid="{89B28208-85B6-4C67-9475-A8610639A804}">
      <text>
        <r>
          <rPr>
            <sz val="10"/>
            <rFont val="Tahoma"/>
            <family val="2"/>
          </rPr>
          <t>Y11252021-34</t>
        </r>
      </text>
    </comment>
    <comment ref="X2526" authorId="0" shapeId="0" xr:uid="{9DB7BB35-EF70-480F-9288-FB1E50761547}">
      <text>
        <r>
          <rPr>
            <sz val="10"/>
            <rFont val="Tahoma"/>
            <family val="2"/>
          </rPr>
          <t>Total Dox Acceptance Amt - Total Paid Amt</t>
        </r>
      </text>
    </comment>
    <comment ref="L2527" authorId="0" shapeId="0" xr:uid="{A577FB0A-03F8-4A14-9F2F-226734ABBD21}">
      <text>
        <r>
          <rPr>
            <sz val="10"/>
            <rFont val="Tahoma"/>
            <family val="2"/>
          </rPr>
          <t>Y11282021-80</t>
        </r>
      </text>
    </comment>
    <comment ref="X2528" authorId="0" shapeId="0" xr:uid="{0F82199F-DE9B-440D-8ED7-B7BEF1220FFE}">
      <text>
        <r>
          <rPr>
            <sz val="10"/>
            <rFont val="Tahoma"/>
            <family val="2"/>
          </rPr>
          <t>Total Dox Acceptance Amt - Total Paid Amt</t>
        </r>
      </text>
    </comment>
    <comment ref="L2529" authorId="0" shapeId="0" xr:uid="{ECB0A31E-7220-42CF-96A7-4F6B961AFF80}">
      <text>
        <r>
          <rPr>
            <sz val="10"/>
            <rFont val="Tahoma"/>
            <family val="2"/>
          </rPr>
          <t>Y11012021-55</t>
        </r>
      </text>
    </comment>
    <comment ref="X2530" authorId="0" shapeId="0" xr:uid="{5D71FD37-FED3-4480-9F1A-046CFB77994D}">
      <text>
        <r>
          <rPr>
            <sz val="10"/>
            <rFont val="Tahoma"/>
            <family val="2"/>
          </rPr>
          <t>Total Dox Acceptance Amt - Total Paid Amt</t>
        </r>
      </text>
    </comment>
    <comment ref="L2531" authorId="0" shapeId="0" xr:uid="{D9CC0C0A-2327-4908-B267-D84C07BA1CE6}">
      <text>
        <r>
          <rPr>
            <sz val="10"/>
            <rFont val="Tahoma"/>
            <family val="2"/>
          </rPr>
          <t>Y01302022-66</t>
        </r>
      </text>
    </comment>
    <comment ref="X2532" authorId="0" shapeId="0" xr:uid="{CA260FAF-D44D-4D3C-95D1-177FE497966A}">
      <text>
        <r>
          <rPr>
            <sz val="10"/>
            <rFont val="Tahoma"/>
            <family val="2"/>
          </rPr>
          <t>Total Dox Acceptance Amt - Total Paid Amt</t>
        </r>
      </text>
    </comment>
    <comment ref="L2533" authorId="0" shapeId="0" xr:uid="{AEB320A3-B3EF-425A-AA55-CD265A172A5F}">
      <text>
        <r>
          <rPr>
            <sz val="10"/>
            <rFont val="Tahoma"/>
            <family val="2"/>
          </rPr>
          <t>Y11022021-23</t>
        </r>
      </text>
    </comment>
    <comment ref="X2534" authorId="0" shapeId="0" xr:uid="{C1A02649-9209-4BDE-ABA3-2FC1F2FE92C7}">
      <text>
        <r>
          <rPr>
            <sz val="10"/>
            <rFont val="Tahoma"/>
            <family val="2"/>
          </rPr>
          <t>Total Dox Acceptance Amt - Total Paid Amt</t>
        </r>
      </text>
    </comment>
    <comment ref="L2535" authorId="0" shapeId="0" xr:uid="{2337AAB2-2999-479F-BB17-9B3DB1AF864C}">
      <text>
        <r>
          <rPr>
            <sz val="10"/>
            <rFont val="Tahoma"/>
            <family val="2"/>
          </rPr>
          <t>Y10042021-12</t>
        </r>
      </text>
    </comment>
    <comment ref="X2536" authorId="0" shapeId="0" xr:uid="{F0348AE8-DF45-4D80-8888-D0D2DD8FF59F}">
      <text>
        <r>
          <rPr>
            <sz val="10"/>
            <rFont val="Tahoma"/>
            <family val="2"/>
          </rPr>
          <t>Total Dox Acceptance Amt - Total Paid Amt</t>
        </r>
      </text>
    </comment>
    <comment ref="L2537" authorId="0" shapeId="0" xr:uid="{2EE1D8E9-DC3E-4D4D-9147-33275036CFD6}">
      <text>
        <r>
          <rPr>
            <sz val="10"/>
            <rFont val="Tahoma"/>
            <family val="2"/>
          </rPr>
          <t>Y11022021-66</t>
        </r>
      </text>
    </comment>
    <comment ref="X2538" authorId="0" shapeId="0" xr:uid="{FBE9AA99-0352-4DDA-8E79-8E3047021847}">
      <text>
        <r>
          <rPr>
            <sz val="10"/>
            <rFont val="Tahoma"/>
            <family val="2"/>
          </rPr>
          <t>Total Dox Acceptance Amt - Total Paid Amt</t>
        </r>
      </text>
    </comment>
    <comment ref="L2539" authorId="0" shapeId="0" xr:uid="{B79D5E14-5770-4BD1-98DD-B19AC3931C03}">
      <text>
        <r>
          <rPr>
            <sz val="10"/>
            <rFont val="Tahoma"/>
            <family val="2"/>
          </rPr>
          <t>Y11032021-50</t>
        </r>
      </text>
    </comment>
    <comment ref="X2540" authorId="0" shapeId="0" xr:uid="{38810306-6E2E-4D5A-886A-955C8F6FAD4A}">
      <text>
        <r>
          <rPr>
            <sz val="10"/>
            <rFont val="Tahoma"/>
            <family val="2"/>
          </rPr>
          <t>Total Dox Acceptance Amt - Total Paid Amt</t>
        </r>
      </text>
    </comment>
    <comment ref="L2541" authorId="0" shapeId="0" xr:uid="{37916E53-5869-4997-83B6-20D2AC76F41C}">
      <text>
        <r>
          <rPr>
            <sz val="10"/>
            <rFont val="Tahoma"/>
            <family val="2"/>
          </rPr>
          <t>Y11022021-63</t>
        </r>
      </text>
    </comment>
    <comment ref="X2542" authorId="0" shapeId="0" xr:uid="{5DC21BB1-9DC1-4204-AC80-F62FD1DA0443}">
      <text>
        <r>
          <rPr>
            <sz val="10"/>
            <rFont val="Tahoma"/>
            <family val="2"/>
          </rPr>
          <t>Total Dox Acceptance Amt - Total Paid Amt</t>
        </r>
      </text>
    </comment>
    <comment ref="L2543" authorId="0" shapeId="0" xr:uid="{0FD2A1E3-56B3-4198-ADF1-E50A727E7BB5}">
      <text>
        <r>
          <rPr>
            <sz val="10"/>
            <rFont val="Tahoma"/>
            <family val="2"/>
          </rPr>
          <t>Y10042021-19</t>
        </r>
      </text>
    </comment>
    <comment ref="X2544" authorId="0" shapeId="0" xr:uid="{AF46ACA7-9DBF-4079-860B-E90AE086AADB}">
      <text>
        <r>
          <rPr>
            <sz val="10"/>
            <rFont val="Tahoma"/>
            <family val="2"/>
          </rPr>
          <t>Total Dox Acceptance Amt - Total Paid Amt</t>
        </r>
      </text>
    </comment>
    <comment ref="L2545" authorId="0" shapeId="0" xr:uid="{49D19D2F-56A6-4B5F-A594-29A8ECB70DB5}">
      <text>
        <r>
          <rPr>
            <sz val="10"/>
            <rFont val="Tahoma"/>
            <family val="2"/>
          </rPr>
          <t>Y10042021-46</t>
        </r>
      </text>
    </comment>
    <comment ref="X2546" authorId="0" shapeId="0" xr:uid="{4BDA1F07-5E9E-4E99-8772-696326980B89}">
      <text>
        <r>
          <rPr>
            <sz val="10"/>
            <rFont val="Tahoma"/>
            <family val="2"/>
          </rPr>
          <t>Total Dox Acceptance Amt - Total Paid Amt</t>
        </r>
      </text>
    </comment>
    <comment ref="L2547" authorId="0" shapeId="0" xr:uid="{ED329A22-C724-40BD-BF06-E23E7E4134CB}">
      <text>
        <r>
          <rPr>
            <sz val="10"/>
            <rFont val="Tahoma"/>
            <family val="2"/>
          </rPr>
          <t>Y02122022-43</t>
        </r>
      </text>
    </comment>
    <comment ref="X2548" authorId="0" shapeId="0" xr:uid="{F3DE96D2-C75B-4C64-A106-D54064162F69}">
      <text>
        <r>
          <rPr>
            <sz val="10"/>
            <rFont val="Tahoma"/>
            <family val="2"/>
          </rPr>
          <t>Total Dox Acceptance Amt - Total Paid Amt</t>
        </r>
      </text>
    </comment>
    <comment ref="X2550" authorId="0" shapeId="0" xr:uid="{1B71C937-8026-4F3B-9F11-6A901A8E9D45}">
      <text>
        <r>
          <rPr>
            <sz val="10"/>
            <rFont val="Tahoma"/>
            <family val="2"/>
          </rPr>
          <t>Total Dox Acceptance Amt - Total Paid Amt</t>
        </r>
      </text>
    </comment>
    <comment ref="L2551" authorId="0" shapeId="0" xr:uid="{2ECFE787-A528-4485-A2DC-91FDA24BD0C7}">
      <text>
        <r>
          <rPr>
            <sz val="10"/>
            <rFont val="Tahoma"/>
            <family val="2"/>
          </rPr>
          <t>Y11022021-68</t>
        </r>
      </text>
    </comment>
    <comment ref="X2552" authorId="0" shapeId="0" xr:uid="{55473F4E-8763-4C95-A59F-7C5EF7FABF6C}">
      <text>
        <r>
          <rPr>
            <sz val="10"/>
            <rFont val="Tahoma"/>
            <family val="2"/>
          </rPr>
          <t>Total Dox Acceptance Amt - Total Paid Amt</t>
        </r>
      </text>
    </comment>
    <comment ref="L2553" authorId="0" shapeId="0" xr:uid="{388F8C63-CF82-4710-A389-DFD33375AC0D}">
      <text>
        <r>
          <rPr>
            <sz val="10"/>
            <rFont val="Tahoma"/>
            <family val="2"/>
          </rPr>
          <t>Y01062022-20</t>
        </r>
      </text>
    </comment>
    <comment ref="X2554" authorId="0" shapeId="0" xr:uid="{D06CFF96-9FF6-45C4-B6EA-AE0F753FEDF3}">
      <text>
        <r>
          <rPr>
            <sz val="10"/>
            <rFont val="Tahoma"/>
            <family val="2"/>
          </rPr>
          <t>Total Dox Acceptance Amt - Total Paid Amt</t>
        </r>
      </text>
    </comment>
    <comment ref="L2555" authorId="0" shapeId="0" xr:uid="{FFA42077-C258-4E36-877C-102D597DB04A}">
      <text>
        <r>
          <rPr>
            <sz val="10"/>
            <rFont val="Tahoma"/>
            <family val="2"/>
          </rPr>
          <t>Y11282021-150</t>
        </r>
      </text>
    </comment>
    <comment ref="X2556" authorId="0" shapeId="0" xr:uid="{3B0749A3-AEE2-452E-9F3F-8ABCA055B650}">
      <text>
        <r>
          <rPr>
            <sz val="10"/>
            <rFont val="Tahoma"/>
            <family val="2"/>
          </rPr>
          <t>Total Dox Acceptance Amt - Total Paid Amt</t>
        </r>
      </text>
    </comment>
    <comment ref="X2558" authorId="0" shapeId="0" xr:uid="{DBAA6697-DDD2-4480-B068-947A1784852A}">
      <text>
        <r>
          <rPr>
            <sz val="10"/>
            <rFont val="Tahoma"/>
            <family val="2"/>
          </rPr>
          <t>Total Dox Acceptance Amt - Total Paid Amt</t>
        </r>
      </text>
    </comment>
    <comment ref="L2559" authorId="0" shapeId="0" xr:uid="{5589E97F-F559-44D9-9458-CF3C6DA17E7F}">
      <text>
        <r>
          <rPr>
            <sz val="10"/>
            <rFont val="Tahoma"/>
            <family val="2"/>
          </rPr>
          <t>Y11032021-19</t>
        </r>
      </text>
    </comment>
    <comment ref="X2560" authorId="0" shapeId="0" xr:uid="{40AFF0A6-002E-4B80-8ED8-BC02C0244383}">
      <text>
        <r>
          <rPr>
            <sz val="10"/>
            <rFont val="Tahoma"/>
            <family val="2"/>
          </rPr>
          <t>Total Dox Acceptance Amt - Total Paid Amt</t>
        </r>
      </text>
    </comment>
    <comment ref="L2561" authorId="0" shapeId="0" xr:uid="{BAF14752-B443-46B9-A989-FF26F794BD84}">
      <text>
        <r>
          <rPr>
            <sz val="10"/>
            <rFont val="Tahoma"/>
            <family val="2"/>
          </rPr>
          <t>Y11022021-52</t>
        </r>
      </text>
    </comment>
    <comment ref="X2562" authorId="0" shapeId="0" xr:uid="{209DEF23-773B-4052-A8E2-57DF42698BAD}">
      <text>
        <r>
          <rPr>
            <sz val="10"/>
            <rFont val="Tahoma"/>
            <family val="2"/>
          </rPr>
          <t>Total Dox Acceptance Amt - Total Paid Amt</t>
        </r>
      </text>
    </comment>
    <comment ref="L2563" authorId="0" shapeId="0" xr:uid="{A44E2E7B-64CB-4C60-B3F0-688008035C48}">
      <text>
        <r>
          <rPr>
            <sz val="10"/>
            <rFont val="Tahoma"/>
            <family val="2"/>
          </rPr>
          <t>Y11032021-4</t>
        </r>
      </text>
    </comment>
    <comment ref="L2564" authorId="0" shapeId="0" xr:uid="{A134C410-5980-4B1D-B5CA-3170689C30F4}">
      <text>
        <r>
          <rPr>
            <sz val="10"/>
            <rFont val="Tahoma"/>
            <family val="2"/>
          </rPr>
          <t>Y11032021-49</t>
        </r>
      </text>
    </comment>
    <comment ref="L2565" authorId="0" shapeId="0" xr:uid="{EA50F076-4764-4F26-9A4F-D742FA7DE456}">
      <text>
        <r>
          <rPr>
            <sz val="10"/>
            <rFont val="Tahoma"/>
            <family val="2"/>
          </rPr>
          <t>Y11292021-38</t>
        </r>
      </text>
    </comment>
    <comment ref="X2566" authorId="0" shapeId="0" xr:uid="{E7011618-CDA6-49A3-8B1B-8AE732BC08C1}">
      <text>
        <r>
          <rPr>
            <sz val="10"/>
            <rFont val="Tahoma"/>
            <family val="2"/>
          </rPr>
          <t>Total Dox Acceptance Amt - Total Paid Amt</t>
        </r>
      </text>
    </comment>
    <comment ref="L2567" authorId="0" shapeId="0" xr:uid="{44DC5456-6DC3-40C1-BFBA-C38288EB1813}">
      <text>
        <r>
          <rPr>
            <sz val="10"/>
            <rFont val="Tahoma"/>
            <family val="2"/>
          </rPr>
          <t>Y10042021-11</t>
        </r>
      </text>
    </comment>
    <comment ref="X2568" authorId="0" shapeId="0" xr:uid="{C0EB6199-B95A-4159-9CB6-F2D29AEA04B4}">
      <text>
        <r>
          <rPr>
            <sz val="10"/>
            <rFont val="Tahoma"/>
            <family val="2"/>
          </rPr>
          <t>Total Dox Acceptance Amt - Total Paid Amt</t>
        </r>
      </text>
    </comment>
    <comment ref="L2569" authorId="0" shapeId="0" xr:uid="{F04EE30D-C6E1-40D7-94E4-E41BE372659E}">
      <text>
        <r>
          <rPr>
            <sz val="10"/>
            <rFont val="Tahoma"/>
            <family val="2"/>
          </rPr>
          <t>Y01132022-4</t>
        </r>
      </text>
    </comment>
    <comment ref="X2570" authorId="0" shapeId="0" xr:uid="{9F6585BE-F89D-4C1C-8E1F-2E33EFF295A5}">
      <text>
        <r>
          <rPr>
            <sz val="10"/>
            <rFont val="Tahoma"/>
            <family val="2"/>
          </rPr>
          <t>Total Dox Acceptance Amt - Total Paid Amt</t>
        </r>
      </text>
    </comment>
    <comment ref="L2571" authorId="0" shapeId="0" xr:uid="{7072D191-946A-4FB3-8E2D-80BBF48E532C}">
      <text>
        <r>
          <rPr>
            <sz val="10"/>
            <rFont val="Tahoma"/>
            <family val="2"/>
          </rPr>
          <t>Y01302022-83</t>
        </r>
      </text>
    </comment>
    <comment ref="X2572" authorId="0" shapeId="0" xr:uid="{BA430879-D958-4AFE-9A06-D70F4DF6C8CE}">
      <text>
        <r>
          <rPr>
            <sz val="10"/>
            <rFont val="Tahoma"/>
            <family val="2"/>
          </rPr>
          <t>Total Dox Acceptance Amt - Total Paid Amt</t>
        </r>
      </text>
    </comment>
    <comment ref="L2573" authorId="0" shapeId="0" xr:uid="{C2D4DD49-2C30-4695-BFC3-6DBC24E22BDD}">
      <text>
        <r>
          <rPr>
            <sz val="10"/>
            <rFont val="Tahoma"/>
            <family val="2"/>
          </rPr>
          <t>Y10042021-35</t>
        </r>
      </text>
    </comment>
    <comment ref="X2574" authorId="0" shapeId="0" xr:uid="{1AAD3380-C037-4F74-BE5B-1D2183E0B485}">
      <text>
        <r>
          <rPr>
            <sz val="10"/>
            <rFont val="Tahoma"/>
            <family val="2"/>
          </rPr>
          <t>Total Dox Acceptance Amt - Total Paid Amt</t>
        </r>
      </text>
    </comment>
    <comment ref="L2575" authorId="0" shapeId="0" xr:uid="{763BD7AE-561F-46C6-8774-E6AFF1569743}">
      <text>
        <r>
          <rPr>
            <sz val="10"/>
            <rFont val="Tahoma"/>
            <family val="2"/>
          </rPr>
          <t>Y11292021-28</t>
        </r>
      </text>
    </comment>
    <comment ref="X2576" authorId="0" shapeId="0" xr:uid="{B92DBF8E-8159-4405-ADF3-F64DE77D7602}">
      <text>
        <r>
          <rPr>
            <sz val="10"/>
            <rFont val="Tahoma"/>
            <family val="2"/>
          </rPr>
          <t>Total Dox Acceptance Amt - Total Paid Amt</t>
        </r>
      </text>
    </comment>
    <comment ref="L2577" authorId="0" shapeId="0" xr:uid="{700E5A2E-228D-4AF6-804C-0C5AC68437AE}">
      <text>
        <r>
          <rPr>
            <sz val="10"/>
            <rFont val="Tahoma"/>
            <family val="2"/>
          </rPr>
          <t>Y01062022-54</t>
        </r>
      </text>
    </comment>
    <comment ref="X2578" authorId="0" shapeId="0" xr:uid="{516EE6BE-66A0-476A-9D64-2518E39C4504}">
      <text>
        <r>
          <rPr>
            <sz val="10"/>
            <rFont val="Tahoma"/>
            <family val="2"/>
          </rPr>
          <t>Total Dox Acceptance Amt - Total Paid Amt</t>
        </r>
      </text>
    </comment>
    <comment ref="L2579" authorId="0" shapeId="0" xr:uid="{EB97AA18-5359-4131-BE7A-5979A5B9CAF8}">
      <text>
        <r>
          <rPr>
            <sz val="10"/>
            <rFont val="Tahoma"/>
            <family val="2"/>
          </rPr>
          <t>Y11272021-13</t>
        </r>
      </text>
    </comment>
    <comment ref="X2580" authorId="0" shapeId="0" xr:uid="{546101C9-CB9B-4CEB-A806-47F93AD52F40}">
      <text>
        <r>
          <rPr>
            <sz val="10"/>
            <rFont val="Tahoma"/>
            <family val="2"/>
          </rPr>
          <t>Total Dox Acceptance Amt - Total Paid Amt</t>
        </r>
      </text>
    </comment>
    <comment ref="L2581" authorId="0" shapeId="0" xr:uid="{E86906A5-5DA0-4218-B57C-B338C0D205AE}">
      <text>
        <r>
          <rPr>
            <sz val="10"/>
            <rFont val="Tahoma"/>
            <family val="2"/>
          </rPr>
          <t>Y04072022-31</t>
        </r>
      </text>
    </comment>
    <comment ref="X2582" authorId="0" shapeId="0" xr:uid="{29AFA5DC-9FCB-49D9-AA89-5B3D3D2D6E46}">
      <text>
        <r>
          <rPr>
            <sz val="10"/>
            <rFont val="Tahoma"/>
            <family val="2"/>
          </rPr>
          <t>Total Dox Acceptance Amt - Total Paid Amt</t>
        </r>
      </text>
    </comment>
    <comment ref="L2583" authorId="0" shapeId="0" xr:uid="{8D1D7B5A-9E55-4A0C-A79A-3508DD216213}">
      <text>
        <r>
          <rPr>
            <sz val="10"/>
            <rFont val="Tahoma"/>
            <family val="2"/>
          </rPr>
          <t>Y11032021-10</t>
        </r>
      </text>
    </comment>
    <comment ref="X2584" authorId="0" shapeId="0" xr:uid="{4F735ACF-70B3-4CB6-9621-5A4F1E2943DA}">
      <text>
        <r>
          <rPr>
            <sz val="10"/>
            <rFont val="Tahoma"/>
            <family val="2"/>
          </rPr>
          <t>Total Dox Acceptance Amt - Total Paid Amt</t>
        </r>
      </text>
    </comment>
    <comment ref="L2585" authorId="0" shapeId="0" xr:uid="{8E5CA384-D443-4BF7-B2FB-2D54FF9E3259}">
      <text>
        <r>
          <rPr>
            <sz val="10"/>
            <rFont val="Tahoma"/>
            <family val="2"/>
          </rPr>
          <t>Y11032021-5</t>
        </r>
      </text>
    </comment>
    <comment ref="X2586" authorId="0" shapeId="0" xr:uid="{4224921A-A94B-41CA-ABDE-EE8967C55259}">
      <text>
        <r>
          <rPr>
            <sz val="10"/>
            <rFont val="Tahoma"/>
            <family val="2"/>
          </rPr>
          <t>Total Dox Acceptance Amt - Total Paid Amt</t>
        </r>
      </text>
    </comment>
    <comment ref="L2587" authorId="0" shapeId="0" xr:uid="{8A6A9CB0-093E-4E0F-8203-53717D8D2219}">
      <text>
        <r>
          <rPr>
            <sz val="10"/>
            <rFont val="Tahoma"/>
            <family val="2"/>
          </rPr>
          <t>Y11032021-29</t>
        </r>
      </text>
    </comment>
    <comment ref="X2588" authorId="0" shapeId="0" xr:uid="{11C6A765-44AB-4110-8CBF-32368CF7C31C}">
      <text>
        <r>
          <rPr>
            <sz val="10"/>
            <rFont val="Tahoma"/>
            <family val="2"/>
          </rPr>
          <t>Total Dox Acceptance Amt - Total Paid Amt</t>
        </r>
      </text>
    </comment>
    <comment ref="L2589" authorId="0" shapeId="0" xr:uid="{1E890544-1454-458B-B58C-D02DD2691710}">
      <text>
        <r>
          <rPr>
            <sz val="10"/>
            <rFont val="Tahoma"/>
            <family val="2"/>
          </rPr>
          <t>Y11292021-35</t>
        </r>
      </text>
    </comment>
    <comment ref="X2590" authorId="0" shapeId="0" xr:uid="{099EAAB5-57B1-484A-B3A8-C3FB9A4977EB}">
      <text>
        <r>
          <rPr>
            <sz val="10"/>
            <rFont val="Tahoma"/>
            <family val="2"/>
          </rPr>
          <t>Total Dox Acceptance Amt - Total Paid Amt</t>
        </r>
      </text>
    </comment>
    <comment ref="L2591" authorId="0" shapeId="0" xr:uid="{F004015B-FA88-47AB-9F7C-A3DC14540F99}">
      <text>
        <r>
          <rPr>
            <sz val="10"/>
            <rFont val="Tahoma"/>
            <family val="2"/>
          </rPr>
          <t>Y11032021-111</t>
        </r>
      </text>
    </comment>
    <comment ref="X2592" authorId="0" shapeId="0" xr:uid="{5B012EBA-89B1-46BD-B949-17A4D3732C5D}">
      <text>
        <r>
          <rPr>
            <sz val="10"/>
            <rFont val="Tahoma"/>
            <family val="2"/>
          </rPr>
          <t>Total Dox Acceptance Amt - Total Paid Amt</t>
        </r>
      </text>
    </comment>
    <comment ref="L2593" authorId="0" shapeId="0" xr:uid="{83D14F8B-C617-4D5C-9ED9-27D933D5ABC8}">
      <text>
        <r>
          <rPr>
            <sz val="10"/>
            <rFont val="Tahoma"/>
            <family val="2"/>
          </rPr>
          <t>Y02122022-13</t>
        </r>
      </text>
    </comment>
    <comment ref="X2594" authorId="0" shapeId="0" xr:uid="{2EBD71B7-6841-4CEA-8E1F-8F6A204ECF30}">
      <text>
        <r>
          <rPr>
            <sz val="10"/>
            <rFont val="Tahoma"/>
            <family val="2"/>
          </rPr>
          <t>Total Dox Acceptance Amt - Total Paid Amt</t>
        </r>
      </text>
    </comment>
    <comment ref="L2595" authorId="0" shapeId="0" xr:uid="{2B7E4CB1-BBD2-4209-82FD-8A9BC02A13B3}">
      <text>
        <r>
          <rPr>
            <sz val="10"/>
            <rFont val="Tahoma"/>
            <family val="2"/>
          </rPr>
          <t>Y01062022-55</t>
        </r>
      </text>
    </comment>
    <comment ref="X2596" authorId="0" shapeId="0" xr:uid="{8D13DA34-AAF1-4DB4-96B5-26188470C6CD}">
      <text>
        <r>
          <rPr>
            <sz val="10"/>
            <rFont val="Tahoma"/>
            <family val="2"/>
          </rPr>
          <t>Total Dox Acceptance Amt - Total Paid Amt</t>
        </r>
      </text>
    </comment>
    <comment ref="L2597" authorId="0" shapeId="0" xr:uid="{A658E795-CEAF-425D-B5A4-68D5C0ACF8BD}">
      <text>
        <r>
          <rPr>
            <sz val="10"/>
            <rFont val="Tahoma"/>
            <family val="2"/>
          </rPr>
          <t>Y11282021-140</t>
        </r>
      </text>
    </comment>
    <comment ref="X2598" authorId="0" shapeId="0" xr:uid="{7B5868F4-FC19-4161-AB50-94D66843B31E}">
      <text>
        <r>
          <rPr>
            <sz val="10"/>
            <rFont val="Tahoma"/>
            <family val="2"/>
          </rPr>
          <t>Total Dox Acceptance Amt - Total Paid Amt</t>
        </r>
      </text>
    </comment>
    <comment ref="L2599" authorId="0" shapeId="0" xr:uid="{6D33246D-BA11-44D9-B84F-E349C8704E2E}">
      <text>
        <r>
          <rPr>
            <sz val="10"/>
            <rFont val="Tahoma"/>
            <family val="2"/>
          </rPr>
          <t>Y11032021-89</t>
        </r>
      </text>
    </comment>
    <comment ref="X2600" authorId="0" shapeId="0" xr:uid="{73AB0D73-63B2-4B0C-B8C0-68A051D563DF}">
      <text>
        <r>
          <rPr>
            <sz val="10"/>
            <rFont val="Tahoma"/>
            <family val="2"/>
          </rPr>
          <t>Total Dox Acceptance Amt - Total Paid Amt</t>
        </r>
      </text>
    </comment>
    <comment ref="L2601" authorId="0" shapeId="0" xr:uid="{52C9A736-7AE3-42CF-98D5-84088118D4F6}">
      <text>
        <r>
          <rPr>
            <sz val="10"/>
            <rFont val="Tahoma"/>
            <family val="2"/>
          </rPr>
          <t>Y11022021-72</t>
        </r>
      </text>
    </comment>
    <comment ref="X2602" authorId="0" shapeId="0" xr:uid="{98212B47-D9C8-4E30-874C-8373CE871CFC}">
      <text>
        <r>
          <rPr>
            <sz val="10"/>
            <rFont val="Tahoma"/>
            <family val="2"/>
          </rPr>
          <t>Total Dox Acceptance Amt - Total Paid Amt</t>
        </r>
      </text>
    </comment>
    <comment ref="L2603" authorId="0" shapeId="0" xr:uid="{18B0EB35-1AC8-4A0D-9D64-C717B599A14B}">
      <text>
        <r>
          <rPr>
            <sz val="10"/>
            <rFont val="Tahoma"/>
            <family val="2"/>
          </rPr>
          <t>Y11032021-55</t>
        </r>
      </text>
    </comment>
    <comment ref="L2604" authorId="0" shapeId="0" xr:uid="{FE2DB90B-ADF9-45F1-97AD-B281794B8FDC}">
      <text>
        <r>
          <rPr>
            <sz val="10"/>
            <rFont val="Tahoma"/>
            <family val="2"/>
          </rPr>
          <t>Y11282021-37</t>
        </r>
      </text>
    </comment>
    <comment ref="X2605" authorId="0" shapeId="0" xr:uid="{B64DD783-C626-4F4A-833A-9E9027B9CFA8}">
      <text>
        <r>
          <rPr>
            <sz val="10"/>
            <rFont val="Tahoma"/>
            <family val="2"/>
          </rPr>
          <t>Total Dox Acceptance Amt - Total Paid Amt</t>
        </r>
      </text>
    </comment>
    <comment ref="L2606" authorId="0" shapeId="0" xr:uid="{3F2B360D-F9DB-467E-B32D-6E66502D50F5}">
      <text>
        <r>
          <rPr>
            <sz val="10"/>
            <rFont val="Tahoma"/>
            <family val="2"/>
          </rPr>
          <t>Y11032021-53</t>
        </r>
      </text>
    </comment>
    <comment ref="X2607" authorId="0" shapeId="0" xr:uid="{E6177A8A-946E-4C3A-8246-6A766B51A93C}">
      <text>
        <r>
          <rPr>
            <sz val="10"/>
            <rFont val="Tahoma"/>
            <family val="2"/>
          </rPr>
          <t>Total Dox Acceptance Amt - Total Paid Amt</t>
        </r>
      </text>
    </comment>
    <comment ref="L2608" authorId="0" shapeId="0" xr:uid="{FE24A121-EBE6-4B7D-B7A0-BB60F4AFA7B4}">
      <text>
        <r>
          <rPr>
            <sz val="10"/>
            <rFont val="Tahoma"/>
            <family val="2"/>
          </rPr>
          <t>Y11032021-66</t>
        </r>
      </text>
    </comment>
    <comment ref="X2609" authorId="0" shapeId="0" xr:uid="{0F3A09E4-63B0-4E66-9D12-A69EB030F504}">
      <text>
        <r>
          <rPr>
            <sz val="10"/>
            <rFont val="Tahoma"/>
            <family val="2"/>
          </rPr>
          <t>Total Dox Acceptance Amt - Total Paid Amt</t>
        </r>
      </text>
    </comment>
    <comment ref="L2610" authorId="0" shapeId="0" xr:uid="{C89C9EB5-CA89-4DF6-9522-33EEE8F19D53}">
      <text>
        <r>
          <rPr>
            <sz val="10"/>
            <rFont val="Tahoma"/>
            <family val="2"/>
          </rPr>
          <t>Y11022021-48</t>
        </r>
      </text>
    </comment>
    <comment ref="X2611" authorId="0" shapeId="0" xr:uid="{30A9A1F4-283B-4229-9529-B8CC07808C82}">
      <text>
        <r>
          <rPr>
            <sz val="10"/>
            <rFont val="Tahoma"/>
            <family val="2"/>
          </rPr>
          <t>Total Dox Acceptance Amt - Total Paid Amt</t>
        </r>
      </text>
    </comment>
    <comment ref="L2612" authorId="0" shapeId="0" xr:uid="{899477B2-0653-4FFF-96AC-1568CA6893A1}">
      <text>
        <r>
          <rPr>
            <sz val="10"/>
            <rFont val="Tahoma"/>
            <family val="2"/>
          </rPr>
          <t>Y11032021-17</t>
        </r>
      </text>
    </comment>
    <comment ref="X2613" authorId="0" shapeId="0" xr:uid="{8104818D-B4B8-4504-A5CE-9CB9E36FAB6F}">
      <text>
        <r>
          <rPr>
            <sz val="10"/>
            <rFont val="Tahoma"/>
            <family val="2"/>
          </rPr>
          <t>Total Dox Acceptance Amt - Total Paid Amt</t>
        </r>
      </text>
    </comment>
    <comment ref="L2614" authorId="0" shapeId="0" xr:uid="{79A6D58F-0F9E-4AB1-B7F9-58D2FB739419}">
      <text>
        <r>
          <rPr>
            <sz val="10"/>
            <rFont val="Tahoma"/>
            <family val="2"/>
          </rPr>
          <t>Y11282021-104</t>
        </r>
      </text>
    </comment>
    <comment ref="X2615" authorId="0" shapeId="0" xr:uid="{B2A7B3E9-8467-4A65-8D77-10DF26E4193F}">
      <text>
        <r>
          <rPr>
            <sz val="10"/>
            <rFont val="Tahoma"/>
            <family val="2"/>
          </rPr>
          <t>Total Dox Acceptance Amt - Total Paid Amt</t>
        </r>
      </text>
    </comment>
    <comment ref="L2616" authorId="0" shapeId="0" xr:uid="{E3BD7D27-25F7-4D03-A247-6437520481DF}">
      <text>
        <r>
          <rPr>
            <sz val="10"/>
            <rFont val="Tahoma"/>
            <family val="2"/>
          </rPr>
          <t>Y11032021-18</t>
        </r>
      </text>
    </comment>
    <comment ref="X2617" authorId="0" shapeId="0" xr:uid="{2119F3E0-71D2-4384-9FFD-B9EFAA9E4F5A}">
      <text>
        <r>
          <rPr>
            <sz val="10"/>
            <rFont val="Tahoma"/>
            <family val="2"/>
          </rPr>
          <t>Total Dox Acceptance Amt - Total Paid Amt</t>
        </r>
      </text>
    </comment>
    <comment ref="L2618" authorId="0" shapeId="0" xr:uid="{77DE8ADD-A0F0-4643-8F1D-3C232029BF34}">
      <text>
        <r>
          <rPr>
            <sz val="10"/>
            <rFont val="Tahoma"/>
            <family val="2"/>
          </rPr>
          <t>Y01062022-21</t>
        </r>
      </text>
    </comment>
    <comment ref="X2619" authorId="0" shapeId="0" xr:uid="{8F679940-B299-4973-BCED-D4D9CAB22FB9}">
      <text>
        <r>
          <rPr>
            <sz val="10"/>
            <rFont val="Tahoma"/>
            <family val="2"/>
          </rPr>
          <t>Total Dox Acceptance Amt - Total Paid Amt</t>
        </r>
      </text>
    </comment>
    <comment ref="L2620" authorId="0" shapeId="0" xr:uid="{136F02D2-1A50-490B-84D9-764F76684543}">
      <text>
        <r>
          <rPr>
            <sz val="10"/>
            <rFont val="Tahoma"/>
            <family val="2"/>
          </rPr>
          <t>Y11022021-67</t>
        </r>
      </text>
    </comment>
    <comment ref="X2621" authorId="0" shapeId="0" xr:uid="{94BD6BB7-C727-4B55-B788-6AADC6F4F518}">
      <text>
        <r>
          <rPr>
            <sz val="10"/>
            <rFont val="Tahoma"/>
            <family val="2"/>
          </rPr>
          <t>Total Dox Acceptance Amt - Total Paid Amt</t>
        </r>
      </text>
    </comment>
    <comment ref="L2622" authorId="0" shapeId="0" xr:uid="{94958802-470E-4CEE-8679-26FA5F47498A}">
      <text>
        <r>
          <rPr>
            <sz val="10"/>
            <rFont val="Tahoma"/>
            <family val="2"/>
          </rPr>
          <t>Y11032021-67</t>
        </r>
      </text>
    </comment>
    <comment ref="X2623" authorId="0" shapeId="0" xr:uid="{2A4402C8-C7BD-4FFF-BF68-612C0F63A3A8}">
      <text>
        <r>
          <rPr>
            <sz val="10"/>
            <rFont val="Tahoma"/>
            <family val="2"/>
          </rPr>
          <t>Total Dox Acceptance Amt - Total Paid Amt</t>
        </r>
      </text>
    </comment>
    <comment ref="L2624" authorId="0" shapeId="0" xr:uid="{D2B70F47-7E8B-4FAA-9853-90CD58ABFBCA}">
      <text>
        <r>
          <rPr>
            <sz val="10"/>
            <rFont val="Tahoma"/>
            <family val="2"/>
          </rPr>
          <t>Y02122022-29</t>
        </r>
      </text>
    </comment>
    <comment ref="X2625" authorId="0" shapeId="0" xr:uid="{22BA8A08-41A5-4123-B419-3E9A7791B240}">
      <text>
        <r>
          <rPr>
            <sz val="10"/>
            <rFont val="Tahoma"/>
            <family val="2"/>
          </rPr>
          <t>Total Dox Acceptance Amt - Total Paid Amt</t>
        </r>
      </text>
    </comment>
    <comment ref="L2626" authorId="0" shapeId="0" xr:uid="{1289C0AD-BC1C-43C2-BD3D-D9F7B3EBB34D}">
      <text>
        <r>
          <rPr>
            <sz val="10"/>
            <rFont val="Tahoma"/>
            <family val="2"/>
          </rPr>
          <t>Y12012021-103</t>
        </r>
      </text>
    </comment>
    <comment ref="X2627" authorId="0" shapeId="0" xr:uid="{FCB6A4A7-ED8D-4C5F-B3AB-787CCB1D9239}">
      <text>
        <r>
          <rPr>
            <sz val="10"/>
            <rFont val="Tahoma"/>
            <family val="2"/>
          </rPr>
          <t>Total Dox Acceptance Amt - Total Paid Amt</t>
        </r>
      </text>
    </comment>
    <comment ref="L2628" authorId="0" shapeId="0" xr:uid="{6F554382-1071-474D-ACCD-5208921CDC0D}">
      <text>
        <r>
          <rPr>
            <sz val="10"/>
            <rFont val="Tahoma"/>
            <family val="2"/>
          </rPr>
          <t>Y11032021-16</t>
        </r>
      </text>
    </comment>
    <comment ref="X2629" authorId="0" shapeId="0" xr:uid="{D41DA19E-4339-4C70-9B46-F0A4B142D34A}">
      <text>
        <r>
          <rPr>
            <sz val="10"/>
            <rFont val="Tahoma"/>
            <family val="2"/>
          </rPr>
          <t>Total Dox Acceptance Amt - Total Paid Amt</t>
        </r>
      </text>
    </comment>
    <comment ref="L2630" authorId="0" shapeId="0" xr:uid="{AA730C8A-C0F3-4B42-8B7D-1E76044DAACE}">
      <text>
        <r>
          <rPr>
            <sz val="10"/>
            <rFont val="Tahoma"/>
            <family val="2"/>
          </rPr>
          <t>Y11032021-28</t>
        </r>
      </text>
    </comment>
    <comment ref="X2631" authorId="0" shapeId="0" xr:uid="{26D69CAB-730D-4AC1-B2B4-858A2E3383A7}">
      <text>
        <r>
          <rPr>
            <sz val="10"/>
            <rFont val="Tahoma"/>
            <family val="2"/>
          </rPr>
          <t>Total Dox Acceptance Amt - Total Paid Amt</t>
        </r>
      </text>
    </comment>
    <comment ref="L2632" authorId="0" shapeId="0" xr:uid="{C4CD8578-6A2A-446D-BF47-233013C15922}">
      <text>
        <r>
          <rPr>
            <sz val="10"/>
            <rFont val="Tahoma"/>
            <family val="2"/>
          </rPr>
          <t>Y11022021-45</t>
        </r>
      </text>
    </comment>
    <comment ref="X2633" authorId="0" shapeId="0" xr:uid="{190DE119-2225-404F-ACA3-422FB0F63D1E}">
      <text>
        <r>
          <rPr>
            <sz val="10"/>
            <rFont val="Tahoma"/>
            <family val="2"/>
          </rPr>
          <t>Total Dox Acceptance Amt - Total Paid Amt</t>
        </r>
      </text>
    </comment>
    <comment ref="L2634" authorId="0" shapeId="0" xr:uid="{A433B729-DEE6-4B87-827E-2178AE0C8B46}">
      <text>
        <r>
          <rPr>
            <sz val="10"/>
            <rFont val="Tahoma"/>
            <family val="2"/>
          </rPr>
          <t>Y11272021-6</t>
        </r>
      </text>
    </comment>
    <comment ref="L2635" authorId="0" shapeId="0" xr:uid="{40406AB7-ED7C-407C-AAFE-00C57FBF8B90}">
      <text>
        <r>
          <rPr>
            <sz val="10"/>
            <rFont val="Tahoma"/>
            <family val="2"/>
          </rPr>
          <t>Y01032022-5</t>
        </r>
      </text>
    </comment>
    <comment ref="X2636" authorId="0" shapeId="0" xr:uid="{B7581643-7A26-424B-878B-E67AFA239B41}">
      <text>
        <r>
          <rPr>
            <sz val="10"/>
            <rFont val="Tahoma"/>
            <family val="2"/>
          </rPr>
          <t>Total Dox Acceptance Amt - Total Paid Amt</t>
        </r>
      </text>
    </comment>
    <comment ref="L2637" authorId="0" shapeId="0" xr:uid="{1628100F-D091-40B1-A5EC-044E592B9115}">
      <text>
        <r>
          <rPr>
            <sz val="10"/>
            <rFont val="Tahoma"/>
            <family val="2"/>
          </rPr>
          <t>Y01092022-42</t>
        </r>
      </text>
    </comment>
    <comment ref="X2638" authorId="0" shapeId="0" xr:uid="{CB3F450A-518A-4A6D-B711-6696DBECC0BB}">
      <text>
        <r>
          <rPr>
            <sz val="10"/>
            <rFont val="Tahoma"/>
            <family val="2"/>
          </rPr>
          <t>Total Dox Acceptance Amt - Total Paid Amt</t>
        </r>
      </text>
    </comment>
    <comment ref="L2639" authorId="0" shapeId="0" xr:uid="{8AC3EF6D-C9FC-4D2A-ABD3-3334F3890451}">
      <text>
        <r>
          <rPr>
            <sz val="10"/>
            <rFont val="Tahoma"/>
            <family val="2"/>
          </rPr>
          <t>Y11252021-46</t>
        </r>
      </text>
    </comment>
    <comment ref="X2640" authorId="0" shapeId="0" xr:uid="{CB1F5AFF-CFFD-4ADD-AFBC-FD1B0ECEB808}">
      <text>
        <r>
          <rPr>
            <sz val="10"/>
            <rFont val="Tahoma"/>
            <family val="2"/>
          </rPr>
          <t>Total Dox Acceptance Amt - Total Paid Amt</t>
        </r>
      </text>
    </comment>
    <comment ref="L2641" authorId="0" shapeId="0" xr:uid="{7BFCA4DD-2846-4AF4-8757-3F959DCE2735}">
      <text>
        <r>
          <rPr>
            <sz val="10"/>
            <rFont val="Tahoma"/>
            <family val="2"/>
          </rPr>
          <t>Y11032021-103</t>
        </r>
      </text>
    </comment>
    <comment ref="L2642" authorId="0" shapeId="0" xr:uid="{B9DEB181-1CEE-4BFF-98E4-1DECB3F8013E}">
      <text>
        <r>
          <rPr>
            <sz val="10"/>
            <rFont val="Tahoma"/>
            <family val="2"/>
          </rPr>
          <t>Y01132022-1</t>
        </r>
      </text>
    </comment>
    <comment ref="X2643" authorId="0" shapeId="0" xr:uid="{F488274E-0332-4544-A7B4-FFFEC48042DB}">
      <text>
        <r>
          <rPr>
            <sz val="10"/>
            <rFont val="Tahoma"/>
            <family val="2"/>
          </rPr>
          <t>Total Dox Acceptance Amt - Total Paid Amt</t>
        </r>
      </text>
    </comment>
    <comment ref="L2644" authorId="0" shapeId="0" xr:uid="{50423333-CB36-4EA7-9500-45A652EA7DDD}">
      <text>
        <r>
          <rPr>
            <sz val="10"/>
            <rFont val="Tahoma"/>
            <family val="2"/>
          </rPr>
          <t>Y11032021-54</t>
        </r>
      </text>
    </comment>
    <comment ref="X2645" authorId="0" shapeId="0" xr:uid="{718C9A19-F281-4B1A-973D-EC9C8748C931}">
      <text>
        <r>
          <rPr>
            <sz val="10"/>
            <rFont val="Tahoma"/>
            <family val="2"/>
          </rPr>
          <t>Total Dox Acceptance Amt - Total Paid Amt</t>
        </r>
      </text>
    </comment>
    <comment ref="L2646" authorId="0" shapeId="0" xr:uid="{2B20DEBA-7C88-49AD-9606-97FDCD56589D}">
      <text>
        <r>
          <rPr>
            <sz val="10"/>
            <rFont val="Tahoma"/>
            <family val="2"/>
          </rPr>
          <t>Y01092022-7</t>
        </r>
      </text>
    </comment>
    <comment ref="X2647" authorId="0" shapeId="0" xr:uid="{4B996F8C-3E3C-4DC9-8493-E857E5762353}">
      <text>
        <r>
          <rPr>
            <sz val="10"/>
            <rFont val="Tahoma"/>
            <family val="2"/>
          </rPr>
          <t>Total Dox Acceptance Amt - Total Paid Amt</t>
        </r>
      </text>
    </comment>
    <comment ref="L2648" authorId="0" shapeId="0" xr:uid="{3F256F0D-B056-4866-BCDF-555623356C54}">
      <text>
        <r>
          <rPr>
            <sz val="10"/>
            <rFont val="Tahoma"/>
            <family val="2"/>
          </rPr>
          <t>Y11092021-1</t>
        </r>
      </text>
    </comment>
    <comment ref="X2649" authorId="0" shapeId="0" xr:uid="{A0EABB27-6E82-416E-8057-336C905FDB63}">
      <text>
        <r>
          <rPr>
            <sz val="10"/>
            <rFont val="Tahoma"/>
            <family val="2"/>
          </rPr>
          <t>Total Dox Acceptance Amt - Total Paid Amt</t>
        </r>
      </text>
    </comment>
    <comment ref="L2650" authorId="0" shapeId="0" xr:uid="{96497271-95E5-47D2-9593-F6EAC3542F2E}">
      <text>
        <r>
          <rPr>
            <sz val="10"/>
            <rFont val="Tahoma"/>
            <family val="2"/>
          </rPr>
          <t>Y11022021-70</t>
        </r>
      </text>
    </comment>
    <comment ref="X2651" authorId="0" shapeId="0" xr:uid="{33BA6479-F6A4-46C8-8DCE-0AE7357A917F}">
      <text>
        <r>
          <rPr>
            <sz val="10"/>
            <rFont val="Tahoma"/>
            <family val="2"/>
          </rPr>
          <t>Total Dox Acceptance Amt - Total Paid Amt</t>
        </r>
      </text>
    </comment>
    <comment ref="L2652" authorId="0" shapeId="0" xr:uid="{C0E034FF-AF7D-46EE-A972-F7EB604F71E1}">
      <text>
        <r>
          <rPr>
            <sz val="10"/>
            <rFont val="Tahoma"/>
            <family val="2"/>
          </rPr>
          <t>Y11022021-51</t>
        </r>
      </text>
    </comment>
    <comment ref="X2653" authorId="0" shapeId="0" xr:uid="{D8B31594-E6F9-44B2-942C-70EB1B5DEB2B}">
      <text>
        <r>
          <rPr>
            <sz val="10"/>
            <rFont val="Tahoma"/>
            <family val="2"/>
          </rPr>
          <t>Total Dox Acceptance Amt - Total Paid Amt</t>
        </r>
      </text>
    </comment>
    <comment ref="L2654" authorId="0" shapeId="0" xr:uid="{D7657752-AAE5-4607-B3BB-B7E5D92E2D87}">
      <text>
        <r>
          <rPr>
            <sz val="10"/>
            <rFont val="Tahoma"/>
            <family val="2"/>
          </rPr>
          <t>Y11282021-145</t>
        </r>
      </text>
    </comment>
    <comment ref="X2655" authorId="0" shapeId="0" xr:uid="{EF5A1EB1-B20D-4BFD-B991-BB5580768375}">
      <text>
        <r>
          <rPr>
            <sz val="10"/>
            <rFont val="Tahoma"/>
            <family val="2"/>
          </rPr>
          <t>Total Dox Acceptance Amt - Total Paid Amt</t>
        </r>
      </text>
    </comment>
    <comment ref="L2656" authorId="0" shapeId="0" xr:uid="{A7DE9034-9772-4A4B-B620-E02D9120F81E}">
      <text>
        <r>
          <rPr>
            <sz val="10"/>
            <rFont val="Tahoma"/>
            <family val="2"/>
          </rPr>
          <t>Y11282021-102</t>
        </r>
      </text>
    </comment>
    <comment ref="X2657" authorId="0" shapeId="0" xr:uid="{8B495818-0579-4C31-969C-51409C43B19C}">
      <text>
        <r>
          <rPr>
            <sz val="10"/>
            <rFont val="Tahoma"/>
            <family val="2"/>
          </rPr>
          <t>Total Dox Acceptance Amt - Total Paid Amt</t>
        </r>
      </text>
    </comment>
    <comment ref="L2658" authorId="0" shapeId="0" xr:uid="{CC358722-32DB-46E1-90A1-A4E550DDA22C}">
      <text>
        <r>
          <rPr>
            <sz val="10"/>
            <rFont val="Tahoma"/>
            <family val="2"/>
          </rPr>
          <t>Y11272021-10</t>
        </r>
      </text>
    </comment>
    <comment ref="X2659" authorId="0" shapeId="0" xr:uid="{5872C5B3-3984-4A00-985A-F04F32AA9A5B}">
      <text>
        <r>
          <rPr>
            <sz val="10"/>
            <rFont val="Tahoma"/>
            <family val="2"/>
          </rPr>
          <t>Total Dox Acceptance Amt - Total Paid Amt</t>
        </r>
      </text>
    </comment>
    <comment ref="L2660" authorId="0" shapeId="0" xr:uid="{DF6701A8-F18C-408F-93A5-AF060B7F224F}">
      <text>
        <r>
          <rPr>
            <sz val="10"/>
            <rFont val="Tahoma"/>
            <family val="2"/>
          </rPr>
          <t>Y11292021-4</t>
        </r>
      </text>
    </comment>
    <comment ref="L2661" authorId="0" shapeId="0" xr:uid="{6D1E4DB6-BA25-43FF-A206-139C70A44BBC}">
      <text>
        <r>
          <rPr>
            <sz val="10"/>
            <rFont val="Tahoma"/>
            <family val="2"/>
          </rPr>
          <t>Y11292021-5</t>
        </r>
      </text>
    </comment>
    <comment ref="X2662" authorId="0" shapeId="0" xr:uid="{3616116D-B6ED-467C-80B4-4F6DB2CDF3A5}">
      <text>
        <r>
          <rPr>
            <sz val="10"/>
            <rFont val="Tahoma"/>
            <family val="2"/>
          </rPr>
          <t>Total Dox Acceptance Amt - Total Paid Amt</t>
        </r>
      </text>
    </comment>
    <comment ref="L2663" authorId="0" shapeId="0" xr:uid="{EDD9BF40-1782-49D0-8202-40A95C9A12F4}">
      <text>
        <r>
          <rPr>
            <sz val="10"/>
            <rFont val="Tahoma"/>
            <family val="2"/>
          </rPr>
          <t>Y12222021-21</t>
        </r>
      </text>
    </comment>
    <comment ref="X2664" authorId="0" shapeId="0" xr:uid="{5963F7C5-CCB6-4CC8-B0A3-1A2833CD94F7}">
      <text>
        <r>
          <rPr>
            <sz val="10"/>
            <rFont val="Tahoma"/>
            <family val="2"/>
          </rPr>
          <t>Total Dox Acceptance Amt - Total Paid Amt</t>
        </r>
      </text>
    </comment>
    <comment ref="L2665" authorId="0" shapeId="0" xr:uid="{C0E3D7B8-B100-4554-B831-A56CDD6A85CF}">
      <text>
        <r>
          <rPr>
            <sz val="10"/>
            <rFont val="Tahoma"/>
            <family val="2"/>
          </rPr>
          <t>Y11292021-26</t>
        </r>
      </text>
    </comment>
    <comment ref="X2666" authorId="0" shapeId="0" xr:uid="{E2E63928-8BE6-444D-8879-EFB0A6B3912D}">
      <text>
        <r>
          <rPr>
            <sz val="10"/>
            <rFont val="Tahoma"/>
            <family val="2"/>
          </rPr>
          <t>Total Dox Acceptance Amt - Total Paid Amt</t>
        </r>
      </text>
    </comment>
    <comment ref="L2667" authorId="0" shapeId="0" xr:uid="{813A9726-E9CF-44AD-8C62-FCD96E6F1C29}">
      <text>
        <r>
          <rPr>
            <sz val="10"/>
            <rFont val="Tahoma"/>
            <family val="2"/>
          </rPr>
          <t>Y11232021-9</t>
        </r>
      </text>
    </comment>
    <comment ref="X2668" authorId="0" shapeId="0" xr:uid="{F46DC954-F4AD-47E5-90F8-B7E765418458}">
      <text>
        <r>
          <rPr>
            <sz val="10"/>
            <rFont val="Tahoma"/>
            <family val="2"/>
          </rPr>
          <t>Total Dox Acceptance Amt - Total Paid Amt</t>
        </r>
      </text>
    </comment>
    <comment ref="L2669" authorId="0" shapeId="0" xr:uid="{F9860B8E-8B9F-498B-B8A5-374DF935B590}">
      <text>
        <r>
          <rPr>
            <sz val="10"/>
            <rFont val="Tahoma"/>
            <family val="2"/>
          </rPr>
          <t>Y11282021-95</t>
        </r>
      </text>
    </comment>
    <comment ref="X2670" authorId="0" shapeId="0" xr:uid="{27EA6965-5DDA-44A2-8475-E527FE036AD9}">
      <text>
        <r>
          <rPr>
            <sz val="10"/>
            <rFont val="Tahoma"/>
            <family val="2"/>
          </rPr>
          <t>Total Dox Acceptance Amt - Total Paid Amt</t>
        </r>
      </text>
    </comment>
    <comment ref="L2671" authorId="0" shapeId="0" xr:uid="{3F2E0E25-7EF5-4A42-BF93-CBBC239C013B}">
      <text>
        <r>
          <rPr>
            <sz val="10"/>
            <rFont val="Tahoma"/>
            <family val="2"/>
          </rPr>
          <t>Y11292021-41</t>
        </r>
      </text>
    </comment>
    <comment ref="X2672" authorId="0" shapeId="0" xr:uid="{DD944672-B9C2-480D-AE79-8A187ED3D56B}">
      <text>
        <r>
          <rPr>
            <sz val="10"/>
            <rFont val="Tahoma"/>
            <family val="2"/>
          </rPr>
          <t>Total Dox Acceptance Amt - Total Paid Amt</t>
        </r>
      </text>
    </comment>
    <comment ref="L2673" authorId="0" shapeId="0" xr:uid="{52C9E7A7-E2AB-437B-AAB7-B54AC97E055A}">
      <text>
        <r>
          <rPr>
            <sz val="10"/>
            <rFont val="Tahoma"/>
            <family val="2"/>
          </rPr>
          <t>Y11042021-2</t>
        </r>
      </text>
    </comment>
    <comment ref="X2674" authorId="0" shapeId="0" xr:uid="{25661286-7DA3-4009-ACB6-9EBFE1B53EFF}">
      <text>
        <r>
          <rPr>
            <sz val="10"/>
            <rFont val="Tahoma"/>
            <family val="2"/>
          </rPr>
          <t>Total Dox Acceptance Amt - Total Paid Amt</t>
        </r>
      </text>
    </comment>
    <comment ref="L2675" authorId="0" shapeId="0" xr:uid="{6E45B471-E613-4E08-A207-8C942E23AAC1}">
      <text>
        <r>
          <rPr>
            <sz val="10"/>
            <rFont val="Tahoma"/>
            <family val="2"/>
          </rPr>
          <t>Y11292021-29</t>
        </r>
      </text>
    </comment>
    <comment ref="X2676" authorId="0" shapeId="0" xr:uid="{5140AB8C-1A22-40FA-B241-B3D38DBFDFE0}">
      <text>
        <r>
          <rPr>
            <sz val="10"/>
            <rFont val="Tahoma"/>
            <family val="2"/>
          </rPr>
          <t>Total Dox Acceptance Amt - Total Paid Amt</t>
        </r>
      </text>
    </comment>
    <comment ref="L2677" authorId="0" shapeId="0" xr:uid="{FA7007A9-608E-4924-9585-8DCA030A5849}">
      <text>
        <r>
          <rPr>
            <sz val="10"/>
            <rFont val="Tahoma"/>
            <family val="2"/>
          </rPr>
          <t>Y11032021-110</t>
        </r>
      </text>
    </comment>
    <comment ref="X2678" authorId="0" shapeId="0" xr:uid="{387F4B22-0BE0-470F-A328-80F8F38B6319}">
      <text>
        <r>
          <rPr>
            <sz val="10"/>
            <rFont val="Tahoma"/>
            <family val="2"/>
          </rPr>
          <t>Total Dox Acceptance Amt - Total Paid Amt</t>
        </r>
      </text>
    </comment>
    <comment ref="L2679" authorId="0" shapeId="0" xr:uid="{960CA780-A900-4582-B1ED-55A80860D4FE}">
      <text>
        <r>
          <rPr>
            <sz val="10"/>
            <rFont val="Tahoma"/>
            <family val="2"/>
          </rPr>
          <t>Y11292021-43</t>
        </r>
      </text>
    </comment>
    <comment ref="L2680" authorId="0" shapeId="0" xr:uid="{03095952-ED56-42D3-A5FE-BF1C07028889}">
      <text>
        <r>
          <rPr>
            <sz val="10"/>
            <rFont val="Tahoma"/>
            <family val="2"/>
          </rPr>
          <t>Y01032022-6</t>
        </r>
      </text>
    </comment>
    <comment ref="X2681" authorId="0" shapeId="0" xr:uid="{AAC72D63-FC99-446C-AD98-1D61FE47681E}">
      <text>
        <r>
          <rPr>
            <sz val="10"/>
            <rFont val="Tahoma"/>
            <family val="2"/>
          </rPr>
          <t>Total Dox Acceptance Amt - Total Paid Amt</t>
        </r>
      </text>
    </comment>
    <comment ref="L2682" authorId="0" shapeId="0" xr:uid="{64A00038-8872-489D-B7DA-929144BD9D16}">
      <text>
        <r>
          <rPr>
            <sz val="10"/>
            <rFont val="Tahoma"/>
            <family val="2"/>
          </rPr>
          <t>Y12202021-11</t>
        </r>
      </text>
    </comment>
    <comment ref="X2683" authorId="0" shapeId="0" xr:uid="{87C2881D-6184-4C8C-A5DE-3D7F11AA6AF9}">
      <text>
        <r>
          <rPr>
            <sz val="10"/>
            <rFont val="Tahoma"/>
            <family val="2"/>
          </rPr>
          <t>Total Dox Acceptance Amt - Total Paid Amt</t>
        </r>
      </text>
    </comment>
    <comment ref="L2684" authorId="0" shapeId="0" xr:uid="{ABD83D94-9EE2-4860-8A42-3E458A3FAEAD}">
      <text>
        <r>
          <rPr>
            <sz val="10"/>
            <rFont val="Tahoma"/>
            <family val="2"/>
          </rPr>
          <t>Y11032021-14</t>
        </r>
      </text>
    </comment>
    <comment ref="X2685" authorId="0" shapeId="0" xr:uid="{D7327D3B-A705-4DC1-A2EF-03087F8A0A7D}">
      <text>
        <r>
          <rPr>
            <sz val="10"/>
            <rFont val="Tahoma"/>
            <family val="2"/>
          </rPr>
          <t>Total Dox Acceptance Amt - Total Paid Amt</t>
        </r>
      </text>
    </comment>
    <comment ref="L2686" authorId="0" shapeId="0" xr:uid="{720586A0-F43E-450A-A517-563C68794DB3}">
      <text>
        <r>
          <rPr>
            <sz val="10"/>
            <rFont val="Tahoma"/>
            <family val="2"/>
          </rPr>
          <t>Y01052022-27</t>
        </r>
      </text>
    </comment>
    <comment ref="X2687" authorId="0" shapeId="0" xr:uid="{898A12AD-522C-441C-892D-BE4449895033}">
      <text>
        <r>
          <rPr>
            <sz val="10"/>
            <rFont val="Tahoma"/>
            <family val="2"/>
          </rPr>
          <t>Total Dox Acceptance Amt - Total Paid Amt</t>
        </r>
      </text>
    </comment>
    <comment ref="L2688" authorId="0" shapeId="0" xr:uid="{0E1872C2-6196-4018-B0F5-C0198F274EDA}">
      <text/>
    </comment>
    <comment ref="X2689" authorId="0" shapeId="0" xr:uid="{73DFD8D0-205C-4577-914E-EAB3B02C0925}">
      <text>
        <r>
          <rPr>
            <sz val="10"/>
            <rFont val="Tahoma"/>
            <family val="2"/>
          </rPr>
          <t>Total Dox Acceptance Amt - Total Paid Amt</t>
        </r>
      </text>
    </comment>
    <comment ref="L2690" authorId="0" shapeId="0" xr:uid="{E6936241-38D6-4A07-BFE5-FA39E62C5ADE}">
      <text>
        <r>
          <rPr>
            <sz val="10"/>
            <rFont val="Tahoma"/>
            <family val="2"/>
          </rPr>
          <t>Y12232021-5</t>
        </r>
      </text>
    </comment>
    <comment ref="L2691" authorId="0" shapeId="0" xr:uid="{2C922288-F492-49AD-BDD9-501FE1E801B8}">
      <text>
        <r>
          <rPr>
            <sz val="10"/>
            <rFont val="Tahoma"/>
            <family val="2"/>
          </rPr>
          <t>Y11282021-151</t>
        </r>
      </text>
    </comment>
    <comment ref="X2692" authorId="0" shapeId="0" xr:uid="{B0685F33-7A54-4973-B1DB-466BF4211A24}">
      <text>
        <r>
          <rPr>
            <sz val="10"/>
            <rFont val="Tahoma"/>
            <family val="2"/>
          </rPr>
          <t>Total Dox Acceptance Amt - Total Paid Amt</t>
        </r>
      </text>
    </comment>
    <comment ref="L2693" authorId="0" shapeId="0" xr:uid="{272F48E1-BC93-4538-A5E2-D6E929936029}">
      <text>
        <r>
          <rPr>
            <sz val="10"/>
            <rFont val="Tahoma"/>
            <family val="2"/>
          </rPr>
          <t>Y11292021-32</t>
        </r>
      </text>
    </comment>
    <comment ref="X2694" authorId="0" shapeId="0" xr:uid="{1041BA1E-D734-461D-96A2-F1BD76FEAFF2}">
      <text>
        <r>
          <rPr>
            <sz val="10"/>
            <rFont val="Tahoma"/>
            <family val="2"/>
          </rPr>
          <t>Total Dox Acceptance Amt - Total Paid Amt</t>
        </r>
      </text>
    </comment>
    <comment ref="L2695" authorId="0" shapeId="0" xr:uid="{E2BE88F1-0D40-4EE0-8B31-36E75849E4C4}">
      <text>
        <r>
          <rPr>
            <sz val="10"/>
            <rFont val="Tahoma"/>
            <family val="2"/>
          </rPr>
          <t>Y11252021-48</t>
        </r>
      </text>
    </comment>
    <comment ref="X2696" authorId="0" shapeId="0" xr:uid="{88FF36BA-F3DB-4B1B-8AFD-2A2F66B3FE9D}">
      <text>
        <r>
          <rPr>
            <sz val="10"/>
            <rFont val="Tahoma"/>
            <family val="2"/>
          </rPr>
          <t>Total Dox Acceptance Amt - Total Paid Amt</t>
        </r>
      </text>
    </comment>
    <comment ref="L2697" authorId="0" shapeId="0" xr:uid="{60714F04-546A-4EE0-B89B-42FF785F72B0}">
      <text>
        <r>
          <rPr>
            <sz val="10"/>
            <rFont val="Tahoma"/>
            <family val="2"/>
          </rPr>
          <t>Y11292021-63</t>
        </r>
      </text>
    </comment>
    <comment ref="X2698" authorId="0" shapeId="0" xr:uid="{6C606625-B019-4C09-8252-22A7A5BB3570}">
      <text>
        <r>
          <rPr>
            <sz val="10"/>
            <rFont val="Tahoma"/>
            <family val="2"/>
          </rPr>
          <t>Total Dox Acceptance Amt - Total Paid Amt</t>
        </r>
      </text>
    </comment>
    <comment ref="L2699" authorId="0" shapeId="0" xr:uid="{585E2BDD-89C6-4724-9CF6-FD3B1472D86B}">
      <text>
        <r>
          <rPr>
            <sz val="10"/>
            <rFont val="Tahoma"/>
            <family val="2"/>
          </rPr>
          <t>Y11272021-8</t>
        </r>
      </text>
    </comment>
    <comment ref="X2700" authorId="0" shapeId="0" xr:uid="{3619EF03-D599-4087-A4BB-576B19B8249F}">
      <text>
        <r>
          <rPr>
            <sz val="10"/>
            <rFont val="Tahoma"/>
            <family val="2"/>
          </rPr>
          <t>Total Dox Acceptance Amt - Total Paid Amt</t>
        </r>
      </text>
    </comment>
    <comment ref="L2701" authorId="0" shapeId="0" xr:uid="{BA5CA0E1-CEA1-492F-9FAB-94C0A85D20D6}">
      <text>
        <r>
          <rPr>
            <sz val="10"/>
            <rFont val="Tahoma"/>
            <family val="2"/>
          </rPr>
          <t>Y11062021-10</t>
        </r>
      </text>
    </comment>
    <comment ref="X2702" authorId="0" shapeId="0" xr:uid="{E95EA92B-5036-49C5-8E34-E2B051AD9782}">
      <text>
        <r>
          <rPr>
            <sz val="10"/>
            <rFont val="Tahoma"/>
            <family val="2"/>
          </rPr>
          <t>Total Dox Acceptance Amt - Total Paid Amt</t>
        </r>
      </text>
    </comment>
    <comment ref="L2703" authorId="0" shapeId="0" xr:uid="{79429942-6555-4779-AAC9-97D3E67A8EF0}">
      <text>
        <r>
          <rPr>
            <sz val="10"/>
            <rFont val="Tahoma"/>
            <family val="2"/>
          </rPr>
          <t>Y01302022-36</t>
        </r>
      </text>
    </comment>
    <comment ref="X2704" authorId="0" shapeId="0" xr:uid="{3B86573B-DCFD-43A8-A9D6-8CDB6E1D9E98}">
      <text>
        <r>
          <rPr>
            <sz val="10"/>
            <rFont val="Tahoma"/>
            <family val="2"/>
          </rPr>
          <t>Total Dox Acceptance Amt - Total Paid Amt</t>
        </r>
      </text>
    </comment>
    <comment ref="L2705" authorId="0" shapeId="0" xr:uid="{399D5801-1B7A-4644-8A3C-C32043C02E1C}">
      <text>
        <r>
          <rPr>
            <sz val="10"/>
            <rFont val="Tahoma"/>
            <family val="2"/>
          </rPr>
          <t>Y01032022-39</t>
        </r>
      </text>
    </comment>
    <comment ref="X2706" authorId="0" shapeId="0" xr:uid="{2727E5FC-7730-4869-9DE1-4A4E0E272CA4}">
      <text>
        <r>
          <rPr>
            <sz val="10"/>
            <rFont val="Tahoma"/>
            <family val="2"/>
          </rPr>
          <t>Total Dox Acceptance Amt - Total Paid Amt</t>
        </r>
      </text>
    </comment>
    <comment ref="L2707" authorId="0" shapeId="0" xr:uid="{B34369D9-7C42-4CBC-B2F9-CCD3464C7018}">
      <text>
        <r>
          <rPr>
            <sz val="10"/>
            <rFont val="Tahoma"/>
            <family val="2"/>
          </rPr>
          <t>Y01042022-99</t>
        </r>
      </text>
    </comment>
    <comment ref="X2708" authorId="0" shapeId="0" xr:uid="{16F83A1A-4D40-49AF-8AA3-786A67811E88}">
      <text>
        <r>
          <rPr>
            <sz val="10"/>
            <rFont val="Tahoma"/>
            <family val="2"/>
          </rPr>
          <t>Total Dox Acceptance Amt - Total Paid Amt</t>
        </r>
      </text>
    </comment>
    <comment ref="L2709" authorId="0" shapeId="0" xr:uid="{261055A3-984D-462F-B28B-7EE54A0649D6}">
      <text>
        <r>
          <rPr>
            <sz val="10"/>
            <rFont val="Tahoma"/>
            <family val="2"/>
          </rPr>
          <t>Y11252021-45</t>
        </r>
      </text>
    </comment>
    <comment ref="X2710" authorId="0" shapeId="0" xr:uid="{902D0090-01AE-44EA-9094-A6583F7F6E12}">
      <text>
        <r>
          <rPr>
            <sz val="10"/>
            <rFont val="Tahoma"/>
            <family val="2"/>
          </rPr>
          <t>Total Dox Acceptance Amt - Total Paid Amt</t>
        </r>
      </text>
    </comment>
    <comment ref="L2711" authorId="0" shapeId="0" xr:uid="{0EC72163-570D-4266-9DD9-76304CC9A6CE}">
      <text>
        <r>
          <rPr>
            <sz val="10"/>
            <rFont val="Tahoma"/>
            <family val="2"/>
          </rPr>
          <t>Y11082021-43</t>
        </r>
      </text>
    </comment>
    <comment ref="X2712" authorId="0" shapeId="0" xr:uid="{06DB26F5-ADBD-40AA-9D35-A65F6597C7E3}">
      <text>
        <r>
          <rPr>
            <sz val="10"/>
            <rFont val="Tahoma"/>
            <family val="2"/>
          </rPr>
          <t>Total Dox Acceptance Amt - Total Paid Amt</t>
        </r>
      </text>
    </comment>
    <comment ref="L2713" authorId="0" shapeId="0" xr:uid="{6C0E6D89-85C2-4C20-9100-A264118835F6}">
      <text>
        <r>
          <rPr>
            <sz val="10"/>
            <rFont val="Tahoma"/>
            <family val="2"/>
          </rPr>
          <t>Y01032022-10</t>
        </r>
      </text>
    </comment>
    <comment ref="X2714" authorId="0" shapeId="0" xr:uid="{1137F899-FA9C-4EE4-AC34-5AED8D130F5E}">
      <text>
        <r>
          <rPr>
            <sz val="10"/>
            <rFont val="Tahoma"/>
            <family val="2"/>
          </rPr>
          <t>Total Dox Acceptance Amt - Total Paid Amt</t>
        </r>
      </text>
    </comment>
    <comment ref="L2715" authorId="0" shapeId="0" xr:uid="{DF12FD46-99CF-46CE-930E-7D92625B95D3}">
      <text>
        <r>
          <rPr>
            <sz val="10"/>
            <rFont val="Tahoma"/>
            <family val="2"/>
          </rPr>
          <t>Y11292021-24</t>
        </r>
      </text>
    </comment>
    <comment ref="L2716" authorId="0" shapeId="0" xr:uid="{FC8926CF-7503-47B2-9122-02CCE63E0B2D}">
      <text>
        <r>
          <rPr>
            <sz val="10"/>
            <rFont val="Tahoma"/>
            <family val="2"/>
          </rPr>
          <t>Y01062022-2</t>
        </r>
      </text>
    </comment>
    <comment ref="L2717" authorId="0" shapeId="0" xr:uid="{8A06CF19-78C8-4EE5-919F-566CFF701A05}">
      <text>
        <r>
          <rPr>
            <sz val="10"/>
            <rFont val="Tahoma"/>
            <family val="2"/>
          </rPr>
          <t>Y12222021-36</t>
        </r>
      </text>
    </comment>
    <comment ref="X2718" authorId="0" shapeId="0" xr:uid="{E99A4B99-6CFC-4AA2-83D0-FAAB5B05EBEE}">
      <text>
        <r>
          <rPr>
            <sz val="10"/>
            <rFont val="Tahoma"/>
            <family val="2"/>
          </rPr>
          <t>Total Dox Acceptance Amt - Total Paid Amt</t>
        </r>
      </text>
    </comment>
    <comment ref="L2719" authorId="0" shapeId="0" xr:uid="{81628D36-08B8-4374-8601-9A8B6E36E010}">
      <text>
        <r>
          <rPr>
            <sz val="10"/>
            <rFont val="Tahoma"/>
            <family val="2"/>
          </rPr>
          <t>Y11292021-62</t>
        </r>
      </text>
    </comment>
    <comment ref="X2720" authorId="0" shapeId="0" xr:uid="{73F7C44E-87D6-4410-8B1E-339B6BCCCCA4}">
      <text>
        <r>
          <rPr>
            <sz val="10"/>
            <rFont val="Tahoma"/>
            <family val="2"/>
          </rPr>
          <t>Total Dox Acceptance Amt - Total Paid Amt</t>
        </r>
      </text>
    </comment>
    <comment ref="L2721" authorId="0" shapeId="0" xr:uid="{14CE4232-87CD-4E5C-B3B6-2BB381488CB4}">
      <text>
        <r>
          <rPr>
            <sz val="10"/>
            <rFont val="Tahoma"/>
            <family val="2"/>
          </rPr>
          <t>Y11292021-36</t>
        </r>
      </text>
    </comment>
    <comment ref="X2722" authorId="0" shapeId="0" xr:uid="{2BEE37DC-89FE-47B0-8F2C-A812C2C582CB}">
      <text>
        <r>
          <rPr>
            <sz val="10"/>
            <rFont val="Tahoma"/>
            <family val="2"/>
          </rPr>
          <t>Total Dox Acceptance Amt - Total Paid Amt</t>
        </r>
      </text>
    </comment>
    <comment ref="L2723" authorId="0" shapeId="0" xr:uid="{27D30C0B-9D10-4BA5-9514-80BC54BAFD84}">
      <text>
        <r>
          <rPr>
            <sz val="10"/>
            <rFont val="Tahoma"/>
            <family val="2"/>
          </rPr>
          <t>Y11292021-40</t>
        </r>
      </text>
    </comment>
    <comment ref="X2724" authorId="0" shapeId="0" xr:uid="{29F07123-1DB2-4BFD-99ED-DDB02B94CCC4}">
      <text>
        <r>
          <rPr>
            <sz val="10"/>
            <rFont val="Tahoma"/>
            <family val="2"/>
          </rPr>
          <t>Total Dox Acceptance Amt - Total Paid Amt</t>
        </r>
      </text>
    </comment>
    <comment ref="L2725" authorId="0" shapeId="0" xr:uid="{361B3688-1ABA-4E73-95A2-C2E75317A3DB}">
      <text>
        <r>
          <rPr>
            <sz val="10"/>
            <rFont val="Tahoma"/>
            <family val="2"/>
          </rPr>
          <t>Y11292021-5</t>
        </r>
      </text>
    </comment>
    <comment ref="X2726" authorId="0" shapeId="0" xr:uid="{0E44DFD3-DEEF-40E5-B17D-089019FED735}">
      <text>
        <r>
          <rPr>
            <sz val="10"/>
            <rFont val="Tahoma"/>
            <family val="2"/>
          </rPr>
          <t>Total Dox Acceptance Amt - Total Paid Amt</t>
        </r>
      </text>
    </comment>
    <comment ref="L2727" authorId="0" shapeId="0" xr:uid="{0F409E33-BD8E-4341-9579-0B6042BBE992}">
      <text>
        <r>
          <rPr>
            <sz val="10"/>
            <rFont val="Tahoma"/>
            <family val="2"/>
          </rPr>
          <t>Y11272021-7</t>
        </r>
      </text>
    </comment>
    <comment ref="X2728" authorId="0" shapeId="0" xr:uid="{E3694F2F-6372-4D12-9DF2-7F80018D6854}">
      <text>
        <r>
          <rPr>
            <sz val="10"/>
            <rFont val="Tahoma"/>
            <family val="2"/>
          </rPr>
          <t>Total Dox Acceptance Amt - Total Paid Amt</t>
        </r>
      </text>
    </comment>
    <comment ref="L2729" authorId="0" shapeId="0" xr:uid="{AFF39BB4-C8E9-4996-B220-A2C36111294D}">
      <text>
        <r>
          <rPr>
            <sz val="10"/>
            <rFont val="Tahoma"/>
            <family val="2"/>
          </rPr>
          <t>Y01062022-37</t>
        </r>
      </text>
    </comment>
    <comment ref="X2730" authorId="0" shapeId="0" xr:uid="{80286D9C-C7BA-4BCD-B288-7BBB5D3732A1}">
      <text>
        <r>
          <rPr>
            <sz val="10"/>
            <rFont val="Tahoma"/>
            <family val="2"/>
          </rPr>
          <t>Total Dox Acceptance Amt - Total Paid Amt</t>
        </r>
      </text>
    </comment>
    <comment ref="L2731" authorId="0" shapeId="0" xr:uid="{804B0E29-E4D7-458B-97E5-DB119F8CF364}">
      <text>
        <r>
          <rPr>
            <sz val="10"/>
            <rFont val="Tahoma"/>
            <family val="2"/>
          </rPr>
          <t>Y12232021-10</t>
        </r>
      </text>
    </comment>
    <comment ref="X2732" authorId="0" shapeId="0" xr:uid="{1046B313-B832-4A07-83DB-30BEF3F43CB1}">
      <text>
        <r>
          <rPr>
            <sz val="10"/>
            <rFont val="Tahoma"/>
            <family val="2"/>
          </rPr>
          <t>Total Dox Acceptance Amt - Total Paid Amt</t>
        </r>
      </text>
    </comment>
    <comment ref="L2733" authorId="0" shapeId="0" xr:uid="{F259E1CD-4C74-4E6D-BC84-05114A2AB690}">
      <text>
        <r>
          <rPr>
            <sz val="10"/>
            <rFont val="Tahoma"/>
            <family val="2"/>
          </rPr>
          <t>Y11292021-33</t>
        </r>
      </text>
    </comment>
    <comment ref="X2734" authorId="0" shapeId="0" xr:uid="{667BBF11-303F-491D-AA40-EF4D4E99A483}">
      <text>
        <r>
          <rPr>
            <sz val="10"/>
            <rFont val="Tahoma"/>
            <family val="2"/>
          </rPr>
          <t>Total Dox Acceptance Amt - Total Paid Amt</t>
        </r>
      </text>
    </comment>
    <comment ref="L2735" authorId="0" shapeId="0" xr:uid="{C5312A3C-16E8-437D-BEE0-65BFC5871A13}">
      <text>
        <r>
          <rPr>
            <sz val="10"/>
            <rFont val="Tahoma"/>
            <family val="2"/>
          </rPr>
          <t>Y11282021-148</t>
        </r>
      </text>
    </comment>
    <comment ref="X2736" authorId="0" shapeId="0" xr:uid="{61CD259C-F353-43F4-8FED-9542ACA64536}">
      <text>
        <r>
          <rPr>
            <sz val="10"/>
            <rFont val="Tahoma"/>
            <family val="2"/>
          </rPr>
          <t>Total Dox Acceptance Amt - Total Paid Amt</t>
        </r>
      </text>
    </comment>
    <comment ref="L2737" authorId="0" shapeId="0" xr:uid="{E6D06437-09CF-4106-95BB-884E8B1211B6}">
      <text>
        <r>
          <rPr>
            <sz val="10"/>
            <rFont val="Tahoma"/>
            <family val="2"/>
          </rPr>
          <t>Y11282021-81</t>
        </r>
      </text>
    </comment>
    <comment ref="X2738" authorId="0" shapeId="0" xr:uid="{DE6FAC8B-A044-451E-A769-611BF1D0A817}">
      <text>
        <r>
          <rPr>
            <sz val="10"/>
            <rFont val="Tahoma"/>
            <family val="2"/>
          </rPr>
          <t>Total Dox Acceptance Amt - Total Paid Amt</t>
        </r>
      </text>
    </comment>
    <comment ref="L2739" authorId="0" shapeId="0" xr:uid="{C8C109CE-91FD-487B-A6FF-96B235A27D96}">
      <text>
        <r>
          <rPr>
            <sz val="10"/>
            <rFont val="Tahoma"/>
            <family val="2"/>
          </rPr>
          <t>Y01062022-4</t>
        </r>
      </text>
    </comment>
    <comment ref="L2740" authorId="0" shapeId="0" xr:uid="{98EBB473-B507-4590-B710-81CF148E66A1}">
      <text>
        <r>
          <rPr>
            <sz val="10"/>
            <rFont val="Tahoma"/>
            <family val="2"/>
          </rPr>
          <t>Y12202021-4</t>
        </r>
      </text>
    </comment>
    <comment ref="X2741" authorId="0" shapeId="0" xr:uid="{5017B991-C343-44FC-A09E-C5A6004BF989}">
      <text>
        <r>
          <rPr>
            <sz val="10"/>
            <rFont val="Tahoma"/>
            <family val="2"/>
          </rPr>
          <t>Total Dox Acceptance Amt - Total Paid Amt</t>
        </r>
      </text>
    </comment>
    <comment ref="L2742" authorId="0" shapeId="0" xr:uid="{69DE0340-117B-47BB-B4AA-0DC869AEBACE}">
      <text>
        <r>
          <rPr>
            <sz val="10"/>
            <rFont val="Tahoma"/>
            <family val="2"/>
          </rPr>
          <t>Y11282021-92</t>
        </r>
      </text>
    </comment>
    <comment ref="X2743" authorId="0" shapeId="0" xr:uid="{F016BD0E-6140-46B6-9BC2-22B1E3378215}">
      <text>
        <r>
          <rPr>
            <sz val="10"/>
            <rFont val="Tahoma"/>
            <family val="2"/>
          </rPr>
          <t>Total Dox Acceptance Amt - Total Paid Amt</t>
        </r>
      </text>
    </comment>
    <comment ref="L2744" authorId="0" shapeId="0" xr:uid="{8816D23E-4B0C-4984-84F3-35487F74C19E}">
      <text>
        <r>
          <rPr>
            <sz val="10"/>
            <rFont val="Tahoma"/>
            <family val="2"/>
          </rPr>
          <t>Y11252021-44</t>
        </r>
      </text>
    </comment>
    <comment ref="X2745" authorId="0" shapeId="0" xr:uid="{42176E62-147F-425F-8438-3152DFB05307}">
      <text>
        <r>
          <rPr>
            <sz val="10"/>
            <rFont val="Tahoma"/>
            <family val="2"/>
          </rPr>
          <t>Total Dox Acceptance Amt - Total Paid Amt</t>
        </r>
      </text>
    </comment>
    <comment ref="L2746" authorId="0" shapeId="0" xr:uid="{7F7043FD-4D0C-4C59-97CA-CF8E9B25D95B}">
      <text>
        <r>
          <rPr>
            <sz val="10"/>
            <rFont val="Tahoma"/>
            <family val="2"/>
          </rPr>
          <t>Y11292021-23</t>
        </r>
      </text>
    </comment>
    <comment ref="X2747" authorId="0" shapeId="0" xr:uid="{FDF06BDD-4AB7-42FB-9570-51C241566206}">
      <text>
        <r>
          <rPr>
            <sz val="10"/>
            <rFont val="Tahoma"/>
            <family val="2"/>
          </rPr>
          <t>Total Dox Acceptance Amt - Total Paid Amt</t>
        </r>
      </text>
    </comment>
    <comment ref="L2748" authorId="0" shapeId="0" xr:uid="{B853E390-35FD-4190-ACB4-E5BB1834FA81}">
      <text>
        <r>
          <rPr>
            <sz val="10"/>
            <rFont val="Tahoma"/>
            <family val="2"/>
          </rPr>
          <t>Y11292021-53</t>
        </r>
      </text>
    </comment>
    <comment ref="X2749" authorId="0" shapeId="0" xr:uid="{B845CF05-1C22-4F00-8450-D81871CA3283}">
      <text>
        <r>
          <rPr>
            <sz val="10"/>
            <rFont val="Tahoma"/>
            <family val="2"/>
          </rPr>
          <t>Total Dox Acceptance Amt - Total Paid Amt</t>
        </r>
      </text>
    </comment>
    <comment ref="L2750" authorId="0" shapeId="0" xr:uid="{2BAB04B6-6032-4F76-8233-4F41512A2F8E}">
      <text>
        <r>
          <rPr>
            <sz val="10"/>
            <rFont val="Tahoma"/>
            <family val="2"/>
          </rPr>
          <t>Y11292021-56</t>
        </r>
      </text>
    </comment>
    <comment ref="X2751" authorId="0" shapeId="0" xr:uid="{1AF8FBA2-42B4-478E-90C8-2A7B114A9236}">
      <text>
        <r>
          <rPr>
            <sz val="10"/>
            <rFont val="Tahoma"/>
            <family val="2"/>
          </rPr>
          <t>Total Dox Acceptance Amt - Total Paid Amt</t>
        </r>
      </text>
    </comment>
    <comment ref="L2752" authorId="0" shapeId="0" xr:uid="{C21567F4-4269-4BBD-93F6-5696987ED5C0}">
      <text>
        <r>
          <rPr>
            <sz val="10"/>
            <rFont val="Tahoma"/>
            <family val="2"/>
          </rPr>
          <t>Y12142021-11</t>
        </r>
      </text>
    </comment>
    <comment ref="X2753" authorId="0" shapeId="0" xr:uid="{43FD44CD-7182-4897-9B34-B3F1358E59EA}">
      <text>
        <r>
          <rPr>
            <sz val="10"/>
            <rFont val="Tahoma"/>
            <family val="2"/>
          </rPr>
          <t>Total Dox Acceptance Amt - Total Paid Amt</t>
        </r>
      </text>
    </comment>
    <comment ref="L2754" authorId="0" shapeId="0" xr:uid="{CD95BDA5-2C83-49AF-9DC3-113AA5B987D7}">
      <text>
        <r>
          <rPr>
            <sz val="10"/>
            <rFont val="Tahoma"/>
            <family val="2"/>
          </rPr>
          <t>Y11292021-66</t>
        </r>
      </text>
    </comment>
    <comment ref="L2755" authorId="0" shapeId="0" xr:uid="{950CD240-F166-4C13-8A0F-DCC4B4010588}">
      <text>
        <r>
          <rPr>
            <sz val="10"/>
            <rFont val="Tahoma"/>
            <family val="2"/>
          </rPr>
          <t>Y01062022-7</t>
        </r>
      </text>
    </comment>
    <comment ref="X2756" authorId="0" shapeId="0" xr:uid="{CF94DD8C-3B29-4337-ABAC-223D51C39B28}">
      <text>
        <r>
          <rPr>
            <sz val="10"/>
            <rFont val="Tahoma"/>
            <family val="2"/>
          </rPr>
          <t>Total Dox Acceptance Amt - Total Paid Amt</t>
        </r>
      </text>
    </comment>
    <comment ref="L2757" authorId="0" shapeId="0" xr:uid="{3BE7B37F-B626-444E-A55E-F736C4AC2785}">
      <text>
        <r>
          <rPr>
            <sz val="10"/>
            <rFont val="Tahoma"/>
            <family val="2"/>
          </rPr>
          <t>Y01302022-82</t>
        </r>
      </text>
    </comment>
    <comment ref="X2758" authorId="0" shapeId="0" xr:uid="{8E7C5C3D-E38B-4115-9D17-9EE5765FEABE}">
      <text>
        <r>
          <rPr>
            <sz val="10"/>
            <rFont val="Tahoma"/>
            <family val="2"/>
          </rPr>
          <t>Total Dox Acceptance Amt - Total Paid Amt</t>
        </r>
      </text>
    </comment>
    <comment ref="L2759" authorId="0" shapeId="0" xr:uid="{D12A4DB2-B67F-4F08-BAA4-FC911CC37C03}">
      <text>
        <r>
          <rPr>
            <sz val="10"/>
            <rFont val="Tahoma"/>
            <family val="2"/>
          </rPr>
          <t>Y11292021-9</t>
        </r>
      </text>
    </comment>
    <comment ref="X2760" authorId="0" shapeId="0" xr:uid="{37719664-8020-4829-82CE-BA50EA2B9EC8}">
      <text>
        <r>
          <rPr>
            <sz val="10"/>
            <rFont val="Tahoma"/>
            <family val="2"/>
          </rPr>
          <t>Total Dox Acceptance Amt - Total Paid Amt</t>
        </r>
      </text>
    </comment>
    <comment ref="L2761" authorId="0" shapeId="0" xr:uid="{93AB998C-BFFB-419E-ACDB-8F03737A9C9B}">
      <text>
        <r>
          <rPr>
            <sz val="10"/>
            <rFont val="Tahoma"/>
            <family val="2"/>
          </rPr>
          <t>Y01302022-40</t>
        </r>
      </text>
    </comment>
    <comment ref="X2762" authorId="0" shapeId="0" xr:uid="{C68DE1E8-753C-4F65-A67C-B5B5374A7D97}">
      <text>
        <r>
          <rPr>
            <sz val="10"/>
            <rFont val="Tahoma"/>
            <family val="2"/>
          </rPr>
          <t>Total Dox Acceptance Amt - Total Paid Amt</t>
        </r>
      </text>
    </comment>
    <comment ref="L2763" authorId="0" shapeId="0" xr:uid="{C85B6DC9-1B71-4222-AA48-07951B9B732A}">
      <text>
        <r>
          <rPr>
            <sz val="10"/>
            <rFont val="Tahoma"/>
            <family val="2"/>
          </rPr>
          <t>Y03282022-12</t>
        </r>
      </text>
    </comment>
    <comment ref="X2764" authorId="0" shapeId="0" xr:uid="{060B6636-A0F8-4FD1-95BE-4C0CA4F8A32B}">
      <text>
        <r>
          <rPr>
            <sz val="10"/>
            <rFont val="Tahoma"/>
            <family val="2"/>
          </rPr>
          <t>Total Dox Acceptance Amt - Total Paid Amt</t>
        </r>
      </text>
    </comment>
    <comment ref="L2765" authorId="0" shapeId="0" xr:uid="{A90ADEE8-1CF5-473A-A47B-948A41CD773B}">
      <text>
        <r>
          <rPr>
            <sz val="10"/>
            <rFont val="Tahoma"/>
            <family val="2"/>
          </rPr>
          <t>Y11302021-23</t>
        </r>
      </text>
    </comment>
    <comment ref="X2766" authorId="0" shapeId="0" xr:uid="{2C5BB9A7-7322-4348-9488-FDD26B531AF7}">
      <text>
        <r>
          <rPr>
            <sz val="10"/>
            <rFont val="Tahoma"/>
            <family val="2"/>
          </rPr>
          <t>Total Dox Acceptance Amt - Total Paid Amt</t>
        </r>
      </text>
    </comment>
    <comment ref="L2767" authorId="0" shapeId="0" xr:uid="{9E0951FE-FCD7-41C6-9718-D3B217244000}">
      <text>
        <r>
          <rPr>
            <sz val="10"/>
            <rFont val="Tahoma"/>
            <family val="2"/>
          </rPr>
          <t>Y11292021-51</t>
        </r>
      </text>
    </comment>
    <comment ref="X2768" authorId="0" shapeId="0" xr:uid="{D3174C46-A338-46AD-85B6-C95EEBD0D42A}">
      <text>
        <r>
          <rPr>
            <sz val="10"/>
            <rFont val="Tahoma"/>
            <family val="2"/>
          </rPr>
          <t>Total Dox Acceptance Amt - Total Paid Amt</t>
        </r>
      </text>
    </comment>
    <comment ref="L2769" authorId="0" shapeId="0" xr:uid="{A368BEF0-E4F7-4F6D-BA15-33AE33E75AF8}">
      <text>
        <r>
          <rPr>
            <sz val="10"/>
            <rFont val="Tahoma"/>
            <family val="2"/>
          </rPr>
          <t>Y01062022-19</t>
        </r>
      </text>
    </comment>
    <comment ref="X2770" authorId="0" shapeId="0" xr:uid="{22C55EF5-D422-446D-B018-8AAAA516AE0A}">
      <text>
        <r>
          <rPr>
            <sz val="10"/>
            <rFont val="Tahoma"/>
            <family val="2"/>
          </rPr>
          <t>Total Dox Acceptance Amt - Total Paid Amt</t>
        </r>
      </text>
    </comment>
    <comment ref="L2771" authorId="0" shapeId="0" xr:uid="{3E9C556C-A0DE-4F96-940D-027333DE461E}">
      <text>
        <r>
          <rPr>
            <sz val="10"/>
            <rFont val="Tahoma"/>
            <family val="2"/>
          </rPr>
          <t>Y11272021-3</t>
        </r>
      </text>
    </comment>
    <comment ref="X2772" authorId="0" shapeId="0" xr:uid="{CB1B0A4E-D696-44F4-8D41-1E089CEE1483}">
      <text>
        <r>
          <rPr>
            <sz val="10"/>
            <rFont val="Tahoma"/>
            <family val="2"/>
          </rPr>
          <t>Total Dox Acceptance Amt - Total Paid Amt</t>
        </r>
      </text>
    </comment>
    <comment ref="L2773" authorId="0" shapeId="0" xr:uid="{846BFBD7-373C-43B0-852F-5719DEA6624C}">
      <text>
        <r>
          <rPr>
            <sz val="10"/>
            <rFont val="Tahoma"/>
            <family val="2"/>
          </rPr>
          <t>Y11292021-44</t>
        </r>
      </text>
    </comment>
    <comment ref="L2774" authorId="0" shapeId="0" xr:uid="{AC366863-5489-409A-9415-755EFBC20D2B}">
      <text>
        <r>
          <rPr>
            <sz val="10"/>
            <rFont val="Tahoma"/>
            <family val="2"/>
          </rPr>
          <t>Y12142021-32</t>
        </r>
      </text>
    </comment>
    <comment ref="X2775" authorId="0" shapeId="0" xr:uid="{0EDB3115-656B-44B3-9E7D-22299F8D2CBC}">
      <text>
        <r>
          <rPr>
            <sz val="10"/>
            <rFont val="Tahoma"/>
            <family val="2"/>
          </rPr>
          <t>Total Dox Acceptance Amt - Total Paid Amt</t>
        </r>
      </text>
    </comment>
    <comment ref="L2776" authorId="0" shapeId="0" xr:uid="{42536019-463A-4700-94BF-13CE5D6D28AB}">
      <text>
        <r>
          <rPr>
            <sz val="10"/>
            <rFont val="Tahoma"/>
            <family val="2"/>
          </rPr>
          <t>Y01032022-13</t>
        </r>
      </text>
    </comment>
    <comment ref="X2777" authorId="0" shapeId="0" xr:uid="{37DC0108-2671-48A2-9C6E-F3782A1CF89D}">
      <text>
        <r>
          <rPr>
            <sz val="10"/>
            <rFont val="Tahoma"/>
            <family val="2"/>
          </rPr>
          <t>Total Dox Acceptance Amt - Total Paid Amt</t>
        </r>
      </text>
    </comment>
    <comment ref="L2778" authorId="0" shapeId="0" xr:uid="{F87BE068-0740-4556-B6C6-D5DBFF67B71E}">
      <text>
        <r>
          <rPr>
            <sz val="10"/>
            <rFont val="Tahoma"/>
            <family val="2"/>
          </rPr>
          <t>Y01032022-27</t>
        </r>
      </text>
    </comment>
    <comment ref="X2779" authorId="0" shapeId="0" xr:uid="{E3B35F52-946D-4B33-A546-0BB0EF354092}">
      <text>
        <r>
          <rPr>
            <sz val="10"/>
            <rFont val="Tahoma"/>
            <family val="2"/>
          </rPr>
          <t>Total Dox Acceptance Amt - Total Paid Amt</t>
        </r>
      </text>
    </comment>
    <comment ref="L2780" authorId="0" shapeId="0" xr:uid="{A57322EC-59E8-4F4B-BBE9-AEF9A8EFA4EC}">
      <text>
        <r>
          <rPr>
            <sz val="10"/>
            <rFont val="Tahoma"/>
            <family val="2"/>
          </rPr>
          <t>Y11292021-45</t>
        </r>
      </text>
    </comment>
    <comment ref="L2781" authorId="0" shapeId="0" xr:uid="{06060EDB-F7C9-412D-BF4C-FFAE42B4AD4D}">
      <text>
        <r>
          <rPr>
            <sz val="10"/>
            <rFont val="Tahoma"/>
            <family val="2"/>
          </rPr>
          <t>Y12142021-34</t>
        </r>
      </text>
    </comment>
    <comment ref="X2782" authorId="0" shapeId="0" xr:uid="{3AD0043B-9523-4A7B-AEA8-49FD211172BC}">
      <text>
        <r>
          <rPr>
            <sz val="10"/>
            <rFont val="Tahoma"/>
            <family val="2"/>
          </rPr>
          <t>Total Dox Acceptance Amt - Total Paid Amt</t>
        </r>
      </text>
    </comment>
    <comment ref="L2783" authorId="0" shapeId="0" xr:uid="{F2E53952-6429-447D-B14C-E1CF91F1FDBE}">
      <text>
        <r>
          <rPr>
            <sz val="10"/>
            <rFont val="Tahoma"/>
            <family val="2"/>
          </rPr>
          <t>Y11292021-30</t>
        </r>
      </text>
    </comment>
    <comment ref="X2784" authorId="0" shapeId="0" xr:uid="{7A3FC9B3-8A71-4883-8727-83CB9DD1F504}">
      <text>
        <r>
          <rPr>
            <sz val="10"/>
            <rFont val="Tahoma"/>
            <family val="2"/>
          </rPr>
          <t>Total Dox Acceptance Amt - Total Paid Amt</t>
        </r>
      </text>
    </comment>
    <comment ref="L2785" authorId="0" shapeId="0" xr:uid="{184F179A-7E49-4FBA-BAE7-1761CCE88D4A}">
      <text>
        <r>
          <rPr>
            <sz val="10"/>
            <rFont val="Tahoma"/>
            <family val="2"/>
          </rPr>
          <t>Y01062022-3</t>
        </r>
      </text>
    </comment>
    <comment ref="L2786" authorId="0" shapeId="0" xr:uid="{EF25C7A7-A16C-46C5-9969-1C35026E4778}">
      <text>
        <r>
          <rPr>
            <sz val="10"/>
            <rFont val="Tahoma"/>
            <family val="2"/>
          </rPr>
          <t>Y12202021-5</t>
        </r>
      </text>
    </comment>
    <comment ref="X2787" authorId="0" shapeId="0" xr:uid="{50D5D4D0-E897-415D-A94C-3EBF2CF7B57F}">
      <text>
        <r>
          <rPr>
            <sz val="10"/>
            <rFont val="Tahoma"/>
            <family val="2"/>
          </rPr>
          <t>Total Dox Acceptance Amt - Total Paid Amt</t>
        </r>
      </text>
    </comment>
    <comment ref="L2788" authorId="0" shapeId="0" xr:uid="{F3843562-72AF-431D-AE49-5D9980DD5FF6}">
      <text>
        <r>
          <rPr>
            <sz val="10"/>
            <rFont val="Tahoma"/>
            <family val="2"/>
          </rPr>
          <t>Y11282021-82</t>
        </r>
      </text>
    </comment>
    <comment ref="X2789" authorId="0" shapeId="0" xr:uid="{7EE919C1-1FFD-44FC-92F6-E6CCA142FB87}">
      <text>
        <r>
          <rPr>
            <sz val="10"/>
            <rFont val="Tahoma"/>
            <family val="2"/>
          </rPr>
          <t>Total Dox Acceptance Amt - Total Paid Amt</t>
        </r>
      </text>
    </comment>
    <comment ref="L2790" authorId="0" shapeId="0" xr:uid="{6D538273-2F17-4EB0-908C-6D4F9392397A}">
      <text>
        <r>
          <rPr>
            <sz val="10"/>
            <rFont val="Tahoma"/>
            <family val="2"/>
          </rPr>
          <t>Y11292021-61</t>
        </r>
      </text>
    </comment>
    <comment ref="L2791" authorId="0" shapeId="0" xr:uid="{F1325AB0-0109-44BA-A9D5-0E0E29955592}">
      <text>
        <r>
          <rPr>
            <sz val="10"/>
            <rFont val="Tahoma"/>
            <family val="2"/>
          </rPr>
          <t>Y12202021-6</t>
        </r>
      </text>
    </comment>
    <comment ref="X2792" authorId="0" shapeId="0" xr:uid="{0DCBA4E2-02DA-4407-AF12-2871F544153D}">
      <text>
        <r>
          <rPr>
            <sz val="10"/>
            <rFont val="Tahoma"/>
            <family val="2"/>
          </rPr>
          <t>Total Dox Acceptance Amt - Total Paid Amt</t>
        </r>
      </text>
    </comment>
    <comment ref="L2793" authorId="0" shapeId="0" xr:uid="{5898CFFD-456A-4C39-82D0-6E037B2057CA}">
      <text>
        <r>
          <rPr>
            <sz val="10"/>
            <rFont val="Tahoma"/>
            <family val="2"/>
          </rPr>
          <t>Y12142021-23</t>
        </r>
      </text>
    </comment>
    <comment ref="X2794" authorId="0" shapeId="0" xr:uid="{CA7D611D-57E4-4269-ADED-2340E50D3582}">
      <text>
        <r>
          <rPr>
            <sz val="10"/>
            <rFont val="Tahoma"/>
            <family val="2"/>
          </rPr>
          <t>Total Dox Acceptance Amt - Total Paid Amt</t>
        </r>
      </text>
    </comment>
    <comment ref="L2795" authorId="0" shapeId="0" xr:uid="{E88D2456-3457-4A32-86AA-92F235AAFED9}">
      <text>
        <r>
          <rPr>
            <sz val="10"/>
            <rFont val="Tahoma"/>
            <family val="2"/>
          </rPr>
          <t>Y11282021-88</t>
        </r>
      </text>
    </comment>
    <comment ref="X2796" authorId="0" shapeId="0" xr:uid="{3F0DDF10-F0B5-43D2-ABF5-068703F26220}">
      <text>
        <r>
          <rPr>
            <sz val="10"/>
            <rFont val="Tahoma"/>
            <family val="2"/>
          </rPr>
          <t>Total Dox Acceptance Amt - Total Paid Amt</t>
        </r>
      </text>
    </comment>
    <comment ref="L2797" authorId="0" shapeId="0" xr:uid="{40AE76D4-E2C8-4DBD-BA7B-DFFCFEEE95C7}">
      <text>
        <r>
          <rPr>
            <sz val="10"/>
            <rFont val="Tahoma"/>
            <family val="2"/>
          </rPr>
          <t>Y03082022-40</t>
        </r>
      </text>
    </comment>
    <comment ref="X2798" authorId="0" shapeId="0" xr:uid="{988F1D71-91EE-472B-A5DA-6CC5E757DD3E}">
      <text>
        <r>
          <rPr>
            <sz val="10"/>
            <rFont val="Tahoma"/>
            <family val="2"/>
          </rPr>
          <t>Total Dox Acceptance Amt - Total Paid Amt</t>
        </r>
      </text>
    </comment>
    <comment ref="L2799" authorId="0" shapeId="0" xr:uid="{CE9B9D0A-7227-4925-8AFC-5226152E3D5B}">
      <text>
        <r>
          <rPr>
            <sz val="10"/>
            <rFont val="Tahoma"/>
            <family val="2"/>
          </rPr>
          <t>Y01042022-91</t>
        </r>
      </text>
    </comment>
    <comment ref="X2800" authorId="0" shapeId="0" xr:uid="{1CE69399-5806-4EA6-AE4A-0DBE45F31C6E}">
      <text>
        <r>
          <rPr>
            <sz val="10"/>
            <rFont val="Tahoma"/>
            <family val="2"/>
          </rPr>
          <t>Total Dox Acceptance Amt - Total Paid Amt</t>
        </r>
      </text>
    </comment>
    <comment ref="L2801" authorId="0" shapeId="0" xr:uid="{530A7134-6BFE-4755-B5B3-58EA34448E52}">
      <text>
        <r>
          <rPr>
            <sz val="10"/>
            <rFont val="Tahoma"/>
            <family val="2"/>
          </rPr>
          <t>Y12142021-3</t>
        </r>
      </text>
    </comment>
    <comment ref="X2802" authorId="0" shapeId="0" xr:uid="{57097065-B732-4B69-9D72-729DE9758001}">
      <text>
        <r>
          <rPr>
            <sz val="10"/>
            <rFont val="Tahoma"/>
            <family val="2"/>
          </rPr>
          <t>Total Dox Acceptance Amt - Total Paid Amt</t>
        </r>
      </text>
    </comment>
    <comment ref="L2803" authorId="0" shapeId="0" xr:uid="{47F638C4-58E7-46B5-A73C-47D69888277A}">
      <text>
        <r>
          <rPr>
            <sz val="10"/>
            <rFont val="Tahoma"/>
            <family val="2"/>
          </rPr>
          <t>Y12222021-26</t>
        </r>
      </text>
    </comment>
    <comment ref="X2804" authorId="0" shapeId="0" xr:uid="{586154BF-0EDC-4C73-B1F1-729F83C418D5}">
      <text>
        <r>
          <rPr>
            <sz val="10"/>
            <rFont val="Tahoma"/>
            <family val="2"/>
          </rPr>
          <t>Total Dox Acceptance Amt - Total Paid Amt</t>
        </r>
      </text>
    </comment>
    <comment ref="L2805" authorId="0" shapeId="0" xr:uid="{9772387F-47EE-4E8B-B829-6D866C4A1402}">
      <text>
        <r>
          <rPr>
            <sz val="10"/>
            <rFont val="Tahoma"/>
            <family val="2"/>
          </rPr>
          <t>Y11292021-34</t>
        </r>
      </text>
    </comment>
    <comment ref="X2806" authorId="0" shapeId="0" xr:uid="{D68770C4-4A75-48E9-AFC9-51D3C639A806}">
      <text>
        <r>
          <rPr>
            <sz val="10"/>
            <rFont val="Tahoma"/>
            <family val="2"/>
          </rPr>
          <t>Total Dox Acceptance Amt - Total Paid Amt</t>
        </r>
      </text>
    </comment>
    <comment ref="L2807" authorId="0" shapeId="0" xr:uid="{6E00B29E-3642-46AC-817C-E19DB802DE98}">
      <text>
        <r>
          <rPr>
            <sz val="10"/>
            <rFont val="Tahoma"/>
            <family val="2"/>
          </rPr>
          <t>Y12012021-96</t>
        </r>
      </text>
    </comment>
    <comment ref="X2808" authorId="0" shapeId="0" xr:uid="{822359B0-4D63-4CCE-B8C1-EF2778B66049}">
      <text>
        <r>
          <rPr>
            <sz val="10"/>
            <rFont val="Tahoma"/>
            <family val="2"/>
          </rPr>
          <t>Total Dox Acceptance Amt - Total Paid Amt</t>
        </r>
      </text>
    </comment>
    <comment ref="L2809" authorId="0" shapeId="0" xr:uid="{89C13EC4-26F5-43E9-A1FA-4A2ABF4FBB4F}">
      <text>
        <r>
          <rPr>
            <sz val="10"/>
            <rFont val="Tahoma"/>
            <family val="2"/>
          </rPr>
          <t>Y11282021-97</t>
        </r>
      </text>
    </comment>
    <comment ref="X2810" authorId="0" shapeId="0" xr:uid="{DA93AE37-EA8D-4E26-884F-9F49C56454B5}">
      <text>
        <r>
          <rPr>
            <sz val="10"/>
            <rFont val="Tahoma"/>
            <family val="2"/>
          </rPr>
          <t>Total Dox Acceptance Amt - Total Paid Amt</t>
        </r>
      </text>
    </comment>
    <comment ref="L2811" authorId="0" shapeId="0" xr:uid="{57A7E448-9319-4359-86A3-99E3B39D6091}">
      <text>
        <r>
          <rPr>
            <sz val="10"/>
            <rFont val="Tahoma"/>
            <family val="2"/>
          </rPr>
          <t>Y12142021-22</t>
        </r>
      </text>
    </comment>
    <comment ref="X2812" authorId="0" shapeId="0" xr:uid="{1ED01D61-913A-42BA-B407-41AB0F20DC24}">
      <text>
        <r>
          <rPr>
            <sz val="10"/>
            <rFont val="Tahoma"/>
            <family val="2"/>
          </rPr>
          <t>Total Dox Acceptance Amt - Total Paid Amt</t>
        </r>
      </text>
    </comment>
    <comment ref="L2813" authorId="0" shapeId="0" xr:uid="{42EAFC0C-E967-4C59-8B92-FFFA4D5287D6}">
      <text>
        <r>
          <rPr>
            <sz val="10"/>
            <rFont val="Tahoma"/>
            <family val="2"/>
          </rPr>
          <t>Y11292021-69</t>
        </r>
      </text>
    </comment>
    <comment ref="X2814" authorId="0" shapeId="0" xr:uid="{7D1E64A4-4405-490E-9B0E-C08DE7AA1B80}">
      <text>
        <r>
          <rPr>
            <sz val="10"/>
            <rFont val="Tahoma"/>
            <family val="2"/>
          </rPr>
          <t>Total Dox Acceptance Amt - Total Paid Amt</t>
        </r>
      </text>
    </comment>
    <comment ref="L2815" authorId="0" shapeId="0" xr:uid="{6F316B8B-0693-4FAF-8172-5E12A176C431}">
      <text>
        <r>
          <rPr>
            <sz val="10"/>
            <rFont val="Tahoma"/>
            <family val="2"/>
          </rPr>
          <t>Y01062022-6</t>
        </r>
      </text>
    </comment>
    <comment ref="X2816" authorId="0" shapeId="0" xr:uid="{05EEB62B-B30F-497A-86CD-48B8536F379E}">
      <text>
        <r>
          <rPr>
            <sz val="10"/>
            <rFont val="Tahoma"/>
            <family val="2"/>
          </rPr>
          <t>Total Dox Acceptance Amt - Total Paid Amt</t>
        </r>
      </text>
    </comment>
    <comment ref="L2817" authorId="0" shapeId="0" xr:uid="{ED557052-68CB-4E48-8266-C0518D852E8D}">
      <text>
        <r>
          <rPr>
            <sz val="10"/>
            <rFont val="Tahoma"/>
            <family val="2"/>
          </rPr>
          <t>Y11302021-22</t>
        </r>
      </text>
    </comment>
    <comment ref="X2818" authorId="0" shapeId="0" xr:uid="{3BFDC4B1-44EA-41D0-AD87-856DA7E79D8D}">
      <text>
        <r>
          <rPr>
            <sz val="10"/>
            <rFont val="Tahoma"/>
            <family val="2"/>
          </rPr>
          <t>Total Dox Acceptance Amt - Total Paid Amt</t>
        </r>
      </text>
    </comment>
    <comment ref="L2819" authorId="0" shapeId="0" xr:uid="{0D3E97AC-4C6C-4708-B0F3-6F73B0EBA500}">
      <text>
        <r>
          <rPr>
            <sz val="10"/>
            <rFont val="Tahoma"/>
            <family val="2"/>
          </rPr>
          <t>Y12142021-15</t>
        </r>
      </text>
    </comment>
    <comment ref="X2820" authorId="0" shapeId="0" xr:uid="{459A0BEE-FD60-4596-B093-40FDE4FDDAB5}">
      <text>
        <r>
          <rPr>
            <sz val="10"/>
            <rFont val="Tahoma"/>
            <family val="2"/>
          </rPr>
          <t>Total Dox Acceptance Amt - Total Paid Amt</t>
        </r>
      </text>
    </comment>
    <comment ref="L2821" authorId="0" shapeId="0" xr:uid="{95A63D5F-87A8-42B0-82CD-A14DA2EF47F0}">
      <text>
        <r>
          <rPr>
            <sz val="10"/>
            <rFont val="Tahoma"/>
            <family val="2"/>
          </rPr>
          <t>Y11282021-91</t>
        </r>
      </text>
    </comment>
    <comment ref="X2822" authorId="0" shapeId="0" xr:uid="{468B83BD-9BBB-40AD-9778-139B5B8C35A7}">
      <text>
        <r>
          <rPr>
            <sz val="10"/>
            <rFont val="Tahoma"/>
            <family val="2"/>
          </rPr>
          <t>Total Dox Acceptance Amt - Total Paid Amt</t>
        </r>
      </text>
    </comment>
    <comment ref="L2823" authorId="0" shapeId="0" xr:uid="{7619215F-1286-4D97-860D-F194A52F1717}">
      <text>
        <r>
          <rPr>
            <sz val="10"/>
            <rFont val="Tahoma"/>
            <family val="2"/>
          </rPr>
          <t>Y12012021-131</t>
        </r>
      </text>
    </comment>
    <comment ref="X2824" authorId="0" shapeId="0" xr:uid="{1F98A6C0-2D71-4ABA-A789-4C354445557A}">
      <text>
        <r>
          <rPr>
            <sz val="10"/>
            <rFont val="Tahoma"/>
            <family val="2"/>
          </rPr>
          <t>Total Dox Acceptance Amt - Total Paid Amt</t>
        </r>
      </text>
    </comment>
    <comment ref="L2825" authorId="0" shapeId="0" xr:uid="{7803A7C5-575E-49AA-8BEF-0059E16DB03C}">
      <text>
        <r>
          <rPr>
            <sz val="10"/>
            <rFont val="Tahoma"/>
            <family val="2"/>
          </rPr>
          <t>Y01052022-24</t>
        </r>
      </text>
    </comment>
    <comment ref="X2826" authorId="0" shapeId="0" xr:uid="{592F54E9-02AC-4268-BCEB-F298DC6256D2}">
      <text>
        <r>
          <rPr>
            <sz val="10"/>
            <rFont val="Tahoma"/>
            <family val="2"/>
          </rPr>
          <t>Total Dox Acceptance Amt - Total Paid Amt</t>
        </r>
      </text>
    </comment>
    <comment ref="L2827" authorId="0" shapeId="0" xr:uid="{30FAA60F-4489-4D5B-B018-E0871831A275}">
      <text>
        <r>
          <rPr>
            <sz val="10"/>
            <rFont val="Tahoma"/>
            <family val="2"/>
          </rPr>
          <t>Y12142021-9</t>
        </r>
      </text>
    </comment>
    <comment ref="X2828" authorId="0" shapeId="0" xr:uid="{32633B7E-E3C1-45C0-AA85-5F4604E05C18}">
      <text>
        <r>
          <rPr>
            <sz val="10"/>
            <rFont val="Tahoma"/>
            <family val="2"/>
          </rPr>
          <t>Total Dox Acceptance Amt - Total Paid Amt</t>
        </r>
      </text>
    </comment>
    <comment ref="L2829" authorId="0" shapeId="0" xr:uid="{86608872-CD4C-462D-97B5-62040F591A6E}">
      <text>
        <r>
          <rPr>
            <sz val="10"/>
            <rFont val="Tahoma"/>
            <family val="2"/>
          </rPr>
          <t>Y12142021-7</t>
        </r>
      </text>
    </comment>
    <comment ref="X2830" authorId="0" shapeId="0" xr:uid="{504C08AF-F366-471D-AC30-460A461919CA}">
      <text>
        <r>
          <rPr>
            <sz val="10"/>
            <rFont val="Tahoma"/>
            <family val="2"/>
          </rPr>
          <t>Total Dox Acceptance Amt - Total Paid Amt</t>
        </r>
      </text>
    </comment>
    <comment ref="L2831" authorId="0" shapeId="0" xr:uid="{A759B33F-445F-42BB-BDC8-8DE3502E8450}">
      <text>
        <r>
          <rPr>
            <sz val="10"/>
            <rFont val="Tahoma"/>
            <family val="2"/>
          </rPr>
          <t>Y12142021-25</t>
        </r>
      </text>
    </comment>
    <comment ref="X2832" authorId="0" shapeId="0" xr:uid="{0ADB235B-F7DB-4F81-91C3-9EC1E39CB605}">
      <text>
        <r>
          <rPr>
            <sz val="10"/>
            <rFont val="Tahoma"/>
            <family val="2"/>
          </rPr>
          <t>Total Dox Acceptance Amt - Total Paid Amt</t>
        </r>
      </text>
    </comment>
    <comment ref="L2833" authorId="0" shapeId="0" xr:uid="{42939925-FCE1-48B0-B0FE-1D5DCCF8E44B}">
      <text>
        <r>
          <rPr>
            <sz val="10"/>
            <rFont val="Tahoma"/>
            <family val="2"/>
          </rPr>
          <t>Y12142021-19</t>
        </r>
      </text>
    </comment>
    <comment ref="X2834" authorId="0" shapeId="0" xr:uid="{DFEC3476-417C-445A-BCC4-80ECA60F9468}">
      <text>
        <r>
          <rPr>
            <sz val="10"/>
            <rFont val="Tahoma"/>
            <family val="2"/>
          </rPr>
          <t>Total Dox Acceptance Amt - Total Paid Amt</t>
        </r>
      </text>
    </comment>
    <comment ref="L2835" authorId="0" shapeId="0" xr:uid="{A7EAF73B-C187-4A13-8145-81770E588DB7}">
      <text>
        <r>
          <rPr>
            <sz val="10"/>
            <rFont val="Tahoma"/>
            <family val="2"/>
          </rPr>
          <t>Y11282021-83</t>
        </r>
      </text>
    </comment>
    <comment ref="X2836" authorId="0" shapeId="0" xr:uid="{74B5281B-512E-440C-AA9A-C9B1FB415793}">
      <text>
        <r>
          <rPr>
            <sz val="10"/>
            <rFont val="Tahoma"/>
            <family val="2"/>
          </rPr>
          <t>Total Dox Acceptance Amt - Total Paid Amt</t>
        </r>
      </text>
    </comment>
    <comment ref="L2837" authorId="0" shapeId="0" xr:uid="{8BBDDAA9-5FB1-4D85-9EA7-6DF29C53CA39}">
      <text>
        <r>
          <rPr>
            <sz val="10"/>
            <rFont val="Tahoma"/>
            <family val="2"/>
          </rPr>
          <t>Y11292021-59</t>
        </r>
      </text>
    </comment>
    <comment ref="X2838" authorId="0" shapeId="0" xr:uid="{F8483837-685C-4440-BB18-D9707E1A0C4E}">
      <text>
        <r>
          <rPr>
            <sz val="10"/>
            <rFont val="Tahoma"/>
            <family val="2"/>
          </rPr>
          <t>Total Dox Acceptance Amt - Total Paid Amt</t>
        </r>
      </text>
    </comment>
    <comment ref="L2839" authorId="0" shapeId="0" xr:uid="{6CEC4304-CF4C-470C-9029-97816B231D33}">
      <text>
        <r>
          <rPr>
            <sz val="10"/>
            <rFont val="Tahoma"/>
            <family val="2"/>
          </rPr>
          <t>Y02112022-10</t>
        </r>
      </text>
    </comment>
    <comment ref="X2840" authorId="0" shapeId="0" xr:uid="{75B81DE5-E09F-467D-9B06-4214056CB008}">
      <text>
        <r>
          <rPr>
            <sz val="10"/>
            <rFont val="Tahoma"/>
            <family val="2"/>
          </rPr>
          <t>Total Dox Acceptance Amt - Total Paid Amt</t>
        </r>
      </text>
    </comment>
    <comment ref="L2841" authorId="0" shapeId="0" xr:uid="{3C3DBEAF-DE6B-4CE3-8001-D6BDA74FE04E}">
      <text>
        <r>
          <rPr>
            <sz val="10"/>
            <rFont val="Tahoma"/>
            <family val="2"/>
          </rPr>
          <t>Y03092022-56</t>
        </r>
      </text>
    </comment>
    <comment ref="X2842" authorId="0" shapeId="0" xr:uid="{8A854CDB-AE1E-407F-A549-2B84FC1A9A7F}">
      <text>
        <r>
          <rPr>
            <sz val="10"/>
            <rFont val="Tahoma"/>
            <family val="2"/>
          </rPr>
          <t>Total Dox Acceptance Amt - Total Paid Amt</t>
        </r>
      </text>
    </comment>
    <comment ref="L2843" authorId="0" shapeId="0" xr:uid="{85A0F94D-90C3-4A94-A14D-CF08B9C4F5C0}">
      <text>
        <r>
          <rPr>
            <sz val="10"/>
            <rFont val="Tahoma"/>
            <family val="2"/>
          </rPr>
          <t>Y01042022-104</t>
        </r>
      </text>
    </comment>
    <comment ref="X2844" authorId="0" shapeId="0" xr:uid="{A681A805-F4A7-4932-A08C-08306CBE74CB}">
      <text>
        <r>
          <rPr>
            <sz val="10"/>
            <rFont val="Tahoma"/>
            <family val="2"/>
          </rPr>
          <t>Total Dox Acceptance Amt - Total Paid Amt</t>
        </r>
      </text>
    </comment>
    <comment ref="L2845" authorId="0" shapeId="0" xr:uid="{61D6EF5E-8072-4474-A93C-69AB7C863405}">
      <text>
        <r>
          <rPr>
            <sz val="10"/>
            <rFont val="Tahoma"/>
            <family val="2"/>
          </rPr>
          <t>Y11292021-39</t>
        </r>
      </text>
    </comment>
    <comment ref="X2846" authorId="0" shapeId="0" xr:uid="{43169851-0EFC-4433-89CD-3D61CEFCAC74}">
      <text>
        <r>
          <rPr>
            <sz val="10"/>
            <rFont val="Tahoma"/>
            <family val="2"/>
          </rPr>
          <t>Total Dox Acceptance Amt - Total Paid Amt</t>
        </r>
      </text>
    </comment>
    <comment ref="L2847" authorId="0" shapeId="0" xr:uid="{DB436833-61F9-455E-A045-82FE9669D789}">
      <text>
        <r>
          <rPr>
            <sz val="10"/>
            <rFont val="Tahoma"/>
            <family val="2"/>
          </rPr>
          <t>Y04092022-37</t>
        </r>
      </text>
    </comment>
    <comment ref="X2848" authorId="0" shapeId="0" xr:uid="{086BA56B-21F1-4F2E-B47C-03E015973346}">
      <text>
        <r>
          <rPr>
            <sz val="10"/>
            <rFont val="Tahoma"/>
            <family val="2"/>
          </rPr>
          <t>Total Dox Acceptance Amt - Total Paid Amt</t>
        </r>
      </text>
    </comment>
    <comment ref="L2849" authorId="0" shapeId="0" xr:uid="{23FBC4CB-5589-4A9C-941E-32D105E97EBE}">
      <text>
        <r>
          <rPr>
            <sz val="10"/>
            <rFont val="Tahoma"/>
            <family val="2"/>
          </rPr>
          <t>Y01052022-6</t>
        </r>
      </text>
    </comment>
    <comment ref="X2850" authorId="0" shapeId="0" xr:uid="{6664388C-E205-4600-B5C0-687021FAE50C}">
      <text>
        <r>
          <rPr>
            <sz val="10"/>
            <rFont val="Tahoma"/>
            <family val="2"/>
          </rPr>
          <t>Total Dox Acceptance Amt - Total Paid Amt</t>
        </r>
      </text>
    </comment>
    <comment ref="L2851" authorId="0" shapeId="0" xr:uid="{EE84813F-91F8-41B8-A2A0-69D8A0345CC9}">
      <text>
        <r>
          <rPr>
            <sz val="10"/>
            <rFont val="Tahoma"/>
            <family val="2"/>
          </rPr>
          <t>Y03282022-10</t>
        </r>
      </text>
    </comment>
    <comment ref="X2852" authorId="0" shapeId="0" xr:uid="{6154570E-1D92-4420-A5A3-C94722A3B650}">
      <text>
        <r>
          <rPr>
            <sz val="10"/>
            <rFont val="Tahoma"/>
            <family val="2"/>
          </rPr>
          <t>Total Dox Acceptance Amt - Total Paid Amt</t>
        </r>
      </text>
    </comment>
    <comment ref="L2853" authorId="0" shapeId="0" xr:uid="{620126EB-98B3-49CC-923A-82A8830CC2CC}">
      <text>
        <r>
          <rPr>
            <sz val="10"/>
            <rFont val="Tahoma"/>
            <family val="2"/>
          </rPr>
          <t>Y01132022-3</t>
        </r>
      </text>
    </comment>
    <comment ref="X2854" authorId="0" shapeId="0" xr:uid="{3CD9C67B-88D8-4B09-BC0F-BF7B572F287D}">
      <text>
        <r>
          <rPr>
            <sz val="10"/>
            <rFont val="Tahoma"/>
            <family val="2"/>
          </rPr>
          <t>Total Dox Acceptance Amt - Total Paid Amt</t>
        </r>
      </text>
    </comment>
    <comment ref="L2855" authorId="0" shapeId="0" xr:uid="{456AA3C2-9742-4E81-809C-2D06E983264B}">
      <text>
        <r>
          <rPr>
            <sz val="10"/>
            <rFont val="Tahoma"/>
            <family val="2"/>
          </rPr>
          <t>Y12142021-12</t>
        </r>
      </text>
    </comment>
    <comment ref="X2856" authorId="0" shapeId="0" xr:uid="{793EB037-FDFF-4A2D-90FC-0BC86FAE7395}">
      <text>
        <r>
          <rPr>
            <sz val="10"/>
            <rFont val="Tahoma"/>
            <family val="2"/>
          </rPr>
          <t>Total Dox Acceptance Amt - Total Paid Amt</t>
        </r>
      </text>
    </comment>
    <comment ref="L2857" authorId="0" shapeId="0" xr:uid="{515D6C0A-220D-4D76-BE68-1EFC82A30292}">
      <text>
        <r>
          <rPr>
            <sz val="10"/>
            <rFont val="Tahoma"/>
            <family val="2"/>
          </rPr>
          <t>Y12142021-20</t>
        </r>
      </text>
    </comment>
    <comment ref="X2858" authorId="0" shapeId="0" xr:uid="{96AF4372-2184-4C8A-BFB0-16713B50A07F}">
      <text>
        <r>
          <rPr>
            <sz val="10"/>
            <rFont val="Tahoma"/>
            <family val="2"/>
          </rPr>
          <t>Total Dox Acceptance Amt - Total Paid Amt</t>
        </r>
      </text>
    </comment>
    <comment ref="L2859" authorId="0" shapeId="0" xr:uid="{A7CFBA45-9F82-45FE-AEF0-5211FF92D646}">
      <text>
        <r>
          <rPr>
            <sz val="10"/>
            <rFont val="Tahoma"/>
            <family val="2"/>
          </rPr>
          <t>Y11292021-64</t>
        </r>
      </text>
    </comment>
    <comment ref="X2860" authorId="0" shapeId="0" xr:uid="{8FD40397-1B3F-45CB-8E0E-02A3F1B4B85A}">
      <text>
        <r>
          <rPr>
            <sz val="10"/>
            <rFont val="Tahoma"/>
            <family val="2"/>
          </rPr>
          <t>Total Dox Acceptance Amt - Total Paid Amt</t>
        </r>
      </text>
    </comment>
    <comment ref="L2861" authorId="0" shapeId="0" xr:uid="{FB6D00F2-DC70-4C6C-80B0-5DFD37C38895}">
      <text>
        <r>
          <rPr>
            <sz val="10"/>
            <rFont val="Tahoma"/>
            <family val="2"/>
          </rPr>
          <t>Y11292021-68</t>
        </r>
      </text>
    </comment>
    <comment ref="X2862" authorId="0" shapeId="0" xr:uid="{799B908C-8F45-402B-A788-3EA97A0D4B80}">
      <text>
        <r>
          <rPr>
            <sz val="10"/>
            <rFont val="Tahoma"/>
            <family val="2"/>
          </rPr>
          <t>Total Dox Acceptance Amt - Total Paid Amt</t>
        </r>
      </text>
    </comment>
    <comment ref="L2863" authorId="0" shapeId="0" xr:uid="{3C015071-7422-4BBF-AF97-EC88B400135F}">
      <text>
        <r>
          <rPr>
            <sz val="10"/>
            <rFont val="Tahoma"/>
            <family val="2"/>
          </rPr>
          <t>Y01102022-38</t>
        </r>
      </text>
    </comment>
    <comment ref="X2864" authorId="0" shapeId="0" xr:uid="{45D5A0FD-7CAC-4990-AFB1-EC8D230BD01D}">
      <text>
        <r>
          <rPr>
            <sz val="10"/>
            <rFont val="Tahoma"/>
            <family val="2"/>
          </rPr>
          <t>Total Dox Acceptance Amt - Total Paid Amt</t>
        </r>
      </text>
    </comment>
    <comment ref="L2865" authorId="0" shapeId="0" xr:uid="{6A609B38-ECD7-4773-A30F-CC0B3675828D}">
      <text>
        <r>
          <rPr>
            <sz val="10"/>
            <rFont val="Tahoma"/>
            <family val="2"/>
          </rPr>
          <t>Y01052022-22</t>
        </r>
      </text>
    </comment>
    <comment ref="X2866" authorId="0" shapeId="0" xr:uid="{893DA9E7-074B-4BCA-9B5A-7CEA7E790944}">
      <text>
        <r>
          <rPr>
            <sz val="10"/>
            <rFont val="Tahoma"/>
            <family val="2"/>
          </rPr>
          <t>Total Dox Acceptance Amt - Total Paid Amt</t>
        </r>
      </text>
    </comment>
    <comment ref="L2867" authorId="0" shapeId="0" xr:uid="{DFC7C393-EE76-4820-AD52-917E95FA6BD2}">
      <text>
        <r>
          <rPr>
            <sz val="10"/>
            <rFont val="Tahoma"/>
            <family val="2"/>
          </rPr>
          <t>Y12222021-31</t>
        </r>
      </text>
    </comment>
    <comment ref="L2868" authorId="0" shapeId="0" xr:uid="{0BDBBF37-54CE-4793-B9B1-5155D7ED1872}">
      <text>
        <r>
          <rPr>
            <sz val="10"/>
            <rFont val="Tahoma"/>
            <family val="2"/>
          </rPr>
          <t>Y01042022-97</t>
        </r>
      </text>
    </comment>
    <comment ref="X2869" authorId="0" shapeId="0" xr:uid="{3F760DAA-E712-41E6-AAF9-E61DF5B0E9F9}">
      <text>
        <r>
          <rPr>
            <sz val="10"/>
            <rFont val="Tahoma"/>
            <family val="2"/>
          </rPr>
          <t>Total Dox Acceptance Amt - Total Paid Amt</t>
        </r>
      </text>
    </comment>
    <comment ref="L2870" authorId="0" shapeId="0" xr:uid="{277EB94E-777D-48C1-A351-B5DCB28EB596}">
      <text>
        <r>
          <rPr>
            <sz val="10"/>
            <rFont val="Tahoma"/>
            <family val="2"/>
          </rPr>
          <t>Y12142021-2</t>
        </r>
      </text>
    </comment>
    <comment ref="X2871" authorId="0" shapeId="0" xr:uid="{10700499-1D7C-4C54-A3E7-7DAAD093D671}">
      <text>
        <r>
          <rPr>
            <sz val="10"/>
            <rFont val="Tahoma"/>
            <family val="2"/>
          </rPr>
          <t>Total Dox Acceptance Amt - Total Paid Amt</t>
        </r>
      </text>
    </comment>
    <comment ref="L2872" authorId="0" shapeId="0" xr:uid="{AA92C202-0EA5-4BF2-91AA-886FA2F701A4}">
      <text>
        <r>
          <rPr>
            <sz val="10"/>
            <rFont val="Tahoma"/>
            <family val="2"/>
          </rPr>
          <t>Y02092022-5</t>
        </r>
      </text>
    </comment>
    <comment ref="X2873" authorId="0" shapeId="0" xr:uid="{0FD089E4-098C-4B4A-80B8-54EC77544E79}">
      <text>
        <r>
          <rPr>
            <sz val="10"/>
            <rFont val="Tahoma"/>
            <family val="2"/>
          </rPr>
          <t>Total Dox Acceptance Amt - Total Paid Amt</t>
        </r>
      </text>
    </comment>
    <comment ref="L2874" authorId="0" shapeId="0" xr:uid="{1017A87A-86A4-465E-9447-D17B5F4B6097}">
      <text>
        <r>
          <rPr>
            <sz val="10"/>
            <rFont val="Tahoma"/>
            <family val="2"/>
          </rPr>
          <t>Y01062022-13</t>
        </r>
      </text>
    </comment>
    <comment ref="X2875" authorId="0" shapeId="0" xr:uid="{1549158E-A7E9-43C0-8CF7-7CAB17C30F1D}">
      <text>
        <r>
          <rPr>
            <sz val="10"/>
            <rFont val="Tahoma"/>
            <family val="2"/>
          </rPr>
          <t>Total Dox Acceptance Amt - Total Paid Amt</t>
        </r>
      </text>
    </comment>
    <comment ref="L2876" authorId="0" shapeId="0" xr:uid="{03357DB6-ACE3-4F3F-A690-900388319BC5}">
      <text>
        <r>
          <rPr>
            <sz val="10"/>
            <rFont val="Tahoma"/>
            <family val="2"/>
          </rPr>
          <t>Y01042022-103</t>
        </r>
      </text>
    </comment>
    <comment ref="L2877" authorId="0" shapeId="0" xr:uid="{54DB8FC5-9D5D-4ED3-A0B0-6AAA7B97726F}">
      <text>
        <r>
          <rPr>
            <sz val="10"/>
            <rFont val="Tahoma"/>
            <family val="2"/>
          </rPr>
          <t>Y01302022-33</t>
        </r>
      </text>
    </comment>
    <comment ref="X2878" authorId="0" shapeId="0" xr:uid="{F55BB093-DE7C-4DF7-A2B9-DAE04BC7566E}">
      <text>
        <r>
          <rPr>
            <sz val="10"/>
            <rFont val="Tahoma"/>
            <family val="2"/>
          </rPr>
          <t>Total Dox Acceptance Amt - Total Paid Amt</t>
        </r>
      </text>
    </comment>
    <comment ref="L2879" authorId="0" shapeId="0" xr:uid="{437BC5CB-011E-42D1-817B-FB6260E93E57}">
      <text>
        <r>
          <rPr>
            <sz val="10"/>
            <rFont val="Tahoma"/>
            <family val="2"/>
          </rPr>
          <t>Y12222021-35</t>
        </r>
      </text>
    </comment>
    <comment ref="L2880" authorId="0" shapeId="0" xr:uid="{68A7A920-AE25-47F4-B4C4-7FFD5547DA3B}">
      <text>
        <r>
          <rPr>
            <sz val="10"/>
            <rFont val="Tahoma"/>
            <family val="2"/>
          </rPr>
          <t>Y01092022-48</t>
        </r>
      </text>
    </comment>
    <comment ref="X2881" authorId="0" shapeId="0" xr:uid="{ACCDAEC7-AD6E-4009-85E6-8CF33DF54185}">
      <text>
        <r>
          <rPr>
            <sz val="10"/>
            <rFont val="Tahoma"/>
            <family val="2"/>
          </rPr>
          <t>Total Dox Acceptance Amt - Total Paid Amt</t>
        </r>
      </text>
    </comment>
    <comment ref="L2882" authorId="0" shapeId="0" xr:uid="{DB721035-7C8E-44A2-AF45-C9B6C699CAFE}">
      <text>
        <r>
          <rPr>
            <sz val="10"/>
            <rFont val="Tahoma"/>
            <family val="2"/>
          </rPr>
          <t>Y12142021-24</t>
        </r>
      </text>
    </comment>
    <comment ref="X2883" authorId="0" shapeId="0" xr:uid="{09E2C307-A8F0-4AA8-AE4B-E205BB8E09A6}">
      <text>
        <r>
          <rPr>
            <sz val="10"/>
            <rFont val="Tahoma"/>
            <family val="2"/>
          </rPr>
          <t>Total Dox Acceptance Amt - Total Paid Amt</t>
        </r>
      </text>
    </comment>
    <comment ref="L2884" authorId="0" shapeId="0" xr:uid="{D56BD637-706A-4A95-A9B7-AA59DA02C0FA}">
      <text>
        <r>
          <rPr>
            <sz val="10"/>
            <rFont val="Tahoma"/>
            <family val="2"/>
          </rPr>
          <t>Y11292021-67</t>
        </r>
      </text>
    </comment>
    <comment ref="X2885" authorId="0" shapeId="0" xr:uid="{60E65673-4932-4A82-A4C8-87645F6FCAD7}">
      <text>
        <r>
          <rPr>
            <sz val="10"/>
            <rFont val="Tahoma"/>
            <family val="2"/>
          </rPr>
          <t>Total Dox Acceptance Amt - Total Paid Amt</t>
        </r>
      </text>
    </comment>
    <comment ref="L2886" authorId="0" shapeId="0" xr:uid="{B1139883-0236-45C8-83DF-7BAF0C16E4F0}">
      <text>
        <r>
          <rPr>
            <sz val="10"/>
            <rFont val="Tahoma"/>
            <family val="2"/>
          </rPr>
          <t>Y12142021-13</t>
        </r>
      </text>
    </comment>
    <comment ref="X2887" authorId="0" shapeId="0" xr:uid="{5BB999CB-2C09-4392-B075-75DF20603A2C}">
      <text>
        <r>
          <rPr>
            <sz val="10"/>
            <rFont val="Tahoma"/>
            <family val="2"/>
          </rPr>
          <t>Total Dox Acceptance Amt - Total Paid Amt</t>
        </r>
      </text>
    </comment>
    <comment ref="L2888" authorId="0" shapeId="0" xr:uid="{D816C85E-97B8-4869-A568-7ECC682006F1}">
      <text>
        <r>
          <rPr>
            <sz val="10"/>
            <rFont val="Tahoma"/>
            <family val="2"/>
          </rPr>
          <t>Y03072022-78</t>
        </r>
      </text>
    </comment>
    <comment ref="X2889" authorId="0" shapeId="0" xr:uid="{BFEE2B44-2340-4F44-87B3-2EE5DA8223D8}">
      <text>
        <r>
          <rPr>
            <sz val="10"/>
            <rFont val="Tahoma"/>
            <family val="2"/>
          </rPr>
          <t>Total Dox Acceptance Amt - Total Paid Amt</t>
        </r>
      </text>
    </comment>
    <comment ref="L2890" authorId="0" shapeId="0" xr:uid="{C8D2518A-6D79-4D6B-B98F-8CA4B7B39B2F}">
      <text>
        <r>
          <rPr>
            <sz val="10"/>
            <rFont val="Tahoma"/>
            <family val="2"/>
          </rPr>
          <t>Y01052022-23</t>
        </r>
      </text>
    </comment>
    <comment ref="X2891" authorId="0" shapeId="0" xr:uid="{B9EF1146-0CA4-4479-931D-8C8BD3BC4C62}">
      <text>
        <r>
          <rPr>
            <sz val="10"/>
            <rFont val="Tahoma"/>
            <family val="2"/>
          </rPr>
          <t>Total Dox Acceptance Amt - Total Paid Amt</t>
        </r>
      </text>
    </comment>
    <comment ref="L2892" authorId="0" shapeId="0" xr:uid="{F914F5A7-E992-4E6B-B926-F3B7EF1FF6EC}">
      <text>
        <r>
          <rPr>
            <sz val="10"/>
            <rFont val="Tahoma"/>
            <family val="2"/>
          </rPr>
          <t>Y01062022-25</t>
        </r>
      </text>
    </comment>
    <comment ref="X2893" authorId="0" shapeId="0" xr:uid="{3B3F8569-2F7B-4E6D-B9F5-20470F519D79}">
      <text>
        <r>
          <rPr>
            <sz val="10"/>
            <rFont val="Tahoma"/>
            <family val="2"/>
          </rPr>
          <t>Total Dox Acceptance Amt - Total Paid Amt</t>
        </r>
      </text>
    </comment>
    <comment ref="L2894" authorId="0" shapeId="0" xr:uid="{0B0C387A-03A0-474A-803E-306AE35DA483}">
      <text>
        <r>
          <rPr>
            <sz val="10"/>
            <rFont val="Tahoma"/>
            <family val="2"/>
          </rPr>
          <t>Y01302022-76</t>
        </r>
      </text>
    </comment>
    <comment ref="X2895" authorId="0" shapeId="0" xr:uid="{DFBF94C8-D16A-47FC-82FD-1D88423B58CF}">
      <text>
        <r>
          <rPr>
            <sz val="10"/>
            <rFont val="Tahoma"/>
            <family val="2"/>
          </rPr>
          <t>Total Dox Acceptance Amt - Total Paid Amt</t>
        </r>
      </text>
    </comment>
    <comment ref="L2896" authorId="0" shapeId="0" xr:uid="{587A9D4F-6622-434E-BE0C-E40817CC5A33}">
      <text>
        <r>
          <rPr>
            <sz val="10"/>
            <rFont val="Tahoma"/>
            <family val="2"/>
          </rPr>
          <t>Y02122022-33</t>
        </r>
      </text>
    </comment>
    <comment ref="X2897" authorId="0" shapeId="0" xr:uid="{D0572FC1-1EB1-4107-A79A-4553AC205F2A}">
      <text>
        <r>
          <rPr>
            <sz val="10"/>
            <rFont val="Tahoma"/>
            <family val="2"/>
          </rPr>
          <t>Total Dox Acceptance Amt - Total Paid Amt</t>
        </r>
      </text>
    </comment>
    <comment ref="X2899" authorId="0" shapeId="0" xr:uid="{BF6A9B0E-FC1C-47BC-8684-2A41BCC63040}">
      <text>
        <r>
          <rPr>
            <sz val="10"/>
            <rFont val="Tahoma"/>
            <family val="2"/>
          </rPr>
          <t>Total Dox Acceptance Amt - Total Paid Amt</t>
        </r>
      </text>
    </comment>
    <comment ref="L2900" authorId="0" shapeId="0" xr:uid="{B2FDD35F-B81C-4251-BCB6-3448DF4528F9}">
      <text>
        <r>
          <rPr>
            <sz val="10"/>
            <rFont val="Tahoma"/>
            <family val="2"/>
          </rPr>
          <t>Y12222021-43</t>
        </r>
      </text>
    </comment>
    <comment ref="X2901" authorId="0" shapeId="0" xr:uid="{78305A02-63C2-4FD3-BF35-8B547CE0BCB0}">
      <text>
        <r>
          <rPr>
            <sz val="10"/>
            <rFont val="Tahoma"/>
            <family val="2"/>
          </rPr>
          <t>Total Dox Acceptance Amt - Total Paid Amt</t>
        </r>
      </text>
    </comment>
    <comment ref="L2902" authorId="0" shapeId="0" xr:uid="{3BC248FB-0BFD-4F87-8E25-BB585E66C867}">
      <text>
        <r>
          <rPr>
            <sz val="10"/>
            <rFont val="Tahoma"/>
            <family val="2"/>
          </rPr>
          <t>Y12012021-97</t>
        </r>
      </text>
    </comment>
    <comment ref="X2903" authorId="0" shapeId="0" xr:uid="{F3B1C74E-B1BE-412D-8A83-67D7E09A5CFC}">
      <text>
        <r>
          <rPr>
            <sz val="10"/>
            <rFont val="Tahoma"/>
            <family val="2"/>
          </rPr>
          <t>Total Dox Acceptance Amt - Total Paid Amt</t>
        </r>
      </text>
    </comment>
    <comment ref="L2904" authorId="0" shapeId="0" xr:uid="{6AAEF8FA-B7F8-4A0D-BDF3-F726508A5322}">
      <text>
        <r>
          <rPr>
            <sz val="10"/>
            <rFont val="Tahoma"/>
            <family val="2"/>
          </rPr>
          <t>Y01062022-29</t>
        </r>
      </text>
    </comment>
    <comment ref="X2905" authorId="0" shapeId="0" xr:uid="{414DB28C-C7CE-40C0-A633-A746FF926A1D}">
      <text>
        <r>
          <rPr>
            <sz val="10"/>
            <rFont val="Tahoma"/>
            <family val="2"/>
          </rPr>
          <t>Total Dox Acceptance Amt - Total Paid Amt</t>
        </r>
      </text>
    </comment>
    <comment ref="L2906" authorId="0" shapeId="0" xr:uid="{500D6816-3724-4BE2-A203-F416661A7CC3}">
      <text>
        <r>
          <rPr>
            <sz val="10"/>
            <rFont val="Tahoma"/>
            <family val="2"/>
          </rPr>
          <t>Y01052022-15</t>
        </r>
      </text>
    </comment>
    <comment ref="X2907" authorId="0" shapeId="0" xr:uid="{57F58AAA-D078-47DB-B4EF-E48867B69FB6}">
      <text>
        <r>
          <rPr>
            <sz val="10"/>
            <rFont val="Tahoma"/>
            <family val="2"/>
          </rPr>
          <t>Total Dox Acceptance Amt - Total Paid Amt</t>
        </r>
      </text>
    </comment>
    <comment ref="L2908" authorId="0" shapeId="0" xr:uid="{A8338697-3CFE-4C5F-8BB1-7E305BA543A1}">
      <text>
        <r>
          <rPr>
            <sz val="10"/>
            <rFont val="Tahoma"/>
            <family val="2"/>
          </rPr>
          <t>Y03072022-13</t>
        </r>
      </text>
    </comment>
    <comment ref="X2909" authorId="0" shapeId="0" xr:uid="{09B77E8B-C198-4090-B80E-D3E2530E0CC8}">
      <text>
        <r>
          <rPr>
            <sz val="10"/>
            <rFont val="Tahoma"/>
            <family val="2"/>
          </rPr>
          <t>Total Dox Acceptance Amt - Total Paid Amt</t>
        </r>
      </text>
    </comment>
    <comment ref="L2910" authorId="0" shapeId="0" xr:uid="{63CB91F1-4C4E-4AD8-B227-018BD8A61C6E}">
      <text>
        <r>
          <rPr>
            <sz val="10"/>
            <rFont val="Tahoma"/>
            <family val="2"/>
          </rPr>
          <t>Y12142021-26</t>
        </r>
      </text>
    </comment>
    <comment ref="X2911" authorId="0" shapeId="0" xr:uid="{A7F00A24-DB70-4C99-8A2B-D35A342A3220}">
      <text>
        <r>
          <rPr>
            <sz val="10"/>
            <rFont val="Tahoma"/>
            <family val="2"/>
          </rPr>
          <t>Total Dox Acceptance Amt - Total Paid Amt</t>
        </r>
      </text>
    </comment>
    <comment ref="L2912" authorId="0" shapeId="0" xr:uid="{7208337B-D4DF-478E-A9C5-4739A969601F}">
      <text>
        <r>
          <rPr>
            <sz val="10"/>
            <rFont val="Tahoma"/>
            <family val="2"/>
          </rPr>
          <t>Y12142021-27</t>
        </r>
      </text>
    </comment>
    <comment ref="X2913" authorId="0" shapeId="0" xr:uid="{4F83A6AA-8AFD-4870-9A21-6351F38FD99D}">
      <text>
        <r>
          <rPr>
            <sz val="10"/>
            <rFont val="Tahoma"/>
            <family val="2"/>
          </rPr>
          <t>Total Dox Acceptance Amt - Total Paid Amt</t>
        </r>
      </text>
    </comment>
    <comment ref="L2914" authorId="0" shapeId="0" xr:uid="{6A2A26E8-710A-45BE-90AC-9574B93ED11D}">
      <text>
        <r>
          <rPr>
            <sz val="10"/>
            <rFont val="Tahoma"/>
            <family val="2"/>
          </rPr>
          <t>Y11292021-65</t>
        </r>
      </text>
    </comment>
    <comment ref="X2915" authorId="0" shapeId="0" xr:uid="{885A549D-EE2A-44C4-9B0A-DED3233C5314}">
      <text>
        <r>
          <rPr>
            <sz val="10"/>
            <rFont val="Tahoma"/>
            <family val="2"/>
          </rPr>
          <t>Total Dox Acceptance Amt - Total Paid Amt</t>
        </r>
      </text>
    </comment>
    <comment ref="L2916" authorId="0" shapeId="0" xr:uid="{906388C3-DCDE-4DF0-902C-97B4D565F80B}">
      <text>
        <r>
          <rPr>
            <sz val="10"/>
            <rFont val="Tahoma"/>
            <family val="2"/>
          </rPr>
          <t>Y12222021-37</t>
        </r>
      </text>
    </comment>
    <comment ref="X2917" authorId="0" shapeId="0" xr:uid="{A2C67F4B-9EFB-48BB-AA42-849616434578}">
      <text>
        <r>
          <rPr>
            <sz val="10"/>
            <rFont val="Tahoma"/>
            <family val="2"/>
          </rPr>
          <t>Total Dox Acceptance Amt - Total Paid Amt</t>
        </r>
      </text>
    </comment>
    <comment ref="L2918" authorId="0" shapeId="0" xr:uid="{2DF59255-7C24-4F6A-814A-55B4182AB93B}">
      <text>
        <r>
          <rPr>
            <sz val="10"/>
            <rFont val="Tahoma"/>
            <family val="2"/>
          </rPr>
          <t>Y12222021-29</t>
        </r>
      </text>
    </comment>
    <comment ref="X2919" authorId="0" shapeId="0" xr:uid="{CB8704FE-ADA1-4CAA-A3A4-952BC112C461}">
      <text>
        <r>
          <rPr>
            <sz val="10"/>
            <rFont val="Tahoma"/>
            <family val="2"/>
          </rPr>
          <t>Total Dox Acceptance Amt - Total Paid Amt</t>
        </r>
      </text>
    </comment>
    <comment ref="L2920" authorId="0" shapeId="0" xr:uid="{6CD7008A-24C2-4564-8FB1-EC028AC4925F}">
      <text>
        <r>
          <rPr>
            <sz val="10"/>
            <rFont val="Tahoma"/>
            <family val="2"/>
          </rPr>
          <t>Y01302022-37</t>
        </r>
      </text>
    </comment>
    <comment ref="X2921" authorId="0" shapeId="0" xr:uid="{1D8FEC32-F06B-4CFF-A816-077557E4115E}">
      <text>
        <r>
          <rPr>
            <sz val="10"/>
            <rFont val="Tahoma"/>
            <family val="2"/>
          </rPr>
          <t>Total Dox Acceptance Amt - Total Paid Amt</t>
        </r>
      </text>
    </comment>
    <comment ref="L2922" authorId="0" shapeId="0" xr:uid="{B33AFC3E-F888-4502-A6AF-8F1C5E9FBACB}">
      <text>
        <r>
          <rPr>
            <sz val="10"/>
            <rFont val="Tahoma"/>
            <family val="2"/>
          </rPr>
          <t>Y04092022-7</t>
        </r>
      </text>
    </comment>
    <comment ref="X2923" authorId="0" shapeId="0" xr:uid="{7511D316-1431-4C35-B4F1-0719CC3ACE85}">
      <text>
        <r>
          <rPr>
            <sz val="10"/>
            <rFont val="Tahoma"/>
            <family val="2"/>
          </rPr>
          <t>Total Dox Acceptance Amt - Total Paid Amt</t>
        </r>
      </text>
    </comment>
    <comment ref="L2924" authorId="0" shapeId="0" xr:uid="{426BB2B7-6714-4EB6-9DBE-FB76034B753E}">
      <text>
        <r>
          <rPr>
            <sz val="10"/>
            <rFont val="Tahoma"/>
            <family val="2"/>
          </rPr>
          <t>Y04092022-4</t>
        </r>
      </text>
    </comment>
    <comment ref="X2925" authorId="0" shapeId="0" xr:uid="{869930D9-0151-46F4-AFEB-4BEEC8AACF2B}">
      <text>
        <r>
          <rPr>
            <sz val="10"/>
            <rFont val="Tahoma"/>
            <family val="2"/>
          </rPr>
          <t>Total Dox Acceptance Amt - Total Paid Amt</t>
        </r>
      </text>
    </comment>
    <comment ref="L2926" authorId="0" shapeId="0" xr:uid="{3D00FDDB-8327-4E35-AD2B-72A80C5354AC}">
      <text>
        <r>
          <rPr>
            <sz val="10"/>
            <rFont val="Tahoma"/>
            <family val="2"/>
          </rPr>
          <t>Y02122022-12</t>
        </r>
      </text>
    </comment>
    <comment ref="X2927" authorId="0" shapeId="0" xr:uid="{004EC401-423D-4E39-8D80-7767215DE446}">
      <text>
        <r>
          <rPr>
            <sz val="10"/>
            <rFont val="Tahoma"/>
            <family val="2"/>
          </rPr>
          <t>Total Dox Acceptance Amt - Total Paid Amt</t>
        </r>
      </text>
    </comment>
    <comment ref="L2928" authorId="0" shapeId="0" xr:uid="{21825252-9A73-48E3-A28A-9DFC3F2CC8F1}">
      <text>
        <r>
          <rPr>
            <sz val="10"/>
            <rFont val="Tahoma"/>
            <family val="2"/>
          </rPr>
          <t>Y01042022-102</t>
        </r>
      </text>
    </comment>
    <comment ref="X2929" authorId="0" shapeId="0" xr:uid="{B26CD4E9-9167-41B5-A937-6E2A58B1F5CE}">
      <text>
        <r>
          <rPr>
            <sz val="10"/>
            <rFont val="Tahoma"/>
            <family val="2"/>
          </rPr>
          <t>Total Dox Acceptance Amt - Total Paid Amt</t>
        </r>
      </text>
    </comment>
    <comment ref="L2930" authorId="0" shapeId="0" xr:uid="{544A18B9-9712-4E2A-BA39-1C1596571BCE}">
      <text>
        <r>
          <rPr>
            <sz val="10"/>
            <rFont val="Tahoma"/>
            <family val="2"/>
          </rPr>
          <t>Y01052022-26</t>
        </r>
      </text>
    </comment>
    <comment ref="X2931" authorId="0" shapeId="0" xr:uid="{D160E14C-58B2-44AB-875B-387CE091A67C}">
      <text>
        <r>
          <rPr>
            <sz val="10"/>
            <rFont val="Tahoma"/>
            <family val="2"/>
          </rPr>
          <t>Total Dox Acceptance Amt - Total Paid Amt</t>
        </r>
      </text>
    </comment>
    <comment ref="L2932" authorId="0" shapeId="0" xr:uid="{D7C15866-5C4A-4E4E-851B-8C17E0EFCB66}">
      <text>
        <r>
          <rPr>
            <sz val="10"/>
            <rFont val="Tahoma"/>
            <family val="2"/>
          </rPr>
          <t>Y01042022-94</t>
        </r>
      </text>
    </comment>
    <comment ref="L2933" authorId="0" shapeId="0" xr:uid="{83D24AED-5BA3-4645-84DF-CB7C9707FDA5}">
      <text>
        <r>
          <rPr>
            <sz val="10"/>
            <rFont val="Tahoma"/>
            <family val="2"/>
          </rPr>
          <t>Y01052022-10</t>
        </r>
      </text>
    </comment>
    <comment ref="X2934" authorId="0" shapeId="0" xr:uid="{6EDCC8C8-A73E-4DB4-ACB7-D9EEE6C3F883}">
      <text>
        <r>
          <rPr>
            <sz val="10"/>
            <rFont val="Tahoma"/>
            <family val="2"/>
          </rPr>
          <t>Total Dox Acceptance Amt - Total Paid Amt</t>
        </r>
      </text>
    </comment>
    <comment ref="L2935" authorId="0" shapeId="0" xr:uid="{F4184465-C530-4652-9CEA-8E4E9F3159EA}">
      <text>
        <r>
          <rPr>
            <sz val="10"/>
            <rFont val="Tahoma"/>
            <family val="2"/>
          </rPr>
          <t>Y01032022-19</t>
        </r>
      </text>
    </comment>
    <comment ref="X2936" authorId="0" shapeId="0" xr:uid="{1D6DB943-F663-42FB-8F4E-096DEEA3D394}">
      <text>
        <r>
          <rPr>
            <sz val="10"/>
            <rFont val="Tahoma"/>
            <family val="2"/>
          </rPr>
          <t>Total Dox Acceptance Amt - Total Paid Amt</t>
        </r>
      </text>
    </comment>
    <comment ref="L2937" authorId="0" shapeId="0" xr:uid="{F97F131B-6874-4D40-A659-18F82EDB9A4F}">
      <text>
        <r>
          <rPr>
            <sz val="10"/>
            <rFont val="Tahoma"/>
            <family val="2"/>
          </rPr>
          <t>Y01042022-88</t>
        </r>
      </text>
    </comment>
    <comment ref="X2938" authorId="0" shapeId="0" xr:uid="{FC97AE6F-63C8-44E9-A8BA-DD96CE8EB1F2}">
      <text>
        <r>
          <rPr>
            <sz val="10"/>
            <rFont val="Tahoma"/>
            <family val="2"/>
          </rPr>
          <t>Total Dox Acceptance Amt - Total Paid Amt</t>
        </r>
      </text>
    </comment>
    <comment ref="L2939" authorId="0" shapeId="0" xr:uid="{FCFE4DEF-4F89-4195-93D2-E49EFC7A1814}">
      <text>
        <r>
          <rPr>
            <sz val="10"/>
            <rFont val="Tahoma"/>
            <family val="2"/>
          </rPr>
          <t>Y01042022-95</t>
        </r>
      </text>
    </comment>
    <comment ref="X2940" authorId="0" shapeId="0" xr:uid="{F7512BE0-17D1-411B-8C2A-A51490FF5048}">
      <text>
        <r>
          <rPr>
            <sz val="10"/>
            <rFont val="Tahoma"/>
            <family val="2"/>
          </rPr>
          <t>Total Dox Acceptance Amt - Total Paid Amt</t>
        </r>
      </text>
    </comment>
    <comment ref="L2941" authorId="0" shapeId="0" xr:uid="{0EC436C6-9157-48AE-9A0D-BD78CE8941A6}">
      <text>
        <r>
          <rPr>
            <sz val="10"/>
            <rFont val="Tahoma"/>
            <family val="2"/>
          </rPr>
          <t>Y01062022-9</t>
        </r>
      </text>
    </comment>
    <comment ref="X2942" authorId="0" shapeId="0" xr:uid="{E4DE2B38-6E30-4A5E-81C5-BEB91A7591B6}">
      <text>
        <r>
          <rPr>
            <sz val="10"/>
            <rFont val="Tahoma"/>
            <family val="2"/>
          </rPr>
          <t>Total Dox Acceptance Amt - Total Paid Amt</t>
        </r>
      </text>
    </comment>
    <comment ref="L2943" authorId="0" shapeId="0" xr:uid="{ABB7924D-6DDD-45B3-AB63-B68934F84D00}">
      <text>
        <r>
          <rPr>
            <sz val="10"/>
            <rFont val="Tahoma"/>
            <family val="2"/>
          </rPr>
          <t>Y01042022-101</t>
        </r>
      </text>
    </comment>
    <comment ref="L2944" authorId="0" shapeId="0" xr:uid="{D84C14A0-7D40-4C42-AD27-A08FAB1F2D35}">
      <text>
        <r>
          <rPr>
            <sz val="10"/>
            <rFont val="Tahoma"/>
            <family val="2"/>
          </rPr>
          <t>Y01302022-31</t>
        </r>
      </text>
    </comment>
    <comment ref="X2945" authorId="0" shapeId="0" xr:uid="{430257D2-0C3A-44C5-AF2A-2921D3667A84}">
      <text>
        <r>
          <rPr>
            <sz val="10"/>
            <rFont val="Tahoma"/>
            <family val="2"/>
          </rPr>
          <t>Total Dox Acceptance Amt - Total Paid Amt</t>
        </r>
      </text>
    </comment>
    <comment ref="L2946" authorId="0" shapeId="0" xr:uid="{333B4693-F9B0-42FF-9098-8A92A9EF3475}">
      <text>
        <r>
          <rPr>
            <sz val="10"/>
            <rFont val="Tahoma"/>
            <family val="2"/>
          </rPr>
          <t>Y01302022-30</t>
        </r>
      </text>
    </comment>
    <comment ref="L2947" authorId="0" shapeId="0" xr:uid="{390C73B4-61FC-4F30-94A1-372ED0535629}">
      <text>
        <r>
          <rPr>
            <sz val="10"/>
            <rFont val="Tahoma"/>
            <family val="2"/>
          </rPr>
          <t>Y02032022-59</t>
        </r>
      </text>
    </comment>
    <comment ref="X2948" authorId="0" shapeId="0" xr:uid="{7C8222D3-BB58-4026-A776-9C7B7F202D38}">
      <text>
        <r>
          <rPr>
            <sz val="10"/>
            <rFont val="Tahoma"/>
            <family val="2"/>
          </rPr>
          <t>Total Dox Acceptance Amt - Total Paid Amt</t>
        </r>
      </text>
    </comment>
    <comment ref="L2949" authorId="0" shapeId="0" xr:uid="{31750668-FA92-4918-AEF1-A5BE35441A05}">
      <text>
        <r>
          <rPr>
            <sz val="10"/>
            <rFont val="Tahoma"/>
            <family val="2"/>
          </rPr>
          <t>Y01052022-20</t>
        </r>
      </text>
    </comment>
    <comment ref="X2950" authorId="0" shapeId="0" xr:uid="{BC154CF6-A6AC-4E04-BC93-B997A5C1F5DC}">
      <text>
        <r>
          <rPr>
            <sz val="10"/>
            <rFont val="Tahoma"/>
            <family val="2"/>
          </rPr>
          <t>Total Dox Acceptance Amt - Total Paid Amt</t>
        </r>
      </text>
    </comment>
    <comment ref="L2951" authorId="0" shapeId="0" xr:uid="{7E72CAE7-0D7D-4CE6-9FE2-5774424C3E44}">
      <text>
        <r>
          <rPr>
            <sz val="10"/>
            <rFont val="Tahoma"/>
            <family val="2"/>
          </rPr>
          <t>Y01302022-78</t>
        </r>
      </text>
    </comment>
    <comment ref="X2952" authorId="0" shapeId="0" xr:uid="{C5929643-BFDA-4433-AD2B-12A485565DC9}">
      <text>
        <r>
          <rPr>
            <sz val="10"/>
            <rFont val="Tahoma"/>
            <family val="2"/>
          </rPr>
          <t>Total Dox Acceptance Amt - Total Paid Amt</t>
        </r>
      </text>
    </comment>
    <comment ref="L2953" authorId="0" shapeId="0" xr:uid="{6F6DB77A-35AD-4B22-9EE2-0EB7BC4A25B3}">
      <text>
        <r>
          <rPr>
            <sz val="10"/>
            <rFont val="Tahoma"/>
            <family val="2"/>
          </rPr>
          <t>Y01042022-87</t>
        </r>
      </text>
    </comment>
    <comment ref="X2954" authorId="0" shapeId="0" xr:uid="{EE5BBDD8-B64B-4318-94C5-FD51810C4517}">
      <text>
        <r>
          <rPr>
            <sz val="10"/>
            <rFont val="Tahoma"/>
            <family val="2"/>
          </rPr>
          <t>Total Dox Acceptance Amt - Total Paid Amt</t>
        </r>
      </text>
    </comment>
    <comment ref="L2955" authorId="0" shapeId="0" xr:uid="{63A68819-CA13-4067-9637-F75A03749D51}">
      <text>
        <r>
          <rPr>
            <sz val="10"/>
            <rFont val="Tahoma"/>
            <family val="2"/>
          </rPr>
          <t>Y03082022-43</t>
        </r>
      </text>
    </comment>
    <comment ref="X2956" authorId="0" shapeId="0" xr:uid="{2C9CC802-8D39-4BDC-A3F6-C532ED2D6470}">
      <text>
        <r>
          <rPr>
            <sz val="10"/>
            <rFont val="Tahoma"/>
            <family val="2"/>
          </rPr>
          <t>Total Dox Acceptance Amt - Total Paid Amt</t>
        </r>
      </text>
    </comment>
    <comment ref="L2957" authorId="0" shapeId="0" xr:uid="{EFDCA46B-4D85-430D-925C-9AFFAF520ABE}">
      <text>
        <r>
          <rPr>
            <sz val="10"/>
            <rFont val="Tahoma"/>
            <family val="2"/>
          </rPr>
          <t>Y01062022-8</t>
        </r>
      </text>
    </comment>
    <comment ref="X2958" authorId="0" shapeId="0" xr:uid="{6CC9B12A-713A-4288-86EF-C9FEF6C5B8B9}">
      <text>
        <r>
          <rPr>
            <sz val="10"/>
            <rFont val="Tahoma"/>
            <family val="2"/>
          </rPr>
          <t>Total Dox Acceptance Amt - Total Paid Amt</t>
        </r>
      </text>
    </comment>
    <comment ref="L2959" authorId="0" shapeId="0" xr:uid="{D97AD546-A258-4DAA-9CDA-8B89880C9A1B}">
      <text>
        <r>
          <rPr>
            <sz val="10"/>
            <rFont val="Tahoma"/>
            <family val="2"/>
          </rPr>
          <t>Y01042022-76</t>
        </r>
      </text>
    </comment>
    <comment ref="X2960" authorId="0" shapeId="0" xr:uid="{91BE4F21-8A79-41DA-89FD-B54D88F41152}">
      <text>
        <r>
          <rPr>
            <sz val="10"/>
            <rFont val="Tahoma"/>
            <family val="2"/>
          </rPr>
          <t>Total Dox Acceptance Amt - Total Paid Amt</t>
        </r>
      </text>
    </comment>
    <comment ref="L2961" authorId="0" shapeId="0" xr:uid="{7A91609D-8DE0-49C9-899E-42226053B0B6}">
      <text>
        <r>
          <rPr>
            <sz val="10"/>
            <rFont val="Tahoma"/>
            <family val="2"/>
          </rPr>
          <t>Y01032022-24</t>
        </r>
      </text>
    </comment>
    <comment ref="X2962" authorId="0" shapeId="0" xr:uid="{B1979EA7-5136-4A08-ADAF-A2659733F32B}">
      <text>
        <r>
          <rPr>
            <sz val="10"/>
            <rFont val="Tahoma"/>
            <family val="2"/>
          </rPr>
          <t>Total Dox Acceptance Amt - Total Paid Amt</t>
        </r>
      </text>
    </comment>
    <comment ref="L2963" authorId="0" shapeId="0" xr:uid="{C1273372-95BB-43E0-A8F1-A4622F5E46D3}">
      <text>
        <r>
          <rPr>
            <sz val="10"/>
            <rFont val="Tahoma"/>
            <family val="2"/>
          </rPr>
          <t>Y04092022-30</t>
        </r>
      </text>
    </comment>
    <comment ref="X2964" authorId="0" shapeId="0" xr:uid="{60AE34D0-C73C-4921-897A-2DA36352451F}">
      <text>
        <r>
          <rPr>
            <sz val="10"/>
            <rFont val="Tahoma"/>
            <family val="2"/>
          </rPr>
          <t>Total Dox Acceptance Amt - Total Paid Amt</t>
        </r>
      </text>
    </comment>
    <comment ref="L2965" authorId="0" shapeId="0" xr:uid="{4F1C045E-FF2C-4884-81A8-1C0D05A3E5ED}">
      <text>
        <r>
          <rPr>
            <sz val="10"/>
            <rFont val="Tahoma"/>
            <family val="2"/>
          </rPr>
          <t>Y03302022-26</t>
        </r>
      </text>
    </comment>
    <comment ref="X2966" authorId="0" shapeId="0" xr:uid="{DBBAFEEC-433D-4531-A6A5-F4047D06D34B}">
      <text>
        <r>
          <rPr>
            <sz val="10"/>
            <rFont val="Tahoma"/>
            <family val="2"/>
          </rPr>
          <t>Total Dox Acceptance Amt - Total Paid Amt</t>
        </r>
      </text>
    </comment>
    <comment ref="L2967" authorId="0" shapeId="0" xr:uid="{FAFBC138-210E-4EC0-B71F-FAD2E05128CA}">
      <text>
        <r>
          <rPr>
            <sz val="10"/>
            <rFont val="Tahoma"/>
            <family val="2"/>
          </rPr>
          <t>Y02102022-1</t>
        </r>
      </text>
    </comment>
    <comment ref="X2968" authorId="0" shapeId="0" xr:uid="{64D4CC97-CA06-4434-9147-3B97943320EA}">
      <text>
        <r>
          <rPr>
            <sz val="10"/>
            <rFont val="Tahoma"/>
            <family val="2"/>
          </rPr>
          <t>Total Dox Acceptance Amt - Total Paid Amt</t>
        </r>
      </text>
    </comment>
    <comment ref="L2969" authorId="0" shapeId="0" xr:uid="{3D3BFAED-585F-4599-9957-AC5159A2DAC4}">
      <text>
        <r>
          <rPr>
            <sz val="10"/>
            <rFont val="Tahoma"/>
            <family val="2"/>
          </rPr>
          <t>Y07312022-23</t>
        </r>
      </text>
    </comment>
    <comment ref="X2970" authorId="0" shapeId="0" xr:uid="{366ADC00-0849-4E7E-B558-AF82E81C9892}">
      <text>
        <r>
          <rPr>
            <sz val="10"/>
            <rFont val="Tahoma"/>
            <family val="2"/>
          </rPr>
          <t>Total Dox Acceptance Amt - Total Paid Amt</t>
        </r>
      </text>
    </comment>
    <comment ref="L2971" authorId="0" shapeId="0" xr:uid="{B02FE2DA-18E7-460A-AB20-AD3A6D4D7022}">
      <text>
        <r>
          <rPr>
            <sz val="10"/>
            <rFont val="Tahoma"/>
            <family val="2"/>
          </rPr>
          <t>Y01092022-41</t>
        </r>
      </text>
    </comment>
    <comment ref="X2972" authorId="0" shapeId="0" xr:uid="{91363D9F-5928-4FFB-9848-B1A2E48E2263}">
      <text>
        <r>
          <rPr>
            <sz val="10"/>
            <rFont val="Tahoma"/>
            <family val="2"/>
          </rPr>
          <t>Total Dox Acceptance Amt - Total Paid Amt</t>
        </r>
      </text>
    </comment>
    <comment ref="L2973" authorId="0" shapeId="0" xr:uid="{D1F82FF8-D2D0-4B5B-9179-4E40DAF396C4}">
      <text>
        <r>
          <rPr>
            <sz val="10"/>
            <rFont val="Tahoma"/>
            <family val="2"/>
          </rPr>
          <t>Y01062022-17</t>
        </r>
      </text>
    </comment>
    <comment ref="X2974" authorId="0" shapeId="0" xr:uid="{2BF65357-2ED1-46C7-9ABB-4113777D4C4D}">
      <text>
        <r>
          <rPr>
            <sz val="10"/>
            <rFont val="Tahoma"/>
            <family val="2"/>
          </rPr>
          <t>Total Dox Acceptance Amt - Total Paid Amt</t>
        </r>
      </text>
    </comment>
    <comment ref="L2975" authorId="0" shapeId="0" xr:uid="{5571BD05-35FB-4B63-B1FE-28677441FAE5}">
      <text>
        <r>
          <rPr>
            <sz val="10"/>
            <rFont val="Tahoma"/>
            <family val="2"/>
          </rPr>
          <t>Y01062022-15</t>
        </r>
      </text>
    </comment>
    <comment ref="X2976" authorId="0" shapeId="0" xr:uid="{09995B1B-AA0A-4ACE-8365-F7553062E829}">
      <text>
        <r>
          <rPr>
            <sz val="10"/>
            <rFont val="Tahoma"/>
            <family val="2"/>
          </rPr>
          <t>Total Dox Acceptance Amt - Total Paid Amt</t>
        </r>
      </text>
    </comment>
    <comment ref="L2977" authorId="0" shapeId="0" xr:uid="{136888E8-999F-47E5-9518-47D3B2269973}">
      <text>
        <r>
          <rPr>
            <sz val="10"/>
            <rFont val="Tahoma"/>
            <family val="2"/>
          </rPr>
          <t>Y01302022-53</t>
        </r>
      </text>
    </comment>
    <comment ref="L2978" authorId="0" shapeId="0" xr:uid="{EE5EDDA1-FA2E-48F9-B0E9-47827312CC54}">
      <text>
        <r>
          <rPr>
            <sz val="10"/>
            <rFont val="Tahoma"/>
            <family val="2"/>
          </rPr>
          <t>Y01302022-86</t>
        </r>
      </text>
    </comment>
    <comment ref="X2979" authorId="0" shapeId="0" xr:uid="{FCA93643-D72C-422B-BE81-9795D20C5A79}">
      <text>
        <r>
          <rPr>
            <sz val="10"/>
            <rFont val="Tahoma"/>
            <family val="2"/>
          </rPr>
          <t>Total Dox Acceptance Amt - Total Paid Amt</t>
        </r>
      </text>
    </comment>
    <comment ref="L2980" authorId="0" shapeId="0" xr:uid="{76C9D977-D16D-47AF-B510-E9E065F023FB}">
      <text>
        <r>
          <rPr>
            <sz val="10"/>
            <rFont val="Tahoma"/>
            <family val="2"/>
          </rPr>
          <t>Y01062022-11</t>
        </r>
      </text>
    </comment>
    <comment ref="X2981" authorId="0" shapeId="0" xr:uid="{54F4729E-1144-4F6C-B5A7-BFEEE5C88E18}">
      <text>
        <r>
          <rPr>
            <sz val="10"/>
            <rFont val="Tahoma"/>
            <family val="2"/>
          </rPr>
          <t>Total Dox Acceptance Amt - Total Paid Amt</t>
        </r>
      </text>
    </comment>
    <comment ref="L2982" authorId="0" shapeId="0" xr:uid="{C6E0EEBC-144C-41C7-9649-ADD84CFF5A14}">
      <text>
        <r>
          <rPr>
            <sz val="10"/>
            <rFont val="Tahoma"/>
            <family val="2"/>
          </rPr>
          <t>Y01062022-10</t>
        </r>
      </text>
    </comment>
    <comment ref="X2983" authorId="0" shapeId="0" xr:uid="{AEB196B7-7F80-4577-A4AC-3B6D47C153DD}">
      <text>
        <r>
          <rPr>
            <sz val="10"/>
            <rFont val="Tahoma"/>
            <family val="2"/>
          </rPr>
          <t>Total Dox Acceptance Amt - Total Paid Amt</t>
        </r>
      </text>
    </comment>
    <comment ref="L2984" authorId="0" shapeId="0" xr:uid="{3FA87700-BD2E-413C-945B-3B38E55A1B99}">
      <text>
        <r>
          <rPr>
            <sz val="10"/>
            <rFont val="Tahoma"/>
            <family val="2"/>
          </rPr>
          <t>Y03282022-25</t>
        </r>
      </text>
    </comment>
    <comment ref="X2985" authorId="0" shapeId="0" xr:uid="{B7816012-E3C4-43FD-8B27-23D1D3D213DC}">
      <text>
        <r>
          <rPr>
            <sz val="10"/>
            <rFont val="Tahoma"/>
            <family val="2"/>
          </rPr>
          <t>Total Dox Acceptance Amt - Total Paid Amt</t>
        </r>
      </text>
    </comment>
    <comment ref="L2986" authorId="0" shapeId="0" xr:uid="{17523BEF-D745-4C28-9E92-CB7EDAF41BB1}">
      <text>
        <r>
          <rPr>
            <sz val="10"/>
            <rFont val="Tahoma"/>
            <family val="2"/>
          </rPr>
          <t>Y01042022-90</t>
        </r>
      </text>
    </comment>
    <comment ref="X2987" authorId="0" shapeId="0" xr:uid="{DE0E0754-CB2C-4B21-B001-2CF5B1C5BAE8}">
      <text>
        <r>
          <rPr>
            <sz val="10"/>
            <rFont val="Tahoma"/>
            <family val="2"/>
          </rPr>
          <t>Total Dox Acceptance Amt - Total Paid Amt</t>
        </r>
      </text>
    </comment>
    <comment ref="L2988" authorId="0" shapeId="0" xr:uid="{DE57B450-846F-4ECE-AEEF-ABFDF44AC35F}">
      <text>
        <r>
          <rPr>
            <sz val="10"/>
            <rFont val="Tahoma"/>
            <family val="2"/>
          </rPr>
          <t>Y01102022-2</t>
        </r>
      </text>
    </comment>
    <comment ref="X2989" authorId="0" shapeId="0" xr:uid="{D4319446-CC88-4B55-95F0-7801D39574F4}">
      <text>
        <r>
          <rPr>
            <sz val="10"/>
            <rFont val="Tahoma"/>
            <family val="2"/>
          </rPr>
          <t>Total Dox Acceptance Amt - Total Paid Amt</t>
        </r>
      </text>
    </comment>
    <comment ref="L2990" authorId="0" shapeId="0" xr:uid="{A5B3F9A0-E552-461C-A977-0C6CCE9FA014}">
      <text>
        <r>
          <rPr>
            <sz val="10"/>
            <rFont val="Tahoma"/>
            <family val="2"/>
          </rPr>
          <t>Y01042022-98</t>
        </r>
      </text>
    </comment>
    <comment ref="X2991" authorId="0" shapeId="0" xr:uid="{79C21C97-F786-4E86-A806-EE1EF86D7961}">
      <text>
        <r>
          <rPr>
            <sz val="10"/>
            <rFont val="Tahoma"/>
            <family val="2"/>
          </rPr>
          <t>Total Dox Acceptance Amt - Total Paid Amt</t>
        </r>
      </text>
    </comment>
    <comment ref="L2992" authorId="0" shapeId="0" xr:uid="{16EE8152-79CB-4373-9C7D-242F03123A14}">
      <text>
        <r>
          <rPr>
            <sz val="10"/>
            <rFont val="Tahoma"/>
            <family val="2"/>
          </rPr>
          <t>Y01062022-14</t>
        </r>
      </text>
    </comment>
    <comment ref="X2993" authorId="0" shapeId="0" xr:uid="{7043597A-5C40-4A03-9FD6-9B5AA42BED27}">
      <text>
        <r>
          <rPr>
            <sz val="10"/>
            <rFont val="Tahoma"/>
            <family val="2"/>
          </rPr>
          <t>Total Dox Acceptance Amt - Total Paid Amt</t>
        </r>
      </text>
    </comment>
    <comment ref="L2994" authorId="0" shapeId="0" xr:uid="{1B81293B-2A84-4C77-BA4E-5889D0F07A07}">
      <text>
        <r>
          <rPr>
            <sz val="10"/>
            <rFont val="Tahoma"/>
            <family val="2"/>
          </rPr>
          <t>Y02122022-16</t>
        </r>
      </text>
    </comment>
    <comment ref="X2995" authorId="0" shapeId="0" xr:uid="{625B0F7C-2083-40CC-B801-22B5DC82BDA8}">
      <text>
        <r>
          <rPr>
            <sz val="10"/>
            <rFont val="Tahoma"/>
            <family val="2"/>
          </rPr>
          <t>Total Dox Acceptance Amt - Total Paid Amt</t>
        </r>
      </text>
    </comment>
    <comment ref="L2996" authorId="0" shapeId="0" xr:uid="{F17FA06B-5B77-4E71-8FC5-E5B5550238A3}">
      <text>
        <r>
          <rPr>
            <sz val="10"/>
            <rFont val="Tahoma"/>
            <family val="2"/>
          </rPr>
          <t>Y01062022-16</t>
        </r>
      </text>
    </comment>
    <comment ref="X2997" authorId="0" shapeId="0" xr:uid="{FDD3FEA6-71C9-4DD7-BBBC-097857BF8075}">
      <text>
        <r>
          <rPr>
            <sz val="10"/>
            <rFont val="Tahoma"/>
            <family val="2"/>
          </rPr>
          <t>Total Dox Acceptance Amt - Total Paid Amt</t>
        </r>
      </text>
    </comment>
    <comment ref="L2998" authorId="0" shapeId="0" xr:uid="{C3207EF0-0163-4910-8C1D-546EB506A6F6}">
      <text>
        <r>
          <rPr>
            <sz val="10"/>
            <rFont val="Tahoma"/>
            <family val="2"/>
          </rPr>
          <t>Y02032022-65</t>
        </r>
      </text>
    </comment>
    <comment ref="X2999" authorId="0" shapeId="0" xr:uid="{5D91092A-6055-4C1E-BF11-45172D40E170}">
      <text>
        <r>
          <rPr>
            <sz val="10"/>
            <rFont val="Tahoma"/>
            <family val="2"/>
          </rPr>
          <t>Total Dox Acceptance Amt - Total Paid Amt</t>
        </r>
      </text>
    </comment>
    <comment ref="L3000" authorId="0" shapeId="0" xr:uid="{9CBDDBFE-1EFC-454C-93D6-ED2633E7D8CD}">
      <text>
        <r>
          <rPr>
            <sz val="10"/>
            <rFont val="Tahoma"/>
            <family val="2"/>
          </rPr>
          <t>Y01302022-88</t>
        </r>
      </text>
    </comment>
    <comment ref="L3001" authorId="0" shapeId="0" xr:uid="{B2C42AD1-66D1-41D6-A8E3-1EBE6349E353}">
      <text>
        <r>
          <rPr>
            <sz val="10"/>
            <rFont val="Tahoma"/>
            <family val="2"/>
          </rPr>
          <t>Y02032022-60</t>
        </r>
      </text>
    </comment>
    <comment ref="X3002" authorId="0" shapeId="0" xr:uid="{3BAFDFDE-6604-49D0-A1EE-451E34251687}">
      <text>
        <r>
          <rPr>
            <sz val="10"/>
            <rFont val="Tahoma"/>
            <family val="2"/>
          </rPr>
          <t>Total Dox Acceptance Amt - Total Paid Amt</t>
        </r>
      </text>
    </comment>
    <comment ref="L3003" authorId="0" shapeId="0" xr:uid="{2DDE1EAA-18E4-4707-B02C-E86E6B92D1A9}">
      <text>
        <r>
          <rPr>
            <sz val="10"/>
            <rFont val="Tahoma"/>
            <family val="2"/>
          </rPr>
          <t>Y01302022-54</t>
        </r>
      </text>
    </comment>
    <comment ref="X3004" authorId="0" shapeId="0" xr:uid="{27A0F70F-C1EA-43C3-B575-443EA3ECEB9D}">
      <text>
        <r>
          <rPr>
            <sz val="10"/>
            <rFont val="Tahoma"/>
            <family val="2"/>
          </rPr>
          <t>Total Dox Acceptance Amt - Total Paid Amt</t>
        </r>
      </text>
    </comment>
    <comment ref="L3005" authorId="0" shapeId="0" xr:uid="{8722F749-12B0-4B10-B1BA-6A5C665B00A0}">
      <text>
        <r>
          <rPr>
            <sz val="10"/>
            <rFont val="Tahoma"/>
            <family val="2"/>
          </rPr>
          <t>Y01092022-13</t>
        </r>
      </text>
    </comment>
    <comment ref="X3006" authorId="0" shapeId="0" xr:uid="{E367A269-87A8-4656-A31C-A099516FE988}">
      <text>
        <r>
          <rPr>
            <sz val="10"/>
            <rFont val="Tahoma"/>
            <family val="2"/>
          </rPr>
          <t>Total Dox Acceptance Amt - Total Paid Amt</t>
        </r>
      </text>
    </comment>
    <comment ref="L3007" authorId="0" shapeId="0" xr:uid="{54F59D08-8ECF-4B39-97F2-172C03FA01B4}">
      <text>
        <r>
          <rPr>
            <sz val="10"/>
            <rFont val="Tahoma"/>
            <family val="2"/>
          </rPr>
          <t>Y01042022-92</t>
        </r>
      </text>
    </comment>
    <comment ref="X3008" authorId="0" shapeId="0" xr:uid="{CC673049-1750-48ED-A79F-7F288344339D}">
      <text>
        <r>
          <rPr>
            <sz val="10"/>
            <rFont val="Tahoma"/>
            <family val="2"/>
          </rPr>
          <t>Total Dox Acceptance Amt - Total Paid Amt</t>
        </r>
      </text>
    </comment>
    <comment ref="L3009" authorId="0" shapeId="0" xr:uid="{16C3E28A-4601-4D0F-A911-CFEA9C60EDC4}">
      <text>
        <r>
          <rPr>
            <sz val="10"/>
            <rFont val="Tahoma"/>
            <family val="2"/>
          </rPr>
          <t>Y02032022-73</t>
        </r>
      </text>
    </comment>
    <comment ref="X3010" authorId="0" shapeId="0" xr:uid="{CA156D1E-1771-44F3-B658-03F0BA6673F2}">
      <text>
        <r>
          <rPr>
            <sz val="10"/>
            <rFont val="Tahoma"/>
            <family val="2"/>
          </rPr>
          <t>Total Dox Acceptance Amt - Total Paid Amt</t>
        </r>
      </text>
    </comment>
    <comment ref="L3011" authorId="0" shapeId="0" xr:uid="{364C420E-8AA9-4B3E-9D98-466A069A024D}">
      <text>
        <r>
          <rPr>
            <sz val="10"/>
            <rFont val="Tahoma"/>
            <family val="2"/>
          </rPr>
          <t>Y01302022-49</t>
        </r>
      </text>
    </comment>
    <comment ref="X3012" authorId="0" shapeId="0" xr:uid="{AF864048-F772-4BBB-82EA-FBF021486845}">
      <text>
        <r>
          <rPr>
            <sz val="10"/>
            <rFont val="Tahoma"/>
            <family val="2"/>
          </rPr>
          <t>Total Dox Acceptance Amt - Total Paid Amt</t>
        </r>
      </text>
    </comment>
    <comment ref="L3013" authorId="0" shapeId="0" xr:uid="{36D718DB-1155-4ED1-B8F9-75F065599843}">
      <text>
        <r>
          <rPr>
            <sz val="10"/>
            <rFont val="Tahoma"/>
            <family val="2"/>
          </rPr>
          <t>Y01302022-41</t>
        </r>
      </text>
    </comment>
    <comment ref="X3014" authorId="0" shapeId="0" xr:uid="{80250F87-FFF4-4703-B343-7D93682E09CD}">
      <text>
        <r>
          <rPr>
            <sz val="10"/>
            <rFont val="Tahoma"/>
            <family val="2"/>
          </rPr>
          <t>Total Dox Acceptance Amt - Total Paid Amt</t>
        </r>
      </text>
    </comment>
    <comment ref="L3015" authorId="0" shapeId="0" xr:uid="{E65B9171-DA28-434C-9EAF-24EE801D0ABC}">
      <text>
        <r>
          <rPr>
            <sz val="10"/>
            <rFont val="Tahoma"/>
            <family val="2"/>
          </rPr>
          <t>Y01302022-77</t>
        </r>
      </text>
    </comment>
    <comment ref="X3016" authorId="0" shapeId="0" xr:uid="{4471856D-7300-4948-B1B7-048B06DBEFD5}">
      <text>
        <r>
          <rPr>
            <sz val="10"/>
            <rFont val="Tahoma"/>
            <family val="2"/>
          </rPr>
          <t>Total Dox Acceptance Amt - Total Paid Amt</t>
        </r>
      </text>
    </comment>
    <comment ref="L3017" authorId="0" shapeId="0" xr:uid="{7AAE3C2E-0C3D-42AA-B748-E7332F66353A}">
      <text>
        <r>
          <rPr>
            <sz val="10"/>
            <rFont val="Tahoma"/>
            <family val="2"/>
          </rPr>
          <t>Y05232022-2</t>
        </r>
      </text>
    </comment>
    <comment ref="X3018" authorId="0" shapeId="0" xr:uid="{2FA0FFCF-1956-45CE-B6F3-CEE80703BDAE}">
      <text>
        <r>
          <rPr>
            <sz val="10"/>
            <rFont val="Tahoma"/>
            <family val="2"/>
          </rPr>
          <t>Total Dox Acceptance Amt - Total Paid Amt</t>
        </r>
      </text>
    </comment>
    <comment ref="L3019" authorId="0" shapeId="0" xr:uid="{E2BCC46F-E476-4B07-A7E8-F444C37ADD48}">
      <text>
        <r>
          <rPr>
            <sz val="10"/>
            <rFont val="Tahoma"/>
            <family val="2"/>
          </rPr>
          <t>Y02032022-71</t>
        </r>
      </text>
    </comment>
    <comment ref="X3020" authorId="0" shapeId="0" xr:uid="{E37F0D99-9D3A-4FDB-A89E-A6FABE551FBC}">
      <text>
        <r>
          <rPr>
            <sz val="10"/>
            <rFont val="Tahoma"/>
            <family val="2"/>
          </rPr>
          <t>Total Dox Acceptance Amt - Total Paid Amt</t>
        </r>
      </text>
    </comment>
    <comment ref="L3021" authorId="0" shapeId="0" xr:uid="{59DA7A93-5172-47C1-BB1A-6D193B6BD15A}">
      <text>
        <r>
          <rPr>
            <sz val="10"/>
            <rFont val="Tahoma"/>
            <family val="2"/>
          </rPr>
          <t>Y01302022-75</t>
        </r>
      </text>
    </comment>
    <comment ref="X3022" authorId="0" shapeId="0" xr:uid="{8EF59792-5446-4833-B5B1-970EE166CF46}">
      <text>
        <r>
          <rPr>
            <sz val="10"/>
            <rFont val="Tahoma"/>
            <family val="2"/>
          </rPr>
          <t>Total Dox Acceptance Amt - Total Paid Amt</t>
        </r>
      </text>
    </comment>
    <comment ref="L3023" authorId="0" shapeId="0" xr:uid="{11D055C8-7319-41ED-9319-338E81468D2D}">
      <text>
        <r>
          <rPr>
            <sz val="10"/>
            <rFont val="Tahoma"/>
            <family val="2"/>
          </rPr>
          <t>Y01062022-33</t>
        </r>
      </text>
    </comment>
    <comment ref="X3024" authorId="0" shapeId="0" xr:uid="{AE098419-4AA9-40A5-9805-A3C6DA111DAD}">
      <text>
        <r>
          <rPr>
            <sz val="10"/>
            <rFont val="Tahoma"/>
            <family val="2"/>
          </rPr>
          <t>Total Dox Acceptance Amt - Total Paid Amt</t>
        </r>
      </text>
    </comment>
    <comment ref="L3025" authorId="0" shapeId="0" xr:uid="{D2C3F278-1BC3-4BD6-ADF0-A2CF90817B28}">
      <text>
        <r>
          <rPr>
            <sz val="10"/>
            <rFont val="Tahoma"/>
            <family val="2"/>
          </rPr>
          <t>Y01062022-38</t>
        </r>
      </text>
    </comment>
    <comment ref="X3026" authorId="0" shapeId="0" xr:uid="{86C853B7-26E8-462B-BB8D-BE2353BF6C25}">
      <text>
        <r>
          <rPr>
            <sz val="10"/>
            <rFont val="Tahoma"/>
            <family val="2"/>
          </rPr>
          <t>Total Dox Acceptance Amt - Total Paid Amt</t>
        </r>
      </text>
    </comment>
    <comment ref="L3027" authorId="0" shapeId="0" xr:uid="{14CB3952-2E32-4A01-B2D7-32C51710FE92}">
      <text>
        <r>
          <rPr>
            <sz val="10"/>
            <rFont val="Tahoma"/>
            <family val="2"/>
          </rPr>
          <t>Y01062022-58</t>
        </r>
      </text>
    </comment>
    <comment ref="X3028" authorId="0" shapeId="0" xr:uid="{39DC9CB4-A0C3-416F-9C78-7A7B5E1E4FAB}">
      <text>
        <r>
          <rPr>
            <sz val="10"/>
            <rFont val="Tahoma"/>
            <family val="2"/>
          </rPr>
          <t>Total Dox Acceptance Amt - Total Paid Amt</t>
        </r>
      </text>
    </comment>
    <comment ref="L3029" authorId="0" shapeId="0" xr:uid="{F17AC0DD-EAA3-462D-B04C-E5C905C944AD}">
      <text>
        <r>
          <rPr>
            <sz val="10"/>
            <rFont val="Tahoma"/>
            <family val="2"/>
          </rPr>
          <t>Y02012022-64</t>
        </r>
      </text>
    </comment>
    <comment ref="X3030" authorId="0" shapeId="0" xr:uid="{D0A7A484-14F3-432E-B041-A591946B4911}">
      <text>
        <r>
          <rPr>
            <sz val="10"/>
            <rFont val="Tahoma"/>
            <family val="2"/>
          </rPr>
          <t>Total Dox Acceptance Amt - Total Paid Amt</t>
        </r>
      </text>
    </comment>
    <comment ref="L3031" authorId="0" shapeId="0" xr:uid="{234C33BA-DF3D-4A21-A0DA-0A9429EF7BF4}">
      <text>
        <r>
          <rPr>
            <sz val="10"/>
            <rFont val="Tahoma"/>
            <family val="2"/>
          </rPr>
          <t>Y01062022-27</t>
        </r>
      </text>
    </comment>
    <comment ref="X3032" authorId="0" shapeId="0" xr:uid="{C76D8D03-7A69-4D23-939C-2FFD0C1AB7A5}">
      <text>
        <r>
          <rPr>
            <sz val="10"/>
            <rFont val="Tahoma"/>
            <family val="2"/>
          </rPr>
          <t>Total Dox Acceptance Amt - Total Paid Amt</t>
        </r>
      </text>
    </comment>
    <comment ref="L3033" authorId="0" shapeId="0" xr:uid="{D44774F6-9737-4741-B7D7-AD665F43E15E}">
      <text>
        <r>
          <rPr>
            <sz val="10"/>
            <rFont val="Tahoma"/>
            <family val="2"/>
          </rPr>
          <t>Y04072022-17</t>
        </r>
      </text>
    </comment>
    <comment ref="X3034" authorId="0" shapeId="0" xr:uid="{E8FBF042-4585-46F8-8259-D43C343FEF48}">
      <text>
        <r>
          <rPr>
            <sz val="10"/>
            <rFont val="Tahoma"/>
            <family val="2"/>
          </rPr>
          <t>Total Dox Acceptance Amt - Total Paid Amt</t>
        </r>
      </text>
    </comment>
    <comment ref="L3035" authorId="0" shapeId="0" xr:uid="{661ADE5E-1867-459B-ABFB-57A59C793FF9}">
      <text>
        <r>
          <rPr>
            <sz val="10"/>
            <rFont val="Tahoma"/>
            <family val="2"/>
          </rPr>
          <t>Y01092022-40</t>
        </r>
      </text>
    </comment>
    <comment ref="X3036" authorId="0" shapeId="0" xr:uid="{026BE987-F2CB-492C-A2D5-182BBB3F1413}">
      <text>
        <r>
          <rPr>
            <sz val="10"/>
            <rFont val="Tahoma"/>
            <family val="2"/>
          </rPr>
          <t>Total Dox Acceptance Amt - Total Paid Amt</t>
        </r>
      </text>
    </comment>
    <comment ref="L3037" authorId="0" shapeId="0" xr:uid="{44C5AC1D-458A-4A80-980F-C16BEE2A5708}">
      <text>
        <r>
          <rPr>
            <sz val="10"/>
            <rFont val="Tahoma"/>
            <family val="2"/>
          </rPr>
          <t>Y01092022-31</t>
        </r>
      </text>
    </comment>
    <comment ref="X3038" authorId="0" shapeId="0" xr:uid="{5222B7EA-314A-4C40-A4A5-4BD76E72C183}">
      <text>
        <r>
          <rPr>
            <sz val="10"/>
            <rFont val="Tahoma"/>
            <family val="2"/>
          </rPr>
          <t>Total Dox Acceptance Amt - Total Paid Amt</t>
        </r>
      </text>
    </comment>
    <comment ref="X3040" authorId="0" shapeId="0" xr:uid="{78604CB8-485F-4BE2-A4E8-26B5C71CE500}">
      <text>
        <r>
          <rPr>
            <sz val="10"/>
            <rFont val="Tahoma"/>
            <family val="2"/>
          </rPr>
          <t>Total Dox Acceptance Amt - Total Paid Amt</t>
        </r>
      </text>
    </comment>
    <comment ref="L3041" authorId="0" shapeId="0" xr:uid="{B5FDD529-8510-41D5-884E-BF15B1284C7D}">
      <text>
        <r>
          <rPr>
            <sz val="10"/>
            <rFont val="Tahoma"/>
            <family val="2"/>
          </rPr>
          <t>Y02112022-9</t>
        </r>
      </text>
    </comment>
    <comment ref="X3042" authorId="0" shapeId="0" xr:uid="{8674D154-B171-47E6-A33C-FC57C896FB19}">
      <text>
        <r>
          <rPr>
            <sz val="10"/>
            <rFont val="Tahoma"/>
            <family val="2"/>
          </rPr>
          <t>Total Dox Acceptance Amt - Total Paid Amt</t>
        </r>
      </text>
    </comment>
    <comment ref="L3043" authorId="0" shapeId="0" xr:uid="{0B450170-E747-443D-AD9D-F8C50076FFCF}">
      <text>
        <r>
          <rPr>
            <sz val="10"/>
            <rFont val="Tahoma"/>
            <family val="2"/>
          </rPr>
          <t>Y02032022-24</t>
        </r>
      </text>
    </comment>
    <comment ref="X3044" authorId="0" shapeId="0" xr:uid="{D0AA8AA6-8090-47D5-857F-60091160BB00}">
      <text>
        <r>
          <rPr>
            <sz val="10"/>
            <rFont val="Tahoma"/>
            <family val="2"/>
          </rPr>
          <t>Total Dox Acceptance Amt - Total Paid Amt</t>
        </r>
      </text>
    </comment>
    <comment ref="L3045" authorId="0" shapeId="0" xr:uid="{BE78DCEE-BDE7-4DC5-A399-E6A2AEBF9FCA}">
      <text>
        <r>
          <rPr>
            <sz val="10"/>
            <rFont val="Tahoma"/>
            <family val="2"/>
          </rPr>
          <t>Y02032022-62</t>
        </r>
      </text>
    </comment>
    <comment ref="L3046" authorId="0" shapeId="0" xr:uid="{EE9859AA-1246-48C2-9112-8BAC4AC28ADC}">
      <text>
        <r>
          <rPr>
            <sz val="10"/>
            <rFont val="Tahoma"/>
            <family val="2"/>
          </rPr>
          <t>Y07202022-171</t>
        </r>
      </text>
    </comment>
    <comment ref="X3047" authorId="0" shapeId="0" xr:uid="{1579693D-0E14-494F-8519-D99390ABB9CC}">
      <text>
        <r>
          <rPr>
            <sz val="10"/>
            <rFont val="Tahoma"/>
            <family val="2"/>
          </rPr>
          <t>Total Dox Acceptance Amt - Total Paid Amt</t>
        </r>
      </text>
    </comment>
    <comment ref="L3048" authorId="0" shapeId="0" xr:uid="{F1E2D782-8F12-4B7F-8640-7C2F5236A593}">
      <text/>
    </comment>
    <comment ref="X3049" authorId="0" shapeId="0" xr:uid="{D9BF0DEC-BB49-44C2-80B2-C08792C0057A}">
      <text>
        <r>
          <rPr>
            <sz val="10"/>
            <rFont val="Tahoma"/>
            <family val="2"/>
          </rPr>
          <t>Total Dox Acceptance Amt - Total Paid Amt</t>
        </r>
      </text>
    </comment>
    <comment ref="L3050" authorId="0" shapeId="0" xr:uid="{E0A073DB-6C7D-4589-BD4A-40BFBC14B5B2}">
      <text>
        <r>
          <rPr>
            <sz val="10"/>
            <rFont val="Tahoma"/>
            <family val="2"/>
          </rPr>
          <t>Y01062022-28</t>
        </r>
      </text>
    </comment>
    <comment ref="X3051" authorId="0" shapeId="0" xr:uid="{14EFD75A-6D85-4599-AF17-3D4D8038A14E}">
      <text>
        <r>
          <rPr>
            <sz val="10"/>
            <rFont val="Tahoma"/>
            <family val="2"/>
          </rPr>
          <t>Total Dox Acceptance Amt - Total Paid Amt</t>
        </r>
      </text>
    </comment>
    <comment ref="L3052" authorId="0" shapeId="0" xr:uid="{AAE754B3-8738-47A5-A824-724F48A0972B}">
      <text>
        <r>
          <rPr>
            <sz val="10"/>
            <rFont val="Tahoma"/>
            <family val="2"/>
          </rPr>
          <t>Y03082022-50</t>
        </r>
      </text>
    </comment>
    <comment ref="X3053" authorId="0" shapeId="0" xr:uid="{89ED10E2-B7E1-4271-9898-7CDD3B5DABAA}">
      <text>
        <r>
          <rPr>
            <sz val="10"/>
            <rFont val="Tahoma"/>
            <family val="2"/>
          </rPr>
          <t>Total Dox Acceptance Amt - Total Paid Amt</t>
        </r>
      </text>
    </comment>
    <comment ref="L3054" authorId="0" shapeId="0" xr:uid="{910EB27C-9567-4217-9971-671BCE0B7E8E}">
      <text>
        <r>
          <rPr>
            <sz val="10"/>
            <rFont val="Tahoma"/>
            <family val="2"/>
          </rPr>
          <t>Y02122022-24</t>
        </r>
      </text>
    </comment>
    <comment ref="X3055" authorId="0" shapeId="0" xr:uid="{A07181D8-4727-4245-B5D4-2850D307FFAF}">
      <text>
        <r>
          <rPr>
            <sz val="10"/>
            <rFont val="Tahoma"/>
            <family val="2"/>
          </rPr>
          <t>Total Dox Acceptance Amt - Total Paid Amt</t>
        </r>
      </text>
    </comment>
    <comment ref="L3056" authorId="0" shapeId="0" xr:uid="{5535F502-4FEA-4619-B13D-CF21A8DEFC36}">
      <text>
        <r>
          <rPr>
            <sz val="10"/>
            <rFont val="Tahoma"/>
            <family val="2"/>
          </rPr>
          <t>Y02032022-41</t>
        </r>
      </text>
    </comment>
    <comment ref="X3057" authorId="0" shapeId="0" xr:uid="{45CFDEE8-39E2-4633-804C-717067540DD5}">
      <text>
        <r>
          <rPr>
            <sz val="10"/>
            <rFont val="Tahoma"/>
            <family val="2"/>
          </rPr>
          <t>Total Dox Acceptance Amt - Total Paid Amt</t>
        </r>
      </text>
    </comment>
    <comment ref="L3058" authorId="0" shapeId="0" xr:uid="{C7017F14-CC2B-4610-896E-6909A4A0419A}">
      <text>
        <r>
          <rPr>
            <sz val="10"/>
            <rFont val="Tahoma"/>
            <family val="2"/>
          </rPr>
          <t>Y02112022-17</t>
        </r>
      </text>
    </comment>
    <comment ref="X3059" authorId="0" shapeId="0" xr:uid="{5B6ABC1D-4655-4E81-80B8-719960B7A65C}">
      <text>
        <r>
          <rPr>
            <sz val="10"/>
            <rFont val="Tahoma"/>
            <family val="2"/>
          </rPr>
          <t>Total Dox Acceptance Amt - Total Paid Amt</t>
        </r>
      </text>
    </comment>
    <comment ref="L3060" authorId="0" shapeId="0" xr:uid="{A71D3313-5D1B-4AC0-9C38-9F7AC8933B84}">
      <text>
        <r>
          <rPr>
            <sz val="10"/>
            <rFont val="Tahoma"/>
            <family val="2"/>
          </rPr>
          <t>Y05222022-92</t>
        </r>
      </text>
    </comment>
    <comment ref="X3061" authorId="0" shapeId="0" xr:uid="{74F23730-48B9-4A2A-A46D-3CA189D4FF72}">
      <text>
        <r>
          <rPr>
            <sz val="10"/>
            <rFont val="Tahoma"/>
            <family val="2"/>
          </rPr>
          <t>Total Dox Acceptance Amt - Total Paid Amt</t>
        </r>
      </text>
    </comment>
    <comment ref="L3062" authorId="0" shapeId="0" xr:uid="{2289878D-D748-4F3C-B8E2-A935FA95585F}">
      <text>
        <r>
          <rPr>
            <sz val="10"/>
            <rFont val="Tahoma"/>
            <family val="2"/>
          </rPr>
          <t>Y01302022-55</t>
        </r>
      </text>
    </comment>
    <comment ref="X3063" authorId="0" shapeId="0" xr:uid="{9B158968-53A1-413C-9EDE-9F5A80BB46D5}">
      <text>
        <r>
          <rPr>
            <sz val="10"/>
            <rFont val="Tahoma"/>
            <family val="2"/>
          </rPr>
          <t>Total Dox Acceptance Amt - Total Paid Amt</t>
        </r>
      </text>
    </comment>
    <comment ref="L3064" authorId="0" shapeId="0" xr:uid="{4D2503C7-B305-4446-B36D-B34F171BB45B}">
      <text>
        <r>
          <rPr>
            <sz val="10"/>
            <rFont val="Tahoma"/>
            <family val="2"/>
          </rPr>
          <t>Y02032022-44</t>
        </r>
      </text>
    </comment>
    <comment ref="X3065" authorId="0" shapeId="0" xr:uid="{435E34F1-6F59-44AC-BA39-985002497CB3}">
      <text>
        <r>
          <rPr>
            <sz val="10"/>
            <rFont val="Tahoma"/>
            <family val="2"/>
          </rPr>
          <t>Total Dox Acceptance Amt - Total Paid Amt</t>
        </r>
      </text>
    </comment>
    <comment ref="L3066" authorId="0" shapeId="0" xr:uid="{6BCC5819-45A3-4F37-B91D-7A7E46AFB0CE}">
      <text>
        <r>
          <rPr>
            <sz val="10"/>
            <rFont val="Tahoma"/>
            <family val="2"/>
          </rPr>
          <t>Y02102022-8</t>
        </r>
      </text>
    </comment>
    <comment ref="X3067" authorId="0" shapeId="0" xr:uid="{7E2D587F-9502-4C9C-88ED-F6E48381C30A}">
      <text>
        <r>
          <rPr>
            <sz val="10"/>
            <rFont val="Tahoma"/>
            <family val="2"/>
          </rPr>
          <t>Total Dox Acceptance Amt - Total Paid Amt</t>
        </r>
      </text>
    </comment>
    <comment ref="L3068" authorId="0" shapeId="0" xr:uid="{462E295A-7497-493D-88BE-7602ABF36979}">
      <text>
        <r>
          <rPr>
            <sz val="10"/>
            <rFont val="Tahoma"/>
            <family val="2"/>
          </rPr>
          <t>Y02102022-11</t>
        </r>
      </text>
    </comment>
    <comment ref="X3069" authorId="0" shapeId="0" xr:uid="{200DC9AA-8CB1-4362-B8A8-771E9AD1A3A8}">
      <text>
        <r>
          <rPr>
            <sz val="10"/>
            <rFont val="Tahoma"/>
            <family val="2"/>
          </rPr>
          <t>Total Dox Acceptance Amt - Total Paid Amt</t>
        </r>
      </text>
    </comment>
    <comment ref="L3070" authorId="0" shapeId="0" xr:uid="{869E1597-FEE5-4B4D-90DE-11A2D4FD350C}">
      <text>
        <r>
          <rPr>
            <sz val="10"/>
            <rFont val="Tahoma"/>
            <family val="2"/>
          </rPr>
          <t>Y02032022-31</t>
        </r>
      </text>
    </comment>
    <comment ref="X3071" authorId="0" shapeId="0" xr:uid="{288993FA-A72F-4A81-AD46-36B0F82792E0}">
      <text>
        <r>
          <rPr>
            <sz val="10"/>
            <rFont val="Tahoma"/>
            <family val="2"/>
          </rPr>
          <t>Total Dox Acceptance Amt - Total Paid Amt</t>
        </r>
      </text>
    </comment>
    <comment ref="L3072" authorId="0" shapeId="0" xr:uid="{C0D35494-AE96-4723-A614-14C34E7F963D}">
      <text>
        <r>
          <rPr>
            <sz val="10"/>
            <rFont val="Tahoma"/>
            <family val="2"/>
          </rPr>
          <t>Y05222022-87</t>
        </r>
      </text>
    </comment>
    <comment ref="X3073" authorId="0" shapeId="0" xr:uid="{2F8A2CFE-629D-49FB-B790-695FA3A083D4}">
      <text>
        <r>
          <rPr>
            <sz val="10"/>
            <rFont val="Tahoma"/>
            <family val="2"/>
          </rPr>
          <t>Total Dox Acceptance Amt - Total Paid Amt</t>
        </r>
      </text>
    </comment>
    <comment ref="L3074" authorId="0" shapeId="0" xr:uid="{1B9A9BF4-8F7E-42BF-A3F3-0B98260C447C}">
      <text>
        <r>
          <rPr>
            <sz val="10"/>
            <rFont val="Tahoma"/>
            <family val="2"/>
          </rPr>
          <t>Y02012022-65</t>
        </r>
      </text>
    </comment>
    <comment ref="X3075" authorId="0" shapeId="0" xr:uid="{EB48FB97-1344-4836-ACF4-FC4C07089369}">
      <text>
        <r>
          <rPr>
            <sz val="10"/>
            <rFont val="Tahoma"/>
            <family val="2"/>
          </rPr>
          <t>Total Dox Acceptance Amt - Total Paid Amt</t>
        </r>
      </text>
    </comment>
    <comment ref="L3076" authorId="0" shapeId="0" xr:uid="{78BF42CF-437D-4841-9797-88212C467DC2}">
      <text>
        <r>
          <rPr>
            <sz val="10"/>
            <rFont val="Tahoma"/>
            <family val="2"/>
          </rPr>
          <t>Y03082022-49</t>
        </r>
      </text>
    </comment>
    <comment ref="X3077" authorId="0" shapeId="0" xr:uid="{C47216B7-0090-445A-AA50-B6B49FDA7CFC}">
      <text>
        <r>
          <rPr>
            <sz val="10"/>
            <rFont val="Tahoma"/>
            <family val="2"/>
          </rPr>
          <t>Total Dox Acceptance Amt - Total Paid Amt</t>
        </r>
      </text>
    </comment>
    <comment ref="L3078" authorId="0" shapeId="0" xr:uid="{2354EA64-63E9-4BA4-943A-9A1D00CE28B4}">
      <text>
        <r>
          <rPr>
            <sz val="10"/>
            <rFont val="Tahoma"/>
            <family val="2"/>
          </rPr>
          <t>Y02122022-9</t>
        </r>
      </text>
    </comment>
    <comment ref="X3079" authorId="0" shapeId="0" xr:uid="{187CBD1B-D86B-4104-AE5D-9678110919DC}">
      <text>
        <r>
          <rPr>
            <sz val="10"/>
            <rFont val="Tahoma"/>
            <family val="2"/>
          </rPr>
          <t>Total Dox Acceptance Amt - Total Paid Amt</t>
        </r>
      </text>
    </comment>
    <comment ref="L3080" authorId="0" shapeId="0" xr:uid="{4E49FF88-8B4C-4AA9-A287-D6719590DCA8}">
      <text>
        <r>
          <rPr>
            <sz val="10"/>
            <rFont val="Tahoma"/>
            <family val="2"/>
          </rPr>
          <t>Y02112022-16</t>
        </r>
      </text>
    </comment>
    <comment ref="X3081" authorId="0" shapeId="0" xr:uid="{14F4A56D-2B25-4CCB-87CC-4C8BA4A6E9C4}">
      <text>
        <r>
          <rPr>
            <sz val="10"/>
            <rFont val="Tahoma"/>
            <family val="2"/>
          </rPr>
          <t>Total Dox Acceptance Amt - Total Paid Amt</t>
        </r>
      </text>
    </comment>
    <comment ref="L3082" authorId="0" shapeId="0" xr:uid="{54417BCC-65A1-4FB0-A686-8A836AF5FE67}">
      <text>
        <r>
          <rPr>
            <sz val="10"/>
            <rFont val="Tahoma"/>
            <family val="2"/>
          </rPr>
          <t>Y01062022-51</t>
        </r>
      </text>
    </comment>
    <comment ref="X3083" authorId="0" shapeId="0" xr:uid="{E6051D6C-EAA1-4F15-A65B-024403F70C09}">
      <text>
        <r>
          <rPr>
            <sz val="10"/>
            <rFont val="Tahoma"/>
            <family val="2"/>
          </rPr>
          <t>Total Dox Acceptance Amt - Total Paid Amt</t>
        </r>
      </text>
    </comment>
    <comment ref="L3084" authorId="0" shapeId="0" xr:uid="{EBC9B162-A026-4D70-98FB-7058534E3698}">
      <text>
        <r>
          <rPr>
            <sz val="10"/>
            <rFont val="Tahoma"/>
            <family val="2"/>
          </rPr>
          <t>Y01062022-39</t>
        </r>
      </text>
    </comment>
    <comment ref="X3085" authorId="0" shapeId="0" xr:uid="{38AA0413-5155-4692-9C37-3837E34EF8F6}">
      <text>
        <r>
          <rPr>
            <sz val="10"/>
            <rFont val="Tahoma"/>
            <family val="2"/>
          </rPr>
          <t>Total Dox Acceptance Amt - Total Paid Amt</t>
        </r>
      </text>
    </comment>
    <comment ref="L3086" authorId="0" shapeId="0" xr:uid="{37F814E9-1E26-4FF8-A8AE-F2D0EA363AD5}">
      <text>
        <r>
          <rPr>
            <sz val="10"/>
            <rFont val="Tahoma"/>
            <family val="2"/>
          </rPr>
          <t>Y02122022-8</t>
        </r>
      </text>
    </comment>
    <comment ref="X3087" authorId="0" shapeId="0" xr:uid="{0908DE7B-F32B-46AB-9F7C-33502E2FA955}">
      <text>
        <r>
          <rPr>
            <sz val="10"/>
            <rFont val="Tahoma"/>
            <family val="2"/>
          </rPr>
          <t>Total Dox Acceptance Amt - Total Paid Amt</t>
        </r>
      </text>
    </comment>
    <comment ref="L3088" authorId="0" shapeId="0" xr:uid="{EC64FB8F-7DF4-4B54-BAE9-70F9ABB5B3B6}">
      <text>
        <r>
          <rPr>
            <sz val="10"/>
            <rFont val="Tahoma"/>
            <family val="2"/>
          </rPr>
          <t>Y01062022-56</t>
        </r>
      </text>
    </comment>
    <comment ref="X3089" authorId="0" shapeId="0" xr:uid="{685B07EC-EC20-4C3D-9E72-F32CB5E62FD4}">
      <text>
        <r>
          <rPr>
            <sz val="10"/>
            <rFont val="Tahoma"/>
            <family val="2"/>
          </rPr>
          <t>Total Dox Acceptance Amt - Total Paid Amt</t>
        </r>
      </text>
    </comment>
    <comment ref="L3090" authorId="0" shapeId="0" xr:uid="{5121A113-ED07-4C5C-B75C-F4E4A107121B}">
      <text>
        <r>
          <rPr>
            <sz val="10"/>
            <rFont val="Tahoma"/>
            <family val="2"/>
          </rPr>
          <t>Y01092022-37</t>
        </r>
      </text>
    </comment>
    <comment ref="X3091" authorId="0" shapeId="0" xr:uid="{9D10CECE-D72E-4133-89C9-2F04163CCBA1}">
      <text>
        <r>
          <rPr>
            <sz val="10"/>
            <rFont val="Tahoma"/>
            <family val="2"/>
          </rPr>
          <t>Total Dox Acceptance Amt - Total Paid Amt</t>
        </r>
      </text>
    </comment>
    <comment ref="L3092" authorId="0" shapeId="0" xr:uid="{9A9C6165-51B3-42C2-8663-33CDBD0B2C47}">
      <text>
        <r>
          <rPr>
            <sz val="10"/>
            <rFont val="Tahoma"/>
            <family val="2"/>
          </rPr>
          <t>Y03082022-8</t>
        </r>
      </text>
    </comment>
    <comment ref="X3093" authorId="0" shapeId="0" xr:uid="{8E49378D-0478-4C90-81F2-D267DC31CA80}">
      <text>
        <r>
          <rPr>
            <sz val="10"/>
            <rFont val="Tahoma"/>
            <family val="2"/>
          </rPr>
          <t>Total Dox Acceptance Amt - Total Paid Amt</t>
        </r>
      </text>
    </comment>
    <comment ref="L3094" authorId="0" shapeId="0" xr:uid="{3C517C9F-9C72-4202-9939-31BBD0AE8385}">
      <text>
        <r>
          <rPr>
            <sz val="10"/>
            <rFont val="Tahoma"/>
            <family val="2"/>
          </rPr>
          <t>Y02032022-72</t>
        </r>
      </text>
    </comment>
    <comment ref="X3095" authorId="0" shapeId="0" xr:uid="{BF9D8AA9-A9A8-41C6-94FB-5CA186D37223}">
      <text>
        <r>
          <rPr>
            <sz val="10"/>
            <rFont val="Tahoma"/>
            <family val="2"/>
          </rPr>
          <t>Total Dox Acceptance Amt - Total Paid Amt</t>
        </r>
      </text>
    </comment>
    <comment ref="L3096" authorId="0" shapeId="0" xr:uid="{3A5E154E-A729-423B-900E-0FFDD87EAA2A}">
      <text>
        <r>
          <rPr>
            <sz val="10"/>
            <rFont val="Tahoma"/>
            <family val="2"/>
          </rPr>
          <t>Y02032022-68</t>
        </r>
      </text>
    </comment>
    <comment ref="X3097" authorId="0" shapeId="0" xr:uid="{5EAEA3F8-B5E3-4CEB-99AD-9D4B46265B8E}">
      <text>
        <r>
          <rPr>
            <sz val="10"/>
            <rFont val="Tahoma"/>
            <family val="2"/>
          </rPr>
          <t>Total Dox Acceptance Amt - Total Paid Amt</t>
        </r>
      </text>
    </comment>
    <comment ref="L3098" authorId="0" shapeId="0" xr:uid="{7687BF88-7F27-495C-9CCB-671DC35F6E3C}">
      <text>
        <r>
          <rPr>
            <sz val="10"/>
            <rFont val="Tahoma"/>
            <family val="2"/>
          </rPr>
          <t>Y03082022-15</t>
        </r>
      </text>
    </comment>
    <comment ref="X3099" authorId="0" shapeId="0" xr:uid="{879E650B-0438-4320-A6E6-B6D71ABCD4C2}">
      <text>
        <r>
          <rPr>
            <sz val="10"/>
            <rFont val="Tahoma"/>
            <family val="2"/>
          </rPr>
          <t>Total Dox Acceptance Amt - Total Paid Amt</t>
        </r>
      </text>
    </comment>
    <comment ref="L3100" authorId="0" shapeId="0" xr:uid="{AACDC6C8-509E-47BE-B35E-5655EFAEE096}">
      <text>
        <r>
          <rPr>
            <sz val="10"/>
            <rFont val="Tahoma"/>
            <family val="2"/>
          </rPr>
          <t>Y02112022-4</t>
        </r>
      </text>
    </comment>
    <comment ref="X3101" authorId="0" shapeId="0" xr:uid="{89521B5A-B8CF-430E-B546-49DE3CF5A4BC}">
      <text>
        <r>
          <rPr>
            <sz val="10"/>
            <rFont val="Tahoma"/>
            <family val="2"/>
          </rPr>
          <t>Total Dox Acceptance Amt - Total Paid Amt</t>
        </r>
      </text>
    </comment>
    <comment ref="L3102" authorId="0" shapeId="0" xr:uid="{06FD8E1F-885E-41B2-ACC0-2FC431C0C989}">
      <text>
        <r>
          <rPr>
            <sz val="10"/>
            <rFont val="Tahoma"/>
            <family val="2"/>
          </rPr>
          <t>Y01302022-51</t>
        </r>
      </text>
    </comment>
    <comment ref="X3103" authorId="0" shapeId="0" xr:uid="{B5E1A1C5-F61A-4C9E-B578-CBFE8337262C}">
      <text>
        <r>
          <rPr>
            <sz val="10"/>
            <rFont val="Tahoma"/>
            <family val="2"/>
          </rPr>
          <t>Total Dox Acceptance Amt - Total Paid Amt</t>
        </r>
      </text>
    </comment>
    <comment ref="L3104" authorId="0" shapeId="0" xr:uid="{D7B4A205-5EDC-46A2-B804-9E85B8DE1CE7}">
      <text>
        <r>
          <rPr>
            <sz val="10"/>
            <rFont val="Tahoma"/>
            <family val="2"/>
          </rPr>
          <t>Y03082022-14</t>
        </r>
      </text>
    </comment>
    <comment ref="X3105" authorId="0" shapeId="0" xr:uid="{0A4261E2-B1D8-426F-BE43-65A9D1F6DCB1}">
      <text>
        <r>
          <rPr>
            <sz val="10"/>
            <rFont val="Tahoma"/>
            <family val="2"/>
          </rPr>
          <t>Total Dox Acceptance Amt - Total Paid Amt</t>
        </r>
      </text>
    </comment>
    <comment ref="L3106" authorId="0" shapeId="0" xr:uid="{D503250C-D6D5-48AB-A5D1-681C4B044DB6}">
      <text>
        <r>
          <rPr>
            <sz val="10"/>
            <rFont val="Tahoma"/>
            <family val="2"/>
          </rPr>
          <t>Y02112022-15</t>
        </r>
      </text>
    </comment>
    <comment ref="X3107" authorId="0" shapeId="0" xr:uid="{408D6921-230D-4F65-BCCE-A41D3FABC1BC}">
      <text>
        <r>
          <rPr>
            <sz val="10"/>
            <rFont val="Tahoma"/>
            <family val="2"/>
          </rPr>
          <t>Total Dox Acceptance Amt - Total Paid Amt</t>
        </r>
      </text>
    </comment>
    <comment ref="L3108" authorId="0" shapeId="0" xr:uid="{78C47E74-0B42-4C25-AE8D-E41DA747C26C}">
      <text>
        <r>
          <rPr>
            <sz val="10"/>
            <rFont val="Tahoma"/>
            <family val="2"/>
          </rPr>
          <t>Y02112022-8</t>
        </r>
      </text>
    </comment>
    <comment ref="X3109" authorId="0" shapeId="0" xr:uid="{268272E1-75A6-42FA-AF31-B1E6915647AC}">
      <text>
        <r>
          <rPr>
            <sz val="10"/>
            <rFont val="Tahoma"/>
            <family val="2"/>
          </rPr>
          <t>Total Dox Acceptance Amt - Total Paid Amt</t>
        </r>
      </text>
    </comment>
    <comment ref="L3110" authorId="0" shapeId="0" xr:uid="{966B4A94-ABC6-4628-B499-0364DBC90491}">
      <text>
        <r>
          <rPr>
            <sz val="10"/>
            <rFont val="Tahoma"/>
            <family val="2"/>
          </rPr>
          <t>Y03282022-11</t>
        </r>
      </text>
    </comment>
    <comment ref="X3111" authorId="0" shapeId="0" xr:uid="{7CF2DC1E-4A01-4CD2-8D97-FD49C86C0171}">
      <text>
        <r>
          <rPr>
            <sz val="10"/>
            <rFont val="Tahoma"/>
            <family val="2"/>
          </rPr>
          <t>Total Dox Acceptance Amt - Total Paid Amt</t>
        </r>
      </text>
    </comment>
    <comment ref="L3112" authorId="0" shapeId="0" xr:uid="{E73DEB05-5518-42F0-B398-55E28821BEBD}">
      <text>
        <r>
          <rPr>
            <sz val="10"/>
            <rFont val="Tahoma"/>
            <family val="2"/>
          </rPr>
          <t>Y02032022-61</t>
        </r>
      </text>
    </comment>
    <comment ref="L3113" authorId="0" shapeId="0" xr:uid="{7CD604D8-B177-464E-A9C0-A42C4D3D11B7}">
      <text>
        <r>
          <rPr>
            <sz val="10"/>
            <rFont val="Tahoma"/>
            <family val="2"/>
          </rPr>
          <t>Y03082022-2</t>
        </r>
      </text>
    </comment>
    <comment ref="X3114" authorId="0" shapeId="0" xr:uid="{94243189-CF1F-4FCB-999C-187789568576}">
      <text>
        <r>
          <rPr>
            <sz val="10"/>
            <rFont val="Tahoma"/>
            <family val="2"/>
          </rPr>
          <t>Total Dox Acceptance Amt - Total Paid Amt</t>
        </r>
      </text>
    </comment>
    <comment ref="L3115" authorId="0" shapeId="0" xr:uid="{4D583D22-426D-4374-A249-F8A25DC237FA}">
      <text>
        <r>
          <rPr>
            <sz val="10"/>
            <rFont val="Tahoma"/>
            <family val="2"/>
          </rPr>
          <t>Y01302022-50</t>
        </r>
      </text>
    </comment>
    <comment ref="X3116" authorId="0" shapeId="0" xr:uid="{7B984376-DF9C-47B9-851B-CC2C797F92B3}">
      <text>
        <r>
          <rPr>
            <sz val="10"/>
            <rFont val="Tahoma"/>
            <family val="2"/>
          </rPr>
          <t>Total Dox Acceptance Amt - Total Paid Amt</t>
        </r>
      </text>
    </comment>
    <comment ref="L3117" authorId="0" shapeId="0" xr:uid="{23152823-63B1-4346-930E-A5C8854927C3}">
      <text>
        <r>
          <rPr>
            <sz val="10"/>
            <rFont val="Tahoma"/>
            <family val="2"/>
          </rPr>
          <t>Y02132022-10</t>
        </r>
      </text>
    </comment>
    <comment ref="X3118" authorId="0" shapeId="0" xr:uid="{699249A4-3EAC-43AB-A767-2C87233B18B3}">
      <text>
        <r>
          <rPr>
            <sz val="10"/>
            <rFont val="Tahoma"/>
            <family val="2"/>
          </rPr>
          <t>Total Dox Acceptance Amt - Total Paid Amt</t>
        </r>
      </text>
    </comment>
    <comment ref="L3119" authorId="0" shapeId="0" xr:uid="{9AF87A9D-40E9-46F8-8CCD-6E3538CD7439}">
      <text>
        <r>
          <rPr>
            <sz val="10"/>
            <rFont val="Tahoma"/>
            <family val="2"/>
          </rPr>
          <t>Y01302022-52</t>
        </r>
      </text>
    </comment>
    <comment ref="X3120" authorId="0" shapeId="0" xr:uid="{C1F89FB4-06C6-44B7-9AB5-96508BB04A68}">
      <text>
        <r>
          <rPr>
            <sz val="10"/>
            <rFont val="Tahoma"/>
            <family val="2"/>
          </rPr>
          <t>Total Dox Acceptance Amt - Total Paid Amt</t>
        </r>
      </text>
    </comment>
    <comment ref="L3121" authorId="0" shapeId="0" xr:uid="{274597DD-1B27-49DF-B8D8-A0A876350EA7}">
      <text>
        <r>
          <rPr>
            <sz val="10"/>
            <rFont val="Tahoma"/>
            <family val="2"/>
          </rPr>
          <t>Y05222022-35</t>
        </r>
      </text>
    </comment>
    <comment ref="X3122" authorId="0" shapeId="0" xr:uid="{DEE1B055-745F-4F5D-AB81-9123B80A6333}">
      <text>
        <r>
          <rPr>
            <sz val="10"/>
            <rFont val="Tahoma"/>
            <family val="2"/>
          </rPr>
          <t>Total Dox Acceptance Amt - Total Paid Amt</t>
        </r>
      </text>
    </comment>
    <comment ref="L3123" authorId="0" shapeId="0" xr:uid="{072C9C22-3D16-45FD-B83F-0E170516406E}">
      <text>
        <r>
          <rPr>
            <sz val="10"/>
            <rFont val="Tahoma"/>
            <family val="2"/>
          </rPr>
          <t>Y03072022-81</t>
        </r>
      </text>
    </comment>
    <comment ref="X3124" authorId="0" shapeId="0" xr:uid="{590B596E-6F4D-4D05-A88F-8B7ED2118D79}">
      <text>
        <r>
          <rPr>
            <sz val="10"/>
            <rFont val="Tahoma"/>
            <family val="2"/>
          </rPr>
          <t>Total Dox Acceptance Amt - Total Paid Amt</t>
        </r>
      </text>
    </comment>
    <comment ref="L3125" authorId="0" shapeId="0" xr:uid="{9E8A49E0-A25D-44F1-8815-A99FF16116A5}">
      <text>
        <r>
          <rPr>
            <sz val="10"/>
            <rFont val="Tahoma"/>
            <family val="2"/>
          </rPr>
          <t>Y02112022-14</t>
        </r>
      </text>
    </comment>
    <comment ref="X3126" authorId="0" shapeId="0" xr:uid="{AAAB627C-19F6-4FAF-BE18-D57122D5EC4E}">
      <text>
        <r>
          <rPr>
            <sz val="10"/>
            <rFont val="Tahoma"/>
            <family val="2"/>
          </rPr>
          <t>Total Dox Acceptance Amt - Total Paid Amt</t>
        </r>
      </text>
    </comment>
    <comment ref="L3127" authorId="0" shapeId="0" xr:uid="{13593E78-2077-454B-8AFD-E149E794E0C4}">
      <text>
        <r>
          <rPr>
            <sz val="10"/>
            <rFont val="Tahoma"/>
            <family val="2"/>
          </rPr>
          <t>Y03092022-35</t>
        </r>
      </text>
    </comment>
    <comment ref="X3128" authorId="0" shapeId="0" xr:uid="{7616A402-5A1E-4D33-9543-470A6965D890}">
      <text>
        <r>
          <rPr>
            <sz val="10"/>
            <rFont val="Tahoma"/>
            <family val="2"/>
          </rPr>
          <t>Total Dox Acceptance Amt - Total Paid Amt</t>
        </r>
      </text>
    </comment>
    <comment ref="L3129" authorId="0" shapeId="0" xr:uid="{2629601B-3B62-4E7F-85FB-9D52DFCFCD0D}">
      <text>
        <r>
          <rPr>
            <sz val="10"/>
            <rFont val="Tahoma"/>
            <family val="2"/>
          </rPr>
          <t>Y03072022-69</t>
        </r>
      </text>
    </comment>
    <comment ref="X3130" authorId="0" shapeId="0" xr:uid="{767D7C5C-CB84-4188-8522-F03D2CEA45EF}">
      <text>
        <r>
          <rPr>
            <sz val="10"/>
            <rFont val="Tahoma"/>
            <family val="2"/>
          </rPr>
          <t>Total Dox Acceptance Amt - Total Paid Amt</t>
        </r>
      </text>
    </comment>
    <comment ref="L3131" authorId="0" shapeId="0" xr:uid="{3366D3CF-283A-4761-96C5-DA4DBF574CF9}">
      <text>
        <r>
          <rPr>
            <sz val="10"/>
            <rFont val="Tahoma"/>
            <family val="2"/>
          </rPr>
          <t>Y02032022-70</t>
        </r>
      </text>
    </comment>
    <comment ref="X3132" authorId="0" shapeId="0" xr:uid="{D520AECD-4FC1-4186-A9F4-3C2F34E437C5}">
      <text>
        <r>
          <rPr>
            <sz val="10"/>
            <rFont val="Tahoma"/>
            <family val="2"/>
          </rPr>
          <t>Total Dox Acceptance Amt - Total Paid Amt</t>
        </r>
      </text>
    </comment>
    <comment ref="L3133" authorId="0" shapeId="0" xr:uid="{8644A333-8E99-4551-AB2D-992C4631E999}">
      <text>
        <r>
          <rPr>
            <sz val="10"/>
            <rFont val="Tahoma"/>
            <family val="2"/>
          </rPr>
          <t>Y03282022-6</t>
        </r>
      </text>
    </comment>
    <comment ref="X3134" authorId="0" shapeId="0" xr:uid="{09D34871-E00A-4E8A-8509-934EC7B82E0C}">
      <text>
        <r>
          <rPr>
            <sz val="10"/>
            <rFont val="Tahoma"/>
            <family val="2"/>
          </rPr>
          <t>Total Dox Acceptance Amt - Total Paid Amt</t>
        </r>
      </text>
    </comment>
    <comment ref="L3135" authorId="0" shapeId="0" xr:uid="{26252558-D70D-46F0-8BB1-B29BB444633F}">
      <text>
        <r>
          <rPr>
            <sz val="10"/>
            <rFont val="Tahoma"/>
            <family val="2"/>
          </rPr>
          <t>Y04092022-36</t>
        </r>
      </text>
    </comment>
    <comment ref="X3136" authorId="0" shapeId="0" xr:uid="{ACC0152E-A435-42FF-A43E-EC476C6FD77B}">
      <text>
        <r>
          <rPr>
            <sz val="10"/>
            <rFont val="Tahoma"/>
            <family val="2"/>
          </rPr>
          <t>Total Dox Acceptance Amt - Total Paid Amt</t>
        </r>
      </text>
    </comment>
    <comment ref="L3137" authorId="0" shapeId="0" xr:uid="{1C50BE8C-0B14-4F51-A8E3-8A0FF019E0B4}">
      <text>
        <r>
          <rPr>
            <sz val="10"/>
            <rFont val="Tahoma"/>
            <family val="2"/>
          </rPr>
          <t>Y03072022-72</t>
        </r>
      </text>
    </comment>
    <comment ref="X3138" authorId="0" shapeId="0" xr:uid="{56108EB3-4830-4228-B4E8-3EEF3ECCE739}">
      <text>
        <r>
          <rPr>
            <sz val="10"/>
            <rFont val="Tahoma"/>
            <family val="2"/>
          </rPr>
          <t>Total Dox Acceptance Amt - Total Paid Amt</t>
        </r>
      </text>
    </comment>
    <comment ref="L3139" authorId="0" shapeId="0" xr:uid="{9EB2CB34-B4C5-4250-920D-64831FC5A693}">
      <text>
        <r>
          <rPr>
            <sz val="10"/>
            <rFont val="Tahoma"/>
            <family val="2"/>
          </rPr>
          <t>Y01302022-68</t>
        </r>
      </text>
    </comment>
    <comment ref="X3140" authorId="0" shapeId="0" xr:uid="{5F96652F-D036-43C0-9772-CECE3092D624}">
      <text>
        <r>
          <rPr>
            <sz val="10"/>
            <rFont val="Tahoma"/>
            <family val="2"/>
          </rPr>
          <t>Total Dox Acceptance Amt - Total Paid Amt</t>
        </r>
      </text>
    </comment>
    <comment ref="L3141" authorId="0" shapeId="0" xr:uid="{08410E29-EF37-447E-8455-346228758C19}">
      <text>
        <r>
          <rPr>
            <sz val="10"/>
            <rFont val="Tahoma"/>
            <family val="2"/>
          </rPr>
          <t>Y01302022-73</t>
        </r>
      </text>
    </comment>
    <comment ref="X3142" authorId="0" shapeId="0" xr:uid="{EEBBBA75-EDBC-4A53-BBE6-2CC190493D77}">
      <text>
        <r>
          <rPr>
            <sz val="10"/>
            <rFont val="Tahoma"/>
            <family val="2"/>
          </rPr>
          <t>Total Dox Acceptance Amt - Total Paid Amt</t>
        </r>
      </text>
    </comment>
    <comment ref="L3143" authorId="0" shapeId="0" xr:uid="{59EA9B69-6A40-4036-8881-D7A5C0EC71BA}">
      <text>
        <r>
          <rPr>
            <sz val="10"/>
            <rFont val="Tahoma"/>
            <family val="2"/>
          </rPr>
          <t>Y03072022-62</t>
        </r>
      </text>
    </comment>
    <comment ref="X3144" authorId="0" shapeId="0" xr:uid="{3311297F-56E0-48A7-B528-DADACE224116}">
      <text>
        <r>
          <rPr>
            <sz val="10"/>
            <rFont val="Tahoma"/>
            <family val="2"/>
          </rPr>
          <t>Total Dox Acceptance Amt - Total Paid Amt</t>
        </r>
      </text>
    </comment>
    <comment ref="L3145" authorId="0" shapeId="0" xr:uid="{E910C17B-5B8A-410F-818C-8DC334700CED}">
      <text>
        <r>
          <rPr>
            <sz val="10"/>
            <rFont val="Tahoma"/>
            <family val="2"/>
          </rPr>
          <t>Y03072022-16</t>
        </r>
      </text>
    </comment>
    <comment ref="X3146" authorId="0" shapeId="0" xr:uid="{A717D68E-9430-4D0D-B237-2FB92B9F2FCA}">
      <text>
        <r>
          <rPr>
            <sz val="10"/>
            <rFont val="Tahoma"/>
            <family val="2"/>
          </rPr>
          <t>Total Dox Acceptance Amt - Total Paid Amt</t>
        </r>
      </text>
    </comment>
    <comment ref="L3147" authorId="0" shapeId="0" xr:uid="{6D93AA02-181D-4806-BA6F-994A27264CA3}">
      <text>
        <r>
          <rPr>
            <sz val="10"/>
            <rFont val="Tahoma"/>
            <family val="2"/>
          </rPr>
          <t>Y03082022-59</t>
        </r>
      </text>
    </comment>
    <comment ref="X3148" authorId="0" shapeId="0" xr:uid="{3936150D-B601-4592-BBDC-1E93ED7A083D}">
      <text>
        <r>
          <rPr>
            <sz val="10"/>
            <rFont val="Tahoma"/>
            <family val="2"/>
          </rPr>
          <t>Total Dox Acceptance Amt - Total Paid Amt</t>
        </r>
      </text>
    </comment>
    <comment ref="L3149" authorId="0" shapeId="0" xr:uid="{6E9AC260-23D8-44A0-B0FD-94DD638FC179}">
      <text>
        <r>
          <rPr>
            <sz val="10"/>
            <rFont val="Tahoma"/>
            <family val="2"/>
          </rPr>
          <t>Y02122022-2</t>
        </r>
      </text>
    </comment>
    <comment ref="X3150" authorId="0" shapeId="0" xr:uid="{13D49E64-3B00-4E6D-8F3B-D748E1311C03}">
      <text>
        <r>
          <rPr>
            <sz val="10"/>
            <rFont val="Tahoma"/>
            <family val="2"/>
          </rPr>
          <t>Total Dox Acceptance Amt - Total Paid Amt</t>
        </r>
      </text>
    </comment>
    <comment ref="L3151" authorId="0" shapeId="0" xr:uid="{380B3E80-A283-4F04-A68F-3EBA310FA82C}">
      <text>
        <r>
          <rPr>
            <sz val="10"/>
            <rFont val="Tahoma"/>
            <family val="2"/>
          </rPr>
          <t>Y03082022-3</t>
        </r>
      </text>
    </comment>
    <comment ref="L3152" authorId="0" shapeId="0" xr:uid="{D8067153-3325-40B5-8D2C-EFDB63B71ECD}">
      <text>
        <r>
          <rPr>
            <sz val="10"/>
            <rFont val="Tahoma"/>
            <family val="2"/>
          </rPr>
          <t>Y04062022-18</t>
        </r>
      </text>
    </comment>
    <comment ref="X3153" authorId="0" shapeId="0" xr:uid="{A298BD08-4BF0-4792-BCFA-36017FE6AEC2}">
      <text>
        <r>
          <rPr>
            <sz val="10"/>
            <rFont val="Tahoma"/>
            <family val="2"/>
          </rPr>
          <t>Total Dox Acceptance Amt - Total Paid Amt</t>
        </r>
      </text>
    </comment>
    <comment ref="L3154" authorId="0" shapeId="0" xr:uid="{BBF4D143-C345-4CFB-99B2-F4EFE4E993F0}">
      <text>
        <r>
          <rPr>
            <sz val="10"/>
            <rFont val="Tahoma"/>
            <family val="2"/>
          </rPr>
          <t>Y03082022-60</t>
        </r>
      </text>
    </comment>
    <comment ref="X3155" authorId="0" shapeId="0" xr:uid="{41CA12FB-67C6-4E30-B036-444411FDB61F}">
      <text>
        <r>
          <rPr>
            <sz val="10"/>
            <rFont val="Tahoma"/>
            <family val="2"/>
          </rPr>
          <t>Total Dox Acceptance Amt - Total Paid Amt</t>
        </r>
      </text>
    </comment>
    <comment ref="L3156" authorId="0" shapeId="0" xr:uid="{A957E190-6CF9-4F88-8BA3-1D346B5FF867}">
      <text>
        <r>
          <rPr>
            <sz val="10"/>
            <rFont val="Tahoma"/>
            <family val="2"/>
          </rPr>
          <t>Y07202022-114</t>
        </r>
      </text>
    </comment>
    <comment ref="X3157" authorId="0" shapeId="0" xr:uid="{4F447287-B366-4BB8-AC01-A9C1A82732B4}">
      <text>
        <r>
          <rPr>
            <sz val="10"/>
            <rFont val="Tahoma"/>
            <family val="2"/>
          </rPr>
          <t>Total Dox Acceptance Amt - Total Paid Amt</t>
        </r>
      </text>
    </comment>
    <comment ref="L3158" authorId="0" shapeId="0" xr:uid="{A70D8777-0D18-43E1-9EF9-C1EE8841BDA6}">
      <text>
        <r>
          <rPr>
            <sz val="10"/>
            <rFont val="Tahoma"/>
            <family val="2"/>
          </rPr>
          <t>Y03082022-10</t>
        </r>
      </text>
    </comment>
    <comment ref="X3159" authorId="0" shapeId="0" xr:uid="{AC210E3C-BEEC-4D8D-A0D0-50F8966B14AF}">
      <text>
        <r>
          <rPr>
            <sz val="10"/>
            <rFont val="Tahoma"/>
            <family val="2"/>
          </rPr>
          <t>Total Dox Acceptance Amt - Total Paid Amt</t>
        </r>
      </text>
    </comment>
    <comment ref="L3160" authorId="0" shapeId="0" xr:uid="{4597A37E-22AD-4624-9F1B-0DF2F4FD5B2B}">
      <text>
        <r>
          <rPr>
            <sz val="10"/>
            <rFont val="Tahoma"/>
            <family val="2"/>
          </rPr>
          <t>Y04072022-39</t>
        </r>
      </text>
    </comment>
    <comment ref="X3161" authorId="0" shapeId="0" xr:uid="{E5DB5338-CBAD-4A38-B251-480E763688DA}">
      <text>
        <r>
          <rPr>
            <sz val="10"/>
            <rFont val="Tahoma"/>
            <family val="2"/>
          </rPr>
          <t>Total Dox Acceptance Amt - Total Paid Amt</t>
        </r>
      </text>
    </comment>
    <comment ref="L3162" authorId="0" shapeId="0" xr:uid="{8D5DBAEC-422E-409D-9EBE-3258C862F19A}">
      <text>
        <r>
          <rPr>
            <sz val="10"/>
            <rFont val="Tahoma"/>
            <family val="2"/>
          </rPr>
          <t>Y04062022-41</t>
        </r>
      </text>
    </comment>
    <comment ref="X3163" authorId="0" shapeId="0" xr:uid="{91CE8B91-6BFD-450C-BE56-1A7CC68558B4}">
      <text>
        <r>
          <rPr>
            <sz val="10"/>
            <rFont val="Tahoma"/>
            <family val="2"/>
          </rPr>
          <t>Total Dox Acceptance Amt - Total Paid Amt</t>
        </r>
      </text>
    </comment>
    <comment ref="L3164" authorId="0" shapeId="0" xr:uid="{7E724016-3473-40FC-98D0-1EC344333DE3}">
      <text>
        <r>
          <rPr>
            <sz val="10"/>
            <rFont val="Tahoma"/>
            <family val="2"/>
          </rPr>
          <t>Y03082022-57</t>
        </r>
      </text>
    </comment>
    <comment ref="X3165" authorId="0" shapeId="0" xr:uid="{DC8A4DC0-D7B2-41EC-B6F5-25D6949F2B1A}">
      <text>
        <r>
          <rPr>
            <sz val="10"/>
            <rFont val="Tahoma"/>
            <family val="2"/>
          </rPr>
          <t>Total Dox Acceptance Amt - Total Paid Amt</t>
        </r>
      </text>
    </comment>
    <comment ref="L3166" authorId="0" shapeId="0" xr:uid="{9747F192-7722-4058-8EF6-F81B87F3791A}">
      <text>
        <r>
          <rPr>
            <sz val="10"/>
            <rFont val="Tahoma"/>
            <family val="2"/>
          </rPr>
          <t>Y02122022-25</t>
        </r>
      </text>
    </comment>
    <comment ref="L3167" authorId="0" shapeId="0" xr:uid="{3A2ED486-6691-4F33-9047-8D5C24DC4A12}">
      <text>
        <r>
          <rPr>
            <sz val="10"/>
            <rFont val="Tahoma"/>
            <family val="2"/>
          </rPr>
          <t>Y02122022-25</t>
        </r>
      </text>
    </comment>
    <comment ref="L3168" authorId="0" shapeId="0" xr:uid="{FFC826E6-2339-489B-834A-E6B02782EDF4}">
      <text>
        <r>
          <rPr>
            <sz val="10"/>
            <rFont val="Tahoma"/>
            <family val="2"/>
          </rPr>
          <t>Y02122022-25</t>
        </r>
      </text>
    </comment>
    <comment ref="L3169" authorId="0" shapeId="0" xr:uid="{8C572F79-8A21-4B5B-BB1D-BF7403F62CAD}">
      <text>
        <r>
          <rPr>
            <sz val="10"/>
            <rFont val="Tahoma"/>
            <family val="2"/>
          </rPr>
          <t>Y02122022-25</t>
        </r>
      </text>
    </comment>
    <comment ref="X3170" authorId="0" shapeId="0" xr:uid="{C827C783-26C0-408D-AE4B-3BF5A2878A9C}">
      <text>
        <r>
          <rPr>
            <sz val="10"/>
            <rFont val="Tahoma"/>
            <family val="2"/>
          </rPr>
          <t>Total Dox Acceptance Amt - Total Paid Amt</t>
        </r>
      </text>
    </comment>
    <comment ref="L3171" authorId="0" shapeId="0" xr:uid="{8C974B6D-751B-491E-ABC6-1D8FE39B99EA}">
      <text>
        <r>
          <rPr>
            <sz val="10"/>
            <rFont val="Tahoma"/>
            <family val="2"/>
          </rPr>
          <t>Y02032022-22</t>
        </r>
      </text>
    </comment>
    <comment ref="X3172" authorId="0" shapeId="0" xr:uid="{F190B3DE-3AC0-4A92-998B-B9B783CA28FB}">
      <text>
        <r>
          <rPr>
            <sz val="10"/>
            <rFont val="Tahoma"/>
            <family val="2"/>
          </rPr>
          <t>Total Dox Acceptance Amt - Total Paid Amt</t>
        </r>
      </text>
    </comment>
    <comment ref="L3173" authorId="0" shapeId="0" xr:uid="{76E02B2E-F68D-41E0-86C1-C278DF611B79}">
      <text>
        <r>
          <rPr>
            <sz val="10"/>
            <rFont val="Tahoma"/>
            <family val="2"/>
          </rPr>
          <t>Y02112022-5</t>
        </r>
      </text>
    </comment>
    <comment ref="X3174" authorId="0" shapeId="0" xr:uid="{903E84E0-9552-4313-9321-009B8B3BB433}">
      <text>
        <r>
          <rPr>
            <sz val="10"/>
            <rFont val="Tahoma"/>
            <family val="2"/>
          </rPr>
          <t>Total Dox Acceptance Amt - Total Paid Amt</t>
        </r>
      </text>
    </comment>
    <comment ref="L3175" authorId="0" shapeId="0" xr:uid="{F778F325-9568-4D83-ACB6-F27B66D1FB60}">
      <text>
        <r>
          <rPr>
            <sz val="10"/>
            <rFont val="Tahoma"/>
            <family val="2"/>
          </rPr>
          <t>Y02112022-12</t>
        </r>
      </text>
    </comment>
    <comment ref="X3176" authorId="0" shapeId="0" xr:uid="{84077B7F-48DB-4BC9-B23E-19992A5D8249}">
      <text>
        <r>
          <rPr>
            <sz val="10"/>
            <rFont val="Tahoma"/>
            <family val="2"/>
          </rPr>
          <t>Total Dox Acceptance Amt - Total Paid Amt</t>
        </r>
      </text>
    </comment>
    <comment ref="L3177" authorId="0" shapeId="0" xr:uid="{1A03D828-5CE8-4374-969C-2FC20A3FA9CC}">
      <text>
        <r>
          <rPr>
            <sz val="10"/>
            <rFont val="Tahoma"/>
            <family val="2"/>
          </rPr>
          <t>Y03082022-4</t>
        </r>
      </text>
    </comment>
    <comment ref="X3178" authorId="0" shapeId="0" xr:uid="{70BC0B71-0A11-47ED-A2C3-57D6FFC9A5FA}">
      <text>
        <r>
          <rPr>
            <sz val="10"/>
            <rFont val="Tahoma"/>
            <family val="2"/>
          </rPr>
          <t>Total Dox Acceptance Amt - Total Paid Amt</t>
        </r>
      </text>
    </comment>
    <comment ref="L3179" authorId="0" shapeId="0" xr:uid="{EAD8BAEC-F8DD-4759-9850-B3C73400C4D9}">
      <text>
        <r>
          <rPr>
            <sz val="10"/>
            <rFont val="Tahoma"/>
            <family val="2"/>
          </rPr>
          <t>Y03092022-47</t>
        </r>
      </text>
    </comment>
    <comment ref="X3180" authorId="0" shapeId="0" xr:uid="{284F659B-0AB8-4F84-83E3-D3E0E50C9C03}">
      <text>
        <r>
          <rPr>
            <sz val="10"/>
            <rFont val="Tahoma"/>
            <family val="2"/>
          </rPr>
          <t>Total Dox Acceptance Amt - Total Paid Amt</t>
        </r>
      </text>
    </comment>
    <comment ref="L3181" authorId="0" shapeId="0" xr:uid="{DB4B3D4B-751B-4BCD-A85D-0F58BBD15A43}">
      <text>
        <r>
          <rPr>
            <sz val="10"/>
            <rFont val="Tahoma"/>
            <family val="2"/>
          </rPr>
          <t>Y03082022-13</t>
        </r>
      </text>
    </comment>
    <comment ref="X3182" authorId="0" shapeId="0" xr:uid="{4EDA0D27-45B6-478F-A8CE-E03B5534C071}">
      <text>
        <r>
          <rPr>
            <sz val="10"/>
            <rFont val="Tahoma"/>
            <family val="2"/>
          </rPr>
          <t>Total Dox Acceptance Amt - Total Paid Amt</t>
        </r>
      </text>
    </comment>
    <comment ref="L3183" authorId="0" shapeId="0" xr:uid="{C0B0A880-7BBA-48CE-9A67-9330277FFE8D}">
      <text>
        <r>
          <rPr>
            <sz val="10"/>
            <rFont val="Tahoma"/>
            <family val="2"/>
          </rPr>
          <t>Y05222022-2</t>
        </r>
      </text>
    </comment>
    <comment ref="X3184" authorId="0" shapeId="0" xr:uid="{635A15FC-EB16-4F94-AAFC-64B289834690}">
      <text>
        <r>
          <rPr>
            <sz val="10"/>
            <rFont val="Tahoma"/>
            <family val="2"/>
          </rPr>
          <t>Total Dox Acceptance Amt - Total Paid Amt</t>
        </r>
      </text>
    </comment>
    <comment ref="L3185" authorId="0" shapeId="0" xr:uid="{BB0E531F-8E8A-4604-8CDE-2B9797BBEF70}">
      <text>
        <r>
          <rPr>
            <sz val="10"/>
            <rFont val="Tahoma"/>
            <family val="2"/>
          </rPr>
          <t>Y03072022-60</t>
        </r>
      </text>
    </comment>
    <comment ref="X3186" authorId="0" shapeId="0" xr:uid="{E5BA416C-4FEA-4F9F-9266-3B9E9B85E777}">
      <text>
        <r>
          <rPr>
            <sz val="10"/>
            <rFont val="Tahoma"/>
            <family val="2"/>
          </rPr>
          <t>Total Dox Acceptance Amt - Total Paid Amt</t>
        </r>
      </text>
    </comment>
    <comment ref="L3187" authorId="0" shapeId="0" xr:uid="{86398BA6-3FE7-4549-B2E6-1951FBA3A12A}">
      <text>
        <r>
          <rPr>
            <sz val="10"/>
            <rFont val="Tahoma"/>
            <family val="2"/>
          </rPr>
          <t>Y03282022-21</t>
        </r>
      </text>
    </comment>
    <comment ref="X3188" authorId="0" shapeId="0" xr:uid="{1E330529-7D8D-4776-9DFC-A233EF7BCEB0}">
      <text>
        <r>
          <rPr>
            <sz val="10"/>
            <rFont val="Tahoma"/>
            <family val="2"/>
          </rPr>
          <t>Total Dox Acceptance Amt - Total Paid Amt</t>
        </r>
      </text>
    </comment>
    <comment ref="L3189" authorId="0" shapeId="0" xr:uid="{46FF7B80-560F-4B25-8060-E18B91FD653A}">
      <text>
        <r>
          <rPr>
            <sz val="10"/>
            <rFont val="Tahoma"/>
            <family val="2"/>
          </rPr>
          <t>Y02102022-3</t>
        </r>
      </text>
    </comment>
    <comment ref="X3190" authorId="0" shapeId="0" xr:uid="{93468CCF-A260-4E32-A6D6-E3FC0AA1ECA1}">
      <text>
        <r>
          <rPr>
            <sz val="10"/>
            <rFont val="Tahoma"/>
            <family val="2"/>
          </rPr>
          <t>Total Dox Acceptance Amt - Total Paid Amt</t>
        </r>
      </text>
    </comment>
    <comment ref="L3191" authorId="0" shapeId="0" xr:uid="{C7F24217-45FC-4EAF-A238-25199A7E1779}">
      <text>
        <r>
          <rPr>
            <sz val="10"/>
            <rFont val="Tahoma"/>
            <family val="2"/>
          </rPr>
          <t>Y02122022-34</t>
        </r>
      </text>
    </comment>
    <comment ref="X3192" authorId="0" shapeId="0" xr:uid="{CC9697CC-9019-4465-BF9F-E1AC6C492763}">
      <text>
        <r>
          <rPr>
            <sz val="10"/>
            <rFont val="Tahoma"/>
            <family val="2"/>
          </rPr>
          <t>Total Dox Acceptance Amt - Total Paid Amt</t>
        </r>
      </text>
    </comment>
    <comment ref="L3193" authorId="0" shapeId="0" xr:uid="{AF7866BE-6D25-44D1-ABEF-88D806174BCE}">
      <text>
        <r>
          <rPr>
            <sz val="10"/>
            <rFont val="Tahoma"/>
            <family val="2"/>
          </rPr>
          <t>Y02132022-9</t>
        </r>
      </text>
    </comment>
    <comment ref="X3194" authorId="0" shapeId="0" xr:uid="{FB62F813-B5C3-47A7-85C1-5540DE297ACB}">
      <text>
        <r>
          <rPr>
            <sz val="10"/>
            <rFont val="Tahoma"/>
            <family val="2"/>
          </rPr>
          <t>Total Dox Acceptance Amt - Total Paid Amt</t>
        </r>
      </text>
    </comment>
    <comment ref="L3195" authorId="0" shapeId="0" xr:uid="{C8D85956-72EE-48B7-9A93-3E2DB23738B4}">
      <text>
        <r>
          <rPr>
            <sz val="10"/>
            <rFont val="Tahoma"/>
            <family val="2"/>
          </rPr>
          <t>Y04052022-118</t>
        </r>
      </text>
    </comment>
    <comment ref="X3196" authorId="0" shapeId="0" xr:uid="{2CA2F267-EE50-4322-A8EB-559961B129F9}">
      <text>
        <r>
          <rPr>
            <sz val="10"/>
            <rFont val="Tahoma"/>
            <family val="2"/>
          </rPr>
          <t>Total Dox Acceptance Amt - Total Paid Amt</t>
        </r>
      </text>
    </comment>
    <comment ref="L3197" authorId="0" shapeId="0" xr:uid="{6300125B-8C1A-4DC6-BF49-2F524B32176A}">
      <text>
        <r>
          <rPr>
            <sz val="10"/>
            <rFont val="Tahoma"/>
            <family val="2"/>
          </rPr>
          <t>Y03282022-18</t>
        </r>
      </text>
    </comment>
    <comment ref="X3198" authorId="0" shapeId="0" xr:uid="{2C11F25E-A0D9-449C-ACA6-D45E58887CF3}">
      <text>
        <r>
          <rPr>
            <sz val="10"/>
            <rFont val="Tahoma"/>
            <family val="2"/>
          </rPr>
          <t>Total Dox Acceptance Amt - Total Paid Amt</t>
        </r>
      </text>
    </comment>
    <comment ref="L3199" authorId="0" shapeId="0" xr:uid="{A4991626-F797-40D4-8C6A-2B73B3E1F399}">
      <text>
        <r>
          <rPr>
            <sz val="10"/>
            <rFont val="Tahoma"/>
            <family val="2"/>
          </rPr>
          <t>Y04072022-23</t>
        </r>
      </text>
    </comment>
    <comment ref="X3200" authorId="0" shapeId="0" xr:uid="{FEEA929F-EC84-452B-B0F3-A3CB2EFD07E4}">
      <text>
        <r>
          <rPr>
            <sz val="10"/>
            <rFont val="Tahoma"/>
            <family val="2"/>
          </rPr>
          <t>Total Dox Acceptance Amt - Total Paid Amt</t>
        </r>
      </text>
    </comment>
    <comment ref="L3201" authorId="0" shapeId="0" xr:uid="{AE7758E5-806E-4829-8B92-87731DB599EC}">
      <text>
        <r>
          <rPr>
            <sz val="10"/>
            <rFont val="Tahoma"/>
            <family val="2"/>
          </rPr>
          <t>Y03082022-9</t>
        </r>
      </text>
    </comment>
    <comment ref="X3202" authorId="0" shapeId="0" xr:uid="{E3EE317F-1CA2-4534-A7B8-B0ACF55C7B7A}">
      <text>
        <r>
          <rPr>
            <sz val="10"/>
            <rFont val="Tahoma"/>
            <family val="2"/>
          </rPr>
          <t>Total Dox Acceptance Amt - Total Paid Amt</t>
        </r>
      </text>
    </comment>
    <comment ref="L3203" authorId="0" shapeId="0" xr:uid="{689B635C-9159-46D4-A4DA-F1D124E8B7B3}">
      <text>
        <r>
          <rPr>
            <sz val="10"/>
            <rFont val="Tahoma"/>
            <family val="2"/>
          </rPr>
          <t>Y04052022-62</t>
        </r>
      </text>
    </comment>
    <comment ref="X3204" authorId="0" shapeId="0" xr:uid="{B6729D00-6648-4DA3-9623-F57649F58DB7}">
      <text>
        <r>
          <rPr>
            <sz val="10"/>
            <rFont val="Tahoma"/>
            <family val="2"/>
          </rPr>
          <t>Total Dox Acceptance Amt - Total Paid Amt</t>
        </r>
      </text>
    </comment>
    <comment ref="L3205" authorId="0" shapeId="0" xr:uid="{F5CB106D-7C58-422D-B50E-5927E2EA5C63}">
      <text>
        <r>
          <rPr>
            <sz val="10"/>
            <rFont val="Tahoma"/>
            <family val="2"/>
          </rPr>
          <t>Y03282022-5</t>
        </r>
      </text>
    </comment>
    <comment ref="X3206" authorId="0" shapeId="0" xr:uid="{74F7E27F-E2EB-4629-B404-07EC600E23D9}">
      <text>
        <r>
          <rPr>
            <sz val="10"/>
            <rFont val="Tahoma"/>
            <family val="2"/>
          </rPr>
          <t>Total Dox Acceptance Amt - Total Paid Amt</t>
        </r>
      </text>
    </comment>
    <comment ref="L3207" authorId="0" shapeId="0" xr:uid="{7E316E8E-7D39-4174-81B1-5C0BB7A36C9E}">
      <text>
        <r>
          <rPr>
            <sz val="10"/>
            <rFont val="Tahoma"/>
            <family val="2"/>
          </rPr>
          <t>Y02132022-6</t>
        </r>
      </text>
    </comment>
    <comment ref="X3208" authorId="0" shapeId="0" xr:uid="{508C0903-E761-4E9B-AC1D-503384FD33A6}">
      <text>
        <r>
          <rPr>
            <sz val="10"/>
            <rFont val="Tahoma"/>
            <family val="2"/>
          </rPr>
          <t>Total Dox Acceptance Amt - Total Paid Amt</t>
        </r>
      </text>
    </comment>
    <comment ref="L3209" authorId="0" shapeId="0" xr:uid="{27878351-978F-49C5-911D-1E42794279C7}">
      <text>
        <r>
          <rPr>
            <sz val="10"/>
            <rFont val="Tahoma"/>
            <family val="2"/>
          </rPr>
          <t>Y03082022-17</t>
        </r>
      </text>
    </comment>
    <comment ref="X3210" authorId="0" shapeId="0" xr:uid="{AD029F9E-4481-48AB-B996-6AE636034426}">
      <text>
        <r>
          <rPr>
            <sz val="10"/>
            <rFont val="Tahoma"/>
            <family val="2"/>
          </rPr>
          <t>Total Dox Acceptance Amt - Total Paid Amt</t>
        </r>
      </text>
    </comment>
    <comment ref="L3211" authorId="0" shapeId="0" xr:uid="{8F86ED96-B3E5-4AC5-A4EC-FBB3219171F6}">
      <text>
        <r>
          <rPr>
            <sz val="10"/>
            <rFont val="Tahoma"/>
            <family val="2"/>
          </rPr>
          <t>Y03082022-18</t>
        </r>
      </text>
    </comment>
    <comment ref="X3212" authorId="0" shapeId="0" xr:uid="{FE084404-4BB8-4884-A734-B2EDA1B20D25}">
      <text>
        <r>
          <rPr>
            <sz val="10"/>
            <rFont val="Tahoma"/>
            <family val="2"/>
          </rPr>
          <t>Total Dox Acceptance Amt - Total Paid Amt</t>
        </r>
      </text>
    </comment>
    <comment ref="L3213" authorId="0" shapeId="0" xr:uid="{0FFF08BC-5832-480A-8CB5-7E03F01CD453}">
      <text>
        <r>
          <rPr>
            <sz val="10"/>
            <rFont val="Tahoma"/>
            <family val="2"/>
          </rPr>
          <t>Y03072022-79</t>
        </r>
      </text>
    </comment>
    <comment ref="X3214" authorId="0" shapeId="0" xr:uid="{4C4F9966-8985-49BB-82B2-364C6850E23F}">
      <text>
        <r>
          <rPr>
            <sz val="10"/>
            <rFont val="Tahoma"/>
            <family val="2"/>
          </rPr>
          <t>Total Dox Acceptance Amt - Total Paid Amt</t>
        </r>
      </text>
    </comment>
    <comment ref="L3215" authorId="0" shapeId="0" xr:uid="{FC28014B-C9A0-4E60-9BC7-C514FA54EF98}">
      <text>
        <r>
          <rPr>
            <sz val="10"/>
            <rFont val="Tahoma"/>
            <family val="2"/>
          </rPr>
          <t>Y03282022-28</t>
        </r>
      </text>
    </comment>
    <comment ref="X3216" authorId="0" shapeId="0" xr:uid="{E7FD460C-699E-442E-A217-7AAD04AE34D3}">
      <text>
        <r>
          <rPr>
            <sz val="10"/>
            <rFont val="Tahoma"/>
            <family val="2"/>
          </rPr>
          <t>Total Dox Acceptance Amt - Total Paid Amt</t>
        </r>
      </text>
    </comment>
    <comment ref="L3217" authorId="0" shapeId="0" xr:uid="{2EB276B0-1308-4E54-8DD5-BEB6551376E2}">
      <text>
        <r>
          <rPr>
            <sz val="10"/>
            <rFont val="Tahoma"/>
            <family val="2"/>
          </rPr>
          <t>Y03092022-37</t>
        </r>
      </text>
    </comment>
    <comment ref="X3218" authorId="0" shapeId="0" xr:uid="{82A4C5AA-FBC7-4679-8FF0-6A0D63F73E16}">
      <text>
        <r>
          <rPr>
            <sz val="10"/>
            <rFont val="Tahoma"/>
            <family val="2"/>
          </rPr>
          <t>Total Dox Acceptance Amt - Total Paid Amt</t>
        </r>
      </text>
    </comment>
    <comment ref="L3219" authorId="0" shapeId="0" xr:uid="{EBF8671F-2159-493D-B323-EA585DE20419}">
      <text>
        <r>
          <rPr>
            <sz val="10"/>
            <rFont val="Tahoma"/>
            <family val="2"/>
          </rPr>
          <t>Y03082022-12</t>
        </r>
      </text>
    </comment>
    <comment ref="X3220" authorId="0" shapeId="0" xr:uid="{6DDC8F91-749B-46DA-91AB-738953D333E4}">
      <text>
        <r>
          <rPr>
            <sz val="10"/>
            <rFont val="Tahoma"/>
            <family val="2"/>
          </rPr>
          <t>Total Dox Acceptance Amt - Total Paid Amt</t>
        </r>
      </text>
    </comment>
    <comment ref="L3221" authorId="0" shapeId="0" xr:uid="{33F39398-FD7A-444D-A59C-0B35C9D3B373}">
      <text>
        <r>
          <rPr>
            <sz val="10"/>
            <rFont val="Tahoma"/>
            <family val="2"/>
          </rPr>
          <t>Y04162022-13</t>
        </r>
      </text>
    </comment>
    <comment ref="X3222" authorId="0" shapeId="0" xr:uid="{8E22AB97-2E3A-4ACA-9CE4-86C1569D8DF1}">
      <text>
        <r>
          <rPr>
            <sz val="10"/>
            <rFont val="Tahoma"/>
            <family val="2"/>
          </rPr>
          <t>Total Dox Acceptance Amt - Total Paid Amt</t>
        </r>
      </text>
    </comment>
    <comment ref="L3223" authorId="0" shapeId="0" xr:uid="{41408657-9E4A-48F1-84BC-E44066073396}">
      <text>
        <r>
          <rPr>
            <sz val="10"/>
            <rFont val="Tahoma"/>
            <family val="2"/>
          </rPr>
          <t>Y02132022-8</t>
        </r>
      </text>
    </comment>
    <comment ref="X3224" authorId="0" shapeId="0" xr:uid="{E1B69F7C-A525-4751-B826-AD0657337548}">
      <text>
        <r>
          <rPr>
            <sz val="10"/>
            <rFont val="Tahoma"/>
            <family val="2"/>
          </rPr>
          <t>Total Dox Acceptance Amt - Total Paid Amt</t>
        </r>
      </text>
    </comment>
    <comment ref="L3225" authorId="0" shapeId="0" xr:uid="{46A444D1-76DD-4562-B7AC-99B5F0682819}">
      <text>
        <r>
          <rPr>
            <sz val="10"/>
            <rFont val="Tahoma"/>
            <family val="2"/>
          </rPr>
          <t>Y04072022-5</t>
        </r>
      </text>
    </comment>
    <comment ref="X3226" authorId="0" shapeId="0" xr:uid="{40E03F01-A532-4D01-BE1C-191D7CEC85CD}">
      <text>
        <r>
          <rPr>
            <sz val="10"/>
            <rFont val="Tahoma"/>
            <family val="2"/>
          </rPr>
          <t>Total Dox Acceptance Amt - Total Paid Amt</t>
        </r>
      </text>
    </comment>
    <comment ref="L3227" authorId="0" shapeId="0" xr:uid="{575F5C6D-F84C-46FF-99E7-35CC889738E7}">
      <text>
        <r>
          <rPr>
            <sz val="10"/>
            <rFont val="Tahoma"/>
            <family val="2"/>
          </rPr>
          <t>Y02132022-3</t>
        </r>
      </text>
    </comment>
    <comment ref="X3228" authorId="0" shapeId="0" xr:uid="{DA603A69-B36A-4734-A6D4-7EAAC4D35C5C}">
      <text>
        <r>
          <rPr>
            <sz val="10"/>
            <rFont val="Tahoma"/>
            <family val="2"/>
          </rPr>
          <t>Total Dox Acceptance Amt - Total Paid Amt</t>
        </r>
      </text>
    </comment>
    <comment ref="L3229" authorId="0" shapeId="0" xr:uid="{D73783E1-5925-4DE8-82A9-709A678BB9BE}">
      <text>
        <r>
          <rPr>
            <sz val="10"/>
            <rFont val="Tahoma"/>
            <family val="2"/>
          </rPr>
          <t>Y05222022-3</t>
        </r>
      </text>
    </comment>
    <comment ref="X3230" authorId="0" shapeId="0" xr:uid="{16FD6A2A-4BC4-43E1-B8EF-B4507EC56682}">
      <text>
        <r>
          <rPr>
            <sz val="10"/>
            <rFont val="Tahoma"/>
            <family val="2"/>
          </rPr>
          <t>Total Dox Acceptance Amt - Total Paid Amt</t>
        </r>
      </text>
    </comment>
    <comment ref="L3231" authorId="0" shapeId="0" xr:uid="{4340F6B8-3F58-424F-9B2C-C2B1BCC910DE}">
      <text>
        <r>
          <rPr>
            <sz val="10"/>
            <rFont val="Tahoma"/>
            <family val="2"/>
          </rPr>
          <t>Y04052022-59</t>
        </r>
      </text>
    </comment>
    <comment ref="X3232" authorId="0" shapeId="0" xr:uid="{845D2AF3-675C-43B9-B430-7C5BF172B52A}">
      <text>
        <r>
          <rPr>
            <sz val="10"/>
            <rFont val="Tahoma"/>
            <family val="2"/>
          </rPr>
          <t>Total Dox Acceptance Amt - Total Paid Amt</t>
        </r>
      </text>
    </comment>
    <comment ref="L3233" authorId="0" shapeId="0" xr:uid="{52AFBD05-7E0D-4D9B-AE47-15ABF699855B}">
      <text>
        <r>
          <rPr>
            <sz val="10"/>
            <rFont val="Tahoma"/>
            <family val="2"/>
          </rPr>
          <t>Y03082022-5</t>
        </r>
      </text>
    </comment>
    <comment ref="X3234" authorId="0" shapeId="0" xr:uid="{07698999-88E7-4101-86EC-013EE3FED0C1}">
      <text>
        <r>
          <rPr>
            <sz val="10"/>
            <rFont val="Tahoma"/>
            <family val="2"/>
          </rPr>
          <t>Total Dox Acceptance Amt - Total Paid Amt</t>
        </r>
      </text>
    </comment>
    <comment ref="L3235" authorId="0" shapeId="0" xr:uid="{0E61DA8A-66E2-4658-B7CA-F7301FEBE56B}">
      <text>
        <r>
          <rPr>
            <sz val="10"/>
            <rFont val="Tahoma"/>
            <family val="2"/>
          </rPr>
          <t>Y03282022-26</t>
        </r>
      </text>
    </comment>
    <comment ref="X3236" authorId="0" shapeId="0" xr:uid="{FD069F56-493B-4E7C-B75B-E8B2E48DEB17}">
      <text>
        <r>
          <rPr>
            <sz val="10"/>
            <rFont val="Tahoma"/>
            <family val="2"/>
          </rPr>
          <t>Total Dox Acceptance Amt - Total Paid Amt</t>
        </r>
      </text>
    </comment>
    <comment ref="L3237" authorId="0" shapeId="0" xr:uid="{7B1F9893-2115-4EEE-8228-4AC5D35F8FCD}">
      <text>
        <r>
          <rPr>
            <sz val="10"/>
            <rFont val="Tahoma"/>
            <family val="2"/>
          </rPr>
          <t>Y03082022-84</t>
        </r>
      </text>
    </comment>
    <comment ref="X3238" authorId="0" shapeId="0" xr:uid="{455AA802-FE68-46D5-9BB6-EA6636829286}">
      <text>
        <r>
          <rPr>
            <sz val="10"/>
            <rFont val="Tahoma"/>
            <family val="2"/>
          </rPr>
          <t>Total Dox Acceptance Amt - Total Paid Amt</t>
        </r>
      </text>
    </comment>
    <comment ref="L3239" authorId="0" shapeId="0" xr:uid="{74896D0A-117F-44B6-8146-F9842221394D}">
      <text>
        <r>
          <rPr>
            <sz val="10"/>
            <rFont val="Tahoma"/>
            <family val="2"/>
          </rPr>
          <t>Y03082022-33</t>
        </r>
      </text>
    </comment>
    <comment ref="X3240" authorId="0" shapeId="0" xr:uid="{871ECA8A-F74F-4D94-B843-24ECD0E375EA}">
      <text>
        <r>
          <rPr>
            <sz val="10"/>
            <rFont val="Tahoma"/>
            <family val="2"/>
          </rPr>
          <t>Total Dox Acceptance Amt - Total Paid Amt</t>
        </r>
      </text>
    </comment>
    <comment ref="L3241" authorId="0" shapeId="0" xr:uid="{CE8B7F6D-A0EA-4AFF-9996-1EB17D49EB80}">
      <text>
        <r>
          <rPr>
            <sz val="10"/>
            <rFont val="Tahoma"/>
            <family val="2"/>
          </rPr>
          <t>Y03282022-4</t>
        </r>
      </text>
    </comment>
    <comment ref="X3242" authorId="0" shapeId="0" xr:uid="{4EFC6E4F-63C4-4DE7-8AA2-6BB3D50B8149}">
      <text>
        <r>
          <rPr>
            <sz val="10"/>
            <rFont val="Tahoma"/>
            <family val="2"/>
          </rPr>
          <t>Total Dox Acceptance Amt - Total Paid Amt</t>
        </r>
      </text>
    </comment>
    <comment ref="L3243" authorId="0" shapeId="0" xr:uid="{217542AA-B5C4-4116-8340-B06E18F01040}">
      <text>
        <r>
          <rPr>
            <sz val="10"/>
            <rFont val="Tahoma"/>
            <family val="2"/>
          </rPr>
          <t>Y04092022-28</t>
        </r>
      </text>
    </comment>
    <comment ref="X3244" authorId="0" shapeId="0" xr:uid="{5E93C4E3-87E0-41DF-85FB-5F0DAF3C1FF8}">
      <text>
        <r>
          <rPr>
            <sz val="10"/>
            <rFont val="Tahoma"/>
            <family val="2"/>
          </rPr>
          <t>Total Dox Acceptance Amt - Total Paid Amt</t>
        </r>
      </text>
    </comment>
    <comment ref="L3245" authorId="0" shapeId="0" xr:uid="{91F7B64A-9373-44FB-A03B-EBC5B2DEFFCB}">
      <text>
        <r>
          <rPr>
            <sz val="10"/>
            <rFont val="Tahoma"/>
            <family val="2"/>
          </rPr>
          <t>Y03082022-34</t>
        </r>
      </text>
    </comment>
    <comment ref="X3246" authorId="0" shapeId="0" xr:uid="{79B5171E-ED65-466A-A00E-543158DD5A6D}">
      <text>
        <r>
          <rPr>
            <sz val="10"/>
            <rFont val="Tahoma"/>
            <family val="2"/>
          </rPr>
          <t>Total Dox Acceptance Amt - Total Paid Amt</t>
        </r>
      </text>
    </comment>
    <comment ref="L3247" authorId="0" shapeId="0" xr:uid="{4190C7A9-FADC-495A-B609-045585FF5630}">
      <text>
        <r>
          <rPr>
            <sz val="10"/>
            <rFont val="Tahoma"/>
            <family val="2"/>
          </rPr>
          <t>Y04072022-8</t>
        </r>
      </text>
    </comment>
    <comment ref="X3248" authorId="0" shapeId="0" xr:uid="{1DFEABC2-49F5-4607-92D2-04084A1FAB67}">
      <text>
        <r>
          <rPr>
            <sz val="10"/>
            <rFont val="Tahoma"/>
            <family val="2"/>
          </rPr>
          <t>Total Dox Acceptance Amt - Total Paid Amt</t>
        </r>
      </text>
    </comment>
    <comment ref="L3249" authorId="0" shapeId="0" xr:uid="{1BFA8FED-526F-457A-9859-B25AC4D82906}">
      <text>
        <r>
          <rPr>
            <sz val="10"/>
            <rFont val="Tahoma"/>
            <family val="2"/>
          </rPr>
          <t>Y03082022-6</t>
        </r>
      </text>
    </comment>
    <comment ref="X3250" authorId="0" shapeId="0" xr:uid="{960B1D53-68FF-4BB4-AD46-D64AFEB964FA}">
      <text>
        <r>
          <rPr>
            <sz val="10"/>
            <rFont val="Tahoma"/>
            <family val="2"/>
          </rPr>
          <t>Total Dox Acceptance Amt - Total Paid Amt</t>
        </r>
      </text>
    </comment>
    <comment ref="L3251" authorId="0" shapeId="0" xr:uid="{45592999-62EF-4133-8C26-1981FF60AACD}">
      <text>
        <r>
          <rPr>
            <sz val="10"/>
            <rFont val="Tahoma"/>
            <family val="2"/>
          </rPr>
          <t>Y02132022-7</t>
        </r>
      </text>
    </comment>
    <comment ref="X3252" authorId="0" shapeId="0" xr:uid="{8B9B8432-38C7-458B-A786-19AB9EACFFD5}">
      <text>
        <r>
          <rPr>
            <sz val="10"/>
            <rFont val="Tahoma"/>
            <family val="2"/>
          </rPr>
          <t>Total Dox Acceptance Amt - Total Paid Amt</t>
        </r>
      </text>
    </comment>
    <comment ref="L3253" authorId="0" shapeId="0" xr:uid="{78532230-CDDF-4E00-9AC1-7B2DD4627367}">
      <text>
        <r>
          <rPr>
            <sz val="10"/>
            <rFont val="Tahoma"/>
            <family val="2"/>
          </rPr>
          <t>Y04062022-72</t>
        </r>
      </text>
    </comment>
    <comment ref="X3254" authorId="0" shapeId="0" xr:uid="{766B73DD-4C55-4F69-B331-5AA771D8B285}">
      <text>
        <r>
          <rPr>
            <sz val="10"/>
            <rFont val="Tahoma"/>
            <family val="2"/>
          </rPr>
          <t>Total Dox Acceptance Amt - Total Paid Amt</t>
        </r>
      </text>
    </comment>
    <comment ref="L3255" authorId="0" shapeId="0" xr:uid="{A7A1D48E-7B46-49D3-AAD8-B911121C4D6E}">
      <text>
        <r>
          <rPr>
            <sz val="10"/>
            <rFont val="Tahoma"/>
            <family val="2"/>
          </rPr>
          <t>Y03302022-44</t>
        </r>
      </text>
    </comment>
    <comment ref="X3256" authorId="0" shapeId="0" xr:uid="{4ED6BF78-5509-4450-8402-D4EEC9AB4823}">
      <text>
        <r>
          <rPr>
            <sz val="10"/>
            <rFont val="Tahoma"/>
            <family val="2"/>
          </rPr>
          <t>Total Dox Acceptance Amt - Total Paid Amt</t>
        </r>
      </text>
    </comment>
    <comment ref="L3257" authorId="0" shapeId="0" xr:uid="{BDA546E8-82A0-48F6-AB3B-2CC87BF6740E}">
      <text>
        <r>
          <rPr>
            <sz val="10"/>
            <rFont val="Tahoma"/>
            <family val="2"/>
          </rPr>
          <t>Y03282022-27</t>
        </r>
      </text>
    </comment>
    <comment ref="X3258" authorId="0" shapeId="0" xr:uid="{A6C35009-E0DE-46BD-9243-4B85673C8F14}">
      <text>
        <r>
          <rPr>
            <sz val="10"/>
            <rFont val="Tahoma"/>
            <family val="2"/>
          </rPr>
          <t>Total Dox Acceptance Amt - Total Paid Amt</t>
        </r>
      </text>
    </comment>
    <comment ref="L3259" authorId="0" shapeId="0" xr:uid="{7D74C639-E106-4E4A-AED7-43C52AD25704}">
      <text>
        <r>
          <rPr>
            <sz val="10"/>
            <rFont val="Tahoma"/>
            <family val="2"/>
          </rPr>
          <t>Y03082022-16</t>
        </r>
      </text>
    </comment>
    <comment ref="X3260" authorId="0" shapeId="0" xr:uid="{F0859E23-11C0-499F-AFEB-87E5AC44CA1D}">
      <text>
        <r>
          <rPr>
            <sz val="10"/>
            <rFont val="Tahoma"/>
            <family val="2"/>
          </rPr>
          <t>Total Dox Acceptance Amt - Total Paid Amt</t>
        </r>
      </text>
    </comment>
    <comment ref="L3261" authorId="0" shapeId="0" xr:uid="{91CCD2A1-D271-43DC-94A7-63FADA4CF05E}">
      <text>
        <r>
          <rPr>
            <sz val="10"/>
            <rFont val="Tahoma"/>
            <family val="2"/>
          </rPr>
          <t>Y02122022-54</t>
        </r>
      </text>
    </comment>
    <comment ref="X3262" authorId="0" shapeId="0" xr:uid="{DD702EEF-C62E-4723-B7CA-55F2EC2F7937}">
      <text>
        <r>
          <rPr>
            <sz val="10"/>
            <rFont val="Tahoma"/>
            <family val="2"/>
          </rPr>
          <t>Total Dox Acceptance Amt - Total Paid Amt</t>
        </r>
      </text>
    </comment>
    <comment ref="L3263" authorId="0" shapeId="0" xr:uid="{FF945A2C-A6AE-4F19-83E3-D06267DE615D}">
      <text>
        <r>
          <rPr>
            <sz val="10"/>
            <rFont val="Tahoma"/>
            <family val="2"/>
          </rPr>
          <t>Y05222022-4</t>
        </r>
      </text>
    </comment>
    <comment ref="X3264" authorId="0" shapeId="0" xr:uid="{50B1AEFD-234E-4C39-BDF8-B4C79F59FEEC}">
      <text>
        <r>
          <rPr>
            <sz val="10"/>
            <rFont val="Tahoma"/>
            <family val="2"/>
          </rPr>
          <t>Total Dox Acceptance Amt - Total Paid Amt</t>
        </r>
      </text>
    </comment>
    <comment ref="L3265" authorId="0" shapeId="0" xr:uid="{C9928AB6-5DB7-48FD-A634-F725FF943829}">
      <text>
        <r>
          <rPr>
            <sz val="10"/>
            <rFont val="Tahoma"/>
            <family val="2"/>
          </rPr>
          <t>Y03082022-21</t>
        </r>
      </text>
    </comment>
    <comment ref="X3266" authorId="0" shapeId="0" xr:uid="{F5291F64-5C33-4B49-9E8B-EAF9463B69BE}">
      <text>
        <r>
          <rPr>
            <sz val="10"/>
            <rFont val="Tahoma"/>
            <family val="2"/>
          </rPr>
          <t>Total Dox Acceptance Amt - Total Paid Amt</t>
        </r>
      </text>
    </comment>
    <comment ref="L3267" authorId="0" shapeId="0" xr:uid="{7B176356-7216-40A8-BA42-D0673DCF0139}">
      <text>
        <r>
          <rPr>
            <sz val="10"/>
            <rFont val="Tahoma"/>
            <family val="2"/>
          </rPr>
          <t>Y03082022-7</t>
        </r>
      </text>
    </comment>
    <comment ref="X3268" authorId="0" shapeId="0" xr:uid="{F43C683F-FBAD-44C0-B010-0F430B1B1D8B}">
      <text>
        <r>
          <rPr>
            <sz val="10"/>
            <rFont val="Tahoma"/>
            <family val="2"/>
          </rPr>
          <t>Total Dox Acceptance Amt - Total Paid Amt</t>
        </r>
      </text>
    </comment>
    <comment ref="L3269" authorId="0" shapeId="0" xr:uid="{36BA6139-027D-498B-8B9C-4839B14BA1F5}">
      <text>
        <r>
          <rPr>
            <sz val="10"/>
            <rFont val="Tahoma"/>
            <family val="2"/>
          </rPr>
          <t>Y03072022-18</t>
        </r>
      </text>
    </comment>
    <comment ref="X3270" authorId="0" shapeId="0" xr:uid="{43844B03-985A-455D-940A-101ADF232CAA}">
      <text>
        <r>
          <rPr>
            <sz val="10"/>
            <rFont val="Tahoma"/>
            <family val="2"/>
          </rPr>
          <t>Total Dox Acceptance Amt - Total Paid Amt</t>
        </r>
      </text>
    </comment>
    <comment ref="L3271" authorId="0" shapeId="0" xr:uid="{624CBDE6-B0C9-4112-997B-B3064EB2331C}">
      <text>
        <r>
          <rPr>
            <sz val="10"/>
            <rFont val="Tahoma"/>
            <family val="2"/>
          </rPr>
          <t>Y03282022-22</t>
        </r>
      </text>
    </comment>
    <comment ref="X3272" authorId="0" shapeId="0" xr:uid="{3C58D67F-97C0-48D8-9D02-F0B8851F36B1}">
      <text>
        <r>
          <rPr>
            <sz val="10"/>
            <rFont val="Tahoma"/>
            <family val="2"/>
          </rPr>
          <t>Total Dox Acceptance Amt - Total Paid Amt</t>
        </r>
      </text>
    </comment>
    <comment ref="X3274" authorId="0" shapeId="0" xr:uid="{ABCE3BDB-3401-455E-A738-02F21F3F963A}">
      <text>
        <r>
          <rPr>
            <sz val="10"/>
            <rFont val="Tahoma"/>
            <family val="2"/>
          </rPr>
          <t>Total Dox Acceptance Amt - Total Paid Amt</t>
        </r>
      </text>
    </comment>
    <comment ref="L3275" authorId="0" shapeId="0" xr:uid="{38336C31-A4DE-4178-AADD-1FE37EE669F2}">
      <text>
        <r>
          <rPr>
            <sz val="10"/>
            <rFont val="Tahoma"/>
            <family val="2"/>
          </rPr>
          <t>Y04072022-21</t>
        </r>
      </text>
    </comment>
    <comment ref="X3276" authorId="0" shapeId="0" xr:uid="{38EEB373-3BDF-46DA-9078-322BF8B9C317}">
      <text>
        <r>
          <rPr>
            <sz val="10"/>
            <rFont val="Tahoma"/>
            <family val="2"/>
          </rPr>
          <t>Total Dox Acceptance Amt - Total Paid Amt</t>
        </r>
      </text>
    </comment>
    <comment ref="L3277" authorId="0" shapeId="0" xr:uid="{0436A238-C86A-4B1B-8A9D-56D28254E657}">
      <text>
        <r>
          <rPr>
            <sz val="10"/>
            <rFont val="Tahoma"/>
            <family val="2"/>
          </rPr>
          <t>Y04062022-70</t>
        </r>
      </text>
    </comment>
    <comment ref="X3278" authorId="0" shapeId="0" xr:uid="{A1AAA01F-3386-49C6-959C-A52930DDBB73}">
      <text>
        <r>
          <rPr>
            <sz val="10"/>
            <rFont val="Tahoma"/>
            <family val="2"/>
          </rPr>
          <t>Total Dox Acceptance Amt - Total Paid Amt</t>
        </r>
      </text>
    </comment>
    <comment ref="L3279" authorId="0" shapeId="0" xr:uid="{7E0E9EE5-3483-4AFE-A2A0-0FD09F2F6059}">
      <text>
        <r>
          <rPr>
            <sz val="10"/>
            <rFont val="Tahoma"/>
            <family val="2"/>
          </rPr>
          <t>Y03082022-11</t>
        </r>
      </text>
    </comment>
    <comment ref="X3280" authorId="0" shapeId="0" xr:uid="{CCB12345-6DED-46F4-BFFD-8CC7A8127CBE}">
      <text>
        <r>
          <rPr>
            <sz val="10"/>
            <rFont val="Tahoma"/>
            <family val="2"/>
          </rPr>
          <t>Total Dox Acceptance Amt - Total Paid Amt</t>
        </r>
      </text>
    </comment>
    <comment ref="L3281" authorId="0" shapeId="0" xr:uid="{8CF4106A-32FD-4EBD-8AB9-D620F81E4F73}">
      <text>
        <r>
          <rPr>
            <sz val="10"/>
            <rFont val="Tahoma"/>
            <family val="2"/>
          </rPr>
          <t>Y03092022-36</t>
        </r>
      </text>
    </comment>
    <comment ref="X3282" authorId="0" shapeId="0" xr:uid="{69F64A12-B7BD-4321-A40F-7D0B5823D1D1}">
      <text>
        <r>
          <rPr>
            <sz val="10"/>
            <rFont val="Tahoma"/>
            <family val="2"/>
          </rPr>
          <t>Total Dox Acceptance Amt - Total Paid Amt</t>
        </r>
      </text>
    </comment>
    <comment ref="L3283" authorId="0" shapeId="0" xr:uid="{B0038E51-5756-404B-A79E-93A2C36E45F2}">
      <text>
        <r>
          <rPr>
            <sz val="10"/>
            <rFont val="Tahoma"/>
            <family val="2"/>
          </rPr>
          <t>Y03072022-20</t>
        </r>
      </text>
    </comment>
    <comment ref="X3284" authorId="0" shapeId="0" xr:uid="{8C47D9D3-605E-4A25-ACA0-FEFAA5A4D631}">
      <text>
        <r>
          <rPr>
            <sz val="10"/>
            <rFont val="Tahoma"/>
            <family val="2"/>
          </rPr>
          <t>Total Dox Acceptance Amt - Total Paid Amt</t>
        </r>
      </text>
    </comment>
    <comment ref="L3285" authorId="0" shapeId="0" xr:uid="{5208A759-7FA4-4F0C-BEC9-BF90E7584B83}">
      <text>
        <r>
          <rPr>
            <sz val="10"/>
            <rFont val="Tahoma"/>
            <family val="2"/>
          </rPr>
          <t>Y03092022-42</t>
        </r>
      </text>
    </comment>
    <comment ref="X3286" authorId="0" shapeId="0" xr:uid="{25E964BD-AEB3-4C2E-89D3-24703545FBEC}">
      <text>
        <r>
          <rPr>
            <sz val="10"/>
            <rFont val="Tahoma"/>
            <family val="2"/>
          </rPr>
          <t>Total Dox Acceptance Amt - Total Paid Amt</t>
        </r>
      </text>
    </comment>
    <comment ref="L3287" authorId="0" shapeId="0" xr:uid="{A0AA12F7-7203-4DAF-9408-248FCFEC8FD0}">
      <text>
        <r>
          <rPr>
            <sz val="10"/>
            <rFont val="Tahoma"/>
            <family val="2"/>
          </rPr>
          <t>Y03092022-38</t>
        </r>
      </text>
    </comment>
    <comment ref="X3288" authorId="0" shapeId="0" xr:uid="{06A9934B-1108-49D1-BDE6-C7F36B20D09C}">
      <text>
        <r>
          <rPr>
            <sz val="10"/>
            <rFont val="Tahoma"/>
            <family val="2"/>
          </rPr>
          <t>Total Dox Acceptance Amt - Total Paid Amt</t>
        </r>
      </text>
    </comment>
    <comment ref="L3289" authorId="0" shapeId="0" xr:uid="{BC6E5BA9-9468-4B10-92CE-0F63B94452FE}">
      <text>
        <r>
          <rPr>
            <sz val="10"/>
            <rFont val="Tahoma"/>
            <family val="2"/>
          </rPr>
          <t>Y07202022-111</t>
        </r>
      </text>
    </comment>
    <comment ref="X3290" authorId="0" shapeId="0" xr:uid="{7B3BC6ED-5E8E-43AA-8115-2A259D66C242}">
      <text>
        <r>
          <rPr>
            <sz val="10"/>
            <rFont val="Tahoma"/>
            <family val="2"/>
          </rPr>
          <t>Total Dox Acceptance Amt - Total Paid Amt</t>
        </r>
      </text>
    </comment>
    <comment ref="L3291" authorId="0" shapeId="0" xr:uid="{7201EA72-0C6D-44C0-834C-4C2F512DC12A}">
      <text>
        <r>
          <rPr>
            <sz val="10"/>
            <rFont val="Tahoma"/>
            <family val="2"/>
          </rPr>
          <t>Y04072022-7</t>
        </r>
      </text>
    </comment>
    <comment ref="X3292" authorId="0" shapeId="0" xr:uid="{2CB7ACB8-47BB-4A47-929C-1691EA38EED5}">
      <text>
        <r>
          <rPr>
            <sz val="10"/>
            <rFont val="Tahoma"/>
            <family val="2"/>
          </rPr>
          <t>Total Dox Acceptance Amt - Total Paid Amt</t>
        </r>
      </text>
    </comment>
    <comment ref="L3293" authorId="0" shapeId="0" xr:uid="{70A2BEC9-DB2F-4F82-A872-E88F5973FC79}">
      <text>
        <r>
          <rPr>
            <sz val="10"/>
            <rFont val="Tahoma"/>
            <family val="2"/>
          </rPr>
          <t>Y05222022-6</t>
        </r>
      </text>
    </comment>
    <comment ref="X3294" authorId="0" shapeId="0" xr:uid="{BACDD0C9-921D-44D7-8465-AA694A5AF76B}">
      <text>
        <r>
          <rPr>
            <sz val="10"/>
            <rFont val="Tahoma"/>
            <family val="2"/>
          </rPr>
          <t>Total Dox Acceptance Amt - Total Paid Amt</t>
        </r>
      </text>
    </comment>
    <comment ref="L3295" authorId="0" shapeId="0" xr:uid="{291750EE-2C64-4BB6-9F9D-B1034FAE0F39}">
      <text>
        <r>
          <rPr>
            <sz val="10"/>
            <rFont val="Tahoma"/>
            <family val="2"/>
          </rPr>
          <t>Y09072022-37</t>
        </r>
      </text>
    </comment>
    <comment ref="X3296" authorId="0" shapeId="0" xr:uid="{B5F4097C-8208-452D-8F2D-29CF6CDA1497}">
      <text>
        <r>
          <rPr>
            <sz val="10"/>
            <rFont val="Tahoma"/>
            <family val="2"/>
          </rPr>
          <t>Total Dox Acceptance Amt - Total Paid Amt</t>
        </r>
      </text>
    </comment>
    <comment ref="L3297" authorId="0" shapeId="0" xr:uid="{E2925D1E-4230-4942-8A1A-E3ECF788CAB5}">
      <text>
        <r>
          <rPr>
            <sz val="10"/>
            <rFont val="Tahoma"/>
            <family val="2"/>
          </rPr>
          <t>Y04052022-85</t>
        </r>
      </text>
    </comment>
    <comment ref="X3298" authorId="0" shapeId="0" xr:uid="{4A52C4C3-27AF-49ED-A919-EB7838A9C1E3}">
      <text>
        <r>
          <rPr>
            <sz val="10"/>
            <rFont val="Tahoma"/>
            <family val="2"/>
          </rPr>
          <t>Total Dox Acceptance Amt - Total Paid Amt</t>
        </r>
      </text>
    </comment>
    <comment ref="L3299" authorId="0" shapeId="0" xr:uid="{B4035A9B-39EB-4707-AA28-69086D610116}">
      <text>
        <r>
          <rPr>
            <sz val="10"/>
            <rFont val="Tahoma"/>
            <family val="2"/>
          </rPr>
          <t>Y03282022-14</t>
        </r>
      </text>
    </comment>
    <comment ref="X3300" authorId="0" shapeId="0" xr:uid="{677DE8BA-A4F9-4185-8FBB-D32F6F34EF0A}">
      <text>
        <r>
          <rPr>
            <sz val="10"/>
            <rFont val="Tahoma"/>
            <family val="2"/>
          </rPr>
          <t>Total Dox Acceptance Amt - Total Paid Amt</t>
        </r>
      </text>
    </comment>
    <comment ref="L3301" authorId="0" shapeId="0" xr:uid="{2882E650-8ED1-42A0-9FC5-42C67B7A66D5}">
      <text>
        <r>
          <rPr>
            <sz val="10"/>
            <rFont val="Tahoma"/>
            <family val="2"/>
          </rPr>
          <t>Y03282022-2</t>
        </r>
      </text>
    </comment>
    <comment ref="X3302" authorId="0" shapeId="0" xr:uid="{CF1B1D10-ED53-4CF0-8EDB-99392F34044F}">
      <text>
        <r>
          <rPr>
            <sz val="10"/>
            <rFont val="Tahoma"/>
            <family val="2"/>
          </rPr>
          <t>Total Dox Acceptance Amt - Total Paid Amt</t>
        </r>
      </text>
    </comment>
    <comment ref="L3303" authorId="0" shapeId="0" xr:uid="{9EF29B6E-BFC9-4824-8ABD-8B630529D0F8}">
      <text>
        <r>
          <rPr>
            <sz val="10"/>
            <rFont val="Tahoma"/>
            <family val="2"/>
          </rPr>
          <t>Y04132022-1</t>
        </r>
      </text>
    </comment>
    <comment ref="X3304" authorId="0" shapeId="0" xr:uid="{13174538-36A2-4F39-98CC-305BFE00B431}">
      <text>
        <r>
          <rPr>
            <sz val="10"/>
            <rFont val="Tahoma"/>
            <family val="2"/>
          </rPr>
          <t>Total Dox Acceptance Amt - Total Paid Amt</t>
        </r>
      </text>
    </comment>
    <comment ref="L3305" authorId="0" shapeId="0" xr:uid="{A1BF189E-AC15-49E2-850F-52DAA0E84D7A}">
      <text>
        <r>
          <rPr>
            <sz val="10"/>
            <rFont val="Tahoma"/>
            <family val="2"/>
          </rPr>
          <t>Y03082022-25</t>
        </r>
      </text>
    </comment>
    <comment ref="X3306" authorId="0" shapeId="0" xr:uid="{1B6DB2A7-21A7-423F-AA4C-CC02D0B2D100}">
      <text>
        <r>
          <rPr>
            <sz val="10"/>
            <rFont val="Tahoma"/>
            <family val="2"/>
          </rPr>
          <t>Total Dox Acceptance Amt - Total Paid Amt</t>
        </r>
      </text>
    </comment>
    <comment ref="L3307" authorId="0" shapeId="0" xr:uid="{90EDE2EB-7E96-42DB-96F1-2335BFC8AC59}">
      <text>
        <r>
          <rPr>
            <sz val="10"/>
            <rFont val="Tahoma"/>
            <family val="2"/>
          </rPr>
          <t>Y04062022-69</t>
        </r>
      </text>
    </comment>
    <comment ref="X3308" authorId="0" shapeId="0" xr:uid="{C456F4D4-366E-4688-8522-5ED2B386D512}">
      <text>
        <r>
          <rPr>
            <sz val="10"/>
            <rFont val="Tahoma"/>
            <family val="2"/>
          </rPr>
          <t>Total Dox Acceptance Amt - Total Paid Amt</t>
        </r>
      </text>
    </comment>
    <comment ref="L3309" authorId="0" shapeId="0" xr:uid="{226D6461-FB82-4930-BABA-F39D42F8327D}">
      <text>
        <r>
          <rPr>
            <sz val="10"/>
            <rFont val="Tahoma"/>
            <family val="2"/>
          </rPr>
          <t>Y05232022-6</t>
        </r>
      </text>
    </comment>
    <comment ref="X3310" authorId="0" shapeId="0" xr:uid="{54CAB03B-D37D-406D-B59B-F4A841E6D8E5}">
      <text>
        <r>
          <rPr>
            <sz val="10"/>
            <rFont val="Tahoma"/>
            <family val="2"/>
          </rPr>
          <t>Total Dox Acceptance Amt - Total Paid Amt</t>
        </r>
      </text>
    </comment>
    <comment ref="L3311" authorId="0" shapeId="0" xr:uid="{C3F5D9AE-2F12-4149-98BD-C9AFFC078702}">
      <text>
        <r>
          <rPr>
            <sz val="10"/>
            <rFont val="Tahoma"/>
            <family val="2"/>
          </rPr>
          <t>Y04052022-56</t>
        </r>
      </text>
    </comment>
    <comment ref="X3312" authorId="0" shapeId="0" xr:uid="{29084A82-BB7F-4B6B-856D-F4EC848520DE}">
      <text>
        <r>
          <rPr>
            <sz val="10"/>
            <rFont val="Tahoma"/>
            <family val="2"/>
          </rPr>
          <t>Total Dox Acceptance Amt - Total Paid Amt</t>
        </r>
      </text>
    </comment>
    <comment ref="L3313" authorId="0" shapeId="0" xr:uid="{5BAF62B3-38CF-4225-8496-0317BD70CD55}">
      <text>
        <r>
          <rPr>
            <sz val="10"/>
            <rFont val="Tahoma"/>
            <family val="2"/>
          </rPr>
          <t>Y04092022-9</t>
        </r>
      </text>
    </comment>
    <comment ref="X3314" authorId="0" shapeId="0" xr:uid="{B4EC2C73-3260-4322-8B72-DF00329BDF52}">
      <text>
        <r>
          <rPr>
            <sz val="10"/>
            <rFont val="Tahoma"/>
            <family val="2"/>
          </rPr>
          <t>Total Dox Acceptance Amt - Total Paid Amt</t>
        </r>
      </text>
    </comment>
    <comment ref="L3315" authorId="0" shapeId="0" xr:uid="{98F77E85-8E62-452A-8D7A-61C9068658EC}">
      <text>
        <r>
          <rPr>
            <sz val="10"/>
            <rFont val="Tahoma"/>
            <family val="2"/>
          </rPr>
          <t>Y08032022-60</t>
        </r>
      </text>
    </comment>
    <comment ref="X3316" authorId="0" shapeId="0" xr:uid="{7625011C-4540-4AC7-A448-7A30306C2BD4}">
      <text>
        <r>
          <rPr>
            <sz val="10"/>
            <rFont val="Tahoma"/>
            <family val="2"/>
          </rPr>
          <t>Total Dox Acceptance Amt - Total Paid Amt</t>
        </r>
      </text>
    </comment>
    <comment ref="L3317" authorId="0" shapeId="0" xr:uid="{64E6E0EC-1AD0-48C8-879A-C677373B4124}">
      <text>
        <r>
          <rPr>
            <sz val="10"/>
            <rFont val="Tahoma"/>
            <family val="2"/>
          </rPr>
          <t>Y03282022-20</t>
        </r>
      </text>
    </comment>
    <comment ref="X3318" authorId="0" shapeId="0" xr:uid="{7DE1C1B5-4743-4253-8C7C-7A472FC38B41}">
      <text>
        <r>
          <rPr>
            <sz val="10"/>
            <rFont val="Tahoma"/>
            <family val="2"/>
          </rPr>
          <t>Total Dox Acceptance Amt - Total Paid Amt</t>
        </r>
      </text>
    </comment>
    <comment ref="L3319" authorId="0" shapeId="0" xr:uid="{3DD6E9AC-4438-4306-8DCA-316A17A7FD45}">
      <text>
        <r>
          <rPr>
            <sz val="10"/>
            <rFont val="Tahoma"/>
            <family val="2"/>
          </rPr>
          <t>Y04052022-75</t>
        </r>
      </text>
    </comment>
    <comment ref="X3320" authorId="0" shapeId="0" xr:uid="{505BB254-CEFB-4B66-991D-1D114C159C66}">
      <text>
        <r>
          <rPr>
            <sz val="10"/>
            <rFont val="Tahoma"/>
            <family val="2"/>
          </rPr>
          <t>Total Dox Acceptance Amt - Total Paid Amt</t>
        </r>
      </text>
    </comment>
    <comment ref="L3321" authorId="0" shapeId="0" xr:uid="{EC90C594-9561-4D08-A036-262328ED2C95}">
      <text>
        <r>
          <rPr>
            <sz val="10"/>
            <rFont val="Tahoma"/>
            <family val="2"/>
          </rPr>
          <t>Y03082022-58</t>
        </r>
      </text>
    </comment>
    <comment ref="X3322" authorId="0" shapeId="0" xr:uid="{081720BD-0E18-4BDC-8D4C-E310F995C14B}">
      <text>
        <r>
          <rPr>
            <sz val="10"/>
            <rFont val="Tahoma"/>
            <family val="2"/>
          </rPr>
          <t>Total Dox Acceptance Amt - Total Paid Amt</t>
        </r>
      </text>
    </comment>
    <comment ref="L3323" authorId="0" shapeId="0" xr:uid="{30952FB7-7C0E-4851-B3BD-2C4723C0566E}">
      <text>
        <r>
          <rPr>
            <sz val="10"/>
            <rFont val="Tahoma"/>
            <family val="2"/>
          </rPr>
          <t>Y05222022-15</t>
        </r>
      </text>
    </comment>
    <comment ref="X3324" authorId="0" shapeId="0" xr:uid="{51769EE4-1CAA-4A68-A0E3-D8142E5D1CB8}">
      <text>
        <r>
          <rPr>
            <sz val="10"/>
            <rFont val="Tahoma"/>
            <family val="2"/>
          </rPr>
          <t>Total Dox Acceptance Amt - Total Paid Amt</t>
        </r>
      </text>
    </comment>
    <comment ref="L3325" authorId="0" shapeId="0" xr:uid="{67F808E8-F1FC-466D-849E-53070AD783E4}">
      <text>
        <r>
          <rPr>
            <sz val="10"/>
            <rFont val="Tahoma"/>
            <family val="2"/>
          </rPr>
          <t>Y03082022-42</t>
        </r>
      </text>
    </comment>
    <comment ref="X3326" authorId="0" shapeId="0" xr:uid="{49834601-E19A-4577-AE35-16F508DF2D96}">
      <text>
        <r>
          <rPr>
            <sz val="10"/>
            <rFont val="Tahoma"/>
            <family val="2"/>
          </rPr>
          <t>Total Dox Acceptance Amt - Total Paid Amt</t>
        </r>
      </text>
    </comment>
    <comment ref="L3327" authorId="0" shapeId="0" xr:uid="{B4D8CCB3-6D11-4D54-B841-675C4ED0C7C6}">
      <text>
        <r>
          <rPr>
            <sz val="10"/>
            <rFont val="Tahoma"/>
            <family val="2"/>
          </rPr>
          <t>Y05222022-60</t>
        </r>
      </text>
    </comment>
    <comment ref="X3328" authorId="0" shapeId="0" xr:uid="{BCBEE294-3273-407E-A092-E67767B116A4}">
      <text>
        <r>
          <rPr>
            <sz val="10"/>
            <rFont val="Tahoma"/>
            <family val="2"/>
          </rPr>
          <t>Total Dox Acceptance Amt - Total Paid Amt</t>
        </r>
      </text>
    </comment>
    <comment ref="L3329" authorId="0" shapeId="0" xr:uid="{B71D052C-CC64-4FC0-8A3C-433F15B2B828}">
      <text>
        <r>
          <rPr>
            <sz val="10"/>
            <rFont val="Tahoma"/>
            <family val="2"/>
          </rPr>
          <t>Y03302022-35</t>
        </r>
      </text>
    </comment>
    <comment ref="X3330" authorId="0" shapeId="0" xr:uid="{71EDEBF8-F9F1-4DDB-AB2C-21440802C0D5}">
      <text>
        <r>
          <rPr>
            <sz val="10"/>
            <rFont val="Tahoma"/>
            <family val="2"/>
          </rPr>
          <t>Total Dox Acceptance Amt - Total Paid Amt</t>
        </r>
      </text>
    </comment>
    <comment ref="L3331" authorId="0" shapeId="0" xr:uid="{B4EA514A-219C-42E6-91A2-B10E1B7516D5}">
      <text>
        <r>
          <rPr>
            <sz val="10"/>
            <rFont val="Tahoma"/>
            <family val="2"/>
          </rPr>
          <t>Y05192022-6</t>
        </r>
      </text>
    </comment>
    <comment ref="X3332" authorId="0" shapeId="0" xr:uid="{9BF9492D-83CD-4AE9-BB31-1F6857941FC0}">
      <text>
        <r>
          <rPr>
            <sz val="10"/>
            <rFont val="Tahoma"/>
            <family val="2"/>
          </rPr>
          <t>Total Dox Acceptance Amt - Total Paid Amt</t>
        </r>
      </text>
    </comment>
    <comment ref="L3333" authorId="0" shapeId="0" xr:uid="{F68F6A7D-BDD1-4609-87F8-566FC5F42A23}">
      <text>
        <r>
          <rPr>
            <sz val="10"/>
            <rFont val="Tahoma"/>
            <family val="2"/>
          </rPr>
          <t>Y04072022-18</t>
        </r>
      </text>
    </comment>
    <comment ref="X3334" authorId="0" shapeId="0" xr:uid="{F259CB87-0770-4A61-8ECA-90A329603484}">
      <text>
        <r>
          <rPr>
            <sz val="10"/>
            <rFont val="Tahoma"/>
            <family val="2"/>
          </rPr>
          <t>Total Dox Acceptance Amt - Total Paid Amt</t>
        </r>
      </text>
    </comment>
    <comment ref="L3335" authorId="0" shapeId="0" xr:uid="{64525E8F-A59D-4995-B4B1-72C435344D80}">
      <text>
        <r>
          <rPr>
            <sz val="10"/>
            <rFont val="Tahoma"/>
            <family val="2"/>
          </rPr>
          <t>Y04042022-89</t>
        </r>
      </text>
    </comment>
    <comment ref="X3336" authorId="0" shapeId="0" xr:uid="{EB8FE7EF-CDFB-4D2A-BCB3-833782A691FA}">
      <text>
        <r>
          <rPr>
            <sz val="10"/>
            <rFont val="Tahoma"/>
            <family val="2"/>
          </rPr>
          <t>Total Dox Acceptance Amt - Total Paid Amt</t>
        </r>
      </text>
    </comment>
    <comment ref="L3337" authorId="0" shapeId="0" xr:uid="{FB7E0885-5E2F-40E3-BA3E-BD79C8158F57}">
      <text>
        <r>
          <rPr>
            <sz val="10"/>
            <rFont val="Tahoma"/>
            <family val="2"/>
          </rPr>
          <t>Y04052022-83</t>
        </r>
      </text>
    </comment>
    <comment ref="X3338" authorId="0" shapeId="0" xr:uid="{86019D9A-181F-4692-9364-9966EE218AE8}">
      <text>
        <r>
          <rPr>
            <sz val="10"/>
            <rFont val="Tahoma"/>
            <family val="2"/>
          </rPr>
          <t>Total Dox Acceptance Amt - Total Paid Amt</t>
        </r>
      </text>
    </comment>
    <comment ref="L3339" authorId="0" shapeId="0" xr:uid="{902C86CC-A14C-4BA5-8FE2-96A0DE69E999}">
      <text>
        <r>
          <rPr>
            <sz val="10"/>
            <rFont val="Tahoma"/>
            <family val="2"/>
          </rPr>
          <t>Y05222022-7</t>
        </r>
      </text>
    </comment>
    <comment ref="X3340" authorId="0" shapeId="0" xr:uid="{770FFEBB-BE42-4FE0-9919-052DF871FB17}">
      <text>
        <r>
          <rPr>
            <sz val="10"/>
            <rFont val="Tahoma"/>
            <family val="2"/>
          </rPr>
          <t>Total Dox Acceptance Amt - Total Paid Amt</t>
        </r>
      </text>
    </comment>
    <comment ref="L3341" authorId="0" shapeId="0" xr:uid="{D6785E5D-16DC-4CF9-A510-8D0557984659}">
      <text>
        <r>
          <rPr>
            <sz val="10"/>
            <rFont val="Tahoma"/>
            <family val="2"/>
          </rPr>
          <t>Y04072022-24</t>
        </r>
      </text>
    </comment>
    <comment ref="X3342" authorId="0" shapeId="0" xr:uid="{7F7E2DE9-27B4-4EC0-A511-B814E169ADEE}">
      <text>
        <r>
          <rPr>
            <sz val="10"/>
            <rFont val="Tahoma"/>
            <family val="2"/>
          </rPr>
          <t>Total Dox Acceptance Amt - Total Paid Amt</t>
        </r>
      </text>
    </comment>
    <comment ref="L3343" authorId="0" shapeId="0" xr:uid="{8E2FB93F-920D-491F-AC2B-68798D2AFD4F}">
      <text>
        <r>
          <rPr>
            <sz val="10"/>
            <rFont val="Tahoma"/>
            <family val="2"/>
          </rPr>
          <t>Y05222022-116</t>
        </r>
      </text>
    </comment>
    <comment ref="X3344" authorId="0" shapeId="0" xr:uid="{ED65BD37-7985-48BC-BF3D-03ED6D36E668}">
      <text>
        <r>
          <rPr>
            <sz val="10"/>
            <rFont val="Tahoma"/>
            <family val="2"/>
          </rPr>
          <t>Total Dox Acceptance Amt - Total Paid Amt</t>
        </r>
      </text>
    </comment>
    <comment ref="L3345" authorId="0" shapeId="0" xr:uid="{1C23CFDD-C711-4BA2-A16B-A5F2DF8A8384}">
      <text>
        <r>
          <rPr>
            <sz val="10"/>
            <rFont val="Tahoma"/>
            <family val="2"/>
          </rPr>
          <t>Y03302022-18</t>
        </r>
      </text>
    </comment>
    <comment ref="L3346" authorId="0" shapeId="0" xr:uid="{655CC9E3-EA62-4C87-83AA-F858536F0D01}">
      <text>
        <r>
          <rPr>
            <sz val="10"/>
            <rFont val="Tahoma"/>
            <family val="2"/>
          </rPr>
          <t>Y04072022-40</t>
        </r>
      </text>
    </comment>
    <comment ref="L3347" authorId="0" shapeId="0" xr:uid="{A19D4383-05A0-4F03-8D4E-6586DCB9DDDE}">
      <text>
        <r>
          <rPr>
            <sz val="10"/>
            <rFont val="Tahoma"/>
            <family val="2"/>
          </rPr>
          <t>Y05222022-17</t>
        </r>
      </text>
    </comment>
    <comment ref="X3348" authorId="0" shapeId="0" xr:uid="{91502B9C-3C5C-424B-9787-F721754DE136}">
      <text>
        <r>
          <rPr>
            <sz val="10"/>
            <rFont val="Tahoma"/>
            <family val="2"/>
          </rPr>
          <t>Total Dox Acceptance Amt - Total Paid Amt</t>
        </r>
      </text>
    </comment>
    <comment ref="L3349" authorId="0" shapeId="0" xr:uid="{8613F951-0690-4798-B4A7-ED7401EBAC66}">
      <text>
        <r>
          <rPr>
            <sz val="10"/>
            <rFont val="Tahoma"/>
            <family val="2"/>
          </rPr>
          <t>Y05192022-12</t>
        </r>
      </text>
    </comment>
    <comment ref="X3350" authorId="0" shapeId="0" xr:uid="{BE65964C-5711-42C7-B794-4856E47EDDDF}">
      <text>
        <r>
          <rPr>
            <sz val="10"/>
            <rFont val="Tahoma"/>
            <family val="2"/>
          </rPr>
          <t>Total Dox Acceptance Amt - Total Paid Amt</t>
        </r>
      </text>
    </comment>
    <comment ref="L3351" authorId="0" shapeId="0" xr:uid="{DAC1FCA3-1F97-4197-8882-096864CC715C}">
      <text>
        <r>
          <rPr>
            <sz val="10"/>
            <rFont val="Tahoma"/>
            <family val="2"/>
          </rPr>
          <t>Y05192022-16</t>
        </r>
      </text>
    </comment>
    <comment ref="X3352" authorId="0" shapeId="0" xr:uid="{622157AD-6D44-4E43-9D0E-6AA31633F9C2}">
      <text>
        <r>
          <rPr>
            <sz val="10"/>
            <rFont val="Tahoma"/>
            <family val="2"/>
          </rPr>
          <t>Total Dox Acceptance Amt - Total Paid Amt</t>
        </r>
      </text>
    </comment>
    <comment ref="L3353" authorId="0" shapeId="0" xr:uid="{EDA9D412-1210-4E76-B6D1-58042AD3C809}">
      <text>
        <r>
          <rPr>
            <sz val="10"/>
            <rFont val="Tahoma"/>
            <family val="2"/>
          </rPr>
          <t>Y04062022-75</t>
        </r>
      </text>
    </comment>
    <comment ref="X3354" authorId="0" shapeId="0" xr:uid="{11066EF0-13A7-452B-B52C-DA41E779EBD0}">
      <text>
        <r>
          <rPr>
            <sz val="10"/>
            <rFont val="Tahoma"/>
            <family val="2"/>
          </rPr>
          <t>Total Dox Acceptance Amt - Total Paid Amt</t>
        </r>
      </text>
    </comment>
    <comment ref="L3355" authorId="0" shapeId="0" xr:uid="{391A7A1C-2566-45ED-BD02-A2C0DFB58F77}">
      <text>
        <r>
          <rPr>
            <sz val="10"/>
            <rFont val="Tahoma"/>
            <family val="2"/>
          </rPr>
          <t>Y05222022-57</t>
        </r>
      </text>
    </comment>
    <comment ref="X3356" authorId="0" shapeId="0" xr:uid="{E0383823-9B67-41CE-9411-562E58250041}">
      <text>
        <r>
          <rPr>
            <sz val="10"/>
            <rFont val="Tahoma"/>
            <family val="2"/>
          </rPr>
          <t>Total Dox Acceptance Amt - Total Paid Amt</t>
        </r>
      </text>
    </comment>
    <comment ref="L3357" authorId="0" shapeId="0" xr:uid="{E4FAC572-45C6-4087-8C24-2E1583460265}">
      <text>
        <r>
          <rPr>
            <sz val="10"/>
            <rFont val="Tahoma"/>
            <family val="2"/>
          </rPr>
          <t>Y03282022-3</t>
        </r>
      </text>
    </comment>
    <comment ref="X3358" authorId="0" shapeId="0" xr:uid="{7BF24715-8CDF-4706-8D06-A31506EC7560}">
      <text>
        <r>
          <rPr>
            <sz val="10"/>
            <rFont val="Tahoma"/>
            <family val="2"/>
          </rPr>
          <t>Total Dox Acceptance Amt - Total Paid Amt</t>
        </r>
      </text>
    </comment>
    <comment ref="L3359" authorId="0" shapeId="0" xr:uid="{9D27C9FF-82BD-4424-B175-43186733412E}">
      <text>
        <r>
          <rPr>
            <sz val="10"/>
            <rFont val="Tahoma"/>
            <family val="2"/>
          </rPr>
          <t>Y07202022-112</t>
        </r>
      </text>
    </comment>
    <comment ref="X3360" authorId="0" shapeId="0" xr:uid="{98FB8643-F8B1-44A7-B9CE-4B9996E4ACB4}">
      <text>
        <r>
          <rPr>
            <sz val="10"/>
            <rFont val="Tahoma"/>
            <family val="2"/>
          </rPr>
          <t>Total Dox Acceptance Amt - Total Paid Amt</t>
        </r>
      </text>
    </comment>
    <comment ref="L3361" authorId="0" shapeId="0" xr:uid="{B0367271-57C4-4969-A860-63C9E68C6AAE}">
      <text>
        <r>
          <rPr>
            <sz val="10"/>
            <rFont val="Tahoma"/>
            <family val="2"/>
          </rPr>
          <t>Y07202022-155</t>
        </r>
      </text>
    </comment>
    <comment ref="X3362" authorId="0" shapeId="0" xr:uid="{4B2497FF-5990-486B-93ED-774FA7594B7C}">
      <text>
        <r>
          <rPr>
            <sz val="10"/>
            <rFont val="Tahoma"/>
            <family val="2"/>
          </rPr>
          <t>Total Dox Acceptance Amt - Total Paid Amt</t>
        </r>
      </text>
    </comment>
    <comment ref="L3363" authorId="0" shapeId="0" xr:uid="{4BFE4345-D7CC-43A2-B953-814D382A9EAF}">
      <text>
        <r>
          <rPr>
            <sz val="10"/>
            <rFont val="Tahoma"/>
            <family val="2"/>
          </rPr>
          <t>Y03092022-45</t>
        </r>
      </text>
    </comment>
    <comment ref="X3364" authorId="0" shapeId="0" xr:uid="{828DF87A-8A14-49B2-AD18-35DF78483F42}">
      <text>
        <r>
          <rPr>
            <sz val="10"/>
            <rFont val="Tahoma"/>
            <family val="2"/>
          </rPr>
          <t>Total Dox Acceptance Amt - Total Paid Amt</t>
        </r>
      </text>
    </comment>
    <comment ref="L3365" authorId="0" shapeId="0" xr:uid="{3A116284-DCF3-49A2-A47D-38875336A965}">
      <text>
        <r>
          <rPr>
            <sz val="10"/>
            <rFont val="Tahoma"/>
            <family val="2"/>
          </rPr>
          <t>Y03092022-57</t>
        </r>
      </text>
    </comment>
    <comment ref="X3366" authorId="0" shapeId="0" xr:uid="{85D289FB-8346-410F-9C48-6075041C1069}">
      <text>
        <r>
          <rPr>
            <sz val="10"/>
            <rFont val="Tahoma"/>
            <family val="2"/>
          </rPr>
          <t>Total Dox Acceptance Amt - Total Paid Amt</t>
        </r>
      </text>
    </comment>
    <comment ref="L3367" authorId="0" shapeId="0" xr:uid="{238E046A-986D-4019-84F5-83FF057AF7AB}">
      <text>
        <r>
          <rPr>
            <sz val="10"/>
            <rFont val="Tahoma"/>
            <family val="2"/>
          </rPr>
          <t>Y04052022-79</t>
        </r>
      </text>
    </comment>
    <comment ref="X3368" authorId="0" shapeId="0" xr:uid="{151294B4-9643-4E6E-846A-85FD706696AA}">
      <text>
        <r>
          <rPr>
            <sz val="10"/>
            <rFont val="Tahoma"/>
            <family val="2"/>
          </rPr>
          <t>Total Dox Acceptance Amt - Total Paid Amt</t>
        </r>
      </text>
    </comment>
    <comment ref="L3369" authorId="0" shapeId="0" xr:uid="{194FB86E-4271-4A3F-A944-B6AB1452570C}">
      <text>
        <r>
          <rPr>
            <sz val="10"/>
            <rFont val="Tahoma"/>
            <family val="2"/>
          </rPr>
          <t>Y04072022-13</t>
        </r>
      </text>
    </comment>
    <comment ref="X3370" authorId="0" shapeId="0" xr:uid="{E459F271-2EF3-40E4-A7E1-A1795CCD093C}">
      <text>
        <r>
          <rPr>
            <sz val="10"/>
            <rFont val="Tahoma"/>
            <family val="2"/>
          </rPr>
          <t>Total Dox Acceptance Amt - Total Paid Amt</t>
        </r>
      </text>
    </comment>
    <comment ref="L3371" authorId="0" shapeId="0" xr:uid="{42DFA4BA-6363-42B6-9789-C3F38237EA34}">
      <text>
        <r>
          <rPr>
            <sz val="10"/>
            <rFont val="Tahoma"/>
            <family val="2"/>
          </rPr>
          <t>Y08222022-11</t>
        </r>
      </text>
    </comment>
    <comment ref="X3372" authorId="0" shapeId="0" xr:uid="{54F242C8-89E8-4377-B874-FF2353E3AE39}">
      <text>
        <r>
          <rPr>
            <sz val="10"/>
            <rFont val="Tahoma"/>
            <family val="2"/>
          </rPr>
          <t>Total Dox Acceptance Amt - Total Paid Amt</t>
        </r>
      </text>
    </comment>
    <comment ref="L3373" authorId="0" shapeId="0" xr:uid="{A64B036C-E18B-4370-A06A-C050A8A5252C}">
      <text>
        <r>
          <rPr>
            <sz val="10"/>
            <rFont val="Tahoma"/>
            <family val="2"/>
          </rPr>
          <t>Y04092022-12</t>
        </r>
      </text>
    </comment>
    <comment ref="X3374" authorId="0" shapeId="0" xr:uid="{BC601699-2199-430B-AA67-9B04834BE58D}">
      <text>
        <r>
          <rPr>
            <sz val="10"/>
            <rFont val="Tahoma"/>
            <family val="2"/>
          </rPr>
          <t>Total Dox Acceptance Amt - Total Paid Amt</t>
        </r>
      </text>
    </comment>
    <comment ref="L3375" authorId="0" shapeId="0" xr:uid="{95E066A4-A39F-43AE-8DDC-793B834DCAC0}">
      <text>
        <r>
          <rPr>
            <sz val="10"/>
            <rFont val="Tahoma"/>
            <family val="2"/>
          </rPr>
          <t>Y04052022-106</t>
        </r>
      </text>
    </comment>
    <comment ref="X3376" authorId="0" shapeId="0" xr:uid="{63A10194-47FF-408C-991D-209EB5231EB0}">
      <text>
        <r>
          <rPr>
            <sz val="10"/>
            <rFont val="Tahoma"/>
            <family val="2"/>
          </rPr>
          <t>Total Dox Acceptance Amt - Total Paid Amt</t>
        </r>
      </text>
    </comment>
    <comment ref="L3377" authorId="0" shapeId="0" xr:uid="{6CAD6E2F-0BFB-49C4-97B9-C41D1A4B8C27}">
      <text>
        <r>
          <rPr>
            <sz val="10"/>
            <rFont val="Tahoma"/>
            <family val="2"/>
          </rPr>
          <t>Y03302022-40</t>
        </r>
      </text>
    </comment>
    <comment ref="X3378" authorId="0" shapeId="0" xr:uid="{AAA85925-D209-4FC1-A324-D693C1BD21D6}">
      <text>
        <r>
          <rPr>
            <sz val="10"/>
            <rFont val="Tahoma"/>
            <family val="2"/>
          </rPr>
          <t>Total Dox Acceptance Amt - Total Paid Amt</t>
        </r>
      </text>
    </comment>
    <comment ref="L3379" authorId="0" shapeId="0" xr:uid="{25D84199-0FAC-4F04-8F27-E373E26DDC7E}">
      <text>
        <r>
          <rPr>
            <sz val="10"/>
            <rFont val="Tahoma"/>
            <family val="2"/>
          </rPr>
          <t>Y07202022-169</t>
        </r>
      </text>
    </comment>
    <comment ref="X3380" authorId="0" shapeId="0" xr:uid="{1AF06864-0F19-41F8-AAC3-B832643E964B}">
      <text>
        <r>
          <rPr>
            <sz val="10"/>
            <rFont val="Tahoma"/>
            <family val="2"/>
          </rPr>
          <t>Total Dox Acceptance Amt - Total Paid Amt</t>
        </r>
      </text>
    </comment>
    <comment ref="L3381" authorId="0" shapeId="0" xr:uid="{271815CC-0954-42B4-A94B-5B1D3B1C82ED}">
      <text>
        <r>
          <rPr>
            <sz val="10"/>
            <rFont val="Tahoma"/>
            <family val="2"/>
          </rPr>
          <t>Y04052022-93</t>
        </r>
      </text>
    </comment>
    <comment ref="X3382" authorId="0" shapeId="0" xr:uid="{9726F514-A7ED-439F-8BE3-5EFEBF8A0239}">
      <text>
        <r>
          <rPr>
            <sz val="10"/>
            <rFont val="Tahoma"/>
            <family val="2"/>
          </rPr>
          <t>Total Dox Acceptance Amt - Total Paid Amt</t>
        </r>
      </text>
    </comment>
    <comment ref="L3383" authorId="0" shapeId="0" xr:uid="{77BC47A0-B5DA-461E-B641-6139B7CCDF4D}">
      <text>
        <r>
          <rPr>
            <sz val="10"/>
            <rFont val="Tahoma"/>
            <family val="2"/>
          </rPr>
          <t>Y04092022-10</t>
        </r>
      </text>
    </comment>
    <comment ref="X3384" authorId="0" shapeId="0" xr:uid="{FA87A32D-365B-4281-8A06-5B1A96738A9B}">
      <text>
        <r>
          <rPr>
            <sz val="10"/>
            <rFont val="Tahoma"/>
            <family val="2"/>
          </rPr>
          <t>Total Dox Acceptance Amt - Total Paid Amt</t>
        </r>
      </text>
    </comment>
    <comment ref="L3385" authorId="0" shapeId="0" xr:uid="{140C25C9-1FC0-429B-9582-A9915F40A6AA}">
      <text>
        <r>
          <rPr>
            <sz val="10"/>
            <rFont val="Tahoma"/>
            <family val="2"/>
          </rPr>
          <t>Y04072022-26</t>
        </r>
      </text>
    </comment>
    <comment ref="L3386" authorId="0" shapeId="0" xr:uid="{054EB47A-CE68-463D-9E8F-91856C0E9979}">
      <text>
        <r>
          <rPr>
            <sz val="10"/>
            <rFont val="Tahoma"/>
            <family val="2"/>
          </rPr>
          <t>Y05222022-34</t>
        </r>
      </text>
    </comment>
    <comment ref="L3387" authorId="0" shapeId="0" xr:uid="{40EFA5E3-E3AD-4B8C-89C6-AC6341AE65F2}">
      <text>
        <r>
          <rPr>
            <sz val="10"/>
            <rFont val="Tahoma"/>
            <family val="2"/>
          </rPr>
          <t>Y05222022-33</t>
        </r>
      </text>
    </comment>
    <comment ref="L3388" authorId="0" shapeId="0" xr:uid="{EE408CAE-1099-4918-9DF5-FDA3E27FC111}">
      <text>
        <r>
          <rPr>
            <sz val="10"/>
            <rFont val="Tahoma"/>
            <family val="2"/>
          </rPr>
          <t>Y05232022-77</t>
        </r>
      </text>
    </comment>
    <comment ref="X3389" authorId="0" shapeId="0" xr:uid="{BA845BA9-FDCC-4480-9211-3D520790402C}">
      <text>
        <r>
          <rPr>
            <sz val="10"/>
            <rFont val="Tahoma"/>
            <family val="2"/>
          </rPr>
          <t>Total Dox Acceptance Amt - Total Paid Amt</t>
        </r>
      </text>
    </comment>
    <comment ref="L3390" authorId="0" shapeId="0" xr:uid="{22924A9E-2295-45DF-B5BC-3301F9AF0CDB}">
      <text>
        <r>
          <rPr>
            <sz val="10"/>
            <rFont val="Tahoma"/>
            <family val="2"/>
          </rPr>
          <t>Y07202022-42</t>
        </r>
      </text>
    </comment>
    <comment ref="X3391" authorId="0" shapeId="0" xr:uid="{F86214CF-82CD-4B2E-81DB-899D94E37517}">
      <text>
        <r>
          <rPr>
            <sz val="10"/>
            <rFont val="Tahoma"/>
            <family val="2"/>
          </rPr>
          <t>Total Dox Acceptance Amt - Total Paid Amt</t>
        </r>
      </text>
    </comment>
    <comment ref="L3392" authorId="0" shapeId="0" xr:uid="{E08AB2C3-124B-4347-9B09-FF0806C50D68}">
      <text>
        <r>
          <rPr>
            <sz val="10"/>
            <rFont val="Tahoma"/>
            <family val="2"/>
          </rPr>
          <t>Y04052022-73</t>
        </r>
      </text>
    </comment>
    <comment ref="X3393" authorId="0" shapeId="0" xr:uid="{FD8BCB83-5DE2-4CFD-A35F-CD941AC3F6DF}">
      <text>
        <r>
          <rPr>
            <sz val="10"/>
            <rFont val="Tahoma"/>
            <family val="2"/>
          </rPr>
          <t>Total Dox Acceptance Amt - Total Paid Amt</t>
        </r>
      </text>
    </comment>
    <comment ref="L3394" authorId="0" shapeId="0" xr:uid="{011359B7-46B3-45A4-A480-41C1463660AB}">
      <text>
        <r>
          <rPr>
            <sz val="10"/>
            <rFont val="Tahoma"/>
            <family val="2"/>
          </rPr>
          <t>Y04092022-8</t>
        </r>
      </text>
    </comment>
    <comment ref="X3395" authorId="0" shapeId="0" xr:uid="{5C655740-8310-4262-B4C1-5A47831CCF31}">
      <text>
        <r>
          <rPr>
            <sz val="10"/>
            <rFont val="Tahoma"/>
            <family val="2"/>
          </rPr>
          <t>Total Dox Acceptance Amt - Total Paid Amt</t>
        </r>
      </text>
    </comment>
    <comment ref="L3396" authorId="0" shapeId="0" xr:uid="{07C340E8-96FB-45BC-A119-3FEA11FE3541}">
      <text>
        <r>
          <rPr>
            <sz val="10"/>
            <rFont val="Tahoma"/>
            <family val="2"/>
          </rPr>
          <t>Y05232022-3</t>
        </r>
      </text>
    </comment>
    <comment ref="X3397" authorId="0" shapeId="0" xr:uid="{296C91E0-54DB-4453-BE85-D8B58B25764A}">
      <text>
        <r>
          <rPr>
            <sz val="10"/>
            <rFont val="Tahoma"/>
            <family val="2"/>
          </rPr>
          <t>Total Dox Acceptance Amt - Total Paid Amt</t>
        </r>
      </text>
    </comment>
    <comment ref="L3398" authorId="0" shapeId="0" xr:uid="{6F524439-1105-488E-99FA-53781D427518}">
      <text/>
    </comment>
    <comment ref="X3399" authorId="0" shapeId="0" xr:uid="{9A873662-3298-4E67-B567-0D992AE80061}">
      <text>
        <r>
          <rPr>
            <sz val="10"/>
            <rFont val="Tahoma"/>
            <family val="2"/>
          </rPr>
          <t>Total Dox Acceptance Amt - Total Paid Amt</t>
        </r>
      </text>
    </comment>
    <comment ref="L3400" authorId="0" shapeId="0" xr:uid="{D00D5B5B-BA33-4F07-9408-06CD5F15D6A1}">
      <text>
        <r>
          <rPr>
            <sz val="10"/>
            <rFont val="Tahoma"/>
            <family val="2"/>
          </rPr>
          <t>Y08222022-5</t>
        </r>
      </text>
    </comment>
    <comment ref="X3401" authorId="0" shapeId="0" xr:uid="{AC55094A-9747-4674-9F27-F87CDC170B4F}">
      <text>
        <r>
          <rPr>
            <sz val="10"/>
            <rFont val="Tahoma"/>
            <family val="2"/>
          </rPr>
          <t>Total Dox Acceptance Amt - Total Paid Amt</t>
        </r>
      </text>
    </comment>
    <comment ref="L3402" authorId="0" shapeId="0" xr:uid="{6C9D843F-9CE4-4694-A259-E40C838BDFEC}">
      <text>
        <r>
          <rPr>
            <sz val="10"/>
            <rFont val="Tahoma"/>
            <family val="2"/>
          </rPr>
          <t>Y05222022-13</t>
        </r>
      </text>
    </comment>
    <comment ref="X3403" authorId="0" shapeId="0" xr:uid="{58CA9655-2336-4F98-8B29-88F769890D30}">
      <text>
        <r>
          <rPr>
            <sz val="10"/>
            <rFont val="Tahoma"/>
            <family val="2"/>
          </rPr>
          <t>Total Dox Acceptance Amt - Total Paid Amt</t>
        </r>
      </text>
    </comment>
    <comment ref="L3404" authorId="0" shapeId="0" xr:uid="{113A5ADE-1293-4A89-9953-5D2138157F72}">
      <text/>
    </comment>
    <comment ref="L3405" authorId="0" shapeId="0" xr:uid="{C43CB7FA-D76D-4390-A60A-7B67CC576A13}">
      <text>
        <r>
          <rPr>
            <sz val="10"/>
            <rFont val="Tahoma"/>
            <family val="2"/>
          </rPr>
          <t>Y05192022-13</t>
        </r>
      </text>
    </comment>
    <comment ref="X3406" authorId="0" shapeId="0" xr:uid="{7DCCFABB-D3BC-4C12-8896-965DC817096D}">
      <text>
        <r>
          <rPr>
            <sz val="10"/>
            <rFont val="Tahoma"/>
            <family val="2"/>
          </rPr>
          <t>Total Dox Acceptance Amt - Total Paid Amt</t>
        </r>
      </text>
    </comment>
    <comment ref="L3407" authorId="0" shapeId="0" xr:uid="{CE87A5A3-8F80-4F30-8355-969D180180A4}">
      <text>
        <r>
          <rPr>
            <sz val="10"/>
            <rFont val="Tahoma"/>
            <family val="2"/>
          </rPr>
          <t>Y04052022-89</t>
        </r>
      </text>
    </comment>
    <comment ref="X3408" authorId="0" shapeId="0" xr:uid="{F5990FB0-03A8-45B2-B145-24BBA1A09703}">
      <text>
        <r>
          <rPr>
            <sz val="10"/>
            <rFont val="Tahoma"/>
            <family val="2"/>
          </rPr>
          <t>Total Dox Acceptance Amt - Total Paid Amt</t>
        </r>
      </text>
    </comment>
    <comment ref="L3409" authorId="0" shapeId="0" xr:uid="{E9A6287B-52F0-4465-A94F-FD891EC9B049}">
      <text>
        <r>
          <rPr>
            <sz val="10"/>
            <rFont val="Tahoma"/>
            <family val="2"/>
          </rPr>
          <t>Y07062022-28</t>
        </r>
      </text>
    </comment>
    <comment ref="X3410" authorId="0" shapeId="0" xr:uid="{AE5C0AEE-F4BA-4978-8BC8-0DBA08D7D232}">
      <text>
        <r>
          <rPr>
            <sz val="10"/>
            <rFont val="Tahoma"/>
            <family val="2"/>
          </rPr>
          <t>Total Dox Acceptance Amt - Total Paid Amt</t>
        </r>
      </text>
    </comment>
    <comment ref="L3411" authorId="0" shapeId="0" xr:uid="{F240B47A-288B-4503-AEF0-512EB4CB3B50}">
      <text>
        <r>
          <rPr>
            <sz val="10"/>
            <rFont val="Tahoma"/>
            <family val="2"/>
          </rPr>
          <t>Y04072022-25</t>
        </r>
      </text>
    </comment>
    <comment ref="X3412" authorId="0" shapeId="0" xr:uid="{0BCE23DF-D0FC-4923-A204-8E63E415A04D}">
      <text>
        <r>
          <rPr>
            <sz val="10"/>
            <rFont val="Tahoma"/>
            <family val="2"/>
          </rPr>
          <t>Total Dox Acceptance Amt - Total Paid Amt</t>
        </r>
      </text>
    </comment>
    <comment ref="L3413" authorId="0" shapeId="0" xr:uid="{1D35C73A-FB45-4066-9FBF-53A075C7DE71}">
      <text>
        <r>
          <rPr>
            <sz val="10"/>
            <rFont val="Tahoma"/>
            <family val="2"/>
          </rPr>
          <t>Y04072022-22</t>
        </r>
      </text>
    </comment>
    <comment ref="X3414" authorId="0" shapeId="0" xr:uid="{302A9B73-E639-4651-989B-5D7C9CDFA0A5}">
      <text>
        <r>
          <rPr>
            <sz val="10"/>
            <rFont val="Tahoma"/>
            <family val="2"/>
          </rPr>
          <t>Total Dox Acceptance Amt - Total Paid Amt</t>
        </r>
      </text>
    </comment>
    <comment ref="L3415" authorId="0" shapeId="0" xr:uid="{43946022-62B4-453E-A4C7-548C03414E3A}">
      <text>
        <r>
          <rPr>
            <sz val="10"/>
            <rFont val="Tahoma"/>
            <family val="2"/>
          </rPr>
          <t>Y04052022-108</t>
        </r>
      </text>
    </comment>
    <comment ref="X3416" authorId="0" shapeId="0" xr:uid="{C4A147C6-0AF4-4CFB-B04A-1C368DDBB30C}">
      <text>
        <r>
          <rPr>
            <sz val="10"/>
            <rFont val="Tahoma"/>
            <family val="2"/>
          </rPr>
          <t>Total Dox Acceptance Amt - Total Paid Amt</t>
        </r>
      </text>
    </comment>
    <comment ref="L3417" authorId="0" shapeId="0" xr:uid="{C02CCB3F-5C9F-40A5-860E-12C0F80E270F}">
      <text>
        <r>
          <rPr>
            <sz val="10"/>
            <rFont val="Tahoma"/>
            <family val="2"/>
          </rPr>
          <t>Y05222022-27</t>
        </r>
      </text>
    </comment>
    <comment ref="X3418" authorId="0" shapeId="0" xr:uid="{5C5AFEDC-A678-41D3-8798-E7A95D15EB6F}">
      <text>
        <r>
          <rPr>
            <sz val="10"/>
            <rFont val="Tahoma"/>
            <family val="2"/>
          </rPr>
          <t>Total Dox Acceptance Amt - Total Paid Amt</t>
        </r>
      </text>
    </comment>
    <comment ref="L3419" authorId="0" shapeId="0" xr:uid="{C37153B8-BE6A-44DE-93B4-3E767B00FB43}">
      <text>
        <r>
          <rPr>
            <sz val="10"/>
            <rFont val="Tahoma"/>
            <family val="2"/>
          </rPr>
          <t>Y05222022-74</t>
        </r>
      </text>
    </comment>
    <comment ref="X3420" authorId="0" shapeId="0" xr:uid="{8FF430EA-961B-48CA-A27A-886FF09E3745}">
      <text>
        <r>
          <rPr>
            <sz val="10"/>
            <rFont val="Tahoma"/>
            <family val="2"/>
          </rPr>
          <t>Total Dox Acceptance Amt - Total Paid Amt</t>
        </r>
      </text>
    </comment>
    <comment ref="L3421" authorId="0" shapeId="0" xr:uid="{F402F8D4-57F0-4C8C-9552-5352EE40DEF4}">
      <text>
        <r>
          <rPr>
            <sz val="10"/>
            <rFont val="Tahoma"/>
            <family val="2"/>
          </rPr>
          <t>Y04052022-88</t>
        </r>
      </text>
    </comment>
    <comment ref="X3422" authorId="0" shapeId="0" xr:uid="{933D4D5B-ADED-47D3-8CBB-C771BBC6F32F}">
      <text>
        <r>
          <rPr>
            <sz val="10"/>
            <rFont val="Tahoma"/>
            <family val="2"/>
          </rPr>
          <t>Total Dox Acceptance Amt - Total Paid Amt</t>
        </r>
      </text>
    </comment>
    <comment ref="L3423" authorId="0" shapeId="0" xr:uid="{9A939019-B9BC-471D-990D-024512785B90}">
      <text>
        <r>
          <rPr>
            <sz val="10"/>
            <rFont val="Tahoma"/>
            <family val="2"/>
          </rPr>
          <t>Y04062022-68</t>
        </r>
      </text>
    </comment>
    <comment ref="X3424" authorId="0" shapeId="0" xr:uid="{366698A0-249A-44A8-B29C-819E912483A5}">
      <text>
        <r>
          <rPr>
            <sz val="10"/>
            <rFont val="Tahoma"/>
            <family val="2"/>
          </rPr>
          <t>Total Dox Acceptance Amt - Total Paid Amt</t>
        </r>
      </text>
    </comment>
    <comment ref="L3425" authorId="0" shapeId="0" xr:uid="{BF09DEC2-6082-49B7-AA33-A604E09CEB9A}">
      <text>
        <r>
          <rPr>
            <sz val="10"/>
            <rFont val="Tahoma"/>
            <family val="2"/>
          </rPr>
          <t>Y04052022-91</t>
        </r>
      </text>
    </comment>
    <comment ref="X3426" authorId="0" shapeId="0" xr:uid="{7AC67D61-4B54-4913-875C-2072D838B3B2}">
      <text>
        <r>
          <rPr>
            <sz val="10"/>
            <rFont val="Tahoma"/>
            <family val="2"/>
          </rPr>
          <t>Total Dox Acceptance Amt - Total Paid Amt</t>
        </r>
      </text>
    </comment>
    <comment ref="L3427" authorId="0" shapeId="0" xr:uid="{C09CA382-80AA-4B49-8C16-38CE436C9BC9}">
      <text>
        <r>
          <rPr>
            <sz val="10"/>
            <rFont val="Tahoma"/>
            <family val="2"/>
          </rPr>
          <t>Y06132022-80</t>
        </r>
      </text>
    </comment>
    <comment ref="X3428" authorId="0" shapeId="0" xr:uid="{FE581D36-0C9A-47D4-AE9D-D70FE5D36E61}">
      <text>
        <r>
          <rPr>
            <sz val="10"/>
            <rFont val="Tahoma"/>
            <family val="2"/>
          </rPr>
          <t>Total Dox Acceptance Amt - Total Paid Amt</t>
        </r>
      </text>
    </comment>
    <comment ref="L3429" authorId="0" shapeId="0" xr:uid="{2FDCDA84-72D8-425C-B42B-A1EC964D1616}">
      <text>
        <r>
          <rPr>
            <sz val="10"/>
            <rFont val="Tahoma"/>
            <family val="2"/>
          </rPr>
          <t>Y04092022-11</t>
        </r>
      </text>
    </comment>
    <comment ref="X3430" authorId="0" shapeId="0" xr:uid="{C64C470F-05FA-4304-A0D3-6A0B722C4D56}">
      <text>
        <r>
          <rPr>
            <sz val="10"/>
            <rFont val="Tahoma"/>
            <family val="2"/>
          </rPr>
          <t>Total Dox Acceptance Amt - Total Paid Amt</t>
        </r>
      </text>
    </comment>
    <comment ref="L3431" authorId="0" shapeId="0" xr:uid="{C197490A-FC3E-4E9B-BC31-42BC27464C23}">
      <text>
        <r>
          <rPr>
            <sz val="10"/>
            <rFont val="Tahoma"/>
            <family val="2"/>
          </rPr>
          <t>Y03312022-7</t>
        </r>
      </text>
    </comment>
    <comment ref="X3432" authorId="0" shapeId="0" xr:uid="{6E052B99-90B0-43B3-B0FA-D846549B49DB}">
      <text>
        <r>
          <rPr>
            <sz val="10"/>
            <rFont val="Tahoma"/>
            <family val="2"/>
          </rPr>
          <t>Total Dox Acceptance Amt - Total Paid Amt</t>
        </r>
      </text>
    </comment>
    <comment ref="L3433" authorId="0" shapeId="0" xr:uid="{ECFE2BB4-2F61-40CD-AD52-B2EE9C12E1C9}">
      <text>
        <r>
          <rPr>
            <sz val="10"/>
            <rFont val="Tahoma"/>
            <family val="2"/>
          </rPr>
          <t>Y05222022-118</t>
        </r>
      </text>
    </comment>
    <comment ref="X3434" authorId="0" shapeId="0" xr:uid="{444AD5C8-7822-47BF-AFF3-7686EDE195DB}">
      <text>
        <r>
          <rPr>
            <sz val="10"/>
            <rFont val="Tahoma"/>
            <family val="2"/>
          </rPr>
          <t>Total Dox Acceptance Amt - Total Paid Amt</t>
        </r>
      </text>
    </comment>
    <comment ref="L3435" authorId="0" shapeId="0" xr:uid="{95B6A2C0-8EF0-4FCA-8EEC-A53061AFB60E}">
      <text>
        <r>
          <rPr>
            <sz val="10"/>
            <rFont val="Tahoma"/>
            <family val="2"/>
          </rPr>
          <t>Y05192022-9</t>
        </r>
      </text>
    </comment>
    <comment ref="X3436" authorId="0" shapeId="0" xr:uid="{FE4DFD65-0C77-4C9A-AB10-4525F075E182}">
      <text>
        <r>
          <rPr>
            <sz val="10"/>
            <rFont val="Tahoma"/>
            <family val="2"/>
          </rPr>
          <t>Total Dox Acceptance Amt - Total Paid Amt</t>
        </r>
      </text>
    </comment>
    <comment ref="L3437" authorId="0" shapeId="0" xr:uid="{CCC4A790-9E9C-49D8-B2C4-0AF294A3A750}">
      <text>
        <r>
          <rPr>
            <sz val="10"/>
            <rFont val="Tahoma"/>
            <family val="2"/>
          </rPr>
          <t>Y05232022-8</t>
        </r>
      </text>
    </comment>
    <comment ref="X3438" authorId="0" shapeId="0" xr:uid="{BA100261-FC9F-4191-B3AB-A9C6AFC2F218}">
      <text>
        <r>
          <rPr>
            <sz val="10"/>
            <rFont val="Tahoma"/>
            <family val="2"/>
          </rPr>
          <t>Total Dox Acceptance Amt - Total Paid Amt</t>
        </r>
      </text>
    </comment>
    <comment ref="L3439" authorId="0" shapeId="0" xr:uid="{2F6E191F-B067-49C6-8FC2-4A02A1AAE0E2}">
      <text>
        <r>
          <rPr>
            <sz val="10"/>
            <rFont val="Tahoma"/>
            <family val="2"/>
          </rPr>
          <t>Y07202022-156</t>
        </r>
      </text>
    </comment>
    <comment ref="X3440" authorId="0" shapeId="0" xr:uid="{EC1A9ABB-6ADF-433F-B8E4-8C295BEDB4FC}">
      <text>
        <r>
          <rPr>
            <sz val="10"/>
            <rFont val="Tahoma"/>
            <family val="2"/>
          </rPr>
          <t>Total Dox Acceptance Amt - Total Paid Amt</t>
        </r>
      </text>
    </comment>
    <comment ref="L3441" authorId="0" shapeId="0" xr:uid="{8CA9AE72-250C-4428-B091-8A00158AB9C2}">
      <text>
        <r>
          <rPr>
            <sz val="10"/>
            <rFont val="Tahoma"/>
            <family val="2"/>
          </rPr>
          <t>Y05192022-11</t>
        </r>
      </text>
    </comment>
    <comment ref="X3442" authorId="0" shapeId="0" xr:uid="{D66FD309-8CF0-48FA-8B4E-880237BC350A}">
      <text>
        <r>
          <rPr>
            <sz val="10"/>
            <rFont val="Tahoma"/>
            <family val="2"/>
          </rPr>
          <t>Total Dox Acceptance Amt - Total Paid Amt</t>
        </r>
      </text>
    </comment>
    <comment ref="L3443" authorId="0" shapeId="0" xr:uid="{0CB70836-0712-47A3-A4E7-F5D1009D013D}">
      <text>
        <r>
          <rPr>
            <sz val="10"/>
            <rFont val="Tahoma"/>
            <family val="2"/>
          </rPr>
          <t>Y05192022-15</t>
        </r>
      </text>
    </comment>
    <comment ref="X3444" authorId="0" shapeId="0" xr:uid="{6170BCC2-972E-4976-A388-7B3E4EDC6D83}">
      <text>
        <r>
          <rPr>
            <sz val="10"/>
            <rFont val="Tahoma"/>
            <family val="2"/>
          </rPr>
          <t>Total Dox Acceptance Amt - Total Paid Amt</t>
        </r>
      </text>
    </comment>
    <comment ref="L3445" authorId="0" shapeId="0" xr:uid="{82444930-648B-4781-AC3F-0673ECC2F9D0}">
      <text>
        <r>
          <rPr>
            <sz val="10"/>
            <rFont val="Tahoma"/>
            <family val="2"/>
          </rPr>
          <t>Y05262022-3</t>
        </r>
      </text>
    </comment>
    <comment ref="X3446" authorId="0" shapeId="0" xr:uid="{BAA2F474-3FA0-482C-B110-639F2DE6416C}">
      <text>
        <r>
          <rPr>
            <sz val="10"/>
            <rFont val="Tahoma"/>
            <family val="2"/>
          </rPr>
          <t>Total Dox Acceptance Amt - Total Paid Amt</t>
        </r>
      </text>
    </comment>
    <comment ref="L3447" authorId="0" shapeId="0" xr:uid="{C3D340E6-4C37-4DF5-9EDE-0B44F2EE7C59}">
      <text/>
    </comment>
    <comment ref="X3448" authorId="0" shapeId="0" xr:uid="{289FF8AE-410F-44E8-90EA-C3552637C838}">
      <text>
        <r>
          <rPr>
            <sz val="10"/>
            <rFont val="Tahoma"/>
            <family val="2"/>
          </rPr>
          <t>Total Dox Acceptance Amt - Total Paid Amt</t>
        </r>
      </text>
    </comment>
    <comment ref="L3449" authorId="0" shapeId="0" xr:uid="{8DEC983E-06F7-49CF-B0B9-16D3055BA8E8}">
      <text>
        <r>
          <rPr>
            <sz val="10"/>
            <rFont val="Tahoma"/>
            <family val="2"/>
          </rPr>
          <t>Y05222022-95</t>
        </r>
      </text>
    </comment>
    <comment ref="X3450" authorId="0" shapeId="0" xr:uid="{55EBBC13-52C3-4EF4-BF7B-9E4ABD5FA3E6}">
      <text>
        <r>
          <rPr>
            <sz val="10"/>
            <rFont val="Tahoma"/>
            <family val="2"/>
          </rPr>
          <t>Total Dox Acceptance Amt - Total Paid Amt</t>
        </r>
      </text>
    </comment>
    <comment ref="L3451" authorId="0" shapeId="0" xr:uid="{B086D1F1-7910-46E1-9F73-BFB2F5A25011}">
      <text>
        <r>
          <rPr>
            <sz val="10"/>
            <rFont val="Tahoma"/>
            <family val="2"/>
          </rPr>
          <t>Y08032022-89</t>
        </r>
      </text>
    </comment>
    <comment ref="X3452" authorId="0" shapeId="0" xr:uid="{3F546380-9BB5-46DE-9E7D-CA328B3AB9CC}">
      <text>
        <r>
          <rPr>
            <sz val="10"/>
            <rFont val="Tahoma"/>
            <family val="2"/>
          </rPr>
          <t>Total Dox Acceptance Amt - Total Paid Amt</t>
        </r>
      </text>
    </comment>
    <comment ref="L3453" authorId="0" shapeId="0" xr:uid="{5DE8D9B7-BEDF-46CD-88B2-C8BFF68D619C}">
      <text>
        <r>
          <rPr>
            <sz val="10"/>
            <rFont val="Tahoma"/>
            <family val="2"/>
          </rPr>
          <t>Y05192022-14</t>
        </r>
      </text>
    </comment>
    <comment ref="X3454" authorId="0" shapeId="0" xr:uid="{F6BF3C75-D55D-4CD3-8341-D7DF943A41A8}">
      <text>
        <r>
          <rPr>
            <sz val="10"/>
            <rFont val="Tahoma"/>
            <family val="2"/>
          </rPr>
          <t>Total Dox Acceptance Amt - Total Paid Amt</t>
        </r>
      </text>
    </comment>
    <comment ref="L3455" authorId="0" shapeId="0" xr:uid="{B3749DDC-9828-4A71-8CBB-E5CD159C8CB3}">
      <text>
        <r>
          <rPr>
            <sz val="10"/>
            <rFont val="Tahoma"/>
            <family val="2"/>
          </rPr>
          <t>Y04072022-42</t>
        </r>
      </text>
    </comment>
    <comment ref="X3456" authorId="0" shapeId="0" xr:uid="{0BF88DDB-9750-4ED7-A66F-183C48272DDC}">
      <text>
        <r>
          <rPr>
            <sz val="10"/>
            <rFont val="Tahoma"/>
            <family val="2"/>
          </rPr>
          <t>Total Dox Acceptance Amt - Total Paid Amt</t>
        </r>
      </text>
    </comment>
    <comment ref="L3457" authorId="0" shapeId="0" xr:uid="{7BFDCEE5-51B7-4336-974F-494EC87455E4}">
      <text>
        <r>
          <rPr>
            <sz val="10"/>
            <rFont val="Tahoma"/>
            <family val="2"/>
          </rPr>
          <t>Y04052022-76</t>
        </r>
      </text>
    </comment>
    <comment ref="X3458" authorId="0" shapeId="0" xr:uid="{E93D5BF1-A072-42BD-9CE2-540A9F1AD37A}">
      <text>
        <r>
          <rPr>
            <sz val="10"/>
            <rFont val="Tahoma"/>
            <family val="2"/>
          </rPr>
          <t>Total Dox Acceptance Amt - Total Paid Amt</t>
        </r>
      </text>
    </comment>
    <comment ref="L3459" authorId="0" shapeId="0" xr:uid="{7FEA296E-D434-4FB4-812A-8FA525709A62}">
      <text>
        <r>
          <rPr>
            <sz val="10"/>
            <rFont val="Tahoma"/>
            <family val="2"/>
          </rPr>
          <t>Y05222022-55</t>
        </r>
      </text>
    </comment>
    <comment ref="X3460" authorId="0" shapeId="0" xr:uid="{B457533A-18B5-4DCB-8E40-D08AB4C769A5}">
      <text>
        <r>
          <rPr>
            <sz val="10"/>
            <rFont val="Tahoma"/>
            <family val="2"/>
          </rPr>
          <t>Total Dox Acceptance Amt - Total Paid Amt</t>
        </r>
      </text>
    </comment>
    <comment ref="L3461" authorId="0" shapeId="0" xr:uid="{7BF64D7C-71AF-47BC-A6E3-6D741DD1F0E0}">
      <text>
        <r>
          <rPr>
            <sz val="10"/>
            <rFont val="Tahoma"/>
            <family val="2"/>
          </rPr>
          <t>Y04052022-92</t>
        </r>
      </text>
    </comment>
    <comment ref="X3462" authorId="0" shapeId="0" xr:uid="{DA22D791-0BCE-4B21-9BFA-BB25DB757094}">
      <text>
        <r>
          <rPr>
            <sz val="10"/>
            <rFont val="Tahoma"/>
            <family val="2"/>
          </rPr>
          <t>Total Dox Acceptance Amt - Total Paid Amt</t>
        </r>
      </text>
    </comment>
    <comment ref="X3464" authorId="0" shapeId="0" xr:uid="{5A85F9F6-214D-41AC-A757-3E6779907B42}">
      <text>
        <r>
          <rPr>
            <sz val="10"/>
            <rFont val="Tahoma"/>
            <family val="2"/>
          </rPr>
          <t>Total Dox Acceptance Amt - Total Paid Amt</t>
        </r>
      </text>
    </comment>
    <comment ref="L3465" authorId="0" shapeId="0" xr:uid="{E159F109-CF53-490B-B853-BA3F9A56BB2D}">
      <text/>
    </comment>
    <comment ref="X3466" authorId="0" shapeId="0" xr:uid="{5724CDC5-6FCA-4AEE-A205-F813952C4D7A}">
      <text>
        <r>
          <rPr>
            <sz val="10"/>
            <rFont val="Tahoma"/>
            <family val="2"/>
          </rPr>
          <t>Total Dox Acceptance Amt - Total Paid Amt</t>
        </r>
      </text>
    </comment>
    <comment ref="L3467" authorId="0" shapeId="0" xr:uid="{32B0C549-C5FC-4FF5-852B-973298AF4082}">
      <text>
        <r>
          <rPr>
            <sz val="10"/>
            <rFont val="Tahoma"/>
            <family val="2"/>
          </rPr>
          <t>Y04072022-19</t>
        </r>
      </text>
    </comment>
    <comment ref="X3468" authorId="0" shapeId="0" xr:uid="{515EE080-1D22-450E-8176-F319F101F756}">
      <text>
        <r>
          <rPr>
            <sz val="10"/>
            <rFont val="Tahoma"/>
            <family val="2"/>
          </rPr>
          <t>Total Dox Acceptance Amt - Total Paid Amt</t>
        </r>
      </text>
    </comment>
    <comment ref="L3469" authorId="0" shapeId="0" xr:uid="{0456E78B-DF7B-4A94-8635-E01AF609A272}">
      <text>
        <r>
          <rPr>
            <sz val="10"/>
            <rFont val="Tahoma"/>
            <family val="2"/>
          </rPr>
          <t>Y05222022-68</t>
        </r>
      </text>
    </comment>
    <comment ref="X3470" authorId="0" shapeId="0" xr:uid="{6333E041-4B5C-40FF-80AC-EB02FC146E16}">
      <text>
        <r>
          <rPr>
            <sz val="10"/>
            <rFont val="Tahoma"/>
            <family val="2"/>
          </rPr>
          <t>Total Dox Acceptance Amt - Total Paid Amt</t>
        </r>
      </text>
    </comment>
    <comment ref="L3471" authorId="0" shapeId="0" xr:uid="{CC28DB83-66DB-4336-BF1D-D8E24DF419D0}">
      <text>
        <r>
          <rPr>
            <sz val="10"/>
            <rFont val="Tahoma"/>
            <family val="2"/>
          </rPr>
          <t>Y07232022-8</t>
        </r>
      </text>
    </comment>
    <comment ref="X3472" authorId="0" shapeId="0" xr:uid="{4DEDE342-A682-45AA-90BA-C73AF44D1422}">
      <text>
        <r>
          <rPr>
            <sz val="10"/>
            <rFont val="Tahoma"/>
            <family val="2"/>
          </rPr>
          <t>Total Dox Acceptance Amt - Total Paid Amt</t>
        </r>
      </text>
    </comment>
    <comment ref="L3473" authorId="0" shapeId="0" xr:uid="{A46A3CBA-73B3-4F45-9663-D5242BFD1341}">
      <text>
        <r>
          <rPr>
            <sz val="10"/>
            <rFont val="Tahoma"/>
            <family val="2"/>
          </rPr>
          <t>Y06132022-78</t>
        </r>
      </text>
    </comment>
    <comment ref="X3474" authorId="0" shapeId="0" xr:uid="{50F9DE20-14B9-4B75-99E1-C1ACDC483866}">
      <text>
        <r>
          <rPr>
            <sz val="10"/>
            <rFont val="Tahoma"/>
            <family val="2"/>
          </rPr>
          <t>Total Dox Acceptance Amt - Total Paid Amt</t>
        </r>
      </text>
    </comment>
    <comment ref="L3475" authorId="0" shapeId="0" xr:uid="{03F6DC4E-0363-46C9-8FAA-38B3251A4B42}">
      <text>
        <r>
          <rPr>
            <sz val="10"/>
            <rFont val="Tahoma"/>
            <family val="2"/>
          </rPr>
          <t>Y05192022-10</t>
        </r>
      </text>
    </comment>
    <comment ref="X3476" authorId="0" shapeId="0" xr:uid="{AEF1E123-59D3-4D22-820E-63715D7A6AC6}">
      <text>
        <r>
          <rPr>
            <sz val="10"/>
            <rFont val="Tahoma"/>
            <family val="2"/>
          </rPr>
          <t>Total Dox Acceptance Amt - Total Paid Amt</t>
        </r>
      </text>
    </comment>
    <comment ref="L3477" authorId="0" shapeId="0" xr:uid="{91174C60-05A5-4706-9D55-4F6E42FD2DD8}">
      <text>
        <r>
          <rPr>
            <sz val="10"/>
            <rFont val="Tahoma"/>
            <family val="2"/>
          </rPr>
          <t>Y05222022-51</t>
        </r>
      </text>
    </comment>
    <comment ref="X3478" authorId="0" shapeId="0" xr:uid="{2942F6FA-B9AC-42E2-86E9-454D6CB32D12}">
      <text>
        <r>
          <rPr>
            <sz val="10"/>
            <rFont val="Tahoma"/>
            <family val="2"/>
          </rPr>
          <t>Total Dox Acceptance Amt - Total Paid Amt</t>
        </r>
      </text>
    </comment>
    <comment ref="L3479" authorId="0" shapeId="0" xr:uid="{C8F20656-C534-4C41-AFB0-FCA54450243B}">
      <text>
        <r>
          <rPr>
            <sz val="10"/>
            <rFont val="Tahoma"/>
            <family val="2"/>
          </rPr>
          <t>Y05232022-7</t>
        </r>
      </text>
    </comment>
    <comment ref="X3480" authorId="0" shapeId="0" xr:uid="{9A4B4F06-0678-41BC-8291-101E5D78A51B}">
      <text>
        <r>
          <rPr>
            <sz val="10"/>
            <rFont val="Tahoma"/>
            <family val="2"/>
          </rPr>
          <t>Total Dox Acceptance Amt - Total Paid Amt</t>
        </r>
      </text>
    </comment>
    <comment ref="L3481" authorId="0" shapeId="0" xr:uid="{38A2DA00-D74E-4E58-9036-8BB289395C76}">
      <text>
        <r>
          <rPr>
            <sz val="10"/>
            <rFont val="Tahoma"/>
            <family val="2"/>
          </rPr>
          <t>Y06132022-83</t>
        </r>
      </text>
    </comment>
    <comment ref="X3482" authorId="0" shapeId="0" xr:uid="{A62C806C-3615-4B8A-B1D5-260CFC15B5D9}">
      <text>
        <r>
          <rPr>
            <sz val="10"/>
            <rFont val="Tahoma"/>
            <family val="2"/>
          </rPr>
          <t>Total Dox Acceptance Amt - Total Paid Amt</t>
        </r>
      </text>
    </comment>
    <comment ref="L3483" authorId="0" shapeId="0" xr:uid="{A6E13536-DA70-446F-86F7-7B564B005261}">
      <text>
        <r>
          <rPr>
            <sz val="10"/>
            <rFont val="Tahoma"/>
            <family val="2"/>
          </rPr>
          <t>Y05222022-43</t>
        </r>
      </text>
    </comment>
    <comment ref="X3484" authorId="0" shapeId="0" xr:uid="{4D801C5E-50A7-4604-BC81-A0C6D6295BAF}">
      <text>
        <r>
          <rPr>
            <sz val="10"/>
            <rFont val="Tahoma"/>
            <family val="2"/>
          </rPr>
          <t>Total Dox Acceptance Amt - Total Paid Amt</t>
        </r>
      </text>
    </comment>
    <comment ref="L3485" authorId="0" shapeId="0" xr:uid="{8655BD44-7F28-40F2-A4C8-D58578EEB693}">
      <text>
        <r>
          <rPr>
            <sz val="10"/>
            <rFont val="Tahoma"/>
            <family val="2"/>
          </rPr>
          <t>Y05222022-33</t>
        </r>
      </text>
    </comment>
    <comment ref="L3486" authorId="0" shapeId="0" xr:uid="{07B99CD9-C24A-4B3F-B758-F9E6C2D6AD2C}">
      <text>
        <r>
          <rPr>
            <sz val="10"/>
            <rFont val="Tahoma"/>
            <family val="2"/>
          </rPr>
          <t>Y05222022-31</t>
        </r>
      </text>
    </comment>
    <comment ref="X3487" authorId="0" shapeId="0" xr:uid="{14917D65-A3E9-4BA2-82A3-47EDFD9573E8}">
      <text>
        <r>
          <rPr>
            <sz val="10"/>
            <rFont val="Tahoma"/>
            <family val="2"/>
          </rPr>
          <t>Total Dox Acceptance Amt - Total Paid Amt</t>
        </r>
      </text>
    </comment>
    <comment ref="L3488" authorId="0" shapeId="0" xr:uid="{6F57ED6D-CB50-4B32-9E2A-4B17C38DF605}">
      <text>
        <r>
          <rPr>
            <sz val="10"/>
            <rFont val="Tahoma"/>
            <family val="2"/>
          </rPr>
          <t>Y05192022-19</t>
        </r>
      </text>
    </comment>
    <comment ref="X3489" authorId="0" shapeId="0" xr:uid="{1FBBAF2F-7B16-4E99-AF7C-C9CD251D3D1C}">
      <text>
        <r>
          <rPr>
            <sz val="10"/>
            <rFont val="Tahoma"/>
            <family val="2"/>
          </rPr>
          <t>Total Dox Acceptance Amt - Total Paid Amt</t>
        </r>
      </text>
    </comment>
    <comment ref="L3490" authorId="0" shapeId="0" xr:uid="{73BA24B8-E29C-4329-BE0C-8687BE9FFF3E}">
      <text>
        <r>
          <rPr>
            <sz val="10"/>
            <rFont val="Tahoma"/>
            <family val="2"/>
          </rPr>
          <t>Y06132022-57</t>
        </r>
      </text>
    </comment>
    <comment ref="X3491" authorId="0" shapeId="0" xr:uid="{6F9DE391-E8F8-4C1A-B6CF-6129E5FC5EE0}">
      <text>
        <r>
          <rPr>
            <sz val="10"/>
            <rFont val="Tahoma"/>
            <family val="2"/>
          </rPr>
          <t>Total Dox Acceptance Amt - Total Paid Amt</t>
        </r>
      </text>
    </comment>
    <comment ref="L3492" authorId="0" shapeId="0" xr:uid="{0D062F8D-CBC8-4AAE-B7E9-7AF72044A1A3}">
      <text>
        <r>
          <rPr>
            <sz val="10"/>
            <rFont val="Tahoma"/>
            <family val="2"/>
          </rPr>
          <t>Y04092022-27</t>
        </r>
      </text>
    </comment>
    <comment ref="X3493" authorId="0" shapeId="0" xr:uid="{6BC97DFE-73CD-457C-88E3-578221DEA74C}">
      <text>
        <r>
          <rPr>
            <sz val="10"/>
            <rFont val="Tahoma"/>
            <family val="2"/>
          </rPr>
          <t>Total Dox Acceptance Amt - Total Paid Amt</t>
        </r>
      </text>
    </comment>
    <comment ref="L3494" authorId="0" shapeId="0" xr:uid="{EFBC610F-B1C8-4C52-BD3F-2CD64B183D98}">
      <text>
        <r>
          <rPr>
            <sz val="10"/>
            <rFont val="Tahoma"/>
            <family val="2"/>
          </rPr>
          <t>Y06132022-69</t>
        </r>
      </text>
    </comment>
    <comment ref="X3495" authorId="0" shapeId="0" xr:uid="{EEC15C81-EB4F-4469-BE2D-D87024A23E95}">
      <text>
        <r>
          <rPr>
            <sz val="10"/>
            <rFont val="Tahoma"/>
            <family val="2"/>
          </rPr>
          <t>Total Dox Acceptance Amt - Total Paid Amt</t>
        </r>
      </text>
    </comment>
    <comment ref="L3496" authorId="0" shapeId="0" xr:uid="{533D45A9-A5AE-4721-9589-2C9EDC1AE677}">
      <text>
        <r>
          <rPr>
            <sz val="10"/>
            <rFont val="Tahoma"/>
            <family val="2"/>
          </rPr>
          <t>Y05222022-49</t>
        </r>
      </text>
    </comment>
    <comment ref="X3497" authorId="0" shapeId="0" xr:uid="{5F379EC8-37DE-4D7B-929A-F7E47F87F8E0}">
      <text>
        <r>
          <rPr>
            <sz val="10"/>
            <rFont val="Tahoma"/>
            <family val="2"/>
          </rPr>
          <t>Total Dox Acceptance Amt - Total Paid Amt</t>
        </r>
      </text>
    </comment>
    <comment ref="L3498" authorId="0" shapeId="0" xr:uid="{DDC5F711-5504-47EF-B597-A0107A1E7BFF}">
      <text>
        <r>
          <rPr>
            <sz val="10"/>
            <rFont val="Tahoma"/>
            <family val="2"/>
          </rPr>
          <t>Y04072022-41</t>
        </r>
      </text>
    </comment>
    <comment ref="X3499" authorId="0" shapeId="0" xr:uid="{B07D53CB-3152-44F7-A853-C938BA6CAD9C}">
      <text>
        <r>
          <rPr>
            <sz val="10"/>
            <rFont val="Tahoma"/>
            <family val="2"/>
          </rPr>
          <t>Total Dox Acceptance Amt - Total Paid Amt</t>
        </r>
      </text>
    </comment>
    <comment ref="L3500" authorId="0" shapeId="0" xr:uid="{3AB25EAF-FD1C-424D-A87A-9B6DB26CF548}">
      <text>
        <r>
          <rPr>
            <sz val="10"/>
            <rFont val="Tahoma"/>
            <family val="2"/>
          </rPr>
          <t>Y07202022-115</t>
        </r>
      </text>
    </comment>
    <comment ref="X3501" authorId="0" shapeId="0" xr:uid="{988D9D15-47A4-4168-9FB2-BBA43F15C80B}">
      <text>
        <r>
          <rPr>
            <sz val="10"/>
            <rFont val="Tahoma"/>
            <family val="2"/>
          </rPr>
          <t>Total Dox Acceptance Amt - Total Paid Amt</t>
        </r>
      </text>
    </comment>
    <comment ref="L3502" authorId="0" shapeId="0" xr:uid="{6D89E334-B5AF-451A-9FAB-BC31B40E2FC5}">
      <text>
        <r>
          <rPr>
            <sz val="10"/>
            <rFont val="Tahoma"/>
            <family val="2"/>
          </rPr>
          <t>Y05222022-91</t>
        </r>
      </text>
    </comment>
    <comment ref="X3503" authorId="0" shapeId="0" xr:uid="{21C8FEC8-F28C-4951-8B05-F7A8278404BC}">
      <text>
        <r>
          <rPr>
            <sz val="10"/>
            <rFont val="Tahoma"/>
            <family val="2"/>
          </rPr>
          <t>Total Dox Acceptance Amt - Total Paid Amt</t>
        </r>
      </text>
    </comment>
    <comment ref="L3504" authorId="0" shapeId="0" xr:uid="{F382ED71-6641-4ABD-B094-8B3716E5AA8A}">
      <text>
        <r>
          <rPr>
            <sz val="10"/>
            <rFont val="Tahoma"/>
            <family val="2"/>
          </rPr>
          <t>Y06132022-59</t>
        </r>
      </text>
    </comment>
    <comment ref="X3505" authorId="0" shapeId="0" xr:uid="{A7F3271A-4269-4E55-B0CA-2D28F215655B}">
      <text>
        <r>
          <rPr>
            <sz val="10"/>
            <rFont val="Tahoma"/>
            <family val="2"/>
          </rPr>
          <t>Total Dox Acceptance Amt - Total Paid Amt</t>
        </r>
      </text>
    </comment>
    <comment ref="L3506" authorId="0" shapeId="0" xr:uid="{E41183BA-1A69-4DF8-94F7-CB6E9C17519E}">
      <text>
        <r>
          <rPr>
            <sz val="10"/>
            <rFont val="Tahoma"/>
            <family val="2"/>
          </rPr>
          <t>Y08072022-61</t>
        </r>
      </text>
    </comment>
    <comment ref="X3507" authorId="0" shapeId="0" xr:uid="{69B4AB35-A4B2-49D9-95E0-22F0FA6768F2}">
      <text>
        <r>
          <rPr>
            <sz val="10"/>
            <rFont val="Tahoma"/>
            <family val="2"/>
          </rPr>
          <t>Total Dox Acceptance Amt - Total Paid Amt</t>
        </r>
      </text>
    </comment>
    <comment ref="L3508" authorId="0" shapeId="0" xr:uid="{A2789409-B485-48B3-96EA-2949071472D1}">
      <text>
        <r>
          <rPr>
            <sz val="10"/>
            <rFont val="Tahoma"/>
            <family val="2"/>
          </rPr>
          <t>Y05222022-77</t>
        </r>
      </text>
    </comment>
    <comment ref="X3509" authorId="0" shapeId="0" xr:uid="{77938D82-1ABE-4A9D-B46D-0304293DB0E0}">
      <text>
        <r>
          <rPr>
            <sz val="10"/>
            <rFont val="Tahoma"/>
            <family val="2"/>
          </rPr>
          <t>Total Dox Acceptance Amt - Total Paid Amt</t>
        </r>
      </text>
    </comment>
    <comment ref="L3510" authorId="0" shapeId="0" xr:uid="{AAA19AC0-1421-4123-B185-941C11795340}">
      <text>
        <r>
          <rPr>
            <sz val="10"/>
            <rFont val="Tahoma"/>
            <family val="2"/>
          </rPr>
          <t>Y06132022-54</t>
        </r>
      </text>
    </comment>
    <comment ref="X3511" authorId="0" shapeId="0" xr:uid="{4373F3F9-5E9A-42F0-B568-BC1F828352F5}">
      <text>
        <r>
          <rPr>
            <sz val="10"/>
            <rFont val="Tahoma"/>
            <family val="2"/>
          </rPr>
          <t>Total Dox Acceptance Amt - Total Paid Amt</t>
        </r>
      </text>
    </comment>
    <comment ref="L3512" authorId="0" shapeId="0" xr:uid="{1819976E-4CB2-49E5-AD7E-027B5DB672C2}">
      <text>
        <r>
          <rPr>
            <sz val="10"/>
            <rFont val="Tahoma"/>
            <family val="2"/>
          </rPr>
          <t>Y06132022-73</t>
        </r>
      </text>
    </comment>
    <comment ref="X3513" authorId="0" shapeId="0" xr:uid="{0FE51D1F-FA5F-40FB-9DB7-1730C9596A4B}">
      <text>
        <r>
          <rPr>
            <sz val="10"/>
            <rFont val="Tahoma"/>
            <family val="2"/>
          </rPr>
          <t>Total Dox Acceptance Amt - Total Paid Amt</t>
        </r>
      </text>
    </comment>
    <comment ref="L3514" authorId="0" shapeId="0" xr:uid="{FA17AFE1-E2E4-4483-B5A2-4130EF2BA09E}">
      <text>
        <r>
          <rPr>
            <sz val="10"/>
            <rFont val="Tahoma"/>
            <family val="2"/>
          </rPr>
          <t>Y05222022-12</t>
        </r>
      </text>
    </comment>
    <comment ref="X3515" authorId="0" shapeId="0" xr:uid="{6A2914D9-DA85-41C1-BEEE-302B173E789C}">
      <text>
        <r>
          <rPr>
            <sz val="10"/>
            <rFont val="Tahoma"/>
            <family val="2"/>
          </rPr>
          <t>Total Dox Acceptance Amt - Total Paid Amt</t>
        </r>
      </text>
    </comment>
    <comment ref="L3516" authorId="0" shapeId="0" xr:uid="{F249DF54-A454-495D-930D-7950CFB88B55}">
      <text>
        <r>
          <rPr>
            <sz val="10"/>
            <rFont val="Tahoma"/>
            <family val="2"/>
          </rPr>
          <t>Y05222022-59</t>
        </r>
      </text>
    </comment>
    <comment ref="X3517" authorId="0" shapeId="0" xr:uid="{D059B9DA-8C28-46D1-AD77-F5D9AEC06DD9}">
      <text>
        <r>
          <rPr>
            <sz val="10"/>
            <rFont val="Tahoma"/>
            <family val="2"/>
          </rPr>
          <t>Total Dox Acceptance Amt - Total Paid Amt</t>
        </r>
      </text>
    </comment>
    <comment ref="L3518" authorId="0" shapeId="0" xr:uid="{B34A9A07-A70A-40C8-AC48-69B185773FD0}">
      <text>
        <r>
          <rPr>
            <sz val="10"/>
            <rFont val="Tahoma"/>
            <family val="2"/>
          </rPr>
          <t>Y05222022-132</t>
        </r>
      </text>
    </comment>
    <comment ref="L3519" authorId="0" shapeId="0" xr:uid="{5BA821EA-7BC1-4891-9627-DC914F426900}">
      <text>
        <r>
          <rPr>
            <sz val="10"/>
            <rFont val="Tahoma"/>
            <family val="2"/>
          </rPr>
          <t>Y06142022-13</t>
        </r>
      </text>
    </comment>
    <comment ref="L3520" authorId="0" shapeId="0" xr:uid="{77CB3DFD-C367-4D3C-B8FE-49D5759276C9}">
      <text>
        <r>
          <rPr>
            <sz val="10"/>
            <rFont val="Tahoma"/>
            <family val="2"/>
          </rPr>
          <t>Y08032022-56</t>
        </r>
      </text>
    </comment>
    <comment ref="X3521" authorId="0" shapeId="0" xr:uid="{7E0E8532-7796-4FCD-BF59-C27DB4A1DEB6}">
      <text>
        <r>
          <rPr>
            <sz val="10"/>
            <rFont val="Tahoma"/>
            <family val="2"/>
          </rPr>
          <t>Total Dox Acceptance Amt - Total Paid Amt</t>
        </r>
      </text>
    </comment>
    <comment ref="L3522" authorId="0" shapeId="0" xr:uid="{1C979A34-B2FD-4C7D-B0DA-4792879E5B6A}">
      <text>
        <r>
          <rPr>
            <sz val="10"/>
            <rFont val="Tahoma"/>
            <family val="2"/>
          </rPr>
          <t>Y06132022-93</t>
        </r>
      </text>
    </comment>
    <comment ref="X3523" authorId="0" shapeId="0" xr:uid="{DDAA5B0D-7A5C-4C99-A47C-6A7494FA62AD}">
      <text>
        <r>
          <rPr>
            <sz val="10"/>
            <rFont val="Tahoma"/>
            <family val="2"/>
          </rPr>
          <t>Total Dox Acceptance Amt - Total Paid Amt</t>
        </r>
      </text>
    </comment>
    <comment ref="L3524" authorId="0" shapeId="0" xr:uid="{F20DECCE-9709-4E02-B830-6A73C53FD881}">
      <text>
        <r>
          <rPr>
            <sz val="10"/>
            <rFont val="Tahoma"/>
            <family val="2"/>
          </rPr>
          <t>Y06132022-90</t>
        </r>
      </text>
    </comment>
    <comment ref="X3525" authorId="0" shapeId="0" xr:uid="{4FDE0AD7-B782-4D44-87C5-1A849A2633DE}">
      <text>
        <r>
          <rPr>
            <sz val="10"/>
            <rFont val="Tahoma"/>
            <family val="2"/>
          </rPr>
          <t>Total Dox Acceptance Amt - Total Paid Amt</t>
        </r>
      </text>
    </comment>
    <comment ref="L3526" authorId="0" shapeId="0" xr:uid="{F5CDAF2F-D416-4B46-9108-7ACE2D8CDF94}">
      <text>
        <r>
          <rPr>
            <sz val="10"/>
            <rFont val="Tahoma"/>
            <family val="2"/>
          </rPr>
          <t>Y05222022-58</t>
        </r>
      </text>
    </comment>
    <comment ref="X3527" authorId="0" shapeId="0" xr:uid="{0A3B7B15-B92E-47C9-A5D6-C0F849325609}">
      <text>
        <r>
          <rPr>
            <sz val="10"/>
            <rFont val="Tahoma"/>
            <family val="2"/>
          </rPr>
          <t>Total Dox Acceptance Amt - Total Paid Amt</t>
        </r>
      </text>
    </comment>
    <comment ref="L3528" authorId="0" shapeId="0" xr:uid="{F901B87E-5D16-484F-878D-571D2B525BBB}">
      <text>
        <r>
          <rPr>
            <sz val="10"/>
            <rFont val="Tahoma"/>
            <family val="2"/>
          </rPr>
          <t>Y06132022-75</t>
        </r>
      </text>
    </comment>
    <comment ref="X3529" authorId="0" shapeId="0" xr:uid="{310BF745-4E4B-4C8C-9897-A69A30605F36}">
      <text>
        <r>
          <rPr>
            <sz val="10"/>
            <rFont val="Tahoma"/>
            <family val="2"/>
          </rPr>
          <t>Total Dox Acceptance Amt - Total Paid Amt</t>
        </r>
      </text>
    </comment>
    <comment ref="L3530" authorId="0" shapeId="0" xr:uid="{93840C8A-6A06-47B1-89E5-CE7C3E939469}">
      <text>
        <r>
          <rPr>
            <sz val="10"/>
            <rFont val="Tahoma"/>
            <family val="2"/>
          </rPr>
          <t>Y05222022-115</t>
        </r>
      </text>
    </comment>
    <comment ref="X3531" authorId="0" shapeId="0" xr:uid="{6894DE1A-301F-491B-A587-A0802D06D0BE}">
      <text>
        <r>
          <rPr>
            <sz val="10"/>
            <rFont val="Tahoma"/>
            <family val="2"/>
          </rPr>
          <t>Total Dox Acceptance Amt - Total Paid Amt</t>
        </r>
      </text>
    </comment>
    <comment ref="L3532" authorId="0" shapeId="0" xr:uid="{64389B2E-E7AB-4E47-8A36-550FF7825523}">
      <text>
        <r>
          <rPr>
            <sz val="10"/>
            <rFont val="Tahoma"/>
            <family val="2"/>
          </rPr>
          <t>Y05222022-45</t>
        </r>
      </text>
    </comment>
    <comment ref="X3533" authorId="0" shapeId="0" xr:uid="{CE60E838-8EA0-4204-85FB-50C5633BEA7E}">
      <text>
        <r>
          <rPr>
            <sz val="10"/>
            <rFont val="Tahoma"/>
            <family val="2"/>
          </rPr>
          <t>Total Dox Acceptance Amt - Total Paid Amt</t>
        </r>
      </text>
    </comment>
    <comment ref="L3534" authorId="0" shapeId="0" xr:uid="{AC37FFD1-D104-4436-955E-C5E91C395CFC}">
      <text>
        <r>
          <rPr>
            <sz val="10"/>
            <rFont val="Tahoma"/>
            <family val="2"/>
          </rPr>
          <t>Y05222022-56</t>
        </r>
      </text>
    </comment>
    <comment ref="X3535" authorId="0" shapeId="0" xr:uid="{ACD01CF4-A128-4019-A585-E176AA027906}">
      <text>
        <r>
          <rPr>
            <sz val="10"/>
            <rFont val="Tahoma"/>
            <family val="2"/>
          </rPr>
          <t>Total Dox Acceptance Amt - Total Paid Amt</t>
        </r>
      </text>
    </comment>
    <comment ref="L3536" authorId="0" shapeId="0" xr:uid="{2F02C6C5-7C4C-44C3-A9F5-422104857340}">
      <text>
        <r>
          <rPr>
            <sz val="10"/>
            <rFont val="Tahoma"/>
            <family val="2"/>
          </rPr>
          <t>Y05232022-4</t>
        </r>
      </text>
    </comment>
    <comment ref="X3537" authorId="0" shapeId="0" xr:uid="{8CEEA532-F995-4B66-A527-E615848AC921}">
      <text>
        <r>
          <rPr>
            <sz val="10"/>
            <rFont val="Tahoma"/>
            <family val="2"/>
          </rPr>
          <t>Total Dox Acceptance Amt - Total Paid Amt</t>
        </r>
      </text>
    </comment>
    <comment ref="L3538" authorId="0" shapeId="0" xr:uid="{6501A187-9E06-42B3-88BF-681EFAD98F47}">
      <text>
        <r>
          <rPr>
            <sz val="10"/>
            <rFont val="Tahoma"/>
            <family val="2"/>
          </rPr>
          <t>Y05222022-38</t>
        </r>
      </text>
    </comment>
    <comment ref="X3539" authorId="0" shapeId="0" xr:uid="{4EF1B271-A289-44AF-A789-F2C25E8EE487}">
      <text>
        <r>
          <rPr>
            <sz val="10"/>
            <rFont val="Tahoma"/>
            <family val="2"/>
          </rPr>
          <t>Total Dox Acceptance Amt - Total Paid Amt</t>
        </r>
      </text>
    </comment>
    <comment ref="L3540" authorId="0" shapeId="0" xr:uid="{CD32A541-6264-4CDF-9FC9-67703B137C27}">
      <text>
        <r>
          <rPr>
            <sz val="10"/>
            <rFont val="Tahoma"/>
            <family val="2"/>
          </rPr>
          <t>Y06132022-74</t>
        </r>
      </text>
    </comment>
    <comment ref="X3541" authorId="0" shapeId="0" xr:uid="{198F6E02-FC4E-46ED-A5AE-BE1B0E77DFDC}">
      <text>
        <r>
          <rPr>
            <sz val="10"/>
            <rFont val="Tahoma"/>
            <family val="2"/>
          </rPr>
          <t>Total Dox Acceptance Amt - Total Paid Amt</t>
        </r>
      </text>
    </comment>
    <comment ref="L3542" authorId="0" shapeId="0" xr:uid="{094B5F45-B2F6-4480-971E-0473D086DCAE}">
      <text>
        <r>
          <rPr>
            <sz val="10"/>
            <rFont val="Tahoma"/>
            <family val="2"/>
          </rPr>
          <t>Y05222022-8</t>
        </r>
      </text>
    </comment>
    <comment ref="X3543" authorId="0" shapeId="0" xr:uid="{99471F99-4AB1-4225-964C-252ADAA76870}">
      <text>
        <r>
          <rPr>
            <sz val="10"/>
            <rFont val="Tahoma"/>
            <family val="2"/>
          </rPr>
          <t>Total Dox Acceptance Amt - Total Paid Amt</t>
        </r>
      </text>
    </comment>
    <comment ref="L3544" authorId="0" shapeId="0" xr:uid="{634673D5-6838-464B-BACE-43E037969F26}">
      <text>
        <r>
          <rPr>
            <sz val="10"/>
            <rFont val="Tahoma"/>
            <family val="2"/>
          </rPr>
          <t>Y07202022-113</t>
        </r>
      </text>
    </comment>
    <comment ref="X3545" authorId="0" shapeId="0" xr:uid="{5FDC8D11-342B-4ADB-86C4-06852EB76474}">
      <text>
        <r>
          <rPr>
            <sz val="10"/>
            <rFont val="Tahoma"/>
            <family val="2"/>
          </rPr>
          <t>Total Dox Acceptance Amt - Total Paid Amt</t>
        </r>
      </text>
    </comment>
    <comment ref="L3546" authorId="0" shapeId="0" xr:uid="{C92E6D9A-9BC3-4EC4-8202-B0E67445ED52}">
      <text>
        <r>
          <rPr>
            <sz val="10"/>
            <rFont val="Tahoma"/>
            <family val="2"/>
          </rPr>
          <t>Y05192022-18</t>
        </r>
      </text>
    </comment>
    <comment ref="X3547" authorId="0" shapeId="0" xr:uid="{60312F05-1C3D-49B9-8E36-15E248AE6189}">
      <text>
        <r>
          <rPr>
            <sz val="10"/>
            <rFont val="Tahoma"/>
            <family val="2"/>
          </rPr>
          <t>Total Dox Acceptance Amt - Total Paid Amt</t>
        </r>
      </text>
    </comment>
    <comment ref="L3548" authorId="0" shapeId="0" xr:uid="{05FE0C34-9651-4019-8006-6A7D8225B800}">
      <text>
        <r>
          <rPr>
            <sz val="10"/>
            <rFont val="Tahoma"/>
            <family val="2"/>
          </rPr>
          <t>Y05222022-76</t>
        </r>
      </text>
    </comment>
    <comment ref="X3549" authorId="0" shapeId="0" xr:uid="{3C0920A1-1A93-4874-A8A3-9B071D0377F2}">
      <text>
        <r>
          <rPr>
            <sz val="10"/>
            <rFont val="Tahoma"/>
            <family val="2"/>
          </rPr>
          <t>Total Dox Acceptance Amt - Total Paid Amt</t>
        </r>
      </text>
    </comment>
    <comment ref="L3550" authorId="0" shapeId="0" xr:uid="{5401321A-4BB5-4274-9509-8A3F71A635A6}">
      <text>
        <r>
          <rPr>
            <sz val="10"/>
            <rFont val="Tahoma"/>
            <family val="2"/>
          </rPr>
          <t>Y05222022-85</t>
        </r>
      </text>
    </comment>
    <comment ref="X3551" authorId="0" shapeId="0" xr:uid="{B9CBD017-5CA4-479A-AD04-D0E65655DCDF}">
      <text>
        <r>
          <rPr>
            <sz val="10"/>
            <rFont val="Tahoma"/>
            <family val="2"/>
          </rPr>
          <t>Total Dox Acceptance Amt - Total Paid Amt</t>
        </r>
      </text>
    </comment>
    <comment ref="L3552" authorId="0" shapeId="0" xr:uid="{F6CCFBE9-68CB-4ED5-A711-9140F5EF5F38}">
      <text>
        <r>
          <rPr>
            <sz val="10"/>
            <rFont val="Tahoma"/>
            <family val="2"/>
          </rPr>
          <t>Y05222022-100</t>
        </r>
      </text>
    </comment>
    <comment ref="X3553" authorId="0" shapeId="0" xr:uid="{8BF3C3F5-2E80-4092-928D-CC969DCBADD2}">
      <text>
        <r>
          <rPr>
            <sz val="10"/>
            <rFont val="Tahoma"/>
            <family val="2"/>
          </rPr>
          <t>Total Dox Acceptance Amt - Total Paid Amt</t>
        </r>
      </text>
    </comment>
    <comment ref="L3554" authorId="0" shapeId="0" xr:uid="{1B405F68-3F24-427B-82EE-5D6A0092220C}">
      <text>
        <r>
          <rPr>
            <sz val="10"/>
            <rFont val="Tahoma"/>
            <family val="2"/>
          </rPr>
          <t>Y06132022-71</t>
        </r>
      </text>
    </comment>
    <comment ref="X3555" authorId="0" shapeId="0" xr:uid="{73DBCE20-1242-4F1D-B19B-F00F41F94AF1}">
      <text>
        <r>
          <rPr>
            <sz val="10"/>
            <rFont val="Tahoma"/>
            <family val="2"/>
          </rPr>
          <t>Total Dox Acceptance Amt - Total Paid Amt</t>
        </r>
      </text>
    </comment>
    <comment ref="L3556" authorId="0" shapeId="0" xr:uid="{EFA71870-A0F0-4A44-A329-DA215AED4845}">
      <text>
        <r>
          <rPr>
            <sz val="10"/>
            <rFont val="Tahoma"/>
            <family val="2"/>
          </rPr>
          <t>Y06132022-46</t>
        </r>
      </text>
    </comment>
    <comment ref="X3557" authorId="0" shapeId="0" xr:uid="{8D68A7E1-FC72-4D57-8E80-7AED9D9ABAD7}">
      <text>
        <r>
          <rPr>
            <sz val="10"/>
            <rFont val="Tahoma"/>
            <family val="2"/>
          </rPr>
          <t>Total Dox Acceptance Amt - Total Paid Amt</t>
        </r>
      </text>
    </comment>
    <comment ref="L3558" authorId="0" shapeId="0" xr:uid="{0BD56C49-059A-42D6-B39F-3409FCBD708F}">
      <text>
        <r>
          <rPr>
            <sz val="10"/>
            <rFont val="Tahoma"/>
            <family val="2"/>
          </rPr>
          <t>Y05222022-30</t>
        </r>
      </text>
    </comment>
    <comment ref="L3559" authorId="0" shapeId="0" xr:uid="{73696FD1-ADA8-4392-ADE2-BAE035285104}">
      <text>
        <r>
          <rPr>
            <sz val="10"/>
            <rFont val="Tahoma"/>
            <family val="2"/>
          </rPr>
          <t>Y06132022-77</t>
        </r>
      </text>
    </comment>
    <comment ref="X3560" authorId="0" shapeId="0" xr:uid="{A7EEA9D2-F0B4-406B-9E6C-2A3F341F0891}">
      <text>
        <r>
          <rPr>
            <sz val="10"/>
            <rFont val="Tahoma"/>
            <family val="2"/>
          </rPr>
          <t>Total Dox Acceptance Amt - Total Paid Amt</t>
        </r>
      </text>
    </comment>
    <comment ref="L3561" authorId="0" shapeId="0" xr:uid="{B46C561A-29AF-4C8F-A3AB-D38057D0BD06}">
      <text>
        <r>
          <rPr>
            <sz val="10"/>
            <rFont val="Tahoma"/>
            <family val="2"/>
          </rPr>
          <t>Y06252022-19</t>
        </r>
      </text>
    </comment>
    <comment ref="X3562" authorId="0" shapeId="0" xr:uid="{BF370AB9-6BC9-41E2-BE30-0C944F9F7F7D}">
      <text>
        <r>
          <rPr>
            <sz val="10"/>
            <rFont val="Tahoma"/>
            <family val="2"/>
          </rPr>
          <t>Total Dox Acceptance Amt - Total Paid Amt</t>
        </r>
      </text>
    </comment>
    <comment ref="L3563" authorId="0" shapeId="0" xr:uid="{5B9A1E74-95E3-4339-92F5-59EE56A2815A}">
      <text>
        <r>
          <rPr>
            <sz val="10"/>
            <rFont val="Tahoma"/>
            <family val="2"/>
          </rPr>
          <t>Y05262022-6</t>
        </r>
      </text>
    </comment>
    <comment ref="X3564" authorId="0" shapeId="0" xr:uid="{C9BEA9FB-492B-48F4-A85B-4AE2C8889A37}">
      <text>
        <r>
          <rPr>
            <sz val="10"/>
            <rFont val="Tahoma"/>
            <family val="2"/>
          </rPr>
          <t>Total Dox Acceptance Amt - Total Paid Amt</t>
        </r>
      </text>
    </comment>
    <comment ref="L3565" authorId="0" shapeId="0" xr:uid="{5331BDC2-B8C1-4858-AD6B-FCA8D90EA25F}">
      <text>
        <r>
          <rPr>
            <sz val="10"/>
            <rFont val="Tahoma"/>
            <family val="2"/>
          </rPr>
          <t>Y05222022-39</t>
        </r>
      </text>
    </comment>
    <comment ref="X3566" authorId="0" shapeId="0" xr:uid="{DFB71C28-2473-4D0D-9C93-ECD920D7FC24}">
      <text>
        <r>
          <rPr>
            <sz val="10"/>
            <rFont val="Tahoma"/>
            <family val="2"/>
          </rPr>
          <t>Total Dox Acceptance Amt - Total Paid Amt</t>
        </r>
      </text>
    </comment>
    <comment ref="L3567" authorId="0" shapeId="0" xr:uid="{87FD73CA-D7D8-47A6-8706-5AEBE4495AC8}">
      <text>
        <r>
          <rPr>
            <sz val="10"/>
            <rFont val="Tahoma"/>
            <family val="2"/>
          </rPr>
          <t>Y05222022-54</t>
        </r>
      </text>
    </comment>
    <comment ref="X3568" authorId="0" shapeId="0" xr:uid="{F8F8E0EE-8349-4C14-B0AC-3DEDE9A1A777}">
      <text>
        <r>
          <rPr>
            <sz val="10"/>
            <rFont val="Tahoma"/>
            <family val="2"/>
          </rPr>
          <t>Total Dox Acceptance Amt - Total Paid Amt</t>
        </r>
      </text>
    </comment>
    <comment ref="L3569" authorId="0" shapeId="0" xr:uid="{ABE1CEAA-0F35-477B-B5A2-F112640D543F}">
      <text>
        <r>
          <rPr>
            <sz val="10"/>
            <rFont val="Tahoma"/>
            <family val="2"/>
          </rPr>
          <t>Y06132022-60</t>
        </r>
      </text>
    </comment>
    <comment ref="X3570" authorId="0" shapeId="0" xr:uid="{E60BC5CB-37EB-4FDB-AB2C-B3851BB50D1B}">
      <text>
        <r>
          <rPr>
            <sz val="10"/>
            <rFont val="Tahoma"/>
            <family val="2"/>
          </rPr>
          <t>Total Dox Acceptance Amt - Total Paid Amt</t>
        </r>
      </text>
    </comment>
    <comment ref="L3571" authorId="0" shapeId="0" xr:uid="{FF1BF5A0-28CF-4CAD-87BD-4D212AFDB5C5}">
      <text>
        <r>
          <rPr>
            <sz val="10"/>
            <rFont val="Tahoma"/>
            <family val="2"/>
          </rPr>
          <t>Y07202022-172</t>
        </r>
      </text>
    </comment>
    <comment ref="X3572" authorId="0" shapeId="0" xr:uid="{E7C6314D-0F57-4FF5-8E16-FE87B05C9E2F}">
      <text>
        <r>
          <rPr>
            <sz val="10"/>
            <rFont val="Tahoma"/>
            <family val="2"/>
          </rPr>
          <t>Total Dox Acceptance Amt - Total Paid Amt</t>
        </r>
      </text>
    </comment>
    <comment ref="L3573" authorId="0" shapeId="0" xr:uid="{A3CEFBF4-7334-41DB-9A37-B656D673E8C2}">
      <text>
        <r>
          <rPr>
            <sz val="10"/>
            <rFont val="Tahoma"/>
            <family val="2"/>
          </rPr>
          <t>Y06132022-111</t>
        </r>
      </text>
    </comment>
    <comment ref="L3574" authorId="0" shapeId="0" xr:uid="{2586B020-158B-4E6C-AA61-CF6C5C3983F2}">
      <text>
        <r>
          <rPr>
            <sz val="10"/>
            <rFont val="Tahoma"/>
            <family val="2"/>
          </rPr>
          <t>Y06142022-14</t>
        </r>
      </text>
    </comment>
    <comment ref="L3575" authorId="0" shapeId="0" xr:uid="{E93A4395-AAA5-48CB-8B51-C9A182CB8CFE}">
      <text>
        <r>
          <rPr>
            <sz val="10"/>
            <rFont val="Tahoma"/>
            <family val="2"/>
          </rPr>
          <t>Y06132022-68</t>
        </r>
      </text>
    </comment>
    <comment ref="X3576" authorId="0" shapeId="0" xr:uid="{60BFAB36-8F8F-43E9-B40E-A163EA3E74CF}">
      <text>
        <r>
          <rPr>
            <sz val="10"/>
            <rFont val="Tahoma"/>
            <family val="2"/>
          </rPr>
          <t>Total Dox Acceptance Amt - Total Paid Amt</t>
        </r>
      </text>
    </comment>
    <comment ref="L3577" authorId="0" shapeId="0" xr:uid="{5C28A88B-DF14-445A-A106-594C3A9E28A0}">
      <text>
        <r>
          <rPr>
            <sz val="10"/>
            <rFont val="Tahoma"/>
            <family val="2"/>
          </rPr>
          <t>Y06132022-56</t>
        </r>
      </text>
    </comment>
    <comment ref="X3578" authorId="0" shapeId="0" xr:uid="{8A201B9A-377D-4D94-BF34-839FA30D44FC}">
      <text>
        <r>
          <rPr>
            <sz val="10"/>
            <rFont val="Tahoma"/>
            <family val="2"/>
          </rPr>
          <t>Total Dox Acceptance Amt - Total Paid Amt</t>
        </r>
      </text>
    </comment>
    <comment ref="L3579" authorId="0" shapeId="0" xr:uid="{DCC39841-27B3-43E5-8BF7-1FC8592BE607}">
      <text>
        <r>
          <rPr>
            <sz val="10"/>
            <rFont val="Tahoma"/>
            <family val="2"/>
          </rPr>
          <t>Y06132022-70</t>
        </r>
      </text>
    </comment>
    <comment ref="X3580" authorId="0" shapeId="0" xr:uid="{8FC33052-122B-4B80-8E30-6DB09E1ED0A3}">
      <text>
        <r>
          <rPr>
            <sz val="10"/>
            <rFont val="Tahoma"/>
            <family val="2"/>
          </rPr>
          <t>Total Dox Acceptance Amt - Total Paid Amt</t>
        </r>
      </text>
    </comment>
    <comment ref="L3581" authorId="0" shapeId="0" xr:uid="{C333D39A-7E5F-46C7-81FE-DFF0776D7A3D}">
      <text/>
    </comment>
    <comment ref="X3582" authorId="0" shapeId="0" xr:uid="{7D2E78E2-CE58-4355-8581-7A07C68B2698}">
      <text>
        <r>
          <rPr>
            <sz val="10"/>
            <rFont val="Tahoma"/>
            <family val="2"/>
          </rPr>
          <t>Total Dox Acceptance Amt - Total Paid Amt</t>
        </r>
      </text>
    </comment>
    <comment ref="L3583" authorId="0" shapeId="0" xr:uid="{FF739AE6-D2EC-4089-9E3E-759BFC89B8B4}">
      <text>
        <r>
          <rPr>
            <sz val="10"/>
            <rFont val="Tahoma"/>
            <family val="2"/>
          </rPr>
          <t>Y06132022-51</t>
        </r>
      </text>
    </comment>
    <comment ref="X3584" authorId="0" shapeId="0" xr:uid="{02049242-3935-4999-B269-99B3E3714520}">
      <text>
        <r>
          <rPr>
            <sz val="10"/>
            <rFont val="Tahoma"/>
            <family val="2"/>
          </rPr>
          <t>Total Dox Acceptance Amt - Total Paid Amt</t>
        </r>
      </text>
    </comment>
    <comment ref="X3586" authorId="0" shapeId="0" xr:uid="{C434BEF4-0E87-4512-8A88-0FBC61C7D3A2}">
      <text>
        <r>
          <rPr>
            <sz val="10"/>
            <rFont val="Tahoma"/>
            <family val="2"/>
          </rPr>
          <t>Total Dox Acceptance Amt - Total Paid Amt</t>
        </r>
      </text>
    </comment>
    <comment ref="L3587" authorId="0" shapeId="0" xr:uid="{C937DE13-A160-4556-A69D-198D636C3577}">
      <text>
        <r>
          <rPr>
            <sz val="10"/>
            <rFont val="Tahoma"/>
            <family val="2"/>
          </rPr>
          <t>Y07212022-1</t>
        </r>
      </text>
    </comment>
    <comment ref="X3588" authorId="0" shapeId="0" xr:uid="{F4F06E85-8A4C-4247-BEFB-EBB25994D163}">
      <text>
        <r>
          <rPr>
            <sz val="10"/>
            <rFont val="Tahoma"/>
            <family val="2"/>
          </rPr>
          <t>Total Dox Acceptance Amt - Total Paid Amt</t>
        </r>
      </text>
    </comment>
    <comment ref="L3589" authorId="0" shapeId="0" xr:uid="{C2B7A293-7A2D-4EDA-9760-D25A54D1C6E7}">
      <text>
        <r>
          <rPr>
            <sz val="10"/>
            <rFont val="Tahoma"/>
            <family val="2"/>
          </rPr>
          <t>Y06132022-91</t>
        </r>
      </text>
    </comment>
    <comment ref="X3590" authorId="0" shapeId="0" xr:uid="{D336525F-038D-4CC1-B470-9DF739E31240}">
      <text>
        <r>
          <rPr>
            <sz val="10"/>
            <rFont val="Tahoma"/>
            <family val="2"/>
          </rPr>
          <t>Total Dox Acceptance Amt - Total Paid Amt</t>
        </r>
      </text>
    </comment>
    <comment ref="L3591" authorId="0" shapeId="0" xr:uid="{85DFAABE-A8C1-458A-B90D-E62D9573A158}">
      <text>
        <r>
          <rPr>
            <sz val="10"/>
            <rFont val="Tahoma"/>
            <family val="2"/>
          </rPr>
          <t>Y07202022-28</t>
        </r>
      </text>
    </comment>
    <comment ref="X3592" authorId="0" shapeId="0" xr:uid="{FF98BFE3-57EE-4C2C-AC6C-5F3F070C9078}">
      <text>
        <r>
          <rPr>
            <sz val="10"/>
            <rFont val="Tahoma"/>
            <family val="2"/>
          </rPr>
          <t>Total Dox Acceptance Amt - Total Paid Amt</t>
        </r>
      </text>
    </comment>
    <comment ref="L3593" authorId="0" shapeId="0" xr:uid="{9AB7A0E6-60AC-42BE-8A8D-C8D7E236C48E}">
      <text>
        <r>
          <rPr>
            <sz val="10"/>
            <rFont val="Tahoma"/>
            <family val="2"/>
          </rPr>
          <t>Y06132022-58</t>
        </r>
      </text>
    </comment>
    <comment ref="X3594" authorId="0" shapeId="0" xr:uid="{43AEDA61-AFA8-4B92-80CC-8AF46CB00193}">
      <text>
        <r>
          <rPr>
            <sz val="10"/>
            <rFont val="Tahoma"/>
            <family val="2"/>
          </rPr>
          <t>Total Dox Acceptance Amt - Total Paid Amt</t>
        </r>
      </text>
    </comment>
    <comment ref="L3595" authorId="0" shapeId="0" xr:uid="{04E90B70-95F7-4B19-A525-64575CC8336C}">
      <text>
        <r>
          <rPr>
            <sz val="10"/>
            <rFont val="Tahoma"/>
            <family val="2"/>
          </rPr>
          <t>Y05222022-99</t>
        </r>
      </text>
    </comment>
    <comment ref="X3596" authorId="0" shapeId="0" xr:uid="{C0BCFD59-8DD5-4576-9310-1485E739ACCF}">
      <text>
        <r>
          <rPr>
            <sz val="10"/>
            <rFont val="Tahoma"/>
            <family val="2"/>
          </rPr>
          <t>Total Dox Acceptance Amt - Total Paid Amt</t>
        </r>
      </text>
    </comment>
    <comment ref="L3597" authorId="0" shapeId="0" xr:uid="{303F6D65-AF7B-49BF-A638-B77677AA4121}">
      <text>
        <r>
          <rPr>
            <sz val="10"/>
            <rFont val="Tahoma"/>
            <family val="2"/>
          </rPr>
          <t>Y06132022-45</t>
        </r>
      </text>
    </comment>
    <comment ref="X3598" authorId="0" shapeId="0" xr:uid="{9B496584-D2C3-470C-B162-C141427FBA79}">
      <text>
        <r>
          <rPr>
            <sz val="10"/>
            <rFont val="Tahoma"/>
            <family val="2"/>
          </rPr>
          <t>Total Dox Acceptance Amt - Total Paid Amt</t>
        </r>
      </text>
    </comment>
    <comment ref="L3599" authorId="0" shapeId="0" xr:uid="{7A826B77-1D5C-4818-AEDE-9052126CA001}">
      <text>
        <r>
          <rPr>
            <sz val="10"/>
            <rFont val="Tahoma"/>
            <family val="2"/>
          </rPr>
          <t>Y06132022-64</t>
        </r>
      </text>
    </comment>
    <comment ref="X3600" authorId="0" shapeId="0" xr:uid="{7C99D41D-9711-4BB3-9432-8C8F8590D905}">
      <text>
        <r>
          <rPr>
            <sz val="10"/>
            <rFont val="Tahoma"/>
            <family val="2"/>
          </rPr>
          <t>Total Dox Acceptance Amt - Total Paid Amt</t>
        </r>
      </text>
    </comment>
    <comment ref="L3601" authorId="0" shapeId="0" xr:uid="{EEA32971-C7A9-4E02-86E9-74FA6F3F369F}">
      <text>
        <r>
          <rPr>
            <sz val="10"/>
            <rFont val="Tahoma"/>
            <family val="2"/>
          </rPr>
          <t>Y05222022-86</t>
        </r>
      </text>
    </comment>
    <comment ref="X3602" authorId="0" shapeId="0" xr:uid="{D9494A7C-FA75-4094-9643-AB8AFBCA1462}">
      <text>
        <r>
          <rPr>
            <sz val="10"/>
            <rFont val="Tahoma"/>
            <family val="2"/>
          </rPr>
          <t>Total Dox Acceptance Amt - Total Paid Amt</t>
        </r>
      </text>
    </comment>
    <comment ref="L3603" authorId="0" shapeId="0" xr:uid="{4B9DF61A-5EA4-4DD2-B356-BEE03CE37CCF}">
      <text/>
    </comment>
    <comment ref="X3604" authorId="0" shapeId="0" xr:uid="{46D8D982-693F-4304-A8CE-B8BA2D00F858}">
      <text>
        <r>
          <rPr>
            <sz val="10"/>
            <rFont val="Tahoma"/>
            <family val="2"/>
          </rPr>
          <t>Total Dox Acceptance Amt - Total Paid Amt</t>
        </r>
      </text>
    </comment>
    <comment ref="L3605" authorId="0" shapeId="0" xr:uid="{74938FEA-C6D5-443E-AD22-66DD30B598C3}">
      <text>
        <r>
          <rPr>
            <sz val="10"/>
            <rFont val="Tahoma"/>
            <family val="2"/>
          </rPr>
          <t>Y05222022-133</t>
        </r>
      </text>
    </comment>
    <comment ref="X3606" authorId="0" shapeId="0" xr:uid="{F002A7BB-3F62-49C4-84CC-FE25A6C3D58A}">
      <text>
        <r>
          <rPr>
            <sz val="10"/>
            <rFont val="Tahoma"/>
            <family val="2"/>
          </rPr>
          <t>Total Dox Acceptance Amt - Total Paid Amt</t>
        </r>
      </text>
    </comment>
    <comment ref="L3607" authorId="0" shapeId="0" xr:uid="{4C22405B-0718-45CB-9683-AF62B94DB39B}">
      <text>
        <r>
          <rPr>
            <sz val="10"/>
            <rFont val="Tahoma"/>
            <family val="2"/>
          </rPr>
          <t>Y07042022-103</t>
        </r>
      </text>
    </comment>
    <comment ref="X3608" authorId="0" shapeId="0" xr:uid="{51659CAB-C037-4BD6-B555-059F98A48D29}">
      <text>
        <r>
          <rPr>
            <sz val="10"/>
            <rFont val="Tahoma"/>
            <family val="2"/>
          </rPr>
          <t>Total Dox Acceptance Amt - Total Paid Amt</t>
        </r>
      </text>
    </comment>
    <comment ref="L3609" authorId="0" shapeId="0" xr:uid="{80F8FA51-6E60-429E-9957-017B42AD4C48}">
      <text>
        <r>
          <rPr>
            <sz val="10"/>
            <rFont val="Tahoma"/>
            <family val="2"/>
          </rPr>
          <t>Y06132022-63</t>
        </r>
      </text>
    </comment>
    <comment ref="X3610" authorId="0" shapeId="0" xr:uid="{7A093DDB-D656-40CE-8C83-86CB93FFC6CB}">
      <text>
        <r>
          <rPr>
            <sz val="10"/>
            <rFont val="Tahoma"/>
            <family val="2"/>
          </rPr>
          <t>Total Dox Acceptance Amt - Total Paid Amt</t>
        </r>
      </text>
    </comment>
    <comment ref="L3611" authorId="0" shapeId="0" xr:uid="{63BAD880-856E-4246-B456-FDA36B1414F4}">
      <text>
        <r>
          <rPr>
            <sz val="10"/>
            <rFont val="Tahoma"/>
            <family val="2"/>
          </rPr>
          <t>Y09012022-22</t>
        </r>
      </text>
    </comment>
    <comment ref="X3612" authorId="0" shapeId="0" xr:uid="{6F6EE141-813C-4EE4-847D-284BB74CE605}">
      <text>
        <r>
          <rPr>
            <sz val="10"/>
            <rFont val="Tahoma"/>
            <family val="2"/>
          </rPr>
          <t>Total Dox Acceptance Amt - Total Paid Amt</t>
        </r>
      </text>
    </comment>
    <comment ref="L3613" authorId="0" shapeId="0" xr:uid="{CCA186C5-7C4B-4DA1-AF8F-B0F0827B75C2}">
      <text>
        <r>
          <rPr>
            <sz val="10"/>
            <rFont val="Tahoma"/>
            <family val="2"/>
          </rPr>
          <t>Y06132022-67</t>
        </r>
      </text>
    </comment>
    <comment ref="X3614" authorId="0" shapeId="0" xr:uid="{66D5980D-6646-4A12-A3FD-37C8C744A09D}">
      <text>
        <r>
          <rPr>
            <sz val="10"/>
            <rFont val="Tahoma"/>
            <family val="2"/>
          </rPr>
          <t>Total Dox Acceptance Amt - Total Paid Amt</t>
        </r>
      </text>
    </comment>
    <comment ref="L3615" authorId="0" shapeId="0" xr:uid="{72EB54F1-2EFF-42B4-83BE-1DB5C265178B}">
      <text>
        <r>
          <rPr>
            <sz val="10"/>
            <rFont val="Tahoma"/>
            <family val="2"/>
          </rPr>
          <t>Y08222022-4</t>
        </r>
      </text>
    </comment>
    <comment ref="X3616" authorId="0" shapeId="0" xr:uid="{6489D474-743E-4323-B97B-46583852A82C}">
      <text>
        <r>
          <rPr>
            <sz val="10"/>
            <rFont val="Tahoma"/>
            <family val="2"/>
          </rPr>
          <t>Total Dox Acceptance Amt - Total Paid Amt</t>
        </r>
      </text>
    </comment>
    <comment ref="L3617" authorId="0" shapeId="0" xr:uid="{F17819BC-B399-4311-9CC6-252BDBCE0B5A}">
      <text>
        <r>
          <rPr>
            <sz val="10"/>
            <rFont val="Tahoma"/>
            <family val="2"/>
          </rPr>
          <t>Y06252022-16</t>
        </r>
      </text>
    </comment>
    <comment ref="X3618" authorId="0" shapeId="0" xr:uid="{6FC1C0D8-C9E9-43FA-9A46-7FC9644250DA}">
      <text>
        <r>
          <rPr>
            <sz val="10"/>
            <rFont val="Tahoma"/>
            <family val="2"/>
          </rPr>
          <t>Total Dox Acceptance Amt - Total Paid Amt</t>
        </r>
      </text>
    </comment>
    <comment ref="L3619" authorId="0" shapeId="0" xr:uid="{13A93B0D-523B-4D64-8C96-2F9DE69F2F2F}">
      <text>
        <r>
          <rPr>
            <sz val="10"/>
            <rFont val="Tahoma"/>
            <family val="2"/>
          </rPr>
          <t>Y06262022-1</t>
        </r>
      </text>
    </comment>
    <comment ref="X3620" authorId="0" shapeId="0" xr:uid="{1A0B429D-3FAA-46A2-93F2-7A4808B0567B}">
      <text>
        <r>
          <rPr>
            <sz val="10"/>
            <rFont val="Tahoma"/>
            <family val="2"/>
          </rPr>
          <t>Total Dox Acceptance Amt - Total Paid Amt</t>
        </r>
      </text>
    </comment>
    <comment ref="L3621" authorId="0" shapeId="0" xr:uid="{94AB2E75-9DFD-4EA8-A2D1-719D979AFA70}">
      <text/>
    </comment>
    <comment ref="X3622" authorId="0" shapeId="0" xr:uid="{B7A09EA2-A14C-44A8-91B6-7236F8E74193}">
      <text>
        <r>
          <rPr>
            <sz val="10"/>
            <rFont val="Tahoma"/>
            <family val="2"/>
          </rPr>
          <t>Total Dox Acceptance Amt - Total Paid Amt</t>
        </r>
      </text>
    </comment>
    <comment ref="L3623" authorId="0" shapeId="0" xr:uid="{F86777DB-6565-4056-8C15-FBA0820DB2EA}">
      <text>
        <r>
          <rPr>
            <sz val="10"/>
            <rFont val="Tahoma"/>
            <family val="2"/>
          </rPr>
          <t>Y07202022-57</t>
        </r>
      </text>
    </comment>
    <comment ref="X3624" authorId="0" shapeId="0" xr:uid="{9410FEA7-621B-4563-974A-A2D979A01178}">
      <text>
        <r>
          <rPr>
            <sz val="10"/>
            <rFont val="Tahoma"/>
            <family val="2"/>
          </rPr>
          <t>Total Dox Acceptance Amt - Total Paid Amt</t>
        </r>
      </text>
    </comment>
    <comment ref="L3625" authorId="0" shapeId="0" xr:uid="{A4E58058-7B56-41EB-9FC2-E18123094ACA}">
      <text>
        <r>
          <rPr>
            <sz val="10"/>
            <rFont val="Tahoma"/>
            <family val="2"/>
          </rPr>
          <t>Y08222022-14</t>
        </r>
      </text>
    </comment>
    <comment ref="X3626" authorId="0" shapeId="0" xr:uid="{52CACA5A-3604-47DE-9F64-48E091B30B82}">
      <text>
        <r>
          <rPr>
            <sz val="10"/>
            <rFont val="Tahoma"/>
            <family val="2"/>
          </rPr>
          <t>Total Dox Acceptance Amt - Total Paid Amt</t>
        </r>
      </text>
    </comment>
    <comment ref="L3627" authorId="0" shapeId="0" xr:uid="{392D0DE6-CC8D-4291-BB17-D3C0375D3B26}">
      <text>
        <r>
          <rPr>
            <sz val="10"/>
            <rFont val="Tahoma"/>
            <family val="2"/>
          </rPr>
          <t>Y08142022-5</t>
        </r>
      </text>
    </comment>
    <comment ref="X3628" authorId="0" shapeId="0" xr:uid="{74062658-3190-4BDF-BBBC-04630C9A6558}">
      <text>
        <r>
          <rPr>
            <sz val="10"/>
            <rFont val="Tahoma"/>
            <family val="2"/>
          </rPr>
          <t>Total Dox Acceptance Amt - Total Paid Amt</t>
        </r>
      </text>
    </comment>
    <comment ref="L3629" authorId="0" shapeId="0" xr:uid="{C1939E1B-501E-4B34-B81B-B74FE9D87711}">
      <text>
        <r>
          <rPr>
            <sz val="10"/>
            <rFont val="Tahoma"/>
            <family val="2"/>
          </rPr>
          <t>Y07212022-4</t>
        </r>
      </text>
    </comment>
    <comment ref="X3630" authorId="0" shapeId="0" xr:uid="{6EF19DCE-3551-4592-BB19-B4B0670EE4DE}">
      <text>
        <r>
          <rPr>
            <sz val="10"/>
            <rFont val="Tahoma"/>
            <family val="2"/>
          </rPr>
          <t>Total Dox Acceptance Amt - Total Paid Amt</t>
        </r>
      </text>
    </comment>
    <comment ref="L3631" authorId="0" shapeId="0" xr:uid="{6F2755D5-B7B9-4DE2-AB21-9A383DE4D718}">
      <text>
        <r>
          <rPr>
            <sz val="10"/>
            <rFont val="Tahoma"/>
            <family val="2"/>
          </rPr>
          <t>Y06252022-14</t>
        </r>
      </text>
    </comment>
    <comment ref="X3632" authorId="0" shapeId="0" xr:uid="{8242D57B-0A8B-400E-8742-F1DAACB2B53E}">
      <text>
        <r>
          <rPr>
            <sz val="10"/>
            <rFont val="Tahoma"/>
            <family val="2"/>
          </rPr>
          <t>Total Dox Acceptance Amt - Total Paid Amt</t>
        </r>
      </text>
    </comment>
    <comment ref="L3633" authorId="0" shapeId="0" xr:uid="{2D512AB8-C13B-4D93-B6D5-1CF6D5F8B871}">
      <text/>
    </comment>
    <comment ref="X3634" authorId="0" shapeId="0" xr:uid="{AF99323B-55A3-4F87-8892-2B3DBC56143D}">
      <text>
        <r>
          <rPr>
            <sz val="10"/>
            <rFont val="Tahoma"/>
            <family val="2"/>
          </rPr>
          <t>Total Dox Acceptance Amt - Total Paid Amt</t>
        </r>
      </text>
    </comment>
    <comment ref="L3635" authorId="0" shapeId="0" xr:uid="{35B920A4-4F6A-457E-B93C-8B4AFBA90383}">
      <text>
        <r>
          <rPr>
            <sz val="10"/>
            <rFont val="Tahoma"/>
            <family val="2"/>
          </rPr>
          <t>Y06132022-110</t>
        </r>
      </text>
    </comment>
    <comment ref="L3636" authorId="0" shapeId="0" xr:uid="{5D1372D7-3E7C-4556-9F0E-39940B325DE9}">
      <text>
        <r>
          <rPr>
            <sz val="10"/>
            <rFont val="Tahoma"/>
            <family val="2"/>
          </rPr>
          <t>Y06132022-72</t>
        </r>
      </text>
    </comment>
    <comment ref="X3637" authorId="0" shapeId="0" xr:uid="{431AC55E-46D0-43B3-BBB9-F8AFF6F54A72}">
      <text>
        <r>
          <rPr>
            <sz val="10"/>
            <rFont val="Tahoma"/>
            <family val="2"/>
          </rPr>
          <t>Total Dox Acceptance Amt - Total Paid Amt</t>
        </r>
      </text>
    </comment>
    <comment ref="L3638" authorId="0" shapeId="0" xr:uid="{073F25C1-B705-4EA2-9F7B-06846CFBDFA5}">
      <text>
        <r>
          <rPr>
            <sz val="10"/>
            <rFont val="Tahoma"/>
            <family val="2"/>
          </rPr>
          <t>Y06132022-86</t>
        </r>
      </text>
    </comment>
    <comment ref="X3639" authorId="0" shapeId="0" xr:uid="{2CF13E6A-859B-48CE-AEE2-B54571244A89}">
      <text>
        <r>
          <rPr>
            <sz val="10"/>
            <rFont val="Tahoma"/>
            <family val="2"/>
          </rPr>
          <t>Total Dox Acceptance Amt - Total Paid Amt</t>
        </r>
      </text>
    </comment>
    <comment ref="L3640" authorId="0" shapeId="0" xr:uid="{7BBC3B93-FC6D-44BF-8C60-96A68F1B7FAF}">
      <text>
        <r>
          <rPr>
            <sz val="10"/>
            <rFont val="Tahoma"/>
            <family val="2"/>
          </rPr>
          <t>Y06252022-10</t>
        </r>
      </text>
    </comment>
    <comment ref="X3641" authorId="0" shapeId="0" xr:uid="{BAD2D0D6-3529-4762-98CA-93464FDE3D69}">
      <text>
        <r>
          <rPr>
            <sz val="10"/>
            <rFont val="Tahoma"/>
            <family val="2"/>
          </rPr>
          <t>Total Dox Acceptance Amt - Total Paid Amt</t>
        </r>
      </text>
    </comment>
    <comment ref="L3642" authorId="0" shapeId="0" xr:uid="{5A2F54E4-756C-4522-B9E8-4132C483EDA6}">
      <text>
        <r>
          <rPr>
            <sz val="10"/>
            <rFont val="Tahoma"/>
            <family val="2"/>
          </rPr>
          <t>Y06132022-89</t>
        </r>
      </text>
    </comment>
    <comment ref="X3643" authorId="0" shapeId="0" xr:uid="{4292F4D2-F796-4D0E-BFBB-2FDD53F44BA3}">
      <text>
        <r>
          <rPr>
            <sz val="10"/>
            <rFont val="Tahoma"/>
            <family val="2"/>
          </rPr>
          <t>Total Dox Acceptance Amt - Total Paid Amt</t>
        </r>
      </text>
    </comment>
    <comment ref="L3644" authorId="0" shapeId="0" xr:uid="{B527338D-25E8-4747-A031-0977295D4B93}">
      <text>
        <r>
          <rPr>
            <sz val="10"/>
            <rFont val="Tahoma"/>
            <family val="2"/>
          </rPr>
          <t>Y06132022-82</t>
        </r>
      </text>
    </comment>
    <comment ref="X3645" authorId="0" shapeId="0" xr:uid="{8735084B-4393-457E-8B90-904B3D60BE16}">
      <text>
        <r>
          <rPr>
            <sz val="10"/>
            <rFont val="Tahoma"/>
            <family val="2"/>
          </rPr>
          <t>Total Dox Acceptance Amt - Total Paid Amt</t>
        </r>
      </text>
    </comment>
    <comment ref="L3646" authorId="0" shapeId="0" xr:uid="{EA9AED21-FD9F-4849-8114-D63642656A84}">
      <text>
        <r>
          <rPr>
            <sz val="10"/>
            <rFont val="Tahoma"/>
            <family val="2"/>
          </rPr>
          <t>Y08282022-50</t>
        </r>
      </text>
    </comment>
    <comment ref="X3647" authorId="0" shapeId="0" xr:uid="{59B8847B-E594-43DF-B71D-04E48456D37B}">
      <text>
        <r>
          <rPr>
            <sz val="10"/>
            <rFont val="Tahoma"/>
            <family val="2"/>
          </rPr>
          <t>Total Dox Acceptance Amt - Total Paid Amt</t>
        </r>
      </text>
    </comment>
    <comment ref="L3648" authorId="0" shapeId="0" xr:uid="{14ED3A96-5146-4993-9612-97632FE5ECD7}">
      <text/>
    </comment>
    <comment ref="X3649" authorId="0" shapeId="0" xr:uid="{8E1A6BC6-0482-4FC2-8F07-4768C43CCEB0}">
      <text>
        <r>
          <rPr>
            <sz val="10"/>
            <rFont val="Tahoma"/>
            <family val="2"/>
          </rPr>
          <t>Total Dox Acceptance Amt - Total Paid Amt</t>
        </r>
      </text>
    </comment>
    <comment ref="L3650" authorId="0" shapeId="0" xr:uid="{9689344C-3A70-4E02-8C22-6C9A0C497B65}">
      <text>
        <r>
          <rPr>
            <sz val="10"/>
            <rFont val="Tahoma"/>
            <family val="2"/>
          </rPr>
          <t>Y06132022-53</t>
        </r>
      </text>
    </comment>
    <comment ref="X3651" authorId="0" shapeId="0" xr:uid="{F0FB30FF-BCBE-45CF-87F7-AD8C6F8FECFF}">
      <text>
        <r>
          <rPr>
            <sz val="10"/>
            <rFont val="Tahoma"/>
            <family val="2"/>
          </rPr>
          <t>Total Dox Acceptance Amt - Total Paid Amt</t>
        </r>
      </text>
    </comment>
    <comment ref="L3652" authorId="0" shapeId="0" xr:uid="{43B93B9F-4AB0-45E8-8591-8C58AAB3540A}">
      <text>
        <r>
          <rPr>
            <sz val="10"/>
            <rFont val="Tahoma"/>
            <family val="2"/>
          </rPr>
          <t>Y07062022-45</t>
        </r>
      </text>
    </comment>
    <comment ref="X3653" authorId="0" shapeId="0" xr:uid="{46E21B6E-AE08-4506-A958-819C0C4BB53D}">
      <text>
        <r>
          <rPr>
            <sz val="10"/>
            <rFont val="Tahoma"/>
            <family val="2"/>
          </rPr>
          <t>Total Dox Acceptance Amt - Total Paid Amt</t>
        </r>
      </text>
    </comment>
    <comment ref="L3654" authorId="0" shapeId="0" xr:uid="{E44072B7-0B88-4C85-97A2-473ED5CB7C44}">
      <text>
        <r>
          <rPr>
            <sz val="10"/>
            <rFont val="Tahoma"/>
            <family val="2"/>
          </rPr>
          <t>Y06262022-3</t>
        </r>
      </text>
    </comment>
    <comment ref="X3655" authorId="0" shapeId="0" xr:uid="{D19595AB-A13A-43F5-8532-2CF33CA22ACF}">
      <text>
        <r>
          <rPr>
            <sz val="10"/>
            <rFont val="Tahoma"/>
            <family val="2"/>
          </rPr>
          <t>Total Dox Acceptance Amt - Total Paid Amt</t>
        </r>
      </text>
    </comment>
    <comment ref="L3656" authorId="0" shapeId="0" xr:uid="{99C64DCD-7266-4C61-83B4-6AAFD384E9FD}">
      <text>
        <r>
          <rPr>
            <sz val="10"/>
            <rFont val="Tahoma"/>
            <family val="2"/>
          </rPr>
          <t>Y08072022-9</t>
        </r>
      </text>
    </comment>
    <comment ref="X3657" authorId="0" shapeId="0" xr:uid="{CCBD948F-3599-493D-9003-A925A1801993}">
      <text>
        <r>
          <rPr>
            <sz val="10"/>
            <rFont val="Tahoma"/>
            <family val="2"/>
          </rPr>
          <t>Total Dox Acceptance Amt - Total Paid Amt</t>
        </r>
      </text>
    </comment>
    <comment ref="L3658" authorId="0" shapeId="0" xr:uid="{713BFB59-844B-4B26-BCC3-83701B4326A1}">
      <text>
        <r>
          <rPr>
            <sz val="10"/>
            <rFont val="Tahoma"/>
            <family val="2"/>
          </rPr>
          <t>Y08142022-9</t>
        </r>
      </text>
    </comment>
    <comment ref="X3659" authorId="0" shapeId="0" xr:uid="{5BAA7A6F-1899-44A9-AE94-0897CB6A3942}">
      <text>
        <r>
          <rPr>
            <sz val="10"/>
            <rFont val="Tahoma"/>
            <family val="2"/>
          </rPr>
          <t>Total Dox Acceptance Amt - Total Paid Amt</t>
        </r>
      </text>
    </comment>
    <comment ref="L3660" authorId="0" shapeId="0" xr:uid="{A70A2FDC-0DDE-479B-9475-6BEFB28E2C3C}">
      <text>
        <r>
          <rPr>
            <sz val="10"/>
            <rFont val="Tahoma"/>
            <family val="2"/>
          </rPr>
          <t>Y06132022-66</t>
        </r>
      </text>
    </comment>
    <comment ref="X3661" authorId="0" shapeId="0" xr:uid="{11DF3731-8161-4CAA-81BC-FC9C126C64D1}">
      <text>
        <r>
          <rPr>
            <sz val="10"/>
            <rFont val="Tahoma"/>
            <family val="2"/>
          </rPr>
          <t>Total Dox Acceptance Amt - Total Paid Amt</t>
        </r>
      </text>
    </comment>
    <comment ref="L3662" authorId="0" shapeId="0" xr:uid="{DE5ABCEE-82AB-4159-B975-932D98C2297F}">
      <text>
        <r>
          <rPr>
            <sz val="10"/>
            <rFont val="Tahoma"/>
            <family val="2"/>
          </rPr>
          <t>Y05262022-5</t>
        </r>
      </text>
    </comment>
    <comment ref="X3663" authorId="0" shapeId="0" xr:uid="{DBFCB397-024A-4F96-A4AB-1C859DB99D62}">
      <text>
        <r>
          <rPr>
            <sz val="10"/>
            <rFont val="Tahoma"/>
            <family val="2"/>
          </rPr>
          <t>Total Dox Acceptance Amt - Total Paid Amt</t>
        </r>
      </text>
    </comment>
    <comment ref="L3664" authorId="0" shapeId="0" xr:uid="{41F9B267-03C6-4948-BF98-7F02CF3A2DC5}">
      <text>
        <r>
          <rPr>
            <sz val="10"/>
            <rFont val="Tahoma"/>
            <family val="2"/>
          </rPr>
          <t>Y08072022-42</t>
        </r>
      </text>
    </comment>
    <comment ref="X3665" authorId="0" shapeId="0" xr:uid="{27A6B49A-B0C8-4E97-842F-4AD7C7F11297}">
      <text>
        <r>
          <rPr>
            <sz val="10"/>
            <rFont val="Tahoma"/>
            <family val="2"/>
          </rPr>
          <t>Total Dox Acceptance Amt - Total Paid Amt</t>
        </r>
      </text>
    </comment>
    <comment ref="L3666" authorId="0" shapeId="0" xr:uid="{36DA6AC8-469D-4911-83CF-A295AF59DC98}">
      <text>
        <r>
          <rPr>
            <sz val="10"/>
            <rFont val="Tahoma"/>
            <family val="2"/>
          </rPr>
          <t>Y06132022-65</t>
        </r>
      </text>
    </comment>
    <comment ref="X3667" authorId="0" shapeId="0" xr:uid="{F1A05A80-9CCE-4167-BE3D-83C5BCF5BEDC}">
      <text>
        <r>
          <rPr>
            <sz val="10"/>
            <rFont val="Tahoma"/>
            <family val="2"/>
          </rPr>
          <t>Total Dox Acceptance Amt - Total Paid Amt</t>
        </r>
      </text>
    </comment>
    <comment ref="L3668" authorId="0" shapeId="0" xr:uid="{EA53D28F-7820-44A6-9A27-446BB64C93AD}">
      <text>
        <r>
          <rPr>
            <sz val="10"/>
            <rFont val="Tahoma"/>
            <family val="2"/>
          </rPr>
          <t>Y06132022-42</t>
        </r>
      </text>
    </comment>
    <comment ref="X3669" authorId="0" shapeId="0" xr:uid="{B4F40E36-A03A-4A05-BA84-E9F8F030855C}">
      <text>
        <r>
          <rPr>
            <sz val="10"/>
            <rFont val="Tahoma"/>
            <family val="2"/>
          </rPr>
          <t>Total Dox Acceptance Amt - Total Paid Amt</t>
        </r>
      </text>
    </comment>
    <comment ref="L3670" authorId="0" shapeId="0" xr:uid="{1B2104E2-CB6E-4BA4-B433-166EAE47D1AE}">
      <text>
        <r>
          <rPr>
            <sz val="10"/>
            <rFont val="Tahoma"/>
            <family val="2"/>
          </rPr>
          <t>Y07202022-167</t>
        </r>
      </text>
    </comment>
    <comment ref="X3671" authorId="0" shapeId="0" xr:uid="{05CE82FF-56E2-4E58-B400-B16FDB82E519}">
      <text>
        <r>
          <rPr>
            <sz val="10"/>
            <rFont val="Tahoma"/>
            <family val="2"/>
          </rPr>
          <t>Total Dox Acceptance Amt - Total Paid Amt</t>
        </r>
      </text>
    </comment>
    <comment ref="L3672" authorId="0" shapeId="0" xr:uid="{DCFAA635-2594-4E1C-81B0-7C423CDC2064}">
      <text/>
    </comment>
    <comment ref="X3673" authorId="0" shapeId="0" xr:uid="{D96EAE69-24D4-4F45-9536-BE1BEE943B8E}">
      <text>
        <r>
          <rPr>
            <sz val="10"/>
            <rFont val="Tahoma"/>
            <family val="2"/>
          </rPr>
          <t>Total Dox Acceptance Amt - Total Paid Amt</t>
        </r>
      </text>
    </comment>
    <comment ref="L3674" authorId="0" shapeId="0" xr:uid="{9D44B970-09BB-487E-9103-2DAFE0E551C7}">
      <text>
        <r>
          <rPr>
            <sz val="10"/>
            <rFont val="Tahoma"/>
            <family val="2"/>
          </rPr>
          <t>Y07212022-5</t>
        </r>
      </text>
    </comment>
    <comment ref="X3675" authorId="0" shapeId="0" xr:uid="{EAE0B548-6942-4A52-8415-82B6D464DA44}">
      <text>
        <r>
          <rPr>
            <sz val="10"/>
            <rFont val="Tahoma"/>
            <family val="2"/>
          </rPr>
          <t>Total Dox Acceptance Amt - Total Paid Amt</t>
        </r>
      </text>
    </comment>
    <comment ref="L3676" authorId="0" shapeId="0" xr:uid="{E01DBEB4-22C3-4CE4-B1DE-52A209267D5B}">
      <text>
        <r>
          <rPr>
            <sz val="10"/>
            <rFont val="Tahoma"/>
            <family val="2"/>
          </rPr>
          <t>Y06262022-2</t>
        </r>
      </text>
    </comment>
    <comment ref="X3677" authorId="0" shapeId="0" xr:uid="{88B33AAC-B7A7-435B-AF41-8E3BBAA11685}">
      <text>
        <r>
          <rPr>
            <sz val="10"/>
            <rFont val="Tahoma"/>
            <family val="2"/>
          </rPr>
          <t>Total Dox Acceptance Amt - Total Paid Amt</t>
        </r>
      </text>
    </comment>
    <comment ref="L3678" authorId="0" shapeId="0" xr:uid="{E7939656-8AB2-4E2F-B7D6-33D978F15601}">
      <text/>
    </comment>
    <comment ref="X3679" authorId="0" shapeId="0" xr:uid="{B72BFDAB-3E27-4C2A-976A-4B46A8A96635}">
      <text>
        <r>
          <rPr>
            <sz val="10"/>
            <rFont val="Tahoma"/>
            <family val="2"/>
          </rPr>
          <t>Total Dox Acceptance Amt - Total Paid Amt</t>
        </r>
      </text>
    </comment>
    <comment ref="L3680" authorId="0" shapeId="0" xr:uid="{288DA64A-9A6C-4EB2-82CF-DBDEAD1B0A7C}">
      <text>
        <r>
          <rPr>
            <sz val="10"/>
            <rFont val="Tahoma"/>
            <family val="2"/>
          </rPr>
          <t>Y07212022-3</t>
        </r>
      </text>
    </comment>
    <comment ref="X3681" authorId="0" shapeId="0" xr:uid="{E5F78228-63FC-4C28-B251-413C46814E0F}">
      <text>
        <r>
          <rPr>
            <sz val="10"/>
            <rFont val="Tahoma"/>
            <family val="2"/>
          </rPr>
          <t>Total Dox Acceptance Amt - Total Paid Amt</t>
        </r>
      </text>
    </comment>
    <comment ref="L3682" authorId="0" shapeId="0" xr:uid="{F2633FDA-71D0-4EA7-AB04-ABF0AE5E6DCB}">
      <text>
        <r>
          <rPr>
            <sz val="10"/>
            <rFont val="Tahoma"/>
            <family val="2"/>
          </rPr>
          <t>Y09012022-25</t>
        </r>
      </text>
    </comment>
    <comment ref="X3683" authorId="0" shapeId="0" xr:uid="{10FEFE8E-085C-42B9-ACC7-85754CC958CE}">
      <text>
        <r>
          <rPr>
            <sz val="10"/>
            <rFont val="Tahoma"/>
            <family val="2"/>
          </rPr>
          <t>Total Dox Acceptance Amt - Total Paid Amt</t>
        </r>
      </text>
    </comment>
    <comment ref="L3684" authorId="0" shapeId="0" xr:uid="{C71A84FC-99BD-42D5-B8B7-4D51A25C8FD9}">
      <text>
        <r>
          <rPr>
            <sz val="10"/>
            <rFont val="Tahoma"/>
            <family val="2"/>
          </rPr>
          <t>Y07202022-54</t>
        </r>
      </text>
    </comment>
    <comment ref="X3685" authorId="0" shapeId="0" xr:uid="{E56C2E84-1614-4245-8A44-D654334D2E26}">
      <text>
        <r>
          <rPr>
            <sz val="10"/>
            <rFont val="Tahoma"/>
            <family val="2"/>
          </rPr>
          <t>Total Dox Acceptance Amt - Total Paid Amt</t>
        </r>
      </text>
    </comment>
    <comment ref="L3686" authorId="0" shapeId="0" xr:uid="{8B91D290-4939-4602-9A9F-147E3B262436}">
      <text>
        <r>
          <rPr>
            <sz val="10"/>
            <rFont val="Tahoma"/>
            <family val="2"/>
          </rPr>
          <t>Y08282022-51</t>
        </r>
      </text>
    </comment>
    <comment ref="X3687" authorId="0" shapeId="0" xr:uid="{F8F37E97-759A-4FB1-B694-56F2D3FBB74F}">
      <text>
        <r>
          <rPr>
            <sz val="10"/>
            <rFont val="Tahoma"/>
            <family val="2"/>
          </rPr>
          <t>Total Dox Acceptance Amt - Total Paid Amt</t>
        </r>
      </text>
    </comment>
    <comment ref="L3688" authorId="0" shapeId="0" xr:uid="{320A5A5B-2709-4EED-9DA7-4100BC91EFF2}">
      <text>
        <r>
          <rPr>
            <sz val="10"/>
            <rFont val="Tahoma"/>
            <family val="2"/>
          </rPr>
          <t>Y06252022-13</t>
        </r>
      </text>
    </comment>
    <comment ref="X3689" authorId="0" shapeId="0" xr:uid="{4690C8C1-91A7-4655-9947-855E05E64AA4}">
      <text>
        <r>
          <rPr>
            <sz val="10"/>
            <rFont val="Tahoma"/>
            <family val="2"/>
          </rPr>
          <t>Total Dox Acceptance Amt - Total Paid Amt</t>
        </r>
      </text>
    </comment>
    <comment ref="L3690" authorId="0" shapeId="0" xr:uid="{28EBF430-2EC5-4558-A5E4-676250EDADDD}">
      <text>
        <r>
          <rPr>
            <sz val="10"/>
            <rFont val="Tahoma"/>
            <family val="2"/>
          </rPr>
          <t>Y07062022-26</t>
        </r>
      </text>
    </comment>
    <comment ref="X3691" authorId="0" shapeId="0" xr:uid="{D6759296-8E37-4834-9974-A7836F4CC354}">
      <text>
        <r>
          <rPr>
            <sz val="10"/>
            <rFont val="Tahoma"/>
            <family val="2"/>
          </rPr>
          <t>Total Dox Acceptance Amt - Total Paid Amt</t>
        </r>
      </text>
    </comment>
    <comment ref="L3692" authorId="0" shapeId="0" xr:uid="{0D1A23E1-59D0-46DC-88DD-07E3AA9DA9C3}">
      <text>
        <r>
          <rPr>
            <sz val="10"/>
            <rFont val="Tahoma"/>
            <family val="2"/>
          </rPr>
          <t>Y07202022-166</t>
        </r>
      </text>
    </comment>
    <comment ref="X3693" authorId="0" shapeId="0" xr:uid="{47EDEAEB-5814-401C-9192-066D79F507E6}">
      <text>
        <r>
          <rPr>
            <sz val="10"/>
            <rFont val="Tahoma"/>
            <family val="2"/>
          </rPr>
          <t>Total Dox Acceptance Amt - Total Paid Amt</t>
        </r>
      </text>
    </comment>
    <comment ref="L3694" authorId="0" shapeId="0" xr:uid="{16880B5A-60E3-4A62-BE5A-CCFA4CF186F9}">
      <text/>
    </comment>
    <comment ref="X3695" authorId="0" shapeId="0" xr:uid="{631770D7-EEDD-4BE1-A4C9-49A70F341D45}">
      <text>
        <r>
          <rPr>
            <sz val="10"/>
            <rFont val="Tahoma"/>
            <family val="2"/>
          </rPr>
          <t>Total Dox Acceptance Amt - Total Paid Amt</t>
        </r>
      </text>
    </comment>
    <comment ref="L3696" authorId="0" shapeId="0" xr:uid="{400D52D0-45F0-4E5D-AE34-034F0AFCAAF9}">
      <text/>
    </comment>
    <comment ref="X3697" authorId="0" shapeId="0" xr:uid="{1AF01B19-6189-4C01-B3CD-6292ADD526B8}">
      <text>
        <r>
          <rPr>
            <sz val="10"/>
            <rFont val="Tahoma"/>
            <family val="2"/>
          </rPr>
          <t>Total Dox Acceptance Amt - Total Paid Amt</t>
        </r>
      </text>
    </comment>
    <comment ref="L3698" authorId="0" shapeId="0" xr:uid="{8B2CA438-00A8-4347-B1D3-5DFDFB46D846}">
      <text>
        <r>
          <rPr>
            <sz val="10"/>
            <rFont val="Tahoma"/>
            <family val="2"/>
          </rPr>
          <t>Y07062022-27</t>
        </r>
      </text>
    </comment>
    <comment ref="X3699" authorId="0" shapeId="0" xr:uid="{A5318ED3-2BC2-45D3-ACEB-7C266B8D5AC8}">
      <text>
        <r>
          <rPr>
            <sz val="10"/>
            <rFont val="Tahoma"/>
            <family val="2"/>
          </rPr>
          <t>Total Dox Acceptance Amt - Total Paid Amt</t>
        </r>
      </text>
    </comment>
    <comment ref="L3700" authorId="0" shapeId="0" xr:uid="{C537FDD7-4E8A-4028-862C-6E2A164670DC}">
      <text>
        <r>
          <rPr>
            <sz val="10"/>
            <rFont val="Tahoma"/>
            <family val="2"/>
          </rPr>
          <t>Y06262022-7</t>
        </r>
      </text>
    </comment>
    <comment ref="X3701" authorId="0" shapeId="0" xr:uid="{10CE01F8-5C78-43BF-8D5F-D2E2528E79BC}">
      <text>
        <r>
          <rPr>
            <sz val="10"/>
            <rFont val="Tahoma"/>
            <family val="2"/>
          </rPr>
          <t>Total Dox Acceptance Amt - Total Paid Amt</t>
        </r>
      </text>
    </comment>
    <comment ref="L3702" authorId="0" shapeId="0" xr:uid="{7F9E674B-CDC6-4B2F-AEFA-1AACEE0AAFEB}">
      <text>
        <r>
          <rPr>
            <sz val="10"/>
            <rFont val="Tahoma"/>
            <family val="2"/>
          </rPr>
          <t>Y09012022-5</t>
        </r>
      </text>
    </comment>
    <comment ref="X3703" authorId="0" shapeId="0" xr:uid="{65A458DE-9734-44DC-80EE-10139282A884}">
      <text>
        <r>
          <rPr>
            <sz val="10"/>
            <rFont val="Tahoma"/>
            <family val="2"/>
          </rPr>
          <t>Total Dox Acceptance Amt - Total Paid Amt</t>
        </r>
      </text>
    </comment>
    <comment ref="L3704" authorId="0" shapeId="0" xr:uid="{EE7F10B5-345D-4EE4-861A-4C31B75CF896}">
      <text>
        <r>
          <rPr>
            <sz val="10"/>
            <rFont val="Tahoma"/>
            <family val="2"/>
          </rPr>
          <t>Y06132022-47</t>
        </r>
      </text>
    </comment>
    <comment ref="X3705" authorId="0" shapeId="0" xr:uid="{1319E2BD-0FDC-4819-B5B4-DAA2B6A50AC7}">
      <text>
        <r>
          <rPr>
            <sz val="10"/>
            <rFont val="Tahoma"/>
            <family val="2"/>
          </rPr>
          <t>Total Dox Acceptance Amt - Total Paid Amt</t>
        </r>
      </text>
    </comment>
    <comment ref="L3706" authorId="0" shapeId="0" xr:uid="{1B3DD8AB-1F62-409D-AB45-C64DB9548DA0}">
      <text>
        <r>
          <rPr>
            <sz val="10"/>
            <rFont val="Tahoma"/>
            <family val="2"/>
          </rPr>
          <t>Y07312022-40</t>
        </r>
      </text>
    </comment>
    <comment ref="X3707" authorId="0" shapeId="0" xr:uid="{0A910E0B-CD06-4FD0-B7A5-F5395760912A}">
      <text>
        <r>
          <rPr>
            <sz val="10"/>
            <rFont val="Tahoma"/>
            <family val="2"/>
          </rPr>
          <t>Total Dox Acceptance Amt - Total Paid Amt</t>
        </r>
      </text>
    </comment>
    <comment ref="L3708" authorId="0" shapeId="0" xr:uid="{46E67459-D65B-4E2C-BDEB-4C174E15F362}">
      <text>
        <r>
          <rPr>
            <sz val="10"/>
            <rFont val="Tahoma"/>
            <family val="2"/>
          </rPr>
          <t>Y06132022-87</t>
        </r>
      </text>
    </comment>
    <comment ref="X3709" authorId="0" shapeId="0" xr:uid="{2C624B72-0EFE-4A72-B5EB-87FD773820AC}">
      <text>
        <r>
          <rPr>
            <sz val="10"/>
            <rFont val="Tahoma"/>
            <family val="2"/>
          </rPr>
          <t>Total Dox Acceptance Amt - Total Paid Amt</t>
        </r>
      </text>
    </comment>
    <comment ref="L3710" authorId="0" shapeId="0" xr:uid="{C3322D00-0B86-4312-9184-0099CE6A3AAC}">
      <text>
        <r>
          <rPr>
            <sz val="10"/>
            <rFont val="Tahoma"/>
            <family val="2"/>
          </rPr>
          <t>Y08142022-6</t>
        </r>
      </text>
    </comment>
    <comment ref="L3711" authorId="0" shapeId="0" xr:uid="{32EA20D4-8F38-4E93-B719-E4D9E9477F42}">
      <text>
        <r>
          <rPr>
            <sz val="10"/>
            <rFont val="Tahoma"/>
            <family val="2"/>
          </rPr>
          <t>Y08072022-8</t>
        </r>
      </text>
    </comment>
    <comment ref="X3712" authorId="0" shapeId="0" xr:uid="{85F8F3DF-FEC3-40B6-BAE4-CAE6FB8E1E72}">
      <text>
        <r>
          <rPr>
            <sz val="10"/>
            <rFont val="Tahoma"/>
            <family val="2"/>
          </rPr>
          <t>Total Dox Acceptance Amt - Total Paid Amt</t>
        </r>
      </text>
    </comment>
    <comment ref="L3713" authorId="0" shapeId="0" xr:uid="{2ACE2A1D-AABC-4542-AEC1-524DC52C2335}">
      <text>
        <r>
          <rPr>
            <sz val="10"/>
            <rFont val="Tahoma"/>
            <family val="2"/>
          </rPr>
          <t>Y07202022-164</t>
        </r>
      </text>
    </comment>
    <comment ref="L3714" authorId="0" shapeId="0" xr:uid="{B4A4361B-E200-4EB6-AE45-59E6E6F35BC8}">
      <text>
        <r>
          <rPr>
            <sz val="10"/>
            <rFont val="Tahoma"/>
            <family val="2"/>
          </rPr>
          <t>Y07202022-110</t>
        </r>
      </text>
    </comment>
    <comment ref="X3715" authorId="0" shapeId="0" xr:uid="{8EBC8772-6D54-4C87-95AD-2F1E84A58FDF}">
      <text>
        <r>
          <rPr>
            <sz val="10"/>
            <rFont val="Tahoma"/>
            <family val="2"/>
          </rPr>
          <t>Total Dox Acceptance Amt - Total Paid Amt</t>
        </r>
      </text>
    </comment>
    <comment ref="X3717" authorId="0" shapeId="0" xr:uid="{9BF62683-F6E0-4BA6-8CF9-DED39498B918}">
      <text>
        <r>
          <rPr>
            <sz val="10"/>
            <rFont val="Tahoma"/>
            <family val="2"/>
          </rPr>
          <t>Total Dox Acceptance Amt - Total Paid Amt</t>
        </r>
      </text>
    </comment>
    <comment ref="L3718" authorId="0" shapeId="0" xr:uid="{E70CDD08-66EA-4DBF-A56B-F5E8A1B74C10}">
      <text>
        <r>
          <rPr>
            <sz val="10"/>
            <rFont val="Tahoma"/>
            <family val="2"/>
          </rPr>
          <t>Y06132022-81</t>
        </r>
      </text>
    </comment>
    <comment ref="X3719" authorId="0" shapeId="0" xr:uid="{26FD9C75-DD64-4017-9287-45EBAD13F2B6}">
      <text>
        <r>
          <rPr>
            <sz val="10"/>
            <rFont val="Tahoma"/>
            <family val="2"/>
          </rPr>
          <t>Total Dox Acceptance Amt - Total Paid Amt</t>
        </r>
      </text>
    </comment>
    <comment ref="L3720" authorId="0" shapeId="0" xr:uid="{51F98847-DDF5-4903-A9FC-7C72BD99FD3D}">
      <text>
        <r>
          <rPr>
            <sz val="10"/>
            <rFont val="Tahoma"/>
            <family val="2"/>
          </rPr>
          <t>Y06132022-52</t>
        </r>
      </text>
    </comment>
    <comment ref="X3721" authorId="0" shapeId="0" xr:uid="{E7CC8930-83EA-4B93-8F7E-876507ED8D6F}">
      <text>
        <r>
          <rPr>
            <sz val="10"/>
            <rFont val="Tahoma"/>
            <family val="2"/>
          </rPr>
          <t>Total Dox Acceptance Amt - Total Paid Amt</t>
        </r>
      </text>
    </comment>
    <comment ref="L3722" authorId="0" shapeId="0" xr:uid="{86162EB2-0978-4E3E-AA0A-F8370DD85DE2}">
      <text>
        <r>
          <rPr>
            <sz val="10"/>
            <rFont val="Tahoma"/>
            <family val="2"/>
          </rPr>
          <t>Y07202022-59</t>
        </r>
      </text>
    </comment>
    <comment ref="X3723" authorId="0" shapeId="0" xr:uid="{20D3236A-72EB-48B5-B07B-106569D9960B}">
      <text>
        <r>
          <rPr>
            <sz val="10"/>
            <rFont val="Tahoma"/>
            <family val="2"/>
          </rPr>
          <t>Total Dox Acceptance Amt - Total Paid Amt</t>
        </r>
      </text>
    </comment>
    <comment ref="L3724" authorId="0" shapeId="0" xr:uid="{8C501682-D37D-464D-8C76-2FC88C3D2774}">
      <text/>
    </comment>
    <comment ref="X3725" authorId="0" shapeId="0" xr:uid="{CA535BE2-B50A-4ED2-8D8C-35BFE47EF334}">
      <text>
        <r>
          <rPr>
            <sz val="10"/>
            <rFont val="Tahoma"/>
            <family val="2"/>
          </rPr>
          <t>Total Dox Acceptance Amt - Total Paid Amt</t>
        </r>
      </text>
    </comment>
    <comment ref="L3726" authorId="0" shapeId="0" xr:uid="{28B05B52-E3F0-4D8E-AD6D-F54EFEA85401}">
      <text>
        <r>
          <rPr>
            <sz val="10"/>
            <rFont val="Tahoma"/>
            <family val="2"/>
          </rPr>
          <t>Y08142022-8</t>
        </r>
      </text>
    </comment>
    <comment ref="X3727" authorId="0" shapeId="0" xr:uid="{86A0EE53-785D-47B1-9CD7-0C385AEF6F19}">
      <text>
        <r>
          <rPr>
            <sz val="10"/>
            <rFont val="Tahoma"/>
            <family val="2"/>
          </rPr>
          <t>Total Dox Acceptance Amt - Total Paid Amt</t>
        </r>
      </text>
    </comment>
    <comment ref="L3728" authorId="0" shapeId="0" xr:uid="{AA96DFEA-49C3-450D-8049-85238011DD8B}">
      <text>
        <r>
          <rPr>
            <sz val="10"/>
            <rFont val="Tahoma"/>
            <family val="2"/>
          </rPr>
          <t>Y06132022-76</t>
        </r>
      </text>
    </comment>
    <comment ref="X3729" authorId="0" shapeId="0" xr:uid="{08005FCB-75AA-4C7D-AF2D-26B75B89DAB9}">
      <text>
        <r>
          <rPr>
            <sz val="10"/>
            <rFont val="Tahoma"/>
            <family val="2"/>
          </rPr>
          <t>Total Dox Acceptance Amt - Total Paid Amt</t>
        </r>
      </text>
    </comment>
    <comment ref="L3730" authorId="0" shapeId="0" xr:uid="{A9FA8630-9AA2-4AB9-8B02-DE912FD15D02}">
      <text>
        <r>
          <rPr>
            <sz val="10"/>
            <rFont val="Tahoma"/>
            <family val="2"/>
          </rPr>
          <t>Y08072022-22</t>
        </r>
      </text>
    </comment>
    <comment ref="X3731" authorId="0" shapeId="0" xr:uid="{0B15B9B1-5D2E-4B99-8618-D5944B405AB4}">
      <text>
        <r>
          <rPr>
            <sz val="10"/>
            <rFont val="Tahoma"/>
            <family val="2"/>
          </rPr>
          <t>Total Dox Acceptance Amt - Total Paid Amt</t>
        </r>
      </text>
    </comment>
    <comment ref="L3732" authorId="0" shapeId="0" xr:uid="{D7432E88-5E1D-4018-91F5-2521667CD3DA}">
      <text>
        <r>
          <rPr>
            <sz val="10"/>
            <rFont val="Tahoma"/>
            <family val="2"/>
          </rPr>
          <t>Y07062022-24</t>
        </r>
      </text>
    </comment>
    <comment ref="X3733" authorId="0" shapeId="0" xr:uid="{E3EEF621-3448-4F06-873F-C863D67358B1}">
      <text>
        <r>
          <rPr>
            <sz val="10"/>
            <rFont val="Tahoma"/>
            <family val="2"/>
          </rPr>
          <t>Total Dox Acceptance Amt - Total Paid Amt</t>
        </r>
      </text>
    </comment>
    <comment ref="L3734" authorId="0" shapeId="0" xr:uid="{3602798E-71EF-4E75-BBAA-1097B9D6F2D7}">
      <text>
        <r>
          <rPr>
            <sz val="10"/>
            <rFont val="Tahoma"/>
            <family val="2"/>
          </rPr>
          <t>Y08072022-35</t>
        </r>
      </text>
    </comment>
    <comment ref="X3735" authorId="0" shapeId="0" xr:uid="{AF099301-BE39-4A01-BCA0-1349D9F893E9}">
      <text>
        <r>
          <rPr>
            <sz val="10"/>
            <rFont val="Tahoma"/>
            <family val="2"/>
          </rPr>
          <t>Total Dox Acceptance Amt - Total Paid Amt</t>
        </r>
      </text>
    </comment>
    <comment ref="L3736" authorId="0" shapeId="0" xr:uid="{99FFA2DB-613C-4091-9E5A-9D2BF87E4651}">
      <text/>
    </comment>
    <comment ref="X3737" authorId="0" shapeId="0" xr:uid="{5C316957-E681-47D6-8801-DEEDDD6AE613}">
      <text>
        <r>
          <rPr>
            <sz val="10"/>
            <rFont val="Tahoma"/>
            <family val="2"/>
          </rPr>
          <t>Total Dox Acceptance Amt - Total Paid Amt</t>
        </r>
      </text>
    </comment>
    <comment ref="X3739" authorId="0" shapeId="0" xr:uid="{B748F70E-DB5F-4163-A333-F0CFD4ABFE99}">
      <text>
        <r>
          <rPr>
            <sz val="10"/>
            <rFont val="Tahoma"/>
            <family val="2"/>
          </rPr>
          <t>Total Dox Acceptance Amt - Total Paid Amt</t>
        </r>
      </text>
    </comment>
    <comment ref="L3740" authorId="0" shapeId="0" xr:uid="{61013E09-E3F2-4F01-B5B4-EB184B8DC946}">
      <text/>
    </comment>
    <comment ref="X3741" authorId="0" shapeId="0" xr:uid="{7050D7D1-117B-4CB2-80FF-7CF9CF4BEC1B}">
      <text>
        <r>
          <rPr>
            <sz val="10"/>
            <rFont val="Tahoma"/>
            <family val="2"/>
          </rPr>
          <t>Total Dox Acceptance Amt - Total Paid Amt</t>
        </r>
      </text>
    </comment>
    <comment ref="L3742" authorId="0" shapeId="0" xr:uid="{150CC51D-1692-407A-B2D6-56BFA1504311}">
      <text>
        <r>
          <rPr>
            <sz val="10"/>
            <rFont val="Tahoma"/>
            <family val="2"/>
          </rPr>
          <t>Y08032022-84</t>
        </r>
      </text>
    </comment>
    <comment ref="X3743" authorId="0" shapeId="0" xr:uid="{36E2C1EB-0AA7-4928-A23D-D1B6B7CAFDF4}">
      <text>
        <r>
          <rPr>
            <sz val="10"/>
            <rFont val="Tahoma"/>
            <family val="2"/>
          </rPr>
          <t>Total Dox Acceptance Amt - Total Paid Amt</t>
        </r>
      </text>
    </comment>
    <comment ref="L3744" authorId="0" shapeId="0" xr:uid="{4B1D40B4-9036-4264-87E1-EDE1C42882C6}">
      <text>
        <r>
          <rPr>
            <sz val="10"/>
            <rFont val="Tahoma"/>
            <family val="2"/>
          </rPr>
          <t>Y06252022-11</t>
        </r>
      </text>
    </comment>
    <comment ref="X3745" authorId="0" shapeId="0" xr:uid="{D7368287-3EF9-4B05-83DA-D20FCAA4534E}">
      <text>
        <r>
          <rPr>
            <sz val="10"/>
            <rFont val="Tahoma"/>
            <family val="2"/>
          </rPr>
          <t>Total Dox Acceptance Amt - Total Paid Amt</t>
        </r>
      </text>
    </comment>
    <comment ref="L3746" authorId="0" shapeId="0" xr:uid="{E850DEBC-7F6E-4E40-B76B-A62A63F047B9}">
      <text>
        <r>
          <rPr>
            <sz val="10"/>
            <rFont val="Tahoma"/>
            <family val="2"/>
          </rPr>
          <t>Y06252022-17</t>
        </r>
      </text>
    </comment>
    <comment ref="X3747" authorId="0" shapeId="0" xr:uid="{5565FF49-369F-474A-9801-EBBC947EDD37}">
      <text>
        <r>
          <rPr>
            <sz val="10"/>
            <rFont val="Tahoma"/>
            <family val="2"/>
          </rPr>
          <t>Total Dox Acceptance Amt - Total Paid Amt</t>
        </r>
      </text>
    </comment>
    <comment ref="L3748" authorId="0" shapeId="0" xr:uid="{C54DA82A-F65F-4FA8-93D3-2DAB1DBC1A7A}">
      <text>
        <r>
          <rPr>
            <sz val="10"/>
            <rFont val="Tahoma"/>
            <family val="2"/>
          </rPr>
          <t>Y08282022-52</t>
        </r>
      </text>
    </comment>
    <comment ref="X3749" authorId="0" shapeId="0" xr:uid="{52A65461-792E-440B-8FE1-1BD8EA3993FD}">
      <text>
        <r>
          <rPr>
            <sz val="10"/>
            <rFont val="Tahoma"/>
            <family val="2"/>
          </rPr>
          <t>Total Dox Acceptance Amt - Total Paid Amt</t>
        </r>
      </text>
    </comment>
    <comment ref="L3750" authorId="0" shapeId="0" xr:uid="{22B7AB8A-1B0F-47A0-833E-6134066B2D83}">
      <text>
        <r>
          <rPr>
            <sz val="10"/>
            <rFont val="Tahoma"/>
            <family val="2"/>
          </rPr>
          <t>Y08142022-7</t>
        </r>
      </text>
    </comment>
    <comment ref="X3751" authorId="0" shapeId="0" xr:uid="{B6B8F3F2-F062-4F98-A420-39AED6BE1284}">
      <text>
        <r>
          <rPr>
            <sz val="10"/>
            <rFont val="Tahoma"/>
            <family val="2"/>
          </rPr>
          <t>Total Dox Acceptance Amt - Total Paid Amt</t>
        </r>
      </text>
    </comment>
    <comment ref="L3752" authorId="0" shapeId="0" xr:uid="{0B97D850-41D0-410F-AB27-E11F7EAC715B}">
      <text>
        <r>
          <rPr>
            <sz val="10"/>
            <rFont val="Tahoma"/>
            <family val="2"/>
          </rPr>
          <t>Y06252022-20</t>
        </r>
      </text>
    </comment>
    <comment ref="X3753" authorId="0" shapeId="0" xr:uid="{4EA3B8A0-E448-48DA-BD3E-AD9F69465451}">
      <text>
        <r>
          <rPr>
            <sz val="10"/>
            <rFont val="Tahoma"/>
            <family val="2"/>
          </rPr>
          <t>Total Dox Acceptance Amt - Total Paid Amt</t>
        </r>
      </text>
    </comment>
    <comment ref="L3754" authorId="0" shapeId="0" xr:uid="{07524C1B-4E19-4B49-9EA3-9AA0F44B4F5C}">
      <text>
        <r>
          <rPr>
            <sz val="10"/>
            <rFont val="Tahoma"/>
            <family val="2"/>
          </rPr>
          <t>Y08072022-45</t>
        </r>
      </text>
    </comment>
    <comment ref="X3755" authorId="0" shapeId="0" xr:uid="{DF77BB6B-17B8-4A4A-A0CF-D302F14FB996}">
      <text>
        <r>
          <rPr>
            <sz val="10"/>
            <rFont val="Tahoma"/>
            <family val="2"/>
          </rPr>
          <t>Total Dox Acceptance Amt - Total Paid Amt</t>
        </r>
      </text>
    </comment>
    <comment ref="L3756" authorId="0" shapeId="0" xr:uid="{D46481B2-E184-4B8D-BD41-C39B0F42C1A5}">
      <text>
        <r>
          <rPr>
            <sz val="10"/>
            <rFont val="Tahoma"/>
            <family val="2"/>
          </rPr>
          <t>Y06132022-84</t>
        </r>
      </text>
    </comment>
    <comment ref="X3757" authorId="0" shapeId="0" xr:uid="{1D7E6784-3070-4CB6-9E98-6BF97E57AEFE}">
      <text>
        <r>
          <rPr>
            <sz val="10"/>
            <rFont val="Tahoma"/>
            <family val="2"/>
          </rPr>
          <t>Total Dox Acceptance Amt - Total Paid Amt</t>
        </r>
      </text>
    </comment>
    <comment ref="L3758" authorId="0" shapeId="0" xr:uid="{B3B376DA-C9E0-4576-928C-D0FAC92E5C23}">
      <text>
        <r>
          <rPr>
            <sz val="10"/>
            <rFont val="Tahoma"/>
            <family val="2"/>
          </rPr>
          <t>Y09012022-9</t>
        </r>
      </text>
    </comment>
    <comment ref="X3759" authorId="0" shapeId="0" xr:uid="{633B3204-0A47-4D8F-BCFB-C5DBC99424A0}">
      <text>
        <r>
          <rPr>
            <sz val="10"/>
            <rFont val="Tahoma"/>
            <family val="2"/>
          </rPr>
          <t>Total Dox Acceptance Amt - Total Paid Amt</t>
        </r>
      </text>
    </comment>
    <comment ref="L3760" authorId="0" shapeId="0" xr:uid="{CFC462AF-4042-481F-9C9E-67F15932BB62}">
      <text>
        <r>
          <rPr>
            <sz val="10"/>
            <rFont val="Tahoma"/>
            <family val="2"/>
          </rPr>
          <t>Y08042022-73</t>
        </r>
      </text>
    </comment>
    <comment ref="X3761" authorId="0" shapeId="0" xr:uid="{8E476B67-4B23-436B-A73D-4584CEE99BCA}">
      <text>
        <r>
          <rPr>
            <sz val="10"/>
            <rFont val="Tahoma"/>
            <family val="2"/>
          </rPr>
          <t>Total Dox Acceptance Amt - Total Paid Amt</t>
        </r>
      </text>
    </comment>
    <comment ref="L3762" authorId="0" shapeId="0" xr:uid="{C7203E4D-64A7-43B9-B48E-D98B719FCA9E}">
      <text>
        <r>
          <rPr>
            <sz val="10"/>
            <rFont val="Tahoma"/>
            <family val="2"/>
          </rPr>
          <t>Y06132022-85</t>
        </r>
      </text>
    </comment>
    <comment ref="X3763" authorId="0" shapeId="0" xr:uid="{8F33FDCF-932D-4F40-B6BF-EB5143288C36}">
      <text>
        <r>
          <rPr>
            <sz val="10"/>
            <rFont val="Tahoma"/>
            <family val="2"/>
          </rPr>
          <t>Total Dox Acceptance Amt - Total Paid Amt</t>
        </r>
      </text>
    </comment>
    <comment ref="L3764" authorId="0" shapeId="0" xr:uid="{7F467A14-5E87-44AD-9954-EC2ADB121253}">
      <text/>
    </comment>
    <comment ref="X3765" authorId="0" shapeId="0" xr:uid="{BF96AEE6-472E-45F1-9F27-A204ACB62A09}">
      <text>
        <r>
          <rPr>
            <sz val="10"/>
            <rFont val="Tahoma"/>
            <family val="2"/>
          </rPr>
          <t>Total Dox Acceptance Amt - Total Paid Amt</t>
        </r>
      </text>
    </comment>
    <comment ref="L3766" authorId="0" shapeId="0" xr:uid="{17740DE5-65D9-493A-9BD4-D04A7FC1735A}">
      <text/>
    </comment>
    <comment ref="X3767" authorId="0" shapeId="0" xr:uid="{B26718E6-6722-4840-9B41-9CCF79BD4982}">
      <text>
        <r>
          <rPr>
            <sz val="10"/>
            <rFont val="Tahoma"/>
            <family val="2"/>
          </rPr>
          <t>Total Dox Acceptance Amt - Total Paid Amt</t>
        </r>
      </text>
    </comment>
    <comment ref="L3768" authorId="0" shapeId="0" xr:uid="{D64F9F50-A64A-4242-8C2F-877CABA56E76}">
      <text>
        <r>
          <rPr>
            <sz val="10"/>
            <rFont val="Tahoma"/>
            <family val="2"/>
          </rPr>
          <t>Y08072022-39</t>
        </r>
      </text>
    </comment>
    <comment ref="X3769" authorId="0" shapeId="0" xr:uid="{CE6C1B36-C853-4428-820D-E371B6B2C1D5}">
      <text>
        <r>
          <rPr>
            <sz val="10"/>
            <rFont val="Tahoma"/>
            <family val="2"/>
          </rPr>
          <t>Total Dox Acceptance Amt - Total Paid Amt</t>
        </r>
      </text>
    </comment>
    <comment ref="L3770" authorId="0" shapeId="0" xr:uid="{25432F9E-9C09-4184-B4CB-D6D7674F677F}">
      <text>
        <r>
          <rPr>
            <sz val="10"/>
            <rFont val="Tahoma"/>
            <family val="2"/>
          </rPr>
          <t>Y06142022-3</t>
        </r>
      </text>
    </comment>
    <comment ref="X3771" authorId="0" shapeId="0" xr:uid="{356ACA09-1407-4A0C-92D0-7E2BF4877A23}">
      <text>
        <r>
          <rPr>
            <sz val="10"/>
            <rFont val="Tahoma"/>
            <family val="2"/>
          </rPr>
          <t>Total Dox Acceptance Amt - Total Paid Amt</t>
        </r>
      </text>
    </comment>
    <comment ref="L3772" authorId="0" shapeId="0" xr:uid="{F5C2DDE1-E22F-452F-A88E-182462F97999}">
      <text>
        <r>
          <rPr>
            <sz val="10"/>
            <rFont val="Tahoma"/>
            <family val="2"/>
          </rPr>
          <t>Y08072022-18</t>
        </r>
      </text>
    </comment>
    <comment ref="X3773" authorId="0" shapeId="0" xr:uid="{EB7A8F32-A687-4799-9D01-6D1A609A4B04}">
      <text>
        <r>
          <rPr>
            <sz val="10"/>
            <rFont val="Tahoma"/>
            <family val="2"/>
          </rPr>
          <t>Total Dox Acceptance Amt - Total Paid Amt</t>
        </r>
      </text>
    </comment>
    <comment ref="X3775" authorId="0" shapeId="0" xr:uid="{4205FFF1-A957-491D-B65F-29E500920D92}">
      <text>
        <r>
          <rPr>
            <sz val="10"/>
            <rFont val="Tahoma"/>
            <family val="2"/>
          </rPr>
          <t>Total Dox Acceptance Amt - Total Paid Amt</t>
        </r>
      </text>
    </comment>
    <comment ref="L3776" authorId="0" shapeId="0" xr:uid="{C2C175D5-0540-4AE1-AD12-A537777AA4B4}">
      <text>
        <r>
          <rPr>
            <sz val="10"/>
            <rFont val="Tahoma"/>
            <family val="2"/>
          </rPr>
          <t>Y08072022-37</t>
        </r>
      </text>
    </comment>
    <comment ref="X3777" authorId="0" shapeId="0" xr:uid="{F5796AF5-5EB5-43F7-A7FD-5FD1F6612065}">
      <text>
        <r>
          <rPr>
            <sz val="10"/>
            <rFont val="Tahoma"/>
            <family val="2"/>
          </rPr>
          <t>Total Dox Acceptance Amt - Total Paid Amt</t>
        </r>
      </text>
    </comment>
    <comment ref="L3778" authorId="0" shapeId="0" xr:uid="{EAEFC3E6-1C03-4A4E-9724-C072CA166C29}">
      <text/>
    </comment>
    <comment ref="X3779" authorId="0" shapeId="0" xr:uid="{D956A8D0-9E48-453D-8D25-F2783229DAE6}">
      <text>
        <r>
          <rPr>
            <sz val="10"/>
            <rFont val="Tahoma"/>
            <family val="2"/>
          </rPr>
          <t>Total Dox Acceptance Amt - Total Paid Amt</t>
        </r>
      </text>
    </comment>
    <comment ref="L3780" authorId="0" shapeId="0" xr:uid="{D33B0D78-F4A0-4899-8414-0859EB54AE3C}">
      <text>
        <r>
          <rPr>
            <sz val="10"/>
            <rFont val="Tahoma"/>
            <family val="2"/>
          </rPr>
          <t>Y07312022-41</t>
        </r>
      </text>
    </comment>
    <comment ref="X3781" authorId="0" shapeId="0" xr:uid="{9F56A50D-ACAB-44D3-BDA6-D41A0A379145}">
      <text>
        <r>
          <rPr>
            <sz val="10"/>
            <rFont val="Tahoma"/>
            <family val="2"/>
          </rPr>
          <t>Total Dox Acceptance Amt - Total Paid Amt</t>
        </r>
      </text>
    </comment>
    <comment ref="L3782" authorId="0" shapeId="0" xr:uid="{EEFD260F-0936-49CE-A7E9-96A064AEC284}">
      <text>
        <r>
          <rPr>
            <sz val="10"/>
            <rFont val="Tahoma"/>
            <family val="2"/>
          </rPr>
          <t>Y07312022-31</t>
        </r>
      </text>
    </comment>
    <comment ref="X3783" authorId="0" shapeId="0" xr:uid="{20A253FF-703C-41D4-A231-3CF60CC0C185}">
      <text>
        <r>
          <rPr>
            <sz val="10"/>
            <rFont val="Tahoma"/>
            <family val="2"/>
          </rPr>
          <t>Total Dox Acceptance Amt - Total Paid Amt</t>
        </r>
      </text>
    </comment>
    <comment ref="L3784" authorId="0" shapeId="0" xr:uid="{98C3B9A8-4BD2-4EF1-A391-3A57A1F4116E}">
      <text>
        <r>
          <rPr>
            <sz val="10"/>
            <rFont val="Tahoma"/>
            <family val="2"/>
          </rPr>
          <t>Y06252022-15</t>
        </r>
      </text>
    </comment>
    <comment ref="X3785" authorId="0" shapeId="0" xr:uid="{009E166D-1B1F-47F6-B69E-2F01FFA4C77A}">
      <text>
        <r>
          <rPr>
            <sz val="10"/>
            <rFont val="Tahoma"/>
            <family val="2"/>
          </rPr>
          <t>Total Dox Acceptance Amt - Total Paid Amt</t>
        </r>
      </text>
    </comment>
    <comment ref="L3786" authorId="0" shapeId="0" xr:uid="{85734A10-AEE4-479B-837C-7892A910857A}">
      <text>
        <r>
          <rPr>
            <sz val="10"/>
            <rFont val="Tahoma"/>
            <family val="2"/>
          </rPr>
          <t>Y06252022-12</t>
        </r>
      </text>
    </comment>
    <comment ref="X3787" authorId="0" shapeId="0" xr:uid="{0BFFAA28-FBAA-4EAE-8C21-6C0F0F6D53D7}">
      <text>
        <r>
          <rPr>
            <sz val="10"/>
            <rFont val="Tahoma"/>
            <family val="2"/>
          </rPr>
          <t>Total Dox Acceptance Amt - Total Paid Amt</t>
        </r>
      </text>
    </comment>
    <comment ref="L3788" authorId="0" shapeId="0" xr:uid="{76902992-0D93-4818-A3BE-216DB64F0EA8}">
      <text>
        <r>
          <rPr>
            <sz val="10"/>
            <rFont val="Tahoma"/>
            <family val="2"/>
          </rPr>
          <t>Y09012022-6</t>
        </r>
      </text>
    </comment>
    <comment ref="X3789" authorId="0" shapeId="0" xr:uid="{54DDBEFB-E074-4759-970E-470DDFF7A266}">
      <text>
        <r>
          <rPr>
            <sz val="10"/>
            <rFont val="Tahoma"/>
            <family val="2"/>
          </rPr>
          <t>Total Dox Acceptance Amt - Total Paid Amt</t>
        </r>
      </text>
    </comment>
    <comment ref="L3790" authorId="0" shapeId="0" xr:uid="{4BF8A230-8CC8-4493-ACA3-C49B836914C3}">
      <text>
        <r>
          <rPr>
            <sz val="10"/>
            <rFont val="Tahoma"/>
            <family val="2"/>
          </rPr>
          <t>Y06132022-88</t>
        </r>
      </text>
    </comment>
    <comment ref="X3791" authorId="0" shapeId="0" xr:uid="{89C49F4B-C752-4272-BF99-A4A20F35A20D}">
      <text>
        <r>
          <rPr>
            <sz val="10"/>
            <rFont val="Tahoma"/>
            <family val="2"/>
          </rPr>
          <t>Total Dox Acceptance Amt - Total Paid Amt</t>
        </r>
      </text>
    </comment>
    <comment ref="L3792" authorId="0" shapeId="0" xr:uid="{7ABD69B9-6752-40B8-A6C0-25096F9759D1}">
      <text/>
    </comment>
    <comment ref="X3793" authorId="0" shapeId="0" xr:uid="{07EDED5E-7607-4222-8DD0-D5375DBA9D38}">
      <text>
        <r>
          <rPr>
            <sz val="10"/>
            <rFont val="Tahoma"/>
            <family val="2"/>
          </rPr>
          <t>Total Dox Acceptance Amt - Total Paid Amt</t>
        </r>
      </text>
    </comment>
    <comment ref="L3794" authorId="0" shapeId="0" xr:uid="{34C9C9A8-E460-4079-ACE5-AD1110DC6C3F}">
      <text>
        <r>
          <rPr>
            <sz val="10"/>
            <rFont val="Tahoma"/>
            <family val="2"/>
          </rPr>
          <t>Y07202022-61</t>
        </r>
      </text>
    </comment>
    <comment ref="X3795" authorId="0" shapeId="0" xr:uid="{6E6598A8-398A-41E2-B04F-120063102344}">
      <text>
        <r>
          <rPr>
            <sz val="10"/>
            <rFont val="Tahoma"/>
            <family val="2"/>
          </rPr>
          <t>Total Dox Acceptance Amt - Total Paid Amt</t>
        </r>
      </text>
    </comment>
    <comment ref="L3796" authorId="0" shapeId="0" xr:uid="{70958DFD-3A97-42FF-ACC8-F6BC2A450139}">
      <text>
        <r>
          <rPr>
            <sz val="10"/>
            <rFont val="Tahoma"/>
            <family val="2"/>
          </rPr>
          <t>Y08282022-8</t>
        </r>
      </text>
    </comment>
    <comment ref="X3797" authorId="0" shapeId="0" xr:uid="{81C6B1E2-97ED-4D4E-B448-9E2AF29C58FE}">
      <text>
        <r>
          <rPr>
            <sz val="10"/>
            <rFont val="Tahoma"/>
            <family val="2"/>
          </rPr>
          <t>Total Dox Acceptance Amt - Total Paid Amt</t>
        </r>
      </text>
    </comment>
    <comment ref="L3798" authorId="0" shapeId="0" xr:uid="{5C2C887B-9F13-4C00-AFAB-1E0D8E408465}">
      <text>
        <r>
          <rPr>
            <sz val="10"/>
            <rFont val="Tahoma"/>
            <family val="2"/>
          </rPr>
          <t>Y08282022-23</t>
        </r>
      </text>
    </comment>
    <comment ref="X3799" authorId="0" shapeId="0" xr:uid="{282FFE21-7327-4CE3-8F17-A05D72249ED0}">
      <text>
        <r>
          <rPr>
            <sz val="10"/>
            <rFont val="Tahoma"/>
            <family val="2"/>
          </rPr>
          <t>Total Dox Acceptance Amt - Total Paid Amt</t>
        </r>
      </text>
    </comment>
    <comment ref="L3800" authorId="0" shapeId="0" xr:uid="{06F29762-5092-41F9-8260-986866E178BF}">
      <text/>
    </comment>
    <comment ref="X3801" authorId="0" shapeId="0" xr:uid="{1B9223C5-D9E6-4CB8-94F5-A0860F3A2FE1}">
      <text>
        <r>
          <rPr>
            <sz val="10"/>
            <rFont val="Tahoma"/>
            <family val="2"/>
          </rPr>
          <t>Total Dox Acceptance Amt - Total Paid Amt</t>
        </r>
      </text>
    </comment>
    <comment ref="L3802" authorId="0" shapeId="0" xr:uid="{98A6DC65-7E0A-47C8-9C47-A7841B7D3644}">
      <text>
        <r>
          <rPr>
            <sz val="10"/>
            <rFont val="Tahoma"/>
            <family val="2"/>
          </rPr>
          <t>Y08012022-61</t>
        </r>
      </text>
    </comment>
    <comment ref="X3803" authorId="0" shapeId="0" xr:uid="{414FCD6C-BC75-42B4-ACC2-283DC12CB960}">
      <text>
        <r>
          <rPr>
            <sz val="10"/>
            <rFont val="Tahoma"/>
            <family val="2"/>
          </rPr>
          <t>Total Dox Acceptance Amt - Total Paid Amt</t>
        </r>
      </text>
    </comment>
    <comment ref="L3804" authorId="0" shapeId="0" xr:uid="{D3E400B8-A5CF-42B0-AF67-FEDA759B43BA}">
      <text>
        <r>
          <rPr>
            <sz val="10"/>
            <rFont val="Tahoma"/>
            <family val="2"/>
          </rPr>
          <t>Y08282022-14</t>
        </r>
      </text>
    </comment>
    <comment ref="X3805" authorId="0" shapeId="0" xr:uid="{C8593D91-2FA2-4171-B95E-7646E698919A}">
      <text>
        <r>
          <rPr>
            <sz val="10"/>
            <rFont val="Tahoma"/>
            <family val="2"/>
          </rPr>
          <t>Total Dox Acceptance Amt - Total Paid Amt</t>
        </r>
      </text>
    </comment>
    <comment ref="L3806" authorId="0" shapeId="0" xr:uid="{DF3EC20A-79AE-4775-AD98-298A29E2A0F8}">
      <text>
        <r>
          <rPr>
            <sz val="10"/>
            <rFont val="Tahoma"/>
            <family val="2"/>
          </rPr>
          <t>Y08232022-8</t>
        </r>
      </text>
    </comment>
    <comment ref="X3807" authorId="0" shapeId="0" xr:uid="{20649C1B-E248-4339-8569-CA54FB99C66C}">
      <text>
        <r>
          <rPr>
            <sz val="10"/>
            <rFont val="Tahoma"/>
            <family val="2"/>
          </rPr>
          <t>Total Dox Acceptance Amt - Total Paid Amt</t>
        </r>
      </text>
    </comment>
    <comment ref="L3808" authorId="0" shapeId="0" xr:uid="{765AF032-D650-473A-BA60-15C31C3E2F10}">
      <text/>
    </comment>
    <comment ref="X3809" authorId="0" shapeId="0" xr:uid="{5999EDA5-4ABE-488F-87FB-0C92DADF8DC0}">
      <text>
        <r>
          <rPr>
            <sz val="10"/>
            <rFont val="Tahoma"/>
            <family val="2"/>
          </rPr>
          <t>Total Dox Acceptance Amt - Total Paid Amt</t>
        </r>
      </text>
    </comment>
    <comment ref="L3810" authorId="0" shapeId="0" xr:uid="{A7B0D045-E33A-4069-BF70-E43CAA6FD58E}">
      <text>
        <r>
          <rPr>
            <sz val="10"/>
            <rFont val="Tahoma"/>
            <family val="2"/>
          </rPr>
          <t>Y07202022-154</t>
        </r>
      </text>
    </comment>
    <comment ref="X3811" authorId="0" shapeId="0" xr:uid="{5CFD9226-DF2B-4A83-BE19-E07A5F19D1C9}">
      <text>
        <r>
          <rPr>
            <sz val="10"/>
            <rFont val="Tahoma"/>
            <family val="2"/>
          </rPr>
          <t>Total Dox Acceptance Amt - Total Paid Amt</t>
        </r>
      </text>
    </comment>
    <comment ref="L3812" authorId="0" shapeId="0" xr:uid="{425DE6B5-E9BB-40DC-8163-9E298BFAFDC2}">
      <text>
        <r>
          <rPr>
            <sz val="10"/>
            <rFont val="Tahoma"/>
            <family val="2"/>
          </rPr>
          <t>Y08072022-55</t>
        </r>
      </text>
    </comment>
    <comment ref="X3813" authorId="0" shapeId="0" xr:uid="{588037FC-1277-4294-A655-CD8413425839}">
      <text>
        <r>
          <rPr>
            <sz val="10"/>
            <rFont val="Tahoma"/>
            <family val="2"/>
          </rPr>
          <t>Total Dox Acceptance Amt - Total Paid Amt</t>
        </r>
      </text>
    </comment>
    <comment ref="L3814" authorId="0" shapeId="0" xr:uid="{ADCFEEA5-3BDF-4E95-8D4B-1C16EAB861F3}">
      <text>
        <r>
          <rPr>
            <sz val="10"/>
            <rFont val="Tahoma"/>
            <family val="2"/>
          </rPr>
          <t>Y08072022-36</t>
        </r>
      </text>
    </comment>
    <comment ref="L3815" authorId="0" shapeId="0" xr:uid="{8E1ADFD2-5BED-4908-8B8C-6FD1D7523C35}">
      <text>
        <r>
          <rPr>
            <sz val="10"/>
            <rFont val="Tahoma"/>
            <family val="2"/>
          </rPr>
          <t>Y08282022-7</t>
        </r>
      </text>
    </comment>
    <comment ref="X3816" authorId="0" shapeId="0" xr:uid="{96169659-54F9-4308-9C77-7C00ACFFB430}">
      <text>
        <r>
          <rPr>
            <sz val="10"/>
            <rFont val="Tahoma"/>
            <family val="2"/>
          </rPr>
          <t>Total Dox Acceptance Amt - Total Paid Amt</t>
        </r>
      </text>
    </comment>
    <comment ref="L3817" authorId="0" shapeId="0" xr:uid="{76BAF8B9-1AF8-47FB-8A97-E0007F08BDB8}">
      <text>
        <r>
          <rPr>
            <sz val="10"/>
            <rFont val="Tahoma"/>
            <family val="2"/>
          </rPr>
          <t>Y07062022-44</t>
        </r>
      </text>
    </comment>
    <comment ref="X3818" authorId="0" shapeId="0" xr:uid="{EB3FFD5D-C8AE-4868-A36F-8AF079097811}">
      <text>
        <r>
          <rPr>
            <sz val="10"/>
            <rFont val="Tahoma"/>
            <family val="2"/>
          </rPr>
          <t>Total Dox Acceptance Amt - Total Paid Amt</t>
        </r>
      </text>
    </comment>
    <comment ref="L3819" authorId="0" shapeId="0" xr:uid="{3743F49D-5D37-4B2D-A517-063DDEC468BD}">
      <text>
        <r>
          <rPr>
            <sz val="10"/>
            <rFont val="Tahoma"/>
            <family val="2"/>
          </rPr>
          <t>Y08072022-34</t>
        </r>
      </text>
    </comment>
    <comment ref="X3820" authorId="0" shapeId="0" xr:uid="{EC52B669-C74A-49DE-8F9E-4B1F999271D2}">
      <text>
        <r>
          <rPr>
            <sz val="10"/>
            <rFont val="Tahoma"/>
            <family val="2"/>
          </rPr>
          <t>Total Dox Acceptance Amt - Total Paid Amt</t>
        </r>
      </text>
    </comment>
    <comment ref="X3822" authorId="0" shapeId="0" xr:uid="{41C8F8E6-5AD5-4BBC-AD4E-A6C65BE091EC}">
      <text>
        <r>
          <rPr>
            <sz val="10"/>
            <rFont val="Tahoma"/>
            <family val="2"/>
          </rPr>
          <t>Total Dox Acceptance Amt - Total Paid Amt</t>
        </r>
      </text>
    </comment>
    <comment ref="L3823" authorId="0" shapeId="0" xr:uid="{6FE50EA3-21A3-4637-9DEC-EC1D8F9B68BC}">
      <text>
        <r>
          <rPr>
            <sz val="10"/>
            <rFont val="Tahoma"/>
            <family val="2"/>
          </rPr>
          <t>Y06132022-50</t>
        </r>
      </text>
    </comment>
    <comment ref="X3824" authorId="0" shapeId="0" xr:uid="{446B6076-B864-412F-B357-C039D50A2092}">
      <text>
        <r>
          <rPr>
            <sz val="10"/>
            <rFont val="Tahoma"/>
            <family val="2"/>
          </rPr>
          <t>Total Dox Acceptance Amt - Total Paid Amt</t>
        </r>
      </text>
    </comment>
    <comment ref="L3825" authorId="0" shapeId="0" xr:uid="{A446C444-D2B3-4238-B28B-738CCFF95C93}">
      <text>
        <r>
          <rPr>
            <sz val="10"/>
            <rFont val="Tahoma"/>
            <family val="2"/>
          </rPr>
          <t>Y07212022-8</t>
        </r>
      </text>
    </comment>
    <comment ref="X3826" authorId="0" shapeId="0" xr:uid="{E757357C-260F-4DB2-B0C9-C35EE7B1F0A5}">
      <text>
        <r>
          <rPr>
            <sz val="10"/>
            <rFont val="Tahoma"/>
            <family val="2"/>
          </rPr>
          <t>Total Dox Acceptance Amt - Total Paid Amt</t>
        </r>
      </text>
    </comment>
    <comment ref="L3827" authorId="0" shapeId="0" xr:uid="{23D0837A-6F57-4E12-84FA-C894D3FB8087}">
      <text>
        <r>
          <rPr>
            <sz val="10"/>
            <rFont val="Tahoma"/>
            <family val="2"/>
          </rPr>
          <t>Y07312022-28</t>
        </r>
      </text>
    </comment>
    <comment ref="X3828" authorId="0" shapeId="0" xr:uid="{E1C4035C-BE9D-4F80-8597-6C8AD994E4BF}">
      <text>
        <r>
          <rPr>
            <sz val="10"/>
            <rFont val="Tahoma"/>
            <family val="2"/>
          </rPr>
          <t>Total Dox Acceptance Amt - Total Paid Amt</t>
        </r>
      </text>
    </comment>
    <comment ref="L3829" authorId="0" shapeId="0" xr:uid="{43A42079-0E40-4796-9D0E-099CB891CE9F}">
      <text>
        <r>
          <rPr>
            <sz val="10"/>
            <rFont val="Tahoma"/>
            <family val="2"/>
          </rPr>
          <t>Y07212022-9</t>
        </r>
      </text>
    </comment>
    <comment ref="X3830" authorId="0" shapeId="0" xr:uid="{649C1A46-373B-4026-8570-15AC9F9C4FFE}">
      <text>
        <r>
          <rPr>
            <sz val="10"/>
            <rFont val="Tahoma"/>
            <family val="2"/>
          </rPr>
          <t>Total Dox Acceptance Amt - Total Paid Amt</t>
        </r>
      </text>
    </comment>
    <comment ref="L3831" authorId="0" shapeId="0" xr:uid="{D21A4698-417F-42A2-B02A-4E8E7FA277B7}">
      <text>
        <r>
          <rPr>
            <sz val="10"/>
            <rFont val="Tahoma"/>
            <family val="2"/>
          </rPr>
          <t>Y07062022-25</t>
        </r>
      </text>
    </comment>
    <comment ref="X3832" authorId="0" shapeId="0" xr:uid="{F243D491-84D0-4FDE-92B0-C1BE89C9CCEC}">
      <text>
        <r>
          <rPr>
            <sz val="10"/>
            <rFont val="Tahoma"/>
            <family val="2"/>
          </rPr>
          <t>Total Dox Acceptance Amt - Total Paid Amt</t>
        </r>
      </text>
    </comment>
    <comment ref="L3833" authorId="0" shapeId="0" xr:uid="{6485CB59-B099-4868-B379-9BAFE34E13B2}">
      <text/>
    </comment>
    <comment ref="X3834" authorId="0" shapeId="0" xr:uid="{F7990BA4-9AA4-4E3A-AC53-89D86E95AB46}">
      <text>
        <r>
          <rPr>
            <sz val="10"/>
            <rFont val="Tahoma"/>
            <family val="2"/>
          </rPr>
          <t>Total Dox Acceptance Amt - Total Paid Amt</t>
        </r>
      </text>
    </comment>
    <comment ref="L3835" authorId="0" shapeId="0" xr:uid="{0EEAD171-E160-4401-BC30-1938037A6FBE}">
      <text/>
    </comment>
    <comment ref="X3836" authorId="0" shapeId="0" xr:uid="{0A84401A-FAC6-4FE6-A326-BAC4D35C0092}">
      <text>
        <r>
          <rPr>
            <sz val="10"/>
            <rFont val="Tahoma"/>
            <family val="2"/>
          </rPr>
          <t>Total Dox Acceptance Amt - Total Paid Amt</t>
        </r>
      </text>
    </comment>
    <comment ref="L3837" authorId="0" shapeId="0" xr:uid="{80512242-C161-4BC7-8B11-8D744642E7FC}">
      <text/>
    </comment>
    <comment ref="X3838" authorId="0" shapeId="0" xr:uid="{6AD9808C-9EC2-4452-9740-94409AA646DD}">
      <text>
        <r>
          <rPr>
            <sz val="10"/>
            <rFont val="Tahoma"/>
            <family val="2"/>
          </rPr>
          <t>Total Dox Acceptance Amt - Total Paid Amt</t>
        </r>
      </text>
    </comment>
    <comment ref="L3839" authorId="0" shapeId="0" xr:uid="{38A526AD-69EB-4907-84C5-2C603648DAD1}">
      <text/>
    </comment>
    <comment ref="X3840" authorId="0" shapeId="0" xr:uid="{D19494AA-AD98-4AFF-97E7-6527D4197F77}">
      <text>
        <r>
          <rPr>
            <sz val="10"/>
            <rFont val="Tahoma"/>
            <family val="2"/>
          </rPr>
          <t>Total Dox Acceptance Amt - Total Paid Amt</t>
        </r>
      </text>
    </comment>
    <comment ref="L3841" authorId="0" shapeId="0" xr:uid="{8D1AB301-8E3D-44D0-A1A6-F84E3A9CC543}">
      <text>
        <r>
          <rPr>
            <sz val="10"/>
            <rFont val="Tahoma"/>
            <family val="2"/>
          </rPr>
          <t>Y08072022-59</t>
        </r>
      </text>
    </comment>
    <comment ref="L3842" authorId="0" shapeId="0" xr:uid="{20A10977-E5D9-4ABB-AA55-71E06036B997}">
      <text>
        <r>
          <rPr>
            <sz val="10"/>
            <rFont val="Tahoma"/>
            <family val="2"/>
          </rPr>
          <t>Y08282022-18</t>
        </r>
      </text>
    </comment>
    <comment ref="X3843" authorId="0" shapeId="0" xr:uid="{B11A9AEB-D857-4BCB-A28A-9E018F00A1F9}">
      <text>
        <r>
          <rPr>
            <sz val="10"/>
            <rFont val="Tahoma"/>
            <family val="2"/>
          </rPr>
          <t>Total Dox Acceptance Amt - Total Paid Amt</t>
        </r>
      </text>
    </comment>
    <comment ref="L3844" authorId="0" shapeId="0" xr:uid="{1D6F7520-3825-45B1-BEA0-0ABE6329701C}">
      <text>
        <r>
          <rPr>
            <sz val="10"/>
            <rFont val="Tahoma"/>
            <family val="2"/>
          </rPr>
          <t>Y08032022-86</t>
        </r>
      </text>
    </comment>
    <comment ref="X3845" authorId="0" shapeId="0" xr:uid="{310E107A-4DDB-47D8-B97E-9AB84B24F040}">
      <text>
        <r>
          <rPr>
            <sz val="10"/>
            <rFont val="Tahoma"/>
            <family val="2"/>
          </rPr>
          <t>Total Dox Acceptance Amt - Total Paid Amt</t>
        </r>
      </text>
    </comment>
    <comment ref="L3846" authorId="0" shapeId="0" xr:uid="{3C4A78BA-A161-4FEA-B80A-B075DBCF6ACE}">
      <text>
        <r>
          <rPr>
            <sz val="10"/>
            <rFont val="Tahoma"/>
            <family val="2"/>
          </rPr>
          <t>Y08072022-56</t>
        </r>
      </text>
    </comment>
    <comment ref="X3847" authorId="0" shapeId="0" xr:uid="{81FA7C85-C593-40AD-B348-EE1B7671C089}">
      <text>
        <r>
          <rPr>
            <sz val="10"/>
            <rFont val="Tahoma"/>
            <family val="2"/>
          </rPr>
          <t>Total Dox Acceptance Amt - Total Paid Amt</t>
        </r>
      </text>
    </comment>
    <comment ref="L3848" authorId="0" shapeId="0" xr:uid="{529601C2-20E1-4451-8D76-1AEF2D338673}">
      <text>
        <r>
          <rPr>
            <sz val="10"/>
            <rFont val="Tahoma"/>
            <family val="2"/>
          </rPr>
          <t>Y08072022-63</t>
        </r>
      </text>
    </comment>
    <comment ref="X3849" authorId="0" shapeId="0" xr:uid="{BCA0B81F-0BD1-407D-8D5D-298E3DB33001}">
      <text>
        <r>
          <rPr>
            <sz val="10"/>
            <rFont val="Tahoma"/>
            <family val="2"/>
          </rPr>
          <t>Total Dox Acceptance Amt - Total Paid Amt</t>
        </r>
      </text>
    </comment>
    <comment ref="L3850" authorId="0" shapeId="0" xr:uid="{B365249F-1BFC-45AD-92A5-EE575BD2F5BA}">
      <text>
        <r>
          <rPr>
            <sz val="10"/>
            <rFont val="Tahoma"/>
            <family val="2"/>
          </rPr>
          <t>Y08072022-30</t>
        </r>
      </text>
    </comment>
    <comment ref="X3851" authorId="0" shapeId="0" xr:uid="{8E066E57-C83E-47C7-A22E-B31799AA8E33}">
      <text>
        <r>
          <rPr>
            <sz val="10"/>
            <rFont val="Tahoma"/>
            <family val="2"/>
          </rPr>
          <t>Total Dox Acceptance Amt - Total Paid Amt</t>
        </r>
      </text>
    </comment>
    <comment ref="L3852" authorId="0" shapeId="0" xr:uid="{2BEFA1BB-808F-417C-A835-0A627A4F6F03}">
      <text>
        <r>
          <rPr>
            <sz val="10"/>
            <rFont val="Tahoma"/>
            <family val="2"/>
          </rPr>
          <t>Y06262022-4</t>
        </r>
      </text>
    </comment>
    <comment ref="X3853" authorId="0" shapeId="0" xr:uid="{D14831A5-BD25-436A-942E-57398FA2293C}">
      <text>
        <r>
          <rPr>
            <sz val="10"/>
            <rFont val="Tahoma"/>
            <family val="2"/>
          </rPr>
          <t>Total Dox Acceptance Amt - Total Paid Amt</t>
        </r>
      </text>
    </comment>
    <comment ref="L3854" authorId="0" shapeId="0" xr:uid="{A3A9485C-1DCB-40AD-A9F5-6534972702A1}">
      <text>
        <r>
          <rPr>
            <sz val="10"/>
            <rFont val="Tahoma"/>
            <family val="2"/>
          </rPr>
          <t>Y08072022-58</t>
        </r>
      </text>
    </comment>
    <comment ref="X3855" authorId="0" shapeId="0" xr:uid="{BB63E591-2920-43BA-A899-99ED30748C66}">
      <text>
        <r>
          <rPr>
            <sz val="10"/>
            <rFont val="Tahoma"/>
            <family val="2"/>
          </rPr>
          <t>Total Dox Acceptance Amt - Total Paid Amt</t>
        </r>
      </text>
    </comment>
    <comment ref="L3856" authorId="0" shapeId="0" xr:uid="{13F6B035-8F63-4467-B7A0-6105B2219A5E}">
      <text>
        <r>
          <rPr>
            <sz val="10"/>
            <rFont val="Tahoma"/>
            <family val="2"/>
          </rPr>
          <t>Y07312022-25</t>
        </r>
      </text>
    </comment>
    <comment ref="X3857" authorId="0" shapeId="0" xr:uid="{7062E193-18B5-4A19-82C5-EC4039BD1007}">
      <text>
        <r>
          <rPr>
            <sz val="10"/>
            <rFont val="Tahoma"/>
            <family val="2"/>
          </rPr>
          <t>Total Dox Acceptance Amt - Total Paid Amt</t>
        </r>
      </text>
    </comment>
    <comment ref="L3858" authorId="0" shapeId="0" xr:uid="{E0084D42-33D1-4804-A9BF-BDDAEB0E729B}">
      <text>
        <r>
          <rPr>
            <sz val="10"/>
            <rFont val="Tahoma"/>
            <family val="2"/>
          </rPr>
          <t>Y06112022-33</t>
        </r>
      </text>
    </comment>
    <comment ref="X3859" authorId="0" shapeId="0" xr:uid="{6DF27FCC-4EDF-437C-AF71-54ACB4C17ED5}">
      <text>
        <r>
          <rPr>
            <sz val="10"/>
            <rFont val="Tahoma"/>
            <family val="2"/>
          </rPr>
          <t>Total Dox Acceptance Amt - Total Paid Amt</t>
        </r>
      </text>
    </comment>
    <comment ref="L3860" authorId="0" shapeId="0" xr:uid="{CAD67AF8-2D71-4139-979A-92242FF0564F}">
      <text>
        <r>
          <rPr>
            <sz val="10"/>
            <rFont val="Tahoma"/>
            <family val="2"/>
          </rPr>
          <t>Y08032022-77</t>
        </r>
      </text>
    </comment>
    <comment ref="X3861" authorId="0" shapeId="0" xr:uid="{B5A5D478-97A6-429B-9A43-69BFB19EBCEA}">
      <text>
        <r>
          <rPr>
            <sz val="10"/>
            <rFont val="Tahoma"/>
            <family val="2"/>
          </rPr>
          <t>Total Dox Acceptance Amt - Total Paid Amt</t>
        </r>
      </text>
    </comment>
    <comment ref="L3862" authorId="0" shapeId="0" xr:uid="{17B428EA-9641-4789-A87F-9AC9BFC58548}">
      <text>
        <r>
          <rPr>
            <sz val="10"/>
            <rFont val="Tahoma"/>
            <family val="2"/>
          </rPr>
          <t>Y07202022-35</t>
        </r>
      </text>
    </comment>
    <comment ref="X3863" authorId="0" shapeId="0" xr:uid="{B28533EF-F3C3-4160-A18B-40BD51159FC5}">
      <text>
        <r>
          <rPr>
            <sz val="10"/>
            <rFont val="Tahoma"/>
            <family val="2"/>
          </rPr>
          <t>Total Dox Acceptance Amt - Total Paid Amt</t>
        </r>
      </text>
    </comment>
    <comment ref="L3864" authorId="0" shapeId="0" xr:uid="{2F5032F0-6D83-434E-BC12-B9503AF54733}">
      <text/>
    </comment>
    <comment ref="X3865" authorId="0" shapeId="0" xr:uid="{AADD6780-B9CB-471A-9A23-B63C77937496}">
      <text>
        <r>
          <rPr>
            <sz val="10"/>
            <rFont val="Tahoma"/>
            <family val="2"/>
          </rPr>
          <t>Total Dox Acceptance Amt - Total Paid Amt</t>
        </r>
      </text>
    </comment>
    <comment ref="L3866" authorId="0" shapeId="0" xr:uid="{90717911-E913-4C06-A99E-FCA49067BCD5}">
      <text/>
    </comment>
    <comment ref="X3867" authorId="0" shapeId="0" xr:uid="{C74B0167-F94F-4832-9278-2C7E1F5AB0E7}">
      <text>
        <r>
          <rPr>
            <sz val="10"/>
            <rFont val="Tahoma"/>
            <family val="2"/>
          </rPr>
          <t>Total Dox Acceptance Amt - Total Paid Amt</t>
        </r>
      </text>
    </comment>
    <comment ref="L3868" authorId="0" shapeId="0" xr:uid="{6DB94CCE-F46E-4A13-93CA-DDD80E529E83}">
      <text>
        <r>
          <rPr>
            <sz val="10"/>
            <rFont val="Tahoma"/>
            <family val="2"/>
          </rPr>
          <t>Y08222022-6</t>
        </r>
      </text>
    </comment>
    <comment ref="X3869" authorId="0" shapeId="0" xr:uid="{5D15C505-8E68-42B7-AD53-8E02577352AA}">
      <text>
        <r>
          <rPr>
            <sz val="10"/>
            <rFont val="Tahoma"/>
            <family val="2"/>
          </rPr>
          <t>Total Dox Acceptance Amt - Total Paid Amt</t>
        </r>
      </text>
    </comment>
    <comment ref="L3870" authorId="0" shapeId="0" xr:uid="{254AF46B-1B52-44EA-BAE4-6E0EAD2CE638}">
      <text>
        <r>
          <rPr>
            <sz val="10"/>
            <rFont val="Tahoma"/>
            <family val="2"/>
          </rPr>
          <t>Y06252022-18</t>
        </r>
      </text>
    </comment>
    <comment ref="X3871" authorId="0" shapeId="0" xr:uid="{B20F1612-7977-4CD2-951F-744CD1C2EDBB}">
      <text>
        <r>
          <rPr>
            <sz val="10"/>
            <rFont val="Tahoma"/>
            <family val="2"/>
          </rPr>
          <t>Total Dox Acceptance Amt - Total Paid Amt</t>
        </r>
      </text>
    </comment>
    <comment ref="L3872" authorId="0" shapeId="0" xr:uid="{EABAC91B-0F0A-4CE0-A6CB-D10D563433E2}">
      <text>
        <r>
          <rPr>
            <sz val="10"/>
            <rFont val="Tahoma"/>
            <family val="2"/>
          </rPr>
          <t>Y09012022-7</t>
        </r>
      </text>
    </comment>
    <comment ref="X3873" authorId="0" shapeId="0" xr:uid="{30A3D941-B9F0-4514-BB8B-91DE2E05616A}">
      <text>
        <r>
          <rPr>
            <sz val="10"/>
            <rFont val="Tahoma"/>
            <family val="2"/>
          </rPr>
          <t>Total Dox Acceptance Amt - Total Paid Amt</t>
        </r>
      </text>
    </comment>
    <comment ref="L3874" authorId="0" shapeId="0" xr:uid="{126E51C6-D669-41E0-A466-7C9A2022CE19}">
      <text>
        <r>
          <rPr>
            <sz val="10"/>
            <rFont val="Tahoma"/>
            <family val="2"/>
          </rPr>
          <t>Y08032022-83</t>
        </r>
      </text>
    </comment>
    <comment ref="X3875" authorId="0" shapeId="0" xr:uid="{8513D214-CE45-4C97-8B8B-551770A722C9}">
      <text>
        <r>
          <rPr>
            <sz val="10"/>
            <rFont val="Tahoma"/>
            <family val="2"/>
          </rPr>
          <t>Total Dox Acceptance Amt - Total Paid Amt</t>
        </r>
      </text>
    </comment>
    <comment ref="X3877" authorId="0" shapeId="0" xr:uid="{883D5FF1-F6B1-4928-AA8E-0D263963B8B0}">
      <text>
        <r>
          <rPr>
            <sz val="10"/>
            <rFont val="Tahoma"/>
            <family val="2"/>
          </rPr>
          <t>Total Dox Acceptance Amt - Total Paid Amt</t>
        </r>
      </text>
    </comment>
    <comment ref="L3878" authorId="0" shapeId="0" xr:uid="{0DD3EB1A-A5C0-4A49-AADB-1647536B4445}">
      <text>
        <r>
          <rPr>
            <sz val="10"/>
            <rFont val="Tahoma"/>
            <family val="2"/>
          </rPr>
          <t>Y09012022-34</t>
        </r>
      </text>
    </comment>
    <comment ref="X3879" authorId="0" shapeId="0" xr:uid="{616E95E3-2EDF-42A9-A318-ED668554DF7A}">
      <text>
        <r>
          <rPr>
            <sz val="10"/>
            <rFont val="Tahoma"/>
            <family val="2"/>
          </rPr>
          <t>Total Dox Acceptance Amt - Total Paid Amt</t>
        </r>
      </text>
    </comment>
    <comment ref="L3880" authorId="0" shapeId="0" xr:uid="{81CC718D-919E-4755-A13B-97A36D5CFC76}">
      <text>
        <r>
          <rPr>
            <sz val="10"/>
            <rFont val="Tahoma"/>
            <family val="2"/>
          </rPr>
          <t>Y07062022-33</t>
        </r>
      </text>
    </comment>
    <comment ref="X3881" authorId="0" shapeId="0" xr:uid="{FDD9B4F9-F6A0-4843-9ABF-62BB846242B8}">
      <text>
        <r>
          <rPr>
            <sz val="10"/>
            <rFont val="Tahoma"/>
            <family val="2"/>
          </rPr>
          <t>Total Dox Acceptance Amt - Total Paid Amt</t>
        </r>
      </text>
    </comment>
    <comment ref="L3882" authorId="0" shapeId="0" xr:uid="{ADA2D78D-F906-49F3-959A-8FB9FA507183}">
      <text/>
    </comment>
    <comment ref="X3883" authorId="0" shapeId="0" xr:uid="{378F75AA-E4F6-47FB-B33B-E1491890F838}">
      <text>
        <r>
          <rPr>
            <sz val="10"/>
            <rFont val="Tahoma"/>
            <family val="2"/>
          </rPr>
          <t>Total Dox Acceptance Amt - Total Paid Amt</t>
        </r>
      </text>
    </comment>
    <comment ref="L3884" authorId="0" shapeId="0" xr:uid="{BCE5E659-9D0B-47CE-86BF-105FA0F5C74C}">
      <text>
        <r>
          <rPr>
            <sz val="10"/>
            <rFont val="Tahoma"/>
            <family val="2"/>
          </rPr>
          <t>Y09052022-77</t>
        </r>
      </text>
    </comment>
    <comment ref="X3885" authorId="0" shapeId="0" xr:uid="{FF4CC494-DEF3-409B-9F24-F28CA1FA2132}">
      <text>
        <r>
          <rPr>
            <sz val="10"/>
            <rFont val="Tahoma"/>
            <family val="2"/>
          </rPr>
          <t>Total Dox Acceptance Amt - Total Paid Amt</t>
        </r>
      </text>
    </comment>
    <comment ref="L3886" authorId="0" shapeId="0" xr:uid="{44CCCF9B-DE07-4E85-8D95-CB2FBBC09BCF}">
      <text>
        <r>
          <rPr>
            <sz val="10"/>
            <rFont val="Tahoma"/>
            <family val="2"/>
          </rPr>
          <t>Y08282022-19</t>
        </r>
      </text>
    </comment>
    <comment ref="X3887" authorId="0" shapeId="0" xr:uid="{3A2C5114-104F-4E52-B918-307AFCDFE416}">
      <text>
        <r>
          <rPr>
            <sz val="10"/>
            <rFont val="Tahoma"/>
            <family val="2"/>
          </rPr>
          <t>Total Dox Acceptance Amt - Total Paid Amt</t>
        </r>
      </text>
    </comment>
    <comment ref="L3888" authorId="0" shapeId="0" xr:uid="{3CF70B67-D3DF-4B27-92D3-9813B5CE98A4}">
      <text>
        <r>
          <rPr>
            <sz val="10"/>
            <rFont val="Tahoma"/>
            <family val="2"/>
          </rPr>
          <t>Y08032022-92</t>
        </r>
      </text>
    </comment>
    <comment ref="X3889" authorId="0" shapeId="0" xr:uid="{621AC612-FF91-422F-BA4E-E3E2117798A2}">
      <text>
        <r>
          <rPr>
            <sz val="10"/>
            <rFont val="Tahoma"/>
            <family val="2"/>
          </rPr>
          <t>Total Dox Acceptance Amt - Total Paid Amt</t>
        </r>
      </text>
    </comment>
    <comment ref="L3890" authorId="0" shapeId="0" xr:uid="{C707CCF2-17CD-4277-9AF2-B7847FCE4881}">
      <text>
        <r>
          <rPr>
            <sz val="10"/>
            <rFont val="Tahoma"/>
            <family val="2"/>
          </rPr>
          <t>Y08032022-70</t>
        </r>
      </text>
    </comment>
    <comment ref="X3891" authorId="0" shapeId="0" xr:uid="{D04E3B1F-6979-4ADB-ADD3-615B75A5DB50}">
      <text>
        <r>
          <rPr>
            <sz val="10"/>
            <rFont val="Tahoma"/>
            <family val="2"/>
          </rPr>
          <t>Total Dox Acceptance Amt - Total Paid Amt</t>
        </r>
      </text>
    </comment>
    <comment ref="L3892" authorId="0" shapeId="0" xr:uid="{3A4E3672-80BA-4A49-9B62-ACEB2FDA0908}">
      <text>
        <r>
          <rPr>
            <sz val="10"/>
            <rFont val="Tahoma"/>
            <family val="2"/>
          </rPr>
          <t>Y07212022-2</t>
        </r>
      </text>
    </comment>
    <comment ref="X3893" authorId="0" shapeId="0" xr:uid="{F520DD87-BD86-462B-B788-41879241CF06}">
      <text>
        <r>
          <rPr>
            <sz val="10"/>
            <rFont val="Tahoma"/>
            <family val="2"/>
          </rPr>
          <t>Total Dox Acceptance Amt - Total Paid Amt</t>
        </r>
      </text>
    </comment>
    <comment ref="L3894" authorId="0" shapeId="0" xr:uid="{2BB95EC4-6CC0-42F2-991E-8E59282D28C8}">
      <text/>
    </comment>
    <comment ref="X3895" authorId="0" shapeId="0" xr:uid="{5679E0A7-FEC4-4BA7-A359-1574BA54882C}">
      <text>
        <r>
          <rPr>
            <sz val="10"/>
            <rFont val="Tahoma"/>
            <family val="2"/>
          </rPr>
          <t>Total Dox Acceptance Amt - Total Paid Amt</t>
        </r>
      </text>
    </comment>
    <comment ref="L3896" authorId="0" shapeId="0" xr:uid="{684111FE-3636-4136-A243-244E2FB83ACD}">
      <text>
        <r>
          <rPr>
            <sz val="10"/>
            <rFont val="Tahoma"/>
            <family val="2"/>
          </rPr>
          <t>Y08042022-56</t>
        </r>
      </text>
    </comment>
    <comment ref="X3897" authorId="0" shapeId="0" xr:uid="{F4D25689-B4E5-4989-A6AF-A0657BED3E5A}">
      <text>
        <r>
          <rPr>
            <sz val="10"/>
            <rFont val="Tahoma"/>
            <family val="2"/>
          </rPr>
          <t>Total Dox Acceptance Amt - Total Paid Amt</t>
        </r>
      </text>
    </comment>
    <comment ref="L3898" authorId="0" shapeId="0" xr:uid="{A556070D-3ADF-4582-B31F-B515C74C0DE5}">
      <text>
        <r>
          <rPr>
            <sz val="10"/>
            <rFont val="Tahoma"/>
            <family val="2"/>
          </rPr>
          <t>Y08032022-57</t>
        </r>
      </text>
    </comment>
    <comment ref="X3899" authorId="0" shapeId="0" xr:uid="{45FE34DC-AF82-4151-9CD3-8B01D516DA88}">
      <text>
        <r>
          <rPr>
            <sz val="10"/>
            <rFont val="Tahoma"/>
            <family val="2"/>
          </rPr>
          <t>Total Dox Acceptance Amt - Total Paid Amt</t>
        </r>
      </text>
    </comment>
    <comment ref="L3900" authorId="0" shapeId="0" xr:uid="{32FA0127-2446-41A9-A9EA-AB1BB5F793DF}">
      <text>
        <r>
          <rPr>
            <sz val="10"/>
            <rFont val="Tahoma"/>
            <family val="2"/>
          </rPr>
          <t>Y08072022-27</t>
        </r>
      </text>
    </comment>
    <comment ref="X3901" authorId="0" shapeId="0" xr:uid="{DF4825EB-77D2-4761-A47E-541CA2E991C0}">
      <text>
        <r>
          <rPr>
            <sz val="10"/>
            <rFont val="Tahoma"/>
            <family val="2"/>
          </rPr>
          <t>Total Dox Acceptance Amt - Total Paid Amt</t>
        </r>
      </text>
    </comment>
    <comment ref="L3902" authorId="0" shapeId="0" xr:uid="{C9B2FAED-5FD5-4678-AC0A-F953CB81CE67}">
      <text>
        <r>
          <rPr>
            <sz val="10"/>
            <rFont val="Tahoma"/>
            <family val="2"/>
          </rPr>
          <t>Y08072022-32</t>
        </r>
      </text>
    </comment>
    <comment ref="X3903" authorId="0" shapeId="0" xr:uid="{7FC2B1A1-704D-4D75-A3FB-655146AC63D4}">
      <text>
        <r>
          <rPr>
            <sz val="10"/>
            <rFont val="Tahoma"/>
            <family val="2"/>
          </rPr>
          <t>Total Dox Acceptance Amt - Total Paid Amt</t>
        </r>
      </text>
    </comment>
    <comment ref="L3904" authorId="0" shapeId="0" xr:uid="{642A713C-0556-4D52-A1F8-29E902127A79}">
      <text>
        <r>
          <rPr>
            <sz val="10"/>
            <rFont val="Tahoma"/>
            <family val="2"/>
          </rPr>
          <t>Y08282022-25</t>
        </r>
      </text>
    </comment>
    <comment ref="X3905" authorId="0" shapeId="0" xr:uid="{958646F8-C70C-4613-970F-973106ED0C37}">
      <text>
        <r>
          <rPr>
            <sz val="10"/>
            <rFont val="Tahoma"/>
            <family val="2"/>
          </rPr>
          <t>Total Dox Acceptance Amt - Total Paid Amt</t>
        </r>
      </text>
    </comment>
    <comment ref="L3906" authorId="0" shapeId="0" xr:uid="{D42F1313-744A-47E7-B4D2-9EC1E9ECDA48}">
      <text>
        <r>
          <rPr>
            <sz val="10"/>
            <rFont val="Tahoma"/>
            <family val="2"/>
          </rPr>
          <t>Y07212022-6</t>
        </r>
      </text>
    </comment>
    <comment ref="X3907" authorId="0" shapeId="0" xr:uid="{94266BAD-41EB-4D7B-996E-FC2AB7F4BEE0}">
      <text>
        <r>
          <rPr>
            <sz val="10"/>
            <rFont val="Tahoma"/>
            <family val="2"/>
          </rPr>
          <t>Total Dox Acceptance Amt - Total Paid Amt</t>
        </r>
      </text>
    </comment>
    <comment ref="L3908" authorId="0" shapeId="0" xr:uid="{CC2D4F74-2701-41EA-AD44-726CE16C8933}">
      <text>
        <r>
          <rPr>
            <sz val="10"/>
            <rFont val="Tahoma"/>
            <family val="2"/>
          </rPr>
          <t>Y07202022-109</t>
        </r>
      </text>
    </comment>
    <comment ref="X3909" authorId="0" shapeId="0" xr:uid="{8E9C5BE1-65C2-4893-A3E1-49F2ACE86218}">
      <text>
        <r>
          <rPr>
            <sz val="10"/>
            <rFont val="Tahoma"/>
            <family val="2"/>
          </rPr>
          <t>Total Dox Acceptance Amt - Total Paid Amt</t>
        </r>
      </text>
    </comment>
    <comment ref="L3910" authorId="0" shapeId="0" xr:uid="{D9EA8B8A-8D04-4265-991A-F8E474146F76}">
      <text>
        <r>
          <rPr>
            <sz val="10"/>
            <rFont val="Tahoma"/>
            <family val="2"/>
          </rPr>
          <t>Y08072022-20</t>
        </r>
      </text>
    </comment>
    <comment ref="X3911" authorId="0" shapeId="0" xr:uid="{600A2BBE-3870-4552-88A2-CF24B6A9D6F2}">
      <text>
        <r>
          <rPr>
            <sz val="10"/>
            <rFont val="Tahoma"/>
            <family val="2"/>
          </rPr>
          <t>Total Dox Acceptance Amt - Total Paid Amt</t>
        </r>
      </text>
    </comment>
    <comment ref="L3912" authorId="0" shapeId="0" xr:uid="{D220802A-0D5C-424C-9614-26F76343A2B4}">
      <text>
        <r>
          <rPr>
            <sz val="10"/>
            <rFont val="Tahoma"/>
            <family val="2"/>
          </rPr>
          <t>Y08032022-91</t>
        </r>
      </text>
    </comment>
    <comment ref="X3913" authorId="0" shapeId="0" xr:uid="{2BAAA353-2438-43A2-8E7C-90D96949E0BB}">
      <text>
        <r>
          <rPr>
            <sz val="10"/>
            <rFont val="Tahoma"/>
            <family val="2"/>
          </rPr>
          <t>Total Dox Acceptance Amt - Total Paid Amt</t>
        </r>
      </text>
    </comment>
    <comment ref="L3914" authorId="0" shapeId="0" xr:uid="{3892ACDC-3C15-48FD-A7FC-92536A4D0A97}">
      <text>
        <r>
          <rPr>
            <sz val="10"/>
            <rFont val="Tahoma"/>
            <family val="2"/>
          </rPr>
          <t>Y08282022-6</t>
        </r>
      </text>
    </comment>
    <comment ref="X3915" authorId="0" shapeId="0" xr:uid="{FBE0167E-EE93-473D-80D2-08B6EDBDA16F}">
      <text>
        <r>
          <rPr>
            <sz val="10"/>
            <rFont val="Tahoma"/>
            <family val="2"/>
          </rPr>
          <t>Total Dox Acceptance Amt - Total Paid Amt</t>
        </r>
      </text>
    </comment>
    <comment ref="L3916" authorId="0" shapeId="0" xr:uid="{14749CF1-DECD-4DE2-A82F-0F867261DFA3}">
      <text>
        <r>
          <rPr>
            <sz val="10"/>
            <rFont val="Tahoma"/>
            <family val="2"/>
          </rPr>
          <t>Y08222022-16</t>
        </r>
      </text>
    </comment>
    <comment ref="X3917" authorId="0" shapeId="0" xr:uid="{011BE726-6705-45DE-B551-37424D4CF347}">
      <text>
        <r>
          <rPr>
            <sz val="10"/>
            <rFont val="Tahoma"/>
            <family val="2"/>
          </rPr>
          <t>Total Dox Acceptance Amt - Total Paid Amt</t>
        </r>
      </text>
    </comment>
    <comment ref="L3918" authorId="0" shapeId="0" xr:uid="{BA4B3F43-C316-4F51-86A7-0534BC9A280C}">
      <text>
        <r>
          <rPr>
            <sz val="10"/>
            <rFont val="Tahoma"/>
            <family val="2"/>
          </rPr>
          <t>Y07062022-43</t>
        </r>
      </text>
    </comment>
    <comment ref="X3919" authorId="0" shapeId="0" xr:uid="{73D0C8EA-7B13-4634-B5EF-7B5B98CAAC7F}">
      <text>
        <r>
          <rPr>
            <sz val="10"/>
            <rFont val="Tahoma"/>
            <family val="2"/>
          </rPr>
          <t>Total Dox Acceptance Amt - Total Paid Amt</t>
        </r>
      </text>
    </comment>
    <comment ref="L3920" authorId="0" shapeId="0" xr:uid="{0488195B-86B9-49A3-95F3-4D41DC12CE40}">
      <text>
        <r>
          <rPr>
            <sz val="10"/>
            <rFont val="Tahoma"/>
            <family val="2"/>
          </rPr>
          <t>Y08072022-57</t>
        </r>
      </text>
    </comment>
    <comment ref="X3921" authorId="0" shapeId="0" xr:uid="{A117FA40-40F4-44C7-B968-824BC5F74E89}">
      <text>
        <r>
          <rPr>
            <sz val="10"/>
            <rFont val="Tahoma"/>
            <family val="2"/>
          </rPr>
          <t>Total Dox Acceptance Amt - Total Paid Amt</t>
        </r>
      </text>
    </comment>
    <comment ref="X3923" authorId="0" shapeId="0" xr:uid="{648A297C-20C8-4E9A-9F28-DE427D2915D7}">
      <text>
        <r>
          <rPr>
            <sz val="10"/>
            <rFont val="Tahoma"/>
            <family val="2"/>
          </rPr>
          <t>Total Dox Acceptance Amt - Total Paid Amt</t>
        </r>
      </text>
    </comment>
    <comment ref="L3924" authorId="0" shapeId="0" xr:uid="{381A6221-EB9B-4306-9E73-6530692E2663}">
      <text>
        <r>
          <rPr>
            <sz val="10"/>
            <rFont val="Tahoma"/>
            <family val="2"/>
          </rPr>
          <t>Y09072022-38</t>
        </r>
      </text>
    </comment>
    <comment ref="X3925" authorId="0" shapeId="0" xr:uid="{53209902-FE87-4ACB-AB52-A3AB5AB70006}">
      <text>
        <r>
          <rPr>
            <sz val="10"/>
            <rFont val="Tahoma"/>
            <family val="2"/>
          </rPr>
          <t>Total Dox Acceptance Amt - Total Paid Amt</t>
        </r>
      </text>
    </comment>
    <comment ref="L3926" authorId="0" shapeId="0" xr:uid="{8BD35C14-F7AE-4F5E-ABD6-B06EDC5D155E}">
      <text>
        <r>
          <rPr>
            <sz val="10"/>
            <rFont val="Tahoma"/>
            <family val="2"/>
          </rPr>
          <t>Y08032022-87</t>
        </r>
      </text>
    </comment>
    <comment ref="X3927" authorId="0" shapeId="0" xr:uid="{4A1413E9-6A1A-4BA9-B035-90A6E2B4B453}">
      <text>
        <r>
          <rPr>
            <sz val="10"/>
            <rFont val="Tahoma"/>
            <family val="2"/>
          </rPr>
          <t>Total Dox Acceptance Amt - Total Paid Amt</t>
        </r>
      </text>
    </comment>
    <comment ref="L3928" authorId="0" shapeId="0" xr:uid="{F053DA22-CDCF-4781-B9D7-4CC7D44B9776}">
      <text/>
    </comment>
    <comment ref="X3929" authorId="0" shapeId="0" xr:uid="{C9DB9136-ED0C-4D7F-8BA8-10E9FD76CDFD}">
      <text>
        <r>
          <rPr>
            <sz val="10"/>
            <rFont val="Tahoma"/>
            <family val="2"/>
          </rPr>
          <t>Total Dox Acceptance Amt - Total Paid Amt</t>
        </r>
      </text>
    </comment>
    <comment ref="L3930" authorId="0" shapeId="0" xr:uid="{79A06AEF-9231-4CD4-9945-6D715CAFCC8B}">
      <text>
        <r>
          <rPr>
            <sz val="10"/>
            <rFont val="Tahoma"/>
            <family val="2"/>
          </rPr>
          <t>Y07312022-22</t>
        </r>
      </text>
    </comment>
    <comment ref="X3931" authorId="0" shapeId="0" xr:uid="{5A1149C5-E4F0-4324-BE83-F2ACB74362EA}">
      <text>
        <r>
          <rPr>
            <sz val="10"/>
            <rFont val="Tahoma"/>
            <family val="2"/>
          </rPr>
          <t>Total Dox Acceptance Amt - Total Paid Amt</t>
        </r>
      </text>
    </comment>
    <comment ref="L3932" authorId="0" shapeId="0" xr:uid="{65E1F46E-B816-40EC-9844-DB755C071DF0}">
      <text/>
    </comment>
    <comment ref="X3933" authorId="0" shapeId="0" xr:uid="{063C0C2F-5293-4676-85C3-FF4CAEB2C635}">
      <text>
        <r>
          <rPr>
            <sz val="10"/>
            <rFont val="Tahoma"/>
            <family val="2"/>
          </rPr>
          <t>Total Dox Acceptance Amt - Total Paid Amt</t>
        </r>
      </text>
    </comment>
    <comment ref="L3934" authorId="0" shapeId="0" xr:uid="{34BCDF6E-D314-4DF7-AB93-E79CD4265523}">
      <text>
        <r>
          <rPr>
            <sz val="10"/>
            <rFont val="Tahoma"/>
            <family val="2"/>
          </rPr>
          <t>Y08042022-63</t>
        </r>
      </text>
    </comment>
    <comment ref="X3935" authorId="0" shapeId="0" xr:uid="{FA9E71A2-9962-4B4A-A1D2-2C5897888615}">
      <text>
        <r>
          <rPr>
            <sz val="10"/>
            <rFont val="Tahoma"/>
            <family val="2"/>
          </rPr>
          <t>Total Dox Acceptance Amt - Total Paid Amt</t>
        </r>
      </text>
    </comment>
    <comment ref="L3936" authorId="0" shapeId="0" xr:uid="{2AB6EB55-A1DE-4E13-A64D-28DC7E8BC915}">
      <text>
        <r>
          <rPr>
            <sz val="10"/>
            <rFont val="Tahoma"/>
            <family val="2"/>
          </rPr>
          <t>Y08032022-88</t>
        </r>
      </text>
    </comment>
    <comment ref="X3937" authorId="0" shapeId="0" xr:uid="{72D0AE3B-97E2-4038-ABBA-9D705EF1B5E8}">
      <text>
        <r>
          <rPr>
            <sz val="10"/>
            <rFont val="Tahoma"/>
            <family val="2"/>
          </rPr>
          <t>Total Dox Acceptance Amt - Total Paid Amt</t>
        </r>
      </text>
    </comment>
    <comment ref="L3938" authorId="0" shapeId="0" xr:uid="{F3FAD7ED-114E-492B-B031-3D7E8EC8DF49}">
      <text>
        <r>
          <rPr>
            <sz val="10"/>
            <rFont val="Tahoma"/>
            <family val="2"/>
          </rPr>
          <t>Y08072022-7</t>
        </r>
      </text>
    </comment>
    <comment ref="X3939" authorId="0" shapeId="0" xr:uid="{35289498-1670-4B32-BFF4-5E35ECF9E2DF}">
      <text>
        <r>
          <rPr>
            <sz val="10"/>
            <rFont val="Tahoma"/>
            <family val="2"/>
          </rPr>
          <t>Total Dox Acceptance Amt - Total Paid Amt</t>
        </r>
      </text>
    </comment>
    <comment ref="L3940" authorId="0" shapeId="0" xr:uid="{B872B7C1-B199-4454-89FC-7B9C1FC58A10}">
      <text>
        <r>
          <rPr>
            <sz val="10"/>
            <rFont val="Tahoma"/>
            <family val="2"/>
          </rPr>
          <t>Y08032022-93</t>
        </r>
      </text>
    </comment>
    <comment ref="X3941" authorId="0" shapeId="0" xr:uid="{F62D5E55-4800-4060-96B1-9F4AFE2EDFAA}">
      <text>
        <r>
          <rPr>
            <sz val="10"/>
            <rFont val="Tahoma"/>
            <family val="2"/>
          </rPr>
          <t>Total Dox Acceptance Amt - Total Paid Amt</t>
        </r>
      </text>
    </comment>
    <comment ref="L3942" authorId="0" shapeId="0" xr:uid="{199989F7-1817-4A69-8681-7766631AA3A8}">
      <text>
        <r>
          <rPr>
            <sz val="10"/>
            <rFont val="Tahoma"/>
            <family val="2"/>
          </rPr>
          <t>Y07212022-7</t>
        </r>
      </text>
    </comment>
    <comment ref="X3943" authorId="0" shapeId="0" xr:uid="{F2F5DDAF-6D10-463D-AE8D-C775DC4C9247}">
      <text>
        <r>
          <rPr>
            <sz val="10"/>
            <rFont val="Tahoma"/>
            <family val="2"/>
          </rPr>
          <t>Total Dox Acceptance Amt - Total Paid Amt</t>
        </r>
      </text>
    </comment>
    <comment ref="L3944" authorId="0" shapeId="0" xr:uid="{B470CBBC-361D-4545-AA5D-C4A7853D950B}">
      <text>
        <r>
          <rPr>
            <sz val="10"/>
            <rFont val="Tahoma"/>
            <family val="2"/>
          </rPr>
          <t>Y08222022-21</t>
        </r>
      </text>
    </comment>
    <comment ref="X3945" authorId="0" shapeId="0" xr:uid="{E144F0C0-BADD-4F6A-B2DD-49E3DE63767E}">
      <text>
        <r>
          <rPr>
            <sz val="10"/>
            <rFont val="Tahoma"/>
            <family val="2"/>
          </rPr>
          <t>Total Dox Acceptance Amt - Total Paid Amt</t>
        </r>
      </text>
    </comment>
    <comment ref="L3946" authorId="0" shapeId="0" xr:uid="{62F810DF-233C-4A02-91AE-3F67B84DC3C7}">
      <text>
        <r>
          <rPr>
            <sz val="10"/>
            <rFont val="Tahoma"/>
            <family val="2"/>
          </rPr>
          <t>Y08222022-12</t>
        </r>
      </text>
    </comment>
    <comment ref="X3947" authorId="0" shapeId="0" xr:uid="{0F4E7532-A25F-42D1-A380-0DF38787D7E7}">
      <text>
        <r>
          <rPr>
            <sz val="10"/>
            <rFont val="Tahoma"/>
            <family val="2"/>
          </rPr>
          <t>Total Dox Acceptance Amt - Total Paid Amt</t>
        </r>
      </text>
    </comment>
    <comment ref="L3948" authorId="0" shapeId="0" xr:uid="{E31746B1-3AAB-4107-943B-5D4BF48D2862}">
      <text>
        <r>
          <rPr>
            <sz val="10"/>
            <rFont val="Tahoma"/>
            <family val="2"/>
          </rPr>
          <t>Y08032022-85</t>
        </r>
      </text>
    </comment>
    <comment ref="X3949" authorId="0" shapeId="0" xr:uid="{EC95A52B-11DB-4162-BA14-5FCB3BCF6081}">
      <text>
        <r>
          <rPr>
            <sz val="10"/>
            <rFont val="Tahoma"/>
            <family val="2"/>
          </rPr>
          <t>Total Dox Acceptance Amt - Total Paid Amt</t>
        </r>
      </text>
    </comment>
    <comment ref="L3950" authorId="0" shapeId="0" xr:uid="{2E421B32-DA2E-4722-B0CE-D29A38FAC7D4}">
      <text/>
    </comment>
    <comment ref="X3951" authorId="0" shapeId="0" xr:uid="{5EEDADAF-D8F6-4F11-8A18-4E5BADABC30F}">
      <text>
        <r>
          <rPr>
            <sz val="10"/>
            <rFont val="Tahoma"/>
            <family val="2"/>
          </rPr>
          <t>Total Dox Acceptance Amt - Total Paid Amt</t>
        </r>
      </text>
    </comment>
    <comment ref="L3952" authorId="0" shapeId="0" xr:uid="{D6C6196D-7DC7-4673-BC0E-E11621E469AA}">
      <text/>
    </comment>
    <comment ref="X3953" authorId="0" shapeId="0" xr:uid="{D0BDA2E4-B63D-4373-A329-D57BA3C64512}">
      <text>
        <r>
          <rPr>
            <sz val="10"/>
            <rFont val="Tahoma"/>
            <family val="2"/>
          </rPr>
          <t>Total Dox Acceptance Amt - Total Paid Amt</t>
        </r>
      </text>
    </comment>
    <comment ref="L3954" authorId="0" shapeId="0" xr:uid="{819A539E-7543-446C-A466-E2B4F761F597}">
      <text>
        <r>
          <rPr>
            <sz val="10"/>
            <rFont val="Tahoma"/>
            <family val="2"/>
          </rPr>
          <t>Y09072022-36</t>
        </r>
      </text>
    </comment>
    <comment ref="X3955" authorId="0" shapeId="0" xr:uid="{DDE1B229-A0D4-42FE-809E-D59F9B8A238F}">
      <text>
        <r>
          <rPr>
            <sz val="10"/>
            <rFont val="Tahoma"/>
            <family val="2"/>
          </rPr>
          <t>Total Dox Acceptance Amt - Total Paid Amt</t>
        </r>
      </text>
    </comment>
    <comment ref="L3956" authorId="0" shapeId="0" xr:uid="{B079C7BD-9EA0-4970-B344-AF17A1A41E17}">
      <text>
        <r>
          <rPr>
            <sz val="10"/>
            <rFont val="Tahoma"/>
            <family val="2"/>
          </rPr>
          <t>Y08042022-58</t>
        </r>
      </text>
    </comment>
    <comment ref="X3957" authorId="0" shapeId="0" xr:uid="{83F69A51-1C12-4F8D-8F05-EB01AB136E13}">
      <text>
        <r>
          <rPr>
            <sz val="10"/>
            <rFont val="Tahoma"/>
            <family val="2"/>
          </rPr>
          <t>Total Dox Acceptance Amt - Total Paid Amt</t>
        </r>
      </text>
    </comment>
    <comment ref="L3958" authorId="0" shapeId="0" xr:uid="{D57D47A9-BF86-46D3-B3D6-1C8FF77D4BF3}">
      <text>
        <r>
          <rPr>
            <sz val="10"/>
            <rFont val="Tahoma"/>
            <family val="2"/>
          </rPr>
          <t>Y08282022-11</t>
        </r>
      </text>
    </comment>
    <comment ref="X3959" authorId="0" shapeId="0" xr:uid="{4DAB37DA-2B9D-4FF7-BC05-4207EEEC7048}">
      <text>
        <r>
          <rPr>
            <sz val="10"/>
            <rFont val="Tahoma"/>
            <family val="2"/>
          </rPr>
          <t>Total Dox Acceptance Amt - Total Paid Amt</t>
        </r>
      </text>
    </comment>
    <comment ref="L3960" authorId="0" shapeId="0" xr:uid="{8EBD5DFF-3089-49EE-9A06-AFD6FA69AE20}">
      <text>
        <r>
          <rPr>
            <sz val="10"/>
            <rFont val="Tahoma"/>
            <family val="2"/>
          </rPr>
          <t>Y08042022-61</t>
        </r>
      </text>
    </comment>
    <comment ref="X3961" authorId="0" shapeId="0" xr:uid="{8FB6BA09-DE2C-4501-A812-F087EA1B9A07}">
      <text>
        <r>
          <rPr>
            <sz val="10"/>
            <rFont val="Tahoma"/>
            <family val="2"/>
          </rPr>
          <t>Total Dox Acceptance Amt - Total Paid Amt</t>
        </r>
      </text>
    </comment>
    <comment ref="L3962" authorId="0" shapeId="0" xr:uid="{0BF897BB-0B52-407D-8E8D-F35999D6AF44}">
      <text>
        <r>
          <rPr>
            <sz val="10"/>
            <rFont val="Tahoma"/>
            <family val="2"/>
          </rPr>
          <t>Y08222022-10</t>
        </r>
      </text>
    </comment>
    <comment ref="X3963" authorId="0" shapeId="0" xr:uid="{DAE5B778-92E2-48A3-A9FB-8493741527F0}">
      <text>
        <r>
          <rPr>
            <sz val="10"/>
            <rFont val="Tahoma"/>
            <family val="2"/>
          </rPr>
          <t>Total Dox Acceptance Amt - Total Paid Amt</t>
        </r>
      </text>
    </comment>
    <comment ref="L3964" authorId="0" shapeId="0" xr:uid="{AA0CEBF0-A7B2-429C-ACF7-91C88733C166}">
      <text/>
    </comment>
    <comment ref="X3965" authorId="0" shapeId="0" xr:uid="{801404B4-F351-4FB0-B968-55E4D74056E3}">
      <text>
        <r>
          <rPr>
            <sz val="10"/>
            <rFont val="Tahoma"/>
            <family val="2"/>
          </rPr>
          <t>Total Dox Acceptance Amt - Total Paid Amt</t>
        </r>
      </text>
    </comment>
    <comment ref="X3967" authorId="0" shapeId="0" xr:uid="{8F1F3758-7E4A-47F7-A048-C8AC573CE11D}">
      <text>
        <r>
          <rPr>
            <sz val="10"/>
            <rFont val="Tahoma"/>
            <family val="2"/>
          </rPr>
          <t>Total Dox Acceptance Amt - Total Paid Amt</t>
        </r>
      </text>
    </comment>
    <comment ref="L3968" authorId="0" shapeId="0" xr:uid="{A40BBDB8-6203-4F17-AE6A-AD18CB185BC8}">
      <text>
        <r>
          <rPr>
            <sz val="10"/>
            <rFont val="Tahoma"/>
            <family val="2"/>
          </rPr>
          <t>Y08042022-62</t>
        </r>
      </text>
    </comment>
    <comment ref="X3969" authorId="0" shapeId="0" xr:uid="{FBE5190D-551E-4F55-B894-80B7539E5573}">
      <text>
        <r>
          <rPr>
            <sz val="10"/>
            <rFont val="Tahoma"/>
            <family val="2"/>
          </rPr>
          <t>Total Dox Acceptance Amt - Total Paid Amt</t>
        </r>
      </text>
    </comment>
    <comment ref="L3970" authorId="0" shapeId="0" xr:uid="{7049697C-C4F5-4E5C-9E19-62C986E5FBEF}">
      <text>
        <r>
          <rPr>
            <sz val="10"/>
            <rFont val="Tahoma"/>
            <family val="2"/>
          </rPr>
          <t>Y09052022-62</t>
        </r>
      </text>
    </comment>
    <comment ref="X3971" authorId="0" shapeId="0" xr:uid="{2940AE3A-8520-4CBD-A90D-0A27E2424406}">
      <text>
        <r>
          <rPr>
            <sz val="10"/>
            <rFont val="Tahoma"/>
            <family val="2"/>
          </rPr>
          <t>Total Dox Acceptance Amt - Total Paid Amt</t>
        </r>
      </text>
    </comment>
    <comment ref="L3972" authorId="0" shapeId="0" xr:uid="{82EC1361-6B18-40C3-815F-F45CFE469A65}">
      <text>
        <r>
          <rPr>
            <sz val="10"/>
            <rFont val="Tahoma"/>
            <family val="2"/>
          </rPr>
          <t>Y08222022-23</t>
        </r>
      </text>
    </comment>
    <comment ref="X3973" authorId="0" shapeId="0" xr:uid="{98C4AA80-7C46-4FAC-8EAD-8F302F523F08}">
      <text>
        <r>
          <rPr>
            <sz val="10"/>
            <rFont val="Tahoma"/>
            <family val="2"/>
          </rPr>
          <t>Total Dox Acceptance Amt - Total Paid Amt</t>
        </r>
      </text>
    </comment>
    <comment ref="L3974" authorId="0" shapeId="0" xr:uid="{9120E9C1-6B30-4AEB-8B76-BB249D1D48FF}">
      <text>
        <r>
          <rPr>
            <sz val="10"/>
            <rFont val="Tahoma"/>
            <family val="2"/>
          </rPr>
          <t>Y08032022-78</t>
        </r>
      </text>
    </comment>
    <comment ref="X3975" authorId="0" shapeId="0" xr:uid="{D22D646B-B3A8-4A5A-92F5-EA2CB0D15230}">
      <text>
        <r>
          <rPr>
            <sz val="10"/>
            <rFont val="Tahoma"/>
            <family val="2"/>
          </rPr>
          <t>Total Dox Acceptance Amt - Total Paid Amt</t>
        </r>
      </text>
    </comment>
    <comment ref="L3976" authorId="0" shapeId="0" xr:uid="{CEC349D7-EAED-4CD9-B8C2-2E8BB2B543D2}">
      <text/>
    </comment>
    <comment ref="X3977" authorId="0" shapeId="0" xr:uid="{0B731F57-580B-471B-8337-185A52719C36}">
      <text>
        <r>
          <rPr>
            <sz val="10"/>
            <rFont val="Tahoma"/>
            <family val="2"/>
          </rPr>
          <t>Total Dox Acceptance Amt - Total Paid Amt</t>
        </r>
      </text>
    </comment>
    <comment ref="L3978" authorId="0" shapeId="0" xr:uid="{F9E09B97-7B76-4D49-AAD6-BB4F2DC4FB63}">
      <text>
        <r>
          <rPr>
            <sz val="10"/>
            <rFont val="Tahoma"/>
            <family val="2"/>
          </rPr>
          <t>Y08072022-62</t>
        </r>
      </text>
    </comment>
    <comment ref="X3979" authorId="0" shapeId="0" xr:uid="{8715BC8A-5150-4D30-A533-E2F1E0E6602A}">
      <text>
        <r>
          <rPr>
            <sz val="10"/>
            <rFont val="Tahoma"/>
            <family val="2"/>
          </rPr>
          <t>Total Dox Acceptance Amt - Total Paid Amt</t>
        </r>
      </text>
    </comment>
    <comment ref="L3980" authorId="0" shapeId="0" xr:uid="{C9362058-D8A4-4E04-8800-9C17C5D76922}">
      <text>
        <r>
          <rPr>
            <sz val="10"/>
            <rFont val="Tahoma"/>
            <family val="2"/>
          </rPr>
          <t>Y08232022-10</t>
        </r>
      </text>
    </comment>
    <comment ref="X3981" authorId="0" shapeId="0" xr:uid="{51AED3AC-13D8-46D5-92EA-2A5B3CEF27F9}">
      <text>
        <r>
          <rPr>
            <sz val="10"/>
            <rFont val="Tahoma"/>
            <family val="2"/>
          </rPr>
          <t>Total Dox Acceptance Amt - Total Paid Amt</t>
        </r>
      </text>
    </comment>
    <comment ref="X3983" authorId="0" shapeId="0" xr:uid="{E32EAEA3-7562-4865-8FE5-D2872370AD84}">
      <text>
        <r>
          <rPr>
            <sz val="10"/>
            <rFont val="Tahoma"/>
            <family val="2"/>
          </rPr>
          <t>Total Dox Acceptance Amt - Total Paid Amt</t>
        </r>
      </text>
    </comment>
    <comment ref="L3984" authorId="0" shapeId="0" xr:uid="{3DA449A6-AD10-49F9-B620-3DDCCBA17020}">
      <text>
        <r>
          <rPr>
            <sz val="10"/>
            <rFont val="Tahoma"/>
            <family val="2"/>
          </rPr>
          <t>Y08312022-31</t>
        </r>
      </text>
    </comment>
    <comment ref="X3985" authorId="0" shapeId="0" xr:uid="{9BA39AC5-D616-4311-9CCB-29C7071D1789}">
      <text>
        <r>
          <rPr>
            <sz val="10"/>
            <rFont val="Tahoma"/>
            <family val="2"/>
          </rPr>
          <t>Total Dox Acceptance Amt - Total Paid Amt</t>
        </r>
      </text>
    </comment>
    <comment ref="L3986" authorId="0" shapeId="0" xr:uid="{A7D33E11-A39D-43EA-87E3-260A47BABE04}">
      <text>
        <r>
          <rPr>
            <sz val="10"/>
            <rFont val="Tahoma"/>
            <family val="2"/>
          </rPr>
          <t>Y09052022-63</t>
        </r>
      </text>
    </comment>
    <comment ref="X3987" authorId="0" shapeId="0" xr:uid="{8961F0EA-8B2A-46B3-84D6-2C5543C4EB31}">
      <text>
        <r>
          <rPr>
            <sz val="10"/>
            <rFont val="Tahoma"/>
            <family val="2"/>
          </rPr>
          <t>Total Dox Acceptance Amt - Total Paid Amt</t>
        </r>
      </text>
    </comment>
    <comment ref="L3988" authorId="0" shapeId="0" xr:uid="{46E404FA-4598-41E6-8AF7-B9E60402F716}">
      <text>
        <r>
          <rPr>
            <sz val="10"/>
            <rFont val="Tahoma"/>
            <family val="2"/>
          </rPr>
          <t>Y08042022-57</t>
        </r>
      </text>
    </comment>
    <comment ref="X3989" authorId="0" shapeId="0" xr:uid="{5D5AC27C-5F16-4725-8CA3-7647A90B2A13}">
      <text>
        <r>
          <rPr>
            <sz val="10"/>
            <rFont val="Tahoma"/>
            <family val="2"/>
          </rPr>
          <t>Total Dox Acceptance Amt - Total Paid Amt</t>
        </r>
      </text>
    </comment>
    <comment ref="L3990" authorId="0" shapeId="0" xr:uid="{4DE6EDA5-28AC-444A-95C6-83F5784EDD7E}">
      <text>
        <r>
          <rPr>
            <sz val="10"/>
            <rFont val="Tahoma"/>
            <family val="2"/>
          </rPr>
          <t>Y08072022-54</t>
        </r>
      </text>
    </comment>
    <comment ref="X3991" authorId="0" shapeId="0" xr:uid="{DFA3F736-BABB-4E68-9C1C-EA8D6937F1B8}">
      <text>
        <r>
          <rPr>
            <sz val="10"/>
            <rFont val="Tahoma"/>
            <family val="2"/>
          </rPr>
          <t>Total Dox Acceptance Amt - Total Paid Amt</t>
        </r>
      </text>
    </comment>
    <comment ref="L3992" authorId="0" shapeId="0" xr:uid="{E321A725-1500-4014-BA1A-BBFDDC9F6E34}">
      <text>
        <r>
          <rPr>
            <sz val="10"/>
            <rFont val="Tahoma"/>
            <family val="2"/>
          </rPr>
          <t>Y08282022-10</t>
        </r>
      </text>
    </comment>
    <comment ref="X3993" authorId="0" shapeId="0" xr:uid="{1C15A5FC-E703-4BA1-B7EE-2A5F57FE6879}">
      <text>
        <r>
          <rPr>
            <sz val="10"/>
            <rFont val="Tahoma"/>
            <family val="2"/>
          </rPr>
          <t>Total Dox Acceptance Amt - Total Paid Amt</t>
        </r>
      </text>
    </comment>
    <comment ref="L3994" authorId="0" shapeId="0" xr:uid="{9177DC48-CF05-452F-A077-25F7AD3355F0}">
      <text>
        <r>
          <rPr>
            <sz val="10"/>
            <rFont val="Tahoma"/>
            <family val="2"/>
          </rPr>
          <t>Y08282022-15</t>
        </r>
      </text>
    </comment>
    <comment ref="X3995" authorId="0" shapeId="0" xr:uid="{AE77FC9A-F830-4875-A34C-BDD51C15F6B4}">
      <text>
        <r>
          <rPr>
            <sz val="10"/>
            <rFont val="Tahoma"/>
            <family val="2"/>
          </rPr>
          <t>Total Dox Acceptance Amt - Total Paid Amt</t>
        </r>
      </text>
    </comment>
    <comment ref="L3996" authorId="0" shapeId="0" xr:uid="{86D5B0AF-20ED-4CA3-844A-FCECC4D636BA}">
      <text/>
    </comment>
    <comment ref="X3997" authorId="0" shapeId="0" xr:uid="{51A673F2-B73E-4DFE-B895-0A82DD6542E1}">
      <text>
        <r>
          <rPr>
            <sz val="10"/>
            <rFont val="Tahoma"/>
            <family val="2"/>
          </rPr>
          <t>Total Dox Acceptance Amt - Total Paid Amt</t>
        </r>
      </text>
    </comment>
    <comment ref="L3998" authorId="0" shapeId="0" xr:uid="{B49E548E-5E0C-4E61-8420-D86FD0FD24E9}">
      <text>
        <r>
          <rPr>
            <sz val="10"/>
            <rFont val="Tahoma"/>
            <family val="2"/>
          </rPr>
          <t>Y08042022-60</t>
        </r>
      </text>
    </comment>
    <comment ref="X3999" authorId="0" shapeId="0" xr:uid="{3C4ECCE8-5C08-4C74-93A1-1C235B627B33}">
      <text>
        <r>
          <rPr>
            <sz val="10"/>
            <rFont val="Tahoma"/>
            <family val="2"/>
          </rPr>
          <t>Total Dox Acceptance Amt - Total Paid Amt</t>
        </r>
      </text>
    </comment>
    <comment ref="L4000" authorId="0" shapeId="0" xr:uid="{BCFFDC6D-F68F-4557-96E3-5B216C404AA8}">
      <text>
        <r>
          <rPr>
            <sz val="10"/>
            <rFont val="Tahoma"/>
            <family val="2"/>
          </rPr>
          <t>Y08282022-26</t>
        </r>
      </text>
    </comment>
    <comment ref="X4001" authorId="0" shapeId="0" xr:uid="{3C19584C-CA25-4BAA-AF2F-0F1D193B5B77}">
      <text>
        <r>
          <rPr>
            <sz val="10"/>
            <rFont val="Tahoma"/>
            <family val="2"/>
          </rPr>
          <t>Total Dox Acceptance Amt - Total Paid Amt</t>
        </r>
      </text>
    </comment>
    <comment ref="L4002" authorId="0" shapeId="0" xr:uid="{C4B30672-FDB8-4C04-B964-84DF9F1711ED}">
      <text>
        <r>
          <rPr>
            <sz val="10"/>
            <rFont val="Tahoma"/>
            <family val="2"/>
          </rPr>
          <t>Y08282022-13</t>
        </r>
      </text>
    </comment>
    <comment ref="X4003" authorId="0" shapeId="0" xr:uid="{A4471CC7-5B9E-4134-B3BA-312ED6575646}">
      <text>
        <r>
          <rPr>
            <sz val="10"/>
            <rFont val="Tahoma"/>
            <family val="2"/>
          </rPr>
          <t>Total Dox Acceptance Amt - Total Paid Amt</t>
        </r>
      </text>
    </comment>
    <comment ref="L4004" authorId="0" shapeId="0" xr:uid="{BC55D50A-BA1A-46CF-B2C0-D0921F198D48}">
      <text>
        <r>
          <rPr>
            <sz val="10"/>
            <rFont val="Tahoma"/>
            <family val="2"/>
          </rPr>
          <t>Y08282022-22</t>
        </r>
      </text>
    </comment>
    <comment ref="X4005" authorId="0" shapeId="0" xr:uid="{FD52572C-C8B8-4B81-89E1-9E22EC125EC8}">
      <text>
        <r>
          <rPr>
            <sz val="10"/>
            <rFont val="Tahoma"/>
            <family val="2"/>
          </rPr>
          <t>Total Dox Acceptance Amt - Total Paid Amt</t>
        </r>
      </text>
    </comment>
    <comment ref="L4006" authorId="0" shapeId="0" xr:uid="{FEF48449-E34C-484E-BD7F-0D7672AFE3E8}">
      <text/>
    </comment>
    <comment ref="X4007" authorId="0" shapeId="0" xr:uid="{334E0A5E-E04F-4A47-BF26-13AB25C257EB}">
      <text>
        <r>
          <rPr>
            <sz val="10"/>
            <rFont val="Tahoma"/>
            <family val="2"/>
          </rPr>
          <t>Total Dox Acceptance Amt - Total Paid Amt</t>
        </r>
      </text>
    </comment>
    <comment ref="L4008" authorId="0" shapeId="0" xr:uid="{1EE65E98-8ACA-43AA-B619-039FBAA94ACB}">
      <text>
        <r>
          <rPr>
            <sz val="10"/>
            <rFont val="Tahoma"/>
            <family val="2"/>
          </rPr>
          <t>Y08042022-59</t>
        </r>
      </text>
    </comment>
    <comment ref="X4009" authorId="0" shapeId="0" xr:uid="{47EE80BE-63EB-4E1D-A65A-18A4A61D2B64}">
      <text>
        <r>
          <rPr>
            <sz val="10"/>
            <rFont val="Tahoma"/>
            <family val="2"/>
          </rPr>
          <t>Total Dox Acceptance Amt - Total Paid Amt</t>
        </r>
      </text>
    </comment>
    <comment ref="L4010" authorId="0" shapeId="0" xr:uid="{D43C58A7-C1D3-41E0-AD4F-67A03AF5E2FC}">
      <text/>
    </comment>
    <comment ref="X4011" authorId="0" shapeId="0" xr:uid="{CDEF8CD7-512E-4A4A-B2A7-15F9676FD3B0}">
      <text>
        <r>
          <rPr>
            <sz val="10"/>
            <rFont val="Tahoma"/>
            <family val="2"/>
          </rPr>
          <t>Total Dox Acceptance Amt - Total Paid Amt</t>
        </r>
      </text>
    </comment>
    <comment ref="L4012" authorId="0" shapeId="0" xr:uid="{3DC90BAE-CD33-45D3-A560-C10514C1D926}">
      <text>
        <r>
          <rPr>
            <sz val="10"/>
            <rFont val="Tahoma"/>
            <family val="2"/>
          </rPr>
          <t>Y08072022-64</t>
        </r>
      </text>
    </comment>
    <comment ref="X4013" authorId="0" shapeId="0" xr:uid="{08209F1D-4F64-4DA1-8EBC-7ECA335D994B}">
      <text>
        <r>
          <rPr>
            <sz val="10"/>
            <rFont val="Tahoma"/>
            <family val="2"/>
          </rPr>
          <t>Total Dox Acceptance Amt - Total Paid Amt</t>
        </r>
      </text>
    </comment>
    <comment ref="L4014" authorId="0" shapeId="0" xr:uid="{0F9053FB-7584-4628-92CE-84C6B8076180}">
      <text>
        <r>
          <rPr>
            <sz val="10"/>
            <rFont val="Tahoma"/>
            <family val="2"/>
          </rPr>
          <t>Y09052022-51</t>
        </r>
      </text>
    </comment>
    <comment ref="X4015" authorId="0" shapeId="0" xr:uid="{3CC26D3D-A3AD-4958-84C8-B4F7A50A0149}">
      <text>
        <r>
          <rPr>
            <sz val="10"/>
            <rFont val="Tahoma"/>
            <family val="2"/>
          </rPr>
          <t>Total Dox Acceptance Amt - Total Paid Amt</t>
        </r>
      </text>
    </comment>
    <comment ref="L4016" authorId="0" shapeId="0" xr:uid="{FD94D87D-C469-4933-ABB6-08B7BBDD1629}">
      <text/>
    </comment>
    <comment ref="X4017" authorId="0" shapeId="0" xr:uid="{70EE3875-9798-4B2D-8F97-E4E560DEBD7C}">
      <text>
        <r>
          <rPr>
            <sz val="10"/>
            <rFont val="Tahoma"/>
            <family val="2"/>
          </rPr>
          <t>Total Dox Acceptance Amt - Total Paid Amt</t>
        </r>
      </text>
    </comment>
    <comment ref="L4018" authorId="0" shapeId="0" xr:uid="{2DD1232E-A273-4436-B2FF-2F56E10A6B87}">
      <text>
        <r>
          <rPr>
            <sz val="10"/>
            <rFont val="Tahoma"/>
            <family val="2"/>
          </rPr>
          <t>Y09052022-75</t>
        </r>
      </text>
    </comment>
    <comment ref="X4019" authorId="0" shapeId="0" xr:uid="{85F45F2B-00EE-49F1-94D5-653EB7A3BF10}">
      <text>
        <r>
          <rPr>
            <sz val="10"/>
            <rFont val="Tahoma"/>
            <family val="2"/>
          </rPr>
          <t>Total Dox Acceptance Amt - Total Paid Amt</t>
        </r>
      </text>
    </comment>
    <comment ref="L4020" authorId="0" shapeId="0" xr:uid="{C074D45D-F8C7-4366-99C3-74F8C922EDCC}">
      <text>
        <r>
          <rPr>
            <sz val="10"/>
            <rFont val="Tahoma"/>
            <family val="2"/>
          </rPr>
          <t>Y09052022-85</t>
        </r>
      </text>
    </comment>
    <comment ref="X4021" authorId="0" shapeId="0" xr:uid="{67E15B6F-B3D5-4335-B9D5-ABB8670ED299}">
      <text>
        <r>
          <rPr>
            <sz val="10"/>
            <rFont val="Tahoma"/>
            <family val="2"/>
          </rPr>
          <t>Total Dox Acceptance Amt - Total Paid Amt</t>
        </r>
      </text>
    </comment>
    <comment ref="L4022" authorId="0" shapeId="0" xr:uid="{5403CC1A-B6E4-4C1E-BDB8-361E8498402C}">
      <text>
        <r>
          <rPr>
            <sz val="10"/>
            <rFont val="Tahoma"/>
            <family val="2"/>
          </rPr>
          <t>Y08282022-9</t>
        </r>
      </text>
    </comment>
    <comment ref="X4023" authorId="0" shapeId="0" xr:uid="{3A3EAB9A-E6D3-4050-8FDC-BDE5A96D44AE}">
      <text>
        <r>
          <rPr>
            <sz val="10"/>
            <rFont val="Tahoma"/>
            <family val="2"/>
          </rPr>
          <t>Total Dox Acceptance Amt - Total Paid Amt</t>
        </r>
      </text>
    </comment>
    <comment ref="L4024" authorId="0" shapeId="0" xr:uid="{B550FB35-2A1C-4CA7-927B-0757AB948303}">
      <text>
        <r>
          <rPr>
            <sz val="10"/>
            <rFont val="Tahoma"/>
            <family val="2"/>
          </rPr>
          <t>Y08312022-30</t>
        </r>
      </text>
    </comment>
    <comment ref="X4025" authorId="0" shapeId="0" xr:uid="{6DC0B1B2-4383-4688-B9BA-153C1BD3F618}">
      <text>
        <r>
          <rPr>
            <sz val="10"/>
            <rFont val="Tahoma"/>
            <family val="2"/>
          </rPr>
          <t>Total Dox Acceptance Amt - Total Paid Amt</t>
        </r>
      </text>
    </comment>
    <comment ref="L4026" authorId="0" shapeId="0" xr:uid="{9E359EF6-E90C-45A1-808A-38A39F735D74}">
      <text/>
    </comment>
    <comment ref="X4027" authorId="0" shapeId="0" xr:uid="{15F38E5E-9549-4F54-A0DB-2CB9E6ECD9D9}">
      <text>
        <r>
          <rPr>
            <sz val="10"/>
            <rFont val="Tahoma"/>
            <family val="2"/>
          </rPr>
          <t>Total Dox Acceptance Amt - Total Paid Amt</t>
        </r>
      </text>
    </comment>
    <comment ref="L4028" authorId="0" shapeId="0" xr:uid="{06F31E87-FE28-45F3-8BAA-743AD82A681E}">
      <text>
        <r>
          <rPr>
            <sz val="10"/>
            <rFont val="Tahoma"/>
            <family val="2"/>
          </rPr>
          <t>Y09062022-29</t>
        </r>
      </text>
    </comment>
    <comment ref="X4029" authorId="0" shapeId="0" xr:uid="{37C54D9D-A075-4865-A9B2-AF8C26A3D31B}">
      <text>
        <r>
          <rPr>
            <sz val="10"/>
            <rFont val="Tahoma"/>
            <family val="2"/>
          </rPr>
          <t>Total Dox Acceptance Amt - Total Paid Amt</t>
        </r>
      </text>
    </comment>
    <comment ref="L4030" authorId="0" shapeId="0" xr:uid="{ECC56896-550F-4236-9BAD-35F6ACDF1F70}">
      <text/>
    </comment>
    <comment ref="X4031" authorId="0" shapeId="0" xr:uid="{575E685A-6DA4-4EDC-B76C-52DA66EFB417}">
      <text>
        <r>
          <rPr>
            <sz val="10"/>
            <rFont val="Tahoma"/>
            <family val="2"/>
          </rPr>
          <t>Total Dox Acceptance Amt - Total Paid Amt</t>
        </r>
      </text>
    </comment>
    <comment ref="L4032" authorId="0" shapeId="0" xr:uid="{6F6DF40C-81C1-406E-9963-FEA761A00FD3}">
      <text/>
    </comment>
    <comment ref="X4033" authorId="0" shapeId="0" xr:uid="{67D32EBC-A00C-48B1-A6E3-D2F12BD24312}">
      <text>
        <r>
          <rPr>
            <sz val="10"/>
            <rFont val="Tahoma"/>
            <family val="2"/>
          </rPr>
          <t>Total Dox Acceptance Amt - Total Paid Amt</t>
        </r>
      </text>
    </comment>
    <comment ref="L4034" authorId="0" shapeId="0" xr:uid="{D38ABE9B-D1B5-41EE-8CFC-DA52A2E64D13}">
      <text>
        <r>
          <rPr>
            <sz val="10"/>
            <rFont val="Tahoma"/>
            <family val="2"/>
          </rPr>
          <t>Y09012022-8</t>
        </r>
      </text>
    </comment>
    <comment ref="X4035" authorId="0" shapeId="0" xr:uid="{26DF9B6B-755A-47C5-910D-8A56ACBA02E2}">
      <text>
        <r>
          <rPr>
            <sz val="10"/>
            <rFont val="Tahoma"/>
            <family val="2"/>
          </rPr>
          <t>Total Dox Acceptance Amt - Total Paid Amt</t>
        </r>
      </text>
    </comment>
    <comment ref="L4036" authorId="0" shapeId="0" xr:uid="{EEC758FF-142C-4E4A-B468-E2072F2B717A}">
      <text>
        <r>
          <rPr>
            <sz val="10"/>
            <rFont val="Tahoma"/>
            <family val="2"/>
          </rPr>
          <t>Y08072022-60</t>
        </r>
      </text>
    </comment>
    <comment ref="X4037" authorId="0" shapeId="0" xr:uid="{2AE4DCDC-579F-4F62-86AB-58E97FC48F3B}">
      <text>
        <r>
          <rPr>
            <sz val="10"/>
            <rFont val="Tahoma"/>
            <family val="2"/>
          </rPr>
          <t>Total Dox Acceptance Amt - Total Paid Amt</t>
        </r>
      </text>
    </comment>
    <comment ref="L4038" authorId="0" shapeId="0" xr:uid="{969FC9C9-0BD2-44AC-808B-175BA7F36255}">
      <text>
        <r>
          <rPr>
            <sz val="10"/>
            <rFont val="Tahoma"/>
            <family val="2"/>
          </rPr>
          <t>Y09062022-20</t>
        </r>
      </text>
    </comment>
    <comment ref="X4039" authorId="0" shapeId="0" xr:uid="{7C1C0678-3822-44DE-BBF2-AA5C0107CE7B}">
      <text>
        <r>
          <rPr>
            <sz val="10"/>
            <rFont val="Tahoma"/>
            <family val="2"/>
          </rPr>
          <t>Total Dox Acceptance Amt - Total Paid Amt</t>
        </r>
      </text>
    </comment>
    <comment ref="L4040" authorId="0" shapeId="0" xr:uid="{F80F0400-4BC4-46FC-8834-567BACA0E8CC}">
      <text>
        <r>
          <rPr>
            <sz val="10"/>
            <rFont val="Tahoma"/>
            <family val="2"/>
          </rPr>
          <t>Y09012022-4</t>
        </r>
      </text>
    </comment>
    <comment ref="X4041" authorId="0" shapeId="0" xr:uid="{43C49E6E-CB13-4618-B94B-685D7493A498}">
      <text>
        <r>
          <rPr>
            <sz val="10"/>
            <rFont val="Tahoma"/>
            <family val="2"/>
          </rPr>
          <t>Total Dox Acceptance Amt - Total Paid Amt</t>
        </r>
      </text>
    </comment>
    <comment ref="L4042" authorId="0" shapeId="0" xr:uid="{A0F1B5B6-E8EA-4B23-8434-0F8C7B76898D}">
      <text>
        <r>
          <rPr>
            <sz val="10"/>
            <rFont val="Tahoma"/>
            <family val="2"/>
          </rPr>
          <t>Y08282022-21</t>
        </r>
      </text>
    </comment>
    <comment ref="X4043" authorId="0" shapeId="0" xr:uid="{49994BDD-D4C7-497A-AD36-048D98966D25}">
      <text>
        <r>
          <rPr>
            <sz val="10"/>
            <rFont val="Tahoma"/>
            <family val="2"/>
          </rPr>
          <t>Total Dox Acceptance Amt - Total Paid Amt</t>
        </r>
      </text>
    </comment>
    <comment ref="L4044" authorId="0" shapeId="0" xr:uid="{AF888B0B-2D12-4590-9C9A-14BF347C350D}">
      <text>
        <r>
          <rPr>
            <sz val="10"/>
            <rFont val="Tahoma"/>
            <family val="2"/>
          </rPr>
          <t>Y08282022-17</t>
        </r>
      </text>
    </comment>
    <comment ref="X4045" authorId="0" shapeId="0" xr:uid="{AF1E8EF0-2B1B-4673-9583-75FEB66F3234}">
      <text>
        <r>
          <rPr>
            <sz val="10"/>
            <rFont val="Tahoma"/>
            <family val="2"/>
          </rPr>
          <t>Total Dox Acceptance Amt - Total Paid Amt</t>
        </r>
      </text>
    </comment>
    <comment ref="L4046" authorId="0" shapeId="0" xr:uid="{E0D8FCA4-0A66-4236-99DD-C08FAD8E8207}">
      <text/>
    </comment>
    <comment ref="X4047" authorId="0" shapeId="0" xr:uid="{57AB1B7A-68B4-4F36-BEC0-155E05F7F5FF}">
      <text>
        <r>
          <rPr>
            <sz val="10"/>
            <rFont val="Tahoma"/>
            <family val="2"/>
          </rPr>
          <t>Total Dox Acceptance Amt - Total Paid Amt</t>
        </r>
      </text>
    </comment>
    <comment ref="L4048" authorId="0" shapeId="0" xr:uid="{D3B9D0B8-2ADE-4D56-BEAA-9577BDCE9EE2}">
      <text/>
    </comment>
    <comment ref="X4049" authorId="0" shapeId="0" xr:uid="{129E96B9-017C-4308-BC87-307E68B876A0}">
      <text>
        <r>
          <rPr>
            <sz val="10"/>
            <rFont val="Tahoma"/>
            <family val="2"/>
          </rPr>
          <t>Total Dox Acceptance Amt - Total Paid Amt</t>
        </r>
      </text>
    </comment>
    <comment ref="L4050" authorId="0" shapeId="0" xr:uid="{00B32F29-7C31-4165-B7EE-C8245D28C7F3}">
      <text/>
    </comment>
    <comment ref="X4051" authorId="0" shapeId="0" xr:uid="{7FAE8E62-9562-4F93-B8BA-AD63EC99EFE5}">
      <text>
        <r>
          <rPr>
            <sz val="10"/>
            <rFont val="Tahoma"/>
            <family val="2"/>
          </rPr>
          <t>Total Dox Acceptance Amt - Total Paid Amt</t>
        </r>
      </text>
    </comment>
    <comment ref="L4052" authorId="0" shapeId="0" xr:uid="{056E6D8C-D52D-4AF4-804F-68DBC4AAB4B4}">
      <text/>
    </comment>
    <comment ref="X4053" authorId="0" shapeId="0" xr:uid="{37BCEAE3-044B-43AF-AB1F-646B96874047}">
      <text>
        <r>
          <rPr>
            <sz val="10"/>
            <rFont val="Tahoma"/>
            <family val="2"/>
          </rPr>
          <t>Total Dox Acceptance Amt - Total Paid Amt</t>
        </r>
      </text>
    </comment>
    <comment ref="L4054" authorId="0" shapeId="0" xr:uid="{2E11C033-35AE-4A5D-B8E7-2549E9E81156}">
      <text>
        <r>
          <rPr>
            <sz val="10"/>
            <rFont val="Tahoma"/>
            <family val="2"/>
          </rPr>
          <t>Y09052022-82</t>
        </r>
      </text>
    </comment>
    <comment ref="X4055" authorId="0" shapeId="0" xr:uid="{B9F1D183-F3D1-4A0C-8088-7081829FC528}">
      <text>
        <r>
          <rPr>
            <sz val="10"/>
            <rFont val="Tahoma"/>
            <family val="2"/>
          </rPr>
          <t>Total Dox Acceptance Amt - Total Paid Amt</t>
        </r>
      </text>
    </comment>
    <comment ref="L4056" authorId="0" shapeId="0" xr:uid="{D1405FE6-6D75-4192-8909-645A9B7F6F0C}">
      <text>
        <r>
          <rPr>
            <sz val="10"/>
            <rFont val="Tahoma"/>
            <family val="2"/>
          </rPr>
          <t>Y09052022-55</t>
        </r>
      </text>
    </comment>
    <comment ref="X4057" authorId="0" shapeId="0" xr:uid="{0A1E7F66-5F2C-40AC-9301-66BF10C35B2A}">
      <text>
        <r>
          <rPr>
            <sz val="10"/>
            <rFont val="Tahoma"/>
            <family val="2"/>
          </rPr>
          <t>Total Dox Acceptance Amt - Total Paid Amt</t>
        </r>
      </text>
    </comment>
    <comment ref="L4058" authorId="0" shapeId="0" xr:uid="{0E5E913C-22F6-4E76-A094-44B01F5E5A18}">
      <text>
        <r>
          <rPr>
            <sz val="10"/>
            <rFont val="Tahoma"/>
            <family val="2"/>
          </rPr>
          <t>Y09072022-47</t>
        </r>
      </text>
    </comment>
    <comment ref="X4059" authorId="0" shapeId="0" xr:uid="{DDB9D3F5-A925-4D51-9261-0701DCBC4E79}">
      <text>
        <r>
          <rPr>
            <sz val="10"/>
            <rFont val="Tahoma"/>
            <family val="2"/>
          </rPr>
          <t>Total Dox Acceptance Amt - Total Paid Amt</t>
        </r>
      </text>
    </comment>
    <comment ref="X4061" authorId="0" shapeId="0" xr:uid="{F98908B9-CF44-4B6E-9959-08ADC5F3A8B3}">
      <text>
        <r>
          <rPr>
            <sz val="10"/>
            <rFont val="Tahoma"/>
            <family val="2"/>
          </rPr>
          <t>Total Dox Acceptance Amt - Total Paid Amt</t>
        </r>
      </text>
    </comment>
    <comment ref="L4062" authorId="0" shapeId="0" xr:uid="{2AB84E1D-2745-41DF-A0D8-198B21AF0E2E}">
      <text>
        <r>
          <rPr>
            <sz val="10"/>
            <rFont val="Tahoma"/>
            <family val="2"/>
          </rPr>
          <t>Y08032022-80</t>
        </r>
      </text>
    </comment>
    <comment ref="X4063" authorId="0" shapeId="0" xr:uid="{ABE2B724-212B-4E6D-82A5-AAE55C0F3CA8}">
      <text>
        <r>
          <rPr>
            <sz val="10"/>
            <rFont val="Tahoma"/>
            <family val="2"/>
          </rPr>
          <t>Total Dox Acceptance Amt - Total Paid Amt</t>
        </r>
      </text>
    </comment>
    <comment ref="L4064" authorId="0" shapeId="0" xr:uid="{0F2F79CE-1CA6-40E3-8C90-1AD76092C8F3}">
      <text/>
    </comment>
    <comment ref="X4065" authorId="0" shapeId="0" xr:uid="{D5D24059-5505-4819-91C4-20C262BF08AB}">
      <text>
        <r>
          <rPr>
            <sz val="10"/>
            <rFont val="Tahoma"/>
            <family val="2"/>
          </rPr>
          <t>Total Dox Acceptance Amt - Total Paid Amt</t>
        </r>
      </text>
    </comment>
    <comment ref="L4066" authorId="0" shapeId="0" xr:uid="{8CFA57D2-6A7C-43BB-AB3B-D33D164A3463}">
      <text/>
    </comment>
    <comment ref="X4067" authorId="0" shapeId="0" xr:uid="{124AEA3F-B628-474E-AB1C-CC6A14471842}">
      <text>
        <r>
          <rPr>
            <sz val="10"/>
            <rFont val="Tahoma"/>
            <family val="2"/>
          </rPr>
          <t>Total Dox Acceptance Amt - Total Paid Amt</t>
        </r>
      </text>
    </comment>
    <comment ref="L4068" authorId="0" shapeId="0" xr:uid="{E7B17669-EC84-4F4A-9607-3121BC4212E2}">
      <text>
        <r>
          <rPr>
            <sz val="10"/>
            <rFont val="Tahoma"/>
            <family val="2"/>
          </rPr>
          <t>Y08312022-24</t>
        </r>
      </text>
    </comment>
    <comment ref="X4069" authorId="0" shapeId="0" xr:uid="{631DF766-459A-41E0-B5C7-48EA672D7CD6}">
      <text>
        <r>
          <rPr>
            <sz val="10"/>
            <rFont val="Tahoma"/>
            <family val="2"/>
          </rPr>
          <t>Total Dox Acceptance Amt - Total Paid Amt</t>
        </r>
      </text>
    </comment>
    <comment ref="L4070" authorId="0" shapeId="0" xr:uid="{7196FBAC-981C-4DD3-A5D9-36243C382283}">
      <text/>
    </comment>
    <comment ref="X4071" authorId="0" shapeId="0" xr:uid="{BC03F1E2-376E-48B0-B7C2-7A569EB95F60}">
      <text>
        <r>
          <rPr>
            <sz val="10"/>
            <rFont val="Tahoma"/>
            <family val="2"/>
          </rPr>
          <t>Total Dox Acceptance Amt - Total Paid Amt</t>
        </r>
      </text>
    </comment>
    <comment ref="L4072" authorId="0" shapeId="0" xr:uid="{4985A4BD-3C21-43C6-8EA0-BEB47B31C8F9}">
      <text>
        <r>
          <rPr>
            <sz val="10"/>
            <rFont val="Tahoma"/>
            <family val="2"/>
          </rPr>
          <t>Y08312022-34</t>
        </r>
      </text>
    </comment>
    <comment ref="X4073" authorId="0" shapeId="0" xr:uid="{88AAF592-A9E0-46CA-BDEF-502B0E95F920}">
      <text>
        <r>
          <rPr>
            <sz val="10"/>
            <rFont val="Tahoma"/>
            <family val="2"/>
          </rPr>
          <t>Total Dox Acceptance Amt - Total Paid Amt</t>
        </r>
      </text>
    </comment>
    <comment ref="X4075" authorId="0" shapeId="0" xr:uid="{DA9CD397-27AA-4908-8D05-A371A1A10A75}">
      <text>
        <r>
          <rPr>
            <sz val="10"/>
            <rFont val="Tahoma"/>
            <family val="2"/>
          </rPr>
          <t>Total Dox Acceptance Amt - Total Paid Amt</t>
        </r>
      </text>
    </comment>
    <comment ref="L4076" authorId="0" shapeId="0" xr:uid="{78F213AB-EDE7-4ADA-89C4-9D1D72291BB1}">
      <text/>
    </comment>
    <comment ref="X4077" authorId="0" shapeId="0" xr:uid="{55BB6169-D673-4912-AF54-F41D2E4DF1A4}">
      <text>
        <r>
          <rPr>
            <sz val="10"/>
            <rFont val="Tahoma"/>
            <family val="2"/>
          </rPr>
          <t>Total Dox Acceptance Amt - Total Paid Amt</t>
        </r>
      </text>
    </comment>
    <comment ref="L4078" authorId="0" shapeId="0" xr:uid="{CACC3B6C-6BFF-4551-8435-C1B2622188F6}">
      <text/>
    </comment>
    <comment ref="X4079" authorId="0" shapeId="0" xr:uid="{B3632943-1D23-4F66-9020-C4D8F691EBBD}">
      <text>
        <r>
          <rPr>
            <sz val="10"/>
            <rFont val="Tahoma"/>
            <family val="2"/>
          </rPr>
          <t>Total Dox Acceptance Amt - Total Paid Amt</t>
        </r>
      </text>
    </comment>
    <comment ref="L4080" authorId="0" shapeId="0" xr:uid="{10BA4876-EBA0-4C28-A01E-55C20ABC77D6}">
      <text>
        <r>
          <rPr>
            <sz val="10"/>
            <rFont val="Tahoma"/>
            <family val="2"/>
          </rPr>
          <t>Y09062022-30</t>
        </r>
      </text>
    </comment>
    <comment ref="X4081" authorId="0" shapeId="0" xr:uid="{3EA5F5BC-438A-469F-8897-C0EF9FA6D403}">
      <text>
        <r>
          <rPr>
            <sz val="10"/>
            <rFont val="Tahoma"/>
            <family val="2"/>
          </rPr>
          <t>Total Dox Acceptance Amt - Total Paid Amt</t>
        </r>
      </text>
    </comment>
    <comment ref="L4082" authorId="0" shapeId="0" xr:uid="{AFCDAD38-A060-4E91-A97D-ABC16969A151}">
      <text>
        <r>
          <rPr>
            <sz val="10"/>
            <rFont val="Tahoma"/>
            <family val="2"/>
          </rPr>
          <t>Y08222022-22</t>
        </r>
      </text>
    </comment>
    <comment ref="X4083" authorId="0" shapeId="0" xr:uid="{3111E462-6169-4DDD-BAC7-B11080076806}">
      <text>
        <r>
          <rPr>
            <sz val="10"/>
            <rFont val="Tahoma"/>
            <family val="2"/>
          </rPr>
          <t>Total Dox Acceptance Amt - Total Paid Amt</t>
        </r>
      </text>
    </comment>
    <comment ref="L4084" authorId="0" shapeId="0" xr:uid="{4B367653-5956-4FA0-8D62-2ED27C6E6429}">
      <text>
        <r>
          <rPr>
            <sz val="10"/>
            <rFont val="Tahoma"/>
            <family val="2"/>
          </rPr>
          <t>Y08232022-12</t>
        </r>
      </text>
    </comment>
    <comment ref="X4085" authorId="0" shapeId="0" xr:uid="{610C17AA-07FC-4497-8DE4-09893439309C}">
      <text>
        <r>
          <rPr>
            <sz val="10"/>
            <rFont val="Tahoma"/>
            <family val="2"/>
          </rPr>
          <t>Total Dox Acceptance Amt - Total Paid Amt</t>
        </r>
      </text>
    </comment>
    <comment ref="L4086" authorId="0" shapeId="0" xr:uid="{330E5BA6-3830-475F-9D53-00081ABF3CF2}">
      <text>
        <r>
          <rPr>
            <sz val="10"/>
            <rFont val="Tahoma"/>
            <family val="2"/>
          </rPr>
          <t>Y09062022-19</t>
        </r>
      </text>
    </comment>
    <comment ref="X4087" authorId="0" shapeId="0" xr:uid="{4AB5417A-63EF-4289-B313-1D1FDCD68DE8}">
      <text>
        <r>
          <rPr>
            <sz val="10"/>
            <rFont val="Tahoma"/>
            <family val="2"/>
          </rPr>
          <t>Total Dox Acceptance Amt - Total Paid Amt</t>
        </r>
      </text>
    </comment>
    <comment ref="L4088" authorId="0" shapeId="0" xr:uid="{5FCF60F7-830F-44E8-A7B6-11DEE9D428E7}">
      <text>
        <r>
          <rPr>
            <sz val="10"/>
            <rFont val="Tahoma"/>
            <family val="2"/>
          </rPr>
          <t>Y08232022-4</t>
        </r>
      </text>
    </comment>
    <comment ref="X4089" authorId="0" shapeId="0" xr:uid="{18357FED-E389-44F5-8716-21AB5FE573B3}">
      <text>
        <r>
          <rPr>
            <sz val="10"/>
            <rFont val="Tahoma"/>
            <family val="2"/>
          </rPr>
          <t>Total Dox Acceptance Amt - Total Paid Amt</t>
        </r>
      </text>
    </comment>
    <comment ref="L4090" authorId="0" shapeId="0" xr:uid="{E4AFC40B-1230-49AC-BFF9-C0DB6B6ED9C6}">
      <text>
        <r>
          <rPr>
            <sz val="10"/>
            <rFont val="Tahoma"/>
            <family val="2"/>
          </rPr>
          <t>Y09052022-59</t>
        </r>
      </text>
    </comment>
    <comment ref="X4091" authorId="0" shapeId="0" xr:uid="{414D54DB-72C9-442E-903A-AEE7F5EE4375}">
      <text>
        <r>
          <rPr>
            <sz val="10"/>
            <rFont val="Tahoma"/>
            <family val="2"/>
          </rPr>
          <t>Total Dox Acceptance Amt - Total Paid Amt</t>
        </r>
      </text>
    </comment>
    <comment ref="L4092" authorId="0" shapeId="0" xr:uid="{64836319-D80B-4E8C-B259-C0ED43FC8D95}">
      <text/>
    </comment>
    <comment ref="X4093" authorId="0" shapeId="0" xr:uid="{9EF72F46-79B0-463C-B176-F8D7C56A424E}">
      <text>
        <r>
          <rPr>
            <sz val="10"/>
            <rFont val="Tahoma"/>
            <family val="2"/>
          </rPr>
          <t>Total Dox Acceptance Amt - Total Paid Amt</t>
        </r>
      </text>
    </comment>
    <comment ref="L4094" authorId="0" shapeId="0" xr:uid="{13F95BF2-8730-42F7-8E58-33B847B57499}">
      <text>
        <r>
          <rPr>
            <sz val="10"/>
            <rFont val="Tahoma"/>
            <family val="2"/>
          </rPr>
          <t>Y08222022-20</t>
        </r>
      </text>
    </comment>
    <comment ref="X4095" authorId="0" shapeId="0" xr:uid="{9570472C-AED0-424E-B910-BB6BE20A2FE2}">
      <text>
        <r>
          <rPr>
            <sz val="10"/>
            <rFont val="Tahoma"/>
            <family val="2"/>
          </rPr>
          <t>Total Dox Acceptance Amt - Total Paid Amt</t>
        </r>
      </text>
    </comment>
    <comment ref="L4096" authorId="0" shapeId="0" xr:uid="{A7571B4A-B701-4ACF-8740-61FEEBC21DEC}">
      <text/>
    </comment>
    <comment ref="X4097" authorId="0" shapeId="0" xr:uid="{D75C9762-FF77-4319-BEE0-1FEA1530BFF4}">
      <text>
        <r>
          <rPr>
            <sz val="10"/>
            <rFont val="Tahoma"/>
            <family val="2"/>
          </rPr>
          <t>Total Dox Acceptance Amt - Total Paid Amt</t>
        </r>
      </text>
    </comment>
    <comment ref="L4098" authorId="0" shapeId="0" xr:uid="{55617A34-EBEB-4D21-8A89-BF277205C02E}">
      <text/>
    </comment>
    <comment ref="X4099" authorId="0" shapeId="0" xr:uid="{2DFD3C64-3ADC-403D-9F03-18264BB4C9B8}">
      <text>
        <r>
          <rPr>
            <sz val="10"/>
            <rFont val="Tahoma"/>
            <family val="2"/>
          </rPr>
          <t>Total Dox Acceptance Amt - Total Paid Amt</t>
        </r>
      </text>
    </comment>
    <comment ref="L4100" authorId="0" shapeId="0" xr:uid="{DE341F0C-617C-4C5B-964C-EDBB07AC4F38}">
      <text>
        <r>
          <rPr>
            <sz val="10"/>
            <rFont val="Tahoma"/>
            <family val="2"/>
          </rPr>
          <t>Y08312022-32</t>
        </r>
      </text>
    </comment>
    <comment ref="X4101" authorId="0" shapeId="0" xr:uid="{B39D4545-CE5C-49B6-9EE2-DD5136620A71}">
      <text>
        <r>
          <rPr>
            <sz val="10"/>
            <rFont val="Tahoma"/>
            <family val="2"/>
          </rPr>
          <t>Total Dox Acceptance Amt - Total Paid Amt</t>
        </r>
      </text>
    </comment>
    <comment ref="L4102" authorId="0" shapeId="0" xr:uid="{1ABEC377-8ECB-486F-9DD1-C1BF4652C5F0}">
      <text>
        <r>
          <rPr>
            <sz val="10"/>
            <rFont val="Tahoma"/>
            <family val="2"/>
          </rPr>
          <t>Y09062022-15</t>
        </r>
      </text>
    </comment>
    <comment ref="X4103" authorId="0" shapeId="0" xr:uid="{870C9594-B0E3-48B6-B5A8-C10DDA3FD4EC}">
      <text>
        <r>
          <rPr>
            <sz val="10"/>
            <rFont val="Tahoma"/>
            <family val="2"/>
          </rPr>
          <t>Total Dox Acceptance Amt - Total Paid Amt</t>
        </r>
      </text>
    </comment>
    <comment ref="X4105" authorId="0" shapeId="0" xr:uid="{321C39B9-8548-482A-913B-5BC666A72B2D}">
      <text>
        <r>
          <rPr>
            <sz val="10"/>
            <rFont val="Tahoma"/>
            <family val="2"/>
          </rPr>
          <t>Total Dox Acceptance Amt - Total Paid Amt</t>
        </r>
      </text>
    </comment>
    <comment ref="L4106" authorId="0" shapeId="0" xr:uid="{AEB0A325-CFD6-4E24-AF4B-7EE47A8C5DA0}">
      <text/>
    </comment>
    <comment ref="X4107" authorId="0" shapeId="0" xr:uid="{01A6D0D2-9646-4324-AB0A-E1648FBA4B12}">
      <text>
        <r>
          <rPr>
            <sz val="10"/>
            <rFont val="Tahoma"/>
            <family val="2"/>
          </rPr>
          <t>Total Dox Acceptance Amt - Total Paid Amt</t>
        </r>
      </text>
    </comment>
    <comment ref="L4108" authorId="0" shapeId="0" xr:uid="{F33DC5C6-84EA-48EF-B8EE-E313F2A04771}">
      <text/>
    </comment>
    <comment ref="X4109" authorId="0" shapeId="0" xr:uid="{76A51BE8-91AD-4F41-8994-7EC2F337F232}">
      <text>
        <r>
          <rPr>
            <sz val="10"/>
            <rFont val="Tahoma"/>
            <family val="2"/>
          </rPr>
          <t>Total Dox Acceptance Amt - Total Paid Amt</t>
        </r>
      </text>
    </comment>
    <comment ref="L4110" authorId="0" shapeId="0" xr:uid="{5A1143DC-4F7B-4B98-9BC7-E824CED131D1}">
      <text>
        <r>
          <rPr>
            <sz val="10"/>
            <rFont val="Tahoma"/>
            <family val="2"/>
          </rPr>
          <t>Y09052022-76</t>
        </r>
      </text>
    </comment>
    <comment ref="X4111" authorId="0" shapeId="0" xr:uid="{93D0DC56-8D2A-40DF-B57F-ECD0B0FB35CF}">
      <text>
        <r>
          <rPr>
            <sz val="10"/>
            <rFont val="Tahoma"/>
            <family val="2"/>
          </rPr>
          <t>Total Dox Acceptance Amt - Total Paid Amt</t>
        </r>
      </text>
    </comment>
    <comment ref="L4112" authorId="0" shapeId="0" xr:uid="{045244FB-B538-4C10-A21D-D400125F9F62}">
      <text/>
    </comment>
    <comment ref="X4113" authorId="0" shapeId="0" xr:uid="{566D6F24-285B-4AFB-991D-0CF305136BD3}">
      <text>
        <r>
          <rPr>
            <sz val="10"/>
            <rFont val="Tahoma"/>
            <family val="2"/>
          </rPr>
          <t>Total Dox Acceptance Amt - Total Paid Amt</t>
        </r>
      </text>
    </comment>
    <comment ref="X4115" authorId="0" shapeId="0" xr:uid="{B37A5BD1-19E9-42EE-B421-BCD37DDDCFE8}">
      <text>
        <r>
          <rPr>
            <sz val="10"/>
            <rFont val="Tahoma"/>
            <family val="2"/>
          </rPr>
          <t>Total Dox Acceptance Amt - Total Paid Amt</t>
        </r>
      </text>
    </comment>
    <comment ref="X4117" authorId="0" shapeId="0" xr:uid="{D8EEA4A1-3D89-4CE7-BCBD-42686090606D}">
      <text>
        <r>
          <rPr>
            <sz val="10"/>
            <rFont val="Tahoma"/>
            <family val="2"/>
          </rPr>
          <t>Total Dox Acceptance Amt - Total Paid Amt</t>
        </r>
      </text>
    </comment>
    <comment ref="X4119" authorId="0" shapeId="0" xr:uid="{0D9CFDEF-B47A-45DB-9ABE-4848152231F8}">
      <text>
        <r>
          <rPr>
            <sz val="10"/>
            <rFont val="Tahoma"/>
            <family val="2"/>
          </rPr>
          <t>Total Dox Acceptance Amt - Total Paid Amt</t>
        </r>
      </text>
    </comment>
    <comment ref="X4121" authorId="0" shapeId="0" xr:uid="{F5AFA98D-0A2C-4DE3-A38B-B3230B3362A5}">
      <text>
        <r>
          <rPr>
            <sz val="10"/>
            <rFont val="Tahoma"/>
            <family val="2"/>
          </rPr>
          <t>Total Dox Acceptance Amt - Total Paid Amt</t>
        </r>
      </text>
    </comment>
    <comment ref="L4122" authorId="0" shapeId="0" xr:uid="{CB2A485F-B56F-46CE-B735-992342EBB123}">
      <text>
        <r>
          <rPr>
            <sz val="10"/>
            <rFont val="Tahoma"/>
            <family val="2"/>
          </rPr>
          <t>Y09062022-16</t>
        </r>
      </text>
    </comment>
    <comment ref="X4123" authorId="0" shapeId="0" xr:uid="{8DE6555F-A197-4640-AF2D-0E4DDFA54E72}">
      <text>
        <r>
          <rPr>
            <sz val="10"/>
            <rFont val="Tahoma"/>
            <family val="2"/>
          </rPr>
          <t>Total Dox Acceptance Amt - Total Paid Amt</t>
        </r>
      </text>
    </comment>
    <comment ref="X4125" authorId="0" shapeId="0" xr:uid="{0A633587-B1F3-4636-82D7-193F1D36A7B4}">
      <text>
        <r>
          <rPr>
            <sz val="10"/>
            <rFont val="Tahoma"/>
            <family val="2"/>
          </rPr>
          <t>Total Dox Acceptance Amt - Total Paid Amt</t>
        </r>
      </text>
    </comment>
    <comment ref="X4127" authorId="0" shapeId="0" xr:uid="{ABBF43D9-8F1F-4846-B704-0CFFF6F1CD75}">
      <text>
        <r>
          <rPr>
            <sz val="10"/>
            <rFont val="Tahoma"/>
            <family val="2"/>
          </rPr>
          <t>Total Dox Acceptance Amt - Total Paid Amt</t>
        </r>
      </text>
    </comment>
    <comment ref="L4128" authorId="0" shapeId="0" xr:uid="{A8D302BF-DF92-4A1B-A132-E6CE5A1F298C}">
      <text>
        <r>
          <rPr>
            <sz val="10"/>
            <rFont val="Tahoma"/>
            <family val="2"/>
          </rPr>
          <t>Y09052022-50</t>
        </r>
      </text>
    </comment>
    <comment ref="X4129" authorId="0" shapeId="0" xr:uid="{45AB7330-2813-4CE9-B1B7-0A34A7ADFC55}">
      <text>
        <r>
          <rPr>
            <sz val="10"/>
            <rFont val="Tahoma"/>
            <family val="2"/>
          </rPr>
          <t>Total Dox Acceptance Amt - Total Paid Amt</t>
        </r>
      </text>
    </comment>
    <comment ref="L4130" authorId="0" shapeId="0" xr:uid="{9F8B9F8B-4588-4617-A455-E669714DB28F}">
      <text>
        <r>
          <rPr>
            <sz val="10"/>
            <rFont val="Tahoma"/>
            <family val="2"/>
          </rPr>
          <t>Y09072022-35</t>
        </r>
      </text>
    </comment>
    <comment ref="X4131" authorId="0" shapeId="0" xr:uid="{4477F8C1-9442-4C99-8737-40522CE31A9B}">
      <text>
        <r>
          <rPr>
            <sz val="10"/>
            <rFont val="Tahoma"/>
            <family val="2"/>
          </rPr>
          <t>Total Dox Acceptance Amt - Total Paid Amt</t>
        </r>
      </text>
    </comment>
    <comment ref="L4132" authorId="0" shapeId="0" xr:uid="{33989315-7C75-4FCB-9EEC-2163259559CE}">
      <text>
        <r>
          <rPr>
            <sz val="10"/>
            <rFont val="Tahoma"/>
            <family val="2"/>
          </rPr>
          <t>Y08312022-28</t>
        </r>
      </text>
    </comment>
    <comment ref="X4133" authorId="0" shapeId="0" xr:uid="{456D61C7-AF9F-4391-8DCC-BFBB9693D918}">
      <text>
        <r>
          <rPr>
            <sz val="10"/>
            <rFont val="Tahoma"/>
            <family val="2"/>
          </rPr>
          <t>Total Dox Acceptance Amt - Total Paid Amt</t>
        </r>
      </text>
    </comment>
    <comment ref="L4134" authorId="0" shapeId="0" xr:uid="{2DF971A0-E9F3-429F-9E0C-EB1B580A9F39}">
      <text/>
    </comment>
    <comment ref="X4135" authorId="0" shapeId="0" xr:uid="{7BA9D58D-2FF5-4258-9A56-2AB1E97DB78E}">
      <text>
        <r>
          <rPr>
            <sz val="10"/>
            <rFont val="Tahoma"/>
            <family val="2"/>
          </rPr>
          <t>Total Dox Acceptance Amt - Total Paid Amt</t>
        </r>
      </text>
    </comment>
    <comment ref="L4136" authorId="0" shapeId="0" xr:uid="{3429EAEC-D2CC-4467-AC13-3B76DB88B862}">
      <text>
        <r>
          <rPr>
            <sz val="10"/>
            <rFont val="Tahoma"/>
            <family val="2"/>
          </rPr>
          <t>Y09052022-48</t>
        </r>
      </text>
    </comment>
    <comment ref="X4137" authorId="0" shapeId="0" xr:uid="{A848FF36-4164-47BF-9007-359BD72DF47D}">
      <text>
        <r>
          <rPr>
            <sz val="10"/>
            <rFont val="Tahoma"/>
            <family val="2"/>
          </rPr>
          <t>Total Dox Acceptance Amt - Total Paid Amt</t>
        </r>
      </text>
    </comment>
    <comment ref="X4139" authorId="0" shapeId="0" xr:uid="{9318E989-ED91-49B6-8414-5AE7E623738C}">
      <text>
        <r>
          <rPr>
            <sz val="10"/>
            <rFont val="Tahoma"/>
            <family val="2"/>
          </rPr>
          <t>Total Dox Acceptance Amt - Total Paid Amt</t>
        </r>
      </text>
    </comment>
    <comment ref="X4141" authorId="0" shapeId="0" xr:uid="{AE31FA5E-8B8B-4A56-885E-CDD46930CBD6}">
      <text>
        <r>
          <rPr>
            <sz val="10"/>
            <rFont val="Tahoma"/>
            <family val="2"/>
          </rPr>
          <t>Total Dox Acceptance Amt - Total Paid Amt</t>
        </r>
      </text>
    </comment>
    <comment ref="X4143" authorId="0" shapeId="0" xr:uid="{2A9F8E29-2C6D-4EFA-9FE2-623B302E0CAC}">
      <text>
        <r>
          <rPr>
            <sz val="10"/>
            <rFont val="Tahoma"/>
            <family val="2"/>
          </rPr>
          <t>Total Dox Acceptance Amt - Total Paid Amt</t>
        </r>
      </text>
    </comment>
    <comment ref="X4145" authorId="0" shapeId="0" xr:uid="{123ED207-B964-474D-B562-DC49B4A414C3}">
      <text>
        <r>
          <rPr>
            <sz val="10"/>
            <rFont val="Tahoma"/>
            <family val="2"/>
          </rPr>
          <t>Total Dox Acceptance Amt - Total Paid Amt</t>
        </r>
      </text>
    </comment>
    <comment ref="L4146" authorId="0" shapeId="0" xr:uid="{69447443-FD31-41FE-83CA-7FE5472977AB}">
      <text>
        <r>
          <rPr>
            <sz val="10"/>
            <rFont val="Tahoma"/>
            <family val="2"/>
          </rPr>
          <t>Y09072022-30</t>
        </r>
      </text>
    </comment>
    <comment ref="X4147" authorId="0" shapeId="0" xr:uid="{78C91BDA-4870-4865-A442-EAEC10AB55D7}">
      <text>
        <r>
          <rPr>
            <sz val="10"/>
            <rFont val="Tahoma"/>
            <family val="2"/>
          </rPr>
          <t>Total Dox Acceptance Amt - Total Paid Amt</t>
        </r>
      </text>
    </comment>
    <comment ref="L4148" authorId="0" shapeId="0" xr:uid="{64BD57EB-FB60-433C-B5FE-0BD390559146}">
      <text/>
    </comment>
    <comment ref="X4149" authorId="0" shapeId="0" xr:uid="{D0ECF05A-8BE7-4101-B741-B33C952AC398}">
      <text>
        <r>
          <rPr>
            <sz val="10"/>
            <rFont val="Tahoma"/>
            <family val="2"/>
          </rPr>
          <t>Total Dox Acceptance Amt - Total Paid Amt</t>
        </r>
      </text>
    </comment>
    <comment ref="X4151" authorId="0" shapeId="0" xr:uid="{7BD5F083-087B-40C2-B908-C83E33ABEF4A}">
      <text>
        <r>
          <rPr>
            <sz val="10"/>
            <rFont val="Tahoma"/>
            <family val="2"/>
          </rPr>
          <t>Total Dox Acceptance Amt - Total Paid Amt</t>
        </r>
      </text>
    </comment>
    <comment ref="X4153" authorId="0" shapeId="0" xr:uid="{1F1D814D-8997-4530-A089-86952F4BFB81}">
      <text>
        <r>
          <rPr>
            <sz val="10"/>
            <rFont val="Tahoma"/>
            <family val="2"/>
          </rPr>
          <t>Total Dox Acceptance Amt - Total Paid Amt</t>
        </r>
      </text>
    </comment>
    <comment ref="L4154" authorId="0" shapeId="0" xr:uid="{62A1D6C0-6E36-44FD-BEAD-3C51AD36F84F}">
      <text/>
    </comment>
    <comment ref="X4155" authorId="0" shapeId="0" xr:uid="{9E24EBFA-049F-46C1-A91D-2BA5A12354B4}">
      <text>
        <r>
          <rPr>
            <sz val="10"/>
            <rFont val="Tahoma"/>
            <family val="2"/>
          </rPr>
          <t>Total Dox Acceptance Amt - Total Paid Amt</t>
        </r>
      </text>
    </comment>
    <comment ref="L4156" authorId="0" shapeId="0" xr:uid="{3D268843-44A2-45CE-95DE-394BF6241AD6}">
      <text/>
    </comment>
    <comment ref="X4157" authorId="0" shapeId="0" xr:uid="{631E5BE9-625C-4E79-BD39-F3A0E895589D}">
      <text>
        <r>
          <rPr>
            <sz val="10"/>
            <rFont val="Tahoma"/>
            <family val="2"/>
          </rPr>
          <t>Total Dox Acceptance Amt - Total Paid Amt</t>
        </r>
      </text>
    </comment>
    <comment ref="L4158" authorId="0" shapeId="0" xr:uid="{91E4DF14-E218-442A-8DB7-898FF5C3E58D}">
      <text/>
    </comment>
    <comment ref="X4159" authorId="0" shapeId="0" xr:uid="{AE4ABA4F-0337-48A5-894C-A6DF38D0F78A}">
      <text>
        <r>
          <rPr>
            <sz val="10"/>
            <rFont val="Tahoma"/>
            <family val="2"/>
          </rPr>
          <t>Total Dox Acceptance Amt - Total Paid Amt</t>
        </r>
      </text>
    </comment>
    <comment ref="L4160" authorId="0" shapeId="0" xr:uid="{14229DAF-EA67-4DC8-840A-95DBFB7D778C}">
      <text/>
    </comment>
    <comment ref="X4161" authorId="0" shapeId="0" xr:uid="{C952A7E0-A2C8-4274-8A3A-A82ADE74F62D}">
      <text>
        <r>
          <rPr>
            <sz val="10"/>
            <rFont val="Tahoma"/>
            <family val="2"/>
          </rPr>
          <t>Total Dox Acceptance Amt - Total Paid Amt</t>
        </r>
      </text>
    </comment>
    <comment ref="L4162" authorId="0" shapeId="0" xr:uid="{84E092BB-205C-4E1D-9CD9-FF6527F367F8}">
      <text/>
    </comment>
    <comment ref="X4163" authorId="0" shapeId="0" xr:uid="{9928B61D-A57C-4429-B9AA-B38DDAFAD2FF}">
      <text>
        <r>
          <rPr>
            <sz val="10"/>
            <rFont val="Tahoma"/>
            <family val="2"/>
          </rPr>
          <t>Total Dox Acceptance Amt - Total Paid Amt</t>
        </r>
      </text>
    </comment>
    <comment ref="L4164" authorId="0" shapeId="0" xr:uid="{CA3E048B-A13F-43ED-B06D-640D50665B09}">
      <text/>
    </comment>
    <comment ref="X4165" authorId="0" shapeId="0" xr:uid="{101ECB18-A659-436E-B862-CBCBEC6450BD}">
      <text>
        <r>
          <rPr>
            <sz val="10"/>
            <rFont val="Tahoma"/>
            <family val="2"/>
          </rPr>
          <t>Total Dox Acceptance Amt - Total Paid Amt</t>
        </r>
      </text>
    </comment>
    <comment ref="X4167" authorId="0" shapeId="0" xr:uid="{788C25B2-0ED9-49ED-BA69-948447187870}">
      <text>
        <r>
          <rPr>
            <sz val="10"/>
            <rFont val="Tahoma"/>
            <family val="2"/>
          </rPr>
          <t>Total Dox Acceptance Amt - Total Paid Amt</t>
        </r>
      </text>
    </comment>
    <comment ref="X4169" authorId="0" shapeId="0" xr:uid="{32973F42-F561-4CBD-B1AA-15300EF87822}">
      <text>
        <r>
          <rPr>
            <sz val="10"/>
            <rFont val="Tahoma"/>
            <family val="2"/>
          </rPr>
          <t>Total Dox Acceptance Amt - Total Paid Amt</t>
        </r>
      </text>
    </comment>
    <comment ref="L4170" authorId="0" shapeId="0" xr:uid="{BCB7B288-2AD7-4E5F-A553-E059670CCDC7}">
      <text/>
    </comment>
    <comment ref="X4171" authorId="0" shapeId="0" xr:uid="{6FB11C2F-7A73-4E1B-920F-D28E184BA8D1}">
      <text>
        <r>
          <rPr>
            <sz val="10"/>
            <rFont val="Tahoma"/>
            <family val="2"/>
          </rPr>
          <t>Total Dox Acceptance Amt - Total Paid Amt</t>
        </r>
      </text>
    </comment>
    <comment ref="X4173" authorId="0" shapeId="0" xr:uid="{1F63A03F-98FD-4DE8-ACD9-742027E78DA8}">
      <text>
        <r>
          <rPr>
            <sz val="10"/>
            <rFont val="Tahoma"/>
            <family val="2"/>
          </rPr>
          <t>Total Dox Acceptance Amt - Total Paid Amt</t>
        </r>
      </text>
    </comment>
    <comment ref="L4174" authorId="0" shapeId="0" xr:uid="{E4C7D1AF-6859-423A-B985-48BDC0C55EA7}">
      <text/>
    </comment>
    <comment ref="X4175" authorId="0" shapeId="0" xr:uid="{AF96047D-9714-4378-8B09-3D5912C1C4F1}">
      <text>
        <r>
          <rPr>
            <sz val="10"/>
            <rFont val="Tahoma"/>
            <family val="2"/>
          </rPr>
          <t>Total Dox Acceptance Amt - Total Paid Amt</t>
        </r>
      </text>
    </comment>
    <comment ref="X4177" authorId="0" shapeId="0" xr:uid="{BDCF5CF4-1385-49D9-BC47-B7E8C45A33A1}">
      <text>
        <r>
          <rPr>
            <sz val="10"/>
            <rFont val="Tahoma"/>
            <family val="2"/>
          </rPr>
          <t>Total Dox Acceptance Amt - Total Paid Amt</t>
        </r>
      </text>
    </comment>
    <comment ref="L4178" authorId="0" shapeId="0" xr:uid="{1B0EE5B4-6DD4-4D38-AD76-4115A7125E65}">
      <text/>
    </comment>
    <comment ref="X4179" authorId="0" shapeId="0" xr:uid="{E0BB993D-2DA2-4CC7-B702-13EC7D6C323D}">
      <text>
        <r>
          <rPr>
            <sz val="10"/>
            <rFont val="Tahoma"/>
            <family val="2"/>
          </rPr>
          <t>Total Dox Acceptance Amt - Total Paid Amt</t>
        </r>
      </text>
    </comment>
    <comment ref="X4181" authorId="0" shapeId="0" xr:uid="{4A60C7E9-081F-4E73-AE40-FC9547B947D6}">
      <text>
        <r>
          <rPr>
            <sz val="10"/>
            <rFont val="Tahoma"/>
            <family val="2"/>
          </rPr>
          <t>Total Dox Acceptance Amt - Total Paid Amt</t>
        </r>
      </text>
    </comment>
    <comment ref="X4183" authorId="0" shapeId="0" xr:uid="{709599CD-BAA7-4A6D-8E3A-F76AF7B8D433}">
      <text>
        <r>
          <rPr>
            <sz val="10"/>
            <rFont val="Tahoma"/>
            <family val="2"/>
          </rPr>
          <t>Total Dox Acceptance Amt - Total Paid Amt</t>
        </r>
      </text>
    </comment>
    <comment ref="L4184" authorId="0" shapeId="0" xr:uid="{76917077-A0A0-4AB0-BBEC-154AAAE73A4C}">
      <text/>
    </comment>
    <comment ref="X4185" authorId="0" shapeId="0" xr:uid="{2453F0FC-8072-4BAF-A2AC-7A29BEBECA3C}">
      <text>
        <r>
          <rPr>
            <sz val="10"/>
            <rFont val="Tahoma"/>
            <family val="2"/>
          </rPr>
          <t>Total Dox Acceptance Amt - Total Paid Amt</t>
        </r>
      </text>
    </comment>
    <comment ref="X4187" authorId="0" shapeId="0" xr:uid="{68D9A6FC-1B88-4BF8-9DBE-299899AEE50E}">
      <text>
        <r>
          <rPr>
            <sz val="10"/>
            <rFont val="Tahoma"/>
            <family val="2"/>
          </rPr>
          <t>Total Dox Acceptance Amt - Total Paid Amt</t>
        </r>
      </text>
    </comment>
    <comment ref="X4189" authorId="0" shapeId="0" xr:uid="{687744EE-DDAF-4115-9889-F6295DCDA91F}">
      <text>
        <r>
          <rPr>
            <sz val="10"/>
            <rFont val="Tahoma"/>
            <family val="2"/>
          </rPr>
          <t>Total Dox Acceptance Amt - Total Paid Amt</t>
        </r>
      </text>
    </comment>
    <comment ref="L4190" authorId="0" shapeId="0" xr:uid="{4693DBC5-B842-45BB-A02C-AE9D378C53E4}">
      <text/>
    </comment>
    <comment ref="X4191" authorId="0" shapeId="0" xr:uid="{2EA8BA9A-4135-4B9B-856F-36CB48DE4004}">
      <text>
        <r>
          <rPr>
            <sz val="10"/>
            <rFont val="Tahoma"/>
            <family val="2"/>
          </rPr>
          <t>Total Dox Acceptance Amt - Total Paid Amt</t>
        </r>
      </text>
    </comment>
    <comment ref="L4192" authorId="0" shapeId="0" xr:uid="{6771F7FF-68D6-4D36-8F11-9A07CD08468D}">
      <text>
        <r>
          <rPr>
            <sz val="10"/>
            <rFont val="Tahoma"/>
            <family val="2"/>
          </rPr>
          <t>Y09052022-47</t>
        </r>
      </text>
    </comment>
    <comment ref="X4193" authorId="0" shapeId="0" xr:uid="{FBA21EB1-C543-4A41-9AD1-173FB8E8C625}">
      <text>
        <r>
          <rPr>
            <sz val="10"/>
            <rFont val="Tahoma"/>
            <family val="2"/>
          </rPr>
          <t>Total Dox Acceptance Amt - Total Paid Amt</t>
        </r>
      </text>
    </comment>
    <comment ref="X4195" authorId="0" shapeId="0" xr:uid="{EDA97507-3546-4FE0-B0D5-1C2CEA5551FE}">
      <text>
        <r>
          <rPr>
            <sz val="10"/>
            <rFont val="Tahoma"/>
            <family val="2"/>
          </rPr>
          <t>Total Dox Acceptance Amt - Total Paid Amt</t>
        </r>
      </text>
    </comment>
    <comment ref="X4197" authorId="0" shapeId="0" xr:uid="{5B8EF79F-5148-4825-894F-D95689562683}">
      <text>
        <r>
          <rPr>
            <sz val="10"/>
            <rFont val="Tahoma"/>
            <family val="2"/>
          </rPr>
          <t>Total Dox Acceptance Amt - Total Paid Amt</t>
        </r>
      </text>
    </comment>
    <comment ref="L4198" authorId="0" shapeId="0" xr:uid="{4F31DA4B-12CA-4966-8225-EBA325DB4769}">
      <text/>
    </comment>
    <comment ref="X4199" authorId="0" shapeId="0" xr:uid="{50F3A498-B639-4A4C-8468-79AEAD136359}">
      <text>
        <r>
          <rPr>
            <sz val="10"/>
            <rFont val="Tahoma"/>
            <family val="2"/>
          </rPr>
          <t>Total Dox Acceptance Amt - Total Paid Amt</t>
        </r>
      </text>
    </comment>
    <comment ref="L4200" authorId="0" shapeId="0" xr:uid="{0EE0C6C9-2B68-4DEC-839F-8752D51CCDBA}">
      <text>
        <r>
          <rPr>
            <sz val="10"/>
            <rFont val="Tahoma"/>
            <family val="2"/>
          </rPr>
          <t>Y09012022-3</t>
        </r>
      </text>
    </comment>
    <comment ref="X4201" authorId="0" shapeId="0" xr:uid="{BB4F56F6-B5EA-44DD-995B-E1199C2D9198}">
      <text>
        <r>
          <rPr>
            <sz val="10"/>
            <rFont val="Tahoma"/>
            <family val="2"/>
          </rPr>
          <t>Total Dox Acceptance Amt - Total Paid Amt</t>
        </r>
      </text>
    </comment>
    <comment ref="X4203" authorId="0" shapeId="0" xr:uid="{1B945C3B-C4E5-4E41-98AB-A41B5D1C7F28}">
      <text>
        <r>
          <rPr>
            <sz val="10"/>
            <rFont val="Tahoma"/>
            <family val="2"/>
          </rPr>
          <t>Total Dox Acceptance Amt - Total Paid Amt</t>
        </r>
      </text>
    </comment>
    <comment ref="L4204" authorId="0" shapeId="0" xr:uid="{617031A4-6F9D-4644-A989-533F1DCD398D}">
      <text/>
    </comment>
    <comment ref="X4205" authorId="0" shapeId="0" xr:uid="{7F0729EA-80E4-4CB8-B931-09BCAA4A52B3}">
      <text>
        <r>
          <rPr>
            <sz val="10"/>
            <rFont val="Tahoma"/>
            <family val="2"/>
          </rPr>
          <t>Total Dox Acceptance Amt - Total Paid Amt</t>
        </r>
      </text>
    </comment>
    <comment ref="X4207" authorId="0" shapeId="0" xr:uid="{52B17DAC-316F-4A69-9165-7406D0E9D04A}">
      <text>
        <r>
          <rPr>
            <sz val="10"/>
            <rFont val="Tahoma"/>
            <family val="2"/>
          </rPr>
          <t>Total Dox Acceptance Amt - Total Paid Amt</t>
        </r>
      </text>
    </comment>
    <comment ref="L4208" authorId="0" shapeId="0" xr:uid="{3AD46896-ECE1-4C93-B003-84EB1FDF8B14}">
      <text/>
    </comment>
    <comment ref="X4209" authorId="0" shapeId="0" xr:uid="{40AA5C04-705A-478B-89FA-E007F9F2DF09}">
      <text>
        <r>
          <rPr>
            <sz val="10"/>
            <rFont val="Tahoma"/>
            <family val="2"/>
          </rPr>
          <t>Total Dox Acceptance Amt - Total Paid Amt</t>
        </r>
      </text>
    </comment>
    <comment ref="L4210" authorId="0" shapeId="0" xr:uid="{02723F57-DB2A-4C80-BEA5-268C6CCC85EE}">
      <text/>
    </comment>
    <comment ref="X4211" authorId="0" shapeId="0" xr:uid="{B828055E-9E64-4626-8425-E22871D8FEBF}">
      <text>
        <r>
          <rPr>
            <sz val="10"/>
            <rFont val="Tahoma"/>
            <family val="2"/>
          </rPr>
          <t>Total Dox Acceptance Amt - Total Paid Amt</t>
        </r>
      </text>
    </comment>
    <comment ref="L4212" authorId="0" shapeId="0" xr:uid="{BAD3D396-E6D2-4B4E-BA75-369B783197B7}">
      <text/>
    </comment>
    <comment ref="X4213" authorId="0" shapeId="0" xr:uid="{9A6DC668-199D-460A-938F-83AD731D231C}">
      <text>
        <r>
          <rPr>
            <sz val="10"/>
            <rFont val="Tahoma"/>
            <family val="2"/>
          </rPr>
          <t>Total Dox Acceptance Amt - Total Paid Amt</t>
        </r>
      </text>
    </comment>
    <comment ref="X4215" authorId="0" shapeId="0" xr:uid="{9C90D446-24AC-4E62-9725-E3012A765EC2}">
      <text>
        <r>
          <rPr>
            <sz val="10"/>
            <rFont val="Tahoma"/>
            <family val="2"/>
          </rPr>
          <t>Total Dox Acceptance Amt - Total Paid Amt</t>
        </r>
      </text>
    </comment>
    <comment ref="L4216" authorId="0" shapeId="0" xr:uid="{EE6ECA1B-254A-4288-B0D0-7303D7DC8634}">
      <text/>
    </comment>
    <comment ref="X4217" authorId="0" shapeId="0" xr:uid="{61F40C1C-9F0D-47CD-B4FF-DD0CC860D8F7}">
      <text>
        <r>
          <rPr>
            <sz val="10"/>
            <rFont val="Tahoma"/>
            <family val="2"/>
          </rPr>
          <t>Total Dox Acceptance Amt - Total Paid Amt</t>
        </r>
      </text>
    </comment>
    <comment ref="L4218" authorId="0" shapeId="0" xr:uid="{3E13CB90-CAAD-4409-9CBD-5822B19D8206}">
      <text>
        <r>
          <rPr>
            <sz val="10"/>
            <rFont val="Tahoma"/>
            <family val="2"/>
          </rPr>
          <t>Y09072022-59</t>
        </r>
      </text>
    </comment>
    <comment ref="X4219" authorId="0" shapeId="0" xr:uid="{20CF2885-356E-40F0-83DE-CE48782A80DF}">
      <text>
        <r>
          <rPr>
            <sz val="10"/>
            <rFont val="Tahoma"/>
            <family val="2"/>
          </rPr>
          <t>Total Dox Acceptance Amt - Total Paid Amt</t>
        </r>
      </text>
    </comment>
    <comment ref="X4221" authorId="0" shapeId="0" xr:uid="{8210FD60-D8D3-482E-A793-B78AB844133B}">
      <text>
        <r>
          <rPr>
            <sz val="10"/>
            <rFont val="Tahoma"/>
            <family val="2"/>
          </rPr>
          <t>Total Dox Acceptance Amt - Total Paid Amt</t>
        </r>
      </text>
    </comment>
    <comment ref="X4223" authorId="0" shapeId="0" xr:uid="{49301AEA-1B08-4DA0-8288-C2F0F08A830C}">
      <text>
        <r>
          <rPr>
            <sz val="10"/>
            <rFont val="Tahoma"/>
            <family val="2"/>
          </rPr>
          <t>Total Dox Acceptance Amt - Total Paid Amt</t>
        </r>
      </text>
    </comment>
    <comment ref="L4224" authorId="0" shapeId="0" xr:uid="{293F0FF1-F1F1-4808-B2B9-1E808CEDAEE2}">
      <text/>
    </comment>
    <comment ref="X4225" authorId="0" shapeId="0" xr:uid="{8876A321-1B4F-4643-AD96-AF902DEF8F13}">
      <text>
        <r>
          <rPr>
            <sz val="10"/>
            <rFont val="Tahoma"/>
            <family val="2"/>
          </rPr>
          <t>Total Dox Acceptance Amt - Total Paid Amt</t>
        </r>
      </text>
    </comment>
    <comment ref="X4227" authorId="0" shapeId="0" xr:uid="{AB88F79B-5362-4C12-A19D-96A2ADBBFBFB}">
      <text>
        <r>
          <rPr>
            <sz val="10"/>
            <rFont val="Tahoma"/>
            <family val="2"/>
          </rPr>
          <t>Total Dox Acceptance Amt - Total Paid Amt</t>
        </r>
      </text>
    </comment>
    <comment ref="X4229" authorId="0" shapeId="0" xr:uid="{BB1BBB87-BD8B-486F-835B-C5556A2038DB}">
      <text>
        <r>
          <rPr>
            <sz val="10"/>
            <rFont val="Tahoma"/>
            <family val="2"/>
          </rPr>
          <t>Total Dox Acceptance Amt - Total Paid Amt</t>
        </r>
      </text>
    </comment>
    <comment ref="X4231" authorId="0" shapeId="0" xr:uid="{06AFC18B-1EE5-4FDB-B543-8F0C3296800C}">
      <text>
        <r>
          <rPr>
            <sz val="10"/>
            <rFont val="Tahoma"/>
            <family val="2"/>
          </rPr>
          <t>Total Dox Acceptance Amt - Total Paid Amt</t>
        </r>
      </text>
    </comment>
    <comment ref="L4232" authorId="0" shapeId="0" xr:uid="{38756F46-C253-4A49-A139-9BD597E6285B}">
      <text/>
    </comment>
    <comment ref="X4233" authorId="0" shapeId="0" xr:uid="{AFBE260E-53CC-4640-9155-08D46D911489}">
      <text>
        <r>
          <rPr>
            <sz val="10"/>
            <rFont val="Tahoma"/>
            <family val="2"/>
          </rPr>
          <t>Total Dox Acceptance Amt - Total Paid Amt</t>
        </r>
      </text>
    </comment>
    <comment ref="L4234" authorId="0" shapeId="0" xr:uid="{22859578-0172-4B8A-951F-92C159BC0F22}">
      <text/>
    </comment>
    <comment ref="X4235" authorId="0" shapeId="0" xr:uid="{44CF3D25-526E-4AAA-87EB-59D98955E9CF}">
      <text>
        <r>
          <rPr>
            <sz val="10"/>
            <rFont val="Tahoma"/>
            <family val="2"/>
          </rPr>
          <t>Total Dox Acceptance Amt - Total Paid Amt</t>
        </r>
      </text>
    </comment>
    <comment ref="L4236" authorId="0" shapeId="0" xr:uid="{B977EA7E-C614-42B9-A65F-B9623E7BA9B7}">
      <text/>
    </comment>
    <comment ref="X4237" authorId="0" shapeId="0" xr:uid="{A81EEF17-5894-49E6-9BFF-102726CD5BC8}">
      <text>
        <r>
          <rPr>
            <sz val="10"/>
            <rFont val="Tahoma"/>
            <family val="2"/>
          </rPr>
          <t>Total Dox Acceptance Amt - Total Paid Amt</t>
        </r>
      </text>
    </comment>
    <comment ref="X4239" authorId="0" shapeId="0" xr:uid="{A5E9FF8E-1998-4FCE-ABB7-BEE8AF263ED3}">
      <text>
        <r>
          <rPr>
            <sz val="10"/>
            <rFont val="Tahoma"/>
            <family val="2"/>
          </rPr>
          <t>Total Dox Acceptance Amt - Total Paid Amt</t>
        </r>
      </text>
    </comment>
    <comment ref="X4241" authorId="0" shapeId="0" xr:uid="{63F3BC2F-5C86-47D8-BA75-C757539925E1}">
      <text>
        <r>
          <rPr>
            <sz val="10"/>
            <rFont val="Tahoma"/>
            <family val="2"/>
          </rPr>
          <t>Total Dox Acceptance Amt - Total Paid Amt</t>
        </r>
      </text>
    </comment>
    <comment ref="L4242" authorId="0" shapeId="0" xr:uid="{A0BD1B89-1F36-4F95-AC77-B221D5CA8D44}">
      <text/>
    </comment>
    <comment ref="X4243" authorId="0" shapeId="0" xr:uid="{707758CE-E0E7-40A7-9503-785C8AB2A2AD}">
      <text>
        <r>
          <rPr>
            <sz val="10"/>
            <rFont val="Tahoma"/>
            <family val="2"/>
          </rPr>
          <t>Total Dox Acceptance Amt - Total Paid Amt</t>
        </r>
      </text>
    </comment>
    <comment ref="L4244" authorId="0" shapeId="0" xr:uid="{21EBCD5E-B38C-4A1E-8DC8-752A503B1A2B}">
      <text/>
    </comment>
    <comment ref="X4245" authorId="0" shapeId="0" xr:uid="{150A9829-5B04-4492-B5E5-66E93CABAE54}">
      <text>
        <r>
          <rPr>
            <sz val="10"/>
            <rFont val="Tahoma"/>
            <family val="2"/>
          </rPr>
          <t>Total Dox Acceptance Amt - Total Paid Amt</t>
        </r>
      </text>
    </comment>
    <comment ref="L4246" authorId="0" shapeId="0" xr:uid="{04E9D8C9-D9B0-43EE-8C6A-71FEBAC433EE}">
      <text/>
    </comment>
    <comment ref="X4247" authorId="0" shapeId="0" xr:uid="{AE2D7E07-44DE-454F-AC67-19317D6890D4}">
      <text>
        <r>
          <rPr>
            <sz val="10"/>
            <rFont val="Tahoma"/>
            <family val="2"/>
          </rPr>
          <t>Total Dox Acceptance Amt - Total Paid Amt</t>
        </r>
      </text>
    </comment>
    <comment ref="L4248" authorId="0" shapeId="0" xr:uid="{8426E5D1-AFD3-4DBA-B999-6571B7279BA3}">
      <text/>
    </comment>
    <comment ref="X4249" authorId="0" shapeId="0" xr:uid="{B834CDFD-EA35-4DBF-A729-9857F6164C0B}">
      <text>
        <r>
          <rPr>
            <sz val="10"/>
            <rFont val="Tahoma"/>
            <family val="2"/>
          </rPr>
          <t>Total Dox Acceptance Amt - Total Paid Amt</t>
        </r>
      </text>
    </comment>
    <comment ref="L4250" authorId="0" shapeId="0" xr:uid="{FCD7D8C0-8FC5-4507-AB06-EC556469F097}">
      <text/>
    </comment>
    <comment ref="X4251" authorId="0" shapeId="0" xr:uid="{DD0BD175-C9AE-4EC5-BCDF-E0C7BADD713C}">
      <text>
        <r>
          <rPr>
            <sz val="10"/>
            <rFont val="Tahoma"/>
            <family val="2"/>
          </rPr>
          <t>Total Dox Acceptance Amt - Total Paid Amt</t>
        </r>
      </text>
    </comment>
    <comment ref="X4253" authorId="0" shapeId="0" xr:uid="{49033AD6-FC2B-477E-9234-F412D15AB4BC}">
      <text>
        <r>
          <rPr>
            <sz val="10"/>
            <rFont val="Tahoma"/>
            <family val="2"/>
          </rPr>
          <t>Total Dox Acceptance Amt - Total Paid Amt</t>
        </r>
      </text>
    </comment>
    <comment ref="X4255" authorId="0" shapeId="0" xr:uid="{4016A6A3-9002-426A-9DAF-241F3D2F9DD5}">
      <text>
        <r>
          <rPr>
            <sz val="10"/>
            <rFont val="Tahoma"/>
            <family val="2"/>
          </rPr>
          <t>Total Dox Acceptance Amt - Total Paid Amt</t>
        </r>
      </text>
    </comment>
    <comment ref="X4257" authorId="0" shapeId="0" xr:uid="{D622D6ED-F4B0-4500-B906-587884058818}">
      <text>
        <r>
          <rPr>
            <sz val="10"/>
            <rFont val="Tahoma"/>
            <family val="2"/>
          </rPr>
          <t>Total Dox Acceptance Amt - Total Paid Amt</t>
        </r>
      </text>
    </comment>
    <comment ref="L4258" authorId="0" shapeId="0" xr:uid="{A02CEAE7-E659-4DD3-A104-9D7B45F02501}">
      <text/>
    </comment>
    <comment ref="X4259" authorId="0" shapeId="0" xr:uid="{1F961458-F80D-4B4E-A927-FF058D86CBDE}">
      <text>
        <r>
          <rPr>
            <sz val="10"/>
            <rFont val="Tahoma"/>
            <family val="2"/>
          </rPr>
          <t>Total Dox Acceptance Amt - Total Paid Amt</t>
        </r>
      </text>
    </comment>
    <comment ref="X4261" authorId="0" shapeId="0" xr:uid="{F031F65F-1695-4DFF-B318-6B686D91A401}">
      <text>
        <r>
          <rPr>
            <sz val="10"/>
            <rFont val="Tahoma"/>
            <family val="2"/>
          </rPr>
          <t>Total Dox Acceptance Amt - Total Paid Amt</t>
        </r>
      </text>
    </comment>
    <comment ref="L4262" authorId="0" shapeId="0" xr:uid="{F706A419-F7B7-4966-9D77-1D73D2C274D2}">
      <text/>
    </comment>
    <comment ref="X4263" authorId="0" shapeId="0" xr:uid="{F1B59066-3D72-4840-9928-F469A9ACB207}">
      <text>
        <r>
          <rPr>
            <sz val="10"/>
            <rFont val="Tahoma"/>
            <family val="2"/>
          </rPr>
          <t>Total Dox Acceptance Amt - Total Paid Amt</t>
        </r>
      </text>
    </comment>
    <comment ref="L4264" authorId="0" shapeId="0" xr:uid="{8F8198D5-A685-4D0F-81AC-C986782D76E4}">
      <text/>
    </comment>
    <comment ref="X4265" authorId="0" shapeId="0" xr:uid="{686D6677-9D1F-4532-B40B-8BBB4AE6763C}">
      <text>
        <r>
          <rPr>
            <sz val="10"/>
            <rFont val="Tahoma"/>
            <family val="2"/>
          </rPr>
          <t>Total Dox Acceptance Amt - Total Paid Amt</t>
        </r>
      </text>
    </comment>
    <comment ref="X4267" authorId="0" shapeId="0" xr:uid="{E7E3850D-84E5-452B-88A5-E1B0556E16DA}">
      <text>
        <r>
          <rPr>
            <sz val="10"/>
            <rFont val="Tahoma"/>
            <family val="2"/>
          </rPr>
          <t>Total Dox Acceptance Amt - Total Paid Amt</t>
        </r>
      </text>
    </comment>
    <comment ref="X4269" authorId="0" shapeId="0" xr:uid="{32A4B918-B932-4B62-AAAA-79909D23C8E9}">
      <text>
        <r>
          <rPr>
            <sz val="10"/>
            <rFont val="Tahoma"/>
            <family val="2"/>
          </rPr>
          <t>Total Dox Acceptance Amt - Total Paid Amt</t>
        </r>
      </text>
    </comment>
    <comment ref="X4271" authorId="0" shapeId="0" xr:uid="{B122B2B9-9E6B-4D15-99F8-24A67B55C6CE}">
      <text>
        <r>
          <rPr>
            <sz val="10"/>
            <rFont val="Tahoma"/>
            <family val="2"/>
          </rPr>
          <t>Total Dox Acceptance Amt - Total Paid Amt</t>
        </r>
      </text>
    </comment>
    <comment ref="L4272" authorId="0" shapeId="0" xr:uid="{C971E549-6E60-43A7-A080-C2A4EA164287}">
      <text/>
    </comment>
    <comment ref="X4273" authorId="0" shapeId="0" xr:uid="{6D14B477-B9ED-4DCB-AD3A-F28B6607F2B5}">
      <text>
        <r>
          <rPr>
            <sz val="10"/>
            <rFont val="Tahoma"/>
            <family val="2"/>
          </rPr>
          <t>Total Dox Acceptance Amt - Total Paid Amt</t>
        </r>
      </text>
    </comment>
    <comment ref="X4275" authorId="0" shapeId="0" xr:uid="{20DDA5D5-35BB-41FA-AD98-BF2A04220F22}">
      <text>
        <r>
          <rPr>
            <sz val="10"/>
            <rFont val="Tahoma"/>
            <family val="2"/>
          </rPr>
          <t>Total Dox Acceptance Amt - Total Paid Amt</t>
        </r>
      </text>
    </comment>
    <comment ref="X4277" authorId="0" shapeId="0" xr:uid="{6CCF2F4C-04E8-42D2-9875-628DEEB90218}">
      <text>
        <r>
          <rPr>
            <sz val="10"/>
            <rFont val="Tahoma"/>
            <family val="2"/>
          </rPr>
          <t>Total Dox Acceptance Amt - Total Paid Amt</t>
        </r>
      </text>
    </comment>
    <comment ref="L4278" authorId="0" shapeId="0" xr:uid="{31BFD341-4541-46BB-BCE7-8EA88727DC97}">
      <text/>
    </comment>
    <comment ref="X4279" authorId="0" shapeId="0" xr:uid="{55CD6384-4214-4170-BC4B-23EFF9B49CBC}">
      <text>
        <r>
          <rPr>
            <sz val="10"/>
            <rFont val="Tahoma"/>
            <family val="2"/>
          </rPr>
          <t>Total Dox Acceptance Amt - Total Paid Amt</t>
        </r>
      </text>
    </comment>
    <comment ref="L4280" authorId="0" shapeId="0" xr:uid="{D04BA430-2E86-4521-9883-B794855A10CE}">
      <text/>
    </comment>
    <comment ref="X4281" authorId="0" shapeId="0" xr:uid="{385E7F23-91BE-499C-89DC-17A36AEEAAA6}">
      <text>
        <r>
          <rPr>
            <sz val="10"/>
            <rFont val="Tahoma"/>
            <family val="2"/>
          </rPr>
          <t>Total Dox Acceptance Amt - Total Paid Amt</t>
        </r>
      </text>
    </comment>
    <comment ref="X4283" authorId="0" shapeId="0" xr:uid="{58A5BC96-F051-43D7-A661-1DF889EF7640}">
      <text>
        <r>
          <rPr>
            <sz val="10"/>
            <rFont val="Tahoma"/>
            <family val="2"/>
          </rPr>
          <t>Total Dox Acceptance Amt - Total Paid Amt</t>
        </r>
      </text>
    </comment>
    <comment ref="X4285" authorId="0" shapeId="0" xr:uid="{70855725-AAB8-4116-9F0B-4C98C19A922C}">
      <text>
        <r>
          <rPr>
            <sz val="10"/>
            <rFont val="Tahoma"/>
            <family val="2"/>
          </rPr>
          <t>Total Dox Acceptance Amt - Total Paid Amt</t>
        </r>
      </text>
    </comment>
    <comment ref="X4287" authorId="0" shapeId="0" xr:uid="{0E787016-89FD-4375-BCC3-862C370F4868}">
      <text>
        <r>
          <rPr>
            <sz val="10"/>
            <rFont val="Tahoma"/>
            <family val="2"/>
          </rPr>
          <t>Total Dox Acceptance Amt - Total Paid Amt</t>
        </r>
      </text>
    </comment>
    <comment ref="X4289" authorId="0" shapeId="0" xr:uid="{D7A3DC26-1CF5-4356-A3F1-F2144DEA14C1}">
      <text>
        <r>
          <rPr>
            <sz val="10"/>
            <rFont val="Tahoma"/>
            <family val="2"/>
          </rPr>
          <t>Total Dox Acceptance Amt - Total Paid Amt</t>
        </r>
      </text>
    </comment>
    <comment ref="X4291" authorId="0" shapeId="0" xr:uid="{9D221CB9-F33D-4161-830F-BF92F742ADC1}">
      <text>
        <r>
          <rPr>
            <sz val="10"/>
            <rFont val="Tahoma"/>
            <family val="2"/>
          </rPr>
          <t>Total Dox Acceptance Amt - Total Paid Amt</t>
        </r>
      </text>
    </comment>
    <comment ref="L4292" authorId="0" shapeId="0" xr:uid="{87FA3FDD-1E57-4D31-881D-53812C05EC67}">
      <text/>
    </comment>
    <comment ref="X4293" authorId="0" shapeId="0" xr:uid="{E6180437-0112-4615-8810-1AF495C63226}">
      <text>
        <r>
          <rPr>
            <sz val="10"/>
            <rFont val="Tahoma"/>
            <family val="2"/>
          </rPr>
          <t>Total Dox Acceptance Amt - Total Paid Amt</t>
        </r>
      </text>
    </comment>
    <comment ref="X4295" authorId="0" shapeId="0" xr:uid="{4A54A373-FFDB-424F-9D92-89247B7E9962}">
      <text>
        <r>
          <rPr>
            <sz val="10"/>
            <rFont val="Tahoma"/>
            <family val="2"/>
          </rPr>
          <t>Total Dox Acceptance Amt - Total Paid Amt</t>
        </r>
      </text>
    </comment>
    <comment ref="X4297" authorId="0" shapeId="0" xr:uid="{22010CD0-7F1E-4167-9341-252ABD59DC7E}">
      <text>
        <r>
          <rPr>
            <sz val="10"/>
            <rFont val="Tahoma"/>
            <family val="2"/>
          </rPr>
          <t>Total Dox Acceptance Amt - Total Paid Amt</t>
        </r>
      </text>
    </comment>
    <comment ref="X4299" authorId="0" shapeId="0" xr:uid="{BE425113-B059-44BF-9574-B019D840DCE2}">
      <text>
        <r>
          <rPr>
            <sz val="10"/>
            <rFont val="Tahoma"/>
            <family val="2"/>
          </rPr>
          <t>Total Dox Acceptance Amt - Total Paid Amt</t>
        </r>
      </text>
    </comment>
    <comment ref="X4301" authorId="0" shapeId="0" xr:uid="{7644EEDC-E231-4A43-8E3A-B6A487E3B774}">
      <text>
        <r>
          <rPr>
            <sz val="10"/>
            <rFont val="Tahoma"/>
            <family val="2"/>
          </rPr>
          <t>Total Dox Acceptance Amt - Total Paid Amt</t>
        </r>
      </text>
    </comment>
    <comment ref="X4303" authorId="0" shapeId="0" xr:uid="{8E4DEBA0-6871-43F1-9D85-D34EE7C72680}">
      <text>
        <r>
          <rPr>
            <sz val="10"/>
            <rFont val="Tahoma"/>
            <family val="2"/>
          </rPr>
          <t>Total Dox Acceptance Amt - Total Paid Amt</t>
        </r>
      </text>
    </comment>
    <comment ref="X4305" authorId="0" shapeId="0" xr:uid="{C708C7FF-600E-4EFF-9394-C7899639A556}">
      <text>
        <r>
          <rPr>
            <sz val="10"/>
            <rFont val="Tahoma"/>
            <family val="2"/>
          </rPr>
          <t>Total Dox Acceptance Amt - Total Paid Amt</t>
        </r>
      </text>
    </comment>
    <comment ref="X4307" authorId="0" shapeId="0" xr:uid="{31795929-E01D-45FE-893E-6B2F5886E8CB}">
      <text>
        <r>
          <rPr>
            <sz val="10"/>
            <rFont val="Tahoma"/>
            <family val="2"/>
          </rPr>
          <t>Total Dox Acceptance Amt - Total Paid Amt</t>
        </r>
      </text>
    </comment>
    <comment ref="X4309" authorId="0" shapeId="0" xr:uid="{E36B81D0-7930-444D-A25F-4465A13126E3}">
      <text>
        <r>
          <rPr>
            <sz val="10"/>
            <rFont val="Tahoma"/>
            <family val="2"/>
          </rPr>
          <t>Total Dox Acceptance Amt - Total Paid Amt</t>
        </r>
      </text>
    </comment>
    <comment ref="X4311" authorId="0" shapeId="0" xr:uid="{89492462-2151-4A50-8B79-D9E8DB4B5DA6}">
      <text>
        <r>
          <rPr>
            <sz val="10"/>
            <rFont val="Tahoma"/>
            <family val="2"/>
          </rPr>
          <t>Total Dox Acceptance Amt - Total Paid Amt</t>
        </r>
      </text>
    </comment>
    <comment ref="X4313" authorId="0" shapeId="0" xr:uid="{DD56169F-7CA9-47FF-B7E5-7DBE0306F4AE}">
      <text>
        <r>
          <rPr>
            <sz val="10"/>
            <rFont val="Tahoma"/>
            <family val="2"/>
          </rPr>
          <t>Total Dox Acceptance Amt - Total Paid Amt</t>
        </r>
      </text>
    </comment>
    <comment ref="X4315" authorId="0" shapeId="0" xr:uid="{C73A309C-B976-4530-A520-D2088A91943D}">
      <text>
        <r>
          <rPr>
            <sz val="10"/>
            <rFont val="Tahoma"/>
            <family val="2"/>
          </rPr>
          <t>Total Dox Acceptance Amt - Total Paid Amt</t>
        </r>
      </text>
    </comment>
    <comment ref="X4317" authorId="0" shapeId="0" xr:uid="{24AA5512-054C-4398-9D9C-A60339E89F62}">
      <text>
        <r>
          <rPr>
            <sz val="10"/>
            <rFont val="Tahoma"/>
            <family val="2"/>
          </rPr>
          <t>Total Dox Acceptance Amt - Total Paid Amt</t>
        </r>
      </text>
    </comment>
    <comment ref="L4318" authorId="0" shapeId="0" xr:uid="{B537B6A0-522C-46B0-B52F-FB6677CAEBCD}">
      <text/>
    </comment>
    <comment ref="X4319" authorId="0" shapeId="0" xr:uid="{D5736818-8343-4CB0-AF18-A973180A2FD9}">
      <text>
        <r>
          <rPr>
            <sz val="10"/>
            <rFont val="Tahoma"/>
            <family val="2"/>
          </rPr>
          <t>Total Dox Acceptance Amt - Total Paid Amt</t>
        </r>
      </text>
    </comment>
    <comment ref="X4321" authorId="0" shapeId="0" xr:uid="{FCC00BB3-9287-4270-9A7E-8D74A358AED8}">
      <text>
        <r>
          <rPr>
            <sz val="10"/>
            <rFont val="Tahoma"/>
            <family val="2"/>
          </rPr>
          <t>Total Dox Acceptance Amt - Total Paid Amt</t>
        </r>
      </text>
    </comment>
    <comment ref="X4323" authorId="0" shapeId="0" xr:uid="{95EB1723-9233-4EB3-BC05-3BF489737055}">
      <text>
        <r>
          <rPr>
            <sz val="10"/>
            <rFont val="Tahoma"/>
            <family val="2"/>
          </rPr>
          <t>Total Dox Acceptance Amt - Total Paid Amt</t>
        </r>
      </text>
    </comment>
    <comment ref="X4325" authorId="0" shapeId="0" xr:uid="{F84494CF-785A-444A-AA98-2B558BB06EB1}">
      <text>
        <r>
          <rPr>
            <sz val="10"/>
            <rFont val="Tahoma"/>
            <family val="2"/>
          </rPr>
          <t>Total Dox Acceptance Amt - Total Paid Amt</t>
        </r>
      </text>
    </comment>
    <comment ref="X4327" authorId="0" shapeId="0" xr:uid="{89F9A41D-A4A6-4E3B-9A2C-52F5ECE5D2A3}">
      <text>
        <r>
          <rPr>
            <sz val="10"/>
            <rFont val="Tahoma"/>
            <family val="2"/>
          </rPr>
          <t>Total Dox Acceptance Amt - Total Paid Amt</t>
        </r>
      </text>
    </comment>
    <comment ref="X4329" authorId="0" shapeId="0" xr:uid="{CC8D80B7-8345-4F14-9D92-6E7BC9FC8FC0}">
      <text>
        <r>
          <rPr>
            <sz val="10"/>
            <rFont val="Tahoma"/>
            <family val="2"/>
          </rPr>
          <t>Total Dox Acceptance Amt - Total Paid Amt</t>
        </r>
      </text>
    </comment>
    <comment ref="X4331" authorId="0" shapeId="0" xr:uid="{F7CB3EBF-2031-458D-983F-A634F017CBA9}">
      <text>
        <r>
          <rPr>
            <sz val="10"/>
            <rFont val="Tahoma"/>
            <family val="2"/>
          </rPr>
          <t>Total Dox Acceptance Amt - Total Paid Amt</t>
        </r>
      </text>
    </comment>
    <comment ref="X4333" authorId="0" shapeId="0" xr:uid="{D7BF848C-52E9-471A-B63F-34AFF475C165}">
      <text>
        <r>
          <rPr>
            <sz val="10"/>
            <rFont val="Tahoma"/>
            <family val="2"/>
          </rPr>
          <t>Total Dox Acceptance Amt - Total Paid Amt</t>
        </r>
      </text>
    </comment>
    <comment ref="X4335" authorId="0" shapeId="0" xr:uid="{4D4F9E2D-AFC0-4B0A-B58B-1AA5091E9619}">
      <text>
        <r>
          <rPr>
            <sz val="10"/>
            <rFont val="Tahoma"/>
            <family val="2"/>
          </rPr>
          <t>Total Dox Acceptance Amt - Total Paid Amt</t>
        </r>
      </text>
    </comment>
    <comment ref="X4337" authorId="0" shapeId="0" xr:uid="{BD2E7AFB-6104-467A-B7E6-F4617588CC73}">
      <text>
        <r>
          <rPr>
            <sz val="10"/>
            <rFont val="Tahoma"/>
            <family val="2"/>
          </rPr>
          <t>Total Dox Acceptance Amt - Total Paid Amt</t>
        </r>
      </text>
    </comment>
    <comment ref="X4339" authorId="0" shapeId="0" xr:uid="{60E58D4B-A588-490D-A702-7EC1BD1E88C1}">
      <text>
        <r>
          <rPr>
            <sz val="10"/>
            <rFont val="Tahoma"/>
            <family val="2"/>
          </rPr>
          <t>Total Dox Acceptance Amt - Total Paid Amt</t>
        </r>
      </text>
    </comment>
    <comment ref="X4341" authorId="0" shapeId="0" xr:uid="{5D164FEF-395C-45BE-B756-2F8FB5243675}">
      <text>
        <r>
          <rPr>
            <sz val="10"/>
            <rFont val="Tahoma"/>
            <family val="2"/>
          </rPr>
          <t>Total Dox Acceptance Amt - Total Paid Amt</t>
        </r>
      </text>
    </comment>
    <comment ref="X4343" authorId="0" shapeId="0" xr:uid="{D93A0999-AE7B-41DC-992E-F75EE5ED59BE}">
      <text>
        <r>
          <rPr>
            <sz val="10"/>
            <rFont val="Tahoma"/>
            <family val="2"/>
          </rPr>
          <t>Total Dox Acceptance Amt - Total Paid Amt</t>
        </r>
      </text>
    </comment>
    <comment ref="X4345" authorId="0" shapeId="0" xr:uid="{6C86E3EA-4497-4CF8-98FD-FC793C6E3C0E}">
      <text>
        <r>
          <rPr>
            <sz val="10"/>
            <rFont val="Tahoma"/>
            <family val="2"/>
          </rPr>
          <t>Total Dox Acceptance Amt - Total Paid Amt</t>
        </r>
      </text>
    </comment>
    <comment ref="X4347" authorId="0" shapeId="0" xr:uid="{D4AB68C5-B88A-4CCB-81D7-C6E6C908D3BC}">
      <text>
        <r>
          <rPr>
            <sz val="10"/>
            <rFont val="Tahoma"/>
            <family val="2"/>
          </rPr>
          <t>Total Dox Acceptance Amt - Total Paid Amt</t>
        </r>
      </text>
    </comment>
    <comment ref="X4349" authorId="0" shapeId="0" xr:uid="{D70CC4EA-03F0-4527-92AE-EDFA288612E2}">
      <text>
        <r>
          <rPr>
            <sz val="10"/>
            <rFont val="Tahoma"/>
            <family val="2"/>
          </rPr>
          <t>Total Dox Acceptance Amt - Total Paid Amt</t>
        </r>
      </text>
    </comment>
    <comment ref="X4351" authorId="0" shapeId="0" xr:uid="{E9C7AA29-09EC-4B04-AC87-D23B0E7D0E99}">
      <text>
        <r>
          <rPr>
            <sz val="10"/>
            <rFont val="Tahoma"/>
            <family val="2"/>
          </rPr>
          <t>Total Dox Acceptance Amt - Total Paid Amt</t>
        </r>
      </text>
    </comment>
    <comment ref="X4353" authorId="0" shapeId="0" xr:uid="{10A9A2B1-F033-4BDA-9F7E-92A34D083556}">
      <text>
        <r>
          <rPr>
            <sz val="10"/>
            <rFont val="Tahoma"/>
            <family val="2"/>
          </rPr>
          <t>Total Dox Acceptance Amt - Total Paid Amt</t>
        </r>
      </text>
    </comment>
    <comment ref="X4355" authorId="0" shapeId="0" xr:uid="{25D4E0DC-D30C-4A5B-B0F6-4CC3767BACA3}">
      <text>
        <r>
          <rPr>
            <sz val="10"/>
            <rFont val="Tahoma"/>
            <family val="2"/>
          </rPr>
          <t>Total Dox Acceptance Amt - Total Paid Amt</t>
        </r>
      </text>
    </comment>
    <comment ref="X4357" authorId="0" shapeId="0" xr:uid="{37A8F1A8-D102-48BD-BB9F-EA85B95A3673}">
      <text>
        <r>
          <rPr>
            <sz val="10"/>
            <rFont val="Tahoma"/>
            <family val="2"/>
          </rPr>
          <t>Total Dox Acceptance Amt - Total Paid Amt</t>
        </r>
      </text>
    </comment>
    <comment ref="X4359" authorId="0" shapeId="0" xr:uid="{2CB3DA10-132A-4A58-8423-689AE32F819D}">
      <text>
        <r>
          <rPr>
            <sz val="10"/>
            <rFont val="Tahoma"/>
            <family val="2"/>
          </rPr>
          <t>Total Dox Acceptance Amt - Total Paid Amt</t>
        </r>
      </text>
    </comment>
    <comment ref="X4361" authorId="0" shapeId="0" xr:uid="{015EAB32-07E5-4681-A121-6148DBFC1565}">
      <text>
        <r>
          <rPr>
            <sz val="10"/>
            <rFont val="Tahoma"/>
            <family val="2"/>
          </rPr>
          <t>Total Dox Acceptance Amt - Total Paid Amt</t>
        </r>
      </text>
    </comment>
    <comment ref="X4363" authorId="0" shapeId="0" xr:uid="{510DA617-D4BE-4A5D-92B0-AE55B8B74DAD}">
      <text>
        <r>
          <rPr>
            <sz val="10"/>
            <rFont val="Tahoma"/>
            <family val="2"/>
          </rPr>
          <t>Total Dox Acceptance Amt - Total Paid Amt</t>
        </r>
      </text>
    </comment>
    <comment ref="X4365" authorId="0" shapeId="0" xr:uid="{7A87255E-7CA1-4C12-A410-FD1768C4E111}">
      <text>
        <r>
          <rPr>
            <sz val="10"/>
            <rFont val="Tahoma"/>
            <family val="2"/>
          </rPr>
          <t>Total Dox Acceptance Amt - Total Paid Amt</t>
        </r>
      </text>
    </comment>
    <comment ref="X4367" authorId="0" shapeId="0" xr:uid="{5985C519-15A4-4A14-A86C-9A8617ACFD8F}">
      <text>
        <r>
          <rPr>
            <sz val="10"/>
            <rFont val="Tahoma"/>
            <family val="2"/>
          </rPr>
          <t>Total Dox Acceptance Amt - Total Paid Amt</t>
        </r>
      </text>
    </comment>
    <comment ref="X4369" authorId="0" shapeId="0" xr:uid="{47ACD530-4A49-4277-B197-BF837F299289}">
      <text>
        <r>
          <rPr>
            <sz val="10"/>
            <rFont val="Tahoma"/>
            <family val="2"/>
          </rPr>
          <t>Total Dox Acceptance Amt - Total Paid Amt</t>
        </r>
      </text>
    </comment>
    <comment ref="X4371" authorId="0" shapeId="0" xr:uid="{1919DBA2-F716-481C-A22E-C5F5FE750ECE}">
      <text>
        <r>
          <rPr>
            <sz val="10"/>
            <rFont val="Tahoma"/>
            <family val="2"/>
          </rPr>
          <t>Total Dox Acceptance Amt - Total Paid Amt</t>
        </r>
      </text>
    </comment>
    <comment ref="X4373" authorId="0" shapeId="0" xr:uid="{713BCBAE-40A2-452A-A877-B26406EBB629}">
      <text>
        <r>
          <rPr>
            <sz val="10"/>
            <rFont val="Tahoma"/>
            <family val="2"/>
          </rPr>
          <t>Total Dox Acceptance Amt - Total Paid Amt</t>
        </r>
      </text>
    </comment>
    <comment ref="X4375" authorId="0" shapeId="0" xr:uid="{8C828628-B2F3-4367-86E1-02BD366BBC04}">
      <text>
        <r>
          <rPr>
            <sz val="10"/>
            <rFont val="Tahoma"/>
            <family val="2"/>
          </rPr>
          <t>Total Dox Acceptance Amt - Total Paid Amt</t>
        </r>
      </text>
    </comment>
    <comment ref="X4377" authorId="0" shapeId="0" xr:uid="{911C7BF1-3F93-44F2-ADF7-60A40F372CE9}">
      <text>
        <r>
          <rPr>
            <sz val="10"/>
            <rFont val="Tahoma"/>
            <family val="2"/>
          </rPr>
          <t>Total Dox Acceptance Amt - Total Paid Amt</t>
        </r>
      </text>
    </comment>
    <comment ref="X4379" authorId="0" shapeId="0" xr:uid="{2EED956E-9D36-40CD-AF2A-C21D57FD581C}">
      <text>
        <r>
          <rPr>
            <sz val="10"/>
            <rFont val="Tahoma"/>
            <family val="2"/>
          </rPr>
          <t>Total Dox Acceptance Amt - Total Paid Amt</t>
        </r>
      </text>
    </comment>
    <comment ref="X4381" authorId="0" shapeId="0" xr:uid="{5312E70C-199C-4097-8AA6-5AF834459BD1}">
      <text>
        <r>
          <rPr>
            <sz val="10"/>
            <rFont val="Tahoma"/>
            <family val="2"/>
          </rPr>
          <t>Total Dox Acceptance Amt - Total Paid Amt</t>
        </r>
      </text>
    </comment>
    <comment ref="X4383" authorId="0" shapeId="0" xr:uid="{FBCA4141-27B5-4D37-95DA-51B1624FDD22}">
      <text>
        <r>
          <rPr>
            <sz val="10"/>
            <rFont val="Tahoma"/>
            <family val="2"/>
          </rPr>
          <t>Total Dox Acceptance Amt - Total Paid Amt</t>
        </r>
      </text>
    </comment>
    <comment ref="X4385" authorId="0" shapeId="0" xr:uid="{FBFB1C52-81DF-4847-BE11-52B3D502CC1D}">
      <text>
        <r>
          <rPr>
            <sz val="10"/>
            <rFont val="Tahoma"/>
            <family val="2"/>
          </rPr>
          <t>Total Dox Acceptance Amt - Total Paid Amt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DefaultAppPool</author>
  </authors>
  <commentList>
    <comment ref="K2" authorId="0" shapeId="0" xr:uid="{41E1124B-DC99-49BE-9198-010D2A6C8AAD}">
      <text>
        <r>
          <rPr>
            <sz val="10"/>
            <rFont val="Tahoma"/>
            <family val="2"/>
          </rPr>
          <t>Y10262021-56</t>
        </r>
      </text>
    </comment>
    <comment ref="K3" authorId="0" shapeId="0" xr:uid="{BCCC48AA-5BC3-4F18-8430-40B34226B7F8}">
      <text>
        <r>
          <rPr>
            <sz val="10"/>
            <rFont val="Tahoma"/>
            <family val="2"/>
          </rPr>
          <t>Y12192021-1</t>
        </r>
      </text>
    </comment>
    <comment ref="K4" authorId="0" shapeId="0" xr:uid="{5DFB31ED-898F-4882-ABAC-42FB7D04B49A}">
      <text>
        <r>
          <rPr>
            <sz val="10"/>
            <rFont val="Tahoma"/>
            <family val="2"/>
          </rPr>
          <t>Y04102022-11</t>
        </r>
      </text>
    </comment>
    <comment ref="K5" authorId="0" shapeId="0" xr:uid="{695C0BE3-E6F3-427D-8F79-2F98B537148E}">
      <text>
        <r>
          <rPr>
            <sz val="10"/>
            <rFont val="Tahoma"/>
            <family val="2"/>
          </rPr>
          <t>Y04102022-10</t>
        </r>
      </text>
    </comment>
    <comment ref="K6" authorId="0" shapeId="0" xr:uid="{C79AC991-7AFF-4377-9FB9-628664E74CE3}">
      <text>
        <r>
          <rPr>
            <sz val="10"/>
            <rFont val="Tahoma"/>
            <family val="2"/>
          </rPr>
          <t>Y04102022-9</t>
        </r>
      </text>
    </comment>
    <comment ref="X7" authorId="0" shapeId="0" xr:uid="{0FF5D366-2451-49DC-AB74-2BFACAB04035}">
      <text>
        <r>
          <rPr>
            <sz val="10"/>
            <rFont val="Tahoma"/>
            <family val="2"/>
          </rPr>
          <t>Total Dox Acceptance Amt - Total Paid Amt</t>
        </r>
      </text>
    </comment>
    <comment ref="K8" authorId="0" shapeId="0" xr:uid="{D83086BC-2509-400B-8831-F34D1E4E81D1}">
      <text>
        <r>
          <rPr>
            <sz val="10"/>
            <rFont val="Tahoma"/>
            <family val="2"/>
          </rPr>
          <t>Y12192021-3</t>
        </r>
      </text>
    </comment>
    <comment ref="K9" authorId="0" shapeId="0" xr:uid="{85261495-4F2A-4355-BA05-96B4E750A717}">
      <text>
        <r>
          <rPr>
            <sz val="10"/>
            <rFont val="Tahoma"/>
            <family val="2"/>
          </rPr>
          <t>Y01262022-58</t>
        </r>
      </text>
    </comment>
    <comment ref="K10" authorId="0" shapeId="0" xr:uid="{737CE57E-3689-4948-9113-2208A6DEDDE9}">
      <text>
        <r>
          <rPr>
            <sz val="10"/>
            <rFont val="Tahoma"/>
            <family val="2"/>
          </rPr>
          <t>Y06162022-9</t>
        </r>
      </text>
    </comment>
    <comment ref="X11" authorId="0" shapeId="0" xr:uid="{937DD884-1F82-40C7-9FC9-E88B36D0738A}">
      <text>
        <r>
          <rPr>
            <sz val="10"/>
            <rFont val="Tahoma"/>
            <family val="2"/>
          </rPr>
          <t>Total Dox Acceptance Amt - Total Paid Amt</t>
        </r>
      </text>
    </comment>
    <comment ref="K12" authorId="0" shapeId="0" xr:uid="{6E10F513-D987-4A66-B591-EBD3D50AFA09}">
      <text>
        <r>
          <rPr>
            <sz val="10"/>
            <rFont val="Tahoma"/>
            <family val="2"/>
          </rPr>
          <t>Y12192021-2</t>
        </r>
      </text>
    </comment>
    <comment ref="K13" authorId="0" shapeId="0" xr:uid="{B1127C3E-16FB-4B8F-8277-E1A190A436D6}">
      <text>
        <r>
          <rPr>
            <sz val="10"/>
            <rFont val="Tahoma"/>
            <family val="2"/>
          </rPr>
          <t>Y01262022-57</t>
        </r>
      </text>
    </comment>
    <comment ref="K14" authorId="0" shapeId="0" xr:uid="{7B0D9447-345E-4DD8-852F-59BC811C3178}">
      <text>
        <r>
          <rPr>
            <sz val="10"/>
            <rFont val="Tahoma"/>
            <family val="2"/>
          </rPr>
          <t>Y04102022-8</t>
        </r>
      </text>
    </comment>
    <comment ref="X15" authorId="0" shapeId="0" xr:uid="{B25DAB78-DE92-4ED1-BB79-12393158E8A1}">
      <text>
        <r>
          <rPr>
            <sz val="10"/>
            <rFont val="Tahoma"/>
            <family val="2"/>
          </rPr>
          <t>Total Dox Acceptance Amt - Total Paid Amt</t>
        </r>
      </text>
    </comment>
    <comment ref="K16" authorId="0" shapeId="0" xr:uid="{912705F5-26E6-478F-B64D-3B7F7224B253}">
      <text>
        <r>
          <rPr>
            <sz val="10"/>
            <rFont val="Tahoma"/>
            <family val="2"/>
          </rPr>
          <t>Y12012021-47</t>
        </r>
      </text>
    </comment>
    <comment ref="X17" authorId="0" shapeId="0" xr:uid="{53212BDD-2F57-4A04-B78B-9B6B64789473}">
      <text>
        <r>
          <rPr>
            <sz val="10"/>
            <rFont val="Tahoma"/>
            <family val="2"/>
          </rPr>
          <t>Total Dox Acceptance Amt - Total Paid Amt</t>
        </r>
      </text>
    </comment>
    <comment ref="K18" authorId="0" shapeId="0" xr:uid="{717A20DD-A32F-42C2-98F5-2290473E0E4A}">
      <text>
        <r>
          <rPr>
            <sz val="10"/>
            <rFont val="Tahoma"/>
            <family val="2"/>
          </rPr>
          <t>Y06162022-9</t>
        </r>
      </text>
    </comment>
    <comment ref="K19" authorId="0" shapeId="0" xr:uid="{DF425B16-E55C-4A5A-9A9B-311FA52248F5}">
      <text>
        <r>
          <rPr>
            <sz val="10"/>
            <rFont val="Tahoma"/>
            <family val="2"/>
          </rPr>
          <t>Y01262022-60</t>
        </r>
      </text>
    </comment>
    <comment ref="K20" authorId="0" shapeId="0" xr:uid="{EEB65475-4466-4A81-B340-383B0B98E694}">
      <text>
        <r>
          <rPr>
            <sz val="10"/>
            <rFont val="Tahoma"/>
            <family val="2"/>
          </rPr>
          <t>Y04102022-12</t>
        </r>
      </text>
    </comment>
    <comment ref="K21" authorId="0" shapeId="0" xr:uid="{347A4CA4-2100-4B60-BF0D-4CE2A00B5AB2}">
      <text>
        <r>
          <rPr>
            <sz val="10"/>
            <rFont val="Tahoma"/>
            <family val="2"/>
          </rPr>
          <t>Y05172022-1</t>
        </r>
      </text>
    </comment>
    <comment ref="X22" authorId="0" shapeId="0" xr:uid="{6DA52E51-1592-4B09-BD48-2EEB4F8C691B}">
      <text>
        <r>
          <rPr>
            <sz val="10"/>
            <rFont val="Tahoma"/>
            <family val="2"/>
          </rPr>
          <t>Total Dox Acceptance Amt - Total Paid Amt</t>
        </r>
      </text>
    </comment>
    <comment ref="K23" authorId="0" shapeId="0" xr:uid="{2F5995DA-440C-4A76-B7E4-E07F6455A924}">
      <text>
        <r>
          <rPr>
            <sz val="10"/>
            <rFont val="Tahoma"/>
            <family val="2"/>
          </rPr>
          <t>Y01262022-59</t>
        </r>
      </text>
    </comment>
    <comment ref="K24" authorId="0" shapeId="0" xr:uid="{DA50205F-BC6D-43BD-9321-16DFF18C745D}">
      <text>
        <r>
          <rPr>
            <sz val="10"/>
            <rFont val="Tahoma"/>
            <family val="2"/>
          </rPr>
          <t>Y04102022-9</t>
        </r>
      </text>
    </comment>
    <comment ref="K25" authorId="0" shapeId="0" xr:uid="{62DD2842-C050-4A19-935A-6F38B32044EA}">
      <text>
        <r>
          <rPr>
            <sz val="10"/>
            <rFont val="Tahoma"/>
            <family val="2"/>
          </rPr>
          <t>Y06162022-10</t>
        </r>
      </text>
    </comment>
    <comment ref="X26" authorId="0" shapeId="0" xr:uid="{A76EC3DD-8D7A-4092-8FB8-1338F41BCBA9}">
      <text>
        <r>
          <rPr>
            <sz val="10"/>
            <rFont val="Tahoma"/>
            <family val="2"/>
          </rPr>
          <t>Total Dox Acceptance Amt - Total Paid Amt</t>
        </r>
      </text>
    </comment>
    <comment ref="K27" authorId="0" shapeId="0" xr:uid="{C9E86951-054D-4F5A-B916-F0C2C7D40308}">
      <text>
        <r>
          <rPr>
            <sz val="10"/>
            <rFont val="Tahoma"/>
            <family val="2"/>
          </rPr>
          <t>Y02022022-64</t>
        </r>
      </text>
    </comment>
    <comment ref="X28" authorId="0" shapeId="0" xr:uid="{139B3F15-8786-4FF2-B6C3-80DBCA87DAF4}">
      <text>
        <r>
          <rPr>
            <sz val="10"/>
            <rFont val="Tahoma"/>
            <family val="2"/>
          </rPr>
          <t>Total Dox Acceptance Amt - Total Paid Amt</t>
        </r>
      </text>
    </comment>
    <comment ref="K29" authorId="0" shapeId="0" xr:uid="{1053ADEE-FBFC-49D8-B7D6-35D44A731789}">
      <text>
        <r>
          <rPr>
            <sz val="10"/>
            <rFont val="Tahoma"/>
            <family val="2"/>
          </rPr>
          <t>Y05172022-2</t>
        </r>
      </text>
    </comment>
    <comment ref="X30" authorId="0" shapeId="0" xr:uid="{BE9195BC-D219-4B92-88C4-8625B573BBED}">
      <text>
        <r>
          <rPr>
            <sz val="10"/>
            <rFont val="Tahoma"/>
            <family val="2"/>
          </rPr>
          <t>Total Dox Acceptance Amt - Total Paid Amt</t>
        </r>
      </text>
    </comment>
    <comment ref="K31" authorId="0" shapeId="0" xr:uid="{A0EB32EA-76D7-4A3F-B9A0-8BAB17CA0E7A}">
      <text>
        <r>
          <rPr>
            <sz val="10"/>
            <rFont val="Tahoma"/>
            <family val="2"/>
          </rPr>
          <t>Y07202022-162</t>
        </r>
      </text>
    </comment>
    <comment ref="K32" authorId="0" shapeId="0" xr:uid="{0FA089AB-0658-47E3-B295-C2E19A37A68D}">
      <text>
        <r>
          <rPr>
            <sz val="10"/>
            <rFont val="Tahoma"/>
            <family val="2"/>
          </rPr>
          <t>Y07022022-9</t>
        </r>
      </text>
    </comment>
    <comment ref="X33" authorId="0" shapeId="0" xr:uid="{B8301B5D-7036-4B1D-ADF9-826F526FB556}">
      <text>
        <r>
          <rPr>
            <sz val="10"/>
            <rFont val="Tahoma"/>
            <family val="2"/>
          </rPr>
          <t>Total Dox Acceptance Amt - Total Paid Amt</t>
        </r>
      </text>
    </comment>
    <comment ref="X35" authorId="0" shapeId="0" xr:uid="{E91C33E7-A70D-4AFD-BBE3-113574D7E179}">
      <text>
        <r>
          <rPr>
            <sz val="10"/>
            <rFont val="Tahoma"/>
            <family val="2"/>
          </rPr>
          <t>Total Dox Acceptance Amt - Total Paid Amt</t>
        </r>
      </text>
    </comment>
    <comment ref="K36" authorId="0" shapeId="0" xr:uid="{37F05955-EF96-4437-A3A3-FE82499B7923}">
      <text/>
    </comment>
    <comment ref="X37" authorId="0" shapeId="0" xr:uid="{95DFD915-A20A-46AF-8A17-C65579FE97BE}">
      <text>
        <r>
          <rPr>
            <sz val="10"/>
            <rFont val="Tahoma"/>
            <family val="2"/>
          </rPr>
          <t>Total Dox Acceptance Amt - Total Paid Amt</t>
        </r>
      </text>
    </comment>
    <comment ref="X39" authorId="0" shapeId="0" xr:uid="{D5260341-0DB4-4B69-9C6F-3A840677C103}">
      <text>
        <r>
          <rPr>
            <sz val="10"/>
            <rFont val="Tahoma"/>
            <family val="2"/>
          </rPr>
          <t>Total Dox Acceptance Amt - Total Paid Amt</t>
        </r>
      </text>
    </comment>
    <comment ref="K40" authorId="0" shapeId="0" xr:uid="{BA9893D5-86DC-4C6E-B6C3-141406A546A4}">
      <text>
        <r>
          <rPr>
            <sz val="10"/>
            <rFont val="Tahoma"/>
            <family val="2"/>
          </rPr>
          <t>Y10022021-33</t>
        </r>
      </text>
    </comment>
    <comment ref="K41" authorId="0" shapeId="0" xr:uid="{3E967DC7-FEE6-42DD-A614-A2DA3772A769}">
      <text>
        <r>
          <rPr>
            <sz val="10"/>
            <rFont val="Tahoma"/>
            <family val="2"/>
          </rPr>
          <t>Y10022021-33</t>
        </r>
      </text>
    </comment>
    <comment ref="K42" authorId="0" shapeId="0" xr:uid="{B28DE96A-B981-43EC-A6EE-D87F919436C5}">
      <text>
        <r>
          <rPr>
            <sz val="10"/>
            <rFont val="Tahoma"/>
            <family val="2"/>
          </rPr>
          <t>Y10252021-123</t>
        </r>
      </text>
    </comment>
    <comment ref="K43" authorId="0" shapeId="0" xr:uid="{27310AEF-7AB8-4C0D-AB16-C2BB22229AFB}">
      <text>
        <r>
          <rPr>
            <sz val="10"/>
            <rFont val="Tahoma"/>
            <family val="2"/>
          </rPr>
          <t>Y11182021-12</t>
        </r>
      </text>
    </comment>
    <comment ref="K44" authorId="0" shapeId="0" xr:uid="{1B05C2F4-02F2-490A-A074-8CED6BED3067}">
      <text>
        <r>
          <rPr>
            <sz val="10"/>
            <rFont val="Tahoma"/>
            <family val="2"/>
          </rPr>
          <t>Y11182021-13</t>
        </r>
      </text>
    </comment>
    <comment ref="K45" authorId="0" shapeId="0" xr:uid="{9CCECB13-46A2-451E-A1BF-2A118C154055}">
      <text>
        <r>
          <rPr>
            <sz val="10"/>
            <rFont val="Tahoma"/>
            <family val="2"/>
          </rPr>
          <t>Y12012021-57</t>
        </r>
      </text>
    </comment>
    <comment ref="X46" authorId="0" shapeId="0" xr:uid="{19067A15-F14D-4184-BB29-859D185E8BD2}">
      <text>
        <r>
          <rPr>
            <sz val="10"/>
            <rFont val="Tahoma"/>
            <family val="2"/>
          </rPr>
          <t>Total Dox Acceptance Amt - Total Paid Amt</t>
        </r>
      </text>
    </comment>
    <comment ref="K47" authorId="0" shapeId="0" xr:uid="{F503E35D-3F3C-4CEF-B995-C746495A7952}">
      <text>
        <r>
          <rPr>
            <sz val="10"/>
            <rFont val="Tahoma"/>
            <family val="2"/>
          </rPr>
          <t>Y11022021-56</t>
        </r>
      </text>
    </comment>
    <comment ref="K48" authorId="0" shapeId="0" xr:uid="{58744765-DB6E-41AF-82EE-40A54763DEC7}">
      <text>
        <r>
          <rPr>
            <sz val="10"/>
            <rFont val="Tahoma"/>
            <family val="2"/>
          </rPr>
          <t>Y10302021-1</t>
        </r>
      </text>
    </comment>
    <comment ref="K49" authorId="0" shapeId="0" xr:uid="{73901CF6-9D45-46E7-B6DC-FEECBCAFE85F}">
      <text>
        <r>
          <rPr>
            <sz val="10"/>
            <rFont val="Tahoma"/>
            <family val="2"/>
          </rPr>
          <t>Y10302021-3</t>
        </r>
      </text>
    </comment>
    <comment ref="K50" authorId="0" shapeId="0" xr:uid="{3337AFD5-10AE-44BD-9866-C0C99D5D83C3}">
      <text>
        <r>
          <rPr>
            <sz val="10"/>
            <rFont val="Tahoma"/>
            <family val="2"/>
          </rPr>
          <t>Y10302021-8</t>
        </r>
      </text>
    </comment>
    <comment ref="K51" authorId="0" shapeId="0" xr:uid="{85A431D5-189F-408A-B068-BB3437FB2C46}">
      <text>
        <r>
          <rPr>
            <sz val="10"/>
            <rFont val="Tahoma"/>
            <family val="2"/>
          </rPr>
          <t>Y11042021-8</t>
        </r>
      </text>
    </comment>
    <comment ref="K52" authorId="0" shapeId="0" xr:uid="{681A1A07-46F8-4B45-AB38-72D0A43D2B67}">
      <text>
        <r>
          <rPr>
            <sz val="10"/>
            <rFont val="Tahoma"/>
            <family val="2"/>
          </rPr>
          <t>Y11032021-38</t>
        </r>
      </text>
    </comment>
    <comment ref="K53" authorId="0" shapeId="0" xr:uid="{B1290C7D-6414-4AC5-BBEE-7DF1A96AE32F}">
      <text>
        <r>
          <rPr>
            <sz val="10"/>
            <rFont val="Tahoma"/>
            <family val="2"/>
          </rPr>
          <t>Y11032021-35</t>
        </r>
      </text>
    </comment>
    <comment ref="K54" authorId="0" shapeId="0" xr:uid="{9B7CDDFA-B8B3-47A5-8154-A1559FF36465}">
      <text>
        <r>
          <rPr>
            <sz val="10"/>
            <rFont val="Tahoma"/>
            <family val="2"/>
          </rPr>
          <t>Y11082021-12</t>
        </r>
      </text>
    </comment>
    <comment ref="K55" authorId="0" shapeId="0" xr:uid="{0CDE3589-1E01-4217-95D7-B5F99D0DB1FD}">
      <text>
        <r>
          <rPr>
            <sz val="10"/>
            <rFont val="Tahoma"/>
            <family val="2"/>
          </rPr>
          <t>Y11032021-40</t>
        </r>
      </text>
    </comment>
    <comment ref="K56" authorId="0" shapeId="0" xr:uid="{32710785-3875-49C6-BA1F-6456253DDD30}">
      <text>
        <r>
          <rPr>
            <sz val="10"/>
            <rFont val="Tahoma"/>
            <family val="2"/>
          </rPr>
          <t>Y12012021-50</t>
        </r>
      </text>
    </comment>
    <comment ref="K57" authorId="0" shapeId="0" xr:uid="{C1E315C3-256E-42A2-A1C6-4C200863E46C}">
      <text>
        <r>
          <rPr>
            <sz val="10"/>
            <rFont val="Tahoma"/>
            <family val="2"/>
          </rPr>
          <t>Y12012021-53</t>
        </r>
      </text>
    </comment>
    <comment ref="K58" authorId="0" shapeId="0" xr:uid="{996D7B0F-4312-4560-A5A7-CE92D98DF766}">
      <text>
        <r>
          <rPr>
            <sz val="10"/>
            <rFont val="Tahoma"/>
            <family val="2"/>
          </rPr>
          <t>Y12012021-52</t>
        </r>
      </text>
    </comment>
    <comment ref="K59" authorId="0" shapeId="0" xr:uid="{622D42FF-129D-4364-9FE4-3552647B32B6}">
      <text>
        <r>
          <rPr>
            <sz val="10"/>
            <rFont val="Tahoma"/>
            <family val="2"/>
          </rPr>
          <t>Y12012021-51</t>
        </r>
      </text>
    </comment>
    <comment ref="K60" authorId="0" shapeId="0" xr:uid="{CA2013F7-7497-42BB-91EF-DFFDEF3A0F67}">
      <text>
        <r>
          <rPr>
            <sz val="10"/>
            <rFont val="Tahoma"/>
            <family val="2"/>
          </rPr>
          <t>Y12012021-56</t>
        </r>
      </text>
    </comment>
    <comment ref="K61" authorId="0" shapeId="0" xr:uid="{1B3F7EDB-C3DB-4DFA-847F-0A75FAF9A2C0}">
      <text>
        <r>
          <rPr>
            <sz val="10"/>
            <rFont val="Tahoma"/>
            <family val="2"/>
          </rPr>
          <t>Y12012021-55</t>
        </r>
      </text>
    </comment>
    <comment ref="K62" authorId="0" shapeId="0" xr:uid="{78024EC2-0FAE-47D3-9FB0-2726B9FBD52A}">
      <text>
        <r>
          <rPr>
            <sz val="10"/>
            <rFont val="Tahoma"/>
            <family val="2"/>
          </rPr>
          <t>Y12012021-65</t>
        </r>
      </text>
    </comment>
    <comment ref="K63" authorId="0" shapeId="0" xr:uid="{B1B5133D-E00E-42ED-8C4C-24155A2A9300}">
      <text>
        <r>
          <rPr>
            <sz val="10"/>
            <rFont val="Tahoma"/>
            <family val="2"/>
          </rPr>
          <t>Y12012021-66</t>
        </r>
      </text>
    </comment>
    <comment ref="K64" authorId="0" shapeId="0" xr:uid="{D75C66E9-D7E6-4C20-91E5-DD573DA0369D}">
      <text>
        <r>
          <rPr>
            <sz val="10"/>
            <rFont val="Tahoma"/>
            <family val="2"/>
          </rPr>
          <t>Y12012021-69</t>
        </r>
      </text>
    </comment>
    <comment ref="K65" authorId="0" shapeId="0" xr:uid="{58B4EBB0-6F00-45B4-96D3-38CBB6634685}">
      <text>
        <r>
          <rPr>
            <sz val="10"/>
            <rFont val="Tahoma"/>
            <family val="2"/>
          </rPr>
          <t>Y12012021-63</t>
        </r>
      </text>
    </comment>
    <comment ref="K66" authorId="0" shapeId="0" xr:uid="{5A8D0598-5B98-4B07-ADB5-9678FB62ED04}">
      <text>
        <r>
          <rPr>
            <sz val="10"/>
            <rFont val="Tahoma"/>
            <family val="2"/>
          </rPr>
          <t>Y12012021-67</t>
        </r>
      </text>
    </comment>
    <comment ref="K67" authorId="0" shapeId="0" xr:uid="{40C2B763-0B13-4660-8EE8-1F36BF6154CB}">
      <text>
        <r>
          <rPr>
            <sz val="10"/>
            <rFont val="Tahoma"/>
            <family val="2"/>
          </rPr>
          <t>Y12012021-74</t>
        </r>
      </text>
    </comment>
    <comment ref="K68" authorId="0" shapeId="0" xr:uid="{B3CEFDB9-FCF9-477C-9E60-193DFA52BBCB}">
      <text>
        <r>
          <rPr>
            <sz val="10"/>
            <rFont val="Tahoma"/>
            <family val="2"/>
          </rPr>
          <t>Y12012021-81</t>
        </r>
      </text>
    </comment>
    <comment ref="K69" authorId="0" shapeId="0" xr:uid="{87D3E48B-EFEB-4524-8C05-91399F863BB0}">
      <text>
        <r>
          <rPr>
            <sz val="10"/>
            <rFont val="Tahoma"/>
            <family val="2"/>
          </rPr>
          <t>Y01022022-2</t>
        </r>
      </text>
    </comment>
    <comment ref="K70" authorId="0" shapeId="0" xr:uid="{D3AAB23C-A7E5-4D70-BB53-6B9B59E10084}">
      <text>
        <r>
          <rPr>
            <sz val="10"/>
            <rFont val="Tahoma"/>
            <family val="2"/>
          </rPr>
          <t>Y01022022-7</t>
        </r>
      </text>
    </comment>
    <comment ref="X71" authorId="0" shapeId="0" xr:uid="{B277C384-B709-4D42-8379-2D09F681FED3}">
      <text>
        <r>
          <rPr>
            <sz val="10"/>
            <rFont val="Tahoma"/>
            <family val="2"/>
          </rPr>
          <t>Total Dox Acceptance Amt - Total Paid Amt</t>
        </r>
      </text>
    </comment>
    <comment ref="K72" authorId="0" shapeId="0" xr:uid="{2121B6D7-148E-43F3-921E-79624CB7305D}">
      <text>
        <r>
          <rPr>
            <sz val="10"/>
            <rFont val="Tahoma"/>
            <family val="2"/>
          </rPr>
          <t>Y11182021-14</t>
        </r>
      </text>
    </comment>
    <comment ref="X73" authorId="0" shapeId="0" xr:uid="{6684488F-8D76-47C7-9139-7041A42C3E53}">
      <text>
        <r>
          <rPr>
            <sz val="10"/>
            <rFont val="Tahoma"/>
            <family val="2"/>
          </rPr>
          <t>Total Dox Acceptance Amt - Total Paid Amt</t>
        </r>
      </text>
    </comment>
    <comment ref="K74" authorId="0" shapeId="0" xr:uid="{1D5A6123-4CED-45B9-9C7B-9B83063F85EE}">
      <text>
        <r>
          <rPr>
            <sz val="10"/>
            <rFont val="Tahoma"/>
            <family val="2"/>
          </rPr>
          <t>Y11182021-15</t>
        </r>
      </text>
    </comment>
    <comment ref="K75" authorId="0" shapeId="0" xr:uid="{1026FC5F-E9D9-446E-B46E-30A28BBB7130}">
      <text>
        <r>
          <rPr>
            <sz val="10"/>
            <rFont val="Tahoma"/>
            <family val="2"/>
          </rPr>
          <t>Y03132022-2</t>
        </r>
      </text>
    </comment>
    <comment ref="X76" authorId="0" shapeId="0" xr:uid="{D74E15B8-DCF7-465F-BE91-8BE127A18B5A}">
      <text>
        <r>
          <rPr>
            <sz val="10"/>
            <rFont val="Tahoma"/>
            <family val="2"/>
          </rPr>
          <t>Total Dox Acceptance Amt - Total Paid Amt</t>
        </r>
      </text>
    </comment>
    <comment ref="K77" authorId="0" shapeId="0" xr:uid="{9410BB66-0A18-4D70-8133-2968E7D423B5}">
      <text>
        <r>
          <rPr>
            <sz val="10"/>
            <rFont val="Tahoma"/>
            <family val="2"/>
          </rPr>
          <t>Y12042021-6</t>
        </r>
      </text>
    </comment>
    <comment ref="X78" authorId="0" shapeId="0" xr:uid="{8516D7E6-02E2-46B5-AE45-AEBD977762D9}">
      <text>
        <r>
          <rPr>
            <sz val="10"/>
            <rFont val="Tahoma"/>
            <family val="2"/>
          </rPr>
          <t>Total Dox Acceptance Amt - Total Paid Amt</t>
        </r>
      </text>
    </comment>
    <comment ref="K79" authorId="0" shapeId="0" xr:uid="{2EEB3EF2-2518-4173-94AF-DE269659C8B0}">
      <text>
        <r>
          <rPr>
            <sz val="10"/>
            <rFont val="Tahoma"/>
            <family val="2"/>
          </rPr>
          <t>Y12012021-84</t>
        </r>
      </text>
    </comment>
    <comment ref="K80" authorId="0" shapeId="0" xr:uid="{9365DAD2-1347-4DC3-B880-145112ADE30A}">
      <text>
        <r>
          <rPr>
            <sz val="10"/>
            <rFont val="Tahoma"/>
            <family val="2"/>
          </rPr>
          <t>Y12012021-83</t>
        </r>
      </text>
    </comment>
    <comment ref="K81" authorId="0" shapeId="0" xr:uid="{F2C4C8A8-301E-49AB-A20A-208C0EE134F1}">
      <text>
        <r>
          <rPr>
            <sz val="10"/>
            <rFont val="Tahoma"/>
            <family val="2"/>
          </rPr>
          <t>Y12012021-87</t>
        </r>
      </text>
    </comment>
    <comment ref="K82" authorId="0" shapeId="0" xr:uid="{C02ABE78-6209-4F51-B8C5-F7C05AEB157B}">
      <text>
        <r>
          <rPr>
            <sz val="10"/>
            <rFont val="Tahoma"/>
            <family val="2"/>
          </rPr>
          <t>Y12012021-92</t>
        </r>
      </text>
    </comment>
    <comment ref="K83" authorId="0" shapeId="0" xr:uid="{821B2339-ED51-4191-90C8-7320D3C6DA43}">
      <text>
        <r>
          <rPr>
            <sz val="10"/>
            <rFont val="Tahoma"/>
            <family val="2"/>
          </rPr>
          <t>Y01022022-1</t>
        </r>
      </text>
    </comment>
    <comment ref="K84" authorId="0" shapeId="0" xr:uid="{4849BEF6-CA28-4144-B5BA-150AFBDB98BE}">
      <text>
        <r>
          <rPr>
            <sz val="10"/>
            <rFont val="Tahoma"/>
            <family val="2"/>
          </rPr>
          <t>Y01092022-28</t>
        </r>
      </text>
    </comment>
    <comment ref="K85" authorId="0" shapeId="0" xr:uid="{FAED185F-1B99-4934-A169-E02C14B24A07}">
      <text>
        <r>
          <rPr>
            <sz val="10"/>
            <rFont val="Tahoma"/>
            <family val="2"/>
          </rPr>
          <t>Y01152022-2</t>
        </r>
      </text>
    </comment>
    <comment ref="K86" authorId="0" shapeId="0" xr:uid="{D0F1627F-E181-444C-9158-3A26938759A6}">
      <text>
        <r>
          <rPr>
            <sz val="10"/>
            <rFont val="Tahoma"/>
            <family val="2"/>
          </rPr>
          <t>Y01052022-5</t>
        </r>
      </text>
    </comment>
    <comment ref="K87" authorId="0" shapeId="0" xr:uid="{7BBD3A04-FB20-4C5B-A2CD-2470F7172140}">
      <text>
        <r>
          <rPr>
            <sz val="10"/>
            <rFont val="Tahoma"/>
            <family val="2"/>
          </rPr>
          <t>Y01022022-4</t>
        </r>
      </text>
    </comment>
    <comment ref="K88" authorId="0" shapeId="0" xr:uid="{CC03E0C0-6CC0-4751-8275-EEEABBBE3B86}">
      <text>
        <r>
          <rPr>
            <sz val="10"/>
            <rFont val="Tahoma"/>
            <family val="2"/>
          </rPr>
          <t>Y01082022-8</t>
        </r>
      </text>
    </comment>
    <comment ref="K89" authorId="0" shapeId="0" xr:uid="{097340AB-E07A-4783-8B78-D7C61C0E56FB}">
      <text>
        <r>
          <rPr>
            <sz val="10"/>
            <rFont val="Tahoma"/>
            <family val="2"/>
          </rPr>
          <t>Y01082022-10</t>
        </r>
      </text>
    </comment>
    <comment ref="K90" authorId="0" shapeId="0" xr:uid="{996219AA-787E-41E1-9AAC-371EAAFFB7DF}">
      <text>
        <r>
          <rPr>
            <sz val="10"/>
            <rFont val="Tahoma"/>
            <family val="2"/>
          </rPr>
          <t>Y02022022-57</t>
        </r>
      </text>
    </comment>
    <comment ref="K91" authorId="0" shapeId="0" xr:uid="{7F1282F4-AE68-4BDF-ABD0-29F77E1D9374}">
      <text>
        <r>
          <rPr>
            <sz val="10"/>
            <rFont val="Tahoma"/>
            <family val="2"/>
          </rPr>
          <t>Y02022022-71</t>
        </r>
      </text>
    </comment>
    <comment ref="K92" authorId="0" shapeId="0" xr:uid="{A6523B7B-D865-4211-9072-AB90B19EE20F}">
      <text>
        <r>
          <rPr>
            <sz val="10"/>
            <rFont val="Tahoma"/>
            <family val="2"/>
          </rPr>
          <t>Y02092022-1</t>
        </r>
      </text>
    </comment>
    <comment ref="K93" authorId="0" shapeId="0" xr:uid="{739B798D-1044-4407-96AF-8D7E43C2EC83}">
      <text>
        <r>
          <rPr>
            <sz val="10"/>
            <rFont val="Tahoma"/>
            <family val="2"/>
          </rPr>
          <t>Y03052022-15</t>
        </r>
      </text>
    </comment>
    <comment ref="X94" authorId="0" shapeId="0" xr:uid="{C802A2D6-BCEB-47B4-8700-3E9FFFE76A99}">
      <text>
        <r>
          <rPr>
            <sz val="10"/>
            <rFont val="Tahoma"/>
            <family val="2"/>
          </rPr>
          <t>Total Dox Acceptance Amt - Total Paid Amt</t>
        </r>
      </text>
    </comment>
    <comment ref="K95" authorId="0" shapeId="0" xr:uid="{1E6ECC86-7C6A-432A-84DE-1BF551483B6C}">
      <text>
        <r>
          <rPr>
            <sz val="10"/>
            <rFont val="Tahoma"/>
            <family val="2"/>
          </rPr>
          <t>Y01052022-4</t>
        </r>
      </text>
    </comment>
    <comment ref="X96" authorId="0" shapeId="0" xr:uid="{7E14BD29-99D6-4930-A6C3-908512A2A7F0}">
      <text>
        <r>
          <rPr>
            <sz val="10"/>
            <rFont val="Tahoma"/>
            <family val="2"/>
          </rPr>
          <t>Total Dox Acceptance Amt - Total Paid Amt</t>
        </r>
      </text>
    </comment>
    <comment ref="K97" authorId="0" shapeId="0" xr:uid="{6CF45678-A6D0-4449-AA88-54839E1985C2}">
      <text>
        <r>
          <rPr>
            <sz val="10"/>
            <rFont val="Tahoma"/>
            <family val="2"/>
          </rPr>
          <t>Y01052022-3</t>
        </r>
      </text>
    </comment>
    <comment ref="K98" authorId="0" shapeId="0" xr:uid="{2DB1E14F-F487-4C3C-A546-802FDF8C0B42}">
      <text>
        <r>
          <rPr>
            <sz val="10"/>
            <rFont val="Tahoma"/>
            <family val="2"/>
          </rPr>
          <t>Y01082022-2</t>
        </r>
      </text>
    </comment>
    <comment ref="X99" authorId="0" shapeId="0" xr:uid="{2B59747D-103F-40E0-A8A7-8FB030F17C3B}">
      <text>
        <r>
          <rPr>
            <sz val="10"/>
            <rFont val="Tahoma"/>
            <family val="2"/>
          </rPr>
          <t>Total Dox Acceptance Amt - Total Paid Amt</t>
        </r>
      </text>
    </comment>
    <comment ref="K100" authorId="0" shapeId="0" xr:uid="{E79237A3-C838-4FD7-8103-F07ABD8DD49E}">
      <text>
        <r>
          <rPr>
            <sz val="10"/>
            <rFont val="Tahoma"/>
            <family val="2"/>
          </rPr>
          <t>Y01272022-2</t>
        </r>
      </text>
    </comment>
    <comment ref="X101" authorId="0" shapeId="0" xr:uid="{D7982AA1-99B4-4FBC-BC73-AB9227AEFB72}">
      <text>
        <r>
          <rPr>
            <sz val="10"/>
            <rFont val="Tahoma"/>
            <family val="2"/>
          </rPr>
          <t>Total Dox Acceptance Amt - Total Paid Amt</t>
        </r>
      </text>
    </comment>
    <comment ref="K102" authorId="0" shapeId="0" xr:uid="{0804D636-EBC0-41B1-BF99-2FA3040F602D}">
      <text>
        <r>
          <rPr>
            <sz val="10"/>
            <rFont val="Tahoma"/>
            <family val="2"/>
          </rPr>
          <t>Y01272022-3</t>
        </r>
      </text>
    </comment>
    <comment ref="X103" authorId="0" shapeId="0" xr:uid="{DB3014DF-2A5C-4167-80D1-64AE1325BC1C}">
      <text>
        <r>
          <rPr>
            <sz val="10"/>
            <rFont val="Tahoma"/>
            <family val="2"/>
          </rPr>
          <t>Total Dox Acceptance Amt - Total Paid Amt</t>
        </r>
      </text>
    </comment>
    <comment ref="K104" authorId="0" shapeId="0" xr:uid="{8AE0387A-D795-404C-8FD7-BFC990C27529}">
      <text>
        <r>
          <rPr>
            <sz val="10"/>
            <rFont val="Tahoma"/>
            <family val="2"/>
          </rPr>
          <t>Y02022022-67</t>
        </r>
      </text>
    </comment>
    <comment ref="K105" authorId="0" shapeId="0" xr:uid="{8D93B2E0-A058-45B2-950E-FEAFFB1543A5}">
      <text>
        <r>
          <rPr>
            <sz val="10"/>
            <rFont val="Tahoma"/>
            <family val="2"/>
          </rPr>
          <t>Y02022022-72</t>
        </r>
      </text>
    </comment>
    <comment ref="K106" authorId="0" shapeId="0" xr:uid="{8D2F5D41-C669-4676-A86E-C4A270956EAB}">
      <text>
        <r>
          <rPr>
            <sz val="10"/>
            <rFont val="Tahoma"/>
            <family val="2"/>
          </rPr>
          <t>Y03062022-10</t>
        </r>
      </text>
    </comment>
    <comment ref="K107" authorId="0" shapeId="0" xr:uid="{9019E832-5F2B-4D91-84E1-09E32BD85799}">
      <text>
        <r>
          <rPr>
            <sz val="10"/>
            <rFont val="Tahoma"/>
            <family val="2"/>
          </rPr>
          <t>Y04112022-41</t>
        </r>
      </text>
    </comment>
    <comment ref="K108" authorId="0" shapeId="0" xr:uid="{71A7EA5C-D6CA-4B01-8A0B-760623CC60F2}">
      <text>
        <r>
          <rPr>
            <sz val="10"/>
            <rFont val="Tahoma"/>
            <family val="2"/>
          </rPr>
          <t>Y04062022-44</t>
        </r>
      </text>
    </comment>
    <comment ref="X109" authorId="0" shapeId="0" xr:uid="{33D75B99-01A8-4833-80E8-6F8B63F8EA30}">
      <text>
        <r>
          <rPr>
            <sz val="10"/>
            <rFont val="Tahoma"/>
            <family val="2"/>
          </rPr>
          <t>Total Dox Acceptance Amt - Total Paid Amt</t>
        </r>
      </text>
    </comment>
    <comment ref="K110" authorId="0" shapeId="0" xr:uid="{D5460B93-F0AB-4275-ABC4-D5FF79B2484B}">
      <text>
        <r>
          <rPr>
            <sz val="10"/>
            <rFont val="Tahoma"/>
            <family val="2"/>
          </rPr>
          <t>Y02232022-14</t>
        </r>
      </text>
    </comment>
    <comment ref="K111" authorId="0" shapeId="0" xr:uid="{25F2190D-BB2D-4BE3-9D3C-04086F1CC259}">
      <text>
        <r>
          <rPr>
            <sz val="10"/>
            <rFont val="Tahoma"/>
            <family val="2"/>
          </rPr>
          <t>Y02022022-69</t>
        </r>
      </text>
    </comment>
    <comment ref="K112" authorId="0" shapeId="0" xr:uid="{0F7B5570-8BCB-4775-897A-C8EA0A96563D}">
      <text>
        <r>
          <rPr>
            <sz val="10"/>
            <rFont val="Tahoma"/>
            <family val="2"/>
          </rPr>
          <t>Y02022022-70</t>
        </r>
      </text>
    </comment>
    <comment ref="K113" authorId="0" shapeId="0" xr:uid="{F6B881AF-1D06-486A-A51D-09B9F37C7643}">
      <text>
        <r>
          <rPr>
            <sz val="10"/>
            <rFont val="Tahoma"/>
            <family val="2"/>
          </rPr>
          <t>Y02022022-68</t>
        </r>
      </text>
    </comment>
    <comment ref="K114" authorId="0" shapeId="0" xr:uid="{A180F7B7-56D5-41AC-B485-D213352FBE0E}">
      <text>
        <r>
          <rPr>
            <sz val="10"/>
            <rFont val="Tahoma"/>
            <family val="2"/>
          </rPr>
          <t>Y02022022-74</t>
        </r>
      </text>
    </comment>
    <comment ref="K115" authorId="0" shapeId="0" xr:uid="{E88F96D4-4C3B-417C-905D-CDC26EE78593}">
      <text>
        <r>
          <rPr>
            <sz val="10"/>
            <rFont val="Tahoma"/>
            <family val="2"/>
          </rPr>
          <t>Y02022022-75</t>
        </r>
      </text>
    </comment>
    <comment ref="K116" authorId="0" shapeId="0" xr:uid="{6A98D448-97B5-46F4-887E-56F7A874E9BC}">
      <text>
        <r>
          <rPr>
            <sz val="10"/>
            <rFont val="Tahoma"/>
            <family val="2"/>
          </rPr>
          <t>Y03302022-17</t>
        </r>
      </text>
    </comment>
    <comment ref="X117" authorId="0" shapeId="0" xr:uid="{2B425665-86BA-4B95-8099-A6338C227C46}">
      <text>
        <r>
          <rPr>
            <sz val="10"/>
            <rFont val="Tahoma"/>
            <family val="2"/>
          </rPr>
          <t>Total Dox Acceptance Amt - Total Paid Amt</t>
        </r>
      </text>
    </comment>
    <comment ref="K118" authorId="0" shapeId="0" xr:uid="{37D16C52-5E42-4D56-A6CC-F7A7F912FA00}">
      <text>
        <r>
          <rPr>
            <sz val="10"/>
            <rFont val="Tahoma"/>
            <family val="2"/>
          </rPr>
          <t>Y05222022-131</t>
        </r>
      </text>
    </comment>
    <comment ref="X119" authorId="0" shapeId="0" xr:uid="{426AE9CE-3713-48CE-A3C0-0B5F96FC67DC}">
      <text>
        <r>
          <rPr>
            <sz val="10"/>
            <rFont val="Tahoma"/>
            <family val="2"/>
          </rPr>
          <t>Total Dox Acceptance Amt - Total Paid Amt</t>
        </r>
      </text>
    </comment>
    <comment ref="X121" authorId="0" shapeId="0" xr:uid="{B50687E3-6052-43BB-BF25-70D12EF6C3CB}">
      <text>
        <r>
          <rPr>
            <sz val="10"/>
            <rFont val="Tahoma"/>
            <family val="2"/>
          </rPr>
          <t>Total Dox Acceptance Amt - Total Paid Amt</t>
        </r>
      </text>
    </comment>
    <comment ref="K122" authorId="0" shapeId="0" xr:uid="{5A0FA808-104B-42F5-B8EB-B3746C85C45B}">
      <text>
        <r>
          <rPr>
            <sz val="10"/>
            <rFont val="Tahoma"/>
            <family val="2"/>
          </rPr>
          <t>Y08032022-35</t>
        </r>
      </text>
    </comment>
    <comment ref="X123" authorId="0" shapeId="0" xr:uid="{542F13B8-DB4C-47A9-B662-118FD5ADFC65}">
      <text>
        <r>
          <rPr>
            <sz val="10"/>
            <rFont val="Tahoma"/>
            <family val="2"/>
          </rPr>
          <t>Total Dox Acceptance Amt - Total Paid Amt</t>
        </r>
      </text>
    </comment>
    <comment ref="X125" authorId="0" shapeId="0" xr:uid="{D0757633-035D-4D74-96B1-E972A7969734}">
      <text>
        <r>
          <rPr>
            <sz val="10"/>
            <rFont val="Tahoma"/>
            <family val="2"/>
          </rPr>
          <t>Total Dox Acceptance Amt - Total Paid Amt</t>
        </r>
      </text>
    </comment>
    <comment ref="K126" authorId="0" shapeId="0" xr:uid="{0CD2473C-4F1A-4A22-B57D-F8239553458D}">
      <text>
        <r>
          <rPr>
            <sz val="10"/>
            <rFont val="Tahoma"/>
            <family val="2"/>
          </rPr>
          <t>Y11092021-25</t>
        </r>
      </text>
    </comment>
    <comment ref="X127" authorId="0" shapeId="0" xr:uid="{E47BBF69-DF09-4171-8E53-3A8D4D1E7F5D}">
      <text>
        <r>
          <rPr>
            <sz val="10"/>
            <rFont val="Tahoma"/>
            <family val="2"/>
          </rPr>
          <t>Total Dox Acceptance Amt - Total Paid Amt</t>
        </r>
      </text>
    </comment>
    <comment ref="X129" authorId="0" shapeId="0" xr:uid="{28C6AF6E-9FC4-4C17-90F0-CE39B396EB39}">
      <text>
        <r>
          <rPr>
            <sz val="10"/>
            <rFont val="Tahoma"/>
            <family val="2"/>
          </rPr>
          <t>Total Dox Acceptance Amt - Total Paid Amt</t>
        </r>
      </text>
    </comment>
    <comment ref="X131" authorId="0" shapeId="0" xr:uid="{082C3BE4-32D7-4D8C-BA0B-F6FC8F5496BA}">
      <text>
        <r>
          <rPr>
            <sz val="10"/>
            <rFont val="Tahoma"/>
            <family val="2"/>
          </rPr>
          <t>Total Dox Acceptance Amt - Total Paid Amt</t>
        </r>
      </text>
    </comment>
    <comment ref="K132" authorId="0" shapeId="0" xr:uid="{4A4938A8-F983-4CB2-A16E-8040E9FAFCFC}">
      <text/>
    </comment>
    <comment ref="X133" authorId="0" shapeId="0" xr:uid="{9FCFB7FC-4D98-4E6C-8691-190D82E7EFBF}">
      <text>
        <r>
          <rPr>
            <sz val="10"/>
            <rFont val="Tahoma"/>
            <family val="2"/>
          </rPr>
          <t>Total Dox Acceptance Amt - Total Paid Amt</t>
        </r>
      </text>
    </comment>
    <comment ref="X135" authorId="0" shapeId="0" xr:uid="{28C7D610-461B-4525-B6A4-50CF0D4AFF76}">
      <text>
        <r>
          <rPr>
            <sz val="10"/>
            <rFont val="Tahoma"/>
            <family val="2"/>
          </rPr>
          <t>Total Dox Acceptance Amt - Total Paid Amt</t>
        </r>
      </text>
    </comment>
    <comment ref="X137" authorId="0" shapeId="0" xr:uid="{9EE2C38D-4F6B-4FA6-8560-237CB38989AE}">
      <text>
        <r>
          <rPr>
            <sz val="10"/>
            <rFont val="Tahoma"/>
            <family val="2"/>
          </rPr>
          <t>Total Dox Acceptance Amt - Total Paid Amt</t>
        </r>
      </text>
    </comment>
    <comment ref="K138" authorId="0" shapeId="0" xr:uid="{4E43CA45-B457-43F8-88BD-D6A5C8C6BF1B}">
      <text>
        <r>
          <rPr>
            <sz val="10"/>
            <rFont val="Tahoma"/>
            <family val="2"/>
          </rPr>
          <t>Y03062022-9</t>
        </r>
      </text>
    </comment>
    <comment ref="X139" authorId="0" shapeId="0" xr:uid="{CCB311C1-5755-400D-88EB-FD00BAF3210C}">
      <text>
        <r>
          <rPr>
            <sz val="10"/>
            <rFont val="Tahoma"/>
            <family val="2"/>
          </rPr>
          <t>Total Dox Acceptance Amt - Total Paid Amt</t>
        </r>
      </text>
    </comment>
    <comment ref="K140" authorId="0" shapeId="0" xr:uid="{4485B143-B4DD-4BB0-9025-C207ECC2CAF1}">
      <text/>
    </comment>
    <comment ref="X141" authorId="0" shapeId="0" xr:uid="{428BC46D-7719-4FAE-9E14-2584DEA8AB39}">
      <text>
        <r>
          <rPr>
            <sz val="10"/>
            <rFont val="Tahoma"/>
            <family val="2"/>
          </rPr>
          <t>Total Dox Acceptance Amt - Total Paid Amt</t>
        </r>
      </text>
    </comment>
    <comment ref="K142" authorId="0" shapeId="0" xr:uid="{89A32A48-907E-4980-9472-060EE2696BF9}">
      <text/>
    </comment>
    <comment ref="X143" authorId="0" shapeId="0" xr:uid="{DC70DFA2-98B4-4BC0-9C09-64ED8588CF6A}">
      <text>
        <r>
          <rPr>
            <sz val="10"/>
            <rFont val="Tahoma"/>
            <family val="2"/>
          </rPr>
          <t>Total Dox Acceptance Amt - Total Paid Amt</t>
        </r>
      </text>
    </comment>
    <comment ref="K144" authorId="0" shapeId="0" xr:uid="{F348C98B-6053-4E10-B61E-0CBBB6AD3D7A}">
      <text/>
    </comment>
    <comment ref="X145" authorId="0" shapeId="0" xr:uid="{C21FCFBD-9B54-46B3-AF2E-CE3E080E962A}">
      <text>
        <r>
          <rPr>
            <sz val="10"/>
            <rFont val="Tahoma"/>
            <family val="2"/>
          </rPr>
          <t>Total Dox Acceptance Amt - Total Paid Amt</t>
        </r>
      </text>
    </comment>
    <comment ref="X147" authorId="0" shapeId="0" xr:uid="{ABEB7DB6-CCB7-4C1D-BA1F-77AAE34B33A2}">
      <text>
        <r>
          <rPr>
            <sz val="10"/>
            <rFont val="Tahoma"/>
            <family val="2"/>
          </rPr>
          <t>Total Dox Acceptance Amt - Total Paid Amt</t>
        </r>
      </text>
    </comment>
    <comment ref="K148" authorId="0" shapeId="0" xr:uid="{6862A5D8-753C-41F8-9C34-FEA4B58C1CE5}">
      <text/>
    </comment>
    <comment ref="X149" authorId="0" shapeId="0" xr:uid="{7F7DBCF4-921F-4275-9D49-1CEF70860000}">
      <text>
        <r>
          <rPr>
            <sz val="10"/>
            <rFont val="Tahoma"/>
            <family val="2"/>
          </rPr>
          <t>Total Dox Acceptance Amt - Total Paid Amt</t>
        </r>
      </text>
    </comment>
    <comment ref="K150" authorId="0" shapeId="0" xr:uid="{C4B1E32E-1F02-4359-8D91-7B65F79F484C}">
      <text>
        <r>
          <rPr>
            <sz val="10"/>
            <rFont val="Tahoma"/>
            <family val="2"/>
          </rPr>
          <t>Y09042021-100</t>
        </r>
      </text>
    </comment>
    <comment ref="K151" authorId="0" shapeId="0" xr:uid="{2A521EF5-B682-4212-A8FD-09C0F428C0EC}">
      <text>
        <r>
          <rPr>
            <sz val="10"/>
            <rFont val="Tahoma"/>
            <family val="2"/>
          </rPr>
          <t>Y09042021-101</t>
        </r>
      </text>
    </comment>
    <comment ref="K152" authorId="0" shapeId="0" xr:uid="{3BDAF180-B93F-4491-8646-912EB6C90899}">
      <text>
        <r>
          <rPr>
            <sz val="10"/>
            <rFont val="Tahoma"/>
            <family val="2"/>
          </rPr>
          <t>Y09042021-88</t>
        </r>
      </text>
    </comment>
    <comment ref="X153" authorId="0" shapeId="0" xr:uid="{EB4ECF63-D8A2-4278-9297-880C48FE9B46}">
      <text>
        <r>
          <rPr>
            <sz val="10"/>
            <rFont val="Tahoma"/>
            <family val="2"/>
          </rPr>
          <t>Total Dox Acceptance Amt - Total Paid Amt</t>
        </r>
      </text>
    </comment>
    <comment ref="K154" authorId="0" shapeId="0" xr:uid="{58F03DF2-23C8-4CAA-8B0A-BCFFA247DB2E}">
      <text>
        <r>
          <rPr>
            <sz val="10"/>
            <rFont val="Tahoma"/>
            <family val="2"/>
          </rPr>
          <t>Y09042021-92</t>
        </r>
      </text>
    </comment>
    <comment ref="X155" authorId="0" shapeId="0" xr:uid="{56E12C86-84EC-490E-BD0A-708B4366DADD}">
      <text>
        <r>
          <rPr>
            <sz val="10"/>
            <rFont val="Tahoma"/>
            <family val="2"/>
          </rPr>
          <t>Total Dox Acceptance Amt - Total Paid Amt</t>
        </r>
      </text>
    </comment>
    <comment ref="K156" authorId="0" shapeId="0" xr:uid="{2054E12A-D3CC-448C-9AB3-DB866798D06F}">
      <text>
        <r>
          <rPr>
            <sz val="10"/>
            <rFont val="Tahoma"/>
            <family val="2"/>
          </rPr>
          <t>Y10042021-9</t>
        </r>
      </text>
    </comment>
    <comment ref="X157" authorId="0" shapeId="0" xr:uid="{BF8C5966-D6FA-442D-88EA-4CF1C2417EA0}">
      <text>
        <r>
          <rPr>
            <sz val="10"/>
            <rFont val="Tahoma"/>
            <family val="2"/>
          </rPr>
          <t>Total Dox Acceptance Amt - Total Paid Amt</t>
        </r>
      </text>
    </comment>
    <comment ref="K158" authorId="0" shapeId="0" xr:uid="{63CC32EC-959A-4C5D-8FC4-137B0F89782C}">
      <text>
        <r>
          <rPr>
            <sz val="10"/>
            <rFont val="Tahoma"/>
            <family val="2"/>
          </rPr>
          <t>Y10072021-51</t>
        </r>
      </text>
    </comment>
    <comment ref="K159" authorId="0" shapeId="0" xr:uid="{B8F8321C-69FB-47B9-AD25-6F0E4A530C03}">
      <text>
        <r>
          <rPr>
            <sz val="10"/>
            <rFont val="Tahoma"/>
            <family val="2"/>
          </rPr>
          <t>Y10302021-4</t>
        </r>
      </text>
    </comment>
    <comment ref="X160" authorId="0" shapeId="0" xr:uid="{D1B7542C-3C30-445C-B9BD-1E9769E9F100}">
      <text>
        <r>
          <rPr>
            <sz val="10"/>
            <rFont val="Tahoma"/>
            <family val="2"/>
          </rPr>
          <t>Total Dox Acceptance Amt - Total Paid Amt</t>
        </r>
      </text>
    </comment>
    <comment ref="K161" authorId="0" shapeId="0" xr:uid="{6052B4D5-7709-4F92-A660-21AD5660A32E}">
      <text>
        <r>
          <rPr>
            <sz val="10"/>
            <rFont val="Tahoma"/>
            <family val="2"/>
          </rPr>
          <t>Y10252021-108</t>
        </r>
      </text>
    </comment>
    <comment ref="X162" authorId="0" shapeId="0" xr:uid="{441A9472-14E7-4820-9A11-909570C86125}">
      <text>
        <r>
          <rPr>
            <sz val="10"/>
            <rFont val="Tahoma"/>
            <family val="2"/>
          </rPr>
          <t>Total Dox Acceptance Amt - Total Paid Amt</t>
        </r>
      </text>
    </comment>
    <comment ref="K163" authorId="0" shapeId="0" xr:uid="{F3A565DD-DF1F-448D-BC3B-F96F68B85B8D}">
      <text>
        <r>
          <rPr>
            <sz val="10"/>
            <rFont val="Tahoma"/>
            <family val="2"/>
          </rPr>
          <t>Y01042022-54</t>
        </r>
      </text>
    </comment>
    <comment ref="K164" authorId="0" shapeId="0" xr:uid="{F368C541-7416-43CF-9A41-2375EF345231}">
      <text>
        <r>
          <rPr>
            <sz val="10"/>
            <rFont val="Tahoma"/>
            <family val="2"/>
          </rPr>
          <t>Y01042022-54</t>
        </r>
      </text>
    </comment>
    <comment ref="X165" authorId="0" shapeId="0" xr:uid="{5D675ECE-A822-4E0F-B849-D95960985873}">
      <text>
        <r>
          <rPr>
            <sz val="10"/>
            <rFont val="Tahoma"/>
            <family val="2"/>
          </rPr>
          <t>Total Dox Acceptance Amt - Total Paid Amt</t>
        </r>
      </text>
    </comment>
    <comment ref="K166" authorId="0" shapeId="0" xr:uid="{8F0B9545-DB69-497A-893F-7C5EC7AAE837}">
      <text>
        <r>
          <rPr>
            <sz val="10"/>
            <rFont val="Tahoma"/>
            <family val="2"/>
          </rPr>
          <t>Y12022021-17</t>
        </r>
      </text>
    </comment>
    <comment ref="K167" authorId="0" shapeId="0" xr:uid="{4E72926F-7FEA-47B9-8E09-302AE9CFAB3B}">
      <text>
        <r>
          <rPr>
            <sz val="10"/>
            <rFont val="Tahoma"/>
            <family val="2"/>
          </rPr>
          <t>Y10252021-109</t>
        </r>
      </text>
    </comment>
    <comment ref="X168" authorId="0" shapeId="0" xr:uid="{89511FA9-105F-4777-813E-179537BEFB56}">
      <text>
        <r>
          <rPr>
            <sz val="10"/>
            <rFont val="Tahoma"/>
            <family val="2"/>
          </rPr>
          <t>Total Dox Acceptance Amt - Total Paid Amt</t>
        </r>
      </text>
    </comment>
    <comment ref="K169" authorId="0" shapeId="0" xr:uid="{47E7BA12-2E3E-4631-A837-55F0EF15F84E}">
      <text>
        <r>
          <rPr>
            <sz val="10"/>
            <rFont val="Tahoma"/>
            <family val="2"/>
          </rPr>
          <t>Y10072021-58</t>
        </r>
      </text>
    </comment>
    <comment ref="X170" authorId="0" shapeId="0" xr:uid="{CFA45583-C156-4B5B-AB11-B8728BBA4117}">
      <text>
        <r>
          <rPr>
            <sz val="10"/>
            <rFont val="Tahoma"/>
            <family val="2"/>
          </rPr>
          <t>Total Dox Acceptance Amt - Total Paid Amt</t>
        </r>
      </text>
    </comment>
    <comment ref="K171" authorId="0" shapeId="0" xr:uid="{D297A2E2-B4EF-43E9-A979-6D44BFEDE5C3}">
      <text>
        <r>
          <rPr>
            <sz val="10"/>
            <rFont val="Tahoma"/>
            <family val="2"/>
          </rPr>
          <t>Y11022021-60</t>
        </r>
      </text>
    </comment>
    <comment ref="K172" authorId="0" shapeId="0" xr:uid="{9E967B57-19A7-4AFF-9555-26A64ABE08AD}">
      <text>
        <r>
          <rPr>
            <sz val="10"/>
            <rFont val="Tahoma"/>
            <family val="2"/>
          </rPr>
          <t>Y11032021-43</t>
        </r>
      </text>
    </comment>
    <comment ref="X173" authorId="0" shapeId="0" xr:uid="{B36C084F-5DE1-42F6-9283-BEB4410D7CC5}">
      <text>
        <r>
          <rPr>
            <sz val="10"/>
            <rFont val="Tahoma"/>
            <family val="2"/>
          </rPr>
          <t>Total Dox Acceptance Amt - Total Paid Amt</t>
        </r>
      </text>
    </comment>
    <comment ref="K174" authorId="0" shapeId="0" xr:uid="{A76A6D08-520F-4684-B7F4-96640A3E5F6E}">
      <text>
        <r>
          <rPr>
            <sz val="10"/>
            <rFont val="Tahoma"/>
            <family val="2"/>
          </rPr>
          <t>Y10252021-110</t>
        </r>
      </text>
    </comment>
    <comment ref="X175" authorId="0" shapeId="0" xr:uid="{12249713-9724-45A5-B566-A90C95D2B3AD}">
      <text>
        <r>
          <rPr>
            <sz val="10"/>
            <rFont val="Tahoma"/>
            <family val="2"/>
          </rPr>
          <t>Total Dox Acceptance Amt - Total Paid Amt</t>
        </r>
      </text>
    </comment>
    <comment ref="K176" authorId="0" shapeId="0" xr:uid="{DC10872E-99CE-4A2F-901F-224D5D72557D}">
      <text>
        <r>
          <rPr>
            <sz val="10"/>
            <rFont val="Tahoma"/>
            <family val="2"/>
          </rPr>
          <t>Y10302021-5</t>
        </r>
      </text>
    </comment>
    <comment ref="X177" authorId="0" shapeId="0" xr:uid="{17308D31-DD56-44EF-8557-0B876AD4A9B1}">
      <text>
        <r>
          <rPr>
            <sz val="10"/>
            <rFont val="Tahoma"/>
            <family val="2"/>
          </rPr>
          <t>Total Dox Acceptance Amt - Total Paid Amt</t>
        </r>
      </text>
    </comment>
    <comment ref="K178" authorId="0" shapeId="0" xr:uid="{9025B4AE-6597-4581-9BDC-116B1C51B198}">
      <text>
        <r>
          <rPr>
            <sz val="10"/>
            <rFont val="Tahoma"/>
            <family val="2"/>
          </rPr>
          <t>Y11182021-4</t>
        </r>
      </text>
    </comment>
    <comment ref="X179" authorId="0" shapeId="0" xr:uid="{68248ECE-C293-4EE8-BC47-B54909BABB48}">
      <text>
        <r>
          <rPr>
            <sz val="10"/>
            <rFont val="Tahoma"/>
            <family val="2"/>
          </rPr>
          <t>Total Dox Acceptance Amt - Total Paid Amt</t>
        </r>
      </text>
    </comment>
    <comment ref="X181" authorId="0" shapeId="0" xr:uid="{859120CE-D433-4FB2-9B1D-EB60AA381B72}">
      <text>
        <r>
          <rPr>
            <sz val="10"/>
            <rFont val="Tahoma"/>
            <family val="2"/>
          </rPr>
          <t>Total Dox Acceptance Amt - Total Paid Amt</t>
        </r>
      </text>
    </comment>
    <comment ref="K182" authorId="0" shapeId="0" xr:uid="{6FD4D016-77F2-4239-8A89-6AD2B3A9C1A0}">
      <text>
        <r>
          <rPr>
            <sz val="10"/>
            <rFont val="Tahoma"/>
            <family val="2"/>
          </rPr>
          <t>Y11182021-6</t>
        </r>
      </text>
    </comment>
    <comment ref="X183" authorId="0" shapeId="0" xr:uid="{2840E951-2BA4-4395-9C70-2F61B4323052}">
      <text>
        <r>
          <rPr>
            <sz val="10"/>
            <rFont val="Tahoma"/>
            <family val="2"/>
          </rPr>
          <t>Total Dox Acceptance Amt - Total Paid Amt</t>
        </r>
      </text>
    </comment>
    <comment ref="K184" authorId="0" shapeId="0" xr:uid="{B67C8B3A-95C8-4CD8-9674-9D1211C14496}">
      <text>
        <r>
          <rPr>
            <sz val="10"/>
            <rFont val="Tahoma"/>
            <family val="2"/>
          </rPr>
          <t>Y11182021-3</t>
        </r>
      </text>
    </comment>
    <comment ref="K185" authorId="0" shapeId="0" xr:uid="{CEDD67CB-A2E5-43DA-8487-CAF5F82477D1}">
      <text>
        <r>
          <rPr>
            <sz val="10"/>
            <rFont val="Tahoma"/>
            <family val="2"/>
          </rPr>
          <t>Y12262021-16</t>
        </r>
      </text>
    </comment>
    <comment ref="K186" authorId="0" shapeId="0" xr:uid="{DB879E1F-BDE2-4A53-AC93-C756F09294F0}">
      <text>
        <r>
          <rPr>
            <sz val="10"/>
            <rFont val="Tahoma"/>
            <family val="2"/>
          </rPr>
          <t>Y01182022-3</t>
        </r>
      </text>
    </comment>
    <comment ref="K187" authorId="0" shapeId="0" xr:uid="{0B2B22D0-C426-4C79-8B76-FB488CD2D2DB}">
      <text>
        <r>
          <rPr>
            <sz val="10"/>
            <rFont val="Tahoma"/>
            <family val="2"/>
          </rPr>
          <t>Y01182022-2</t>
        </r>
      </text>
    </comment>
    <comment ref="X188" authorId="0" shapeId="0" xr:uid="{D30C8F4F-5C2E-4DEC-8F0F-5F7F1231EFDF}">
      <text>
        <r>
          <rPr>
            <sz val="10"/>
            <rFont val="Tahoma"/>
            <family val="2"/>
          </rPr>
          <t>Total Dox Acceptance Amt - Total Paid Amt</t>
        </r>
      </text>
    </comment>
    <comment ref="K189" authorId="0" shapeId="0" xr:uid="{CBD233D6-7B04-4AE3-8FE6-8E4490211BF1}">
      <text>
        <r>
          <rPr>
            <sz val="10"/>
            <rFont val="Tahoma"/>
            <family val="2"/>
          </rPr>
          <t>Y11032021-44</t>
        </r>
      </text>
    </comment>
    <comment ref="X190" authorId="0" shapeId="0" xr:uid="{8321DE0F-E4F4-4137-832B-9EEAE4EAEE40}">
      <text>
        <r>
          <rPr>
            <sz val="10"/>
            <rFont val="Tahoma"/>
            <family val="2"/>
          </rPr>
          <t>Total Dox Acceptance Amt - Total Paid Amt</t>
        </r>
      </text>
    </comment>
    <comment ref="K191" authorId="0" shapeId="0" xr:uid="{99735776-745A-4789-99AA-594D89E88067}">
      <text>
        <r>
          <rPr>
            <sz val="10"/>
            <rFont val="Tahoma"/>
            <family val="2"/>
          </rPr>
          <t>Y11182021-5</t>
        </r>
      </text>
    </comment>
    <comment ref="X192" authorId="0" shapeId="0" xr:uid="{8D638D7E-25D0-452A-907D-43B54082E3FC}">
      <text>
        <r>
          <rPr>
            <sz val="10"/>
            <rFont val="Tahoma"/>
            <family val="2"/>
          </rPr>
          <t>Total Dox Acceptance Amt - Total Paid Amt</t>
        </r>
      </text>
    </comment>
    <comment ref="K193" authorId="0" shapeId="0" xr:uid="{0281485A-F524-4E14-BB5E-898D80BF6E08}">
      <text>
        <r>
          <rPr>
            <sz val="10"/>
            <rFont val="Tahoma"/>
            <family val="2"/>
          </rPr>
          <t>Y11182021-8</t>
        </r>
      </text>
    </comment>
    <comment ref="X194" authorId="0" shapeId="0" xr:uid="{AC93117B-E777-4FC3-A19E-E29FABD267F6}">
      <text>
        <r>
          <rPr>
            <sz val="10"/>
            <rFont val="Tahoma"/>
            <family val="2"/>
          </rPr>
          <t>Total Dox Acceptance Amt - Total Paid Amt</t>
        </r>
      </text>
    </comment>
    <comment ref="K195" authorId="0" shapeId="0" xr:uid="{C8B7A5F8-173D-469D-82EB-DD096CA4DCC9}">
      <text>
        <r>
          <rPr>
            <sz val="10"/>
            <rFont val="Tahoma"/>
            <family val="2"/>
          </rPr>
          <t>Y12022021-19</t>
        </r>
      </text>
    </comment>
    <comment ref="K196" authorId="0" shapeId="0" xr:uid="{B75DAB18-4B4A-4D49-9860-33244C2F1549}">
      <text>
        <r>
          <rPr>
            <sz val="10"/>
            <rFont val="Tahoma"/>
            <family val="2"/>
          </rPr>
          <t>Y01042022-57</t>
        </r>
      </text>
    </comment>
    <comment ref="K197" authorId="0" shapeId="0" xr:uid="{E03B0487-1149-40D3-AC7F-092FC2149DF6}">
      <text>
        <r>
          <rPr>
            <sz val="10"/>
            <rFont val="Tahoma"/>
            <family val="2"/>
          </rPr>
          <t>Y01182022-8</t>
        </r>
      </text>
    </comment>
    <comment ref="K198" authorId="0" shapeId="0" xr:uid="{354B5912-E199-425B-97B2-5859A5F3056B}">
      <text>
        <r>
          <rPr>
            <sz val="10"/>
            <rFont val="Tahoma"/>
            <family val="2"/>
          </rPr>
          <t>Y01182022-4</t>
        </r>
      </text>
    </comment>
    <comment ref="K199" authorId="0" shapeId="0" xr:uid="{7782CC8F-5D79-41FF-B882-014EA8ADD83E}">
      <text>
        <r>
          <rPr>
            <sz val="10"/>
            <rFont val="Tahoma"/>
            <family val="2"/>
          </rPr>
          <t>Y02232022-5</t>
        </r>
      </text>
    </comment>
    <comment ref="X200" authorId="0" shapeId="0" xr:uid="{FDB449D9-0175-40A0-9788-CE931D05EFF2}">
      <text>
        <r>
          <rPr>
            <sz val="10"/>
            <rFont val="Tahoma"/>
            <family val="2"/>
          </rPr>
          <t>Total Dox Acceptance Amt - Total Paid Amt</t>
        </r>
      </text>
    </comment>
    <comment ref="K201" authorId="0" shapeId="0" xr:uid="{7630E286-6A3A-4359-B59C-7688DFDDDFE4}">
      <text>
        <r>
          <rPr>
            <sz val="10"/>
            <rFont val="Tahoma"/>
            <family val="2"/>
          </rPr>
          <t>Y08312022-8</t>
        </r>
      </text>
    </comment>
    <comment ref="X202" authorId="0" shapeId="0" xr:uid="{2233F247-70D6-43B0-9790-98518313C69E}">
      <text>
        <r>
          <rPr>
            <sz val="10"/>
            <rFont val="Tahoma"/>
            <family val="2"/>
          </rPr>
          <t>Total Dox Acceptance Amt - Total Paid Amt</t>
        </r>
      </text>
    </comment>
    <comment ref="K203" authorId="0" shapeId="0" xr:uid="{25F078BF-5B89-48EE-84CC-F4641A12E91C}">
      <text>
        <r>
          <rPr>
            <sz val="10"/>
            <rFont val="Tahoma"/>
            <family val="2"/>
          </rPr>
          <t>Y12012021-94</t>
        </r>
      </text>
    </comment>
    <comment ref="K204" authorId="0" shapeId="0" xr:uid="{286E80B5-CE10-49D4-A205-667FCF35FC69}">
      <text>
        <r>
          <rPr>
            <sz val="10"/>
            <rFont val="Tahoma"/>
            <family val="2"/>
          </rPr>
          <t>Y01082022-9</t>
        </r>
      </text>
    </comment>
    <comment ref="X205" authorId="0" shapeId="0" xr:uid="{6DB4956B-E30D-4E71-B1DA-150309841E88}">
      <text>
        <r>
          <rPr>
            <sz val="10"/>
            <rFont val="Tahoma"/>
            <family val="2"/>
          </rPr>
          <t>Total Dox Acceptance Amt - Total Paid Amt</t>
        </r>
      </text>
    </comment>
    <comment ref="K206" authorId="0" shapeId="0" xr:uid="{194E67F3-0D58-4BB4-9168-BA4B66F1CB17}">
      <text>
        <r>
          <rPr>
            <sz val="10"/>
            <rFont val="Tahoma"/>
            <family val="2"/>
          </rPr>
          <t>Y02232022-9</t>
        </r>
      </text>
    </comment>
    <comment ref="K207" authorId="0" shapeId="0" xr:uid="{B1F98A3A-3BEF-4FFE-9F8D-273AA3984F25}">
      <text>
        <r>
          <rPr>
            <sz val="10"/>
            <rFont val="Tahoma"/>
            <family val="2"/>
          </rPr>
          <t>Y02232022-6</t>
        </r>
      </text>
    </comment>
    <comment ref="K208" authorId="0" shapeId="0" xr:uid="{1EC8E0E4-A30B-4AA9-AE17-A8E410DDD6F6}">
      <text>
        <r>
          <rPr>
            <sz val="10"/>
            <rFont val="Tahoma"/>
            <family val="2"/>
          </rPr>
          <t>Y02232022-8</t>
        </r>
      </text>
    </comment>
    <comment ref="K209" authorId="0" shapeId="0" xr:uid="{499201FA-EF11-49D8-BF8A-BB508ED10174}">
      <text>
        <r>
          <rPr>
            <sz val="10"/>
            <rFont val="Tahoma"/>
            <family val="2"/>
          </rPr>
          <t>Y02232022-7</t>
        </r>
      </text>
    </comment>
    <comment ref="K210" authorId="0" shapeId="0" xr:uid="{2DE1B659-D745-497D-B42B-9C083EF90CCA}">
      <text>
        <r>
          <rPr>
            <sz val="10"/>
            <rFont val="Tahoma"/>
            <family val="2"/>
          </rPr>
          <t>Y03052022-7</t>
        </r>
      </text>
    </comment>
    <comment ref="X211" authorId="0" shapeId="0" xr:uid="{870D4221-5AB0-4551-BCF0-6D385736CE86}">
      <text>
        <r>
          <rPr>
            <sz val="10"/>
            <rFont val="Tahoma"/>
            <family val="2"/>
          </rPr>
          <t>Total Dox Acceptance Amt - Total Paid Amt</t>
        </r>
      </text>
    </comment>
    <comment ref="K212" authorId="0" shapeId="0" xr:uid="{4D53B1CC-00E7-40E1-9746-0BA44D222049}">
      <text>
        <r>
          <rPr>
            <sz val="10"/>
            <rFont val="Tahoma"/>
            <family val="2"/>
          </rPr>
          <t>Y01082022-3</t>
        </r>
      </text>
    </comment>
    <comment ref="K213" authorId="0" shapeId="0" xr:uid="{C6504FA3-4729-4E4A-A1F9-42BB4CD7EE59}">
      <text>
        <r>
          <rPr>
            <sz val="10"/>
            <rFont val="Tahoma"/>
            <family val="2"/>
          </rPr>
          <t>Y01082022-3</t>
        </r>
      </text>
    </comment>
    <comment ref="K214" authorId="0" shapeId="0" xr:uid="{88689E05-22FF-4BE4-820B-9F7A0BE3D2BC}">
      <text>
        <r>
          <rPr>
            <sz val="10"/>
            <rFont val="Tahoma"/>
            <family val="2"/>
          </rPr>
          <t>Y01082022-3</t>
        </r>
      </text>
    </comment>
    <comment ref="K215" authorId="0" shapeId="0" xr:uid="{D2C2E264-E9A5-4D70-986C-0154530FDB40}">
      <text>
        <r>
          <rPr>
            <sz val="10"/>
            <rFont val="Tahoma"/>
            <family val="2"/>
          </rPr>
          <t>Y01182022-9</t>
        </r>
      </text>
    </comment>
    <comment ref="K216" authorId="0" shapeId="0" xr:uid="{CB350455-CD18-429C-8A1B-B0C22C576F22}">
      <text>
        <r>
          <rPr>
            <sz val="10"/>
            <rFont val="Tahoma"/>
            <family val="2"/>
          </rPr>
          <t>Y01182022-9</t>
        </r>
      </text>
    </comment>
    <comment ref="K217" authorId="0" shapeId="0" xr:uid="{71D6EF57-D1D6-4DFA-94C7-29DF166AAD16}">
      <text>
        <r>
          <rPr>
            <sz val="10"/>
            <rFont val="Tahoma"/>
            <family val="2"/>
          </rPr>
          <t>Y05122022-25</t>
        </r>
      </text>
    </comment>
    <comment ref="K218" authorId="0" shapeId="0" xr:uid="{BC7BD92C-9148-46D4-B9E7-6EA38E5F68D5}">
      <text>
        <r>
          <rPr>
            <sz val="10"/>
            <rFont val="Tahoma"/>
            <family val="2"/>
          </rPr>
          <t>Y05122022-25</t>
        </r>
      </text>
    </comment>
    <comment ref="K219" authorId="0" shapeId="0" xr:uid="{5A4B7EA6-B889-4D14-99C5-DC136F3888AD}">
      <text>
        <r>
          <rPr>
            <sz val="10"/>
            <rFont val="Tahoma"/>
            <family val="2"/>
          </rPr>
          <t>Y06082022-81</t>
        </r>
      </text>
    </comment>
    <comment ref="X220" authorId="0" shapeId="0" xr:uid="{A8F453DA-847D-47F6-98DD-DD976256A4EE}">
      <text>
        <r>
          <rPr>
            <sz val="10"/>
            <rFont val="Tahoma"/>
            <family val="2"/>
          </rPr>
          <t>Total Dox Acceptance Amt - Total Paid Amt</t>
        </r>
      </text>
    </comment>
    <comment ref="K221" authorId="0" shapeId="0" xr:uid="{4805CD77-AF7A-4DF0-9376-B8570321ECB5}">
      <text>
        <r>
          <rPr>
            <sz val="10"/>
            <rFont val="Tahoma"/>
            <family val="2"/>
          </rPr>
          <t>Y03052022-8</t>
        </r>
      </text>
    </comment>
    <comment ref="X222" authorId="0" shapeId="0" xr:uid="{267EE149-75AD-4775-AC24-B4BD1982C1C5}">
      <text>
        <r>
          <rPr>
            <sz val="10"/>
            <rFont val="Tahoma"/>
            <family val="2"/>
          </rPr>
          <t>Total Dox Acceptance Amt - Total Paid Amt</t>
        </r>
      </text>
    </comment>
    <comment ref="K223" authorId="0" shapeId="0" xr:uid="{2E45318F-EF2A-44F6-B9C7-C3ED029A30BC}">
      <text>
        <r>
          <rPr>
            <sz val="10"/>
            <rFont val="Tahoma"/>
            <family val="2"/>
          </rPr>
          <t>Y02022022-55</t>
        </r>
      </text>
    </comment>
    <comment ref="X224" authorId="0" shapeId="0" xr:uid="{2EDEAD12-D134-49C6-BC40-DECA4E0472F5}">
      <text>
        <r>
          <rPr>
            <sz val="10"/>
            <rFont val="Tahoma"/>
            <family val="2"/>
          </rPr>
          <t>Total Dox Acceptance Amt - Total Paid Amt</t>
        </r>
      </text>
    </comment>
    <comment ref="K225" authorId="0" shapeId="0" xr:uid="{AD59B9FC-A580-4462-91F9-C56111AC657C}">
      <text>
        <r>
          <rPr>
            <sz val="10"/>
            <rFont val="Tahoma"/>
            <family val="2"/>
          </rPr>
          <t>Y02022022-65</t>
        </r>
      </text>
    </comment>
    <comment ref="X226" authorId="0" shapeId="0" xr:uid="{C6A7AB6E-A591-44D0-87F6-42094C379BC2}">
      <text>
        <r>
          <rPr>
            <sz val="10"/>
            <rFont val="Tahoma"/>
            <family val="2"/>
          </rPr>
          <t>Total Dox Acceptance Amt - Total Paid Amt</t>
        </r>
      </text>
    </comment>
    <comment ref="K227" authorId="0" shapeId="0" xr:uid="{C9BB0A88-B520-48FF-A4DE-DDEC5C2EA21C}">
      <text>
        <r>
          <rPr>
            <sz val="10"/>
            <rFont val="Tahoma"/>
            <family val="2"/>
          </rPr>
          <t>Y02232022-12</t>
        </r>
      </text>
    </comment>
    <comment ref="K228" authorId="0" shapeId="0" xr:uid="{486B3118-0B2C-4BD9-8613-2B61C3B8E502}">
      <text>
        <r>
          <rPr>
            <sz val="10"/>
            <rFont val="Tahoma"/>
            <family val="2"/>
          </rPr>
          <t>Y03052022-9</t>
        </r>
      </text>
    </comment>
    <comment ref="K229" authorId="0" shapeId="0" xr:uid="{F203A77D-04BF-4CD1-AEB8-255E17501819}">
      <text>
        <r>
          <rPr>
            <sz val="10"/>
            <rFont val="Tahoma"/>
            <family val="2"/>
          </rPr>
          <t>Y02232022-13</t>
        </r>
      </text>
    </comment>
    <comment ref="X230" authorId="0" shapeId="0" xr:uid="{10001F6D-82FE-4DC0-BF9C-49AC1B2F703C}">
      <text>
        <r>
          <rPr>
            <sz val="10"/>
            <rFont val="Tahoma"/>
            <family val="2"/>
          </rPr>
          <t>Total Dox Acceptance Amt - Total Paid Amt</t>
        </r>
      </text>
    </comment>
    <comment ref="K231" authorId="0" shapeId="0" xr:uid="{2A604597-0097-4479-BC94-256627926CE4}">
      <text>
        <r>
          <rPr>
            <sz val="10"/>
            <rFont val="Tahoma"/>
            <family val="2"/>
          </rPr>
          <t>Y03302022-16</t>
        </r>
      </text>
    </comment>
    <comment ref="K232" authorId="0" shapeId="0" xr:uid="{F66D2D10-4B75-431D-BB73-D082940C4336}">
      <text>
        <r>
          <rPr>
            <sz val="10"/>
            <rFont val="Tahoma"/>
            <family val="2"/>
          </rPr>
          <t>Y03052022-10</t>
        </r>
      </text>
    </comment>
    <comment ref="K233" authorId="0" shapeId="0" xr:uid="{1527A241-5D31-4CA1-9F45-2AA10B1CA3ED}">
      <text>
        <r>
          <rPr>
            <sz val="10"/>
            <rFont val="Tahoma"/>
            <family val="2"/>
          </rPr>
          <t>Y05122022-27</t>
        </r>
      </text>
    </comment>
    <comment ref="K234" authorId="0" shapeId="0" xr:uid="{BF3E1F42-7668-4FE2-B29E-9C23CCD23866}">
      <text>
        <r>
          <rPr>
            <sz val="10"/>
            <rFont val="Tahoma"/>
            <family val="2"/>
          </rPr>
          <t>Y05122022-26</t>
        </r>
      </text>
    </comment>
    <comment ref="K235" authorId="0" shapeId="0" xr:uid="{DE8C9680-475C-4848-921A-F6C53F12A4A6}">
      <text>
        <r>
          <rPr>
            <sz val="10"/>
            <rFont val="Tahoma"/>
            <family val="2"/>
          </rPr>
          <t>Y06082022-82</t>
        </r>
      </text>
    </comment>
    <comment ref="K236" authorId="0" shapeId="0" xr:uid="{5D4B7B0B-2AEC-4E98-A375-EFC0405554DA}">
      <text>
        <r>
          <rPr>
            <sz val="10"/>
            <rFont val="Tahoma"/>
            <family val="2"/>
          </rPr>
          <t>Y06082022-82</t>
        </r>
      </text>
    </comment>
    <comment ref="X237" authorId="0" shapeId="0" xr:uid="{4E6172DF-6A27-4D3F-8A0F-2C33AFBC3FCB}">
      <text>
        <r>
          <rPr>
            <sz val="10"/>
            <rFont val="Tahoma"/>
            <family val="2"/>
          </rPr>
          <t>Total Dox Acceptance Amt - Total Paid Amt</t>
        </r>
      </text>
    </comment>
    <comment ref="K238" authorId="0" shapeId="0" xr:uid="{2D5A89A7-9658-4E3A-A6DF-4D7B898988D8}">
      <text>
        <r>
          <rPr>
            <sz val="10"/>
            <rFont val="Tahoma"/>
            <family val="2"/>
          </rPr>
          <t>Y04042022-58</t>
        </r>
      </text>
    </comment>
    <comment ref="X239" authorId="0" shapeId="0" xr:uid="{4939D94E-9570-4540-A6C8-B5EF4D4D01C1}">
      <text>
        <r>
          <rPr>
            <sz val="10"/>
            <rFont val="Tahoma"/>
            <family val="2"/>
          </rPr>
          <t>Total Dox Acceptance Amt - Total Paid Amt</t>
        </r>
      </text>
    </comment>
    <comment ref="K240" authorId="0" shapeId="0" xr:uid="{D83676AA-7B12-4EFC-9508-D22E3C4F063C}">
      <text>
        <r>
          <rPr>
            <sz val="10"/>
            <rFont val="Tahoma"/>
            <family val="2"/>
          </rPr>
          <t>Y05152022-2</t>
        </r>
      </text>
    </comment>
    <comment ref="K241" authorId="0" shapeId="0" xr:uid="{5E34615B-1F15-4AB3-A6C3-3A5F315C4A88}">
      <text>
        <r>
          <rPr>
            <sz val="10"/>
            <rFont val="Tahoma"/>
            <family val="2"/>
          </rPr>
          <t>Y06082022-83</t>
        </r>
      </text>
    </comment>
    <comment ref="K242" authorId="0" shapeId="0" xr:uid="{5DC9B754-B385-429B-8D3A-C1FAE356F785}">
      <text>
        <r>
          <rPr>
            <sz val="10"/>
            <rFont val="Tahoma"/>
            <family val="2"/>
          </rPr>
          <t>Y06082022-83</t>
        </r>
      </text>
    </comment>
    <comment ref="K243" authorId="0" shapeId="0" xr:uid="{98244D55-E1B7-4896-909F-D7AA00C1824E}">
      <text>
        <r>
          <rPr>
            <sz val="10"/>
            <rFont val="Tahoma"/>
            <family val="2"/>
          </rPr>
          <t>Y06082022-83</t>
        </r>
      </text>
    </comment>
    <comment ref="K244" authorId="0" shapeId="0" xr:uid="{73AAB9B8-97C9-4D70-89D9-12B6557B54C5}">
      <text>
        <r>
          <rPr>
            <sz val="10"/>
            <rFont val="Tahoma"/>
            <family val="2"/>
          </rPr>
          <t>Y06082022-84</t>
        </r>
      </text>
    </comment>
    <comment ref="K245" authorId="0" shapeId="0" xr:uid="{1F68A86E-47FF-44BB-82FC-CE5AFD8B7C7A}">
      <text>
        <r>
          <rPr>
            <sz val="10"/>
            <rFont val="Tahoma"/>
            <family val="2"/>
          </rPr>
          <t>Y06082022-84</t>
        </r>
      </text>
    </comment>
    <comment ref="K246" authorId="0" shapeId="0" xr:uid="{89EE421E-A94B-4C02-8649-1587E924AA43}">
      <text>
        <r>
          <rPr>
            <sz val="10"/>
            <rFont val="Tahoma"/>
            <family val="2"/>
          </rPr>
          <t>Y06082022-84</t>
        </r>
      </text>
    </comment>
    <comment ref="K247" authorId="0" shapeId="0" xr:uid="{71FEBA1D-9A14-4FA4-B073-C7393D4826AF}">
      <text>
        <r>
          <rPr>
            <sz val="10"/>
            <rFont val="Tahoma"/>
            <family val="2"/>
          </rPr>
          <t>Y06082022-84</t>
        </r>
      </text>
    </comment>
    <comment ref="X248" authorId="0" shapeId="0" xr:uid="{EDA6E169-04F8-43C2-8BA7-37943CFDAB41}">
      <text>
        <r>
          <rPr>
            <sz val="10"/>
            <rFont val="Tahoma"/>
            <family val="2"/>
          </rPr>
          <t>Total Dox Acceptance Amt - Total Paid Amt</t>
        </r>
      </text>
    </comment>
    <comment ref="K249" authorId="0" shapeId="0" xr:uid="{CCA432B1-C2D2-4650-AEC7-F81E4F229AC6}">
      <text>
        <r>
          <rPr>
            <sz val="10"/>
            <rFont val="Tahoma"/>
            <family val="2"/>
          </rPr>
          <t>Y09052022-21</t>
        </r>
      </text>
    </comment>
    <comment ref="X250" authorId="0" shapeId="0" xr:uid="{270D2E7F-22B3-4A11-923A-4C752522E15F}">
      <text>
        <r>
          <rPr>
            <sz val="10"/>
            <rFont val="Tahoma"/>
            <family val="2"/>
          </rPr>
          <t>Total Dox Acceptance Amt - Total Paid Amt</t>
        </r>
      </text>
    </comment>
    <comment ref="K251" authorId="0" shapeId="0" xr:uid="{BC5651FD-8881-4919-B877-3B16BD9B65DF}">
      <text/>
    </comment>
    <comment ref="X252" authorId="0" shapeId="0" xr:uid="{6CCCA561-C000-4E1B-B4D5-C3705E33CF4D}">
      <text>
        <r>
          <rPr>
            <sz val="10"/>
            <rFont val="Tahoma"/>
            <family val="2"/>
          </rPr>
          <t>Total Dox Acceptance Amt - Total Paid Amt</t>
        </r>
      </text>
    </comment>
    <comment ref="K253" authorId="0" shapeId="0" xr:uid="{8965EAC9-B54E-405A-8EC6-3011926DD523}">
      <text>
        <r>
          <rPr>
            <sz val="10"/>
            <rFont val="Tahoma"/>
            <family val="2"/>
          </rPr>
          <t>Y06082022-86</t>
        </r>
      </text>
    </comment>
    <comment ref="K254" authorId="0" shapeId="0" xr:uid="{0BEC3E2D-97C9-4E81-B0E6-08E4A6FB8176}">
      <text>
        <r>
          <rPr>
            <sz val="10"/>
            <rFont val="Tahoma"/>
            <family val="2"/>
          </rPr>
          <t>Y06082022-86</t>
        </r>
      </text>
    </comment>
    <comment ref="K255" authorId="0" shapeId="0" xr:uid="{C0F95FFC-F78B-4B17-918D-2497F2AFF6F7}">
      <text>
        <r>
          <rPr>
            <sz val="10"/>
            <rFont val="Tahoma"/>
            <family val="2"/>
          </rPr>
          <t>Y06082022-86</t>
        </r>
      </text>
    </comment>
    <comment ref="K256" authorId="0" shapeId="0" xr:uid="{58604BDD-2F80-4681-9D43-70837DA7417E}">
      <text>
        <r>
          <rPr>
            <sz val="10"/>
            <rFont val="Tahoma"/>
            <family val="2"/>
          </rPr>
          <t>Y06082022-87</t>
        </r>
      </text>
    </comment>
    <comment ref="K257" authorId="0" shapeId="0" xr:uid="{D17FF98F-6277-4F5E-ADEA-68D03CA3A960}">
      <text>
        <r>
          <rPr>
            <sz val="10"/>
            <rFont val="Tahoma"/>
            <family val="2"/>
          </rPr>
          <t>Y06082022-87</t>
        </r>
      </text>
    </comment>
    <comment ref="K258" authorId="0" shapeId="0" xr:uid="{8AB89CE7-9A10-4988-8846-2C0FEFF8B97B}">
      <text>
        <r>
          <rPr>
            <sz val="10"/>
            <rFont val="Tahoma"/>
            <family val="2"/>
          </rPr>
          <t>Y06082022-87</t>
        </r>
      </text>
    </comment>
    <comment ref="K259" authorId="0" shapeId="0" xr:uid="{1DB68A28-1CFA-481F-AED6-9344F672385A}">
      <text>
        <r>
          <rPr>
            <sz val="10"/>
            <rFont val="Tahoma"/>
            <family val="2"/>
          </rPr>
          <t>Y06082022-87</t>
        </r>
      </text>
    </comment>
    <comment ref="K260" authorId="0" shapeId="0" xr:uid="{F78E1394-8F8B-4C80-8428-448D2B4F0931}">
      <text>
        <r>
          <rPr>
            <sz val="10"/>
            <rFont val="Tahoma"/>
            <family val="2"/>
          </rPr>
          <t>Y07022022-27</t>
        </r>
      </text>
    </comment>
    <comment ref="K261" authorId="0" shapeId="0" xr:uid="{5489638F-DD64-4FA7-ADE9-A7D9C03CF9F9}">
      <text>
        <r>
          <rPr>
            <sz val="10"/>
            <rFont val="Tahoma"/>
            <family val="2"/>
          </rPr>
          <t>Y07022022-27</t>
        </r>
      </text>
    </comment>
    <comment ref="K262" authorId="0" shapeId="0" xr:uid="{54C8FDC3-DCE0-4FE5-9DEF-457CC687039D}">
      <text>
        <r>
          <rPr>
            <sz val="10"/>
            <rFont val="Tahoma"/>
            <family val="2"/>
          </rPr>
          <t>Y07022022-26</t>
        </r>
      </text>
    </comment>
    <comment ref="K263" authorId="0" shapeId="0" xr:uid="{6CF4B010-127A-4A93-80D8-56DFA3746861}">
      <text>
        <r>
          <rPr>
            <sz val="10"/>
            <rFont val="Tahoma"/>
            <family val="2"/>
          </rPr>
          <t>Y07022022-27</t>
        </r>
      </text>
    </comment>
    <comment ref="K264" authorId="0" shapeId="0" xr:uid="{CC2F1708-A118-451D-BF4F-B96DA6129293}">
      <text>
        <r>
          <rPr>
            <sz val="10"/>
            <rFont val="Tahoma"/>
            <family val="2"/>
          </rPr>
          <t>Y07062022-42</t>
        </r>
      </text>
    </comment>
    <comment ref="K265" authorId="0" shapeId="0" xr:uid="{888BC1F9-7630-47C2-887A-A566EC371784}">
      <text>
        <r>
          <rPr>
            <sz val="10"/>
            <rFont val="Tahoma"/>
            <family val="2"/>
          </rPr>
          <t>Y07062022-42</t>
        </r>
      </text>
    </comment>
    <comment ref="K266" authorId="0" shapeId="0" xr:uid="{272BBA18-E0C5-4BA9-A179-80307A698080}">
      <text>
        <r>
          <rPr>
            <sz val="10"/>
            <rFont val="Tahoma"/>
            <family val="2"/>
          </rPr>
          <t>Y08032022-8</t>
        </r>
      </text>
    </comment>
    <comment ref="X267" authorId="0" shapeId="0" xr:uid="{08C33453-B286-4B7F-BE0F-C522635D7444}">
      <text>
        <r>
          <rPr>
            <sz val="10"/>
            <rFont val="Tahoma"/>
            <family val="2"/>
          </rPr>
          <t>Total Dox Acceptance Amt - Total Paid Amt</t>
        </r>
      </text>
    </comment>
    <comment ref="K268" authorId="0" shapeId="0" xr:uid="{CAABD405-3B48-40CD-81EB-2B62ACBAB386}">
      <text>
        <r>
          <rPr>
            <sz val="10"/>
            <rFont val="Tahoma"/>
            <family val="2"/>
          </rPr>
          <t>Y05152022-5</t>
        </r>
      </text>
    </comment>
    <comment ref="X269" authorId="0" shapeId="0" xr:uid="{B6224DC4-02E4-4914-BAB5-2BD4DC5F41DD}">
      <text>
        <r>
          <rPr>
            <sz val="10"/>
            <rFont val="Tahoma"/>
            <family val="2"/>
          </rPr>
          <t>Total Dox Acceptance Amt - Total Paid Amt</t>
        </r>
      </text>
    </comment>
    <comment ref="K270" authorId="0" shapeId="0" xr:uid="{C07DAFF0-AC0F-462B-8AED-40B358B03CA7}">
      <text>
        <r>
          <rPr>
            <sz val="10"/>
            <rFont val="Tahoma"/>
            <family val="2"/>
          </rPr>
          <t>Y07022022-28</t>
        </r>
      </text>
    </comment>
    <comment ref="X271" authorId="0" shapeId="0" xr:uid="{5984E04B-A06F-440A-8268-C60B8CC88761}">
      <text>
        <r>
          <rPr>
            <sz val="10"/>
            <rFont val="Tahoma"/>
            <family val="2"/>
          </rPr>
          <t>Total Dox Acceptance Amt - Total Paid Amt</t>
        </r>
      </text>
    </comment>
    <comment ref="K272" authorId="0" shapeId="0" xr:uid="{C281EC09-F35D-4E7C-8D96-CA0626C4A748}">
      <text>
        <r>
          <rPr>
            <sz val="10"/>
            <rFont val="Tahoma"/>
            <family val="2"/>
          </rPr>
          <t>Y07062022-38</t>
        </r>
      </text>
    </comment>
    <comment ref="X273" authorId="0" shapeId="0" xr:uid="{531C8B71-44F3-4E36-A3DA-EF1B9214239C}">
      <text>
        <r>
          <rPr>
            <sz val="10"/>
            <rFont val="Tahoma"/>
            <family val="2"/>
          </rPr>
          <t>Total Dox Acceptance Amt - Total Paid Amt</t>
        </r>
      </text>
    </comment>
    <comment ref="K274" authorId="0" shapeId="0" xr:uid="{258BDD58-C54C-47E7-ADBE-2D52788B894A}">
      <text>
        <r>
          <rPr>
            <sz val="10"/>
            <rFont val="Tahoma"/>
            <family val="2"/>
          </rPr>
          <t>Y07022022-29</t>
        </r>
      </text>
    </comment>
    <comment ref="K275" authorId="0" shapeId="0" xr:uid="{766A8C73-B0C0-4536-AD08-AC8AE5B6FE60}">
      <text>
        <r>
          <rPr>
            <sz val="10"/>
            <rFont val="Tahoma"/>
            <family val="2"/>
          </rPr>
          <t>Y07062022-39</t>
        </r>
      </text>
    </comment>
    <comment ref="K276" authorId="0" shapeId="0" xr:uid="{4EF04C84-BAF9-4167-A027-CD288693978E}">
      <text>
        <r>
          <rPr>
            <sz val="10"/>
            <rFont val="Tahoma"/>
            <family val="2"/>
          </rPr>
          <t>Y08032022-14</t>
        </r>
      </text>
    </comment>
    <comment ref="K277" authorId="0" shapeId="0" xr:uid="{7258BD10-C118-4E83-9056-D5B785E7A964}">
      <text>
        <r>
          <rPr>
            <sz val="10"/>
            <rFont val="Tahoma"/>
            <family val="2"/>
          </rPr>
          <t>Y08032022-14</t>
        </r>
      </text>
    </comment>
    <comment ref="K278" authorId="0" shapeId="0" xr:uid="{9DB709DC-FF0A-4FFF-8A18-246BDF08CD88}">
      <text>
        <r>
          <rPr>
            <sz val="10"/>
            <rFont val="Tahoma"/>
            <family val="2"/>
          </rPr>
          <t>Y08032022-18</t>
        </r>
      </text>
    </comment>
    <comment ref="X279" authorId="0" shapeId="0" xr:uid="{0711DF81-6A24-4812-874B-33FC45E09C98}">
      <text>
        <r>
          <rPr>
            <sz val="10"/>
            <rFont val="Tahoma"/>
            <family val="2"/>
          </rPr>
          <t>Total Dox Acceptance Amt - Total Paid Amt</t>
        </r>
      </text>
    </comment>
    <comment ref="K280" authorId="0" shapeId="0" xr:uid="{18308CC6-3D0F-47B1-A26D-CEC052132D58}">
      <text>
        <r>
          <rPr>
            <sz val="10"/>
            <rFont val="Tahoma"/>
            <family val="2"/>
          </rPr>
          <t>Y07262022-2</t>
        </r>
      </text>
    </comment>
    <comment ref="K281" authorId="0" shapeId="0" xr:uid="{343338C9-C7CE-4C8C-95B1-BBFA463D9DF5}">
      <text>
        <r>
          <rPr>
            <sz val="10"/>
            <rFont val="Tahoma"/>
            <family val="2"/>
          </rPr>
          <t>Y08042022-2</t>
        </r>
      </text>
    </comment>
    <comment ref="K282" authorId="0" shapeId="0" xr:uid="{B9C7A29F-4B1A-4271-827A-1BC1D70D4E24}">
      <text/>
    </comment>
    <comment ref="X283" authorId="0" shapeId="0" xr:uid="{5640349A-8402-48E1-8F96-C82C83BFD42D}">
      <text>
        <r>
          <rPr>
            <sz val="10"/>
            <rFont val="Tahoma"/>
            <family val="2"/>
          </rPr>
          <t>Total Dox Acceptance Amt - Total Paid Amt</t>
        </r>
      </text>
    </comment>
    <comment ref="K284" authorId="0" shapeId="0" xr:uid="{48217F7C-887A-4BA2-9ACB-90899363013A}">
      <text>
        <r>
          <rPr>
            <sz val="10"/>
            <rFont val="Tahoma"/>
            <family val="2"/>
          </rPr>
          <t>Y07262022-5</t>
        </r>
      </text>
    </comment>
    <comment ref="X285" authorId="0" shapeId="0" xr:uid="{1A968B2B-74A4-44C0-81CF-C8C9395F6F09}">
      <text>
        <r>
          <rPr>
            <sz val="10"/>
            <rFont val="Tahoma"/>
            <family val="2"/>
          </rPr>
          <t>Total Dox Acceptance Amt - Total Paid Amt</t>
        </r>
      </text>
    </comment>
    <comment ref="K286" authorId="0" shapeId="0" xr:uid="{0764C79E-C672-4359-A83C-DA752D4226E2}">
      <text>
        <r>
          <rPr>
            <sz val="10"/>
            <rFont val="Tahoma"/>
            <family val="2"/>
          </rPr>
          <t>Y08032022-19</t>
        </r>
      </text>
    </comment>
    <comment ref="X287" authorId="0" shapeId="0" xr:uid="{30175136-CF73-44B0-A83B-214A45B17BF1}">
      <text>
        <r>
          <rPr>
            <sz val="10"/>
            <rFont val="Tahoma"/>
            <family val="2"/>
          </rPr>
          <t>Total Dox Acceptance Amt - Total Paid Amt</t>
        </r>
      </text>
    </comment>
    <comment ref="K288" authorId="0" shapeId="0" xr:uid="{CECC600C-1B4E-4079-A0F8-BA2C3B793A47}">
      <text>
        <r>
          <rPr>
            <sz val="10"/>
            <rFont val="Tahoma"/>
            <family val="2"/>
          </rPr>
          <t>Y08032022-23</t>
        </r>
      </text>
    </comment>
    <comment ref="X289" authorId="0" shapeId="0" xr:uid="{283E4188-0F2C-4ACB-9A46-207D2F4D37CE}">
      <text>
        <r>
          <rPr>
            <sz val="10"/>
            <rFont val="Tahoma"/>
            <family val="2"/>
          </rPr>
          <t>Total Dox Acceptance Amt - Total Paid Amt</t>
        </r>
      </text>
    </comment>
    <comment ref="K290" authorId="0" shapeId="0" xr:uid="{FC078FB2-1272-4FAB-AD65-C18E7F0EC518}">
      <text>
        <r>
          <rPr>
            <sz val="10"/>
            <rFont val="Tahoma"/>
            <family val="2"/>
          </rPr>
          <t>Y08032022-21</t>
        </r>
      </text>
    </comment>
    <comment ref="K291" authorId="0" shapeId="0" xr:uid="{51F3A2C0-316F-4A86-890C-9359CFD8BC1F}">
      <text>
        <r>
          <rPr>
            <sz val="10"/>
            <rFont val="Tahoma"/>
            <family val="2"/>
          </rPr>
          <t>Y08032022-21</t>
        </r>
      </text>
    </comment>
    <comment ref="K292" authorId="0" shapeId="0" xr:uid="{1945AC31-313C-490D-B52C-01B37A820A9D}">
      <text>
        <r>
          <rPr>
            <sz val="10"/>
            <rFont val="Tahoma"/>
            <family val="2"/>
          </rPr>
          <t>Y08042022-4</t>
        </r>
      </text>
    </comment>
    <comment ref="K293" authorId="0" shapeId="0" xr:uid="{7A765675-F6FF-4564-965D-8A18B84DE112}">
      <text>
        <r>
          <rPr>
            <sz val="10"/>
            <rFont val="Tahoma"/>
            <family val="2"/>
          </rPr>
          <t>Y09032022-5</t>
        </r>
      </text>
    </comment>
    <comment ref="K294" authorId="0" shapeId="0" xr:uid="{502A7295-4367-4A33-876A-4484F462F41D}">
      <text>
        <r>
          <rPr>
            <sz val="10"/>
            <rFont val="Tahoma"/>
            <family val="2"/>
          </rPr>
          <t>Y09032022-4</t>
        </r>
      </text>
    </comment>
    <comment ref="X295" authorId="0" shapeId="0" xr:uid="{32A5672E-807F-4A09-811A-9610DF5272A8}">
      <text>
        <r>
          <rPr>
            <sz val="10"/>
            <rFont val="Tahoma"/>
            <family val="2"/>
          </rPr>
          <t>Total Dox Acceptance Amt - Total Paid Amt</t>
        </r>
      </text>
    </comment>
    <comment ref="K296" authorId="0" shapeId="0" xr:uid="{51250484-1F2D-48C4-BC59-172FF0253279}">
      <text>
        <r>
          <rPr>
            <sz val="10"/>
            <rFont val="Tahoma"/>
            <family val="2"/>
          </rPr>
          <t>Y08032022-25</t>
        </r>
      </text>
    </comment>
    <comment ref="K297" authorId="0" shapeId="0" xr:uid="{1613AA65-391C-427D-9D8D-40FD268A055D}">
      <text>
        <r>
          <rPr>
            <sz val="10"/>
            <rFont val="Tahoma"/>
            <family val="2"/>
          </rPr>
          <t>Y09052022-13</t>
        </r>
      </text>
    </comment>
    <comment ref="K298" authorId="0" shapeId="0" xr:uid="{9F81980C-0A9B-4C53-9DE8-C0AA5EFC5B83}">
      <text>
        <r>
          <rPr>
            <sz val="10"/>
            <rFont val="Tahoma"/>
            <family val="2"/>
          </rPr>
          <t>Y09052022-16</t>
        </r>
      </text>
    </comment>
    <comment ref="K299" authorId="0" shapeId="0" xr:uid="{DA5C26B9-FE22-4BA4-9C24-BD4A6031D190}">
      <text/>
    </comment>
    <comment ref="K300" authorId="0" shapeId="0" xr:uid="{E63870AA-CB94-4083-A6C2-676C54F672A8}">
      <text/>
    </comment>
    <comment ref="X301" authorId="0" shapeId="0" xr:uid="{0F2808BD-6CFB-411A-BD1D-1B242CECDE28}">
      <text>
        <r>
          <rPr>
            <sz val="10"/>
            <rFont val="Tahoma"/>
            <family val="2"/>
          </rPr>
          <t>Total Dox Acceptance Amt - Total Paid Amt</t>
        </r>
      </text>
    </comment>
    <comment ref="K302" authorId="0" shapeId="0" xr:uid="{12F0EA7D-66EA-4827-869C-ED1764246065}">
      <text>
        <r>
          <rPr>
            <sz val="10"/>
            <rFont val="Tahoma"/>
            <family val="2"/>
          </rPr>
          <t>Y08032022-26</t>
        </r>
      </text>
    </comment>
    <comment ref="K303" authorId="0" shapeId="0" xr:uid="{323C6B71-AE5F-4840-9575-5854D2356C45}">
      <text/>
    </comment>
    <comment ref="K304" authorId="0" shapeId="0" xr:uid="{E046E499-97B3-4800-B7F7-8749DF46C350}">
      <text/>
    </comment>
    <comment ref="X305" authorId="0" shapeId="0" xr:uid="{6539DE46-78ED-45A9-9635-7F2888F84D63}">
      <text>
        <r>
          <rPr>
            <sz val="10"/>
            <rFont val="Tahoma"/>
            <family val="2"/>
          </rPr>
          <t>Total Dox Acceptance Amt - Total Paid Amt</t>
        </r>
      </text>
    </comment>
    <comment ref="K306" authorId="0" shapeId="0" xr:uid="{12B89ED8-BC22-4F13-9D71-BC0CEF0D36F7}">
      <text>
        <r>
          <rPr>
            <sz val="10"/>
            <rFont val="Tahoma"/>
            <family val="2"/>
          </rPr>
          <t>Y09052022-12</t>
        </r>
      </text>
    </comment>
    <comment ref="K307" authorId="0" shapeId="0" xr:uid="{11B3D601-C9D8-43EE-9257-5EC68090CB9B}">
      <text>
        <r>
          <rPr>
            <sz val="10"/>
            <rFont val="Tahoma"/>
            <family val="2"/>
          </rPr>
          <t>Y09052022-15</t>
        </r>
      </text>
    </comment>
    <comment ref="K308" authorId="0" shapeId="0" xr:uid="{030312BC-414D-47EF-AD0C-FF67063DAEC3}">
      <text/>
    </comment>
    <comment ref="K309" authorId="0" shapeId="0" xr:uid="{1400365D-1778-4877-8DD7-7291BB3D1026}">
      <text/>
    </comment>
    <comment ref="K310" authorId="0" shapeId="0" xr:uid="{4589D62B-9276-4F69-9F18-872200284F27}">
      <text/>
    </comment>
    <comment ref="K311" authorId="0" shapeId="0" xr:uid="{0415C77A-C05C-4BC9-9CB3-FFE3FD41BECE}">
      <text/>
    </comment>
    <comment ref="K312" authorId="0" shapeId="0" xr:uid="{E769C788-0F55-4E18-9E32-A7A47386C65D}">
      <text/>
    </comment>
    <comment ref="K313" authorId="0" shapeId="0" xr:uid="{09500BE3-2384-4130-BE28-052E64741A9B}">
      <text/>
    </comment>
    <comment ref="K314" authorId="0" shapeId="0" xr:uid="{84E50F51-2777-4C52-A57A-5186B54BBBA8}">
      <text/>
    </comment>
    <comment ref="X315" authorId="0" shapeId="0" xr:uid="{1C79F5DA-E339-4C96-96DD-0D0E74A8CAF5}">
      <text>
        <r>
          <rPr>
            <sz val="10"/>
            <rFont val="Tahoma"/>
            <family val="2"/>
          </rPr>
          <t>Total Dox Acceptance Amt - Total Paid Amt</t>
        </r>
      </text>
    </comment>
    <comment ref="K316" authorId="0" shapeId="0" xr:uid="{B5C5D6A5-773D-4D4D-AB58-CCDB1EEFDAE0}">
      <text/>
    </comment>
    <comment ref="K317" authorId="0" shapeId="0" xr:uid="{07B7C995-7EC9-42BE-802D-53C82F3667E5}">
      <text>
        <r>
          <rPr>
            <sz val="10"/>
            <rFont val="Tahoma"/>
            <family val="2"/>
          </rPr>
          <t>Y09052022-65</t>
        </r>
      </text>
    </comment>
    <comment ref="X318" authorId="0" shapeId="0" xr:uid="{F7791A66-0236-4845-B961-1990EF98251F}">
      <text>
        <r>
          <rPr>
            <sz val="10"/>
            <rFont val="Tahoma"/>
            <family val="2"/>
          </rPr>
          <t>Total Dox Acceptance Amt - Total Paid Amt</t>
        </r>
      </text>
    </comment>
    <comment ref="K319" authorId="0" shapeId="0" xr:uid="{5776B98C-5301-4141-951D-E9D8A12A2E4D}">
      <text/>
    </comment>
    <comment ref="X320" authorId="0" shapeId="0" xr:uid="{8F70F507-8B8B-4872-B262-BECD96802A8C}">
      <text>
        <r>
          <rPr>
            <sz val="10"/>
            <rFont val="Tahoma"/>
            <family val="2"/>
          </rPr>
          <t>Total Dox Acceptance Amt - Total Paid Amt</t>
        </r>
      </text>
    </comment>
    <comment ref="K321" authorId="0" shapeId="0" xr:uid="{53FE68D7-8DF2-4CE5-9065-2790AF728216}">
      <text>
        <r>
          <rPr>
            <sz val="10"/>
            <rFont val="Tahoma"/>
            <family val="2"/>
          </rPr>
          <t>Y09052022-66</t>
        </r>
      </text>
    </comment>
    <comment ref="X322" authorId="0" shapeId="0" xr:uid="{7E8FF62F-BEA7-4C1A-875D-A9B338F8297D}">
      <text>
        <r>
          <rPr>
            <sz val="10"/>
            <rFont val="Tahoma"/>
            <family val="2"/>
          </rPr>
          <t>Total Dox Acceptance Amt - Total Paid Amt</t>
        </r>
      </text>
    </comment>
    <comment ref="K323" authorId="0" shapeId="0" xr:uid="{7733FA41-A3D3-47AD-BF1E-0BB099C5FC1C}">
      <text/>
    </comment>
    <comment ref="K324" authorId="0" shapeId="0" xr:uid="{6F9A6F10-93AD-48DC-873A-69BF80A26939}">
      <text/>
    </comment>
    <comment ref="X325" authorId="0" shapeId="0" xr:uid="{4A879271-A0F3-40B2-AB6C-4A124E121B71}">
      <text>
        <r>
          <rPr>
            <sz val="10"/>
            <rFont val="Tahoma"/>
            <family val="2"/>
          </rPr>
          <t>Total Dox Acceptance Amt - Total Paid Amt</t>
        </r>
      </text>
    </comment>
    <comment ref="K326" authorId="0" shapeId="0" xr:uid="{24529A01-41F7-4B90-AFFA-25049A59612F}">
      <text>
        <r>
          <rPr>
            <sz val="10"/>
            <rFont val="Tahoma"/>
            <family val="2"/>
          </rPr>
          <t>Y09052022-17</t>
        </r>
      </text>
    </comment>
    <comment ref="X327" authorId="0" shapeId="0" xr:uid="{6847592F-1BE2-4FE1-8598-7E094E9EAC24}">
      <text>
        <r>
          <rPr>
            <sz val="10"/>
            <rFont val="Tahoma"/>
            <family val="2"/>
          </rPr>
          <t>Total Dox Acceptance Amt - Total Paid Amt</t>
        </r>
      </text>
    </comment>
    <comment ref="X329" authorId="0" shapeId="0" xr:uid="{5C6A8B48-1548-4DCE-A338-7B5461F72F49}">
      <text>
        <r>
          <rPr>
            <sz val="10"/>
            <rFont val="Tahoma"/>
            <family val="2"/>
          </rPr>
          <t>Total Dox Acceptance Amt - Total Paid Amt</t>
        </r>
      </text>
    </comment>
    <comment ref="K330" authorId="0" shapeId="0" xr:uid="{779097F6-7E42-4137-88E6-CC962801B3A0}">
      <text/>
    </comment>
    <comment ref="K331" authorId="0" shapeId="0" xr:uid="{410D0BD8-BA27-4511-A2BB-3657F58170B1}">
      <text/>
    </comment>
    <comment ref="K332" authorId="0" shapeId="0" xr:uid="{57AF8DA5-5759-4502-8762-1137EAECAD92}">
      <text/>
    </comment>
    <comment ref="X333" authorId="0" shapeId="0" xr:uid="{DFDD83F3-2044-4EFB-91FF-4E6E47877DD7}">
      <text>
        <r>
          <rPr>
            <sz val="10"/>
            <rFont val="Tahoma"/>
            <family val="2"/>
          </rPr>
          <t>Total Dox Acceptance Amt - Total Paid Amt</t>
        </r>
      </text>
    </comment>
    <comment ref="K334" authorId="0" shapeId="0" xr:uid="{D00FB0DD-72E1-4AD7-9039-EB8449AFAE6D}">
      <text/>
    </comment>
    <comment ref="X335" authorId="0" shapeId="0" xr:uid="{9F7180A2-5338-4DA0-82DE-D80B7A78EE1F}">
      <text>
        <r>
          <rPr>
            <sz val="10"/>
            <rFont val="Tahoma"/>
            <family val="2"/>
          </rPr>
          <t>Total Dox Acceptance Amt - Total Paid Amt</t>
        </r>
      </text>
    </comment>
    <comment ref="K336" authorId="0" shapeId="0" xr:uid="{D7EF5952-BED0-4E47-9AAC-7CC3AFAB0899}">
      <text/>
    </comment>
    <comment ref="K337" authorId="0" shapeId="0" xr:uid="{7212B45A-8909-4257-A92A-EDDDD8C95946}">
      <text/>
    </comment>
    <comment ref="X338" authorId="0" shapeId="0" xr:uid="{D7E49E88-CB8A-41D8-A5C1-B2618B95EC8E}">
      <text>
        <r>
          <rPr>
            <sz val="10"/>
            <rFont val="Tahoma"/>
            <family val="2"/>
          </rPr>
          <t>Total Dox Acceptance Amt - Total Paid Amt</t>
        </r>
      </text>
    </comment>
    <comment ref="K339" authorId="0" shapeId="0" xr:uid="{78DF104A-1B22-4175-9D97-C7D39639A645}">
      <text/>
    </comment>
    <comment ref="X340" authorId="0" shapeId="0" xr:uid="{C1376F3C-D283-4203-8A98-CCDBDB74292A}">
      <text>
        <r>
          <rPr>
            <sz val="10"/>
            <rFont val="Tahoma"/>
            <family val="2"/>
          </rPr>
          <t>Total Dox Acceptance Amt - Total Paid Amt</t>
        </r>
      </text>
    </comment>
    <comment ref="X342" authorId="0" shapeId="0" xr:uid="{769BEA7F-3A5F-4AAD-8D3D-A336E7D1623F}">
      <text>
        <r>
          <rPr>
            <sz val="10"/>
            <rFont val="Tahoma"/>
            <family val="2"/>
          </rPr>
          <t>Total Dox Acceptance Amt - Total Paid Amt</t>
        </r>
      </text>
    </comment>
    <comment ref="X344" authorId="0" shapeId="0" xr:uid="{158FF16D-9073-4A85-9269-DBADD2930BEF}">
      <text>
        <r>
          <rPr>
            <sz val="10"/>
            <rFont val="Tahoma"/>
            <family val="2"/>
          </rPr>
          <t>Total Dox Acceptance Amt - Total Paid Amt</t>
        </r>
      </text>
    </comment>
    <comment ref="K345" authorId="0" shapeId="0" xr:uid="{8552D9B9-2EE5-4763-8768-2449FD9A4193}">
      <text>
        <r>
          <rPr>
            <sz val="10"/>
            <rFont val="Tahoma"/>
            <family val="2"/>
          </rPr>
          <t>Y05152022-4</t>
        </r>
      </text>
    </comment>
    <comment ref="X346" authorId="0" shapeId="0" xr:uid="{D797BF47-58B8-4E0E-9E81-D6D76C4D475D}">
      <text>
        <r>
          <rPr>
            <sz val="10"/>
            <rFont val="Tahoma"/>
            <family val="2"/>
          </rPr>
          <t>Total Dox Acceptance Amt - Total Paid Amt</t>
        </r>
      </text>
    </comment>
    <comment ref="K347" authorId="0" shapeId="0" xr:uid="{854986AD-07F5-4AAF-B4EE-F99AD46AC68B}">
      <text>
        <r>
          <rPr>
            <sz val="10"/>
            <rFont val="Tahoma"/>
            <family val="2"/>
          </rPr>
          <t>Y09052022-18</t>
        </r>
      </text>
    </comment>
    <comment ref="X348" authorId="0" shapeId="0" xr:uid="{3EA42883-8C66-4BE0-BB1A-563CA5D7E257}">
      <text>
        <r>
          <rPr>
            <sz val="10"/>
            <rFont val="Tahoma"/>
            <family val="2"/>
          </rPr>
          <t>Total Dox Acceptance Amt - Total Paid Amt</t>
        </r>
      </text>
    </comment>
    <comment ref="K349" authorId="0" shapeId="0" xr:uid="{0CF72F1A-2479-4E9D-9DC4-84B55859EB0E}">
      <text>
        <r>
          <rPr>
            <sz val="10"/>
            <rFont val="Tahoma"/>
            <family val="2"/>
          </rPr>
          <t>Y11182021-7</t>
        </r>
      </text>
    </comment>
    <comment ref="X350" authorId="0" shapeId="0" xr:uid="{5CC68424-8F7F-4FA5-977D-C666F4C4EC52}">
      <text>
        <r>
          <rPr>
            <sz val="10"/>
            <rFont val="Tahoma"/>
            <family val="2"/>
          </rPr>
          <t>Total Dox Acceptance Amt - Total Paid Amt</t>
        </r>
      </text>
    </comment>
    <comment ref="K351" authorId="0" shapeId="0" xr:uid="{65229E6B-3B15-46C3-9AD1-F01BCC6901D1}">
      <text>
        <r>
          <rPr>
            <sz val="10"/>
            <rFont val="Tahoma"/>
            <family val="2"/>
          </rPr>
          <t>Y11032021-65</t>
        </r>
      </text>
    </comment>
    <comment ref="K352" authorId="0" shapeId="0" xr:uid="{320C1B59-EB9B-414B-9592-9C6E800D7AFB}">
      <text>
        <r>
          <rPr>
            <sz val="10"/>
            <rFont val="Tahoma"/>
            <family val="2"/>
          </rPr>
          <t>Y12262021-15</t>
        </r>
      </text>
    </comment>
    <comment ref="K353" authorId="0" shapeId="0" xr:uid="{86E34F54-FD33-416A-A209-885A1DD1C03E}">
      <text>
        <r>
          <rPr>
            <sz val="10"/>
            <rFont val="Tahoma"/>
            <family val="2"/>
          </rPr>
          <t>Y10252021-106</t>
        </r>
      </text>
    </comment>
    <comment ref="K354" authorId="0" shapeId="0" xr:uid="{60573A57-DA9D-49E9-BF83-5497B5E7D44C}">
      <text>
        <r>
          <rPr>
            <sz val="10"/>
            <rFont val="Tahoma"/>
            <family val="2"/>
          </rPr>
          <t>Y10252021-107</t>
        </r>
      </text>
    </comment>
    <comment ref="K355" authorId="0" shapeId="0" xr:uid="{D202E41A-A7E3-4395-B40C-DB83E8D6AFE8}">
      <text>
        <r>
          <rPr>
            <sz val="10"/>
            <rFont val="Tahoma"/>
            <family val="2"/>
          </rPr>
          <t>Y10252021-107</t>
        </r>
      </text>
    </comment>
    <comment ref="X356" authorId="0" shapeId="0" xr:uid="{AFA5897E-BA39-484E-BBE9-DB73C1D1D699}">
      <text>
        <r>
          <rPr>
            <sz val="10"/>
            <rFont val="Tahoma"/>
            <family val="2"/>
          </rPr>
          <t>Total Dox Acceptance Amt - Total Paid Amt</t>
        </r>
      </text>
    </comment>
    <comment ref="K357" authorId="0" shapeId="0" xr:uid="{93E5861F-D533-4869-817B-4C08B83ECD10}">
      <text>
        <r>
          <rPr>
            <sz val="10"/>
            <rFont val="Tahoma"/>
            <family val="2"/>
          </rPr>
          <t>Y12012021-58</t>
        </r>
      </text>
    </comment>
    <comment ref="K358" authorId="0" shapeId="0" xr:uid="{22170FB7-A49D-4A6B-83D5-C65D9BCD0EAE}">
      <text>
        <r>
          <rPr>
            <sz val="10"/>
            <rFont val="Tahoma"/>
            <family val="2"/>
          </rPr>
          <t>Y12012021-89</t>
        </r>
      </text>
    </comment>
    <comment ref="K359" authorId="0" shapeId="0" xr:uid="{4B1C418E-C00F-47E9-A855-4CAF9A26870C}">
      <text>
        <r>
          <rPr>
            <sz val="10"/>
            <rFont val="Tahoma"/>
            <family val="2"/>
          </rPr>
          <t>Y10072021-59</t>
        </r>
      </text>
    </comment>
    <comment ref="K360" authorId="0" shapeId="0" xr:uid="{B9F8F858-E5C1-4954-AFEA-9E43FBE4DAE8}">
      <text>
        <r>
          <rPr>
            <sz val="10"/>
            <rFont val="Tahoma"/>
            <family val="2"/>
          </rPr>
          <t>Y10302021-2</t>
        </r>
      </text>
    </comment>
    <comment ref="X361" authorId="0" shapeId="0" xr:uid="{3648886A-7C1D-4DC7-848D-5C940E856308}">
      <text>
        <r>
          <rPr>
            <sz val="10"/>
            <rFont val="Tahoma"/>
            <family val="2"/>
          </rPr>
          <t>Total Dox Acceptance Amt - Total Paid Amt</t>
        </r>
      </text>
    </comment>
    <comment ref="K362" authorId="0" shapeId="0" xr:uid="{BA02C76F-E44B-4A98-9A21-E903929952F5}">
      <text>
        <r>
          <rPr>
            <sz val="10"/>
            <rFont val="Tahoma"/>
            <family val="2"/>
          </rPr>
          <t>Y12272021-9</t>
        </r>
      </text>
    </comment>
    <comment ref="X363" authorId="0" shapeId="0" xr:uid="{B13468B9-A2D1-40F5-B3EB-1BDC2E1FA9FF}">
      <text>
        <r>
          <rPr>
            <sz val="10"/>
            <rFont val="Tahoma"/>
            <family val="2"/>
          </rPr>
          <t>Total Dox Acceptance Amt - Total Paid Amt</t>
        </r>
      </text>
    </comment>
    <comment ref="K364" authorId="0" shapeId="0" xr:uid="{7557E85A-09EF-4C05-9C79-B32A33F85B44}">
      <text>
        <r>
          <rPr>
            <sz val="10"/>
            <rFont val="Tahoma"/>
            <family val="2"/>
          </rPr>
          <t>Y03152022-1</t>
        </r>
      </text>
    </comment>
    <comment ref="X365" authorId="0" shapeId="0" xr:uid="{7BA936C6-BBED-48EB-8D5C-23DCE1577132}">
      <text>
        <r>
          <rPr>
            <sz val="10"/>
            <rFont val="Tahoma"/>
            <family val="2"/>
          </rPr>
          <t>Total Dox Acceptance Amt - Total Paid Amt</t>
        </r>
      </text>
    </comment>
    <comment ref="K366" authorId="0" shapeId="0" xr:uid="{1B163A66-81C5-48FF-8DF2-37BE586D8EA1}">
      <text>
        <r>
          <rPr>
            <sz val="10"/>
            <rFont val="Tahoma"/>
            <family val="2"/>
          </rPr>
          <t>Y01082022-6</t>
        </r>
      </text>
    </comment>
    <comment ref="X367" authorId="0" shapeId="0" xr:uid="{7D7DA03E-EEF7-4BB2-9B92-F5318CAE4403}">
      <text>
        <r>
          <rPr>
            <sz val="10"/>
            <rFont val="Tahoma"/>
            <family val="2"/>
          </rPr>
          <t>Total Dox Acceptance Amt - Total Paid Amt</t>
        </r>
      </text>
    </comment>
    <comment ref="K368" authorId="0" shapeId="0" xr:uid="{2578C65B-7574-4BFE-9FF2-59DC54296AA9}">
      <text>
        <r>
          <rPr>
            <sz val="10"/>
            <rFont val="Tahoma"/>
            <family val="2"/>
          </rPr>
          <t>Y08312022-6</t>
        </r>
      </text>
    </comment>
    <comment ref="X369" authorId="0" shapeId="0" xr:uid="{BE41CAE6-37A9-4B54-96C4-86551444ADBB}">
      <text>
        <r>
          <rPr>
            <sz val="10"/>
            <rFont val="Tahoma"/>
            <family val="2"/>
          </rPr>
          <t>Total Dox Acceptance Amt - Total Paid Amt</t>
        </r>
      </text>
    </comment>
    <comment ref="K370" authorId="0" shapeId="0" xr:uid="{DE34AB4B-0B29-4C8A-B61E-DA3F4D7A2C49}">
      <text>
        <r>
          <rPr>
            <sz val="10"/>
            <rFont val="Tahoma"/>
            <family val="2"/>
          </rPr>
          <t>Y08312022-5</t>
        </r>
      </text>
    </comment>
    <comment ref="X371" authorId="0" shapeId="0" xr:uid="{28045639-A4E3-4237-B505-453A1FB43022}">
      <text>
        <r>
          <rPr>
            <sz val="10"/>
            <rFont val="Tahoma"/>
            <family val="2"/>
          </rPr>
          <t>Total Dox Acceptance Amt - Total Paid Amt</t>
        </r>
      </text>
    </comment>
    <comment ref="K372" authorId="0" shapeId="0" xr:uid="{C9881BD7-1444-4360-8DB0-21C3BF903DC8}">
      <text>
        <r>
          <rPr>
            <sz val="10"/>
            <rFont val="Tahoma"/>
            <family val="2"/>
          </rPr>
          <t>Y05172022-4</t>
        </r>
      </text>
    </comment>
    <comment ref="X373" authorId="0" shapeId="0" xr:uid="{EACA11E0-C916-4651-AC9C-C0D5E09B99FC}">
      <text>
        <r>
          <rPr>
            <sz val="10"/>
            <rFont val="Tahoma"/>
            <family val="2"/>
          </rPr>
          <t>Total Dox Acceptance Amt - Total Paid Amt</t>
        </r>
      </text>
    </comment>
    <comment ref="K374" authorId="0" shapeId="0" xr:uid="{D0AE8D82-0CD3-4310-B6D5-D1764FFFEFB1}">
      <text>
        <r>
          <rPr>
            <sz val="10"/>
            <rFont val="Tahoma"/>
            <family val="2"/>
          </rPr>
          <t>Y09052022-44</t>
        </r>
      </text>
    </comment>
    <comment ref="K375" authorId="0" shapeId="0" xr:uid="{AC4A018E-4177-4461-9258-65E687E63602}">
      <text>
        <r>
          <rPr>
            <sz val="10"/>
            <rFont val="Tahoma"/>
            <family val="2"/>
          </rPr>
          <t>Y08312022-9</t>
        </r>
      </text>
    </comment>
    <comment ref="K376" authorId="0" shapeId="0" xr:uid="{C2178A0F-8E6D-47C2-A0D5-7A591AFEA262}">
      <text>
        <r>
          <rPr>
            <sz val="10"/>
            <rFont val="Tahoma"/>
            <family val="2"/>
          </rPr>
          <t>Y08312022-7</t>
        </r>
      </text>
    </comment>
    <comment ref="X377" authorId="0" shapeId="0" xr:uid="{08B52539-F8D8-4CDC-9EE1-95F7AB295A77}">
      <text>
        <r>
          <rPr>
            <sz val="10"/>
            <rFont val="Tahoma"/>
            <family val="2"/>
          </rPr>
          <t>Total Dox Acceptance Amt - Total Paid Amt</t>
        </r>
      </text>
    </comment>
    <comment ref="K378" authorId="0" shapeId="0" xr:uid="{EF9D5FCE-5677-4574-A3E8-1EBDEFC1214D}">
      <text>
        <r>
          <rPr>
            <sz val="10"/>
            <rFont val="Tahoma"/>
            <family val="2"/>
          </rPr>
          <t>Y07262022-3</t>
        </r>
      </text>
    </comment>
    <comment ref="K379" authorId="0" shapeId="0" xr:uid="{740D9DA0-836F-4E02-8955-79FB7E8D1E9A}">
      <text>
        <r>
          <rPr>
            <sz val="10"/>
            <rFont val="Tahoma"/>
            <family val="2"/>
          </rPr>
          <t>Y09052022-14</t>
        </r>
      </text>
    </comment>
    <comment ref="K380" authorId="0" shapeId="0" xr:uid="{A2FF014F-EA10-4004-8AE3-25510ACFAEE9}">
      <text>
        <r>
          <rPr>
            <sz val="10"/>
            <rFont val="Tahoma"/>
            <family val="2"/>
          </rPr>
          <t>Y08032022-17</t>
        </r>
      </text>
    </comment>
    <comment ref="X381" authorId="0" shapeId="0" xr:uid="{C4A66D02-FD2F-484B-A736-C946B93F362A}">
      <text>
        <r>
          <rPr>
            <sz val="10"/>
            <rFont val="Tahoma"/>
            <family val="2"/>
          </rPr>
          <t>Total Dox Acceptance Amt - Total Paid Amt</t>
        </r>
      </text>
    </comment>
    <comment ref="K382" authorId="0" shapeId="0" xr:uid="{E2A6DA8E-F55A-4AB7-81D9-FA823A13A6B5}">
      <text>
        <r>
          <rPr>
            <sz val="10"/>
            <rFont val="Tahoma"/>
            <family val="2"/>
          </rPr>
          <t>Y08032022-20</t>
        </r>
      </text>
    </comment>
    <comment ref="X383" authorId="0" shapeId="0" xr:uid="{48A907B4-3D32-4F39-8BE4-444E9674612F}">
      <text>
        <r>
          <rPr>
            <sz val="10"/>
            <rFont val="Tahoma"/>
            <family val="2"/>
          </rPr>
          <t>Total Dox Acceptance Amt - Total Paid Amt</t>
        </r>
      </text>
    </comment>
    <comment ref="X385" authorId="0" shapeId="0" xr:uid="{41CCC7B4-1138-4CDC-A306-A5C00B97E485}">
      <text>
        <r>
          <rPr>
            <sz val="10"/>
            <rFont val="Tahoma"/>
            <family val="2"/>
          </rPr>
          <t>Total Dox Acceptance Amt - Total Paid Amt</t>
        </r>
      </text>
    </comment>
    <comment ref="K386" authorId="0" shapeId="0" xr:uid="{D4A7A6C0-05C7-4A82-8A67-5562DE507F6C}">
      <text/>
    </comment>
    <comment ref="X387" authorId="0" shapeId="0" xr:uid="{DB2631DD-EDDD-44C1-8F18-3CD0F58F0ABD}">
      <text>
        <r>
          <rPr>
            <sz val="10"/>
            <rFont val="Tahoma"/>
            <family val="2"/>
          </rPr>
          <t>Total Dox Acceptance Amt - Total Paid Amt</t>
        </r>
      </text>
    </comment>
    <comment ref="K388" authorId="0" shapeId="0" xr:uid="{158029F1-A718-41AD-8FDA-575F87A35DA5}">
      <text>
        <r>
          <rPr>
            <sz val="10"/>
            <rFont val="Tahoma"/>
            <family val="2"/>
          </rPr>
          <t>Y11032021-114</t>
        </r>
      </text>
    </comment>
    <comment ref="K389" authorId="0" shapeId="0" xr:uid="{90AE821E-D477-4D9E-A22C-8415891515B5}">
      <text>
        <r>
          <rPr>
            <sz val="10"/>
            <rFont val="Tahoma"/>
            <family val="2"/>
          </rPr>
          <t>Y11032021-114</t>
        </r>
      </text>
    </comment>
    <comment ref="K390" authorId="0" shapeId="0" xr:uid="{33E74FED-6FC2-401E-8563-EB844F5446B0}">
      <text>
        <r>
          <rPr>
            <sz val="10"/>
            <rFont val="Tahoma"/>
            <family val="2"/>
          </rPr>
          <t>Y02022022-18</t>
        </r>
      </text>
    </comment>
    <comment ref="K391" authorId="0" shapeId="0" xr:uid="{CEFB1064-8331-413F-8175-FF1389121F13}">
      <text>
        <r>
          <rPr>
            <sz val="10"/>
            <rFont val="Tahoma"/>
            <family val="2"/>
          </rPr>
          <t>Y01042022-51</t>
        </r>
      </text>
    </comment>
    <comment ref="K392" authorId="0" shapeId="0" xr:uid="{CC5A0B75-A1B5-4F9D-B249-F594349A5E75}">
      <text>
        <r>
          <rPr>
            <sz val="10"/>
            <rFont val="Tahoma"/>
            <family val="2"/>
          </rPr>
          <t>Y02022022-16</t>
        </r>
      </text>
    </comment>
    <comment ref="K393" authorId="0" shapeId="0" xr:uid="{266C5EDC-CD8B-4B00-A034-8DFFCEE478CA}">
      <text>
        <r>
          <rPr>
            <sz val="10"/>
            <rFont val="Tahoma"/>
            <family val="2"/>
          </rPr>
          <t>Y03302022-15</t>
        </r>
      </text>
    </comment>
    <comment ref="K394" authorId="0" shapeId="0" xr:uid="{67318667-920C-4992-BB74-BDD4A1CA9BDC}">
      <text>
        <r>
          <rPr>
            <sz val="10"/>
            <rFont val="Tahoma"/>
            <family val="2"/>
          </rPr>
          <t>Y03302022-15</t>
        </r>
      </text>
    </comment>
    <comment ref="X395" authorId="0" shapeId="0" xr:uid="{9E3A941A-5A68-4DCC-8478-C408DC4C31B4}">
      <text>
        <r>
          <rPr>
            <sz val="10"/>
            <rFont val="Tahoma"/>
            <family val="2"/>
          </rPr>
          <t>Total Dox Acceptance Amt - Total Paid Amt</t>
        </r>
      </text>
    </comment>
    <comment ref="K396" authorId="0" shapeId="0" xr:uid="{2025AA31-46DE-4CBE-9FB9-94E08E5C134C}">
      <text>
        <r>
          <rPr>
            <sz val="10"/>
            <rFont val="Tahoma"/>
            <family val="2"/>
          </rPr>
          <t>Y09052022-18</t>
        </r>
      </text>
    </comment>
    <comment ref="K397" authorId="0" shapeId="0" xr:uid="{E9696EC9-4048-4CEE-8220-1823670A419D}">
      <text/>
    </comment>
    <comment ref="X398" authorId="0" shapeId="0" xr:uid="{3C2404BB-E4B4-4778-8817-C117833104C7}">
      <text>
        <r>
          <rPr>
            <sz val="10"/>
            <rFont val="Tahoma"/>
            <family val="2"/>
          </rPr>
          <t>Total Dox Acceptance Amt - Total Paid Amt</t>
        </r>
      </text>
    </comment>
    <comment ref="K399" authorId="0" shapeId="0" xr:uid="{472835B2-F597-4B5A-B176-B89D73F9F457}">
      <text>
        <r>
          <rPr>
            <sz val="10"/>
            <rFont val="Tahoma"/>
            <family val="2"/>
          </rPr>
          <t>Y10302021-7</t>
        </r>
      </text>
    </comment>
    <comment ref="K400" authorId="0" shapeId="0" xr:uid="{5DC82F21-661D-422E-AC0C-B33981FE5DCC}">
      <text>
        <r>
          <rPr>
            <sz val="10"/>
            <rFont val="Tahoma"/>
            <family val="2"/>
          </rPr>
          <t>Y10302021-7</t>
        </r>
      </text>
    </comment>
    <comment ref="K401" authorId="0" shapeId="0" xr:uid="{E3883BB4-D401-4719-A9E4-0230851CF2EB}">
      <text>
        <r>
          <rPr>
            <sz val="10"/>
            <rFont val="Tahoma"/>
            <family val="2"/>
          </rPr>
          <t>Y11032021-46</t>
        </r>
      </text>
    </comment>
    <comment ref="K402" authorId="0" shapeId="0" xr:uid="{31FDDEE3-01E6-4783-8069-DD5E95AF3F6A}">
      <text>
        <r>
          <rPr>
            <sz val="10"/>
            <rFont val="Tahoma"/>
            <family val="2"/>
          </rPr>
          <t>Y11032021-47</t>
        </r>
      </text>
    </comment>
    <comment ref="K403" authorId="0" shapeId="0" xr:uid="{F4031D24-643A-4F4C-A76E-458C3CBDA727}">
      <text>
        <r>
          <rPr>
            <sz val="10"/>
            <rFont val="Tahoma"/>
            <family val="2"/>
          </rPr>
          <t>Y11032021-46</t>
        </r>
      </text>
    </comment>
    <comment ref="K404" authorId="0" shapeId="0" xr:uid="{4F400294-24F7-49A2-864A-57D87FD48352}">
      <text>
        <r>
          <rPr>
            <sz val="10"/>
            <rFont val="Tahoma"/>
            <family val="2"/>
          </rPr>
          <t>Y11032021-48</t>
        </r>
      </text>
    </comment>
    <comment ref="K405" authorId="0" shapeId="0" xr:uid="{CF60D3A9-B28B-47E3-BEF8-F57E1DACA76A}">
      <text>
        <r>
          <rPr>
            <sz val="10"/>
            <rFont val="Tahoma"/>
            <family val="2"/>
          </rPr>
          <t>Y12012021-49</t>
        </r>
      </text>
    </comment>
    <comment ref="K406" authorId="0" shapeId="0" xr:uid="{BA9DA853-4666-4920-B4A5-7DEA196E5C29}">
      <text>
        <r>
          <rPr>
            <sz val="10"/>
            <rFont val="Tahoma"/>
            <family val="2"/>
          </rPr>
          <t>Y12012021-54</t>
        </r>
      </text>
    </comment>
    <comment ref="K407" authorId="0" shapeId="0" xr:uid="{0BCA34DD-693D-4758-83D3-7B6F489F9E94}">
      <text>
        <r>
          <rPr>
            <sz val="10"/>
            <rFont val="Tahoma"/>
            <family val="2"/>
          </rPr>
          <t>Y12012021-49</t>
        </r>
      </text>
    </comment>
    <comment ref="K408" authorId="0" shapeId="0" xr:uid="{7371F6C6-61A9-4F3F-A2EC-E05B0F06BCE8}">
      <text>
        <r>
          <rPr>
            <sz val="10"/>
            <rFont val="Tahoma"/>
            <family val="2"/>
          </rPr>
          <t>Y12012021-54</t>
        </r>
      </text>
    </comment>
    <comment ref="K409" authorId="0" shapeId="0" xr:uid="{EBF5A40C-AFF4-4149-9F67-2B83E6132394}">
      <text>
        <r>
          <rPr>
            <sz val="10"/>
            <rFont val="Tahoma"/>
            <family val="2"/>
          </rPr>
          <t>Y12012021-90</t>
        </r>
      </text>
    </comment>
    <comment ref="K410" authorId="0" shapeId="0" xr:uid="{9C244314-1650-413F-86E4-D7ACA08A25D6}">
      <text>
        <r>
          <rPr>
            <sz val="10"/>
            <rFont val="Tahoma"/>
            <family val="2"/>
          </rPr>
          <t>Y12012021-91</t>
        </r>
      </text>
    </comment>
    <comment ref="K411" authorId="0" shapeId="0" xr:uid="{2EFE8DE0-DE91-466B-B3C9-CE6069DA3240}">
      <text>
        <r>
          <rPr>
            <sz val="10"/>
            <rFont val="Tahoma"/>
            <family val="2"/>
          </rPr>
          <t>Y12012021-90</t>
        </r>
      </text>
    </comment>
    <comment ref="K412" authorId="0" shapeId="0" xr:uid="{8003028A-6D5D-49AF-A75E-D2117E882F64}">
      <text>
        <r>
          <rPr>
            <sz val="10"/>
            <rFont val="Tahoma"/>
            <family val="2"/>
          </rPr>
          <t>Y02232022-3</t>
        </r>
      </text>
    </comment>
    <comment ref="K413" authorId="0" shapeId="0" xr:uid="{B20A6FEE-E5C7-45F5-9791-BC919D5B707E}">
      <text>
        <r>
          <rPr>
            <sz val="10"/>
            <rFont val="Tahoma"/>
            <family val="2"/>
          </rPr>
          <t>Y01022022-5</t>
        </r>
      </text>
    </comment>
    <comment ref="K414" authorId="0" shapeId="0" xr:uid="{FBE810F0-7B4E-4B9E-8674-37067EB2F329}">
      <text>
        <r>
          <rPr>
            <sz val="10"/>
            <rFont val="Tahoma"/>
            <family val="2"/>
          </rPr>
          <t>Y01022022-5</t>
        </r>
      </text>
    </comment>
    <comment ref="K415" authorId="0" shapeId="0" xr:uid="{B23A771F-F585-4369-91EA-573B9A25C250}">
      <text>
        <r>
          <rPr>
            <sz val="10"/>
            <rFont val="Tahoma"/>
            <family val="2"/>
          </rPr>
          <t>Y02022022-11</t>
        </r>
      </text>
    </comment>
    <comment ref="K416" authorId="0" shapeId="0" xr:uid="{49C96517-0AE5-408E-B901-9C068A83B837}">
      <text>
        <r>
          <rPr>
            <sz val="10"/>
            <rFont val="Tahoma"/>
            <family val="2"/>
          </rPr>
          <t>Y01082022-5</t>
        </r>
      </text>
    </comment>
    <comment ref="K417" authorId="0" shapeId="0" xr:uid="{477985F7-EDD9-41D6-A5C3-5808786D8655}">
      <text>
        <r>
          <rPr>
            <sz val="10"/>
            <rFont val="Tahoma"/>
            <family val="2"/>
          </rPr>
          <t>Y01082022-5</t>
        </r>
      </text>
    </comment>
    <comment ref="K418" authorId="0" shapeId="0" xr:uid="{BAB5FB80-4B24-4E9C-8AE5-4E0833665BF5}">
      <text>
        <r>
          <rPr>
            <sz val="10"/>
            <rFont val="Tahoma"/>
            <family val="2"/>
          </rPr>
          <t>Y01082022-7</t>
        </r>
      </text>
    </comment>
    <comment ref="K419" authorId="0" shapeId="0" xr:uid="{CFFBC4F5-B214-4A22-BF9B-6D9B79A1287D}">
      <text>
        <r>
          <rPr>
            <sz val="10"/>
            <rFont val="Tahoma"/>
            <family val="2"/>
          </rPr>
          <t>Y02022022-10</t>
        </r>
      </text>
    </comment>
    <comment ref="K420" authorId="0" shapeId="0" xr:uid="{3F371445-058F-461A-A1DC-827A45B80C3F}">
      <text>
        <r>
          <rPr>
            <sz val="10"/>
            <rFont val="Tahoma"/>
            <family val="2"/>
          </rPr>
          <t>Y02232022-2</t>
        </r>
      </text>
    </comment>
    <comment ref="K421" authorId="0" shapeId="0" xr:uid="{E4E4C1DE-9C07-474C-8C63-8CA8C6AB14FF}">
      <text>
        <r>
          <rPr>
            <sz val="10"/>
            <rFont val="Tahoma"/>
            <family val="2"/>
          </rPr>
          <t>Y02022022-56</t>
        </r>
      </text>
    </comment>
    <comment ref="K422" authorId="0" shapeId="0" xr:uid="{8D3B346C-F174-421F-B667-8C9400E7F944}">
      <text>
        <r>
          <rPr>
            <sz val="10"/>
            <rFont val="Tahoma"/>
            <family val="2"/>
          </rPr>
          <t>Y02022022-62</t>
        </r>
      </text>
    </comment>
    <comment ref="K423" authorId="0" shapeId="0" xr:uid="{847BB58C-952F-4F67-BE53-6BA2D69D5F5A}">
      <text>
        <r>
          <rPr>
            <sz val="10"/>
            <rFont val="Tahoma"/>
            <family val="2"/>
          </rPr>
          <t>Y02022022-59</t>
        </r>
      </text>
    </comment>
    <comment ref="K424" authorId="0" shapeId="0" xr:uid="{D68FEEC0-E0FD-4675-B645-24FDB4102C76}">
      <text>
        <r>
          <rPr>
            <sz val="10"/>
            <rFont val="Tahoma"/>
            <family val="2"/>
          </rPr>
          <t>Y02022022-60</t>
        </r>
      </text>
    </comment>
    <comment ref="K425" authorId="0" shapeId="0" xr:uid="{F9EF327B-C151-4716-A1C0-DEB04B955BF9}">
      <text>
        <r>
          <rPr>
            <sz val="10"/>
            <rFont val="Tahoma"/>
            <family val="2"/>
          </rPr>
          <t>Y02022022-56</t>
        </r>
      </text>
    </comment>
    <comment ref="K426" authorId="0" shapeId="0" xr:uid="{83AC3A4D-4E9F-4051-8BB3-EC5D7FECF74B}">
      <text>
        <r>
          <rPr>
            <sz val="10"/>
            <rFont val="Tahoma"/>
            <family val="2"/>
          </rPr>
          <t>Y02022022-66</t>
        </r>
      </text>
    </comment>
    <comment ref="K427" authorId="0" shapeId="0" xr:uid="{C86E3C28-06BA-43EC-8914-657D6DB34C33}">
      <text>
        <r>
          <rPr>
            <sz val="10"/>
            <rFont val="Tahoma"/>
            <family val="2"/>
          </rPr>
          <t>Y02022022-73</t>
        </r>
      </text>
    </comment>
    <comment ref="K428" authorId="0" shapeId="0" xr:uid="{62EB1CEB-6CDE-43B0-9027-762C913E8CD2}">
      <text>
        <r>
          <rPr>
            <sz val="10"/>
            <rFont val="Tahoma"/>
            <family val="2"/>
          </rPr>
          <t>Y02022022-66</t>
        </r>
      </text>
    </comment>
    <comment ref="K429" authorId="0" shapeId="0" xr:uid="{C4E4CCD3-BD17-4F64-BF2A-800348906C26}">
      <text>
        <r>
          <rPr>
            <sz val="10"/>
            <rFont val="Tahoma"/>
            <family val="2"/>
          </rPr>
          <t>Y03052022-13</t>
        </r>
      </text>
    </comment>
    <comment ref="K430" authorId="0" shapeId="0" xr:uid="{944F75C5-4AE3-4F59-AAC9-B1FB553B565C}">
      <text>
        <r>
          <rPr>
            <sz val="10"/>
            <rFont val="Tahoma"/>
            <family val="2"/>
          </rPr>
          <t>Y04042022-42</t>
        </r>
      </text>
    </comment>
    <comment ref="K431" authorId="0" shapeId="0" xr:uid="{0BE9C249-E4EE-4F2C-8E2B-9A179E900DEE}">
      <text>
        <r>
          <rPr>
            <sz val="10"/>
            <rFont val="Tahoma"/>
            <family val="2"/>
          </rPr>
          <t>Y03062022-11</t>
        </r>
      </text>
    </comment>
    <comment ref="K432" authorId="0" shapeId="0" xr:uid="{D13AEF01-C093-4003-A093-9D2CEC1E7D6B}">
      <text>
        <r>
          <rPr>
            <sz val="10"/>
            <rFont val="Tahoma"/>
            <family val="2"/>
          </rPr>
          <t>Y05122022-14</t>
        </r>
      </text>
    </comment>
    <comment ref="K433" authorId="0" shapeId="0" xr:uid="{6C66F9BE-7074-4DAC-96D1-15AD71311250}">
      <text>
        <r>
          <rPr>
            <sz val="10"/>
            <rFont val="Tahoma"/>
            <family val="2"/>
          </rPr>
          <t>Y06082022-63</t>
        </r>
      </text>
    </comment>
    <comment ref="K434" authorId="0" shapeId="0" xr:uid="{285B43F7-66EA-4B23-8C76-92E33E49AAC2}">
      <text>
        <r>
          <rPr>
            <sz val="10"/>
            <rFont val="Tahoma"/>
            <family val="2"/>
          </rPr>
          <t>Y06082022-62</t>
        </r>
      </text>
    </comment>
    <comment ref="K435" authorId="0" shapeId="0" xr:uid="{903D9ECB-B67E-4C0B-9A90-9711D5733D19}">
      <text>
        <r>
          <rPr>
            <sz val="10"/>
            <rFont val="Tahoma"/>
            <family val="2"/>
          </rPr>
          <t>Y05152022-7</t>
        </r>
      </text>
    </comment>
    <comment ref="K436" authorId="0" shapeId="0" xr:uid="{C3F2ED6A-0808-4DC0-809D-8798BA850AE1}">
      <text>
        <r>
          <rPr>
            <sz val="10"/>
            <rFont val="Tahoma"/>
            <family val="2"/>
          </rPr>
          <t>Y07022022-16</t>
        </r>
      </text>
    </comment>
    <comment ref="K437" authorId="0" shapeId="0" xr:uid="{B1ABA961-F7D8-4FA3-A93E-1362B782E363}">
      <text>
        <r>
          <rPr>
            <sz val="10"/>
            <rFont val="Tahoma"/>
            <family val="2"/>
          </rPr>
          <t>Y07022022-17</t>
        </r>
      </text>
    </comment>
    <comment ref="K438" authorId="0" shapeId="0" xr:uid="{9E01B19F-5140-49B5-A074-CB4FF1DD938E}">
      <text>
        <r>
          <rPr>
            <sz val="10"/>
            <rFont val="Tahoma"/>
            <family val="2"/>
          </rPr>
          <t>Y08032022-3</t>
        </r>
      </text>
    </comment>
    <comment ref="X439" authorId="0" shapeId="0" xr:uid="{19AEC8EE-A805-4ABB-9CCD-95509EAC9B12}">
      <text>
        <r>
          <rPr>
            <sz val="10"/>
            <rFont val="Tahoma"/>
            <family val="2"/>
          </rPr>
          <t>Total Dox Acceptance Amt - Total Paid Amt</t>
        </r>
      </text>
    </comment>
    <comment ref="K440" authorId="0" shapeId="0" xr:uid="{A8F30E1D-B0D2-4257-9C9C-057FD07DEA10}">
      <text>
        <r>
          <rPr>
            <sz val="10"/>
            <rFont val="Tahoma"/>
            <family val="2"/>
          </rPr>
          <t>Y04062022-52</t>
        </r>
      </text>
    </comment>
    <comment ref="K441" authorId="0" shapeId="0" xr:uid="{8348D38F-DF1D-4BE6-8CFB-9C4D3C6BA01E}">
      <text>
        <r>
          <rPr>
            <sz val="10"/>
            <rFont val="Tahoma"/>
            <family val="2"/>
          </rPr>
          <t>Y04062022-52</t>
        </r>
      </text>
    </comment>
    <comment ref="X442" authorId="0" shapeId="0" xr:uid="{412DE854-D58F-462B-9E03-5CC558EB29CB}">
      <text>
        <r>
          <rPr>
            <sz val="10"/>
            <rFont val="Tahoma"/>
            <family val="2"/>
          </rPr>
          <t>Total Dox Acceptance Amt - Total Paid Amt</t>
        </r>
      </text>
    </comment>
    <comment ref="K443" authorId="0" shapeId="0" xr:uid="{91DE8EF1-BF07-4A0A-8F7F-812385263695}">
      <text>
        <r>
          <rPr>
            <sz val="10"/>
            <rFont val="Tahoma"/>
            <family val="2"/>
          </rPr>
          <t>Y08032022-5</t>
        </r>
      </text>
    </comment>
    <comment ref="K444" authorId="0" shapeId="0" xr:uid="{3C4BDA5E-903A-4ACE-A1FD-1EE7363A1E15}">
      <text>
        <r>
          <rPr>
            <sz val="10"/>
            <rFont val="Tahoma"/>
            <family val="2"/>
          </rPr>
          <t>Y08042022-7</t>
        </r>
      </text>
    </comment>
    <comment ref="K445" authorId="0" shapeId="0" xr:uid="{9F5F16DA-1EA8-4725-9C6D-8556F9E85370}">
      <text>
        <r>
          <rPr>
            <sz val="10"/>
            <rFont val="Tahoma"/>
            <family val="2"/>
          </rPr>
          <t>Y08042022-7</t>
        </r>
      </text>
    </comment>
    <comment ref="K446" authorId="0" shapeId="0" xr:uid="{917848C7-AFD6-45A1-809E-7348C8249717}">
      <text>
        <r>
          <rPr>
            <sz val="10"/>
            <rFont val="Tahoma"/>
            <family val="2"/>
          </rPr>
          <t>Y09052022-7</t>
        </r>
      </text>
    </comment>
    <comment ref="K447" authorId="0" shapeId="0" xr:uid="{B4801BF1-BFDC-4296-9726-42606FA253A6}">
      <text>
        <r>
          <rPr>
            <sz val="10"/>
            <rFont val="Tahoma"/>
            <family val="2"/>
          </rPr>
          <t>Y09052022-7</t>
        </r>
      </text>
    </comment>
    <comment ref="K448" authorId="0" shapeId="0" xr:uid="{E757DF0C-3953-4876-B1A0-C70E28828DC6}">
      <text>
        <r>
          <rPr>
            <sz val="10"/>
            <rFont val="Tahoma"/>
            <family val="2"/>
          </rPr>
          <t>Y04072022-10</t>
        </r>
      </text>
    </comment>
    <comment ref="K449" authorId="0" shapeId="0" xr:uid="{D000BE4F-906D-48DF-B104-38C7DC842A4A}">
      <text>
        <r>
          <rPr>
            <sz val="10"/>
            <rFont val="Tahoma"/>
            <family val="2"/>
          </rPr>
          <t>Y04072022-1</t>
        </r>
      </text>
    </comment>
    <comment ref="K450" authorId="0" shapeId="0" xr:uid="{AB8CDF13-9960-43AC-A57F-5FF921A93389}">
      <text>
        <r>
          <rPr>
            <sz val="10"/>
            <rFont val="Tahoma"/>
            <family val="2"/>
          </rPr>
          <t>Y05222022-130</t>
        </r>
      </text>
    </comment>
    <comment ref="K451" authorId="0" shapeId="0" xr:uid="{BB2B9E2A-8ABB-4C2C-A229-C482CE2A0539}">
      <text>
        <r>
          <rPr>
            <sz val="10"/>
            <rFont val="Tahoma"/>
            <family val="2"/>
          </rPr>
          <t>Y05152022-1</t>
        </r>
      </text>
    </comment>
    <comment ref="K452" authorId="0" shapeId="0" xr:uid="{59A1E5EC-D39B-4009-A9C2-7BADA6C4CD8C}">
      <text>
        <r>
          <rPr>
            <sz val="10"/>
            <rFont val="Tahoma"/>
            <family val="2"/>
          </rPr>
          <t>Y05152022-3</t>
        </r>
      </text>
    </comment>
    <comment ref="K453" authorId="0" shapeId="0" xr:uid="{67A19381-F11C-4CFB-96E4-E86C8D890F5A}">
      <text>
        <r>
          <rPr>
            <sz val="10"/>
            <rFont val="Tahoma"/>
            <family val="2"/>
          </rPr>
          <t>Y06112022-41</t>
        </r>
      </text>
    </comment>
    <comment ref="K454" authorId="0" shapeId="0" xr:uid="{32D099B6-A828-452A-8B63-0F1CAA4C71EF}">
      <text>
        <r>
          <rPr>
            <sz val="10"/>
            <rFont val="Tahoma"/>
            <family val="2"/>
          </rPr>
          <t>Y06112022-40</t>
        </r>
      </text>
    </comment>
    <comment ref="K455" authorId="0" shapeId="0" xr:uid="{7C785FCA-7023-483F-9CEE-A52CB1BA4C7B}">
      <text>
        <r>
          <rPr>
            <sz val="10"/>
            <rFont val="Tahoma"/>
            <family val="2"/>
          </rPr>
          <t>Y06112022-41</t>
        </r>
      </text>
    </comment>
    <comment ref="K456" authorId="0" shapeId="0" xr:uid="{E7EBEA8A-C4C4-4160-83B8-BC1CE5A77ADB}">
      <text>
        <r>
          <rPr>
            <sz val="10"/>
            <rFont val="Tahoma"/>
            <family val="2"/>
          </rPr>
          <t>Y07062022-34</t>
        </r>
      </text>
    </comment>
    <comment ref="K457" authorId="0" shapeId="0" xr:uid="{20A0765C-3BED-46EC-9E95-B9D19F2EB62C}">
      <text>
        <r>
          <rPr>
            <sz val="10"/>
            <rFont val="Tahoma"/>
            <family val="2"/>
          </rPr>
          <t>Y07062022-34</t>
        </r>
      </text>
    </comment>
    <comment ref="K458" authorId="0" shapeId="0" xr:uid="{BFECB779-18A1-4981-887E-04E75FCBFA76}">
      <text>
        <r>
          <rPr>
            <sz val="10"/>
            <rFont val="Tahoma"/>
            <family val="2"/>
          </rPr>
          <t>Y07062022-35</t>
        </r>
      </text>
    </comment>
    <comment ref="K459" authorId="0" shapeId="0" xr:uid="{71CFB82D-9DE0-4A3A-ABDE-B31F9CF9E9EC}">
      <text>
        <r>
          <rPr>
            <sz val="10"/>
            <rFont val="Tahoma"/>
            <family val="2"/>
          </rPr>
          <t>Y07262022-4</t>
        </r>
      </text>
    </comment>
    <comment ref="X460" authorId="0" shapeId="0" xr:uid="{EE881FB6-F668-4F8D-86E1-A9D663E55F43}">
      <text>
        <r>
          <rPr>
            <sz val="10"/>
            <rFont val="Tahoma"/>
            <family val="2"/>
          </rPr>
          <t>Total Dox Acceptance Amt - Total Paid Amt</t>
        </r>
      </text>
    </comment>
    <comment ref="K461" authorId="0" shapeId="0" xr:uid="{3C53FDF5-373A-4F39-90D0-BDAFA8ECD688}">
      <text>
        <r>
          <rPr>
            <sz val="10"/>
            <rFont val="Tahoma"/>
            <family val="2"/>
          </rPr>
          <t>Y08032022-6</t>
        </r>
      </text>
    </comment>
    <comment ref="K462" authorId="0" shapeId="0" xr:uid="{E639AD18-BD4D-4478-B812-65914802B4A8}">
      <text>
        <r>
          <rPr>
            <sz val="10"/>
            <rFont val="Tahoma"/>
            <family val="2"/>
          </rPr>
          <t>Y08042022-5</t>
        </r>
      </text>
    </comment>
    <comment ref="K463" authorId="0" shapeId="0" xr:uid="{B5A14EE0-1CA5-4CF4-A7C4-A44B859C3B6B}">
      <text>
        <r>
          <rPr>
            <sz val="10"/>
            <rFont val="Tahoma"/>
            <family val="2"/>
          </rPr>
          <t>Y09052022-6</t>
        </r>
      </text>
    </comment>
    <comment ref="K464" authorId="0" shapeId="0" xr:uid="{0E2CEBEF-4341-4793-9CE9-44DD3AF2C227}">
      <text>
        <r>
          <rPr>
            <sz val="10"/>
            <rFont val="Tahoma"/>
            <family val="2"/>
          </rPr>
          <t>Y09052022-78</t>
        </r>
      </text>
    </comment>
    <comment ref="K465" authorId="0" shapeId="0" xr:uid="{90B4DFAC-A175-409B-BF62-9C4D11CB5EF6}">
      <text/>
    </comment>
    <comment ref="K466" authorId="0" shapeId="0" xr:uid="{6B4908A1-8226-4A1D-8390-02745487FDBF}">
      <text>
        <r>
          <rPr>
            <sz val="10"/>
            <rFont val="Tahoma"/>
            <family val="2"/>
          </rPr>
          <t>Y07262022-6</t>
        </r>
      </text>
    </comment>
    <comment ref="K467" authorId="0" shapeId="0" xr:uid="{6A985B0A-813D-47DD-9349-25C78A24E6CB}">
      <text>
        <r>
          <rPr>
            <sz val="10"/>
            <rFont val="Tahoma"/>
            <family val="2"/>
          </rPr>
          <t>Y07262022-6</t>
        </r>
      </text>
    </comment>
    <comment ref="X468" authorId="0" shapeId="0" xr:uid="{161AF7CD-293C-4597-86CA-64BEE7B87C0E}">
      <text>
        <r>
          <rPr>
            <sz val="10"/>
            <rFont val="Tahoma"/>
            <family val="2"/>
          </rPr>
          <t>Total Dox Acceptance Amt - Total Paid Amt</t>
        </r>
      </text>
    </comment>
    <comment ref="K469" authorId="0" shapeId="0" xr:uid="{8367D890-9278-40A1-AE96-FE592AA3F679}">
      <text>
        <r>
          <rPr>
            <sz val="10"/>
            <rFont val="Tahoma"/>
            <family val="2"/>
          </rPr>
          <t>Y09052022-8</t>
        </r>
      </text>
    </comment>
    <comment ref="K470" authorId="0" shapeId="0" xr:uid="{B6849C25-42CC-40FC-8EF5-951DF609638A}">
      <text>
        <r>
          <rPr>
            <sz val="10"/>
            <rFont val="Tahoma"/>
            <family val="2"/>
          </rPr>
          <t>Y08042022-6</t>
        </r>
      </text>
    </comment>
    <comment ref="K471" authorId="0" shapeId="0" xr:uid="{62CDA4EE-85E3-4B02-9D92-59DE5AB5C8AF}">
      <text>
        <r>
          <rPr>
            <sz val="10"/>
            <rFont val="Tahoma"/>
            <family val="2"/>
          </rPr>
          <t>Y09052022-64</t>
        </r>
      </text>
    </comment>
    <comment ref="K472" authorId="0" shapeId="0" xr:uid="{8AABE2AA-62CC-4F22-87FB-8766876E0C46}">
      <text/>
    </comment>
    <comment ref="K473" authorId="0" shapeId="0" xr:uid="{21B09186-6C41-4F1F-A49A-35CAA32B18B0}">
      <text>
        <r>
          <rPr>
            <sz val="10"/>
            <rFont val="Tahoma"/>
            <family val="2"/>
          </rPr>
          <t>Y09052022-68</t>
        </r>
      </text>
    </comment>
    <comment ref="K474" authorId="0" shapeId="0" xr:uid="{01E89CB1-125D-49D7-8B53-EE74735C54B1}">
      <text>
        <r>
          <rPr>
            <sz val="10"/>
            <rFont val="Tahoma"/>
            <family val="2"/>
          </rPr>
          <t>Y09052022-69</t>
        </r>
      </text>
    </comment>
    <comment ref="K475" authorId="0" shapeId="0" xr:uid="{6E4F45B8-9020-48C5-8160-84E5B7F31BA4}">
      <text>
        <r>
          <rPr>
            <sz val="10"/>
            <rFont val="Tahoma"/>
            <family val="2"/>
          </rPr>
          <t>Y09052022-70</t>
        </r>
      </text>
    </comment>
    <comment ref="K476" authorId="0" shapeId="0" xr:uid="{E73A828C-A3C8-40F7-B90E-0EA57B0E9058}">
      <text>
        <r>
          <rPr>
            <sz val="10"/>
            <rFont val="Tahoma"/>
            <family val="2"/>
          </rPr>
          <t>Y09052022-67</t>
        </r>
      </text>
    </comment>
    <comment ref="K477" authorId="0" shapeId="0" xr:uid="{DCE08D13-285F-41E3-AE43-4E41D9346859}">
      <text/>
    </comment>
    <comment ref="K478" authorId="0" shapeId="0" xr:uid="{BB1E3D09-3224-4BE0-AC9B-CB2C45FDECE8}">
      <text/>
    </comment>
    <comment ref="K479" authorId="0" shapeId="0" xr:uid="{8EBA4F28-C2F3-4A63-AAEC-C86ABF3BC1AE}">
      <text/>
    </comment>
    <comment ref="K480" authorId="0" shapeId="0" xr:uid="{2A110CD5-7DA0-4C17-967F-186AAC37AFE4}">
      <text/>
    </comment>
    <comment ref="K481" authorId="0" shapeId="0" xr:uid="{FDF01F24-0140-4B31-B145-FDDE79B9CA31}">
      <text/>
    </comment>
    <comment ref="K482" authorId="0" shapeId="0" xr:uid="{01958024-9100-4422-99CE-B5DF32DDAFEF}">
      <text/>
    </comment>
    <comment ref="K483" authorId="0" shapeId="0" xr:uid="{AFEF5171-0ADF-49F9-85D4-861672799670}">
      <text/>
    </comment>
    <comment ref="K484" authorId="0" shapeId="0" xr:uid="{B20DDA9F-AD7B-4C45-A3F9-EDC9EDB8A416}">
      <text/>
    </comment>
    <comment ref="K485" authorId="0" shapeId="0" xr:uid="{CE3E1D4F-806C-4234-A4F4-2539FC8010AA}">
      <text/>
    </comment>
    <comment ref="K486" authorId="0" shapeId="0" xr:uid="{D6E52670-B56B-4675-BA80-DAA18ED30254}">
      <text/>
    </comment>
    <comment ref="K487" authorId="0" shapeId="0" xr:uid="{54E50700-598A-475A-9782-A6A1C7D61D20}">
      <text/>
    </comment>
    <comment ref="K488" authorId="0" shapeId="0" xr:uid="{016BFD6C-A2E9-447C-BB2E-814909A682CA}">
      <text/>
    </comment>
    <comment ref="K489" authorId="0" shapeId="0" xr:uid="{C22FB6DC-7492-4CA2-8395-74532D0BE23C}">
      <text/>
    </comment>
    <comment ref="K490" authorId="0" shapeId="0" xr:uid="{6F7AB832-BD91-416F-814B-AB6F5340F97E}">
      <text/>
    </comment>
    <comment ref="K491" authorId="0" shapeId="0" xr:uid="{8AE97991-75CC-4CE3-A574-CC227BBBE32A}">
      <text/>
    </comment>
    <comment ref="K492" authorId="0" shapeId="0" xr:uid="{B69B8F1F-C3D7-4B45-96E8-B06CE776AFCC}">
      <text/>
    </comment>
    <comment ref="K493" authorId="0" shapeId="0" xr:uid="{9C7FE2DE-E9A1-44F5-9533-47F6DD4486FF}">
      <text/>
    </comment>
    <comment ref="K494" authorId="0" shapeId="0" xr:uid="{B22F9314-35EA-43B1-A557-542750205001}">
      <text/>
    </comment>
    <comment ref="X495" authorId="0" shapeId="0" xr:uid="{1479ACCE-5235-4BE0-BA96-4F73682E9C9C}">
      <text>
        <r>
          <rPr>
            <sz val="10"/>
            <rFont val="Tahoma"/>
            <family val="2"/>
          </rPr>
          <t>Total Dox Acceptance Amt - Total Paid Amt</t>
        </r>
      </text>
    </comment>
    <comment ref="K496" authorId="0" shapeId="0" xr:uid="{F2603A11-A77D-4612-B49A-D1188DD21A95}">
      <text/>
    </comment>
    <comment ref="K497" authorId="0" shapeId="0" xr:uid="{D5D94C60-1FA4-46FF-A5BA-87BD5D8389EE}">
      <text/>
    </comment>
    <comment ref="K498" authorId="0" shapeId="0" xr:uid="{B0E6E107-5374-49DB-9880-AA263663CC31}">
      <text/>
    </comment>
    <comment ref="X499" authorId="0" shapeId="0" xr:uid="{BA8AF868-5949-475F-A753-CDE496D46856}">
      <text>
        <r>
          <rPr>
            <sz val="10"/>
            <rFont val="Tahoma"/>
            <family val="2"/>
          </rPr>
          <t>Total Dox Acceptance Amt - Total Paid Amt</t>
        </r>
      </text>
    </comment>
    <comment ref="K500" authorId="0" shapeId="0" xr:uid="{37109CBE-DD89-4394-A99F-857FCB7C066D}">
      <text>
        <r>
          <rPr>
            <sz val="10"/>
            <rFont val="Tahoma"/>
            <family val="2"/>
          </rPr>
          <t>Y01262022-52</t>
        </r>
      </text>
    </comment>
    <comment ref="X501" authorId="0" shapeId="0" xr:uid="{E29C0A18-A6F4-454D-8CD6-67F2E1920393}">
      <text>
        <r>
          <rPr>
            <sz val="10"/>
            <rFont val="Tahoma"/>
            <family val="2"/>
          </rPr>
          <t>Total Dox Acceptance Amt - Total Paid Amt</t>
        </r>
      </text>
    </comment>
    <comment ref="K502" authorId="0" shapeId="0" xr:uid="{16A60208-D16B-4FFD-B994-61717D23772F}">
      <text>
        <r>
          <rPr>
            <sz val="10"/>
            <rFont val="Tahoma"/>
            <family val="2"/>
          </rPr>
          <t>Y06162022-10</t>
        </r>
      </text>
    </comment>
    <comment ref="K503" authorId="0" shapeId="0" xr:uid="{2F9181A7-7FFB-4517-B5BC-BD51C02AA382}">
      <text>
        <r>
          <rPr>
            <sz val="10"/>
            <rFont val="Tahoma"/>
            <family val="2"/>
          </rPr>
          <t>Y09052022-44</t>
        </r>
      </text>
    </comment>
    <comment ref="K504" authorId="0" shapeId="0" xr:uid="{294E8121-1ABD-41F8-AD5C-35F43E152212}">
      <text>
        <r>
          <rPr>
            <sz val="10"/>
            <rFont val="Tahoma"/>
            <family val="2"/>
          </rPr>
          <t>Y10252021-113</t>
        </r>
      </text>
    </comment>
    <comment ref="X505" authorId="0" shapeId="0" xr:uid="{8312AE04-88D0-41F3-896D-4A93A17ABC44}">
      <text>
        <r>
          <rPr>
            <sz val="10"/>
            <rFont val="Tahoma"/>
            <family val="2"/>
          </rPr>
          <t>Total Dox Acceptance Amt - Total Paid Amt</t>
        </r>
      </text>
    </comment>
    <comment ref="K506" authorId="0" shapeId="0" xr:uid="{4D6530C3-D932-490B-AD86-51B185D40D33}">
      <text>
        <r>
          <rPr>
            <sz val="10"/>
            <rFont val="Tahoma"/>
            <family val="2"/>
          </rPr>
          <t>Y10072021-36</t>
        </r>
      </text>
    </comment>
    <comment ref="X507" authorId="0" shapeId="0" xr:uid="{6E497EDD-6E2C-4704-9AE5-010FAD819296}">
      <text>
        <r>
          <rPr>
            <sz val="10"/>
            <rFont val="Tahoma"/>
            <family val="2"/>
          </rPr>
          <t>Total Dox Acceptance Amt - Total Paid Amt</t>
        </r>
      </text>
    </comment>
    <comment ref="K508" authorId="0" shapeId="0" xr:uid="{B5B3B465-6267-4042-8622-3D75797E9498}">
      <text>
        <r>
          <rPr>
            <sz val="10"/>
            <rFont val="Tahoma"/>
            <family val="2"/>
          </rPr>
          <t>Y10252021-114</t>
        </r>
      </text>
    </comment>
    <comment ref="X509" authorId="0" shapeId="0" xr:uid="{63AAB52F-E155-421C-AE6D-ADE28E6BE65F}">
      <text>
        <r>
          <rPr>
            <sz val="10"/>
            <rFont val="Tahoma"/>
            <family val="2"/>
          </rPr>
          <t>Total Dox Acceptance Amt - Total Paid Amt</t>
        </r>
      </text>
    </comment>
    <comment ref="K510" authorId="0" shapeId="0" xr:uid="{782ADCB9-8DD1-4394-B9E4-AB800341E7DB}">
      <text>
        <r>
          <rPr>
            <sz val="10"/>
            <rFont val="Tahoma"/>
            <family val="2"/>
          </rPr>
          <t>Y10072021-37</t>
        </r>
      </text>
    </comment>
    <comment ref="X511" authorId="0" shapeId="0" xr:uid="{D4ADB6F6-14C2-467C-BCF4-2B161B08D413}">
      <text>
        <r>
          <rPr>
            <sz val="10"/>
            <rFont val="Tahoma"/>
            <family val="2"/>
          </rPr>
          <t>Total Dox Acceptance Amt - Total Paid Amt</t>
        </r>
      </text>
    </comment>
    <comment ref="K512" authorId="0" shapeId="0" xr:uid="{E8D048C6-6C7B-4096-A45B-C4395202AD16}">
      <text>
        <r>
          <rPr>
            <sz val="10"/>
            <rFont val="Tahoma"/>
            <family val="2"/>
          </rPr>
          <t>Y11032021-109</t>
        </r>
      </text>
    </comment>
    <comment ref="X513" authorId="0" shapeId="0" xr:uid="{7772E5B6-6DC5-41C0-B8E6-4FEA9395F8D8}">
      <text>
        <r>
          <rPr>
            <sz val="10"/>
            <rFont val="Tahoma"/>
            <family val="2"/>
          </rPr>
          <t>Total Dox Acceptance Amt - Total Paid Amt</t>
        </r>
      </text>
    </comment>
    <comment ref="K514" authorId="0" shapeId="0" xr:uid="{59302303-31F4-4067-8EEE-29983A15BE30}">
      <text>
        <r>
          <rPr>
            <sz val="10"/>
            <rFont val="Tahoma"/>
            <family val="2"/>
          </rPr>
          <t>Y01262022-53</t>
        </r>
      </text>
    </comment>
    <comment ref="X515" authorId="0" shapeId="0" xr:uid="{F4ED83F3-C1E4-4096-97DE-A0964FEF9E78}">
      <text>
        <r>
          <rPr>
            <sz val="10"/>
            <rFont val="Tahoma"/>
            <family val="2"/>
          </rPr>
          <t>Total Dox Acceptance Amt - Total Paid Amt</t>
        </r>
      </text>
    </comment>
    <comment ref="K516" authorId="0" shapeId="0" xr:uid="{CAE52B91-7935-451A-B0C6-8DCD97E50740}">
      <text>
        <r>
          <rPr>
            <sz val="10"/>
            <rFont val="Tahoma"/>
            <family val="2"/>
          </rPr>
          <t>Y12192021-4</t>
        </r>
      </text>
    </comment>
    <comment ref="X517" authorId="0" shapeId="0" xr:uid="{D890EAE2-C275-4868-832E-2A183C6EAF5E}">
      <text>
        <r>
          <rPr>
            <sz val="10"/>
            <rFont val="Tahoma"/>
            <family val="2"/>
          </rPr>
          <t>Total Dox Acceptance Amt - Total Paid Amt</t>
        </r>
      </text>
    </comment>
    <comment ref="K518" authorId="0" shapeId="0" xr:uid="{4A35B680-9504-4C43-8678-DC71D50539E9}">
      <text>
        <r>
          <rPr>
            <sz val="10"/>
            <rFont val="Tahoma"/>
            <family val="2"/>
          </rPr>
          <t>Y12262021-27</t>
        </r>
      </text>
    </comment>
    <comment ref="X519" authorId="0" shapeId="0" xr:uid="{B95538A5-F7FD-42B7-A4A9-AF2D9716DB22}">
      <text>
        <r>
          <rPr>
            <sz val="10"/>
            <rFont val="Tahoma"/>
            <family val="2"/>
          </rPr>
          <t>Total Dox Acceptance Amt - Total Paid Amt</t>
        </r>
      </text>
    </comment>
    <comment ref="K520" authorId="0" shapeId="0" xr:uid="{4463AE47-2FCE-4E5B-B7AE-FC2976B03BE7}">
      <text>
        <r>
          <rPr>
            <sz val="10"/>
            <rFont val="Tahoma"/>
            <family val="2"/>
          </rPr>
          <t>Y04112022-137</t>
        </r>
      </text>
    </comment>
    <comment ref="X521" authorId="0" shapeId="0" xr:uid="{B19EAFE5-DE31-480B-AD6E-019A07129ADB}">
      <text>
        <r>
          <rPr>
            <sz val="10"/>
            <rFont val="Tahoma"/>
            <family val="2"/>
          </rPr>
          <t>Total Dox Acceptance Amt - Total Paid Amt</t>
        </r>
      </text>
    </comment>
    <comment ref="K522" authorId="0" shapeId="0" xr:uid="{29BD691B-4E27-4F4B-9842-2B4723BFEEB5}">
      <text>
        <r>
          <rPr>
            <sz val="10"/>
            <rFont val="Tahoma"/>
            <family val="2"/>
          </rPr>
          <t>Y04112022-139</t>
        </r>
      </text>
    </comment>
    <comment ref="X523" authorId="0" shapeId="0" xr:uid="{978CAFE3-D67F-40DF-A402-16560E004B12}">
      <text>
        <r>
          <rPr>
            <sz val="10"/>
            <rFont val="Tahoma"/>
            <family val="2"/>
          </rPr>
          <t>Total Dox Acceptance Amt - Total Paid Amt</t>
        </r>
      </text>
    </comment>
    <comment ref="K524" authorId="0" shapeId="0" xr:uid="{915139AA-94AE-46D8-A16C-AAA9D46BCE63}">
      <text>
        <r>
          <rPr>
            <sz val="10"/>
            <rFont val="Tahoma"/>
            <family val="2"/>
          </rPr>
          <t>Y04052022-84</t>
        </r>
      </text>
    </comment>
    <comment ref="X525" authorId="0" shapeId="0" xr:uid="{0BE63FF6-D3E1-4AAA-974F-A39BE9527B1D}">
      <text>
        <r>
          <rPr>
            <sz val="10"/>
            <rFont val="Tahoma"/>
            <family val="2"/>
          </rPr>
          <t>Total Dox Acceptance Amt - Total Paid Amt</t>
        </r>
      </text>
    </comment>
    <comment ref="K526" authorId="0" shapeId="0" xr:uid="{7754F504-E8C3-4C60-AC67-CA540A090679}">
      <text>
        <r>
          <rPr>
            <sz val="10"/>
            <rFont val="Tahoma"/>
            <family val="2"/>
          </rPr>
          <t>Y04112022-100</t>
        </r>
      </text>
    </comment>
    <comment ref="X527" authorId="0" shapeId="0" xr:uid="{63DEA98D-0D0F-4501-8E5D-7B0157ADB9A2}">
      <text>
        <r>
          <rPr>
            <sz val="10"/>
            <rFont val="Tahoma"/>
            <family val="2"/>
          </rPr>
          <t>Total Dox Acceptance Amt - Total Paid Amt</t>
        </r>
      </text>
    </comment>
    <comment ref="K528" authorId="0" shapeId="0" xr:uid="{D0D9DE3B-32E7-4222-8EA0-DBC388EFDDF9}">
      <text>
        <r>
          <rPr>
            <sz val="10"/>
            <rFont val="Tahoma"/>
            <family val="2"/>
          </rPr>
          <t>Y06162022-11</t>
        </r>
      </text>
    </comment>
    <comment ref="X529" authorId="0" shapeId="0" xr:uid="{08607547-E5AF-46D2-A411-AD1313AF758A}">
      <text>
        <r>
          <rPr>
            <sz val="10"/>
            <rFont val="Tahoma"/>
            <family val="2"/>
          </rPr>
          <t>Total Dox Acceptance Amt - Total Paid Amt</t>
        </r>
      </text>
    </comment>
    <comment ref="K530" authorId="0" shapeId="0" xr:uid="{34CD7D41-F3C2-46FC-AF0C-EA43678A2A00}">
      <text>
        <r>
          <rPr>
            <sz val="10"/>
            <rFont val="Tahoma"/>
            <family val="2"/>
          </rPr>
          <t>Y01262022-50</t>
        </r>
      </text>
    </comment>
    <comment ref="X531" authorId="0" shapeId="0" xr:uid="{AF3F719B-2F08-4878-A331-21F7A5D8E7B1}">
      <text>
        <r>
          <rPr>
            <sz val="10"/>
            <rFont val="Tahoma"/>
            <family val="2"/>
          </rPr>
          <t>Total Dox Acceptance Amt - Total Paid Amt</t>
        </r>
      </text>
    </comment>
    <comment ref="K532" authorId="0" shapeId="0" xr:uid="{D39926BC-7B8B-4C13-8B68-A98F0BAA1310}">
      <text>
        <r>
          <rPr>
            <sz val="10"/>
            <rFont val="Tahoma"/>
            <family val="2"/>
          </rPr>
          <t>Y10042021-64</t>
        </r>
      </text>
    </comment>
    <comment ref="X533" authorId="0" shapeId="0" xr:uid="{8D664524-21D7-4B31-950C-B250968A4E45}">
      <text>
        <r>
          <rPr>
            <sz val="10"/>
            <rFont val="Tahoma"/>
            <family val="2"/>
          </rPr>
          <t>Total Dox Acceptance Amt - Total Paid Amt</t>
        </r>
      </text>
    </comment>
    <comment ref="K534" authorId="0" shapeId="0" xr:uid="{6601B046-12CE-4D09-8887-3EA7CD65F35E}">
      <text>
        <r>
          <rPr>
            <sz val="10"/>
            <rFont val="Tahoma"/>
            <family val="2"/>
          </rPr>
          <t>Y10022021-21</t>
        </r>
      </text>
    </comment>
    <comment ref="X535" authorId="0" shapeId="0" xr:uid="{0543ED54-5CD7-479A-9F99-812A48D0F5CD}">
      <text>
        <r>
          <rPr>
            <sz val="10"/>
            <rFont val="Tahoma"/>
            <family val="2"/>
          </rPr>
          <t>Total Dox Acceptance Amt - Total Paid Amt</t>
        </r>
      </text>
    </comment>
    <comment ref="K536" authorId="0" shapeId="0" xr:uid="{FDF76931-0ABA-4E68-B1FA-261CD105E605}">
      <text>
        <r>
          <rPr>
            <sz val="10"/>
            <rFont val="Tahoma"/>
            <family val="2"/>
          </rPr>
          <t>Y11032021-85</t>
        </r>
      </text>
    </comment>
    <comment ref="X537" authorId="0" shapeId="0" xr:uid="{019701F6-7AF7-4926-B747-A29EAFBF68E1}">
      <text>
        <r>
          <rPr>
            <sz val="10"/>
            <rFont val="Tahoma"/>
            <family val="2"/>
          </rPr>
          <t>Total Dox Acceptance Amt - Total Paid Amt</t>
        </r>
      </text>
    </comment>
    <comment ref="K538" authorId="0" shapeId="0" xr:uid="{125D3646-31FD-46B0-A1D8-352BFA07348B}">
      <text>
        <r>
          <rPr>
            <sz val="10"/>
            <rFont val="Tahoma"/>
            <family val="2"/>
          </rPr>
          <t>Y10022021-13</t>
        </r>
      </text>
    </comment>
    <comment ref="X539" authorId="0" shapeId="0" xr:uid="{97ED0566-C0FA-4A34-AB33-60DEB384CE8F}">
      <text>
        <r>
          <rPr>
            <sz val="10"/>
            <rFont val="Tahoma"/>
            <family val="2"/>
          </rPr>
          <t>Total Dox Acceptance Amt - Total Paid Amt</t>
        </r>
      </text>
    </comment>
    <comment ref="K540" authorId="0" shapeId="0" xr:uid="{7B767539-B202-43E3-B914-8A4BCF99D51C}">
      <text>
        <r>
          <rPr>
            <sz val="10"/>
            <rFont val="Tahoma"/>
            <family val="2"/>
          </rPr>
          <t>Y10022021-14</t>
        </r>
      </text>
    </comment>
    <comment ref="X541" authorId="0" shapeId="0" xr:uid="{734568AF-D637-40B9-91BD-205A4075F97B}">
      <text>
        <r>
          <rPr>
            <sz val="10"/>
            <rFont val="Tahoma"/>
            <family val="2"/>
          </rPr>
          <t>Total Dox Acceptance Amt - Total Paid Amt</t>
        </r>
      </text>
    </comment>
    <comment ref="K542" authorId="0" shapeId="0" xr:uid="{F3A13CFC-23D0-40D6-B40A-3FEE98EF725D}">
      <text>
        <r>
          <rPr>
            <sz val="10"/>
            <rFont val="Tahoma"/>
            <family val="2"/>
          </rPr>
          <t>Y10022021-15</t>
        </r>
      </text>
    </comment>
    <comment ref="X543" authorId="0" shapeId="0" xr:uid="{CF090059-8483-4615-B83C-9E5A18BA2D1A}">
      <text>
        <r>
          <rPr>
            <sz val="10"/>
            <rFont val="Tahoma"/>
            <family val="2"/>
          </rPr>
          <t>Total Dox Acceptance Amt - Total Paid Amt</t>
        </r>
      </text>
    </comment>
    <comment ref="K544" authorId="0" shapeId="0" xr:uid="{700EB994-1F71-4F40-92A2-48EAE85CEB32}">
      <text>
        <r>
          <rPr>
            <sz val="10"/>
            <rFont val="Tahoma"/>
            <family val="2"/>
          </rPr>
          <t>Y10022021-16</t>
        </r>
      </text>
    </comment>
    <comment ref="X545" authorId="0" shapeId="0" xr:uid="{8919C428-B011-4BDE-AE6D-09EC6911680F}">
      <text>
        <r>
          <rPr>
            <sz val="10"/>
            <rFont val="Tahoma"/>
            <family val="2"/>
          </rPr>
          <t>Total Dox Acceptance Amt - Total Paid Amt</t>
        </r>
      </text>
    </comment>
    <comment ref="K546" authorId="0" shapeId="0" xr:uid="{33FE1D22-B780-48EE-AE9D-55E4D3A5948B}">
      <text>
        <r>
          <rPr>
            <sz val="10"/>
            <rFont val="Tahoma"/>
            <family val="2"/>
          </rPr>
          <t>Y11032021-101</t>
        </r>
      </text>
    </comment>
    <comment ref="X547" authorId="0" shapeId="0" xr:uid="{E16AF2BF-6817-4231-98F6-A5643CCF6D42}">
      <text>
        <r>
          <rPr>
            <sz val="10"/>
            <rFont val="Tahoma"/>
            <family val="2"/>
          </rPr>
          <t>Total Dox Acceptance Amt - Total Paid Amt</t>
        </r>
      </text>
    </comment>
    <comment ref="K548" authorId="0" shapeId="0" xr:uid="{BB41E03F-CE3A-4C12-AA53-E691154F1699}">
      <text>
        <r>
          <rPr>
            <sz val="10"/>
            <rFont val="Tahoma"/>
            <family val="2"/>
          </rPr>
          <t>Y11032021-104</t>
        </r>
      </text>
    </comment>
    <comment ref="X549" authorId="0" shapeId="0" xr:uid="{B40E5E24-C42E-4055-AAE2-C6891E105F30}">
      <text>
        <r>
          <rPr>
            <sz val="10"/>
            <rFont val="Tahoma"/>
            <family val="2"/>
          </rPr>
          <t>Total Dox Acceptance Amt - Total Paid Amt</t>
        </r>
      </text>
    </comment>
    <comment ref="K550" authorId="0" shapeId="0" xr:uid="{93E94252-29EA-4D5C-8AEA-6518BC842D96}">
      <text>
        <r>
          <rPr>
            <sz val="10"/>
            <rFont val="Tahoma"/>
            <family val="2"/>
          </rPr>
          <t>Y10022021-23</t>
        </r>
      </text>
    </comment>
    <comment ref="X551" authorId="0" shapeId="0" xr:uid="{845ACED0-65B6-4F40-A17B-7D6BE533C163}">
      <text>
        <r>
          <rPr>
            <sz val="10"/>
            <rFont val="Tahoma"/>
            <family val="2"/>
          </rPr>
          <t>Total Dox Acceptance Amt - Total Paid Amt</t>
        </r>
      </text>
    </comment>
    <comment ref="K552" authorId="0" shapeId="0" xr:uid="{3BD1640D-F3D5-4DF4-96BF-FC5085FD0189}">
      <text>
        <r>
          <rPr>
            <sz val="10"/>
            <rFont val="Tahoma"/>
            <family val="2"/>
          </rPr>
          <t>Y11032021-87</t>
        </r>
      </text>
    </comment>
    <comment ref="X553" authorId="0" shapeId="0" xr:uid="{897A769D-3A27-4893-A3E7-2A7E4510B6F5}">
      <text>
        <r>
          <rPr>
            <sz val="10"/>
            <rFont val="Tahoma"/>
            <family val="2"/>
          </rPr>
          <t>Total Dox Acceptance Amt - Total Paid Amt</t>
        </r>
      </text>
    </comment>
    <comment ref="K554" authorId="0" shapeId="0" xr:uid="{E8FBE1D0-ACD1-4894-AE69-CA7D190A7928}">
      <text>
        <r>
          <rPr>
            <sz val="10"/>
            <rFont val="Tahoma"/>
            <family val="2"/>
          </rPr>
          <t>Y10072021-33</t>
        </r>
      </text>
    </comment>
    <comment ref="X555" authorId="0" shapeId="0" xr:uid="{CB965F61-6761-4707-B82A-3D1A45F3B7FF}">
      <text>
        <r>
          <rPr>
            <sz val="10"/>
            <rFont val="Tahoma"/>
            <family val="2"/>
          </rPr>
          <t>Total Dox Acceptance Amt - Total Paid Amt</t>
        </r>
      </text>
    </comment>
    <comment ref="K556" authorId="0" shapeId="0" xr:uid="{4E6B7DF2-2675-4049-8887-0B0541737037}">
      <text>
        <r>
          <rPr>
            <sz val="10"/>
            <rFont val="Tahoma"/>
            <family val="2"/>
          </rPr>
          <t>Y10072021-46</t>
        </r>
      </text>
    </comment>
    <comment ref="X557" authorId="0" shapeId="0" xr:uid="{5CF16CEF-B122-4FF6-8670-4B3666CA6F34}">
      <text>
        <r>
          <rPr>
            <sz val="10"/>
            <rFont val="Tahoma"/>
            <family val="2"/>
          </rPr>
          <t>Total Dox Acceptance Amt - Total Paid Amt</t>
        </r>
      </text>
    </comment>
    <comment ref="K558" authorId="0" shapeId="0" xr:uid="{CE741EDB-BDDD-4F70-91DC-12F3831BFAEB}">
      <text>
        <r>
          <rPr>
            <sz val="10"/>
            <rFont val="Tahoma"/>
            <family val="2"/>
          </rPr>
          <t>Y10252021-115</t>
        </r>
      </text>
    </comment>
    <comment ref="X559" authorId="0" shapeId="0" xr:uid="{E6789E0C-B3D6-4E4A-AB19-A58CF3FB7985}">
      <text>
        <r>
          <rPr>
            <sz val="10"/>
            <rFont val="Tahoma"/>
            <family val="2"/>
          </rPr>
          <t>Total Dox Acceptance Amt - Total Paid Amt</t>
        </r>
      </text>
    </comment>
    <comment ref="K560" authorId="0" shapeId="0" xr:uid="{CFC8D7D5-270E-4105-BD0E-4AD2B5355F21}">
      <text>
        <r>
          <rPr>
            <sz val="10"/>
            <rFont val="Tahoma"/>
            <family val="2"/>
          </rPr>
          <t>Y10042021-65</t>
        </r>
      </text>
    </comment>
    <comment ref="X561" authorId="0" shapeId="0" xr:uid="{3CD3A5F1-01E7-4452-8F19-84FAAA1D654F}">
      <text>
        <r>
          <rPr>
            <sz val="10"/>
            <rFont val="Tahoma"/>
            <family val="2"/>
          </rPr>
          <t>Total Dox Acceptance Amt - Total Paid Amt</t>
        </r>
      </text>
    </comment>
    <comment ref="K562" authorId="0" shapeId="0" xr:uid="{3A147803-B5F9-48F1-BD02-942091886106}">
      <text>
        <r>
          <rPr>
            <sz val="10"/>
            <rFont val="Tahoma"/>
            <family val="2"/>
          </rPr>
          <t>Y08032022-27</t>
        </r>
      </text>
    </comment>
    <comment ref="X563" authorId="0" shapeId="0" xr:uid="{C376A6A6-6F45-452C-88C4-EEF77AAFD3CD}">
      <text>
        <r>
          <rPr>
            <sz val="10"/>
            <rFont val="Tahoma"/>
            <family val="2"/>
          </rPr>
          <t>Total Dox Acceptance Amt - Total Paid Amt</t>
        </r>
      </text>
    </comment>
    <comment ref="K564" authorId="0" shapeId="0" xr:uid="{C8F7484C-1298-4693-8268-20C615110641}">
      <text>
        <r>
          <rPr>
            <sz val="10"/>
            <rFont val="Tahoma"/>
            <family val="2"/>
          </rPr>
          <t>Y11032021-92</t>
        </r>
      </text>
    </comment>
    <comment ref="X565" authorId="0" shapeId="0" xr:uid="{445A4180-82E3-4D51-A800-FFDDA1A26909}">
      <text>
        <r>
          <rPr>
            <sz val="10"/>
            <rFont val="Tahoma"/>
            <family val="2"/>
          </rPr>
          <t>Total Dox Acceptance Amt - Total Paid Amt</t>
        </r>
      </text>
    </comment>
    <comment ref="K566" authorId="0" shapeId="0" xr:uid="{AB77B538-EBE4-487F-8A12-80DF112AA07F}">
      <text>
        <r>
          <rPr>
            <sz val="10"/>
            <rFont val="Tahoma"/>
            <family val="2"/>
          </rPr>
          <t>Y10252021-117</t>
        </r>
      </text>
    </comment>
    <comment ref="X567" authorId="0" shapeId="0" xr:uid="{31A0E845-9D27-4AE8-8C1E-9AB458404EED}">
      <text>
        <r>
          <rPr>
            <sz val="10"/>
            <rFont val="Tahoma"/>
            <family val="2"/>
          </rPr>
          <t>Total Dox Acceptance Amt - Total Paid Amt</t>
        </r>
      </text>
    </comment>
    <comment ref="K568" authorId="0" shapeId="0" xr:uid="{69F7A932-74FA-4040-9135-597407312F64}">
      <text>
        <r>
          <rPr>
            <sz val="10"/>
            <rFont val="Tahoma"/>
            <family val="2"/>
          </rPr>
          <t>Y10072021-42</t>
        </r>
      </text>
    </comment>
    <comment ref="X569" authorId="0" shapeId="0" xr:uid="{CD992C48-74B7-46EF-A002-B5F5EE6F1971}">
      <text>
        <r>
          <rPr>
            <sz val="10"/>
            <rFont val="Tahoma"/>
            <family val="2"/>
          </rPr>
          <t>Total Dox Acceptance Amt - Total Paid Amt</t>
        </r>
      </text>
    </comment>
    <comment ref="K570" authorId="0" shapeId="0" xr:uid="{D3580919-94AC-438D-8EE0-3A6ABDB87CF7}">
      <text>
        <r>
          <rPr>
            <sz val="10"/>
            <rFont val="Tahoma"/>
            <family val="2"/>
          </rPr>
          <t>Y12022021-38</t>
        </r>
      </text>
    </comment>
    <comment ref="X571" authorId="0" shapeId="0" xr:uid="{04D3F47B-F04E-49BF-BFA7-3D75BEC847DE}">
      <text>
        <r>
          <rPr>
            <sz val="10"/>
            <rFont val="Tahoma"/>
            <family val="2"/>
          </rPr>
          <t>Total Dox Acceptance Amt - Total Paid Amt</t>
        </r>
      </text>
    </comment>
    <comment ref="K572" authorId="0" shapeId="0" xr:uid="{EA06ECBD-C964-4B44-80DB-1E2823B5FA2A}">
      <text/>
    </comment>
    <comment ref="X573" authorId="0" shapeId="0" xr:uid="{F61115F7-F30B-4A5D-A184-A6E5753AB8FE}">
      <text>
        <r>
          <rPr>
            <sz val="10"/>
            <rFont val="Tahoma"/>
            <family val="2"/>
          </rPr>
          <t>Total Dox Acceptance Amt - Total Paid Amt</t>
        </r>
      </text>
    </comment>
    <comment ref="K574" authorId="0" shapeId="0" xr:uid="{15F19471-AE3E-43D5-B3DA-92BE9D8B2D5E}">
      <text>
        <r>
          <rPr>
            <sz val="10"/>
            <rFont val="Tahoma"/>
            <family val="2"/>
          </rPr>
          <t>Y04052022-71</t>
        </r>
      </text>
    </comment>
    <comment ref="X575" authorId="0" shapeId="0" xr:uid="{C416E6F2-C8C8-4F90-9687-369E3E56C9B7}">
      <text>
        <r>
          <rPr>
            <sz val="10"/>
            <rFont val="Tahoma"/>
            <family val="2"/>
          </rPr>
          <t>Total Dox Acceptance Amt - Total Paid Amt</t>
        </r>
      </text>
    </comment>
    <comment ref="K576" authorId="0" shapeId="0" xr:uid="{3A1659EA-4ED5-42F5-B62C-7D02D6C53078}">
      <text>
        <r>
          <rPr>
            <sz val="10"/>
            <rFont val="Tahoma"/>
            <family val="2"/>
          </rPr>
          <t>Y10022021-17</t>
        </r>
      </text>
    </comment>
    <comment ref="X577" authorId="0" shapeId="0" xr:uid="{3DF2245E-CC06-43C8-8F8B-C72F50FE0A27}">
      <text>
        <r>
          <rPr>
            <sz val="10"/>
            <rFont val="Tahoma"/>
            <family val="2"/>
          </rPr>
          <t>Total Dox Acceptance Amt - Total Paid Amt</t>
        </r>
      </text>
    </comment>
    <comment ref="K578" authorId="0" shapeId="0" xr:uid="{61545E52-DB7C-405C-BD27-1CDCEEE89A0D}">
      <text>
        <r>
          <rPr>
            <sz val="10"/>
            <rFont val="Tahoma"/>
            <family val="2"/>
          </rPr>
          <t>Y10072021-32</t>
        </r>
      </text>
    </comment>
    <comment ref="X579" authorId="0" shapeId="0" xr:uid="{7D33AF2B-C78D-4DEE-9EF1-9F50519A85E5}">
      <text>
        <r>
          <rPr>
            <sz val="10"/>
            <rFont val="Tahoma"/>
            <family val="2"/>
          </rPr>
          <t>Total Dox Acceptance Amt - Total Paid Amt</t>
        </r>
      </text>
    </comment>
    <comment ref="K580" authorId="0" shapeId="0" xr:uid="{98CCA802-73F6-4BAF-BDC2-9891009C1CFA}">
      <text>
        <r>
          <rPr>
            <sz val="10"/>
            <rFont val="Tahoma"/>
            <family val="2"/>
          </rPr>
          <t>Y10252021-111</t>
        </r>
      </text>
    </comment>
    <comment ref="X581" authorId="0" shapeId="0" xr:uid="{6607BA62-325C-4862-8762-37670284285C}">
      <text>
        <r>
          <rPr>
            <sz val="10"/>
            <rFont val="Tahoma"/>
            <family val="2"/>
          </rPr>
          <t>Total Dox Acceptance Amt - Total Paid Amt</t>
        </r>
      </text>
    </comment>
    <comment ref="K582" authorId="0" shapeId="0" xr:uid="{756B53EE-E8BA-42FB-9497-9EBC66BF541D}">
      <text>
        <r>
          <rPr>
            <sz val="10"/>
            <rFont val="Tahoma"/>
            <family val="2"/>
          </rPr>
          <t>Y10022021-22</t>
        </r>
      </text>
    </comment>
    <comment ref="X583" authorId="0" shapeId="0" xr:uid="{2BFDF433-938E-4770-BA6D-B0BC24766091}">
      <text>
        <r>
          <rPr>
            <sz val="10"/>
            <rFont val="Tahoma"/>
            <family val="2"/>
          </rPr>
          <t>Total Dox Acceptance Amt - Total Paid Amt</t>
        </r>
      </text>
    </comment>
    <comment ref="K584" authorId="0" shapeId="0" xr:uid="{654C4298-2FB1-485F-87F4-7598B7CFC19D}">
      <text>
        <r>
          <rPr>
            <sz val="10"/>
            <rFont val="Tahoma"/>
            <family val="2"/>
          </rPr>
          <t>Y11032021-74</t>
        </r>
      </text>
    </comment>
    <comment ref="X585" authorId="0" shapeId="0" xr:uid="{AB289457-38DD-49A7-9CA6-99AEBCDC7A60}">
      <text>
        <r>
          <rPr>
            <sz val="10"/>
            <rFont val="Tahoma"/>
            <family val="2"/>
          </rPr>
          <t>Total Dox Acceptance Amt - Total Paid Amt</t>
        </r>
      </text>
    </comment>
    <comment ref="K586" authorId="0" shapeId="0" xr:uid="{FC265C20-9406-4E9F-99A6-67F2289EB21F}">
      <text>
        <r>
          <rPr>
            <sz val="10"/>
            <rFont val="Tahoma"/>
            <family val="2"/>
          </rPr>
          <t>Y12022021-40</t>
        </r>
      </text>
    </comment>
    <comment ref="X587" authorId="0" shapeId="0" xr:uid="{1CDF1445-C59C-4DF7-BBB3-E68CF56B6903}">
      <text>
        <r>
          <rPr>
            <sz val="10"/>
            <rFont val="Tahoma"/>
            <family val="2"/>
          </rPr>
          <t>Total Dox Acceptance Amt - Total Paid Amt</t>
        </r>
      </text>
    </comment>
    <comment ref="K588" authorId="0" shapeId="0" xr:uid="{DD9044B2-471E-486D-926F-874078315399}">
      <text>
        <r>
          <rPr>
            <sz val="10"/>
            <rFont val="Tahoma"/>
            <family val="2"/>
          </rPr>
          <t>Y10022021-9</t>
        </r>
      </text>
    </comment>
    <comment ref="X589" authorId="0" shapeId="0" xr:uid="{F5A29908-73AE-4602-853F-0FB2566ABDEA}">
      <text>
        <r>
          <rPr>
            <sz val="10"/>
            <rFont val="Tahoma"/>
            <family val="2"/>
          </rPr>
          <t>Total Dox Acceptance Amt - Total Paid Amt</t>
        </r>
      </text>
    </comment>
    <comment ref="K590" authorId="0" shapeId="0" xr:uid="{6F09EDB3-E8EC-4C93-BE08-2900BDF12AB8}">
      <text>
        <r>
          <rPr>
            <sz val="10"/>
            <rFont val="Tahoma"/>
            <family val="2"/>
          </rPr>
          <t>Y12022021-14</t>
        </r>
      </text>
    </comment>
    <comment ref="X591" authorId="0" shapeId="0" xr:uid="{DA20C266-6FF6-46E6-B599-E7A367BE6BFF}">
      <text>
        <r>
          <rPr>
            <sz val="10"/>
            <rFont val="Tahoma"/>
            <family val="2"/>
          </rPr>
          <t>Total Dox Acceptance Amt - Total Paid Amt</t>
        </r>
      </text>
    </comment>
    <comment ref="K592" authorId="0" shapeId="0" xr:uid="{EC14C713-A18A-4330-A0BC-66554A3D7538}">
      <text>
        <r>
          <rPr>
            <sz val="10"/>
            <rFont val="Tahoma"/>
            <family val="2"/>
          </rPr>
          <t>Y11032021-93</t>
        </r>
      </text>
    </comment>
    <comment ref="X593" authorId="0" shapeId="0" xr:uid="{2CFC794A-62FD-4447-9092-BEE839A6CB05}">
      <text>
        <r>
          <rPr>
            <sz val="10"/>
            <rFont val="Tahoma"/>
            <family val="2"/>
          </rPr>
          <t>Total Dox Acceptance Amt - Total Paid Amt</t>
        </r>
      </text>
    </comment>
    <comment ref="K594" authorId="0" shapeId="0" xr:uid="{5EDFCBCC-DC0A-47F2-B937-771F7EDA42EF}">
      <text>
        <r>
          <rPr>
            <sz val="10"/>
            <rFont val="Tahoma"/>
            <family val="2"/>
          </rPr>
          <t>Y10072021-38</t>
        </r>
      </text>
    </comment>
    <comment ref="X595" authorId="0" shapeId="0" xr:uid="{0D0C277F-FE90-4894-AAEB-D05AD02543A6}">
      <text>
        <r>
          <rPr>
            <sz val="10"/>
            <rFont val="Tahoma"/>
            <family val="2"/>
          </rPr>
          <t>Total Dox Acceptance Amt - Total Paid Amt</t>
        </r>
      </text>
    </comment>
    <comment ref="K596" authorId="0" shapeId="0" xr:uid="{5AF168ED-61E9-4A7E-BA9D-3E37E2D77B58}">
      <text>
        <r>
          <rPr>
            <sz val="10"/>
            <rFont val="Tahoma"/>
            <family val="2"/>
          </rPr>
          <t>Y12022021-46</t>
        </r>
      </text>
    </comment>
    <comment ref="X597" authorId="0" shapeId="0" xr:uid="{0977D546-2AF9-48C7-8C70-E6B30928E695}">
      <text>
        <r>
          <rPr>
            <sz val="10"/>
            <rFont val="Tahoma"/>
            <family val="2"/>
          </rPr>
          <t>Total Dox Acceptance Amt - Total Paid Amt</t>
        </r>
      </text>
    </comment>
    <comment ref="K598" authorId="0" shapeId="0" xr:uid="{870B8D61-2822-4ADD-A9E3-D06783F2322C}">
      <text>
        <r>
          <rPr>
            <sz val="10"/>
            <rFont val="Tahoma"/>
            <family val="2"/>
          </rPr>
          <t>Y03302022-21</t>
        </r>
      </text>
    </comment>
    <comment ref="X599" authorId="0" shapeId="0" xr:uid="{8F512101-AF85-4EC6-AF78-1545FAE67062}">
      <text>
        <r>
          <rPr>
            <sz val="10"/>
            <rFont val="Tahoma"/>
            <family val="2"/>
          </rPr>
          <t>Total Dox Acceptance Amt - Total Paid Amt</t>
        </r>
      </text>
    </comment>
    <comment ref="K600" authorId="0" shapeId="0" xr:uid="{8E14F458-18E1-4381-BAA1-0D35252755C0}">
      <text>
        <r>
          <rPr>
            <sz val="10"/>
            <rFont val="Tahoma"/>
            <family val="2"/>
          </rPr>
          <t>Y12022021-15</t>
        </r>
      </text>
    </comment>
    <comment ref="X601" authorId="0" shapeId="0" xr:uid="{7E15885B-6FB3-4E02-BCBE-B9746A70EEA7}">
      <text>
        <r>
          <rPr>
            <sz val="10"/>
            <rFont val="Tahoma"/>
            <family val="2"/>
          </rPr>
          <t>Total Dox Acceptance Amt - Total Paid Amt</t>
        </r>
      </text>
    </comment>
    <comment ref="K602" authorId="0" shapeId="0" xr:uid="{9F3A3B2D-2755-45BB-B44A-85B5327E88C8}">
      <text>
        <r>
          <rPr>
            <sz val="10"/>
            <rFont val="Tahoma"/>
            <family val="2"/>
          </rPr>
          <t>Y07022022-6</t>
        </r>
      </text>
    </comment>
    <comment ref="X603" authorId="0" shapeId="0" xr:uid="{B53E3923-517E-497C-9EC2-3CF735B546A1}">
      <text>
        <r>
          <rPr>
            <sz val="10"/>
            <rFont val="Tahoma"/>
            <family val="2"/>
          </rPr>
          <t>Total Dox Acceptance Amt - Total Paid Amt</t>
        </r>
      </text>
    </comment>
    <comment ref="K604" authorId="0" shapeId="0" xr:uid="{73A1EE87-4961-49F0-9AF0-C7F43CE5A20E}">
      <text>
        <r>
          <rPr>
            <sz val="10"/>
            <rFont val="Tahoma"/>
            <family val="2"/>
          </rPr>
          <t>Y12022021-44</t>
        </r>
      </text>
    </comment>
    <comment ref="X605" authorId="0" shapeId="0" xr:uid="{7FB78265-0721-420D-B4AA-32683F63905C}">
      <text>
        <r>
          <rPr>
            <sz val="10"/>
            <rFont val="Tahoma"/>
            <family val="2"/>
          </rPr>
          <t>Total Dox Acceptance Amt - Total Paid Amt</t>
        </r>
      </text>
    </comment>
    <comment ref="K606" authorId="0" shapeId="0" xr:uid="{201DDCE7-D5FB-470F-92FF-B7270F8FA51D}">
      <text>
        <r>
          <rPr>
            <sz val="10"/>
            <rFont val="Tahoma"/>
            <family val="2"/>
          </rPr>
          <t>Y11032021-107</t>
        </r>
      </text>
    </comment>
    <comment ref="X607" authorId="0" shapeId="0" xr:uid="{2C8F1224-2025-4CEE-9797-2F30C43E1DBE}">
      <text>
        <r>
          <rPr>
            <sz val="10"/>
            <rFont val="Tahoma"/>
            <family val="2"/>
          </rPr>
          <t>Total Dox Acceptance Amt - Total Paid Amt</t>
        </r>
      </text>
    </comment>
    <comment ref="K608" authorId="0" shapeId="0" xr:uid="{7F9BCC53-00D8-44AA-83C2-C51DF59C2105}">
      <text>
        <r>
          <rPr>
            <sz val="10"/>
            <rFont val="Tahoma"/>
            <family val="2"/>
          </rPr>
          <t>Y11032021-88</t>
        </r>
      </text>
    </comment>
    <comment ref="X609" authorId="0" shapeId="0" xr:uid="{F0F00BAD-3FDC-4E86-82E8-B292BC843C23}">
      <text>
        <r>
          <rPr>
            <sz val="10"/>
            <rFont val="Tahoma"/>
            <family val="2"/>
          </rPr>
          <t>Total Dox Acceptance Amt - Total Paid Amt</t>
        </r>
      </text>
    </comment>
    <comment ref="K610" authorId="0" shapeId="0" xr:uid="{26668C00-FAA1-40AE-B64E-6A84D3A4544B}">
      <text>
        <r>
          <rPr>
            <sz val="10"/>
            <rFont val="Tahoma"/>
            <family val="2"/>
          </rPr>
          <t>Y12022021-42</t>
        </r>
      </text>
    </comment>
    <comment ref="X611" authorId="0" shapeId="0" xr:uid="{B963ED00-6585-4136-B08F-5D8A67E8F38B}">
      <text>
        <r>
          <rPr>
            <sz val="10"/>
            <rFont val="Tahoma"/>
            <family val="2"/>
          </rPr>
          <t>Total Dox Acceptance Amt - Total Paid Amt</t>
        </r>
      </text>
    </comment>
    <comment ref="K612" authorId="0" shapeId="0" xr:uid="{1A640173-1A81-495A-92AB-063EF6051D6C}">
      <text>
        <r>
          <rPr>
            <sz val="10"/>
            <rFont val="Tahoma"/>
            <family val="2"/>
          </rPr>
          <t>Y10042021-47</t>
        </r>
      </text>
    </comment>
    <comment ref="X613" authorId="0" shapeId="0" xr:uid="{730C79E2-BC08-4402-8845-4FE43D584B86}">
      <text>
        <r>
          <rPr>
            <sz val="10"/>
            <rFont val="Tahoma"/>
            <family val="2"/>
          </rPr>
          <t>Total Dox Acceptance Amt - Total Paid Amt</t>
        </r>
      </text>
    </comment>
    <comment ref="K614" authorId="0" shapeId="0" xr:uid="{B175784F-A86F-4E81-A0FD-FD676B1242A8}">
      <text>
        <r>
          <rPr>
            <sz val="10"/>
            <rFont val="Tahoma"/>
            <family val="2"/>
          </rPr>
          <t>Y12022021-32</t>
        </r>
      </text>
    </comment>
    <comment ref="X615" authorId="0" shapeId="0" xr:uid="{91A7449A-5F6B-4DF0-B310-A37DE01664BB}">
      <text>
        <r>
          <rPr>
            <sz val="10"/>
            <rFont val="Tahoma"/>
            <family val="2"/>
          </rPr>
          <t>Total Dox Acceptance Amt - Total Paid Amt</t>
        </r>
      </text>
    </comment>
    <comment ref="K616" authorId="0" shapeId="0" xr:uid="{90A79AED-BA5D-4968-B038-6C428CA5C6E5}">
      <text>
        <r>
          <rPr>
            <sz val="10"/>
            <rFont val="Tahoma"/>
            <family val="2"/>
          </rPr>
          <t>Y05172022-6</t>
        </r>
      </text>
    </comment>
    <comment ref="X617" authorId="0" shapeId="0" xr:uid="{C3FAF09B-682E-465A-98A5-F9F35318BDEB}">
      <text>
        <r>
          <rPr>
            <sz val="10"/>
            <rFont val="Tahoma"/>
            <family val="2"/>
          </rPr>
          <t>Total Dox Acceptance Amt - Total Paid Amt</t>
        </r>
      </text>
    </comment>
    <comment ref="K618" authorId="0" shapeId="0" xr:uid="{00165D83-D82A-4B26-A710-0B6570182412}">
      <text>
        <r>
          <rPr>
            <sz val="10"/>
            <rFont val="Tahoma"/>
            <family val="2"/>
          </rPr>
          <t>Y12022021-35</t>
        </r>
      </text>
    </comment>
    <comment ref="X619" authorId="0" shapeId="0" xr:uid="{93FD77B0-83F6-418D-8C35-8CE0E7B510BE}">
      <text>
        <r>
          <rPr>
            <sz val="10"/>
            <rFont val="Tahoma"/>
            <family val="2"/>
          </rPr>
          <t>Total Dox Acceptance Amt - Total Paid Amt</t>
        </r>
      </text>
    </comment>
    <comment ref="K620" authorId="0" shapeId="0" xr:uid="{9BF1BEEA-DE0E-418F-9371-0FA648FBEF56}">
      <text>
        <r>
          <rPr>
            <sz val="10"/>
            <rFont val="Tahoma"/>
            <family val="2"/>
          </rPr>
          <t>Y11032021-102</t>
        </r>
      </text>
    </comment>
    <comment ref="X621" authorId="0" shapeId="0" xr:uid="{DE994328-E63E-4D42-AC34-68E6B7AE2DC9}">
      <text>
        <r>
          <rPr>
            <sz val="10"/>
            <rFont val="Tahoma"/>
            <family val="2"/>
          </rPr>
          <t>Total Dox Acceptance Amt - Total Paid Amt</t>
        </r>
      </text>
    </comment>
    <comment ref="K622" authorId="0" shapeId="0" xr:uid="{103C295E-C43C-4FDB-940E-9D67C75D6D41}">
      <text>
        <r>
          <rPr>
            <sz val="10"/>
            <rFont val="Tahoma"/>
            <family val="2"/>
          </rPr>
          <t>Y10252021-116</t>
        </r>
      </text>
    </comment>
    <comment ref="X623" authorId="0" shapeId="0" xr:uid="{C8E7321B-B74C-488B-8F03-BAE4371A3C83}">
      <text>
        <r>
          <rPr>
            <sz val="10"/>
            <rFont val="Tahoma"/>
            <family val="2"/>
          </rPr>
          <t>Total Dox Acceptance Amt - Total Paid Amt</t>
        </r>
      </text>
    </comment>
    <comment ref="K624" authorId="0" shapeId="0" xr:uid="{CD3AAF8A-8680-49F9-9F86-02FE7501B00D}">
      <text>
        <r>
          <rPr>
            <sz val="10"/>
            <rFont val="Tahoma"/>
            <family val="2"/>
          </rPr>
          <t>Y02022022-28</t>
        </r>
      </text>
    </comment>
    <comment ref="X625" authorId="0" shapeId="0" xr:uid="{C47E6A43-2F4F-4DFA-AFC1-AC2FB4CC94D5}">
      <text>
        <r>
          <rPr>
            <sz val="10"/>
            <rFont val="Tahoma"/>
            <family val="2"/>
          </rPr>
          <t>Total Dox Acceptance Amt - Total Paid Amt</t>
        </r>
      </text>
    </comment>
    <comment ref="K626" authorId="0" shapeId="0" xr:uid="{DD03FEDE-7890-4EFB-AFBA-9E8D8286E888}">
      <text>
        <r>
          <rPr>
            <sz val="10"/>
            <rFont val="Tahoma"/>
            <family val="2"/>
          </rPr>
          <t>Y01042022-64</t>
        </r>
      </text>
    </comment>
    <comment ref="X627" authorId="0" shapeId="0" xr:uid="{286F3227-6740-4C14-ABAE-47707D95236C}">
      <text>
        <r>
          <rPr>
            <sz val="10"/>
            <rFont val="Tahoma"/>
            <family val="2"/>
          </rPr>
          <t>Total Dox Acceptance Amt - Total Paid Amt</t>
        </r>
      </text>
    </comment>
    <comment ref="K628" authorId="0" shapeId="0" xr:uid="{3B23388D-442D-4BD1-A5EF-D72FDD8189E0}">
      <text>
        <r>
          <rPr>
            <sz val="10"/>
            <rFont val="Tahoma"/>
            <family val="2"/>
          </rPr>
          <t>Y02022022-13</t>
        </r>
      </text>
    </comment>
    <comment ref="X629" authorId="0" shapeId="0" xr:uid="{008C15AD-D3EC-42A6-801B-3DA90E9659E1}">
      <text>
        <r>
          <rPr>
            <sz val="10"/>
            <rFont val="Tahoma"/>
            <family val="2"/>
          </rPr>
          <t>Total Dox Acceptance Amt - Total Paid Amt</t>
        </r>
      </text>
    </comment>
    <comment ref="K630" authorId="0" shapeId="0" xr:uid="{A87F12D6-B394-48F1-ACBE-5BF4B04ADF30}">
      <text>
        <r>
          <rPr>
            <sz val="10"/>
            <rFont val="Tahoma"/>
            <family val="2"/>
          </rPr>
          <t>Y02022022-32</t>
        </r>
      </text>
    </comment>
    <comment ref="X631" authorId="0" shapeId="0" xr:uid="{3BB25805-02FA-4D37-8CC8-CA873CFA2703}">
      <text>
        <r>
          <rPr>
            <sz val="10"/>
            <rFont val="Tahoma"/>
            <family val="2"/>
          </rPr>
          <t>Total Dox Acceptance Amt - Total Paid Amt</t>
        </r>
      </text>
    </comment>
    <comment ref="K632" authorId="0" shapeId="0" xr:uid="{16161BBD-F364-4DCC-B612-5CA95D20E28B}">
      <text>
        <r>
          <rPr>
            <sz val="10"/>
            <rFont val="Tahoma"/>
            <family val="2"/>
          </rPr>
          <t>Y12022021-30</t>
        </r>
      </text>
    </comment>
    <comment ref="X633" authorId="0" shapeId="0" xr:uid="{4E757CB4-603D-4BA7-B293-F42CDF01246B}">
      <text>
        <r>
          <rPr>
            <sz val="10"/>
            <rFont val="Tahoma"/>
            <family val="2"/>
          </rPr>
          <t>Total Dox Acceptance Amt - Total Paid Amt</t>
        </r>
      </text>
    </comment>
    <comment ref="K634" authorId="0" shapeId="0" xr:uid="{E28437F4-58C7-4BAE-A166-8B378CA1DFA5}">
      <text>
        <r>
          <rPr>
            <sz val="10"/>
            <rFont val="Tahoma"/>
            <family val="2"/>
          </rPr>
          <t>Y11032021-94</t>
        </r>
      </text>
    </comment>
    <comment ref="X635" authorId="0" shapeId="0" xr:uid="{27388735-C159-43AC-9E9D-DA4869DCF21B}">
      <text>
        <r>
          <rPr>
            <sz val="10"/>
            <rFont val="Tahoma"/>
            <family val="2"/>
          </rPr>
          <t>Total Dox Acceptance Amt - Total Paid Amt</t>
        </r>
      </text>
    </comment>
    <comment ref="K636" authorId="0" shapeId="0" xr:uid="{9E0259D0-3C49-4882-846F-76CE8D33CA43}">
      <text>
        <r>
          <rPr>
            <sz val="10"/>
            <rFont val="Tahoma"/>
            <family val="2"/>
          </rPr>
          <t>Y12262021-10</t>
        </r>
      </text>
    </comment>
    <comment ref="X637" authorId="0" shapeId="0" xr:uid="{7ACA7D29-4720-4645-8D58-CED05D9F6808}">
      <text>
        <r>
          <rPr>
            <sz val="10"/>
            <rFont val="Tahoma"/>
            <family val="2"/>
          </rPr>
          <t>Total Dox Acceptance Amt - Total Paid Amt</t>
        </r>
      </text>
    </comment>
    <comment ref="K638" authorId="0" shapeId="0" xr:uid="{03788B00-B979-4F72-ACFD-D63132E8C5CB}">
      <text>
        <r>
          <rPr>
            <sz val="10"/>
            <rFont val="Tahoma"/>
            <family val="2"/>
          </rPr>
          <t>Y12022021-28</t>
        </r>
      </text>
    </comment>
    <comment ref="X639" authorId="0" shapeId="0" xr:uid="{D2067D9B-1C90-41F9-84BE-E3730B66BB4C}">
      <text>
        <r>
          <rPr>
            <sz val="10"/>
            <rFont val="Tahoma"/>
            <family val="2"/>
          </rPr>
          <t>Total Dox Acceptance Amt - Total Paid Amt</t>
        </r>
      </text>
    </comment>
    <comment ref="K640" authorId="0" shapeId="0" xr:uid="{B2D0CEB2-348A-4D52-9FCE-D431821BD2F0}">
      <text>
        <r>
          <rPr>
            <sz val="10"/>
            <rFont val="Tahoma"/>
            <family val="2"/>
          </rPr>
          <t>Y02232022-18</t>
        </r>
      </text>
    </comment>
    <comment ref="X641" authorId="0" shapeId="0" xr:uid="{72508BA3-BFE4-49FC-9958-E414ECE55762}">
      <text>
        <r>
          <rPr>
            <sz val="10"/>
            <rFont val="Tahoma"/>
            <family val="2"/>
          </rPr>
          <t>Total Dox Acceptance Amt - Total Paid Amt</t>
        </r>
      </text>
    </comment>
    <comment ref="K642" authorId="0" shapeId="0" xr:uid="{8C09C6DE-370E-4104-8E35-45E50F79FF35}">
      <text>
        <r>
          <rPr>
            <sz val="10"/>
            <rFont val="Tahoma"/>
            <family val="2"/>
          </rPr>
          <t>Y12262021-19</t>
        </r>
      </text>
    </comment>
    <comment ref="X643" authorId="0" shapeId="0" xr:uid="{CBDF6CC0-A30D-4CEC-A05C-5836BE414938}">
      <text>
        <r>
          <rPr>
            <sz val="10"/>
            <rFont val="Tahoma"/>
            <family val="2"/>
          </rPr>
          <t>Total Dox Acceptance Amt - Total Paid Amt</t>
        </r>
      </text>
    </comment>
    <comment ref="K644" authorId="0" shapeId="0" xr:uid="{D7B7F31A-45FF-487C-B7FB-F070926A8539}">
      <text>
        <r>
          <rPr>
            <sz val="10"/>
            <rFont val="Tahoma"/>
            <family val="2"/>
          </rPr>
          <t>Y12022021-34</t>
        </r>
      </text>
    </comment>
    <comment ref="X645" authorId="0" shapeId="0" xr:uid="{80FAC9E1-2941-4174-8C3F-C68414AA351B}">
      <text>
        <r>
          <rPr>
            <sz val="10"/>
            <rFont val="Tahoma"/>
            <family val="2"/>
          </rPr>
          <t>Total Dox Acceptance Amt - Total Paid Amt</t>
        </r>
      </text>
    </comment>
    <comment ref="K646" authorId="0" shapeId="0" xr:uid="{07ED8E15-E526-4ADE-8AE3-C168BD057220}">
      <text>
        <r>
          <rPr>
            <sz val="10"/>
            <rFont val="Tahoma"/>
            <family val="2"/>
          </rPr>
          <t>Y11032021-90</t>
        </r>
      </text>
    </comment>
    <comment ref="X647" authorId="0" shapeId="0" xr:uid="{3DB6D441-6C96-4C99-865D-A4A9E48AE754}">
      <text>
        <r>
          <rPr>
            <sz val="10"/>
            <rFont val="Tahoma"/>
            <family val="2"/>
          </rPr>
          <t>Total Dox Acceptance Amt - Total Paid Amt</t>
        </r>
      </text>
    </comment>
    <comment ref="K648" authorId="0" shapeId="0" xr:uid="{010489D4-1BE1-4E6E-A13D-A779E75E3B69}">
      <text>
        <r>
          <rPr>
            <sz val="10"/>
            <rFont val="Tahoma"/>
            <family val="2"/>
          </rPr>
          <t>Y02232022-17</t>
        </r>
      </text>
    </comment>
    <comment ref="X649" authorId="0" shapeId="0" xr:uid="{E9B0580A-7730-4FAB-BC20-C7233A7B6E26}">
      <text>
        <r>
          <rPr>
            <sz val="10"/>
            <rFont val="Tahoma"/>
            <family val="2"/>
          </rPr>
          <t>Total Dox Acceptance Amt - Total Paid Amt</t>
        </r>
      </text>
    </comment>
    <comment ref="K650" authorId="0" shapeId="0" xr:uid="{F7539D8C-A196-4E05-9F07-A0CD67A80853}">
      <text>
        <r>
          <rPr>
            <sz val="10"/>
            <rFont val="Tahoma"/>
            <family val="2"/>
          </rPr>
          <t>Y12022021-37</t>
        </r>
      </text>
    </comment>
    <comment ref="X651" authorId="0" shapeId="0" xr:uid="{DBF4801E-5E6E-4EF6-BC0D-4D393F92A2E8}">
      <text>
        <r>
          <rPr>
            <sz val="10"/>
            <rFont val="Tahoma"/>
            <family val="2"/>
          </rPr>
          <t>Total Dox Acceptance Amt - Total Paid Amt</t>
        </r>
      </text>
    </comment>
    <comment ref="K652" authorId="0" shapeId="0" xr:uid="{6D109AAB-73DE-4EF0-B9FF-C58244013A81}">
      <text>
        <r>
          <rPr>
            <sz val="10"/>
            <rFont val="Tahoma"/>
            <family val="2"/>
          </rPr>
          <t>Y12022021-39</t>
        </r>
      </text>
    </comment>
    <comment ref="X653" authorId="0" shapeId="0" xr:uid="{A64ACC47-A7C4-4559-BB44-F42D8997349F}">
      <text>
        <r>
          <rPr>
            <sz val="10"/>
            <rFont val="Tahoma"/>
            <family val="2"/>
          </rPr>
          <t>Total Dox Acceptance Amt - Total Paid Amt</t>
        </r>
      </text>
    </comment>
    <comment ref="K654" authorId="0" shapeId="0" xr:uid="{E56F39F5-F31C-4CCA-8D56-CCE7032BEB1C}">
      <text>
        <r>
          <rPr>
            <sz val="10"/>
            <rFont val="Tahoma"/>
            <family val="2"/>
          </rPr>
          <t>Y12022021-45</t>
        </r>
      </text>
    </comment>
    <comment ref="X655" authorId="0" shapeId="0" xr:uid="{A7FD7251-2693-4E2A-9924-5118AA5CDDCD}">
      <text>
        <r>
          <rPr>
            <sz val="10"/>
            <rFont val="Tahoma"/>
            <family val="2"/>
          </rPr>
          <t>Total Dox Acceptance Amt - Total Paid Amt</t>
        </r>
      </text>
    </comment>
    <comment ref="K656" authorId="0" shapeId="0" xr:uid="{8398F4AB-E14A-4DF8-99B5-0B080B8E5B2A}">
      <text>
        <r>
          <rPr>
            <sz val="10"/>
            <rFont val="Tahoma"/>
            <family val="2"/>
          </rPr>
          <t>Y07022022-18</t>
        </r>
      </text>
    </comment>
    <comment ref="X657" authorId="0" shapeId="0" xr:uid="{20FA7C4E-3D13-4008-B799-82FE3E02F844}">
      <text>
        <r>
          <rPr>
            <sz val="10"/>
            <rFont val="Tahoma"/>
            <family val="2"/>
          </rPr>
          <t>Total Dox Acceptance Amt - Total Paid Amt</t>
        </r>
      </text>
    </comment>
    <comment ref="K658" authorId="0" shapeId="0" xr:uid="{5A39DC49-177F-4DB3-9126-52333EE6CEA9}">
      <text>
        <r>
          <rPr>
            <sz val="10"/>
            <rFont val="Tahoma"/>
            <family val="2"/>
          </rPr>
          <t>Y02022022-27</t>
        </r>
      </text>
    </comment>
    <comment ref="X659" authorId="0" shapeId="0" xr:uid="{614E666C-78BD-4EFB-A472-7F2D2AABA530}">
      <text>
        <r>
          <rPr>
            <sz val="10"/>
            <rFont val="Tahoma"/>
            <family val="2"/>
          </rPr>
          <t>Total Dox Acceptance Amt - Total Paid Amt</t>
        </r>
      </text>
    </comment>
    <comment ref="K660" authorId="0" shapeId="0" xr:uid="{02DF1ABA-37B0-4D8C-B018-30CBA7F55BB6}">
      <text>
        <r>
          <rPr>
            <sz val="10"/>
            <rFont val="Tahoma"/>
            <family val="2"/>
          </rPr>
          <t>Y07262022-12</t>
        </r>
      </text>
    </comment>
    <comment ref="X661" authorId="0" shapeId="0" xr:uid="{44B14861-263D-4981-A0F4-555719973011}">
      <text>
        <r>
          <rPr>
            <sz val="10"/>
            <rFont val="Tahoma"/>
            <family val="2"/>
          </rPr>
          <t>Total Dox Acceptance Amt - Total Paid Amt</t>
        </r>
      </text>
    </comment>
    <comment ref="K662" authorId="0" shapeId="0" xr:uid="{0189961D-4D9D-4E1F-ADB6-488A314207E4}">
      <text>
        <r>
          <rPr>
            <sz val="10"/>
            <rFont val="Tahoma"/>
            <family val="2"/>
          </rPr>
          <t>Y12022021-43</t>
        </r>
      </text>
    </comment>
    <comment ref="X663" authorId="0" shapeId="0" xr:uid="{65AFE987-9985-4004-9F40-6755A7BD950A}">
      <text>
        <r>
          <rPr>
            <sz val="10"/>
            <rFont val="Tahoma"/>
            <family val="2"/>
          </rPr>
          <t>Total Dox Acceptance Amt - Total Paid Amt</t>
        </r>
      </text>
    </comment>
    <comment ref="K664" authorId="0" shapeId="0" xr:uid="{1BB7B374-BAE8-4781-8D6F-DC55C033CF39}">
      <text>
        <r>
          <rPr>
            <sz val="10"/>
            <rFont val="Tahoma"/>
            <family val="2"/>
          </rPr>
          <t>Y10252021-118</t>
        </r>
      </text>
    </comment>
    <comment ref="X665" authorId="0" shapeId="0" xr:uid="{36737A95-6199-492F-B47F-8AE6AB0A843E}">
      <text>
        <r>
          <rPr>
            <sz val="10"/>
            <rFont val="Tahoma"/>
            <family val="2"/>
          </rPr>
          <t>Total Dox Acceptance Amt - Total Paid Amt</t>
        </r>
      </text>
    </comment>
    <comment ref="K666" authorId="0" shapeId="0" xr:uid="{9634A00E-F09B-40FC-BFD6-FF0D0FF63CC0}">
      <text>
        <r>
          <rPr>
            <sz val="10"/>
            <rFont val="Tahoma"/>
            <family val="2"/>
          </rPr>
          <t>Y12262021-29</t>
        </r>
      </text>
    </comment>
    <comment ref="X667" authorId="0" shapeId="0" xr:uid="{57B8CBEF-F35D-49F8-886D-3AD9C885B3CB}">
      <text>
        <r>
          <rPr>
            <sz val="10"/>
            <rFont val="Tahoma"/>
            <family val="2"/>
          </rPr>
          <t>Total Dox Acceptance Amt - Total Paid Amt</t>
        </r>
      </text>
    </comment>
    <comment ref="K668" authorId="0" shapeId="0" xr:uid="{4BED9F6E-4668-4650-95F2-21FF9DA268C6}">
      <text>
        <r>
          <rPr>
            <sz val="10"/>
            <rFont val="Tahoma"/>
            <family val="2"/>
          </rPr>
          <t>Y11032021-91</t>
        </r>
      </text>
    </comment>
    <comment ref="X669" authorId="0" shapeId="0" xr:uid="{F5880F71-3A08-4C53-954C-EEF188AFB844}">
      <text>
        <r>
          <rPr>
            <sz val="10"/>
            <rFont val="Tahoma"/>
            <family val="2"/>
          </rPr>
          <t>Total Dox Acceptance Amt - Total Paid Amt</t>
        </r>
      </text>
    </comment>
    <comment ref="K670" authorId="0" shapeId="0" xr:uid="{C9525D04-C6BF-4293-8262-D310742E5650}">
      <text>
        <r>
          <rPr>
            <sz val="10"/>
            <rFont val="Tahoma"/>
            <family val="2"/>
          </rPr>
          <t>Y11032021-99</t>
        </r>
      </text>
    </comment>
    <comment ref="X671" authorId="0" shapeId="0" xr:uid="{EEFED0CC-FE55-412D-ADD1-F40C7A6A2032}">
      <text>
        <r>
          <rPr>
            <sz val="10"/>
            <rFont val="Tahoma"/>
            <family val="2"/>
          </rPr>
          <t>Total Dox Acceptance Amt - Total Paid Amt</t>
        </r>
      </text>
    </comment>
    <comment ref="K672" authorId="0" shapeId="0" xr:uid="{45A7EC72-07C6-49EB-912D-BB8700D7D5D9}">
      <text>
        <r>
          <rPr>
            <sz val="10"/>
            <rFont val="Tahoma"/>
            <family val="2"/>
          </rPr>
          <t>Y03302022-6</t>
        </r>
      </text>
    </comment>
    <comment ref="X673" authorId="0" shapeId="0" xr:uid="{A0F79280-71CF-4736-AB86-C96CEC42C925}">
      <text>
        <r>
          <rPr>
            <sz val="10"/>
            <rFont val="Tahoma"/>
            <family val="2"/>
          </rPr>
          <t>Total Dox Acceptance Amt - Total Paid Amt</t>
        </r>
      </text>
    </comment>
    <comment ref="K674" authorId="0" shapeId="0" xr:uid="{9993F127-8E96-4445-8EF0-C071B37C9CA1}">
      <text>
        <r>
          <rPr>
            <sz val="10"/>
            <rFont val="Tahoma"/>
            <family val="2"/>
          </rPr>
          <t>Y12022021-41</t>
        </r>
      </text>
    </comment>
    <comment ref="X675" authorId="0" shapeId="0" xr:uid="{C28AC4C8-C901-4D3B-B5DC-275A02044CD5}">
      <text>
        <r>
          <rPr>
            <sz val="10"/>
            <rFont val="Tahoma"/>
            <family val="2"/>
          </rPr>
          <t>Total Dox Acceptance Amt - Total Paid Amt</t>
        </r>
      </text>
    </comment>
    <comment ref="K676" authorId="0" shapeId="0" xr:uid="{6744CFF9-1DD2-49D3-A9CC-37AD103D4DEA}">
      <text>
        <r>
          <rPr>
            <sz val="10"/>
            <rFont val="Tahoma"/>
            <family val="2"/>
          </rPr>
          <t>Y02022022-26</t>
        </r>
      </text>
    </comment>
    <comment ref="X677" authorId="0" shapeId="0" xr:uid="{8313BFA8-CBFD-41F8-B362-F36B26B983F1}">
      <text>
        <r>
          <rPr>
            <sz val="10"/>
            <rFont val="Tahoma"/>
            <family val="2"/>
          </rPr>
          <t>Total Dox Acceptance Amt - Total Paid Amt</t>
        </r>
      </text>
    </comment>
    <comment ref="K678" authorId="0" shapeId="0" xr:uid="{EE8FE5C8-600A-4C9C-B8D9-A9C07C48DF82}">
      <text>
        <r>
          <rPr>
            <sz val="10"/>
            <rFont val="Tahoma"/>
            <family val="2"/>
          </rPr>
          <t>Y12022021-33</t>
        </r>
      </text>
    </comment>
    <comment ref="X679" authorId="0" shapeId="0" xr:uid="{A74E0E28-2B16-4CE3-AACA-A8E36AB93A93}">
      <text>
        <r>
          <rPr>
            <sz val="10"/>
            <rFont val="Tahoma"/>
            <family val="2"/>
          </rPr>
          <t>Total Dox Acceptance Amt - Total Paid Amt</t>
        </r>
      </text>
    </comment>
    <comment ref="K680" authorId="0" shapeId="0" xr:uid="{2C0355B9-A641-4075-B016-5B821B4E2F1E}">
      <text>
        <r>
          <rPr>
            <sz val="10"/>
            <rFont val="Tahoma"/>
            <family val="2"/>
          </rPr>
          <t>Y12022021-36</t>
        </r>
      </text>
    </comment>
    <comment ref="X681" authorId="0" shapeId="0" xr:uid="{A9A08E90-7C94-4143-8CD2-BACE4AE5271A}">
      <text>
        <r>
          <rPr>
            <sz val="10"/>
            <rFont val="Tahoma"/>
            <family val="2"/>
          </rPr>
          <t>Total Dox Acceptance Amt - Total Paid Amt</t>
        </r>
      </text>
    </comment>
    <comment ref="K682" authorId="0" shapeId="0" xr:uid="{210E60F6-418C-4AD0-A4F2-4C574FE86037}">
      <text>
        <r>
          <rPr>
            <sz val="10"/>
            <rFont val="Tahoma"/>
            <family val="2"/>
          </rPr>
          <t>Y12262021-11</t>
        </r>
      </text>
    </comment>
    <comment ref="X683" authorId="0" shapeId="0" xr:uid="{8921FEC0-6854-4E22-B144-B17DBB8A434B}">
      <text>
        <r>
          <rPr>
            <sz val="10"/>
            <rFont val="Tahoma"/>
            <family val="2"/>
          </rPr>
          <t>Total Dox Acceptance Amt - Total Paid Amt</t>
        </r>
      </text>
    </comment>
    <comment ref="K684" authorId="0" shapeId="0" xr:uid="{1D8C246F-C0EE-4DC9-8913-16D4CAC8BB34}">
      <text>
        <r>
          <rPr>
            <sz val="10"/>
            <rFont val="Tahoma"/>
            <family val="2"/>
          </rPr>
          <t>Y11032021-96</t>
        </r>
      </text>
    </comment>
    <comment ref="X685" authorId="0" shapeId="0" xr:uid="{339EFD91-A430-4A60-85E2-6BFE47AD5AAD}">
      <text>
        <r>
          <rPr>
            <sz val="10"/>
            <rFont val="Tahoma"/>
            <family val="2"/>
          </rPr>
          <t>Total Dox Acceptance Amt - Total Paid Amt</t>
        </r>
      </text>
    </comment>
    <comment ref="K686" authorId="0" shapeId="0" xr:uid="{F0BFF8FD-CEE6-44F2-A5EF-E125311AF50B}">
      <text>
        <r>
          <rPr>
            <sz val="10"/>
            <rFont val="Tahoma"/>
            <family val="2"/>
          </rPr>
          <t>Y11032021-95</t>
        </r>
      </text>
    </comment>
    <comment ref="X687" authorId="0" shapeId="0" xr:uid="{E3212210-2800-4DDB-A9B4-8A81FF639B21}">
      <text>
        <r>
          <rPr>
            <sz val="10"/>
            <rFont val="Tahoma"/>
            <family val="2"/>
          </rPr>
          <t>Total Dox Acceptance Amt - Total Paid Amt</t>
        </r>
      </text>
    </comment>
    <comment ref="K688" authorId="0" shapeId="0" xr:uid="{14760070-E101-4563-81E6-B81DA3D03AF5}">
      <text>
        <r>
          <rPr>
            <sz val="10"/>
            <rFont val="Tahoma"/>
            <family val="2"/>
          </rPr>
          <t>Y11032021-98</t>
        </r>
      </text>
    </comment>
    <comment ref="X689" authorId="0" shapeId="0" xr:uid="{F7AF6740-2CA2-4523-8960-B68BF136CF66}">
      <text>
        <r>
          <rPr>
            <sz val="10"/>
            <rFont val="Tahoma"/>
            <family val="2"/>
          </rPr>
          <t>Total Dox Acceptance Amt - Total Paid Amt</t>
        </r>
      </text>
    </comment>
    <comment ref="K690" authorId="0" shapeId="0" xr:uid="{C300C8A4-260B-4424-B4E1-250D9D71C385}">
      <text>
        <r>
          <rPr>
            <sz val="10"/>
            <rFont val="Tahoma"/>
            <family val="2"/>
          </rPr>
          <t>Y04062022-59</t>
        </r>
      </text>
    </comment>
    <comment ref="X691" authorId="0" shapeId="0" xr:uid="{3A63A50A-9731-4CFB-9C21-234D941748BE}">
      <text>
        <r>
          <rPr>
            <sz val="10"/>
            <rFont val="Tahoma"/>
            <family val="2"/>
          </rPr>
          <t>Total Dox Acceptance Amt - Total Paid Amt</t>
        </r>
      </text>
    </comment>
    <comment ref="K692" authorId="0" shapeId="0" xr:uid="{E8E3D070-44BA-4ADE-9D20-C6E39B0D5541}">
      <text>
        <r>
          <rPr>
            <sz val="10"/>
            <rFont val="Tahoma"/>
            <family val="2"/>
          </rPr>
          <t>Y03302022-27</t>
        </r>
      </text>
    </comment>
    <comment ref="X693" authorId="0" shapeId="0" xr:uid="{E332C634-7058-4125-A64F-E55F60091680}">
      <text>
        <r>
          <rPr>
            <sz val="10"/>
            <rFont val="Tahoma"/>
            <family val="2"/>
          </rPr>
          <t>Total Dox Acceptance Amt - Total Paid Amt</t>
        </r>
      </text>
    </comment>
    <comment ref="K694" authorId="0" shapeId="0" xr:uid="{2AEBCBE6-BF8F-4434-BC69-55202A614E83}">
      <text>
        <r>
          <rPr>
            <sz val="10"/>
            <rFont val="Tahoma"/>
            <family val="2"/>
          </rPr>
          <t>Y02022022-29</t>
        </r>
      </text>
    </comment>
    <comment ref="X695" authorId="0" shapeId="0" xr:uid="{1D79E476-1A50-485C-932A-943C838D7F62}">
      <text>
        <r>
          <rPr>
            <sz val="10"/>
            <rFont val="Tahoma"/>
            <family val="2"/>
          </rPr>
          <t>Total Dox Acceptance Amt - Total Paid Amt</t>
        </r>
      </text>
    </comment>
    <comment ref="K696" authorId="0" shapeId="0" xr:uid="{3BD76791-AAB0-45BC-A65A-3006C5AEB736}">
      <text>
        <r>
          <rPr>
            <sz val="10"/>
            <rFont val="Tahoma"/>
            <family val="2"/>
          </rPr>
          <t>Y12262021-24</t>
        </r>
      </text>
    </comment>
    <comment ref="X697" authorId="0" shapeId="0" xr:uid="{31A8F836-4B86-4B4E-AF4A-CE1A0C621F22}">
      <text>
        <r>
          <rPr>
            <sz val="10"/>
            <rFont val="Tahoma"/>
            <family val="2"/>
          </rPr>
          <t>Total Dox Acceptance Amt - Total Paid Amt</t>
        </r>
      </text>
    </comment>
    <comment ref="K698" authorId="0" shapeId="0" xr:uid="{E9E1EDFF-6980-462E-819F-92A5061579E4}">
      <text>
        <r>
          <rPr>
            <sz val="10"/>
            <rFont val="Tahoma"/>
            <family val="2"/>
          </rPr>
          <t>Y12272021-8</t>
        </r>
      </text>
    </comment>
    <comment ref="X699" authorId="0" shapeId="0" xr:uid="{F0CE48A3-66FC-47FA-AD72-18D7098AB5B6}">
      <text>
        <r>
          <rPr>
            <sz val="10"/>
            <rFont val="Tahoma"/>
            <family val="2"/>
          </rPr>
          <t>Total Dox Acceptance Amt - Total Paid Amt</t>
        </r>
      </text>
    </comment>
    <comment ref="K700" authorId="0" shapeId="0" xr:uid="{0456050C-D963-4779-BED1-1ADCD7B750CF}">
      <text>
        <r>
          <rPr>
            <sz val="10"/>
            <rFont val="Tahoma"/>
            <family val="2"/>
          </rPr>
          <t>Y12022021-31</t>
        </r>
      </text>
    </comment>
    <comment ref="X701" authorId="0" shapeId="0" xr:uid="{54709D65-6E42-4B98-9A23-8B6866C8EC12}">
      <text>
        <r>
          <rPr>
            <sz val="10"/>
            <rFont val="Tahoma"/>
            <family val="2"/>
          </rPr>
          <t>Total Dox Acceptance Amt - Total Paid Amt</t>
        </r>
      </text>
    </comment>
    <comment ref="K702" authorId="0" shapeId="0" xr:uid="{2ABD7FB5-62D2-429E-944D-257E63165743}">
      <text>
        <r>
          <rPr>
            <sz val="10"/>
            <rFont val="Tahoma"/>
            <family val="2"/>
          </rPr>
          <t>Y04062022-62</t>
        </r>
      </text>
    </comment>
    <comment ref="X703" authorId="0" shapeId="0" xr:uid="{3C0CC7D1-7376-4EC2-9C8F-19F033687AFA}">
      <text>
        <r>
          <rPr>
            <sz val="10"/>
            <rFont val="Tahoma"/>
            <family val="2"/>
          </rPr>
          <t>Total Dox Acceptance Amt - Total Paid Amt</t>
        </r>
      </text>
    </comment>
    <comment ref="K704" authorId="0" shapeId="0" xr:uid="{F7E289DB-0FD3-46C4-9094-AE5EC23C1EFD}">
      <text>
        <r>
          <rPr>
            <sz val="10"/>
            <rFont val="Tahoma"/>
            <family val="2"/>
          </rPr>
          <t>Y12262021-32</t>
        </r>
      </text>
    </comment>
    <comment ref="X705" authorId="0" shapeId="0" xr:uid="{54AB6118-ABDE-4618-B355-23691CB29A75}">
      <text>
        <r>
          <rPr>
            <sz val="10"/>
            <rFont val="Tahoma"/>
            <family val="2"/>
          </rPr>
          <t>Total Dox Acceptance Amt - Total Paid Amt</t>
        </r>
      </text>
    </comment>
    <comment ref="K706" authorId="0" shapeId="0" xr:uid="{6426D716-6D6D-4430-951B-7845FBB0780A}">
      <text>
        <r>
          <rPr>
            <sz val="10"/>
            <rFont val="Tahoma"/>
            <family val="2"/>
          </rPr>
          <t>Y12262021-21</t>
        </r>
      </text>
    </comment>
    <comment ref="X707" authorId="0" shapeId="0" xr:uid="{3AFBEE5E-9388-4DFB-B922-430EF1312F30}">
      <text>
        <r>
          <rPr>
            <sz val="10"/>
            <rFont val="Tahoma"/>
            <family val="2"/>
          </rPr>
          <t>Total Dox Acceptance Amt - Total Paid Amt</t>
        </r>
      </text>
    </comment>
    <comment ref="K708" authorId="0" shapeId="0" xr:uid="{B5B6FCA4-E3B1-48A4-A569-50BFA4937BD6}">
      <text>
        <r>
          <rPr>
            <sz val="10"/>
            <rFont val="Tahoma"/>
            <family val="2"/>
          </rPr>
          <t>Y12022021-29</t>
        </r>
      </text>
    </comment>
    <comment ref="X709" authorId="0" shapeId="0" xr:uid="{20E30A1E-B61A-4AD4-A9E7-2E33B0BAB197}">
      <text>
        <r>
          <rPr>
            <sz val="10"/>
            <rFont val="Tahoma"/>
            <family val="2"/>
          </rPr>
          <t>Total Dox Acceptance Amt - Total Paid Amt</t>
        </r>
      </text>
    </comment>
    <comment ref="K710" authorId="0" shapeId="0" xr:uid="{772B1780-698D-47C5-B394-E73C4937716F}">
      <text>
        <r>
          <rPr>
            <sz val="10"/>
            <rFont val="Tahoma"/>
            <family val="2"/>
          </rPr>
          <t>Y05122022-28</t>
        </r>
      </text>
    </comment>
    <comment ref="X711" authorId="0" shapeId="0" xr:uid="{7D469B52-3044-4F81-8BD3-8917F144BBB8}">
      <text>
        <r>
          <rPr>
            <sz val="10"/>
            <rFont val="Tahoma"/>
            <family val="2"/>
          </rPr>
          <t>Total Dox Acceptance Amt - Total Paid Amt</t>
        </r>
      </text>
    </comment>
    <comment ref="K712" authorId="0" shapeId="0" xr:uid="{4C094FA7-AB11-4851-8B18-EB305A5F35C0}">
      <text>
        <r>
          <rPr>
            <sz val="10"/>
            <rFont val="Tahoma"/>
            <family val="2"/>
          </rPr>
          <t>Y03302022-11</t>
        </r>
      </text>
    </comment>
    <comment ref="X713" authorId="0" shapeId="0" xr:uid="{75668F99-C201-477C-B4F0-618701332414}">
      <text>
        <r>
          <rPr>
            <sz val="10"/>
            <rFont val="Tahoma"/>
            <family val="2"/>
          </rPr>
          <t>Total Dox Acceptance Amt - Total Paid Amt</t>
        </r>
      </text>
    </comment>
    <comment ref="X715" authorId="0" shapeId="0" xr:uid="{57C9AB05-600F-4B6C-972A-9C14F552AC9F}">
      <text>
        <r>
          <rPr>
            <sz val="10"/>
            <rFont val="Tahoma"/>
            <family val="2"/>
          </rPr>
          <t>Total Dox Acceptance Amt - Total Paid Amt</t>
        </r>
      </text>
    </comment>
    <comment ref="K716" authorId="0" shapeId="0" xr:uid="{05103B79-CABD-461D-BF36-6196E0FDD588}">
      <text>
        <r>
          <rPr>
            <sz val="10"/>
            <rFont val="Tahoma"/>
            <family val="2"/>
          </rPr>
          <t>Y12262021-20</t>
        </r>
      </text>
    </comment>
    <comment ref="X717" authorId="0" shapeId="0" xr:uid="{8D9BB371-6635-40EA-A4B1-D422095D5DBD}">
      <text>
        <r>
          <rPr>
            <sz val="10"/>
            <rFont val="Tahoma"/>
            <family val="2"/>
          </rPr>
          <t>Total Dox Acceptance Amt - Total Paid Amt</t>
        </r>
      </text>
    </comment>
    <comment ref="K718" authorId="0" shapeId="0" xr:uid="{5F7B67C5-A2E0-453E-803E-A9127465703C}">
      <text>
        <r>
          <rPr>
            <sz val="10"/>
            <rFont val="Tahoma"/>
            <family val="2"/>
          </rPr>
          <t>Y02232022-16</t>
        </r>
      </text>
    </comment>
    <comment ref="X719" authorId="0" shapeId="0" xr:uid="{A8AB06C7-9661-4176-8C68-4E21EC79A2C9}">
      <text>
        <r>
          <rPr>
            <sz val="10"/>
            <rFont val="Tahoma"/>
            <family val="2"/>
          </rPr>
          <t>Total Dox Acceptance Amt - Total Paid Amt</t>
        </r>
      </text>
    </comment>
    <comment ref="K720" authorId="0" shapeId="0" xr:uid="{43728F6D-A92D-4B30-A866-58F689AF0269}">
      <text>
        <r>
          <rPr>
            <sz val="10"/>
            <rFont val="Tahoma"/>
            <family val="2"/>
          </rPr>
          <t>Y01182022-14</t>
        </r>
      </text>
    </comment>
    <comment ref="K721" authorId="0" shapeId="0" xr:uid="{1EE013EF-49D1-4CF0-BBAE-9333C9C83348}">
      <text>
        <r>
          <rPr>
            <sz val="10"/>
            <rFont val="Tahoma"/>
            <family val="2"/>
          </rPr>
          <t>Y03302022-23</t>
        </r>
      </text>
    </comment>
    <comment ref="X722" authorId="0" shapeId="0" xr:uid="{905FAEFC-18AD-4A55-89D3-F356529CF9BA}">
      <text>
        <r>
          <rPr>
            <sz val="10"/>
            <rFont val="Tahoma"/>
            <family val="2"/>
          </rPr>
          <t>Total Dox Acceptance Amt - Total Paid Amt</t>
        </r>
      </text>
    </comment>
    <comment ref="K723" authorId="0" shapeId="0" xr:uid="{A1628975-4557-453D-8535-BF6332892B3F}">
      <text>
        <r>
          <rPr>
            <sz val="10"/>
            <rFont val="Tahoma"/>
            <family val="2"/>
          </rPr>
          <t>Y11032021-108</t>
        </r>
      </text>
    </comment>
    <comment ref="X724" authorId="0" shapeId="0" xr:uid="{A9CE739A-B66D-40EE-9E2F-FBC029CFF038}">
      <text>
        <r>
          <rPr>
            <sz val="10"/>
            <rFont val="Tahoma"/>
            <family val="2"/>
          </rPr>
          <t>Total Dox Acceptance Amt - Total Paid Amt</t>
        </r>
      </text>
    </comment>
    <comment ref="K725" authorId="0" shapeId="0" xr:uid="{A2F80152-5662-4F0D-83E3-7D5BB23F7ADA}">
      <text>
        <r>
          <rPr>
            <sz val="10"/>
            <rFont val="Tahoma"/>
            <family val="2"/>
          </rPr>
          <t>Y12262021-33</t>
        </r>
      </text>
    </comment>
    <comment ref="X726" authorId="0" shapeId="0" xr:uid="{93188553-05D5-4B59-80B8-ACA1FE5D1EE3}">
      <text>
        <r>
          <rPr>
            <sz val="10"/>
            <rFont val="Tahoma"/>
            <family val="2"/>
          </rPr>
          <t>Total Dox Acceptance Amt - Total Paid Amt</t>
        </r>
      </text>
    </comment>
    <comment ref="K727" authorId="0" shapeId="0" xr:uid="{B7093578-DE1F-4A58-A9D0-31146B72B822}">
      <text>
        <r>
          <rPr>
            <sz val="10"/>
            <rFont val="Tahoma"/>
            <family val="2"/>
          </rPr>
          <t>Y12272021-1</t>
        </r>
      </text>
    </comment>
    <comment ref="X728" authorId="0" shapeId="0" xr:uid="{B8407441-0139-414C-A497-8BB5443B75C2}">
      <text>
        <r>
          <rPr>
            <sz val="10"/>
            <rFont val="Tahoma"/>
            <family val="2"/>
          </rPr>
          <t>Total Dox Acceptance Amt - Total Paid Amt</t>
        </r>
      </text>
    </comment>
    <comment ref="K729" authorId="0" shapeId="0" xr:uid="{AE1FEABA-DBF3-474E-8206-3AC9B896E65B}">
      <text>
        <r>
          <rPr>
            <sz val="10"/>
            <rFont val="Tahoma"/>
            <family val="2"/>
          </rPr>
          <t>Y01042022-50</t>
        </r>
      </text>
    </comment>
    <comment ref="K730" authorId="0" shapeId="0" xr:uid="{5706F46B-98A4-4B89-82DF-DBE7B465DBEB}">
      <text>
        <r>
          <rPr>
            <sz val="10"/>
            <rFont val="Tahoma"/>
            <family val="2"/>
          </rPr>
          <t>Y11182021-9</t>
        </r>
      </text>
    </comment>
    <comment ref="K731" authorId="0" shapeId="0" xr:uid="{04278069-7EBA-4F15-B717-A00915C4B8AD}">
      <text>
        <r>
          <rPr>
            <sz val="10"/>
            <rFont val="Tahoma"/>
            <family val="2"/>
          </rPr>
          <t>Y11182021-10</t>
        </r>
      </text>
    </comment>
    <comment ref="K732" authorId="0" shapeId="0" xr:uid="{D2A076E5-B2BC-45E4-B939-4C1BE25DEDC3}">
      <text>
        <r>
          <rPr>
            <sz val="10"/>
            <rFont val="Tahoma"/>
            <family val="2"/>
          </rPr>
          <t>Y03052022-11</t>
        </r>
      </text>
    </comment>
    <comment ref="K733" authorId="0" shapeId="0" xr:uid="{F92A60F6-7E69-4E4F-8B0F-90DB789E3015}">
      <text>
        <r>
          <rPr>
            <sz val="10"/>
            <rFont val="Tahoma"/>
            <family val="2"/>
          </rPr>
          <t>Y11032021-112</t>
        </r>
      </text>
    </comment>
    <comment ref="K734" authorId="0" shapeId="0" xr:uid="{680AFDE6-47CF-46C8-A6FB-5B3AFC7D87DE}">
      <text>
        <r>
          <rPr>
            <sz val="10"/>
            <rFont val="Tahoma"/>
            <family val="2"/>
          </rPr>
          <t>Y11182021-10</t>
        </r>
      </text>
    </comment>
    <comment ref="K735" authorId="0" shapeId="0" xr:uid="{CFCB8126-DDAE-4778-926F-1F8916E81864}">
      <text>
        <r>
          <rPr>
            <sz val="10"/>
            <rFont val="Tahoma"/>
            <family val="2"/>
          </rPr>
          <t>Y02022022-17</t>
        </r>
      </text>
    </comment>
    <comment ref="K736" authorId="0" shapeId="0" xr:uid="{7E4D1A46-E1CE-4CEA-ADDD-3D6EE5111E94}">
      <text>
        <r>
          <rPr>
            <sz val="10"/>
            <rFont val="Tahoma"/>
            <family val="2"/>
          </rPr>
          <t>Y02022022-17</t>
        </r>
      </text>
    </comment>
    <comment ref="K737" authorId="0" shapeId="0" xr:uid="{D6BDE123-0EDE-4D43-8453-E8B665E0F126}">
      <text>
        <r>
          <rPr>
            <sz val="10"/>
            <rFont val="Tahoma"/>
            <family val="2"/>
          </rPr>
          <t>Y03052022-11</t>
        </r>
      </text>
    </comment>
    <comment ref="K738" authorId="0" shapeId="0" xr:uid="{7651CE93-A70A-49F4-B7EC-2924497773A9}">
      <text>
        <r>
          <rPr>
            <sz val="10"/>
            <rFont val="Tahoma"/>
            <family val="2"/>
          </rPr>
          <t>Y03052022-14</t>
        </r>
      </text>
    </comment>
    <comment ref="X739" authorId="0" shapeId="0" xr:uid="{35B4DCFF-AB63-41F1-9A8D-6BF84CE20F36}">
      <text>
        <r>
          <rPr>
            <sz val="10"/>
            <rFont val="Tahoma"/>
            <family val="2"/>
          </rPr>
          <t>Total Dox Acceptance Amt - Total Paid Amt</t>
        </r>
      </text>
    </comment>
    <comment ref="K740" authorId="0" shapeId="0" xr:uid="{4DBB6A9A-183D-4895-A201-EF11F95D74BA}">
      <text>
        <r>
          <rPr>
            <sz val="10"/>
            <rFont val="Tahoma"/>
            <family val="2"/>
          </rPr>
          <t>Y02022022-14</t>
        </r>
      </text>
    </comment>
    <comment ref="X741" authorId="0" shapeId="0" xr:uid="{B8A12C10-3613-493F-82E4-DEAE8E7DFB78}">
      <text>
        <r>
          <rPr>
            <sz val="10"/>
            <rFont val="Tahoma"/>
            <family val="2"/>
          </rPr>
          <t>Total Dox Acceptance Amt - Total Paid Amt</t>
        </r>
      </text>
    </comment>
    <comment ref="K742" authorId="0" shapeId="0" xr:uid="{434A8F8E-3C39-42D1-909E-271AB2265C0E}">
      <text>
        <r>
          <rPr>
            <sz val="10"/>
            <rFont val="Tahoma"/>
            <family val="2"/>
          </rPr>
          <t>Y03302022-28</t>
        </r>
      </text>
    </comment>
    <comment ref="K743" authorId="0" shapeId="0" xr:uid="{72B33DB4-B387-40A2-AAB2-9AA568328AAB}">
      <text>
        <r>
          <rPr>
            <sz val="10"/>
            <rFont val="Tahoma"/>
            <family val="2"/>
          </rPr>
          <t>Y04162022-2</t>
        </r>
      </text>
    </comment>
    <comment ref="X744" authorId="0" shapeId="0" xr:uid="{5B871AFC-6B60-4F0F-882A-A5A72E9FB4CF}">
      <text>
        <r>
          <rPr>
            <sz val="10"/>
            <rFont val="Tahoma"/>
            <family val="2"/>
          </rPr>
          <t>Total Dox Acceptance Amt - Total Paid Amt</t>
        </r>
      </text>
    </comment>
    <comment ref="K745" authorId="0" shapeId="0" xr:uid="{4A0C1B28-E94C-4131-948E-B2DE6DA133EB}">
      <text>
        <r>
          <rPr>
            <sz val="10"/>
            <rFont val="Tahoma"/>
            <family val="2"/>
          </rPr>
          <t>Y01042022-61</t>
        </r>
      </text>
    </comment>
    <comment ref="X746" authorId="0" shapeId="0" xr:uid="{C5EA944B-C2C7-4CC0-B20C-E41905B43AED}">
      <text>
        <r>
          <rPr>
            <sz val="10"/>
            <rFont val="Tahoma"/>
            <family val="2"/>
          </rPr>
          <t>Total Dox Acceptance Amt - Total Paid Amt</t>
        </r>
      </text>
    </comment>
    <comment ref="K747" authorId="0" shapeId="0" xr:uid="{90A83D32-6126-450F-8F9A-749F3BB5630F}">
      <text>
        <r>
          <rPr>
            <sz val="10"/>
            <rFont val="Tahoma"/>
            <family val="2"/>
          </rPr>
          <t>Y12262021-30</t>
        </r>
      </text>
    </comment>
    <comment ref="X748" authorId="0" shapeId="0" xr:uid="{9649D3FD-6B1C-425C-9BF5-A28820FCC6D2}">
      <text>
        <r>
          <rPr>
            <sz val="10"/>
            <rFont val="Tahoma"/>
            <family val="2"/>
          </rPr>
          <t>Total Dox Acceptance Amt - Total Paid Amt</t>
        </r>
      </text>
    </comment>
    <comment ref="K749" authorId="0" shapeId="0" xr:uid="{5A8B991C-2570-45AB-B020-5F3A1DAF8EAF}">
      <text>
        <r>
          <rPr>
            <sz val="10"/>
            <rFont val="Tahoma"/>
            <family val="2"/>
          </rPr>
          <t>Y04062022-65</t>
        </r>
      </text>
    </comment>
    <comment ref="X750" authorId="0" shapeId="0" xr:uid="{14C1376A-A606-4C14-BCDC-F3FF7D09A6E3}">
      <text>
        <r>
          <rPr>
            <sz val="10"/>
            <rFont val="Tahoma"/>
            <family val="2"/>
          </rPr>
          <t>Total Dox Acceptance Amt - Total Paid Amt</t>
        </r>
      </text>
    </comment>
    <comment ref="K751" authorId="0" shapeId="0" xr:uid="{4EF5AC96-C827-4277-86CB-162BFB9287F8}">
      <text>
        <r>
          <rPr>
            <sz val="10"/>
            <rFont val="Tahoma"/>
            <family val="2"/>
          </rPr>
          <t>Y03302022-25</t>
        </r>
      </text>
    </comment>
    <comment ref="X752" authorId="0" shapeId="0" xr:uid="{A01DA986-F772-4CEF-A3AA-13EE322EE0A0}">
      <text>
        <r>
          <rPr>
            <sz val="10"/>
            <rFont val="Tahoma"/>
            <family val="2"/>
          </rPr>
          <t>Total Dox Acceptance Amt - Total Paid Amt</t>
        </r>
      </text>
    </comment>
    <comment ref="K753" authorId="0" shapeId="0" xr:uid="{0322144D-BA69-48A6-A4FB-C96339B92706}">
      <text>
        <r>
          <rPr>
            <sz val="10"/>
            <rFont val="Tahoma"/>
            <family val="2"/>
          </rPr>
          <t>Y12262021-22</t>
        </r>
      </text>
    </comment>
    <comment ref="X754" authorId="0" shapeId="0" xr:uid="{8F761704-5A37-4400-8C00-B0C6F5A3C925}">
      <text>
        <r>
          <rPr>
            <sz val="10"/>
            <rFont val="Tahoma"/>
            <family val="2"/>
          </rPr>
          <t>Total Dox Acceptance Amt - Total Paid Amt</t>
        </r>
      </text>
    </comment>
    <comment ref="K755" authorId="0" shapeId="0" xr:uid="{B275F521-C8C5-4517-869B-DEA67DD4DA7C}">
      <text>
        <r>
          <rPr>
            <sz val="10"/>
            <rFont val="Tahoma"/>
            <family val="2"/>
          </rPr>
          <t>Y01182022-13</t>
        </r>
      </text>
    </comment>
    <comment ref="X756" authorId="0" shapeId="0" xr:uid="{FD27D79B-8795-4C56-B8AF-A02D94B6B2FF}">
      <text>
        <r>
          <rPr>
            <sz val="10"/>
            <rFont val="Tahoma"/>
            <family val="2"/>
          </rPr>
          <t>Total Dox Acceptance Amt - Total Paid Amt</t>
        </r>
      </text>
    </comment>
    <comment ref="K757" authorId="0" shapeId="0" xr:uid="{7E07C725-F81B-4819-8A9B-D01A49ACE81A}">
      <text>
        <r>
          <rPr>
            <sz val="10"/>
            <rFont val="Tahoma"/>
            <family val="2"/>
          </rPr>
          <t>Y02022022-30</t>
        </r>
      </text>
    </comment>
    <comment ref="X758" authorId="0" shapeId="0" xr:uid="{4B19E8F1-8164-4FAA-A7EF-88282210C275}">
      <text>
        <r>
          <rPr>
            <sz val="10"/>
            <rFont val="Tahoma"/>
            <family val="2"/>
          </rPr>
          <t>Total Dox Acceptance Amt - Total Paid Amt</t>
        </r>
      </text>
    </comment>
    <comment ref="K759" authorId="0" shapeId="0" xr:uid="{8719D0FC-2218-4216-8BDF-17F4218B33DC}">
      <text>
        <r>
          <rPr>
            <sz val="10"/>
            <rFont val="Tahoma"/>
            <family val="2"/>
          </rPr>
          <t>Y02022022-15</t>
        </r>
      </text>
    </comment>
    <comment ref="X760" authorId="0" shapeId="0" xr:uid="{808A15D3-BA2C-45B2-988A-922C71840304}">
      <text>
        <r>
          <rPr>
            <sz val="10"/>
            <rFont val="Tahoma"/>
            <family val="2"/>
          </rPr>
          <t>Total Dox Acceptance Amt - Total Paid Amt</t>
        </r>
      </text>
    </comment>
    <comment ref="K761" authorId="0" shapeId="0" xr:uid="{CDCF988F-0A94-4C72-98D0-C68F28FF36E4}">
      <text>
        <r>
          <rPr>
            <sz val="10"/>
            <rFont val="Tahoma"/>
            <family val="2"/>
          </rPr>
          <t>Y03082022-69</t>
        </r>
      </text>
    </comment>
    <comment ref="X762" authorId="0" shapeId="0" xr:uid="{EEFAD003-44C5-456F-AD4A-E0892C0139BB}">
      <text>
        <r>
          <rPr>
            <sz val="10"/>
            <rFont val="Tahoma"/>
            <family val="2"/>
          </rPr>
          <t>Total Dox Acceptance Amt - Total Paid Amt</t>
        </r>
      </text>
    </comment>
    <comment ref="K763" authorId="0" shapeId="0" xr:uid="{ECC3CE38-47A0-40C8-B8BF-9A5662AF0E9C}">
      <text>
        <r>
          <rPr>
            <sz val="10"/>
            <rFont val="Tahoma"/>
            <family val="2"/>
          </rPr>
          <t>Y12022021-47</t>
        </r>
      </text>
    </comment>
    <comment ref="X764" authorId="0" shapeId="0" xr:uid="{E425ECEB-5535-4F6F-9F0D-9424821C7D43}">
      <text>
        <r>
          <rPr>
            <sz val="10"/>
            <rFont val="Tahoma"/>
            <family val="2"/>
          </rPr>
          <t>Total Dox Acceptance Amt - Total Paid Amt</t>
        </r>
      </text>
    </comment>
    <comment ref="K765" authorId="0" shapeId="0" xr:uid="{4B76D67A-BDBF-496C-B6E8-E2DD9281D33B}">
      <text>
        <r>
          <rPr>
            <sz val="10"/>
            <rFont val="Tahoma"/>
            <family val="2"/>
          </rPr>
          <t>Y01042022-59</t>
        </r>
      </text>
    </comment>
    <comment ref="X766" authorId="0" shapeId="0" xr:uid="{8109F80B-3DEB-4A5E-805E-18F01A28DF11}">
      <text>
        <r>
          <rPr>
            <sz val="10"/>
            <rFont val="Tahoma"/>
            <family val="2"/>
          </rPr>
          <t>Total Dox Acceptance Amt - Total Paid Amt</t>
        </r>
      </text>
    </comment>
    <comment ref="K767" authorId="0" shapeId="0" xr:uid="{F1D96461-59B8-4AE4-9280-55CCB48AE3E2}">
      <text>
        <r>
          <rPr>
            <sz val="10"/>
            <rFont val="Tahoma"/>
            <family val="2"/>
          </rPr>
          <t>Y02232022-19</t>
        </r>
      </text>
    </comment>
    <comment ref="X768" authorId="0" shapeId="0" xr:uid="{0725832A-8D03-4A9C-9D8B-7429FDEBE9B4}">
      <text>
        <r>
          <rPr>
            <sz val="10"/>
            <rFont val="Tahoma"/>
            <family val="2"/>
          </rPr>
          <t>Total Dox Acceptance Amt - Total Paid Amt</t>
        </r>
      </text>
    </comment>
    <comment ref="K769" authorId="0" shapeId="0" xr:uid="{2D9544C4-0A65-4836-8B5D-C0F06E08C30C}">
      <text>
        <r>
          <rPr>
            <sz val="10"/>
            <rFont val="Tahoma"/>
            <family val="2"/>
          </rPr>
          <t>Y06182022-1</t>
        </r>
      </text>
    </comment>
    <comment ref="X770" authorId="0" shapeId="0" xr:uid="{8AF8BCAF-5FA8-489B-9475-6752AF8A92DE}">
      <text>
        <r>
          <rPr>
            <sz val="10"/>
            <rFont val="Tahoma"/>
            <family val="2"/>
          </rPr>
          <t>Total Dox Acceptance Amt - Total Paid Amt</t>
        </r>
      </text>
    </comment>
    <comment ref="K771" authorId="0" shapeId="0" xr:uid="{51E1761E-5645-46D1-A770-6107F49E6EBE}">
      <text>
        <r>
          <rPr>
            <sz val="10"/>
            <rFont val="Tahoma"/>
            <family val="2"/>
          </rPr>
          <t>Y12262021-17</t>
        </r>
      </text>
    </comment>
    <comment ref="X772" authorId="0" shapeId="0" xr:uid="{4FD947E1-F046-408F-A304-8ACB447F1C54}">
      <text>
        <r>
          <rPr>
            <sz val="10"/>
            <rFont val="Tahoma"/>
            <family val="2"/>
          </rPr>
          <t>Total Dox Acceptance Amt - Total Paid Amt</t>
        </r>
      </text>
    </comment>
    <comment ref="K773" authorId="0" shapeId="0" xr:uid="{3FB1D779-B4C4-42ED-870F-6A69AF506FF1}">
      <text>
        <r>
          <rPr>
            <sz val="10"/>
            <rFont val="Tahoma"/>
            <family val="2"/>
          </rPr>
          <t>Y12262021-28</t>
        </r>
      </text>
    </comment>
    <comment ref="X774" authorId="0" shapeId="0" xr:uid="{E08168C0-4652-43BE-9F3A-293687CB258E}">
      <text>
        <r>
          <rPr>
            <sz val="10"/>
            <rFont val="Tahoma"/>
            <family val="2"/>
          </rPr>
          <t>Total Dox Acceptance Amt - Total Paid Amt</t>
        </r>
      </text>
    </comment>
    <comment ref="K775" authorId="0" shapeId="0" xr:uid="{847A576B-24D9-4FDF-B633-B4B20EB9CC79}">
      <text>
        <r>
          <rPr>
            <sz val="10"/>
            <rFont val="Tahoma"/>
            <family val="2"/>
          </rPr>
          <t>Y02022022-33</t>
        </r>
      </text>
    </comment>
    <comment ref="X776" authorId="0" shapeId="0" xr:uid="{11768938-5A7C-4C02-B5D4-DC62FBF04027}">
      <text>
        <r>
          <rPr>
            <sz val="10"/>
            <rFont val="Tahoma"/>
            <family val="2"/>
          </rPr>
          <t>Total Dox Acceptance Amt - Total Paid Amt</t>
        </r>
      </text>
    </comment>
    <comment ref="K777" authorId="0" shapeId="0" xr:uid="{318EC325-84C8-4F58-ABAE-551B09640154}">
      <text>
        <r>
          <rPr>
            <sz val="10"/>
            <rFont val="Tahoma"/>
            <family val="2"/>
          </rPr>
          <t>Y12272021-5</t>
        </r>
      </text>
    </comment>
    <comment ref="X778" authorId="0" shapeId="0" xr:uid="{C1EDA853-FED8-4F59-B1A9-E5CDECE0AD46}">
      <text>
        <r>
          <rPr>
            <sz val="10"/>
            <rFont val="Tahoma"/>
            <family val="2"/>
          </rPr>
          <t>Total Dox Acceptance Amt - Total Paid Amt</t>
        </r>
      </text>
    </comment>
    <comment ref="K779" authorId="0" shapeId="0" xr:uid="{1CC2F11A-9A69-4711-AB29-E2BDF8F3B08F}">
      <text>
        <r>
          <rPr>
            <sz val="10"/>
            <rFont val="Tahoma"/>
            <family val="2"/>
          </rPr>
          <t>Y03302022-24</t>
        </r>
      </text>
    </comment>
    <comment ref="X780" authorId="0" shapeId="0" xr:uid="{EDEA8CE5-4624-4F2A-A937-9D5915E6B897}">
      <text>
        <r>
          <rPr>
            <sz val="10"/>
            <rFont val="Tahoma"/>
            <family val="2"/>
          </rPr>
          <t>Total Dox Acceptance Amt - Total Paid Amt</t>
        </r>
      </text>
    </comment>
    <comment ref="K781" authorId="0" shapeId="0" xr:uid="{95674B3A-8956-425A-8EA8-DA613B427EDA}">
      <text/>
    </comment>
    <comment ref="X782" authorId="0" shapeId="0" xr:uid="{6BF671F9-8070-4597-847E-100E2FFAD39B}">
      <text>
        <r>
          <rPr>
            <sz val="10"/>
            <rFont val="Tahoma"/>
            <family val="2"/>
          </rPr>
          <t>Total Dox Acceptance Amt - Total Paid Amt</t>
        </r>
      </text>
    </comment>
    <comment ref="K783" authorId="0" shapeId="0" xr:uid="{D2645A96-4292-4F25-9A35-7CB8EE7931C0}">
      <text>
        <r>
          <rPr>
            <sz val="10"/>
            <rFont val="Tahoma"/>
            <family val="2"/>
          </rPr>
          <t>Y02022022-31</t>
        </r>
      </text>
    </comment>
    <comment ref="X784" authorId="0" shapeId="0" xr:uid="{33E666BF-2386-43FB-BECF-9B69056AE804}">
      <text>
        <r>
          <rPr>
            <sz val="10"/>
            <rFont val="Tahoma"/>
            <family val="2"/>
          </rPr>
          <t>Total Dox Acceptance Amt - Total Paid Amt</t>
        </r>
      </text>
    </comment>
    <comment ref="K785" authorId="0" shapeId="0" xr:uid="{B66929E7-32B4-45CA-AAA6-A79BD02F261C}">
      <text>
        <r>
          <rPr>
            <sz val="10"/>
            <rFont val="Tahoma"/>
            <family val="2"/>
          </rPr>
          <t>Y03302022-29</t>
        </r>
      </text>
    </comment>
    <comment ref="X786" authorId="0" shapeId="0" xr:uid="{D925AA9E-3B4A-4B05-9852-0CB807341F4D}">
      <text>
        <r>
          <rPr>
            <sz val="10"/>
            <rFont val="Tahoma"/>
            <family val="2"/>
          </rPr>
          <t>Total Dox Acceptance Amt - Total Paid Amt</t>
        </r>
      </text>
    </comment>
    <comment ref="K787" authorId="0" shapeId="0" xr:uid="{E5C4BD50-D50E-4E0A-B044-A301126E26B0}">
      <text>
        <r>
          <rPr>
            <sz val="10"/>
            <rFont val="Tahoma"/>
            <family val="2"/>
          </rPr>
          <t>Y12262021-23</t>
        </r>
      </text>
    </comment>
    <comment ref="X788" authorId="0" shapeId="0" xr:uid="{65E5B1A6-C175-48E0-AE5C-3279A7B9134D}">
      <text>
        <r>
          <rPr>
            <sz val="10"/>
            <rFont val="Tahoma"/>
            <family val="2"/>
          </rPr>
          <t>Total Dox Acceptance Amt - Total Paid Amt</t>
        </r>
      </text>
    </comment>
    <comment ref="K789" authorId="0" shapeId="0" xr:uid="{288F9521-205A-42C9-A99D-2C50159038CB}">
      <text>
        <r>
          <rPr>
            <sz val="10"/>
            <rFont val="Tahoma"/>
            <family val="2"/>
          </rPr>
          <t>Y03302022-10</t>
        </r>
      </text>
    </comment>
    <comment ref="X790" authorId="0" shapeId="0" xr:uid="{942D09AB-4137-47C9-9F21-B1603798341C}">
      <text>
        <r>
          <rPr>
            <sz val="10"/>
            <rFont val="Tahoma"/>
            <family val="2"/>
          </rPr>
          <t>Total Dox Acceptance Amt - Total Paid Amt</t>
        </r>
      </text>
    </comment>
    <comment ref="K791" authorId="0" shapeId="0" xr:uid="{8DE603FA-07F1-4AF4-ABD8-B3D567223486}">
      <text>
        <r>
          <rPr>
            <sz val="10"/>
            <rFont val="Tahoma"/>
            <family val="2"/>
          </rPr>
          <t>Y03302022-30</t>
        </r>
      </text>
    </comment>
    <comment ref="X792" authorId="0" shapeId="0" xr:uid="{FFB3C1B6-AF2E-4C73-BA47-C0FDD29FA294}">
      <text>
        <r>
          <rPr>
            <sz val="10"/>
            <rFont val="Tahoma"/>
            <family val="2"/>
          </rPr>
          <t>Total Dox Acceptance Amt - Total Paid Amt</t>
        </r>
      </text>
    </comment>
    <comment ref="K793" authorId="0" shapeId="0" xr:uid="{321FA3ED-AD8E-4146-885D-1042C70B3040}">
      <text>
        <r>
          <rPr>
            <sz val="10"/>
            <rFont val="Tahoma"/>
            <family val="2"/>
          </rPr>
          <t>Y12262021-25</t>
        </r>
      </text>
    </comment>
    <comment ref="X794" authorId="0" shapeId="0" xr:uid="{E6967F9E-A6FB-4BE1-9F94-897AA2013293}">
      <text>
        <r>
          <rPr>
            <sz val="10"/>
            <rFont val="Tahoma"/>
            <family val="2"/>
          </rPr>
          <t>Total Dox Acceptance Amt - Total Paid Amt</t>
        </r>
      </text>
    </comment>
    <comment ref="K795" authorId="0" shapeId="0" xr:uid="{FA797EC5-142E-4B6B-984C-55AB9FE096A0}">
      <text>
        <r>
          <rPr>
            <sz val="10"/>
            <rFont val="Tahoma"/>
            <family val="2"/>
          </rPr>
          <t>Y12272021-4</t>
        </r>
      </text>
    </comment>
    <comment ref="X796" authorId="0" shapeId="0" xr:uid="{56E32BE1-F508-4FBD-B0B8-2B2F8BEC5F82}">
      <text>
        <r>
          <rPr>
            <sz val="10"/>
            <rFont val="Tahoma"/>
            <family val="2"/>
          </rPr>
          <t>Total Dox Acceptance Amt - Total Paid Amt</t>
        </r>
      </text>
    </comment>
    <comment ref="K797" authorId="0" shapeId="0" xr:uid="{FF2C63A6-BFB1-463D-935B-32ADD485FE1D}">
      <text>
        <r>
          <rPr>
            <sz val="10"/>
            <rFont val="Tahoma"/>
            <family val="2"/>
          </rPr>
          <t>Y04112022-136</t>
        </r>
      </text>
    </comment>
    <comment ref="X798" authorId="0" shapeId="0" xr:uid="{72F1969B-06E4-431D-BF2E-9DFCD8FB9C27}">
      <text>
        <r>
          <rPr>
            <sz val="10"/>
            <rFont val="Tahoma"/>
            <family val="2"/>
          </rPr>
          <t>Total Dox Acceptance Amt - Total Paid Amt</t>
        </r>
      </text>
    </comment>
    <comment ref="K799" authorId="0" shapeId="0" xr:uid="{3863EA6A-7D45-4E09-8EE2-42E01D5E60AF}">
      <text>
        <r>
          <rPr>
            <sz val="10"/>
            <rFont val="Tahoma"/>
            <family val="2"/>
          </rPr>
          <t>Y01182022-11</t>
        </r>
      </text>
    </comment>
    <comment ref="X800" authorId="0" shapeId="0" xr:uid="{7195101F-E263-4963-9B7B-F86843B4C440}">
      <text>
        <r>
          <rPr>
            <sz val="10"/>
            <rFont val="Tahoma"/>
            <family val="2"/>
          </rPr>
          <t>Total Dox Acceptance Amt - Total Paid Amt</t>
        </r>
      </text>
    </comment>
    <comment ref="K801" authorId="0" shapeId="0" xr:uid="{246962B5-38F0-4C97-BF7B-95C692881AA3}">
      <text>
        <r>
          <rPr>
            <sz val="10"/>
            <rFont val="Tahoma"/>
            <family val="2"/>
          </rPr>
          <t>Y12262021-31</t>
        </r>
      </text>
    </comment>
    <comment ref="X802" authorId="0" shapeId="0" xr:uid="{27898277-669A-4DBE-9A2E-A6D236DBDE49}">
      <text>
        <r>
          <rPr>
            <sz val="10"/>
            <rFont val="Tahoma"/>
            <family val="2"/>
          </rPr>
          <t>Total Dox Acceptance Amt - Total Paid Amt</t>
        </r>
      </text>
    </comment>
    <comment ref="K803" authorId="0" shapeId="0" xr:uid="{00B78509-8E9B-442E-9886-2C939FCAED9B}">
      <text>
        <r>
          <rPr>
            <sz val="10"/>
            <rFont val="Tahoma"/>
            <family val="2"/>
          </rPr>
          <t>Y03302022-37</t>
        </r>
      </text>
    </comment>
    <comment ref="X804" authorId="0" shapeId="0" xr:uid="{6D8FF031-EA3A-4505-9248-E4680475AE15}">
      <text>
        <r>
          <rPr>
            <sz val="10"/>
            <rFont val="Tahoma"/>
            <family val="2"/>
          </rPr>
          <t>Total Dox Acceptance Amt - Total Paid Amt</t>
        </r>
      </text>
    </comment>
    <comment ref="K805" authorId="0" shapeId="0" xr:uid="{8D5B3DAC-EACB-4C1A-8636-5EF7799D01B4}">
      <text>
        <r>
          <rPr>
            <sz val="10"/>
            <rFont val="Tahoma"/>
            <family val="2"/>
          </rPr>
          <t>Y01182022-15</t>
        </r>
      </text>
    </comment>
    <comment ref="K806" authorId="0" shapeId="0" xr:uid="{DF1EC916-C230-49FE-BF41-FD0D3715EA91}">
      <text>
        <r>
          <rPr>
            <sz val="10"/>
            <rFont val="Tahoma"/>
            <family val="2"/>
          </rPr>
          <t>Y03082022-82</t>
        </r>
      </text>
    </comment>
    <comment ref="X807" authorId="0" shapeId="0" xr:uid="{100BAA59-98E4-41A8-BEDA-4AE3D57A1F04}">
      <text>
        <r>
          <rPr>
            <sz val="10"/>
            <rFont val="Tahoma"/>
            <family val="2"/>
          </rPr>
          <t>Total Dox Acceptance Amt - Total Paid Amt</t>
        </r>
      </text>
    </comment>
    <comment ref="K808" authorId="0" shapeId="0" xr:uid="{0A91B34A-9343-43F9-A025-3063544214FB}">
      <text>
        <r>
          <rPr>
            <sz val="10"/>
            <rFont val="Tahoma"/>
            <family val="2"/>
          </rPr>
          <t>Y04042022-48</t>
        </r>
      </text>
    </comment>
    <comment ref="X809" authorId="0" shapeId="0" xr:uid="{975544AF-823B-44E0-8C05-BCF8BFF6BA93}">
      <text>
        <r>
          <rPr>
            <sz val="10"/>
            <rFont val="Tahoma"/>
            <family val="2"/>
          </rPr>
          <t>Total Dox Acceptance Amt - Total Paid Amt</t>
        </r>
      </text>
    </comment>
    <comment ref="K810" authorId="0" shapeId="0" xr:uid="{02C36959-F093-4473-B7DF-12CA1E1805FD}">
      <text>
        <r>
          <rPr>
            <sz val="10"/>
            <rFont val="Tahoma"/>
            <family val="2"/>
          </rPr>
          <t>Y02232022-15</t>
        </r>
      </text>
    </comment>
    <comment ref="X811" authorId="0" shapeId="0" xr:uid="{BEA73BF9-ECF0-4715-B23F-B5BD9902D6C2}">
      <text>
        <r>
          <rPr>
            <sz val="10"/>
            <rFont val="Tahoma"/>
            <family val="2"/>
          </rPr>
          <t>Total Dox Acceptance Amt - Total Paid Amt</t>
        </r>
      </text>
    </comment>
    <comment ref="K812" authorId="0" shapeId="0" xr:uid="{8173C289-ACFB-4105-B183-9A34C87FA0C8}">
      <text>
        <r>
          <rPr>
            <sz val="10"/>
            <rFont val="Tahoma"/>
            <family val="2"/>
          </rPr>
          <t>Y01182022-12</t>
        </r>
      </text>
    </comment>
    <comment ref="X813" authorId="0" shapeId="0" xr:uid="{A87AD322-5633-43DD-AFD9-92B367B464F2}">
      <text>
        <r>
          <rPr>
            <sz val="10"/>
            <rFont val="Tahoma"/>
            <family val="2"/>
          </rPr>
          <t>Total Dox Acceptance Amt - Total Paid Amt</t>
        </r>
      </text>
    </comment>
    <comment ref="K814" authorId="0" shapeId="0" xr:uid="{6304B58F-B876-4E21-B0C8-E5895F6773E9}">
      <text>
        <r>
          <rPr>
            <sz val="10"/>
            <rFont val="Tahoma"/>
            <family val="2"/>
          </rPr>
          <t>Y03302022-9</t>
        </r>
      </text>
    </comment>
    <comment ref="X815" authorId="0" shapeId="0" xr:uid="{FA3CE5A8-EC7E-43C0-8A12-EB46262A175F}">
      <text>
        <r>
          <rPr>
            <sz val="10"/>
            <rFont val="Tahoma"/>
            <family val="2"/>
          </rPr>
          <t>Total Dox Acceptance Amt - Total Paid Amt</t>
        </r>
      </text>
    </comment>
    <comment ref="K816" authorId="0" shapeId="0" xr:uid="{3CCB54CF-4019-4D55-83FB-CCD1CF728000}">
      <text>
        <r>
          <rPr>
            <sz val="10"/>
            <rFont val="Tahoma"/>
            <family val="2"/>
          </rPr>
          <t>Y04052022-77</t>
        </r>
      </text>
    </comment>
    <comment ref="X817" authorId="0" shapeId="0" xr:uid="{FACCBA8C-F273-4CBE-9510-890AF748CF3A}">
      <text>
        <r>
          <rPr>
            <sz val="10"/>
            <rFont val="Tahoma"/>
            <family val="2"/>
          </rPr>
          <t>Total Dox Acceptance Amt - Total Paid Amt</t>
        </r>
      </text>
    </comment>
    <comment ref="K818" authorId="0" shapeId="0" xr:uid="{B20F1970-9EDB-484C-A1AD-ABE9E9AE55AA}">
      <text>
        <r>
          <rPr>
            <sz val="10"/>
            <rFont val="Tahoma"/>
            <family val="2"/>
          </rPr>
          <t>Y12262021-18</t>
        </r>
      </text>
    </comment>
    <comment ref="X819" authorId="0" shapeId="0" xr:uid="{F017B9FE-0795-4374-8163-2DB1D1D80B66}">
      <text>
        <r>
          <rPr>
            <sz val="10"/>
            <rFont val="Tahoma"/>
            <family val="2"/>
          </rPr>
          <t>Total Dox Acceptance Amt - Total Paid Amt</t>
        </r>
      </text>
    </comment>
    <comment ref="K820" authorId="0" shapeId="0" xr:uid="{F864D4CA-2BF6-48F8-BD01-9031D8218D32}">
      <text>
        <r>
          <rPr>
            <sz val="10"/>
            <rFont val="Tahoma"/>
            <family val="2"/>
          </rPr>
          <t>Y03082022-81</t>
        </r>
      </text>
    </comment>
    <comment ref="X821" authorId="0" shapeId="0" xr:uid="{160223C4-6973-4C50-9F50-6D594F8532D9}">
      <text>
        <r>
          <rPr>
            <sz val="10"/>
            <rFont val="Tahoma"/>
            <family val="2"/>
          </rPr>
          <t>Total Dox Acceptance Amt - Total Paid Amt</t>
        </r>
      </text>
    </comment>
    <comment ref="K822" authorId="0" shapeId="0" xr:uid="{A977AADD-5BB8-4A41-B9F0-BE1E1F21D0A3}">
      <text>
        <r>
          <rPr>
            <sz val="10"/>
            <rFont val="Tahoma"/>
            <family val="2"/>
          </rPr>
          <t>Y05172022-7</t>
        </r>
      </text>
    </comment>
    <comment ref="X823" authorId="0" shapeId="0" xr:uid="{BF90EB85-CA0C-477D-ACC4-F773CDBB16FA}">
      <text>
        <r>
          <rPr>
            <sz val="10"/>
            <rFont val="Tahoma"/>
            <family val="2"/>
          </rPr>
          <t>Total Dox Acceptance Amt - Total Paid Amt</t>
        </r>
      </text>
    </comment>
    <comment ref="K824" authorId="0" shapeId="0" xr:uid="{F2443D42-4CEB-435A-8E52-A4D85F27E335}">
      <text>
        <r>
          <rPr>
            <sz val="10"/>
            <rFont val="Tahoma"/>
            <family val="2"/>
          </rPr>
          <t>Y04112022-97</t>
        </r>
      </text>
    </comment>
    <comment ref="X825" authorId="0" shapeId="0" xr:uid="{0979A268-D0A1-451B-804D-A5B223F93ED3}">
      <text>
        <r>
          <rPr>
            <sz val="10"/>
            <rFont val="Tahoma"/>
            <family val="2"/>
          </rPr>
          <t>Total Dox Acceptance Amt - Total Paid Amt</t>
        </r>
      </text>
    </comment>
    <comment ref="K826" authorId="0" shapeId="0" xr:uid="{7A181AF0-9993-4B52-BE15-12A811BBE329}">
      <text>
        <r>
          <rPr>
            <sz val="10"/>
            <rFont val="Tahoma"/>
            <family val="2"/>
          </rPr>
          <t>Y12262021-26</t>
        </r>
      </text>
    </comment>
    <comment ref="X827" authorId="0" shapeId="0" xr:uid="{D50EFEC0-DA11-4124-9DE8-86628DD12026}">
      <text>
        <r>
          <rPr>
            <sz val="10"/>
            <rFont val="Tahoma"/>
            <family val="2"/>
          </rPr>
          <t>Total Dox Acceptance Amt - Total Paid Amt</t>
        </r>
      </text>
    </comment>
    <comment ref="K828" authorId="0" shapeId="0" xr:uid="{FB2FA993-241D-4193-A4ED-E92CEDE3992F}">
      <text>
        <r>
          <rPr>
            <sz val="10"/>
            <rFont val="Tahoma"/>
            <family val="2"/>
          </rPr>
          <t>Y01042022-58</t>
        </r>
      </text>
    </comment>
    <comment ref="X829" authorId="0" shapeId="0" xr:uid="{8B317A76-36C9-47B9-A113-725142D88449}">
      <text>
        <r>
          <rPr>
            <sz val="10"/>
            <rFont val="Tahoma"/>
            <family val="2"/>
          </rPr>
          <t>Total Dox Acceptance Amt - Total Paid Amt</t>
        </r>
      </text>
    </comment>
    <comment ref="K830" authorId="0" shapeId="0" xr:uid="{C346F49F-D520-4C71-B85F-433B39A465DC}">
      <text>
        <r>
          <rPr>
            <sz val="10"/>
            <rFont val="Tahoma"/>
            <family val="2"/>
          </rPr>
          <t>Y03302022-34</t>
        </r>
      </text>
    </comment>
    <comment ref="X831" authorId="0" shapeId="0" xr:uid="{E5B884EE-3CB0-445F-A141-61B64F074E64}">
      <text>
        <r>
          <rPr>
            <sz val="10"/>
            <rFont val="Tahoma"/>
            <family val="2"/>
          </rPr>
          <t>Total Dox Acceptance Amt - Total Paid Amt</t>
        </r>
      </text>
    </comment>
    <comment ref="K832" authorId="0" shapeId="0" xr:uid="{6CCA7D50-107C-46D6-80C1-0F2C5B52C81B}">
      <text>
        <r>
          <rPr>
            <sz val="10"/>
            <rFont val="Tahoma"/>
            <family val="2"/>
          </rPr>
          <t>Y03082022-63</t>
        </r>
      </text>
    </comment>
    <comment ref="X833" authorId="0" shapeId="0" xr:uid="{A4AE9A4F-F24E-4BC0-9B7D-685E9809FFEC}">
      <text>
        <r>
          <rPr>
            <sz val="10"/>
            <rFont val="Tahoma"/>
            <family val="2"/>
          </rPr>
          <t>Total Dox Acceptance Amt - Total Paid Amt</t>
        </r>
      </text>
    </comment>
    <comment ref="K834" authorId="0" shapeId="0" xr:uid="{028D5C7B-A52B-4641-950E-197A347CBE55}">
      <text>
        <r>
          <rPr>
            <sz val="10"/>
            <rFont val="Tahoma"/>
            <family val="2"/>
          </rPr>
          <t>Y12272021-3</t>
        </r>
      </text>
    </comment>
    <comment ref="X835" authorId="0" shapeId="0" xr:uid="{586CBE06-4DA2-45B7-B01F-A083206326A2}">
      <text>
        <r>
          <rPr>
            <sz val="10"/>
            <rFont val="Tahoma"/>
            <family val="2"/>
          </rPr>
          <t>Total Dox Acceptance Amt - Total Paid Amt</t>
        </r>
      </text>
    </comment>
    <comment ref="K836" authorId="0" shapeId="0" xr:uid="{419D9978-26AD-4CB8-8ADD-0AEEDDA7F030}">
      <text>
        <r>
          <rPr>
            <sz val="10"/>
            <rFont val="Tahoma"/>
            <family val="2"/>
          </rPr>
          <t>Y12272021-6</t>
        </r>
      </text>
    </comment>
    <comment ref="X837" authorId="0" shapeId="0" xr:uid="{47978E52-D475-41FA-ADD6-081E456E1C58}">
      <text>
        <r>
          <rPr>
            <sz val="10"/>
            <rFont val="Tahoma"/>
            <family val="2"/>
          </rPr>
          <t>Total Dox Acceptance Amt - Total Paid Amt</t>
        </r>
      </text>
    </comment>
    <comment ref="K838" authorId="0" shapeId="0" xr:uid="{0936CDBE-2C66-4236-A0F2-33D4BC61324F}">
      <text>
        <r>
          <rPr>
            <sz val="10"/>
            <rFont val="Tahoma"/>
            <family val="2"/>
          </rPr>
          <t>Y12022021-16</t>
        </r>
      </text>
    </comment>
    <comment ref="K839" authorId="0" shapeId="0" xr:uid="{96D80F1D-0E25-4DC4-8734-26BCB1977AEE}">
      <text>
        <r>
          <rPr>
            <sz val="10"/>
            <rFont val="Tahoma"/>
            <family val="2"/>
          </rPr>
          <t>Y12262021-14</t>
        </r>
      </text>
    </comment>
    <comment ref="K840" authorId="0" shapeId="0" xr:uid="{5FC3EA0C-5420-4DAC-9823-CD23ABC40EDE}">
      <text>
        <r>
          <rPr>
            <sz val="10"/>
            <rFont val="Tahoma"/>
            <family val="2"/>
          </rPr>
          <t>Y02232022-4</t>
        </r>
      </text>
    </comment>
    <comment ref="K841" authorId="0" shapeId="0" xr:uid="{B324BB9B-292D-4E21-917D-8C07D634D6A6}">
      <text>
        <r>
          <rPr>
            <sz val="10"/>
            <rFont val="Tahoma"/>
            <family val="2"/>
          </rPr>
          <t>Y02232022-4</t>
        </r>
      </text>
    </comment>
    <comment ref="K842" authorId="0" shapeId="0" xr:uid="{EB7F859B-8B63-42D6-B540-26F5EB5DD88D}">
      <text>
        <r>
          <rPr>
            <sz val="10"/>
            <rFont val="Tahoma"/>
            <family val="2"/>
          </rPr>
          <t>Y03052022-12</t>
        </r>
      </text>
    </comment>
    <comment ref="K843" authorId="0" shapeId="0" xr:uid="{1581F4FD-B244-4150-9C38-2F164D242DBB}">
      <text>
        <r>
          <rPr>
            <sz val="10"/>
            <rFont val="Tahoma"/>
            <family val="2"/>
          </rPr>
          <t>Y03052022-12</t>
        </r>
      </text>
    </comment>
    <comment ref="X844" authorId="0" shapeId="0" xr:uid="{5B4BBA0E-6078-4FF2-9803-2A0B4BE687B7}">
      <text>
        <r>
          <rPr>
            <sz val="10"/>
            <rFont val="Tahoma"/>
            <family val="2"/>
          </rPr>
          <t>Total Dox Acceptance Amt - Total Paid Amt</t>
        </r>
      </text>
    </comment>
    <comment ref="K845" authorId="0" shapeId="0" xr:uid="{E7AD9C5C-3906-4F4E-92E2-F78D23C25349}">
      <text>
        <r>
          <rPr>
            <sz val="10"/>
            <rFont val="Tahoma"/>
            <family val="2"/>
          </rPr>
          <t>Y01182022-20</t>
        </r>
      </text>
    </comment>
    <comment ref="X846" authorId="0" shapeId="0" xr:uid="{42D56F8F-E772-4661-8AD8-A59BCA864549}">
      <text>
        <r>
          <rPr>
            <sz val="10"/>
            <rFont val="Tahoma"/>
            <family val="2"/>
          </rPr>
          <t>Total Dox Acceptance Amt - Total Paid Amt</t>
        </r>
      </text>
    </comment>
    <comment ref="K847" authorId="0" shapeId="0" xr:uid="{1BF8F940-2334-4A06-87ED-49E2C936F10A}">
      <text>
        <r>
          <rPr>
            <sz val="10"/>
            <rFont val="Tahoma"/>
            <family val="2"/>
          </rPr>
          <t>Y05122022-17</t>
        </r>
      </text>
    </comment>
    <comment ref="X848" authorId="0" shapeId="0" xr:uid="{8923CC4C-6988-4EC4-877D-F2F001A5014A}">
      <text>
        <r>
          <rPr>
            <sz val="10"/>
            <rFont val="Tahoma"/>
            <family val="2"/>
          </rPr>
          <t>Total Dox Acceptance Amt - Total Paid Amt</t>
        </r>
      </text>
    </comment>
    <comment ref="K849" authorId="0" shapeId="0" xr:uid="{7BFB6127-31F4-48E9-A800-A454CDC1A508}">
      <text>
        <r>
          <rPr>
            <sz val="10"/>
            <rFont val="Tahoma"/>
            <family val="2"/>
          </rPr>
          <t>Y03302022-19</t>
        </r>
      </text>
    </comment>
    <comment ref="X850" authorId="0" shapeId="0" xr:uid="{959C5ACF-E9F8-4137-BEA1-993EFBBB8C88}">
      <text>
        <r>
          <rPr>
            <sz val="10"/>
            <rFont val="Tahoma"/>
            <family val="2"/>
          </rPr>
          <t>Total Dox Acceptance Amt - Total Paid Amt</t>
        </r>
      </text>
    </comment>
    <comment ref="K851" authorId="0" shapeId="0" xr:uid="{1C901DCD-1838-4147-919B-BAF8F667245D}">
      <text>
        <r>
          <rPr>
            <sz val="10"/>
            <rFont val="Tahoma"/>
            <family val="2"/>
          </rPr>
          <t>Y06082022-101</t>
        </r>
      </text>
    </comment>
    <comment ref="X852" authorId="0" shapeId="0" xr:uid="{23D2316B-D251-4C09-9CD3-95C0DB34F8D1}">
      <text>
        <r>
          <rPr>
            <sz val="10"/>
            <rFont val="Tahoma"/>
            <family val="2"/>
          </rPr>
          <t>Total Dox Acceptance Amt - Total Paid Amt</t>
        </r>
      </text>
    </comment>
    <comment ref="K853" authorId="0" shapeId="0" xr:uid="{7F2F6BB0-7073-42B3-8975-4A30C53E45D1}">
      <text>
        <r>
          <rPr>
            <sz val="10"/>
            <rFont val="Tahoma"/>
            <family val="2"/>
          </rPr>
          <t>Y12272021-2</t>
        </r>
      </text>
    </comment>
    <comment ref="X854" authorId="0" shapeId="0" xr:uid="{96211988-DF8B-40D6-84CE-CD04DF192419}">
      <text>
        <r>
          <rPr>
            <sz val="10"/>
            <rFont val="Tahoma"/>
            <family val="2"/>
          </rPr>
          <t>Total Dox Acceptance Amt - Total Paid Amt</t>
        </r>
      </text>
    </comment>
    <comment ref="K855" authorId="0" shapeId="0" xr:uid="{5FCC40BE-A7B3-4EE5-BBDB-7714D19CB360}">
      <text>
        <r>
          <rPr>
            <sz val="10"/>
            <rFont val="Tahoma"/>
            <family val="2"/>
          </rPr>
          <t>Y03082022-64</t>
        </r>
      </text>
    </comment>
    <comment ref="X856" authorId="0" shapeId="0" xr:uid="{0E4BC2ED-DBF5-4893-8E45-739F8D1D5973}">
      <text>
        <r>
          <rPr>
            <sz val="10"/>
            <rFont val="Tahoma"/>
            <family val="2"/>
          </rPr>
          <t>Total Dox Acceptance Amt - Total Paid Amt</t>
        </r>
      </text>
    </comment>
    <comment ref="K857" authorId="0" shapeId="0" xr:uid="{7B521F39-6ED4-4963-896C-DC3D60CA3F62}">
      <text>
        <r>
          <rPr>
            <sz val="10"/>
            <rFont val="Tahoma"/>
            <family val="2"/>
          </rPr>
          <t>Y03302022-8</t>
        </r>
      </text>
    </comment>
    <comment ref="X858" authorId="0" shapeId="0" xr:uid="{12AC3B83-6D86-41D2-B337-EBDFF59C9F2F}">
      <text>
        <r>
          <rPr>
            <sz val="10"/>
            <rFont val="Tahoma"/>
            <family val="2"/>
          </rPr>
          <t>Total Dox Acceptance Amt - Total Paid Amt</t>
        </r>
      </text>
    </comment>
    <comment ref="K859" authorId="0" shapeId="0" xr:uid="{5A3641AE-F852-485E-972B-65841D416497}">
      <text>
        <r>
          <rPr>
            <sz val="10"/>
            <rFont val="Tahoma"/>
            <family val="2"/>
          </rPr>
          <t>Y04112022-88</t>
        </r>
      </text>
    </comment>
    <comment ref="X860" authorId="0" shapeId="0" xr:uid="{80815F2C-86F2-4A73-9EA5-33BB59BD061C}">
      <text>
        <r>
          <rPr>
            <sz val="10"/>
            <rFont val="Tahoma"/>
            <family val="2"/>
          </rPr>
          <t>Total Dox Acceptance Amt - Total Paid Amt</t>
        </r>
      </text>
    </comment>
    <comment ref="K861" authorId="0" shapeId="0" xr:uid="{4976FDFE-12F0-41B2-BD6D-B4BE9430FA3C}">
      <text>
        <r>
          <rPr>
            <sz val="10"/>
            <rFont val="Tahoma"/>
            <family val="2"/>
          </rPr>
          <t>Y01182022-16</t>
        </r>
      </text>
    </comment>
    <comment ref="X862" authorId="0" shapeId="0" xr:uid="{EBE4EE36-FB6C-4F0E-9181-131B0ABCD6E7}">
      <text>
        <r>
          <rPr>
            <sz val="10"/>
            <rFont val="Tahoma"/>
            <family val="2"/>
          </rPr>
          <t>Total Dox Acceptance Amt - Total Paid Amt</t>
        </r>
      </text>
    </comment>
    <comment ref="K863" authorId="0" shapeId="0" xr:uid="{29CA49C0-86C1-47D7-AE9F-C610E1794247}">
      <text>
        <r>
          <rPr>
            <sz val="10"/>
            <rFont val="Tahoma"/>
            <family val="2"/>
          </rPr>
          <t>Y05192022-2</t>
        </r>
      </text>
    </comment>
    <comment ref="X864" authorId="0" shapeId="0" xr:uid="{5B55A142-B968-4AE3-A03C-EAE67EFD01B0}">
      <text>
        <r>
          <rPr>
            <sz val="10"/>
            <rFont val="Tahoma"/>
            <family val="2"/>
          </rPr>
          <t>Total Dox Acceptance Amt - Total Paid Amt</t>
        </r>
      </text>
    </comment>
    <comment ref="K865" authorId="0" shapeId="0" xr:uid="{C6F091D3-8440-4979-9D82-C3743250F213}">
      <text>
        <r>
          <rPr>
            <sz val="10"/>
            <rFont val="Tahoma"/>
            <family val="2"/>
          </rPr>
          <t>Y12272021-7</t>
        </r>
      </text>
    </comment>
    <comment ref="X866" authorId="0" shapeId="0" xr:uid="{E97BA97C-823C-4346-BACA-7185598D7D52}">
      <text>
        <r>
          <rPr>
            <sz val="10"/>
            <rFont val="Tahoma"/>
            <family val="2"/>
          </rPr>
          <t>Total Dox Acceptance Amt - Total Paid Amt</t>
        </r>
      </text>
    </comment>
    <comment ref="K867" authorId="0" shapeId="0" xr:uid="{233AE558-D63E-4A1A-A96A-03874D633153}">
      <text>
        <r>
          <rPr>
            <sz val="10"/>
            <rFont val="Tahoma"/>
            <family val="2"/>
          </rPr>
          <t>Y03082022-80</t>
        </r>
      </text>
    </comment>
    <comment ref="K868" authorId="0" shapeId="0" xr:uid="{B676D0BA-6EB2-45C3-9871-8118E9790957}">
      <text>
        <r>
          <rPr>
            <sz val="10"/>
            <rFont val="Tahoma"/>
            <family val="2"/>
          </rPr>
          <t>Y04042022-70</t>
        </r>
      </text>
    </comment>
    <comment ref="X869" authorId="0" shapeId="0" xr:uid="{F9A2873C-EEC1-463B-B12B-0E6C6981572B}">
      <text>
        <r>
          <rPr>
            <sz val="10"/>
            <rFont val="Tahoma"/>
            <family val="2"/>
          </rPr>
          <t>Total Dox Acceptance Amt - Total Paid Amt</t>
        </r>
      </text>
    </comment>
    <comment ref="K870" authorId="0" shapeId="0" xr:uid="{537AEA9C-6469-424C-BF37-5FBCCE12EF66}">
      <text>
        <r>
          <rPr>
            <sz val="10"/>
            <rFont val="Tahoma"/>
            <family val="2"/>
          </rPr>
          <t>Y03302022-36</t>
        </r>
      </text>
    </comment>
    <comment ref="X871" authorId="0" shapeId="0" xr:uid="{976A809A-DCED-4D2F-AE5B-63B582DE9589}">
      <text>
        <r>
          <rPr>
            <sz val="10"/>
            <rFont val="Tahoma"/>
            <family val="2"/>
          </rPr>
          <t>Total Dox Acceptance Amt - Total Paid Amt</t>
        </r>
      </text>
    </comment>
    <comment ref="K872" authorId="0" shapeId="0" xr:uid="{274F097B-709E-4AF7-B825-045C771DB53B}">
      <text>
        <r>
          <rPr>
            <sz val="10"/>
            <rFont val="Tahoma"/>
            <family val="2"/>
          </rPr>
          <t>Y01182022-19</t>
        </r>
      </text>
    </comment>
    <comment ref="X873" authorId="0" shapeId="0" xr:uid="{C07180FF-295B-4233-AE64-D059BAF8A85E}">
      <text>
        <r>
          <rPr>
            <sz val="10"/>
            <rFont val="Tahoma"/>
            <family val="2"/>
          </rPr>
          <t>Total Dox Acceptance Amt - Total Paid Amt</t>
        </r>
      </text>
    </comment>
    <comment ref="K874" authorId="0" shapeId="0" xr:uid="{A8A24666-18E0-4A73-825C-1CD0B7FD835D}">
      <text>
        <r>
          <rPr>
            <sz val="10"/>
            <rFont val="Tahoma"/>
            <family val="2"/>
          </rPr>
          <t>Y04112022-99</t>
        </r>
      </text>
    </comment>
    <comment ref="X875" authorId="0" shapeId="0" xr:uid="{5D1A5B66-DF32-4B38-89E2-B49EEA35F440}">
      <text>
        <r>
          <rPr>
            <sz val="10"/>
            <rFont val="Tahoma"/>
            <family val="2"/>
          </rPr>
          <t>Total Dox Acceptance Amt - Total Paid Amt</t>
        </r>
      </text>
    </comment>
    <comment ref="K876" authorId="0" shapeId="0" xr:uid="{2A47D633-64F4-4342-A2FA-29EA94F9CD55}">
      <text>
        <r>
          <rPr>
            <sz val="10"/>
            <rFont val="Tahoma"/>
            <family val="2"/>
          </rPr>
          <t>Y08032022-30</t>
        </r>
      </text>
    </comment>
    <comment ref="X877" authorId="0" shapeId="0" xr:uid="{6130890D-8854-4534-9445-594848FB2BEB}">
      <text>
        <r>
          <rPr>
            <sz val="10"/>
            <rFont val="Tahoma"/>
            <family val="2"/>
          </rPr>
          <t>Total Dox Acceptance Amt - Total Paid Amt</t>
        </r>
      </text>
    </comment>
    <comment ref="K878" authorId="0" shapeId="0" xr:uid="{AC378D1D-429E-4FE5-AB57-3EE77C6795BF}">
      <text>
        <r>
          <rPr>
            <sz val="10"/>
            <rFont val="Tahoma"/>
            <family val="2"/>
          </rPr>
          <t>Y05122022-51</t>
        </r>
      </text>
    </comment>
    <comment ref="X879" authorId="0" shapeId="0" xr:uid="{29B25713-019D-45F9-BBB8-893313120403}">
      <text>
        <r>
          <rPr>
            <sz val="10"/>
            <rFont val="Tahoma"/>
            <family val="2"/>
          </rPr>
          <t>Total Dox Acceptance Amt - Total Paid Amt</t>
        </r>
      </text>
    </comment>
    <comment ref="K880" authorId="0" shapeId="0" xr:uid="{94B631AF-602F-4055-A144-5AEE04D274AA}">
      <text>
        <r>
          <rPr>
            <sz val="10"/>
            <rFont val="Tahoma"/>
            <family val="2"/>
          </rPr>
          <t>Y04112022-138</t>
        </r>
      </text>
    </comment>
    <comment ref="X881" authorId="0" shapeId="0" xr:uid="{C46B7E18-A362-4361-BAA6-9E30A5C70509}">
      <text>
        <r>
          <rPr>
            <sz val="10"/>
            <rFont val="Tahoma"/>
            <family val="2"/>
          </rPr>
          <t>Total Dox Acceptance Amt - Total Paid Amt</t>
        </r>
      </text>
    </comment>
    <comment ref="K882" authorId="0" shapeId="0" xr:uid="{03EF10F0-98E3-4625-BB95-9F8A38FBB517}">
      <text>
        <r>
          <rPr>
            <sz val="10"/>
            <rFont val="Tahoma"/>
            <family val="2"/>
          </rPr>
          <t>Y03302022-22</t>
        </r>
      </text>
    </comment>
    <comment ref="X883" authorId="0" shapeId="0" xr:uid="{EEB0E6EB-5D68-47BA-9084-CC2CC082A27D}">
      <text>
        <r>
          <rPr>
            <sz val="10"/>
            <rFont val="Tahoma"/>
            <family val="2"/>
          </rPr>
          <t>Total Dox Acceptance Amt - Total Paid Amt</t>
        </r>
      </text>
    </comment>
    <comment ref="K884" authorId="0" shapeId="0" xr:uid="{A95DFE28-CBC0-41B5-B635-C1079E4A9C50}">
      <text>
        <r>
          <rPr>
            <sz val="10"/>
            <rFont val="Tahoma"/>
            <family val="2"/>
          </rPr>
          <t>Y01182022-17</t>
        </r>
      </text>
    </comment>
    <comment ref="X885" authorId="0" shapeId="0" xr:uid="{EB21F27B-B0A1-47E7-A3A0-5685579788F7}">
      <text>
        <r>
          <rPr>
            <sz val="10"/>
            <rFont val="Tahoma"/>
            <family val="2"/>
          </rPr>
          <t>Total Dox Acceptance Amt - Total Paid Amt</t>
        </r>
      </text>
    </comment>
    <comment ref="K886" authorId="0" shapeId="0" xr:uid="{C24B705E-13CC-42AE-B9A7-BD3EA43FAFD6}">
      <text>
        <r>
          <rPr>
            <sz val="10"/>
            <rFont val="Tahoma"/>
            <family val="2"/>
          </rPr>
          <t>Y01182022-18</t>
        </r>
      </text>
    </comment>
    <comment ref="X887" authorId="0" shapeId="0" xr:uid="{8B7C8806-4DCE-4068-9DD8-3E6E1A5B643B}">
      <text>
        <r>
          <rPr>
            <sz val="10"/>
            <rFont val="Tahoma"/>
            <family val="2"/>
          </rPr>
          <t>Total Dox Acceptance Amt - Total Paid Amt</t>
        </r>
      </text>
    </comment>
    <comment ref="K888" authorId="0" shapeId="0" xr:uid="{7D8271AF-1EC0-4145-9612-BA34F4E85D2F}">
      <text>
        <r>
          <rPr>
            <sz val="10"/>
            <rFont val="Tahoma"/>
            <family val="2"/>
          </rPr>
          <t>Y03302022-43</t>
        </r>
      </text>
    </comment>
    <comment ref="X889" authorId="0" shapeId="0" xr:uid="{5F3F889D-94C3-442B-B3CC-59D0037CAE4E}">
      <text>
        <r>
          <rPr>
            <sz val="10"/>
            <rFont val="Tahoma"/>
            <family val="2"/>
          </rPr>
          <t>Total Dox Acceptance Amt - Total Paid Amt</t>
        </r>
      </text>
    </comment>
    <comment ref="K890" authorId="0" shapeId="0" xr:uid="{EAA37448-EF46-4DB9-AC65-9931EAF5BD08}">
      <text>
        <r>
          <rPr>
            <sz val="10"/>
            <rFont val="Tahoma"/>
            <family val="2"/>
          </rPr>
          <t>Y04112022-104</t>
        </r>
      </text>
    </comment>
    <comment ref="X891" authorId="0" shapeId="0" xr:uid="{075EAC2E-AD04-4F32-A854-7230FA8C5036}">
      <text>
        <r>
          <rPr>
            <sz val="10"/>
            <rFont val="Tahoma"/>
            <family val="2"/>
          </rPr>
          <t>Total Dox Acceptance Amt - Total Paid Amt</t>
        </r>
      </text>
    </comment>
    <comment ref="K892" authorId="0" shapeId="0" xr:uid="{CB22B95C-4C5C-469C-A060-09F8C19C19C1}">
      <text>
        <r>
          <rPr>
            <sz val="10"/>
            <rFont val="Tahoma"/>
            <family val="2"/>
          </rPr>
          <t>Y03082022-70</t>
        </r>
      </text>
    </comment>
    <comment ref="X893" authorId="0" shapeId="0" xr:uid="{E953952A-30B8-4B17-BD19-4D08F47A5EBE}">
      <text>
        <r>
          <rPr>
            <sz val="10"/>
            <rFont val="Tahoma"/>
            <family val="2"/>
          </rPr>
          <t>Total Dox Acceptance Amt - Total Paid Amt</t>
        </r>
      </text>
    </comment>
    <comment ref="K894" authorId="0" shapeId="0" xr:uid="{F8ED3D59-C648-44CE-9C2D-B0818A586CBA}">
      <text>
        <r>
          <rPr>
            <sz val="10"/>
            <rFont val="Tahoma"/>
            <family val="2"/>
          </rPr>
          <t>Y03082022-73</t>
        </r>
      </text>
    </comment>
    <comment ref="X895" authorId="0" shapeId="0" xr:uid="{59A377E9-66FF-407F-98D9-40AA573A8EC1}">
      <text>
        <r>
          <rPr>
            <sz val="10"/>
            <rFont val="Tahoma"/>
            <family val="2"/>
          </rPr>
          <t>Total Dox Acceptance Amt - Total Paid Amt</t>
        </r>
      </text>
    </comment>
    <comment ref="K896" authorId="0" shapeId="0" xr:uid="{D4D26C46-3B92-48AF-B780-E4EA63FE132E}">
      <text>
        <r>
          <rPr>
            <sz val="10"/>
            <rFont val="Tahoma"/>
            <family val="2"/>
          </rPr>
          <t>Y03082022-71</t>
        </r>
      </text>
    </comment>
    <comment ref="X897" authorId="0" shapeId="0" xr:uid="{72E71482-6476-46FB-B451-F6269977BAAF}">
      <text>
        <r>
          <rPr>
            <sz val="10"/>
            <rFont val="Tahoma"/>
            <family val="2"/>
          </rPr>
          <t>Total Dox Acceptance Amt - Total Paid Amt</t>
        </r>
      </text>
    </comment>
    <comment ref="K898" authorId="0" shapeId="0" xr:uid="{9FBFC893-6D87-48E1-AE74-4054E42F4068}">
      <text>
        <r>
          <rPr>
            <sz val="10"/>
            <rFont val="Tahoma"/>
            <family val="2"/>
          </rPr>
          <t>Y08032022-28</t>
        </r>
      </text>
    </comment>
    <comment ref="X899" authorId="0" shapeId="0" xr:uid="{0EB80F27-513F-4444-B32D-727C72BACFCF}">
      <text>
        <r>
          <rPr>
            <sz val="10"/>
            <rFont val="Tahoma"/>
            <family val="2"/>
          </rPr>
          <t>Total Dox Acceptance Amt - Total Paid Amt</t>
        </r>
      </text>
    </comment>
    <comment ref="K900" authorId="0" shapeId="0" xr:uid="{55D5D0D1-8ABC-4781-8781-8BD1F0FA98D6}">
      <text>
        <r>
          <rPr>
            <sz val="10"/>
            <rFont val="Tahoma"/>
            <family val="2"/>
          </rPr>
          <t>Y06162022-5</t>
        </r>
      </text>
    </comment>
    <comment ref="X901" authorId="0" shapeId="0" xr:uid="{21B74F0E-28F6-4EA1-90C8-D9949ECEB808}">
      <text>
        <r>
          <rPr>
            <sz val="10"/>
            <rFont val="Tahoma"/>
            <family val="2"/>
          </rPr>
          <t>Total Dox Acceptance Amt - Total Paid Amt</t>
        </r>
      </text>
    </comment>
    <comment ref="K902" authorId="0" shapeId="0" xr:uid="{50B562FD-878C-4B1A-8590-02B3797C199C}">
      <text>
        <r>
          <rPr>
            <sz val="10"/>
            <rFont val="Tahoma"/>
            <family val="2"/>
          </rPr>
          <t>Y03302022-33</t>
        </r>
      </text>
    </comment>
    <comment ref="X903" authorId="0" shapeId="0" xr:uid="{31D255B0-615A-4F7B-BDCC-6018658E2693}">
      <text>
        <r>
          <rPr>
            <sz val="10"/>
            <rFont val="Tahoma"/>
            <family val="2"/>
          </rPr>
          <t>Total Dox Acceptance Amt - Total Paid Amt</t>
        </r>
      </text>
    </comment>
    <comment ref="K904" authorId="0" shapeId="0" xr:uid="{4E36D572-C2CF-4314-8C71-98D3F1432405}">
      <text>
        <r>
          <rPr>
            <sz val="10"/>
            <rFont val="Tahoma"/>
            <family val="2"/>
          </rPr>
          <t>Y09052022-9</t>
        </r>
      </text>
    </comment>
    <comment ref="X905" authorId="0" shapeId="0" xr:uid="{9C302759-EDBA-46CB-8FDA-A1447F030A6D}">
      <text>
        <r>
          <rPr>
            <sz val="10"/>
            <rFont val="Tahoma"/>
            <family val="2"/>
          </rPr>
          <t>Total Dox Acceptance Amt - Total Paid Amt</t>
        </r>
      </text>
    </comment>
    <comment ref="K906" authorId="0" shapeId="0" xr:uid="{DAC847AC-42A8-418E-86B5-3B5E05090827}">
      <text>
        <r>
          <rPr>
            <sz val="10"/>
            <rFont val="Tahoma"/>
            <family val="2"/>
          </rPr>
          <t>Y07022022-30</t>
        </r>
      </text>
    </comment>
    <comment ref="K907" authorId="0" shapeId="0" xr:uid="{B81FD89A-994D-4138-9B1B-A76C80289F57}">
      <text>
        <r>
          <rPr>
            <sz val="10"/>
            <rFont val="Tahoma"/>
            <family val="2"/>
          </rPr>
          <t>Y03082022-62</t>
        </r>
      </text>
    </comment>
    <comment ref="X908" authorId="0" shapeId="0" xr:uid="{B1755EC3-F6E7-4A42-8586-35E1310CE5DC}">
      <text>
        <r>
          <rPr>
            <sz val="10"/>
            <rFont val="Tahoma"/>
            <family val="2"/>
          </rPr>
          <t>Total Dox Acceptance Amt - Total Paid Amt</t>
        </r>
      </text>
    </comment>
    <comment ref="K909" authorId="0" shapeId="0" xr:uid="{E5004DFF-C59B-4C89-9F82-ACFA925C89C1}">
      <text>
        <r>
          <rPr>
            <sz val="10"/>
            <rFont val="Tahoma"/>
            <family val="2"/>
          </rPr>
          <t>Y07072022-6</t>
        </r>
      </text>
    </comment>
    <comment ref="X910" authorId="0" shapeId="0" xr:uid="{DEA2CCC8-503D-492F-9BD3-BF90181A0C5B}">
      <text>
        <r>
          <rPr>
            <sz val="10"/>
            <rFont val="Tahoma"/>
            <family val="2"/>
          </rPr>
          <t>Total Dox Acceptance Amt - Total Paid Amt</t>
        </r>
      </text>
    </comment>
    <comment ref="K911" authorId="0" shapeId="0" xr:uid="{B763046F-CABD-4DD4-B477-12A9F95AF07D}">
      <text>
        <r>
          <rPr>
            <sz val="10"/>
            <rFont val="Tahoma"/>
            <family val="2"/>
          </rPr>
          <t>Y04112022-95</t>
        </r>
      </text>
    </comment>
    <comment ref="X912" authorId="0" shapeId="0" xr:uid="{E3BF5E34-DA5D-488C-9BEB-A6DAD859CDAE}">
      <text>
        <r>
          <rPr>
            <sz val="10"/>
            <rFont val="Tahoma"/>
            <family val="2"/>
          </rPr>
          <t>Total Dox Acceptance Amt - Total Paid Amt</t>
        </r>
      </text>
    </comment>
    <comment ref="K913" authorId="0" shapeId="0" xr:uid="{54E339DA-2A54-41BB-8B64-C73C01688256}">
      <text>
        <r>
          <rPr>
            <sz val="10"/>
            <rFont val="Tahoma"/>
            <family val="2"/>
          </rPr>
          <t>Y04042022-79</t>
        </r>
      </text>
    </comment>
    <comment ref="X914" authorId="0" shapeId="0" xr:uid="{9EF937AA-EDB1-41D2-A08C-8DAED4B18A6D}">
      <text>
        <r>
          <rPr>
            <sz val="10"/>
            <rFont val="Tahoma"/>
            <family val="2"/>
          </rPr>
          <t>Total Dox Acceptance Amt - Total Paid Amt</t>
        </r>
      </text>
    </comment>
    <comment ref="K915" authorId="0" shapeId="0" xr:uid="{E9D15DD5-DC58-4217-B9DC-5F4C57F4CB96}">
      <text>
        <r>
          <rPr>
            <sz val="10"/>
            <rFont val="Tahoma"/>
            <family val="2"/>
          </rPr>
          <t>Y04112022-93</t>
        </r>
      </text>
    </comment>
    <comment ref="X916" authorId="0" shapeId="0" xr:uid="{91ABD166-CFF3-4563-8B89-BB4B7DBBB6F2}">
      <text>
        <r>
          <rPr>
            <sz val="10"/>
            <rFont val="Tahoma"/>
            <family val="2"/>
          </rPr>
          <t>Total Dox Acceptance Amt - Total Paid Amt</t>
        </r>
      </text>
    </comment>
    <comment ref="K917" authorId="0" shapeId="0" xr:uid="{D7706154-0824-4939-B866-CE9929DA4128}">
      <text>
        <r>
          <rPr>
            <sz val="10"/>
            <rFont val="Tahoma"/>
            <family val="2"/>
          </rPr>
          <t>Y04112022-101</t>
        </r>
      </text>
    </comment>
    <comment ref="X918" authorId="0" shapeId="0" xr:uid="{4F6C5C0A-B81F-4C5A-86D1-CBC9BCC4E343}">
      <text>
        <r>
          <rPr>
            <sz val="10"/>
            <rFont val="Tahoma"/>
            <family val="2"/>
          </rPr>
          <t>Total Dox Acceptance Amt - Total Paid Amt</t>
        </r>
      </text>
    </comment>
    <comment ref="K919" authorId="0" shapeId="0" xr:uid="{95AA8DE0-46C4-4A11-A1C9-B64241A34404}">
      <text>
        <r>
          <rPr>
            <sz val="10"/>
            <rFont val="Tahoma"/>
            <family val="2"/>
          </rPr>
          <t>Y04112022-86</t>
        </r>
      </text>
    </comment>
    <comment ref="X920" authorId="0" shapeId="0" xr:uid="{04A179B9-FAB9-449C-B674-28CA7E294686}">
      <text>
        <r>
          <rPr>
            <sz val="10"/>
            <rFont val="Tahoma"/>
            <family val="2"/>
          </rPr>
          <t>Total Dox Acceptance Amt - Total Paid Amt</t>
        </r>
      </text>
    </comment>
    <comment ref="K921" authorId="0" shapeId="0" xr:uid="{C143C53B-C1B6-4EAC-AF5A-4085125DC55D}">
      <text>
        <r>
          <rPr>
            <sz val="10"/>
            <rFont val="Tahoma"/>
            <family val="2"/>
          </rPr>
          <t>Y04052022-82</t>
        </r>
      </text>
    </comment>
    <comment ref="X922" authorId="0" shapeId="0" xr:uid="{E9941C62-8D83-4A16-9AF1-435DECAF0AB0}">
      <text>
        <r>
          <rPr>
            <sz val="10"/>
            <rFont val="Tahoma"/>
            <family val="2"/>
          </rPr>
          <t>Total Dox Acceptance Amt - Total Paid Amt</t>
        </r>
      </text>
    </comment>
    <comment ref="K923" authorId="0" shapeId="0" xr:uid="{CDD8BCBA-F48C-4BEB-8D59-1C13E75BEA4C}">
      <text>
        <r>
          <rPr>
            <sz val="10"/>
            <rFont val="Tahoma"/>
            <family val="2"/>
          </rPr>
          <t>Y04052022-78</t>
        </r>
      </text>
    </comment>
    <comment ref="X924" authorId="0" shapeId="0" xr:uid="{1DD02212-8EF7-483F-8FDF-BD8F298AA0CE}">
      <text>
        <r>
          <rPr>
            <sz val="10"/>
            <rFont val="Tahoma"/>
            <family val="2"/>
          </rPr>
          <t>Total Dox Acceptance Amt - Total Paid Amt</t>
        </r>
      </text>
    </comment>
    <comment ref="K925" authorId="0" shapeId="0" xr:uid="{9C4C69E2-75A9-4174-8283-46938EF6292C}">
      <text>
        <r>
          <rPr>
            <sz val="10"/>
            <rFont val="Tahoma"/>
            <family val="2"/>
          </rPr>
          <t>Y03082022-78</t>
        </r>
      </text>
    </comment>
    <comment ref="X926" authorId="0" shapeId="0" xr:uid="{DD506D85-064B-4A84-9C02-C60049462410}">
      <text>
        <r>
          <rPr>
            <sz val="10"/>
            <rFont val="Tahoma"/>
            <family val="2"/>
          </rPr>
          <t>Total Dox Acceptance Amt - Total Paid Amt</t>
        </r>
      </text>
    </comment>
    <comment ref="K927" authorId="0" shapeId="0" xr:uid="{0F9AA349-8D68-4C8F-9785-D686930FF9F0}">
      <text>
        <r>
          <rPr>
            <sz val="10"/>
            <rFont val="Tahoma"/>
            <family val="2"/>
          </rPr>
          <t>Y03082022-75</t>
        </r>
      </text>
    </comment>
    <comment ref="X928" authorId="0" shapeId="0" xr:uid="{7453A3FA-7FD2-4FB3-AAB8-745E468618A4}">
      <text>
        <r>
          <rPr>
            <sz val="10"/>
            <rFont val="Tahoma"/>
            <family val="2"/>
          </rPr>
          <t>Total Dox Acceptance Amt - Total Paid Amt</t>
        </r>
      </text>
    </comment>
    <comment ref="K929" authorId="0" shapeId="0" xr:uid="{9C734F43-F9CC-4877-9878-4E7EAA2CE5EC}">
      <text>
        <r>
          <rPr>
            <sz val="10"/>
            <rFont val="Tahoma"/>
            <family val="2"/>
          </rPr>
          <t>Y03302022-12</t>
        </r>
      </text>
    </comment>
    <comment ref="X930" authorId="0" shapeId="0" xr:uid="{49A527E2-D35C-41F8-B19C-A1F0066DA258}">
      <text>
        <r>
          <rPr>
            <sz val="10"/>
            <rFont val="Tahoma"/>
            <family val="2"/>
          </rPr>
          <t>Total Dox Acceptance Amt - Total Paid Amt</t>
        </r>
      </text>
    </comment>
    <comment ref="K931" authorId="0" shapeId="0" xr:uid="{C4F44BB5-C618-4705-A02F-844F643F6227}">
      <text>
        <r>
          <rPr>
            <sz val="10"/>
            <rFont val="Tahoma"/>
            <family val="2"/>
          </rPr>
          <t>Y03302022-42</t>
        </r>
      </text>
    </comment>
    <comment ref="X932" authorId="0" shapeId="0" xr:uid="{9E3CBD99-662E-4BA6-9B77-D273D54AEF5D}">
      <text>
        <r>
          <rPr>
            <sz val="10"/>
            <rFont val="Tahoma"/>
            <family val="2"/>
          </rPr>
          <t>Total Dox Acceptance Amt - Total Paid Amt</t>
        </r>
      </text>
    </comment>
    <comment ref="K933" authorId="0" shapeId="0" xr:uid="{E043D9F5-6AA9-4151-9402-5CD25573260A}">
      <text>
        <r>
          <rPr>
            <sz val="10"/>
            <rFont val="Tahoma"/>
            <family val="2"/>
          </rPr>
          <t>Y03302022-39</t>
        </r>
      </text>
    </comment>
    <comment ref="K934" authorId="0" shapeId="0" xr:uid="{71E63528-202A-4A3A-9B14-9578C26EB6AD}">
      <text>
        <r>
          <rPr>
            <sz val="10"/>
            <rFont val="Tahoma"/>
            <family val="2"/>
          </rPr>
          <t>Y07072022-7</t>
        </r>
      </text>
    </comment>
    <comment ref="X935" authorId="0" shapeId="0" xr:uid="{6CD10C66-53FA-4715-88E2-78F0AAFE77A1}">
      <text>
        <r>
          <rPr>
            <sz val="10"/>
            <rFont val="Tahoma"/>
            <family val="2"/>
          </rPr>
          <t>Total Dox Acceptance Amt - Total Paid Amt</t>
        </r>
      </text>
    </comment>
    <comment ref="K936" authorId="0" shapeId="0" xr:uid="{BB7A3ABC-9C58-4326-9783-8DDD47F06162}">
      <text>
        <r>
          <rPr>
            <sz val="10"/>
            <rFont val="Tahoma"/>
            <family val="2"/>
          </rPr>
          <t>Y04112022-94</t>
        </r>
      </text>
    </comment>
    <comment ref="X937" authorId="0" shapeId="0" xr:uid="{591A67B0-40D9-4909-854A-2BBCF90A465D}">
      <text>
        <r>
          <rPr>
            <sz val="10"/>
            <rFont val="Tahoma"/>
            <family val="2"/>
          </rPr>
          <t>Total Dox Acceptance Amt - Total Paid Amt</t>
        </r>
      </text>
    </comment>
    <comment ref="K938" authorId="0" shapeId="0" xr:uid="{4F3D70B1-EFC7-40FD-8697-8113B5D6EB60}">
      <text>
        <r>
          <rPr>
            <sz val="10"/>
            <rFont val="Tahoma"/>
            <family val="2"/>
          </rPr>
          <t>Y03302022-7</t>
        </r>
      </text>
    </comment>
    <comment ref="X939" authorId="0" shapeId="0" xr:uid="{589F2361-B0B6-479A-AE02-40464D762C34}">
      <text>
        <r>
          <rPr>
            <sz val="10"/>
            <rFont val="Tahoma"/>
            <family val="2"/>
          </rPr>
          <t>Total Dox Acceptance Amt - Total Paid Amt</t>
        </r>
      </text>
    </comment>
    <comment ref="K940" authorId="0" shapeId="0" xr:uid="{210F5EAA-73C3-4371-A34F-659687FE60D4}">
      <text>
        <r>
          <rPr>
            <sz val="10"/>
            <rFont val="Tahoma"/>
            <family val="2"/>
          </rPr>
          <t>Y03082022-74</t>
        </r>
      </text>
    </comment>
    <comment ref="X941" authorId="0" shapeId="0" xr:uid="{2D97A70F-5EDD-4341-95D5-D1B5D1837442}">
      <text>
        <r>
          <rPr>
            <sz val="10"/>
            <rFont val="Tahoma"/>
            <family val="2"/>
          </rPr>
          <t>Total Dox Acceptance Amt - Total Paid Amt</t>
        </r>
      </text>
    </comment>
    <comment ref="K942" authorId="0" shapeId="0" xr:uid="{5DE7B759-23E1-4D69-9EA9-EF4706816740}">
      <text>
        <r>
          <rPr>
            <sz val="10"/>
            <rFont val="Tahoma"/>
            <family val="2"/>
          </rPr>
          <t>Y04052022-72</t>
        </r>
      </text>
    </comment>
    <comment ref="X943" authorId="0" shapeId="0" xr:uid="{08AE1F08-FE63-495F-B403-E664895D8D83}">
      <text>
        <r>
          <rPr>
            <sz val="10"/>
            <rFont val="Tahoma"/>
            <family val="2"/>
          </rPr>
          <t>Total Dox Acceptance Amt - Total Paid Amt</t>
        </r>
      </text>
    </comment>
    <comment ref="K944" authorId="0" shapeId="0" xr:uid="{5C358EA8-9122-4C95-A3B6-54FCECCF8A0F}">
      <text>
        <r>
          <rPr>
            <sz val="10"/>
            <rFont val="Tahoma"/>
            <family val="2"/>
          </rPr>
          <t>Y04042022-84</t>
        </r>
      </text>
    </comment>
    <comment ref="X945" authorId="0" shapeId="0" xr:uid="{FF74C1FE-3421-49BE-A2DF-A8F041EBC613}">
      <text>
        <r>
          <rPr>
            <sz val="10"/>
            <rFont val="Tahoma"/>
            <family val="2"/>
          </rPr>
          <t>Total Dox Acceptance Amt - Total Paid Amt</t>
        </r>
      </text>
    </comment>
    <comment ref="K946" authorId="0" shapeId="0" xr:uid="{70A60A56-76AB-473B-B754-00E640741D50}">
      <text>
        <r>
          <rPr>
            <sz val="10"/>
            <rFont val="Tahoma"/>
            <family val="2"/>
          </rPr>
          <t>Y04112022-89</t>
        </r>
      </text>
    </comment>
    <comment ref="X947" authorId="0" shapeId="0" xr:uid="{0FC23765-0729-4A30-AE1C-1797E36776D3}">
      <text>
        <r>
          <rPr>
            <sz val="10"/>
            <rFont val="Tahoma"/>
            <family val="2"/>
          </rPr>
          <t>Total Dox Acceptance Amt - Total Paid Amt</t>
        </r>
      </text>
    </comment>
    <comment ref="K948" authorId="0" shapeId="0" xr:uid="{9FA86139-5CA9-4962-9BC5-1E5D4946E8A8}">
      <text>
        <r>
          <rPr>
            <sz val="10"/>
            <rFont val="Tahoma"/>
            <family val="2"/>
          </rPr>
          <t>Y04042022-85</t>
        </r>
      </text>
    </comment>
    <comment ref="X949" authorId="0" shapeId="0" xr:uid="{3DBB12E8-B0BA-4E9D-9FFB-572950BFD712}">
      <text>
        <r>
          <rPr>
            <sz val="10"/>
            <rFont val="Tahoma"/>
            <family val="2"/>
          </rPr>
          <t>Total Dox Acceptance Amt - Total Paid Amt</t>
        </r>
      </text>
    </comment>
    <comment ref="K950" authorId="0" shapeId="0" xr:uid="{88DE1DB9-D5E5-43A1-A7C1-CD4634085351}">
      <text>
        <r>
          <rPr>
            <sz val="10"/>
            <rFont val="Tahoma"/>
            <family val="2"/>
          </rPr>
          <t>Y03302022-38</t>
        </r>
      </text>
    </comment>
    <comment ref="X951" authorId="0" shapeId="0" xr:uid="{FEDBDD0E-4730-455C-8A6B-E6D8B91B6393}">
      <text>
        <r>
          <rPr>
            <sz val="10"/>
            <rFont val="Tahoma"/>
            <family val="2"/>
          </rPr>
          <t>Total Dox Acceptance Amt - Total Paid Amt</t>
        </r>
      </text>
    </comment>
    <comment ref="K952" authorId="0" shapeId="0" xr:uid="{957346B7-9D57-4BBD-AD71-F5CA013A364C}">
      <text>
        <r>
          <rPr>
            <sz val="10"/>
            <rFont val="Tahoma"/>
            <family val="2"/>
          </rPr>
          <t>Y04042022-87</t>
        </r>
      </text>
    </comment>
    <comment ref="X953" authorId="0" shapeId="0" xr:uid="{1E350664-3995-4986-9CE2-193923453D9B}">
      <text>
        <r>
          <rPr>
            <sz val="10"/>
            <rFont val="Tahoma"/>
            <family val="2"/>
          </rPr>
          <t>Total Dox Acceptance Amt - Total Paid Amt</t>
        </r>
      </text>
    </comment>
    <comment ref="K954" authorId="0" shapeId="0" xr:uid="{4712727A-E0CA-42A5-896F-A5CEBE337212}">
      <text>
        <r>
          <rPr>
            <sz val="10"/>
            <rFont val="Tahoma"/>
            <family val="2"/>
          </rPr>
          <t>Y04052022-81</t>
        </r>
      </text>
    </comment>
    <comment ref="X955" authorId="0" shapeId="0" xr:uid="{FDF46051-B683-47B1-9137-A7C0DF092456}">
      <text>
        <r>
          <rPr>
            <sz val="10"/>
            <rFont val="Tahoma"/>
            <family val="2"/>
          </rPr>
          <t>Total Dox Acceptance Amt - Total Paid Amt</t>
        </r>
      </text>
    </comment>
    <comment ref="K956" authorId="0" shapeId="0" xr:uid="{09333ED9-CC98-4EAF-913A-FFF365534FF7}">
      <text>
        <r>
          <rPr>
            <sz val="10"/>
            <rFont val="Tahoma"/>
            <family val="2"/>
          </rPr>
          <t>Y03082022-72</t>
        </r>
      </text>
    </comment>
    <comment ref="X957" authorId="0" shapeId="0" xr:uid="{6FA3DF84-D6FF-4D4F-9532-FBCFE5E7F82B}">
      <text>
        <r>
          <rPr>
            <sz val="10"/>
            <rFont val="Tahoma"/>
            <family val="2"/>
          </rPr>
          <t>Total Dox Acceptance Amt - Total Paid Amt</t>
        </r>
      </text>
    </comment>
    <comment ref="K958" authorId="0" shapeId="0" xr:uid="{F75E5E01-C7F6-4C65-8B24-202225D896AF}">
      <text>
        <r>
          <rPr>
            <sz val="10"/>
            <rFont val="Tahoma"/>
            <family val="2"/>
          </rPr>
          <t>Y05142022-5</t>
        </r>
      </text>
    </comment>
    <comment ref="X959" authorId="0" shapeId="0" xr:uid="{962C586B-0307-46C8-B815-93406490C389}">
      <text>
        <r>
          <rPr>
            <sz val="10"/>
            <rFont val="Tahoma"/>
            <family val="2"/>
          </rPr>
          <t>Total Dox Acceptance Amt - Total Paid Amt</t>
        </r>
      </text>
    </comment>
    <comment ref="K960" authorId="0" shapeId="0" xr:uid="{66CB7AE0-7007-41E8-A1C3-95CAEA95D7DC}">
      <text>
        <r>
          <rPr>
            <sz val="10"/>
            <rFont val="Tahoma"/>
            <family val="2"/>
          </rPr>
          <t>Y04042022-53</t>
        </r>
      </text>
    </comment>
    <comment ref="X961" authorId="0" shapeId="0" xr:uid="{9062BBAD-4BC3-4224-A3FF-F6DE35CC9634}">
      <text>
        <r>
          <rPr>
            <sz val="10"/>
            <rFont val="Tahoma"/>
            <family val="2"/>
          </rPr>
          <t>Total Dox Acceptance Amt - Total Paid Amt</t>
        </r>
      </text>
    </comment>
    <comment ref="K962" authorId="0" shapeId="0" xr:uid="{2C539343-6261-4505-B6CA-38DFE297F1A4}">
      <text>
        <r>
          <rPr>
            <sz val="10"/>
            <rFont val="Tahoma"/>
            <family val="2"/>
          </rPr>
          <t>Y03082022-79</t>
        </r>
      </text>
    </comment>
    <comment ref="X963" authorId="0" shapeId="0" xr:uid="{F954C0CA-136B-4578-8CE6-F79BC07BD54D}">
      <text>
        <r>
          <rPr>
            <sz val="10"/>
            <rFont val="Tahoma"/>
            <family val="2"/>
          </rPr>
          <t>Total Dox Acceptance Amt - Total Paid Amt</t>
        </r>
      </text>
    </comment>
    <comment ref="K964" authorId="0" shapeId="0" xr:uid="{52266154-7E11-4F8B-B8DD-6C23C428B65A}">
      <text>
        <r>
          <rPr>
            <sz val="10"/>
            <rFont val="Tahoma"/>
            <family val="2"/>
          </rPr>
          <t>Y05122022-40</t>
        </r>
      </text>
    </comment>
    <comment ref="X965" authorId="0" shapeId="0" xr:uid="{5CF577A5-04AE-4AC9-A158-17CD218EA6F2}">
      <text>
        <r>
          <rPr>
            <sz val="10"/>
            <rFont val="Tahoma"/>
            <family val="2"/>
          </rPr>
          <t>Total Dox Acceptance Amt - Total Paid Amt</t>
        </r>
      </text>
    </comment>
    <comment ref="K966" authorId="0" shapeId="0" xr:uid="{563B962C-3B6D-46A5-97CD-26FB2684923B}">
      <text>
        <r>
          <rPr>
            <sz val="10"/>
            <rFont val="Tahoma"/>
            <family val="2"/>
          </rPr>
          <t>Y03302022-41</t>
        </r>
      </text>
    </comment>
    <comment ref="X967" authorId="0" shapeId="0" xr:uid="{DAFC749B-2B95-4DB6-9071-6742D43012B6}">
      <text>
        <r>
          <rPr>
            <sz val="10"/>
            <rFont val="Tahoma"/>
            <family val="2"/>
          </rPr>
          <t>Total Dox Acceptance Amt - Total Paid Amt</t>
        </r>
      </text>
    </comment>
    <comment ref="K968" authorId="0" shapeId="0" xr:uid="{B6A0A9D8-F1C0-4762-8C2B-C600D2F9CC41}">
      <text>
        <r>
          <rPr>
            <sz val="10"/>
            <rFont val="Tahoma"/>
            <family val="2"/>
          </rPr>
          <t>Y04112022-140</t>
        </r>
      </text>
    </comment>
    <comment ref="X969" authorId="0" shapeId="0" xr:uid="{2FDE6C13-C61E-4EC8-B08A-9C535096D2A3}">
      <text>
        <r>
          <rPr>
            <sz val="10"/>
            <rFont val="Tahoma"/>
            <family val="2"/>
          </rPr>
          <t>Total Dox Acceptance Amt - Total Paid Amt</t>
        </r>
      </text>
    </comment>
    <comment ref="K970" authorId="0" shapeId="0" xr:uid="{C026C704-0585-4FD5-8209-25BF006301CF}">
      <text/>
    </comment>
    <comment ref="X971" authorId="0" shapeId="0" xr:uid="{265F8956-C79F-4DDD-8572-7773EBABDBD4}">
      <text>
        <r>
          <rPr>
            <sz val="10"/>
            <rFont val="Tahoma"/>
            <family val="2"/>
          </rPr>
          <t>Total Dox Acceptance Amt - Total Paid Amt</t>
        </r>
      </text>
    </comment>
    <comment ref="K972" authorId="0" shapeId="0" xr:uid="{45D6ACA3-1051-49E8-AA81-7F9239B8C7EE}">
      <text>
        <r>
          <rPr>
            <sz val="10"/>
            <rFont val="Tahoma"/>
            <family val="2"/>
          </rPr>
          <t>Y04112022-108</t>
        </r>
      </text>
    </comment>
    <comment ref="X973" authorId="0" shapeId="0" xr:uid="{0505C8E8-AF3B-4844-AE96-DEDF17354AAA}">
      <text>
        <r>
          <rPr>
            <sz val="10"/>
            <rFont val="Tahoma"/>
            <family val="2"/>
          </rPr>
          <t>Total Dox Acceptance Amt - Total Paid Amt</t>
        </r>
      </text>
    </comment>
    <comment ref="K974" authorId="0" shapeId="0" xr:uid="{3CD3B71E-A0D5-474A-843D-54B40DF25AF3}">
      <text/>
    </comment>
    <comment ref="X975" authorId="0" shapeId="0" xr:uid="{EEB5663E-3D5C-4959-A20E-EBBA08406904}">
      <text>
        <r>
          <rPr>
            <sz val="10"/>
            <rFont val="Tahoma"/>
            <family val="2"/>
          </rPr>
          <t>Total Dox Acceptance Amt - Total Paid Amt</t>
        </r>
      </text>
    </comment>
    <comment ref="K976" authorId="0" shapeId="0" xr:uid="{CB42BC81-78ED-434B-B82B-FACA7C8D5B14}">
      <text>
        <r>
          <rPr>
            <sz val="10"/>
            <rFont val="Tahoma"/>
            <family val="2"/>
          </rPr>
          <t>Y04042022-88</t>
        </r>
      </text>
    </comment>
    <comment ref="X977" authorId="0" shapeId="0" xr:uid="{6477F077-B337-4E7E-8C43-2ED58A5028D1}">
      <text>
        <r>
          <rPr>
            <sz val="10"/>
            <rFont val="Tahoma"/>
            <family val="2"/>
          </rPr>
          <t>Total Dox Acceptance Amt - Total Paid Amt</t>
        </r>
      </text>
    </comment>
    <comment ref="K978" authorId="0" shapeId="0" xr:uid="{C16C84DC-62A8-417B-A8C0-F773807E653E}">
      <text>
        <r>
          <rPr>
            <sz val="10"/>
            <rFont val="Tahoma"/>
            <family val="2"/>
          </rPr>
          <t>Y05122022-45</t>
        </r>
      </text>
    </comment>
    <comment ref="X979" authorId="0" shapeId="0" xr:uid="{988C809C-A23C-49C7-B791-7142A730C872}">
      <text>
        <r>
          <rPr>
            <sz val="10"/>
            <rFont val="Tahoma"/>
            <family val="2"/>
          </rPr>
          <t>Total Dox Acceptance Amt - Total Paid Amt</t>
        </r>
      </text>
    </comment>
    <comment ref="K980" authorId="0" shapeId="0" xr:uid="{E819730C-4AC7-4B65-A950-CFA7AAC36E12}">
      <text>
        <r>
          <rPr>
            <sz val="10"/>
            <rFont val="Tahoma"/>
            <family val="2"/>
          </rPr>
          <t>Y04042022-44</t>
        </r>
      </text>
    </comment>
    <comment ref="X981" authorId="0" shapeId="0" xr:uid="{279EB855-C195-4766-8DE1-69C778FB502F}">
      <text>
        <r>
          <rPr>
            <sz val="10"/>
            <rFont val="Tahoma"/>
            <family val="2"/>
          </rPr>
          <t>Total Dox Acceptance Amt - Total Paid Amt</t>
        </r>
      </text>
    </comment>
    <comment ref="K982" authorId="0" shapeId="0" xr:uid="{9385D3F2-8893-47BD-859F-2F1D0F082069}">
      <text>
        <r>
          <rPr>
            <sz val="10"/>
            <rFont val="Tahoma"/>
            <family val="2"/>
          </rPr>
          <t>Y06182022-2</t>
        </r>
      </text>
    </comment>
    <comment ref="X983" authorId="0" shapeId="0" xr:uid="{3E36417F-4D83-4706-8888-12F4D2296D2D}">
      <text>
        <r>
          <rPr>
            <sz val="10"/>
            <rFont val="Tahoma"/>
            <family val="2"/>
          </rPr>
          <t>Total Dox Acceptance Amt - Total Paid Amt</t>
        </r>
      </text>
    </comment>
    <comment ref="K984" authorId="0" shapeId="0" xr:uid="{00B7758D-7AD5-480E-93F8-2BA1D947BFA3}">
      <text>
        <r>
          <rPr>
            <sz val="10"/>
            <rFont val="Tahoma"/>
            <family val="2"/>
          </rPr>
          <t>Y04112022-103</t>
        </r>
      </text>
    </comment>
    <comment ref="X985" authorId="0" shapeId="0" xr:uid="{EB55E9EA-50AA-47A8-8EBF-CCAF704482E5}">
      <text>
        <r>
          <rPr>
            <sz val="10"/>
            <rFont val="Tahoma"/>
            <family val="2"/>
          </rPr>
          <t>Total Dox Acceptance Amt - Total Paid Amt</t>
        </r>
      </text>
    </comment>
    <comment ref="K986" authorId="0" shapeId="0" xr:uid="{9E4B3D1B-0234-4247-BC5F-1F5F68732129}">
      <text>
        <r>
          <rPr>
            <sz val="10"/>
            <rFont val="Tahoma"/>
            <family val="2"/>
          </rPr>
          <t>Y04112022-109</t>
        </r>
      </text>
    </comment>
    <comment ref="X987" authorId="0" shapeId="0" xr:uid="{06A7E4A0-5978-4EE0-AE8B-4F3CED9491D2}">
      <text>
        <r>
          <rPr>
            <sz val="10"/>
            <rFont val="Tahoma"/>
            <family val="2"/>
          </rPr>
          <t>Total Dox Acceptance Amt - Total Paid Amt</t>
        </r>
      </text>
    </comment>
    <comment ref="K988" authorId="0" shapeId="0" xr:uid="{48AE4CF3-6300-4CD0-9EB3-22CEB2A4F38F}">
      <text>
        <r>
          <rPr>
            <sz val="10"/>
            <rFont val="Tahoma"/>
            <family val="2"/>
          </rPr>
          <t>Y04042022-71</t>
        </r>
      </text>
    </comment>
    <comment ref="X989" authorId="0" shapeId="0" xr:uid="{D5C8BECC-5324-475D-90A2-24229A4B3415}">
      <text>
        <r>
          <rPr>
            <sz val="10"/>
            <rFont val="Tahoma"/>
            <family val="2"/>
          </rPr>
          <t>Total Dox Acceptance Amt - Total Paid Amt</t>
        </r>
      </text>
    </comment>
    <comment ref="K990" authorId="0" shapeId="0" xr:uid="{315A8FE9-684A-4E7D-B2D3-170CEE389CD5}">
      <text>
        <r>
          <rPr>
            <sz val="10"/>
            <rFont val="Tahoma"/>
            <family val="2"/>
          </rPr>
          <t>Y01182022-22</t>
        </r>
      </text>
    </comment>
    <comment ref="X991" authorId="0" shapeId="0" xr:uid="{C324D22A-1D72-415E-B23D-2AF257D862DB}">
      <text>
        <r>
          <rPr>
            <sz val="10"/>
            <rFont val="Tahoma"/>
            <family val="2"/>
          </rPr>
          <t>Total Dox Acceptance Amt - Total Paid Amt</t>
        </r>
      </text>
    </comment>
    <comment ref="K992" authorId="0" shapeId="0" xr:uid="{61A0A0DC-76F7-45F7-AC76-C31491F0BD98}">
      <text>
        <r>
          <rPr>
            <sz val="10"/>
            <rFont val="Tahoma"/>
            <family val="2"/>
          </rPr>
          <t>Y04042022-72</t>
        </r>
      </text>
    </comment>
    <comment ref="X993" authorId="0" shapeId="0" xr:uid="{1A819226-FB73-4125-8577-6B1E3AA97608}">
      <text>
        <r>
          <rPr>
            <sz val="10"/>
            <rFont val="Tahoma"/>
            <family val="2"/>
          </rPr>
          <t>Total Dox Acceptance Amt - Total Paid Amt</t>
        </r>
      </text>
    </comment>
    <comment ref="K994" authorId="0" shapeId="0" xr:uid="{78289AA4-4833-457F-AED3-6103BCFACBDA}">
      <text>
        <r>
          <rPr>
            <sz val="10"/>
            <rFont val="Tahoma"/>
            <family val="2"/>
          </rPr>
          <t>Y06162022-4</t>
        </r>
      </text>
    </comment>
    <comment ref="X995" authorId="0" shapeId="0" xr:uid="{B975F441-BF6F-48C0-8DB1-789C19604097}">
      <text>
        <r>
          <rPr>
            <sz val="10"/>
            <rFont val="Tahoma"/>
            <family val="2"/>
          </rPr>
          <t>Total Dox Acceptance Amt - Total Paid Amt</t>
        </r>
      </text>
    </comment>
    <comment ref="K996" authorId="0" shapeId="0" xr:uid="{77D38CED-1083-4599-9645-60BC3DA87739}">
      <text>
        <r>
          <rPr>
            <sz val="10"/>
            <rFont val="Tahoma"/>
            <family val="2"/>
          </rPr>
          <t>Y06082022-68</t>
        </r>
      </text>
    </comment>
    <comment ref="K997" authorId="0" shapeId="0" xr:uid="{A715B2A7-1093-430E-9E87-127E984E4954}">
      <text>
        <r>
          <rPr>
            <sz val="10"/>
            <rFont val="Tahoma"/>
            <family val="2"/>
          </rPr>
          <t>Y05172022-9</t>
        </r>
      </text>
    </comment>
    <comment ref="X998" authorId="0" shapeId="0" xr:uid="{060AD04E-0B24-4C6E-8711-F7B54DD2E942}">
      <text>
        <r>
          <rPr>
            <sz val="10"/>
            <rFont val="Tahoma"/>
            <family val="2"/>
          </rPr>
          <t>Total Dox Acceptance Amt - Total Paid Amt</t>
        </r>
      </text>
    </comment>
    <comment ref="K999" authorId="0" shapeId="0" xr:uid="{E87D0364-3707-44E5-A516-926C5E8BC6F3}">
      <text>
        <r>
          <rPr>
            <sz val="10"/>
            <rFont val="Tahoma"/>
            <family val="2"/>
          </rPr>
          <t>Y04112022-96</t>
        </r>
      </text>
    </comment>
    <comment ref="X1000" authorId="0" shapeId="0" xr:uid="{FB84F0BE-94AD-4D31-BC49-713E857AB1E8}">
      <text>
        <r>
          <rPr>
            <sz val="10"/>
            <rFont val="Tahoma"/>
            <family val="2"/>
          </rPr>
          <t>Total Dox Acceptance Amt - Total Paid Amt</t>
        </r>
      </text>
    </comment>
    <comment ref="K1001" authorId="0" shapeId="0" xr:uid="{11A357E1-3092-45C4-978D-EE657386BDC2}">
      <text>
        <r>
          <rPr>
            <sz val="10"/>
            <rFont val="Tahoma"/>
            <family val="2"/>
          </rPr>
          <t>Y04112022-106</t>
        </r>
      </text>
    </comment>
    <comment ref="X1002" authorId="0" shapeId="0" xr:uid="{E8FAA81D-131A-4788-B84C-FE233B2E1CE8}">
      <text>
        <r>
          <rPr>
            <sz val="10"/>
            <rFont val="Tahoma"/>
            <family val="2"/>
          </rPr>
          <t>Total Dox Acceptance Amt - Total Paid Amt</t>
        </r>
      </text>
    </comment>
    <comment ref="K1003" authorId="0" shapeId="0" xr:uid="{6ADB8088-23F8-4EA3-8599-E447041A17C7}">
      <text>
        <r>
          <rPr>
            <sz val="10"/>
            <rFont val="Tahoma"/>
            <family val="2"/>
          </rPr>
          <t>Y04052022-64</t>
        </r>
      </text>
    </comment>
    <comment ref="X1004" authorId="0" shapeId="0" xr:uid="{E52A8C92-359B-4031-AED8-F0F0C72296D9}">
      <text>
        <r>
          <rPr>
            <sz val="10"/>
            <rFont val="Tahoma"/>
            <family val="2"/>
          </rPr>
          <t>Total Dox Acceptance Amt - Total Paid Amt</t>
        </r>
      </text>
    </comment>
    <comment ref="K1005" authorId="0" shapeId="0" xr:uid="{5DAA9C1A-4103-4227-8807-309AB1024E5A}">
      <text>
        <r>
          <rPr>
            <sz val="10"/>
            <rFont val="Tahoma"/>
            <family val="2"/>
          </rPr>
          <t>Y04052022-116</t>
        </r>
      </text>
    </comment>
    <comment ref="X1006" authorId="0" shapeId="0" xr:uid="{E6EEA562-D81D-4368-ADC5-CAA8C19632F7}">
      <text>
        <r>
          <rPr>
            <sz val="10"/>
            <rFont val="Tahoma"/>
            <family val="2"/>
          </rPr>
          <t>Total Dox Acceptance Amt - Total Paid Amt</t>
        </r>
      </text>
    </comment>
    <comment ref="X1008" authorId="0" shapeId="0" xr:uid="{008FDE79-AF73-4E6F-AFDC-11811BE1BABD}">
      <text>
        <r>
          <rPr>
            <sz val="10"/>
            <rFont val="Tahoma"/>
            <family val="2"/>
          </rPr>
          <t>Total Dox Acceptance Amt - Total Paid Amt</t>
        </r>
      </text>
    </comment>
    <comment ref="K1009" authorId="0" shapeId="0" xr:uid="{A3DAE3B1-0F5F-48E1-9C21-917456403634}">
      <text>
        <r>
          <rPr>
            <sz val="10"/>
            <rFont val="Tahoma"/>
            <family val="2"/>
          </rPr>
          <t>Y03082022-77</t>
        </r>
      </text>
    </comment>
    <comment ref="X1010" authorId="0" shapeId="0" xr:uid="{053C4FBC-EF8E-4A97-90F7-A466BBF9C355}">
      <text>
        <r>
          <rPr>
            <sz val="10"/>
            <rFont val="Tahoma"/>
            <family val="2"/>
          </rPr>
          <t>Total Dox Acceptance Amt - Total Paid Amt</t>
        </r>
      </text>
    </comment>
    <comment ref="K1011" authorId="0" shapeId="0" xr:uid="{0D02E6E2-2815-4F99-8A07-2AFDEC3F3C6B}">
      <text>
        <r>
          <rPr>
            <sz val="10"/>
            <rFont val="Tahoma"/>
            <family val="2"/>
          </rPr>
          <t>Y01182022-23</t>
        </r>
      </text>
    </comment>
    <comment ref="X1012" authorId="0" shapeId="0" xr:uid="{0387D67D-DF0F-4EE7-86AB-E5352AF48FAE}">
      <text>
        <r>
          <rPr>
            <sz val="10"/>
            <rFont val="Tahoma"/>
            <family val="2"/>
          </rPr>
          <t>Total Dox Acceptance Amt - Total Paid Amt</t>
        </r>
      </text>
    </comment>
    <comment ref="K1013" authorId="0" shapeId="0" xr:uid="{414583E9-8E7B-4E38-97CE-090090151C24}">
      <text>
        <r>
          <rPr>
            <sz val="10"/>
            <rFont val="Tahoma"/>
            <family val="2"/>
          </rPr>
          <t>Y01262022-54</t>
        </r>
      </text>
    </comment>
    <comment ref="X1014" authorId="0" shapeId="0" xr:uid="{8589C806-9F84-466B-BD9C-185D793691AC}">
      <text>
        <r>
          <rPr>
            <sz val="10"/>
            <rFont val="Tahoma"/>
            <family val="2"/>
          </rPr>
          <t>Total Dox Acceptance Amt - Total Paid Amt</t>
        </r>
      </text>
    </comment>
    <comment ref="K1015" authorId="0" shapeId="0" xr:uid="{7EB7FCF2-EC21-4E7B-906E-9D82BC9F5A04}">
      <text>
        <r>
          <rPr>
            <sz val="10"/>
            <rFont val="Tahoma"/>
            <family val="2"/>
          </rPr>
          <t>Y04112022-67</t>
        </r>
      </text>
    </comment>
    <comment ref="K1016" authorId="0" shapeId="0" xr:uid="{C9E6656F-4AB7-4231-B491-29DA827E46D6}">
      <text>
        <r>
          <rPr>
            <sz val="10"/>
            <rFont val="Tahoma"/>
            <family val="2"/>
          </rPr>
          <t>Y04042022-69</t>
        </r>
      </text>
    </comment>
    <comment ref="X1017" authorId="0" shapeId="0" xr:uid="{BD7E2CDA-10BB-4F2F-8DE7-AC899201C535}">
      <text>
        <r>
          <rPr>
            <sz val="10"/>
            <rFont val="Tahoma"/>
            <family val="2"/>
          </rPr>
          <t>Total Dox Acceptance Amt - Total Paid Amt</t>
        </r>
      </text>
    </comment>
    <comment ref="K1018" authorId="0" shapeId="0" xr:uid="{62CD56B2-50EA-4CA6-9C80-B6408F068DD2}">
      <text>
        <r>
          <rPr>
            <sz val="10"/>
            <rFont val="Tahoma"/>
            <family val="2"/>
          </rPr>
          <t>Y04112022-105</t>
        </r>
      </text>
    </comment>
    <comment ref="X1019" authorId="0" shapeId="0" xr:uid="{AAEAFE60-689E-428B-9CA8-D9458F8C4103}">
      <text>
        <r>
          <rPr>
            <sz val="10"/>
            <rFont val="Tahoma"/>
            <family val="2"/>
          </rPr>
          <t>Total Dox Acceptance Amt - Total Paid Amt</t>
        </r>
      </text>
    </comment>
    <comment ref="K1020" authorId="0" shapeId="0" xr:uid="{7BA38C38-5CE7-4E17-9084-6B2C733C7FE6}">
      <text>
        <r>
          <rPr>
            <sz val="10"/>
            <rFont val="Tahoma"/>
            <family val="2"/>
          </rPr>
          <t>Y04042022-82</t>
        </r>
      </text>
    </comment>
    <comment ref="X1021" authorId="0" shapeId="0" xr:uid="{2B5C9B46-2CB7-4CFF-8367-120609B70C1C}">
      <text>
        <r>
          <rPr>
            <sz val="10"/>
            <rFont val="Tahoma"/>
            <family val="2"/>
          </rPr>
          <t>Total Dox Acceptance Amt - Total Paid Amt</t>
        </r>
      </text>
    </comment>
    <comment ref="K1022" authorId="0" shapeId="0" xr:uid="{4AEF0AD5-BF16-4229-983E-FAFC600D55E5}">
      <text>
        <r>
          <rPr>
            <sz val="10"/>
            <rFont val="Tahoma"/>
            <family val="2"/>
          </rPr>
          <t>Y04112022-107</t>
        </r>
      </text>
    </comment>
    <comment ref="X1023" authorId="0" shapeId="0" xr:uid="{7418F089-BAB7-42E4-88FD-975429436397}">
      <text>
        <r>
          <rPr>
            <sz val="10"/>
            <rFont val="Tahoma"/>
            <family val="2"/>
          </rPr>
          <t>Total Dox Acceptance Amt - Total Paid Amt</t>
        </r>
      </text>
    </comment>
    <comment ref="K1024" authorId="0" shapeId="0" xr:uid="{CA360B0B-13CD-4DBC-9B7E-E944546F2BD2}">
      <text>
        <r>
          <rPr>
            <sz val="10"/>
            <rFont val="Tahoma"/>
            <family val="2"/>
          </rPr>
          <t>Y04042022-68</t>
        </r>
      </text>
    </comment>
    <comment ref="X1025" authorId="0" shapeId="0" xr:uid="{491A806C-A013-4497-9612-40CF5A528F92}">
      <text>
        <r>
          <rPr>
            <sz val="10"/>
            <rFont val="Tahoma"/>
            <family val="2"/>
          </rPr>
          <t>Total Dox Acceptance Amt - Total Paid Amt</t>
        </r>
      </text>
    </comment>
    <comment ref="K1026" authorId="0" shapeId="0" xr:uid="{1C4DA2CC-D6C2-4335-8366-2505BF49B389}">
      <text>
        <r>
          <rPr>
            <sz val="10"/>
            <rFont val="Tahoma"/>
            <family val="2"/>
          </rPr>
          <t>Y04112022-102</t>
        </r>
      </text>
    </comment>
    <comment ref="X1027" authorId="0" shapeId="0" xr:uid="{DE4CFCA1-DA8F-4A80-88A5-6BA3E9072751}">
      <text>
        <r>
          <rPr>
            <sz val="10"/>
            <rFont val="Tahoma"/>
            <family val="2"/>
          </rPr>
          <t>Total Dox Acceptance Amt - Total Paid Amt</t>
        </r>
      </text>
    </comment>
    <comment ref="K1028" authorId="0" shapeId="0" xr:uid="{48F7D0F0-9B1F-490B-98F7-763CC2FCFCED}">
      <text>
        <r>
          <rPr>
            <sz val="10"/>
            <rFont val="Tahoma"/>
            <family val="2"/>
          </rPr>
          <t>Y03302022-13</t>
        </r>
      </text>
    </comment>
    <comment ref="X1029" authorId="0" shapeId="0" xr:uid="{3ACEFDE9-82F1-4D6F-B264-FD762A5B6C74}">
      <text>
        <r>
          <rPr>
            <sz val="10"/>
            <rFont val="Tahoma"/>
            <family val="2"/>
          </rPr>
          <t>Total Dox Acceptance Amt - Total Paid Amt</t>
        </r>
      </text>
    </comment>
    <comment ref="K1030" authorId="0" shapeId="0" xr:uid="{42FCB486-A60D-4A18-A742-C707EFA404A3}">
      <text>
        <r>
          <rPr>
            <sz val="10"/>
            <rFont val="Tahoma"/>
            <family val="2"/>
          </rPr>
          <t>Y04042022-75</t>
        </r>
      </text>
    </comment>
    <comment ref="X1031" authorId="0" shapeId="0" xr:uid="{09B92F12-7185-4DD4-8858-B02897D39458}">
      <text>
        <r>
          <rPr>
            <sz val="10"/>
            <rFont val="Tahoma"/>
            <family val="2"/>
          </rPr>
          <t>Total Dox Acceptance Amt - Total Paid Amt</t>
        </r>
      </text>
    </comment>
    <comment ref="K1032" authorId="0" shapeId="0" xr:uid="{9DB59EC0-FC62-4FB5-AC8D-C40107C6BD72}">
      <text>
        <r>
          <rPr>
            <sz val="10"/>
            <rFont val="Tahoma"/>
            <family val="2"/>
          </rPr>
          <t>Y03302022-32</t>
        </r>
      </text>
    </comment>
    <comment ref="X1033" authorId="0" shapeId="0" xr:uid="{480826DF-260F-4465-8EB7-9E7A4AB68DE8}">
      <text>
        <r>
          <rPr>
            <sz val="10"/>
            <rFont val="Tahoma"/>
            <family val="2"/>
          </rPr>
          <t>Total Dox Acceptance Amt - Total Paid Amt</t>
        </r>
      </text>
    </comment>
    <comment ref="K1034" authorId="0" shapeId="0" xr:uid="{8A672242-027C-4662-9FD1-CF6415041828}">
      <text>
        <r>
          <rPr>
            <sz val="10"/>
            <rFont val="Tahoma"/>
            <family val="2"/>
          </rPr>
          <t>Y04052022-66</t>
        </r>
      </text>
    </comment>
    <comment ref="K1035" authorId="0" shapeId="0" xr:uid="{8258C3F1-786E-48EB-A839-C0A417D83F6E}">
      <text>
        <r>
          <rPr>
            <sz val="10"/>
            <rFont val="Tahoma"/>
            <family val="2"/>
          </rPr>
          <t>Y04052022-68</t>
        </r>
      </text>
    </comment>
    <comment ref="X1036" authorId="0" shapeId="0" xr:uid="{EEE424EF-FCDC-4E0D-8AB7-32B2C2D87889}">
      <text>
        <r>
          <rPr>
            <sz val="10"/>
            <rFont val="Tahoma"/>
            <family val="2"/>
          </rPr>
          <t>Total Dox Acceptance Amt - Total Paid Amt</t>
        </r>
      </text>
    </comment>
    <comment ref="K1037" authorId="0" shapeId="0" xr:uid="{72310B90-BB68-4FD3-AA7D-64E2F6B8C2FF}">
      <text>
        <r>
          <rPr>
            <sz val="10"/>
            <rFont val="Tahoma"/>
            <family val="2"/>
          </rPr>
          <t>Y02022022-34</t>
        </r>
      </text>
    </comment>
    <comment ref="X1038" authorId="0" shapeId="0" xr:uid="{0C389D54-5719-4043-B3BD-1F6E2C06C386}">
      <text>
        <r>
          <rPr>
            <sz val="10"/>
            <rFont val="Tahoma"/>
            <family val="2"/>
          </rPr>
          <t>Total Dox Acceptance Amt - Total Paid Amt</t>
        </r>
      </text>
    </comment>
    <comment ref="K1039" authorId="0" shapeId="0" xr:uid="{B603F3CE-4721-464C-AEE4-EB257F0463BC}">
      <text>
        <r>
          <rPr>
            <sz val="10"/>
            <rFont val="Tahoma"/>
            <family val="2"/>
          </rPr>
          <t>Y01182022-21</t>
        </r>
      </text>
    </comment>
    <comment ref="X1040" authorId="0" shapeId="0" xr:uid="{8280D831-4C28-4E61-939F-933066F47A44}">
      <text>
        <r>
          <rPr>
            <sz val="10"/>
            <rFont val="Tahoma"/>
            <family val="2"/>
          </rPr>
          <t>Total Dox Acceptance Amt - Total Paid Amt</t>
        </r>
      </text>
    </comment>
    <comment ref="K1041" authorId="0" shapeId="0" xr:uid="{0AFF443F-4E1A-400F-9CEA-544CC3F07E28}">
      <text>
        <r>
          <rPr>
            <sz val="10"/>
            <rFont val="Tahoma"/>
            <family val="2"/>
          </rPr>
          <t>Y04042022-80</t>
        </r>
      </text>
    </comment>
    <comment ref="X1042" authorId="0" shapeId="0" xr:uid="{916141EB-91EE-41CD-A236-A04079D4E5E0}">
      <text>
        <r>
          <rPr>
            <sz val="10"/>
            <rFont val="Tahoma"/>
            <family val="2"/>
          </rPr>
          <t>Total Dox Acceptance Amt - Total Paid Amt</t>
        </r>
      </text>
    </comment>
    <comment ref="K1043" authorId="0" shapeId="0" xr:uid="{406F660C-4C6B-48A3-AF4C-628D68632A13}">
      <text>
        <r>
          <rPr>
            <sz val="10"/>
            <rFont val="Tahoma"/>
            <family val="2"/>
          </rPr>
          <t>Y05122022-52</t>
        </r>
      </text>
    </comment>
    <comment ref="X1044" authorId="0" shapeId="0" xr:uid="{43016E05-D51B-40EB-B333-3BB2BFBD682A}">
      <text>
        <r>
          <rPr>
            <sz val="10"/>
            <rFont val="Tahoma"/>
            <family val="2"/>
          </rPr>
          <t>Total Dox Acceptance Amt - Total Paid Amt</t>
        </r>
      </text>
    </comment>
    <comment ref="K1045" authorId="0" shapeId="0" xr:uid="{27E5AA13-729C-4B02-9336-9FB487359D04}">
      <text>
        <r>
          <rPr>
            <sz val="10"/>
            <rFont val="Tahoma"/>
            <family val="2"/>
          </rPr>
          <t>Y05122022-34</t>
        </r>
      </text>
    </comment>
    <comment ref="X1046" authorId="0" shapeId="0" xr:uid="{EBBC75B0-44D7-4AD1-9362-48DB52F86F83}">
      <text>
        <r>
          <rPr>
            <sz val="10"/>
            <rFont val="Tahoma"/>
            <family val="2"/>
          </rPr>
          <t>Total Dox Acceptance Amt - Total Paid Amt</t>
        </r>
      </text>
    </comment>
    <comment ref="K1047" authorId="0" shapeId="0" xr:uid="{CD091D22-D18B-4116-A30C-CEE9D3754A4D}">
      <text>
        <r>
          <rPr>
            <sz val="10"/>
            <rFont val="Tahoma"/>
            <family val="2"/>
          </rPr>
          <t>Y04042022-83</t>
        </r>
      </text>
    </comment>
    <comment ref="X1048" authorId="0" shapeId="0" xr:uid="{A4507D58-199C-4896-BDD1-952EFD09130A}">
      <text>
        <r>
          <rPr>
            <sz val="10"/>
            <rFont val="Tahoma"/>
            <family val="2"/>
          </rPr>
          <t>Total Dox Acceptance Amt - Total Paid Amt</t>
        </r>
      </text>
    </comment>
    <comment ref="K1049" authorId="0" shapeId="0" xr:uid="{418BC776-BA62-43CE-ABA8-471175E76EC7}">
      <text>
        <r>
          <rPr>
            <sz val="10"/>
            <rFont val="Tahoma"/>
            <family val="2"/>
          </rPr>
          <t>Y04042022-81</t>
        </r>
      </text>
    </comment>
    <comment ref="X1050" authorId="0" shapeId="0" xr:uid="{A6F0BAB5-DE0C-4345-9675-4D6BD81E34A8}">
      <text>
        <r>
          <rPr>
            <sz val="10"/>
            <rFont val="Tahoma"/>
            <family val="2"/>
          </rPr>
          <t>Total Dox Acceptance Amt - Total Paid Amt</t>
        </r>
      </text>
    </comment>
    <comment ref="K1051" authorId="0" shapeId="0" xr:uid="{CD0FDF7F-4396-4929-B9D7-0DF5596B86DB}">
      <text>
        <r>
          <rPr>
            <sz val="10"/>
            <rFont val="Tahoma"/>
            <family val="2"/>
          </rPr>
          <t>Y03082022-76</t>
        </r>
      </text>
    </comment>
    <comment ref="X1052" authorId="0" shapeId="0" xr:uid="{7CB43D79-115D-42D0-8E6C-2D4554AEC497}">
      <text>
        <r>
          <rPr>
            <sz val="10"/>
            <rFont val="Tahoma"/>
            <family val="2"/>
          </rPr>
          <t>Total Dox Acceptance Amt - Total Paid Amt</t>
        </r>
      </text>
    </comment>
    <comment ref="K1053" authorId="0" shapeId="0" xr:uid="{6261756B-5CED-4016-95BE-6D65B336406B}">
      <text>
        <r>
          <rPr>
            <sz val="10"/>
            <rFont val="Tahoma"/>
            <family val="2"/>
          </rPr>
          <t>Y04052022-67</t>
        </r>
      </text>
    </comment>
    <comment ref="X1054" authorId="0" shapeId="0" xr:uid="{9BAD7AF2-993D-4DE0-B90A-2167ABF578DB}">
      <text>
        <r>
          <rPr>
            <sz val="10"/>
            <rFont val="Tahoma"/>
            <family val="2"/>
          </rPr>
          <t>Total Dox Acceptance Amt - Total Paid Amt</t>
        </r>
      </text>
    </comment>
    <comment ref="K1055" authorId="0" shapeId="0" xr:uid="{4B3B2ECF-72D0-46F9-B4DE-8192ABB0B5AF}">
      <text>
        <r>
          <rPr>
            <sz val="10"/>
            <rFont val="Tahoma"/>
            <family val="2"/>
          </rPr>
          <t>Y04052022-94</t>
        </r>
      </text>
    </comment>
    <comment ref="X1056" authorId="0" shapeId="0" xr:uid="{D74A7C4F-5D7F-4EDD-B7B1-0F88058E31EF}">
      <text>
        <r>
          <rPr>
            <sz val="10"/>
            <rFont val="Tahoma"/>
            <family val="2"/>
          </rPr>
          <t>Total Dox Acceptance Amt - Total Paid Amt</t>
        </r>
      </text>
    </comment>
    <comment ref="K1057" authorId="0" shapeId="0" xr:uid="{C08A134B-0872-4EF0-AAC2-6E8434E9C694}">
      <text>
        <r>
          <rPr>
            <sz val="10"/>
            <rFont val="Tahoma"/>
            <family val="2"/>
          </rPr>
          <t>Y04052022-74</t>
        </r>
      </text>
    </comment>
    <comment ref="X1058" authorId="0" shapeId="0" xr:uid="{CB388206-6B80-4C75-AE49-A20E90BC6F2A}">
      <text>
        <r>
          <rPr>
            <sz val="10"/>
            <rFont val="Tahoma"/>
            <family val="2"/>
          </rPr>
          <t>Total Dox Acceptance Amt - Total Paid Amt</t>
        </r>
      </text>
    </comment>
    <comment ref="K1059" authorId="0" shapeId="0" xr:uid="{D0B0BEBF-EBA9-447F-8FF0-66540EB83C44}">
      <text/>
    </comment>
    <comment ref="X1060" authorId="0" shapeId="0" xr:uid="{9F616ED4-E06E-4F15-99FE-E62C59125453}">
      <text>
        <r>
          <rPr>
            <sz val="10"/>
            <rFont val="Tahoma"/>
            <family val="2"/>
          </rPr>
          <t>Total Dox Acceptance Amt - Total Paid Amt</t>
        </r>
      </text>
    </comment>
    <comment ref="K1061" authorId="0" shapeId="0" xr:uid="{AF29CE49-BD7E-452F-81AA-297FECD6FE0B}">
      <text>
        <r>
          <rPr>
            <sz val="10"/>
            <rFont val="Tahoma"/>
            <family val="2"/>
          </rPr>
          <t>Y04052022-96</t>
        </r>
      </text>
    </comment>
    <comment ref="X1062" authorId="0" shapeId="0" xr:uid="{0B50C345-B506-4F18-A6B0-110181FC4AAA}">
      <text>
        <r>
          <rPr>
            <sz val="10"/>
            <rFont val="Tahoma"/>
            <family val="2"/>
          </rPr>
          <t>Total Dox Acceptance Amt - Total Paid Amt</t>
        </r>
      </text>
    </comment>
    <comment ref="K1063" authorId="0" shapeId="0" xr:uid="{50159A99-FF01-4BAB-8618-F1A77BB73B7F}">
      <text>
        <r>
          <rPr>
            <sz val="10"/>
            <rFont val="Tahoma"/>
            <family val="2"/>
          </rPr>
          <t>Y06082022-103</t>
        </r>
      </text>
    </comment>
    <comment ref="X1064" authorId="0" shapeId="0" xr:uid="{4CA1EC63-83C1-4217-862B-6C63B4064929}">
      <text>
        <r>
          <rPr>
            <sz val="10"/>
            <rFont val="Tahoma"/>
            <family val="2"/>
          </rPr>
          <t>Total Dox Acceptance Amt - Total Paid Amt</t>
        </r>
      </text>
    </comment>
    <comment ref="K1065" authorId="0" shapeId="0" xr:uid="{5848BE19-4F32-474C-AC92-C765FB3EB099}">
      <text>
        <r>
          <rPr>
            <sz val="10"/>
            <rFont val="Tahoma"/>
            <family val="2"/>
          </rPr>
          <t>Y05192022-3</t>
        </r>
      </text>
    </comment>
    <comment ref="X1066" authorId="0" shapeId="0" xr:uid="{4C9DB805-7BE8-43D7-BBDB-2880F441435D}">
      <text>
        <r>
          <rPr>
            <sz val="10"/>
            <rFont val="Tahoma"/>
            <family val="2"/>
          </rPr>
          <t>Total Dox Acceptance Amt - Total Paid Amt</t>
        </r>
      </text>
    </comment>
    <comment ref="K1067" authorId="0" shapeId="0" xr:uid="{49B588AE-C5AC-400C-A951-C9779D2D2169}">
      <text>
        <r>
          <rPr>
            <sz val="10"/>
            <rFont val="Tahoma"/>
            <family val="2"/>
          </rPr>
          <t>Y04052022-97</t>
        </r>
      </text>
    </comment>
    <comment ref="X1068" authorId="0" shapeId="0" xr:uid="{BCEADFD1-BFCF-4C4E-9480-9C54E11F618C}">
      <text>
        <r>
          <rPr>
            <sz val="10"/>
            <rFont val="Tahoma"/>
            <family val="2"/>
          </rPr>
          <t>Total Dox Acceptance Amt - Total Paid Amt</t>
        </r>
      </text>
    </comment>
    <comment ref="K1069" authorId="0" shapeId="0" xr:uid="{64F6AE69-A312-4663-B9C0-1EDC4987AC95}">
      <text>
        <r>
          <rPr>
            <sz val="10"/>
            <rFont val="Tahoma"/>
            <family val="2"/>
          </rPr>
          <t>Y04052022-86</t>
        </r>
      </text>
    </comment>
    <comment ref="X1070" authorId="0" shapeId="0" xr:uid="{310F05CA-64EA-4BE8-84A7-E2C6A20996AD}">
      <text>
        <r>
          <rPr>
            <sz val="10"/>
            <rFont val="Tahoma"/>
            <family val="2"/>
          </rPr>
          <t>Total Dox Acceptance Amt - Total Paid Amt</t>
        </r>
      </text>
    </comment>
    <comment ref="K1071" authorId="0" shapeId="0" xr:uid="{BED779E6-3D37-4CDD-866A-64CE31BC40A2}">
      <text>
        <r>
          <rPr>
            <sz val="10"/>
            <rFont val="Tahoma"/>
            <family val="2"/>
          </rPr>
          <t>Y06162022-7</t>
        </r>
      </text>
    </comment>
    <comment ref="X1072" authorId="0" shapeId="0" xr:uid="{911950D7-5CB1-4D06-BE56-059FC42DED5D}">
      <text>
        <r>
          <rPr>
            <sz val="10"/>
            <rFont val="Tahoma"/>
            <family val="2"/>
          </rPr>
          <t>Total Dox Acceptance Amt - Total Paid Amt</t>
        </r>
      </text>
    </comment>
    <comment ref="K1073" authorId="0" shapeId="0" xr:uid="{5A80D78A-C3CB-403E-8A57-0B99C3C2C488}">
      <text>
        <r>
          <rPr>
            <sz val="10"/>
            <rFont val="Tahoma"/>
            <family val="2"/>
          </rPr>
          <t>Y07022022-8</t>
        </r>
      </text>
    </comment>
    <comment ref="X1074" authorId="0" shapeId="0" xr:uid="{E97D357F-6C56-4214-8F69-6D04E0C229AC}">
      <text>
        <r>
          <rPr>
            <sz val="10"/>
            <rFont val="Tahoma"/>
            <family val="2"/>
          </rPr>
          <t>Total Dox Acceptance Amt - Total Paid Amt</t>
        </r>
      </text>
    </comment>
    <comment ref="K1075" authorId="0" shapeId="0" xr:uid="{43764336-7DD9-4C35-B169-3F9C417CB05F}">
      <text>
        <r>
          <rPr>
            <sz val="10"/>
            <rFont val="Tahoma"/>
            <family val="2"/>
          </rPr>
          <t>Y05122022-20</t>
        </r>
      </text>
    </comment>
    <comment ref="X1076" authorId="0" shapeId="0" xr:uid="{C9D2C773-6D30-4D90-8108-2843BFF77371}">
      <text>
        <r>
          <rPr>
            <sz val="10"/>
            <rFont val="Tahoma"/>
            <family val="2"/>
          </rPr>
          <t>Total Dox Acceptance Amt - Total Paid Amt</t>
        </r>
      </text>
    </comment>
    <comment ref="K1077" authorId="0" shapeId="0" xr:uid="{7AE55BE0-2433-4F1E-B3AD-97A5727CE09C}">
      <text>
        <r>
          <rPr>
            <sz val="10"/>
            <rFont val="Tahoma"/>
            <family val="2"/>
          </rPr>
          <t>Y04042022-57</t>
        </r>
      </text>
    </comment>
    <comment ref="X1078" authorId="0" shapeId="0" xr:uid="{E4082098-31E0-4939-BE97-8A58DD22EED0}">
      <text>
        <r>
          <rPr>
            <sz val="10"/>
            <rFont val="Tahoma"/>
            <family val="2"/>
          </rPr>
          <t>Total Dox Acceptance Amt - Total Paid Amt</t>
        </r>
      </text>
    </comment>
    <comment ref="K1079" authorId="0" shapeId="0" xr:uid="{7FF21D4F-A710-4ACF-B3CE-96482E83DFB0}">
      <text>
        <r>
          <rPr>
            <sz val="10"/>
            <rFont val="Tahoma"/>
            <family val="2"/>
          </rPr>
          <t>Y04052022-63</t>
        </r>
      </text>
    </comment>
    <comment ref="X1080" authorId="0" shapeId="0" xr:uid="{C03CE5EB-4682-456D-8574-9909D2FE4AC7}">
      <text>
        <r>
          <rPr>
            <sz val="10"/>
            <rFont val="Tahoma"/>
            <family val="2"/>
          </rPr>
          <t>Total Dox Acceptance Amt - Total Paid Amt</t>
        </r>
      </text>
    </comment>
    <comment ref="K1081" authorId="0" shapeId="0" xr:uid="{1936DA13-159A-480F-B60D-A79779C4E1AB}">
      <text>
        <r>
          <rPr>
            <sz val="10"/>
            <rFont val="Tahoma"/>
            <family val="2"/>
          </rPr>
          <t>Y03302022-28</t>
        </r>
      </text>
    </comment>
    <comment ref="X1082" authorId="0" shapeId="0" xr:uid="{AFD12B68-B9B2-440D-99F5-A358D5249C0F}">
      <text>
        <r>
          <rPr>
            <sz val="10"/>
            <rFont val="Tahoma"/>
            <family val="2"/>
          </rPr>
          <t>Total Dox Acceptance Amt - Total Paid Amt</t>
        </r>
      </text>
    </comment>
    <comment ref="K1083" authorId="0" shapeId="0" xr:uid="{2006B16F-C579-4B10-B941-565159AC2A9A}">
      <text>
        <r>
          <rPr>
            <sz val="10"/>
            <rFont val="Tahoma"/>
            <family val="2"/>
          </rPr>
          <t>Y06162022-3</t>
        </r>
      </text>
    </comment>
    <comment ref="X1084" authorId="0" shapeId="0" xr:uid="{24FAACA1-FB52-4721-929E-41941C1E4C18}">
      <text>
        <r>
          <rPr>
            <sz val="10"/>
            <rFont val="Tahoma"/>
            <family val="2"/>
          </rPr>
          <t>Total Dox Acceptance Amt - Total Paid Amt</t>
        </r>
      </text>
    </comment>
    <comment ref="K1085" authorId="0" shapeId="0" xr:uid="{EE6A73F0-77CC-4BCB-B012-47C6588CECC9}">
      <text>
        <r>
          <rPr>
            <sz val="10"/>
            <rFont val="Tahoma"/>
            <family val="2"/>
          </rPr>
          <t>Y04042022-46</t>
        </r>
      </text>
    </comment>
    <comment ref="X1086" authorId="0" shapeId="0" xr:uid="{430FDB06-22C7-4D17-B5F2-D21E03B90EA7}">
      <text>
        <r>
          <rPr>
            <sz val="10"/>
            <rFont val="Tahoma"/>
            <family val="2"/>
          </rPr>
          <t>Total Dox Acceptance Amt - Total Paid Amt</t>
        </r>
      </text>
    </comment>
    <comment ref="K1087" authorId="0" shapeId="0" xr:uid="{5A16EE74-BB45-45E3-9556-20400C71050E}">
      <text>
        <r>
          <rPr>
            <sz val="10"/>
            <rFont val="Tahoma"/>
            <family val="2"/>
          </rPr>
          <t>Y04042022-74</t>
        </r>
      </text>
    </comment>
    <comment ref="X1088" authorId="0" shapeId="0" xr:uid="{B5B2AE02-644C-43DB-820C-F2B4891709EE}">
      <text>
        <r>
          <rPr>
            <sz val="10"/>
            <rFont val="Tahoma"/>
            <family val="2"/>
          </rPr>
          <t>Total Dox Acceptance Amt - Total Paid Amt</t>
        </r>
      </text>
    </comment>
    <comment ref="K1089" authorId="0" shapeId="0" xr:uid="{DF141084-DEB2-446C-B059-603CAB7E8F9B}">
      <text>
        <r>
          <rPr>
            <sz val="10"/>
            <rFont val="Tahoma"/>
            <family val="2"/>
          </rPr>
          <t>Y05122022-46</t>
        </r>
      </text>
    </comment>
    <comment ref="X1090" authorId="0" shapeId="0" xr:uid="{7207F4B2-3935-4C0A-BC46-53D6DCD902A7}">
      <text>
        <r>
          <rPr>
            <sz val="10"/>
            <rFont val="Tahoma"/>
            <family val="2"/>
          </rPr>
          <t>Total Dox Acceptance Amt - Total Paid Amt</t>
        </r>
      </text>
    </comment>
    <comment ref="K1091" authorId="0" shapeId="0" xr:uid="{79D3CDBD-F7B5-404F-B883-2040A26AAF03}">
      <text>
        <r>
          <rPr>
            <sz val="10"/>
            <rFont val="Tahoma"/>
            <family val="2"/>
          </rPr>
          <t>Y05122022-21</t>
        </r>
      </text>
    </comment>
    <comment ref="X1092" authorId="0" shapeId="0" xr:uid="{AEAE1B46-1B47-425F-80A2-96DBA47AE7FD}">
      <text>
        <r>
          <rPr>
            <sz val="10"/>
            <rFont val="Tahoma"/>
            <family val="2"/>
          </rPr>
          <t>Total Dox Acceptance Amt - Total Paid Amt</t>
        </r>
      </text>
    </comment>
    <comment ref="K1093" authorId="0" shapeId="0" xr:uid="{5A080990-44A3-4E1B-B620-C0B65BCC8E51}">
      <text>
        <r>
          <rPr>
            <sz val="10"/>
            <rFont val="Tahoma"/>
            <family val="2"/>
          </rPr>
          <t>Y04042022-67</t>
        </r>
      </text>
    </comment>
    <comment ref="X1094" authorId="0" shapeId="0" xr:uid="{A7B02166-785D-46A3-A72C-FAAE2A52E88E}">
      <text>
        <r>
          <rPr>
            <sz val="10"/>
            <rFont val="Tahoma"/>
            <family val="2"/>
          </rPr>
          <t>Total Dox Acceptance Amt - Total Paid Amt</t>
        </r>
      </text>
    </comment>
    <comment ref="K1095" authorId="0" shapeId="0" xr:uid="{B25AB4AA-0411-427A-831C-7102DDADC35A}">
      <text>
        <r>
          <rPr>
            <sz val="10"/>
            <rFont val="Tahoma"/>
            <family val="2"/>
          </rPr>
          <t>Y08022022-40</t>
        </r>
      </text>
    </comment>
    <comment ref="K1096" authorId="0" shapeId="0" xr:uid="{CDB134C3-FF93-40AD-9E0F-94F75D8F8D18}">
      <text>
        <r>
          <rPr>
            <sz val="10"/>
            <rFont val="Tahoma"/>
            <family val="2"/>
          </rPr>
          <t>Y05212022-5</t>
        </r>
      </text>
    </comment>
    <comment ref="X1097" authorId="0" shapeId="0" xr:uid="{120B36EC-2165-4C58-9923-4E2BE4C54288}">
      <text>
        <r>
          <rPr>
            <sz val="10"/>
            <rFont val="Tahoma"/>
            <family val="2"/>
          </rPr>
          <t>Total Dox Acceptance Amt - Total Paid Amt</t>
        </r>
      </text>
    </comment>
    <comment ref="K1098" authorId="0" shapeId="0" xr:uid="{5284E596-2458-497C-BF40-9E579D699F9E}">
      <text>
        <r>
          <rPr>
            <sz val="10"/>
            <rFont val="Tahoma"/>
            <family val="2"/>
          </rPr>
          <t>Y04052022-109</t>
        </r>
      </text>
    </comment>
    <comment ref="X1099" authorId="0" shapeId="0" xr:uid="{FE333541-1601-4DB4-8D88-C8D143D56CDC}">
      <text>
        <r>
          <rPr>
            <sz val="10"/>
            <rFont val="Tahoma"/>
            <family val="2"/>
          </rPr>
          <t>Total Dox Acceptance Amt - Total Paid Amt</t>
        </r>
      </text>
    </comment>
    <comment ref="K1100" authorId="0" shapeId="0" xr:uid="{884CBAB5-F9A3-4CB8-8E1A-13BA09C44C67}">
      <text>
        <r>
          <rPr>
            <sz val="10"/>
            <rFont val="Tahoma"/>
            <family val="2"/>
          </rPr>
          <t>Y05122022-16</t>
        </r>
      </text>
    </comment>
    <comment ref="X1101" authorId="0" shapeId="0" xr:uid="{01C8F0D6-70D2-4F71-AAE2-F45EB951972E}">
      <text>
        <r>
          <rPr>
            <sz val="10"/>
            <rFont val="Tahoma"/>
            <family val="2"/>
          </rPr>
          <t>Total Dox Acceptance Amt - Total Paid Amt</t>
        </r>
      </text>
    </comment>
    <comment ref="K1102" authorId="0" shapeId="0" xr:uid="{AA2AF47B-7537-4195-95C0-46B0754AC9D7}">
      <text>
        <r>
          <rPr>
            <sz val="10"/>
            <rFont val="Tahoma"/>
            <family val="2"/>
          </rPr>
          <t>Y04052022-99</t>
        </r>
      </text>
    </comment>
    <comment ref="X1103" authorId="0" shapeId="0" xr:uid="{AC51F770-A156-4B11-9DA2-BFA88E2EAAED}">
      <text>
        <r>
          <rPr>
            <sz val="10"/>
            <rFont val="Tahoma"/>
            <family val="2"/>
          </rPr>
          <t>Total Dox Acceptance Amt - Total Paid Amt</t>
        </r>
      </text>
    </comment>
    <comment ref="K1104" authorId="0" shapeId="0" xr:uid="{29B3EDD7-3C5D-4365-A452-9D00BBCF8653}">
      <text>
        <r>
          <rPr>
            <sz val="10"/>
            <rFont val="Tahoma"/>
            <family val="2"/>
          </rPr>
          <t>Y04052022-90</t>
        </r>
      </text>
    </comment>
    <comment ref="X1105" authorId="0" shapeId="0" xr:uid="{D71C8793-47BA-4DC1-A88C-B8D517BF55CB}">
      <text>
        <r>
          <rPr>
            <sz val="10"/>
            <rFont val="Tahoma"/>
            <family val="2"/>
          </rPr>
          <t>Total Dox Acceptance Amt - Total Paid Amt</t>
        </r>
      </text>
    </comment>
    <comment ref="K1106" authorId="0" shapeId="0" xr:uid="{C04475A7-169C-4419-94D1-B018EEEE70F7}">
      <text>
        <r>
          <rPr>
            <sz val="10"/>
            <rFont val="Tahoma"/>
            <family val="2"/>
          </rPr>
          <t>Y04052022-70</t>
        </r>
      </text>
    </comment>
    <comment ref="X1107" authorId="0" shapeId="0" xr:uid="{9D18E121-CAB5-4C3F-A9CF-70959DCCCE11}">
      <text>
        <r>
          <rPr>
            <sz val="10"/>
            <rFont val="Tahoma"/>
            <family val="2"/>
          </rPr>
          <t>Total Dox Acceptance Amt - Total Paid Amt</t>
        </r>
      </text>
    </comment>
    <comment ref="K1108" authorId="0" shapeId="0" xr:uid="{98D5F22E-F33F-4CD2-A9FB-A3B356B4CD12}">
      <text>
        <r>
          <rPr>
            <sz val="10"/>
            <rFont val="Tahoma"/>
            <family val="2"/>
          </rPr>
          <t>Y05122022-54</t>
        </r>
      </text>
    </comment>
    <comment ref="X1109" authorId="0" shapeId="0" xr:uid="{949534AE-95A1-4EB1-B507-2E436F90D6CB}">
      <text>
        <r>
          <rPr>
            <sz val="10"/>
            <rFont val="Tahoma"/>
            <family val="2"/>
          </rPr>
          <t>Total Dox Acceptance Amt - Total Paid Amt</t>
        </r>
      </text>
    </comment>
    <comment ref="K1110" authorId="0" shapeId="0" xr:uid="{E5A7CDC8-CD6B-4A87-A651-9F81A0B06DD3}">
      <text>
        <r>
          <rPr>
            <sz val="10"/>
            <rFont val="Tahoma"/>
            <family val="2"/>
          </rPr>
          <t>Y05122022-22</t>
        </r>
      </text>
    </comment>
    <comment ref="X1111" authorId="0" shapeId="0" xr:uid="{D1A537DD-8DB8-46FA-97C7-CB65FA1B1295}">
      <text>
        <r>
          <rPr>
            <sz val="10"/>
            <rFont val="Tahoma"/>
            <family val="2"/>
          </rPr>
          <t>Total Dox Acceptance Amt - Total Paid Amt</t>
        </r>
      </text>
    </comment>
    <comment ref="K1112" authorId="0" shapeId="0" xr:uid="{32273102-79B9-4CEF-9B79-22BC67EE717E}">
      <text>
        <r>
          <rPr>
            <sz val="10"/>
            <rFont val="Tahoma"/>
            <family val="2"/>
          </rPr>
          <t>Y09052022-36</t>
        </r>
      </text>
    </comment>
    <comment ref="X1113" authorId="0" shapeId="0" xr:uid="{F706D9CB-DDF8-42B7-B9E8-15839C53E477}">
      <text>
        <r>
          <rPr>
            <sz val="10"/>
            <rFont val="Tahoma"/>
            <family val="2"/>
          </rPr>
          <t>Total Dox Acceptance Amt - Total Paid Amt</t>
        </r>
      </text>
    </comment>
    <comment ref="K1114" authorId="0" shapeId="0" xr:uid="{C7352BAF-A87B-4110-9547-414C2479E72B}">
      <text>
        <r>
          <rPr>
            <sz val="10"/>
            <rFont val="Tahoma"/>
            <family val="2"/>
          </rPr>
          <t>Y04042022-77</t>
        </r>
      </text>
    </comment>
    <comment ref="X1115" authorId="0" shapeId="0" xr:uid="{C473E98C-5631-4A63-AF35-8232126685C7}">
      <text>
        <r>
          <rPr>
            <sz val="10"/>
            <rFont val="Tahoma"/>
            <family val="2"/>
          </rPr>
          <t>Total Dox Acceptance Amt - Total Paid Amt</t>
        </r>
      </text>
    </comment>
    <comment ref="K1116" authorId="0" shapeId="0" xr:uid="{CA64FBC9-A517-410D-AA96-D84D4D273FE7}">
      <text>
        <r>
          <rPr>
            <sz val="10"/>
            <rFont val="Tahoma"/>
            <family val="2"/>
          </rPr>
          <t>Y06162022-6</t>
        </r>
      </text>
    </comment>
    <comment ref="X1117" authorId="0" shapeId="0" xr:uid="{6673DD47-5593-4EAB-92C7-7A0FF742C378}">
      <text>
        <r>
          <rPr>
            <sz val="10"/>
            <rFont val="Tahoma"/>
            <family val="2"/>
          </rPr>
          <t>Total Dox Acceptance Amt - Total Paid Amt</t>
        </r>
      </text>
    </comment>
    <comment ref="K1118" authorId="0" shapeId="0" xr:uid="{F0709516-AC8A-4CDA-9372-D1BC9DD8153F}">
      <text>
        <r>
          <rPr>
            <sz val="10"/>
            <rFont val="Tahoma"/>
            <family val="2"/>
          </rPr>
          <t>Y05122022-36</t>
        </r>
      </text>
    </comment>
    <comment ref="X1119" authorId="0" shapeId="0" xr:uid="{DD19F4ED-B128-48DD-9176-BB87D11FF2AE}">
      <text>
        <r>
          <rPr>
            <sz val="10"/>
            <rFont val="Tahoma"/>
            <family val="2"/>
          </rPr>
          <t>Total Dox Acceptance Amt - Total Paid Amt</t>
        </r>
      </text>
    </comment>
    <comment ref="K1120" authorId="0" shapeId="0" xr:uid="{1FA3DABC-0BD1-436F-8807-BBF8CCABC70F}">
      <text>
        <r>
          <rPr>
            <sz val="10"/>
            <rFont val="Tahoma"/>
            <family val="2"/>
          </rPr>
          <t>Y04052022-105</t>
        </r>
      </text>
    </comment>
    <comment ref="X1121" authorId="0" shapeId="0" xr:uid="{DAE93E94-F08B-4CFB-AEC3-50C1761F6519}">
      <text>
        <r>
          <rPr>
            <sz val="10"/>
            <rFont val="Tahoma"/>
            <family val="2"/>
          </rPr>
          <t>Total Dox Acceptance Amt - Total Paid Amt</t>
        </r>
      </text>
    </comment>
    <comment ref="K1122" authorId="0" shapeId="0" xr:uid="{1663D007-E9F8-492A-8900-DF93D57B3112}">
      <text>
        <r>
          <rPr>
            <sz val="10"/>
            <rFont val="Tahoma"/>
            <family val="2"/>
          </rPr>
          <t>Y04052022-103</t>
        </r>
      </text>
    </comment>
    <comment ref="K1123" authorId="0" shapeId="0" xr:uid="{E9375BCC-6DC7-46CC-A385-3109C93C57C6}">
      <text>
        <r>
          <rPr>
            <sz val="10"/>
            <rFont val="Tahoma"/>
            <family val="2"/>
          </rPr>
          <t>Y04052022-104</t>
        </r>
      </text>
    </comment>
    <comment ref="X1124" authorId="0" shapeId="0" xr:uid="{F5ED421A-92BC-402F-8BEE-77B7CAA2D076}">
      <text>
        <r>
          <rPr>
            <sz val="10"/>
            <rFont val="Tahoma"/>
            <family val="2"/>
          </rPr>
          <t>Total Dox Acceptance Amt - Total Paid Amt</t>
        </r>
      </text>
    </comment>
    <comment ref="K1125" authorId="0" shapeId="0" xr:uid="{96FC5923-E087-4087-B183-E41B23005B4D}">
      <text>
        <r>
          <rPr>
            <sz val="10"/>
            <rFont val="Tahoma"/>
            <family val="2"/>
          </rPr>
          <t>Y08032022-29</t>
        </r>
      </text>
    </comment>
    <comment ref="X1126" authorId="0" shapeId="0" xr:uid="{1428B600-368D-4A87-A858-98ED239FC06F}">
      <text>
        <r>
          <rPr>
            <sz val="10"/>
            <rFont val="Tahoma"/>
            <family val="2"/>
          </rPr>
          <t>Total Dox Acceptance Amt - Total Paid Amt</t>
        </r>
      </text>
    </comment>
    <comment ref="K1127" authorId="0" shapeId="0" xr:uid="{AD716650-71AC-4370-AD91-628E2C4DA31C}">
      <text>
        <r>
          <rPr>
            <sz val="10"/>
            <rFont val="Tahoma"/>
            <family val="2"/>
          </rPr>
          <t>Y04052022-95</t>
        </r>
      </text>
    </comment>
    <comment ref="X1128" authorId="0" shapeId="0" xr:uid="{2793E5D6-2C60-41AF-8B52-BF95662521B2}">
      <text>
        <r>
          <rPr>
            <sz val="10"/>
            <rFont val="Tahoma"/>
            <family val="2"/>
          </rPr>
          <t>Total Dox Acceptance Amt - Total Paid Amt</t>
        </r>
      </text>
    </comment>
    <comment ref="K1129" authorId="0" shapeId="0" xr:uid="{C105FBC3-56AC-4E5E-86E9-F8372118B87E}">
      <text>
        <r>
          <rPr>
            <sz val="10"/>
            <rFont val="Tahoma"/>
            <family val="2"/>
          </rPr>
          <t>Y04052022-98</t>
        </r>
      </text>
    </comment>
    <comment ref="X1130" authorId="0" shapeId="0" xr:uid="{F77D8081-8DD5-46D6-93BC-3CEE5C172A0E}">
      <text>
        <r>
          <rPr>
            <sz val="10"/>
            <rFont val="Tahoma"/>
            <family val="2"/>
          </rPr>
          <t>Total Dox Acceptance Amt - Total Paid Amt</t>
        </r>
      </text>
    </comment>
    <comment ref="K1131" authorId="0" shapeId="0" xr:uid="{F7888B2A-A77B-48A6-AE8B-3CF5A6C82C8F}">
      <text>
        <r>
          <rPr>
            <sz val="10"/>
            <rFont val="Tahoma"/>
            <family val="2"/>
          </rPr>
          <t>Y05122022-48</t>
        </r>
      </text>
    </comment>
    <comment ref="X1132" authorId="0" shapeId="0" xr:uid="{F3FAEC30-17EA-4927-8339-9833D8CFE9E2}">
      <text>
        <r>
          <rPr>
            <sz val="10"/>
            <rFont val="Tahoma"/>
            <family val="2"/>
          </rPr>
          <t>Total Dox Acceptance Amt - Total Paid Amt</t>
        </r>
      </text>
    </comment>
    <comment ref="K1133" authorId="0" shapeId="0" xr:uid="{3D5C7720-7D0F-4F42-939C-CBBC80F5E5D1}">
      <text>
        <r>
          <rPr>
            <sz val="10"/>
            <rFont val="Tahoma"/>
            <family val="2"/>
          </rPr>
          <t>Y04042022-66</t>
        </r>
      </text>
    </comment>
    <comment ref="X1134" authorId="0" shapeId="0" xr:uid="{38822F56-19FC-4818-86C6-B7484118A549}">
      <text>
        <r>
          <rPr>
            <sz val="10"/>
            <rFont val="Tahoma"/>
            <family val="2"/>
          </rPr>
          <t>Total Dox Acceptance Amt - Total Paid Amt</t>
        </r>
      </text>
    </comment>
    <comment ref="K1135" authorId="0" shapeId="0" xr:uid="{ECF86DC4-D8B5-4C80-B15A-4C41CA5EBAB6}">
      <text>
        <r>
          <rPr>
            <sz val="10"/>
            <rFont val="Tahoma"/>
            <family val="2"/>
          </rPr>
          <t>Y05122022-49</t>
        </r>
      </text>
    </comment>
    <comment ref="X1136" authorId="0" shapeId="0" xr:uid="{8FD35D8B-4D1F-4CD0-818A-3FCC44F62BEA}">
      <text>
        <r>
          <rPr>
            <sz val="10"/>
            <rFont val="Tahoma"/>
            <family val="2"/>
          </rPr>
          <t>Total Dox Acceptance Amt - Total Paid Amt</t>
        </r>
      </text>
    </comment>
    <comment ref="K1137" authorId="0" shapeId="0" xr:uid="{20E00A5A-08E3-4738-8815-A9E8EE26763A}">
      <text>
        <r>
          <rPr>
            <sz val="10"/>
            <rFont val="Tahoma"/>
            <family val="2"/>
          </rPr>
          <t>Y04112022-113</t>
        </r>
      </text>
    </comment>
    <comment ref="X1138" authorId="0" shapeId="0" xr:uid="{29B5B843-B464-4EE5-89C8-4ED20A9D4116}">
      <text>
        <r>
          <rPr>
            <sz val="10"/>
            <rFont val="Tahoma"/>
            <family val="2"/>
          </rPr>
          <t>Total Dox Acceptance Amt - Total Paid Amt</t>
        </r>
      </text>
    </comment>
    <comment ref="K1139" authorId="0" shapeId="0" xr:uid="{61DD93A6-7FB2-456D-A288-FDA678143EC1}">
      <text>
        <r>
          <rPr>
            <sz val="10"/>
            <rFont val="Tahoma"/>
            <family val="2"/>
          </rPr>
          <t>Y05122022-33</t>
        </r>
      </text>
    </comment>
    <comment ref="X1140" authorId="0" shapeId="0" xr:uid="{36392A00-576A-4ACE-9E2E-A0F94B8C19C6}">
      <text>
        <r>
          <rPr>
            <sz val="10"/>
            <rFont val="Tahoma"/>
            <family val="2"/>
          </rPr>
          <t>Total Dox Acceptance Amt - Total Paid Amt</t>
        </r>
      </text>
    </comment>
    <comment ref="K1141" authorId="0" shapeId="0" xr:uid="{29C384B3-87A1-456B-857C-AD82D18D9B29}">
      <text>
        <r>
          <rPr>
            <sz val="10"/>
            <rFont val="Tahoma"/>
            <family val="2"/>
          </rPr>
          <t>Y04052022-111</t>
        </r>
      </text>
    </comment>
    <comment ref="X1142" authorId="0" shapeId="0" xr:uid="{BB893013-094B-4CE5-8D79-122381968670}">
      <text>
        <r>
          <rPr>
            <sz val="10"/>
            <rFont val="Tahoma"/>
            <family val="2"/>
          </rPr>
          <t>Total Dox Acceptance Amt - Total Paid Amt</t>
        </r>
      </text>
    </comment>
    <comment ref="K1143" authorId="0" shapeId="0" xr:uid="{F6827ED6-2C01-403B-9169-9221F7A1448F}">
      <text/>
    </comment>
    <comment ref="X1144" authorId="0" shapeId="0" xr:uid="{DD35422D-C3E4-41BC-958F-9385555F39A5}">
      <text>
        <r>
          <rPr>
            <sz val="10"/>
            <rFont val="Tahoma"/>
            <family val="2"/>
          </rPr>
          <t>Total Dox Acceptance Amt - Total Paid Amt</t>
        </r>
      </text>
    </comment>
    <comment ref="K1145" authorId="0" shapeId="0" xr:uid="{833E5D0C-1383-4049-B02B-F9122ECB0A1E}">
      <text>
        <r>
          <rPr>
            <sz val="10"/>
            <rFont val="Tahoma"/>
            <family val="2"/>
          </rPr>
          <t>Y05122022-42</t>
        </r>
      </text>
    </comment>
    <comment ref="X1146" authorId="0" shapeId="0" xr:uid="{2F50FFA8-8018-4972-BDDE-CFC85CBD3CF6}">
      <text>
        <r>
          <rPr>
            <sz val="10"/>
            <rFont val="Tahoma"/>
            <family val="2"/>
          </rPr>
          <t>Total Dox Acceptance Amt - Total Paid Amt</t>
        </r>
      </text>
    </comment>
    <comment ref="K1147" authorId="0" shapeId="0" xr:uid="{7FA80E9C-CB83-4439-B679-EBF69F40401B}">
      <text/>
    </comment>
    <comment ref="X1148" authorId="0" shapeId="0" xr:uid="{7B4D9BE6-1FD7-4121-B10E-06A83100B736}">
      <text>
        <r>
          <rPr>
            <sz val="10"/>
            <rFont val="Tahoma"/>
            <family val="2"/>
          </rPr>
          <t>Total Dox Acceptance Amt - Total Paid Amt</t>
        </r>
      </text>
    </comment>
    <comment ref="K1149" authorId="0" shapeId="0" xr:uid="{CAD6F350-D96F-4F2E-B645-C3D2AC6EEB86}">
      <text>
        <r>
          <rPr>
            <sz val="10"/>
            <rFont val="Tahoma"/>
            <family val="2"/>
          </rPr>
          <t>Y05122022-53</t>
        </r>
      </text>
    </comment>
    <comment ref="X1150" authorId="0" shapeId="0" xr:uid="{BF6C72EE-6863-47CB-8493-EA2B18439770}">
      <text>
        <r>
          <rPr>
            <sz val="10"/>
            <rFont val="Tahoma"/>
            <family val="2"/>
          </rPr>
          <t>Total Dox Acceptance Amt - Total Paid Amt</t>
        </r>
      </text>
    </comment>
    <comment ref="K1151" authorId="0" shapeId="0" xr:uid="{864A3017-A2C5-4AEA-B69A-77CC94842BA7}">
      <text>
        <r>
          <rPr>
            <sz val="10"/>
            <rFont val="Tahoma"/>
            <family val="2"/>
          </rPr>
          <t>Y04112022-51</t>
        </r>
      </text>
    </comment>
    <comment ref="X1152" authorId="0" shapeId="0" xr:uid="{B0524230-5869-4014-A1B7-9DBE6CCA17C8}">
      <text>
        <r>
          <rPr>
            <sz val="10"/>
            <rFont val="Tahoma"/>
            <family val="2"/>
          </rPr>
          <t>Total Dox Acceptance Amt - Total Paid Amt</t>
        </r>
      </text>
    </comment>
    <comment ref="K1153" authorId="0" shapeId="0" xr:uid="{98558B2A-EFAC-4B12-B6E9-B72794967535}">
      <text>
        <r>
          <rPr>
            <sz val="10"/>
            <rFont val="Tahoma"/>
            <family val="2"/>
          </rPr>
          <t>Y05212022-5</t>
        </r>
      </text>
    </comment>
    <comment ref="X1154" authorId="0" shapeId="0" xr:uid="{8123CF3D-CDE0-493C-A76C-E4F87AB6E3D9}">
      <text>
        <r>
          <rPr>
            <sz val="10"/>
            <rFont val="Tahoma"/>
            <family val="2"/>
          </rPr>
          <t>Total Dox Acceptance Amt - Total Paid Amt</t>
        </r>
      </text>
    </comment>
    <comment ref="K1155" authorId="0" shapeId="0" xr:uid="{7C82D9D8-C8D5-4F72-BF1A-4ACB0A915533}">
      <text>
        <r>
          <rPr>
            <sz val="10"/>
            <rFont val="Tahoma"/>
            <family val="2"/>
          </rPr>
          <t>Y05172022-8</t>
        </r>
      </text>
    </comment>
    <comment ref="X1156" authorId="0" shapeId="0" xr:uid="{0624F2FF-8487-4E16-AF14-74736B149548}">
      <text>
        <r>
          <rPr>
            <sz val="10"/>
            <rFont val="Tahoma"/>
            <family val="2"/>
          </rPr>
          <t>Total Dox Acceptance Amt - Total Paid Amt</t>
        </r>
      </text>
    </comment>
    <comment ref="K1157" authorId="0" shapeId="0" xr:uid="{C9D35A93-1D16-4510-B571-664E86EBB408}">
      <text>
        <r>
          <rPr>
            <sz val="10"/>
            <rFont val="Tahoma"/>
            <family val="2"/>
          </rPr>
          <t>Y05122022-55</t>
        </r>
      </text>
    </comment>
    <comment ref="X1158" authorId="0" shapeId="0" xr:uid="{6604C576-B43E-4E71-A381-3D8BE8A7C089}">
      <text>
        <r>
          <rPr>
            <sz val="10"/>
            <rFont val="Tahoma"/>
            <family val="2"/>
          </rPr>
          <t>Total Dox Acceptance Amt - Total Paid Amt</t>
        </r>
      </text>
    </comment>
    <comment ref="K1159" authorId="0" shapeId="0" xr:uid="{640030D9-5EC9-4755-969D-3794901175D3}">
      <text>
        <r>
          <rPr>
            <sz val="10"/>
            <rFont val="Tahoma"/>
            <family val="2"/>
          </rPr>
          <t>Y06162022-12</t>
        </r>
      </text>
    </comment>
    <comment ref="X1160" authorId="0" shapeId="0" xr:uid="{FFEBB99E-9A06-4BEC-8243-63A0A9C4AEDA}">
      <text>
        <r>
          <rPr>
            <sz val="10"/>
            <rFont val="Tahoma"/>
            <family val="2"/>
          </rPr>
          <t>Total Dox Acceptance Amt - Total Paid Amt</t>
        </r>
      </text>
    </comment>
    <comment ref="K1161" authorId="0" shapeId="0" xr:uid="{D3E59E3A-C763-4B8F-86B1-0FCC45CC6B0B}">
      <text/>
    </comment>
    <comment ref="X1162" authorId="0" shapeId="0" xr:uid="{EC92ED1C-1276-4C47-9B3C-454F333D3235}">
      <text>
        <r>
          <rPr>
            <sz val="10"/>
            <rFont val="Tahoma"/>
            <family val="2"/>
          </rPr>
          <t>Total Dox Acceptance Amt - Total Paid Amt</t>
        </r>
      </text>
    </comment>
    <comment ref="K1163" authorId="0" shapeId="0" xr:uid="{79886AD6-372A-4B1B-A18D-D2FCD714981D}">
      <text>
        <r>
          <rPr>
            <sz val="10"/>
            <rFont val="Tahoma"/>
            <family val="2"/>
          </rPr>
          <t>Y04052022-102</t>
        </r>
      </text>
    </comment>
    <comment ref="X1164" authorId="0" shapeId="0" xr:uid="{7347661F-E84E-49A9-A033-A3D8910C3962}">
      <text>
        <r>
          <rPr>
            <sz val="10"/>
            <rFont val="Tahoma"/>
            <family val="2"/>
          </rPr>
          <t>Total Dox Acceptance Amt - Total Paid Amt</t>
        </r>
      </text>
    </comment>
    <comment ref="K1165" authorId="0" shapeId="0" xr:uid="{62D17009-F188-4090-9546-0B8D0BEDC817}">
      <text>
        <r>
          <rPr>
            <sz val="10"/>
            <rFont val="Tahoma"/>
            <family val="2"/>
          </rPr>
          <t>Y04042022-76</t>
        </r>
      </text>
    </comment>
    <comment ref="X1166" authorId="0" shapeId="0" xr:uid="{F251A2E7-BEBE-4019-81E2-C0CA380D00D2}">
      <text>
        <r>
          <rPr>
            <sz val="10"/>
            <rFont val="Tahoma"/>
            <family val="2"/>
          </rPr>
          <t>Total Dox Acceptance Amt - Total Paid Amt</t>
        </r>
      </text>
    </comment>
    <comment ref="K1167" authorId="0" shapeId="0" xr:uid="{4A919D85-B4F2-4530-8B3D-2A6A4C4AAE4A}">
      <text>
        <r>
          <rPr>
            <sz val="10"/>
            <rFont val="Tahoma"/>
            <family val="2"/>
          </rPr>
          <t>Y08022022-45</t>
        </r>
      </text>
    </comment>
    <comment ref="X1168" authorId="0" shapeId="0" xr:uid="{3FD499BF-FA5C-4FF4-B170-EAE8F3222049}">
      <text>
        <r>
          <rPr>
            <sz val="10"/>
            <rFont val="Tahoma"/>
            <family val="2"/>
          </rPr>
          <t>Total Dox Acceptance Amt - Total Paid Amt</t>
        </r>
      </text>
    </comment>
    <comment ref="K1169" authorId="0" shapeId="0" xr:uid="{2CE15A08-4AA4-4AE7-915F-BC3FAE2F5514}">
      <text>
        <r>
          <rPr>
            <sz val="10"/>
            <rFont val="Tahoma"/>
            <family val="2"/>
          </rPr>
          <t>Y07022022-5</t>
        </r>
      </text>
    </comment>
    <comment ref="X1170" authorId="0" shapeId="0" xr:uid="{835383E6-B265-42DE-9E7C-139591052062}">
      <text>
        <r>
          <rPr>
            <sz val="10"/>
            <rFont val="Tahoma"/>
            <family val="2"/>
          </rPr>
          <t>Total Dox Acceptance Amt - Total Paid Amt</t>
        </r>
      </text>
    </comment>
    <comment ref="K1171" authorId="0" shapeId="0" xr:uid="{A7CF4774-DC3F-4E2E-97EC-A06626671BB9}">
      <text>
        <r>
          <rPr>
            <sz val="10"/>
            <rFont val="Tahoma"/>
            <family val="2"/>
          </rPr>
          <t>Y05122022-58</t>
        </r>
      </text>
    </comment>
    <comment ref="X1172" authorId="0" shapeId="0" xr:uid="{460CC9DA-F071-4A05-AAFE-EA8000F783B6}">
      <text>
        <r>
          <rPr>
            <sz val="10"/>
            <rFont val="Tahoma"/>
            <family val="2"/>
          </rPr>
          <t>Total Dox Acceptance Amt - Total Paid Amt</t>
        </r>
      </text>
    </comment>
    <comment ref="K1173" authorId="0" shapeId="0" xr:uid="{09128862-6CEA-4950-AE32-CD0F3E12384F}">
      <text>
        <r>
          <rPr>
            <sz val="10"/>
            <rFont val="Tahoma"/>
            <family val="2"/>
          </rPr>
          <t>Y05172022-15</t>
        </r>
      </text>
    </comment>
    <comment ref="X1174" authorId="0" shapeId="0" xr:uid="{062730FB-4CE1-4C37-A0EB-227F9E82747D}">
      <text>
        <r>
          <rPr>
            <sz val="10"/>
            <rFont val="Tahoma"/>
            <family val="2"/>
          </rPr>
          <t>Total Dox Acceptance Amt - Total Paid Amt</t>
        </r>
      </text>
    </comment>
    <comment ref="K1175" authorId="0" shapeId="0" xr:uid="{0EF5594C-EC22-4613-8E86-69C0F6D3FC3A}">
      <text>
        <r>
          <rPr>
            <sz val="10"/>
            <rFont val="Tahoma"/>
            <family val="2"/>
          </rPr>
          <t>Y06162022-8</t>
        </r>
      </text>
    </comment>
    <comment ref="X1176" authorId="0" shapeId="0" xr:uid="{8E6B151B-8292-4FCA-9D2B-EFF456CBB229}">
      <text>
        <r>
          <rPr>
            <sz val="10"/>
            <rFont val="Tahoma"/>
            <family val="2"/>
          </rPr>
          <t>Total Dox Acceptance Amt - Total Paid Amt</t>
        </r>
      </text>
    </comment>
    <comment ref="K1177" authorId="0" shapeId="0" xr:uid="{A8D696E4-2C9A-4F5B-8A9A-4F98A44512F6}">
      <text>
        <r>
          <rPr>
            <sz val="10"/>
            <rFont val="Tahoma"/>
            <family val="2"/>
          </rPr>
          <t>Y07072022-2</t>
        </r>
      </text>
    </comment>
    <comment ref="X1178" authorId="0" shapeId="0" xr:uid="{1239B74F-97D2-4EC4-A24F-C2CADDF96312}">
      <text>
        <r>
          <rPr>
            <sz val="10"/>
            <rFont val="Tahoma"/>
            <family val="2"/>
          </rPr>
          <t>Total Dox Acceptance Amt - Total Paid Amt</t>
        </r>
      </text>
    </comment>
    <comment ref="K1179" authorId="0" shapeId="0" xr:uid="{B1F20A03-5FD6-4FFA-9577-0F90AA34EBA9}">
      <text>
        <r>
          <rPr>
            <sz val="10"/>
            <rFont val="Tahoma"/>
            <family val="2"/>
          </rPr>
          <t>Y04042022-73</t>
        </r>
      </text>
    </comment>
    <comment ref="X1180" authorId="0" shapeId="0" xr:uid="{232D3D2B-4533-4567-AA8C-5266CC97C030}">
      <text>
        <r>
          <rPr>
            <sz val="10"/>
            <rFont val="Tahoma"/>
            <family val="2"/>
          </rPr>
          <t>Total Dox Acceptance Amt - Total Paid Amt</t>
        </r>
      </text>
    </comment>
    <comment ref="K1181" authorId="0" shapeId="0" xr:uid="{F422D5B4-101A-4943-917A-DDA050D1E184}">
      <text>
        <r>
          <rPr>
            <sz val="10"/>
            <rFont val="Tahoma"/>
            <family val="2"/>
          </rPr>
          <t>Y08312022-14</t>
        </r>
      </text>
    </comment>
    <comment ref="X1182" authorId="0" shapeId="0" xr:uid="{5F5BB681-E9E8-4608-910D-C0E8E1119F16}">
      <text>
        <r>
          <rPr>
            <sz val="10"/>
            <rFont val="Tahoma"/>
            <family val="2"/>
          </rPr>
          <t>Total Dox Acceptance Amt - Total Paid Amt</t>
        </r>
      </text>
    </comment>
    <comment ref="K1183" authorId="0" shapeId="0" xr:uid="{E1BFB188-30CA-4CE7-A73D-2284A7F0B00C}">
      <text>
        <r>
          <rPr>
            <sz val="10"/>
            <rFont val="Tahoma"/>
            <family val="2"/>
          </rPr>
          <t>Y04112022-65</t>
        </r>
      </text>
    </comment>
    <comment ref="X1184" authorId="0" shapeId="0" xr:uid="{493BF0B1-23A5-4E8D-8F5F-7569297214CD}">
      <text>
        <r>
          <rPr>
            <sz val="10"/>
            <rFont val="Tahoma"/>
            <family val="2"/>
          </rPr>
          <t>Total Dox Acceptance Amt - Total Paid Amt</t>
        </r>
      </text>
    </comment>
    <comment ref="K1185" authorId="0" shapeId="0" xr:uid="{2CCD6596-E8AB-4D3B-B0C2-1ADC5D94CD1C}">
      <text>
        <r>
          <rPr>
            <sz val="10"/>
            <rFont val="Tahoma"/>
            <family val="2"/>
          </rPr>
          <t>Y05212022-3</t>
        </r>
      </text>
    </comment>
    <comment ref="X1186" authorId="0" shapeId="0" xr:uid="{1AEE4910-DF7B-4A65-928B-33B6D705DCDB}">
      <text>
        <r>
          <rPr>
            <sz val="10"/>
            <rFont val="Tahoma"/>
            <family val="2"/>
          </rPr>
          <t>Total Dox Acceptance Amt - Total Paid Amt</t>
        </r>
      </text>
    </comment>
    <comment ref="K1187" authorId="0" shapeId="0" xr:uid="{4ABB3D13-35CB-40B5-98CC-5CBF51903BD5}">
      <text>
        <r>
          <rPr>
            <sz val="10"/>
            <rFont val="Tahoma"/>
            <family val="2"/>
          </rPr>
          <t>Y06082022-99</t>
        </r>
      </text>
    </comment>
    <comment ref="X1188" authorId="0" shapeId="0" xr:uid="{B9A5611F-DCC0-4584-9901-8CA3918D4A5E}">
      <text>
        <r>
          <rPr>
            <sz val="10"/>
            <rFont val="Tahoma"/>
            <family val="2"/>
          </rPr>
          <t>Total Dox Acceptance Amt - Total Paid Amt</t>
        </r>
      </text>
    </comment>
    <comment ref="K1189" authorId="0" shapeId="0" xr:uid="{B1C52771-9431-461F-99C2-31844A9D5D6F}">
      <text>
        <r>
          <rPr>
            <sz val="10"/>
            <rFont val="Tahoma"/>
            <family val="2"/>
          </rPr>
          <t>Y05122022-19</t>
        </r>
      </text>
    </comment>
    <comment ref="X1190" authorId="0" shapeId="0" xr:uid="{852B23AE-51E0-4F44-924C-FE401EEDB3A7}">
      <text>
        <r>
          <rPr>
            <sz val="10"/>
            <rFont val="Tahoma"/>
            <family val="2"/>
          </rPr>
          <t>Total Dox Acceptance Amt - Total Paid Amt</t>
        </r>
      </text>
    </comment>
    <comment ref="K1191" authorId="0" shapeId="0" xr:uid="{2651BF23-F50E-4A27-94BE-7FA4B51B87E9}">
      <text>
        <r>
          <rPr>
            <sz val="10"/>
            <rFont val="Tahoma"/>
            <family val="2"/>
          </rPr>
          <t>Y04052022-101</t>
        </r>
      </text>
    </comment>
    <comment ref="X1192" authorId="0" shapeId="0" xr:uid="{5FE2056A-92F4-4196-96E6-FF99BAF87552}">
      <text>
        <r>
          <rPr>
            <sz val="10"/>
            <rFont val="Tahoma"/>
            <family val="2"/>
          </rPr>
          <t>Total Dox Acceptance Amt - Total Paid Amt</t>
        </r>
      </text>
    </comment>
    <comment ref="K1193" authorId="0" shapeId="0" xr:uid="{A3609EF9-E0BA-49AB-A88D-F4EFBA653ECF}">
      <text>
        <r>
          <rPr>
            <sz val="10"/>
            <rFont val="Tahoma"/>
            <family val="2"/>
          </rPr>
          <t>Y04052022-100</t>
        </r>
      </text>
    </comment>
    <comment ref="X1194" authorId="0" shapeId="0" xr:uid="{CF43219B-64BA-41F7-BA99-27868E3F0566}">
      <text>
        <r>
          <rPr>
            <sz val="10"/>
            <rFont val="Tahoma"/>
            <family val="2"/>
          </rPr>
          <t>Total Dox Acceptance Amt - Total Paid Amt</t>
        </r>
      </text>
    </comment>
    <comment ref="K1195" authorId="0" shapeId="0" xr:uid="{03C11A59-9C8A-40D4-85A6-1648DBEBBDFA}">
      <text/>
    </comment>
    <comment ref="X1196" authorId="0" shapeId="0" xr:uid="{5D93CFC1-2FB4-424F-A893-B5C083793BB2}">
      <text>
        <r>
          <rPr>
            <sz val="10"/>
            <rFont val="Tahoma"/>
            <family val="2"/>
          </rPr>
          <t>Total Dox Acceptance Amt - Total Paid Amt</t>
        </r>
      </text>
    </comment>
    <comment ref="K1197" authorId="0" shapeId="0" xr:uid="{D05909EC-9AFE-4DAC-824B-B39CC2C08ACC}">
      <text>
        <r>
          <rPr>
            <sz val="10"/>
            <rFont val="Tahoma"/>
            <family val="2"/>
          </rPr>
          <t>Y06082022-66</t>
        </r>
      </text>
    </comment>
    <comment ref="X1198" authorId="0" shapeId="0" xr:uid="{26FA9090-C885-4317-84E7-987073B94E63}">
      <text>
        <r>
          <rPr>
            <sz val="10"/>
            <rFont val="Tahoma"/>
            <family val="2"/>
          </rPr>
          <t>Total Dox Acceptance Amt - Total Paid Amt</t>
        </r>
      </text>
    </comment>
    <comment ref="K1199" authorId="0" shapeId="0" xr:uid="{02F7423D-4D45-4551-92FB-6E592D684550}">
      <text/>
    </comment>
    <comment ref="X1200" authorId="0" shapeId="0" xr:uid="{B727EF0B-D555-4025-9C8B-49B27B536566}">
      <text>
        <r>
          <rPr>
            <sz val="10"/>
            <rFont val="Tahoma"/>
            <family val="2"/>
          </rPr>
          <t>Total Dox Acceptance Amt - Total Paid Amt</t>
        </r>
      </text>
    </comment>
    <comment ref="K1201" authorId="0" shapeId="0" xr:uid="{C8D60A97-FC18-460F-B99D-F4658BD4CAE4}">
      <text>
        <r>
          <rPr>
            <sz val="10"/>
            <rFont val="Tahoma"/>
            <family val="2"/>
          </rPr>
          <t>Y05122022-43</t>
        </r>
      </text>
    </comment>
    <comment ref="X1202" authorId="0" shapeId="0" xr:uid="{509E4DAB-CCD5-49E5-B1BC-C90AEA346794}">
      <text>
        <r>
          <rPr>
            <sz val="10"/>
            <rFont val="Tahoma"/>
            <family val="2"/>
          </rPr>
          <t>Total Dox Acceptance Amt - Total Paid Amt</t>
        </r>
      </text>
    </comment>
    <comment ref="K1203" authorId="0" shapeId="0" xr:uid="{17BCDD4C-DE1E-4A6C-99A5-FA9B9C89CEFF}">
      <text>
        <r>
          <rPr>
            <sz val="10"/>
            <rFont val="Tahoma"/>
            <family val="2"/>
          </rPr>
          <t>Y05142022-7</t>
        </r>
      </text>
    </comment>
    <comment ref="X1204" authorId="0" shapeId="0" xr:uid="{103CDE23-EFB8-45A1-BFA5-799204C8CD09}">
      <text>
        <r>
          <rPr>
            <sz val="10"/>
            <rFont val="Tahoma"/>
            <family val="2"/>
          </rPr>
          <t>Total Dox Acceptance Amt - Total Paid Amt</t>
        </r>
      </text>
    </comment>
    <comment ref="K1205" authorId="0" shapeId="0" xr:uid="{8D453FB9-EFA4-491A-8723-56F5C2133FE9}">
      <text>
        <r>
          <rPr>
            <sz val="10"/>
            <rFont val="Tahoma"/>
            <family val="2"/>
          </rPr>
          <t>Y04052022-87</t>
        </r>
      </text>
    </comment>
    <comment ref="X1206" authorId="0" shapeId="0" xr:uid="{0255694D-9107-439A-81C9-595CCEB0A8C4}">
      <text>
        <r>
          <rPr>
            <sz val="10"/>
            <rFont val="Tahoma"/>
            <family val="2"/>
          </rPr>
          <t>Total Dox Acceptance Amt - Total Paid Amt</t>
        </r>
      </text>
    </comment>
    <comment ref="K1207" authorId="0" shapeId="0" xr:uid="{C6B7C071-165F-49ED-963D-CC06249B3886}">
      <text>
        <r>
          <rPr>
            <sz val="10"/>
            <rFont val="Tahoma"/>
            <family val="2"/>
          </rPr>
          <t>Y04052022-107</t>
        </r>
      </text>
    </comment>
    <comment ref="X1208" authorId="0" shapeId="0" xr:uid="{4E782656-7EAD-40A0-BE15-0C955A2F1631}">
      <text>
        <r>
          <rPr>
            <sz val="10"/>
            <rFont val="Tahoma"/>
            <family val="2"/>
          </rPr>
          <t>Total Dox Acceptance Amt - Total Paid Amt</t>
        </r>
      </text>
    </comment>
    <comment ref="K1209" authorId="0" shapeId="0" xr:uid="{BC24B2F0-540A-441E-999A-8E29DAE4B7F5}">
      <text>
        <r>
          <rPr>
            <sz val="10"/>
            <rFont val="Tahoma"/>
            <family val="2"/>
          </rPr>
          <t>Y04052022-110</t>
        </r>
      </text>
    </comment>
    <comment ref="X1210" authorId="0" shapeId="0" xr:uid="{396CA3D3-CCD6-4209-844C-8003096457B6}">
      <text>
        <r>
          <rPr>
            <sz val="10"/>
            <rFont val="Tahoma"/>
            <family val="2"/>
          </rPr>
          <t>Total Dox Acceptance Amt - Total Paid Amt</t>
        </r>
      </text>
    </comment>
    <comment ref="X1212" authorId="0" shapeId="0" xr:uid="{F7B42B8A-48A4-4BE4-8154-08F021178B3A}">
      <text>
        <r>
          <rPr>
            <sz val="10"/>
            <rFont val="Tahoma"/>
            <family val="2"/>
          </rPr>
          <t>Total Dox Acceptance Amt - Total Paid Amt</t>
        </r>
      </text>
    </comment>
    <comment ref="K1213" authorId="0" shapeId="0" xr:uid="{60E10BFE-52F3-4D97-BE74-75FA3D75A87E}">
      <text>
        <r>
          <rPr>
            <sz val="10"/>
            <rFont val="Tahoma"/>
            <family val="2"/>
          </rPr>
          <t>Y04052022-69</t>
        </r>
      </text>
    </comment>
    <comment ref="X1214" authorId="0" shapeId="0" xr:uid="{62845D55-DA37-4DBC-991C-E7D2D9EA1E38}">
      <text>
        <r>
          <rPr>
            <sz val="10"/>
            <rFont val="Tahoma"/>
            <family val="2"/>
          </rPr>
          <t>Total Dox Acceptance Amt - Total Paid Amt</t>
        </r>
      </text>
    </comment>
    <comment ref="K1215" authorId="0" shapeId="0" xr:uid="{AB72C998-172C-4EC0-9B35-FFB9904D6F84}">
      <text>
        <r>
          <rPr>
            <sz val="10"/>
            <rFont val="Tahoma"/>
            <family val="2"/>
          </rPr>
          <t>Y08022022-43</t>
        </r>
      </text>
    </comment>
    <comment ref="X1216" authorId="0" shapeId="0" xr:uid="{E803FD38-F999-426C-9CD7-CA629B1083C7}">
      <text>
        <r>
          <rPr>
            <sz val="10"/>
            <rFont val="Tahoma"/>
            <family val="2"/>
          </rPr>
          <t>Total Dox Acceptance Amt - Total Paid Amt</t>
        </r>
      </text>
    </comment>
    <comment ref="K1217" authorId="0" shapeId="0" xr:uid="{FD50D86F-EF78-45ED-ACDD-A83F08D2B4D1}">
      <text>
        <r>
          <rPr>
            <sz val="10"/>
            <rFont val="Tahoma"/>
            <family val="2"/>
          </rPr>
          <t>Y04062022-61</t>
        </r>
      </text>
    </comment>
    <comment ref="X1218" authorId="0" shapeId="0" xr:uid="{0C4B3D4F-A93A-4C50-87AE-7FAD548E01F6}">
      <text>
        <r>
          <rPr>
            <sz val="10"/>
            <rFont val="Tahoma"/>
            <family val="2"/>
          </rPr>
          <t>Total Dox Acceptance Amt - Total Paid Amt</t>
        </r>
      </text>
    </comment>
    <comment ref="K1219" authorId="0" shapeId="0" xr:uid="{1A7187AB-380A-49E6-B776-5F2F65E8441E}">
      <text>
        <r>
          <rPr>
            <sz val="10"/>
            <rFont val="Tahoma"/>
            <family val="2"/>
          </rPr>
          <t>Y05122022-18</t>
        </r>
      </text>
    </comment>
    <comment ref="X1220" authorId="0" shapeId="0" xr:uid="{05BFCC3E-E7F7-440F-9724-CACBD13328BE}">
      <text>
        <r>
          <rPr>
            <sz val="10"/>
            <rFont val="Tahoma"/>
            <family val="2"/>
          </rPr>
          <t>Total Dox Acceptance Amt - Total Paid Amt</t>
        </r>
      </text>
    </comment>
    <comment ref="K1221" authorId="0" shapeId="0" xr:uid="{770E607B-5AC6-4A54-BF80-1CFECDE659B7}">
      <text/>
    </comment>
    <comment ref="X1222" authorId="0" shapeId="0" xr:uid="{5B150860-6731-4A47-B60D-9CFDB9CC7BE5}">
      <text>
        <r>
          <rPr>
            <sz val="10"/>
            <rFont val="Tahoma"/>
            <family val="2"/>
          </rPr>
          <t>Total Dox Acceptance Amt - Total Paid Amt</t>
        </r>
      </text>
    </comment>
    <comment ref="K1223" authorId="0" shapeId="0" xr:uid="{B5840E22-2131-46CB-8E17-CB2DD357089B}">
      <text>
        <r>
          <rPr>
            <sz val="10"/>
            <rFont val="Tahoma"/>
            <family val="2"/>
          </rPr>
          <t>Y05122022-57</t>
        </r>
      </text>
    </comment>
    <comment ref="X1224" authorId="0" shapeId="0" xr:uid="{CAF92F24-A247-47E6-973B-5D09DFC1068A}">
      <text>
        <r>
          <rPr>
            <sz val="10"/>
            <rFont val="Tahoma"/>
            <family val="2"/>
          </rPr>
          <t>Total Dox Acceptance Amt - Total Paid Amt</t>
        </r>
      </text>
    </comment>
    <comment ref="K1225" authorId="0" shapeId="0" xr:uid="{275F1B0E-62BD-4FCB-BCAD-6EE4955E7A02}">
      <text>
        <r>
          <rPr>
            <sz val="10"/>
            <rFont val="Tahoma"/>
            <family val="2"/>
          </rPr>
          <t>Y06082022-111</t>
        </r>
      </text>
    </comment>
    <comment ref="X1226" authorId="0" shapeId="0" xr:uid="{CAE53184-70E5-4900-BAD3-B571C71A3317}">
      <text>
        <r>
          <rPr>
            <sz val="10"/>
            <rFont val="Tahoma"/>
            <family val="2"/>
          </rPr>
          <t>Total Dox Acceptance Amt - Total Paid Amt</t>
        </r>
      </text>
    </comment>
    <comment ref="K1227" authorId="0" shapeId="0" xr:uid="{CE341FFC-5C45-4612-96FB-7FFFAE072E08}">
      <text>
        <r>
          <rPr>
            <sz val="10"/>
            <rFont val="Tahoma"/>
            <family val="2"/>
          </rPr>
          <t>Y05122022-38</t>
        </r>
      </text>
    </comment>
    <comment ref="X1228" authorId="0" shapeId="0" xr:uid="{D7998C25-3A87-4F1E-AFAE-615F2CA08AC7}">
      <text>
        <r>
          <rPr>
            <sz val="10"/>
            <rFont val="Tahoma"/>
            <family val="2"/>
          </rPr>
          <t>Total Dox Acceptance Amt - Total Paid Amt</t>
        </r>
      </text>
    </comment>
    <comment ref="K1229" authorId="0" shapeId="0" xr:uid="{66762AAC-D96B-4350-9A50-3FF724E52E11}">
      <text>
        <r>
          <rPr>
            <sz val="10"/>
            <rFont val="Tahoma"/>
            <family val="2"/>
          </rPr>
          <t>Y06082022-67</t>
        </r>
      </text>
    </comment>
    <comment ref="X1230" authorId="0" shapeId="0" xr:uid="{E60C67E6-6D7D-4EA8-A435-717FE51775D9}">
      <text>
        <r>
          <rPr>
            <sz val="10"/>
            <rFont val="Tahoma"/>
            <family val="2"/>
          </rPr>
          <t>Total Dox Acceptance Amt - Total Paid Amt</t>
        </r>
      </text>
    </comment>
    <comment ref="K1231" authorId="0" shapeId="0" xr:uid="{B860999C-FE37-4E1C-9366-188BA0B2411D}">
      <text/>
    </comment>
    <comment ref="X1232" authorId="0" shapeId="0" xr:uid="{2A9622B9-78C5-438A-86AC-ECC292AEE999}">
      <text>
        <r>
          <rPr>
            <sz val="10"/>
            <rFont val="Tahoma"/>
            <family val="2"/>
          </rPr>
          <t>Total Dox Acceptance Amt - Total Paid Amt</t>
        </r>
      </text>
    </comment>
    <comment ref="K1233" authorId="0" shapeId="0" xr:uid="{23CE66AE-8A22-4C32-8D6F-DD0DE79E1CB5}">
      <text>
        <r>
          <rPr>
            <sz val="10"/>
            <rFont val="Tahoma"/>
            <family val="2"/>
          </rPr>
          <t>Y07022022-21</t>
        </r>
      </text>
    </comment>
    <comment ref="X1234" authorId="0" shapeId="0" xr:uid="{962E5C55-DC52-45A9-8D03-E584D278E5E6}">
      <text>
        <r>
          <rPr>
            <sz val="10"/>
            <rFont val="Tahoma"/>
            <family val="2"/>
          </rPr>
          <t>Total Dox Acceptance Amt - Total Paid Amt</t>
        </r>
      </text>
    </comment>
    <comment ref="K1235" authorId="0" shapeId="0" xr:uid="{B9BB6749-75EB-478B-B935-2252139D9B53}">
      <text>
        <r>
          <rPr>
            <sz val="10"/>
            <rFont val="Tahoma"/>
            <family val="2"/>
          </rPr>
          <t>Y07022022-20</t>
        </r>
      </text>
    </comment>
    <comment ref="X1236" authorId="0" shapeId="0" xr:uid="{50638454-5FEC-4572-A091-8AA2E6838568}">
      <text>
        <r>
          <rPr>
            <sz val="10"/>
            <rFont val="Tahoma"/>
            <family val="2"/>
          </rPr>
          <t>Total Dox Acceptance Amt - Total Paid Amt</t>
        </r>
      </text>
    </comment>
    <comment ref="X1238" authorId="0" shapeId="0" xr:uid="{0269120A-F234-419C-A698-F51A5117B49E}">
      <text>
        <r>
          <rPr>
            <sz val="10"/>
            <rFont val="Tahoma"/>
            <family val="2"/>
          </rPr>
          <t>Total Dox Acceptance Amt - Total Paid Amt</t>
        </r>
      </text>
    </comment>
    <comment ref="K1239" authorId="0" shapeId="0" xr:uid="{91C7D2D3-B9DE-48A8-B98D-7F6B4EF31552}">
      <text>
        <r>
          <rPr>
            <sz val="10"/>
            <rFont val="Tahoma"/>
            <family val="2"/>
          </rPr>
          <t>Y07072022-4</t>
        </r>
      </text>
    </comment>
    <comment ref="X1240" authorId="0" shapeId="0" xr:uid="{3BDD3A24-C420-4803-9992-8CE6899B3D13}">
      <text>
        <r>
          <rPr>
            <sz val="10"/>
            <rFont val="Tahoma"/>
            <family val="2"/>
          </rPr>
          <t>Total Dox Acceptance Amt - Total Paid Amt</t>
        </r>
      </text>
    </comment>
    <comment ref="K1241" authorId="0" shapeId="0" xr:uid="{3E6360C7-D123-40DA-8A83-136CD5F13C81}">
      <text>
        <r>
          <rPr>
            <sz val="10"/>
            <rFont val="Tahoma"/>
            <family val="2"/>
          </rPr>
          <t>Y08022022-39</t>
        </r>
      </text>
    </comment>
    <comment ref="X1242" authorId="0" shapeId="0" xr:uid="{28E74644-CF7D-48C9-AF63-A7C8F636FF26}">
      <text>
        <r>
          <rPr>
            <sz val="10"/>
            <rFont val="Tahoma"/>
            <family val="2"/>
          </rPr>
          <t>Total Dox Acceptance Amt - Total Paid Amt</t>
        </r>
      </text>
    </comment>
    <comment ref="K1243" authorId="0" shapeId="0" xr:uid="{B1122A91-BD5E-4F84-9565-985972A99F7A}">
      <text>
        <r>
          <rPr>
            <sz val="10"/>
            <rFont val="Tahoma"/>
            <family val="2"/>
          </rPr>
          <t>Y07072022-9</t>
        </r>
      </text>
    </comment>
    <comment ref="X1244" authorId="0" shapeId="0" xr:uid="{ECAE6968-E414-4AF3-8153-4CE74E92C8E1}">
      <text>
        <r>
          <rPr>
            <sz val="10"/>
            <rFont val="Tahoma"/>
            <family val="2"/>
          </rPr>
          <t>Total Dox Acceptance Amt - Total Paid Amt</t>
        </r>
      </text>
    </comment>
    <comment ref="K1245" authorId="0" shapeId="0" xr:uid="{6C3C527B-A17C-46C6-8D5F-3068BBCB12F0}">
      <text>
        <r>
          <rPr>
            <sz val="10"/>
            <rFont val="Tahoma"/>
            <family val="2"/>
          </rPr>
          <t>Y05122022-41</t>
        </r>
      </text>
    </comment>
    <comment ref="X1246" authorId="0" shapeId="0" xr:uid="{3F5E44B7-AE1B-437B-B721-30EEEC37C3BE}">
      <text>
        <r>
          <rPr>
            <sz val="10"/>
            <rFont val="Tahoma"/>
            <family val="2"/>
          </rPr>
          <t>Total Dox Acceptance Amt - Total Paid Amt</t>
        </r>
      </text>
    </comment>
    <comment ref="K1247" authorId="0" shapeId="0" xr:uid="{3A36D8C1-4212-4C9A-8CE0-98243AD40325}">
      <text>
        <r>
          <rPr>
            <sz val="10"/>
            <rFont val="Tahoma"/>
            <family val="2"/>
          </rPr>
          <t>Y07072022-1</t>
        </r>
      </text>
    </comment>
    <comment ref="X1248" authorId="0" shapeId="0" xr:uid="{39368C7F-C3C0-4340-82F9-4381627032E8}">
      <text>
        <r>
          <rPr>
            <sz val="10"/>
            <rFont val="Tahoma"/>
            <family val="2"/>
          </rPr>
          <t>Total Dox Acceptance Amt - Total Paid Amt</t>
        </r>
      </text>
    </comment>
    <comment ref="K1249" authorId="0" shapeId="0" xr:uid="{A66E0655-72B0-4F13-AA22-1C66D82DFA69}">
      <text>
        <r>
          <rPr>
            <sz val="10"/>
            <rFont val="Tahoma"/>
            <family val="2"/>
          </rPr>
          <t>Y05122022-59</t>
        </r>
      </text>
    </comment>
    <comment ref="X1250" authorId="0" shapeId="0" xr:uid="{028B14AC-35E5-4E84-80F6-31D404A5F1FA}">
      <text>
        <r>
          <rPr>
            <sz val="10"/>
            <rFont val="Tahoma"/>
            <family val="2"/>
          </rPr>
          <t>Total Dox Acceptance Amt - Total Paid Amt</t>
        </r>
      </text>
    </comment>
    <comment ref="K1251" authorId="0" shapeId="0" xr:uid="{A91EF868-80C3-49D9-8C73-AA270F800F16}">
      <text>
        <r>
          <rPr>
            <sz val="10"/>
            <rFont val="Tahoma"/>
            <family val="2"/>
          </rPr>
          <t>Y06082022-113</t>
        </r>
      </text>
    </comment>
    <comment ref="X1252" authorId="0" shapeId="0" xr:uid="{5E5D5354-02AD-496B-ABC2-F4111F172778}">
      <text>
        <r>
          <rPr>
            <sz val="10"/>
            <rFont val="Tahoma"/>
            <family val="2"/>
          </rPr>
          <t>Total Dox Acceptance Amt - Total Paid Amt</t>
        </r>
      </text>
    </comment>
    <comment ref="K1253" authorId="0" shapeId="0" xr:uid="{0CE9AF49-42DB-4E14-BE4D-7F5BBE63E122}">
      <text>
        <r>
          <rPr>
            <sz val="10"/>
            <rFont val="Tahoma"/>
            <family val="2"/>
          </rPr>
          <t>Y07022022-7</t>
        </r>
      </text>
    </comment>
    <comment ref="X1254" authorId="0" shapeId="0" xr:uid="{9DE7B019-8A5F-459C-8777-D0BC3ED258B7}">
      <text>
        <r>
          <rPr>
            <sz val="10"/>
            <rFont val="Tahoma"/>
            <family val="2"/>
          </rPr>
          <t>Total Dox Acceptance Amt - Total Paid Amt</t>
        </r>
      </text>
    </comment>
    <comment ref="K1255" authorId="0" shapeId="0" xr:uid="{DA2E6C98-63AA-47A6-8635-D203D428358D}">
      <text/>
    </comment>
    <comment ref="X1256" authorId="0" shapeId="0" xr:uid="{B92F90DE-8733-4A0D-8BE7-367A8DDC5A1A}">
      <text>
        <r>
          <rPr>
            <sz val="10"/>
            <rFont val="Tahoma"/>
            <family val="2"/>
          </rPr>
          <t>Total Dox Acceptance Amt - Total Paid Amt</t>
        </r>
      </text>
    </comment>
    <comment ref="K1257" authorId="0" shapeId="0" xr:uid="{1B5ADF93-17FE-4289-8ADA-56FEFA88115B}">
      <text/>
    </comment>
    <comment ref="X1258" authorId="0" shapeId="0" xr:uid="{E4213664-EA5A-47F2-AF17-50E74ED7E5D3}">
      <text>
        <r>
          <rPr>
            <sz val="10"/>
            <rFont val="Tahoma"/>
            <family val="2"/>
          </rPr>
          <t>Total Dox Acceptance Amt - Total Paid Amt</t>
        </r>
      </text>
    </comment>
    <comment ref="K1259" authorId="0" shapeId="0" xr:uid="{2708C7B3-44F5-4522-A26E-C3BBA0F7946B}">
      <text>
        <r>
          <rPr>
            <sz val="10"/>
            <rFont val="Tahoma"/>
            <family val="2"/>
          </rPr>
          <t>Y09052022-45</t>
        </r>
      </text>
    </comment>
    <comment ref="X1260" authorId="0" shapeId="0" xr:uid="{BF064841-C74A-4863-8FAD-1C8AE9DFF9FC}">
      <text>
        <r>
          <rPr>
            <sz val="10"/>
            <rFont val="Tahoma"/>
            <family val="2"/>
          </rPr>
          <t>Total Dox Acceptance Amt - Total Paid Amt</t>
        </r>
      </text>
    </comment>
    <comment ref="K1261" authorId="0" shapeId="0" xr:uid="{5BEB0322-EBDE-4527-A64D-81E75702C699}">
      <text>
        <r>
          <rPr>
            <sz val="10"/>
            <rFont val="Tahoma"/>
            <family val="2"/>
          </rPr>
          <t>Y05122022-56</t>
        </r>
      </text>
    </comment>
    <comment ref="X1262" authorId="0" shapeId="0" xr:uid="{EF0171F0-7DF2-409A-B518-6AAF93B150FE}">
      <text>
        <r>
          <rPr>
            <sz val="10"/>
            <rFont val="Tahoma"/>
            <family val="2"/>
          </rPr>
          <t>Total Dox Acceptance Amt - Total Paid Amt</t>
        </r>
      </text>
    </comment>
    <comment ref="K1263" authorId="0" shapeId="0" xr:uid="{92CC4134-D4E7-4A23-9C0D-2D2CC03F3516}">
      <text>
        <r>
          <rPr>
            <sz val="10"/>
            <rFont val="Tahoma"/>
            <family val="2"/>
          </rPr>
          <t>Y06082022-106</t>
        </r>
      </text>
    </comment>
    <comment ref="X1264" authorId="0" shapeId="0" xr:uid="{1A7276F2-CA3F-465F-8C8C-1B460F70F6F2}">
      <text>
        <r>
          <rPr>
            <sz val="10"/>
            <rFont val="Tahoma"/>
            <family val="2"/>
          </rPr>
          <t>Total Dox Acceptance Amt - Total Paid Amt</t>
        </r>
      </text>
    </comment>
    <comment ref="K1265" authorId="0" shapeId="0" xr:uid="{165BC31B-5B0B-47B3-8130-8E75BAEE58A4}">
      <text>
        <r>
          <rPr>
            <sz val="10"/>
            <rFont val="Tahoma"/>
            <family val="2"/>
          </rPr>
          <t>Y05122022-50</t>
        </r>
      </text>
    </comment>
    <comment ref="X1266" authorId="0" shapeId="0" xr:uid="{2559ED97-7C11-4F32-B008-48CFBCC838FA}">
      <text>
        <r>
          <rPr>
            <sz val="10"/>
            <rFont val="Tahoma"/>
            <family val="2"/>
          </rPr>
          <t>Total Dox Acceptance Amt - Total Paid Amt</t>
        </r>
      </text>
    </comment>
    <comment ref="K1267" authorId="0" shapeId="0" xr:uid="{3B18B6CA-08F3-40BD-80BE-89E33A725480}">
      <text>
        <r>
          <rPr>
            <sz val="10"/>
            <rFont val="Tahoma"/>
            <family val="2"/>
          </rPr>
          <t>Y05122022-60</t>
        </r>
      </text>
    </comment>
    <comment ref="X1268" authorId="0" shapeId="0" xr:uid="{FD8405A5-854C-449D-9FE9-4D76BA508E74}">
      <text>
        <r>
          <rPr>
            <sz val="10"/>
            <rFont val="Tahoma"/>
            <family val="2"/>
          </rPr>
          <t>Total Dox Acceptance Amt - Total Paid Amt</t>
        </r>
      </text>
    </comment>
    <comment ref="K1269" authorId="0" shapeId="0" xr:uid="{F8115E33-D397-40FD-B274-F6A0B2C6113E}">
      <text>
        <r>
          <rPr>
            <sz val="10"/>
            <rFont val="Tahoma"/>
            <family val="2"/>
          </rPr>
          <t>Y07062022-37</t>
        </r>
      </text>
    </comment>
    <comment ref="X1270" authorId="0" shapeId="0" xr:uid="{6219EA31-7E44-4BD3-9758-A712AB37C0F4}">
      <text>
        <r>
          <rPr>
            <sz val="10"/>
            <rFont val="Tahoma"/>
            <family val="2"/>
          </rPr>
          <t>Total Dox Acceptance Amt - Total Paid Amt</t>
        </r>
      </text>
    </comment>
    <comment ref="K1271" authorId="0" shapeId="0" xr:uid="{D3EB9433-67ED-4045-AF11-264C45595D88}">
      <text/>
    </comment>
    <comment ref="X1272" authorId="0" shapeId="0" xr:uid="{6E459BE2-5951-4421-BE6C-C9A2CA32BC0C}">
      <text>
        <r>
          <rPr>
            <sz val="10"/>
            <rFont val="Tahoma"/>
            <family val="2"/>
          </rPr>
          <t>Total Dox Acceptance Amt - Total Paid Amt</t>
        </r>
      </text>
    </comment>
    <comment ref="K1273" authorId="0" shapeId="0" xr:uid="{D1619B38-4B28-4166-8F81-CA19587F9798}">
      <text>
        <r>
          <rPr>
            <sz val="10"/>
            <rFont val="Tahoma"/>
            <family val="2"/>
          </rPr>
          <t>Y08312022-10</t>
        </r>
      </text>
    </comment>
    <comment ref="X1274" authorId="0" shapeId="0" xr:uid="{1B9F525F-E06D-471E-B163-6BC96626CC85}">
      <text>
        <r>
          <rPr>
            <sz val="10"/>
            <rFont val="Tahoma"/>
            <family val="2"/>
          </rPr>
          <t>Total Dox Acceptance Amt - Total Paid Amt</t>
        </r>
      </text>
    </comment>
    <comment ref="K1275" authorId="0" shapeId="0" xr:uid="{3E0A65F0-9151-4A50-8FE7-91FAFDF1626B}">
      <text/>
    </comment>
    <comment ref="X1276" authorId="0" shapeId="0" xr:uid="{4C185835-9C89-4CEC-AE20-7D1AC1BD7D1F}">
      <text>
        <r>
          <rPr>
            <sz val="10"/>
            <rFont val="Tahoma"/>
            <family val="2"/>
          </rPr>
          <t>Total Dox Acceptance Amt - Total Paid Amt</t>
        </r>
      </text>
    </comment>
    <comment ref="K1277" authorId="0" shapeId="0" xr:uid="{291926BB-9935-4337-96AB-4C99BDE063DE}">
      <text>
        <r>
          <rPr>
            <sz val="10"/>
            <rFont val="Tahoma"/>
            <family val="2"/>
          </rPr>
          <t>Y08022022-42</t>
        </r>
      </text>
    </comment>
    <comment ref="X1278" authorId="0" shapeId="0" xr:uid="{8D614F50-AA05-4417-BA9E-F43C704206D9}">
      <text>
        <r>
          <rPr>
            <sz val="10"/>
            <rFont val="Tahoma"/>
            <family val="2"/>
          </rPr>
          <t>Total Dox Acceptance Amt - Total Paid Amt</t>
        </r>
      </text>
    </comment>
    <comment ref="K1279" authorId="0" shapeId="0" xr:uid="{B10CF802-E458-4665-804E-420A09639A52}">
      <text>
        <r>
          <rPr>
            <sz val="10"/>
            <rFont val="Tahoma"/>
            <family val="2"/>
          </rPr>
          <t>Y06082022-110</t>
        </r>
      </text>
    </comment>
    <comment ref="X1280" authorId="0" shapeId="0" xr:uid="{0ADBE4C2-906C-495C-8BA6-6BDB1C7C8B3E}">
      <text>
        <r>
          <rPr>
            <sz val="10"/>
            <rFont val="Tahoma"/>
            <family val="2"/>
          </rPr>
          <t>Total Dox Acceptance Amt - Total Paid Amt</t>
        </r>
      </text>
    </comment>
    <comment ref="K1281" authorId="0" shapeId="0" xr:uid="{8D3EEB68-A979-4388-BA99-BB929DCD9C2D}">
      <text>
        <r>
          <rPr>
            <sz val="10"/>
            <rFont val="Tahoma"/>
            <family val="2"/>
          </rPr>
          <t>Y07022022-32</t>
        </r>
      </text>
    </comment>
    <comment ref="X1282" authorId="0" shapeId="0" xr:uid="{C79636BB-CC7A-495B-A3F0-504CB332869D}">
      <text>
        <r>
          <rPr>
            <sz val="10"/>
            <rFont val="Tahoma"/>
            <family val="2"/>
          </rPr>
          <t>Total Dox Acceptance Amt - Total Paid Amt</t>
        </r>
      </text>
    </comment>
    <comment ref="X1284" authorId="0" shapeId="0" xr:uid="{41DBF6BF-968B-4694-815F-12668EB824C8}">
      <text>
        <r>
          <rPr>
            <sz val="10"/>
            <rFont val="Tahoma"/>
            <family val="2"/>
          </rPr>
          <t>Total Dox Acceptance Amt - Total Paid Amt</t>
        </r>
      </text>
    </comment>
    <comment ref="K1285" authorId="0" shapeId="0" xr:uid="{1732BEAD-BEC9-44CF-82A1-B0CD54C756A1}">
      <text>
        <r>
          <rPr>
            <sz val="10"/>
            <rFont val="Tahoma"/>
            <family val="2"/>
          </rPr>
          <t>Y07022022-31</t>
        </r>
      </text>
    </comment>
    <comment ref="X1286" authorId="0" shapeId="0" xr:uid="{06F94FB2-BA09-4407-B71D-30CF895CB9F1}">
      <text>
        <r>
          <rPr>
            <sz val="10"/>
            <rFont val="Tahoma"/>
            <family val="2"/>
          </rPr>
          <t>Total Dox Acceptance Amt - Total Paid Amt</t>
        </r>
      </text>
    </comment>
    <comment ref="K1287" authorId="0" shapeId="0" xr:uid="{ADB3E96E-7F8A-409D-88ED-F937B7DCB436}">
      <text/>
    </comment>
    <comment ref="X1288" authorId="0" shapeId="0" xr:uid="{876CD37C-DAB1-4002-AE5E-60EA6618FD4C}">
      <text>
        <r>
          <rPr>
            <sz val="10"/>
            <rFont val="Tahoma"/>
            <family val="2"/>
          </rPr>
          <t>Total Dox Acceptance Amt - Total Paid Amt</t>
        </r>
      </text>
    </comment>
    <comment ref="K1289" authorId="0" shapeId="0" xr:uid="{EAE02452-9C39-4DFC-BF79-115FE06AD3DD}">
      <text>
        <r>
          <rPr>
            <sz val="10"/>
            <rFont val="Tahoma"/>
            <family val="2"/>
          </rPr>
          <t>Y07022022-24</t>
        </r>
      </text>
    </comment>
    <comment ref="X1290" authorId="0" shapeId="0" xr:uid="{91749618-1CE9-4767-A274-3D7F87D1207F}">
      <text>
        <r>
          <rPr>
            <sz val="10"/>
            <rFont val="Tahoma"/>
            <family val="2"/>
          </rPr>
          <t>Total Dox Acceptance Amt - Total Paid Amt</t>
        </r>
      </text>
    </comment>
    <comment ref="K1291" authorId="0" shapeId="0" xr:uid="{95FBA49C-B031-4665-8CA0-9D68D81E09BF}">
      <text>
        <r>
          <rPr>
            <sz val="10"/>
            <rFont val="Tahoma"/>
            <family val="2"/>
          </rPr>
          <t>Y07022022-22</t>
        </r>
      </text>
    </comment>
    <comment ref="X1292" authorId="0" shapeId="0" xr:uid="{A93EB1CF-3D67-42EC-8E50-2A869EA7DFE7}">
      <text>
        <r>
          <rPr>
            <sz val="10"/>
            <rFont val="Tahoma"/>
            <family val="2"/>
          </rPr>
          <t>Total Dox Acceptance Amt - Total Paid Amt</t>
        </r>
      </text>
    </comment>
    <comment ref="K1293" authorId="0" shapeId="0" xr:uid="{183A576F-DEB4-430D-8B82-183AFB15DC93}">
      <text/>
    </comment>
    <comment ref="X1294" authorId="0" shapeId="0" xr:uid="{CCF84A41-F5A0-4837-838A-CED7B2699F14}">
      <text>
        <r>
          <rPr>
            <sz val="10"/>
            <rFont val="Tahoma"/>
            <family val="2"/>
          </rPr>
          <t>Total Dox Acceptance Amt - Total Paid Amt</t>
        </r>
      </text>
    </comment>
    <comment ref="K1295" authorId="0" shapeId="0" xr:uid="{A7A9B408-F936-47D1-8FB9-E817B370357E}">
      <text>
        <r>
          <rPr>
            <sz val="10"/>
            <rFont val="Tahoma"/>
            <family val="2"/>
          </rPr>
          <t>Y07032022-2</t>
        </r>
      </text>
    </comment>
    <comment ref="X1296" authorId="0" shapeId="0" xr:uid="{1B6CB996-6C0D-4B34-BCDA-7992B511A84B}">
      <text>
        <r>
          <rPr>
            <sz val="10"/>
            <rFont val="Tahoma"/>
            <family val="2"/>
          </rPr>
          <t>Total Dox Acceptance Amt - Total Paid Amt</t>
        </r>
      </text>
    </comment>
    <comment ref="K1297" authorId="0" shapeId="0" xr:uid="{9EFCEB82-50E2-41A7-B2C5-259A849055FF}">
      <text>
        <r>
          <rPr>
            <sz val="10"/>
            <rFont val="Tahoma"/>
            <family val="2"/>
          </rPr>
          <t>Y07022022-25</t>
        </r>
      </text>
    </comment>
    <comment ref="X1298" authorId="0" shapeId="0" xr:uid="{1AB0CB1A-99FB-423B-B9A7-B682380B47EF}">
      <text>
        <r>
          <rPr>
            <sz val="10"/>
            <rFont val="Tahoma"/>
            <family val="2"/>
          </rPr>
          <t>Total Dox Acceptance Amt - Total Paid Amt</t>
        </r>
      </text>
    </comment>
    <comment ref="K1299" authorId="0" shapeId="0" xr:uid="{E0428F15-5E6B-4274-971A-2ADAD0936A74}">
      <text>
        <r>
          <rPr>
            <sz val="10"/>
            <rFont val="Tahoma"/>
            <family val="2"/>
          </rPr>
          <t>Y07072022-8</t>
        </r>
      </text>
    </comment>
    <comment ref="X1300" authorId="0" shapeId="0" xr:uid="{FA4C8F03-4156-4AF2-89E9-7740E2E85297}">
      <text>
        <r>
          <rPr>
            <sz val="10"/>
            <rFont val="Tahoma"/>
            <family val="2"/>
          </rPr>
          <t>Total Dox Acceptance Amt - Total Paid Amt</t>
        </r>
      </text>
    </comment>
    <comment ref="K1301" authorId="0" shapeId="0" xr:uid="{BB3D6034-E27A-4F12-B881-7BD51DDF232C}">
      <text>
        <r>
          <rPr>
            <sz val="10"/>
            <rFont val="Tahoma"/>
            <family val="2"/>
          </rPr>
          <t>Y08312022-13</t>
        </r>
      </text>
    </comment>
    <comment ref="X1302" authorId="0" shapeId="0" xr:uid="{F538EA8E-F9AF-4531-80F1-B198992D2FEA}">
      <text>
        <r>
          <rPr>
            <sz val="10"/>
            <rFont val="Tahoma"/>
            <family val="2"/>
          </rPr>
          <t>Total Dox Acceptance Amt - Total Paid Amt</t>
        </r>
      </text>
    </comment>
    <comment ref="K1303" authorId="0" shapeId="0" xr:uid="{8C7EFA57-07C9-4F0B-8535-FCA4DFEB7B99}">
      <text>
        <r>
          <rPr>
            <sz val="10"/>
            <rFont val="Tahoma"/>
            <family val="2"/>
          </rPr>
          <t>Y08312022-15</t>
        </r>
      </text>
    </comment>
    <comment ref="X1304" authorId="0" shapeId="0" xr:uid="{81987CB9-C09F-4F33-9D74-19BB60AAB341}">
      <text>
        <r>
          <rPr>
            <sz val="10"/>
            <rFont val="Tahoma"/>
            <family val="2"/>
          </rPr>
          <t>Total Dox Acceptance Amt - Total Paid Amt</t>
        </r>
      </text>
    </comment>
    <comment ref="X1306" authorId="0" shapeId="0" xr:uid="{6162B715-CE31-4BBF-85E1-C4581F569777}">
      <text>
        <r>
          <rPr>
            <sz val="10"/>
            <rFont val="Tahoma"/>
            <family val="2"/>
          </rPr>
          <t>Total Dox Acceptance Amt - Total Paid Amt</t>
        </r>
      </text>
    </comment>
    <comment ref="X1308" authorId="0" shapeId="0" xr:uid="{E795A042-7AE9-4CE0-8E0A-DC69C93658E0}">
      <text>
        <r>
          <rPr>
            <sz val="10"/>
            <rFont val="Tahoma"/>
            <family val="2"/>
          </rPr>
          <t>Total Dox Acceptance Amt - Total Paid Amt</t>
        </r>
      </text>
    </comment>
    <comment ref="K1309" authorId="0" shapeId="0" xr:uid="{EFED49BE-D55A-45A3-9588-7A844572AF57}">
      <text>
        <r>
          <rPr>
            <sz val="10"/>
            <rFont val="Tahoma"/>
            <family val="2"/>
          </rPr>
          <t>Y08072022-11</t>
        </r>
      </text>
    </comment>
    <comment ref="X1310" authorId="0" shapeId="0" xr:uid="{F3F94BCE-BC30-4376-9904-5E1AD9A66BD0}">
      <text>
        <r>
          <rPr>
            <sz val="10"/>
            <rFont val="Tahoma"/>
            <family val="2"/>
          </rPr>
          <t>Total Dox Acceptance Amt - Total Paid Amt</t>
        </r>
      </text>
    </comment>
    <comment ref="K1311" authorId="0" shapeId="0" xr:uid="{6F247E2A-4164-4218-918F-A90D702C4D22}">
      <text>
        <r>
          <rPr>
            <sz val="10"/>
            <rFont val="Tahoma"/>
            <family val="2"/>
          </rPr>
          <t>Y08022022-46</t>
        </r>
      </text>
    </comment>
    <comment ref="X1312" authorId="0" shapeId="0" xr:uid="{1A236C00-BA5C-469E-996F-993ECC4E16A7}">
      <text>
        <r>
          <rPr>
            <sz val="10"/>
            <rFont val="Tahoma"/>
            <family val="2"/>
          </rPr>
          <t>Total Dox Acceptance Amt - Total Paid Amt</t>
        </r>
      </text>
    </comment>
    <comment ref="K1313" authorId="0" shapeId="0" xr:uid="{82E2F866-002D-4B61-966C-18EF7C89CAC5}">
      <text>
        <r>
          <rPr>
            <sz val="10"/>
            <rFont val="Tahoma"/>
            <family val="2"/>
          </rPr>
          <t>Y08042022-33</t>
        </r>
      </text>
    </comment>
    <comment ref="X1314" authorId="0" shapeId="0" xr:uid="{E065662C-6D24-495A-AA61-BD57DE94D5F6}">
      <text>
        <r>
          <rPr>
            <sz val="10"/>
            <rFont val="Tahoma"/>
            <family val="2"/>
          </rPr>
          <t>Total Dox Acceptance Amt - Total Paid Amt</t>
        </r>
      </text>
    </comment>
    <comment ref="K1315" authorId="0" shapeId="0" xr:uid="{9BA9FB82-4D7E-417D-9508-C6A6FB35008E}">
      <text>
        <r>
          <rPr>
            <sz val="10"/>
            <rFont val="Tahoma"/>
            <family val="2"/>
          </rPr>
          <t>Y06082022-108</t>
        </r>
      </text>
    </comment>
    <comment ref="X1316" authorId="0" shapeId="0" xr:uid="{6B3EA050-B3A4-4CBC-AE99-B34B061A139D}">
      <text>
        <r>
          <rPr>
            <sz val="10"/>
            <rFont val="Tahoma"/>
            <family val="2"/>
          </rPr>
          <t>Total Dox Acceptance Amt - Total Paid Amt</t>
        </r>
      </text>
    </comment>
    <comment ref="K1317" authorId="0" shapeId="0" xr:uid="{5B3EF734-6DD8-4B7C-888D-F11B4AAF27B4}">
      <text>
        <r>
          <rPr>
            <sz val="10"/>
            <rFont val="Tahoma"/>
            <family val="2"/>
          </rPr>
          <t>Y08312022-16</t>
        </r>
      </text>
    </comment>
    <comment ref="X1318" authorId="0" shapeId="0" xr:uid="{D0D70B09-531F-4180-A6CD-D2ECD80F9225}">
      <text>
        <r>
          <rPr>
            <sz val="10"/>
            <rFont val="Tahoma"/>
            <family val="2"/>
          </rPr>
          <t>Total Dox Acceptance Amt - Total Paid Amt</t>
        </r>
      </text>
    </comment>
    <comment ref="K1319" authorId="0" shapeId="0" xr:uid="{189A55B5-89E7-4D51-BFEF-D6848E217951}">
      <text>
        <r>
          <rPr>
            <sz val="10"/>
            <rFont val="Tahoma"/>
            <family val="2"/>
          </rPr>
          <t>Y07072022-3</t>
        </r>
      </text>
    </comment>
    <comment ref="X1320" authorId="0" shapeId="0" xr:uid="{6A2EA1F2-9706-4AE9-9BC1-182EAD753A31}">
      <text>
        <r>
          <rPr>
            <sz val="10"/>
            <rFont val="Tahoma"/>
            <family val="2"/>
          </rPr>
          <t>Total Dox Acceptance Amt - Total Paid Amt</t>
        </r>
      </text>
    </comment>
    <comment ref="K1321" authorId="0" shapeId="0" xr:uid="{35730509-EC88-4580-9FAC-A65D30769DBC}">
      <text>
        <r>
          <rPr>
            <sz val="10"/>
            <rFont val="Tahoma"/>
            <family val="2"/>
          </rPr>
          <t>Y09052022-37</t>
        </r>
      </text>
    </comment>
    <comment ref="X1322" authorId="0" shapeId="0" xr:uid="{3CE52F20-B0E7-4B17-8386-5AD3321F0675}">
      <text>
        <r>
          <rPr>
            <sz val="10"/>
            <rFont val="Tahoma"/>
            <family val="2"/>
          </rPr>
          <t>Total Dox Acceptance Amt - Total Paid Amt</t>
        </r>
      </text>
    </comment>
    <comment ref="K1323" authorId="0" shapeId="0" xr:uid="{3E9D83AF-5E5E-4669-AD90-AD7F0EC8227E}">
      <text>
        <r>
          <rPr>
            <sz val="10"/>
            <rFont val="Tahoma"/>
            <family val="2"/>
          </rPr>
          <t>Y07072022-5</t>
        </r>
      </text>
    </comment>
    <comment ref="X1324" authorId="0" shapeId="0" xr:uid="{5A55E5AD-5E4C-4056-9441-8916D4B7A136}">
      <text>
        <r>
          <rPr>
            <sz val="10"/>
            <rFont val="Tahoma"/>
            <family val="2"/>
          </rPr>
          <t>Total Dox Acceptance Amt - Total Paid Amt</t>
        </r>
      </text>
    </comment>
    <comment ref="K1325" authorId="0" shapeId="0" xr:uid="{60983F6D-43A3-479E-8CD1-CC5815D98938}">
      <text>
        <r>
          <rPr>
            <sz val="10"/>
            <rFont val="Tahoma"/>
            <family val="2"/>
          </rPr>
          <t>Y08312022-4</t>
        </r>
      </text>
    </comment>
    <comment ref="X1326" authorId="0" shapeId="0" xr:uid="{1899BF7C-FED8-4BDD-A4BB-FBAA02389B84}">
      <text>
        <r>
          <rPr>
            <sz val="10"/>
            <rFont val="Tahoma"/>
            <family val="2"/>
          </rPr>
          <t>Total Dox Acceptance Amt - Total Paid Amt</t>
        </r>
      </text>
    </comment>
    <comment ref="K1327" authorId="0" shapeId="0" xr:uid="{B35D8AB5-1AF5-4F32-99B9-18E5AC69AFC2}">
      <text>
        <r>
          <rPr>
            <sz val="10"/>
            <rFont val="Tahoma"/>
            <family val="2"/>
          </rPr>
          <t>Y08032022-31</t>
        </r>
      </text>
    </comment>
    <comment ref="X1328" authorId="0" shapeId="0" xr:uid="{B084F959-B3FD-499B-9756-524D1713F508}">
      <text>
        <r>
          <rPr>
            <sz val="10"/>
            <rFont val="Tahoma"/>
            <family val="2"/>
          </rPr>
          <t>Total Dox Acceptance Amt - Total Paid Amt</t>
        </r>
      </text>
    </comment>
    <comment ref="K1329" authorId="0" shapeId="0" xr:uid="{AD01AAA4-E460-45D8-B442-35A67119ECFF}">
      <text>
        <r>
          <rPr>
            <sz val="10"/>
            <rFont val="Tahoma"/>
            <family val="2"/>
          </rPr>
          <t>Y08042022-35</t>
        </r>
      </text>
    </comment>
    <comment ref="X1330" authorId="0" shapeId="0" xr:uid="{310B6BF8-3E90-4618-B63F-9B67E37FC841}">
      <text>
        <r>
          <rPr>
            <sz val="10"/>
            <rFont val="Tahoma"/>
            <family val="2"/>
          </rPr>
          <t>Total Dox Acceptance Amt - Total Paid Amt</t>
        </r>
      </text>
    </comment>
    <comment ref="K1331" authorId="0" shapeId="0" xr:uid="{97C548EA-6BA2-4973-8A4D-254491F1458E}">
      <text/>
    </comment>
    <comment ref="X1332" authorId="0" shapeId="0" xr:uid="{A4755147-CD78-4ABA-96F9-0A507936EDAC}">
      <text>
        <r>
          <rPr>
            <sz val="10"/>
            <rFont val="Tahoma"/>
            <family val="2"/>
          </rPr>
          <t>Total Dox Acceptance Amt - Total Paid Amt</t>
        </r>
      </text>
    </comment>
    <comment ref="K1333" authorId="0" shapeId="0" xr:uid="{BACDA6D4-69BF-44E5-8506-DB92004218E3}">
      <text>
        <r>
          <rPr>
            <sz val="10"/>
            <rFont val="Tahoma"/>
            <family val="2"/>
          </rPr>
          <t>Y07072022-10</t>
        </r>
      </text>
    </comment>
    <comment ref="X1334" authorId="0" shapeId="0" xr:uid="{165BEAAE-B504-45C1-9BEC-8FBCC83F0CEE}">
      <text>
        <r>
          <rPr>
            <sz val="10"/>
            <rFont val="Tahoma"/>
            <family val="2"/>
          </rPr>
          <t>Total Dox Acceptance Amt - Total Paid Amt</t>
        </r>
      </text>
    </comment>
    <comment ref="K1335" authorId="0" shapeId="0" xr:uid="{B309F7D2-B23E-468B-A22D-61AF1CAEA1FC}">
      <text>
        <r>
          <rPr>
            <sz val="10"/>
            <rFont val="Tahoma"/>
            <family val="2"/>
          </rPr>
          <t>Y08042022-37</t>
        </r>
      </text>
    </comment>
    <comment ref="X1336" authorId="0" shapeId="0" xr:uid="{C1EE6E9E-68B2-438F-AB83-3D5B475FFA48}">
      <text>
        <r>
          <rPr>
            <sz val="10"/>
            <rFont val="Tahoma"/>
            <family val="2"/>
          </rPr>
          <t>Total Dox Acceptance Amt - Total Paid Amt</t>
        </r>
      </text>
    </comment>
    <comment ref="K1337" authorId="0" shapeId="0" xr:uid="{CC3358E6-3B8B-4EB9-B3E0-8159D4AF53B9}">
      <text>
        <r>
          <rPr>
            <sz val="10"/>
            <rFont val="Tahoma"/>
            <family val="2"/>
          </rPr>
          <t>Y08032022-32</t>
        </r>
      </text>
    </comment>
    <comment ref="X1338" authorId="0" shapeId="0" xr:uid="{EE8FDEF6-9EE6-4DA7-8E6D-93AE20FBCCD9}">
      <text>
        <r>
          <rPr>
            <sz val="10"/>
            <rFont val="Tahoma"/>
            <family val="2"/>
          </rPr>
          <t>Total Dox Acceptance Amt - Total Paid Amt</t>
        </r>
      </text>
    </comment>
    <comment ref="K1339" authorId="0" shapeId="0" xr:uid="{1775B0A9-0D1C-41BE-B98B-38F6B5ADE59D}">
      <text>
        <r>
          <rPr>
            <sz val="10"/>
            <rFont val="Tahoma"/>
            <family val="2"/>
          </rPr>
          <t>Y08042022-34</t>
        </r>
      </text>
    </comment>
    <comment ref="X1340" authorId="0" shapeId="0" xr:uid="{239A2EEA-4803-4D28-9BDB-54720195B6C1}">
      <text>
        <r>
          <rPr>
            <sz val="10"/>
            <rFont val="Tahoma"/>
            <family val="2"/>
          </rPr>
          <t>Total Dox Acceptance Amt - Total Paid Amt</t>
        </r>
      </text>
    </comment>
    <comment ref="K1341" authorId="0" shapeId="0" xr:uid="{1B14FFC7-D591-4875-9509-3107B40C36DB}">
      <text>
        <r>
          <rPr>
            <sz val="10"/>
            <rFont val="Tahoma"/>
            <family val="2"/>
          </rPr>
          <t>Y09052022-80</t>
        </r>
      </text>
    </comment>
    <comment ref="X1342" authorId="0" shapeId="0" xr:uid="{E084C620-45C7-432B-8292-BC10AAAEAD2A}">
      <text>
        <r>
          <rPr>
            <sz val="10"/>
            <rFont val="Tahoma"/>
            <family val="2"/>
          </rPr>
          <t>Total Dox Acceptance Amt - Total Paid Amt</t>
        </r>
      </text>
    </comment>
    <comment ref="K1343" authorId="0" shapeId="0" xr:uid="{34E994E2-1444-43F3-A015-8B15C1D316E5}">
      <text>
        <r>
          <rPr>
            <sz val="10"/>
            <rFont val="Tahoma"/>
            <family val="2"/>
          </rPr>
          <t>Y08042022-39</t>
        </r>
      </text>
    </comment>
    <comment ref="X1344" authorId="0" shapeId="0" xr:uid="{3A6BF160-8078-4785-92A7-89B2992CA880}">
      <text>
        <r>
          <rPr>
            <sz val="10"/>
            <rFont val="Tahoma"/>
            <family val="2"/>
          </rPr>
          <t>Total Dox Acceptance Amt - Total Paid Amt</t>
        </r>
      </text>
    </comment>
    <comment ref="K1345" authorId="0" shapeId="0" xr:uid="{1A3A09BF-9856-4B51-BE53-BDD5F3D0DF41}">
      <text>
        <r>
          <rPr>
            <sz val="10"/>
            <rFont val="Tahoma"/>
            <family val="2"/>
          </rPr>
          <t>Y08042022-40</t>
        </r>
      </text>
    </comment>
    <comment ref="X1346" authorId="0" shapeId="0" xr:uid="{AC18F36B-42BE-42B5-ABED-DA5C4A6C0241}">
      <text>
        <r>
          <rPr>
            <sz val="10"/>
            <rFont val="Tahoma"/>
            <family val="2"/>
          </rPr>
          <t>Total Dox Acceptance Amt - Total Paid Amt</t>
        </r>
      </text>
    </comment>
    <comment ref="K1347" authorId="0" shapeId="0" xr:uid="{3215AFED-0AD7-4B78-9048-6157B35A117A}">
      <text>
        <r>
          <rPr>
            <sz val="10"/>
            <rFont val="Tahoma"/>
            <family val="2"/>
          </rPr>
          <t>Y08032022-33</t>
        </r>
      </text>
    </comment>
    <comment ref="X1348" authorId="0" shapeId="0" xr:uid="{FBDF6C6D-377F-4ADE-91BE-BF74D029126D}">
      <text>
        <r>
          <rPr>
            <sz val="10"/>
            <rFont val="Tahoma"/>
            <family val="2"/>
          </rPr>
          <t>Total Dox Acceptance Amt - Total Paid Amt</t>
        </r>
      </text>
    </comment>
    <comment ref="K1349" authorId="0" shapeId="0" xr:uid="{3A741F18-DA3A-4E59-BE7A-C0DC9F58501A}">
      <text>
        <r>
          <rPr>
            <sz val="10"/>
            <rFont val="Tahoma"/>
            <family val="2"/>
          </rPr>
          <t>Y09052022-10</t>
        </r>
      </text>
    </comment>
    <comment ref="X1350" authorId="0" shapeId="0" xr:uid="{1FBD2447-A352-4EBA-8879-50D38504D226}">
      <text>
        <r>
          <rPr>
            <sz val="10"/>
            <rFont val="Tahoma"/>
            <family val="2"/>
          </rPr>
          <t>Total Dox Acceptance Amt - Total Paid Amt</t>
        </r>
      </text>
    </comment>
    <comment ref="K1351" authorId="0" shapeId="0" xr:uid="{56BD03E6-12FC-4631-ABF9-D76DA3B57C27}">
      <text>
        <r>
          <rPr>
            <sz val="10"/>
            <rFont val="Tahoma"/>
            <family val="2"/>
          </rPr>
          <t>Y09052022-33</t>
        </r>
      </text>
    </comment>
    <comment ref="X1352" authorId="0" shapeId="0" xr:uid="{78CF9F65-9AE2-4730-97FC-43138A014DF3}">
      <text>
        <r>
          <rPr>
            <sz val="10"/>
            <rFont val="Tahoma"/>
            <family val="2"/>
          </rPr>
          <t>Total Dox Acceptance Amt - Total Paid Amt</t>
        </r>
      </text>
    </comment>
    <comment ref="X1354" authorId="0" shapeId="0" xr:uid="{B07A3A9D-F5B1-4D2E-8645-521422EBF465}">
      <text>
        <r>
          <rPr>
            <sz val="10"/>
            <rFont val="Tahoma"/>
            <family val="2"/>
          </rPr>
          <t>Total Dox Acceptance Amt - Total Paid Amt</t>
        </r>
      </text>
    </comment>
    <comment ref="K1355" authorId="0" shapeId="0" xr:uid="{58779780-1C30-4C8A-A26F-824215EA61C5}">
      <text>
        <r>
          <rPr>
            <sz val="10"/>
            <rFont val="Tahoma"/>
            <family val="2"/>
          </rPr>
          <t>Y08042022-36</t>
        </r>
      </text>
    </comment>
    <comment ref="X1356" authorId="0" shapeId="0" xr:uid="{06966EC2-C0DC-43B8-ACAF-43577874210F}">
      <text>
        <r>
          <rPr>
            <sz val="10"/>
            <rFont val="Tahoma"/>
            <family val="2"/>
          </rPr>
          <t>Total Dox Acceptance Amt - Total Paid Amt</t>
        </r>
      </text>
    </comment>
    <comment ref="X1358" authorId="0" shapeId="0" xr:uid="{7FB9F7A9-A486-4AF7-8326-8C8494F54CD5}">
      <text>
        <r>
          <rPr>
            <sz val="10"/>
            <rFont val="Tahoma"/>
            <family val="2"/>
          </rPr>
          <t>Total Dox Acceptance Amt - Total Paid Amt</t>
        </r>
      </text>
    </comment>
    <comment ref="K1359" authorId="0" shapeId="0" xr:uid="{6F97EC5A-8F1C-4A2A-930E-C47A50B97F9A}">
      <text>
        <r>
          <rPr>
            <sz val="10"/>
            <rFont val="Tahoma"/>
            <family val="2"/>
          </rPr>
          <t>Y09052022-43</t>
        </r>
      </text>
    </comment>
    <comment ref="X1360" authorId="0" shapeId="0" xr:uid="{95FCE2EE-7521-41D8-BA22-598B2C9C1303}">
      <text>
        <r>
          <rPr>
            <sz val="10"/>
            <rFont val="Tahoma"/>
            <family val="2"/>
          </rPr>
          <t>Total Dox Acceptance Amt - Total Paid Amt</t>
        </r>
      </text>
    </comment>
    <comment ref="K1361" authorId="0" shapeId="0" xr:uid="{AC290A24-085F-4046-8DAF-1AE803D48123}">
      <text>
        <r>
          <rPr>
            <sz val="10"/>
            <rFont val="Tahoma"/>
            <family val="2"/>
          </rPr>
          <t>Y08032022-34</t>
        </r>
      </text>
    </comment>
    <comment ref="X1362" authorId="0" shapeId="0" xr:uid="{4199D728-AD8F-47BB-9773-1B45FE7D470C}">
      <text>
        <r>
          <rPr>
            <sz val="10"/>
            <rFont val="Tahoma"/>
            <family val="2"/>
          </rPr>
          <t>Total Dox Acceptance Amt - Total Paid Amt</t>
        </r>
      </text>
    </comment>
    <comment ref="K1363" authorId="0" shapeId="0" xr:uid="{90D99A7A-BBF2-4FD9-BF95-AEC819CF0BEC}">
      <text>
        <r>
          <rPr>
            <sz val="10"/>
            <rFont val="Tahoma"/>
            <family val="2"/>
          </rPr>
          <t>Y09052022-30</t>
        </r>
      </text>
    </comment>
    <comment ref="X1364" authorId="0" shapeId="0" xr:uid="{BA90BFA1-13A1-464A-AC56-4DD18B6CC9D9}">
      <text>
        <r>
          <rPr>
            <sz val="10"/>
            <rFont val="Tahoma"/>
            <family val="2"/>
          </rPr>
          <t>Total Dox Acceptance Amt - Total Paid Amt</t>
        </r>
      </text>
    </comment>
    <comment ref="K1365" authorId="0" shapeId="0" xr:uid="{E79073AF-D998-456F-A91B-115ABF7D06C9}">
      <text>
        <r>
          <rPr>
            <sz val="10"/>
            <rFont val="Tahoma"/>
            <family val="2"/>
          </rPr>
          <t>Y09052022-31</t>
        </r>
      </text>
    </comment>
    <comment ref="X1366" authorId="0" shapeId="0" xr:uid="{0565E492-137E-414A-B20B-A58715D44FC4}">
      <text>
        <r>
          <rPr>
            <sz val="10"/>
            <rFont val="Tahoma"/>
            <family val="2"/>
          </rPr>
          <t>Total Dox Acceptance Amt - Total Paid Amt</t>
        </r>
      </text>
    </comment>
    <comment ref="K1367" authorId="0" shapeId="0" xr:uid="{CB3DB03B-1C72-48F8-B940-61D90DD6A797}">
      <text>
        <r>
          <rPr>
            <sz val="10"/>
            <rFont val="Tahoma"/>
            <family val="2"/>
          </rPr>
          <t>Y09052022-32</t>
        </r>
      </text>
    </comment>
    <comment ref="X1368" authorId="0" shapeId="0" xr:uid="{F668C9AA-23A3-49FF-B499-A6EF7BBDA6E2}">
      <text>
        <r>
          <rPr>
            <sz val="10"/>
            <rFont val="Tahoma"/>
            <family val="2"/>
          </rPr>
          <t>Total Dox Acceptance Amt - Total Paid Amt</t>
        </r>
      </text>
    </comment>
    <comment ref="K1369" authorId="0" shapeId="0" xr:uid="{E1AE0A3C-DCDE-46A6-84CB-CF8A19B6BC6F}">
      <text/>
    </comment>
    <comment ref="X1370" authorId="0" shapeId="0" xr:uid="{41557DD3-1D2E-40CF-9E4A-492BEF044EB0}">
      <text>
        <r>
          <rPr>
            <sz val="10"/>
            <rFont val="Tahoma"/>
            <family val="2"/>
          </rPr>
          <t>Total Dox Acceptance Amt - Total Paid Amt</t>
        </r>
      </text>
    </comment>
    <comment ref="K1371" authorId="0" shapeId="0" xr:uid="{EA277896-5036-4328-8FEB-20F97948A871}">
      <text/>
    </comment>
    <comment ref="X1372" authorId="0" shapeId="0" xr:uid="{CF0D3E74-3BA4-4117-ADAE-94DC7BC7C943}">
      <text>
        <r>
          <rPr>
            <sz val="10"/>
            <rFont val="Tahoma"/>
            <family val="2"/>
          </rPr>
          <t>Total Dox Acceptance Amt - Total Paid Amt</t>
        </r>
      </text>
    </comment>
    <comment ref="X1374" authorId="0" shapeId="0" xr:uid="{4D4D5423-29F7-4FD3-A5E8-B090286A6A56}">
      <text>
        <r>
          <rPr>
            <sz val="10"/>
            <rFont val="Tahoma"/>
            <family val="2"/>
          </rPr>
          <t>Total Dox Acceptance Amt - Total Paid Amt</t>
        </r>
      </text>
    </comment>
    <comment ref="K1375" authorId="0" shapeId="0" xr:uid="{4CE09A65-D237-482D-8FE4-714EADDF61D4}">
      <text>
        <r>
          <rPr>
            <sz val="10"/>
            <rFont val="Tahoma"/>
            <family val="2"/>
          </rPr>
          <t>Y09052022-29</t>
        </r>
      </text>
    </comment>
    <comment ref="X1376" authorId="0" shapeId="0" xr:uid="{9FBBCD7A-4C99-4A27-83DC-AE87EA5B55C8}">
      <text>
        <r>
          <rPr>
            <sz val="10"/>
            <rFont val="Tahoma"/>
            <family val="2"/>
          </rPr>
          <t>Total Dox Acceptance Amt - Total Paid Amt</t>
        </r>
      </text>
    </comment>
    <comment ref="X1378" authorId="0" shapeId="0" xr:uid="{49E3656D-AC11-4F6A-8FAD-C6067C521E9E}">
      <text>
        <r>
          <rPr>
            <sz val="10"/>
            <rFont val="Tahoma"/>
            <family val="2"/>
          </rPr>
          <t>Total Dox Acceptance Amt - Total Paid Amt</t>
        </r>
      </text>
    </comment>
    <comment ref="K1379" authorId="0" shapeId="0" xr:uid="{B182973A-B116-45D9-AD84-DC556427E8D3}">
      <text/>
    </comment>
    <comment ref="X1380" authorId="0" shapeId="0" xr:uid="{324CF1A6-4CAB-4F81-B994-994CFDE6F63B}">
      <text>
        <r>
          <rPr>
            <sz val="10"/>
            <rFont val="Tahoma"/>
            <family val="2"/>
          </rPr>
          <t>Total Dox Acceptance Amt - Total Paid Amt</t>
        </r>
      </text>
    </comment>
    <comment ref="K1381" authorId="0" shapeId="0" xr:uid="{2498B76B-4A83-4EB6-9840-5F52BF5F5B1B}">
      <text>
        <r>
          <rPr>
            <sz val="10"/>
            <rFont val="Tahoma"/>
            <family val="2"/>
          </rPr>
          <t>Y09052022-34</t>
        </r>
      </text>
    </comment>
    <comment ref="X1382" authorId="0" shapeId="0" xr:uid="{3885DCE2-E963-4616-A5B1-02262AC0D7D9}">
      <text>
        <r>
          <rPr>
            <sz val="10"/>
            <rFont val="Tahoma"/>
            <family val="2"/>
          </rPr>
          <t>Total Dox Acceptance Amt - Total Paid Amt</t>
        </r>
      </text>
    </comment>
    <comment ref="K1383" authorId="0" shapeId="0" xr:uid="{5514BC1D-F7DD-4DD8-9A01-457D54553089}">
      <text/>
    </comment>
    <comment ref="X1384" authorId="0" shapeId="0" xr:uid="{2C8E1CBD-9CDB-4979-AF26-021D745CFBAA}">
      <text>
        <r>
          <rPr>
            <sz val="10"/>
            <rFont val="Tahoma"/>
            <family val="2"/>
          </rPr>
          <t>Total Dox Acceptance Amt - Total Paid Amt</t>
        </r>
      </text>
    </comment>
    <comment ref="K1385" authorId="0" shapeId="0" xr:uid="{5AA33E3B-18F4-4072-8754-9BF15329C146}">
      <text/>
    </comment>
    <comment ref="X1386" authorId="0" shapeId="0" xr:uid="{8CB3D0AA-0719-49B9-8339-9B6659263985}">
      <text>
        <r>
          <rPr>
            <sz val="10"/>
            <rFont val="Tahoma"/>
            <family val="2"/>
          </rPr>
          <t>Total Dox Acceptance Amt - Total Paid Amt</t>
        </r>
      </text>
    </comment>
    <comment ref="K1387" authorId="0" shapeId="0" xr:uid="{5889D7D1-B9C0-4AC4-9E5E-C99ACE77713F}">
      <text>
        <r>
          <rPr>
            <sz val="10"/>
            <rFont val="Tahoma"/>
            <family val="2"/>
          </rPr>
          <t>Y08042022-38</t>
        </r>
      </text>
    </comment>
    <comment ref="X1388" authorId="0" shapeId="0" xr:uid="{42864009-5A52-4AB6-886A-4416F70B70AE}">
      <text>
        <r>
          <rPr>
            <sz val="10"/>
            <rFont val="Tahoma"/>
            <family val="2"/>
          </rPr>
          <t>Total Dox Acceptance Amt - Total Paid Amt</t>
        </r>
      </text>
    </comment>
    <comment ref="K1389" authorId="0" shapeId="0" xr:uid="{D02F0F55-E5CF-42E1-A5D5-CE5897D24A4B}">
      <text/>
    </comment>
    <comment ref="X1390" authorId="0" shapeId="0" xr:uid="{965BE2F4-D251-4E00-BF82-426B6563588D}">
      <text>
        <r>
          <rPr>
            <sz val="10"/>
            <rFont val="Tahoma"/>
            <family val="2"/>
          </rPr>
          <t>Total Dox Acceptance Amt - Total Paid Amt</t>
        </r>
      </text>
    </comment>
    <comment ref="K1391" authorId="0" shapeId="0" xr:uid="{061BBC7A-9DA4-45AE-872F-C7AE138D5BB9}">
      <text/>
    </comment>
    <comment ref="X1392" authorId="0" shapeId="0" xr:uid="{BAD0DAAC-7D47-4863-80A6-0FF4C45F7564}">
      <text>
        <r>
          <rPr>
            <sz val="10"/>
            <rFont val="Tahoma"/>
            <family val="2"/>
          </rPr>
          <t>Total Dox Acceptance Amt - Total Paid Amt</t>
        </r>
      </text>
    </comment>
    <comment ref="K1393" authorId="0" shapeId="0" xr:uid="{6E579CD5-8FD3-4F72-870F-13492FF709AF}">
      <text/>
    </comment>
    <comment ref="X1394" authorId="0" shapeId="0" xr:uid="{C0B3B28D-DA24-42B0-A092-EA01FDEFBA20}">
      <text>
        <r>
          <rPr>
            <sz val="10"/>
            <rFont val="Tahoma"/>
            <family val="2"/>
          </rPr>
          <t>Total Dox Acceptance Amt - Total Paid Amt</t>
        </r>
      </text>
    </comment>
    <comment ref="X1396" authorId="0" shapeId="0" xr:uid="{BABB8F0D-0619-4430-BC3D-19A451BFDB0D}">
      <text>
        <r>
          <rPr>
            <sz val="10"/>
            <rFont val="Tahoma"/>
            <family val="2"/>
          </rPr>
          <t>Total Dox Acceptance Amt - Total Paid Amt</t>
        </r>
      </text>
    </comment>
    <comment ref="K1397" authorId="0" shapeId="0" xr:uid="{49AC9A1C-CA55-4A91-8503-A5CA5EAE8805}">
      <text/>
    </comment>
    <comment ref="X1398" authorId="0" shapeId="0" xr:uid="{6FCBA728-82A8-4D00-B2E8-CC3C7E2DC130}">
      <text>
        <r>
          <rPr>
            <sz val="10"/>
            <rFont val="Tahoma"/>
            <family val="2"/>
          </rPr>
          <t>Total Dox Acceptance Amt - Total Paid Amt</t>
        </r>
      </text>
    </comment>
    <comment ref="K1399" authorId="0" shapeId="0" xr:uid="{94CF6B4B-01F8-490C-8512-E77590CCD65B}">
      <text>
        <r>
          <rPr>
            <sz val="10"/>
            <rFont val="Tahoma"/>
            <family val="2"/>
          </rPr>
          <t>Y09052022-35</t>
        </r>
      </text>
    </comment>
    <comment ref="X1400" authorId="0" shapeId="0" xr:uid="{693AEC35-073C-42E7-939E-1E26DEA7E35A}">
      <text>
        <r>
          <rPr>
            <sz val="10"/>
            <rFont val="Tahoma"/>
            <family val="2"/>
          </rPr>
          <t>Total Dox Acceptance Amt - Total Paid Amt</t>
        </r>
      </text>
    </comment>
    <comment ref="X1402" authorId="0" shapeId="0" xr:uid="{39725E87-5E48-4243-B43E-0DD12A2DEB45}">
      <text>
        <r>
          <rPr>
            <sz val="10"/>
            <rFont val="Tahoma"/>
            <family val="2"/>
          </rPr>
          <t>Total Dox Acceptance Amt - Total Paid Amt</t>
        </r>
      </text>
    </comment>
    <comment ref="K1403" authorId="0" shapeId="0" xr:uid="{9F318DB9-67B1-4BA3-B0C3-F79D2736E15F}">
      <text/>
    </comment>
    <comment ref="X1404" authorId="0" shapeId="0" xr:uid="{1A6ED075-99D5-40BB-8526-70538CE96C06}">
      <text>
        <r>
          <rPr>
            <sz val="10"/>
            <rFont val="Tahoma"/>
            <family val="2"/>
          </rPr>
          <t>Total Dox Acceptance Amt - Total Paid Amt</t>
        </r>
      </text>
    </comment>
    <comment ref="X1406" authorId="0" shapeId="0" xr:uid="{A9884D37-4323-41A2-8B8B-71BE200886FF}">
      <text>
        <r>
          <rPr>
            <sz val="10"/>
            <rFont val="Tahoma"/>
            <family val="2"/>
          </rPr>
          <t>Total Dox Acceptance Amt - Total Paid Amt</t>
        </r>
      </text>
    </comment>
    <comment ref="K1407" authorId="0" shapeId="0" xr:uid="{42B3FF4D-3FC1-437B-9ED9-404763BEE07D}">
      <text/>
    </comment>
    <comment ref="X1408" authorId="0" shapeId="0" xr:uid="{9355707E-9A33-4425-AB28-0BB2E4138178}">
      <text>
        <r>
          <rPr>
            <sz val="10"/>
            <rFont val="Tahoma"/>
            <family val="2"/>
          </rPr>
          <t>Total Dox Acceptance Amt - Total Paid Amt</t>
        </r>
      </text>
    </comment>
    <comment ref="K1409" authorId="0" shapeId="0" xr:uid="{DFCF133C-8866-467F-BB1F-C9458A7E7B25}">
      <text/>
    </comment>
    <comment ref="X1410" authorId="0" shapeId="0" xr:uid="{39DF99EC-BA2A-4DAA-AB17-42B2C0338154}">
      <text>
        <r>
          <rPr>
            <sz val="10"/>
            <rFont val="Tahoma"/>
            <family val="2"/>
          </rPr>
          <t>Total Dox Acceptance Amt - Total Paid Amt</t>
        </r>
      </text>
    </comment>
    <comment ref="X1412" authorId="0" shapeId="0" xr:uid="{8DB1E120-2C9E-4CF3-8298-6975C5892BF1}">
      <text>
        <r>
          <rPr>
            <sz val="10"/>
            <rFont val="Tahoma"/>
            <family val="2"/>
          </rPr>
          <t>Total Dox Acceptance Amt - Total Paid Amt</t>
        </r>
      </text>
    </comment>
    <comment ref="K1413" authorId="0" shapeId="0" xr:uid="{29E5C2BC-9D6E-4745-AD75-8793F73042E8}">
      <text/>
    </comment>
    <comment ref="X1414" authorId="0" shapeId="0" xr:uid="{1D6CED75-7054-4B14-8184-CB416CD023CC}">
      <text>
        <r>
          <rPr>
            <sz val="10"/>
            <rFont val="Tahoma"/>
            <family val="2"/>
          </rPr>
          <t>Total Dox Acceptance Amt - Total Paid Amt</t>
        </r>
      </text>
    </comment>
    <comment ref="K1415" authorId="0" shapeId="0" xr:uid="{F779EC17-7F20-4A8F-B47D-F62B80B2D96C}">
      <text>
        <r>
          <rPr>
            <sz val="10"/>
            <rFont val="Tahoma"/>
            <family val="2"/>
          </rPr>
          <t>Y09052022-72</t>
        </r>
      </text>
    </comment>
    <comment ref="K1416" authorId="0" shapeId="0" xr:uid="{BCF99234-230A-46DE-B7E7-4AD9409AEA68}">
      <text/>
    </comment>
    <comment ref="X1417" authorId="0" shapeId="0" xr:uid="{EA15503D-3D72-4F30-8986-ECC1588C52DE}">
      <text>
        <r>
          <rPr>
            <sz val="10"/>
            <rFont val="Tahoma"/>
            <family val="2"/>
          </rPr>
          <t>Total Dox Acceptance Amt - Total Paid Amt</t>
        </r>
      </text>
    </comment>
    <comment ref="X1419" authorId="0" shapeId="0" xr:uid="{E11532A3-5507-4E24-93C3-CD8ABE29AB2A}">
      <text>
        <r>
          <rPr>
            <sz val="10"/>
            <rFont val="Tahoma"/>
            <family val="2"/>
          </rPr>
          <t>Total Dox Acceptance Amt - Total Paid Amt</t>
        </r>
      </text>
    </comment>
    <comment ref="X1421" authorId="0" shapeId="0" xr:uid="{40E39E61-FADC-4CA7-980B-8334E74EE2E5}">
      <text>
        <r>
          <rPr>
            <sz val="10"/>
            <rFont val="Tahoma"/>
            <family val="2"/>
          </rPr>
          <t>Total Dox Acceptance Amt - Total Paid Amt</t>
        </r>
      </text>
    </comment>
    <comment ref="K1422" authorId="0" shapeId="0" xr:uid="{B72DD8D2-7E73-44CA-BF0C-A8009375994B}">
      <text/>
    </comment>
    <comment ref="X1423" authorId="0" shapeId="0" xr:uid="{97229A16-FB04-4ACD-8A94-12E048274B0F}">
      <text>
        <r>
          <rPr>
            <sz val="10"/>
            <rFont val="Tahoma"/>
            <family val="2"/>
          </rPr>
          <t>Total Dox Acceptance Amt - Total Paid Amt</t>
        </r>
      </text>
    </comment>
    <comment ref="X1425" authorId="0" shapeId="0" xr:uid="{D3A0EEFA-8FB2-447E-8542-B9A0EF1F36ED}">
      <text>
        <r>
          <rPr>
            <sz val="10"/>
            <rFont val="Tahoma"/>
            <family val="2"/>
          </rPr>
          <t>Total Dox Acceptance Amt - Total Paid Amt</t>
        </r>
      </text>
    </comment>
    <comment ref="K1426" authorId="0" shapeId="0" xr:uid="{4B3BD847-FF97-4EED-AA8D-C296BCF555D5}">
      <text>
        <r>
          <rPr>
            <sz val="10"/>
            <rFont val="Tahoma"/>
            <family val="2"/>
          </rPr>
          <t>Y09052022-39</t>
        </r>
      </text>
    </comment>
    <comment ref="X1427" authorId="0" shapeId="0" xr:uid="{52F36312-F1A8-47B5-A581-6111C90AFF40}">
      <text>
        <r>
          <rPr>
            <sz val="10"/>
            <rFont val="Tahoma"/>
            <family val="2"/>
          </rPr>
          <t>Total Dox Acceptance Amt - Total Paid Amt</t>
        </r>
      </text>
    </comment>
    <comment ref="X1429" authorId="0" shapeId="0" xr:uid="{1F15A7A8-7700-4209-92AB-126C09141AC6}">
      <text>
        <r>
          <rPr>
            <sz val="10"/>
            <rFont val="Tahoma"/>
            <family val="2"/>
          </rPr>
          <t>Total Dox Acceptance Amt - Total Paid Amt</t>
        </r>
      </text>
    </comment>
    <comment ref="X1431" authorId="0" shapeId="0" xr:uid="{1A42F653-E8B8-43B0-B244-D3E2544A9FBB}">
      <text>
        <r>
          <rPr>
            <sz val="10"/>
            <rFont val="Tahoma"/>
            <family val="2"/>
          </rPr>
          <t>Total Dox Acceptance Amt - Total Paid Amt</t>
        </r>
      </text>
    </comment>
    <comment ref="K1432" authorId="0" shapeId="0" xr:uid="{DF7452CD-B308-4E19-AC79-7BB579784B6E}">
      <text/>
    </comment>
    <comment ref="X1433" authorId="0" shapeId="0" xr:uid="{51D651B4-B2D7-4233-81FE-8F4A02F1334F}">
      <text>
        <r>
          <rPr>
            <sz val="10"/>
            <rFont val="Tahoma"/>
            <family val="2"/>
          </rPr>
          <t>Total Dox Acceptance Amt - Total Paid Amt</t>
        </r>
      </text>
    </comment>
    <comment ref="K1434" authorId="0" shapeId="0" xr:uid="{CAAED114-0765-4543-8EF9-BEB5532458C9}">
      <text/>
    </comment>
    <comment ref="X1435" authorId="0" shapeId="0" xr:uid="{9A9326D7-2E1D-441C-9ECC-38CA6D97C396}">
      <text>
        <r>
          <rPr>
            <sz val="10"/>
            <rFont val="Tahoma"/>
            <family val="2"/>
          </rPr>
          <t>Total Dox Acceptance Amt - Total Paid Amt</t>
        </r>
      </text>
    </comment>
    <comment ref="K1436" authorId="0" shapeId="0" xr:uid="{720B4C60-1C41-4315-A652-0F572411F99D}">
      <text>
        <r>
          <rPr>
            <sz val="10"/>
            <rFont val="Tahoma"/>
            <family val="2"/>
          </rPr>
          <t>Y09052022-41</t>
        </r>
      </text>
    </comment>
    <comment ref="X1437" authorId="0" shapeId="0" xr:uid="{9BDFE4DC-1E53-42E4-B718-8314821B2D66}">
      <text>
        <r>
          <rPr>
            <sz val="10"/>
            <rFont val="Tahoma"/>
            <family val="2"/>
          </rPr>
          <t>Total Dox Acceptance Amt - Total Paid Amt</t>
        </r>
      </text>
    </comment>
    <comment ref="K1438" authorId="0" shapeId="0" xr:uid="{207C69E9-D7AB-4FF3-9150-30319E33F5BE}">
      <text/>
    </comment>
    <comment ref="X1439" authorId="0" shapeId="0" xr:uid="{93A6C7C5-6ABD-4052-B948-05F442020725}">
      <text>
        <r>
          <rPr>
            <sz val="10"/>
            <rFont val="Tahoma"/>
            <family val="2"/>
          </rPr>
          <t>Total Dox Acceptance Amt - Total Paid Amt</t>
        </r>
      </text>
    </comment>
    <comment ref="X1441" authorId="0" shapeId="0" xr:uid="{2ADBE1F5-D0D9-4047-817A-1F48E6D200B1}">
      <text>
        <r>
          <rPr>
            <sz val="10"/>
            <rFont val="Tahoma"/>
            <family val="2"/>
          </rPr>
          <t>Total Dox Acceptance Amt - Total Paid Amt</t>
        </r>
      </text>
    </comment>
    <comment ref="K1442" authorId="0" shapeId="0" xr:uid="{8A5A30E5-54A5-4140-8872-5D88EC5ED417}">
      <text/>
    </comment>
    <comment ref="X1443" authorId="0" shapeId="0" xr:uid="{A463E133-B9EE-48F3-B7C9-36F8ADC03A9A}">
      <text>
        <r>
          <rPr>
            <sz val="10"/>
            <rFont val="Tahoma"/>
            <family val="2"/>
          </rPr>
          <t>Total Dox Acceptance Amt - Total Paid Amt</t>
        </r>
      </text>
    </comment>
    <comment ref="X1445" authorId="0" shapeId="0" xr:uid="{9AD6249C-5A2C-47B1-BA9A-E2698DB98DBA}">
      <text>
        <r>
          <rPr>
            <sz val="10"/>
            <rFont val="Tahoma"/>
            <family val="2"/>
          </rPr>
          <t>Total Dox Acceptance Amt - Total Paid Amt</t>
        </r>
      </text>
    </comment>
    <comment ref="X1447" authorId="0" shapeId="0" xr:uid="{B333819B-AA05-4FE4-97E5-85ABD48DE7EC}">
      <text>
        <r>
          <rPr>
            <sz val="10"/>
            <rFont val="Tahoma"/>
            <family val="2"/>
          </rPr>
          <t>Total Dox Acceptance Amt - Total Paid Amt</t>
        </r>
      </text>
    </comment>
    <comment ref="K1448" authorId="0" shapeId="0" xr:uid="{5171164D-10A3-46D7-B2F8-61B20B878B0B}">
      <text/>
    </comment>
    <comment ref="X1449" authorId="0" shapeId="0" xr:uid="{D46CB816-E5BA-4DE1-A925-63C244779FDD}">
      <text>
        <r>
          <rPr>
            <sz val="10"/>
            <rFont val="Tahoma"/>
            <family val="2"/>
          </rPr>
          <t>Total Dox Acceptance Amt - Total Paid Amt</t>
        </r>
      </text>
    </comment>
    <comment ref="K1450" authorId="0" shapeId="0" xr:uid="{531D04F4-68F7-43D6-A2EE-C0E5EBA36AEF}">
      <text/>
    </comment>
    <comment ref="K1451" authorId="0" shapeId="0" xr:uid="{62EC9F18-87C9-4963-BFE8-735CE709FA48}">
      <text/>
    </comment>
    <comment ref="K1452" authorId="0" shapeId="0" xr:uid="{EA165C31-1E0E-4967-BA9B-558373B9635A}">
      <text/>
    </comment>
    <comment ref="X1453" authorId="0" shapeId="0" xr:uid="{C0321BDE-E1F0-4207-96D6-6CC2F6A0F62F}">
      <text>
        <r>
          <rPr>
            <sz val="10"/>
            <rFont val="Tahoma"/>
            <family val="2"/>
          </rPr>
          <t>Total Dox Acceptance Amt - Total Paid Amt</t>
        </r>
      </text>
    </comment>
    <comment ref="X1455" authorId="0" shapeId="0" xr:uid="{55265153-9734-45D7-8E9F-CF141DEDFCA1}">
      <text>
        <r>
          <rPr>
            <sz val="10"/>
            <rFont val="Tahoma"/>
            <family val="2"/>
          </rPr>
          <t>Total Dox Acceptance Amt - Total Paid Amt</t>
        </r>
      </text>
    </comment>
    <comment ref="X1457" authorId="0" shapeId="0" xr:uid="{5C4BE11B-9541-4F91-8ADA-E1EE821C1F5C}">
      <text>
        <r>
          <rPr>
            <sz val="10"/>
            <rFont val="Tahoma"/>
            <family val="2"/>
          </rPr>
          <t>Total Dox Acceptance Amt - Total Paid Amt</t>
        </r>
      </text>
    </comment>
    <comment ref="X1459" authorId="0" shapeId="0" xr:uid="{28E3E8B7-8BEE-4F77-A520-AD23C2184F41}">
      <text>
        <r>
          <rPr>
            <sz val="10"/>
            <rFont val="Tahoma"/>
            <family val="2"/>
          </rPr>
          <t>Total Dox Acceptance Amt - Total Paid Amt</t>
        </r>
      </text>
    </comment>
    <comment ref="X1461" authorId="0" shapeId="0" xr:uid="{1F914FD5-F441-477B-AE66-CE023A2ABF34}">
      <text>
        <r>
          <rPr>
            <sz val="10"/>
            <rFont val="Tahoma"/>
            <family val="2"/>
          </rPr>
          <t>Total Dox Acceptance Amt - Total Paid Amt</t>
        </r>
      </text>
    </comment>
    <comment ref="K1462" authorId="0" shapeId="0" xr:uid="{FC301B1A-2F78-471B-A7E3-D8CA8F9DCC73}">
      <text/>
    </comment>
    <comment ref="X1463" authorId="0" shapeId="0" xr:uid="{9B02BE18-82DF-4270-AD8F-4DF06D1D4BEF}">
      <text>
        <r>
          <rPr>
            <sz val="10"/>
            <rFont val="Tahoma"/>
            <family val="2"/>
          </rPr>
          <t>Total Dox Acceptance Amt - Total Paid Amt</t>
        </r>
      </text>
    </comment>
    <comment ref="K1464" authorId="0" shapeId="0" xr:uid="{8A685184-2589-4A3E-BF25-3A20A38E7CC9}">
      <text/>
    </comment>
    <comment ref="X1465" authorId="0" shapeId="0" xr:uid="{72E13C32-B1EB-4D5E-9619-9B364E635D99}">
      <text>
        <r>
          <rPr>
            <sz val="10"/>
            <rFont val="Tahoma"/>
            <family val="2"/>
          </rPr>
          <t>Total Dox Acceptance Amt - Total Paid Amt</t>
        </r>
      </text>
    </comment>
    <comment ref="X1467" authorId="0" shapeId="0" xr:uid="{4D8D4290-88E7-4CAA-A46C-231651F6D2D9}">
      <text>
        <r>
          <rPr>
            <sz val="10"/>
            <rFont val="Tahoma"/>
            <family val="2"/>
          </rPr>
          <t>Total Dox Acceptance Amt - Total Paid Amt</t>
        </r>
      </text>
    </comment>
    <comment ref="K1468" authorId="0" shapeId="0" xr:uid="{6DCC053B-9391-46C5-8DA7-DC1E414828EC}">
      <text>
        <r>
          <rPr>
            <sz val="10"/>
            <rFont val="Tahoma"/>
            <family val="2"/>
          </rPr>
          <t>Y09052022-42</t>
        </r>
      </text>
    </comment>
    <comment ref="X1469" authorId="0" shapeId="0" xr:uid="{A2B41921-B84C-4492-8436-36A6244A9330}">
      <text>
        <r>
          <rPr>
            <sz val="10"/>
            <rFont val="Tahoma"/>
            <family val="2"/>
          </rPr>
          <t>Total Dox Acceptance Amt - Total Paid Amt</t>
        </r>
      </text>
    </comment>
    <comment ref="K1470" authorId="0" shapeId="0" xr:uid="{8A17598A-7643-4DDC-B8E1-1BBDBC8F08C6}">
      <text/>
    </comment>
    <comment ref="X1471" authorId="0" shapeId="0" xr:uid="{A4464ED6-D12B-4988-B91E-F7F13F11423C}">
      <text>
        <r>
          <rPr>
            <sz val="10"/>
            <rFont val="Tahoma"/>
            <family val="2"/>
          </rPr>
          <t>Total Dox Acceptance Amt - Total Paid Amt</t>
        </r>
      </text>
    </comment>
    <comment ref="X1473" authorId="0" shapeId="0" xr:uid="{68CBEFAE-1EB4-4850-AD71-943658D00832}">
      <text>
        <r>
          <rPr>
            <sz val="10"/>
            <rFont val="Tahoma"/>
            <family val="2"/>
          </rPr>
          <t>Total Dox Acceptance Amt - Total Paid Amt</t>
        </r>
      </text>
    </comment>
    <comment ref="X1475" authorId="0" shapeId="0" xr:uid="{AF618857-FB1F-4CFF-AC9C-2A1267944132}">
      <text>
        <r>
          <rPr>
            <sz val="10"/>
            <rFont val="Tahoma"/>
            <family val="2"/>
          </rPr>
          <t>Total Dox Acceptance Amt - Total Paid Amt</t>
        </r>
      </text>
    </comment>
    <comment ref="K1476" authorId="0" shapeId="0" xr:uid="{97A0F375-67AB-4595-818A-2BE655AB9898}">
      <text/>
    </comment>
    <comment ref="X1477" authorId="0" shapeId="0" xr:uid="{7B8481BF-4AA7-413F-B1FE-6A9D2245CE42}">
      <text>
        <r>
          <rPr>
            <sz val="10"/>
            <rFont val="Tahoma"/>
            <family val="2"/>
          </rPr>
          <t>Total Dox Acceptance Amt - Total Paid Amt</t>
        </r>
      </text>
    </comment>
    <comment ref="K1478" authorId="0" shapeId="0" xr:uid="{0C4B98AE-2A8A-446D-B3EC-25A78137BCB6}">
      <text/>
    </comment>
    <comment ref="X1479" authorId="0" shapeId="0" xr:uid="{F7212834-205C-4C75-9164-7D0891A4A29C}">
      <text>
        <r>
          <rPr>
            <sz val="10"/>
            <rFont val="Tahoma"/>
            <family val="2"/>
          </rPr>
          <t>Total Dox Acceptance Amt - Total Paid Amt</t>
        </r>
      </text>
    </comment>
    <comment ref="X1481" authorId="0" shapeId="0" xr:uid="{FBEA3EB6-3FC3-48DA-BDAC-4EB2EE9256A3}">
      <text>
        <r>
          <rPr>
            <sz val="10"/>
            <rFont val="Tahoma"/>
            <family val="2"/>
          </rPr>
          <t>Total Dox Acceptance Amt - Total Paid Amt</t>
        </r>
      </text>
    </comment>
    <comment ref="X1483" authorId="0" shapeId="0" xr:uid="{9DD66382-7DFE-4FD5-9385-A19ACB11CAB6}">
      <text>
        <r>
          <rPr>
            <sz val="10"/>
            <rFont val="Tahoma"/>
            <family val="2"/>
          </rPr>
          <t>Total Dox Acceptance Amt - Total Paid Amt</t>
        </r>
      </text>
    </comment>
    <comment ref="X1485" authorId="0" shapeId="0" xr:uid="{9FFD7C7F-4323-4ACC-8006-F8FBF3DED7C2}">
      <text>
        <r>
          <rPr>
            <sz val="10"/>
            <rFont val="Tahoma"/>
            <family val="2"/>
          </rPr>
          <t>Total Dox Acceptance Amt - Total Paid Amt</t>
        </r>
      </text>
    </comment>
    <comment ref="X1487" authorId="0" shapeId="0" xr:uid="{162852B0-30FB-49C3-89E8-FDAB492D6442}">
      <text>
        <r>
          <rPr>
            <sz val="10"/>
            <rFont val="Tahoma"/>
            <family val="2"/>
          </rPr>
          <t>Total Dox Acceptance Amt - Total Paid Amt</t>
        </r>
      </text>
    </comment>
    <comment ref="X1489" authorId="0" shapeId="0" xr:uid="{6872136F-1461-4F39-92F3-DBF573F24609}">
      <text>
        <r>
          <rPr>
            <sz val="10"/>
            <rFont val="Tahoma"/>
            <family val="2"/>
          </rPr>
          <t>Total Dox Acceptance Amt - Total Paid Amt</t>
        </r>
      </text>
    </comment>
    <comment ref="X1491" authorId="0" shapeId="0" xr:uid="{2C5FFAD3-8F09-4C38-96F4-EB391C44D0A2}">
      <text>
        <r>
          <rPr>
            <sz val="10"/>
            <rFont val="Tahoma"/>
            <family val="2"/>
          </rPr>
          <t>Total Dox Acceptance Amt - Total Paid Amt</t>
        </r>
      </text>
    </comment>
    <comment ref="X1493" authorId="0" shapeId="0" xr:uid="{A9C60246-C8BD-48C1-91BC-2AA16473D679}">
      <text>
        <r>
          <rPr>
            <sz val="10"/>
            <rFont val="Tahoma"/>
            <family val="2"/>
          </rPr>
          <t>Total Dox Acceptance Amt - Total Paid Amt</t>
        </r>
      </text>
    </comment>
    <comment ref="K1494" authorId="0" shapeId="0" xr:uid="{3B040764-5304-468B-BF3A-BF75B5627B49}">
      <text/>
    </comment>
    <comment ref="X1495" authorId="0" shapeId="0" xr:uid="{3C43DEF7-4F4F-4917-BDA2-FAA07F447E06}">
      <text>
        <r>
          <rPr>
            <sz val="10"/>
            <rFont val="Tahoma"/>
            <family val="2"/>
          </rPr>
          <t>Total Dox Acceptance Amt - Total Paid Amt</t>
        </r>
      </text>
    </comment>
    <comment ref="X1497" authorId="0" shapeId="0" xr:uid="{D3EA0EC1-9CDC-45F5-AA65-AF9509A07C27}">
      <text>
        <r>
          <rPr>
            <sz val="10"/>
            <rFont val="Tahoma"/>
            <family val="2"/>
          </rPr>
          <t>Total Dox Acceptance Amt - Total Paid Amt</t>
        </r>
      </text>
    </comment>
    <comment ref="X1499" authorId="0" shapeId="0" xr:uid="{F613C33A-3D76-4B22-ABE9-E396B362AF84}">
      <text>
        <r>
          <rPr>
            <sz val="10"/>
            <rFont val="Tahoma"/>
            <family val="2"/>
          </rPr>
          <t>Total Dox Acceptance Amt - Total Paid Amt</t>
        </r>
      </text>
    </comment>
    <comment ref="K1500" authorId="0" shapeId="0" xr:uid="{00F29279-E3E9-438D-B12F-24DFEF2CE9AA}">
      <text/>
    </comment>
    <comment ref="X1501" authorId="0" shapeId="0" xr:uid="{3E5EC450-91E6-416B-92F6-C3C096907AA7}">
      <text>
        <r>
          <rPr>
            <sz val="10"/>
            <rFont val="Tahoma"/>
            <family val="2"/>
          </rPr>
          <t>Total Dox Acceptance Amt - Total Paid Amt</t>
        </r>
      </text>
    </comment>
    <comment ref="X1503" authorId="0" shapeId="0" xr:uid="{129A1AB2-C579-4131-94C4-161CD5EA1A4C}">
      <text>
        <r>
          <rPr>
            <sz val="10"/>
            <rFont val="Tahoma"/>
            <family val="2"/>
          </rPr>
          <t>Total Dox Acceptance Amt - Total Paid Amt</t>
        </r>
      </text>
    </comment>
    <comment ref="X1505" authorId="0" shapeId="0" xr:uid="{AF8BB307-7ED2-4474-AF07-9B283AE00931}">
      <text>
        <r>
          <rPr>
            <sz val="10"/>
            <rFont val="Tahoma"/>
            <family val="2"/>
          </rPr>
          <t>Total Dox Acceptance Amt - Total Paid Amt</t>
        </r>
      </text>
    </comment>
    <comment ref="X1507" authorId="0" shapeId="0" xr:uid="{F111ED95-494C-4958-9C45-622204807412}">
      <text>
        <r>
          <rPr>
            <sz val="10"/>
            <rFont val="Tahoma"/>
            <family val="2"/>
          </rPr>
          <t>Total Dox Acceptance Amt - Total Paid Amt</t>
        </r>
      </text>
    </comment>
    <comment ref="X1509" authorId="0" shapeId="0" xr:uid="{FDE34DE2-63D0-49B8-8215-E48E2C98300C}">
      <text>
        <r>
          <rPr>
            <sz val="10"/>
            <rFont val="Tahoma"/>
            <family val="2"/>
          </rPr>
          <t>Total Dox Acceptance Amt - Total Paid Amt</t>
        </r>
      </text>
    </comment>
    <comment ref="X1511" authorId="0" shapeId="0" xr:uid="{6246813A-6FEE-490E-8DA7-C50463A4D509}">
      <text>
        <r>
          <rPr>
            <sz val="10"/>
            <rFont val="Tahoma"/>
            <family val="2"/>
          </rPr>
          <t>Total Dox Acceptance Amt - Total Paid Amt</t>
        </r>
      </text>
    </comment>
    <comment ref="X1513" authorId="0" shapeId="0" xr:uid="{FD0DCAA9-9EDF-4604-8EAD-E97EC5E264C8}">
      <text>
        <r>
          <rPr>
            <sz val="10"/>
            <rFont val="Tahoma"/>
            <family val="2"/>
          </rPr>
          <t>Total Dox Acceptance Amt - Total Paid Amt</t>
        </r>
      </text>
    </comment>
    <comment ref="K1514" authorId="0" shapeId="0" xr:uid="{8FFA0218-91EF-4AFB-B2FF-0F10A7AC7B72}">
      <text/>
    </comment>
    <comment ref="X1515" authorId="0" shapeId="0" xr:uid="{B9D1EFCF-7919-4BD0-8396-158BEB95730E}">
      <text>
        <r>
          <rPr>
            <sz val="10"/>
            <rFont val="Tahoma"/>
            <family val="2"/>
          </rPr>
          <t>Total Dox Acceptance Amt - Total Paid Amt</t>
        </r>
      </text>
    </comment>
    <comment ref="X1517" authorId="0" shapeId="0" xr:uid="{A9DC5542-851C-48A3-84C8-13716D5E3579}">
      <text>
        <r>
          <rPr>
            <sz val="10"/>
            <rFont val="Tahoma"/>
            <family val="2"/>
          </rPr>
          <t>Total Dox Acceptance Amt - Total Paid Amt</t>
        </r>
      </text>
    </comment>
    <comment ref="X1519" authorId="0" shapeId="0" xr:uid="{D0674026-0AB1-49D1-9735-732EEFA5A482}">
      <text>
        <r>
          <rPr>
            <sz val="10"/>
            <rFont val="Tahoma"/>
            <family val="2"/>
          </rPr>
          <t>Total Dox Acceptance Amt - Total Paid Amt</t>
        </r>
      </text>
    </comment>
    <comment ref="X1521" authorId="0" shapeId="0" xr:uid="{9E46F012-9D27-42B0-954D-6883CCB68A3E}">
      <text>
        <r>
          <rPr>
            <sz val="10"/>
            <rFont val="Tahoma"/>
            <family val="2"/>
          </rPr>
          <t>Total Dox Acceptance Amt - Total Paid Amt</t>
        </r>
      </text>
    </comment>
    <comment ref="X1523" authorId="0" shapeId="0" xr:uid="{9792312A-F6DF-4BC3-A96A-A01ED547932A}">
      <text>
        <r>
          <rPr>
            <sz val="10"/>
            <rFont val="Tahoma"/>
            <family val="2"/>
          </rPr>
          <t>Total Dox Acceptance Amt - Total Paid Amt</t>
        </r>
      </text>
    </comment>
    <comment ref="X1525" authorId="0" shapeId="0" xr:uid="{40AE6CDD-AB3F-4C0F-BAD1-67590FA186A0}">
      <text>
        <r>
          <rPr>
            <sz val="10"/>
            <rFont val="Tahoma"/>
            <family val="2"/>
          </rPr>
          <t>Total Dox Acceptance Amt - Total Paid Amt</t>
        </r>
      </text>
    </comment>
    <comment ref="X1527" authorId="0" shapeId="0" xr:uid="{EC661AAF-E129-4CB5-88A5-EFA9551AFCEE}">
      <text>
        <r>
          <rPr>
            <sz val="10"/>
            <rFont val="Tahoma"/>
            <family val="2"/>
          </rPr>
          <t>Total Dox Acceptance Amt - Total Paid Amt</t>
        </r>
      </text>
    </comment>
    <comment ref="K1528" authorId="0" shapeId="0" xr:uid="{5826E381-D6E2-4001-83C5-9E0521F73E95}">
      <text/>
    </comment>
    <comment ref="X1529" authorId="0" shapeId="0" xr:uid="{21C29334-D44F-430F-B2F3-78D9258FA28F}">
      <text>
        <r>
          <rPr>
            <sz val="10"/>
            <rFont val="Tahoma"/>
            <family val="2"/>
          </rPr>
          <t>Total Dox Acceptance Amt - Total Paid Amt</t>
        </r>
      </text>
    </comment>
    <comment ref="K1530" authorId="0" shapeId="0" xr:uid="{F29FED41-DD58-4D8F-BD49-D456E4C78D47}">
      <text/>
    </comment>
    <comment ref="X1531" authorId="0" shapeId="0" xr:uid="{E35353FE-7138-4AA7-B7A4-9999D56084BA}">
      <text>
        <r>
          <rPr>
            <sz val="10"/>
            <rFont val="Tahoma"/>
            <family val="2"/>
          </rPr>
          <t>Total Dox Acceptance Amt - Total Paid Amt</t>
        </r>
      </text>
    </comment>
    <comment ref="X1533" authorId="0" shapeId="0" xr:uid="{C60EFDEB-4663-4FFD-8156-EE2C230AF09E}">
      <text>
        <r>
          <rPr>
            <sz val="10"/>
            <rFont val="Tahoma"/>
            <family val="2"/>
          </rPr>
          <t>Total Dox Acceptance Amt - Total Paid Amt</t>
        </r>
      </text>
    </comment>
    <comment ref="X1535" authorId="0" shapeId="0" xr:uid="{05602A7E-8C2D-4A9E-936E-8C499BC850ED}">
      <text>
        <r>
          <rPr>
            <sz val="10"/>
            <rFont val="Tahoma"/>
            <family val="2"/>
          </rPr>
          <t>Total Dox Acceptance Amt - Total Paid Amt</t>
        </r>
      </text>
    </comment>
    <comment ref="X1537" authorId="0" shapeId="0" xr:uid="{1D99E019-1035-4D3E-BBEF-FA8A7829EE2B}">
      <text>
        <r>
          <rPr>
            <sz val="10"/>
            <rFont val="Tahoma"/>
            <family val="2"/>
          </rPr>
          <t>Total Dox Acceptance Amt - Total Paid Amt</t>
        </r>
      </text>
    </comment>
    <comment ref="X1539" authorId="0" shapeId="0" xr:uid="{58F57963-6B64-4254-98F5-9FAA572C71B3}">
      <text>
        <r>
          <rPr>
            <sz val="10"/>
            <rFont val="Tahoma"/>
            <family val="2"/>
          </rPr>
          <t>Total Dox Acceptance Amt - Total Paid Amt</t>
        </r>
      </text>
    </comment>
    <comment ref="K1540" authorId="0" shapeId="0" xr:uid="{F474764C-5126-465E-B01D-A1E5CB389A2E}">
      <text/>
    </comment>
    <comment ref="X1541" authorId="0" shapeId="0" xr:uid="{05C4BE33-613D-497E-8B83-DE9A16BDA7DB}">
      <text>
        <r>
          <rPr>
            <sz val="10"/>
            <rFont val="Tahoma"/>
            <family val="2"/>
          </rPr>
          <t>Total Dox Acceptance Amt - Total Paid Amt</t>
        </r>
      </text>
    </comment>
    <comment ref="X1543" authorId="0" shapeId="0" xr:uid="{3DC336BF-AA23-45B8-BEF3-2446D8ED2CCE}">
      <text>
        <r>
          <rPr>
            <sz val="10"/>
            <rFont val="Tahoma"/>
            <family val="2"/>
          </rPr>
          <t>Total Dox Acceptance Amt - Total Paid Amt</t>
        </r>
      </text>
    </comment>
    <comment ref="X1545" authorId="0" shapeId="0" xr:uid="{73C4E745-AE29-4ADD-A0FD-B0BC0994EF6D}">
      <text>
        <r>
          <rPr>
            <sz val="10"/>
            <rFont val="Tahoma"/>
            <family val="2"/>
          </rPr>
          <t>Total Dox Acceptance Amt - Total Paid Amt</t>
        </r>
      </text>
    </comment>
    <comment ref="X1547" authorId="0" shapeId="0" xr:uid="{BFF08DAD-02DB-41B9-B5D5-E4306D2E6604}">
      <text>
        <r>
          <rPr>
            <sz val="10"/>
            <rFont val="Tahoma"/>
            <family val="2"/>
          </rPr>
          <t>Total Dox Acceptance Amt - Total Paid Amt</t>
        </r>
      </text>
    </comment>
    <comment ref="X1549" authorId="0" shapeId="0" xr:uid="{5DF8073D-2DA9-43F0-9FF0-6653E4DE1A35}">
      <text>
        <r>
          <rPr>
            <sz val="10"/>
            <rFont val="Tahoma"/>
            <family val="2"/>
          </rPr>
          <t>Total Dox Acceptance Amt - Total Paid Amt</t>
        </r>
      </text>
    </comment>
    <comment ref="X1551" authorId="0" shapeId="0" xr:uid="{5B62A05C-C39E-4855-BA0F-C412B1A0B2F2}">
      <text>
        <r>
          <rPr>
            <sz val="10"/>
            <rFont val="Tahoma"/>
            <family val="2"/>
          </rPr>
          <t>Total Dox Acceptance Amt - Total Paid Amt</t>
        </r>
      </text>
    </comment>
    <comment ref="X1553" authorId="0" shapeId="0" xr:uid="{B72E246A-A566-4D92-AB1F-198ADC04ED7B}">
      <text>
        <r>
          <rPr>
            <sz val="10"/>
            <rFont val="Tahoma"/>
            <family val="2"/>
          </rPr>
          <t>Total Dox Acceptance Amt - Total Paid Amt</t>
        </r>
      </text>
    </comment>
    <comment ref="X1555" authorId="0" shapeId="0" xr:uid="{8E101C52-7BC9-4D64-9C88-5ACD5842B416}">
      <text>
        <r>
          <rPr>
            <sz val="10"/>
            <rFont val="Tahoma"/>
            <family val="2"/>
          </rPr>
          <t>Total Dox Acceptance Amt - Total Paid Amt</t>
        </r>
      </text>
    </comment>
    <comment ref="X1557" authorId="0" shapeId="0" xr:uid="{F83CD4D8-F5DE-4EB0-BF21-FFE7F69ADEDF}">
      <text>
        <r>
          <rPr>
            <sz val="10"/>
            <rFont val="Tahoma"/>
            <family val="2"/>
          </rPr>
          <t>Total Dox Acceptance Amt - Total Paid Amt</t>
        </r>
      </text>
    </comment>
    <comment ref="X1559" authorId="0" shapeId="0" xr:uid="{1A22F09D-8177-43BC-8694-CCA7B8D3DB0C}">
      <text>
        <r>
          <rPr>
            <sz val="10"/>
            <rFont val="Tahoma"/>
            <family val="2"/>
          </rPr>
          <t>Total Dox Acceptance Amt - Total Paid Amt</t>
        </r>
      </text>
    </comment>
    <comment ref="X1561" authorId="0" shapeId="0" xr:uid="{B44669CB-8B52-4CC8-8DAB-4DB8307416E9}">
      <text>
        <r>
          <rPr>
            <sz val="10"/>
            <rFont val="Tahoma"/>
            <family val="2"/>
          </rPr>
          <t>Total Dox Acceptance Amt - Total Paid Amt</t>
        </r>
      </text>
    </comment>
    <comment ref="X1563" authorId="0" shapeId="0" xr:uid="{A3B75489-E295-4326-830D-6868DDAF37BE}">
      <text>
        <r>
          <rPr>
            <sz val="10"/>
            <rFont val="Tahoma"/>
            <family val="2"/>
          </rPr>
          <t>Total Dox Acceptance Amt - Total Paid Amt</t>
        </r>
      </text>
    </comment>
    <comment ref="X1565" authorId="0" shapeId="0" xr:uid="{2A552A3D-A4F7-4B30-BE48-163BA6248BDD}">
      <text>
        <r>
          <rPr>
            <sz val="10"/>
            <rFont val="Tahoma"/>
            <family val="2"/>
          </rPr>
          <t>Total Dox Acceptance Amt - Total Paid Amt</t>
        </r>
      </text>
    </comment>
    <comment ref="X1567" authorId="0" shapeId="0" xr:uid="{49390589-42C0-4469-B3AB-EB86167FA11B}">
      <text>
        <r>
          <rPr>
            <sz val="10"/>
            <rFont val="Tahoma"/>
            <family val="2"/>
          </rPr>
          <t>Total Dox Acceptance Amt - Total Paid Amt</t>
        </r>
      </text>
    </comment>
    <comment ref="X1569" authorId="0" shapeId="0" xr:uid="{EB7D30C7-7959-4B31-A92F-8206CA52752A}">
      <text>
        <r>
          <rPr>
            <sz val="10"/>
            <rFont val="Tahoma"/>
            <family val="2"/>
          </rPr>
          <t>Total Dox Acceptance Amt - Total Paid Amt</t>
        </r>
      </text>
    </comment>
    <comment ref="X1571" authorId="0" shapeId="0" xr:uid="{1CEFECD0-81B4-454B-9B49-DAE7066A8CB9}">
      <text>
        <r>
          <rPr>
            <sz val="10"/>
            <rFont val="Tahoma"/>
            <family val="2"/>
          </rPr>
          <t>Total Dox Acceptance Amt - Total Paid Amt</t>
        </r>
      </text>
    </comment>
    <comment ref="X1573" authorId="0" shapeId="0" xr:uid="{FEEB2841-A8A4-4088-8E03-968E12A30930}">
      <text>
        <r>
          <rPr>
            <sz val="10"/>
            <rFont val="Tahoma"/>
            <family val="2"/>
          </rPr>
          <t>Total Dox Acceptance Amt - Total Paid Amt</t>
        </r>
      </text>
    </comment>
    <comment ref="X1575" authorId="0" shapeId="0" xr:uid="{468C84FA-E15A-4484-8CF5-7F89AE75EF44}">
      <text>
        <r>
          <rPr>
            <sz val="10"/>
            <rFont val="Tahoma"/>
            <family val="2"/>
          </rPr>
          <t>Total Dox Acceptance Amt - Total Paid Amt</t>
        </r>
      </text>
    </comment>
    <comment ref="X1577" authorId="0" shapeId="0" xr:uid="{1213A966-1AD8-4F14-B53A-D0AE1855E7CB}">
      <text>
        <r>
          <rPr>
            <sz val="10"/>
            <rFont val="Tahoma"/>
            <family val="2"/>
          </rPr>
          <t>Total Dox Acceptance Amt - Total Paid Amt</t>
        </r>
      </text>
    </comment>
    <comment ref="X1579" authorId="0" shapeId="0" xr:uid="{A8C05027-601C-4980-A568-5183CDC33643}">
      <text>
        <r>
          <rPr>
            <sz val="10"/>
            <rFont val="Tahoma"/>
            <family val="2"/>
          </rPr>
          <t>Total Dox Acceptance Amt - Total Paid Amt</t>
        </r>
      </text>
    </comment>
    <comment ref="X1581" authorId="0" shapeId="0" xr:uid="{950C2A81-7AE8-428C-9857-BA0B0BBBB23E}">
      <text>
        <r>
          <rPr>
            <sz val="10"/>
            <rFont val="Tahoma"/>
            <family val="2"/>
          </rPr>
          <t>Total Dox Acceptance Amt - Total Paid Amt</t>
        </r>
      </text>
    </comment>
    <comment ref="X1583" authorId="0" shapeId="0" xr:uid="{E39E9AE0-1EE4-4662-AE3F-BB9C2EEC56A3}">
      <text>
        <r>
          <rPr>
            <sz val="10"/>
            <rFont val="Tahoma"/>
            <family val="2"/>
          </rPr>
          <t>Total Dox Acceptance Amt - Total Paid Amt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DefaultAppPool</author>
  </authors>
  <commentList>
    <comment ref="K2" authorId="0" shapeId="0" xr:uid="{27512483-7867-45BC-A247-1B6BD6F1BC45}">
      <text>
        <r>
          <rPr>
            <sz val="10"/>
            <rFont val="Tahoma"/>
            <family val="2"/>
          </rPr>
          <t>Y03222021-5</t>
        </r>
      </text>
    </comment>
    <comment ref="X3" authorId="0" shapeId="0" xr:uid="{26E261B1-149A-4C47-AF3A-6089FC53D68B}">
      <text>
        <r>
          <rPr>
            <sz val="10"/>
            <rFont val="Tahoma"/>
            <family val="2"/>
          </rPr>
          <t>Total Dox Acceptance Amt - Total Paid Amt</t>
        </r>
      </text>
    </comment>
    <comment ref="K4" authorId="0" shapeId="0" xr:uid="{48AC76A9-EF9E-4E01-B571-664396BD095A}">
      <text>
        <r>
          <rPr>
            <sz val="10"/>
            <rFont val="Tahoma"/>
            <family val="2"/>
          </rPr>
          <t>Y03022021-68</t>
        </r>
      </text>
    </comment>
    <comment ref="X5" authorId="0" shapeId="0" xr:uid="{4AF67BA9-A5CB-4BAF-80AF-37B0004D1D12}">
      <text>
        <r>
          <rPr>
            <sz val="10"/>
            <rFont val="Tahoma"/>
            <family val="2"/>
          </rPr>
          <t>Total Dox Acceptance Amt - Total Paid Amt</t>
        </r>
      </text>
    </comment>
    <comment ref="K6" authorId="0" shapeId="0" xr:uid="{0318860E-CCB6-4D0E-A5E6-DD447834B6AE}">
      <text>
        <r>
          <rPr>
            <sz val="10"/>
            <rFont val="Tahoma"/>
            <family val="2"/>
          </rPr>
          <t>Y03222021-6</t>
        </r>
      </text>
    </comment>
    <comment ref="X7" authorId="0" shapeId="0" xr:uid="{56AEC27A-6A6D-4080-9241-42FB2C8D4EF8}">
      <text>
        <r>
          <rPr>
            <sz val="10"/>
            <rFont val="Tahoma"/>
            <family val="2"/>
          </rPr>
          <t>Total Dox Acceptance Amt - Total Paid Amt</t>
        </r>
      </text>
    </comment>
    <comment ref="K8" authorId="0" shapeId="0" xr:uid="{46FA4886-8513-4565-A138-7C1408686EDC}">
      <text>
        <r>
          <rPr>
            <sz val="10"/>
            <rFont val="Tahoma"/>
            <family val="2"/>
          </rPr>
          <t>Y09022021-14</t>
        </r>
      </text>
    </comment>
    <comment ref="X9" authorId="0" shapeId="0" xr:uid="{6230C4F3-35C0-49C2-8A95-632C1E0FBB22}">
      <text>
        <r>
          <rPr>
            <sz val="10"/>
            <rFont val="Tahoma"/>
            <family val="2"/>
          </rPr>
          <t>Total Dox Acceptance Amt - Total Paid Amt</t>
        </r>
      </text>
    </comment>
    <comment ref="K10" authorId="0" shapeId="0" xr:uid="{2CE0F4C6-4CD3-4C45-A94C-9EBDBE44712A}">
      <text>
        <r>
          <rPr>
            <sz val="10"/>
            <rFont val="Tahoma"/>
            <family val="2"/>
          </rPr>
          <t>Y05152022-27</t>
        </r>
      </text>
    </comment>
    <comment ref="X11" authorId="0" shapeId="0" xr:uid="{3303EF3F-F017-410A-A14A-2A3415A90508}">
      <text>
        <r>
          <rPr>
            <sz val="10"/>
            <rFont val="Tahoma"/>
            <family val="2"/>
          </rPr>
          <t>Total Dox Acceptance Amt - Total Paid Amt</t>
        </r>
      </text>
    </comment>
    <comment ref="K12" authorId="0" shapeId="0" xr:uid="{83822EB2-F28A-4DDA-927E-7F7C976E3850}">
      <text/>
    </comment>
    <comment ref="X13" authorId="0" shapeId="0" xr:uid="{EE95FEFC-F8E8-42A1-9EB1-9124F7504ACA}">
      <text>
        <r>
          <rPr>
            <sz val="10"/>
            <rFont val="Tahoma"/>
            <family val="2"/>
          </rPr>
          <t>Total Dox Acceptance Amt - Total Paid Amt</t>
        </r>
      </text>
    </comment>
    <comment ref="K14" authorId="0" shapeId="0" xr:uid="{1E9462E8-FF0B-42A2-BEDB-57D8FF7F007C}">
      <text>
        <r>
          <rPr>
            <sz val="10"/>
            <rFont val="Tahoma"/>
            <family val="2"/>
          </rPr>
          <t>Y09072022-52</t>
        </r>
      </text>
    </comment>
    <comment ref="K15" authorId="0" shapeId="0" xr:uid="{0233EDD7-1ECE-476A-9898-BF2BA69298F0}">
      <text>
        <r>
          <rPr>
            <sz val="10"/>
            <rFont val="Tahoma"/>
            <family val="2"/>
          </rPr>
          <t>Y09072022-53</t>
        </r>
      </text>
    </comment>
    <comment ref="X16" authorId="0" shapeId="0" xr:uid="{DB0B17A3-9725-4E79-A5D7-6A39DC8CF207}">
      <text>
        <r>
          <rPr>
            <sz val="10"/>
            <rFont val="Tahoma"/>
            <family val="2"/>
          </rPr>
          <t>Total Dox Acceptance Amt - Total Paid Amt</t>
        </r>
      </text>
    </comment>
    <comment ref="K17" authorId="0" shapeId="0" xr:uid="{3F48B400-5625-4B5E-8FC2-5087D2EBFDC7}">
      <text/>
    </comment>
    <comment ref="X18" authorId="0" shapeId="0" xr:uid="{5511DCE6-4B4C-43F6-B545-703FD696B8E1}">
      <text>
        <r>
          <rPr>
            <sz val="10"/>
            <rFont val="Tahoma"/>
            <family val="2"/>
          </rPr>
          <t>Total Dox Acceptance Amt - Total Paid Amt</t>
        </r>
      </text>
    </comment>
    <comment ref="K19" authorId="0" shapeId="0" xr:uid="{9375FBF4-719F-4A74-AB7B-70CF9AAA5B14}">
      <text/>
    </comment>
    <comment ref="X20" authorId="0" shapeId="0" xr:uid="{E5036F43-4DD6-45AD-927A-62DB8AD9435C}">
      <text>
        <r>
          <rPr>
            <sz val="10"/>
            <rFont val="Tahoma"/>
            <family val="2"/>
          </rPr>
          <t>Total Dox Acceptance Amt - Total Paid Amt</t>
        </r>
      </text>
    </comment>
    <comment ref="K21" authorId="0" shapeId="0" xr:uid="{84FFBF63-0A85-4AB3-BD66-9177F7850861}">
      <text/>
    </comment>
    <comment ref="K22" authorId="0" shapeId="0" xr:uid="{B1D27F25-A93A-4B8A-AF1E-D7E9F378A692}">
      <text/>
    </comment>
    <comment ref="X23" authorId="0" shapeId="0" xr:uid="{3086164B-4FDB-444E-9424-5EB72B7167B9}">
      <text>
        <r>
          <rPr>
            <sz val="10"/>
            <rFont val="Tahoma"/>
            <family val="2"/>
          </rPr>
          <t>Total Dox Acceptance Amt - Total Paid Amt</t>
        </r>
      </text>
    </comment>
    <comment ref="K24" authorId="0" shapeId="0" xr:uid="{EB5F380B-32B3-4DD8-AC85-CE83FC094F5F}">
      <text/>
    </comment>
    <comment ref="K25" authorId="0" shapeId="0" xr:uid="{FC6C88CC-CA59-4764-AD21-916894EB54D3}">
      <text/>
    </comment>
    <comment ref="K26" authorId="0" shapeId="0" xr:uid="{455E432D-69C6-4A01-BC3F-9CB194C6F0DE}">
      <text/>
    </comment>
    <comment ref="X27" authorId="0" shapeId="0" xr:uid="{FBA7E197-F5F4-4EE2-8631-DD5E2E104133}">
      <text>
        <r>
          <rPr>
            <sz val="10"/>
            <rFont val="Tahoma"/>
            <family val="2"/>
          </rPr>
          <t>Total Dox Acceptance Amt - Total Paid Amt</t>
        </r>
      </text>
    </comment>
    <comment ref="K28" authorId="0" shapeId="0" xr:uid="{E51F1F8F-C84B-48D2-9DBC-E6CA83F1C4A8}">
      <text/>
    </comment>
    <comment ref="K29" authorId="0" shapeId="0" xr:uid="{EFB10B2D-2530-4653-95FD-B234776E89E6}">
      <text/>
    </comment>
    <comment ref="K30" authorId="0" shapeId="0" xr:uid="{C3308754-F203-4A92-B3CD-848FEEBC31D7}">
      <text/>
    </comment>
    <comment ref="X31" authorId="0" shapeId="0" xr:uid="{85912437-66FA-4D38-A3E8-8391793E6CEF}">
      <text>
        <r>
          <rPr>
            <sz val="10"/>
            <rFont val="Tahoma"/>
            <family val="2"/>
          </rPr>
          <t>Total Dox Acceptance Amt - Total Paid Amt</t>
        </r>
      </text>
    </comment>
    <comment ref="K32" authorId="0" shapeId="0" xr:uid="{594E0DCB-BE1D-4636-958E-DFFAB9A3EC30}">
      <text>
        <r>
          <rPr>
            <sz val="10"/>
            <rFont val="Tahoma"/>
            <family val="2"/>
          </rPr>
          <t>Y11012021-19</t>
        </r>
      </text>
    </comment>
    <comment ref="K33" authorId="0" shapeId="0" xr:uid="{41DF8E88-8723-469C-A3CC-7A10C68E42A3}">
      <text>
        <r>
          <rPr>
            <sz val="10"/>
            <rFont val="Tahoma"/>
            <family val="2"/>
          </rPr>
          <t>Y11012021-19</t>
        </r>
      </text>
    </comment>
    <comment ref="K34" authorId="0" shapeId="0" xr:uid="{C26E0077-D940-4BF2-9C1B-83C8AD2AFEB7}">
      <text>
        <r>
          <rPr>
            <sz val="10"/>
            <rFont val="Tahoma"/>
            <family val="2"/>
          </rPr>
          <t>Y11302021-2</t>
        </r>
      </text>
    </comment>
    <comment ref="K35" authorId="0" shapeId="0" xr:uid="{32A1E83C-2857-4A66-93B9-8104F4942259}">
      <text>
        <r>
          <rPr>
            <sz val="10"/>
            <rFont val="Tahoma"/>
            <family val="2"/>
          </rPr>
          <t>Y11302021-3</t>
        </r>
      </text>
    </comment>
    <comment ref="K36" authorId="0" shapeId="0" xr:uid="{2F477D3C-7EEB-4B8F-8B0A-DCAF1852ABEC}">
      <text>
        <r>
          <rPr>
            <sz val="10"/>
            <rFont val="Tahoma"/>
            <family val="2"/>
          </rPr>
          <t>Y11302021-4</t>
        </r>
      </text>
    </comment>
    <comment ref="K37" authorId="0" shapeId="0" xr:uid="{A3CDEA28-6ADA-4CB3-BDDD-37813C39213F}">
      <text>
        <r>
          <rPr>
            <sz val="10"/>
            <rFont val="Tahoma"/>
            <family val="2"/>
          </rPr>
          <t>Y11302021-5</t>
        </r>
      </text>
    </comment>
    <comment ref="K38" authorId="0" shapeId="0" xr:uid="{2501E4EC-F4FA-4D40-801F-BE4D845A2176}">
      <text>
        <r>
          <rPr>
            <sz val="10"/>
            <rFont val="Tahoma"/>
            <family val="2"/>
          </rPr>
          <t>Y12022021-1</t>
        </r>
      </text>
    </comment>
    <comment ref="K39" authorId="0" shapeId="0" xr:uid="{12849BD9-5007-4D94-958C-F62596C2689B}">
      <text>
        <r>
          <rPr>
            <sz val="10"/>
            <rFont val="Tahoma"/>
            <family val="2"/>
          </rPr>
          <t>Y01032022-41</t>
        </r>
      </text>
    </comment>
    <comment ref="K40" authorId="0" shapeId="0" xr:uid="{21A37B75-E21C-4C43-9E32-817A25EADA83}">
      <text>
        <r>
          <rPr>
            <sz val="10"/>
            <rFont val="Tahoma"/>
            <family val="2"/>
          </rPr>
          <t>Y01032022-42</t>
        </r>
      </text>
    </comment>
    <comment ref="X41" authorId="0" shapeId="0" xr:uid="{A044AA2F-69C7-4CDE-8FAC-FE46403302E7}">
      <text>
        <r>
          <rPr>
            <sz val="10"/>
            <rFont val="Tahoma"/>
            <family val="2"/>
          </rPr>
          <t>Total Dox Acceptance Amt - Total Paid Amt</t>
        </r>
      </text>
    </comment>
    <comment ref="K42" authorId="0" shapeId="0" xr:uid="{612FC830-56CC-4012-A2F8-DAECF030574E}">
      <text>
        <r>
          <rPr>
            <sz val="10"/>
            <rFont val="Tahoma"/>
            <family val="2"/>
          </rPr>
          <t>Y05152022-90</t>
        </r>
      </text>
    </comment>
    <comment ref="K43" authorId="0" shapeId="0" xr:uid="{55191D0A-5F46-4C4D-93D5-8A563CA62B7B}">
      <text>
        <r>
          <rPr>
            <sz val="10"/>
            <rFont val="Tahoma"/>
            <family val="2"/>
          </rPr>
          <t>Y06022022-23</t>
        </r>
      </text>
    </comment>
    <comment ref="K44" authorId="0" shapeId="0" xr:uid="{A1D30B75-1B9E-42C2-B00E-BEE695B01A17}">
      <text>
        <r>
          <rPr>
            <sz val="10"/>
            <rFont val="Tahoma"/>
            <family val="2"/>
          </rPr>
          <t>Y07022022-15</t>
        </r>
      </text>
    </comment>
    <comment ref="K45" authorId="0" shapeId="0" xr:uid="{B3B1E74F-ED2B-45F8-85C0-5D8441C752E7}">
      <text>
        <r>
          <rPr>
            <sz val="10"/>
            <rFont val="Tahoma"/>
            <family val="2"/>
          </rPr>
          <t>Y07202022-125</t>
        </r>
      </text>
    </comment>
    <comment ref="K46" authorId="0" shapeId="0" xr:uid="{4857AACE-0758-4EC1-B49A-42A4E08B9E68}">
      <text>
        <r>
          <rPr>
            <sz val="10"/>
            <rFont val="Tahoma"/>
            <family val="2"/>
          </rPr>
          <t>Y08022022-6</t>
        </r>
      </text>
    </comment>
    <comment ref="X47" authorId="0" shapeId="0" xr:uid="{85DBF3EF-E7ED-48D4-93A3-6480428B4A74}">
      <text>
        <r>
          <rPr>
            <sz val="10"/>
            <rFont val="Tahoma"/>
            <family val="2"/>
          </rPr>
          <t>Total Dox Acceptance Amt - Total Paid Amt</t>
        </r>
      </text>
    </comment>
    <comment ref="K48" authorId="0" shapeId="0" xr:uid="{8BAA6FAD-F5C2-47DB-95CF-4730C47EDEDC}">
      <text>
        <r>
          <rPr>
            <sz val="10"/>
            <rFont val="Tahoma"/>
            <family val="2"/>
          </rPr>
          <t>Y06022022-25</t>
        </r>
      </text>
    </comment>
    <comment ref="X49" authorId="0" shapeId="0" xr:uid="{94EA2C96-217E-4613-92E9-28DA7FDB3896}">
      <text>
        <r>
          <rPr>
            <sz val="10"/>
            <rFont val="Tahoma"/>
            <family val="2"/>
          </rPr>
          <t>Total Dox Acceptance Amt - Total Paid Amt</t>
        </r>
      </text>
    </comment>
    <comment ref="K50" authorId="0" shapeId="0" xr:uid="{881E5180-14E0-4EAF-88E6-BDE75C8D319E}">
      <text>
        <r>
          <rPr>
            <sz val="10"/>
            <rFont val="Tahoma"/>
            <family val="2"/>
          </rPr>
          <t>Y08022022-6</t>
        </r>
      </text>
    </comment>
    <comment ref="K51" authorId="0" shapeId="0" xr:uid="{F00A5DA6-486A-42FA-830A-EA4618AD8BA5}">
      <text>
        <r>
          <rPr>
            <sz val="10"/>
            <rFont val="Tahoma"/>
            <family val="2"/>
          </rPr>
          <t>Y09122022-35</t>
        </r>
      </text>
    </comment>
    <comment ref="X52" authorId="0" shapeId="0" xr:uid="{78C6C9CE-0820-40CF-B6AD-4E27E5BB5BEF}">
      <text>
        <r>
          <rPr>
            <sz val="10"/>
            <rFont val="Tahoma"/>
            <family val="2"/>
          </rPr>
          <t>Total Dox Acceptance Amt - Total Paid Amt</t>
        </r>
      </text>
    </comment>
    <comment ref="K53" authorId="0" shapeId="0" xr:uid="{44AD447E-2647-4778-9B20-B8139F76F9C5}">
      <text/>
    </comment>
    <comment ref="X54" authorId="0" shapeId="0" xr:uid="{08583351-B157-42A6-B98E-23C2513BD072}">
      <text>
        <r>
          <rPr>
            <sz val="10"/>
            <rFont val="Tahoma"/>
            <family val="2"/>
          </rPr>
          <t>Total Dox Acceptance Amt - Total Paid Amt</t>
        </r>
      </text>
    </comment>
    <comment ref="K55" authorId="0" shapeId="0" xr:uid="{FF549894-2870-4214-A1F0-1ECBF8857B5C}">
      <text>
        <r>
          <rPr>
            <sz val="10"/>
            <rFont val="Tahoma"/>
            <family val="2"/>
          </rPr>
          <t>Y03042021-113</t>
        </r>
      </text>
    </comment>
    <comment ref="X56" authorId="0" shapeId="0" xr:uid="{42DA2D0B-6F55-48DB-95C5-75A5397F5556}">
      <text>
        <r>
          <rPr>
            <sz val="10"/>
            <rFont val="Tahoma"/>
            <family val="2"/>
          </rPr>
          <t>Total Dox Acceptance Amt - Total Paid Amt</t>
        </r>
      </text>
    </comment>
    <comment ref="K57" authorId="0" shapeId="0" xr:uid="{0CFA5AEE-CF95-4943-A1BF-D0660B8689A2}">
      <text>
        <r>
          <rPr>
            <sz val="10"/>
            <rFont val="Tahoma"/>
            <family val="2"/>
          </rPr>
          <t>Y06032021-18</t>
        </r>
      </text>
    </comment>
    <comment ref="X58" authorId="0" shapeId="0" xr:uid="{C0D1A7F5-B94D-47A9-9C98-42DCD8602CC7}">
      <text>
        <r>
          <rPr>
            <sz val="10"/>
            <rFont val="Tahoma"/>
            <family val="2"/>
          </rPr>
          <t>Total Dox Acceptance Amt - Total Paid Amt</t>
        </r>
      </text>
    </comment>
    <comment ref="K59" authorId="0" shapeId="0" xr:uid="{DC5C643E-F6EB-4F3A-9B41-BAB8A07E95A7}">
      <text>
        <r>
          <rPr>
            <sz val="10"/>
            <rFont val="Tahoma"/>
            <family val="2"/>
          </rPr>
          <t>Y06142021-90</t>
        </r>
      </text>
    </comment>
    <comment ref="X60" authorId="0" shapeId="0" xr:uid="{C84BF10E-8EE2-49AD-ABBC-51DADC82DEE5}">
      <text>
        <r>
          <rPr>
            <sz val="10"/>
            <rFont val="Tahoma"/>
            <family val="2"/>
          </rPr>
          <t>Total Dox Acceptance Amt - Total Paid Amt</t>
        </r>
      </text>
    </comment>
    <comment ref="K61" authorId="0" shapeId="0" xr:uid="{7EE4E1D7-3296-4479-BCE9-FD60171C921A}">
      <text>
        <r>
          <rPr>
            <sz val="10"/>
            <rFont val="Tahoma"/>
            <family val="2"/>
          </rPr>
          <t>Y04112021-5</t>
        </r>
      </text>
    </comment>
    <comment ref="X62" authorId="0" shapeId="0" xr:uid="{157FE5F9-9C46-48E3-ACC2-B3E145BA97C0}">
      <text>
        <r>
          <rPr>
            <sz val="10"/>
            <rFont val="Tahoma"/>
            <family val="2"/>
          </rPr>
          <t>Total Dox Acceptance Amt - Total Paid Amt</t>
        </r>
      </text>
    </comment>
    <comment ref="K63" authorId="0" shapeId="0" xr:uid="{B3E059BB-80F3-4062-AAC3-4E914E977FF5}">
      <text>
        <r>
          <rPr>
            <sz val="10"/>
            <rFont val="Tahoma"/>
            <family val="2"/>
          </rPr>
          <t>Y04182021-1</t>
        </r>
      </text>
    </comment>
    <comment ref="X64" authorId="0" shapeId="0" xr:uid="{FAAA9913-D97F-430A-9C2D-6D64484EFE1C}">
      <text>
        <r>
          <rPr>
            <sz val="10"/>
            <rFont val="Tahoma"/>
            <family val="2"/>
          </rPr>
          <t>Total Dox Acceptance Amt - Total Paid Amt</t>
        </r>
      </text>
    </comment>
    <comment ref="K65" authorId="0" shapeId="0" xr:uid="{E407BCE7-6F45-44FC-9D99-072712D021E8}">
      <text>
        <r>
          <rPr>
            <sz val="10"/>
            <rFont val="Tahoma"/>
            <family val="2"/>
          </rPr>
          <t>Y04112021-7</t>
        </r>
      </text>
    </comment>
    <comment ref="K66" authorId="0" shapeId="0" xr:uid="{3BFB3234-A4CC-463C-A4C8-8FB629568F1C}">
      <text>
        <r>
          <rPr>
            <sz val="10"/>
            <rFont val="Tahoma"/>
            <family val="2"/>
          </rPr>
          <t>Y05032021-48</t>
        </r>
      </text>
    </comment>
    <comment ref="X67" authorId="0" shapeId="0" xr:uid="{A83E2E77-C0FD-45D1-A5E0-51F7E8A4A166}">
      <text>
        <r>
          <rPr>
            <sz val="10"/>
            <rFont val="Tahoma"/>
            <family val="2"/>
          </rPr>
          <t>Total Dox Acceptance Amt - Total Paid Amt</t>
        </r>
      </text>
    </comment>
    <comment ref="K68" authorId="0" shapeId="0" xr:uid="{9AF756E8-21FC-48D0-81B4-B70F03CE4471}">
      <text>
        <r>
          <rPr>
            <sz val="10"/>
            <rFont val="Tahoma"/>
            <family val="2"/>
          </rPr>
          <t>Y06142021-85</t>
        </r>
      </text>
    </comment>
    <comment ref="K69" authorId="0" shapeId="0" xr:uid="{DA0F16B4-0B98-4590-AB3F-605CAB969A06}">
      <text>
        <r>
          <rPr>
            <sz val="10"/>
            <rFont val="Tahoma"/>
            <family val="2"/>
          </rPr>
          <t>Y06142021-87</t>
        </r>
      </text>
    </comment>
    <comment ref="K70" authorId="0" shapeId="0" xr:uid="{2F7DE979-172F-4FAD-90F3-4916011AF153}">
      <text>
        <r>
          <rPr>
            <sz val="10"/>
            <rFont val="Tahoma"/>
            <family val="2"/>
          </rPr>
          <t>Y06142021-88</t>
        </r>
      </text>
    </comment>
    <comment ref="K71" authorId="0" shapeId="0" xr:uid="{92B9563D-B69C-4AA2-9B94-46ABEC8C62D9}">
      <text>
        <r>
          <rPr>
            <sz val="10"/>
            <rFont val="Tahoma"/>
            <family val="2"/>
          </rPr>
          <t>Y04112021-22</t>
        </r>
      </text>
    </comment>
    <comment ref="K72" authorId="0" shapeId="0" xr:uid="{2A58C970-ECBB-4363-894C-666DD71FC4EE}">
      <text>
        <r>
          <rPr>
            <sz val="10"/>
            <rFont val="Tahoma"/>
            <family val="2"/>
          </rPr>
          <t>Y04112021-15</t>
        </r>
      </text>
    </comment>
    <comment ref="K73" authorId="0" shapeId="0" xr:uid="{02ED5295-B3BE-4134-8753-BE86D0A8F0BB}">
      <text>
        <r>
          <rPr>
            <sz val="10"/>
            <rFont val="Tahoma"/>
            <family val="2"/>
          </rPr>
          <t>Y05032021-50</t>
        </r>
      </text>
    </comment>
    <comment ref="X74" authorId="0" shapeId="0" xr:uid="{43132079-B9A2-469D-B626-821AD866534B}">
      <text>
        <r>
          <rPr>
            <sz val="10"/>
            <rFont val="Tahoma"/>
            <family val="2"/>
          </rPr>
          <t>Total Dox Acceptance Amt - Total Paid Amt</t>
        </r>
      </text>
    </comment>
    <comment ref="K75" authorId="0" shapeId="0" xr:uid="{BAD75634-F578-4658-8306-F8810643AE5E}">
      <text>
        <r>
          <rPr>
            <sz val="10"/>
            <rFont val="Tahoma"/>
            <family val="2"/>
          </rPr>
          <t>Y04172021-30</t>
        </r>
      </text>
    </comment>
    <comment ref="X76" authorId="0" shapeId="0" xr:uid="{ACE230F7-0F13-42D7-A500-EF0AAE1242C2}">
      <text>
        <r>
          <rPr>
            <sz val="10"/>
            <rFont val="Tahoma"/>
            <family val="2"/>
          </rPr>
          <t>Total Dox Acceptance Amt - Total Paid Amt</t>
        </r>
      </text>
    </comment>
    <comment ref="K77" authorId="0" shapeId="0" xr:uid="{DACDF24A-AB98-44BE-B473-6239EF1289C6}">
      <text>
        <r>
          <rPr>
            <sz val="10"/>
            <rFont val="Tahoma"/>
            <family val="2"/>
          </rPr>
          <t>Y06032021-17</t>
        </r>
      </text>
    </comment>
    <comment ref="X78" authorId="0" shapeId="0" xr:uid="{56DAB355-3EBB-422B-860F-3A4F6B82D8D8}">
      <text>
        <r>
          <rPr>
            <sz val="10"/>
            <rFont val="Tahoma"/>
            <family val="2"/>
          </rPr>
          <t>Total Dox Acceptance Amt - Total Paid Amt</t>
        </r>
      </text>
    </comment>
    <comment ref="K79" authorId="0" shapeId="0" xr:uid="{0BADA7E7-0531-4739-B7D9-4F0A80AA21B4}">
      <text>
        <r>
          <rPr>
            <sz val="10"/>
            <rFont val="Tahoma"/>
            <family val="2"/>
          </rPr>
          <t>Y05032021-47</t>
        </r>
      </text>
    </comment>
    <comment ref="X80" authorId="0" shapeId="0" xr:uid="{51241109-B26C-4129-BE3F-CC43C9D0C2F4}">
      <text>
        <r>
          <rPr>
            <sz val="10"/>
            <rFont val="Tahoma"/>
            <family val="2"/>
          </rPr>
          <t>Total Dox Acceptance Amt - Total Paid Amt</t>
        </r>
      </text>
    </comment>
    <comment ref="K81" authorId="0" shapeId="0" xr:uid="{AC088A7A-5C42-4AA0-9BE7-48ED4CF3324D}">
      <text>
        <r>
          <rPr>
            <sz val="10"/>
            <rFont val="Tahoma"/>
            <family val="2"/>
          </rPr>
          <t>Y06192021-62</t>
        </r>
      </text>
    </comment>
    <comment ref="K82" authorId="0" shapeId="0" xr:uid="{42DABC49-B6FF-45B4-96BF-A82CDA285378}">
      <text>
        <r>
          <rPr>
            <sz val="10"/>
            <rFont val="Tahoma"/>
            <family val="2"/>
          </rPr>
          <t>Y06032021-14</t>
        </r>
      </text>
    </comment>
    <comment ref="K83" authorId="0" shapeId="0" xr:uid="{5E8F7A6A-A9B9-4A88-9898-53DD7567ADD9}">
      <text>
        <r>
          <rPr>
            <sz val="10"/>
            <rFont val="Tahoma"/>
            <family val="2"/>
          </rPr>
          <t>Y06192021-63</t>
        </r>
      </text>
    </comment>
    <comment ref="K84" authorId="0" shapeId="0" xr:uid="{37C924F2-D2CB-45C6-BEDE-40C9F874A646}">
      <text>
        <r>
          <rPr>
            <sz val="10"/>
            <rFont val="Tahoma"/>
            <family val="2"/>
          </rPr>
          <t>Y06192021-62</t>
        </r>
      </text>
    </comment>
    <comment ref="X85" authorId="0" shapeId="0" xr:uid="{B61B8719-64D1-4DD7-8299-0787411EBE7A}">
      <text>
        <r>
          <rPr>
            <sz val="10"/>
            <rFont val="Tahoma"/>
            <family val="2"/>
          </rPr>
          <t>Total Dox Acceptance Amt - Total Paid Amt</t>
        </r>
      </text>
    </comment>
    <comment ref="K86" authorId="0" shapeId="0" xr:uid="{CA186479-8DB1-4419-8722-CEC2FD34BBD0}">
      <text>
        <r>
          <rPr>
            <sz val="10"/>
            <rFont val="Tahoma"/>
            <family val="2"/>
          </rPr>
          <t>Y05032021-49</t>
        </r>
      </text>
    </comment>
    <comment ref="X87" authorId="0" shapeId="0" xr:uid="{FB3467F4-7039-4BDB-966A-BB93AC96D654}">
      <text>
        <r>
          <rPr>
            <sz val="10"/>
            <rFont val="Tahoma"/>
            <family val="2"/>
          </rPr>
          <t>Total Dox Acceptance Amt - Total Paid Amt</t>
        </r>
      </text>
    </comment>
    <comment ref="K88" authorId="0" shapeId="0" xr:uid="{CAF20C7B-CACA-40F1-B826-5AF4C9901EA2}">
      <text>
        <r>
          <rPr>
            <sz val="10"/>
            <rFont val="Tahoma"/>
            <family val="2"/>
          </rPr>
          <t>Y06032021-16</t>
        </r>
      </text>
    </comment>
    <comment ref="K89" authorId="0" shapeId="0" xr:uid="{8E3C40A3-3982-4F14-B94A-88C67597CE3F}">
      <text>
        <r>
          <rPr>
            <sz val="10"/>
            <rFont val="Tahoma"/>
            <family val="2"/>
          </rPr>
          <t>Y06032021-15</t>
        </r>
      </text>
    </comment>
    <comment ref="X90" authorId="0" shapeId="0" xr:uid="{A43127DE-00DE-49A9-9ECC-F4C23A656F55}">
      <text>
        <r>
          <rPr>
            <sz val="10"/>
            <rFont val="Tahoma"/>
            <family val="2"/>
          </rPr>
          <t>Total Dox Acceptance Amt - Total Paid Amt</t>
        </r>
      </text>
    </comment>
    <comment ref="K91" authorId="0" shapeId="0" xr:uid="{5C086BA0-6A72-49E9-A398-AF40B0CF5312}">
      <text>
        <r>
          <rPr>
            <sz val="10"/>
            <rFont val="Tahoma"/>
            <family val="2"/>
          </rPr>
          <t>Y08032021-38</t>
        </r>
      </text>
    </comment>
    <comment ref="X92" authorId="0" shapeId="0" xr:uid="{2AE491CF-6D4E-437B-9A2C-7F9A7A34A37F}">
      <text>
        <r>
          <rPr>
            <sz val="10"/>
            <rFont val="Tahoma"/>
            <family val="2"/>
          </rPr>
          <t>Total Dox Acceptance Amt - Total Paid Amt</t>
        </r>
      </text>
    </comment>
    <comment ref="K93" authorId="0" shapeId="0" xr:uid="{2C0FF383-33E1-4EBC-84BB-4B4E32562666}">
      <text>
        <r>
          <rPr>
            <sz val="10"/>
            <rFont val="Tahoma"/>
            <family val="2"/>
          </rPr>
          <t>Y06032021-19</t>
        </r>
      </text>
    </comment>
    <comment ref="X94" authorId="0" shapeId="0" xr:uid="{E519A668-FC13-405A-8451-00EC7E3C846C}">
      <text>
        <r>
          <rPr>
            <sz val="10"/>
            <rFont val="Tahoma"/>
            <family val="2"/>
          </rPr>
          <t>Total Dox Acceptance Amt - Total Paid Amt</t>
        </r>
      </text>
    </comment>
    <comment ref="K95" authorId="0" shapeId="0" xr:uid="{463BDB33-DD06-40A1-B175-8FE78620E91F}">
      <text>
        <r>
          <rPr>
            <sz val="10"/>
            <rFont val="Tahoma"/>
            <family val="2"/>
          </rPr>
          <t>Y06032021-21</t>
        </r>
      </text>
    </comment>
    <comment ref="K96" authorId="0" shapeId="0" xr:uid="{7CC81241-6E44-42CD-9F19-BA33EA4F8C6E}">
      <text>
        <r>
          <rPr>
            <sz val="10"/>
            <rFont val="Tahoma"/>
            <family val="2"/>
          </rPr>
          <t>Y06032021-21</t>
        </r>
      </text>
    </comment>
    <comment ref="K97" authorId="0" shapeId="0" xr:uid="{DD9A8293-BC67-43CE-9EDD-D9A28C6F683F}">
      <text>
        <r>
          <rPr>
            <sz val="10"/>
            <rFont val="Tahoma"/>
            <family val="2"/>
          </rPr>
          <t>Y06032021-22</t>
        </r>
      </text>
    </comment>
    <comment ref="K98" authorId="0" shapeId="0" xr:uid="{D776CB97-E673-4520-9669-3CC69A864A5D}">
      <text>
        <r>
          <rPr>
            <sz val="10"/>
            <rFont val="Tahoma"/>
            <family val="2"/>
          </rPr>
          <t>Y06032021-23</t>
        </r>
      </text>
    </comment>
    <comment ref="K99" authorId="0" shapeId="0" xr:uid="{93272D39-C3C6-48BD-B2B3-DE38F7A7A896}">
      <text>
        <r>
          <rPr>
            <sz val="10"/>
            <rFont val="Tahoma"/>
            <family val="2"/>
          </rPr>
          <t>Y06032021-23</t>
        </r>
      </text>
    </comment>
    <comment ref="K100" authorId="0" shapeId="0" xr:uid="{7E73243B-B8DB-4618-AD4E-2A2E6937DC04}">
      <text>
        <r>
          <rPr>
            <sz val="10"/>
            <rFont val="Tahoma"/>
            <family val="2"/>
          </rPr>
          <t>Y06032021-23</t>
        </r>
      </text>
    </comment>
    <comment ref="K101" authorId="0" shapeId="0" xr:uid="{FCB10CE9-6716-41EA-9300-60C035CB6577}">
      <text>
        <r>
          <rPr>
            <sz val="10"/>
            <rFont val="Tahoma"/>
            <family val="2"/>
          </rPr>
          <t>Y06192021-64</t>
        </r>
      </text>
    </comment>
    <comment ref="K102" authorId="0" shapeId="0" xr:uid="{06D39825-17A7-42AB-AD87-E2E128DA5B7F}">
      <text>
        <r>
          <rPr>
            <sz val="10"/>
            <rFont val="Tahoma"/>
            <family val="2"/>
          </rPr>
          <t>Y06192021-64</t>
        </r>
      </text>
    </comment>
    <comment ref="K103" authorId="0" shapeId="0" xr:uid="{40F645F6-DA3A-4AED-8594-D0470011A5CC}">
      <text>
        <r>
          <rPr>
            <sz val="10"/>
            <rFont val="Tahoma"/>
            <family val="2"/>
          </rPr>
          <t>Y07052021-75</t>
        </r>
      </text>
    </comment>
    <comment ref="K104" authorId="0" shapeId="0" xr:uid="{FB1D4345-9DDE-405A-8E3C-9E7C3B720543}">
      <text>
        <r>
          <rPr>
            <sz val="10"/>
            <rFont val="Tahoma"/>
            <family val="2"/>
          </rPr>
          <t>Y07052021-76</t>
        </r>
      </text>
    </comment>
    <comment ref="K105" authorId="0" shapeId="0" xr:uid="{CF84C46B-C859-4274-8D48-2F5AE0D653F7}">
      <text>
        <r>
          <rPr>
            <sz val="10"/>
            <rFont val="Tahoma"/>
            <family val="2"/>
          </rPr>
          <t>Y07052021-58</t>
        </r>
      </text>
    </comment>
    <comment ref="K106" authorId="0" shapeId="0" xr:uid="{8CA07B8D-89A9-4105-A91C-AC108C301337}">
      <text>
        <r>
          <rPr>
            <sz val="10"/>
            <rFont val="Tahoma"/>
            <family val="2"/>
          </rPr>
          <t>Y07052021-58</t>
        </r>
      </text>
    </comment>
    <comment ref="K107" authorId="0" shapeId="0" xr:uid="{B4EF8B07-B740-4FF8-9915-2FF50F826F75}">
      <text>
        <r>
          <rPr>
            <sz val="10"/>
            <rFont val="Tahoma"/>
            <family val="2"/>
          </rPr>
          <t>Y07052021-58</t>
        </r>
      </text>
    </comment>
    <comment ref="K108" authorId="0" shapeId="0" xr:uid="{43CB5EAE-DFC4-4C24-8C42-E6B97813A021}">
      <text>
        <r>
          <rPr>
            <sz val="10"/>
            <rFont val="Tahoma"/>
            <family val="2"/>
          </rPr>
          <t>Y07052021-75</t>
        </r>
      </text>
    </comment>
    <comment ref="X109" authorId="0" shapeId="0" xr:uid="{4CFC98A8-2EC1-4F18-80F2-7675EEB1FD8F}">
      <text>
        <r>
          <rPr>
            <sz val="10"/>
            <rFont val="Tahoma"/>
            <family val="2"/>
          </rPr>
          <t>Total Dox Acceptance Amt - Total Paid Amt</t>
        </r>
      </text>
    </comment>
    <comment ref="K110" authorId="0" shapeId="0" xr:uid="{F6D6BE51-C377-425B-8735-01654C57CE5B}">
      <text>
        <r>
          <rPr>
            <sz val="10"/>
            <rFont val="Tahoma"/>
            <family val="2"/>
          </rPr>
          <t>Y06032021-24</t>
        </r>
      </text>
    </comment>
    <comment ref="X111" authorId="0" shapeId="0" xr:uid="{1CD1AB4E-BD7D-42AE-9196-D4F84109D63B}">
      <text>
        <r>
          <rPr>
            <sz val="10"/>
            <rFont val="Tahoma"/>
            <family val="2"/>
          </rPr>
          <t>Total Dox Acceptance Amt - Total Paid Amt</t>
        </r>
      </text>
    </comment>
    <comment ref="K112" authorId="0" shapeId="0" xr:uid="{D3CD7F67-C6CA-4922-9454-652AEBB1797F}">
      <text>
        <r>
          <rPr>
            <sz val="10"/>
            <rFont val="Tahoma"/>
            <family val="2"/>
          </rPr>
          <t>Y05042021-11</t>
        </r>
      </text>
    </comment>
    <comment ref="X113" authorId="0" shapeId="0" xr:uid="{55A5BFD8-5A1B-4A8B-9D0B-F4B742B38590}">
      <text>
        <r>
          <rPr>
            <sz val="10"/>
            <rFont val="Tahoma"/>
            <family val="2"/>
          </rPr>
          <t>Total Dox Acceptance Amt - Total Paid Amt</t>
        </r>
      </text>
    </comment>
    <comment ref="X115" authorId="0" shapeId="0" xr:uid="{4C7C08A1-901A-4DD7-AAB0-30F7FBA71291}">
      <text>
        <r>
          <rPr>
            <sz val="10"/>
            <rFont val="Tahoma"/>
            <family val="2"/>
          </rPr>
          <t>Total Dox Acceptance Amt - Total Paid Amt</t>
        </r>
      </text>
    </comment>
    <comment ref="K116" authorId="0" shapeId="0" xr:uid="{12DFF9A4-E264-4B32-82F7-C7C17C5186EF}">
      <text>
        <r>
          <rPr>
            <sz val="10"/>
            <rFont val="Tahoma"/>
            <family val="2"/>
          </rPr>
          <t>Y06032021-25</t>
        </r>
      </text>
    </comment>
    <comment ref="K117" authorId="0" shapeId="0" xr:uid="{08B28758-D67E-460F-9F6E-69EC6DC246D5}">
      <text>
        <r>
          <rPr>
            <sz val="10"/>
            <rFont val="Tahoma"/>
            <family val="2"/>
          </rPr>
          <t>Y06032021-25</t>
        </r>
      </text>
    </comment>
    <comment ref="X118" authorId="0" shapeId="0" xr:uid="{F30808A3-8DAD-4741-8EF8-0BA6CA4A872D}">
      <text>
        <r>
          <rPr>
            <sz val="10"/>
            <rFont val="Tahoma"/>
            <family val="2"/>
          </rPr>
          <t>Total Dox Acceptance Amt - Total Paid Amt</t>
        </r>
      </text>
    </comment>
    <comment ref="K119" authorId="0" shapeId="0" xr:uid="{322126CE-99BC-4EB6-A9D4-E510D61812F4}">
      <text>
        <r>
          <rPr>
            <sz val="10"/>
            <rFont val="Tahoma"/>
            <family val="2"/>
          </rPr>
          <t>Y06192021-69</t>
        </r>
      </text>
    </comment>
    <comment ref="K120" authorId="0" shapeId="0" xr:uid="{7D03E41E-7773-400C-B709-B896FD911FB4}">
      <text>
        <r>
          <rPr>
            <sz val="10"/>
            <rFont val="Tahoma"/>
            <family val="2"/>
          </rPr>
          <t>Y06032021-26</t>
        </r>
      </text>
    </comment>
    <comment ref="K121" authorId="0" shapeId="0" xr:uid="{0E68F9D5-A830-4E98-88E3-4F07FC8C940F}">
      <text>
        <r>
          <rPr>
            <sz val="10"/>
            <rFont val="Tahoma"/>
            <family val="2"/>
          </rPr>
          <t>Y06192021-73</t>
        </r>
      </text>
    </comment>
    <comment ref="K122" authorId="0" shapeId="0" xr:uid="{43FB2F76-6090-41F2-BD50-3DE7F4CFE90E}">
      <text>
        <r>
          <rPr>
            <sz val="10"/>
            <rFont val="Tahoma"/>
            <family val="2"/>
          </rPr>
          <t>Y06192021-67</t>
        </r>
      </text>
    </comment>
    <comment ref="K123" authorId="0" shapeId="0" xr:uid="{A43A5E07-A81B-49F1-92EF-0C1F2F6A6247}">
      <text>
        <r>
          <rPr>
            <sz val="10"/>
            <rFont val="Tahoma"/>
            <family val="2"/>
          </rPr>
          <t>Y06192021-72</t>
        </r>
      </text>
    </comment>
    <comment ref="K124" authorId="0" shapeId="0" xr:uid="{BFBECD0D-2E07-487B-8BB9-8543807DED57}">
      <text>
        <r>
          <rPr>
            <sz val="10"/>
            <rFont val="Tahoma"/>
            <family val="2"/>
          </rPr>
          <t>Y06192021-70</t>
        </r>
      </text>
    </comment>
    <comment ref="K125" authorId="0" shapeId="0" xr:uid="{CB69814B-AEE6-40BC-B204-CD13E173F9B6}">
      <text>
        <r>
          <rPr>
            <sz val="10"/>
            <rFont val="Tahoma"/>
            <family val="2"/>
          </rPr>
          <t>Y06192021-75</t>
        </r>
      </text>
    </comment>
    <comment ref="K126" authorId="0" shapeId="0" xr:uid="{58FA742D-A2BB-4BBE-A39F-897B56010909}">
      <text>
        <r>
          <rPr>
            <sz val="10"/>
            <rFont val="Tahoma"/>
            <family val="2"/>
          </rPr>
          <t>Y07052021-78</t>
        </r>
      </text>
    </comment>
    <comment ref="K127" authorId="0" shapeId="0" xr:uid="{8BC6C424-8546-4D8D-A8A1-1798FAD4CD6E}">
      <text>
        <r>
          <rPr>
            <sz val="10"/>
            <rFont val="Tahoma"/>
            <family val="2"/>
          </rPr>
          <t>Y07052021-79</t>
        </r>
      </text>
    </comment>
    <comment ref="K128" authorId="0" shapeId="0" xr:uid="{14F98225-0E94-403F-83D3-7E206C45F6E4}">
      <text>
        <r>
          <rPr>
            <sz val="10"/>
            <rFont val="Tahoma"/>
            <family val="2"/>
          </rPr>
          <t>Y07052021-80</t>
        </r>
      </text>
    </comment>
    <comment ref="K129" authorId="0" shapeId="0" xr:uid="{7C958F01-4E73-471F-BBE1-23FC6DEE9A31}">
      <text>
        <r>
          <rPr>
            <sz val="10"/>
            <rFont val="Tahoma"/>
            <family val="2"/>
          </rPr>
          <t>Y08282021-97</t>
        </r>
      </text>
    </comment>
    <comment ref="X130" authorId="0" shapeId="0" xr:uid="{3414CB14-809E-45BB-9861-4545CA3B2CD6}">
      <text>
        <r>
          <rPr>
            <sz val="10"/>
            <rFont val="Tahoma"/>
            <family val="2"/>
          </rPr>
          <t>Total Dox Acceptance Amt - Total Paid Amt</t>
        </r>
      </text>
    </comment>
    <comment ref="K131" authorId="0" shapeId="0" xr:uid="{969CFD84-E42A-4EA7-AEB3-52567C928522}">
      <text>
        <r>
          <rPr>
            <sz val="10"/>
            <rFont val="Tahoma"/>
            <family val="2"/>
          </rPr>
          <t>Y08032021-43</t>
        </r>
      </text>
    </comment>
    <comment ref="K132" authorId="0" shapeId="0" xr:uid="{C071E61A-58DE-4D94-8A0F-1C3A1883EFA4}">
      <text>
        <r>
          <rPr>
            <sz val="10"/>
            <rFont val="Tahoma"/>
            <family val="2"/>
          </rPr>
          <t>Y08032021-42</t>
        </r>
      </text>
    </comment>
    <comment ref="K133" authorId="0" shapeId="0" xr:uid="{DA52B282-93A6-423D-9C17-2C6E13BF87EF}">
      <text>
        <r>
          <rPr>
            <sz val="10"/>
            <rFont val="Tahoma"/>
            <family val="2"/>
          </rPr>
          <t>Y06032021-27</t>
        </r>
      </text>
    </comment>
    <comment ref="K134" authorId="0" shapeId="0" xr:uid="{89F6A941-9790-42A8-B3BB-0433AC676428}">
      <text>
        <r>
          <rPr>
            <sz val="10"/>
            <rFont val="Tahoma"/>
            <family val="2"/>
          </rPr>
          <t>Y06192021-77</t>
        </r>
      </text>
    </comment>
    <comment ref="K135" authorId="0" shapeId="0" xr:uid="{B1107F41-A24C-443B-AD02-9FA67449408F}">
      <text>
        <r>
          <rPr>
            <sz val="10"/>
            <rFont val="Tahoma"/>
            <family val="2"/>
          </rPr>
          <t>Y06192021-79</t>
        </r>
      </text>
    </comment>
    <comment ref="K136" authorId="0" shapeId="0" xr:uid="{D0B116C5-C337-42F7-B8E9-4EE722E81EDF}">
      <text>
        <r>
          <rPr>
            <sz val="10"/>
            <rFont val="Tahoma"/>
            <family val="2"/>
          </rPr>
          <t>Y07052021-81</t>
        </r>
      </text>
    </comment>
    <comment ref="K137" authorId="0" shapeId="0" xr:uid="{1E49EE9D-9100-40E6-81B1-6559F1F25460}">
      <text>
        <r>
          <rPr>
            <sz val="10"/>
            <rFont val="Tahoma"/>
            <family val="2"/>
          </rPr>
          <t>Y08032021-41</t>
        </r>
      </text>
    </comment>
    <comment ref="K138" authorId="0" shapeId="0" xr:uid="{787C093F-4528-4F94-9EA6-7778ABB7CACC}">
      <text>
        <r>
          <rPr>
            <sz val="10"/>
            <rFont val="Tahoma"/>
            <family val="2"/>
          </rPr>
          <t>Y08032021-40</t>
        </r>
      </text>
    </comment>
    <comment ref="X139" authorId="0" shapeId="0" xr:uid="{C4CD9D3B-05C8-4C52-A1BC-7A8CDCAC83CD}">
      <text>
        <r>
          <rPr>
            <sz val="10"/>
            <rFont val="Tahoma"/>
            <family val="2"/>
          </rPr>
          <t>Total Dox Acceptance Amt - Total Paid Amt</t>
        </r>
      </text>
    </comment>
    <comment ref="X141" authorId="0" shapeId="0" xr:uid="{F5E3ECDE-FD3C-409F-83BA-58289E0B2467}">
      <text>
        <r>
          <rPr>
            <sz val="10"/>
            <rFont val="Tahoma"/>
            <family val="2"/>
          </rPr>
          <t>Total Dox Acceptance Amt - Total Paid Amt</t>
        </r>
      </text>
    </comment>
    <comment ref="K142" authorId="0" shapeId="0" xr:uid="{D1539583-61A9-4CCD-9C99-28B6FC306607}">
      <text>
        <r>
          <rPr>
            <sz val="10"/>
            <rFont val="Tahoma"/>
            <family val="2"/>
          </rPr>
          <t>Y07112021-74</t>
        </r>
      </text>
    </comment>
    <comment ref="X143" authorId="0" shapeId="0" xr:uid="{1E98A8A4-730C-4A00-BEFA-AD12C44D81ED}">
      <text>
        <r>
          <rPr>
            <sz val="10"/>
            <rFont val="Tahoma"/>
            <family val="2"/>
          </rPr>
          <t>Total Dox Acceptance Amt - Total Paid Amt</t>
        </r>
      </text>
    </comment>
    <comment ref="K144" authorId="0" shapeId="0" xr:uid="{95779BFA-E3B1-4672-9E70-24E7806940E2}">
      <text>
        <r>
          <rPr>
            <sz val="10"/>
            <rFont val="Tahoma"/>
            <family val="2"/>
          </rPr>
          <t>Y06192021-80</t>
        </r>
      </text>
    </comment>
    <comment ref="K145" authorId="0" shapeId="0" xr:uid="{DC28EA2A-66A4-4A6D-8249-7B82059025E7}">
      <text>
        <r>
          <rPr>
            <sz val="10"/>
            <rFont val="Tahoma"/>
            <family val="2"/>
          </rPr>
          <t>Y07052021-82</t>
        </r>
      </text>
    </comment>
    <comment ref="K146" authorId="0" shapeId="0" xr:uid="{B502DDD7-B4BB-4AA1-8408-3C26AE987B90}">
      <text>
        <r>
          <rPr>
            <sz val="10"/>
            <rFont val="Tahoma"/>
            <family val="2"/>
          </rPr>
          <t>Y08032021-44</t>
        </r>
      </text>
    </comment>
    <comment ref="K147" authorId="0" shapeId="0" xr:uid="{D2CFA90E-3742-4AE5-BFB8-D33C31EAC634}">
      <text>
        <r>
          <rPr>
            <sz val="10"/>
            <rFont val="Tahoma"/>
            <family val="2"/>
          </rPr>
          <t>Y08282021-104</t>
        </r>
      </text>
    </comment>
    <comment ref="X148" authorId="0" shapeId="0" xr:uid="{13401FE4-D442-4D8F-8E39-44A3F9658FFA}">
      <text>
        <r>
          <rPr>
            <sz val="10"/>
            <rFont val="Tahoma"/>
            <family val="2"/>
          </rPr>
          <t>Total Dox Acceptance Amt - Total Paid Amt</t>
        </r>
      </text>
    </comment>
    <comment ref="K149" authorId="0" shapeId="0" xr:uid="{30803C9B-AA9D-4A81-A875-7857D25A18CE}">
      <text>
        <r>
          <rPr>
            <sz val="10"/>
            <rFont val="Tahoma"/>
            <family val="2"/>
          </rPr>
          <t>Y09252021-1</t>
        </r>
      </text>
    </comment>
    <comment ref="X150" authorId="0" shapeId="0" xr:uid="{42278818-0BAC-4BF1-8608-02F2B7BD3123}">
      <text>
        <r>
          <rPr>
            <sz val="10"/>
            <rFont val="Tahoma"/>
            <family val="2"/>
          </rPr>
          <t>Total Dox Acceptance Amt - Total Paid Amt</t>
        </r>
      </text>
    </comment>
    <comment ref="K151" authorId="0" shapeId="0" xr:uid="{C0D095A8-6385-4B5F-8DD9-2C6EC257F45A}">
      <text>
        <r>
          <rPr>
            <sz val="10"/>
            <rFont val="Tahoma"/>
            <family val="2"/>
          </rPr>
          <t>Y08282021-106</t>
        </r>
      </text>
    </comment>
    <comment ref="X152" authorId="0" shapeId="0" xr:uid="{2C915E01-D6B1-44D7-8C9C-99E0C3C0124A}">
      <text>
        <r>
          <rPr>
            <sz val="10"/>
            <rFont val="Tahoma"/>
            <family val="2"/>
          </rPr>
          <t>Total Dox Acceptance Amt - Total Paid Amt</t>
        </r>
      </text>
    </comment>
    <comment ref="K153" authorId="0" shapeId="0" xr:uid="{6B706F5C-9618-4128-9D73-C9E7DB58DD77}">
      <text>
        <r>
          <rPr>
            <sz val="10"/>
            <rFont val="Tahoma"/>
            <family val="2"/>
          </rPr>
          <t>Y09252021-2</t>
        </r>
      </text>
    </comment>
    <comment ref="X154" authorId="0" shapeId="0" xr:uid="{86BCB80F-F6AA-43D1-BFCA-38AC175D2956}">
      <text>
        <r>
          <rPr>
            <sz val="10"/>
            <rFont val="Tahoma"/>
            <family val="2"/>
          </rPr>
          <t>Total Dox Acceptance Amt - Total Paid Amt</t>
        </r>
      </text>
    </comment>
    <comment ref="K155" authorId="0" shapeId="0" xr:uid="{069B8957-E5DA-467A-8E53-E24E226C7E90}">
      <text>
        <r>
          <rPr>
            <sz val="10"/>
            <rFont val="Tahoma"/>
            <family val="2"/>
          </rPr>
          <t>Y07052021-83</t>
        </r>
      </text>
    </comment>
    <comment ref="K156" authorId="0" shapeId="0" xr:uid="{1B31CF22-E946-4864-BF79-EC62009B34A7}">
      <text>
        <r>
          <rPr>
            <sz val="10"/>
            <rFont val="Tahoma"/>
            <family val="2"/>
          </rPr>
          <t>Y07052021-84</t>
        </r>
      </text>
    </comment>
    <comment ref="K157" authorId="0" shapeId="0" xr:uid="{C1FCC26E-9AAE-40C9-8519-B2B2C3E68B52}">
      <text>
        <r>
          <rPr>
            <sz val="10"/>
            <rFont val="Tahoma"/>
            <family val="2"/>
          </rPr>
          <t>Y07052021-85</t>
        </r>
      </text>
    </comment>
    <comment ref="K158" authorId="0" shapeId="0" xr:uid="{FD8CC11A-9094-4780-8985-DF19ABFAC867}">
      <text>
        <r>
          <rPr>
            <sz val="10"/>
            <rFont val="Tahoma"/>
            <family val="2"/>
          </rPr>
          <t>Y07052021-84</t>
        </r>
      </text>
    </comment>
    <comment ref="K159" authorId="0" shapeId="0" xr:uid="{9EECBE06-7C93-4256-8E83-D3CD55D1FEA7}">
      <text>
        <r>
          <rPr>
            <sz val="10"/>
            <rFont val="Tahoma"/>
            <family val="2"/>
          </rPr>
          <t>Y07052021-85</t>
        </r>
      </text>
    </comment>
    <comment ref="K160" authorId="0" shapeId="0" xr:uid="{0DFFEBF5-2ADE-4312-A564-BCB2B7D9F22F}">
      <text>
        <r>
          <rPr>
            <sz val="10"/>
            <rFont val="Tahoma"/>
            <family val="2"/>
          </rPr>
          <t>Y08282021-107</t>
        </r>
      </text>
    </comment>
    <comment ref="K161" authorId="0" shapeId="0" xr:uid="{9748CA6C-79CE-4490-A985-D65C02F65B52}">
      <text>
        <r>
          <rPr>
            <sz val="10"/>
            <rFont val="Tahoma"/>
            <family val="2"/>
          </rPr>
          <t>Y08282021-108</t>
        </r>
      </text>
    </comment>
    <comment ref="X162" authorId="0" shapeId="0" xr:uid="{9A1D964B-1C6D-436D-9A5F-E794FB6DF44A}">
      <text>
        <r>
          <rPr>
            <sz val="10"/>
            <rFont val="Tahoma"/>
            <family val="2"/>
          </rPr>
          <t>Total Dox Acceptance Amt - Total Paid Amt</t>
        </r>
      </text>
    </comment>
    <comment ref="K163" authorId="0" shapeId="0" xr:uid="{29D4EF70-F095-4189-858A-8EA737CDE128}">
      <text>
        <r>
          <rPr>
            <sz val="10"/>
            <rFont val="Tahoma"/>
            <family val="2"/>
          </rPr>
          <t>Y09252021-3</t>
        </r>
      </text>
    </comment>
    <comment ref="X164" authorId="0" shapeId="0" xr:uid="{BA37BBA4-13DB-40EB-AF1E-47C034F8AC4F}">
      <text>
        <r>
          <rPr>
            <sz val="10"/>
            <rFont val="Tahoma"/>
            <family val="2"/>
          </rPr>
          <t>Total Dox Acceptance Amt - Total Paid Amt</t>
        </r>
      </text>
    </comment>
    <comment ref="K165" authorId="0" shapeId="0" xr:uid="{B8730365-FB17-4A78-BF63-972ADA0C1087}">
      <text>
        <r>
          <rPr>
            <sz val="10"/>
            <rFont val="Tahoma"/>
            <family val="2"/>
          </rPr>
          <t>Y07052021-86</t>
        </r>
      </text>
    </comment>
    <comment ref="K166" authorId="0" shapeId="0" xr:uid="{A531F982-4BAC-4FCB-9B41-D507555A3BAD}">
      <text>
        <r>
          <rPr>
            <sz val="10"/>
            <rFont val="Tahoma"/>
            <family val="2"/>
          </rPr>
          <t>Y09042021-20</t>
        </r>
      </text>
    </comment>
    <comment ref="X167" authorId="0" shapeId="0" xr:uid="{4686D2AA-9C28-490A-88BA-A859267186BC}">
      <text>
        <r>
          <rPr>
            <sz val="10"/>
            <rFont val="Tahoma"/>
            <family val="2"/>
          </rPr>
          <t>Total Dox Acceptance Amt - Total Paid Amt</t>
        </r>
      </text>
    </comment>
    <comment ref="K168" authorId="0" shapeId="0" xr:uid="{F3CCE037-6FDB-4E8F-BDA1-1DDF249990EE}">
      <text>
        <r>
          <rPr>
            <sz val="10"/>
            <rFont val="Tahoma"/>
            <family val="2"/>
          </rPr>
          <t>Y07052021-87</t>
        </r>
      </text>
    </comment>
    <comment ref="K169" authorId="0" shapeId="0" xr:uid="{DEE19303-FC0E-49C5-A998-B0198A762205}">
      <text>
        <r>
          <rPr>
            <sz val="10"/>
            <rFont val="Tahoma"/>
            <family val="2"/>
          </rPr>
          <t>Y07052021-88</t>
        </r>
      </text>
    </comment>
    <comment ref="K170" authorId="0" shapeId="0" xr:uid="{C2BD3057-DD33-46F7-A5D4-670B7F401C46}">
      <text>
        <r>
          <rPr>
            <sz val="10"/>
            <rFont val="Tahoma"/>
            <family val="2"/>
          </rPr>
          <t>Y07112021-72</t>
        </r>
      </text>
    </comment>
    <comment ref="X171" authorId="0" shapeId="0" xr:uid="{DD622965-17E3-4C70-83D4-0DF50CF611EE}">
      <text>
        <r>
          <rPr>
            <sz val="10"/>
            <rFont val="Tahoma"/>
            <family val="2"/>
          </rPr>
          <t>Total Dox Acceptance Amt - Total Paid Amt</t>
        </r>
      </text>
    </comment>
    <comment ref="K172" authorId="0" shapeId="0" xr:uid="{024AE5A8-DDF2-40CA-A5D9-E754964E9777}">
      <text>
        <r>
          <rPr>
            <sz val="10"/>
            <rFont val="Tahoma"/>
            <family val="2"/>
          </rPr>
          <t>Y08032021-39</t>
        </r>
      </text>
    </comment>
    <comment ref="K173" authorId="0" shapeId="0" xr:uid="{5F601315-0378-4B36-8504-96035450F2C9}">
      <text>
        <r>
          <rPr>
            <sz val="10"/>
            <rFont val="Tahoma"/>
            <family val="2"/>
          </rPr>
          <t>Y08282021-109</t>
        </r>
      </text>
    </comment>
    <comment ref="X174" authorId="0" shapeId="0" xr:uid="{72D34212-54FA-445C-BB24-5B46E99DC1E7}">
      <text>
        <r>
          <rPr>
            <sz val="10"/>
            <rFont val="Tahoma"/>
            <family val="2"/>
          </rPr>
          <t>Total Dox Acceptance Amt - Total Paid Amt</t>
        </r>
      </text>
    </comment>
    <comment ref="K175" authorId="0" shapeId="0" xr:uid="{D1F87FA7-E5C6-495C-A27C-7E5BFA41B70E}">
      <text>
        <r>
          <rPr>
            <sz val="10"/>
            <rFont val="Tahoma"/>
            <family val="2"/>
          </rPr>
          <t>Y10262021-6</t>
        </r>
      </text>
    </comment>
    <comment ref="X176" authorId="0" shapeId="0" xr:uid="{9F8717B4-9DAE-429F-839C-B86ED514F5D0}">
      <text>
        <r>
          <rPr>
            <sz val="10"/>
            <rFont val="Tahoma"/>
            <family val="2"/>
          </rPr>
          <t>Total Dox Acceptance Amt - Total Paid Amt</t>
        </r>
      </text>
    </comment>
    <comment ref="K177" authorId="0" shapeId="0" xr:uid="{779F85AF-0C71-41CF-BFDE-0E0C4383F067}">
      <text>
        <r>
          <rPr>
            <sz val="10"/>
            <rFont val="Tahoma"/>
            <family val="2"/>
          </rPr>
          <t>Y09022021-41</t>
        </r>
      </text>
    </comment>
    <comment ref="K178" authorId="0" shapeId="0" xr:uid="{CC0D9FC4-E906-4E87-B2A0-91A3950A87BA}">
      <text>
        <r>
          <rPr>
            <sz val="10"/>
            <rFont val="Tahoma"/>
            <family val="2"/>
          </rPr>
          <t>Y09022021-42</t>
        </r>
      </text>
    </comment>
    <comment ref="X179" authorId="0" shapeId="0" xr:uid="{9CC4456D-65E8-4CC9-BD16-F7D57D841417}">
      <text>
        <r>
          <rPr>
            <sz val="10"/>
            <rFont val="Tahoma"/>
            <family val="2"/>
          </rPr>
          <t>Total Dox Acceptance Amt - Total Paid Amt</t>
        </r>
      </text>
    </comment>
    <comment ref="K180" authorId="0" shapeId="0" xr:uid="{8FCB12CE-FA7D-4301-BA0C-B543D99611DF}">
      <text>
        <r>
          <rPr>
            <sz val="10"/>
            <rFont val="Tahoma"/>
            <family val="2"/>
          </rPr>
          <t>Y08282021-110</t>
        </r>
      </text>
    </comment>
    <comment ref="X181" authorId="0" shapeId="0" xr:uid="{92BF34D2-5250-4AA4-8B95-54272E26591E}">
      <text>
        <r>
          <rPr>
            <sz val="10"/>
            <rFont val="Tahoma"/>
            <family val="2"/>
          </rPr>
          <t>Total Dox Acceptance Amt - Total Paid Amt</t>
        </r>
      </text>
    </comment>
    <comment ref="K182" authorId="0" shapeId="0" xr:uid="{A98018AE-843D-47DA-811A-F013B6A359BF}">
      <text>
        <r>
          <rPr>
            <sz val="10"/>
            <rFont val="Tahoma"/>
            <family val="2"/>
          </rPr>
          <t>Y09022021-40</t>
        </r>
      </text>
    </comment>
    <comment ref="X183" authorId="0" shapeId="0" xr:uid="{0A503E58-BF89-4182-BF5C-A158F2917EEC}">
      <text>
        <r>
          <rPr>
            <sz val="10"/>
            <rFont val="Tahoma"/>
            <family val="2"/>
          </rPr>
          <t>Total Dox Acceptance Amt - Total Paid Amt</t>
        </r>
      </text>
    </comment>
    <comment ref="K184" authorId="0" shapeId="0" xr:uid="{5CCB3BA9-6A42-4AB6-A6AD-05CD6C620992}">
      <text>
        <r>
          <rPr>
            <sz val="10"/>
            <rFont val="Tahoma"/>
            <family val="2"/>
          </rPr>
          <t>Y09022021-37</t>
        </r>
      </text>
    </comment>
    <comment ref="K185" authorId="0" shapeId="0" xr:uid="{1B700E35-E380-441D-BE24-A8626005FAF1}">
      <text>
        <r>
          <rPr>
            <sz val="10"/>
            <rFont val="Tahoma"/>
            <family val="2"/>
          </rPr>
          <t>Y09022021-37</t>
        </r>
      </text>
    </comment>
    <comment ref="K186" authorId="0" shapeId="0" xr:uid="{6EE73D79-E4C5-41DD-B5F5-6FA2694D846C}">
      <text>
        <r>
          <rPr>
            <sz val="10"/>
            <rFont val="Tahoma"/>
            <family val="2"/>
          </rPr>
          <t>Y09252021-4</t>
        </r>
      </text>
    </comment>
    <comment ref="K187" authorId="0" shapeId="0" xr:uid="{BE7CCE34-B37E-48A7-991C-E60C0C60C18B}">
      <text>
        <r>
          <rPr>
            <sz val="10"/>
            <rFont val="Tahoma"/>
            <family val="2"/>
          </rPr>
          <t>Y09252021-5</t>
        </r>
      </text>
    </comment>
    <comment ref="K188" authorId="0" shapeId="0" xr:uid="{87E52B7F-CD7D-49ED-B880-126DB481DA3E}">
      <text>
        <r>
          <rPr>
            <sz val="10"/>
            <rFont val="Tahoma"/>
            <family val="2"/>
          </rPr>
          <t>Y10262021-1</t>
        </r>
      </text>
    </comment>
    <comment ref="K189" authorId="0" shapeId="0" xr:uid="{B5036085-A748-4DCB-BE3D-032084334F04}">
      <text>
        <r>
          <rPr>
            <sz val="10"/>
            <rFont val="Tahoma"/>
            <family val="2"/>
          </rPr>
          <t>Y10262021-3</t>
        </r>
      </text>
    </comment>
    <comment ref="K190" authorId="0" shapeId="0" xr:uid="{D06D0877-5FE5-4DD4-8E62-32B9E90353B8}">
      <text>
        <r>
          <rPr>
            <sz val="10"/>
            <rFont val="Tahoma"/>
            <family val="2"/>
          </rPr>
          <t>Y10262021-2</t>
        </r>
      </text>
    </comment>
    <comment ref="X191" authorId="0" shapeId="0" xr:uid="{C4DD1786-3DAE-4F9A-8F68-C1F87729997B}">
      <text>
        <r>
          <rPr>
            <sz val="10"/>
            <rFont val="Tahoma"/>
            <family val="2"/>
          </rPr>
          <t>Total Dox Acceptance Amt - Total Paid Amt</t>
        </r>
      </text>
    </comment>
    <comment ref="K192" authorId="0" shapeId="0" xr:uid="{2BCE0F70-6A1E-45BC-A0AC-61619A470806}">
      <text>
        <r>
          <rPr>
            <sz val="10"/>
            <rFont val="Tahoma"/>
            <family val="2"/>
          </rPr>
          <t>Y09042021-17</t>
        </r>
      </text>
    </comment>
    <comment ref="K193" authorId="0" shapeId="0" xr:uid="{6DD5942C-EF1E-4A80-956B-E1BB21F6D5C5}">
      <text>
        <r>
          <rPr>
            <sz val="10"/>
            <rFont val="Tahoma"/>
            <family val="2"/>
          </rPr>
          <t>Y09042021-17</t>
        </r>
      </text>
    </comment>
    <comment ref="X194" authorId="0" shapeId="0" xr:uid="{7AD18DB1-B3F9-4F8B-85CB-FE66AFFCBDCE}">
      <text>
        <r>
          <rPr>
            <sz val="10"/>
            <rFont val="Tahoma"/>
            <family val="2"/>
          </rPr>
          <t>Total Dox Acceptance Amt - Total Paid Amt</t>
        </r>
      </text>
    </comment>
    <comment ref="K195" authorId="0" shapeId="0" xr:uid="{655A9C8D-FCFD-4D90-BEF9-A849A273186D}">
      <text>
        <r>
          <rPr>
            <sz val="10"/>
            <rFont val="Tahoma"/>
            <family val="2"/>
          </rPr>
          <t>Y08282021-113</t>
        </r>
      </text>
    </comment>
    <comment ref="K196" authorId="0" shapeId="0" xr:uid="{14EFB465-6A4B-4ED5-AE35-7B3BB8BB366E}">
      <text>
        <r>
          <rPr>
            <sz val="10"/>
            <rFont val="Tahoma"/>
            <family val="2"/>
          </rPr>
          <t>Y08282021-113</t>
        </r>
      </text>
    </comment>
    <comment ref="K197" authorId="0" shapeId="0" xr:uid="{3587BAE9-8768-4FA1-B481-ADB4B1C70ABD}">
      <text>
        <r>
          <rPr>
            <sz val="10"/>
            <rFont val="Tahoma"/>
            <family val="2"/>
          </rPr>
          <t>Y08282021-113</t>
        </r>
      </text>
    </comment>
    <comment ref="K198" authorId="0" shapeId="0" xr:uid="{BD39CA7C-FE00-4173-867C-575180EF0349}">
      <text>
        <r>
          <rPr>
            <sz val="10"/>
            <rFont val="Tahoma"/>
            <family val="2"/>
          </rPr>
          <t>Y08282021-113</t>
        </r>
      </text>
    </comment>
    <comment ref="K199" authorId="0" shapeId="0" xr:uid="{1956868D-4AE2-417B-BBE4-846F7CC6CBEB}">
      <text>
        <r>
          <rPr>
            <sz val="10"/>
            <rFont val="Tahoma"/>
            <family val="2"/>
          </rPr>
          <t>Y08282021-112</t>
        </r>
      </text>
    </comment>
    <comment ref="K200" authorId="0" shapeId="0" xr:uid="{2A49686D-650D-4A30-8283-90E376C0150A}">
      <text>
        <r>
          <rPr>
            <sz val="10"/>
            <rFont val="Tahoma"/>
            <family val="2"/>
          </rPr>
          <t>Y08282021-112</t>
        </r>
      </text>
    </comment>
    <comment ref="K201" authorId="0" shapeId="0" xr:uid="{B3330668-A006-400D-88D0-B81646A4DD78}">
      <text>
        <r>
          <rPr>
            <sz val="10"/>
            <rFont val="Tahoma"/>
            <family val="2"/>
          </rPr>
          <t>Y08282021-115</t>
        </r>
      </text>
    </comment>
    <comment ref="K202" authorId="0" shapeId="0" xr:uid="{9E391F58-98EF-4E53-9E49-CF972E96F419}">
      <text>
        <r>
          <rPr>
            <sz val="10"/>
            <rFont val="Tahoma"/>
            <family val="2"/>
          </rPr>
          <t>Y08282021-115</t>
        </r>
      </text>
    </comment>
    <comment ref="K203" authorId="0" shapeId="0" xr:uid="{3233B624-A964-4D05-BD52-6F24842099DC}">
      <text>
        <r>
          <rPr>
            <sz val="10"/>
            <rFont val="Tahoma"/>
            <family val="2"/>
          </rPr>
          <t>Y08282021-117</t>
        </r>
      </text>
    </comment>
    <comment ref="K204" authorId="0" shapeId="0" xr:uid="{03F29162-37D1-49AE-9506-572A8EDEE6F1}">
      <text>
        <r>
          <rPr>
            <sz val="10"/>
            <rFont val="Tahoma"/>
            <family val="2"/>
          </rPr>
          <t>Y08282021-117</t>
        </r>
      </text>
    </comment>
    <comment ref="K205" authorId="0" shapeId="0" xr:uid="{38DB0D07-A77C-4CB3-AD3E-A239920015EE}">
      <text>
        <r>
          <rPr>
            <sz val="10"/>
            <rFont val="Tahoma"/>
            <family val="2"/>
          </rPr>
          <t>Y08282021-117</t>
        </r>
      </text>
    </comment>
    <comment ref="K206" authorId="0" shapeId="0" xr:uid="{B826340E-4CBD-4752-9791-250C1EF0CF92}">
      <text>
        <r>
          <rPr>
            <sz val="10"/>
            <rFont val="Tahoma"/>
            <family val="2"/>
          </rPr>
          <t>Y08282021-114</t>
        </r>
      </text>
    </comment>
    <comment ref="K207" authorId="0" shapeId="0" xr:uid="{1290A04A-DEA7-4158-90CD-B5E4B45694B8}">
      <text>
        <r>
          <rPr>
            <sz val="10"/>
            <rFont val="Tahoma"/>
            <family val="2"/>
          </rPr>
          <t>Y09022021-38</t>
        </r>
      </text>
    </comment>
    <comment ref="K208" authorId="0" shapeId="0" xr:uid="{F29230A1-CB5E-433E-A496-AB0071187D7F}">
      <text>
        <r>
          <rPr>
            <sz val="10"/>
            <rFont val="Tahoma"/>
            <family val="2"/>
          </rPr>
          <t>Y09022021-38</t>
        </r>
      </text>
    </comment>
    <comment ref="K209" authorId="0" shapeId="0" xr:uid="{BCE0E3A0-21E2-411B-BE39-4059BAEC30B9}">
      <text>
        <r>
          <rPr>
            <sz val="10"/>
            <rFont val="Tahoma"/>
            <family val="2"/>
          </rPr>
          <t>Y09252021-6</t>
        </r>
      </text>
    </comment>
    <comment ref="K210" authorId="0" shapeId="0" xr:uid="{B9C25E33-8E9E-4326-811C-5900C8537493}">
      <text>
        <r>
          <rPr>
            <sz val="10"/>
            <rFont val="Tahoma"/>
            <family val="2"/>
          </rPr>
          <t>Y09252021-6</t>
        </r>
      </text>
    </comment>
    <comment ref="K211" authorId="0" shapeId="0" xr:uid="{069A190F-273D-4C2C-A95D-E92DDB7D8C5D}">
      <text>
        <r>
          <rPr>
            <sz val="10"/>
            <rFont val="Tahoma"/>
            <family val="2"/>
          </rPr>
          <t>Y09252021-7</t>
        </r>
      </text>
    </comment>
    <comment ref="K212" authorId="0" shapeId="0" xr:uid="{6F543694-F8DC-4582-8652-07EA102DE56D}">
      <text>
        <r>
          <rPr>
            <sz val="10"/>
            <rFont val="Tahoma"/>
            <family val="2"/>
          </rPr>
          <t>Y09252021-8</t>
        </r>
      </text>
    </comment>
    <comment ref="K213" authorId="0" shapeId="0" xr:uid="{F91EEA38-2DBC-4BAF-A5A9-21D8D00FA599}">
      <text>
        <r>
          <rPr>
            <sz val="10"/>
            <rFont val="Tahoma"/>
            <family val="2"/>
          </rPr>
          <t>Y09252021-9</t>
        </r>
      </text>
    </comment>
    <comment ref="K214" authorId="0" shapeId="0" xr:uid="{4CA649DF-993D-4B49-86DE-90B563B8DBF8}">
      <text>
        <r>
          <rPr>
            <sz val="10"/>
            <rFont val="Tahoma"/>
            <family val="2"/>
          </rPr>
          <t>Y09252021-9</t>
        </r>
      </text>
    </comment>
    <comment ref="K215" authorId="0" shapeId="0" xr:uid="{F7BE4FB5-16DF-4105-91A7-6D55D61AF59C}">
      <text>
        <r>
          <rPr>
            <sz val="10"/>
            <rFont val="Tahoma"/>
            <family val="2"/>
          </rPr>
          <t>Y09252021-9</t>
        </r>
      </text>
    </comment>
    <comment ref="X216" authorId="0" shapeId="0" xr:uid="{95FFB634-42B2-439C-8F60-1F5DA4BB524C}">
      <text>
        <r>
          <rPr>
            <sz val="10"/>
            <rFont val="Tahoma"/>
            <family val="2"/>
          </rPr>
          <t>Total Dox Acceptance Amt - Total Paid Amt</t>
        </r>
      </text>
    </comment>
    <comment ref="K217" authorId="0" shapeId="0" xr:uid="{9C934C85-5563-4CA6-8356-A22866793262}">
      <text>
        <r>
          <rPr>
            <sz val="10"/>
            <rFont val="Tahoma"/>
            <family val="2"/>
          </rPr>
          <t>Y08282021-119</t>
        </r>
      </text>
    </comment>
    <comment ref="K218" authorId="0" shapeId="0" xr:uid="{4946BB9E-16FE-431D-B13D-E23FB6F760DE}">
      <text>
        <r>
          <rPr>
            <sz val="10"/>
            <rFont val="Tahoma"/>
            <family val="2"/>
          </rPr>
          <t>Y08282021-120</t>
        </r>
      </text>
    </comment>
    <comment ref="K219" authorId="0" shapeId="0" xr:uid="{12B74EDB-E038-4965-853F-9DE67754BA37}">
      <text>
        <r>
          <rPr>
            <sz val="10"/>
            <rFont val="Tahoma"/>
            <family val="2"/>
          </rPr>
          <t>Y08282021-121</t>
        </r>
      </text>
    </comment>
    <comment ref="K220" authorId="0" shapeId="0" xr:uid="{F94B8C0E-71AA-4F05-AB74-6965BB21C040}">
      <text>
        <r>
          <rPr>
            <sz val="10"/>
            <rFont val="Tahoma"/>
            <family val="2"/>
          </rPr>
          <t>Y09252021-10</t>
        </r>
      </text>
    </comment>
    <comment ref="X221" authorId="0" shapeId="0" xr:uid="{48EDAA08-B38E-4214-8764-D634FC455880}">
      <text>
        <r>
          <rPr>
            <sz val="10"/>
            <rFont val="Tahoma"/>
            <family val="2"/>
          </rPr>
          <t>Total Dox Acceptance Amt - Total Paid Amt</t>
        </r>
      </text>
    </comment>
    <comment ref="K222" authorId="0" shapeId="0" xr:uid="{869F13F7-FFCF-4FF5-A468-59C3B4C7929B}">
      <text>
        <r>
          <rPr>
            <sz val="10"/>
            <rFont val="Tahoma"/>
            <family val="2"/>
          </rPr>
          <t>Y08282021-118</t>
        </r>
      </text>
    </comment>
    <comment ref="X223" authorId="0" shapeId="0" xr:uid="{21D7D6E1-03EA-47B6-B4A2-09F287347CEF}">
      <text>
        <r>
          <rPr>
            <sz val="10"/>
            <rFont val="Tahoma"/>
            <family val="2"/>
          </rPr>
          <t>Total Dox Acceptance Amt - Total Paid Amt</t>
        </r>
      </text>
    </comment>
    <comment ref="K224" authorId="0" shapeId="0" xr:uid="{F470045F-A41E-4295-AEEE-B59CFDE5B768}">
      <text>
        <r>
          <rPr>
            <sz val="10"/>
            <rFont val="Tahoma"/>
            <family val="2"/>
          </rPr>
          <t>Y08282021-122</t>
        </r>
      </text>
    </comment>
    <comment ref="K225" authorId="0" shapeId="0" xr:uid="{7ABB436F-AEC7-4726-AD99-0A275D04979A}">
      <text>
        <r>
          <rPr>
            <sz val="10"/>
            <rFont val="Tahoma"/>
            <family val="2"/>
          </rPr>
          <t>Y09252021-11</t>
        </r>
      </text>
    </comment>
    <comment ref="K226" authorId="0" shapeId="0" xr:uid="{EA458BFA-E2D9-4B11-9C81-831F8E5DBC74}">
      <text>
        <r>
          <rPr>
            <sz val="10"/>
            <rFont val="Tahoma"/>
            <family val="2"/>
          </rPr>
          <t>Y10042021-2</t>
        </r>
      </text>
    </comment>
    <comment ref="K227" authorId="0" shapeId="0" xr:uid="{9505D83C-9C6F-4433-AAAB-B2125DAFCD46}">
      <text>
        <r>
          <rPr>
            <sz val="10"/>
            <rFont val="Tahoma"/>
            <family val="2"/>
          </rPr>
          <t>Y10262021-4</t>
        </r>
      </text>
    </comment>
    <comment ref="K228" authorId="0" shapeId="0" xr:uid="{D3F27580-1D3E-4B80-A879-AC29851FFE85}">
      <text>
        <r>
          <rPr>
            <sz val="10"/>
            <rFont val="Tahoma"/>
            <family val="2"/>
          </rPr>
          <t>Y10262021-5</t>
        </r>
      </text>
    </comment>
    <comment ref="K229" authorId="0" shapeId="0" xr:uid="{F63EF830-FF8D-4FE1-A64E-B1329150DB73}">
      <text>
        <r>
          <rPr>
            <sz val="10"/>
            <rFont val="Tahoma"/>
            <family val="2"/>
          </rPr>
          <t>Y11012021-13</t>
        </r>
      </text>
    </comment>
    <comment ref="X230" authorId="0" shapeId="0" xr:uid="{C7C0CFB2-9A9E-4BEB-9C57-C9F711D5D58A}">
      <text>
        <r>
          <rPr>
            <sz val="10"/>
            <rFont val="Tahoma"/>
            <family val="2"/>
          </rPr>
          <t>Total Dox Acceptance Amt - Total Paid Amt</t>
        </r>
      </text>
    </comment>
    <comment ref="K231" authorId="0" shapeId="0" xr:uid="{AFA09E7B-BBDB-4CC8-BFE8-65F7EC10AEEA}">
      <text>
        <r>
          <rPr>
            <sz val="10"/>
            <rFont val="Tahoma"/>
            <family val="2"/>
          </rPr>
          <t>Y08282021-123</t>
        </r>
      </text>
    </comment>
    <comment ref="K232" authorId="0" shapeId="0" xr:uid="{DFE472E5-24CB-47E0-A34A-7934C021440B}">
      <text>
        <r>
          <rPr>
            <sz val="10"/>
            <rFont val="Tahoma"/>
            <family val="2"/>
          </rPr>
          <t>Y08282021-123</t>
        </r>
      </text>
    </comment>
    <comment ref="K233" authorId="0" shapeId="0" xr:uid="{57808C65-64F7-4FBD-B8DB-203ED0ED4639}">
      <text>
        <r>
          <rPr>
            <sz val="10"/>
            <rFont val="Tahoma"/>
            <family val="2"/>
          </rPr>
          <t>Y08282021-123</t>
        </r>
      </text>
    </comment>
    <comment ref="K234" authorId="0" shapeId="0" xr:uid="{E0D5BCA6-0D97-4462-9635-BD8453B288DD}">
      <text>
        <r>
          <rPr>
            <sz val="10"/>
            <rFont val="Tahoma"/>
            <family val="2"/>
          </rPr>
          <t>Y08282021-123</t>
        </r>
      </text>
    </comment>
    <comment ref="K235" authorId="0" shapeId="0" xr:uid="{738F941F-14AE-4934-AB57-ADD70612BA62}">
      <text>
        <r>
          <rPr>
            <sz val="10"/>
            <rFont val="Tahoma"/>
            <family val="2"/>
          </rPr>
          <t>Y08282021-111</t>
        </r>
      </text>
    </comment>
    <comment ref="K236" authorId="0" shapeId="0" xr:uid="{E12B3E8B-CB8D-46DE-B1EF-9E0C3E002495}">
      <text>
        <r>
          <rPr>
            <sz val="10"/>
            <rFont val="Tahoma"/>
            <family val="2"/>
          </rPr>
          <t>Y08282021-111</t>
        </r>
      </text>
    </comment>
    <comment ref="K237" authorId="0" shapeId="0" xr:uid="{7D70FB48-96FC-437D-A87D-B78653CB0786}">
      <text>
        <r>
          <rPr>
            <sz val="10"/>
            <rFont val="Tahoma"/>
            <family val="2"/>
          </rPr>
          <t>Y09022021-39</t>
        </r>
      </text>
    </comment>
    <comment ref="K238" authorId="0" shapeId="0" xr:uid="{4FDF7F68-829E-4BFF-9A82-476BF57C6A25}">
      <text>
        <r>
          <rPr>
            <sz val="10"/>
            <rFont val="Tahoma"/>
            <family val="2"/>
          </rPr>
          <t>Y09252021-12</t>
        </r>
      </text>
    </comment>
    <comment ref="K239" authorId="0" shapeId="0" xr:uid="{18F314C2-4DE6-45A7-A5A5-F3C532088FE1}">
      <text>
        <r>
          <rPr>
            <sz val="10"/>
            <rFont val="Tahoma"/>
            <family val="2"/>
          </rPr>
          <t>Y09252021-12</t>
        </r>
      </text>
    </comment>
    <comment ref="K240" authorId="0" shapeId="0" xr:uid="{CCBE769D-0EEE-4435-8404-7D10DF05CAC1}">
      <text>
        <r>
          <rPr>
            <sz val="10"/>
            <rFont val="Tahoma"/>
            <family val="2"/>
          </rPr>
          <t>Y09252021-13</t>
        </r>
      </text>
    </comment>
    <comment ref="K241" authorId="0" shapeId="0" xr:uid="{99BE7A16-2EA4-40B6-8018-670A7067413F}">
      <text>
        <r>
          <rPr>
            <sz val="10"/>
            <rFont val="Tahoma"/>
            <family val="2"/>
          </rPr>
          <t>Y09252021-13</t>
        </r>
      </text>
    </comment>
    <comment ref="K242" authorId="0" shapeId="0" xr:uid="{AFA4B451-EFD2-486B-B576-3152A2200607}">
      <text>
        <r>
          <rPr>
            <sz val="10"/>
            <rFont val="Tahoma"/>
            <family val="2"/>
          </rPr>
          <t>Y09252021-13</t>
        </r>
      </text>
    </comment>
    <comment ref="K243" authorId="0" shapeId="0" xr:uid="{8C4EE63D-035C-4244-A347-1BEDCC096542}">
      <text>
        <r>
          <rPr>
            <sz val="10"/>
            <rFont val="Tahoma"/>
            <family val="2"/>
          </rPr>
          <t>Y09252021-13</t>
        </r>
      </text>
    </comment>
    <comment ref="K244" authorId="0" shapeId="0" xr:uid="{6D1CD64E-BD7F-44FD-BC4E-3BC8D9D5E99D}">
      <text>
        <r>
          <rPr>
            <sz val="10"/>
            <rFont val="Tahoma"/>
            <family val="2"/>
          </rPr>
          <t>Y10052021-95</t>
        </r>
      </text>
    </comment>
    <comment ref="K245" authorId="0" shapeId="0" xr:uid="{611ED9A6-3C30-4F48-AEA9-1F65658B2BD2}">
      <text>
        <r>
          <rPr>
            <sz val="10"/>
            <rFont val="Tahoma"/>
            <family val="2"/>
          </rPr>
          <t>Y10262021-7</t>
        </r>
      </text>
    </comment>
    <comment ref="K246" authorId="0" shapeId="0" xr:uid="{651B2832-746D-4FB1-981E-23CA9511709A}">
      <text>
        <r>
          <rPr>
            <sz val="10"/>
            <rFont val="Tahoma"/>
            <family val="2"/>
          </rPr>
          <t>Y10262021-8</t>
        </r>
      </text>
    </comment>
    <comment ref="K247" authorId="0" shapeId="0" xr:uid="{35CAE503-A7D0-4EBA-8DBD-8F081AB04AD9}">
      <text>
        <r>
          <rPr>
            <sz val="10"/>
            <rFont val="Tahoma"/>
            <family val="2"/>
          </rPr>
          <t>Y10262021-8</t>
        </r>
      </text>
    </comment>
    <comment ref="K248" authorId="0" shapeId="0" xr:uid="{792CB99A-07E2-4A92-9C84-3ED83BD4C2A5}">
      <text>
        <r>
          <rPr>
            <sz val="10"/>
            <rFont val="Tahoma"/>
            <family val="2"/>
          </rPr>
          <t>Y11012021-14</t>
        </r>
      </text>
    </comment>
    <comment ref="K249" authorId="0" shapeId="0" xr:uid="{7C146AF9-B9C5-40BB-B938-A5784D65ACD3}">
      <text>
        <r>
          <rPr>
            <sz val="10"/>
            <rFont val="Tahoma"/>
            <family val="2"/>
          </rPr>
          <t>Y11012021-1</t>
        </r>
      </text>
    </comment>
    <comment ref="X250" authorId="0" shapeId="0" xr:uid="{76FDF5F1-9A0A-4A2A-978A-F4D2865C2856}">
      <text>
        <r>
          <rPr>
            <sz val="10"/>
            <rFont val="Tahoma"/>
            <family val="2"/>
          </rPr>
          <t>Total Dox Acceptance Amt - Total Paid Amt</t>
        </r>
      </text>
    </comment>
    <comment ref="K251" authorId="0" shapeId="0" xr:uid="{51E79972-F03F-46BE-B33B-AD0CB70AF70D}">
      <text>
        <r>
          <rPr>
            <sz val="10"/>
            <rFont val="Tahoma"/>
            <family val="2"/>
          </rPr>
          <t>Y09042021-16</t>
        </r>
      </text>
    </comment>
    <comment ref="X252" authorId="0" shapeId="0" xr:uid="{F9518EC2-F367-475E-9D5B-BC4338052A08}">
      <text>
        <r>
          <rPr>
            <sz val="10"/>
            <rFont val="Tahoma"/>
            <family val="2"/>
          </rPr>
          <t>Total Dox Acceptance Amt - Total Paid Amt</t>
        </r>
      </text>
    </comment>
    <comment ref="K253" authorId="0" shapeId="0" xr:uid="{195A2F01-B43B-4FE6-BB35-22E0105A4660}">
      <text>
        <r>
          <rPr>
            <sz val="10"/>
            <rFont val="Tahoma"/>
            <family val="2"/>
          </rPr>
          <t>Y09042021-30</t>
        </r>
      </text>
    </comment>
    <comment ref="X254" authorId="0" shapeId="0" xr:uid="{A6F17862-A331-42A3-9459-F9E81814A744}">
      <text>
        <r>
          <rPr>
            <sz val="10"/>
            <rFont val="Tahoma"/>
            <family val="2"/>
          </rPr>
          <t>Total Dox Acceptance Amt - Total Paid Amt</t>
        </r>
      </text>
    </comment>
    <comment ref="K255" authorId="0" shapeId="0" xr:uid="{29661992-FFC5-4906-BBEF-EF6F5FD6EF5C}">
      <text>
        <r>
          <rPr>
            <sz val="10"/>
            <rFont val="Tahoma"/>
            <family val="2"/>
          </rPr>
          <t>Y09212021-2</t>
        </r>
      </text>
    </comment>
    <comment ref="X256" authorId="0" shapeId="0" xr:uid="{515C0A11-FF29-46AC-BE2E-FEB21656F1B1}">
      <text>
        <r>
          <rPr>
            <sz val="10"/>
            <rFont val="Tahoma"/>
            <family val="2"/>
          </rPr>
          <t>Total Dox Acceptance Amt - Total Paid Amt</t>
        </r>
      </text>
    </comment>
    <comment ref="X258" authorId="0" shapeId="0" xr:uid="{B12F43D0-118A-479E-888F-6E176B084233}">
      <text>
        <r>
          <rPr>
            <sz val="10"/>
            <rFont val="Tahoma"/>
            <family val="2"/>
          </rPr>
          <t>Total Dox Acceptance Amt - Total Paid Amt</t>
        </r>
      </text>
    </comment>
    <comment ref="K259" authorId="0" shapeId="0" xr:uid="{A7A671BD-1878-4790-BECE-2734E13BD123}">
      <text>
        <r>
          <rPr>
            <sz val="10"/>
            <rFont val="Tahoma"/>
            <family val="2"/>
          </rPr>
          <t>Y10042021-6</t>
        </r>
      </text>
    </comment>
    <comment ref="K260" authorId="0" shapeId="0" xr:uid="{C8FF7FD2-8F6C-4F2B-94E2-FCCEE7419739}">
      <text>
        <r>
          <rPr>
            <sz val="10"/>
            <rFont val="Tahoma"/>
            <family val="2"/>
          </rPr>
          <t>Y10042021-4</t>
        </r>
      </text>
    </comment>
    <comment ref="X261" authorId="0" shapeId="0" xr:uid="{63CAFB9C-D23A-4A81-BF5A-BE9E904B1EA3}">
      <text>
        <r>
          <rPr>
            <sz val="10"/>
            <rFont val="Tahoma"/>
            <family val="2"/>
          </rPr>
          <t>Total Dox Acceptance Amt - Total Paid Amt</t>
        </r>
      </text>
    </comment>
    <comment ref="K262" authorId="0" shapeId="0" xr:uid="{9CA9D0E9-F98B-48C7-B4DC-725C60238758}">
      <text>
        <r>
          <rPr>
            <sz val="10"/>
            <rFont val="Tahoma"/>
            <family val="2"/>
          </rPr>
          <t>Y11012021-15</t>
        </r>
      </text>
    </comment>
    <comment ref="X263" authorId="0" shapeId="0" xr:uid="{CC1B4641-3E17-47A7-80BE-B313EB0B8FAA}">
      <text>
        <r>
          <rPr>
            <sz val="10"/>
            <rFont val="Tahoma"/>
            <family val="2"/>
          </rPr>
          <t>Total Dox Acceptance Amt - Total Paid Amt</t>
        </r>
      </text>
    </comment>
    <comment ref="K264" authorId="0" shapeId="0" xr:uid="{B05D8744-8883-40E6-A657-4931CEA31B09}">
      <text>
        <r>
          <rPr>
            <sz val="10"/>
            <rFont val="Tahoma"/>
            <family val="2"/>
          </rPr>
          <t>Y11012021-17</t>
        </r>
      </text>
    </comment>
    <comment ref="K265" authorId="0" shapeId="0" xr:uid="{5188A44E-7F86-4E13-A236-267ED00C714A}">
      <text>
        <r>
          <rPr>
            <sz val="10"/>
            <rFont val="Tahoma"/>
            <family val="2"/>
          </rPr>
          <t>Y11012021-18</t>
        </r>
      </text>
    </comment>
    <comment ref="K266" authorId="0" shapeId="0" xr:uid="{5A0B7226-17B5-426F-A986-DAA963AD34B9}">
      <text>
        <r>
          <rPr>
            <sz val="10"/>
            <rFont val="Tahoma"/>
            <family val="2"/>
          </rPr>
          <t>Y11302021-16</t>
        </r>
      </text>
    </comment>
    <comment ref="K267" authorId="0" shapeId="0" xr:uid="{ADA88C14-1C85-4A8E-BB06-000BCC39565C}">
      <text>
        <r>
          <rPr>
            <sz val="10"/>
            <rFont val="Tahoma"/>
            <family val="2"/>
          </rPr>
          <t>Y12262021-34</t>
        </r>
      </text>
    </comment>
    <comment ref="K268" authorId="0" shapeId="0" xr:uid="{DF8D7340-5F78-4183-BD0A-B504ECA5A5EE}">
      <text>
        <r>
          <rPr>
            <sz val="10"/>
            <rFont val="Tahoma"/>
            <family val="2"/>
          </rPr>
          <t>Y12012021-119</t>
        </r>
      </text>
    </comment>
    <comment ref="X269" authorId="0" shapeId="0" xr:uid="{0F88DA7E-720C-4028-9AD5-40114884FA3C}">
      <text>
        <r>
          <rPr>
            <sz val="10"/>
            <rFont val="Tahoma"/>
            <family val="2"/>
          </rPr>
          <t>Total Dox Acceptance Amt - Total Paid Amt</t>
        </r>
      </text>
    </comment>
    <comment ref="K270" authorId="0" shapeId="0" xr:uid="{3C24C75A-1908-44AB-822B-A15DD12A9D7B}">
      <text>
        <r>
          <rPr>
            <sz val="10"/>
            <rFont val="Tahoma"/>
            <family val="2"/>
          </rPr>
          <t>Y01032022-40</t>
        </r>
      </text>
    </comment>
    <comment ref="X271" authorId="0" shapeId="0" xr:uid="{C8196B1A-3C81-414D-9804-4B220C23C4F0}">
      <text>
        <r>
          <rPr>
            <sz val="10"/>
            <rFont val="Tahoma"/>
            <family val="2"/>
          </rPr>
          <t>Total Dox Acceptance Amt - Total Paid Amt</t>
        </r>
      </text>
    </comment>
    <comment ref="K272" authorId="0" shapeId="0" xr:uid="{12921617-81A0-4C8D-845D-D1CA71347201}">
      <text>
        <r>
          <rPr>
            <sz val="10"/>
            <rFont val="Tahoma"/>
            <family val="2"/>
          </rPr>
          <t>Y12082021-2</t>
        </r>
      </text>
    </comment>
    <comment ref="X273" authorId="0" shapeId="0" xr:uid="{38372C9E-2F28-4BF8-9473-2756579F8318}">
      <text>
        <r>
          <rPr>
            <sz val="10"/>
            <rFont val="Tahoma"/>
            <family val="2"/>
          </rPr>
          <t>Total Dox Acceptance Amt - Total Paid Amt</t>
        </r>
      </text>
    </comment>
    <comment ref="K274" authorId="0" shapeId="0" xr:uid="{B720D923-8AC0-4C90-8DDE-48D6D2388B68}">
      <text>
        <r>
          <rPr>
            <sz val="10"/>
            <rFont val="Tahoma"/>
            <family val="2"/>
          </rPr>
          <t>Y11302021-15</t>
        </r>
      </text>
    </comment>
    <comment ref="X275" authorId="0" shapeId="0" xr:uid="{206078DF-D37A-490A-8D77-DBCA80FAFAF7}">
      <text>
        <r>
          <rPr>
            <sz val="10"/>
            <rFont val="Tahoma"/>
            <family val="2"/>
          </rPr>
          <t>Total Dox Acceptance Amt - Total Paid Amt</t>
        </r>
      </text>
    </comment>
    <comment ref="K276" authorId="0" shapeId="0" xr:uid="{7B995FD9-1C62-4E7B-BB3B-BABDEB04FF9B}">
      <text>
        <r>
          <rPr>
            <sz val="10"/>
            <rFont val="Tahoma"/>
            <family val="2"/>
          </rPr>
          <t>Y01032022-31</t>
        </r>
      </text>
    </comment>
    <comment ref="X277" authorId="0" shapeId="0" xr:uid="{FA3DEF79-0D56-4278-863E-58C09055D167}">
      <text>
        <r>
          <rPr>
            <sz val="10"/>
            <rFont val="Tahoma"/>
            <family val="2"/>
          </rPr>
          <t>Total Dox Acceptance Amt - Total Paid Amt</t>
        </r>
      </text>
    </comment>
    <comment ref="K278" authorId="0" shapeId="0" xr:uid="{EDACC6BD-32AF-424D-A72E-DE08DDADE4CE}">
      <text>
        <r>
          <rPr>
            <sz val="10"/>
            <rFont val="Tahoma"/>
            <family val="2"/>
          </rPr>
          <t>Y11302021-17</t>
        </r>
      </text>
    </comment>
    <comment ref="K279" authorId="0" shapeId="0" xr:uid="{53895C26-5F07-4AA0-90AD-C7DDC1873955}">
      <text>
        <r>
          <rPr>
            <sz val="10"/>
            <rFont val="Tahoma"/>
            <family val="2"/>
          </rPr>
          <t>Y12022021-2</t>
        </r>
      </text>
    </comment>
    <comment ref="K280" authorId="0" shapeId="0" xr:uid="{AC8F2308-28D5-4AAD-8FF9-70DD88D0925C}">
      <text>
        <r>
          <rPr>
            <sz val="10"/>
            <rFont val="Tahoma"/>
            <family val="2"/>
          </rPr>
          <t>Y01032022-43</t>
        </r>
      </text>
    </comment>
    <comment ref="X281" authorId="0" shapeId="0" xr:uid="{B62D9533-ED60-434D-931E-FEE76EB85AAD}">
      <text>
        <r>
          <rPr>
            <sz val="10"/>
            <rFont val="Tahoma"/>
            <family val="2"/>
          </rPr>
          <t>Total Dox Acceptance Amt - Total Paid Amt</t>
        </r>
      </text>
    </comment>
    <comment ref="K282" authorId="0" shapeId="0" xr:uid="{2DDAB5DF-ED13-4ACF-8CED-1A32AA4F454D}">
      <text>
        <r>
          <rPr>
            <sz val="10"/>
            <rFont val="Tahoma"/>
            <family val="2"/>
          </rPr>
          <t>Y02022022-61</t>
        </r>
      </text>
    </comment>
    <comment ref="X283" authorId="0" shapeId="0" xr:uid="{2F70092E-BC29-4B46-A2E7-CE312130ACA3}">
      <text>
        <r>
          <rPr>
            <sz val="10"/>
            <rFont val="Tahoma"/>
            <family val="2"/>
          </rPr>
          <t>Total Dox Acceptance Amt - Total Paid Amt</t>
        </r>
      </text>
    </comment>
    <comment ref="K284" authorId="0" shapeId="0" xr:uid="{44694276-C944-4B18-A72F-997EC1989208}">
      <text>
        <r>
          <rPr>
            <sz val="10"/>
            <rFont val="Tahoma"/>
            <family val="2"/>
          </rPr>
          <t>Y01032022-44</t>
        </r>
      </text>
    </comment>
    <comment ref="X285" authorId="0" shapeId="0" xr:uid="{183D6B7B-142E-4CF9-B27D-503008985C5C}">
      <text>
        <r>
          <rPr>
            <sz val="10"/>
            <rFont val="Tahoma"/>
            <family val="2"/>
          </rPr>
          <t>Total Dox Acceptance Amt - Total Paid Amt</t>
        </r>
      </text>
    </comment>
    <comment ref="K286" authorId="0" shapeId="0" xr:uid="{2F80150C-ADCC-4646-81B6-5F7EAC193E6B}">
      <text>
        <r>
          <rPr>
            <sz val="10"/>
            <rFont val="Tahoma"/>
            <family val="2"/>
          </rPr>
          <t>Y01032022-33</t>
        </r>
      </text>
    </comment>
    <comment ref="X287" authorId="0" shapeId="0" xr:uid="{401F1F6C-8793-40C8-AD6F-893D53482225}">
      <text>
        <r>
          <rPr>
            <sz val="10"/>
            <rFont val="Tahoma"/>
            <family val="2"/>
          </rPr>
          <t>Total Dox Acceptance Amt - Total Paid Amt</t>
        </r>
      </text>
    </comment>
    <comment ref="K288" authorId="0" shapeId="0" xr:uid="{4F4F1D53-FC2E-48C6-ACF4-936AC6F0DA87}">
      <text>
        <r>
          <rPr>
            <sz val="10"/>
            <rFont val="Tahoma"/>
            <family val="2"/>
          </rPr>
          <t>Y01032022-45</t>
        </r>
      </text>
    </comment>
    <comment ref="K289" authorId="0" shapeId="0" xr:uid="{3215161E-E30A-4A8F-B3C3-1074EA83F92F}">
      <text>
        <r>
          <rPr>
            <sz val="10"/>
            <rFont val="Tahoma"/>
            <family val="2"/>
          </rPr>
          <t>Y01032022-46</t>
        </r>
      </text>
    </comment>
    <comment ref="K290" authorId="0" shapeId="0" xr:uid="{BF0C074E-3A23-4FA8-9F17-C16866B03F11}">
      <text>
        <r>
          <rPr>
            <sz val="10"/>
            <rFont val="Tahoma"/>
            <family val="2"/>
          </rPr>
          <t>Y01032022-47</t>
        </r>
      </text>
    </comment>
    <comment ref="K291" authorId="0" shapeId="0" xr:uid="{3AD899CD-C40C-4CDE-B4D2-B6B23D2D72C7}">
      <text>
        <r>
          <rPr>
            <sz val="10"/>
            <rFont val="Tahoma"/>
            <family val="2"/>
          </rPr>
          <t>Y01032022-46</t>
        </r>
      </text>
    </comment>
    <comment ref="K292" authorId="0" shapeId="0" xr:uid="{63222993-0E6F-429D-9C4C-6CE1ED31046D}">
      <text>
        <r>
          <rPr>
            <sz val="10"/>
            <rFont val="Tahoma"/>
            <family val="2"/>
          </rPr>
          <t>Y02022022-76</t>
        </r>
      </text>
    </comment>
    <comment ref="K293" authorId="0" shapeId="0" xr:uid="{19EBD78A-7940-422B-81F1-D14563C747C6}">
      <text>
        <r>
          <rPr>
            <sz val="10"/>
            <rFont val="Tahoma"/>
            <family val="2"/>
          </rPr>
          <t>Y02022022-76</t>
        </r>
      </text>
    </comment>
    <comment ref="K294" authorId="0" shapeId="0" xr:uid="{DF54D309-1EA5-4FAE-8221-DCA658153E05}">
      <text>
        <r>
          <rPr>
            <sz val="10"/>
            <rFont val="Tahoma"/>
            <family val="2"/>
          </rPr>
          <t>Y02022022-77</t>
        </r>
      </text>
    </comment>
    <comment ref="K295" authorId="0" shapeId="0" xr:uid="{03ECC3D0-2D93-4A13-B2C4-97F3C64C9222}">
      <text>
        <r>
          <rPr>
            <sz val="10"/>
            <rFont val="Tahoma"/>
            <family val="2"/>
          </rPr>
          <t>Y02022022-77</t>
        </r>
      </text>
    </comment>
    <comment ref="K296" authorId="0" shapeId="0" xr:uid="{6BC84852-8D79-44B5-BDB6-463E01609B9A}">
      <text>
        <r>
          <rPr>
            <sz val="10"/>
            <rFont val="Tahoma"/>
            <family val="2"/>
          </rPr>
          <t>Y02022022-78</t>
        </r>
      </text>
    </comment>
    <comment ref="K297" authorId="0" shapeId="0" xr:uid="{7A9F32B7-1CBA-47D2-AE90-5946D7B8834B}">
      <text>
        <r>
          <rPr>
            <sz val="10"/>
            <rFont val="Tahoma"/>
            <family val="2"/>
          </rPr>
          <t>Y02022022-78</t>
        </r>
      </text>
    </comment>
    <comment ref="K298" authorId="0" shapeId="0" xr:uid="{0A100624-58E2-4543-B0FB-695CD0FB77BF}">
      <text>
        <r>
          <rPr>
            <sz val="10"/>
            <rFont val="Tahoma"/>
            <family val="2"/>
          </rPr>
          <t>Y02022022-79</t>
        </r>
      </text>
    </comment>
    <comment ref="K299" authorId="0" shapeId="0" xr:uid="{60786AA8-68DE-49D8-8BBF-ED484AA2022F}">
      <text>
        <r>
          <rPr>
            <sz val="10"/>
            <rFont val="Tahoma"/>
            <family val="2"/>
          </rPr>
          <t>Y02022022-78</t>
        </r>
      </text>
    </comment>
    <comment ref="K300" authorId="0" shapeId="0" xr:uid="{FD0503E7-525C-4D1E-BFD7-DF0AEE625019}">
      <text>
        <r>
          <rPr>
            <sz val="10"/>
            <rFont val="Tahoma"/>
            <family val="2"/>
          </rPr>
          <t>Y02222022-24</t>
        </r>
      </text>
    </comment>
    <comment ref="K301" authorId="0" shapeId="0" xr:uid="{6F28F173-6DEE-42A3-A4C4-90075CA92D6B}">
      <text>
        <r>
          <rPr>
            <sz val="10"/>
            <rFont val="Tahoma"/>
            <family val="2"/>
          </rPr>
          <t>Y02222022-24</t>
        </r>
      </text>
    </comment>
    <comment ref="K302" authorId="0" shapeId="0" xr:uid="{D925E39E-FF4B-4FD7-B10C-E263E97F1578}">
      <text>
        <r>
          <rPr>
            <sz val="10"/>
            <rFont val="Tahoma"/>
            <family val="2"/>
          </rPr>
          <t>Y02222022-24</t>
        </r>
      </text>
    </comment>
    <comment ref="K303" authorId="0" shapeId="0" xr:uid="{0A84811D-B565-4045-8F22-14F87934B19B}">
      <text>
        <r>
          <rPr>
            <sz val="10"/>
            <rFont val="Tahoma"/>
            <family val="2"/>
          </rPr>
          <t>Y02222022-24</t>
        </r>
      </text>
    </comment>
    <comment ref="X304" authorId="0" shapeId="0" xr:uid="{F811CF2B-0039-41FD-B1E2-053A50386591}">
      <text>
        <r>
          <rPr>
            <sz val="10"/>
            <rFont val="Tahoma"/>
            <family val="2"/>
          </rPr>
          <t>Total Dox Acceptance Amt - Total Paid Amt</t>
        </r>
      </text>
    </comment>
    <comment ref="K305" authorId="0" shapeId="0" xr:uid="{A87DE54E-43B2-4E56-8F3A-B375CE39B266}">
      <text>
        <r>
          <rPr>
            <sz val="10"/>
            <rFont val="Tahoma"/>
            <family val="2"/>
          </rPr>
          <t>Y01032022-49</t>
        </r>
      </text>
    </comment>
    <comment ref="K306" authorId="0" shapeId="0" xr:uid="{5906AEB8-6C43-4E7F-B686-D6458572F1FD}">
      <text>
        <r>
          <rPr>
            <sz val="10"/>
            <rFont val="Tahoma"/>
            <family val="2"/>
          </rPr>
          <t>Y01032022-50</t>
        </r>
      </text>
    </comment>
    <comment ref="K307" authorId="0" shapeId="0" xr:uid="{B2E821CB-C8B9-4FE7-ABEB-3939EB4036E9}">
      <text>
        <r>
          <rPr>
            <sz val="10"/>
            <rFont val="Tahoma"/>
            <family val="2"/>
          </rPr>
          <t>Y01032022-52</t>
        </r>
      </text>
    </comment>
    <comment ref="K308" authorId="0" shapeId="0" xr:uid="{51C1CA77-6BCC-498D-B30F-54B2113F4B74}">
      <text>
        <r>
          <rPr>
            <sz val="10"/>
            <rFont val="Tahoma"/>
            <family val="2"/>
          </rPr>
          <t>Y01032022-51</t>
        </r>
      </text>
    </comment>
    <comment ref="K309" authorId="0" shapeId="0" xr:uid="{4B620831-6927-4D3C-9EF3-8B62DD3E126F}">
      <text>
        <r>
          <rPr>
            <sz val="10"/>
            <rFont val="Tahoma"/>
            <family val="2"/>
          </rPr>
          <t>Y02022022-80</t>
        </r>
      </text>
    </comment>
    <comment ref="K310" authorId="0" shapeId="0" xr:uid="{BFA903EF-B9BF-4514-AA41-9C5E3C8822BD}">
      <text>
        <r>
          <rPr>
            <sz val="10"/>
            <rFont val="Tahoma"/>
            <family val="2"/>
          </rPr>
          <t>Y02022022-81</t>
        </r>
      </text>
    </comment>
    <comment ref="K311" authorId="0" shapeId="0" xr:uid="{258335C7-69DE-4858-98F9-23AF61A7010E}">
      <text>
        <r>
          <rPr>
            <sz val="10"/>
            <rFont val="Tahoma"/>
            <family val="2"/>
          </rPr>
          <t>Y02022022-85</t>
        </r>
      </text>
    </comment>
    <comment ref="K312" authorId="0" shapeId="0" xr:uid="{903C6746-500F-4855-A3C0-4EE0EC36143F}">
      <text>
        <r>
          <rPr>
            <sz val="10"/>
            <rFont val="Tahoma"/>
            <family val="2"/>
          </rPr>
          <t>Y02022022-84</t>
        </r>
      </text>
    </comment>
    <comment ref="K313" authorId="0" shapeId="0" xr:uid="{01EB8590-57A4-4B34-9543-456B0D99D036}">
      <text>
        <r>
          <rPr>
            <sz val="10"/>
            <rFont val="Tahoma"/>
            <family val="2"/>
          </rPr>
          <t>Y02022022-83</t>
        </r>
      </text>
    </comment>
    <comment ref="K314" authorId="0" shapeId="0" xr:uid="{98BA34EC-44C9-438E-88F2-C220D12EDAD0}">
      <text>
        <r>
          <rPr>
            <sz val="10"/>
            <rFont val="Tahoma"/>
            <family val="2"/>
          </rPr>
          <t>Y02222022-28</t>
        </r>
      </text>
    </comment>
    <comment ref="K315" authorId="0" shapeId="0" xr:uid="{8760C265-9D69-4A89-AD69-90673F3495EF}">
      <text>
        <r>
          <rPr>
            <sz val="10"/>
            <rFont val="Tahoma"/>
            <family val="2"/>
          </rPr>
          <t>Y02222022-27</t>
        </r>
      </text>
    </comment>
    <comment ref="K316" authorId="0" shapeId="0" xr:uid="{F2DA8A67-BE30-41E4-B56F-420FB64341E8}">
      <text>
        <r>
          <rPr>
            <sz val="10"/>
            <rFont val="Tahoma"/>
            <family val="2"/>
          </rPr>
          <t>Y02022022-82</t>
        </r>
      </text>
    </comment>
    <comment ref="K317" authorId="0" shapeId="0" xr:uid="{B3B78698-D3B2-4CD8-B3E9-B30D05AEE446}">
      <text>
        <r>
          <rPr>
            <sz val="10"/>
            <rFont val="Tahoma"/>
            <family val="2"/>
          </rPr>
          <t>Y02222022-26</t>
        </r>
      </text>
    </comment>
    <comment ref="X318" authorId="0" shapeId="0" xr:uid="{24819157-E241-4AA5-B162-6050F0B3A82A}">
      <text>
        <r>
          <rPr>
            <sz val="10"/>
            <rFont val="Tahoma"/>
            <family val="2"/>
          </rPr>
          <t>Total Dox Acceptance Amt - Total Paid Amt</t>
        </r>
      </text>
    </comment>
    <comment ref="K319" authorId="0" shapeId="0" xr:uid="{95A393E1-226C-4CBC-8533-B04D7C8EABE4}">
      <text>
        <r>
          <rPr>
            <sz val="10"/>
            <rFont val="Tahoma"/>
            <family val="2"/>
          </rPr>
          <t>Y02022022-86</t>
        </r>
      </text>
    </comment>
    <comment ref="X320" authorId="0" shapeId="0" xr:uid="{B9A7919D-C229-4F85-A39E-149B1EED523C}">
      <text>
        <r>
          <rPr>
            <sz val="10"/>
            <rFont val="Tahoma"/>
            <family val="2"/>
          </rPr>
          <t>Total Dox Acceptance Amt - Total Paid Amt</t>
        </r>
      </text>
    </comment>
    <comment ref="K321" authorId="0" shapeId="0" xr:uid="{F22C7BCB-F907-40B9-B9D9-8B3D875C0124}">
      <text>
        <r>
          <rPr>
            <sz val="10"/>
            <rFont val="Tahoma"/>
            <family val="2"/>
          </rPr>
          <t>Y04102022-4</t>
        </r>
      </text>
    </comment>
    <comment ref="X322" authorId="0" shapeId="0" xr:uid="{BD5AC088-A662-430A-8044-F3CC6C25F989}">
      <text>
        <r>
          <rPr>
            <sz val="10"/>
            <rFont val="Tahoma"/>
            <family val="2"/>
          </rPr>
          <t>Total Dox Acceptance Amt - Total Paid Amt</t>
        </r>
      </text>
    </comment>
    <comment ref="K323" authorId="0" shapeId="0" xr:uid="{D8C67B2A-02C4-4372-B53C-4BFC69E9F479}">
      <text>
        <r>
          <rPr>
            <sz val="10"/>
            <rFont val="Tahoma"/>
            <family val="2"/>
          </rPr>
          <t>Y01012022-3</t>
        </r>
      </text>
    </comment>
    <comment ref="K324" authorId="0" shapeId="0" xr:uid="{C97132CA-0149-4594-96DB-A32ECED4ED9B}">
      <text>
        <r>
          <rPr>
            <sz val="10"/>
            <rFont val="Tahoma"/>
            <family val="2"/>
          </rPr>
          <t>Y01032022-53</t>
        </r>
      </text>
    </comment>
    <comment ref="K325" authorId="0" shapeId="0" xr:uid="{51C4120A-DFD8-438F-8796-12EE82AE0723}">
      <text>
        <r>
          <rPr>
            <sz val="10"/>
            <rFont val="Tahoma"/>
            <family val="2"/>
          </rPr>
          <t>Y01032022-54</t>
        </r>
      </text>
    </comment>
    <comment ref="K326" authorId="0" shapeId="0" xr:uid="{530FCFDF-E962-43CF-80DF-5719C7E9D64A}">
      <text>
        <r>
          <rPr>
            <sz val="10"/>
            <rFont val="Tahoma"/>
            <family val="2"/>
          </rPr>
          <t>Y01032022-55</t>
        </r>
      </text>
    </comment>
    <comment ref="K327" authorId="0" shapeId="0" xr:uid="{11334CE9-7ABB-46F3-9EA1-8686CE51F049}">
      <text>
        <r>
          <rPr>
            <sz val="10"/>
            <rFont val="Tahoma"/>
            <family val="2"/>
          </rPr>
          <t>Y02022022-39</t>
        </r>
      </text>
    </comment>
    <comment ref="K328" authorId="0" shapeId="0" xr:uid="{EC25C858-9089-4940-B7DF-2BB1A8A92F9B}">
      <text>
        <r>
          <rPr>
            <sz val="10"/>
            <rFont val="Tahoma"/>
            <family val="2"/>
          </rPr>
          <t>Y02222022-29</t>
        </r>
      </text>
    </comment>
    <comment ref="K329" authorId="0" shapeId="0" xr:uid="{82CA358B-CC68-4FF5-BC2D-8DB03309CEA5}">
      <text>
        <r>
          <rPr>
            <sz val="10"/>
            <rFont val="Tahoma"/>
            <family val="2"/>
          </rPr>
          <t>Y02022022-89</t>
        </r>
      </text>
    </comment>
    <comment ref="X330" authorId="0" shapeId="0" xr:uid="{7105318A-2360-4499-8C71-289C6694A033}">
      <text>
        <r>
          <rPr>
            <sz val="10"/>
            <rFont val="Tahoma"/>
            <family val="2"/>
          </rPr>
          <t>Total Dox Acceptance Amt - Total Paid Amt</t>
        </r>
      </text>
    </comment>
    <comment ref="K331" authorId="0" shapeId="0" xr:uid="{F7D14C50-C771-4304-9674-7B3E6913A078}">
      <text>
        <r>
          <rPr>
            <sz val="10"/>
            <rFont val="Tahoma"/>
            <family val="2"/>
          </rPr>
          <t>Y05242022-7</t>
        </r>
      </text>
    </comment>
    <comment ref="K332" authorId="0" shapeId="0" xr:uid="{3B6EFE72-3E90-4565-A37F-C654D262E9B2}">
      <text/>
    </comment>
    <comment ref="X333" authorId="0" shapeId="0" xr:uid="{F335E04C-452E-40B5-9166-06673166C5F9}">
      <text>
        <r>
          <rPr>
            <sz val="10"/>
            <rFont val="Tahoma"/>
            <family val="2"/>
          </rPr>
          <t>Total Dox Acceptance Amt - Total Paid Amt</t>
        </r>
      </text>
    </comment>
    <comment ref="K334" authorId="0" shapeId="0" xr:uid="{6544C4B0-4A09-4B42-9450-B78D2BB4BCFA}">
      <text>
        <r>
          <rPr>
            <sz val="10"/>
            <rFont val="Tahoma"/>
            <family val="2"/>
          </rPr>
          <t>Y01032022-57</t>
        </r>
      </text>
    </comment>
    <comment ref="K335" authorId="0" shapeId="0" xr:uid="{A59240D2-064F-411D-B6D9-2091B0CD5D10}">
      <text>
        <r>
          <rPr>
            <sz val="10"/>
            <rFont val="Tahoma"/>
            <family val="2"/>
          </rPr>
          <t>Y02022022-91</t>
        </r>
      </text>
    </comment>
    <comment ref="K336" authorId="0" shapeId="0" xr:uid="{CD7AC1E5-E6C4-4924-BE47-633E9AF962BA}">
      <text>
        <r>
          <rPr>
            <sz val="10"/>
            <rFont val="Tahoma"/>
            <family val="2"/>
          </rPr>
          <t>Y02222022-31</t>
        </r>
      </text>
    </comment>
    <comment ref="K337" authorId="0" shapeId="0" xr:uid="{F0D31F47-D159-434C-89B7-79CEB767E171}">
      <text>
        <r>
          <rPr>
            <sz val="10"/>
            <rFont val="Tahoma"/>
            <family val="2"/>
          </rPr>
          <t>Y02222022-32</t>
        </r>
      </text>
    </comment>
    <comment ref="K338" authorId="0" shapeId="0" xr:uid="{91F1901C-1431-4C99-BAEA-2488E8AD95EF}">
      <text>
        <r>
          <rPr>
            <sz val="10"/>
            <rFont val="Tahoma"/>
            <family val="2"/>
          </rPr>
          <t>Y04112022-117</t>
        </r>
      </text>
    </comment>
    <comment ref="K339" authorId="0" shapeId="0" xr:uid="{F21C064F-7D98-4C49-963F-7A4479E13AFE}">
      <text>
        <r>
          <rPr>
            <sz val="10"/>
            <rFont val="Tahoma"/>
            <family val="2"/>
          </rPr>
          <t>Y04112022-118</t>
        </r>
      </text>
    </comment>
    <comment ref="X340" authorId="0" shapeId="0" xr:uid="{71F148BA-4723-4DEC-BA7B-AF5D48C27A54}">
      <text>
        <r>
          <rPr>
            <sz val="10"/>
            <rFont val="Tahoma"/>
            <family val="2"/>
          </rPr>
          <t>Total Dox Acceptance Amt - Total Paid Amt</t>
        </r>
      </text>
    </comment>
    <comment ref="K341" authorId="0" shapeId="0" xr:uid="{FAE8116D-2AD7-45C3-9C96-5D90515E0DC2}">
      <text>
        <r>
          <rPr>
            <sz val="10"/>
            <rFont val="Tahoma"/>
            <family val="2"/>
          </rPr>
          <t>Y02032022-1</t>
        </r>
      </text>
    </comment>
    <comment ref="K342" authorId="0" shapeId="0" xr:uid="{229ADA17-3F4C-4CC2-841B-3B00A13A2CD8}">
      <text>
        <r>
          <rPr>
            <sz val="10"/>
            <rFont val="Tahoma"/>
            <family val="2"/>
          </rPr>
          <t>Y02032022-2</t>
        </r>
      </text>
    </comment>
    <comment ref="K343" authorId="0" shapeId="0" xr:uid="{08DB5CD1-C246-4452-B410-39582DDBD59B}">
      <text>
        <r>
          <rPr>
            <sz val="10"/>
            <rFont val="Tahoma"/>
            <family val="2"/>
          </rPr>
          <t>Y02032022-3</t>
        </r>
      </text>
    </comment>
    <comment ref="K344" authorId="0" shapeId="0" xr:uid="{5E54EE9E-F815-4FC6-9817-2355185FF53F}">
      <text>
        <r>
          <rPr>
            <sz val="10"/>
            <rFont val="Tahoma"/>
            <family val="2"/>
          </rPr>
          <t>Y02222022-30</t>
        </r>
      </text>
    </comment>
    <comment ref="K345" authorId="0" shapeId="0" xr:uid="{B523902A-BDED-4D92-A806-0950D61C71A0}">
      <text>
        <r>
          <rPr>
            <sz val="10"/>
            <rFont val="Tahoma"/>
            <family val="2"/>
          </rPr>
          <t>Y04122022-73</t>
        </r>
      </text>
    </comment>
    <comment ref="X346" authorId="0" shapeId="0" xr:uid="{8C9403C9-EAD7-4EC1-ABEE-57678AED877D}">
      <text>
        <r>
          <rPr>
            <sz val="10"/>
            <rFont val="Tahoma"/>
            <family val="2"/>
          </rPr>
          <t>Total Dox Acceptance Amt - Total Paid Amt</t>
        </r>
      </text>
    </comment>
    <comment ref="K347" authorId="0" shapeId="0" xr:uid="{D6011BC5-2D90-4080-9F85-E5A3AB2CA13A}">
      <text>
        <r>
          <rPr>
            <sz val="10"/>
            <rFont val="Tahoma"/>
            <family val="2"/>
          </rPr>
          <t>Y04112022-119</t>
        </r>
      </text>
    </comment>
    <comment ref="X348" authorId="0" shapeId="0" xr:uid="{B8C84C7F-D5D8-4940-855A-4CD05BBCC3A8}">
      <text>
        <r>
          <rPr>
            <sz val="10"/>
            <rFont val="Tahoma"/>
            <family val="2"/>
          </rPr>
          <t>Total Dox Acceptance Amt - Total Paid Amt</t>
        </r>
      </text>
    </comment>
    <comment ref="K349" authorId="0" shapeId="0" xr:uid="{45241D04-12E8-4721-8B7B-A6D04D0ED36B}">
      <text>
        <r>
          <rPr>
            <sz val="10"/>
            <rFont val="Tahoma"/>
            <family val="2"/>
          </rPr>
          <t>Y06022022-1</t>
        </r>
      </text>
    </comment>
    <comment ref="X350" authorId="0" shapeId="0" xr:uid="{C669CC9C-3BCE-406D-AE6B-3A5B47C16347}">
      <text>
        <r>
          <rPr>
            <sz val="10"/>
            <rFont val="Tahoma"/>
            <family val="2"/>
          </rPr>
          <t>Total Dox Acceptance Amt - Total Paid Amt</t>
        </r>
      </text>
    </comment>
    <comment ref="K351" authorId="0" shapeId="0" xr:uid="{F212FB13-2007-48C6-959B-B275D6819BA2}">
      <text>
        <r>
          <rPr>
            <sz val="10"/>
            <rFont val="Tahoma"/>
            <family val="2"/>
          </rPr>
          <t>Y05072022-1</t>
        </r>
      </text>
    </comment>
    <comment ref="X352" authorId="0" shapeId="0" xr:uid="{A96B0709-6F44-4E97-87AC-E01F2B946E7B}">
      <text>
        <r>
          <rPr>
            <sz val="10"/>
            <rFont val="Tahoma"/>
            <family val="2"/>
          </rPr>
          <t>Total Dox Acceptance Amt - Total Paid Amt</t>
        </r>
      </text>
    </comment>
    <comment ref="K353" authorId="0" shapeId="0" xr:uid="{D1DD53A0-0581-446D-99ED-3986E976FBF0}">
      <text>
        <r>
          <rPr>
            <sz val="10"/>
            <rFont val="Tahoma"/>
            <family val="2"/>
          </rPr>
          <t>Y01042022-80</t>
        </r>
      </text>
    </comment>
    <comment ref="X354" authorId="0" shapeId="0" xr:uid="{95CA5494-0A71-4552-B6BC-D965804A0BDC}">
      <text>
        <r>
          <rPr>
            <sz val="10"/>
            <rFont val="Tahoma"/>
            <family val="2"/>
          </rPr>
          <t>Total Dox Acceptance Amt - Total Paid Amt</t>
        </r>
      </text>
    </comment>
    <comment ref="K355" authorId="0" shapeId="0" xr:uid="{7B0BA871-0A1F-47D7-959C-A6885B9403F3}">
      <text>
        <r>
          <rPr>
            <sz val="10"/>
            <rFont val="Tahoma"/>
            <family val="2"/>
          </rPr>
          <t>Y06022022-2</t>
        </r>
      </text>
    </comment>
    <comment ref="X356" authorId="0" shapeId="0" xr:uid="{740DD163-4983-4412-92C9-6F8C41FA93E4}">
      <text>
        <r>
          <rPr>
            <sz val="10"/>
            <rFont val="Tahoma"/>
            <family val="2"/>
          </rPr>
          <t>Total Dox Acceptance Amt - Total Paid Amt</t>
        </r>
      </text>
    </comment>
    <comment ref="K357" authorId="0" shapeId="0" xr:uid="{DD4A4D48-1B12-4019-A3D5-81AE186CE319}">
      <text>
        <r>
          <rPr>
            <sz val="10"/>
            <rFont val="Tahoma"/>
            <family val="2"/>
          </rPr>
          <t>Y02032022-57</t>
        </r>
      </text>
    </comment>
    <comment ref="K358" authorId="0" shapeId="0" xr:uid="{3D442D90-8922-4DDB-AB01-FAC45A7A4C28}">
      <text>
        <r>
          <rPr>
            <sz val="10"/>
            <rFont val="Tahoma"/>
            <family val="2"/>
          </rPr>
          <t>Y02222022-34</t>
        </r>
      </text>
    </comment>
    <comment ref="K359" authorId="0" shapeId="0" xr:uid="{C4E9F408-8F8E-4354-9282-6D4B5870F312}">
      <text>
        <r>
          <rPr>
            <sz val="10"/>
            <rFont val="Tahoma"/>
            <family val="2"/>
          </rPr>
          <t>Y02222022-35</t>
        </r>
      </text>
    </comment>
    <comment ref="K360" authorId="0" shapeId="0" xr:uid="{2218A7B6-6790-4558-B2F8-E7D7B880EA77}">
      <text>
        <r>
          <rPr>
            <sz val="10"/>
            <rFont val="Tahoma"/>
            <family val="2"/>
          </rPr>
          <t>Y02272022-74</t>
        </r>
      </text>
    </comment>
    <comment ref="K361" authorId="0" shapeId="0" xr:uid="{39C33418-CC16-4A8F-A96D-C0D483086FF4}">
      <text>
        <r>
          <rPr>
            <sz val="10"/>
            <rFont val="Tahoma"/>
            <family val="2"/>
          </rPr>
          <t>Y02222022-33</t>
        </r>
      </text>
    </comment>
    <comment ref="K362" authorId="0" shapeId="0" xr:uid="{5085627B-80CD-42D0-969F-9648DF6BCBB3}">
      <text>
        <r>
          <rPr>
            <sz val="10"/>
            <rFont val="Tahoma"/>
            <family val="2"/>
          </rPr>
          <t>Y02222022-36</t>
        </r>
      </text>
    </comment>
    <comment ref="K363" authorId="0" shapeId="0" xr:uid="{B22BFEA1-61C7-4A0A-AF52-C9C74AF47479}">
      <text>
        <r>
          <rPr>
            <sz val="10"/>
            <rFont val="Tahoma"/>
            <family val="2"/>
          </rPr>
          <t>Y02272022-75</t>
        </r>
      </text>
    </comment>
    <comment ref="X364" authorId="0" shapeId="0" xr:uid="{07523D83-0BB6-425F-8D09-3D82980C5FBD}">
      <text>
        <r>
          <rPr>
            <sz val="10"/>
            <rFont val="Tahoma"/>
            <family val="2"/>
          </rPr>
          <t>Total Dox Acceptance Amt - Total Paid Amt</t>
        </r>
      </text>
    </comment>
    <comment ref="K365" authorId="0" shapeId="0" xr:uid="{6F623854-1815-441C-90F3-CF75EA4378B9}">
      <text>
        <r>
          <rPr>
            <sz val="10"/>
            <rFont val="Tahoma"/>
            <family val="2"/>
          </rPr>
          <t>Y04112022-121</t>
        </r>
      </text>
    </comment>
    <comment ref="X366" authorId="0" shapeId="0" xr:uid="{C0B1C87F-C184-4184-9AC7-8E1EB4845EA8}">
      <text>
        <r>
          <rPr>
            <sz val="10"/>
            <rFont val="Tahoma"/>
            <family val="2"/>
          </rPr>
          <t>Total Dox Acceptance Amt - Total Paid Amt</t>
        </r>
      </text>
    </comment>
    <comment ref="K367" authorId="0" shapeId="0" xr:uid="{443A8605-CAA4-4A5D-A8A8-1409944568AC}">
      <text>
        <r>
          <rPr>
            <sz val="10"/>
            <rFont val="Tahoma"/>
            <family val="2"/>
          </rPr>
          <t>Y02222022-21</t>
        </r>
      </text>
    </comment>
    <comment ref="X368" authorId="0" shapeId="0" xr:uid="{5CB06F72-B844-41DA-9584-8C5358E55947}">
      <text>
        <r>
          <rPr>
            <sz val="10"/>
            <rFont val="Tahoma"/>
            <family val="2"/>
          </rPr>
          <t>Total Dox Acceptance Amt - Total Paid Amt</t>
        </r>
      </text>
    </comment>
    <comment ref="X370" authorId="0" shapeId="0" xr:uid="{8DF0DF2E-0962-4BC3-892B-4D590C634FF1}">
      <text>
        <r>
          <rPr>
            <sz val="10"/>
            <rFont val="Tahoma"/>
            <family val="2"/>
          </rPr>
          <t>Total Dox Acceptance Amt - Total Paid Amt</t>
        </r>
      </text>
    </comment>
    <comment ref="K371" authorId="0" shapeId="0" xr:uid="{C2C30C5E-6C76-444C-B3A3-4F94A5452175}">
      <text>
        <r>
          <rPr>
            <sz val="10"/>
            <rFont val="Tahoma"/>
            <family val="2"/>
          </rPr>
          <t>Y02222022-37</t>
        </r>
      </text>
    </comment>
    <comment ref="K372" authorId="0" shapeId="0" xr:uid="{44E4F2A1-80B9-4B81-8E58-99D01B1CAF69}">
      <text>
        <r>
          <rPr>
            <sz val="10"/>
            <rFont val="Tahoma"/>
            <family val="2"/>
          </rPr>
          <t>Y02222022-38</t>
        </r>
      </text>
    </comment>
    <comment ref="K373" authorId="0" shapeId="0" xr:uid="{13C2E5F5-2952-44B5-9B91-097CC8124B40}">
      <text>
        <r>
          <rPr>
            <sz val="10"/>
            <rFont val="Tahoma"/>
            <family val="2"/>
          </rPr>
          <t>Y04112022-122</t>
        </r>
      </text>
    </comment>
    <comment ref="X374" authorId="0" shapeId="0" xr:uid="{09463175-3798-4F79-9A19-6813D7E82512}">
      <text>
        <r>
          <rPr>
            <sz val="10"/>
            <rFont val="Tahoma"/>
            <family val="2"/>
          </rPr>
          <t>Total Dox Acceptance Amt - Total Paid Amt</t>
        </r>
      </text>
    </comment>
    <comment ref="K375" authorId="0" shapeId="0" xr:uid="{80B0DC73-4AD3-4E34-96E2-A3BFB9A35215}">
      <text>
        <r>
          <rPr>
            <sz val="10"/>
            <rFont val="Tahoma"/>
            <family val="2"/>
          </rPr>
          <t>Y02222022-22</t>
        </r>
      </text>
    </comment>
    <comment ref="X376" authorId="0" shapeId="0" xr:uid="{5CAD2775-0CB4-4B7E-92F4-47CE9DF4A97D}">
      <text>
        <r>
          <rPr>
            <sz val="10"/>
            <rFont val="Tahoma"/>
            <family val="2"/>
          </rPr>
          <t>Total Dox Acceptance Amt - Total Paid Amt</t>
        </r>
      </text>
    </comment>
    <comment ref="K377" authorId="0" shapeId="0" xr:uid="{AC68E37B-A397-4919-99A5-5854FDEEC242}">
      <text>
        <r>
          <rPr>
            <sz val="10"/>
            <rFont val="Tahoma"/>
            <family val="2"/>
          </rPr>
          <t>Y04112022-152</t>
        </r>
      </text>
    </comment>
    <comment ref="X378" authorId="0" shapeId="0" xr:uid="{70915351-CAD1-4AFE-BC4C-A590FC5CBC79}">
      <text>
        <r>
          <rPr>
            <sz val="10"/>
            <rFont val="Tahoma"/>
            <family val="2"/>
          </rPr>
          <t>Total Dox Acceptance Amt - Total Paid Amt</t>
        </r>
      </text>
    </comment>
    <comment ref="K379" authorId="0" shapeId="0" xr:uid="{8B8416F3-FC85-4FFC-BDF5-43ABE1C84B42}">
      <text>
        <r>
          <rPr>
            <sz val="10"/>
            <rFont val="Tahoma"/>
            <family val="2"/>
          </rPr>
          <t>Y02222022-39</t>
        </r>
      </text>
    </comment>
    <comment ref="K380" authorId="0" shapeId="0" xr:uid="{722FCE78-2352-419D-A416-D80D5AF88F2C}">
      <text>
        <r>
          <rPr>
            <sz val="10"/>
            <rFont val="Tahoma"/>
            <family val="2"/>
          </rPr>
          <t>Y02222022-23</t>
        </r>
      </text>
    </comment>
    <comment ref="K381" authorId="0" shapeId="0" xr:uid="{1FBB9E83-E02E-4063-9FC8-4CA1F1F14CC9}">
      <text>
        <r>
          <rPr>
            <sz val="10"/>
            <rFont val="Tahoma"/>
            <family val="2"/>
          </rPr>
          <t>Y02272022-76</t>
        </r>
      </text>
    </comment>
    <comment ref="K382" authorId="0" shapeId="0" xr:uid="{D0214457-DE00-40C7-ACA3-A9634547F51D}">
      <text>
        <r>
          <rPr>
            <sz val="10"/>
            <rFont val="Tahoma"/>
            <family val="2"/>
          </rPr>
          <t>Y04112022-125</t>
        </r>
      </text>
    </comment>
    <comment ref="K383" authorId="0" shapeId="0" xr:uid="{4FE07B5C-8F2F-47A5-A755-21E1DE310BAE}">
      <text>
        <r>
          <rPr>
            <sz val="10"/>
            <rFont val="Tahoma"/>
            <family val="2"/>
          </rPr>
          <t>Y04112022-126</t>
        </r>
      </text>
    </comment>
    <comment ref="X384" authorId="0" shapeId="0" xr:uid="{B920555C-8338-4540-85CA-8EB62D5E3163}">
      <text>
        <r>
          <rPr>
            <sz val="10"/>
            <rFont val="Tahoma"/>
            <family val="2"/>
          </rPr>
          <t>Total Dox Acceptance Amt - Total Paid Amt</t>
        </r>
      </text>
    </comment>
    <comment ref="K385" authorId="0" shapeId="0" xr:uid="{19F09921-7C8B-4F59-940D-451304B9DC4C}">
      <text>
        <r>
          <rPr>
            <sz val="10"/>
            <rFont val="Tahoma"/>
            <family val="2"/>
          </rPr>
          <t>Y03012022-3</t>
        </r>
      </text>
    </comment>
    <comment ref="K386" authorId="0" shapeId="0" xr:uid="{AF485DF2-F0B0-44AE-BD49-6C4C0A77B57D}">
      <text>
        <r>
          <rPr>
            <sz val="10"/>
            <rFont val="Tahoma"/>
            <family val="2"/>
          </rPr>
          <t>Y03012022-4</t>
        </r>
      </text>
    </comment>
    <comment ref="K387" authorId="0" shapeId="0" xr:uid="{185B7623-674F-4EC8-9BAB-36AE033676A9}">
      <text>
        <r>
          <rPr>
            <sz val="10"/>
            <rFont val="Tahoma"/>
            <family val="2"/>
          </rPr>
          <t>Y03012022-6</t>
        </r>
      </text>
    </comment>
    <comment ref="K388" authorId="0" shapeId="0" xr:uid="{9A3E9542-63AE-4E28-A42E-CCDE52F6D37A}">
      <text>
        <r>
          <rPr>
            <sz val="10"/>
            <rFont val="Tahoma"/>
            <family val="2"/>
          </rPr>
          <t>Y03012022-5</t>
        </r>
      </text>
    </comment>
    <comment ref="K389" authorId="0" shapeId="0" xr:uid="{E56BDF43-B895-4FA0-B448-12A5CB367913}">
      <text>
        <r>
          <rPr>
            <sz val="10"/>
            <rFont val="Tahoma"/>
            <family val="2"/>
          </rPr>
          <t>Y04112022-123</t>
        </r>
      </text>
    </comment>
    <comment ref="K390" authorId="0" shapeId="0" xr:uid="{4D9201C6-7F99-4607-ADF4-45D56F05A706}">
      <text>
        <r>
          <rPr>
            <sz val="10"/>
            <rFont val="Tahoma"/>
            <family val="2"/>
          </rPr>
          <t>Y04122022-71</t>
        </r>
      </text>
    </comment>
    <comment ref="K391" authorId="0" shapeId="0" xr:uid="{B272A084-920A-419F-9602-80ECA6513F54}">
      <text>
        <r>
          <rPr>
            <sz val="10"/>
            <rFont val="Tahoma"/>
            <family val="2"/>
          </rPr>
          <t>Y04122022-71</t>
        </r>
      </text>
    </comment>
    <comment ref="K392" authorId="0" shapeId="0" xr:uid="{95F16A96-D65B-4237-B0B8-50498B680455}">
      <text>
        <r>
          <rPr>
            <sz val="10"/>
            <rFont val="Tahoma"/>
            <family val="2"/>
          </rPr>
          <t>Y04112022-124</t>
        </r>
      </text>
    </comment>
    <comment ref="K393" authorId="0" shapeId="0" xr:uid="{3DAD5C33-0050-4B81-86B6-3D797E84AE22}">
      <text>
        <r>
          <rPr>
            <sz val="10"/>
            <rFont val="Tahoma"/>
            <family val="2"/>
          </rPr>
          <t>Y04122022-74</t>
        </r>
      </text>
    </comment>
    <comment ref="K394" authorId="0" shapeId="0" xr:uid="{5F49A4BF-B484-4DDA-9945-9B42788E0690}">
      <text>
        <r>
          <rPr>
            <sz val="10"/>
            <rFont val="Tahoma"/>
            <family val="2"/>
          </rPr>
          <t>Y06022022-3</t>
        </r>
      </text>
    </comment>
    <comment ref="X395" authorId="0" shapeId="0" xr:uid="{F5020037-92A2-4DF5-97E6-C239C19BFDD5}">
      <text>
        <r>
          <rPr>
            <sz val="10"/>
            <rFont val="Tahoma"/>
            <family val="2"/>
          </rPr>
          <t>Total Dox Acceptance Amt - Total Paid Amt</t>
        </r>
      </text>
    </comment>
    <comment ref="K396" authorId="0" shapeId="0" xr:uid="{26C836AA-4FD3-4E49-9448-6F58F5539ABA}">
      <text>
        <r>
          <rPr>
            <sz val="10"/>
            <rFont val="Tahoma"/>
            <family val="2"/>
          </rPr>
          <t>Y04112022-127</t>
        </r>
      </text>
    </comment>
    <comment ref="X397" authorId="0" shapeId="0" xr:uid="{B7770395-9347-4774-8A19-756B6893DE7D}">
      <text>
        <r>
          <rPr>
            <sz val="10"/>
            <rFont val="Tahoma"/>
            <family val="2"/>
          </rPr>
          <t>Total Dox Acceptance Amt - Total Paid Amt</t>
        </r>
      </text>
    </comment>
    <comment ref="K398" authorId="0" shapeId="0" xr:uid="{ED44CB36-B35A-46DB-9059-EB8F4CBACA7B}">
      <text>
        <r>
          <rPr>
            <sz val="10"/>
            <rFont val="Tahoma"/>
            <family val="2"/>
          </rPr>
          <t>Y03022022-29</t>
        </r>
      </text>
    </comment>
    <comment ref="X399" authorId="0" shapeId="0" xr:uid="{01FCB1B0-31DF-47D3-BD8F-12BF06B3B78B}">
      <text>
        <r>
          <rPr>
            <sz val="10"/>
            <rFont val="Tahoma"/>
            <family val="2"/>
          </rPr>
          <t>Total Dox Acceptance Amt - Total Paid Amt</t>
        </r>
      </text>
    </comment>
    <comment ref="K400" authorId="0" shapeId="0" xr:uid="{FE0CA732-D9A3-47E9-AB79-96A1A9A321F7}">
      <text>
        <r>
          <rPr>
            <sz val="10"/>
            <rFont val="Tahoma"/>
            <family val="2"/>
          </rPr>
          <t>Y02272022-77</t>
        </r>
      </text>
    </comment>
    <comment ref="X401" authorId="0" shapeId="0" xr:uid="{24FF4835-F7DA-4BD4-919E-C96357474C8F}">
      <text>
        <r>
          <rPr>
            <sz val="10"/>
            <rFont val="Tahoma"/>
            <family val="2"/>
          </rPr>
          <t>Total Dox Acceptance Amt - Total Paid Amt</t>
        </r>
      </text>
    </comment>
    <comment ref="K402" authorId="0" shapeId="0" xr:uid="{AD19D678-52B8-477D-9FA1-C2FE70214D57}">
      <text>
        <r>
          <rPr>
            <sz val="10"/>
            <rFont val="Tahoma"/>
            <family val="2"/>
          </rPr>
          <t>Y04122022-70</t>
        </r>
      </text>
    </comment>
    <comment ref="K403" authorId="0" shapeId="0" xr:uid="{1D5CBF80-4214-4B3B-A8EC-8EF5FFEDB0D5}">
      <text>
        <r>
          <rPr>
            <sz val="10"/>
            <rFont val="Tahoma"/>
            <family val="2"/>
          </rPr>
          <t>Y04122022-75</t>
        </r>
      </text>
    </comment>
    <comment ref="X404" authorId="0" shapeId="0" xr:uid="{53747A8D-FAC5-45D8-80A7-80F18608DD70}">
      <text>
        <r>
          <rPr>
            <sz val="10"/>
            <rFont val="Tahoma"/>
            <family val="2"/>
          </rPr>
          <t>Total Dox Acceptance Amt - Total Paid Amt</t>
        </r>
      </text>
    </comment>
    <comment ref="K405" authorId="0" shapeId="0" xr:uid="{541B41DD-B389-4A43-A185-D3D66C68F253}">
      <text>
        <r>
          <rPr>
            <sz val="10"/>
            <rFont val="Tahoma"/>
            <family val="2"/>
          </rPr>
          <t>Y05102022-2</t>
        </r>
      </text>
    </comment>
    <comment ref="K406" authorId="0" shapeId="0" xr:uid="{756C5085-81E2-47B8-976B-69FEB26C7D32}">
      <text>
        <r>
          <rPr>
            <sz val="10"/>
            <rFont val="Tahoma"/>
            <family val="2"/>
          </rPr>
          <t>Y05102022-3</t>
        </r>
      </text>
    </comment>
    <comment ref="K407" authorId="0" shapeId="0" xr:uid="{D0EE3F8F-13A2-432C-9130-6F770867942D}">
      <text>
        <r>
          <rPr>
            <sz val="10"/>
            <rFont val="Tahoma"/>
            <family val="2"/>
          </rPr>
          <t>Y04112022-130</t>
        </r>
      </text>
    </comment>
    <comment ref="X408" authorId="0" shapeId="0" xr:uid="{9FE04F2A-1AB2-4344-B9B0-F63BC934877B}">
      <text>
        <r>
          <rPr>
            <sz val="10"/>
            <rFont val="Tahoma"/>
            <family val="2"/>
          </rPr>
          <t>Total Dox Acceptance Amt - Total Paid Amt</t>
        </r>
      </text>
    </comment>
    <comment ref="K409" authorId="0" shapeId="0" xr:uid="{4D6C876D-CC18-4418-9505-A8C85000B4F6}">
      <text>
        <r>
          <rPr>
            <sz val="10"/>
            <rFont val="Tahoma"/>
            <family val="2"/>
          </rPr>
          <t>Y04112022-131</t>
        </r>
      </text>
    </comment>
    <comment ref="X410" authorId="0" shapeId="0" xr:uid="{E192C9D5-2192-4CD3-BE47-7DBCBA250390}">
      <text>
        <r>
          <rPr>
            <sz val="10"/>
            <rFont val="Tahoma"/>
            <family val="2"/>
          </rPr>
          <t>Total Dox Acceptance Amt - Total Paid Amt</t>
        </r>
      </text>
    </comment>
    <comment ref="K411" authorId="0" shapeId="0" xr:uid="{E625CBC3-DB8A-454A-BA62-8575DBE448D1}">
      <text>
        <r>
          <rPr>
            <sz val="10"/>
            <rFont val="Tahoma"/>
            <family val="2"/>
          </rPr>
          <t>Y04112022-133</t>
        </r>
      </text>
    </comment>
    <comment ref="X412" authorId="0" shapeId="0" xr:uid="{9F2777DF-E5C5-4072-8AC2-9B9E2B99E7E7}">
      <text>
        <r>
          <rPr>
            <sz val="10"/>
            <rFont val="Tahoma"/>
            <family val="2"/>
          </rPr>
          <t>Total Dox Acceptance Amt - Total Paid Amt</t>
        </r>
      </text>
    </comment>
    <comment ref="K413" authorId="0" shapeId="0" xr:uid="{1AB31D2E-C954-41D8-8EC3-D5425FF8FA2A}">
      <text>
        <r>
          <rPr>
            <sz val="10"/>
            <rFont val="Tahoma"/>
            <family val="2"/>
          </rPr>
          <t>Y04112022-132</t>
        </r>
      </text>
    </comment>
    <comment ref="X414" authorId="0" shapeId="0" xr:uid="{856397F9-51D9-4B21-9C33-E560115FC651}">
      <text>
        <r>
          <rPr>
            <sz val="10"/>
            <rFont val="Tahoma"/>
            <family val="2"/>
          </rPr>
          <t>Total Dox Acceptance Amt - Total Paid Amt</t>
        </r>
      </text>
    </comment>
    <comment ref="K415" authorId="0" shapeId="0" xr:uid="{479F72F5-5DD9-449D-8AC1-F8162D2AFC5C}">
      <text>
        <r>
          <rPr>
            <sz val="10"/>
            <rFont val="Tahoma"/>
            <family val="2"/>
          </rPr>
          <t>Y04112022-134</t>
        </r>
      </text>
    </comment>
    <comment ref="X416" authorId="0" shapeId="0" xr:uid="{9572D0C4-93F2-4B77-8ADA-391A0BD52D91}">
      <text>
        <r>
          <rPr>
            <sz val="10"/>
            <rFont val="Tahoma"/>
            <family val="2"/>
          </rPr>
          <t>Total Dox Acceptance Amt - Total Paid Amt</t>
        </r>
      </text>
    </comment>
    <comment ref="K417" authorId="0" shapeId="0" xr:uid="{3D823324-D4EB-4696-9037-A3CF299C5EA2}">
      <text>
        <r>
          <rPr>
            <sz val="10"/>
            <rFont val="Tahoma"/>
            <family val="2"/>
          </rPr>
          <t>Y06022022-4</t>
        </r>
      </text>
    </comment>
    <comment ref="X418" authorId="0" shapeId="0" xr:uid="{04029FF5-9E8D-43D6-AC94-CA4B56478E51}">
      <text>
        <r>
          <rPr>
            <sz val="10"/>
            <rFont val="Tahoma"/>
            <family val="2"/>
          </rPr>
          <t>Total Dox Acceptance Amt - Total Paid Amt</t>
        </r>
      </text>
    </comment>
    <comment ref="K419" authorId="0" shapeId="0" xr:uid="{6EC2345B-0712-469A-9DA5-9BDDC607F1E6}">
      <text>
        <r>
          <rPr>
            <sz val="10"/>
            <rFont val="Tahoma"/>
            <family val="2"/>
          </rPr>
          <t>Y05102022-4</t>
        </r>
      </text>
    </comment>
    <comment ref="K420" authorId="0" shapeId="0" xr:uid="{B0DDEF32-182E-47EB-800A-C099C08F494D}">
      <text>
        <r>
          <rPr>
            <sz val="10"/>
            <rFont val="Tahoma"/>
            <family val="2"/>
          </rPr>
          <t>Y06022022-5</t>
        </r>
      </text>
    </comment>
    <comment ref="K421" authorId="0" shapeId="0" xr:uid="{28B3E44D-9740-4F69-B0A1-211122CF9C27}">
      <text>
        <r>
          <rPr>
            <sz val="10"/>
            <rFont val="Tahoma"/>
            <family val="2"/>
          </rPr>
          <t>Y06022022-6</t>
        </r>
      </text>
    </comment>
    <comment ref="K422" authorId="0" shapeId="0" xr:uid="{FEDFB2F1-5194-4CCE-BE7C-1A857547E769}">
      <text>
        <r>
          <rPr>
            <sz val="10"/>
            <rFont val="Tahoma"/>
            <family val="2"/>
          </rPr>
          <t>Y06022022-7</t>
        </r>
      </text>
    </comment>
    <comment ref="X423" authorId="0" shapeId="0" xr:uid="{FCDCC8DF-CC9C-45DD-8580-49F879A77AC5}">
      <text>
        <r>
          <rPr>
            <sz val="10"/>
            <rFont val="Tahoma"/>
            <family val="2"/>
          </rPr>
          <t>Total Dox Acceptance Amt - Total Paid Amt</t>
        </r>
      </text>
    </comment>
    <comment ref="K424" authorId="0" shapeId="0" xr:uid="{74936161-A892-4800-9B77-844E5AB10ED6}">
      <text>
        <r>
          <rPr>
            <sz val="10"/>
            <rFont val="Tahoma"/>
            <family val="2"/>
          </rPr>
          <t>Y05102022-21</t>
        </r>
      </text>
    </comment>
    <comment ref="K425" authorId="0" shapeId="0" xr:uid="{D499A22D-FF0B-4A39-81D4-186C172D62DE}">
      <text>
        <r>
          <rPr>
            <sz val="10"/>
            <rFont val="Tahoma"/>
            <family val="2"/>
          </rPr>
          <t>Y05102022-22</t>
        </r>
      </text>
    </comment>
    <comment ref="X426" authorId="0" shapeId="0" xr:uid="{20D194E2-97FF-4775-922D-24CFFF920738}">
      <text>
        <r>
          <rPr>
            <sz val="10"/>
            <rFont val="Tahoma"/>
            <family val="2"/>
          </rPr>
          <t>Total Dox Acceptance Amt - Total Paid Amt</t>
        </r>
      </text>
    </comment>
    <comment ref="K427" authorId="0" shapeId="0" xr:uid="{8E7CFFE6-9FA7-415D-93C3-6AA5DDE0B7D3}">
      <text>
        <r>
          <rPr>
            <sz val="10"/>
            <rFont val="Tahoma"/>
            <family val="2"/>
          </rPr>
          <t>Y04112022-135</t>
        </r>
      </text>
    </comment>
    <comment ref="K428" authorId="0" shapeId="0" xr:uid="{3EDAD8DB-A1EF-41F7-B99D-9139DB3DDD69}">
      <text>
        <r>
          <rPr>
            <sz val="10"/>
            <rFont val="Tahoma"/>
            <family val="2"/>
          </rPr>
          <t>Y05102022-8</t>
        </r>
      </text>
    </comment>
    <comment ref="K429" authorId="0" shapeId="0" xr:uid="{25E57601-774F-4126-A17C-CFB6914143E7}">
      <text>
        <r>
          <rPr>
            <sz val="10"/>
            <rFont val="Tahoma"/>
            <family val="2"/>
          </rPr>
          <t>Y05102022-8</t>
        </r>
      </text>
    </comment>
    <comment ref="X430" authorId="0" shapeId="0" xr:uid="{09C50D5B-AB30-4666-B4D7-F784AA48D0EA}">
      <text>
        <r>
          <rPr>
            <sz val="10"/>
            <rFont val="Tahoma"/>
            <family val="2"/>
          </rPr>
          <t>Total Dox Acceptance Amt - Total Paid Amt</t>
        </r>
      </text>
    </comment>
    <comment ref="K431" authorId="0" shapeId="0" xr:uid="{3D7193C6-E61E-4D5A-BC2D-627C185CCDDC}">
      <text>
        <r>
          <rPr>
            <sz val="10"/>
            <rFont val="Tahoma"/>
            <family val="2"/>
          </rPr>
          <t>Y05102022-5</t>
        </r>
      </text>
    </comment>
    <comment ref="K432" authorId="0" shapeId="0" xr:uid="{2C66CF9C-66B3-47D0-95DA-4C46FDC25447}">
      <text>
        <r>
          <rPr>
            <sz val="10"/>
            <rFont val="Tahoma"/>
            <family val="2"/>
          </rPr>
          <t>Y05102022-6</t>
        </r>
      </text>
    </comment>
    <comment ref="K433" authorId="0" shapeId="0" xr:uid="{7FB8662C-2BD5-4CDA-9826-FD291102D4BA}">
      <text>
        <r>
          <rPr>
            <sz val="10"/>
            <rFont val="Tahoma"/>
            <family val="2"/>
          </rPr>
          <t>Y05102022-7</t>
        </r>
      </text>
    </comment>
    <comment ref="K434" authorId="0" shapeId="0" xr:uid="{18AEF48D-4947-4077-861C-274AFB31967B}">
      <text>
        <r>
          <rPr>
            <sz val="10"/>
            <rFont val="Tahoma"/>
            <family val="2"/>
          </rPr>
          <t>Y06022022-8</t>
        </r>
      </text>
    </comment>
    <comment ref="K435" authorId="0" shapeId="0" xr:uid="{E759FAD6-C789-4330-9DF4-6D345EB0CDC0}">
      <text>
        <r>
          <rPr>
            <sz val="10"/>
            <rFont val="Tahoma"/>
            <family val="2"/>
          </rPr>
          <t>Y06022022-9</t>
        </r>
      </text>
    </comment>
    <comment ref="X436" authorId="0" shapeId="0" xr:uid="{289C2E58-85F7-4644-A390-B5D822510AC3}">
      <text>
        <r>
          <rPr>
            <sz val="10"/>
            <rFont val="Tahoma"/>
            <family val="2"/>
          </rPr>
          <t>Total Dox Acceptance Amt - Total Paid Amt</t>
        </r>
      </text>
    </comment>
    <comment ref="K437" authorId="0" shapeId="0" xr:uid="{8C19C735-B195-4524-9278-0248DB6CADDC}">
      <text>
        <r>
          <rPr>
            <sz val="10"/>
            <rFont val="Tahoma"/>
            <family val="2"/>
          </rPr>
          <t>Y07242022-3</t>
        </r>
      </text>
    </comment>
    <comment ref="X438" authorId="0" shapeId="0" xr:uid="{93E855E7-4F7D-4AAB-9E49-5ECEC4D30AB4}">
      <text>
        <r>
          <rPr>
            <sz val="10"/>
            <rFont val="Tahoma"/>
            <family val="2"/>
          </rPr>
          <t>Total Dox Acceptance Amt - Total Paid Amt</t>
        </r>
      </text>
    </comment>
    <comment ref="K439" authorId="0" shapeId="0" xr:uid="{0DC1DBD7-59AC-41FF-8DF9-D35E391382A5}">
      <text>
        <r>
          <rPr>
            <sz val="10"/>
            <rFont val="Tahoma"/>
            <family val="2"/>
          </rPr>
          <t>Y05102022-10</t>
        </r>
      </text>
    </comment>
    <comment ref="K440" authorId="0" shapeId="0" xr:uid="{2E56870F-00C3-41B7-85B5-0C90130B2183}">
      <text>
        <r>
          <rPr>
            <sz val="10"/>
            <rFont val="Tahoma"/>
            <family val="2"/>
          </rPr>
          <t>Y06022022-11</t>
        </r>
      </text>
    </comment>
    <comment ref="K441" authorId="0" shapeId="0" xr:uid="{93C07DC5-051A-4457-9F08-D1CDC1D1A777}">
      <text>
        <r>
          <rPr>
            <sz val="10"/>
            <rFont val="Tahoma"/>
            <family val="2"/>
          </rPr>
          <t>Y05102022-9</t>
        </r>
      </text>
    </comment>
    <comment ref="K442" authorId="0" shapeId="0" xr:uid="{073F750B-E42B-4549-BA72-CDA8393729AA}">
      <text>
        <r>
          <rPr>
            <sz val="10"/>
            <rFont val="Tahoma"/>
            <family val="2"/>
          </rPr>
          <t>Y05102022-23</t>
        </r>
      </text>
    </comment>
    <comment ref="K443" authorId="0" shapeId="0" xr:uid="{0559BAB1-3876-4348-A178-B0C9DA265A62}">
      <text>
        <r>
          <rPr>
            <sz val="10"/>
            <rFont val="Tahoma"/>
            <family val="2"/>
          </rPr>
          <t>Y06022022-12</t>
        </r>
      </text>
    </comment>
    <comment ref="K444" authorId="0" shapeId="0" xr:uid="{52084FFD-4248-41A8-8F18-1E202955E7CA}">
      <text>
        <r>
          <rPr>
            <sz val="10"/>
            <rFont val="Tahoma"/>
            <family val="2"/>
          </rPr>
          <t>Y06022022-10</t>
        </r>
      </text>
    </comment>
    <comment ref="K445" authorId="0" shapeId="0" xr:uid="{ADA3847E-F8A2-4CFE-B350-DA9E501B5FED}">
      <text>
        <r>
          <rPr>
            <sz val="10"/>
            <rFont val="Tahoma"/>
            <family val="2"/>
          </rPr>
          <t>Y07172022-9</t>
        </r>
      </text>
    </comment>
    <comment ref="K446" authorId="0" shapeId="0" xr:uid="{F3CEFA39-55C6-4FFF-9F73-0F358D657170}">
      <text>
        <r>
          <rPr>
            <sz val="10"/>
            <rFont val="Tahoma"/>
            <family val="2"/>
          </rPr>
          <t>Y06022022-13</t>
        </r>
      </text>
    </comment>
    <comment ref="K447" authorId="0" shapeId="0" xr:uid="{11CBE741-EE23-4AD3-B5C7-BE13E4FF6049}">
      <text>
        <r>
          <rPr>
            <sz val="10"/>
            <rFont val="Tahoma"/>
            <family val="2"/>
          </rPr>
          <t>Y07172022-1</t>
        </r>
      </text>
    </comment>
    <comment ref="X448" authorId="0" shapeId="0" xr:uid="{7CFC1585-E513-4C32-ADD8-0EEAE1FF6DC4}">
      <text>
        <r>
          <rPr>
            <sz val="10"/>
            <rFont val="Tahoma"/>
            <family val="2"/>
          </rPr>
          <t>Total Dox Acceptance Amt - Total Paid Amt</t>
        </r>
      </text>
    </comment>
    <comment ref="K449" authorId="0" shapeId="0" xr:uid="{2DAE2E2D-659C-48C7-8E72-C6BC4DF524F7}">
      <text>
        <r>
          <rPr>
            <sz val="10"/>
            <rFont val="Tahoma"/>
            <family val="2"/>
          </rPr>
          <t>Y05162022-21</t>
        </r>
      </text>
    </comment>
    <comment ref="K450" authorId="0" shapeId="0" xr:uid="{F372EF27-4378-46BD-9D5A-BCD8B25FE597}">
      <text>
        <r>
          <rPr>
            <sz val="10"/>
            <rFont val="Tahoma"/>
            <family val="2"/>
          </rPr>
          <t>Y05162022-20</t>
        </r>
      </text>
    </comment>
    <comment ref="K451" authorId="0" shapeId="0" xr:uid="{36FD8402-6CB3-4FD1-BC6B-6116B866AB4F}">
      <text>
        <r>
          <rPr>
            <sz val="10"/>
            <rFont val="Tahoma"/>
            <family val="2"/>
          </rPr>
          <t>Y05152022-137</t>
        </r>
      </text>
    </comment>
    <comment ref="K452" authorId="0" shapeId="0" xr:uid="{523112EA-E7D3-47FE-B29F-139BB2CECBC3}">
      <text>
        <r>
          <rPr>
            <sz val="10"/>
            <rFont val="Tahoma"/>
            <family val="2"/>
          </rPr>
          <t>Y05162022-26</t>
        </r>
      </text>
    </comment>
    <comment ref="K453" authorId="0" shapeId="0" xr:uid="{1AED7F3F-6083-44EF-A2C2-111732B18646}">
      <text>
        <r>
          <rPr>
            <sz val="10"/>
            <rFont val="Tahoma"/>
            <family val="2"/>
          </rPr>
          <t>Y07192022-13</t>
        </r>
      </text>
    </comment>
    <comment ref="K454" authorId="0" shapeId="0" xr:uid="{59CE8F7C-6687-4D95-8D51-643DB5D04ABD}">
      <text>
        <r>
          <rPr>
            <sz val="10"/>
            <rFont val="Tahoma"/>
            <family val="2"/>
          </rPr>
          <t>Y06142022-24</t>
        </r>
      </text>
    </comment>
    <comment ref="K455" authorId="0" shapeId="0" xr:uid="{C9039562-A30A-4BCA-9AD6-BC9E7FD749A5}">
      <text>
        <r>
          <rPr>
            <sz val="10"/>
            <rFont val="Tahoma"/>
            <family val="2"/>
          </rPr>
          <t>Y06152022-140</t>
        </r>
      </text>
    </comment>
    <comment ref="K456" authorId="0" shapeId="0" xr:uid="{FB65DB26-0E26-4AC0-802E-3FEC092ED699}">
      <text>
        <r>
          <rPr>
            <sz val="10"/>
            <rFont val="Tahoma"/>
            <family val="2"/>
          </rPr>
          <t>Y07192022-11</t>
        </r>
      </text>
    </comment>
    <comment ref="X457" authorId="0" shapeId="0" xr:uid="{2DE11DF3-1C4B-495A-9BE1-43F8602076F6}">
      <text>
        <r>
          <rPr>
            <sz val="10"/>
            <rFont val="Tahoma"/>
            <family val="2"/>
          </rPr>
          <t>Total Dox Acceptance Amt - Total Paid Amt</t>
        </r>
      </text>
    </comment>
    <comment ref="K458" authorId="0" shapeId="0" xr:uid="{5CDFCC7D-F466-4AAB-8953-E514F66269C9}">
      <text>
        <r>
          <rPr>
            <sz val="10"/>
            <rFont val="Tahoma"/>
            <family val="2"/>
          </rPr>
          <t>Y05102022-12</t>
        </r>
      </text>
    </comment>
    <comment ref="K459" authorId="0" shapeId="0" xr:uid="{2F499A0B-5B72-4F61-9BCE-956529954226}">
      <text>
        <r>
          <rPr>
            <sz val="10"/>
            <rFont val="Tahoma"/>
            <family val="2"/>
          </rPr>
          <t>Y05102022-14</t>
        </r>
      </text>
    </comment>
    <comment ref="K460" authorId="0" shapeId="0" xr:uid="{8172B61F-BF67-484C-B431-9626820134D4}">
      <text>
        <r>
          <rPr>
            <sz val="10"/>
            <rFont val="Tahoma"/>
            <family val="2"/>
          </rPr>
          <t>Y06022022-20</t>
        </r>
      </text>
    </comment>
    <comment ref="K461" authorId="0" shapeId="0" xr:uid="{36CB1AC4-BE3C-4B97-A6C0-C42CA776694F}">
      <text>
        <r>
          <rPr>
            <sz val="10"/>
            <rFont val="Tahoma"/>
            <family val="2"/>
          </rPr>
          <t>Y05102022-13</t>
        </r>
      </text>
    </comment>
    <comment ref="K462" authorId="0" shapeId="0" xr:uid="{5AC7CBA4-0378-4320-884B-68B79D219E9A}">
      <text>
        <r>
          <rPr>
            <sz val="10"/>
            <rFont val="Tahoma"/>
            <family val="2"/>
          </rPr>
          <t>Y05102022-15</t>
        </r>
      </text>
    </comment>
    <comment ref="K463" authorId="0" shapeId="0" xr:uid="{9BA88544-3227-4FBD-83A1-BC158E15DBF1}">
      <text>
        <r>
          <rPr>
            <sz val="10"/>
            <rFont val="Tahoma"/>
            <family val="2"/>
          </rPr>
          <t>Y05102022-15</t>
        </r>
      </text>
    </comment>
    <comment ref="K464" authorId="0" shapeId="0" xr:uid="{818564D2-DC84-41EC-BE33-F611991327EE}">
      <text>
        <r>
          <rPr>
            <sz val="10"/>
            <rFont val="Tahoma"/>
            <family val="2"/>
          </rPr>
          <t>Y05102022-15</t>
        </r>
      </text>
    </comment>
    <comment ref="K465" authorId="0" shapeId="0" xr:uid="{4CB30583-1B20-4E01-B010-A723DF40717F}">
      <text>
        <r>
          <rPr>
            <sz val="10"/>
            <rFont val="Tahoma"/>
            <family val="2"/>
          </rPr>
          <t>Y06022022-20</t>
        </r>
      </text>
    </comment>
    <comment ref="K466" authorId="0" shapeId="0" xr:uid="{0E8665AD-CEF6-4715-9E9E-B1BFC27F257B}">
      <text>
        <r>
          <rPr>
            <sz val="10"/>
            <rFont val="Tahoma"/>
            <family val="2"/>
          </rPr>
          <t>Y06022022-20</t>
        </r>
      </text>
    </comment>
    <comment ref="K467" authorId="0" shapeId="0" xr:uid="{219051E5-F681-4A07-A474-C037FC3D67C2}">
      <text>
        <r>
          <rPr>
            <sz val="10"/>
            <rFont val="Tahoma"/>
            <family val="2"/>
          </rPr>
          <t>Y06022022-20</t>
        </r>
      </text>
    </comment>
    <comment ref="K468" authorId="0" shapeId="0" xr:uid="{E189E0D5-1909-431D-9C2C-D32CAE03F6B7}">
      <text>
        <r>
          <rPr>
            <sz val="10"/>
            <rFont val="Tahoma"/>
            <family val="2"/>
          </rPr>
          <t>Y06022022-18</t>
        </r>
      </text>
    </comment>
    <comment ref="K469" authorId="0" shapeId="0" xr:uid="{BB0F06CC-8A2A-4F5F-AE98-F8DC26523BE4}">
      <text>
        <r>
          <rPr>
            <sz val="10"/>
            <rFont val="Tahoma"/>
            <family val="2"/>
          </rPr>
          <t>Y06022022-19</t>
        </r>
      </text>
    </comment>
    <comment ref="K470" authorId="0" shapeId="0" xr:uid="{A3D376AD-1DE6-4279-A823-5F53895F7B9F}">
      <text>
        <r>
          <rPr>
            <sz val="10"/>
            <rFont val="Tahoma"/>
            <family val="2"/>
          </rPr>
          <t>Y07172022-13</t>
        </r>
      </text>
    </comment>
    <comment ref="K471" authorId="0" shapeId="0" xr:uid="{F5652712-7116-48A9-A507-8726FB294B2B}">
      <text>
        <r>
          <rPr>
            <sz val="10"/>
            <rFont val="Tahoma"/>
            <family val="2"/>
          </rPr>
          <t>Y07172022-13</t>
        </r>
      </text>
    </comment>
    <comment ref="K472" authorId="0" shapeId="0" xr:uid="{D6DABE24-EF61-4E02-9AAD-6E1A59AA2F0C}">
      <text>
        <r>
          <rPr>
            <sz val="10"/>
            <rFont val="Tahoma"/>
            <family val="2"/>
          </rPr>
          <t>Y07182022-37</t>
        </r>
      </text>
    </comment>
    <comment ref="X473" authorId="0" shapeId="0" xr:uid="{4FC5A938-1A8A-4B5F-B775-08B8EEFFE1EA}">
      <text>
        <r>
          <rPr>
            <sz val="10"/>
            <rFont val="Tahoma"/>
            <family val="2"/>
          </rPr>
          <t>Total Dox Acceptance Amt - Total Paid Amt</t>
        </r>
      </text>
    </comment>
    <comment ref="K474" authorId="0" shapeId="0" xr:uid="{A2807A81-7CFD-4740-B1B3-06897CAED6AF}">
      <text>
        <r>
          <rPr>
            <sz val="10"/>
            <rFont val="Tahoma"/>
            <family val="2"/>
          </rPr>
          <t>Y05102022-11</t>
        </r>
      </text>
    </comment>
    <comment ref="K475" authorId="0" shapeId="0" xr:uid="{B2355EA3-9CF5-4340-9AD2-28AF1C736964}">
      <text>
        <r>
          <rPr>
            <sz val="10"/>
            <rFont val="Tahoma"/>
            <family val="2"/>
          </rPr>
          <t>Y06022022-17</t>
        </r>
      </text>
    </comment>
    <comment ref="X476" authorId="0" shapeId="0" xr:uid="{E7035E25-B820-400C-B2EC-478986A92049}">
      <text>
        <r>
          <rPr>
            <sz val="10"/>
            <rFont val="Tahoma"/>
            <family val="2"/>
          </rPr>
          <t>Total Dox Acceptance Amt - Total Paid Amt</t>
        </r>
      </text>
    </comment>
    <comment ref="K477" authorId="0" shapeId="0" xr:uid="{6071B9A7-F371-439A-BB38-C9292BC2B9F4}">
      <text>
        <r>
          <rPr>
            <sz val="10"/>
            <rFont val="Tahoma"/>
            <family val="2"/>
          </rPr>
          <t>Y06022022-14</t>
        </r>
      </text>
    </comment>
    <comment ref="K478" authorId="0" shapeId="0" xr:uid="{B7178CD9-F1CB-467B-9798-E3AE2382DAA7}">
      <text>
        <r>
          <rPr>
            <sz val="10"/>
            <rFont val="Tahoma"/>
            <family val="2"/>
          </rPr>
          <t>Y06022022-16</t>
        </r>
      </text>
    </comment>
    <comment ref="K479" authorId="0" shapeId="0" xr:uid="{3D905FCF-8542-458D-B190-61750CB2D23F}">
      <text>
        <r>
          <rPr>
            <sz val="10"/>
            <rFont val="Tahoma"/>
            <family val="2"/>
          </rPr>
          <t>Y06022022-15</t>
        </r>
      </text>
    </comment>
    <comment ref="K480" authorId="0" shapeId="0" xr:uid="{26F3D4C5-52BD-491B-A83E-FA0DE4D56028}">
      <text>
        <r>
          <rPr>
            <sz val="10"/>
            <rFont val="Tahoma"/>
            <family val="2"/>
          </rPr>
          <t>Y07182022-38</t>
        </r>
      </text>
    </comment>
    <comment ref="K481" authorId="0" shapeId="0" xr:uid="{9EC52C17-75E4-4F9D-923A-66716A7534E7}">
      <text>
        <r>
          <rPr>
            <sz val="10"/>
            <rFont val="Tahoma"/>
            <family val="2"/>
          </rPr>
          <t>Y07182022-39</t>
        </r>
      </text>
    </comment>
    <comment ref="X482" authorId="0" shapeId="0" xr:uid="{556A178B-6663-4274-87C1-F3530624C8E5}">
      <text>
        <r>
          <rPr>
            <sz val="10"/>
            <rFont val="Tahoma"/>
            <family val="2"/>
          </rPr>
          <t>Total Dox Acceptance Amt - Total Paid Amt</t>
        </r>
      </text>
    </comment>
    <comment ref="K483" authorId="0" shapeId="0" xr:uid="{1686994E-9C8A-45CC-8ED9-7365CA34FF08}">
      <text>
        <r>
          <rPr>
            <sz val="10"/>
            <rFont val="Tahoma"/>
            <family val="2"/>
          </rPr>
          <t>Y07242022-2</t>
        </r>
      </text>
    </comment>
    <comment ref="X484" authorId="0" shapeId="0" xr:uid="{CD12A36B-45CF-4485-892B-C2002278D1FD}">
      <text>
        <r>
          <rPr>
            <sz val="10"/>
            <rFont val="Tahoma"/>
            <family val="2"/>
          </rPr>
          <t>Total Dox Acceptance Amt - Total Paid Amt</t>
        </r>
      </text>
    </comment>
    <comment ref="K485" authorId="0" shapeId="0" xr:uid="{C22E0938-46E1-44EB-9CD0-38CB3E3DD690}">
      <text>
        <r>
          <rPr>
            <sz val="10"/>
            <rFont val="Tahoma"/>
            <family val="2"/>
          </rPr>
          <t>Y05102022-16</t>
        </r>
      </text>
    </comment>
    <comment ref="K486" authorId="0" shapeId="0" xr:uid="{72B6B357-E107-4F45-8DB3-6C21B23CF7B2}">
      <text>
        <r>
          <rPr>
            <sz val="10"/>
            <rFont val="Tahoma"/>
            <family val="2"/>
          </rPr>
          <t>Y05102022-16</t>
        </r>
      </text>
    </comment>
    <comment ref="K487" authorId="0" shapeId="0" xr:uid="{255FC91E-C95F-4181-9B27-8C7B45CD0D47}">
      <text>
        <r>
          <rPr>
            <sz val="10"/>
            <rFont val="Tahoma"/>
            <family val="2"/>
          </rPr>
          <t>Y06022022-21</t>
        </r>
      </text>
    </comment>
    <comment ref="K488" authorId="0" shapeId="0" xr:uid="{C65FE9F9-7FEA-448B-B808-8BC5CE660A32}">
      <text>
        <r>
          <rPr>
            <sz val="10"/>
            <rFont val="Tahoma"/>
            <family val="2"/>
          </rPr>
          <t>Y06152022-139</t>
        </r>
      </text>
    </comment>
    <comment ref="K489" authorId="0" shapeId="0" xr:uid="{FBFBAFB0-B743-48A1-BC42-EA4FDE40C231}">
      <text>
        <r>
          <rPr>
            <sz val="10"/>
            <rFont val="Tahoma"/>
            <family val="2"/>
          </rPr>
          <t>Y08072022-12</t>
        </r>
      </text>
    </comment>
    <comment ref="X490" authorId="0" shapeId="0" xr:uid="{2400C3C3-10E8-441C-A6A0-CEB8C2C18B82}">
      <text>
        <r>
          <rPr>
            <sz val="10"/>
            <rFont val="Tahoma"/>
            <family val="2"/>
          </rPr>
          <t>Total Dox Acceptance Amt - Total Paid Amt</t>
        </r>
      </text>
    </comment>
    <comment ref="K491" authorId="0" shapeId="0" xr:uid="{9C10AE7E-6625-47ED-958A-11781E2A5D5D}">
      <text>
        <r>
          <rPr>
            <sz val="10"/>
            <rFont val="Tahoma"/>
            <family val="2"/>
          </rPr>
          <t>Y07022022-11</t>
        </r>
      </text>
    </comment>
    <comment ref="X492" authorId="0" shapeId="0" xr:uid="{13FC58D2-E0C9-4E82-8F07-5B5C2B33C4D0}">
      <text>
        <r>
          <rPr>
            <sz val="10"/>
            <rFont val="Tahoma"/>
            <family val="2"/>
          </rPr>
          <t>Total Dox Acceptance Amt - Total Paid Amt</t>
        </r>
      </text>
    </comment>
    <comment ref="K493" authorId="0" shapeId="0" xr:uid="{A74863AE-BA5C-493B-96EC-2AB1B96630DE}">
      <text>
        <r>
          <rPr>
            <sz val="10"/>
            <rFont val="Tahoma"/>
            <family val="2"/>
          </rPr>
          <t>Y07182022-44</t>
        </r>
      </text>
    </comment>
    <comment ref="K494" authorId="0" shapeId="0" xr:uid="{22992F02-CA6E-42E1-95DA-0F68B0137D50}">
      <text>
        <r>
          <rPr>
            <sz val="10"/>
            <rFont val="Tahoma"/>
            <family val="2"/>
          </rPr>
          <t>Y07182022-43</t>
        </r>
      </text>
    </comment>
    <comment ref="K495" authorId="0" shapeId="0" xr:uid="{4FF21E2A-C5B3-45FA-A03D-5FD725E6B835}">
      <text>
        <r>
          <rPr>
            <sz val="10"/>
            <rFont val="Tahoma"/>
            <family val="2"/>
          </rPr>
          <t>Y07182022-42</t>
        </r>
      </text>
    </comment>
    <comment ref="K496" authorId="0" shapeId="0" xr:uid="{EF062CE7-4ED1-49F0-B51D-CC29286DD0CA}">
      <text>
        <r>
          <rPr>
            <sz val="10"/>
            <rFont val="Tahoma"/>
            <family val="2"/>
          </rPr>
          <t>Y07182022-45</t>
        </r>
      </text>
    </comment>
    <comment ref="K497" authorId="0" shapeId="0" xr:uid="{0FC99F5E-80EC-41FF-A0D1-37466502AF9E}">
      <text>
        <r>
          <rPr>
            <sz val="10"/>
            <rFont val="Tahoma"/>
            <family val="2"/>
          </rPr>
          <t>Y07182022-46</t>
        </r>
      </text>
    </comment>
    <comment ref="K498" authorId="0" shapeId="0" xr:uid="{AF162E05-9961-4678-8ACC-54F5BF6BC2A9}">
      <text>
        <r>
          <rPr>
            <sz val="10"/>
            <rFont val="Tahoma"/>
            <family val="2"/>
          </rPr>
          <t>Y07182022-41</t>
        </r>
      </text>
    </comment>
    <comment ref="X499" authorId="0" shapeId="0" xr:uid="{CE9F714E-B5AD-4FE9-BEB7-1971B8D48B9C}">
      <text>
        <r>
          <rPr>
            <sz val="10"/>
            <rFont val="Tahoma"/>
            <family val="2"/>
          </rPr>
          <t>Total Dox Acceptance Amt - Total Paid Amt</t>
        </r>
      </text>
    </comment>
    <comment ref="K500" authorId="0" shapeId="0" xr:uid="{2397DB8C-FC86-41F0-B778-3A8E170C1F32}">
      <text>
        <r>
          <rPr>
            <sz val="10"/>
            <rFont val="Tahoma"/>
            <family val="2"/>
          </rPr>
          <t>Y06152022-146</t>
        </r>
      </text>
    </comment>
    <comment ref="K501" authorId="0" shapeId="0" xr:uid="{4BEF98F4-1531-4719-AF51-7446CC5B6084}">
      <text>
        <r>
          <rPr>
            <sz val="10"/>
            <rFont val="Tahoma"/>
            <family val="2"/>
          </rPr>
          <t>Y06152022-145</t>
        </r>
      </text>
    </comment>
    <comment ref="K502" authorId="0" shapeId="0" xr:uid="{18E7A099-40D7-42CE-ACE3-3CF85A660B63}">
      <text>
        <r>
          <rPr>
            <sz val="10"/>
            <rFont val="Tahoma"/>
            <family val="2"/>
          </rPr>
          <t>Y06152022-149</t>
        </r>
      </text>
    </comment>
    <comment ref="X503" authorId="0" shapeId="0" xr:uid="{AC9D59E1-85EF-4D2F-9D62-8A71A16FE3CF}">
      <text>
        <r>
          <rPr>
            <sz val="10"/>
            <rFont val="Tahoma"/>
            <family val="2"/>
          </rPr>
          <t>Total Dox Acceptance Amt - Total Paid Amt</t>
        </r>
      </text>
    </comment>
    <comment ref="K504" authorId="0" shapeId="0" xr:uid="{4501E99F-46F7-4C7C-B95C-15BF55F1F0D8}">
      <text>
        <r>
          <rPr>
            <sz val="10"/>
            <rFont val="Tahoma"/>
            <family val="2"/>
          </rPr>
          <t>Y07242022-4</t>
        </r>
      </text>
    </comment>
    <comment ref="X505" authorId="0" shapeId="0" xr:uid="{1584BBB2-0238-4B4C-B055-2BF78773ABB4}">
      <text>
        <r>
          <rPr>
            <sz val="10"/>
            <rFont val="Tahoma"/>
            <family val="2"/>
          </rPr>
          <t>Total Dox Acceptance Amt - Total Paid Amt</t>
        </r>
      </text>
    </comment>
    <comment ref="X507" authorId="0" shapeId="0" xr:uid="{AED1349C-8EF8-4276-9912-9B6C4C6E12A1}">
      <text>
        <r>
          <rPr>
            <sz val="10"/>
            <rFont val="Tahoma"/>
            <family val="2"/>
          </rPr>
          <t>Total Dox Acceptance Amt - Total Paid Amt</t>
        </r>
      </text>
    </comment>
    <comment ref="K508" authorId="0" shapeId="0" xr:uid="{A18061E1-B993-4A31-B293-BB1326BBE5DB}">
      <text/>
    </comment>
    <comment ref="X509" authorId="0" shapeId="0" xr:uid="{3C818DB7-9435-4BCD-8963-CE8D13B6E233}">
      <text>
        <r>
          <rPr>
            <sz val="10"/>
            <rFont val="Tahoma"/>
            <family val="2"/>
          </rPr>
          <t>Total Dox Acceptance Amt - Total Paid Amt</t>
        </r>
      </text>
    </comment>
    <comment ref="K510" authorId="0" shapeId="0" xr:uid="{CDA94BC7-0BE7-4BC8-A4FB-DC7E94CBE829}">
      <text>
        <r>
          <rPr>
            <sz val="10"/>
            <rFont val="Tahoma"/>
            <family val="2"/>
          </rPr>
          <t>Y07182022-48</t>
        </r>
      </text>
    </comment>
    <comment ref="K511" authorId="0" shapeId="0" xr:uid="{2808EFC5-750D-48E5-93B3-A33D9AE787B5}">
      <text>
        <r>
          <rPr>
            <sz val="10"/>
            <rFont val="Tahoma"/>
            <family val="2"/>
          </rPr>
          <t>Y07182022-40</t>
        </r>
      </text>
    </comment>
    <comment ref="K512" authorId="0" shapeId="0" xr:uid="{DC5013E1-F6DB-4F8D-A4ED-0ABFB57BF0FE}">
      <text>
        <r>
          <rPr>
            <sz val="10"/>
            <rFont val="Tahoma"/>
            <family val="2"/>
          </rPr>
          <t>Y07182022-47</t>
        </r>
      </text>
    </comment>
    <comment ref="X513" authorId="0" shapeId="0" xr:uid="{9738EE0E-B4FE-4463-ABE0-5BF6B70CAF63}">
      <text>
        <r>
          <rPr>
            <sz val="10"/>
            <rFont val="Tahoma"/>
            <family val="2"/>
          </rPr>
          <t>Total Dox Acceptance Amt - Total Paid Amt</t>
        </r>
      </text>
    </comment>
    <comment ref="K514" authorId="0" shapeId="0" xr:uid="{725A0A11-C93B-4A2E-B95D-3A028DF79E11}">
      <text>
        <r>
          <rPr>
            <sz val="10"/>
            <rFont val="Tahoma"/>
            <family val="2"/>
          </rPr>
          <t>Y07182022-50</t>
        </r>
      </text>
    </comment>
    <comment ref="K515" authorId="0" shapeId="0" xr:uid="{BDA22CFA-0FA7-457A-8DCB-F9525EF5DD92}">
      <text>
        <r>
          <rPr>
            <sz val="10"/>
            <rFont val="Tahoma"/>
            <family val="2"/>
          </rPr>
          <t>Y07182022-50</t>
        </r>
      </text>
    </comment>
    <comment ref="K516" authorId="0" shapeId="0" xr:uid="{1B410C58-DE56-4A9C-B1AA-E2E336586340}">
      <text>
        <r>
          <rPr>
            <sz val="10"/>
            <rFont val="Tahoma"/>
            <family val="2"/>
          </rPr>
          <t>Y07182022-50</t>
        </r>
      </text>
    </comment>
    <comment ref="K517" authorId="0" shapeId="0" xr:uid="{F4C867E7-A655-47B5-886A-E1CEC5674A7A}">
      <text>
        <r>
          <rPr>
            <sz val="10"/>
            <rFont val="Tahoma"/>
            <family val="2"/>
          </rPr>
          <t>Y07182022-51</t>
        </r>
      </text>
    </comment>
    <comment ref="K518" authorId="0" shapeId="0" xr:uid="{09E94B47-8DE4-4E41-9E30-6985B3B95107}">
      <text>
        <r>
          <rPr>
            <sz val="10"/>
            <rFont val="Tahoma"/>
            <family val="2"/>
          </rPr>
          <t>Y08072022-13</t>
        </r>
      </text>
    </comment>
    <comment ref="K519" authorId="0" shapeId="0" xr:uid="{81D29454-6494-4226-9E10-0139EDDDA7C3}">
      <text>
        <r>
          <rPr>
            <sz val="10"/>
            <rFont val="Tahoma"/>
            <family val="2"/>
          </rPr>
          <t>Y08072022-13</t>
        </r>
      </text>
    </comment>
    <comment ref="K520" authorId="0" shapeId="0" xr:uid="{9DF6F0C8-D29A-485C-A234-000DA7AF1C57}">
      <text>
        <r>
          <rPr>
            <sz val="10"/>
            <rFont val="Tahoma"/>
            <family val="2"/>
          </rPr>
          <t>Y08072022-14</t>
        </r>
      </text>
    </comment>
    <comment ref="K521" authorId="0" shapeId="0" xr:uid="{1B4CB673-6C09-48E9-BDAA-8E3CA6DC7B76}">
      <text>
        <r>
          <rPr>
            <sz val="10"/>
            <rFont val="Tahoma"/>
            <family val="2"/>
          </rPr>
          <t>Y08072022-15</t>
        </r>
      </text>
    </comment>
    <comment ref="K522" authorId="0" shapeId="0" xr:uid="{161ADBE5-8863-438F-B767-79EC7228E481}">
      <text>
        <r>
          <rPr>
            <sz val="10"/>
            <rFont val="Tahoma"/>
            <family val="2"/>
          </rPr>
          <t>Y09132022-24</t>
        </r>
      </text>
    </comment>
    <comment ref="X523" authorId="0" shapeId="0" xr:uid="{9E723F49-178F-4A8A-A24B-43CE578A1837}">
      <text>
        <r>
          <rPr>
            <sz val="10"/>
            <rFont val="Tahoma"/>
            <family val="2"/>
          </rPr>
          <t>Total Dox Acceptance Amt - Total Paid Amt</t>
        </r>
      </text>
    </comment>
    <comment ref="K524" authorId="0" shapeId="0" xr:uid="{FCFD639C-69CA-46E9-AC90-790AA17F804F}">
      <text>
        <r>
          <rPr>
            <sz val="10"/>
            <rFont val="Tahoma"/>
            <family val="2"/>
          </rPr>
          <t>Y07182022-49</t>
        </r>
      </text>
    </comment>
    <comment ref="X525" authorId="0" shapeId="0" xr:uid="{8C041D7E-18A8-4F8C-A2F4-F191CE135056}">
      <text>
        <r>
          <rPr>
            <sz val="10"/>
            <rFont val="Tahoma"/>
            <family val="2"/>
          </rPr>
          <t>Total Dox Acceptance Amt - Total Paid Amt</t>
        </r>
      </text>
    </comment>
    <comment ref="K526" authorId="0" shapeId="0" xr:uid="{09BFE710-A14F-4F3E-82F5-66CBFD7E37E5}">
      <text>
        <r>
          <rPr>
            <sz val="10"/>
            <rFont val="Tahoma"/>
            <family val="2"/>
          </rPr>
          <t>Y07182022-52</t>
        </r>
      </text>
    </comment>
    <comment ref="K527" authorId="0" shapeId="0" xr:uid="{97D9B5E6-7593-473E-9805-E218176C37CF}">
      <text>
        <r>
          <rPr>
            <sz val="10"/>
            <rFont val="Tahoma"/>
            <family val="2"/>
          </rPr>
          <t>Y08072022-16</t>
        </r>
      </text>
    </comment>
    <comment ref="K528" authorId="0" shapeId="0" xr:uid="{1094AF60-4DEF-4C41-A718-53E992594F9E}">
      <text>
        <r>
          <rPr>
            <sz val="10"/>
            <rFont val="Tahoma"/>
            <family val="2"/>
          </rPr>
          <t>Y09132022-28</t>
        </r>
      </text>
    </comment>
    <comment ref="K529" authorId="0" shapeId="0" xr:uid="{430C2F53-B62E-4E02-8648-71FED7306CAE}">
      <text>
        <r>
          <rPr>
            <sz val="10"/>
            <rFont val="Tahoma"/>
            <family val="2"/>
          </rPr>
          <t>Y09132022-26</t>
        </r>
      </text>
    </comment>
    <comment ref="X530" authorId="0" shapeId="0" xr:uid="{010A5BB6-F030-4213-BBAE-62D9B5951031}">
      <text>
        <r>
          <rPr>
            <sz val="10"/>
            <rFont val="Tahoma"/>
            <family val="2"/>
          </rPr>
          <t>Total Dox Acceptance Amt - Total Paid Amt</t>
        </r>
      </text>
    </comment>
    <comment ref="K531" authorId="0" shapeId="0" xr:uid="{02394BB3-5C8C-4245-9A28-98D724590932}">
      <text>
        <r>
          <rPr>
            <sz val="10"/>
            <rFont val="Tahoma"/>
            <family val="2"/>
          </rPr>
          <t>Y07182022-55</t>
        </r>
      </text>
    </comment>
    <comment ref="K532" authorId="0" shapeId="0" xr:uid="{DE5AFE4E-578E-4B46-94B9-70A61061A297}">
      <text>
        <r>
          <rPr>
            <sz val="10"/>
            <rFont val="Tahoma"/>
            <family val="2"/>
          </rPr>
          <t>Y07182022-56</t>
        </r>
      </text>
    </comment>
    <comment ref="K533" authorId="0" shapeId="0" xr:uid="{A2DC07FD-A082-4E06-85C4-16082D304FBC}">
      <text>
        <r>
          <rPr>
            <sz val="10"/>
            <rFont val="Tahoma"/>
            <family val="2"/>
          </rPr>
          <t>Y08072022-72</t>
        </r>
      </text>
    </comment>
    <comment ref="K534" authorId="0" shapeId="0" xr:uid="{B4C7B4AD-B523-46A6-9105-60B738DC26A2}">
      <text>
        <r>
          <rPr>
            <sz val="10"/>
            <rFont val="Tahoma"/>
            <family val="2"/>
          </rPr>
          <t>Y08072022-73</t>
        </r>
      </text>
    </comment>
    <comment ref="K535" authorId="0" shapeId="0" xr:uid="{7D2050F0-8EDC-4036-9820-A515E7914730}">
      <text>
        <r>
          <rPr>
            <sz val="10"/>
            <rFont val="Tahoma"/>
            <family val="2"/>
          </rPr>
          <t>Y08072022-74</t>
        </r>
      </text>
    </comment>
    <comment ref="K536" authorId="0" shapeId="0" xr:uid="{1688254B-D03F-4C96-8228-0CE206BA75E6}">
      <text>
        <r>
          <rPr>
            <sz val="10"/>
            <rFont val="Tahoma"/>
            <family val="2"/>
          </rPr>
          <t>Y08072022-75</t>
        </r>
      </text>
    </comment>
    <comment ref="K537" authorId="0" shapeId="0" xr:uid="{8E5B6940-8DC2-46B2-9D01-A83BFEC89DEB}">
      <text>
        <r>
          <rPr>
            <sz val="10"/>
            <rFont val="Tahoma"/>
            <family val="2"/>
          </rPr>
          <t>Y08072022-76</t>
        </r>
      </text>
    </comment>
    <comment ref="K538" authorId="0" shapeId="0" xr:uid="{6C3617CB-5F4C-421F-A7FA-49D465EC0CFE}">
      <text>
        <r>
          <rPr>
            <sz val="10"/>
            <rFont val="Tahoma"/>
            <family val="2"/>
          </rPr>
          <t>Y09132022-34</t>
        </r>
      </text>
    </comment>
    <comment ref="X539" authorId="0" shapeId="0" xr:uid="{463CC506-F75C-4A79-A947-8B5CB1E20B0E}">
      <text>
        <r>
          <rPr>
            <sz val="10"/>
            <rFont val="Tahoma"/>
            <family val="2"/>
          </rPr>
          <t>Total Dox Acceptance Amt - Total Paid Amt</t>
        </r>
      </text>
    </comment>
    <comment ref="K540" authorId="0" shapeId="0" xr:uid="{AC4587AA-F0F4-4B3A-A620-AB5C68162C70}">
      <text>
        <r>
          <rPr>
            <sz val="10"/>
            <rFont val="Tahoma"/>
            <family val="2"/>
          </rPr>
          <t>Y08072022-17</t>
        </r>
      </text>
    </comment>
    <comment ref="X541" authorId="0" shapeId="0" xr:uid="{5C3F3081-5366-4FDB-B776-41C5C1C772EB}">
      <text>
        <r>
          <rPr>
            <sz val="10"/>
            <rFont val="Tahoma"/>
            <family val="2"/>
          </rPr>
          <t>Total Dox Acceptance Amt - Total Paid Amt</t>
        </r>
      </text>
    </comment>
    <comment ref="K542" authorId="0" shapeId="0" xr:uid="{C5730B64-4AC1-4152-ABA8-21C469E4B24E}">
      <text>
        <r>
          <rPr>
            <sz val="10"/>
            <rFont val="Tahoma"/>
            <family val="2"/>
          </rPr>
          <t>Y07182022-54</t>
        </r>
      </text>
    </comment>
    <comment ref="K543" authorId="0" shapeId="0" xr:uid="{10AB6DE2-BA00-4382-8A42-CECCACB4FF17}">
      <text>
        <r>
          <rPr>
            <sz val="10"/>
            <rFont val="Tahoma"/>
            <family val="2"/>
          </rPr>
          <t>Y07182022-53</t>
        </r>
      </text>
    </comment>
    <comment ref="K544" authorId="0" shapeId="0" xr:uid="{0DFC08D7-E1C0-4F99-8047-3D006161BFE3}">
      <text>
        <r>
          <rPr>
            <sz val="10"/>
            <rFont val="Tahoma"/>
            <family val="2"/>
          </rPr>
          <t>Y08072022-19</t>
        </r>
      </text>
    </comment>
    <comment ref="K545" authorId="0" shapeId="0" xr:uid="{201375E0-CCE7-4036-9D0C-93D2A6D76A04}">
      <text>
        <r>
          <rPr>
            <sz val="10"/>
            <rFont val="Tahoma"/>
            <family val="2"/>
          </rPr>
          <t>Y08072022-21</t>
        </r>
      </text>
    </comment>
    <comment ref="K546" authorId="0" shapeId="0" xr:uid="{4631E4BE-B6C1-49BC-8E1A-318EA30D1F24}">
      <text>
        <r>
          <rPr>
            <sz val="10"/>
            <rFont val="Tahoma"/>
            <family val="2"/>
          </rPr>
          <t>Y08072022-24</t>
        </r>
      </text>
    </comment>
    <comment ref="X547" authorId="0" shapeId="0" xr:uid="{EA973260-75B5-48F1-8477-A7601CE2577B}">
      <text>
        <r>
          <rPr>
            <sz val="10"/>
            <rFont val="Tahoma"/>
            <family val="2"/>
          </rPr>
          <t>Total Dox Acceptance Amt - Total Paid Amt</t>
        </r>
      </text>
    </comment>
    <comment ref="K548" authorId="0" shapeId="0" xr:uid="{5CCAD7BE-4DEE-41CD-870B-0EDEF4D07115}">
      <text>
        <r>
          <rPr>
            <sz val="10"/>
            <rFont val="Tahoma"/>
            <family val="2"/>
          </rPr>
          <t>Y07182022-57</t>
        </r>
      </text>
    </comment>
    <comment ref="K549" authorId="0" shapeId="0" xr:uid="{33C94D67-AA6E-42B9-8C33-23C3E18176B3}">
      <text>
        <r>
          <rPr>
            <sz val="10"/>
            <rFont val="Tahoma"/>
            <family val="2"/>
          </rPr>
          <t>Y08072022-26</t>
        </r>
      </text>
    </comment>
    <comment ref="K550" authorId="0" shapeId="0" xr:uid="{23807341-2781-4498-ADE2-D341B0B2C305}">
      <text>
        <r>
          <rPr>
            <sz val="10"/>
            <rFont val="Tahoma"/>
            <family val="2"/>
          </rPr>
          <t>Y08072022-68</t>
        </r>
      </text>
    </comment>
    <comment ref="K551" authorId="0" shapeId="0" xr:uid="{B6283632-A0CA-4808-8BF3-000F7316FDD0}">
      <text>
        <r>
          <rPr>
            <sz val="10"/>
            <rFont val="Tahoma"/>
            <family val="2"/>
          </rPr>
          <t>Y08072022-70</t>
        </r>
      </text>
    </comment>
    <comment ref="K552" authorId="0" shapeId="0" xr:uid="{8F0172D7-212B-451E-8CAC-F18EFCE6C35F}">
      <text>
        <r>
          <rPr>
            <sz val="10"/>
            <rFont val="Tahoma"/>
            <family val="2"/>
          </rPr>
          <t>Y08072022-71</t>
        </r>
      </text>
    </comment>
    <comment ref="K553" authorId="0" shapeId="0" xr:uid="{3A508B64-B29F-486A-B676-44CF41E625F2}">
      <text>
        <r>
          <rPr>
            <sz val="10"/>
            <rFont val="Tahoma"/>
            <family val="2"/>
          </rPr>
          <t>Y08072022-69</t>
        </r>
      </text>
    </comment>
    <comment ref="K554" authorId="0" shapeId="0" xr:uid="{F352975B-B7C7-41E4-B8E3-481C4F003737}">
      <text>
        <r>
          <rPr>
            <sz val="10"/>
            <rFont val="Tahoma"/>
            <family val="2"/>
          </rPr>
          <t>Y08072022-66</t>
        </r>
      </text>
    </comment>
    <comment ref="K555" authorId="0" shapeId="0" xr:uid="{760097CB-A158-49B9-AA22-A5AF4E14444E}">
      <text>
        <r>
          <rPr>
            <sz val="10"/>
            <rFont val="Tahoma"/>
            <family val="2"/>
          </rPr>
          <t>Y08072022-67</t>
        </r>
      </text>
    </comment>
    <comment ref="K556" authorId="0" shapeId="0" xr:uid="{C5D67AEF-6D0E-4524-A2EF-85B925B19D06}">
      <text>
        <r>
          <rPr>
            <sz val="10"/>
            <rFont val="Tahoma"/>
            <family val="2"/>
          </rPr>
          <t>Y08072022-65</t>
        </r>
      </text>
    </comment>
    <comment ref="K557" authorId="0" shapeId="0" xr:uid="{C5E8CCA6-A9B3-4692-98D0-9CE61887E83C}">
      <text>
        <r>
          <rPr>
            <sz val="10"/>
            <rFont val="Tahoma"/>
            <family val="2"/>
          </rPr>
          <t>Y09132022-30</t>
        </r>
      </text>
    </comment>
    <comment ref="K558" authorId="0" shapeId="0" xr:uid="{B4F6C570-43D4-48C2-8524-72A3C75034B1}">
      <text>
        <r>
          <rPr>
            <sz val="10"/>
            <rFont val="Tahoma"/>
            <family val="2"/>
          </rPr>
          <t>Y09132022-32</t>
        </r>
      </text>
    </comment>
    <comment ref="X559" authorId="0" shapeId="0" xr:uid="{BEC42EBB-527F-4D09-96FE-5A171CC5909F}">
      <text>
        <r>
          <rPr>
            <sz val="10"/>
            <rFont val="Tahoma"/>
            <family val="2"/>
          </rPr>
          <t>Total Dox Acceptance Amt - Total Paid Amt</t>
        </r>
      </text>
    </comment>
    <comment ref="K560" authorId="0" shapeId="0" xr:uid="{B9FA495B-AA50-4555-B2FA-B6D13C73DAC1}">
      <text>
        <r>
          <rPr>
            <sz val="10"/>
            <rFont val="Tahoma"/>
            <family val="2"/>
          </rPr>
          <t>Y09132022-21</t>
        </r>
      </text>
    </comment>
    <comment ref="X561" authorId="0" shapeId="0" xr:uid="{F1A35D8F-FAA6-4E8F-A864-14E975EDA328}">
      <text>
        <r>
          <rPr>
            <sz val="10"/>
            <rFont val="Tahoma"/>
            <family val="2"/>
          </rPr>
          <t>Total Dox Acceptance Amt - Total Paid Amt</t>
        </r>
      </text>
    </comment>
    <comment ref="K562" authorId="0" shapeId="0" xr:uid="{72112D84-AA7F-4E18-896B-57F0EF87A60D}">
      <text>
        <r>
          <rPr>
            <sz val="10"/>
            <rFont val="Tahoma"/>
            <family val="2"/>
          </rPr>
          <t>Y09072022-14</t>
        </r>
      </text>
    </comment>
    <comment ref="X563" authorId="0" shapeId="0" xr:uid="{4DFF899A-1D2C-462C-84B5-588881087476}">
      <text>
        <r>
          <rPr>
            <sz val="10"/>
            <rFont val="Tahoma"/>
            <family val="2"/>
          </rPr>
          <t>Total Dox Acceptance Amt - Total Paid Amt</t>
        </r>
      </text>
    </comment>
    <comment ref="K564" authorId="0" shapeId="0" xr:uid="{5B72CB59-D6F3-4F1F-9E8F-E4EF6B7C6445}">
      <text>
        <r>
          <rPr>
            <sz val="10"/>
            <rFont val="Tahoma"/>
            <family val="2"/>
          </rPr>
          <t>Y08072022-77</t>
        </r>
      </text>
    </comment>
    <comment ref="X565" authorId="0" shapeId="0" xr:uid="{DA8CBEE0-F35E-4C9A-A927-20E7410C7EC2}">
      <text>
        <r>
          <rPr>
            <sz val="10"/>
            <rFont val="Tahoma"/>
            <family val="2"/>
          </rPr>
          <t>Total Dox Acceptance Amt - Total Paid Amt</t>
        </r>
      </text>
    </comment>
    <comment ref="K566" authorId="0" shapeId="0" xr:uid="{E7BC5BDC-C061-4982-805E-9A3008049EB2}">
      <text>
        <r>
          <rPr>
            <sz val="10"/>
            <rFont val="Tahoma"/>
            <family val="2"/>
          </rPr>
          <t>Y08082022-4</t>
        </r>
      </text>
    </comment>
    <comment ref="X567" authorId="0" shapeId="0" xr:uid="{B0B97FFA-5691-4A3B-B64B-0C6188423898}">
      <text>
        <r>
          <rPr>
            <sz val="10"/>
            <rFont val="Tahoma"/>
            <family val="2"/>
          </rPr>
          <t>Total Dox Acceptance Amt - Total Paid Amt</t>
        </r>
      </text>
    </comment>
    <comment ref="X569" authorId="0" shapeId="0" xr:uid="{3A1C4B14-C7B4-43B4-8812-555C13AE176F}">
      <text>
        <r>
          <rPr>
            <sz val="10"/>
            <rFont val="Tahoma"/>
            <family val="2"/>
          </rPr>
          <t>Total Dox Acceptance Amt - Total Paid Amt</t>
        </r>
      </text>
    </comment>
    <comment ref="K570" authorId="0" shapeId="0" xr:uid="{CD993CA6-7ECA-4301-BD1B-CDB163DCB29E}">
      <text/>
    </comment>
    <comment ref="K571" authorId="0" shapeId="0" xr:uid="{3C7843BE-2DB9-46B1-B6AC-0DD6D18017D7}">
      <text/>
    </comment>
    <comment ref="K572" authorId="0" shapeId="0" xr:uid="{82BE234F-3ADE-47DF-AD2E-5CD9E24698F9}">
      <text/>
    </comment>
    <comment ref="X573" authorId="0" shapeId="0" xr:uid="{D795EA9D-F78E-455E-B34D-C71A5C54DC90}">
      <text>
        <r>
          <rPr>
            <sz val="10"/>
            <rFont val="Tahoma"/>
            <family val="2"/>
          </rPr>
          <t>Total Dox Acceptance Amt - Total Paid Amt</t>
        </r>
      </text>
    </comment>
    <comment ref="K574" authorId="0" shapeId="0" xr:uid="{17D8ED02-93D9-442D-9C71-93096679F87A}">
      <text>
        <r>
          <rPr>
            <sz val="10"/>
            <rFont val="Tahoma"/>
            <family val="2"/>
          </rPr>
          <t>Y09072022-17</t>
        </r>
      </text>
    </comment>
    <comment ref="X575" authorId="0" shapeId="0" xr:uid="{F56C10FF-99FE-4918-86BF-1C4989451DC4}">
      <text>
        <r>
          <rPr>
            <sz val="10"/>
            <rFont val="Tahoma"/>
            <family val="2"/>
          </rPr>
          <t>Total Dox Acceptance Amt - Total Paid Amt</t>
        </r>
      </text>
    </comment>
    <comment ref="K576" authorId="0" shapeId="0" xr:uid="{098C85A6-ADA8-4C09-A441-2A7121149EC5}">
      <text>
        <r>
          <rPr>
            <sz val="10"/>
            <rFont val="Tahoma"/>
            <family val="2"/>
          </rPr>
          <t>Y09132022-73</t>
        </r>
      </text>
    </comment>
    <comment ref="X577" authorId="0" shapeId="0" xr:uid="{53823995-B132-4877-94AB-9C004ACE7E71}">
      <text>
        <r>
          <rPr>
            <sz val="10"/>
            <rFont val="Tahoma"/>
            <family val="2"/>
          </rPr>
          <t>Total Dox Acceptance Amt - Total Paid Amt</t>
        </r>
      </text>
    </comment>
    <comment ref="K578" authorId="0" shapeId="0" xr:uid="{4B94D066-9FA2-4FE9-8C3A-26D5B2CB8752}">
      <text/>
    </comment>
    <comment ref="X579" authorId="0" shapeId="0" xr:uid="{A25F2A0B-26D1-4B49-84A9-F8B889905CDB}">
      <text>
        <r>
          <rPr>
            <sz val="10"/>
            <rFont val="Tahoma"/>
            <family val="2"/>
          </rPr>
          <t>Total Dox Acceptance Amt - Total Paid Amt</t>
        </r>
      </text>
    </comment>
    <comment ref="K580" authorId="0" shapeId="0" xr:uid="{0E77DCAA-C35C-4FBC-8310-7EE2EF681960}">
      <text/>
    </comment>
    <comment ref="K581" authorId="0" shapeId="0" xr:uid="{11C2A95E-C43B-4E37-A72E-B95BED3D958C}">
      <text/>
    </comment>
    <comment ref="K582" authorId="0" shapeId="0" xr:uid="{FA99392F-523E-4238-AF47-DB406A8FF8C7}">
      <text/>
    </comment>
    <comment ref="K583" authorId="0" shapeId="0" xr:uid="{AA4D371C-6B05-47ED-B2E6-51DB2ED02025}">
      <text/>
    </comment>
    <comment ref="K584" authorId="0" shapeId="0" xr:uid="{5E6EFDF1-1E9B-46B2-9C54-F9982E9F8D7B}">
      <text/>
    </comment>
    <comment ref="K585" authorId="0" shapeId="0" xr:uid="{E823F9B3-414E-4F57-A073-7C402F9AE81C}">
      <text/>
    </comment>
    <comment ref="K586" authorId="0" shapeId="0" xr:uid="{5ED1C637-48F8-47EF-8712-46A85EAE8FEF}">
      <text/>
    </comment>
    <comment ref="K587" authorId="0" shapeId="0" xr:uid="{7C6B8ECA-1F18-4DB8-B76F-1816A3D79935}">
      <text/>
    </comment>
    <comment ref="K588" authorId="0" shapeId="0" xr:uid="{2D7EA92A-E006-4973-90EA-69C5F436E501}">
      <text/>
    </comment>
    <comment ref="K589" authorId="0" shapeId="0" xr:uid="{D6CE938E-6BAF-4BB7-8C6A-B826714D28CD}">
      <text/>
    </comment>
    <comment ref="K590" authorId="0" shapeId="0" xr:uid="{559FB214-8C40-4FF1-AA3F-1762F4FA8F2D}">
      <text/>
    </comment>
    <comment ref="X591" authorId="0" shapeId="0" xr:uid="{6C70A876-30D4-448D-B71B-E24EE1DEFEEC}">
      <text>
        <r>
          <rPr>
            <sz val="10"/>
            <rFont val="Tahoma"/>
            <family val="2"/>
          </rPr>
          <t>Total Dox Acceptance Amt - Total Paid Amt</t>
        </r>
      </text>
    </comment>
    <comment ref="K592" authorId="0" shapeId="0" xr:uid="{DCAF8F43-5941-4378-9F8A-3B1EA967CCDA}">
      <text/>
    </comment>
    <comment ref="X593" authorId="0" shapeId="0" xr:uid="{7C7B498F-091C-4DFD-8D28-534009B27E46}">
      <text>
        <r>
          <rPr>
            <sz val="10"/>
            <rFont val="Tahoma"/>
            <family val="2"/>
          </rPr>
          <t>Total Dox Acceptance Amt - Total Paid Amt</t>
        </r>
      </text>
    </comment>
    <comment ref="K594" authorId="0" shapeId="0" xr:uid="{E7710555-960C-4FF7-A44A-3BA84DE8E0FF}">
      <text>
        <r>
          <rPr>
            <sz val="10"/>
            <rFont val="Tahoma"/>
            <family val="2"/>
          </rPr>
          <t>Y08132022-19</t>
        </r>
      </text>
    </comment>
    <comment ref="X595" authorId="0" shapeId="0" xr:uid="{4A66453D-364C-4874-9CDE-637A4CD78146}">
      <text>
        <r>
          <rPr>
            <sz val="10"/>
            <rFont val="Tahoma"/>
            <family val="2"/>
          </rPr>
          <t>Total Dox Acceptance Amt - Total Paid Amt</t>
        </r>
      </text>
    </comment>
    <comment ref="K596" authorId="0" shapeId="0" xr:uid="{4494D77A-1E32-4532-B07D-80B775B5E7B2}">
      <text/>
    </comment>
    <comment ref="X597" authorId="0" shapeId="0" xr:uid="{8DC82FE3-CF32-4824-A6AD-FAF85E73C26E}">
      <text>
        <r>
          <rPr>
            <sz val="10"/>
            <rFont val="Tahoma"/>
            <family val="2"/>
          </rPr>
          <t>Total Dox Acceptance Amt - Total Paid Amt</t>
        </r>
      </text>
    </comment>
    <comment ref="K598" authorId="0" shapeId="0" xr:uid="{26A85EDB-5429-4F1A-9567-43741C6026EC}">
      <text>
        <r>
          <rPr>
            <sz val="10"/>
            <rFont val="Tahoma"/>
            <family val="2"/>
          </rPr>
          <t>Y09132022-75</t>
        </r>
      </text>
    </comment>
    <comment ref="X599" authorId="0" shapeId="0" xr:uid="{20C75E7E-FB17-4EAD-B1F4-C7451743CB7C}">
      <text>
        <r>
          <rPr>
            <sz val="10"/>
            <rFont val="Tahoma"/>
            <family val="2"/>
          </rPr>
          <t>Total Dox Acceptance Amt - Total Paid Amt</t>
        </r>
      </text>
    </comment>
    <comment ref="K600" authorId="0" shapeId="0" xr:uid="{8942E7C2-27E3-407F-AA3F-D2A81CEB0BAF}">
      <text>
        <r>
          <rPr>
            <sz val="10"/>
            <rFont val="Tahoma"/>
            <family val="2"/>
          </rPr>
          <t>Y09132022-77</t>
        </r>
      </text>
    </comment>
    <comment ref="X601" authorId="0" shapeId="0" xr:uid="{38D06FA4-C945-4E89-A75A-4FC13671A014}">
      <text>
        <r>
          <rPr>
            <sz val="10"/>
            <rFont val="Tahoma"/>
            <family val="2"/>
          </rPr>
          <t>Total Dox Acceptance Amt - Total Paid Amt</t>
        </r>
      </text>
    </comment>
    <comment ref="K602" authorId="0" shapeId="0" xr:uid="{10A32FC2-D540-4F00-AEF6-825DBF4B36BE}">
      <text>
        <r>
          <rPr>
            <sz val="10"/>
            <rFont val="Tahoma"/>
            <family val="2"/>
          </rPr>
          <t>Y09132022-88</t>
        </r>
      </text>
    </comment>
    <comment ref="K603" authorId="0" shapeId="0" xr:uid="{439DD8F6-6F16-4245-BB08-C5E40931604C}">
      <text>
        <r>
          <rPr>
            <sz val="10"/>
            <rFont val="Tahoma"/>
            <family val="2"/>
          </rPr>
          <t>Y09132022-90</t>
        </r>
      </text>
    </comment>
    <comment ref="K604" authorId="0" shapeId="0" xr:uid="{D4BA2B82-FC7D-43CB-AF50-DCAD02375B13}">
      <text>
        <r>
          <rPr>
            <sz val="10"/>
            <rFont val="Tahoma"/>
            <family val="2"/>
          </rPr>
          <t>Y09132022-91</t>
        </r>
      </text>
    </comment>
    <comment ref="K605" authorId="0" shapeId="0" xr:uid="{F513734F-9C75-42AA-9A99-9E712C427CFB}">
      <text/>
    </comment>
    <comment ref="X606" authorId="0" shapeId="0" xr:uid="{C5F1C75E-7C96-4A7D-ABB5-0AD414EC5C22}">
      <text>
        <r>
          <rPr>
            <sz val="10"/>
            <rFont val="Tahoma"/>
            <family val="2"/>
          </rPr>
          <t>Total Dox Acceptance Amt - Total Paid Amt</t>
        </r>
      </text>
    </comment>
    <comment ref="K607" authorId="0" shapeId="0" xr:uid="{45D8D5FB-4835-4A9D-A331-BEEEC46C9966}">
      <text>
        <r>
          <rPr>
            <sz val="10"/>
            <rFont val="Tahoma"/>
            <family val="2"/>
          </rPr>
          <t>Y09132022-94</t>
        </r>
      </text>
    </comment>
    <comment ref="X608" authorId="0" shapeId="0" xr:uid="{70F3DC9E-36FC-4AF9-863C-376FE201245E}">
      <text>
        <r>
          <rPr>
            <sz val="10"/>
            <rFont val="Tahoma"/>
            <family val="2"/>
          </rPr>
          <t>Total Dox Acceptance Amt - Total Paid Amt</t>
        </r>
      </text>
    </comment>
    <comment ref="K609" authorId="0" shapeId="0" xr:uid="{1425CF63-D44C-4EF8-B938-906E0F6666AD}">
      <text>
        <r>
          <rPr>
            <sz val="10"/>
            <rFont val="Tahoma"/>
            <family val="2"/>
          </rPr>
          <t>Y09132022-102</t>
        </r>
      </text>
    </comment>
    <comment ref="K610" authorId="0" shapeId="0" xr:uid="{DA5152AC-DD69-41AE-9FC7-4BE0CB96A190}">
      <text>
        <r>
          <rPr>
            <sz val="10"/>
            <rFont val="Tahoma"/>
            <family val="2"/>
          </rPr>
          <t>Y09132022-95</t>
        </r>
      </text>
    </comment>
    <comment ref="K611" authorId="0" shapeId="0" xr:uid="{B05390E5-D5AA-475E-AF41-30E62C25B8AB}">
      <text/>
    </comment>
    <comment ref="K612" authorId="0" shapeId="0" xr:uid="{59B216D0-A9FF-4B48-A513-D5707C8A5ADC}">
      <text/>
    </comment>
    <comment ref="K613" authorId="0" shapeId="0" xr:uid="{FD25EE78-3DA4-4D27-B4FD-348B9D65BC98}">
      <text/>
    </comment>
    <comment ref="K614" authorId="0" shapeId="0" xr:uid="{D9AE1032-8CB8-4F4D-80CE-1B221E8B59DC}">
      <text/>
    </comment>
    <comment ref="X615" authorId="0" shapeId="0" xr:uid="{92692FD2-61C8-4A4A-82BA-80588D89A153}">
      <text>
        <r>
          <rPr>
            <sz val="10"/>
            <rFont val="Tahoma"/>
            <family val="2"/>
          </rPr>
          <t>Total Dox Acceptance Amt - Total Paid Amt</t>
        </r>
      </text>
    </comment>
    <comment ref="X617" authorId="0" shapeId="0" xr:uid="{FD551011-7207-4B3A-9237-C5FCC18CE06E}">
      <text>
        <r>
          <rPr>
            <sz val="10"/>
            <rFont val="Tahoma"/>
            <family val="2"/>
          </rPr>
          <t>Total Dox Acceptance Amt - Total Paid Amt</t>
        </r>
      </text>
    </comment>
    <comment ref="K618" authorId="0" shapeId="0" xr:uid="{814069AA-28C4-46B4-A5BB-8B8E46028D16}">
      <text>
        <r>
          <rPr>
            <sz val="10"/>
            <rFont val="Tahoma"/>
            <family val="2"/>
          </rPr>
          <t>Y09132022-104</t>
        </r>
      </text>
    </comment>
    <comment ref="K619" authorId="0" shapeId="0" xr:uid="{F7948C48-53A8-43FD-BA1F-A85BF12C86A7}">
      <text>
        <r>
          <rPr>
            <sz val="10"/>
            <rFont val="Tahoma"/>
            <family val="2"/>
          </rPr>
          <t>Y09132022-106</t>
        </r>
      </text>
    </comment>
    <comment ref="X620" authorId="0" shapeId="0" xr:uid="{C3E678DB-002D-4EB5-A5A5-A679A95B9E64}">
      <text>
        <r>
          <rPr>
            <sz val="10"/>
            <rFont val="Tahoma"/>
            <family val="2"/>
          </rPr>
          <t>Total Dox Acceptance Amt - Total Paid Amt</t>
        </r>
      </text>
    </comment>
    <comment ref="X622" authorId="0" shapeId="0" xr:uid="{A4378494-6302-42E8-BF32-8CECC27DCE18}">
      <text>
        <r>
          <rPr>
            <sz val="10"/>
            <rFont val="Tahoma"/>
            <family val="2"/>
          </rPr>
          <t>Total Dox Acceptance Amt - Total Paid Amt</t>
        </r>
      </text>
    </comment>
    <comment ref="X624" authorId="0" shapeId="0" xr:uid="{2A6162F3-FB44-4D6F-8673-4E78792FFD8A}">
      <text>
        <r>
          <rPr>
            <sz val="10"/>
            <rFont val="Tahoma"/>
            <family val="2"/>
          </rPr>
          <t>Total Dox Acceptance Amt - Total Paid Amt</t>
        </r>
      </text>
    </comment>
    <comment ref="X626" authorId="0" shapeId="0" xr:uid="{2BD7B715-A1BE-42E0-86E1-B8FF00AEAA71}">
      <text>
        <r>
          <rPr>
            <sz val="10"/>
            <rFont val="Tahoma"/>
            <family val="2"/>
          </rPr>
          <t>Total Dox Acceptance Amt - Total Paid Amt</t>
        </r>
      </text>
    </comment>
    <comment ref="X628" authorId="0" shapeId="0" xr:uid="{39991588-2F59-4733-9C99-35F6013A27EE}">
      <text>
        <r>
          <rPr>
            <sz val="10"/>
            <rFont val="Tahoma"/>
            <family val="2"/>
          </rPr>
          <t>Total Dox Acceptance Amt - Total Paid Amt</t>
        </r>
      </text>
    </comment>
    <comment ref="X630" authorId="0" shapeId="0" xr:uid="{8A6CF0AA-B5D6-460B-97B8-00A0C212819A}">
      <text>
        <r>
          <rPr>
            <sz val="10"/>
            <rFont val="Tahoma"/>
            <family val="2"/>
          </rPr>
          <t>Total Dox Acceptance Amt - Total Paid Amt</t>
        </r>
      </text>
    </comment>
    <comment ref="K631" authorId="0" shapeId="0" xr:uid="{F994EB3F-EC49-4700-8BD0-55E024715F3E}">
      <text/>
    </comment>
    <comment ref="X632" authorId="0" shapeId="0" xr:uid="{9398240A-27BA-4A35-AFBA-43394FFE7548}">
      <text>
        <r>
          <rPr>
            <sz val="10"/>
            <rFont val="Tahoma"/>
            <family val="2"/>
          </rPr>
          <t>Total Dox Acceptance Amt - Total Paid Amt</t>
        </r>
      </text>
    </comment>
    <comment ref="K633" authorId="0" shapeId="0" xr:uid="{0C7D4225-61D1-4EA7-B5E2-F3008734856B}">
      <text/>
    </comment>
    <comment ref="X634" authorId="0" shapeId="0" xr:uid="{431FEB65-41C0-4ECE-9FCD-AEBDE8C6B3FC}">
      <text>
        <r>
          <rPr>
            <sz val="10"/>
            <rFont val="Tahoma"/>
            <family val="2"/>
          </rPr>
          <t>Total Dox Acceptance Amt - Total Paid Amt</t>
        </r>
      </text>
    </comment>
    <comment ref="K635" authorId="0" shapeId="0" xr:uid="{045CD14C-5FE6-4587-A4AB-0BD38E9F6ED7}">
      <text/>
    </comment>
    <comment ref="X636" authorId="0" shapeId="0" xr:uid="{F986CC5B-67C7-4F25-BEB4-E3E64824DEF6}">
      <text>
        <r>
          <rPr>
            <sz val="10"/>
            <rFont val="Tahoma"/>
            <family val="2"/>
          </rPr>
          <t>Total Dox Acceptance Amt - Total Paid Amt</t>
        </r>
      </text>
    </comment>
    <comment ref="K637" authorId="0" shapeId="0" xr:uid="{3EE7F05F-0315-4EDB-8548-C8687D8A9E0C}">
      <text/>
    </comment>
    <comment ref="X638" authorId="0" shapeId="0" xr:uid="{FA8312D1-C057-4158-A9DF-F88F9B31A17F}">
      <text>
        <r>
          <rPr>
            <sz val="10"/>
            <rFont val="Tahoma"/>
            <family val="2"/>
          </rPr>
          <t>Total Dox Acceptance Amt - Total Paid Amt</t>
        </r>
      </text>
    </comment>
    <comment ref="K639" authorId="0" shapeId="0" xr:uid="{2F496578-10E3-454E-AA80-8064AE5850EA}">
      <text/>
    </comment>
    <comment ref="X640" authorId="0" shapeId="0" xr:uid="{26D48748-E7F9-4D49-85F0-C381C16D1000}">
      <text>
        <r>
          <rPr>
            <sz val="10"/>
            <rFont val="Tahoma"/>
            <family val="2"/>
          </rPr>
          <t>Total Dox Acceptance Amt - Total Paid Amt</t>
        </r>
      </text>
    </comment>
    <comment ref="K641" authorId="0" shapeId="0" xr:uid="{C64BA211-435B-4993-8C5D-C247FF2952EE}">
      <text/>
    </comment>
    <comment ref="X642" authorId="0" shapeId="0" xr:uid="{824E81B3-8166-4DFC-9536-8917A0596C33}">
      <text>
        <r>
          <rPr>
            <sz val="10"/>
            <rFont val="Tahoma"/>
            <family val="2"/>
          </rPr>
          <t>Total Dox Acceptance Amt - Total Paid Amt</t>
        </r>
      </text>
    </comment>
    <comment ref="K643" authorId="0" shapeId="0" xr:uid="{D0BB2DE6-75F3-44A8-90F6-4AA32D8EA860}">
      <text/>
    </comment>
    <comment ref="X644" authorId="0" shapeId="0" xr:uid="{9FE5D0F8-CAD6-45EB-B3B0-F0822BB87683}">
      <text>
        <r>
          <rPr>
            <sz val="10"/>
            <rFont val="Tahoma"/>
            <family val="2"/>
          </rPr>
          <t>Total Dox Acceptance Amt - Total Paid Amt</t>
        </r>
      </text>
    </comment>
    <comment ref="K645" authorId="0" shapeId="0" xr:uid="{5E605380-EEF3-4939-97AB-64FA8F18474D}">
      <text/>
    </comment>
    <comment ref="X646" authorId="0" shapeId="0" xr:uid="{F76239AE-4E29-46C2-9D41-3AA81A321C8B}">
      <text>
        <r>
          <rPr>
            <sz val="10"/>
            <rFont val="Tahoma"/>
            <family val="2"/>
          </rPr>
          <t>Total Dox Acceptance Amt - Total Paid Amt</t>
        </r>
      </text>
    </comment>
    <comment ref="K647" authorId="0" shapeId="0" xr:uid="{1603C9A9-B131-42FC-BF37-14416C5CC27F}">
      <text/>
    </comment>
    <comment ref="X648" authorId="0" shapeId="0" xr:uid="{03BC27F0-6263-4E90-82CF-739437BC295D}">
      <text>
        <r>
          <rPr>
            <sz val="10"/>
            <rFont val="Tahoma"/>
            <family val="2"/>
          </rPr>
          <t>Total Dox Acceptance Amt - Total Paid Amt</t>
        </r>
      </text>
    </comment>
    <comment ref="K649" authorId="0" shapeId="0" xr:uid="{A9D6593C-E924-4CB0-AF2E-B2762C0E2957}">
      <text/>
    </comment>
    <comment ref="X650" authorId="0" shapeId="0" xr:uid="{4263E617-A379-4501-8651-E618E7F9A4CC}">
      <text>
        <r>
          <rPr>
            <sz val="10"/>
            <rFont val="Tahoma"/>
            <family val="2"/>
          </rPr>
          <t>Total Dox Acceptance Amt - Total Paid Amt</t>
        </r>
      </text>
    </comment>
    <comment ref="K651" authorId="0" shapeId="0" xr:uid="{5772A9D4-E84B-4D1C-AD92-A36DBDA5E805}">
      <text/>
    </comment>
    <comment ref="X652" authorId="0" shapeId="0" xr:uid="{D740F55F-1368-40C1-B6D2-F77EEACAF7FA}">
      <text>
        <r>
          <rPr>
            <sz val="10"/>
            <rFont val="Tahoma"/>
            <family val="2"/>
          </rPr>
          <t>Total Dox Acceptance Amt - Total Paid Amt</t>
        </r>
      </text>
    </comment>
    <comment ref="K653" authorId="0" shapeId="0" xr:uid="{8A35CCD8-FD37-4FFC-9CEF-84F57AA8E271}">
      <text/>
    </comment>
    <comment ref="X654" authorId="0" shapeId="0" xr:uid="{E43B1E25-440A-4D4F-B286-ECC5050B3A4A}">
      <text>
        <r>
          <rPr>
            <sz val="10"/>
            <rFont val="Tahoma"/>
            <family val="2"/>
          </rPr>
          <t>Total Dox Acceptance Amt - Total Paid Amt</t>
        </r>
      </text>
    </comment>
    <comment ref="K655" authorId="0" shapeId="0" xr:uid="{E9C7A299-14D7-4E2A-AB12-8B7793B784A1}">
      <text/>
    </comment>
    <comment ref="X656" authorId="0" shapeId="0" xr:uid="{00265FB4-BA23-4294-B86F-E3C6413E58AA}">
      <text>
        <r>
          <rPr>
            <sz val="10"/>
            <rFont val="Tahoma"/>
            <family val="2"/>
          </rPr>
          <t>Total Dox Acceptance Amt - Total Paid Amt</t>
        </r>
      </text>
    </comment>
    <comment ref="K657" authorId="0" shapeId="0" xr:uid="{A81915F2-23B4-4ECE-91EE-631804D3AF02}">
      <text/>
    </comment>
    <comment ref="X658" authorId="0" shapeId="0" xr:uid="{E45D1301-5B08-44EB-8B52-2F46862FEA2B}">
      <text>
        <r>
          <rPr>
            <sz val="10"/>
            <rFont val="Tahoma"/>
            <family val="2"/>
          </rPr>
          <t>Total Dox Acceptance Amt - Total Paid Amt</t>
        </r>
      </text>
    </comment>
    <comment ref="K659" authorId="0" shapeId="0" xr:uid="{8F0E388B-35AB-4328-A860-6349D9E1935F}">
      <text/>
    </comment>
    <comment ref="X660" authorId="0" shapeId="0" xr:uid="{33309FA1-D2E7-4B9D-9152-805B7111AE16}">
      <text>
        <r>
          <rPr>
            <sz val="10"/>
            <rFont val="Tahoma"/>
            <family val="2"/>
          </rPr>
          <t>Total Dox Acceptance Amt - Total Paid Amt</t>
        </r>
      </text>
    </comment>
    <comment ref="K661" authorId="0" shapeId="0" xr:uid="{6197FBC0-4F5D-4739-A962-A56149ED1196}">
      <text/>
    </comment>
    <comment ref="X662" authorId="0" shapeId="0" xr:uid="{61144983-665C-4AE6-B8DE-27BFF0FDC0B2}">
      <text>
        <r>
          <rPr>
            <sz val="10"/>
            <rFont val="Tahoma"/>
            <family val="2"/>
          </rPr>
          <t>Total Dox Acceptance Amt - Total Paid Amt</t>
        </r>
      </text>
    </comment>
    <comment ref="K663" authorId="0" shapeId="0" xr:uid="{7DF72B0E-9194-404C-9ED2-E8EEBA44B41A}">
      <text/>
    </comment>
    <comment ref="X664" authorId="0" shapeId="0" xr:uid="{1AA083D5-5D70-4A93-9445-D887E5984948}">
      <text>
        <r>
          <rPr>
            <sz val="10"/>
            <rFont val="Tahoma"/>
            <family val="2"/>
          </rPr>
          <t>Total Dox Acceptance Amt - Total Paid Amt</t>
        </r>
      </text>
    </comment>
    <comment ref="K665" authorId="0" shapeId="0" xr:uid="{C4C1EA6C-B60E-4AA8-8CEF-9929004D4DDB}">
      <text/>
    </comment>
    <comment ref="X666" authorId="0" shapeId="0" xr:uid="{D69331F7-571F-4BD8-B7DE-249D7F4F6D99}">
      <text>
        <r>
          <rPr>
            <sz val="10"/>
            <rFont val="Tahoma"/>
            <family val="2"/>
          </rPr>
          <t>Total Dox Acceptance Amt - Total Paid Amt</t>
        </r>
      </text>
    </comment>
    <comment ref="K667" authorId="0" shapeId="0" xr:uid="{FA8D92CA-0E47-4BFE-A76C-E6B223CA6A9E}">
      <text>
        <r>
          <rPr>
            <sz val="10"/>
            <rFont val="Tahoma"/>
            <family val="2"/>
          </rPr>
          <t>Y09252021-15</t>
        </r>
      </text>
    </comment>
    <comment ref="K668" authorId="0" shapeId="0" xr:uid="{853A307D-F991-4630-8B28-1D644A061EEB}">
      <text/>
    </comment>
    <comment ref="X669" authorId="0" shapeId="0" xr:uid="{18A68478-4E88-47D1-951B-B3443E539DE2}">
      <text>
        <r>
          <rPr>
            <sz val="10"/>
            <rFont val="Tahoma"/>
            <family val="2"/>
          </rPr>
          <t>Total Dox Acceptance Amt - Total Paid Amt</t>
        </r>
      </text>
    </comment>
    <comment ref="K670" authorId="0" shapeId="0" xr:uid="{F4BA22EE-669E-4694-8A68-6B22C7AE7CDA}">
      <text/>
    </comment>
    <comment ref="X671" authorId="0" shapeId="0" xr:uid="{203AA76B-4C1A-42F7-99FB-54332F4B0494}">
      <text>
        <r>
          <rPr>
            <sz val="10"/>
            <rFont val="Tahoma"/>
            <family val="2"/>
          </rPr>
          <t>Total Dox Acceptance Amt - Total Paid Amt</t>
        </r>
      </text>
    </comment>
    <comment ref="K672" authorId="0" shapeId="0" xr:uid="{DDB344F4-DC89-402A-A424-D864BB350FBF}">
      <text/>
    </comment>
    <comment ref="X673" authorId="0" shapeId="0" xr:uid="{D337DBCB-359F-469A-BA82-86CA5C31619F}">
      <text>
        <r>
          <rPr>
            <sz val="10"/>
            <rFont val="Tahoma"/>
            <family val="2"/>
          </rPr>
          <t>Total Dox Acceptance Amt - Total Paid Amt</t>
        </r>
      </text>
    </comment>
    <comment ref="K674" authorId="0" shapeId="0" xr:uid="{27F9EF4C-4310-4928-9519-F331EF900193}">
      <text/>
    </comment>
    <comment ref="X675" authorId="0" shapeId="0" xr:uid="{8BDB8B7B-14E4-4543-8823-5644FA2CC5C1}">
      <text>
        <r>
          <rPr>
            <sz val="10"/>
            <rFont val="Tahoma"/>
            <family val="2"/>
          </rPr>
          <t>Total Dox Acceptance Amt - Total Paid Amt</t>
        </r>
      </text>
    </comment>
    <comment ref="K676" authorId="0" shapeId="0" xr:uid="{CE3F22DA-8E53-4B12-89A9-74044AC13565}">
      <text/>
    </comment>
    <comment ref="X677" authorId="0" shapeId="0" xr:uid="{5E2B29CB-93A0-42AD-8DA5-F74E080DB99C}">
      <text>
        <r>
          <rPr>
            <sz val="10"/>
            <rFont val="Tahoma"/>
            <family val="2"/>
          </rPr>
          <t>Total Dox Acceptance Amt - Total Paid Amt</t>
        </r>
      </text>
    </comment>
    <comment ref="K678" authorId="0" shapeId="0" xr:uid="{5C2C7C1B-FC04-4F0E-8131-D2F183D3F34F}">
      <text/>
    </comment>
    <comment ref="X679" authorId="0" shapeId="0" xr:uid="{CDA49963-5E6B-4F88-818D-1805227456BF}">
      <text>
        <r>
          <rPr>
            <sz val="10"/>
            <rFont val="Tahoma"/>
            <family val="2"/>
          </rPr>
          <t>Total Dox Acceptance Amt - Total Paid Amt</t>
        </r>
      </text>
    </comment>
    <comment ref="K680" authorId="0" shapeId="0" xr:uid="{F865B6EF-B583-4AB4-9A46-B36862A54C53}">
      <text>
        <r>
          <rPr>
            <sz val="10"/>
            <rFont val="Tahoma"/>
            <family val="2"/>
          </rPr>
          <t>Y09132022-163</t>
        </r>
      </text>
    </comment>
    <comment ref="X681" authorId="0" shapeId="0" xr:uid="{40FE43CB-735A-466F-A3B3-1765F0E126D3}">
      <text>
        <r>
          <rPr>
            <sz val="10"/>
            <rFont val="Tahoma"/>
            <family val="2"/>
          </rPr>
          <t>Total Dox Acceptance Amt - Total Paid Amt</t>
        </r>
      </text>
    </comment>
    <comment ref="K682" authorId="0" shapeId="0" xr:uid="{54F76BB2-3096-467A-912F-931C25C73430}">
      <text>
        <r>
          <rPr>
            <sz val="10"/>
            <rFont val="Tahoma"/>
            <family val="2"/>
          </rPr>
          <t>Y03022021-99</t>
        </r>
      </text>
    </comment>
    <comment ref="K683" authorId="0" shapeId="0" xr:uid="{6E50E81F-B9B1-4757-A8F3-D7295B5D77D0}">
      <text>
        <r>
          <rPr>
            <sz val="10"/>
            <rFont val="Tahoma"/>
            <family val="2"/>
          </rPr>
          <t>Y03022021-110</t>
        </r>
      </text>
    </comment>
    <comment ref="K684" authorId="0" shapeId="0" xr:uid="{475040CE-31C2-4897-9DE4-B2870442F441}">
      <text>
        <r>
          <rPr>
            <sz val="10"/>
            <rFont val="Tahoma"/>
            <family val="2"/>
          </rPr>
          <t>Y03022021-101</t>
        </r>
      </text>
    </comment>
    <comment ref="K685" authorId="0" shapeId="0" xr:uid="{71EA818C-4D5F-402F-86DB-484993F1F4D6}">
      <text>
        <r>
          <rPr>
            <sz val="10"/>
            <rFont val="Tahoma"/>
            <family val="2"/>
          </rPr>
          <t>Y03022021-102</t>
        </r>
      </text>
    </comment>
    <comment ref="K686" authorId="0" shapeId="0" xr:uid="{F1DF2CB7-5A7B-4C00-8783-88BFDAB6C3CF}">
      <text>
        <r>
          <rPr>
            <sz val="10"/>
            <rFont val="Tahoma"/>
            <family val="2"/>
          </rPr>
          <t>Y03022021-103</t>
        </r>
      </text>
    </comment>
    <comment ref="K687" authorId="0" shapeId="0" xr:uid="{4C4705EE-564A-437D-A4FD-3DC3F276A28C}">
      <text>
        <r>
          <rPr>
            <sz val="10"/>
            <rFont val="Tahoma"/>
            <family val="2"/>
          </rPr>
          <t>Y03022021-100</t>
        </r>
      </text>
    </comment>
    <comment ref="K688" authorId="0" shapeId="0" xr:uid="{A48328B7-3CB3-41F8-B882-CFCD63B610C2}">
      <text>
        <r>
          <rPr>
            <sz val="10"/>
            <rFont val="Tahoma"/>
            <family val="2"/>
          </rPr>
          <t>Y03022021-111</t>
        </r>
      </text>
    </comment>
    <comment ref="K689" authorId="0" shapeId="0" xr:uid="{DC8EF44C-61E2-4993-989C-7D06D617C1D7}">
      <text>
        <r>
          <rPr>
            <sz val="10"/>
            <rFont val="Tahoma"/>
            <family val="2"/>
          </rPr>
          <t>Y03222021-4</t>
        </r>
      </text>
    </comment>
    <comment ref="K690" authorId="0" shapeId="0" xr:uid="{198EEFF0-9CB3-4486-8364-75319240D0D9}">
      <text>
        <r>
          <rPr>
            <sz val="10"/>
            <rFont val="Tahoma"/>
            <family val="2"/>
          </rPr>
          <t>Y07122021-6</t>
        </r>
      </text>
    </comment>
    <comment ref="K691" authorId="0" shapeId="0" xr:uid="{A178C218-5541-42AC-82B0-EF9EF974CED7}">
      <text>
        <r>
          <rPr>
            <sz val="10"/>
            <rFont val="Tahoma"/>
            <family val="2"/>
          </rPr>
          <t>Y04252021-12</t>
        </r>
      </text>
    </comment>
    <comment ref="K692" authorId="0" shapeId="0" xr:uid="{E7EA33CD-54F3-45EC-8D0A-D5D10FB6768F}">
      <text>
        <r>
          <rPr>
            <sz val="10"/>
            <rFont val="Tahoma"/>
            <family val="2"/>
          </rPr>
          <t>Y04252021-11</t>
        </r>
      </text>
    </comment>
    <comment ref="K693" authorId="0" shapeId="0" xr:uid="{49ACB03B-4F11-450A-A8E5-62837A61CE57}">
      <text>
        <r>
          <rPr>
            <sz val="10"/>
            <rFont val="Tahoma"/>
            <family val="2"/>
          </rPr>
          <t>Y04172021-19</t>
        </r>
      </text>
    </comment>
    <comment ref="X694" authorId="0" shapeId="0" xr:uid="{580162A8-4B3E-4A7D-9EF0-2D2148E6FB1D}">
      <text>
        <r>
          <rPr>
            <sz val="10"/>
            <rFont val="Tahoma"/>
            <family val="2"/>
          </rPr>
          <t>Total Dox Acceptance Amt - Total Paid Amt</t>
        </r>
      </text>
    </comment>
    <comment ref="K695" authorId="0" shapeId="0" xr:uid="{98B8F5F6-76DA-4E2A-9020-8057E00A015C}">
      <text>
        <r>
          <rPr>
            <sz val="10"/>
            <rFont val="Tahoma"/>
            <family val="2"/>
          </rPr>
          <t>Y02022021-18</t>
        </r>
      </text>
    </comment>
    <comment ref="K696" authorId="0" shapeId="0" xr:uid="{3237E246-7F81-432C-B39F-06A41CF68AF7}">
      <text>
        <r>
          <rPr>
            <sz val="10"/>
            <rFont val="Tahoma"/>
            <family val="2"/>
          </rPr>
          <t>Y02022021-18</t>
        </r>
      </text>
    </comment>
    <comment ref="K697" authorId="0" shapeId="0" xr:uid="{B580CB17-9226-4A5A-8507-FE354A908848}">
      <text>
        <r>
          <rPr>
            <sz val="10"/>
            <rFont val="Tahoma"/>
            <family val="2"/>
          </rPr>
          <t>Y02022021-18</t>
        </r>
      </text>
    </comment>
    <comment ref="X698" authorId="0" shapeId="0" xr:uid="{7082D34C-801A-41BF-9602-AF8AA863B3CF}">
      <text>
        <r>
          <rPr>
            <sz val="10"/>
            <rFont val="Tahoma"/>
            <family val="2"/>
          </rPr>
          <t>Total Dox Acceptance Amt - Total Paid Amt</t>
        </r>
      </text>
    </comment>
    <comment ref="K699" authorId="0" shapeId="0" xr:uid="{D090F20A-8D54-46C8-8FC3-3E06CF7D2E52}">
      <text>
        <r>
          <rPr>
            <sz val="10"/>
            <rFont val="Tahoma"/>
            <family val="2"/>
          </rPr>
          <t>Y02022021-19</t>
        </r>
      </text>
    </comment>
    <comment ref="K700" authorId="0" shapeId="0" xr:uid="{4A7CB8FF-13B1-4C04-A461-BC7E524BA405}">
      <text>
        <r>
          <rPr>
            <sz val="10"/>
            <rFont val="Tahoma"/>
            <family val="2"/>
          </rPr>
          <t>Y03022021-85</t>
        </r>
      </text>
    </comment>
    <comment ref="X701" authorId="0" shapeId="0" xr:uid="{2ADA733A-2526-4097-A023-74A98D0E58A0}">
      <text>
        <r>
          <rPr>
            <sz val="10"/>
            <rFont val="Tahoma"/>
            <family val="2"/>
          </rPr>
          <t>Total Dox Acceptance Amt - Total Paid Amt</t>
        </r>
      </text>
    </comment>
    <comment ref="K702" authorId="0" shapeId="0" xr:uid="{0AAC9721-819A-4625-AEBA-878004B96A22}">
      <text>
        <r>
          <rPr>
            <sz val="10"/>
            <rFont val="Tahoma"/>
            <family val="2"/>
          </rPr>
          <t>Y03022021-95</t>
        </r>
      </text>
    </comment>
    <comment ref="K703" authorId="0" shapeId="0" xr:uid="{90B531BA-27DF-40CC-BC10-3ABC715A4A26}">
      <text>
        <r>
          <rPr>
            <sz val="10"/>
            <rFont val="Tahoma"/>
            <family val="2"/>
          </rPr>
          <t>Y03022021-96</t>
        </r>
      </text>
    </comment>
    <comment ref="K704" authorId="0" shapeId="0" xr:uid="{816E7E59-9ACF-49D9-9705-BE4C12FFFFF5}">
      <text>
        <r>
          <rPr>
            <sz val="10"/>
            <rFont val="Tahoma"/>
            <family val="2"/>
          </rPr>
          <t>Y03292021-5</t>
        </r>
      </text>
    </comment>
    <comment ref="K705" authorId="0" shapeId="0" xr:uid="{589B12F3-DB3E-4725-A863-7B6BE046F64B}">
      <text>
        <r>
          <rPr>
            <sz val="10"/>
            <rFont val="Tahoma"/>
            <family val="2"/>
          </rPr>
          <t>Y04172021-22</t>
        </r>
      </text>
    </comment>
    <comment ref="X706" authorId="0" shapeId="0" xr:uid="{33884819-A7ED-42C7-A403-32FCA8AAB54A}">
      <text>
        <r>
          <rPr>
            <sz val="10"/>
            <rFont val="Tahoma"/>
            <family val="2"/>
          </rPr>
          <t>Total Dox Acceptance Amt - Total Paid Amt</t>
        </r>
      </text>
    </comment>
    <comment ref="K707" authorId="0" shapeId="0" xr:uid="{591B4A96-9916-49DB-99A7-331E74CEEA51}">
      <text>
        <r>
          <rPr>
            <sz val="10"/>
            <rFont val="Tahoma"/>
            <family val="2"/>
          </rPr>
          <t>Y03082021-22</t>
        </r>
      </text>
    </comment>
    <comment ref="K708" authorId="0" shapeId="0" xr:uid="{644969FE-53E5-422D-8856-D97CF4695F45}">
      <text>
        <r>
          <rPr>
            <sz val="10"/>
            <rFont val="Tahoma"/>
            <family val="2"/>
          </rPr>
          <t>Y03082021-22</t>
        </r>
      </text>
    </comment>
    <comment ref="K709" authorId="0" shapeId="0" xr:uid="{C6672C1E-9A0C-404B-9A1A-08C8CC1B5600}">
      <text>
        <r>
          <rPr>
            <sz val="10"/>
            <rFont val="Tahoma"/>
            <family val="2"/>
          </rPr>
          <t>Y03022021-97</t>
        </r>
      </text>
    </comment>
    <comment ref="K710" authorId="0" shapeId="0" xr:uid="{99ADD09F-4A98-467B-8C9D-F11BEC0E01DF}">
      <text>
        <r>
          <rPr>
            <sz val="10"/>
            <rFont val="Tahoma"/>
            <family val="2"/>
          </rPr>
          <t>Y03022021-97</t>
        </r>
      </text>
    </comment>
    <comment ref="K711" authorId="0" shapeId="0" xr:uid="{D6816E6D-ACAC-4CEA-8340-30E235050065}">
      <text>
        <r>
          <rPr>
            <sz val="10"/>
            <rFont val="Tahoma"/>
            <family val="2"/>
          </rPr>
          <t>Y03022021-97</t>
        </r>
      </text>
    </comment>
    <comment ref="X712" authorId="0" shapeId="0" xr:uid="{D37ABA31-76D8-42C3-907A-925C16651571}">
      <text>
        <r>
          <rPr>
            <sz val="10"/>
            <rFont val="Tahoma"/>
            <family val="2"/>
          </rPr>
          <t>Total Dox Acceptance Amt - Total Paid Amt</t>
        </r>
      </text>
    </comment>
    <comment ref="K713" authorId="0" shapeId="0" xr:uid="{682392F4-38D2-4058-90B0-4F777337C8FE}">
      <text>
        <r>
          <rPr>
            <sz val="10"/>
            <rFont val="Tahoma"/>
            <family val="2"/>
          </rPr>
          <t>Y02172021-11</t>
        </r>
      </text>
    </comment>
    <comment ref="K714" authorId="0" shapeId="0" xr:uid="{912F1D76-EC41-43BA-B711-89DCAE31660F}">
      <text>
        <r>
          <rPr>
            <sz val="10"/>
            <rFont val="Tahoma"/>
            <family val="2"/>
          </rPr>
          <t>Y02172021-12</t>
        </r>
      </text>
    </comment>
    <comment ref="K715" authorId="0" shapeId="0" xr:uid="{96A0D31A-6D2C-4134-905C-A41D83ACD043}">
      <text>
        <r>
          <rPr>
            <sz val="10"/>
            <rFont val="Tahoma"/>
            <family val="2"/>
          </rPr>
          <t>Y02172021-13</t>
        </r>
      </text>
    </comment>
    <comment ref="K716" authorId="0" shapeId="0" xr:uid="{4FF4E9D6-473E-4E63-984B-24BB079A396E}">
      <text>
        <r>
          <rPr>
            <sz val="10"/>
            <rFont val="Tahoma"/>
            <family val="2"/>
          </rPr>
          <t>Y02172021-3</t>
        </r>
      </text>
    </comment>
    <comment ref="K717" authorId="0" shapeId="0" xr:uid="{35DC0871-CC1C-4CC8-862D-DEFCAC71ABF3}">
      <text>
        <r>
          <rPr>
            <sz val="10"/>
            <rFont val="Tahoma"/>
            <family val="2"/>
          </rPr>
          <t>Y03132021-3</t>
        </r>
      </text>
    </comment>
    <comment ref="K718" authorId="0" shapeId="0" xr:uid="{DCAE846E-A803-47CF-ADDC-5C7D05859303}">
      <text>
        <r>
          <rPr>
            <sz val="10"/>
            <rFont val="Tahoma"/>
            <family val="2"/>
          </rPr>
          <t>Y03022021-115</t>
        </r>
      </text>
    </comment>
    <comment ref="K719" authorId="0" shapeId="0" xr:uid="{D4CD304D-6C00-4664-9A6C-E8E7BE8D2A3E}">
      <text>
        <r>
          <rPr>
            <sz val="10"/>
            <rFont val="Tahoma"/>
            <family val="2"/>
          </rPr>
          <t>Y03132021-7</t>
        </r>
      </text>
    </comment>
    <comment ref="K720" authorId="0" shapeId="0" xr:uid="{1076169F-57CA-4C34-8B62-8ED788817F2A}">
      <text>
        <r>
          <rPr>
            <sz val="10"/>
            <rFont val="Tahoma"/>
            <family val="2"/>
          </rPr>
          <t>Y03132021-8</t>
        </r>
      </text>
    </comment>
    <comment ref="K721" authorId="0" shapeId="0" xr:uid="{F0DD6E13-D99F-46F8-B12E-37A10008A2E4}">
      <text>
        <r>
          <rPr>
            <sz val="10"/>
            <rFont val="Tahoma"/>
            <family val="2"/>
          </rPr>
          <t>Y03132021-5</t>
        </r>
      </text>
    </comment>
    <comment ref="K722" authorId="0" shapeId="0" xr:uid="{7EA4F227-9626-4DEE-AEAD-7018E0E09CE9}">
      <text>
        <r>
          <rPr>
            <sz val="10"/>
            <rFont val="Tahoma"/>
            <family val="2"/>
          </rPr>
          <t>Y03132021-6</t>
        </r>
      </text>
    </comment>
    <comment ref="K723" authorId="0" shapeId="0" xr:uid="{B2DC0F94-FF74-42E3-B090-26E103EE70CA}">
      <text>
        <r>
          <rPr>
            <sz val="10"/>
            <rFont val="Tahoma"/>
            <family val="2"/>
          </rPr>
          <t>Y03132021-9</t>
        </r>
      </text>
    </comment>
    <comment ref="K724" authorId="0" shapeId="0" xr:uid="{E94AF23D-28EC-4A77-8D2A-A766CD0E814E}">
      <text>
        <r>
          <rPr>
            <sz val="10"/>
            <rFont val="Tahoma"/>
            <family val="2"/>
          </rPr>
          <t>Y04112021-4</t>
        </r>
      </text>
    </comment>
    <comment ref="X725" authorId="0" shapeId="0" xr:uid="{81A89AD1-7645-42EB-B705-BE1079C7049E}">
      <text>
        <r>
          <rPr>
            <sz val="10"/>
            <rFont val="Tahoma"/>
            <family val="2"/>
          </rPr>
          <t>Total Dox Acceptance Amt - Total Paid Amt</t>
        </r>
      </text>
    </comment>
    <comment ref="K726" authorId="0" shapeId="0" xr:uid="{218C7DF0-E0C3-45EB-87D9-03CF46DB216E}">
      <text>
        <r>
          <rPr>
            <sz val="10"/>
            <rFont val="Tahoma"/>
            <family val="2"/>
          </rPr>
          <t>Y03022021-73</t>
        </r>
      </text>
    </comment>
    <comment ref="X727" authorId="0" shapeId="0" xr:uid="{199BC9FA-F418-4D4A-808D-04490435FFAE}">
      <text>
        <r>
          <rPr>
            <sz val="10"/>
            <rFont val="Tahoma"/>
            <family val="2"/>
          </rPr>
          <t>Total Dox Acceptance Amt - Total Paid Amt</t>
        </r>
      </text>
    </comment>
    <comment ref="K728" authorId="0" shapeId="0" xr:uid="{15D904CE-8B8C-4554-B82F-51A7D5E76A16}">
      <text>
        <r>
          <rPr>
            <sz val="10"/>
            <rFont val="Tahoma"/>
            <family val="2"/>
          </rPr>
          <t>Y03222021-20</t>
        </r>
      </text>
    </comment>
    <comment ref="X729" authorId="0" shapeId="0" xr:uid="{58736BC0-6EE7-4D26-9D13-5A007FDAF1E9}">
      <text>
        <r>
          <rPr>
            <sz val="10"/>
            <rFont val="Tahoma"/>
            <family val="2"/>
          </rPr>
          <t>Total Dox Acceptance Amt - Total Paid Amt</t>
        </r>
      </text>
    </comment>
    <comment ref="K730" authorId="0" shapeId="0" xr:uid="{F7DF4EA3-4163-490B-920A-7C26171F9F14}">
      <text>
        <r>
          <rPr>
            <sz val="10"/>
            <rFont val="Tahoma"/>
            <family val="2"/>
          </rPr>
          <t>Y03032021-22</t>
        </r>
      </text>
    </comment>
    <comment ref="K731" authorId="0" shapeId="0" xr:uid="{3EA4BFBE-21D9-4BEE-8B0B-6947975D1834}">
      <text>
        <r>
          <rPr>
            <sz val="10"/>
            <rFont val="Tahoma"/>
            <family val="2"/>
          </rPr>
          <t>Y03032021-22</t>
        </r>
      </text>
    </comment>
    <comment ref="K732" authorId="0" shapeId="0" xr:uid="{1E8B41E2-5712-4470-B222-A522F1D0844F}">
      <text>
        <r>
          <rPr>
            <sz val="10"/>
            <rFont val="Tahoma"/>
            <family val="2"/>
          </rPr>
          <t>Y03032021-23</t>
        </r>
      </text>
    </comment>
    <comment ref="K733" authorId="0" shapeId="0" xr:uid="{097494C6-D807-47FD-9C70-9236D00AECA0}">
      <text>
        <r>
          <rPr>
            <sz val="10"/>
            <rFont val="Tahoma"/>
            <family val="2"/>
          </rPr>
          <t>Y03032021-22</t>
        </r>
      </text>
    </comment>
    <comment ref="K734" authorId="0" shapeId="0" xr:uid="{0125378C-2117-4D9D-AEA7-82F309397746}">
      <text>
        <r>
          <rPr>
            <sz val="10"/>
            <rFont val="Tahoma"/>
            <family val="2"/>
          </rPr>
          <t>Y05032021-9</t>
        </r>
      </text>
    </comment>
    <comment ref="X735" authorId="0" shapeId="0" xr:uid="{07CAAFD3-4E22-47DF-9EA1-4B57D8F9C384}">
      <text>
        <r>
          <rPr>
            <sz val="10"/>
            <rFont val="Tahoma"/>
            <family val="2"/>
          </rPr>
          <t>Total Dox Acceptance Amt - Total Paid Amt</t>
        </r>
      </text>
    </comment>
    <comment ref="K736" authorId="0" shapeId="0" xr:uid="{A6CD2C24-92D0-45BA-9B22-6EE69C363F25}">
      <text>
        <r>
          <rPr>
            <sz val="10"/>
            <rFont val="Tahoma"/>
            <family val="2"/>
          </rPr>
          <t>Y04112021-3</t>
        </r>
      </text>
    </comment>
    <comment ref="K737" authorId="0" shapeId="0" xr:uid="{5744D9F4-9DDD-4833-BB92-DB12E63CF66B}">
      <text>
        <r>
          <rPr>
            <sz val="10"/>
            <rFont val="Tahoma"/>
            <family val="2"/>
          </rPr>
          <t>Y04262021-12</t>
        </r>
      </text>
    </comment>
    <comment ref="X738" authorId="0" shapeId="0" xr:uid="{7CE42E38-4C0C-4CFB-8BC3-F6E7057A9A40}">
      <text>
        <r>
          <rPr>
            <sz val="10"/>
            <rFont val="Tahoma"/>
            <family val="2"/>
          </rPr>
          <t>Total Dox Acceptance Amt - Total Paid Amt</t>
        </r>
      </text>
    </comment>
    <comment ref="K739" authorId="0" shapeId="0" xr:uid="{3031DA63-726E-4BD5-910A-985C16AE045D}">
      <text>
        <r>
          <rPr>
            <sz val="10"/>
            <rFont val="Tahoma"/>
            <family val="2"/>
          </rPr>
          <t>Y04112021-27</t>
        </r>
      </text>
    </comment>
    <comment ref="X740" authorId="0" shapeId="0" xr:uid="{F1413B7B-5FD1-482D-9750-D2AB2321F5F3}">
      <text>
        <r>
          <rPr>
            <sz val="10"/>
            <rFont val="Tahoma"/>
            <family val="2"/>
          </rPr>
          <t>Total Dox Acceptance Amt - Total Paid Amt</t>
        </r>
      </text>
    </comment>
    <comment ref="K741" authorId="0" shapeId="0" xr:uid="{CC84EA35-78C0-4C15-8A50-98E803E23839}">
      <text>
        <r>
          <rPr>
            <sz val="10"/>
            <rFont val="Tahoma"/>
            <family val="2"/>
          </rPr>
          <t>Y03222021-8</t>
        </r>
      </text>
    </comment>
    <comment ref="K742" authorId="0" shapeId="0" xr:uid="{BBB56A15-EC22-47B3-9694-BE98B440E1EE}">
      <text>
        <r>
          <rPr>
            <sz val="10"/>
            <rFont val="Tahoma"/>
            <family val="2"/>
          </rPr>
          <t>Y04262021-5</t>
        </r>
      </text>
    </comment>
    <comment ref="X743" authorId="0" shapeId="0" xr:uid="{18CB1839-2575-4BA2-9ED0-4BBE049EF3F6}">
      <text>
        <r>
          <rPr>
            <sz val="10"/>
            <rFont val="Tahoma"/>
            <family val="2"/>
          </rPr>
          <t>Total Dox Acceptance Amt - Total Paid Amt</t>
        </r>
      </text>
    </comment>
    <comment ref="K744" authorId="0" shapeId="0" xr:uid="{F2C8C764-97BE-4B67-888E-1E051EEDEFAE}">
      <text>
        <r>
          <rPr>
            <sz val="10"/>
            <rFont val="Tahoma"/>
            <family val="2"/>
          </rPr>
          <t>Y04112021-26</t>
        </r>
      </text>
    </comment>
    <comment ref="K745" authorId="0" shapeId="0" xr:uid="{9A2C7287-664A-4A64-99FF-EE8FA46175E1}">
      <text>
        <r>
          <rPr>
            <sz val="10"/>
            <rFont val="Tahoma"/>
            <family val="2"/>
          </rPr>
          <t>Y04112021-14</t>
        </r>
      </text>
    </comment>
    <comment ref="K746" authorId="0" shapeId="0" xr:uid="{05A20DAE-5FDD-4080-BBDD-BB5919508730}">
      <text>
        <r>
          <rPr>
            <sz val="10"/>
            <rFont val="Tahoma"/>
            <family val="2"/>
          </rPr>
          <t>Y04112021-25</t>
        </r>
      </text>
    </comment>
    <comment ref="K747" authorId="0" shapeId="0" xr:uid="{AF81658D-775D-4DA5-A409-50B87874F778}">
      <text>
        <r>
          <rPr>
            <sz val="10"/>
            <rFont val="Tahoma"/>
            <family val="2"/>
          </rPr>
          <t>Y05042021-4</t>
        </r>
      </text>
    </comment>
    <comment ref="K748" authorId="0" shapeId="0" xr:uid="{4AA6C248-DE27-43A2-8602-6A6804DA18F0}">
      <text>
        <r>
          <rPr>
            <sz val="10"/>
            <rFont val="Tahoma"/>
            <family val="2"/>
          </rPr>
          <t>Y04112021-25</t>
        </r>
      </text>
    </comment>
    <comment ref="K749" authorId="0" shapeId="0" xr:uid="{6CEC107B-F03A-4F1D-9604-FAB3076D1B02}">
      <text>
        <r>
          <rPr>
            <sz val="10"/>
            <rFont val="Tahoma"/>
            <family val="2"/>
          </rPr>
          <t>Y05042021-5</t>
        </r>
      </text>
    </comment>
    <comment ref="K750" authorId="0" shapeId="0" xr:uid="{447CFD11-084C-4487-B9CC-F6C7982B127A}">
      <text>
        <r>
          <rPr>
            <sz val="10"/>
            <rFont val="Tahoma"/>
            <family val="2"/>
          </rPr>
          <t>Y05042021-6</t>
        </r>
      </text>
    </comment>
    <comment ref="K751" authorId="0" shapeId="0" xr:uid="{900A6C9C-0D1D-4000-A1F3-15863F6ED39B}">
      <text>
        <r>
          <rPr>
            <sz val="10"/>
            <rFont val="Tahoma"/>
            <family val="2"/>
          </rPr>
          <t>Y05042021-7</t>
        </r>
      </text>
    </comment>
    <comment ref="X752" authorId="0" shapeId="0" xr:uid="{D35AE6E2-CC27-4B79-9F7B-574F6B8C4412}">
      <text>
        <r>
          <rPr>
            <sz val="10"/>
            <rFont val="Tahoma"/>
            <family val="2"/>
          </rPr>
          <t>Total Dox Acceptance Amt - Total Paid Amt</t>
        </r>
      </text>
    </comment>
    <comment ref="K753" authorId="0" shapeId="0" xr:uid="{856ED602-F44D-4F76-9559-E733BE567417}">
      <text>
        <r>
          <rPr>
            <sz val="10"/>
            <rFont val="Tahoma"/>
            <family val="2"/>
          </rPr>
          <t>Y04172021-27</t>
        </r>
      </text>
    </comment>
    <comment ref="K754" authorId="0" shapeId="0" xr:uid="{FA86C2B8-8357-45CA-BB5E-9602DFE9A37F}">
      <text>
        <r>
          <rPr>
            <sz val="10"/>
            <rFont val="Tahoma"/>
            <family val="2"/>
          </rPr>
          <t>Y04172021-27</t>
        </r>
      </text>
    </comment>
    <comment ref="K755" authorId="0" shapeId="0" xr:uid="{81C9A1F5-A0D7-438C-96DC-D21A0038B94B}">
      <text>
        <r>
          <rPr>
            <sz val="10"/>
            <rFont val="Tahoma"/>
            <family val="2"/>
          </rPr>
          <t>Y06022021-3</t>
        </r>
      </text>
    </comment>
    <comment ref="K756" authorId="0" shapeId="0" xr:uid="{EF3AE190-6AA5-4446-8F5F-ECFF3CB48A9B}">
      <text>
        <r>
          <rPr>
            <sz val="10"/>
            <rFont val="Tahoma"/>
            <family val="2"/>
          </rPr>
          <t>Y06022021-4</t>
        </r>
      </text>
    </comment>
    <comment ref="K757" authorId="0" shapeId="0" xr:uid="{3B4EF715-F56A-45B1-B6CE-0EEA40F4A509}">
      <text>
        <r>
          <rPr>
            <sz val="10"/>
            <rFont val="Tahoma"/>
            <family val="2"/>
          </rPr>
          <t>Y06022021-5</t>
        </r>
      </text>
    </comment>
    <comment ref="K758" authorId="0" shapeId="0" xr:uid="{A0D508CF-0F7F-4FE8-A06F-1BE857923136}">
      <text>
        <r>
          <rPr>
            <sz val="10"/>
            <rFont val="Tahoma"/>
            <family val="2"/>
          </rPr>
          <t>Y06022021-6</t>
        </r>
      </text>
    </comment>
    <comment ref="K759" authorId="0" shapeId="0" xr:uid="{9CC10EE5-A48C-4D62-8A70-FBA76248FBCE}">
      <text>
        <r>
          <rPr>
            <sz val="10"/>
            <rFont val="Tahoma"/>
            <family val="2"/>
          </rPr>
          <t>Y06022021-7</t>
        </r>
      </text>
    </comment>
    <comment ref="X760" authorId="0" shapeId="0" xr:uid="{160195E0-90FE-45EB-B685-079325F6401C}">
      <text>
        <r>
          <rPr>
            <sz val="10"/>
            <rFont val="Tahoma"/>
            <family val="2"/>
          </rPr>
          <t>Total Dox Acceptance Amt - Total Paid Amt</t>
        </r>
      </text>
    </comment>
    <comment ref="K761" authorId="0" shapeId="0" xr:uid="{0FDB8DDC-1CAD-4E30-AEE1-E9A35DCDD485}">
      <text>
        <r>
          <rPr>
            <sz val="10"/>
            <rFont val="Tahoma"/>
            <family val="2"/>
          </rPr>
          <t>Y04152021-28</t>
        </r>
      </text>
    </comment>
    <comment ref="K762" authorId="0" shapeId="0" xr:uid="{FBA5E100-81F4-4038-AD61-F6B693107A4F}">
      <text>
        <r>
          <rPr>
            <sz val="10"/>
            <rFont val="Tahoma"/>
            <family val="2"/>
          </rPr>
          <t>Y04152021-28</t>
        </r>
      </text>
    </comment>
    <comment ref="K763" authorId="0" shapeId="0" xr:uid="{E20B08A5-ABDE-4896-A431-9F7F8859637C}">
      <text>
        <r>
          <rPr>
            <sz val="10"/>
            <rFont val="Tahoma"/>
            <family val="2"/>
          </rPr>
          <t>Y04152021-28</t>
        </r>
      </text>
    </comment>
    <comment ref="K764" authorId="0" shapeId="0" xr:uid="{AB45FEFC-CE58-41D9-945A-94CDD2BE043D}">
      <text>
        <r>
          <rPr>
            <sz val="10"/>
            <rFont val="Tahoma"/>
            <family val="2"/>
          </rPr>
          <t>Y04152021-28</t>
        </r>
      </text>
    </comment>
    <comment ref="K765" authorId="0" shapeId="0" xr:uid="{F3B3B3EC-08CB-44CB-A988-DC2EBEEF8DD9}">
      <text>
        <r>
          <rPr>
            <sz val="10"/>
            <rFont val="Tahoma"/>
            <family val="2"/>
          </rPr>
          <t>Y04152021-28</t>
        </r>
      </text>
    </comment>
    <comment ref="K766" authorId="0" shapeId="0" xr:uid="{EAE38ECC-F0B4-4723-8948-89B9DD8B9784}">
      <text>
        <r>
          <rPr>
            <sz val="10"/>
            <rFont val="Tahoma"/>
            <family val="2"/>
          </rPr>
          <t>Y04152021-29</t>
        </r>
      </text>
    </comment>
    <comment ref="K767" authorId="0" shapeId="0" xr:uid="{A85EB035-D0B9-4A7E-8732-DFFB3A7E94B6}">
      <text>
        <r>
          <rPr>
            <sz val="10"/>
            <rFont val="Tahoma"/>
            <family val="2"/>
          </rPr>
          <t>Y04252021-17</t>
        </r>
      </text>
    </comment>
    <comment ref="K768" authorId="0" shapeId="0" xr:uid="{F9E1AB2B-164C-44A5-A8BE-76862EB4781C}">
      <text>
        <r>
          <rPr>
            <sz val="10"/>
            <rFont val="Tahoma"/>
            <family val="2"/>
          </rPr>
          <t>Y04252021-16</t>
        </r>
      </text>
    </comment>
    <comment ref="K769" authorId="0" shapeId="0" xr:uid="{4AC06EB2-A614-4F8E-9E16-35288D675CBF}">
      <text>
        <r>
          <rPr>
            <sz val="10"/>
            <rFont val="Tahoma"/>
            <family val="2"/>
          </rPr>
          <t>Y04252021-16</t>
        </r>
      </text>
    </comment>
    <comment ref="K770" authorId="0" shapeId="0" xr:uid="{46ED7B2E-C3A6-417A-AD7E-9DD4AF7A77C4}">
      <text>
        <r>
          <rPr>
            <sz val="10"/>
            <rFont val="Tahoma"/>
            <family val="2"/>
          </rPr>
          <t>Y04252021-16</t>
        </r>
      </text>
    </comment>
    <comment ref="K771" authorId="0" shapeId="0" xr:uid="{B812D6C5-6331-46D1-903A-065240733EAF}">
      <text>
        <r>
          <rPr>
            <sz val="10"/>
            <rFont val="Tahoma"/>
            <family val="2"/>
          </rPr>
          <t>Y04252021-14</t>
        </r>
      </text>
    </comment>
    <comment ref="K772" authorId="0" shapeId="0" xr:uid="{DFF867E8-2F06-49DF-A204-3D6D127B5D3E}">
      <text>
        <r>
          <rPr>
            <sz val="10"/>
            <rFont val="Tahoma"/>
            <family val="2"/>
          </rPr>
          <t>Y04302021-2</t>
        </r>
      </text>
    </comment>
    <comment ref="K773" authorId="0" shapeId="0" xr:uid="{8EB27671-A0C7-431A-B8CF-611B28860EBC}">
      <text>
        <r>
          <rPr>
            <sz val="10"/>
            <rFont val="Tahoma"/>
            <family val="2"/>
          </rPr>
          <t>Y04302021-2</t>
        </r>
      </text>
    </comment>
    <comment ref="K774" authorId="0" shapeId="0" xr:uid="{CCFBFCF9-08AB-4B12-B4C1-7F19DA008585}">
      <text>
        <r>
          <rPr>
            <sz val="10"/>
            <rFont val="Tahoma"/>
            <family val="2"/>
          </rPr>
          <t>Y04302021-2</t>
        </r>
      </text>
    </comment>
    <comment ref="K775" authorId="0" shapeId="0" xr:uid="{5DBFF8DF-A095-436A-9A5F-B733F32844A2}">
      <text>
        <r>
          <rPr>
            <sz val="10"/>
            <rFont val="Tahoma"/>
            <family val="2"/>
          </rPr>
          <t>Y05032021-4</t>
        </r>
      </text>
    </comment>
    <comment ref="K776" authorId="0" shapeId="0" xr:uid="{8481A2D9-4A3E-45FF-87BD-1AD558DD7E64}">
      <text>
        <r>
          <rPr>
            <sz val="10"/>
            <rFont val="Tahoma"/>
            <family val="2"/>
          </rPr>
          <t>Y05032021-7</t>
        </r>
      </text>
    </comment>
    <comment ref="K777" authorId="0" shapeId="0" xr:uid="{EAC0BD7A-CADA-4DDA-856D-87E39C694C63}">
      <text>
        <r>
          <rPr>
            <sz val="10"/>
            <rFont val="Tahoma"/>
            <family val="2"/>
          </rPr>
          <t>Y05032021-4</t>
        </r>
      </text>
    </comment>
    <comment ref="K778" authorId="0" shapeId="0" xr:uid="{D1F10E7F-E784-4674-807D-9568EB54505B}">
      <text>
        <r>
          <rPr>
            <sz val="10"/>
            <rFont val="Tahoma"/>
            <family val="2"/>
          </rPr>
          <t>Y05032021-4</t>
        </r>
      </text>
    </comment>
    <comment ref="K779" authorId="0" shapeId="0" xr:uid="{AC86C85D-D42C-467C-A1E9-456EDF29F92A}">
      <text>
        <r>
          <rPr>
            <sz val="10"/>
            <rFont val="Tahoma"/>
            <family val="2"/>
          </rPr>
          <t>Y05032021-4</t>
        </r>
      </text>
    </comment>
    <comment ref="K780" authorId="0" shapeId="0" xr:uid="{8E164E96-6327-4157-922F-77C9FA141152}">
      <text>
        <r>
          <rPr>
            <sz val="10"/>
            <rFont val="Tahoma"/>
            <family val="2"/>
          </rPr>
          <t>Y05032021-4</t>
        </r>
      </text>
    </comment>
    <comment ref="K781" authorId="0" shapeId="0" xr:uid="{4859E72D-50C6-4C3C-A63B-9D103DD39CEF}">
      <text>
        <r>
          <rPr>
            <sz val="10"/>
            <rFont val="Tahoma"/>
            <family val="2"/>
          </rPr>
          <t>Y05032021-7</t>
        </r>
      </text>
    </comment>
    <comment ref="K782" authorId="0" shapeId="0" xr:uid="{AD13E145-8122-49D8-90A9-D591D9CF5FE4}">
      <text>
        <r>
          <rPr>
            <sz val="10"/>
            <rFont val="Tahoma"/>
            <family val="2"/>
          </rPr>
          <t>Y06032021-36</t>
        </r>
      </text>
    </comment>
    <comment ref="K783" authorId="0" shapeId="0" xr:uid="{12FCEEC8-88BB-4545-AAA8-44332C9E0A3C}">
      <text>
        <r>
          <rPr>
            <sz val="10"/>
            <rFont val="Tahoma"/>
            <family val="2"/>
          </rPr>
          <t>Y06032021-36</t>
        </r>
      </text>
    </comment>
    <comment ref="K784" authorId="0" shapeId="0" xr:uid="{7F4555C5-F31E-46F4-B34D-BE26FA406BEF}">
      <text>
        <r>
          <rPr>
            <sz val="10"/>
            <rFont val="Tahoma"/>
            <family val="2"/>
          </rPr>
          <t>Y06032021-37</t>
        </r>
      </text>
    </comment>
    <comment ref="K785" authorId="0" shapeId="0" xr:uid="{7598DBD3-A145-4C7F-B049-BD8DF06E2C0F}">
      <text>
        <r>
          <rPr>
            <sz val="10"/>
            <rFont val="Tahoma"/>
            <family val="2"/>
          </rPr>
          <t>Y06032021-37</t>
        </r>
      </text>
    </comment>
    <comment ref="X786" authorId="0" shapeId="0" xr:uid="{1966641F-379F-4683-90C0-28138127A099}">
      <text>
        <r>
          <rPr>
            <sz val="10"/>
            <rFont val="Tahoma"/>
            <family val="2"/>
          </rPr>
          <t>Total Dox Acceptance Amt - Total Paid Amt</t>
        </r>
      </text>
    </comment>
    <comment ref="K787" authorId="0" shapeId="0" xr:uid="{68C38B5E-C71B-4467-8505-6298FCB19602}">
      <text>
        <r>
          <rPr>
            <sz val="10"/>
            <rFont val="Tahoma"/>
            <family val="2"/>
          </rPr>
          <t>Y03292021-12</t>
        </r>
      </text>
    </comment>
    <comment ref="K788" authorId="0" shapeId="0" xr:uid="{8C1C8E29-FE45-4846-B747-2A54723B44A6}">
      <text>
        <r>
          <rPr>
            <sz val="10"/>
            <rFont val="Tahoma"/>
            <family val="2"/>
          </rPr>
          <t>Y05022021-1</t>
        </r>
      </text>
    </comment>
    <comment ref="K789" authorId="0" shapeId="0" xr:uid="{8F8E0B3B-33EB-4A6F-9521-C0F6E3223DBF}">
      <text>
        <r>
          <rPr>
            <sz val="10"/>
            <rFont val="Tahoma"/>
            <family val="2"/>
          </rPr>
          <t>Y04302021-1</t>
        </r>
      </text>
    </comment>
    <comment ref="K790" authorId="0" shapeId="0" xr:uid="{BB1ACEBD-E1D1-4479-B898-C03F624ECBA5}">
      <text>
        <r>
          <rPr>
            <sz val="10"/>
            <rFont val="Tahoma"/>
            <family val="2"/>
          </rPr>
          <t>Y04302021-1</t>
        </r>
      </text>
    </comment>
    <comment ref="K791" authorId="0" shapeId="0" xr:uid="{B6134860-019B-4CD2-BE76-9075C40E57D9}">
      <text>
        <r>
          <rPr>
            <sz val="10"/>
            <rFont val="Tahoma"/>
            <family val="2"/>
          </rPr>
          <t>Y06192021-22</t>
        </r>
      </text>
    </comment>
    <comment ref="K792" authorId="0" shapeId="0" xr:uid="{CEFE08F0-D1E9-43DA-865F-0BFF692DE549}">
      <text>
        <r>
          <rPr>
            <sz val="10"/>
            <rFont val="Tahoma"/>
            <family val="2"/>
          </rPr>
          <t>Y06022021-2</t>
        </r>
      </text>
    </comment>
    <comment ref="X793" authorId="0" shapeId="0" xr:uid="{556870E9-77E1-4540-8547-2F7C50A234F2}">
      <text>
        <r>
          <rPr>
            <sz val="10"/>
            <rFont val="Tahoma"/>
            <family val="2"/>
          </rPr>
          <t>Total Dox Acceptance Amt - Total Paid Amt</t>
        </r>
      </text>
    </comment>
    <comment ref="K794" authorId="0" shapeId="0" xr:uid="{C18B7E4C-95C2-4543-ABEE-E8493C408958}">
      <text>
        <r>
          <rPr>
            <sz val="10"/>
            <rFont val="Tahoma"/>
            <family val="2"/>
          </rPr>
          <t>Y04172021-24</t>
        </r>
      </text>
    </comment>
    <comment ref="K795" authorId="0" shapeId="0" xr:uid="{8FF8E7CE-8595-4698-B2EC-D8A8CE3FE81D}">
      <text>
        <r>
          <rPr>
            <sz val="10"/>
            <rFont val="Tahoma"/>
            <family val="2"/>
          </rPr>
          <t>Y04172021-24</t>
        </r>
      </text>
    </comment>
    <comment ref="K796" authorId="0" shapeId="0" xr:uid="{BA097D0E-86C8-41BD-B4F1-39EAD16B3BA9}">
      <text>
        <r>
          <rPr>
            <sz val="10"/>
            <rFont val="Tahoma"/>
            <family val="2"/>
          </rPr>
          <t>Y04172021-24</t>
        </r>
      </text>
    </comment>
    <comment ref="K797" authorId="0" shapeId="0" xr:uid="{21393FDB-D4F5-4C69-B4D5-C1CAAAEDFE85}">
      <text>
        <r>
          <rPr>
            <sz val="10"/>
            <rFont val="Tahoma"/>
            <family val="2"/>
          </rPr>
          <t>Y06032021-41</t>
        </r>
      </text>
    </comment>
    <comment ref="X798" authorId="0" shapeId="0" xr:uid="{C4039C5B-185B-4818-84EF-73D26B29E2C8}">
      <text>
        <r>
          <rPr>
            <sz val="10"/>
            <rFont val="Tahoma"/>
            <family val="2"/>
          </rPr>
          <t>Total Dox Acceptance Amt - Total Paid Amt</t>
        </r>
      </text>
    </comment>
    <comment ref="K799" authorId="0" shapeId="0" xr:uid="{B07CE506-D9FA-4156-B522-8C4560560A69}">
      <text>
        <r>
          <rPr>
            <sz val="10"/>
            <rFont val="Tahoma"/>
            <family val="2"/>
          </rPr>
          <t>Y03292021-15</t>
        </r>
      </text>
    </comment>
    <comment ref="K800" authorId="0" shapeId="0" xr:uid="{92FA4BE0-C823-46EA-A011-5641DB195232}">
      <text>
        <r>
          <rPr>
            <sz val="10"/>
            <rFont val="Tahoma"/>
            <family val="2"/>
          </rPr>
          <t>Y04302021-4</t>
        </r>
      </text>
    </comment>
    <comment ref="K801" authorId="0" shapeId="0" xr:uid="{CF19A95A-BAA9-43C6-B8F8-8EA573A835A6}">
      <text>
        <r>
          <rPr>
            <sz val="10"/>
            <rFont val="Tahoma"/>
            <family val="2"/>
          </rPr>
          <t>Y05032021-13</t>
        </r>
      </text>
    </comment>
    <comment ref="X802" authorId="0" shapeId="0" xr:uid="{F42D2A6B-D90C-416D-8B7D-47024F0B7EB5}">
      <text>
        <r>
          <rPr>
            <sz val="10"/>
            <rFont val="Tahoma"/>
            <family val="2"/>
          </rPr>
          <t>Total Dox Acceptance Amt - Total Paid Amt</t>
        </r>
      </text>
    </comment>
    <comment ref="K803" authorId="0" shapeId="0" xr:uid="{C9711CA0-469E-4099-A899-114A95EFF1BD}">
      <text>
        <r>
          <rPr>
            <sz val="10"/>
            <rFont val="Tahoma"/>
            <family val="2"/>
          </rPr>
          <t>Y05042021-3</t>
        </r>
      </text>
    </comment>
    <comment ref="K804" authorId="0" shapeId="0" xr:uid="{A7CAE581-E461-49CC-B8FF-5C97012785A3}">
      <text>
        <r>
          <rPr>
            <sz val="10"/>
            <rFont val="Tahoma"/>
            <family val="2"/>
          </rPr>
          <t>Y05042021-1</t>
        </r>
      </text>
    </comment>
    <comment ref="K805" authorId="0" shapeId="0" xr:uid="{4C310E19-7C02-4C46-B2BF-0469518D75AA}">
      <text>
        <r>
          <rPr>
            <sz val="10"/>
            <rFont val="Tahoma"/>
            <family val="2"/>
          </rPr>
          <t>Y05042021-2</t>
        </r>
      </text>
    </comment>
    <comment ref="K806" authorId="0" shapeId="0" xr:uid="{B64D0336-CFA2-4A88-AFFC-5BE0E111862E}">
      <text>
        <r>
          <rPr>
            <sz val="10"/>
            <rFont val="Tahoma"/>
            <family val="2"/>
          </rPr>
          <t>Y06142021-81</t>
        </r>
      </text>
    </comment>
    <comment ref="K807" authorId="0" shapeId="0" xr:uid="{C9806D4F-CF8D-4CF8-841E-59FD52871945}">
      <text>
        <r>
          <rPr>
            <sz val="10"/>
            <rFont val="Tahoma"/>
            <family val="2"/>
          </rPr>
          <t>Y06142021-93</t>
        </r>
      </text>
    </comment>
    <comment ref="K808" authorId="0" shapeId="0" xr:uid="{02F06DA8-793F-469D-836F-B71F392897F2}">
      <text>
        <r>
          <rPr>
            <sz val="10"/>
            <rFont val="Tahoma"/>
            <family val="2"/>
          </rPr>
          <t>Y06142021-93</t>
        </r>
      </text>
    </comment>
    <comment ref="K809" authorId="0" shapeId="0" xr:uid="{38D6A4E6-FE64-4296-B5FF-0CBCE4138652}">
      <text>
        <r>
          <rPr>
            <sz val="10"/>
            <rFont val="Tahoma"/>
            <family val="2"/>
          </rPr>
          <t>Y07052021-57</t>
        </r>
      </text>
    </comment>
    <comment ref="K810" authorId="0" shapeId="0" xr:uid="{820E4FC2-F546-4C9C-87BC-0D0FA389F020}">
      <text>
        <r>
          <rPr>
            <sz val="10"/>
            <rFont val="Tahoma"/>
            <family val="2"/>
          </rPr>
          <t>Y09042021-22</t>
        </r>
      </text>
    </comment>
    <comment ref="K811" authorId="0" shapeId="0" xr:uid="{93D06A0D-FC5B-42D2-BF77-A9C7D6D1B87D}">
      <text>
        <r>
          <rPr>
            <sz val="10"/>
            <rFont val="Tahoma"/>
            <family val="2"/>
          </rPr>
          <t>Y05032021-14</t>
        </r>
      </text>
    </comment>
    <comment ref="K812" authorId="0" shapeId="0" xr:uid="{B7DB0C89-7825-4ACF-A837-6082913171F2}">
      <text>
        <r>
          <rPr>
            <sz val="10"/>
            <rFont val="Tahoma"/>
            <family val="2"/>
          </rPr>
          <t>Y05042021-8</t>
        </r>
      </text>
    </comment>
    <comment ref="K813" authorId="0" shapeId="0" xr:uid="{2E8F910F-7E5A-4A52-A6EC-180EAA2B5B73}">
      <text>
        <r>
          <rPr>
            <sz val="10"/>
            <rFont val="Tahoma"/>
            <family val="2"/>
          </rPr>
          <t>Y05042021-10</t>
        </r>
      </text>
    </comment>
    <comment ref="K814" authorId="0" shapeId="0" xr:uid="{1E235198-6FDE-4167-8FAF-8F2DC94CECA0}">
      <text>
        <r>
          <rPr>
            <sz val="10"/>
            <rFont val="Tahoma"/>
            <family val="2"/>
          </rPr>
          <t>Y06032021-42</t>
        </r>
      </text>
    </comment>
    <comment ref="K815" authorId="0" shapeId="0" xr:uid="{812416EC-85F8-4B40-9C0F-4B3E5ADD9F41}">
      <text>
        <r>
          <rPr>
            <sz val="10"/>
            <rFont val="Tahoma"/>
            <family val="2"/>
          </rPr>
          <t>Y07112021-73</t>
        </r>
      </text>
    </comment>
    <comment ref="K816" authorId="0" shapeId="0" xr:uid="{5713CED5-4F2D-44E3-8CC3-CCDE2AAD8962}">
      <text>
        <r>
          <rPr>
            <sz val="10"/>
            <rFont val="Tahoma"/>
            <family val="2"/>
          </rPr>
          <t>Y07112021-75</t>
        </r>
      </text>
    </comment>
    <comment ref="X817" authorId="0" shapeId="0" xr:uid="{86A7FE7D-86A4-47CB-A494-FF94AFF69AA8}">
      <text>
        <r>
          <rPr>
            <sz val="10"/>
            <rFont val="Tahoma"/>
            <family val="2"/>
          </rPr>
          <t>Total Dox Acceptance Amt - Total Paid Amt</t>
        </r>
      </text>
    </comment>
    <comment ref="K818" authorId="0" shapeId="0" xr:uid="{87227C1A-8760-49A5-A725-A36E54958B8D}">
      <text>
        <r>
          <rPr>
            <sz val="10"/>
            <rFont val="Tahoma"/>
            <family val="2"/>
          </rPr>
          <t>Y06032021-43</t>
        </r>
      </text>
    </comment>
    <comment ref="K819" authorId="0" shapeId="0" xr:uid="{C8AE16CB-9250-4086-AA9C-7CD181FF4A4C}">
      <text>
        <r>
          <rPr>
            <sz val="10"/>
            <rFont val="Tahoma"/>
            <family val="2"/>
          </rPr>
          <t>Y07062021-4</t>
        </r>
      </text>
    </comment>
    <comment ref="X820" authorId="0" shapeId="0" xr:uid="{87C0A110-CF57-4338-BAA7-F3F1BA1EB316}">
      <text>
        <r>
          <rPr>
            <sz val="10"/>
            <rFont val="Tahoma"/>
            <family val="2"/>
          </rPr>
          <t>Total Dox Acceptance Amt - Total Paid Amt</t>
        </r>
      </text>
    </comment>
    <comment ref="K821" authorId="0" shapeId="0" xr:uid="{8FD6D9DA-CD39-4458-94D1-DEF20168494F}">
      <text>
        <r>
          <rPr>
            <sz val="10"/>
            <rFont val="Tahoma"/>
            <family val="2"/>
          </rPr>
          <t>Y06192021-26</t>
        </r>
      </text>
    </comment>
    <comment ref="X822" authorId="0" shapeId="0" xr:uid="{BB41CF3D-8CA9-4977-ABD6-0A9D3217C89E}">
      <text>
        <r>
          <rPr>
            <sz val="10"/>
            <rFont val="Tahoma"/>
            <family val="2"/>
          </rPr>
          <t>Total Dox Acceptance Amt - Total Paid Amt</t>
        </r>
      </text>
    </comment>
    <comment ref="K823" authorId="0" shapeId="0" xr:uid="{B75CCBA6-9445-40CD-8379-C7FABB25DD6F}">
      <text>
        <r>
          <rPr>
            <sz val="10"/>
            <rFont val="Tahoma"/>
            <family val="2"/>
          </rPr>
          <t>Y05032021-15</t>
        </r>
      </text>
    </comment>
    <comment ref="K824" authorId="0" shapeId="0" xr:uid="{EE465A30-D375-47D2-8682-DFF6902B691E}">
      <text>
        <r>
          <rPr>
            <sz val="10"/>
            <rFont val="Tahoma"/>
            <family val="2"/>
          </rPr>
          <t>Y06032021-44</t>
        </r>
      </text>
    </comment>
    <comment ref="K825" authorId="0" shapeId="0" xr:uid="{EA85C407-1129-435B-B0F1-CAC75C943B35}">
      <text>
        <r>
          <rPr>
            <sz val="10"/>
            <rFont val="Tahoma"/>
            <family val="2"/>
          </rPr>
          <t>Y06032021-45</t>
        </r>
      </text>
    </comment>
    <comment ref="K826" authorId="0" shapeId="0" xr:uid="{F1207CAF-7F87-45B9-8F6F-F5E3ED7E9222}">
      <text>
        <r>
          <rPr>
            <sz val="10"/>
            <rFont val="Tahoma"/>
            <family val="2"/>
          </rPr>
          <t>Y06032021-46</t>
        </r>
      </text>
    </comment>
    <comment ref="K827" authorId="0" shapeId="0" xr:uid="{F3F780E9-DC2A-4071-9FE1-83ACB973199C}">
      <text>
        <r>
          <rPr>
            <sz val="10"/>
            <rFont val="Tahoma"/>
            <family val="2"/>
          </rPr>
          <t>Y06032021-47</t>
        </r>
      </text>
    </comment>
    <comment ref="K828" authorId="0" shapeId="0" xr:uid="{C40A30C9-CDBC-4B3D-8CFB-8BC3BF7C7A00}">
      <text>
        <r>
          <rPr>
            <sz val="10"/>
            <rFont val="Tahoma"/>
            <family val="2"/>
          </rPr>
          <t>Y06192021-35</t>
        </r>
      </text>
    </comment>
    <comment ref="K829" authorId="0" shapeId="0" xr:uid="{31E32878-0C17-4188-B422-B24901E570FB}">
      <text>
        <r>
          <rPr>
            <sz val="10"/>
            <rFont val="Tahoma"/>
            <family val="2"/>
          </rPr>
          <t>Y06192021-39</t>
        </r>
      </text>
    </comment>
    <comment ref="K830" authorId="0" shapeId="0" xr:uid="{213E1933-6FC9-4197-A532-E51A91B52707}">
      <text>
        <r>
          <rPr>
            <sz val="10"/>
            <rFont val="Tahoma"/>
            <family val="2"/>
          </rPr>
          <t>Y06192021-36</t>
        </r>
      </text>
    </comment>
    <comment ref="K831" authorId="0" shapeId="0" xr:uid="{D82E4567-2AEB-43CE-928A-FF5126A39A64}">
      <text>
        <r>
          <rPr>
            <sz val="10"/>
            <rFont val="Tahoma"/>
            <family val="2"/>
          </rPr>
          <t>Y06192021-40</t>
        </r>
      </text>
    </comment>
    <comment ref="K832" authorId="0" shapeId="0" xr:uid="{178BB7B6-3EDB-4680-8110-28653F376A16}">
      <text>
        <r>
          <rPr>
            <sz val="10"/>
            <rFont val="Tahoma"/>
            <family val="2"/>
          </rPr>
          <t>Y08032021-65</t>
        </r>
      </text>
    </comment>
    <comment ref="K833" authorId="0" shapeId="0" xr:uid="{9DC16AF4-B06F-4F63-BC60-1231779B9AFA}">
      <text>
        <r>
          <rPr>
            <sz val="10"/>
            <rFont val="Tahoma"/>
            <family val="2"/>
          </rPr>
          <t>Y07052021-61</t>
        </r>
      </text>
    </comment>
    <comment ref="K834" authorId="0" shapeId="0" xr:uid="{A8EE0814-B089-49B9-88C9-26D7FC413B3F}">
      <text>
        <r>
          <rPr>
            <sz val="10"/>
            <rFont val="Tahoma"/>
            <family val="2"/>
          </rPr>
          <t>Y08022021-15</t>
        </r>
      </text>
    </comment>
    <comment ref="K835" authorId="0" shapeId="0" xr:uid="{5C6F2E86-545D-4C22-9E40-C71E68F7B609}">
      <text>
        <r>
          <rPr>
            <sz val="10"/>
            <rFont val="Tahoma"/>
            <family val="2"/>
          </rPr>
          <t>Y08032021-66</t>
        </r>
      </text>
    </comment>
    <comment ref="K836" authorId="0" shapeId="0" xr:uid="{2E94C86B-4113-4808-A4D8-CA2C9A022905}">
      <text>
        <r>
          <rPr>
            <sz val="10"/>
            <rFont val="Tahoma"/>
            <family val="2"/>
          </rPr>
          <t>Y08042021-116</t>
        </r>
      </text>
    </comment>
    <comment ref="K837" authorId="0" shapeId="0" xr:uid="{6373FA5F-0B0A-4396-926C-022B3B069BAE}">
      <text>
        <r>
          <rPr>
            <sz val="10"/>
            <rFont val="Tahoma"/>
            <family val="2"/>
          </rPr>
          <t>Y08042021-12</t>
        </r>
      </text>
    </comment>
    <comment ref="X838" authorId="0" shapeId="0" xr:uid="{563FAB16-2083-4ED9-AD28-53F8E5F1817D}">
      <text>
        <r>
          <rPr>
            <sz val="10"/>
            <rFont val="Tahoma"/>
            <family val="2"/>
          </rPr>
          <t>Total Dox Acceptance Amt - Total Paid Amt</t>
        </r>
      </text>
    </comment>
    <comment ref="K839" authorId="0" shapeId="0" xr:uid="{B20A3953-2463-4FED-A8B0-4CE88C0FF4F4}">
      <text>
        <r>
          <rPr>
            <sz val="10"/>
            <rFont val="Tahoma"/>
            <family val="2"/>
          </rPr>
          <t>Y05032021-51</t>
        </r>
      </text>
    </comment>
    <comment ref="K840" authorId="0" shapeId="0" xr:uid="{095EC1DD-BC89-481C-8BC3-867C624235CF}">
      <text>
        <r>
          <rPr>
            <sz val="10"/>
            <rFont val="Tahoma"/>
            <family val="2"/>
          </rPr>
          <t>Y05032021-51</t>
        </r>
      </text>
    </comment>
    <comment ref="K841" authorId="0" shapeId="0" xr:uid="{5C9DE0EF-3859-44D0-9FD5-531209B69AD4}">
      <text>
        <r>
          <rPr>
            <sz val="10"/>
            <rFont val="Tahoma"/>
            <family val="2"/>
          </rPr>
          <t>Y05032021-51</t>
        </r>
      </text>
    </comment>
    <comment ref="K842" authorId="0" shapeId="0" xr:uid="{F7DABC8D-D88C-4A4D-93EB-33532F111C96}">
      <text>
        <r>
          <rPr>
            <sz val="10"/>
            <rFont val="Tahoma"/>
            <family val="2"/>
          </rPr>
          <t>Y05032021-51</t>
        </r>
      </text>
    </comment>
    <comment ref="K843" authorId="0" shapeId="0" xr:uid="{37843B26-8E2E-4E93-9BB2-8E7FC6172B17}">
      <text>
        <r>
          <rPr>
            <sz val="10"/>
            <rFont val="Tahoma"/>
            <family val="2"/>
          </rPr>
          <t>Y06032021-51</t>
        </r>
      </text>
    </comment>
    <comment ref="K844" authorId="0" shapeId="0" xr:uid="{BEE72705-BD5B-488D-82B9-A8262DC20E68}">
      <text>
        <r>
          <rPr>
            <sz val="10"/>
            <rFont val="Tahoma"/>
            <family val="2"/>
          </rPr>
          <t>Y06032021-51</t>
        </r>
      </text>
    </comment>
    <comment ref="K845" authorId="0" shapeId="0" xr:uid="{92162898-4163-406C-8AB3-5017A4AA066E}">
      <text>
        <r>
          <rPr>
            <sz val="10"/>
            <rFont val="Tahoma"/>
            <family val="2"/>
          </rPr>
          <t>Y06032021-51</t>
        </r>
      </text>
    </comment>
    <comment ref="K846" authorId="0" shapeId="0" xr:uid="{F5BAB2F1-FB5E-40DB-858C-E55816E01609}">
      <text>
        <r>
          <rPr>
            <sz val="10"/>
            <rFont val="Tahoma"/>
            <family val="2"/>
          </rPr>
          <t>Y05032021-52</t>
        </r>
      </text>
    </comment>
    <comment ref="K847" authorId="0" shapeId="0" xr:uid="{64A69354-4CD0-4A84-AEAF-7336977ED76F}">
      <text>
        <r>
          <rPr>
            <sz val="10"/>
            <rFont val="Tahoma"/>
            <family val="2"/>
          </rPr>
          <t>Y05032021-52</t>
        </r>
      </text>
    </comment>
    <comment ref="K848" authorId="0" shapeId="0" xr:uid="{558C17E3-616E-4A09-A59A-AD93E953CE63}">
      <text>
        <r>
          <rPr>
            <sz val="10"/>
            <rFont val="Tahoma"/>
            <family val="2"/>
          </rPr>
          <t>Y05032021-52</t>
        </r>
      </text>
    </comment>
    <comment ref="K849" authorId="0" shapeId="0" xr:uid="{F34F6991-7426-4E44-B710-903736258852}">
      <text>
        <r>
          <rPr>
            <sz val="10"/>
            <rFont val="Tahoma"/>
            <family val="2"/>
          </rPr>
          <t>Y05032021-51</t>
        </r>
      </text>
    </comment>
    <comment ref="K850" authorId="0" shapeId="0" xr:uid="{2B84C957-EED8-4CFB-9217-00F6416BD562}">
      <text>
        <r>
          <rPr>
            <sz val="10"/>
            <rFont val="Tahoma"/>
            <family val="2"/>
          </rPr>
          <t>Y06032021-52</t>
        </r>
      </text>
    </comment>
    <comment ref="K851" authorId="0" shapeId="0" xr:uid="{1EF41050-7ED1-42B6-969C-6D62CE92D6DF}">
      <text>
        <r>
          <rPr>
            <sz val="10"/>
            <rFont val="Tahoma"/>
            <family val="2"/>
          </rPr>
          <t>Y06032021-52</t>
        </r>
      </text>
    </comment>
    <comment ref="K852" authorId="0" shapeId="0" xr:uid="{7138C3D6-48D0-42D2-9632-2FD5C24B2578}">
      <text>
        <r>
          <rPr>
            <sz val="10"/>
            <rFont val="Tahoma"/>
            <family val="2"/>
          </rPr>
          <t>Y06032021-52</t>
        </r>
      </text>
    </comment>
    <comment ref="K853" authorId="0" shapeId="0" xr:uid="{9F07804A-F796-4E4B-88F3-8C6851417E08}">
      <text>
        <r>
          <rPr>
            <sz val="10"/>
            <rFont val="Tahoma"/>
            <family val="2"/>
          </rPr>
          <t>Y06032021-52</t>
        </r>
      </text>
    </comment>
    <comment ref="K854" authorId="0" shapeId="0" xr:uid="{954C4492-0F79-4A94-80E2-AF420F7B2F43}">
      <text>
        <r>
          <rPr>
            <sz val="10"/>
            <rFont val="Tahoma"/>
            <family val="2"/>
          </rPr>
          <t>Y06032021-52</t>
        </r>
      </text>
    </comment>
    <comment ref="K855" authorId="0" shapeId="0" xr:uid="{5E88EBFB-277D-409A-B73D-F9375461B4BE}">
      <text>
        <r>
          <rPr>
            <sz val="10"/>
            <rFont val="Tahoma"/>
            <family val="2"/>
          </rPr>
          <t>Y06032021-48</t>
        </r>
      </text>
    </comment>
    <comment ref="K856" authorId="0" shapeId="0" xr:uid="{70A219A9-B03A-49BD-B505-7C9B4553B872}">
      <text>
        <r>
          <rPr>
            <sz val="10"/>
            <rFont val="Tahoma"/>
            <family val="2"/>
          </rPr>
          <t>Y06032021-49</t>
        </r>
      </text>
    </comment>
    <comment ref="K857" authorId="0" shapeId="0" xr:uid="{3236DD5E-4364-4E46-B768-D76908E3A387}">
      <text>
        <r>
          <rPr>
            <sz val="10"/>
            <rFont val="Tahoma"/>
            <family val="2"/>
          </rPr>
          <t>Y06032021-50</t>
        </r>
      </text>
    </comment>
    <comment ref="X858" authorId="0" shapeId="0" xr:uid="{C475806D-F51A-40E3-B9FE-C07F02329058}">
      <text>
        <r>
          <rPr>
            <sz val="10"/>
            <rFont val="Tahoma"/>
            <family val="2"/>
          </rPr>
          <t>Total Dox Acceptance Amt - Total Paid Amt</t>
        </r>
      </text>
    </comment>
    <comment ref="K859" authorId="0" shapeId="0" xr:uid="{2C7D0F46-35D7-44DB-8DCC-1FF22E26E8DA}">
      <text>
        <r>
          <rPr>
            <sz val="10"/>
            <rFont val="Tahoma"/>
            <family val="2"/>
          </rPr>
          <t>Y04302021-3</t>
        </r>
      </text>
    </comment>
    <comment ref="K860" authorId="0" shapeId="0" xr:uid="{FBCF2C62-1691-4A1E-BB23-572DB0D45290}">
      <text>
        <r>
          <rPr>
            <sz val="10"/>
            <rFont val="Tahoma"/>
            <family val="2"/>
          </rPr>
          <t>Y06032021-54</t>
        </r>
      </text>
    </comment>
    <comment ref="K861" authorId="0" shapeId="0" xr:uid="{5A55B02E-9CDC-4E35-9C2F-83540EFB397F}">
      <text>
        <r>
          <rPr>
            <sz val="10"/>
            <rFont val="Tahoma"/>
            <family val="2"/>
          </rPr>
          <t>Y05032021-17</t>
        </r>
      </text>
    </comment>
    <comment ref="K862" authorId="0" shapeId="0" xr:uid="{9848731B-6476-4851-9142-E9D95B9327BB}">
      <text>
        <r>
          <rPr>
            <sz val="10"/>
            <rFont val="Tahoma"/>
            <family val="2"/>
          </rPr>
          <t>Y06032021-55</t>
        </r>
      </text>
    </comment>
    <comment ref="K863" authorId="0" shapeId="0" xr:uid="{CCA77209-CBDD-4DE5-A7CA-0E61B551ECB6}">
      <text>
        <r>
          <rPr>
            <sz val="10"/>
            <rFont val="Tahoma"/>
            <family val="2"/>
          </rPr>
          <t>Y06032021-56</t>
        </r>
      </text>
    </comment>
    <comment ref="K864" authorId="0" shapeId="0" xr:uid="{B4184192-A93D-4039-8F1E-B42DB067205D}">
      <text>
        <r>
          <rPr>
            <sz val="10"/>
            <rFont val="Tahoma"/>
            <family val="2"/>
          </rPr>
          <t>Y06192021-44</t>
        </r>
      </text>
    </comment>
    <comment ref="K865" authorId="0" shapeId="0" xr:uid="{57383FBA-A603-481E-90C8-10DA5E9E1A7C}">
      <text>
        <r>
          <rPr>
            <sz val="10"/>
            <rFont val="Tahoma"/>
            <family val="2"/>
          </rPr>
          <t>Y07052021-66</t>
        </r>
      </text>
    </comment>
    <comment ref="K866" authorId="0" shapeId="0" xr:uid="{D3BF625F-D527-4869-9113-0B15002FCEE3}">
      <text>
        <r>
          <rPr>
            <sz val="10"/>
            <rFont val="Tahoma"/>
            <family val="2"/>
          </rPr>
          <t>Y07052021-67</t>
        </r>
      </text>
    </comment>
    <comment ref="X867" authorId="0" shapeId="0" xr:uid="{A9A8C282-BEB8-4811-BE48-4EFBC966F7CD}">
      <text>
        <r>
          <rPr>
            <sz val="10"/>
            <rFont val="Tahoma"/>
            <family val="2"/>
          </rPr>
          <t>Total Dox Acceptance Amt - Total Paid Amt</t>
        </r>
      </text>
    </comment>
    <comment ref="K868" authorId="0" shapeId="0" xr:uid="{14E3AB0C-C34E-4F24-8B6F-1160F740311D}">
      <text>
        <r>
          <rPr>
            <sz val="10"/>
            <rFont val="Tahoma"/>
            <family val="2"/>
          </rPr>
          <t>Y06032021-57</t>
        </r>
      </text>
    </comment>
    <comment ref="X869" authorId="0" shapeId="0" xr:uid="{93A3DFDD-B4C9-42DE-9074-AC90A7A7FD1A}">
      <text>
        <r>
          <rPr>
            <sz val="10"/>
            <rFont val="Tahoma"/>
            <family val="2"/>
          </rPr>
          <t>Total Dox Acceptance Amt - Total Paid Amt</t>
        </r>
      </text>
    </comment>
    <comment ref="K870" authorId="0" shapeId="0" xr:uid="{BCB7CB8E-B0A3-47B4-A1AB-F092E401DE76}">
      <text>
        <r>
          <rPr>
            <sz val="10"/>
            <rFont val="Tahoma"/>
            <family val="2"/>
          </rPr>
          <t>Y06032021-58</t>
        </r>
      </text>
    </comment>
    <comment ref="K871" authorId="0" shapeId="0" xr:uid="{87119F27-03B0-4EC4-8244-E72A35FBCF14}">
      <text>
        <r>
          <rPr>
            <sz val="10"/>
            <rFont val="Tahoma"/>
            <family val="2"/>
          </rPr>
          <t>Y06192021-45</t>
        </r>
      </text>
    </comment>
    <comment ref="X872" authorId="0" shapeId="0" xr:uid="{8599B2A1-515D-4D5B-93EE-F979ADBABC78}">
      <text>
        <r>
          <rPr>
            <sz val="10"/>
            <rFont val="Tahoma"/>
            <family val="2"/>
          </rPr>
          <t>Total Dox Acceptance Amt - Total Paid Amt</t>
        </r>
      </text>
    </comment>
    <comment ref="K873" authorId="0" shapeId="0" xr:uid="{0EA0034C-139C-42FB-9E72-F7B9BB7829D9}">
      <text>
        <r>
          <rPr>
            <sz val="10"/>
            <rFont val="Tahoma"/>
            <family val="2"/>
          </rPr>
          <t>Y06032021-59</t>
        </r>
      </text>
    </comment>
    <comment ref="X874" authorId="0" shapeId="0" xr:uid="{14CC1AD0-81C2-4C24-A143-99B1A158BF73}">
      <text>
        <r>
          <rPr>
            <sz val="10"/>
            <rFont val="Tahoma"/>
            <family val="2"/>
          </rPr>
          <t>Total Dox Acceptance Amt - Total Paid Amt</t>
        </r>
      </text>
    </comment>
    <comment ref="K875" authorId="0" shapeId="0" xr:uid="{0EDB97D6-0ED5-458F-BF80-80C135CDAF4E}">
      <text>
        <r>
          <rPr>
            <sz val="10"/>
            <rFont val="Tahoma"/>
            <family val="2"/>
          </rPr>
          <t>Y09022021-14</t>
        </r>
      </text>
    </comment>
    <comment ref="X876" authorId="0" shapeId="0" xr:uid="{0C127766-85FB-439D-A1E3-1A26996805ED}">
      <text>
        <r>
          <rPr>
            <sz val="10"/>
            <rFont val="Tahoma"/>
            <family val="2"/>
          </rPr>
          <t>Total Dox Acceptance Amt - Total Paid Amt</t>
        </r>
      </text>
    </comment>
    <comment ref="K877" authorId="0" shapeId="0" xr:uid="{7AA46BBD-9D64-48F5-BE56-19D1680EC1B1}">
      <text>
        <r>
          <rPr>
            <sz val="10"/>
            <rFont val="Tahoma"/>
            <family val="2"/>
          </rPr>
          <t>Y06032021-60</t>
        </r>
      </text>
    </comment>
    <comment ref="K878" authorId="0" shapeId="0" xr:uid="{F4904AEC-CFE6-42F2-A2EB-798D875C226B}">
      <text>
        <r>
          <rPr>
            <sz val="10"/>
            <rFont val="Tahoma"/>
            <family val="2"/>
          </rPr>
          <t>Y06032021-61</t>
        </r>
      </text>
    </comment>
    <comment ref="K879" authorId="0" shapeId="0" xr:uid="{296388B0-7BB1-419C-AC0F-5BDB02CFC33A}">
      <text>
        <r>
          <rPr>
            <sz val="10"/>
            <rFont val="Tahoma"/>
            <family val="2"/>
          </rPr>
          <t>Y06032021-62</t>
        </r>
      </text>
    </comment>
    <comment ref="K880" authorId="0" shapeId="0" xr:uid="{4B0EC2BE-44B2-4A76-BADB-2E8096E6607E}">
      <text>
        <r>
          <rPr>
            <sz val="10"/>
            <rFont val="Tahoma"/>
            <family val="2"/>
          </rPr>
          <t>Y06192021-46</t>
        </r>
      </text>
    </comment>
    <comment ref="X881" authorId="0" shapeId="0" xr:uid="{73C6F8E2-19FB-4A05-8C96-43E9B73D5578}">
      <text>
        <r>
          <rPr>
            <sz val="10"/>
            <rFont val="Tahoma"/>
            <family val="2"/>
          </rPr>
          <t>Total Dox Acceptance Amt - Total Paid Amt</t>
        </r>
      </text>
    </comment>
    <comment ref="K882" authorId="0" shapeId="0" xr:uid="{C1F09291-D5C8-4F6F-B38A-2A28E5684243}">
      <text>
        <r>
          <rPr>
            <sz val="10"/>
            <rFont val="Tahoma"/>
            <family val="2"/>
          </rPr>
          <t>Y06032021-63</t>
        </r>
      </text>
    </comment>
    <comment ref="K883" authorId="0" shapeId="0" xr:uid="{6D738790-FC27-4E0D-AFC4-DFA399571F2E}">
      <text>
        <r>
          <rPr>
            <sz val="10"/>
            <rFont val="Tahoma"/>
            <family val="2"/>
          </rPr>
          <t>Y06192021-48</t>
        </r>
      </text>
    </comment>
    <comment ref="X884" authorId="0" shapeId="0" xr:uid="{40A71586-17D6-48EB-A203-5FFAAB4C180E}">
      <text>
        <r>
          <rPr>
            <sz val="10"/>
            <rFont val="Tahoma"/>
            <family val="2"/>
          </rPr>
          <t>Total Dox Acceptance Amt - Total Paid Amt</t>
        </r>
      </text>
    </comment>
    <comment ref="K885" authorId="0" shapeId="0" xr:uid="{ABEE77F7-06F3-41FD-9959-F59F48C002CE}">
      <text>
        <r>
          <rPr>
            <sz val="10"/>
            <rFont val="Tahoma"/>
            <family val="2"/>
          </rPr>
          <t>Y06032021-64</t>
        </r>
      </text>
    </comment>
    <comment ref="K886" authorId="0" shapeId="0" xr:uid="{8FF6EB80-AE49-43AE-ACA3-649007ABACBE}">
      <text>
        <r>
          <rPr>
            <sz val="10"/>
            <rFont val="Tahoma"/>
            <family val="2"/>
          </rPr>
          <t>Y06032021-64</t>
        </r>
      </text>
    </comment>
    <comment ref="K887" authorId="0" shapeId="0" xr:uid="{3C39EC12-A190-49A7-8CE9-566CE88EF0DB}">
      <text>
        <r>
          <rPr>
            <sz val="10"/>
            <rFont val="Tahoma"/>
            <family val="2"/>
          </rPr>
          <t>Y06032021-67</t>
        </r>
      </text>
    </comment>
    <comment ref="K888" authorId="0" shapeId="0" xr:uid="{C4AC0307-F3CA-4E8B-B885-D67F0236EFFB}">
      <text>
        <r>
          <rPr>
            <sz val="10"/>
            <rFont val="Tahoma"/>
            <family val="2"/>
          </rPr>
          <t>Y06032021-67</t>
        </r>
      </text>
    </comment>
    <comment ref="K889" authorId="0" shapeId="0" xr:uid="{47EE0C32-F887-4F4C-B037-95721437181F}">
      <text>
        <r>
          <rPr>
            <sz val="10"/>
            <rFont val="Tahoma"/>
            <family val="2"/>
          </rPr>
          <t>Y06032021-67</t>
        </r>
      </text>
    </comment>
    <comment ref="K890" authorId="0" shapeId="0" xr:uid="{6D58E63E-48DD-4CAA-AE9A-0E54B299D9C4}">
      <text>
        <r>
          <rPr>
            <sz val="10"/>
            <rFont val="Tahoma"/>
            <family val="2"/>
          </rPr>
          <t>Y06032021-68</t>
        </r>
      </text>
    </comment>
    <comment ref="K891" authorId="0" shapeId="0" xr:uid="{7D7101D4-63B5-48B0-AA4D-FD1E7EAE8295}">
      <text>
        <r>
          <rPr>
            <sz val="10"/>
            <rFont val="Tahoma"/>
            <family val="2"/>
          </rPr>
          <t>Y06032021-67</t>
        </r>
      </text>
    </comment>
    <comment ref="K892" authorId="0" shapeId="0" xr:uid="{C23A1A10-80BA-425C-9368-0B8D1A995A5F}">
      <text>
        <r>
          <rPr>
            <sz val="10"/>
            <rFont val="Tahoma"/>
            <family val="2"/>
          </rPr>
          <t>Y06032021-66</t>
        </r>
      </text>
    </comment>
    <comment ref="K893" authorId="0" shapeId="0" xr:uid="{10097900-56FE-4EE2-8F26-76AFD98C8E9B}">
      <text>
        <r>
          <rPr>
            <sz val="10"/>
            <rFont val="Tahoma"/>
            <family val="2"/>
          </rPr>
          <t>Y06032021-69</t>
        </r>
      </text>
    </comment>
    <comment ref="K894" authorId="0" shapeId="0" xr:uid="{330534EF-0AE6-42AC-B91D-1FE68214DD83}">
      <text>
        <r>
          <rPr>
            <sz val="10"/>
            <rFont val="Tahoma"/>
            <family val="2"/>
          </rPr>
          <t>Y06032021-69</t>
        </r>
      </text>
    </comment>
    <comment ref="K895" authorId="0" shapeId="0" xr:uid="{5582AD7F-D6B9-4C38-84EF-5124738F30D2}">
      <text>
        <r>
          <rPr>
            <sz val="10"/>
            <rFont val="Tahoma"/>
            <family val="2"/>
          </rPr>
          <t>Y06032021-68</t>
        </r>
      </text>
    </comment>
    <comment ref="K896" authorId="0" shapeId="0" xr:uid="{88E99A55-EADA-42C4-A459-BC4460215C44}">
      <text>
        <r>
          <rPr>
            <sz val="10"/>
            <rFont val="Tahoma"/>
            <family val="2"/>
          </rPr>
          <t>Y06032021-65</t>
        </r>
      </text>
    </comment>
    <comment ref="K897" authorId="0" shapeId="0" xr:uid="{C31C9CE3-5113-47B3-BA95-784631DE3B29}">
      <text>
        <r>
          <rPr>
            <sz val="10"/>
            <rFont val="Tahoma"/>
            <family val="2"/>
          </rPr>
          <t>Y07062021-5</t>
        </r>
      </text>
    </comment>
    <comment ref="K898" authorId="0" shapeId="0" xr:uid="{D17EA947-CC5F-4238-B548-6FC1C7A97E63}">
      <text>
        <r>
          <rPr>
            <sz val="10"/>
            <rFont val="Tahoma"/>
            <family val="2"/>
          </rPr>
          <t>Y07062021-6</t>
        </r>
      </text>
    </comment>
    <comment ref="K899" authorId="0" shapeId="0" xr:uid="{D2C77432-DDF9-41CA-8707-5341D2A7BC00}">
      <text>
        <r>
          <rPr>
            <sz val="10"/>
            <rFont val="Tahoma"/>
            <family val="2"/>
          </rPr>
          <t>Y07062021-5</t>
        </r>
      </text>
    </comment>
    <comment ref="K900" authorId="0" shapeId="0" xr:uid="{F2AF239B-14DC-4755-ABAE-BE52C2688780}">
      <text>
        <r>
          <rPr>
            <sz val="10"/>
            <rFont val="Tahoma"/>
            <family val="2"/>
          </rPr>
          <t>Y06152021-2</t>
        </r>
      </text>
    </comment>
    <comment ref="K901" authorId="0" shapeId="0" xr:uid="{2B415FFE-D602-40B4-85E6-B5A8D97D2711}">
      <text>
        <r>
          <rPr>
            <sz val="10"/>
            <rFont val="Tahoma"/>
            <family val="2"/>
          </rPr>
          <t>Y06152021-2</t>
        </r>
      </text>
    </comment>
    <comment ref="K902" authorId="0" shapeId="0" xr:uid="{C0D84593-3DA0-4652-9FE8-B39C478446C2}">
      <text>
        <r>
          <rPr>
            <sz val="10"/>
            <rFont val="Tahoma"/>
            <family val="2"/>
          </rPr>
          <t>Y06192021-49</t>
        </r>
      </text>
    </comment>
    <comment ref="K903" authorId="0" shapeId="0" xr:uid="{D0CFDD9A-31B3-4E88-BE62-226A53902AF5}">
      <text>
        <r>
          <rPr>
            <sz val="10"/>
            <rFont val="Tahoma"/>
            <family val="2"/>
          </rPr>
          <t>Y06152021-2</t>
        </r>
      </text>
    </comment>
    <comment ref="K904" authorId="0" shapeId="0" xr:uid="{A23EEDF8-7875-4C48-8810-944DF2E79C5B}">
      <text>
        <r>
          <rPr>
            <sz val="10"/>
            <rFont val="Tahoma"/>
            <family val="2"/>
          </rPr>
          <t>Y06192021-49</t>
        </r>
      </text>
    </comment>
    <comment ref="X905" authorId="0" shapeId="0" xr:uid="{134EFCB0-9331-4945-9B85-BE2663A5B718}">
      <text>
        <r>
          <rPr>
            <sz val="10"/>
            <rFont val="Tahoma"/>
            <family val="2"/>
          </rPr>
          <t>Total Dox Acceptance Amt - Total Paid Amt</t>
        </r>
      </text>
    </comment>
    <comment ref="K906" authorId="0" shapeId="0" xr:uid="{5B8E5301-8370-4357-88BD-4C64774755A4}">
      <text>
        <r>
          <rPr>
            <sz val="10"/>
            <rFont val="Tahoma"/>
            <family val="2"/>
          </rPr>
          <t>Y06032021-70</t>
        </r>
      </text>
    </comment>
    <comment ref="K907" authorId="0" shapeId="0" xr:uid="{DF2ADE72-5D5B-40F9-853F-4FF85EB838FE}">
      <text>
        <r>
          <rPr>
            <sz val="10"/>
            <rFont val="Tahoma"/>
            <family val="2"/>
          </rPr>
          <t>Y06142021-95</t>
        </r>
      </text>
    </comment>
    <comment ref="K908" authorId="0" shapeId="0" xr:uid="{55ED3077-FE56-4907-A7C9-3F0E25859A1B}">
      <text>
        <r>
          <rPr>
            <sz val="10"/>
            <rFont val="Tahoma"/>
            <family val="2"/>
          </rPr>
          <t>Y08022021-7</t>
        </r>
      </text>
    </comment>
    <comment ref="X909" authorId="0" shapeId="0" xr:uid="{0E0A267C-90F6-4A18-A2E2-9423506DE3A4}">
      <text>
        <r>
          <rPr>
            <sz val="10"/>
            <rFont val="Tahoma"/>
            <family val="2"/>
          </rPr>
          <t>Total Dox Acceptance Amt - Total Paid Amt</t>
        </r>
      </text>
    </comment>
    <comment ref="K910" authorId="0" shapeId="0" xr:uid="{B1E10A14-B12D-45A6-8DE6-B36E2423ECEC}">
      <text>
        <r>
          <rPr>
            <sz val="10"/>
            <rFont val="Tahoma"/>
            <family val="2"/>
          </rPr>
          <t>Y06032021-75</t>
        </r>
      </text>
    </comment>
    <comment ref="K911" authorId="0" shapeId="0" xr:uid="{22F7FE2E-AA6E-456F-8A6B-7CE98253F233}">
      <text>
        <r>
          <rPr>
            <sz val="10"/>
            <rFont val="Tahoma"/>
            <family val="2"/>
          </rPr>
          <t>Y06032021-74</t>
        </r>
      </text>
    </comment>
    <comment ref="X912" authorId="0" shapeId="0" xr:uid="{0774BF24-44E5-4ABA-A79A-9A2A38EE4451}">
      <text>
        <r>
          <rPr>
            <sz val="10"/>
            <rFont val="Tahoma"/>
            <family val="2"/>
          </rPr>
          <t>Total Dox Acceptance Amt - Total Paid Amt</t>
        </r>
      </text>
    </comment>
    <comment ref="K913" authorId="0" shapeId="0" xr:uid="{64F66BB0-9D1C-4F0E-8BFE-376D1368EAF7}">
      <text>
        <r>
          <rPr>
            <sz val="10"/>
            <rFont val="Tahoma"/>
            <family val="2"/>
          </rPr>
          <t>Y06142021-97</t>
        </r>
      </text>
    </comment>
    <comment ref="K914" authorId="0" shapeId="0" xr:uid="{9A1D4961-4914-458E-BF7F-68705437EBE5}">
      <text>
        <r>
          <rPr>
            <sz val="10"/>
            <rFont val="Tahoma"/>
            <family val="2"/>
          </rPr>
          <t>Y06142021-97</t>
        </r>
      </text>
    </comment>
    <comment ref="X915" authorId="0" shapeId="0" xr:uid="{6F51927F-2B68-4EA1-B628-EC1ADDDF795C}">
      <text>
        <r>
          <rPr>
            <sz val="10"/>
            <rFont val="Tahoma"/>
            <family val="2"/>
          </rPr>
          <t>Total Dox Acceptance Amt - Total Paid Amt</t>
        </r>
      </text>
    </comment>
    <comment ref="K916" authorId="0" shapeId="0" xr:uid="{095998B5-6313-495E-B3E4-8B886A38F842}">
      <text>
        <r>
          <rPr>
            <sz val="10"/>
            <rFont val="Tahoma"/>
            <family val="2"/>
          </rPr>
          <t>Y06142021-78</t>
        </r>
      </text>
    </comment>
    <comment ref="K917" authorId="0" shapeId="0" xr:uid="{FFF3CFEE-0C19-4A01-AE79-9AD4FD04068E}">
      <text>
        <r>
          <rPr>
            <sz val="10"/>
            <rFont val="Tahoma"/>
            <family val="2"/>
          </rPr>
          <t>Y06142021-78</t>
        </r>
      </text>
    </comment>
    <comment ref="K918" authorId="0" shapeId="0" xr:uid="{047C38AF-49F9-4624-89C1-0D10536DC6B2}">
      <text>
        <r>
          <rPr>
            <sz val="10"/>
            <rFont val="Tahoma"/>
            <family val="2"/>
          </rPr>
          <t>Y06142021-78</t>
        </r>
      </text>
    </comment>
    <comment ref="K919" authorId="0" shapeId="0" xr:uid="{6EC8DC58-89C4-47D9-BFE4-EB4CAD5D78F6}">
      <text>
        <r>
          <rPr>
            <sz val="10"/>
            <rFont val="Tahoma"/>
            <family val="2"/>
          </rPr>
          <t>Y08032021-67</t>
        </r>
      </text>
    </comment>
    <comment ref="X920" authorId="0" shapeId="0" xr:uid="{86C4E27D-CC20-438C-88E5-81A3E2F14FD5}">
      <text>
        <r>
          <rPr>
            <sz val="10"/>
            <rFont val="Tahoma"/>
            <family val="2"/>
          </rPr>
          <t>Total Dox Acceptance Amt - Total Paid Amt</t>
        </r>
      </text>
    </comment>
    <comment ref="K921" authorId="0" shapeId="0" xr:uid="{7E49E5C9-DC96-4AFE-B942-88E9FF57C4C7}">
      <text>
        <r>
          <rPr>
            <sz val="10"/>
            <rFont val="Tahoma"/>
            <family val="2"/>
          </rPr>
          <t>Y03292021-14</t>
        </r>
      </text>
    </comment>
    <comment ref="K922" authorId="0" shapeId="0" xr:uid="{D4CFE588-EFBF-4DE8-96A5-EE6CD2B34C7A}">
      <text>
        <r>
          <rPr>
            <sz val="10"/>
            <rFont val="Tahoma"/>
            <family val="2"/>
          </rPr>
          <t>Y05032021-12</t>
        </r>
      </text>
    </comment>
    <comment ref="K923" authorId="0" shapeId="0" xr:uid="{3308BDFA-0F77-42D8-BB8E-68C08FE3B8F8}">
      <text>
        <r>
          <rPr>
            <sz val="10"/>
            <rFont val="Tahoma"/>
            <family val="2"/>
          </rPr>
          <t>Y06032021-39</t>
        </r>
      </text>
    </comment>
    <comment ref="K924" authorId="0" shapeId="0" xr:uid="{2AB0978C-58A7-483E-9F55-9F831B30FE1C}">
      <text>
        <r>
          <rPr>
            <sz val="10"/>
            <rFont val="Tahoma"/>
            <family val="2"/>
          </rPr>
          <t>Y04262021-13</t>
        </r>
      </text>
    </comment>
    <comment ref="K925" authorId="0" shapeId="0" xr:uid="{6714A299-0781-4618-B42F-4DFFCAF7942D}">
      <text>
        <r>
          <rPr>
            <sz val="10"/>
            <rFont val="Tahoma"/>
            <family val="2"/>
          </rPr>
          <t>Y06032021-38</t>
        </r>
      </text>
    </comment>
    <comment ref="K926" authorId="0" shapeId="0" xr:uid="{E5F8E973-8A2E-48B1-A7D6-99A873714A12}">
      <text>
        <r>
          <rPr>
            <sz val="10"/>
            <rFont val="Tahoma"/>
            <family val="2"/>
          </rPr>
          <t>Y03292021-13</t>
        </r>
      </text>
    </comment>
    <comment ref="K927" authorId="0" shapeId="0" xr:uid="{9224086B-114A-46D3-8340-365E390FE5CB}">
      <text>
        <r>
          <rPr>
            <sz val="10"/>
            <rFont val="Tahoma"/>
            <family val="2"/>
          </rPr>
          <t>Y06032021-40</t>
        </r>
      </text>
    </comment>
    <comment ref="X928" authorId="0" shapeId="0" xr:uid="{A405AAD6-D4FD-4D66-89CA-0751ABE7CE33}">
      <text>
        <r>
          <rPr>
            <sz val="10"/>
            <rFont val="Tahoma"/>
            <family val="2"/>
          </rPr>
          <t>Total Dox Acceptance Amt - Total Paid Amt</t>
        </r>
      </text>
    </comment>
    <comment ref="K929" authorId="0" shapeId="0" xr:uid="{681DF544-83A4-4922-89A5-97D9E131BFF5}">
      <text>
        <r>
          <rPr>
            <sz val="10"/>
            <rFont val="Tahoma"/>
            <family val="2"/>
          </rPr>
          <t>Y06032021-71</t>
        </r>
      </text>
    </comment>
    <comment ref="K930" authorId="0" shapeId="0" xr:uid="{859219D8-3406-4416-9428-C7BEC3D2FA11}">
      <text>
        <r>
          <rPr>
            <sz val="10"/>
            <rFont val="Tahoma"/>
            <family val="2"/>
          </rPr>
          <t>Y06032021-72</t>
        </r>
      </text>
    </comment>
    <comment ref="K931" authorId="0" shapeId="0" xr:uid="{280B9C1E-CF3C-4BE0-9FC4-3012E819899D}">
      <text>
        <r>
          <rPr>
            <sz val="10"/>
            <rFont val="Tahoma"/>
            <family val="2"/>
          </rPr>
          <t>Y06192021-31</t>
        </r>
      </text>
    </comment>
    <comment ref="K932" authorId="0" shapeId="0" xr:uid="{65366F75-531A-4C54-965B-C8E4F4B1691D}">
      <text>
        <r>
          <rPr>
            <sz val="10"/>
            <rFont val="Tahoma"/>
            <family val="2"/>
          </rPr>
          <t>Y06192021-51</t>
        </r>
      </text>
    </comment>
    <comment ref="K933" authorId="0" shapeId="0" xr:uid="{F7AE964F-370B-4E50-99AF-81F5C54E5FD4}">
      <text>
        <r>
          <rPr>
            <sz val="10"/>
            <rFont val="Tahoma"/>
            <family val="2"/>
          </rPr>
          <t>Y06192021-51</t>
        </r>
      </text>
    </comment>
    <comment ref="X934" authorId="0" shapeId="0" xr:uid="{79A5784D-3AEA-4A85-B01A-91A9F75030ED}">
      <text>
        <r>
          <rPr>
            <sz val="10"/>
            <rFont val="Tahoma"/>
            <family val="2"/>
          </rPr>
          <t>Total Dox Acceptance Amt - Total Paid Amt</t>
        </r>
      </text>
    </comment>
    <comment ref="K935" authorId="0" shapeId="0" xr:uid="{6DF823BE-A081-4BA9-9500-745629F7804D}">
      <text>
        <r>
          <rPr>
            <sz val="10"/>
            <rFont val="Tahoma"/>
            <family val="2"/>
          </rPr>
          <t>Y06032021-73</t>
        </r>
      </text>
    </comment>
    <comment ref="K936" authorId="0" shapeId="0" xr:uid="{3311C68D-87D9-4B3F-A2D3-9D37FD7C80AA}">
      <text>
        <r>
          <rPr>
            <sz val="10"/>
            <rFont val="Tahoma"/>
            <family val="2"/>
          </rPr>
          <t>Y06142021-96</t>
        </r>
      </text>
    </comment>
    <comment ref="K937" authorId="0" shapeId="0" xr:uid="{06E0313C-C716-434D-8AA2-2155415711D1}">
      <text>
        <r>
          <rPr>
            <sz val="10"/>
            <rFont val="Tahoma"/>
            <family val="2"/>
          </rPr>
          <t>Y07052021-64</t>
        </r>
      </text>
    </comment>
    <comment ref="X938" authorId="0" shapeId="0" xr:uid="{86C37AA2-2B9A-4859-9503-F2145F5F5AD9}">
      <text>
        <r>
          <rPr>
            <sz val="10"/>
            <rFont val="Tahoma"/>
            <family val="2"/>
          </rPr>
          <t>Total Dox Acceptance Amt - Total Paid Amt</t>
        </r>
      </text>
    </comment>
    <comment ref="K939" authorId="0" shapeId="0" xr:uid="{521F4069-320E-4DEA-9ED1-C77FB2F6C08A}">
      <text>
        <r>
          <rPr>
            <sz val="10"/>
            <rFont val="Tahoma"/>
            <family val="2"/>
          </rPr>
          <t>Y06192021-53</t>
        </r>
      </text>
    </comment>
    <comment ref="K940" authorId="0" shapeId="0" xr:uid="{B2B4F373-FF6D-449B-9C7C-7E5DB1E29B4D}">
      <text>
        <r>
          <rPr>
            <sz val="10"/>
            <rFont val="Tahoma"/>
            <family val="2"/>
          </rPr>
          <t>Y08032021-70</t>
        </r>
      </text>
    </comment>
    <comment ref="X941" authorId="0" shapeId="0" xr:uid="{52AF4479-C515-457D-89D7-DEF0CF19574E}">
      <text>
        <r>
          <rPr>
            <sz val="10"/>
            <rFont val="Tahoma"/>
            <family val="2"/>
          </rPr>
          <t>Total Dox Acceptance Amt - Total Paid Amt</t>
        </r>
      </text>
    </comment>
    <comment ref="K942" authorId="0" shapeId="0" xr:uid="{03721685-F8E7-4F20-BB25-EF3BBFB5A7E2}">
      <text>
        <r>
          <rPr>
            <sz val="10"/>
            <rFont val="Tahoma"/>
            <family val="2"/>
          </rPr>
          <t>Y06192021-54</t>
        </r>
      </text>
    </comment>
    <comment ref="K943" authorId="0" shapeId="0" xr:uid="{2E9A361F-FA7C-4A06-9C97-5DDD0BAFF60A}">
      <text>
        <r>
          <rPr>
            <sz val="10"/>
            <rFont val="Tahoma"/>
            <family val="2"/>
          </rPr>
          <t>Y06192021-55</t>
        </r>
      </text>
    </comment>
    <comment ref="K944" authorId="0" shapeId="0" xr:uid="{328A04F0-F5A6-4D02-B31E-0400679F6437}">
      <text>
        <r>
          <rPr>
            <sz val="10"/>
            <rFont val="Tahoma"/>
            <family val="2"/>
          </rPr>
          <t>Y06192021-55</t>
        </r>
      </text>
    </comment>
    <comment ref="K945" authorId="0" shapeId="0" xr:uid="{6EACC3CB-0580-4E54-8166-CD84E2CB6FB7}">
      <text>
        <r>
          <rPr>
            <sz val="10"/>
            <rFont val="Tahoma"/>
            <family val="2"/>
          </rPr>
          <t>Y06192021-54</t>
        </r>
      </text>
    </comment>
    <comment ref="K946" authorId="0" shapeId="0" xr:uid="{45E7B3EE-2C4E-4EC7-B08F-6FD5BFD0D0E3}">
      <text>
        <r>
          <rPr>
            <sz val="10"/>
            <rFont val="Tahoma"/>
            <family val="2"/>
          </rPr>
          <t>Y08032021-78</t>
        </r>
      </text>
    </comment>
    <comment ref="K947" authorId="0" shapeId="0" xr:uid="{7E21B27A-A72D-4C33-926D-E8E837887C7C}">
      <text>
        <r>
          <rPr>
            <sz val="10"/>
            <rFont val="Tahoma"/>
            <family val="2"/>
          </rPr>
          <t>Y07052021-73</t>
        </r>
      </text>
    </comment>
    <comment ref="K948" authorId="0" shapeId="0" xr:uid="{591BD34A-0F2D-4605-A55B-A5F94FFA2970}">
      <text>
        <r>
          <rPr>
            <sz val="10"/>
            <rFont val="Tahoma"/>
            <family val="2"/>
          </rPr>
          <t>Y07052021-73</t>
        </r>
      </text>
    </comment>
    <comment ref="K949" authorId="0" shapeId="0" xr:uid="{ADC45B47-E090-4A20-B2C9-AA280DE7A543}">
      <text>
        <r>
          <rPr>
            <sz val="10"/>
            <rFont val="Tahoma"/>
            <family val="2"/>
          </rPr>
          <t>Y08032021-73</t>
        </r>
      </text>
    </comment>
    <comment ref="K950" authorId="0" shapeId="0" xr:uid="{427AA720-F99F-44DE-8E6C-12FA0E121D48}">
      <text>
        <r>
          <rPr>
            <sz val="10"/>
            <rFont val="Tahoma"/>
            <family val="2"/>
          </rPr>
          <t>Y08232021-2</t>
        </r>
      </text>
    </comment>
    <comment ref="K951" authorId="0" shapeId="0" xr:uid="{DAC67FA8-7BDB-430C-851B-878BA4C62558}">
      <text>
        <r>
          <rPr>
            <sz val="10"/>
            <rFont val="Tahoma"/>
            <family val="2"/>
          </rPr>
          <t>Y08032021-77</t>
        </r>
      </text>
    </comment>
    <comment ref="K952" authorId="0" shapeId="0" xr:uid="{8AB4740E-EC85-4C37-8B64-E8D92F0F5391}">
      <text>
        <r>
          <rPr>
            <sz val="10"/>
            <rFont val="Tahoma"/>
            <family val="2"/>
          </rPr>
          <t>Y08032021-74</t>
        </r>
      </text>
    </comment>
    <comment ref="K953" authorId="0" shapeId="0" xr:uid="{8E373FF1-22FA-4EA6-87CE-EBAEC794C872}">
      <text>
        <r>
          <rPr>
            <sz val="10"/>
            <rFont val="Tahoma"/>
            <family val="2"/>
          </rPr>
          <t>Y08032021-74</t>
        </r>
      </text>
    </comment>
    <comment ref="K954" authorId="0" shapeId="0" xr:uid="{0C2FC37C-0447-4882-B5E4-58EC97703C70}">
      <text>
        <r>
          <rPr>
            <sz val="10"/>
            <rFont val="Tahoma"/>
            <family val="2"/>
          </rPr>
          <t>Y08032021-77</t>
        </r>
      </text>
    </comment>
    <comment ref="K955" authorId="0" shapeId="0" xr:uid="{2C7F3752-5932-42CC-9D58-AEE4DD2F5000}">
      <text>
        <r>
          <rPr>
            <sz val="10"/>
            <rFont val="Tahoma"/>
            <family val="2"/>
          </rPr>
          <t>Y08032021-78</t>
        </r>
      </text>
    </comment>
    <comment ref="K956" authorId="0" shapeId="0" xr:uid="{D4654E0C-D67E-4BEA-9027-CA618BFD2F78}">
      <text>
        <r>
          <rPr>
            <sz val="10"/>
            <rFont val="Tahoma"/>
            <family val="2"/>
          </rPr>
          <t>Y08052021-16</t>
        </r>
      </text>
    </comment>
    <comment ref="K957" authorId="0" shapeId="0" xr:uid="{5B0E6A27-6E77-4162-BA16-B31FA5C324A0}">
      <text>
        <r>
          <rPr>
            <sz val="10"/>
            <rFont val="Tahoma"/>
            <family val="2"/>
          </rPr>
          <t>Y08052021-22</t>
        </r>
      </text>
    </comment>
    <comment ref="K958" authorId="0" shapeId="0" xr:uid="{F1F0AD9D-F483-40A7-B1B8-04927074DE83}">
      <text>
        <r>
          <rPr>
            <sz val="10"/>
            <rFont val="Tahoma"/>
            <family val="2"/>
          </rPr>
          <t>Y08052021-22</t>
        </r>
      </text>
    </comment>
    <comment ref="K959" authorId="0" shapeId="0" xr:uid="{DB5F71FC-C6BA-4E22-B6CE-5CD8E33B87B5}">
      <text>
        <r>
          <rPr>
            <sz val="10"/>
            <rFont val="Tahoma"/>
            <family val="2"/>
          </rPr>
          <t>Y08082021-7</t>
        </r>
      </text>
    </comment>
    <comment ref="K960" authorId="0" shapeId="0" xr:uid="{60B73BB5-44D9-423C-8AC3-5305B8FEC306}">
      <text>
        <r>
          <rPr>
            <sz val="10"/>
            <rFont val="Tahoma"/>
            <family val="2"/>
          </rPr>
          <t>Y08082021-7</t>
        </r>
      </text>
    </comment>
    <comment ref="K961" authorId="0" shapeId="0" xr:uid="{208077AC-23CA-44A0-ADAD-BC2C7EBA81C5}">
      <text>
        <r>
          <rPr>
            <sz val="10"/>
            <rFont val="Tahoma"/>
            <family val="2"/>
          </rPr>
          <t>Y08252021-18</t>
        </r>
      </text>
    </comment>
    <comment ref="X962" authorId="0" shapeId="0" xr:uid="{29E10585-FF07-4775-ACAC-7527A5C41F26}">
      <text>
        <r>
          <rPr>
            <sz val="10"/>
            <rFont val="Tahoma"/>
            <family val="2"/>
          </rPr>
          <t>Total Dox Acceptance Amt - Total Paid Amt</t>
        </r>
      </text>
    </comment>
    <comment ref="K963" authorId="0" shapeId="0" xr:uid="{2DBED7E7-3947-4E20-8B58-4BC3EA12F6C2}">
      <text>
        <r>
          <rPr>
            <sz val="10"/>
            <rFont val="Tahoma"/>
            <family val="2"/>
          </rPr>
          <t>Y07052021-71</t>
        </r>
      </text>
    </comment>
    <comment ref="K964" authorId="0" shapeId="0" xr:uid="{833C71F3-333A-45CD-996F-B93EA14B0640}">
      <text>
        <r>
          <rPr>
            <sz val="10"/>
            <rFont val="Tahoma"/>
            <family val="2"/>
          </rPr>
          <t>Y07052021-72</t>
        </r>
      </text>
    </comment>
    <comment ref="K965" authorId="0" shapeId="0" xr:uid="{4AD5598D-CB4E-4A3A-8F5B-E0C75B27D84A}">
      <text>
        <r>
          <rPr>
            <sz val="10"/>
            <rFont val="Tahoma"/>
            <family val="2"/>
          </rPr>
          <t>Y08032021-71</t>
        </r>
      </text>
    </comment>
    <comment ref="X966" authorId="0" shapeId="0" xr:uid="{0A65A847-5D2F-4FF6-BECB-055FF3524E61}">
      <text>
        <r>
          <rPr>
            <sz val="10"/>
            <rFont val="Tahoma"/>
            <family val="2"/>
          </rPr>
          <t>Total Dox Acceptance Amt - Total Paid Amt</t>
        </r>
      </text>
    </comment>
    <comment ref="K967" authorId="0" shapeId="0" xr:uid="{077D680D-9C51-44E3-ACE5-1A445798F2D2}">
      <text>
        <r>
          <rPr>
            <sz val="10"/>
            <rFont val="Tahoma"/>
            <family val="2"/>
          </rPr>
          <t>Y08032021-79</t>
        </r>
      </text>
    </comment>
    <comment ref="K968" authorId="0" shapeId="0" xr:uid="{0DFD1616-9308-41AC-8A54-1C015BCAFDB3}">
      <text>
        <r>
          <rPr>
            <sz val="10"/>
            <rFont val="Tahoma"/>
            <family val="2"/>
          </rPr>
          <t>Y07052021-74</t>
        </r>
      </text>
    </comment>
    <comment ref="K969" authorId="0" shapeId="0" xr:uid="{510E66BB-43F5-4CB5-AA22-491E0474EC63}">
      <text>
        <r>
          <rPr>
            <sz val="10"/>
            <rFont val="Tahoma"/>
            <family val="2"/>
          </rPr>
          <t>Y08082021-9</t>
        </r>
      </text>
    </comment>
    <comment ref="K970" authorId="0" shapeId="0" xr:uid="{5894DC18-695C-433D-88E5-08E87459B97D}">
      <text>
        <r>
          <rPr>
            <sz val="10"/>
            <rFont val="Tahoma"/>
            <family val="2"/>
          </rPr>
          <t>Y08102020-17</t>
        </r>
      </text>
    </comment>
    <comment ref="K971" authorId="0" shapeId="0" xr:uid="{795DECC9-939C-4ECA-BDD2-4CD45DF17533}">
      <text>
        <r>
          <rPr>
            <sz val="10"/>
            <rFont val="Tahoma"/>
            <family val="2"/>
          </rPr>
          <t>Y08102020-34</t>
        </r>
      </text>
    </comment>
    <comment ref="K972" authorId="0" shapeId="0" xr:uid="{16FD741E-EA32-460D-A142-811CF7A48A2C}">
      <text>
        <r>
          <rPr>
            <sz val="10"/>
            <rFont val="Tahoma"/>
            <family val="2"/>
          </rPr>
          <t>Y08102020-62</t>
        </r>
      </text>
    </comment>
    <comment ref="X973" authorId="0" shapeId="0" xr:uid="{BCB3CEA7-B605-448F-B249-507CE0A61328}">
      <text>
        <r>
          <rPr>
            <sz val="10"/>
            <rFont val="Tahoma"/>
            <family val="2"/>
          </rPr>
          <t>Total Dox Acceptance Amt - Total Paid Amt</t>
        </r>
      </text>
    </comment>
    <comment ref="K974" authorId="0" shapeId="0" xr:uid="{24E91E98-D0B4-4855-A752-EA2904E63521}">
      <text>
        <r>
          <rPr>
            <sz val="10"/>
            <rFont val="Tahoma"/>
            <family val="2"/>
          </rPr>
          <t>Y08032021-80</t>
        </r>
      </text>
    </comment>
    <comment ref="K975" authorId="0" shapeId="0" xr:uid="{05D6CCB6-B656-4A2D-9953-7B29D83C5EF2}">
      <text>
        <r>
          <rPr>
            <sz val="10"/>
            <rFont val="Tahoma"/>
            <family val="2"/>
          </rPr>
          <t>Y08102020-41</t>
        </r>
      </text>
    </comment>
    <comment ref="K976" authorId="0" shapeId="0" xr:uid="{386557DC-E2C2-4B4F-A7C4-9D5E5EF54D19}">
      <text>
        <r>
          <rPr>
            <sz val="10"/>
            <rFont val="Tahoma"/>
            <family val="2"/>
          </rPr>
          <t>Y09022021-47</t>
        </r>
      </text>
    </comment>
    <comment ref="K977" authorId="0" shapeId="0" xr:uid="{6199F0AD-81A6-4D2D-842C-51E58894E249}">
      <text>
        <r>
          <rPr>
            <sz val="10"/>
            <rFont val="Tahoma"/>
            <family val="2"/>
          </rPr>
          <t>Y09022021-46</t>
        </r>
      </text>
    </comment>
    <comment ref="K978" authorId="0" shapeId="0" xr:uid="{6C8E28B0-EE80-4B30-8E55-529281AA891D}">
      <text>
        <r>
          <rPr>
            <sz val="10"/>
            <rFont val="Tahoma"/>
            <family val="2"/>
          </rPr>
          <t>Y09022021-47</t>
        </r>
      </text>
    </comment>
    <comment ref="X979" authorId="0" shapeId="0" xr:uid="{826E0422-16BB-4CE6-87EB-6359B6AA9B8F}">
      <text>
        <r>
          <rPr>
            <sz val="10"/>
            <rFont val="Tahoma"/>
            <family val="2"/>
          </rPr>
          <t>Total Dox Acceptance Amt - Total Paid Amt</t>
        </r>
      </text>
    </comment>
    <comment ref="K980" authorId="0" shapeId="0" xr:uid="{F2C3A929-F72B-4996-87CC-858A1220124C}">
      <text>
        <r>
          <rPr>
            <sz val="10"/>
            <rFont val="Tahoma"/>
            <family val="2"/>
          </rPr>
          <t>Y09232021-30</t>
        </r>
      </text>
    </comment>
    <comment ref="K981" authorId="0" shapeId="0" xr:uid="{7A32050C-4468-4880-938C-32B22C0A8B71}">
      <text>
        <r>
          <rPr>
            <sz val="10"/>
            <rFont val="Tahoma"/>
            <family val="2"/>
          </rPr>
          <t>Y08312021-1</t>
        </r>
      </text>
    </comment>
    <comment ref="X982" authorId="0" shapeId="0" xr:uid="{4F93F22E-B702-44E4-84DD-DACA16C3D5C1}">
      <text>
        <r>
          <rPr>
            <sz val="10"/>
            <rFont val="Tahoma"/>
            <family val="2"/>
          </rPr>
          <t>Total Dox Acceptance Amt - Total Paid Amt</t>
        </r>
      </text>
    </comment>
    <comment ref="K983" authorId="0" shapeId="0" xr:uid="{F21F165B-C359-4501-8A32-C4B98F40FEB1}">
      <text>
        <r>
          <rPr>
            <sz val="10"/>
            <rFont val="Tahoma"/>
            <family val="2"/>
          </rPr>
          <t>Y08022021-90</t>
        </r>
      </text>
    </comment>
    <comment ref="X984" authorId="0" shapeId="0" xr:uid="{C9BE8021-D73A-4E15-9891-DB26560479AB}">
      <text>
        <r>
          <rPr>
            <sz val="10"/>
            <rFont val="Tahoma"/>
            <family val="2"/>
          </rPr>
          <t>Total Dox Acceptance Amt - Total Paid Amt</t>
        </r>
      </text>
    </comment>
    <comment ref="K985" authorId="0" shapeId="0" xr:uid="{296166A3-A7C4-4647-8F5A-53B88B6A4232}">
      <text>
        <r>
          <rPr>
            <sz val="10"/>
            <rFont val="Tahoma"/>
            <family val="2"/>
          </rPr>
          <t>Y08032021-81</t>
        </r>
      </text>
    </comment>
    <comment ref="K986" authorId="0" shapeId="0" xr:uid="{D045A70C-649A-46CA-B8B1-61CB2BC41A07}">
      <text>
        <r>
          <rPr>
            <sz val="10"/>
            <rFont val="Tahoma"/>
            <family val="2"/>
          </rPr>
          <t>Y08032021-82</t>
        </r>
      </text>
    </comment>
    <comment ref="K987" authorId="0" shapeId="0" xr:uid="{04E33354-A7DD-4C27-8AB4-030D3EEC7082}">
      <text>
        <r>
          <rPr>
            <sz val="10"/>
            <rFont val="Tahoma"/>
            <family val="2"/>
          </rPr>
          <t>Y08032021-83</t>
        </r>
      </text>
    </comment>
    <comment ref="K988" authorId="0" shapeId="0" xr:uid="{47F0CFE1-251E-481D-BD40-7282A1C259A7}">
      <text>
        <r>
          <rPr>
            <sz val="10"/>
            <rFont val="Tahoma"/>
            <family val="2"/>
          </rPr>
          <t>Y08252021-3</t>
        </r>
      </text>
    </comment>
    <comment ref="K989" authorId="0" shapeId="0" xr:uid="{68B6CC07-EBDF-47F0-8F8B-BF9CE4960EF7}">
      <text>
        <r>
          <rPr>
            <sz val="10"/>
            <rFont val="Tahoma"/>
            <family val="2"/>
          </rPr>
          <t>Y08252021-4</t>
        </r>
      </text>
    </comment>
    <comment ref="K990" authorId="0" shapeId="0" xr:uid="{6DD45A9C-174A-44E3-82D4-E64996716A40}">
      <text>
        <r>
          <rPr>
            <sz val="10"/>
            <rFont val="Tahoma"/>
            <family val="2"/>
          </rPr>
          <t>Y08252021-2</t>
        </r>
      </text>
    </comment>
    <comment ref="K991" authorId="0" shapeId="0" xr:uid="{673B06A6-BD1D-4781-A8B6-45A3AE97BD2B}">
      <text>
        <r>
          <rPr>
            <sz val="10"/>
            <rFont val="Tahoma"/>
            <family val="2"/>
          </rPr>
          <t>Y09022021-45</t>
        </r>
      </text>
    </comment>
    <comment ref="K992" authorId="0" shapeId="0" xr:uid="{80EC9E5F-4BA1-4C9E-82C8-34010814BF07}">
      <text>
        <r>
          <rPr>
            <sz val="10"/>
            <rFont val="Tahoma"/>
            <family val="2"/>
          </rPr>
          <t>Y09022021-34</t>
        </r>
      </text>
    </comment>
    <comment ref="K993" authorId="0" shapeId="0" xr:uid="{E58C2291-9901-4E2F-825E-6AEA289F78F9}">
      <text>
        <r>
          <rPr>
            <sz val="10"/>
            <rFont val="Tahoma"/>
            <family val="2"/>
          </rPr>
          <t>Y09232021-3</t>
        </r>
      </text>
    </comment>
    <comment ref="K994" authorId="0" shapeId="0" xr:uid="{62E5DB44-7C06-4C86-8F79-BAD8AF8C786A}">
      <text>
        <r>
          <rPr>
            <sz val="10"/>
            <rFont val="Tahoma"/>
            <family val="2"/>
          </rPr>
          <t>Y09232021-4</t>
        </r>
      </text>
    </comment>
    <comment ref="K995" authorId="0" shapeId="0" xr:uid="{D40EE2B1-05B7-4B4C-805A-CCC866EADCDC}">
      <text>
        <r>
          <rPr>
            <sz val="10"/>
            <rFont val="Tahoma"/>
            <family val="2"/>
          </rPr>
          <t>Y09042021-26</t>
        </r>
      </text>
    </comment>
    <comment ref="X996" authorId="0" shapeId="0" xr:uid="{EA037E30-A645-4E35-9DF2-FC1EDF122A57}">
      <text>
        <r>
          <rPr>
            <sz val="10"/>
            <rFont val="Tahoma"/>
            <family val="2"/>
          </rPr>
          <t>Total Dox Acceptance Amt - Total Paid Amt</t>
        </r>
      </text>
    </comment>
    <comment ref="K997" authorId="0" shapeId="0" xr:uid="{9AFFEFF2-7D57-4CBB-AF2B-D402C374CCE0}">
      <text>
        <r>
          <rPr>
            <sz val="10"/>
            <rFont val="Tahoma"/>
            <family val="2"/>
          </rPr>
          <t>Y08032021-85</t>
        </r>
      </text>
    </comment>
    <comment ref="K998" authorId="0" shapeId="0" xr:uid="{BCEFEA6D-BA41-4B28-827A-02376F36F6FA}">
      <text>
        <r>
          <rPr>
            <sz val="10"/>
            <rFont val="Tahoma"/>
            <family val="2"/>
          </rPr>
          <t>Y08032021-86</t>
        </r>
      </text>
    </comment>
    <comment ref="K999" authorId="0" shapeId="0" xr:uid="{43D0AC42-D5B7-4AB5-B4C8-F70FBCA399E9}">
      <text>
        <r>
          <rPr>
            <sz val="10"/>
            <rFont val="Tahoma"/>
            <family val="2"/>
          </rPr>
          <t>Y08032021-86</t>
        </r>
      </text>
    </comment>
    <comment ref="K1000" authorId="0" shapeId="0" xr:uid="{9DB60C89-B566-49D0-93AF-8D188945EFF3}">
      <text>
        <r>
          <rPr>
            <sz val="10"/>
            <rFont val="Tahoma"/>
            <family val="2"/>
          </rPr>
          <t>Y08032021-86</t>
        </r>
      </text>
    </comment>
    <comment ref="K1001" authorId="0" shapeId="0" xr:uid="{81B28B10-6920-42F5-AFC1-1DDC9D57AF3F}">
      <text>
        <r>
          <rPr>
            <sz val="10"/>
            <rFont val="Tahoma"/>
            <family val="2"/>
          </rPr>
          <t>Y08032021-84</t>
        </r>
      </text>
    </comment>
    <comment ref="K1002" authorId="0" shapeId="0" xr:uid="{A06B163F-5880-43B3-BA96-21F8CF0C03BF}">
      <text>
        <r>
          <rPr>
            <sz val="10"/>
            <rFont val="Tahoma"/>
            <family val="2"/>
          </rPr>
          <t>Y09232021-5</t>
        </r>
      </text>
    </comment>
    <comment ref="K1003" authorId="0" shapeId="0" xr:uid="{75B16A8C-299E-48BB-84D2-CC92492F3082}">
      <text>
        <r>
          <rPr>
            <sz val="10"/>
            <rFont val="Tahoma"/>
            <family val="2"/>
          </rPr>
          <t>Y08252021-5</t>
        </r>
      </text>
    </comment>
    <comment ref="X1004" authorId="0" shapeId="0" xr:uid="{08C748C1-3C08-485D-B597-64ED6106359C}">
      <text>
        <r>
          <rPr>
            <sz val="10"/>
            <rFont val="Tahoma"/>
            <family val="2"/>
          </rPr>
          <t>Total Dox Acceptance Amt - Total Paid Amt</t>
        </r>
      </text>
    </comment>
    <comment ref="K1005" authorId="0" shapeId="0" xr:uid="{430F5169-B643-4D35-BAF0-A0394575CEC4}">
      <text>
        <r>
          <rPr>
            <sz val="10"/>
            <rFont val="Tahoma"/>
            <family val="2"/>
          </rPr>
          <t>Y08022021-6</t>
        </r>
      </text>
    </comment>
    <comment ref="K1006" authorId="0" shapeId="0" xr:uid="{B5D1C06B-D57A-4D4A-AB8C-F2B8300DD7FA}">
      <text>
        <r>
          <rPr>
            <sz val="10"/>
            <rFont val="Tahoma"/>
            <family val="2"/>
          </rPr>
          <t>Y08022021-14</t>
        </r>
      </text>
    </comment>
    <comment ref="K1007" authorId="0" shapeId="0" xr:uid="{CC1DB144-2F30-4ACD-BE7A-A5FEB24C099B}">
      <text>
        <r>
          <rPr>
            <sz val="10"/>
            <rFont val="Tahoma"/>
            <family val="2"/>
          </rPr>
          <t>Y08022021-11</t>
        </r>
      </text>
    </comment>
    <comment ref="K1008" authorId="0" shapeId="0" xr:uid="{6EF6003B-1DBD-4323-B90A-93F7ECA3CE62}">
      <text>
        <r>
          <rPr>
            <sz val="10"/>
            <rFont val="Tahoma"/>
            <family val="2"/>
          </rPr>
          <t>Y10042021-28</t>
        </r>
      </text>
    </comment>
    <comment ref="X1009" authorId="0" shapeId="0" xr:uid="{08CEBA2A-B684-4D52-85C5-68320BFD9DC3}">
      <text>
        <r>
          <rPr>
            <sz val="10"/>
            <rFont val="Tahoma"/>
            <family val="2"/>
          </rPr>
          <t>Total Dox Acceptance Amt - Total Paid Amt</t>
        </r>
      </text>
    </comment>
    <comment ref="K1010" authorId="0" shapeId="0" xr:uid="{68E6DD04-7166-48F0-9C68-F5DA68C6367E}">
      <text>
        <r>
          <rPr>
            <sz val="10"/>
            <rFont val="Tahoma"/>
            <family val="2"/>
          </rPr>
          <t>Y08252021-8</t>
        </r>
      </text>
    </comment>
    <comment ref="X1011" authorId="0" shapeId="0" xr:uid="{0361CF95-942C-479B-BC2C-9E1D984AB86F}">
      <text>
        <r>
          <rPr>
            <sz val="10"/>
            <rFont val="Tahoma"/>
            <family val="2"/>
          </rPr>
          <t>Total Dox Acceptance Amt - Total Paid Amt</t>
        </r>
      </text>
    </comment>
    <comment ref="K1012" authorId="0" shapeId="0" xr:uid="{734FA4F7-96CE-49EB-B38F-D9609F7A2584}">
      <text>
        <r>
          <rPr>
            <sz val="10"/>
            <rFont val="Tahoma"/>
            <family val="2"/>
          </rPr>
          <t>Y08022021-12</t>
        </r>
      </text>
    </comment>
    <comment ref="K1013" authorId="0" shapeId="0" xr:uid="{A34315C2-59D1-47E6-9507-912C19A7A235}">
      <text>
        <r>
          <rPr>
            <sz val="10"/>
            <rFont val="Tahoma"/>
            <family val="2"/>
          </rPr>
          <t>Y08252021-6</t>
        </r>
      </text>
    </comment>
    <comment ref="X1014" authorId="0" shapeId="0" xr:uid="{C2C0D8E1-FC3B-415E-8F3E-C56226F5673A}">
      <text>
        <r>
          <rPr>
            <sz val="10"/>
            <rFont val="Tahoma"/>
            <family val="2"/>
          </rPr>
          <t>Total Dox Acceptance Amt - Total Paid Amt</t>
        </r>
      </text>
    </comment>
    <comment ref="K1015" authorId="0" shapeId="0" xr:uid="{284D2DC1-FCFF-44E1-9CA9-0D9A9DE9D37E}">
      <text>
        <r>
          <rPr>
            <sz val="10"/>
            <rFont val="Tahoma"/>
            <family val="2"/>
          </rPr>
          <t>Y01032022-61</t>
        </r>
      </text>
    </comment>
    <comment ref="X1016" authorId="0" shapeId="0" xr:uid="{CCF1E21A-10B2-4068-BA00-681F31B9AF95}">
      <text>
        <r>
          <rPr>
            <sz val="10"/>
            <rFont val="Tahoma"/>
            <family val="2"/>
          </rPr>
          <t>Total Dox Acceptance Amt - Total Paid Amt</t>
        </r>
      </text>
    </comment>
    <comment ref="K1017" authorId="0" shapeId="0" xr:uid="{5EC26BB1-5DFD-4D8A-A9CA-42FD3D0BC2A4}">
      <text>
        <r>
          <rPr>
            <sz val="10"/>
            <rFont val="Tahoma"/>
            <family val="2"/>
          </rPr>
          <t>Y08032021-87</t>
        </r>
      </text>
    </comment>
    <comment ref="X1018" authorId="0" shapeId="0" xr:uid="{E539B73E-0135-40F8-A079-5791CD17BA63}">
      <text>
        <r>
          <rPr>
            <sz val="10"/>
            <rFont val="Tahoma"/>
            <family val="2"/>
          </rPr>
          <t>Total Dox Acceptance Amt - Total Paid Amt</t>
        </r>
      </text>
    </comment>
    <comment ref="K1019" authorId="0" shapeId="0" xr:uid="{A901AC68-07BD-4D9F-AB90-56D8C1577945}">
      <text>
        <r>
          <rPr>
            <sz val="10"/>
            <rFont val="Tahoma"/>
            <family val="2"/>
          </rPr>
          <t>Y08022021-9</t>
        </r>
      </text>
    </comment>
    <comment ref="X1020" authorId="0" shapeId="0" xr:uid="{18E212F2-0239-4124-81C8-49E7ABA79E96}">
      <text>
        <r>
          <rPr>
            <sz val="10"/>
            <rFont val="Tahoma"/>
            <family val="2"/>
          </rPr>
          <t>Total Dox Acceptance Amt - Total Paid Amt</t>
        </r>
      </text>
    </comment>
    <comment ref="K1021" authorId="0" shapeId="0" xr:uid="{C1B27C78-A86F-427C-B717-71A11D5E0653}">
      <text>
        <r>
          <rPr>
            <sz val="10"/>
            <rFont val="Tahoma"/>
            <family val="2"/>
          </rPr>
          <t>Y08292021-1</t>
        </r>
      </text>
    </comment>
    <comment ref="X1022" authorId="0" shapeId="0" xr:uid="{DC77EFB2-FDFA-4388-88CB-AE2C7C12138E}">
      <text>
        <r>
          <rPr>
            <sz val="10"/>
            <rFont val="Tahoma"/>
            <family val="2"/>
          </rPr>
          <t>Total Dox Acceptance Amt - Total Paid Amt</t>
        </r>
      </text>
    </comment>
    <comment ref="K1023" authorId="0" shapeId="0" xr:uid="{332FD1C9-16D1-4C94-8645-69B5FB51A008}">
      <text>
        <r>
          <rPr>
            <sz val="10"/>
            <rFont val="Tahoma"/>
            <family val="2"/>
          </rPr>
          <t>Y08252021-9</t>
        </r>
      </text>
    </comment>
    <comment ref="X1024" authorId="0" shapeId="0" xr:uid="{F7E831D1-62AF-48DD-9367-006BB5D39C35}">
      <text>
        <r>
          <rPr>
            <sz val="10"/>
            <rFont val="Tahoma"/>
            <family val="2"/>
          </rPr>
          <t>Total Dox Acceptance Amt - Total Paid Amt</t>
        </r>
      </text>
    </comment>
    <comment ref="K1025" authorId="0" shapeId="0" xr:uid="{29EF373F-A227-4A6F-8917-8643FE8C13FD}">
      <text>
        <r>
          <rPr>
            <sz val="10"/>
            <rFont val="Tahoma"/>
            <family val="2"/>
          </rPr>
          <t>Y08252021-10</t>
        </r>
      </text>
    </comment>
    <comment ref="K1026" authorId="0" shapeId="0" xr:uid="{2DF4D6D0-77CA-4C33-8FA5-2AF90310482E}">
      <text>
        <r>
          <rPr>
            <sz val="10"/>
            <rFont val="Tahoma"/>
            <family val="2"/>
          </rPr>
          <t>Y08252021-11</t>
        </r>
      </text>
    </comment>
    <comment ref="X1027" authorId="0" shapeId="0" xr:uid="{C7690D90-90AB-48A2-A007-88970A757755}">
      <text>
        <r>
          <rPr>
            <sz val="10"/>
            <rFont val="Tahoma"/>
            <family val="2"/>
          </rPr>
          <t>Total Dox Acceptance Amt - Total Paid Amt</t>
        </r>
      </text>
    </comment>
    <comment ref="K1028" authorId="0" shapeId="0" xr:uid="{A610B76E-0579-426A-9C10-4D420FA4C7DA}">
      <text>
        <r>
          <rPr>
            <sz val="10"/>
            <rFont val="Tahoma"/>
            <family val="2"/>
          </rPr>
          <t>Y08252021-12</t>
        </r>
      </text>
    </comment>
    <comment ref="K1029" authorId="0" shapeId="0" xr:uid="{AABE0EF1-E91B-416D-B808-248336065F47}">
      <text>
        <r>
          <rPr>
            <sz val="10"/>
            <rFont val="Tahoma"/>
            <family val="2"/>
          </rPr>
          <t>Y09022021-33</t>
        </r>
      </text>
    </comment>
    <comment ref="X1030" authorId="0" shapeId="0" xr:uid="{2E9CEB55-052A-446A-AA33-A9A96CE74B3D}">
      <text>
        <r>
          <rPr>
            <sz val="10"/>
            <rFont val="Tahoma"/>
            <family val="2"/>
          </rPr>
          <t>Total Dox Acceptance Amt - Total Paid Amt</t>
        </r>
      </text>
    </comment>
    <comment ref="K1031" authorId="0" shapeId="0" xr:uid="{6174E5BD-E44D-4597-ADBC-CFC5D75DE619}">
      <text>
        <r>
          <rPr>
            <sz val="10"/>
            <rFont val="Tahoma"/>
            <family val="2"/>
          </rPr>
          <t>Y08252021-13</t>
        </r>
      </text>
    </comment>
    <comment ref="X1032" authorId="0" shapeId="0" xr:uid="{1E4A8839-7B06-4713-BACA-E507049449E0}">
      <text>
        <r>
          <rPr>
            <sz val="10"/>
            <rFont val="Tahoma"/>
            <family val="2"/>
          </rPr>
          <t>Total Dox Acceptance Amt - Total Paid Amt</t>
        </r>
      </text>
    </comment>
    <comment ref="K1033" authorId="0" shapeId="0" xr:uid="{EFD46AAB-A9A0-4EBE-B848-DD7DBEC37AEF}">
      <text>
        <r>
          <rPr>
            <sz val="10"/>
            <rFont val="Tahoma"/>
            <family val="2"/>
          </rPr>
          <t>Y08252021-15</t>
        </r>
      </text>
    </comment>
    <comment ref="K1034" authorId="0" shapeId="0" xr:uid="{A358D8C3-EAFA-4762-AE4F-E72E60BA6D30}">
      <text>
        <r>
          <rPr>
            <sz val="10"/>
            <rFont val="Tahoma"/>
            <family val="2"/>
          </rPr>
          <t>Y08252021-14</t>
        </r>
      </text>
    </comment>
    <comment ref="K1035" authorId="0" shapeId="0" xr:uid="{9453079B-4797-4809-8D7C-A40131462FD7}">
      <text>
        <r>
          <rPr>
            <sz val="10"/>
            <rFont val="Tahoma"/>
            <family val="2"/>
          </rPr>
          <t>Y08252021-14</t>
        </r>
      </text>
    </comment>
    <comment ref="K1036" authorId="0" shapeId="0" xr:uid="{37B38616-82FC-46BF-99FF-B1FB73A7BCD4}">
      <text>
        <r>
          <rPr>
            <sz val="10"/>
            <rFont val="Tahoma"/>
            <family val="2"/>
          </rPr>
          <t>Y08252021-14</t>
        </r>
      </text>
    </comment>
    <comment ref="K1037" authorId="0" shapeId="0" xr:uid="{5E272506-4211-45EA-BD3F-3E92E1BB2C6B}">
      <text>
        <r>
          <rPr>
            <sz val="10"/>
            <rFont val="Tahoma"/>
            <family val="2"/>
          </rPr>
          <t>Y08252021-16</t>
        </r>
      </text>
    </comment>
    <comment ref="K1038" authorId="0" shapeId="0" xr:uid="{6DD9DCB4-B804-480D-907E-47DED2DD429E}">
      <text>
        <r>
          <rPr>
            <sz val="10"/>
            <rFont val="Tahoma"/>
            <family val="2"/>
          </rPr>
          <t>Y08252021-16</t>
        </r>
      </text>
    </comment>
    <comment ref="K1039" authorId="0" shapeId="0" xr:uid="{821EF624-82EB-4413-AFDE-8A22FE21BAEF}">
      <text>
        <r>
          <rPr>
            <sz val="10"/>
            <rFont val="Tahoma"/>
            <family val="2"/>
          </rPr>
          <t>Y09232021-6</t>
        </r>
      </text>
    </comment>
    <comment ref="X1040" authorId="0" shapeId="0" xr:uid="{1C4A7945-8406-424F-BC64-E8F56FA56A66}">
      <text>
        <r>
          <rPr>
            <sz val="10"/>
            <rFont val="Tahoma"/>
            <family val="2"/>
          </rPr>
          <t>Total Dox Acceptance Amt - Total Paid Amt</t>
        </r>
      </text>
    </comment>
    <comment ref="K1041" authorId="0" shapeId="0" xr:uid="{B8442546-C25A-46A1-B770-D2A1E1ED5A8E}">
      <text>
        <r>
          <rPr>
            <sz val="10"/>
            <rFont val="Tahoma"/>
            <family val="2"/>
          </rPr>
          <t>Y09042021-29</t>
        </r>
      </text>
    </comment>
    <comment ref="X1042" authorId="0" shapeId="0" xr:uid="{51D7FEE1-51E7-4223-92AF-BA86B23390B4}">
      <text>
        <r>
          <rPr>
            <sz val="10"/>
            <rFont val="Tahoma"/>
            <family val="2"/>
          </rPr>
          <t>Total Dox Acceptance Amt - Total Paid Amt</t>
        </r>
      </text>
    </comment>
    <comment ref="K1043" authorId="0" shapeId="0" xr:uid="{4259488A-3323-4DE5-AA64-FA35AB3404B3}">
      <text>
        <r>
          <rPr>
            <sz val="10"/>
            <rFont val="Tahoma"/>
            <family val="2"/>
          </rPr>
          <t>Y08252021-17</t>
        </r>
      </text>
    </comment>
    <comment ref="K1044" authorId="0" shapeId="0" xr:uid="{57B1F672-73F9-429C-BA09-C59D9645A0D1}">
      <text>
        <r>
          <rPr>
            <sz val="10"/>
            <rFont val="Tahoma"/>
            <family val="2"/>
          </rPr>
          <t>Y09022021-48</t>
        </r>
      </text>
    </comment>
    <comment ref="K1045" authorId="0" shapeId="0" xr:uid="{0674CB18-FE1D-4516-992D-8299424C1AD8}">
      <text>
        <r>
          <rPr>
            <sz val="10"/>
            <rFont val="Tahoma"/>
            <family val="2"/>
          </rPr>
          <t>Y09232021-10</t>
        </r>
      </text>
    </comment>
    <comment ref="K1046" authorId="0" shapeId="0" xr:uid="{1CA1A4E8-36F7-4924-BAF7-878682A6EF70}">
      <text>
        <r>
          <rPr>
            <sz val="10"/>
            <rFont val="Tahoma"/>
            <family val="2"/>
          </rPr>
          <t>Y09232021-11</t>
        </r>
      </text>
    </comment>
    <comment ref="K1047" authorId="0" shapeId="0" xr:uid="{272E4D0C-2148-4B74-B0AB-44450C0C0799}">
      <text>
        <r>
          <rPr>
            <sz val="10"/>
            <rFont val="Tahoma"/>
            <family val="2"/>
          </rPr>
          <t>Y10252021-122</t>
        </r>
      </text>
    </comment>
    <comment ref="K1048" authorId="0" shapeId="0" xr:uid="{2B0F2321-AA68-4DAA-9979-C93C03037F92}">
      <text>
        <r>
          <rPr>
            <sz val="10"/>
            <rFont val="Tahoma"/>
            <family val="2"/>
          </rPr>
          <t>Y10252021-124</t>
        </r>
      </text>
    </comment>
    <comment ref="X1049" authorId="0" shapeId="0" xr:uid="{28ABECBD-EEC3-473B-9E78-768A1CA6644A}">
      <text>
        <r>
          <rPr>
            <sz val="10"/>
            <rFont val="Tahoma"/>
            <family val="2"/>
          </rPr>
          <t>Total Dox Acceptance Amt - Total Paid Amt</t>
        </r>
      </text>
    </comment>
    <comment ref="K1050" authorId="0" shapeId="0" xr:uid="{1A207CFA-711D-4432-BF94-A1C0714FF9F2}">
      <text>
        <r>
          <rPr>
            <sz val="10"/>
            <rFont val="Tahoma"/>
            <family val="2"/>
          </rPr>
          <t>Y08252021-19</t>
        </r>
      </text>
    </comment>
    <comment ref="K1051" authorId="0" shapeId="0" xr:uid="{D423CBC7-D513-4101-BBD9-E4D6B8493D9A}">
      <text>
        <r>
          <rPr>
            <sz val="10"/>
            <rFont val="Tahoma"/>
            <family val="2"/>
          </rPr>
          <t>Y08252021-19</t>
        </r>
      </text>
    </comment>
    <comment ref="K1052" authorId="0" shapeId="0" xr:uid="{22A95101-4F2F-48FB-9569-EDA0012D64EC}">
      <text>
        <r>
          <rPr>
            <sz val="10"/>
            <rFont val="Tahoma"/>
            <family val="2"/>
          </rPr>
          <t>Y08252021-20</t>
        </r>
      </text>
    </comment>
    <comment ref="K1053" authorId="0" shapeId="0" xr:uid="{A221B9FA-5082-4C63-AD89-222BCC370CCC}">
      <text>
        <r>
          <rPr>
            <sz val="10"/>
            <rFont val="Tahoma"/>
            <family val="2"/>
          </rPr>
          <t>Y08252021-20</t>
        </r>
      </text>
    </comment>
    <comment ref="K1054" authorId="0" shapeId="0" xr:uid="{1EE5173C-5326-44F8-819A-364806B4EFD3}">
      <text>
        <r>
          <rPr>
            <sz val="10"/>
            <rFont val="Tahoma"/>
            <family val="2"/>
          </rPr>
          <t>Y08252021-20</t>
        </r>
      </text>
    </comment>
    <comment ref="K1055" authorId="0" shapeId="0" xr:uid="{084BCF1F-5F94-4EA1-AC58-1587D2B7F234}">
      <text>
        <r>
          <rPr>
            <sz val="10"/>
            <rFont val="Tahoma"/>
            <family val="2"/>
          </rPr>
          <t>Y08252021-21</t>
        </r>
      </text>
    </comment>
    <comment ref="K1056" authorId="0" shapeId="0" xr:uid="{A79E7F1D-8274-473B-81D3-56CAE2037F94}">
      <text>
        <r>
          <rPr>
            <sz val="10"/>
            <rFont val="Tahoma"/>
            <family val="2"/>
          </rPr>
          <t>Y08252021-20</t>
        </r>
      </text>
    </comment>
    <comment ref="K1057" authorId="0" shapeId="0" xr:uid="{9787D3B2-68B2-4E66-8B43-852EA6A20B9C}">
      <text>
        <r>
          <rPr>
            <sz val="10"/>
            <rFont val="Tahoma"/>
            <family val="2"/>
          </rPr>
          <t>Y08252021-21</t>
        </r>
      </text>
    </comment>
    <comment ref="K1058" authorId="0" shapeId="0" xr:uid="{2E356A3B-46C3-4AA3-A11E-075B8D7D2A71}">
      <text>
        <r>
          <rPr>
            <sz val="10"/>
            <rFont val="Tahoma"/>
            <family val="2"/>
          </rPr>
          <t>Y08252021-21</t>
        </r>
      </text>
    </comment>
    <comment ref="K1059" authorId="0" shapeId="0" xr:uid="{22DCE3DF-14D9-4064-9108-D64055784499}">
      <text>
        <r>
          <rPr>
            <sz val="10"/>
            <rFont val="Tahoma"/>
            <family val="2"/>
          </rPr>
          <t>Y09022021-49</t>
        </r>
      </text>
    </comment>
    <comment ref="K1060" authorId="0" shapeId="0" xr:uid="{48153E83-5CCB-42B4-916C-EE89F1057A1F}">
      <text>
        <r>
          <rPr>
            <sz val="10"/>
            <rFont val="Tahoma"/>
            <family val="2"/>
          </rPr>
          <t>Y08252021-21</t>
        </r>
      </text>
    </comment>
    <comment ref="K1061" authorId="0" shapeId="0" xr:uid="{72A49D02-259E-4BED-8C48-6A0AFCD698B7}">
      <text>
        <r>
          <rPr>
            <sz val="10"/>
            <rFont val="Tahoma"/>
            <family val="2"/>
          </rPr>
          <t>Y09022021-50</t>
        </r>
      </text>
    </comment>
    <comment ref="K1062" authorId="0" shapeId="0" xr:uid="{E720C291-1989-4504-AC2C-25CF3365F1CC}">
      <text>
        <r>
          <rPr>
            <sz val="10"/>
            <rFont val="Tahoma"/>
            <family val="2"/>
          </rPr>
          <t>Y09232021-12</t>
        </r>
      </text>
    </comment>
    <comment ref="K1063" authorId="0" shapeId="0" xr:uid="{86291504-CDFA-456F-97F3-495BDE6F73CE}">
      <text>
        <r>
          <rPr>
            <sz val="10"/>
            <rFont val="Tahoma"/>
            <family val="2"/>
          </rPr>
          <t>Y09022021-50</t>
        </r>
      </text>
    </comment>
    <comment ref="K1064" authorId="0" shapeId="0" xr:uid="{051646BF-3E77-42BF-A54C-67EACE42DB40}">
      <text>
        <r>
          <rPr>
            <sz val="10"/>
            <rFont val="Tahoma"/>
            <family val="2"/>
          </rPr>
          <t>Y09232021-13</t>
        </r>
      </text>
    </comment>
    <comment ref="K1065" authorId="0" shapeId="0" xr:uid="{8DC10B57-EC03-4013-BA48-7122ADBDC59A}">
      <text>
        <r>
          <rPr>
            <sz val="10"/>
            <rFont val="Tahoma"/>
            <family val="2"/>
          </rPr>
          <t>Y09232021-14</t>
        </r>
      </text>
    </comment>
    <comment ref="K1066" authorId="0" shapeId="0" xr:uid="{D4072EF9-2B2B-4600-8A1B-DCBC7B027975}">
      <text>
        <r>
          <rPr>
            <sz val="10"/>
            <rFont val="Tahoma"/>
            <family val="2"/>
          </rPr>
          <t>Y09232021-14</t>
        </r>
      </text>
    </comment>
    <comment ref="K1067" authorId="0" shapeId="0" xr:uid="{C1B55EAF-E190-4559-B36F-7A2BC38FD6E0}">
      <text>
        <r>
          <rPr>
            <sz val="10"/>
            <rFont val="Tahoma"/>
            <family val="2"/>
          </rPr>
          <t>Y09232021-14</t>
        </r>
      </text>
    </comment>
    <comment ref="K1068" authorId="0" shapeId="0" xr:uid="{C7E526BA-B805-4E72-9E85-0209ADF1E995}">
      <text>
        <r>
          <rPr>
            <sz val="10"/>
            <rFont val="Tahoma"/>
            <family val="2"/>
          </rPr>
          <t>Y09232021-14</t>
        </r>
      </text>
    </comment>
    <comment ref="K1069" authorId="0" shapeId="0" xr:uid="{D3E0FED8-AFC0-4460-8059-807306D850E2}">
      <text>
        <r>
          <rPr>
            <sz val="10"/>
            <rFont val="Tahoma"/>
            <family val="2"/>
          </rPr>
          <t>Y09232021-14</t>
        </r>
      </text>
    </comment>
    <comment ref="K1070" authorId="0" shapeId="0" xr:uid="{3E42A230-1052-488A-B3C6-8CAAF443A1BB}">
      <text>
        <r>
          <rPr>
            <sz val="10"/>
            <rFont val="Tahoma"/>
            <family val="2"/>
          </rPr>
          <t>Y09232021-16</t>
        </r>
      </text>
    </comment>
    <comment ref="K1071" authorId="0" shapeId="0" xr:uid="{AEE1D5B0-997B-442E-A112-61F822E4FC2B}">
      <text>
        <r>
          <rPr>
            <sz val="10"/>
            <rFont val="Tahoma"/>
            <family val="2"/>
          </rPr>
          <t>Y09232021-16</t>
        </r>
      </text>
    </comment>
    <comment ref="K1072" authorId="0" shapeId="0" xr:uid="{73023753-E975-4A29-952E-930898BCB78D}">
      <text>
        <r>
          <rPr>
            <sz val="10"/>
            <rFont val="Tahoma"/>
            <family val="2"/>
          </rPr>
          <t>Y09232021-16</t>
        </r>
      </text>
    </comment>
    <comment ref="K1073" authorId="0" shapeId="0" xr:uid="{3EBAFED2-DD50-41AD-8D35-67C448071C10}">
      <text>
        <r>
          <rPr>
            <sz val="10"/>
            <rFont val="Tahoma"/>
            <family val="2"/>
          </rPr>
          <t>Y10252021-125</t>
        </r>
      </text>
    </comment>
    <comment ref="X1074" authorId="0" shapeId="0" xr:uid="{F2845118-FA8D-494B-8F5F-7C35763DEAF3}">
      <text>
        <r>
          <rPr>
            <sz val="10"/>
            <rFont val="Tahoma"/>
            <family val="2"/>
          </rPr>
          <t>Total Dox Acceptance Amt - Total Paid Amt</t>
        </r>
      </text>
    </comment>
    <comment ref="K1075" authorId="0" shapeId="0" xr:uid="{63B02E3E-48C7-47BC-BAAB-434337F5317A}">
      <text>
        <r>
          <rPr>
            <sz val="10"/>
            <rFont val="Tahoma"/>
            <family val="2"/>
          </rPr>
          <t>Y08252021-22</t>
        </r>
      </text>
    </comment>
    <comment ref="K1076" authorId="0" shapeId="0" xr:uid="{7E2EA5F6-2710-424D-8F2A-4663C954EA76}">
      <text>
        <r>
          <rPr>
            <sz val="10"/>
            <rFont val="Tahoma"/>
            <family val="2"/>
          </rPr>
          <t>Y09232021-17</t>
        </r>
      </text>
    </comment>
    <comment ref="K1077" authorId="0" shapeId="0" xr:uid="{A1978150-0B4B-4E23-ACA9-1E6F08DA81C8}">
      <text>
        <r>
          <rPr>
            <sz val="10"/>
            <rFont val="Tahoma"/>
            <family val="2"/>
          </rPr>
          <t>Y09232021-18</t>
        </r>
      </text>
    </comment>
    <comment ref="K1078" authorId="0" shapeId="0" xr:uid="{722800E0-49BD-4E32-A4D3-A897595E65DF}">
      <text>
        <r>
          <rPr>
            <sz val="10"/>
            <rFont val="Tahoma"/>
            <family val="2"/>
          </rPr>
          <t>Y09232021-18</t>
        </r>
      </text>
    </comment>
    <comment ref="K1079" authorId="0" shapeId="0" xr:uid="{FCC0862E-926E-489E-BE22-5D614D07D6FC}">
      <text>
        <r>
          <rPr>
            <sz val="10"/>
            <rFont val="Tahoma"/>
            <family val="2"/>
          </rPr>
          <t>Y09232021-19</t>
        </r>
      </text>
    </comment>
    <comment ref="K1080" authorId="0" shapeId="0" xr:uid="{F2F6A1A3-A782-4CF4-B31F-0CE0008290A3}">
      <text>
        <r>
          <rPr>
            <sz val="10"/>
            <rFont val="Tahoma"/>
            <family val="2"/>
          </rPr>
          <t>Y09232021-19</t>
        </r>
      </text>
    </comment>
    <comment ref="K1081" authorId="0" shapeId="0" xr:uid="{34E4F8D5-14CF-4B61-B8C2-1B8D6C1D8DA5}">
      <text>
        <r>
          <rPr>
            <sz val="10"/>
            <rFont val="Tahoma"/>
            <family val="2"/>
          </rPr>
          <t>Y09232021-19</t>
        </r>
      </text>
    </comment>
    <comment ref="K1082" authorId="0" shapeId="0" xr:uid="{8E1E2162-D466-49DA-8AE1-B7EA0EAC77C1}">
      <text>
        <r>
          <rPr>
            <sz val="10"/>
            <rFont val="Tahoma"/>
            <family val="2"/>
          </rPr>
          <t>Y09292021-48</t>
        </r>
      </text>
    </comment>
    <comment ref="K1083" authorId="0" shapeId="0" xr:uid="{0FB2502B-2848-4C14-9093-D5F499F3C920}">
      <text>
        <r>
          <rPr>
            <sz val="10"/>
            <rFont val="Tahoma"/>
            <family val="2"/>
          </rPr>
          <t>Y10252021-127</t>
        </r>
      </text>
    </comment>
    <comment ref="K1084" authorId="0" shapeId="0" xr:uid="{FCC9745D-7326-4F62-B1B0-090210D3E0B6}">
      <text>
        <r>
          <rPr>
            <sz val="10"/>
            <rFont val="Tahoma"/>
            <family val="2"/>
          </rPr>
          <t>Y10252021-126</t>
        </r>
      </text>
    </comment>
    <comment ref="K1085" authorId="0" shapeId="0" xr:uid="{0C661D0D-EBC4-4BDC-BC45-ED40C2C219F9}">
      <text>
        <r>
          <rPr>
            <sz val="10"/>
            <rFont val="Tahoma"/>
            <family val="2"/>
          </rPr>
          <t>Y10252021-128</t>
        </r>
      </text>
    </comment>
    <comment ref="K1086" authorId="0" shapeId="0" xr:uid="{2AD556B1-A20F-409D-9259-AC398F49FC10}">
      <text>
        <r>
          <rPr>
            <sz val="10"/>
            <rFont val="Tahoma"/>
            <family val="2"/>
          </rPr>
          <t>Y11012021-21</t>
        </r>
      </text>
    </comment>
    <comment ref="K1087" authorId="0" shapeId="0" xr:uid="{F44A79A5-F777-4442-8A19-A7A908D629D7}">
      <text>
        <r>
          <rPr>
            <sz val="10"/>
            <rFont val="Tahoma"/>
            <family val="2"/>
          </rPr>
          <t>Y11012021-21</t>
        </r>
      </text>
    </comment>
    <comment ref="K1088" authorId="0" shapeId="0" xr:uid="{C12EEF07-CFBD-4CA9-AECC-F991D7259FD3}">
      <text>
        <r>
          <rPr>
            <sz val="10"/>
            <rFont val="Tahoma"/>
            <family val="2"/>
          </rPr>
          <t>Y11012021-22</t>
        </r>
      </text>
    </comment>
    <comment ref="K1089" authorId="0" shapeId="0" xr:uid="{694DBDBA-A584-4AFA-B680-AED2D6F54925}">
      <text>
        <r>
          <rPr>
            <sz val="10"/>
            <rFont val="Tahoma"/>
            <family val="2"/>
          </rPr>
          <t>Y11242021-6</t>
        </r>
      </text>
    </comment>
    <comment ref="K1090" authorId="0" shapeId="0" xr:uid="{292BA296-AD04-485C-9B1A-373CCAFEE409}">
      <text>
        <r>
          <rPr>
            <sz val="10"/>
            <rFont val="Tahoma"/>
            <family val="2"/>
          </rPr>
          <t>Y11242021-6</t>
        </r>
      </text>
    </comment>
    <comment ref="K1091" authorId="0" shapeId="0" xr:uid="{8085272D-E0AE-4476-BD0C-A12F2D834D08}">
      <text>
        <r>
          <rPr>
            <sz val="10"/>
            <rFont val="Tahoma"/>
            <family val="2"/>
          </rPr>
          <t>Y11242021-7</t>
        </r>
      </text>
    </comment>
    <comment ref="K1092" authorId="0" shapeId="0" xr:uid="{BDE543FF-0CF8-45D5-9B73-2D828E753D0D}">
      <text>
        <r>
          <rPr>
            <sz val="10"/>
            <rFont val="Tahoma"/>
            <family val="2"/>
          </rPr>
          <t>Y11242021-7</t>
        </r>
      </text>
    </comment>
    <comment ref="K1093" authorId="0" shapeId="0" xr:uid="{3737DFE0-284E-4B98-81AC-9315234227E8}">
      <text>
        <r>
          <rPr>
            <sz val="10"/>
            <rFont val="Tahoma"/>
            <family val="2"/>
          </rPr>
          <t>Y12022021-3</t>
        </r>
      </text>
    </comment>
    <comment ref="X1094" authorId="0" shapeId="0" xr:uid="{E13C65CC-D651-4593-88F5-393E91EFAFEB}">
      <text>
        <r>
          <rPr>
            <sz val="10"/>
            <rFont val="Tahoma"/>
            <family val="2"/>
          </rPr>
          <t>Total Dox Acceptance Amt - Total Paid Amt</t>
        </r>
      </text>
    </comment>
    <comment ref="K1095" authorId="0" shapeId="0" xr:uid="{8D2FCBCD-5D55-4256-9DFE-2D11855EE584}">
      <text>
        <r>
          <rPr>
            <sz val="10"/>
            <rFont val="Tahoma"/>
            <family val="2"/>
          </rPr>
          <t>Y09232021-2</t>
        </r>
      </text>
    </comment>
    <comment ref="K1096" authorId="0" shapeId="0" xr:uid="{37A695E0-3F8D-4722-9B60-97D8696E37B9}">
      <text>
        <r>
          <rPr>
            <sz val="10"/>
            <rFont val="Tahoma"/>
            <family val="2"/>
          </rPr>
          <t>Y08252021-24</t>
        </r>
      </text>
    </comment>
    <comment ref="K1097" authorId="0" shapeId="0" xr:uid="{2F9FC40A-8D43-4440-A6C5-1A4D54EFE6DB}">
      <text>
        <r>
          <rPr>
            <sz val="10"/>
            <rFont val="Tahoma"/>
            <family val="2"/>
          </rPr>
          <t>Y08252021-25</t>
        </r>
      </text>
    </comment>
    <comment ref="K1098" authorId="0" shapeId="0" xr:uid="{DAEEF8A3-CC64-41F5-9A95-C079E6F92EC2}">
      <text>
        <r>
          <rPr>
            <sz val="10"/>
            <rFont val="Tahoma"/>
            <family val="2"/>
          </rPr>
          <t>Y09022021-53</t>
        </r>
      </text>
    </comment>
    <comment ref="K1099" authorId="0" shapeId="0" xr:uid="{62CEFC1E-3C0A-4A14-8C4D-8A64782A3D9E}">
      <text>
        <r>
          <rPr>
            <sz val="10"/>
            <rFont val="Tahoma"/>
            <family val="2"/>
          </rPr>
          <t>Y09022021-51</t>
        </r>
      </text>
    </comment>
    <comment ref="K1100" authorId="0" shapeId="0" xr:uid="{4BD122FA-8D8E-49AA-B042-B4EDED4FD056}">
      <text>
        <r>
          <rPr>
            <sz val="10"/>
            <rFont val="Tahoma"/>
            <family val="2"/>
          </rPr>
          <t>Y09022021-52</t>
        </r>
      </text>
    </comment>
    <comment ref="K1101" authorId="0" shapeId="0" xr:uid="{B300D725-CB48-40B5-BD2C-4E0380C7CF4D}">
      <text>
        <r>
          <rPr>
            <sz val="10"/>
            <rFont val="Tahoma"/>
            <family val="2"/>
          </rPr>
          <t>Y08252021-23</t>
        </r>
      </text>
    </comment>
    <comment ref="X1102" authorId="0" shapeId="0" xr:uid="{429F4B2F-73CC-4F8B-9D2F-52524813AEE6}">
      <text>
        <r>
          <rPr>
            <sz val="10"/>
            <rFont val="Tahoma"/>
            <family val="2"/>
          </rPr>
          <t>Total Dox Acceptance Amt - Total Paid Amt</t>
        </r>
      </text>
    </comment>
    <comment ref="K1103" authorId="0" shapeId="0" xr:uid="{ED05F536-7C3B-411F-8CD0-49FD7622349C}">
      <text>
        <r>
          <rPr>
            <sz val="10"/>
            <rFont val="Tahoma"/>
            <family val="2"/>
          </rPr>
          <t>Y09232021-21</t>
        </r>
      </text>
    </comment>
    <comment ref="K1104" authorId="0" shapeId="0" xr:uid="{F175E2F0-A5D6-4D36-897D-BA8DC11E31C5}">
      <text>
        <r>
          <rPr>
            <sz val="10"/>
            <rFont val="Tahoma"/>
            <family val="2"/>
          </rPr>
          <t>Y09232021-20</t>
        </r>
      </text>
    </comment>
    <comment ref="K1105" authorId="0" shapeId="0" xr:uid="{6580AB74-1F24-4F3F-99C4-1D1C7EC1AB86}">
      <text>
        <r>
          <rPr>
            <sz val="10"/>
            <rFont val="Tahoma"/>
            <family val="2"/>
          </rPr>
          <t>Y11242021-8</t>
        </r>
      </text>
    </comment>
    <comment ref="K1106" authorId="0" shapeId="0" xr:uid="{C67EE610-E6AA-4D21-B26A-E937C500FFA2}">
      <text>
        <r>
          <rPr>
            <sz val="10"/>
            <rFont val="Tahoma"/>
            <family val="2"/>
          </rPr>
          <t>Y10252021-129</t>
        </r>
      </text>
    </comment>
    <comment ref="K1107" authorId="0" shapeId="0" xr:uid="{C7B8340A-02F6-4393-BC09-0C3347986638}">
      <text>
        <r>
          <rPr>
            <sz val="10"/>
            <rFont val="Tahoma"/>
            <family val="2"/>
          </rPr>
          <t>Y11012021-23</t>
        </r>
      </text>
    </comment>
    <comment ref="X1108" authorId="0" shapeId="0" xr:uid="{852D1A03-361D-47C5-8234-212B2BBAC642}">
      <text>
        <r>
          <rPr>
            <sz val="10"/>
            <rFont val="Tahoma"/>
            <family val="2"/>
          </rPr>
          <t>Total Dox Acceptance Amt - Total Paid Amt</t>
        </r>
      </text>
    </comment>
    <comment ref="K1109" authorId="0" shapeId="0" xr:uid="{79488F77-3F11-4EB3-A8AC-8C37B9919778}">
      <text>
        <r>
          <rPr>
            <sz val="10"/>
            <rFont val="Tahoma"/>
            <family val="2"/>
          </rPr>
          <t>Y09232021-35</t>
        </r>
      </text>
    </comment>
    <comment ref="K1110" authorId="0" shapeId="0" xr:uid="{4AE4D579-4307-433B-910A-B9868E757735}">
      <text>
        <r>
          <rPr>
            <sz val="10"/>
            <rFont val="Tahoma"/>
            <family val="2"/>
          </rPr>
          <t>Y11242021-10</t>
        </r>
      </text>
    </comment>
    <comment ref="X1111" authorId="0" shapeId="0" xr:uid="{09CC7CB3-3E6A-4859-A824-032FC3F28788}">
      <text>
        <r>
          <rPr>
            <sz val="10"/>
            <rFont val="Tahoma"/>
            <family val="2"/>
          </rPr>
          <t>Total Dox Acceptance Amt - Total Paid Amt</t>
        </r>
      </text>
    </comment>
    <comment ref="K1112" authorId="0" shapeId="0" xr:uid="{5070AD6B-56A2-4883-9079-B481F4ABAD2E}">
      <text>
        <r>
          <rPr>
            <sz val="10"/>
            <rFont val="Tahoma"/>
            <family val="2"/>
          </rPr>
          <t>Y09232021-22</t>
        </r>
      </text>
    </comment>
    <comment ref="K1113" authorId="0" shapeId="0" xr:uid="{6DFB07C1-C91F-48A6-BB8F-0E8662E2053B}">
      <text>
        <r>
          <rPr>
            <sz val="10"/>
            <rFont val="Tahoma"/>
            <family val="2"/>
          </rPr>
          <t>Y09232021-23</t>
        </r>
      </text>
    </comment>
    <comment ref="K1114" authorId="0" shapeId="0" xr:uid="{19EE5DF2-990A-42E9-B8EE-8FE2443AA007}">
      <text>
        <r>
          <rPr>
            <sz val="10"/>
            <rFont val="Tahoma"/>
            <family val="2"/>
          </rPr>
          <t>Y09232021-24</t>
        </r>
      </text>
    </comment>
    <comment ref="K1115" authorId="0" shapeId="0" xr:uid="{EA4FB71D-3F76-49A3-95DC-8F4E4CC6D444}">
      <text>
        <r>
          <rPr>
            <sz val="10"/>
            <rFont val="Tahoma"/>
            <family val="2"/>
          </rPr>
          <t>Y10252021-132</t>
        </r>
      </text>
    </comment>
    <comment ref="K1116" authorId="0" shapeId="0" xr:uid="{F78C5C99-5FB3-4AA7-84C2-3B008F7C6D3E}">
      <text>
        <r>
          <rPr>
            <sz val="10"/>
            <rFont val="Tahoma"/>
            <family val="2"/>
          </rPr>
          <t>Y11012021-24</t>
        </r>
      </text>
    </comment>
    <comment ref="K1117" authorId="0" shapeId="0" xr:uid="{39D2C4A1-79F7-420C-B16D-CA332E990FAF}">
      <text>
        <r>
          <rPr>
            <sz val="10"/>
            <rFont val="Tahoma"/>
            <family val="2"/>
          </rPr>
          <t>Y11242021-9</t>
        </r>
      </text>
    </comment>
    <comment ref="K1118" authorId="0" shapeId="0" xr:uid="{2183619E-8FA1-44B0-828C-CBE7F194C22E}">
      <text>
        <r>
          <rPr>
            <sz val="10"/>
            <rFont val="Tahoma"/>
            <family val="2"/>
          </rPr>
          <t>Y11242021-14</t>
        </r>
      </text>
    </comment>
    <comment ref="X1119" authorId="0" shapeId="0" xr:uid="{55430B2B-DD99-4D70-812B-7AC53B126848}">
      <text>
        <r>
          <rPr>
            <sz val="10"/>
            <rFont val="Tahoma"/>
            <family val="2"/>
          </rPr>
          <t>Total Dox Acceptance Amt - Total Paid Amt</t>
        </r>
      </text>
    </comment>
    <comment ref="K1120" authorId="0" shapeId="0" xr:uid="{2ECE5B9C-A611-41D1-8B9D-D6B481FA05BB}">
      <text>
        <r>
          <rPr>
            <sz val="10"/>
            <rFont val="Tahoma"/>
            <family val="2"/>
          </rPr>
          <t>Y09042021-27</t>
        </r>
      </text>
    </comment>
    <comment ref="K1121" authorId="0" shapeId="0" xr:uid="{5652BC61-0B06-43AA-A598-F77C1BAC6B14}">
      <text>
        <r>
          <rPr>
            <sz val="10"/>
            <rFont val="Tahoma"/>
            <family val="2"/>
          </rPr>
          <t>Y11012021-8</t>
        </r>
      </text>
    </comment>
    <comment ref="K1122" authorId="0" shapeId="0" xr:uid="{18DFC21B-F60D-4326-B0AB-D2D63FE6C872}">
      <text>
        <r>
          <rPr>
            <sz val="10"/>
            <rFont val="Tahoma"/>
            <family val="2"/>
          </rPr>
          <t>Y11012021-2</t>
        </r>
      </text>
    </comment>
    <comment ref="K1123" authorId="0" shapeId="0" xr:uid="{7CA02CB0-C1D6-4376-9448-5651B3278E9A}">
      <text>
        <r>
          <rPr>
            <sz val="10"/>
            <rFont val="Tahoma"/>
            <family val="2"/>
          </rPr>
          <t>Y10052021-93</t>
        </r>
      </text>
    </comment>
    <comment ref="K1124" authorId="0" shapeId="0" xr:uid="{2B27C8A5-A2BF-4B8D-8CB9-8ECF1F0685C9}">
      <text>
        <r>
          <rPr>
            <sz val="10"/>
            <rFont val="Tahoma"/>
            <family val="2"/>
          </rPr>
          <t>Y11012021-4</t>
        </r>
      </text>
    </comment>
    <comment ref="K1125" authorId="0" shapeId="0" xr:uid="{081789E8-C53A-4EE3-8DC4-E856D18D63AC}">
      <text>
        <r>
          <rPr>
            <sz val="10"/>
            <rFont val="Tahoma"/>
            <family val="2"/>
          </rPr>
          <t>Y10052021-94</t>
        </r>
      </text>
    </comment>
    <comment ref="K1126" authorId="0" shapeId="0" xr:uid="{B948B262-FB71-4894-80E6-E00863DB5018}">
      <text>
        <r>
          <rPr>
            <sz val="10"/>
            <rFont val="Tahoma"/>
            <family val="2"/>
          </rPr>
          <t>Y11012021-7</t>
        </r>
      </text>
    </comment>
    <comment ref="K1127" authorId="0" shapeId="0" xr:uid="{61AA95AC-E7C9-4055-9979-BCDE3EFB7736}">
      <text>
        <r>
          <rPr>
            <sz val="10"/>
            <rFont val="Tahoma"/>
            <family val="2"/>
          </rPr>
          <t>Y11012021-5</t>
        </r>
      </text>
    </comment>
    <comment ref="K1128" authorId="0" shapeId="0" xr:uid="{7AAC21B9-9AF0-4A2A-8A5A-B0FFB2A80BC6}">
      <text>
        <r>
          <rPr>
            <sz val="10"/>
            <rFont val="Tahoma"/>
            <family val="2"/>
          </rPr>
          <t>Y11012021-9</t>
        </r>
      </text>
    </comment>
    <comment ref="K1129" authorId="0" shapeId="0" xr:uid="{E2DCF795-C61C-470F-A36A-0D16F35A91B0}">
      <text>
        <r>
          <rPr>
            <sz val="10"/>
            <rFont val="Tahoma"/>
            <family val="2"/>
          </rPr>
          <t>Y11012021-3</t>
        </r>
      </text>
    </comment>
    <comment ref="X1130" authorId="0" shapeId="0" xr:uid="{B9673A7C-C0B0-4372-B9B9-C641F6833894}">
      <text>
        <r>
          <rPr>
            <sz val="10"/>
            <rFont val="Tahoma"/>
            <family val="2"/>
          </rPr>
          <t>Total Dox Acceptance Amt - Total Paid Amt</t>
        </r>
      </text>
    </comment>
    <comment ref="K1131" authorId="0" shapeId="0" xr:uid="{B04D1F2E-F99C-415C-BF42-A2F84B3C5006}">
      <text>
        <r>
          <rPr>
            <sz val="10"/>
            <rFont val="Tahoma"/>
            <family val="2"/>
          </rPr>
          <t>Y10252021-134</t>
        </r>
      </text>
    </comment>
    <comment ref="X1132" authorId="0" shapeId="0" xr:uid="{5C7624CA-62D6-457B-85A7-351FD179C567}">
      <text>
        <r>
          <rPr>
            <sz val="10"/>
            <rFont val="Tahoma"/>
            <family val="2"/>
          </rPr>
          <t>Total Dox Acceptance Amt - Total Paid Amt</t>
        </r>
      </text>
    </comment>
    <comment ref="K1133" authorId="0" shapeId="0" xr:uid="{62B989F7-A39C-467E-B98D-71FAC82F8E30}">
      <text>
        <r>
          <rPr>
            <sz val="10"/>
            <rFont val="Tahoma"/>
            <family val="2"/>
          </rPr>
          <t>Y09232021-28</t>
        </r>
      </text>
    </comment>
    <comment ref="K1134" authorId="0" shapeId="0" xr:uid="{3A5C7411-37A0-415D-8303-EBAA037AF21F}">
      <text>
        <r>
          <rPr>
            <sz val="10"/>
            <rFont val="Tahoma"/>
            <family val="2"/>
          </rPr>
          <t>Y09232021-29</t>
        </r>
      </text>
    </comment>
    <comment ref="K1135" authorId="0" shapeId="0" xr:uid="{DE12BB67-3031-45AA-B496-8A5D7E3694A3}">
      <text>
        <r>
          <rPr>
            <sz val="10"/>
            <rFont val="Tahoma"/>
            <family val="2"/>
          </rPr>
          <t>Y12292021-92</t>
        </r>
      </text>
    </comment>
    <comment ref="X1136" authorId="0" shapeId="0" xr:uid="{3308194F-7313-4BFD-8567-C4D4FFEC35E0}">
      <text>
        <r>
          <rPr>
            <sz val="10"/>
            <rFont val="Tahoma"/>
            <family val="2"/>
          </rPr>
          <t>Total Dox Acceptance Amt - Total Paid Amt</t>
        </r>
      </text>
    </comment>
    <comment ref="K1137" authorId="0" shapeId="0" xr:uid="{F56C03F1-9E57-4D73-8238-46CD061F94A5}">
      <text>
        <r>
          <rPr>
            <sz val="10"/>
            <rFont val="Tahoma"/>
            <family val="2"/>
          </rPr>
          <t>Y11012021-25</t>
        </r>
      </text>
    </comment>
    <comment ref="K1138" authorId="0" shapeId="0" xr:uid="{37DA2393-6935-4AEB-A984-99A7E23A41B3}">
      <text>
        <r>
          <rPr>
            <sz val="10"/>
            <rFont val="Tahoma"/>
            <family val="2"/>
          </rPr>
          <t>Y09232021-25</t>
        </r>
      </text>
    </comment>
    <comment ref="K1139" authorId="0" shapeId="0" xr:uid="{28CB405C-54BD-4D36-9B23-C51B399C111F}">
      <text>
        <r>
          <rPr>
            <sz val="10"/>
            <rFont val="Tahoma"/>
            <family val="2"/>
          </rPr>
          <t>Y09232021-26</t>
        </r>
      </text>
    </comment>
    <comment ref="K1140" authorId="0" shapeId="0" xr:uid="{CDF88905-7A9A-4C67-A614-B53485C68E27}">
      <text>
        <r>
          <rPr>
            <sz val="10"/>
            <rFont val="Tahoma"/>
            <family val="2"/>
          </rPr>
          <t>Y10252021-138</t>
        </r>
      </text>
    </comment>
    <comment ref="K1141" authorId="0" shapeId="0" xr:uid="{8287803E-5C33-4CA6-BF85-2A3B6C1D17D7}">
      <text>
        <r>
          <rPr>
            <sz val="10"/>
            <rFont val="Tahoma"/>
            <family val="2"/>
          </rPr>
          <t>Y10252021-138</t>
        </r>
      </text>
    </comment>
    <comment ref="K1142" authorId="0" shapeId="0" xr:uid="{15090026-85AC-4797-8869-7920737AFE27}">
      <text>
        <r>
          <rPr>
            <sz val="10"/>
            <rFont val="Tahoma"/>
            <family val="2"/>
          </rPr>
          <t>Y11012021-25</t>
        </r>
      </text>
    </comment>
    <comment ref="K1143" authorId="0" shapeId="0" xr:uid="{4AEEFDBA-EA03-46AD-928C-4BD2E1976494}">
      <text>
        <r>
          <rPr>
            <sz val="10"/>
            <rFont val="Tahoma"/>
            <family val="2"/>
          </rPr>
          <t>Y11242021-15</t>
        </r>
      </text>
    </comment>
    <comment ref="X1144" authorId="0" shapeId="0" xr:uid="{2948D2A2-B2C7-48E3-8E6E-FED0E8E72D8A}">
      <text>
        <r>
          <rPr>
            <sz val="10"/>
            <rFont val="Tahoma"/>
            <family val="2"/>
          </rPr>
          <t>Total Dox Acceptance Amt - Total Paid Amt</t>
        </r>
      </text>
    </comment>
    <comment ref="K1145" authorId="0" shapeId="0" xr:uid="{7A7541A3-6E3D-4226-82A0-E0042E2B39DF}">
      <text>
        <r>
          <rPr>
            <sz val="10"/>
            <rFont val="Tahoma"/>
            <family val="2"/>
          </rPr>
          <t>Y10252021-140</t>
        </r>
      </text>
    </comment>
    <comment ref="K1146" authorId="0" shapeId="0" xr:uid="{CB5957EA-06AB-469E-99D6-4D59AE4F23AF}">
      <text>
        <r>
          <rPr>
            <sz val="10"/>
            <rFont val="Tahoma"/>
            <family val="2"/>
          </rPr>
          <t>Y09232021-27</t>
        </r>
      </text>
    </comment>
    <comment ref="K1147" authorId="0" shapeId="0" xr:uid="{7178AE8F-30EF-450E-A907-9F5EA9C9AFDE}">
      <text>
        <r>
          <rPr>
            <sz val="10"/>
            <rFont val="Tahoma"/>
            <family val="2"/>
          </rPr>
          <t>Y11242021-17</t>
        </r>
      </text>
    </comment>
    <comment ref="K1148" authorId="0" shapeId="0" xr:uid="{0A84766E-DBA6-4FB5-9F07-510D866191A5}">
      <text>
        <r>
          <rPr>
            <sz val="10"/>
            <rFont val="Tahoma"/>
            <family val="2"/>
          </rPr>
          <t>Y11242021-25</t>
        </r>
      </text>
    </comment>
    <comment ref="K1149" authorId="0" shapeId="0" xr:uid="{EA86C308-486B-4397-BD86-1F3A66129A3D}">
      <text>
        <r>
          <rPr>
            <sz val="10"/>
            <rFont val="Tahoma"/>
            <family val="2"/>
          </rPr>
          <t>Y12292021-125</t>
        </r>
      </text>
    </comment>
    <comment ref="K1150" authorId="0" shapeId="0" xr:uid="{DC402838-383F-427E-8269-1DDBE12CB2F2}">
      <text>
        <r>
          <rPr>
            <sz val="10"/>
            <rFont val="Tahoma"/>
            <family val="2"/>
          </rPr>
          <t>Y11242021-18</t>
        </r>
      </text>
    </comment>
    <comment ref="K1151" authorId="0" shapeId="0" xr:uid="{1A978C63-2A77-46D6-B6DE-566A00E02C9E}">
      <text>
        <r>
          <rPr>
            <sz val="10"/>
            <rFont val="Tahoma"/>
            <family val="2"/>
          </rPr>
          <t>Y11242021-18</t>
        </r>
      </text>
    </comment>
    <comment ref="X1152" authorId="0" shapeId="0" xr:uid="{10E5DBE1-7D82-473A-8DB6-4544A521454E}">
      <text>
        <r>
          <rPr>
            <sz val="10"/>
            <rFont val="Tahoma"/>
            <family val="2"/>
          </rPr>
          <t>Total Dox Acceptance Amt - Total Paid Amt</t>
        </r>
      </text>
    </comment>
    <comment ref="K1153" authorId="0" shapeId="0" xr:uid="{33D8F536-AB6E-4CE9-94B2-70D62DE3ACD0}">
      <text>
        <r>
          <rPr>
            <sz val="10"/>
            <rFont val="Tahoma"/>
            <family val="2"/>
          </rPr>
          <t>Y10042021-29</t>
        </r>
      </text>
    </comment>
    <comment ref="K1154" authorId="0" shapeId="0" xr:uid="{264AEAA9-7CD0-4B93-B0B3-87775BC67F2D}">
      <text>
        <r>
          <rPr>
            <sz val="10"/>
            <rFont val="Tahoma"/>
            <family val="2"/>
          </rPr>
          <t>Y10042021-29</t>
        </r>
      </text>
    </comment>
    <comment ref="K1155" authorId="0" shapeId="0" xr:uid="{979CEAA2-9137-4E60-99D4-9CD2F9C390E1}">
      <text>
        <r>
          <rPr>
            <sz val="10"/>
            <rFont val="Tahoma"/>
            <family val="2"/>
          </rPr>
          <t>Y11242021-5</t>
        </r>
      </text>
    </comment>
    <comment ref="X1156" authorId="0" shapeId="0" xr:uid="{B73D6E30-B467-4ECA-BC23-D4908C2C5DC2}">
      <text>
        <r>
          <rPr>
            <sz val="10"/>
            <rFont val="Tahoma"/>
            <family val="2"/>
          </rPr>
          <t>Total Dox Acceptance Amt - Total Paid Amt</t>
        </r>
      </text>
    </comment>
    <comment ref="K1157" authorId="0" shapeId="0" xr:uid="{4690B2F9-CEE2-4AAD-8120-033E24347DCF}">
      <text>
        <r>
          <rPr>
            <sz val="10"/>
            <rFont val="Tahoma"/>
            <family val="2"/>
          </rPr>
          <t>Y10252021-141</t>
        </r>
      </text>
    </comment>
    <comment ref="K1158" authorId="0" shapeId="0" xr:uid="{00EC4AC4-B854-4488-990A-05628F9D78E8}">
      <text>
        <r>
          <rPr>
            <sz val="10"/>
            <rFont val="Tahoma"/>
            <family val="2"/>
          </rPr>
          <t>Y11242021-26</t>
        </r>
      </text>
    </comment>
    <comment ref="K1159" authorId="0" shapeId="0" xr:uid="{AE14B1E5-EAC7-4A2F-B3E5-FCC7E005D0B8}">
      <text>
        <r>
          <rPr>
            <sz val="10"/>
            <rFont val="Tahoma"/>
            <family val="2"/>
          </rPr>
          <t>Y01242022-3</t>
        </r>
      </text>
    </comment>
    <comment ref="X1160" authorId="0" shapeId="0" xr:uid="{D58FF387-4929-4C74-ABB4-587A5DB3A0D4}">
      <text>
        <r>
          <rPr>
            <sz val="10"/>
            <rFont val="Tahoma"/>
            <family val="2"/>
          </rPr>
          <t>Total Dox Acceptance Amt - Total Paid Amt</t>
        </r>
      </text>
    </comment>
    <comment ref="K1161" authorId="0" shapeId="0" xr:uid="{AE5F5D18-CAB3-4010-A2BE-45B0375776FE}">
      <text>
        <r>
          <rPr>
            <sz val="10"/>
            <rFont val="Tahoma"/>
            <family val="2"/>
          </rPr>
          <t>Y01242022-5</t>
        </r>
      </text>
    </comment>
    <comment ref="K1162" authorId="0" shapeId="0" xr:uid="{A7FDCE94-7A3E-438A-9375-B2CE588BDA07}">
      <text>
        <r>
          <rPr>
            <sz val="10"/>
            <rFont val="Tahoma"/>
            <family val="2"/>
          </rPr>
          <t>Y11012021-27</t>
        </r>
      </text>
    </comment>
    <comment ref="K1163" authorId="0" shapeId="0" xr:uid="{B8D1D670-EC5E-45E1-AD4B-45436ED04451}">
      <text>
        <r>
          <rPr>
            <sz val="10"/>
            <rFont val="Tahoma"/>
            <family val="2"/>
          </rPr>
          <t>Y11012021-6</t>
        </r>
      </text>
    </comment>
    <comment ref="K1164" authorId="0" shapeId="0" xr:uid="{8FCF5885-C2DF-4379-B60A-A9934DFFF35D}">
      <text>
        <r>
          <rPr>
            <sz val="10"/>
            <rFont val="Tahoma"/>
            <family val="2"/>
          </rPr>
          <t>Y11012021-28</t>
        </r>
      </text>
    </comment>
    <comment ref="K1165" authorId="0" shapeId="0" xr:uid="{932F853E-4D60-49F0-9EE2-9479A637C16D}">
      <text>
        <r>
          <rPr>
            <sz val="10"/>
            <rFont val="Tahoma"/>
            <family val="2"/>
          </rPr>
          <t>Y11242021-20</t>
        </r>
      </text>
    </comment>
    <comment ref="K1166" authorId="0" shapeId="0" xr:uid="{CCB6C97C-4462-4D05-9C51-28FCAD0B718F}">
      <text>
        <r>
          <rPr>
            <sz val="10"/>
            <rFont val="Tahoma"/>
            <family val="2"/>
          </rPr>
          <t>Y11012021-28</t>
        </r>
      </text>
    </comment>
    <comment ref="K1167" authorId="0" shapeId="0" xr:uid="{71572363-9439-49A1-A0D4-61B205BCE735}">
      <text>
        <r>
          <rPr>
            <sz val="10"/>
            <rFont val="Tahoma"/>
            <family val="2"/>
          </rPr>
          <t>Y11242021-20</t>
        </r>
      </text>
    </comment>
    <comment ref="K1168" authorId="0" shapeId="0" xr:uid="{149EFE2F-2BD5-451F-B6F7-EFE2B70BD000}">
      <text>
        <r>
          <rPr>
            <sz val="10"/>
            <rFont val="Tahoma"/>
            <family val="2"/>
          </rPr>
          <t>Y11242021-28</t>
        </r>
      </text>
    </comment>
    <comment ref="K1169" authorId="0" shapeId="0" xr:uid="{227E25E0-9357-4544-BF74-C6D1240455D8}">
      <text>
        <r>
          <rPr>
            <sz val="10"/>
            <rFont val="Tahoma"/>
            <family val="2"/>
          </rPr>
          <t>Y11242021-30</t>
        </r>
      </text>
    </comment>
    <comment ref="K1170" authorId="0" shapeId="0" xr:uid="{4C750816-2111-48C3-8C00-12270B6C9831}">
      <text>
        <r>
          <rPr>
            <sz val="10"/>
            <rFont val="Tahoma"/>
            <family val="2"/>
          </rPr>
          <t>Y11242021-30</t>
        </r>
      </text>
    </comment>
    <comment ref="K1171" authorId="0" shapeId="0" xr:uid="{FAD3A1C0-FFDA-4C27-80B6-0F105D1EF7E5}">
      <text>
        <r>
          <rPr>
            <sz val="10"/>
            <rFont val="Tahoma"/>
            <family val="2"/>
          </rPr>
          <t>Y11242021-30</t>
        </r>
      </text>
    </comment>
    <comment ref="K1172" authorId="0" shapeId="0" xr:uid="{54CDC459-6B99-4F72-BDBA-68A5E1022428}">
      <text>
        <r>
          <rPr>
            <sz val="10"/>
            <rFont val="Tahoma"/>
            <family val="2"/>
          </rPr>
          <t>Y11242021-30</t>
        </r>
      </text>
    </comment>
    <comment ref="K1173" authorId="0" shapeId="0" xr:uid="{CA7DC052-CB64-48BE-A974-2C2C81F358A7}">
      <text>
        <r>
          <rPr>
            <sz val="10"/>
            <rFont val="Tahoma"/>
            <family val="2"/>
          </rPr>
          <t>Y11242021-30</t>
        </r>
      </text>
    </comment>
    <comment ref="K1174" authorId="0" shapeId="0" xr:uid="{DE9FB242-D2C1-4ADA-B83B-5050BB189442}">
      <text>
        <r>
          <rPr>
            <sz val="10"/>
            <rFont val="Tahoma"/>
            <family val="2"/>
          </rPr>
          <t>Y11242021-32</t>
        </r>
      </text>
    </comment>
    <comment ref="K1175" authorId="0" shapeId="0" xr:uid="{BDB75953-D672-4756-8796-59A8E6E1AF41}">
      <text>
        <r>
          <rPr>
            <sz val="10"/>
            <rFont val="Tahoma"/>
            <family val="2"/>
          </rPr>
          <t>Y11242021-32</t>
        </r>
      </text>
    </comment>
    <comment ref="K1176" authorId="0" shapeId="0" xr:uid="{EADD14BB-43DB-4F2B-AB60-78F94C902BA3}">
      <text>
        <r>
          <rPr>
            <sz val="10"/>
            <rFont val="Tahoma"/>
            <family val="2"/>
          </rPr>
          <t>Y11242021-32</t>
        </r>
      </text>
    </comment>
    <comment ref="K1177" authorId="0" shapeId="0" xr:uid="{2F515971-69A2-4D37-9F1E-7AAF290BCACB}">
      <text>
        <r>
          <rPr>
            <sz val="10"/>
            <rFont val="Tahoma"/>
            <family val="2"/>
          </rPr>
          <t>Y12022021-5</t>
        </r>
      </text>
    </comment>
    <comment ref="K1178" authorId="0" shapeId="0" xr:uid="{9C34F650-C8C2-4000-BD86-749102118E35}">
      <text>
        <r>
          <rPr>
            <sz val="10"/>
            <rFont val="Tahoma"/>
            <family val="2"/>
          </rPr>
          <t>Y01032022-63</t>
        </r>
      </text>
    </comment>
    <comment ref="K1179" authorId="0" shapeId="0" xr:uid="{58395FAB-6160-45BB-B344-9EBA03B97EF2}">
      <text>
        <r>
          <rPr>
            <sz val="10"/>
            <rFont val="Tahoma"/>
            <family val="2"/>
          </rPr>
          <t>Y01032022-63</t>
        </r>
      </text>
    </comment>
    <comment ref="X1180" authorId="0" shapeId="0" xr:uid="{7CC28B51-7B57-4423-8802-20C048B5CC22}">
      <text>
        <r>
          <rPr>
            <sz val="10"/>
            <rFont val="Tahoma"/>
            <family val="2"/>
          </rPr>
          <t>Total Dox Acceptance Amt - Total Paid Amt</t>
        </r>
      </text>
    </comment>
    <comment ref="K1181" authorId="0" shapeId="0" xr:uid="{0332E585-568A-41C8-9B43-2103FC0F7D55}">
      <text>
        <r>
          <rPr>
            <sz val="10"/>
            <rFont val="Tahoma"/>
            <family val="2"/>
          </rPr>
          <t>Y11242021-27</t>
        </r>
      </text>
    </comment>
    <comment ref="K1182" authorId="0" shapeId="0" xr:uid="{BF154C82-C1B3-42DD-A653-A94C43D86D60}">
      <text>
        <r>
          <rPr>
            <sz val="10"/>
            <rFont val="Tahoma"/>
            <family val="2"/>
          </rPr>
          <t>Y10252021-142</t>
        </r>
      </text>
    </comment>
    <comment ref="K1183" authorId="0" shapeId="0" xr:uid="{5214E769-4D4E-4D1E-8401-A53F33C38D9F}">
      <text>
        <r>
          <rPr>
            <sz val="10"/>
            <rFont val="Tahoma"/>
            <family val="2"/>
          </rPr>
          <t>Y11012021-26</t>
        </r>
      </text>
    </comment>
    <comment ref="K1184" authorId="0" shapeId="0" xr:uid="{00F38215-1311-4875-A2D3-1BA7895559C6}">
      <text>
        <r>
          <rPr>
            <sz val="10"/>
            <rFont val="Tahoma"/>
            <family val="2"/>
          </rPr>
          <t>Y12292021-126</t>
        </r>
      </text>
    </comment>
    <comment ref="K1185" authorId="0" shapeId="0" xr:uid="{AC6E891E-2137-4D0A-A6BC-8FEFC845F04B}">
      <text>
        <r>
          <rPr>
            <sz val="10"/>
            <rFont val="Tahoma"/>
            <family val="2"/>
          </rPr>
          <t>Y01032022-62</t>
        </r>
      </text>
    </comment>
    <comment ref="K1186" authorId="0" shapeId="0" xr:uid="{6642B961-C53A-473B-ACDD-0FCA55EE9C9C}">
      <text>
        <r>
          <rPr>
            <sz val="10"/>
            <rFont val="Tahoma"/>
            <family val="2"/>
          </rPr>
          <t>Y01032022-62</t>
        </r>
      </text>
    </comment>
    <comment ref="K1187" authorId="0" shapeId="0" xr:uid="{AFB0D091-6BE6-4372-8788-310CFE003DE9}">
      <text>
        <r>
          <rPr>
            <sz val="10"/>
            <rFont val="Tahoma"/>
            <family val="2"/>
          </rPr>
          <t>Y01042022-78</t>
        </r>
      </text>
    </comment>
    <comment ref="K1188" authorId="0" shapeId="0" xr:uid="{BAE6B239-289F-4E7B-841F-16C9DB7E3A4D}">
      <text>
        <r>
          <rPr>
            <sz val="10"/>
            <rFont val="Tahoma"/>
            <family val="2"/>
          </rPr>
          <t>Y12292021-126</t>
        </r>
      </text>
    </comment>
    <comment ref="K1189" authorId="0" shapeId="0" xr:uid="{1E1D5025-031D-432D-A64C-080C89F206F8}">
      <text>
        <r>
          <rPr>
            <sz val="10"/>
            <rFont val="Tahoma"/>
            <family val="2"/>
          </rPr>
          <t>Y01042022-79</t>
        </r>
      </text>
    </comment>
    <comment ref="X1190" authorId="0" shapeId="0" xr:uid="{44DF3D56-25D9-47C8-B3AA-1B553EF2F5BD}">
      <text>
        <r>
          <rPr>
            <sz val="10"/>
            <rFont val="Tahoma"/>
            <family val="2"/>
          </rPr>
          <t>Total Dox Acceptance Amt - Total Paid Amt</t>
        </r>
      </text>
    </comment>
    <comment ref="K1191" authorId="0" shapeId="0" xr:uid="{A42EF1B8-ADA3-43CE-975B-28239B2F8419}">
      <text>
        <r>
          <rPr>
            <sz val="10"/>
            <rFont val="Tahoma"/>
            <family val="2"/>
          </rPr>
          <t>Y11242021-37</t>
        </r>
      </text>
    </comment>
    <comment ref="X1192" authorId="0" shapeId="0" xr:uid="{59C3BD80-A178-40D7-9B53-217329D1CCFF}">
      <text>
        <r>
          <rPr>
            <sz val="10"/>
            <rFont val="Tahoma"/>
            <family val="2"/>
          </rPr>
          <t>Total Dox Acceptance Amt - Total Paid Amt</t>
        </r>
      </text>
    </comment>
    <comment ref="K1193" authorId="0" shapeId="0" xr:uid="{C38BB614-D583-40CF-906E-C430C7688C0A}">
      <text>
        <r>
          <rPr>
            <sz val="10"/>
            <rFont val="Tahoma"/>
            <family val="2"/>
          </rPr>
          <t>Y11242021-39</t>
        </r>
      </text>
    </comment>
    <comment ref="X1194" authorId="0" shapeId="0" xr:uid="{C32C6267-CDFD-4DA8-8363-736C0CC25C34}">
      <text>
        <r>
          <rPr>
            <sz val="10"/>
            <rFont val="Tahoma"/>
            <family val="2"/>
          </rPr>
          <t>Total Dox Acceptance Amt - Total Paid Amt</t>
        </r>
      </text>
    </comment>
    <comment ref="K1195" authorId="0" shapeId="0" xr:uid="{76600D66-20FF-48C9-BCB7-352D5C8DFE31}">
      <text>
        <r>
          <rPr>
            <sz val="10"/>
            <rFont val="Tahoma"/>
            <family val="2"/>
          </rPr>
          <t>Y01112022-3</t>
        </r>
      </text>
    </comment>
    <comment ref="X1196" authorId="0" shapeId="0" xr:uid="{D6A55321-8515-4F3F-A570-5233175348E8}">
      <text>
        <r>
          <rPr>
            <sz val="10"/>
            <rFont val="Tahoma"/>
            <family val="2"/>
          </rPr>
          <t>Total Dox Acceptance Amt - Total Paid Amt</t>
        </r>
      </text>
    </comment>
    <comment ref="K1197" authorId="0" shapeId="0" xr:uid="{DE3BF690-E8B4-473A-B5E5-3A3CD2AE6419}">
      <text>
        <r>
          <rPr>
            <sz val="10"/>
            <rFont val="Tahoma"/>
            <family val="2"/>
          </rPr>
          <t>Y11012021-29</t>
        </r>
      </text>
    </comment>
    <comment ref="K1198" authorId="0" shapeId="0" xr:uid="{17D74CA6-82EC-4B93-82DE-82D851965163}">
      <text>
        <r>
          <rPr>
            <sz val="10"/>
            <rFont val="Tahoma"/>
            <family val="2"/>
          </rPr>
          <t>Y01042022-3</t>
        </r>
      </text>
    </comment>
    <comment ref="K1199" authorId="0" shapeId="0" xr:uid="{019F9DED-C96C-47D1-9709-0826FAC1B52D}">
      <text>
        <r>
          <rPr>
            <sz val="10"/>
            <rFont val="Tahoma"/>
            <family val="2"/>
          </rPr>
          <t>Y11242021-36</t>
        </r>
      </text>
    </comment>
    <comment ref="K1200" authorId="0" shapeId="0" xr:uid="{A2B05571-9154-4AB3-85A3-CB7A9A1B384F}">
      <text>
        <r>
          <rPr>
            <sz val="10"/>
            <rFont val="Tahoma"/>
            <family val="2"/>
          </rPr>
          <t>Y11012021-29</t>
        </r>
      </text>
    </comment>
    <comment ref="K1201" authorId="0" shapeId="0" xr:uid="{C1FA3446-E6E3-4C9E-ADAE-B9FB6560F061}">
      <text>
        <r>
          <rPr>
            <sz val="10"/>
            <rFont val="Tahoma"/>
            <family val="2"/>
          </rPr>
          <t>Y11012021-29</t>
        </r>
      </text>
    </comment>
    <comment ref="K1202" authorId="0" shapeId="0" xr:uid="{9646681F-8755-4B85-B003-CED5255AB999}">
      <text>
        <r>
          <rPr>
            <sz val="10"/>
            <rFont val="Tahoma"/>
            <family val="2"/>
          </rPr>
          <t>Y11242021-35</t>
        </r>
      </text>
    </comment>
    <comment ref="X1203" authorId="0" shapeId="0" xr:uid="{2FF31DD1-2A87-4B01-91AB-557B0CF9AF2A}">
      <text>
        <r>
          <rPr>
            <sz val="10"/>
            <rFont val="Tahoma"/>
            <family val="2"/>
          </rPr>
          <t>Total Dox Acceptance Amt - Total Paid Amt</t>
        </r>
      </text>
    </comment>
    <comment ref="K1204" authorId="0" shapeId="0" xr:uid="{C99A4762-394E-4A88-BCA1-C249DC8570A0}">
      <text>
        <r>
          <rPr>
            <sz val="10"/>
            <rFont val="Tahoma"/>
            <family val="2"/>
          </rPr>
          <t>Y11242021-41</t>
        </r>
      </text>
    </comment>
    <comment ref="K1205" authorId="0" shapeId="0" xr:uid="{5123309C-CAAD-4626-86D1-3C870DBB75A0}">
      <text>
        <r>
          <rPr>
            <sz val="10"/>
            <rFont val="Tahoma"/>
            <family val="2"/>
          </rPr>
          <t>Y11242021-42</t>
        </r>
      </text>
    </comment>
    <comment ref="K1206" authorId="0" shapeId="0" xr:uid="{19491D7F-0877-4F23-B35C-2E6CA7E36897}">
      <text>
        <r>
          <rPr>
            <sz val="10"/>
            <rFont val="Tahoma"/>
            <family val="2"/>
          </rPr>
          <t>Y12082021-1</t>
        </r>
      </text>
    </comment>
    <comment ref="X1207" authorId="0" shapeId="0" xr:uid="{1B70B0F7-1299-4474-9D4F-7B8E4CF84D6E}">
      <text>
        <r>
          <rPr>
            <sz val="10"/>
            <rFont val="Tahoma"/>
            <family val="2"/>
          </rPr>
          <t>Total Dox Acceptance Amt - Total Paid Amt</t>
        </r>
      </text>
    </comment>
    <comment ref="K1208" authorId="0" shapeId="0" xr:uid="{86B8939E-D00A-4274-90C9-8B7BD1DF6723}">
      <text>
        <r>
          <rPr>
            <sz val="10"/>
            <rFont val="Tahoma"/>
            <family val="2"/>
          </rPr>
          <t>Y11242021-45</t>
        </r>
      </text>
    </comment>
    <comment ref="X1209" authorId="0" shapeId="0" xr:uid="{EC1B886D-8576-4AB5-B5BC-2715E3A0371D}">
      <text>
        <r>
          <rPr>
            <sz val="10"/>
            <rFont val="Tahoma"/>
            <family val="2"/>
          </rPr>
          <t>Total Dox Acceptance Amt - Total Paid Amt</t>
        </r>
      </text>
    </comment>
    <comment ref="K1210" authorId="0" shapeId="0" xr:uid="{B64CE511-C7DE-48B2-AE4F-5A4FCE0AAB61}">
      <text>
        <r>
          <rPr>
            <sz val="10"/>
            <rFont val="Tahoma"/>
            <family val="2"/>
          </rPr>
          <t>Y12022021-9</t>
        </r>
      </text>
    </comment>
    <comment ref="K1211" authorId="0" shapeId="0" xr:uid="{25D519E8-EC98-4FBD-B77D-EACF52C7919B}">
      <text>
        <r>
          <rPr>
            <sz val="10"/>
            <rFont val="Tahoma"/>
            <family val="2"/>
          </rPr>
          <t>Y01042022-15</t>
        </r>
      </text>
    </comment>
    <comment ref="K1212" authorId="0" shapeId="0" xr:uid="{5FB07D95-4B17-421F-8BA3-F3F00F7BF7D7}">
      <text>
        <r>
          <rPr>
            <sz val="10"/>
            <rFont val="Tahoma"/>
            <family val="2"/>
          </rPr>
          <t>Y01042022-16</t>
        </r>
      </text>
    </comment>
    <comment ref="X1213" authorId="0" shapeId="0" xr:uid="{52F4E1E2-3136-4EF1-AB7D-A01B113788FD}">
      <text>
        <r>
          <rPr>
            <sz val="10"/>
            <rFont val="Tahoma"/>
            <family val="2"/>
          </rPr>
          <t>Total Dox Acceptance Amt - Total Paid Amt</t>
        </r>
      </text>
    </comment>
    <comment ref="K1214" authorId="0" shapeId="0" xr:uid="{D2D88E25-EAAC-4057-942F-ADFC64201891}">
      <text>
        <r>
          <rPr>
            <sz val="10"/>
            <rFont val="Tahoma"/>
            <family val="2"/>
          </rPr>
          <t>Y12022021-7</t>
        </r>
      </text>
    </comment>
    <comment ref="K1215" authorId="0" shapeId="0" xr:uid="{326F3141-E5B8-486B-AEA6-EE5C51DD8EA7}">
      <text>
        <r>
          <rPr>
            <sz val="10"/>
            <rFont val="Tahoma"/>
            <family val="2"/>
          </rPr>
          <t>Y01042022-12</t>
        </r>
      </text>
    </comment>
    <comment ref="K1216" authorId="0" shapeId="0" xr:uid="{6DE84CD0-6DED-4967-A429-0DDE28C7368E}">
      <text>
        <r>
          <rPr>
            <sz val="10"/>
            <rFont val="Tahoma"/>
            <family val="2"/>
          </rPr>
          <t>Y01042022-13</t>
        </r>
      </text>
    </comment>
    <comment ref="K1217" authorId="0" shapeId="0" xr:uid="{E376AF9C-1FD2-4444-9ECB-27AE3CBE0238}">
      <text>
        <r>
          <rPr>
            <sz val="10"/>
            <rFont val="Tahoma"/>
            <family val="2"/>
          </rPr>
          <t>Y01042022-14</t>
        </r>
      </text>
    </comment>
    <comment ref="X1218" authorId="0" shapeId="0" xr:uid="{0C65DF2A-BCCE-4CCB-9ECB-77764953F4CF}">
      <text>
        <r>
          <rPr>
            <sz val="10"/>
            <rFont val="Tahoma"/>
            <family val="2"/>
          </rPr>
          <t>Total Dox Acceptance Amt - Total Paid Amt</t>
        </r>
      </text>
    </comment>
    <comment ref="K1219" authorId="0" shapeId="0" xr:uid="{7B6035D3-A0A4-49D8-9516-EE495CAD1EC0}">
      <text>
        <r>
          <rPr>
            <sz val="10"/>
            <rFont val="Tahoma"/>
            <family val="2"/>
          </rPr>
          <t>Y12022021-10</t>
        </r>
      </text>
    </comment>
    <comment ref="K1220" authorId="0" shapeId="0" xr:uid="{0B836A59-1994-4C35-9B24-78FD78368F2D}">
      <text>
        <r>
          <rPr>
            <sz val="10"/>
            <rFont val="Tahoma"/>
            <family val="2"/>
          </rPr>
          <t>Y12022021-10</t>
        </r>
      </text>
    </comment>
    <comment ref="K1221" authorId="0" shapeId="0" xr:uid="{CE44AAD3-A896-46BD-A8BA-7E321C191006}">
      <text>
        <r>
          <rPr>
            <sz val="10"/>
            <rFont val="Tahoma"/>
            <family val="2"/>
          </rPr>
          <t>Y01042022-18</t>
        </r>
      </text>
    </comment>
    <comment ref="K1222" authorId="0" shapeId="0" xr:uid="{7E69D0B9-0068-478F-ADDB-CFFA4B22105E}">
      <text>
        <r>
          <rPr>
            <sz val="10"/>
            <rFont val="Tahoma"/>
            <family val="2"/>
          </rPr>
          <t>Y01042022-17</t>
        </r>
      </text>
    </comment>
    <comment ref="K1223" authorId="0" shapeId="0" xr:uid="{D17384D4-76F1-42EB-BF62-C75F19578823}">
      <text>
        <r>
          <rPr>
            <sz val="10"/>
            <rFont val="Tahoma"/>
            <family val="2"/>
          </rPr>
          <t>Y01042022-17</t>
        </r>
      </text>
    </comment>
    <comment ref="K1224" authorId="0" shapeId="0" xr:uid="{36D38B82-7321-4578-9D03-FBFEB959C828}">
      <text>
        <r>
          <rPr>
            <sz val="10"/>
            <rFont val="Tahoma"/>
            <family val="2"/>
          </rPr>
          <t>Y01042022-17</t>
        </r>
      </text>
    </comment>
    <comment ref="K1225" authorId="0" shapeId="0" xr:uid="{E6A25B6E-53A1-4B6F-B582-B7CE71B5A7BD}">
      <text>
        <r>
          <rPr>
            <sz val="10"/>
            <rFont val="Tahoma"/>
            <family val="2"/>
          </rPr>
          <t>Y01042022-18</t>
        </r>
      </text>
    </comment>
    <comment ref="X1226" authorId="0" shapeId="0" xr:uid="{AC9B3959-4319-47D1-8DE6-9C4FB44ECC30}">
      <text>
        <r>
          <rPr>
            <sz val="10"/>
            <rFont val="Tahoma"/>
            <family val="2"/>
          </rPr>
          <t>Total Dox Acceptance Amt - Total Paid Amt</t>
        </r>
      </text>
    </comment>
    <comment ref="K1227" authorId="0" shapeId="0" xr:uid="{9C1236D6-AAB8-4229-90AD-B2B4EBBCE30F}">
      <text>
        <r>
          <rPr>
            <sz val="10"/>
            <rFont val="Tahoma"/>
            <family val="2"/>
          </rPr>
          <t>Y11242021-47</t>
        </r>
      </text>
    </comment>
    <comment ref="K1228" authorId="0" shapeId="0" xr:uid="{73CD21EF-1158-46CC-9E1E-8C90EE6D3469}">
      <text>
        <r>
          <rPr>
            <sz val="10"/>
            <rFont val="Tahoma"/>
            <family val="2"/>
          </rPr>
          <t>Y11242021-48</t>
        </r>
      </text>
    </comment>
    <comment ref="K1229" authorId="0" shapeId="0" xr:uid="{E52F34D5-8197-460E-9BF2-4033B13E05A2}">
      <text>
        <r>
          <rPr>
            <sz val="10"/>
            <rFont val="Tahoma"/>
            <family val="2"/>
          </rPr>
          <t>Y01042022-19</t>
        </r>
      </text>
    </comment>
    <comment ref="K1230" authorId="0" shapeId="0" xr:uid="{A6E120C5-DAC9-4C26-AA91-46A48A71C193}">
      <text>
        <r>
          <rPr>
            <sz val="10"/>
            <rFont val="Tahoma"/>
            <family val="2"/>
          </rPr>
          <t>Y01242022-4</t>
        </r>
      </text>
    </comment>
    <comment ref="X1231" authorId="0" shapeId="0" xr:uid="{75DAEB61-E87F-4E5D-999C-84243C60D5CC}">
      <text>
        <r>
          <rPr>
            <sz val="10"/>
            <rFont val="Tahoma"/>
            <family val="2"/>
          </rPr>
          <t>Total Dox Acceptance Amt - Total Paid Amt</t>
        </r>
      </text>
    </comment>
    <comment ref="K1232" authorId="0" shapeId="0" xr:uid="{A826236C-5160-41BF-A5C2-7E83CFFC46EC}">
      <text>
        <r>
          <rPr>
            <sz val="10"/>
            <rFont val="Tahoma"/>
            <family val="2"/>
          </rPr>
          <t>Y12022021-11</t>
        </r>
      </text>
    </comment>
    <comment ref="K1233" authorId="0" shapeId="0" xr:uid="{5FE5C68C-F874-476D-8303-C2416D293642}">
      <text>
        <r>
          <rPr>
            <sz val="10"/>
            <rFont val="Tahoma"/>
            <family val="2"/>
          </rPr>
          <t>Y01042022-20</t>
        </r>
      </text>
    </comment>
    <comment ref="K1234" authorId="0" shapeId="0" xr:uid="{66B72F9A-5A65-455A-87FC-39A3171FF1F0}">
      <text>
        <r>
          <rPr>
            <sz val="10"/>
            <rFont val="Tahoma"/>
            <family val="2"/>
          </rPr>
          <t>Y01042022-20</t>
        </r>
      </text>
    </comment>
    <comment ref="K1235" authorId="0" shapeId="0" xr:uid="{5684B8A8-893A-4FC2-9EA3-6ECAFC51C8B4}">
      <text>
        <r>
          <rPr>
            <sz val="10"/>
            <rFont val="Tahoma"/>
            <family val="2"/>
          </rPr>
          <t>Y01042022-21</t>
        </r>
      </text>
    </comment>
    <comment ref="K1236" authorId="0" shapeId="0" xr:uid="{03F3474C-131C-4607-A30B-4D39DDAD2F3E}">
      <text>
        <r>
          <rPr>
            <sz val="10"/>
            <rFont val="Tahoma"/>
            <family val="2"/>
          </rPr>
          <t>Y01042022-21</t>
        </r>
      </text>
    </comment>
    <comment ref="X1237" authorId="0" shapeId="0" xr:uid="{FC5B2868-1C9E-45CB-8E4A-0522268ED7C5}">
      <text>
        <r>
          <rPr>
            <sz val="10"/>
            <rFont val="Tahoma"/>
            <family val="2"/>
          </rPr>
          <t>Total Dox Acceptance Amt - Total Paid Amt</t>
        </r>
      </text>
    </comment>
    <comment ref="K1238" authorId="0" shapeId="0" xr:uid="{11F9C950-A340-459B-8B98-613FFFC8EF4A}">
      <text>
        <r>
          <rPr>
            <sz val="10"/>
            <rFont val="Tahoma"/>
            <family val="2"/>
          </rPr>
          <t>Y11242021-19</t>
        </r>
      </text>
    </comment>
    <comment ref="X1239" authorId="0" shapeId="0" xr:uid="{52FC6643-586F-46A7-B0FF-9A971D67CE2E}">
      <text>
        <r>
          <rPr>
            <sz val="10"/>
            <rFont val="Tahoma"/>
            <family val="2"/>
          </rPr>
          <t>Total Dox Acceptance Amt - Total Paid Amt</t>
        </r>
      </text>
    </comment>
    <comment ref="K1240" authorId="0" shapeId="0" xr:uid="{AAE07207-38EB-457E-A714-C79F2A96C3F8}">
      <text>
        <r>
          <rPr>
            <sz val="10"/>
            <rFont val="Tahoma"/>
            <family val="2"/>
          </rPr>
          <t>Y12022021-12</t>
        </r>
      </text>
    </comment>
    <comment ref="K1241" authorId="0" shapeId="0" xr:uid="{6BDE3D32-93FC-4A23-8318-0AADE0F4B133}">
      <text>
        <r>
          <rPr>
            <sz val="10"/>
            <rFont val="Tahoma"/>
            <family val="2"/>
          </rPr>
          <t>Y01042022-25</t>
        </r>
      </text>
    </comment>
    <comment ref="K1242" authorId="0" shapeId="0" xr:uid="{3FBEB077-7676-4129-B7A7-588DD086F336}">
      <text>
        <r>
          <rPr>
            <sz val="10"/>
            <rFont val="Tahoma"/>
            <family val="2"/>
          </rPr>
          <t>Y01042022-26</t>
        </r>
      </text>
    </comment>
    <comment ref="K1243" authorId="0" shapeId="0" xr:uid="{5D60EF74-38C4-471B-A6C0-0F96C9E10939}">
      <text>
        <r>
          <rPr>
            <sz val="10"/>
            <rFont val="Tahoma"/>
            <family val="2"/>
          </rPr>
          <t>Y01042022-27</t>
        </r>
      </text>
    </comment>
    <comment ref="K1244" authorId="0" shapeId="0" xr:uid="{2E99B999-891A-4AF5-AE84-5E124F069288}">
      <text>
        <r>
          <rPr>
            <sz val="10"/>
            <rFont val="Tahoma"/>
            <family val="2"/>
          </rPr>
          <t>Y01042022-26</t>
        </r>
      </text>
    </comment>
    <comment ref="K1245" authorId="0" shapeId="0" xr:uid="{A169342A-2638-4BEC-B798-82DE8A231B13}">
      <text>
        <r>
          <rPr>
            <sz val="10"/>
            <rFont val="Tahoma"/>
            <family val="2"/>
          </rPr>
          <t>Y02022022-40</t>
        </r>
      </text>
    </comment>
    <comment ref="X1246" authorId="0" shapeId="0" xr:uid="{7D34C343-AEC4-433B-A87E-9DC56EDEDBFA}">
      <text>
        <r>
          <rPr>
            <sz val="10"/>
            <rFont val="Tahoma"/>
            <family val="2"/>
          </rPr>
          <t>Total Dox Acceptance Amt - Total Paid Amt</t>
        </r>
      </text>
    </comment>
    <comment ref="K1247" authorId="0" shapeId="0" xr:uid="{23FF99D3-0C0A-4F7C-81F6-7C014D66FD99}">
      <text>
        <r>
          <rPr>
            <sz val="10"/>
            <rFont val="Tahoma"/>
            <family val="2"/>
          </rPr>
          <t>Y01042022-28</t>
        </r>
      </text>
    </comment>
    <comment ref="K1248" authorId="0" shapeId="0" xr:uid="{415A4EC3-9F3E-426C-8925-F224DB1D6B9E}">
      <text>
        <r>
          <rPr>
            <sz val="10"/>
            <rFont val="Tahoma"/>
            <family val="2"/>
          </rPr>
          <t>Y01042022-29</t>
        </r>
      </text>
    </comment>
    <comment ref="K1249" authorId="0" shapeId="0" xr:uid="{0231BAA7-817F-4A85-AB18-0BC5A4D94A4C}">
      <text>
        <r>
          <rPr>
            <sz val="10"/>
            <rFont val="Tahoma"/>
            <family val="2"/>
          </rPr>
          <t>Y01242022-7</t>
        </r>
      </text>
    </comment>
    <comment ref="X1250" authorId="0" shapeId="0" xr:uid="{47D99B59-19CE-4D97-B66A-7F1CB32DFC47}">
      <text>
        <r>
          <rPr>
            <sz val="10"/>
            <rFont val="Tahoma"/>
            <family val="2"/>
          </rPr>
          <t>Total Dox Acceptance Amt - Total Paid Amt</t>
        </r>
      </text>
    </comment>
    <comment ref="K1251" authorId="0" shapeId="0" xr:uid="{0333E659-42AF-4804-BAA6-E1B8F2D84F06}">
      <text>
        <r>
          <rPr>
            <sz val="10"/>
            <rFont val="Tahoma"/>
            <family val="2"/>
          </rPr>
          <t>Y01042022-30</t>
        </r>
      </text>
    </comment>
    <comment ref="K1252" authorId="0" shapeId="0" xr:uid="{939DD071-E737-4293-A2D1-F81D2BDE3640}">
      <text>
        <r>
          <rPr>
            <sz val="10"/>
            <rFont val="Tahoma"/>
            <family val="2"/>
          </rPr>
          <t>Y01042022-31</t>
        </r>
      </text>
    </comment>
    <comment ref="K1253" authorId="0" shapeId="0" xr:uid="{56BF5E77-998F-4D25-AAA4-F9C6F158C910}">
      <text>
        <r>
          <rPr>
            <sz val="10"/>
            <rFont val="Tahoma"/>
            <family val="2"/>
          </rPr>
          <t>Y01042022-32</t>
        </r>
      </text>
    </comment>
    <comment ref="K1254" authorId="0" shapeId="0" xr:uid="{1B565DE7-16A0-4457-9378-60B8FC81F6BF}">
      <text>
        <r>
          <rPr>
            <sz val="10"/>
            <rFont val="Tahoma"/>
            <family val="2"/>
          </rPr>
          <t>Y01042022-34</t>
        </r>
      </text>
    </comment>
    <comment ref="K1255" authorId="0" shapeId="0" xr:uid="{8444C05D-96F0-465A-975B-60ABF3E27B50}">
      <text>
        <r>
          <rPr>
            <sz val="10"/>
            <rFont val="Tahoma"/>
            <family val="2"/>
          </rPr>
          <t>Y01042022-33</t>
        </r>
      </text>
    </comment>
    <comment ref="K1256" authorId="0" shapeId="0" xr:uid="{B340C358-7106-404B-8FFE-29A851289AD6}">
      <text>
        <r>
          <rPr>
            <sz val="10"/>
            <rFont val="Tahoma"/>
            <family val="2"/>
          </rPr>
          <t>Y01042022-35</t>
        </r>
      </text>
    </comment>
    <comment ref="K1257" authorId="0" shapeId="0" xr:uid="{4E705261-A2F2-4DCB-AB58-F0F56B490CE0}">
      <text>
        <r>
          <rPr>
            <sz val="10"/>
            <rFont val="Tahoma"/>
            <family val="2"/>
          </rPr>
          <t>Y01042022-83</t>
        </r>
      </text>
    </comment>
    <comment ref="K1258" authorId="0" shapeId="0" xr:uid="{A3FCDD4E-F340-4EA9-A4BB-DD3BCA7C144C}">
      <text>
        <r>
          <rPr>
            <sz val="10"/>
            <rFont val="Tahoma"/>
            <family val="2"/>
          </rPr>
          <t>Y01042022-36</t>
        </r>
      </text>
    </comment>
    <comment ref="K1259" authorId="0" shapeId="0" xr:uid="{2D772A08-FFEF-42A6-8A5B-162F7BB1D0A0}">
      <text>
        <r>
          <rPr>
            <sz val="10"/>
            <rFont val="Tahoma"/>
            <family val="2"/>
          </rPr>
          <t>Y02022022-44</t>
        </r>
      </text>
    </comment>
    <comment ref="K1260" authorId="0" shapeId="0" xr:uid="{DB5DB923-0EB1-463B-B0C2-85F02A04E501}">
      <text>
        <r>
          <rPr>
            <sz val="10"/>
            <rFont val="Tahoma"/>
            <family val="2"/>
          </rPr>
          <t>Y01242022-9</t>
        </r>
      </text>
    </comment>
    <comment ref="K1261" authorId="0" shapeId="0" xr:uid="{469EF2EC-DA10-48D0-9DE4-A525578920DA}">
      <text>
        <r>
          <rPr>
            <sz val="10"/>
            <rFont val="Tahoma"/>
            <family val="2"/>
          </rPr>
          <t>Y01242022-8</t>
        </r>
      </text>
    </comment>
    <comment ref="K1262" authorId="0" shapeId="0" xr:uid="{E2847F91-9FAB-4540-AE4D-7E6841719C38}">
      <text>
        <r>
          <rPr>
            <sz val="10"/>
            <rFont val="Tahoma"/>
            <family val="2"/>
          </rPr>
          <t>Y02022022-45</t>
        </r>
      </text>
    </comment>
    <comment ref="K1263" authorId="0" shapeId="0" xr:uid="{F9F5A32D-3867-4E32-A8FF-46F8397F82EF}">
      <text>
        <r>
          <rPr>
            <sz val="10"/>
            <rFont val="Tahoma"/>
            <family val="2"/>
          </rPr>
          <t>Y02192022-6</t>
        </r>
      </text>
    </comment>
    <comment ref="X1264" authorId="0" shapeId="0" xr:uid="{1EED9523-C095-4F8D-AF73-CD14C0C81EC5}">
      <text>
        <r>
          <rPr>
            <sz val="10"/>
            <rFont val="Tahoma"/>
            <family val="2"/>
          </rPr>
          <t>Total Dox Acceptance Amt - Total Paid Amt</t>
        </r>
      </text>
    </comment>
    <comment ref="K1265" authorId="0" shapeId="0" xr:uid="{9054CEA7-5A9E-42A1-987F-13EEA8C86C5F}">
      <text>
        <r>
          <rPr>
            <sz val="10"/>
            <rFont val="Tahoma"/>
            <family val="2"/>
          </rPr>
          <t>Y01042022-37</t>
        </r>
      </text>
    </comment>
    <comment ref="K1266" authorId="0" shapeId="0" xr:uid="{78C2F8A3-832B-42B3-9C85-8C16A6464978}">
      <text>
        <r>
          <rPr>
            <sz val="10"/>
            <rFont val="Tahoma"/>
            <family val="2"/>
          </rPr>
          <t>Y01042022-37</t>
        </r>
      </text>
    </comment>
    <comment ref="K1267" authorId="0" shapeId="0" xr:uid="{0D93FD90-BC42-4FE5-9A43-7C9ADC26559F}">
      <text>
        <r>
          <rPr>
            <sz val="10"/>
            <rFont val="Tahoma"/>
            <family val="2"/>
          </rPr>
          <t>Y01042022-81</t>
        </r>
      </text>
    </comment>
    <comment ref="K1268" authorId="0" shapeId="0" xr:uid="{3AFC658A-1AEC-41C8-967C-8F43EAD3731D}">
      <text>
        <r>
          <rPr>
            <sz val="10"/>
            <rFont val="Tahoma"/>
            <family val="2"/>
          </rPr>
          <t>Y01042022-81</t>
        </r>
      </text>
    </comment>
    <comment ref="X1269" authorId="0" shapeId="0" xr:uid="{CFC6C128-7211-45BB-BB23-B5FE60E9D651}">
      <text>
        <r>
          <rPr>
            <sz val="10"/>
            <rFont val="Tahoma"/>
            <family val="2"/>
          </rPr>
          <t>Total Dox Acceptance Amt - Total Paid Amt</t>
        </r>
      </text>
    </comment>
    <comment ref="K1270" authorId="0" shapeId="0" xr:uid="{1CC85EFD-96E2-40FD-A3C6-95AAC69E1EA6}">
      <text>
        <r>
          <rPr>
            <sz val="10"/>
            <rFont val="Tahoma"/>
            <family val="2"/>
          </rPr>
          <t>Y01042022-38</t>
        </r>
      </text>
    </comment>
    <comment ref="K1271" authorId="0" shapeId="0" xr:uid="{D679FDC0-C867-4CA0-BA64-3B9EB2F7051B}">
      <text>
        <r>
          <rPr>
            <sz val="10"/>
            <rFont val="Tahoma"/>
            <family val="2"/>
          </rPr>
          <t>Y01042022-39</t>
        </r>
      </text>
    </comment>
    <comment ref="K1272" authorId="0" shapeId="0" xr:uid="{BC352859-89E5-452D-B04F-2ECD63D6B32C}">
      <text>
        <r>
          <rPr>
            <sz val="10"/>
            <rFont val="Tahoma"/>
            <family val="2"/>
          </rPr>
          <t>Y01042022-40</t>
        </r>
      </text>
    </comment>
    <comment ref="X1273" authorId="0" shapeId="0" xr:uid="{C79B9086-5524-48C1-835E-FE483F3192D8}">
      <text>
        <r>
          <rPr>
            <sz val="10"/>
            <rFont val="Tahoma"/>
            <family val="2"/>
          </rPr>
          <t>Total Dox Acceptance Amt - Total Paid Amt</t>
        </r>
      </text>
    </comment>
    <comment ref="K1274" authorId="0" shapeId="0" xr:uid="{949474C2-CD32-4EC7-91B5-916B5109E21A}">
      <text>
        <r>
          <rPr>
            <sz val="10"/>
            <rFont val="Tahoma"/>
            <family val="2"/>
          </rPr>
          <t>Y01042022-42</t>
        </r>
      </text>
    </comment>
    <comment ref="K1275" authorId="0" shapeId="0" xr:uid="{4419CB79-160F-4B60-ADAD-6CAF908E5CC9}">
      <text>
        <r>
          <rPr>
            <sz val="10"/>
            <rFont val="Tahoma"/>
            <family val="2"/>
          </rPr>
          <t>Y01262022-28</t>
        </r>
      </text>
    </comment>
    <comment ref="K1276" authorId="0" shapeId="0" xr:uid="{A0A336EF-F1C9-4796-95C8-7CFCC943C0B1}">
      <text>
        <r>
          <rPr>
            <sz val="10"/>
            <rFont val="Tahoma"/>
            <family val="2"/>
          </rPr>
          <t>Y01262022-28</t>
        </r>
      </text>
    </comment>
    <comment ref="K1277" authorId="0" shapeId="0" xr:uid="{576EF31A-4BD9-46FA-AEDE-817124BFA4CB}">
      <text>
        <r>
          <rPr>
            <sz val="10"/>
            <rFont val="Tahoma"/>
            <family val="2"/>
          </rPr>
          <t>Y02022022-46</t>
        </r>
      </text>
    </comment>
    <comment ref="X1278" authorId="0" shapeId="0" xr:uid="{F66BDB30-F949-468C-AF9A-A8DFCB5D7073}">
      <text>
        <r>
          <rPr>
            <sz val="10"/>
            <rFont val="Tahoma"/>
            <family val="2"/>
          </rPr>
          <t>Total Dox Acceptance Amt - Total Paid Amt</t>
        </r>
      </text>
    </comment>
    <comment ref="K1279" authorId="0" shapeId="0" xr:uid="{7C2E1809-AAB0-4D4C-AAC7-95ACBDBA6AE6}">
      <text>
        <r>
          <rPr>
            <sz val="10"/>
            <rFont val="Tahoma"/>
            <family val="2"/>
          </rPr>
          <t>Y01042022-41</t>
        </r>
      </text>
    </comment>
    <comment ref="K1280" authorId="0" shapeId="0" xr:uid="{C427D060-3B72-454D-956E-863C56DBC0B6}">
      <text>
        <r>
          <rPr>
            <sz val="10"/>
            <rFont val="Tahoma"/>
            <family val="2"/>
          </rPr>
          <t>Y02192022-7</t>
        </r>
      </text>
    </comment>
    <comment ref="X1281" authorId="0" shapeId="0" xr:uid="{76C2E03B-2D5D-4ED4-B4A5-BAC398ED9D04}">
      <text>
        <r>
          <rPr>
            <sz val="10"/>
            <rFont val="Tahoma"/>
            <family val="2"/>
          </rPr>
          <t>Total Dox Acceptance Amt - Total Paid Amt</t>
        </r>
      </text>
    </comment>
    <comment ref="K1282" authorId="0" shapeId="0" xr:uid="{6BDA5C5E-34F2-4AF1-8768-F1B415E4B095}">
      <text>
        <r>
          <rPr>
            <sz val="10"/>
            <rFont val="Tahoma"/>
            <family val="2"/>
          </rPr>
          <t>Y01242022-11</t>
        </r>
      </text>
    </comment>
    <comment ref="K1283" authorId="0" shapeId="0" xr:uid="{44C87D63-1433-481E-BFC8-D07193681F84}">
      <text>
        <r>
          <rPr>
            <sz val="10"/>
            <rFont val="Tahoma"/>
            <family val="2"/>
          </rPr>
          <t>Y01242022-11</t>
        </r>
      </text>
    </comment>
    <comment ref="K1284" authorId="0" shapeId="0" xr:uid="{1BE672EE-48F3-45F2-9620-588DF20DA9D6}">
      <text>
        <r>
          <rPr>
            <sz val="10"/>
            <rFont val="Tahoma"/>
            <family val="2"/>
          </rPr>
          <t>Y01242022-12</t>
        </r>
      </text>
    </comment>
    <comment ref="K1285" authorId="0" shapeId="0" xr:uid="{A711AF16-CA7B-4B29-A9EE-15C20E5574FD}">
      <text>
        <r>
          <rPr>
            <sz val="10"/>
            <rFont val="Tahoma"/>
            <family val="2"/>
          </rPr>
          <t>Y02022022-47</t>
        </r>
      </text>
    </comment>
    <comment ref="K1286" authorId="0" shapeId="0" xr:uid="{BC66E1F9-B377-4AA6-98AE-3DA1783FF70E}">
      <text>
        <r>
          <rPr>
            <sz val="10"/>
            <rFont val="Tahoma"/>
            <family val="2"/>
          </rPr>
          <t>Y02022022-47</t>
        </r>
      </text>
    </comment>
    <comment ref="K1287" authorId="0" shapeId="0" xr:uid="{6069EC76-8F68-4707-9666-D66B78D8604E}">
      <text>
        <r>
          <rPr>
            <sz val="10"/>
            <rFont val="Tahoma"/>
            <family val="2"/>
          </rPr>
          <t>Y02022022-48</t>
        </r>
      </text>
    </comment>
    <comment ref="K1288" authorId="0" shapeId="0" xr:uid="{5824E935-06CC-4A51-B854-4D67BA0FB416}">
      <text>
        <r>
          <rPr>
            <sz val="10"/>
            <rFont val="Tahoma"/>
            <family val="2"/>
          </rPr>
          <t>Y02022022-48</t>
        </r>
      </text>
    </comment>
    <comment ref="K1289" authorId="0" shapeId="0" xr:uid="{0C79A72B-2EF8-4399-AC19-DF2DACD10924}">
      <text>
        <r>
          <rPr>
            <sz val="10"/>
            <rFont val="Tahoma"/>
            <family val="2"/>
          </rPr>
          <t>Y02192022-8</t>
        </r>
      </text>
    </comment>
    <comment ref="X1290" authorId="0" shapeId="0" xr:uid="{AD7E578D-D7B8-48B0-A55C-16564E897007}">
      <text>
        <r>
          <rPr>
            <sz val="10"/>
            <rFont val="Tahoma"/>
            <family val="2"/>
          </rPr>
          <t>Total Dox Acceptance Amt - Total Paid Amt</t>
        </r>
      </text>
    </comment>
    <comment ref="K1291" authorId="0" shapeId="0" xr:uid="{E498A517-5F94-4E78-9B90-B6FA41A5D558}">
      <text>
        <r>
          <rPr>
            <sz val="10"/>
            <rFont val="Tahoma"/>
            <family val="2"/>
          </rPr>
          <t>Y01042022-23</t>
        </r>
      </text>
    </comment>
    <comment ref="K1292" authorId="0" shapeId="0" xr:uid="{89565F8F-6A2F-4EEB-B0D5-15CE757AFC20}">
      <text>
        <r>
          <rPr>
            <sz val="10"/>
            <rFont val="Tahoma"/>
            <family val="2"/>
          </rPr>
          <t>Y01042022-45</t>
        </r>
      </text>
    </comment>
    <comment ref="K1293" authorId="0" shapeId="0" xr:uid="{D1487E6D-4FB8-41B9-86F1-85EDB1046A47}">
      <text>
        <r>
          <rPr>
            <sz val="10"/>
            <rFont val="Tahoma"/>
            <family val="2"/>
          </rPr>
          <t>Y01242022-19</t>
        </r>
      </text>
    </comment>
    <comment ref="K1294" authorId="0" shapeId="0" xr:uid="{25FFECCA-A9A9-4C64-9BB3-7D8D1F82E55E}">
      <text>
        <r>
          <rPr>
            <sz val="10"/>
            <rFont val="Tahoma"/>
            <family val="2"/>
          </rPr>
          <t>Y01262022-31</t>
        </r>
      </text>
    </comment>
    <comment ref="K1295" authorId="0" shapeId="0" xr:uid="{CDAF1225-7AD0-42B7-A4AE-623DD27A9AA2}">
      <text>
        <r>
          <rPr>
            <sz val="10"/>
            <rFont val="Tahoma"/>
            <family val="2"/>
          </rPr>
          <t>Y01262022-33</t>
        </r>
      </text>
    </comment>
    <comment ref="K1296" authorId="0" shapeId="0" xr:uid="{F6048D2A-20B2-4BAE-B723-25324411AA22}">
      <text>
        <r>
          <rPr>
            <sz val="10"/>
            <rFont val="Tahoma"/>
            <family val="2"/>
          </rPr>
          <t>Y02022022-51</t>
        </r>
      </text>
    </comment>
    <comment ref="K1297" authorId="0" shapeId="0" xr:uid="{507C983C-B79B-4A46-993B-9176AD8365FB}">
      <text>
        <r>
          <rPr>
            <sz val="10"/>
            <rFont val="Tahoma"/>
            <family val="2"/>
          </rPr>
          <t>Y01262022-32</t>
        </r>
      </text>
    </comment>
    <comment ref="K1298" authorId="0" shapeId="0" xr:uid="{D861A8AF-D5C3-40A7-9071-7C2CC7959FB0}">
      <text>
        <r>
          <rPr>
            <sz val="10"/>
            <rFont val="Tahoma"/>
            <family val="2"/>
          </rPr>
          <t>Y02192022-14</t>
        </r>
      </text>
    </comment>
    <comment ref="X1299" authorId="0" shapeId="0" xr:uid="{A3B7F4A4-AA1D-426F-839E-4EC420B81441}">
      <text>
        <r>
          <rPr>
            <sz val="10"/>
            <rFont val="Tahoma"/>
            <family val="2"/>
          </rPr>
          <t>Total Dox Acceptance Amt - Total Paid Amt</t>
        </r>
      </text>
    </comment>
    <comment ref="K1300" authorId="0" shapeId="0" xr:uid="{05D4F7A1-2305-4E73-8ABB-94C4A1F0A319}">
      <text>
        <r>
          <rPr>
            <sz val="10"/>
            <rFont val="Tahoma"/>
            <family val="2"/>
          </rPr>
          <t>Y01042022-46</t>
        </r>
      </text>
    </comment>
    <comment ref="K1301" authorId="0" shapeId="0" xr:uid="{37C293D2-21D7-4936-91B5-BEF1851DA40C}">
      <text>
        <r>
          <rPr>
            <sz val="10"/>
            <rFont val="Tahoma"/>
            <family val="2"/>
          </rPr>
          <t>Y01042022-46</t>
        </r>
      </text>
    </comment>
    <comment ref="K1302" authorId="0" shapeId="0" xr:uid="{FDACA8E6-A916-4E27-B3C9-26A3E8F3962D}">
      <text>
        <r>
          <rPr>
            <sz val="10"/>
            <rFont val="Tahoma"/>
            <family val="2"/>
          </rPr>
          <t>Y01042022-24</t>
        </r>
      </text>
    </comment>
    <comment ref="X1303" authorId="0" shapeId="0" xr:uid="{774F6B7A-29F5-4A39-BFD8-CB81F040E092}">
      <text>
        <r>
          <rPr>
            <sz val="10"/>
            <rFont val="Tahoma"/>
            <family val="2"/>
          </rPr>
          <t>Total Dox Acceptance Amt - Total Paid Amt</t>
        </r>
      </text>
    </comment>
    <comment ref="K1304" authorId="0" shapeId="0" xr:uid="{607F239C-9910-4BF9-BDBE-DCD9781AA033}">
      <text>
        <r>
          <rPr>
            <sz val="10"/>
            <rFont val="Tahoma"/>
            <family val="2"/>
          </rPr>
          <t>Y01042022-43</t>
        </r>
      </text>
    </comment>
    <comment ref="K1305" authorId="0" shapeId="0" xr:uid="{8C828C6C-5971-4B5A-8BBB-F041957DBE15}">
      <text>
        <r>
          <rPr>
            <sz val="10"/>
            <rFont val="Tahoma"/>
            <family val="2"/>
          </rPr>
          <t>Y01242022-13</t>
        </r>
      </text>
    </comment>
    <comment ref="K1306" authorId="0" shapeId="0" xr:uid="{8DF3E0F3-F1ED-4564-8BDC-2C9E175BAC40}">
      <text>
        <r>
          <rPr>
            <sz val="10"/>
            <rFont val="Tahoma"/>
            <family val="2"/>
          </rPr>
          <t>Y01242022-14</t>
        </r>
      </text>
    </comment>
    <comment ref="K1307" authorId="0" shapeId="0" xr:uid="{DD6184B0-92B4-459A-A6CB-70A083BCB82F}">
      <text>
        <r>
          <rPr>
            <sz val="10"/>
            <rFont val="Tahoma"/>
            <family val="2"/>
          </rPr>
          <t>Y01242022-13</t>
        </r>
      </text>
    </comment>
    <comment ref="X1308" authorId="0" shapeId="0" xr:uid="{2E800D8E-C7AE-4E20-8BF1-91687CE1AEF1}">
      <text>
        <r>
          <rPr>
            <sz val="10"/>
            <rFont val="Tahoma"/>
            <family val="2"/>
          </rPr>
          <t>Total Dox Acceptance Amt - Total Paid Amt</t>
        </r>
      </text>
    </comment>
    <comment ref="K1309" authorId="0" shapeId="0" xr:uid="{4EEEAE09-0FF7-45A6-841C-3278654F1AE0}">
      <text>
        <r>
          <rPr>
            <sz val="10"/>
            <rFont val="Tahoma"/>
            <family val="2"/>
          </rPr>
          <t>Y02192022-17</t>
        </r>
      </text>
    </comment>
    <comment ref="K1310" authorId="0" shapeId="0" xr:uid="{F61E42FD-A6C0-49F4-BFB1-D909835AAECB}">
      <text>
        <r>
          <rPr>
            <sz val="10"/>
            <rFont val="Tahoma"/>
            <family val="2"/>
          </rPr>
          <t>Y02262022-1</t>
        </r>
      </text>
    </comment>
    <comment ref="K1311" authorId="0" shapeId="0" xr:uid="{8DE607FE-34F2-457F-8EEF-AE7E290B1099}">
      <text>
        <r>
          <rPr>
            <sz val="10"/>
            <rFont val="Tahoma"/>
            <family val="2"/>
          </rPr>
          <t>Y01242022-17</t>
        </r>
      </text>
    </comment>
    <comment ref="K1312" authorId="0" shapeId="0" xr:uid="{9D8EEBB5-9384-444C-BE51-7A50487BC34A}">
      <text>
        <r>
          <rPr>
            <sz val="10"/>
            <rFont val="Tahoma"/>
            <family val="2"/>
          </rPr>
          <t>Y01242022-18</t>
        </r>
      </text>
    </comment>
    <comment ref="K1313" authorId="0" shapeId="0" xr:uid="{A55A6675-5821-4285-8ABD-2C7EDCD8077B}">
      <text>
        <r>
          <rPr>
            <sz val="10"/>
            <rFont val="Tahoma"/>
            <family val="2"/>
          </rPr>
          <t>Y02192022-17</t>
        </r>
      </text>
    </comment>
    <comment ref="K1314" authorId="0" shapeId="0" xr:uid="{3A41E12C-1F8C-411C-A2D0-32368FFDDEFD}">
      <text>
        <r>
          <rPr>
            <sz val="10"/>
            <rFont val="Tahoma"/>
            <family val="2"/>
          </rPr>
          <t>Y02192022-17</t>
        </r>
      </text>
    </comment>
    <comment ref="K1315" authorId="0" shapeId="0" xr:uid="{FE82853D-6FEE-4EEE-B9EC-1D7DE042D12F}">
      <text>
        <r>
          <rPr>
            <sz val="10"/>
            <rFont val="Tahoma"/>
            <family val="2"/>
          </rPr>
          <t>Y02192022-17</t>
        </r>
      </text>
    </comment>
    <comment ref="K1316" authorId="0" shapeId="0" xr:uid="{5A5CF4A4-A25D-4C01-A4AE-B31A83DDCB50}">
      <text>
        <r>
          <rPr>
            <sz val="10"/>
            <rFont val="Tahoma"/>
            <family val="2"/>
          </rPr>
          <t>Y02192022-17</t>
        </r>
      </text>
    </comment>
    <comment ref="K1317" authorId="0" shapeId="0" xr:uid="{2B3B07B0-C005-4560-8E03-1A981CF574C0}">
      <text>
        <r>
          <rPr>
            <sz val="10"/>
            <rFont val="Tahoma"/>
            <family val="2"/>
          </rPr>
          <t>Y01262022-30</t>
        </r>
      </text>
    </comment>
    <comment ref="K1318" authorId="0" shapeId="0" xr:uid="{23E9D0CD-D050-4643-8F33-362C0BA27FCF}">
      <text>
        <r>
          <rPr>
            <sz val="10"/>
            <rFont val="Tahoma"/>
            <family val="2"/>
          </rPr>
          <t>Y02192022-16</t>
        </r>
      </text>
    </comment>
    <comment ref="K1319" authorId="0" shapeId="0" xr:uid="{E7F50D37-47B2-4206-8933-6E091ABAB5EA}">
      <text>
        <r>
          <rPr>
            <sz val="10"/>
            <rFont val="Tahoma"/>
            <family val="2"/>
          </rPr>
          <t>Y04112022-11</t>
        </r>
      </text>
    </comment>
    <comment ref="K1320" authorId="0" shapeId="0" xr:uid="{6AEBBC6C-50E1-48B3-9E62-C907DBFC442F}">
      <text>
        <r>
          <rPr>
            <sz val="10"/>
            <rFont val="Tahoma"/>
            <family val="2"/>
          </rPr>
          <t>Y04112022-11</t>
        </r>
      </text>
    </comment>
    <comment ref="X1321" authorId="0" shapeId="0" xr:uid="{0D283EB2-A31E-4D9E-AB00-D022A61DA3D8}">
      <text>
        <r>
          <rPr>
            <sz val="10"/>
            <rFont val="Tahoma"/>
            <family val="2"/>
          </rPr>
          <t>Total Dox Acceptance Amt - Total Paid Amt</t>
        </r>
      </text>
    </comment>
    <comment ref="K1322" authorId="0" shapeId="0" xr:uid="{8DF09CC5-22CE-42DF-A976-3126F6605872}">
      <text>
        <r>
          <rPr>
            <sz val="10"/>
            <rFont val="Tahoma"/>
            <family val="2"/>
          </rPr>
          <t>Y01242022-20</t>
        </r>
      </text>
    </comment>
    <comment ref="K1323" authorId="0" shapeId="0" xr:uid="{97AAC862-00E3-4140-A241-9FBD3408EF9C}">
      <text>
        <r>
          <rPr>
            <sz val="10"/>
            <rFont val="Tahoma"/>
            <family val="2"/>
          </rPr>
          <t>Y01242022-21</t>
        </r>
      </text>
    </comment>
    <comment ref="K1324" authorId="0" shapeId="0" xr:uid="{0C9A28BA-53EF-43F5-A654-CE68A2F19C27}">
      <text>
        <r>
          <rPr>
            <sz val="10"/>
            <rFont val="Tahoma"/>
            <family val="2"/>
          </rPr>
          <t>Y02022022-49</t>
        </r>
      </text>
    </comment>
    <comment ref="K1325" authorId="0" shapeId="0" xr:uid="{63750132-743A-40C2-852A-A5B475720238}">
      <text>
        <r>
          <rPr>
            <sz val="10"/>
            <rFont val="Tahoma"/>
            <family val="2"/>
          </rPr>
          <t>Y02202022-14</t>
        </r>
      </text>
    </comment>
    <comment ref="K1326" authorId="0" shapeId="0" xr:uid="{A2E84718-2DCF-4530-88B7-CEB28FC3048B}">
      <text>
        <r>
          <rPr>
            <sz val="10"/>
            <rFont val="Tahoma"/>
            <family val="2"/>
          </rPr>
          <t>Y02192022-20</t>
        </r>
      </text>
    </comment>
    <comment ref="X1327" authorId="0" shapeId="0" xr:uid="{1D6D5DAC-CFFA-49AA-A995-30A1BA100766}">
      <text>
        <r>
          <rPr>
            <sz val="10"/>
            <rFont val="Tahoma"/>
            <family val="2"/>
          </rPr>
          <t>Total Dox Acceptance Amt - Total Paid Amt</t>
        </r>
      </text>
    </comment>
    <comment ref="K1328" authorId="0" shapeId="0" xr:uid="{582E180D-8135-4B93-81B1-2178FC5844B4}">
      <text>
        <r>
          <rPr>
            <sz val="10"/>
            <rFont val="Tahoma"/>
            <family val="2"/>
          </rPr>
          <t>Y01042022-22</t>
        </r>
      </text>
    </comment>
    <comment ref="K1329" authorId="0" shapeId="0" xr:uid="{49348275-CE48-4EDA-8370-A525784AD687}">
      <text>
        <r>
          <rPr>
            <sz val="10"/>
            <rFont val="Tahoma"/>
            <family val="2"/>
          </rPr>
          <t>Y01242022-24</t>
        </r>
      </text>
    </comment>
    <comment ref="K1330" authorId="0" shapeId="0" xr:uid="{796030B5-6D67-4D96-932F-8E68489E1FA0}">
      <text>
        <r>
          <rPr>
            <sz val="10"/>
            <rFont val="Tahoma"/>
            <family val="2"/>
          </rPr>
          <t>Y01242022-25</t>
        </r>
      </text>
    </comment>
    <comment ref="X1331" authorId="0" shapeId="0" xr:uid="{A1A4F58A-279A-4BF0-B54C-B9AA0152FA10}">
      <text>
        <r>
          <rPr>
            <sz val="10"/>
            <rFont val="Tahoma"/>
            <family val="2"/>
          </rPr>
          <t>Total Dox Acceptance Amt - Total Paid Amt</t>
        </r>
      </text>
    </comment>
    <comment ref="K1332" authorId="0" shapeId="0" xr:uid="{BD732158-EDD8-4885-ACB0-1ED65DE51959}">
      <text>
        <r>
          <rPr>
            <sz val="10"/>
            <rFont val="Tahoma"/>
            <family val="2"/>
          </rPr>
          <t>Y01042022-77</t>
        </r>
      </text>
    </comment>
    <comment ref="X1333" authorId="0" shapeId="0" xr:uid="{EB890854-46A9-4E88-BB35-E0039A5E1EFF}">
      <text>
        <r>
          <rPr>
            <sz val="10"/>
            <rFont val="Tahoma"/>
            <family val="2"/>
          </rPr>
          <t>Total Dox Acceptance Amt - Total Paid Amt</t>
        </r>
      </text>
    </comment>
    <comment ref="K1334" authorId="0" shapeId="0" xr:uid="{EA29F44C-C758-49A7-BAF6-ED87084FACCB}">
      <text>
        <r>
          <rPr>
            <sz val="10"/>
            <rFont val="Tahoma"/>
            <family val="2"/>
          </rPr>
          <t>Y01242022-23</t>
        </r>
      </text>
    </comment>
    <comment ref="K1335" authorId="0" shapeId="0" xr:uid="{48E88E31-3DFB-47D5-817A-B374991C0F09}">
      <text>
        <r>
          <rPr>
            <sz val="10"/>
            <rFont val="Tahoma"/>
            <family val="2"/>
          </rPr>
          <t>Y01242022-22</t>
        </r>
      </text>
    </comment>
    <comment ref="X1336" authorId="0" shapeId="0" xr:uid="{367B29DC-25D7-4939-A79B-263B556C8964}">
      <text>
        <r>
          <rPr>
            <sz val="10"/>
            <rFont val="Tahoma"/>
            <family val="2"/>
          </rPr>
          <t>Total Dox Acceptance Amt - Total Paid Amt</t>
        </r>
      </text>
    </comment>
    <comment ref="K1337" authorId="0" shapeId="0" xr:uid="{97C562CC-8910-4E46-9214-A3A5F57BCE57}">
      <text>
        <r>
          <rPr>
            <sz val="10"/>
            <rFont val="Tahoma"/>
            <family val="2"/>
          </rPr>
          <t>Y01242022-27</t>
        </r>
      </text>
    </comment>
    <comment ref="X1338" authorId="0" shapeId="0" xr:uid="{45245124-47F6-48EF-8FF6-CE23D4277CA7}">
      <text>
        <r>
          <rPr>
            <sz val="10"/>
            <rFont val="Tahoma"/>
            <family val="2"/>
          </rPr>
          <t>Total Dox Acceptance Amt - Total Paid Amt</t>
        </r>
      </text>
    </comment>
    <comment ref="K1339" authorId="0" shapeId="0" xr:uid="{1AC8545B-DCED-44EA-AD9C-BAA01E79151F}">
      <text>
        <r>
          <rPr>
            <sz val="10"/>
            <rFont val="Tahoma"/>
            <family val="2"/>
          </rPr>
          <t>Y01242022-29</t>
        </r>
      </text>
    </comment>
    <comment ref="K1340" authorId="0" shapeId="0" xr:uid="{F49692C6-B45B-49E1-BC66-D91A78B6CD44}">
      <text>
        <r>
          <rPr>
            <sz val="10"/>
            <rFont val="Tahoma"/>
            <family val="2"/>
          </rPr>
          <t>Y01242022-29</t>
        </r>
      </text>
    </comment>
    <comment ref="K1341" authorId="0" shapeId="0" xr:uid="{880DFC9E-7329-4DF8-A76A-B1EE5DBFBB62}">
      <text>
        <r>
          <rPr>
            <sz val="10"/>
            <rFont val="Tahoma"/>
            <family val="2"/>
          </rPr>
          <t>Y01242022-30</t>
        </r>
      </text>
    </comment>
    <comment ref="K1342" authorId="0" shapeId="0" xr:uid="{C136E57B-4BE0-4DDE-B607-8C7951643376}">
      <text>
        <r>
          <rPr>
            <sz val="10"/>
            <rFont val="Tahoma"/>
            <family val="2"/>
          </rPr>
          <t>Y01262022-34</t>
        </r>
      </text>
    </comment>
    <comment ref="K1343" authorId="0" shapeId="0" xr:uid="{B5DCAED5-7B0D-4AD7-AB26-D45B96CC4AB3}">
      <text>
        <r>
          <rPr>
            <sz val="10"/>
            <rFont val="Tahoma"/>
            <family val="2"/>
          </rPr>
          <t>Y02022022-50</t>
        </r>
      </text>
    </comment>
    <comment ref="K1344" authorId="0" shapeId="0" xr:uid="{A3F3C104-0DE7-407F-B6E3-380F2D99301B}">
      <text>
        <r>
          <rPr>
            <sz val="10"/>
            <rFont val="Tahoma"/>
            <family val="2"/>
          </rPr>
          <t>Y02022022-52</t>
        </r>
      </text>
    </comment>
    <comment ref="K1345" authorId="0" shapeId="0" xr:uid="{5E2BE7B5-EC63-4CD0-9F2E-28017BEAB204}">
      <text>
        <r>
          <rPr>
            <sz val="10"/>
            <rFont val="Tahoma"/>
            <family val="2"/>
          </rPr>
          <t>Y02022022-52</t>
        </r>
      </text>
    </comment>
    <comment ref="K1346" authorId="0" shapeId="0" xr:uid="{E997F192-0C1D-4123-8DB3-58EF75D641FC}">
      <text>
        <r>
          <rPr>
            <sz val="10"/>
            <rFont val="Tahoma"/>
            <family val="2"/>
          </rPr>
          <t>Y02192022-23</t>
        </r>
      </text>
    </comment>
    <comment ref="K1347" authorId="0" shapeId="0" xr:uid="{506FB796-0097-4235-B364-359E4B3709A9}">
      <text>
        <r>
          <rPr>
            <sz val="10"/>
            <rFont val="Tahoma"/>
            <family val="2"/>
          </rPr>
          <t>Y02192022-22</t>
        </r>
      </text>
    </comment>
    <comment ref="K1348" authorId="0" shapeId="0" xr:uid="{5338E883-2F46-450A-8CE8-A52E45340653}">
      <text>
        <r>
          <rPr>
            <sz val="10"/>
            <rFont val="Tahoma"/>
            <family val="2"/>
          </rPr>
          <t>Y02192022-22</t>
        </r>
      </text>
    </comment>
    <comment ref="K1349" authorId="0" shapeId="0" xr:uid="{64437D47-DFF6-4456-B04B-5BDEFC47E345}">
      <text>
        <r>
          <rPr>
            <sz val="10"/>
            <rFont val="Tahoma"/>
            <family val="2"/>
          </rPr>
          <t>Y02262022-2</t>
        </r>
      </text>
    </comment>
    <comment ref="K1350" authorId="0" shapeId="0" xr:uid="{858DAA84-20F3-40E3-B25E-1DBBB19EC587}">
      <text>
        <r>
          <rPr>
            <sz val="10"/>
            <rFont val="Tahoma"/>
            <family val="2"/>
          </rPr>
          <t>Y02262022-2</t>
        </r>
      </text>
    </comment>
    <comment ref="K1351" authorId="0" shapeId="0" xr:uid="{D093951A-25FF-4E7C-96B5-424D29718C78}">
      <text>
        <r>
          <rPr>
            <sz val="10"/>
            <rFont val="Tahoma"/>
            <family val="2"/>
          </rPr>
          <t>Y02262022-2</t>
        </r>
      </text>
    </comment>
    <comment ref="K1352" authorId="0" shapeId="0" xr:uid="{D2431839-2FF9-43FD-AD13-039C6CF2E3B9}">
      <text>
        <r>
          <rPr>
            <sz val="10"/>
            <rFont val="Tahoma"/>
            <family val="2"/>
          </rPr>
          <t>Y04112022-68</t>
        </r>
      </text>
    </comment>
    <comment ref="K1353" authorId="0" shapeId="0" xr:uid="{AE971316-3445-46D0-9F4A-D82D6C8B5020}">
      <text>
        <r>
          <rPr>
            <sz val="10"/>
            <rFont val="Tahoma"/>
            <family val="2"/>
          </rPr>
          <t>Y04112022-68</t>
        </r>
      </text>
    </comment>
    <comment ref="K1354" authorId="0" shapeId="0" xr:uid="{4F693F25-AA8E-46C9-92FE-FFD871B77647}">
      <text>
        <r>
          <rPr>
            <sz val="10"/>
            <rFont val="Tahoma"/>
            <family val="2"/>
          </rPr>
          <t>Y04112022-66</t>
        </r>
      </text>
    </comment>
    <comment ref="X1355" authorId="0" shapeId="0" xr:uid="{00BB85D2-06B8-48CE-BFE3-4F2BED3362D7}">
      <text>
        <r>
          <rPr>
            <sz val="10"/>
            <rFont val="Tahoma"/>
            <family val="2"/>
          </rPr>
          <t>Total Dox Acceptance Amt - Total Paid Amt</t>
        </r>
      </text>
    </comment>
    <comment ref="K1356" authorId="0" shapeId="0" xr:uid="{E83E132E-2C13-4907-83D2-A6CDCE38B3C3}">
      <text>
        <r>
          <rPr>
            <sz val="10"/>
            <rFont val="Tahoma"/>
            <family val="2"/>
          </rPr>
          <t>Y01242022-31</t>
        </r>
      </text>
    </comment>
    <comment ref="X1357" authorId="0" shapeId="0" xr:uid="{618647F8-F0E1-4DC3-B8A0-1B05AA8D0A70}">
      <text>
        <r>
          <rPr>
            <sz val="10"/>
            <rFont val="Tahoma"/>
            <family val="2"/>
          </rPr>
          <t>Total Dox Acceptance Amt - Total Paid Amt</t>
        </r>
      </text>
    </comment>
    <comment ref="K1358" authorId="0" shapeId="0" xr:uid="{BCA37A8A-B4DD-4ED7-8518-E1F033AFB92F}">
      <text>
        <r>
          <rPr>
            <sz val="10"/>
            <rFont val="Tahoma"/>
            <family val="2"/>
          </rPr>
          <t>Y02032022-54</t>
        </r>
      </text>
    </comment>
    <comment ref="K1359" authorId="0" shapeId="0" xr:uid="{7C6506D6-2104-4932-96D4-4ACE9F378871}">
      <text>
        <r>
          <rPr>
            <sz val="10"/>
            <rFont val="Tahoma"/>
            <family val="2"/>
          </rPr>
          <t>Y02032022-58</t>
        </r>
      </text>
    </comment>
    <comment ref="X1360" authorId="0" shapeId="0" xr:uid="{A8B1A7AE-8721-424F-A12B-D9A30D3855C1}">
      <text>
        <r>
          <rPr>
            <sz val="10"/>
            <rFont val="Tahoma"/>
            <family val="2"/>
          </rPr>
          <t>Total Dox Acceptance Amt - Total Paid Amt</t>
        </r>
      </text>
    </comment>
    <comment ref="K1361" authorId="0" shapeId="0" xr:uid="{E31A6830-A57A-4AE3-BD37-AE96057875F3}">
      <text>
        <r>
          <rPr>
            <sz val="10"/>
            <rFont val="Tahoma"/>
            <family val="2"/>
          </rPr>
          <t>Y01242022-32</t>
        </r>
      </text>
    </comment>
    <comment ref="X1362" authorId="0" shapeId="0" xr:uid="{F5330E50-2C4D-478F-9D79-124E0A4BB1F2}">
      <text>
        <r>
          <rPr>
            <sz val="10"/>
            <rFont val="Tahoma"/>
            <family val="2"/>
          </rPr>
          <t>Total Dox Acceptance Amt - Total Paid Amt</t>
        </r>
      </text>
    </comment>
    <comment ref="K1363" authorId="0" shapeId="0" xr:uid="{286921E0-B9C7-40EF-8BB8-1B8884AF1124}">
      <text>
        <r>
          <rPr>
            <sz val="10"/>
            <rFont val="Tahoma"/>
            <family val="2"/>
          </rPr>
          <t>Y01242022-26</t>
        </r>
      </text>
    </comment>
    <comment ref="X1364" authorId="0" shapeId="0" xr:uid="{BD978DA5-81A9-461C-A875-64FF36A80E3F}">
      <text>
        <r>
          <rPr>
            <sz val="10"/>
            <rFont val="Tahoma"/>
            <family val="2"/>
          </rPr>
          <t>Total Dox Acceptance Amt - Total Paid Amt</t>
        </r>
      </text>
    </comment>
    <comment ref="K1365" authorId="0" shapeId="0" xr:uid="{7D962D08-4075-4C7B-9F75-3853C3976ADB}">
      <text>
        <r>
          <rPr>
            <sz val="10"/>
            <rFont val="Tahoma"/>
            <family val="2"/>
          </rPr>
          <t>Y01262022-35</t>
        </r>
      </text>
    </comment>
    <comment ref="X1366" authorId="0" shapeId="0" xr:uid="{0303A00B-3670-42F7-AD19-9CC648EC5549}">
      <text>
        <r>
          <rPr>
            <sz val="10"/>
            <rFont val="Tahoma"/>
            <family val="2"/>
          </rPr>
          <t>Total Dox Acceptance Amt - Total Paid Amt</t>
        </r>
      </text>
    </comment>
    <comment ref="K1367" authorId="0" shapeId="0" xr:uid="{9B57F338-5343-4F8A-9696-9D3E1D2831B3}">
      <text>
        <r>
          <rPr>
            <sz val="10"/>
            <rFont val="Tahoma"/>
            <family val="2"/>
          </rPr>
          <t>Y01262022-36</t>
        </r>
      </text>
    </comment>
    <comment ref="X1368" authorId="0" shapeId="0" xr:uid="{B8AE4723-E377-454F-8CD4-D1030484730A}">
      <text>
        <r>
          <rPr>
            <sz val="10"/>
            <rFont val="Tahoma"/>
            <family val="2"/>
          </rPr>
          <t>Total Dox Acceptance Amt - Total Paid Amt</t>
        </r>
      </text>
    </comment>
    <comment ref="K1369" authorId="0" shapeId="0" xr:uid="{237BB84A-D629-4752-A0A8-06CAEBBB29EF}">
      <text>
        <r>
          <rPr>
            <sz val="10"/>
            <rFont val="Tahoma"/>
            <family val="2"/>
          </rPr>
          <t>Y02032022-56</t>
        </r>
      </text>
    </comment>
    <comment ref="K1370" authorId="0" shapeId="0" xr:uid="{D28EF1B6-C85E-47C6-912A-AC15D75BC970}">
      <text>
        <r>
          <rPr>
            <sz val="10"/>
            <rFont val="Tahoma"/>
            <family val="2"/>
          </rPr>
          <t>Y02192022-25</t>
        </r>
      </text>
    </comment>
    <comment ref="K1371" authorId="0" shapeId="0" xr:uid="{3F7EDD34-ED93-4059-9C65-643C74A27FED}">
      <text>
        <r>
          <rPr>
            <sz val="10"/>
            <rFont val="Tahoma"/>
            <family val="2"/>
          </rPr>
          <t>Y02032022-56</t>
        </r>
      </text>
    </comment>
    <comment ref="K1372" authorId="0" shapeId="0" xr:uid="{17DFD708-397E-4A69-A5E9-3EA2932E85D3}">
      <text>
        <r>
          <rPr>
            <sz val="10"/>
            <rFont val="Tahoma"/>
            <family val="2"/>
          </rPr>
          <t>Y02192022-25</t>
        </r>
      </text>
    </comment>
    <comment ref="X1373" authorId="0" shapeId="0" xr:uid="{5394C551-22FB-4998-B66C-2D28E5994D82}">
      <text>
        <r>
          <rPr>
            <sz val="10"/>
            <rFont val="Tahoma"/>
            <family val="2"/>
          </rPr>
          <t>Total Dox Acceptance Amt - Total Paid Amt</t>
        </r>
      </text>
    </comment>
    <comment ref="K1374" authorId="0" shapeId="0" xr:uid="{BDE2787C-7296-4159-B833-D5A2B7FA2969}">
      <text>
        <r>
          <rPr>
            <sz val="10"/>
            <rFont val="Tahoma"/>
            <family val="2"/>
          </rPr>
          <t>Y02202022-15</t>
        </r>
      </text>
    </comment>
    <comment ref="X1375" authorId="0" shapeId="0" xr:uid="{F344C246-7DF2-4B9A-B2D4-8C0CBF586651}">
      <text>
        <r>
          <rPr>
            <sz val="10"/>
            <rFont val="Tahoma"/>
            <family val="2"/>
          </rPr>
          <t>Total Dox Acceptance Amt - Total Paid Amt</t>
        </r>
      </text>
    </comment>
    <comment ref="K1376" authorId="0" shapeId="0" xr:uid="{0C999207-F66E-4AE3-90E5-D28251F3253F}">
      <text>
        <r>
          <rPr>
            <sz val="10"/>
            <rFont val="Tahoma"/>
            <family val="2"/>
          </rPr>
          <t>Y02022022-53</t>
        </r>
      </text>
    </comment>
    <comment ref="K1377" authorId="0" shapeId="0" xr:uid="{4243821A-066E-4003-915E-D0CF2D151709}">
      <text>
        <r>
          <rPr>
            <sz val="10"/>
            <rFont val="Tahoma"/>
            <family val="2"/>
          </rPr>
          <t>Y02192022-11</t>
        </r>
      </text>
    </comment>
    <comment ref="X1378" authorId="0" shapeId="0" xr:uid="{76A617FC-494F-4B3F-81BB-1D058B5828CF}">
      <text>
        <r>
          <rPr>
            <sz val="10"/>
            <rFont val="Tahoma"/>
            <family val="2"/>
          </rPr>
          <t>Total Dox Acceptance Amt - Total Paid Amt</t>
        </r>
      </text>
    </comment>
    <comment ref="K1379" authorId="0" shapeId="0" xr:uid="{14B6F494-59F2-48BE-8380-DD0DD9831F13}">
      <text>
        <r>
          <rPr>
            <sz val="10"/>
            <rFont val="Tahoma"/>
            <family val="2"/>
          </rPr>
          <t>Y02192022-27</t>
        </r>
      </text>
    </comment>
    <comment ref="K1380" authorId="0" shapeId="0" xr:uid="{CEA5E778-6739-4293-B0F4-4ECB146BDC67}">
      <text>
        <r>
          <rPr>
            <sz val="10"/>
            <rFont val="Tahoma"/>
            <family val="2"/>
          </rPr>
          <t>Y02192022-12</t>
        </r>
      </text>
    </comment>
    <comment ref="K1381" authorId="0" shapeId="0" xr:uid="{8251F56D-7D3F-4A51-AF07-EE631CE84470}">
      <text>
        <r>
          <rPr>
            <sz val="10"/>
            <rFont val="Tahoma"/>
            <family val="2"/>
          </rPr>
          <t>Y04112022-19</t>
        </r>
      </text>
    </comment>
    <comment ref="K1382" authorId="0" shapeId="0" xr:uid="{FD04513F-9A31-4B27-9812-D8799C614DBF}">
      <text>
        <r>
          <rPr>
            <sz val="10"/>
            <rFont val="Tahoma"/>
            <family val="2"/>
          </rPr>
          <t>Y04112022-21</t>
        </r>
      </text>
    </comment>
    <comment ref="X1383" authorId="0" shapeId="0" xr:uid="{3BBF5649-EEC5-427A-9B7D-31D5D1E89487}">
      <text>
        <r>
          <rPr>
            <sz val="10"/>
            <rFont val="Tahoma"/>
            <family val="2"/>
          </rPr>
          <t>Total Dox Acceptance Amt - Total Paid Amt</t>
        </r>
      </text>
    </comment>
    <comment ref="K1384" authorId="0" shapeId="0" xr:uid="{842D1A4C-FD34-44D6-9778-E74EDB0F1671}">
      <text>
        <r>
          <rPr>
            <sz val="10"/>
            <rFont val="Tahoma"/>
            <family val="2"/>
          </rPr>
          <t>Y01262022-37</t>
        </r>
      </text>
    </comment>
    <comment ref="X1385" authorId="0" shapeId="0" xr:uid="{9C7759AF-C89A-4776-AB94-99FDAAFF018F}">
      <text>
        <r>
          <rPr>
            <sz val="10"/>
            <rFont val="Tahoma"/>
            <family val="2"/>
          </rPr>
          <t>Total Dox Acceptance Amt - Total Paid Amt</t>
        </r>
      </text>
    </comment>
    <comment ref="K1386" authorId="0" shapeId="0" xr:uid="{97B6A8C0-F77A-4479-B0AD-9EFEFFBC1403}">
      <text>
        <r>
          <rPr>
            <sz val="10"/>
            <rFont val="Tahoma"/>
            <family val="2"/>
          </rPr>
          <t>Y02192022-26</t>
        </r>
      </text>
    </comment>
    <comment ref="K1387" authorId="0" shapeId="0" xr:uid="{B9990FA9-721B-48A7-B414-A032FC250328}">
      <text>
        <r>
          <rPr>
            <sz val="10"/>
            <rFont val="Tahoma"/>
            <family val="2"/>
          </rPr>
          <t>Y04112022-17</t>
        </r>
      </text>
    </comment>
    <comment ref="X1388" authorId="0" shapeId="0" xr:uid="{04580252-4307-4B62-A7C7-F5B94CF898B2}">
      <text>
        <r>
          <rPr>
            <sz val="10"/>
            <rFont val="Tahoma"/>
            <family val="2"/>
          </rPr>
          <t>Total Dox Acceptance Amt - Total Paid Amt</t>
        </r>
      </text>
    </comment>
    <comment ref="K1389" authorId="0" shapeId="0" xr:uid="{754DC090-A9E5-48F2-8E71-8A836A929D5E}">
      <text>
        <r>
          <rPr>
            <sz val="10"/>
            <rFont val="Tahoma"/>
            <family val="2"/>
          </rPr>
          <t>Y02192022-18</t>
        </r>
      </text>
    </comment>
    <comment ref="X1390" authorId="0" shapeId="0" xr:uid="{8346896A-F80B-4406-8B34-A659A3E1C946}">
      <text>
        <r>
          <rPr>
            <sz val="10"/>
            <rFont val="Tahoma"/>
            <family val="2"/>
          </rPr>
          <t>Total Dox Acceptance Amt - Total Paid Amt</t>
        </r>
      </text>
    </comment>
    <comment ref="K1391" authorId="0" shapeId="0" xr:uid="{24C41235-6B64-4981-8AF3-5008BBF7565C}">
      <text>
        <r>
          <rPr>
            <sz val="10"/>
            <rFont val="Tahoma"/>
            <family val="2"/>
          </rPr>
          <t>Y02262022-4</t>
        </r>
      </text>
    </comment>
    <comment ref="X1392" authorId="0" shapeId="0" xr:uid="{63CE7D94-5C83-43EC-82D7-78E702EFF84F}">
      <text>
        <r>
          <rPr>
            <sz val="10"/>
            <rFont val="Tahoma"/>
            <family val="2"/>
          </rPr>
          <t>Total Dox Acceptance Amt - Total Paid Amt</t>
        </r>
      </text>
    </comment>
    <comment ref="K1393" authorId="0" shapeId="0" xr:uid="{991909B4-725A-4AB9-86E5-BB68B106BF28}">
      <text>
        <r>
          <rPr>
            <sz val="10"/>
            <rFont val="Tahoma"/>
            <family val="2"/>
          </rPr>
          <t>Y03032022-11</t>
        </r>
      </text>
    </comment>
    <comment ref="K1394" authorId="0" shapeId="0" xr:uid="{B302CC24-204F-4781-BFD1-857A7BC81B3B}">
      <text>
        <r>
          <rPr>
            <sz val="10"/>
            <rFont val="Tahoma"/>
            <family val="2"/>
          </rPr>
          <t>Y03032022-15</t>
        </r>
      </text>
    </comment>
    <comment ref="X1395" authorId="0" shapeId="0" xr:uid="{445755AC-AB4C-42D2-98FD-2A0CA0A69800}">
      <text>
        <r>
          <rPr>
            <sz val="10"/>
            <rFont val="Tahoma"/>
            <family val="2"/>
          </rPr>
          <t>Total Dox Acceptance Amt - Total Paid Amt</t>
        </r>
      </text>
    </comment>
    <comment ref="K1396" authorId="0" shapeId="0" xr:uid="{410919FB-DB05-4370-AEDC-681C2F4F2449}">
      <text>
        <r>
          <rPr>
            <sz val="10"/>
            <rFont val="Tahoma"/>
            <family val="2"/>
          </rPr>
          <t>Y04112022-31</t>
        </r>
      </text>
    </comment>
    <comment ref="X1397" authorId="0" shapeId="0" xr:uid="{C56E2C67-6CE9-4096-B9A6-60E85F7BC8C3}">
      <text>
        <r>
          <rPr>
            <sz val="10"/>
            <rFont val="Tahoma"/>
            <family val="2"/>
          </rPr>
          <t>Total Dox Acceptance Amt - Total Paid Amt</t>
        </r>
      </text>
    </comment>
    <comment ref="K1398" authorId="0" shapeId="0" xr:uid="{4296D881-81E9-42D5-B50E-32C797BBC689}">
      <text>
        <r>
          <rPr>
            <sz val="10"/>
            <rFont val="Tahoma"/>
            <family val="2"/>
          </rPr>
          <t>Y02262022-6</t>
        </r>
      </text>
    </comment>
    <comment ref="X1399" authorId="0" shapeId="0" xr:uid="{FC1C915B-43DB-49B5-A63E-789451A66F8E}">
      <text>
        <r>
          <rPr>
            <sz val="10"/>
            <rFont val="Tahoma"/>
            <family val="2"/>
          </rPr>
          <t>Total Dox Acceptance Amt - Total Paid Amt</t>
        </r>
      </text>
    </comment>
    <comment ref="K1400" authorId="0" shapeId="0" xr:uid="{E961054D-F0C9-4227-9DCA-3DE0269ABB09}">
      <text>
        <r>
          <rPr>
            <sz val="10"/>
            <rFont val="Tahoma"/>
            <family val="2"/>
          </rPr>
          <t>Y04112022-36</t>
        </r>
      </text>
    </comment>
    <comment ref="X1401" authorId="0" shapeId="0" xr:uid="{6BC13BD0-9E87-45DD-A00F-7156267A19C1}">
      <text>
        <r>
          <rPr>
            <sz val="10"/>
            <rFont val="Tahoma"/>
            <family val="2"/>
          </rPr>
          <t>Total Dox Acceptance Amt - Total Paid Amt</t>
        </r>
      </text>
    </comment>
    <comment ref="K1402" authorId="0" shapeId="0" xr:uid="{AB6AA729-435E-43BE-9F59-429FEE7F6F4F}">
      <text>
        <r>
          <rPr>
            <sz val="10"/>
            <rFont val="Tahoma"/>
            <family val="2"/>
          </rPr>
          <t>Y03032022-16</t>
        </r>
      </text>
    </comment>
    <comment ref="X1403" authorId="0" shapeId="0" xr:uid="{11663323-698F-43A7-AE98-3744CC1BB5E1}">
      <text>
        <r>
          <rPr>
            <sz val="10"/>
            <rFont val="Tahoma"/>
            <family val="2"/>
          </rPr>
          <t>Total Dox Acceptance Amt - Total Paid Amt</t>
        </r>
      </text>
    </comment>
    <comment ref="K1404" authorId="0" shapeId="0" xr:uid="{6DD68D83-C391-4C6C-B160-A61B4109745A}">
      <text>
        <r>
          <rPr>
            <sz val="10"/>
            <rFont val="Tahoma"/>
            <family val="2"/>
          </rPr>
          <t>Y04112022-40</t>
        </r>
      </text>
    </comment>
    <comment ref="X1405" authorId="0" shapeId="0" xr:uid="{A82D18C9-171C-4636-BBF0-A06699A98571}">
      <text>
        <r>
          <rPr>
            <sz val="10"/>
            <rFont val="Tahoma"/>
            <family val="2"/>
          </rPr>
          <t>Total Dox Acceptance Amt - Total Paid Amt</t>
        </r>
      </text>
    </comment>
    <comment ref="K1406" authorId="0" shapeId="0" xr:uid="{5D1EC011-A118-447E-A2C5-B60059D3E67E}">
      <text>
        <r>
          <rPr>
            <sz val="10"/>
            <rFont val="Tahoma"/>
            <family val="2"/>
          </rPr>
          <t>Y04112022-37</t>
        </r>
      </text>
    </comment>
    <comment ref="X1407" authorId="0" shapeId="0" xr:uid="{CF43CC47-C8D2-489D-A789-CA431294F51C}">
      <text>
        <r>
          <rPr>
            <sz val="10"/>
            <rFont val="Tahoma"/>
            <family val="2"/>
          </rPr>
          <t>Total Dox Acceptance Amt - Total Paid Amt</t>
        </r>
      </text>
    </comment>
    <comment ref="K1408" authorId="0" shapeId="0" xr:uid="{7F93B97B-EDB8-4DFF-9CD6-6F54B0B77F78}">
      <text>
        <r>
          <rPr>
            <sz val="10"/>
            <rFont val="Tahoma"/>
            <family val="2"/>
          </rPr>
          <t>Y04112022-45</t>
        </r>
      </text>
    </comment>
    <comment ref="K1409" authorId="0" shapeId="0" xr:uid="{679D5068-0580-4DF3-A7FE-5FC3C6E4C4A9}">
      <text>
        <r>
          <rPr>
            <sz val="10"/>
            <rFont val="Tahoma"/>
            <family val="2"/>
          </rPr>
          <t>Y05102022-31</t>
        </r>
      </text>
    </comment>
    <comment ref="K1410" authorId="0" shapeId="0" xr:uid="{6AD5C9D9-E1C9-4076-A38C-5F1FBBBA5CE1}">
      <text>
        <r>
          <rPr>
            <sz val="10"/>
            <rFont val="Tahoma"/>
            <family val="2"/>
          </rPr>
          <t>Y05102022-32</t>
        </r>
      </text>
    </comment>
    <comment ref="X1411" authorId="0" shapeId="0" xr:uid="{35AB4A18-23A5-421B-A7CA-FE87609F1808}">
      <text>
        <r>
          <rPr>
            <sz val="10"/>
            <rFont val="Tahoma"/>
            <family val="2"/>
          </rPr>
          <t>Total Dox Acceptance Amt - Total Paid Amt</t>
        </r>
      </text>
    </comment>
    <comment ref="K1412" authorId="0" shapeId="0" xr:uid="{528FEDA3-30DC-4183-AAD7-C124D3CF5A59}">
      <text>
        <r>
          <rPr>
            <sz val="10"/>
            <rFont val="Tahoma"/>
            <family val="2"/>
          </rPr>
          <t>Y04122022-76</t>
        </r>
      </text>
    </comment>
    <comment ref="K1413" authorId="0" shapeId="0" xr:uid="{E6BC1B47-CA5F-4063-B99B-8A2A0322572A}">
      <text>
        <r>
          <rPr>
            <sz val="10"/>
            <rFont val="Tahoma"/>
            <family val="2"/>
          </rPr>
          <t>Y06132022-141</t>
        </r>
      </text>
    </comment>
    <comment ref="X1414" authorId="0" shapeId="0" xr:uid="{7751804A-8E97-4388-A024-83181E41BEDC}">
      <text>
        <r>
          <rPr>
            <sz val="10"/>
            <rFont val="Tahoma"/>
            <family val="2"/>
          </rPr>
          <t>Total Dox Acceptance Amt - Total Paid Amt</t>
        </r>
      </text>
    </comment>
    <comment ref="K1415" authorId="0" shapeId="0" xr:uid="{D1692F2E-15F2-4FA0-90B5-5FA070F3855E}">
      <text>
        <r>
          <rPr>
            <sz val="10"/>
            <rFont val="Tahoma"/>
            <family val="2"/>
          </rPr>
          <t>Y02192022-29</t>
        </r>
      </text>
    </comment>
    <comment ref="K1416" authorId="0" shapeId="0" xr:uid="{26B36D2F-64D7-4EA6-BB17-768C4DC60741}">
      <text>
        <r>
          <rPr>
            <sz val="10"/>
            <rFont val="Tahoma"/>
            <family val="2"/>
          </rPr>
          <t>Y02192022-28</t>
        </r>
      </text>
    </comment>
    <comment ref="K1417" authorId="0" shapeId="0" xr:uid="{B07C3BDA-E00A-4617-9760-F822C6B57283}">
      <text>
        <r>
          <rPr>
            <sz val="10"/>
            <rFont val="Tahoma"/>
            <family val="2"/>
          </rPr>
          <t>Y02262022-3</t>
        </r>
      </text>
    </comment>
    <comment ref="K1418" authorId="0" shapeId="0" xr:uid="{844944CB-0D2F-4BA8-98E0-7C3FEEBF85CC}">
      <text>
        <r>
          <rPr>
            <sz val="10"/>
            <rFont val="Tahoma"/>
            <family val="2"/>
          </rPr>
          <t>Y04112022-29</t>
        </r>
      </text>
    </comment>
    <comment ref="X1419" authorId="0" shapeId="0" xr:uid="{86A3223A-AEBF-48CD-AA20-A253446E05AC}">
      <text>
        <r>
          <rPr>
            <sz val="10"/>
            <rFont val="Tahoma"/>
            <family val="2"/>
          </rPr>
          <t>Total Dox Acceptance Amt - Total Paid Amt</t>
        </r>
      </text>
    </comment>
    <comment ref="K1420" authorId="0" shapeId="0" xr:uid="{4D83EF31-B3E4-41DE-AF73-EB6B1C1A1F06}">
      <text>
        <r>
          <rPr>
            <sz val="10"/>
            <rFont val="Tahoma"/>
            <family val="2"/>
          </rPr>
          <t>Y04112022-57</t>
        </r>
      </text>
    </comment>
    <comment ref="K1421" authorId="0" shapeId="0" xr:uid="{703B6B78-A7B1-40B1-B38D-1E4A04C99F08}">
      <text>
        <r>
          <rPr>
            <sz val="10"/>
            <rFont val="Tahoma"/>
            <family val="2"/>
          </rPr>
          <t>Y05102022-34</t>
        </r>
      </text>
    </comment>
    <comment ref="X1422" authorId="0" shapeId="0" xr:uid="{7018B6DD-534C-4BAC-94D6-5736B4DA23F0}">
      <text>
        <r>
          <rPr>
            <sz val="10"/>
            <rFont val="Tahoma"/>
            <family val="2"/>
          </rPr>
          <t>Total Dox Acceptance Amt - Total Paid Amt</t>
        </r>
      </text>
    </comment>
    <comment ref="K1423" authorId="0" shapeId="0" xr:uid="{40FE4846-62E0-4782-BB8C-D332C741D5D2}">
      <text>
        <r>
          <rPr>
            <sz val="10"/>
            <rFont val="Tahoma"/>
            <family val="2"/>
          </rPr>
          <t>Y04112022-42</t>
        </r>
      </text>
    </comment>
    <comment ref="X1424" authorId="0" shapeId="0" xr:uid="{547EBA5F-6F54-4CEA-BDF1-4AC251FDE0D6}">
      <text>
        <r>
          <rPr>
            <sz val="10"/>
            <rFont val="Tahoma"/>
            <family val="2"/>
          </rPr>
          <t>Total Dox Acceptance Amt - Total Paid Amt</t>
        </r>
      </text>
    </comment>
    <comment ref="K1425" authorId="0" shapeId="0" xr:uid="{8556DDC2-AC04-4E59-AC2B-E507BD84C230}">
      <text>
        <r>
          <rPr>
            <sz val="10"/>
            <rFont val="Tahoma"/>
            <family val="2"/>
          </rPr>
          <t>Y04112022-49</t>
        </r>
      </text>
    </comment>
    <comment ref="K1426" authorId="0" shapeId="0" xr:uid="{CC149A14-828E-4ACB-BDEF-A6810ABAE8D7}">
      <text>
        <r>
          <rPr>
            <sz val="10"/>
            <rFont val="Tahoma"/>
            <family val="2"/>
          </rPr>
          <t>Y05102022-33</t>
        </r>
      </text>
    </comment>
    <comment ref="K1427" authorId="0" shapeId="0" xr:uid="{C66DB3FA-25BC-482F-B2FB-2A38C3F13895}">
      <text>
        <r>
          <rPr>
            <sz val="10"/>
            <rFont val="Tahoma"/>
            <family val="2"/>
          </rPr>
          <t>Y05102022-33</t>
        </r>
      </text>
    </comment>
    <comment ref="X1428" authorId="0" shapeId="0" xr:uid="{0DD42B3E-E820-419D-A225-B8371E9D1075}">
      <text>
        <r>
          <rPr>
            <sz val="10"/>
            <rFont val="Tahoma"/>
            <family val="2"/>
          </rPr>
          <t>Total Dox Acceptance Amt - Total Paid Amt</t>
        </r>
      </text>
    </comment>
    <comment ref="K1429" authorId="0" shapeId="0" xr:uid="{52E052CD-4680-4302-BC34-8E2E8F47D6D5}">
      <text>
        <r>
          <rPr>
            <sz val="10"/>
            <rFont val="Tahoma"/>
            <family val="2"/>
          </rPr>
          <t>Y04112022-52</t>
        </r>
      </text>
    </comment>
    <comment ref="K1430" authorId="0" shapeId="0" xr:uid="{5B3D1DE4-9882-4BCA-AEBA-45CC617DED97}">
      <text>
        <r>
          <rPr>
            <sz val="10"/>
            <rFont val="Tahoma"/>
            <family val="2"/>
          </rPr>
          <t>Y04112022-52</t>
        </r>
      </text>
    </comment>
    <comment ref="K1431" authorId="0" shapeId="0" xr:uid="{30E3001F-873E-4DB7-8C12-8E4C4C4D237E}">
      <text>
        <r>
          <rPr>
            <sz val="10"/>
            <rFont val="Tahoma"/>
            <family val="2"/>
          </rPr>
          <t>Y04112022-52</t>
        </r>
      </text>
    </comment>
    <comment ref="K1432" authorId="0" shapeId="0" xr:uid="{4F5C527F-4F93-4AD5-8807-72D99CF8C6F8}">
      <text>
        <r>
          <rPr>
            <sz val="10"/>
            <rFont val="Tahoma"/>
            <family val="2"/>
          </rPr>
          <t>Y06132022-143</t>
        </r>
      </text>
    </comment>
    <comment ref="K1433" authorId="0" shapeId="0" xr:uid="{4A18B5A1-B8F2-4CCC-8B82-94986E27BE23}">
      <text>
        <r>
          <rPr>
            <sz val="10"/>
            <rFont val="Tahoma"/>
            <family val="2"/>
          </rPr>
          <t>Y06132022-142</t>
        </r>
      </text>
    </comment>
    <comment ref="X1434" authorId="0" shapeId="0" xr:uid="{1FB15E9D-9714-4E0E-A61F-7DF4CF79D3FB}">
      <text>
        <r>
          <rPr>
            <sz val="10"/>
            <rFont val="Tahoma"/>
            <family val="2"/>
          </rPr>
          <t>Total Dox Acceptance Amt - Total Paid Amt</t>
        </r>
      </text>
    </comment>
    <comment ref="K1435" authorId="0" shapeId="0" xr:uid="{909BADB7-43D9-473C-9D85-AF939033AB1A}">
      <text>
        <r>
          <rPr>
            <sz val="10"/>
            <rFont val="Tahoma"/>
            <family val="2"/>
          </rPr>
          <t>Y04112022-48</t>
        </r>
      </text>
    </comment>
    <comment ref="K1436" authorId="0" shapeId="0" xr:uid="{EE3BCF38-7E80-42CA-ADD1-AC610F111FFF}">
      <text>
        <r>
          <rPr>
            <sz val="10"/>
            <rFont val="Tahoma"/>
            <family val="2"/>
          </rPr>
          <t>Y04112022-46</t>
        </r>
      </text>
    </comment>
    <comment ref="X1437" authorId="0" shapeId="0" xr:uid="{D246E095-3D15-4E44-BDA0-B10D5E308655}">
      <text>
        <r>
          <rPr>
            <sz val="10"/>
            <rFont val="Tahoma"/>
            <family val="2"/>
          </rPr>
          <t>Total Dox Acceptance Amt - Total Paid Amt</t>
        </r>
      </text>
    </comment>
    <comment ref="K1438" authorId="0" shapeId="0" xr:uid="{D27F579C-FC77-43B2-9AFA-426E79468926}">
      <text>
        <r>
          <rPr>
            <sz val="10"/>
            <rFont val="Tahoma"/>
            <family val="2"/>
          </rPr>
          <t>Y04112022-56</t>
        </r>
      </text>
    </comment>
    <comment ref="X1439" authorId="0" shapeId="0" xr:uid="{A0C28ED4-0D6D-49FE-BE46-418322564342}">
      <text>
        <r>
          <rPr>
            <sz val="10"/>
            <rFont val="Tahoma"/>
            <family val="2"/>
          </rPr>
          <t>Total Dox Acceptance Amt - Total Paid Amt</t>
        </r>
      </text>
    </comment>
    <comment ref="K1440" authorId="0" shapeId="0" xr:uid="{0AACDD8E-D87B-410F-B757-2C0CB906917D}">
      <text>
        <r>
          <rPr>
            <sz val="10"/>
            <rFont val="Tahoma"/>
            <family val="2"/>
          </rPr>
          <t>Y05102022-35</t>
        </r>
      </text>
    </comment>
    <comment ref="X1441" authorId="0" shapeId="0" xr:uid="{6D7732DF-A12A-4FDA-8F5E-90D51343DF2B}">
      <text>
        <r>
          <rPr>
            <sz val="10"/>
            <rFont val="Tahoma"/>
            <family val="2"/>
          </rPr>
          <t>Total Dox Acceptance Amt - Total Paid Amt</t>
        </r>
      </text>
    </comment>
    <comment ref="K1442" authorId="0" shapeId="0" xr:uid="{1DCC600B-9D8F-43A4-867A-B73D55F5DE19}">
      <text>
        <r>
          <rPr>
            <sz val="10"/>
            <rFont val="Tahoma"/>
            <family val="2"/>
          </rPr>
          <t>Y05102022-39</t>
        </r>
      </text>
    </comment>
    <comment ref="K1443" authorId="0" shapeId="0" xr:uid="{D33945AF-CBC4-48B4-BC1F-D3B0EA441142}">
      <text>
        <r>
          <rPr>
            <sz val="10"/>
            <rFont val="Tahoma"/>
            <family val="2"/>
          </rPr>
          <t>Y05102022-40</t>
        </r>
      </text>
    </comment>
    <comment ref="K1444" authorId="0" shapeId="0" xr:uid="{649A49B8-7837-40FC-A782-E968CD73DCDB}">
      <text>
        <r>
          <rPr>
            <sz val="10"/>
            <rFont val="Tahoma"/>
            <family val="2"/>
          </rPr>
          <t>Y06132022-145</t>
        </r>
      </text>
    </comment>
    <comment ref="X1445" authorId="0" shapeId="0" xr:uid="{CD040141-CA84-4B7B-A49F-6D681F93B897}">
      <text>
        <r>
          <rPr>
            <sz val="10"/>
            <rFont val="Tahoma"/>
            <family val="2"/>
          </rPr>
          <t>Total Dox Acceptance Amt - Total Paid Amt</t>
        </r>
      </text>
    </comment>
    <comment ref="K1446" authorId="0" shapeId="0" xr:uid="{1D8536EF-56E1-4720-877F-BFA8842E4E23}">
      <text>
        <r>
          <rPr>
            <sz val="10"/>
            <rFont val="Tahoma"/>
            <family val="2"/>
          </rPr>
          <t>Y05102022-37</t>
        </r>
      </text>
    </comment>
    <comment ref="K1447" authorId="0" shapeId="0" xr:uid="{C5664034-3D22-4A4F-A2FE-534962301368}">
      <text>
        <r>
          <rPr>
            <sz val="10"/>
            <rFont val="Tahoma"/>
            <family val="2"/>
          </rPr>
          <t>Y06132022-144</t>
        </r>
      </text>
    </comment>
    <comment ref="K1448" authorId="0" shapeId="0" xr:uid="{853E2E84-68F8-4D5B-B6EA-0FD69E3203A5}">
      <text>
        <r>
          <rPr>
            <sz val="10"/>
            <rFont val="Tahoma"/>
            <family val="2"/>
          </rPr>
          <t>Y06132022-144</t>
        </r>
      </text>
    </comment>
    <comment ref="X1449" authorId="0" shapeId="0" xr:uid="{0331DF94-1C82-4070-BFFA-EFC06DA893BA}">
      <text>
        <r>
          <rPr>
            <sz val="10"/>
            <rFont val="Tahoma"/>
            <family val="2"/>
          </rPr>
          <t>Total Dox Acceptance Amt - Total Paid Amt</t>
        </r>
      </text>
    </comment>
    <comment ref="K1450" authorId="0" shapeId="0" xr:uid="{5287B0D7-28B0-4245-9168-A7277E03FE58}">
      <text>
        <r>
          <rPr>
            <sz val="10"/>
            <rFont val="Tahoma"/>
            <family val="2"/>
          </rPr>
          <t>Y04112022-60</t>
        </r>
      </text>
    </comment>
    <comment ref="K1451" authorId="0" shapeId="0" xr:uid="{83F52037-F6B5-4E7A-8731-737CB69C4F2A}">
      <text>
        <r>
          <rPr>
            <sz val="10"/>
            <rFont val="Tahoma"/>
            <family val="2"/>
          </rPr>
          <t>Y04112022-62</t>
        </r>
      </text>
    </comment>
    <comment ref="K1452" authorId="0" shapeId="0" xr:uid="{C8B8F3F5-3EF9-4605-BEC4-4DC3AA11B302}">
      <text>
        <r>
          <rPr>
            <sz val="10"/>
            <rFont val="Tahoma"/>
            <family val="2"/>
          </rPr>
          <t>Y05102022-38</t>
        </r>
      </text>
    </comment>
    <comment ref="X1453" authorId="0" shapeId="0" xr:uid="{560B15A7-AC5F-46B8-AC3C-BC7CE9635EC8}">
      <text>
        <r>
          <rPr>
            <sz val="10"/>
            <rFont val="Tahoma"/>
            <family val="2"/>
          </rPr>
          <t>Total Dox Acceptance Amt - Total Paid Amt</t>
        </r>
      </text>
    </comment>
    <comment ref="K1454" authorId="0" shapeId="0" xr:uid="{9C628F07-A47F-4D45-AD78-7AFE12168026}">
      <text>
        <r>
          <rPr>
            <sz val="10"/>
            <rFont val="Tahoma"/>
            <family val="2"/>
          </rPr>
          <t>Y04112022-59</t>
        </r>
      </text>
    </comment>
    <comment ref="X1455" authorId="0" shapeId="0" xr:uid="{D00FF366-C094-457E-9BA6-9492DF8B2431}">
      <text>
        <r>
          <rPr>
            <sz val="10"/>
            <rFont val="Tahoma"/>
            <family val="2"/>
          </rPr>
          <t>Total Dox Acceptance Amt - Total Paid Amt</t>
        </r>
      </text>
    </comment>
    <comment ref="K1456" authorId="0" shapeId="0" xr:uid="{0C24AE6A-5896-41E1-85FE-4359AF4257DF}">
      <text>
        <r>
          <rPr>
            <sz val="10"/>
            <rFont val="Tahoma"/>
            <family val="2"/>
          </rPr>
          <t>Y04112022-54</t>
        </r>
      </text>
    </comment>
    <comment ref="X1457" authorId="0" shapeId="0" xr:uid="{FD6AF551-61D1-4298-8B57-35A7DC794DCC}">
      <text>
        <r>
          <rPr>
            <sz val="10"/>
            <rFont val="Tahoma"/>
            <family val="2"/>
          </rPr>
          <t>Total Dox Acceptance Amt - Total Paid Amt</t>
        </r>
      </text>
    </comment>
    <comment ref="K1458" authorId="0" shapeId="0" xr:uid="{25966A40-EA38-43B3-BBDC-C456EBC7A4AB}">
      <text>
        <r>
          <rPr>
            <sz val="10"/>
            <rFont val="Tahoma"/>
            <family val="2"/>
          </rPr>
          <t>Y05102022-42</t>
        </r>
      </text>
    </comment>
    <comment ref="K1459" authorId="0" shapeId="0" xr:uid="{78AFF9EE-C473-4D48-9D5B-94B6507973CC}">
      <text>
        <r>
          <rPr>
            <sz val="10"/>
            <rFont val="Tahoma"/>
            <family val="2"/>
          </rPr>
          <t>Y06132022-146</t>
        </r>
      </text>
    </comment>
    <comment ref="K1460" authorId="0" shapeId="0" xr:uid="{908F4CEE-7CBF-4CB4-9A58-FCD326251854}">
      <text>
        <r>
          <rPr>
            <sz val="10"/>
            <rFont val="Tahoma"/>
            <family val="2"/>
          </rPr>
          <t>Y06142022-12</t>
        </r>
      </text>
    </comment>
    <comment ref="K1461" authorId="0" shapeId="0" xr:uid="{2A436BB7-F002-4C7E-9ADB-EA7E6FD89011}">
      <text>
        <r>
          <rPr>
            <sz val="10"/>
            <rFont val="Tahoma"/>
            <family val="2"/>
          </rPr>
          <t>Y06132022-147</t>
        </r>
      </text>
    </comment>
    <comment ref="X1462" authorId="0" shapeId="0" xr:uid="{124E1F6E-CA5A-4B1D-972A-BBD57F2811D1}">
      <text>
        <r>
          <rPr>
            <sz val="10"/>
            <rFont val="Tahoma"/>
            <family val="2"/>
          </rPr>
          <t>Total Dox Acceptance Amt - Total Paid Amt</t>
        </r>
      </text>
    </comment>
    <comment ref="K1463" authorId="0" shapeId="0" xr:uid="{2B501D71-F52C-44EA-A91A-D625FA4401C1}">
      <text>
        <r>
          <rPr>
            <sz val="10"/>
            <rFont val="Tahoma"/>
            <family val="2"/>
          </rPr>
          <t>Y05102022-41</t>
        </r>
      </text>
    </comment>
    <comment ref="X1464" authorId="0" shapeId="0" xr:uid="{1C96DA01-2EC8-4405-A4D9-674EAF232162}">
      <text>
        <r>
          <rPr>
            <sz val="10"/>
            <rFont val="Tahoma"/>
            <family val="2"/>
          </rPr>
          <t>Total Dox Acceptance Amt - Total Paid Amt</t>
        </r>
      </text>
    </comment>
    <comment ref="K1465" authorId="0" shapeId="0" xr:uid="{D8D959FA-8C55-4262-A41B-5E7AD5EAD477}">
      <text>
        <r>
          <rPr>
            <sz val="10"/>
            <rFont val="Tahoma"/>
            <family val="2"/>
          </rPr>
          <t>Y06142022-21</t>
        </r>
      </text>
    </comment>
    <comment ref="K1466" authorId="0" shapeId="0" xr:uid="{1835CD0A-102C-4806-9C0F-776986104FC7}">
      <text>
        <r>
          <rPr>
            <sz val="10"/>
            <rFont val="Tahoma"/>
            <family val="2"/>
          </rPr>
          <t>Y05102022-43</t>
        </r>
      </text>
    </comment>
    <comment ref="K1467" authorId="0" shapeId="0" xr:uid="{585E6A40-E032-4741-BE40-A5FAEEB52778}">
      <text>
        <r>
          <rPr>
            <sz val="10"/>
            <rFont val="Tahoma"/>
            <family val="2"/>
          </rPr>
          <t>Y06142022-20</t>
        </r>
      </text>
    </comment>
    <comment ref="K1468" authorId="0" shapeId="0" xr:uid="{100FFFC9-1BA6-45CB-8582-64B98D833C8A}">
      <text>
        <r>
          <rPr>
            <sz val="10"/>
            <rFont val="Tahoma"/>
            <family val="2"/>
          </rPr>
          <t>Y06142022-19</t>
        </r>
      </text>
    </comment>
    <comment ref="X1469" authorId="0" shapeId="0" xr:uid="{5420C6D8-EF6C-4D81-8B8E-BF7EF8D7DA56}">
      <text>
        <r>
          <rPr>
            <sz val="10"/>
            <rFont val="Tahoma"/>
            <family val="2"/>
          </rPr>
          <t>Total Dox Acceptance Amt - Total Paid Amt</t>
        </r>
      </text>
    </comment>
    <comment ref="K1470" authorId="0" shapeId="0" xr:uid="{8AB6AA2E-30E5-407B-B9B1-AF3441E05D51}">
      <text>
        <r>
          <rPr>
            <sz val="10"/>
            <rFont val="Tahoma"/>
            <family val="2"/>
          </rPr>
          <t>Y06142022-23</t>
        </r>
      </text>
    </comment>
    <comment ref="X1471" authorId="0" shapeId="0" xr:uid="{0E9BDA92-D3CD-4FCC-9A1A-D9CA99C37EF8}">
      <text>
        <r>
          <rPr>
            <sz val="10"/>
            <rFont val="Tahoma"/>
            <family val="2"/>
          </rPr>
          <t>Total Dox Acceptance Amt - Total Paid Amt</t>
        </r>
      </text>
    </comment>
    <comment ref="K1472" authorId="0" shapeId="0" xr:uid="{DB701408-0A2B-4AFB-9EF0-F71016BAB325}">
      <text>
        <r>
          <rPr>
            <sz val="10"/>
            <rFont val="Tahoma"/>
            <family val="2"/>
          </rPr>
          <t>Y06142022-32</t>
        </r>
      </text>
    </comment>
    <comment ref="K1473" authorId="0" shapeId="0" xr:uid="{8AE95AD6-3E13-4FF2-9AB7-D85A02FFB9F7}">
      <text>
        <r>
          <rPr>
            <sz val="10"/>
            <rFont val="Tahoma"/>
            <family val="2"/>
          </rPr>
          <t>Y06142022-33</t>
        </r>
      </text>
    </comment>
    <comment ref="X1474" authorId="0" shapeId="0" xr:uid="{A2B33523-90E6-4521-BD6F-B3A025CF7052}">
      <text>
        <r>
          <rPr>
            <sz val="10"/>
            <rFont val="Tahoma"/>
            <family val="2"/>
          </rPr>
          <t>Total Dox Acceptance Amt - Total Paid Amt</t>
        </r>
      </text>
    </comment>
    <comment ref="K1475" authorId="0" shapeId="0" xr:uid="{E8977201-9E09-4B88-A511-948970E047EF}">
      <text>
        <r>
          <rPr>
            <sz val="10"/>
            <rFont val="Tahoma"/>
            <family val="2"/>
          </rPr>
          <t>Y05102022-45</t>
        </r>
      </text>
    </comment>
    <comment ref="K1476" authorId="0" shapeId="0" xr:uid="{89ABEDC4-7197-419C-A809-7850222F90EB}">
      <text>
        <r>
          <rPr>
            <sz val="10"/>
            <rFont val="Tahoma"/>
            <family val="2"/>
          </rPr>
          <t>Y05102022-46</t>
        </r>
      </text>
    </comment>
    <comment ref="K1477" authorId="0" shapeId="0" xr:uid="{201F88ED-6F50-4387-B452-B85DB5CFB21E}">
      <text>
        <r>
          <rPr>
            <sz val="10"/>
            <rFont val="Tahoma"/>
            <family val="2"/>
          </rPr>
          <t>Y06142022-25</t>
        </r>
      </text>
    </comment>
    <comment ref="K1478" authorId="0" shapeId="0" xr:uid="{8AE507C1-CDB9-4215-8760-006C46768568}">
      <text>
        <r>
          <rPr>
            <sz val="10"/>
            <rFont val="Tahoma"/>
            <family val="2"/>
          </rPr>
          <t>Y06142022-25</t>
        </r>
      </text>
    </comment>
    <comment ref="K1479" authorId="0" shapeId="0" xr:uid="{E270DFFA-660E-433A-9CCB-C936B7AA5879}">
      <text>
        <r>
          <rPr>
            <sz val="10"/>
            <rFont val="Tahoma"/>
            <family val="2"/>
          </rPr>
          <t>Y06142022-26</t>
        </r>
      </text>
    </comment>
    <comment ref="K1480" authorId="0" shapeId="0" xr:uid="{540BB2D8-ED52-42A0-96C5-D86782AB4685}">
      <text>
        <r>
          <rPr>
            <sz val="10"/>
            <rFont val="Tahoma"/>
            <family val="2"/>
          </rPr>
          <t>Y06142022-26</t>
        </r>
      </text>
    </comment>
    <comment ref="K1481" authorId="0" shapeId="0" xr:uid="{5170B47A-8978-459B-A461-2F2755A71842}">
      <text>
        <r>
          <rPr>
            <sz val="10"/>
            <rFont val="Tahoma"/>
            <family val="2"/>
          </rPr>
          <t>Y06142022-27</t>
        </r>
      </text>
    </comment>
    <comment ref="K1482" authorId="0" shapeId="0" xr:uid="{F4DD916E-10D8-4888-8A26-7886F3F656C6}">
      <text>
        <r>
          <rPr>
            <sz val="10"/>
            <rFont val="Tahoma"/>
            <family val="2"/>
          </rPr>
          <t>Y06142022-29</t>
        </r>
      </text>
    </comment>
    <comment ref="K1483" authorId="0" shapeId="0" xr:uid="{A61C5186-E27F-4D2E-8114-375E8F71DF42}">
      <text>
        <r>
          <rPr>
            <sz val="10"/>
            <rFont val="Tahoma"/>
            <family val="2"/>
          </rPr>
          <t>Y06142022-28</t>
        </r>
      </text>
    </comment>
    <comment ref="K1484" authorId="0" shapeId="0" xr:uid="{DEBDD680-31F9-4C5E-81D5-E9AF292EC81D}">
      <text>
        <r>
          <rPr>
            <sz val="10"/>
            <rFont val="Tahoma"/>
            <family val="2"/>
          </rPr>
          <t>Y07192022-14</t>
        </r>
      </text>
    </comment>
    <comment ref="K1485" authorId="0" shapeId="0" xr:uid="{13639D4D-F68F-44B5-9399-81BD988FDEFF}">
      <text>
        <r>
          <rPr>
            <sz val="10"/>
            <rFont val="Tahoma"/>
            <family val="2"/>
          </rPr>
          <t>Y07192022-14</t>
        </r>
      </text>
    </comment>
    <comment ref="K1486" authorId="0" shapeId="0" xr:uid="{27411B8F-C280-487D-B769-8A8F2DF537D8}">
      <text>
        <r>
          <rPr>
            <sz val="10"/>
            <rFont val="Tahoma"/>
            <family val="2"/>
          </rPr>
          <t>Y07192022-16</t>
        </r>
      </text>
    </comment>
    <comment ref="K1487" authorId="0" shapeId="0" xr:uid="{E8846AAB-1B49-47F9-BF44-FAEE9D86B477}">
      <text>
        <r>
          <rPr>
            <sz val="10"/>
            <rFont val="Tahoma"/>
            <family val="2"/>
          </rPr>
          <t>Y07192022-15</t>
        </r>
      </text>
    </comment>
    <comment ref="K1488" authorId="0" shapeId="0" xr:uid="{5914FE82-CA85-49AF-AB95-F4159B1B1F34}">
      <text>
        <r>
          <rPr>
            <sz val="10"/>
            <rFont val="Tahoma"/>
            <family val="2"/>
          </rPr>
          <t>Y07192022-17</t>
        </r>
      </text>
    </comment>
    <comment ref="X1489" authorId="0" shapeId="0" xr:uid="{7908B60D-2304-462C-9250-EA687D2E0775}">
      <text>
        <r>
          <rPr>
            <sz val="10"/>
            <rFont val="Tahoma"/>
            <family val="2"/>
          </rPr>
          <t>Total Dox Acceptance Amt - Total Paid Amt</t>
        </r>
      </text>
    </comment>
    <comment ref="K1490" authorId="0" shapeId="0" xr:uid="{269EEA0A-139A-4621-9BD4-EB91D38EED15}">
      <text>
        <r>
          <rPr>
            <sz val="10"/>
            <rFont val="Tahoma"/>
            <family val="2"/>
          </rPr>
          <t>Y05102022-44</t>
        </r>
      </text>
    </comment>
    <comment ref="X1491" authorId="0" shapeId="0" xr:uid="{19739E51-08ED-46F8-8680-1FCCF040AB4B}">
      <text>
        <r>
          <rPr>
            <sz val="10"/>
            <rFont val="Tahoma"/>
            <family val="2"/>
          </rPr>
          <t>Total Dox Acceptance Amt - Total Paid Amt</t>
        </r>
      </text>
    </comment>
    <comment ref="K1492" authorId="0" shapeId="0" xr:uid="{E16B3FAE-3A2E-4B4F-B744-74C2CC8F9E0F}">
      <text>
        <r>
          <rPr>
            <sz val="10"/>
            <rFont val="Tahoma"/>
            <family val="2"/>
          </rPr>
          <t>Y05102022-48</t>
        </r>
      </text>
    </comment>
    <comment ref="K1493" authorId="0" shapeId="0" xr:uid="{3A26CBD2-2F44-4637-856C-06A54B8CAF7D}">
      <text>
        <r>
          <rPr>
            <sz val="10"/>
            <rFont val="Tahoma"/>
            <family val="2"/>
          </rPr>
          <t>Y06142022-34</t>
        </r>
      </text>
    </comment>
    <comment ref="K1494" authorId="0" shapeId="0" xr:uid="{0D5F2490-F6CE-430B-B162-54B14A7C2E62}">
      <text>
        <r>
          <rPr>
            <sz val="10"/>
            <rFont val="Tahoma"/>
            <family val="2"/>
          </rPr>
          <t>Y06142022-35</t>
        </r>
      </text>
    </comment>
    <comment ref="K1495" authorId="0" shapeId="0" xr:uid="{E6F1D54F-A489-46AE-96B5-042997E1E030}">
      <text>
        <r>
          <rPr>
            <sz val="10"/>
            <rFont val="Tahoma"/>
            <family val="2"/>
          </rPr>
          <t>Y06142022-36</t>
        </r>
      </text>
    </comment>
    <comment ref="X1496" authorId="0" shapeId="0" xr:uid="{7B1E1DDC-74B0-437E-9757-288FE39229EF}">
      <text>
        <r>
          <rPr>
            <sz val="10"/>
            <rFont val="Tahoma"/>
            <family val="2"/>
          </rPr>
          <t>Total Dox Acceptance Amt - Total Paid Amt</t>
        </r>
      </text>
    </comment>
    <comment ref="K1497" authorId="0" shapeId="0" xr:uid="{61AAED70-2C89-4011-8109-1C76775DE354}">
      <text>
        <r>
          <rPr>
            <sz val="10"/>
            <rFont val="Tahoma"/>
            <family val="2"/>
          </rPr>
          <t>Y05102022-50</t>
        </r>
      </text>
    </comment>
    <comment ref="K1498" authorId="0" shapeId="0" xr:uid="{506F33C2-9258-45B0-BB03-36E06EBCE4E4}">
      <text>
        <r>
          <rPr>
            <sz val="10"/>
            <rFont val="Tahoma"/>
            <family val="2"/>
          </rPr>
          <t>Y06142022-39</t>
        </r>
      </text>
    </comment>
    <comment ref="K1499" authorId="0" shapeId="0" xr:uid="{7C61E73D-3FAD-4BE1-82D4-8C30FE4B9AA8}">
      <text>
        <r>
          <rPr>
            <sz val="10"/>
            <rFont val="Tahoma"/>
            <family val="2"/>
          </rPr>
          <t>Y06142022-41</t>
        </r>
      </text>
    </comment>
    <comment ref="K1500" authorId="0" shapeId="0" xr:uid="{DE55321B-86AA-4055-BAC9-AAF3096C1E81}">
      <text>
        <r>
          <rPr>
            <sz val="10"/>
            <rFont val="Tahoma"/>
            <family val="2"/>
          </rPr>
          <t>Y06142022-39</t>
        </r>
      </text>
    </comment>
    <comment ref="K1501" authorId="0" shapeId="0" xr:uid="{FC21DB1B-051E-44D3-B15D-91D773F30AB7}">
      <text>
        <r>
          <rPr>
            <sz val="10"/>
            <rFont val="Tahoma"/>
            <family val="2"/>
          </rPr>
          <t>Y06142022-40</t>
        </r>
      </text>
    </comment>
    <comment ref="K1502" authorId="0" shapeId="0" xr:uid="{60655FE7-091E-4445-B944-88CDCDBC715A}">
      <text>
        <r>
          <rPr>
            <sz val="10"/>
            <rFont val="Tahoma"/>
            <family val="2"/>
          </rPr>
          <t>Y06142022-40</t>
        </r>
      </text>
    </comment>
    <comment ref="K1503" authorId="0" shapeId="0" xr:uid="{B7B1DA92-2676-4118-96CD-4F01ECEFAA89}">
      <text>
        <r>
          <rPr>
            <sz val="10"/>
            <rFont val="Tahoma"/>
            <family val="2"/>
          </rPr>
          <t>Y07192022-20</t>
        </r>
      </text>
    </comment>
    <comment ref="K1504" authorId="0" shapeId="0" xr:uid="{460D9F86-26B7-4232-ACA8-578B59D54834}">
      <text>
        <r>
          <rPr>
            <sz val="10"/>
            <rFont val="Tahoma"/>
            <family val="2"/>
          </rPr>
          <t>Y06142022-42</t>
        </r>
      </text>
    </comment>
    <comment ref="K1505" authorId="0" shapeId="0" xr:uid="{4BE9E672-01B6-4671-B3EE-54F6F655E453}">
      <text>
        <r>
          <rPr>
            <sz val="10"/>
            <rFont val="Tahoma"/>
            <family val="2"/>
          </rPr>
          <t>Y07192022-21</t>
        </r>
      </text>
    </comment>
    <comment ref="X1506" authorId="0" shapeId="0" xr:uid="{22DCCFD2-0200-4317-A60D-73C727BE99CB}">
      <text>
        <r>
          <rPr>
            <sz val="10"/>
            <rFont val="Tahoma"/>
            <family val="2"/>
          </rPr>
          <t>Total Dox Acceptance Amt - Total Paid Amt</t>
        </r>
      </text>
    </comment>
    <comment ref="K1507" authorId="0" shapeId="0" xr:uid="{C6686DC9-CC99-43AF-A200-7CBFF5B1224F}">
      <text>
        <r>
          <rPr>
            <sz val="10"/>
            <rFont val="Tahoma"/>
            <family val="2"/>
          </rPr>
          <t>Y05102022-49</t>
        </r>
      </text>
    </comment>
    <comment ref="K1508" authorId="0" shapeId="0" xr:uid="{6BA1F293-66F0-4B2B-8928-8BE853B75F63}">
      <text>
        <r>
          <rPr>
            <sz val="10"/>
            <rFont val="Tahoma"/>
            <family val="2"/>
          </rPr>
          <t>Y06142022-37</t>
        </r>
      </text>
    </comment>
    <comment ref="K1509" authorId="0" shapeId="0" xr:uid="{1DFA6F33-047F-471F-BA25-3651007A666A}">
      <text>
        <r>
          <rPr>
            <sz val="10"/>
            <rFont val="Tahoma"/>
            <family val="2"/>
          </rPr>
          <t>Y06142022-38</t>
        </r>
      </text>
    </comment>
    <comment ref="K1510" authorId="0" shapeId="0" xr:uid="{6B4F3F06-8774-4D22-A748-56EFC09A6397}">
      <text>
        <r>
          <rPr>
            <sz val="10"/>
            <rFont val="Tahoma"/>
            <family val="2"/>
          </rPr>
          <t>Y07192022-19</t>
        </r>
      </text>
    </comment>
    <comment ref="K1511" authorId="0" shapeId="0" xr:uid="{EBB608A7-FEEE-4D2F-BCFF-3C2B2B2BE615}">
      <text>
        <r>
          <rPr>
            <sz val="10"/>
            <rFont val="Tahoma"/>
            <family val="2"/>
          </rPr>
          <t>Y07192022-19</t>
        </r>
      </text>
    </comment>
    <comment ref="X1512" authorId="0" shapeId="0" xr:uid="{D415DB45-CA7A-4ED3-973B-6DBBFEC14073}">
      <text>
        <r>
          <rPr>
            <sz val="10"/>
            <rFont val="Tahoma"/>
            <family val="2"/>
          </rPr>
          <t>Total Dox Acceptance Amt - Total Paid Amt</t>
        </r>
      </text>
    </comment>
    <comment ref="K1513" authorId="0" shapeId="0" xr:uid="{62C45BE8-D30F-436F-B550-AC950F5D24FF}">
      <text>
        <r>
          <rPr>
            <sz val="10"/>
            <rFont val="Tahoma"/>
            <family val="2"/>
          </rPr>
          <t>Y06142022-43</t>
        </r>
      </text>
    </comment>
    <comment ref="X1514" authorId="0" shapeId="0" xr:uid="{76BCDB82-AAC3-42C7-B44E-F14FA9898BA2}">
      <text>
        <r>
          <rPr>
            <sz val="10"/>
            <rFont val="Tahoma"/>
            <family val="2"/>
          </rPr>
          <t>Total Dox Acceptance Amt - Total Paid Amt</t>
        </r>
      </text>
    </comment>
    <comment ref="K1515" authorId="0" shapeId="0" xr:uid="{8C8A00DC-212B-4CBB-84B8-41E193101063}">
      <text>
        <r>
          <rPr>
            <sz val="10"/>
            <rFont val="Tahoma"/>
            <family val="2"/>
          </rPr>
          <t>Y06152022-148</t>
        </r>
      </text>
    </comment>
    <comment ref="K1516" authorId="0" shapeId="0" xr:uid="{AC8EE40E-C067-4E73-BAB0-CB7F79B7E1FF}">
      <text>
        <r>
          <rPr>
            <sz val="10"/>
            <rFont val="Tahoma"/>
            <family val="2"/>
          </rPr>
          <t>Y06152022-147</t>
        </r>
      </text>
    </comment>
    <comment ref="K1517" authorId="0" shapeId="0" xr:uid="{AB2CB094-7DC8-4E83-A23D-3E47BACB8C0B}">
      <text>
        <r>
          <rPr>
            <sz val="10"/>
            <rFont val="Tahoma"/>
            <family val="2"/>
          </rPr>
          <t>Y06152022-150</t>
        </r>
      </text>
    </comment>
    <comment ref="K1518" authorId="0" shapeId="0" xr:uid="{AB86AF7C-6C8F-4D52-B6ED-9F3B5DBF2C15}">
      <text>
        <r>
          <rPr>
            <sz val="10"/>
            <rFont val="Tahoma"/>
            <family val="2"/>
          </rPr>
          <t>Y07192022-23</t>
        </r>
      </text>
    </comment>
    <comment ref="K1519" authorId="0" shapeId="0" xr:uid="{484FD98D-0D1A-4D49-9434-3E7CD0BC01ED}">
      <text>
        <r>
          <rPr>
            <sz val="10"/>
            <rFont val="Tahoma"/>
            <family val="2"/>
          </rPr>
          <t>Y07192022-23</t>
        </r>
      </text>
    </comment>
    <comment ref="K1520" authorId="0" shapeId="0" xr:uid="{9AB62DDE-5D81-4D98-869D-115E3E73E7EC}">
      <text>
        <r>
          <rPr>
            <sz val="10"/>
            <rFont val="Tahoma"/>
            <family val="2"/>
          </rPr>
          <t>Y08082022-6</t>
        </r>
      </text>
    </comment>
    <comment ref="X1521" authorId="0" shapeId="0" xr:uid="{ACECFBD5-961A-4ECC-A1E5-EB7AE96FB9D7}">
      <text>
        <r>
          <rPr>
            <sz val="10"/>
            <rFont val="Tahoma"/>
            <family val="2"/>
          </rPr>
          <t>Total Dox Acceptance Amt - Total Paid Amt</t>
        </r>
      </text>
    </comment>
    <comment ref="K1522" authorId="0" shapeId="0" xr:uid="{82D4979E-EA1B-4000-B0D0-6B672F178478}">
      <text>
        <r>
          <rPr>
            <sz val="10"/>
            <rFont val="Tahoma"/>
            <family val="2"/>
          </rPr>
          <t>Y06152022-143</t>
        </r>
      </text>
    </comment>
    <comment ref="K1523" authorId="0" shapeId="0" xr:uid="{28BB97FE-4CEB-43E8-9764-4251E48CC6C6}">
      <text>
        <r>
          <rPr>
            <sz val="10"/>
            <rFont val="Tahoma"/>
            <family val="2"/>
          </rPr>
          <t>Y06152022-141</t>
        </r>
      </text>
    </comment>
    <comment ref="K1524" authorId="0" shapeId="0" xr:uid="{7E952C65-900C-4CAC-BEC1-5E4CA7D4C4EA}">
      <text>
        <r>
          <rPr>
            <sz val="10"/>
            <rFont val="Tahoma"/>
            <family val="2"/>
          </rPr>
          <t>Y06152022-142</t>
        </r>
      </text>
    </comment>
    <comment ref="K1525" authorId="0" shapeId="0" xr:uid="{C9A052A4-F4BE-48C2-859E-AA7C66396922}">
      <text>
        <r>
          <rPr>
            <sz val="10"/>
            <rFont val="Tahoma"/>
            <family val="2"/>
          </rPr>
          <t>Y06152022-144</t>
        </r>
      </text>
    </comment>
    <comment ref="K1526" authorId="0" shapeId="0" xr:uid="{18F39671-1FA2-436C-9A93-F38746974803}">
      <text>
        <r>
          <rPr>
            <sz val="10"/>
            <rFont val="Tahoma"/>
            <family val="2"/>
          </rPr>
          <t>Y07192022-26</t>
        </r>
      </text>
    </comment>
    <comment ref="K1527" authorId="0" shapeId="0" xr:uid="{51FC99EE-56E1-477E-827F-B0A57004F09A}">
      <text>
        <r>
          <rPr>
            <sz val="10"/>
            <rFont val="Tahoma"/>
            <family val="2"/>
          </rPr>
          <t>Y07192022-27</t>
        </r>
      </text>
    </comment>
    <comment ref="K1528" authorId="0" shapeId="0" xr:uid="{ABAA166B-7218-4589-A7AE-48C14DCFF6D6}">
      <text>
        <r>
          <rPr>
            <sz val="10"/>
            <rFont val="Tahoma"/>
            <family val="2"/>
          </rPr>
          <t>Y07192022-28</t>
        </r>
      </text>
    </comment>
    <comment ref="K1529" authorId="0" shapeId="0" xr:uid="{A9041FF1-C7AE-42F0-BD55-222C8B7650A8}">
      <text>
        <r>
          <rPr>
            <sz val="10"/>
            <rFont val="Tahoma"/>
            <family val="2"/>
          </rPr>
          <t>Y07192022-29</t>
        </r>
      </text>
    </comment>
    <comment ref="K1530" authorId="0" shapeId="0" xr:uid="{BB1DB8E2-06F2-443E-AD76-A0807FDD71C7}">
      <text>
        <r>
          <rPr>
            <sz val="10"/>
            <rFont val="Tahoma"/>
            <family val="2"/>
          </rPr>
          <t>Y07192022-30</t>
        </r>
      </text>
    </comment>
    <comment ref="K1531" authorId="0" shapeId="0" xr:uid="{2DE1F2C0-9F61-48EA-BEAA-157C5484F254}">
      <text>
        <r>
          <rPr>
            <sz val="10"/>
            <rFont val="Tahoma"/>
            <family val="2"/>
          </rPr>
          <t>Y09072022-27</t>
        </r>
      </text>
    </comment>
    <comment ref="X1532" authorId="0" shapeId="0" xr:uid="{0ED4FAB2-DA44-423E-A8C0-4ABA0C59BD31}">
      <text>
        <r>
          <rPr>
            <sz val="10"/>
            <rFont val="Tahoma"/>
            <family val="2"/>
          </rPr>
          <t>Total Dox Acceptance Amt - Total Paid Amt</t>
        </r>
      </text>
    </comment>
    <comment ref="K1533" authorId="0" shapeId="0" xr:uid="{FFFA9A36-25CB-44EF-92DB-2D5C8E343CAB}">
      <text>
        <r>
          <rPr>
            <sz val="10"/>
            <rFont val="Tahoma"/>
            <family val="2"/>
          </rPr>
          <t>Y06142022-50</t>
        </r>
      </text>
    </comment>
    <comment ref="X1534" authorId="0" shapeId="0" xr:uid="{9E1E611E-4A9B-41D8-BB3B-7A7E31724961}">
      <text>
        <r>
          <rPr>
            <sz val="10"/>
            <rFont val="Tahoma"/>
            <family val="2"/>
          </rPr>
          <t>Total Dox Acceptance Amt - Total Paid Amt</t>
        </r>
      </text>
    </comment>
    <comment ref="K1535" authorId="0" shapeId="0" xr:uid="{E805DAD2-B2E6-4DE5-BE20-C5910A084A2F}">
      <text>
        <r>
          <rPr>
            <sz val="10"/>
            <rFont val="Tahoma"/>
            <family val="2"/>
          </rPr>
          <t>Y07192022-25</t>
        </r>
      </text>
    </comment>
    <comment ref="K1536" authorId="0" shapeId="0" xr:uid="{02EFF9C2-3C49-4319-B710-6E4F08782C3E}">
      <text>
        <r>
          <rPr>
            <sz val="10"/>
            <rFont val="Tahoma"/>
            <family val="2"/>
          </rPr>
          <t>Y06142022-44</t>
        </r>
      </text>
    </comment>
    <comment ref="K1537" authorId="0" shapeId="0" xr:uid="{33936026-4AA8-44A2-A6E0-67D18850ACB8}">
      <text>
        <r>
          <rPr>
            <sz val="10"/>
            <rFont val="Tahoma"/>
            <family val="2"/>
          </rPr>
          <t>Y06142022-45</t>
        </r>
      </text>
    </comment>
    <comment ref="K1538" authorId="0" shapeId="0" xr:uid="{FA26113F-39F7-46DC-91FE-FC631D0923BB}">
      <text>
        <r>
          <rPr>
            <sz val="10"/>
            <rFont val="Tahoma"/>
            <family val="2"/>
          </rPr>
          <t>Y06142022-47</t>
        </r>
      </text>
    </comment>
    <comment ref="K1539" authorId="0" shapeId="0" xr:uid="{0DE33C48-481D-4AD5-B4CD-973C224F3514}">
      <text>
        <r>
          <rPr>
            <sz val="10"/>
            <rFont val="Tahoma"/>
            <family val="2"/>
          </rPr>
          <t>Y06142022-46</t>
        </r>
      </text>
    </comment>
    <comment ref="K1540" authorId="0" shapeId="0" xr:uid="{E557A6F5-2093-401D-BA8E-D3415644EC28}">
      <text>
        <r>
          <rPr>
            <sz val="10"/>
            <rFont val="Tahoma"/>
            <family val="2"/>
          </rPr>
          <t>Y06142022-49</t>
        </r>
      </text>
    </comment>
    <comment ref="K1541" authorId="0" shapeId="0" xr:uid="{66198337-0530-4133-9F3F-D6AC579B5F8A}">
      <text>
        <r>
          <rPr>
            <sz val="10"/>
            <rFont val="Tahoma"/>
            <family val="2"/>
          </rPr>
          <t>Y06142022-48</t>
        </r>
      </text>
    </comment>
    <comment ref="K1542" authorId="0" shapeId="0" xr:uid="{1E8A6852-F34C-4B62-9194-0011D6D27DA3}">
      <text>
        <r>
          <rPr>
            <sz val="10"/>
            <rFont val="Tahoma"/>
            <family val="2"/>
          </rPr>
          <t>Y07192022-24</t>
        </r>
      </text>
    </comment>
    <comment ref="X1543" authorId="0" shapeId="0" xr:uid="{C383B2A0-59A9-4BC5-A383-F40D58D3BA3D}">
      <text>
        <r>
          <rPr>
            <sz val="10"/>
            <rFont val="Tahoma"/>
            <family val="2"/>
          </rPr>
          <t>Total Dox Acceptance Amt - Total Paid Amt</t>
        </r>
      </text>
    </comment>
    <comment ref="K1544" authorId="0" shapeId="0" xr:uid="{B63967B6-28E8-46B9-8F37-BD33F4FD0D38}">
      <text>
        <r>
          <rPr>
            <sz val="10"/>
            <rFont val="Tahoma"/>
            <family val="2"/>
          </rPr>
          <t>Y06142022-53</t>
        </r>
      </text>
    </comment>
    <comment ref="K1545" authorId="0" shapeId="0" xr:uid="{D5C5B265-2C36-4821-802B-22F051A73E7D}">
      <text>
        <r>
          <rPr>
            <sz val="10"/>
            <rFont val="Tahoma"/>
            <family val="2"/>
          </rPr>
          <t>Y06142022-54</t>
        </r>
      </text>
    </comment>
    <comment ref="K1546" authorId="0" shapeId="0" xr:uid="{87762FDD-E7A2-49BA-85F0-0FDC0AB4C5A8}">
      <text>
        <r>
          <rPr>
            <sz val="10"/>
            <rFont val="Tahoma"/>
            <family val="2"/>
          </rPr>
          <t>Y06142022-53</t>
        </r>
      </text>
    </comment>
    <comment ref="K1547" authorId="0" shapeId="0" xr:uid="{EAA0B47B-0F46-4D3A-8A9A-ADBFD0A9DEB8}">
      <text>
        <r>
          <rPr>
            <sz val="10"/>
            <rFont val="Tahoma"/>
            <family val="2"/>
          </rPr>
          <t>Y06142022-55</t>
        </r>
      </text>
    </comment>
    <comment ref="K1548" authorId="0" shapeId="0" xr:uid="{A1832D46-DCC8-4A6C-B70F-1A8B297BECDC}">
      <text>
        <r>
          <rPr>
            <sz val="10"/>
            <rFont val="Tahoma"/>
            <family val="2"/>
          </rPr>
          <t>Y07192022-33</t>
        </r>
      </text>
    </comment>
    <comment ref="X1549" authorId="0" shapeId="0" xr:uid="{EFCA155F-0D7F-4CE4-8B25-784EA3672BE4}">
      <text>
        <r>
          <rPr>
            <sz val="10"/>
            <rFont val="Tahoma"/>
            <family val="2"/>
          </rPr>
          <t>Total Dox Acceptance Amt - Total Paid Amt</t>
        </r>
      </text>
    </comment>
    <comment ref="K1550" authorId="0" shapeId="0" xr:uid="{8C9BDAF3-099E-4BB7-A8E8-F0A2325A289A}">
      <text>
        <r>
          <rPr>
            <sz val="10"/>
            <rFont val="Tahoma"/>
            <family val="2"/>
          </rPr>
          <t>Y06142022-52</t>
        </r>
      </text>
    </comment>
    <comment ref="K1551" authorId="0" shapeId="0" xr:uid="{8D01DB2C-F556-451F-918A-81D1AA1AEC44}">
      <text>
        <r>
          <rPr>
            <sz val="10"/>
            <rFont val="Tahoma"/>
            <family val="2"/>
          </rPr>
          <t>Y08082022-7</t>
        </r>
      </text>
    </comment>
    <comment ref="X1552" authorId="0" shapeId="0" xr:uid="{D21D6400-E637-48ED-9DF0-DD73D67DED1B}">
      <text>
        <r>
          <rPr>
            <sz val="10"/>
            <rFont val="Tahoma"/>
            <family val="2"/>
          </rPr>
          <t>Total Dox Acceptance Amt - Total Paid Amt</t>
        </r>
      </text>
    </comment>
    <comment ref="K1553" authorId="0" shapeId="0" xr:uid="{EA45AAD1-DD22-4535-978C-C974FF8BB433}">
      <text>
        <r>
          <rPr>
            <sz val="10"/>
            <rFont val="Tahoma"/>
            <family val="2"/>
          </rPr>
          <t>Y06142022-56</t>
        </r>
      </text>
    </comment>
    <comment ref="X1554" authorId="0" shapeId="0" xr:uid="{EDE63AAD-2FCB-4013-971C-F1AC84F5E4CC}">
      <text>
        <r>
          <rPr>
            <sz val="10"/>
            <rFont val="Tahoma"/>
            <family val="2"/>
          </rPr>
          <t>Total Dox Acceptance Amt - Total Paid Amt</t>
        </r>
      </text>
    </comment>
    <comment ref="K1555" authorId="0" shapeId="0" xr:uid="{53400377-2208-4053-B7FA-01F3BB3093C4}">
      <text>
        <r>
          <rPr>
            <sz val="10"/>
            <rFont val="Tahoma"/>
            <family val="2"/>
          </rPr>
          <t>Y06142022-51</t>
        </r>
      </text>
    </comment>
    <comment ref="K1556" authorId="0" shapeId="0" xr:uid="{A9526E5E-5C17-463C-9FBE-0BA8FE2F2164}">
      <text>
        <r>
          <rPr>
            <sz val="10"/>
            <rFont val="Tahoma"/>
            <family val="2"/>
          </rPr>
          <t>Y07192022-32</t>
        </r>
      </text>
    </comment>
    <comment ref="X1557" authorId="0" shapeId="0" xr:uid="{8DFF6E61-49D0-4D6B-9665-AA60DBA0856A}">
      <text>
        <r>
          <rPr>
            <sz val="10"/>
            <rFont val="Tahoma"/>
            <family val="2"/>
          </rPr>
          <t>Total Dox Acceptance Amt - Total Paid Amt</t>
        </r>
      </text>
    </comment>
    <comment ref="K1558" authorId="0" shapeId="0" xr:uid="{629A0607-B7D4-486E-BEE2-8BE94B561458}">
      <text>
        <r>
          <rPr>
            <sz val="10"/>
            <rFont val="Tahoma"/>
            <family val="2"/>
          </rPr>
          <t>Y07192022-35</t>
        </r>
      </text>
    </comment>
    <comment ref="K1559" authorId="0" shapeId="0" xr:uid="{C9E861E8-0C06-456B-A966-1ACF8DE4680D}">
      <text>
        <r>
          <rPr>
            <sz val="10"/>
            <rFont val="Tahoma"/>
            <family val="2"/>
          </rPr>
          <t>Y08082022-8</t>
        </r>
      </text>
    </comment>
    <comment ref="X1560" authorId="0" shapeId="0" xr:uid="{A1E0C390-96F2-4E13-8169-EAD5CCFFF545}">
      <text>
        <r>
          <rPr>
            <sz val="10"/>
            <rFont val="Tahoma"/>
            <family val="2"/>
          </rPr>
          <t>Total Dox Acceptance Amt - Total Paid Amt</t>
        </r>
      </text>
    </comment>
    <comment ref="K1561" authorId="0" shapeId="0" xr:uid="{CA9BB4F8-AD4A-40A1-856D-914DCE09805C}">
      <text>
        <r>
          <rPr>
            <sz val="10"/>
            <rFont val="Tahoma"/>
            <family val="2"/>
          </rPr>
          <t>Y06142022-61</t>
        </r>
      </text>
    </comment>
    <comment ref="K1562" authorId="0" shapeId="0" xr:uid="{A7B8E453-E439-4494-97B3-DD1ABCA79289}">
      <text>
        <r>
          <rPr>
            <sz val="10"/>
            <rFont val="Tahoma"/>
            <family val="2"/>
          </rPr>
          <t>Y07192022-36</t>
        </r>
      </text>
    </comment>
    <comment ref="X1563" authorId="0" shapeId="0" xr:uid="{85D9F59D-487D-4CED-854A-D932184EB213}">
      <text>
        <r>
          <rPr>
            <sz val="10"/>
            <rFont val="Tahoma"/>
            <family val="2"/>
          </rPr>
          <t>Total Dox Acceptance Amt - Total Paid Amt</t>
        </r>
      </text>
    </comment>
    <comment ref="K1564" authorId="0" shapeId="0" xr:uid="{DB09CD3F-A4BE-40D1-8B4F-C11385915BFD}">
      <text>
        <r>
          <rPr>
            <sz val="10"/>
            <rFont val="Tahoma"/>
            <family val="2"/>
          </rPr>
          <t>Y06142022-57</t>
        </r>
      </text>
    </comment>
    <comment ref="X1565" authorId="0" shapeId="0" xr:uid="{36649E6B-DCA3-4B22-BEFE-E3ECCDA3F582}">
      <text>
        <r>
          <rPr>
            <sz val="10"/>
            <rFont val="Tahoma"/>
            <family val="2"/>
          </rPr>
          <t>Total Dox Acceptance Amt - Total Paid Amt</t>
        </r>
      </text>
    </comment>
    <comment ref="K1566" authorId="0" shapeId="0" xr:uid="{1A89710A-F4CF-4D67-BB39-7F14417BFF5F}">
      <text>
        <r>
          <rPr>
            <sz val="10"/>
            <rFont val="Tahoma"/>
            <family val="2"/>
          </rPr>
          <t>Y06142022-58</t>
        </r>
      </text>
    </comment>
    <comment ref="K1567" authorId="0" shapeId="0" xr:uid="{7EA5E49C-7FFB-4AD4-879F-37F1DCE98909}">
      <text>
        <r>
          <rPr>
            <sz val="10"/>
            <rFont val="Tahoma"/>
            <family val="2"/>
          </rPr>
          <t>Y06142022-58</t>
        </r>
      </text>
    </comment>
    <comment ref="K1568" authorId="0" shapeId="0" xr:uid="{85F3A429-7FBB-409A-9193-1CE309A9E420}">
      <text>
        <r>
          <rPr>
            <sz val="10"/>
            <rFont val="Tahoma"/>
            <family val="2"/>
          </rPr>
          <t>Y06142022-60</t>
        </r>
      </text>
    </comment>
    <comment ref="K1569" authorId="0" shapeId="0" xr:uid="{8BAA9823-3CCE-4476-B7BF-8709FDB5471E}">
      <text>
        <r>
          <rPr>
            <sz val="10"/>
            <rFont val="Tahoma"/>
            <family val="2"/>
          </rPr>
          <t>Y07192022-34</t>
        </r>
      </text>
    </comment>
    <comment ref="K1570" authorId="0" shapeId="0" xr:uid="{C30EAAA0-53BE-4A47-97F2-8E90939BE42C}">
      <text>
        <r>
          <rPr>
            <sz val="10"/>
            <rFont val="Tahoma"/>
            <family val="2"/>
          </rPr>
          <t>Y06142022-60</t>
        </r>
      </text>
    </comment>
    <comment ref="K1571" authorId="0" shapeId="0" xr:uid="{03E0EFF9-DE48-4F59-B3E8-E66F0C71323E}">
      <text>
        <r>
          <rPr>
            <sz val="10"/>
            <rFont val="Tahoma"/>
            <family val="2"/>
          </rPr>
          <t>Y06142022-59</t>
        </r>
      </text>
    </comment>
    <comment ref="X1572" authorId="0" shapeId="0" xr:uid="{E5540854-1DA2-4379-9950-DB1BA3BE53D3}">
      <text>
        <r>
          <rPr>
            <sz val="10"/>
            <rFont val="Tahoma"/>
            <family val="2"/>
          </rPr>
          <t>Total Dox Acceptance Amt - Total Paid Amt</t>
        </r>
      </text>
    </comment>
    <comment ref="K1573" authorId="0" shapeId="0" xr:uid="{FDF6367F-B2EC-4619-B881-B14C3A6DC074}">
      <text>
        <r>
          <rPr>
            <sz val="10"/>
            <rFont val="Tahoma"/>
            <family val="2"/>
          </rPr>
          <t>Y06142022-63</t>
        </r>
      </text>
    </comment>
    <comment ref="K1574" authorId="0" shapeId="0" xr:uid="{FA575827-07D6-4A82-A080-D5EB5B47BB0E}">
      <text>
        <r>
          <rPr>
            <sz val="10"/>
            <rFont val="Tahoma"/>
            <family val="2"/>
          </rPr>
          <t>Y06142022-63</t>
        </r>
      </text>
    </comment>
    <comment ref="X1575" authorId="0" shapeId="0" xr:uid="{ACE3BC46-C68D-4E2F-A860-9FD9F9225125}">
      <text>
        <r>
          <rPr>
            <sz val="10"/>
            <rFont val="Tahoma"/>
            <family val="2"/>
          </rPr>
          <t>Total Dox Acceptance Amt - Total Paid Amt</t>
        </r>
      </text>
    </comment>
    <comment ref="K1576" authorId="0" shapeId="0" xr:uid="{FC6CFDC4-71E7-4FAB-B04B-D871F22BA602}">
      <text>
        <r>
          <rPr>
            <sz val="10"/>
            <rFont val="Tahoma"/>
            <family val="2"/>
          </rPr>
          <t>Y06142022-62</t>
        </r>
      </text>
    </comment>
    <comment ref="K1577" authorId="0" shapeId="0" xr:uid="{DAE3BE08-18B4-416A-9746-5044A26CA2E0}">
      <text>
        <r>
          <rPr>
            <sz val="10"/>
            <rFont val="Tahoma"/>
            <family val="2"/>
          </rPr>
          <t>Y07192022-37</t>
        </r>
      </text>
    </comment>
    <comment ref="X1578" authorId="0" shapeId="0" xr:uid="{F48C9FA6-9531-43EB-84FA-9362D327FAA7}">
      <text>
        <r>
          <rPr>
            <sz val="10"/>
            <rFont val="Tahoma"/>
            <family val="2"/>
          </rPr>
          <t>Total Dox Acceptance Amt - Total Paid Amt</t>
        </r>
      </text>
    </comment>
    <comment ref="K1579" authorId="0" shapeId="0" xr:uid="{D5E722A5-AC18-4923-A8A9-DFDC53E04AB1}">
      <text>
        <r>
          <rPr>
            <sz val="10"/>
            <rFont val="Tahoma"/>
            <family val="2"/>
          </rPr>
          <t>Y06142022-64</t>
        </r>
      </text>
    </comment>
    <comment ref="X1580" authorId="0" shapeId="0" xr:uid="{FC1C4F3F-5511-4A41-AFBA-D7065AC8057C}">
      <text>
        <r>
          <rPr>
            <sz val="10"/>
            <rFont val="Tahoma"/>
            <family val="2"/>
          </rPr>
          <t>Total Dox Acceptance Amt - Total Paid Amt</t>
        </r>
      </text>
    </comment>
    <comment ref="K1581" authorId="0" shapeId="0" xr:uid="{FF60F327-FD07-4A22-9E16-21810D655AE1}">
      <text>
        <r>
          <rPr>
            <sz val="10"/>
            <rFont val="Tahoma"/>
            <family val="2"/>
          </rPr>
          <t>Y07192022-39</t>
        </r>
      </text>
    </comment>
    <comment ref="X1582" authorId="0" shapeId="0" xr:uid="{756E080B-DF46-472F-B126-4AB4DD61F9DF}">
      <text>
        <r>
          <rPr>
            <sz val="10"/>
            <rFont val="Tahoma"/>
            <family val="2"/>
          </rPr>
          <t>Total Dox Acceptance Amt - Total Paid Amt</t>
        </r>
      </text>
    </comment>
    <comment ref="K1583" authorId="0" shapeId="0" xr:uid="{EC011B25-F8B2-4FA4-B119-3636225CC8DB}">
      <text>
        <r>
          <rPr>
            <sz val="10"/>
            <rFont val="Tahoma"/>
            <family val="2"/>
          </rPr>
          <t>Y07192022-38</t>
        </r>
      </text>
    </comment>
    <comment ref="X1584" authorId="0" shapeId="0" xr:uid="{9A5FADC7-0FBB-42B3-A927-4BA19D380B30}">
      <text>
        <r>
          <rPr>
            <sz val="10"/>
            <rFont val="Tahoma"/>
            <family val="2"/>
          </rPr>
          <t>Total Dox Acceptance Amt - Total Paid Amt</t>
        </r>
      </text>
    </comment>
    <comment ref="K1585" authorId="0" shapeId="0" xr:uid="{B1CD388A-95B0-4C2C-9CE1-76CC50FDC62A}">
      <text>
        <r>
          <rPr>
            <sz val="10"/>
            <rFont val="Tahoma"/>
            <family val="2"/>
          </rPr>
          <t>Y08082022-10</t>
        </r>
      </text>
    </comment>
    <comment ref="K1586" authorId="0" shapeId="0" xr:uid="{69085E36-AEB1-4B77-9FF2-2838CF0B7F4D}">
      <text>
        <r>
          <rPr>
            <sz val="10"/>
            <rFont val="Tahoma"/>
            <family val="2"/>
          </rPr>
          <t>Y08082022-11</t>
        </r>
      </text>
    </comment>
    <comment ref="K1587" authorId="0" shapeId="0" xr:uid="{0AAC3B2D-EEE8-44A3-A51F-387A26050E20}">
      <text>
        <r>
          <rPr>
            <sz val="10"/>
            <rFont val="Tahoma"/>
            <family val="2"/>
          </rPr>
          <t>Y07192022-41</t>
        </r>
      </text>
    </comment>
    <comment ref="K1588" authorId="0" shapeId="0" xr:uid="{6010FDA3-31A8-4862-8917-61145B4C0D08}">
      <text>
        <r>
          <rPr>
            <sz val="10"/>
            <rFont val="Tahoma"/>
            <family val="2"/>
          </rPr>
          <t>Y06152022-151</t>
        </r>
      </text>
    </comment>
    <comment ref="K1589" authorId="0" shapeId="0" xr:uid="{BF904A3E-A891-4D93-9BC6-72A3C587F77B}">
      <text>
        <r>
          <rPr>
            <sz val="10"/>
            <rFont val="Tahoma"/>
            <family val="2"/>
          </rPr>
          <t>Y07192022-42</t>
        </r>
      </text>
    </comment>
    <comment ref="K1590" authorId="0" shapeId="0" xr:uid="{A602546F-4C5E-433E-88E6-EB840BF399F6}">
      <text>
        <r>
          <rPr>
            <sz val="10"/>
            <rFont val="Tahoma"/>
            <family val="2"/>
          </rPr>
          <t>Y07192022-40</t>
        </r>
      </text>
    </comment>
    <comment ref="K1591" authorId="0" shapeId="0" xr:uid="{8F08D63A-2FF2-4660-A1AD-CDF3C5B07DC8}">
      <text>
        <r>
          <rPr>
            <sz val="10"/>
            <rFont val="Tahoma"/>
            <family val="2"/>
          </rPr>
          <t>Y07202022-151</t>
        </r>
      </text>
    </comment>
    <comment ref="X1592" authorId="0" shapeId="0" xr:uid="{E6A08F3D-22C2-49FC-8039-8D7FD6BC8943}">
      <text>
        <r>
          <rPr>
            <sz val="10"/>
            <rFont val="Tahoma"/>
            <family val="2"/>
          </rPr>
          <t>Total Dox Acceptance Amt - Total Paid Amt</t>
        </r>
      </text>
    </comment>
    <comment ref="K1593" authorId="0" shapeId="0" xr:uid="{593D3763-4DEA-4A91-8CCE-5EEB63F5E812}">
      <text>
        <r>
          <rPr>
            <sz val="10"/>
            <rFont val="Tahoma"/>
            <family val="2"/>
          </rPr>
          <t>Y07192022-45</t>
        </r>
      </text>
    </comment>
    <comment ref="K1594" authorId="0" shapeId="0" xr:uid="{75801793-235B-4045-98C4-9EBE468BC606}">
      <text>
        <r>
          <rPr>
            <sz val="10"/>
            <rFont val="Tahoma"/>
            <family val="2"/>
          </rPr>
          <t>Y07192022-43</t>
        </r>
      </text>
    </comment>
    <comment ref="K1595" authorId="0" shapeId="0" xr:uid="{C31FA185-2FDA-438E-BC50-93F37B2615DE}">
      <text>
        <r>
          <rPr>
            <sz val="10"/>
            <rFont val="Tahoma"/>
            <family val="2"/>
          </rPr>
          <t>Y07192022-44</t>
        </r>
      </text>
    </comment>
    <comment ref="X1596" authorId="0" shapeId="0" xr:uid="{18005D55-C971-4390-98C2-CF3FD04750A1}">
      <text>
        <r>
          <rPr>
            <sz val="10"/>
            <rFont val="Tahoma"/>
            <family val="2"/>
          </rPr>
          <t>Total Dox Acceptance Amt - Total Paid Amt</t>
        </r>
      </text>
    </comment>
    <comment ref="K1597" authorId="0" shapeId="0" xr:uid="{A9ED4F13-3709-4022-9FEE-8DDE3B1384E3}">
      <text>
        <r>
          <rPr>
            <sz val="10"/>
            <rFont val="Tahoma"/>
            <family val="2"/>
          </rPr>
          <t>Y08082022-14</t>
        </r>
      </text>
    </comment>
    <comment ref="X1598" authorId="0" shapeId="0" xr:uid="{3D96F3A8-9988-4B24-863D-ADC8FF831D10}">
      <text>
        <r>
          <rPr>
            <sz val="10"/>
            <rFont val="Tahoma"/>
            <family val="2"/>
          </rPr>
          <t>Total Dox Acceptance Amt - Total Paid Amt</t>
        </r>
      </text>
    </comment>
    <comment ref="K1599" authorId="0" shapeId="0" xr:uid="{3A2CBF1A-9F67-4B73-80F5-B1994A777F13}">
      <text>
        <r>
          <rPr>
            <sz val="10"/>
            <rFont val="Tahoma"/>
            <family val="2"/>
          </rPr>
          <t>Y07202022-148</t>
        </r>
      </text>
    </comment>
    <comment ref="K1600" authorId="0" shapeId="0" xr:uid="{8335F333-A549-4DF1-BE33-3A9C3166CE9F}">
      <text>
        <r>
          <rPr>
            <sz val="10"/>
            <rFont val="Tahoma"/>
            <family val="2"/>
          </rPr>
          <t>Y07202022-149</t>
        </r>
      </text>
    </comment>
    <comment ref="K1601" authorId="0" shapeId="0" xr:uid="{CDAF5C27-E15E-49B0-B22F-7E5D9EB2688B}">
      <text>
        <r>
          <rPr>
            <sz val="10"/>
            <rFont val="Tahoma"/>
            <family val="2"/>
          </rPr>
          <t>Y08132022-21</t>
        </r>
      </text>
    </comment>
    <comment ref="X1602" authorId="0" shapeId="0" xr:uid="{D7F3E146-E454-4FAA-BEEE-14612F0E9576}">
      <text>
        <r>
          <rPr>
            <sz val="10"/>
            <rFont val="Tahoma"/>
            <family val="2"/>
          </rPr>
          <t>Total Dox Acceptance Amt - Total Paid Amt</t>
        </r>
      </text>
    </comment>
    <comment ref="K1603" authorId="0" shapeId="0" xr:uid="{E203737B-4642-49E8-BB97-3727F1BA9229}">
      <text>
        <r>
          <rPr>
            <sz val="10"/>
            <rFont val="Tahoma"/>
            <family val="2"/>
          </rPr>
          <t>Y07192022-46</t>
        </r>
      </text>
    </comment>
    <comment ref="K1604" authorId="0" shapeId="0" xr:uid="{C0F16501-DBB7-476D-B612-EAEC2088A374}">
      <text>
        <r>
          <rPr>
            <sz val="10"/>
            <rFont val="Tahoma"/>
            <family val="2"/>
          </rPr>
          <t>Y07192022-46</t>
        </r>
      </text>
    </comment>
    <comment ref="K1605" authorId="0" shapeId="0" xr:uid="{474AE38B-24A5-4F99-8EDA-0B24EE0BFE6F}">
      <text>
        <r>
          <rPr>
            <sz val="10"/>
            <rFont val="Tahoma"/>
            <family val="2"/>
          </rPr>
          <t>Y08082022-15</t>
        </r>
      </text>
    </comment>
    <comment ref="K1606" authorId="0" shapeId="0" xr:uid="{EE413770-5BFD-4B6F-8619-63A10BD440A1}">
      <text>
        <r>
          <rPr>
            <sz val="10"/>
            <rFont val="Tahoma"/>
            <family val="2"/>
          </rPr>
          <t>Y09072022-29</t>
        </r>
      </text>
    </comment>
    <comment ref="K1607" authorId="0" shapeId="0" xr:uid="{631925B7-3A54-4E61-B6DC-1D28AC1B2101}">
      <text>
        <r>
          <rPr>
            <sz val="10"/>
            <rFont val="Tahoma"/>
            <family val="2"/>
          </rPr>
          <t>Y09072022-28</t>
        </r>
      </text>
    </comment>
    <comment ref="X1608" authorId="0" shapeId="0" xr:uid="{668DE52B-8EEF-42EF-A0E6-100444D8BE16}">
      <text>
        <r>
          <rPr>
            <sz val="10"/>
            <rFont val="Tahoma"/>
            <family val="2"/>
          </rPr>
          <t>Total Dox Acceptance Amt - Total Paid Amt</t>
        </r>
      </text>
    </comment>
    <comment ref="K1609" authorId="0" shapeId="0" xr:uid="{D4E1916C-3514-4C9C-8B27-802508BA6615}">
      <text>
        <r>
          <rPr>
            <sz val="10"/>
            <rFont val="Tahoma"/>
            <family val="2"/>
          </rPr>
          <t>Y09072022-43</t>
        </r>
      </text>
    </comment>
    <comment ref="K1610" authorId="0" shapeId="0" xr:uid="{2A83A344-D40A-4970-9120-E87252A19D98}">
      <text>
        <r>
          <rPr>
            <sz val="10"/>
            <rFont val="Tahoma"/>
            <family val="2"/>
          </rPr>
          <t>Y07192022-50</t>
        </r>
      </text>
    </comment>
    <comment ref="K1611" authorId="0" shapeId="0" xr:uid="{F4C14FC8-0663-4FFA-AABE-33A201B271B6}">
      <text>
        <r>
          <rPr>
            <sz val="10"/>
            <rFont val="Tahoma"/>
            <family val="2"/>
          </rPr>
          <t>Y08082022-26</t>
        </r>
      </text>
    </comment>
    <comment ref="K1612" authorId="0" shapeId="0" xr:uid="{AF271BBA-45AD-41A1-A542-58FD0B94E592}">
      <text>
        <r>
          <rPr>
            <sz val="10"/>
            <rFont val="Tahoma"/>
            <family val="2"/>
          </rPr>
          <t>Y08082022-24</t>
        </r>
      </text>
    </comment>
    <comment ref="K1613" authorId="0" shapeId="0" xr:uid="{B856F65A-C88D-4141-A02F-73E45F338C54}">
      <text>
        <r>
          <rPr>
            <sz val="10"/>
            <rFont val="Tahoma"/>
            <family val="2"/>
          </rPr>
          <t>Y08082022-23</t>
        </r>
      </text>
    </comment>
    <comment ref="K1614" authorId="0" shapeId="0" xr:uid="{27F97126-CD33-4B80-87E3-F044FF9CD670}">
      <text>
        <r>
          <rPr>
            <sz val="10"/>
            <rFont val="Tahoma"/>
            <family val="2"/>
          </rPr>
          <t>Y08082022-26</t>
        </r>
      </text>
    </comment>
    <comment ref="K1615" authorId="0" shapeId="0" xr:uid="{22CD4480-38D2-4587-867E-199D6D2ABC64}">
      <text>
        <r>
          <rPr>
            <sz val="10"/>
            <rFont val="Tahoma"/>
            <family val="2"/>
          </rPr>
          <t>Y08082022-25</t>
        </r>
      </text>
    </comment>
    <comment ref="K1616" authorId="0" shapeId="0" xr:uid="{20EC1E48-85F9-4195-9CE6-8EBF11DB5AEE}">
      <text>
        <r>
          <rPr>
            <sz val="10"/>
            <rFont val="Tahoma"/>
            <family val="2"/>
          </rPr>
          <t>Y09072022-42</t>
        </r>
      </text>
    </comment>
    <comment ref="K1617" authorId="0" shapeId="0" xr:uid="{E22964A0-2E01-4257-A723-DA493E3658AE}">
      <text>
        <r>
          <rPr>
            <sz val="10"/>
            <rFont val="Tahoma"/>
            <family val="2"/>
          </rPr>
          <t>Y09072022-43</t>
        </r>
      </text>
    </comment>
    <comment ref="X1618" authorId="0" shapeId="0" xr:uid="{CF11EEA6-DAA3-438B-95B4-730A5BF1970D}">
      <text>
        <r>
          <rPr>
            <sz val="10"/>
            <rFont val="Tahoma"/>
            <family val="2"/>
          </rPr>
          <t>Total Dox Acceptance Amt - Total Paid Amt</t>
        </r>
      </text>
    </comment>
    <comment ref="K1619" authorId="0" shapeId="0" xr:uid="{7BDAB4A7-6B75-4AA2-A6AC-BEDD58D6C22F}">
      <text>
        <r>
          <rPr>
            <sz val="10"/>
            <rFont val="Tahoma"/>
            <family val="2"/>
          </rPr>
          <t>Y08082022-9</t>
        </r>
      </text>
    </comment>
    <comment ref="K1620" authorId="0" shapeId="0" xr:uid="{B84BEB28-9A6C-4614-BB8C-4FF6B35C37D2}">
      <text>
        <r>
          <rPr>
            <sz val="10"/>
            <rFont val="Tahoma"/>
            <family val="2"/>
          </rPr>
          <t>Y08082022-31</t>
        </r>
      </text>
    </comment>
    <comment ref="K1621" authorId="0" shapeId="0" xr:uid="{4DA0D102-5873-48DF-A8DA-48C7A23220DB}">
      <text>
        <r>
          <rPr>
            <sz val="10"/>
            <rFont val="Tahoma"/>
            <family val="2"/>
          </rPr>
          <t>Y08082022-35</t>
        </r>
      </text>
    </comment>
    <comment ref="X1622" authorId="0" shapeId="0" xr:uid="{51256C10-63EC-416D-B111-CC0D889FA103}">
      <text>
        <r>
          <rPr>
            <sz val="10"/>
            <rFont val="Tahoma"/>
            <family val="2"/>
          </rPr>
          <t>Total Dox Acceptance Amt - Total Paid Amt</t>
        </r>
      </text>
    </comment>
    <comment ref="K1623" authorId="0" shapeId="0" xr:uid="{8D3DEAB3-9F4F-4A72-A5BA-60DC2C90D35D}">
      <text>
        <r>
          <rPr>
            <sz val="10"/>
            <rFont val="Tahoma"/>
            <family val="2"/>
          </rPr>
          <t>Y07202022-152</t>
        </r>
      </text>
    </comment>
    <comment ref="K1624" authorId="0" shapeId="0" xr:uid="{731D0581-BD15-49C3-9CCA-976123C48231}">
      <text>
        <r>
          <rPr>
            <sz val="10"/>
            <rFont val="Tahoma"/>
            <family val="2"/>
          </rPr>
          <t>Y07202022-150</t>
        </r>
      </text>
    </comment>
    <comment ref="X1625" authorId="0" shapeId="0" xr:uid="{E87D1B87-ED98-4028-91E1-D0273A583DF7}">
      <text>
        <r>
          <rPr>
            <sz val="10"/>
            <rFont val="Tahoma"/>
            <family val="2"/>
          </rPr>
          <t>Total Dox Acceptance Amt - Total Paid Amt</t>
        </r>
      </text>
    </comment>
    <comment ref="K1626" authorId="0" shapeId="0" xr:uid="{810EA517-0BE7-4342-B665-A38EF9667D7D}">
      <text>
        <r>
          <rPr>
            <sz val="10"/>
            <rFont val="Tahoma"/>
            <family val="2"/>
          </rPr>
          <t>Y07192022-47</t>
        </r>
      </text>
    </comment>
    <comment ref="K1627" authorId="0" shapeId="0" xr:uid="{906EF46A-AC4C-49A7-A235-C56AB439D2C4}">
      <text>
        <r>
          <rPr>
            <sz val="10"/>
            <rFont val="Tahoma"/>
            <family val="2"/>
          </rPr>
          <t>Y07192022-47</t>
        </r>
      </text>
    </comment>
    <comment ref="K1628" authorId="0" shapeId="0" xr:uid="{20AC32F4-0348-4D61-8B6D-5FC222FE1C44}">
      <text>
        <r>
          <rPr>
            <sz val="10"/>
            <rFont val="Tahoma"/>
            <family val="2"/>
          </rPr>
          <t>Y07192022-49</t>
        </r>
      </text>
    </comment>
    <comment ref="K1629" authorId="0" shapeId="0" xr:uid="{1F224216-10C3-4D3D-901B-99BF656FC426}">
      <text>
        <r>
          <rPr>
            <sz val="10"/>
            <rFont val="Tahoma"/>
            <family val="2"/>
          </rPr>
          <t>Y07192022-49</t>
        </r>
      </text>
    </comment>
    <comment ref="K1630" authorId="0" shapeId="0" xr:uid="{664767D6-5A07-48D2-A63E-4BF80E80F30D}">
      <text>
        <r>
          <rPr>
            <sz val="10"/>
            <rFont val="Tahoma"/>
            <family val="2"/>
          </rPr>
          <t>Y07192022-48</t>
        </r>
      </text>
    </comment>
    <comment ref="K1631" authorId="0" shapeId="0" xr:uid="{7432E772-7FDC-4B71-AB40-88182E344799}">
      <text>
        <r>
          <rPr>
            <sz val="10"/>
            <rFont val="Tahoma"/>
            <family val="2"/>
          </rPr>
          <t>Y08082022-20</t>
        </r>
      </text>
    </comment>
    <comment ref="K1632" authorId="0" shapeId="0" xr:uid="{C2AA5B2B-246C-436F-B980-F49F21638F07}">
      <text>
        <r>
          <rPr>
            <sz val="10"/>
            <rFont val="Tahoma"/>
            <family val="2"/>
          </rPr>
          <t>Y08082022-20</t>
        </r>
      </text>
    </comment>
    <comment ref="K1633" authorId="0" shapeId="0" xr:uid="{7DFA47AC-D120-44DA-A8CC-98A085950B19}">
      <text>
        <r>
          <rPr>
            <sz val="10"/>
            <rFont val="Tahoma"/>
            <family val="2"/>
          </rPr>
          <t>Y08082022-21</t>
        </r>
      </text>
    </comment>
    <comment ref="K1634" authorId="0" shapeId="0" xr:uid="{543F21D5-5734-4BD9-A75B-4C53592200B5}">
      <text>
        <r>
          <rPr>
            <sz val="10"/>
            <rFont val="Tahoma"/>
            <family val="2"/>
          </rPr>
          <t>Y08082022-21</t>
        </r>
      </text>
    </comment>
    <comment ref="K1635" authorId="0" shapeId="0" xr:uid="{5F3DAEBE-B3A0-4BA5-99F1-87949D6A82B5}">
      <text>
        <r>
          <rPr>
            <sz val="10"/>
            <rFont val="Tahoma"/>
            <family val="2"/>
          </rPr>
          <t>Y08082022-21</t>
        </r>
      </text>
    </comment>
    <comment ref="K1636" authorId="0" shapeId="0" xr:uid="{B25BEEAF-07E2-4270-B682-674C1D3D03B5}">
      <text>
        <r>
          <rPr>
            <sz val="10"/>
            <rFont val="Tahoma"/>
            <family val="2"/>
          </rPr>
          <t>Y08082022-22</t>
        </r>
      </text>
    </comment>
    <comment ref="K1637" authorId="0" shapeId="0" xr:uid="{AA563D1F-C51B-4783-B7FB-7F5E06056E15}">
      <text>
        <r>
          <rPr>
            <sz val="10"/>
            <rFont val="Tahoma"/>
            <family val="2"/>
          </rPr>
          <t>Y08082022-22</t>
        </r>
      </text>
    </comment>
    <comment ref="K1638" authorId="0" shapeId="0" xr:uid="{F28081B6-E537-4AD7-9ADF-09B37FA36C24}">
      <text>
        <r>
          <rPr>
            <sz val="10"/>
            <rFont val="Tahoma"/>
            <family val="2"/>
          </rPr>
          <t>Y09072022-31</t>
        </r>
      </text>
    </comment>
    <comment ref="K1639" authorId="0" shapeId="0" xr:uid="{00F1288D-294F-4A00-8262-25AB35FAA720}">
      <text>
        <r>
          <rPr>
            <sz val="10"/>
            <rFont val="Tahoma"/>
            <family val="2"/>
          </rPr>
          <t>Y09072022-33</t>
        </r>
      </text>
    </comment>
    <comment ref="K1640" authorId="0" shapeId="0" xr:uid="{0F6FF025-A622-456E-8C6E-7DF58561BEA3}">
      <text>
        <r>
          <rPr>
            <sz val="10"/>
            <rFont val="Tahoma"/>
            <family val="2"/>
          </rPr>
          <t>Y09072022-34</t>
        </r>
      </text>
    </comment>
    <comment ref="K1641" authorId="0" shapeId="0" xr:uid="{7C39CC11-9043-4A00-8092-5784C3A375B5}">
      <text>
        <r>
          <rPr>
            <sz val="10"/>
            <rFont val="Tahoma"/>
            <family val="2"/>
          </rPr>
          <t>Y09072022-39</t>
        </r>
      </text>
    </comment>
    <comment ref="K1642" authorId="0" shapeId="0" xr:uid="{F85B5885-27C2-4960-A61B-290D2060BA72}">
      <text>
        <r>
          <rPr>
            <sz val="10"/>
            <rFont val="Tahoma"/>
            <family val="2"/>
          </rPr>
          <t>Y09072022-39</t>
        </r>
      </text>
    </comment>
    <comment ref="K1643" authorId="0" shapeId="0" xr:uid="{16F05697-16A7-4C5B-AF53-4E48A031D8E4}">
      <text>
        <r>
          <rPr>
            <sz val="10"/>
            <rFont val="Tahoma"/>
            <family val="2"/>
          </rPr>
          <t>Y09072022-41</t>
        </r>
      </text>
    </comment>
    <comment ref="K1644" authorId="0" shapeId="0" xr:uid="{1F361C32-25C4-435A-BD2A-9F80C9ECC2CC}">
      <text/>
    </comment>
    <comment ref="X1645" authorId="0" shapeId="0" xr:uid="{BBB50C1C-0A3F-435B-AA28-7EA6B0D327DF}">
      <text>
        <r>
          <rPr>
            <sz val="10"/>
            <rFont val="Tahoma"/>
            <family val="2"/>
          </rPr>
          <t>Total Dox Acceptance Amt - Total Paid Amt</t>
        </r>
      </text>
    </comment>
    <comment ref="K1646" authorId="0" shapeId="0" xr:uid="{874D2A9D-F1EF-467F-9620-A6109C2FA7D8}">
      <text>
        <r>
          <rPr>
            <sz val="10"/>
            <rFont val="Tahoma"/>
            <family val="2"/>
          </rPr>
          <t>Y08082022-36</t>
        </r>
      </text>
    </comment>
    <comment ref="K1647" authorId="0" shapeId="0" xr:uid="{D89A0557-A12D-469A-8C93-BF1E4FBDFDD4}">
      <text>
        <r>
          <rPr>
            <sz val="10"/>
            <rFont val="Tahoma"/>
            <family val="2"/>
          </rPr>
          <t>Y08082022-38</t>
        </r>
      </text>
    </comment>
    <comment ref="X1648" authorId="0" shapeId="0" xr:uid="{AB3B4AE5-A379-4926-BA06-AAD56565CB34}">
      <text>
        <r>
          <rPr>
            <sz val="10"/>
            <rFont val="Tahoma"/>
            <family val="2"/>
          </rPr>
          <t>Total Dox Acceptance Amt - Total Paid Amt</t>
        </r>
      </text>
    </comment>
    <comment ref="K1649" authorId="0" shapeId="0" xr:uid="{24C3C39D-14AD-4FC2-87AB-EC8040D2E236}">
      <text>
        <r>
          <rPr>
            <sz val="10"/>
            <rFont val="Tahoma"/>
            <family val="2"/>
          </rPr>
          <t>Y08082022-39</t>
        </r>
      </text>
    </comment>
    <comment ref="X1650" authorId="0" shapeId="0" xr:uid="{C468D1F2-CBF5-486F-B337-929DB8C4FEC0}">
      <text>
        <r>
          <rPr>
            <sz val="10"/>
            <rFont val="Tahoma"/>
            <family val="2"/>
          </rPr>
          <t>Total Dox Acceptance Amt - Total Paid Amt</t>
        </r>
      </text>
    </comment>
    <comment ref="K1651" authorId="0" shapeId="0" xr:uid="{611CBB42-44B1-4ACC-B101-054DEF8B74B8}">
      <text>
        <r>
          <rPr>
            <sz val="10"/>
            <rFont val="Tahoma"/>
            <family val="2"/>
          </rPr>
          <t>Y08082022-40</t>
        </r>
      </text>
    </comment>
    <comment ref="K1652" authorId="0" shapeId="0" xr:uid="{DB1A6D61-38F2-46C0-A1BE-E29CE1D3BEF2}">
      <text>
        <r>
          <rPr>
            <sz val="10"/>
            <rFont val="Tahoma"/>
            <family val="2"/>
          </rPr>
          <t>Y08082022-41</t>
        </r>
      </text>
    </comment>
    <comment ref="K1653" authorId="0" shapeId="0" xr:uid="{7C151D4C-E9BF-46F9-970A-6C4538C3E9FE}">
      <text>
        <r>
          <rPr>
            <sz val="10"/>
            <rFont val="Tahoma"/>
            <family val="2"/>
          </rPr>
          <t>Y08082022-42</t>
        </r>
      </text>
    </comment>
    <comment ref="X1654" authorId="0" shapeId="0" xr:uid="{17319F01-9B45-445D-87C7-86843E2A271E}">
      <text>
        <r>
          <rPr>
            <sz val="10"/>
            <rFont val="Tahoma"/>
            <family val="2"/>
          </rPr>
          <t>Total Dox Acceptance Amt - Total Paid Amt</t>
        </r>
      </text>
    </comment>
    <comment ref="K1655" authorId="0" shapeId="0" xr:uid="{8858E880-07DB-4B1E-B83F-EE81FF9765CA}">
      <text>
        <r>
          <rPr>
            <sz val="10"/>
            <rFont val="Tahoma"/>
            <family val="2"/>
          </rPr>
          <t>Y08082022-43</t>
        </r>
      </text>
    </comment>
    <comment ref="X1656" authorId="0" shapeId="0" xr:uid="{32F031A0-F1CD-4161-AF9A-7A9C2A6ECB84}">
      <text>
        <r>
          <rPr>
            <sz val="10"/>
            <rFont val="Tahoma"/>
            <family val="2"/>
          </rPr>
          <t>Total Dox Acceptance Amt - Total Paid Amt</t>
        </r>
      </text>
    </comment>
    <comment ref="K1657" authorId="0" shapeId="0" xr:uid="{C65033F3-A2F7-44B4-BD0E-0342DFF355A7}">
      <text>
        <r>
          <rPr>
            <sz val="10"/>
            <rFont val="Tahoma"/>
            <family val="2"/>
          </rPr>
          <t>Y07192022-51</t>
        </r>
      </text>
    </comment>
    <comment ref="K1658" authorId="0" shapeId="0" xr:uid="{0F6642BF-0805-4BBC-8EF9-3430E369CCB3}">
      <text>
        <r>
          <rPr>
            <sz val="10"/>
            <rFont val="Tahoma"/>
            <family val="2"/>
          </rPr>
          <t>Y08082022-45</t>
        </r>
      </text>
    </comment>
    <comment ref="K1659" authorId="0" shapeId="0" xr:uid="{28C9719F-E908-4D90-8240-4D24BF343AC8}">
      <text>
        <r>
          <rPr>
            <sz val="10"/>
            <rFont val="Tahoma"/>
            <family val="2"/>
          </rPr>
          <t>Y08082022-44</t>
        </r>
      </text>
    </comment>
    <comment ref="K1660" authorId="0" shapeId="0" xr:uid="{60540426-B7D0-4625-9E01-1FD29142EE07}">
      <text>
        <r>
          <rPr>
            <sz val="10"/>
            <rFont val="Tahoma"/>
            <family val="2"/>
          </rPr>
          <t>Y08082022-46</t>
        </r>
      </text>
    </comment>
    <comment ref="K1661" authorId="0" shapeId="0" xr:uid="{8764BA84-D87E-4A88-A432-E6E67F6AD9E8}">
      <text>
        <r>
          <rPr>
            <sz val="10"/>
            <rFont val="Tahoma"/>
            <family val="2"/>
          </rPr>
          <t>Y09072022-51</t>
        </r>
      </text>
    </comment>
    <comment ref="K1662" authorId="0" shapeId="0" xr:uid="{D808782F-7225-4F94-BDD1-82DD0F262EFA}">
      <text>
        <r>
          <rPr>
            <sz val="10"/>
            <rFont val="Tahoma"/>
            <family val="2"/>
          </rPr>
          <t>Y09072022-50</t>
        </r>
      </text>
    </comment>
    <comment ref="X1663" authorId="0" shapeId="0" xr:uid="{6A061C0A-F9D0-41B5-B8E8-86064C42459F}">
      <text>
        <r>
          <rPr>
            <sz val="10"/>
            <rFont val="Tahoma"/>
            <family val="2"/>
          </rPr>
          <t>Total Dox Acceptance Amt - Total Paid Amt</t>
        </r>
      </text>
    </comment>
    <comment ref="K1664" authorId="0" shapeId="0" xr:uid="{D9A9B607-1B85-4816-8AD0-9AE4DBB225DB}">
      <text/>
    </comment>
    <comment ref="K1665" authorId="0" shapeId="0" xr:uid="{C73BFEAE-9A5F-4540-8270-F63ADD378F8C}">
      <text/>
    </comment>
    <comment ref="X1666" authorId="0" shapeId="0" xr:uid="{257E82FE-9399-4ED1-8C8A-24673C703760}">
      <text>
        <r>
          <rPr>
            <sz val="10"/>
            <rFont val="Tahoma"/>
            <family val="2"/>
          </rPr>
          <t>Total Dox Acceptance Amt - Total Paid Amt</t>
        </r>
      </text>
    </comment>
    <comment ref="K1667" authorId="0" shapeId="0" xr:uid="{43ED5090-C551-48B7-AF30-9E8993C0B96A}">
      <text>
        <r>
          <rPr>
            <sz val="10"/>
            <rFont val="Tahoma"/>
            <family val="2"/>
          </rPr>
          <t>Y08082022-47</t>
        </r>
      </text>
    </comment>
    <comment ref="X1668" authorId="0" shapeId="0" xr:uid="{A26C45E8-8BD6-4440-8CEB-C9263D767E1F}">
      <text>
        <r>
          <rPr>
            <sz val="10"/>
            <rFont val="Tahoma"/>
            <family val="2"/>
          </rPr>
          <t>Total Dox Acceptance Amt - Total Paid Amt</t>
        </r>
      </text>
    </comment>
    <comment ref="K1669" authorId="0" shapeId="0" xr:uid="{7F464026-80EE-4643-A3FE-4D67C5A3C42C}">
      <text>
        <r>
          <rPr>
            <sz val="10"/>
            <rFont val="Tahoma"/>
            <family val="2"/>
          </rPr>
          <t>Y08082022-48</t>
        </r>
      </text>
    </comment>
    <comment ref="K1670" authorId="0" shapeId="0" xr:uid="{1BDA3A25-24B0-41BC-997A-227647D21E4C}">
      <text>
        <r>
          <rPr>
            <sz val="10"/>
            <rFont val="Tahoma"/>
            <family val="2"/>
          </rPr>
          <t>Y08082022-49</t>
        </r>
      </text>
    </comment>
    <comment ref="K1671" authorId="0" shapeId="0" xr:uid="{18033987-B67C-4746-A744-1FB02F3BBD60}">
      <text/>
    </comment>
    <comment ref="X1672" authorId="0" shapeId="0" xr:uid="{035F9C6C-8D8F-4954-80A4-D4E8949C8518}">
      <text>
        <r>
          <rPr>
            <sz val="10"/>
            <rFont val="Tahoma"/>
            <family val="2"/>
          </rPr>
          <t>Total Dox Acceptance Amt - Total Paid Amt</t>
        </r>
      </text>
    </comment>
    <comment ref="K1673" authorId="0" shapeId="0" xr:uid="{1AEF857F-579F-40C1-8940-75FCA7976335}">
      <text>
        <r>
          <rPr>
            <sz val="10"/>
            <rFont val="Tahoma"/>
            <family val="2"/>
          </rPr>
          <t>Y08082022-54</t>
        </r>
      </text>
    </comment>
    <comment ref="X1674" authorId="0" shapeId="0" xr:uid="{03497FB8-F99D-4120-B44B-6B745C53A3D8}">
      <text>
        <r>
          <rPr>
            <sz val="10"/>
            <rFont val="Tahoma"/>
            <family val="2"/>
          </rPr>
          <t>Total Dox Acceptance Amt - Total Paid Amt</t>
        </r>
      </text>
    </comment>
    <comment ref="K1675" authorId="0" shapeId="0" xr:uid="{F72E582E-54E4-4F93-BAC4-84E57D81FD3D}">
      <text>
        <r>
          <rPr>
            <sz val="10"/>
            <rFont val="Tahoma"/>
            <family val="2"/>
          </rPr>
          <t>Y08132022-20</t>
        </r>
      </text>
    </comment>
    <comment ref="K1676" authorId="0" shapeId="0" xr:uid="{B80B9B21-0022-4206-814C-10ED6EBEA9DE}">
      <text>
        <r>
          <rPr>
            <sz val="10"/>
            <rFont val="Tahoma"/>
            <family val="2"/>
          </rPr>
          <t>Y08132022-25</t>
        </r>
      </text>
    </comment>
    <comment ref="K1677" authorId="0" shapeId="0" xr:uid="{4BE3582B-5800-44CB-83EE-3E33B3DDA4DA}">
      <text>
        <r>
          <rPr>
            <sz val="10"/>
            <rFont val="Tahoma"/>
            <family val="2"/>
          </rPr>
          <t>Y09132022-160</t>
        </r>
      </text>
    </comment>
    <comment ref="K1678" authorId="0" shapeId="0" xr:uid="{3BA15226-EE38-4D05-9E9B-C84A4E321DA7}">
      <text>
        <r>
          <rPr>
            <sz val="10"/>
            <rFont val="Tahoma"/>
            <family val="2"/>
          </rPr>
          <t>Y09072022-56</t>
        </r>
      </text>
    </comment>
    <comment ref="X1679" authorId="0" shapeId="0" xr:uid="{1598AE45-6622-4930-A27C-0668CC358F7E}">
      <text>
        <r>
          <rPr>
            <sz val="10"/>
            <rFont val="Tahoma"/>
            <family val="2"/>
          </rPr>
          <t>Total Dox Acceptance Amt - Total Paid Amt</t>
        </r>
      </text>
    </comment>
    <comment ref="K1680" authorId="0" shapeId="0" xr:uid="{D0A82FC7-1F04-46A5-BE72-C0CE2ED521B7}">
      <text>
        <r>
          <rPr>
            <sz val="10"/>
            <rFont val="Tahoma"/>
            <family val="2"/>
          </rPr>
          <t>Y08082022-58</t>
        </r>
      </text>
    </comment>
    <comment ref="K1681" authorId="0" shapeId="0" xr:uid="{816F992C-9A5A-4EEE-A226-1E0104438B81}">
      <text>
        <r>
          <rPr>
            <sz val="10"/>
            <rFont val="Tahoma"/>
            <family val="2"/>
          </rPr>
          <t>Y09072022-66</t>
        </r>
      </text>
    </comment>
    <comment ref="X1682" authorId="0" shapeId="0" xr:uid="{43584C5E-BC4A-412C-AF4C-AD27168EB194}">
      <text>
        <r>
          <rPr>
            <sz val="10"/>
            <rFont val="Tahoma"/>
            <family val="2"/>
          </rPr>
          <t>Total Dox Acceptance Amt - Total Paid Amt</t>
        </r>
      </text>
    </comment>
    <comment ref="K1683" authorId="0" shapeId="0" xr:uid="{8B2F0356-5856-42CD-835D-BD55D2DC5B64}">
      <text>
        <r>
          <rPr>
            <sz val="10"/>
            <rFont val="Tahoma"/>
            <family val="2"/>
          </rPr>
          <t>Y08082022-59</t>
        </r>
      </text>
    </comment>
    <comment ref="K1684" authorId="0" shapeId="0" xr:uid="{FC29F926-9CD5-4FE1-B498-719CB4EB8AEE}">
      <text>
        <r>
          <rPr>
            <sz val="10"/>
            <rFont val="Tahoma"/>
            <family val="2"/>
          </rPr>
          <t>Y08082022-60</t>
        </r>
      </text>
    </comment>
    <comment ref="K1685" authorId="0" shapeId="0" xr:uid="{9667D89B-2577-4128-B332-8B04040ED03A}">
      <text>
        <r>
          <rPr>
            <sz val="10"/>
            <rFont val="Tahoma"/>
            <family val="2"/>
          </rPr>
          <t>Y08082022-60</t>
        </r>
      </text>
    </comment>
    <comment ref="K1686" authorId="0" shapeId="0" xr:uid="{9C63A94D-59CD-4BFB-8B8B-4FF579262EB1}">
      <text>
        <r>
          <rPr>
            <sz val="10"/>
            <rFont val="Tahoma"/>
            <family val="2"/>
          </rPr>
          <t>Y08082022-60</t>
        </r>
      </text>
    </comment>
    <comment ref="K1687" authorId="0" shapeId="0" xr:uid="{345D5FA1-CAA5-4D3F-8C8F-AE617A2840FD}">
      <text>
        <r>
          <rPr>
            <sz val="10"/>
            <rFont val="Tahoma"/>
            <family val="2"/>
          </rPr>
          <t>Y08082022-61</t>
        </r>
      </text>
    </comment>
    <comment ref="K1688" authorId="0" shapeId="0" xr:uid="{8CF0A4EC-AEAD-403C-A836-EE648389B9AE}">
      <text>
        <r>
          <rPr>
            <sz val="10"/>
            <rFont val="Tahoma"/>
            <family val="2"/>
          </rPr>
          <t>Y08082022-61</t>
        </r>
      </text>
    </comment>
    <comment ref="K1689" authorId="0" shapeId="0" xr:uid="{06E76D7D-198C-46C8-9943-1D41567AFC7C}">
      <text>
        <r>
          <rPr>
            <sz val="10"/>
            <rFont val="Tahoma"/>
            <family val="2"/>
          </rPr>
          <t>Y08082022-61</t>
        </r>
      </text>
    </comment>
    <comment ref="K1690" authorId="0" shapeId="0" xr:uid="{7E982B47-566A-4454-956D-8B125E7E3A1B}">
      <text>
        <r>
          <rPr>
            <sz val="10"/>
            <rFont val="Tahoma"/>
            <family val="2"/>
          </rPr>
          <t>Y08082022-62</t>
        </r>
      </text>
    </comment>
    <comment ref="K1691" authorId="0" shapeId="0" xr:uid="{E84B116E-510F-4F25-B36C-7AED4711B5AD}">
      <text>
        <r>
          <rPr>
            <sz val="10"/>
            <rFont val="Tahoma"/>
            <family val="2"/>
          </rPr>
          <t>Y09072022-68</t>
        </r>
      </text>
    </comment>
    <comment ref="K1692" authorId="0" shapeId="0" xr:uid="{7C27728B-2490-494F-B2C0-31F1F9F53330}">
      <text>
        <r>
          <rPr>
            <sz val="10"/>
            <rFont val="Tahoma"/>
            <family val="2"/>
          </rPr>
          <t>Y09072022-68</t>
        </r>
      </text>
    </comment>
    <comment ref="K1693" authorId="0" shapeId="0" xr:uid="{38D0252E-6E12-4BCD-BEAE-246B0EE3F803}">
      <text>
        <r>
          <rPr>
            <sz val="10"/>
            <rFont val="Tahoma"/>
            <family val="2"/>
          </rPr>
          <t>Y09072022-69</t>
        </r>
      </text>
    </comment>
    <comment ref="K1694" authorId="0" shapeId="0" xr:uid="{3EDE21E6-BFFD-4230-934F-4C5272C00655}">
      <text>
        <r>
          <rPr>
            <sz val="10"/>
            <rFont val="Tahoma"/>
            <family val="2"/>
          </rPr>
          <t>Y09072022-69</t>
        </r>
      </text>
    </comment>
    <comment ref="K1695" authorId="0" shapeId="0" xr:uid="{C27FC05A-6F68-40D1-A15B-EB352FAAD86F}">
      <text>
        <r>
          <rPr>
            <sz val="10"/>
            <rFont val="Tahoma"/>
            <family val="2"/>
          </rPr>
          <t>Y09072022-70</t>
        </r>
      </text>
    </comment>
    <comment ref="K1696" authorId="0" shapeId="0" xr:uid="{903F884C-D54E-4184-88D8-31E1C5A394D5}">
      <text>
        <r>
          <rPr>
            <sz val="10"/>
            <rFont val="Tahoma"/>
            <family val="2"/>
          </rPr>
          <t>Y09072022-71</t>
        </r>
      </text>
    </comment>
    <comment ref="K1697" authorId="0" shapeId="0" xr:uid="{A66C1305-66EA-452E-8878-C4ADBE2B6155}">
      <text>
        <r>
          <rPr>
            <sz val="10"/>
            <rFont val="Tahoma"/>
            <family val="2"/>
          </rPr>
          <t>Y09072022-71</t>
        </r>
      </text>
    </comment>
    <comment ref="K1698" authorId="0" shapeId="0" xr:uid="{D96A9B21-3098-402F-AA52-D5D8A1CE70C0}">
      <text>
        <r>
          <rPr>
            <sz val="10"/>
            <rFont val="Tahoma"/>
            <family val="2"/>
          </rPr>
          <t>Y09072022-73</t>
        </r>
      </text>
    </comment>
    <comment ref="K1699" authorId="0" shapeId="0" xr:uid="{0BF9DDCC-A0CC-4C34-9B96-9DDC2AFFB9C1}">
      <text>
        <r>
          <rPr>
            <sz val="10"/>
            <rFont val="Tahoma"/>
            <family val="2"/>
          </rPr>
          <t>Y09072022-72</t>
        </r>
      </text>
    </comment>
    <comment ref="K1700" authorId="0" shapeId="0" xr:uid="{4E8E53F6-6C50-4387-AF75-809CE9E2A0DB}">
      <text/>
    </comment>
    <comment ref="X1701" authorId="0" shapeId="0" xr:uid="{084B18BA-90A5-45EA-A7AB-A24470D85A29}">
      <text>
        <r>
          <rPr>
            <sz val="10"/>
            <rFont val="Tahoma"/>
            <family val="2"/>
          </rPr>
          <t>Total Dox Acceptance Amt - Total Paid Amt</t>
        </r>
      </text>
    </comment>
    <comment ref="K1702" authorId="0" shapeId="0" xr:uid="{9794C1E9-779F-4820-A8ED-CE9F5123857D}">
      <text>
        <r>
          <rPr>
            <sz val="10"/>
            <rFont val="Tahoma"/>
            <family val="2"/>
          </rPr>
          <t>Y08082022-63</t>
        </r>
      </text>
    </comment>
    <comment ref="K1703" authorId="0" shapeId="0" xr:uid="{796A0447-1BB3-4EB9-B41C-9A385832B8EC}">
      <text>
        <r>
          <rPr>
            <sz val="10"/>
            <rFont val="Tahoma"/>
            <family val="2"/>
          </rPr>
          <t>Y09072022-74</t>
        </r>
      </text>
    </comment>
    <comment ref="X1704" authorId="0" shapeId="0" xr:uid="{B34BA929-A1AF-4108-A5A6-8A788E1CC60D}">
      <text>
        <r>
          <rPr>
            <sz val="10"/>
            <rFont val="Tahoma"/>
            <family val="2"/>
          </rPr>
          <t>Total Dox Acceptance Amt - Total Paid Amt</t>
        </r>
      </text>
    </comment>
    <comment ref="K1705" authorId="0" shapeId="0" xr:uid="{1E40C2B3-1790-4BC2-A21E-B5AA6CC6B19B}">
      <text>
        <r>
          <rPr>
            <sz val="10"/>
            <rFont val="Tahoma"/>
            <family val="2"/>
          </rPr>
          <t>Y09072022-79</t>
        </r>
      </text>
    </comment>
    <comment ref="K1706" authorId="0" shapeId="0" xr:uid="{FC59183F-D674-465C-8DB7-38323F53D29E}">
      <text>
        <r>
          <rPr>
            <sz val="10"/>
            <rFont val="Tahoma"/>
            <family val="2"/>
          </rPr>
          <t>Y09072022-79</t>
        </r>
      </text>
    </comment>
    <comment ref="K1707" authorId="0" shapeId="0" xr:uid="{70D38B39-39D7-4647-A672-BBE2761DC670}">
      <text>
        <r>
          <rPr>
            <sz val="10"/>
            <rFont val="Tahoma"/>
            <family val="2"/>
          </rPr>
          <t>Y09072022-80</t>
        </r>
      </text>
    </comment>
    <comment ref="K1708" authorId="0" shapeId="0" xr:uid="{7DC2218A-CA3E-495E-8F4B-7DC37C3A7B70}">
      <text>
        <r>
          <rPr>
            <sz val="10"/>
            <rFont val="Tahoma"/>
            <family val="2"/>
          </rPr>
          <t>Y09072022-80</t>
        </r>
      </text>
    </comment>
    <comment ref="K1709" authorId="0" shapeId="0" xr:uid="{9C280E94-D08E-4D48-99AF-E414637D5885}">
      <text>
        <r>
          <rPr>
            <sz val="10"/>
            <rFont val="Tahoma"/>
            <family val="2"/>
          </rPr>
          <t>Y09072022-81</t>
        </r>
      </text>
    </comment>
    <comment ref="K1710" authorId="0" shapeId="0" xr:uid="{1C063557-B068-4523-B859-F05B149C8D6C}">
      <text>
        <r>
          <rPr>
            <sz val="10"/>
            <rFont val="Tahoma"/>
            <family val="2"/>
          </rPr>
          <t>Y09072022-81</t>
        </r>
      </text>
    </comment>
    <comment ref="K1711" authorId="0" shapeId="0" xr:uid="{61418C77-88E3-4B9C-8BDC-C39C350F05CC}">
      <text>
        <r>
          <rPr>
            <sz val="10"/>
            <rFont val="Tahoma"/>
            <family val="2"/>
          </rPr>
          <t>Y09072022-82</t>
        </r>
      </text>
    </comment>
    <comment ref="K1712" authorId="0" shapeId="0" xr:uid="{92899ABF-843D-43EB-B988-E7BE7E7F54E9}">
      <text>
        <r>
          <rPr>
            <sz val="10"/>
            <rFont val="Tahoma"/>
            <family val="2"/>
          </rPr>
          <t>Y09072022-82</t>
        </r>
      </text>
    </comment>
    <comment ref="K1713" authorId="0" shapeId="0" xr:uid="{20198312-223C-436E-A199-CB3C0B138A0D}">
      <text>
        <r>
          <rPr>
            <sz val="10"/>
            <rFont val="Tahoma"/>
            <family val="2"/>
          </rPr>
          <t>Y09072022-81</t>
        </r>
      </text>
    </comment>
    <comment ref="K1714" authorId="0" shapeId="0" xr:uid="{28F29BA6-36BD-4170-96F0-F3B9464FB70A}">
      <text>
        <r>
          <rPr>
            <sz val="10"/>
            <rFont val="Tahoma"/>
            <family val="2"/>
          </rPr>
          <t>Y09072022-82</t>
        </r>
      </text>
    </comment>
    <comment ref="K1715" authorId="0" shapeId="0" xr:uid="{6B8634D8-AA36-4B10-9EAA-D095079C81AD}">
      <text>
        <r>
          <rPr>
            <sz val="10"/>
            <rFont val="Tahoma"/>
            <family val="2"/>
          </rPr>
          <t>Y09132022-161</t>
        </r>
      </text>
    </comment>
    <comment ref="K1716" authorId="0" shapeId="0" xr:uid="{865158F6-2AD7-4A1B-870A-413A4D09C870}">
      <text/>
    </comment>
    <comment ref="X1717" authorId="0" shapeId="0" xr:uid="{16511BE5-53DC-4A0E-9A00-445774ADEB6B}">
      <text>
        <r>
          <rPr>
            <sz val="10"/>
            <rFont val="Tahoma"/>
            <family val="2"/>
          </rPr>
          <t>Total Dox Acceptance Amt - Total Paid Amt</t>
        </r>
      </text>
    </comment>
    <comment ref="K1718" authorId="0" shapeId="0" xr:uid="{25CE1EF0-3C23-490E-B463-A4C9199F6A79}">
      <text>
        <r>
          <rPr>
            <sz val="10"/>
            <rFont val="Tahoma"/>
            <family val="2"/>
          </rPr>
          <t>Y08082022-65</t>
        </r>
      </text>
    </comment>
    <comment ref="X1719" authorId="0" shapeId="0" xr:uid="{EC120D36-E8BE-4FA9-9712-0D8F5528DD54}">
      <text>
        <r>
          <rPr>
            <sz val="10"/>
            <rFont val="Tahoma"/>
            <family val="2"/>
          </rPr>
          <t>Total Dox Acceptance Amt - Total Paid Amt</t>
        </r>
      </text>
    </comment>
    <comment ref="K1720" authorId="0" shapeId="0" xr:uid="{659C8EA2-B281-4986-A354-43680F380076}">
      <text>
        <r>
          <rPr>
            <sz val="10"/>
            <rFont val="Tahoma"/>
            <family val="2"/>
          </rPr>
          <t>Y08082022-66</t>
        </r>
      </text>
    </comment>
    <comment ref="K1721" authorId="0" shapeId="0" xr:uid="{A390977D-C80D-4319-8C58-003D31A889EC}">
      <text>
        <r>
          <rPr>
            <sz val="10"/>
            <rFont val="Tahoma"/>
            <family val="2"/>
          </rPr>
          <t>Y09072022-83</t>
        </r>
      </text>
    </comment>
    <comment ref="K1722" authorId="0" shapeId="0" xr:uid="{B05A43D2-7EC7-4D1A-B56F-4A63F5920D0A}">
      <text>
        <r>
          <rPr>
            <sz val="10"/>
            <rFont val="Tahoma"/>
            <family val="2"/>
          </rPr>
          <t>Y09072022-84</t>
        </r>
      </text>
    </comment>
    <comment ref="K1723" authorId="0" shapeId="0" xr:uid="{686AF635-A382-4987-A27C-20D19D63DD16}">
      <text>
        <r>
          <rPr>
            <sz val="10"/>
            <rFont val="Tahoma"/>
            <family val="2"/>
          </rPr>
          <t>Y09072022-85</t>
        </r>
      </text>
    </comment>
    <comment ref="K1724" authorId="0" shapeId="0" xr:uid="{0B4CF45D-ABBF-4657-8C67-CA41543A81A4}">
      <text>
        <r>
          <rPr>
            <sz val="10"/>
            <rFont val="Tahoma"/>
            <family val="2"/>
          </rPr>
          <t>Y09072022-86</t>
        </r>
      </text>
    </comment>
    <comment ref="X1725" authorId="0" shapeId="0" xr:uid="{910CDBB9-E72B-48F5-AF1F-2E90344CB603}">
      <text>
        <r>
          <rPr>
            <sz val="10"/>
            <rFont val="Tahoma"/>
            <family val="2"/>
          </rPr>
          <t>Total Dox Acceptance Amt - Total Paid Amt</t>
        </r>
      </text>
    </comment>
    <comment ref="K1726" authorId="0" shapeId="0" xr:uid="{5BE1179C-48E9-4EF9-8B77-43F04078E2EB}">
      <text>
        <r>
          <rPr>
            <sz val="10"/>
            <rFont val="Tahoma"/>
            <family val="2"/>
          </rPr>
          <t>Y08082022-64</t>
        </r>
      </text>
    </comment>
    <comment ref="K1727" authorId="0" shapeId="0" xr:uid="{C21C580F-BCD3-4B45-A7AE-24A9C5594074}">
      <text>
        <r>
          <rPr>
            <sz val="10"/>
            <rFont val="Tahoma"/>
            <family val="2"/>
          </rPr>
          <t>Y09072022-75</t>
        </r>
      </text>
    </comment>
    <comment ref="K1728" authorId="0" shapeId="0" xr:uid="{9CA38D3C-BFEF-4262-B5F7-D883E2643939}">
      <text>
        <r>
          <rPr>
            <sz val="10"/>
            <rFont val="Tahoma"/>
            <family val="2"/>
          </rPr>
          <t>Y09072022-75</t>
        </r>
      </text>
    </comment>
    <comment ref="K1729" authorId="0" shapeId="0" xr:uid="{C1A6AC89-A54E-4473-9098-4D19FDEAAB38}">
      <text>
        <r>
          <rPr>
            <sz val="10"/>
            <rFont val="Tahoma"/>
            <family val="2"/>
          </rPr>
          <t>Y09072022-75</t>
        </r>
      </text>
    </comment>
    <comment ref="K1730" authorId="0" shapeId="0" xr:uid="{AAE6E015-0C83-4B3E-9B9D-0061DA47B641}">
      <text>
        <r>
          <rPr>
            <sz val="10"/>
            <rFont val="Tahoma"/>
            <family val="2"/>
          </rPr>
          <t>Y09072022-76</t>
        </r>
      </text>
    </comment>
    <comment ref="K1731" authorId="0" shapeId="0" xr:uid="{F9973B7E-D25B-407B-B036-B3D6788F4713}">
      <text>
        <r>
          <rPr>
            <sz val="10"/>
            <rFont val="Tahoma"/>
            <family val="2"/>
          </rPr>
          <t>Y09072022-77</t>
        </r>
      </text>
    </comment>
    <comment ref="K1732" authorId="0" shapeId="0" xr:uid="{C1D90E73-33F2-40A7-8603-F14212B39DF4}">
      <text>
        <r>
          <rPr>
            <sz val="10"/>
            <rFont val="Tahoma"/>
            <family val="2"/>
          </rPr>
          <t>Y09072022-78</t>
        </r>
      </text>
    </comment>
    <comment ref="K1733" authorId="0" shapeId="0" xr:uid="{72E1F972-88D6-43B2-9EA1-4F27A9CBA95C}">
      <text>
        <r>
          <rPr>
            <sz val="10"/>
            <rFont val="Tahoma"/>
            <family val="2"/>
          </rPr>
          <t>Y09072022-78</t>
        </r>
      </text>
    </comment>
    <comment ref="K1734" authorId="0" shapeId="0" xr:uid="{AC2A808F-25A2-4E40-A73F-B82A3A702736}">
      <text/>
    </comment>
    <comment ref="K1735" authorId="0" shapeId="0" xr:uid="{7E707981-7CED-4AD4-B8A0-4C2C6D71F65B}">
      <text/>
    </comment>
    <comment ref="K1736" authorId="0" shapeId="0" xr:uid="{C45B6E4E-2B0C-4814-93FF-688E93542212}">
      <text/>
    </comment>
    <comment ref="X1737" authorId="0" shapeId="0" xr:uid="{0F493D5F-CA74-4CF1-ADA9-8ACC447AB765}">
      <text>
        <r>
          <rPr>
            <sz val="10"/>
            <rFont val="Tahoma"/>
            <family val="2"/>
          </rPr>
          <t>Total Dox Acceptance Amt - Total Paid Amt</t>
        </r>
      </text>
    </comment>
    <comment ref="K1738" authorId="0" shapeId="0" xr:uid="{2B7FA9B1-6C89-43AD-9699-A4A5178E5903}">
      <text>
        <r>
          <rPr>
            <sz val="10"/>
            <rFont val="Tahoma"/>
            <family val="2"/>
          </rPr>
          <t>Y09072022-89</t>
        </r>
      </text>
    </comment>
    <comment ref="X1739" authorId="0" shapeId="0" xr:uid="{EE592D44-EC44-4608-9B88-E06E33C36BD7}">
      <text>
        <r>
          <rPr>
            <sz val="10"/>
            <rFont val="Tahoma"/>
            <family val="2"/>
          </rPr>
          <t>Total Dox Acceptance Amt - Total Paid Amt</t>
        </r>
      </text>
    </comment>
    <comment ref="K1740" authorId="0" shapeId="0" xr:uid="{9A6EEC3D-5803-4F75-ACBE-FA5DB9F2B475}">
      <text>
        <r>
          <rPr>
            <sz val="10"/>
            <rFont val="Tahoma"/>
            <family val="2"/>
          </rPr>
          <t>Y08082022-67</t>
        </r>
      </text>
    </comment>
    <comment ref="K1741" authorId="0" shapeId="0" xr:uid="{903BC329-CC28-4102-970B-454DF9356FFE}">
      <text>
        <r>
          <rPr>
            <sz val="10"/>
            <rFont val="Tahoma"/>
            <family val="2"/>
          </rPr>
          <t>Y09072022-87</t>
        </r>
      </text>
    </comment>
    <comment ref="K1742" authorId="0" shapeId="0" xr:uid="{2B8F705F-9BDE-4DA6-841D-AE71A7CBE949}">
      <text>
        <r>
          <rPr>
            <sz val="10"/>
            <rFont val="Tahoma"/>
            <family val="2"/>
          </rPr>
          <t>Y09072022-88</t>
        </r>
      </text>
    </comment>
    <comment ref="K1743" authorId="0" shapeId="0" xr:uid="{DD031399-1DB0-4669-8BC4-B4E85706F185}">
      <text/>
    </comment>
    <comment ref="X1744" authorId="0" shapeId="0" xr:uid="{86157734-4454-45EB-846D-F23D5782B3B9}">
      <text>
        <r>
          <rPr>
            <sz val="10"/>
            <rFont val="Tahoma"/>
            <family val="2"/>
          </rPr>
          <t>Total Dox Acceptance Amt - Total Paid Amt</t>
        </r>
      </text>
    </comment>
    <comment ref="K1745" authorId="0" shapeId="0" xr:uid="{0E07046F-EDCC-4D18-97BC-4357E7D66174}">
      <text>
        <r>
          <rPr>
            <sz val="10"/>
            <rFont val="Tahoma"/>
            <family val="2"/>
          </rPr>
          <t>Y09072022-93</t>
        </r>
      </text>
    </comment>
    <comment ref="K1746" authorId="0" shapeId="0" xr:uid="{5777ED54-DF79-416B-93FA-5BDFD1C165D5}">
      <text>
        <r>
          <rPr>
            <sz val="10"/>
            <rFont val="Tahoma"/>
            <family val="2"/>
          </rPr>
          <t>Y09072022-94</t>
        </r>
      </text>
    </comment>
    <comment ref="K1747" authorId="0" shapeId="0" xr:uid="{8223F938-E8D7-42E6-9CB5-8562579B2B3C}">
      <text>
        <r>
          <rPr>
            <sz val="10"/>
            <rFont val="Tahoma"/>
            <family val="2"/>
          </rPr>
          <t>Y09072022-95</t>
        </r>
      </text>
    </comment>
    <comment ref="X1748" authorId="0" shapeId="0" xr:uid="{E9D449AB-B0EA-47FC-AEAE-02A0CA1E914D}">
      <text>
        <r>
          <rPr>
            <sz val="10"/>
            <rFont val="Tahoma"/>
            <family val="2"/>
          </rPr>
          <t>Total Dox Acceptance Amt - Total Paid Amt</t>
        </r>
      </text>
    </comment>
    <comment ref="K1749" authorId="0" shapeId="0" xr:uid="{A44C3704-49AF-49C8-8EE6-F7C35250826E}">
      <text>
        <r>
          <rPr>
            <sz val="10"/>
            <rFont val="Tahoma"/>
            <family val="2"/>
          </rPr>
          <t>Y09072022-99</t>
        </r>
      </text>
    </comment>
    <comment ref="K1750" authorId="0" shapeId="0" xr:uid="{1B7E7573-99E3-45F2-A43E-5571447FCAFB}">
      <text>
        <r>
          <rPr>
            <sz val="10"/>
            <rFont val="Tahoma"/>
            <family val="2"/>
          </rPr>
          <t>Y09072022-100</t>
        </r>
      </text>
    </comment>
    <comment ref="K1751" authorId="0" shapeId="0" xr:uid="{3D28DAAC-A56A-47C8-AE4F-7F166A138830}">
      <text>
        <r>
          <rPr>
            <sz val="10"/>
            <rFont val="Tahoma"/>
            <family val="2"/>
          </rPr>
          <t>Y09072022-100</t>
        </r>
      </text>
    </comment>
    <comment ref="K1752" authorId="0" shapeId="0" xr:uid="{BA15F7A8-F7BB-4F50-8585-998E511898EC}">
      <text>
        <r>
          <rPr>
            <sz val="10"/>
            <rFont val="Tahoma"/>
            <family val="2"/>
          </rPr>
          <t>Y09072022-101</t>
        </r>
      </text>
    </comment>
    <comment ref="X1753" authorId="0" shapeId="0" xr:uid="{108429F1-C984-4BAC-99AF-B3EBDF33525F}">
      <text>
        <r>
          <rPr>
            <sz val="10"/>
            <rFont val="Tahoma"/>
            <family val="2"/>
          </rPr>
          <t>Total Dox Acceptance Amt - Total Paid Amt</t>
        </r>
      </text>
    </comment>
    <comment ref="K1754" authorId="0" shapeId="0" xr:uid="{97DC2D40-F44C-491D-97C7-B29D55C2F30A}">
      <text>
        <r>
          <rPr>
            <sz val="10"/>
            <rFont val="Tahoma"/>
            <family val="2"/>
          </rPr>
          <t>Y09072022-96</t>
        </r>
      </text>
    </comment>
    <comment ref="K1755" authorId="0" shapeId="0" xr:uid="{B5CAD69C-392B-40D4-B4C3-CC4739E27BEB}">
      <text>
        <r>
          <rPr>
            <sz val="10"/>
            <rFont val="Tahoma"/>
            <family val="2"/>
          </rPr>
          <t>Y09072022-97</t>
        </r>
      </text>
    </comment>
    <comment ref="K1756" authorId="0" shapeId="0" xr:uid="{DDF1D462-7748-4268-BDEF-D1EF5381B4F1}">
      <text/>
    </comment>
    <comment ref="K1757" authorId="0" shapeId="0" xr:uid="{7D78C0E6-3671-4047-832A-797F867D1FC4}">
      <text/>
    </comment>
    <comment ref="X1758" authorId="0" shapeId="0" xr:uid="{0F09188B-5FC4-498E-9543-EBDBD59F9354}">
      <text>
        <r>
          <rPr>
            <sz val="10"/>
            <rFont val="Tahoma"/>
            <family val="2"/>
          </rPr>
          <t>Total Dox Acceptance Amt - Total Paid Amt</t>
        </r>
      </text>
    </comment>
    <comment ref="K1759" authorId="0" shapeId="0" xr:uid="{39809838-3883-4314-9B0F-B2CD9F5D325F}">
      <text>
        <r>
          <rPr>
            <sz val="10"/>
            <rFont val="Tahoma"/>
            <family val="2"/>
          </rPr>
          <t>Y08082022-68</t>
        </r>
      </text>
    </comment>
    <comment ref="K1760" authorId="0" shapeId="0" xr:uid="{4FF4F0C5-5395-4A32-A085-4D16DE8240F3}">
      <text>
        <r>
          <rPr>
            <sz val="10"/>
            <rFont val="Tahoma"/>
            <family val="2"/>
          </rPr>
          <t>Y08082022-68</t>
        </r>
      </text>
    </comment>
    <comment ref="K1761" authorId="0" shapeId="0" xr:uid="{8CF5591E-E8C3-452D-99B6-6E17FD365BB3}">
      <text>
        <r>
          <rPr>
            <sz val="10"/>
            <rFont val="Tahoma"/>
            <family val="2"/>
          </rPr>
          <t>Y08082022-68</t>
        </r>
      </text>
    </comment>
    <comment ref="K1762" authorId="0" shapeId="0" xr:uid="{5F9CA72A-6943-4C70-B0D2-5A2962CF7DC7}">
      <text>
        <r>
          <rPr>
            <sz val="10"/>
            <rFont val="Tahoma"/>
            <family val="2"/>
          </rPr>
          <t>Y08132022-17</t>
        </r>
      </text>
    </comment>
    <comment ref="K1763" authorId="0" shapeId="0" xr:uid="{AFD6F6A4-1138-497B-A3BB-366530197992}">
      <text>
        <r>
          <rPr>
            <sz val="10"/>
            <rFont val="Tahoma"/>
            <family val="2"/>
          </rPr>
          <t>Y08132022-17</t>
        </r>
      </text>
    </comment>
    <comment ref="K1764" authorId="0" shapeId="0" xr:uid="{FF95F36D-5864-47CE-B47F-C39B84CDFD6B}">
      <text>
        <r>
          <rPr>
            <sz val="10"/>
            <rFont val="Tahoma"/>
            <family val="2"/>
          </rPr>
          <t>Y09072022-90</t>
        </r>
      </text>
    </comment>
    <comment ref="K1765" authorId="0" shapeId="0" xr:uid="{FC6C78B3-4FEC-4601-B6C3-D7D306274A03}">
      <text>
        <r>
          <rPr>
            <sz val="10"/>
            <rFont val="Tahoma"/>
            <family val="2"/>
          </rPr>
          <t>Y09072022-91</t>
        </r>
      </text>
    </comment>
    <comment ref="K1766" authorId="0" shapeId="0" xr:uid="{6DAF6D60-6F56-4B0D-85E6-A9A725B28F2E}">
      <text>
        <r>
          <rPr>
            <sz val="10"/>
            <rFont val="Tahoma"/>
            <family val="2"/>
          </rPr>
          <t>Y09072022-92</t>
        </r>
      </text>
    </comment>
    <comment ref="K1767" authorId="0" shapeId="0" xr:uid="{EFCCA7D9-99FE-4DB6-B694-FC2490E0A7A1}">
      <text/>
    </comment>
    <comment ref="K1768" authorId="0" shapeId="0" xr:uid="{4967D691-F902-4C7C-AA71-EC46BE17B7DF}">
      <text/>
    </comment>
    <comment ref="K1769" authorId="0" shapeId="0" xr:uid="{B7E1E438-A8F3-4611-B810-7AE2444C9C32}">
      <text/>
    </comment>
    <comment ref="K1770" authorId="0" shapeId="0" xr:uid="{1CB79A7A-4249-4712-A62D-64D6CF04DDAC}">
      <text/>
    </comment>
    <comment ref="K1771" authorId="0" shapeId="0" xr:uid="{3F1EAE82-C04F-4D13-9AA4-C907752A4BBC}">
      <text/>
    </comment>
    <comment ref="K1772" authorId="0" shapeId="0" xr:uid="{DE4B91CF-DD12-491D-B7E9-C271EB73AE5E}">
      <text/>
    </comment>
    <comment ref="X1773" authorId="0" shapeId="0" xr:uid="{91F6ED5F-7531-41CE-8E8C-F40B4C1CC3FF}">
      <text>
        <r>
          <rPr>
            <sz val="10"/>
            <rFont val="Tahoma"/>
            <family val="2"/>
          </rPr>
          <t>Total Dox Acceptance Amt - Total Paid Amt</t>
        </r>
      </text>
    </comment>
    <comment ref="K1774" authorId="0" shapeId="0" xr:uid="{25046B58-729F-4712-BBB3-65DB107B8E0B}">
      <text>
        <r>
          <rPr>
            <sz val="10"/>
            <rFont val="Tahoma"/>
            <family val="2"/>
          </rPr>
          <t>Y09072022-102</t>
        </r>
      </text>
    </comment>
    <comment ref="K1775" authorId="0" shapeId="0" xr:uid="{79B2674F-0940-4A80-BB1B-06AACECF9C1B}">
      <text>
        <r>
          <rPr>
            <sz val="10"/>
            <rFont val="Tahoma"/>
            <family val="2"/>
          </rPr>
          <t>Y09072022-103</t>
        </r>
      </text>
    </comment>
    <comment ref="K1776" authorId="0" shapeId="0" xr:uid="{1E357024-85AF-4878-A5BF-EB8A238712BB}">
      <text>
        <r>
          <rPr>
            <sz val="10"/>
            <rFont val="Tahoma"/>
            <family val="2"/>
          </rPr>
          <t>Y09072022-104</t>
        </r>
      </text>
    </comment>
    <comment ref="K1777" authorId="0" shapeId="0" xr:uid="{A727206F-1F8E-4EFE-A0C4-736B7C94579D}">
      <text/>
    </comment>
    <comment ref="X1778" authorId="0" shapeId="0" xr:uid="{1F7C6547-C291-4928-BACC-B51335225CC1}">
      <text>
        <r>
          <rPr>
            <sz val="10"/>
            <rFont val="Tahoma"/>
            <family val="2"/>
          </rPr>
          <t>Total Dox Acceptance Amt - Total Paid Amt</t>
        </r>
      </text>
    </comment>
    <comment ref="K1779" authorId="0" shapeId="0" xr:uid="{27B158B1-5B9A-49F6-9404-ED6F750A20F3}">
      <text/>
    </comment>
    <comment ref="K1780" authorId="0" shapeId="0" xr:uid="{9276D0C9-9F4B-43C5-B0E5-0CF6901BD088}">
      <text/>
    </comment>
    <comment ref="K1781" authorId="0" shapeId="0" xr:uid="{796FAA1B-8E55-47BA-A4A3-DA262696F43E}">
      <text/>
    </comment>
    <comment ref="K1782" authorId="0" shapeId="0" xr:uid="{15FE3F39-2BE4-4CD8-B202-3123886FDBC7}">
      <text/>
    </comment>
    <comment ref="X1783" authorId="0" shapeId="0" xr:uid="{28584110-74ED-42F9-90BB-EF9575F3B5E2}">
      <text>
        <r>
          <rPr>
            <sz val="10"/>
            <rFont val="Tahoma"/>
            <family val="2"/>
          </rPr>
          <t>Total Dox Acceptance Amt - Total Paid Amt</t>
        </r>
      </text>
    </comment>
    <comment ref="K1784" authorId="0" shapeId="0" xr:uid="{6DE8B3D3-5E5D-419E-ADCA-896945027824}">
      <text>
        <r>
          <rPr>
            <sz val="10"/>
            <rFont val="Tahoma"/>
            <family val="2"/>
          </rPr>
          <t>Y09072022-111</t>
        </r>
      </text>
    </comment>
    <comment ref="X1785" authorId="0" shapeId="0" xr:uid="{BCC57967-F705-45E9-825D-1D2F83727FC6}">
      <text>
        <r>
          <rPr>
            <sz val="10"/>
            <rFont val="Tahoma"/>
            <family val="2"/>
          </rPr>
          <t>Total Dox Acceptance Amt - Total Paid Amt</t>
        </r>
      </text>
    </comment>
    <comment ref="K1786" authorId="0" shapeId="0" xr:uid="{6D087A0E-5500-4374-8A15-D836A0CB0B2F}">
      <text>
        <r>
          <rPr>
            <sz val="10"/>
            <rFont val="Tahoma"/>
            <family val="2"/>
          </rPr>
          <t>Y09072022-112</t>
        </r>
      </text>
    </comment>
    <comment ref="X1787" authorId="0" shapeId="0" xr:uid="{605073A9-D547-43A9-A672-4C7C19535360}">
      <text>
        <r>
          <rPr>
            <sz val="10"/>
            <rFont val="Tahoma"/>
            <family val="2"/>
          </rPr>
          <t>Total Dox Acceptance Amt - Total Paid Amt</t>
        </r>
      </text>
    </comment>
    <comment ref="X1789" authorId="0" shapeId="0" xr:uid="{509DD823-15FF-4652-A326-8BD496D395A2}">
      <text>
        <r>
          <rPr>
            <sz val="10"/>
            <rFont val="Tahoma"/>
            <family val="2"/>
          </rPr>
          <t>Total Dox Acceptance Amt - Total Paid Amt</t>
        </r>
      </text>
    </comment>
    <comment ref="K1790" authorId="0" shapeId="0" xr:uid="{1E17943E-0A56-403E-A66E-AB4B69AC306D}">
      <text>
        <r>
          <rPr>
            <sz val="10"/>
            <rFont val="Tahoma"/>
            <family val="2"/>
          </rPr>
          <t>Y09072022-113</t>
        </r>
      </text>
    </comment>
    <comment ref="X1791" authorId="0" shapeId="0" xr:uid="{CC2A2F1D-C10F-468D-A560-4C51F47F3792}">
      <text>
        <r>
          <rPr>
            <sz val="10"/>
            <rFont val="Tahoma"/>
            <family val="2"/>
          </rPr>
          <t>Total Dox Acceptance Amt - Total Paid Amt</t>
        </r>
      </text>
    </comment>
    <comment ref="K1792" authorId="0" shapeId="0" xr:uid="{28F1C070-7310-4A4E-BBC5-FBED1E3BFAA9}">
      <text>
        <r>
          <rPr>
            <sz val="10"/>
            <rFont val="Tahoma"/>
            <family val="2"/>
          </rPr>
          <t>Y09072022-114</t>
        </r>
      </text>
    </comment>
    <comment ref="K1793" authorId="0" shapeId="0" xr:uid="{AC174B77-4812-429C-92D3-153C5A182B0D}">
      <text/>
    </comment>
    <comment ref="X1794" authorId="0" shapeId="0" xr:uid="{D4069A21-5AA6-4D2F-8423-D2ECC1E17ECD}">
      <text>
        <r>
          <rPr>
            <sz val="10"/>
            <rFont val="Tahoma"/>
            <family val="2"/>
          </rPr>
          <t>Total Dox Acceptance Amt - Total Paid Amt</t>
        </r>
      </text>
    </comment>
    <comment ref="K1795" authorId="0" shapeId="0" xr:uid="{23950462-682A-4501-A5D7-C9B6323C238A}">
      <text/>
    </comment>
    <comment ref="K1796" authorId="0" shapeId="0" xr:uid="{B332E021-9C2E-4622-A8FB-97D2BC0BB053}">
      <text/>
    </comment>
    <comment ref="K1797" authorId="0" shapeId="0" xr:uid="{B7665ED0-A347-41C0-9A03-3E7F0D6385B5}">
      <text/>
    </comment>
    <comment ref="X1798" authorId="0" shapeId="0" xr:uid="{92D01875-5973-4033-9369-09C596131F88}">
      <text>
        <r>
          <rPr>
            <sz val="10"/>
            <rFont val="Tahoma"/>
            <family val="2"/>
          </rPr>
          <t>Total Dox Acceptance Amt - Total Paid Amt</t>
        </r>
      </text>
    </comment>
    <comment ref="K1799" authorId="0" shapeId="0" xr:uid="{04A8E1CD-3264-4030-BBFC-89927D694656}">
      <text/>
    </comment>
    <comment ref="K1800" authorId="0" shapeId="0" xr:uid="{61DD30EB-5607-4345-8CB3-5054D4786458}">
      <text/>
    </comment>
    <comment ref="X1801" authorId="0" shapeId="0" xr:uid="{2C6C1494-2DDC-45F5-8F56-55956A5690D9}">
      <text>
        <r>
          <rPr>
            <sz val="10"/>
            <rFont val="Tahoma"/>
            <family val="2"/>
          </rPr>
          <t>Total Dox Acceptance Amt - Total Paid Amt</t>
        </r>
      </text>
    </comment>
    <comment ref="K1802" authorId="0" shapeId="0" xr:uid="{8A18F838-4894-460B-B124-7E5CA60AC02A}">
      <text/>
    </comment>
    <comment ref="K1803" authorId="0" shapeId="0" xr:uid="{C5272ED0-D8DF-4515-91A0-9E8197B0313F}">
      <text/>
    </comment>
    <comment ref="X1804" authorId="0" shapeId="0" xr:uid="{EA97E91D-6729-4B5B-83EF-80588FC4A146}">
      <text>
        <r>
          <rPr>
            <sz val="10"/>
            <rFont val="Tahoma"/>
            <family val="2"/>
          </rPr>
          <t>Total Dox Acceptance Amt - Total Paid Amt</t>
        </r>
      </text>
    </comment>
    <comment ref="K1805" authorId="0" shapeId="0" xr:uid="{5A0C6245-BC77-481F-AEC6-D29AA5BE128F}">
      <text/>
    </comment>
    <comment ref="X1806" authorId="0" shapeId="0" xr:uid="{1B2E3F79-E040-4222-9089-7CB69B77C7AA}">
      <text>
        <r>
          <rPr>
            <sz val="10"/>
            <rFont val="Tahoma"/>
            <family val="2"/>
          </rPr>
          <t>Total Dox Acceptance Amt - Total Paid Amt</t>
        </r>
      </text>
    </comment>
    <comment ref="K1807" authorId="0" shapeId="0" xr:uid="{2FF5A4AE-27E9-46D7-BED1-80A293F2E8E9}">
      <text/>
    </comment>
    <comment ref="X1808" authorId="0" shapeId="0" xr:uid="{94EE4DEA-9151-493A-8C4F-8250B03C08B1}">
      <text>
        <r>
          <rPr>
            <sz val="10"/>
            <rFont val="Tahoma"/>
            <family val="2"/>
          </rPr>
          <t>Total Dox Acceptance Amt - Total Paid Amt</t>
        </r>
      </text>
    </comment>
    <comment ref="K1809" authorId="0" shapeId="0" xr:uid="{1B992034-056B-4CF9-9509-D8C2A3BB36AD}">
      <text/>
    </comment>
    <comment ref="K1810" authorId="0" shapeId="0" xr:uid="{1190BD42-F993-4BCF-B34A-C259D814B472}">
      <text/>
    </comment>
    <comment ref="K1811" authorId="0" shapeId="0" xr:uid="{40511ADD-39B4-4871-BC30-6BC03E1E3B7F}">
      <text/>
    </comment>
    <comment ref="K1812" authorId="0" shapeId="0" xr:uid="{2D682F59-7771-4CE3-87BE-91B17928165A}">
      <text/>
    </comment>
    <comment ref="X1813" authorId="0" shapeId="0" xr:uid="{ABE78028-211F-4C21-B585-591F10752161}">
      <text>
        <r>
          <rPr>
            <sz val="10"/>
            <rFont val="Tahoma"/>
            <family val="2"/>
          </rPr>
          <t>Total Dox Acceptance Amt - Total Paid Amt</t>
        </r>
      </text>
    </comment>
    <comment ref="K1814" authorId="0" shapeId="0" xr:uid="{0451414F-88C8-40A9-B0AB-B7BF3C57C5A5}">
      <text/>
    </comment>
    <comment ref="X1815" authorId="0" shapeId="0" xr:uid="{FF6BCC8F-DEE5-4F00-A765-A66FCA84FFAA}">
      <text>
        <r>
          <rPr>
            <sz val="10"/>
            <rFont val="Tahoma"/>
            <family val="2"/>
          </rPr>
          <t>Total Dox Acceptance Amt - Total Paid Amt</t>
        </r>
      </text>
    </comment>
    <comment ref="K1816" authorId="0" shapeId="0" xr:uid="{6BFAF6ED-722B-4278-98EE-A15E496FE96A}">
      <text/>
    </comment>
    <comment ref="X1817" authorId="0" shapeId="0" xr:uid="{E42EFD4F-5EBF-489C-BCCA-7576602C399D}">
      <text>
        <r>
          <rPr>
            <sz val="10"/>
            <rFont val="Tahoma"/>
            <family val="2"/>
          </rPr>
          <t>Total Dox Acceptance Amt - Total Paid Amt</t>
        </r>
      </text>
    </comment>
    <comment ref="K1818" authorId="0" shapeId="0" xr:uid="{601C7371-E377-4F87-89D0-67996A0A4988}">
      <text>
        <r>
          <rPr>
            <sz val="10"/>
            <rFont val="Tahoma"/>
            <family val="2"/>
          </rPr>
          <t>Y09072022-110</t>
        </r>
      </text>
    </comment>
    <comment ref="K1819" authorId="0" shapeId="0" xr:uid="{E76B36E2-2700-4737-963C-553C9561F605}">
      <text>
        <r>
          <rPr>
            <sz val="10"/>
            <rFont val="Tahoma"/>
            <family val="2"/>
          </rPr>
          <t>Y09072022-110</t>
        </r>
      </text>
    </comment>
    <comment ref="K1820" authorId="0" shapeId="0" xr:uid="{DD90AEEB-5DAD-4EF2-8FB8-F6E31DCBFA93}">
      <text>
        <r>
          <rPr>
            <sz val="10"/>
            <rFont val="Tahoma"/>
            <family val="2"/>
          </rPr>
          <t>Y09072022-110</t>
        </r>
      </text>
    </comment>
    <comment ref="K1821" authorId="0" shapeId="0" xr:uid="{791B42AE-E122-4590-AB56-C3DBAD70C4E6}">
      <text>
        <r>
          <rPr>
            <sz val="10"/>
            <rFont val="Tahoma"/>
            <family val="2"/>
          </rPr>
          <t>Y09072022-106</t>
        </r>
      </text>
    </comment>
    <comment ref="K1822" authorId="0" shapeId="0" xr:uid="{F6F97785-1FDC-421B-8AEB-25F7A9C27E7B}">
      <text>
        <r>
          <rPr>
            <sz val="10"/>
            <rFont val="Tahoma"/>
            <family val="2"/>
          </rPr>
          <t>Y09072022-106</t>
        </r>
      </text>
    </comment>
    <comment ref="K1823" authorId="0" shapeId="0" xr:uid="{E46F8425-DCD2-4266-BFB4-CBD4203ACBFC}">
      <text>
        <r>
          <rPr>
            <sz val="10"/>
            <rFont val="Tahoma"/>
            <family val="2"/>
          </rPr>
          <t>Y09072022-107</t>
        </r>
      </text>
    </comment>
    <comment ref="K1824" authorId="0" shapeId="0" xr:uid="{6D99BB4D-803A-4C6F-B663-27CFBC29B579}">
      <text>
        <r>
          <rPr>
            <sz val="10"/>
            <rFont val="Tahoma"/>
            <family val="2"/>
          </rPr>
          <t>Y09072022-108</t>
        </r>
      </text>
    </comment>
    <comment ref="K1825" authorId="0" shapeId="0" xr:uid="{33912279-47C9-43BC-BDE9-105633B6A0D1}">
      <text>
        <r>
          <rPr>
            <sz val="10"/>
            <rFont val="Tahoma"/>
            <family val="2"/>
          </rPr>
          <t>Y09072022-109</t>
        </r>
      </text>
    </comment>
    <comment ref="K1826" authorId="0" shapeId="0" xr:uid="{304E80E8-B172-4285-8116-FDB2FF065759}">
      <text>
        <r>
          <rPr>
            <sz val="10"/>
            <rFont val="Tahoma"/>
            <family val="2"/>
          </rPr>
          <t>Y09132022-162</t>
        </r>
      </text>
    </comment>
    <comment ref="K1827" authorId="0" shapeId="0" xr:uid="{63904B46-F3C6-40A0-A03C-C344952B6FC9}">
      <text/>
    </comment>
    <comment ref="K1828" authorId="0" shapeId="0" xr:uid="{51569BF6-064F-408A-911B-43CFE5F1A9DD}">
      <text/>
    </comment>
    <comment ref="K1829" authorId="0" shapeId="0" xr:uid="{A9C18416-0BD3-4C99-849B-0C84E1A7A959}">
      <text/>
    </comment>
    <comment ref="K1830" authorId="0" shapeId="0" xr:uid="{AD17970B-DF86-4507-852F-0D141CD4452E}">
      <text/>
    </comment>
    <comment ref="K1831" authorId="0" shapeId="0" xr:uid="{9A87275A-B125-4EE0-859E-C7D21064D76B}">
      <text/>
    </comment>
    <comment ref="K1832" authorId="0" shapeId="0" xr:uid="{602881B7-863F-4A8D-905B-F2B5F09B155E}">
      <text/>
    </comment>
    <comment ref="K1833" authorId="0" shapeId="0" xr:uid="{58A4F7CB-467A-48A5-A0E5-BA5F254AB45C}">
      <text/>
    </comment>
    <comment ref="K1834" authorId="0" shapeId="0" xr:uid="{634A131C-C62C-47C5-87BA-8AB058284A6C}">
      <text/>
    </comment>
    <comment ref="K1835" authorId="0" shapeId="0" xr:uid="{2BA84240-2810-4D16-B452-B8DFB474DD70}">
      <text/>
    </comment>
    <comment ref="K1836" authorId="0" shapeId="0" xr:uid="{0130B435-DA00-4330-95A0-7E569CB1CE69}">
      <text/>
    </comment>
    <comment ref="X1837" authorId="0" shapeId="0" xr:uid="{0C598C5A-5B30-4B69-81C9-4CB71EE08180}">
      <text>
        <r>
          <rPr>
            <sz val="10"/>
            <rFont val="Tahoma"/>
            <family val="2"/>
          </rPr>
          <t>Total Dox Acceptance Amt - Total Paid Amt</t>
        </r>
      </text>
    </comment>
    <comment ref="X1839" authorId="0" shapeId="0" xr:uid="{E767831E-7485-4432-AECF-BCDAB4828976}">
      <text>
        <r>
          <rPr>
            <sz val="10"/>
            <rFont val="Tahoma"/>
            <family val="2"/>
          </rPr>
          <t>Total Dox Acceptance Amt - Total Paid Amt</t>
        </r>
      </text>
    </comment>
    <comment ref="X1841" authorId="0" shapeId="0" xr:uid="{A3B3535D-7CDF-4966-B81F-70EBECC712F9}">
      <text>
        <r>
          <rPr>
            <sz val="10"/>
            <rFont val="Tahoma"/>
            <family val="2"/>
          </rPr>
          <t>Total Dox Acceptance Amt - Total Paid Amt</t>
        </r>
      </text>
    </comment>
    <comment ref="K1842" authorId="0" shapeId="0" xr:uid="{637839D0-985B-4FC5-B67D-85288C6366DF}">
      <text/>
    </comment>
    <comment ref="X1843" authorId="0" shapeId="0" xr:uid="{37534DE8-C98A-4AE9-90D0-1AC344489B24}">
      <text>
        <r>
          <rPr>
            <sz val="10"/>
            <rFont val="Tahoma"/>
            <family val="2"/>
          </rPr>
          <t>Total Dox Acceptance Amt - Total Paid Amt</t>
        </r>
      </text>
    </comment>
    <comment ref="X1845" authorId="0" shapeId="0" xr:uid="{CB9A2F6C-B5EC-40C2-9A03-9BFE4C1031D9}">
      <text>
        <r>
          <rPr>
            <sz val="10"/>
            <rFont val="Tahoma"/>
            <family val="2"/>
          </rPr>
          <t>Total Dox Acceptance Amt - Total Paid Amt</t>
        </r>
      </text>
    </comment>
    <comment ref="X1847" authorId="0" shapeId="0" xr:uid="{47A5147D-62C5-4639-AA58-78927BBFFA9B}">
      <text>
        <r>
          <rPr>
            <sz val="10"/>
            <rFont val="Tahoma"/>
            <family val="2"/>
          </rPr>
          <t>Total Dox Acceptance Amt - Total Paid Amt</t>
        </r>
      </text>
    </comment>
    <comment ref="X1849" authorId="0" shapeId="0" xr:uid="{996E618C-4B5B-40A7-99DF-8209AC433E9B}">
      <text>
        <r>
          <rPr>
            <sz val="10"/>
            <rFont val="Tahoma"/>
            <family val="2"/>
          </rPr>
          <t>Total Dox Acceptance Amt - Total Paid Amt</t>
        </r>
      </text>
    </comment>
    <comment ref="X1851" authorId="0" shapeId="0" xr:uid="{9C458E96-E8F8-4C9E-BD87-C789DA551F9F}">
      <text>
        <r>
          <rPr>
            <sz val="10"/>
            <rFont val="Tahoma"/>
            <family val="2"/>
          </rPr>
          <t>Total Dox Acceptance Amt - Total Paid Amt</t>
        </r>
      </text>
    </comment>
    <comment ref="X1853" authorId="0" shapeId="0" xr:uid="{7D4ECFA0-D886-4A87-9DE6-CBBFAE117BDA}">
      <text>
        <r>
          <rPr>
            <sz val="10"/>
            <rFont val="Tahoma"/>
            <family val="2"/>
          </rPr>
          <t>Total Dox Acceptance Amt - Total Paid Amt</t>
        </r>
      </text>
    </comment>
    <comment ref="X1855" authorId="0" shapeId="0" xr:uid="{C8203FF9-C5F9-4443-B441-EE67EB3E37CB}">
      <text>
        <r>
          <rPr>
            <sz val="10"/>
            <rFont val="Tahoma"/>
            <family val="2"/>
          </rPr>
          <t>Total Dox Acceptance Amt - Total Paid Amt</t>
        </r>
      </text>
    </comment>
    <comment ref="X1857" authorId="0" shapeId="0" xr:uid="{706CF694-E462-47B4-91FA-CA89F2BE6AC0}">
      <text>
        <r>
          <rPr>
            <sz val="10"/>
            <rFont val="Tahoma"/>
            <family val="2"/>
          </rPr>
          <t>Total Dox Acceptance Amt - Total Paid Amt</t>
        </r>
      </text>
    </comment>
    <comment ref="X1859" authorId="0" shapeId="0" xr:uid="{976B95F7-328B-4D59-A289-C32675810AF6}">
      <text>
        <r>
          <rPr>
            <sz val="10"/>
            <rFont val="Tahoma"/>
            <family val="2"/>
          </rPr>
          <t>Total Dox Acceptance Amt - Total Paid Amt</t>
        </r>
      </text>
    </comment>
    <comment ref="X1861" authorId="0" shapeId="0" xr:uid="{15EBBF06-885E-4E77-AC47-018F7B613224}">
      <text>
        <r>
          <rPr>
            <sz val="10"/>
            <rFont val="Tahoma"/>
            <family val="2"/>
          </rPr>
          <t>Total Dox Acceptance Amt - Total Paid Amt</t>
        </r>
      </text>
    </comment>
    <comment ref="X1863" authorId="0" shapeId="0" xr:uid="{2C5461B7-94E5-4AF5-9285-62D66A8CA262}">
      <text>
        <r>
          <rPr>
            <sz val="10"/>
            <rFont val="Tahoma"/>
            <family val="2"/>
          </rPr>
          <t>Total Dox Acceptance Amt - Total Paid Amt</t>
        </r>
      </text>
    </comment>
    <comment ref="X1865" authorId="0" shapeId="0" xr:uid="{D1D6F38D-23C6-439C-B303-E9BABF5923BF}">
      <text>
        <r>
          <rPr>
            <sz val="10"/>
            <rFont val="Tahoma"/>
            <family val="2"/>
          </rPr>
          <t>Total Dox Acceptance Amt - Total Paid Amt</t>
        </r>
      </text>
    </comment>
    <comment ref="K1866" authorId="0" shapeId="0" xr:uid="{A0F9B5C5-4097-4B2A-B30E-32E9C1C89D4F}">
      <text/>
    </comment>
    <comment ref="X1867" authorId="0" shapeId="0" xr:uid="{313F5C5E-5D40-4574-9CCC-DDF62CD14B05}">
      <text>
        <r>
          <rPr>
            <sz val="10"/>
            <rFont val="Tahoma"/>
            <family val="2"/>
          </rPr>
          <t>Total Dox Acceptance Amt - Total Paid Amt</t>
        </r>
      </text>
    </comment>
    <comment ref="K1868" authorId="0" shapeId="0" xr:uid="{F1030C99-57FB-4059-80E2-8A81178BE2BA}">
      <text>
        <r>
          <rPr>
            <sz val="10"/>
            <rFont val="Tahoma"/>
            <family val="2"/>
          </rPr>
          <t>Y08082022-56</t>
        </r>
      </text>
    </comment>
    <comment ref="X1869" authorId="0" shapeId="0" xr:uid="{FD71A3AC-940D-4E02-8A3E-CC09D8AFC702}">
      <text>
        <r>
          <rPr>
            <sz val="10"/>
            <rFont val="Tahoma"/>
            <family val="2"/>
          </rPr>
          <t>Total Dox Acceptance Amt - Total Paid Amt</t>
        </r>
      </text>
    </comment>
    <comment ref="K1870" authorId="0" shapeId="0" xr:uid="{45A53FEF-0206-42B3-B932-8F6EDB4838DA}">
      <text>
        <r>
          <rPr>
            <sz val="10"/>
            <rFont val="Tahoma"/>
            <family val="2"/>
          </rPr>
          <t>Y01032022-1</t>
        </r>
      </text>
    </comment>
    <comment ref="X1871" authorId="0" shapeId="0" xr:uid="{3AB38B1C-FC8E-4B7D-AF3D-A78D6CFB9AE6}">
      <text>
        <r>
          <rPr>
            <sz val="10"/>
            <rFont val="Tahoma"/>
            <family val="2"/>
          </rPr>
          <t>Total Dox Acceptance Amt - Total Paid Amt</t>
        </r>
      </text>
    </comment>
    <comment ref="K1872" authorId="0" shapeId="0" xr:uid="{44239AF7-8436-49C3-A35F-C135DB4281B9}">
      <text>
        <r>
          <rPr>
            <sz val="10"/>
            <rFont val="Tahoma"/>
            <family val="2"/>
          </rPr>
          <t>Y12252021-5</t>
        </r>
      </text>
    </comment>
    <comment ref="K1873" authorId="0" shapeId="0" xr:uid="{D6C3DDE3-455C-45DE-95F6-301C7462C629}">
      <text>
        <r>
          <rPr>
            <sz val="10"/>
            <rFont val="Tahoma"/>
            <family val="2"/>
          </rPr>
          <t>Y12112021-1</t>
        </r>
      </text>
    </comment>
    <comment ref="K1874" authorId="0" shapeId="0" xr:uid="{4E8E6251-B052-49E4-8186-3C753A4052F6}">
      <text>
        <r>
          <rPr>
            <sz val="10"/>
            <rFont val="Tahoma"/>
            <family val="2"/>
          </rPr>
          <t>Y01232022-1</t>
        </r>
      </text>
    </comment>
    <comment ref="X1875" authorId="0" shapeId="0" xr:uid="{81351FCB-3D78-497A-B480-0463E0BB2896}">
      <text>
        <r>
          <rPr>
            <sz val="10"/>
            <rFont val="Tahoma"/>
            <family val="2"/>
          </rPr>
          <t>Total Dox Acceptance Amt - Total Paid Amt</t>
        </r>
      </text>
    </comment>
    <comment ref="K1876" authorId="0" shapeId="0" xr:uid="{6A6F9174-480E-4A5A-B198-E5E36A6E5294}">
      <text>
        <r>
          <rPr>
            <sz val="10"/>
            <rFont val="Tahoma"/>
            <family val="2"/>
          </rPr>
          <t>Y03062022-1</t>
        </r>
      </text>
    </comment>
    <comment ref="K1877" authorId="0" shapeId="0" xr:uid="{5B8F4AAB-F425-4765-8245-065E035D71AF}">
      <text>
        <r>
          <rPr>
            <sz val="10"/>
            <rFont val="Tahoma"/>
            <family val="2"/>
          </rPr>
          <t>Y07022022-1</t>
        </r>
      </text>
    </comment>
    <comment ref="X1878" authorId="0" shapeId="0" xr:uid="{18BB08F4-4D8A-4909-B060-DFC3E5CA2B8A}">
      <text>
        <r>
          <rPr>
            <sz val="10"/>
            <rFont val="Tahoma"/>
            <family val="2"/>
          </rPr>
          <t>Total Dox Acceptance Amt - Total Paid Amt</t>
        </r>
      </text>
    </comment>
    <comment ref="K1879" authorId="0" shapeId="0" xr:uid="{55B55979-88C3-4626-9E75-3BCADC67CFDF}">
      <text>
        <r>
          <rPr>
            <sz val="10"/>
            <rFont val="Tahoma"/>
            <family val="2"/>
          </rPr>
          <t>Y01232022-2</t>
        </r>
      </text>
    </comment>
    <comment ref="X1880" authorId="0" shapeId="0" xr:uid="{FF844AE0-9C8D-470E-A7EB-08F99CE14321}">
      <text>
        <r>
          <rPr>
            <sz val="10"/>
            <rFont val="Tahoma"/>
            <family val="2"/>
          </rPr>
          <t>Total Dox Acceptance Amt - Total Paid Amt</t>
        </r>
      </text>
    </comment>
    <comment ref="K1881" authorId="0" shapeId="0" xr:uid="{72361701-1307-46BF-AB50-0DB5AC0E55E6}">
      <text>
        <r>
          <rPr>
            <sz val="10"/>
            <rFont val="Tahoma"/>
            <family val="2"/>
          </rPr>
          <t>Y02192022-19</t>
        </r>
      </text>
    </comment>
    <comment ref="X1882" authorId="0" shapeId="0" xr:uid="{3AC0B6B4-2789-4437-883C-E7FB76CD3EC3}">
      <text>
        <r>
          <rPr>
            <sz val="10"/>
            <rFont val="Tahoma"/>
            <family val="2"/>
          </rPr>
          <t>Total Dox Acceptance Amt - Total Paid Amt</t>
        </r>
      </text>
    </comment>
    <comment ref="K1883" authorId="0" shapeId="0" xr:uid="{9B93D53B-2D07-4D0C-8BCF-DC453C8E85E8}">
      <text>
        <r>
          <rPr>
            <sz val="10"/>
            <rFont val="Tahoma"/>
            <family val="2"/>
          </rPr>
          <t>Y05312022-2</t>
        </r>
      </text>
    </comment>
    <comment ref="K1884" authorId="0" shapeId="0" xr:uid="{07A3A35A-AAFB-4187-B6F9-F3CFD4BBE7F8}">
      <text>
        <r>
          <rPr>
            <sz val="10"/>
            <rFont val="Tahoma"/>
            <family val="2"/>
          </rPr>
          <t>Y04112022-128</t>
        </r>
      </text>
    </comment>
    <comment ref="K1885" authorId="0" shapeId="0" xr:uid="{FFD83C7B-2DCD-4C63-9893-D8F2AECAAB9E}">
      <text>
        <r>
          <rPr>
            <sz val="10"/>
            <rFont val="Tahoma"/>
            <family val="2"/>
          </rPr>
          <t>Y04102022-5</t>
        </r>
      </text>
    </comment>
    <comment ref="K1886" authorId="0" shapeId="0" xr:uid="{FC9DFF70-8FFF-44A3-BA36-50CFB069B8A7}">
      <text>
        <r>
          <rPr>
            <sz val="10"/>
            <rFont val="Tahoma"/>
            <family val="2"/>
          </rPr>
          <t>Y05122022-11</t>
        </r>
      </text>
    </comment>
    <comment ref="K1887" authorId="0" shapeId="0" xr:uid="{BF46C305-CB56-41EA-B882-1D8BF3B4585F}">
      <text>
        <r>
          <rPr>
            <sz val="10"/>
            <rFont val="Tahoma"/>
            <family val="2"/>
          </rPr>
          <t>Y05122022-8</t>
        </r>
      </text>
    </comment>
    <comment ref="K1888" authorId="0" shapeId="0" xr:uid="{AF4E39B0-9C93-4336-B166-BB61A04A4758}">
      <text>
        <r>
          <rPr>
            <sz val="10"/>
            <rFont val="Tahoma"/>
            <family val="2"/>
          </rPr>
          <t>Y06162022-1</t>
        </r>
      </text>
    </comment>
    <comment ref="X1889" authorId="0" shapeId="0" xr:uid="{461AD24B-59BB-4EED-8E28-59C94DB317FA}">
      <text>
        <r>
          <rPr>
            <sz val="10"/>
            <rFont val="Tahoma"/>
            <family val="2"/>
          </rPr>
          <t>Total Dox Acceptance Amt - Total Paid Amt</t>
        </r>
      </text>
    </comment>
    <comment ref="K1890" authorId="0" shapeId="0" xr:uid="{99993858-7A61-460C-8A52-4E2C8436C830}">
      <text>
        <r>
          <rPr>
            <sz val="10"/>
            <rFont val="Tahoma"/>
            <family val="2"/>
          </rPr>
          <t>Y05312022-3</t>
        </r>
      </text>
    </comment>
    <comment ref="K1891" authorId="0" shapeId="0" xr:uid="{38A31153-F3AA-498A-926F-104E38AB99C1}">
      <text>
        <r>
          <rPr>
            <sz val="10"/>
            <rFont val="Tahoma"/>
            <family val="2"/>
          </rPr>
          <t>Y07022022-3</t>
        </r>
      </text>
    </comment>
    <comment ref="K1892" authorId="0" shapeId="0" xr:uid="{2AAF3EF6-2D35-4641-8A76-3F9ABF10D07D}">
      <text>
        <r>
          <rPr>
            <sz val="10"/>
            <rFont val="Tahoma"/>
            <family val="2"/>
          </rPr>
          <t>Y07192022-9</t>
        </r>
      </text>
    </comment>
    <comment ref="X1893" authorId="0" shapeId="0" xr:uid="{6FC82682-6BDC-46D3-A645-102244209B8C}">
      <text>
        <r>
          <rPr>
            <sz val="10"/>
            <rFont val="Tahoma"/>
            <family val="2"/>
          </rPr>
          <t>Total Dox Acceptance Amt - Total Paid Amt</t>
        </r>
      </text>
    </comment>
    <comment ref="K1894" authorId="0" shapeId="0" xr:uid="{2BE1612A-719D-4D71-B59B-CE44DD0ED55A}">
      <text>
        <r>
          <rPr>
            <sz val="10"/>
            <rFont val="Tahoma"/>
            <family val="2"/>
          </rPr>
          <t>Y07192022-8</t>
        </r>
      </text>
    </comment>
    <comment ref="X1895" authorId="0" shapeId="0" xr:uid="{F939F320-A9D2-43C9-B516-091054917067}">
      <text>
        <r>
          <rPr>
            <sz val="10"/>
            <rFont val="Tahoma"/>
            <family val="2"/>
          </rPr>
          <t>Total Dox Acceptance Amt - Total Paid Amt</t>
        </r>
      </text>
    </comment>
    <comment ref="K1896" authorId="0" shapeId="0" xr:uid="{BA79D98C-48A4-410C-9D45-EC544973C67F}">
      <text>
        <r>
          <rPr>
            <sz val="10"/>
            <rFont val="Tahoma"/>
            <family val="2"/>
          </rPr>
          <t>Y08082022-5</t>
        </r>
      </text>
    </comment>
    <comment ref="X1897" authorId="0" shapeId="0" xr:uid="{D438034C-1159-452E-93FD-926BEEF161A7}">
      <text>
        <r>
          <rPr>
            <sz val="10"/>
            <rFont val="Tahoma"/>
            <family val="2"/>
          </rPr>
          <t>Total Dox Acceptance Amt - Total Paid Amt</t>
        </r>
      </text>
    </comment>
    <comment ref="K1898" authorId="0" shapeId="0" xr:uid="{00E832CB-D06B-4E9D-B0D7-C3F9E1106EF2}">
      <text>
        <r>
          <rPr>
            <sz val="10"/>
            <rFont val="Tahoma"/>
            <family val="2"/>
          </rPr>
          <t>Y08092022-28</t>
        </r>
      </text>
    </comment>
    <comment ref="K1899" authorId="0" shapeId="0" xr:uid="{64DFAF37-9F15-48D4-BAAF-D02D6D958A8E}">
      <text>
        <r>
          <rPr>
            <sz val="10"/>
            <rFont val="Tahoma"/>
            <family val="2"/>
          </rPr>
          <t>Y09072022-15</t>
        </r>
      </text>
    </comment>
    <comment ref="X1900" authorId="0" shapeId="0" xr:uid="{CF966D12-3F17-471C-ABDC-CF4E13E6075D}">
      <text>
        <r>
          <rPr>
            <sz val="10"/>
            <rFont val="Tahoma"/>
            <family val="2"/>
          </rPr>
          <t>Total Dox Acceptance Amt - Total Paid Amt</t>
        </r>
      </text>
    </comment>
    <comment ref="K1901" authorId="0" shapeId="0" xr:uid="{E435EA0F-8569-4600-8F65-350FAE1D3F5C}">
      <text>
        <r>
          <rPr>
            <sz val="10"/>
            <rFont val="Tahoma"/>
            <family val="2"/>
          </rPr>
          <t>Y09132022-71</t>
        </r>
      </text>
    </comment>
    <comment ref="X1902" authorId="0" shapeId="0" xr:uid="{3CA98C5E-E8C8-4ACB-8521-4318487D5A8A}">
      <text>
        <r>
          <rPr>
            <sz val="10"/>
            <rFont val="Tahoma"/>
            <family val="2"/>
          </rPr>
          <t>Total Dox Acceptance Amt - Total Paid Amt</t>
        </r>
      </text>
    </comment>
    <comment ref="X1904" authorId="0" shapeId="0" xr:uid="{41EDD979-F0D2-4E53-8C14-8E67EB1E2A56}">
      <text>
        <r>
          <rPr>
            <sz val="10"/>
            <rFont val="Tahoma"/>
            <family val="2"/>
          </rPr>
          <t>Total Dox Acceptance Amt - Total Paid Amt</t>
        </r>
      </text>
    </comment>
    <comment ref="X1906" authorId="0" shapeId="0" xr:uid="{609A905C-B660-4725-A0C1-98BC9F2CC8AE}">
      <text>
        <r>
          <rPr>
            <sz val="10"/>
            <rFont val="Tahoma"/>
            <family val="2"/>
          </rPr>
          <t>Total Dox Acceptance Amt - Total Paid Amt</t>
        </r>
      </text>
    </comment>
    <comment ref="X1908" authorId="0" shapeId="0" xr:uid="{803F7BDA-DE2A-4DD8-8BDD-FB0204654E38}">
      <text>
        <r>
          <rPr>
            <sz val="10"/>
            <rFont val="Tahoma"/>
            <family val="2"/>
          </rPr>
          <t>Total Dox Acceptance Amt - Total Paid Amt</t>
        </r>
      </text>
    </comment>
    <comment ref="K1909" authorId="0" shapeId="0" xr:uid="{2E8976FD-DD16-45E6-BC82-36D390073C59}">
      <text>
        <r>
          <rPr>
            <sz val="10"/>
            <rFont val="Tahoma"/>
            <family val="2"/>
          </rPr>
          <t>Y03022021-78</t>
        </r>
      </text>
    </comment>
    <comment ref="K1910" authorId="0" shapeId="0" xr:uid="{2C1E2830-E1CB-4F98-BC9A-965019666352}">
      <text>
        <r>
          <rPr>
            <sz val="10"/>
            <rFont val="Tahoma"/>
            <family val="2"/>
          </rPr>
          <t>Y03022021-78</t>
        </r>
      </text>
    </comment>
    <comment ref="K1911" authorId="0" shapeId="0" xr:uid="{AF9B9986-68DC-4D7E-8DCD-6F2AA6B09C2D}">
      <text>
        <r>
          <rPr>
            <sz val="10"/>
            <rFont val="Tahoma"/>
            <family val="2"/>
          </rPr>
          <t>Y03022021-78</t>
        </r>
      </text>
    </comment>
    <comment ref="X1912" authorId="0" shapeId="0" xr:uid="{DEA0D183-C7C6-4AED-A1BF-D1AA3764498A}">
      <text>
        <r>
          <rPr>
            <sz val="10"/>
            <rFont val="Tahoma"/>
            <family val="2"/>
          </rPr>
          <t>Total Dox Acceptance Amt - Total Paid Amt</t>
        </r>
      </text>
    </comment>
    <comment ref="K1913" authorId="0" shapeId="0" xr:uid="{20A090AC-70F2-403E-BD25-C84C50637731}">
      <text>
        <r>
          <rPr>
            <sz val="10"/>
            <rFont val="Tahoma"/>
            <family val="2"/>
          </rPr>
          <t>Y10252021-131</t>
        </r>
      </text>
    </comment>
    <comment ref="K1914" authorId="0" shapeId="0" xr:uid="{5F397B8C-C63F-418F-9387-9980C13A80EF}">
      <text>
        <r>
          <rPr>
            <sz val="10"/>
            <rFont val="Tahoma"/>
            <family val="2"/>
          </rPr>
          <t>Y10252021-131</t>
        </r>
      </text>
    </comment>
    <comment ref="K1915" authorId="0" shapeId="0" xr:uid="{6ADCA18E-BC16-4D75-B6BA-FB80544F425F}">
      <text>
        <r>
          <rPr>
            <sz val="10"/>
            <rFont val="Tahoma"/>
            <family val="2"/>
          </rPr>
          <t>Y12022021-4</t>
        </r>
      </text>
    </comment>
    <comment ref="K1916" authorId="0" shapeId="0" xr:uid="{FF5D61C4-4150-4FB7-AFCE-BFB3FC5B77C3}">
      <text>
        <r>
          <rPr>
            <sz val="10"/>
            <rFont val="Tahoma"/>
            <family val="2"/>
          </rPr>
          <t>Y12022021-4</t>
        </r>
      </text>
    </comment>
    <comment ref="K1917" authorId="0" shapeId="0" xr:uid="{6566BC72-6B92-41E1-B08B-D184EF461371}">
      <text>
        <r>
          <rPr>
            <sz val="10"/>
            <rFont val="Tahoma"/>
            <family val="2"/>
          </rPr>
          <t>Y12022021-4</t>
        </r>
      </text>
    </comment>
    <comment ref="K1918" authorId="0" shapeId="0" xr:uid="{BC73F854-66FA-4D34-AABB-E78343745E0E}">
      <text>
        <r>
          <rPr>
            <sz val="10"/>
            <rFont val="Tahoma"/>
            <family val="2"/>
          </rPr>
          <t>Y12022021-4</t>
        </r>
      </text>
    </comment>
    <comment ref="K1919" authorId="0" shapeId="0" xr:uid="{CE575709-0D0C-4854-9CBB-0AE04CD0452B}">
      <text>
        <r>
          <rPr>
            <sz val="10"/>
            <rFont val="Tahoma"/>
            <family val="2"/>
          </rPr>
          <t>Y11242021-11</t>
        </r>
      </text>
    </comment>
    <comment ref="K1920" authorId="0" shapeId="0" xr:uid="{4726EEF4-0499-4171-9AD4-9A9AFD9767AB}">
      <text>
        <r>
          <rPr>
            <sz val="10"/>
            <rFont val="Tahoma"/>
            <family val="2"/>
          </rPr>
          <t>Y12292021-122</t>
        </r>
      </text>
    </comment>
    <comment ref="K1921" authorId="0" shapeId="0" xr:uid="{E2A7B570-CA7E-414E-87BA-5BDDF1AF54DB}">
      <text>
        <r>
          <rPr>
            <sz val="10"/>
            <rFont val="Tahoma"/>
            <family val="2"/>
          </rPr>
          <t>Y12292021-123</t>
        </r>
      </text>
    </comment>
    <comment ref="K1922" authorId="0" shapeId="0" xr:uid="{B5C0B626-5BD8-4F49-82C1-41C28C1FAC6D}">
      <text>
        <r>
          <rPr>
            <sz val="10"/>
            <rFont val="Tahoma"/>
            <family val="2"/>
          </rPr>
          <t>Y01242022-1</t>
        </r>
      </text>
    </comment>
    <comment ref="K1923" authorId="0" shapeId="0" xr:uid="{A3778C93-E30A-4A26-9DAC-4AEA126A943B}">
      <text>
        <r>
          <rPr>
            <sz val="10"/>
            <rFont val="Tahoma"/>
            <family val="2"/>
          </rPr>
          <t>Y01242022-2</t>
        </r>
      </text>
    </comment>
    <comment ref="X1924" authorId="0" shapeId="0" xr:uid="{7510192D-F045-49E8-9577-6D7BFFBCFEDB}">
      <text>
        <r>
          <rPr>
            <sz val="10"/>
            <rFont val="Tahoma"/>
            <family val="2"/>
          </rPr>
          <t>Total Dox Acceptance Amt - Total Paid Amt</t>
        </r>
      </text>
    </comment>
    <comment ref="K1925" authorId="0" shapeId="0" xr:uid="{E32502AB-3C05-434F-BAA7-9AAF8BFE48FB}">
      <text>
        <r>
          <rPr>
            <sz val="10"/>
            <rFont val="Tahoma"/>
            <family val="2"/>
          </rPr>
          <t>Y11242021-13</t>
        </r>
      </text>
    </comment>
    <comment ref="X1926" authorId="0" shapeId="0" xr:uid="{A9CC9052-7B90-4763-B331-218DE21FE021}">
      <text>
        <r>
          <rPr>
            <sz val="10"/>
            <rFont val="Tahoma"/>
            <family val="2"/>
          </rPr>
          <t>Total Dox Acceptance Amt - Total Paid Amt</t>
        </r>
      </text>
    </comment>
    <comment ref="K1927" authorId="0" shapeId="0" xr:uid="{7A57D40C-C795-491D-80E1-0B0F8B82A242}">
      <text>
        <r>
          <rPr>
            <sz val="10"/>
            <rFont val="Tahoma"/>
            <family val="2"/>
          </rPr>
          <t>Y12082021-3</t>
        </r>
      </text>
    </comment>
    <comment ref="K1928" authorId="0" shapeId="0" xr:uid="{B9A069E4-A2E9-48FC-A75D-D93C0A5AF83F}">
      <text>
        <r>
          <rPr>
            <sz val="10"/>
            <rFont val="Tahoma"/>
            <family val="2"/>
          </rPr>
          <t>Y12082021-3</t>
        </r>
      </text>
    </comment>
    <comment ref="K1929" authorId="0" shapeId="0" xr:uid="{41DEF4CA-D224-406E-9584-598FADA508C1}">
      <text>
        <r>
          <rPr>
            <sz val="10"/>
            <rFont val="Tahoma"/>
            <family val="2"/>
          </rPr>
          <t>Y01042022-2</t>
        </r>
      </text>
    </comment>
    <comment ref="X1930" authorId="0" shapeId="0" xr:uid="{B1C81A04-EBD8-4F68-9BC1-D3CBBE95353E}">
      <text>
        <r>
          <rPr>
            <sz val="10"/>
            <rFont val="Tahoma"/>
            <family val="2"/>
          </rPr>
          <t>Total Dox Acceptance Amt - Total Paid Amt</t>
        </r>
      </text>
    </comment>
    <comment ref="K1931" authorId="0" shapeId="0" xr:uid="{2D47FED0-9214-48EA-849F-06AC0778EDCF}">
      <text>
        <r>
          <rPr>
            <sz val="10"/>
            <rFont val="Tahoma"/>
            <family val="2"/>
          </rPr>
          <t>Y08082022-3</t>
        </r>
      </text>
    </comment>
    <comment ref="K1932" authorId="0" shapeId="0" xr:uid="{631BD502-CE25-44FC-BC59-539962BABC09}">
      <text/>
    </comment>
    <comment ref="K1933" authorId="0" shapeId="0" xr:uid="{4537AE1E-A2CA-414D-89DB-CA118454DB0D}">
      <text/>
    </comment>
    <comment ref="X1934" authorId="0" shapeId="0" xr:uid="{197B0740-B8D4-4B0B-9214-50AE626D3FB3}">
      <text>
        <r>
          <rPr>
            <sz val="10"/>
            <rFont val="Tahoma"/>
            <family val="2"/>
          </rPr>
          <t>Total Dox Acceptance Amt - Total Paid Amt</t>
        </r>
      </text>
    </comment>
    <comment ref="K1935" authorId="0" shapeId="0" xr:uid="{2EBF9DB8-CF8D-4A4F-8D18-658E7CF916DA}">
      <text>
        <r>
          <rPr>
            <sz val="10"/>
            <rFont val="Tahoma"/>
            <family val="2"/>
          </rPr>
          <t>Y09072022-98</t>
        </r>
      </text>
    </comment>
    <comment ref="K1936" authorId="0" shapeId="0" xr:uid="{0DF92BC1-5143-42C8-A0FE-99F5E41E55C6}">
      <text/>
    </comment>
    <comment ref="X1937" authorId="0" shapeId="0" xr:uid="{2D6DD374-50F2-4BA7-BA78-AE9C199D9CDE}">
      <text>
        <r>
          <rPr>
            <sz val="10"/>
            <rFont val="Tahoma"/>
            <family val="2"/>
          </rPr>
          <t>Total Dox Acceptance Amt - Total Paid Amt</t>
        </r>
      </text>
    </comment>
    <comment ref="K1938" authorId="0" shapeId="0" xr:uid="{8C76D3BE-023B-4272-B877-9AF76B70082D}">
      <text>
        <r>
          <rPr>
            <sz val="10"/>
            <rFont val="Tahoma"/>
            <family val="2"/>
          </rPr>
          <t>Y09072022-19</t>
        </r>
      </text>
    </comment>
    <comment ref="K1939" authorId="0" shapeId="0" xr:uid="{D1E0719F-2FE5-431F-92A4-B65A8A14D27E}">
      <text>
        <r>
          <rPr>
            <sz val="10"/>
            <rFont val="Tahoma"/>
            <family val="2"/>
          </rPr>
          <t>Y09072022-18</t>
        </r>
      </text>
    </comment>
    <comment ref="K1940" authorId="0" shapeId="0" xr:uid="{41EA794D-ED8E-4771-A8B8-EAF0A39E678D}">
      <text/>
    </comment>
    <comment ref="K1941" authorId="0" shapeId="0" xr:uid="{FFDE4833-BCC3-4921-9F99-1DBA8FF6C613}">
      <text/>
    </comment>
    <comment ref="X1942" authorId="0" shapeId="0" xr:uid="{8499DDD2-3387-458A-AB6A-917D243CFFFA}">
      <text>
        <r>
          <rPr>
            <sz val="10"/>
            <rFont val="Tahoma"/>
            <family val="2"/>
          </rPr>
          <t>Total Dox Acceptance Amt - Total Paid Amt</t>
        </r>
      </text>
    </comment>
    <comment ref="K1943" authorId="0" shapeId="0" xr:uid="{28949279-4903-4CC3-94E6-A6D7A1CB88EC}">
      <text>
        <r>
          <rPr>
            <sz val="10"/>
            <rFont val="Tahoma"/>
            <family val="2"/>
          </rPr>
          <t>Y06022021-66</t>
        </r>
      </text>
    </comment>
    <comment ref="X1944" authorId="0" shapeId="0" xr:uid="{6369BAAE-43DA-4930-8D28-392432DBB7CC}">
      <text>
        <r>
          <rPr>
            <sz val="10"/>
            <rFont val="Tahoma"/>
            <family val="2"/>
          </rPr>
          <t>Total Dox Acceptance Amt - Total Paid Amt</t>
        </r>
      </text>
    </comment>
    <comment ref="K1945" authorId="0" shapeId="0" xr:uid="{B20D97A9-843A-4755-8AD4-AA7F7EF5119C}">
      <text>
        <r>
          <rPr>
            <sz val="10"/>
            <rFont val="Tahoma"/>
            <family val="2"/>
          </rPr>
          <t>Y07052021-28</t>
        </r>
      </text>
    </comment>
    <comment ref="X1946" authorId="0" shapeId="0" xr:uid="{0B2D4A5E-C82C-4ECB-BA6F-D5505E947A8E}">
      <text>
        <r>
          <rPr>
            <sz val="10"/>
            <rFont val="Tahoma"/>
            <family val="2"/>
          </rPr>
          <t>Total Dox Acceptance Amt - Total Paid Amt</t>
        </r>
      </text>
    </comment>
    <comment ref="K1947" authorId="0" shapeId="0" xr:uid="{2B9B92B0-0B86-4FAC-989F-37F48E763570}">
      <text>
        <r>
          <rPr>
            <sz val="10"/>
            <rFont val="Tahoma"/>
            <family val="2"/>
          </rPr>
          <t>Y08032021-25</t>
        </r>
      </text>
    </comment>
    <comment ref="X1948" authorId="0" shapeId="0" xr:uid="{35398934-C535-4C40-BD09-B527B7E16A1A}">
      <text>
        <r>
          <rPr>
            <sz val="10"/>
            <rFont val="Tahoma"/>
            <family val="2"/>
          </rPr>
          <t>Total Dox Acceptance Amt - Total Paid Amt</t>
        </r>
      </text>
    </comment>
    <comment ref="K1949" authorId="0" shapeId="0" xr:uid="{6BAC6BC3-D10A-42D2-8325-8157714915AD}">
      <text>
        <r>
          <rPr>
            <sz val="10"/>
            <rFont val="Tahoma"/>
            <family val="2"/>
          </rPr>
          <t>Y09212021-1</t>
        </r>
      </text>
    </comment>
    <comment ref="K1950" authorId="0" shapeId="0" xr:uid="{A692C0A9-98CD-43B0-AD74-C86352283F88}">
      <text>
        <r>
          <rPr>
            <sz val="10"/>
            <rFont val="Tahoma"/>
            <family val="2"/>
          </rPr>
          <t>Y09232021-1</t>
        </r>
      </text>
    </comment>
    <comment ref="X1951" authorId="0" shapeId="0" xr:uid="{9A2F1CAA-E87B-4D53-B848-7E2712E984A5}">
      <text>
        <r>
          <rPr>
            <sz val="10"/>
            <rFont val="Tahoma"/>
            <family val="2"/>
          </rPr>
          <t>Total Dox Acceptance Amt - Total Paid Amt</t>
        </r>
      </text>
    </comment>
    <comment ref="K1952" authorId="0" shapeId="0" xr:uid="{D36B9124-5692-4A0E-8FA9-60DCF7DCB3D2}">
      <text>
        <r>
          <rPr>
            <sz val="10"/>
            <rFont val="Tahoma"/>
            <family val="2"/>
          </rPr>
          <t>Y08192021-41</t>
        </r>
      </text>
    </comment>
    <comment ref="X1953" authorId="0" shapeId="0" xr:uid="{9BD644FD-51EA-4A47-8883-54F96E1853E0}">
      <text>
        <r>
          <rPr>
            <sz val="10"/>
            <rFont val="Tahoma"/>
            <family val="2"/>
          </rPr>
          <t>Total Dox Acceptance Amt - Total Paid Amt</t>
        </r>
      </text>
    </comment>
    <comment ref="K1954" authorId="0" shapeId="0" xr:uid="{3B57157E-C43E-4ACA-92D8-97ADF5BCB5A7}">
      <text>
        <r>
          <rPr>
            <sz val="10"/>
            <rFont val="Tahoma"/>
            <family val="2"/>
          </rPr>
          <t>Y09262021-73</t>
        </r>
      </text>
    </comment>
    <comment ref="X1955" authorId="0" shapeId="0" xr:uid="{52E5A65E-56B5-4A75-87A5-576E422557A0}">
      <text>
        <r>
          <rPr>
            <sz val="10"/>
            <rFont val="Tahoma"/>
            <family val="2"/>
          </rPr>
          <t>Total Dox Acceptance Amt - Total Paid Amt</t>
        </r>
      </text>
    </comment>
    <comment ref="K1956" authorId="0" shapeId="0" xr:uid="{D81FC4C3-2579-4AE5-8518-42F492C609C7}">
      <text>
        <r>
          <rPr>
            <sz val="10"/>
            <rFont val="Tahoma"/>
            <family val="2"/>
          </rPr>
          <t>Y09262021-89</t>
        </r>
      </text>
    </comment>
    <comment ref="K1957" authorId="0" shapeId="0" xr:uid="{646F3D52-9319-4B13-941C-34DC8654B0B2}">
      <text>
        <r>
          <rPr>
            <sz val="10"/>
            <rFont val="Tahoma"/>
            <family val="2"/>
          </rPr>
          <t>Y09262021-92</t>
        </r>
      </text>
    </comment>
    <comment ref="K1958" authorId="0" shapeId="0" xr:uid="{2D83858B-0242-4834-AEBB-5A121747F130}">
      <text>
        <r>
          <rPr>
            <sz val="10"/>
            <rFont val="Tahoma"/>
            <family val="2"/>
          </rPr>
          <t>Y09262021-94</t>
        </r>
      </text>
    </comment>
    <comment ref="K1959" authorId="0" shapeId="0" xr:uid="{0C4BFECA-A89C-4734-A1DC-4451156122C7}">
      <text>
        <r>
          <rPr>
            <sz val="10"/>
            <rFont val="Tahoma"/>
            <family val="2"/>
          </rPr>
          <t>Y09262021-99</t>
        </r>
      </text>
    </comment>
    <comment ref="K1960" authorId="0" shapeId="0" xr:uid="{46D3E020-074A-4E87-9C47-7AB07F1B5AF3}">
      <text>
        <r>
          <rPr>
            <sz val="10"/>
            <rFont val="Tahoma"/>
            <family val="2"/>
          </rPr>
          <t>Y10282021-15</t>
        </r>
      </text>
    </comment>
    <comment ref="K1961" authorId="0" shapeId="0" xr:uid="{543A1FA4-1E26-4C94-97A3-FBFA22C7C952}">
      <text>
        <r>
          <rPr>
            <sz val="10"/>
            <rFont val="Tahoma"/>
            <family val="2"/>
          </rPr>
          <t>Y09282021-13</t>
        </r>
      </text>
    </comment>
    <comment ref="K1962" authorId="0" shapeId="0" xr:uid="{8384E87F-007E-42EA-B7B5-E62EF549A599}">
      <text>
        <r>
          <rPr>
            <sz val="10"/>
            <rFont val="Tahoma"/>
            <family val="2"/>
          </rPr>
          <t>Y10052021-87</t>
        </r>
      </text>
    </comment>
    <comment ref="K1963" authorId="0" shapeId="0" xr:uid="{C1C0FB13-037C-4910-A60C-74B2C4CA8F38}">
      <text>
        <r>
          <rPr>
            <sz val="10"/>
            <rFont val="Tahoma"/>
            <family val="2"/>
          </rPr>
          <t>Y10282021-8</t>
        </r>
      </text>
    </comment>
    <comment ref="X1964" authorId="0" shapeId="0" xr:uid="{EE421486-B2A3-4BB5-A9BB-041DCF8108BD}">
      <text>
        <r>
          <rPr>
            <sz val="10"/>
            <rFont val="Tahoma"/>
            <family val="2"/>
          </rPr>
          <t>Total Dox Acceptance Amt - Total Paid Amt</t>
        </r>
      </text>
    </comment>
    <comment ref="K1965" authorId="0" shapeId="0" xr:uid="{4094A994-2012-42FE-87EA-26D544DDE504}">
      <text>
        <r>
          <rPr>
            <sz val="10"/>
            <rFont val="Tahoma"/>
            <family val="2"/>
          </rPr>
          <t>Y09262021-79</t>
        </r>
      </text>
    </comment>
    <comment ref="K1966" authorId="0" shapeId="0" xr:uid="{9FE83C3A-B215-4DDF-9BD2-A6D3916AC50F}">
      <text>
        <r>
          <rPr>
            <sz val="10"/>
            <rFont val="Tahoma"/>
            <family val="2"/>
          </rPr>
          <t>Y09262021-90</t>
        </r>
      </text>
    </comment>
    <comment ref="K1967" authorId="0" shapeId="0" xr:uid="{1A4B2E72-F20E-4167-A109-D312AE3F805D}">
      <text>
        <r>
          <rPr>
            <sz val="10"/>
            <rFont val="Tahoma"/>
            <family val="2"/>
          </rPr>
          <t>Y09262021-104</t>
        </r>
      </text>
    </comment>
    <comment ref="K1968" authorId="0" shapeId="0" xr:uid="{F2E1E387-B1CE-4FF0-81A7-AB40AFAE3001}">
      <text>
        <r>
          <rPr>
            <sz val="10"/>
            <rFont val="Tahoma"/>
            <family val="2"/>
          </rPr>
          <t>Y09282021-14</t>
        </r>
      </text>
    </comment>
    <comment ref="X1969" authorId="0" shapeId="0" xr:uid="{A1E124E4-0C5D-4CDE-A61B-A36CAEA740C3}">
      <text>
        <r>
          <rPr>
            <sz val="10"/>
            <rFont val="Tahoma"/>
            <family val="2"/>
          </rPr>
          <t>Total Dox Acceptance Amt - Total Paid Amt</t>
        </r>
      </text>
    </comment>
    <comment ref="K1970" authorId="0" shapeId="0" xr:uid="{9078EAD5-1FBC-40A8-9174-A21C0156EFD2}">
      <text>
        <r>
          <rPr>
            <sz val="10"/>
            <rFont val="Tahoma"/>
            <family val="2"/>
          </rPr>
          <t>Y03232021-21</t>
        </r>
      </text>
    </comment>
    <comment ref="X1971" authorId="0" shapeId="0" xr:uid="{3DD2A4FB-1B22-4F57-8D8D-D3EBE1EF1DB3}">
      <text>
        <r>
          <rPr>
            <sz val="10"/>
            <rFont val="Tahoma"/>
            <family val="2"/>
          </rPr>
          <t>Total Dox Acceptance Amt - Total Paid Amt</t>
        </r>
      </text>
    </comment>
    <comment ref="K1972" authorId="0" shapeId="0" xr:uid="{59FD5111-355C-4DF5-9335-50C0BB1C0DDF}">
      <text>
        <r>
          <rPr>
            <sz val="10"/>
            <rFont val="Tahoma"/>
            <family val="2"/>
          </rPr>
          <t>Y02172021-5</t>
        </r>
      </text>
    </comment>
    <comment ref="X1973" authorId="0" shapeId="0" xr:uid="{CC203CE6-4518-40C7-AE8C-BA16F2DA8378}">
      <text>
        <r>
          <rPr>
            <sz val="10"/>
            <rFont val="Tahoma"/>
            <family val="2"/>
          </rPr>
          <t>Total Dox Acceptance Amt - Total Paid Amt</t>
        </r>
      </text>
    </comment>
    <comment ref="K1974" authorId="0" shapeId="0" xr:uid="{666A0203-3C71-4A0F-9DF6-862351308AA8}">
      <text>
        <r>
          <rPr>
            <sz val="10"/>
            <rFont val="Tahoma"/>
            <family val="2"/>
          </rPr>
          <t>Y01302021-118</t>
        </r>
      </text>
    </comment>
    <comment ref="K1975" authorId="0" shapeId="0" xr:uid="{B12431FC-D3EB-4EE2-922C-345287006F51}">
      <text>
        <r>
          <rPr>
            <sz val="10"/>
            <rFont val="Tahoma"/>
            <family val="2"/>
          </rPr>
          <t>Y03022021-80</t>
        </r>
      </text>
    </comment>
    <comment ref="K1976" authorId="0" shapeId="0" xr:uid="{DDE7B093-B617-477B-9D60-50C63BD00A11}">
      <text>
        <r>
          <rPr>
            <sz val="10"/>
            <rFont val="Tahoma"/>
            <family val="2"/>
          </rPr>
          <t>Y03222021-10</t>
        </r>
      </text>
    </comment>
    <comment ref="K1977" authorId="0" shapeId="0" xr:uid="{1E28A05C-D4C6-4821-AC77-4168F581C528}">
      <text>
        <r>
          <rPr>
            <sz val="10"/>
            <rFont val="Tahoma"/>
            <family val="2"/>
          </rPr>
          <t>Y03222021-9</t>
        </r>
      </text>
    </comment>
    <comment ref="K1978" authorId="0" shapeId="0" xr:uid="{8C0FEDF6-8FCB-4470-B166-145AE24732FC}">
      <text>
        <r>
          <rPr>
            <sz val="10"/>
            <rFont val="Tahoma"/>
            <family val="2"/>
          </rPr>
          <t>Y03222021-11</t>
        </r>
      </text>
    </comment>
    <comment ref="K1979" authorId="0" shapeId="0" xr:uid="{9E047C7C-E4C6-4D96-A84F-E1E30524D9B1}">
      <text>
        <r>
          <rPr>
            <sz val="10"/>
            <rFont val="Tahoma"/>
            <family val="2"/>
          </rPr>
          <t>Y04172021-18</t>
        </r>
      </text>
    </comment>
    <comment ref="X1980" authorId="0" shapeId="0" xr:uid="{8A8F6E96-11FE-435C-B1C1-84B9E6DF0FEF}">
      <text>
        <r>
          <rPr>
            <sz val="10"/>
            <rFont val="Tahoma"/>
            <family val="2"/>
          </rPr>
          <t>Total Dox Acceptance Amt - Total Paid Amt</t>
        </r>
      </text>
    </comment>
    <comment ref="K1981" authorId="0" shapeId="0" xr:uid="{2715E2C9-ECCD-49E6-A2D8-3DCD971ED751}">
      <text>
        <r>
          <rPr>
            <sz val="10"/>
            <rFont val="Tahoma"/>
            <family val="2"/>
          </rPr>
          <t>Y02032021-8</t>
        </r>
      </text>
    </comment>
    <comment ref="X1982" authorId="0" shapeId="0" xr:uid="{B86E2C87-0A04-49DA-9562-D83F313A5A41}">
      <text>
        <r>
          <rPr>
            <sz val="10"/>
            <rFont val="Tahoma"/>
            <family val="2"/>
          </rPr>
          <t>Total Dox Acceptance Amt - Total Paid Amt</t>
        </r>
      </text>
    </comment>
    <comment ref="K1983" authorId="0" shapeId="0" xr:uid="{2350C960-39E8-4E18-B9C5-D45F7A9B16E9}">
      <text>
        <r>
          <rPr>
            <sz val="10"/>
            <rFont val="Tahoma"/>
            <family val="2"/>
          </rPr>
          <t>Y03222021-12</t>
        </r>
      </text>
    </comment>
    <comment ref="K1984" authorId="0" shapeId="0" xr:uid="{EE7FD8A3-1F53-40CB-A601-2E85989D81EF}">
      <text>
        <r>
          <rPr>
            <sz val="10"/>
            <rFont val="Tahoma"/>
            <family val="2"/>
          </rPr>
          <t>Y04012021-55</t>
        </r>
      </text>
    </comment>
    <comment ref="X1985" authorId="0" shapeId="0" xr:uid="{DE67FBDE-1DDB-4C05-A33A-6DB7FAD9B181}">
      <text>
        <r>
          <rPr>
            <sz val="10"/>
            <rFont val="Tahoma"/>
            <family val="2"/>
          </rPr>
          <t>Total Dox Acceptance Amt - Total Paid Amt</t>
        </r>
      </text>
    </comment>
    <comment ref="K1986" authorId="0" shapeId="0" xr:uid="{0E85E290-3910-4CDF-BB14-571E36EB149C}">
      <text>
        <r>
          <rPr>
            <sz val="10"/>
            <rFont val="Tahoma"/>
            <family val="2"/>
          </rPr>
          <t>Y03022021-81</t>
        </r>
      </text>
    </comment>
    <comment ref="K1987" authorId="0" shapeId="0" xr:uid="{6F45D52D-233F-49B8-B107-DB3CFF2CCE0C}">
      <text>
        <r>
          <rPr>
            <sz val="10"/>
            <rFont val="Tahoma"/>
            <family val="2"/>
          </rPr>
          <t>Y03222021-13</t>
        </r>
      </text>
    </comment>
    <comment ref="X1988" authorId="0" shapeId="0" xr:uid="{B935BC77-6CD0-4C13-A7EC-2B3778A72C0D}">
      <text>
        <r>
          <rPr>
            <sz val="10"/>
            <rFont val="Tahoma"/>
            <family val="2"/>
          </rPr>
          <t>Total Dox Acceptance Amt - Total Paid Amt</t>
        </r>
      </text>
    </comment>
    <comment ref="K1989" authorId="0" shapeId="0" xr:uid="{F3563300-CFF4-4E9F-8905-2AF7D2887736}">
      <text>
        <r>
          <rPr>
            <sz val="10"/>
            <rFont val="Tahoma"/>
            <family val="2"/>
          </rPr>
          <t>Y03022021-69</t>
        </r>
      </text>
    </comment>
    <comment ref="X1990" authorId="0" shapeId="0" xr:uid="{D8B11BD4-F7D0-46F7-A56F-2647AC41D704}">
      <text>
        <r>
          <rPr>
            <sz val="10"/>
            <rFont val="Tahoma"/>
            <family val="2"/>
          </rPr>
          <t>Total Dox Acceptance Amt - Total Paid Amt</t>
        </r>
      </text>
    </comment>
    <comment ref="K1991" authorId="0" shapeId="0" xr:uid="{72C3C491-7418-4F79-B4E7-8B8B80CA3F59}">
      <text>
        <r>
          <rPr>
            <sz val="10"/>
            <rFont val="Tahoma"/>
            <family val="2"/>
          </rPr>
          <t>Y03222021-7</t>
        </r>
      </text>
    </comment>
    <comment ref="X1992" authorId="0" shapeId="0" xr:uid="{356BC92D-595C-4102-A22F-E79357DDB7BB}">
      <text>
        <r>
          <rPr>
            <sz val="10"/>
            <rFont val="Tahoma"/>
            <family val="2"/>
          </rPr>
          <t>Total Dox Acceptance Amt - Total Paid Amt</t>
        </r>
      </text>
    </comment>
    <comment ref="K1993" authorId="0" shapeId="0" xr:uid="{B107886E-A656-4D13-98FD-64B0468B6095}">
      <text>
        <r>
          <rPr>
            <sz val="10"/>
            <rFont val="Tahoma"/>
            <family val="2"/>
          </rPr>
          <t>Y03022021-74</t>
        </r>
      </text>
    </comment>
    <comment ref="K1994" authorId="0" shapeId="0" xr:uid="{B27E27CC-7A19-46C4-AB29-8CB9064AE0F6}">
      <text>
        <r>
          <rPr>
            <sz val="10"/>
            <rFont val="Tahoma"/>
            <family val="2"/>
          </rPr>
          <t>Y03022021-77</t>
        </r>
      </text>
    </comment>
    <comment ref="K1995" authorId="0" shapeId="0" xr:uid="{A9C50085-CF99-4EA5-9ED1-63783E43C82D}">
      <text>
        <r>
          <rPr>
            <sz val="10"/>
            <rFont val="Tahoma"/>
            <family val="2"/>
          </rPr>
          <t>Y03022021-77</t>
        </r>
      </text>
    </comment>
    <comment ref="K1996" authorId="0" shapeId="0" xr:uid="{9C08CF21-2056-4406-BEC2-121DECE42224}">
      <text>
        <r>
          <rPr>
            <sz val="10"/>
            <rFont val="Tahoma"/>
            <family val="2"/>
          </rPr>
          <t>Y03022021-76</t>
        </r>
      </text>
    </comment>
    <comment ref="K1997" authorId="0" shapeId="0" xr:uid="{F0D4E6E3-CAA7-49A2-8F02-9AB17BDB4F27}">
      <text>
        <r>
          <rPr>
            <sz val="10"/>
            <rFont val="Tahoma"/>
            <family val="2"/>
          </rPr>
          <t>Y03022021-75</t>
        </r>
      </text>
    </comment>
    <comment ref="K1998" authorId="0" shapeId="0" xr:uid="{F6C54A68-CEBF-4257-8EEF-D833A678D57A}">
      <text>
        <r>
          <rPr>
            <sz val="10"/>
            <rFont val="Tahoma"/>
            <family val="2"/>
          </rPr>
          <t>Y03292021-6</t>
        </r>
      </text>
    </comment>
    <comment ref="K1999" authorId="0" shapeId="0" xr:uid="{528E1574-F9EA-4D9F-88C1-CA8C80B009DF}">
      <text>
        <r>
          <rPr>
            <sz val="10"/>
            <rFont val="Tahoma"/>
            <family val="2"/>
          </rPr>
          <t>Y03292021-7</t>
        </r>
      </text>
    </comment>
    <comment ref="K2000" authorId="0" shapeId="0" xr:uid="{319490B3-6B4C-44E7-9894-FDD644D74D79}">
      <text>
        <r>
          <rPr>
            <sz val="10"/>
            <rFont val="Tahoma"/>
            <family val="2"/>
          </rPr>
          <t>Y04252021-13</t>
        </r>
      </text>
    </comment>
    <comment ref="K2001" authorId="0" shapeId="0" xr:uid="{5B724BBA-EF93-4C6E-B41F-60C63BE3EA07}">
      <text>
        <r>
          <rPr>
            <sz val="10"/>
            <rFont val="Tahoma"/>
            <family val="2"/>
          </rPr>
          <t>Y04172021-23</t>
        </r>
      </text>
    </comment>
    <comment ref="X2002" authorId="0" shapeId="0" xr:uid="{37631A8C-E362-47A1-AA55-ED7BA1D47998}">
      <text>
        <r>
          <rPr>
            <sz val="10"/>
            <rFont val="Tahoma"/>
            <family val="2"/>
          </rPr>
          <t>Total Dox Acceptance Amt - Total Paid Amt</t>
        </r>
      </text>
    </comment>
    <comment ref="K2003" authorId="0" shapeId="0" xr:uid="{746027F9-05ED-4688-9D9E-AEB84ECA216C}">
      <text>
        <r>
          <rPr>
            <sz val="10"/>
            <rFont val="Tahoma"/>
            <family val="2"/>
          </rPr>
          <t>Y03222021-14</t>
        </r>
      </text>
    </comment>
    <comment ref="X2004" authorId="0" shapeId="0" xr:uid="{BE9DD47B-0CD3-4E0F-B3A9-9B9648B9F91F}">
      <text>
        <r>
          <rPr>
            <sz val="10"/>
            <rFont val="Tahoma"/>
            <family val="2"/>
          </rPr>
          <t>Total Dox Acceptance Amt - Total Paid Amt</t>
        </r>
      </text>
    </comment>
    <comment ref="K2005" authorId="0" shapeId="0" xr:uid="{6DCFDC07-D75E-4066-9464-1BBE50EFC27A}">
      <text>
        <r>
          <rPr>
            <sz val="10"/>
            <rFont val="Tahoma"/>
            <family val="2"/>
          </rPr>
          <t>Y03292021-8</t>
        </r>
      </text>
    </comment>
    <comment ref="K2006" authorId="0" shapeId="0" xr:uid="{0076EF93-E04E-404B-A48C-EE59D7B510DC}">
      <text>
        <r>
          <rPr>
            <sz val="10"/>
            <rFont val="Tahoma"/>
            <family val="2"/>
          </rPr>
          <t>Y03222021-15</t>
        </r>
      </text>
    </comment>
    <comment ref="K2007" authorId="0" shapeId="0" xr:uid="{399AF7D2-73EA-4151-939D-55883A8989C9}">
      <text>
        <r>
          <rPr>
            <sz val="10"/>
            <rFont val="Tahoma"/>
            <family val="2"/>
          </rPr>
          <t>Y03222021-16</t>
        </r>
      </text>
    </comment>
    <comment ref="K2008" authorId="0" shapeId="0" xr:uid="{32185FD3-C97C-4182-9BE3-D4957D0CBFBD}">
      <text>
        <r>
          <rPr>
            <sz val="10"/>
            <rFont val="Tahoma"/>
            <family val="2"/>
          </rPr>
          <t>Y06022021-1</t>
        </r>
      </text>
    </comment>
    <comment ref="K2009" authorId="0" shapeId="0" xr:uid="{208C00B8-6347-41A6-8379-6B058572CF69}">
      <text>
        <r>
          <rPr>
            <sz val="10"/>
            <rFont val="Tahoma"/>
            <family val="2"/>
          </rPr>
          <t>Y04172021-21</t>
        </r>
      </text>
    </comment>
    <comment ref="K2010" authorId="0" shapeId="0" xr:uid="{A37CAAD7-A48F-4E42-B817-745EE7F34849}">
      <text>
        <r>
          <rPr>
            <sz val="10"/>
            <rFont val="Tahoma"/>
            <family val="2"/>
          </rPr>
          <t>Y04172021-20</t>
        </r>
      </text>
    </comment>
    <comment ref="K2011" authorId="0" shapeId="0" xr:uid="{21728876-62E0-48A6-B388-F0594BA7F7A4}">
      <text>
        <r>
          <rPr>
            <sz val="10"/>
            <rFont val="Tahoma"/>
            <family val="2"/>
          </rPr>
          <t>Y05032021-10</t>
        </r>
      </text>
    </comment>
    <comment ref="K2012" authorId="0" shapeId="0" xr:uid="{2259E73A-6145-4BC1-8893-1319D4B89CFA}">
      <text>
        <r>
          <rPr>
            <sz val="10"/>
            <rFont val="Tahoma"/>
            <family val="2"/>
          </rPr>
          <t>Y04252021-15</t>
        </r>
      </text>
    </comment>
    <comment ref="X2013" authorId="0" shapeId="0" xr:uid="{BB99C979-5B6C-4FED-B2A3-8741ABA55EBF}">
      <text>
        <r>
          <rPr>
            <sz val="10"/>
            <rFont val="Tahoma"/>
            <family val="2"/>
          </rPr>
          <t>Total Dox Acceptance Amt - Total Paid Amt</t>
        </r>
      </text>
    </comment>
    <comment ref="K2014" authorId="0" shapeId="0" xr:uid="{80286F38-8953-48FE-AD77-36D5B938FFFA}">
      <text>
        <r>
          <rPr>
            <sz val="10"/>
            <rFont val="Tahoma"/>
            <family val="2"/>
          </rPr>
          <t>Y05032021-1</t>
        </r>
      </text>
    </comment>
    <comment ref="X2015" authorId="0" shapeId="0" xr:uid="{E3E9B8DB-F853-4704-AFF9-8FE671A0381F}">
      <text>
        <r>
          <rPr>
            <sz val="10"/>
            <rFont val="Tahoma"/>
            <family val="2"/>
          </rPr>
          <t>Total Dox Acceptance Amt - Total Paid Amt</t>
        </r>
      </text>
    </comment>
    <comment ref="K2016" authorId="0" shapeId="0" xr:uid="{FC8C9901-1BAC-443F-9668-C415764CC7BD}">
      <text>
        <r>
          <rPr>
            <sz val="10"/>
            <rFont val="Tahoma"/>
            <family val="2"/>
          </rPr>
          <t>Y04012021-25</t>
        </r>
      </text>
    </comment>
    <comment ref="X2017" authorId="0" shapeId="0" xr:uid="{975CCAC2-D997-46A7-AEB9-62E875598B91}">
      <text>
        <r>
          <rPr>
            <sz val="10"/>
            <rFont val="Tahoma"/>
            <family val="2"/>
          </rPr>
          <t>Total Dox Acceptance Amt - Total Paid Amt</t>
        </r>
      </text>
    </comment>
    <comment ref="K2018" authorId="0" shapeId="0" xr:uid="{F237A745-C054-4151-B117-68D5A9C3551D}">
      <text>
        <r>
          <rPr>
            <sz val="10"/>
            <rFont val="Tahoma"/>
            <family val="2"/>
          </rPr>
          <t>Y04112021-28</t>
        </r>
      </text>
    </comment>
    <comment ref="X2019" authorId="0" shapeId="0" xr:uid="{89CD62AE-4256-4326-B20E-09FAEC083694}">
      <text>
        <r>
          <rPr>
            <sz val="10"/>
            <rFont val="Tahoma"/>
            <family val="2"/>
          </rPr>
          <t>Total Dox Acceptance Amt - Total Paid Amt</t>
        </r>
      </text>
    </comment>
    <comment ref="K2020" authorId="0" shapeId="0" xr:uid="{2A5E7AB8-1455-4320-BEB6-8C0D1BA0F6F1}">
      <text>
        <r>
          <rPr>
            <sz val="10"/>
            <rFont val="Tahoma"/>
            <family val="2"/>
          </rPr>
          <t>Y03292021-16</t>
        </r>
      </text>
    </comment>
    <comment ref="X2021" authorId="0" shapeId="0" xr:uid="{7C59640A-9274-4C2B-BFB0-1EC4964DD37A}">
      <text>
        <r>
          <rPr>
            <sz val="10"/>
            <rFont val="Tahoma"/>
            <family val="2"/>
          </rPr>
          <t>Total Dox Acceptance Amt - Total Paid Amt</t>
        </r>
      </text>
    </comment>
    <comment ref="K2022" authorId="0" shapeId="0" xr:uid="{4A4479EC-0342-4B3E-8F23-AEE9054D0038}">
      <text>
        <r>
          <rPr>
            <sz val="10"/>
            <rFont val="Tahoma"/>
            <family val="2"/>
          </rPr>
          <t>Y03082021-5</t>
        </r>
      </text>
    </comment>
    <comment ref="X2023" authorId="0" shapeId="0" xr:uid="{2E33935D-DC2B-45E8-AE26-6D3D3C3CADE3}">
      <text>
        <r>
          <rPr>
            <sz val="10"/>
            <rFont val="Tahoma"/>
            <family val="2"/>
          </rPr>
          <t>Total Dox Acceptance Amt - Total Paid Amt</t>
        </r>
      </text>
    </comment>
    <comment ref="K2024" authorId="0" shapeId="0" xr:uid="{CCB4BA18-04DB-4E88-930D-270B249AF73F}">
      <text>
        <r>
          <rPr>
            <sz val="10"/>
            <rFont val="Tahoma"/>
            <family val="2"/>
          </rPr>
          <t>Y05032021-11</t>
        </r>
      </text>
    </comment>
    <comment ref="K2025" authorId="0" shapeId="0" xr:uid="{4949FDE9-98F3-42D8-80A6-39E9F3EAD97F}">
      <text>
        <r>
          <rPr>
            <sz val="10"/>
            <rFont val="Tahoma"/>
            <family val="2"/>
          </rPr>
          <t>Y04172021-26</t>
        </r>
      </text>
    </comment>
    <comment ref="K2026" authorId="0" shapeId="0" xr:uid="{E2146521-C997-4D18-911A-1C0E4AF2E2A4}">
      <text>
        <r>
          <rPr>
            <sz val="10"/>
            <rFont val="Tahoma"/>
            <family val="2"/>
          </rPr>
          <t>Y05032021-18</t>
        </r>
      </text>
    </comment>
    <comment ref="K2027" authorId="0" shapeId="0" xr:uid="{75589325-443C-450F-834F-4626367BD878}">
      <text>
        <r>
          <rPr>
            <sz val="10"/>
            <rFont val="Tahoma"/>
            <family val="2"/>
          </rPr>
          <t>Y04172021-25</t>
        </r>
      </text>
    </comment>
    <comment ref="K2028" authorId="0" shapeId="0" xr:uid="{EB5A512D-2A1D-44C9-9359-D2896246FE6A}">
      <text>
        <r>
          <rPr>
            <sz val="10"/>
            <rFont val="Tahoma"/>
            <family val="2"/>
          </rPr>
          <t>Y05032021-19</t>
        </r>
      </text>
    </comment>
    <comment ref="X2029" authorId="0" shapeId="0" xr:uid="{0B04BEA6-17D0-495C-AEE3-907178BE4541}">
      <text>
        <r>
          <rPr>
            <sz val="10"/>
            <rFont val="Tahoma"/>
            <family val="2"/>
          </rPr>
          <t>Total Dox Acceptance Amt - Total Paid Amt</t>
        </r>
      </text>
    </comment>
    <comment ref="K2030" authorId="0" shapeId="0" xr:uid="{6D1018FE-A56C-4416-AF1B-0B52D6AAC323}">
      <text>
        <r>
          <rPr>
            <sz val="10"/>
            <rFont val="Tahoma"/>
            <family val="2"/>
          </rPr>
          <t>Y04302021-6</t>
        </r>
      </text>
    </comment>
    <comment ref="X2031" authorId="0" shapeId="0" xr:uid="{8D6C7F38-7D7D-48B0-B586-23EB295FD4AD}">
      <text>
        <r>
          <rPr>
            <sz val="10"/>
            <rFont val="Tahoma"/>
            <family val="2"/>
          </rPr>
          <t>Total Dox Acceptance Amt - Total Paid Amt</t>
        </r>
      </text>
    </comment>
    <comment ref="K2032" authorId="0" shapeId="0" xr:uid="{49B8278D-864F-48AF-93EB-788F88A6ADC8}">
      <text>
        <r>
          <rPr>
            <sz val="10"/>
            <rFont val="Tahoma"/>
            <family val="2"/>
          </rPr>
          <t>Y03292021-11</t>
        </r>
      </text>
    </comment>
    <comment ref="X2033" authorId="0" shapeId="0" xr:uid="{F7E98895-F9B1-433A-BD79-88823D11F65E}">
      <text>
        <r>
          <rPr>
            <sz val="10"/>
            <rFont val="Tahoma"/>
            <family val="2"/>
          </rPr>
          <t>Total Dox Acceptance Amt - Total Paid Amt</t>
        </r>
      </text>
    </comment>
    <comment ref="K2034" authorId="0" shapeId="0" xr:uid="{7FD2A178-1F62-4B0C-A5AB-16CA93D4AFDC}">
      <text>
        <r>
          <rPr>
            <sz val="10"/>
            <rFont val="Tahoma"/>
            <family val="2"/>
          </rPr>
          <t>Y06032021-30</t>
        </r>
      </text>
    </comment>
    <comment ref="K2035" authorId="0" shapeId="0" xr:uid="{2CEF1F12-8CBE-453D-8FE5-5F80413620D1}">
      <text>
        <r>
          <rPr>
            <sz val="10"/>
            <rFont val="Tahoma"/>
            <family val="2"/>
          </rPr>
          <t>Y06192021-25</t>
        </r>
      </text>
    </comment>
    <comment ref="X2036" authorId="0" shapeId="0" xr:uid="{CA2FE8AA-96A9-496C-B4DC-4D6F06AF3093}">
      <text>
        <r>
          <rPr>
            <sz val="10"/>
            <rFont val="Tahoma"/>
            <family val="2"/>
          </rPr>
          <t>Total Dox Acceptance Amt - Total Paid Amt</t>
        </r>
      </text>
    </comment>
    <comment ref="K2037" authorId="0" shapeId="0" xr:uid="{D337457C-C40D-458A-A68D-A97E124A582F}">
      <text>
        <r>
          <rPr>
            <sz val="10"/>
            <rFont val="Tahoma"/>
            <family val="2"/>
          </rPr>
          <t>Y07052021-59</t>
        </r>
      </text>
    </comment>
    <comment ref="X2038" authorId="0" shapeId="0" xr:uid="{92DC5B40-8AE0-46F3-81D3-580F23851F02}">
      <text>
        <r>
          <rPr>
            <sz val="10"/>
            <rFont val="Tahoma"/>
            <family val="2"/>
          </rPr>
          <t>Total Dox Acceptance Amt - Total Paid Amt</t>
        </r>
      </text>
    </comment>
    <comment ref="K2039" authorId="0" shapeId="0" xr:uid="{01FC1D46-CCFA-47E6-8530-09262FCB2A8C}">
      <text>
        <r>
          <rPr>
            <sz val="10"/>
            <rFont val="Tahoma"/>
            <family val="2"/>
          </rPr>
          <t>Y06032021-31</t>
        </r>
      </text>
    </comment>
    <comment ref="K2040" authorId="0" shapeId="0" xr:uid="{AB63659F-43EE-4889-81EA-2E5EC4741A31}">
      <text>
        <r>
          <rPr>
            <sz val="10"/>
            <rFont val="Tahoma"/>
            <family val="2"/>
          </rPr>
          <t>Y06192021-29</t>
        </r>
      </text>
    </comment>
    <comment ref="K2041" authorId="0" shapeId="0" xr:uid="{35052D0F-BF12-4AB8-9FA0-4CEE450C069B}">
      <text>
        <r>
          <rPr>
            <sz val="10"/>
            <rFont val="Tahoma"/>
            <family val="2"/>
          </rPr>
          <t>Y08032021-13</t>
        </r>
      </text>
    </comment>
    <comment ref="X2042" authorId="0" shapeId="0" xr:uid="{CA760F57-9F93-4882-81B1-CF7005A29F4A}">
      <text>
        <r>
          <rPr>
            <sz val="10"/>
            <rFont val="Tahoma"/>
            <family val="2"/>
          </rPr>
          <t>Total Dox Acceptance Amt - Total Paid Amt</t>
        </r>
      </text>
    </comment>
    <comment ref="K2043" authorId="0" shapeId="0" xr:uid="{2601C893-37D1-4A54-85CD-4316E386FD33}">
      <text>
        <r>
          <rPr>
            <sz val="10"/>
            <rFont val="Tahoma"/>
            <family val="2"/>
          </rPr>
          <t>Y08022021-98</t>
        </r>
      </text>
    </comment>
    <comment ref="X2044" authorId="0" shapeId="0" xr:uid="{ECE8581B-60B3-492E-9948-9CDE1888D130}">
      <text>
        <r>
          <rPr>
            <sz val="10"/>
            <rFont val="Tahoma"/>
            <family val="2"/>
          </rPr>
          <t>Total Dox Acceptance Amt - Total Paid Amt</t>
        </r>
      </text>
    </comment>
    <comment ref="X2046" authorId="0" shapeId="0" xr:uid="{1E9335EB-2444-4D02-BBE9-489E42588B8D}">
      <text>
        <r>
          <rPr>
            <sz val="10"/>
            <rFont val="Tahoma"/>
            <family val="2"/>
          </rPr>
          <t>Total Dox Acceptance Amt - Total Paid Amt</t>
        </r>
      </text>
    </comment>
    <comment ref="K2047" authorId="0" shapeId="0" xr:uid="{627F75F0-953C-4CEC-8416-F27E0BBAF2C1}">
      <text>
        <r>
          <rPr>
            <sz val="10"/>
            <rFont val="Tahoma"/>
            <family val="2"/>
          </rPr>
          <t>Y04302021-5</t>
        </r>
      </text>
    </comment>
    <comment ref="K2048" authorId="0" shapeId="0" xr:uid="{DEB751E3-9B7F-4AF0-8C55-AD6C6AA965C4}">
      <text>
        <r>
          <rPr>
            <sz val="10"/>
            <rFont val="Tahoma"/>
            <family val="2"/>
          </rPr>
          <t>Y05032021-16</t>
        </r>
      </text>
    </comment>
    <comment ref="K2049" authorId="0" shapeId="0" xr:uid="{286D13AC-F444-40C7-BD54-0E617CF98AA9}">
      <text>
        <r>
          <rPr>
            <sz val="10"/>
            <rFont val="Tahoma"/>
            <family val="2"/>
          </rPr>
          <t>Y06032021-53</t>
        </r>
      </text>
    </comment>
    <comment ref="K2050" authorId="0" shapeId="0" xr:uid="{11FBBBC8-05EF-4E55-B97E-1750D38DB0F8}">
      <text>
        <r>
          <rPr>
            <sz val="10"/>
            <rFont val="Tahoma"/>
            <family val="2"/>
          </rPr>
          <t>Y06192021-41</t>
        </r>
      </text>
    </comment>
    <comment ref="K2051" authorId="0" shapeId="0" xr:uid="{5DBA563B-82A3-428A-91ED-0B62AC7B94B6}">
      <text>
        <r>
          <rPr>
            <sz val="10"/>
            <rFont val="Tahoma"/>
            <family val="2"/>
          </rPr>
          <t>Y06192021-42</t>
        </r>
      </text>
    </comment>
    <comment ref="X2052" authorId="0" shapeId="0" xr:uid="{FAF948F5-C2CD-464D-9E9D-5844F1C359CE}">
      <text>
        <r>
          <rPr>
            <sz val="10"/>
            <rFont val="Tahoma"/>
            <family val="2"/>
          </rPr>
          <t>Total Dox Acceptance Amt - Total Paid Amt</t>
        </r>
      </text>
    </comment>
    <comment ref="K2053" authorId="0" shapeId="0" xr:uid="{48BDAE7B-AAE9-4A3D-AB49-5F7533BF05DB}">
      <text>
        <r>
          <rPr>
            <sz val="10"/>
            <rFont val="Tahoma"/>
            <family val="2"/>
          </rPr>
          <t>Y08042021-46</t>
        </r>
      </text>
    </comment>
    <comment ref="X2054" authorId="0" shapeId="0" xr:uid="{94EAA2C6-E2E3-41E3-8D96-56EA9BA5D596}">
      <text>
        <r>
          <rPr>
            <sz val="10"/>
            <rFont val="Tahoma"/>
            <family val="2"/>
          </rPr>
          <t>Total Dox Acceptance Amt - Total Paid Amt</t>
        </r>
      </text>
    </comment>
    <comment ref="K2055" authorId="0" shapeId="0" xr:uid="{ECBEB629-DD2D-4867-9C6E-5B7210058505}">
      <text>
        <r>
          <rPr>
            <sz val="10"/>
            <rFont val="Tahoma"/>
            <family val="2"/>
          </rPr>
          <t>Y07052021-63</t>
        </r>
      </text>
    </comment>
    <comment ref="K2056" authorId="0" shapeId="0" xr:uid="{5FB92215-CBF2-4090-ADCB-2CEA1ED63B2D}">
      <text>
        <r>
          <rPr>
            <sz val="10"/>
            <rFont val="Tahoma"/>
            <family val="2"/>
          </rPr>
          <t>Y06032021-32</t>
        </r>
      </text>
    </comment>
    <comment ref="X2057" authorId="0" shapeId="0" xr:uid="{3897F1B0-73FF-46A4-981A-84E851F58271}">
      <text>
        <r>
          <rPr>
            <sz val="10"/>
            <rFont val="Tahoma"/>
            <family val="2"/>
          </rPr>
          <t>Total Dox Acceptance Amt - Total Paid Amt</t>
        </r>
      </text>
    </comment>
    <comment ref="K2058" authorId="0" shapeId="0" xr:uid="{DC8AF969-E2BF-4800-9F07-DFF82467ABD7}">
      <text>
        <r>
          <rPr>
            <sz val="10"/>
            <rFont val="Tahoma"/>
            <family val="2"/>
          </rPr>
          <t>Y06032021-33</t>
        </r>
      </text>
    </comment>
    <comment ref="K2059" authorId="0" shapeId="0" xr:uid="{CEBFB1DB-E07C-473A-BB4B-F2B1D8A9C77C}">
      <text>
        <r>
          <rPr>
            <sz val="10"/>
            <rFont val="Tahoma"/>
            <family val="2"/>
          </rPr>
          <t>Y06032021-34</t>
        </r>
      </text>
    </comment>
    <comment ref="K2060" authorId="0" shapeId="0" xr:uid="{3270802E-DDDF-46EF-BA0B-BDD6EAA77797}">
      <text>
        <r>
          <rPr>
            <sz val="10"/>
            <rFont val="Tahoma"/>
            <family val="2"/>
          </rPr>
          <t>Y07052021-70</t>
        </r>
      </text>
    </comment>
    <comment ref="X2061" authorId="0" shapeId="0" xr:uid="{F5132A5F-ADEE-43EA-873C-5254F36F3254}">
      <text>
        <r>
          <rPr>
            <sz val="10"/>
            <rFont val="Tahoma"/>
            <family val="2"/>
          </rPr>
          <t>Total Dox Acceptance Amt - Total Paid Amt</t>
        </r>
      </text>
    </comment>
    <comment ref="K2062" authorId="0" shapeId="0" xr:uid="{7C0AA6EA-4EF2-4B0B-AD9B-E4B663A47804}">
      <text>
        <r>
          <rPr>
            <sz val="10"/>
            <rFont val="Tahoma"/>
            <family val="2"/>
          </rPr>
          <t>Y08282021-21</t>
        </r>
      </text>
    </comment>
    <comment ref="X2063" authorId="0" shapeId="0" xr:uid="{17ABB1BC-DF62-4734-A91F-22FA91B099AC}">
      <text>
        <r>
          <rPr>
            <sz val="10"/>
            <rFont val="Tahoma"/>
            <family val="2"/>
          </rPr>
          <t>Total Dox Acceptance Amt - Total Paid Amt</t>
        </r>
      </text>
    </comment>
    <comment ref="K2064" authorId="0" shapeId="0" xr:uid="{74F0532B-184D-423A-A45D-3EF27FB34FB4}">
      <text>
        <r>
          <rPr>
            <sz val="10"/>
            <rFont val="Tahoma"/>
            <family val="2"/>
          </rPr>
          <t>Y08052021-28</t>
        </r>
      </text>
    </comment>
    <comment ref="X2065" authorId="0" shapeId="0" xr:uid="{89E80EF7-2E90-4715-8D88-0B05A98136CA}">
      <text>
        <r>
          <rPr>
            <sz val="10"/>
            <rFont val="Tahoma"/>
            <family val="2"/>
          </rPr>
          <t>Total Dox Acceptance Amt - Total Paid Amt</t>
        </r>
      </text>
    </comment>
    <comment ref="K2066" authorId="0" shapeId="0" xr:uid="{75AE4C44-C37C-4AE9-832D-E65496D2C8EE}">
      <text/>
    </comment>
    <comment ref="X2067" authorId="0" shapeId="0" xr:uid="{889B9C25-2A21-44F4-A448-932D637ACD4A}">
      <text>
        <r>
          <rPr>
            <sz val="10"/>
            <rFont val="Tahoma"/>
            <family val="2"/>
          </rPr>
          <t>Total Dox Acceptance Amt - Total Paid Amt</t>
        </r>
      </text>
    </comment>
    <comment ref="K2068" authorId="0" shapeId="0" xr:uid="{9BBDFA4C-55AE-4641-80C2-47765941F870}">
      <text>
        <r>
          <rPr>
            <sz val="10"/>
            <rFont val="Tahoma"/>
            <family val="2"/>
          </rPr>
          <t>Y08042021-1</t>
        </r>
      </text>
    </comment>
    <comment ref="X2069" authorId="0" shapeId="0" xr:uid="{BAAB589A-2497-4864-905C-85CB18EC93EA}">
      <text>
        <r>
          <rPr>
            <sz val="10"/>
            <rFont val="Tahoma"/>
            <family val="2"/>
          </rPr>
          <t>Total Dox Acceptance Amt - Total Paid Amt</t>
        </r>
      </text>
    </comment>
    <comment ref="K2070" authorId="0" shapeId="0" xr:uid="{F4B0A5C0-02E3-4B6F-B767-7101F6C32BAB}">
      <text>
        <r>
          <rPr>
            <sz val="10"/>
            <rFont val="Tahoma"/>
            <family val="2"/>
          </rPr>
          <t>Y06142021-83</t>
        </r>
      </text>
    </comment>
    <comment ref="X2071" authorId="0" shapeId="0" xr:uid="{CFA654C8-174D-4924-AC91-C8E1DFA1B198}">
      <text>
        <r>
          <rPr>
            <sz val="10"/>
            <rFont val="Tahoma"/>
            <family val="2"/>
          </rPr>
          <t>Total Dox Acceptance Amt - Total Paid Amt</t>
        </r>
      </text>
    </comment>
    <comment ref="K2072" authorId="0" shapeId="0" xr:uid="{3F8D275B-8C27-4548-8896-06B26FAF4318}">
      <text>
        <r>
          <rPr>
            <sz val="10"/>
            <rFont val="Tahoma"/>
            <family val="2"/>
          </rPr>
          <t>Y06192021-65</t>
        </r>
      </text>
    </comment>
    <comment ref="K2073" authorId="0" shapeId="0" xr:uid="{6A32A071-4348-466C-BBC5-4276340D42AB}">
      <text>
        <r>
          <rPr>
            <sz val="10"/>
            <rFont val="Tahoma"/>
            <family val="2"/>
          </rPr>
          <t>Y07052021-62</t>
        </r>
      </text>
    </comment>
    <comment ref="K2074" authorId="0" shapeId="0" xr:uid="{678956AC-7824-4178-9818-29D8A3FF64DE}">
      <text>
        <r>
          <rPr>
            <sz val="10"/>
            <rFont val="Tahoma"/>
            <family val="2"/>
          </rPr>
          <t>Y08032021-24</t>
        </r>
      </text>
    </comment>
    <comment ref="X2075" authorId="0" shapeId="0" xr:uid="{E53A04C8-1089-4CC2-8C32-428A55DCAF3B}">
      <text>
        <r>
          <rPr>
            <sz val="10"/>
            <rFont val="Tahoma"/>
            <family val="2"/>
          </rPr>
          <t>Total Dox Acceptance Amt - Total Paid Amt</t>
        </r>
      </text>
    </comment>
    <comment ref="X2077" authorId="0" shapeId="0" xr:uid="{B3B1616B-4A04-463A-80CD-7E11A616EBDB}">
      <text>
        <r>
          <rPr>
            <sz val="10"/>
            <rFont val="Tahoma"/>
            <family val="2"/>
          </rPr>
          <t>Total Dox Acceptance Amt - Total Paid Amt</t>
        </r>
      </text>
    </comment>
    <comment ref="K2078" authorId="0" shapeId="0" xr:uid="{ABB9002E-58B5-4EF6-85F4-053810CEF256}">
      <text>
        <r>
          <rPr>
            <sz val="10"/>
            <rFont val="Tahoma"/>
            <family val="2"/>
          </rPr>
          <t>Y08102021-1</t>
        </r>
      </text>
    </comment>
    <comment ref="K2079" authorId="0" shapeId="0" xr:uid="{EB4BB968-6035-4E20-98AA-BD1AFC42067E}">
      <text>
        <r>
          <rPr>
            <sz val="10"/>
            <rFont val="Tahoma"/>
            <family val="2"/>
          </rPr>
          <t>Y09022021-16</t>
        </r>
      </text>
    </comment>
    <comment ref="K2080" authorId="0" shapeId="0" xr:uid="{D5231C36-A405-461F-8793-DCAABDF00FC8}">
      <text>
        <r>
          <rPr>
            <sz val="10"/>
            <rFont val="Tahoma"/>
            <family val="2"/>
          </rPr>
          <t>Y09232021-8</t>
        </r>
      </text>
    </comment>
    <comment ref="K2081" authorId="0" shapeId="0" xr:uid="{DB8690D6-6B11-4B95-B411-477202929799}">
      <text>
        <r>
          <rPr>
            <sz val="10"/>
            <rFont val="Tahoma"/>
            <family val="2"/>
          </rPr>
          <t>Y09232021-9</t>
        </r>
      </text>
    </comment>
    <comment ref="K2082" authorId="0" shapeId="0" xr:uid="{F96A03FE-BF79-4BBC-AA65-A1E62301BF01}">
      <text>
        <r>
          <rPr>
            <sz val="10"/>
            <rFont val="Tahoma"/>
            <family val="2"/>
          </rPr>
          <t>Y09292021-47</t>
        </r>
      </text>
    </comment>
    <comment ref="K2083" authorId="0" shapeId="0" xr:uid="{1F6E1877-45FE-4343-B0CB-AE7237036747}">
      <text>
        <r>
          <rPr>
            <sz val="10"/>
            <rFont val="Tahoma"/>
            <family val="2"/>
          </rPr>
          <t>Y10252021-119</t>
        </r>
      </text>
    </comment>
    <comment ref="K2084" authorId="0" shapeId="0" xr:uid="{1B1B5357-FD55-42B3-BB05-49448BB49B0D}">
      <text>
        <r>
          <rPr>
            <sz val="10"/>
            <rFont val="Tahoma"/>
            <family val="2"/>
          </rPr>
          <t>Y10252021-121</t>
        </r>
      </text>
    </comment>
    <comment ref="X2085" authorId="0" shapeId="0" xr:uid="{3414BB76-1D5D-4D51-86D9-D918755A2D7E}">
      <text>
        <r>
          <rPr>
            <sz val="10"/>
            <rFont val="Tahoma"/>
            <family val="2"/>
          </rPr>
          <t>Total Dox Acceptance Amt - Total Paid Amt</t>
        </r>
      </text>
    </comment>
    <comment ref="K2086" authorId="0" shapeId="0" xr:uid="{1D0DE7AB-6D5F-4AC0-98CF-1A40A3756774}">
      <text>
        <r>
          <rPr>
            <sz val="10"/>
            <rFont val="Tahoma"/>
            <family val="2"/>
          </rPr>
          <t>Y11012021-10</t>
        </r>
      </text>
    </comment>
    <comment ref="K2087" authorId="0" shapeId="0" xr:uid="{97A6354C-85A5-4EA2-B760-26549D1229B5}">
      <text>
        <r>
          <rPr>
            <sz val="10"/>
            <rFont val="Tahoma"/>
            <family val="2"/>
          </rPr>
          <t>Y12082021-5</t>
        </r>
      </text>
    </comment>
    <comment ref="X2088" authorId="0" shapeId="0" xr:uid="{3BF7490F-1EBC-4A43-8AAF-39218B97CCF0}">
      <text>
        <r>
          <rPr>
            <sz val="10"/>
            <rFont val="Tahoma"/>
            <family val="2"/>
          </rPr>
          <t>Total Dox Acceptance Amt - Total Paid Amt</t>
        </r>
      </text>
    </comment>
    <comment ref="K2089" authorId="0" shapeId="0" xr:uid="{ADB07063-68F9-480E-934B-63380FDCEBCF}">
      <text>
        <r>
          <rPr>
            <sz val="10"/>
            <rFont val="Tahoma"/>
            <family val="2"/>
          </rPr>
          <t>Y10252021-146</t>
        </r>
      </text>
    </comment>
    <comment ref="X2090" authorId="0" shapeId="0" xr:uid="{8CEF16C9-F182-4CB4-9837-2E2C23E3310F}">
      <text>
        <r>
          <rPr>
            <sz val="10"/>
            <rFont val="Tahoma"/>
            <family val="2"/>
          </rPr>
          <t>Total Dox Acceptance Amt - Total Paid Amt</t>
        </r>
      </text>
    </comment>
    <comment ref="K2091" authorId="0" shapeId="0" xr:uid="{9AE27093-891F-4F54-92DB-07757903C91A}">
      <text>
        <r>
          <rPr>
            <sz val="10"/>
            <rFont val="Tahoma"/>
            <family val="2"/>
          </rPr>
          <t>Y08312021-7</t>
        </r>
      </text>
    </comment>
    <comment ref="K2092" authorId="0" shapeId="0" xr:uid="{738D5C0C-B5FD-46AA-B993-BD37D6779954}">
      <text>
        <r>
          <rPr>
            <sz val="10"/>
            <rFont val="Tahoma"/>
            <family val="2"/>
          </rPr>
          <t>Y08312021-2</t>
        </r>
      </text>
    </comment>
    <comment ref="K2093" authorId="0" shapeId="0" xr:uid="{4C481C6A-9D1D-4888-BF1B-73FFFF32C879}">
      <text>
        <r>
          <rPr>
            <sz val="10"/>
            <rFont val="Tahoma"/>
            <family val="2"/>
          </rPr>
          <t>Y09232021-31</t>
        </r>
      </text>
    </comment>
    <comment ref="X2094" authorId="0" shapeId="0" xr:uid="{814725D5-F9D2-408A-906B-86A204714BDE}">
      <text>
        <r>
          <rPr>
            <sz val="10"/>
            <rFont val="Tahoma"/>
            <family val="2"/>
          </rPr>
          <t>Total Dox Acceptance Amt - Total Paid Amt</t>
        </r>
      </text>
    </comment>
    <comment ref="K2095" authorId="0" shapeId="0" xr:uid="{954A9D2F-90C7-4820-89B8-896F5DE7FD97}">
      <text>
        <r>
          <rPr>
            <sz val="10"/>
            <rFont val="Tahoma"/>
            <family val="2"/>
          </rPr>
          <t>Y08112022-7</t>
        </r>
      </text>
    </comment>
    <comment ref="X2096" authorId="0" shapeId="0" xr:uid="{305E42C9-19BF-4750-B110-AD88525BC4B4}">
      <text>
        <r>
          <rPr>
            <sz val="10"/>
            <rFont val="Tahoma"/>
            <family val="2"/>
          </rPr>
          <t>Total Dox Acceptance Amt - Total Paid Amt</t>
        </r>
      </text>
    </comment>
    <comment ref="K2097" authorId="0" shapeId="0" xr:uid="{00742DCC-7CFB-45EA-A2C3-4D3F3C7276E8}">
      <text>
        <r>
          <rPr>
            <sz val="10"/>
            <rFont val="Tahoma"/>
            <family val="2"/>
          </rPr>
          <t>Y09232021-32</t>
        </r>
      </text>
    </comment>
    <comment ref="K2098" authorId="0" shapeId="0" xr:uid="{A62109D1-A7EB-469F-AC7F-27CE1820E05E}">
      <text>
        <r>
          <rPr>
            <sz val="10"/>
            <rFont val="Tahoma"/>
            <family val="2"/>
          </rPr>
          <t>Y09232021-34</t>
        </r>
      </text>
    </comment>
    <comment ref="X2099" authorId="0" shapeId="0" xr:uid="{DB87688E-AE4A-4CCE-A018-76302A41D3F2}">
      <text>
        <r>
          <rPr>
            <sz val="10"/>
            <rFont val="Tahoma"/>
            <family val="2"/>
          </rPr>
          <t>Total Dox Acceptance Amt - Total Paid Amt</t>
        </r>
      </text>
    </comment>
    <comment ref="K2100" authorId="0" shapeId="0" xr:uid="{23744869-7BF8-48E1-B213-74078483F61D}">
      <text>
        <r>
          <rPr>
            <sz val="10"/>
            <rFont val="Tahoma"/>
            <family val="2"/>
          </rPr>
          <t>Y10252021-144</t>
        </r>
      </text>
    </comment>
    <comment ref="X2101" authorId="0" shapeId="0" xr:uid="{94616399-7F2C-4709-A468-D8D0D6D696BA}">
      <text>
        <r>
          <rPr>
            <sz val="10"/>
            <rFont val="Tahoma"/>
            <family val="2"/>
          </rPr>
          <t>Total Dox Acceptance Amt - Total Paid Amt</t>
        </r>
      </text>
    </comment>
    <comment ref="K2102" authorId="0" shapeId="0" xr:uid="{A9A6057E-5FD5-4D12-9F9E-3464BC466216}">
      <text>
        <r>
          <rPr>
            <sz val="10"/>
            <rFont val="Tahoma"/>
            <family val="2"/>
          </rPr>
          <t>Y02022022-41</t>
        </r>
      </text>
    </comment>
    <comment ref="X2103" authorId="0" shapeId="0" xr:uid="{B4C3DDA5-C18F-4310-BD3E-182AA78BE072}">
      <text>
        <r>
          <rPr>
            <sz val="10"/>
            <rFont val="Tahoma"/>
            <family val="2"/>
          </rPr>
          <t>Total Dox Acceptance Amt - Total Paid Amt</t>
        </r>
      </text>
    </comment>
    <comment ref="K2104" authorId="0" shapeId="0" xr:uid="{133E866E-B002-47C5-B1FE-D92EF198D797}">
      <text>
        <r>
          <rPr>
            <sz val="10"/>
            <rFont val="Tahoma"/>
            <family val="2"/>
          </rPr>
          <t>Y10252021-147</t>
        </r>
      </text>
    </comment>
    <comment ref="X2105" authorId="0" shapeId="0" xr:uid="{AA077B79-3ECB-41F1-9935-D7B34B655087}">
      <text>
        <r>
          <rPr>
            <sz val="10"/>
            <rFont val="Tahoma"/>
            <family val="2"/>
          </rPr>
          <t>Total Dox Acceptance Amt - Total Paid Amt</t>
        </r>
      </text>
    </comment>
    <comment ref="K2106" authorId="0" shapeId="0" xr:uid="{2ED7B4B8-354F-4A64-8603-DC19A5B8652E}">
      <text>
        <r>
          <rPr>
            <sz val="10"/>
            <rFont val="Tahoma"/>
            <family val="2"/>
          </rPr>
          <t>Y02192022-4</t>
        </r>
      </text>
    </comment>
    <comment ref="X2107" authorId="0" shapeId="0" xr:uid="{A77DAC86-0688-4EFB-8F5B-5875EADEF091}">
      <text>
        <r>
          <rPr>
            <sz val="10"/>
            <rFont val="Tahoma"/>
            <family val="2"/>
          </rPr>
          <t>Total Dox Acceptance Amt - Total Paid Amt</t>
        </r>
      </text>
    </comment>
    <comment ref="K2108" authorId="0" shapeId="0" xr:uid="{5E24C0CC-CAA5-4EE4-8503-510B42440EBB}">
      <text>
        <r>
          <rPr>
            <sz val="10"/>
            <rFont val="Tahoma"/>
            <family val="2"/>
          </rPr>
          <t>Y01032022-30</t>
        </r>
      </text>
    </comment>
    <comment ref="X2109" authorId="0" shapeId="0" xr:uid="{8E88C5E8-7C75-4E38-A283-00C5BE83CEE3}">
      <text>
        <r>
          <rPr>
            <sz val="10"/>
            <rFont val="Tahoma"/>
            <family val="2"/>
          </rPr>
          <t>Total Dox Acceptance Amt - Total Paid Amt</t>
        </r>
      </text>
    </comment>
    <comment ref="K2110" authorId="0" shapeId="0" xr:uid="{1CDE1B34-4A01-4F4B-B66A-C953032AFA57}">
      <text>
        <r>
          <rPr>
            <sz val="10"/>
            <rFont val="Tahoma"/>
            <family val="2"/>
          </rPr>
          <t>Y10252021-143</t>
        </r>
      </text>
    </comment>
    <comment ref="K2111" authorId="0" shapeId="0" xr:uid="{B281EECE-38B1-4874-AF5B-DEADB9037145}">
      <text>
        <r>
          <rPr>
            <sz val="10"/>
            <rFont val="Tahoma"/>
            <family val="2"/>
          </rPr>
          <t>Y11012021-30</t>
        </r>
      </text>
    </comment>
    <comment ref="K2112" authorId="0" shapeId="0" xr:uid="{7E37E576-32CD-48C3-B26F-BAEAF5EC4134}">
      <text>
        <r>
          <rPr>
            <sz val="10"/>
            <rFont val="Tahoma"/>
            <family val="2"/>
          </rPr>
          <t>Y12022021-6</t>
        </r>
      </text>
    </comment>
    <comment ref="K2113" authorId="0" shapeId="0" xr:uid="{D020B884-7600-4C73-86ED-0A5035A06E16}">
      <text>
        <r>
          <rPr>
            <sz val="10"/>
            <rFont val="Tahoma"/>
            <family val="2"/>
          </rPr>
          <t>Y01042022-4</t>
        </r>
      </text>
    </comment>
    <comment ref="K2114" authorId="0" shapeId="0" xr:uid="{D78A6D21-2D18-410C-8F60-C08DF0F76DBE}">
      <text>
        <r>
          <rPr>
            <sz val="10"/>
            <rFont val="Tahoma"/>
            <family val="2"/>
          </rPr>
          <t>Y01042022-5</t>
        </r>
      </text>
    </comment>
    <comment ref="K2115" authorId="0" shapeId="0" xr:uid="{121F5A89-9F97-4975-AB0A-4101AFD990E2}">
      <text>
        <r>
          <rPr>
            <sz val="10"/>
            <rFont val="Tahoma"/>
            <family val="2"/>
          </rPr>
          <t>Y01042022-6</t>
        </r>
      </text>
    </comment>
    <comment ref="K2116" authorId="0" shapeId="0" xr:uid="{B2E3703C-B363-44CA-B7E5-D41692800663}">
      <text>
        <r>
          <rPr>
            <sz val="10"/>
            <rFont val="Tahoma"/>
            <family val="2"/>
          </rPr>
          <t>Y01042022-7</t>
        </r>
      </text>
    </comment>
    <comment ref="K2117" authorId="0" shapeId="0" xr:uid="{6CB37F3D-DA51-40BD-A668-65E0719A2472}">
      <text>
        <r>
          <rPr>
            <sz val="10"/>
            <rFont val="Tahoma"/>
            <family val="2"/>
          </rPr>
          <t>Y01242022-6</t>
        </r>
      </text>
    </comment>
    <comment ref="K2118" authorId="0" shapeId="0" xr:uid="{0C24EC83-26E2-426F-8C58-D6A93DB13F67}">
      <text>
        <r>
          <rPr>
            <sz val="10"/>
            <rFont val="Tahoma"/>
            <family val="2"/>
          </rPr>
          <t>Y01242022-6</t>
        </r>
      </text>
    </comment>
    <comment ref="X2119" authorId="0" shapeId="0" xr:uid="{F7CB3E76-DD01-4F83-9529-2F5AFDA72F79}">
      <text>
        <r>
          <rPr>
            <sz val="10"/>
            <rFont val="Tahoma"/>
            <family val="2"/>
          </rPr>
          <t>Total Dox Acceptance Amt - Total Paid Amt</t>
        </r>
      </text>
    </comment>
    <comment ref="K2120" authorId="0" shapeId="0" xr:uid="{8228B97F-E73C-463D-A092-319D461FD0EF}">
      <text>
        <r>
          <rPr>
            <sz val="10"/>
            <rFont val="Tahoma"/>
            <family val="2"/>
          </rPr>
          <t>Y11242021-43</t>
        </r>
      </text>
    </comment>
    <comment ref="K2121" authorId="0" shapeId="0" xr:uid="{D8A5A0E1-1113-4001-B062-CC2765304986}">
      <text>
        <r>
          <rPr>
            <sz val="10"/>
            <rFont val="Tahoma"/>
            <family val="2"/>
          </rPr>
          <t>Y11242021-44</t>
        </r>
      </text>
    </comment>
    <comment ref="K2122" authorId="0" shapeId="0" xr:uid="{001C0515-AC73-4268-8FA3-DB46C1CA991B}">
      <text>
        <r>
          <rPr>
            <sz val="10"/>
            <rFont val="Tahoma"/>
            <family val="2"/>
          </rPr>
          <t>Y01042022-8</t>
        </r>
      </text>
    </comment>
    <comment ref="X2123" authorId="0" shapeId="0" xr:uid="{3943FDE2-0776-4AC5-89BB-DD0FB8259FFF}">
      <text>
        <r>
          <rPr>
            <sz val="10"/>
            <rFont val="Tahoma"/>
            <family val="2"/>
          </rPr>
          <t>Total Dox Acceptance Amt - Total Paid Amt</t>
        </r>
      </text>
    </comment>
    <comment ref="K2124" authorId="0" shapeId="0" xr:uid="{9353BC84-2677-49B6-B33A-14506C80EFA9}">
      <text>
        <r>
          <rPr>
            <sz val="10"/>
            <rFont val="Tahoma"/>
            <family val="2"/>
          </rPr>
          <t>Y01042022-9</t>
        </r>
      </text>
    </comment>
    <comment ref="K2125" authorId="0" shapeId="0" xr:uid="{94F718D9-E139-4988-A258-C800B3429EEA}">
      <text>
        <r>
          <rPr>
            <sz val="10"/>
            <rFont val="Tahoma"/>
            <family val="2"/>
          </rPr>
          <t>Y01042022-10</t>
        </r>
      </text>
    </comment>
    <comment ref="X2126" authorId="0" shapeId="0" xr:uid="{407903BF-1DBD-43BE-8B46-46DD2CEADEEB}">
      <text>
        <r>
          <rPr>
            <sz val="10"/>
            <rFont val="Tahoma"/>
            <family val="2"/>
          </rPr>
          <t>Total Dox Acceptance Amt - Total Paid Amt</t>
        </r>
      </text>
    </comment>
    <comment ref="K2127" authorId="0" shapeId="0" xr:uid="{5566C30A-202C-40B9-853A-96C72FECE2C4}">
      <text>
        <r>
          <rPr>
            <sz val="10"/>
            <rFont val="Tahoma"/>
            <family val="2"/>
          </rPr>
          <t>Y04112022-110</t>
        </r>
      </text>
    </comment>
    <comment ref="K2128" authorId="0" shapeId="0" xr:uid="{44152086-B385-49B4-AD88-41210FFB2405}">
      <text>
        <r>
          <rPr>
            <sz val="10"/>
            <rFont val="Tahoma"/>
            <family val="2"/>
          </rPr>
          <t>Y03032022-17</t>
        </r>
      </text>
    </comment>
    <comment ref="X2129" authorId="0" shapeId="0" xr:uid="{D3F6FD6D-1F2E-4AA3-BB78-F8513202291D}">
      <text>
        <r>
          <rPr>
            <sz val="10"/>
            <rFont val="Tahoma"/>
            <family val="2"/>
          </rPr>
          <t>Total Dox Acceptance Amt - Total Paid Amt</t>
        </r>
      </text>
    </comment>
    <comment ref="K2130" authorId="0" shapeId="0" xr:uid="{10EFBBDC-35A9-4400-9AB1-A5D01FBF17B8}">
      <text>
        <r>
          <rPr>
            <sz val="10"/>
            <rFont val="Tahoma"/>
            <family val="2"/>
          </rPr>
          <t>Y02022022-42</t>
        </r>
      </text>
    </comment>
    <comment ref="K2131" authorId="0" shapeId="0" xr:uid="{6A6AFF3C-3ADC-4C07-85D6-F32235207CC2}">
      <text>
        <r>
          <rPr>
            <sz val="10"/>
            <rFont val="Tahoma"/>
            <family val="2"/>
          </rPr>
          <t>Y02192022-5</t>
        </r>
      </text>
    </comment>
    <comment ref="X2132" authorId="0" shapeId="0" xr:uid="{FB96EEC0-2915-4203-9586-1DE0F67A8046}">
      <text>
        <r>
          <rPr>
            <sz val="10"/>
            <rFont val="Tahoma"/>
            <family val="2"/>
          </rPr>
          <t>Total Dox Acceptance Amt - Total Paid Amt</t>
        </r>
      </text>
    </comment>
    <comment ref="K2133" authorId="0" shapeId="0" xr:uid="{06AC8419-2D28-4D74-B6EE-0B5B6A012A64}">
      <text>
        <r>
          <rPr>
            <sz val="10"/>
            <rFont val="Tahoma"/>
            <family val="2"/>
          </rPr>
          <t>Y02022022-43</t>
        </r>
      </text>
    </comment>
    <comment ref="X2134" authorId="0" shapeId="0" xr:uid="{3988A4CA-FA59-43E5-9395-265B2C4BDC8D}">
      <text>
        <r>
          <rPr>
            <sz val="10"/>
            <rFont val="Tahoma"/>
            <family val="2"/>
          </rPr>
          <t>Total Dox Acceptance Amt - Total Paid Amt</t>
        </r>
      </text>
    </comment>
    <comment ref="K2135" authorId="0" shapeId="0" xr:uid="{5A100304-E969-4ACF-B0EF-33AFBB583153}">
      <text>
        <r>
          <rPr>
            <sz val="10"/>
            <rFont val="Tahoma"/>
            <family val="2"/>
          </rPr>
          <t>Y01242022-10</t>
        </r>
      </text>
    </comment>
    <comment ref="X2136" authorId="0" shapeId="0" xr:uid="{0F63BB29-746F-44F4-80FF-EB9931B4A1A1}">
      <text>
        <r>
          <rPr>
            <sz val="10"/>
            <rFont val="Tahoma"/>
            <family val="2"/>
          </rPr>
          <t>Total Dox Acceptance Amt - Total Paid Amt</t>
        </r>
      </text>
    </comment>
    <comment ref="K2137" authorId="0" shapeId="0" xr:uid="{6BFFAE08-8E81-43DD-93F9-CF277915F48C}">
      <text>
        <r>
          <rPr>
            <sz val="10"/>
            <rFont val="Tahoma"/>
            <family val="2"/>
          </rPr>
          <t>Y01042022-82</t>
        </r>
      </text>
    </comment>
    <comment ref="X2138" authorId="0" shapeId="0" xr:uid="{AC2195FC-BCA8-4DED-A101-35515A68422A}">
      <text>
        <r>
          <rPr>
            <sz val="10"/>
            <rFont val="Tahoma"/>
            <family val="2"/>
          </rPr>
          <t>Total Dox Acceptance Amt - Total Paid Amt</t>
        </r>
      </text>
    </comment>
    <comment ref="K2139" authorId="0" shapeId="0" xr:uid="{359AF988-A94F-4EC3-8796-FC5FE1865161}">
      <text>
        <r>
          <rPr>
            <sz val="10"/>
            <rFont val="Tahoma"/>
            <family val="2"/>
          </rPr>
          <t>Y01042022-44</t>
        </r>
      </text>
    </comment>
    <comment ref="K2140" authorId="0" shapeId="0" xr:uid="{2EA80FA4-5112-4878-96B0-9B5EC288B621}">
      <text>
        <r>
          <rPr>
            <sz val="10"/>
            <rFont val="Tahoma"/>
            <family val="2"/>
          </rPr>
          <t>Y01242022-16</t>
        </r>
      </text>
    </comment>
    <comment ref="K2141" authorId="0" shapeId="0" xr:uid="{D22CFCB9-FD48-4ED5-88AE-95540EB90570}">
      <text>
        <r>
          <rPr>
            <sz val="10"/>
            <rFont val="Tahoma"/>
            <family val="2"/>
          </rPr>
          <t>Y01242022-15</t>
        </r>
      </text>
    </comment>
    <comment ref="K2142" authorId="0" shapeId="0" xr:uid="{16AD7C29-15AE-4F95-A0E3-B219DC067F66}">
      <text>
        <r>
          <rPr>
            <sz val="10"/>
            <rFont val="Tahoma"/>
            <family val="2"/>
          </rPr>
          <t>Y01262022-29</t>
        </r>
      </text>
    </comment>
    <comment ref="K2143" authorId="0" shapeId="0" xr:uid="{C2420F04-4D26-4747-8AED-5C768DE31E7A}">
      <text>
        <r>
          <rPr>
            <sz val="10"/>
            <rFont val="Tahoma"/>
            <family val="2"/>
          </rPr>
          <t>Y02192022-9</t>
        </r>
      </text>
    </comment>
    <comment ref="K2144" authorId="0" shapeId="0" xr:uid="{6E252EE5-FCE0-4E99-B5DF-EF6548715B5F}">
      <text>
        <r>
          <rPr>
            <sz val="10"/>
            <rFont val="Tahoma"/>
            <family val="2"/>
          </rPr>
          <t>Y02192022-21</t>
        </r>
      </text>
    </comment>
    <comment ref="K2145" authorId="0" shapeId="0" xr:uid="{11BA05EE-2324-4D80-9099-D7281B1983D7}">
      <text>
        <r>
          <rPr>
            <sz val="10"/>
            <rFont val="Tahoma"/>
            <family val="2"/>
          </rPr>
          <t>Y04112022-10</t>
        </r>
      </text>
    </comment>
    <comment ref="K2146" authorId="0" shapeId="0" xr:uid="{128F97AB-9DC3-497F-BC6F-B3F6F01F39BB}">
      <text>
        <r>
          <rPr>
            <sz val="10"/>
            <rFont val="Tahoma"/>
            <family val="2"/>
          </rPr>
          <t>Y04112022-10</t>
        </r>
      </text>
    </comment>
    <comment ref="X2147" authorId="0" shapeId="0" xr:uid="{F3FAB41E-A2DF-4A1C-97A8-7DF56AB74F46}">
      <text>
        <r>
          <rPr>
            <sz val="10"/>
            <rFont val="Tahoma"/>
            <family val="2"/>
          </rPr>
          <t>Total Dox Acceptance Amt - Total Paid Amt</t>
        </r>
      </text>
    </comment>
    <comment ref="K2148" authorId="0" shapeId="0" xr:uid="{5E16D263-CD13-4714-823E-DDCF2CA0C87D}">
      <text>
        <r>
          <rPr>
            <sz val="10"/>
            <rFont val="Tahoma"/>
            <family val="2"/>
          </rPr>
          <t>Y01042022-11</t>
        </r>
      </text>
    </comment>
    <comment ref="X2149" authorId="0" shapeId="0" xr:uid="{3AAD166F-4131-497D-A358-1DF96BB227B9}">
      <text>
        <r>
          <rPr>
            <sz val="10"/>
            <rFont val="Tahoma"/>
            <family val="2"/>
          </rPr>
          <t>Total Dox Acceptance Amt - Total Paid Amt</t>
        </r>
      </text>
    </comment>
    <comment ref="K2150" authorId="0" shapeId="0" xr:uid="{1F7B4898-4875-4AF4-844A-072260250563}">
      <text>
        <r>
          <rPr>
            <sz val="10"/>
            <rFont val="Tahoma"/>
            <family val="2"/>
          </rPr>
          <t>Y05102022-57</t>
        </r>
      </text>
    </comment>
    <comment ref="X2151" authorId="0" shapeId="0" xr:uid="{497EA4B1-F4DE-4DED-A0EE-B04D49260447}">
      <text>
        <r>
          <rPr>
            <sz val="10"/>
            <rFont val="Tahoma"/>
            <family val="2"/>
          </rPr>
          <t>Total Dox Acceptance Amt - Total Paid Amt</t>
        </r>
      </text>
    </comment>
    <comment ref="K2152" authorId="0" shapeId="0" xr:uid="{46DB0E6B-73BA-4662-98E5-7D07B0D47522}">
      <text>
        <r>
          <rPr>
            <sz val="10"/>
            <rFont val="Tahoma"/>
            <family val="2"/>
          </rPr>
          <t>Y01242022-28</t>
        </r>
      </text>
    </comment>
    <comment ref="X2153" authorId="0" shapeId="0" xr:uid="{418E3616-9DAE-461A-86F3-3F4877A852E3}">
      <text>
        <r>
          <rPr>
            <sz val="10"/>
            <rFont val="Tahoma"/>
            <family val="2"/>
          </rPr>
          <t>Total Dox Acceptance Amt - Total Paid Amt</t>
        </r>
      </text>
    </comment>
    <comment ref="K2154" authorId="0" shapeId="0" xr:uid="{6C8909DF-BF3B-4739-B6BF-F5536F1DBFCB}">
      <text>
        <r>
          <rPr>
            <sz val="10"/>
            <rFont val="Tahoma"/>
            <family val="2"/>
          </rPr>
          <t>Y04112022-120</t>
        </r>
      </text>
    </comment>
    <comment ref="X2155" authorId="0" shapeId="0" xr:uid="{3F0C274C-3DFA-436D-A6D5-4843AD92A2AB}">
      <text>
        <r>
          <rPr>
            <sz val="10"/>
            <rFont val="Tahoma"/>
            <family val="2"/>
          </rPr>
          <t>Total Dox Acceptance Amt - Total Paid Amt</t>
        </r>
      </text>
    </comment>
    <comment ref="K2156" authorId="0" shapeId="0" xr:uid="{92D066EC-70CC-47AE-B49C-52BF597C2FAA}">
      <text>
        <r>
          <rPr>
            <sz val="10"/>
            <rFont val="Tahoma"/>
            <family val="2"/>
          </rPr>
          <t>Y02222022-12</t>
        </r>
      </text>
    </comment>
    <comment ref="X2157" authorId="0" shapeId="0" xr:uid="{E8533467-288D-4F8D-81AB-3CFAC5ACC8D1}">
      <text>
        <r>
          <rPr>
            <sz val="10"/>
            <rFont val="Tahoma"/>
            <family val="2"/>
          </rPr>
          <t>Total Dox Acceptance Amt - Total Paid Amt</t>
        </r>
      </text>
    </comment>
    <comment ref="K2158" authorId="0" shapeId="0" xr:uid="{ACE2605B-0CC6-4180-8A83-1477B4F6C64D}">
      <text>
        <r>
          <rPr>
            <sz val="10"/>
            <rFont val="Tahoma"/>
            <family val="2"/>
          </rPr>
          <t>Y01262022-38</t>
        </r>
      </text>
    </comment>
    <comment ref="K2159" authorId="0" shapeId="0" xr:uid="{3E45EB5D-5C89-46DF-82B1-6F3EAFC024AD}">
      <text>
        <r>
          <rPr>
            <sz val="10"/>
            <rFont val="Tahoma"/>
            <family val="2"/>
          </rPr>
          <t>Y02192022-15</t>
        </r>
      </text>
    </comment>
    <comment ref="K2160" authorId="0" shapeId="0" xr:uid="{9ABE5D07-41B6-4AFF-A1BA-E3D48EBAA98A}">
      <text>
        <r>
          <rPr>
            <sz val="10"/>
            <rFont val="Tahoma"/>
            <family val="2"/>
          </rPr>
          <t>Y04112022-23</t>
        </r>
      </text>
    </comment>
    <comment ref="K2161" authorId="0" shapeId="0" xr:uid="{9F412F87-A379-4C47-893C-649E2D9583DD}">
      <text>
        <r>
          <rPr>
            <sz val="10"/>
            <rFont val="Tahoma"/>
            <family val="2"/>
          </rPr>
          <t>Y04112022-25</t>
        </r>
      </text>
    </comment>
    <comment ref="X2162" authorId="0" shapeId="0" xr:uid="{C827D6CE-ABDB-4230-94A8-2078980973A8}">
      <text>
        <r>
          <rPr>
            <sz val="10"/>
            <rFont val="Tahoma"/>
            <family val="2"/>
          </rPr>
          <t>Total Dox Acceptance Amt - Total Paid Amt</t>
        </r>
      </text>
    </comment>
    <comment ref="K2163" authorId="0" shapeId="0" xr:uid="{9BDD5D3C-938C-419A-A2F8-FEDE68D6F50F}">
      <text>
        <r>
          <rPr>
            <sz val="10"/>
            <rFont val="Tahoma"/>
            <family val="2"/>
          </rPr>
          <t>Y02192022-13</t>
        </r>
      </text>
    </comment>
    <comment ref="K2164" authorId="0" shapeId="0" xr:uid="{BBE435F2-5699-435C-8E45-1FFE005975A7}">
      <text>
        <r>
          <rPr>
            <sz val="10"/>
            <rFont val="Tahoma"/>
            <family val="2"/>
          </rPr>
          <t>Y04112022-28</t>
        </r>
      </text>
    </comment>
    <comment ref="X2165" authorId="0" shapeId="0" xr:uid="{F7C3CAD3-3394-4398-8BF5-8D44EE9C4318}">
      <text>
        <r>
          <rPr>
            <sz val="10"/>
            <rFont val="Tahoma"/>
            <family val="2"/>
          </rPr>
          <t>Total Dox Acceptance Amt - Total Paid Amt</t>
        </r>
      </text>
    </comment>
    <comment ref="K2166" authorId="0" shapeId="0" xr:uid="{110F3EB8-1454-47F3-AC84-2EA28247372C}">
      <text>
        <r>
          <rPr>
            <sz val="10"/>
            <rFont val="Tahoma"/>
            <family val="2"/>
          </rPr>
          <t>Y02272022-54</t>
        </r>
      </text>
    </comment>
    <comment ref="X2167" authorId="0" shapeId="0" xr:uid="{08C7EC9A-690C-456E-872C-25700664477E}">
      <text>
        <r>
          <rPr>
            <sz val="10"/>
            <rFont val="Tahoma"/>
            <family val="2"/>
          </rPr>
          <t>Total Dox Acceptance Amt - Total Paid Amt</t>
        </r>
      </text>
    </comment>
    <comment ref="K2168" authorId="0" shapeId="0" xr:uid="{DBD50F21-6143-411E-84DA-7C1700A1E373}">
      <text>
        <r>
          <rPr>
            <sz val="10"/>
            <rFont val="Tahoma"/>
            <family val="2"/>
          </rPr>
          <t>Y02262022-5</t>
        </r>
      </text>
    </comment>
    <comment ref="X2169" authorId="0" shapeId="0" xr:uid="{86F71B61-A204-4571-9FCC-40F96310C73E}">
      <text>
        <r>
          <rPr>
            <sz val="10"/>
            <rFont val="Tahoma"/>
            <family val="2"/>
          </rPr>
          <t>Total Dox Acceptance Amt - Total Paid Amt</t>
        </r>
      </text>
    </comment>
    <comment ref="K2170" authorId="0" shapeId="0" xr:uid="{4CDAA373-669D-494A-969D-EC7C0BE02C45}">
      <text>
        <r>
          <rPr>
            <sz val="10"/>
            <rFont val="Tahoma"/>
            <family val="2"/>
          </rPr>
          <t>Y03062022-2</t>
        </r>
      </text>
    </comment>
    <comment ref="K2171" authorId="0" shapeId="0" xr:uid="{626DB819-3EE5-4DBF-8D48-DEB9F4E94EA4}">
      <text>
        <r>
          <rPr>
            <sz val="10"/>
            <rFont val="Tahoma"/>
            <family val="2"/>
          </rPr>
          <t>Y05162022-25</t>
        </r>
      </text>
    </comment>
    <comment ref="X2172" authorId="0" shapeId="0" xr:uid="{9090DC4B-2898-4978-B1EE-05E2BCC9A6EC}">
      <text>
        <r>
          <rPr>
            <sz val="10"/>
            <rFont val="Tahoma"/>
            <family val="2"/>
          </rPr>
          <t>Total Dox Acceptance Amt - Total Paid Amt</t>
        </r>
      </text>
    </comment>
    <comment ref="K2173" authorId="0" shapeId="0" xr:uid="{474FC964-E420-4B5D-BA50-20D05FF97DE1}">
      <text>
        <r>
          <rPr>
            <sz val="10"/>
            <rFont val="Tahoma"/>
            <family val="2"/>
          </rPr>
          <t>Y09132022-4</t>
        </r>
      </text>
    </comment>
    <comment ref="K2174" authorId="0" shapeId="0" xr:uid="{B9E89A9B-154C-437B-B469-E8BE1C3D886D}">
      <text>
        <r>
          <rPr>
            <sz val="10"/>
            <rFont val="Tahoma"/>
            <family val="2"/>
          </rPr>
          <t>Y05092022-2</t>
        </r>
      </text>
    </comment>
    <comment ref="K2175" authorId="0" shapeId="0" xr:uid="{A9E0187D-ACED-488F-B767-2303222B8227}">
      <text>
        <r>
          <rPr>
            <sz val="10"/>
            <rFont val="Tahoma"/>
            <family val="2"/>
          </rPr>
          <t>Y05092022-1</t>
        </r>
      </text>
    </comment>
    <comment ref="K2176" authorId="0" shapeId="0" xr:uid="{FBF35127-098D-4AE4-893C-995A7B7189E4}">
      <text>
        <r>
          <rPr>
            <sz val="10"/>
            <rFont val="Tahoma"/>
            <family val="2"/>
          </rPr>
          <t>Y06132022-140</t>
        </r>
      </text>
    </comment>
    <comment ref="K2177" authorId="0" shapeId="0" xr:uid="{25191A83-57A8-427B-A663-06F603AC84D4}">
      <text>
        <r>
          <rPr>
            <sz val="10"/>
            <rFont val="Tahoma"/>
            <family val="2"/>
          </rPr>
          <t>Y09132022-5</t>
        </r>
      </text>
    </comment>
    <comment ref="K2178" authorId="0" shapeId="0" xr:uid="{37EBDA8E-04A1-4C3B-B899-2DA3A1451CC4}">
      <text>
        <r>
          <rPr>
            <sz val="10"/>
            <rFont val="Tahoma"/>
            <family val="2"/>
          </rPr>
          <t>Y09132022-3</t>
        </r>
      </text>
    </comment>
    <comment ref="K2179" authorId="0" shapeId="0" xr:uid="{0FB1C586-E530-40C5-811E-570B77227D28}">
      <text>
        <r>
          <rPr>
            <sz val="10"/>
            <rFont val="Tahoma"/>
            <family val="2"/>
          </rPr>
          <t>Y07232022-1</t>
        </r>
      </text>
    </comment>
    <comment ref="K2180" authorId="0" shapeId="0" xr:uid="{CAA15E91-6092-41B4-94B7-B567C156E3B8}">
      <text>
        <r>
          <rPr>
            <sz val="10"/>
            <rFont val="Tahoma"/>
            <family val="2"/>
          </rPr>
          <t>Y09132022-2</t>
        </r>
      </text>
    </comment>
    <comment ref="K2181" authorId="0" shapeId="0" xr:uid="{6F5C0673-0D54-4C41-A049-3E4F4F9CFC03}">
      <text>
        <r>
          <rPr>
            <sz val="10"/>
            <rFont val="Tahoma"/>
            <family val="2"/>
          </rPr>
          <t>Y09132022-1</t>
        </r>
      </text>
    </comment>
    <comment ref="X2182" authorId="0" shapeId="0" xr:uid="{D4DF4C75-7684-437A-8B20-61F4FAC0BD4C}">
      <text>
        <r>
          <rPr>
            <sz val="10"/>
            <rFont val="Tahoma"/>
            <family val="2"/>
          </rPr>
          <t>Total Dox Acceptance Amt - Total Paid Amt</t>
        </r>
      </text>
    </comment>
    <comment ref="K2183" authorId="0" shapeId="0" xr:uid="{D8C86B8E-2D8E-4738-8E63-C772FA742BD5}">
      <text>
        <r>
          <rPr>
            <sz val="10"/>
            <rFont val="Tahoma"/>
            <family val="2"/>
          </rPr>
          <t>Y05102022-58</t>
        </r>
      </text>
    </comment>
    <comment ref="X2184" authorId="0" shapeId="0" xr:uid="{AFFABCD4-372B-4109-8E1C-3634DA09658A}">
      <text>
        <r>
          <rPr>
            <sz val="10"/>
            <rFont val="Tahoma"/>
            <family val="2"/>
          </rPr>
          <t>Total Dox Acceptance Amt - Total Paid Amt</t>
        </r>
      </text>
    </comment>
    <comment ref="K2185" authorId="0" shapeId="0" xr:uid="{85464877-3E80-4CFB-B0E8-6FB2DFAFCEC9}">
      <text>
        <r>
          <rPr>
            <sz val="10"/>
            <rFont val="Tahoma"/>
            <family val="2"/>
          </rPr>
          <t>Y04112022-38</t>
        </r>
      </text>
    </comment>
    <comment ref="X2186" authorId="0" shapeId="0" xr:uid="{954925F7-8AF9-4F55-8D09-F1EB1DA4DB28}">
      <text>
        <r>
          <rPr>
            <sz val="10"/>
            <rFont val="Tahoma"/>
            <family val="2"/>
          </rPr>
          <t>Total Dox Acceptance Amt - Total Paid Amt</t>
        </r>
      </text>
    </comment>
    <comment ref="K2187" authorId="0" shapeId="0" xr:uid="{F15FFD83-8D1D-4528-8B97-0FDDCCE5E3CD}">
      <text>
        <r>
          <rPr>
            <sz val="10"/>
            <rFont val="Tahoma"/>
            <family val="2"/>
          </rPr>
          <t>Y04112022-34</t>
        </r>
      </text>
    </comment>
    <comment ref="X2188" authorId="0" shapeId="0" xr:uid="{274FCEB0-9FE8-4A65-A0C5-ED2A9B3BACDB}">
      <text>
        <r>
          <rPr>
            <sz val="10"/>
            <rFont val="Tahoma"/>
            <family val="2"/>
          </rPr>
          <t>Total Dox Acceptance Amt - Total Paid Amt</t>
        </r>
      </text>
    </comment>
    <comment ref="K2189" authorId="0" shapeId="0" xr:uid="{C85F64AC-562A-482C-AD40-EF3016A70083}">
      <text>
        <r>
          <rPr>
            <sz val="10"/>
            <rFont val="Tahoma"/>
            <family val="2"/>
          </rPr>
          <t>Y02272022-53</t>
        </r>
      </text>
    </comment>
    <comment ref="X2190" authorId="0" shapeId="0" xr:uid="{E534EFC9-3622-4AAA-A8BD-CDFC44218683}">
      <text>
        <r>
          <rPr>
            <sz val="10"/>
            <rFont val="Tahoma"/>
            <family val="2"/>
          </rPr>
          <t>Total Dox Acceptance Amt - Total Paid Amt</t>
        </r>
      </text>
    </comment>
    <comment ref="K2191" authorId="0" shapeId="0" xr:uid="{C401B666-39B6-4172-BB7D-A4282BC3EAFF}">
      <text>
        <r>
          <rPr>
            <sz val="10"/>
            <rFont val="Tahoma"/>
            <family val="2"/>
          </rPr>
          <t>Y05102022-30</t>
        </r>
      </text>
    </comment>
    <comment ref="X2192" authorId="0" shapeId="0" xr:uid="{DEF12F8D-A2C1-4D4E-A07A-FFDFAC1BDF22}">
      <text>
        <r>
          <rPr>
            <sz val="10"/>
            <rFont val="Tahoma"/>
            <family val="2"/>
          </rPr>
          <t>Total Dox Acceptance Amt - Total Paid Amt</t>
        </r>
      </text>
    </comment>
    <comment ref="K2193" authorId="0" shapeId="0" xr:uid="{1073D788-AF2B-4FBD-82C2-A4748B24AD45}">
      <text>
        <r>
          <rPr>
            <sz val="10"/>
            <rFont val="Tahoma"/>
            <family val="2"/>
          </rPr>
          <t>Y08082022-1</t>
        </r>
      </text>
    </comment>
    <comment ref="X2194" authorId="0" shapeId="0" xr:uid="{10279AA6-A513-47FE-9CF4-E68B4C80ADFA}">
      <text>
        <r>
          <rPr>
            <sz val="10"/>
            <rFont val="Tahoma"/>
            <family val="2"/>
          </rPr>
          <t>Total Dox Acceptance Amt - Total Paid Amt</t>
        </r>
      </text>
    </comment>
    <comment ref="K2195" authorId="0" shapeId="0" xr:uid="{7EA27277-3098-49FB-A39C-56AF08EAC9E2}">
      <text>
        <r>
          <rPr>
            <sz val="10"/>
            <rFont val="Tahoma"/>
            <family val="2"/>
          </rPr>
          <t>Y04112022-55</t>
        </r>
      </text>
    </comment>
    <comment ref="K2196" authorId="0" shapeId="0" xr:uid="{8F37B16F-6891-483C-A04B-C1ED7B693AFE}">
      <text>
        <r>
          <rPr>
            <sz val="10"/>
            <rFont val="Tahoma"/>
            <family val="2"/>
          </rPr>
          <t>Y05102022-36</t>
        </r>
      </text>
    </comment>
    <comment ref="X2197" authorId="0" shapeId="0" xr:uid="{1B637D2C-A389-4D83-AA27-DA673019A89B}">
      <text>
        <r>
          <rPr>
            <sz val="10"/>
            <rFont val="Tahoma"/>
            <family val="2"/>
          </rPr>
          <t>Total Dox Acceptance Amt - Total Paid Amt</t>
        </r>
      </text>
    </comment>
    <comment ref="K2198" authorId="0" shapeId="0" xr:uid="{9586329B-0564-4314-A759-4094C83854F0}">
      <text>
        <r>
          <rPr>
            <sz val="10"/>
            <rFont val="Tahoma"/>
            <family val="2"/>
          </rPr>
          <t>Y06142022-67</t>
        </r>
      </text>
    </comment>
    <comment ref="X2199" authorId="0" shapeId="0" xr:uid="{C0C8B4A2-5539-4F73-971B-7874E54DF6B1}">
      <text>
        <r>
          <rPr>
            <sz val="10"/>
            <rFont val="Tahoma"/>
            <family val="2"/>
          </rPr>
          <t>Total Dox Acceptance Amt - Total Paid Amt</t>
        </r>
      </text>
    </comment>
    <comment ref="K2200" authorId="0" shapeId="0" xr:uid="{800C61C0-C1DF-4091-8D17-D9275961CB34}">
      <text>
        <r>
          <rPr>
            <sz val="10"/>
            <rFont val="Tahoma"/>
            <family val="2"/>
          </rPr>
          <t>Y05102022-29</t>
        </r>
      </text>
    </comment>
    <comment ref="X2201" authorId="0" shapeId="0" xr:uid="{D5A06ACE-BE7F-40A0-AB2E-144417191CD9}">
      <text>
        <r>
          <rPr>
            <sz val="10"/>
            <rFont val="Tahoma"/>
            <family val="2"/>
          </rPr>
          <t>Total Dox Acceptance Amt - Total Paid Amt</t>
        </r>
      </text>
    </comment>
    <comment ref="K2202" authorId="0" shapeId="0" xr:uid="{42ACDC12-D45C-485B-964E-B2CEEF2C4A45}">
      <text>
        <r>
          <rPr>
            <sz val="10"/>
            <rFont val="Tahoma"/>
            <family val="2"/>
          </rPr>
          <t>Y04112022-63</t>
        </r>
      </text>
    </comment>
    <comment ref="K2203" authorId="0" shapeId="0" xr:uid="{AD3D1ADA-E9EE-43CD-9714-366EACF873C2}">
      <text>
        <r>
          <rPr>
            <sz val="10"/>
            <rFont val="Tahoma"/>
            <family val="2"/>
          </rPr>
          <t>Y04112022-64</t>
        </r>
      </text>
    </comment>
    <comment ref="X2204" authorId="0" shapeId="0" xr:uid="{B25DFCBD-2F68-4B0D-8AFC-C1BDF504CF62}">
      <text>
        <r>
          <rPr>
            <sz val="10"/>
            <rFont val="Tahoma"/>
            <family val="2"/>
          </rPr>
          <t>Total Dox Acceptance Amt - Total Paid Amt</t>
        </r>
      </text>
    </comment>
    <comment ref="K2205" authorId="0" shapeId="0" xr:uid="{2B282B48-AFD5-4324-8D63-502F7A3A48CA}">
      <text>
        <r>
          <rPr>
            <sz val="10"/>
            <rFont val="Tahoma"/>
            <family val="2"/>
          </rPr>
          <t>Y07192022-6</t>
        </r>
      </text>
    </comment>
    <comment ref="K2206" authorId="0" shapeId="0" xr:uid="{DC2AC5BF-4829-4A7F-A53D-8144B0E691B5}">
      <text>
        <r>
          <rPr>
            <sz val="10"/>
            <rFont val="Tahoma"/>
            <family val="2"/>
          </rPr>
          <t>Y08082022-85</t>
        </r>
      </text>
    </comment>
    <comment ref="X2207" authorId="0" shapeId="0" xr:uid="{98AFBBA9-A2BF-4CE8-8715-3E1B733B657F}">
      <text>
        <r>
          <rPr>
            <sz val="10"/>
            <rFont val="Tahoma"/>
            <family val="2"/>
          </rPr>
          <t>Total Dox Acceptance Amt - Total Paid Amt</t>
        </r>
      </text>
    </comment>
    <comment ref="K2208" authorId="0" shapeId="0" xr:uid="{A8D1FAF1-4308-4160-AA42-6083246C38C9}">
      <text>
        <r>
          <rPr>
            <sz val="10"/>
            <rFont val="Tahoma"/>
            <family val="2"/>
          </rPr>
          <t>Y05102022-47</t>
        </r>
      </text>
    </comment>
    <comment ref="K2209" authorId="0" shapeId="0" xr:uid="{3D7B233F-85A7-4B86-AF59-8E01A52F8049}">
      <text>
        <r>
          <rPr>
            <sz val="10"/>
            <rFont val="Tahoma"/>
            <family val="2"/>
          </rPr>
          <t>Y06142022-30</t>
        </r>
      </text>
    </comment>
    <comment ref="K2210" authorId="0" shapeId="0" xr:uid="{EBED9294-213F-4E26-8F1D-DBA590162E7A}">
      <text>
        <r>
          <rPr>
            <sz val="10"/>
            <rFont val="Tahoma"/>
            <family val="2"/>
          </rPr>
          <t>Y06142022-31</t>
        </r>
      </text>
    </comment>
    <comment ref="K2211" authorId="0" shapeId="0" xr:uid="{2B11F3BE-A248-46EF-B5A7-3D3A2E2FA5D8}">
      <text>
        <r>
          <rPr>
            <sz val="10"/>
            <rFont val="Tahoma"/>
            <family val="2"/>
          </rPr>
          <t>Y07192022-18</t>
        </r>
      </text>
    </comment>
    <comment ref="X2212" authorId="0" shapeId="0" xr:uid="{7C0F4696-066E-4390-BD0D-66EFA3B8BC60}">
      <text>
        <r>
          <rPr>
            <sz val="10"/>
            <rFont val="Tahoma"/>
            <family val="2"/>
          </rPr>
          <t>Total Dox Acceptance Amt - Total Paid Amt</t>
        </r>
      </text>
    </comment>
    <comment ref="K2213" authorId="0" shapeId="0" xr:uid="{31F72C2E-40F7-4B36-B572-C02B6864494B}">
      <text/>
    </comment>
    <comment ref="K2214" authorId="0" shapeId="0" xr:uid="{BEC7E68E-EE2A-4EB2-8D52-FC1581A43721}">
      <text/>
    </comment>
    <comment ref="X2215" authorId="0" shapeId="0" xr:uid="{B0A3542D-E150-40A4-BF25-7EA6459829CC}">
      <text>
        <r>
          <rPr>
            <sz val="10"/>
            <rFont val="Tahoma"/>
            <family val="2"/>
          </rPr>
          <t>Total Dox Acceptance Amt - Total Paid Amt</t>
        </r>
      </text>
    </comment>
    <comment ref="K2216" authorId="0" shapeId="0" xr:uid="{77FB1E87-8368-4135-8BEB-7303FBBAA4A1}">
      <text/>
    </comment>
    <comment ref="X2217" authorId="0" shapeId="0" xr:uid="{95CCA428-7A91-49C8-86BD-E90E823DE004}">
      <text>
        <r>
          <rPr>
            <sz val="10"/>
            <rFont val="Tahoma"/>
            <family val="2"/>
          </rPr>
          <t>Total Dox Acceptance Amt - Total Paid Amt</t>
        </r>
      </text>
    </comment>
    <comment ref="K2218" authorId="0" shapeId="0" xr:uid="{A4A441B0-01BE-403D-9D33-DED9EB51DE13}">
      <text>
        <r>
          <rPr>
            <sz val="10"/>
            <rFont val="Tahoma"/>
            <family val="2"/>
          </rPr>
          <t>Y06142022-66</t>
        </r>
      </text>
    </comment>
    <comment ref="K2219" authorId="0" shapeId="0" xr:uid="{687A1E92-F6A6-48DF-97EF-A8B51B42A910}">
      <text>
        <r>
          <rPr>
            <sz val="10"/>
            <rFont val="Tahoma"/>
            <family val="2"/>
          </rPr>
          <t>Y07192022-7</t>
        </r>
      </text>
    </comment>
    <comment ref="X2220" authorId="0" shapeId="0" xr:uid="{A067EC80-EAB7-4410-99B8-80C04504F99E}">
      <text>
        <r>
          <rPr>
            <sz val="10"/>
            <rFont val="Tahoma"/>
            <family val="2"/>
          </rPr>
          <t>Total Dox Acceptance Amt - Total Paid Amt</t>
        </r>
      </text>
    </comment>
    <comment ref="K2221" authorId="0" shapeId="0" xr:uid="{46E86C29-A4D4-4211-832F-013C4B54293E}">
      <text>
        <r>
          <rPr>
            <sz val="10"/>
            <rFont val="Tahoma"/>
            <family val="2"/>
          </rPr>
          <t>Y07192022-10</t>
        </r>
      </text>
    </comment>
    <comment ref="X2222" authorId="0" shapeId="0" xr:uid="{26B259F9-B34A-46E6-AC8C-2D96B7A4471B}">
      <text>
        <r>
          <rPr>
            <sz val="10"/>
            <rFont val="Tahoma"/>
            <family val="2"/>
          </rPr>
          <t>Total Dox Acceptance Amt - Total Paid Amt</t>
        </r>
      </text>
    </comment>
    <comment ref="K2223" authorId="0" shapeId="0" xr:uid="{295B9E35-E156-4E5C-9EE5-6682F97E6920}">
      <text>
        <r>
          <rPr>
            <sz val="10"/>
            <rFont val="Tahoma"/>
            <family val="2"/>
          </rPr>
          <t>Y06142022-65</t>
        </r>
      </text>
    </comment>
    <comment ref="X2224" authorId="0" shapeId="0" xr:uid="{B5D82420-BFAF-4038-B521-45D6ADE65123}">
      <text>
        <r>
          <rPr>
            <sz val="10"/>
            <rFont val="Tahoma"/>
            <family val="2"/>
          </rPr>
          <t>Total Dox Acceptance Amt - Total Paid Amt</t>
        </r>
      </text>
    </comment>
    <comment ref="K2225" authorId="0" shapeId="0" xr:uid="{847566E6-EEA0-48C2-A73A-950CF8D1D762}">
      <text>
        <r>
          <rPr>
            <sz val="10"/>
            <rFont val="Tahoma"/>
            <family val="2"/>
          </rPr>
          <t>Y08082022-2</t>
        </r>
      </text>
    </comment>
    <comment ref="X2226" authorId="0" shapeId="0" xr:uid="{AA829493-3EC7-4D4E-8936-F5DAAC48EE76}">
      <text>
        <r>
          <rPr>
            <sz val="10"/>
            <rFont val="Tahoma"/>
            <family val="2"/>
          </rPr>
          <t>Total Dox Acceptance Amt - Total Paid Amt</t>
        </r>
      </text>
    </comment>
    <comment ref="K2227" authorId="0" shapeId="0" xr:uid="{E2ED620D-0652-4CDC-9BB4-D8556D46270E}">
      <text>
        <r>
          <rPr>
            <sz val="10"/>
            <rFont val="Tahoma"/>
            <family val="2"/>
          </rPr>
          <t>Y07242022-6</t>
        </r>
      </text>
    </comment>
    <comment ref="X2228" authorId="0" shapeId="0" xr:uid="{E9592334-76F4-4BA3-A7AA-ABE50C85716F}">
      <text>
        <r>
          <rPr>
            <sz val="10"/>
            <rFont val="Tahoma"/>
            <family val="2"/>
          </rPr>
          <t>Total Dox Acceptance Amt - Total Paid Amt</t>
        </r>
      </text>
    </comment>
    <comment ref="K2229" authorId="0" shapeId="0" xr:uid="{B7C9423A-3B26-414B-9057-0FD88F1F6C52}">
      <text>
        <r>
          <rPr>
            <sz val="10"/>
            <rFont val="Tahoma"/>
            <family val="2"/>
          </rPr>
          <t>Y09132022-9</t>
        </r>
      </text>
    </comment>
    <comment ref="K2230" authorId="0" shapeId="0" xr:uid="{DFAB682C-CCF2-4079-9A26-9CFAA3A1520D}">
      <text>
        <r>
          <rPr>
            <sz val="10"/>
            <rFont val="Tahoma"/>
            <family val="2"/>
          </rPr>
          <t>Y09132022-10</t>
        </r>
      </text>
    </comment>
    <comment ref="K2231" authorId="0" shapeId="0" xr:uid="{FA8CCEC5-85E8-4092-B11B-9B6744D034DD}">
      <text>
        <r>
          <rPr>
            <sz val="10"/>
            <rFont val="Tahoma"/>
            <family val="2"/>
          </rPr>
          <t>Y09132022-11</t>
        </r>
      </text>
    </comment>
    <comment ref="K2232" authorId="0" shapeId="0" xr:uid="{D3E11389-0CCF-4A09-B8BE-AF36E649EE4A}">
      <text>
        <r>
          <rPr>
            <sz val="10"/>
            <rFont val="Tahoma"/>
            <family val="2"/>
          </rPr>
          <t>Y09132022-12</t>
        </r>
      </text>
    </comment>
    <comment ref="K2233" authorId="0" shapeId="0" xr:uid="{83FAFCCC-6AB2-4B5D-B6C8-97B08B039672}">
      <text>
        <r>
          <rPr>
            <sz val="10"/>
            <rFont val="Tahoma"/>
            <family val="2"/>
          </rPr>
          <t>Y09132022-7</t>
        </r>
      </text>
    </comment>
    <comment ref="K2234" authorId="0" shapeId="0" xr:uid="{6CC648FD-977C-4D9C-A888-1D1FF0A70DD3}">
      <text>
        <r>
          <rPr>
            <sz val="10"/>
            <rFont val="Tahoma"/>
            <family val="2"/>
          </rPr>
          <t>Y09132022-8</t>
        </r>
      </text>
    </comment>
    <comment ref="K2235" authorId="0" shapeId="0" xr:uid="{3803AB4F-96CC-42B9-91E4-3D32EB4D81F5}">
      <text>
        <r>
          <rPr>
            <sz val="10"/>
            <rFont val="Tahoma"/>
            <family val="2"/>
          </rPr>
          <t>Y09132022-6</t>
        </r>
      </text>
    </comment>
    <comment ref="X2236" authorId="0" shapeId="0" xr:uid="{520004E3-68D5-4BE0-B4BF-003DA5F6D398}">
      <text>
        <r>
          <rPr>
            <sz val="10"/>
            <rFont val="Tahoma"/>
            <family val="2"/>
          </rPr>
          <t>Total Dox Acceptance Amt - Total Paid Amt</t>
        </r>
      </text>
    </comment>
    <comment ref="K2237" authorId="0" shapeId="0" xr:uid="{33079293-8D15-4A46-82AA-80BFEA7955C7}">
      <text>
        <r>
          <rPr>
            <sz val="10"/>
            <rFont val="Tahoma"/>
            <family val="2"/>
          </rPr>
          <t>Y08082022-12</t>
        </r>
      </text>
    </comment>
    <comment ref="K2238" authorId="0" shapeId="0" xr:uid="{622B6175-A9C6-42C3-9744-033BE9441F47}">
      <text>
        <r>
          <rPr>
            <sz val="10"/>
            <rFont val="Tahoma"/>
            <family val="2"/>
          </rPr>
          <t>Y08082022-13</t>
        </r>
      </text>
    </comment>
    <comment ref="X2239" authorId="0" shapeId="0" xr:uid="{5932132B-9F8C-475A-BE25-E2E0D6D0E775}">
      <text>
        <r>
          <rPr>
            <sz val="10"/>
            <rFont val="Tahoma"/>
            <family val="2"/>
          </rPr>
          <t>Total Dox Acceptance Amt - Total Paid Amt</t>
        </r>
      </text>
    </comment>
    <comment ref="K2240" authorId="0" shapeId="0" xr:uid="{D264FEE6-8D72-4D14-B6CA-24A792152D53}">
      <text>
        <r>
          <rPr>
            <sz val="10"/>
            <rFont val="Tahoma"/>
            <family val="2"/>
          </rPr>
          <t>Y09072022-13</t>
        </r>
      </text>
    </comment>
    <comment ref="X2241" authorId="0" shapeId="0" xr:uid="{E1662FB6-CF83-49D0-8159-306066117608}">
      <text>
        <r>
          <rPr>
            <sz val="10"/>
            <rFont val="Tahoma"/>
            <family val="2"/>
          </rPr>
          <t>Total Dox Acceptance Amt - Total Paid Amt</t>
        </r>
      </text>
    </comment>
    <comment ref="K2242" authorId="0" shapeId="0" xr:uid="{68D5220B-8C89-465C-9DA1-498E98F6AB73}">
      <text>
        <r>
          <rPr>
            <sz val="10"/>
            <rFont val="Tahoma"/>
            <family val="2"/>
          </rPr>
          <t>Y08082022-27</t>
        </r>
      </text>
    </comment>
    <comment ref="K2243" authorId="0" shapeId="0" xr:uid="{338D6D15-6981-4A2B-A318-39C55EEAD527}">
      <text>
        <r>
          <rPr>
            <sz val="10"/>
            <rFont val="Tahoma"/>
            <family val="2"/>
          </rPr>
          <t>Y09072022-44</t>
        </r>
      </text>
    </comment>
    <comment ref="K2244" authorId="0" shapeId="0" xr:uid="{B39C5CBB-4521-464E-933F-C89EEC2109B4}">
      <text>
        <r>
          <rPr>
            <sz val="10"/>
            <rFont val="Tahoma"/>
            <family val="2"/>
          </rPr>
          <t>Y09072022-44</t>
        </r>
      </text>
    </comment>
    <comment ref="K2245" authorId="0" shapeId="0" xr:uid="{FDAA3D38-5601-40F8-9CBD-D409AA9DF67F}">
      <text>
        <r>
          <rPr>
            <sz val="10"/>
            <rFont val="Tahoma"/>
            <family val="2"/>
          </rPr>
          <t>Y09072022-48</t>
        </r>
      </text>
    </comment>
    <comment ref="K2246" authorId="0" shapeId="0" xr:uid="{0A9ACE50-758B-4C36-BD35-AFC9C3003148}">
      <text>
        <r>
          <rPr>
            <sz val="10"/>
            <rFont val="Tahoma"/>
            <family val="2"/>
          </rPr>
          <t>Y09072022-49</t>
        </r>
      </text>
    </comment>
    <comment ref="X2247" authorId="0" shapeId="0" xr:uid="{6565FD4D-45E9-47DB-A5FC-2E0E98F58161}">
      <text>
        <r>
          <rPr>
            <sz val="10"/>
            <rFont val="Tahoma"/>
            <family val="2"/>
          </rPr>
          <t>Total Dox Acceptance Amt - Total Paid Amt</t>
        </r>
      </text>
    </comment>
    <comment ref="K2248" authorId="0" shapeId="0" xr:uid="{BA4E77E0-F452-4A38-A4F8-D0C9757DC477}">
      <text>
        <r>
          <rPr>
            <sz val="10"/>
            <rFont val="Tahoma"/>
            <family val="2"/>
          </rPr>
          <t>Y07192022-83</t>
        </r>
      </text>
    </comment>
    <comment ref="K2249" authorId="0" shapeId="0" xr:uid="{0DC3270C-E62F-407C-95C1-4E58681B1CA3}">
      <text>
        <r>
          <rPr>
            <sz val="10"/>
            <rFont val="Tahoma"/>
            <family val="2"/>
          </rPr>
          <t>Y08082022-86</t>
        </r>
      </text>
    </comment>
    <comment ref="X2250" authorId="0" shapeId="0" xr:uid="{399FE954-6E24-47FA-ABDE-A403A5CC3C12}">
      <text>
        <r>
          <rPr>
            <sz val="10"/>
            <rFont val="Tahoma"/>
            <family val="2"/>
          </rPr>
          <t>Total Dox Acceptance Amt - Total Paid Amt</t>
        </r>
      </text>
    </comment>
    <comment ref="K2251" authorId="0" shapeId="0" xr:uid="{D4D01E2E-44AB-4A1A-83D6-C95BAB378CE3}">
      <text>
        <r>
          <rPr>
            <sz val="10"/>
            <rFont val="Tahoma"/>
            <family val="2"/>
          </rPr>
          <t>Y07192022-31</t>
        </r>
      </text>
    </comment>
    <comment ref="X2252" authorId="0" shapeId="0" xr:uid="{B1DAD63C-F2C9-467B-80DD-730D5A4E69E8}">
      <text>
        <r>
          <rPr>
            <sz val="10"/>
            <rFont val="Tahoma"/>
            <family val="2"/>
          </rPr>
          <t>Total Dox Acceptance Amt - Total Paid Amt</t>
        </r>
      </text>
    </comment>
    <comment ref="K2253" authorId="0" shapeId="0" xr:uid="{F1D62734-E8CB-4BA7-BB12-9C01F4535143}">
      <text>
        <r>
          <rPr>
            <sz val="10"/>
            <rFont val="Tahoma"/>
            <family val="2"/>
          </rPr>
          <t>Y08082022-51</t>
        </r>
      </text>
    </comment>
    <comment ref="K2254" authorId="0" shapeId="0" xr:uid="{853036BC-C97F-457D-BA46-3FF163161DD8}">
      <text>
        <r>
          <rPr>
            <sz val="10"/>
            <rFont val="Tahoma"/>
            <family val="2"/>
          </rPr>
          <t>Y08082022-50</t>
        </r>
      </text>
    </comment>
    <comment ref="X2255" authorId="0" shapeId="0" xr:uid="{1D5CAF0D-1052-4967-BEE1-849174D34AF5}">
      <text>
        <r>
          <rPr>
            <sz val="10"/>
            <rFont val="Tahoma"/>
            <family val="2"/>
          </rPr>
          <t>Total Dox Acceptance Amt - Total Paid Amt</t>
        </r>
      </text>
    </comment>
    <comment ref="K2256" authorId="0" shapeId="0" xr:uid="{8ADB8AD6-2693-49FA-95CC-E6EE54863B65}">
      <text>
        <r>
          <rPr>
            <sz val="10"/>
            <rFont val="Tahoma"/>
            <family val="2"/>
          </rPr>
          <t>Y08082022-52</t>
        </r>
      </text>
    </comment>
    <comment ref="K2257" authorId="0" shapeId="0" xr:uid="{C5707929-5159-4F44-8D22-01277E9115BC}">
      <text>
        <r>
          <rPr>
            <sz val="10"/>
            <rFont val="Tahoma"/>
            <family val="2"/>
          </rPr>
          <t>Y07192022-22</t>
        </r>
      </text>
    </comment>
    <comment ref="X2258" authorId="0" shapeId="0" xr:uid="{4DCD5F74-28A4-4097-99F3-BE670C4427DB}">
      <text>
        <r>
          <rPr>
            <sz val="10"/>
            <rFont val="Tahoma"/>
            <family val="2"/>
          </rPr>
          <t>Total Dox Acceptance Amt - Total Paid Amt</t>
        </r>
      </text>
    </comment>
    <comment ref="K2259" authorId="0" shapeId="0" xr:uid="{0C4086CB-E2D6-4F4C-AC47-C3BAFD9715D0}">
      <text>
        <r>
          <rPr>
            <sz val="10"/>
            <rFont val="Tahoma"/>
            <family val="2"/>
          </rPr>
          <t>Y08082022-53</t>
        </r>
      </text>
    </comment>
    <comment ref="X2260" authorId="0" shapeId="0" xr:uid="{545D3C64-713F-4A90-BBFB-EAC71C478BB0}">
      <text>
        <r>
          <rPr>
            <sz val="10"/>
            <rFont val="Tahoma"/>
            <family val="2"/>
          </rPr>
          <t>Total Dox Acceptance Amt - Total Paid Amt</t>
        </r>
      </text>
    </comment>
    <comment ref="X2262" authorId="0" shapeId="0" xr:uid="{0047EBBE-8219-47CC-99D9-A6E850AAC94F}">
      <text>
        <r>
          <rPr>
            <sz val="10"/>
            <rFont val="Tahoma"/>
            <family val="2"/>
          </rPr>
          <t>Total Dox Acceptance Amt - Total Paid Amt</t>
        </r>
      </text>
    </comment>
    <comment ref="K2263" authorId="0" shapeId="0" xr:uid="{5781C2C9-B449-4A08-9C25-8940CBFD61F3}">
      <text>
        <r>
          <rPr>
            <sz val="10"/>
            <rFont val="Tahoma"/>
            <family val="2"/>
          </rPr>
          <t>Y07192022-52</t>
        </r>
      </text>
    </comment>
    <comment ref="X2264" authorId="0" shapeId="0" xr:uid="{EAAE0D6E-5E2D-4877-AFB6-DF13C9C52DF7}">
      <text>
        <r>
          <rPr>
            <sz val="10"/>
            <rFont val="Tahoma"/>
            <family val="2"/>
          </rPr>
          <t>Total Dox Acceptance Amt - Total Paid Amt</t>
        </r>
      </text>
    </comment>
    <comment ref="K2265" authorId="0" shapeId="0" xr:uid="{B792D7DA-CC60-41DC-AFD8-835E9D6D7BF5}">
      <text>
        <r>
          <rPr>
            <sz val="10"/>
            <rFont val="Tahoma"/>
            <family val="2"/>
          </rPr>
          <t>Y08082022-55</t>
        </r>
      </text>
    </comment>
    <comment ref="X2266" authorId="0" shapeId="0" xr:uid="{6531ABED-0577-46A3-8195-94E864E2099F}">
      <text>
        <r>
          <rPr>
            <sz val="10"/>
            <rFont val="Tahoma"/>
            <family val="2"/>
          </rPr>
          <t>Total Dox Acceptance Amt - Total Paid Amt</t>
        </r>
      </text>
    </comment>
    <comment ref="K2267" authorId="0" shapeId="0" xr:uid="{2FC63722-5DBC-427E-9DE0-2BC87ACAE607}">
      <text>
        <r>
          <rPr>
            <sz val="10"/>
            <rFont val="Tahoma"/>
            <family val="2"/>
          </rPr>
          <t>Y08082022-57</t>
        </r>
      </text>
    </comment>
    <comment ref="K2268" authorId="0" shapeId="0" xr:uid="{5CA6830A-D626-47A5-A476-DED582C92611}">
      <text>
        <r>
          <rPr>
            <sz val="10"/>
            <rFont val="Tahoma"/>
            <family val="2"/>
          </rPr>
          <t>Y09072022-58</t>
        </r>
      </text>
    </comment>
    <comment ref="K2269" authorId="0" shapeId="0" xr:uid="{DB9A1E56-2525-4358-8BC2-CEE2BE656727}">
      <text>
        <r>
          <rPr>
            <sz val="10"/>
            <rFont val="Tahoma"/>
            <family val="2"/>
          </rPr>
          <t>Y09072022-60</t>
        </r>
      </text>
    </comment>
    <comment ref="K2270" authorId="0" shapeId="0" xr:uid="{C3BCF2ED-7E46-49E1-8E23-7A1D32C7D704}">
      <text>
        <r>
          <rPr>
            <sz val="10"/>
            <rFont val="Tahoma"/>
            <family val="2"/>
          </rPr>
          <t>Y09072022-61</t>
        </r>
      </text>
    </comment>
    <comment ref="K2271" authorId="0" shapeId="0" xr:uid="{01A9B9FB-6214-4ED8-B3DD-AD7CB47E34EE}">
      <text>
        <r>
          <rPr>
            <sz val="10"/>
            <rFont val="Tahoma"/>
            <family val="2"/>
          </rPr>
          <t>Y09072022-64</t>
        </r>
      </text>
    </comment>
    <comment ref="K2272" authorId="0" shapeId="0" xr:uid="{FAD818C3-D14A-412F-9627-D95BB8412B4A}">
      <text>
        <r>
          <rPr>
            <sz val="10"/>
            <rFont val="Tahoma"/>
            <family val="2"/>
          </rPr>
          <t>Y09072022-63</t>
        </r>
      </text>
    </comment>
    <comment ref="K2273" authorId="0" shapeId="0" xr:uid="{3D26C613-C8DE-47D8-BFC2-B95DF61A83BC}">
      <text>
        <r>
          <rPr>
            <sz val="10"/>
            <rFont val="Tahoma"/>
            <family val="2"/>
          </rPr>
          <t>Y09072022-62</t>
        </r>
      </text>
    </comment>
    <comment ref="K2274" authorId="0" shapeId="0" xr:uid="{49F7465A-A60A-4947-8045-3C8414A308B3}">
      <text>
        <r>
          <rPr>
            <sz val="10"/>
            <rFont val="Tahoma"/>
            <family val="2"/>
          </rPr>
          <t>Y09072022-65</t>
        </r>
      </text>
    </comment>
    <comment ref="K2275" authorId="0" shapeId="0" xr:uid="{8BCB7C23-6152-4FAE-81D6-6390C0EED476}">
      <text/>
    </comment>
    <comment ref="X2276" authorId="0" shapeId="0" xr:uid="{27733A91-695B-4E65-B6BC-EA509DF06CCF}">
      <text>
        <r>
          <rPr>
            <sz val="10"/>
            <rFont val="Tahoma"/>
            <family val="2"/>
          </rPr>
          <t>Total Dox Acceptance Amt - Total Paid Amt</t>
        </r>
      </text>
    </comment>
    <comment ref="K2277" authorId="0" shapeId="0" xr:uid="{CBC9CD5A-84B7-41FE-B0C0-E5BF021F3D48}">
      <text>
        <r>
          <rPr>
            <sz val="10"/>
            <rFont val="Tahoma"/>
            <family val="2"/>
          </rPr>
          <t>Y09072022-16</t>
        </r>
      </text>
    </comment>
    <comment ref="X2278" authorId="0" shapeId="0" xr:uid="{66EFB835-8700-41BA-A015-4D6AD36533F4}">
      <text>
        <r>
          <rPr>
            <sz val="10"/>
            <rFont val="Tahoma"/>
            <family val="2"/>
          </rPr>
          <t>Total Dox Acceptance Amt - Total Paid Amt</t>
        </r>
      </text>
    </comment>
    <comment ref="K2279" authorId="0" shapeId="0" xr:uid="{A7BA8F71-541F-48C0-9507-2F4E4DEEA2C0}">
      <text/>
    </comment>
    <comment ref="X2280" authorId="0" shapeId="0" xr:uid="{3276F570-DAC3-442F-BF30-FC20FDE5BF2A}">
      <text>
        <r>
          <rPr>
            <sz val="10"/>
            <rFont val="Tahoma"/>
            <family val="2"/>
          </rPr>
          <t>Total Dox Acceptance Amt - Total Paid Amt</t>
        </r>
      </text>
    </comment>
    <comment ref="X2282" authorId="0" shapeId="0" xr:uid="{23ADDCEC-FAEB-4BA2-BB73-BC8AF4F01262}">
      <text>
        <r>
          <rPr>
            <sz val="10"/>
            <rFont val="Tahoma"/>
            <family val="2"/>
          </rPr>
          <t>Total Dox Acceptance Amt - Total Paid Amt</t>
        </r>
      </text>
    </comment>
    <comment ref="X2284" authorId="0" shapeId="0" xr:uid="{A1A6956C-4E9D-4A9B-8CE6-BEED75A1FBA2}">
      <text>
        <r>
          <rPr>
            <sz val="10"/>
            <rFont val="Tahoma"/>
            <family val="2"/>
          </rPr>
          <t>Total Dox Acceptance Amt - Total Paid Amt</t>
        </r>
      </text>
    </comment>
    <comment ref="X2286" authorId="0" shapeId="0" xr:uid="{01D4C199-7C5B-461E-941A-AC55483CF35B}">
      <text>
        <r>
          <rPr>
            <sz val="10"/>
            <rFont val="Tahoma"/>
            <family val="2"/>
          </rPr>
          <t>Total Dox Acceptance Amt - Total Paid Amt</t>
        </r>
      </text>
    </comment>
    <comment ref="X2288" authorId="0" shapeId="0" xr:uid="{2D0B68C8-2B1A-4C30-9004-F1F66B6967EE}">
      <text>
        <r>
          <rPr>
            <sz val="10"/>
            <rFont val="Tahoma"/>
            <family val="2"/>
          </rPr>
          <t>Total Dox Acceptance Amt - Total Paid Amt</t>
        </r>
      </text>
    </comment>
    <comment ref="K2289" authorId="0" shapeId="0" xr:uid="{A1FDC79F-E561-4569-A136-9C6C8B5A41AB}">
      <text/>
    </comment>
    <comment ref="K2290" authorId="0" shapeId="0" xr:uid="{AD36B649-49C1-4713-9AF7-27020B220B4F}">
      <text/>
    </comment>
    <comment ref="X2291" authorId="0" shapeId="0" xr:uid="{134A9669-A860-44C8-A64D-6D753BFA5B41}">
      <text>
        <r>
          <rPr>
            <sz val="10"/>
            <rFont val="Tahoma"/>
            <family val="2"/>
          </rPr>
          <t>Total Dox Acceptance Amt - Total Paid Amt</t>
        </r>
      </text>
    </comment>
    <comment ref="K2292" authorId="0" shapeId="0" xr:uid="{5C940079-B393-40EA-9ACE-C27CA9CC2781}">
      <text>
        <r>
          <rPr>
            <sz val="10"/>
            <rFont val="Tahoma"/>
            <family val="2"/>
          </rPr>
          <t>Y09072022-105</t>
        </r>
      </text>
    </comment>
    <comment ref="X2293" authorId="0" shapeId="0" xr:uid="{26C20926-CB61-4609-B8C6-68E8A0DADC6E}">
      <text>
        <r>
          <rPr>
            <sz val="10"/>
            <rFont val="Tahoma"/>
            <family val="2"/>
          </rPr>
          <t>Total Dox Acceptance Amt - Total Paid Amt</t>
        </r>
      </text>
    </comment>
    <comment ref="X2295" authorId="0" shapeId="0" xr:uid="{97EE9F68-D210-4835-95BA-AF64689FB3E3}">
      <text>
        <r>
          <rPr>
            <sz val="10"/>
            <rFont val="Tahoma"/>
            <family val="2"/>
          </rPr>
          <t>Total Dox Acceptance Amt - Total Paid Amt</t>
        </r>
      </text>
    </comment>
    <comment ref="X2297" authorId="0" shapeId="0" xr:uid="{694DEB66-EE93-4258-AC91-E7F7A1C8D61E}">
      <text>
        <r>
          <rPr>
            <sz val="10"/>
            <rFont val="Tahoma"/>
            <family val="2"/>
          </rPr>
          <t>Total Dox Acceptance Amt - Total Paid Amt</t>
        </r>
      </text>
    </comment>
    <comment ref="K2298" authorId="0" shapeId="0" xr:uid="{49BE1AB7-1EBD-47DF-80B2-5176DF88E3F2}">
      <text/>
    </comment>
    <comment ref="K2299" authorId="0" shapeId="0" xr:uid="{57E0634A-0CBD-4B36-B7F2-A5A6D86C061E}">
      <text/>
    </comment>
    <comment ref="K2300" authorId="0" shapeId="0" xr:uid="{6839CA21-276C-4020-B24E-52B5D954692F}">
      <text/>
    </comment>
    <comment ref="K2301" authorId="0" shapeId="0" xr:uid="{9E5FB235-F056-4A72-9D17-45B0E5989C60}">
      <text/>
    </comment>
    <comment ref="K2302" authorId="0" shapeId="0" xr:uid="{D39EF9D8-6466-4E26-A2F7-536E196975BB}">
      <text/>
    </comment>
    <comment ref="X2303" authorId="0" shapeId="0" xr:uid="{DAD924E1-3833-4861-AFC1-84B1A3DD63FF}">
      <text>
        <r>
          <rPr>
            <sz val="10"/>
            <rFont val="Tahoma"/>
            <family val="2"/>
          </rPr>
          <t>Total Dox Acceptance Amt - Total Paid Amt</t>
        </r>
      </text>
    </comment>
    <comment ref="K2304" authorId="0" shapeId="0" xr:uid="{C2EF2F9B-B16D-4C54-A82A-F0F749C78889}">
      <text/>
    </comment>
    <comment ref="X2305" authorId="0" shapeId="0" xr:uid="{32914358-7790-4FB3-AE2F-406217B8891C}">
      <text>
        <r>
          <rPr>
            <sz val="10"/>
            <rFont val="Tahoma"/>
            <family val="2"/>
          </rPr>
          <t>Total Dox Acceptance Amt - Total Paid Amt</t>
        </r>
      </text>
    </comment>
    <comment ref="X2307" authorId="0" shapeId="0" xr:uid="{83EC1103-C641-4E76-847C-C652E1E76140}">
      <text>
        <r>
          <rPr>
            <sz val="10"/>
            <rFont val="Tahoma"/>
            <family val="2"/>
          </rPr>
          <t>Total Dox Acceptance Amt - Total Paid Amt</t>
        </r>
      </text>
    </comment>
    <comment ref="X2309" authorId="0" shapeId="0" xr:uid="{EA1B9B67-84F1-4BFD-816C-3EF155E8A6F2}">
      <text>
        <r>
          <rPr>
            <sz val="10"/>
            <rFont val="Tahoma"/>
            <family val="2"/>
          </rPr>
          <t>Total Dox Acceptance Amt - Total Paid Amt</t>
        </r>
      </text>
    </comment>
    <comment ref="K2310" authorId="0" shapeId="0" xr:uid="{88DCCAD4-20E7-4C2C-A580-552E35036740}">
      <text/>
    </comment>
    <comment ref="X2311" authorId="0" shapeId="0" xr:uid="{6786E07F-35C6-4A80-90BE-29C1CFDA38C1}">
      <text>
        <r>
          <rPr>
            <sz val="10"/>
            <rFont val="Tahoma"/>
            <family val="2"/>
          </rPr>
          <t>Total Dox Acceptance Amt - Total Paid Amt</t>
        </r>
      </text>
    </comment>
    <comment ref="X2313" authorId="0" shapeId="0" xr:uid="{05ED07C2-6764-491E-B15F-4AB9CD783BF8}">
      <text>
        <r>
          <rPr>
            <sz val="10"/>
            <rFont val="Tahoma"/>
            <family val="2"/>
          </rPr>
          <t>Total Dox Acceptance Amt - Total Paid Amt</t>
        </r>
      </text>
    </comment>
    <comment ref="K2314" authorId="0" shapeId="0" xr:uid="{D6EE74C4-C60C-4B6E-B5B3-542A8BD2CDEB}">
      <text>
        <r>
          <rPr>
            <sz val="10"/>
            <rFont val="Tahoma"/>
            <family val="2"/>
          </rPr>
          <t>Y01262022-23</t>
        </r>
      </text>
    </comment>
    <comment ref="X2315" authorId="0" shapeId="0" xr:uid="{82C8CCE3-AFF7-46E4-A749-D2F691308DAF}">
      <text>
        <r>
          <rPr>
            <sz val="10"/>
            <rFont val="Tahoma"/>
            <family val="2"/>
          </rPr>
          <t>Total Dox Acceptance Amt - Total Paid Amt</t>
        </r>
      </text>
    </comment>
    <comment ref="K2316" authorId="0" shapeId="0" xr:uid="{D0D0AF47-F375-44A4-849E-A49AA2C44497}">
      <text>
        <r>
          <rPr>
            <sz val="10"/>
            <rFont val="Tahoma"/>
            <family val="2"/>
          </rPr>
          <t>Y05122022-12</t>
        </r>
      </text>
    </comment>
    <comment ref="X2317" authorId="0" shapeId="0" xr:uid="{274921BA-4605-4823-AB48-A7357206F457}">
      <text>
        <r>
          <rPr>
            <sz val="10"/>
            <rFont val="Tahoma"/>
            <family val="2"/>
          </rPr>
          <t>Total Dox Acceptance Amt - Total Paid Amt</t>
        </r>
      </text>
    </comment>
    <comment ref="K2318" authorId="0" shapeId="0" xr:uid="{8733E721-6969-4C7C-904D-9ED2C8F8385C}">
      <text>
        <r>
          <rPr>
            <sz val="10"/>
            <rFont val="Tahoma"/>
            <family val="2"/>
          </rPr>
          <t>Y06152022-38</t>
        </r>
      </text>
    </comment>
    <comment ref="K2319" authorId="0" shapeId="0" xr:uid="{A26DE834-6949-48B5-A0F3-905F94DFA640}">
      <text>
        <r>
          <rPr>
            <sz val="10"/>
            <rFont val="Tahoma"/>
            <family val="2"/>
          </rPr>
          <t>Y06152022-60</t>
        </r>
      </text>
    </comment>
    <comment ref="K2320" authorId="0" shapeId="0" xr:uid="{12FD8FCF-1D51-4918-887F-F11E07B464DF}">
      <text>
        <r>
          <rPr>
            <sz val="10"/>
            <rFont val="Tahoma"/>
            <family val="2"/>
          </rPr>
          <t>Y06152022-60</t>
        </r>
      </text>
    </comment>
    <comment ref="K2321" authorId="0" shapeId="0" xr:uid="{05340F18-F3CE-49A6-80CF-8DBB7C508A23}">
      <text>
        <r>
          <rPr>
            <sz val="10"/>
            <rFont val="Tahoma"/>
            <family val="2"/>
          </rPr>
          <t>Y07202022-73</t>
        </r>
      </text>
    </comment>
    <comment ref="X2322" authorId="0" shapeId="0" xr:uid="{18F41507-BF1A-4ECB-BD67-07A49A2E4741}">
      <text>
        <r>
          <rPr>
            <sz val="10"/>
            <rFont val="Tahoma"/>
            <family val="2"/>
          </rPr>
          <t>Total Dox Acceptance Amt - Total Paid Amt</t>
        </r>
      </text>
    </comment>
    <comment ref="K2323" authorId="0" shapeId="0" xr:uid="{2C5FE62D-CFAD-4110-89BC-D7B3C235853E}">
      <text>
        <r>
          <rPr>
            <sz val="10"/>
            <rFont val="Tahoma"/>
            <family val="2"/>
          </rPr>
          <t>Y08102022-9</t>
        </r>
      </text>
    </comment>
    <comment ref="X2324" authorId="0" shapeId="0" xr:uid="{81658757-1528-4A9C-85FE-D9DD0CA547B7}">
      <text>
        <r>
          <rPr>
            <sz val="10"/>
            <rFont val="Tahoma"/>
            <family val="2"/>
          </rPr>
          <t>Total Dox Acceptance Amt - Total Paid Amt</t>
        </r>
      </text>
    </comment>
    <comment ref="K2325" authorId="0" shapeId="0" xr:uid="{48B471BF-768E-4B90-9F25-10D8289A0E6C}">
      <text>
        <r>
          <rPr>
            <sz val="10"/>
            <rFont val="Tahoma"/>
            <family val="2"/>
          </rPr>
          <t>Y03232021-15</t>
        </r>
      </text>
    </comment>
    <comment ref="X2326" authorId="0" shapeId="0" xr:uid="{761BEC6A-09B4-4E63-BA33-D41376196582}">
      <text>
        <r>
          <rPr>
            <sz val="10"/>
            <rFont val="Tahoma"/>
            <family val="2"/>
          </rPr>
          <t>Total Dox Acceptance Amt - Total Paid Amt</t>
        </r>
      </text>
    </comment>
    <comment ref="K2327" authorId="0" shapeId="0" xr:uid="{F910604A-4E82-4B18-AEB7-49CE2CB37451}">
      <text>
        <r>
          <rPr>
            <sz val="10"/>
            <rFont val="Tahoma"/>
            <family val="2"/>
          </rPr>
          <t>Y05152022-129</t>
        </r>
      </text>
    </comment>
    <comment ref="K2328" authorId="0" shapeId="0" xr:uid="{A7FB5373-2F75-4CB6-8F7B-A9E6222D3245}">
      <text>
        <r>
          <rPr>
            <sz val="10"/>
            <rFont val="Tahoma"/>
            <family val="2"/>
          </rPr>
          <t>Y05152022-129</t>
        </r>
      </text>
    </comment>
    <comment ref="K2329" authorId="0" shapeId="0" xr:uid="{CEB51A85-7576-4A86-9895-1108CF49B93E}">
      <text>
        <r>
          <rPr>
            <sz val="10"/>
            <rFont val="Tahoma"/>
            <family val="2"/>
          </rPr>
          <t>Y05152022-134</t>
        </r>
      </text>
    </comment>
    <comment ref="K2330" authorId="0" shapeId="0" xr:uid="{9C2BB675-3E88-4B7A-BA3D-ACAB1AA2F803}">
      <text>
        <r>
          <rPr>
            <sz val="10"/>
            <rFont val="Tahoma"/>
            <family val="2"/>
          </rPr>
          <t>Y06142022-84</t>
        </r>
      </text>
    </comment>
    <comment ref="K2331" authorId="0" shapeId="0" xr:uid="{983BB9E2-5854-4F14-876F-F37D0B05BF39}">
      <text>
        <r>
          <rPr>
            <sz val="10"/>
            <rFont val="Tahoma"/>
            <family val="2"/>
          </rPr>
          <t>Y06142022-84</t>
        </r>
      </text>
    </comment>
    <comment ref="K2332" authorId="0" shapeId="0" xr:uid="{6EBC1E09-59A9-4EF2-82E4-7E5596D50920}">
      <text>
        <r>
          <rPr>
            <sz val="10"/>
            <rFont val="Tahoma"/>
            <family val="2"/>
          </rPr>
          <t>Y06142022-84</t>
        </r>
      </text>
    </comment>
    <comment ref="K2333" authorId="0" shapeId="0" xr:uid="{46B89F51-C587-4243-8749-CBE6E2188C3D}">
      <text>
        <r>
          <rPr>
            <sz val="10"/>
            <rFont val="Tahoma"/>
            <family val="2"/>
          </rPr>
          <t>Y06152022-11</t>
        </r>
      </text>
    </comment>
    <comment ref="K2334" authorId="0" shapeId="0" xr:uid="{F7A2E597-06DE-4A06-AF96-CAE7CB3BC383}">
      <text>
        <r>
          <rPr>
            <sz val="10"/>
            <rFont val="Tahoma"/>
            <family val="2"/>
          </rPr>
          <t>Y06152022-14</t>
        </r>
      </text>
    </comment>
    <comment ref="K2335" authorId="0" shapeId="0" xr:uid="{9A45EE2F-FE0A-4CAC-BD58-BA473C9204ED}">
      <text>
        <r>
          <rPr>
            <sz val="10"/>
            <rFont val="Tahoma"/>
            <family val="2"/>
          </rPr>
          <t>Y06152022-21</t>
        </r>
      </text>
    </comment>
    <comment ref="K2336" authorId="0" shapeId="0" xr:uid="{5B5AA8DF-7A73-42D4-9CE5-02752A7E041E}">
      <text>
        <r>
          <rPr>
            <sz val="10"/>
            <rFont val="Tahoma"/>
            <family val="2"/>
          </rPr>
          <t>Y07192022-56</t>
        </r>
      </text>
    </comment>
    <comment ref="K2337" authorId="0" shapeId="0" xr:uid="{24521759-E4FC-4B9B-B69E-164843548CC9}">
      <text>
        <r>
          <rPr>
            <sz val="10"/>
            <rFont val="Tahoma"/>
            <family val="2"/>
          </rPr>
          <t>Y07192022-71</t>
        </r>
      </text>
    </comment>
    <comment ref="K2338" authorId="0" shapeId="0" xr:uid="{57DED9D7-3BEF-41E5-B92E-1D5BF46CB53D}">
      <text>
        <r>
          <rPr>
            <sz val="10"/>
            <rFont val="Tahoma"/>
            <family val="2"/>
          </rPr>
          <t>Y07192022-80</t>
        </r>
      </text>
    </comment>
    <comment ref="K2339" authorId="0" shapeId="0" xr:uid="{2791F03C-D372-4B60-B521-88F3F1617083}">
      <text>
        <r>
          <rPr>
            <sz val="10"/>
            <rFont val="Tahoma"/>
            <family val="2"/>
          </rPr>
          <t>Y08082022-80</t>
        </r>
      </text>
    </comment>
    <comment ref="K2340" authorId="0" shapeId="0" xr:uid="{5D570C0E-0CB0-441F-ABD5-3A820F4BC7D1}">
      <text>
        <r>
          <rPr>
            <sz val="10"/>
            <rFont val="Tahoma"/>
            <family val="2"/>
          </rPr>
          <t>Y08082022-81</t>
        </r>
      </text>
    </comment>
    <comment ref="K2341" authorId="0" shapeId="0" xr:uid="{6F61DB9E-1869-4E32-B5EA-F189E10781E8}">
      <text>
        <r>
          <rPr>
            <sz val="10"/>
            <rFont val="Tahoma"/>
            <family val="2"/>
          </rPr>
          <t>Y08082022-79</t>
        </r>
      </text>
    </comment>
    <comment ref="X2342" authorId="0" shapeId="0" xr:uid="{26488DE1-934C-40D6-9786-F28F8D87C55F}">
      <text>
        <r>
          <rPr>
            <sz val="10"/>
            <rFont val="Tahoma"/>
            <family val="2"/>
          </rPr>
          <t>Total Dox Acceptance Amt - Total Paid Amt</t>
        </r>
      </text>
    </comment>
    <comment ref="K2343" authorId="0" shapeId="0" xr:uid="{B613AFBC-E669-4B6E-89E9-17BD1FF44AA4}">
      <text>
        <r>
          <rPr>
            <sz val="10"/>
            <rFont val="Tahoma"/>
            <family val="2"/>
          </rPr>
          <t>Y08092022-10</t>
        </r>
      </text>
    </comment>
    <comment ref="K2344" authorId="0" shapeId="0" xr:uid="{E34EBF7B-17C3-4A0E-80C9-567393D65C80}">
      <text>
        <r>
          <rPr>
            <sz val="10"/>
            <rFont val="Tahoma"/>
            <family val="2"/>
          </rPr>
          <t>Y08092022-12</t>
        </r>
      </text>
    </comment>
    <comment ref="K2345" authorId="0" shapeId="0" xr:uid="{588F3893-74E0-4303-85A1-5AD6F45B0682}">
      <text>
        <r>
          <rPr>
            <sz val="10"/>
            <rFont val="Tahoma"/>
            <family val="2"/>
          </rPr>
          <t>Y08092022-19</t>
        </r>
      </text>
    </comment>
    <comment ref="K2346" authorId="0" shapeId="0" xr:uid="{E3212B47-ADB3-4F03-8787-5C6ADB382F19}">
      <text/>
    </comment>
    <comment ref="K2347" authorId="0" shapeId="0" xr:uid="{CFC54B20-BA01-479E-935F-CB7C4A5886A1}">
      <text/>
    </comment>
    <comment ref="K2348" authorId="0" shapeId="0" xr:uid="{23CEC84F-89DB-47CC-A823-AEDAE8DE54E2}">
      <text>
        <r>
          <rPr>
            <sz val="10"/>
            <rFont val="Tahoma"/>
            <family val="2"/>
          </rPr>
          <t>Y05152022-130</t>
        </r>
      </text>
    </comment>
    <comment ref="K2349" authorId="0" shapeId="0" xr:uid="{56455F11-0AEE-4818-9504-38CED9DC4385}">
      <text>
        <r>
          <rPr>
            <sz val="10"/>
            <rFont val="Tahoma"/>
            <family val="2"/>
          </rPr>
          <t>Y05152022-130</t>
        </r>
      </text>
    </comment>
    <comment ref="K2350" authorId="0" shapeId="0" xr:uid="{2C44FB55-0738-48DA-AF4A-44CA1AF30BCE}">
      <text>
        <r>
          <rPr>
            <sz val="10"/>
            <rFont val="Tahoma"/>
            <family val="2"/>
          </rPr>
          <t>Y05152022-130</t>
        </r>
      </text>
    </comment>
    <comment ref="K2351" authorId="0" shapeId="0" xr:uid="{D6A13E17-4BCE-4B25-B991-4DB757DD7DD3}">
      <text>
        <r>
          <rPr>
            <sz val="10"/>
            <rFont val="Tahoma"/>
            <family val="2"/>
          </rPr>
          <t>Y05152022-130</t>
        </r>
      </text>
    </comment>
    <comment ref="K2352" authorId="0" shapeId="0" xr:uid="{441A0132-C8E3-46D3-9580-C09BB6CBDB2C}">
      <text>
        <r>
          <rPr>
            <sz val="10"/>
            <rFont val="Tahoma"/>
            <family val="2"/>
          </rPr>
          <t>Y05152022-130</t>
        </r>
      </text>
    </comment>
    <comment ref="K2353" authorId="0" shapeId="0" xr:uid="{FFB137C1-10D3-49E7-8740-EFD4A7039EF9}">
      <text>
        <r>
          <rPr>
            <sz val="10"/>
            <rFont val="Tahoma"/>
            <family val="2"/>
          </rPr>
          <t>Y05152022-136</t>
        </r>
      </text>
    </comment>
    <comment ref="K2354" authorId="0" shapeId="0" xr:uid="{A0E727B1-3019-4BD8-977C-4C37A9B746E3}">
      <text>
        <r>
          <rPr>
            <sz val="10"/>
            <rFont val="Tahoma"/>
            <family val="2"/>
          </rPr>
          <t>Y05152022-136</t>
        </r>
      </text>
    </comment>
    <comment ref="K2355" authorId="0" shapeId="0" xr:uid="{C62A1055-F207-4F48-BAA5-40AA065721FF}">
      <text>
        <r>
          <rPr>
            <sz val="10"/>
            <rFont val="Tahoma"/>
            <family val="2"/>
          </rPr>
          <t>Y06142022-74</t>
        </r>
      </text>
    </comment>
    <comment ref="K2356" authorId="0" shapeId="0" xr:uid="{BF99F88E-676D-4F4E-AA50-93E6D877F995}">
      <text>
        <r>
          <rPr>
            <sz val="10"/>
            <rFont val="Tahoma"/>
            <family val="2"/>
          </rPr>
          <t>Y06142022-69</t>
        </r>
      </text>
    </comment>
    <comment ref="K2357" authorId="0" shapeId="0" xr:uid="{49164DCB-E967-45EC-9B38-DE4AAB99689C}">
      <text>
        <r>
          <rPr>
            <sz val="10"/>
            <rFont val="Tahoma"/>
            <family val="2"/>
          </rPr>
          <t>Y06142022-69</t>
        </r>
      </text>
    </comment>
    <comment ref="K2358" authorId="0" shapeId="0" xr:uid="{DC422915-8B5A-454D-B1CF-BDB9BC1431A2}">
      <text>
        <r>
          <rPr>
            <sz val="10"/>
            <rFont val="Tahoma"/>
            <family val="2"/>
          </rPr>
          <t>Y06142022-80</t>
        </r>
      </text>
    </comment>
    <comment ref="K2359" authorId="0" shapeId="0" xr:uid="{28F667AB-1E59-42C0-8ABA-1F04D6823809}">
      <text>
        <r>
          <rPr>
            <sz val="10"/>
            <rFont val="Tahoma"/>
            <family val="2"/>
          </rPr>
          <t>Y06142022-80</t>
        </r>
      </text>
    </comment>
    <comment ref="K2360" authorId="0" shapeId="0" xr:uid="{90982735-FBC1-4A64-8FEB-315B8A4041A5}">
      <text>
        <r>
          <rPr>
            <sz val="10"/>
            <rFont val="Tahoma"/>
            <family val="2"/>
          </rPr>
          <t>Y06142022-80</t>
        </r>
      </text>
    </comment>
    <comment ref="K2361" authorId="0" shapeId="0" xr:uid="{EF953380-4BDD-465F-934F-A44B7D3313C9}">
      <text>
        <r>
          <rPr>
            <sz val="10"/>
            <rFont val="Tahoma"/>
            <family val="2"/>
          </rPr>
          <t>Y06142022-80</t>
        </r>
      </text>
    </comment>
    <comment ref="K2362" authorId="0" shapeId="0" xr:uid="{FDEDB375-E248-4498-8CC2-CADD8E6C3048}">
      <text>
        <r>
          <rPr>
            <sz val="10"/>
            <rFont val="Tahoma"/>
            <family val="2"/>
          </rPr>
          <t>Y06142022-76</t>
        </r>
      </text>
    </comment>
    <comment ref="K2363" authorId="0" shapeId="0" xr:uid="{AC48A92C-8CAE-4790-A6CC-D9525D8F5175}">
      <text>
        <r>
          <rPr>
            <sz val="10"/>
            <rFont val="Tahoma"/>
            <family val="2"/>
          </rPr>
          <t>Y06152022-5</t>
        </r>
      </text>
    </comment>
    <comment ref="K2364" authorId="0" shapeId="0" xr:uid="{55720C0C-89D5-4FCF-9BF2-C553246B4C7E}">
      <text>
        <r>
          <rPr>
            <sz val="10"/>
            <rFont val="Tahoma"/>
            <family val="2"/>
          </rPr>
          <t>Y06152022-5</t>
        </r>
      </text>
    </comment>
    <comment ref="K2365" authorId="0" shapeId="0" xr:uid="{2F01B9C1-B307-4D47-80C9-33CA9DCBD1AB}">
      <text>
        <r>
          <rPr>
            <sz val="10"/>
            <rFont val="Tahoma"/>
            <family val="2"/>
          </rPr>
          <t>Y06152022-7</t>
        </r>
      </text>
    </comment>
    <comment ref="K2366" authorId="0" shapeId="0" xr:uid="{E3AE9F6E-33F2-463C-AC31-1F101E97AB0E}">
      <text>
        <r>
          <rPr>
            <sz val="10"/>
            <rFont val="Tahoma"/>
            <family val="2"/>
          </rPr>
          <t>Y06152022-7</t>
        </r>
      </text>
    </comment>
    <comment ref="K2367" authorId="0" shapeId="0" xr:uid="{CC438F65-BD1B-4B99-AE56-5F502B5412AF}">
      <text>
        <r>
          <rPr>
            <sz val="10"/>
            <rFont val="Tahoma"/>
            <family val="2"/>
          </rPr>
          <t>Y06152022-7</t>
        </r>
      </text>
    </comment>
    <comment ref="K2368" authorId="0" shapeId="0" xr:uid="{09E170E0-69DE-44CA-9CC2-74307BB932A6}">
      <text>
        <r>
          <rPr>
            <sz val="10"/>
            <rFont val="Tahoma"/>
            <family val="2"/>
          </rPr>
          <t>Y06152022-7</t>
        </r>
      </text>
    </comment>
    <comment ref="K2369" authorId="0" shapeId="0" xr:uid="{4A286429-59DD-4030-BC7F-56C7022C451D}">
      <text>
        <r>
          <rPr>
            <sz val="10"/>
            <rFont val="Tahoma"/>
            <family val="2"/>
          </rPr>
          <t>Y06152022-13</t>
        </r>
      </text>
    </comment>
    <comment ref="K2370" authorId="0" shapeId="0" xr:uid="{46F35E62-39C4-4E79-AA5E-F22320C9CB3C}">
      <text>
        <r>
          <rPr>
            <sz val="10"/>
            <rFont val="Tahoma"/>
            <family val="2"/>
          </rPr>
          <t>Y06152022-7</t>
        </r>
      </text>
    </comment>
    <comment ref="K2371" authorId="0" shapeId="0" xr:uid="{03A5FFFA-9CD3-49B1-B18E-1E3455C11578}">
      <text>
        <r>
          <rPr>
            <sz val="10"/>
            <rFont val="Tahoma"/>
            <family val="2"/>
          </rPr>
          <t>Y06142022-83</t>
        </r>
      </text>
    </comment>
    <comment ref="K2372" authorId="0" shapeId="0" xr:uid="{BF87EA4A-E231-4619-932E-6222509C59D9}">
      <text>
        <r>
          <rPr>
            <sz val="10"/>
            <rFont val="Tahoma"/>
            <family val="2"/>
          </rPr>
          <t>Y06152022-13</t>
        </r>
      </text>
    </comment>
    <comment ref="K2373" authorId="0" shapeId="0" xr:uid="{A79DF01E-987F-4229-A899-F78AA6B1F781}">
      <text>
        <r>
          <rPr>
            <sz val="10"/>
            <rFont val="Tahoma"/>
            <family val="2"/>
          </rPr>
          <t>Y06152022-15</t>
        </r>
      </text>
    </comment>
    <comment ref="K2374" authorId="0" shapeId="0" xr:uid="{D1968E56-AA28-4320-B6DD-43A00CD3D88C}">
      <text>
        <r>
          <rPr>
            <sz val="10"/>
            <rFont val="Tahoma"/>
            <family val="2"/>
          </rPr>
          <t>Y06152022-18</t>
        </r>
      </text>
    </comment>
    <comment ref="K2375" authorId="0" shapeId="0" xr:uid="{C1D6A9E3-69CF-4DA9-A2DA-D88AB8D28C69}">
      <text>
        <r>
          <rPr>
            <sz val="10"/>
            <rFont val="Tahoma"/>
            <family val="2"/>
          </rPr>
          <t>Y06152022-18</t>
        </r>
      </text>
    </comment>
    <comment ref="K2376" authorId="0" shapeId="0" xr:uid="{99775902-6AA3-4909-B67A-128C2FB6004B}">
      <text>
        <r>
          <rPr>
            <sz val="10"/>
            <rFont val="Tahoma"/>
            <family val="2"/>
          </rPr>
          <t>Y06152022-18</t>
        </r>
      </text>
    </comment>
    <comment ref="K2377" authorId="0" shapeId="0" xr:uid="{33A50CC4-3759-4042-A094-9FDA88643F60}">
      <text>
        <r>
          <rPr>
            <sz val="10"/>
            <rFont val="Tahoma"/>
            <family val="2"/>
          </rPr>
          <t>Y07192022-57</t>
        </r>
      </text>
    </comment>
    <comment ref="K2378" authorId="0" shapeId="0" xr:uid="{F8A227E6-E11C-4599-98E1-C2FD4CCAEE09}">
      <text>
        <r>
          <rPr>
            <sz val="10"/>
            <rFont val="Tahoma"/>
            <family val="2"/>
          </rPr>
          <t>Y07192022-57</t>
        </r>
      </text>
    </comment>
    <comment ref="K2379" authorId="0" shapeId="0" xr:uid="{9DE25AF8-99DA-4F6F-93F4-36F2474A2167}">
      <text>
        <r>
          <rPr>
            <sz val="10"/>
            <rFont val="Tahoma"/>
            <family val="2"/>
          </rPr>
          <t>Y07192022-57</t>
        </r>
      </text>
    </comment>
    <comment ref="K2380" authorId="0" shapeId="0" xr:uid="{1883FB96-4622-43E4-997D-C01E744DF0F7}">
      <text>
        <r>
          <rPr>
            <sz val="10"/>
            <rFont val="Tahoma"/>
            <family val="2"/>
          </rPr>
          <t>Y07192022-58</t>
        </r>
      </text>
    </comment>
    <comment ref="K2381" authorId="0" shapeId="0" xr:uid="{35CAD863-55D2-40D4-85C6-DF232ED33D03}">
      <text>
        <r>
          <rPr>
            <sz val="10"/>
            <rFont val="Tahoma"/>
            <family val="2"/>
          </rPr>
          <t>Y07192022-60</t>
        </r>
      </text>
    </comment>
    <comment ref="K2382" authorId="0" shapeId="0" xr:uid="{02D69DAA-FC0F-406C-BC24-C134F435B0AC}">
      <text>
        <r>
          <rPr>
            <sz val="10"/>
            <rFont val="Tahoma"/>
            <family val="2"/>
          </rPr>
          <t>Y07192022-60</t>
        </r>
      </text>
    </comment>
    <comment ref="K2383" authorId="0" shapeId="0" xr:uid="{310EF50F-1402-4DA1-97B6-3A7A4CF19A25}">
      <text>
        <r>
          <rPr>
            <sz val="10"/>
            <rFont val="Tahoma"/>
            <family val="2"/>
          </rPr>
          <t>Y07192022-60</t>
        </r>
      </text>
    </comment>
    <comment ref="K2384" authorId="0" shapeId="0" xr:uid="{14F8A08B-E71A-45DB-859F-C0CD7E2B6B7B}">
      <text>
        <r>
          <rPr>
            <sz val="10"/>
            <rFont val="Tahoma"/>
            <family val="2"/>
          </rPr>
          <t>Y07192022-60</t>
        </r>
      </text>
    </comment>
    <comment ref="K2385" authorId="0" shapeId="0" xr:uid="{F1D8E27A-0300-4684-97A2-C27BBEF3647F}">
      <text>
        <r>
          <rPr>
            <sz val="10"/>
            <rFont val="Tahoma"/>
            <family val="2"/>
          </rPr>
          <t>Y07192022-68</t>
        </r>
      </text>
    </comment>
    <comment ref="K2386" authorId="0" shapeId="0" xr:uid="{BDD58353-F432-46C6-A94F-AC9F9C2D1894}">
      <text>
        <r>
          <rPr>
            <sz val="10"/>
            <rFont val="Tahoma"/>
            <family val="2"/>
          </rPr>
          <t>Y07192022-61</t>
        </r>
      </text>
    </comment>
    <comment ref="K2387" authorId="0" shapeId="0" xr:uid="{305296A9-D400-46E2-9D32-804A9D2D99D0}">
      <text>
        <r>
          <rPr>
            <sz val="10"/>
            <rFont val="Tahoma"/>
            <family val="2"/>
          </rPr>
          <t>Y07192022-73</t>
        </r>
      </text>
    </comment>
    <comment ref="K2388" authorId="0" shapeId="0" xr:uid="{C1FA2980-45B7-4A39-B928-3FDED59471A6}">
      <text>
        <r>
          <rPr>
            <sz val="10"/>
            <rFont val="Tahoma"/>
            <family val="2"/>
          </rPr>
          <t>Y07192022-68</t>
        </r>
      </text>
    </comment>
    <comment ref="K2389" authorId="0" shapeId="0" xr:uid="{B9FA093F-B9EE-4EE0-A180-500A5E6ACE08}">
      <text>
        <r>
          <rPr>
            <sz val="10"/>
            <rFont val="Tahoma"/>
            <family val="2"/>
          </rPr>
          <t>Y07192022-78</t>
        </r>
      </text>
    </comment>
    <comment ref="K2390" authorId="0" shapeId="0" xr:uid="{1268F036-72F3-4D78-9C47-0CD97164564D}">
      <text>
        <r>
          <rPr>
            <sz val="10"/>
            <rFont val="Tahoma"/>
            <family val="2"/>
          </rPr>
          <t>Y07192022-68</t>
        </r>
      </text>
    </comment>
    <comment ref="K2391" authorId="0" shapeId="0" xr:uid="{E7E8B962-CE6E-480C-AD8B-2DA20D76EEF3}">
      <text>
        <r>
          <rPr>
            <sz val="10"/>
            <rFont val="Tahoma"/>
            <family val="2"/>
          </rPr>
          <t>Y07192022-78</t>
        </r>
      </text>
    </comment>
    <comment ref="K2392" authorId="0" shapeId="0" xr:uid="{B0AA1533-D0E5-42CE-9285-B813D9DFDAC8}">
      <text>
        <r>
          <rPr>
            <sz val="10"/>
            <rFont val="Tahoma"/>
            <family val="2"/>
          </rPr>
          <t>Y08082022-84</t>
        </r>
      </text>
    </comment>
    <comment ref="K2393" authorId="0" shapeId="0" xr:uid="{6AF2C81F-26FF-43EE-8ECA-355F301C7899}">
      <text>
        <r>
          <rPr>
            <sz val="10"/>
            <rFont val="Tahoma"/>
            <family val="2"/>
          </rPr>
          <t>Y08082022-84</t>
        </r>
      </text>
    </comment>
    <comment ref="K2394" authorId="0" shapeId="0" xr:uid="{C53DD7AE-13E1-4623-AD9E-3C9C6C0DFEDF}">
      <text>
        <r>
          <rPr>
            <sz val="10"/>
            <rFont val="Tahoma"/>
            <family val="2"/>
          </rPr>
          <t>Y08092022-10</t>
        </r>
      </text>
    </comment>
    <comment ref="K2395" authorId="0" shapeId="0" xr:uid="{CF5D135E-787E-4E34-A454-E14305A11A71}">
      <text>
        <r>
          <rPr>
            <sz val="10"/>
            <rFont val="Tahoma"/>
            <family val="2"/>
          </rPr>
          <t>Y08082022-84</t>
        </r>
      </text>
    </comment>
    <comment ref="K2396" authorId="0" shapeId="0" xr:uid="{36E89C57-AD51-4813-BD24-89F530D9B69A}">
      <text>
        <r>
          <rPr>
            <sz val="10"/>
            <rFont val="Tahoma"/>
            <family val="2"/>
          </rPr>
          <t>Y08092022-10</t>
        </r>
      </text>
    </comment>
    <comment ref="X2397" authorId="0" shapeId="0" xr:uid="{5D54538A-E95A-4245-8F7E-76AAEAEF962B}">
      <text>
        <r>
          <rPr>
            <sz val="10"/>
            <rFont val="Tahoma"/>
            <family val="2"/>
          </rPr>
          <t>Total Dox Acceptance Amt - Total Paid Amt</t>
        </r>
      </text>
    </comment>
    <comment ref="K2398" authorId="0" shapeId="0" xr:uid="{374449BC-3A59-4999-90FC-7A9F650401D2}">
      <text>
        <r>
          <rPr>
            <sz val="10"/>
            <rFont val="Tahoma"/>
            <family val="2"/>
          </rPr>
          <t>Y05152022-131</t>
        </r>
      </text>
    </comment>
    <comment ref="K2399" authorId="0" shapeId="0" xr:uid="{6E4E431F-9961-4CF2-AA45-4E7F5C4E88FD}">
      <text>
        <r>
          <rPr>
            <sz val="10"/>
            <rFont val="Tahoma"/>
            <family val="2"/>
          </rPr>
          <t>Y06142022-68</t>
        </r>
      </text>
    </comment>
    <comment ref="K2400" authorId="0" shapeId="0" xr:uid="{E9BA794D-7799-43F6-B795-A37548FAE8DF}">
      <text>
        <r>
          <rPr>
            <sz val="10"/>
            <rFont val="Tahoma"/>
            <family val="2"/>
          </rPr>
          <t>Y06142022-78</t>
        </r>
      </text>
    </comment>
    <comment ref="K2401" authorId="0" shapeId="0" xr:uid="{05B59E41-3E24-4F7F-9A84-9DF14B65E732}">
      <text>
        <r>
          <rPr>
            <sz val="10"/>
            <rFont val="Tahoma"/>
            <family val="2"/>
          </rPr>
          <t>Y06142022-68</t>
        </r>
      </text>
    </comment>
    <comment ref="K2402" authorId="0" shapeId="0" xr:uid="{AF4122D3-0211-4A92-97A6-7346777127FF}">
      <text>
        <r>
          <rPr>
            <sz val="10"/>
            <rFont val="Tahoma"/>
            <family val="2"/>
          </rPr>
          <t>Y06142022-70</t>
        </r>
      </text>
    </comment>
    <comment ref="K2403" authorId="0" shapeId="0" xr:uid="{E68999D2-6BDF-4744-BBA7-E2172B706619}">
      <text>
        <r>
          <rPr>
            <sz val="10"/>
            <rFont val="Tahoma"/>
            <family val="2"/>
          </rPr>
          <t>Y06142022-79</t>
        </r>
      </text>
    </comment>
    <comment ref="K2404" authorId="0" shapeId="0" xr:uid="{5930AC02-F4EF-4873-8649-450B5AE59429}">
      <text>
        <r>
          <rPr>
            <sz val="10"/>
            <rFont val="Tahoma"/>
            <family val="2"/>
          </rPr>
          <t>Y06142022-77</t>
        </r>
      </text>
    </comment>
    <comment ref="K2405" authorId="0" shapeId="0" xr:uid="{DAD7FAF4-B8EC-4284-BD05-529E19A54839}">
      <text>
        <r>
          <rPr>
            <sz val="10"/>
            <rFont val="Tahoma"/>
            <family val="2"/>
          </rPr>
          <t>Y06142022-77</t>
        </r>
      </text>
    </comment>
    <comment ref="K2406" authorId="0" shapeId="0" xr:uid="{D4C1F80B-7061-4F41-B1AD-C07FF95AAF1C}">
      <text>
        <r>
          <rPr>
            <sz val="10"/>
            <rFont val="Tahoma"/>
            <family val="2"/>
          </rPr>
          <t>Y06152022-8</t>
        </r>
      </text>
    </comment>
    <comment ref="K2407" authorId="0" shapeId="0" xr:uid="{DB15213E-97B8-4859-A910-338BE4445BD4}">
      <text>
        <r>
          <rPr>
            <sz val="10"/>
            <rFont val="Tahoma"/>
            <family val="2"/>
          </rPr>
          <t>Y06152022-12</t>
        </r>
      </text>
    </comment>
    <comment ref="K2408" authorId="0" shapeId="0" xr:uid="{BF61AFCC-B114-4757-A315-B613377BC3ED}">
      <text>
        <r>
          <rPr>
            <sz val="10"/>
            <rFont val="Tahoma"/>
            <family val="2"/>
          </rPr>
          <t>Y06152022-17</t>
        </r>
      </text>
    </comment>
    <comment ref="K2409" authorId="0" shapeId="0" xr:uid="{16D8207A-C1E1-4637-B9E7-0A3F8DEAF0B9}">
      <text>
        <r>
          <rPr>
            <sz val="10"/>
            <rFont val="Tahoma"/>
            <family val="2"/>
          </rPr>
          <t>Y06152022-16</t>
        </r>
      </text>
    </comment>
    <comment ref="K2410" authorId="0" shapeId="0" xr:uid="{AE6B472F-DD66-460F-8E56-A4D25468461B}">
      <text>
        <r>
          <rPr>
            <sz val="10"/>
            <rFont val="Tahoma"/>
            <family val="2"/>
          </rPr>
          <t>Y07192022-55</t>
        </r>
      </text>
    </comment>
    <comment ref="K2411" authorId="0" shapeId="0" xr:uid="{35B65CB4-21E8-4114-803D-C08461EBEF9E}">
      <text>
        <r>
          <rPr>
            <sz val="10"/>
            <rFont val="Tahoma"/>
            <family val="2"/>
          </rPr>
          <t>Y07192022-55</t>
        </r>
      </text>
    </comment>
    <comment ref="K2412" authorId="0" shapeId="0" xr:uid="{CCA0AE50-D67E-4485-8569-4DEB787E15E8}">
      <text>
        <r>
          <rPr>
            <sz val="10"/>
            <rFont val="Tahoma"/>
            <family val="2"/>
          </rPr>
          <t>Y07192022-66</t>
        </r>
      </text>
    </comment>
    <comment ref="K2413" authorId="0" shapeId="0" xr:uid="{D09FDEBB-5556-4055-91B3-BC8CAD1CB04A}">
      <text>
        <r>
          <rPr>
            <sz val="10"/>
            <rFont val="Tahoma"/>
            <family val="2"/>
          </rPr>
          <t>Y08092022-9</t>
        </r>
      </text>
    </comment>
    <comment ref="X2414" authorId="0" shapeId="0" xr:uid="{8EA232EA-DAFC-4D82-82D6-C3368E02E39B}">
      <text>
        <r>
          <rPr>
            <sz val="10"/>
            <rFont val="Tahoma"/>
            <family val="2"/>
          </rPr>
          <t>Total Dox Acceptance Amt - Total Paid Amt</t>
        </r>
      </text>
    </comment>
    <comment ref="K2415" authorId="0" shapeId="0" xr:uid="{8E643134-85CF-4D92-9538-A013D659B68A}">
      <text>
        <r>
          <rPr>
            <sz val="10"/>
            <rFont val="Tahoma"/>
            <family val="2"/>
          </rPr>
          <t>Y08092022-13</t>
        </r>
      </text>
    </comment>
    <comment ref="K2416" authorId="0" shapeId="0" xr:uid="{D3432A45-1785-49EA-A74B-647727D08B13}">
      <text>
        <r>
          <rPr>
            <sz val="10"/>
            <rFont val="Tahoma"/>
            <family val="2"/>
          </rPr>
          <t>Y08092022-8</t>
        </r>
      </text>
    </comment>
    <comment ref="K2417" authorId="0" shapeId="0" xr:uid="{51E1B07C-BD05-4346-91A9-2DC760CD5642}">
      <text>
        <r>
          <rPr>
            <sz val="10"/>
            <rFont val="Tahoma"/>
            <family val="2"/>
          </rPr>
          <t>Y08092022-20</t>
        </r>
      </text>
    </comment>
    <comment ref="K2418" authorId="0" shapeId="0" xr:uid="{2B22696C-690F-4695-BB7F-109C00B5092A}">
      <text>
        <r>
          <rPr>
            <sz val="10"/>
            <rFont val="Tahoma"/>
            <family val="2"/>
          </rPr>
          <t>Y08092022-17</t>
        </r>
      </text>
    </comment>
    <comment ref="K2419" authorId="0" shapeId="0" xr:uid="{39B333B3-D1A7-4366-9215-E647C3510A8C}">
      <text>
        <r>
          <rPr>
            <sz val="10"/>
            <rFont val="Tahoma"/>
            <family val="2"/>
          </rPr>
          <t>Y08092022-27</t>
        </r>
      </text>
    </comment>
    <comment ref="K2420" authorId="0" shapeId="0" xr:uid="{BF1D86CB-09BA-4AB8-BF38-18537CAA1528}">
      <text>
        <r>
          <rPr>
            <sz val="10"/>
            <rFont val="Tahoma"/>
            <family val="2"/>
          </rPr>
          <t>Y08092022-21</t>
        </r>
      </text>
    </comment>
    <comment ref="K2421" authorId="0" shapeId="0" xr:uid="{3E5C0796-0010-4A4D-9000-92DDAC156DC2}">
      <text>
        <r>
          <rPr>
            <sz val="10"/>
            <rFont val="Tahoma"/>
            <family val="2"/>
          </rPr>
          <t>Y08092022-21</t>
        </r>
      </text>
    </comment>
    <comment ref="K2422" authorId="0" shapeId="0" xr:uid="{6C84A5E8-B1DD-4EBC-96F6-8C0807FF3CDE}">
      <text>
        <r>
          <rPr>
            <sz val="10"/>
            <rFont val="Tahoma"/>
            <family val="2"/>
          </rPr>
          <t>Y08092022-21</t>
        </r>
      </text>
    </comment>
    <comment ref="K2423" authorId="0" shapeId="0" xr:uid="{8BFAF69A-387E-4F23-A96E-8C17BA047062}">
      <text>
        <r>
          <rPr>
            <sz val="10"/>
            <rFont val="Tahoma"/>
            <family val="2"/>
          </rPr>
          <t>Y08092022-27</t>
        </r>
      </text>
    </comment>
    <comment ref="K2424" authorId="0" shapeId="0" xr:uid="{95C7F768-0691-4B20-9793-54ACFE9806DF}">
      <text>
        <r>
          <rPr>
            <sz val="10"/>
            <rFont val="Tahoma"/>
            <family val="2"/>
          </rPr>
          <t>Y08092022-24</t>
        </r>
      </text>
    </comment>
    <comment ref="K2425" authorId="0" shapeId="0" xr:uid="{45865D00-D885-49AA-9195-26432FA2A83B}">
      <text>
        <r>
          <rPr>
            <sz val="10"/>
            <rFont val="Tahoma"/>
            <family val="2"/>
          </rPr>
          <t>Y09122022-3</t>
        </r>
      </text>
    </comment>
    <comment ref="K2426" authorId="0" shapeId="0" xr:uid="{29CFACCF-5288-497D-AFE6-FFA16BE739AB}">
      <text>
        <r>
          <rPr>
            <sz val="10"/>
            <rFont val="Tahoma"/>
            <family val="2"/>
          </rPr>
          <t>Y09122022-3</t>
        </r>
      </text>
    </comment>
    <comment ref="K2427" authorId="0" shapeId="0" xr:uid="{6DFFC1C7-61FB-424A-B7BE-2528A17149F2}">
      <text>
        <r>
          <rPr>
            <sz val="10"/>
            <rFont val="Tahoma"/>
            <family val="2"/>
          </rPr>
          <t>Y09122022-10</t>
        </r>
      </text>
    </comment>
    <comment ref="K2428" authorId="0" shapeId="0" xr:uid="{4B2DDB93-C0A8-4746-893C-A6EA460A55D7}">
      <text>
        <r>
          <rPr>
            <sz val="10"/>
            <rFont val="Tahoma"/>
            <family val="2"/>
          </rPr>
          <t>Y09122022-10</t>
        </r>
      </text>
    </comment>
    <comment ref="K2429" authorId="0" shapeId="0" xr:uid="{90FE2231-98DC-4941-AE62-89BD623613EE}">
      <text>
        <r>
          <rPr>
            <sz val="10"/>
            <rFont val="Tahoma"/>
            <family val="2"/>
          </rPr>
          <t>Y09122022-10</t>
        </r>
      </text>
    </comment>
    <comment ref="K2430" authorId="0" shapeId="0" xr:uid="{E1920527-2D03-44A0-B638-ABFCFD23B092}">
      <text>
        <r>
          <rPr>
            <sz val="10"/>
            <rFont val="Tahoma"/>
            <family val="2"/>
          </rPr>
          <t>Y09122022-9</t>
        </r>
      </text>
    </comment>
    <comment ref="K2431" authorId="0" shapeId="0" xr:uid="{80E5C023-D482-43FC-8343-0C26F01CF461}">
      <text>
        <r>
          <rPr>
            <sz val="10"/>
            <rFont val="Tahoma"/>
            <family val="2"/>
          </rPr>
          <t>Y09122022-4</t>
        </r>
      </text>
    </comment>
    <comment ref="K2432" authorId="0" shapeId="0" xr:uid="{07F01622-2DF1-4D09-8BF8-799825ACF3E2}">
      <text>
        <r>
          <rPr>
            <sz val="10"/>
            <rFont val="Tahoma"/>
            <family val="2"/>
          </rPr>
          <t>Y09122022-9</t>
        </r>
      </text>
    </comment>
    <comment ref="K2433" authorId="0" shapeId="0" xr:uid="{34828809-FC27-4157-B74D-697D5D4A1AED}">
      <text>
        <r>
          <rPr>
            <sz val="10"/>
            <rFont val="Tahoma"/>
            <family val="2"/>
          </rPr>
          <t>Y09122022-11</t>
        </r>
      </text>
    </comment>
    <comment ref="K2434" authorId="0" shapeId="0" xr:uid="{3CB9805D-7E93-49F7-ADE8-8FCD2A00CCA2}">
      <text>
        <r>
          <rPr>
            <sz val="10"/>
            <rFont val="Tahoma"/>
            <family val="2"/>
          </rPr>
          <t>Y09122022-11</t>
        </r>
      </text>
    </comment>
    <comment ref="K2435" authorId="0" shapeId="0" xr:uid="{12AFB043-F223-4D0F-900C-53A2435C0D10}">
      <text>
        <r>
          <rPr>
            <sz val="10"/>
            <rFont val="Tahoma"/>
            <family val="2"/>
          </rPr>
          <t>Y09122022-11</t>
        </r>
      </text>
    </comment>
    <comment ref="K2436" authorId="0" shapeId="0" xr:uid="{9084E30B-3C3E-4B8E-9A01-46F8C439AA4E}">
      <text>
        <r>
          <rPr>
            <sz val="10"/>
            <rFont val="Tahoma"/>
            <family val="2"/>
          </rPr>
          <t>Y09122022-14</t>
        </r>
      </text>
    </comment>
    <comment ref="K2437" authorId="0" shapeId="0" xr:uid="{084037D2-D3F6-4EE1-8A0D-DACA29BF3132}">
      <text>
        <r>
          <rPr>
            <sz val="10"/>
            <rFont val="Tahoma"/>
            <family val="2"/>
          </rPr>
          <t>Y09122022-14</t>
        </r>
      </text>
    </comment>
    <comment ref="K2438" authorId="0" shapeId="0" xr:uid="{DDD7ECD5-7DE3-4723-B3E3-5DB52643A495}">
      <text>
        <r>
          <rPr>
            <sz val="10"/>
            <rFont val="Tahoma"/>
            <family val="2"/>
          </rPr>
          <t>Y09122022-14</t>
        </r>
      </text>
    </comment>
    <comment ref="K2439" authorId="0" shapeId="0" xr:uid="{FF4DEBCE-658C-4AE4-88CE-AD3C59C90053}">
      <text>
        <r>
          <rPr>
            <sz val="10"/>
            <rFont val="Tahoma"/>
            <family val="2"/>
          </rPr>
          <t>Y09122022-22</t>
        </r>
      </text>
    </comment>
    <comment ref="K2440" authorId="0" shapeId="0" xr:uid="{13010B1F-8E4F-4241-92EB-0E34745366DE}">
      <text>
        <r>
          <rPr>
            <sz val="10"/>
            <rFont val="Tahoma"/>
            <family val="2"/>
          </rPr>
          <t>Y09122022-22</t>
        </r>
      </text>
    </comment>
    <comment ref="K2441" authorId="0" shapeId="0" xr:uid="{9CD2D788-8E2A-424A-96FE-03A6B8C00788}">
      <text>
        <r>
          <rPr>
            <sz val="10"/>
            <rFont val="Tahoma"/>
            <family val="2"/>
          </rPr>
          <t>Y09122022-22</t>
        </r>
      </text>
    </comment>
    <comment ref="K2442" authorId="0" shapeId="0" xr:uid="{8F42A38D-28F7-4192-A00D-C7DB6D6618D5}">
      <text>
        <r>
          <rPr>
            <sz val="10"/>
            <rFont val="Tahoma"/>
            <family val="2"/>
          </rPr>
          <t>Y09122022-22</t>
        </r>
      </text>
    </comment>
    <comment ref="K2443" authorId="0" shapeId="0" xr:uid="{6E1D9796-6727-41C7-904C-A8EDA1905483}">
      <text>
        <r>
          <rPr>
            <sz val="10"/>
            <rFont val="Tahoma"/>
            <family val="2"/>
          </rPr>
          <t>Y09122022-22</t>
        </r>
      </text>
    </comment>
    <comment ref="K2444" authorId="0" shapeId="0" xr:uid="{83170AB7-61FE-4D22-83BA-96E6D3C04946}">
      <text>
        <r>
          <rPr>
            <sz val="10"/>
            <rFont val="Tahoma"/>
            <family val="2"/>
          </rPr>
          <t>Y09122022-16</t>
        </r>
      </text>
    </comment>
    <comment ref="K2445" authorId="0" shapeId="0" xr:uid="{1A4865FF-FE5B-4C40-B65B-3294B7BAA2A4}">
      <text>
        <r>
          <rPr>
            <sz val="10"/>
            <rFont val="Tahoma"/>
            <family val="2"/>
          </rPr>
          <t>Y09122022-19</t>
        </r>
      </text>
    </comment>
    <comment ref="K2446" authorId="0" shapeId="0" xr:uid="{6836DAB5-C50F-4475-B8FA-E3299FD13234}">
      <text>
        <r>
          <rPr>
            <sz val="10"/>
            <rFont val="Tahoma"/>
            <family val="2"/>
          </rPr>
          <t>Y09122022-19</t>
        </r>
      </text>
    </comment>
    <comment ref="K2447" authorId="0" shapeId="0" xr:uid="{672B240D-99E7-49A7-B11A-78B7E63AAC7F}">
      <text/>
    </comment>
    <comment ref="K2448" authorId="0" shapeId="0" xr:uid="{9ADED73F-D8C4-4F75-80A1-740BB8B548B0}">
      <text>
        <r>
          <rPr>
            <sz val="10"/>
            <rFont val="Tahoma"/>
            <family val="2"/>
          </rPr>
          <t>Y09122022-22</t>
        </r>
      </text>
    </comment>
    <comment ref="K2449" authorId="0" shapeId="0" xr:uid="{4054DD39-87B5-4CBC-B214-5A9A5E4C3070}">
      <text/>
    </comment>
    <comment ref="K2450" authorId="0" shapeId="0" xr:uid="{B3130041-4C33-4F61-BA22-A6F8B020E923}">
      <text/>
    </comment>
    <comment ref="K2451" authorId="0" shapeId="0" xr:uid="{A99FDD2A-D85C-4D71-AAD6-359601BEA638}">
      <text>
        <r>
          <rPr>
            <sz val="10"/>
            <rFont val="Tahoma"/>
            <family val="2"/>
          </rPr>
          <t>Y09122022-25</t>
        </r>
      </text>
    </comment>
    <comment ref="K2452" authorId="0" shapeId="0" xr:uid="{5C48692E-09AB-4056-9B5B-4B7D81C9119C}">
      <text/>
    </comment>
    <comment ref="K2453" authorId="0" shapeId="0" xr:uid="{9C2F0DA4-B354-4481-BF04-A1C3D68410AB}">
      <text/>
    </comment>
    <comment ref="K2454" authorId="0" shapeId="0" xr:uid="{3AAFA5B2-F87D-44C8-B088-7E93007D8129}">
      <text/>
    </comment>
    <comment ref="K2455" authorId="0" shapeId="0" xr:uid="{C8A85299-3298-4EED-A935-50EE827D06F3}">
      <text/>
    </comment>
    <comment ref="K2456" authorId="0" shapeId="0" xr:uid="{A5DA47E6-CA03-4E22-9E15-4D52CC77FD25}">
      <text/>
    </comment>
    <comment ref="K2457" authorId="0" shapeId="0" xr:uid="{43684A20-1378-42D6-9FBC-B0A3962394CD}">
      <text/>
    </comment>
    <comment ref="K2458" authorId="0" shapeId="0" xr:uid="{786D0E91-0327-41B4-823B-96B50C7D6BE4}">
      <text/>
    </comment>
    <comment ref="K2459" authorId="0" shapeId="0" xr:uid="{71057637-B965-4F82-9B19-FEDB1AFAE753}">
      <text/>
    </comment>
    <comment ref="K2460" authorId="0" shapeId="0" xr:uid="{CF2F5386-A753-40D2-9C87-35317FA19B29}">
      <text/>
    </comment>
    <comment ref="K2461" authorId="0" shapeId="0" xr:uid="{1BB6F70C-30EE-4852-8C59-98135A2C6DED}">
      <text/>
    </comment>
    <comment ref="K2462" authorId="0" shapeId="0" xr:uid="{1AF20CF4-F063-48DF-8581-47C28F1A8C55}">
      <text/>
    </comment>
    <comment ref="K2463" authorId="0" shapeId="0" xr:uid="{E15B25AE-A108-48DD-BD9E-D3A6CEDA58EE}">
      <text/>
    </comment>
    <comment ref="K2464" authorId="0" shapeId="0" xr:uid="{11D01E1F-0807-462D-85F8-2439DC730B0A}">
      <text/>
    </comment>
    <comment ref="K2465" authorId="0" shapeId="0" xr:uid="{A3836745-1D20-48C0-8597-1E7A28227AF0}">
      <text/>
    </comment>
    <comment ref="K2466" authorId="0" shapeId="0" xr:uid="{E3449956-6F4C-41F0-B1B0-C683E87490FA}">
      <text/>
    </comment>
    <comment ref="K2467" authorId="0" shapeId="0" xr:uid="{B385092F-5052-4C01-BE54-B9A38971CA26}">
      <text/>
    </comment>
    <comment ref="K2468" authorId="0" shapeId="0" xr:uid="{36A8BC63-4955-486C-A627-1B4E8A764F66}">
      <text/>
    </comment>
    <comment ref="K2469" authorId="0" shapeId="0" xr:uid="{550CC6BA-80C3-427A-B7D8-86DB789DF314}">
      <text/>
    </comment>
    <comment ref="K2470" authorId="0" shapeId="0" xr:uid="{3DA7E22D-5F90-487C-AB00-0096909389EE}">
      <text/>
    </comment>
    <comment ref="K2471" authorId="0" shapeId="0" xr:uid="{ACCC68D8-BEED-465A-AE20-B98C6C7F2417}">
      <text>
        <r>
          <rPr>
            <sz val="10"/>
            <rFont val="Tahoma"/>
            <family val="2"/>
          </rPr>
          <t>Y07192022-70</t>
        </r>
      </text>
    </comment>
    <comment ref="K2472" authorId="0" shapeId="0" xr:uid="{293E3F96-39E0-47B7-BDD7-A88CFFEFD7E1}">
      <text>
        <r>
          <rPr>
            <sz val="10"/>
            <rFont val="Tahoma"/>
            <family val="2"/>
          </rPr>
          <t>Y07192022-70</t>
        </r>
      </text>
    </comment>
    <comment ref="K2473" authorId="0" shapeId="0" xr:uid="{6D69B982-31B3-4BC0-9CB6-25E5CC9ACCEB}">
      <text>
        <r>
          <rPr>
            <sz val="10"/>
            <rFont val="Tahoma"/>
            <family val="2"/>
          </rPr>
          <t>Y07192022-74</t>
        </r>
      </text>
    </comment>
    <comment ref="K2474" authorId="0" shapeId="0" xr:uid="{5D4C2CA7-2EE5-44A0-A655-AAF584DCC5E9}">
      <text>
        <r>
          <rPr>
            <sz val="10"/>
            <rFont val="Tahoma"/>
            <family val="2"/>
          </rPr>
          <t>Y07192022-74</t>
        </r>
      </text>
    </comment>
    <comment ref="K2475" authorId="0" shapeId="0" xr:uid="{748942AF-4E3F-4B7E-93BB-53A12269CFA0}">
      <text>
        <r>
          <rPr>
            <sz val="10"/>
            <rFont val="Tahoma"/>
            <family val="2"/>
          </rPr>
          <t>Y07192022-67</t>
        </r>
      </text>
    </comment>
    <comment ref="K2476" authorId="0" shapeId="0" xr:uid="{F1BD1DE5-3A5F-489D-ADFD-5A419BD83836}">
      <text>
        <r>
          <rPr>
            <sz val="10"/>
            <rFont val="Tahoma"/>
            <family val="2"/>
          </rPr>
          <t>Y07192022-67</t>
        </r>
      </text>
    </comment>
    <comment ref="K2477" authorId="0" shapeId="0" xr:uid="{6C51A06F-5BFD-467D-91BB-DB64007D668F}">
      <text>
        <r>
          <rPr>
            <sz val="10"/>
            <rFont val="Tahoma"/>
            <family val="2"/>
          </rPr>
          <t>Y07192022-74</t>
        </r>
      </text>
    </comment>
    <comment ref="K2478" authorId="0" shapeId="0" xr:uid="{1BFF0007-CF04-40A4-9C9F-F05E64E1358C}">
      <text>
        <r>
          <rPr>
            <sz val="10"/>
            <rFont val="Tahoma"/>
            <family val="2"/>
          </rPr>
          <t>Y07192022-74</t>
        </r>
      </text>
    </comment>
    <comment ref="K2479" authorId="0" shapeId="0" xr:uid="{DAD4D962-0E37-4A2B-A3DD-58904D3C4ADC}">
      <text>
        <r>
          <rPr>
            <sz val="10"/>
            <rFont val="Tahoma"/>
            <family val="2"/>
          </rPr>
          <t>Y07192022-74</t>
        </r>
      </text>
    </comment>
    <comment ref="K2480" authorId="0" shapeId="0" xr:uid="{C05F6C22-9AC7-44B6-BD2D-F62DE9438B91}">
      <text>
        <r>
          <rPr>
            <sz val="10"/>
            <rFont val="Tahoma"/>
            <family val="2"/>
          </rPr>
          <t>Y07192022-76</t>
        </r>
      </text>
    </comment>
    <comment ref="K2481" authorId="0" shapeId="0" xr:uid="{E5168989-55BE-4E9C-BC4B-560FA7160DF7}">
      <text>
        <r>
          <rPr>
            <sz val="10"/>
            <rFont val="Tahoma"/>
            <family val="2"/>
          </rPr>
          <t>Y07192022-76</t>
        </r>
      </text>
    </comment>
    <comment ref="K2482" authorId="0" shapeId="0" xr:uid="{D960C698-4367-48E6-9033-9163601E99AA}">
      <text>
        <r>
          <rPr>
            <sz val="10"/>
            <rFont val="Tahoma"/>
            <family val="2"/>
          </rPr>
          <t>Y08082022-75</t>
        </r>
      </text>
    </comment>
    <comment ref="K2483" authorId="0" shapeId="0" xr:uid="{551E7270-65C1-4A75-BC75-17469FF5E3AC}">
      <text>
        <r>
          <rPr>
            <sz val="10"/>
            <rFont val="Tahoma"/>
            <family val="2"/>
          </rPr>
          <t>Y08082022-75</t>
        </r>
      </text>
    </comment>
    <comment ref="K2484" authorId="0" shapeId="0" xr:uid="{19EC76DE-7C40-455D-A769-AEA436F1A727}">
      <text>
        <r>
          <rPr>
            <sz val="10"/>
            <rFont val="Tahoma"/>
            <family val="2"/>
          </rPr>
          <t>Y08082022-74</t>
        </r>
      </text>
    </comment>
    <comment ref="K2485" authorId="0" shapeId="0" xr:uid="{C5D764AC-1DB1-484F-963D-24AB7A76253F}">
      <text>
        <r>
          <rPr>
            <sz val="10"/>
            <rFont val="Tahoma"/>
            <family val="2"/>
          </rPr>
          <t>Y08082022-74</t>
        </r>
      </text>
    </comment>
    <comment ref="K2486" authorId="0" shapeId="0" xr:uid="{B8180A7E-A514-4824-B32D-B721E6BD3EDF}">
      <text>
        <r>
          <rPr>
            <sz val="10"/>
            <rFont val="Tahoma"/>
            <family val="2"/>
          </rPr>
          <t>Y08082022-74</t>
        </r>
      </text>
    </comment>
    <comment ref="K2487" authorId="0" shapeId="0" xr:uid="{BB8B069E-A199-4473-BDEB-3788C443C248}">
      <text>
        <r>
          <rPr>
            <sz val="10"/>
            <rFont val="Tahoma"/>
            <family val="2"/>
          </rPr>
          <t>Y08082022-74</t>
        </r>
      </text>
    </comment>
    <comment ref="K2488" authorId="0" shapeId="0" xr:uid="{72A1CDE3-F5FC-4343-A920-3676880BBCF1}">
      <text>
        <r>
          <rPr>
            <sz val="10"/>
            <rFont val="Tahoma"/>
            <family val="2"/>
          </rPr>
          <t>Y08082022-74</t>
        </r>
      </text>
    </comment>
    <comment ref="K2489" authorId="0" shapeId="0" xr:uid="{DF2B14CB-F8B9-40DD-B702-828975F62883}">
      <text>
        <r>
          <rPr>
            <sz val="10"/>
            <rFont val="Tahoma"/>
            <family val="2"/>
          </rPr>
          <t>Y08082022-75</t>
        </r>
      </text>
    </comment>
    <comment ref="K2490" authorId="0" shapeId="0" xr:uid="{155E16D7-D912-4F54-8E7F-5F640302678D}">
      <text>
        <r>
          <rPr>
            <sz val="10"/>
            <rFont val="Tahoma"/>
            <family val="2"/>
          </rPr>
          <t>Y08082022-75</t>
        </r>
      </text>
    </comment>
    <comment ref="K2491" authorId="0" shapeId="0" xr:uid="{CF63BA9D-7BBE-40C9-8D41-181F12DF753D}">
      <text>
        <r>
          <rPr>
            <sz val="10"/>
            <rFont val="Tahoma"/>
            <family val="2"/>
          </rPr>
          <t>Y08082022-75</t>
        </r>
      </text>
    </comment>
    <comment ref="K2492" authorId="0" shapeId="0" xr:uid="{BF398C2C-443C-46D8-BBDA-800ED0F04428}">
      <text>
        <r>
          <rPr>
            <sz val="10"/>
            <rFont val="Tahoma"/>
            <family val="2"/>
          </rPr>
          <t>Y08082022-77</t>
        </r>
      </text>
    </comment>
    <comment ref="K2493" authorId="0" shapeId="0" xr:uid="{E60353B0-4080-4153-BB33-7981AEB0BD4A}">
      <text>
        <r>
          <rPr>
            <sz val="10"/>
            <rFont val="Tahoma"/>
            <family val="2"/>
          </rPr>
          <t>Y08092022-5</t>
        </r>
      </text>
    </comment>
    <comment ref="K2494" authorId="0" shapeId="0" xr:uid="{2A8CB0AB-402C-440C-BEFC-5028AECE31C8}">
      <text>
        <r>
          <rPr>
            <sz val="10"/>
            <rFont val="Tahoma"/>
            <family val="2"/>
          </rPr>
          <t>Y08082022-77</t>
        </r>
      </text>
    </comment>
    <comment ref="K2495" authorId="0" shapeId="0" xr:uid="{9B07159F-9EF5-45DD-ABE7-5923BA62DB3D}">
      <text>
        <r>
          <rPr>
            <sz val="10"/>
            <rFont val="Tahoma"/>
            <family val="2"/>
          </rPr>
          <t>Y08092022-5</t>
        </r>
      </text>
    </comment>
    <comment ref="K2496" authorId="0" shapeId="0" xr:uid="{6B70230C-47E2-4C5D-B782-4B8A5668F486}">
      <text>
        <r>
          <rPr>
            <sz val="10"/>
            <rFont val="Tahoma"/>
            <family val="2"/>
          </rPr>
          <t>Y08092022-5</t>
        </r>
      </text>
    </comment>
    <comment ref="K2497" authorId="0" shapeId="0" xr:uid="{F312DDD0-2394-4728-98B4-6AE0D0CA8C8D}">
      <text>
        <r>
          <rPr>
            <sz val="10"/>
            <rFont val="Tahoma"/>
            <family val="2"/>
          </rPr>
          <t>Y08092022-5</t>
        </r>
      </text>
    </comment>
    <comment ref="K2498" authorId="0" shapeId="0" xr:uid="{57065B43-46A6-4EB7-A9A2-E32612A3C60A}">
      <text>
        <r>
          <rPr>
            <sz val="10"/>
            <rFont val="Tahoma"/>
            <family val="2"/>
          </rPr>
          <t>Y08092022-3</t>
        </r>
      </text>
    </comment>
    <comment ref="K2499" authorId="0" shapeId="0" xr:uid="{29C7CB41-3A62-4786-AF47-0CD506BD83BD}">
      <text>
        <r>
          <rPr>
            <sz val="10"/>
            <rFont val="Tahoma"/>
            <family val="2"/>
          </rPr>
          <t>Y08092022-13</t>
        </r>
      </text>
    </comment>
    <comment ref="K2500" authorId="0" shapeId="0" xr:uid="{35A13D1A-EF71-40ED-A59F-05889D6FA830}">
      <text>
        <r>
          <rPr>
            <sz val="10"/>
            <rFont val="Tahoma"/>
            <family val="2"/>
          </rPr>
          <t>Y08092022-6</t>
        </r>
      </text>
    </comment>
    <comment ref="K2501" authorId="0" shapeId="0" xr:uid="{08F85B4C-2E89-44F4-A552-C07922493A41}">
      <text>
        <r>
          <rPr>
            <sz val="10"/>
            <rFont val="Tahoma"/>
            <family val="2"/>
          </rPr>
          <t>Y08092022-5</t>
        </r>
      </text>
    </comment>
    <comment ref="X2502" authorId="0" shapeId="0" xr:uid="{4B36399A-8072-4AE5-A481-FC25F3802FEB}">
      <text>
        <r>
          <rPr>
            <sz val="10"/>
            <rFont val="Tahoma"/>
            <family val="2"/>
          </rPr>
          <t>Total Dox Acceptance Amt - Total Paid Amt</t>
        </r>
      </text>
    </comment>
    <comment ref="K2503" authorId="0" shapeId="0" xr:uid="{2EAE3EC7-1CCD-4167-94B5-1AF4423BD58E}">
      <text>
        <r>
          <rPr>
            <sz val="10"/>
            <rFont val="Tahoma"/>
            <family val="2"/>
          </rPr>
          <t>Y08092022-14</t>
        </r>
      </text>
    </comment>
    <comment ref="K2504" authorId="0" shapeId="0" xr:uid="{43867DB8-70BC-4689-8BCF-92954B6B6CC3}">
      <text>
        <r>
          <rPr>
            <sz val="10"/>
            <rFont val="Tahoma"/>
            <family val="2"/>
          </rPr>
          <t>Y08092022-18</t>
        </r>
      </text>
    </comment>
    <comment ref="K2505" authorId="0" shapeId="0" xr:uid="{5B2419F2-D72E-4474-9165-48BF299C7231}">
      <text>
        <r>
          <rPr>
            <sz val="10"/>
            <rFont val="Tahoma"/>
            <family val="2"/>
          </rPr>
          <t>Y08092022-25</t>
        </r>
      </text>
    </comment>
    <comment ref="K2506" authorId="0" shapeId="0" xr:uid="{6C69DB2E-C057-4181-8910-E0DAE6D8320E}">
      <text>
        <r>
          <rPr>
            <sz val="10"/>
            <rFont val="Tahoma"/>
            <family val="2"/>
          </rPr>
          <t>Y08092022-25</t>
        </r>
      </text>
    </comment>
    <comment ref="K2507" authorId="0" shapeId="0" xr:uid="{5BC4BD1B-2129-4500-B51B-EDD9D5399C2B}">
      <text>
        <r>
          <rPr>
            <sz val="10"/>
            <rFont val="Tahoma"/>
            <family val="2"/>
          </rPr>
          <t>Y08092022-25</t>
        </r>
      </text>
    </comment>
    <comment ref="K2508" authorId="0" shapeId="0" xr:uid="{84FA28FE-40B8-48A2-9272-C6F1CC893F12}">
      <text>
        <r>
          <rPr>
            <sz val="10"/>
            <rFont val="Tahoma"/>
            <family val="2"/>
          </rPr>
          <t>Y09122022-8</t>
        </r>
      </text>
    </comment>
    <comment ref="K2509" authorId="0" shapeId="0" xr:uid="{2882E5D1-D3B3-467E-9D20-BA82B1472350}">
      <text/>
    </comment>
    <comment ref="K2510" authorId="0" shapeId="0" xr:uid="{1DB353B9-17C7-4D69-A714-4675C0E67AE1}">
      <text>
        <r>
          <rPr>
            <sz val="10"/>
            <rFont val="Tahoma"/>
            <family val="2"/>
          </rPr>
          <t>Y09122022-20</t>
        </r>
      </text>
    </comment>
    <comment ref="K2511" authorId="0" shapeId="0" xr:uid="{2DB16723-37EF-4096-9E61-736BA16ED7AD}">
      <text>
        <r>
          <rPr>
            <sz val="10"/>
            <rFont val="Tahoma"/>
            <family val="2"/>
          </rPr>
          <t>Y09122022-20</t>
        </r>
      </text>
    </comment>
    <comment ref="K2512" authorId="0" shapeId="0" xr:uid="{5356430A-3FEE-4F8F-AF47-880E75F6748C}">
      <text/>
    </comment>
    <comment ref="K2513" authorId="0" shapeId="0" xr:uid="{B7974063-4174-4E61-959D-9FBACC036BB7}">
      <text/>
    </comment>
    <comment ref="K2514" authorId="0" shapeId="0" xr:uid="{CB9EF99E-CE31-4473-A5D7-473F9998D0F0}">
      <text/>
    </comment>
    <comment ref="K2515" authorId="0" shapeId="0" xr:uid="{BF26540A-758A-4D6C-A20F-4C26FCF0D998}">
      <text/>
    </comment>
    <comment ref="K2516" authorId="0" shapeId="0" xr:uid="{15617DD1-7D24-4598-9919-548AE773C36D}">
      <text/>
    </comment>
    <comment ref="K2517" authorId="0" shapeId="0" xr:uid="{F78938CC-94C2-49C0-B8FA-CBC44AD3CD04}">
      <text/>
    </comment>
    <comment ref="K2518" authorId="0" shapeId="0" xr:uid="{E1D95EEB-F382-460F-A098-CAAE0A42756B}">
      <text/>
    </comment>
    <comment ref="K2519" authorId="0" shapeId="0" xr:uid="{C4489D10-8B14-4D34-9D68-37022A3B6F63}">
      <text/>
    </comment>
    <comment ref="K2520" authorId="0" shapeId="0" xr:uid="{B4C3D1DF-E8F6-453D-81FE-B2CCA372C892}">
      <text>
        <r>
          <rPr>
            <sz val="10"/>
            <rFont val="Tahoma"/>
            <family val="2"/>
          </rPr>
          <t>Y08082022-78</t>
        </r>
      </text>
    </comment>
    <comment ref="K2521" authorId="0" shapeId="0" xr:uid="{30D0A191-D1CD-4616-B4F3-285C6497EB29}">
      <text>
        <r>
          <rPr>
            <sz val="10"/>
            <rFont val="Tahoma"/>
            <family val="2"/>
          </rPr>
          <t>Y08082022-78</t>
        </r>
      </text>
    </comment>
    <comment ref="K2522" authorId="0" shapeId="0" xr:uid="{C164EADC-3A22-4E21-B3CE-C65854FF1361}">
      <text>
        <r>
          <rPr>
            <sz val="10"/>
            <rFont val="Tahoma"/>
            <family val="2"/>
          </rPr>
          <t>Y08092022-4</t>
        </r>
      </text>
    </comment>
    <comment ref="K2523" authorId="0" shapeId="0" xr:uid="{DE163940-F446-41F5-ACA2-F4732F458D19}">
      <text>
        <r>
          <rPr>
            <sz val="10"/>
            <rFont val="Tahoma"/>
            <family val="2"/>
          </rPr>
          <t>Y08092022-4</t>
        </r>
      </text>
    </comment>
    <comment ref="X2524" authorId="0" shapeId="0" xr:uid="{33488A8B-C506-4D26-848D-91907A934B3E}">
      <text>
        <r>
          <rPr>
            <sz val="10"/>
            <rFont val="Tahoma"/>
            <family val="2"/>
          </rPr>
          <t>Total Dox Acceptance Amt - Total Paid Amt</t>
        </r>
      </text>
    </comment>
    <comment ref="K2525" authorId="0" shapeId="0" xr:uid="{0335C3E2-4922-4E41-923C-B0D726F9F52F}">
      <text>
        <r>
          <rPr>
            <sz val="10"/>
            <rFont val="Tahoma"/>
            <family val="2"/>
          </rPr>
          <t>Y08092022-22</t>
        </r>
      </text>
    </comment>
    <comment ref="K2526" authorId="0" shapeId="0" xr:uid="{2985EC96-551F-4A27-8CFC-9E45B69FA8C4}">
      <text>
        <r>
          <rPr>
            <sz val="10"/>
            <rFont val="Tahoma"/>
            <family val="2"/>
          </rPr>
          <t>Y08092022-22</t>
        </r>
      </text>
    </comment>
    <comment ref="K2527" authorId="0" shapeId="0" xr:uid="{B379CB53-CD0A-4700-A525-5ED083017F77}">
      <text>
        <r>
          <rPr>
            <sz val="10"/>
            <rFont val="Tahoma"/>
            <family val="2"/>
          </rPr>
          <t>Y08092022-11</t>
        </r>
      </text>
    </comment>
    <comment ref="K2528" authorId="0" shapeId="0" xr:uid="{67BD1655-A630-4C9B-B087-B76496D4966B}">
      <text>
        <r>
          <rPr>
            <sz val="10"/>
            <rFont val="Tahoma"/>
            <family val="2"/>
          </rPr>
          <t>Y08092022-26</t>
        </r>
      </text>
    </comment>
    <comment ref="K2529" authorId="0" shapeId="0" xr:uid="{CA13A4D9-403D-49AB-AEFA-27EAF7EF8FB1}">
      <text>
        <r>
          <rPr>
            <sz val="10"/>
            <rFont val="Tahoma"/>
            <family val="2"/>
          </rPr>
          <t>Y08092022-26</t>
        </r>
      </text>
    </comment>
    <comment ref="K2530" authorId="0" shapeId="0" xr:uid="{7D23F0F5-65F8-4031-A551-01F0FDCA2143}">
      <text>
        <r>
          <rPr>
            <sz val="10"/>
            <rFont val="Tahoma"/>
            <family val="2"/>
          </rPr>
          <t>Y09122022-2</t>
        </r>
      </text>
    </comment>
    <comment ref="K2531" authorId="0" shapeId="0" xr:uid="{C099D4E2-8D1C-4F10-9216-D3BD1BFF00CF}">
      <text>
        <r>
          <rPr>
            <sz val="10"/>
            <rFont val="Tahoma"/>
            <family val="2"/>
          </rPr>
          <t>Y09122022-5</t>
        </r>
      </text>
    </comment>
    <comment ref="K2532" authorId="0" shapeId="0" xr:uid="{D16C6FC7-07E4-43C5-8CBA-523DC0674E58}">
      <text>
        <r>
          <rPr>
            <sz val="10"/>
            <rFont val="Tahoma"/>
            <family val="2"/>
          </rPr>
          <t>Y09122022-12</t>
        </r>
      </text>
    </comment>
    <comment ref="K2533" authorId="0" shapeId="0" xr:uid="{1BF2C69D-6697-4F88-B4B6-5388384D1F9F}">
      <text>
        <r>
          <rPr>
            <sz val="10"/>
            <rFont val="Tahoma"/>
            <family val="2"/>
          </rPr>
          <t>Y09122022-12</t>
        </r>
      </text>
    </comment>
    <comment ref="K2534" authorId="0" shapeId="0" xr:uid="{6CBE37C2-A500-4370-A23D-A023C862BF43}">
      <text>
        <r>
          <rPr>
            <sz val="10"/>
            <rFont val="Tahoma"/>
            <family val="2"/>
          </rPr>
          <t>Y09122022-13</t>
        </r>
      </text>
    </comment>
    <comment ref="K2535" authorId="0" shapeId="0" xr:uid="{387510F2-981A-49EA-AA9B-E17872C75AEE}">
      <text>
        <r>
          <rPr>
            <sz val="10"/>
            <rFont val="Tahoma"/>
            <family val="2"/>
          </rPr>
          <t>Y09122022-21</t>
        </r>
      </text>
    </comment>
    <comment ref="K2536" authorId="0" shapeId="0" xr:uid="{7C6A8B0D-45E4-49BC-8AC2-76DFC265A8D2}">
      <text>
        <r>
          <rPr>
            <sz val="10"/>
            <rFont val="Tahoma"/>
            <family val="2"/>
          </rPr>
          <t>Y09122022-21</t>
        </r>
      </text>
    </comment>
    <comment ref="K2537" authorId="0" shapeId="0" xr:uid="{1912B8ED-57A4-4FB5-A806-479A203366E6}">
      <text>
        <r>
          <rPr>
            <sz val="10"/>
            <rFont val="Tahoma"/>
            <family val="2"/>
          </rPr>
          <t>Y09122022-18</t>
        </r>
      </text>
    </comment>
    <comment ref="K2538" authorId="0" shapeId="0" xr:uid="{8498EDE9-5849-4338-A48A-4FB9A452302D}">
      <text>
        <r>
          <rPr>
            <sz val="10"/>
            <rFont val="Tahoma"/>
            <family val="2"/>
          </rPr>
          <t>Y09122022-23</t>
        </r>
      </text>
    </comment>
    <comment ref="K2539" authorId="0" shapeId="0" xr:uid="{0FA9C295-D5D4-40C5-BE65-E68B4A6398CE}">
      <text/>
    </comment>
    <comment ref="K2540" authorId="0" shapeId="0" xr:uid="{36E72D26-11DE-49CF-A228-F5A0A487E5B5}">
      <text>
        <r>
          <rPr>
            <sz val="10"/>
            <rFont val="Tahoma"/>
            <family val="2"/>
          </rPr>
          <t>Y09122022-24</t>
        </r>
      </text>
    </comment>
    <comment ref="K2541" authorId="0" shapeId="0" xr:uid="{98C835AD-7C1B-4BD8-83D3-793AAFAE9FAA}">
      <text>
        <r>
          <rPr>
            <sz val="10"/>
            <rFont val="Tahoma"/>
            <family val="2"/>
          </rPr>
          <t>Y09122022-23</t>
        </r>
      </text>
    </comment>
    <comment ref="K2542" authorId="0" shapeId="0" xr:uid="{09230A02-FE8E-431D-8D69-CEBCF0972F9C}">
      <text/>
    </comment>
    <comment ref="K2543" authorId="0" shapeId="0" xr:uid="{F45428CC-7144-4776-9217-784741EBCAE8}">
      <text>
        <r>
          <rPr>
            <sz val="10"/>
            <rFont val="Tahoma"/>
            <family val="2"/>
          </rPr>
          <t>Y09122022-24</t>
        </r>
      </text>
    </comment>
    <comment ref="K2544" authorId="0" shapeId="0" xr:uid="{4694C481-7506-433F-9700-DF9D85B6BFC7}">
      <text/>
    </comment>
    <comment ref="K2545" authorId="0" shapeId="0" xr:uid="{DDB48631-5EA0-49BF-8D66-8CF79A88186E}">
      <text/>
    </comment>
    <comment ref="K2546" authorId="0" shapeId="0" xr:uid="{B5111A7D-E4D2-4983-BDF7-8558D4516CE8}">
      <text/>
    </comment>
    <comment ref="K2547" authorId="0" shapeId="0" xr:uid="{122DC39C-AE3B-4DB4-A214-B8EA60ED95A2}">
      <text/>
    </comment>
    <comment ref="K2548" authorId="0" shapeId="0" xr:uid="{7EE1F169-C666-4C66-AB35-FCF9FFD3B307}">
      <text/>
    </comment>
    <comment ref="K2549" authorId="0" shapeId="0" xr:uid="{2DF94123-FBD3-4D27-ACEC-9BB956BC24C0}">
      <text/>
    </comment>
    <comment ref="K2550" authorId="0" shapeId="0" xr:uid="{1602CD7A-753F-412B-8D56-1C746347EB01}">
      <text/>
    </comment>
    <comment ref="K2551" authorId="0" shapeId="0" xr:uid="{9174D5BD-3958-4196-9395-54DE0C16794E}">
      <text/>
    </comment>
    <comment ref="K2552" authorId="0" shapeId="0" xr:uid="{A009D311-1F6E-4EAD-AFD5-4FF4AACAE380}">
      <text/>
    </comment>
    <comment ref="K2553" authorId="0" shapeId="0" xr:uid="{EC136B11-03D0-4111-B7EE-A2D8F1DCDC96}">
      <text/>
    </comment>
    <comment ref="K2554" authorId="0" shapeId="0" xr:uid="{A1BAC93A-52E6-4C56-8B76-500712EABA09}">
      <text/>
    </comment>
    <comment ref="K2555" authorId="0" shapeId="0" xr:uid="{CB9B206E-607D-49B7-BB7C-DFEC40121054}">
      <text/>
    </comment>
    <comment ref="K2556" authorId="0" shapeId="0" xr:uid="{A10F08C0-3EA9-4A81-9B0B-939E7A71BC8E}">
      <text/>
    </comment>
    <comment ref="K2557" authorId="0" shapeId="0" xr:uid="{831654EE-1B92-4CED-99B8-49C47183108E}">
      <text/>
    </comment>
    <comment ref="K2558" authorId="0" shapeId="0" xr:uid="{414B6217-7BFD-495A-9A3A-3B26B93BC732}">
      <text/>
    </comment>
    <comment ref="K2559" authorId="0" shapeId="0" xr:uid="{B27BEC5C-CBB1-4541-8E76-5054581EC9FC}">
      <text/>
    </comment>
    <comment ref="K2560" authorId="0" shapeId="0" xr:uid="{A6ED60AE-772E-4ED4-ADB2-67ADD68CD24E}">
      <text/>
    </comment>
    <comment ref="K2561" authorId="0" shapeId="0" xr:uid="{BE921F9F-E002-4DD2-901D-37047C499708}">
      <text/>
    </comment>
    <comment ref="K2562" authorId="0" shapeId="0" xr:uid="{466C0BCE-3393-415D-AF19-1AA32DEB26AF}">
      <text/>
    </comment>
    <comment ref="K2563" authorId="0" shapeId="0" xr:uid="{39D94395-F1C2-4D02-BEB8-06DC47B73D67}">
      <text/>
    </comment>
    <comment ref="K2564" authorId="0" shapeId="0" xr:uid="{9E4311CA-FCD6-4B27-AFFC-9AFA80FABA0C}">
      <text/>
    </comment>
    <comment ref="K2565" authorId="0" shapeId="0" xr:uid="{1222B848-5FCF-4C9E-BA75-E6F6E24792EC}">
      <text/>
    </comment>
    <comment ref="K2566" authorId="0" shapeId="0" xr:uid="{960F1C56-86D5-442B-BF8D-BA3E6DEB834B}">
      <text>
        <r>
          <rPr>
            <sz val="10"/>
            <rFont val="Tahoma"/>
            <family val="2"/>
          </rPr>
          <t>Y08082022-76</t>
        </r>
      </text>
    </comment>
    <comment ref="K2567" authorId="0" shapeId="0" xr:uid="{6151D6AA-8F00-4DEF-BAB7-B31A982047E4}">
      <text>
        <r>
          <rPr>
            <sz val="10"/>
            <rFont val="Tahoma"/>
            <family val="2"/>
          </rPr>
          <t>Y08092022-1</t>
        </r>
      </text>
    </comment>
    <comment ref="X2568" authorId="0" shapeId="0" xr:uid="{EAFF667E-CDBE-4401-A5ED-6832ED584A9E}">
      <text>
        <r>
          <rPr>
            <sz val="10"/>
            <rFont val="Tahoma"/>
            <family val="2"/>
          </rPr>
          <t>Total Dox Acceptance Amt - Total Paid Amt</t>
        </r>
      </text>
    </comment>
    <comment ref="K2569" authorId="0" shapeId="0" xr:uid="{788D2F43-05A5-45EC-B8CF-FD74E398232B}">
      <text/>
    </comment>
    <comment ref="K2570" authorId="0" shapeId="0" xr:uid="{0462AC8A-75E5-43D7-87B4-3203D3697F58}">
      <text/>
    </comment>
    <comment ref="K2571" authorId="0" shapeId="0" xr:uid="{865D9B67-962A-45DD-895A-B14DA12E84B7}">
      <text/>
    </comment>
    <comment ref="X2572" authorId="0" shapeId="0" xr:uid="{5D42D066-EA63-4BCD-9AED-DB5174DB981E}">
      <text>
        <r>
          <rPr>
            <sz val="10"/>
            <rFont val="Tahoma"/>
            <family val="2"/>
          </rPr>
          <t>Total Dox Acceptance Amt - Total Paid Amt</t>
        </r>
      </text>
    </comment>
    <comment ref="K2573" authorId="0" shapeId="0" xr:uid="{56D7FC51-BABA-4B8D-A7E9-D938B0B580DF}">
      <text/>
    </comment>
    <comment ref="X2574" authorId="0" shapeId="0" xr:uid="{15A2CD2B-4484-441C-86CC-E58FF249061C}">
      <text>
        <r>
          <rPr>
            <sz val="10"/>
            <rFont val="Tahoma"/>
            <family val="2"/>
          </rPr>
          <t>Total Dox Acceptance Amt - Total Paid Amt</t>
        </r>
      </text>
    </comment>
    <comment ref="X2576" authorId="0" shapeId="0" xr:uid="{43880CF6-0563-4A7F-9298-0C00B24EEBD7}">
      <text>
        <r>
          <rPr>
            <sz val="10"/>
            <rFont val="Tahoma"/>
            <family val="2"/>
          </rPr>
          <t>Total Dox Acceptance Amt - Total Paid Amt</t>
        </r>
      </text>
    </comment>
    <comment ref="K2577" authorId="0" shapeId="0" xr:uid="{A690CCE5-FA40-4969-A0F2-2210DA1275A1}">
      <text>
        <r>
          <rPr>
            <sz val="10"/>
            <rFont val="Tahoma"/>
            <family val="2"/>
          </rPr>
          <t>Y06022021-82</t>
        </r>
      </text>
    </comment>
    <comment ref="X2578" authorId="0" shapeId="0" xr:uid="{98077A54-0625-46B7-B1B2-522E76F6A54E}">
      <text>
        <r>
          <rPr>
            <sz val="10"/>
            <rFont val="Tahoma"/>
            <family val="2"/>
          </rPr>
          <t>Total Dox Acceptance Amt - Total Paid Amt</t>
        </r>
      </text>
    </comment>
    <comment ref="K2579" authorId="0" shapeId="0" xr:uid="{E3C290F7-0BFD-413B-B242-11B79F76DB13}">
      <text>
        <r>
          <rPr>
            <sz val="10"/>
            <rFont val="Tahoma"/>
            <family val="2"/>
          </rPr>
          <t>Y04012021-29</t>
        </r>
      </text>
    </comment>
    <comment ref="X2580" authorId="0" shapeId="0" xr:uid="{8E6C46C9-C9A3-42FE-B63A-5EA13FAB0324}">
      <text>
        <r>
          <rPr>
            <sz val="10"/>
            <rFont val="Tahoma"/>
            <family val="2"/>
          </rPr>
          <t>Total Dox Acceptance Amt - Total Paid Amt</t>
        </r>
      </text>
    </comment>
    <comment ref="K2581" authorId="0" shapeId="0" xr:uid="{4049EDC2-7664-4A68-81FA-B026FB446D25}">
      <text>
        <r>
          <rPr>
            <sz val="10"/>
            <rFont val="Tahoma"/>
            <family val="2"/>
          </rPr>
          <t>Y03042021-37</t>
        </r>
      </text>
    </comment>
    <comment ref="X2582" authorId="0" shapeId="0" xr:uid="{037A07C9-F4FF-4FE7-A6E5-FD189088BFFF}">
      <text>
        <r>
          <rPr>
            <sz val="10"/>
            <rFont val="Tahoma"/>
            <family val="2"/>
          </rPr>
          <t>Total Dox Acceptance Amt - Total Paid Amt</t>
        </r>
      </text>
    </comment>
    <comment ref="K2583" authorId="0" shapeId="0" xr:uid="{8584D611-472A-4254-8D4A-940BB2AB1CB6}">
      <text>
        <r>
          <rPr>
            <sz val="10"/>
            <rFont val="Tahoma"/>
            <family val="2"/>
          </rPr>
          <t>Y06022021-122</t>
        </r>
      </text>
    </comment>
    <comment ref="X2584" authorId="0" shapeId="0" xr:uid="{490EB969-306C-4553-BB69-3F8D60C9183E}">
      <text>
        <r>
          <rPr>
            <sz val="10"/>
            <rFont val="Tahoma"/>
            <family val="2"/>
          </rPr>
          <t>Total Dox Acceptance Amt - Total Paid Amt</t>
        </r>
      </text>
    </comment>
    <comment ref="K2585" authorId="0" shapeId="0" xr:uid="{2C08E54A-6BA2-4287-A9D8-51B817BC2FE9}">
      <text>
        <r>
          <rPr>
            <sz val="10"/>
            <rFont val="Tahoma"/>
            <family val="2"/>
          </rPr>
          <t>Y06022021-86</t>
        </r>
      </text>
    </comment>
    <comment ref="X2586" authorId="0" shapeId="0" xr:uid="{58433B39-0D4C-4A6A-8A8A-639DC8FF80A8}">
      <text>
        <r>
          <rPr>
            <sz val="10"/>
            <rFont val="Tahoma"/>
            <family val="2"/>
          </rPr>
          <t>Total Dox Acceptance Amt - Total Paid Amt</t>
        </r>
      </text>
    </comment>
    <comment ref="K2587" authorId="0" shapeId="0" xr:uid="{0A25D32D-494B-4DBF-B7F1-5924CD08A837}">
      <text>
        <r>
          <rPr>
            <sz val="10"/>
            <rFont val="Tahoma"/>
            <family val="2"/>
          </rPr>
          <t>Y03232021-13</t>
        </r>
      </text>
    </comment>
    <comment ref="X2588" authorId="0" shapeId="0" xr:uid="{0011AFE7-60E7-4F6D-B996-186353CF3663}">
      <text>
        <r>
          <rPr>
            <sz val="10"/>
            <rFont val="Tahoma"/>
            <family val="2"/>
          </rPr>
          <t>Total Dox Acceptance Amt - Total Paid Amt</t>
        </r>
      </text>
    </comment>
    <comment ref="K2589" authorId="0" shapeId="0" xr:uid="{8E8FE66D-4B2E-4379-8938-71FB2D229047}">
      <text>
        <r>
          <rPr>
            <sz val="10"/>
            <rFont val="Tahoma"/>
            <family val="2"/>
          </rPr>
          <t>Y06022021-123</t>
        </r>
      </text>
    </comment>
    <comment ref="X2590" authorId="0" shapeId="0" xr:uid="{79411118-8110-42C1-86D8-B415FE4EB785}">
      <text>
        <r>
          <rPr>
            <sz val="10"/>
            <rFont val="Tahoma"/>
            <family val="2"/>
          </rPr>
          <t>Total Dox Acceptance Amt - Total Paid Amt</t>
        </r>
      </text>
    </comment>
    <comment ref="K2591" authorId="0" shapeId="0" xr:uid="{79CFB89E-C765-4428-B6B8-6B9B3DC11D3C}">
      <text>
        <r>
          <rPr>
            <sz val="10"/>
            <rFont val="Tahoma"/>
            <family val="2"/>
          </rPr>
          <t>Y08282021-24</t>
        </r>
      </text>
    </comment>
    <comment ref="X2592" authorId="0" shapeId="0" xr:uid="{AFBC3C71-FA06-427F-8ADE-74422F76F193}">
      <text>
        <r>
          <rPr>
            <sz val="10"/>
            <rFont val="Tahoma"/>
            <family val="2"/>
          </rPr>
          <t>Total Dox Acceptance Amt - Total Paid Amt</t>
        </r>
      </text>
    </comment>
    <comment ref="K2593" authorId="0" shapeId="0" xr:uid="{EECBA02B-A2E3-49FA-97A7-80BB2284BC5A}">
      <text>
        <r>
          <rPr>
            <sz val="10"/>
            <rFont val="Tahoma"/>
            <family val="2"/>
          </rPr>
          <t>Y10052021-90</t>
        </r>
      </text>
    </comment>
    <comment ref="X2594" authorId="0" shapeId="0" xr:uid="{B24888E2-A497-4B7F-AA4E-E0C4412FDB4C}">
      <text>
        <r>
          <rPr>
            <sz val="10"/>
            <rFont val="Tahoma"/>
            <family val="2"/>
          </rPr>
          <t>Total Dox Acceptance Amt - Total Paid Amt</t>
        </r>
      </text>
    </comment>
    <comment ref="K2595" authorId="0" shapeId="0" xr:uid="{90F7BCD1-992B-4028-87B6-79F0891A83E0}">
      <text>
        <r>
          <rPr>
            <sz val="10"/>
            <rFont val="Tahoma"/>
            <family val="2"/>
          </rPr>
          <t>Y08242021-3</t>
        </r>
      </text>
    </comment>
    <comment ref="X2596" authorId="0" shapeId="0" xr:uid="{320E4B94-9D72-44F1-A08F-33204A38A1E9}">
      <text>
        <r>
          <rPr>
            <sz val="10"/>
            <rFont val="Tahoma"/>
            <family val="2"/>
          </rPr>
          <t>Total Dox Acceptance Amt - Total Paid Amt</t>
        </r>
      </text>
    </comment>
    <comment ref="K2597" authorId="0" shapeId="0" xr:uid="{BCF1A40D-C149-4ACB-AB40-F5198AEB3ECC}">
      <text>
        <r>
          <rPr>
            <sz val="10"/>
            <rFont val="Tahoma"/>
            <family val="2"/>
          </rPr>
          <t>Y08232021-1</t>
        </r>
      </text>
    </comment>
    <comment ref="X2598" authorId="0" shapeId="0" xr:uid="{831C9529-1369-4494-BFAC-67D0470658E0}">
      <text>
        <r>
          <rPr>
            <sz val="10"/>
            <rFont val="Tahoma"/>
            <family val="2"/>
          </rPr>
          <t>Total Dox Acceptance Amt - Total Paid Amt</t>
        </r>
      </text>
    </comment>
    <comment ref="K2599" authorId="0" shapeId="0" xr:uid="{51A7C200-65BF-46E7-BB0A-A0645A1C14C8}">
      <text>
        <r>
          <rPr>
            <sz val="10"/>
            <rFont val="Tahoma"/>
            <family val="2"/>
          </rPr>
          <t>Y08022021-67</t>
        </r>
      </text>
    </comment>
    <comment ref="X2600" authorId="0" shapeId="0" xr:uid="{A3D6B78D-CB75-44F9-B038-38355711516B}">
      <text>
        <r>
          <rPr>
            <sz val="10"/>
            <rFont val="Tahoma"/>
            <family val="2"/>
          </rPr>
          <t>Total Dox Acceptance Amt - Total Paid Amt</t>
        </r>
      </text>
    </comment>
    <comment ref="K2601" authorId="0" shapeId="0" xr:uid="{E503F787-3B9A-4828-B399-443963026F14}">
      <text>
        <r>
          <rPr>
            <sz val="10"/>
            <rFont val="Tahoma"/>
            <family val="2"/>
          </rPr>
          <t>Y08242021-2</t>
        </r>
      </text>
    </comment>
    <comment ref="X2602" authorId="0" shapeId="0" xr:uid="{1E8BC390-599A-4983-B258-846FAD0F4A3D}">
      <text>
        <r>
          <rPr>
            <sz val="10"/>
            <rFont val="Tahoma"/>
            <family val="2"/>
          </rPr>
          <t>Total Dox Acceptance Amt - Total Paid Amt</t>
        </r>
      </text>
    </comment>
    <comment ref="K2603" authorId="0" shapeId="0" xr:uid="{8662ACAA-B1C5-45F8-B78D-B4E8AEEB91E8}">
      <text>
        <r>
          <rPr>
            <sz val="10"/>
            <rFont val="Tahoma"/>
            <family val="2"/>
          </rPr>
          <t>Y09262021-52</t>
        </r>
      </text>
    </comment>
    <comment ref="X2604" authorId="0" shapeId="0" xr:uid="{D806944A-CC17-458D-9E52-18DF3BAE6632}">
      <text>
        <r>
          <rPr>
            <sz val="10"/>
            <rFont val="Tahoma"/>
            <family val="2"/>
          </rPr>
          <t>Total Dox Acceptance Amt - Total Paid Amt</t>
        </r>
      </text>
    </comment>
    <comment ref="K2605" authorId="0" shapeId="0" xr:uid="{35F1DDD7-3A01-4B86-97B3-6D3247222FA2}">
      <text>
        <r>
          <rPr>
            <sz val="10"/>
            <rFont val="Tahoma"/>
            <family val="2"/>
          </rPr>
          <t>Y09022021-10</t>
        </r>
      </text>
    </comment>
    <comment ref="X2606" authorId="0" shapeId="0" xr:uid="{6169941E-B124-4111-B89E-42FAE0171818}">
      <text>
        <r>
          <rPr>
            <sz val="10"/>
            <rFont val="Tahoma"/>
            <family val="2"/>
          </rPr>
          <t>Total Dox Acceptance Amt - Total Paid Amt</t>
        </r>
      </text>
    </comment>
    <comment ref="K2607" authorId="0" shapeId="0" xr:uid="{A9239446-2D74-4F99-AFDA-53C9F4ED50A7}">
      <text>
        <r>
          <rPr>
            <sz val="10"/>
            <rFont val="Tahoma"/>
            <family val="2"/>
          </rPr>
          <t>Y10262021-50</t>
        </r>
      </text>
    </comment>
    <comment ref="X2608" authorId="0" shapeId="0" xr:uid="{D910E01A-CF7F-4CC1-AD12-B057029D56FF}">
      <text>
        <r>
          <rPr>
            <sz val="10"/>
            <rFont val="Tahoma"/>
            <family val="2"/>
          </rPr>
          <t>Total Dox Acceptance Amt - Total Paid Amt</t>
        </r>
      </text>
    </comment>
    <comment ref="K2609" authorId="0" shapeId="0" xr:uid="{03F28667-D776-401D-AB42-43624520A511}">
      <text>
        <r>
          <rPr>
            <sz val="10"/>
            <rFont val="Tahoma"/>
            <family val="2"/>
          </rPr>
          <t>Y11282021-78</t>
        </r>
      </text>
    </comment>
    <comment ref="X2610" authorId="0" shapeId="0" xr:uid="{05BBB520-84EE-4101-9C5E-97B707E7AE7F}">
      <text>
        <r>
          <rPr>
            <sz val="10"/>
            <rFont val="Tahoma"/>
            <family val="2"/>
          </rPr>
          <t>Total Dox Acceptance Amt - Total Paid Amt</t>
        </r>
      </text>
    </comment>
    <comment ref="K2611" authorId="0" shapeId="0" xr:uid="{F182D26F-3D70-43AA-BE06-783918EECBA1}">
      <text>
        <r>
          <rPr>
            <sz val="10"/>
            <rFont val="Tahoma"/>
            <family val="2"/>
          </rPr>
          <t>Y11282021-77</t>
        </r>
      </text>
    </comment>
    <comment ref="X2612" authorId="0" shapeId="0" xr:uid="{14001A43-88F1-4803-8DC9-A10D423C86E7}">
      <text>
        <r>
          <rPr>
            <sz val="10"/>
            <rFont val="Tahoma"/>
            <family val="2"/>
          </rPr>
          <t>Total Dox Acceptance Amt - Total Paid Amt</t>
        </r>
      </text>
    </comment>
    <comment ref="K2613" authorId="0" shapeId="0" xr:uid="{D5ACB81D-0342-4111-B86E-E956BCAF5DD7}">
      <text>
        <r>
          <rPr>
            <sz val="10"/>
            <rFont val="Tahoma"/>
            <family val="2"/>
          </rPr>
          <t>Y12012021-100</t>
        </r>
      </text>
    </comment>
    <comment ref="X2614" authorId="0" shapeId="0" xr:uid="{4C4DAC5F-EB00-4163-9F40-33EBED66940E}">
      <text>
        <r>
          <rPr>
            <sz val="10"/>
            <rFont val="Tahoma"/>
            <family val="2"/>
          </rPr>
          <t>Total Dox Acceptance Amt - Total Paid Amt</t>
        </r>
      </text>
    </comment>
    <comment ref="K2615" authorId="0" shapeId="0" xr:uid="{D2084F15-A5A6-41D2-AF1E-FC8339797742}">
      <text>
        <r>
          <rPr>
            <sz val="10"/>
            <rFont val="Tahoma"/>
            <family val="2"/>
          </rPr>
          <t>Y01262022-5</t>
        </r>
      </text>
    </comment>
    <comment ref="X2616" authorId="0" shapeId="0" xr:uid="{E4A20DB3-F1BD-4843-A921-9311FFAFF926}">
      <text>
        <r>
          <rPr>
            <sz val="10"/>
            <rFont val="Tahoma"/>
            <family val="2"/>
          </rPr>
          <t>Total Dox Acceptance Amt - Total Paid Amt</t>
        </r>
      </text>
    </comment>
    <comment ref="K2617" authorId="0" shapeId="0" xr:uid="{8CF514B6-48FB-445B-85CB-8A2019DEB44F}">
      <text>
        <r>
          <rPr>
            <sz val="10"/>
            <rFont val="Tahoma"/>
            <family val="2"/>
          </rPr>
          <t>Y03032022-24</t>
        </r>
      </text>
    </comment>
    <comment ref="X2618" authorId="0" shapeId="0" xr:uid="{8B80438C-4446-4C25-9551-4E3A62365393}">
      <text>
        <r>
          <rPr>
            <sz val="10"/>
            <rFont val="Tahoma"/>
            <family val="2"/>
          </rPr>
          <t>Total Dox Acceptance Amt - Total Paid Amt</t>
        </r>
      </text>
    </comment>
    <comment ref="K2619" authorId="0" shapeId="0" xr:uid="{45240513-98C0-47A8-85F9-22BF4D7398CB}">
      <text>
        <r>
          <rPr>
            <sz val="10"/>
            <rFont val="Tahoma"/>
            <family val="2"/>
          </rPr>
          <t>Y04122022-25</t>
        </r>
      </text>
    </comment>
    <comment ref="X2620" authorId="0" shapeId="0" xr:uid="{2C609C4F-1B42-434F-9B21-03A5D3A294C6}">
      <text>
        <r>
          <rPr>
            <sz val="10"/>
            <rFont val="Tahoma"/>
            <family val="2"/>
          </rPr>
          <t>Total Dox Acceptance Amt - Total Paid Amt</t>
        </r>
      </text>
    </comment>
    <comment ref="K2621" authorId="0" shapeId="0" xr:uid="{0FF4FD0A-8878-4DC9-AB33-A0676DC93485}">
      <text>
        <r>
          <rPr>
            <sz val="10"/>
            <rFont val="Tahoma"/>
            <family val="2"/>
          </rPr>
          <t>Y04122022-3</t>
        </r>
      </text>
    </comment>
    <comment ref="X2622" authorId="0" shapeId="0" xr:uid="{4AD4C30A-676A-44CD-A149-9E08A61D3A09}">
      <text>
        <r>
          <rPr>
            <sz val="10"/>
            <rFont val="Tahoma"/>
            <family val="2"/>
          </rPr>
          <t>Total Dox Acceptance Amt - Total Paid Amt</t>
        </r>
      </text>
    </comment>
    <comment ref="K2623" authorId="0" shapeId="0" xr:uid="{9AD7D810-C3E9-488C-800E-E84CB35AA024}">
      <text>
        <r>
          <rPr>
            <sz val="10"/>
            <rFont val="Tahoma"/>
            <family val="2"/>
          </rPr>
          <t>Y04122022-5</t>
        </r>
      </text>
    </comment>
    <comment ref="X2624" authorId="0" shapeId="0" xr:uid="{0EEA53D4-4608-4DD9-A206-D5E7885D4F15}">
      <text>
        <r>
          <rPr>
            <sz val="10"/>
            <rFont val="Tahoma"/>
            <family val="2"/>
          </rPr>
          <t>Total Dox Acceptance Amt - Total Paid Amt</t>
        </r>
      </text>
    </comment>
    <comment ref="K2625" authorId="0" shapeId="0" xr:uid="{8BFA2A79-6F42-4E9C-AD70-733E66346B65}">
      <text>
        <r>
          <rPr>
            <sz val="10"/>
            <rFont val="Tahoma"/>
            <family val="2"/>
          </rPr>
          <t>Y04112022-222</t>
        </r>
      </text>
    </comment>
    <comment ref="K2626" authorId="0" shapeId="0" xr:uid="{8BFE82A0-2CC1-4148-9917-307E931CBFA8}">
      <text>
        <r>
          <rPr>
            <sz val="10"/>
            <rFont val="Tahoma"/>
            <family val="2"/>
          </rPr>
          <t>Y04112022-223</t>
        </r>
      </text>
    </comment>
    <comment ref="K2627" authorId="0" shapeId="0" xr:uid="{08A4FC52-C140-46D2-886D-3A75281698F0}">
      <text>
        <r>
          <rPr>
            <sz val="10"/>
            <rFont val="Tahoma"/>
            <family val="2"/>
          </rPr>
          <t>Y07042022-21</t>
        </r>
      </text>
    </comment>
    <comment ref="K2628" authorId="0" shapeId="0" xr:uid="{38E58949-C5C8-44B2-B475-903A97CE7E8E}">
      <text>
        <r>
          <rPr>
            <sz val="10"/>
            <rFont val="Tahoma"/>
            <family val="2"/>
          </rPr>
          <t>Y07192022-89</t>
        </r>
      </text>
    </comment>
    <comment ref="X2629" authorId="0" shapeId="0" xr:uid="{2AEA173B-FC1D-4FC9-804E-8EC675B721BB}">
      <text>
        <r>
          <rPr>
            <sz val="10"/>
            <rFont val="Tahoma"/>
            <family val="2"/>
          </rPr>
          <t>Total Dox Acceptance Amt - Total Paid Amt</t>
        </r>
      </text>
    </comment>
    <comment ref="K2630" authorId="0" shapeId="0" xr:uid="{C7CE9FB8-DE07-44FE-B332-02145450EE51}">
      <text>
        <r>
          <rPr>
            <sz val="10"/>
            <rFont val="Tahoma"/>
            <family val="2"/>
          </rPr>
          <t>Y05152022-99</t>
        </r>
      </text>
    </comment>
    <comment ref="X2631" authorId="0" shapeId="0" xr:uid="{F183DF28-5AFA-40C4-AB92-C30B65851797}">
      <text>
        <r>
          <rPr>
            <sz val="10"/>
            <rFont val="Tahoma"/>
            <family val="2"/>
          </rPr>
          <t>Total Dox Acceptance Amt - Total Paid Amt</t>
        </r>
      </text>
    </comment>
    <comment ref="K2632" authorId="0" shapeId="0" xr:uid="{05896856-2476-4316-9C0D-1174924C1605}">
      <text>
        <r>
          <rPr>
            <sz val="10"/>
            <rFont val="Tahoma"/>
            <family val="2"/>
          </rPr>
          <t>Y07202022-21</t>
        </r>
      </text>
    </comment>
    <comment ref="X2633" authorId="0" shapeId="0" xr:uid="{DB33AF8A-7270-4146-9E11-C3219A652B74}">
      <text>
        <r>
          <rPr>
            <sz val="10"/>
            <rFont val="Tahoma"/>
            <family val="2"/>
          </rPr>
          <t>Total Dox Acceptance Amt - Total Paid Amt</t>
        </r>
      </text>
    </comment>
    <comment ref="K2634" authorId="0" shapeId="0" xr:uid="{EE873DFD-D692-45EA-8A4B-E06B3971AD92}">
      <text>
        <r>
          <rPr>
            <sz val="10"/>
            <rFont val="Tahoma"/>
            <family val="2"/>
          </rPr>
          <t>Y06152022-62</t>
        </r>
      </text>
    </comment>
    <comment ref="X2635" authorId="0" shapeId="0" xr:uid="{3B11494A-E11B-4CB8-8ECD-1AADCA59B95D}">
      <text>
        <r>
          <rPr>
            <sz val="10"/>
            <rFont val="Tahoma"/>
            <family val="2"/>
          </rPr>
          <t>Total Dox Acceptance Amt - Total Paid Amt</t>
        </r>
      </text>
    </comment>
    <comment ref="K2636" authorId="0" shapeId="0" xr:uid="{1DB48A3F-7698-4872-BA62-35536999359E}">
      <text>
        <r>
          <rPr>
            <sz val="10"/>
            <rFont val="Tahoma"/>
            <family val="2"/>
          </rPr>
          <t>Y08092022-77</t>
        </r>
      </text>
    </comment>
    <comment ref="X2637" authorId="0" shapeId="0" xr:uid="{4AE77607-17D6-442C-93EC-4EE14C8CA519}">
      <text>
        <r>
          <rPr>
            <sz val="10"/>
            <rFont val="Tahoma"/>
            <family val="2"/>
          </rPr>
          <t>Total Dox Acceptance Amt - Total Paid Amt</t>
        </r>
      </text>
    </comment>
    <comment ref="K2638" authorId="0" shapeId="0" xr:uid="{D1AD1637-22FE-4E48-995C-A6AE8DFC1E30}">
      <text>
        <r>
          <rPr>
            <sz val="10"/>
            <rFont val="Tahoma"/>
            <family val="2"/>
          </rPr>
          <t>Y09132022-146</t>
        </r>
      </text>
    </comment>
    <comment ref="X2639" authorId="0" shapeId="0" xr:uid="{BBC1C426-3220-405D-A6F4-BDB246F18C84}">
      <text>
        <r>
          <rPr>
            <sz val="10"/>
            <rFont val="Tahoma"/>
            <family val="2"/>
          </rPr>
          <t>Total Dox Acceptance Amt - Total Paid Amt</t>
        </r>
      </text>
    </comment>
    <comment ref="K2640" authorId="0" shapeId="0" xr:uid="{B99CA17F-99CA-4E52-9317-21DE36A43D4A}">
      <text/>
    </comment>
    <comment ref="X2641" authorId="0" shapeId="0" xr:uid="{908A63C2-05A1-4C39-A6F4-821078F5075B}">
      <text>
        <r>
          <rPr>
            <sz val="10"/>
            <rFont val="Tahoma"/>
            <family val="2"/>
          </rPr>
          <t>Total Dox Acceptance Amt - Total Paid Amt</t>
        </r>
      </text>
    </comment>
    <comment ref="K2642" authorId="0" shapeId="0" xr:uid="{EC11150F-9B6B-401E-BA69-A5B15C6B2BAF}">
      <text/>
    </comment>
    <comment ref="X2643" authorId="0" shapeId="0" xr:uid="{A04BE0F9-40DA-46EB-9F5C-B0B11137CFE7}">
      <text>
        <r>
          <rPr>
            <sz val="10"/>
            <rFont val="Tahoma"/>
            <family val="2"/>
          </rPr>
          <t>Total Dox Acceptance Amt - Total Paid Amt</t>
        </r>
      </text>
    </comment>
    <comment ref="K2644" authorId="0" shapeId="0" xr:uid="{5AFA0518-285F-4E30-B70C-0D24DC1C7229}">
      <text/>
    </comment>
    <comment ref="X2645" authorId="0" shapeId="0" xr:uid="{D8D9437D-4125-4FB1-8DD3-BACBFA2569D2}">
      <text>
        <r>
          <rPr>
            <sz val="10"/>
            <rFont val="Tahoma"/>
            <family val="2"/>
          </rPr>
          <t>Total Dox Acceptance Amt - Total Paid Amt</t>
        </r>
      </text>
    </comment>
    <comment ref="X2647" authorId="0" shapeId="0" xr:uid="{F46CF20D-2DEC-40F8-9E89-4AFB7B27BD40}">
      <text>
        <r>
          <rPr>
            <sz val="10"/>
            <rFont val="Tahoma"/>
            <family val="2"/>
          </rPr>
          <t>Total Dox Acceptance Amt - Total Paid Amt</t>
        </r>
      </text>
    </comment>
    <comment ref="X2649" authorId="0" shapeId="0" xr:uid="{38F01BAE-2AFC-4E9C-ADD1-59705E13D9A0}">
      <text>
        <r>
          <rPr>
            <sz val="10"/>
            <rFont val="Tahoma"/>
            <family val="2"/>
          </rPr>
          <t>Total Dox Acceptance Amt - Total Paid Amt</t>
        </r>
      </text>
    </comment>
    <comment ref="K2650" authorId="0" shapeId="0" xr:uid="{6EC8F8C8-88EC-4508-B03B-7FEE20054793}">
      <text>
        <r>
          <rPr>
            <sz val="10"/>
            <rFont val="Tahoma"/>
            <family val="2"/>
          </rPr>
          <t>Y02272022-65</t>
        </r>
      </text>
    </comment>
    <comment ref="X2651" authorId="0" shapeId="0" xr:uid="{097D1530-15DF-47A1-84BA-185E52AD9D3D}">
      <text>
        <r>
          <rPr>
            <sz val="10"/>
            <rFont val="Tahoma"/>
            <family val="2"/>
          </rPr>
          <t>Total Dox Acceptance Amt - Total Paid Amt</t>
        </r>
      </text>
    </comment>
    <comment ref="K2652" authorId="0" shapeId="0" xr:uid="{D83C4EAC-0E22-4E05-8788-5019BD7C1115}">
      <text>
        <r>
          <rPr>
            <sz val="10"/>
            <rFont val="Tahoma"/>
            <family val="2"/>
          </rPr>
          <t>Y02272022-55</t>
        </r>
      </text>
    </comment>
    <comment ref="X2653" authorId="0" shapeId="0" xr:uid="{46246AF9-4677-44EB-916A-396187CE70F2}">
      <text>
        <r>
          <rPr>
            <sz val="10"/>
            <rFont val="Tahoma"/>
            <family val="2"/>
          </rPr>
          <t>Total Dox Acceptance Amt - Total Paid Amt</t>
        </r>
      </text>
    </comment>
    <comment ref="K2654" authorId="0" shapeId="0" xr:uid="{46CFA657-A354-430A-BFCD-FB3FA4EEAAB9}">
      <text>
        <r>
          <rPr>
            <sz val="10"/>
            <rFont val="Tahoma"/>
            <family val="2"/>
          </rPr>
          <t>Y04122022-32</t>
        </r>
      </text>
    </comment>
    <comment ref="K2655" authorId="0" shapeId="0" xr:uid="{3788EBB9-16AD-4E21-B8AE-310F3904003A}">
      <text>
        <r>
          <rPr>
            <sz val="10"/>
            <rFont val="Tahoma"/>
            <family val="2"/>
          </rPr>
          <t>Y04122022-33</t>
        </r>
      </text>
    </comment>
    <comment ref="K2656" authorId="0" shapeId="0" xr:uid="{3D57D127-1E7A-4375-AF01-B9E185FE7085}">
      <text>
        <r>
          <rPr>
            <sz val="10"/>
            <rFont val="Tahoma"/>
            <family val="2"/>
          </rPr>
          <t>Y04122022-35</t>
        </r>
      </text>
    </comment>
    <comment ref="K2657" authorId="0" shapeId="0" xr:uid="{F5076D6E-84B3-4EB4-B13F-9EDFA0DCF81E}">
      <text>
        <r>
          <rPr>
            <sz val="10"/>
            <rFont val="Tahoma"/>
            <family val="2"/>
          </rPr>
          <t>Y04122022-43</t>
        </r>
      </text>
    </comment>
    <comment ref="X2658" authorId="0" shapeId="0" xr:uid="{011265F8-57A4-4014-A9CC-2377135BFBC7}">
      <text>
        <r>
          <rPr>
            <sz val="10"/>
            <rFont val="Tahoma"/>
            <family val="2"/>
          </rPr>
          <t>Total Dox Acceptance Amt - Total Paid Amt</t>
        </r>
      </text>
    </comment>
    <comment ref="K2659" authorId="0" shapeId="0" xr:uid="{BC91E4C7-7B38-46B8-8B4E-D733E7E3C873}">
      <text>
        <r>
          <rPr>
            <sz val="10"/>
            <rFont val="Tahoma"/>
            <family val="2"/>
          </rPr>
          <t>Y04122022-34</t>
        </r>
      </text>
    </comment>
    <comment ref="K2660" authorId="0" shapeId="0" xr:uid="{003B5CAF-46A4-414D-A3C4-FF4A0CF9B841}">
      <text>
        <r>
          <rPr>
            <sz val="10"/>
            <rFont val="Tahoma"/>
            <family val="2"/>
          </rPr>
          <t>Y04122022-36</t>
        </r>
      </text>
    </comment>
    <comment ref="K2661" authorId="0" shapeId="0" xr:uid="{1E6DBDAF-F04F-4DBF-9D12-C599A79232EF}">
      <text>
        <r>
          <rPr>
            <sz val="10"/>
            <rFont val="Tahoma"/>
            <family val="2"/>
          </rPr>
          <t>Y04122022-39</t>
        </r>
      </text>
    </comment>
    <comment ref="X2662" authorId="0" shapeId="0" xr:uid="{E26A0EC0-1093-4981-9DD9-AE7CBA8F7582}">
      <text>
        <r>
          <rPr>
            <sz val="10"/>
            <rFont val="Tahoma"/>
            <family val="2"/>
          </rPr>
          <t>Total Dox Acceptance Amt - Total Paid Amt</t>
        </r>
      </text>
    </comment>
    <comment ref="K2663" authorId="0" shapeId="0" xr:uid="{BC10C767-6C9B-4528-99BD-514E0A3D9640}">
      <text>
        <r>
          <rPr>
            <sz val="10"/>
            <rFont val="Tahoma"/>
            <family val="2"/>
          </rPr>
          <t>Y04122022-42</t>
        </r>
      </text>
    </comment>
    <comment ref="K2664" authorId="0" shapeId="0" xr:uid="{DAAD567F-ADF4-4887-AD5F-CDBEE8A6ED8D}">
      <text>
        <r>
          <rPr>
            <sz val="10"/>
            <rFont val="Tahoma"/>
            <family val="2"/>
          </rPr>
          <t>Y04122022-52</t>
        </r>
      </text>
    </comment>
    <comment ref="K2665" authorId="0" shapeId="0" xr:uid="{98325E7A-CA89-4995-B6C4-46FB8F636EF4}">
      <text>
        <r>
          <rPr>
            <sz val="10"/>
            <rFont val="Tahoma"/>
            <family val="2"/>
          </rPr>
          <t>Y05152022-81</t>
        </r>
      </text>
    </comment>
    <comment ref="X2666" authorId="0" shapeId="0" xr:uid="{5A74EBC7-2C7D-440E-B37C-BD544906DE23}">
      <text>
        <r>
          <rPr>
            <sz val="10"/>
            <rFont val="Tahoma"/>
            <family val="2"/>
          </rPr>
          <t>Total Dox Acceptance Amt - Total Paid Amt</t>
        </r>
      </text>
    </comment>
    <comment ref="K2667" authorId="0" shapeId="0" xr:uid="{9409BEFD-68F4-4D07-A600-1A72AB8A0596}">
      <text>
        <r>
          <rPr>
            <sz val="10"/>
            <rFont val="Tahoma"/>
            <family val="2"/>
          </rPr>
          <t>Y04122022-37</t>
        </r>
      </text>
    </comment>
    <comment ref="K2668" authorId="0" shapeId="0" xr:uid="{573E03FB-A9A2-4DCD-938B-05B0C4AF2AFB}">
      <text>
        <r>
          <rPr>
            <sz val="10"/>
            <rFont val="Tahoma"/>
            <family val="2"/>
          </rPr>
          <t>Y04122022-46</t>
        </r>
      </text>
    </comment>
    <comment ref="K2669" authorId="0" shapeId="0" xr:uid="{505BCD0E-3C2E-4513-9B2C-3FA627E6FE90}">
      <text>
        <r>
          <rPr>
            <sz val="10"/>
            <rFont val="Tahoma"/>
            <family val="2"/>
          </rPr>
          <t>Y04122022-51</t>
        </r>
      </text>
    </comment>
    <comment ref="X2670" authorId="0" shapeId="0" xr:uid="{DC9D625C-C414-4804-A41D-1B5CE2BF70B5}">
      <text>
        <r>
          <rPr>
            <sz val="10"/>
            <rFont val="Tahoma"/>
            <family val="2"/>
          </rPr>
          <t>Total Dox Acceptance Amt - Total Paid Amt</t>
        </r>
      </text>
    </comment>
    <comment ref="K2671" authorId="0" shapeId="0" xr:uid="{95D225AA-C0D0-4BDC-A750-14DF7A764847}">
      <text>
        <r>
          <rPr>
            <sz val="10"/>
            <rFont val="Tahoma"/>
            <family val="2"/>
          </rPr>
          <t>Y05102022-78</t>
        </r>
      </text>
    </comment>
    <comment ref="K2672" authorId="0" shapeId="0" xr:uid="{421805C6-F66A-477C-A43E-76B9767FBB6D}">
      <text>
        <r>
          <rPr>
            <sz val="10"/>
            <rFont val="Tahoma"/>
            <family val="2"/>
          </rPr>
          <t>Y04122022-44</t>
        </r>
      </text>
    </comment>
    <comment ref="K2673" authorId="0" shapeId="0" xr:uid="{16666EF8-3C58-4286-BE3F-3D0B49BEFF2C}">
      <text>
        <r>
          <rPr>
            <sz val="10"/>
            <rFont val="Tahoma"/>
            <family val="2"/>
          </rPr>
          <t>Y04122022-50</t>
        </r>
      </text>
    </comment>
    <comment ref="X2674" authorId="0" shapeId="0" xr:uid="{3A857E69-3C80-47E8-BE8C-A83F792CC8ED}">
      <text>
        <r>
          <rPr>
            <sz val="10"/>
            <rFont val="Tahoma"/>
            <family val="2"/>
          </rPr>
          <t>Total Dox Acceptance Amt - Total Paid Amt</t>
        </r>
      </text>
    </comment>
    <comment ref="K2675" authorId="0" shapeId="0" xr:uid="{BDB8F33A-18B4-4BF7-AA99-3DD30B36D974}">
      <text>
        <r>
          <rPr>
            <sz val="10"/>
            <rFont val="Tahoma"/>
            <family val="2"/>
          </rPr>
          <t>Y04122022-41</t>
        </r>
      </text>
    </comment>
    <comment ref="X2676" authorId="0" shapeId="0" xr:uid="{6A6AD3F8-8E8C-4217-B1AA-CDC2B0A9180F}">
      <text>
        <r>
          <rPr>
            <sz val="10"/>
            <rFont val="Tahoma"/>
            <family val="2"/>
          </rPr>
          <t>Total Dox Acceptance Amt - Total Paid Amt</t>
        </r>
      </text>
    </comment>
    <comment ref="K2677" authorId="0" shapeId="0" xr:uid="{FE113097-2C16-4509-970B-D7E11C3D5E2C}">
      <text>
        <r>
          <rPr>
            <sz val="10"/>
            <rFont val="Tahoma"/>
            <family val="2"/>
          </rPr>
          <t>Y04122022-47</t>
        </r>
      </text>
    </comment>
    <comment ref="X2678" authorId="0" shapeId="0" xr:uid="{DCA74F54-C5EA-494D-9934-4BD2B1C3959A}">
      <text>
        <r>
          <rPr>
            <sz val="10"/>
            <rFont val="Tahoma"/>
            <family val="2"/>
          </rPr>
          <t>Total Dox Acceptance Amt - Total Paid Amt</t>
        </r>
      </text>
    </comment>
    <comment ref="K2679" authorId="0" shapeId="0" xr:uid="{38EEAB28-8616-4059-A128-ECB79D864F1A}">
      <text>
        <r>
          <rPr>
            <sz val="10"/>
            <rFont val="Tahoma"/>
            <family val="2"/>
          </rPr>
          <t>Y06152022-40</t>
        </r>
      </text>
    </comment>
    <comment ref="X2680" authorId="0" shapeId="0" xr:uid="{18CEB2FF-1A71-4519-AA93-C36164CD7DD1}">
      <text>
        <r>
          <rPr>
            <sz val="10"/>
            <rFont val="Tahoma"/>
            <family val="2"/>
          </rPr>
          <t>Total Dox Acceptance Amt - Total Paid Amt</t>
        </r>
      </text>
    </comment>
    <comment ref="K2681" authorId="0" shapeId="0" xr:uid="{D4F68246-8E88-4D4F-825B-0167AE54A7C0}">
      <text>
        <r>
          <rPr>
            <sz val="10"/>
            <rFont val="Tahoma"/>
            <family val="2"/>
          </rPr>
          <t>Y04122022-49</t>
        </r>
      </text>
    </comment>
    <comment ref="K2682" authorId="0" shapeId="0" xr:uid="{5410275E-2AED-4A9F-90D5-EE51CBD28B88}">
      <text>
        <r>
          <rPr>
            <sz val="10"/>
            <rFont val="Tahoma"/>
            <family val="2"/>
          </rPr>
          <t>Y05152022-41</t>
        </r>
      </text>
    </comment>
    <comment ref="K2683" authorId="0" shapeId="0" xr:uid="{0C84CC2D-9118-421F-889F-6714339A7A8D}">
      <text>
        <r>
          <rPr>
            <sz val="10"/>
            <rFont val="Tahoma"/>
            <family val="2"/>
          </rPr>
          <t>Y07032022-6</t>
        </r>
      </text>
    </comment>
    <comment ref="K2684" authorId="0" shapeId="0" xr:uid="{CCD1BEBC-CCDD-4C9A-B39C-6CD4E0719CA6}">
      <text>
        <r>
          <rPr>
            <sz val="10"/>
            <rFont val="Tahoma"/>
            <family val="2"/>
          </rPr>
          <t>Y06152022-25</t>
        </r>
      </text>
    </comment>
    <comment ref="K2685" authorId="0" shapeId="0" xr:uid="{C38FA097-2410-475B-81A3-3CB30F5D1F80}">
      <text>
        <r>
          <rPr>
            <sz val="10"/>
            <rFont val="Tahoma"/>
            <family val="2"/>
          </rPr>
          <t>Y06152022-23</t>
        </r>
      </text>
    </comment>
    <comment ref="X2686" authorId="0" shapeId="0" xr:uid="{6797AC7B-EF23-4B92-8089-286EFBB03044}">
      <text>
        <r>
          <rPr>
            <sz val="10"/>
            <rFont val="Tahoma"/>
            <family val="2"/>
          </rPr>
          <t>Total Dox Acceptance Amt - Total Paid Amt</t>
        </r>
      </text>
    </comment>
    <comment ref="K2687" authorId="0" shapeId="0" xr:uid="{54ECC802-15BD-4E60-B2E8-A088086AC77F}">
      <text>
        <r>
          <rPr>
            <sz val="10"/>
            <rFont val="Tahoma"/>
            <family val="2"/>
          </rPr>
          <t>Y04122022-53</t>
        </r>
      </text>
    </comment>
    <comment ref="K2688" authorId="0" shapeId="0" xr:uid="{56287E1C-E159-4EC5-87DF-9A7E6D6632A0}">
      <text>
        <r>
          <rPr>
            <sz val="10"/>
            <rFont val="Tahoma"/>
            <family val="2"/>
          </rPr>
          <t>Y05152022-42</t>
        </r>
      </text>
    </comment>
    <comment ref="X2689" authorId="0" shapeId="0" xr:uid="{F3E0FFDB-6C92-4D7B-8A0A-E42447CC4307}">
      <text>
        <r>
          <rPr>
            <sz val="10"/>
            <rFont val="Tahoma"/>
            <family val="2"/>
          </rPr>
          <t>Total Dox Acceptance Amt - Total Paid Amt</t>
        </r>
      </text>
    </comment>
    <comment ref="K2690" authorId="0" shapeId="0" xr:uid="{F5B38278-A01F-4E98-AA68-E121D091A0EE}">
      <text>
        <r>
          <rPr>
            <sz val="10"/>
            <rFont val="Tahoma"/>
            <family val="2"/>
          </rPr>
          <t>Y05152022-38</t>
        </r>
      </text>
    </comment>
    <comment ref="K2691" authorId="0" shapeId="0" xr:uid="{B249BA86-230E-48E5-BCA0-78369575DE51}">
      <text>
        <r>
          <rPr>
            <sz val="10"/>
            <rFont val="Tahoma"/>
            <family val="2"/>
          </rPr>
          <t>Y05152022-45</t>
        </r>
      </text>
    </comment>
    <comment ref="X2692" authorId="0" shapeId="0" xr:uid="{ED368992-6CF7-4BED-BA58-7AB2E012EF2E}">
      <text>
        <r>
          <rPr>
            <sz val="10"/>
            <rFont val="Tahoma"/>
            <family val="2"/>
          </rPr>
          <t>Total Dox Acceptance Amt - Total Paid Amt</t>
        </r>
      </text>
    </comment>
    <comment ref="K2693" authorId="0" shapeId="0" xr:uid="{54F79379-8AB1-48D2-BA94-F64528B02FB0}">
      <text>
        <r>
          <rPr>
            <sz val="10"/>
            <rFont val="Tahoma"/>
            <family val="2"/>
          </rPr>
          <t>Y05152022-52</t>
        </r>
      </text>
    </comment>
    <comment ref="K2694" authorId="0" shapeId="0" xr:uid="{9A25EFCB-09B8-4F15-BCED-1834DB307042}">
      <text>
        <r>
          <rPr>
            <sz val="10"/>
            <rFont val="Tahoma"/>
            <family val="2"/>
          </rPr>
          <t>Y05152022-82</t>
        </r>
      </text>
    </comment>
    <comment ref="K2695" authorId="0" shapeId="0" xr:uid="{F1FFC004-07F5-4A2A-8320-82A4E8302608}">
      <text>
        <r>
          <rPr>
            <sz val="10"/>
            <rFont val="Tahoma"/>
            <family val="2"/>
          </rPr>
          <t>Y05152022-93</t>
        </r>
      </text>
    </comment>
    <comment ref="K2696" authorId="0" shapeId="0" xr:uid="{CA0B5B67-1729-48EC-A93A-E1A53068629F}">
      <text>
        <r>
          <rPr>
            <sz val="10"/>
            <rFont val="Tahoma"/>
            <family val="2"/>
          </rPr>
          <t>Y06152022-55</t>
        </r>
      </text>
    </comment>
    <comment ref="X2697" authorId="0" shapeId="0" xr:uid="{C838FDF5-7E6E-4955-A766-E1C7DFF30B59}">
      <text>
        <r>
          <rPr>
            <sz val="10"/>
            <rFont val="Tahoma"/>
            <family val="2"/>
          </rPr>
          <t>Total Dox Acceptance Amt - Total Paid Amt</t>
        </r>
      </text>
    </comment>
    <comment ref="K2698" authorId="0" shapeId="0" xr:uid="{431E3E8D-8A98-4799-9EE0-965619A09954}">
      <text>
        <r>
          <rPr>
            <sz val="10"/>
            <rFont val="Tahoma"/>
            <family val="2"/>
          </rPr>
          <t>Y05152022-97</t>
        </r>
      </text>
    </comment>
    <comment ref="X2699" authorId="0" shapeId="0" xr:uid="{F3093ED4-0CFB-4273-8A28-2797EB6B1ED8}">
      <text>
        <r>
          <rPr>
            <sz val="10"/>
            <rFont val="Tahoma"/>
            <family val="2"/>
          </rPr>
          <t>Total Dox Acceptance Amt - Total Paid Amt</t>
        </r>
      </text>
    </comment>
    <comment ref="K2700" authorId="0" shapeId="0" xr:uid="{017AC7EC-EF4E-495D-9E36-EED17509D716}">
      <text>
        <r>
          <rPr>
            <sz val="10"/>
            <rFont val="Tahoma"/>
            <family val="2"/>
          </rPr>
          <t>Y06152022-24</t>
        </r>
      </text>
    </comment>
    <comment ref="X2701" authorId="0" shapeId="0" xr:uid="{5EF3AE21-926C-4346-86CD-4A938C910FAC}">
      <text>
        <r>
          <rPr>
            <sz val="10"/>
            <rFont val="Tahoma"/>
            <family val="2"/>
          </rPr>
          <t>Total Dox Acceptance Amt - Total Paid Amt</t>
        </r>
      </text>
    </comment>
    <comment ref="K2702" authorId="0" shapeId="0" xr:uid="{C2EAB9DB-34BE-4DF5-A5A0-B4792589651B}">
      <text>
        <r>
          <rPr>
            <sz val="10"/>
            <rFont val="Tahoma"/>
            <family val="2"/>
          </rPr>
          <t>Y05152022-69</t>
        </r>
      </text>
    </comment>
    <comment ref="X2703" authorId="0" shapeId="0" xr:uid="{DB9498C7-2606-4F2E-A64F-CF0B039BAD7C}">
      <text>
        <r>
          <rPr>
            <sz val="10"/>
            <rFont val="Tahoma"/>
            <family val="2"/>
          </rPr>
          <t>Total Dox Acceptance Amt - Total Paid Amt</t>
        </r>
      </text>
    </comment>
    <comment ref="K2704" authorId="0" shapeId="0" xr:uid="{66E5D893-A3F9-4818-BFF5-D155127BED9F}">
      <text>
        <r>
          <rPr>
            <sz val="10"/>
            <rFont val="Tahoma"/>
            <family val="2"/>
          </rPr>
          <t>Y05152022-68</t>
        </r>
      </text>
    </comment>
    <comment ref="K2705" authorId="0" shapeId="0" xr:uid="{3A8AD2E2-33C7-4337-A8F4-A924364A5F70}">
      <text>
        <r>
          <rPr>
            <sz val="10"/>
            <rFont val="Tahoma"/>
            <family val="2"/>
          </rPr>
          <t>Y05152022-63</t>
        </r>
      </text>
    </comment>
    <comment ref="K2706" authorId="0" shapeId="0" xr:uid="{CA31E685-51E6-407D-8A17-7DEBA97AD72C}">
      <text>
        <r>
          <rPr>
            <sz val="10"/>
            <rFont val="Tahoma"/>
            <family val="2"/>
          </rPr>
          <t>Y05152022-94</t>
        </r>
      </text>
    </comment>
    <comment ref="X2707" authorId="0" shapeId="0" xr:uid="{2EFA90BE-192B-41C1-80C9-0DAB418436BD}">
      <text>
        <r>
          <rPr>
            <sz val="10"/>
            <rFont val="Tahoma"/>
            <family val="2"/>
          </rPr>
          <t>Total Dox Acceptance Amt - Total Paid Amt</t>
        </r>
      </text>
    </comment>
    <comment ref="K2708" authorId="0" shapeId="0" xr:uid="{5BD33EEB-9273-4148-B113-5EABF3A48932}">
      <text>
        <r>
          <rPr>
            <sz val="10"/>
            <rFont val="Tahoma"/>
            <family val="2"/>
          </rPr>
          <t>Y05152022-96</t>
        </r>
      </text>
    </comment>
    <comment ref="K2709" authorId="0" shapeId="0" xr:uid="{29403CEC-4D5E-4A47-A75C-824DDA89183B}">
      <text>
        <r>
          <rPr>
            <sz val="10"/>
            <rFont val="Tahoma"/>
            <family val="2"/>
          </rPr>
          <t>Y05152022-92</t>
        </r>
      </text>
    </comment>
    <comment ref="K2710" authorId="0" shapeId="0" xr:uid="{88117ED0-CD72-442B-B705-A9A3372A02FC}">
      <text>
        <r>
          <rPr>
            <sz val="10"/>
            <rFont val="Tahoma"/>
            <family val="2"/>
          </rPr>
          <t>Y05152022-102</t>
        </r>
      </text>
    </comment>
    <comment ref="X2711" authorId="0" shapeId="0" xr:uid="{5A4DF8DA-35B2-4C75-8D73-5E316A3EC362}">
      <text>
        <r>
          <rPr>
            <sz val="10"/>
            <rFont val="Tahoma"/>
            <family val="2"/>
          </rPr>
          <t>Total Dox Acceptance Amt - Total Paid Amt</t>
        </r>
      </text>
    </comment>
    <comment ref="K2712" authorId="0" shapeId="0" xr:uid="{7847B869-4689-4F25-9EF6-E0B551523B1D}">
      <text>
        <r>
          <rPr>
            <sz val="10"/>
            <rFont val="Tahoma"/>
            <family val="2"/>
          </rPr>
          <t>Y05152022-103</t>
        </r>
      </text>
    </comment>
    <comment ref="X2713" authorId="0" shapeId="0" xr:uid="{21D40EA3-FF26-44DD-B8A8-5AC65E1CB008}">
      <text>
        <r>
          <rPr>
            <sz val="10"/>
            <rFont val="Tahoma"/>
            <family val="2"/>
          </rPr>
          <t>Total Dox Acceptance Amt - Total Paid Amt</t>
        </r>
      </text>
    </comment>
    <comment ref="K2714" authorId="0" shapeId="0" xr:uid="{D711C927-9921-4903-ACC9-987AE230932D}">
      <text>
        <r>
          <rPr>
            <sz val="10"/>
            <rFont val="Tahoma"/>
            <family val="2"/>
          </rPr>
          <t>Y06152022-37</t>
        </r>
      </text>
    </comment>
    <comment ref="X2715" authorId="0" shapeId="0" xr:uid="{C836F961-258F-4919-9C18-D1EB50293676}">
      <text>
        <r>
          <rPr>
            <sz val="10"/>
            <rFont val="Tahoma"/>
            <family val="2"/>
          </rPr>
          <t>Total Dox Acceptance Amt - Total Paid Amt</t>
        </r>
      </text>
    </comment>
    <comment ref="K2716" authorId="0" shapeId="0" xr:uid="{26F324B9-0842-49B7-A8D4-1F22F5D0BF33}">
      <text>
        <r>
          <rPr>
            <sz val="10"/>
            <rFont val="Tahoma"/>
            <family val="2"/>
          </rPr>
          <t>Y06152022-36</t>
        </r>
      </text>
    </comment>
    <comment ref="X2717" authorId="0" shapeId="0" xr:uid="{2F41366B-402B-4904-BE0E-711B0DD4C5E8}">
      <text>
        <r>
          <rPr>
            <sz val="10"/>
            <rFont val="Tahoma"/>
            <family val="2"/>
          </rPr>
          <t>Total Dox Acceptance Amt - Total Paid Amt</t>
        </r>
      </text>
    </comment>
    <comment ref="K2718" authorId="0" shapeId="0" xr:uid="{533BDC34-AF92-4947-9B2F-7F487EB1C7E4}">
      <text>
        <r>
          <rPr>
            <sz val="10"/>
            <rFont val="Tahoma"/>
            <family val="2"/>
          </rPr>
          <t>Y06152022-52</t>
        </r>
      </text>
    </comment>
    <comment ref="K2719" authorId="0" shapeId="0" xr:uid="{779319DB-C1D2-484D-9B08-810B173C4C13}">
      <text>
        <r>
          <rPr>
            <sz val="10"/>
            <rFont val="Tahoma"/>
            <family val="2"/>
          </rPr>
          <t>Y06152022-101</t>
        </r>
      </text>
    </comment>
    <comment ref="X2720" authorId="0" shapeId="0" xr:uid="{88AD0C51-A9A5-450B-8F44-4CD92AAB38A7}">
      <text>
        <r>
          <rPr>
            <sz val="10"/>
            <rFont val="Tahoma"/>
            <family val="2"/>
          </rPr>
          <t>Total Dox Acceptance Amt - Total Paid Amt</t>
        </r>
      </text>
    </comment>
    <comment ref="K2721" authorId="0" shapeId="0" xr:uid="{B6903138-26E7-49D5-A537-3A387D58EFCA}">
      <text>
        <r>
          <rPr>
            <sz val="10"/>
            <rFont val="Tahoma"/>
            <family val="2"/>
          </rPr>
          <t>Y06152022-35</t>
        </r>
      </text>
    </comment>
    <comment ref="X2722" authorId="0" shapeId="0" xr:uid="{0F92D939-22CD-417C-BFAA-CF72F72794D7}">
      <text>
        <r>
          <rPr>
            <sz val="10"/>
            <rFont val="Tahoma"/>
            <family val="2"/>
          </rPr>
          <t>Total Dox Acceptance Amt - Total Paid Amt</t>
        </r>
      </text>
    </comment>
    <comment ref="K2723" authorId="0" shapeId="0" xr:uid="{81A90C65-C2A1-447C-B16D-EA181FB918F7}">
      <text>
        <r>
          <rPr>
            <sz val="10"/>
            <rFont val="Tahoma"/>
            <family val="2"/>
          </rPr>
          <t>Y06152022-54</t>
        </r>
      </text>
    </comment>
    <comment ref="K2724" authorId="0" shapeId="0" xr:uid="{19D1F277-0365-402D-B0D8-456BD8084462}">
      <text>
        <r>
          <rPr>
            <sz val="10"/>
            <rFont val="Tahoma"/>
            <family val="2"/>
          </rPr>
          <t>Y06152022-56</t>
        </r>
      </text>
    </comment>
    <comment ref="K2725" authorId="0" shapeId="0" xr:uid="{C964A91E-AF23-4827-A30A-103B25C918EA}">
      <text>
        <r>
          <rPr>
            <sz val="10"/>
            <rFont val="Tahoma"/>
            <family val="2"/>
          </rPr>
          <t>Y06152022-70</t>
        </r>
      </text>
    </comment>
    <comment ref="K2726" authorId="0" shapeId="0" xr:uid="{00051DDC-B6C1-4D4C-9055-8FC8F8751591}">
      <text>
        <r>
          <rPr>
            <sz val="10"/>
            <rFont val="Tahoma"/>
            <family val="2"/>
          </rPr>
          <t>Y06152022-82</t>
        </r>
      </text>
    </comment>
    <comment ref="X2727" authorId="0" shapeId="0" xr:uid="{9EFA3230-02AF-453B-A698-52B41183BE5A}">
      <text>
        <r>
          <rPr>
            <sz val="10"/>
            <rFont val="Tahoma"/>
            <family val="2"/>
          </rPr>
          <t>Total Dox Acceptance Amt - Total Paid Amt</t>
        </r>
      </text>
    </comment>
    <comment ref="K2728" authorId="0" shapeId="0" xr:uid="{16813F4F-A949-4D0F-B629-C5583CB1D924}">
      <text>
        <r>
          <rPr>
            <sz val="10"/>
            <rFont val="Tahoma"/>
            <family val="2"/>
          </rPr>
          <t>Y06152022-53</t>
        </r>
      </text>
    </comment>
    <comment ref="X2729" authorId="0" shapeId="0" xr:uid="{B10DB9F2-41F2-4BF4-8D7B-B40F997C8AC1}">
      <text>
        <r>
          <rPr>
            <sz val="10"/>
            <rFont val="Tahoma"/>
            <family val="2"/>
          </rPr>
          <t>Total Dox Acceptance Amt - Total Paid Amt</t>
        </r>
      </text>
    </comment>
    <comment ref="K2730" authorId="0" shapeId="0" xr:uid="{93C20701-DBAC-4AC8-8C6D-E7CD7FCE572B}">
      <text>
        <r>
          <rPr>
            <sz val="10"/>
            <rFont val="Tahoma"/>
            <family val="2"/>
          </rPr>
          <t>Y06152022-71</t>
        </r>
      </text>
    </comment>
    <comment ref="X2731" authorId="0" shapeId="0" xr:uid="{D6488897-1FC0-4568-A393-D751DF98905B}">
      <text>
        <r>
          <rPr>
            <sz val="10"/>
            <rFont val="Tahoma"/>
            <family val="2"/>
          </rPr>
          <t>Total Dox Acceptance Amt - Total Paid Amt</t>
        </r>
      </text>
    </comment>
    <comment ref="K2732" authorId="0" shapeId="0" xr:uid="{26CAF08D-8455-4E85-8690-BD851B545180}">
      <text>
        <r>
          <rPr>
            <sz val="10"/>
            <rFont val="Tahoma"/>
            <family val="2"/>
          </rPr>
          <t>Y06152022-81</t>
        </r>
      </text>
    </comment>
    <comment ref="K2733" authorId="0" shapeId="0" xr:uid="{CABBC450-2EE5-451A-882B-D5153A5819BB}">
      <text>
        <r>
          <rPr>
            <sz val="10"/>
            <rFont val="Tahoma"/>
            <family val="2"/>
          </rPr>
          <t>Y06152022-103</t>
        </r>
      </text>
    </comment>
    <comment ref="X2734" authorId="0" shapeId="0" xr:uid="{702CC507-4453-4F47-BA5E-543E54E655BD}">
      <text>
        <r>
          <rPr>
            <sz val="10"/>
            <rFont val="Tahoma"/>
            <family val="2"/>
          </rPr>
          <t>Total Dox Acceptance Amt - Total Paid Amt</t>
        </r>
      </text>
    </comment>
    <comment ref="K2735" authorId="0" shapeId="0" xr:uid="{FFB09839-ABBB-475B-8145-840E64228221}">
      <text>
        <r>
          <rPr>
            <sz val="10"/>
            <rFont val="Tahoma"/>
            <family val="2"/>
          </rPr>
          <t>Y06152022-102</t>
        </r>
      </text>
    </comment>
    <comment ref="K2736" authorId="0" shapeId="0" xr:uid="{CAE288CC-B37B-491B-B23B-451EF3BDD7E6}">
      <text>
        <r>
          <rPr>
            <sz val="10"/>
            <rFont val="Tahoma"/>
            <family val="2"/>
          </rPr>
          <t>Y06152022-111</t>
        </r>
      </text>
    </comment>
    <comment ref="X2737" authorId="0" shapeId="0" xr:uid="{CBD5822E-F422-4209-A12C-1672DF9E5A03}">
      <text>
        <r>
          <rPr>
            <sz val="10"/>
            <rFont val="Tahoma"/>
            <family val="2"/>
          </rPr>
          <t>Total Dox Acceptance Amt - Total Paid Amt</t>
        </r>
      </text>
    </comment>
    <comment ref="K2738" authorId="0" shapeId="0" xr:uid="{3430B215-C8F8-4005-800E-5750D21A9C82}">
      <text>
        <r>
          <rPr>
            <sz val="10"/>
            <rFont val="Tahoma"/>
            <family val="2"/>
          </rPr>
          <t>Y06152022-100</t>
        </r>
      </text>
    </comment>
    <comment ref="X2739" authorId="0" shapeId="0" xr:uid="{F560D5C5-5586-42C5-A70F-0BEAE70B20E0}">
      <text>
        <r>
          <rPr>
            <sz val="10"/>
            <rFont val="Tahoma"/>
            <family val="2"/>
          </rPr>
          <t>Total Dox Acceptance Amt - Total Paid Amt</t>
        </r>
      </text>
    </comment>
    <comment ref="K2740" authorId="0" shapeId="0" xr:uid="{9BA6570C-C67C-44FE-BAB7-F098FFE6E393}">
      <text>
        <r>
          <rPr>
            <sz val="10"/>
            <rFont val="Tahoma"/>
            <family val="2"/>
          </rPr>
          <t>Y06152022-112</t>
        </r>
      </text>
    </comment>
    <comment ref="X2741" authorId="0" shapeId="0" xr:uid="{E0B76291-B343-4ED4-BEF2-6249D51516DA}">
      <text>
        <r>
          <rPr>
            <sz val="10"/>
            <rFont val="Tahoma"/>
            <family val="2"/>
          </rPr>
          <t>Total Dox Acceptance Amt - Total Paid Amt</t>
        </r>
      </text>
    </comment>
    <comment ref="K2742" authorId="0" shapeId="0" xr:uid="{C0193D5F-B5C3-4261-822E-949C6F781E6B}">
      <text>
        <r>
          <rPr>
            <sz val="10"/>
            <rFont val="Tahoma"/>
            <family val="2"/>
          </rPr>
          <t>Y06152022-129</t>
        </r>
      </text>
    </comment>
    <comment ref="X2743" authorId="0" shapeId="0" xr:uid="{46206476-2EC6-4D3C-BEA3-2E541C2E8BB3}">
      <text>
        <r>
          <rPr>
            <sz val="10"/>
            <rFont val="Tahoma"/>
            <family val="2"/>
          </rPr>
          <t>Total Dox Acceptance Amt - Total Paid Amt</t>
        </r>
      </text>
    </comment>
    <comment ref="K2744" authorId="0" shapeId="0" xr:uid="{3F152680-4189-4B8A-B3F1-46FEEEE80E74}">
      <text>
        <r>
          <rPr>
            <sz val="10"/>
            <rFont val="Tahoma"/>
            <family val="2"/>
          </rPr>
          <t>Y07192022-84</t>
        </r>
      </text>
    </comment>
    <comment ref="X2745" authorId="0" shapeId="0" xr:uid="{FC775ED0-7732-412A-84BB-BB9B5884DCF6}">
      <text>
        <r>
          <rPr>
            <sz val="10"/>
            <rFont val="Tahoma"/>
            <family val="2"/>
          </rPr>
          <t>Total Dox Acceptance Amt - Total Paid Amt</t>
        </r>
      </text>
    </comment>
    <comment ref="K2746" authorId="0" shapeId="0" xr:uid="{E4B7A434-0674-478F-A7C4-1033080BB0C0}">
      <text>
        <r>
          <rPr>
            <sz val="10"/>
            <rFont val="Tahoma"/>
            <family val="2"/>
          </rPr>
          <t>Y06152022-109</t>
        </r>
      </text>
    </comment>
    <comment ref="X2747" authorId="0" shapeId="0" xr:uid="{5B55DB04-B883-4669-BF02-98DE4E61C6D6}">
      <text>
        <r>
          <rPr>
            <sz val="10"/>
            <rFont val="Tahoma"/>
            <family val="2"/>
          </rPr>
          <t>Total Dox Acceptance Amt - Total Paid Amt</t>
        </r>
      </text>
    </comment>
    <comment ref="K2748" authorId="0" shapeId="0" xr:uid="{28EC361E-34A3-4F6E-95F8-9E69D468D0C5}">
      <text>
        <r>
          <rPr>
            <sz val="10"/>
            <rFont val="Tahoma"/>
            <family val="2"/>
          </rPr>
          <t>Y06152022-108</t>
        </r>
      </text>
    </comment>
    <comment ref="X2749" authorId="0" shapeId="0" xr:uid="{5A28B86B-94A0-45D1-BBF8-1D8F1326D7E0}">
      <text>
        <r>
          <rPr>
            <sz val="10"/>
            <rFont val="Tahoma"/>
            <family val="2"/>
          </rPr>
          <t>Total Dox Acceptance Amt - Total Paid Amt</t>
        </r>
      </text>
    </comment>
    <comment ref="K2750" authorId="0" shapeId="0" xr:uid="{3E1B749F-027E-42DF-A49D-AE2DEC2DC91F}">
      <text>
        <r>
          <rPr>
            <sz val="10"/>
            <rFont val="Tahoma"/>
            <family val="2"/>
          </rPr>
          <t>Y06152022-110</t>
        </r>
      </text>
    </comment>
    <comment ref="X2751" authorId="0" shapeId="0" xr:uid="{F060F5D8-1007-452A-9770-329854030AA0}">
      <text>
        <r>
          <rPr>
            <sz val="10"/>
            <rFont val="Tahoma"/>
            <family val="2"/>
          </rPr>
          <t>Total Dox Acceptance Amt - Total Paid Amt</t>
        </r>
      </text>
    </comment>
    <comment ref="K2752" authorId="0" shapeId="0" xr:uid="{4F5A20A0-BE51-45DB-8E5D-402BD561F6C1}">
      <text>
        <r>
          <rPr>
            <sz val="10"/>
            <rFont val="Tahoma"/>
            <family val="2"/>
          </rPr>
          <t>Y07202022-16</t>
        </r>
      </text>
    </comment>
    <comment ref="X2753" authorId="0" shapeId="0" xr:uid="{9A59FC40-9A3A-49BB-AF85-0603CAEA2D16}">
      <text>
        <r>
          <rPr>
            <sz val="10"/>
            <rFont val="Tahoma"/>
            <family val="2"/>
          </rPr>
          <t>Total Dox Acceptance Amt - Total Paid Amt</t>
        </r>
      </text>
    </comment>
    <comment ref="K2754" authorId="0" shapeId="0" xr:uid="{9FA617A3-DE0A-4AAA-96BD-F9F400739834}">
      <text>
        <r>
          <rPr>
            <sz val="10"/>
            <rFont val="Tahoma"/>
            <family val="2"/>
          </rPr>
          <t>Y07202022-15</t>
        </r>
      </text>
    </comment>
    <comment ref="X2755" authorId="0" shapeId="0" xr:uid="{DCB20A27-4C5C-4CFF-978D-B481F8FAC8CD}">
      <text>
        <r>
          <rPr>
            <sz val="10"/>
            <rFont val="Tahoma"/>
            <family val="2"/>
          </rPr>
          <t>Total Dox Acceptance Amt - Total Paid Amt</t>
        </r>
      </text>
    </comment>
    <comment ref="K2756" authorId="0" shapeId="0" xr:uid="{AF079457-FD5F-4483-88C1-B9AC70328E81}">
      <text>
        <r>
          <rPr>
            <sz val="10"/>
            <rFont val="Tahoma"/>
            <family val="2"/>
          </rPr>
          <t>Y08102022-12</t>
        </r>
      </text>
    </comment>
    <comment ref="X2757" authorId="0" shapeId="0" xr:uid="{B332F501-11C6-49D2-AB79-44F78A8E487A}">
      <text>
        <r>
          <rPr>
            <sz val="10"/>
            <rFont val="Tahoma"/>
            <family val="2"/>
          </rPr>
          <t>Total Dox Acceptance Amt - Total Paid Amt</t>
        </r>
      </text>
    </comment>
    <comment ref="K2758" authorId="0" shapeId="0" xr:uid="{D3859937-B900-40BD-AD70-7AC3D12E94CD}">
      <text>
        <r>
          <rPr>
            <sz val="10"/>
            <rFont val="Tahoma"/>
            <family val="2"/>
          </rPr>
          <t>Y07202022-13</t>
        </r>
      </text>
    </comment>
    <comment ref="X2759" authorId="0" shapeId="0" xr:uid="{47B066CE-FD59-4E31-AD57-84837254C583}">
      <text>
        <r>
          <rPr>
            <sz val="10"/>
            <rFont val="Tahoma"/>
            <family val="2"/>
          </rPr>
          <t>Total Dox Acceptance Amt - Total Paid Amt</t>
        </r>
      </text>
    </comment>
    <comment ref="K2760" authorId="0" shapeId="0" xr:uid="{C9333F57-3E51-4121-B638-49890D9D543B}">
      <text>
        <r>
          <rPr>
            <sz val="10"/>
            <rFont val="Tahoma"/>
            <family val="2"/>
          </rPr>
          <t>Y07202022-36</t>
        </r>
      </text>
    </comment>
    <comment ref="X2761" authorId="0" shapeId="0" xr:uid="{1EB772CE-FA56-48EF-9488-877FE077716C}">
      <text>
        <r>
          <rPr>
            <sz val="10"/>
            <rFont val="Tahoma"/>
            <family val="2"/>
          </rPr>
          <t>Total Dox Acceptance Amt - Total Paid Amt</t>
        </r>
      </text>
    </comment>
    <comment ref="K2762" authorId="0" shapeId="0" xr:uid="{09685EF2-CB39-47FB-BFBA-9DBD4AFD080B}">
      <text>
        <r>
          <rPr>
            <sz val="10"/>
            <rFont val="Tahoma"/>
            <family val="2"/>
          </rPr>
          <t>Y07202022-49</t>
        </r>
      </text>
    </comment>
    <comment ref="X2763" authorId="0" shapeId="0" xr:uid="{28365D66-793C-4D1C-9737-D204BDD872FA}">
      <text>
        <r>
          <rPr>
            <sz val="10"/>
            <rFont val="Tahoma"/>
            <family val="2"/>
          </rPr>
          <t>Total Dox Acceptance Amt - Total Paid Amt</t>
        </r>
      </text>
    </comment>
    <comment ref="K2764" authorId="0" shapeId="0" xr:uid="{C464B93B-256A-4552-B37B-1B8B7B57D56E}">
      <text>
        <r>
          <rPr>
            <sz val="10"/>
            <rFont val="Tahoma"/>
            <family val="2"/>
          </rPr>
          <t>Y07202022-37</t>
        </r>
      </text>
    </comment>
    <comment ref="X2765" authorId="0" shapeId="0" xr:uid="{90053902-E741-4F42-9740-37E7E83D01CF}">
      <text>
        <r>
          <rPr>
            <sz val="10"/>
            <rFont val="Tahoma"/>
            <family val="2"/>
          </rPr>
          <t>Total Dox Acceptance Amt - Total Paid Amt</t>
        </r>
      </text>
    </comment>
    <comment ref="K2766" authorId="0" shapeId="0" xr:uid="{37968247-C102-46D6-86CF-AADA786DA2D3}">
      <text>
        <r>
          <rPr>
            <sz val="10"/>
            <rFont val="Tahoma"/>
            <family val="2"/>
          </rPr>
          <t>Y07202022-94</t>
        </r>
      </text>
    </comment>
    <comment ref="X2767" authorId="0" shapeId="0" xr:uid="{4B30E869-7653-405C-B2D4-8301CFFCD7FE}">
      <text>
        <r>
          <rPr>
            <sz val="10"/>
            <rFont val="Tahoma"/>
            <family val="2"/>
          </rPr>
          <t>Total Dox Acceptance Amt - Total Paid Amt</t>
        </r>
      </text>
    </comment>
    <comment ref="K2768" authorId="0" shapeId="0" xr:uid="{BC88627F-E7AC-405C-BF1F-883FD45A46C8}">
      <text>
        <r>
          <rPr>
            <sz val="10"/>
            <rFont val="Tahoma"/>
            <family val="2"/>
          </rPr>
          <t>Y07202022-144</t>
        </r>
      </text>
    </comment>
    <comment ref="X2769" authorId="0" shapeId="0" xr:uid="{A011C3D8-4FE5-4FE4-8FD0-BF5F57B4E523}">
      <text>
        <r>
          <rPr>
            <sz val="10"/>
            <rFont val="Tahoma"/>
            <family val="2"/>
          </rPr>
          <t>Total Dox Acceptance Amt - Total Paid Amt</t>
        </r>
      </text>
    </comment>
    <comment ref="K2770" authorId="0" shapeId="0" xr:uid="{D9D50A9C-9DB9-4D93-BB9F-75A52C6E8A65}">
      <text>
        <r>
          <rPr>
            <sz val="10"/>
            <rFont val="Tahoma"/>
            <family val="2"/>
          </rPr>
          <t>Y07202022-58</t>
        </r>
      </text>
    </comment>
    <comment ref="X2771" authorId="0" shapeId="0" xr:uid="{39E2A202-9F78-477F-BB8B-86F9BF5708BA}">
      <text>
        <r>
          <rPr>
            <sz val="10"/>
            <rFont val="Tahoma"/>
            <family val="2"/>
          </rPr>
          <t>Total Dox Acceptance Amt - Total Paid Amt</t>
        </r>
      </text>
    </comment>
    <comment ref="K2772" authorId="0" shapeId="0" xr:uid="{1D165A6B-2840-4972-A857-A2A5489F59B4}">
      <text>
        <r>
          <rPr>
            <sz val="10"/>
            <rFont val="Tahoma"/>
            <family val="2"/>
          </rPr>
          <t>Y07202022-77</t>
        </r>
      </text>
    </comment>
    <comment ref="X2773" authorId="0" shapeId="0" xr:uid="{63294F70-65A0-472E-BCA6-6D285F2C5142}">
      <text>
        <r>
          <rPr>
            <sz val="10"/>
            <rFont val="Tahoma"/>
            <family val="2"/>
          </rPr>
          <t>Total Dox Acceptance Amt - Total Paid Amt</t>
        </r>
      </text>
    </comment>
    <comment ref="K2774" authorId="0" shapeId="0" xr:uid="{62A6687C-A8DA-420A-9415-0FFAD56B13CC}">
      <text>
        <r>
          <rPr>
            <sz val="10"/>
            <rFont val="Tahoma"/>
            <family val="2"/>
          </rPr>
          <t>Y07202022-78</t>
        </r>
      </text>
    </comment>
    <comment ref="X2775" authorId="0" shapeId="0" xr:uid="{2E6259E9-A4E7-40E3-95F5-D815829A1BB4}">
      <text>
        <r>
          <rPr>
            <sz val="10"/>
            <rFont val="Tahoma"/>
            <family val="2"/>
          </rPr>
          <t>Total Dox Acceptance Amt - Total Paid Amt</t>
        </r>
      </text>
    </comment>
    <comment ref="K2776" authorId="0" shapeId="0" xr:uid="{88662CFF-ED15-4BA5-AD1E-943E9988064B}">
      <text>
        <r>
          <rPr>
            <sz val="10"/>
            <rFont val="Tahoma"/>
            <family val="2"/>
          </rPr>
          <t>Y07202022-76</t>
        </r>
      </text>
    </comment>
    <comment ref="X2777" authorId="0" shapeId="0" xr:uid="{E0CC6EE3-953E-4051-A0E6-4A56AF27A9D3}">
      <text>
        <r>
          <rPr>
            <sz val="10"/>
            <rFont val="Tahoma"/>
            <family val="2"/>
          </rPr>
          <t>Total Dox Acceptance Amt - Total Paid Amt</t>
        </r>
      </text>
    </comment>
    <comment ref="K2778" authorId="0" shapeId="0" xr:uid="{7C9D4658-F16C-4663-B4DE-B571BACAF317}">
      <text>
        <r>
          <rPr>
            <sz val="10"/>
            <rFont val="Tahoma"/>
            <family val="2"/>
          </rPr>
          <t>Y07202022-80</t>
        </r>
      </text>
    </comment>
    <comment ref="X2779" authorId="0" shapeId="0" xr:uid="{ACC82EBD-EB8B-4EE0-95F8-8160A75F96A2}">
      <text>
        <r>
          <rPr>
            <sz val="10"/>
            <rFont val="Tahoma"/>
            <family val="2"/>
          </rPr>
          <t>Total Dox Acceptance Amt - Total Paid Amt</t>
        </r>
      </text>
    </comment>
    <comment ref="K2780" authorId="0" shapeId="0" xr:uid="{0599FBF0-B1F0-4148-BD96-8BF73FACFCE4}">
      <text>
        <r>
          <rPr>
            <sz val="10"/>
            <rFont val="Tahoma"/>
            <family val="2"/>
          </rPr>
          <t>Y07202022-102</t>
        </r>
      </text>
    </comment>
    <comment ref="X2781" authorId="0" shapeId="0" xr:uid="{1E728032-C605-47B5-96F2-52DEA55B0431}">
      <text>
        <r>
          <rPr>
            <sz val="10"/>
            <rFont val="Tahoma"/>
            <family val="2"/>
          </rPr>
          <t>Total Dox Acceptance Amt - Total Paid Amt</t>
        </r>
      </text>
    </comment>
    <comment ref="K2782" authorId="0" shapeId="0" xr:uid="{463ECF3A-22AD-4BCC-97D4-921F7E86B4CF}">
      <text>
        <r>
          <rPr>
            <sz val="10"/>
            <rFont val="Tahoma"/>
            <family val="2"/>
          </rPr>
          <t>Y08092022-56</t>
        </r>
      </text>
    </comment>
    <comment ref="X2783" authorId="0" shapeId="0" xr:uid="{F0579E6D-974D-4701-AE17-E4FCD272FE2D}">
      <text>
        <r>
          <rPr>
            <sz val="10"/>
            <rFont val="Tahoma"/>
            <family val="2"/>
          </rPr>
          <t>Total Dox Acceptance Amt - Total Paid Amt</t>
        </r>
      </text>
    </comment>
    <comment ref="K2784" authorId="0" shapeId="0" xr:uid="{B86CA0E3-C5FF-4260-A16B-B48ED24C61A1}">
      <text>
        <r>
          <rPr>
            <sz val="10"/>
            <rFont val="Tahoma"/>
            <family val="2"/>
          </rPr>
          <t>Y07202022-119</t>
        </r>
      </text>
    </comment>
    <comment ref="X2785" authorId="0" shapeId="0" xr:uid="{9C12E0A1-156E-4BFD-BD81-C4771FBE9D05}">
      <text>
        <r>
          <rPr>
            <sz val="10"/>
            <rFont val="Tahoma"/>
            <family val="2"/>
          </rPr>
          <t>Total Dox Acceptance Amt - Total Paid Amt</t>
        </r>
      </text>
    </comment>
    <comment ref="K2786" authorId="0" shapeId="0" xr:uid="{AC76748D-E4D4-4600-834E-F277EDD0258C}">
      <text>
        <r>
          <rPr>
            <sz val="10"/>
            <rFont val="Tahoma"/>
            <family val="2"/>
          </rPr>
          <t>Y08092022-60</t>
        </r>
      </text>
    </comment>
    <comment ref="X2787" authorId="0" shapeId="0" xr:uid="{46FA0C94-2368-4AEC-9FA5-BE7EE18DB549}">
      <text>
        <r>
          <rPr>
            <sz val="10"/>
            <rFont val="Tahoma"/>
            <family val="2"/>
          </rPr>
          <t>Total Dox Acceptance Amt - Total Paid Amt</t>
        </r>
      </text>
    </comment>
    <comment ref="K2788" authorId="0" shapeId="0" xr:uid="{966285BB-5610-4831-9D90-9DA387754990}">
      <text>
        <r>
          <rPr>
            <sz val="10"/>
            <rFont val="Tahoma"/>
            <family val="2"/>
          </rPr>
          <t>Y07202022-137</t>
        </r>
      </text>
    </comment>
    <comment ref="X2789" authorId="0" shapeId="0" xr:uid="{919CE0B0-3703-46ED-9623-AB665AF5CD00}">
      <text>
        <r>
          <rPr>
            <sz val="10"/>
            <rFont val="Tahoma"/>
            <family val="2"/>
          </rPr>
          <t>Total Dox Acceptance Amt - Total Paid Amt</t>
        </r>
      </text>
    </comment>
    <comment ref="K2790" authorId="0" shapeId="0" xr:uid="{8B28BCBE-F56F-4B2E-BB74-15A30E8B05C4}">
      <text>
        <r>
          <rPr>
            <sz val="10"/>
            <rFont val="Tahoma"/>
            <family val="2"/>
          </rPr>
          <t>Y08092022-67</t>
        </r>
      </text>
    </comment>
    <comment ref="X2791" authorId="0" shapeId="0" xr:uid="{2C6134D0-7443-4862-B789-A452D276CC53}">
      <text>
        <r>
          <rPr>
            <sz val="10"/>
            <rFont val="Tahoma"/>
            <family val="2"/>
          </rPr>
          <t>Total Dox Acceptance Amt - Total Paid Amt</t>
        </r>
      </text>
    </comment>
    <comment ref="K2792" authorId="0" shapeId="0" xr:uid="{57FD3B36-1CC9-4470-A3E1-EE881F32706D}">
      <text>
        <r>
          <rPr>
            <sz val="10"/>
            <rFont val="Tahoma"/>
            <family val="2"/>
          </rPr>
          <t>Y07202022-136</t>
        </r>
      </text>
    </comment>
    <comment ref="X2793" authorId="0" shapeId="0" xr:uid="{D2D8BE47-B2AD-4849-A9D8-58552A1BB05E}">
      <text>
        <r>
          <rPr>
            <sz val="10"/>
            <rFont val="Tahoma"/>
            <family val="2"/>
          </rPr>
          <t>Total Dox Acceptance Amt - Total Paid Amt</t>
        </r>
      </text>
    </comment>
    <comment ref="K2794" authorId="0" shapeId="0" xr:uid="{C1B21F96-48D7-437B-98E5-7636EA5A8C0A}">
      <text>
        <r>
          <rPr>
            <sz val="10"/>
            <rFont val="Tahoma"/>
            <family val="2"/>
          </rPr>
          <t>Y07202022-143</t>
        </r>
      </text>
    </comment>
    <comment ref="X2795" authorId="0" shapeId="0" xr:uid="{42066C5A-1C2C-46A8-A6ED-8B69C433C811}">
      <text>
        <r>
          <rPr>
            <sz val="10"/>
            <rFont val="Tahoma"/>
            <family val="2"/>
          </rPr>
          <t>Total Dox Acceptance Amt - Total Paid Amt</t>
        </r>
      </text>
    </comment>
    <comment ref="K2796" authorId="0" shapeId="0" xr:uid="{6375C1F0-A52A-43AD-A36C-AE766A7EB91F}">
      <text>
        <r>
          <rPr>
            <sz val="10"/>
            <rFont val="Tahoma"/>
            <family val="2"/>
          </rPr>
          <t>Y08092022-74</t>
        </r>
      </text>
    </comment>
    <comment ref="X2797" authorId="0" shapeId="0" xr:uid="{93BC8052-526B-44CE-BCAB-BE3F716FE5EB}">
      <text>
        <r>
          <rPr>
            <sz val="10"/>
            <rFont val="Tahoma"/>
            <family val="2"/>
          </rPr>
          <t>Total Dox Acceptance Amt - Total Paid Amt</t>
        </r>
      </text>
    </comment>
    <comment ref="K2798" authorId="0" shapeId="0" xr:uid="{4BC1B8CE-AEE4-454E-AF0E-675C6435F46B}">
      <text>
        <r>
          <rPr>
            <sz val="10"/>
            <rFont val="Tahoma"/>
            <family val="2"/>
          </rPr>
          <t>Y07202022-142</t>
        </r>
      </text>
    </comment>
    <comment ref="X2799" authorId="0" shapeId="0" xr:uid="{E024910B-9CA7-4DE5-A5F3-AB89C164676A}">
      <text>
        <r>
          <rPr>
            <sz val="10"/>
            <rFont val="Tahoma"/>
            <family val="2"/>
          </rPr>
          <t>Total Dox Acceptance Amt - Total Paid Amt</t>
        </r>
      </text>
    </comment>
    <comment ref="K2800" authorId="0" shapeId="0" xr:uid="{C70C0A68-2981-48FC-BB97-2D38CFA087CB}">
      <text>
        <r>
          <rPr>
            <sz val="10"/>
            <rFont val="Tahoma"/>
            <family val="2"/>
          </rPr>
          <t>Y08092022-61</t>
        </r>
      </text>
    </comment>
    <comment ref="X2801" authorId="0" shapeId="0" xr:uid="{236F5055-8888-4A46-B594-D76901FF8DEB}">
      <text>
        <r>
          <rPr>
            <sz val="10"/>
            <rFont val="Tahoma"/>
            <family val="2"/>
          </rPr>
          <t>Total Dox Acceptance Amt - Total Paid Amt</t>
        </r>
      </text>
    </comment>
    <comment ref="K2802" authorId="0" shapeId="0" xr:uid="{C9EAED3B-21EC-41CC-AE64-6F8BC00F05A7}">
      <text>
        <r>
          <rPr>
            <sz val="10"/>
            <rFont val="Tahoma"/>
            <family val="2"/>
          </rPr>
          <t>Y08092022-68</t>
        </r>
      </text>
    </comment>
    <comment ref="X2803" authorId="0" shapeId="0" xr:uid="{100AEBF0-7A1D-4769-843D-610D577BFAB8}">
      <text>
        <r>
          <rPr>
            <sz val="10"/>
            <rFont val="Tahoma"/>
            <family val="2"/>
          </rPr>
          <t>Total Dox Acceptance Amt - Total Paid Amt</t>
        </r>
      </text>
    </comment>
    <comment ref="K2804" authorId="0" shapeId="0" xr:uid="{9C13D4FE-2243-4EEE-A305-24FD414F1A73}">
      <text>
        <r>
          <rPr>
            <sz val="10"/>
            <rFont val="Tahoma"/>
            <family val="2"/>
          </rPr>
          <t>Y08102022-42</t>
        </r>
      </text>
    </comment>
    <comment ref="X2805" authorId="0" shapeId="0" xr:uid="{9A0B55F5-8585-4452-9923-90F2BB9CBD71}">
      <text>
        <r>
          <rPr>
            <sz val="10"/>
            <rFont val="Tahoma"/>
            <family val="2"/>
          </rPr>
          <t>Total Dox Acceptance Amt - Total Paid Amt</t>
        </r>
      </text>
    </comment>
    <comment ref="K2806" authorId="0" shapeId="0" xr:uid="{F4FDB676-AC63-42B8-A0D3-CCA09C6B7A16}">
      <text>
        <r>
          <rPr>
            <sz val="10"/>
            <rFont val="Tahoma"/>
            <family val="2"/>
          </rPr>
          <t>Y07202022-14</t>
        </r>
      </text>
    </comment>
    <comment ref="X2807" authorId="0" shapeId="0" xr:uid="{BC63240C-E509-436F-81A9-41CE5B5F6B44}">
      <text>
        <r>
          <rPr>
            <sz val="10"/>
            <rFont val="Tahoma"/>
            <family val="2"/>
          </rPr>
          <t>Total Dox Acceptance Amt - Total Paid Amt</t>
        </r>
      </text>
    </comment>
    <comment ref="K2808" authorId="0" shapeId="0" xr:uid="{35ED2158-0C54-4D43-B36C-59A0570E0181}">
      <text>
        <r>
          <rPr>
            <sz val="10"/>
            <rFont val="Tahoma"/>
            <family val="2"/>
          </rPr>
          <t>Y08102022-41</t>
        </r>
      </text>
    </comment>
    <comment ref="X2809" authorId="0" shapeId="0" xr:uid="{1A0983A6-F053-4225-9CB9-F8D7CFDCEFA7}">
      <text>
        <r>
          <rPr>
            <sz val="10"/>
            <rFont val="Tahoma"/>
            <family val="2"/>
          </rPr>
          <t>Total Dox Acceptance Amt - Total Paid Amt</t>
        </r>
      </text>
    </comment>
    <comment ref="K2810" authorId="0" shapeId="0" xr:uid="{663D4A21-A898-4907-B3F7-C1E3F2E1491C}">
      <text>
        <r>
          <rPr>
            <sz val="10"/>
            <rFont val="Tahoma"/>
            <family val="2"/>
          </rPr>
          <t>Y08092022-89</t>
        </r>
      </text>
    </comment>
    <comment ref="X2811" authorId="0" shapeId="0" xr:uid="{03CA2B31-49AB-4359-BBDC-2234ED9B0305}">
      <text>
        <r>
          <rPr>
            <sz val="10"/>
            <rFont val="Tahoma"/>
            <family val="2"/>
          </rPr>
          <t>Total Dox Acceptance Amt - Total Paid Amt</t>
        </r>
      </text>
    </comment>
    <comment ref="K2812" authorId="0" shapeId="0" xr:uid="{799DF202-10CE-491F-B440-E336814F59ED}">
      <text>
        <r>
          <rPr>
            <sz val="10"/>
            <rFont val="Tahoma"/>
            <family val="2"/>
          </rPr>
          <t>Y09132022-25</t>
        </r>
      </text>
    </comment>
    <comment ref="X2813" authorId="0" shapeId="0" xr:uid="{DEBF13AF-37BB-4570-98A9-CC7BA4291B37}">
      <text>
        <r>
          <rPr>
            <sz val="10"/>
            <rFont val="Tahoma"/>
            <family val="2"/>
          </rPr>
          <t>Total Dox Acceptance Amt - Total Paid Amt</t>
        </r>
      </text>
    </comment>
    <comment ref="K2814" authorId="0" shapeId="0" xr:uid="{78E64B41-F4FE-479D-AE5E-5B1D227263B0}">
      <text>
        <r>
          <rPr>
            <sz val="10"/>
            <rFont val="Tahoma"/>
            <family val="2"/>
          </rPr>
          <t>Y08102022-30</t>
        </r>
      </text>
    </comment>
    <comment ref="X2815" authorId="0" shapeId="0" xr:uid="{FE93C12D-2B45-4FB6-BACE-2A5FF3C935F3}">
      <text>
        <r>
          <rPr>
            <sz val="10"/>
            <rFont val="Tahoma"/>
            <family val="2"/>
          </rPr>
          <t>Total Dox Acceptance Amt - Total Paid Amt</t>
        </r>
      </text>
    </comment>
    <comment ref="K2816" authorId="0" shapeId="0" xr:uid="{A497AC2E-7A41-4007-8C37-4F83ED5F43A6}">
      <text>
        <r>
          <rPr>
            <sz val="10"/>
            <rFont val="Tahoma"/>
            <family val="2"/>
          </rPr>
          <t>Y08102022-18</t>
        </r>
      </text>
    </comment>
    <comment ref="X2817" authorId="0" shapeId="0" xr:uid="{A0025694-0452-43A9-8575-8B371298A937}">
      <text>
        <r>
          <rPr>
            <sz val="10"/>
            <rFont val="Tahoma"/>
            <family val="2"/>
          </rPr>
          <t>Total Dox Acceptance Amt - Total Paid Amt</t>
        </r>
      </text>
    </comment>
    <comment ref="K2818" authorId="0" shapeId="0" xr:uid="{334A1CB7-C4EE-453A-AD3B-0DF0C47BA861}">
      <text>
        <r>
          <rPr>
            <sz val="10"/>
            <rFont val="Tahoma"/>
            <family val="2"/>
          </rPr>
          <t>Y08102022-37</t>
        </r>
      </text>
    </comment>
    <comment ref="X2819" authorId="0" shapeId="0" xr:uid="{208FD658-1D0F-4AB2-9A58-C07FE0D5BA19}">
      <text>
        <r>
          <rPr>
            <sz val="10"/>
            <rFont val="Tahoma"/>
            <family val="2"/>
          </rPr>
          <t>Total Dox Acceptance Amt - Total Paid Amt</t>
        </r>
      </text>
    </comment>
    <comment ref="K2820" authorId="0" shapeId="0" xr:uid="{A01FF900-E3AA-469C-B711-0BB9D8B33998}">
      <text>
        <r>
          <rPr>
            <sz val="10"/>
            <rFont val="Tahoma"/>
            <family val="2"/>
          </rPr>
          <t>Y08102022-20</t>
        </r>
      </text>
    </comment>
    <comment ref="X2821" authorId="0" shapeId="0" xr:uid="{A73CF98C-FF14-43F7-94A7-5A440042082B}">
      <text>
        <r>
          <rPr>
            <sz val="10"/>
            <rFont val="Tahoma"/>
            <family val="2"/>
          </rPr>
          <t>Total Dox Acceptance Amt - Total Paid Amt</t>
        </r>
      </text>
    </comment>
    <comment ref="K2822" authorId="0" shapeId="0" xr:uid="{B99D5651-31E9-4393-A6EB-3076012279EB}">
      <text>
        <r>
          <rPr>
            <sz val="10"/>
            <rFont val="Tahoma"/>
            <family val="2"/>
          </rPr>
          <t>Y08102022-29</t>
        </r>
      </text>
    </comment>
    <comment ref="X2823" authorId="0" shapeId="0" xr:uid="{DB73DF6F-C383-4F09-80D4-C942B5F70A08}">
      <text>
        <r>
          <rPr>
            <sz val="10"/>
            <rFont val="Tahoma"/>
            <family val="2"/>
          </rPr>
          <t>Total Dox Acceptance Amt - Total Paid Amt</t>
        </r>
      </text>
    </comment>
    <comment ref="K2824" authorId="0" shapeId="0" xr:uid="{2F10B19D-FCDD-4139-9311-C6D3E10D18FA}">
      <text>
        <r>
          <rPr>
            <sz val="10"/>
            <rFont val="Tahoma"/>
            <family val="2"/>
          </rPr>
          <t>Y08102022-2</t>
        </r>
      </text>
    </comment>
    <comment ref="X2825" authorId="0" shapeId="0" xr:uid="{E50249E8-7D2A-4D3A-BDAE-DBDF987DECFE}">
      <text>
        <r>
          <rPr>
            <sz val="10"/>
            <rFont val="Tahoma"/>
            <family val="2"/>
          </rPr>
          <t>Total Dox Acceptance Amt - Total Paid Amt</t>
        </r>
      </text>
    </comment>
    <comment ref="K2826" authorId="0" shapeId="0" xr:uid="{D8EB660D-6595-4B78-828F-A6CD2DC7A920}">
      <text>
        <r>
          <rPr>
            <sz val="10"/>
            <rFont val="Tahoma"/>
            <family val="2"/>
          </rPr>
          <t>Y09132022-22</t>
        </r>
      </text>
    </comment>
    <comment ref="X2827" authorId="0" shapeId="0" xr:uid="{46AD7B4D-149C-4B38-B31B-B93A93AF5FCD}">
      <text>
        <r>
          <rPr>
            <sz val="10"/>
            <rFont val="Tahoma"/>
            <family val="2"/>
          </rPr>
          <t>Total Dox Acceptance Amt - Total Paid Amt</t>
        </r>
      </text>
    </comment>
    <comment ref="K2828" authorId="0" shapeId="0" xr:uid="{894205F8-51F5-4021-90F7-9D32195EFD07}">
      <text>
        <r>
          <rPr>
            <sz val="10"/>
            <rFont val="Tahoma"/>
            <family val="2"/>
          </rPr>
          <t>Y09132022-44</t>
        </r>
      </text>
    </comment>
    <comment ref="X2829" authorId="0" shapeId="0" xr:uid="{5AF78D6A-27DC-4FF7-AA9F-C4C8540B84C3}">
      <text>
        <r>
          <rPr>
            <sz val="10"/>
            <rFont val="Tahoma"/>
            <family val="2"/>
          </rPr>
          <t>Total Dox Acceptance Amt - Total Paid Amt</t>
        </r>
      </text>
    </comment>
    <comment ref="K2830" authorId="0" shapeId="0" xr:uid="{3D911E95-46D9-4B21-A93E-C752023FA89C}">
      <text>
        <r>
          <rPr>
            <sz val="10"/>
            <rFont val="Tahoma"/>
            <family val="2"/>
          </rPr>
          <t>Y09132022-37</t>
        </r>
      </text>
    </comment>
    <comment ref="X2831" authorId="0" shapeId="0" xr:uid="{A9B1B02B-3AE6-47CC-BF32-121FDBA77474}">
      <text>
        <r>
          <rPr>
            <sz val="10"/>
            <rFont val="Tahoma"/>
            <family val="2"/>
          </rPr>
          <t>Total Dox Acceptance Amt - Total Paid Amt</t>
        </r>
      </text>
    </comment>
    <comment ref="K2832" authorId="0" shapeId="0" xr:uid="{14C0EA6D-6D22-4411-8916-538A7012B11E}">
      <text>
        <r>
          <rPr>
            <sz val="10"/>
            <rFont val="Tahoma"/>
            <family val="2"/>
          </rPr>
          <t>Y09132022-54</t>
        </r>
      </text>
    </comment>
    <comment ref="X2833" authorId="0" shapeId="0" xr:uid="{D2B876CC-F3CF-40BE-B1A8-54782842B13B}">
      <text>
        <r>
          <rPr>
            <sz val="10"/>
            <rFont val="Tahoma"/>
            <family val="2"/>
          </rPr>
          <t>Total Dox Acceptance Amt - Total Paid Amt</t>
        </r>
      </text>
    </comment>
    <comment ref="K2834" authorId="0" shapeId="0" xr:uid="{21366975-AF48-4094-B74E-F73758B6B6E7}">
      <text>
        <r>
          <rPr>
            <sz val="10"/>
            <rFont val="Tahoma"/>
            <family val="2"/>
          </rPr>
          <t>Y09132022-53</t>
        </r>
      </text>
    </comment>
    <comment ref="X2835" authorId="0" shapeId="0" xr:uid="{169F7372-0B36-4466-BAB3-E0FE16867F50}">
      <text>
        <r>
          <rPr>
            <sz val="10"/>
            <rFont val="Tahoma"/>
            <family val="2"/>
          </rPr>
          <t>Total Dox Acceptance Amt - Total Paid Amt</t>
        </r>
      </text>
    </comment>
    <comment ref="K2836" authorId="0" shapeId="0" xr:uid="{158DA90A-6929-4F68-B005-221A07E6B5FE}">
      <text>
        <r>
          <rPr>
            <sz val="10"/>
            <rFont val="Tahoma"/>
            <family val="2"/>
          </rPr>
          <t>Y09132022-81</t>
        </r>
      </text>
    </comment>
    <comment ref="X2837" authorId="0" shapeId="0" xr:uid="{4E729304-2679-4C08-85A1-2717FB04B87D}">
      <text>
        <r>
          <rPr>
            <sz val="10"/>
            <rFont val="Tahoma"/>
            <family val="2"/>
          </rPr>
          <t>Total Dox Acceptance Amt - Total Paid Amt</t>
        </r>
      </text>
    </comment>
    <comment ref="K2838" authorId="0" shapeId="0" xr:uid="{F9C13879-7B28-4F49-852F-E03ADC412B92}">
      <text>
        <r>
          <rPr>
            <sz val="10"/>
            <rFont val="Tahoma"/>
            <family val="2"/>
          </rPr>
          <t>Y09132022-69</t>
        </r>
      </text>
    </comment>
    <comment ref="X2839" authorId="0" shapeId="0" xr:uid="{F5B8C5D9-BCBD-4B45-AA28-6B8FD0AD97B8}">
      <text>
        <r>
          <rPr>
            <sz val="10"/>
            <rFont val="Tahoma"/>
            <family val="2"/>
          </rPr>
          <t>Total Dox Acceptance Amt - Total Paid Amt</t>
        </r>
      </text>
    </comment>
    <comment ref="K2840" authorId="0" shapeId="0" xr:uid="{673A8BD1-8D3A-4416-8450-B71C30388646}">
      <text>
        <r>
          <rPr>
            <sz val="10"/>
            <rFont val="Tahoma"/>
            <family val="2"/>
          </rPr>
          <t>Y09132022-78</t>
        </r>
      </text>
    </comment>
    <comment ref="X2841" authorId="0" shapeId="0" xr:uid="{E9F250A9-40BE-4244-8D73-84D17E033CC1}">
      <text>
        <r>
          <rPr>
            <sz val="10"/>
            <rFont val="Tahoma"/>
            <family val="2"/>
          </rPr>
          <t>Total Dox Acceptance Amt - Total Paid Amt</t>
        </r>
      </text>
    </comment>
    <comment ref="K2842" authorId="0" shapeId="0" xr:uid="{C7417CEB-8AB2-4A69-BE85-C79984C17CBB}">
      <text>
        <r>
          <rPr>
            <sz val="10"/>
            <rFont val="Tahoma"/>
            <family val="2"/>
          </rPr>
          <t>Y09132022-129</t>
        </r>
      </text>
    </comment>
    <comment ref="X2843" authorId="0" shapeId="0" xr:uid="{80F16E68-05BD-4D67-885E-0120E804685C}">
      <text>
        <r>
          <rPr>
            <sz val="10"/>
            <rFont val="Tahoma"/>
            <family val="2"/>
          </rPr>
          <t>Total Dox Acceptance Amt - Total Paid Amt</t>
        </r>
      </text>
    </comment>
    <comment ref="K2844" authorId="0" shapeId="0" xr:uid="{F94052F8-6C9C-4096-BCEE-7322E93EFA36}">
      <text>
        <r>
          <rPr>
            <sz val="10"/>
            <rFont val="Tahoma"/>
            <family val="2"/>
          </rPr>
          <t>Y09132022-68</t>
        </r>
      </text>
    </comment>
    <comment ref="X2845" authorId="0" shapeId="0" xr:uid="{B14A63F2-17BA-4AED-A162-096622F3F0FD}">
      <text>
        <r>
          <rPr>
            <sz val="10"/>
            <rFont val="Tahoma"/>
            <family val="2"/>
          </rPr>
          <t>Total Dox Acceptance Amt - Total Paid Amt</t>
        </r>
      </text>
    </comment>
    <comment ref="K2846" authorId="0" shapeId="0" xr:uid="{0A5BDC07-A8C1-45E4-90EE-E8752A4CC028}">
      <text>
        <r>
          <rPr>
            <sz val="10"/>
            <rFont val="Tahoma"/>
            <family val="2"/>
          </rPr>
          <t>Y09132022-76</t>
        </r>
      </text>
    </comment>
    <comment ref="X2847" authorId="0" shapeId="0" xr:uid="{0F7F09F7-4530-4D7D-9361-7979910E1D11}">
      <text>
        <r>
          <rPr>
            <sz val="10"/>
            <rFont val="Tahoma"/>
            <family val="2"/>
          </rPr>
          <t>Total Dox Acceptance Amt - Total Paid Amt</t>
        </r>
      </text>
    </comment>
    <comment ref="K2848" authorId="0" shapeId="0" xr:uid="{50914BEC-CB86-4C69-8BB1-799C2BCEDB38}">
      <text>
        <r>
          <rPr>
            <sz val="10"/>
            <rFont val="Tahoma"/>
            <family val="2"/>
          </rPr>
          <t>Y09132022-80</t>
        </r>
      </text>
    </comment>
    <comment ref="X2849" authorId="0" shapeId="0" xr:uid="{AE7DEECE-9C33-4E7E-8930-EF471E4F6449}">
      <text>
        <r>
          <rPr>
            <sz val="10"/>
            <rFont val="Tahoma"/>
            <family val="2"/>
          </rPr>
          <t>Total Dox Acceptance Amt - Total Paid Amt</t>
        </r>
      </text>
    </comment>
    <comment ref="K2850" authorId="0" shapeId="0" xr:uid="{D418DCE7-97A9-4EBE-8FFE-6840729881FD}">
      <text>
        <r>
          <rPr>
            <sz val="10"/>
            <rFont val="Tahoma"/>
            <family val="2"/>
          </rPr>
          <t>Y09132022-132</t>
        </r>
      </text>
    </comment>
    <comment ref="X2851" authorId="0" shapeId="0" xr:uid="{9F97DB56-E8F6-4BC0-9FBF-2FF0009191A6}">
      <text>
        <r>
          <rPr>
            <sz val="10"/>
            <rFont val="Tahoma"/>
            <family val="2"/>
          </rPr>
          <t>Total Dox Acceptance Amt - Total Paid Amt</t>
        </r>
      </text>
    </comment>
    <comment ref="K2852" authorId="0" shapeId="0" xr:uid="{8B709F86-A0FF-4A19-9C6B-43DC48DCE344}">
      <text>
        <r>
          <rPr>
            <sz val="10"/>
            <rFont val="Tahoma"/>
            <family val="2"/>
          </rPr>
          <t>Y09132022-143</t>
        </r>
      </text>
    </comment>
    <comment ref="X2853" authorId="0" shapeId="0" xr:uid="{846C15D7-0B7A-4808-9D6E-5031999FF242}">
      <text>
        <r>
          <rPr>
            <sz val="10"/>
            <rFont val="Tahoma"/>
            <family val="2"/>
          </rPr>
          <t>Total Dox Acceptance Amt - Total Paid Amt</t>
        </r>
      </text>
    </comment>
    <comment ref="K2854" authorId="0" shapeId="0" xr:uid="{FFEC7E86-23A1-4904-8917-A3C87E371661}">
      <text>
        <r>
          <rPr>
            <sz val="10"/>
            <rFont val="Tahoma"/>
            <family val="2"/>
          </rPr>
          <t>Y09132022-128</t>
        </r>
      </text>
    </comment>
    <comment ref="X2855" authorId="0" shapeId="0" xr:uid="{F7717B22-865A-443F-BEA9-107B9D8ECFB8}">
      <text>
        <r>
          <rPr>
            <sz val="10"/>
            <rFont val="Tahoma"/>
            <family val="2"/>
          </rPr>
          <t>Total Dox Acceptance Amt - Total Paid Amt</t>
        </r>
      </text>
    </comment>
    <comment ref="K2856" authorId="0" shapeId="0" xr:uid="{7A504F0A-A470-4DE9-B83A-04FD866D055F}">
      <text>
        <r>
          <rPr>
            <sz val="10"/>
            <rFont val="Tahoma"/>
            <family val="2"/>
          </rPr>
          <t>Y09132022-127</t>
        </r>
      </text>
    </comment>
    <comment ref="X2857" authorId="0" shapeId="0" xr:uid="{C921DE0C-64D8-4C90-BD5E-F70C2AB65DD2}">
      <text>
        <r>
          <rPr>
            <sz val="10"/>
            <rFont val="Tahoma"/>
            <family val="2"/>
          </rPr>
          <t>Total Dox Acceptance Amt - Total Paid Amt</t>
        </r>
      </text>
    </comment>
    <comment ref="K2858" authorId="0" shapeId="0" xr:uid="{DC2C1889-445B-47A3-8334-5FC91D25935E}">
      <text>
        <r>
          <rPr>
            <sz val="10"/>
            <rFont val="Tahoma"/>
            <family val="2"/>
          </rPr>
          <t>Y09132022-131</t>
        </r>
      </text>
    </comment>
    <comment ref="X2859" authorId="0" shapeId="0" xr:uid="{8B53D820-C3A7-434E-BF2E-5E084B43C062}">
      <text>
        <r>
          <rPr>
            <sz val="10"/>
            <rFont val="Tahoma"/>
            <family val="2"/>
          </rPr>
          <t>Total Dox Acceptance Amt - Total Paid Amt</t>
        </r>
      </text>
    </comment>
    <comment ref="K2860" authorId="0" shapeId="0" xr:uid="{A8A2ED07-F8D2-4BE5-B565-500D52588F4A}">
      <text>
        <r>
          <rPr>
            <sz val="10"/>
            <rFont val="Tahoma"/>
            <family val="2"/>
          </rPr>
          <t>Y09132022-144</t>
        </r>
      </text>
    </comment>
    <comment ref="X2861" authorId="0" shapeId="0" xr:uid="{A99B68D6-A7B5-4FE0-98F4-B86457B8E2A5}">
      <text>
        <r>
          <rPr>
            <sz val="10"/>
            <rFont val="Tahoma"/>
            <family val="2"/>
          </rPr>
          <t>Total Dox Acceptance Amt - Total Paid Amt</t>
        </r>
      </text>
    </comment>
    <comment ref="K2862" authorId="0" shapeId="0" xr:uid="{B1EE29CA-1AFE-40F2-8B72-29E0F657C5DE}">
      <text>
        <r>
          <rPr>
            <sz val="10"/>
            <rFont val="Tahoma"/>
            <family val="2"/>
          </rPr>
          <t>Y09132022-142</t>
        </r>
      </text>
    </comment>
    <comment ref="X2863" authorId="0" shapeId="0" xr:uid="{C39EACF9-C810-4DA5-AD8D-E57261F0ABAE}">
      <text>
        <r>
          <rPr>
            <sz val="10"/>
            <rFont val="Tahoma"/>
            <family val="2"/>
          </rPr>
          <t>Total Dox Acceptance Amt - Total Paid Amt</t>
        </r>
      </text>
    </comment>
    <comment ref="K2864" authorId="0" shapeId="0" xr:uid="{9725CC53-775C-420F-AD99-295034C23CAF}">
      <text>
        <r>
          <rPr>
            <sz val="10"/>
            <rFont val="Tahoma"/>
            <family val="2"/>
          </rPr>
          <t>Y09132022-141</t>
        </r>
      </text>
    </comment>
    <comment ref="X2865" authorId="0" shapeId="0" xr:uid="{4EC77E18-03C7-4AE2-8B66-46649CB2B894}">
      <text>
        <r>
          <rPr>
            <sz val="10"/>
            <rFont val="Tahoma"/>
            <family val="2"/>
          </rPr>
          <t>Total Dox Acceptance Amt - Total Paid Amt</t>
        </r>
      </text>
    </comment>
    <comment ref="K2866" authorId="0" shapeId="0" xr:uid="{3D14E01F-AB2B-423D-A903-338B580EBF99}">
      <text/>
    </comment>
    <comment ref="X2867" authorId="0" shapeId="0" xr:uid="{4C5D3C40-2903-44BF-A059-347298E4B03F}">
      <text>
        <r>
          <rPr>
            <sz val="10"/>
            <rFont val="Tahoma"/>
            <family val="2"/>
          </rPr>
          <t>Total Dox Acceptance Amt - Total Paid Amt</t>
        </r>
      </text>
    </comment>
    <comment ref="X2869" authorId="0" shapeId="0" xr:uid="{5611030A-6DCF-4515-84BF-E32CCDD03073}">
      <text>
        <r>
          <rPr>
            <sz val="10"/>
            <rFont val="Tahoma"/>
            <family val="2"/>
          </rPr>
          <t>Total Dox Acceptance Amt - Total Paid Amt</t>
        </r>
      </text>
    </comment>
    <comment ref="K2870" authorId="0" shapeId="0" xr:uid="{9F4793DD-984C-4BBF-B483-0FD61504E1F8}">
      <text/>
    </comment>
    <comment ref="X2871" authorId="0" shapeId="0" xr:uid="{C03FE9A3-561E-4F91-8615-900EADC004F1}">
      <text>
        <r>
          <rPr>
            <sz val="10"/>
            <rFont val="Tahoma"/>
            <family val="2"/>
          </rPr>
          <t>Total Dox Acceptance Amt - Total Paid Amt</t>
        </r>
      </text>
    </comment>
    <comment ref="X2873" authorId="0" shapeId="0" xr:uid="{DF4F0FF8-F153-4BF7-8304-7DFD75026416}">
      <text>
        <r>
          <rPr>
            <sz val="10"/>
            <rFont val="Tahoma"/>
            <family val="2"/>
          </rPr>
          <t>Total Dox Acceptance Amt - Total Paid Amt</t>
        </r>
      </text>
    </comment>
    <comment ref="X2875" authorId="0" shapeId="0" xr:uid="{32AE910C-3407-457E-8673-20A97A97131B}">
      <text>
        <r>
          <rPr>
            <sz val="10"/>
            <rFont val="Tahoma"/>
            <family val="2"/>
          </rPr>
          <t>Total Dox Acceptance Amt - Total Paid Amt</t>
        </r>
      </text>
    </comment>
    <comment ref="X2877" authorId="0" shapeId="0" xr:uid="{D96AFC07-128A-49F2-BFB4-077742C32E89}">
      <text>
        <r>
          <rPr>
            <sz val="10"/>
            <rFont val="Tahoma"/>
            <family val="2"/>
          </rPr>
          <t>Total Dox Acceptance Amt - Total Paid Amt</t>
        </r>
      </text>
    </comment>
    <comment ref="X2879" authorId="0" shapeId="0" xr:uid="{E1CDA61D-3EEE-47F0-896B-71D5CBECFFEB}">
      <text>
        <r>
          <rPr>
            <sz val="10"/>
            <rFont val="Tahoma"/>
            <family val="2"/>
          </rPr>
          <t>Total Dox Acceptance Amt - Total Paid Amt</t>
        </r>
      </text>
    </comment>
    <comment ref="X2881" authorId="0" shapeId="0" xr:uid="{210A976E-66EB-4B4F-BDC3-938321880EBC}">
      <text>
        <r>
          <rPr>
            <sz val="10"/>
            <rFont val="Tahoma"/>
            <family val="2"/>
          </rPr>
          <t>Total Dox Acceptance Amt - Total Paid Amt</t>
        </r>
      </text>
    </comment>
    <comment ref="K2882" authorId="0" shapeId="0" xr:uid="{FAA87C89-83E1-4E96-9632-B880B9495F04}">
      <text/>
    </comment>
    <comment ref="X2883" authorId="0" shapeId="0" xr:uid="{3F1DB73D-7E06-458E-ABE3-CAA64FB7EACE}">
      <text>
        <r>
          <rPr>
            <sz val="10"/>
            <rFont val="Tahoma"/>
            <family val="2"/>
          </rPr>
          <t>Total Dox Acceptance Amt - Total Paid Amt</t>
        </r>
      </text>
    </comment>
    <comment ref="K2884" authorId="0" shapeId="0" xr:uid="{D253F814-5CDB-4C4D-9CAC-541674718E1F}">
      <text/>
    </comment>
    <comment ref="X2885" authorId="0" shapeId="0" xr:uid="{E44C9D22-3072-4CB9-ABED-CFCAF5E77F71}">
      <text>
        <r>
          <rPr>
            <sz val="10"/>
            <rFont val="Tahoma"/>
            <family val="2"/>
          </rPr>
          <t>Total Dox Acceptance Amt - Total Paid Amt</t>
        </r>
      </text>
    </comment>
    <comment ref="K2886" authorId="0" shapeId="0" xr:uid="{F9ED2284-FCC5-443B-95BD-906A3021F4F3}">
      <text/>
    </comment>
    <comment ref="X2887" authorId="0" shapeId="0" xr:uid="{4C5C275C-EA3D-4825-81B0-7DEEA3049579}">
      <text>
        <r>
          <rPr>
            <sz val="10"/>
            <rFont val="Tahoma"/>
            <family val="2"/>
          </rPr>
          <t>Total Dox Acceptance Amt - Total Paid Amt</t>
        </r>
      </text>
    </comment>
    <comment ref="K2888" authorId="0" shapeId="0" xr:uid="{AA155078-D70D-4DAC-8E34-92E09BED72C7}">
      <text/>
    </comment>
    <comment ref="X2889" authorId="0" shapeId="0" xr:uid="{7498DEB5-93E9-4A23-A523-6FA7D40D4E55}">
      <text>
        <r>
          <rPr>
            <sz val="10"/>
            <rFont val="Tahoma"/>
            <family val="2"/>
          </rPr>
          <t>Total Dox Acceptance Amt - Total Paid Amt</t>
        </r>
      </text>
    </comment>
    <comment ref="X2891" authorId="0" shapeId="0" xr:uid="{70A74B99-B920-49CB-AA88-94FF74D0F7B3}">
      <text>
        <r>
          <rPr>
            <sz val="10"/>
            <rFont val="Tahoma"/>
            <family val="2"/>
          </rPr>
          <t>Total Dox Acceptance Amt - Total Paid Amt</t>
        </r>
      </text>
    </comment>
    <comment ref="K2892" authorId="0" shapeId="0" xr:uid="{FAADBAF6-1D28-4C8D-A030-9DA1365409BC}">
      <text/>
    </comment>
    <comment ref="X2893" authorId="0" shapeId="0" xr:uid="{D3A9D9F2-E4EB-497B-B8B2-E2BEE972B67C}">
      <text>
        <r>
          <rPr>
            <sz val="10"/>
            <rFont val="Tahoma"/>
            <family val="2"/>
          </rPr>
          <t>Total Dox Acceptance Amt - Total Paid Amt</t>
        </r>
      </text>
    </comment>
    <comment ref="K2894" authorId="0" shapeId="0" xr:uid="{1B2AEA60-0604-482C-BCB6-2B703CB4F669}">
      <text/>
    </comment>
    <comment ref="X2895" authorId="0" shapeId="0" xr:uid="{C06CD6B6-1C92-4C81-9713-FDAACF682E71}">
      <text>
        <r>
          <rPr>
            <sz val="10"/>
            <rFont val="Tahoma"/>
            <family val="2"/>
          </rPr>
          <t>Total Dox Acceptance Amt - Total Paid Amt</t>
        </r>
      </text>
    </comment>
    <comment ref="K2896" authorId="0" shapeId="0" xr:uid="{E9551A91-9127-42C4-97E9-CA5C37357EEC}">
      <text/>
    </comment>
    <comment ref="X2897" authorId="0" shapeId="0" xr:uid="{D95714A0-70EF-4062-8317-C1D2983EAE67}">
      <text>
        <r>
          <rPr>
            <sz val="10"/>
            <rFont val="Tahoma"/>
            <family val="2"/>
          </rPr>
          <t>Total Dox Acceptance Amt - Total Paid Amt</t>
        </r>
      </text>
    </comment>
    <comment ref="K2898" authorId="0" shapeId="0" xr:uid="{2185DA1D-D703-4DBE-B478-C88637F16CE6}">
      <text/>
    </comment>
    <comment ref="X2899" authorId="0" shapeId="0" xr:uid="{83F8EFFC-45A7-4446-8713-8E8692D32461}">
      <text>
        <r>
          <rPr>
            <sz val="10"/>
            <rFont val="Tahoma"/>
            <family val="2"/>
          </rPr>
          <t>Total Dox Acceptance Amt - Total Paid Amt</t>
        </r>
      </text>
    </comment>
    <comment ref="X2901" authorId="0" shapeId="0" xr:uid="{E83917AD-530B-46BC-9F2F-F10E785DE35F}">
      <text>
        <r>
          <rPr>
            <sz val="10"/>
            <rFont val="Tahoma"/>
            <family val="2"/>
          </rPr>
          <t>Total Dox Acceptance Amt - Total Paid Amt</t>
        </r>
      </text>
    </comment>
    <comment ref="K2902" authorId="0" shapeId="0" xr:uid="{432F9FE0-A7ED-4CBD-8E24-C1FE54D642CC}">
      <text/>
    </comment>
    <comment ref="X2903" authorId="0" shapeId="0" xr:uid="{912B93F3-3A08-4C98-B89D-20151688A101}">
      <text>
        <r>
          <rPr>
            <sz val="10"/>
            <rFont val="Tahoma"/>
            <family val="2"/>
          </rPr>
          <t>Total Dox Acceptance Amt - Total Paid Amt</t>
        </r>
      </text>
    </comment>
    <comment ref="X2905" authorId="0" shapeId="0" xr:uid="{A5211E86-70FF-4BDC-97F2-81C8D5CDA381}">
      <text>
        <r>
          <rPr>
            <sz val="10"/>
            <rFont val="Tahoma"/>
            <family val="2"/>
          </rPr>
          <t>Total Dox Acceptance Amt - Total Paid Amt</t>
        </r>
      </text>
    </comment>
    <comment ref="X2907" authorId="0" shapeId="0" xr:uid="{869233F6-B3FA-42E1-A08E-92851EABCFE0}">
      <text>
        <r>
          <rPr>
            <sz val="10"/>
            <rFont val="Tahoma"/>
            <family val="2"/>
          </rPr>
          <t>Total Dox Acceptance Amt - Total Paid Amt</t>
        </r>
      </text>
    </comment>
    <comment ref="X2909" authorId="0" shapeId="0" xr:uid="{2D1ECF34-C310-4377-8966-FC010668956C}">
      <text>
        <r>
          <rPr>
            <sz val="10"/>
            <rFont val="Tahoma"/>
            <family val="2"/>
          </rPr>
          <t>Total Dox Acceptance Amt - Total Paid Amt</t>
        </r>
      </text>
    </comment>
    <comment ref="X2911" authorId="0" shapeId="0" xr:uid="{64A84E9F-E4A3-4FA7-B537-2E86339F9739}">
      <text>
        <r>
          <rPr>
            <sz val="10"/>
            <rFont val="Tahoma"/>
            <family val="2"/>
          </rPr>
          <t>Total Dox Acceptance Amt - Total Paid Amt</t>
        </r>
      </text>
    </comment>
    <comment ref="K2912" authorId="0" shapeId="0" xr:uid="{63013F28-497D-4B4B-8EB1-98BC106B8DFD}">
      <text>
        <r>
          <rPr>
            <sz val="10"/>
            <rFont val="Tahoma"/>
            <family val="2"/>
          </rPr>
          <t>Y09262021-82</t>
        </r>
      </text>
    </comment>
    <comment ref="X2913" authorId="0" shapeId="0" xr:uid="{0EE44BDB-9EE8-4FE3-860A-6645B3EE9A3F}">
      <text>
        <r>
          <rPr>
            <sz val="10"/>
            <rFont val="Tahoma"/>
            <family val="2"/>
          </rPr>
          <t>Total Dox Acceptance Amt - Total Paid Amt</t>
        </r>
      </text>
    </comment>
    <comment ref="K2914" authorId="0" shapeId="0" xr:uid="{4518C41E-CC32-4FD8-B92D-CDECC5B5DC60}">
      <text>
        <r>
          <rPr>
            <sz val="10"/>
            <rFont val="Tahoma"/>
            <family val="2"/>
          </rPr>
          <t>Y09262021-75</t>
        </r>
      </text>
    </comment>
    <comment ref="K2915" authorId="0" shapeId="0" xr:uid="{4D2AB510-D5F5-4498-8D3D-794557BEAD34}">
      <text>
        <r>
          <rPr>
            <sz val="10"/>
            <rFont val="Tahoma"/>
            <family val="2"/>
          </rPr>
          <t>Y09262021-77</t>
        </r>
      </text>
    </comment>
    <comment ref="X2916" authorId="0" shapeId="0" xr:uid="{4A16759B-3413-462C-9FAA-6DD8A04D80E9}">
      <text>
        <r>
          <rPr>
            <sz val="10"/>
            <rFont val="Tahoma"/>
            <family val="2"/>
          </rPr>
          <t>Total Dox Acceptance Amt - Total Paid Amt</t>
        </r>
      </text>
    </comment>
    <comment ref="K2917" authorId="0" shapeId="0" xr:uid="{805D57FD-8F7E-4FAC-BE18-6AC693E845B1}">
      <text>
        <r>
          <rPr>
            <sz val="10"/>
            <rFont val="Tahoma"/>
            <family val="2"/>
          </rPr>
          <t>Y09262021-101</t>
        </r>
      </text>
    </comment>
    <comment ref="K2918" authorId="0" shapeId="0" xr:uid="{A2E2A138-A603-4C73-AFB2-FAB6212B87FB}">
      <text>
        <r>
          <rPr>
            <sz val="10"/>
            <rFont val="Tahoma"/>
            <family val="2"/>
          </rPr>
          <t>Y10022021-2</t>
        </r>
      </text>
    </comment>
    <comment ref="K2919" authorId="0" shapeId="0" xr:uid="{439627E5-3762-493B-97A9-843AEC9FDED4}">
      <text>
        <r>
          <rPr>
            <sz val="10"/>
            <rFont val="Tahoma"/>
            <family val="2"/>
          </rPr>
          <t>Y10052021-83</t>
        </r>
      </text>
    </comment>
    <comment ref="X2920" authorId="0" shapeId="0" xr:uid="{A82C37C2-A05E-4EE7-AFCE-A12FEAF6E083}">
      <text>
        <r>
          <rPr>
            <sz val="10"/>
            <rFont val="Tahoma"/>
            <family val="2"/>
          </rPr>
          <t>Total Dox Acceptance Amt - Total Paid Amt</t>
        </r>
      </text>
    </comment>
    <comment ref="K2921" authorId="0" shapeId="0" xr:uid="{049FB6BC-4753-4CCD-AFE4-1E4EF0D29A9B}">
      <text>
        <r>
          <rPr>
            <sz val="10"/>
            <rFont val="Tahoma"/>
            <family val="2"/>
          </rPr>
          <t>Y09262021-91</t>
        </r>
      </text>
    </comment>
    <comment ref="K2922" authorId="0" shapeId="0" xr:uid="{A4BD3FA5-6DD0-44B7-B5F7-8EB9EC6E2E0A}">
      <text>
        <r>
          <rPr>
            <sz val="10"/>
            <rFont val="Tahoma"/>
            <family val="2"/>
          </rPr>
          <t>Y09262021-100</t>
        </r>
      </text>
    </comment>
    <comment ref="K2923" authorId="0" shapeId="0" xr:uid="{5CF0DCD5-C884-4540-92C6-1A49D671777D}">
      <text>
        <r>
          <rPr>
            <sz val="10"/>
            <rFont val="Tahoma"/>
            <family val="2"/>
          </rPr>
          <t>Y09262021-93</t>
        </r>
      </text>
    </comment>
    <comment ref="K2924" authorId="0" shapeId="0" xr:uid="{8877A7DA-D0E5-4C77-A9CB-256420A017B1}">
      <text>
        <r>
          <rPr>
            <sz val="10"/>
            <rFont val="Tahoma"/>
            <family val="2"/>
          </rPr>
          <t>Y10052021-88</t>
        </r>
      </text>
    </comment>
    <comment ref="K2925" authorId="0" shapeId="0" xr:uid="{AE3141CE-0FE6-4A5D-B13E-287B1B60214A}">
      <text>
        <r>
          <rPr>
            <sz val="10"/>
            <rFont val="Tahoma"/>
            <family val="2"/>
          </rPr>
          <t>Y10052021-84</t>
        </r>
      </text>
    </comment>
    <comment ref="K2926" authorId="0" shapeId="0" xr:uid="{B2AF540E-95C3-4D3C-9960-138014834B02}">
      <text>
        <r>
          <rPr>
            <sz val="10"/>
            <rFont val="Tahoma"/>
            <family val="2"/>
          </rPr>
          <t>Y10022021-1</t>
        </r>
      </text>
    </comment>
    <comment ref="K2927" authorId="0" shapeId="0" xr:uid="{060FB601-CDA2-48E4-8646-F444B64B26D4}">
      <text>
        <r>
          <rPr>
            <sz val="10"/>
            <rFont val="Tahoma"/>
            <family val="2"/>
          </rPr>
          <t>Y10282021-5</t>
        </r>
      </text>
    </comment>
    <comment ref="K2928" authorId="0" shapeId="0" xr:uid="{73275632-7778-41D0-AC1E-E40CC2B2C0D1}">
      <text>
        <r>
          <rPr>
            <sz val="10"/>
            <rFont val="Tahoma"/>
            <family val="2"/>
          </rPr>
          <t>Y10282021-7</t>
        </r>
      </text>
    </comment>
    <comment ref="K2929" authorId="0" shapeId="0" xr:uid="{60E41BF8-30D1-4EF3-9F7B-230DA5E206D2}">
      <text>
        <r>
          <rPr>
            <sz val="10"/>
            <rFont val="Tahoma"/>
            <family val="2"/>
          </rPr>
          <t>Y10282021-4</t>
        </r>
      </text>
    </comment>
    <comment ref="X2930" authorId="0" shapeId="0" xr:uid="{CF43DC3B-77C8-43D7-8B67-61B4D0B6E14A}">
      <text>
        <r>
          <rPr>
            <sz val="10"/>
            <rFont val="Tahoma"/>
            <family val="2"/>
          </rPr>
          <t>Total Dox Acceptance Amt - Total Paid Amt</t>
        </r>
      </text>
    </comment>
    <comment ref="K2931" authorId="0" shapeId="0" xr:uid="{BF466DEC-8A44-489B-9637-1B30272C1C14}">
      <text>
        <r>
          <rPr>
            <sz val="10"/>
            <rFont val="Tahoma"/>
            <family val="2"/>
          </rPr>
          <t>Y10052021-89</t>
        </r>
      </text>
    </comment>
    <comment ref="X2932" authorId="0" shapeId="0" xr:uid="{2ECBBB4A-B412-42DA-B623-F4879981297D}">
      <text>
        <r>
          <rPr>
            <sz val="10"/>
            <rFont val="Tahoma"/>
            <family val="2"/>
          </rPr>
          <t>Total Dox Acceptance Amt - Total Paid Amt</t>
        </r>
      </text>
    </comment>
    <comment ref="K2933" authorId="0" shapeId="0" xr:uid="{F5635889-86CE-44CA-AA16-AB15A2DB61F3}">
      <text>
        <r>
          <rPr>
            <sz val="10"/>
            <rFont val="Tahoma"/>
            <family val="2"/>
          </rPr>
          <t>Y09262021-103</t>
        </r>
      </text>
    </comment>
    <comment ref="K2934" authorId="0" shapeId="0" xr:uid="{2C77DFB5-17DD-4A4E-AC38-159DFBA9AE18}">
      <text>
        <r>
          <rPr>
            <sz val="10"/>
            <rFont val="Tahoma"/>
            <family val="2"/>
          </rPr>
          <t>Y10282021-6</t>
        </r>
      </text>
    </comment>
    <comment ref="K2935" authorId="0" shapeId="0" xr:uid="{BE6D4616-EFBE-402D-8559-6BD3F9ADF490}">
      <text>
        <r>
          <rPr>
            <sz val="10"/>
            <rFont val="Tahoma"/>
            <family val="2"/>
          </rPr>
          <t>Y10282021-14</t>
        </r>
      </text>
    </comment>
    <comment ref="K2936" authorId="0" shapeId="0" xr:uid="{FC156DFA-BDB4-44DF-AF82-F1D3B549EFB5}">
      <text>
        <r>
          <rPr>
            <sz val="10"/>
            <rFont val="Tahoma"/>
            <family val="2"/>
          </rPr>
          <t>Y10282021-9</t>
        </r>
      </text>
    </comment>
    <comment ref="K2937" authorId="0" shapeId="0" xr:uid="{38722C57-4CF7-49A0-9105-5F83772E6C18}">
      <text>
        <r>
          <rPr>
            <sz val="10"/>
            <rFont val="Tahoma"/>
            <family val="2"/>
          </rPr>
          <t>Y10282021-29</t>
        </r>
      </text>
    </comment>
    <comment ref="X2938" authorId="0" shapeId="0" xr:uid="{E6B72885-A3D7-4A55-AF44-72428A1277DB}">
      <text>
        <r>
          <rPr>
            <sz val="10"/>
            <rFont val="Tahoma"/>
            <family val="2"/>
          </rPr>
          <t>Total Dox Acceptance Amt - Total Paid Amt</t>
        </r>
      </text>
    </comment>
    <comment ref="K2939" authorId="0" shapeId="0" xr:uid="{DE98DB75-2DF8-4975-8AE5-82D09ECEF99B}">
      <text>
        <r>
          <rPr>
            <sz val="10"/>
            <rFont val="Tahoma"/>
            <family val="2"/>
          </rPr>
          <t>Y10022021-3</t>
        </r>
      </text>
    </comment>
    <comment ref="K2940" authorId="0" shapeId="0" xr:uid="{28256479-C786-47CA-B997-91945868C176}">
      <text>
        <r>
          <rPr>
            <sz val="10"/>
            <rFont val="Tahoma"/>
            <family val="2"/>
          </rPr>
          <t>Y10282021-12</t>
        </r>
      </text>
    </comment>
    <comment ref="K2941" authorId="0" shapeId="0" xr:uid="{C5317B33-23D6-40E3-9ED3-E792AE67FCBE}">
      <text>
        <r>
          <rPr>
            <sz val="10"/>
            <rFont val="Tahoma"/>
            <family val="2"/>
          </rPr>
          <t>Y10282021-10</t>
        </r>
      </text>
    </comment>
    <comment ref="K2942" authorId="0" shapeId="0" xr:uid="{A71A2B54-284E-4BD4-B884-9DD0B394C391}">
      <text>
        <r>
          <rPr>
            <sz val="10"/>
            <rFont val="Tahoma"/>
            <family val="2"/>
          </rPr>
          <t>Y11012021-11</t>
        </r>
      </text>
    </comment>
    <comment ref="K2943" authorId="0" shapeId="0" xr:uid="{CE2F8E8C-0DA7-4189-9882-9E493A7C3B16}">
      <text>
        <r>
          <rPr>
            <sz val="10"/>
            <rFont val="Tahoma"/>
            <family val="2"/>
          </rPr>
          <t>Y11022021-29</t>
        </r>
      </text>
    </comment>
    <comment ref="X2944" authorId="0" shapeId="0" xr:uid="{6D62AF86-40E8-413B-BBB9-389778850812}">
      <text>
        <r>
          <rPr>
            <sz val="10"/>
            <rFont val="Tahoma"/>
            <family val="2"/>
          </rPr>
          <t>Total Dox Acceptance Amt - Total Paid Amt</t>
        </r>
      </text>
    </comment>
    <comment ref="K2945" authorId="0" shapeId="0" xr:uid="{C96E9FC9-452A-4272-92FC-61480C898BB9}">
      <text>
        <r>
          <rPr>
            <sz val="10"/>
            <rFont val="Tahoma"/>
            <family val="2"/>
          </rPr>
          <t>Y10282021-30</t>
        </r>
      </text>
    </comment>
    <comment ref="K2946" authorId="0" shapeId="0" xr:uid="{FB7A3574-1044-4B52-AB6B-627BABDAEF29}">
      <text>
        <r>
          <rPr>
            <sz val="10"/>
            <rFont val="Tahoma"/>
            <family val="2"/>
          </rPr>
          <t>Y11022021-35</t>
        </r>
      </text>
    </comment>
    <comment ref="K2947" authorId="0" shapeId="0" xr:uid="{17F41128-31A8-43B2-BCB9-D4E1A28ABF69}">
      <text>
        <r>
          <rPr>
            <sz val="10"/>
            <rFont val="Tahoma"/>
            <family val="2"/>
          </rPr>
          <t>Y11022021-73</t>
        </r>
      </text>
    </comment>
    <comment ref="K2948" authorId="0" shapeId="0" xr:uid="{10A9EAC0-EB2E-41FA-9CEF-E51E5181A0CB}">
      <text>
        <r>
          <rPr>
            <sz val="10"/>
            <rFont val="Tahoma"/>
            <family val="2"/>
          </rPr>
          <t>Y11032021-2</t>
        </r>
      </text>
    </comment>
    <comment ref="X2949" authorId="0" shapeId="0" xr:uid="{0280C60F-BEFD-455E-B2A2-BF3ED6C9A915}">
      <text>
        <r>
          <rPr>
            <sz val="10"/>
            <rFont val="Tahoma"/>
            <family val="2"/>
          </rPr>
          <t>Total Dox Acceptance Amt - Total Paid Amt</t>
        </r>
      </text>
    </comment>
    <comment ref="K2950" authorId="0" shapeId="0" xr:uid="{CCD432E9-730B-46A2-847B-80110C5A577A}">
      <text>
        <r>
          <rPr>
            <sz val="10"/>
            <rFont val="Tahoma"/>
            <family val="2"/>
          </rPr>
          <t>Y11272021-9</t>
        </r>
      </text>
    </comment>
    <comment ref="K2951" authorId="0" shapeId="0" xr:uid="{2214DFE2-F252-487D-ACBF-8B5F9283B306}">
      <text>
        <r>
          <rPr>
            <sz val="10"/>
            <rFont val="Tahoma"/>
            <family val="2"/>
          </rPr>
          <t>Y11282021-49</t>
        </r>
      </text>
    </comment>
    <comment ref="K2952" authorId="0" shapeId="0" xr:uid="{584E6F9C-6927-4B07-B777-D66EE00A137F}">
      <text>
        <r>
          <rPr>
            <sz val="10"/>
            <rFont val="Tahoma"/>
            <family val="2"/>
          </rPr>
          <t>Y11282021-60</t>
        </r>
      </text>
    </comment>
    <comment ref="X2953" authorId="0" shapeId="0" xr:uid="{5C3FEF9C-6166-410F-ABDB-143A9D6FC088}">
      <text>
        <r>
          <rPr>
            <sz val="10"/>
            <rFont val="Tahoma"/>
            <family val="2"/>
          </rPr>
          <t>Total Dox Acceptance Amt - Total Paid Amt</t>
        </r>
      </text>
    </comment>
    <comment ref="K2954" authorId="0" shapeId="0" xr:uid="{B4D192C1-7FF7-4102-9718-2ED6786504CB}">
      <text>
        <r>
          <rPr>
            <sz val="10"/>
            <rFont val="Tahoma"/>
            <family val="2"/>
          </rPr>
          <t>Y11022021-22</t>
        </r>
      </text>
    </comment>
    <comment ref="K2955" authorId="0" shapeId="0" xr:uid="{782834F0-A3C0-4B29-A4F0-8E27D8FFEAE4}">
      <text>
        <r>
          <rPr>
            <sz val="10"/>
            <rFont val="Tahoma"/>
            <family val="2"/>
          </rPr>
          <t>Y11022021-69</t>
        </r>
      </text>
    </comment>
    <comment ref="K2956" authorId="0" shapeId="0" xr:uid="{0327ECE4-439C-401C-AEC6-DB06548D93BA}">
      <text>
        <r>
          <rPr>
            <sz val="10"/>
            <rFont val="Tahoma"/>
            <family val="2"/>
          </rPr>
          <t>Y11272021-14</t>
        </r>
      </text>
    </comment>
    <comment ref="K2957" authorId="0" shapeId="0" xr:uid="{90BCFD89-FE91-4A22-90C6-442E692C11EB}">
      <text>
        <r>
          <rPr>
            <sz val="10"/>
            <rFont val="Tahoma"/>
            <family val="2"/>
          </rPr>
          <t>Y11282021-10</t>
        </r>
      </text>
    </comment>
    <comment ref="K2958" authorId="0" shapeId="0" xr:uid="{BAF62DDB-FAD4-4F0F-B318-A59AE7D5C517}">
      <text>
        <r>
          <rPr>
            <sz val="10"/>
            <rFont val="Tahoma"/>
            <family val="2"/>
          </rPr>
          <t>Y11282021-109</t>
        </r>
      </text>
    </comment>
    <comment ref="K2959" authorId="0" shapeId="0" xr:uid="{81A04719-D6A7-4D18-9079-6CE31BD1BEC6}">
      <text>
        <r>
          <rPr>
            <sz val="10"/>
            <rFont val="Tahoma"/>
            <family val="2"/>
          </rPr>
          <t>Y11282021-125</t>
        </r>
      </text>
    </comment>
    <comment ref="X2960" authorId="0" shapeId="0" xr:uid="{2C069CF4-997E-4C9C-98C7-831CF9A9B434}">
      <text>
        <r>
          <rPr>
            <sz val="10"/>
            <rFont val="Tahoma"/>
            <family val="2"/>
          </rPr>
          <t>Total Dox Acceptance Amt - Total Paid Amt</t>
        </r>
      </text>
    </comment>
    <comment ref="K2961" authorId="0" shapeId="0" xr:uid="{5881C179-4A08-4137-B89C-B12397AFFEC3}">
      <text>
        <r>
          <rPr>
            <sz val="10"/>
            <rFont val="Tahoma"/>
            <family val="2"/>
          </rPr>
          <t>Y11282021-9</t>
        </r>
      </text>
    </comment>
    <comment ref="K2962" authorId="0" shapeId="0" xr:uid="{50B94797-E482-49C8-B125-52CDA33CA96B}">
      <text>
        <r>
          <rPr>
            <sz val="10"/>
            <rFont val="Tahoma"/>
            <family val="2"/>
          </rPr>
          <t>Y11282021-48</t>
        </r>
      </text>
    </comment>
    <comment ref="K2963" authorId="0" shapeId="0" xr:uid="{1339CE0D-F7BF-46A7-AAE8-878DB93C30F9}">
      <text>
        <r>
          <rPr>
            <sz val="10"/>
            <rFont val="Tahoma"/>
            <family val="2"/>
          </rPr>
          <t>Y11282021-64</t>
        </r>
      </text>
    </comment>
    <comment ref="K2964" authorId="0" shapeId="0" xr:uid="{E7CEC12F-A2F7-4E7D-B71F-250F5B085D42}">
      <text>
        <r>
          <rPr>
            <sz val="10"/>
            <rFont val="Tahoma"/>
            <family val="2"/>
          </rPr>
          <t>Y12012021-98</t>
        </r>
      </text>
    </comment>
    <comment ref="K2965" authorId="0" shapeId="0" xr:uid="{2C950354-A421-4321-A658-1675692D0116}">
      <text>
        <r>
          <rPr>
            <sz val="10"/>
            <rFont val="Tahoma"/>
            <family val="2"/>
          </rPr>
          <t>Y12012021-79</t>
        </r>
      </text>
    </comment>
    <comment ref="X2966" authorId="0" shapeId="0" xr:uid="{D14077AD-D3FB-42DC-BE3E-D78DABD1D8AF}">
      <text>
        <r>
          <rPr>
            <sz val="10"/>
            <rFont val="Tahoma"/>
            <family val="2"/>
          </rPr>
          <t>Total Dox Acceptance Amt - Total Paid Amt</t>
        </r>
      </text>
    </comment>
    <comment ref="K2967" authorId="0" shapeId="0" xr:uid="{87AD15BF-F2B1-46E4-91A0-DCF1DA976168}">
      <text>
        <r>
          <rPr>
            <sz val="10"/>
            <rFont val="Tahoma"/>
            <family val="2"/>
          </rPr>
          <t>Y11282021-63</t>
        </r>
      </text>
    </comment>
    <comment ref="K2968" authorId="0" shapeId="0" xr:uid="{79630CC4-5EE3-4789-BCF4-8BEB989223A0}">
      <text>
        <r>
          <rPr>
            <sz val="10"/>
            <rFont val="Tahoma"/>
            <family val="2"/>
          </rPr>
          <t>Y12012021-88</t>
        </r>
      </text>
    </comment>
    <comment ref="K2969" authorId="0" shapeId="0" xr:uid="{B09018C5-D977-4B43-9C26-B9E2293F9341}">
      <text>
        <r>
          <rPr>
            <sz val="10"/>
            <rFont val="Tahoma"/>
            <family val="2"/>
          </rPr>
          <t>Y12012021-78</t>
        </r>
      </text>
    </comment>
    <comment ref="X2970" authorId="0" shapeId="0" xr:uid="{4A3321CC-1375-4276-AD46-0C46DF43AE9A}">
      <text>
        <r>
          <rPr>
            <sz val="10"/>
            <rFont val="Tahoma"/>
            <family val="2"/>
          </rPr>
          <t>Total Dox Acceptance Amt - Total Paid Amt</t>
        </r>
      </text>
    </comment>
    <comment ref="K2971" authorId="0" shapeId="0" xr:uid="{5EF0C934-9D09-4C7E-A499-A0B0D70BBF63}">
      <text>
        <r>
          <rPr>
            <sz val="10"/>
            <rFont val="Tahoma"/>
            <family val="2"/>
          </rPr>
          <t>Y12012021-86</t>
        </r>
      </text>
    </comment>
    <comment ref="K2972" authorId="0" shapeId="0" xr:uid="{4CFCC244-4718-4B49-88E5-1D3EC21934BA}">
      <text>
        <r>
          <rPr>
            <sz val="10"/>
            <rFont val="Tahoma"/>
            <family val="2"/>
          </rPr>
          <t>Y12292021-104</t>
        </r>
      </text>
    </comment>
    <comment ref="X2973" authorId="0" shapeId="0" xr:uid="{E962CEAB-9EEB-4B92-AB4D-3F9C5CE4A280}">
      <text>
        <r>
          <rPr>
            <sz val="10"/>
            <rFont val="Tahoma"/>
            <family val="2"/>
          </rPr>
          <t>Total Dox Acceptance Amt - Total Paid Amt</t>
        </r>
      </text>
    </comment>
    <comment ref="K2974" authorId="0" shapeId="0" xr:uid="{EC175A71-9896-461B-85FB-D42BA78335CA}">
      <text>
        <r>
          <rPr>
            <sz val="10"/>
            <rFont val="Tahoma"/>
            <family val="2"/>
          </rPr>
          <t>Y11282021-124</t>
        </r>
      </text>
    </comment>
    <comment ref="K2975" authorId="0" shapeId="0" xr:uid="{E66C7238-76CA-4EEA-BA64-F0BC97414F88}">
      <text>
        <r>
          <rPr>
            <sz val="10"/>
            <rFont val="Tahoma"/>
            <family val="2"/>
          </rPr>
          <t>Y12012021-80</t>
        </r>
      </text>
    </comment>
    <comment ref="K2976" authorId="0" shapeId="0" xr:uid="{95454587-647D-46EC-85B2-781FB4F03038}">
      <text>
        <r>
          <rPr>
            <sz val="10"/>
            <rFont val="Tahoma"/>
            <family val="2"/>
          </rPr>
          <t>Y12012021-82</t>
        </r>
      </text>
    </comment>
    <comment ref="K2977" authorId="0" shapeId="0" xr:uid="{F2C17191-2BB6-4579-AAB8-5DF43C4F5C05}">
      <text>
        <r>
          <rPr>
            <sz val="10"/>
            <rFont val="Tahoma"/>
            <family val="2"/>
          </rPr>
          <t>Y12012021-95</t>
        </r>
      </text>
    </comment>
    <comment ref="K2978" authorId="0" shapeId="0" xr:uid="{406086CE-9156-4A79-B6FD-D968B744473B}">
      <text>
        <r>
          <rPr>
            <sz val="10"/>
            <rFont val="Tahoma"/>
            <family val="2"/>
          </rPr>
          <t>Y12012021-72</t>
        </r>
      </text>
    </comment>
    <comment ref="K2979" authorId="0" shapeId="0" xr:uid="{5BB4B23B-E2B2-4C10-BA8A-64F68439946B}">
      <text>
        <r>
          <rPr>
            <sz val="10"/>
            <rFont val="Tahoma"/>
            <family val="2"/>
          </rPr>
          <t>Y12012021-76</t>
        </r>
      </text>
    </comment>
    <comment ref="K2980" authorId="0" shapeId="0" xr:uid="{5D6E6398-F713-4A0B-B7B9-F7A2A1E79920}">
      <text>
        <r>
          <rPr>
            <sz val="10"/>
            <rFont val="Tahoma"/>
            <family val="2"/>
          </rPr>
          <t>Y12292021-118</t>
        </r>
      </text>
    </comment>
    <comment ref="K2981" authorId="0" shapeId="0" xr:uid="{A6D87734-F110-45BC-8CB1-F1C675A7C4E7}">
      <text>
        <r>
          <rPr>
            <sz val="10"/>
            <rFont val="Tahoma"/>
            <family val="2"/>
          </rPr>
          <t>Y12292021-101</t>
        </r>
      </text>
    </comment>
    <comment ref="X2982" authorId="0" shapeId="0" xr:uid="{046684A5-5E18-4142-8AA1-31325EF85032}">
      <text>
        <r>
          <rPr>
            <sz val="10"/>
            <rFont val="Tahoma"/>
            <family val="2"/>
          </rPr>
          <t>Total Dox Acceptance Amt - Total Paid Amt</t>
        </r>
      </text>
    </comment>
    <comment ref="K2983" authorId="0" shapeId="0" xr:uid="{163F1EA5-7F5A-46C5-A691-C3645265AB58}">
      <text>
        <r>
          <rPr>
            <sz val="10"/>
            <rFont val="Tahoma"/>
            <family val="2"/>
          </rPr>
          <t>Y12292021-103</t>
        </r>
      </text>
    </comment>
    <comment ref="K2984" authorId="0" shapeId="0" xr:uid="{4159F317-4315-4CB9-B4A9-476C95764564}">
      <text>
        <r>
          <rPr>
            <sz val="10"/>
            <rFont val="Tahoma"/>
            <family val="2"/>
          </rPr>
          <t>Y12292021-121</t>
        </r>
      </text>
    </comment>
    <comment ref="X2985" authorId="0" shapeId="0" xr:uid="{383C3942-BACA-48EE-9078-32A96FC7290E}">
      <text>
        <r>
          <rPr>
            <sz val="10"/>
            <rFont val="Tahoma"/>
            <family val="2"/>
          </rPr>
          <t>Total Dox Acceptance Amt - Total Paid Amt</t>
        </r>
      </text>
    </comment>
    <comment ref="K2986" authorId="0" shapeId="0" xr:uid="{9BC38486-35F2-4FB3-82B3-F724F984FB22}">
      <text>
        <r>
          <rPr>
            <sz val="10"/>
            <rFont val="Tahoma"/>
            <family val="2"/>
          </rPr>
          <t>Y12292021-105</t>
        </r>
      </text>
    </comment>
    <comment ref="K2987" authorId="0" shapeId="0" xr:uid="{3180BA43-3F50-440F-B054-38E63D591306}">
      <text>
        <r>
          <rPr>
            <sz val="10"/>
            <rFont val="Tahoma"/>
            <family val="2"/>
          </rPr>
          <t>Y01252022-26</t>
        </r>
      </text>
    </comment>
    <comment ref="K2988" authorId="0" shapeId="0" xr:uid="{5BA5997B-A26F-49D9-8DF3-AEE4A78B4227}">
      <text>
        <r>
          <rPr>
            <sz val="10"/>
            <rFont val="Tahoma"/>
            <family val="2"/>
          </rPr>
          <t>Y12292021-112</t>
        </r>
      </text>
    </comment>
    <comment ref="X2989" authorId="0" shapeId="0" xr:uid="{A74CE939-5C4C-480F-A8CC-3769707DA591}">
      <text>
        <r>
          <rPr>
            <sz val="10"/>
            <rFont val="Tahoma"/>
            <family val="2"/>
          </rPr>
          <t>Total Dox Acceptance Amt - Total Paid Amt</t>
        </r>
      </text>
    </comment>
    <comment ref="K2990" authorId="0" shapeId="0" xr:uid="{E12F071A-5BFA-4946-916A-83A18CECA2E5}">
      <text>
        <r>
          <rPr>
            <sz val="10"/>
            <rFont val="Tahoma"/>
            <family val="2"/>
          </rPr>
          <t>Y02262022-18</t>
        </r>
      </text>
    </comment>
    <comment ref="X2991" authorId="0" shapeId="0" xr:uid="{53DD82E2-C7C8-47CB-AA39-49632D9B5689}">
      <text>
        <r>
          <rPr>
            <sz val="10"/>
            <rFont val="Tahoma"/>
            <family val="2"/>
          </rPr>
          <t>Total Dox Acceptance Amt - Total Paid Amt</t>
        </r>
      </text>
    </comment>
    <comment ref="K2992" authorId="0" shapeId="0" xr:uid="{5EEEE37E-4C27-4B4B-9A78-F227B349A3FA}">
      <text>
        <r>
          <rPr>
            <sz val="10"/>
            <rFont val="Tahoma"/>
            <family val="2"/>
          </rPr>
          <t>Y12292021-115</t>
        </r>
      </text>
    </comment>
    <comment ref="X2993" authorId="0" shapeId="0" xr:uid="{0E24B224-2307-40FE-9BF5-5D7F99B16ACB}">
      <text>
        <r>
          <rPr>
            <sz val="10"/>
            <rFont val="Tahoma"/>
            <family val="2"/>
          </rPr>
          <t>Total Dox Acceptance Amt - Total Paid Amt</t>
        </r>
      </text>
    </comment>
    <comment ref="K2994" authorId="0" shapeId="0" xr:uid="{3501B0CA-B607-40B0-ABD5-8E46E3B004CF}">
      <text>
        <r>
          <rPr>
            <sz val="10"/>
            <rFont val="Tahoma"/>
            <family val="2"/>
          </rPr>
          <t>Y12292021-102</t>
        </r>
      </text>
    </comment>
    <comment ref="K2995" authorId="0" shapeId="0" xr:uid="{D6843C63-32F7-4D92-832A-7FD28DB79FCD}">
      <text>
        <r>
          <rPr>
            <sz val="10"/>
            <rFont val="Tahoma"/>
            <family val="2"/>
          </rPr>
          <t>Y01252022-33</t>
        </r>
      </text>
    </comment>
    <comment ref="K2996" authorId="0" shapeId="0" xr:uid="{56EA2BDC-8A30-4F9D-B402-EE48006A0313}">
      <text>
        <r>
          <rPr>
            <sz val="10"/>
            <rFont val="Tahoma"/>
            <family val="2"/>
          </rPr>
          <t>Y12292021-120</t>
        </r>
      </text>
    </comment>
    <comment ref="X2997" authorId="0" shapeId="0" xr:uid="{0748FD4A-E144-4618-BA71-69AA6C6F52F4}">
      <text>
        <r>
          <rPr>
            <sz val="10"/>
            <rFont val="Tahoma"/>
            <family val="2"/>
          </rPr>
          <t>Total Dox Acceptance Amt - Total Paid Amt</t>
        </r>
      </text>
    </comment>
    <comment ref="K2998" authorId="0" shapeId="0" xr:uid="{389611C8-EF82-4B0A-B51B-AB74A7ECFFB1}">
      <text>
        <r>
          <rPr>
            <sz val="10"/>
            <rFont val="Tahoma"/>
            <family val="2"/>
          </rPr>
          <t>Y01042022-63</t>
        </r>
      </text>
    </comment>
    <comment ref="X2999" authorId="0" shapeId="0" xr:uid="{B47B88D4-38AC-4326-8DDF-C14192D20D63}">
      <text>
        <r>
          <rPr>
            <sz val="10"/>
            <rFont val="Tahoma"/>
            <family val="2"/>
          </rPr>
          <t>Total Dox Acceptance Amt - Total Paid Amt</t>
        </r>
      </text>
    </comment>
    <comment ref="K3000" authorId="0" shapeId="0" xr:uid="{9E96397C-21FE-4078-96A0-70C0F268ACD3}">
      <text>
        <r>
          <rPr>
            <sz val="10"/>
            <rFont val="Tahoma"/>
            <family val="2"/>
          </rPr>
          <t>Y01252022-39</t>
        </r>
      </text>
    </comment>
    <comment ref="X3001" authorId="0" shapeId="0" xr:uid="{A8434469-AD00-4CF7-BF77-79556CE6F12E}">
      <text>
        <r>
          <rPr>
            <sz val="10"/>
            <rFont val="Tahoma"/>
            <family val="2"/>
          </rPr>
          <t>Total Dox Acceptance Amt - Total Paid Amt</t>
        </r>
      </text>
    </comment>
    <comment ref="K3002" authorId="0" shapeId="0" xr:uid="{48434FE8-4C78-4766-9A77-0155C9116720}">
      <text>
        <r>
          <rPr>
            <sz val="10"/>
            <rFont val="Tahoma"/>
            <family val="2"/>
          </rPr>
          <t>Y01252022-43</t>
        </r>
      </text>
    </comment>
    <comment ref="K3003" authorId="0" shapeId="0" xr:uid="{260AA7FB-2B7C-41EB-8F4E-A720D5A8ED9A}">
      <text>
        <r>
          <rPr>
            <sz val="10"/>
            <rFont val="Tahoma"/>
            <family val="2"/>
          </rPr>
          <t>Y01252022-27</t>
        </r>
      </text>
    </comment>
    <comment ref="K3004" authorId="0" shapeId="0" xr:uid="{70BD4784-80CD-4F2B-BC9C-EE1C3C1FC472}">
      <text>
        <r>
          <rPr>
            <sz val="10"/>
            <rFont val="Tahoma"/>
            <family val="2"/>
          </rPr>
          <t>Y01252022-35</t>
        </r>
      </text>
    </comment>
    <comment ref="K3005" authorId="0" shapeId="0" xr:uid="{7A863967-BD62-4990-AC56-6258E0BA5987}">
      <text>
        <r>
          <rPr>
            <sz val="10"/>
            <rFont val="Tahoma"/>
            <family val="2"/>
          </rPr>
          <t>Y01252022-34</t>
        </r>
      </text>
    </comment>
    <comment ref="K3006" authorId="0" shapeId="0" xr:uid="{AEBAC508-B2A1-4D17-AF43-4A19E4AE7734}">
      <text>
        <r>
          <rPr>
            <sz val="10"/>
            <rFont val="Tahoma"/>
            <family val="2"/>
          </rPr>
          <t>Y01252022-44</t>
        </r>
      </text>
    </comment>
    <comment ref="K3007" authorId="0" shapeId="0" xr:uid="{552D63CB-7ACB-4B86-ABAC-892AEF256188}">
      <text>
        <r>
          <rPr>
            <sz val="10"/>
            <rFont val="Tahoma"/>
            <family val="2"/>
          </rPr>
          <t>Y01252022-47</t>
        </r>
      </text>
    </comment>
    <comment ref="K3008" authorId="0" shapeId="0" xr:uid="{CE923B26-658B-40CE-BA01-6D48784C5E22}">
      <text>
        <r>
          <rPr>
            <sz val="10"/>
            <rFont val="Tahoma"/>
            <family val="2"/>
          </rPr>
          <t>Y02032022-18</t>
        </r>
      </text>
    </comment>
    <comment ref="X3009" authorId="0" shapeId="0" xr:uid="{012E4D13-7B84-4749-BFC8-9B30DA864B51}">
      <text>
        <r>
          <rPr>
            <sz val="10"/>
            <rFont val="Tahoma"/>
            <family val="2"/>
          </rPr>
          <t>Total Dox Acceptance Amt - Total Paid Amt</t>
        </r>
      </text>
    </comment>
    <comment ref="K3010" authorId="0" shapeId="0" xr:uid="{40EB7ACA-53C7-4FB3-B387-0D1AC287C478}">
      <text>
        <r>
          <rPr>
            <sz val="10"/>
            <rFont val="Tahoma"/>
            <family val="2"/>
          </rPr>
          <t>Y02042022-4</t>
        </r>
      </text>
    </comment>
    <comment ref="K3011" authorId="0" shapeId="0" xr:uid="{56CA3B02-4D73-4399-B0BA-9E8C5079165B}">
      <text>
        <r>
          <rPr>
            <sz val="10"/>
            <rFont val="Tahoma"/>
            <family val="2"/>
          </rPr>
          <t>Y01252022-16</t>
        </r>
      </text>
    </comment>
    <comment ref="K3012" authorId="0" shapeId="0" xr:uid="{804A7923-2B30-48E2-A9CF-1DA325A9C76B}">
      <text>
        <r>
          <rPr>
            <sz val="10"/>
            <rFont val="Tahoma"/>
            <family val="2"/>
          </rPr>
          <t>Y01262022-4</t>
        </r>
      </text>
    </comment>
    <comment ref="K3013" authorId="0" shapeId="0" xr:uid="{EC442842-766D-492A-B4E6-9F2ADAD2CA92}">
      <text>
        <r>
          <rPr>
            <sz val="10"/>
            <rFont val="Tahoma"/>
            <family val="2"/>
          </rPr>
          <t>Y01262022-3</t>
        </r>
      </text>
    </comment>
    <comment ref="X3014" authorId="0" shapeId="0" xr:uid="{AA032864-E94D-4904-8BA4-E52418D139B4}">
      <text>
        <r>
          <rPr>
            <sz val="10"/>
            <rFont val="Tahoma"/>
            <family val="2"/>
          </rPr>
          <t>Total Dox Acceptance Amt - Total Paid Amt</t>
        </r>
      </text>
    </comment>
    <comment ref="K3015" authorId="0" shapeId="0" xr:uid="{F43EC8D1-B352-4CC4-89F4-CBAE71463E31}">
      <text>
        <r>
          <rPr>
            <sz val="10"/>
            <rFont val="Tahoma"/>
            <family val="2"/>
          </rPr>
          <t>Y01262022-22</t>
        </r>
      </text>
    </comment>
    <comment ref="K3016" authorId="0" shapeId="0" xr:uid="{4FD88759-FC13-4E14-B378-50BD5B7B42BA}">
      <text>
        <r>
          <rPr>
            <sz val="10"/>
            <rFont val="Tahoma"/>
            <family val="2"/>
          </rPr>
          <t>Y02042022-1</t>
        </r>
      </text>
    </comment>
    <comment ref="K3017" authorId="0" shapeId="0" xr:uid="{88A8113E-C9F6-4179-86C8-C54968560801}">
      <text>
        <r>
          <rPr>
            <sz val="10"/>
            <rFont val="Tahoma"/>
            <family val="2"/>
          </rPr>
          <t>Y01252022-25</t>
        </r>
      </text>
    </comment>
    <comment ref="X3018" authorId="0" shapeId="0" xr:uid="{652BC211-3D9A-4A3E-857E-54542ECC042F}">
      <text>
        <r>
          <rPr>
            <sz val="10"/>
            <rFont val="Tahoma"/>
            <family val="2"/>
          </rPr>
          <t>Total Dox Acceptance Amt - Total Paid Amt</t>
        </r>
      </text>
    </comment>
    <comment ref="K3019" authorId="0" shapeId="0" xr:uid="{C5F4029C-4F70-41F0-AE0C-F4D3E5D83270}">
      <text>
        <r>
          <rPr>
            <sz val="10"/>
            <rFont val="Tahoma"/>
            <family val="2"/>
          </rPr>
          <t>Y01262022-56</t>
        </r>
      </text>
    </comment>
    <comment ref="K3020" authorId="0" shapeId="0" xr:uid="{5E768937-57F4-40A2-A49E-B76257FA9C92}">
      <text>
        <r>
          <rPr>
            <sz val="10"/>
            <rFont val="Tahoma"/>
            <family val="2"/>
          </rPr>
          <t>Y01252022-36</t>
        </r>
      </text>
    </comment>
    <comment ref="X3021" authorId="0" shapeId="0" xr:uid="{2EA994BC-D751-46AD-BBA2-2412B52D390A}">
      <text>
        <r>
          <rPr>
            <sz val="10"/>
            <rFont val="Tahoma"/>
            <family val="2"/>
          </rPr>
          <t>Total Dox Acceptance Amt - Total Paid Amt</t>
        </r>
      </text>
    </comment>
    <comment ref="K3022" authorId="0" shapeId="0" xr:uid="{9228A34D-FE3E-4A83-85BA-BDFA6AF0CFEC}">
      <text>
        <r>
          <rPr>
            <sz val="10"/>
            <rFont val="Tahoma"/>
            <family val="2"/>
          </rPr>
          <t>Y01262022-55</t>
        </r>
      </text>
    </comment>
    <comment ref="K3023" authorId="0" shapeId="0" xr:uid="{EC77EC00-827D-4BD0-8020-AFACBE2E732A}">
      <text>
        <r>
          <rPr>
            <sz val="10"/>
            <rFont val="Tahoma"/>
            <family val="2"/>
          </rPr>
          <t>Y01252022-40</t>
        </r>
      </text>
    </comment>
    <comment ref="X3024" authorId="0" shapeId="0" xr:uid="{7FB16331-1368-4236-8E24-B0979C35AA33}">
      <text>
        <r>
          <rPr>
            <sz val="10"/>
            <rFont val="Tahoma"/>
            <family val="2"/>
          </rPr>
          <t>Total Dox Acceptance Amt - Total Paid Amt</t>
        </r>
      </text>
    </comment>
    <comment ref="K3025" authorId="0" shapeId="0" xr:uid="{F41667AA-6E46-413C-9ED5-AF40077B0524}">
      <text>
        <r>
          <rPr>
            <sz val="10"/>
            <rFont val="Tahoma"/>
            <family val="2"/>
          </rPr>
          <t>Y01252022-48</t>
        </r>
      </text>
    </comment>
    <comment ref="X3026" authorId="0" shapeId="0" xr:uid="{153D6319-E0BB-45DD-ADCF-45F579A51CF3}">
      <text>
        <r>
          <rPr>
            <sz val="10"/>
            <rFont val="Tahoma"/>
            <family val="2"/>
          </rPr>
          <t>Total Dox Acceptance Amt - Total Paid Amt</t>
        </r>
      </text>
    </comment>
    <comment ref="K3027" authorId="0" shapeId="0" xr:uid="{307C6584-3082-4C47-90E9-F0527F3E03C6}">
      <text>
        <r>
          <rPr>
            <sz val="10"/>
            <rFont val="Tahoma"/>
            <family val="2"/>
          </rPr>
          <t>Y02192022-38</t>
        </r>
      </text>
    </comment>
    <comment ref="K3028" authorId="0" shapeId="0" xr:uid="{96746794-8EC7-430D-BFC4-1CE48BF0441A}">
      <text>
        <r>
          <rPr>
            <sz val="10"/>
            <rFont val="Tahoma"/>
            <family val="2"/>
          </rPr>
          <t>Y02192022-41</t>
        </r>
      </text>
    </comment>
    <comment ref="K3029" authorId="0" shapeId="0" xr:uid="{C18A4E0A-19A0-4AD6-971F-A96F98E3DDDB}">
      <text>
        <r>
          <rPr>
            <sz val="10"/>
            <rFont val="Tahoma"/>
            <family val="2"/>
          </rPr>
          <t>Y02192022-57</t>
        </r>
      </text>
    </comment>
    <comment ref="K3030" authorId="0" shapeId="0" xr:uid="{C6BA71ED-99CB-477E-AD88-552FF8BB52C5}">
      <text>
        <r>
          <rPr>
            <sz val="10"/>
            <rFont val="Tahoma"/>
            <family val="2"/>
          </rPr>
          <t>Y02192022-52</t>
        </r>
      </text>
    </comment>
    <comment ref="K3031" authorId="0" shapeId="0" xr:uid="{D67FA9E6-0522-44DA-B944-681B411D5AF8}">
      <text>
        <r>
          <rPr>
            <sz val="10"/>
            <rFont val="Tahoma"/>
            <family val="2"/>
          </rPr>
          <t>Y02272022-64</t>
        </r>
      </text>
    </comment>
    <comment ref="X3032" authorId="0" shapeId="0" xr:uid="{D354DD2D-0AF3-4890-8039-A3AAF2E6D1B5}">
      <text>
        <r>
          <rPr>
            <sz val="10"/>
            <rFont val="Tahoma"/>
            <family val="2"/>
          </rPr>
          <t>Total Dox Acceptance Amt - Total Paid Amt</t>
        </r>
      </text>
    </comment>
    <comment ref="K3033" authorId="0" shapeId="0" xr:uid="{DD7A8113-9BE7-4725-B685-FFE5C60C3204}">
      <text>
        <r>
          <rPr>
            <sz val="10"/>
            <rFont val="Tahoma"/>
            <family val="2"/>
          </rPr>
          <t>Y02042022-5</t>
        </r>
      </text>
    </comment>
    <comment ref="K3034" authorId="0" shapeId="0" xr:uid="{3CDBA8C4-6DF0-446D-A35A-A29834A957B5}">
      <text>
        <r>
          <rPr>
            <sz val="10"/>
            <rFont val="Tahoma"/>
            <family val="2"/>
          </rPr>
          <t>Y02192022-61</t>
        </r>
      </text>
    </comment>
    <comment ref="K3035" authorId="0" shapeId="0" xr:uid="{A3E88D8A-1BB2-4FA9-A150-9FE7F356FBE4}">
      <text>
        <r>
          <rPr>
            <sz val="10"/>
            <rFont val="Tahoma"/>
            <family val="2"/>
          </rPr>
          <t>Y02222022-18</t>
        </r>
      </text>
    </comment>
    <comment ref="K3036" authorId="0" shapeId="0" xr:uid="{869F33E6-5526-4E3B-8430-3DCA5296481A}">
      <text>
        <r>
          <rPr>
            <sz val="10"/>
            <rFont val="Tahoma"/>
            <family val="2"/>
          </rPr>
          <t>Y02222022-19</t>
        </r>
      </text>
    </comment>
    <comment ref="X3037" authorId="0" shapeId="0" xr:uid="{916F94DF-75BA-4955-9923-C0EE265DD68F}">
      <text>
        <r>
          <rPr>
            <sz val="10"/>
            <rFont val="Tahoma"/>
            <family val="2"/>
          </rPr>
          <t>Total Dox Acceptance Amt - Total Paid Amt</t>
        </r>
      </text>
    </comment>
    <comment ref="K3038" authorId="0" shapeId="0" xr:uid="{47C8A1F1-1576-4131-9900-F0995D770F74}">
      <text>
        <r>
          <rPr>
            <sz val="10"/>
            <rFont val="Tahoma"/>
            <family val="2"/>
          </rPr>
          <t>Y02042022-3</t>
        </r>
      </text>
    </comment>
    <comment ref="K3039" authorId="0" shapeId="0" xr:uid="{4BFAF528-8029-457D-81C3-9D44A8AE06AE}">
      <text>
        <r>
          <rPr>
            <sz val="10"/>
            <rFont val="Tahoma"/>
            <family val="2"/>
          </rPr>
          <t>Y02192022-42</t>
        </r>
      </text>
    </comment>
    <comment ref="K3040" authorId="0" shapeId="0" xr:uid="{50BEE6CD-516D-4DC1-997D-DAF87B8A67A7}">
      <text>
        <r>
          <rPr>
            <sz val="10"/>
            <rFont val="Tahoma"/>
            <family val="2"/>
          </rPr>
          <t>Y02192022-55</t>
        </r>
      </text>
    </comment>
    <comment ref="K3041" authorId="0" shapeId="0" xr:uid="{86236CFE-4DDD-4AFE-BD15-30B5D4F79B9E}">
      <text>
        <r>
          <rPr>
            <sz val="10"/>
            <rFont val="Tahoma"/>
            <family val="2"/>
          </rPr>
          <t>Y02272022-66</t>
        </r>
      </text>
    </comment>
    <comment ref="X3042" authorId="0" shapeId="0" xr:uid="{662A6C03-547D-4467-8B7D-7D8B307DB674}">
      <text>
        <r>
          <rPr>
            <sz val="10"/>
            <rFont val="Tahoma"/>
            <family val="2"/>
          </rPr>
          <t>Total Dox Acceptance Amt - Total Paid Amt</t>
        </r>
      </text>
    </comment>
    <comment ref="K3043" authorId="0" shapeId="0" xr:uid="{32A1DA04-0334-4834-A455-827375851F69}">
      <text>
        <r>
          <rPr>
            <sz val="10"/>
            <rFont val="Tahoma"/>
            <family val="2"/>
          </rPr>
          <t>Y02272022-61</t>
        </r>
      </text>
    </comment>
    <comment ref="X3044" authorId="0" shapeId="0" xr:uid="{05D19837-12C6-4D87-9207-695D24C0641E}">
      <text>
        <r>
          <rPr>
            <sz val="10"/>
            <rFont val="Tahoma"/>
            <family val="2"/>
          </rPr>
          <t>Total Dox Acceptance Amt - Total Paid Amt</t>
        </r>
      </text>
    </comment>
    <comment ref="K3045" authorId="0" shapeId="0" xr:uid="{A7CEB2C7-731F-4230-BCAF-6BD0F54AC444}">
      <text>
        <r>
          <rPr>
            <sz val="10"/>
            <rFont val="Tahoma"/>
            <family val="2"/>
          </rPr>
          <t>Y02192022-36</t>
        </r>
      </text>
    </comment>
    <comment ref="X3046" authorId="0" shapeId="0" xr:uid="{5FC04A1F-861A-4862-8CB9-010C9F9E6996}">
      <text>
        <r>
          <rPr>
            <sz val="10"/>
            <rFont val="Tahoma"/>
            <family val="2"/>
          </rPr>
          <t>Total Dox Acceptance Amt - Total Paid Amt</t>
        </r>
      </text>
    </comment>
    <comment ref="K3047" authorId="0" shapeId="0" xr:uid="{75840783-601F-49E7-B04D-B44905C0B381}">
      <text>
        <r>
          <rPr>
            <sz val="10"/>
            <rFont val="Tahoma"/>
            <family val="2"/>
          </rPr>
          <t>Y02202022-19</t>
        </r>
      </text>
    </comment>
    <comment ref="X3048" authorId="0" shapeId="0" xr:uid="{98F1C193-35A3-485A-9081-C09919A8E07C}">
      <text>
        <r>
          <rPr>
            <sz val="10"/>
            <rFont val="Tahoma"/>
            <family val="2"/>
          </rPr>
          <t>Total Dox Acceptance Amt - Total Paid Amt</t>
        </r>
      </text>
    </comment>
    <comment ref="K3049" authorId="0" shapeId="0" xr:uid="{D9EA3BF4-5FC3-4130-945B-43D5F1A57D4D}">
      <text>
        <r>
          <rPr>
            <sz val="10"/>
            <rFont val="Tahoma"/>
            <family val="2"/>
          </rPr>
          <t>Y02192022-56</t>
        </r>
      </text>
    </comment>
    <comment ref="K3050" authorId="0" shapeId="0" xr:uid="{6C8E1D88-1221-4470-B66E-DC56FCC78F96}">
      <text>
        <r>
          <rPr>
            <sz val="10"/>
            <rFont val="Tahoma"/>
            <family val="2"/>
          </rPr>
          <t>Y02192022-54</t>
        </r>
      </text>
    </comment>
    <comment ref="K3051" authorId="0" shapeId="0" xr:uid="{7100A01D-5429-4A5E-BD2F-A59E260FDAD5}">
      <text>
        <r>
          <rPr>
            <sz val="10"/>
            <rFont val="Tahoma"/>
            <family val="2"/>
          </rPr>
          <t>Y02192022-53</t>
        </r>
      </text>
    </comment>
    <comment ref="K3052" authorId="0" shapeId="0" xr:uid="{831A6966-FD6F-4CB4-AE50-A999ED299679}">
      <text>
        <r>
          <rPr>
            <sz val="10"/>
            <rFont val="Tahoma"/>
            <family val="2"/>
          </rPr>
          <t>Y02222022-20</t>
        </r>
      </text>
    </comment>
    <comment ref="K3053" authorId="0" shapeId="0" xr:uid="{190E42DB-36EE-4C19-B319-F75EACA4A8AA}">
      <text>
        <r>
          <rPr>
            <sz val="10"/>
            <rFont val="Tahoma"/>
            <family val="2"/>
          </rPr>
          <t>Y03032022-36</t>
        </r>
      </text>
    </comment>
    <comment ref="K3054" authorId="0" shapeId="0" xr:uid="{FF5A59D1-3B67-4E16-9EE2-5BF66DF05D73}">
      <text>
        <r>
          <rPr>
            <sz val="10"/>
            <rFont val="Tahoma"/>
            <family val="2"/>
          </rPr>
          <t>Y03032022-37</t>
        </r>
      </text>
    </comment>
    <comment ref="K3055" authorId="0" shapeId="0" xr:uid="{826C955C-652E-4F65-910D-24611309A22F}">
      <text>
        <r>
          <rPr>
            <sz val="10"/>
            <rFont val="Tahoma"/>
            <family val="2"/>
          </rPr>
          <t>Y04112022-224</t>
        </r>
      </text>
    </comment>
    <comment ref="K3056" authorId="0" shapeId="0" xr:uid="{359562A9-80A6-4980-A45E-2C2443957060}">
      <text>
        <r>
          <rPr>
            <sz val="10"/>
            <rFont val="Tahoma"/>
            <family val="2"/>
          </rPr>
          <t>Y04112022-143</t>
        </r>
      </text>
    </comment>
    <comment ref="K3057" authorId="0" shapeId="0" xr:uid="{6EF65C69-1FA6-4D3A-B397-0F32536B721E}">
      <text>
        <r>
          <rPr>
            <sz val="10"/>
            <rFont val="Tahoma"/>
            <family val="2"/>
          </rPr>
          <t>Y04122022-38</t>
        </r>
      </text>
    </comment>
    <comment ref="X3058" authorId="0" shapeId="0" xr:uid="{C24C0305-306C-4F3B-85E4-039FD5A46298}">
      <text>
        <r>
          <rPr>
            <sz val="10"/>
            <rFont val="Tahoma"/>
            <family val="2"/>
          </rPr>
          <t>Total Dox Acceptance Amt - Total Paid Amt</t>
        </r>
      </text>
    </comment>
    <comment ref="K3059" authorId="0" shapeId="0" xr:uid="{44B63654-8979-4AFA-92A1-9C74CC8A9FF1}">
      <text>
        <r>
          <rPr>
            <sz val="10"/>
            <rFont val="Tahoma"/>
            <family val="2"/>
          </rPr>
          <t>Y02222022-15</t>
        </r>
      </text>
    </comment>
    <comment ref="K3060" authorId="0" shapeId="0" xr:uid="{B72F2E64-E552-4C13-8EB2-763AC902FB21}">
      <text>
        <r>
          <rPr>
            <sz val="10"/>
            <rFont val="Tahoma"/>
            <family val="2"/>
          </rPr>
          <t>Y02192022-50</t>
        </r>
      </text>
    </comment>
    <comment ref="K3061" authorId="0" shapeId="0" xr:uid="{2D47C551-E5B7-438B-B84C-557C39A2DE73}">
      <text>
        <r>
          <rPr>
            <sz val="10"/>
            <rFont val="Tahoma"/>
            <family val="2"/>
          </rPr>
          <t>Y02222022-17</t>
        </r>
      </text>
    </comment>
    <comment ref="X3062" authorId="0" shapeId="0" xr:uid="{74553784-79D0-4B44-8BEE-48E65F7DAEB2}">
      <text>
        <r>
          <rPr>
            <sz val="10"/>
            <rFont val="Tahoma"/>
            <family val="2"/>
          </rPr>
          <t>Total Dox Acceptance Amt - Total Paid Amt</t>
        </r>
      </text>
    </comment>
    <comment ref="K3063" authorId="0" shapeId="0" xr:uid="{BFF3949C-DED7-415D-A533-9F5530EEB78C}">
      <text>
        <r>
          <rPr>
            <sz val="10"/>
            <rFont val="Tahoma"/>
            <family val="2"/>
          </rPr>
          <t>Y02222022-16</t>
        </r>
      </text>
    </comment>
    <comment ref="K3064" authorId="0" shapeId="0" xr:uid="{87E89417-7CDE-475F-AB48-88E8840D4E24}">
      <text>
        <r>
          <rPr>
            <sz val="10"/>
            <rFont val="Tahoma"/>
            <family val="2"/>
          </rPr>
          <t>Y02272022-63</t>
        </r>
      </text>
    </comment>
    <comment ref="X3065" authorId="0" shapeId="0" xr:uid="{3C7A04EC-C2CF-4D36-AC2A-0F8D1F546A9C}">
      <text>
        <r>
          <rPr>
            <sz val="10"/>
            <rFont val="Tahoma"/>
            <family val="2"/>
          </rPr>
          <t>Total Dox Acceptance Amt - Total Paid Amt</t>
        </r>
      </text>
    </comment>
    <comment ref="K3066" authorId="0" shapeId="0" xr:uid="{41A22CA9-C362-43D9-8E48-A027B12A7DFD}">
      <text>
        <r>
          <rPr>
            <sz val="10"/>
            <rFont val="Tahoma"/>
            <family val="2"/>
          </rPr>
          <t>Y03042021-28</t>
        </r>
      </text>
    </comment>
    <comment ref="X3067" authorId="0" shapeId="0" xr:uid="{74E0E03F-89A2-4E41-9E92-DC371083B97B}">
      <text>
        <r>
          <rPr>
            <sz val="10"/>
            <rFont val="Tahoma"/>
            <family val="2"/>
          </rPr>
          <t>Total Dox Acceptance Amt - Total Paid Amt</t>
        </r>
      </text>
    </comment>
    <comment ref="K3068" authorId="0" shapeId="0" xr:uid="{3F02F7DB-16E7-4797-8915-F62C193F9DC1}">
      <text>
        <r>
          <rPr>
            <sz val="10"/>
            <rFont val="Tahoma"/>
            <family val="2"/>
          </rPr>
          <t>Y04012021-58</t>
        </r>
      </text>
    </comment>
    <comment ref="X3069" authorId="0" shapeId="0" xr:uid="{F1057171-2C57-43C1-9F39-2D0D3E544289}">
      <text>
        <r>
          <rPr>
            <sz val="10"/>
            <rFont val="Tahoma"/>
            <family val="2"/>
          </rPr>
          <t>Total Dox Acceptance Amt - Total Paid Amt</t>
        </r>
      </text>
    </comment>
    <comment ref="K3070" authorId="0" shapeId="0" xr:uid="{BA05AB75-66E9-4457-BA82-419BA613977B}">
      <text>
        <r>
          <rPr>
            <sz val="10"/>
            <rFont val="Tahoma"/>
            <family val="2"/>
          </rPr>
          <t>Y02012021-44</t>
        </r>
      </text>
    </comment>
    <comment ref="X3071" authorId="0" shapeId="0" xr:uid="{44ECD3DC-9633-465A-892F-EF04D91A9AC1}">
      <text>
        <r>
          <rPr>
            <sz val="10"/>
            <rFont val="Tahoma"/>
            <family val="2"/>
          </rPr>
          <t>Total Dox Acceptance Amt - Total Paid Amt</t>
        </r>
      </text>
    </comment>
    <comment ref="K3072" authorId="0" shapeId="0" xr:uid="{6CC911BA-219D-4388-B032-1A5E08E823C3}">
      <text>
        <r>
          <rPr>
            <sz val="10"/>
            <rFont val="Tahoma"/>
            <family val="2"/>
          </rPr>
          <t>Y04012021-36</t>
        </r>
      </text>
    </comment>
    <comment ref="X3073" authorId="0" shapeId="0" xr:uid="{734432DF-DE82-4EAC-9556-879DCCA6EA19}">
      <text>
        <r>
          <rPr>
            <sz val="10"/>
            <rFont val="Tahoma"/>
            <family val="2"/>
          </rPr>
          <t>Total Dox Acceptance Amt - Total Paid Amt</t>
        </r>
      </text>
    </comment>
    <comment ref="K3074" authorId="0" shapeId="0" xr:uid="{EB321999-C3F2-4057-A788-01590B74501F}">
      <text>
        <r>
          <rPr>
            <sz val="10"/>
            <rFont val="Tahoma"/>
            <family val="2"/>
          </rPr>
          <t>Y01302021-63</t>
        </r>
      </text>
    </comment>
    <comment ref="K3075" authorId="0" shapeId="0" xr:uid="{765F9B22-0007-4CBB-8E85-E5A588A2DB9A}">
      <text>
        <r>
          <rPr>
            <sz val="10"/>
            <rFont val="Tahoma"/>
            <family val="2"/>
          </rPr>
          <t>Y01302021-119</t>
        </r>
      </text>
    </comment>
    <comment ref="X3076" authorId="0" shapeId="0" xr:uid="{3BA27D49-AA6F-43EF-A12E-3CAB217B2024}">
      <text>
        <r>
          <rPr>
            <sz val="10"/>
            <rFont val="Tahoma"/>
            <family val="2"/>
          </rPr>
          <t>Total Dox Acceptance Amt - Total Paid Amt</t>
        </r>
      </text>
    </comment>
    <comment ref="K3077" authorId="0" shapeId="0" xr:uid="{8A9C87D7-3AAC-48DF-AD66-8311F6C1982E}">
      <text>
        <r>
          <rPr>
            <sz val="10"/>
            <rFont val="Tahoma"/>
            <family val="2"/>
          </rPr>
          <t>Y03142021-2</t>
        </r>
      </text>
    </comment>
    <comment ref="X3078" authorId="0" shapeId="0" xr:uid="{6AEFF624-561C-431F-8564-B38D307F2E6F}">
      <text>
        <r>
          <rPr>
            <sz val="10"/>
            <rFont val="Tahoma"/>
            <family val="2"/>
          </rPr>
          <t>Total Dox Acceptance Amt - Total Paid Amt</t>
        </r>
      </text>
    </comment>
    <comment ref="K3079" authorId="0" shapeId="0" xr:uid="{C0429861-8A7A-47D8-A6E8-0F1A2C9DA8DC}">
      <text>
        <r>
          <rPr>
            <sz val="10"/>
            <rFont val="Tahoma"/>
            <family val="2"/>
          </rPr>
          <t>Y03032021-46</t>
        </r>
      </text>
    </comment>
    <comment ref="X3080" authorId="0" shapeId="0" xr:uid="{CF5229DE-62D5-46A2-870A-C9F5FB4D8A94}">
      <text>
        <r>
          <rPr>
            <sz val="10"/>
            <rFont val="Tahoma"/>
            <family val="2"/>
          </rPr>
          <t>Total Dox Acceptance Amt - Total Paid Amt</t>
        </r>
      </text>
    </comment>
    <comment ref="K3081" authorId="0" shapeId="0" xr:uid="{BEE4AF14-3CDC-4AD3-B19A-F4CA920346BC}">
      <text>
        <r>
          <rPr>
            <sz val="10"/>
            <rFont val="Tahoma"/>
            <family val="2"/>
          </rPr>
          <t>Y03032021-72</t>
        </r>
      </text>
    </comment>
    <comment ref="X3082" authorId="0" shapeId="0" xr:uid="{6954A230-FA6E-4D87-B9D0-30F3D711CC7F}">
      <text>
        <r>
          <rPr>
            <sz val="10"/>
            <rFont val="Tahoma"/>
            <family val="2"/>
          </rPr>
          <t>Total Dox Acceptance Amt - Total Paid Amt</t>
        </r>
      </text>
    </comment>
    <comment ref="K3083" authorId="0" shapeId="0" xr:uid="{DA5E442B-D487-4030-A59D-49BCDCC1E32C}">
      <text>
        <r>
          <rPr>
            <sz val="10"/>
            <rFont val="Tahoma"/>
            <family val="2"/>
          </rPr>
          <t>Y03222021-23</t>
        </r>
      </text>
    </comment>
    <comment ref="X3084" authorId="0" shapeId="0" xr:uid="{D72B970A-7BD6-4CFF-9AE7-DC19CBF01E69}">
      <text>
        <r>
          <rPr>
            <sz val="10"/>
            <rFont val="Tahoma"/>
            <family val="2"/>
          </rPr>
          <t>Total Dox Acceptance Amt - Total Paid Amt</t>
        </r>
      </text>
    </comment>
    <comment ref="K3085" authorId="0" shapeId="0" xr:uid="{547B3078-6A31-490D-A4FF-A0E7035A646B}">
      <text>
        <r>
          <rPr>
            <sz val="10"/>
            <rFont val="Tahoma"/>
            <family val="2"/>
          </rPr>
          <t>Y01302021-84</t>
        </r>
      </text>
    </comment>
    <comment ref="X3086" authorId="0" shapeId="0" xr:uid="{92CBBD00-5E7C-495D-8F23-FE8DB5E5C5E8}">
      <text>
        <r>
          <rPr>
            <sz val="10"/>
            <rFont val="Tahoma"/>
            <family val="2"/>
          </rPr>
          <t>Total Dox Acceptance Amt - Total Paid Amt</t>
        </r>
      </text>
    </comment>
    <comment ref="K3087" authorId="0" shapeId="0" xr:uid="{23F02469-C50A-4C7A-9050-38AA0E0F182B}">
      <text>
        <r>
          <rPr>
            <sz val="10"/>
            <rFont val="Tahoma"/>
            <family val="2"/>
          </rPr>
          <t>Y04012021-31</t>
        </r>
      </text>
    </comment>
    <comment ref="X3088" authorId="0" shapeId="0" xr:uid="{30EF86C4-4425-4760-B03C-825EBEB3992B}">
      <text>
        <r>
          <rPr>
            <sz val="10"/>
            <rFont val="Tahoma"/>
            <family val="2"/>
          </rPr>
          <t>Total Dox Acceptance Amt - Total Paid Amt</t>
        </r>
      </text>
    </comment>
    <comment ref="K3089" authorId="0" shapeId="0" xr:uid="{E14682C8-9365-4007-9D17-027953F2A6F3}">
      <text>
        <r>
          <rPr>
            <sz val="10"/>
            <rFont val="Tahoma"/>
            <family val="2"/>
          </rPr>
          <t>Y03022021-70</t>
        </r>
      </text>
    </comment>
    <comment ref="X3090" authorId="0" shapeId="0" xr:uid="{FEE752DF-7D54-41A1-961A-DBF6E1487388}">
      <text>
        <r>
          <rPr>
            <sz val="10"/>
            <rFont val="Tahoma"/>
            <family val="2"/>
          </rPr>
          <t>Total Dox Acceptance Amt - Total Paid Amt</t>
        </r>
      </text>
    </comment>
    <comment ref="K3091" authorId="0" shapeId="0" xr:uid="{B0B7D814-4D58-46FB-B8C5-7FC80EDFE087}">
      <text>
        <r>
          <rPr>
            <sz val="10"/>
            <rFont val="Tahoma"/>
            <family val="2"/>
          </rPr>
          <t>Y01302021-65</t>
        </r>
      </text>
    </comment>
    <comment ref="X3092" authorId="0" shapeId="0" xr:uid="{6763513B-0519-47BA-B0F9-6AADD21B5EE6}">
      <text>
        <r>
          <rPr>
            <sz val="10"/>
            <rFont val="Tahoma"/>
            <family val="2"/>
          </rPr>
          <t>Total Dox Acceptance Amt - Total Paid Amt</t>
        </r>
      </text>
    </comment>
    <comment ref="K3093" authorId="0" shapeId="0" xr:uid="{752F0D23-EC8B-4032-B49E-70035215F850}">
      <text>
        <r>
          <rPr>
            <sz val="10"/>
            <rFont val="Tahoma"/>
            <family val="2"/>
          </rPr>
          <t>Y01302021-88</t>
        </r>
      </text>
    </comment>
    <comment ref="X3094" authorId="0" shapeId="0" xr:uid="{B25CC1E0-A96E-49E0-A3F5-0859C432E2FF}">
      <text>
        <r>
          <rPr>
            <sz val="10"/>
            <rFont val="Tahoma"/>
            <family val="2"/>
          </rPr>
          <t>Total Dox Acceptance Amt - Total Paid Amt</t>
        </r>
      </text>
    </comment>
    <comment ref="K3095" authorId="0" shapeId="0" xr:uid="{AB9FE795-6216-4D10-8183-A0DA5706B063}">
      <text>
        <r>
          <rPr>
            <sz val="10"/>
            <rFont val="Tahoma"/>
            <family val="2"/>
          </rPr>
          <t>Y04012021-32</t>
        </r>
      </text>
    </comment>
    <comment ref="X3096" authorId="0" shapeId="0" xr:uid="{7DEF6D8B-79A0-4115-9FF0-C67E5CF3CFED}">
      <text>
        <r>
          <rPr>
            <sz val="10"/>
            <rFont val="Tahoma"/>
            <family val="2"/>
          </rPr>
          <t>Total Dox Acceptance Amt - Total Paid Amt</t>
        </r>
      </text>
    </comment>
    <comment ref="K3097" authorId="0" shapeId="0" xr:uid="{BFC5F7D2-59CD-4EC6-8107-D4131749A766}">
      <text>
        <r>
          <rPr>
            <sz val="10"/>
            <rFont val="Tahoma"/>
            <family val="2"/>
          </rPr>
          <t>Y03042021-52</t>
        </r>
      </text>
    </comment>
    <comment ref="X3098" authorId="0" shapeId="0" xr:uid="{A5C2F28D-FA0A-4A9A-8BAC-795FEEFE679E}">
      <text>
        <r>
          <rPr>
            <sz val="10"/>
            <rFont val="Tahoma"/>
            <family val="2"/>
          </rPr>
          <t>Total Dox Acceptance Amt - Total Paid Amt</t>
        </r>
      </text>
    </comment>
    <comment ref="K3099" authorId="0" shapeId="0" xr:uid="{AA566E14-19D4-475A-93D4-0D7BC92EF982}">
      <text>
        <r>
          <rPr>
            <sz val="10"/>
            <rFont val="Tahoma"/>
            <family val="2"/>
          </rPr>
          <t>Y01302021-83</t>
        </r>
      </text>
    </comment>
    <comment ref="X3100" authorId="0" shapeId="0" xr:uid="{E7D76C71-3496-4F2E-AD97-50FEC485E93D}">
      <text>
        <r>
          <rPr>
            <sz val="10"/>
            <rFont val="Tahoma"/>
            <family val="2"/>
          </rPr>
          <t>Total Dox Acceptance Amt - Total Paid Amt</t>
        </r>
      </text>
    </comment>
    <comment ref="K3101" authorId="0" shapeId="0" xr:uid="{F60B1099-1B98-4708-ABF1-D97F433BA14A}">
      <text>
        <r>
          <rPr>
            <sz val="10"/>
            <rFont val="Tahoma"/>
            <family val="2"/>
          </rPr>
          <t>Y03032021-74</t>
        </r>
      </text>
    </comment>
    <comment ref="X3102" authorId="0" shapeId="0" xr:uid="{F739DB13-3D72-4A25-B4E9-A47FFA8368A6}">
      <text>
        <r>
          <rPr>
            <sz val="10"/>
            <rFont val="Tahoma"/>
            <family val="2"/>
          </rPr>
          <t>Total Dox Acceptance Amt - Total Paid Amt</t>
        </r>
      </text>
    </comment>
    <comment ref="K3103" authorId="0" shapeId="0" xr:uid="{06A6AEA0-8AF0-45F3-8831-4C415CD8B0AE}">
      <text>
        <r>
          <rPr>
            <sz val="10"/>
            <rFont val="Tahoma"/>
            <family val="2"/>
          </rPr>
          <t>Y03042021-26</t>
        </r>
      </text>
    </comment>
    <comment ref="X3104" authorId="0" shapeId="0" xr:uid="{A15F3F13-ED5F-4A02-8729-80F4AE77336A}">
      <text>
        <r>
          <rPr>
            <sz val="10"/>
            <rFont val="Tahoma"/>
            <family val="2"/>
          </rPr>
          <t>Total Dox Acceptance Amt - Total Paid Amt</t>
        </r>
      </text>
    </comment>
    <comment ref="K3105" authorId="0" shapeId="0" xr:uid="{68FB655C-7D01-4B60-99C7-835E9EC4D09B}">
      <text>
        <r>
          <rPr>
            <sz val="10"/>
            <rFont val="Tahoma"/>
            <family val="2"/>
          </rPr>
          <t>Y04012021-35</t>
        </r>
      </text>
    </comment>
    <comment ref="X3106" authorId="0" shapeId="0" xr:uid="{FD5D4152-7977-4DE6-A6C0-69C9A6C7CF65}">
      <text>
        <r>
          <rPr>
            <sz val="10"/>
            <rFont val="Tahoma"/>
            <family val="2"/>
          </rPr>
          <t>Total Dox Acceptance Amt - Total Paid Amt</t>
        </r>
      </text>
    </comment>
    <comment ref="K3107" authorId="0" shapeId="0" xr:uid="{5944C0BD-C692-4212-8519-9166B3AA52A5}">
      <text>
        <r>
          <rPr>
            <sz val="10"/>
            <rFont val="Tahoma"/>
            <family val="2"/>
          </rPr>
          <t>Y01302021-64</t>
        </r>
      </text>
    </comment>
    <comment ref="X3108" authorId="0" shapeId="0" xr:uid="{C49CF37A-5342-45C1-950A-C6610512E0DE}">
      <text>
        <r>
          <rPr>
            <sz val="10"/>
            <rFont val="Tahoma"/>
            <family val="2"/>
          </rPr>
          <t>Total Dox Acceptance Amt - Total Paid Amt</t>
        </r>
      </text>
    </comment>
    <comment ref="K3109" authorId="0" shapeId="0" xr:uid="{BC2AA2B3-5E87-4FAD-858D-8C63BCA260EE}">
      <text>
        <r>
          <rPr>
            <sz val="10"/>
            <rFont val="Tahoma"/>
            <family val="2"/>
          </rPr>
          <t>Y03222021-26</t>
        </r>
      </text>
    </comment>
    <comment ref="X3110" authorId="0" shapeId="0" xr:uid="{747AE85C-8D99-4EC4-87C5-D9230B31A725}">
      <text>
        <r>
          <rPr>
            <sz val="10"/>
            <rFont val="Tahoma"/>
            <family val="2"/>
          </rPr>
          <t>Total Dox Acceptance Amt - Total Paid Amt</t>
        </r>
      </text>
    </comment>
    <comment ref="K3111" authorId="0" shapeId="0" xr:uid="{874264BB-D49E-43D2-92FF-607DD8984361}">
      <text>
        <r>
          <rPr>
            <sz val="10"/>
            <rFont val="Tahoma"/>
            <family val="2"/>
          </rPr>
          <t>Y03232021-23</t>
        </r>
      </text>
    </comment>
    <comment ref="X3112" authorId="0" shapeId="0" xr:uid="{494BC9A5-F744-4985-A3DA-98648DC9B7CB}">
      <text>
        <r>
          <rPr>
            <sz val="10"/>
            <rFont val="Tahoma"/>
            <family val="2"/>
          </rPr>
          <t>Total Dox Acceptance Amt - Total Paid Amt</t>
        </r>
      </text>
    </comment>
    <comment ref="K3113" authorId="0" shapeId="0" xr:uid="{E3128E7C-8CD0-4449-BEBC-C485C34D67AA}">
      <text>
        <r>
          <rPr>
            <sz val="10"/>
            <rFont val="Tahoma"/>
            <family val="2"/>
          </rPr>
          <t>Y01302021-90</t>
        </r>
      </text>
    </comment>
    <comment ref="X3114" authorId="0" shapeId="0" xr:uid="{5F10E0C3-A765-4BFF-8370-518242A571D3}">
      <text>
        <r>
          <rPr>
            <sz val="10"/>
            <rFont val="Tahoma"/>
            <family val="2"/>
          </rPr>
          <t>Total Dox Acceptance Amt - Total Paid Amt</t>
        </r>
      </text>
    </comment>
    <comment ref="K3115" authorId="0" shapeId="0" xr:uid="{809DF417-81F6-450A-8E2A-2E35BF458E9D}">
      <text>
        <r>
          <rPr>
            <sz val="10"/>
            <rFont val="Tahoma"/>
            <family val="2"/>
          </rPr>
          <t>Y03032021-68</t>
        </r>
      </text>
    </comment>
    <comment ref="X3116" authorId="0" shapeId="0" xr:uid="{42EB939C-E4CE-4B11-B3D9-1A3061BBB85B}">
      <text>
        <r>
          <rPr>
            <sz val="10"/>
            <rFont val="Tahoma"/>
            <family val="2"/>
          </rPr>
          <t>Total Dox Acceptance Amt - Total Paid Amt</t>
        </r>
      </text>
    </comment>
    <comment ref="K3117" authorId="0" shapeId="0" xr:uid="{BA92A2C3-83DC-42AF-9EEB-1D99F0AC5E34}">
      <text>
        <r>
          <rPr>
            <sz val="10"/>
            <rFont val="Tahoma"/>
            <family val="2"/>
          </rPr>
          <t>Y03042021-46</t>
        </r>
      </text>
    </comment>
    <comment ref="X3118" authorId="0" shapeId="0" xr:uid="{EC9450C1-1402-4FCD-8F1F-DBCF744E7F38}">
      <text>
        <r>
          <rPr>
            <sz val="10"/>
            <rFont val="Tahoma"/>
            <family val="2"/>
          </rPr>
          <t>Total Dox Acceptance Amt - Total Paid Amt</t>
        </r>
      </text>
    </comment>
    <comment ref="K3119" authorId="0" shapeId="0" xr:uid="{E8283557-4B86-43DE-8D48-866C33A5AEFC}">
      <text>
        <r>
          <rPr>
            <sz val="10"/>
            <rFont val="Tahoma"/>
            <family val="2"/>
          </rPr>
          <t>Y04032021-6</t>
        </r>
      </text>
    </comment>
    <comment ref="X3120" authorId="0" shapeId="0" xr:uid="{77EE11F5-EB56-4853-BCED-99D2E8B361FA}">
      <text>
        <r>
          <rPr>
            <sz val="10"/>
            <rFont val="Tahoma"/>
            <family val="2"/>
          </rPr>
          <t>Total Dox Acceptance Amt - Total Paid Amt</t>
        </r>
      </text>
    </comment>
    <comment ref="K3121" authorId="0" shapeId="0" xr:uid="{91B8589C-BC94-489F-94FC-5A735224977D}">
      <text>
        <r>
          <rPr>
            <sz val="10"/>
            <rFont val="Tahoma"/>
            <family val="2"/>
          </rPr>
          <t>Y05312021-8</t>
        </r>
      </text>
    </comment>
    <comment ref="X3122" authorId="0" shapeId="0" xr:uid="{021BBDB1-83BD-4103-AFB9-93E708B4C29A}">
      <text>
        <r>
          <rPr>
            <sz val="10"/>
            <rFont val="Tahoma"/>
            <family val="2"/>
          </rPr>
          <t>Total Dox Acceptance Amt - Total Paid Amt</t>
        </r>
      </text>
    </comment>
    <comment ref="K3123" authorId="0" shapeId="0" xr:uid="{26C29B0B-C816-4A3F-8938-4A0502468ED8}">
      <text>
        <r>
          <rPr>
            <sz val="10"/>
            <rFont val="Tahoma"/>
            <family val="2"/>
          </rPr>
          <t>Y03042021-40</t>
        </r>
      </text>
    </comment>
    <comment ref="X3124" authorId="0" shapeId="0" xr:uid="{F4CE4B19-F5F8-4062-9531-07635295B5C3}">
      <text>
        <r>
          <rPr>
            <sz val="10"/>
            <rFont val="Tahoma"/>
            <family val="2"/>
          </rPr>
          <t>Total Dox Acceptance Amt - Total Paid Amt</t>
        </r>
      </text>
    </comment>
    <comment ref="K3125" authorId="0" shapeId="0" xr:uid="{016556AE-F58D-4CB6-9594-87425026DEF7}">
      <text>
        <r>
          <rPr>
            <sz val="10"/>
            <rFont val="Tahoma"/>
            <family val="2"/>
          </rPr>
          <t>Y03042021-42</t>
        </r>
      </text>
    </comment>
    <comment ref="X3126" authorId="0" shapeId="0" xr:uid="{34E26EF9-B999-420A-A1B3-5975994AD252}">
      <text>
        <r>
          <rPr>
            <sz val="10"/>
            <rFont val="Tahoma"/>
            <family val="2"/>
          </rPr>
          <t>Total Dox Acceptance Amt - Total Paid Amt</t>
        </r>
      </text>
    </comment>
    <comment ref="K3127" authorId="0" shapeId="0" xr:uid="{2747B441-8846-464F-A0F5-0EBAD88D7D24}">
      <text>
        <r>
          <rPr>
            <sz val="10"/>
            <rFont val="Tahoma"/>
            <family val="2"/>
          </rPr>
          <t>Y03232021-7</t>
        </r>
      </text>
    </comment>
    <comment ref="X3128" authorId="0" shapeId="0" xr:uid="{292CD143-5CD0-4C3A-981C-924715EFCDFB}">
      <text>
        <r>
          <rPr>
            <sz val="10"/>
            <rFont val="Tahoma"/>
            <family val="2"/>
          </rPr>
          <t>Total Dox Acceptance Amt - Total Paid Amt</t>
        </r>
      </text>
    </comment>
    <comment ref="K3129" authorId="0" shapeId="0" xr:uid="{665FF187-2D24-4465-B0FB-C6DE67507280}">
      <text>
        <r>
          <rPr>
            <sz val="10"/>
            <rFont val="Tahoma"/>
            <family val="2"/>
          </rPr>
          <t>Y02022021-21</t>
        </r>
      </text>
    </comment>
    <comment ref="X3130" authorId="0" shapeId="0" xr:uid="{C37C16FF-AD6E-452D-81FE-9C34437D1842}">
      <text>
        <r>
          <rPr>
            <sz val="10"/>
            <rFont val="Tahoma"/>
            <family val="2"/>
          </rPr>
          <t>Total Dox Acceptance Amt - Total Paid Amt</t>
        </r>
      </text>
    </comment>
    <comment ref="K3131" authorId="0" shapeId="0" xr:uid="{974C269D-03D4-45EE-A4C8-D5AE9DC5FD58}">
      <text>
        <r>
          <rPr>
            <sz val="10"/>
            <rFont val="Tahoma"/>
            <family val="2"/>
          </rPr>
          <t>Y03092021-49</t>
        </r>
      </text>
    </comment>
    <comment ref="X3132" authorId="0" shapeId="0" xr:uid="{5282A464-0546-49DC-AD7B-EE91FB81B6A2}">
      <text>
        <r>
          <rPr>
            <sz val="10"/>
            <rFont val="Tahoma"/>
            <family val="2"/>
          </rPr>
          <t>Total Dox Acceptance Amt - Total Paid Amt</t>
        </r>
      </text>
    </comment>
    <comment ref="K3133" authorId="0" shapeId="0" xr:uid="{3DBD952C-4EAD-46FB-8D24-44F4CE48B29B}">
      <text>
        <r>
          <rPr>
            <sz val="10"/>
            <rFont val="Tahoma"/>
            <family val="2"/>
          </rPr>
          <t>Y03032021-73</t>
        </r>
      </text>
    </comment>
    <comment ref="X3134" authorId="0" shapeId="0" xr:uid="{B06452A9-8DD9-4746-ADBF-026BCC6DFECE}">
      <text>
        <r>
          <rPr>
            <sz val="10"/>
            <rFont val="Tahoma"/>
            <family val="2"/>
          </rPr>
          <t>Total Dox Acceptance Amt - Total Paid Amt</t>
        </r>
      </text>
    </comment>
    <comment ref="K3135" authorId="0" shapeId="0" xr:uid="{00731E0E-F2DA-4CEF-8C24-2587E30B678E}">
      <text>
        <r>
          <rPr>
            <sz val="10"/>
            <rFont val="Tahoma"/>
            <family val="2"/>
          </rPr>
          <t>Y03032021-9</t>
        </r>
      </text>
    </comment>
    <comment ref="K3136" authorId="0" shapeId="0" xr:uid="{D69ED587-D348-4933-9F46-302D5275A266}">
      <text>
        <r>
          <rPr>
            <sz val="10"/>
            <rFont val="Tahoma"/>
            <family val="2"/>
          </rPr>
          <t>Y03042021-23</t>
        </r>
      </text>
    </comment>
    <comment ref="X3137" authorId="0" shapeId="0" xr:uid="{DE8D8CB5-5C49-4D78-B96F-992BB93BD29D}">
      <text>
        <r>
          <rPr>
            <sz val="10"/>
            <rFont val="Tahoma"/>
            <family val="2"/>
          </rPr>
          <t>Total Dox Acceptance Amt - Total Paid Amt</t>
        </r>
      </text>
    </comment>
    <comment ref="K3138" authorId="0" shapeId="0" xr:uid="{9AD46F6F-C5DE-42B5-87CE-91B047D2BC48}">
      <text>
        <r>
          <rPr>
            <sz val="10"/>
            <rFont val="Tahoma"/>
            <family val="2"/>
          </rPr>
          <t>Y03042021-41</t>
        </r>
      </text>
    </comment>
    <comment ref="X3139" authorId="0" shapeId="0" xr:uid="{7890847A-5E53-4BFC-A65C-BA9CA136377E}">
      <text>
        <r>
          <rPr>
            <sz val="10"/>
            <rFont val="Tahoma"/>
            <family val="2"/>
          </rPr>
          <t>Total Dox Acceptance Amt - Total Paid Amt</t>
        </r>
      </text>
    </comment>
    <comment ref="K3140" authorId="0" shapeId="0" xr:uid="{FE588F33-F8C3-4D68-8F00-08E6671F8CB8}">
      <text>
        <r>
          <rPr>
            <sz val="10"/>
            <rFont val="Tahoma"/>
            <family val="2"/>
          </rPr>
          <t>Y03042021-29</t>
        </r>
      </text>
    </comment>
    <comment ref="X3141" authorId="0" shapeId="0" xr:uid="{DB846637-F564-4DF2-84EF-FB3C904C0045}">
      <text>
        <r>
          <rPr>
            <sz val="10"/>
            <rFont val="Tahoma"/>
            <family val="2"/>
          </rPr>
          <t>Total Dox Acceptance Amt - Total Paid Amt</t>
        </r>
      </text>
    </comment>
    <comment ref="K3142" authorId="0" shapeId="0" xr:uid="{8940EF16-C851-4CE8-85EC-2BFE42EDF4EA}">
      <text>
        <r>
          <rPr>
            <sz val="10"/>
            <rFont val="Tahoma"/>
            <family val="2"/>
          </rPr>
          <t>Y03042021-49</t>
        </r>
      </text>
    </comment>
    <comment ref="X3143" authorId="0" shapeId="0" xr:uid="{22F71AC1-2524-4359-9409-EB42239BC323}">
      <text>
        <r>
          <rPr>
            <sz val="10"/>
            <rFont val="Tahoma"/>
            <family val="2"/>
          </rPr>
          <t>Total Dox Acceptance Amt - Total Paid Amt</t>
        </r>
      </text>
    </comment>
    <comment ref="K3144" authorId="0" shapeId="0" xr:uid="{1A23D163-8769-474F-8C64-9857459A3E76}">
      <text>
        <r>
          <rPr>
            <sz val="10"/>
            <rFont val="Tahoma"/>
            <family val="2"/>
          </rPr>
          <t>Y04032021-4</t>
        </r>
      </text>
    </comment>
    <comment ref="X3145" authorId="0" shapeId="0" xr:uid="{34182B66-1B69-49C2-B9E7-7A0F6F7600F1}">
      <text>
        <r>
          <rPr>
            <sz val="10"/>
            <rFont val="Tahoma"/>
            <family val="2"/>
          </rPr>
          <t>Total Dox Acceptance Amt - Total Paid Amt</t>
        </r>
      </text>
    </comment>
    <comment ref="K3146" authorId="0" shapeId="0" xr:uid="{9FE4B194-5ABE-4510-ADFA-F7D9C540B5BB}">
      <text>
        <r>
          <rPr>
            <sz val="10"/>
            <rFont val="Tahoma"/>
            <family val="2"/>
          </rPr>
          <t>Y04172021-8</t>
        </r>
      </text>
    </comment>
    <comment ref="X3147" authorId="0" shapeId="0" xr:uid="{05BF9A2D-9862-4967-AF10-129B10F7A88F}">
      <text>
        <r>
          <rPr>
            <sz val="10"/>
            <rFont val="Tahoma"/>
            <family val="2"/>
          </rPr>
          <t>Total Dox Acceptance Amt - Total Paid Amt</t>
        </r>
      </text>
    </comment>
    <comment ref="K3148" authorId="0" shapeId="0" xr:uid="{DD5D873B-3E8B-4901-978F-B57A4300C12A}">
      <text>
        <r>
          <rPr>
            <sz val="10"/>
            <rFont val="Tahoma"/>
            <family val="2"/>
          </rPr>
          <t>Y03022021-66</t>
        </r>
      </text>
    </comment>
    <comment ref="X3149" authorId="0" shapeId="0" xr:uid="{1170C0A0-D83C-4AF4-B8A5-4A3D14B6A89C}">
      <text>
        <r>
          <rPr>
            <sz val="10"/>
            <rFont val="Tahoma"/>
            <family val="2"/>
          </rPr>
          <t>Total Dox Acceptance Amt - Total Paid Amt</t>
        </r>
      </text>
    </comment>
    <comment ref="K3150" authorId="0" shapeId="0" xr:uid="{79212599-B4F6-42C2-A227-27227FFAD8F9}">
      <text>
        <r>
          <rPr>
            <sz val="10"/>
            <rFont val="Tahoma"/>
            <family val="2"/>
          </rPr>
          <t>Y03042021-38</t>
        </r>
      </text>
    </comment>
    <comment ref="X3151" authorId="0" shapeId="0" xr:uid="{30404268-0208-4C96-B20E-60D4240B1ED9}">
      <text>
        <r>
          <rPr>
            <sz val="10"/>
            <rFont val="Tahoma"/>
            <family val="2"/>
          </rPr>
          <t>Total Dox Acceptance Amt - Total Paid Amt</t>
        </r>
      </text>
    </comment>
    <comment ref="K3152" authorId="0" shapeId="0" xr:uid="{8ABA84F1-69AE-4D90-B692-A07795040711}">
      <text>
        <r>
          <rPr>
            <sz val="10"/>
            <rFont val="Tahoma"/>
            <family val="2"/>
          </rPr>
          <t>Y04012021-27</t>
        </r>
      </text>
    </comment>
    <comment ref="X3153" authorId="0" shapeId="0" xr:uid="{12729598-F590-4BF1-9B9A-421A96EFD52F}">
      <text>
        <r>
          <rPr>
            <sz val="10"/>
            <rFont val="Tahoma"/>
            <family val="2"/>
          </rPr>
          <t>Total Dox Acceptance Amt - Total Paid Amt</t>
        </r>
      </text>
    </comment>
    <comment ref="K3154" authorId="0" shapeId="0" xr:uid="{C677F851-98BA-45CB-858C-90C59EAB6D92}">
      <text>
        <r>
          <rPr>
            <sz val="10"/>
            <rFont val="Tahoma"/>
            <family val="2"/>
          </rPr>
          <t>Y04302021-14</t>
        </r>
      </text>
    </comment>
    <comment ref="X3155" authorId="0" shapeId="0" xr:uid="{1175018F-A8F0-4CA3-9B03-4D637953FFF1}">
      <text>
        <r>
          <rPr>
            <sz val="10"/>
            <rFont val="Tahoma"/>
            <family val="2"/>
          </rPr>
          <t>Total Dox Acceptance Amt - Total Paid Amt</t>
        </r>
      </text>
    </comment>
    <comment ref="K3156" authorId="0" shapeId="0" xr:uid="{5052557C-B8F5-4042-A619-C9B55BD31491}">
      <text>
        <r>
          <rPr>
            <sz val="10"/>
            <rFont val="Tahoma"/>
            <family val="2"/>
          </rPr>
          <t>Y03042021-47</t>
        </r>
      </text>
    </comment>
    <comment ref="X3157" authorId="0" shapeId="0" xr:uid="{25866EF5-920A-4C3A-AC1E-D4B10639607A}">
      <text>
        <r>
          <rPr>
            <sz val="10"/>
            <rFont val="Tahoma"/>
            <family val="2"/>
          </rPr>
          <t>Total Dox Acceptance Amt - Total Paid Amt</t>
        </r>
      </text>
    </comment>
    <comment ref="K3158" authorId="0" shapeId="0" xr:uid="{8756C4E0-CBBE-48D7-8871-225D5163482A}">
      <text>
        <r>
          <rPr>
            <sz val="10"/>
            <rFont val="Tahoma"/>
            <family val="2"/>
          </rPr>
          <t>Y04012021-37</t>
        </r>
      </text>
    </comment>
    <comment ref="X3159" authorId="0" shapeId="0" xr:uid="{FC0A1385-0ABC-400B-B980-4BCF1833557F}">
      <text>
        <r>
          <rPr>
            <sz val="10"/>
            <rFont val="Tahoma"/>
            <family val="2"/>
          </rPr>
          <t>Total Dox Acceptance Amt - Total Paid Amt</t>
        </r>
      </text>
    </comment>
    <comment ref="K3160" authorId="0" shapeId="0" xr:uid="{2A973A34-CB50-405A-87CB-AF93625109FD}">
      <text>
        <r>
          <rPr>
            <sz val="10"/>
            <rFont val="Tahoma"/>
            <family val="2"/>
          </rPr>
          <t>Y03232021-20</t>
        </r>
      </text>
    </comment>
    <comment ref="X3161" authorId="0" shapeId="0" xr:uid="{E7B98FAD-D561-48AB-A6BA-93F704FC5E2D}">
      <text>
        <r>
          <rPr>
            <sz val="10"/>
            <rFont val="Tahoma"/>
            <family val="2"/>
          </rPr>
          <t>Total Dox Acceptance Amt - Total Paid Amt</t>
        </r>
      </text>
    </comment>
    <comment ref="K3162" authorId="0" shapeId="0" xr:uid="{F8D3080D-E0B7-4DCC-8172-3C9C84DC12E0}">
      <text>
        <r>
          <rPr>
            <sz val="10"/>
            <rFont val="Tahoma"/>
            <family val="2"/>
          </rPr>
          <t>Y03092021-52</t>
        </r>
      </text>
    </comment>
    <comment ref="X3163" authorId="0" shapeId="0" xr:uid="{009D7D9F-635F-4DA6-BAB7-7176B0953E59}">
      <text>
        <r>
          <rPr>
            <sz val="10"/>
            <rFont val="Tahoma"/>
            <family val="2"/>
          </rPr>
          <t>Total Dox Acceptance Amt - Total Paid Amt</t>
        </r>
      </text>
    </comment>
    <comment ref="K3164" authorId="0" shapeId="0" xr:uid="{CCDCAA2F-BACD-4AB8-BFBA-12C527E3A98C}">
      <text>
        <r>
          <rPr>
            <sz val="10"/>
            <rFont val="Tahoma"/>
            <family val="2"/>
          </rPr>
          <t>Y06032021-28</t>
        </r>
      </text>
    </comment>
    <comment ref="X3165" authorId="0" shapeId="0" xr:uid="{1DBFB98F-6588-4166-B33B-7C850B1C303A}">
      <text>
        <r>
          <rPr>
            <sz val="10"/>
            <rFont val="Tahoma"/>
            <family val="2"/>
          </rPr>
          <t>Total Dox Acceptance Amt - Total Paid Amt</t>
        </r>
      </text>
    </comment>
    <comment ref="K3166" authorId="0" shapeId="0" xr:uid="{5F666E72-7572-4A23-9BEE-227FEC113DEE}">
      <text>
        <r>
          <rPr>
            <sz val="10"/>
            <rFont val="Tahoma"/>
            <family val="2"/>
          </rPr>
          <t>Y03132021-1</t>
        </r>
      </text>
    </comment>
    <comment ref="X3167" authorId="0" shapeId="0" xr:uid="{347B5A8B-E518-4E94-83CC-92BB11E92EAB}">
      <text>
        <r>
          <rPr>
            <sz val="10"/>
            <rFont val="Tahoma"/>
            <family val="2"/>
          </rPr>
          <t>Total Dox Acceptance Amt - Total Paid Amt</t>
        </r>
      </text>
    </comment>
    <comment ref="K3168" authorId="0" shapeId="0" xr:uid="{DB0DBCE2-B703-4EBF-AC00-D171E4AADCCC}">
      <text>
        <r>
          <rPr>
            <sz val="10"/>
            <rFont val="Tahoma"/>
            <family val="2"/>
          </rPr>
          <t>Y03092021-39</t>
        </r>
      </text>
    </comment>
    <comment ref="X3169" authorId="0" shapeId="0" xr:uid="{BDECD725-BBEE-4CE9-9A8A-71D7BCE5E8DC}">
      <text>
        <r>
          <rPr>
            <sz val="10"/>
            <rFont val="Tahoma"/>
            <family val="2"/>
          </rPr>
          <t>Total Dox Acceptance Amt - Total Paid Amt</t>
        </r>
      </text>
    </comment>
    <comment ref="K3170" authorId="0" shapeId="0" xr:uid="{5547EA53-1F3A-40DA-8BB1-51B70BFB0844}">
      <text>
        <r>
          <rPr>
            <sz val="10"/>
            <rFont val="Tahoma"/>
            <family val="2"/>
          </rPr>
          <t>Y04302021-13</t>
        </r>
      </text>
    </comment>
    <comment ref="X3171" authorId="0" shapeId="0" xr:uid="{3CE03ACD-01FC-4C70-A2E6-7341E35EF016}">
      <text>
        <r>
          <rPr>
            <sz val="10"/>
            <rFont val="Tahoma"/>
            <family val="2"/>
          </rPr>
          <t>Total Dox Acceptance Amt - Total Paid Amt</t>
        </r>
      </text>
    </comment>
    <comment ref="K3172" authorId="0" shapeId="0" xr:uid="{9C2D5E21-50DD-431E-96E0-3E8063CB28E2}">
      <text>
        <r>
          <rPr>
            <sz val="10"/>
            <rFont val="Tahoma"/>
            <family val="2"/>
          </rPr>
          <t>Y04252021-21</t>
        </r>
      </text>
    </comment>
    <comment ref="X3173" authorId="0" shapeId="0" xr:uid="{8705DABA-A7B6-427E-AE48-10A5B58FD860}">
      <text>
        <r>
          <rPr>
            <sz val="10"/>
            <rFont val="Tahoma"/>
            <family val="2"/>
          </rPr>
          <t>Total Dox Acceptance Amt - Total Paid Amt</t>
        </r>
      </text>
    </comment>
    <comment ref="K3174" authorId="0" shapeId="0" xr:uid="{FE595A65-E185-4475-AEF5-EF3C98354172}">
      <text>
        <r>
          <rPr>
            <sz val="10"/>
            <rFont val="Tahoma"/>
            <family val="2"/>
          </rPr>
          <t>Y05032021-28</t>
        </r>
      </text>
    </comment>
    <comment ref="X3175" authorId="0" shapeId="0" xr:uid="{785CFDA6-63E4-4BF0-B9F7-3A1656EC2CD1}">
      <text>
        <r>
          <rPr>
            <sz val="10"/>
            <rFont val="Tahoma"/>
            <family val="2"/>
          </rPr>
          <t>Total Dox Acceptance Amt - Total Paid Amt</t>
        </r>
      </text>
    </comment>
    <comment ref="K3176" authorId="0" shapeId="0" xr:uid="{BFB4996B-69E5-4786-B3F5-06586ECE4485}">
      <text>
        <r>
          <rPr>
            <sz val="10"/>
            <rFont val="Tahoma"/>
            <family val="2"/>
          </rPr>
          <t>Y04032021-10</t>
        </r>
      </text>
    </comment>
    <comment ref="X3177" authorId="0" shapeId="0" xr:uid="{C1C5C9A4-A07A-4B1A-95C3-C7307B8D5476}">
      <text>
        <r>
          <rPr>
            <sz val="10"/>
            <rFont val="Tahoma"/>
            <family val="2"/>
          </rPr>
          <t>Total Dox Acceptance Amt - Total Paid Amt</t>
        </r>
      </text>
    </comment>
    <comment ref="K3178" authorId="0" shapeId="0" xr:uid="{FFFA9DE3-FA71-4E43-A7A9-D79E7366E53F}">
      <text>
        <r>
          <rPr>
            <sz val="10"/>
            <rFont val="Tahoma"/>
            <family val="2"/>
          </rPr>
          <t>Y04172021-9</t>
        </r>
      </text>
    </comment>
    <comment ref="X3179" authorId="0" shapeId="0" xr:uid="{7D62EE68-7256-4DEE-82FC-A899890D9A81}">
      <text>
        <r>
          <rPr>
            <sz val="10"/>
            <rFont val="Tahoma"/>
            <family val="2"/>
          </rPr>
          <t>Total Dox Acceptance Amt - Total Paid Amt</t>
        </r>
      </text>
    </comment>
    <comment ref="K3180" authorId="0" shapeId="0" xr:uid="{B98E5F48-82EF-44A2-A190-DF37361D3BF1}">
      <text>
        <r>
          <rPr>
            <sz val="10"/>
            <rFont val="Tahoma"/>
            <family val="2"/>
          </rPr>
          <t>Y03232021-6</t>
        </r>
      </text>
    </comment>
    <comment ref="X3181" authorId="0" shapeId="0" xr:uid="{C99EBEA4-BBCA-4D66-B06B-32F8FEDB074D}">
      <text>
        <r>
          <rPr>
            <sz val="10"/>
            <rFont val="Tahoma"/>
            <family val="2"/>
          </rPr>
          <t>Total Dox Acceptance Amt - Total Paid Amt</t>
        </r>
      </text>
    </comment>
    <comment ref="K3182" authorId="0" shapeId="0" xr:uid="{D32B9FCC-971D-413F-8F68-E91C08477F5B}">
      <text>
        <r>
          <rPr>
            <sz val="10"/>
            <rFont val="Tahoma"/>
            <family val="2"/>
          </rPr>
          <t>Y06022021-110</t>
        </r>
      </text>
    </comment>
    <comment ref="X3183" authorId="0" shapeId="0" xr:uid="{5486A437-CB70-4BA0-B423-63F9CB6E4184}">
      <text>
        <r>
          <rPr>
            <sz val="10"/>
            <rFont val="Tahoma"/>
            <family val="2"/>
          </rPr>
          <t>Total Dox Acceptance Amt - Total Paid Amt</t>
        </r>
      </text>
    </comment>
    <comment ref="K3184" authorId="0" shapeId="0" xr:uid="{415A9509-3FD1-4D91-830A-A4B3DD2EFEF5}">
      <text>
        <r>
          <rPr>
            <sz val="10"/>
            <rFont val="Tahoma"/>
            <family val="2"/>
          </rPr>
          <t>Y04012021-43</t>
        </r>
      </text>
    </comment>
    <comment ref="X3185" authorId="0" shapeId="0" xr:uid="{7A2A2526-5718-4F38-A6DD-AA3689FB4817}">
      <text>
        <r>
          <rPr>
            <sz val="10"/>
            <rFont val="Tahoma"/>
            <family val="2"/>
          </rPr>
          <t>Total Dox Acceptance Amt - Total Paid Amt</t>
        </r>
      </text>
    </comment>
    <comment ref="K3186" authorId="0" shapeId="0" xr:uid="{D8736CBB-F429-45F8-82D4-1654CE43981F}">
      <text>
        <r>
          <rPr>
            <sz val="10"/>
            <rFont val="Tahoma"/>
            <family val="2"/>
          </rPr>
          <t>Y04172021-6</t>
        </r>
      </text>
    </comment>
    <comment ref="X3187" authorId="0" shapeId="0" xr:uid="{8349FA0F-3CDF-46FB-9F2F-1442E243EEE1}">
      <text>
        <r>
          <rPr>
            <sz val="10"/>
            <rFont val="Tahoma"/>
            <family val="2"/>
          </rPr>
          <t>Total Dox Acceptance Amt - Total Paid Amt</t>
        </r>
      </text>
    </comment>
    <comment ref="K3188" authorId="0" shapeId="0" xr:uid="{EB81AE30-2283-467A-80A7-95B1CB589D42}">
      <text>
        <r>
          <rPr>
            <sz val="10"/>
            <rFont val="Tahoma"/>
            <family val="2"/>
          </rPr>
          <t>Y03042021-44</t>
        </r>
      </text>
    </comment>
    <comment ref="X3189" authorId="0" shapeId="0" xr:uid="{7635AB53-3BBA-4311-B38B-543934D34FF9}">
      <text>
        <r>
          <rPr>
            <sz val="10"/>
            <rFont val="Tahoma"/>
            <family val="2"/>
          </rPr>
          <t>Total Dox Acceptance Amt - Total Paid Amt</t>
        </r>
      </text>
    </comment>
    <comment ref="K3190" authorId="0" shapeId="0" xr:uid="{C9159FA7-82BB-4154-8001-5B8429059852}">
      <text>
        <r>
          <rPr>
            <sz val="10"/>
            <rFont val="Tahoma"/>
            <family val="2"/>
          </rPr>
          <t>Y03042021-43</t>
        </r>
      </text>
    </comment>
    <comment ref="X3191" authorId="0" shapeId="0" xr:uid="{F6781810-F9B8-4F95-B4B7-653DF1E00E27}">
      <text>
        <r>
          <rPr>
            <sz val="10"/>
            <rFont val="Tahoma"/>
            <family val="2"/>
          </rPr>
          <t>Total Dox Acceptance Amt - Total Paid Amt</t>
        </r>
      </text>
    </comment>
    <comment ref="K3192" authorId="0" shapeId="0" xr:uid="{EB063047-A6D3-4AB1-9E96-D0D150D69E17}">
      <text>
        <r>
          <rPr>
            <sz val="10"/>
            <rFont val="Tahoma"/>
            <family val="2"/>
          </rPr>
          <t>Y03042021-51</t>
        </r>
      </text>
    </comment>
    <comment ref="X3193" authorId="0" shapeId="0" xr:uid="{3FF7953F-422F-4725-A778-4BE45171A746}">
      <text>
        <r>
          <rPr>
            <sz val="10"/>
            <rFont val="Tahoma"/>
            <family val="2"/>
          </rPr>
          <t>Total Dox Acceptance Amt - Total Paid Amt</t>
        </r>
      </text>
    </comment>
    <comment ref="K3194" authorId="0" shapeId="0" xr:uid="{A54B82F6-CE1A-46DD-B646-2B08B9F931A6}">
      <text>
        <r>
          <rPr>
            <sz val="10"/>
            <rFont val="Tahoma"/>
            <family val="2"/>
          </rPr>
          <t>Y03022021-90</t>
        </r>
      </text>
    </comment>
    <comment ref="X3195" authorId="0" shapeId="0" xr:uid="{08C3D7FA-80EF-4AA1-8971-1C33DE3BFA76}">
      <text>
        <r>
          <rPr>
            <sz val="10"/>
            <rFont val="Tahoma"/>
            <family val="2"/>
          </rPr>
          <t>Total Dox Acceptance Amt - Total Paid Amt</t>
        </r>
      </text>
    </comment>
    <comment ref="K3196" authorId="0" shapeId="0" xr:uid="{3E9643E4-410E-4CB1-86E0-BD7848C817E9}">
      <text>
        <r>
          <rPr>
            <sz val="10"/>
            <rFont val="Tahoma"/>
            <family val="2"/>
          </rPr>
          <t>Y05312021-7</t>
        </r>
      </text>
    </comment>
    <comment ref="X3197" authorId="0" shapeId="0" xr:uid="{2819FA23-5878-4ED2-848B-DEFB11D1B4E2}">
      <text>
        <r>
          <rPr>
            <sz val="10"/>
            <rFont val="Tahoma"/>
            <family val="2"/>
          </rPr>
          <t>Total Dox Acceptance Amt - Total Paid Amt</t>
        </r>
      </text>
    </comment>
    <comment ref="K3198" authorId="0" shapeId="0" xr:uid="{3F0769D8-6927-4326-9090-9DA31EFCD1B4}">
      <text>
        <r>
          <rPr>
            <sz val="10"/>
            <rFont val="Tahoma"/>
            <family val="2"/>
          </rPr>
          <t>Y04152021-23</t>
        </r>
      </text>
    </comment>
    <comment ref="X3199" authorId="0" shapeId="0" xr:uid="{A5FE71CD-C7B8-4F06-A588-9E0D03A0CD86}">
      <text>
        <r>
          <rPr>
            <sz val="10"/>
            <rFont val="Tahoma"/>
            <family val="2"/>
          </rPr>
          <t>Total Dox Acceptance Amt - Total Paid Amt</t>
        </r>
      </text>
    </comment>
    <comment ref="K3200" authorId="0" shapeId="0" xr:uid="{FA0D3F3C-2D5B-42E7-9470-854E20A1C460}">
      <text>
        <r>
          <rPr>
            <sz val="10"/>
            <rFont val="Tahoma"/>
            <family val="2"/>
          </rPr>
          <t>Y06192021-17</t>
        </r>
      </text>
    </comment>
    <comment ref="X3201" authorId="0" shapeId="0" xr:uid="{88885B19-86CA-41B7-9A5E-6ACBE723F009}">
      <text>
        <r>
          <rPr>
            <sz val="10"/>
            <rFont val="Tahoma"/>
            <family val="2"/>
          </rPr>
          <t>Total Dox Acceptance Amt - Total Paid Amt</t>
        </r>
      </text>
    </comment>
    <comment ref="K3202" authorId="0" shapeId="0" xr:uid="{869D66BA-7DF2-47BC-8216-E2447C38A9BE}">
      <text>
        <r>
          <rPr>
            <sz val="10"/>
            <rFont val="Tahoma"/>
            <family val="2"/>
          </rPr>
          <t>Y05012021-12</t>
        </r>
      </text>
    </comment>
    <comment ref="X3203" authorId="0" shapeId="0" xr:uid="{C51BD1DF-6906-41DA-8457-0325B7122152}">
      <text>
        <r>
          <rPr>
            <sz val="10"/>
            <rFont val="Tahoma"/>
            <family val="2"/>
          </rPr>
          <t>Total Dox Acceptance Amt - Total Paid Amt</t>
        </r>
      </text>
    </comment>
    <comment ref="K3204" authorId="0" shapeId="0" xr:uid="{3BCBFE01-F693-4859-B23A-CFEC87A3F757}">
      <text>
        <r>
          <rPr>
            <sz val="10"/>
            <rFont val="Tahoma"/>
            <family val="2"/>
          </rPr>
          <t>Y03042021-21</t>
        </r>
      </text>
    </comment>
    <comment ref="X3205" authorId="0" shapeId="0" xr:uid="{14DEC5A9-CD24-4E6E-ABB2-474B6532E4CF}">
      <text>
        <r>
          <rPr>
            <sz val="10"/>
            <rFont val="Tahoma"/>
            <family val="2"/>
          </rPr>
          <t>Total Dox Acceptance Amt - Total Paid Amt</t>
        </r>
      </text>
    </comment>
    <comment ref="K3206" authorId="0" shapeId="0" xr:uid="{DCD33B88-771E-4747-9066-E360440B729C}">
      <text>
        <r>
          <rPr>
            <sz val="10"/>
            <rFont val="Tahoma"/>
            <family val="2"/>
          </rPr>
          <t>Y05012021-15</t>
        </r>
      </text>
    </comment>
    <comment ref="X3207" authorId="0" shapeId="0" xr:uid="{B3ABC309-2DA2-4904-B4FF-9BA477DB847B}">
      <text>
        <r>
          <rPr>
            <sz val="10"/>
            <rFont val="Tahoma"/>
            <family val="2"/>
          </rPr>
          <t>Total Dox Acceptance Amt - Total Paid Amt</t>
        </r>
      </text>
    </comment>
    <comment ref="K3208" authorId="0" shapeId="0" xr:uid="{09364D91-B3A2-4562-8053-ED8E144DD15B}">
      <text>
        <r>
          <rPr>
            <sz val="10"/>
            <rFont val="Tahoma"/>
            <family val="2"/>
          </rPr>
          <t>Y04012021-23</t>
        </r>
      </text>
    </comment>
    <comment ref="X3209" authorId="0" shapeId="0" xr:uid="{78867052-950E-44F7-833C-324DC116F1BB}">
      <text>
        <r>
          <rPr>
            <sz val="10"/>
            <rFont val="Tahoma"/>
            <family val="2"/>
          </rPr>
          <t>Total Dox Acceptance Amt - Total Paid Amt</t>
        </r>
      </text>
    </comment>
    <comment ref="K3210" authorId="0" shapeId="0" xr:uid="{BFC96BFB-9D7D-45C3-96F9-8B182A10F6BF}">
      <text>
        <r>
          <rPr>
            <sz val="10"/>
            <rFont val="Tahoma"/>
            <family val="2"/>
          </rPr>
          <t>Y04172021-13</t>
        </r>
      </text>
    </comment>
    <comment ref="X3211" authorId="0" shapeId="0" xr:uid="{720E4F5D-BA08-4683-887D-7916DF1A8118}">
      <text>
        <r>
          <rPr>
            <sz val="10"/>
            <rFont val="Tahoma"/>
            <family val="2"/>
          </rPr>
          <t>Total Dox Acceptance Amt - Total Paid Amt</t>
        </r>
      </text>
    </comment>
    <comment ref="K3212" authorId="0" shapeId="0" xr:uid="{A6DCB377-E347-4C3D-AE94-D0D3CD76C74A}">
      <text>
        <r>
          <rPr>
            <sz val="10"/>
            <rFont val="Tahoma"/>
            <family val="2"/>
          </rPr>
          <t>Y03222021-25</t>
        </r>
      </text>
    </comment>
    <comment ref="X3213" authorId="0" shapeId="0" xr:uid="{06F14EA0-3E9D-4DF7-8D5F-6E71C0F669E5}">
      <text>
        <r>
          <rPr>
            <sz val="10"/>
            <rFont val="Tahoma"/>
            <family val="2"/>
          </rPr>
          <t>Total Dox Acceptance Amt - Total Paid Amt</t>
        </r>
      </text>
    </comment>
    <comment ref="K3214" authorId="0" shapeId="0" xr:uid="{C2216B0C-FD7E-4626-A0AC-EB398FF84245}">
      <text>
        <r>
          <rPr>
            <sz val="10"/>
            <rFont val="Tahoma"/>
            <family val="2"/>
          </rPr>
          <t>Y03232021-19</t>
        </r>
      </text>
    </comment>
    <comment ref="X3215" authorId="0" shapeId="0" xr:uid="{AAFC6E45-D85A-4A44-AB64-CA597B6C4BC8}">
      <text>
        <r>
          <rPr>
            <sz val="10"/>
            <rFont val="Tahoma"/>
            <family val="2"/>
          </rPr>
          <t>Total Dox Acceptance Amt - Total Paid Amt</t>
        </r>
      </text>
    </comment>
    <comment ref="K3216" authorId="0" shapeId="0" xr:uid="{4F44739B-45E9-4689-AFF0-E5A16E04187C}">
      <text>
        <r>
          <rPr>
            <sz val="10"/>
            <rFont val="Tahoma"/>
            <family val="2"/>
          </rPr>
          <t>Y08032021-31</t>
        </r>
      </text>
    </comment>
    <comment ref="X3217" authorId="0" shapeId="0" xr:uid="{0F69B6DA-079D-4A56-87C1-196E45082FC1}">
      <text>
        <r>
          <rPr>
            <sz val="10"/>
            <rFont val="Tahoma"/>
            <family val="2"/>
          </rPr>
          <t>Total Dox Acceptance Amt - Total Paid Amt</t>
        </r>
      </text>
    </comment>
    <comment ref="K3218" authorId="0" shapeId="0" xr:uid="{062E2860-7634-4F18-8B59-6A3A2C166B55}">
      <text>
        <r>
          <rPr>
            <sz val="10"/>
            <rFont val="Tahoma"/>
            <family val="2"/>
          </rPr>
          <t>Y06172021-11</t>
        </r>
      </text>
    </comment>
    <comment ref="X3219" authorId="0" shapeId="0" xr:uid="{B0561A6C-BE98-4CA9-BE65-8CFC16D5D8A7}">
      <text>
        <r>
          <rPr>
            <sz val="10"/>
            <rFont val="Tahoma"/>
            <family val="2"/>
          </rPr>
          <t>Total Dox Acceptance Amt - Total Paid Amt</t>
        </r>
      </text>
    </comment>
    <comment ref="K3220" authorId="0" shapeId="0" xr:uid="{59D54B3E-61DE-46A1-856C-45D559E507D3}">
      <text>
        <r>
          <rPr>
            <sz val="10"/>
            <rFont val="Tahoma"/>
            <family val="2"/>
          </rPr>
          <t>Y03172021-12</t>
        </r>
      </text>
    </comment>
    <comment ref="X3221" authorId="0" shapeId="0" xr:uid="{DFEA7928-CA49-4CA2-B419-4381727F14E3}">
      <text>
        <r>
          <rPr>
            <sz val="10"/>
            <rFont val="Tahoma"/>
            <family val="2"/>
          </rPr>
          <t>Total Dox Acceptance Amt - Total Paid Amt</t>
        </r>
      </text>
    </comment>
    <comment ref="K3222" authorId="0" shapeId="0" xr:uid="{90E3A3BC-0F96-4248-9D55-F4E635D6C288}">
      <text>
        <r>
          <rPr>
            <sz val="10"/>
            <rFont val="Tahoma"/>
            <family val="2"/>
          </rPr>
          <t>Y03232021-4</t>
        </r>
      </text>
    </comment>
    <comment ref="X3223" authorId="0" shapeId="0" xr:uid="{3A9B1EAB-7A19-404C-A908-57484DDBE776}">
      <text>
        <r>
          <rPr>
            <sz val="10"/>
            <rFont val="Tahoma"/>
            <family val="2"/>
          </rPr>
          <t>Total Dox Acceptance Amt - Total Paid Amt</t>
        </r>
      </text>
    </comment>
    <comment ref="K3224" authorId="0" shapeId="0" xr:uid="{1F20E83F-E503-4D14-A4B0-265561446AB7}">
      <text>
        <r>
          <rPr>
            <sz val="10"/>
            <rFont val="Tahoma"/>
            <family val="2"/>
          </rPr>
          <t>Y04012021-51</t>
        </r>
      </text>
    </comment>
    <comment ref="X3225" authorId="0" shapeId="0" xr:uid="{1F9402AE-3280-4359-BFF3-4B7DAF536EDB}">
      <text>
        <r>
          <rPr>
            <sz val="10"/>
            <rFont val="Tahoma"/>
            <family val="2"/>
          </rPr>
          <t>Total Dox Acceptance Amt - Total Paid Amt</t>
        </r>
      </text>
    </comment>
    <comment ref="K3226" authorId="0" shapeId="0" xr:uid="{578D77E3-7A63-408D-8AB4-B094CB9ED771}">
      <text>
        <r>
          <rPr>
            <sz val="10"/>
            <rFont val="Tahoma"/>
            <family val="2"/>
          </rPr>
          <t>Y04032021-5</t>
        </r>
      </text>
    </comment>
    <comment ref="X3227" authorId="0" shapeId="0" xr:uid="{95942F0F-2142-4FFC-8821-E0149963486D}">
      <text>
        <r>
          <rPr>
            <sz val="10"/>
            <rFont val="Tahoma"/>
            <family val="2"/>
          </rPr>
          <t>Total Dox Acceptance Amt - Total Paid Amt</t>
        </r>
      </text>
    </comment>
    <comment ref="K3228" authorId="0" shapeId="0" xr:uid="{6935728A-4252-47BE-A47C-E8510EE427FD}">
      <text>
        <r>
          <rPr>
            <sz val="10"/>
            <rFont val="Tahoma"/>
            <family val="2"/>
          </rPr>
          <t>Y03042021-55</t>
        </r>
      </text>
    </comment>
    <comment ref="X3229" authorId="0" shapeId="0" xr:uid="{4BE1B5FD-E987-47CD-863A-5535098327CC}">
      <text>
        <r>
          <rPr>
            <sz val="10"/>
            <rFont val="Tahoma"/>
            <family val="2"/>
          </rPr>
          <t>Total Dox Acceptance Amt - Total Paid Amt</t>
        </r>
      </text>
    </comment>
    <comment ref="X3231" authorId="0" shapeId="0" xr:uid="{B459C472-5F4D-4991-AE1C-FE448074C912}">
      <text>
        <r>
          <rPr>
            <sz val="10"/>
            <rFont val="Tahoma"/>
            <family val="2"/>
          </rPr>
          <t>Total Dox Acceptance Amt - Total Paid Amt</t>
        </r>
      </text>
    </comment>
    <comment ref="K3232" authorId="0" shapeId="0" xr:uid="{09E69F40-3DA7-49DC-B514-B3332C75A99F}">
      <text>
        <r>
          <rPr>
            <sz val="10"/>
            <rFont val="Tahoma"/>
            <family val="2"/>
          </rPr>
          <t>Y04252021-20</t>
        </r>
      </text>
    </comment>
    <comment ref="X3233" authorId="0" shapeId="0" xr:uid="{97DAF547-1DEE-4C6A-A2E5-6FD20F8977BF}">
      <text>
        <r>
          <rPr>
            <sz val="10"/>
            <rFont val="Tahoma"/>
            <family val="2"/>
          </rPr>
          <t>Total Dox Acceptance Amt - Total Paid Amt</t>
        </r>
      </text>
    </comment>
    <comment ref="K3234" authorId="0" shapeId="0" xr:uid="{CC77A18A-0443-47FC-800F-1E00847577BD}">
      <text>
        <r>
          <rPr>
            <sz val="10"/>
            <rFont val="Tahoma"/>
            <family val="2"/>
          </rPr>
          <t>Y05032021-25</t>
        </r>
      </text>
    </comment>
    <comment ref="X3235" authorId="0" shapeId="0" xr:uid="{4364FA0D-CAFD-4136-A2DC-20B43B4C3E94}">
      <text>
        <r>
          <rPr>
            <sz val="10"/>
            <rFont val="Tahoma"/>
            <family val="2"/>
          </rPr>
          <t>Total Dox Acceptance Amt - Total Paid Amt</t>
        </r>
      </text>
    </comment>
    <comment ref="K3236" authorId="0" shapeId="0" xr:uid="{9DBC003C-9EBB-4D61-B60A-01F546488D42}">
      <text>
        <r>
          <rPr>
            <sz val="10"/>
            <rFont val="Tahoma"/>
            <family val="2"/>
          </rPr>
          <t>Y06022021-72</t>
        </r>
      </text>
    </comment>
    <comment ref="X3237" authorId="0" shapeId="0" xr:uid="{17CF233E-10DF-4696-AA30-72AAAEA489C6}">
      <text>
        <r>
          <rPr>
            <sz val="10"/>
            <rFont val="Tahoma"/>
            <family val="2"/>
          </rPr>
          <t>Total Dox Acceptance Amt - Total Paid Amt</t>
        </r>
      </text>
    </comment>
    <comment ref="K3238" authorId="0" shapeId="0" xr:uid="{D3181576-672F-4282-829C-D0A9C8ECFAE1}">
      <text>
        <r>
          <rPr>
            <sz val="10"/>
            <rFont val="Tahoma"/>
            <family val="2"/>
          </rPr>
          <t>Y04032021-11</t>
        </r>
      </text>
    </comment>
    <comment ref="X3239" authorId="0" shapeId="0" xr:uid="{DE14D496-1B88-4D85-BB63-9324F5FE1D1F}">
      <text>
        <r>
          <rPr>
            <sz val="10"/>
            <rFont val="Tahoma"/>
            <family val="2"/>
          </rPr>
          <t>Total Dox Acceptance Amt - Total Paid Amt</t>
        </r>
      </text>
    </comment>
    <comment ref="K3240" authorId="0" shapeId="0" xr:uid="{5D6D0582-FBAF-4DE8-9F43-DB3B79E948EB}">
      <text>
        <r>
          <rPr>
            <sz val="10"/>
            <rFont val="Tahoma"/>
            <family val="2"/>
          </rPr>
          <t>Y05012021-17</t>
        </r>
      </text>
    </comment>
    <comment ref="X3241" authorId="0" shapeId="0" xr:uid="{6D3E4AD4-8CAE-4AE0-8D35-42E09728B408}">
      <text>
        <r>
          <rPr>
            <sz val="10"/>
            <rFont val="Tahoma"/>
            <family val="2"/>
          </rPr>
          <t>Total Dox Acceptance Amt - Total Paid Amt</t>
        </r>
      </text>
    </comment>
    <comment ref="K3242" authorId="0" shapeId="0" xr:uid="{0F67B128-6917-47A1-B2E0-D24FC8648420}">
      <text>
        <r>
          <rPr>
            <sz val="10"/>
            <rFont val="Tahoma"/>
            <family val="2"/>
          </rPr>
          <t>Y05312021-6</t>
        </r>
      </text>
    </comment>
    <comment ref="X3243" authorId="0" shapeId="0" xr:uid="{912E3AA0-D786-4ED0-9E3B-184D7A3F2063}">
      <text>
        <r>
          <rPr>
            <sz val="10"/>
            <rFont val="Tahoma"/>
            <family val="2"/>
          </rPr>
          <t>Total Dox Acceptance Amt - Total Paid Amt</t>
        </r>
      </text>
    </comment>
    <comment ref="K3244" authorId="0" shapeId="0" xr:uid="{A1C8D0BF-1203-40F2-BFB8-BE063EF753A4}">
      <text>
        <r>
          <rPr>
            <sz val="10"/>
            <rFont val="Tahoma"/>
            <family val="2"/>
          </rPr>
          <t>Y03232021-8</t>
        </r>
      </text>
    </comment>
    <comment ref="X3245" authorId="0" shapeId="0" xr:uid="{E4742D4A-5D83-4157-A1FC-603510B82729}">
      <text>
        <r>
          <rPr>
            <sz val="10"/>
            <rFont val="Tahoma"/>
            <family val="2"/>
          </rPr>
          <t>Total Dox Acceptance Amt - Total Paid Amt</t>
        </r>
      </text>
    </comment>
    <comment ref="K3246" authorId="0" shapeId="0" xr:uid="{F5E56346-99BF-497D-9AD0-9DF02F018F7A}">
      <text>
        <r>
          <rPr>
            <sz val="10"/>
            <rFont val="Tahoma"/>
            <family val="2"/>
          </rPr>
          <t>Y06022021-97</t>
        </r>
      </text>
    </comment>
    <comment ref="X3247" authorId="0" shapeId="0" xr:uid="{F75A4FBC-777D-49C7-842D-13A65521C0AB}">
      <text>
        <r>
          <rPr>
            <sz val="10"/>
            <rFont val="Tahoma"/>
            <family val="2"/>
          </rPr>
          <t>Total Dox Acceptance Amt - Total Paid Amt</t>
        </r>
      </text>
    </comment>
    <comment ref="K3248" authorId="0" shapeId="0" xr:uid="{53F25F79-7431-4F69-AB8A-5C156C740D11}">
      <text>
        <r>
          <rPr>
            <sz val="10"/>
            <rFont val="Tahoma"/>
            <family val="2"/>
          </rPr>
          <t>Y03092021-36</t>
        </r>
      </text>
    </comment>
    <comment ref="X3249" authorId="0" shapeId="0" xr:uid="{35B353E1-5986-4211-8C41-E29E6BD3C393}">
      <text>
        <r>
          <rPr>
            <sz val="10"/>
            <rFont val="Tahoma"/>
            <family val="2"/>
          </rPr>
          <t>Total Dox Acceptance Amt - Total Paid Amt</t>
        </r>
      </text>
    </comment>
    <comment ref="K3250" authorId="0" shapeId="0" xr:uid="{2B4C6FCB-2C25-40C7-94EC-B97CCAC87272}">
      <text>
        <r>
          <rPr>
            <sz val="10"/>
            <rFont val="Tahoma"/>
            <family val="2"/>
          </rPr>
          <t>Y04012021-24</t>
        </r>
      </text>
    </comment>
    <comment ref="X3251" authorId="0" shapeId="0" xr:uid="{1B3F8B9B-F146-411B-99A9-70BA6C51BBC6}">
      <text>
        <r>
          <rPr>
            <sz val="10"/>
            <rFont val="Tahoma"/>
            <family val="2"/>
          </rPr>
          <t>Total Dox Acceptance Amt - Total Paid Amt</t>
        </r>
      </text>
    </comment>
    <comment ref="K3252" authorId="0" shapeId="0" xr:uid="{C378901F-8E8C-473D-B912-4EA406BA5504}">
      <text>
        <r>
          <rPr>
            <sz val="10"/>
            <rFont val="Tahoma"/>
            <family val="2"/>
          </rPr>
          <t>Y04302021-9</t>
        </r>
      </text>
    </comment>
    <comment ref="X3253" authorId="0" shapeId="0" xr:uid="{2E84CE06-FF59-4692-8B77-D9CD35FCBA50}">
      <text>
        <r>
          <rPr>
            <sz val="10"/>
            <rFont val="Tahoma"/>
            <family val="2"/>
          </rPr>
          <t>Total Dox Acceptance Amt - Total Paid Amt</t>
        </r>
      </text>
    </comment>
    <comment ref="K3254" authorId="0" shapeId="0" xr:uid="{58439714-61C8-4374-B64D-35DF6B7F57CC}">
      <text>
        <r>
          <rPr>
            <sz val="10"/>
            <rFont val="Tahoma"/>
            <family val="2"/>
          </rPr>
          <t>Y03042021-50</t>
        </r>
      </text>
    </comment>
    <comment ref="X3255" authorId="0" shapeId="0" xr:uid="{3B0684CA-FB17-4B01-99CB-49E1F5902A90}">
      <text>
        <r>
          <rPr>
            <sz val="10"/>
            <rFont val="Tahoma"/>
            <family val="2"/>
          </rPr>
          <t>Total Dox Acceptance Amt - Total Paid Amt</t>
        </r>
      </text>
    </comment>
    <comment ref="K3256" authorId="0" shapeId="0" xr:uid="{26200BEF-B46B-444F-91BF-49AEE76CA9BA}">
      <text>
        <r>
          <rPr>
            <sz val="10"/>
            <rFont val="Tahoma"/>
            <family val="2"/>
          </rPr>
          <t>Y03132021-2</t>
        </r>
      </text>
    </comment>
    <comment ref="K3257" authorId="0" shapeId="0" xr:uid="{734A2B80-2335-4823-957C-55055A0885AA}">
      <text>
        <r>
          <rPr>
            <sz val="10"/>
            <rFont val="Tahoma"/>
            <family val="2"/>
          </rPr>
          <t>Y03232021-5</t>
        </r>
      </text>
    </comment>
    <comment ref="X3258" authorId="0" shapeId="0" xr:uid="{22BF3945-2417-422B-8893-FD5A0C71C268}">
      <text>
        <r>
          <rPr>
            <sz val="10"/>
            <rFont val="Tahoma"/>
            <family val="2"/>
          </rPr>
          <t>Total Dox Acceptance Amt - Total Paid Amt</t>
        </r>
      </text>
    </comment>
    <comment ref="K3259" authorId="0" shapeId="0" xr:uid="{84C344E5-110A-4964-842B-88D632F16C4B}">
      <text>
        <r>
          <rPr>
            <sz val="10"/>
            <rFont val="Tahoma"/>
            <family val="2"/>
          </rPr>
          <t>Y05032021-41</t>
        </r>
      </text>
    </comment>
    <comment ref="X3260" authorId="0" shapeId="0" xr:uid="{1BE22E05-2CED-48CF-A391-2E1E296B5D2A}">
      <text>
        <r>
          <rPr>
            <sz val="10"/>
            <rFont val="Tahoma"/>
            <family val="2"/>
          </rPr>
          <t>Total Dox Acceptance Amt - Total Paid Amt</t>
        </r>
      </text>
    </comment>
    <comment ref="K3261" authorId="0" shapeId="0" xr:uid="{1CBB4A6C-5419-4685-B66D-D8A6479EB55B}">
      <text>
        <r>
          <rPr>
            <sz val="10"/>
            <rFont val="Tahoma"/>
            <family val="2"/>
          </rPr>
          <t>Y03222021-24</t>
        </r>
      </text>
    </comment>
    <comment ref="X3262" authorId="0" shapeId="0" xr:uid="{635D05C4-14EF-4C8D-B1A5-BF7B7F5DB9F7}">
      <text>
        <r>
          <rPr>
            <sz val="10"/>
            <rFont val="Tahoma"/>
            <family val="2"/>
          </rPr>
          <t>Total Dox Acceptance Amt - Total Paid Amt</t>
        </r>
      </text>
    </comment>
    <comment ref="K3263" authorId="0" shapeId="0" xr:uid="{22983F14-A493-47B9-9D80-597536B49B8C}">
      <text>
        <r>
          <rPr>
            <sz val="10"/>
            <rFont val="Tahoma"/>
            <family val="2"/>
          </rPr>
          <t>Y04012021-34</t>
        </r>
      </text>
    </comment>
    <comment ref="X3264" authorId="0" shapeId="0" xr:uid="{94F9EC21-EE73-49D6-BA97-EED9C1629AA3}">
      <text>
        <r>
          <rPr>
            <sz val="10"/>
            <rFont val="Tahoma"/>
            <family val="2"/>
          </rPr>
          <t>Total Dox Acceptance Amt - Total Paid Amt</t>
        </r>
      </text>
    </comment>
    <comment ref="K3265" authorId="0" shapeId="0" xr:uid="{37D7335F-9EB4-4EE3-B1A0-082D97A72AF5}">
      <text>
        <r>
          <rPr>
            <sz val="10"/>
            <rFont val="Tahoma"/>
            <family val="2"/>
          </rPr>
          <t>Y04012021-28</t>
        </r>
      </text>
    </comment>
    <comment ref="X3266" authorId="0" shapeId="0" xr:uid="{492D1C6B-3139-44C6-8EA5-52BFD032F618}">
      <text>
        <r>
          <rPr>
            <sz val="10"/>
            <rFont val="Tahoma"/>
            <family val="2"/>
          </rPr>
          <t>Total Dox Acceptance Amt - Total Paid Amt</t>
        </r>
      </text>
    </comment>
    <comment ref="K3267" authorId="0" shapeId="0" xr:uid="{DA6125A7-6689-4C30-94E0-8431EA164A84}">
      <text>
        <r>
          <rPr>
            <sz val="10"/>
            <rFont val="Tahoma"/>
            <family val="2"/>
          </rPr>
          <t>Y05312021-5</t>
        </r>
      </text>
    </comment>
    <comment ref="X3268" authorId="0" shapeId="0" xr:uid="{E110AB11-7F28-4E2A-87F2-32ED3B8A1BCC}">
      <text>
        <r>
          <rPr>
            <sz val="10"/>
            <rFont val="Tahoma"/>
            <family val="2"/>
          </rPr>
          <t>Total Dox Acceptance Amt - Total Paid Amt</t>
        </r>
      </text>
    </comment>
    <comment ref="K3269" authorId="0" shapeId="0" xr:uid="{FD0AF291-781C-4C71-89D8-5C76EC741D2E}">
      <text>
        <r>
          <rPr>
            <sz val="10"/>
            <rFont val="Tahoma"/>
            <family val="2"/>
          </rPr>
          <t>Y05012021-16</t>
        </r>
      </text>
    </comment>
    <comment ref="X3270" authorId="0" shapeId="0" xr:uid="{0EEE388B-D95E-431F-9359-1CECAC75FBBA}">
      <text>
        <r>
          <rPr>
            <sz val="10"/>
            <rFont val="Tahoma"/>
            <family val="2"/>
          </rPr>
          <t>Total Dox Acceptance Amt - Total Paid Amt</t>
        </r>
      </text>
    </comment>
    <comment ref="K3271" authorId="0" shapeId="0" xr:uid="{2EA74F80-0A73-4FB6-B5E4-0496B078EF85}">
      <text>
        <r>
          <rPr>
            <sz val="10"/>
            <rFont val="Tahoma"/>
            <family val="2"/>
          </rPr>
          <t>Y07052021-44</t>
        </r>
      </text>
    </comment>
    <comment ref="X3272" authorId="0" shapeId="0" xr:uid="{689A58B1-8282-4A49-89B7-6110C9B6E0CB}">
      <text>
        <r>
          <rPr>
            <sz val="10"/>
            <rFont val="Tahoma"/>
            <family val="2"/>
          </rPr>
          <t>Total Dox Acceptance Amt - Total Paid Amt</t>
        </r>
      </text>
    </comment>
    <comment ref="K3273" authorId="0" shapeId="0" xr:uid="{DDDC6350-ACFC-4FA2-B9D4-C62A7B602185}">
      <text>
        <r>
          <rPr>
            <sz val="10"/>
            <rFont val="Tahoma"/>
            <family val="2"/>
          </rPr>
          <t>Y04172021-4</t>
        </r>
      </text>
    </comment>
    <comment ref="X3274" authorId="0" shapeId="0" xr:uid="{83E1ECC5-CD75-4B22-AC47-256721877C76}">
      <text>
        <r>
          <rPr>
            <sz val="10"/>
            <rFont val="Tahoma"/>
            <family val="2"/>
          </rPr>
          <t>Total Dox Acceptance Amt - Total Paid Amt</t>
        </r>
      </text>
    </comment>
    <comment ref="K3275" authorId="0" shapeId="0" xr:uid="{54F19828-796C-4821-BB86-0A322A0E1468}">
      <text>
        <r>
          <rPr>
            <sz val="10"/>
            <rFont val="Tahoma"/>
            <family val="2"/>
          </rPr>
          <t>Y08022021-91</t>
        </r>
      </text>
    </comment>
    <comment ref="X3276" authorId="0" shapeId="0" xr:uid="{B9296B07-AC6B-4399-83E1-248AD5E3EC94}">
      <text>
        <r>
          <rPr>
            <sz val="10"/>
            <rFont val="Tahoma"/>
            <family val="2"/>
          </rPr>
          <t>Total Dox Acceptance Amt - Total Paid Amt</t>
        </r>
      </text>
    </comment>
    <comment ref="K3277" authorId="0" shapeId="0" xr:uid="{5DBE68C3-EC4A-4418-B42F-1E31AEB3BB3B}">
      <text>
        <r>
          <rPr>
            <sz val="10"/>
            <rFont val="Tahoma"/>
            <family val="2"/>
          </rPr>
          <t>Y05032021-43</t>
        </r>
      </text>
    </comment>
    <comment ref="X3278" authorId="0" shapeId="0" xr:uid="{C193BC14-08EB-4081-9D7E-C1271A5AB4D1}">
      <text>
        <r>
          <rPr>
            <sz val="10"/>
            <rFont val="Tahoma"/>
            <family val="2"/>
          </rPr>
          <t>Total Dox Acceptance Amt - Total Paid Amt</t>
        </r>
      </text>
    </comment>
    <comment ref="K3279" authorId="0" shapeId="0" xr:uid="{6FA89A7C-1B04-4B27-9309-BA07D2A23A9F}">
      <text>
        <r>
          <rPr>
            <sz val="10"/>
            <rFont val="Tahoma"/>
            <family val="2"/>
          </rPr>
          <t>Y03232021-9</t>
        </r>
      </text>
    </comment>
    <comment ref="X3280" authorId="0" shapeId="0" xr:uid="{7DEABAF6-22D0-45DE-9AE4-3ADAFB1B94FF}">
      <text>
        <r>
          <rPr>
            <sz val="10"/>
            <rFont val="Tahoma"/>
            <family val="2"/>
          </rPr>
          <t>Total Dox Acceptance Amt - Total Paid Amt</t>
        </r>
      </text>
    </comment>
    <comment ref="K3281" authorId="0" shapeId="0" xr:uid="{ED200354-AE8D-4D9C-B0F3-F2AA87E4B52C}">
      <text>
        <r>
          <rPr>
            <sz val="10"/>
            <rFont val="Tahoma"/>
            <family val="2"/>
          </rPr>
          <t>Y04172021-7</t>
        </r>
      </text>
    </comment>
    <comment ref="X3282" authorId="0" shapeId="0" xr:uid="{F14BA745-5A83-41B4-AB75-27B2E711D4DC}">
      <text>
        <r>
          <rPr>
            <sz val="10"/>
            <rFont val="Tahoma"/>
            <family val="2"/>
          </rPr>
          <t>Total Dox Acceptance Amt - Total Paid Amt</t>
        </r>
      </text>
    </comment>
    <comment ref="X3284" authorId="0" shapeId="0" xr:uid="{02558B0C-D389-4562-AE6C-CA0D415B6DBA}">
      <text>
        <r>
          <rPr>
            <sz val="10"/>
            <rFont val="Tahoma"/>
            <family val="2"/>
          </rPr>
          <t>Total Dox Acceptance Amt - Total Paid Amt</t>
        </r>
      </text>
    </comment>
    <comment ref="K3285" authorId="0" shapeId="0" xr:uid="{55F0C0E7-F1B5-4691-AE56-D713F7DEAF25}">
      <text>
        <r>
          <rPr>
            <sz val="10"/>
            <rFont val="Tahoma"/>
            <family val="2"/>
          </rPr>
          <t>Y03102021-52</t>
        </r>
      </text>
    </comment>
    <comment ref="X3286" authorId="0" shapeId="0" xr:uid="{079F426A-F4DA-42DC-96D7-E83F7D58B889}">
      <text>
        <r>
          <rPr>
            <sz val="10"/>
            <rFont val="Tahoma"/>
            <family val="2"/>
          </rPr>
          <t>Total Dox Acceptance Amt - Total Paid Amt</t>
        </r>
      </text>
    </comment>
    <comment ref="K3287" authorId="0" shapeId="0" xr:uid="{E47B7C7F-43AB-43DB-A61A-1BED5086C766}">
      <text>
        <r>
          <rPr>
            <sz val="10"/>
            <rFont val="Tahoma"/>
            <family val="2"/>
          </rPr>
          <t>Y06022021-92</t>
        </r>
      </text>
    </comment>
    <comment ref="X3288" authorId="0" shapeId="0" xr:uid="{8F520059-DD6C-4AE7-BE0A-63EBB7E9792D}">
      <text>
        <r>
          <rPr>
            <sz val="10"/>
            <rFont val="Tahoma"/>
            <family val="2"/>
          </rPr>
          <t>Total Dox Acceptance Amt - Total Paid Amt</t>
        </r>
      </text>
    </comment>
    <comment ref="K3289" authorId="0" shapeId="0" xr:uid="{7E36141B-EB7E-4A5D-A764-3A24E6C6AA8C}">
      <text>
        <r>
          <rPr>
            <sz val="10"/>
            <rFont val="Tahoma"/>
            <family val="2"/>
          </rPr>
          <t>Y08142021-1</t>
        </r>
      </text>
    </comment>
    <comment ref="X3290" authorId="0" shapeId="0" xr:uid="{9CF41013-A488-4727-9DCA-A9A7F6032FA1}">
      <text>
        <r>
          <rPr>
            <sz val="10"/>
            <rFont val="Tahoma"/>
            <family val="2"/>
          </rPr>
          <t>Total Dox Acceptance Amt - Total Paid Amt</t>
        </r>
      </text>
    </comment>
    <comment ref="K3291" authorId="0" shapeId="0" xr:uid="{79393018-6B02-49AC-98F6-5423CCC90CA2}">
      <text>
        <r>
          <rPr>
            <sz val="10"/>
            <rFont val="Tahoma"/>
            <family val="2"/>
          </rPr>
          <t>Y04012021-18</t>
        </r>
      </text>
    </comment>
    <comment ref="X3292" authorId="0" shapeId="0" xr:uid="{E4F86F7E-93F3-432F-B29E-7E5E2D49D223}">
      <text>
        <r>
          <rPr>
            <sz val="10"/>
            <rFont val="Tahoma"/>
            <family val="2"/>
          </rPr>
          <t>Total Dox Acceptance Amt - Total Paid Amt</t>
        </r>
      </text>
    </comment>
    <comment ref="K3293" authorId="0" shapeId="0" xr:uid="{E4B90009-EB46-4C7D-8225-3F2CE18380B1}">
      <text>
        <r>
          <rPr>
            <sz val="10"/>
            <rFont val="Tahoma"/>
            <family val="2"/>
          </rPr>
          <t>Y03232021-14</t>
        </r>
      </text>
    </comment>
    <comment ref="X3294" authorId="0" shapeId="0" xr:uid="{A7CA5747-9D79-40B9-9D09-FC1B37D35B76}">
      <text>
        <r>
          <rPr>
            <sz val="10"/>
            <rFont val="Tahoma"/>
            <family val="2"/>
          </rPr>
          <t>Total Dox Acceptance Amt - Total Paid Amt</t>
        </r>
      </text>
    </comment>
    <comment ref="K3295" authorId="0" shapeId="0" xr:uid="{114F9AD6-EEDA-4491-8B16-41F0F07584E8}">
      <text>
        <r>
          <rPr>
            <sz val="10"/>
            <rFont val="Tahoma"/>
            <family val="2"/>
          </rPr>
          <t>Y05032021-26</t>
        </r>
      </text>
    </comment>
    <comment ref="X3296" authorId="0" shapeId="0" xr:uid="{0C050131-9220-4537-8823-CB6AB3BD8A6A}">
      <text>
        <r>
          <rPr>
            <sz val="10"/>
            <rFont val="Tahoma"/>
            <family val="2"/>
          </rPr>
          <t>Total Dox Acceptance Amt - Total Paid Amt</t>
        </r>
      </text>
    </comment>
    <comment ref="K3297" authorId="0" shapeId="0" xr:uid="{15A4CBC0-9A04-4688-B4CD-1B823432896E}">
      <text>
        <r>
          <rPr>
            <sz val="10"/>
            <rFont val="Tahoma"/>
            <family val="2"/>
          </rPr>
          <t>Y03232021-10</t>
        </r>
      </text>
    </comment>
    <comment ref="X3298" authorId="0" shapeId="0" xr:uid="{15BA5F9C-B7A1-4C04-896A-C1C3B42CC57B}">
      <text>
        <r>
          <rPr>
            <sz val="10"/>
            <rFont val="Tahoma"/>
            <family val="2"/>
          </rPr>
          <t>Total Dox Acceptance Amt - Total Paid Amt</t>
        </r>
      </text>
    </comment>
    <comment ref="K3299" authorId="0" shapeId="0" xr:uid="{8F4A43AC-2430-4BD0-BAE2-09EDDDE7391A}">
      <text>
        <r>
          <rPr>
            <sz val="10"/>
            <rFont val="Tahoma"/>
            <family val="2"/>
          </rPr>
          <t>Y04012021-39</t>
        </r>
      </text>
    </comment>
    <comment ref="X3300" authorId="0" shapeId="0" xr:uid="{21A98FEA-FFF5-44E3-9F8E-A4DC6519688B}">
      <text>
        <r>
          <rPr>
            <sz val="10"/>
            <rFont val="Tahoma"/>
            <family val="2"/>
          </rPr>
          <t>Total Dox Acceptance Amt - Total Paid Amt</t>
        </r>
      </text>
    </comment>
    <comment ref="K3301" authorId="0" shapeId="0" xr:uid="{5F3677D5-85D5-450A-86EC-E04FA1F8FC19}">
      <text>
        <r>
          <rPr>
            <sz val="10"/>
            <rFont val="Tahoma"/>
            <family val="2"/>
          </rPr>
          <t>Y07062021-3</t>
        </r>
      </text>
    </comment>
    <comment ref="X3302" authorId="0" shapeId="0" xr:uid="{6AEC23CD-C047-4190-A833-14ACE0628C32}">
      <text>
        <r>
          <rPr>
            <sz val="10"/>
            <rFont val="Tahoma"/>
            <family val="2"/>
          </rPr>
          <t>Total Dox Acceptance Amt - Total Paid Amt</t>
        </r>
      </text>
    </comment>
    <comment ref="K3303" authorId="0" shapeId="0" xr:uid="{75571C03-FC91-493A-8B43-299ED354B5EA}">
      <text>
        <r>
          <rPr>
            <sz val="10"/>
            <rFont val="Tahoma"/>
            <family val="2"/>
          </rPr>
          <t>Y08032021-32</t>
        </r>
      </text>
    </comment>
    <comment ref="X3304" authorId="0" shapeId="0" xr:uid="{DF4418D1-6342-47C9-9D99-D5EA992A782C}">
      <text>
        <r>
          <rPr>
            <sz val="10"/>
            <rFont val="Tahoma"/>
            <family val="2"/>
          </rPr>
          <t>Total Dox Acceptance Amt - Total Paid Amt</t>
        </r>
      </text>
    </comment>
    <comment ref="K3305" authorId="0" shapeId="0" xr:uid="{1591FE65-3B77-4DEC-B826-0F2F74B09AFD}">
      <text>
        <r>
          <rPr>
            <sz val="10"/>
            <rFont val="Tahoma"/>
            <family val="2"/>
          </rPr>
          <t>Y07052021-43</t>
        </r>
      </text>
    </comment>
    <comment ref="X3306" authorId="0" shapeId="0" xr:uid="{034C9CBA-976F-4992-804B-C018D79AB1ED}">
      <text>
        <r>
          <rPr>
            <sz val="10"/>
            <rFont val="Tahoma"/>
            <family val="2"/>
          </rPr>
          <t>Total Dox Acceptance Amt - Total Paid Amt</t>
        </r>
      </text>
    </comment>
    <comment ref="K3307" authorId="0" shapeId="0" xr:uid="{235E1A4F-0C49-4E64-A1B0-36300715130E}">
      <text>
        <r>
          <rPr>
            <sz val="10"/>
            <rFont val="Tahoma"/>
            <family val="2"/>
          </rPr>
          <t>Y03232021-17</t>
        </r>
      </text>
    </comment>
    <comment ref="X3308" authorId="0" shapeId="0" xr:uid="{8320A4CF-A76B-431E-AAD7-111A690756C9}">
      <text>
        <r>
          <rPr>
            <sz val="10"/>
            <rFont val="Tahoma"/>
            <family val="2"/>
          </rPr>
          <t>Total Dox Acceptance Amt - Total Paid Amt</t>
        </r>
      </text>
    </comment>
    <comment ref="K3309" authorId="0" shapeId="0" xr:uid="{CDE3AE09-7EC4-4D5C-8199-7A305215C1B4}">
      <text>
        <r>
          <rPr>
            <sz val="10"/>
            <rFont val="Tahoma"/>
            <family val="2"/>
          </rPr>
          <t>Y06022021-71</t>
        </r>
      </text>
    </comment>
    <comment ref="X3310" authorId="0" shapeId="0" xr:uid="{8E6C05BE-7A16-4638-896F-AFE2A6023CE6}">
      <text>
        <r>
          <rPr>
            <sz val="10"/>
            <rFont val="Tahoma"/>
            <family val="2"/>
          </rPr>
          <t>Total Dox Acceptance Amt - Total Paid Amt</t>
        </r>
      </text>
    </comment>
    <comment ref="K3311" authorId="0" shapeId="0" xr:uid="{AB8ACA3A-F6BB-49E9-8DB2-A60729B25729}">
      <text>
        <r>
          <rPr>
            <sz val="10"/>
            <rFont val="Tahoma"/>
            <family val="2"/>
          </rPr>
          <t>Y06022021-11</t>
        </r>
      </text>
    </comment>
    <comment ref="X3312" authorId="0" shapeId="0" xr:uid="{38C7ECF9-319D-45E7-B06A-570F49FC13E6}">
      <text>
        <r>
          <rPr>
            <sz val="10"/>
            <rFont val="Tahoma"/>
            <family val="2"/>
          </rPr>
          <t>Total Dox Acceptance Amt - Total Paid Amt</t>
        </r>
      </text>
    </comment>
    <comment ref="K3313" authorId="0" shapeId="0" xr:uid="{32FC87DE-C5D7-46F0-A5C4-DCB9E5ABB221}">
      <text>
        <r>
          <rPr>
            <sz val="10"/>
            <rFont val="Tahoma"/>
            <family val="2"/>
          </rPr>
          <t>Y03232021-11</t>
        </r>
      </text>
    </comment>
    <comment ref="K3314" authorId="0" shapeId="0" xr:uid="{2CE0047D-F471-483E-927A-FA0C7B1B9EC5}">
      <text>
        <r>
          <rPr>
            <sz val="10"/>
            <rFont val="Tahoma"/>
            <family val="2"/>
          </rPr>
          <t>Y03232021-16</t>
        </r>
      </text>
    </comment>
    <comment ref="X3315" authorId="0" shapeId="0" xr:uid="{442C3E8E-44DE-4AA2-A12C-A639D5FE1A00}">
      <text>
        <r>
          <rPr>
            <sz val="10"/>
            <rFont val="Tahoma"/>
            <family val="2"/>
          </rPr>
          <t>Total Dox Acceptance Amt - Total Paid Amt</t>
        </r>
      </text>
    </comment>
    <comment ref="K3316" authorId="0" shapeId="0" xr:uid="{93C110F0-1479-4699-A088-B39A38A96A30}">
      <text>
        <r>
          <rPr>
            <sz val="10"/>
            <rFont val="Tahoma"/>
            <family val="2"/>
          </rPr>
          <t>Y06022021-117</t>
        </r>
      </text>
    </comment>
    <comment ref="X3317" authorId="0" shapeId="0" xr:uid="{EA2CF692-C5E2-44DB-9001-92F5524CFA0C}">
      <text>
        <r>
          <rPr>
            <sz val="10"/>
            <rFont val="Tahoma"/>
            <family val="2"/>
          </rPr>
          <t>Total Dox Acceptance Amt - Total Paid Amt</t>
        </r>
      </text>
    </comment>
    <comment ref="K3318" authorId="0" shapeId="0" xr:uid="{889FE70E-F4B6-4596-A6F7-DC0348AB660C}">
      <text>
        <r>
          <rPr>
            <sz val="10"/>
            <rFont val="Tahoma"/>
            <family val="2"/>
          </rPr>
          <t>Y04172021-15</t>
        </r>
      </text>
    </comment>
    <comment ref="X3319" authorId="0" shapeId="0" xr:uid="{61C6F595-FF9B-453F-B64A-69174A3CB161}">
      <text>
        <r>
          <rPr>
            <sz val="10"/>
            <rFont val="Tahoma"/>
            <family val="2"/>
          </rPr>
          <t>Total Dox Acceptance Amt - Total Paid Amt</t>
        </r>
      </text>
    </comment>
    <comment ref="K3320" authorId="0" shapeId="0" xr:uid="{58C98641-1741-48BD-BD50-3396EDBD43B2}">
      <text>
        <r>
          <rPr>
            <sz val="10"/>
            <rFont val="Tahoma"/>
            <family val="2"/>
          </rPr>
          <t>Y08022021-107</t>
        </r>
      </text>
    </comment>
    <comment ref="X3321" authorId="0" shapeId="0" xr:uid="{5DBCE21B-8FEC-45B2-8044-CB2B06B80325}">
      <text>
        <r>
          <rPr>
            <sz val="10"/>
            <rFont val="Tahoma"/>
            <family val="2"/>
          </rPr>
          <t>Total Dox Acceptance Amt - Total Paid Amt</t>
        </r>
      </text>
    </comment>
    <comment ref="X3323" authorId="0" shapeId="0" xr:uid="{FD5F7DF3-711C-4F31-BEAC-8393A9D03D0C}">
      <text>
        <r>
          <rPr>
            <sz val="10"/>
            <rFont val="Tahoma"/>
            <family val="2"/>
          </rPr>
          <t>Total Dox Acceptance Amt - Total Paid Amt</t>
        </r>
      </text>
    </comment>
    <comment ref="K3324" authorId="0" shapeId="0" xr:uid="{FF6975D7-36A9-488C-A656-3817FAE60184}">
      <text>
        <r>
          <rPr>
            <sz val="10"/>
            <rFont val="Tahoma"/>
            <family val="2"/>
          </rPr>
          <t>Y09262021-31</t>
        </r>
      </text>
    </comment>
    <comment ref="X3325" authorId="0" shapeId="0" xr:uid="{DE25E496-D629-4AD1-BCE1-4176ED79175F}">
      <text>
        <r>
          <rPr>
            <sz val="10"/>
            <rFont val="Tahoma"/>
            <family val="2"/>
          </rPr>
          <t>Total Dox Acceptance Amt - Total Paid Amt</t>
        </r>
      </text>
    </comment>
    <comment ref="K3326" authorId="0" shapeId="0" xr:uid="{325D08B3-E7BE-4E47-B033-6FCB722475E6}">
      <text>
        <r>
          <rPr>
            <sz val="10"/>
            <rFont val="Tahoma"/>
            <family val="2"/>
          </rPr>
          <t>Y04012021-46</t>
        </r>
      </text>
    </comment>
    <comment ref="X3327" authorId="0" shapeId="0" xr:uid="{A8F89182-CB99-4410-A2B8-C2A32A9F8B8A}">
      <text>
        <r>
          <rPr>
            <sz val="10"/>
            <rFont val="Tahoma"/>
            <family val="2"/>
          </rPr>
          <t>Total Dox Acceptance Amt - Total Paid Amt</t>
        </r>
      </text>
    </comment>
    <comment ref="K3328" authorId="0" shapeId="0" xr:uid="{29ACF60D-E5F0-4C38-B57A-0DF575A7DCF6}">
      <text>
        <r>
          <rPr>
            <sz val="10"/>
            <rFont val="Tahoma"/>
            <family val="2"/>
          </rPr>
          <t>Y05032021-27</t>
        </r>
      </text>
    </comment>
    <comment ref="X3329" authorId="0" shapeId="0" xr:uid="{49CCDF08-9A32-466F-AEBE-1D6F59806901}">
      <text>
        <r>
          <rPr>
            <sz val="10"/>
            <rFont val="Tahoma"/>
            <family val="2"/>
          </rPr>
          <t>Total Dox Acceptance Amt - Total Paid Amt</t>
        </r>
      </text>
    </comment>
    <comment ref="K3330" authorId="0" shapeId="0" xr:uid="{31624001-F0DC-4AB7-857B-396434502456}">
      <text>
        <r>
          <rPr>
            <sz val="10"/>
            <rFont val="Tahoma"/>
            <family val="2"/>
          </rPr>
          <t>Y04302021-7</t>
        </r>
      </text>
    </comment>
    <comment ref="X3331" authorId="0" shapeId="0" xr:uid="{43FE47D9-B5BF-4ECF-83AF-2D6EC6734C2C}">
      <text>
        <r>
          <rPr>
            <sz val="10"/>
            <rFont val="Tahoma"/>
            <family val="2"/>
          </rPr>
          <t>Total Dox Acceptance Amt - Total Paid Amt</t>
        </r>
      </text>
    </comment>
    <comment ref="K3332" authorId="0" shapeId="0" xr:uid="{A7C60908-7B8A-4D15-A09A-7C61EB46A3DE}">
      <text>
        <r>
          <rPr>
            <sz val="10"/>
            <rFont val="Tahoma"/>
            <family val="2"/>
          </rPr>
          <t>Y04012021-41</t>
        </r>
      </text>
    </comment>
    <comment ref="X3333" authorId="0" shapeId="0" xr:uid="{7EB30FED-75CF-4452-9FDB-633ECC2233A3}">
      <text>
        <r>
          <rPr>
            <sz val="10"/>
            <rFont val="Tahoma"/>
            <family val="2"/>
          </rPr>
          <t>Total Dox Acceptance Amt - Total Paid Amt</t>
        </r>
      </text>
    </comment>
    <comment ref="K3334" authorId="0" shapeId="0" xr:uid="{17FD1938-9BFA-4FB4-8718-1D96CF93BB6A}">
      <text>
        <r>
          <rPr>
            <sz val="10"/>
            <rFont val="Tahoma"/>
            <family val="2"/>
          </rPr>
          <t>Y06022021-118</t>
        </r>
      </text>
    </comment>
    <comment ref="X3335" authorId="0" shapeId="0" xr:uid="{E2C4F20B-04A8-4D1B-B66C-C343395C65B8}">
      <text>
        <r>
          <rPr>
            <sz val="10"/>
            <rFont val="Tahoma"/>
            <family val="2"/>
          </rPr>
          <t>Total Dox Acceptance Amt - Total Paid Amt</t>
        </r>
      </text>
    </comment>
    <comment ref="K3336" authorId="0" shapeId="0" xr:uid="{54848DCF-3075-4638-8466-6DB919BC0A87}">
      <text>
        <r>
          <rPr>
            <sz val="10"/>
            <rFont val="Tahoma"/>
            <family val="2"/>
          </rPr>
          <t>Y04302021-15</t>
        </r>
      </text>
    </comment>
    <comment ref="X3337" authorId="0" shapeId="0" xr:uid="{188D0AB1-04A2-44A5-8756-EAEC4E6C2C1B}">
      <text>
        <r>
          <rPr>
            <sz val="10"/>
            <rFont val="Tahoma"/>
            <family val="2"/>
          </rPr>
          <t>Total Dox Acceptance Amt - Total Paid Amt</t>
        </r>
      </text>
    </comment>
    <comment ref="K3338" authorId="0" shapeId="0" xr:uid="{6032E5EC-F63E-41E9-A34F-5C01A540D80E}">
      <text>
        <r>
          <rPr>
            <sz val="10"/>
            <rFont val="Tahoma"/>
            <family val="2"/>
          </rPr>
          <t>Y07262021-1</t>
        </r>
      </text>
    </comment>
    <comment ref="X3339" authorId="0" shapeId="0" xr:uid="{B5A76A05-F500-45C4-AF2B-9AA7CE6A7BFD}">
      <text>
        <r>
          <rPr>
            <sz val="10"/>
            <rFont val="Tahoma"/>
            <family val="2"/>
          </rPr>
          <t>Total Dox Acceptance Amt - Total Paid Amt</t>
        </r>
      </text>
    </comment>
    <comment ref="K3340" authorId="0" shapeId="0" xr:uid="{C0376C6D-255B-4B08-A43A-CE95604FE552}">
      <text>
        <r>
          <rPr>
            <sz val="10"/>
            <rFont val="Tahoma"/>
            <family val="2"/>
          </rPr>
          <t>Y06022021-101</t>
        </r>
      </text>
    </comment>
    <comment ref="X3341" authorId="0" shapeId="0" xr:uid="{5C7360DB-86C3-477D-958E-C34320C1C979}">
      <text>
        <r>
          <rPr>
            <sz val="10"/>
            <rFont val="Tahoma"/>
            <family val="2"/>
          </rPr>
          <t>Total Dox Acceptance Amt - Total Paid Amt</t>
        </r>
      </text>
    </comment>
    <comment ref="K3342" authorId="0" shapeId="0" xr:uid="{EF24DD04-D2C6-41A8-9FA7-4500B16E91FF}">
      <text>
        <r>
          <rPr>
            <sz val="10"/>
            <rFont val="Tahoma"/>
            <family val="2"/>
          </rPr>
          <t>Y07262021-3</t>
        </r>
      </text>
    </comment>
    <comment ref="X3343" authorId="0" shapeId="0" xr:uid="{0B1A8DC8-741A-45BE-A91D-6DC35BB0230B}">
      <text>
        <r>
          <rPr>
            <sz val="10"/>
            <rFont val="Tahoma"/>
            <family val="2"/>
          </rPr>
          <t>Total Dox Acceptance Amt - Total Paid Amt</t>
        </r>
      </text>
    </comment>
    <comment ref="K3344" authorId="0" shapeId="0" xr:uid="{9BF074EE-9983-4388-BBEC-398F7B00FF0A}">
      <text>
        <r>
          <rPr>
            <sz val="10"/>
            <rFont val="Tahoma"/>
            <family val="2"/>
          </rPr>
          <t>Y05012021-21</t>
        </r>
      </text>
    </comment>
    <comment ref="X3345" authorId="0" shapeId="0" xr:uid="{AE3D6EB4-7D0A-4096-B286-E8A80067F616}">
      <text>
        <r>
          <rPr>
            <sz val="10"/>
            <rFont val="Tahoma"/>
            <family val="2"/>
          </rPr>
          <t>Total Dox Acceptance Amt - Total Paid Amt</t>
        </r>
      </text>
    </comment>
    <comment ref="K3346" authorId="0" shapeId="0" xr:uid="{BF621366-8064-4267-84BE-183FCF325F87}">
      <text>
        <r>
          <rPr>
            <sz val="10"/>
            <rFont val="Tahoma"/>
            <family val="2"/>
          </rPr>
          <t>Y04172021-16</t>
        </r>
      </text>
    </comment>
    <comment ref="X3347" authorId="0" shapeId="0" xr:uid="{366C6F39-75A7-4EEA-8B43-9772FE6C7999}">
      <text>
        <r>
          <rPr>
            <sz val="10"/>
            <rFont val="Tahoma"/>
            <family val="2"/>
          </rPr>
          <t>Total Dox Acceptance Amt - Total Paid Amt</t>
        </r>
      </text>
    </comment>
    <comment ref="K3348" authorId="0" shapeId="0" xr:uid="{544FEBE4-5AAC-40E7-ADA3-85A1D657A28A}">
      <text>
        <r>
          <rPr>
            <sz val="10"/>
            <rFont val="Tahoma"/>
            <family val="2"/>
          </rPr>
          <t>Y04012021-38</t>
        </r>
      </text>
    </comment>
    <comment ref="X3349" authorId="0" shapeId="0" xr:uid="{D408BCC1-D12F-44EB-B178-14B8C8FC0B0C}">
      <text>
        <r>
          <rPr>
            <sz val="10"/>
            <rFont val="Tahoma"/>
            <family val="2"/>
          </rPr>
          <t>Total Dox Acceptance Amt - Total Paid Amt</t>
        </r>
      </text>
    </comment>
    <comment ref="K3350" authorId="0" shapeId="0" xr:uid="{3B31BE20-464A-4B8F-909C-37D45CEA2A37}">
      <text>
        <r>
          <rPr>
            <sz val="10"/>
            <rFont val="Tahoma"/>
            <family val="2"/>
          </rPr>
          <t>Y06022021-96</t>
        </r>
      </text>
    </comment>
    <comment ref="X3351" authorId="0" shapeId="0" xr:uid="{A84F0F96-27B9-40FC-9A95-F79EEE8D4CD9}">
      <text>
        <r>
          <rPr>
            <sz val="10"/>
            <rFont val="Tahoma"/>
            <family val="2"/>
          </rPr>
          <t>Total Dox Acceptance Amt - Total Paid Amt</t>
        </r>
      </text>
    </comment>
    <comment ref="K3352" authorId="0" shapeId="0" xr:uid="{FBCAE2CA-708F-45CC-A840-5A971AA9EDB0}">
      <text>
        <r>
          <rPr>
            <sz val="10"/>
            <rFont val="Tahoma"/>
            <family val="2"/>
          </rPr>
          <t>Y05032021-24</t>
        </r>
      </text>
    </comment>
    <comment ref="X3353" authorId="0" shapeId="0" xr:uid="{CA33FDE6-7D4F-48C1-88C2-7F1305EA8BAB}">
      <text>
        <r>
          <rPr>
            <sz val="10"/>
            <rFont val="Tahoma"/>
            <family val="2"/>
          </rPr>
          <t>Total Dox Acceptance Amt - Total Paid Amt</t>
        </r>
      </text>
    </comment>
    <comment ref="K3354" authorId="0" shapeId="0" xr:uid="{CB164901-8753-4450-9AED-B917DB0B2E76}">
      <text>
        <r>
          <rPr>
            <sz val="10"/>
            <rFont val="Tahoma"/>
            <family val="2"/>
          </rPr>
          <t>Y07052021-18</t>
        </r>
      </text>
    </comment>
    <comment ref="X3355" authorId="0" shapeId="0" xr:uid="{D846CD6C-4D5A-44A6-8769-A9C42C5EB5B4}">
      <text>
        <r>
          <rPr>
            <sz val="10"/>
            <rFont val="Tahoma"/>
            <family val="2"/>
          </rPr>
          <t>Total Dox Acceptance Amt - Total Paid Amt</t>
        </r>
      </text>
    </comment>
    <comment ref="K3356" authorId="0" shapeId="0" xr:uid="{EFF61E9B-F660-4E00-8B2C-8BE706B4B7E8}">
      <text>
        <r>
          <rPr>
            <sz val="10"/>
            <rFont val="Tahoma"/>
            <family val="2"/>
          </rPr>
          <t>Y07052021-38</t>
        </r>
      </text>
    </comment>
    <comment ref="X3357" authorId="0" shapeId="0" xr:uid="{3090F743-6C7E-4267-8E9C-9370CE36C8A7}">
      <text>
        <r>
          <rPr>
            <sz val="10"/>
            <rFont val="Tahoma"/>
            <family val="2"/>
          </rPr>
          <t>Total Dox Acceptance Amt - Total Paid Amt</t>
        </r>
      </text>
    </comment>
    <comment ref="K3358" authorId="0" shapeId="0" xr:uid="{2673B7BA-5530-45F9-93D5-9B786B6429F6}">
      <text>
        <r>
          <rPr>
            <sz val="10"/>
            <rFont val="Tahoma"/>
            <family val="2"/>
          </rPr>
          <t>Y04152021-17</t>
        </r>
      </text>
    </comment>
    <comment ref="X3359" authorId="0" shapeId="0" xr:uid="{D8CB8020-A5E7-429C-8E23-BEC45674D297}">
      <text>
        <r>
          <rPr>
            <sz val="10"/>
            <rFont val="Tahoma"/>
            <family val="2"/>
          </rPr>
          <t>Total Dox Acceptance Amt - Total Paid Amt</t>
        </r>
      </text>
    </comment>
    <comment ref="K3360" authorId="0" shapeId="0" xr:uid="{DF8BD48F-837E-43CA-BDF5-D02CB2BCB9D0}">
      <text>
        <r>
          <rPr>
            <sz val="10"/>
            <rFont val="Tahoma"/>
            <family val="2"/>
          </rPr>
          <t>Y06022021-47</t>
        </r>
      </text>
    </comment>
    <comment ref="X3361" authorId="0" shapeId="0" xr:uid="{0AF2A168-0144-487D-B3E7-3873D0F29004}">
      <text>
        <r>
          <rPr>
            <sz val="10"/>
            <rFont val="Tahoma"/>
            <family val="2"/>
          </rPr>
          <t>Total Dox Acceptance Amt - Total Paid Amt</t>
        </r>
      </text>
    </comment>
    <comment ref="K3362" authorId="0" shapeId="0" xr:uid="{00BC7D69-604B-4C91-84BE-E5A88AFEE407}">
      <text>
        <r>
          <rPr>
            <sz val="10"/>
            <rFont val="Tahoma"/>
            <family val="2"/>
          </rPr>
          <t>Y04012021-45</t>
        </r>
      </text>
    </comment>
    <comment ref="K3363" authorId="0" shapeId="0" xr:uid="{6010274B-0B1D-4CA6-BAEC-5F528B6B471E}">
      <text>
        <r>
          <rPr>
            <sz val="10"/>
            <rFont val="Tahoma"/>
            <family val="2"/>
          </rPr>
          <t>Y04012021-47</t>
        </r>
      </text>
    </comment>
    <comment ref="K3364" authorId="0" shapeId="0" xr:uid="{83B71E52-4C76-463E-AF45-B002F2B30D7A}">
      <text>
        <r>
          <rPr>
            <sz val="10"/>
            <rFont val="Tahoma"/>
            <family val="2"/>
          </rPr>
          <t>Y04012021-48</t>
        </r>
      </text>
    </comment>
    <comment ref="X3365" authorId="0" shapeId="0" xr:uid="{FD5E96F4-E2A4-416A-8A01-BDDFB837CD73}">
      <text>
        <r>
          <rPr>
            <sz val="10"/>
            <rFont val="Tahoma"/>
            <family val="2"/>
          </rPr>
          <t>Total Dox Acceptance Amt - Total Paid Amt</t>
        </r>
      </text>
    </comment>
    <comment ref="K3366" authorId="0" shapeId="0" xr:uid="{A005C90C-EB5C-4471-87C9-2D8D2BF873D7}">
      <text>
        <r>
          <rPr>
            <sz val="10"/>
            <rFont val="Tahoma"/>
            <family val="2"/>
          </rPr>
          <t>Y06022021-121</t>
        </r>
      </text>
    </comment>
    <comment ref="X3367" authorId="0" shapeId="0" xr:uid="{AFBAE105-75AC-4767-93C3-47E5CFC2989D}">
      <text>
        <r>
          <rPr>
            <sz val="10"/>
            <rFont val="Tahoma"/>
            <family val="2"/>
          </rPr>
          <t>Total Dox Acceptance Amt - Total Paid Amt</t>
        </r>
      </text>
    </comment>
    <comment ref="K3368" authorId="0" shapeId="0" xr:uid="{12FE329F-4752-4D68-A92B-5E487D593E84}">
      <text>
        <r>
          <rPr>
            <sz val="10"/>
            <rFont val="Tahoma"/>
            <family val="2"/>
          </rPr>
          <t>Y04302021-10</t>
        </r>
      </text>
    </comment>
    <comment ref="X3369" authorId="0" shapeId="0" xr:uid="{FF2B8934-09E6-40BE-A1A7-0F8F4ADD789D}">
      <text>
        <r>
          <rPr>
            <sz val="10"/>
            <rFont val="Tahoma"/>
            <family val="2"/>
          </rPr>
          <t>Total Dox Acceptance Amt - Total Paid Amt</t>
        </r>
      </text>
    </comment>
    <comment ref="K3370" authorId="0" shapeId="0" xr:uid="{D4ED6B37-0ECC-4963-A935-CF695EBF42B4}">
      <text>
        <r>
          <rPr>
            <sz val="10"/>
            <rFont val="Tahoma"/>
            <family val="2"/>
          </rPr>
          <t>Y06192021-2</t>
        </r>
      </text>
    </comment>
    <comment ref="X3371" authorId="0" shapeId="0" xr:uid="{A327C9F5-87F5-47D0-8E48-5465EEDBA6AD}">
      <text>
        <r>
          <rPr>
            <sz val="10"/>
            <rFont val="Tahoma"/>
            <family val="2"/>
          </rPr>
          <t>Total Dox Acceptance Amt - Total Paid Amt</t>
        </r>
      </text>
    </comment>
    <comment ref="K3372" authorId="0" shapeId="0" xr:uid="{F585612E-ECB4-4706-8A5E-D7EEF217CB02}">
      <text>
        <r>
          <rPr>
            <sz val="10"/>
            <rFont val="Tahoma"/>
            <family val="2"/>
          </rPr>
          <t>Y08192021-61</t>
        </r>
      </text>
    </comment>
    <comment ref="X3373" authorId="0" shapeId="0" xr:uid="{718A4AB4-2865-4B15-9D8F-927D8008B714}">
      <text>
        <r>
          <rPr>
            <sz val="10"/>
            <rFont val="Tahoma"/>
            <family val="2"/>
          </rPr>
          <t>Total Dox Acceptance Amt - Total Paid Amt</t>
        </r>
      </text>
    </comment>
    <comment ref="K3374" authorId="0" shapeId="0" xr:uid="{3CED4159-7FA9-46DF-92A6-2BA37B40B8FC}">
      <text>
        <r>
          <rPr>
            <sz val="10"/>
            <rFont val="Tahoma"/>
            <family val="2"/>
          </rPr>
          <t>Y06192021-1</t>
        </r>
      </text>
    </comment>
    <comment ref="X3375" authorId="0" shapeId="0" xr:uid="{91CCA1B0-FA33-458C-B9F6-F54BA650A527}">
      <text>
        <r>
          <rPr>
            <sz val="10"/>
            <rFont val="Tahoma"/>
            <family val="2"/>
          </rPr>
          <t>Total Dox Acceptance Amt - Total Paid Amt</t>
        </r>
      </text>
    </comment>
    <comment ref="K3376" authorId="0" shapeId="0" xr:uid="{CC906AB7-624C-42D9-AFBC-CB174B0A9C0C}">
      <text>
        <r>
          <rPr>
            <sz val="10"/>
            <rFont val="Tahoma"/>
            <family val="2"/>
          </rPr>
          <t>Y06022021-93</t>
        </r>
      </text>
    </comment>
    <comment ref="X3377" authorId="0" shapeId="0" xr:uid="{6FF514B5-0503-45B7-BE13-F9284A67094E}">
      <text>
        <r>
          <rPr>
            <sz val="10"/>
            <rFont val="Tahoma"/>
            <family val="2"/>
          </rPr>
          <t>Total Dox Acceptance Amt - Total Paid Amt</t>
        </r>
      </text>
    </comment>
    <comment ref="K3378" authorId="0" shapeId="0" xr:uid="{4B27D96D-B53B-47A9-ACDD-FB0BA3144BB4}">
      <text>
        <r>
          <rPr>
            <sz val="10"/>
            <rFont val="Tahoma"/>
            <family val="2"/>
          </rPr>
          <t>Y08282021-26</t>
        </r>
      </text>
    </comment>
    <comment ref="X3379" authorId="0" shapeId="0" xr:uid="{87F90A69-BCB0-4222-A0F8-81C3F61CB70C}">
      <text>
        <r>
          <rPr>
            <sz val="10"/>
            <rFont val="Tahoma"/>
            <family val="2"/>
          </rPr>
          <t>Total Dox Acceptance Amt - Total Paid Amt</t>
        </r>
      </text>
    </comment>
    <comment ref="K3380" authorId="0" shapeId="0" xr:uid="{B2E9DBED-7B1B-4637-919A-C31E7EF53AE9}">
      <text>
        <r>
          <rPr>
            <sz val="10"/>
            <rFont val="Tahoma"/>
            <family val="2"/>
          </rPr>
          <t>Y04172021-12</t>
        </r>
      </text>
    </comment>
    <comment ref="X3381" authorId="0" shapeId="0" xr:uid="{32759EDC-FCE8-4277-9C2C-A13B150A8D2D}">
      <text>
        <r>
          <rPr>
            <sz val="10"/>
            <rFont val="Tahoma"/>
            <family val="2"/>
          </rPr>
          <t>Total Dox Acceptance Amt - Total Paid Amt</t>
        </r>
      </text>
    </comment>
    <comment ref="K3382" authorId="0" shapeId="0" xr:uid="{8607438C-8201-4B1D-B72E-0A119E6060D9}">
      <text>
        <r>
          <rPr>
            <sz val="10"/>
            <rFont val="Tahoma"/>
            <family val="2"/>
          </rPr>
          <t>Y04172021-9</t>
        </r>
      </text>
    </comment>
    <comment ref="K3383" authorId="0" shapeId="0" xr:uid="{B21C5EE7-676B-44D3-B91A-B2D5BFF913DF}">
      <text>
        <r>
          <rPr>
            <sz val="10"/>
            <rFont val="Tahoma"/>
            <family val="2"/>
          </rPr>
          <t>Y06172021-21</t>
        </r>
      </text>
    </comment>
    <comment ref="X3384" authorId="0" shapeId="0" xr:uid="{F012F0CA-66C4-4577-924B-7763B101B4F3}">
      <text>
        <r>
          <rPr>
            <sz val="10"/>
            <rFont val="Tahoma"/>
            <family val="2"/>
          </rPr>
          <t>Total Dox Acceptance Amt - Total Paid Amt</t>
        </r>
      </text>
    </comment>
    <comment ref="K3385" authorId="0" shapeId="0" xr:uid="{FA1915E1-F94E-4937-94FB-7E3DFB6CC1A6}">
      <text>
        <r>
          <rPr>
            <sz val="10"/>
            <rFont val="Tahoma"/>
            <family val="2"/>
          </rPr>
          <t>Y04032021-3</t>
        </r>
      </text>
    </comment>
    <comment ref="X3386" authorId="0" shapeId="0" xr:uid="{A5C1104D-1CB7-4965-8BD4-F73D82C6C5B6}">
      <text>
        <r>
          <rPr>
            <sz val="10"/>
            <rFont val="Tahoma"/>
            <family val="2"/>
          </rPr>
          <t>Total Dox Acceptance Amt - Total Paid Amt</t>
        </r>
      </text>
    </comment>
    <comment ref="K3387" authorId="0" shapeId="0" xr:uid="{DC4F4862-6664-44CC-8AB7-341A232625E9}">
      <text>
        <r>
          <rPr>
            <sz val="10"/>
            <rFont val="Tahoma"/>
            <family val="2"/>
          </rPr>
          <t>Y06022021-109</t>
        </r>
      </text>
    </comment>
    <comment ref="X3388" authorId="0" shapeId="0" xr:uid="{B52AD9F0-7FD6-405A-92F4-AFA096916AC1}">
      <text>
        <r>
          <rPr>
            <sz val="10"/>
            <rFont val="Tahoma"/>
            <family val="2"/>
          </rPr>
          <t>Total Dox Acceptance Amt - Total Paid Amt</t>
        </r>
      </text>
    </comment>
    <comment ref="K3389" authorId="0" shapeId="0" xr:uid="{1697850A-322E-4435-B31B-F7F5FCDE460F}">
      <text>
        <r>
          <rPr>
            <sz val="10"/>
            <rFont val="Tahoma"/>
            <family val="2"/>
          </rPr>
          <t>Y06022021-112</t>
        </r>
      </text>
    </comment>
    <comment ref="X3390" authorId="0" shapeId="0" xr:uid="{60DB4CBD-6067-4153-8350-E38C9BCBC8FA}">
      <text>
        <r>
          <rPr>
            <sz val="10"/>
            <rFont val="Tahoma"/>
            <family val="2"/>
          </rPr>
          <t>Total Dox Acceptance Amt - Total Paid Amt</t>
        </r>
      </text>
    </comment>
    <comment ref="K3391" authorId="0" shapeId="0" xr:uid="{18DF11E8-1E28-4148-990F-8E4DD3CE3F16}">
      <text>
        <r>
          <rPr>
            <sz val="10"/>
            <rFont val="Tahoma"/>
            <family val="2"/>
          </rPr>
          <t>Y04172021-31</t>
        </r>
      </text>
    </comment>
    <comment ref="X3392" authorId="0" shapeId="0" xr:uid="{8DF46F87-F962-4D64-B6F6-D29CB01E5CF3}">
      <text>
        <r>
          <rPr>
            <sz val="10"/>
            <rFont val="Tahoma"/>
            <family val="2"/>
          </rPr>
          <t>Total Dox Acceptance Amt - Total Paid Amt</t>
        </r>
      </text>
    </comment>
    <comment ref="K3393" authorId="0" shapeId="0" xr:uid="{60113342-AEF2-40E9-B1AD-9EAAC452D0CE}">
      <text>
        <r>
          <rPr>
            <sz val="10"/>
            <rFont val="Tahoma"/>
            <family val="2"/>
          </rPr>
          <t>Y05032021-33</t>
        </r>
      </text>
    </comment>
    <comment ref="X3394" authorId="0" shapeId="0" xr:uid="{0F93A0AB-5718-499A-85A0-968614BA44C3}">
      <text>
        <r>
          <rPr>
            <sz val="10"/>
            <rFont val="Tahoma"/>
            <family val="2"/>
          </rPr>
          <t>Total Dox Acceptance Amt - Total Paid Amt</t>
        </r>
      </text>
    </comment>
    <comment ref="K3395" authorId="0" shapeId="0" xr:uid="{AF11205F-C8BF-437F-9864-30E569B27C3D}">
      <text>
        <r>
          <rPr>
            <sz val="10"/>
            <rFont val="Tahoma"/>
            <family val="2"/>
          </rPr>
          <t>Y06022021-90</t>
        </r>
      </text>
    </comment>
    <comment ref="X3396" authorId="0" shapeId="0" xr:uid="{1E77B716-56A3-4018-AF33-E2566C8A601E}">
      <text>
        <r>
          <rPr>
            <sz val="10"/>
            <rFont val="Tahoma"/>
            <family val="2"/>
          </rPr>
          <t>Total Dox Acceptance Amt - Total Paid Amt</t>
        </r>
      </text>
    </comment>
    <comment ref="K3397" authorId="0" shapeId="0" xr:uid="{BFEE5973-78FB-4FC6-A305-FE6AD59C61DE}">
      <text>
        <r>
          <rPr>
            <sz val="10"/>
            <rFont val="Tahoma"/>
            <family val="2"/>
          </rPr>
          <t>Y07032021-1</t>
        </r>
      </text>
    </comment>
    <comment ref="X3398" authorId="0" shapeId="0" xr:uid="{85FD7DAB-61BF-41C7-8EAF-8F61AEF7A48C}">
      <text>
        <r>
          <rPr>
            <sz val="10"/>
            <rFont val="Tahoma"/>
            <family val="2"/>
          </rPr>
          <t>Total Dox Acceptance Amt - Total Paid Amt</t>
        </r>
      </text>
    </comment>
    <comment ref="K3399" authorId="0" shapeId="0" xr:uid="{658885D1-1AFA-4B05-8A0A-BA92EF291115}">
      <text>
        <r>
          <rPr>
            <sz val="10"/>
            <rFont val="Tahoma"/>
            <family val="2"/>
          </rPr>
          <t>Y05032021-45</t>
        </r>
      </text>
    </comment>
    <comment ref="X3400" authorId="0" shapeId="0" xr:uid="{05769D19-0F80-437C-821B-37B8AEEDA8D1}">
      <text>
        <r>
          <rPr>
            <sz val="10"/>
            <rFont val="Tahoma"/>
            <family val="2"/>
          </rPr>
          <t>Total Dox Acceptance Amt - Total Paid Amt</t>
        </r>
      </text>
    </comment>
    <comment ref="K3401" authorId="0" shapeId="0" xr:uid="{ED9E3400-FA40-417D-B7C6-C2FC7DC39C4F}">
      <text>
        <r>
          <rPr>
            <sz val="10"/>
            <rFont val="Tahoma"/>
            <family val="2"/>
          </rPr>
          <t>Y06022021-91</t>
        </r>
      </text>
    </comment>
    <comment ref="X3402" authorId="0" shapeId="0" xr:uid="{95D90041-794F-4F59-B022-6DE8BB9AE22A}">
      <text>
        <r>
          <rPr>
            <sz val="10"/>
            <rFont val="Tahoma"/>
            <family val="2"/>
          </rPr>
          <t>Total Dox Acceptance Amt - Total Paid Amt</t>
        </r>
      </text>
    </comment>
    <comment ref="K3403" authorId="0" shapeId="0" xr:uid="{5E0BF882-9266-469C-8A1B-56A63EEB8454}">
      <text>
        <r>
          <rPr>
            <sz val="10"/>
            <rFont val="Tahoma"/>
            <family val="2"/>
          </rPr>
          <t>Y06022021-94</t>
        </r>
      </text>
    </comment>
    <comment ref="X3404" authorId="0" shapeId="0" xr:uid="{20F3D223-36F7-4305-815E-248519054DA9}">
      <text>
        <r>
          <rPr>
            <sz val="10"/>
            <rFont val="Tahoma"/>
            <family val="2"/>
          </rPr>
          <t>Total Dox Acceptance Amt - Total Paid Amt</t>
        </r>
      </text>
    </comment>
    <comment ref="K3405" authorId="0" shapeId="0" xr:uid="{1A708E24-257E-40E0-BBFF-927A242070BD}">
      <text>
        <r>
          <rPr>
            <sz val="10"/>
            <rFont val="Tahoma"/>
            <family val="2"/>
          </rPr>
          <t>Y06172021-16</t>
        </r>
      </text>
    </comment>
    <comment ref="X3406" authorId="0" shapeId="0" xr:uid="{EFDB2BA0-9CA2-4695-90A0-37CD4F5488F6}">
      <text>
        <r>
          <rPr>
            <sz val="10"/>
            <rFont val="Tahoma"/>
            <family val="2"/>
          </rPr>
          <t>Total Dox Acceptance Amt - Total Paid Amt</t>
        </r>
      </text>
    </comment>
    <comment ref="K3407" authorId="0" shapeId="0" xr:uid="{0D7BEB52-15FD-41F8-AC29-135F0B311868}">
      <text>
        <r>
          <rPr>
            <sz val="10"/>
            <rFont val="Tahoma"/>
            <family val="2"/>
          </rPr>
          <t>Y08052021-33</t>
        </r>
      </text>
    </comment>
    <comment ref="X3408" authorId="0" shapeId="0" xr:uid="{FCD401B0-A988-493A-9240-1302E7C9DEB7}">
      <text>
        <r>
          <rPr>
            <sz val="10"/>
            <rFont val="Tahoma"/>
            <family val="2"/>
          </rPr>
          <t>Total Dox Acceptance Amt - Total Paid Amt</t>
        </r>
      </text>
    </comment>
    <comment ref="K3409" authorId="0" shapeId="0" xr:uid="{B8C6BDC6-0B8A-4A30-930B-9F6C4CBF44D0}">
      <text>
        <r>
          <rPr>
            <sz val="10"/>
            <rFont val="Tahoma"/>
            <family val="2"/>
          </rPr>
          <t>Y04302021-17</t>
        </r>
      </text>
    </comment>
    <comment ref="X3410" authorId="0" shapeId="0" xr:uid="{6979E402-67FF-4235-909A-E412E4C29D8A}">
      <text>
        <r>
          <rPr>
            <sz val="10"/>
            <rFont val="Tahoma"/>
            <family val="2"/>
          </rPr>
          <t>Total Dox Acceptance Amt - Total Paid Amt</t>
        </r>
      </text>
    </comment>
    <comment ref="K3411" authorId="0" shapeId="0" xr:uid="{FAFC4B6C-E005-4803-B336-BD44A9D129E0}">
      <text>
        <r>
          <rPr>
            <sz val="10"/>
            <rFont val="Tahoma"/>
            <family val="2"/>
          </rPr>
          <t>Y06022021-130</t>
        </r>
      </text>
    </comment>
    <comment ref="X3412" authorId="0" shapeId="0" xr:uid="{FDA6192F-4B60-4C92-899F-0BE48B6E15B3}">
      <text>
        <r>
          <rPr>
            <sz val="10"/>
            <rFont val="Tahoma"/>
            <family val="2"/>
          </rPr>
          <t>Total Dox Acceptance Amt - Total Paid Amt</t>
        </r>
      </text>
    </comment>
    <comment ref="K3413" authorId="0" shapeId="0" xr:uid="{8C16A8E7-117E-481F-B613-1AE09DCCAEF0}">
      <text>
        <r>
          <rPr>
            <sz val="10"/>
            <rFont val="Tahoma"/>
            <family val="2"/>
          </rPr>
          <t>Y05012021-11</t>
        </r>
      </text>
    </comment>
    <comment ref="X3414" authorId="0" shapeId="0" xr:uid="{1393773E-F616-4447-9773-7ED753A7E09A}">
      <text>
        <r>
          <rPr>
            <sz val="10"/>
            <rFont val="Tahoma"/>
            <family val="2"/>
          </rPr>
          <t>Total Dox Acceptance Amt - Total Paid Amt</t>
        </r>
      </text>
    </comment>
    <comment ref="K3415" authorId="0" shapeId="0" xr:uid="{A3000EFC-B3FE-4FDB-AFFA-88925BD1C951}">
      <text>
        <r>
          <rPr>
            <sz val="10"/>
            <rFont val="Tahoma"/>
            <family val="2"/>
          </rPr>
          <t>Y06022021-100</t>
        </r>
      </text>
    </comment>
    <comment ref="X3416" authorId="0" shapeId="0" xr:uid="{06D11B5A-180E-414A-9095-5B3F3AA74884}">
      <text>
        <r>
          <rPr>
            <sz val="10"/>
            <rFont val="Tahoma"/>
            <family val="2"/>
          </rPr>
          <t>Total Dox Acceptance Amt - Total Paid Amt</t>
        </r>
      </text>
    </comment>
    <comment ref="K3417" authorId="0" shapeId="0" xr:uid="{7B1AC153-10AC-4B0D-B94D-894FDD0B294F}">
      <text>
        <r>
          <rPr>
            <sz val="10"/>
            <rFont val="Tahoma"/>
            <family val="2"/>
          </rPr>
          <t>Y09212021-5</t>
        </r>
      </text>
    </comment>
    <comment ref="X3418" authorId="0" shapeId="0" xr:uid="{2D737950-5159-457F-8DB3-4DAB0DB3A3DE}">
      <text>
        <r>
          <rPr>
            <sz val="10"/>
            <rFont val="Tahoma"/>
            <family val="2"/>
          </rPr>
          <t>Total Dox Acceptance Amt - Total Paid Amt</t>
        </r>
      </text>
    </comment>
    <comment ref="K3419" authorId="0" shapeId="0" xr:uid="{86F62B3E-B2E7-499E-97CC-6A9E9CBB9CDF}">
      <text>
        <r>
          <rPr>
            <sz val="10"/>
            <rFont val="Tahoma"/>
            <family val="2"/>
          </rPr>
          <t>Y09262021-26</t>
        </r>
      </text>
    </comment>
    <comment ref="X3420" authorId="0" shapeId="0" xr:uid="{66E70421-BF68-47EB-9128-698369B53C3F}">
      <text>
        <r>
          <rPr>
            <sz val="10"/>
            <rFont val="Tahoma"/>
            <family val="2"/>
          </rPr>
          <t>Total Dox Acceptance Amt - Total Paid Amt</t>
        </r>
      </text>
    </comment>
    <comment ref="K3421" authorId="0" shapeId="0" xr:uid="{69815B66-A6C4-40AD-BF45-CDEC0B0AE61E}">
      <text>
        <r>
          <rPr>
            <sz val="10"/>
            <rFont val="Tahoma"/>
            <family val="2"/>
          </rPr>
          <t>Y06022021-120</t>
        </r>
      </text>
    </comment>
    <comment ref="X3422" authorId="0" shapeId="0" xr:uid="{85F8ECD5-AEFF-4EAB-B788-AB3E21E23DA9}">
      <text>
        <r>
          <rPr>
            <sz val="10"/>
            <rFont val="Tahoma"/>
            <family val="2"/>
          </rPr>
          <t>Total Dox Acceptance Amt - Total Paid Amt</t>
        </r>
      </text>
    </comment>
    <comment ref="K3423" authorId="0" shapeId="0" xr:uid="{1D52A81E-8A6F-4F9C-A43B-CD0D61D3026C}">
      <text>
        <r>
          <rPr>
            <sz val="10"/>
            <rFont val="Tahoma"/>
            <family val="2"/>
          </rPr>
          <t>Y04172021-5</t>
        </r>
      </text>
    </comment>
    <comment ref="X3424" authorId="0" shapeId="0" xr:uid="{F1968DE3-C059-48A2-BC84-B6169CF120DC}">
      <text>
        <r>
          <rPr>
            <sz val="10"/>
            <rFont val="Tahoma"/>
            <family val="2"/>
          </rPr>
          <t>Total Dox Acceptance Amt - Total Paid Amt</t>
        </r>
      </text>
    </comment>
    <comment ref="K3425" authorId="0" shapeId="0" xr:uid="{D21405BD-2043-4F76-9BE0-B8C41C371B90}">
      <text>
        <r>
          <rPr>
            <sz val="10"/>
            <rFont val="Tahoma"/>
            <family val="2"/>
          </rPr>
          <t>Y05032021-2</t>
        </r>
      </text>
    </comment>
    <comment ref="X3426" authorId="0" shapeId="0" xr:uid="{2A0DDD2D-F4CF-4F42-82E2-67DD9522774A}">
      <text>
        <r>
          <rPr>
            <sz val="10"/>
            <rFont val="Tahoma"/>
            <family val="2"/>
          </rPr>
          <t>Total Dox Acceptance Amt - Total Paid Amt</t>
        </r>
      </text>
    </comment>
    <comment ref="K3427" authorId="0" shapeId="0" xr:uid="{9F001668-51A8-4D74-AAA1-7BE3822A5EA9}">
      <text>
        <r>
          <rPr>
            <sz val="10"/>
            <rFont val="Tahoma"/>
            <family val="2"/>
          </rPr>
          <t>Y06172021-12</t>
        </r>
      </text>
    </comment>
    <comment ref="X3428" authorId="0" shapeId="0" xr:uid="{013E877E-716B-4AEA-B4D1-462245E049D0}">
      <text>
        <r>
          <rPr>
            <sz val="10"/>
            <rFont val="Tahoma"/>
            <family val="2"/>
          </rPr>
          <t>Total Dox Acceptance Amt - Total Paid Amt</t>
        </r>
      </text>
    </comment>
    <comment ref="K3429" authorId="0" shapeId="0" xr:uid="{88E3FC93-2737-46B1-8C07-C63589303577}">
      <text>
        <r>
          <rPr>
            <sz val="10"/>
            <rFont val="Tahoma"/>
            <family val="2"/>
          </rPr>
          <t>Y08022021-106</t>
        </r>
      </text>
    </comment>
    <comment ref="X3430" authorId="0" shapeId="0" xr:uid="{66CA4D36-2F43-4BF3-BBE6-0B6B718065A0}">
      <text>
        <r>
          <rPr>
            <sz val="10"/>
            <rFont val="Tahoma"/>
            <family val="2"/>
          </rPr>
          <t>Total Dox Acceptance Amt - Total Paid Amt</t>
        </r>
      </text>
    </comment>
    <comment ref="K3431" authorId="0" shapeId="0" xr:uid="{124EC395-0139-42DB-98FC-5E2F7D1E6409}">
      <text>
        <r>
          <rPr>
            <sz val="10"/>
            <rFont val="Tahoma"/>
            <family val="2"/>
          </rPr>
          <t>Y06022021-95</t>
        </r>
      </text>
    </comment>
    <comment ref="X3432" authorId="0" shapeId="0" xr:uid="{E333C49D-23C8-4437-8AA1-D6955DC7DF18}">
      <text>
        <r>
          <rPr>
            <sz val="10"/>
            <rFont val="Tahoma"/>
            <family val="2"/>
          </rPr>
          <t>Total Dox Acceptance Amt - Total Paid Amt</t>
        </r>
      </text>
    </comment>
    <comment ref="K3433" authorId="0" shapeId="0" xr:uid="{951A79C3-56D6-44A0-B15D-C8DC3512DA60}">
      <text>
        <r>
          <rPr>
            <sz val="10"/>
            <rFont val="Tahoma"/>
            <family val="2"/>
          </rPr>
          <t>Y08282021-64</t>
        </r>
      </text>
    </comment>
    <comment ref="X3434" authorId="0" shapeId="0" xr:uid="{FEF1AD36-EFCD-4410-A78A-C95C88C4EB31}">
      <text>
        <r>
          <rPr>
            <sz val="10"/>
            <rFont val="Tahoma"/>
            <family val="2"/>
          </rPr>
          <t>Total Dox Acceptance Amt - Total Paid Amt</t>
        </r>
      </text>
    </comment>
    <comment ref="K3435" authorId="0" shapeId="0" xr:uid="{2D380DA3-B6D7-4EB6-B632-F9286B23FDB9}">
      <text>
        <r>
          <rPr>
            <sz val="10"/>
            <rFont val="Tahoma"/>
            <family val="2"/>
          </rPr>
          <t>Y04182021-2</t>
        </r>
      </text>
    </comment>
    <comment ref="X3436" authorId="0" shapeId="0" xr:uid="{1A89AF93-D932-40F4-BBAA-B455D51FF124}">
      <text>
        <r>
          <rPr>
            <sz val="10"/>
            <rFont val="Tahoma"/>
            <family val="2"/>
          </rPr>
          <t>Total Dox Acceptance Amt - Total Paid Amt</t>
        </r>
      </text>
    </comment>
    <comment ref="K3437" authorId="0" shapeId="0" xr:uid="{83DCFA34-EB4B-4A75-B97C-914EF2FCDFF3}">
      <text>
        <r>
          <rPr>
            <sz val="10"/>
            <rFont val="Tahoma"/>
            <family val="2"/>
          </rPr>
          <t>Y05032021-30</t>
        </r>
      </text>
    </comment>
    <comment ref="X3438" authorId="0" shapeId="0" xr:uid="{892BDD3C-96B8-4067-B823-73F9EBC2A87B}">
      <text>
        <r>
          <rPr>
            <sz val="10"/>
            <rFont val="Tahoma"/>
            <family val="2"/>
          </rPr>
          <t>Total Dox Acceptance Amt - Total Paid Amt</t>
        </r>
      </text>
    </comment>
    <comment ref="K3439" authorId="0" shapeId="0" xr:uid="{0E93DF29-53E9-45AA-BB23-0AE71E88B1BB}">
      <text>
        <r>
          <rPr>
            <sz val="10"/>
            <rFont val="Tahoma"/>
            <family val="2"/>
          </rPr>
          <t>Y08022021-92</t>
        </r>
      </text>
    </comment>
    <comment ref="X3440" authorId="0" shapeId="0" xr:uid="{3BA4F477-066C-4A60-9584-BA926E322BE6}">
      <text>
        <r>
          <rPr>
            <sz val="10"/>
            <rFont val="Tahoma"/>
            <family val="2"/>
          </rPr>
          <t>Total Dox Acceptance Amt - Total Paid Amt</t>
        </r>
      </text>
    </comment>
    <comment ref="K3441" authorId="0" shapeId="0" xr:uid="{A72315AD-44F9-4990-A7BC-5DDC545A6639}">
      <text>
        <r>
          <rPr>
            <sz val="10"/>
            <rFont val="Tahoma"/>
            <family val="2"/>
          </rPr>
          <t>Y07052021-14</t>
        </r>
      </text>
    </comment>
    <comment ref="X3442" authorId="0" shapeId="0" xr:uid="{91F92E6D-0244-4BAD-BDE9-A351EEB299D6}">
      <text>
        <r>
          <rPr>
            <sz val="10"/>
            <rFont val="Tahoma"/>
            <family val="2"/>
          </rPr>
          <t>Total Dox Acceptance Amt - Total Paid Amt</t>
        </r>
      </text>
    </comment>
    <comment ref="K3443" authorId="0" shapeId="0" xr:uid="{84205F6D-59E6-4482-9ED1-08AB63D4C355}">
      <text>
        <r>
          <rPr>
            <sz val="10"/>
            <rFont val="Tahoma"/>
            <family val="2"/>
          </rPr>
          <t>Y08022021-95</t>
        </r>
      </text>
    </comment>
    <comment ref="X3444" authorId="0" shapeId="0" xr:uid="{E9042374-ACFE-4DAB-A469-05E37355ED63}">
      <text>
        <r>
          <rPr>
            <sz val="10"/>
            <rFont val="Tahoma"/>
            <family val="2"/>
          </rPr>
          <t>Total Dox Acceptance Amt - Total Paid Amt</t>
        </r>
      </text>
    </comment>
    <comment ref="K3445" authorId="0" shapeId="0" xr:uid="{1B9C4D5C-1D18-44F1-84F0-CCACEFD4F95D}">
      <text>
        <r>
          <rPr>
            <sz val="10"/>
            <rFont val="Tahoma"/>
            <family val="2"/>
          </rPr>
          <t>Y06022021-127</t>
        </r>
      </text>
    </comment>
    <comment ref="X3446" authorId="0" shapeId="0" xr:uid="{456FA4F8-FBF0-47A6-BEA6-8D05426A7FF7}">
      <text>
        <r>
          <rPr>
            <sz val="10"/>
            <rFont val="Tahoma"/>
            <family val="2"/>
          </rPr>
          <t>Total Dox Acceptance Amt - Total Paid Amt</t>
        </r>
      </text>
    </comment>
    <comment ref="K3447" authorId="0" shapeId="0" xr:uid="{A4AB4472-C979-43CC-9A26-50E154D4BE2E}">
      <text>
        <r>
          <rPr>
            <sz val="10"/>
            <rFont val="Tahoma"/>
            <family val="2"/>
          </rPr>
          <t>Y05032021-31</t>
        </r>
      </text>
    </comment>
    <comment ref="X3448" authorId="0" shapeId="0" xr:uid="{A6ADB9F3-B7F4-48C0-B1C9-10844FA2CEC6}">
      <text>
        <r>
          <rPr>
            <sz val="10"/>
            <rFont val="Tahoma"/>
            <family val="2"/>
          </rPr>
          <t>Total Dox Acceptance Amt - Total Paid Amt</t>
        </r>
      </text>
    </comment>
    <comment ref="K3449" authorId="0" shapeId="0" xr:uid="{F6C9EC2E-BF57-484B-A993-6599D8505E02}">
      <text>
        <r>
          <rPr>
            <sz val="10"/>
            <rFont val="Tahoma"/>
            <family val="2"/>
          </rPr>
          <t>Y06022021-108</t>
        </r>
      </text>
    </comment>
    <comment ref="X3450" authorId="0" shapeId="0" xr:uid="{1743D63E-51ED-4582-AB74-E40E0A4A9B75}">
      <text>
        <r>
          <rPr>
            <sz val="10"/>
            <rFont val="Tahoma"/>
            <family val="2"/>
          </rPr>
          <t>Total Dox Acceptance Amt - Total Paid Amt</t>
        </r>
      </text>
    </comment>
    <comment ref="K3451" authorId="0" shapeId="0" xr:uid="{AD485692-6484-44A7-836D-1FD830054E83}">
      <text>
        <r>
          <rPr>
            <sz val="10"/>
            <rFont val="Tahoma"/>
            <family val="2"/>
          </rPr>
          <t>Y06022021-119</t>
        </r>
      </text>
    </comment>
    <comment ref="X3452" authorId="0" shapeId="0" xr:uid="{1E5BF369-A7A5-495D-884B-7234D1ABE5FB}">
      <text>
        <r>
          <rPr>
            <sz val="10"/>
            <rFont val="Tahoma"/>
            <family val="2"/>
          </rPr>
          <t>Total Dox Acceptance Amt - Total Paid Amt</t>
        </r>
      </text>
    </comment>
    <comment ref="K3453" authorId="0" shapeId="0" xr:uid="{7967C186-D145-441C-82DF-BCC91FDAA105}">
      <text>
        <r>
          <rPr>
            <sz val="10"/>
            <rFont val="Tahoma"/>
            <family val="2"/>
          </rPr>
          <t>Y05012021-20</t>
        </r>
      </text>
    </comment>
    <comment ref="X3454" authorId="0" shapeId="0" xr:uid="{24CE4B22-61C2-4B2F-9346-F0FB7CAA85D5}">
      <text>
        <r>
          <rPr>
            <sz val="10"/>
            <rFont val="Tahoma"/>
            <family val="2"/>
          </rPr>
          <t>Total Dox Acceptance Amt - Total Paid Amt</t>
        </r>
      </text>
    </comment>
    <comment ref="K3455" authorId="0" shapeId="0" xr:uid="{18C4071D-032D-4D07-B462-DD803359E5C4}">
      <text>
        <r>
          <rPr>
            <sz val="10"/>
            <rFont val="Tahoma"/>
            <family val="2"/>
          </rPr>
          <t>Y06022021-114</t>
        </r>
      </text>
    </comment>
    <comment ref="X3456" authorId="0" shapeId="0" xr:uid="{A8C7213C-3FF4-4DD6-9B7A-5B85E928CFEE}">
      <text>
        <r>
          <rPr>
            <sz val="10"/>
            <rFont val="Tahoma"/>
            <family val="2"/>
          </rPr>
          <t>Total Dox Acceptance Amt - Total Paid Amt</t>
        </r>
      </text>
    </comment>
    <comment ref="K3457" authorId="0" shapeId="0" xr:uid="{2474D454-E9FB-4308-8C28-8C81E8CFED43}">
      <text>
        <r>
          <rPr>
            <sz val="10"/>
            <rFont val="Tahoma"/>
            <family val="2"/>
          </rPr>
          <t>Y06022021-29</t>
        </r>
      </text>
    </comment>
    <comment ref="X3458" authorId="0" shapeId="0" xr:uid="{1E5E7D3B-57DD-4E90-9218-466063DD12C7}">
      <text>
        <r>
          <rPr>
            <sz val="10"/>
            <rFont val="Tahoma"/>
            <family val="2"/>
          </rPr>
          <t>Total Dox Acceptance Amt - Total Paid Amt</t>
        </r>
      </text>
    </comment>
    <comment ref="K3459" authorId="0" shapeId="0" xr:uid="{3945EF79-2F82-4C08-B787-D3F76AFE0350}">
      <text>
        <r>
          <rPr>
            <sz val="10"/>
            <rFont val="Tahoma"/>
            <family val="2"/>
          </rPr>
          <t>Y06022021-69</t>
        </r>
      </text>
    </comment>
    <comment ref="X3460" authorId="0" shapeId="0" xr:uid="{005EE2FC-970B-4B23-BB1E-B2723069752C}">
      <text>
        <r>
          <rPr>
            <sz val="10"/>
            <rFont val="Tahoma"/>
            <family val="2"/>
          </rPr>
          <t>Total Dox Acceptance Amt - Total Paid Amt</t>
        </r>
      </text>
    </comment>
    <comment ref="K3461" authorId="0" shapeId="0" xr:uid="{ACD006B7-E3AC-4F94-8B03-EEC543D0BEFA}">
      <text>
        <r>
          <rPr>
            <sz val="10"/>
            <rFont val="Tahoma"/>
            <family val="2"/>
          </rPr>
          <t>Y06022021-131</t>
        </r>
      </text>
    </comment>
    <comment ref="X3462" authorId="0" shapeId="0" xr:uid="{3EF41613-0229-4E71-A89A-3D173A3B3203}">
      <text>
        <r>
          <rPr>
            <sz val="10"/>
            <rFont val="Tahoma"/>
            <family val="2"/>
          </rPr>
          <t>Total Dox Acceptance Amt - Total Paid Amt</t>
        </r>
      </text>
    </comment>
    <comment ref="K3463" authorId="0" shapeId="0" xr:uid="{A488C16C-B935-4377-92B9-8B6E5AB6BF33}">
      <text>
        <r>
          <rPr>
            <sz val="10"/>
            <rFont val="Tahoma"/>
            <family val="2"/>
          </rPr>
          <t>Y06022021-48</t>
        </r>
      </text>
    </comment>
    <comment ref="X3464" authorId="0" shapeId="0" xr:uid="{1474DBDD-FB9B-4BA0-9369-76FC6D38E35E}">
      <text>
        <r>
          <rPr>
            <sz val="10"/>
            <rFont val="Tahoma"/>
            <family val="2"/>
          </rPr>
          <t>Total Dox Acceptance Amt - Total Paid Amt</t>
        </r>
      </text>
    </comment>
    <comment ref="K3465" authorId="0" shapeId="0" xr:uid="{B91BC071-1C58-4828-9C6A-1BFBAAA371BE}">
      <text>
        <r>
          <rPr>
            <sz val="10"/>
            <rFont val="Tahoma"/>
            <family val="2"/>
          </rPr>
          <t>Y05032021-29</t>
        </r>
      </text>
    </comment>
    <comment ref="X3466" authorId="0" shapeId="0" xr:uid="{61A614A3-C5C4-4E95-9047-779D7DBEACBF}">
      <text>
        <r>
          <rPr>
            <sz val="10"/>
            <rFont val="Tahoma"/>
            <family val="2"/>
          </rPr>
          <t>Total Dox Acceptance Amt - Total Paid Amt</t>
        </r>
      </text>
    </comment>
    <comment ref="K3467" authorId="0" shapeId="0" xr:uid="{7484DCD7-C0F7-4291-920B-26CD99183635}">
      <text>
        <r>
          <rPr>
            <sz val="10"/>
            <rFont val="Tahoma"/>
            <family val="2"/>
          </rPr>
          <t>Y07052021-37</t>
        </r>
      </text>
    </comment>
    <comment ref="X3468" authorId="0" shapeId="0" xr:uid="{8D543366-ED99-40E3-A5D5-289DFB39FF11}">
      <text>
        <r>
          <rPr>
            <sz val="10"/>
            <rFont val="Tahoma"/>
            <family val="2"/>
          </rPr>
          <t>Total Dox Acceptance Amt - Total Paid Amt</t>
        </r>
      </text>
    </comment>
    <comment ref="K3469" authorId="0" shapeId="0" xr:uid="{01314D1E-3B99-4768-9512-C6911DD900B6}">
      <text>
        <r>
          <rPr>
            <sz val="10"/>
            <rFont val="Tahoma"/>
            <family val="2"/>
          </rPr>
          <t>Y06172021-17</t>
        </r>
      </text>
    </comment>
    <comment ref="X3470" authorId="0" shapeId="0" xr:uid="{2B68611F-DB73-4CE4-A375-45B36279F4E6}">
      <text>
        <r>
          <rPr>
            <sz val="10"/>
            <rFont val="Tahoma"/>
            <family val="2"/>
          </rPr>
          <t>Total Dox Acceptance Amt - Total Paid Amt</t>
        </r>
      </text>
    </comment>
    <comment ref="K3471" authorId="0" shapeId="0" xr:uid="{6FAA6725-3287-4797-BA58-2A3115A2C1EB}">
      <text>
        <r>
          <rPr>
            <sz val="10"/>
            <rFont val="Tahoma"/>
            <family val="2"/>
          </rPr>
          <t>Y06022021-129</t>
        </r>
      </text>
    </comment>
    <comment ref="X3472" authorId="0" shapeId="0" xr:uid="{23AB51F0-A0D8-41D6-9EE1-101651E68F3D}">
      <text>
        <r>
          <rPr>
            <sz val="10"/>
            <rFont val="Tahoma"/>
            <family val="2"/>
          </rPr>
          <t>Total Dox Acceptance Amt - Total Paid Amt</t>
        </r>
      </text>
    </comment>
    <comment ref="K3473" authorId="0" shapeId="0" xr:uid="{07812A66-44B2-49B4-96D1-BA990E9D8D0A}">
      <text>
        <r>
          <rPr>
            <sz val="10"/>
            <rFont val="Tahoma"/>
            <family val="2"/>
          </rPr>
          <t>Y06022021-124</t>
        </r>
      </text>
    </comment>
    <comment ref="X3474" authorId="0" shapeId="0" xr:uid="{D208CAF6-2DB5-42B7-996E-B2164C50582F}">
      <text>
        <r>
          <rPr>
            <sz val="10"/>
            <rFont val="Tahoma"/>
            <family val="2"/>
          </rPr>
          <t>Total Dox Acceptance Amt - Total Paid Amt</t>
        </r>
      </text>
    </comment>
    <comment ref="K3475" authorId="0" shapeId="0" xr:uid="{B62A7A73-D6D9-4F17-B0B8-54C02D76FA81}">
      <text>
        <r>
          <rPr>
            <sz val="10"/>
            <rFont val="Tahoma"/>
            <family val="2"/>
          </rPr>
          <t>Y08042021-2</t>
        </r>
      </text>
    </comment>
    <comment ref="X3476" authorId="0" shapeId="0" xr:uid="{BBAD1630-B7E1-4A33-8FC8-5E831B8CB5D4}">
      <text>
        <r>
          <rPr>
            <sz val="10"/>
            <rFont val="Tahoma"/>
            <family val="2"/>
          </rPr>
          <t>Total Dox Acceptance Amt - Total Paid Amt</t>
        </r>
      </text>
    </comment>
    <comment ref="K3477" authorId="0" shapeId="0" xr:uid="{38C96931-1084-48EA-878B-27A9D97B7F14}">
      <text>
        <r>
          <rPr>
            <sz val="10"/>
            <rFont val="Tahoma"/>
            <family val="2"/>
          </rPr>
          <t>Y06022021-99</t>
        </r>
      </text>
    </comment>
    <comment ref="X3478" authorId="0" shapeId="0" xr:uid="{86C7685E-DA76-4F8B-B446-992581585B6A}">
      <text>
        <r>
          <rPr>
            <sz val="10"/>
            <rFont val="Tahoma"/>
            <family val="2"/>
          </rPr>
          <t>Total Dox Acceptance Amt - Total Paid Amt</t>
        </r>
      </text>
    </comment>
    <comment ref="K3479" authorId="0" shapeId="0" xr:uid="{CC4C9669-CC13-4184-9C48-BB60FD7DE02E}">
      <text>
        <r>
          <rPr>
            <sz val="10"/>
            <rFont val="Tahoma"/>
            <family val="2"/>
          </rPr>
          <t>Y05032021-46</t>
        </r>
      </text>
    </comment>
    <comment ref="K3480" authorId="0" shapeId="0" xr:uid="{EC5EB92F-0509-4F8B-8F3A-257FA83374D4}">
      <text>
        <r>
          <rPr>
            <sz val="10"/>
            <rFont val="Tahoma"/>
            <family val="2"/>
          </rPr>
          <t>Y06022021-45</t>
        </r>
      </text>
    </comment>
    <comment ref="X3481" authorId="0" shapeId="0" xr:uid="{0DB1774D-C608-426B-B148-8EE77251F2AD}">
      <text>
        <r>
          <rPr>
            <sz val="10"/>
            <rFont val="Tahoma"/>
            <family val="2"/>
          </rPr>
          <t>Total Dox Acceptance Amt - Total Paid Amt</t>
        </r>
      </text>
    </comment>
    <comment ref="K3482" authorId="0" shapeId="0" xr:uid="{C73EF5BC-7CB7-40CF-BEA2-486BFD28AB5B}">
      <text>
        <r>
          <rPr>
            <sz val="10"/>
            <rFont val="Tahoma"/>
            <family val="2"/>
          </rPr>
          <t>Y07052021-9</t>
        </r>
      </text>
    </comment>
    <comment ref="X3483" authorId="0" shapeId="0" xr:uid="{530C1821-756F-423B-9DE6-9C144E7A15D2}">
      <text>
        <r>
          <rPr>
            <sz val="10"/>
            <rFont val="Tahoma"/>
            <family val="2"/>
          </rPr>
          <t>Total Dox Acceptance Amt - Total Paid Amt</t>
        </r>
      </text>
    </comment>
    <comment ref="K3484" authorId="0" shapeId="0" xr:uid="{8E575565-546C-4B3F-A1FF-61C861D8F505}">
      <text>
        <r>
          <rPr>
            <sz val="10"/>
            <rFont val="Tahoma"/>
            <family val="2"/>
          </rPr>
          <t>Y06022021-73</t>
        </r>
      </text>
    </comment>
    <comment ref="X3485" authorId="0" shapeId="0" xr:uid="{D57764D3-AB5A-4819-AD9D-72DA375ECF06}">
      <text>
        <r>
          <rPr>
            <sz val="10"/>
            <rFont val="Tahoma"/>
            <family val="2"/>
          </rPr>
          <t>Total Dox Acceptance Amt - Total Paid Amt</t>
        </r>
      </text>
    </comment>
    <comment ref="K3486" authorId="0" shapeId="0" xr:uid="{0FBEC773-9DC3-4C44-8747-CDDAD1141CE9}">
      <text>
        <r>
          <rPr>
            <sz val="10"/>
            <rFont val="Tahoma"/>
            <family val="2"/>
          </rPr>
          <t>Y07052021-17</t>
        </r>
      </text>
    </comment>
    <comment ref="X3487" authorId="0" shapeId="0" xr:uid="{F15666B8-AB15-4097-A96A-6B784D17F608}">
      <text>
        <r>
          <rPr>
            <sz val="10"/>
            <rFont val="Tahoma"/>
            <family val="2"/>
          </rPr>
          <t>Total Dox Acceptance Amt - Total Paid Amt</t>
        </r>
      </text>
    </comment>
    <comment ref="K3488" authorId="0" shapeId="0" xr:uid="{85308344-8E60-44E6-A24F-28FF2B1D1A45}">
      <text>
        <r>
          <rPr>
            <sz val="10"/>
            <rFont val="Tahoma"/>
            <family val="2"/>
          </rPr>
          <t>Y05032021-32</t>
        </r>
      </text>
    </comment>
    <comment ref="X3489" authorId="0" shapeId="0" xr:uid="{ED2DCE72-15A3-4D78-9601-1850D2216EAC}">
      <text>
        <r>
          <rPr>
            <sz val="10"/>
            <rFont val="Tahoma"/>
            <family val="2"/>
          </rPr>
          <t>Total Dox Acceptance Amt - Total Paid Amt</t>
        </r>
      </text>
    </comment>
    <comment ref="K3490" authorId="0" shapeId="0" xr:uid="{DC3BAB8F-D881-42DF-9E71-80280BAE023B}">
      <text>
        <r>
          <rPr>
            <sz val="10"/>
            <rFont val="Tahoma"/>
            <family val="2"/>
          </rPr>
          <t>Y05032021-38</t>
        </r>
      </text>
    </comment>
    <comment ref="X3491" authorId="0" shapeId="0" xr:uid="{6DB8239D-F2FA-4130-9B2E-533895D02BD0}">
      <text>
        <r>
          <rPr>
            <sz val="10"/>
            <rFont val="Tahoma"/>
            <family val="2"/>
          </rPr>
          <t>Total Dox Acceptance Amt - Total Paid Amt</t>
        </r>
      </text>
    </comment>
    <comment ref="K3492" authorId="0" shapeId="0" xr:uid="{54D525AB-8423-4EFB-B6E5-585305AB435E}">
      <text>
        <r>
          <rPr>
            <sz val="10"/>
            <rFont val="Tahoma"/>
            <family val="2"/>
          </rPr>
          <t>Y08122021-1</t>
        </r>
      </text>
    </comment>
    <comment ref="X3493" authorId="0" shapeId="0" xr:uid="{C50483BD-36AA-49D3-B27D-54F3E488202B}">
      <text>
        <r>
          <rPr>
            <sz val="10"/>
            <rFont val="Tahoma"/>
            <family val="2"/>
          </rPr>
          <t>Total Dox Acceptance Amt - Total Paid Amt</t>
        </r>
      </text>
    </comment>
    <comment ref="K3494" authorId="0" shapeId="0" xr:uid="{5C7065EF-2F5F-4071-A458-5899B1933D3D}">
      <text>
        <r>
          <rPr>
            <sz val="10"/>
            <rFont val="Tahoma"/>
            <family val="2"/>
          </rPr>
          <t>Y06022021-81</t>
        </r>
      </text>
    </comment>
    <comment ref="X3495" authorId="0" shapeId="0" xr:uid="{BC07E4C5-5C98-4E75-8B55-74B9549EB185}">
      <text>
        <r>
          <rPr>
            <sz val="10"/>
            <rFont val="Tahoma"/>
            <family val="2"/>
          </rPr>
          <t>Total Dox Acceptance Amt - Total Paid Amt</t>
        </r>
      </text>
    </comment>
    <comment ref="K3496" authorId="0" shapeId="0" xr:uid="{ADB4C3D2-0A41-4028-862F-06536A0A329D}">
      <text>
        <r>
          <rPr>
            <sz val="10"/>
            <rFont val="Tahoma"/>
            <family val="2"/>
          </rPr>
          <t>Y08032021-34</t>
        </r>
      </text>
    </comment>
    <comment ref="X3497" authorId="0" shapeId="0" xr:uid="{58E23D6A-06C8-4E35-B96F-80147FDDEF4F}">
      <text>
        <r>
          <rPr>
            <sz val="10"/>
            <rFont val="Tahoma"/>
            <family val="2"/>
          </rPr>
          <t>Total Dox Acceptance Amt - Total Paid Amt</t>
        </r>
      </text>
    </comment>
    <comment ref="K3498" authorId="0" shapeId="0" xr:uid="{2DA5BD3A-93F6-4904-A0CF-4BA04849F4D7}">
      <text>
        <r>
          <rPr>
            <sz val="10"/>
            <rFont val="Tahoma"/>
            <family val="2"/>
          </rPr>
          <t>Y06192021-21</t>
        </r>
      </text>
    </comment>
    <comment ref="X3499" authorId="0" shapeId="0" xr:uid="{B876B1C5-319A-4191-A819-0BCB8DC0C536}">
      <text>
        <r>
          <rPr>
            <sz val="10"/>
            <rFont val="Tahoma"/>
            <family val="2"/>
          </rPr>
          <t>Total Dox Acceptance Amt - Total Paid Amt</t>
        </r>
      </text>
    </comment>
    <comment ref="K3500" authorId="0" shapeId="0" xr:uid="{92337DBD-D877-445C-A37F-7DEEE078C2ED}">
      <text>
        <r>
          <rPr>
            <sz val="10"/>
            <rFont val="Tahoma"/>
            <family val="2"/>
          </rPr>
          <t>Y07052021-13</t>
        </r>
      </text>
    </comment>
    <comment ref="X3501" authorId="0" shapeId="0" xr:uid="{0AA8B69C-CBFA-463A-9A6F-7610279DD3CB}">
      <text>
        <r>
          <rPr>
            <sz val="10"/>
            <rFont val="Tahoma"/>
            <family val="2"/>
          </rPr>
          <t>Total Dox Acceptance Amt - Total Paid Amt</t>
        </r>
      </text>
    </comment>
    <comment ref="K3502" authorId="0" shapeId="0" xr:uid="{ED73292E-723E-495D-B5E4-31697F598054}">
      <text>
        <r>
          <rPr>
            <sz val="10"/>
            <rFont val="Tahoma"/>
            <family val="2"/>
          </rPr>
          <t>Y09212021-3</t>
        </r>
      </text>
    </comment>
    <comment ref="X3503" authorId="0" shapeId="0" xr:uid="{0B5DC4CD-5E3C-431F-9C71-35F60791EA10}">
      <text>
        <r>
          <rPr>
            <sz val="10"/>
            <rFont val="Tahoma"/>
            <family val="2"/>
          </rPr>
          <t>Total Dox Acceptance Amt - Total Paid Amt</t>
        </r>
      </text>
    </comment>
    <comment ref="K3504" authorId="0" shapeId="0" xr:uid="{5F817CAA-2B04-40E3-9EFE-92A4F7FF44E2}">
      <text>
        <r>
          <rPr>
            <sz val="10"/>
            <rFont val="Tahoma"/>
            <family val="2"/>
          </rPr>
          <t>Y06022021-132</t>
        </r>
      </text>
    </comment>
    <comment ref="X3505" authorId="0" shapeId="0" xr:uid="{B6EBF313-D97B-4BF0-B010-69DCA6BC2711}">
      <text>
        <r>
          <rPr>
            <sz val="10"/>
            <rFont val="Tahoma"/>
            <family val="2"/>
          </rPr>
          <t>Total Dox Acceptance Amt - Total Paid Amt</t>
        </r>
      </text>
    </comment>
    <comment ref="K3506" authorId="0" shapeId="0" xr:uid="{5D625621-10A6-4BB0-8B09-0D7672D5784D}">
      <text>
        <r>
          <rPr>
            <sz val="10"/>
            <rFont val="Tahoma"/>
            <family val="2"/>
          </rPr>
          <t>Y06172021-15</t>
        </r>
      </text>
    </comment>
    <comment ref="X3507" authorId="0" shapeId="0" xr:uid="{680B257A-D355-49F7-9D50-28705645A0AA}">
      <text>
        <r>
          <rPr>
            <sz val="10"/>
            <rFont val="Tahoma"/>
            <family val="2"/>
          </rPr>
          <t>Total Dox Acceptance Amt - Total Paid Amt</t>
        </r>
      </text>
    </comment>
    <comment ref="K3508" authorId="0" shapeId="0" xr:uid="{BECDB4BC-0410-43FC-8FB8-4CB808128752}">
      <text>
        <r>
          <rPr>
            <sz val="10"/>
            <rFont val="Tahoma"/>
            <family val="2"/>
          </rPr>
          <t>Y08022021-89</t>
        </r>
      </text>
    </comment>
    <comment ref="X3509" authorId="0" shapeId="0" xr:uid="{87C6E88A-5A34-4DE8-A03F-4788FEB291F5}">
      <text>
        <r>
          <rPr>
            <sz val="10"/>
            <rFont val="Tahoma"/>
            <family val="2"/>
          </rPr>
          <t>Total Dox Acceptance Amt - Total Paid Amt</t>
        </r>
      </text>
    </comment>
    <comment ref="K3510" authorId="0" shapeId="0" xr:uid="{CC02C4D5-B30F-4297-A649-F498335ED05A}">
      <text>
        <r>
          <rPr>
            <sz val="10"/>
            <rFont val="Tahoma"/>
            <family val="2"/>
          </rPr>
          <t>Y09262021-24</t>
        </r>
      </text>
    </comment>
    <comment ref="X3511" authorId="0" shapeId="0" xr:uid="{1E9E03DC-7A1B-48DB-ABE6-29BC407A485E}">
      <text>
        <r>
          <rPr>
            <sz val="10"/>
            <rFont val="Tahoma"/>
            <family val="2"/>
          </rPr>
          <t>Total Dox Acceptance Amt - Total Paid Amt</t>
        </r>
      </text>
    </comment>
    <comment ref="K3512" authorId="0" shapeId="0" xr:uid="{D373EE47-5F73-4E2B-B68F-C91C706E316B}">
      <text>
        <r>
          <rPr>
            <sz val="10"/>
            <rFont val="Tahoma"/>
            <family val="2"/>
          </rPr>
          <t>Y05042021-12</t>
        </r>
      </text>
    </comment>
    <comment ref="X3513" authorId="0" shapeId="0" xr:uid="{1970319B-47ED-4C74-8404-AF3556BAD36C}">
      <text>
        <r>
          <rPr>
            <sz val="10"/>
            <rFont val="Tahoma"/>
            <family val="2"/>
          </rPr>
          <t>Total Dox Acceptance Amt - Total Paid Amt</t>
        </r>
      </text>
    </comment>
    <comment ref="K3514" authorId="0" shapeId="0" xr:uid="{E81A6634-B5C8-4E77-9AE1-3DF9D83C64C5}">
      <text>
        <r>
          <rPr>
            <sz val="10"/>
            <rFont val="Tahoma"/>
            <family val="2"/>
          </rPr>
          <t>Y08022021-104</t>
        </r>
      </text>
    </comment>
    <comment ref="X3515" authorId="0" shapeId="0" xr:uid="{96F8E703-EDB5-4B65-8C24-32F6A4B276D6}">
      <text>
        <r>
          <rPr>
            <sz val="10"/>
            <rFont val="Tahoma"/>
            <family val="2"/>
          </rPr>
          <t>Total Dox Acceptance Amt - Total Paid Amt</t>
        </r>
      </text>
    </comment>
    <comment ref="K3516" authorId="0" shapeId="0" xr:uid="{018295A0-F0D4-490B-9A8C-977D7CA4A060}">
      <text>
        <r>
          <rPr>
            <sz val="10"/>
            <rFont val="Tahoma"/>
            <family val="2"/>
          </rPr>
          <t>Y06022021-80</t>
        </r>
      </text>
    </comment>
    <comment ref="X3517" authorId="0" shapeId="0" xr:uid="{69525D4F-86B1-45E0-BA05-A3A8106EF236}">
      <text>
        <r>
          <rPr>
            <sz val="10"/>
            <rFont val="Tahoma"/>
            <family val="2"/>
          </rPr>
          <t>Total Dox Acceptance Amt - Total Paid Amt</t>
        </r>
      </text>
    </comment>
    <comment ref="K3518" authorId="0" shapeId="0" xr:uid="{56D4C6CA-B965-4DD2-9153-89985A24FDE1}">
      <text>
        <r>
          <rPr>
            <sz val="10"/>
            <rFont val="Tahoma"/>
            <family val="2"/>
          </rPr>
          <t>Y07052021-54</t>
        </r>
      </text>
    </comment>
    <comment ref="X3519" authorId="0" shapeId="0" xr:uid="{CDA2A3C2-34E3-4675-947D-2B4C39F729CD}">
      <text>
        <r>
          <rPr>
            <sz val="10"/>
            <rFont val="Tahoma"/>
            <family val="2"/>
          </rPr>
          <t>Total Dox Acceptance Amt - Total Paid Amt</t>
        </r>
      </text>
    </comment>
    <comment ref="K3520" authorId="0" shapeId="0" xr:uid="{40C310CF-CCD8-4153-A9D7-E76D10862C4F}">
      <text>
        <r>
          <rPr>
            <sz val="10"/>
            <rFont val="Tahoma"/>
            <family val="2"/>
          </rPr>
          <t>Y08022021-93</t>
        </r>
      </text>
    </comment>
    <comment ref="X3521" authorId="0" shapeId="0" xr:uid="{8965CBB2-8CB0-49E3-95E6-DC1D58869EBD}">
      <text>
        <r>
          <rPr>
            <sz val="10"/>
            <rFont val="Tahoma"/>
            <family val="2"/>
          </rPr>
          <t>Total Dox Acceptance Amt - Total Paid Amt</t>
        </r>
      </text>
    </comment>
    <comment ref="K3522" authorId="0" shapeId="0" xr:uid="{85881B7D-7F27-44DD-8EC3-2DC26AFB855F}">
      <text>
        <r>
          <rPr>
            <sz val="10"/>
            <rFont val="Tahoma"/>
            <family val="2"/>
          </rPr>
          <t>Y06192021-20</t>
        </r>
      </text>
    </comment>
    <comment ref="X3523" authorId="0" shapeId="0" xr:uid="{27052CE7-2F9F-4054-B8D3-7AF1EEEE4ED6}">
      <text>
        <r>
          <rPr>
            <sz val="10"/>
            <rFont val="Tahoma"/>
            <family val="2"/>
          </rPr>
          <t>Total Dox Acceptance Amt - Total Paid Amt</t>
        </r>
      </text>
    </comment>
    <comment ref="K3524" authorId="0" shapeId="0" xr:uid="{5E696568-8090-4AE4-B781-6463FF7FDFD4}">
      <text>
        <r>
          <rPr>
            <sz val="10"/>
            <rFont val="Tahoma"/>
            <family val="2"/>
          </rPr>
          <t>Y07312021-3</t>
        </r>
      </text>
    </comment>
    <comment ref="X3525" authorId="0" shapeId="0" xr:uid="{F561148B-87BD-406B-84D9-7C2F5EFB41E7}">
      <text>
        <r>
          <rPr>
            <sz val="10"/>
            <rFont val="Tahoma"/>
            <family val="2"/>
          </rPr>
          <t>Total Dox Acceptance Amt - Total Paid Amt</t>
        </r>
      </text>
    </comment>
    <comment ref="K3526" authorId="0" shapeId="0" xr:uid="{EB4BF8A8-392D-4A8B-92E6-BB4CB707C8D7}">
      <text>
        <r>
          <rPr>
            <sz val="10"/>
            <rFont val="Tahoma"/>
            <family val="2"/>
          </rPr>
          <t>Y07052021-33</t>
        </r>
      </text>
    </comment>
    <comment ref="X3527" authorId="0" shapeId="0" xr:uid="{006BC22A-7686-4056-8F32-CB9EE585E2B0}">
      <text>
        <r>
          <rPr>
            <sz val="10"/>
            <rFont val="Tahoma"/>
            <family val="2"/>
          </rPr>
          <t>Total Dox Acceptance Amt - Total Paid Amt</t>
        </r>
      </text>
    </comment>
    <comment ref="K3528" authorId="0" shapeId="0" xr:uid="{DCCB9BDB-030D-40C2-B203-98588738576F}">
      <text>
        <r>
          <rPr>
            <sz val="10"/>
            <rFont val="Tahoma"/>
            <family val="2"/>
          </rPr>
          <t>Y05312021-1</t>
        </r>
      </text>
    </comment>
    <comment ref="X3529" authorId="0" shapeId="0" xr:uid="{6B2955DF-39F7-41A6-9575-CD59A8DC61BE}">
      <text>
        <r>
          <rPr>
            <sz val="10"/>
            <rFont val="Tahoma"/>
            <family val="2"/>
          </rPr>
          <t>Total Dox Acceptance Amt - Total Paid Amt</t>
        </r>
      </text>
    </comment>
    <comment ref="K3530" authorId="0" shapeId="0" xr:uid="{BC34D6CD-BC57-4E06-BA73-A858A3097F67}">
      <text>
        <r>
          <rPr>
            <sz val="10"/>
            <rFont val="Tahoma"/>
            <family val="2"/>
          </rPr>
          <t>Y06022021-61</t>
        </r>
      </text>
    </comment>
    <comment ref="X3531" authorId="0" shapeId="0" xr:uid="{434AA6DC-869F-4A1B-A85D-868AC658CF85}">
      <text>
        <r>
          <rPr>
            <sz val="10"/>
            <rFont val="Tahoma"/>
            <family val="2"/>
          </rPr>
          <t>Total Dox Acceptance Amt - Total Paid Amt</t>
        </r>
      </text>
    </comment>
    <comment ref="K3532" authorId="0" shapeId="0" xr:uid="{271FF52E-8C0B-4587-92F8-374030B1EA3E}">
      <text>
        <r>
          <rPr>
            <sz val="10"/>
            <rFont val="Tahoma"/>
            <family val="2"/>
          </rPr>
          <t>Y06022021-78</t>
        </r>
      </text>
    </comment>
    <comment ref="X3533" authorId="0" shapeId="0" xr:uid="{FB87E4CA-DA57-4483-A677-F92BDA7B0F9C}">
      <text>
        <r>
          <rPr>
            <sz val="10"/>
            <rFont val="Tahoma"/>
            <family val="2"/>
          </rPr>
          <t>Total Dox Acceptance Amt - Total Paid Amt</t>
        </r>
      </text>
    </comment>
    <comment ref="K3534" authorId="0" shapeId="0" xr:uid="{274A6299-AB35-4448-A9E6-BB43E840A641}">
      <text>
        <r>
          <rPr>
            <sz val="10"/>
            <rFont val="Tahoma"/>
            <family val="2"/>
          </rPr>
          <t>Y07312021-1</t>
        </r>
      </text>
    </comment>
    <comment ref="X3535" authorId="0" shapeId="0" xr:uid="{3EF72357-229F-4D13-ADCC-D63D72AAF0F4}">
      <text>
        <r>
          <rPr>
            <sz val="10"/>
            <rFont val="Tahoma"/>
            <family val="2"/>
          </rPr>
          <t>Total Dox Acceptance Amt - Total Paid Amt</t>
        </r>
      </text>
    </comment>
    <comment ref="K3536" authorId="0" shapeId="0" xr:uid="{37D1BA63-C98A-4FC4-928A-86E45305017D}">
      <text>
        <r>
          <rPr>
            <sz val="10"/>
            <rFont val="Tahoma"/>
            <family val="2"/>
          </rPr>
          <t>Y07052021-45</t>
        </r>
      </text>
    </comment>
    <comment ref="X3537" authorId="0" shapeId="0" xr:uid="{5E17087B-AE5A-4703-88DD-A2D5F89AC7D9}">
      <text>
        <r>
          <rPr>
            <sz val="10"/>
            <rFont val="Tahoma"/>
            <family val="2"/>
          </rPr>
          <t>Total Dox Acceptance Amt - Total Paid Amt</t>
        </r>
      </text>
    </comment>
    <comment ref="K3538" authorId="0" shapeId="0" xr:uid="{E01016CF-77BB-40B1-A952-E637F0667AEE}">
      <text>
        <r>
          <rPr>
            <sz val="10"/>
            <rFont val="Tahoma"/>
            <family val="2"/>
          </rPr>
          <t>Y07052021-48</t>
        </r>
      </text>
    </comment>
    <comment ref="X3539" authorId="0" shapeId="0" xr:uid="{75DA244F-95D2-4386-9E69-49290D93478B}">
      <text>
        <r>
          <rPr>
            <sz val="10"/>
            <rFont val="Tahoma"/>
            <family val="2"/>
          </rPr>
          <t>Total Dox Acceptance Amt - Total Paid Amt</t>
        </r>
      </text>
    </comment>
    <comment ref="K3540" authorId="0" shapeId="0" xr:uid="{68E3DD84-36A0-44B8-98C8-405721BB55BB}">
      <text>
        <r>
          <rPr>
            <sz val="10"/>
            <rFont val="Tahoma"/>
            <family val="2"/>
          </rPr>
          <t>Y07052021-52</t>
        </r>
      </text>
    </comment>
    <comment ref="X3541" authorId="0" shapeId="0" xr:uid="{70F32106-FC4A-47C6-A609-E46BBAFE4F8D}">
      <text>
        <r>
          <rPr>
            <sz val="10"/>
            <rFont val="Tahoma"/>
            <family val="2"/>
          </rPr>
          <t>Total Dox Acceptance Amt - Total Paid Amt</t>
        </r>
      </text>
    </comment>
    <comment ref="K3542" authorId="0" shapeId="0" xr:uid="{DFE52531-E0B3-4044-ACFD-F15E897CCB75}">
      <text/>
    </comment>
    <comment ref="X3543" authorId="0" shapeId="0" xr:uid="{1BA51150-EBB3-44ED-958A-47B547624E76}">
      <text>
        <r>
          <rPr>
            <sz val="10"/>
            <rFont val="Tahoma"/>
            <family val="2"/>
          </rPr>
          <t>Total Dox Acceptance Amt - Total Paid Amt</t>
        </r>
      </text>
    </comment>
    <comment ref="K3544" authorId="0" shapeId="0" xr:uid="{7AFB580C-B3D3-4856-90B6-0841B823E348}">
      <text>
        <r>
          <rPr>
            <sz val="10"/>
            <rFont val="Tahoma"/>
            <family val="2"/>
          </rPr>
          <t>Y07312021-2</t>
        </r>
      </text>
    </comment>
    <comment ref="X3545" authorId="0" shapeId="0" xr:uid="{BA4473E5-B183-4AF5-967F-7557FCB4A3AB}">
      <text>
        <r>
          <rPr>
            <sz val="10"/>
            <rFont val="Tahoma"/>
            <family val="2"/>
          </rPr>
          <t>Total Dox Acceptance Amt - Total Paid Amt</t>
        </r>
      </text>
    </comment>
    <comment ref="K3546" authorId="0" shapeId="0" xr:uid="{0D1B2E4D-8CC2-438C-A145-8A6EC4D84A88}">
      <text>
        <r>
          <rPr>
            <sz val="10"/>
            <rFont val="Tahoma"/>
            <family val="2"/>
          </rPr>
          <t>Y06172021-23</t>
        </r>
      </text>
    </comment>
    <comment ref="X3547" authorId="0" shapeId="0" xr:uid="{ACF9D4DA-D85C-417A-BD31-E5728FE88378}">
      <text>
        <r>
          <rPr>
            <sz val="10"/>
            <rFont val="Tahoma"/>
            <family val="2"/>
          </rPr>
          <t>Total Dox Acceptance Amt - Total Paid Amt</t>
        </r>
      </text>
    </comment>
    <comment ref="K3548" authorId="0" shapeId="0" xr:uid="{FB3494DD-8B92-43BA-A5A1-A158F39EFDB3}">
      <text>
        <r>
          <rPr>
            <sz val="10"/>
            <rFont val="Tahoma"/>
            <family val="2"/>
          </rPr>
          <t>Y06022021-41</t>
        </r>
      </text>
    </comment>
    <comment ref="X3549" authorId="0" shapeId="0" xr:uid="{29A8BA29-C50D-4DE4-82B3-562F343D9DFB}">
      <text>
        <r>
          <rPr>
            <sz val="10"/>
            <rFont val="Tahoma"/>
            <family val="2"/>
          </rPr>
          <t>Total Dox Acceptance Amt - Total Paid Amt</t>
        </r>
      </text>
    </comment>
    <comment ref="K3550" authorId="0" shapeId="0" xr:uid="{6B767506-3556-4F93-93CB-DDFDDC2CA407}">
      <text>
        <r>
          <rPr>
            <sz val="10"/>
            <rFont val="Tahoma"/>
            <family val="2"/>
          </rPr>
          <t>Y07052021-50</t>
        </r>
      </text>
    </comment>
    <comment ref="X3551" authorId="0" shapeId="0" xr:uid="{16633012-00CA-4E4B-AFC1-73138B93522F}">
      <text>
        <r>
          <rPr>
            <sz val="10"/>
            <rFont val="Tahoma"/>
            <family val="2"/>
          </rPr>
          <t>Total Dox Acceptance Amt - Total Paid Amt</t>
        </r>
      </text>
    </comment>
    <comment ref="K3552" authorId="0" shapeId="0" xr:uid="{FAFD7F5D-25DB-4C71-94B9-F83880A653C4}">
      <text>
        <r>
          <rPr>
            <sz val="10"/>
            <rFont val="Tahoma"/>
            <family val="2"/>
          </rPr>
          <t>Y08022021-96</t>
        </r>
      </text>
    </comment>
    <comment ref="X3553" authorId="0" shapeId="0" xr:uid="{D9AF1A1C-9CDC-4D10-857A-18EE6E0B667A}">
      <text>
        <r>
          <rPr>
            <sz val="10"/>
            <rFont val="Tahoma"/>
            <family val="2"/>
          </rPr>
          <t>Total Dox Acceptance Amt - Total Paid Amt</t>
        </r>
      </text>
    </comment>
    <comment ref="K3554" authorId="0" shapeId="0" xr:uid="{CFE58F6E-EA4A-4BDA-A3AA-D6E1976C4296}">
      <text>
        <r>
          <rPr>
            <sz val="10"/>
            <rFont val="Tahoma"/>
            <family val="2"/>
          </rPr>
          <t>Y06192021-15</t>
        </r>
      </text>
    </comment>
    <comment ref="X3555" authorId="0" shapeId="0" xr:uid="{A1CCF490-FA53-4998-83FA-416DCAD8EED9}">
      <text>
        <r>
          <rPr>
            <sz val="10"/>
            <rFont val="Tahoma"/>
            <family val="2"/>
          </rPr>
          <t>Total Dox Acceptance Amt - Total Paid Amt</t>
        </r>
      </text>
    </comment>
    <comment ref="K3556" authorId="0" shapeId="0" xr:uid="{6658C410-C526-410E-B7CD-C2F60BC32465}">
      <text>
        <r>
          <rPr>
            <sz val="10"/>
            <rFont val="Tahoma"/>
            <family val="2"/>
          </rPr>
          <t>Y08022021-69</t>
        </r>
      </text>
    </comment>
    <comment ref="X3557" authorId="0" shapeId="0" xr:uid="{599B5027-C312-4EBC-99ED-8AC91387ED45}">
      <text>
        <r>
          <rPr>
            <sz val="10"/>
            <rFont val="Tahoma"/>
            <family val="2"/>
          </rPr>
          <t>Total Dox Acceptance Amt - Total Paid Amt</t>
        </r>
      </text>
    </comment>
    <comment ref="K3558" authorId="0" shapeId="0" xr:uid="{708362F4-A6C0-4A06-A16A-B45B2215FF48}">
      <text>
        <r>
          <rPr>
            <sz val="10"/>
            <rFont val="Tahoma"/>
            <family val="2"/>
          </rPr>
          <t>Y06192021-16</t>
        </r>
      </text>
    </comment>
    <comment ref="X3559" authorId="0" shapeId="0" xr:uid="{3ABE70D9-05C4-479E-A03D-2E0E135CB934}">
      <text>
        <r>
          <rPr>
            <sz val="10"/>
            <rFont val="Tahoma"/>
            <family val="2"/>
          </rPr>
          <t>Total Dox Acceptance Amt - Total Paid Amt</t>
        </r>
      </text>
    </comment>
    <comment ref="K3560" authorId="0" shapeId="0" xr:uid="{14746A35-5634-45B5-A121-BC124491EFDA}">
      <text>
        <r>
          <rPr>
            <sz val="10"/>
            <rFont val="Tahoma"/>
            <family val="2"/>
          </rPr>
          <t>Y07052021-49</t>
        </r>
      </text>
    </comment>
    <comment ref="X3561" authorId="0" shapeId="0" xr:uid="{E0D8F629-1561-4EE0-B487-3669ADB06991}">
      <text>
        <r>
          <rPr>
            <sz val="10"/>
            <rFont val="Tahoma"/>
            <family val="2"/>
          </rPr>
          <t>Total Dox Acceptance Amt - Total Paid Amt</t>
        </r>
      </text>
    </comment>
    <comment ref="K3562" authorId="0" shapeId="0" xr:uid="{597CEB65-342B-4EC3-9B89-80CCDD717210}">
      <text>
        <r>
          <rPr>
            <sz val="10"/>
            <rFont val="Tahoma"/>
            <family val="2"/>
          </rPr>
          <t>Y07052021-4</t>
        </r>
      </text>
    </comment>
    <comment ref="X3563" authorId="0" shapeId="0" xr:uid="{D70F0B61-55AC-4CA0-AE19-DF6B737B4B1E}">
      <text>
        <r>
          <rPr>
            <sz val="10"/>
            <rFont val="Tahoma"/>
            <family val="2"/>
          </rPr>
          <t>Total Dox Acceptance Amt - Total Paid Amt</t>
        </r>
      </text>
    </comment>
    <comment ref="K3564" authorId="0" shapeId="0" xr:uid="{AB02F593-03C6-4CCF-ABB9-0C75F256C605}">
      <text>
        <r>
          <rPr>
            <sz val="10"/>
            <rFont val="Tahoma"/>
            <family val="2"/>
          </rPr>
          <t>Y07052021-36</t>
        </r>
      </text>
    </comment>
    <comment ref="X3565" authorId="0" shapeId="0" xr:uid="{CD1CDC01-19B5-4C8B-9F40-9393A724FF24}">
      <text>
        <r>
          <rPr>
            <sz val="10"/>
            <rFont val="Tahoma"/>
            <family val="2"/>
          </rPr>
          <t>Total Dox Acceptance Amt - Total Paid Amt</t>
        </r>
      </text>
    </comment>
    <comment ref="K3566" authorId="0" shapeId="0" xr:uid="{BEF32876-96FE-4ED0-B7E2-A522567EE552}">
      <text>
        <r>
          <rPr>
            <sz val="10"/>
            <rFont val="Tahoma"/>
            <family val="2"/>
          </rPr>
          <t>Y06022021-75</t>
        </r>
      </text>
    </comment>
    <comment ref="X3567" authorId="0" shapeId="0" xr:uid="{185C60EA-3FE3-4391-9270-B3CCFAF0ABA2}">
      <text>
        <r>
          <rPr>
            <sz val="10"/>
            <rFont val="Tahoma"/>
            <family val="2"/>
          </rPr>
          <t>Total Dox Acceptance Amt - Total Paid Amt</t>
        </r>
      </text>
    </comment>
    <comment ref="K3568" authorId="0" shapeId="0" xr:uid="{D1F09FCF-4740-43E5-B446-D84CF2304355}">
      <text>
        <r>
          <rPr>
            <sz val="10"/>
            <rFont val="Tahoma"/>
            <family val="2"/>
          </rPr>
          <t>Y08172021-3</t>
        </r>
      </text>
    </comment>
    <comment ref="X3569" authorId="0" shapeId="0" xr:uid="{A53FEB7F-12F4-451B-9103-D9A05F5328F6}">
      <text>
        <r>
          <rPr>
            <sz val="10"/>
            <rFont val="Tahoma"/>
            <family val="2"/>
          </rPr>
          <t>Total Dox Acceptance Amt - Total Paid Amt</t>
        </r>
      </text>
    </comment>
    <comment ref="K3570" authorId="0" shapeId="0" xr:uid="{24CCC32F-4BD8-415A-BAB0-B6F8EC442EA3}">
      <text>
        <r>
          <rPr>
            <sz val="10"/>
            <rFont val="Tahoma"/>
            <family val="2"/>
          </rPr>
          <t>Y08022021-103</t>
        </r>
      </text>
    </comment>
    <comment ref="X3571" authorId="0" shapeId="0" xr:uid="{366AB8FF-CE0B-4932-BB82-4770E8E6D6F2}">
      <text>
        <r>
          <rPr>
            <sz val="10"/>
            <rFont val="Tahoma"/>
            <family val="2"/>
          </rPr>
          <t>Total Dox Acceptance Amt - Total Paid Amt</t>
        </r>
      </text>
    </comment>
    <comment ref="K3572" authorId="0" shapeId="0" xr:uid="{DDFF09A7-06C2-408A-99DE-EE6955B3B7A0}">
      <text>
        <r>
          <rPr>
            <sz val="10"/>
            <rFont val="Tahoma"/>
            <family val="2"/>
          </rPr>
          <t>Y06172021-13</t>
        </r>
      </text>
    </comment>
    <comment ref="X3573" authorId="0" shapeId="0" xr:uid="{96213721-726D-45DA-AF03-A13868348BDF}">
      <text>
        <r>
          <rPr>
            <sz val="10"/>
            <rFont val="Tahoma"/>
            <family val="2"/>
          </rPr>
          <t>Total Dox Acceptance Amt - Total Paid Amt</t>
        </r>
      </text>
    </comment>
    <comment ref="K3574" authorId="0" shapeId="0" xr:uid="{F77E2C7D-FD35-4827-B30B-2341D87E9896}">
      <text>
        <r>
          <rPr>
            <sz val="10"/>
            <rFont val="Tahoma"/>
            <family val="2"/>
          </rPr>
          <t>Y08282021-65</t>
        </r>
      </text>
    </comment>
    <comment ref="X3575" authorId="0" shapeId="0" xr:uid="{1C9A0FA3-E36E-4DCC-AE9A-BC146C27DC48}">
      <text>
        <r>
          <rPr>
            <sz val="10"/>
            <rFont val="Tahoma"/>
            <family val="2"/>
          </rPr>
          <t>Total Dox Acceptance Amt - Total Paid Amt</t>
        </r>
      </text>
    </comment>
    <comment ref="K3576" authorId="0" shapeId="0" xr:uid="{0CB07973-36A1-4D9D-B7D0-1C57CD97F7EB}">
      <text>
        <r>
          <rPr>
            <sz val="10"/>
            <rFont val="Tahoma"/>
            <family val="2"/>
          </rPr>
          <t>Y07052021-35</t>
        </r>
      </text>
    </comment>
    <comment ref="X3577" authorId="0" shapeId="0" xr:uid="{9344CBEE-5684-4BF6-B939-4C4DB5A3E302}">
      <text>
        <r>
          <rPr>
            <sz val="10"/>
            <rFont val="Tahoma"/>
            <family val="2"/>
          </rPr>
          <t>Total Dox Acceptance Amt - Total Paid Amt</t>
        </r>
      </text>
    </comment>
    <comment ref="K3578" authorId="0" shapeId="0" xr:uid="{569057FF-E203-4D9B-9942-0AFC1B031C5D}">
      <text>
        <r>
          <rPr>
            <sz val="10"/>
            <rFont val="Tahoma"/>
            <family val="2"/>
          </rPr>
          <t>Y06022021-76</t>
        </r>
      </text>
    </comment>
    <comment ref="X3579" authorId="0" shapeId="0" xr:uid="{78093510-22F8-4677-91C6-BBD958D1F923}">
      <text>
        <r>
          <rPr>
            <sz val="10"/>
            <rFont val="Tahoma"/>
            <family val="2"/>
          </rPr>
          <t>Total Dox Acceptance Amt - Total Paid Amt</t>
        </r>
      </text>
    </comment>
    <comment ref="K3580" authorId="0" shapeId="0" xr:uid="{74B1BBB1-9608-4DF9-94C3-71A978E45A63}">
      <text>
        <r>
          <rPr>
            <sz val="10"/>
            <rFont val="Tahoma"/>
            <family val="2"/>
          </rPr>
          <t>Y08282021-74</t>
        </r>
      </text>
    </comment>
    <comment ref="X3581" authorId="0" shapeId="0" xr:uid="{0A3C5C4F-6A78-46CD-BEB6-EBC6DA62B618}">
      <text>
        <r>
          <rPr>
            <sz val="10"/>
            <rFont val="Tahoma"/>
            <family val="2"/>
          </rPr>
          <t>Total Dox Acceptance Amt - Total Paid Amt</t>
        </r>
      </text>
    </comment>
    <comment ref="K3582" authorId="0" shapeId="0" xr:uid="{364AC3BA-66DE-47C8-A3CD-2B96A535E302}">
      <text>
        <r>
          <rPr>
            <sz val="10"/>
            <rFont val="Tahoma"/>
            <family val="2"/>
          </rPr>
          <t>Y07052021-2</t>
        </r>
      </text>
    </comment>
    <comment ref="X3583" authorId="0" shapeId="0" xr:uid="{5275A95E-844E-4A6C-B322-54F06FDFF0D9}">
      <text>
        <r>
          <rPr>
            <sz val="10"/>
            <rFont val="Tahoma"/>
            <family val="2"/>
          </rPr>
          <t>Total Dox Acceptance Amt - Total Paid Amt</t>
        </r>
      </text>
    </comment>
    <comment ref="K3584" authorId="0" shapeId="0" xr:uid="{4A9CE56D-F53B-4702-A073-3087BEF0D33B}">
      <text>
        <r>
          <rPr>
            <sz val="10"/>
            <rFont val="Tahoma"/>
            <family val="2"/>
          </rPr>
          <t>Y09262021-41</t>
        </r>
      </text>
    </comment>
    <comment ref="X3585" authorId="0" shapeId="0" xr:uid="{F5470BB6-EC8D-4EB0-AD7A-E4967F203923}">
      <text>
        <r>
          <rPr>
            <sz val="10"/>
            <rFont val="Tahoma"/>
            <family val="2"/>
          </rPr>
          <t>Total Dox Acceptance Amt - Total Paid Amt</t>
        </r>
      </text>
    </comment>
    <comment ref="K3586" authorId="0" shapeId="0" xr:uid="{01D358B4-D805-4735-9EDD-0D1B7FCF2DC8}">
      <text>
        <r>
          <rPr>
            <sz val="10"/>
            <rFont val="Tahoma"/>
            <family val="2"/>
          </rPr>
          <t>Y07052021-40</t>
        </r>
      </text>
    </comment>
    <comment ref="X3587" authorId="0" shapeId="0" xr:uid="{CBEBA56B-9363-4BC3-8670-AD1A8C65F7C6}">
      <text>
        <r>
          <rPr>
            <sz val="10"/>
            <rFont val="Tahoma"/>
            <family val="2"/>
          </rPr>
          <t>Total Dox Acceptance Amt - Total Paid Amt</t>
        </r>
      </text>
    </comment>
    <comment ref="K3588" authorId="0" shapeId="0" xr:uid="{31590B2F-BCB0-4F34-8062-409A255579F8}">
      <text>
        <r>
          <rPr>
            <sz val="10"/>
            <rFont val="Tahoma"/>
            <family val="2"/>
          </rPr>
          <t>Y09262021-34</t>
        </r>
      </text>
    </comment>
    <comment ref="X3589" authorId="0" shapeId="0" xr:uid="{C914E462-B2A9-4818-99DE-806C0481143E}">
      <text>
        <r>
          <rPr>
            <sz val="10"/>
            <rFont val="Tahoma"/>
            <family val="2"/>
          </rPr>
          <t>Total Dox Acceptance Amt - Total Paid Amt</t>
        </r>
      </text>
    </comment>
    <comment ref="K3590" authorId="0" shapeId="0" xr:uid="{0518C8DC-3EE9-46A8-B659-AB6A0CDD4699}">
      <text>
        <r>
          <rPr>
            <sz val="10"/>
            <rFont val="Tahoma"/>
            <family val="2"/>
          </rPr>
          <t>Y06022021-128</t>
        </r>
      </text>
    </comment>
    <comment ref="X3591" authorId="0" shapeId="0" xr:uid="{0E29D570-8870-4155-8191-6F48C7A15676}">
      <text>
        <r>
          <rPr>
            <sz val="10"/>
            <rFont val="Tahoma"/>
            <family val="2"/>
          </rPr>
          <t>Total Dox Acceptance Amt - Total Paid Amt</t>
        </r>
      </text>
    </comment>
    <comment ref="K3592" authorId="0" shapeId="0" xr:uid="{8D6F66BA-86FF-4D7F-84CE-70EA7A1D763A}">
      <text>
        <r>
          <rPr>
            <sz val="10"/>
            <rFont val="Tahoma"/>
            <family val="2"/>
          </rPr>
          <t>Y06032021-20</t>
        </r>
      </text>
    </comment>
    <comment ref="X3593" authorId="0" shapeId="0" xr:uid="{32514BA2-5A8B-4665-907B-FA18F6571572}">
      <text>
        <r>
          <rPr>
            <sz val="10"/>
            <rFont val="Tahoma"/>
            <family val="2"/>
          </rPr>
          <t>Total Dox Acceptance Amt - Total Paid Amt</t>
        </r>
      </text>
    </comment>
    <comment ref="K3594" authorId="0" shapeId="0" xr:uid="{2EF43362-A699-43C4-9BC5-ABD699B59FE8}">
      <text>
        <r>
          <rPr>
            <sz val="10"/>
            <rFont val="Tahoma"/>
            <family val="2"/>
          </rPr>
          <t>Y08032021-37</t>
        </r>
      </text>
    </comment>
    <comment ref="X3595" authorId="0" shapeId="0" xr:uid="{20E2C382-A2C6-4D23-8B3B-087A02C17BC8}">
      <text>
        <r>
          <rPr>
            <sz val="10"/>
            <rFont val="Tahoma"/>
            <family val="2"/>
          </rPr>
          <t>Total Dox Acceptance Amt - Total Paid Amt</t>
        </r>
      </text>
    </comment>
    <comment ref="K3596" authorId="0" shapeId="0" xr:uid="{950123A3-146F-4C27-8358-C39C56ADB8B3}">
      <text>
        <r>
          <rPr>
            <sz val="10"/>
            <rFont val="Tahoma"/>
            <family val="2"/>
          </rPr>
          <t>Y06022021-79</t>
        </r>
      </text>
    </comment>
    <comment ref="X3597" authorId="0" shapeId="0" xr:uid="{791E59F8-0054-4958-B04E-883C6E0509BA}">
      <text>
        <r>
          <rPr>
            <sz val="10"/>
            <rFont val="Tahoma"/>
            <family val="2"/>
          </rPr>
          <t>Total Dox Acceptance Amt - Total Paid Amt</t>
        </r>
      </text>
    </comment>
    <comment ref="K3598" authorId="0" shapeId="0" xr:uid="{2FE9A0B2-11E2-4B2A-9E45-A2E68044D5C6}">
      <text>
        <r>
          <rPr>
            <sz val="10"/>
            <rFont val="Tahoma"/>
            <family val="2"/>
          </rPr>
          <t>Y09262021-28</t>
        </r>
      </text>
    </comment>
    <comment ref="X3599" authorId="0" shapeId="0" xr:uid="{C4139DD9-9989-4AAE-8DA6-97C4F4BA8681}">
      <text>
        <r>
          <rPr>
            <sz val="10"/>
            <rFont val="Tahoma"/>
            <family val="2"/>
          </rPr>
          <t>Total Dox Acceptance Amt - Total Paid Amt</t>
        </r>
      </text>
    </comment>
    <comment ref="K3600" authorId="0" shapeId="0" xr:uid="{EC61BE21-8519-4AFD-AAAF-DF549BE34E3D}">
      <text>
        <r>
          <rPr>
            <sz val="10"/>
            <rFont val="Tahoma"/>
            <family val="2"/>
          </rPr>
          <t>Y08022021-66</t>
        </r>
      </text>
    </comment>
    <comment ref="X3601" authorId="0" shapeId="0" xr:uid="{A483F984-AF8E-4366-A0B8-5921589CA38E}">
      <text>
        <r>
          <rPr>
            <sz val="10"/>
            <rFont val="Tahoma"/>
            <family val="2"/>
          </rPr>
          <t>Total Dox Acceptance Amt - Total Paid Amt</t>
        </r>
      </text>
    </comment>
    <comment ref="K3602" authorId="0" shapeId="0" xr:uid="{4D8537F8-8CE0-4D4C-9651-CE6DDFBCFCA4}">
      <text>
        <r>
          <rPr>
            <sz val="10"/>
            <rFont val="Tahoma"/>
            <family val="2"/>
          </rPr>
          <t>Y07052021-3</t>
        </r>
      </text>
    </comment>
    <comment ref="X3603" authorId="0" shapeId="0" xr:uid="{1F4373DA-1D3C-4B4D-A85E-F7829B4C8BBF}">
      <text>
        <r>
          <rPr>
            <sz val="10"/>
            <rFont val="Tahoma"/>
            <family val="2"/>
          </rPr>
          <t>Total Dox Acceptance Amt - Total Paid Amt</t>
        </r>
      </text>
    </comment>
    <comment ref="K3604" authorId="0" shapeId="0" xr:uid="{FADA0196-3DEC-486D-A441-A82372F16E08}">
      <text>
        <r>
          <rPr>
            <sz val="10"/>
            <rFont val="Tahoma"/>
            <family val="2"/>
          </rPr>
          <t>Y06172021-14</t>
        </r>
      </text>
    </comment>
    <comment ref="X3605" authorId="0" shapeId="0" xr:uid="{53A83F89-8780-4CFB-AD23-EA2F680A19C7}">
      <text>
        <r>
          <rPr>
            <sz val="10"/>
            <rFont val="Tahoma"/>
            <family val="2"/>
          </rPr>
          <t>Total Dox Acceptance Amt - Total Paid Amt</t>
        </r>
      </text>
    </comment>
    <comment ref="K3606" authorId="0" shapeId="0" xr:uid="{7A4F1E3E-83A4-435E-AD97-594EB4345893}">
      <text>
        <r>
          <rPr>
            <sz val="10"/>
            <rFont val="Tahoma"/>
            <family val="2"/>
          </rPr>
          <t>Y08032021-35</t>
        </r>
      </text>
    </comment>
    <comment ref="X3607" authorId="0" shapeId="0" xr:uid="{8D0A7D29-CEE7-4852-84ED-FD4BAE969781}">
      <text>
        <r>
          <rPr>
            <sz val="10"/>
            <rFont val="Tahoma"/>
            <family val="2"/>
          </rPr>
          <t>Total Dox Acceptance Amt - Total Paid Amt</t>
        </r>
      </text>
    </comment>
    <comment ref="K3608" authorId="0" shapeId="0" xr:uid="{DA1180E9-F392-4F10-8C75-18E8F3D12718}">
      <text>
        <r>
          <rPr>
            <sz val="10"/>
            <rFont val="Tahoma"/>
            <family val="2"/>
          </rPr>
          <t>Y08022021-108</t>
        </r>
      </text>
    </comment>
    <comment ref="X3609" authorId="0" shapeId="0" xr:uid="{34B51A49-7777-43F8-9C06-701B649BB309}">
      <text>
        <r>
          <rPr>
            <sz val="10"/>
            <rFont val="Tahoma"/>
            <family val="2"/>
          </rPr>
          <t>Total Dox Acceptance Amt - Total Paid Amt</t>
        </r>
      </text>
    </comment>
    <comment ref="K3610" authorId="0" shapeId="0" xr:uid="{5E6DDE01-DFA5-4D3E-A8A2-06AC65B50AF5}">
      <text>
        <r>
          <rPr>
            <sz val="10"/>
            <rFont val="Tahoma"/>
            <family val="2"/>
          </rPr>
          <t>Y07052021-55</t>
        </r>
      </text>
    </comment>
    <comment ref="X3611" authorId="0" shapeId="0" xr:uid="{CDE2AD31-416E-463E-9CA9-3FE554BA3C08}">
      <text>
        <r>
          <rPr>
            <sz val="10"/>
            <rFont val="Tahoma"/>
            <family val="2"/>
          </rPr>
          <t>Total Dox Acceptance Amt - Total Paid Amt</t>
        </r>
      </text>
    </comment>
    <comment ref="K3612" authorId="0" shapeId="0" xr:uid="{1FC7E81F-D675-438C-8D5D-7E1C80DE8EB4}">
      <text>
        <r>
          <rPr>
            <sz val="10"/>
            <rFont val="Tahoma"/>
            <family val="2"/>
          </rPr>
          <t>Y06172021-6</t>
        </r>
      </text>
    </comment>
    <comment ref="X3613" authorId="0" shapeId="0" xr:uid="{688219EC-242E-4EE2-AD33-1159FED08637}">
      <text>
        <r>
          <rPr>
            <sz val="10"/>
            <rFont val="Tahoma"/>
            <family val="2"/>
          </rPr>
          <t>Total Dox Acceptance Amt - Total Paid Amt</t>
        </r>
      </text>
    </comment>
    <comment ref="K3614" authorId="0" shapeId="0" xr:uid="{EE26D648-BA95-4D0A-8F45-7097798EE8E7}">
      <text>
        <r>
          <rPr>
            <sz val="10"/>
            <rFont val="Tahoma"/>
            <family val="2"/>
          </rPr>
          <t>Y08282021-53</t>
        </r>
      </text>
    </comment>
    <comment ref="X3615" authorId="0" shapeId="0" xr:uid="{64F7A594-ECC3-47D9-A1E4-C1A943DCFACF}">
      <text>
        <r>
          <rPr>
            <sz val="10"/>
            <rFont val="Tahoma"/>
            <family val="2"/>
          </rPr>
          <t>Total Dox Acceptance Amt - Total Paid Amt</t>
        </r>
      </text>
    </comment>
    <comment ref="K3616" authorId="0" shapeId="0" xr:uid="{FB525A69-EEAA-4496-AA78-9D60D0952D09}">
      <text>
        <r>
          <rPr>
            <sz val="10"/>
            <rFont val="Tahoma"/>
            <family val="2"/>
          </rPr>
          <t>Y09212021-4</t>
        </r>
      </text>
    </comment>
    <comment ref="X3617" authorId="0" shapeId="0" xr:uid="{DCAFBB6C-9FE0-4D2A-ACCC-DA3F27F0BCE3}">
      <text>
        <r>
          <rPr>
            <sz val="10"/>
            <rFont val="Tahoma"/>
            <family val="2"/>
          </rPr>
          <t>Total Dox Acceptance Amt - Total Paid Amt</t>
        </r>
      </text>
    </comment>
    <comment ref="K3618" authorId="0" shapeId="0" xr:uid="{C13A0CDC-AD7E-4E0C-ABAD-5810CA28DFC4}">
      <text>
        <r>
          <rPr>
            <sz val="10"/>
            <rFont val="Tahoma"/>
            <family val="2"/>
          </rPr>
          <t>Y08282021-87</t>
        </r>
      </text>
    </comment>
    <comment ref="X3619" authorId="0" shapeId="0" xr:uid="{2C55252A-024D-405F-BA24-B369FF7CFCFD}">
      <text>
        <r>
          <rPr>
            <sz val="10"/>
            <rFont val="Tahoma"/>
            <family val="2"/>
          </rPr>
          <t>Total Dox Acceptance Amt - Total Paid Amt</t>
        </r>
      </text>
    </comment>
    <comment ref="K3620" authorId="0" shapeId="0" xr:uid="{1ACD66B8-CA63-419E-A0E0-B09B7FCD68CA}">
      <text>
        <r>
          <rPr>
            <sz val="10"/>
            <rFont val="Tahoma"/>
            <family val="2"/>
          </rPr>
          <t>Y06192021-14</t>
        </r>
      </text>
    </comment>
    <comment ref="X3621" authorId="0" shapeId="0" xr:uid="{A20E7E43-CFBF-46D3-A5C5-A56EC5231CDE}">
      <text>
        <r>
          <rPr>
            <sz val="10"/>
            <rFont val="Tahoma"/>
            <family val="2"/>
          </rPr>
          <t>Total Dox Acceptance Amt - Total Paid Amt</t>
        </r>
      </text>
    </comment>
    <comment ref="K3622" authorId="0" shapeId="0" xr:uid="{D6D5EB9C-A29D-4255-AFF1-2CE1AC985714}">
      <text>
        <r>
          <rPr>
            <sz val="10"/>
            <rFont val="Tahoma"/>
            <family val="2"/>
          </rPr>
          <t>Y06172021-4</t>
        </r>
      </text>
    </comment>
    <comment ref="X3623" authorId="0" shapeId="0" xr:uid="{8CD952D6-45BC-4825-89AD-33ACB69725BC}">
      <text>
        <r>
          <rPr>
            <sz val="10"/>
            <rFont val="Tahoma"/>
            <family val="2"/>
          </rPr>
          <t>Total Dox Acceptance Amt - Total Paid Amt</t>
        </r>
      </text>
    </comment>
    <comment ref="K3624" authorId="0" shapeId="0" xr:uid="{8912B46D-0964-4066-BEC8-D44FF0E65AD9}">
      <text>
        <r>
          <rPr>
            <sz val="10"/>
            <rFont val="Tahoma"/>
            <family val="2"/>
          </rPr>
          <t>Y06172021-10</t>
        </r>
      </text>
    </comment>
    <comment ref="X3625" authorId="0" shapeId="0" xr:uid="{DCAB72EF-D4D6-4973-9D29-E6259075B4BD}">
      <text>
        <r>
          <rPr>
            <sz val="10"/>
            <rFont val="Tahoma"/>
            <family val="2"/>
          </rPr>
          <t>Total Dox Acceptance Amt - Total Paid Amt</t>
        </r>
      </text>
    </comment>
    <comment ref="K3626" authorId="0" shapeId="0" xr:uid="{475E3DB4-FE1B-4819-BD58-17F7E9489695}">
      <text>
        <r>
          <rPr>
            <sz val="10"/>
            <rFont val="Tahoma"/>
            <family val="2"/>
          </rPr>
          <t>Y08022021-88</t>
        </r>
      </text>
    </comment>
    <comment ref="X3627" authorId="0" shapeId="0" xr:uid="{F8214483-1AD9-4D27-B80A-E8E454B56A4E}">
      <text>
        <r>
          <rPr>
            <sz val="10"/>
            <rFont val="Tahoma"/>
            <family val="2"/>
          </rPr>
          <t>Total Dox Acceptance Amt - Total Paid Amt</t>
        </r>
      </text>
    </comment>
    <comment ref="K3628" authorId="0" shapeId="0" xr:uid="{041A08B2-4168-4E7B-BA6A-9174FA9E1758}">
      <text>
        <r>
          <rPr>
            <sz val="10"/>
            <rFont val="Tahoma"/>
            <family val="2"/>
          </rPr>
          <t>Y06172021-7</t>
        </r>
      </text>
    </comment>
    <comment ref="K3629" authorId="0" shapeId="0" xr:uid="{84DCD70D-826C-4328-A223-A1EBC5D8239A}">
      <text>
        <r>
          <rPr>
            <sz val="10"/>
            <rFont val="Tahoma"/>
            <family val="2"/>
          </rPr>
          <t>Y06172021-22</t>
        </r>
      </text>
    </comment>
    <comment ref="X3630" authorId="0" shapeId="0" xr:uid="{32C30D86-7BDF-470D-90C8-5ED23595AF67}">
      <text>
        <r>
          <rPr>
            <sz val="10"/>
            <rFont val="Tahoma"/>
            <family val="2"/>
          </rPr>
          <t>Total Dox Acceptance Amt - Total Paid Amt</t>
        </r>
      </text>
    </comment>
    <comment ref="K3631" authorId="0" shapeId="0" xr:uid="{C35B1E86-CF42-4CCF-94F2-40C5014A8D73}">
      <text>
        <r>
          <rPr>
            <sz val="10"/>
            <rFont val="Tahoma"/>
            <family val="2"/>
          </rPr>
          <t>Y06192021-10</t>
        </r>
      </text>
    </comment>
    <comment ref="X3632" authorId="0" shapeId="0" xr:uid="{B17CEBB5-431D-4BDF-BD97-DF780DCD0AB8}">
      <text>
        <r>
          <rPr>
            <sz val="10"/>
            <rFont val="Tahoma"/>
            <family val="2"/>
          </rPr>
          <t>Total Dox Acceptance Amt - Total Paid Amt</t>
        </r>
      </text>
    </comment>
    <comment ref="K3633" authorId="0" shapeId="0" xr:uid="{E8C64D34-7CE0-45E1-9E6B-6BDB07FDD963}">
      <text>
        <r>
          <rPr>
            <sz val="10"/>
            <rFont val="Tahoma"/>
            <family val="2"/>
          </rPr>
          <t>Y09262021-54</t>
        </r>
      </text>
    </comment>
    <comment ref="X3634" authorId="0" shapeId="0" xr:uid="{41CFCB66-4C0E-4489-8C93-26E8D11A723C}">
      <text>
        <r>
          <rPr>
            <sz val="10"/>
            <rFont val="Tahoma"/>
            <family val="2"/>
          </rPr>
          <t>Total Dox Acceptance Amt - Total Paid Amt</t>
        </r>
      </text>
    </comment>
    <comment ref="K3635" authorId="0" shapeId="0" xr:uid="{A8AB492C-4ABD-4D5A-B303-9CD25AF9A7FB}">
      <text>
        <r>
          <rPr>
            <sz val="10"/>
            <rFont val="Tahoma"/>
            <family val="2"/>
          </rPr>
          <t>Y08022021-85</t>
        </r>
      </text>
    </comment>
    <comment ref="X3636" authorId="0" shapeId="0" xr:uid="{2E44C41E-C297-4264-94A1-EABB84D7500B}">
      <text>
        <r>
          <rPr>
            <sz val="10"/>
            <rFont val="Tahoma"/>
            <family val="2"/>
          </rPr>
          <t>Total Dox Acceptance Amt - Total Paid Amt</t>
        </r>
      </text>
    </comment>
    <comment ref="K3637" authorId="0" shapeId="0" xr:uid="{C62D2388-FDF8-4A06-8F99-95AEB18CB241}">
      <text>
        <r>
          <rPr>
            <sz val="10"/>
            <rFont val="Tahoma"/>
            <family val="2"/>
          </rPr>
          <t>Y06192021-9</t>
        </r>
      </text>
    </comment>
    <comment ref="X3638" authorId="0" shapeId="0" xr:uid="{3C164D86-3BAF-4879-A143-49F40D21FF15}">
      <text>
        <r>
          <rPr>
            <sz val="10"/>
            <rFont val="Tahoma"/>
            <family val="2"/>
          </rPr>
          <t>Total Dox Acceptance Amt - Total Paid Amt</t>
        </r>
      </text>
    </comment>
    <comment ref="K3639" authorId="0" shapeId="0" xr:uid="{87742182-EE55-47F8-94C8-1C18CD89E315}">
      <text>
        <r>
          <rPr>
            <sz val="10"/>
            <rFont val="Tahoma"/>
            <family val="2"/>
          </rPr>
          <t>Y08022021-73</t>
        </r>
      </text>
    </comment>
    <comment ref="X3640" authorId="0" shapeId="0" xr:uid="{44940C13-C234-4A0E-94F5-EED0B32F6B7F}">
      <text>
        <r>
          <rPr>
            <sz val="10"/>
            <rFont val="Tahoma"/>
            <family val="2"/>
          </rPr>
          <t>Total Dox Acceptance Amt - Total Paid Amt</t>
        </r>
      </text>
    </comment>
    <comment ref="K3641" authorId="0" shapeId="0" xr:uid="{DA0EF730-4270-4146-8E96-A4AF96647ECC}">
      <text>
        <r>
          <rPr>
            <sz val="10"/>
            <rFont val="Tahoma"/>
            <family val="2"/>
          </rPr>
          <t>Y08032021-1</t>
        </r>
      </text>
    </comment>
    <comment ref="X3642" authorId="0" shapeId="0" xr:uid="{D21FEDF6-71FF-4519-9F3E-F6D27BD18F47}">
      <text>
        <r>
          <rPr>
            <sz val="10"/>
            <rFont val="Tahoma"/>
            <family val="2"/>
          </rPr>
          <t>Total Dox Acceptance Amt - Total Paid Amt</t>
        </r>
      </text>
    </comment>
    <comment ref="K3643" authorId="0" shapeId="0" xr:uid="{A40CEC6E-141B-4337-BF15-72E2BA1B59DB}">
      <text>
        <r>
          <rPr>
            <sz val="10"/>
            <rFont val="Tahoma"/>
            <family val="2"/>
          </rPr>
          <t>Y07052021-21</t>
        </r>
      </text>
    </comment>
    <comment ref="X3644" authorId="0" shapeId="0" xr:uid="{6A6B6B24-1A60-4F95-9C27-6173AA3301D3}">
      <text>
        <r>
          <rPr>
            <sz val="10"/>
            <rFont val="Tahoma"/>
            <family val="2"/>
          </rPr>
          <t>Total Dox Acceptance Amt - Total Paid Amt</t>
        </r>
      </text>
    </comment>
    <comment ref="K3645" authorId="0" shapeId="0" xr:uid="{791CAB84-2EE2-4222-89E5-29CC4A34BB73}">
      <text>
        <r>
          <rPr>
            <sz val="10"/>
            <rFont val="Tahoma"/>
            <family val="2"/>
          </rPr>
          <t>Y06172021-25</t>
        </r>
      </text>
    </comment>
    <comment ref="K3646" authorId="0" shapeId="0" xr:uid="{2B1BEB76-87D7-49B8-A8D6-FED17941F364}">
      <text>
        <r>
          <rPr>
            <sz val="10"/>
            <rFont val="Tahoma"/>
            <family val="2"/>
          </rPr>
          <t>Y07052021-39</t>
        </r>
      </text>
    </comment>
    <comment ref="X3647" authorId="0" shapeId="0" xr:uid="{1157BB7B-9363-4F96-A3EA-69F7FCC6D8A0}">
      <text>
        <r>
          <rPr>
            <sz val="10"/>
            <rFont val="Tahoma"/>
            <family val="2"/>
          </rPr>
          <t>Total Dox Acceptance Amt - Total Paid Amt</t>
        </r>
      </text>
    </comment>
    <comment ref="K3648" authorId="0" shapeId="0" xr:uid="{5FEC055E-F5B9-4293-A089-45662DC40562}">
      <text>
        <r>
          <rPr>
            <sz val="10"/>
            <rFont val="Tahoma"/>
            <family val="2"/>
          </rPr>
          <t>Y06192021-19</t>
        </r>
      </text>
    </comment>
    <comment ref="X3649" authorId="0" shapeId="0" xr:uid="{FDD2A895-D9C6-4B60-BC2A-5D2797681FA7}">
      <text>
        <r>
          <rPr>
            <sz val="10"/>
            <rFont val="Tahoma"/>
            <family val="2"/>
          </rPr>
          <t>Total Dox Acceptance Amt - Total Paid Amt</t>
        </r>
      </text>
    </comment>
    <comment ref="K3650" authorId="0" shapeId="0" xr:uid="{87BC4364-AA7F-477F-A5FC-52F10E312034}">
      <text>
        <r>
          <rPr>
            <sz val="10"/>
            <rFont val="Tahoma"/>
            <family val="2"/>
          </rPr>
          <t>Y08022021-70</t>
        </r>
      </text>
    </comment>
    <comment ref="X3651" authorId="0" shapeId="0" xr:uid="{FCBDC35C-7D43-4BEF-AEF8-FFA3F05C6EBC}">
      <text>
        <r>
          <rPr>
            <sz val="10"/>
            <rFont val="Tahoma"/>
            <family val="2"/>
          </rPr>
          <t>Total Dox Acceptance Amt - Total Paid Amt</t>
        </r>
      </text>
    </comment>
    <comment ref="K3652" authorId="0" shapeId="0" xr:uid="{DE46F4F5-C748-4E00-8B5A-7ED4CC296901}">
      <text>
        <r>
          <rPr>
            <sz val="10"/>
            <rFont val="Tahoma"/>
            <family val="2"/>
          </rPr>
          <t>Y08022021-100</t>
        </r>
      </text>
    </comment>
    <comment ref="X3653" authorId="0" shapeId="0" xr:uid="{289E200B-0962-4239-8FF5-CF313FBA9408}">
      <text>
        <r>
          <rPr>
            <sz val="10"/>
            <rFont val="Tahoma"/>
            <family val="2"/>
          </rPr>
          <t>Total Dox Acceptance Amt - Total Paid Amt</t>
        </r>
      </text>
    </comment>
    <comment ref="K3654" authorId="0" shapeId="0" xr:uid="{8AA41720-74ED-41E1-A1DE-47DFF0E25C5F}">
      <text>
        <r>
          <rPr>
            <sz val="10"/>
            <rFont val="Tahoma"/>
            <family val="2"/>
          </rPr>
          <t>Y08282021-28</t>
        </r>
      </text>
    </comment>
    <comment ref="X3655" authorId="0" shapeId="0" xr:uid="{DFB661F9-B87F-48E3-83CC-0A9986347102}">
      <text>
        <r>
          <rPr>
            <sz val="10"/>
            <rFont val="Tahoma"/>
            <family val="2"/>
          </rPr>
          <t>Total Dox Acceptance Amt - Total Paid Amt</t>
        </r>
      </text>
    </comment>
    <comment ref="K3656" authorId="0" shapeId="0" xr:uid="{F6D4990C-DE76-4FF4-A437-10E9EDF4222A}">
      <text>
        <r>
          <rPr>
            <sz val="10"/>
            <rFont val="Tahoma"/>
            <family val="2"/>
          </rPr>
          <t>Y02022022-90</t>
        </r>
      </text>
    </comment>
    <comment ref="X3657" authorId="0" shapeId="0" xr:uid="{6C5E67B4-197E-40A6-8418-294B6C867594}">
      <text>
        <r>
          <rPr>
            <sz val="10"/>
            <rFont val="Tahoma"/>
            <family val="2"/>
          </rPr>
          <t>Total Dox Acceptance Amt - Total Paid Amt</t>
        </r>
      </text>
    </comment>
    <comment ref="K3658" authorId="0" shapeId="0" xr:uid="{99400CB8-4759-491F-BB7F-9103FEAF88F3}">
      <text>
        <r>
          <rPr>
            <sz val="10"/>
            <rFont val="Tahoma"/>
            <family val="2"/>
          </rPr>
          <t>Y07052021-51</t>
        </r>
      </text>
    </comment>
    <comment ref="X3659" authorId="0" shapeId="0" xr:uid="{C5E80DDD-2A30-4E17-9B26-5A4BF3234EC4}">
      <text>
        <r>
          <rPr>
            <sz val="10"/>
            <rFont val="Tahoma"/>
            <family val="2"/>
          </rPr>
          <t>Total Dox Acceptance Amt - Total Paid Amt</t>
        </r>
      </text>
    </comment>
    <comment ref="K3660" authorId="0" shapeId="0" xr:uid="{D9C96BD0-8CA5-420C-A2E1-9C87F5ADA9F4}">
      <text>
        <r>
          <rPr>
            <sz val="10"/>
            <rFont val="Tahoma"/>
            <family val="2"/>
          </rPr>
          <t>Y09262021-42</t>
        </r>
      </text>
    </comment>
    <comment ref="X3661" authorId="0" shapeId="0" xr:uid="{2D42B95F-AACB-4F72-8F15-D155B6BAB823}">
      <text>
        <r>
          <rPr>
            <sz val="10"/>
            <rFont val="Tahoma"/>
            <family val="2"/>
          </rPr>
          <t>Total Dox Acceptance Amt - Total Paid Amt</t>
        </r>
      </text>
    </comment>
    <comment ref="K3662" authorId="0" shapeId="0" xr:uid="{E63DC2A0-7A45-428F-937C-D6AFDD519525}">
      <text>
        <r>
          <rPr>
            <sz val="10"/>
            <rFont val="Tahoma"/>
            <family val="2"/>
          </rPr>
          <t>Y08022021-87</t>
        </r>
      </text>
    </comment>
    <comment ref="X3663" authorId="0" shapeId="0" xr:uid="{9078714C-F605-479C-BBA4-01CE15B5F554}">
      <text>
        <r>
          <rPr>
            <sz val="10"/>
            <rFont val="Tahoma"/>
            <family val="2"/>
          </rPr>
          <t>Total Dox Acceptance Amt - Total Paid Amt</t>
        </r>
      </text>
    </comment>
    <comment ref="K3664" authorId="0" shapeId="0" xr:uid="{C767CB61-9A77-4870-AAC6-63180AB5945C}">
      <text>
        <r>
          <rPr>
            <sz val="10"/>
            <rFont val="Tahoma"/>
            <family val="2"/>
          </rPr>
          <t>Y10262021-36</t>
        </r>
      </text>
    </comment>
    <comment ref="X3665" authorId="0" shapeId="0" xr:uid="{0E10EA38-F365-4414-8579-AA87C27F678F}">
      <text>
        <r>
          <rPr>
            <sz val="10"/>
            <rFont val="Tahoma"/>
            <family val="2"/>
          </rPr>
          <t>Total Dox Acceptance Amt - Total Paid Amt</t>
        </r>
      </text>
    </comment>
    <comment ref="K3666" authorId="0" shapeId="0" xr:uid="{141611A3-F1C5-4669-9CB9-BA8E9281A3D9}">
      <text>
        <r>
          <rPr>
            <sz val="10"/>
            <rFont val="Tahoma"/>
            <family val="2"/>
          </rPr>
          <t>Y08282021-66</t>
        </r>
      </text>
    </comment>
    <comment ref="X3667" authorId="0" shapeId="0" xr:uid="{F8496DFF-982E-4D9C-9C7C-B4BCE20FF7ED}">
      <text>
        <r>
          <rPr>
            <sz val="10"/>
            <rFont val="Tahoma"/>
            <family val="2"/>
          </rPr>
          <t>Total Dox Acceptance Amt - Total Paid Amt</t>
        </r>
      </text>
    </comment>
    <comment ref="K3668" authorId="0" shapeId="0" xr:uid="{459456FF-0C5F-48B2-A68E-E55BB1E220CC}">
      <text>
        <r>
          <rPr>
            <sz val="10"/>
            <rFont val="Tahoma"/>
            <family val="2"/>
          </rPr>
          <t>Y09262021-29</t>
        </r>
      </text>
    </comment>
    <comment ref="X3669" authorId="0" shapeId="0" xr:uid="{332F4CE2-1BFE-413A-85DF-B2FFCDDC84D4}">
      <text>
        <r>
          <rPr>
            <sz val="10"/>
            <rFont val="Tahoma"/>
            <family val="2"/>
          </rPr>
          <t>Total Dox Acceptance Amt - Total Paid Amt</t>
        </r>
      </text>
    </comment>
    <comment ref="K3670" authorId="0" shapeId="0" xr:uid="{E4A5353F-59EF-4041-80C2-FEEC828414D7}">
      <text>
        <r>
          <rPr>
            <sz val="10"/>
            <rFont val="Tahoma"/>
            <family val="2"/>
          </rPr>
          <t>Y08022021-102</t>
        </r>
      </text>
    </comment>
    <comment ref="X3671" authorId="0" shapeId="0" xr:uid="{9620DFB0-195D-484B-A769-B3C667AA8068}">
      <text>
        <r>
          <rPr>
            <sz val="10"/>
            <rFont val="Tahoma"/>
            <family val="2"/>
          </rPr>
          <t>Total Dox Acceptance Amt - Total Paid Amt</t>
        </r>
      </text>
    </comment>
    <comment ref="K3672" authorId="0" shapeId="0" xr:uid="{5CBB92CE-BBC4-4121-991F-C155B9939ACB}">
      <text>
        <r>
          <rPr>
            <sz val="10"/>
            <rFont val="Tahoma"/>
            <family val="2"/>
          </rPr>
          <t>Y07052021-34</t>
        </r>
      </text>
    </comment>
    <comment ref="X3673" authorId="0" shapeId="0" xr:uid="{86AABBF0-EA37-49FD-8B31-E4A5E11E6430}">
      <text>
        <r>
          <rPr>
            <sz val="10"/>
            <rFont val="Tahoma"/>
            <family val="2"/>
          </rPr>
          <t>Total Dox Acceptance Amt - Total Paid Amt</t>
        </r>
      </text>
    </comment>
    <comment ref="K3674" authorId="0" shapeId="0" xr:uid="{DD06DFFC-40C8-4A7F-931C-AC925B1D8F92}">
      <text>
        <r>
          <rPr>
            <sz val="10"/>
            <rFont val="Tahoma"/>
            <family val="2"/>
          </rPr>
          <t>Y07052021-47</t>
        </r>
      </text>
    </comment>
    <comment ref="X3675" authorId="0" shapeId="0" xr:uid="{FB3CBE93-A601-4711-9A06-DB0FE822AFBE}">
      <text>
        <r>
          <rPr>
            <sz val="10"/>
            <rFont val="Tahoma"/>
            <family val="2"/>
          </rPr>
          <t>Total Dox Acceptance Amt - Total Paid Amt</t>
        </r>
      </text>
    </comment>
    <comment ref="K3676" authorId="0" shapeId="0" xr:uid="{32BB9107-9253-4571-9537-68D270DF4C60}">
      <text>
        <r>
          <rPr>
            <sz val="10"/>
            <rFont val="Tahoma"/>
            <family val="2"/>
          </rPr>
          <t>Y08022021-86</t>
        </r>
      </text>
    </comment>
    <comment ref="X3677" authorId="0" shapeId="0" xr:uid="{9E837BFD-4EA3-4EDC-9815-F6494234852F}">
      <text>
        <r>
          <rPr>
            <sz val="10"/>
            <rFont val="Tahoma"/>
            <family val="2"/>
          </rPr>
          <t>Total Dox Acceptance Amt - Total Paid Amt</t>
        </r>
      </text>
    </comment>
    <comment ref="K3678" authorId="0" shapeId="0" xr:uid="{F692C508-5E37-469C-831F-FFB83B0FF170}">
      <text>
        <r>
          <rPr>
            <sz val="10"/>
            <rFont val="Tahoma"/>
            <family val="2"/>
          </rPr>
          <t>Y09262021-19</t>
        </r>
      </text>
    </comment>
    <comment ref="X3679" authorId="0" shapeId="0" xr:uid="{F09CDF7E-F99F-48B3-8FBE-C2F332B64DB3}">
      <text>
        <r>
          <rPr>
            <sz val="10"/>
            <rFont val="Tahoma"/>
            <family val="2"/>
          </rPr>
          <t>Total Dox Acceptance Amt - Total Paid Amt</t>
        </r>
      </text>
    </comment>
    <comment ref="K3680" authorId="0" shapeId="0" xr:uid="{DF08CA26-52F7-49AA-86E6-71E9A8DFABBD}">
      <text>
        <r>
          <rPr>
            <sz val="10"/>
            <rFont val="Tahoma"/>
            <family val="2"/>
          </rPr>
          <t>Y08282021-51</t>
        </r>
      </text>
    </comment>
    <comment ref="X3681" authorId="0" shapeId="0" xr:uid="{860DA953-C3F4-4E47-8629-12D2E4E270C2}">
      <text>
        <r>
          <rPr>
            <sz val="10"/>
            <rFont val="Tahoma"/>
            <family val="2"/>
          </rPr>
          <t>Total Dox Acceptance Amt - Total Paid Amt</t>
        </r>
      </text>
    </comment>
    <comment ref="K3682" authorId="0" shapeId="0" xr:uid="{BEC67902-92F8-4911-BC85-7BC5A4EB03CD}">
      <text>
        <r>
          <rPr>
            <sz val="10"/>
            <rFont val="Tahoma"/>
            <family val="2"/>
          </rPr>
          <t>Y09262021-84</t>
        </r>
      </text>
    </comment>
    <comment ref="X3683" authorId="0" shapeId="0" xr:uid="{EB6CF4A9-3A8B-45FF-BFF0-3F90C25C59C3}">
      <text>
        <r>
          <rPr>
            <sz val="10"/>
            <rFont val="Tahoma"/>
            <family val="2"/>
          </rPr>
          <t>Total Dox Acceptance Amt - Total Paid Amt</t>
        </r>
      </text>
    </comment>
    <comment ref="K3684" authorId="0" shapeId="0" xr:uid="{A790554E-7B80-4D35-A93C-8D38DF53C5C4}">
      <text>
        <r>
          <rPr>
            <sz val="10"/>
            <rFont val="Tahoma"/>
            <family val="2"/>
          </rPr>
          <t>Y08032021-11</t>
        </r>
      </text>
    </comment>
    <comment ref="X3685" authorId="0" shapeId="0" xr:uid="{9F74D511-8661-4689-8125-5468CC616C30}">
      <text>
        <r>
          <rPr>
            <sz val="10"/>
            <rFont val="Tahoma"/>
            <family val="2"/>
          </rPr>
          <t>Total Dox Acceptance Amt - Total Paid Amt</t>
        </r>
      </text>
    </comment>
    <comment ref="K3686" authorId="0" shapeId="0" xr:uid="{BFD5311A-6E17-43B6-8127-777B52B67DE3}">
      <text>
        <r>
          <rPr>
            <sz val="10"/>
            <rFont val="Tahoma"/>
            <family val="2"/>
          </rPr>
          <t>Y08282021-29</t>
        </r>
      </text>
    </comment>
    <comment ref="X3687" authorId="0" shapeId="0" xr:uid="{58175BD6-2F6A-48C2-9892-83CD3C25DD61}">
      <text>
        <r>
          <rPr>
            <sz val="10"/>
            <rFont val="Tahoma"/>
            <family val="2"/>
          </rPr>
          <t>Total Dox Acceptance Amt - Total Paid Amt</t>
        </r>
      </text>
    </comment>
    <comment ref="K3688" authorId="0" shapeId="0" xr:uid="{3245A553-AB4B-4E7C-9513-AA6BB642DCD6}">
      <text>
        <r>
          <rPr>
            <sz val="10"/>
            <rFont val="Tahoma"/>
            <family val="2"/>
          </rPr>
          <t>Y09262021-48</t>
        </r>
      </text>
    </comment>
    <comment ref="X3689" authorId="0" shapeId="0" xr:uid="{1B579F92-040C-4850-9B80-CD7D3D1FB62A}">
      <text>
        <r>
          <rPr>
            <sz val="10"/>
            <rFont val="Tahoma"/>
            <family val="2"/>
          </rPr>
          <t>Total Dox Acceptance Amt - Total Paid Amt</t>
        </r>
      </text>
    </comment>
    <comment ref="K3690" authorId="0" shapeId="0" xr:uid="{936A47B3-8AD2-4AF6-BDB6-B202219450C1}">
      <text>
        <r>
          <rPr>
            <sz val="10"/>
            <rFont val="Tahoma"/>
            <family val="2"/>
          </rPr>
          <t>Y09262021-35</t>
        </r>
      </text>
    </comment>
    <comment ref="X3691" authorId="0" shapeId="0" xr:uid="{A6B23ABC-25CE-4A19-9938-85709DE46518}">
      <text>
        <r>
          <rPr>
            <sz val="10"/>
            <rFont val="Tahoma"/>
            <family val="2"/>
          </rPr>
          <t>Total Dox Acceptance Amt - Total Paid Amt</t>
        </r>
      </text>
    </comment>
    <comment ref="K3692" authorId="0" shapeId="0" xr:uid="{0C63CB50-38AC-477E-81FD-341271C4746C}">
      <text>
        <r>
          <rPr>
            <sz val="10"/>
            <rFont val="Tahoma"/>
            <family val="2"/>
          </rPr>
          <t>Y09022021-43</t>
        </r>
      </text>
    </comment>
    <comment ref="X3693" authorId="0" shapeId="0" xr:uid="{A55A1902-AF7A-42CC-A35F-CABDC8105B60}">
      <text>
        <r>
          <rPr>
            <sz val="10"/>
            <rFont val="Tahoma"/>
            <family val="2"/>
          </rPr>
          <t>Total Dox Acceptance Amt - Total Paid Amt</t>
        </r>
      </text>
    </comment>
    <comment ref="K3694" authorId="0" shapeId="0" xr:uid="{757576C6-5D4E-4042-981E-32175D9D899C}">
      <text>
        <r>
          <rPr>
            <sz val="10"/>
            <rFont val="Tahoma"/>
            <family val="2"/>
          </rPr>
          <t>Y09022021-12</t>
        </r>
      </text>
    </comment>
    <comment ref="X3695" authorId="0" shapeId="0" xr:uid="{5EDFF32A-FFE3-45CA-B595-60F6ECA18709}">
      <text>
        <r>
          <rPr>
            <sz val="10"/>
            <rFont val="Tahoma"/>
            <family val="2"/>
          </rPr>
          <t>Total Dox Acceptance Amt - Total Paid Amt</t>
        </r>
      </text>
    </comment>
    <comment ref="K3696" authorId="0" shapeId="0" xr:uid="{81D7C850-DE8D-411C-834A-062577FB3ED1}">
      <text>
        <r>
          <rPr>
            <sz val="10"/>
            <rFont val="Tahoma"/>
            <family val="2"/>
          </rPr>
          <t>Y09262021-2</t>
        </r>
      </text>
    </comment>
    <comment ref="X3697" authorId="0" shapeId="0" xr:uid="{F1555F2A-7EDA-4FDC-9337-13C89805752B}">
      <text>
        <r>
          <rPr>
            <sz val="10"/>
            <rFont val="Tahoma"/>
            <family val="2"/>
          </rPr>
          <t>Total Dox Acceptance Amt - Total Paid Amt</t>
        </r>
      </text>
    </comment>
    <comment ref="K3698" authorId="0" shapeId="0" xr:uid="{9FC6B384-3A92-4894-AAEC-D2B7A10699B5}">
      <text>
        <r>
          <rPr>
            <sz val="10"/>
            <rFont val="Tahoma"/>
            <family val="2"/>
          </rPr>
          <t>Y08282021-71</t>
        </r>
      </text>
    </comment>
    <comment ref="X3699" authorId="0" shapeId="0" xr:uid="{DB0A12F0-37EA-4764-AEF2-3261AAF0BF62}">
      <text>
        <r>
          <rPr>
            <sz val="10"/>
            <rFont val="Tahoma"/>
            <family val="2"/>
          </rPr>
          <t>Total Dox Acceptance Amt - Total Paid Amt</t>
        </r>
      </text>
    </comment>
    <comment ref="K3700" authorId="0" shapeId="0" xr:uid="{30E24418-5D2A-4DCC-ABDD-B030F950F747}">
      <text>
        <r>
          <rPr>
            <sz val="10"/>
            <rFont val="Tahoma"/>
            <family val="2"/>
          </rPr>
          <t>Y08022021-72</t>
        </r>
      </text>
    </comment>
    <comment ref="X3701" authorId="0" shapeId="0" xr:uid="{FDAD1144-DA5C-41AB-96E5-13523DC2692F}">
      <text>
        <r>
          <rPr>
            <sz val="10"/>
            <rFont val="Tahoma"/>
            <family val="2"/>
          </rPr>
          <t>Total Dox Acceptance Amt - Total Paid Amt</t>
        </r>
      </text>
    </comment>
    <comment ref="K3702" authorId="0" shapeId="0" xr:uid="{F44A16D3-508A-48F6-BFF5-C45EF9E6C1E4}">
      <text>
        <r>
          <rPr>
            <sz val="10"/>
            <rFont val="Tahoma"/>
            <family val="2"/>
          </rPr>
          <t>Y08032021-12</t>
        </r>
      </text>
    </comment>
    <comment ref="X3703" authorId="0" shapeId="0" xr:uid="{FE210762-19C5-4924-930A-851D9BD92BBB}">
      <text>
        <r>
          <rPr>
            <sz val="10"/>
            <rFont val="Tahoma"/>
            <family val="2"/>
          </rPr>
          <t>Total Dox Acceptance Amt - Total Paid Amt</t>
        </r>
      </text>
    </comment>
    <comment ref="K3704" authorId="0" shapeId="0" xr:uid="{DD8A4731-6EE8-45D4-9528-AF21DDBA794C}">
      <text>
        <r>
          <rPr>
            <sz val="10"/>
            <rFont val="Tahoma"/>
            <family val="2"/>
          </rPr>
          <t>Y08282021-47</t>
        </r>
      </text>
    </comment>
    <comment ref="X3705" authorId="0" shapeId="0" xr:uid="{3A1B1396-4D98-4F87-83A9-C007B3798C35}">
      <text>
        <r>
          <rPr>
            <sz val="10"/>
            <rFont val="Tahoma"/>
            <family val="2"/>
          </rPr>
          <t>Total Dox Acceptance Amt - Total Paid Amt</t>
        </r>
      </text>
    </comment>
    <comment ref="K3706" authorId="0" shapeId="0" xr:uid="{F6F20073-E7A8-4A62-8F99-ECFDD9BE460B}">
      <text>
        <r>
          <rPr>
            <sz val="10"/>
            <rFont val="Tahoma"/>
            <family val="2"/>
          </rPr>
          <t>Y09262021-44</t>
        </r>
      </text>
    </comment>
    <comment ref="X3707" authorId="0" shapeId="0" xr:uid="{09CBA5D7-2870-4C46-BA54-004502179DA7}">
      <text>
        <r>
          <rPr>
            <sz val="10"/>
            <rFont val="Tahoma"/>
            <family val="2"/>
          </rPr>
          <t>Total Dox Acceptance Amt - Total Paid Amt</t>
        </r>
      </text>
    </comment>
    <comment ref="K3708" authorId="0" shapeId="0" xr:uid="{F80324C4-21A1-444D-9BE0-55F7CA980D12}">
      <text>
        <r>
          <rPr>
            <sz val="10"/>
            <rFont val="Tahoma"/>
            <family val="2"/>
          </rPr>
          <t>Y08032021-28</t>
        </r>
      </text>
    </comment>
    <comment ref="X3709" authorId="0" shapeId="0" xr:uid="{D05F737A-7E10-4B9C-B6E4-13F48D4D6012}">
      <text>
        <r>
          <rPr>
            <sz val="10"/>
            <rFont val="Tahoma"/>
            <family val="2"/>
          </rPr>
          <t>Total Dox Acceptance Amt - Total Paid Amt</t>
        </r>
      </text>
    </comment>
    <comment ref="K3710" authorId="0" shapeId="0" xr:uid="{1FEF6BF0-6612-4DB8-A8D6-27AC7E737099}">
      <text>
        <r>
          <rPr>
            <sz val="10"/>
            <rFont val="Tahoma"/>
            <family val="2"/>
          </rPr>
          <t>Y07052021-30</t>
        </r>
      </text>
    </comment>
    <comment ref="X3711" authorId="0" shapeId="0" xr:uid="{ED346BF8-447F-4C9B-B2ED-EBF1416F1277}">
      <text>
        <r>
          <rPr>
            <sz val="10"/>
            <rFont val="Tahoma"/>
            <family val="2"/>
          </rPr>
          <t>Total Dox Acceptance Amt - Total Paid Amt</t>
        </r>
      </text>
    </comment>
    <comment ref="K3712" authorId="0" shapeId="0" xr:uid="{C35E989F-0754-4427-8334-4212CFB1F973}">
      <text>
        <r>
          <rPr>
            <sz val="10"/>
            <rFont val="Tahoma"/>
            <family val="2"/>
          </rPr>
          <t>Y10052021-79</t>
        </r>
      </text>
    </comment>
    <comment ref="X3713" authorId="0" shapeId="0" xr:uid="{E3043D4B-CD8B-48B8-85A0-B5D25CAE0B96}">
      <text>
        <r>
          <rPr>
            <sz val="10"/>
            <rFont val="Tahoma"/>
            <family val="2"/>
          </rPr>
          <t>Total Dox Acceptance Amt - Total Paid Amt</t>
        </r>
      </text>
    </comment>
    <comment ref="K3714" authorId="0" shapeId="0" xr:uid="{6536507F-0AA0-4263-AE10-ED700EEF2935}">
      <text>
        <r>
          <rPr>
            <sz val="10"/>
            <rFont val="Tahoma"/>
            <family val="2"/>
          </rPr>
          <t>Y11282021-4</t>
        </r>
      </text>
    </comment>
    <comment ref="X3715" authorId="0" shapeId="0" xr:uid="{D1E68F46-E25E-4E95-B170-CB43ACF35A8F}">
      <text>
        <r>
          <rPr>
            <sz val="10"/>
            <rFont val="Tahoma"/>
            <family val="2"/>
          </rPr>
          <t>Total Dox Acceptance Amt - Total Paid Amt</t>
        </r>
      </text>
    </comment>
    <comment ref="K3716" authorId="0" shapeId="0" xr:uid="{63C90F8F-791E-4CE5-94BE-2970C87A6543}">
      <text>
        <r>
          <rPr>
            <sz val="10"/>
            <rFont val="Tahoma"/>
            <family val="2"/>
          </rPr>
          <t>Y07052021-15</t>
        </r>
      </text>
    </comment>
    <comment ref="X3717" authorId="0" shapeId="0" xr:uid="{531FD7AD-F749-4A85-99BD-2E1C6ED1C8CF}">
      <text>
        <r>
          <rPr>
            <sz val="10"/>
            <rFont val="Tahoma"/>
            <family val="2"/>
          </rPr>
          <t>Total Dox Acceptance Amt - Total Paid Amt</t>
        </r>
      </text>
    </comment>
    <comment ref="K3718" authorId="0" shapeId="0" xr:uid="{77B0E321-83C7-4213-BACD-EE11BA2832FB}">
      <text>
        <r>
          <rPr>
            <sz val="10"/>
            <rFont val="Tahoma"/>
            <family val="2"/>
          </rPr>
          <t>Y08022021-71</t>
        </r>
      </text>
    </comment>
    <comment ref="X3719" authorId="0" shapeId="0" xr:uid="{78546F47-4E63-4652-B6E5-C3984100CC98}">
      <text>
        <r>
          <rPr>
            <sz val="10"/>
            <rFont val="Tahoma"/>
            <family val="2"/>
          </rPr>
          <t>Total Dox Acceptance Amt - Total Paid Amt</t>
        </r>
      </text>
    </comment>
    <comment ref="K3720" authorId="0" shapeId="0" xr:uid="{B675B1D1-0A0F-44BB-B024-576EEA500509}">
      <text>
        <r>
          <rPr>
            <sz val="10"/>
            <rFont val="Tahoma"/>
            <family val="2"/>
          </rPr>
          <t>Y07052021-22</t>
        </r>
      </text>
    </comment>
    <comment ref="X3721" authorId="0" shapeId="0" xr:uid="{C129264D-63A1-40BD-B32F-01933FBEB469}">
      <text>
        <r>
          <rPr>
            <sz val="10"/>
            <rFont val="Tahoma"/>
            <family val="2"/>
          </rPr>
          <t>Total Dox Acceptance Amt - Total Paid Amt</t>
        </r>
      </text>
    </comment>
    <comment ref="K3722" authorId="0" shapeId="0" xr:uid="{EFB9675A-DD70-4CC2-8CCE-82B19F1D490B}">
      <text>
        <r>
          <rPr>
            <sz val="10"/>
            <rFont val="Tahoma"/>
            <family val="2"/>
          </rPr>
          <t>Y09022021-7</t>
        </r>
      </text>
    </comment>
    <comment ref="X3723" authorId="0" shapeId="0" xr:uid="{AB2D0A63-A64E-4CF1-BD9A-DF3D971E2601}">
      <text>
        <r>
          <rPr>
            <sz val="10"/>
            <rFont val="Tahoma"/>
            <family val="2"/>
          </rPr>
          <t>Total Dox Acceptance Amt - Total Paid Amt</t>
        </r>
      </text>
    </comment>
    <comment ref="K3724" authorId="0" shapeId="0" xr:uid="{6A5B600E-90C8-442E-8767-448C32658B51}">
      <text>
        <r>
          <rPr>
            <sz val="10"/>
            <rFont val="Tahoma"/>
            <family val="2"/>
          </rPr>
          <t>Y10262021-45</t>
        </r>
      </text>
    </comment>
    <comment ref="X3725" authorId="0" shapeId="0" xr:uid="{56CE9D7D-E286-4B4A-B481-40AFE8F3EDAC}">
      <text>
        <r>
          <rPr>
            <sz val="10"/>
            <rFont val="Tahoma"/>
            <family val="2"/>
          </rPr>
          <t>Total Dox Acceptance Amt - Total Paid Amt</t>
        </r>
      </text>
    </comment>
    <comment ref="K3726" authorId="0" shapeId="0" xr:uid="{9C8054E4-5F39-4018-9999-290ED85A49E7}">
      <text>
        <r>
          <rPr>
            <sz val="10"/>
            <rFont val="Tahoma"/>
            <family val="2"/>
          </rPr>
          <t>Y09222021-2</t>
        </r>
      </text>
    </comment>
    <comment ref="X3727" authorId="0" shapeId="0" xr:uid="{243281EF-09A0-4130-9B70-06F1B092E916}">
      <text>
        <r>
          <rPr>
            <sz val="10"/>
            <rFont val="Tahoma"/>
            <family val="2"/>
          </rPr>
          <t>Total Dox Acceptance Amt - Total Paid Amt</t>
        </r>
      </text>
    </comment>
    <comment ref="K3728" authorId="0" shapeId="0" xr:uid="{07E04B79-95BB-4F7B-B975-D72D616D98D4}">
      <text>
        <r>
          <rPr>
            <sz val="10"/>
            <rFont val="Tahoma"/>
            <family val="2"/>
          </rPr>
          <t>Y09282021-1</t>
        </r>
      </text>
    </comment>
    <comment ref="X3729" authorId="0" shapeId="0" xr:uid="{04B7C892-3AD1-43D9-BC12-FE8A8E33183D}">
      <text>
        <r>
          <rPr>
            <sz val="10"/>
            <rFont val="Tahoma"/>
            <family val="2"/>
          </rPr>
          <t>Total Dox Acceptance Amt - Total Paid Amt</t>
        </r>
      </text>
    </comment>
    <comment ref="K3730" authorId="0" shapeId="0" xr:uid="{25634070-8733-46D0-AF22-8EACB87E6BA5}">
      <text>
        <r>
          <rPr>
            <sz val="10"/>
            <rFont val="Tahoma"/>
            <family val="2"/>
          </rPr>
          <t>Y08282021-22</t>
        </r>
      </text>
    </comment>
    <comment ref="X3731" authorId="0" shapeId="0" xr:uid="{75A14EFC-ECB0-4B80-BC43-818C5DD5D133}">
      <text>
        <r>
          <rPr>
            <sz val="10"/>
            <rFont val="Tahoma"/>
            <family val="2"/>
          </rPr>
          <t>Total Dox Acceptance Amt - Total Paid Amt</t>
        </r>
      </text>
    </comment>
    <comment ref="K3732" authorId="0" shapeId="0" xr:uid="{4DD1BABA-73A3-4BB4-B57D-998BA8E4C5E0}">
      <text>
        <r>
          <rPr>
            <sz val="10"/>
            <rFont val="Tahoma"/>
            <family val="2"/>
          </rPr>
          <t>Y09282021-1</t>
        </r>
      </text>
    </comment>
    <comment ref="X3733" authorId="0" shapeId="0" xr:uid="{2023E0DE-0B6D-4063-B1FC-6C9976B3ABE0}">
      <text>
        <r>
          <rPr>
            <sz val="10"/>
            <rFont val="Tahoma"/>
            <family val="2"/>
          </rPr>
          <t>Total Dox Acceptance Amt - Total Paid Amt</t>
        </r>
      </text>
    </comment>
    <comment ref="K3734" authorId="0" shapeId="0" xr:uid="{FB793A2F-B83F-4DCF-9787-C3D83DEDDE07}">
      <text>
        <r>
          <rPr>
            <sz val="10"/>
            <rFont val="Tahoma"/>
            <family val="2"/>
          </rPr>
          <t>Y09262021-65</t>
        </r>
      </text>
    </comment>
    <comment ref="X3735" authorId="0" shapeId="0" xr:uid="{7DD07F5E-15F6-4008-9E42-552A55755C15}">
      <text>
        <r>
          <rPr>
            <sz val="10"/>
            <rFont val="Tahoma"/>
            <family val="2"/>
          </rPr>
          <t>Total Dox Acceptance Amt - Total Paid Amt</t>
        </r>
      </text>
    </comment>
    <comment ref="K3736" authorId="0" shapeId="0" xr:uid="{01652DC7-00D2-43AE-ABE8-62014D9F8E98}">
      <text>
        <r>
          <rPr>
            <sz val="10"/>
            <rFont val="Tahoma"/>
            <family val="2"/>
          </rPr>
          <t>Y10052021-77</t>
        </r>
      </text>
    </comment>
    <comment ref="X3737" authorId="0" shapeId="0" xr:uid="{918E3538-FC94-4E43-8093-FB6DAB58946C}">
      <text>
        <r>
          <rPr>
            <sz val="10"/>
            <rFont val="Tahoma"/>
            <family val="2"/>
          </rPr>
          <t>Total Dox Acceptance Amt - Total Paid Amt</t>
        </r>
      </text>
    </comment>
    <comment ref="K3738" authorId="0" shapeId="0" xr:uid="{6505DF13-B320-4BB5-9B5F-73E465DD4C18}">
      <text>
        <r>
          <rPr>
            <sz val="10"/>
            <rFont val="Tahoma"/>
            <family val="2"/>
          </rPr>
          <t>Y09262021-36</t>
        </r>
      </text>
    </comment>
    <comment ref="X3739" authorId="0" shapeId="0" xr:uid="{71F02D76-1B87-4A19-BDC0-F08AF041A1AE}">
      <text>
        <r>
          <rPr>
            <sz val="10"/>
            <rFont val="Tahoma"/>
            <family val="2"/>
          </rPr>
          <t>Total Dox Acceptance Amt - Total Paid Amt</t>
        </r>
      </text>
    </comment>
    <comment ref="K3740" authorId="0" shapeId="0" xr:uid="{220325CE-E779-4ED3-81DB-E5A7E095779D}">
      <text>
        <r>
          <rPr>
            <sz val="10"/>
            <rFont val="Tahoma"/>
            <family val="2"/>
          </rPr>
          <t>Y09262021-32</t>
        </r>
      </text>
    </comment>
    <comment ref="X3741" authorId="0" shapeId="0" xr:uid="{22C357D1-5A24-404B-B22A-70518C205775}">
      <text>
        <r>
          <rPr>
            <sz val="10"/>
            <rFont val="Tahoma"/>
            <family val="2"/>
          </rPr>
          <t>Total Dox Acceptance Amt - Total Paid Amt</t>
        </r>
      </text>
    </comment>
    <comment ref="K3742" authorId="0" shapeId="0" xr:uid="{B35F0315-3B4B-4FA8-92F1-E7CB10C96FC1}">
      <text>
        <r>
          <rPr>
            <sz val="10"/>
            <rFont val="Tahoma"/>
            <family val="2"/>
          </rPr>
          <t>Y08282021-67</t>
        </r>
      </text>
    </comment>
    <comment ref="X3743" authorId="0" shapeId="0" xr:uid="{0589C5AE-DFA6-4D5B-B8C3-4D3CAF9D8AF8}">
      <text>
        <r>
          <rPr>
            <sz val="10"/>
            <rFont val="Tahoma"/>
            <family val="2"/>
          </rPr>
          <t>Total Dox Acceptance Amt - Total Paid Amt</t>
        </r>
      </text>
    </comment>
    <comment ref="K3744" authorId="0" shapeId="0" xr:uid="{7828909F-3F14-4967-B99A-8B844D9176EB}">
      <text>
        <r>
          <rPr>
            <sz val="10"/>
            <rFont val="Tahoma"/>
            <family val="2"/>
          </rPr>
          <t>Y12292021-68</t>
        </r>
      </text>
    </comment>
    <comment ref="X3745" authorId="0" shapeId="0" xr:uid="{C7C1AFAF-1ED7-495F-A025-B0BA08DCD571}">
      <text>
        <r>
          <rPr>
            <sz val="10"/>
            <rFont val="Tahoma"/>
            <family val="2"/>
          </rPr>
          <t>Total Dox Acceptance Amt - Total Paid Amt</t>
        </r>
      </text>
    </comment>
    <comment ref="K3746" authorId="0" shapeId="0" xr:uid="{75632838-0C36-4C34-B9C1-BB733AAB868A}">
      <text>
        <r>
          <rPr>
            <sz val="10"/>
            <rFont val="Tahoma"/>
            <family val="2"/>
          </rPr>
          <t>Y10262021-9</t>
        </r>
      </text>
    </comment>
    <comment ref="X3747" authorId="0" shapeId="0" xr:uid="{FFADA9BF-EDBD-4AFB-9F9E-37E6C521CE80}">
      <text>
        <r>
          <rPr>
            <sz val="10"/>
            <rFont val="Tahoma"/>
            <family val="2"/>
          </rPr>
          <t>Total Dox Acceptance Amt - Total Paid Amt</t>
        </r>
      </text>
    </comment>
    <comment ref="K3748" authorId="0" shapeId="0" xr:uid="{92382470-F78E-46D4-A67D-88DFABCAC8B7}">
      <text>
        <r>
          <rPr>
            <sz val="10"/>
            <rFont val="Tahoma"/>
            <family val="2"/>
          </rPr>
          <t>Y08282021-86</t>
        </r>
      </text>
    </comment>
    <comment ref="X3749" authorId="0" shapeId="0" xr:uid="{C45C67AE-EE98-4EC2-841E-B2068CB860F3}">
      <text>
        <r>
          <rPr>
            <sz val="10"/>
            <rFont val="Tahoma"/>
            <family val="2"/>
          </rPr>
          <t>Total Dox Acceptance Amt - Total Paid Amt</t>
        </r>
      </text>
    </comment>
    <comment ref="K3750" authorId="0" shapeId="0" xr:uid="{48C350AE-F4A8-49AA-846E-0008DF60243C}">
      <text>
        <r>
          <rPr>
            <sz val="10"/>
            <rFont val="Tahoma"/>
            <family val="2"/>
          </rPr>
          <t>Y08032021-5</t>
        </r>
      </text>
    </comment>
    <comment ref="X3751" authorId="0" shapeId="0" xr:uid="{5E992133-2A97-407D-85AD-7ABBF3A38B2E}">
      <text>
        <r>
          <rPr>
            <sz val="10"/>
            <rFont val="Tahoma"/>
            <family val="2"/>
          </rPr>
          <t>Total Dox Acceptance Amt - Total Paid Amt</t>
        </r>
      </text>
    </comment>
    <comment ref="K3752" authorId="0" shapeId="0" xr:uid="{72116448-BC83-45D7-AEBD-1A482478E603}">
      <text>
        <r>
          <rPr>
            <sz val="10"/>
            <rFont val="Tahoma"/>
            <family val="2"/>
          </rPr>
          <t>Y09022021-5</t>
        </r>
      </text>
    </comment>
    <comment ref="X3753" authorId="0" shapeId="0" xr:uid="{F3584783-D837-4279-85C5-94907A293880}">
      <text>
        <r>
          <rPr>
            <sz val="10"/>
            <rFont val="Tahoma"/>
            <family val="2"/>
          </rPr>
          <t>Total Dox Acceptance Amt - Total Paid Amt</t>
        </r>
      </text>
    </comment>
    <comment ref="K3754" authorId="0" shapeId="0" xr:uid="{370A5325-7D91-4C4E-8403-C50A98D76F31}">
      <text>
        <r>
          <rPr>
            <sz val="10"/>
            <rFont val="Tahoma"/>
            <family val="2"/>
          </rPr>
          <t>Y09022021-13</t>
        </r>
      </text>
    </comment>
    <comment ref="X3755" authorId="0" shapeId="0" xr:uid="{321B5818-5B66-4041-95A7-6337404AE2C0}">
      <text>
        <r>
          <rPr>
            <sz val="10"/>
            <rFont val="Tahoma"/>
            <family val="2"/>
          </rPr>
          <t>Total Dox Acceptance Amt - Total Paid Amt</t>
        </r>
      </text>
    </comment>
    <comment ref="K3756" authorId="0" shapeId="0" xr:uid="{82E78DB4-E74E-4D75-87D0-284BC219C200}">
      <text>
        <r>
          <rPr>
            <sz val="10"/>
            <rFont val="Tahoma"/>
            <family val="2"/>
          </rPr>
          <t>Y08022021-74</t>
        </r>
      </text>
    </comment>
    <comment ref="X3757" authorId="0" shapeId="0" xr:uid="{FAB6E132-76A9-497C-9020-D8295A7A07AE}">
      <text>
        <r>
          <rPr>
            <sz val="10"/>
            <rFont val="Tahoma"/>
            <family val="2"/>
          </rPr>
          <t>Total Dox Acceptance Amt - Total Paid Amt</t>
        </r>
      </text>
    </comment>
    <comment ref="K3758" authorId="0" shapeId="0" xr:uid="{EEA36297-2D23-4F0A-9D58-DB4B00A343E4}">
      <text>
        <r>
          <rPr>
            <sz val="10"/>
            <rFont val="Tahoma"/>
            <family val="2"/>
          </rPr>
          <t>Y07052021-32</t>
        </r>
      </text>
    </comment>
    <comment ref="X3759" authorId="0" shapeId="0" xr:uid="{B17B7535-885E-40F0-B0A2-49F7BF9EAE29}">
      <text>
        <r>
          <rPr>
            <sz val="10"/>
            <rFont val="Tahoma"/>
            <family val="2"/>
          </rPr>
          <t>Total Dox Acceptance Amt - Total Paid Amt</t>
        </r>
      </text>
    </comment>
    <comment ref="K3760" authorId="0" shapeId="0" xr:uid="{75666445-A8FB-4089-94A2-C2ACB19BFF81}">
      <text>
        <r>
          <rPr>
            <sz val="10"/>
            <rFont val="Tahoma"/>
            <family val="2"/>
          </rPr>
          <t>Y08282021-23</t>
        </r>
      </text>
    </comment>
    <comment ref="X3761" authorId="0" shapeId="0" xr:uid="{D6B5AE8F-4562-4191-8152-D3B512CEE35E}">
      <text>
        <r>
          <rPr>
            <sz val="10"/>
            <rFont val="Tahoma"/>
            <family val="2"/>
          </rPr>
          <t>Total Dox Acceptance Amt - Total Paid Amt</t>
        </r>
      </text>
    </comment>
    <comment ref="K3762" authorId="0" shapeId="0" xr:uid="{60D9B8A3-57AB-457D-9B77-A39F1C2B8BBE}">
      <text>
        <r>
          <rPr>
            <sz val="10"/>
            <rFont val="Tahoma"/>
            <family val="2"/>
          </rPr>
          <t>Y08282021-48</t>
        </r>
      </text>
    </comment>
    <comment ref="X3763" authorId="0" shapeId="0" xr:uid="{2D922D86-E39E-4557-82D0-98A1E1D37ADB}">
      <text>
        <r>
          <rPr>
            <sz val="10"/>
            <rFont val="Tahoma"/>
            <family val="2"/>
          </rPr>
          <t>Total Dox Acceptance Amt - Total Paid Amt</t>
        </r>
      </text>
    </comment>
    <comment ref="K3764" authorId="0" shapeId="0" xr:uid="{A9617A3D-CE40-43BF-A97A-5BC25B6AD76A}">
      <text>
        <r>
          <rPr>
            <sz val="10"/>
            <rFont val="Tahoma"/>
            <family val="2"/>
          </rPr>
          <t>Y09262021-43</t>
        </r>
      </text>
    </comment>
    <comment ref="X3765" authorId="0" shapeId="0" xr:uid="{DDAC5B2D-A9F1-4C6F-B67F-AD62FF21DF25}">
      <text>
        <r>
          <rPr>
            <sz val="10"/>
            <rFont val="Tahoma"/>
            <family val="2"/>
          </rPr>
          <t>Total Dox Acceptance Amt - Total Paid Amt</t>
        </r>
      </text>
    </comment>
    <comment ref="K3766" authorId="0" shapeId="0" xr:uid="{2B90564E-94F1-4AF1-841E-13AFC4511460}">
      <text>
        <r>
          <rPr>
            <sz val="10"/>
            <rFont val="Tahoma"/>
            <family val="2"/>
          </rPr>
          <t>Y11012021-41</t>
        </r>
      </text>
    </comment>
    <comment ref="X3767" authorId="0" shapeId="0" xr:uid="{B2709346-6CEF-418E-9580-AF37B031F999}">
      <text>
        <r>
          <rPr>
            <sz val="10"/>
            <rFont val="Tahoma"/>
            <family val="2"/>
          </rPr>
          <t>Total Dox Acceptance Amt - Total Paid Amt</t>
        </r>
      </text>
    </comment>
    <comment ref="K3768" authorId="0" shapeId="0" xr:uid="{E69E7149-3458-4487-B5A6-289BD3380872}">
      <text>
        <r>
          <rPr>
            <sz val="10"/>
            <rFont val="Tahoma"/>
            <family val="2"/>
          </rPr>
          <t>Y08032021-2</t>
        </r>
      </text>
    </comment>
    <comment ref="X3769" authorId="0" shapeId="0" xr:uid="{1D47E3EF-796B-4539-B02C-7BD6F9B449FA}">
      <text>
        <r>
          <rPr>
            <sz val="10"/>
            <rFont val="Tahoma"/>
            <family val="2"/>
          </rPr>
          <t>Total Dox Acceptance Amt - Total Paid Amt</t>
        </r>
      </text>
    </comment>
    <comment ref="K3770" authorId="0" shapeId="0" xr:uid="{76A38B38-C8A0-4456-885C-6D09C547183F}">
      <text>
        <r>
          <rPr>
            <sz val="10"/>
            <rFont val="Tahoma"/>
            <family val="2"/>
          </rPr>
          <t>Y10262021-55</t>
        </r>
      </text>
    </comment>
    <comment ref="X3771" authorId="0" shapeId="0" xr:uid="{E4564EC8-EEE1-4F7A-AAC3-F610E91A8188}">
      <text>
        <r>
          <rPr>
            <sz val="10"/>
            <rFont val="Tahoma"/>
            <family val="2"/>
          </rPr>
          <t>Total Dox Acceptance Amt - Total Paid Amt</t>
        </r>
      </text>
    </comment>
    <comment ref="K3772" authorId="0" shapeId="0" xr:uid="{6BBD36AB-6004-4325-AC91-0E704B2ED4FA}">
      <text>
        <r>
          <rPr>
            <sz val="10"/>
            <rFont val="Tahoma"/>
            <family val="2"/>
          </rPr>
          <t>Y08032021-3</t>
        </r>
      </text>
    </comment>
    <comment ref="X3773" authorId="0" shapeId="0" xr:uid="{C1941796-8200-4343-9E75-0CD5FD137ECC}">
      <text>
        <r>
          <rPr>
            <sz val="10"/>
            <rFont val="Tahoma"/>
            <family val="2"/>
          </rPr>
          <t>Total Dox Acceptance Amt - Total Paid Amt</t>
        </r>
      </text>
    </comment>
    <comment ref="K3774" authorId="0" shapeId="0" xr:uid="{A5F26DE6-6C96-4AAB-8C88-5B5F62C64630}">
      <text>
        <r>
          <rPr>
            <sz val="10"/>
            <rFont val="Tahoma"/>
            <family val="2"/>
          </rPr>
          <t>Y08032021-8</t>
        </r>
      </text>
    </comment>
    <comment ref="X3775" authorId="0" shapeId="0" xr:uid="{5D258FCC-DA69-49F6-84A8-BF723C8BDC51}">
      <text>
        <r>
          <rPr>
            <sz val="10"/>
            <rFont val="Tahoma"/>
            <family val="2"/>
          </rPr>
          <t>Total Dox Acceptance Amt - Total Paid Amt</t>
        </r>
      </text>
    </comment>
    <comment ref="K3776" authorId="0" shapeId="0" xr:uid="{88C742A7-88AB-4B32-8048-F1E8B28E84FA}">
      <text>
        <r>
          <rPr>
            <sz val="10"/>
            <rFont val="Tahoma"/>
            <family val="2"/>
          </rPr>
          <t>Y11282021-3</t>
        </r>
      </text>
    </comment>
    <comment ref="X3777" authorId="0" shapeId="0" xr:uid="{B976684D-CA4D-48F9-BEE4-4118D585146D}">
      <text>
        <r>
          <rPr>
            <sz val="10"/>
            <rFont val="Tahoma"/>
            <family val="2"/>
          </rPr>
          <t>Total Dox Acceptance Amt - Total Paid Amt</t>
        </r>
      </text>
    </comment>
    <comment ref="K3778" authorId="0" shapeId="0" xr:uid="{3BFE3032-9D40-4FBD-BB0A-6584C8958C21}">
      <text>
        <r>
          <rPr>
            <sz val="10"/>
            <rFont val="Tahoma"/>
            <family val="2"/>
          </rPr>
          <t>Y08032021-27</t>
        </r>
      </text>
    </comment>
    <comment ref="X3779" authorId="0" shapeId="0" xr:uid="{C808F502-55CB-4CFD-B71F-3736545C97E9}">
      <text>
        <r>
          <rPr>
            <sz val="10"/>
            <rFont val="Tahoma"/>
            <family val="2"/>
          </rPr>
          <t>Total Dox Acceptance Amt - Total Paid Amt</t>
        </r>
      </text>
    </comment>
    <comment ref="K3780" authorId="0" shapeId="0" xr:uid="{AF20311F-F820-4AA5-8891-942ED993E1B7}">
      <text>
        <r>
          <rPr>
            <sz val="10"/>
            <rFont val="Tahoma"/>
            <family val="2"/>
          </rPr>
          <t>Y09022021-44</t>
        </r>
      </text>
    </comment>
    <comment ref="X3781" authorId="0" shapeId="0" xr:uid="{F2B22D86-1B43-4563-B0C3-7E243BCCB6DE}">
      <text>
        <r>
          <rPr>
            <sz val="10"/>
            <rFont val="Tahoma"/>
            <family val="2"/>
          </rPr>
          <t>Total Dox Acceptance Amt - Total Paid Amt</t>
        </r>
      </text>
    </comment>
    <comment ref="K3782" authorId="0" shapeId="0" xr:uid="{5B5E7DFA-7797-413C-946F-01967589532D}">
      <text>
        <r>
          <rPr>
            <sz val="10"/>
            <rFont val="Tahoma"/>
            <family val="2"/>
          </rPr>
          <t>Y08032021-10</t>
        </r>
      </text>
    </comment>
    <comment ref="X3783" authorId="0" shapeId="0" xr:uid="{17A9D2F2-7D70-42A0-ADE2-17C078D9F775}">
      <text>
        <r>
          <rPr>
            <sz val="10"/>
            <rFont val="Tahoma"/>
            <family val="2"/>
          </rPr>
          <t>Total Dox Acceptance Amt - Total Paid Amt</t>
        </r>
      </text>
    </comment>
    <comment ref="K3784" authorId="0" shapeId="0" xr:uid="{CAC9B847-F3EF-4932-BC35-1E1FBB17AADE}">
      <text>
        <r>
          <rPr>
            <sz val="10"/>
            <rFont val="Tahoma"/>
            <family val="2"/>
          </rPr>
          <t>Y08032021-4</t>
        </r>
      </text>
    </comment>
    <comment ref="X3785" authorId="0" shapeId="0" xr:uid="{DD2ADB48-BE59-4C3A-876F-DB39F3499EE0}">
      <text>
        <r>
          <rPr>
            <sz val="10"/>
            <rFont val="Tahoma"/>
            <family val="2"/>
          </rPr>
          <t>Total Dox Acceptance Amt - Total Paid Amt</t>
        </r>
      </text>
    </comment>
    <comment ref="K3786" authorId="0" shapeId="0" xr:uid="{283E4352-587E-4550-86C6-A399F1580D5B}">
      <text>
        <r>
          <rPr>
            <sz val="10"/>
            <rFont val="Tahoma"/>
            <family val="2"/>
          </rPr>
          <t>Y09262021-18</t>
        </r>
      </text>
    </comment>
    <comment ref="X3787" authorId="0" shapeId="0" xr:uid="{39F7F904-12C5-4CA8-93F5-686097A41D61}">
      <text>
        <r>
          <rPr>
            <sz val="10"/>
            <rFont val="Tahoma"/>
            <family val="2"/>
          </rPr>
          <t>Total Dox Acceptance Amt - Total Paid Amt</t>
        </r>
      </text>
    </comment>
    <comment ref="K3788" authorId="0" shapeId="0" xr:uid="{563B19FF-6866-47C3-A8F0-E6C7285DDEC1}">
      <text>
        <r>
          <rPr>
            <sz val="10"/>
            <rFont val="Tahoma"/>
            <family val="2"/>
          </rPr>
          <t>Y08032021-9</t>
        </r>
      </text>
    </comment>
    <comment ref="X3789" authorId="0" shapeId="0" xr:uid="{1997FD1B-5A5A-4D01-AC02-C6262ED01F13}">
      <text>
        <r>
          <rPr>
            <sz val="10"/>
            <rFont val="Tahoma"/>
            <family val="2"/>
          </rPr>
          <t>Total Dox Acceptance Amt - Total Paid Amt</t>
        </r>
      </text>
    </comment>
    <comment ref="K3790" authorId="0" shapeId="0" xr:uid="{864FA390-D368-4208-B23B-D29E237B03A6}">
      <text>
        <r>
          <rPr>
            <sz val="10"/>
            <rFont val="Tahoma"/>
            <family val="2"/>
          </rPr>
          <t>Y10052021-82</t>
        </r>
      </text>
    </comment>
    <comment ref="X3791" authorId="0" shapeId="0" xr:uid="{631998C9-B60A-41C1-8208-2EBC4BDD8EC0}">
      <text>
        <r>
          <rPr>
            <sz val="10"/>
            <rFont val="Tahoma"/>
            <family val="2"/>
          </rPr>
          <t>Total Dox Acceptance Amt - Total Paid Amt</t>
        </r>
      </text>
    </comment>
    <comment ref="K3792" authorId="0" shapeId="0" xr:uid="{F0584C40-D1B1-4571-B8E2-0D3AEB6CD1AB}">
      <text>
        <r>
          <rPr>
            <sz val="10"/>
            <rFont val="Tahoma"/>
            <family val="2"/>
          </rPr>
          <t>Y08282021-70</t>
        </r>
      </text>
    </comment>
    <comment ref="X3793" authorId="0" shapeId="0" xr:uid="{478BD282-390A-4823-B962-DCB7667139A8}">
      <text>
        <r>
          <rPr>
            <sz val="10"/>
            <rFont val="Tahoma"/>
            <family val="2"/>
          </rPr>
          <t>Total Dox Acceptance Amt - Total Paid Amt</t>
        </r>
      </text>
    </comment>
    <comment ref="K3794" authorId="0" shapeId="0" xr:uid="{2D471326-373C-4CBC-BB6C-993B50C8FF19}">
      <text>
        <r>
          <rPr>
            <sz val="10"/>
            <rFont val="Tahoma"/>
            <family val="2"/>
          </rPr>
          <t>Y09262021-20</t>
        </r>
      </text>
    </comment>
    <comment ref="X3795" authorId="0" shapeId="0" xr:uid="{E9596C78-FA13-43DF-871B-183157E14B16}">
      <text>
        <r>
          <rPr>
            <sz val="10"/>
            <rFont val="Tahoma"/>
            <family val="2"/>
          </rPr>
          <t>Total Dox Acceptance Amt - Total Paid Amt</t>
        </r>
      </text>
    </comment>
    <comment ref="K3796" authorId="0" shapeId="0" xr:uid="{D3929268-CF7B-4DAE-881F-C2BA964FDF21}">
      <text>
        <r>
          <rPr>
            <sz val="10"/>
            <rFont val="Tahoma"/>
            <family val="2"/>
          </rPr>
          <t>Y08032021-7</t>
        </r>
      </text>
    </comment>
    <comment ref="X3797" authorId="0" shapeId="0" xr:uid="{3A552D6C-B001-4FA5-86F8-093596297ADA}">
      <text>
        <r>
          <rPr>
            <sz val="10"/>
            <rFont val="Tahoma"/>
            <family val="2"/>
          </rPr>
          <t>Total Dox Acceptance Amt - Total Paid Amt</t>
        </r>
      </text>
    </comment>
    <comment ref="K3798" authorId="0" shapeId="0" xr:uid="{C5B5A408-F047-4381-B915-7B0F301C9DB0}">
      <text>
        <r>
          <rPr>
            <sz val="10"/>
            <rFont val="Tahoma"/>
            <family val="2"/>
          </rPr>
          <t>Y09262021-1</t>
        </r>
      </text>
    </comment>
    <comment ref="X3799" authorId="0" shapeId="0" xr:uid="{4D2C952D-1F58-4AA2-85C0-A070458EBBDF}">
      <text>
        <r>
          <rPr>
            <sz val="10"/>
            <rFont val="Tahoma"/>
            <family val="2"/>
          </rPr>
          <t>Total Dox Acceptance Amt - Total Paid Amt</t>
        </r>
      </text>
    </comment>
    <comment ref="K3800" authorId="0" shapeId="0" xr:uid="{2ECCCF29-A789-4E3E-9AB1-C61BC8C96936}">
      <text>
        <r>
          <rPr>
            <sz val="10"/>
            <rFont val="Tahoma"/>
            <family val="2"/>
          </rPr>
          <t>Y09262021-55</t>
        </r>
      </text>
    </comment>
    <comment ref="X3801" authorId="0" shapeId="0" xr:uid="{321021B9-E232-4808-A6E8-A21B8763D0AC}">
      <text>
        <r>
          <rPr>
            <sz val="10"/>
            <rFont val="Tahoma"/>
            <family val="2"/>
          </rPr>
          <t>Total Dox Acceptance Amt - Total Paid Amt</t>
        </r>
      </text>
    </comment>
    <comment ref="K3802" authorId="0" shapeId="0" xr:uid="{FED3103B-19CC-4032-8A2D-EF068FCDAA3B}">
      <text>
        <r>
          <rPr>
            <sz val="10"/>
            <rFont val="Tahoma"/>
            <family val="2"/>
          </rPr>
          <t>Y09262021-46</t>
        </r>
      </text>
    </comment>
    <comment ref="X3803" authorId="0" shapeId="0" xr:uid="{D750ACC0-D45E-48A5-8F34-933F91B92224}">
      <text>
        <r>
          <rPr>
            <sz val="10"/>
            <rFont val="Tahoma"/>
            <family val="2"/>
          </rPr>
          <t>Total Dox Acceptance Amt - Total Paid Amt</t>
        </r>
      </text>
    </comment>
    <comment ref="K3804" authorId="0" shapeId="0" xr:uid="{ECFABB87-116F-41AF-96D5-7FEAB15AF8E7}">
      <text>
        <r>
          <rPr>
            <sz val="10"/>
            <rFont val="Tahoma"/>
            <family val="2"/>
          </rPr>
          <t>Y08282021-52</t>
        </r>
      </text>
    </comment>
    <comment ref="X3805" authorId="0" shapeId="0" xr:uid="{C2ADA6DB-280F-422D-9612-BA9628CCCCE7}">
      <text>
        <r>
          <rPr>
            <sz val="10"/>
            <rFont val="Tahoma"/>
            <family val="2"/>
          </rPr>
          <t>Total Dox Acceptance Amt - Total Paid Amt</t>
        </r>
      </text>
    </comment>
    <comment ref="K3806" authorId="0" shapeId="0" xr:uid="{9723DE1D-2372-4E4B-8635-4574D9DBC110}">
      <text>
        <r>
          <rPr>
            <sz val="10"/>
            <rFont val="Tahoma"/>
            <family val="2"/>
          </rPr>
          <t>Y09262021-23</t>
        </r>
      </text>
    </comment>
    <comment ref="X3807" authorId="0" shapeId="0" xr:uid="{D075807F-24FF-4FD6-9683-FD22068A79C8}">
      <text>
        <r>
          <rPr>
            <sz val="10"/>
            <rFont val="Tahoma"/>
            <family val="2"/>
          </rPr>
          <t>Total Dox Acceptance Amt - Total Paid Amt</t>
        </r>
      </text>
    </comment>
    <comment ref="K3808" authorId="0" shapeId="0" xr:uid="{C81E086E-3339-48DD-A4CC-8200CC0DF098}">
      <text>
        <r>
          <rPr>
            <sz val="10"/>
            <rFont val="Tahoma"/>
            <family val="2"/>
          </rPr>
          <t>Y08032021-20</t>
        </r>
      </text>
    </comment>
    <comment ref="X3809" authorId="0" shapeId="0" xr:uid="{5733F35B-BE80-4AB2-BC0E-940E34B47D98}">
      <text>
        <r>
          <rPr>
            <sz val="10"/>
            <rFont val="Tahoma"/>
            <family val="2"/>
          </rPr>
          <t>Total Dox Acceptance Amt - Total Paid Amt</t>
        </r>
      </text>
    </comment>
    <comment ref="K3810" authorId="0" shapeId="0" xr:uid="{B39E2D29-9E4F-4273-A4D8-68ED153C84A0}">
      <text>
        <r>
          <rPr>
            <sz val="10"/>
            <rFont val="Tahoma"/>
            <family val="2"/>
          </rPr>
          <t>Y11282021-39</t>
        </r>
      </text>
    </comment>
    <comment ref="X3811" authorId="0" shapeId="0" xr:uid="{6661D17E-3487-4CF4-A086-B57B56FFE028}">
      <text>
        <r>
          <rPr>
            <sz val="10"/>
            <rFont val="Tahoma"/>
            <family val="2"/>
          </rPr>
          <t>Total Dox Acceptance Amt - Total Paid Amt</t>
        </r>
      </text>
    </comment>
    <comment ref="K3812" authorId="0" shapeId="0" xr:uid="{BCF499B4-9445-4671-9535-792099A260F8}">
      <text>
        <r>
          <rPr>
            <sz val="10"/>
            <rFont val="Tahoma"/>
            <family val="2"/>
          </rPr>
          <t>Y08312021-4</t>
        </r>
      </text>
    </comment>
    <comment ref="X3813" authorId="0" shapeId="0" xr:uid="{FAE8DE8B-7DAD-46EB-B527-CA994E55FA02}">
      <text>
        <r>
          <rPr>
            <sz val="10"/>
            <rFont val="Tahoma"/>
            <family val="2"/>
          </rPr>
          <t>Total Dox Acceptance Amt - Total Paid Amt</t>
        </r>
      </text>
    </comment>
    <comment ref="K3814" authorId="0" shapeId="0" xr:uid="{192F9392-2E2B-46F9-B0A8-A1E019D28DD5}">
      <text>
        <r>
          <rPr>
            <sz val="10"/>
            <rFont val="Tahoma"/>
            <family val="2"/>
          </rPr>
          <t>Y09262021-53</t>
        </r>
      </text>
    </comment>
    <comment ref="X3815" authorId="0" shapeId="0" xr:uid="{9F89BF31-8239-4AE4-A095-EEB2B79383E3}">
      <text>
        <r>
          <rPr>
            <sz val="10"/>
            <rFont val="Tahoma"/>
            <family val="2"/>
          </rPr>
          <t>Total Dox Acceptance Amt - Total Paid Amt</t>
        </r>
      </text>
    </comment>
    <comment ref="K3816" authorId="0" shapeId="0" xr:uid="{00E88D61-63D6-451C-9298-1DA3BA195CD8}">
      <text>
        <r>
          <rPr>
            <sz val="10"/>
            <rFont val="Tahoma"/>
            <family val="2"/>
          </rPr>
          <t>Y10052021-78</t>
        </r>
      </text>
    </comment>
    <comment ref="X3817" authorId="0" shapeId="0" xr:uid="{54049D8D-D401-4333-B0EB-AB0D0A354C07}">
      <text>
        <r>
          <rPr>
            <sz val="10"/>
            <rFont val="Tahoma"/>
            <family val="2"/>
          </rPr>
          <t>Total Dox Acceptance Amt - Total Paid Amt</t>
        </r>
      </text>
    </comment>
    <comment ref="K3818" authorId="0" shapeId="0" xr:uid="{D79B8F94-C1CA-4916-86AE-54B92E733AFD}">
      <text>
        <r>
          <rPr>
            <sz val="10"/>
            <rFont val="Tahoma"/>
            <family val="2"/>
          </rPr>
          <t>Y09262021-45</t>
        </r>
      </text>
    </comment>
    <comment ref="X3819" authorId="0" shapeId="0" xr:uid="{9247B242-F143-4476-9145-399C19077289}">
      <text>
        <r>
          <rPr>
            <sz val="10"/>
            <rFont val="Tahoma"/>
            <family val="2"/>
          </rPr>
          <t>Total Dox Acceptance Amt - Total Paid Amt</t>
        </r>
      </text>
    </comment>
    <comment ref="K3820" authorId="0" shapeId="0" xr:uid="{ECFBB6A1-BDE9-4794-8A46-51C8A992D114}">
      <text>
        <r>
          <rPr>
            <sz val="10"/>
            <rFont val="Tahoma"/>
            <family val="2"/>
          </rPr>
          <t>Y10022021-5</t>
        </r>
      </text>
    </comment>
    <comment ref="X3821" authorId="0" shapeId="0" xr:uid="{EDC52438-0887-4E32-83D7-B3920EDABA3D}">
      <text>
        <r>
          <rPr>
            <sz val="10"/>
            <rFont val="Tahoma"/>
            <family val="2"/>
          </rPr>
          <t>Total Dox Acceptance Amt - Total Paid Amt</t>
        </r>
      </text>
    </comment>
    <comment ref="K3822" authorId="0" shapeId="0" xr:uid="{617AB255-BBDF-46FA-955D-5FEB066E5123}">
      <text>
        <r>
          <rPr>
            <sz val="10"/>
            <rFont val="Tahoma"/>
            <family val="2"/>
          </rPr>
          <t>Y09262021-33</t>
        </r>
      </text>
    </comment>
    <comment ref="X3823" authorId="0" shapeId="0" xr:uid="{F51E1DF8-23BA-4ECD-AD33-17BCE2DF2858}">
      <text>
        <r>
          <rPr>
            <sz val="10"/>
            <rFont val="Tahoma"/>
            <family val="2"/>
          </rPr>
          <t>Total Dox Acceptance Amt - Total Paid Amt</t>
        </r>
      </text>
    </comment>
    <comment ref="K3824" authorId="0" shapeId="0" xr:uid="{4F2699F9-F120-41EF-9CFE-6F2C5E0014CF}">
      <text>
        <r>
          <rPr>
            <sz val="10"/>
            <rFont val="Tahoma"/>
            <family val="2"/>
          </rPr>
          <t>Y08032021-6</t>
        </r>
      </text>
    </comment>
    <comment ref="X3825" authorId="0" shapeId="0" xr:uid="{8A4E4527-90BE-40ED-8320-9206027A007D}">
      <text>
        <r>
          <rPr>
            <sz val="10"/>
            <rFont val="Tahoma"/>
            <family val="2"/>
          </rPr>
          <t>Total Dox Acceptance Amt - Total Paid Amt</t>
        </r>
      </text>
    </comment>
    <comment ref="K3826" authorId="0" shapeId="0" xr:uid="{2488A03B-07B3-4507-B3DB-8EF4DECF5F01}">
      <text>
        <r>
          <rPr>
            <sz val="10"/>
            <rFont val="Tahoma"/>
            <family val="2"/>
          </rPr>
          <t>Y11282021-38</t>
        </r>
      </text>
    </comment>
    <comment ref="X3827" authorId="0" shapeId="0" xr:uid="{499F6B4B-4727-4348-A6D9-99721C8AE038}">
      <text>
        <r>
          <rPr>
            <sz val="10"/>
            <rFont val="Tahoma"/>
            <family val="2"/>
          </rPr>
          <t>Total Dox Acceptance Amt - Total Paid Amt</t>
        </r>
      </text>
    </comment>
    <comment ref="K3828" authorId="0" shapeId="0" xr:uid="{C731423B-3EF8-4291-9A5A-972102C4CDF3}">
      <text>
        <r>
          <rPr>
            <sz val="10"/>
            <rFont val="Tahoma"/>
            <family val="2"/>
          </rPr>
          <t>Y09262021-22</t>
        </r>
      </text>
    </comment>
    <comment ref="X3829" authorId="0" shapeId="0" xr:uid="{55550F5D-889A-4540-B9D2-A1D5276CAE97}">
      <text>
        <r>
          <rPr>
            <sz val="10"/>
            <rFont val="Tahoma"/>
            <family val="2"/>
          </rPr>
          <t>Total Dox Acceptance Amt - Total Paid Amt</t>
        </r>
      </text>
    </comment>
    <comment ref="K3830" authorId="0" shapeId="0" xr:uid="{F3435EF2-76CC-4238-A6A7-B45CF207B2EE}">
      <text>
        <r>
          <rPr>
            <sz val="10"/>
            <rFont val="Tahoma"/>
            <family val="2"/>
          </rPr>
          <t>Y09262021-21</t>
        </r>
      </text>
    </comment>
    <comment ref="X3831" authorId="0" shapeId="0" xr:uid="{A0293D10-3993-4620-B0F8-5E4A8D13AB14}">
      <text>
        <r>
          <rPr>
            <sz val="10"/>
            <rFont val="Tahoma"/>
            <family val="2"/>
          </rPr>
          <t>Total Dox Acceptance Amt - Total Paid Amt</t>
        </r>
      </text>
    </comment>
    <comment ref="K3832" authorId="0" shapeId="0" xr:uid="{2D8DC6EC-BC88-4EEC-BB05-6C66552C6B0A}">
      <text>
        <r>
          <rPr>
            <sz val="10"/>
            <rFont val="Tahoma"/>
            <family val="2"/>
          </rPr>
          <t>Y11282021-121</t>
        </r>
      </text>
    </comment>
    <comment ref="X3833" authorId="0" shapeId="0" xr:uid="{093B400C-B38B-48A8-ADF6-C2D982ACE237}">
      <text>
        <r>
          <rPr>
            <sz val="10"/>
            <rFont val="Tahoma"/>
            <family val="2"/>
          </rPr>
          <t>Total Dox Acceptance Amt - Total Paid Amt</t>
        </r>
      </text>
    </comment>
    <comment ref="K3834" authorId="0" shapeId="0" xr:uid="{C9F18F09-377C-4B4E-8660-7E0C65A18229}">
      <text>
        <r>
          <rPr>
            <sz val="10"/>
            <rFont val="Tahoma"/>
            <family val="2"/>
          </rPr>
          <t>Y09022021-6</t>
        </r>
      </text>
    </comment>
    <comment ref="X3835" authorId="0" shapeId="0" xr:uid="{8A2B3C7F-A53B-48C6-9372-15C2A9829A49}">
      <text>
        <r>
          <rPr>
            <sz val="10"/>
            <rFont val="Tahoma"/>
            <family val="2"/>
          </rPr>
          <t>Total Dox Acceptance Amt - Total Paid Amt</t>
        </r>
      </text>
    </comment>
    <comment ref="K3836" authorId="0" shapeId="0" xr:uid="{8A1F2EE2-CF86-4655-ABFD-4ACD417CC549}">
      <text>
        <r>
          <rPr>
            <sz val="10"/>
            <rFont val="Tahoma"/>
            <family val="2"/>
          </rPr>
          <t>Y01042022-62</t>
        </r>
      </text>
    </comment>
    <comment ref="X3837" authorId="0" shapeId="0" xr:uid="{B934A789-3673-4507-B26E-9FB485A8346A}">
      <text>
        <r>
          <rPr>
            <sz val="10"/>
            <rFont val="Tahoma"/>
            <family val="2"/>
          </rPr>
          <t>Total Dox Acceptance Amt - Total Paid Amt</t>
        </r>
      </text>
    </comment>
    <comment ref="K3838" authorId="0" shapeId="0" xr:uid="{F8F1FD95-11AC-4A3B-9DA2-FB0FF7204D72}">
      <text>
        <r>
          <rPr>
            <sz val="10"/>
            <rFont val="Tahoma"/>
            <family val="2"/>
          </rPr>
          <t>Y09262021-30</t>
        </r>
      </text>
    </comment>
    <comment ref="X3839" authorId="0" shapeId="0" xr:uid="{2653F067-5625-4B99-B75F-460E02D91349}">
      <text>
        <r>
          <rPr>
            <sz val="10"/>
            <rFont val="Tahoma"/>
            <family val="2"/>
          </rPr>
          <t>Total Dox Acceptance Amt - Total Paid Amt</t>
        </r>
      </text>
    </comment>
    <comment ref="K3840" authorId="0" shapeId="0" xr:uid="{B3928C18-294B-4A56-BC1F-3DE3080DF078}">
      <text>
        <r>
          <rPr>
            <sz val="10"/>
            <rFont val="Tahoma"/>
            <family val="2"/>
          </rPr>
          <t>Y08312021-6</t>
        </r>
      </text>
    </comment>
    <comment ref="X3841" authorId="0" shapeId="0" xr:uid="{32C77DEE-7200-4A5E-80D1-1D62371A30C7}">
      <text>
        <r>
          <rPr>
            <sz val="10"/>
            <rFont val="Tahoma"/>
            <family val="2"/>
          </rPr>
          <t>Total Dox Acceptance Amt - Total Paid Amt</t>
        </r>
      </text>
    </comment>
    <comment ref="K3842" authorId="0" shapeId="0" xr:uid="{E6FFADEC-1E76-498A-94F3-C2CA4203BCC7}">
      <text>
        <r>
          <rPr>
            <sz val="10"/>
            <rFont val="Tahoma"/>
            <family val="2"/>
          </rPr>
          <t>Y10052021-80</t>
        </r>
      </text>
    </comment>
    <comment ref="X3843" authorId="0" shapeId="0" xr:uid="{89D5BAC3-37D6-4BD6-86A5-27B0A5D5C504}">
      <text>
        <r>
          <rPr>
            <sz val="10"/>
            <rFont val="Tahoma"/>
            <family val="2"/>
          </rPr>
          <t>Total Dox Acceptance Amt - Total Paid Amt</t>
        </r>
      </text>
    </comment>
    <comment ref="K3844" authorId="0" shapeId="0" xr:uid="{F09F6F77-DDE1-47FC-A2A2-760130B2C67C}">
      <text>
        <r>
          <rPr>
            <sz val="10"/>
            <rFont val="Tahoma"/>
            <family val="2"/>
          </rPr>
          <t>Y09262021-96</t>
        </r>
      </text>
    </comment>
    <comment ref="X3845" authorId="0" shapeId="0" xr:uid="{2D51DDED-16D1-4490-B7BD-4166A96C0793}">
      <text>
        <r>
          <rPr>
            <sz val="10"/>
            <rFont val="Tahoma"/>
            <family val="2"/>
          </rPr>
          <t>Total Dox Acceptance Amt - Total Paid Amt</t>
        </r>
      </text>
    </comment>
    <comment ref="K3846" authorId="0" shapeId="0" xr:uid="{938C9C42-A3EB-4C7E-89B1-38E6202C496C}">
      <text>
        <r>
          <rPr>
            <sz val="10"/>
            <rFont val="Tahoma"/>
            <family val="2"/>
          </rPr>
          <t>Y09262021-68</t>
        </r>
      </text>
    </comment>
    <comment ref="X3847" authorId="0" shapeId="0" xr:uid="{CBC7FB66-8909-4162-BFE7-8E80CED6ACB1}">
      <text>
        <r>
          <rPr>
            <sz val="10"/>
            <rFont val="Tahoma"/>
            <family val="2"/>
          </rPr>
          <t>Total Dox Acceptance Amt - Total Paid Amt</t>
        </r>
      </text>
    </comment>
    <comment ref="K3848" authorId="0" shapeId="0" xr:uid="{1D6465F1-1AB1-4C70-8DF1-01F0289227B9}">
      <text>
        <r>
          <rPr>
            <sz val="10"/>
            <rFont val="Tahoma"/>
            <family val="2"/>
          </rPr>
          <t>Y10022021-6</t>
        </r>
      </text>
    </comment>
    <comment ref="X3849" authorId="0" shapeId="0" xr:uid="{F759F1BB-81AF-4A3D-9468-A5F7D36B78A4}">
      <text>
        <r>
          <rPr>
            <sz val="10"/>
            <rFont val="Tahoma"/>
            <family val="2"/>
          </rPr>
          <t>Total Dox Acceptance Amt - Total Paid Amt</t>
        </r>
      </text>
    </comment>
    <comment ref="K3850" authorId="0" shapeId="0" xr:uid="{6056EF4E-7246-4763-AB96-6C24A55B681E}">
      <text>
        <r>
          <rPr>
            <sz val="10"/>
            <rFont val="Tahoma"/>
            <family val="2"/>
          </rPr>
          <t>Y08182021-8</t>
        </r>
      </text>
    </comment>
    <comment ref="X3851" authorId="0" shapeId="0" xr:uid="{8D3DBB0C-F538-47A1-9E5C-BBDA72B759D0}">
      <text>
        <r>
          <rPr>
            <sz val="10"/>
            <rFont val="Tahoma"/>
            <family val="2"/>
          </rPr>
          <t>Total Dox Acceptance Amt - Total Paid Amt</t>
        </r>
      </text>
    </comment>
    <comment ref="K3852" authorId="0" shapeId="0" xr:uid="{DD51185D-C5D1-4FAE-B52D-F8E2F6DD358F}">
      <text>
        <r>
          <rPr>
            <sz val="10"/>
            <rFont val="Tahoma"/>
            <family val="2"/>
          </rPr>
          <t>Y08312021-3</t>
        </r>
      </text>
    </comment>
    <comment ref="K3853" authorId="0" shapeId="0" xr:uid="{0AAA4EA4-1351-436C-B4AC-EAC0CA3EC276}">
      <text>
        <r>
          <rPr>
            <sz val="10"/>
            <rFont val="Tahoma"/>
            <family val="2"/>
          </rPr>
          <t>Y09262021-76</t>
        </r>
      </text>
    </comment>
    <comment ref="X3854" authorId="0" shapeId="0" xr:uid="{F3EA38FE-EE32-485B-AF3B-B87D3E94A4B5}">
      <text>
        <r>
          <rPr>
            <sz val="10"/>
            <rFont val="Tahoma"/>
            <family val="2"/>
          </rPr>
          <t>Total Dox Acceptance Amt - Total Paid Amt</t>
        </r>
      </text>
    </comment>
    <comment ref="K3855" authorId="0" shapeId="0" xr:uid="{B2B8F678-F50F-4482-82FF-AAB23BD64434}">
      <text>
        <r>
          <rPr>
            <sz val="10"/>
            <rFont val="Tahoma"/>
            <family val="2"/>
          </rPr>
          <t>Y11282021-1</t>
        </r>
      </text>
    </comment>
    <comment ref="X3856" authorId="0" shapeId="0" xr:uid="{252644C8-8DFA-41B6-B872-947217A7BCCF}">
      <text>
        <r>
          <rPr>
            <sz val="10"/>
            <rFont val="Tahoma"/>
            <family val="2"/>
          </rPr>
          <t>Total Dox Acceptance Amt - Total Paid Amt</t>
        </r>
      </text>
    </comment>
    <comment ref="K3857" authorId="0" shapeId="0" xr:uid="{106C8133-4CD7-425B-BBDE-63896416BDDC}">
      <text>
        <r>
          <rPr>
            <sz val="10"/>
            <rFont val="Tahoma"/>
            <family val="2"/>
          </rPr>
          <t>Y09022021-2</t>
        </r>
      </text>
    </comment>
    <comment ref="X3858" authorId="0" shapeId="0" xr:uid="{859FF2CE-EDEA-4587-B8C7-D60F88EE9EBE}">
      <text>
        <r>
          <rPr>
            <sz val="10"/>
            <rFont val="Tahoma"/>
            <family val="2"/>
          </rPr>
          <t>Total Dox Acceptance Amt - Total Paid Amt</t>
        </r>
      </text>
    </comment>
    <comment ref="K3859" authorId="0" shapeId="0" xr:uid="{B3C3FDAD-526A-430D-A635-BC6D37760A38}">
      <text>
        <r>
          <rPr>
            <sz val="10"/>
            <rFont val="Tahoma"/>
            <family val="2"/>
          </rPr>
          <t>Y11012021-42</t>
        </r>
      </text>
    </comment>
    <comment ref="X3860" authorId="0" shapeId="0" xr:uid="{879A05E8-5410-4B93-9453-5D7AFB207964}">
      <text>
        <r>
          <rPr>
            <sz val="10"/>
            <rFont val="Tahoma"/>
            <family val="2"/>
          </rPr>
          <t>Total Dox Acceptance Amt - Total Paid Amt</t>
        </r>
      </text>
    </comment>
    <comment ref="K3861" authorId="0" shapeId="0" xr:uid="{4D03EF8E-6464-4AEC-997D-10E44ED62267}">
      <text>
        <r>
          <rPr>
            <sz val="10"/>
            <rFont val="Tahoma"/>
            <family val="2"/>
          </rPr>
          <t>Y09022021-4</t>
        </r>
      </text>
    </comment>
    <comment ref="X3862" authorId="0" shapeId="0" xr:uid="{5837A1D8-BB57-4173-80F6-0432FABB154E}">
      <text>
        <r>
          <rPr>
            <sz val="10"/>
            <rFont val="Tahoma"/>
            <family val="2"/>
          </rPr>
          <t>Total Dox Acceptance Amt - Total Paid Amt</t>
        </r>
      </text>
    </comment>
    <comment ref="K3863" authorId="0" shapeId="0" xr:uid="{1F7B6D59-82B9-4E01-84E2-A4F881E5A9CE}">
      <text>
        <r>
          <rPr>
            <sz val="10"/>
            <rFont val="Tahoma"/>
            <family val="2"/>
          </rPr>
          <t>Y09262021-47</t>
        </r>
      </text>
    </comment>
    <comment ref="X3864" authorId="0" shapeId="0" xr:uid="{C2C9BC6D-971B-4440-AED9-D3E0FF05C6C1}">
      <text>
        <r>
          <rPr>
            <sz val="10"/>
            <rFont val="Tahoma"/>
            <family val="2"/>
          </rPr>
          <t>Total Dox Acceptance Amt - Total Paid Amt</t>
        </r>
      </text>
    </comment>
    <comment ref="K3865" authorId="0" shapeId="0" xr:uid="{9D8407DE-969E-4363-86EC-4683088DD8BA}">
      <text>
        <r>
          <rPr>
            <sz val="10"/>
            <rFont val="Tahoma"/>
            <family val="2"/>
          </rPr>
          <t>Y09262021-39</t>
        </r>
      </text>
    </comment>
    <comment ref="X3866" authorId="0" shapeId="0" xr:uid="{2852D106-4533-497D-BC3A-7FD884BEC5B7}">
      <text>
        <r>
          <rPr>
            <sz val="10"/>
            <rFont val="Tahoma"/>
            <family val="2"/>
          </rPr>
          <t>Total Dox Acceptance Amt - Total Paid Amt</t>
        </r>
      </text>
    </comment>
    <comment ref="K3867" authorId="0" shapeId="0" xr:uid="{1F153148-AB72-4C4D-8FF5-4880DF66EE6C}">
      <text>
        <r>
          <rPr>
            <sz val="10"/>
            <rFont val="Tahoma"/>
            <family val="2"/>
          </rPr>
          <t>Y09262021-86</t>
        </r>
      </text>
    </comment>
    <comment ref="X3868" authorId="0" shapeId="0" xr:uid="{BF4BDB9D-9E2A-426F-AF68-878FA1F6CD01}">
      <text>
        <r>
          <rPr>
            <sz val="10"/>
            <rFont val="Tahoma"/>
            <family val="2"/>
          </rPr>
          <t>Total Dox Acceptance Amt - Total Paid Amt</t>
        </r>
      </text>
    </comment>
    <comment ref="K3869" authorId="0" shapeId="0" xr:uid="{EE8B6914-9830-4851-9EE5-DDE2595EE8D3}">
      <text>
        <r>
          <rPr>
            <sz val="10"/>
            <rFont val="Tahoma"/>
            <family val="2"/>
          </rPr>
          <t>Y12292021-80</t>
        </r>
      </text>
    </comment>
    <comment ref="X3870" authorId="0" shapeId="0" xr:uid="{C8C998DB-73E9-47E3-8D9D-A04D5938BBC2}">
      <text>
        <r>
          <rPr>
            <sz val="10"/>
            <rFont val="Tahoma"/>
            <family val="2"/>
          </rPr>
          <t>Total Dox Acceptance Amt - Total Paid Amt</t>
        </r>
      </text>
    </comment>
    <comment ref="K3871" authorId="0" shapeId="0" xr:uid="{70A369B8-40F9-4759-AC20-B2DCE1A523F1}">
      <text>
        <r>
          <rPr>
            <sz val="10"/>
            <rFont val="Tahoma"/>
            <family val="2"/>
          </rPr>
          <t>Y09262021-72</t>
        </r>
      </text>
    </comment>
    <comment ref="X3872" authorId="0" shapeId="0" xr:uid="{707283A0-775B-4A61-8D7B-83A8BEAC7F82}">
      <text>
        <r>
          <rPr>
            <sz val="10"/>
            <rFont val="Tahoma"/>
            <family val="2"/>
          </rPr>
          <t>Total Dox Acceptance Amt - Total Paid Amt</t>
        </r>
      </text>
    </comment>
    <comment ref="K3873" authorId="0" shapeId="0" xr:uid="{3EF04C68-A200-4180-9BEA-08CC76F69FDD}">
      <text>
        <r>
          <rPr>
            <sz val="10"/>
            <rFont val="Tahoma"/>
            <family val="2"/>
          </rPr>
          <t>Y09262021-51</t>
        </r>
      </text>
    </comment>
    <comment ref="X3874" authorId="0" shapeId="0" xr:uid="{5BA494D9-2C56-442F-B4EB-016071EF3462}">
      <text>
        <r>
          <rPr>
            <sz val="10"/>
            <rFont val="Tahoma"/>
            <family val="2"/>
          </rPr>
          <t>Total Dox Acceptance Amt - Total Paid Amt</t>
        </r>
      </text>
    </comment>
    <comment ref="K3875" authorId="0" shapeId="0" xr:uid="{466FFF1D-391E-4EB0-A120-F325B7516C4F}">
      <text>
        <r>
          <rPr>
            <sz val="10"/>
            <rFont val="Tahoma"/>
            <family val="2"/>
          </rPr>
          <t>Y08312021-5</t>
        </r>
      </text>
    </comment>
    <comment ref="X3876" authorId="0" shapeId="0" xr:uid="{72F16AF5-E5F4-472D-88FD-A29B68B840A9}">
      <text>
        <r>
          <rPr>
            <sz val="10"/>
            <rFont val="Tahoma"/>
            <family val="2"/>
          </rPr>
          <t>Total Dox Acceptance Amt - Total Paid Amt</t>
        </r>
      </text>
    </comment>
    <comment ref="K3877" authorId="0" shapeId="0" xr:uid="{743F863A-C228-44AE-BC2C-EF68794F1FF4}">
      <text>
        <r>
          <rPr>
            <sz val="10"/>
            <rFont val="Tahoma"/>
            <family val="2"/>
          </rPr>
          <t>Y11282021-51</t>
        </r>
      </text>
    </comment>
    <comment ref="X3878" authorId="0" shapeId="0" xr:uid="{1669AC80-850D-42CE-8C82-FC95D59D8D3F}">
      <text>
        <r>
          <rPr>
            <sz val="10"/>
            <rFont val="Tahoma"/>
            <family val="2"/>
          </rPr>
          <t>Total Dox Acceptance Amt - Total Paid Amt</t>
        </r>
      </text>
    </comment>
    <comment ref="X3880" authorId="0" shapeId="0" xr:uid="{05593000-4FE1-4949-91C5-FD77F7FA5B68}">
      <text>
        <r>
          <rPr>
            <sz val="10"/>
            <rFont val="Tahoma"/>
            <family val="2"/>
          </rPr>
          <t>Total Dox Acceptance Amt - Total Paid Amt</t>
        </r>
      </text>
    </comment>
    <comment ref="K3881" authorId="0" shapeId="0" xr:uid="{796DEB33-C37B-4ED1-8A26-5D3F7E79EF98}">
      <text>
        <r>
          <rPr>
            <sz val="10"/>
            <rFont val="Tahoma"/>
            <family val="2"/>
          </rPr>
          <t>Y10052021-75</t>
        </r>
      </text>
    </comment>
    <comment ref="X3882" authorId="0" shapeId="0" xr:uid="{B5B77BDE-6821-4517-BF26-794D6F76D6B4}">
      <text>
        <r>
          <rPr>
            <sz val="10"/>
            <rFont val="Tahoma"/>
            <family val="2"/>
          </rPr>
          <t>Total Dox Acceptance Amt - Total Paid Amt</t>
        </r>
      </text>
    </comment>
    <comment ref="K3883" authorId="0" shapeId="0" xr:uid="{6E6A72B5-A4F9-422A-BC67-CA19CBEB33B0}">
      <text>
        <r>
          <rPr>
            <sz val="10"/>
            <rFont val="Tahoma"/>
            <family val="2"/>
          </rPr>
          <t>Y10042021-7</t>
        </r>
      </text>
    </comment>
    <comment ref="X3884" authorId="0" shapeId="0" xr:uid="{2FA3C990-B12A-47BC-B16D-ABAF7D25237B}">
      <text>
        <r>
          <rPr>
            <sz val="10"/>
            <rFont val="Tahoma"/>
            <family val="2"/>
          </rPr>
          <t>Total Dox Acceptance Amt - Total Paid Amt</t>
        </r>
      </text>
    </comment>
    <comment ref="K3885" authorId="0" shapeId="0" xr:uid="{667D5187-D081-4EE4-BD25-D1FD050891AB}">
      <text>
        <r>
          <rPr>
            <sz val="10"/>
            <rFont val="Tahoma"/>
            <family val="2"/>
          </rPr>
          <t>Y09262021-85</t>
        </r>
      </text>
    </comment>
    <comment ref="X3886" authorId="0" shapeId="0" xr:uid="{61725422-3BDB-46D2-B0EB-FC2F2CAAB7F9}">
      <text>
        <r>
          <rPr>
            <sz val="10"/>
            <rFont val="Tahoma"/>
            <family val="2"/>
          </rPr>
          <t>Total Dox Acceptance Amt - Total Paid Amt</t>
        </r>
      </text>
    </comment>
    <comment ref="K3887" authorId="0" shapeId="0" xr:uid="{3F93581A-9CF5-47D8-A6ED-FF15497AF73E}">
      <text>
        <r>
          <rPr>
            <sz val="10"/>
            <rFont val="Tahoma"/>
            <family val="2"/>
          </rPr>
          <t>Y09022021-1</t>
        </r>
      </text>
    </comment>
    <comment ref="X3888" authorId="0" shapeId="0" xr:uid="{0397514A-1DE7-468C-8E69-2C7B32B58BE9}">
      <text>
        <r>
          <rPr>
            <sz val="10"/>
            <rFont val="Tahoma"/>
            <family val="2"/>
          </rPr>
          <t>Total Dox Acceptance Amt - Total Paid Amt</t>
        </r>
      </text>
    </comment>
    <comment ref="K3889" authorId="0" shapeId="0" xr:uid="{44CCBB5B-6D9C-4CE5-A20E-5CFA0D1B59B2}">
      <text>
        <r>
          <rPr>
            <sz val="10"/>
            <rFont val="Tahoma"/>
            <family val="2"/>
          </rPr>
          <t>Y10022021-7</t>
        </r>
      </text>
    </comment>
    <comment ref="X3890" authorId="0" shapeId="0" xr:uid="{45E7C88C-F3B3-4005-8C95-2CDC4379946B}">
      <text>
        <r>
          <rPr>
            <sz val="10"/>
            <rFont val="Tahoma"/>
            <family val="2"/>
          </rPr>
          <t>Total Dox Acceptance Amt - Total Paid Amt</t>
        </r>
      </text>
    </comment>
    <comment ref="K3891" authorId="0" shapeId="0" xr:uid="{0FCD0379-5A9A-4B9C-A9EB-27655FBB1F7D}">
      <text>
        <r>
          <rPr>
            <sz val="10"/>
            <rFont val="Tahoma"/>
            <family val="2"/>
          </rPr>
          <t>Y10262021-44</t>
        </r>
      </text>
    </comment>
    <comment ref="X3892" authorId="0" shapeId="0" xr:uid="{F20E0F3C-668D-4D86-AE6D-FDD2E40B7C52}">
      <text>
        <r>
          <rPr>
            <sz val="10"/>
            <rFont val="Tahoma"/>
            <family val="2"/>
          </rPr>
          <t>Total Dox Acceptance Amt - Total Paid Amt</t>
        </r>
      </text>
    </comment>
    <comment ref="K3893" authorId="0" shapeId="0" xr:uid="{7FEA735A-3A06-453A-944F-BE51F294386B}">
      <text>
        <r>
          <rPr>
            <sz val="10"/>
            <rFont val="Tahoma"/>
            <family val="2"/>
          </rPr>
          <t>Y10042021-8</t>
        </r>
      </text>
    </comment>
    <comment ref="X3894" authorId="0" shapeId="0" xr:uid="{95D6A803-366B-47D5-A403-51BF00CB9B27}">
      <text>
        <r>
          <rPr>
            <sz val="10"/>
            <rFont val="Tahoma"/>
            <family val="2"/>
          </rPr>
          <t>Total Dox Acceptance Amt - Total Paid Amt</t>
        </r>
      </text>
    </comment>
    <comment ref="K3895" authorId="0" shapeId="0" xr:uid="{DD72181A-E0B3-47D8-BB85-B9393F253E6B}">
      <text>
        <r>
          <rPr>
            <sz val="10"/>
            <rFont val="Tahoma"/>
            <family val="2"/>
          </rPr>
          <t>Y11282021-68</t>
        </r>
      </text>
    </comment>
    <comment ref="X3896" authorId="0" shapeId="0" xr:uid="{5E319E79-E732-4823-9D21-C0E925007E2D}">
      <text>
        <r>
          <rPr>
            <sz val="10"/>
            <rFont val="Tahoma"/>
            <family val="2"/>
          </rPr>
          <t>Total Dox Acceptance Amt - Total Paid Amt</t>
        </r>
      </text>
    </comment>
    <comment ref="K3897" authorId="0" shapeId="0" xr:uid="{7C5693DD-FFEC-434A-95E4-1CC20FF41A16}">
      <text>
        <r>
          <rPr>
            <sz val="10"/>
            <rFont val="Tahoma"/>
            <family val="2"/>
          </rPr>
          <t>Y09262021-81</t>
        </r>
      </text>
    </comment>
    <comment ref="X3898" authorId="0" shapeId="0" xr:uid="{8CD4A44D-EBDE-41C0-8021-80325637F743}">
      <text>
        <r>
          <rPr>
            <sz val="10"/>
            <rFont val="Tahoma"/>
            <family val="2"/>
          </rPr>
          <t>Total Dox Acceptance Amt - Total Paid Amt</t>
        </r>
      </text>
    </comment>
    <comment ref="K3899" authorId="0" shapeId="0" xr:uid="{0D5A412D-FC40-4F45-9CAA-8ED0E5554C21}">
      <text>
        <r>
          <rPr>
            <sz val="10"/>
            <rFont val="Tahoma"/>
            <family val="2"/>
          </rPr>
          <t>Y10262021-46</t>
        </r>
      </text>
    </comment>
    <comment ref="X3900" authorId="0" shapeId="0" xr:uid="{F40172AC-DB8E-497D-AADD-85B20042A126}">
      <text>
        <r>
          <rPr>
            <sz val="10"/>
            <rFont val="Tahoma"/>
            <family val="2"/>
          </rPr>
          <t>Total Dox Acceptance Amt - Total Paid Amt</t>
        </r>
      </text>
    </comment>
    <comment ref="K3901" authorId="0" shapeId="0" xr:uid="{DF3CD077-9A6A-4340-8595-A35C4C613AA3}">
      <text>
        <r>
          <rPr>
            <sz val="10"/>
            <rFont val="Tahoma"/>
            <family val="2"/>
          </rPr>
          <t>Y11282021-116</t>
        </r>
      </text>
    </comment>
    <comment ref="X3902" authorId="0" shapeId="0" xr:uid="{8753AA12-9182-41F7-B62B-332A7B407FAF}">
      <text>
        <r>
          <rPr>
            <sz val="10"/>
            <rFont val="Tahoma"/>
            <family val="2"/>
          </rPr>
          <t>Total Dox Acceptance Amt - Total Paid Amt</t>
        </r>
      </text>
    </comment>
    <comment ref="K3903" authorId="0" shapeId="0" xr:uid="{F5DA95FB-DD49-4482-BABC-6023C14AAEBD}">
      <text>
        <r>
          <rPr>
            <sz val="10"/>
            <rFont val="Tahoma"/>
            <family val="2"/>
          </rPr>
          <t>Y01042022-66</t>
        </r>
      </text>
    </comment>
    <comment ref="X3904" authorId="0" shapeId="0" xr:uid="{3A414286-25E3-4C9E-8395-6DF17C6B7CAF}">
      <text>
        <r>
          <rPr>
            <sz val="10"/>
            <rFont val="Tahoma"/>
            <family val="2"/>
          </rPr>
          <t>Total Dox Acceptance Amt - Total Paid Amt</t>
        </r>
      </text>
    </comment>
    <comment ref="K3905" authorId="0" shapeId="0" xr:uid="{8324DD3B-9E6D-401C-A5EC-9A0F0F2DCA92}">
      <text>
        <r>
          <rPr>
            <sz val="10"/>
            <rFont val="Tahoma"/>
            <family val="2"/>
          </rPr>
          <t>Y12292021-78</t>
        </r>
      </text>
    </comment>
    <comment ref="X3906" authorId="0" shapeId="0" xr:uid="{DA9BCF3C-A47F-430C-9419-D130BC2831BA}">
      <text>
        <r>
          <rPr>
            <sz val="10"/>
            <rFont val="Tahoma"/>
            <family val="2"/>
          </rPr>
          <t>Total Dox Acceptance Amt - Total Paid Amt</t>
        </r>
      </text>
    </comment>
    <comment ref="K3907" authorId="0" shapeId="0" xr:uid="{700928BB-48F8-4BCA-A94A-87D82C04A176}">
      <text>
        <r>
          <rPr>
            <sz val="10"/>
            <rFont val="Tahoma"/>
            <family val="2"/>
          </rPr>
          <t>Y10042021-66</t>
        </r>
      </text>
    </comment>
    <comment ref="X3908" authorId="0" shapeId="0" xr:uid="{FF652866-D019-4F2E-A01D-7096E678469F}">
      <text>
        <r>
          <rPr>
            <sz val="10"/>
            <rFont val="Tahoma"/>
            <family val="2"/>
          </rPr>
          <t>Total Dox Acceptance Amt - Total Paid Amt</t>
        </r>
      </text>
    </comment>
    <comment ref="K3909" authorId="0" shapeId="0" xr:uid="{BF3F3077-EE31-4B54-BFDB-3104AAA6679B}">
      <text>
        <r>
          <rPr>
            <sz val="10"/>
            <rFont val="Tahoma"/>
            <family val="2"/>
          </rPr>
          <t>Y09262021-80</t>
        </r>
      </text>
    </comment>
    <comment ref="X3910" authorId="0" shapeId="0" xr:uid="{8F8194F9-8316-4E7F-8680-81701CE56AA6}">
      <text>
        <r>
          <rPr>
            <sz val="10"/>
            <rFont val="Tahoma"/>
            <family val="2"/>
          </rPr>
          <t>Total Dox Acceptance Amt - Total Paid Amt</t>
        </r>
      </text>
    </comment>
    <comment ref="K3911" authorId="0" shapeId="0" xr:uid="{8DBC2774-80B1-42FE-959B-C25F499B2AE5}">
      <text>
        <r>
          <rPr>
            <sz val="10"/>
            <rFont val="Tahoma"/>
            <family val="2"/>
          </rPr>
          <t>Y10262021-37</t>
        </r>
      </text>
    </comment>
    <comment ref="X3912" authorId="0" shapeId="0" xr:uid="{BEE09E0E-B8B2-4CCA-81FD-9E92C7852A58}">
      <text>
        <r>
          <rPr>
            <sz val="10"/>
            <rFont val="Tahoma"/>
            <family val="2"/>
          </rPr>
          <t>Total Dox Acceptance Amt - Total Paid Amt</t>
        </r>
      </text>
    </comment>
    <comment ref="K3913" authorId="0" shapeId="0" xr:uid="{90657557-2C7A-4D34-BBB4-FA25B9081668}">
      <text>
        <r>
          <rPr>
            <sz val="10"/>
            <rFont val="Tahoma"/>
            <family val="2"/>
          </rPr>
          <t>Y10262021-33</t>
        </r>
      </text>
    </comment>
    <comment ref="X3914" authorId="0" shapeId="0" xr:uid="{383758DC-E1AD-4BBA-975A-0BF2B429CB83}">
      <text>
        <r>
          <rPr>
            <sz val="10"/>
            <rFont val="Tahoma"/>
            <family val="2"/>
          </rPr>
          <t>Total Dox Acceptance Amt - Total Paid Amt</t>
        </r>
      </text>
    </comment>
    <comment ref="K3915" authorId="0" shapeId="0" xr:uid="{9125AC4D-894E-459E-AFD9-BEABB10EDDC6}">
      <text>
        <r>
          <rPr>
            <sz val="10"/>
            <rFont val="Tahoma"/>
            <family val="2"/>
          </rPr>
          <t>Y06112022-53</t>
        </r>
      </text>
    </comment>
    <comment ref="X3916" authorId="0" shapeId="0" xr:uid="{72EEF0DB-002F-4027-A6A1-F3DB05196544}">
      <text>
        <r>
          <rPr>
            <sz val="10"/>
            <rFont val="Tahoma"/>
            <family val="2"/>
          </rPr>
          <t>Total Dox Acceptance Amt - Total Paid Amt</t>
        </r>
      </text>
    </comment>
    <comment ref="K3917" authorId="0" shapeId="0" xr:uid="{232DE0DE-AEDE-475F-9952-C8246B28177F}">
      <text>
        <r>
          <rPr>
            <sz val="10"/>
            <rFont val="Tahoma"/>
            <family val="2"/>
          </rPr>
          <t>Y12292021-77</t>
        </r>
      </text>
    </comment>
    <comment ref="X3918" authorId="0" shapeId="0" xr:uid="{DBE8A6D9-45F6-4F60-B56D-CB9B470B9CEB}">
      <text>
        <r>
          <rPr>
            <sz val="10"/>
            <rFont val="Tahoma"/>
            <family val="2"/>
          </rPr>
          <t>Total Dox Acceptance Amt - Total Paid Amt</t>
        </r>
      </text>
    </comment>
    <comment ref="K3919" authorId="0" shapeId="0" xr:uid="{340992BB-A71C-4E0B-A29A-365A465782DE}">
      <text>
        <r>
          <rPr>
            <sz val="10"/>
            <rFont val="Tahoma"/>
            <family val="2"/>
          </rPr>
          <t>Y10262021-52</t>
        </r>
      </text>
    </comment>
    <comment ref="X3920" authorId="0" shapeId="0" xr:uid="{9B066C43-180A-4227-9D78-F0B9F167FDAA}">
      <text>
        <r>
          <rPr>
            <sz val="10"/>
            <rFont val="Tahoma"/>
            <family val="2"/>
          </rPr>
          <t>Total Dox Acceptance Amt - Total Paid Amt</t>
        </r>
      </text>
    </comment>
    <comment ref="K3921" authorId="0" shapeId="0" xr:uid="{5B0AD904-E033-4C66-92C6-319A9D5D742A}">
      <text>
        <r>
          <rPr>
            <sz val="10"/>
            <rFont val="Tahoma"/>
            <family val="2"/>
          </rPr>
          <t>Y11232021-11</t>
        </r>
      </text>
    </comment>
    <comment ref="X3922" authorId="0" shapeId="0" xr:uid="{32D7C951-57B0-494D-8E40-C9A7B2738CC0}">
      <text>
        <r>
          <rPr>
            <sz val="10"/>
            <rFont val="Tahoma"/>
            <family val="2"/>
          </rPr>
          <t>Total Dox Acceptance Amt - Total Paid Amt</t>
        </r>
      </text>
    </comment>
    <comment ref="K3923" authorId="0" shapeId="0" xr:uid="{78A9D616-E093-4241-ACFD-0BD943AF84CF}">
      <text>
        <r>
          <rPr>
            <sz val="10"/>
            <rFont val="Tahoma"/>
            <family val="2"/>
          </rPr>
          <t>Y11282021-41</t>
        </r>
      </text>
    </comment>
    <comment ref="X3924" authorId="0" shapeId="0" xr:uid="{D69929BE-535C-442F-9AD5-634B424CC60F}">
      <text>
        <r>
          <rPr>
            <sz val="10"/>
            <rFont val="Tahoma"/>
            <family val="2"/>
          </rPr>
          <t>Total Dox Acceptance Amt - Total Paid Amt</t>
        </r>
      </text>
    </comment>
    <comment ref="K3925" authorId="0" shapeId="0" xr:uid="{11EC08F5-A6F6-4E66-A454-BCCC73F30DC7}">
      <text>
        <r>
          <rPr>
            <sz val="10"/>
            <rFont val="Tahoma"/>
            <family val="2"/>
          </rPr>
          <t>Y11282021-127</t>
        </r>
      </text>
    </comment>
    <comment ref="X3926" authorId="0" shapeId="0" xr:uid="{4FE15D1A-9FEA-4F48-9872-0FC4D0B2B850}">
      <text>
        <r>
          <rPr>
            <sz val="10"/>
            <rFont val="Tahoma"/>
            <family val="2"/>
          </rPr>
          <t>Total Dox Acceptance Amt - Total Paid Amt</t>
        </r>
      </text>
    </comment>
    <comment ref="K3927" authorId="0" shapeId="0" xr:uid="{439BCCF3-FC56-41C4-8353-22C39F10E0D9}">
      <text>
        <r>
          <rPr>
            <sz val="10"/>
            <rFont val="Tahoma"/>
            <family val="2"/>
          </rPr>
          <t>Y09262021-3</t>
        </r>
      </text>
    </comment>
    <comment ref="X3928" authorId="0" shapeId="0" xr:uid="{A18B5014-4964-466A-9C9D-FDF60686ECE6}">
      <text>
        <r>
          <rPr>
            <sz val="10"/>
            <rFont val="Tahoma"/>
            <family val="2"/>
          </rPr>
          <t>Total Dox Acceptance Amt - Total Paid Amt</t>
        </r>
      </text>
    </comment>
    <comment ref="K3929" authorId="0" shapeId="0" xr:uid="{CEA1BE59-B7D1-429C-8A03-6C2391B824E0}">
      <text>
        <r>
          <rPr>
            <sz val="10"/>
            <rFont val="Tahoma"/>
            <family val="2"/>
          </rPr>
          <t>Y10262021-35</t>
        </r>
      </text>
    </comment>
    <comment ref="X3930" authorId="0" shapeId="0" xr:uid="{B14E98A2-2892-4B22-AF3D-7EBE9199B02D}">
      <text>
        <r>
          <rPr>
            <sz val="10"/>
            <rFont val="Tahoma"/>
            <family val="2"/>
          </rPr>
          <t>Total Dox Acceptance Amt - Total Paid Amt</t>
        </r>
      </text>
    </comment>
    <comment ref="K3931" authorId="0" shapeId="0" xr:uid="{F0BF8732-FC86-47D6-971E-270834FF9D25}">
      <text>
        <r>
          <rPr>
            <sz val="10"/>
            <rFont val="Tahoma"/>
            <family val="2"/>
          </rPr>
          <t>Y10282021-2</t>
        </r>
      </text>
    </comment>
    <comment ref="X3932" authorId="0" shapeId="0" xr:uid="{07B295BE-01DC-4535-B478-A381F5A3C9CA}">
      <text>
        <r>
          <rPr>
            <sz val="10"/>
            <rFont val="Tahoma"/>
            <family val="2"/>
          </rPr>
          <t>Total Dox Acceptance Amt - Total Paid Amt</t>
        </r>
      </text>
    </comment>
    <comment ref="K3933" authorId="0" shapeId="0" xr:uid="{D656E6A8-D0C1-4192-A076-CF5CF4F38371}">
      <text>
        <r>
          <rPr>
            <sz val="10"/>
            <rFont val="Tahoma"/>
            <family val="2"/>
          </rPr>
          <t>Y09262021-66</t>
        </r>
      </text>
    </comment>
    <comment ref="X3934" authorId="0" shapeId="0" xr:uid="{8FB4B5F0-9256-4C7A-A8C3-8EAF9A47E9E1}">
      <text>
        <r>
          <rPr>
            <sz val="10"/>
            <rFont val="Tahoma"/>
            <family val="2"/>
          </rPr>
          <t>Total Dox Acceptance Amt - Total Paid Amt</t>
        </r>
      </text>
    </comment>
    <comment ref="K3935" authorId="0" shapeId="0" xr:uid="{0CA9DE0A-5C00-4AA7-B0AA-A617F327D6F9}">
      <text>
        <r>
          <rPr>
            <sz val="10"/>
            <rFont val="Tahoma"/>
            <family val="2"/>
          </rPr>
          <t>Y10262021-43</t>
        </r>
      </text>
    </comment>
    <comment ref="X3936" authorId="0" shapeId="0" xr:uid="{B4F45F96-2AC0-47DB-AE67-DE78B693E838}">
      <text>
        <r>
          <rPr>
            <sz val="10"/>
            <rFont val="Tahoma"/>
            <family val="2"/>
          </rPr>
          <t>Total Dox Acceptance Amt - Total Paid Amt</t>
        </r>
      </text>
    </comment>
    <comment ref="K3937" authorId="0" shapeId="0" xr:uid="{88BF0416-F172-4A44-BEE9-A0C2C4ABE81F}">
      <text>
        <r>
          <rPr>
            <sz val="10"/>
            <rFont val="Tahoma"/>
            <family val="2"/>
          </rPr>
          <t>Y11282021-75</t>
        </r>
      </text>
    </comment>
    <comment ref="X3938" authorId="0" shapeId="0" xr:uid="{C55DC2C0-6278-41E4-97B1-5769F176E1F5}">
      <text>
        <r>
          <rPr>
            <sz val="10"/>
            <rFont val="Tahoma"/>
            <family val="2"/>
          </rPr>
          <t>Total Dox Acceptance Amt - Total Paid Amt</t>
        </r>
      </text>
    </comment>
    <comment ref="K3939" authorId="0" shapeId="0" xr:uid="{5B3D2964-CFB8-4EB0-87E9-05BF2D1F84E7}">
      <text>
        <r>
          <rPr>
            <sz val="10"/>
            <rFont val="Tahoma"/>
            <family val="2"/>
          </rPr>
          <t>Y11282021-2</t>
        </r>
      </text>
    </comment>
    <comment ref="X3940" authorId="0" shapeId="0" xr:uid="{3A4C1042-6246-4B6A-9639-CB430A774B88}">
      <text>
        <r>
          <rPr>
            <sz val="10"/>
            <rFont val="Tahoma"/>
            <family val="2"/>
          </rPr>
          <t>Total Dox Acceptance Amt - Total Paid Amt</t>
        </r>
      </text>
    </comment>
    <comment ref="K3941" authorId="0" shapeId="0" xr:uid="{82D20FC5-3C50-47D7-9A65-7D1671E18905}">
      <text>
        <r>
          <rPr>
            <sz val="10"/>
            <rFont val="Tahoma"/>
            <family val="2"/>
          </rPr>
          <t>Y10052021-85</t>
        </r>
      </text>
    </comment>
    <comment ref="X3942" authorId="0" shapeId="0" xr:uid="{AEC9A78C-7478-4243-96AC-20A92E4A81AB}">
      <text>
        <r>
          <rPr>
            <sz val="10"/>
            <rFont val="Tahoma"/>
            <family val="2"/>
          </rPr>
          <t>Total Dox Acceptance Amt - Total Paid Amt</t>
        </r>
      </text>
    </comment>
    <comment ref="K3943" authorId="0" shapeId="0" xr:uid="{2D18137C-A892-4788-A86C-876C6B3E70B4}">
      <text>
        <r>
          <rPr>
            <sz val="10"/>
            <rFont val="Tahoma"/>
            <family val="2"/>
          </rPr>
          <t>Y10022021-8</t>
        </r>
      </text>
    </comment>
    <comment ref="X3944" authorId="0" shapeId="0" xr:uid="{A7D9CFEC-6C24-4C6C-AF8C-BF0A63A762D1}">
      <text>
        <r>
          <rPr>
            <sz val="10"/>
            <rFont val="Tahoma"/>
            <family val="2"/>
          </rPr>
          <t>Total Dox Acceptance Amt - Total Paid Amt</t>
        </r>
      </text>
    </comment>
    <comment ref="K3945" authorId="0" shapeId="0" xr:uid="{9FB147CF-7827-4B2E-8890-899425B297BC}">
      <text>
        <r>
          <rPr>
            <sz val="10"/>
            <rFont val="Tahoma"/>
            <family val="2"/>
          </rPr>
          <t>Y11282021-136</t>
        </r>
      </text>
    </comment>
    <comment ref="X3946" authorId="0" shapeId="0" xr:uid="{E8CD9DA0-768F-46CD-A83F-E3EEB4E941A7}">
      <text>
        <r>
          <rPr>
            <sz val="10"/>
            <rFont val="Tahoma"/>
            <family val="2"/>
          </rPr>
          <t>Total Dox Acceptance Amt - Total Paid Amt</t>
        </r>
      </text>
    </comment>
    <comment ref="K3947" authorId="0" shapeId="0" xr:uid="{37B7CB93-5002-4723-8668-4D724257FA50}">
      <text>
        <r>
          <rPr>
            <sz val="10"/>
            <rFont val="Tahoma"/>
            <family val="2"/>
          </rPr>
          <t>Y11282021-55</t>
        </r>
      </text>
    </comment>
    <comment ref="X3948" authorId="0" shapeId="0" xr:uid="{E80BEF07-355A-414A-B4F0-BA0CC4D6411B}">
      <text>
        <r>
          <rPr>
            <sz val="10"/>
            <rFont val="Tahoma"/>
            <family val="2"/>
          </rPr>
          <t>Total Dox Acceptance Amt - Total Paid Amt</t>
        </r>
      </text>
    </comment>
    <comment ref="K3949" authorId="0" shapeId="0" xr:uid="{7F3B9BD8-FC08-454D-BBD2-176AFDFAAA42}">
      <text>
        <r>
          <rPr>
            <sz val="10"/>
            <rFont val="Tahoma"/>
            <family val="2"/>
          </rPr>
          <t>Y09262021-67</t>
        </r>
      </text>
    </comment>
    <comment ref="X3950" authorId="0" shapeId="0" xr:uid="{3F95C442-AC8E-4CB5-937A-0ACD7C6FBDFE}">
      <text>
        <r>
          <rPr>
            <sz val="10"/>
            <rFont val="Tahoma"/>
            <family val="2"/>
          </rPr>
          <t>Total Dox Acceptance Amt - Total Paid Amt</t>
        </r>
      </text>
    </comment>
    <comment ref="K3951" authorId="0" shapeId="0" xr:uid="{108D4B48-9681-427A-ABE6-91161CB2BCBA}">
      <text>
        <r>
          <rPr>
            <sz val="10"/>
            <rFont val="Tahoma"/>
            <family val="2"/>
          </rPr>
          <t>Y02032022-20</t>
        </r>
      </text>
    </comment>
    <comment ref="X3952" authorId="0" shapeId="0" xr:uid="{811D875F-56AA-41C9-B097-F209199C54D4}">
      <text>
        <r>
          <rPr>
            <sz val="10"/>
            <rFont val="Tahoma"/>
            <family val="2"/>
          </rPr>
          <t>Total Dox Acceptance Amt - Total Paid Amt</t>
        </r>
      </text>
    </comment>
    <comment ref="K3953" authorId="0" shapeId="0" xr:uid="{DC255274-8513-496D-930E-D0619E671C43}">
      <text>
        <r>
          <rPr>
            <sz val="10"/>
            <rFont val="Tahoma"/>
            <family val="2"/>
          </rPr>
          <t>Y11282021-42</t>
        </r>
      </text>
    </comment>
    <comment ref="X3954" authorId="0" shapeId="0" xr:uid="{8B4E11AF-6E5D-4928-A9FC-16327FC088F2}">
      <text>
        <r>
          <rPr>
            <sz val="10"/>
            <rFont val="Tahoma"/>
            <family val="2"/>
          </rPr>
          <t>Total Dox Acceptance Amt - Total Paid Amt</t>
        </r>
      </text>
    </comment>
    <comment ref="K3955" authorId="0" shapeId="0" xr:uid="{C80CAFEB-9C16-4DB3-958F-DE08C155CBA1}">
      <text>
        <r>
          <rPr>
            <sz val="10"/>
            <rFont val="Tahoma"/>
            <family val="2"/>
          </rPr>
          <t>Y10262021-32</t>
        </r>
      </text>
    </comment>
    <comment ref="X3956" authorId="0" shapeId="0" xr:uid="{E6434051-142C-4281-AF79-650046300519}">
      <text>
        <r>
          <rPr>
            <sz val="10"/>
            <rFont val="Tahoma"/>
            <family val="2"/>
          </rPr>
          <t>Total Dox Acceptance Amt - Total Paid Amt</t>
        </r>
      </text>
    </comment>
    <comment ref="K3957" authorId="0" shapeId="0" xr:uid="{D8BD3442-ECEE-4DA4-AD92-780EE0DACEF4}">
      <text>
        <r>
          <rPr>
            <sz val="10"/>
            <rFont val="Tahoma"/>
            <family val="2"/>
          </rPr>
          <t>Y10262021-38</t>
        </r>
      </text>
    </comment>
    <comment ref="X3958" authorId="0" shapeId="0" xr:uid="{374F29D6-5D05-4A69-B487-071F70A3D0B6}">
      <text>
        <r>
          <rPr>
            <sz val="10"/>
            <rFont val="Tahoma"/>
            <family val="2"/>
          </rPr>
          <t>Total Dox Acceptance Amt - Total Paid Amt</t>
        </r>
      </text>
    </comment>
    <comment ref="K3959" authorId="0" shapeId="0" xr:uid="{3F2BB4F9-4ECF-4DC6-BAB5-2627BA06EA21}">
      <text>
        <r>
          <rPr>
            <sz val="10"/>
            <rFont val="Tahoma"/>
            <family val="2"/>
          </rPr>
          <t>Y03022022-15</t>
        </r>
      </text>
    </comment>
    <comment ref="X3960" authorId="0" shapeId="0" xr:uid="{363DDCF5-13B6-4076-A06A-1387071F0DD0}">
      <text>
        <r>
          <rPr>
            <sz val="10"/>
            <rFont val="Tahoma"/>
            <family val="2"/>
          </rPr>
          <t>Total Dox Acceptance Amt - Total Paid Amt</t>
        </r>
      </text>
    </comment>
    <comment ref="K3961" authorId="0" shapeId="0" xr:uid="{9933B974-95AF-4E50-853D-A7AB954ADF20}">
      <text>
        <r>
          <rPr>
            <sz val="10"/>
            <rFont val="Tahoma"/>
            <family val="2"/>
          </rPr>
          <t>Y11282021-117</t>
        </r>
      </text>
    </comment>
    <comment ref="X3962" authorId="0" shapeId="0" xr:uid="{B87CEB52-D625-4227-8F54-D3821C0E8ACD}">
      <text>
        <r>
          <rPr>
            <sz val="10"/>
            <rFont val="Tahoma"/>
            <family val="2"/>
          </rPr>
          <t>Total Dox Acceptance Amt - Total Paid Amt</t>
        </r>
      </text>
    </comment>
    <comment ref="K3963" authorId="0" shapeId="0" xr:uid="{A7DA7455-7FA7-47EF-B9CB-648E8C72B187}">
      <text>
        <r>
          <rPr>
            <sz val="10"/>
            <rFont val="Tahoma"/>
            <family val="2"/>
          </rPr>
          <t>Y11012021-40</t>
        </r>
      </text>
    </comment>
    <comment ref="X3964" authorId="0" shapeId="0" xr:uid="{A0647B8B-EAE5-4BCD-A0D6-DADADD014AFD}">
      <text>
        <r>
          <rPr>
            <sz val="10"/>
            <rFont val="Tahoma"/>
            <family val="2"/>
          </rPr>
          <t>Total Dox Acceptance Amt - Total Paid Amt</t>
        </r>
      </text>
    </comment>
    <comment ref="K3965" authorId="0" shapeId="0" xr:uid="{5AD96FC3-CD71-446C-AA58-8C851E4555F4}">
      <text>
        <r>
          <rPr>
            <sz val="10"/>
            <rFont val="Tahoma"/>
            <family val="2"/>
          </rPr>
          <t>Y09262021-37</t>
        </r>
      </text>
    </comment>
    <comment ref="X3966" authorId="0" shapeId="0" xr:uid="{E5135C6D-750A-4B79-9557-9BB789EEAE80}">
      <text>
        <r>
          <rPr>
            <sz val="10"/>
            <rFont val="Tahoma"/>
            <family val="2"/>
          </rPr>
          <t>Total Dox Acceptance Amt - Total Paid Amt</t>
        </r>
      </text>
    </comment>
    <comment ref="K3967" authorId="0" shapeId="0" xr:uid="{958398EF-63E8-40B9-B0C4-79C14FA02B18}">
      <text>
        <r>
          <rPr>
            <sz val="10"/>
            <rFont val="Tahoma"/>
            <family val="2"/>
          </rPr>
          <t>Y11282021-52</t>
        </r>
      </text>
    </comment>
    <comment ref="X3968" authorId="0" shapeId="0" xr:uid="{34167256-E2B9-4025-8835-69776475D83A}">
      <text>
        <r>
          <rPr>
            <sz val="10"/>
            <rFont val="Tahoma"/>
            <family val="2"/>
          </rPr>
          <t>Total Dox Acceptance Amt - Total Paid Amt</t>
        </r>
      </text>
    </comment>
    <comment ref="K3969" authorId="0" shapeId="0" xr:uid="{70F68E00-ADC9-4EA3-8D37-C2E35FD72539}">
      <text>
        <r>
          <rPr>
            <sz val="10"/>
            <rFont val="Tahoma"/>
            <family val="2"/>
          </rPr>
          <t>Y12292021-17</t>
        </r>
      </text>
    </comment>
    <comment ref="X3970" authorId="0" shapeId="0" xr:uid="{E70E4C5F-B640-4A02-887D-A3E2AF192944}">
      <text>
        <r>
          <rPr>
            <sz val="10"/>
            <rFont val="Tahoma"/>
            <family val="2"/>
          </rPr>
          <t>Total Dox Acceptance Amt - Total Paid Amt</t>
        </r>
      </text>
    </comment>
    <comment ref="K3971" authorId="0" shapeId="0" xr:uid="{A03C2F95-8B93-4800-B569-A4E21700357F}">
      <text>
        <r>
          <rPr>
            <sz val="10"/>
            <rFont val="Tahoma"/>
            <family val="2"/>
          </rPr>
          <t>Y11282021-56</t>
        </r>
      </text>
    </comment>
    <comment ref="X3972" authorId="0" shapeId="0" xr:uid="{DCAA16EF-E07E-49F5-8BB0-0BA567648385}">
      <text>
        <r>
          <rPr>
            <sz val="10"/>
            <rFont val="Tahoma"/>
            <family val="2"/>
          </rPr>
          <t>Total Dox Acceptance Amt - Total Paid Amt</t>
        </r>
      </text>
    </comment>
    <comment ref="K3973" authorId="0" shapeId="0" xr:uid="{53887948-59A1-4E3F-A91E-19B6058CF582}">
      <text>
        <r>
          <rPr>
            <sz val="10"/>
            <rFont val="Tahoma"/>
            <family val="2"/>
          </rPr>
          <t>Y10262021-48</t>
        </r>
      </text>
    </comment>
    <comment ref="X3974" authorId="0" shapeId="0" xr:uid="{E3D37435-227D-402D-A9C7-74E1D4ABEC30}">
      <text>
        <r>
          <rPr>
            <sz val="10"/>
            <rFont val="Tahoma"/>
            <family val="2"/>
          </rPr>
          <t>Total Dox Acceptance Amt - Total Paid Amt</t>
        </r>
      </text>
    </comment>
    <comment ref="K3975" authorId="0" shapeId="0" xr:uid="{9EABCB65-5257-4EF4-9102-B2F3E7A0022D}">
      <text>
        <r>
          <rPr>
            <sz val="10"/>
            <rFont val="Tahoma"/>
            <family val="2"/>
          </rPr>
          <t>Y11012021-46</t>
        </r>
      </text>
    </comment>
    <comment ref="X3976" authorId="0" shapeId="0" xr:uid="{ABBE94FB-BA61-4CEE-AAB3-9321E5F1A9DB}">
      <text>
        <r>
          <rPr>
            <sz val="10"/>
            <rFont val="Tahoma"/>
            <family val="2"/>
          </rPr>
          <t>Total Dox Acceptance Amt - Total Paid Amt</t>
        </r>
      </text>
    </comment>
    <comment ref="K3977" authorId="0" shapeId="0" xr:uid="{58704704-37AD-4593-A0AD-422A17195AE1}">
      <text>
        <r>
          <rPr>
            <sz val="10"/>
            <rFont val="Tahoma"/>
            <family val="2"/>
          </rPr>
          <t>Y01042022-49</t>
        </r>
      </text>
    </comment>
    <comment ref="X3978" authorId="0" shapeId="0" xr:uid="{DCECFBCF-D81B-43E3-A4AB-B9C20E4F6F9E}">
      <text>
        <r>
          <rPr>
            <sz val="10"/>
            <rFont val="Tahoma"/>
            <family val="2"/>
          </rPr>
          <t>Total Dox Acceptance Amt - Total Paid Amt</t>
        </r>
      </text>
    </comment>
    <comment ref="K3979" authorId="0" shapeId="0" xr:uid="{4BC61761-A841-4E0F-B048-2FD6C20FF24C}">
      <text>
        <r>
          <rPr>
            <sz val="10"/>
            <rFont val="Tahoma"/>
            <family val="2"/>
          </rPr>
          <t>Y10262021-25</t>
        </r>
      </text>
    </comment>
    <comment ref="X3980" authorId="0" shapeId="0" xr:uid="{824E6F48-C1E9-46F2-AC27-950114C664A6}">
      <text>
        <r>
          <rPr>
            <sz val="10"/>
            <rFont val="Tahoma"/>
            <family val="2"/>
          </rPr>
          <t>Total Dox Acceptance Amt - Total Paid Amt</t>
        </r>
      </text>
    </comment>
    <comment ref="K3981" authorId="0" shapeId="0" xr:uid="{F22C5EAF-AB15-4728-B82F-391E9FC99E8F}">
      <text>
        <r>
          <rPr>
            <sz val="10"/>
            <rFont val="Tahoma"/>
            <family val="2"/>
          </rPr>
          <t>Y09262021-98</t>
        </r>
      </text>
    </comment>
    <comment ref="X3982" authorId="0" shapeId="0" xr:uid="{130986EC-65FB-4B95-8436-DC512C4DD949}">
      <text>
        <r>
          <rPr>
            <sz val="10"/>
            <rFont val="Tahoma"/>
            <family val="2"/>
          </rPr>
          <t>Total Dox Acceptance Amt - Total Paid Amt</t>
        </r>
      </text>
    </comment>
    <comment ref="K3983" authorId="0" shapeId="0" xr:uid="{D152248B-EABC-4527-923A-4CC4A2E10CEF}">
      <text>
        <r>
          <rPr>
            <sz val="10"/>
            <rFont val="Tahoma"/>
            <family val="2"/>
          </rPr>
          <t>Y11282021-46</t>
        </r>
      </text>
    </comment>
    <comment ref="X3984" authorId="0" shapeId="0" xr:uid="{2DA0A9D4-6DDC-4155-ABE2-B339EAE698AF}">
      <text>
        <r>
          <rPr>
            <sz val="10"/>
            <rFont val="Tahoma"/>
            <family val="2"/>
          </rPr>
          <t>Total Dox Acceptance Amt - Total Paid Amt</t>
        </r>
      </text>
    </comment>
    <comment ref="K3985" authorId="0" shapeId="0" xr:uid="{53584359-5430-4063-B3C6-B783550BC954}">
      <text>
        <r>
          <rPr>
            <sz val="10"/>
            <rFont val="Tahoma"/>
            <family val="2"/>
          </rPr>
          <t>Y10262021-51</t>
        </r>
      </text>
    </comment>
    <comment ref="X3986" authorId="0" shapeId="0" xr:uid="{B87B4668-291F-4DB0-B36D-B6246A5769B5}">
      <text>
        <r>
          <rPr>
            <sz val="10"/>
            <rFont val="Tahoma"/>
            <family val="2"/>
          </rPr>
          <t>Total Dox Acceptance Amt - Total Paid Amt</t>
        </r>
      </text>
    </comment>
    <comment ref="K3987" authorId="0" shapeId="0" xr:uid="{FD6FB6A7-AAA4-40F8-B96C-71A379B6E369}">
      <text>
        <r>
          <rPr>
            <sz val="10"/>
            <rFont val="Tahoma"/>
            <family val="2"/>
          </rPr>
          <t>Y11282021-128</t>
        </r>
      </text>
    </comment>
    <comment ref="X3988" authorId="0" shapeId="0" xr:uid="{CAB90B30-E113-48ED-8F56-B5697B1695D1}">
      <text>
        <r>
          <rPr>
            <sz val="10"/>
            <rFont val="Tahoma"/>
            <family val="2"/>
          </rPr>
          <t>Total Dox Acceptance Amt - Total Paid Amt</t>
        </r>
      </text>
    </comment>
    <comment ref="K3989" authorId="0" shapeId="0" xr:uid="{B485FAD0-7F7F-4561-A4A1-C4EBC4DE1DB0}">
      <text>
        <r>
          <rPr>
            <sz val="10"/>
            <rFont val="Tahoma"/>
            <family val="2"/>
          </rPr>
          <t>Y11282021-50</t>
        </r>
      </text>
    </comment>
    <comment ref="X3990" authorId="0" shapeId="0" xr:uid="{733976B0-35AA-4687-B0AD-3E0AD3B78877}">
      <text>
        <r>
          <rPr>
            <sz val="10"/>
            <rFont val="Tahoma"/>
            <family val="2"/>
          </rPr>
          <t>Total Dox Acceptance Amt - Total Paid Amt</t>
        </r>
      </text>
    </comment>
    <comment ref="K3991" authorId="0" shapeId="0" xr:uid="{205FE496-7101-4776-A310-6CBA6845CF37}">
      <text>
        <r>
          <rPr>
            <sz val="10"/>
            <rFont val="Tahoma"/>
            <family val="2"/>
          </rPr>
          <t>Y01262022-25</t>
        </r>
      </text>
    </comment>
    <comment ref="X3992" authorId="0" shapeId="0" xr:uid="{BE6C1950-81A3-4F20-9282-8EB4B3F33CCD}">
      <text>
        <r>
          <rPr>
            <sz val="10"/>
            <rFont val="Tahoma"/>
            <family val="2"/>
          </rPr>
          <t>Total Dox Acceptance Amt - Total Paid Amt</t>
        </r>
      </text>
    </comment>
    <comment ref="K3993" authorId="0" shapeId="0" xr:uid="{E64C38AB-AEEC-48F7-8CF7-54B923E756D6}">
      <text>
        <r>
          <rPr>
            <sz val="10"/>
            <rFont val="Tahoma"/>
            <family val="2"/>
          </rPr>
          <t>Y10262021-53</t>
        </r>
      </text>
    </comment>
    <comment ref="X3994" authorId="0" shapeId="0" xr:uid="{A6299985-69E6-470B-80DD-5162174C6E54}">
      <text>
        <r>
          <rPr>
            <sz val="10"/>
            <rFont val="Tahoma"/>
            <family val="2"/>
          </rPr>
          <t>Total Dox Acceptance Amt - Total Paid Amt</t>
        </r>
      </text>
    </comment>
    <comment ref="K3995" authorId="0" shapeId="0" xr:uid="{96B78E47-6C89-4B06-AE2D-885F61F380CC}">
      <text>
        <r>
          <rPr>
            <sz val="10"/>
            <rFont val="Tahoma"/>
            <family val="2"/>
          </rPr>
          <t>Y09262021-87</t>
        </r>
      </text>
    </comment>
    <comment ref="X3996" authorId="0" shapeId="0" xr:uid="{BB161819-42E0-484D-B697-456693260FEB}">
      <text>
        <r>
          <rPr>
            <sz val="10"/>
            <rFont val="Tahoma"/>
            <family val="2"/>
          </rPr>
          <t>Total Dox Acceptance Amt - Total Paid Amt</t>
        </r>
      </text>
    </comment>
    <comment ref="K3997" authorId="0" shapeId="0" xr:uid="{F8AAF42C-2DF0-4B86-A6F3-346B0303CC70}">
      <text>
        <r>
          <rPr>
            <sz val="10"/>
            <rFont val="Tahoma"/>
            <family val="2"/>
          </rPr>
          <t>Y11282021-135</t>
        </r>
      </text>
    </comment>
    <comment ref="X3998" authorId="0" shapeId="0" xr:uid="{03036DB2-4849-4054-ACDF-C8DB3D4C1CBE}">
      <text>
        <r>
          <rPr>
            <sz val="10"/>
            <rFont val="Tahoma"/>
            <family val="2"/>
          </rPr>
          <t>Total Dox Acceptance Amt - Total Paid Amt</t>
        </r>
      </text>
    </comment>
    <comment ref="K3999" authorId="0" shapeId="0" xr:uid="{B63C9B18-0022-481B-B366-B97ABF739717}">
      <text>
        <r>
          <rPr>
            <sz val="10"/>
            <rFont val="Tahoma"/>
            <family val="2"/>
          </rPr>
          <t>Y01262022-7</t>
        </r>
      </text>
    </comment>
    <comment ref="X4000" authorId="0" shapeId="0" xr:uid="{9637F25E-914D-4AF7-8022-05B6AE89FFA4}">
      <text>
        <r>
          <rPr>
            <sz val="10"/>
            <rFont val="Tahoma"/>
            <family val="2"/>
          </rPr>
          <t>Total Dox Acceptance Amt - Total Paid Amt</t>
        </r>
      </text>
    </comment>
    <comment ref="K4001" authorId="0" shapeId="0" xr:uid="{0DB98AE6-F3F9-4BD8-B051-76F0ADE7EFA6}">
      <text>
        <r>
          <rPr>
            <sz val="10"/>
            <rFont val="Tahoma"/>
            <family val="2"/>
          </rPr>
          <t>Y11282021-62</t>
        </r>
      </text>
    </comment>
    <comment ref="X4002" authorId="0" shapeId="0" xr:uid="{9A521718-E553-402E-A407-9A6509742657}">
      <text>
        <r>
          <rPr>
            <sz val="10"/>
            <rFont val="Tahoma"/>
            <family val="2"/>
          </rPr>
          <t>Total Dox Acceptance Amt - Total Paid Amt</t>
        </r>
      </text>
    </comment>
    <comment ref="K4003" authorId="0" shapeId="0" xr:uid="{CDD64554-D31D-48C8-8C38-D84FDA8D492C}">
      <text>
        <r>
          <rPr>
            <sz val="10"/>
            <rFont val="Tahoma"/>
            <family val="2"/>
          </rPr>
          <t>Y04112022-179</t>
        </r>
      </text>
    </comment>
    <comment ref="X4004" authorId="0" shapeId="0" xr:uid="{05B2E438-E7F3-4103-ACDA-7C0BAEEA1BFD}">
      <text>
        <r>
          <rPr>
            <sz val="10"/>
            <rFont val="Tahoma"/>
            <family val="2"/>
          </rPr>
          <t>Total Dox Acceptance Amt - Total Paid Amt</t>
        </r>
      </text>
    </comment>
    <comment ref="K4005" authorId="0" shapeId="0" xr:uid="{D5092B0C-48FD-4EBD-93E6-8F3E1E135CFF}">
      <text>
        <r>
          <rPr>
            <sz val="10"/>
            <rFont val="Tahoma"/>
            <family val="2"/>
          </rPr>
          <t>Y01262022-9</t>
        </r>
      </text>
    </comment>
    <comment ref="X4006" authorId="0" shapeId="0" xr:uid="{59FF90AC-2AEB-4B6D-BC43-EA88E86F234B}">
      <text>
        <r>
          <rPr>
            <sz val="10"/>
            <rFont val="Tahoma"/>
            <family val="2"/>
          </rPr>
          <t>Total Dox Acceptance Amt - Total Paid Amt</t>
        </r>
      </text>
    </comment>
    <comment ref="K4007" authorId="0" shapeId="0" xr:uid="{D62AA07E-AC58-4B13-8A2A-4059F3AE559B}">
      <text>
        <r>
          <rPr>
            <sz val="10"/>
            <rFont val="Tahoma"/>
            <family val="2"/>
          </rPr>
          <t>Y11282021-129</t>
        </r>
      </text>
    </comment>
    <comment ref="X4008" authorId="0" shapeId="0" xr:uid="{616A327E-0D50-4BD2-8C29-C744B975F708}">
      <text>
        <r>
          <rPr>
            <sz val="10"/>
            <rFont val="Tahoma"/>
            <family val="2"/>
          </rPr>
          <t>Total Dox Acceptance Amt - Total Paid Amt</t>
        </r>
      </text>
    </comment>
    <comment ref="K4009" authorId="0" shapeId="0" xr:uid="{B647A23A-EF51-419E-BE79-2A78E33A8250}">
      <text>
        <r>
          <rPr>
            <sz val="10"/>
            <rFont val="Tahoma"/>
            <family val="2"/>
          </rPr>
          <t>Y12292021-69</t>
        </r>
      </text>
    </comment>
    <comment ref="X4010" authorId="0" shapeId="0" xr:uid="{87B42D6E-2433-4EFB-8411-561A92D51239}">
      <text>
        <r>
          <rPr>
            <sz val="10"/>
            <rFont val="Tahoma"/>
            <family val="2"/>
          </rPr>
          <t>Total Dox Acceptance Amt - Total Paid Amt</t>
        </r>
      </text>
    </comment>
    <comment ref="K4011" authorId="0" shapeId="0" xr:uid="{448C269A-E90D-4265-9A0D-D58EF99273D9}">
      <text>
        <r>
          <rPr>
            <sz val="10"/>
            <rFont val="Tahoma"/>
            <family val="2"/>
          </rPr>
          <t>Y12012021-115</t>
        </r>
      </text>
    </comment>
    <comment ref="X4012" authorId="0" shapeId="0" xr:uid="{37A31498-B252-4A6B-AF50-EA3B8FADBA53}">
      <text>
        <r>
          <rPr>
            <sz val="10"/>
            <rFont val="Tahoma"/>
            <family val="2"/>
          </rPr>
          <t>Total Dox Acceptance Amt - Total Paid Amt</t>
        </r>
      </text>
    </comment>
    <comment ref="K4013" authorId="0" shapeId="0" xr:uid="{B05912F7-5239-438C-8AF2-FDD95D5687E7}">
      <text>
        <r>
          <rPr>
            <sz val="10"/>
            <rFont val="Tahoma"/>
            <family val="2"/>
          </rPr>
          <t>Y10262021-24</t>
        </r>
      </text>
    </comment>
    <comment ref="X4014" authorId="0" shapeId="0" xr:uid="{B5552A2D-36FC-4248-AE9E-F54EA910C19A}">
      <text>
        <r>
          <rPr>
            <sz val="10"/>
            <rFont val="Tahoma"/>
            <family val="2"/>
          </rPr>
          <t>Total Dox Acceptance Amt - Total Paid Amt</t>
        </r>
      </text>
    </comment>
    <comment ref="K4015" authorId="0" shapeId="0" xr:uid="{C285F183-6711-4A8F-8912-C7CE004A0528}">
      <text>
        <r>
          <rPr>
            <sz val="10"/>
            <rFont val="Tahoma"/>
            <family val="2"/>
          </rPr>
          <t>Y10262021-54</t>
        </r>
      </text>
    </comment>
    <comment ref="X4016" authorId="0" shapeId="0" xr:uid="{88F96AFD-1152-4CF5-A6DB-0D3E5146E716}">
      <text>
        <r>
          <rPr>
            <sz val="10"/>
            <rFont val="Tahoma"/>
            <family val="2"/>
          </rPr>
          <t>Total Dox Acceptance Amt - Total Paid Amt</t>
        </r>
      </text>
    </comment>
    <comment ref="K4017" authorId="0" shapeId="0" xr:uid="{363E9269-A280-43E7-9A45-9DD155BEF96F}">
      <text>
        <r>
          <rPr>
            <sz val="10"/>
            <rFont val="Tahoma"/>
            <family val="2"/>
          </rPr>
          <t>Y12012021-112</t>
        </r>
      </text>
    </comment>
    <comment ref="X4018" authorId="0" shapeId="0" xr:uid="{25ADAD5F-2B51-40FB-B332-717EB7772FE7}">
      <text>
        <r>
          <rPr>
            <sz val="10"/>
            <rFont val="Tahoma"/>
            <family val="2"/>
          </rPr>
          <t>Total Dox Acceptance Amt - Total Paid Amt</t>
        </r>
      </text>
    </comment>
    <comment ref="K4019" authorId="0" shapeId="0" xr:uid="{EF62907E-0747-407A-91EE-CD0B424AFF73}">
      <text>
        <r>
          <rPr>
            <sz val="10"/>
            <rFont val="Tahoma"/>
            <family val="2"/>
          </rPr>
          <t>Y10262021-26</t>
        </r>
      </text>
    </comment>
    <comment ref="X4020" authorId="0" shapeId="0" xr:uid="{3F1E8F12-AE0E-431A-A058-DC80873A7988}">
      <text>
        <r>
          <rPr>
            <sz val="10"/>
            <rFont val="Tahoma"/>
            <family val="2"/>
          </rPr>
          <t>Total Dox Acceptance Amt - Total Paid Amt</t>
        </r>
      </text>
    </comment>
    <comment ref="K4021" authorId="0" shapeId="0" xr:uid="{49D1103B-C514-44D0-BDDC-6F9102AC5FCC}">
      <text>
        <r>
          <rPr>
            <sz val="10"/>
            <rFont val="Tahoma"/>
            <family val="2"/>
          </rPr>
          <t>Y11282021-79</t>
        </r>
      </text>
    </comment>
    <comment ref="X4022" authorId="0" shapeId="0" xr:uid="{8CA7503F-0D48-49CD-AD67-6B4E2D36D29E}">
      <text>
        <r>
          <rPr>
            <sz val="10"/>
            <rFont val="Tahoma"/>
            <family val="2"/>
          </rPr>
          <t>Total Dox Acceptance Amt - Total Paid Amt</t>
        </r>
      </text>
    </comment>
    <comment ref="K4023" authorId="0" shapeId="0" xr:uid="{47B6206B-790A-4861-BD5A-C8A3CB4ECC94}">
      <text>
        <r>
          <rPr>
            <sz val="10"/>
            <rFont val="Tahoma"/>
            <family val="2"/>
          </rPr>
          <t>Y11282021-120</t>
        </r>
      </text>
    </comment>
    <comment ref="X4024" authorId="0" shapeId="0" xr:uid="{1F352BDE-9CA0-47D7-BD8E-F43DC721E977}">
      <text>
        <r>
          <rPr>
            <sz val="10"/>
            <rFont val="Tahoma"/>
            <family val="2"/>
          </rPr>
          <t>Total Dox Acceptance Amt - Total Paid Amt</t>
        </r>
      </text>
    </comment>
    <comment ref="K4025" authorId="0" shapeId="0" xr:uid="{1EC3211A-8762-4C49-B8EB-37886ED5CC98}">
      <text>
        <r>
          <rPr>
            <sz val="10"/>
            <rFont val="Tahoma"/>
            <family val="2"/>
          </rPr>
          <t>Y11012021-45</t>
        </r>
      </text>
    </comment>
    <comment ref="X4026" authorId="0" shapeId="0" xr:uid="{17D8432D-23DE-4579-8C76-9D8618147376}">
      <text>
        <r>
          <rPr>
            <sz val="10"/>
            <rFont val="Tahoma"/>
            <family val="2"/>
          </rPr>
          <t>Total Dox Acceptance Amt - Total Paid Amt</t>
        </r>
      </text>
    </comment>
    <comment ref="K4027" authorId="0" shapeId="0" xr:uid="{05EB2D76-C4FC-4E2E-ACF9-E114EC086A37}">
      <text>
        <r>
          <rPr>
            <sz val="10"/>
            <rFont val="Tahoma"/>
            <family val="2"/>
          </rPr>
          <t>Y11282021-8</t>
        </r>
      </text>
    </comment>
    <comment ref="X4028" authorId="0" shapeId="0" xr:uid="{0D1D4B76-1349-48F3-9E98-D760D8B12BD4}">
      <text>
        <r>
          <rPr>
            <sz val="10"/>
            <rFont val="Tahoma"/>
            <family val="2"/>
          </rPr>
          <t>Total Dox Acceptance Amt - Total Paid Amt</t>
        </r>
      </text>
    </comment>
    <comment ref="K4029" authorId="0" shapeId="0" xr:uid="{2C6FB896-DDDC-46A8-BEED-7004F90FC93A}">
      <text>
        <r>
          <rPr>
            <sz val="10"/>
            <rFont val="Tahoma"/>
            <family val="2"/>
          </rPr>
          <t>Y10262021-47</t>
        </r>
      </text>
    </comment>
    <comment ref="X4030" authorId="0" shapeId="0" xr:uid="{FE382117-A496-4100-9696-CC7FC435752D}">
      <text>
        <r>
          <rPr>
            <sz val="10"/>
            <rFont val="Tahoma"/>
            <family val="2"/>
          </rPr>
          <t>Total Dox Acceptance Amt - Total Paid Amt</t>
        </r>
      </text>
    </comment>
    <comment ref="K4031" authorId="0" shapeId="0" xr:uid="{3FD2634E-A585-4540-BAA4-5310D5A997A6}">
      <text>
        <r>
          <rPr>
            <sz val="10"/>
            <rFont val="Tahoma"/>
            <family val="2"/>
          </rPr>
          <t>Y12292021-49</t>
        </r>
      </text>
    </comment>
    <comment ref="X4032" authorId="0" shapeId="0" xr:uid="{511F43A5-0ED5-4CFC-B790-865FA24938C3}">
      <text>
        <r>
          <rPr>
            <sz val="10"/>
            <rFont val="Tahoma"/>
            <family val="2"/>
          </rPr>
          <t>Total Dox Acceptance Amt - Total Paid Amt</t>
        </r>
      </text>
    </comment>
    <comment ref="K4033" authorId="0" shapeId="0" xr:uid="{7359F253-F7A3-4F0C-B4A9-002974DF4B11}">
      <text>
        <r>
          <rPr>
            <sz val="10"/>
            <rFont val="Tahoma"/>
            <family val="2"/>
          </rPr>
          <t>Y11282021-61</t>
        </r>
      </text>
    </comment>
    <comment ref="X4034" authorId="0" shapeId="0" xr:uid="{1E4BE2BF-5821-4934-8122-A7633AC67CA5}">
      <text>
        <r>
          <rPr>
            <sz val="10"/>
            <rFont val="Tahoma"/>
            <family val="2"/>
          </rPr>
          <t>Total Dox Acceptance Amt - Total Paid Amt</t>
        </r>
      </text>
    </comment>
    <comment ref="K4035" authorId="0" shapeId="0" xr:uid="{B59D6C0E-17BD-46C1-9C9B-2529127D9014}">
      <text>
        <r>
          <rPr>
            <sz val="10"/>
            <rFont val="Tahoma"/>
            <family val="2"/>
          </rPr>
          <t>Y10262021-42</t>
        </r>
      </text>
    </comment>
    <comment ref="X4036" authorId="0" shapeId="0" xr:uid="{56C3FAE3-5587-40C0-BD0E-2737263AE9E6}">
      <text>
        <r>
          <rPr>
            <sz val="10"/>
            <rFont val="Tahoma"/>
            <family val="2"/>
          </rPr>
          <t>Total Dox Acceptance Amt - Total Paid Amt</t>
        </r>
      </text>
    </comment>
    <comment ref="K4037" authorId="0" shapeId="0" xr:uid="{280A98DA-2FF2-40D9-80BF-F284918578B4}">
      <text>
        <r>
          <rPr>
            <sz val="10"/>
            <rFont val="Tahoma"/>
            <family val="2"/>
          </rPr>
          <t>Y10262021-30</t>
        </r>
      </text>
    </comment>
    <comment ref="X4038" authorId="0" shapeId="0" xr:uid="{000931F3-72A7-4798-8A0C-61378F447B39}">
      <text>
        <r>
          <rPr>
            <sz val="10"/>
            <rFont val="Tahoma"/>
            <family val="2"/>
          </rPr>
          <t>Total Dox Acceptance Amt - Total Paid Amt</t>
        </r>
      </text>
    </comment>
    <comment ref="K4039" authorId="0" shapeId="0" xr:uid="{ADC6BA23-E0DB-4AD8-90A2-F6407566439D}">
      <text>
        <r>
          <rPr>
            <sz val="10"/>
            <rFont val="Tahoma"/>
            <family val="2"/>
          </rPr>
          <t>Y12012021-114</t>
        </r>
      </text>
    </comment>
    <comment ref="X4040" authorId="0" shapeId="0" xr:uid="{66153352-E056-47E6-99CF-8E249DED2484}">
      <text>
        <r>
          <rPr>
            <sz val="10"/>
            <rFont val="Tahoma"/>
            <family val="2"/>
          </rPr>
          <t>Total Dox Acceptance Amt - Total Paid Amt</t>
        </r>
      </text>
    </comment>
    <comment ref="K4041" authorId="0" shapeId="0" xr:uid="{C41F161A-82B3-47DD-9806-B5336B8B80C9}">
      <text>
        <r>
          <rPr>
            <sz val="10"/>
            <rFont val="Tahoma"/>
            <family val="2"/>
          </rPr>
          <t>Y11282021-118</t>
        </r>
      </text>
    </comment>
    <comment ref="X4042" authorId="0" shapeId="0" xr:uid="{0D0460C2-1313-402A-8A88-7B29EB44F0BB}">
      <text>
        <r>
          <rPr>
            <sz val="10"/>
            <rFont val="Tahoma"/>
            <family val="2"/>
          </rPr>
          <t>Total Dox Acceptance Amt - Total Paid Amt</t>
        </r>
      </text>
    </comment>
    <comment ref="K4043" authorId="0" shapeId="0" xr:uid="{EE485003-FD4A-45C2-AF1D-B5B6D43025DF}">
      <text>
        <r>
          <rPr>
            <sz val="10"/>
            <rFont val="Tahoma"/>
            <family val="2"/>
          </rPr>
          <t>Y04112022-175</t>
        </r>
      </text>
    </comment>
    <comment ref="X4044" authorId="0" shapeId="0" xr:uid="{2841D540-8F8F-49CC-8493-69C3B04443A9}">
      <text>
        <r>
          <rPr>
            <sz val="10"/>
            <rFont val="Tahoma"/>
            <family val="2"/>
          </rPr>
          <t>Total Dox Acceptance Amt - Total Paid Amt</t>
        </r>
      </text>
    </comment>
    <comment ref="K4045" authorId="0" shapeId="0" xr:uid="{BA195947-3B06-447F-92C9-F5E3FF3049A7}">
      <text>
        <r>
          <rPr>
            <sz val="10"/>
            <rFont val="Tahoma"/>
            <family val="2"/>
          </rPr>
          <t>Y12292021-79</t>
        </r>
      </text>
    </comment>
    <comment ref="X4046" authorId="0" shapeId="0" xr:uid="{08C92922-C152-4531-B7AD-0BCCC81715DA}">
      <text>
        <r>
          <rPr>
            <sz val="10"/>
            <rFont val="Tahoma"/>
            <family val="2"/>
          </rPr>
          <t>Total Dox Acceptance Amt - Total Paid Amt</t>
        </r>
      </text>
    </comment>
    <comment ref="K4047" authorId="0" shapeId="0" xr:uid="{2F11C2E6-DC74-4DAE-88C5-411A64D4CD7E}">
      <text>
        <r>
          <rPr>
            <sz val="10"/>
            <rFont val="Tahoma"/>
            <family val="2"/>
          </rPr>
          <t>Y11012021-44</t>
        </r>
      </text>
    </comment>
    <comment ref="X4048" authorId="0" shapeId="0" xr:uid="{0892DD1A-58B6-4E09-BE71-7956A31B78C2}">
      <text>
        <r>
          <rPr>
            <sz val="10"/>
            <rFont val="Tahoma"/>
            <family val="2"/>
          </rPr>
          <t>Total Dox Acceptance Amt - Total Paid Amt</t>
        </r>
      </text>
    </comment>
    <comment ref="K4049" authorId="0" shapeId="0" xr:uid="{5F17029D-E1CC-4E27-82B4-B5D749F09067}">
      <text>
        <r>
          <rPr>
            <sz val="10"/>
            <rFont val="Tahoma"/>
            <family val="2"/>
          </rPr>
          <t>Y10262021-27</t>
        </r>
      </text>
    </comment>
    <comment ref="X4050" authorId="0" shapeId="0" xr:uid="{5D2FFF6E-0C7C-437A-8D09-8B610294AB37}">
      <text>
        <r>
          <rPr>
            <sz val="10"/>
            <rFont val="Tahoma"/>
            <family val="2"/>
          </rPr>
          <t>Total Dox Acceptance Amt - Total Paid Amt</t>
        </r>
      </text>
    </comment>
    <comment ref="K4051" authorId="0" shapeId="0" xr:uid="{A1E04864-75C3-424E-B5AF-95EB064740A6}">
      <text>
        <r>
          <rPr>
            <sz val="10"/>
            <rFont val="Tahoma"/>
            <family val="2"/>
          </rPr>
          <t>Y01042022-67</t>
        </r>
      </text>
    </comment>
    <comment ref="X4052" authorId="0" shapeId="0" xr:uid="{BCE0717D-797A-4742-ABBA-7706CC411264}">
      <text>
        <r>
          <rPr>
            <sz val="10"/>
            <rFont val="Tahoma"/>
            <family val="2"/>
          </rPr>
          <t>Total Dox Acceptance Amt - Total Paid Amt</t>
        </r>
      </text>
    </comment>
    <comment ref="K4053" authorId="0" shapeId="0" xr:uid="{94C7F66C-4719-43C2-ACC2-B11193F5AD19}">
      <text>
        <r>
          <rPr>
            <sz val="10"/>
            <rFont val="Tahoma"/>
            <family val="2"/>
          </rPr>
          <t>Y02192022-74</t>
        </r>
      </text>
    </comment>
    <comment ref="X4054" authorId="0" shapeId="0" xr:uid="{1C97E420-669E-48DD-AD40-5EF408A30872}">
      <text>
        <r>
          <rPr>
            <sz val="10"/>
            <rFont val="Tahoma"/>
            <family val="2"/>
          </rPr>
          <t>Total Dox Acceptance Amt - Total Paid Amt</t>
        </r>
      </text>
    </comment>
    <comment ref="K4055" authorId="0" shapeId="0" xr:uid="{BD4D3DAB-7787-4AC4-8A13-5FA05DFE6F17}">
      <text>
        <r>
          <rPr>
            <sz val="10"/>
            <rFont val="Tahoma"/>
            <family val="2"/>
          </rPr>
          <t>Y12292021-70</t>
        </r>
      </text>
    </comment>
    <comment ref="X4056" authorId="0" shapeId="0" xr:uid="{92C0F6A7-A9DD-45AD-ABE5-C563FFD4AB27}">
      <text>
        <r>
          <rPr>
            <sz val="10"/>
            <rFont val="Tahoma"/>
            <family val="2"/>
          </rPr>
          <t>Total Dox Acceptance Amt - Total Paid Amt</t>
        </r>
      </text>
    </comment>
    <comment ref="K4057" authorId="0" shapeId="0" xr:uid="{03178079-089C-4FDC-BA52-7BF779E44204}">
      <text>
        <r>
          <rPr>
            <sz val="10"/>
            <rFont val="Tahoma"/>
            <family val="2"/>
          </rPr>
          <t>Y02262022-14</t>
        </r>
      </text>
    </comment>
    <comment ref="X4058" authorId="0" shapeId="0" xr:uid="{82ECFC9D-2339-41F6-8853-F3D01EC035F2}">
      <text>
        <r>
          <rPr>
            <sz val="10"/>
            <rFont val="Tahoma"/>
            <family val="2"/>
          </rPr>
          <t>Total Dox Acceptance Amt - Total Paid Amt</t>
        </r>
      </text>
    </comment>
    <comment ref="K4059" authorId="0" shapeId="0" xr:uid="{E5EE9E9A-6D09-4A43-A007-85A08371CB52}">
      <text>
        <r>
          <rPr>
            <sz val="10"/>
            <rFont val="Tahoma"/>
            <family val="2"/>
          </rPr>
          <t>Y12292021-117</t>
        </r>
      </text>
    </comment>
    <comment ref="X4060" authorId="0" shapeId="0" xr:uid="{8923FE3E-363E-470E-8067-C9D0AC25F198}">
      <text>
        <r>
          <rPr>
            <sz val="10"/>
            <rFont val="Tahoma"/>
            <family val="2"/>
          </rPr>
          <t>Total Dox Acceptance Amt - Total Paid Amt</t>
        </r>
      </text>
    </comment>
    <comment ref="K4061" authorId="0" shapeId="0" xr:uid="{3A063DB5-21A1-43B8-8695-8E5C983958B8}">
      <text>
        <r>
          <rPr>
            <sz val="10"/>
            <rFont val="Tahoma"/>
            <family val="2"/>
          </rPr>
          <t>Y10282021-13</t>
        </r>
      </text>
    </comment>
    <comment ref="K4062" authorId="0" shapeId="0" xr:uid="{5528D8E9-49CA-4FE8-9AF9-C59A97D3FFE4}">
      <text>
        <r>
          <rPr>
            <sz val="10"/>
            <rFont val="Tahoma"/>
            <family val="2"/>
          </rPr>
          <t>Y10282021-11</t>
        </r>
      </text>
    </comment>
    <comment ref="K4063" authorId="0" shapeId="0" xr:uid="{9239DD99-6DA3-4D03-8281-9769D41EA2A3}">
      <text>
        <r>
          <rPr>
            <sz val="10"/>
            <rFont val="Tahoma"/>
            <family val="2"/>
          </rPr>
          <t>Y11032021-1</t>
        </r>
      </text>
    </comment>
    <comment ref="X4064" authorId="0" shapeId="0" xr:uid="{B2A7BBB9-5EEC-449D-B75C-94F0C16AFDD4}">
      <text>
        <r>
          <rPr>
            <sz val="10"/>
            <rFont val="Tahoma"/>
            <family val="2"/>
          </rPr>
          <t>Total Dox Acceptance Amt - Total Paid Amt</t>
        </r>
      </text>
    </comment>
    <comment ref="K4065" authorId="0" shapeId="0" xr:uid="{B2588FAA-EA22-44EA-AE07-BB363E8573DE}">
      <text>
        <r>
          <rPr>
            <sz val="10"/>
            <rFont val="Tahoma"/>
            <family val="2"/>
          </rPr>
          <t>Y12292021-51</t>
        </r>
      </text>
    </comment>
    <comment ref="X4066" authorId="0" shapeId="0" xr:uid="{814CEF03-445E-4DD6-B823-38CB93B877D7}">
      <text>
        <r>
          <rPr>
            <sz val="10"/>
            <rFont val="Tahoma"/>
            <family val="2"/>
          </rPr>
          <t>Total Dox Acceptance Amt - Total Paid Amt</t>
        </r>
      </text>
    </comment>
    <comment ref="K4067" authorId="0" shapeId="0" xr:uid="{579A03CB-6FBE-4700-AADE-6668645C7CF1}">
      <text>
        <r>
          <rPr>
            <sz val="10"/>
            <rFont val="Tahoma"/>
            <family val="2"/>
          </rPr>
          <t>Y05112022-13</t>
        </r>
      </text>
    </comment>
    <comment ref="X4068" authorId="0" shapeId="0" xr:uid="{20372FDB-1FA5-4807-BFB0-134AFCC939DD}">
      <text>
        <r>
          <rPr>
            <sz val="10"/>
            <rFont val="Tahoma"/>
            <family val="2"/>
          </rPr>
          <t>Total Dox Acceptance Amt - Total Paid Amt</t>
        </r>
      </text>
    </comment>
    <comment ref="K4069" authorId="0" shapeId="0" xr:uid="{E0BE7E3C-AB7E-49BD-AC98-FB3A5984A87B}">
      <text>
        <r>
          <rPr>
            <sz val="10"/>
            <rFont val="Tahoma"/>
            <family val="2"/>
          </rPr>
          <t>Y12292021-67</t>
        </r>
      </text>
    </comment>
    <comment ref="X4070" authorId="0" shapeId="0" xr:uid="{1A0F3396-B70D-43EE-9277-ED2172A99373}">
      <text>
        <r>
          <rPr>
            <sz val="10"/>
            <rFont val="Tahoma"/>
            <family val="2"/>
          </rPr>
          <t>Total Dox Acceptance Amt - Total Paid Amt</t>
        </r>
      </text>
    </comment>
    <comment ref="K4071" authorId="0" shapeId="0" xr:uid="{1681B156-EC2C-4B35-B887-0E46694B6174}">
      <text>
        <r>
          <rPr>
            <sz val="10"/>
            <rFont val="Tahoma"/>
            <family val="2"/>
          </rPr>
          <t>Y12012021-113</t>
        </r>
      </text>
    </comment>
    <comment ref="X4072" authorId="0" shapeId="0" xr:uid="{0CFCF13E-CB83-4C3C-851A-DE5E5B125CA6}">
      <text>
        <r>
          <rPr>
            <sz val="10"/>
            <rFont val="Tahoma"/>
            <family val="2"/>
          </rPr>
          <t>Total Dox Acceptance Amt - Total Paid Amt</t>
        </r>
      </text>
    </comment>
    <comment ref="K4073" authorId="0" shapeId="0" xr:uid="{680A98DA-FFA0-4191-9082-73E4E6EDF873}">
      <text>
        <r>
          <rPr>
            <sz val="10"/>
            <rFont val="Tahoma"/>
            <family val="2"/>
          </rPr>
          <t>Y10262021-31</t>
        </r>
      </text>
    </comment>
    <comment ref="X4074" authorId="0" shapeId="0" xr:uid="{162C23E8-FB69-4259-9F21-F0740A71AD5F}">
      <text>
        <r>
          <rPr>
            <sz val="10"/>
            <rFont val="Tahoma"/>
            <family val="2"/>
          </rPr>
          <t>Total Dox Acceptance Amt - Total Paid Amt</t>
        </r>
      </text>
    </comment>
    <comment ref="K4075" authorId="0" shapeId="0" xr:uid="{F8A14545-A30F-4C46-B157-4EA012B3FF3A}">
      <text>
        <r>
          <rPr>
            <sz val="10"/>
            <rFont val="Tahoma"/>
            <family val="2"/>
          </rPr>
          <t>Y10262021-29</t>
        </r>
      </text>
    </comment>
    <comment ref="X4076" authorId="0" shapeId="0" xr:uid="{7FF7C5E4-10CE-4FEE-8196-20A572462698}">
      <text>
        <r>
          <rPr>
            <sz val="10"/>
            <rFont val="Tahoma"/>
            <family val="2"/>
          </rPr>
          <t>Total Dox Acceptance Amt - Total Paid Amt</t>
        </r>
      </text>
    </comment>
    <comment ref="K4077" authorId="0" shapeId="0" xr:uid="{D7D5528F-D8D9-42F2-893C-B43B450C938C}">
      <text>
        <r>
          <rPr>
            <sz val="10"/>
            <rFont val="Tahoma"/>
            <family val="2"/>
          </rPr>
          <t>Y11282021-130</t>
        </r>
      </text>
    </comment>
    <comment ref="X4078" authorId="0" shapeId="0" xr:uid="{F8104FAA-C062-4BF4-AB52-104D0AED2775}">
      <text>
        <r>
          <rPr>
            <sz val="10"/>
            <rFont val="Tahoma"/>
            <family val="2"/>
          </rPr>
          <t>Total Dox Acceptance Amt - Total Paid Amt</t>
        </r>
      </text>
    </comment>
    <comment ref="K4079" authorId="0" shapeId="0" xr:uid="{39B74772-D122-40E3-B5D9-D512FAB53483}">
      <text>
        <r>
          <rPr>
            <sz val="10"/>
            <rFont val="Tahoma"/>
            <family val="2"/>
          </rPr>
          <t>Y11282021-126</t>
        </r>
      </text>
    </comment>
    <comment ref="X4080" authorId="0" shapeId="0" xr:uid="{F5BA1BE3-3270-4DBE-8F70-6054E1483BA9}">
      <text>
        <r>
          <rPr>
            <sz val="10"/>
            <rFont val="Tahoma"/>
            <family val="2"/>
          </rPr>
          <t>Total Dox Acceptance Amt - Total Paid Amt</t>
        </r>
      </text>
    </comment>
    <comment ref="K4081" authorId="0" shapeId="0" xr:uid="{A4ECCACD-D6C2-43B6-8306-DE33CACEEBA9}">
      <text>
        <r>
          <rPr>
            <sz val="10"/>
            <rFont val="Tahoma"/>
            <family val="2"/>
          </rPr>
          <t>Y10262021-28</t>
        </r>
      </text>
    </comment>
    <comment ref="X4082" authorId="0" shapeId="0" xr:uid="{2898D0FB-6D53-4673-B5DF-15C8C10482B4}">
      <text>
        <r>
          <rPr>
            <sz val="10"/>
            <rFont val="Tahoma"/>
            <family val="2"/>
          </rPr>
          <t>Total Dox Acceptance Amt - Total Paid Amt</t>
        </r>
      </text>
    </comment>
    <comment ref="K4083" authorId="0" shapeId="0" xr:uid="{0B1DFD96-A6E2-4D24-A741-BB024A35BD0A}">
      <text>
        <r>
          <rPr>
            <sz val="10"/>
            <rFont val="Tahoma"/>
            <family val="2"/>
          </rPr>
          <t>Y11282021-132</t>
        </r>
      </text>
    </comment>
    <comment ref="X4084" authorId="0" shapeId="0" xr:uid="{0537727A-8B5F-47D3-812B-52A013BBEAE3}">
      <text>
        <r>
          <rPr>
            <sz val="10"/>
            <rFont val="Tahoma"/>
            <family val="2"/>
          </rPr>
          <t>Total Dox Acceptance Amt - Total Paid Amt</t>
        </r>
      </text>
    </comment>
    <comment ref="K4085" authorId="0" shapeId="0" xr:uid="{3FDA9A36-74E6-43C7-B84D-B42E3E75D71E}">
      <text>
        <r>
          <rPr>
            <sz val="10"/>
            <rFont val="Tahoma"/>
            <family val="2"/>
          </rPr>
          <t>Y11282021-122</t>
        </r>
      </text>
    </comment>
    <comment ref="X4086" authorId="0" shapeId="0" xr:uid="{3B85D3E2-A818-4EEB-A66A-AF83285EBC25}">
      <text>
        <r>
          <rPr>
            <sz val="10"/>
            <rFont val="Tahoma"/>
            <family val="2"/>
          </rPr>
          <t>Total Dox Acceptance Amt - Total Paid Amt</t>
        </r>
      </text>
    </comment>
    <comment ref="K4087" authorId="0" shapeId="0" xr:uid="{10186908-1343-4BD1-A6AF-52FACD692F41}">
      <text>
        <r>
          <rPr>
            <sz val="10"/>
            <rFont val="Tahoma"/>
            <family val="2"/>
          </rPr>
          <t>Y12292021-71</t>
        </r>
      </text>
    </comment>
    <comment ref="X4088" authorId="0" shapeId="0" xr:uid="{592B372A-6D1B-4818-9F88-FA40ADFA6AB9}">
      <text>
        <r>
          <rPr>
            <sz val="10"/>
            <rFont val="Tahoma"/>
            <family val="2"/>
          </rPr>
          <t>Total Dox Acceptance Amt - Total Paid Amt</t>
        </r>
      </text>
    </comment>
    <comment ref="K4089" authorId="0" shapeId="0" xr:uid="{6E3DB58A-A7E3-4925-ADA4-B7BFA687D4A3}">
      <text>
        <r>
          <rPr>
            <sz val="10"/>
            <rFont val="Tahoma"/>
            <family val="2"/>
          </rPr>
          <t>Y11022021-32</t>
        </r>
      </text>
    </comment>
    <comment ref="X4090" authorId="0" shapeId="0" xr:uid="{DD3B234C-924A-4B10-8104-6C229EA8341C}">
      <text>
        <r>
          <rPr>
            <sz val="10"/>
            <rFont val="Tahoma"/>
            <family val="2"/>
          </rPr>
          <t>Total Dox Acceptance Amt - Total Paid Amt</t>
        </r>
      </text>
    </comment>
    <comment ref="K4091" authorId="0" shapeId="0" xr:uid="{C4FF02B9-1B98-453E-B62A-38D56C6B2C88}">
      <text>
        <r>
          <rPr>
            <sz val="10"/>
            <rFont val="Tahoma"/>
            <family val="2"/>
          </rPr>
          <t>Y01042022-74</t>
        </r>
      </text>
    </comment>
    <comment ref="X4092" authorId="0" shapeId="0" xr:uid="{3CFD11E5-0A36-4841-940F-730972D28787}">
      <text>
        <r>
          <rPr>
            <sz val="10"/>
            <rFont val="Tahoma"/>
            <family val="2"/>
          </rPr>
          <t>Total Dox Acceptance Amt - Total Paid Amt</t>
        </r>
      </text>
    </comment>
    <comment ref="K4093" authorId="0" shapeId="0" xr:uid="{7C7D6246-A796-4B13-9142-44D6068E8D2B}">
      <text>
        <r>
          <rPr>
            <sz val="10"/>
            <rFont val="Tahoma"/>
            <family val="2"/>
          </rPr>
          <t>Y01262022-19</t>
        </r>
      </text>
    </comment>
    <comment ref="X4094" authorId="0" shapeId="0" xr:uid="{5A40AF32-7B7D-40B0-A491-AD89709418CD}">
      <text>
        <r>
          <rPr>
            <sz val="10"/>
            <rFont val="Tahoma"/>
            <family val="2"/>
          </rPr>
          <t>Total Dox Acceptance Amt - Total Paid Amt</t>
        </r>
      </text>
    </comment>
    <comment ref="K4095" authorId="0" shapeId="0" xr:uid="{DE737078-C609-4C86-BBE5-52A4EB8D675B}">
      <text>
        <r>
          <rPr>
            <sz val="10"/>
            <rFont val="Tahoma"/>
            <family val="2"/>
          </rPr>
          <t>Y12292021-114</t>
        </r>
      </text>
    </comment>
    <comment ref="X4096" authorId="0" shapeId="0" xr:uid="{889EE725-2A30-4247-BFF4-074E065519DB}">
      <text>
        <r>
          <rPr>
            <sz val="10"/>
            <rFont val="Tahoma"/>
            <family val="2"/>
          </rPr>
          <t>Total Dox Acceptance Amt - Total Paid Amt</t>
        </r>
      </text>
    </comment>
    <comment ref="K4097" authorId="0" shapeId="0" xr:uid="{49914D3F-07AD-458B-9587-65FEF41E4980}">
      <text>
        <r>
          <rPr>
            <sz val="10"/>
            <rFont val="Tahoma"/>
            <family val="2"/>
          </rPr>
          <t>Y03162022-4</t>
        </r>
      </text>
    </comment>
    <comment ref="X4098" authorId="0" shapeId="0" xr:uid="{10FD64A5-7171-48A7-9260-612D2FDB6223}">
      <text>
        <r>
          <rPr>
            <sz val="10"/>
            <rFont val="Tahoma"/>
            <family val="2"/>
          </rPr>
          <t>Total Dox Acceptance Amt - Total Paid Amt</t>
        </r>
      </text>
    </comment>
    <comment ref="K4099" authorId="0" shapeId="0" xr:uid="{93FF40F4-B185-4229-B3DE-503BA3E6BB58}">
      <text>
        <r>
          <rPr>
            <sz val="10"/>
            <rFont val="Tahoma"/>
            <family val="2"/>
          </rPr>
          <t>Y12292021-98</t>
        </r>
      </text>
    </comment>
    <comment ref="X4100" authorId="0" shapeId="0" xr:uid="{90A4125C-922C-4B04-AD25-A33778AFAA66}">
      <text>
        <r>
          <rPr>
            <sz val="10"/>
            <rFont val="Tahoma"/>
            <family val="2"/>
          </rPr>
          <t>Total Dox Acceptance Amt - Total Paid Amt</t>
        </r>
      </text>
    </comment>
    <comment ref="K4101" authorId="0" shapeId="0" xr:uid="{9C48934A-7897-4692-958F-CC5DD01390D5}">
      <text>
        <r>
          <rPr>
            <sz val="10"/>
            <rFont val="Tahoma"/>
            <family val="2"/>
          </rPr>
          <t>Y02032022-4</t>
        </r>
      </text>
    </comment>
    <comment ref="X4102" authorId="0" shapeId="0" xr:uid="{A4B0D8BC-9647-488A-8305-0A1A78752650}">
      <text>
        <r>
          <rPr>
            <sz val="10"/>
            <rFont val="Tahoma"/>
            <family val="2"/>
          </rPr>
          <t>Total Dox Acceptance Amt - Total Paid Amt</t>
        </r>
      </text>
    </comment>
    <comment ref="K4103" authorId="0" shapeId="0" xr:uid="{59EA9564-B665-4AC0-BF4C-A3E617AB7372}">
      <text>
        <r>
          <rPr>
            <sz val="10"/>
            <rFont val="Tahoma"/>
            <family val="2"/>
          </rPr>
          <t>Y11282021-53</t>
        </r>
      </text>
    </comment>
    <comment ref="X4104" authorId="0" shapeId="0" xr:uid="{350BECCD-E821-439D-8962-8EB9C7108EDE}">
      <text>
        <r>
          <rPr>
            <sz val="10"/>
            <rFont val="Tahoma"/>
            <family val="2"/>
          </rPr>
          <t>Total Dox Acceptance Amt - Total Paid Amt</t>
        </r>
      </text>
    </comment>
    <comment ref="K4105" authorId="0" shapeId="0" xr:uid="{741F3EED-DE4A-4A0C-B135-0C0D47C3E79F}">
      <text>
        <r>
          <rPr>
            <sz val="10"/>
            <rFont val="Tahoma"/>
            <family val="2"/>
          </rPr>
          <t>Y03032022-40</t>
        </r>
      </text>
    </comment>
    <comment ref="X4106" authorId="0" shapeId="0" xr:uid="{4C2DB294-BC90-4771-803E-41E4399D2107}">
      <text>
        <r>
          <rPr>
            <sz val="10"/>
            <rFont val="Tahoma"/>
            <family val="2"/>
          </rPr>
          <t>Total Dox Acceptance Amt - Total Paid Amt</t>
        </r>
      </text>
    </comment>
    <comment ref="K4107" authorId="0" shapeId="0" xr:uid="{4A104362-8290-4C48-9F82-AF87FF8B249A}">
      <text>
        <r>
          <rPr>
            <sz val="10"/>
            <rFont val="Tahoma"/>
            <family val="2"/>
          </rPr>
          <t>Y12292021-119</t>
        </r>
      </text>
    </comment>
    <comment ref="X4108" authorId="0" shapeId="0" xr:uid="{666B6562-A2DA-4BDF-9ECC-FBC65DB2A47D}">
      <text>
        <r>
          <rPr>
            <sz val="10"/>
            <rFont val="Tahoma"/>
            <family val="2"/>
          </rPr>
          <t>Total Dox Acceptance Amt - Total Paid Amt</t>
        </r>
      </text>
    </comment>
    <comment ref="K4109" authorId="0" shapeId="0" xr:uid="{1670D08C-A23D-49BC-A6F9-285ED1DC7266}">
      <text>
        <r>
          <rPr>
            <sz val="10"/>
            <rFont val="Tahoma"/>
            <family val="2"/>
          </rPr>
          <t>Y12292021-74</t>
        </r>
      </text>
    </comment>
    <comment ref="X4110" authorId="0" shapeId="0" xr:uid="{B6903F9B-CDCA-44EF-A495-87F383D351BD}">
      <text>
        <r>
          <rPr>
            <sz val="10"/>
            <rFont val="Tahoma"/>
            <family val="2"/>
          </rPr>
          <t>Total Dox Acceptance Amt - Total Paid Amt</t>
        </r>
      </text>
    </comment>
    <comment ref="K4111" authorId="0" shapeId="0" xr:uid="{12A37B49-23A6-47AF-BC11-44BCF625F2D7}">
      <text>
        <r>
          <rPr>
            <sz val="10"/>
            <rFont val="Tahoma"/>
            <family val="2"/>
          </rPr>
          <t>Y11012021-12</t>
        </r>
      </text>
    </comment>
    <comment ref="X4112" authorId="0" shapeId="0" xr:uid="{B1BC7FAE-E4B3-40DB-A0CD-8E3A1D58B4D5}">
      <text>
        <r>
          <rPr>
            <sz val="10"/>
            <rFont val="Tahoma"/>
            <family val="2"/>
          </rPr>
          <t>Total Dox Acceptance Amt - Total Paid Amt</t>
        </r>
      </text>
    </comment>
    <comment ref="K4113" authorId="0" shapeId="0" xr:uid="{E27D50D1-F932-46C4-A399-17A660E23532}">
      <text>
        <r>
          <rPr>
            <sz val="10"/>
            <rFont val="Tahoma"/>
            <family val="2"/>
          </rPr>
          <t>Y12012021-116</t>
        </r>
      </text>
    </comment>
    <comment ref="X4114" authorId="0" shapeId="0" xr:uid="{C617AA98-00EC-451B-887B-32AB17C86366}">
      <text>
        <r>
          <rPr>
            <sz val="10"/>
            <rFont val="Tahoma"/>
            <family val="2"/>
          </rPr>
          <t>Total Dox Acceptance Amt - Total Paid Amt</t>
        </r>
      </text>
    </comment>
    <comment ref="K4115" authorId="0" shapeId="0" xr:uid="{016EAE7E-A190-44F5-8434-F2DF49350450}">
      <text>
        <r>
          <rPr>
            <sz val="10"/>
            <rFont val="Tahoma"/>
            <family val="2"/>
          </rPr>
          <t>Y12292021-54</t>
        </r>
      </text>
    </comment>
    <comment ref="X4116" authorId="0" shapeId="0" xr:uid="{856BA714-0DC1-4274-9F95-CA1EF72EF4F9}">
      <text>
        <r>
          <rPr>
            <sz val="10"/>
            <rFont val="Tahoma"/>
            <family val="2"/>
          </rPr>
          <t>Total Dox Acceptance Amt - Total Paid Amt</t>
        </r>
      </text>
    </comment>
    <comment ref="K4117" authorId="0" shapeId="0" xr:uid="{BA7FA298-EA79-4D16-83B2-F428D0D1580E}">
      <text>
        <r>
          <rPr>
            <sz val="10"/>
            <rFont val="Tahoma"/>
            <family val="2"/>
          </rPr>
          <t>Y11282021-134</t>
        </r>
      </text>
    </comment>
    <comment ref="X4118" authorId="0" shapeId="0" xr:uid="{2AB41D2D-FE27-474D-9F5E-D8D4DC49B5DB}">
      <text>
        <r>
          <rPr>
            <sz val="10"/>
            <rFont val="Tahoma"/>
            <family val="2"/>
          </rPr>
          <t>Total Dox Acceptance Amt - Total Paid Amt</t>
        </r>
      </text>
    </comment>
    <comment ref="K4119" authorId="0" shapeId="0" xr:uid="{96B2E821-5B5A-4B25-AAB0-12AF24938557}">
      <text>
        <r>
          <rPr>
            <sz val="10"/>
            <rFont val="Tahoma"/>
            <family val="2"/>
          </rPr>
          <t>Y12292021-99</t>
        </r>
      </text>
    </comment>
    <comment ref="X4120" authorId="0" shapeId="0" xr:uid="{B958B009-2983-4056-874C-91A2ACD6195F}">
      <text>
        <r>
          <rPr>
            <sz val="10"/>
            <rFont val="Tahoma"/>
            <family val="2"/>
          </rPr>
          <t>Total Dox Acceptance Amt - Total Paid Amt</t>
        </r>
      </text>
    </comment>
    <comment ref="K4121" authorId="0" shapeId="0" xr:uid="{AED9CEB2-FD58-478E-AF19-0244510CB48F}">
      <text>
        <r>
          <rPr>
            <sz val="10"/>
            <rFont val="Tahoma"/>
            <family val="2"/>
          </rPr>
          <t>Y07042022-23</t>
        </r>
      </text>
    </comment>
    <comment ref="X4122" authorId="0" shapeId="0" xr:uid="{4422911D-F6D8-4610-B817-6A52D17D4442}">
      <text>
        <r>
          <rPr>
            <sz val="10"/>
            <rFont val="Tahoma"/>
            <family val="2"/>
          </rPr>
          <t>Total Dox Acceptance Amt - Total Paid Amt</t>
        </r>
      </text>
    </comment>
    <comment ref="K4123" authorId="0" shapeId="0" xr:uid="{9C59C56B-A4D9-4175-8F50-68B3FD23DA34}">
      <text>
        <r>
          <rPr>
            <sz val="10"/>
            <rFont val="Tahoma"/>
            <family val="2"/>
          </rPr>
          <t>Y11282021-45</t>
        </r>
      </text>
    </comment>
    <comment ref="X4124" authorId="0" shapeId="0" xr:uid="{E3CD0C56-4801-47B5-BF77-794A23FC40E7}">
      <text>
        <r>
          <rPr>
            <sz val="10"/>
            <rFont val="Tahoma"/>
            <family val="2"/>
          </rPr>
          <t>Total Dox Acceptance Amt - Total Paid Amt</t>
        </r>
      </text>
    </comment>
    <comment ref="K4125" authorId="0" shapeId="0" xr:uid="{FCE3C7AB-0869-434C-9FE0-4DA58D5898A2}">
      <text>
        <r>
          <rPr>
            <sz val="10"/>
            <rFont val="Tahoma"/>
            <family val="2"/>
          </rPr>
          <t>Y12292021-76</t>
        </r>
      </text>
    </comment>
    <comment ref="X4126" authorId="0" shapeId="0" xr:uid="{90E3378E-9694-4F2E-9F20-EB0047ED4CA7}">
      <text>
        <r>
          <rPr>
            <sz val="10"/>
            <rFont val="Tahoma"/>
            <family val="2"/>
          </rPr>
          <t>Total Dox Acceptance Amt - Total Paid Amt</t>
        </r>
      </text>
    </comment>
    <comment ref="K4127" authorId="0" shapeId="0" xr:uid="{D28AEE8C-1B07-4522-AAA6-23F6E6C7C4A3}">
      <text>
        <r>
          <rPr>
            <sz val="10"/>
            <rFont val="Tahoma"/>
            <family val="2"/>
          </rPr>
          <t>Y12292021-50</t>
        </r>
      </text>
    </comment>
    <comment ref="X4128" authorId="0" shapeId="0" xr:uid="{389D75F5-E345-4E65-A003-104657029ED5}">
      <text>
        <r>
          <rPr>
            <sz val="10"/>
            <rFont val="Tahoma"/>
            <family val="2"/>
          </rPr>
          <t>Total Dox Acceptance Amt - Total Paid Amt</t>
        </r>
      </text>
    </comment>
    <comment ref="K4129" authorId="0" shapeId="0" xr:uid="{5E5140B8-7CCE-4447-BAA5-1BF7681B17BC}">
      <text>
        <r>
          <rPr>
            <sz val="10"/>
            <rFont val="Tahoma"/>
            <family val="2"/>
          </rPr>
          <t>Y01252022-45</t>
        </r>
      </text>
    </comment>
    <comment ref="X4130" authorId="0" shapeId="0" xr:uid="{3E7DC6FE-C854-403F-85B4-D9461C214E00}">
      <text>
        <r>
          <rPr>
            <sz val="10"/>
            <rFont val="Tahoma"/>
            <family val="2"/>
          </rPr>
          <t>Total Dox Acceptance Amt - Total Paid Amt</t>
        </r>
      </text>
    </comment>
    <comment ref="K4131" authorId="0" shapeId="0" xr:uid="{F9D252FD-12E7-4C26-AE75-C6D452C3247E}">
      <text>
        <r>
          <rPr>
            <sz val="10"/>
            <rFont val="Tahoma"/>
            <family val="2"/>
          </rPr>
          <t>Y12012021-104</t>
        </r>
      </text>
    </comment>
    <comment ref="X4132" authorId="0" shapeId="0" xr:uid="{9BBE8275-DB50-4C9A-A3D4-B40D7812B352}">
      <text>
        <r>
          <rPr>
            <sz val="10"/>
            <rFont val="Tahoma"/>
            <family val="2"/>
          </rPr>
          <t>Total Dox Acceptance Amt - Total Paid Amt</t>
        </r>
      </text>
    </comment>
    <comment ref="K4133" authorId="0" shapeId="0" xr:uid="{33745F8E-AAC0-46A8-BFB9-94F8AD8ED063}">
      <text>
        <r>
          <rPr>
            <sz val="10"/>
            <rFont val="Tahoma"/>
            <family val="2"/>
          </rPr>
          <t>Y02032022-11</t>
        </r>
      </text>
    </comment>
    <comment ref="X4134" authorId="0" shapeId="0" xr:uid="{6C3AAC73-F1CB-4C23-89ED-2373D2D360A7}">
      <text>
        <r>
          <rPr>
            <sz val="10"/>
            <rFont val="Tahoma"/>
            <family val="2"/>
          </rPr>
          <t>Total Dox Acceptance Amt - Total Paid Amt</t>
        </r>
      </text>
    </comment>
    <comment ref="K4135" authorId="0" shapeId="0" xr:uid="{AA528844-8893-42B1-8023-00C26A6645AE}">
      <text>
        <r>
          <rPr>
            <sz val="10"/>
            <rFont val="Tahoma"/>
            <family val="2"/>
          </rPr>
          <t>Y11282021-137</t>
        </r>
      </text>
    </comment>
    <comment ref="X4136" authorId="0" shapeId="0" xr:uid="{CA64F24D-0CE0-4654-916B-D14741AAC0B1}">
      <text>
        <r>
          <rPr>
            <sz val="10"/>
            <rFont val="Tahoma"/>
            <family val="2"/>
          </rPr>
          <t>Total Dox Acceptance Amt - Total Paid Amt</t>
        </r>
      </text>
    </comment>
    <comment ref="K4137" authorId="0" shapeId="0" xr:uid="{808A679B-9A9A-48B6-8407-45F841BF47BA}">
      <text>
        <r>
          <rPr>
            <sz val="10"/>
            <rFont val="Tahoma"/>
            <family val="2"/>
          </rPr>
          <t>Y02192022-45</t>
        </r>
      </text>
    </comment>
    <comment ref="X4138" authorId="0" shapeId="0" xr:uid="{771F1823-3D44-45AE-92CA-99A78AB5BA8A}">
      <text>
        <r>
          <rPr>
            <sz val="10"/>
            <rFont val="Tahoma"/>
            <family val="2"/>
          </rPr>
          <t>Total Dox Acceptance Amt - Total Paid Amt</t>
        </r>
      </text>
    </comment>
    <comment ref="K4139" authorId="0" shapeId="0" xr:uid="{231B56B6-70EB-44AA-BB4A-A8C8522DB674}">
      <text>
        <r>
          <rPr>
            <sz val="10"/>
            <rFont val="Tahoma"/>
            <family val="2"/>
          </rPr>
          <t>Y11282021-47</t>
        </r>
      </text>
    </comment>
    <comment ref="X4140" authorId="0" shapeId="0" xr:uid="{56394390-A45D-4924-86FC-AD6E9BEEFCF8}">
      <text>
        <r>
          <rPr>
            <sz val="10"/>
            <rFont val="Tahoma"/>
            <family val="2"/>
          </rPr>
          <t>Total Dox Acceptance Amt - Total Paid Amt</t>
        </r>
      </text>
    </comment>
    <comment ref="K4141" authorId="0" shapeId="0" xr:uid="{07032F40-6084-49CD-AB3D-4F3B73A05C25}">
      <text>
        <r>
          <rPr>
            <sz val="10"/>
            <rFont val="Tahoma"/>
            <family val="2"/>
          </rPr>
          <t>Y11282021-131</t>
        </r>
      </text>
    </comment>
    <comment ref="X4142" authorId="0" shapeId="0" xr:uid="{5CD6753A-89F6-4A90-B02A-F10E7819A19B}">
      <text>
        <r>
          <rPr>
            <sz val="10"/>
            <rFont val="Tahoma"/>
            <family val="2"/>
          </rPr>
          <t>Total Dox Acceptance Amt - Total Paid Amt</t>
        </r>
      </text>
    </comment>
    <comment ref="K4143" authorId="0" shapeId="0" xr:uid="{0634117F-AA4B-4F64-A316-17F83B61A2FE}">
      <text>
        <r>
          <rPr>
            <sz val="10"/>
            <rFont val="Tahoma"/>
            <family val="2"/>
          </rPr>
          <t>Y01252022-30</t>
        </r>
      </text>
    </comment>
    <comment ref="X4144" authorId="0" shapeId="0" xr:uid="{4DA7BC04-A0BE-4CB9-BD72-5BF2A5F35A0C}">
      <text>
        <r>
          <rPr>
            <sz val="10"/>
            <rFont val="Tahoma"/>
            <family val="2"/>
          </rPr>
          <t>Total Dox Acceptance Amt - Total Paid Amt</t>
        </r>
      </text>
    </comment>
    <comment ref="K4145" authorId="0" shapeId="0" xr:uid="{A782B4BC-560C-493A-A359-B9BBB3B35529}">
      <text>
        <r>
          <rPr>
            <sz val="10"/>
            <rFont val="Tahoma"/>
            <family val="2"/>
          </rPr>
          <t>Y11282021-44</t>
        </r>
      </text>
    </comment>
    <comment ref="X4146" authorId="0" shapeId="0" xr:uid="{CA5392CD-846A-420F-8A21-1E9BC41F67F0}">
      <text>
        <r>
          <rPr>
            <sz val="10"/>
            <rFont val="Tahoma"/>
            <family val="2"/>
          </rPr>
          <t>Total Dox Acceptance Amt - Total Paid Amt</t>
        </r>
      </text>
    </comment>
    <comment ref="K4147" authorId="0" shapeId="0" xr:uid="{34AF9755-F7A2-45DF-821E-065496CB0E47}">
      <text>
        <r>
          <rPr>
            <sz val="10"/>
            <rFont val="Tahoma"/>
            <family val="2"/>
          </rPr>
          <t>Y12012021-105</t>
        </r>
      </text>
    </comment>
    <comment ref="X4148" authorId="0" shapeId="0" xr:uid="{F48B55E5-A85A-42C2-8BCD-8398FE42B5A5}">
      <text>
        <r>
          <rPr>
            <sz val="10"/>
            <rFont val="Tahoma"/>
            <family val="2"/>
          </rPr>
          <t>Total Dox Acceptance Amt - Total Paid Amt</t>
        </r>
      </text>
    </comment>
    <comment ref="K4149" authorId="0" shapeId="0" xr:uid="{3DDF7A60-2314-495B-91A0-15FCF6B49697}">
      <text>
        <r>
          <rPr>
            <sz val="10"/>
            <rFont val="Tahoma"/>
            <family val="2"/>
          </rPr>
          <t>Y01032022-58</t>
        </r>
      </text>
    </comment>
    <comment ref="X4150" authorId="0" shapeId="0" xr:uid="{7973F154-DA5C-4868-B1C4-97ED824ECC66}">
      <text>
        <r>
          <rPr>
            <sz val="10"/>
            <rFont val="Tahoma"/>
            <family val="2"/>
          </rPr>
          <t>Total Dox Acceptance Amt - Total Paid Amt</t>
        </r>
      </text>
    </comment>
    <comment ref="K4151" authorId="0" shapeId="0" xr:uid="{EC54E971-1930-40BA-ABED-4C764CB2D032}">
      <text>
        <r>
          <rPr>
            <sz val="10"/>
            <rFont val="Tahoma"/>
            <family val="2"/>
          </rPr>
          <t>Y11282021-43</t>
        </r>
      </text>
    </comment>
    <comment ref="X4152" authorId="0" shapeId="0" xr:uid="{C223E2C7-F57B-4E17-ABFB-6C5AFB5F04FD}">
      <text>
        <r>
          <rPr>
            <sz val="10"/>
            <rFont val="Tahoma"/>
            <family val="2"/>
          </rPr>
          <t>Total Dox Acceptance Amt - Total Paid Amt</t>
        </r>
      </text>
    </comment>
    <comment ref="K4153" authorId="0" shapeId="0" xr:uid="{7EC4C74F-B0F7-490C-81FB-DF0BE5C77259}">
      <text>
        <r>
          <rPr>
            <sz val="10"/>
            <rFont val="Tahoma"/>
            <family val="2"/>
          </rPr>
          <t>Y05152022-44</t>
        </r>
      </text>
    </comment>
    <comment ref="X4154" authorId="0" shapeId="0" xr:uid="{3379490E-13A2-40E9-AFBC-57B2931D6E07}">
      <text>
        <r>
          <rPr>
            <sz val="10"/>
            <rFont val="Tahoma"/>
            <family val="2"/>
          </rPr>
          <t>Total Dox Acceptance Amt - Total Paid Amt</t>
        </r>
      </text>
    </comment>
    <comment ref="K4155" authorId="0" shapeId="0" xr:uid="{6E472D2A-8416-4DE4-8DCD-5D9AC1C43A09}">
      <text>
        <r>
          <rPr>
            <sz val="10"/>
            <rFont val="Tahoma"/>
            <family val="2"/>
          </rPr>
          <t>Y01262022-8</t>
        </r>
      </text>
    </comment>
    <comment ref="X4156" authorId="0" shapeId="0" xr:uid="{C3980862-B8DC-4C65-897B-F9A72A43D0E2}">
      <text>
        <r>
          <rPr>
            <sz val="10"/>
            <rFont val="Tahoma"/>
            <family val="2"/>
          </rPr>
          <t>Total Dox Acceptance Amt - Total Paid Amt</t>
        </r>
      </text>
    </comment>
    <comment ref="K4157" authorId="0" shapeId="0" xr:uid="{3003E1EB-90DB-4D70-953F-7F855F10F58C}">
      <text>
        <r>
          <rPr>
            <sz val="10"/>
            <rFont val="Tahoma"/>
            <family val="2"/>
          </rPr>
          <t>Y02192022-73</t>
        </r>
      </text>
    </comment>
    <comment ref="X4158" authorId="0" shapeId="0" xr:uid="{CACB4D1B-F2E4-4430-8E0B-5EBB55C863D9}">
      <text>
        <r>
          <rPr>
            <sz val="10"/>
            <rFont val="Tahoma"/>
            <family val="2"/>
          </rPr>
          <t>Total Dox Acceptance Amt - Total Paid Amt</t>
        </r>
      </text>
    </comment>
    <comment ref="K4159" authorId="0" shapeId="0" xr:uid="{E3B816FA-8E4C-4F91-8AB7-B245D62DB691}">
      <text>
        <r>
          <rPr>
            <sz val="10"/>
            <rFont val="Tahoma"/>
            <family val="2"/>
          </rPr>
          <t>Y12292021-55</t>
        </r>
      </text>
    </comment>
    <comment ref="X4160" authorId="0" shapeId="0" xr:uid="{AB6B1428-A9A0-4146-8CB5-832242893B6E}">
      <text>
        <r>
          <rPr>
            <sz val="10"/>
            <rFont val="Tahoma"/>
            <family val="2"/>
          </rPr>
          <t>Total Dox Acceptance Amt - Total Paid Amt</t>
        </r>
      </text>
    </comment>
    <comment ref="K4161" authorId="0" shapeId="0" xr:uid="{B056C465-9309-4DA6-B53E-2D9BC9284255}">
      <text>
        <r>
          <rPr>
            <sz val="10"/>
            <rFont val="Tahoma"/>
            <family val="2"/>
          </rPr>
          <t>Y11282021-113</t>
        </r>
      </text>
    </comment>
    <comment ref="X4162" authorId="0" shapeId="0" xr:uid="{834B162B-BC4D-4023-B799-B4E036D878AE}">
      <text>
        <r>
          <rPr>
            <sz val="10"/>
            <rFont val="Tahoma"/>
            <family val="2"/>
          </rPr>
          <t>Total Dox Acceptance Amt - Total Paid Amt</t>
        </r>
      </text>
    </comment>
    <comment ref="K4163" authorId="0" shapeId="0" xr:uid="{3381C1E6-12F7-48F6-886D-AB220935E36F}">
      <text>
        <r>
          <rPr>
            <sz val="10"/>
            <rFont val="Tahoma"/>
            <family val="2"/>
          </rPr>
          <t>Y12292021-110</t>
        </r>
      </text>
    </comment>
    <comment ref="X4164" authorId="0" shapeId="0" xr:uid="{DCB3E907-A42F-4D38-ABBE-30BB0A6155B2}">
      <text>
        <r>
          <rPr>
            <sz val="10"/>
            <rFont val="Tahoma"/>
            <family val="2"/>
          </rPr>
          <t>Total Dox Acceptance Amt - Total Paid Amt</t>
        </r>
      </text>
    </comment>
    <comment ref="K4165" authorId="0" shapeId="0" xr:uid="{BF72F88D-2A75-401A-9F67-97DD09BC3FED}">
      <text>
        <r>
          <rPr>
            <sz val="10"/>
            <rFont val="Tahoma"/>
            <family val="2"/>
          </rPr>
          <t>Y02032022-12</t>
        </r>
      </text>
    </comment>
    <comment ref="X4166" authorId="0" shapeId="0" xr:uid="{59099105-C7C9-46D0-8F53-0FD3EE488249}">
      <text>
        <r>
          <rPr>
            <sz val="10"/>
            <rFont val="Tahoma"/>
            <family val="2"/>
          </rPr>
          <t>Total Dox Acceptance Amt - Total Paid Amt</t>
        </r>
      </text>
    </comment>
    <comment ref="K4167" authorId="0" shapeId="0" xr:uid="{4AF489D3-51B0-43AE-ACAA-BF0F3DB893FC}">
      <text>
        <r>
          <rPr>
            <sz val="10"/>
            <rFont val="Tahoma"/>
            <family val="2"/>
          </rPr>
          <t>Y12292021-81</t>
        </r>
      </text>
    </comment>
    <comment ref="X4168" authorId="0" shapeId="0" xr:uid="{8E81A0C1-54FA-44CD-818E-23149079F0A0}">
      <text>
        <r>
          <rPr>
            <sz val="10"/>
            <rFont val="Tahoma"/>
            <family val="2"/>
          </rPr>
          <t>Total Dox Acceptance Amt - Total Paid Amt</t>
        </r>
      </text>
    </comment>
    <comment ref="K4169" authorId="0" shapeId="0" xr:uid="{F06E57AA-CDDA-4872-962F-CDB4B4638D6F}">
      <text>
        <r>
          <rPr>
            <sz val="10"/>
            <rFont val="Tahoma"/>
            <family val="2"/>
          </rPr>
          <t>Y12292021-100</t>
        </r>
      </text>
    </comment>
    <comment ref="X4170" authorId="0" shapeId="0" xr:uid="{E4120F14-C566-47E7-95DE-84A0B3DFDBDD}">
      <text>
        <r>
          <rPr>
            <sz val="10"/>
            <rFont val="Tahoma"/>
            <family val="2"/>
          </rPr>
          <t>Total Dox Acceptance Amt - Total Paid Amt</t>
        </r>
      </text>
    </comment>
    <comment ref="K4171" authorId="0" shapeId="0" xr:uid="{571B5282-AB91-4013-8FAC-19EC071E26C8}">
      <text>
        <r>
          <rPr>
            <sz val="10"/>
            <rFont val="Tahoma"/>
            <family val="2"/>
          </rPr>
          <t>Y11282021-110</t>
        </r>
      </text>
    </comment>
    <comment ref="X4172" authorId="0" shapeId="0" xr:uid="{B94CA913-6418-4588-BF60-0D479C972BEE}">
      <text>
        <r>
          <rPr>
            <sz val="10"/>
            <rFont val="Tahoma"/>
            <family val="2"/>
          </rPr>
          <t>Total Dox Acceptance Amt - Total Paid Amt</t>
        </r>
      </text>
    </comment>
    <comment ref="K4173" authorId="0" shapeId="0" xr:uid="{0C7F06E2-A1C6-4663-9A73-DB5044B911AC}">
      <text>
        <r>
          <rPr>
            <sz val="10"/>
            <rFont val="Tahoma"/>
            <family val="2"/>
          </rPr>
          <t>Y11282021-114</t>
        </r>
      </text>
    </comment>
    <comment ref="X4174" authorId="0" shapeId="0" xr:uid="{21B31345-FD23-4781-9E73-0C7D3B1C5058}">
      <text>
        <r>
          <rPr>
            <sz val="10"/>
            <rFont val="Tahoma"/>
            <family val="2"/>
          </rPr>
          <t>Total Dox Acceptance Amt - Total Paid Amt</t>
        </r>
      </text>
    </comment>
    <comment ref="K4175" authorId="0" shapeId="0" xr:uid="{2B6C44AB-DF08-4499-929A-95C29A6D3D2C}">
      <text>
        <r>
          <rPr>
            <sz val="10"/>
            <rFont val="Tahoma"/>
            <family val="2"/>
          </rPr>
          <t>Y12292021-56</t>
        </r>
      </text>
    </comment>
    <comment ref="X4176" authorId="0" shapeId="0" xr:uid="{30FC21A2-207F-4ECB-B363-CC582430722D}">
      <text>
        <r>
          <rPr>
            <sz val="10"/>
            <rFont val="Tahoma"/>
            <family val="2"/>
          </rPr>
          <t>Total Dox Acceptance Amt - Total Paid Amt</t>
        </r>
      </text>
    </comment>
    <comment ref="K4177" authorId="0" shapeId="0" xr:uid="{129DB193-E945-443E-802B-52C0622E3D1F}">
      <text/>
    </comment>
    <comment ref="X4178" authorId="0" shapeId="0" xr:uid="{1E703138-03C6-49E8-B008-E84EB7EDD897}">
      <text>
        <r>
          <rPr>
            <sz val="10"/>
            <rFont val="Tahoma"/>
            <family val="2"/>
          </rPr>
          <t>Total Dox Acceptance Amt - Total Paid Amt</t>
        </r>
      </text>
    </comment>
    <comment ref="K4179" authorId="0" shapeId="0" xr:uid="{33A11713-5F85-4D9A-9218-7280EFA8C731}">
      <text>
        <r>
          <rPr>
            <sz val="10"/>
            <rFont val="Tahoma"/>
            <family val="2"/>
          </rPr>
          <t>Y11282021-76</t>
        </r>
      </text>
    </comment>
    <comment ref="X4180" authorId="0" shapeId="0" xr:uid="{EB46A5F4-AD8F-4560-AC92-3AAF5C6B7F8A}">
      <text>
        <r>
          <rPr>
            <sz val="10"/>
            <rFont val="Tahoma"/>
            <family val="2"/>
          </rPr>
          <t>Total Dox Acceptance Amt - Total Paid Amt</t>
        </r>
      </text>
    </comment>
    <comment ref="K4181" authorId="0" shapeId="0" xr:uid="{CF9AB16D-DC6A-4AC3-AD03-75796A660B48}">
      <text>
        <r>
          <rPr>
            <sz val="10"/>
            <rFont val="Tahoma"/>
            <family val="2"/>
          </rPr>
          <t>Y11282021-69</t>
        </r>
      </text>
    </comment>
    <comment ref="X4182" authorId="0" shapeId="0" xr:uid="{E7F66D59-7FEA-4EC1-BDD4-BE098D547618}">
      <text>
        <r>
          <rPr>
            <sz val="10"/>
            <rFont val="Tahoma"/>
            <family val="2"/>
          </rPr>
          <t>Total Dox Acceptance Amt - Total Paid Amt</t>
        </r>
      </text>
    </comment>
    <comment ref="K4183" authorId="0" shapeId="0" xr:uid="{A4778786-8648-46EE-887D-95F0C701E117}">
      <text>
        <r>
          <rPr>
            <sz val="10"/>
            <rFont val="Tahoma"/>
            <family val="2"/>
          </rPr>
          <t>Y12292021-53</t>
        </r>
      </text>
    </comment>
    <comment ref="X4184" authorId="0" shapeId="0" xr:uid="{461F1E28-1C53-4C04-9AF7-F874C3BF819E}">
      <text>
        <r>
          <rPr>
            <sz val="10"/>
            <rFont val="Tahoma"/>
            <family val="2"/>
          </rPr>
          <t>Total Dox Acceptance Amt - Total Paid Amt</t>
        </r>
      </text>
    </comment>
    <comment ref="K4185" authorId="0" shapeId="0" xr:uid="{1D9B9017-98D2-4AE7-86AB-7B5D32B1D270}">
      <text>
        <r>
          <rPr>
            <sz val="10"/>
            <rFont val="Tahoma"/>
            <family val="2"/>
          </rPr>
          <t>Y04112022-214</t>
        </r>
      </text>
    </comment>
    <comment ref="X4186" authorId="0" shapeId="0" xr:uid="{67E91CB2-A252-4317-B248-19BEA1298387}">
      <text>
        <r>
          <rPr>
            <sz val="10"/>
            <rFont val="Tahoma"/>
            <family val="2"/>
          </rPr>
          <t>Total Dox Acceptance Amt - Total Paid Amt</t>
        </r>
      </text>
    </comment>
    <comment ref="K4187" authorId="0" shapeId="0" xr:uid="{C0CA1214-BC29-4110-BE40-34EFF682502A}">
      <text>
        <r>
          <rPr>
            <sz val="10"/>
            <rFont val="Tahoma"/>
            <family val="2"/>
          </rPr>
          <t>Y02192022-72</t>
        </r>
      </text>
    </comment>
    <comment ref="X4188" authorId="0" shapeId="0" xr:uid="{617D8D3E-D530-4320-994A-FFC193D9F33B}">
      <text>
        <r>
          <rPr>
            <sz val="10"/>
            <rFont val="Tahoma"/>
            <family val="2"/>
          </rPr>
          <t>Total Dox Acceptance Amt - Total Paid Amt</t>
        </r>
      </text>
    </comment>
    <comment ref="K4189" authorId="0" shapeId="0" xr:uid="{0E53C310-1B33-45C4-ADF8-0FAEDA5ACFB0}">
      <text>
        <r>
          <rPr>
            <sz val="10"/>
            <rFont val="Tahoma"/>
            <family val="2"/>
          </rPr>
          <t>Y02032022-27</t>
        </r>
      </text>
    </comment>
    <comment ref="X4190" authorId="0" shapeId="0" xr:uid="{AAE2EFD6-3B5E-485A-B9ED-5A616F9532E2}">
      <text>
        <r>
          <rPr>
            <sz val="10"/>
            <rFont val="Tahoma"/>
            <family val="2"/>
          </rPr>
          <t>Total Dox Acceptance Amt - Total Paid Amt</t>
        </r>
      </text>
    </comment>
    <comment ref="K4191" authorId="0" shapeId="0" xr:uid="{DE58BDEF-6568-4F3C-A68C-DF426F58C7B8}">
      <text>
        <r>
          <rPr>
            <sz val="10"/>
            <rFont val="Tahoma"/>
            <family val="2"/>
          </rPr>
          <t>Y02192022-67</t>
        </r>
      </text>
    </comment>
    <comment ref="X4192" authorId="0" shapeId="0" xr:uid="{30121040-1DCF-4402-8BAF-A280D69682E3}">
      <text>
        <r>
          <rPr>
            <sz val="10"/>
            <rFont val="Tahoma"/>
            <family val="2"/>
          </rPr>
          <t>Total Dox Acceptance Amt - Total Paid Amt</t>
        </r>
      </text>
    </comment>
    <comment ref="K4193" authorId="0" shapeId="0" xr:uid="{65DA91A2-D734-4ADF-B4C3-019BB3326F34}">
      <text>
        <r>
          <rPr>
            <sz val="10"/>
            <rFont val="Tahoma"/>
            <family val="2"/>
          </rPr>
          <t>Y01242022-44</t>
        </r>
      </text>
    </comment>
    <comment ref="X4194" authorId="0" shapeId="0" xr:uid="{06B9E430-3F15-40BD-8C84-7F37F0589105}">
      <text>
        <r>
          <rPr>
            <sz val="10"/>
            <rFont val="Tahoma"/>
            <family val="2"/>
          </rPr>
          <t>Total Dox Acceptance Amt - Total Paid Amt</t>
        </r>
      </text>
    </comment>
    <comment ref="K4195" authorId="0" shapeId="0" xr:uid="{964BCAC6-4C89-4870-85B2-72BA603BD8F0}">
      <text>
        <r>
          <rPr>
            <sz val="10"/>
            <rFont val="Tahoma"/>
            <family val="2"/>
          </rPr>
          <t>Y01262022-6</t>
        </r>
      </text>
    </comment>
    <comment ref="X4196" authorId="0" shapeId="0" xr:uid="{C0D9C1CF-A4FE-45FD-A50F-881E65CEBE31}">
      <text>
        <r>
          <rPr>
            <sz val="10"/>
            <rFont val="Tahoma"/>
            <family val="2"/>
          </rPr>
          <t>Total Dox Acceptance Amt - Total Paid Amt</t>
        </r>
      </text>
    </comment>
    <comment ref="K4197" authorId="0" shapeId="0" xr:uid="{08F6F84E-7F11-4B46-A89A-3969D83C6667}">
      <text>
        <r>
          <rPr>
            <sz val="10"/>
            <rFont val="Tahoma"/>
            <family val="2"/>
          </rPr>
          <t>Y04112022-170</t>
        </r>
      </text>
    </comment>
    <comment ref="X4198" authorId="0" shapeId="0" xr:uid="{31D9D6B1-38B2-44E0-8EED-D3C097E175DD}">
      <text>
        <r>
          <rPr>
            <sz val="10"/>
            <rFont val="Tahoma"/>
            <family val="2"/>
          </rPr>
          <t>Total Dox Acceptance Amt - Total Paid Amt</t>
        </r>
      </text>
    </comment>
    <comment ref="K4199" authorId="0" shapeId="0" xr:uid="{074A0A2C-7FFD-43CE-B60F-562EF56144F8}">
      <text>
        <r>
          <rPr>
            <sz val="10"/>
            <rFont val="Tahoma"/>
            <family val="2"/>
          </rPr>
          <t>Y12292021-111</t>
        </r>
      </text>
    </comment>
    <comment ref="X4200" authorId="0" shapeId="0" xr:uid="{3AAEE7C6-3E61-4E72-8ECD-FD087A9286DD}">
      <text>
        <r>
          <rPr>
            <sz val="10"/>
            <rFont val="Tahoma"/>
            <family val="2"/>
          </rPr>
          <t>Total Dox Acceptance Amt - Total Paid Amt</t>
        </r>
      </text>
    </comment>
    <comment ref="K4201" authorId="0" shapeId="0" xr:uid="{B88D8697-AA1F-45F9-A533-F382A42D5780}">
      <text>
        <r>
          <rPr>
            <sz val="10"/>
            <rFont val="Tahoma"/>
            <family val="2"/>
          </rPr>
          <t>Y12292021-85</t>
        </r>
      </text>
    </comment>
    <comment ref="X4202" authorId="0" shapeId="0" xr:uid="{1EF82E49-8B44-4716-B2E2-4BBEE90597E9}">
      <text>
        <r>
          <rPr>
            <sz val="10"/>
            <rFont val="Tahoma"/>
            <family val="2"/>
          </rPr>
          <t>Total Dox Acceptance Amt - Total Paid Amt</t>
        </r>
      </text>
    </comment>
    <comment ref="K4203" authorId="0" shapeId="0" xr:uid="{80B68343-AE3B-47CE-97DC-09DC96766076}">
      <text>
        <r>
          <rPr>
            <sz val="10"/>
            <rFont val="Tahoma"/>
            <family val="2"/>
          </rPr>
          <t>Y12012021-106</t>
        </r>
      </text>
    </comment>
    <comment ref="X4204" authorId="0" shapeId="0" xr:uid="{E743ADC8-3FB1-45A5-9016-AA925D469867}">
      <text>
        <r>
          <rPr>
            <sz val="10"/>
            <rFont val="Tahoma"/>
            <family val="2"/>
          </rPr>
          <t>Total Dox Acceptance Amt - Total Paid Amt</t>
        </r>
      </text>
    </comment>
    <comment ref="K4205" authorId="0" shapeId="0" xr:uid="{918A6294-4641-4E06-A2EC-758644767151}">
      <text>
        <r>
          <rPr>
            <sz val="10"/>
            <rFont val="Tahoma"/>
            <family val="2"/>
          </rPr>
          <t>Y02032022-29</t>
        </r>
      </text>
    </comment>
    <comment ref="X4206" authorId="0" shapeId="0" xr:uid="{D4D5806B-FAF0-4C05-969B-DE806F8E5718}">
      <text>
        <r>
          <rPr>
            <sz val="10"/>
            <rFont val="Tahoma"/>
            <family val="2"/>
          </rPr>
          <t>Total Dox Acceptance Amt - Total Paid Amt</t>
        </r>
      </text>
    </comment>
    <comment ref="K4207" authorId="0" shapeId="0" xr:uid="{292D19D8-9D8D-4236-8E5E-8D20C059E722}">
      <text>
        <r>
          <rPr>
            <sz val="10"/>
            <rFont val="Tahoma"/>
            <family val="2"/>
          </rPr>
          <t>Y12292021-89</t>
        </r>
      </text>
    </comment>
    <comment ref="X4208" authorId="0" shapeId="0" xr:uid="{C2EB9528-B8B2-4FE0-AF42-307FCEDA5E0E}">
      <text>
        <r>
          <rPr>
            <sz val="10"/>
            <rFont val="Tahoma"/>
            <family val="2"/>
          </rPr>
          <t>Total Dox Acceptance Amt - Total Paid Amt</t>
        </r>
      </text>
    </comment>
    <comment ref="K4209" authorId="0" shapeId="0" xr:uid="{865A3936-7233-4682-9E4A-9F61B98E5216}">
      <text>
        <r>
          <rPr>
            <sz val="10"/>
            <rFont val="Tahoma"/>
            <family val="2"/>
          </rPr>
          <t>Y04112022-193</t>
        </r>
      </text>
    </comment>
    <comment ref="X4210" authorId="0" shapeId="0" xr:uid="{05329F13-414D-46A6-9432-5D0DB73F1D81}">
      <text>
        <r>
          <rPr>
            <sz val="10"/>
            <rFont val="Tahoma"/>
            <family val="2"/>
          </rPr>
          <t>Total Dox Acceptance Amt - Total Paid Amt</t>
        </r>
      </text>
    </comment>
    <comment ref="K4211" authorId="0" shapeId="0" xr:uid="{CDC96076-09D2-45B1-A21D-5ED8A930C32D}">
      <text>
        <r>
          <rPr>
            <sz val="10"/>
            <rFont val="Tahoma"/>
            <family val="2"/>
          </rPr>
          <t>Y01042022-52</t>
        </r>
      </text>
    </comment>
    <comment ref="X4212" authorId="0" shapeId="0" xr:uid="{50E8DDD6-A81A-49E7-BF1A-BD0A9F3308BF}">
      <text>
        <r>
          <rPr>
            <sz val="10"/>
            <rFont val="Tahoma"/>
            <family val="2"/>
          </rPr>
          <t>Total Dox Acceptance Amt - Total Paid Amt</t>
        </r>
      </text>
    </comment>
    <comment ref="K4213" authorId="0" shapeId="0" xr:uid="{4379D841-878F-458C-8600-5BA2106EC9A7}">
      <text>
        <r>
          <rPr>
            <sz val="10"/>
            <rFont val="Tahoma"/>
            <family val="2"/>
          </rPr>
          <t>Y03032022-38</t>
        </r>
      </text>
    </comment>
    <comment ref="X4214" authorId="0" shapeId="0" xr:uid="{0386C102-EA60-4678-848C-03C1B4486ECB}">
      <text>
        <r>
          <rPr>
            <sz val="10"/>
            <rFont val="Tahoma"/>
            <family val="2"/>
          </rPr>
          <t>Total Dox Acceptance Amt - Total Paid Amt</t>
        </r>
      </text>
    </comment>
    <comment ref="K4215" authorId="0" shapeId="0" xr:uid="{6FB555EA-5A0C-4093-8A1A-C82BC1C7F021}">
      <text>
        <r>
          <rPr>
            <sz val="10"/>
            <rFont val="Tahoma"/>
            <family val="2"/>
          </rPr>
          <t>Y12292021-87</t>
        </r>
      </text>
    </comment>
    <comment ref="X4216" authorId="0" shapeId="0" xr:uid="{2FC60DD7-C76E-45A0-B5B3-1C655DDD5BE4}">
      <text>
        <r>
          <rPr>
            <sz val="10"/>
            <rFont val="Tahoma"/>
            <family val="2"/>
          </rPr>
          <t>Total Dox Acceptance Amt - Total Paid Amt</t>
        </r>
      </text>
    </comment>
    <comment ref="K4217" authorId="0" shapeId="0" xr:uid="{39AAC12D-7700-40A9-99CC-D6E8B8C1F0F3}">
      <text>
        <r>
          <rPr>
            <sz val="10"/>
            <rFont val="Tahoma"/>
            <family val="2"/>
          </rPr>
          <t>Y12292021-75</t>
        </r>
      </text>
    </comment>
    <comment ref="X4218" authorId="0" shapeId="0" xr:uid="{74000782-E6DE-41C2-A287-428F66E02DFA}">
      <text>
        <r>
          <rPr>
            <sz val="10"/>
            <rFont val="Tahoma"/>
            <family val="2"/>
          </rPr>
          <t>Total Dox Acceptance Amt - Total Paid Amt</t>
        </r>
      </text>
    </comment>
    <comment ref="K4219" authorId="0" shapeId="0" xr:uid="{F9875E8D-1CBA-4011-9660-54CC604B4295}">
      <text>
        <r>
          <rPr>
            <sz val="10"/>
            <rFont val="Tahoma"/>
            <family val="2"/>
          </rPr>
          <t>Y12292021-86</t>
        </r>
      </text>
    </comment>
    <comment ref="X4220" authorId="0" shapeId="0" xr:uid="{666693C4-F3F3-4277-97A5-1378BD61708F}">
      <text>
        <r>
          <rPr>
            <sz val="10"/>
            <rFont val="Tahoma"/>
            <family val="2"/>
          </rPr>
          <t>Total Dox Acceptance Amt - Total Paid Amt</t>
        </r>
      </text>
    </comment>
    <comment ref="K4221" authorId="0" shapeId="0" xr:uid="{32294632-2BF2-4FB7-97EC-1B6F80A859C8}">
      <text>
        <r>
          <rPr>
            <sz val="10"/>
            <rFont val="Tahoma"/>
            <family val="2"/>
          </rPr>
          <t>Y01262022-27</t>
        </r>
      </text>
    </comment>
    <comment ref="X4222" authorId="0" shapeId="0" xr:uid="{28DF02E3-3AC3-42EF-BB0D-FDCC9A843B21}">
      <text>
        <r>
          <rPr>
            <sz val="10"/>
            <rFont val="Tahoma"/>
            <family val="2"/>
          </rPr>
          <t>Total Dox Acceptance Amt - Total Paid Amt</t>
        </r>
      </text>
    </comment>
    <comment ref="K4223" authorId="0" shapeId="0" xr:uid="{40D48956-B5AB-477C-AA33-3366186072E7}">
      <text>
        <r>
          <rPr>
            <sz val="10"/>
            <rFont val="Tahoma"/>
            <family val="2"/>
          </rPr>
          <t>Y12012021-117</t>
        </r>
      </text>
    </comment>
    <comment ref="X4224" authorId="0" shapeId="0" xr:uid="{40047512-361A-43FC-AF23-C7CD7E3C6011}">
      <text>
        <r>
          <rPr>
            <sz val="10"/>
            <rFont val="Tahoma"/>
            <family val="2"/>
          </rPr>
          <t>Total Dox Acceptance Amt - Total Paid Amt</t>
        </r>
      </text>
    </comment>
    <comment ref="K4225" authorId="0" shapeId="0" xr:uid="{0C42587E-B1DD-4229-B391-EA55CC47128D}">
      <text>
        <r>
          <rPr>
            <sz val="10"/>
            <rFont val="Tahoma"/>
            <family val="2"/>
          </rPr>
          <t>Y12292021-106</t>
        </r>
      </text>
    </comment>
    <comment ref="X4226" authorId="0" shapeId="0" xr:uid="{5E6B4C2D-1E5B-4C98-A62A-E4FC99284F59}">
      <text>
        <r>
          <rPr>
            <sz val="10"/>
            <rFont val="Tahoma"/>
            <family val="2"/>
          </rPr>
          <t>Total Dox Acceptance Amt - Total Paid Amt</t>
        </r>
      </text>
    </comment>
    <comment ref="K4227" authorId="0" shapeId="0" xr:uid="{5EE20076-52E3-4E01-A3CF-1A596ECB1374}">
      <text>
        <r>
          <rPr>
            <sz val="10"/>
            <rFont val="Tahoma"/>
            <family val="2"/>
          </rPr>
          <t>Y12292021-90</t>
        </r>
      </text>
    </comment>
    <comment ref="X4228" authorId="0" shapeId="0" xr:uid="{68656A6D-3E5B-4130-9752-024D4F276BA6}">
      <text>
        <r>
          <rPr>
            <sz val="10"/>
            <rFont val="Tahoma"/>
            <family val="2"/>
          </rPr>
          <t>Total Dox Acceptance Amt - Total Paid Amt</t>
        </r>
      </text>
    </comment>
    <comment ref="K4229" authorId="0" shapeId="0" xr:uid="{3FE3A284-3879-421B-BC66-7BD4EBA923DC}">
      <text>
        <r>
          <rPr>
            <sz val="10"/>
            <rFont val="Tahoma"/>
            <family val="2"/>
          </rPr>
          <t>Y12012021-110</t>
        </r>
      </text>
    </comment>
    <comment ref="X4230" authorId="0" shapeId="0" xr:uid="{DD2007B5-61F7-48AE-9D08-81AB894DD0D6}">
      <text>
        <r>
          <rPr>
            <sz val="10"/>
            <rFont val="Tahoma"/>
            <family val="2"/>
          </rPr>
          <t>Total Dox Acceptance Amt - Total Paid Amt</t>
        </r>
      </text>
    </comment>
    <comment ref="K4231" authorId="0" shapeId="0" xr:uid="{396C3A5D-9462-49A8-93E2-0B2B7D06229E}">
      <text>
        <r>
          <rPr>
            <sz val="10"/>
            <rFont val="Tahoma"/>
            <family val="2"/>
          </rPr>
          <t>Y01252022-37</t>
        </r>
      </text>
    </comment>
    <comment ref="X4232" authorId="0" shapeId="0" xr:uid="{C5F43BC9-8B26-4E1F-B5A9-49F029FB9590}">
      <text>
        <r>
          <rPr>
            <sz val="10"/>
            <rFont val="Tahoma"/>
            <family val="2"/>
          </rPr>
          <t>Total Dox Acceptance Amt - Total Paid Amt</t>
        </r>
      </text>
    </comment>
    <comment ref="K4233" authorId="0" shapeId="0" xr:uid="{0990374E-074C-491E-8C87-299509004988}">
      <text>
        <r>
          <rPr>
            <sz val="10"/>
            <rFont val="Tahoma"/>
            <family val="2"/>
          </rPr>
          <t>Y01262022-17</t>
        </r>
      </text>
    </comment>
    <comment ref="X4234" authorId="0" shapeId="0" xr:uid="{98045CEA-D715-44D4-8741-1A37451F179C}">
      <text>
        <r>
          <rPr>
            <sz val="10"/>
            <rFont val="Tahoma"/>
            <family val="2"/>
          </rPr>
          <t>Total Dox Acceptance Amt - Total Paid Amt</t>
        </r>
      </text>
    </comment>
    <comment ref="K4235" authorId="0" shapeId="0" xr:uid="{A375C76F-7BB0-4196-9600-343503A5A754}">
      <text>
        <r>
          <rPr>
            <sz val="10"/>
            <rFont val="Tahoma"/>
            <family val="2"/>
          </rPr>
          <t>Y02032022-36</t>
        </r>
      </text>
    </comment>
    <comment ref="X4236" authorId="0" shapeId="0" xr:uid="{23AC5688-2F0E-4528-ADBE-17D2E15F404A}">
      <text>
        <r>
          <rPr>
            <sz val="10"/>
            <rFont val="Tahoma"/>
            <family val="2"/>
          </rPr>
          <t>Total Dox Acceptance Amt - Total Paid Amt</t>
        </r>
      </text>
    </comment>
    <comment ref="K4237" authorId="0" shapeId="0" xr:uid="{AFC6E01F-4EFD-49CB-9E33-3DAF8598766E}">
      <text>
        <r>
          <rPr>
            <sz val="10"/>
            <rFont val="Tahoma"/>
            <family val="2"/>
          </rPr>
          <t>Y01262022-18</t>
        </r>
      </text>
    </comment>
    <comment ref="X4238" authorId="0" shapeId="0" xr:uid="{DC7C699C-11FE-4ADF-8092-44EA622D342D}">
      <text>
        <r>
          <rPr>
            <sz val="10"/>
            <rFont val="Tahoma"/>
            <family val="2"/>
          </rPr>
          <t>Total Dox Acceptance Amt - Total Paid Amt</t>
        </r>
      </text>
    </comment>
    <comment ref="K4239" authorId="0" shapeId="0" xr:uid="{52DF893B-2EBF-46BE-8558-75AC5E303FAE}">
      <text>
        <r>
          <rPr>
            <sz val="10"/>
            <rFont val="Tahoma"/>
            <family val="2"/>
          </rPr>
          <t>Y02032022-26</t>
        </r>
      </text>
    </comment>
    <comment ref="X4240" authorId="0" shapeId="0" xr:uid="{F418769A-EFBB-4337-B01F-E9BE50DEE46B}">
      <text>
        <r>
          <rPr>
            <sz val="10"/>
            <rFont val="Tahoma"/>
            <family val="2"/>
          </rPr>
          <t>Total Dox Acceptance Amt - Total Paid Amt</t>
        </r>
      </text>
    </comment>
    <comment ref="K4241" authorId="0" shapeId="0" xr:uid="{F6CA12A7-A305-47FE-BBC9-BFBB9D7898DF}">
      <text>
        <r>
          <rPr>
            <sz val="10"/>
            <rFont val="Tahoma"/>
            <family val="2"/>
          </rPr>
          <t>Y12012021-107</t>
        </r>
      </text>
    </comment>
    <comment ref="X4242" authorId="0" shapeId="0" xr:uid="{826D8F6A-B64E-40D7-B46F-D9291374D799}">
      <text>
        <r>
          <rPr>
            <sz val="10"/>
            <rFont val="Tahoma"/>
            <family val="2"/>
          </rPr>
          <t>Total Dox Acceptance Amt - Total Paid Amt</t>
        </r>
      </text>
    </comment>
    <comment ref="K4243" authorId="0" shapeId="0" xr:uid="{E3D898D1-5630-4C85-A3A0-80A5ADF03D43}">
      <text>
        <r>
          <rPr>
            <sz val="10"/>
            <rFont val="Tahoma"/>
            <family val="2"/>
          </rPr>
          <t>Y02192022-43</t>
        </r>
      </text>
    </comment>
    <comment ref="X4244" authorId="0" shapeId="0" xr:uid="{4A228B08-C6E7-4013-AED3-536636AF710E}">
      <text>
        <r>
          <rPr>
            <sz val="10"/>
            <rFont val="Tahoma"/>
            <family val="2"/>
          </rPr>
          <t>Total Dox Acceptance Amt - Total Paid Amt</t>
        </r>
      </text>
    </comment>
    <comment ref="K4245" authorId="0" shapeId="0" xr:uid="{68049F3F-D01B-4F2B-8BBC-95C64CAE4D36}">
      <text>
        <r>
          <rPr>
            <sz val="10"/>
            <rFont val="Tahoma"/>
            <family val="2"/>
          </rPr>
          <t>Y02032022-7</t>
        </r>
      </text>
    </comment>
    <comment ref="X4246" authorId="0" shapeId="0" xr:uid="{688E671D-B1AC-4534-A151-8E378CE3AE5F}">
      <text>
        <r>
          <rPr>
            <sz val="10"/>
            <rFont val="Tahoma"/>
            <family val="2"/>
          </rPr>
          <t>Total Dox Acceptance Amt - Total Paid Amt</t>
        </r>
      </text>
    </comment>
    <comment ref="K4247" authorId="0" shapeId="0" xr:uid="{BC496CCD-B72E-4973-8770-5B6B6DC82B0F}">
      <text>
        <r>
          <rPr>
            <sz val="10"/>
            <rFont val="Tahoma"/>
            <family val="2"/>
          </rPr>
          <t>Y02272022-68</t>
        </r>
      </text>
    </comment>
    <comment ref="X4248" authorId="0" shapeId="0" xr:uid="{D4A25A66-17FC-44F8-BFEE-8BF5A00E32FB}">
      <text>
        <r>
          <rPr>
            <sz val="10"/>
            <rFont val="Tahoma"/>
            <family val="2"/>
          </rPr>
          <t>Total Dox Acceptance Amt - Total Paid Amt</t>
        </r>
      </text>
    </comment>
    <comment ref="K4249" authorId="0" shapeId="0" xr:uid="{012B11D1-BF84-46AF-AE4B-DA1F96CCC95C}">
      <text>
        <r>
          <rPr>
            <sz val="10"/>
            <rFont val="Tahoma"/>
            <family val="2"/>
          </rPr>
          <t>Y01242022-43</t>
        </r>
      </text>
    </comment>
    <comment ref="X4250" authorId="0" shapeId="0" xr:uid="{2E4C811E-B4BB-415F-B1B4-93B8224320D8}">
      <text>
        <r>
          <rPr>
            <sz val="10"/>
            <rFont val="Tahoma"/>
            <family val="2"/>
          </rPr>
          <t>Total Dox Acceptance Amt - Total Paid Amt</t>
        </r>
      </text>
    </comment>
    <comment ref="K4251" authorId="0" shapeId="0" xr:uid="{2C1CACE5-6A23-46D1-AFC1-10EF79221FEE}">
      <text>
        <r>
          <rPr>
            <sz val="10"/>
            <rFont val="Tahoma"/>
            <family val="2"/>
          </rPr>
          <t>Y02192022-39</t>
        </r>
      </text>
    </comment>
    <comment ref="X4252" authorId="0" shapeId="0" xr:uid="{05146F63-2B8A-46EA-9676-85A31F5F7966}">
      <text>
        <r>
          <rPr>
            <sz val="10"/>
            <rFont val="Tahoma"/>
            <family val="2"/>
          </rPr>
          <t>Total Dox Acceptance Amt - Total Paid Amt</t>
        </r>
      </text>
    </comment>
    <comment ref="K4253" authorId="0" shapeId="0" xr:uid="{BECAD3B8-D652-4261-ACB7-83E0B18F716F}">
      <text>
        <r>
          <rPr>
            <sz val="10"/>
            <rFont val="Tahoma"/>
            <family val="2"/>
          </rPr>
          <t>Y01262022-14</t>
        </r>
      </text>
    </comment>
    <comment ref="K4254" authorId="0" shapeId="0" xr:uid="{94F74179-EB1A-4DF6-BCB4-DF38CF51C99A}">
      <text>
        <r>
          <rPr>
            <sz val="10"/>
            <rFont val="Tahoma"/>
            <family val="2"/>
          </rPr>
          <t>Y03032022-34</t>
        </r>
      </text>
    </comment>
    <comment ref="X4255" authorId="0" shapeId="0" xr:uid="{B4F7E013-D8CA-4F41-8973-AF46EC21EE0D}">
      <text>
        <r>
          <rPr>
            <sz val="10"/>
            <rFont val="Tahoma"/>
            <family val="2"/>
          </rPr>
          <t>Total Dox Acceptance Amt - Total Paid Amt</t>
        </r>
      </text>
    </comment>
    <comment ref="K4256" authorId="0" shapeId="0" xr:uid="{3DA4BA18-5BA3-4097-8906-DE20A2FF0765}">
      <text>
        <r>
          <rPr>
            <sz val="10"/>
            <rFont val="Tahoma"/>
            <family val="2"/>
          </rPr>
          <t>Y12292021-116</t>
        </r>
      </text>
    </comment>
    <comment ref="X4257" authorId="0" shapeId="0" xr:uid="{F7078D94-6954-4A96-8941-8BD673B86DEE}">
      <text>
        <r>
          <rPr>
            <sz val="10"/>
            <rFont val="Tahoma"/>
            <family val="2"/>
          </rPr>
          <t>Total Dox Acceptance Amt - Total Paid Amt</t>
        </r>
      </text>
    </comment>
    <comment ref="K4258" authorId="0" shapeId="0" xr:uid="{C42C34F3-60CE-457A-9A43-1BB388627AE1}">
      <text>
        <r>
          <rPr>
            <sz val="10"/>
            <rFont val="Tahoma"/>
            <family val="2"/>
          </rPr>
          <t>Y02192022-62</t>
        </r>
      </text>
    </comment>
    <comment ref="X4259" authorId="0" shapeId="0" xr:uid="{4C367964-E1A1-4622-AF1C-4CD3FE5D6071}">
      <text>
        <r>
          <rPr>
            <sz val="10"/>
            <rFont val="Tahoma"/>
            <family val="2"/>
          </rPr>
          <t>Total Dox Acceptance Amt - Total Paid Amt</t>
        </r>
      </text>
    </comment>
    <comment ref="K4260" authorId="0" shapeId="0" xr:uid="{7C04712D-6CCC-4CA9-9DD0-B60D063F155E}">
      <text>
        <r>
          <rPr>
            <sz val="10"/>
            <rFont val="Tahoma"/>
            <family val="2"/>
          </rPr>
          <t>Y12292021-91</t>
        </r>
      </text>
    </comment>
    <comment ref="X4261" authorId="0" shapeId="0" xr:uid="{CDD6810C-39C9-4732-BCCD-4EA3079BBEAA}">
      <text>
        <r>
          <rPr>
            <sz val="10"/>
            <rFont val="Tahoma"/>
            <family val="2"/>
          </rPr>
          <t>Total Dox Acceptance Amt - Total Paid Amt</t>
        </r>
      </text>
    </comment>
    <comment ref="K4262" authorId="0" shapeId="0" xr:uid="{0EA964C7-0724-42F9-AB10-B880CAFBCCE1}">
      <text>
        <r>
          <rPr>
            <sz val="10"/>
            <rFont val="Tahoma"/>
            <family val="2"/>
          </rPr>
          <t>Y02262022-16</t>
        </r>
      </text>
    </comment>
    <comment ref="X4263" authorId="0" shapeId="0" xr:uid="{D344B252-ACFA-42F3-9731-A8C8403194F1}">
      <text>
        <r>
          <rPr>
            <sz val="10"/>
            <rFont val="Tahoma"/>
            <family val="2"/>
          </rPr>
          <t>Total Dox Acceptance Amt - Total Paid Amt</t>
        </r>
      </text>
    </comment>
    <comment ref="K4264" authorId="0" shapeId="0" xr:uid="{63D50844-1E66-4D10-906C-08B38A4C53D3}">
      <text>
        <r>
          <rPr>
            <sz val="10"/>
            <rFont val="Tahoma"/>
            <family val="2"/>
          </rPr>
          <t>Y03032022-35</t>
        </r>
      </text>
    </comment>
    <comment ref="K4265" authorId="0" shapeId="0" xr:uid="{9127F613-1F75-4FDE-87B1-E0B51F5D7329}">
      <text>
        <r>
          <rPr>
            <sz val="10"/>
            <rFont val="Tahoma"/>
            <family val="2"/>
          </rPr>
          <t>Y03032022-33</t>
        </r>
      </text>
    </comment>
    <comment ref="X4266" authorId="0" shapeId="0" xr:uid="{0CDBC2C2-1916-4C89-999C-62C8A11661E9}">
      <text>
        <r>
          <rPr>
            <sz val="10"/>
            <rFont val="Tahoma"/>
            <family val="2"/>
          </rPr>
          <t>Total Dox Acceptance Amt - Total Paid Amt</t>
        </r>
      </text>
    </comment>
    <comment ref="K4267" authorId="0" shapeId="0" xr:uid="{7C9472DC-CAE0-4E06-BD9D-39D86D5F583F}">
      <text>
        <r>
          <rPr>
            <sz val="10"/>
            <rFont val="Tahoma"/>
            <family val="2"/>
          </rPr>
          <t>Y01252022-18</t>
        </r>
      </text>
    </comment>
    <comment ref="X4268" authorId="0" shapeId="0" xr:uid="{DA99FC1C-29E6-4C25-BD6B-7CF78D422B3C}">
      <text>
        <r>
          <rPr>
            <sz val="10"/>
            <rFont val="Tahoma"/>
            <family val="2"/>
          </rPr>
          <t>Total Dox Acceptance Amt - Total Paid Amt</t>
        </r>
      </text>
    </comment>
    <comment ref="K4269" authorId="0" shapeId="0" xr:uid="{EA54F8B0-0393-4EA8-99F1-4D3D9E01A68B}">
      <text>
        <r>
          <rPr>
            <sz val="10"/>
            <rFont val="Tahoma"/>
            <family val="2"/>
          </rPr>
          <t>Y01262022-11</t>
        </r>
      </text>
    </comment>
    <comment ref="X4270" authorId="0" shapeId="0" xr:uid="{A8B0F623-55C6-47AF-9B10-6F63D77C453D}">
      <text>
        <r>
          <rPr>
            <sz val="10"/>
            <rFont val="Tahoma"/>
            <family val="2"/>
          </rPr>
          <t>Total Dox Acceptance Amt - Total Paid Amt</t>
        </r>
      </text>
    </comment>
    <comment ref="K4271" authorId="0" shapeId="0" xr:uid="{87861794-1F42-4BD3-9139-AA3FA861FADA}">
      <text>
        <r>
          <rPr>
            <sz val="10"/>
            <rFont val="Tahoma"/>
            <family val="2"/>
          </rPr>
          <t>Y12292021-113</t>
        </r>
      </text>
    </comment>
    <comment ref="X4272" authorId="0" shapeId="0" xr:uid="{D7B7F8B9-EBD0-4791-B79A-5C09FDDEAF70}">
      <text>
        <r>
          <rPr>
            <sz val="10"/>
            <rFont val="Tahoma"/>
            <family val="2"/>
          </rPr>
          <t>Total Dox Acceptance Amt - Total Paid Amt</t>
        </r>
      </text>
    </comment>
    <comment ref="K4273" authorId="0" shapeId="0" xr:uid="{80346A76-E8C7-40D6-AA08-CCA8604ADF66}">
      <text>
        <r>
          <rPr>
            <sz val="10"/>
            <rFont val="Tahoma"/>
            <family val="2"/>
          </rPr>
          <t>Y05102022-20</t>
        </r>
      </text>
    </comment>
    <comment ref="X4274" authorId="0" shapeId="0" xr:uid="{535B6781-2866-4E04-904A-8FE8C31983E3}">
      <text>
        <r>
          <rPr>
            <sz val="10"/>
            <rFont val="Tahoma"/>
            <family val="2"/>
          </rPr>
          <t>Total Dox Acceptance Amt - Total Paid Amt</t>
        </r>
      </text>
    </comment>
    <comment ref="K4275" authorId="0" shapeId="0" xr:uid="{A3EEDDC3-7B24-46C7-8910-C6FDB3770336}">
      <text>
        <r>
          <rPr>
            <sz val="10"/>
            <rFont val="Tahoma"/>
            <family val="2"/>
          </rPr>
          <t>Y12292021-88</t>
        </r>
      </text>
    </comment>
    <comment ref="X4276" authorId="0" shapeId="0" xr:uid="{8CC9EF30-732F-4824-A0CE-432E6470C7F3}">
      <text>
        <r>
          <rPr>
            <sz val="10"/>
            <rFont val="Tahoma"/>
            <family val="2"/>
          </rPr>
          <t>Total Dox Acceptance Amt - Total Paid Amt</t>
        </r>
      </text>
    </comment>
    <comment ref="K4277" authorId="0" shapeId="0" xr:uid="{64F130D7-166B-4CA7-A15C-BBC40BD0B961}">
      <text>
        <r>
          <rPr>
            <sz val="10"/>
            <rFont val="Tahoma"/>
            <family val="2"/>
          </rPr>
          <t>Y01042022-71</t>
        </r>
      </text>
    </comment>
    <comment ref="X4278" authorId="0" shapeId="0" xr:uid="{C41332DB-276D-41BD-AB23-00F51A9C5C37}">
      <text>
        <r>
          <rPr>
            <sz val="10"/>
            <rFont val="Tahoma"/>
            <family val="2"/>
          </rPr>
          <t>Total Dox Acceptance Amt - Total Paid Amt</t>
        </r>
      </text>
    </comment>
    <comment ref="K4279" authorId="0" shapeId="0" xr:uid="{B828C864-EBA6-421D-9D8A-3AAA40A8A5DF}">
      <text>
        <r>
          <rPr>
            <sz val="10"/>
            <rFont val="Tahoma"/>
            <family val="2"/>
          </rPr>
          <t>Y02192022-47</t>
        </r>
      </text>
    </comment>
    <comment ref="X4280" authorId="0" shapeId="0" xr:uid="{879C3CA5-C64D-47A2-9220-D4BA4E17E7C7}">
      <text>
        <r>
          <rPr>
            <sz val="10"/>
            <rFont val="Tahoma"/>
            <family val="2"/>
          </rPr>
          <t>Total Dox Acceptance Amt - Total Paid Amt</t>
        </r>
      </text>
    </comment>
    <comment ref="K4281" authorId="0" shapeId="0" xr:uid="{79EE629E-2072-4179-BD3E-D32B4F08860F}">
      <text>
        <r>
          <rPr>
            <sz val="10"/>
            <rFont val="Tahoma"/>
            <family val="2"/>
          </rPr>
          <t>Y01252022-17</t>
        </r>
      </text>
    </comment>
    <comment ref="X4282" authorId="0" shapeId="0" xr:uid="{CA1012C4-70F5-4ECD-9C01-929ED46E0041}">
      <text>
        <r>
          <rPr>
            <sz val="10"/>
            <rFont val="Tahoma"/>
            <family val="2"/>
          </rPr>
          <t>Total Dox Acceptance Amt - Total Paid Amt</t>
        </r>
      </text>
    </comment>
    <comment ref="K4283" authorId="0" shapeId="0" xr:uid="{E83A091C-14CE-43C4-8F41-82FABF5DA0C5}">
      <text>
        <r>
          <rPr>
            <sz val="10"/>
            <rFont val="Tahoma"/>
            <family val="2"/>
          </rPr>
          <t>Y01252022-14</t>
        </r>
      </text>
    </comment>
    <comment ref="X4284" authorId="0" shapeId="0" xr:uid="{22FDB296-DD7A-4347-97B4-EF80B8F00EE5}">
      <text>
        <r>
          <rPr>
            <sz val="10"/>
            <rFont val="Tahoma"/>
            <family val="2"/>
          </rPr>
          <t>Total Dox Acceptance Amt - Total Paid Amt</t>
        </r>
      </text>
    </comment>
    <comment ref="K4285" authorId="0" shapeId="0" xr:uid="{2CE96D85-326E-4EDB-8F2F-94004B0622C2}">
      <text>
        <r>
          <rPr>
            <sz val="10"/>
            <rFont val="Tahoma"/>
            <family val="2"/>
          </rPr>
          <t>Y02192022-37</t>
        </r>
      </text>
    </comment>
    <comment ref="X4286" authorId="0" shapeId="0" xr:uid="{12D23796-17FD-4FEA-8846-6042C0353A40}">
      <text>
        <r>
          <rPr>
            <sz val="10"/>
            <rFont val="Tahoma"/>
            <family val="2"/>
          </rPr>
          <t>Total Dox Acceptance Amt - Total Paid Amt</t>
        </r>
      </text>
    </comment>
    <comment ref="K4287" authorId="0" shapeId="0" xr:uid="{B8532E06-EC54-46AD-B40E-4D8328A42E97}">
      <text>
        <r>
          <rPr>
            <sz val="10"/>
            <rFont val="Tahoma"/>
            <family val="2"/>
          </rPr>
          <t>Y04112022-189</t>
        </r>
      </text>
    </comment>
    <comment ref="X4288" authorId="0" shapeId="0" xr:uid="{8FB8AAE5-C2A6-4E15-BBE7-95A14A3C7ED0}">
      <text>
        <r>
          <rPr>
            <sz val="10"/>
            <rFont val="Tahoma"/>
            <family val="2"/>
          </rPr>
          <t>Total Dox Acceptance Amt - Total Paid Amt</t>
        </r>
      </text>
    </comment>
    <comment ref="K4289" authorId="0" shapeId="0" xr:uid="{91D68D39-D31E-45DB-9594-015BCC4CA316}">
      <text>
        <r>
          <rPr>
            <sz val="10"/>
            <rFont val="Tahoma"/>
            <family val="2"/>
          </rPr>
          <t>Y04112022-156</t>
        </r>
      </text>
    </comment>
    <comment ref="X4290" authorId="0" shapeId="0" xr:uid="{5CED9A7A-7D5F-44EF-9160-436E76489C33}">
      <text>
        <r>
          <rPr>
            <sz val="10"/>
            <rFont val="Tahoma"/>
            <family val="2"/>
          </rPr>
          <t>Total Dox Acceptance Amt - Total Paid Amt</t>
        </r>
      </text>
    </comment>
    <comment ref="K4291" authorId="0" shapeId="0" xr:uid="{263DBC58-5663-4A78-A16C-843A4DAD7D6C}">
      <text>
        <r>
          <rPr>
            <sz val="10"/>
            <rFont val="Tahoma"/>
            <family val="2"/>
          </rPr>
          <t>Y05102022-77</t>
        </r>
      </text>
    </comment>
    <comment ref="X4292" authorId="0" shapeId="0" xr:uid="{8331026B-2A94-42C9-A110-F2139D2EE010}">
      <text>
        <r>
          <rPr>
            <sz val="10"/>
            <rFont val="Tahoma"/>
            <family val="2"/>
          </rPr>
          <t>Total Dox Acceptance Amt - Total Paid Amt</t>
        </r>
      </text>
    </comment>
    <comment ref="K4293" authorId="0" shapeId="0" xr:uid="{CF182A05-8E15-4400-91B4-F4F9608E93E9}">
      <text>
        <r>
          <rPr>
            <sz val="10"/>
            <rFont val="Tahoma"/>
            <family val="2"/>
          </rPr>
          <t>Y02032022-38</t>
        </r>
      </text>
    </comment>
    <comment ref="X4294" authorId="0" shapeId="0" xr:uid="{CC23E54C-8407-45EA-A54F-02A525C153C7}">
      <text>
        <r>
          <rPr>
            <sz val="10"/>
            <rFont val="Tahoma"/>
            <family val="2"/>
          </rPr>
          <t>Total Dox Acceptance Amt - Total Paid Amt</t>
        </r>
      </text>
    </comment>
    <comment ref="K4295" authorId="0" shapeId="0" xr:uid="{56B48555-1296-4A3F-A11B-044AF7573EB2}">
      <text>
        <r>
          <rPr>
            <sz val="10"/>
            <rFont val="Tahoma"/>
            <family val="2"/>
          </rPr>
          <t>Y01252022-31</t>
        </r>
      </text>
    </comment>
    <comment ref="X4296" authorId="0" shapeId="0" xr:uid="{5AB7641C-4666-4E27-A450-1544F8C33F7F}">
      <text>
        <r>
          <rPr>
            <sz val="10"/>
            <rFont val="Tahoma"/>
            <family val="2"/>
          </rPr>
          <t>Total Dox Acceptance Amt - Total Paid Amt</t>
        </r>
      </text>
    </comment>
    <comment ref="K4297" authorId="0" shapeId="0" xr:uid="{95B6F15D-24FC-43F6-90BD-22E0A23F57EA}">
      <text>
        <r>
          <rPr>
            <sz val="10"/>
            <rFont val="Tahoma"/>
            <family val="2"/>
          </rPr>
          <t>Y02192022-69</t>
        </r>
      </text>
    </comment>
    <comment ref="X4298" authorId="0" shapeId="0" xr:uid="{8AC21601-9AE1-4095-AA0E-F7E2CBACC902}">
      <text>
        <r>
          <rPr>
            <sz val="10"/>
            <rFont val="Tahoma"/>
            <family val="2"/>
          </rPr>
          <t>Total Dox Acceptance Amt - Total Paid Amt</t>
        </r>
      </text>
    </comment>
    <comment ref="K4299" authorId="0" shapeId="0" xr:uid="{6548E482-E58F-410E-8494-02D6BCE0041F}">
      <text>
        <r>
          <rPr>
            <sz val="10"/>
            <rFont val="Tahoma"/>
            <family val="2"/>
          </rPr>
          <t>Y02202022-4</t>
        </r>
      </text>
    </comment>
    <comment ref="X4300" authorId="0" shapeId="0" xr:uid="{F92E6CC0-F03D-4A0F-8402-348114290C00}">
      <text>
        <r>
          <rPr>
            <sz val="10"/>
            <rFont val="Tahoma"/>
            <family val="2"/>
          </rPr>
          <t>Total Dox Acceptance Amt - Total Paid Amt</t>
        </r>
      </text>
    </comment>
    <comment ref="K4301" authorId="0" shapeId="0" xr:uid="{92E75369-E004-4DB6-8DC9-50A060CD01D6}">
      <text>
        <r>
          <rPr>
            <sz val="10"/>
            <rFont val="Tahoma"/>
            <family val="2"/>
          </rPr>
          <t>Y02192022-44</t>
        </r>
      </text>
    </comment>
    <comment ref="X4302" authorId="0" shapeId="0" xr:uid="{B4F3E1B8-5E22-4710-A12E-6CEC3147D561}">
      <text>
        <r>
          <rPr>
            <sz val="10"/>
            <rFont val="Tahoma"/>
            <family val="2"/>
          </rPr>
          <t>Total Dox Acceptance Amt - Total Paid Amt</t>
        </r>
      </text>
    </comment>
    <comment ref="K4303" authorId="0" shapeId="0" xr:uid="{C0C2B81D-2EE8-4974-8777-838840CD2EBE}">
      <text>
        <r>
          <rPr>
            <sz val="10"/>
            <rFont val="Tahoma"/>
            <family val="2"/>
          </rPr>
          <t>Y03032022-21</t>
        </r>
      </text>
    </comment>
    <comment ref="X4304" authorId="0" shapeId="0" xr:uid="{33961767-C67D-4B23-BD72-34CFA8E7D686}">
      <text>
        <r>
          <rPr>
            <sz val="10"/>
            <rFont val="Tahoma"/>
            <family val="2"/>
          </rPr>
          <t>Total Dox Acceptance Amt - Total Paid Amt</t>
        </r>
      </text>
    </comment>
    <comment ref="K4305" authorId="0" shapeId="0" xr:uid="{CFF88B96-2094-41FC-B0D1-FB0E8C23DB8D}">
      <text>
        <r>
          <rPr>
            <sz val="10"/>
            <rFont val="Tahoma"/>
            <family val="2"/>
          </rPr>
          <t>Y01252022-19</t>
        </r>
      </text>
    </comment>
    <comment ref="X4306" authorId="0" shapeId="0" xr:uid="{76222281-1B10-4794-BD42-2AB7C79A13A5}">
      <text>
        <r>
          <rPr>
            <sz val="10"/>
            <rFont val="Tahoma"/>
            <family val="2"/>
          </rPr>
          <t>Total Dox Acceptance Amt - Total Paid Amt</t>
        </r>
      </text>
    </comment>
    <comment ref="K4307" authorId="0" shapeId="0" xr:uid="{0D22A3F6-7139-4BEF-B7E1-C96C08AE581F}">
      <text>
        <r>
          <rPr>
            <sz val="10"/>
            <rFont val="Tahoma"/>
            <family val="2"/>
          </rPr>
          <t>Y03032022-19</t>
        </r>
      </text>
    </comment>
    <comment ref="X4308" authorId="0" shapeId="0" xr:uid="{6E8F10BA-8592-4157-B05F-882CF89C220C}">
      <text>
        <r>
          <rPr>
            <sz val="10"/>
            <rFont val="Tahoma"/>
            <family val="2"/>
          </rPr>
          <t>Total Dox Acceptance Amt - Total Paid Amt</t>
        </r>
      </text>
    </comment>
    <comment ref="K4309" authorId="0" shapeId="0" xr:uid="{E80F8DB9-A80B-45DA-8840-B64E76B406A9}">
      <text>
        <r>
          <rPr>
            <sz val="10"/>
            <rFont val="Tahoma"/>
            <family val="2"/>
          </rPr>
          <t>Y03032022-20</t>
        </r>
      </text>
    </comment>
    <comment ref="X4310" authorId="0" shapeId="0" xr:uid="{57210AE5-50A9-429B-895D-0ECCF43292C3}">
      <text>
        <r>
          <rPr>
            <sz val="10"/>
            <rFont val="Tahoma"/>
            <family val="2"/>
          </rPr>
          <t>Total Dox Acceptance Amt - Total Paid Amt</t>
        </r>
      </text>
    </comment>
    <comment ref="K4311" authorId="0" shapeId="0" xr:uid="{29C72C4C-CC60-4BE8-9A69-D36C7B1117BD}">
      <text>
        <r>
          <rPr>
            <sz val="10"/>
            <rFont val="Tahoma"/>
            <family val="2"/>
          </rPr>
          <t>Y01262022-10</t>
        </r>
      </text>
    </comment>
    <comment ref="X4312" authorId="0" shapeId="0" xr:uid="{E06A4B0E-243A-4F88-8B5E-0D8A13528890}">
      <text>
        <r>
          <rPr>
            <sz val="10"/>
            <rFont val="Tahoma"/>
            <family val="2"/>
          </rPr>
          <t>Total Dox Acceptance Amt - Total Paid Amt</t>
        </r>
      </text>
    </comment>
    <comment ref="K4313" authorId="0" shapeId="0" xr:uid="{860160FE-2886-47BA-9608-416E23D489A4}">
      <text>
        <r>
          <rPr>
            <sz val="10"/>
            <rFont val="Tahoma"/>
            <family val="2"/>
          </rPr>
          <t>Y02192022-65</t>
        </r>
      </text>
    </comment>
    <comment ref="X4314" authorId="0" shapeId="0" xr:uid="{03FF7CE6-74BF-4EAE-8CB9-467C0ED04909}">
      <text>
        <r>
          <rPr>
            <sz val="10"/>
            <rFont val="Tahoma"/>
            <family val="2"/>
          </rPr>
          <t>Total Dox Acceptance Amt - Total Paid Amt</t>
        </r>
      </text>
    </comment>
    <comment ref="K4315" authorId="0" shapeId="0" xr:uid="{F259F4B4-D3D6-4A07-9AD5-86F58BA4A425}">
      <text>
        <r>
          <rPr>
            <sz val="10"/>
            <rFont val="Tahoma"/>
            <family val="2"/>
          </rPr>
          <t>Y04112022-154</t>
        </r>
      </text>
    </comment>
    <comment ref="X4316" authorId="0" shapeId="0" xr:uid="{104A84D0-1B48-47F5-8C0A-2BAEA20AF617}">
      <text>
        <r>
          <rPr>
            <sz val="10"/>
            <rFont val="Tahoma"/>
            <family val="2"/>
          </rPr>
          <t>Total Dox Acceptance Amt - Total Paid Amt</t>
        </r>
      </text>
    </comment>
    <comment ref="K4317" authorId="0" shapeId="0" xr:uid="{5F58C8DF-E2C1-467F-8450-34B1898577EF}">
      <text>
        <r>
          <rPr>
            <sz val="10"/>
            <rFont val="Tahoma"/>
            <family val="2"/>
          </rPr>
          <t>Y03032022-23</t>
        </r>
      </text>
    </comment>
    <comment ref="X4318" authorId="0" shapeId="0" xr:uid="{52B24D36-9D36-4C92-94BB-B3C5AE395002}">
      <text>
        <r>
          <rPr>
            <sz val="10"/>
            <rFont val="Tahoma"/>
            <family val="2"/>
          </rPr>
          <t>Total Dox Acceptance Amt - Total Paid Amt</t>
        </r>
      </text>
    </comment>
    <comment ref="K4319" authorId="0" shapeId="0" xr:uid="{A6D4BD4B-6EA1-4523-85F1-E2AC5DD58E42}">
      <text>
        <r>
          <rPr>
            <sz val="10"/>
            <rFont val="Tahoma"/>
            <family val="2"/>
          </rPr>
          <t>Y01042022-65</t>
        </r>
      </text>
    </comment>
    <comment ref="X4320" authorId="0" shapeId="0" xr:uid="{C0F01476-8364-4ACE-A285-A3676503A7ED}">
      <text>
        <r>
          <rPr>
            <sz val="10"/>
            <rFont val="Tahoma"/>
            <family val="2"/>
          </rPr>
          <t>Total Dox Acceptance Amt - Total Paid Amt</t>
        </r>
      </text>
    </comment>
    <comment ref="K4321" authorId="0" shapeId="0" xr:uid="{85BA78B9-25FB-40F5-B91B-342978D6B878}">
      <text>
        <r>
          <rPr>
            <sz val="10"/>
            <rFont val="Tahoma"/>
            <family val="2"/>
          </rPr>
          <t>Y04122022-62</t>
        </r>
      </text>
    </comment>
    <comment ref="X4322" authorId="0" shapeId="0" xr:uid="{B6BA3AD7-CCF8-4E2C-BD9A-741B3EF1C568}">
      <text>
        <r>
          <rPr>
            <sz val="10"/>
            <rFont val="Tahoma"/>
            <family val="2"/>
          </rPr>
          <t>Total Dox Acceptance Amt - Total Paid Amt</t>
        </r>
      </text>
    </comment>
    <comment ref="K4323" authorId="0" shapeId="0" xr:uid="{EC2A2417-F3E2-4F27-9B14-F4E7CE7489AB}">
      <text>
        <r>
          <rPr>
            <sz val="10"/>
            <rFont val="Tahoma"/>
            <family val="2"/>
          </rPr>
          <t>Y04112022-191</t>
        </r>
      </text>
    </comment>
    <comment ref="X4324" authorId="0" shapeId="0" xr:uid="{C660730C-64EA-446E-AE0B-53917A6C1D35}">
      <text>
        <r>
          <rPr>
            <sz val="10"/>
            <rFont val="Tahoma"/>
            <family val="2"/>
          </rPr>
          <t>Total Dox Acceptance Amt - Total Paid Amt</t>
        </r>
      </text>
    </comment>
    <comment ref="K4325" authorId="0" shapeId="0" xr:uid="{64C4D23B-F80C-4FCF-8649-F1F516B5EDC9}">
      <text>
        <r>
          <rPr>
            <sz val="10"/>
            <rFont val="Tahoma"/>
            <family val="2"/>
          </rPr>
          <t>Y02202022-6</t>
        </r>
      </text>
    </comment>
    <comment ref="X4326" authorId="0" shapeId="0" xr:uid="{35DCE7E4-6DDB-4E99-BDE4-CB78E6800ED1}">
      <text>
        <r>
          <rPr>
            <sz val="10"/>
            <rFont val="Tahoma"/>
            <family val="2"/>
          </rPr>
          <t>Total Dox Acceptance Amt - Total Paid Amt</t>
        </r>
      </text>
    </comment>
    <comment ref="K4327" authorId="0" shapeId="0" xr:uid="{DACD4A45-C46B-4190-AF5C-1AC2379E7BDB}">
      <text>
        <r>
          <rPr>
            <sz val="10"/>
            <rFont val="Tahoma"/>
            <family val="2"/>
          </rPr>
          <t>Y02192022-40</t>
        </r>
      </text>
    </comment>
    <comment ref="X4328" authorId="0" shapeId="0" xr:uid="{778AF01C-9C00-46D9-82CB-03E68270A3E8}">
      <text>
        <r>
          <rPr>
            <sz val="10"/>
            <rFont val="Tahoma"/>
            <family val="2"/>
          </rPr>
          <t>Total Dox Acceptance Amt - Total Paid Amt</t>
        </r>
      </text>
    </comment>
    <comment ref="K4329" authorId="0" shapeId="0" xr:uid="{60DF34EB-69B8-4919-93C6-24992291E076}">
      <text>
        <r>
          <rPr>
            <sz val="10"/>
            <rFont val="Tahoma"/>
            <family val="2"/>
          </rPr>
          <t>Y02202022-3</t>
        </r>
      </text>
    </comment>
    <comment ref="K4330" authorId="0" shapeId="0" xr:uid="{01319C3B-8281-49CA-89A0-C673B8853DD2}">
      <text>
        <r>
          <rPr>
            <sz val="10"/>
            <rFont val="Tahoma"/>
            <family val="2"/>
          </rPr>
          <t>Y02202022-5</t>
        </r>
      </text>
    </comment>
    <comment ref="X4331" authorId="0" shapeId="0" xr:uid="{3C3BAD53-7191-41E4-AF12-3514FDB6241F}">
      <text>
        <r>
          <rPr>
            <sz val="10"/>
            <rFont val="Tahoma"/>
            <family val="2"/>
          </rPr>
          <t>Total Dox Acceptance Amt - Total Paid Amt</t>
        </r>
      </text>
    </comment>
    <comment ref="K4332" authorId="0" shapeId="0" xr:uid="{9340F185-27EE-4306-B2CC-1E371EA15F4E}">
      <text>
        <r>
          <rPr>
            <sz val="10"/>
            <rFont val="Tahoma"/>
            <family val="2"/>
          </rPr>
          <t>Y06122022-4</t>
        </r>
      </text>
    </comment>
    <comment ref="X4333" authorId="0" shapeId="0" xr:uid="{C6A0165F-8C24-4CAD-AAE8-748CEBEF18D6}">
      <text>
        <r>
          <rPr>
            <sz val="10"/>
            <rFont val="Tahoma"/>
            <family val="2"/>
          </rPr>
          <t>Total Dox Acceptance Amt - Total Paid Amt</t>
        </r>
      </text>
    </comment>
    <comment ref="K4334" authorId="0" shapeId="0" xr:uid="{8E497353-EDCB-4EF6-BA2B-B9520D17F3E3}">
      <text>
        <r>
          <rPr>
            <sz val="10"/>
            <rFont val="Tahoma"/>
            <family val="2"/>
          </rPr>
          <t>Y05102022-79</t>
        </r>
      </text>
    </comment>
    <comment ref="X4335" authorId="0" shapeId="0" xr:uid="{96907595-BCB1-4759-A85D-2DC836505D93}">
      <text>
        <r>
          <rPr>
            <sz val="10"/>
            <rFont val="Tahoma"/>
            <family val="2"/>
          </rPr>
          <t>Total Dox Acceptance Amt - Total Paid Amt</t>
        </r>
      </text>
    </comment>
    <comment ref="K4336" authorId="0" shapeId="0" xr:uid="{DABE2BA9-2787-49EC-9E3F-5F8DA72D1792}">
      <text>
        <r>
          <rPr>
            <sz val="10"/>
            <rFont val="Tahoma"/>
            <family val="2"/>
          </rPr>
          <t>Y01252022-42</t>
        </r>
      </text>
    </comment>
    <comment ref="X4337" authorId="0" shapeId="0" xr:uid="{CF1EEA23-614D-49EE-9E79-9CE397808A35}">
      <text>
        <r>
          <rPr>
            <sz val="10"/>
            <rFont val="Tahoma"/>
            <family val="2"/>
          </rPr>
          <t>Total Dox Acceptance Amt - Total Paid Amt</t>
        </r>
      </text>
    </comment>
    <comment ref="K4338" authorId="0" shapeId="0" xr:uid="{9B54AC11-7FC8-4A7F-BF0C-A3B739CFA43D}">
      <text>
        <r>
          <rPr>
            <sz val="10"/>
            <rFont val="Tahoma"/>
            <family val="2"/>
          </rPr>
          <t>Y01252022-13</t>
        </r>
      </text>
    </comment>
    <comment ref="X4339" authorId="0" shapeId="0" xr:uid="{7042AA37-ACE9-43AB-B4FF-085E8E764C7B}">
      <text>
        <r>
          <rPr>
            <sz val="10"/>
            <rFont val="Tahoma"/>
            <family val="2"/>
          </rPr>
          <t>Total Dox Acceptance Amt - Total Paid Amt</t>
        </r>
      </text>
    </comment>
    <comment ref="K4340" authorId="0" shapeId="0" xr:uid="{9F440A58-E39B-4FDE-AA36-E73E4BA03E2E}">
      <text>
        <r>
          <rPr>
            <sz val="10"/>
            <rFont val="Tahoma"/>
            <family val="2"/>
          </rPr>
          <t>Y01252022-46</t>
        </r>
      </text>
    </comment>
    <comment ref="X4341" authorId="0" shapeId="0" xr:uid="{2E22D04B-CE60-4BD2-AFEA-53A00C14024F}">
      <text>
        <r>
          <rPr>
            <sz val="10"/>
            <rFont val="Tahoma"/>
            <family val="2"/>
          </rPr>
          <t>Total Dox Acceptance Amt - Total Paid Amt</t>
        </r>
      </text>
    </comment>
    <comment ref="K4342" authorId="0" shapeId="0" xr:uid="{8FA33162-18A4-417E-ADF8-5C933C8DA89A}">
      <text>
        <r>
          <rPr>
            <sz val="10"/>
            <rFont val="Tahoma"/>
            <family val="2"/>
          </rPr>
          <t>Y04112022-196</t>
        </r>
      </text>
    </comment>
    <comment ref="X4343" authorId="0" shapeId="0" xr:uid="{FC956E08-1D2E-46F6-AF5B-10FCA7A88881}">
      <text>
        <r>
          <rPr>
            <sz val="10"/>
            <rFont val="Tahoma"/>
            <family val="2"/>
          </rPr>
          <t>Total Dox Acceptance Amt - Total Paid Amt</t>
        </r>
      </text>
    </comment>
    <comment ref="K4344" authorId="0" shapeId="0" xr:uid="{214D9CD1-5A8E-43F4-9434-80CACA56ECEF}">
      <text>
        <r>
          <rPr>
            <sz val="10"/>
            <rFont val="Tahoma"/>
            <family val="2"/>
          </rPr>
          <t>Y04112022-220</t>
        </r>
      </text>
    </comment>
    <comment ref="X4345" authorId="0" shapeId="0" xr:uid="{3B1A712D-4517-4EC4-9706-A4169FD3E172}">
      <text>
        <r>
          <rPr>
            <sz val="10"/>
            <rFont val="Tahoma"/>
            <family val="2"/>
          </rPr>
          <t>Total Dox Acceptance Amt - Total Paid Amt</t>
        </r>
      </text>
    </comment>
    <comment ref="K4346" authorId="0" shapeId="0" xr:uid="{909E6FC6-918B-41FD-BD47-26B24D15CC92}">
      <text>
        <r>
          <rPr>
            <sz val="10"/>
            <rFont val="Tahoma"/>
            <family val="2"/>
          </rPr>
          <t>Y02202022-5</t>
        </r>
      </text>
    </comment>
    <comment ref="X4347" authorId="0" shapeId="0" xr:uid="{90EC678A-809C-4017-8FB2-0DB53E94805A}">
      <text>
        <r>
          <rPr>
            <sz val="10"/>
            <rFont val="Tahoma"/>
            <family val="2"/>
          </rPr>
          <t>Total Dox Acceptance Amt - Total Paid Amt</t>
        </r>
      </text>
    </comment>
    <comment ref="K4348" authorId="0" shapeId="0" xr:uid="{72C020A3-D0BE-46A0-8820-E960C5D2F32F}">
      <text>
        <r>
          <rPr>
            <sz val="10"/>
            <rFont val="Tahoma"/>
            <family val="2"/>
          </rPr>
          <t>Y04112022-190</t>
        </r>
      </text>
    </comment>
    <comment ref="X4349" authorId="0" shapeId="0" xr:uid="{C7A90EE8-0D0C-477E-BAAD-A4267ED8ED1E}">
      <text>
        <r>
          <rPr>
            <sz val="10"/>
            <rFont val="Tahoma"/>
            <family val="2"/>
          </rPr>
          <t>Total Dox Acceptance Amt - Total Paid Amt</t>
        </r>
      </text>
    </comment>
    <comment ref="K4350" authorId="0" shapeId="0" xr:uid="{62E292E1-DC1F-4438-8BD7-0B415A2B5357}">
      <text>
        <r>
          <rPr>
            <sz val="10"/>
            <rFont val="Tahoma"/>
            <family val="2"/>
          </rPr>
          <t>Y02192022-66</t>
        </r>
      </text>
    </comment>
    <comment ref="X4351" authorId="0" shapeId="0" xr:uid="{ABDC102F-0BC7-44D2-87D7-33C7FA737B8C}">
      <text>
        <r>
          <rPr>
            <sz val="10"/>
            <rFont val="Tahoma"/>
            <family val="2"/>
          </rPr>
          <t>Total Dox Acceptance Amt - Total Paid Amt</t>
        </r>
      </text>
    </comment>
    <comment ref="K4352" authorId="0" shapeId="0" xr:uid="{3763F71D-8D76-4190-A0ED-57CBC783866C}">
      <text>
        <r>
          <rPr>
            <sz val="10"/>
            <rFont val="Tahoma"/>
            <family val="2"/>
          </rPr>
          <t>Y01262022-12</t>
        </r>
      </text>
    </comment>
    <comment ref="X4353" authorId="0" shapeId="0" xr:uid="{6F9EC622-BB0F-4044-8601-767725BAF4BB}">
      <text>
        <r>
          <rPr>
            <sz val="10"/>
            <rFont val="Tahoma"/>
            <family val="2"/>
          </rPr>
          <t>Total Dox Acceptance Amt - Total Paid Amt</t>
        </r>
      </text>
    </comment>
    <comment ref="K4354" authorId="0" shapeId="0" xr:uid="{6A6AA13D-A8A2-4457-9F11-A373BBDAFD24}">
      <text>
        <r>
          <rPr>
            <sz val="10"/>
            <rFont val="Tahoma"/>
            <family val="2"/>
          </rPr>
          <t>Y02192022-63</t>
        </r>
      </text>
    </comment>
    <comment ref="X4355" authorId="0" shapeId="0" xr:uid="{1428BA57-1EF6-44DF-BF60-B0E92115213D}">
      <text>
        <r>
          <rPr>
            <sz val="10"/>
            <rFont val="Tahoma"/>
            <family val="2"/>
          </rPr>
          <t>Total Dox Acceptance Amt - Total Paid Amt</t>
        </r>
      </text>
    </comment>
    <comment ref="K4356" authorId="0" shapeId="0" xr:uid="{90BA8910-7714-4A44-B63D-006D732FFA1B}">
      <text>
        <r>
          <rPr>
            <sz val="10"/>
            <rFont val="Tahoma"/>
            <family val="2"/>
          </rPr>
          <t>Y01252022-29</t>
        </r>
      </text>
    </comment>
    <comment ref="X4357" authorId="0" shapeId="0" xr:uid="{C34CCC05-0C4A-4D7C-94A4-FC1D50282840}">
      <text>
        <r>
          <rPr>
            <sz val="10"/>
            <rFont val="Tahoma"/>
            <family val="2"/>
          </rPr>
          <t>Total Dox Acceptance Amt - Total Paid Amt</t>
        </r>
      </text>
    </comment>
    <comment ref="K4358" authorId="0" shapeId="0" xr:uid="{1568BC47-F675-41F2-9686-8AE9AD6CAAC6}">
      <text>
        <r>
          <rPr>
            <sz val="10"/>
            <rFont val="Tahoma"/>
            <family val="2"/>
          </rPr>
          <t>Y02192022-70</t>
        </r>
      </text>
    </comment>
    <comment ref="X4359" authorId="0" shapeId="0" xr:uid="{E9EF7417-BAC6-4095-8EE2-95C8150C830A}">
      <text>
        <r>
          <rPr>
            <sz val="10"/>
            <rFont val="Tahoma"/>
            <family val="2"/>
          </rPr>
          <t>Total Dox Acceptance Amt - Total Paid Amt</t>
        </r>
      </text>
    </comment>
    <comment ref="K4360" authorId="0" shapeId="0" xr:uid="{35D83CEB-ADEE-4847-A68E-0EFFA5E9610B}">
      <text>
        <r>
          <rPr>
            <sz val="10"/>
            <rFont val="Tahoma"/>
            <family val="2"/>
          </rPr>
          <t>Y05102022-18</t>
        </r>
      </text>
    </comment>
    <comment ref="X4361" authorId="0" shapeId="0" xr:uid="{CA927DE9-0953-4C92-AB69-9B46CB01C0C0}">
      <text>
        <r>
          <rPr>
            <sz val="10"/>
            <rFont val="Tahoma"/>
            <family val="2"/>
          </rPr>
          <t>Total Dox Acceptance Amt - Total Paid Amt</t>
        </r>
      </text>
    </comment>
    <comment ref="K4362" authorId="0" shapeId="0" xr:uid="{B658ECA6-4458-451F-B3B3-37696C7880ED}">
      <text>
        <r>
          <rPr>
            <sz val="10"/>
            <rFont val="Tahoma"/>
            <family val="2"/>
          </rPr>
          <t>Y04112022-221</t>
        </r>
      </text>
    </comment>
    <comment ref="X4363" authorId="0" shapeId="0" xr:uid="{E8DF668F-B882-4DB2-A9BA-650591B8121E}">
      <text>
        <r>
          <rPr>
            <sz val="10"/>
            <rFont val="Tahoma"/>
            <family val="2"/>
          </rPr>
          <t>Total Dox Acceptance Amt - Total Paid Amt</t>
        </r>
      </text>
    </comment>
    <comment ref="K4364" authorId="0" shapeId="0" xr:uid="{FAE1366A-C6D2-4B01-A0CE-6497AE080B01}">
      <text>
        <r>
          <rPr>
            <sz val="10"/>
            <rFont val="Tahoma"/>
            <family val="2"/>
          </rPr>
          <t>Y01252022-15</t>
        </r>
      </text>
    </comment>
    <comment ref="X4365" authorId="0" shapeId="0" xr:uid="{61CE6BFA-82BB-4109-BE17-029AB11287B7}">
      <text>
        <r>
          <rPr>
            <sz val="10"/>
            <rFont val="Tahoma"/>
            <family val="2"/>
          </rPr>
          <t>Total Dox Acceptance Amt - Total Paid Amt</t>
        </r>
      </text>
    </comment>
    <comment ref="K4366" authorId="0" shapeId="0" xr:uid="{7EB6F5FC-F493-4B80-8695-01DB7E346734}">
      <text>
        <r>
          <rPr>
            <sz val="10"/>
            <rFont val="Tahoma"/>
            <family val="2"/>
          </rPr>
          <t>Y01262022-21</t>
        </r>
      </text>
    </comment>
    <comment ref="X4367" authorId="0" shapeId="0" xr:uid="{C5661832-DBCF-4447-8DCA-386AB26E0E20}">
      <text>
        <r>
          <rPr>
            <sz val="10"/>
            <rFont val="Tahoma"/>
            <family val="2"/>
          </rPr>
          <t>Total Dox Acceptance Amt - Total Paid Amt</t>
        </r>
      </text>
    </comment>
    <comment ref="K4368" authorId="0" shapeId="0" xr:uid="{F3912823-432A-47C3-B909-806CB7AC5674}">
      <text>
        <r>
          <rPr>
            <sz val="10"/>
            <rFont val="Tahoma"/>
            <family val="2"/>
          </rPr>
          <t>Y05152022-49</t>
        </r>
      </text>
    </comment>
    <comment ref="X4369" authorId="0" shapeId="0" xr:uid="{011BB6BF-6C57-45D9-8831-DA65552F8C55}">
      <text>
        <r>
          <rPr>
            <sz val="10"/>
            <rFont val="Tahoma"/>
            <family val="2"/>
          </rPr>
          <t>Total Dox Acceptance Amt - Total Paid Amt</t>
        </r>
      </text>
    </comment>
    <comment ref="K4370" authorId="0" shapeId="0" xr:uid="{A54A8BD3-3C65-4317-80EC-8018BDB5FBBD}">
      <text>
        <r>
          <rPr>
            <sz val="10"/>
            <rFont val="Tahoma"/>
            <family val="2"/>
          </rPr>
          <t>Y04112022-192</t>
        </r>
      </text>
    </comment>
    <comment ref="X4371" authorId="0" shapeId="0" xr:uid="{D5FF5B57-0239-4793-935E-50B2A6126AED}">
      <text>
        <r>
          <rPr>
            <sz val="10"/>
            <rFont val="Tahoma"/>
            <family val="2"/>
          </rPr>
          <t>Total Dox Acceptance Amt - Total Paid Amt</t>
        </r>
      </text>
    </comment>
    <comment ref="K4372" authorId="0" shapeId="0" xr:uid="{4A9EA5FB-9215-413E-8244-0F90C32569CF}">
      <text>
        <r>
          <rPr>
            <sz val="10"/>
            <rFont val="Tahoma"/>
            <family val="2"/>
          </rPr>
          <t>Y07202022-128</t>
        </r>
      </text>
    </comment>
    <comment ref="X4373" authorId="0" shapeId="0" xr:uid="{752FD48C-5D7D-495D-A849-E7B0A9BAE16D}">
      <text>
        <r>
          <rPr>
            <sz val="10"/>
            <rFont val="Tahoma"/>
            <family val="2"/>
          </rPr>
          <t>Total Dox Acceptance Amt - Total Paid Amt</t>
        </r>
      </text>
    </comment>
    <comment ref="K4374" authorId="0" shapeId="0" xr:uid="{D6D9AD2B-2FCE-485F-82AD-D71806E44BB1}">
      <text>
        <r>
          <rPr>
            <sz val="10"/>
            <rFont val="Tahoma"/>
            <family val="2"/>
          </rPr>
          <t>Y01262022-16</t>
        </r>
      </text>
    </comment>
    <comment ref="X4375" authorId="0" shapeId="0" xr:uid="{584ECC2C-BC02-4427-8205-34025C1427F9}">
      <text>
        <r>
          <rPr>
            <sz val="10"/>
            <rFont val="Tahoma"/>
            <family val="2"/>
          </rPr>
          <t>Total Dox Acceptance Amt - Total Paid Amt</t>
        </r>
      </text>
    </comment>
    <comment ref="K4376" authorId="0" shapeId="0" xr:uid="{09DE4A5C-6209-4026-820B-E79BAC64ED67}">
      <text>
        <r>
          <rPr>
            <sz val="10"/>
            <rFont val="Tahoma"/>
            <family val="2"/>
          </rPr>
          <t>Y02042022-2</t>
        </r>
      </text>
    </comment>
    <comment ref="X4377" authorId="0" shapeId="0" xr:uid="{F9607CA8-02B9-46F6-AB4D-CA3DECD9F39B}">
      <text>
        <r>
          <rPr>
            <sz val="10"/>
            <rFont val="Tahoma"/>
            <family val="2"/>
          </rPr>
          <t>Total Dox Acceptance Amt - Total Paid Amt</t>
        </r>
      </text>
    </comment>
    <comment ref="K4378" authorId="0" shapeId="0" xr:uid="{AAF3B0DB-D05B-49EF-BA31-2E1A68289463}">
      <text>
        <r>
          <rPr>
            <sz val="10"/>
            <rFont val="Tahoma"/>
            <family val="2"/>
          </rPr>
          <t>Y02032022-19</t>
        </r>
      </text>
    </comment>
    <comment ref="X4379" authorId="0" shapeId="0" xr:uid="{CFF40C02-AEE9-4EDA-BD43-4AA7B8DFAD31}">
      <text>
        <r>
          <rPr>
            <sz val="10"/>
            <rFont val="Tahoma"/>
            <family val="2"/>
          </rPr>
          <t>Total Dox Acceptance Amt - Total Paid Amt</t>
        </r>
      </text>
    </comment>
    <comment ref="K4380" authorId="0" shapeId="0" xr:uid="{4F9D7040-C97E-4683-B510-CF688A62E617}">
      <text>
        <r>
          <rPr>
            <sz val="10"/>
            <rFont val="Tahoma"/>
            <family val="2"/>
          </rPr>
          <t>Y04112022-176</t>
        </r>
      </text>
    </comment>
    <comment ref="X4381" authorId="0" shapeId="0" xr:uid="{2340F2D5-20A1-4137-B6C4-4A300476D23A}">
      <text>
        <r>
          <rPr>
            <sz val="10"/>
            <rFont val="Tahoma"/>
            <family val="2"/>
          </rPr>
          <t>Total Dox Acceptance Amt - Total Paid Amt</t>
        </r>
      </text>
    </comment>
    <comment ref="K4382" authorId="0" shapeId="0" xr:uid="{4E58ABC5-DAB2-48DA-929D-E042DA48A21B}">
      <text>
        <r>
          <rPr>
            <sz val="10"/>
            <rFont val="Tahoma"/>
            <family val="2"/>
          </rPr>
          <t>Y04112022-204</t>
        </r>
      </text>
    </comment>
    <comment ref="X4383" authorId="0" shapeId="0" xr:uid="{6A5D3113-7D48-4792-9972-157BF92995F9}">
      <text>
        <r>
          <rPr>
            <sz val="10"/>
            <rFont val="Tahoma"/>
            <family val="2"/>
          </rPr>
          <t>Total Dox Acceptance Amt - Total Paid Amt</t>
        </r>
      </text>
    </comment>
    <comment ref="K4384" authorId="0" shapeId="0" xr:uid="{C177DB27-3E61-4A65-A58B-DC7560C640E2}">
      <text>
        <r>
          <rPr>
            <sz val="10"/>
            <rFont val="Tahoma"/>
            <family val="2"/>
          </rPr>
          <t>Y04112022-195</t>
        </r>
      </text>
    </comment>
    <comment ref="X4385" authorId="0" shapeId="0" xr:uid="{8B553611-B079-4485-859F-67BCF54B1636}">
      <text>
        <r>
          <rPr>
            <sz val="10"/>
            <rFont val="Tahoma"/>
            <family val="2"/>
          </rPr>
          <t>Total Dox Acceptance Amt - Total Paid Amt</t>
        </r>
      </text>
    </comment>
    <comment ref="K4386" authorId="0" shapeId="0" xr:uid="{481213E3-12B4-4D50-912E-422478390D9C}">
      <text>
        <r>
          <rPr>
            <sz val="10"/>
            <rFont val="Tahoma"/>
            <family val="2"/>
          </rPr>
          <t>Y04112022-213</t>
        </r>
      </text>
    </comment>
    <comment ref="X4387" authorId="0" shapeId="0" xr:uid="{9EA9C6AE-E558-4435-B69F-0F6ADDDE81D0}">
      <text>
        <r>
          <rPr>
            <sz val="10"/>
            <rFont val="Tahoma"/>
            <family val="2"/>
          </rPr>
          <t>Total Dox Acceptance Amt - Total Paid Amt</t>
        </r>
      </text>
    </comment>
    <comment ref="K4388" authorId="0" shapeId="0" xr:uid="{7BB2625D-DF03-4A06-B5BE-E51A26EB8CD4}">
      <text>
        <r>
          <rPr>
            <sz val="10"/>
            <rFont val="Tahoma"/>
            <family val="2"/>
          </rPr>
          <t>Y04112022-210</t>
        </r>
      </text>
    </comment>
    <comment ref="X4389" authorId="0" shapeId="0" xr:uid="{C0E08EAD-028D-45E5-BBA3-F3AEC82025F2}">
      <text>
        <r>
          <rPr>
            <sz val="10"/>
            <rFont val="Tahoma"/>
            <family val="2"/>
          </rPr>
          <t>Total Dox Acceptance Amt - Total Paid Amt</t>
        </r>
      </text>
    </comment>
    <comment ref="K4390" authorId="0" shapeId="0" xr:uid="{DF93C3CA-B70A-4C75-B781-04CC11F6F93D}">
      <text>
        <r>
          <rPr>
            <sz val="10"/>
            <rFont val="Tahoma"/>
            <family val="2"/>
          </rPr>
          <t>Y02202022-2</t>
        </r>
      </text>
    </comment>
    <comment ref="X4391" authorId="0" shapeId="0" xr:uid="{F2D3F0E8-084E-4319-AD9F-B7443BAD4A83}">
      <text>
        <r>
          <rPr>
            <sz val="10"/>
            <rFont val="Tahoma"/>
            <family val="2"/>
          </rPr>
          <t>Total Dox Acceptance Amt - Total Paid Amt</t>
        </r>
      </text>
    </comment>
    <comment ref="K4392" authorId="0" shapeId="0" xr:uid="{0F08BCC6-C028-47BF-8CC5-101EA0475AE9}">
      <text>
        <r>
          <rPr>
            <sz val="10"/>
            <rFont val="Tahoma"/>
            <family val="2"/>
          </rPr>
          <t>Y02192022-64</t>
        </r>
      </text>
    </comment>
    <comment ref="X4393" authorId="0" shapeId="0" xr:uid="{1E3EC41A-5C24-4A49-B4C3-049C91C80267}">
      <text>
        <r>
          <rPr>
            <sz val="10"/>
            <rFont val="Tahoma"/>
            <family val="2"/>
          </rPr>
          <t>Total Dox Acceptance Amt - Total Paid Amt</t>
        </r>
      </text>
    </comment>
    <comment ref="K4394" authorId="0" shapeId="0" xr:uid="{3856B44B-BDAF-41F7-B355-DCD32C46C3F9}">
      <text>
        <r>
          <rPr>
            <sz val="10"/>
            <rFont val="Tahoma"/>
            <family val="2"/>
          </rPr>
          <t>Y04102022-7</t>
        </r>
      </text>
    </comment>
    <comment ref="X4395" authorId="0" shapeId="0" xr:uid="{78D44B96-2C3F-42EF-A12B-4782B98031ED}">
      <text>
        <r>
          <rPr>
            <sz val="10"/>
            <rFont val="Tahoma"/>
            <family val="2"/>
          </rPr>
          <t>Total Dox Acceptance Amt - Total Paid Amt</t>
        </r>
      </text>
    </comment>
    <comment ref="K4396" authorId="0" shapeId="0" xr:uid="{C36688E4-8C69-4DAE-833B-8C49FAA71542}">
      <text>
        <r>
          <rPr>
            <sz val="10"/>
            <rFont val="Tahoma"/>
            <family val="2"/>
          </rPr>
          <t>Y04112022-168</t>
        </r>
      </text>
    </comment>
    <comment ref="X4397" authorId="0" shapeId="0" xr:uid="{432E9DB8-778F-4711-8235-3C1ADB2D7207}">
      <text>
        <r>
          <rPr>
            <sz val="10"/>
            <rFont val="Tahoma"/>
            <family val="2"/>
          </rPr>
          <t>Total Dox Acceptance Amt - Total Paid Amt</t>
        </r>
      </text>
    </comment>
    <comment ref="K4398" authorId="0" shapeId="0" xr:uid="{704EEF10-D0F1-4875-B227-3897A9EE65F8}">
      <text>
        <r>
          <rPr>
            <sz val="10"/>
            <rFont val="Tahoma"/>
            <family val="2"/>
          </rPr>
          <t>Y06122022-6</t>
        </r>
      </text>
    </comment>
    <comment ref="X4399" authorId="0" shapeId="0" xr:uid="{66219C49-2D39-4B11-B767-E9C8B7D65B0C}">
      <text>
        <r>
          <rPr>
            <sz val="10"/>
            <rFont val="Tahoma"/>
            <family val="2"/>
          </rPr>
          <t>Total Dox Acceptance Amt - Total Paid Amt</t>
        </r>
      </text>
    </comment>
    <comment ref="K4400" authorId="0" shapeId="0" xr:uid="{3DDB3E4B-B358-47A0-9D2D-4511DCE430A0}">
      <text>
        <r>
          <rPr>
            <sz val="10"/>
            <rFont val="Tahoma"/>
            <family val="2"/>
          </rPr>
          <t>Y02202022-17</t>
        </r>
      </text>
    </comment>
    <comment ref="X4401" authorId="0" shapeId="0" xr:uid="{C9CE866D-9228-4532-A951-4D1DBDC6C1A8}">
      <text>
        <r>
          <rPr>
            <sz val="10"/>
            <rFont val="Tahoma"/>
            <family val="2"/>
          </rPr>
          <t>Total Dox Acceptance Amt - Total Paid Amt</t>
        </r>
      </text>
    </comment>
    <comment ref="K4402" authorId="0" shapeId="0" xr:uid="{F415A0A2-EEB5-4BAB-B173-E3D9E3910AB8}">
      <text>
        <r>
          <rPr>
            <sz val="10"/>
            <rFont val="Tahoma"/>
            <family val="2"/>
          </rPr>
          <t>Y02202022-16</t>
        </r>
      </text>
    </comment>
    <comment ref="X4403" authorId="0" shapeId="0" xr:uid="{561920FA-8FB0-4187-84F4-522DBD9D2670}">
      <text>
        <r>
          <rPr>
            <sz val="10"/>
            <rFont val="Tahoma"/>
            <family val="2"/>
          </rPr>
          <t>Total Dox Acceptance Amt - Total Paid Amt</t>
        </r>
      </text>
    </comment>
    <comment ref="K4404" authorId="0" shapeId="0" xr:uid="{6C0935AD-0A11-4622-A8BA-005E65741641}">
      <text>
        <r>
          <rPr>
            <sz val="10"/>
            <rFont val="Tahoma"/>
            <family val="2"/>
          </rPr>
          <t>Y02202022-18</t>
        </r>
      </text>
    </comment>
    <comment ref="X4405" authorId="0" shapeId="0" xr:uid="{58D16FEA-047E-41E5-A682-7CFCECF783FE}">
      <text>
        <r>
          <rPr>
            <sz val="10"/>
            <rFont val="Tahoma"/>
            <family val="2"/>
          </rPr>
          <t>Total Dox Acceptance Amt - Total Paid Amt</t>
        </r>
      </text>
    </comment>
    <comment ref="K4406" authorId="0" shapeId="0" xr:uid="{F5CC4D7A-5592-4164-9A51-FFA8613FA43B}">
      <text>
        <r>
          <rPr>
            <sz val="10"/>
            <rFont val="Tahoma"/>
            <family val="2"/>
          </rPr>
          <t>Y02032022-14</t>
        </r>
      </text>
    </comment>
    <comment ref="X4407" authorId="0" shapeId="0" xr:uid="{41192D89-A8C2-4791-84BA-1155C44E6ED9}">
      <text>
        <r>
          <rPr>
            <sz val="10"/>
            <rFont val="Tahoma"/>
            <family val="2"/>
          </rPr>
          <t>Total Dox Acceptance Amt - Total Paid Amt</t>
        </r>
      </text>
    </comment>
    <comment ref="K4408" authorId="0" shapeId="0" xr:uid="{376B5F3F-8ED4-4410-8549-CFBF57B81224}">
      <text>
        <r>
          <rPr>
            <sz val="10"/>
            <rFont val="Tahoma"/>
            <family val="2"/>
          </rPr>
          <t>Y02032022-39</t>
        </r>
      </text>
    </comment>
    <comment ref="X4409" authorId="0" shapeId="0" xr:uid="{BB3ECEEF-965A-474D-839E-74D31D80A812}">
      <text>
        <r>
          <rPr>
            <sz val="10"/>
            <rFont val="Tahoma"/>
            <family val="2"/>
          </rPr>
          <t>Total Dox Acceptance Amt - Total Paid Amt</t>
        </r>
      </text>
    </comment>
    <comment ref="K4410" authorId="0" shapeId="0" xr:uid="{883B34EC-5AE1-45DE-B780-8207C572C898}">
      <text>
        <r>
          <rPr>
            <sz val="10"/>
            <rFont val="Tahoma"/>
            <family val="2"/>
          </rPr>
          <t>Y07202022-25</t>
        </r>
      </text>
    </comment>
    <comment ref="X4411" authorId="0" shapeId="0" xr:uid="{40BC2748-6E2B-4BDD-9C14-B613216EA13F}">
      <text>
        <r>
          <rPr>
            <sz val="10"/>
            <rFont val="Tahoma"/>
            <family val="2"/>
          </rPr>
          <t>Total Dox Acceptance Amt - Total Paid Amt</t>
        </r>
      </text>
    </comment>
    <comment ref="K4412" authorId="0" shapeId="0" xr:uid="{2ACF8B53-9177-4271-BBD1-8A54A1D3AAC5}">
      <text>
        <r>
          <rPr>
            <sz val="10"/>
            <rFont val="Tahoma"/>
            <family val="2"/>
          </rPr>
          <t>Y02032022-40</t>
        </r>
      </text>
    </comment>
    <comment ref="X4413" authorId="0" shapeId="0" xr:uid="{00066364-BEBE-4515-924B-FE345FFDDF3C}">
      <text>
        <r>
          <rPr>
            <sz val="10"/>
            <rFont val="Tahoma"/>
            <family val="2"/>
          </rPr>
          <t>Total Dox Acceptance Amt - Total Paid Amt</t>
        </r>
      </text>
    </comment>
    <comment ref="K4414" authorId="0" shapeId="0" xr:uid="{BD578C54-9D47-4E10-8C5C-267BCB5110BD}">
      <text>
        <r>
          <rPr>
            <sz val="10"/>
            <rFont val="Tahoma"/>
            <family val="2"/>
          </rPr>
          <t>Y05152022-34</t>
        </r>
      </text>
    </comment>
    <comment ref="X4415" authorId="0" shapeId="0" xr:uid="{7F8412FC-EBBD-4CE7-BFB3-8E133254B323}">
      <text>
        <r>
          <rPr>
            <sz val="10"/>
            <rFont val="Tahoma"/>
            <family val="2"/>
          </rPr>
          <t>Total Dox Acceptance Amt - Total Paid Amt</t>
        </r>
      </text>
    </comment>
    <comment ref="K4416" authorId="0" shapeId="0" xr:uid="{ED393632-40B1-42F2-BF49-C86B63E803ED}">
      <text>
        <r>
          <rPr>
            <sz val="10"/>
            <rFont val="Tahoma"/>
            <family val="2"/>
          </rPr>
          <t>Y04112022-194</t>
        </r>
      </text>
    </comment>
    <comment ref="X4417" authorId="0" shapeId="0" xr:uid="{449089F8-1F3E-4657-A2F2-94FF677621D6}">
      <text>
        <r>
          <rPr>
            <sz val="10"/>
            <rFont val="Tahoma"/>
            <family val="2"/>
          </rPr>
          <t>Total Dox Acceptance Amt - Total Paid Amt</t>
        </r>
      </text>
    </comment>
    <comment ref="K4418" authorId="0" shapeId="0" xr:uid="{AA6934CF-726B-4C42-9EFB-BFD5B01CC19D}">
      <text>
        <r>
          <rPr>
            <sz val="10"/>
            <rFont val="Tahoma"/>
            <family val="2"/>
          </rPr>
          <t>Y04112022-184</t>
        </r>
      </text>
    </comment>
    <comment ref="X4419" authorId="0" shapeId="0" xr:uid="{09792F6E-0C5E-4CF0-AE1A-2D9396DB96F6}">
      <text>
        <r>
          <rPr>
            <sz val="10"/>
            <rFont val="Tahoma"/>
            <family val="2"/>
          </rPr>
          <t>Total Dox Acceptance Amt - Total Paid Amt</t>
        </r>
      </text>
    </comment>
    <comment ref="K4420" authorId="0" shapeId="0" xr:uid="{FDF84A81-50D0-487C-B0CB-C350B38CF5A1}">
      <text>
        <r>
          <rPr>
            <sz val="10"/>
            <rFont val="Tahoma"/>
            <family val="2"/>
          </rPr>
          <t>Y04112022-203</t>
        </r>
      </text>
    </comment>
    <comment ref="X4421" authorId="0" shapeId="0" xr:uid="{517C3B54-704B-4D7D-A92A-13587DE13638}">
      <text>
        <r>
          <rPr>
            <sz val="10"/>
            <rFont val="Tahoma"/>
            <family val="2"/>
          </rPr>
          <t>Total Dox Acceptance Amt - Total Paid Amt</t>
        </r>
      </text>
    </comment>
    <comment ref="K4422" authorId="0" shapeId="0" xr:uid="{5771AAF3-5EC3-4A4B-AF28-77045D992EA6}">
      <text>
        <r>
          <rPr>
            <sz val="10"/>
            <rFont val="Tahoma"/>
            <family val="2"/>
          </rPr>
          <t>Y04112022-147</t>
        </r>
      </text>
    </comment>
    <comment ref="X4423" authorId="0" shapeId="0" xr:uid="{4B4DE255-7211-47FD-89D8-AEFD5FAA5D17}">
      <text>
        <r>
          <rPr>
            <sz val="10"/>
            <rFont val="Tahoma"/>
            <family val="2"/>
          </rPr>
          <t>Total Dox Acceptance Amt - Total Paid Amt</t>
        </r>
      </text>
    </comment>
    <comment ref="K4424" authorId="0" shapeId="0" xr:uid="{2BBB158F-8014-4253-BB75-F8FCAF147D21}">
      <text>
        <r>
          <rPr>
            <sz val="10"/>
            <rFont val="Tahoma"/>
            <family val="2"/>
          </rPr>
          <t>Y04112022-215</t>
        </r>
      </text>
    </comment>
    <comment ref="X4425" authorId="0" shapeId="0" xr:uid="{6F976D3E-1213-40E5-9B8F-3866E672B142}">
      <text>
        <r>
          <rPr>
            <sz val="10"/>
            <rFont val="Tahoma"/>
            <family val="2"/>
          </rPr>
          <t>Total Dox Acceptance Amt - Total Paid Amt</t>
        </r>
      </text>
    </comment>
    <comment ref="K4426" authorId="0" shapeId="0" xr:uid="{3E6E962F-855B-479F-A752-62EE5413C233}">
      <text>
        <r>
          <rPr>
            <sz val="10"/>
            <rFont val="Tahoma"/>
            <family val="2"/>
          </rPr>
          <t>Y04122022-57</t>
        </r>
      </text>
    </comment>
    <comment ref="X4427" authorId="0" shapeId="0" xr:uid="{2E15CDCA-284C-4470-BCAF-B80A3B3EF2D4}">
      <text>
        <r>
          <rPr>
            <sz val="10"/>
            <rFont val="Tahoma"/>
            <family val="2"/>
          </rPr>
          <t>Total Dox Acceptance Amt - Total Paid Amt</t>
        </r>
      </text>
    </comment>
    <comment ref="K4428" authorId="0" shapeId="0" xr:uid="{A5463350-04B1-49B6-BF34-375B18F1488C}">
      <text>
        <r>
          <rPr>
            <sz val="10"/>
            <rFont val="Tahoma"/>
            <family val="2"/>
          </rPr>
          <t>Y04112022-186</t>
        </r>
      </text>
    </comment>
    <comment ref="X4429" authorId="0" shapeId="0" xr:uid="{E126DCC4-A8EA-487E-8635-C3E08E9AF864}">
      <text>
        <r>
          <rPr>
            <sz val="10"/>
            <rFont val="Tahoma"/>
            <family val="2"/>
          </rPr>
          <t>Total Dox Acceptance Amt - Total Paid Amt</t>
        </r>
      </text>
    </comment>
    <comment ref="K4430" authorId="0" shapeId="0" xr:uid="{7EFDB518-B0BB-4C66-991F-140D98E6FA8D}">
      <text>
        <r>
          <rPr>
            <sz val="10"/>
            <rFont val="Tahoma"/>
            <family val="2"/>
          </rPr>
          <t>Y02032022-30</t>
        </r>
      </text>
    </comment>
    <comment ref="X4431" authorId="0" shapeId="0" xr:uid="{45D8C041-60D6-4C50-80C7-87F0740EA7EA}">
      <text>
        <r>
          <rPr>
            <sz val="10"/>
            <rFont val="Tahoma"/>
            <family val="2"/>
          </rPr>
          <t>Total Dox Acceptance Amt - Total Paid Amt</t>
        </r>
      </text>
    </comment>
    <comment ref="K4432" authorId="0" shapeId="0" xr:uid="{B621AE67-C076-4C70-81E3-0C8A904F015B}">
      <text>
        <r>
          <rPr>
            <sz val="10"/>
            <rFont val="Tahoma"/>
            <family val="2"/>
          </rPr>
          <t>Y02042022-6</t>
        </r>
      </text>
    </comment>
    <comment ref="X4433" authorId="0" shapeId="0" xr:uid="{6D8615BC-8048-4A49-84BC-46926788E821}">
      <text>
        <r>
          <rPr>
            <sz val="10"/>
            <rFont val="Tahoma"/>
            <family val="2"/>
          </rPr>
          <t>Total Dox Acceptance Amt - Total Paid Amt</t>
        </r>
      </text>
    </comment>
    <comment ref="K4434" authorId="0" shapeId="0" xr:uid="{B997B16F-FF6D-4C13-AD5B-E2BE7384F8D7}">
      <text>
        <r>
          <rPr>
            <sz val="10"/>
            <rFont val="Tahoma"/>
            <family val="2"/>
          </rPr>
          <t>Y02032022-32</t>
        </r>
      </text>
    </comment>
    <comment ref="X4435" authorId="0" shapeId="0" xr:uid="{8590EB04-DBDC-429F-86C0-755988BFDCB4}">
      <text>
        <r>
          <rPr>
            <sz val="10"/>
            <rFont val="Tahoma"/>
            <family val="2"/>
          </rPr>
          <t>Total Dox Acceptance Amt - Total Paid Amt</t>
        </r>
      </text>
    </comment>
    <comment ref="K4436" authorId="0" shapeId="0" xr:uid="{61480464-8F95-4582-8757-014244AC8384}">
      <text>
        <r>
          <rPr>
            <sz val="10"/>
            <rFont val="Tahoma"/>
            <family val="2"/>
          </rPr>
          <t>Y03032022-27</t>
        </r>
      </text>
    </comment>
    <comment ref="X4437" authorId="0" shapeId="0" xr:uid="{3EFF42AC-46FB-4441-B4BD-11A3A923A64C}">
      <text>
        <r>
          <rPr>
            <sz val="10"/>
            <rFont val="Tahoma"/>
            <family val="2"/>
          </rPr>
          <t>Total Dox Acceptance Amt - Total Paid Amt</t>
        </r>
      </text>
    </comment>
    <comment ref="K4438" authorId="0" shapeId="0" xr:uid="{00ADA934-1BD0-4FA7-8974-F02A78240D8B}">
      <text>
        <r>
          <rPr>
            <sz val="10"/>
            <rFont val="Tahoma"/>
            <family val="2"/>
          </rPr>
          <t>Y04112022-211</t>
        </r>
      </text>
    </comment>
    <comment ref="X4439" authorId="0" shapeId="0" xr:uid="{86AB4C37-7380-4E7C-B09E-766822A11BC3}">
      <text>
        <r>
          <rPr>
            <sz val="10"/>
            <rFont val="Tahoma"/>
            <family val="2"/>
          </rPr>
          <t>Total Dox Acceptance Amt - Total Paid Amt</t>
        </r>
      </text>
    </comment>
    <comment ref="K4440" authorId="0" shapeId="0" xr:uid="{CCDFC656-6004-47C5-A994-D12B5D9616A9}">
      <text>
        <r>
          <rPr>
            <sz val="10"/>
            <rFont val="Tahoma"/>
            <family val="2"/>
          </rPr>
          <t>Y04112022-197</t>
        </r>
      </text>
    </comment>
    <comment ref="X4441" authorId="0" shapeId="0" xr:uid="{92A77416-BFD5-4DCF-9F8E-D50C420BAEA5}">
      <text>
        <r>
          <rPr>
            <sz val="10"/>
            <rFont val="Tahoma"/>
            <family val="2"/>
          </rPr>
          <t>Total Dox Acceptance Amt - Total Paid Amt</t>
        </r>
      </text>
    </comment>
    <comment ref="K4442" authorId="0" shapeId="0" xr:uid="{CCBD367A-E0C3-42CE-B017-5396C2B41238}">
      <text>
        <r>
          <rPr>
            <sz val="10"/>
            <rFont val="Tahoma"/>
            <family val="2"/>
          </rPr>
          <t>Y06022022-22</t>
        </r>
      </text>
    </comment>
    <comment ref="X4443" authorId="0" shapeId="0" xr:uid="{303692B6-E8F9-406D-A859-98231832EB38}">
      <text>
        <r>
          <rPr>
            <sz val="10"/>
            <rFont val="Tahoma"/>
            <family val="2"/>
          </rPr>
          <t>Total Dox Acceptance Amt - Total Paid Amt</t>
        </r>
      </text>
    </comment>
    <comment ref="K4444" authorId="0" shapeId="0" xr:uid="{EEF78C63-73E0-4985-9943-0DEC8E5F5D32}">
      <text>
        <r>
          <rPr>
            <sz val="10"/>
            <rFont val="Tahoma"/>
            <family val="2"/>
          </rPr>
          <t>Y05152022-33</t>
        </r>
      </text>
    </comment>
    <comment ref="X4445" authorId="0" shapeId="0" xr:uid="{51B8C777-C661-41D5-8B55-D441203609EB}">
      <text>
        <r>
          <rPr>
            <sz val="10"/>
            <rFont val="Tahoma"/>
            <family val="2"/>
          </rPr>
          <t>Total Dox Acceptance Amt - Total Paid Amt</t>
        </r>
      </text>
    </comment>
    <comment ref="K4446" authorId="0" shapeId="0" xr:uid="{D29618BE-1AF0-4AE2-906B-3FBA5AC4F18D}">
      <text>
        <r>
          <rPr>
            <sz val="10"/>
            <rFont val="Tahoma"/>
            <family val="2"/>
          </rPr>
          <t>Y03032022-26</t>
        </r>
      </text>
    </comment>
    <comment ref="X4447" authorId="0" shapeId="0" xr:uid="{36DEE7F2-DF15-4615-9083-5E094AA8778A}">
      <text>
        <r>
          <rPr>
            <sz val="10"/>
            <rFont val="Tahoma"/>
            <family val="2"/>
          </rPr>
          <t>Total Dox Acceptance Amt - Total Paid Amt</t>
        </r>
      </text>
    </comment>
    <comment ref="K4448" authorId="0" shapeId="0" xr:uid="{D6E17A77-2C37-4413-8FC7-5603E26E046C}">
      <text>
        <r>
          <rPr>
            <sz val="10"/>
            <rFont val="Tahoma"/>
            <family val="2"/>
          </rPr>
          <t>Y02032022-28</t>
        </r>
      </text>
    </comment>
    <comment ref="X4449" authorId="0" shapeId="0" xr:uid="{3523A1C3-74DC-407B-8F1A-3B349CC8CD92}">
      <text>
        <r>
          <rPr>
            <sz val="10"/>
            <rFont val="Tahoma"/>
            <family val="2"/>
          </rPr>
          <t>Total Dox Acceptance Amt - Total Paid Amt</t>
        </r>
      </text>
    </comment>
    <comment ref="K4450" authorId="0" shapeId="0" xr:uid="{21E3987F-4753-4831-8E44-27B14AB43670}">
      <text>
        <r>
          <rPr>
            <sz val="10"/>
            <rFont val="Tahoma"/>
            <family val="2"/>
          </rPr>
          <t>Y04112022-142</t>
        </r>
      </text>
    </comment>
    <comment ref="X4451" authorId="0" shapeId="0" xr:uid="{ABC5EA6B-A0C7-46F8-B51D-54F8DD8C6D67}">
      <text>
        <r>
          <rPr>
            <sz val="10"/>
            <rFont val="Tahoma"/>
            <family val="2"/>
          </rPr>
          <t>Total Dox Acceptance Amt - Total Paid Amt</t>
        </r>
      </text>
    </comment>
    <comment ref="K4452" authorId="0" shapeId="0" xr:uid="{E8E5D2C1-B936-482B-AC07-BDFCF1E1A8F2}">
      <text>
        <r>
          <rPr>
            <sz val="10"/>
            <rFont val="Tahoma"/>
            <family val="2"/>
          </rPr>
          <t>Y01262022-20</t>
        </r>
      </text>
    </comment>
    <comment ref="X4453" authorId="0" shapeId="0" xr:uid="{E3BE3D57-776E-4240-82A8-34556DDAF016}">
      <text>
        <r>
          <rPr>
            <sz val="10"/>
            <rFont val="Tahoma"/>
            <family val="2"/>
          </rPr>
          <t>Total Dox Acceptance Amt - Total Paid Amt</t>
        </r>
      </text>
    </comment>
    <comment ref="K4454" authorId="0" shapeId="0" xr:uid="{B4748AF4-2C79-4916-91EB-CEDE06BB7A7F}">
      <text>
        <r>
          <rPr>
            <sz val="10"/>
            <rFont val="Tahoma"/>
            <family val="2"/>
          </rPr>
          <t>Y03032022-25</t>
        </r>
      </text>
    </comment>
    <comment ref="X4455" authorId="0" shapeId="0" xr:uid="{60EA4454-9115-4717-87B5-91A4E5A32BB6}">
      <text>
        <r>
          <rPr>
            <sz val="10"/>
            <rFont val="Tahoma"/>
            <family val="2"/>
          </rPr>
          <t>Total Dox Acceptance Amt - Total Paid Amt</t>
        </r>
      </text>
    </comment>
    <comment ref="K4456" authorId="0" shapeId="0" xr:uid="{1BC9B1D4-CD8C-489B-B76F-0C39C5290912}">
      <text>
        <r>
          <rPr>
            <sz val="10"/>
            <rFont val="Tahoma"/>
            <family val="2"/>
          </rPr>
          <t>Y04112022-167</t>
        </r>
      </text>
    </comment>
    <comment ref="X4457" authorId="0" shapeId="0" xr:uid="{0F9D31E7-AB17-4486-91AA-21572E45858E}">
      <text>
        <r>
          <rPr>
            <sz val="10"/>
            <rFont val="Tahoma"/>
            <family val="2"/>
          </rPr>
          <t>Total Dox Acceptance Amt - Total Paid Amt</t>
        </r>
      </text>
    </comment>
    <comment ref="K4458" authorId="0" shapeId="0" xr:uid="{358C04DC-0CD7-488B-BC2B-9F5556C69A9B}">
      <text>
        <r>
          <rPr>
            <sz val="10"/>
            <rFont val="Tahoma"/>
            <family val="2"/>
          </rPr>
          <t>Y02262022-15</t>
        </r>
      </text>
    </comment>
    <comment ref="X4459" authorId="0" shapeId="0" xr:uid="{D459544F-9495-4956-982A-34A4DB69E92B}">
      <text>
        <r>
          <rPr>
            <sz val="10"/>
            <rFont val="Tahoma"/>
            <family val="2"/>
          </rPr>
          <t>Total Dox Acceptance Amt - Total Paid Amt</t>
        </r>
      </text>
    </comment>
    <comment ref="K4460" authorId="0" shapeId="0" xr:uid="{D92469E9-9DF1-494E-BFA5-D54AF48C20AA}">
      <text>
        <r>
          <rPr>
            <sz val="10"/>
            <rFont val="Tahoma"/>
            <family val="2"/>
          </rPr>
          <t>Y02192022-48</t>
        </r>
      </text>
    </comment>
    <comment ref="X4461" authorId="0" shapeId="0" xr:uid="{BA093FFA-649D-44BB-891F-7B314223DE2C}">
      <text>
        <r>
          <rPr>
            <sz val="10"/>
            <rFont val="Tahoma"/>
            <family val="2"/>
          </rPr>
          <t>Total Dox Acceptance Amt - Total Paid Amt</t>
        </r>
      </text>
    </comment>
    <comment ref="K4462" authorId="0" shapeId="0" xr:uid="{AAABBE5D-51E9-4C69-983A-FE1A11E17F6E}">
      <text>
        <r>
          <rPr>
            <sz val="10"/>
            <rFont val="Tahoma"/>
            <family val="2"/>
          </rPr>
          <t>Y02272022-62</t>
        </r>
      </text>
    </comment>
    <comment ref="X4463" authorId="0" shapeId="0" xr:uid="{FCC5BF3E-068D-419D-81D9-8FD29CA2379E}">
      <text>
        <r>
          <rPr>
            <sz val="10"/>
            <rFont val="Tahoma"/>
            <family val="2"/>
          </rPr>
          <t>Total Dox Acceptance Amt - Total Paid Amt</t>
        </r>
      </text>
    </comment>
    <comment ref="K4464" authorId="0" shapeId="0" xr:uid="{63221C28-0946-41C2-9B4A-64C91B7C88ED}">
      <text>
        <r>
          <rPr>
            <sz val="10"/>
            <rFont val="Tahoma"/>
            <family val="2"/>
          </rPr>
          <t>Y04112022-188</t>
        </r>
      </text>
    </comment>
    <comment ref="X4465" authorId="0" shapeId="0" xr:uid="{375D1A61-343F-4BF7-96D6-34E167F85909}">
      <text>
        <r>
          <rPr>
            <sz val="10"/>
            <rFont val="Tahoma"/>
            <family val="2"/>
          </rPr>
          <t>Total Dox Acceptance Amt - Total Paid Amt</t>
        </r>
      </text>
    </comment>
    <comment ref="K4466" authorId="0" shapeId="0" xr:uid="{8BD6EF98-A62E-426F-B7D3-5A0A24AFBE35}">
      <text>
        <r>
          <rPr>
            <sz val="10"/>
            <rFont val="Tahoma"/>
            <family val="2"/>
          </rPr>
          <t>Y02192022-51</t>
        </r>
      </text>
    </comment>
    <comment ref="X4467" authorId="0" shapeId="0" xr:uid="{BC8FFF82-5FBE-42E4-817E-EAE118BB3EF7}">
      <text>
        <r>
          <rPr>
            <sz val="10"/>
            <rFont val="Tahoma"/>
            <family val="2"/>
          </rPr>
          <t>Total Dox Acceptance Amt - Total Paid Amt</t>
        </r>
      </text>
    </comment>
    <comment ref="K4468" authorId="0" shapeId="0" xr:uid="{1B65DA01-ABE3-43F3-9998-BF0BC3F7E179}">
      <text>
        <r>
          <rPr>
            <sz val="10"/>
            <rFont val="Tahoma"/>
            <family val="2"/>
          </rPr>
          <t>Y05152022-19</t>
        </r>
      </text>
    </comment>
    <comment ref="X4469" authorId="0" shapeId="0" xr:uid="{407DAA31-49C4-485B-85E8-A7C05CB5A0E7}">
      <text>
        <r>
          <rPr>
            <sz val="10"/>
            <rFont val="Tahoma"/>
            <family val="2"/>
          </rPr>
          <t>Total Dox Acceptance Amt - Total Paid Amt</t>
        </r>
      </text>
    </comment>
    <comment ref="K4470" authorId="0" shapeId="0" xr:uid="{A8A908B5-2E54-4A29-852F-CA0DD89EBC84}">
      <text>
        <r>
          <rPr>
            <sz val="10"/>
            <rFont val="Tahoma"/>
            <family val="2"/>
          </rPr>
          <t>Y06152022-67</t>
        </r>
      </text>
    </comment>
    <comment ref="X4471" authorId="0" shapeId="0" xr:uid="{740C6F61-8943-4837-A885-CEA3C4484DBD}">
      <text>
        <r>
          <rPr>
            <sz val="10"/>
            <rFont val="Tahoma"/>
            <family val="2"/>
          </rPr>
          <t>Total Dox Acceptance Amt - Total Paid Amt</t>
        </r>
      </text>
    </comment>
    <comment ref="K4472" authorId="0" shapeId="0" xr:uid="{5D9F480B-288F-4C8F-8D97-AF4FD2E9E54D}">
      <text>
        <r>
          <rPr>
            <sz val="10"/>
            <rFont val="Tahoma"/>
            <family val="2"/>
          </rPr>
          <t>Y05152022-48</t>
        </r>
      </text>
    </comment>
    <comment ref="X4473" authorId="0" shapeId="0" xr:uid="{5F6630FB-6594-413E-9404-F5643C04EA0F}">
      <text>
        <r>
          <rPr>
            <sz val="10"/>
            <rFont val="Tahoma"/>
            <family val="2"/>
          </rPr>
          <t>Total Dox Acceptance Amt - Total Paid Amt</t>
        </r>
      </text>
    </comment>
    <comment ref="K4474" authorId="0" shapeId="0" xr:uid="{AEB44D24-5CEE-4497-9D62-984F47D9323A}">
      <text>
        <r>
          <rPr>
            <sz val="10"/>
            <rFont val="Tahoma"/>
            <family val="2"/>
          </rPr>
          <t>Y02272022-71</t>
        </r>
      </text>
    </comment>
    <comment ref="X4475" authorId="0" shapeId="0" xr:uid="{587E8874-9851-47C1-9DB3-49D2A084B5FF}">
      <text>
        <r>
          <rPr>
            <sz val="10"/>
            <rFont val="Tahoma"/>
            <family val="2"/>
          </rPr>
          <t>Total Dox Acceptance Amt - Total Paid Amt</t>
        </r>
      </text>
    </comment>
    <comment ref="K4476" authorId="0" shapeId="0" xr:uid="{54F1D377-8BD9-4F79-BCB7-377F6C2AEB8C}">
      <text>
        <r>
          <rPr>
            <sz val="10"/>
            <rFont val="Tahoma"/>
            <family val="2"/>
          </rPr>
          <t>Y02192022-49</t>
        </r>
      </text>
    </comment>
    <comment ref="X4477" authorId="0" shapeId="0" xr:uid="{00BA1411-351C-4CF2-B5EB-B33E5CBA449E}">
      <text>
        <r>
          <rPr>
            <sz val="10"/>
            <rFont val="Tahoma"/>
            <family val="2"/>
          </rPr>
          <t>Total Dox Acceptance Amt - Total Paid Amt</t>
        </r>
      </text>
    </comment>
    <comment ref="K4478" authorId="0" shapeId="0" xr:uid="{0D77A397-4090-464F-B307-9395B050E6DC}">
      <text>
        <r>
          <rPr>
            <sz val="10"/>
            <rFont val="Tahoma"/>
            <family val="2"/>
          </rPr>
          <t>Y02192022-68</t>
        </r>
      </text>
    </comment>
    <comment ref="X4479" authorId="0" shapeId="0" xr:uid="{A5598ABA-389E-4895-AF1C-6ED1E5307980}">
      <text>
        <r>
          <rPr>
            <sz val="10"/>
            <rFont val="Tahoma"/>
            <family val="2"/>
          </rPr>
          <t>Total Dox Acceptance Amt - Total Paid Amt</t>
        </r>
      </text>
    </comment>
    <comment ref="K4480" authorId="0" shapeId="0" xr:uid="{90AFEFF8-E26D-4E34-8EA9-2C7E8C3D5146}">
      <text>
        <r>
          <rPr>
            <sz val="10"/>
            <rFont val="Tahoma"/>
            <family val="2"/>
          </rPr>
          <t>Y04112022-169</t>
        </r>
      </text>
    </comment>
    <comment ref="X4481" authorId="0" shapeId="0" xr:uid="{280BD30F-E895-409C-9A42-78FECA447AD3}">
      <text>
        <r>
          <rPr>
            <sz val="10"/>
            <rFont val="Tahoma"/>
            <family val="2"/>
          </rPr>
          <t>Total Dox Acceptance Amt - Total Paid Amt</t>
        </r>
      </text>
    </comment>
    <comment ref="K4482" authorId="0" shapeId="0" xr:uid="{40629A62-79D8-4DEB-9547-14634BE16EC8}">
      <text>
        <r>
          <rPr>
            <sz val="10"/>
            <rFont val="Tahoma"/>
            <family val="2"/>
          </rPr>
          <t>Y04112022-217</t>
        </r>
      </text>
    </comment>
    <comment ref="X4483" authorId="0" shapeId="0" xr:uid="{55698096-AD41-43CA-ABD6-097BD758857F}">
      <text>
        <r>
          <rPr>
            <sz val="10"/>
            <rFont val="Tahoma"/>
            <family val="2"/>
          </rPr>
          <t>Total Dox Acceptance Amt - Total Paid Amt</t>
        </r>
      </text>
    </comment>
    <comment ref="K4484" authorId="0" shapeId="0" xr:uid="{FC78D382-4D52-4DC8-B8F2-A5DC2AE40454}">
      <text>
        <r>
          <rPr>
            <sz val="10"/>
            <rFont val="Tahoma"/>
            <family val="2"/>
          </rPr>
          <t>Y06152022-31</t>
        </r>
      </text>
    </comment>
    <comment ref="X4485" authorId="0" shapeId="0" xr:uid="{8F130827-625C-47FC-95DF-CF8D407D5FA0}">
      <text>
        <r>
          <rPr>
            <sz val="10"/>
            <rFont val="Tahoma"/>
            <family val="2"/>
          </rPr>
          <t>Total Dox Acceptance Amt - Total Paid Amt</t>
        </r>
      </text>
    </comment>
    <comment ref="K4486" authorId="0" shapeId="0" xr:uid="{39CDDD06-38BB-49FA-AA21-4B190AD45C94}">
      <text>
        <r>
          <rPr>
            <sz val="10"/>
            <rFont val="Tahoma"/>
            <family val="2"/>
          </rPr>
          <t>Y02032022-13</t>
        </r>
      </text>
    </comment>
    <comment ref="X4487" authorId="0" shapeId="0" xr:uid="{3908A1F9-2A04-4C8D-9817-7F7CDA4C4D86}">
      <text>
        <r>
          <rPr>
            <sz val="10"/>
            <rFont val="Tahoma"/>
            <family val="2"/>
          </rPr>
          <t>Total Dox Acceptance Amt - Total Paid Amt</t>
        </r>
      </text>
    </comment>
    <comment ref="K4488" authorId="0" shapeId="0" xr:uid="{D29EBED1-8EAB-4E48-81D7-1450A21FF49D}">
      <text>
        <r>
          <rPr>
            <sz val="10"/>
            <rFont val="Tahoma"/>
            <family val="2"/>
          </rPr>
          <t>Y05152022-66</t>
        </r>
      </text>
    </comment>
    <comment ref="X4489" authorId="0" shapeId="0" xr:uid="{6365037F-F42D-47AD-9EE5-8B39151F4F3B}">
      <text>
        <r>
          <rPr>
            <sz val="10"/>
            <rFont val="Tahoma"/>
            <family val="2"/>
          </rPr>
          <t>Total Dox Acceptance Amt - Total Paid Amt</t>
        </r>
      </text>
    </comment>
    <comment ref="K4490" authorId="0" shapeId="0" xr:uid="{26D77912-24E9-43D2-973A-D538FA359551}">
      <text>
        <r>
          <rPr>
            <sz val="10"/>
            <rFont val="Tahoma"/>
            <family val="2"/>
          </rPr>
          <t>Y04112022-173</t>
        </r>
      </text>
    </comment>
    <comment ref="X4491" authorId="0" shapeId="0" xr:uid="{EC07D92B-615F-4DEE-9105-F70E37CEB469}">
      <text>
        <r>
          <rPr>
            <sz val="10"/>
            <rFont val="Tahoma"/>
            <family val="2"/>
          </rPr>
          <t>Total Dox Acceptance Amt - Total Paid Amt</t>
        </r>
      </text>
    </comment>
    <comment ref="K4492" authorId="0" shapeId="0" xr:uid="{6B5F6CF6-53E8-4B60-9D74-DD89C8347DC1}">
      <text>
        <r>
          <rPr>
            <sz val="10"/>
            <rFont val="Tahoma"/>
            <family val="2"/>
          </rPr>
          <t>Y05102022-24</t>
        </r>
      </text>
    </comment>
    <comment ref="X4493" authorId="0" shapeId="0" xr:uid="{48E6EFF6-268D-4D0E-B988-B94D36E2D16D}">
      <text>
        <r>
          <rPr>
            <sz val="10"/>
            <rFont val="Tahoma"/>
            <family val="2"/>
          </rPr>
          <t>Total Dox Acceptance Amt - Total Paid Amt</t>
        </r>
      </text>
    </comment>
    <comment ref="K4494" authorId="0" shapeId="0" xr:uid="{7E19B4C9-6818-4DCE-A6B5-0E730D6B06BB}">
      <text>
        <r>
          <rPr>
            <sz val="10"/>
            <rFont val="Tahoma"/>
            <family val="2"/>
          </rPr>
          <t>Y04112022-187</t>
        </r>
      </text>
    </comment>
    <comment ref="X4495" authorId="0" shapeId="0" xr:uid="{BE214E7D-0D7E-41BD-B5DE-8A9C52047775}">
      <text>
        <r>
          <rPr>
            <sz val="10"/>
            <rFont val="Tahoma"/>
            <family val="2"/>
          </rPr>
          <t>Total Dox Acceptance Amt - Total Paid Amt</t>
        </r>
      </text>
    </comment>
    <comment ref="K4496" authorId="0" shapeId="0" xr:uid="{83CD4454-D872-4B29-91CA-DBF046650064}">
      <text>
        <r>
          <rPr>
            <sz val="10"/>
            <rFont val="Tahoma"/>
            <family val="2"/>
          </rPr>
          <t>Y05102022-17</t>
        </r>
      </text>
    </comment>
    <comment ref="X4497" authorId="0" shapeId="0" xr:uid="{BE556F2A-BADA-4644-8481-3C4307EA80F5}">
      <text>
        <r>
          <rPr>
            <sz val="10"/>
            <rFont val="Tahoma"/>
            <family val="2"/>
          </rPr>
          <t>Total Dox Acceptance Amt - Total Paid Amt</t>
        </r>
      </text>
    </comment>
    <comment ref="K4498" authorId="0" shapeId="0" xr:uid="{EB77F73A-2FE5-4794-89FC-6BB97A01F00D}">
      <text>
        <r>
          <rPr>
            <sz val="10"/>
            <rFont val="Tahoma"/>
            <family val="2"/>
          </rPr>
          <t>Y02222022-14</t>
        </r>
      </text>
    </comment>
    <comment ref="X4499" authorId="0" shapeId="0" xr:uid="{BFC6A69F-11A2-4E32-B799-82D777EF09DD}">
      <text>
        <r>
          <rPr>
            <sz val="10"/>
            <rFont val="Tahoma"/>
            <family val="2"/>
          </rPr>
          <t>Total Dox Acceptance Amt - Total Paid Amt</t>
        </r>
      </text>
    </comment>
    <comment ref="K4500" authorId="0" shapeId="0" xr:uid="{E6954C33-F0F2-4C7E-96B2-32E24FD78575}">
      <text>
        <r>
          <rPr>
            <sz val="10"/>
            <rFont val="Tahoma"/>
            <family val="2"/>
          </rPr>
          <t>Y02192022-59</t>
        </r>
      </text>
    </comment>
    <comment ref="X4501" authorId="0" shapeId="0" xr:uid="{5EC6C280-3D79-4DCA-88C2-6558AB264CC4}">
      <text>
        <r>
          <rPr>
            <sz val="10"/>
            <rFont val="Tahoma"/>
            <family val="2"/>
          </rPr>
          <t>Total Dox Acceptance Amt - Total Paid Amt</t>
        </r>
      </text>
    </comment>
    <comment ref="K4502" authorId="0" shapeId="0" xr:uid="{957572B2-F396-488E-94BE-E75A1605C454}">
      <text>
        <r>
          <rPr>
            <sz val="10"/>
            <rFont val="Tahoma"/>
            <family val="2"/>
          </rPr>
          <t>Y05152022-55</t>
        </r>
      </text>
    </comment>
    <comment ref="X4503" authorId="0" shapeId="0" xr:uid="{3692A2C7-90F0-4F0E-B852-4A21F93075F3}">
      <text>
        <r>
          <rPr>
            <sz val="10"/>
            <rFont val="Tahoma"/>
            <family val="2"/>
          </rPr>
          <t>Total Dox Acceptance Amt - Total Paid Amt</t>
        </r>
      </text>
    </comment>
    <comment ref="K4504" authorId="0" shapeId="0" xr:uid="{71D97E25-9C24-42E1-829B-F8988E75D515}">
      <text>
        <r>
          <rPr>
            <sz val="10"/>
            <rFont val="Tahoma"/>
            <family val="2"/>
          </rPr>
          <t>Y04112022-171</t>
        </r>
      </text>
    </comment>
    <comment ref="X4505" authorId="0" shapeId="0" xr:uid="{48AA299D-2230-476B-A940-6016F9B29965}">
      <text>
        <r>
          <rPr>
            <sz val="10"/>
            <rFont val="Tahoma"/>
            <family val="2"/>
          </rPr>
          <t>Total Dox Acceptance Amt - Total Paid Amt</t>
        </r>
      </text>
    </comment>
    <comment ref="K4506" authorId="0" shapeId="0" xr:uid="{1D74FFB9-1AA3-404E-BA4D-9976911F84D4}">
      <text>
        <r>
          <rPr>
            <sz val="10"/>
            <rFont val="Tahoma"/>
            <family val="2"/>
          </rPr>
          <t>Y06122022-7</t>
        </r>
      </text>
    </comment>
    <comment ref="X4507" authorId="0" shapeId="0" xr:uid="{539402A9-3BCD-4EEB-AAA4-50FC3EC09E05}">
      <text>
        <r>
          <rPr>
            <sz val="10"/>
            <rFont val="Tahoma"/>
            <family val="2"/>
          </rPr>
          <t>Total Dox Acceptance Amt - Total Paid Amt</t>
        </r>
      </text>
    </comment>
    <comment ref="K4508" authorId="0" shapeId="0" xr:uid="{53AE29BD-7529-471A-8FF5-34148F3E0107}">
      <text>
        <r>
          <rPr>
            <sz val="10"/>
            <rFont val="Tahoma"/>
            <family val="2"/>
          </rPr>
          <t>Y02272022-60</t>
        </r>
      </text>
    </comment>
    <comment ref="X4509" authorId="0" shapeId="0" xr:uid="{5897C167-A753-4FC2-9F54-870954DDD366}">
      <text>
        <r>
          <rPr>
            <sz val="10"/>
            <rFont val="Tahoma"/>
            <family val="2"/>
          </rPr>
          <t>Total Dox Acceptance Amt - Total Paid Amt</t>
        </r>
      </text>
    </comment>
    <comment ref="K4510" authorId="0" shapeId="0" xr:uid="{9BEBA72E-AD62-4D39-A134-00912DC87475}">
      <text>
        <r>
          <rPr>
            <sz val="10"/>
            <rFont val="Tahoma"/>
            <family val="2"/>
          </rPr>
          <t>Y07202022-62</t>
        </r>
      </text>
    </comment>
    <comment ref="X4511" authorId="0" shapeId="0" xr:uid="{BCA6DA47-A648-4947-9744-3CA726B591A6}">
      <text>
        <r>
          <rPr>
            <sz val="10"/>
            <rFont val="Tahoma"/>
            <family val="2"/>
          </rPr>
          <t>Total Dox Acceptance Amt - Total Paid Amt</t>
        </r>
      </text>
    </comment>
    <comment ref="K4512" authorId="0" shapeId="0" xr:uid="{AE064F20-9C81-4799-AD4E-1AF112D683A0}">
      <text>
        <r>
          <rPr>
            <sz val="10"/>
            <rFont val="Tahoma"/>
            <family val="2"/>
          </rPr>
          <t>Y05152022-43</t>
        </r>
      </text>
    </comment>
    <comment ref="X4513" authorId="0" shapeId="0" xr:uid="{2D6564C9-1C9A-4D42-A0F1-AFFEAA1B925D}">
      <text>
        <r>
          <rPr>
            <sz val="10"/>
            <rFont val="Tahoma"/>
            <family val="2"/>
          </rPr>
          <t>Total Dox Acceptance Amt - Total Paid Amt</t>
        </r>
      </text>
    </comment>
    <comment ref="K4514" authorId="0" shapeId="0" xr:uid="{375A69C4-260F-4683-BC64-21622239302C}">
      <text>
        <r>
          <rPr>
            <sz val="10"/>
            <rFont val="Tahoma"/>
            <family val="2"/>
          </rPr>
          <t>Y06152022-27</t>
        </r>
      </text>
    </comment>
    <comment ref="X4515" authorId="0" shapeId="0" xr:uid="{1700F5CE-7EC8-4124-ADD8-3D0B385BBAB0}">
      <text>
        <r>
          <rPr>
            <sz val="10"/>
            <rFont val="Tahoma"/>
            <family val="2"/>
          </rPr>
          <t>Total Dox Acceptance Amt - Total Paid Amt</t>
        </r>
      </text>
    </comment>
    <comment ref="K4516" authorId="0" shapeId="0" xr:uid="{0A4C4FA2-BF6D-4754-B0EF-8996D8A7CA16}">
      <text>
        <r>
          <rPr>
            <sz val="10"/>
            <rFont val="Tahoma"/>
            <family val="2"/>
          </rPr>
          <t>Y02192022-60</t>
        </r>
      </text>
    </comment>
    <comment ref="X4517" authorId="0" shapeId="0" xr:uid="{B1162FC0-CFA3-4A2F-A4DE-0B92E48893C3}">
      <text>
        <r>
          <rPr>
            <sz val="10"/>
            <rFont val="Tahoma"/>
            <family val="2"/>
          </rPr>
          <t>Total Dox Acceptance Amt - Total Paid Amt</t>
        </r>
      </text>
    </comment>
    <comment ref="K4518" authorId="0" shapeId="0" xr:uid="{E0ACF9E8-DED4-442F-AE66-363C449D2D72}">
      <text>
        <r>
          <rPr>
            <sz val="10"/>
            <rFont val="Tahoma"/>
            <family val="2"/>
          </rPr>
          <t>Y04122022-68</t>
        </r>
      </text>
    </comment>
    <comment ref="X4519" authorId="0" shapeId="0" xr:uid="{549073BA-7CF4-41F2-B191-F18C1EBF8465}">
      <text>
        <r>
          <rPr>
            <sz val="10"/>
            <rFont val="Tahoma"/>
            <family val="2"/>
          </rPr>
          <t>Total Dox Acceptance Amt - Total Paid Amt</t>
        </r>
      </text>
    </comment>
    <comment ref="K4520" authorId="0" shapeId="0" xr:uid="{B24350B7-1D46-40E2-9E8F-46B390CC6D80}">
      <text>
        <r>
          <rPr>
            <sz val="10"/>
            <rFont val="Tahoma"/>
            <family val="2"/>
          </rPr>
          <t>Y04112022-212</t>
        </r>
      </text>
    </comment>
    <comment ref="X4521" authorId="0" shapeId="0" xr:uid="{82DBB7D6-2D02-4C66-A4DB-1E57EA00090D}">
      <text>
        <r>
          <rPr>
            <sz val="10"/>
            <rFont val="Tahoma"/>
            <family val="2"/>
          </rPr>
          <t>Total Dox Acceptance Amt - Total Paid Amt</t>
        </r>
      </text>
    </comment>
    <comment ref="K4522" authorId="0" shapeId="0" xr:uid="{E1897E72-AB93-4002-A5A8-9134E87FD864}">
      <text>
        <r>
          <rPr>
            <sz val="10"/>
            <rFont val="Tahoma"/>
            <family val="2"/>
          </rPr>
          <t>Y06152022-68</t>
        </r>
      </text>
    </comment>
    <comment ref="X4523" authorId="0" shapeId="0" xr:uid="{05C7AB33-7CD9-4815-BE07-88806F133F44}">
      <text>
        <r>
          <rPr>
            <sz val="10"/>
            <rFont val="Tahoma"/>
            <family val="2"/>
          </rPr>
          <t>Total Dox Acceptance Amt - Total Paid Amt</t>
        </r>
      </text>
    </comment>
    <comment ref="K4524" authorId="0" shapeId="0" xr:uid="{D5E8FC17-6AC6-4AD9-9E31-093C67772AC4}">
      <text>
        <r>
          <rPr>
            <sz val="10"/>
            <rFont val="Tahoma"/>
            <family val="2"/>
          </rPr>
          <t>Y02262022-19</t>
        </r>
      </text>
    </comment>
    <comment ref="X4525" authorId="0" shapeId="0" xr:uid="{B4973EF1-A0B9-49B4-8FE5-391F84546EA3}">
      <text>
        <r>
          <rPr>
            <sz val="10"/>
            <rFont val="Tahoma"/>
            <family val="2"/>
          </rPr>
          <t>Total Dox Acceptance Amt - Total Paid Amt</t>
        </r>
      </text>
    </comment>
    <comment ref="K4526" authorId="0" shapeId="0" xr:uid="{85EC80AB-877F-4C50-8A87-B590223E7DF2}">
      <text>
        <r>
          <rPr>
            <sz val="10"/>
            <rFont val="Tahoma"/>
            <family val="2"/>
          </rPr>
          <t>Y05152022-76</t>
        </r>
      </text>
    </comment>
    <comment ref="X4527" authorId="0" shapeId="0" xr:uid="{FD6CDC9F-E4B7-4C2A-922B-541744F0E5E6}">
      <text>
        <r>
          <rPr>
            <sz val="10"/>
            <rFont val="Tahoma"/>
            <family val="2"/>
          </rPr>
          <t>Total Dox Acceptance Amt - Total Paid Amt</t>
        </r>
      </text>
    </comment>
    <comment ref="K4528" authorId="0" shapeId="0" xr:uid="{B6231E37-525C-47A7-8D70-D4FFF6AF4392}">
      <text>
        <r>
          <rPr>
            <sz val="10"/>
            <rFont val="Tahoma"/>
            <family val="2"/>
          </rPr>
          <t>Y05152022-57</t>
        </r>
      </text>
    </comment>
    <comment ref="X4529" authorId="0" shapeId="0" xr:uid="{722F7762-0A2F-4E33-AD85-29A4603CF734}">
      <text>
        <r>
          <rPr>
            <sz val="10"/>
            <rFont val="Tahoma"/>
            <family val="2"/>
          </rPr>
          <t>Total Dox Acceptance Amt - Total Paid Amt</t>
        </r>
      </text>
    </comment>
    <comment ref="K4530" authorId="0" shapeId="0" xr:uid="{7E6E16D3-2CF5-415B-B7C4-E432A96069E9}">
      <text>
        <r>
          <rPr>
            <sz val="10"/>
            <rFont val="Tahoma"/>
            <family val="2"/>
          </rPr>
          <t>Y03032022-32</t>
        </r>
      </text>
    </comment>
    <comment ref="X4531" authorId="0" shapeId="0" xr:uid="{73747E40-45E4-40B7-A24C-34353382A89F}">
      <text>
        <r>
          <rPr>
            <sz val="10"/>
            <rFont val="Tahoma"/>
            <family val="2"/>
          </rPr>
          <t>Total Dox Acceptance Amt - Total Paid Amt</t>
        </r>
      </text>
    </comment>
    <comment ref="K4532" authorId="0" shapeId="0" xr:uid="{F7DFF1DC-7F70-448F-A84F-5AF805AFB595}">
      <text>
        <r>
          <rPr>
            <sz val="10"/>
            <rFont val="Tahoma"/>
            <family val="2"/>
          </rPr>
          <t>Y06152022-84</t>
        </r>
      </text>
    </comment>
    <comment ref="X4533" authorId="0" shapeId="0" xr:uid="{D8047225-AEF2-41C0-9B1C-879C07F05554}">
      <text>
        <r>
          <rPr>
            <sz val="10"/>
            <rFont val="Tahoma"/>
            <family val="2"/>
          </rPr>
          <t>Total Dox Acceptance Amt - Total Paid Amt</t>
        </r>
      </text>
    </comment>
    <comment ref="K4534" authorId="0" shapeId="0" xr:uid="{A1539584-58D9-4C1B-A90B-C2DD25BD37BD}">
      <text>
        <r>
          <rPr>
            <sz val="10"/>
            <rFont val="Tahoma"/>
            <family val="2"/>
          </rPr>
          <t>Y06152022-46</t>
        </r>
      </text>
    </comment>
    <comment ref="X4535" authorId="0" shapeId="0" xr:uid="{1216180C-6CC2-4A7A-A192-5070FC650076}">
      <text>
        <r>
          <rPr>
            <sz val="10"/>
            <rFont val="Tahoma"/>
            <family val="2"/>
          </rPr>
          <t>Total Dox Acceptance Amt - Total Paid Amt</t>
        </r>
      </text>
    </comment>
    <comment ref="K4536" authorId="0" shapeId="0" xr:uid="{62B8C0CC-B313-4573-A808-ACE4E00E02CE}">
      <text>
        <r>
          <rPr>
            <sz val="10"/>
            <rFont val="Tahoma"/>
            <family val="2"/>
          </rPr>
          <t>Y02192022-76</t>
        </r>
      </text>
    </comment>
    <comment ref="X4537" authorId="0" shapeId="0" xr:uid="{7B704B69-7FAB-47EB-8DCF-7F3A624C9CB6}">
      <text>
        <r>
          <rPr>
            <sz val="10"/>
            <rFont val="Tahoma"/>
            <family val="2"/>
          </rPr>
          <t>Total Dox Acceptance Amt - Total Paid Amt</t>
        </r>
      </text>
    </comment>
    <comment ref="K4538" authorId="0" shapeId="0" xr:uid="{97AE5CD6-C693-4F4B-AAD3-FFDED224DB55}">
      <text>
        <r>
          <rPr>
            <sz val="10"/>
            <rFont val="Tahoma"/>
            <family val="2"/>
          </rPr>
          <t>Y08092022-65</t>
        </r>
      </text>
    </comment>
    <comment ref="X4539" authorId="0" shapeId="0" xr:uid="{0C5E2EEB-4DA9-46B0-9213-D02E41405510}">
      <text>
        <r>
          <rPr>
            <sz val="10"/>
            <rFont val="Tahoma"/>
            <family val="2"/>
          </rPr>
          <t>Total Dox Acceptance Amt - Total Paid Amt</t>
        </r>
      </text>
    </comment>
    <comment ref="K4540" authorId="0" shapeId="0" xr:uid="{26D411A8-0417-4159-8FA8-86D4829FF12D}">
      <text>
        <r>
          <rPr>
            <sz val="10"/>
            <rFont val="Tahoma"/>
            <family val="2"/>
          </rPr>
          <t>Y05102022-73</t>
        </r>
      </text>
    </comment>
    <comment ref="X4541" authorId="0" shapeId="0" xr:uid="{A71A9461-7FEC-4604-A8F7-0B1C55724FAA}">
      <text>
        <r>
          <rPr>
            <sz val="10"/>
            <rFont val="Tahoma"/>
            <family val="2"/>
          </rPr>
          <t>Total Dox Acceptance Amt - Total Paid Amt</t>
        </r>
      </text>
    </comment>
    <comment ref="K4542" authorId="0" shapeId="0" xr:uid="{1C0FD95F-639C-4971-815D-3CEC360DF513}">
      <text>
        <r>
          <rPr>
            <sz val="10"/>
            <rFont val="Tahoma"/>
            <family val="2"/>
          </rPr>
          <t>Y02262022-17</t>
        </r>
      </text>
    </comment>
    <comment ref="X4543" authorId="0" shapeId="0" xr:uid="{34BFEDEB-869F-4E3A-A58F-0049238513E0}">
      <text>
        <r>
          <rPr>
            <sz val="10"/>
            <rFont val="Tahoma"/>
            <family val="2"/>
          </rPr>
          <t>Total Dox Acceptance Amt - Total Paid Amt</t>
        </r>
      </text>
    </comment>
    <comment ref="K4544" authorId="0" shapeId="0" xr:uid="{5D47884B-B411-4DFE-98E4-90B1C533898B}">
      <text>
        <r>
          <rPr>
            <sz val="10"/>
            <rFont val="Tahoma"/>
            <family val="2"/>
          </rPr>
          <t>Y04122022-58</t>
        </r>
      </text>
    </comment>
    <comment ref="X4545" authorId="0" shapeId="0" xr:uid="{7DFCDFA2-AD8F-46B8-8B1A-4DEB7C4CC45E}">
      <text>
        <r>
          <rPr>
            <sz val="10"/>
            <rFont val="Tahoma"/>
            <family val="2"/>
          </rPr>
          <t>Total Dox Acceptance Amt - Total Paid Amt</t>
        </r>
      </text>
    </comment>
    <comment ref="K4546" authorId="0" shapeId="0" xr:uid="{0AB300ED-1366-41BF-93F2-40F25122617F}">
      <text>
        <r>
          <rPr>
            <sz val="10"/>
            <rFont val="Tahoma"/>
            <family val="2"/>
          </rPr>
          <t>Y04112022-183</t>
        </r>
      </text>
    </comment>
    <comment ref="X4547" authorId="0" shapeId="0" xr:uid="{2A76FE4A-CA31-43D2-8B28-184022E88B57}">
      <text>
        <r>
          <rPr>
            <sz val="10"/>
            <rFont val="Tahoma"/>
            <family val="2"/>
          </rPr>
          <t>Total Dox Acceptance Amt - Total Paid Amt</t>
        </r>
      </text>
    </comment>
    <comment ref="K4548" authorId="0" shapeId="0" xr:uid="{60C60714-FB74-4312-9F77-7B3588ED3A1E}">
      <text>
        <r>
          <rPr>
            <sz val="10"/>
            <rFont val="Tahoma"/>
            <family val="2"/>
          </rPr>
          <t>Y04112022-172</t>
        </r>
      </text>
    </comment>
    <comment ref="X4549" authorId="0" shapeId="0" xr:uid="{065631C3-229E-48E4-B6DF-99EDE7DD3363}">
      <text>
        <r>
          <rPr>
            <sz val="10"/>
            <rFont val="Tahoma"/>
            <family val="2"/>
          </rPr>
          <t>Total Dox Acceptance Amt - Total Paid Amt</t>
        </r>
      </text>
    </comment>
    <comment ref="K4550" authorId="0" shapeId="0" xr:uid="{FB1A82B4-C501-4D2E-9D33-3DA2CE758166}">
      <text>
        <r>
          <rPr>
            <sz val="10"/>
            <rFont val="Tahoma"/>
            <family val="2"/>
          </rPr>
          <t>Y04112022-185</t>
        </r>
      </text>
    </comment>
    <comment ref="X4551" authorId="0" shapeId="0" xr:uid="{D38DD2A3-37C8-4EC2-A939-34A1C5A705FB}">
      <text>
        <r>
          <rPr>
            <sz val="10"/>
            <rFont val="Tahoma"/>
            <family val="2"/>
          </rPr>
          <t>Total Dox Acceptance Amt - Total Paid Amt</t>
        </r>
      </text>
    </comment>
    <comment ref="K4552" authorId="0" shapeId="0" xr:uid="{3934D339-82C1-4E6D-BBB0-ABCDFA568616}">
      <text>
        <r>
          <rPr>
            <sz val="10"/>
            <rFont val="Tahoma"/>
            <family val="2"/>
          </rPr>
          <t>Y05152022-46</t>
        </r>
      </text>
    </comment>
    <comment ref="X4553" authorId="0" shapeId="0" xr:uid="{A618924A-B497-47D6-A66F-293105582D83}">
      <text>
        <r>
          <rPr>
            <sz val="10"/>
            <rFont val="Tahoma"/>
            <family val="2"/>
          </rPr>
          <t>Total Dox Acceptance Amt - Total Paid Amt</t>
        </r>
      </text>
    </comment>
    <comment ref="K4554" authorId="0" shapeId="0" xr:uid="{1CE88E23-92EF-4864-9D62-16B29B19E42A}">
      <text>
        <r>
          <rPr>
            <sz val="10"/>
            <rFont val="Tahoma"/>
            <family val="2"/>
          </rPr>
          <t>Y07202022-43</t>
        </r>
      </text>
    </comment>
    <comment ref="X4555" authorId="0" shapeId="0" xr:uid="{9A94688E-454A-4295-BED9-69A03B6B69D5}">
      <text>
        <r>
          <rPr>
            <sz val="10"/>
            <rFont val="Tahoma"/>
            <family val="2"/>
          </rPr>
          <t>Total Dox Acceptance Amt - Total Paid Amt</t>
        </r>
      </text>
    </comment>
    <comment ref="K4556" authorId="0" shapeId="0" xr:uid="{502691F1-5556-4C2F-9635-167F45B7146E}">
      <text>
        <r>
          <rPr>
            <sz val="10"/>
            <rFont val="Tahoma"/>
            <family val="2"/>
          </rPr>
          <t>Y06022022-26</t>
        </r>
      </text>
    </comment>
    <comment ref="X4557" authorId="0" shapeId="0" xr:uid="{CCF7BFE7-4809-47B4-9251-03CED98DE21B}">
      <text>
        <r>
          <rPr>
            <sz val="10"/>
            <rFont val="Tahoma"/>
            <family val="2"/>
          </rPr>
          <t>Total Dox Acceptance Amt - Total Paid Amt</t>
        </r>
      </text>
    </comment>
    <comment ref="K4558" authorId="0" shapeId="0" xr:uid="{0576E7D8-6687-4E60-9DD1-376923907A79}">
      <text>
        <r>
          <rPr>
            <sz val="10"/>
            <rFont val="Tahoma"/>
            <family val="2"/>
          </rPr>
          <t>Y04122022-56</t>
        </r>
      </text>
    </comment>
    <comment ref="X4559" authorId="0" shapeId="0" xr:uid="{913F9661-C58C-4F47-AFA5-F49A8E11351F}">
      <text>
        <r>
          <rPr>
            <sz val="10"/>
            <rFont val="Tahoma"/>
            <family val="2"/>
          </rPr>
          <t>Total Dox Acceptance Amt - Total Paid Amt</t>
        </r>
      </text>
    </comment>
    <comment ref="K4560" authorId="0" shapeId="0" xr:uid="{6478568F-5B43-4F4A-AFAD-F8FFFD178828}">
      <text>
        <r>
          <rPr>
            <sz val="10"/>
            <rFont val="Tahoma"/>
            <family val="2"/>
          </rPr>
          <t>Y05152022-118</t>
        </r>
      </text>
    </comment>
    <comment ref="X4561" authorId="0" shapeId="0" xr:uid="{5021A6D4-FC0B-4B78-A2C9-C93345637BC4}">
      <text>
        <r>
          <rPr>
            <sz val="10"/>
            <rFont val="Tahoma"/>
            <family val="2"/>
          </rPr>
          <t>Total Dox Acceptance Amt - Total Paid Amt</t>
        </r>
      </text>
    </comment>
    <comment ref="K4562" authorId="0" shapeId="0" xr:uid="{51D50801-128B-4431-B2DC-83A66E55F236}">
      <text>
        <r>
          <rPr>
            <sz val="10"/>
            <rFont val="Tahoma"/>
            <family val="2"/>
          </rPr>
          <t>Y04122022-27</t>
        </r>
      </text>
    </comment>
    <comment ref="X4563" authorId="0" shapeId="0" xr:uid="{FA91B793-4231-4EDB-B242-BAFC2B2F9592}">
      <text>
        <r>
          <rPr>
            <sz val="10"/>
            <rFont val="Tahoma"/>
            <family val="2"/>
          </rPr>
          <t>Total Dox Acceptance Amt - Total Paid Amt</t>
        </r>
      </text>
    </comment>
    <comment ref="K4564" authorId="0" shapeId="0" xr:uid="{8AEE43B8-B695-49D8-B15F-5B15F91FFF5C}">
      <text>
        <r>
          <rPr>
            <sz val="10"/>
            <rFont val="Tahoma"/>
            <family val="2"/>
          </rPr>
          <t>Y02272022-57</t>
        </r>
      </text>
    </comment>
    <comment ref="X4565" authorId="0" shapeId="0" xr:uid="{FCBF0F6D-7B84-4FB1-BFEC-1E2EA52334AC}">
      <text>
        <r>
          <rPr>
            <sz val="10"/>
            <rFont val="Tahoma"/>
            <family val="2"/>
          </rPr>
          <t>Total Dox Acceptance Amt - Total Paid Amt</t>
        </r>
      </text>
    </comment>
    <comment ref="K4566" authorId="0" shapeId="0" xr:uid="{3470D9A1-CEA4-4C18-B515-CC6880086F13}">
      <text>
        <r>
          <rPr>
            <sz val="10"/>
            <rFont val="Tahoma"/>
            <family val="2"/>
          </rPr>
          <t>Y02272022-56</t>
        </r>
      </text>
    </comment>
    <comment ref="X4567" authorId="0" shapeId="0" xr:uid="{70E78210-A14D-44ED-AD55-394F3D71694B}">
      <text>
        <r>
          <rPr>
            <sz val="10"/>
            <rFont val="Tahoma"/>
            <family val="2"/>
          </rPr>
          <t>Total Dox Acceptance Amt - Total Paid Amt</t>
        </r>
      </text>
    </comment>
    <comment ref="K4568" authorId="0" shapeId="0" xr:uid="{730DCAC9-E841-4EFD-9BA3-8D479395EBE7}">
      <text>
        <r>
          <rPr>
            <sz val="10"/>
            <rFont val="Tahoma"/>
            <family val="2"/>
          </rPr>
          <t>Y02272022-59</t>
        </r>
      </text>
    </comment>
    <comment ref="X4569" authorId="0" shapeId="0" xr:uid="{203CA591-8D03-4703-9E42-C0D5C8B16D35}">
      <text>
        <r>
          <rPr>
            <sz val="10"/>
            <rFont val="Tahoma"/>
            <family val="2"/>
          </rPr>
          <t>Total Dox Acceptance Amt - Total Paid Amt</t>
        </r>
      </text>
    </comment>
    <comment ref="K4570" authorId="0" shapeId="0" xr:uid="{ABA91F44-E3BF-4A1D-BA8D-2ED75C72454E}">
      <text>
        <r>
          <rPr>
            <sz val="10"/>
            <rFont val="Tahoma"/>
            <family val="2"/>
          </rPr>
          <t>Y04112022-141</t>
        </r>
      </text>
    </comment>
    <comment ref="X4571" authorId="0" shapeId="0" xr:uid="{7DDA487F-5BF3-4DAA-B040-3F38C72479E5}">
      <text>
        <r>
          <rPr>
            <sz val="10"/>
            <rFont val="Tahoma"/>
            <family val="2"/>
          </rPr>
          <t>Total Dox Acceptance Amt - Total Paid Amt</t>
        </r>
      </text>
    </comment>
    <comment ref="K4572" authorId="0" shapeId="0" xr:uid="{CACF07D3-F878-44F4-83F9-EEF862E01E9A}">
      <text>
        <r>
          <rPr>
            <sz val="10"/>
            <rFont val="Tahoma"/>
            <family val="2"/>
          </rPr>
          <t>Y04112022-216</t>
        </r>
      </text>
    </comment>
    <comment ref="X4573" authorId="0" shapeId="0" xr:uid="{8F19AD49-F6F7-4BDD-9458-4858425E9245}">
      <text>
        <r>
          <rPr>
            <sz val="10"/>
            <rFont val="Tahoma"/>
            <family val="2"/>
          </rPr>
          <t>Total Dox Acceptance Amt - Total Paid Amt</t>
        </r>
      </text>
    </comment>
    <comment ref="K4574" authorId="0" shapeId="0" xr:uid="{47641B6B-4CEF-4D2D-A959-F762E058F1CD}">
      <text>
        <r>
          <rPr>
            <sz val="10"/>
            <rFont val="Tahoma"/>
            <family val="2"/>
          </rPr>
          <t>Y04122022-55</t>
        </r>
      </text>
    </comment>
    <comment ref="X4575" authorId="0" shapeId="0" xr:uid="{A0948740-136D-4C3C-84B5-F19006299D3A}">
      <text>
        <r>
          <rPr>
            <sz val="10"/>
            <rFont val="Tahoma"/>
            <family val="2"/>
          </rPr>
          <t>Total Dox Acceptance Amt - Total Paid Amt</t>
        </r>
      </text>
    </comment>
    <comment ref="K4576" authorId="0" shapeId="0" xr:uid="{9F4950AF-EEB9-4E1C-AF57-12F0A5196827}">
      <text>
        <r>
          <rPr>
            <sz val="10"/>
            <rFont val="Tahoma"/>
            <family val="2"/>
          </rPr>
          <t>Y04122022-26</t>
        </r>
      </text>
    </comment>
    <comment ref="X4577" authorId="0" shapeId="0" xr:uid="{3BA45438-E334-49B1-BA7D-666F05F78404}">
      <text>
        <r>
          <rPr>
            <sz val="10"/>
            <rFont val="Tahoma"/>
            <family val="2"/>
          </rPr>
          <t>Total Dox Acceptance Amt - Total Paid Amt</t>
        </r>
      </text>
    </comment>
    <comment ref="K4578" authorId="0" shapeId="0" xr:uid="{70871A50-422A-4FD2-BCC6-B88DCC3293FA}">
      <text>
        <r>
          <rPr>
            <sz val="10"/>
            <rFont val="Tahoma"/>
            <family val="2"/>
          </rPr>
          <t>Y03032022-31</t>
        </r>
      </text>
    </comment>
    <comment ref="X4579" authorId="0" shapeId="0" xr:uid="{E0CBB36E-7C8D-4FA7-AC85-2BCA20043212}">
      <text>
        <r>
          <rPr>
            <sz val="10"/>
            <rFont val="Tahoma"/>
            <family val="2"/>
          </rPr>
          <t>Total Dox Acceptance Amt - Total Paid Amt</t>
        </r>
      </text>
    </comment>
    <comment ref="K4580" authorId="0" shapeId="0" xr:uid="{DC63B127-F4FD-4F30-8B8E-15A90D57C217}">
      <text>
        <r>
          <rPr>
            <sz val="10"/>
            <rFont val="Tahoma"/>
            <family val="2"/>
          </rPr>
          <t>Y05102022-76</t>
        </r>
      </text>
    </comment>
    <comment ref="X4581" authorId="0" shapeId="0" xr:uid="{AC7CDC6A-B9BE-4360-8DA1-0120871E38A6}">
      <text>
        <r>
          <rPr>
            <sz val="10"/>
            <rFont val="Tahoma"/>
            <family val="2"/>
          </rPr>
          <t>Total Dox Acceptance Amt - Total Paid Amt</t>
        </r>
      </text>
    </comment>
    <comment ref="K4582" authorId="0" shapeId="0" xr:uid="{53C4AFDE-5B09-4080-B072-366FF9B98307}">
      <text>
        <r>
          <rPr>
            <sz val="10"/>
            <rFont val="Tahoma"/>
            <family val="2"/>
          </rPr>
          <t>Y06152022-47</t>
        </r>
      </text>
    </comment>
    <comment ref="X4583" authorId="0" shapeId="0" xr:uid="{9C3781A9-0035-4A13-B5DC-809FE0EE1A09}">
      <text>
        <r>
          <rPr>
            <sz val="10"/>
            <rFont val="Tahoma"/>
            <family val="2"/>
          </rPr>
          <t>Total Dox Acceptance Amt - Total Paid Amt</t>
        </r>
      </text>
    </comment>
    <comment ref="K4584" authorId="0" shapeId="0" xr:uid="{AA251DA9-631C-4A58-8A6F-84CB0FC6465B}">
      <text>
        <r>
          <rPr>
            <sz val="10"/>
            <rFont val="Tahoma"/>
            <family val="2"/>
          </rPr>
          <t>Y05152022-98</t>
        </r>
      </text>
    </comment>
    <comment ref="X4585" authorId="0" shapeId="0" xr:uid="{4F98B05A-05BA-4B22-835A-F27902B842EC}">
      <text>
        <r>
          <rPr>
            <sz val="10"/>
            <rFont val="Tahoma"/>
            <family val="2"/>
          </rPr>
          <t>Total Dox Acceptance Amt - Total Paid Amt</t>
        </r>
      </text>
    </comment>
    <comment ref="K4586" authorId="0" shapeId="0" xr:uid="{3CDD7E01-1462-4933-B20B-DDABCDED4708}">
      <text>
        <r>
          <rPr>
            <sz val="10"/>
            <rFont val="Tahoma"/>
            <family val="2"/>
          </rPr>
          <t>Y04112022-174</t>
        </r>
      </text>
    </comment>
    <comment ref="X4587" authorId="0" shapeId="0" xr:uid="{E8328042-DED1-46CB-8846-A378ED1E57F4}">
      <text>
        <r>
          <rPr>
            <sz val="10"/>
            <rFont val="Tahoma"/>
            <family val="2"/>
          </rPr>
          <t>Total Dox Acceptance Amt - Total Paid Amt</t>
        </r>
      </text>
    </comment>
    <comment ref="K4588" authorId="0" shapeId="0" xr:uid="{1037337D-70E9-422F-BB49-FFA7C4133161}">
      <text>
        <r>
          <rPr>
            <sz val="10"/>
            <rFont val="Tahoma"/>
            <family val="2"/>
          </rPr>
          <t>Y04112022-205</t>
        </r>
      </text>
    </comment>
    <comment ref="X4589" authorId="0" shapeId="0" xr:uid="{7CC816D3-84EB-498F-AC46-7174F05A1359}">
      <text>
        <r>
          <rPr>
            <sz val="10"/>
            <rFont val="Tahoma"/>
            <family val="2"/>
          </rPr>
          <t>Total Dox Acceptance Amt - Total Paid Amt</t>
        </r>
      </text>
    </comment>
    <comment ref="K4590" authorId="0" shapeId="0" xr:uid="{AC018D65-3987-43F7-AA7D-C5FC2F61CF5A}">
      <text>
        <r>
          <rPr>
            <sz val="10"/>
            <rFont val="Tahoma"/>
            <family val="2"/>
          </rPr>
          <t>Y07202022-98</t>
        </r>
      </text>
    </comment>
    <comment ref="X4591" authorId="0" shapeId="0" xr:uid="{EB4EF018-7731-418D-9B34-5B5D0DE49136}">
      <text>
        <r>
          <rPr>
            <sz val="10"/>
            <rFont val="Tahoma"/>
            <family val="2"/>
          </rPr>
          <t>Total Dox Acceptance Amt - Total Paid Amt</t>
        </r>
      </text>
    </comment>
    <comment ref="K4592" authorId="0" shapeId="0" xr:uid="{2EE3242C-475C-4D05-BA70-AA9EAFAADC2C}">
      <text>
        <r>
          <rPr>
            <sz val="10"/>
            <rFont val="Tahoma"/>
            <family val="2"/>
          </rPr>
          <t>Y04112022-177</t>
        </r>
      </text>
    </comment>
    <comment ref="X4593" authorId="0" shapeId="0" xr:uid="{1F9292CD-DDAD-493E-B7FB-939B37FCA15E}">
      <text>
        <r>
          <rPr>
            <sz val="10"/>
            <rFont val="Tahoma"/>
            <family val="2"/>
          </rPr>
          <t>Total Dox Acceptance Amt - Total Paid Amt</t>
        </r>
      </text>
    </comment>
    <comment ref="K4594" authorId="0" shapeId="0" xr:uid="{B045C217-FE0E-4A28-B815-AAC89B9DC7CF}">
      <text>
        <r>
          <rPr>
            <sz val="10"/>
            <rFont val="Tahoma"/>
            <family val="2"/>
          </rPr>
          <t>Y02272022-70</t>
        </r>
      </text>
    </comment>
    <comment ref="X4595" authorId="0" shapeId="0" xr:uid="{724AD04F-C752-4DA7-A1BF-6C37F8E592B8}">
      <text>
        <r>
          <rPr>
            <sz val="10"/>
            <rFont val="Tahoma"/>
            <family val="2"/>
          </rPr>
          <t>Total Dox Acceptance Amt - Total Paid Amt</t>
        </r>
      </text>
    </comment>
    <comment ref="K4596" authorId="0" shapeId="0" xr:uid="{D48F49E9-97B3-42F1-81C2-D8C439A70560}">
      <text>
        <r>
          <rPr>
            <sz val="10"/>
            <rFont val="Tahoma"/>
            <family val="2"/>
          </rPr>
          <t>Y02272022-69</t>
        </r>
      </text>
    </comment>
    <comment ref="X4597" authorId="0" shapeId="0" xr:uid="{25D56806-EF69-480D-8359-4304A9EEDA0F}">
      <text>
        <r>
          <rPr>
            <sz val="10"/>
            <rFont val="Tahoma"/>
            <family val="2"/>
          </rPr>
          <t>Total Dox Acceptance Amt - Total Paid Amt</t>
        </r>
      </text>
    </comment>
    <comment ref="K4598" authorId="0" shapeId="0" xr:uid="{60418981-3C2E-4F0D-A2D3-0A896BDC9988}">
      <text>
        <r>
          <rPr>
            <sz val="10"/>
            <rFont val="Tahoma"/>
            <family val="2"/>
          </rPr>
          <t>Y05112022-12</t>
        </r>
      </text>
    </comment>
    <comment ref="X4599" authorId="0" shapeId="0" xr:uid="{EC699BC7-8698-4738-8801-6A6DB0C54934}">
      <text>
        <r>
          <rPr>
            <sz val="10"/>
            <rFont val="Tahoma"/>
            <family val="2"/>
          </rPr>
          <t>Total Dox Acceptance Amt - Total Paid Amt</t>
        </r>
      </text>
    </comment>
    <comment ref="K4600" authorId="0" shapeId="0" xr:uid="{15BDC9AF-BD2E-41FD-80FC-95485C9EA521}">
      <text>
        <r>
          <rPr>
            <sz val="10"/>
            <rFont val="Tahoma"/>
            <family val="2"/>
          </rPr>
          <t>Y04122022-8</t>
        </r>
      </text>
    </comment>
    <comment ref="X4601" authorId="0" shapeId="0" xr:uid="{3C36AAF7-D64B-4249-8739-AB747C1DFA1A}">
      <text>
        <r>
          <rPr>
            <sz val="10"/>
            <rFont val="Tahoma"/>
            <family val="2"/>
          </rPr>
          <t>Total Dox Acceptance Amt - Total Paid Amt</t>
        </r>
      </text>
    </comment>
    <comment ref="X4603" authorId="0" shapeId="0" xr:uid="{7E633122-AEBD-465C-A59E-6F76C52AF414}">
      <text>
        <r>
          <rPr>
            <sz val="10"/>
            <rFont val="Tahoma"/>
            <family val="2"/>
          </rPr>
          <t>Total Dox Acceptance Amt - Total Paid Amt</t>
        </r>
      </text>
    </comment>
    <comment ref="K4604" authorId="0" shapeId="0" xr:uid="{E25BC92E-74F7-4D10-BDC4-93A4BF3F0F2B}">
      <text>
        <r>
          <rPr>
            <sz val="10"/>
            <rFont val="Tahoma"/>
            <family val="2"/>
          </rPr>
          <t>Y05152022-108</t>
        </r>
      </text>
    </comment>
    <comment ref="X4605" authorId="0" shapeId="0" xr:uid="{1BA48687-170A-4ADD-8665-D5A92A016074}">
      <text>
        <r>
          <rPr>
            <sz val="10"/>
            <rFont val="Tahoma"/>
            <family val="2"/>
          </rPr>
          <t>Total Dox Acceptance Amt - Total Paid Amt</t>
        </r>
      </text>
    </comment>
    <comment ref="K4606" authorId="0" shapeId="0" xr:uid="{0E789B7D-B86E-4B9D-87FC-7BB5B65F3C16}">
      <text>
        <r>
          <rPr>
            <sz val="10"/>
            <rFont val="Tahoma"/>
            <family val="2"/>
          </rPr>
          <t>Y03032022-18</t>
        </r>
      </text>
    </comment>
    <comment ref="X4607" authorId="0" shapeId="0" xr:uid="{8AB2723E-AA63-41B3-8E86-99F975665396}">
      <text>
        <r>
          <rPr>
            <sz val="10"/>
            <rFont val="Tahoma"/>
            <family val="2"/>
          </rPr>
          <t>Total Dox Acceptance Amt - Total Paid Amt</t>
        </r>
      </text>
    </comment>
    <comment ref="K4608" authorId="0" shapeId="0" xr:uid="{2690F48F-4A8C-4169-B4FD-F2FFD61F6D6D}">
      <text>
        <r>
          <rPr>
            <sz val="10"/>
            <rFont val="Tahoma"/>
            <family val="2"/>
          </rPr>
          <t>Y04122022-59</t>
        </r>
      </text>
    </comment>
    <comment ref="X4609" authorId="0" shapeId="0" xr:uid="{C8582925-CF15-4277-B6A1-DD5C342440A8}">
      <text>
        <r>
          <rPr>
            <sz val="10"/>
            <rFont val="Tahoma"/>
            <family val="2"/>
          </rPr>
          <t>Total Dox Acceptance Amt - Total Paid Amt</t>
        </r>
      </text>
    </comment>
    <comment ref="K4610" authorId="0" shapeId="0" xr:uid="{5D68DE5F-B10E-45DE-A7A8-5FE947AAA4FC}">
      <text>
        <r>
          <rPr>
            <sz val="10"/>
            <rFont val="Tahoma"/>
            <family val="2"/>
          </rPr>
          <t>Y03032022-30</t>
        </r>
      </text>
    </comment>
    <comment ref="X4611" authorId="0" shapeId="0" xr:uid="{05EA90CF-C1BF-4383-881A-8CC13AE7C44F}">
      <text>
        <r>
          <rPr>
            <sz val="10"/>
            <rFont val="Tahoma"/>
            <family val="2"/>
          </rPr>
          <t>Total Dox Acceptance Amt - Total Paid Amt</t>
        </r>
      </text>
    </comment>
    <comment ref="K4612" authorId="0" shapeId="0" xr:uid="{881D7724-854C-48B4-A1F9-C1192941B9EC}">
      <text>
        <r>
          <rPr>
            <sz val="10"/>
            <rFont val="Tahoma"/>
            <family val="2"/>
          </rPr>
          <t>Y05102022-75</t>
        </r>
      </text>
    </comment>
    <comment ref="X4613" authorId="0" shapeId="0" xr:uid="{C952EC92-20D9-4D59-8E3D-33D98AA2D267}">
      <text>
        <r>
          <rPr>
            <sz val="10"/>
            <rFont val="Tahoma"/>
            <family val="2"/>
          </rPr>
          <t>Total Dox Acceptance Amt - Total Paid Amt</t>
        </r>
      </text>
    </comment>
    <comment ref="K4614" authorId="0" shapeId="0" xr:uid="{9EB92327-F5D5-4946-BA66-C689A791A809}">
      <text>
        <r>
          <rPr>
            <sz val="10"/>
            <rFont val="Tahoma"/>
            <family val="2"/>
          </rPr>
          <t>Y05152022-67</t>
        </r>
      </text>
    </comment>
    <comment ref="X4615" authorId="0" shapeId="0" xr:uid="{A62EF290-B503-45B5-8DC2-8868694039AD}">
      <text>
        <r>
          <rPr>
            <sz val="10"/>
            <rFont val="Tahoma"/>
            <family val="2"/>
          </rPr>
          <t>Total Dox Acceptance Amt - Total Paid Amt</t>
        </r>
      </text>
    </comment>
    <comment ref="K4616" authorId="0" shapeId="0" xr:uid="{EB8C905A-0161-4AFF-91EC-11A30C11391D}">
      <text>
        <r>
          <rPr>
            <sz val="10"/>
            <rFont val="Tahoma"/>
            <family val="2"/>
          </rPr>
          <t>Y07202022-20</t>
        </r>
      </text>
    </comment>
    <comment ref="X4617" authorId="0" shapeId="0" xr:uid="{42D1C955-9004-4BEE-8757-F78A7F889908}">
      <text>
        <r>
          <rPr>
            <sz val="10"/>
            <rFont val="Tahoma"/>
            <family val="2"/>
          </rPr>
          <t>Total Dox Acceptance Amt - Total Paid Amt</t>
        </r>
      </text>
    </comment>
    <comment ref="K4618" authorId="0" shapeId="0" xr:uid="{0BABFC59-5944-47D4-92DD-EF55655E5524}">
      <text>
        <r>
          <rPr>
            <sz val="10"/>
            <rFont val="Tahoma"/>
            <family val="2"/>
          </rPr>
          <t>Y04122022-4</t>
        </r>
      </text>
    </comment>
    <comment ref="X4619" authorId="0" shapeId="0" xr:uid="{AF5F6558-D5F3-4443-A8C8-80170EE7756E}">
      <text>
        <r>
          <rPr>
            <sz val="10"/>
            <rFont val="Tahoma"/>
            <family val="2"/>
          </rPr>
          <t>Total Dox Acceptance Amt - Total Paid Amt</t>
        </r>
      </text>
    </comment>
    <comment ref="K4620" authorId="0" shapeId="0" xr:uid="{F6CE748E-9179-407F-BCF3-964A27FF88C3}">
      <text>
        <r>
          <rPr>
            <sz val="10"/>
            <rFont val="Tahoma"/>
            <family val="2"/>
          </rPr>
          <t>Y04122022-54</t>
        </r>
      </text>
    </comment>
    <comment ref="X4621" authorId="0" shapeId="0" xr:uid="{3AB15506-9A50-4801-95CA-CF2C848CCD79}">
      <text>
        <r>
          <rPr>
            <sz val="10"/>
            <rFont val="Tahoma"/>
            <family val="2"/>
          </rPr>
          <t>Total Dox Acceptance Amt - Total Paid Amt</t>
        </r>
      </text>
    </comment>
    <comment ref="K4622" authorId="0" shapeId="0" xr:uid="{1D2499B2-90FB-492D-A981-EB70B882C50B}">
      <text>
        <r>
          <rPr>
            <sz val="10"/>
            <rFont val="Tahoma"/>
            <family val="2"/>
          </rPr>
          <t>Y04122022-7</t>
        </r>
      </text>
    </comment>
    <comment ref="X4623" authorId="0" shapeId="0" xr:uid="{7FEE0FD0-8D83-44E4-BC46-9315BCCC65FC}">
      <text>
        <r>
          <rPr>
            <sz val="10"/>
            <rFont val="Tahoma"/>
            <family val="2"/>
          </rPr>
          <t>Total Dox Acceptance Amt - Total Paid Amt</t>
        </r>
      </text>
    </comment>
    <comment ref="K4624" authorId="0" shapeId="0" xr:uid="{6D10A056-33AB-49A0-965D-9F246BBC7F07}">
      <text>
        <r>
          <rPr>
            <sz val="10"/>
            <rFont val="Tahoma"/>
            <family val="2"/>
          </rPr>
          <t>Y06152022-90</t>
        </r>
      </text>
    </comment>
    <comment ref="K4625" authorId="0" shapeId="0" xr:uid="{ED9A0AC2-5961-48EB-B90B-314E965970B6}">
      <text>
        <r>
          <rPr>
            <sz val="10"/>
            <rFont val="Tahoma"/>
            <family val="2"/>
          </rPr>
          <t>Y06152022-78</t>
        </r>
      </text>
    </comment>
    <comment ref="K4626" authorId="0" shapeId="0" xr:uid="{95D66B5F-F1B8-4D62-A94C-425B2ACEBB90}">
      <text>
        <r>
          <rPr>
            <sz val="10"/>
            <rFont val="Tahoma"/>
            <family val="2"/>
          </rPr>
          <t>Y06152022-91</t>
        </r>
      </text>
    </comment>
    <comment ref="K4627" authorId="0" shapeId="0" xr:uid="{19BE4DE8-13F3-4966-9813-5070097AE846}">
      <text>
        <r>
          <rPr>
            <sz val="10"/>
            <rFont val="Tahoma"/>
            <family val="2"/>
          </rPr>
          <t>Y06152022-88</t>
        </r>
      </text>
    </comment>
    <comment ref="K4628" authorId="0" shapeId="0" xr:uid="{AB6D1CF4-4470-4039-B3AD-9DF7FCC1A58B}">
      <text>
        <r>
          <rPr>
            <sz val="10"/>
            <rFont val="Tahoma"/>
            <family val="2"/>
          </rPr>
          <t>Y06152022-89</t>
        </r>
      </text>
    </comment>
    <comment ref="K4629" authorId="0" shapeId="0" xr:uid="{7F7AF468-5331-4B16-A290-9F4053AA8171}">
      <text>
        <r>
          <rPr>
            <sz val="10"/>
            <rFont val="Tahoma"/>
            <family val="2"/>
          </rPr>
          <t>Y06152022-138</t>
        </r>
      </text>
    </comment>
    <comment ref="X4630" authorId="0" shapeId="0" xr:uid="{E7D5B495-9E85-4447-8CCB-AFE9454B0EE8}">
      <text>
        <r>
          <rPr>
            <sz val="10"/>
            <rFont val="Tahoma"/>
            <family val="2"/>
          </rPr>
          <t>Total Dox Acceptance Amt - Total Paid Amt</t>
        </r>
      </text>
    </comment>
    <comment ref="K4631" authorId="0" shapeId="0" xr:uid="{D88718CF-079D-44CA-8C57-F3A970625348}">
      <text>
        <r>
          <rPr>
            <sz val="10"/>
            <rFont val="Tahoma"/>
            <family val="2"/>
          </rPr>
          <t>Y05102022-74</t>
        </r>
      </text>
    </comment>
    <comment ref="X4632" authorId="0" shapeId="0" xr:uid="{F62BA184-133B-4F61-9C98-111FBE1EC207}">
      <text>
        <r>
          <rPr>
            <sz val="10"/>
            <rFont val="Tahoma"/>
            <family val="2"/>
          </rPr>
          <t>Total Dox Acceptance Amt - Total Paid Amt</t>
        </r>
      </text>
    </comment>
    <comment ref="K4633" authorId="0" shapeId="0" xr:uid="{A23BE6AE-C4A1-440F-9E03-EDA98EF06143}">
      <text>
        <r>
          <rPr>
            <sz val="10"/>
            <rFont val="Tahoma"/>
            <family val="2"/>
          </rPr>
          <t>Y06152022-49</t>
        </r>
      </text>
    </comment>
    <comment ref="X4634" authorId="0" shapeId="0" xr:uid="{FC6F9854-2226-42D9-BC6F-104DB03ADC86}">
      <text>
        <r>
          <rPr>
            <sz val="10"/>
            <rFont val="Tahoma"/>
            <family val="2"/>
          </rPr>
          <t>Total Dox Acceptance Amt - Total Paid Amt</t>
        </r>
      </text>
    </comment>
    <comment ref="K4635" authorId="0" shapeId="0" xr:uid="{C0D7E858-989A-468C-BE4A-4EB0AE6200DC}">
      <text>
        <r>
          <rPr>
            <sz val="10"/>
            <rFont val="Tahoma"/>
            <family val="2"/>
          </rPr>
          <t>Y05102022-19</t>
        </r>
      </text>
    </comment>
    <comment ref="X4636" authorId="0" shapeId="0" xr:uid="{A1C079E0-52F7-456B-B8DB-878C7737F94F}">
      <text>
        <r>
          <rPr>
            <sz val="10"/>
            <rFont val="Tahoma"/>
            <family val="2"/>
          </rPr>
          <t>Total Dox Acceptance Amt - Total Paid Amt</t>
        </r>
      </text>
    </comment>
    <comment ref="K4637" authorId="0" shapeId="0" xr:uid="{DE4C565A-3124-4AEA-AB05-B4ACB32AC934}">
      <text>
        <r>
          <rPr>
            <sz val="10"/>
            <rFont val="Tahoma"/>
            <family val="2"/>
          </rPr>
          <t>Y04122022-40</t>
        </r>
      </text>
    </comment>
    <comment ref="X4638" authorId="0" shapeId="0" xr:uid="{C4304B61-191C-4D67-8224-10F3119FBDB5}">
      <text>
        <r>
          <rPr>
            <sz val="10"/>
            <rFont val="Tahoma"/>
            <family val="2"/>
          </rPr>
          <t>Total Dox Acceptance Amt - Total Paid Amt</t>
        </r>
      </text>
    </comment>
    <comment ref="K4639" authorId="0" shapeId="0" xr:uid="{6049C94D-8FD1-448D-AC5C-BCD9C25B0D78}">
      <text>
        <r>
          <rPr>
            <sz val="10"/>
            <rFont val="Tahoma"/>
            <family val="2"/>
          </rPr>
          <t>Y05152022-101</t>
        </r>
      </text>
    </comment>
    <comment ref="X4640" authorId="0" shapeId="0" xr:uid="{C6D8A1E1-A99A-43EC-8E27-6464A1352363}">
      <text>
        <r>
          <rPr>
            <sz val="10"/>
            <rFont val="Tahoma"/>
            <family val="2"/>
          </rPr>
          <t>Total Dox Acceptance Amt - Total Paid Amt</t>
        </r>
      </text>
    </comment>
    <comment ref="K4641" authorId="0" shapeId="0" xr:uid="{65459E1B-C844-4AB9-8821-A74DDED68045}">
      <text>
        <r>
          <rPr>
            <sz val="10"/>
            <rFont val="Tahoma"/>
            <family val="2"/>
          </rPr>
          <t>Y04112022-218</t>
        </r>
      </text>
    </comment>
    <comment ref="X4642" authorId="0" shapeId="0" xr:uid="{05C2BAE7-EDCD-4C13-86B2-F9DB75EAB5F4}">
      <text>
        <r>
          <rPr>
            <sz val="10"/>
            <rFont val="Tahoma"/>
            <family val="2"/>
          </rPr>
          <t>Total Dox Acceptance Amt - Total Paid Amt</t>
        </r>
      </text>
    </comment>
    <comment ref="K4643" authorId="0" shapeId="0" xr:uid="{8C5FEF88-1796-4218-A585-9A7DDD0F1EC3}">
      <text>
        <r>
          <rPr>
            <sz val="10"/>
            <rFont val="Tahoma"/>
            <family val="2"/>
          </rPr>
          <t>Y05152022-36</t>
        </r>
      </text>
    </comment>
    <comment ref="X4644" authorId="0" shapeId="0" xr:uid="{1643B659-3190-430C-9254-F963D7F923A5}">
      <text>
        <r>
          <rPr>
            <sz val="10"/>
            <rFont val="Tahoma"/>
            <family val="2"/>
          </rPr>
          <t>Total Dox Acceptance Amt - Total Paid Amt</t>
        </r>
      </text>
    </comment>
    <comment ref="K4645" authorId="0" shapeId="0" xr:uid="{FB9C6BF0-307B-4EBF-8F14-0901880A005D}">
      <text>
        <r>
          <rPr>
            <sz val="10"/>
            <rFont val="Tahoma"/>
            <family val="2"/>
          </rPr>
          <t>Y04122022-17</t>
        </r>
      </text>
    </comment>
    <comment ref="X4646" authorId="0" shapeId="0" xr:uid="{EEE12570-B289-4151-B887-612FD4CB68D9}">
      <text>
        <r>
          <rPr>
            <sz val="10"/>
            <rFont val="Tahoma"/>
            <family val="2"/>
          </rPr>
          <t>Total Dox Acceptance Amt - Total Paid Amt</t>
        </r>
      </text>
    </comment>
    <comment ref="K4647" authorId="0" shapeId="0" xr:uid="{1147C378-0EA9-4BE9-B33B-EC4BC6AE6691}">
      <text>
        <r>
          <rPr>
            <sz val="10"/>
            <rFont val="Tahoma"/>
            <family val="2"/>
          </rPr>
          <t>Y04122022-20</t>
        </r>
      </text>
    </comment>
    <comment ref="X4648" authorId="0" shapeId="0" xr:uid="{05502D7D-1635-40EC-9205-990479163AD7}">
      <text>
        <r>
          <rPr>
            <sz val="10"/>
            <rFont val="Tahoma"/>
            <family val="2"/>
          </rPr>
          <t>Total Dox Acceptance Amt - Total Paid Amt</t>
        </r>
      </text>
    </comment>
    <comment ref="K4649" authorId="0" shapeId="0" xr:uid="{B0FEC115-108B-4C56-9563-5F1FEC5F0AB2}">
      <text>
        <r>
          <rPr>
            <sz val="10"/>
            <rFont val="Tahoma"/>
            <family val="2"/>
          </rPr>
          <t>Y04112022-207</t>
        </r>
      </text>
    </comment>
    <comment ref="X4650" authorId="0" shapeId="0" xr:uid="{F75946D5-B909-46FD-943E-702ED07A0AF3}">
      <text>
        <r>
          <rPr>
            <sz val="10"/>
            <rFont val="Tahoma"/>
            <family val="2"/>
          </rPr>
          <t>Total Dox Acceptance Amt - Total Paid Amt</t>
        </r>
      </text>
    </comment>
    <comment ref="K4651" authorId="0" shapeId="0" xr:uid="{74750EA1-975E-4914-802D-F1389D3F6CE3}">
      <text>
        <r>
          <rPr>
            <sz val="10"/>
            <rFont val="Tahoma"/>
            <family val="2"/>
          </rPr>
          <t>Y09132022-154</t>
        </r>
      </text>
    </comment>
    <comment ref="K4652" authorId="0" shapeId="0" xr:uid="{3AB5D9EA-622B-4518-8203-8EB1DD4A88BD}">
      <text>
        <r>
          <rPr>
            <sz val="10"/>
            <rFont val="Tahoma"/>
            <family val="2"/>
          </rPr>
          <t>Y09132022-157</t>
        </r>
      </text>
    </comment>
    <comment ref="K4653" authorId="0" shapeId="0" xr:uid="{D0F7F4E4-F6C9-4A39-8E07-760F213E2366}">
      <text>
        <r>
          <rPr>
            <sz val="10"/>
            <rFont val="Tahoma"/>
            <family val="2"/>
          </rPr>
          <t>Y09132022-150</t>
        </r>
      </text>
    </comment>
    <comment ref="X4654" authorId="0" shapeId="0" xr:uid="{84C31C67-9081-4426-93DF-D890AE35AA51}">
      <text>
        <r>
          <rPr>
            <sz val="10"/>
            <rFont val="Tahoma"/>
            <family val="2"/>
          </rPr>
          <t>Total Dox Acceptance Amt - Total Paid Amt</t>
        </r>
      </text>
    </comment>
    <comment ref="K4655" authorId="0" shapeId="0" xr:uid="{2DB85DF5-61AA-4921-A419-E21D980A9424}">
      <text>
        <r>
          <rPr>
            <sz val="10"/>
            <rFont val="Tahoma"/>
            <family val="2"/>
          </rPr>
          <t>Y06152022-85</t>
        </r>
      </text>
    </comment>
    <comment ref="X4656" authorId="0" shapeId="0" xr:uid="{9F59A663-AD46-4CAB-B624-3488F3A06D87}">
      <text>
        <r>
          <rPr>
            <sz val="10"/>
            <rFont val="Tahoma"/>
            <family val="2"/>
          </rPr>
          <t>Total Dox Acceptance Amt - Total Paid Amt</t>
        </r>
      </text>
    </comment>
    <comment ref="K4657" authorId="0" shapeId="0" xr:uid="{61297741-7ADF-4A13-B0ED-E83B77013140}">
      <text>
        <r>
          <rPr>
            <sz val="10"/>
            <rFont val="Tahoma"/>
            <family val="2"/>
          </rPr>
          <t>Y08092022-92</t>
        </r>
      </text>
    </comment>
    <comment ref="X4658" authorId="0" shapeId="0" xr:uid="{91564C3E-DEFD-4AF7-986D-F59F07B9F783}">
      <text>
        <r>
          <rPr>
            <sz val="10"/>
            <rFont val="Tahoma"/>
            <family val="2"/>
          </rPr>
          <t>Total Dox Acceptance Amt - Total Paid Amt</t>
        </r>
      </text>
    </comment>
    <comment ref="K4659" authorId="0" shapeId="0" xr:uid="{7B39412D-6B6A-488A-80E1-86C445779887}">
      <text>
        <r>
          <rPr>
            <sz val="10"/>
            <rFont val="Tahoma"/>
            <family val="2"/>
          </rPr>
          <t>Y06152022-51</t>
        </r>
      </text>
    </comment>
    <comment ref="X4660" authorId="0" shapeId="0" xr:uid="{FA0038D7-8DB5-4B00-A15D-3D4A283E27C2}">
      <text>
        <r>
          <rPr>
            <sz val="10"/>
            <rFont val="Tahoma"/>
            <family val="2"/>
          </rPr>
          <t>Total Dox Acceptance Amt - Total Paid Amt</t>
        </r>
      </text>
    </comment>
    <comment ref="K4661" authorId="0" shapeId="0" xr:uid="{7D83D868-CF62-41DE-92A1-EEB7D27ECF44}">
      <text>
        <r>
          <rPr>
            <sz val="10"/>
            <rFont val="Tahoma"/>
            <family val="2"/>
          </rPr>
          <t>Y07202022-3</t>
        </r>
      </text>
    </comment>
    <comment ref="X4662" authorId="0" shapeId="0" xr:uid="{B2D6E52F-3F02-4B15-BD3B-48D777212566}">
      <text>
        <r>
          <rPr>
            <sz val="10"/>
            <rFont val="Tahoma"/>
            <family val="2"/>
          </rPr>
          <t>Total Dox Acceptance Amt - Total Paid Amt</t>
        </r>
      </text>
    </comment>
    <comment ref="K4663" authorId="0" shapeId="0" xr:uid="{B410E9E5-8826-4581-BA3B-0FCF59FC9BC4}">
      <text>
        <r>
          <rPr>
            <sz val="10"/>
            <rFont val="Tahoma"/>
            <family val="2"/>
          </rPr>
          <t>Y07202022-50</t>
        </r>
      </text>
    </comment>
    <comment ref="X4664" authorId="0" shapeId="0" xr:uid="{461EF4FB-07EF-4679-A664-DCC30E8A8B52}">
      <text>
        <r>
          <rPr>
            <sz val="10"/>
            <rFont val="Tahoma"/>
            <family val="2"/>
          </rPr>
          <t>Total Dox Acceptance Amt - Total Paid Amt</t>
        </r>
      </text>
    </comment>
    <comment ref="K4665" authorId="0" shapeId="0" xr:uid="{34AC3ED2-054E-4EAB-B78D-AE66F3CEF22E}">
      <text>
        <r>
          <rPr>
            <sz val="10"/>
            <rFont val="Tahoma"/>
            <family val="2"/>
          </rPr>
          <t>Y06152022-43</t>
        </r>
      </text>
    </comment>
    <comment ref="X4666" authorId="0" shapeId="0" xr:uid="{5568FEC4-86F6-484F-B108-366161AB370D}">
      <text>
        <r>
          <rPr>
            <sz val="10"/>
            <rFont val="Tahoma"/>
            <family val="2"/>
          </rPr>
          <t>Total Dox Acceptance Amt - Total Paid Amt</t>
        </r>
      </text>
    </comment>
    <comment ref="K4667" authorId="0" shapeId="0" xr:uid="{50075433-D607-4168-8A80-573BB10FB562}">
      <text>
        <r>
          <rPr>
            <sz val="10"/>
            <rFont val="Tahoma"/>
            <family val="2"/>
          </rPr>
          <t>Y05102022-63</t>
        </r>
      </text>
    </comment>
    <comment ref="X4668" authorId="0" shapeId="0" xr:uid="{0248E5D2-2243-47B9-9953-C5EFFFE46850}">
      <text>
        <r>
          <rPr>
            <sz val="10"/>
            <rFont val="Tahoma"/>
            <family val="2"/>
          </rPr>
          <t>Total Dox Acceptance Amt - Total Paid Amt</t>
        </r>
      </text>
    </comment>
    <comment ref="K4669" authorId="0" shapeId="0" xr:uid="{163356D4-0AEC-4ACF-85D7-EB3EDA580ACF}">
      <text>
        <r>
          <rPr>
            <sz val="10"/>
            <rFont val="Tahoma"/>
            <family val="2"/>
          </rPr>
          <t>Y04122022-9</t>
        </r>
      </text>
    </comment>
    <comment ref="K4670" authorId="0" shapeId="0" xr:uid="{1A2A90F0-316B-4719-914B-00DC4FB55895}">
      <text>
        <r>
          <rPr>
            <sz val="10"/>
            <rFont val="Tahoma"/>
            <family val="2"/>
          </rPr>
          <t>Y04122022-12</t>
        </r>
      </text>
    </comment>
    <comment ref="K4671" authorId="0" shapeId="0" xr:uid="{A319F958-3145-4DDE-9621-14788E3C6C40}">
      <text>
        <r>
          <rPr>
            <sz val="10"/>
            <rFont val="Tahoma"/>
            <family val="2"/>
          </rPr>
          <t>Y05152022-40</t>
        </r>
      </text>
    </comment>
    <comment ref="K4672" authorId="0" shapeId="0" xr:uid="{50F0766F-5547-4DAB-9D2B-ABF72C820B38}">
      <text>
        <r>
          <rPr>
            <sz val="10"/>
            <rFont val="Tahoma"/>
            <family val="2"/>
          </rPr>
          <t>Y05152022-83</t>
        </r>
      </text>
    </comment>
    <comment ref="K4673" authorId="0" shapeId="0" xr:uid="{9FF81DFD-EE30-4AB4-AFF4-59F54E8CBB4A}">
      <text>
        <r>
          <rPr>
            <sz val="10"/>
            <rFont val="Tahoma"/>
            <family val="2"/>
          </rPr>
          <t>Y05152022-91</t>
        </r>
      </text>
    </comment>
    <comment ref="K4674" authorId="0" shapeId="0" xr:uid="{6E8BA7ED-BB3C-4E23-B3F1-49AD8D000D33}">
      <text>
        <r>
          <rPr>
            <sz val="10"/>
            <rFont val="Tahoma"/>
            <family val="2"/>
          </rPr>
          <t>Y05152022-114</t>
        </r>
      </text>
    </comment>
    <comment ref="X4675" authorId="0" shapeId="0" xr:uid="{5F158B1C-AC97-4AB6-8742-354F8E9B8C8B}">
      <text>
        <r>
          <rPr>
            <sz val="10"/>
            <rFont val="Tahoma"/>
            <family val="2"/>
          </rPr>
          <t>Total Dox Acceptance Amt - Total Paid Amt</t>
        </r>
      </text>
    </comment>
    <comment ref="K4676" authorId="0" shapeId="0" xr:uid="{2F8DDE5B-8DE7-4EEF-8E2A-5F5542D94221}">
      <text>
        <r>
          <rPr>
            <sz val="10"/>
            <rFont val="Tahoma"/>
            <family val="2"/>
          </rPr>
          <t>Y04122022-18</t>
        </r>
      </text>
    </comment>
    <comment ref="X4677" authorId="0" shapeId="0" xr:uid="{B561DEF4-8770-493A-882C-B11813A365A8}">
      <text>
        <r>
          <rPr>
            <sz val="10"/>
            <rFont val="Tahoma"/>
            <family val="2"/>
          </rPr>
          <t>Total Dox Acceptance Amt - Total Paid Amt</t>
        </r>
      </text>
    </comment>
    <comment ref="K4678" authorId="0" shapeId="0" xr:uid="{7726D3CC-D5B4-45ED-AC25-3A5AA3C099BD}">
      <text>
        <r>
          <rPr>
            <sz val="10"/>
            <rFont val="Tahoma"/>
            <family val="2"/>
          </rPr>
          <t>Y04122022-21</t>
        </r>
      </text>
    </comment>
    <comment ref="X4679" authorId="0" shapeId="0" xr:uid="{BE30E844-6D25-4763-9AEB-41613B00D81B}">
      <text>
        <r>
          <rPr>
            <sz val="10"/>
            <rFont val="Tahoma"/>
            <family val="2"/>
          </rPr>
          <t>Total Dox Acceptance Amt - Total Paid Amt</t>
        </r>
      </text>
    </comment>
    <comment ref="K4680" authorId="0" shapeId="0" xr:uid="{E21401C1-26B4-436C-9DE8-31A982238032}">
      <text>
        <r>
          <rPr>
            <sz val="10"/>
            <rFont val="Tahoma"/>
            <family val="2"/>
          </rPr>
          <t>Y05152022-107</t>
        </r>
      </text>
    </comment>
    <comment ref="X4681" authorId="0" shapeId="0" xr:uid="{CA3B67D9-398B-416A-AD77-33135FFE4850}">
      <text>
        <r>
          <rPr>
            <sz val="10"/>
            <rFont val="Tahoma"/>
            <family val="2"/>
          </rPr>
          <t>Total Dox Acceptance Amt - Total Paid Amt</t>
        </r>
      </text>
    </comment>
    <comment ref="K4682" authorId="0" shapeId="0" xr:uid="{79D6E69B-E14A-477C-ABC2-73E2405BA5D6}">
      <text>
        <r>
          <rPr>
            <sz val="10"/>
            <rFont val="Tahoma"/>
            <family val="2"/>
          </rPr>
          <t>Y06152022-96</t>
        </r>
      </text>
    </comment>
    <comment ref="X4683" authorId="0" shapeId="0" xr:uid="{2C2224BE-1888-41AF-AC19-D789973DFBF4}">
      <text>
        <r>
          <rPr>
            <sz val="10"/>
            <rFont val="Tahoma"/>
            <family val="2"/>
          </rPr>
          <t>Total Dox Acceptance Amt - Total Paid Amt</t>
        </r>
      </text>
    </comment>
    <comment ref="K4684" authorId="0" shapeId="0" xr:uid="{05417420-62FF-4595-8449-C3F584600490}">
      <text>
        <r>
          <rPr>
            <sz val="10"/>
            <rFont val="Tahoma"/>
            <family val="2"/>
          </rPr>
          <t>Y05152022-39</t>
        </r>
      </text>
    </comment>
    <comment ref="X4685" authorId="0" shapeId="0" xr:uid="{D51E74DA-3141-4AD3-9F57-8884B6955AB4}">
      <text>
        <r>
          <rPr>
            <sz val="10"/>
            <rFont val="Tahoma"/>
            <family val="2"/>
          </rPr>
          <t>Total Dox Acceptance Amt - Total Paid Amt</t>
        </r>
      </text>
    </comment>
    <comment ref="K4686" authorId="0" shapeId="0" xr:uid="{17B7D9DA-78B9-4A77-97A6-0BB7E362BECE}">
      <text>
        <r>
          <rPr>
            <sz val="10"/>
            <rFont val="Tahoma"/>
            <family val="2"/>
          </rPr>
          <t>Y07202022-85</t>
        </r>
      </text>
    </comment>
    <comment ref="X4687" authorId="0" shapeId="0" xr:uid="{061457A8-A5ED-41C2-8BD1-62D691F8F621}">
      <text>
        <r>
          <rPr>
            <sz val="10"/>
            <rFont val="Tahoma"/>
            <family val="2"/>
          </rPr>
          <t>Total Dox Acceptance Amt - Total Paid Amt</t>
        </r>
      </text>
    </comment>
    <comment ref="K4688" authorId="0" shapeId="0" xr:uid="{B62A1C8C-6EBB-479F-A79A-BA7B856422A4}">
      <text>
        <r>
          <rPr>
            <sz val="10"/>
            <rFont val="Tahoma"/>
            <family val="2"/>
          </rPr>
          <t>Y06152022-39</t>
        </r>
      </text>
    </comment>
    <comment ref="X4689" authorId="0" shapeId="0" xr:uid="{686BBE06-5182-4320-A7CE-32302BE810FB}">
      <text>
        <r>
          <rPr>
            <sz val="10"/>
            <rFont val="Tahoma"/>
            <family val="2"/>
          </rPr>
          <t>Total Dox Acceptance Amt - Total Paid Amt</t>
        </r>
      </text>
    </comment>
    <comment ref="K4690" authorId="0" shapeId="0" xr:uid="{0EE052B9-5293-45A7-9C63-C66F47D9E257}">
      <text>
        <r>
          <rPr>
            <sz val="10"/>
            <rFont val="Tahoma"/>
            <family val="2"/>
          </rPr>
          <t>Y05152022-35</t>
        </r>
      </text>
    </comment>
    <comment ref="X4691" authorId="0" shapeId="0" xr:uid="{6AEADCB6-2684-42B2-8CB3-CA7F35C44BF3}">
      <text>
        <r>
          <rPr>
            <sz val="10"/>
            <rFont val="Tahoma"/>
            <family val="2"/>
          </rPr>
          <t>Total Dox Acceptance Amt - Total Paid Amt</t>
        </r>
      </text>
    </comment>
    <comment ref="K4692" authorId="0" shapeId="0" xr:uid="{C89D243A-35F9-47FF-A061-453E3B10C491}">
      <text>
        <r>
          <rPr>
            <sz val="10"/>
            <rFont val="Tahoma"/>
            <family val="2"/>
          </rPr>
          <t>Y04112022-219</t>
        </r>
      </text>
    </comment>
    <comment ref="X4693" authorId="0" shapeId="0" xr:uid="{1056ADA3-3344-4EA2-9294-47C7F87F057C}">
      <text>
        <r>
          <rPr>
            <sz val="10"/>
            <rFont val="Tahoma"/>
            <family val="2"/>
          </rPr>
          <t>Total Dox Acceptance Amt - Total Paid Amt</t>
        </r>
      </text>
    </comment>
    <comment ref="K4694" authorId="0" shapeId="0" xr:uid="{3AF67C1C-3256-441D-B580-E1953EFCB2EE}">
      <text>
        <r>
          <rPr>
            <sz val="10"/>
            <rFont val="Tahoma"/>
            <family val="2"/>
          </rPr>
          <t>Y04122022-15</t>
        </r>
      </text>
    </comment>
    <comment ref="X4695" authorId="0" shapeId="0" xr:uid="{8061F8C7-012F-46C8-A64C-1EC0408D8384}">
      <text>
        <r>
          <rPr>
            <sz val="10"/>
            <rFont val="Tahoma"/>
            <family val="2"/>
          </rPr>
          <t>Total Dox Acceptance Amt - Total Paid Amt</t>
        </r>
      </text>
    </comment>
    <comment ref="K4696" authorId="0" shapeId="0" xr:uid="{42427F94-D783-450B-9506-340C32C3BF1B}">
      <text>
        <r>
          <rPr>
            <sz val="10"/>
            <rFont val="Tahoma"/>
            <family val="2"/>
          </rPr>
          <t>Y04122022-14</t>
        </r>
      </text>
    </comment>
    <comment ref="X4697" authorId="0" shapeId="0" xr:uid="{44F1ADB4-4892-431B-9D5C-1C1532CE4006}">
      <text>
        <r>
          <rPr>
            <sz val="10"/>
            <rFont val="Tahoma"/>
            <family val="2"/>
          </rPr>
          <t>Total Dox Acceptance Amt - Total Paid Amt</t>
        </r>
      </text>
    </comment>
    <comment ref="K4698" authorId="0" shapeId="0" xr:uid="{5EB029B4-1D71-4F3C-BFE0-954B43FD9676}">
      <text>
        <r>
          <rPr>
            <sz val="10"/>
            <rFont val="Tahoma"/>
            <family val="2"/>
          </rPr>
          <t>Y04122022-10</t>
        </r>
      </text>
    </comment>
    <comment ref="X4699" authorId="0" shapeId="0" xr:uid="{2651BCED-4161-4404-AEC6-4E14EF4A961A}">
      <text>
        <r>
          <rPr>
            <sz val="10"/>
            <rFont val="Tahoma"/>
            <family val="2"/>
          </rPr>
          <t>Total Dox Acceptance Amt - Total Paid Amt</t>
        </r>
      </text>
    </comment>
    <comment ref="K4700" authorId="0" shapeId="0" xr:uid="{3D170689-CC50-4BEA-8A22-7C1153F5919A}">
      <text>
        <r>
          <rPr>
            <sz val="10"/>
            <rFont val="Tahoma"/>
            <family val="2"/>
          </rPr>
          <t>Y04122022-19</t>
        </r>
      </text>
    </comment>
    <comment ref="X4701" authorId="0" shapeId="0" xr:uid="{6184B5CA-468E-4A4C-9A91-22CABDD5F399}">
      <text>
        <r>
          <rPr>
            <sz val="10"/>
            <rFont val="Tahoma"/>
            <family val="2"/>
          </rPr>
          <t>Total Dox Acceptance Amt - Total Paid Amt</t>
        </r>
      </text>
    </comment>
    <comment ref="K4702" authorId="0" shapeId="0" xr:uid="{58D320CB-1692-45FC-9CD6-1169EE005BE8}">
      <text>
        <r>
          <rPr>
            <sz val="10"/>
            <rFont val="Tahoma"/>
            <family val="2"/>
          </rPr>
          <t>Y04122022-60</t>
        </r>
      </text>
    </comment>
    <comment ref="X4703" authorId="0" shapeId="0" xr:uid="{CF93321A-D7EC-40F1-86BE-2D44B45C631D}">
      <text>
        <r>
          <rPr>
            <sz val="10"/>
            <rFont val="Tahoma"/>
            <family val="2"/>
          </rPr>
          <t>Total Dox Acceptance Amt - Total Paid Amt</t>
        </r>
      </text>
    </comment>
    <comment ref="K4704" authorId="0" shapeId="0" xr:uid="{38CFEA4D-A66C-4857-A966-98AFA7F7285F}">
      <text>
        <r>
          <rPr>
            <sz val="10"/>
            <rFont val="Tahoma"/>
            <family val="2"/>
          </rPr>
          <t>Y05152022-32</t>
        </r>
      </text>
    </comment>
    <comment ref="X4705" authorId="0" shapeId="0" xr:uid="{4EFF798A-CF61-4F13-B1B4-D0AB9D7CD3AC}">
      <text>
        <r>
          <rPr>
            <sz val="10"/>
            <rFont val="Tahoma"/>
            <family val="2"/>
          </rPr>
          <t>Total Dox Acceptance Amt - Total Paid Amt</t>
        </r>
      </text>
    </comment>
    <comment ref="K4706" authorId="0" shapeId="0" xr:uid="{5E2EA586-CD62-4D44-974E-BCE54A5A4542}">
      <text>
        <r>
          <rPr>
            <sz val="10"/>
            <rFont val="Tahoma"/>
            <family val="2"/>
          </rPr>
          <t>Y09122022-26</t>
        </r>
      </text>
    </comment>
    <comment ref="X4707" authorId="0" shapeId="0" xr:uid="{3200BB56-37BF-48F3-8279-12091C72540C}">
      <text>
        <r>
          <rPr>
            <sz val="10"/>
            <rFont val="Tahoma"/>
            <family val="2"/>
          </rPr>
          <t>Total Dox Acceptance Amt - Total Paid Amt</t>
        </r>
      </text>
    </comment>
    <comment ref="K4708" authorId="0" shapeId="0" xr:uid="{17B67E7D-B1C9-4F50-BF9B-65AB84AFDE4D}">
      <text>
        <r>
          <rPr>
            <sz val="10"/>
            <rFont val="Tahoma"/>
            <family val="2"/>
          </rPr>
          <t>Y06152022-44</t>
        </r>
      </text>
    </comment>
    <comment ref="X4709" authorId="0" shapeId="0" xr:uid="{2F2EA4F4-5012-4E94-8AF0-B9632CDAD461}">
      <text>
        <r>
          <rPr>
            <sz val="10"/>
            <rFont val="Tahoma"/>
            <family val="2"/>
          </rPr>
          <t>Total Dox Acceptance Amt - Total Paid Amt</t>
        </r>
      </text>
    </comment>
    <comment ref="K4710" authorId="0" shapeId="0" xr:uid="{F2A86ACE-011F-4DDA-A4C2-94444D859606}">
      <text>
        <r>
          <rPr>
            <sz val="10"/>
            <rFont val="Tahoma"/>
            <family val="2"/>
          </rPr>
          <t>Y04122022-11</t>
        </r>
      </text>
    </comment>
    <comment ref="X4711" authorId="0" shapeId="0" xr:uid="{C9AC3CBE-41D3-46DD-9C98-1839E017AA13}">
      <text>
        <r>
          <rPr>
            <sz val="10"/>
            <rFont val="Tahoma"/>
            <family val="2"/>
          </rPr>
          <t>Total Dox Acceptance Amt - Total Paid Amt</t>
        </r>
      </text>
    </comment>
    <comment ref="K4712" authorId="0" shapeId="0" xr:uid="{164E8694-E584-4059-9019-2466EF60712C}">
      <text/>
    </comment>
    <comment ref="X4713" authorId="0" shapeId="0" xr:uid="{405AC0BA-148B-47A9-8B9A-593D06F45E75}">
      <text>
        <r>
          <rPr>
            <sz val="10"/>
            <rFont val="Tahoma"/>
            <family val="2"/>
          </rPr>
          <t>Total Dox Acceptance Amt - Total Paid Amt</t>
        </r>
      </text>
    </comment>
    <comment ref="K4714" authorId="0" shapeId="0" xr:uid="{BB448624-FD98-47BF-AE7A-3A670FA339E9}">
      <text>
        <r>
          <rPr>
            <sz val="10"/>
            <rFont val="Tahoma"/>
            <family val="2"/>
          </rPr>
          <t>Y04112022-206</t>
        </r>
      </text>
    </comment>
    <comment ref="X4715" authorId="0" shapeId="0" xr:uid="{B274B395-CEF7-408C-B5DF-D1BFDC14DF55}">
      <text>
        <r>
          <rPr>
            <sz val="10"/>
            <rFont val="Tahoma"/>
            <family val="2"/>
          </rPr>
          <t>Total Dox Acceptance Amt - Total Paid Amt</t>
        </r>
      </text>
    </comment>
    <comment ref="K4716" authorId="0" shapeId="0" xr:uid="{7089927E-7766-45C4-A69B-47414AA977C6}">
      <text>
        <r>
          <rPr>
            <sz val="10"/>
            <rFont val="Tahoma"/>
            <family val="2"/>
          </rPr>
          <t>Y05152022-105</t>
        </r>
      </text>
    </comment>
    <comment ref="X4717" authorId="0" shapeId="0" xr:uid="{2256D64C-8C71-4F1A-8E5E-5ADA5B3A84E9}">
      <text>
        <r>
          <rPr>
            <sz val="10"/>
            <rFont val="Tahoma"/>
            <family val="2"/>
          </rPr>
          <t>Total Dox Acceptance Amt - Total Paid Amt</t>
        </r>
      </text>
    </comment>
    <comment ref="K4718" authorId="0" shapeId="0" xr:uid="{B34AE108-3B70-4997-86B0-F1684E9A1291}">
      <text>
        <r>
          <rPr>
            <sz val="10"/>
            <rFont val="Tahoma"/>
            <family val="2"/>
          </rPr>
          <t>Y06152022-65</t>
        </r>
      </text>
    </comment>
    <comment ref="X4719" authorId="0" shapeId="0" xr:uid="{F1CB9690-8C36-40DA-9C5B-1B11E3F22AB6}">
      <text>
        <r>
          <rPr>
            <sz val="10"/>
            <rFont val="Tahoma"/>
            <family val="2"/>
          </rPr>
          <t>Total Dox Acceptance Amt - Total Paid Amt</t>
        </r>
      </text>
    </comment>
    <comment ref="K4720" authorId="0" shapeId="0" xr:uid="{3B609536-FBEA-400D-8565-577AE402FE3A}">
      <text>
        <r>
          <rPr>
            <sz val="10"/>
            <rFont val="Tahoma"/>
            <family val="2"/>
          </rPr>
          <t>Y05152022-106</t>
        </r>
      </text>
    </comment>
    <comment ref="X4721" authorId="0" shapeId="0" xr:uid="{7CF6E830-D374-4DF2-A7A6-AFCC9FD21D1E}">
      <text>
        <r>
          <rPr>
            <sz val="10"/>
            <rFont val="Tahoma"/>
            <family val="2"/>
          </rPr>
          <t>Total Dox Acceptance Amt - Total Paid Amt</t>
        </r>
      </text>
    </comment>
    <comment ref="K4722" authorId="0" shapeId="0" xr:uid="{6887FB7C-885F-4044-A09B-F3CFD240BB55}">
      <text>
        <r>
          <rPr>
            <sz val="10"/>
            <rFont val="Tahoma"/>
            <family val="2"/>
          </rPr>
          <t>Y06152022-63</t>
        </r>
      </text>
    </comment>
    <comment ref="X4723" authorId="0" shapeId="0" xr:uid="{BB5BA315-3C84-4105-9A04-AA16B2ED72F7}">
      <text>
        <r>
          <rPr>
            <sz val="10"/>
            <rFont val="Tahoma"/>
            <family val="2"/>
          </rPr>
          <t>Total Dox Acceptance Amt - Total Paid Amt</t>
        </r>
      </text>
    </comment>
    <comment ref="K4724" authorId="0" shapeId="0" xr:uid="{6D235DDF-CC92-4C50-AAAA-93FCFBE00CBC}">
      <text>
        <r>
          <rPr>
            <sz val="10"/>
            <rFont val="Tahoma"/>
            <family val="2"/>
          </rPr>
          <t>Y05152022-73</t>
        </r>
      </text>
    </comment>
    <comment ref="X4725" authorId="0" shapeId="0" xr:uid="{E3A1BE50-D57B-42D1-A5F2-BC8E0B5E7F61}">
      <text>
        <r>
          <rPr>
            <sz val="10"/>
            <rFont val="Tahoma"/>
            <family val="2"/>
          </rPr>
          <t>Total Dox Acceptance Amt - Total Paid Amt</t>
        </r>
      </text>
    </comment>
    <comment ref="K4726" authorId="0" shapeId="0" xr:uid="{0C6A907A-3195-4DA8-85D9-DEC28C454F83}">
      <text>
        <r>
          <rPr>
            <sz val="10"/>
            <rFont val="Tahoma"/>
            <family val="2"/>
          </rPr>
          <t>Y05152022-54</t>
        </r>
      </text>
    </comment>
    <comment ref="X4727" authorId="0" shapeId="0" xr:uid="{4E0954C6-73FF-43C5-ACC3-906003CDE9E5}">
      <text>
        <r>
          <rPr>
            <sz val="10"/>
            <rFont val="Tahoma"/>
            <family val="2"/>
          </rPr>
          <t>Total Dox Acceptance Amt - Total Paid Amt</t>
        </r>
      </text>
    </comment>
    <comment ref="K4728" authorId="0" shapeId="0" xr:uid="{87EFE829-0DEC-4A61-8460-4E3FA44082B5}">
      <text>
        <r>
          <rPr>
            <sz val="10"/>
            <rFont val="Tahoma"/>
            <family val="2"/>
          </rPr>
          <t>Y05152022-74</t>
        </r>
      </text>
    </comment>
    <comment ref="X4729" authorId="0" shapeId="0" xr:uid="{037C8C1A-A489-49C5-AB04-BB50763884FE}">
      <text>
        <r>
          <rPr>
            <sz val="10"/>
            <rFont val="Tahoma"/>
            <family val="2"/>
          </rPr>
          <t>Total Dox Acceptance Amt - Total Paid Amt</t>
        </r>
      </text>
    </comment>
    <comment ref="K4730" authorId="0" shapeId="0" xr:uid="{2916D3E1-4A58-4035-B3F6-81F56E6FEC75}">
      <text>
        <r>
          <rPr>
            <sz val="10"/>
            <rFont val="Tahoma"/>
            <family val="2"/>
          </rPr>
          <t>Y04122022-13</t>
        </r>
      </text>
    </comment>
    <comment ref="X4731" authorId="0" shapeId="0" xr:uid="{D533C9FA-2542-4C35-BC21-50E1F58409C2}">
      <text>
        <r>
          <rPr>
            <sz val="10"/>
            <rFont val="Tahoma"/>
            <family val="2"/>
          </rPr>
          <t>Total Dox Acceptance Amt - Total Paid Amt</t>
        </r>
      </text>
    </comment>
    <comment ref="K4732" authorId="0" shapeId="0" xr:uid="{15175A60-3BF8-450E-923E-33BDE7BC9D77}">
      <text>
        <r>
          <rPr>
            <sz val="10"/>
            <rFont val="Tahoma"/>
            <family val="2"/>
          </rPr>
          <t>Y08092022-52</t>
        </r>
      </text>
    </comment>
    <comment ref="X4733" authorId="0" shapeId="0" xr:uid="{AF0BF1C4-3EFF-4311-907D-CFF65FE0147B}">
      <text>
        <r>
          <rPr>
            <sz val="10"/>
            <rFont val="Tahoma"/>
            <family val="2"/>
          </rPr>
          <t>Total Dox Acceptance Amt - Total Paid Amt</t>
        </r>
      </text>
    </comment>
    <comment ref="X4735" authorId="0" shapeId="0" xr:uid="{E1243D27-01FE-44E9-A29F-6D99CCFAA502}">
      <text>
        <r>
          <rPr>
            <sz val="10"/>
            <rFont val="Tahoma"/>
            <family val="2"/>
          </rPr>
          <t>Total Dox Acceptance Amt - Total Paid Amt</t>
        </r>
      </text>
    </comment>
    <comment ref="K4736" authorId="0" shapeId="0" xr:uid="{6E14FA8F-73F4-4992-A13B-F6A2ED0859E1}">
      <text>
        <r>
          <rPr>
            <sz val="10"/>
            <rFont val="Tahoma"/>
            <family val="2"/>
          </rPr>
          <t>Y07202022-63</t>
        </r>
      </text>
    </comment>
    <comment ref="X4737" authorId="0" shapeId="0" xr:uid="{806DB230-8574-4B19-9B4B-4DB13137D566}">
      <text>
        <r>
          <rPr>
            <sz val="10"/>
            <rFont val="Tahoma"/>
            <family val="2"/>
          </rPr>
          <t>Total Dox Acceptance Amt - Total Paid Amt</t>
        </r>
      </text>
    </comment>
    <comment ref="K4738" authorId="0" shapeId="0" xr:uid="{E34679E8-29F4-4F98-A312-DF25EF8C5A51}">
      <text>
        <r>
          <rPr>
            <sz val="10"/>
            <rFont val="Tahoma"/>
            <family val="2"/>
          </rPr>
          <t>Y06152022-64</t>
        </r>
      </text>
    </comment>
    <comment ref="X4739" authorId="0" shapeId="0" xr:uid="{FB8E079B-C939-4F40-8879-5154924EC15C}">
      <text>
        <r>
          <rPr>
            <sz val="10"/>
            <rFont val="Tahoma"/>
            <family val="2"/>
          </rPr>
          <t>Total Dox Acceptance Amt - Total Paid Amt</t>
        </r>
      </text>
    </comment>
    <comment ref="K4740" authorId="0" shapeId="0" xr:uid="{B61135C7-79CC-4A11-B748-190D9DB3E5D6}">
      <text>
        <r>
          <rPr>
            <sz val="10"/>
            <rFont val="Tahoma"/>
            <family val="2"/>
          </rPr>
          <t>Y07202022-41</t>
        </r>
      </text>
    </comment>
    <comment ref="X4741" authorId="0" shapeId="0" xr:uid="{FB40732D-9A9A-4151-9538-0C28AD505AAC}">
      <text>
        <r>
          <rPr>
            <sz val="10"/>
            <rFont val="Tahoma"/>
            <family val="2"/>
          </rPr>
          <t>Total Dox Acceptance Amt - Total Paid Amt</t>
        </r>
      </text>
    </comment>
    <comment ref="K4742" authorId="0" shapeId="0" xr:uid="{2022D059-F9FD-4B41-897B-7231869ADF97}">
      <text>
        <r>
          <rPr>
            <sz val="10"/>
            <rFont val="Tahoma"/>
            <family val="2"/>
          </rPr>
          <t>Y04122022-22</t>
        </r>
      </text>
    </comment>
    <comment ref="X4743" authorId="0" shapeId="0" xr:uid="{D7EC6247-4E1C-4612-87DD-6B23A4115091}">
      <text>
        <r>
          <rPr>
            <sz val="10"/>
            <rFont val="Tahoma"/>
            <family val="2"/>
          </rPr>
          <t>Total Dox Acceptance Amt - Total Paid Amt</t>
        </r>
      </text>
    </comment>
    <comment ref="K4744" authorId="0" shapeId="0" xr:uid="{C8A21319-BC2B-4784-8304-E627D2CA0698}">
      <text>
        <r>
          <rPr>
            <sz val="10"/>
            <rFont val="Tahoma"/>
            <family val="2"/>
          </rPr>
          <t>Y09132022-108</t>
        </r>
      </text>
    </comment>
    <comment ref="X4745" authorId="0" shapeId="0" xr:uid="{CBAA779A-2B32-4B50-9315-1D8BB8B6B87B}">
      <text>
        <r>
          <rPr>
            <sz val="10"/>
            <rFont val="Tahoma"/>
            <family val="2"/>
          </rPr>
          <t>Total Dox Acceptance Amt - Total Paid Amt</t>
        </r>
      </text>
    </comment>
    <comment ref="K4746" authorId="0" shapeId="0" xr:uid="{46DCF459-72B5-4E35-8CC9-7E1651BC2BC0}">
      <text>
        <r>
          <rPr>
            <sz val="10"/>
            <rFont val="Tahoma"/>
            <family val="2"/>
          </rPr>
          <t>Y05152022-61</t>
        </r>
      </text>
    </comment>
    <comment ref="X4747" authorId="0" shapeId="0" xr:uid="{039B84CF-0F28-40B7-9227-02F17722A4A6}">
      <text>
        <r>
          <rPr>
            <sz val="10"/>
            <rFont val="Tahoma"/>
            <family val="2"/>
          </rPr>
          <t>Total Dox Acceptance Amt - Total Paid Amt</t>
        </r>
      </text>
    </comment>
    <comment ref="K4748" authorId="0" shapeId="0" xr:uid="{7BCD1D63-A6F0-4706-869E-9700F2257098}">
      <text>
        <r>
          <rPr>
            <sz val="10"/>
            <rFont val="Tahoma"/>
            <family val="2"/>
          </rPr>
          <t>Y06152022-119</t>
        </r>
      </text>
    </comment>
    <comment ref="X4749" authorId="0" shapeId="0" xr:uid="{D0424ACE-5741-4F1B-B45F-86FF76643157}">
      <text>
        <r>
          <rPr>
            <sz val="10"/>
            <rFont val="Tahoma"/>
            <family val="2"/>
          </rPr>
          <t>Total Dox Acceptance Amt - Total Paid Amt</t>
        </r>
      </text>
    </comment>
    <comment ref="K4750" authorId="0" shapeId="0" xr:uid="{8072496A-803E-46D1-A666-D15B08FC3965}">
      <text>
        <r>
          <rPr>
            <sz val="10"/>
            <rFont val="Tahoma"/>
            <family val="2"/>
          </rPr>
          <t>Y06152022-86</t>
        </r>
      </text>
    </comment>
    <comment ref="X4751" authorId="0" shapeId="0" xr:uid="{B967BCBA-27CF-44F0-ABCD-2C3AABC66CAC}">
      <text>
        <r>
          <rPr>
            <sz val="10"/>
            <rFont val="Tahoma"/>
            <family val="2"/>
          </rPr>
          <t>Total Dox Acceptance Amt - Total Paid Amt</t>
        </r>
      </text>
    </comment>
    <comment ref="K4752" authorId="0" shapeId="0" xr:uid="{A9E053E0-AFD8-4E87-9865-CB81B4DD3276}">
      <text>
        <r>
          <rPr>
            <sz val="10"/>
            <rFont val="Tahoma"/>
            <family val="2"/>
          </rPr>
          <t>Y07032022-3</t>
        </r>
      </text>
    </comment>
    <comment ref="X4753" authorId="0" shapeId="0" xr:uid="{325C5185-8304-4DC8-BA80-D6A17A1A3659}">
      <text>
        <r>
          <rPr>
            <sz val="10"/>
            <rFont val="Tahoma"/>
            <family val="2"/>
          </rPr>
          <t>Total Dox Acceptance Amt - Total Paid Amt</t>
        </r>
      </text>
    </comment>
    <comment ref="K4754" authorId="0" shapeId="0" xr:uid="{AA69CC55-A3BF-4DA2-B42C-7B501CA63C24}">
      <text>
        <r>
          <rPr>
            <sz val="10"/>
            <rFont val="Tahoma"/>
            <family val="2"/>
          </rPr>
          <t>Y06152022-26</t>
        </r>
      </text>
    </comment>
    <comment ref="X4755" authorId="0" shapeId="0" xr:uid="{FD3EC47C-A595-41C1-B678-4D71BE6155AE}">
      <text>
        <r>
          <rPr>
            <sz val="10"/>
            <rFont val="Tahoma"/>
            <family val="2"/>
          </rPr>
          <t>Total Dox Acceptance Amt - Total Paid Amt</t>
        </r>
      </text>
    </comment>
    <comment ref="K4756" authorId="0" shapeId="0" xr:uid="{B48211FE-62A3-4EDD-8157-6F626E909200}">
      <text>
        <r>
          <rPr>
            <sz val="10"/>
            <rFont val="Tahoma"/>
            <family val="2"/>
          </rPr>
          <t>Y05152022-72</t>
        </r>
      </text>
    </comment>
    <comment ref="X4757" authorId="0" shapeId="0" xr:uid="{0857E2ED-BD41-4AA5-96A9-C622CBCCD693}">
      <text>
        <r>
          <rPr>
            <sz val="10"/>
            <rFont val="Tahoma"/>
            <family val="2"/>
          </rPr>
          <t>Total Dox Acceptance Amt - Total Paid Amt</t>
        </r>
      </text>
    </comment>
    <comment ref="K4758" authorId="0" shapeId="0" xr:uid="{BBF89CD3-7104-4885-9770-CF82BFB5CA0F}">
      <text>
        <r>
          <rPr>
            <sz val="10"/>
            <rFont val="Tahoma"/>
            <family val="2"/>
          </rPr>
          <t>Y05152022-64</t>
        </r>
      </text>
    </comment>
    <comment ref="X4759" authorId="0" shapeId="0" xr:uid="{A5EA0AE6-69D3-4AEC-A5E8-D91061D7A3EB}">
      <text>
        <r>
          <rPr>
            <sz val="10"/>
            <rFont val="Tahoma"/>
            <family val="2"/>
          </rPr>
          <t>Total Dox Acceptance Amt - Total Paid Amt</t>
        </r>
      </text>
    </comment>
    <comment ref="K4760" authorId="0" shapeId="0" xr:uid="{3B676568-71D6-4968-9047-10421DCF2BBA}">
      <text>
        <r>
          <rPr>
            <sz val="10"/>
            <rFont val="Tahoma"/>
            <family val="2"/>
          </rPr>
          <t>Y04122022-23</t>
        </r>
      </text>
    </comment>
    <comment ref="X4761" authorId="0" shapeId="0" xr:uid="{994054E5-AAD0-4CD0-B471-4A1A95F6E675}">
      <text>
        <r>
          <rPr>
            <sz val="10"/>
            <rFont val="Tahoma"/>
            <family val="2"/>
          </rPr>
          <t>Total Dox Acceptance Amt - Total Paid Amt</t>
        </r>
      </text>
    </comment>
    <comment ref="K4762" authorId="0" shapeId="0" xr:uid="{DDA9E3DC-794D-4F69-BE1D-3B16FE3DAC48}">
      <text>
        <r>
          <rPr>
            <sz val="10"/>
            <rFont val="Tahoma"/>
            <family val="2"/>
          </rPr>
          <t>Y06152022-137</t>
        </r>
      </text>
    </comment>
    <comment ref="X4763" authorId="0" shapeId="0" xr:uid="{11C380FE-7919-4290-B2DE-E8D905C31328}">
      <text>
        <r>
          <rPr>
            <sz val="10"/>
            <rFont val="Tahoma"/>
            <family val="2"/>
          </rPr>
          <t>Total Dox Acceptance Amt - Total Paid Amt</t>
        </r>
      </text>
    </comment>
    <comment ref="K4764" authorId="0" shapeId="0" xr:uid="{205FB8DA-C087-40FA-9F9B-5D2E85B57095}">
      <text>
        <r>
          <rPr>
            <sz val="10"/>
            <rFont val="Tahoma"/>
            <family val="2"/>
          </rPr>
          <t>Y05152022-104</t>
        </r>
      </text>
    </comment>
    <comment ref="X4765" authorId="0" shapeId="0" xr:uid="{2D5BC0C4-F5BC-4BA8-8733-85BEB882BC1E}">
      <text>
        <r>
          <rPr>
            <sz val="10"/>
            <rFont val="Tahoma"/>
            <family val="2"/>
          </rPr>
          <t>Total Dox Acceptance Amt - Total Paid Amt</t>
        </r>
      </text>
    </comment>
    <comment ref="K4766" authorId="0" shapeId="0" xr:uid="{0928D2B9-3A9A-4A06-B039-0F1B12393983}">
      <text>
        <r>
          <rPr>
            <sz val="10"/>
            <rFont val="Tahoma"/>
            <family val="2"/>
          </rPr>
          <t>Y05152022-100</t>
        </r>
      </text>
    </comment>
    <comment ref="X4767" authorId="0" shapeId="0" xr:uid="{6F2DE273-7814-4DDC-BB60-D15FC3A62439}">
      <text>
        <r>
          <rPr>
            <sz val="10"/>
            <rFont val="Tahoma"/>
            <family val="2"/>
          </rPr>
          <t>Total Dox Acceptance Amt - Total Paid Amt</t>
        </r>
      </text>
    </comment>
    <comment ref="K4768" authorId="0" shapeId="0" xr:uid="{75A06366-5267-43E1-8D33-67684443388E}">
      <text>
        <r>
          <rPr>
            <sz val="10"/>
            <rFont val="Tahoma"/>
            <family val="2"/>
          </rPr>
          <t>Y07202022-100</t>
        </r>
      </text>
    </comment>
    <comment ref="X4769" authorId="0" shapeId="0" xr:uid="{2D7D9BEC-FE61-426A-97F8-BACC93FF36DB}">
      <text>
        <r>
          <rPr>
            <sz val="10"/>
            <rFont val="Tahoma"/>
            <family val="2"/>
          </rPr>
          <t>Total Dox Acceptance Amt - Total Paid Amt</t>
        </r>
      </text>
    </comment>
    <comment ref="K4770" authorId="0" shapeId="0" xr:uid="{251AA094-A438-4D49-8D25-99B8DB11D8B4}">
      <text>
        <r>
          <rPr>
            <sz val="10"/>
            <rFont val="Tahoma"/>
            <family val="2"/>
          </rPr>
          <t>Y07202022-127</t>
        </r>
      </text>
    </comment>
    <comment ref="X4771" authorId="0" shapeId="0" xr:uid="{ECFD501E-934D-43E4-A66B-C5E8182D5A4C}">
      <text>
        <r>
          <rPr>
            <sz val="10"/>
            <rFont val="Tahoma"/>
            <family val="2"/>
          </rPr>
          <t>Total Dox Acceptance Amt - Total Paid Amt</t>
        </r>
      </text>
    </comment>
    <comment ref="X4773" authorId="0" shapeId="0" xr:uid="{4B4FD6A4-C7F7-4975-98BA-DD8939287BE8}">
      <text>
        <r>
          <rPr>
            <sz val="10"/>
            <rFont val="Tahoma"/>
            <family val="2"/>
          </rPr>
          <t>Total Dox Acceptance Amt - Total Paid Amt</t>
        </r>
      </text>
    </comment>
    <comment ref="K4774" authorId="0" shapeId="0" xr:uid="{E36FF088-A1C9-4590-BFBB-6A619E11001F}">
      <text>
        <r>
          <rPr>
            <sz val="10"/>
            <rFont val="Tahoma"/>
            <family val="2"/>
          </rPr>
          <t>Y06222022-4</t>
        </r>
      </text>
    </comment>
    <comment ref="X4775" authorId="0" shapeId="0" xr:uid="{8EF9ED8E-33B9-4FDE-BF26-D7DD3629C769}">
      <text>
        <r>
          <rPr>
            <sz val="10"/>
            <rFont val="Tahoma"/>
            <family val="2"/>
          </rPr>
          <t>Total Dox Acceptance Amt - Total Paid Amt</t>
        </r>
      </text>
    </comment>
    <comment ref="K4776" authorId="0" shapeId="0" xr:uid="{F23243FF-220A-47EB-8982-A0972FA0C635}">
      <text>
        <r>
          <rPr>
            <sz val="10"/>
            <rFont val="Tahoma"/>
            <family val="2"/>
          </rPr>
          <t>Y07202022-60</t>
        </r>
      </text>
    </comment>
    <comment ref="X4777" authorId="0" shapeId="0" xr:uid="{9CCF0C26-651E-4C29-ADE9-7F9F2107A3AD}">
      <text>
        <r>
          <rPr>
            <sz val="10"/>
            <rFont val="Tahoma"/>
            <family val="2"/>
          </rPr>
          <t>Total Dox Acceptance Amt - Total Paid Amt</t>
        </r>
      </text>
    </comment>
    <comment ref="K4778" authorId="0" shapeId="0" xr:uid="{72344068-9F5F-4031-8A63-B65A7D86CC95}">
      <text>
        <r>
          <rPr>
            <sz val="10"/>
            <rFont val="Tahoma"/>
            <family val="2"/>
          </rPr>
          <t>Y06152022-114</t>
        </r>
      </text>
    </comment>
    <comment ref="X4779" authorId="0" shapeId="0" xr:uid="{D1F3986E-724A-4468-B8CA-59185976FBC4}">
      <text>
        <r>
          <rPr>
            <sz val="10"/>
            <rFont val="Tahoma"/>
            <family val="2"/>
          </rPr>
          <t>Total Dox Acceptance Amt - Total Paid Amt</t>
        </r>
      </text>
    </comment>
    <comment ref="K4780" authorId="0" shapeId="0" xr:uid="{5A104182-5E7D-4274-A293-37EA5F557098}">
      <text>
        <r>
          <rPr>
            <sz val="10"/>
            <rFont val="Tahoma"/>
            <family val="2"/>
          </rPr>
          <t>Y07202022-101</t>
        </r>
      </text>
    </comment>
    <comment ref="X4781" authorId="0" shapeId="0" xr:uid="{BEA4997E-969C-4170-B8BD-8F62A409619E}">
      <text>
        <r>
          <rPr>
            <sz val="10"/>
            <rFont val="Tahoma"/>
            <family val="2"/>
          </rPr>
          <t>Total Dox Acceptance Amt - Total Paid Amt</t>
        </r>
      </text>
    </comment>
    <comment ref="K4782" authorId="0" shapeId="0" xr:uid="{DF901E5A-32A4-4F45-BA84-79A8DEDE7209}">
      <text>
        <r>
          <rPr>
            <sz val="10"/>
            <rFont val="Tahoma"/>
            <family val="2"/>
          </rPr>
          <t>Y04122022-24</t>
        </r>
      </text>
    </comment>
    <comment ref="X4783" authorId="0" shapeId="0" xr:uid="{876FB2D1-B135-40F9-A63F-05E377678F75}">
      <text>
        <r>
          <rPr>
            <sz val="10"/>
            <rFont val="Tahoma"/>
            <family val="2"/>
          </rPr>
          <t>Total Dox Acceptance Amt - Total Paid Amt</t>
        </r>
      </text>
    </comment>
    <comment ref="K4784" authorId="0" shapeId="0" xr:uid="{DAC32BD4-B0CE-4E96-ADBC-CAFB73200E8D}">
      <text>
        <r>
          <rPr>
            <sz val="10"/>
            <rFont val="Tahoma"/>
            <family val="2"/>
          </rPr>
          <t>Y07032022-5</t>
        </r>
      </text>
    </comment>
    <comment ref="X4785" authorId="0" shapeId="0" xr:uid="{85784C8F-A44B-4EDF-AE42-9FB3C80A8612}">
      <text>
        <r>
          <rPr>
            <sz val="10"/>
            <rFont val="Tahoma"/>
            <family val="2"/>
          </rPr>
          <t>Total Dox Acceptance Amt - Total Paid Amt</t>
        </r>
      </text>
    </comment>
    <comment ref="K4786" authorId="0" shapeId="0" xr:uid="{BB40F2E8-3AFF-478B-B7FE-886EF1D76792}">
      <text>
        <r>
          <rPr>
            <sz val="10"/>
            <rFont val="Tahoma"/>
            <family val="2"/>
          </rPr>
          <t>Y07202022-64</t>
        </r>
      </text>
    </comment>
    <comment ref="X4787" authorId="0" shapeId="0" xr:uid="{9100479C-4449-406E-8CD6-9395CBF950F2}">
      <text>
        <r>
          <rPr>
            <sz val="10"/>
            <rFont val="Tahoma"/>
            <family val="2"/>
          </rPr>
          <t>Total Dox Acceptance Amt - Total Paid Amt</t>
        </r>
      </text>
    </comment>
    <comment ref="K4788" authorId="0" shapeId="0" xr:uid="{9B8ABF6C-9BDC-4CF0-923D-7057AF93E063}">
      <text>
        <r>
          <rPr>
            <sz val="10"/>
            <rFont val="Tahoma"/>
            <family val="2"/>
          </rPr>
          <t>Y05152022-65</t>
        </r>
      </text>
    </comment>
    <comment ref="X4789" authorId="0" shapeId="0" xr:uid="{2747CE5C-2F08-4B8C-8FAC-81D577B01441}">
      <text>
        <r>
          <rPr>
            <sz val="10"/>
            <rFont val="Tahoma"/>
            <family val="2"/>
          </rPr>
          <t>Total Dox Acceptance Amt - Total Paid Amt</t>
        </r>
      </text>
    </comment>
    <comment ref="K4790" authorId="0" shapeId="0" xr:uid="{2987C9C0-67EE-4C4F-A9C4-4DF67C2581EB}">
      <text>
        <r>
          <rPr>
            <sz val="10"/>
            <rFont val="Tahoma"/>
            <family val="2"/>
          </rPr>
          <t>Y04122022-16</t>
        </r>
      </text>
    </comment>
    <comment ref="X4791" authorId="0" shapeId="0" xr:uid="{FAC35967-576C-4E56-B345-3CC59C59AC8E}">
      <text>
        <r>
          <rPr>
            <sz val="10"/>
            <rFont val="Tahoma"/>
            <family val="2"/>
          </rPr>
          <t>Total Dox Acceptance Amt - Total Paid Amt</t>
        </r>
      </text>
    </comment>
    <comment ref="K4792" authorId="0" shapeId="0" xr:uid="{FE2E98DA-4B11-4C89-80D5-0DC62C252EEF}">
      <text>
        <r>
          <rPr>
            <sz val="10"/>
            <rFont val="Tahoma"/>
            <family val="2"/>
          </rPr>
          <t>Y05152022-50</t>
        </r>
      </text>
    </comment>
    <comment ref="K4793" authorId="0" shapeId="0" xr:uid="{080602A0-5A37-42B8-8D30-E2D217B7B7C4}">
      <text>
        <r>
          <rPr>
            <sz val="10"/>
            <rFont val="Tahoma"/>
            <family val="2"/>
          </rPr>
          <t>Y06152022-69</t>
        </r>
      </text>
    </comment>
    <comment ref="K4794" authorId="0" shapeId="0" xr:uid="{AAB0EE53-C0F0-4B56-91B8-7BEEAA0AE842}">
      <text>
        <r>
          <rPr>
            <sz val="10"/>
            <rFont val="Tahoma"/>
            <family val="2"/>
          </rPr>
          <t>Y06152022-118</t>
        </r>
      </text>
    </comment>
    <comment ref="K4795" authorId="0" shapeId="0" xr:uid="{2B822010-9A17-4859-94B6-E75AE275BC8E}">
      <text>
        <r>
          <rPr>
            <sz val="10"/>
            <rFont val="Tahoma"/>
            <family val="2"/>
          </rPr>
          <t>Y07202022-7</t>
        </r>
      </text>
    </comment>
    <comment ref="K4796" authorId="0" shapeId="0" xr:uid="{0261339F-66A6-4BF6-9F1C-ADD29DF759EA}">
      <text>
        <r>
          <rPr>
            <sz val="10"/>
            <rFont val="Tahoma"/>
            <family val="2"/>
          </rPr>
          <t>Y08092022-85</t>
        </r>
      </text>
    </comment>
    <comment ref="K4797" authorId="0" shapeId="0" xr:uid="{4B9AA29E-5CAC-45F6-B0C5-4917C5778FAA}">
      <text>
        <r>
          <rPr>
            <sz val="10"/>
            <rFont val="Tahoma"/>
            <family val="2"/>
          </rPr>
          <t>Y08092022-85</t>
        </r>
      </text>
    </comment>
    <comment ref="X4798" authorId="0" shapeId="0" xr:uid="{6B2464F3-74D8-42DB-BFAB-63FCC0FD2538}">
      <text>
        <r>
          <rPr>
            <sz val="10"/>
            <rFont val="Tahoma"/>
            <family val="2"/>
          </rPr>
          <t>Total Dox Acceptance Amt - Total Paid Amt</t>
        </r>
      </text>
    </comment>
    <comment ref="K4799" authorId="0" shapeId="0" xr:uid="{DAD80104-C3C5-48DD-8248-40252BB7387B}">
      <text>
        <r>
          <rPr>
            <sz val="10"/>
            <rFont val="Tahoma"/>
            <family val="2"/>
          </rPr>
          <t>Y07202022-4</t>
        </r>
      </text>
    </comment>
    <comment ref="X4800" authorId="0" shapeId="0" xr:uid="{3FF20356-4B12-4C37-AE56-410C8B0AC94F}">
      <text>
        <r>
          <rPr>
            <sz val="10"/>
            <rFont val="Tahoma"/>
            <family val="2"/>
          </rPr>
          <t>Total Dox Acceptance Amt - Total Paid Amt</t>
        </r>
      </text>
    </comment>
    <comment ref="K4801" authorId="0" shapeId="0" xr:uid="{9460CB24-B21F-4F3A-85AB-43259B576287}">
      <text>
        <r>
          <rPr>
            <sz val="10"/>
            <rFont val="Tahoma"/>
            <family val="2"/>
          </rPr>
          <t>Y06152022-92</t>
        </r>
      </text>
    </comment>
    <comment ref="X4802" authorId="0" shapeId="0" xr:uid="{A796C55E-4AFA-4617-BAE9-DB1662E6C8AF}">
      <text>
        <r>
          <rPr>
            <sz val="10"/>
            <rFont val="Tahoma"/>
            <family val="2"/>
          </rPr>
          <t>Total Dox Acceptance Amt - Total Paid Amt</t>
        </r>
      </text>
    </comment>
    <comment ref="K4803" authorId="0" shapeId="0" xr:uid="{ABE07A86-6FBC-4A1E-A215-DC6E4EDD6AB4}">
      <text>
        <r>
          <rPr>
            <sz val="10"/>
            <rFont val="Tahoma"/>
            <family val="2"/>
          </rPr>
          <t>Y05152022-37</t>
        </r>
      </text>
    </comment>
    <comment ref="X4804" authorId="0" shapeId="0" xr:uid="{DE553F25-0DFA-4573-8F02-6A3D52721A06}">
      <text>
        <r>
          <rPr>
            <sz val="10"/>
            <rFont val="Tahoma"/>
            <family val="2"/>
          </rPr>
          <t>Total Dox Acceptance Amt - Total Paid Amt</t>
        </r>
      </text>
    </comment>
    <comment ref="K4805" authorId="0" shapeId="0" xr:uid="{B5965F1E-46DF-464D-BBE7-9AE7ADFFB64E}">
      <text>
        <r>
          <rPr>
            <sz val="10"/>
            <rFont val="Tahoma"/>
            <family val="2"/>
          </rPr>
          <t>Y09122022-29</t>
        </r>
      </text>
    </comment>
    <comment ref="X4806" authorId="0" shapeId="0" xr:uid="{03FE248F-583A-4A52-9F72-0D465BEB58A4}">
      <text>
        <r>
          <rPr>
            <sz val="10"/>
            <rFont val="Tahoma"/>
            <family val="2"/>
          </rPr>
          <t>Total Dox Acceptance Amt - Total Paid Amt</t>
        </r>
      </text>
    </comment>
    <comment ref="K4807" authorId="0" shapeId="0" xr:uid="{841E80E6-ED9F-43EF-988E-90D380B1E1E4}">
      <text>
        <r>
          <rPr>
            <sz val="10"/>
            <rFont val="Tahoma"/>
            <family val="2"/>
          </rPr>
          <t>Y05152022-51</t>
        </r>
      </text>
    </comment>
    <comment ref="X4808" authorId="0" shapeId="0" xr:uid="{C9F37ED4-037A-4032-9573-53C179E4074A}">
      <text>
        <r>
          <rPr>
            <sz val="10"/>
            <rFont val="Tahoma"/>
            <family val="2"/>
          </rPr>
          <t>Total Dox Acceptance Amt - Total Paid Amt</t>
        </r>
      </text>
    </comment>
    <comment ref="K4809" authorId="0" shapeId="0" xr:uid="{C145FABB-4DC5-4A5A-8BB9-611064834B28}">
      <text>
        <r>
          <rPr>
            <sz val="10"/>
            <rFont val="Tahoma"/>
            <family val="2"/>
          </rPr>
          <t>Y05152022-112</t>
        </r>
      </text>
    </comment>
    <comment ref="X4810" authorId="0" shapeId="0" xr:uid="{325B4B1A-2FFE-4661-9B03-405F1BD5C674}">
      <text>
        <r>
          <rPr>
            <sz val="10"/>
            <rFont val="Tahoma"/>
            <family val="2"/>
          </rPr>
          <t>Total Dox Acceptance Amt - Total Paid Amt</t>
        </r>
      </text>
    </comment>
    <comment ref="K4811" authorId="0" shapeId="0" xr:uid="{E9ECF295-5BFE-495F-A4D7-92E3119240F2}">
      <text>
        <r>
          <rPr>
            <sz val="10"/>
            <rFont val="Tahoma"/>
            <family val="2"/>
          </rPr>
          <t>Y07202022-134</t>
        </r>
      </text>
    </comment>
    <comment ref="X4812" authorId="0" shapeId="0" xr:uid="{FF6A0D9E-E538-4A15-820A-2D38101E67B3}">
      <text>
        <r>
          <rPr>
            <sz val="10"/>
            <rFont val="Tahoma"/>
            <family val="2"/>
          </rPr>
          <t>Total Dox Acceptance Amt - Total Paid Amt</t>
        </r>
      </text>
    </comment>
    <comment ref="K4813" authorId="0" shapeId="0" xr:uid="{8B7FAE45-A358-4BE1-B666-B4D8465E5A42}">
      <text>
        <r>
          <rPr>
            <sz val="10"/>
            <rFont val="Tahoma"/>
            <family val="2"/>
          </rPr>
          <t>Y07202022-19</t>
        </r>
      </text>
    </comment>
    <comment ref="X4814" authorId="0" shapeId="0" xr:uid="{C656DD11-508A-4F15-BD22-B2D7E88C3960}">
      <text>
        <r>
          <rPr>
            <sz val="10"/>
            <rFont val="Tahoma"/>
            <family val="2"/>
          </rPr>
          <t>Total Dox Acceptance Amt - Total Paid Amt</t>
        </r>
      </text>
    </comment>
    <comment ref="K4815" authorId="0" shapeId="0" xr:uid="{CA305DC6-838F-4B30-AC24-21F9CA6F3ACF}">
      <text>
        <r>
          <rPr>
            <sz val="10"/>
            <rFont val="Tahoma"/>
            <family val="2"/>
          </rPr>
          <t>Y05152022-58</t>
        </r>
      </text>
    </comment>
    <comment ref="X4816" authorId="0" shapeId="0" xr:uid="{3D447DDB-D397-4D83-9437-F3731DF72D6F}">
      <text>
        <r>
          <rPr>
            <sz val="10"/>
            <rFont val="Tahoma"/>
            <family val="2"/>
          </rPr>
          <t>Total Dox Acceptance Amt - Total Paid Amt</t>
        </r>
      </text>
    </comment>
    <comment ref="K4817" authorId="0" shapeId="0" xr:uid="{E61FF356-FF18-4DD1-A699-887C92EDA408}">
      <text>
        <r>
          <rPr>
            <sz val="10"/>
            <rFont val="Tahoma"/>
            <family val="2"/>
          </rPr>
          <t>Y08092022-43</t>
        </r>
      </text>
    </comment>
    <comment ref="X4818" authorId="0" shapeId="0" xr:uid="{FD9EE3CC-D8B9-4BD1-810C-128BA3639D20}">
      <text>
        <r>
          <rPr>
            <sz val="10"/>
            <rFont val="Tahoma"/>
            <family val="2"/>
          </rPr>
          <t>Total Dox Acceptance Amt - Total Paid Amt</t>
        </r>
      </text>
    </comment>
    <comment ref="K4819" authorId="0" shapeId="0" xr:uid="{03367D53-7D95-438D-9899-1566FE953DE0}">
      <text>
        <r>
          <rPr>
            <sz val="10"/>
            <rFont val="Tahoma"/>
            <family val="2"/>
          </rPr>
          <t>Y08092022-50</t>
        </r>
      </text>
    </comment>
    <comment ref="X4820" authorId="0" shapeId="0" xr:uid="{D12168B6-D1C9-4447-9D7B-0A283034C7F3}">
      <text>
        <r>
          <rPr>
            <sz val="10"/>
            <rFont val="Tahoma"/>
            <family val="2"/>
          </rPr>
          <t>Total Dox Acceptance Amt - Total Paid Amt</t>
        </r>
      </text>
    </comment>
    <comment ref="K4821" authorId="0" shapeId="0" xr:uid="{B80689CC-FB54-4BED-B138-0494546EC0B2}">
      <text>
        <r>
          <rPr>
            <sz val="10"/>
            <rFont val="Tahoma"/>
            <family val="2"/>
          </rPr>
          <t>Y07032022-4</t>
        </r>
      </text>
    </comment>
    <comment ref="X4822" authorId="0" shapeId="0" xr:uid="{24A0D533-88B7-4F98-AEA7-31EC3C5F3414}">
      <text>
        <r>
          <rPr>
            <sz val="10"/>
            <rFont val="Tahoma"/>
            <family val="2"/>
          </rPr>
          <t>Total Dox Acceptance Amt - Total Paid Amt</t>
        </r>
      </text>
    </comment>
    <comment ref="K4823" authorId="0" shapeId="0" xr:uid="{10CB4A90-68E8-4872-B583-B9C7B799460A}">
      <text>
        <r>
          <rPr>
            <sz val="10"/>
            <rFont val="Tahoma"/>
            <family val="2"/>
          </rPr>
          <t>Y06152022-105</t>
        </r>
      </text>
    </comment>
    <comment ref="X4824" authorId="0" shapeId="0" xr:uid="{AA183E86-34BF-4183-86D8-040FAC0ACB69}">
      <text>
        <r>
          <rPr>
            <sz val="10"/>
            <rFont val="Tahoma"/>
            <family val="2"/>
          </rPr>
          <t>Total Dox Acceptance Amt - Total Paid Amt</t>
        </r>
      </text>
    </comment>
    <comment ref="K4825" authorId="0" shapeId="0" xr:uid="{8338FFA2-CCE3-41FF-9BFC-92FC555B2761}">
      <text>
        <r>
          <rPr>
            <sz val="10"/>
            <rFont val="Tahoma"/>
            <family val="2"/>
          </rPr>
          <t>Y07202022-29</t>
        </r>
      </text>
    </comment>
    <comment ref="X4826" authorId="0" shapeId="0" xr:uid="{E3268F06-AC2B-4680-B89E-230F6CF1D6BD}">
      <text>
        <r>
          <rPr>
            <sz val="10"/>
            <rFont val="Tahoma"/>
            <family val="2"/>
          </rPr>
          <t>Total Dox Acceptance Amt - Total Paid Amt</t>
        </r>
      </text>
    </comment>
    <comment ref="K4827" authorId="0" shapeId="0" xr:uid="{955C9CA2-728A-4CA3-8670-1BB043234B45}">
      <text>
        <r>
          <rPr>
            <sz val="10"/>
            <rFont val="Tahoma"/>
            <family val="2"/>
          </rPr>
          <t>Y06152022-99</t>
        </r>
      </text>
    </comment>
    <comment ref="X4828" authorId="0" shapeId="0" xr:uid="{CDD37779-7E06-4DCC-84A3-0EA014E3EB2C}">
      <text>
        <r>
          <rPr>
            <sz val="10"/>
            <rFont val="Tahoma"/>
            <family val="2"/>
          </rPr>
          <t>Total Dox Acceptance Amt - Total Paid Amt</t>
        </r>
      </text>
    </comment>
    <comment ref="K4829" authorId="0" shapeId="0" xr:uid="{D2FD497C-2BA8-4042-9A72-1A5C20AD6447}">
      <text>
        <r>
          <rPr>
            <sz val="10"/>
            <rFont val="Tahoma"/>
            <family val="2"/>
          </rPr>
          <t>Y05152022-89</t>
        </r>
      </text>
    </comment>
    <comment ref="X4830" authorId="0" shapeId="0" xr:uid="{CFFA0DA4-FB00-4C55-94FD-91093C974836}">
      <text>
        <r>
          <rPr>
            <sz val="10"/>
            <rFont val="Tahoma"/>
            <family val="2"/>
          </rPr>
          <t>Total Dox Acceptance Amt - Total Paid Amt</t>
        </r>
      </text>
    </comment>
    <comment ref="K4831" authorId="0" shapeId="0" xr:uid="{82138EFD-FBD8-4C09-9638-2ABBE1A67D9B}">
      <text>
        <r>
          <rPr>
            <sz val="10"/>
            <rFont val="Tahoma"/>
            <family val="2"/>
          </rPr>
          <t>Y05152022-71</t>
        </r>
      </text>
    </comment>
    <comment ref="K4832" authorId="0" shapeId="0" xr:uid="{80D929AF-8079-4260-B472-09FB5569360F}">
      <text>
        <r>
          <rPr>
            <sz val="10"/>
            <rFont val="Tahoma"/>
            <family val="2"/>
          </rPr>
          <t>Y05152022-85</t>
        </r>
      </text>
    </comment>
    <comment ref="X4833" authorId="0" shapeId="0" xr:uid="{A03FD27A-46EA-4DDC-AFA9-D74ABDF9F3D7}">
      <text>
        <r>
          <rPr>
            <sz val="10"/>
            <rFont val="Tahoma"/>
            <family val="2"/>
          </rPr>
          <t>Total Dox Acceptance Amt - Total Paid Amt</t>
        </r>
      </text>
    </comment>
    <comment ref="K4834" authorId="0" shapeId="0" xr:uid="{CA838823-73B7-4116-AAC5-B2701E1FD150}">
      <text>
        <r>
          <rPr>
            <sz val="10"/>
            <rFont val="Tahoma"/>
            <family val="2"/>
          </rPr>
          <t>Y07202022-133</t>
        </r>
      </text>
    </comment>
    <comment ref="X4835" authorId="0" shapeId="0" xr:uid="{91DCBAD8-1E5F-4708-A9E7-CF1EA1734242}">
      <text>
        <r>
          <rPr>
            <sz val="10"/>
            <rFont val="Tahoma"/>
            <family val="2"/>
          </rPr>
          <t>Total Dox Acceptance Amt - Total Paid Amt</t>
        </r>
      </text>
    </comment>
    <comment ref="K4836" authorId="0" shapeId="0" xr:uid="{C6BEF2EB-99EF-4321-AF2E-09425210BC7D}">
      <text>
        <r>
          <rPr>
            <sz val="10"/>
            <rFont val="Tahoma"/>
            <family val="2"/>
          </rPr>
          <t>Y07202022-129</t>
        </r>
      </text>
    </comment>
    <comment ref="X4837" authorId="0" shapeId="0" xr:uid="{B22B5EA2-2FBA-451A-9091-6E3A6E85CC1B}">
      <text>
        <r>
          <rPr>
            <sz val="10"/>
            <rFont val="Tahoma"/>
            <family val="2"/>
          </rPr>
          <t>Total Dox Acceptance Amt - Total Paid Amt</t>
        </r>
      </text>
    </comment>
    <comment ref="K4838" authorId="0" shapeId="0" xr:uid="{CB468771-571A-478F-A346-C783009E53DC}">
      <text>
        <r>
          <rPr>
            <sz val="10"/>
            <rFont val="Tahoma"/>
            <family val="2"/>
          </rPr>
          <t>Y05152022-47</t>
        </r>
      </text>
    </comment>
    <comment ref="X4839" authorId="0" shapeId="0" xr:uid="{519F7024-B26A-41CF-8CC2-A077C4F133E2}">
      <text>
        <r>
          <rPr>
            <sz val="10"/>
            <rFont val="Tahoma"/>
            <family val="2"/>
          </rPr>
          <t>Total Dox Acceptance Amt - Total Paid Amt</t>
        </r>
      </text>
    </comment>
    <comment ref="K4840" authorId="0" shapeId="0" xr:uid="{0881AC6B-2100-4032-A1BC-80D494044B8E}">
      <text>
        <r>
          <rPr>
            <sz val="10"/>
            <rFont val="Tahoma"/>
            <family val="2"/>
          </rPr>
          <t>Y07202022-126</t>
        </r>
      </text>
    </comment>
    <comment ref="X4841" authorId="0" shapeId="0" xr:uid="{1592E6D0-82FF-45B2-89BD-B98AD00AF76F}">
      <text>
        <r>
          <rPr>
            <sz val="10"/>
            <rFont val="Tahoma"/>
            <family val="2"/>
          </rPr>
          <t>Total Dox Acceptance Amt - Total Paid Amt</t>
        </r>
      </text>
    </comment>
    <comment ref="K4842" authorId="0" shapeId="0" xr:uid="{6236BFB5-A791-402A-8B97-55DC1EB0B52C}">
      <text>
        <r>
          <rPr>
            <sz val="10"/>
            <rFont val="Tahoma"/>
            <family val="2"/>
          </rPr>
          <t>Y07202022-130</t>
        </r>
      </text>
    </comment>
    <comment ref="X4843" authorId="0" shapeId="0" xr:uid="{8CBA488C-7DB2-4F78-B5F3-956D2D4119FB}">
      <text>
        <r>
          <rPr>
            <sz val="10"/>
            <rFont val="Tahoma"/>
            <family val="2"/>
          </rPr>
          <t>Total Dox Acceptance Amt - Total Paid Amt</t>
        </r>
      </text>
    </comment>
    <comment ref="K4844" authorId="0" shapeId="0" xr:uid="{85AAD8D1-B4D2-41B3-8876-708CC170DA2A}">
      <text>
        <r>
          <rPr>
            <sz val="10"/>
            <rFont val="Tahoma"/>
            <family val="2"/>
          </rPr>
          <t>Y05152022-109</t>
        </r>
      </text>
    </comment>
    <comment ref="X4845" authorId="0" shapeId="0" xr:uid="{FCFE7785-E0FA-4C3A-8F53-43B50301F0DE}">
      <text>
        <r>
          <rPr>
            <sz val="10"/>
            <rFont val="Tahoma"/>
            <family val="2"/>
          </rPr>
          <t>Total Dox Acceptance Amt - Total Paid Amt</t>
        </r>
      </text>
    </comment>
    <comment ref="K4846" authorId="0" shapeId="0" xr:uid="{05D940EF-75BC-4469-B3EB-F7CF7192A9B9}">
      <text/>
    </comment>
    <comment ref="K4847" authorId="0" shapeId="0" xr:uid="{A684A57B-9706-48B2-B2DA-0528FE393039}">
      <text>
        <r>
          <rPr>
            <sz val="10"/>
            <rFont val="Tahoma"/>
            <family val="2"/>
          </rPr>
          <t>Y05152022-70</t>
        </r>
      </text>
    </comment>
    <comment ref="K4848" authorId="0" shapeId="0" xr:uid="{77C14E68-CBE6-4F88-87F1-CDCD44ED8D57}">
      <text>
        <r>
          <rPr>
            <sz val="10"/>
            <rFont val="Tahoma"/>
            <family val="2"/>
          </rPr>
          <t>Y06152022-113</t>
        </r>
      </text>
    </comment>
    <comment ref="K4849" authorId="0" shapeId="0" xr:uid="{2F6104F5-F898-420A-BEDD-CC34AE16B3F9}">
      <text>
        <r>
          <rPr>
            <sz val="10"/>
            <rFont val="Tahoma"/>
            <family val="2"/>
          </rPr>
          <t>Y06152022-123</t>
        </r>
      </text>
    </comment>
    <comment ref="K4850" authorId="0" shapeId="0" xr:uid="{6EE0C465-5F42-44FA-8D9A-D09613100A5D}">
      <text>
        <r>
          <rPr>
            <sz val="10"/>
            <rFont val="Tahoma"/>
            <family val="2"/>
          </rPr>
          <t>Y07202022-44</t>
        </r>
      </text>
    </comment>
    <comment ref="K4851" authorId="0" shapeId="0" xr:uid="{A231B85E-01C3-48BE-9297-AB2C6112137A}">
      <text>
        <r>
          <rPr>
            <sz val="10"/>
            <rFont val="Tahoma"/>
            <family val="2"/>
          </rPr>
          <t>Y07202022-44</t>
        </r>
      </text>
    </comment>
    <comment ref="K4852" authorId="0" shapeId="0" xr:uid="{C5F74483-C99E-455A-AF66-A49C9656E741}">
      <text>
        <r>
          <rPr>
            <sz val="10"/>
            <rFont val="Tahoma"/>
            <family val="2"/>
          </rPr>
          <t>Y07202022-120</t>
        </r>
      </text>
    </comment>
    <comment ref="K4853" authorId="0" shapeId="0" xr:uid="{5A535C45-EFC8-449F-8EAE-58650392FDA3}">
      <text>
        <r>
          <rPr>
            <sz val="10"/>
            <rFont val="Tahoma"/>
            <family val="2"/>
          </rPr>
          <t>Y08092022-57</t>
        </r>
      </text>
    </comment>
    <comment ref="K4854" authorId="0" shapeId="0" xr:uid="{F483AC49-5024-442E-97E1-A3C360CB2FF8}">
      <text>
        <r>
          <rPr>
            <sz val="10"/>
            <rFont val="Tahoma"/>
            <family val="2"/>
          </rPr>
          <t>Y08092022-57</t>
        </r>
      </text>
    </comment>
    <comment ref="K4855" authorId="0" shapeId="0" xr:uid="{2547E995-58E6-452E-A963-1085A7960479}">
      <text>
        <r>
          <rPr>
            <sz val="10"/>
            <rFont val="Tahoma"/>
            <family val="2"/>
          </rPr>
          <t>Y08102022-40</t>
        </r>
      </text>
    </comment>
    <comment ref="K4856" authorId="0" shapeId="0" xr:uid="{85C93F84-E7C0-46CA-9534-52329E88A7FD}">
      <text>
        <r>
          <rPr>
            <sz val="10"/>
            <rFont val="Tahoma"/>
            <family val="2"/>
          </rPr>
          <t>Y08102022-40</t>
        </r>
      </text>
    </comment>
    <comment ref="X4857" authorId="0" shapeId="0" xr:uid="{BF9A3576-8AF0-43A9-A931-E4101DC417E1}">
      <text>
        <r>
          <rPr>
            <sz val="10"/>
            <rFont val="Tahoma"/>
            <family val="2"/>
          </rPr>
          <t>Total Dox Acceptance Amt - Total Paid Amt</t>
        </r>
      </text>
    </comment>
    <comment ref="K4858" authorId="0" shapeId="0" xr:uid="{729B92AD-FA7B-4F5C-ABD4-1239DB087ECC}">
      <text>
        <r>
          <rPr>
            <sz val="10"/>
            <rFont val="Tahoma"/>
            <family val="2"/>
          </rPr>
          <t>Y05152022-53</t>
        </r>
      </text>
    </comment>
    <comment ref="X4859" authorId="0" shapeId="0" xr:uid="{935411F2-613D-4ABF-966E-8CF5C15674AE}">
      <text>
        <r>
          <rPr>
            <sz val="10"/>
            <rFont val="Tahoma"/>
            <family val="2"/>
          </rPr>
          <t>Total Dox Acceptance Amt - Total Paid Amt</t>
        </r>
      </text>
    </comment>
    <comment ref="K4860" authorId="0" shapeId="0" xr:uid="{2B9BB697-36F6-4B09-A95C-4F9350AD1DED}">
      <text>
        <r>
          <rPr>
            <sz val="10"/>
            <rFont val="Tahoma"/>
            <family val="2"/>
          </rPr>
          <t>Y06152022-66</t>
        </r>
      </text>
    </comment>
    <comment ref="X4861" authorId="0" shapeId="0" xr:uid="{B4982FE0-B81A-4FA7-BE33-0535F271132B}">
      <text>
        <r>
          <rPr>
            <sz val="10"/>
            <rFont val="Tahoma"/>
            <family val="2"/>
          </rPr>
          <t>Total Dox Acceptance Amt - Total Paid Amt</t>
        </r>
      </text>
    </comment>
    <comment ref="K4862" authorId="0" shapeId="0" xr:uid="{64E22194-26D9-416E-8BC0-0DABAE5EA60F}">
      <text>
        <r>
          <rPr>
            <sz val="10"/>
            <rFont val="Tahoma"/>
            <family val="2"/>
          </rPr>
          <t>Y07202022-31</t>
        </r>
      </text>
    </comment>
    <comment ref="X4863" authorId="0" shapeId="0" xr:uid="{46B31189-9692-4AF1-A25C-260C44A4A617}">
      <text>
        <r>
          <rPr>
            <sz val="10"/>
            <rFont val="Tahoma"/>
            <family val="2"/>
          </rPr>
          <t>Total Dox Acceptance Amt - Total Paid Amt</t>
        </r>
      </text>
    </comment>
    <comment ref="K4864" authorId="0" shapeId="0" xr:uid="{D781D45B-E553-4F98-8638-4CB5F1C19BC6}">
      <text>
        <r>
          <rPr>
            <sz val="10"/>
            <rFont val="Tahoma"/>
            <family val="2"/>
          </rPr>
          <t>Y05152022-86</t>
        </r>
      </text>
    </comment>
    <comment ref="X4865" authorId="0" shapeId="0" xr:uid="{48A200FF-449D-4972-8288-CBAF7DC2BF12}">
      <text>
        <r>
          <rPr>
            <sz val="10"/>
            <rFont val="Tahoma"/>
            <family val="2"/>
          </rPr>
          <t>Total Dox Acceptance Amt - Total Paid Amt</t>
        </r>
      </text>
    </comment>
    <comment ref="K4866" authorId="0" shapeId="0" xr:uid="{0D1DDED8-04B0-412A-9A83-67821FAA60FD}">
      <text/>
    </comment>
    <comment ref="X4867" authorId="0" shapeId="0" xr:uid="{3714A1AF-7A40-4BA4-ABC3-A1D78535091A}">
      <text>
        <r>
          <rPr>
            <sz val="10"/>
            <rFont val="Tahoma"/>
            <family val="2"/>
          </rPr>
          <t>Total Dox Acceptance Amt - Total Paid Amt</t>
        </r>
      </text>
    </comment>
    <comment ref="K4868" authorId="0" shapeId="0" xr:uid="{B98D17B3-8489-4FA5-AA43-16203BAC1F6A}">
      <text>
        <r>
          <rPr>
            <sz val="10"/>
            <rFont val="Tahoma"/>
            <family val="2"/>
          </rPr>
          <t>Y06152022-128</t>
        </r>
      </text>
    </comment>
    <comment ref="X4869" authorId="0" shapeId="0" xr:uid="{FA606BEC-9AA2-48F2-A859-181994197E62}">
      <text>
        <r>
          <rPr>
            <sz val="10"/>
            <rFont val="Tahoma"/>
            <family val="2"/>
          </rPr>
          <t>Total Dox Acceptance Amt - Total Paid Amt</t>
        </r>
      </text>
    </comment>
    <comment ref="K4870" authorId="0" shapeId="0" xr:uid="{0CF75B2B-C7DD-4B75-9657-80C32DC081FA}">
      <text>
        <r>
          <rPr>
            <sz val="10"/>
            <rFont val="Tahoma"/>
            <family val="2"/>
          </rPr>
          <t>Y06152022-130</t>
        </r>
      </text>
    </comment>
    <comment ref="X4871" authorId="0" shapeId="0" xr:uid="{C35492B5-33EA-4616-BE39-7278453B339F}">
      <text>
        <r>
          <rPr>
            <sz val="10"/>
            <rFont val="Tahoma"/>
            <family val="2"/>
          </rPr>
          <t>Total Dox Acceptance Amt - Total Paid Amt</t>
        </r>
      </text>
    </comment>
    <comment ref="K4872" authorId="0" shapeId="0" xr:uid="{B65D99B5-5D51-4C5D-A7C6-169E627EBB20}">
      <text>
        <r>
          <rPr>
            <sz val="10"/>
            <rFont val="Tahoma"/>
            <family val="2"/>
          </rPr>
          <t>Y06152022-131</t>
        </r>
      </text>
    </comment>
    <comment ref="X4873" authorId="0" shapeId="0" xr:uid="{6DEB7C27-02F4-431F-81E8-6F90803BDC7F}">
      <text>
        <r>
          <rPr>
            <sz val="10"/>
            <rFont val="Tahoma"/>
            <family val="2"/>
          </rPr>
          <t>Total Dox Acceptance Amt - Total Paid Amt</t>
        </r>
      </text>
    </comment>
    <comment ref="K4874" authorId="0" shapeId="0" xr:uid="{7A2166EA-7F78-4431-92B5-D81FA70A6E6A}">
      <text>
        <r>
          <rPr>
            <sz val="10"/>
            <rFont val="Tahoma"/>
            <family val="2"/>
          </rPr>
          <t>Y05152022-78</t>
        </r>
      </text>
    </comment>
    <comment ref="X4875" authorId="0" shapeId="0" xr:uid="{96B85531-CA5F-4660-BFDA-84224C3737B8}">
      <text>
        <r>
          <rPr>
            <sz val="10"/>
            <rFont val="Tahoma"/>
            <family val="2"/>
          </rPr>
          <t>Total Dox Acceptance Amt - Total Paid Amt</t>
        </r>
      </text>
    </comment>
    <comment ref="K4876" authorId="0" shapeId="0" xr:uid="{EE70EFB9-0032-40DE-9C66-DA9D48172CB5}">
      <text/>
    </comment>
    <comment ref="X4877" authorId="0" shapeId="0" xr:uid="{A4CEA9DC-8771-46A3-9962-0036C76AA275}">
      <text>
        <r>
          <rPr>
            <sz val="10"/>
            <rFont val="Tahoma"/>
            <family val="2"/>
          </rPr>
          <t>Total Dox Acceptance Amt - Total Paid Amt</t>
        </r>
      </text>
    </comment>
    <comment ref="K4878" authorId="0" shapeId="0" xr:uid="{833C4C73-3FEE-4B2F-89F9-798B8DB90479}">
      <text>
        <r>
          <rPr>
            <sz val="10"/>
            <rFont val="Tahoma"/>
            <family val="2"/>
          </rPr>
          <t>Y06152022-79</t>
        </r>
      </text>
    </comment>
    <comment ref="X4879" authorId="0" shapeId="0" xr:uid="{35043955-DB49-43CD-B431-79798A8BEE8A}">
      <text>
        <r>
          <rPr>
            <sz val="10"/>
            <rFont val="Tahoma"/>
            <family val="2"/>
          </rPr>
          <t>Total Dox Acceptance Amt - Total Paid Amt</t>
        </r>
      </text>
    </comment>
    <comment ref="K4880" authorId="0" shapeId="0" xr:uid="{3FD68FF2-A484-4EA8-9304-BDB2F49A01E1}">
      <text>
        <r>
          <rPr>
            <sz val="10"/>
            <rFont val="Tahoma"/>
            <family val="2"/>
          </rPr>
          <t>Y07202022-27</t>
        </r>
      </text>
    </comment>
    <comment ref="X4881" authorId="0" shapeId="0" xr:uid="{140208A5-9BA8-4590-BE51-21E1FF025104}">
      <text>
        <r>
          <rPr>
            <sz val="10"/>
            <rFont val="Tahoma"/>
            <family val="2"/>
          </rPr>
          <t>Total Dox Acceptance Amt - Total Paid Amt</t>
        </r>
      </text>
    </comment>
    <comment ref="K4882" authorId="0" shapeId="0" xr:uid="{657B43D1-DDBE-4222-9E81-F99AE55CC80D}">
      <text>
        <r>
          <rPr>
            <sz val="10"/>
            <rFont val="Tahoma"/>
            <family val="2"/>
          </rPr>
          <t>Y08072022-80</t>
        </r>
      </text>
    </comment>
    <comment ref="X4883" authorId="0" shapeId="0" xr:uid="{9ECEDE8A-FA30-4A68-BC7C-939D1969E20A}">
      <text>
        <r>
          <rPr>
            <sz val="10"/>
            <rFont val="Tahoma"/>
            <family val="2"/>
          </rPr>
          <t>Total Dox Acceptance Amt - Total Paid Amt</t>
        </r>
      </text>
    </comment>
    <comment ref="K4884" authorId="0" shapeId="0" xr:uid="{132DD585-5370-4688-84DD-1726D55111EF}">
      <text>
        <r>
          <rPr>
            <sz val="10"/>
            <rFont val="Tahoma"/>
            <family val="2"/>
          </rPr>
          <t>Y08072022-79</t>
        </r>
      </text>
    </comment>
    <comment ref="X4885" authorId="0" shapeId="0" xr:uid="{5FC57DAC-F503-4975-9789-7AD8205559E2}">
      <text>
        <r>
          <rPr>
            <sz val="10"/>
            <rFont val="Tahoma"/>
            <family val="2"/>
          </rPr>
          <t>Total Dox Acceptance Amt - Total Paid Amt</t>
        </r>
      </text>
    </comment>
    <comment ref="K4886" authorId="0" shapeId="0" xr:uid="{AEBBC881-3F7E-4CF2-A80C-8B0B177F2DFE}">
      <text>
        <r>
          <rPr>
            <sz val="10"/>
            <rFont val="Tahoma"/>
            <family val="2"/>
          </rPr>
          <t>Y08062022-25</t>
        </r>
      </text>
    </comment>
    <comment ref="X4887" authorId="0" shapeId="0" xr:uid="{01CBF2AE-B417-4CFF-8E0F-0E7707DEB1BB}">
      <text>
        <r>
          <rPr>
            <sz val="10"/>
            <rFont val="Tahoma"/>
            <family val="2"/>
          </rPr>
          <t>Total Dox Acceptance Amt - Total Paid Amt</t>
        </r>
      </text>
    </comment>
    <comment ref="K4888" authorId="0" shapeId="0" xr:uid="{93A3FC94-C2E8-479D-B92B-68CC3E9C2EDC}">
      <text>
        <r>
          <rPr>
            <sz val="10"/>
            <rFont val="Tahoma"/>
            <family val="2"/>
          </rPr>
          <t>Y07202022-122</t>
        </r>
      </text>
    </comment>
    <comment ref="X4889" authorId="0" shapeId="0" xr:uid="{7F01CE9A-7C34-43EF-BE9C-D0E27673B223}">
      <text>
        <r>
          <rPr>
            <sz val="10"/>
            <rFont val="Tahoma"/>
            <family val="2"/>
          </rPr>
          <t>Total Dox Acceptance Amt - Total Paid Amt</t>
        </r>
      </text>
    </comment>
    <comment ref="K4890" authorId="0" shapeId="0" xr:uid="{50C462AA-A277-493B-8F85-DF125076E538}">
      <text>
        <r>
          <rPr>
            <sz val="10"/>
            <rFont val="Tahoma"/>
            <family val="2"/>
          </rPr>
          <t>Y05152022-115</t>
        </r>
      </text>
    </comment>
    <comment ref="X4891" authorId="0" shapeId="0" xr:uid="{65FD0394-A77A-40A0-A8A6-E284E7FDD63F}">
      <text>
        <r>
          <rPr>
            <sz val="10"/>
            <rFont val="Tahoma"/>
            <family val="2"/>
          </rPr>
          <t>Total Dox Acceptance Amt - Total Paid Amt</t>
        </r>
      </text>
    </comment>
    <comment ref="K4892" authorId="0" shapeId="0" xr:uid="{645A314D-842F-44A1-874C-DA34195982CB}">
      <text>
        <r>
          <rPr>
            <sz val="10"/>
            <rFont val="Tahoma"/>
            <family val="2"/>
          </rPr>
          <t>Y08092022-48</t>
        </r>
      </text>
    </comment>
    <comment ref="X4893" authorId="0" shapeId="0" xr:uid="{EA42EC85-5590-4495-BDC1-CFF30D59533E}">
      <text>
        <r>
          <rPr>
            <sz val="10"/>
            <rFont val="Tahoma"/>
            <family val="2"/>
          </rPr>
          <t>Total Dox Acceptance Amt - Total Paid Amt</t>
        </r>
      </text>
    </comment>
    <comment ref="K4894" authorId="0" shapeId="0" xr:uid="{90E52477-3601-45AD-BFA2-9B44EBE8242F}">
      <text>
        <r>
          <rPr>
            <sz val="10"/>
            <rFont val="Tahoma"/>
            <family val="2"/>
          </rPr>
          <t>Y05152022-79</t>
        </r>
      </text>
    </comment>
    <comment ref="X4895" authorId="0" shapeId="0" xr:uid="{DEC3AAB2-CF58-43CA-9D79-65355C14F5FB}">
      <text>
        <r>
          <rPr>
            <sz val="10"/>
            <rFont val="Tahoma"/>
            <family val="2"/>
          </rPr>
          <t>Total Dox Acceptance Amt - Total Paid Amt</t>
        </r>
      </text>
    </comment>
    <comment ref="K4896" authorId="0" shapeId="0" xr:uid="{376C050A-944D-4839-8825-F80A6BD01F7E}">
      <text>
        <r>
          <rPr>
            <sz val="10"/>
            <rFont val="Tahoma"/>
            <family val="2"/>
          </rPr>
          <t>Y08092022-53</t>
        </r>
      </text>
    </comment>
    <comment ref="X4897" authorId="0" shapeId="0" xr:uid="{2353072F-FFE4-45EC-862D-6452D952BDED}">
      <text>
        <r>
          <rPr>
            <sz val="10"/>
            <rFont val="Tahoma"/>
            <family val="2"/>
          </rPr>
          <t>Total Dox Acceptance Amt - Total Paid Amt</t>
        </r>
      </text>
    </comment>
    <comment ref="K4898" authorId="0" shapeId="0" xr:uid="{115206E6-014B-4682-A568-64C365961227}">
      <text>
        <r>
          <rPr>
            <sz val="10"/>
            <rFont val="Tahoma"/>
            <family val="2"/>
          </rPr>
          <t>Y06152022-50</t>
        </r>
      </text>
    </comment>
    <comment ref="X4899" authorId="0" shapeId="0" xr:uid="{80C525B5-763B-4AC0-B51D-F8A2C5596259}">
      <text>
        <r>
          <rPr>
            <sz val="10"/>
            <rFont val="Tahoma"/>
            <family val="2"/>
          </rPr>
          <t>Total Dox Acceptance Amt - Total Paid Amt</t>
        </r>
      </text>
    </comment>
    <comment ref="K4900" authorId="0" shapeId="0" xr:uid="{4A5FC549-CDAB-4713-9E95-FB098129CA1E}">
      <text>
        <r>
          <rPr>
            <sz val="10"/>
            <rFont val="Tahoma"/>
            <family val="2"/>
          </rPr>
          <t>Y07202022-88</t>
        </r>
      </text>
    </comment>
    <comment ref="X4901" authorId="0" shapeId="0" xr:uid="{EDAF0758-2658-4728-BA27-96210AF24E7F}">
      <text>
        <r>
          <rPr>
            <sz val="10"/>
            <rFont val="Tahoma"/>
            <family val="2"/>
          </rPr>
          <t>Total Dox Acceptance Amt - Total Paid Amt</t>
        </r>
      </text>
    </comment>
    <comment ref="K4902" authorId="0" shapeId="0" xr:uid="{DBAB73B7-2ED0-4F6D-9447-34A81E6C2D69}">
      <text>
        <r>
          <rPr>
            <sz val="10"/>
            <rFont val="Tahoma"/>
            <family val="2"/>
          </rPr>
          <t>Y06152022-33</t>
        </r>
      </text>
    </comment>
    <comment ref="X4903" authorId="0" shapeId="0" xr:uid="{5D9C9989-AC4C-4907-AB00-7DB5ACB64BDF}">
      <text>
        <r>
          <rPr>
            <sz val="10"/>
            <rFont val="Tahoma"/>
            <family val="2"/>
          </rPr>
          <t>Total Dox Acceptance Amt - Total Paid Amt</t>
        </r>
      </text>
    </comment>
    <comment ref="K4904" authorId="0" shapeId="0" xr:uid="{9D958162-E1FC-4BE5-8F69-D56A4E92C501}">
      <text>
        <r>
          <rPr>
            <sz val="10"/>
            <rFont val="Tahoma"/>
            <family val="2"/>
          </rPr>
          <t>Y07202022-51</t>
        </r>
      </text>
    </comment>
    <comment ref="X4905" authorId="0" shapeId="0" xr:uid="{14197189-5439-44A3-8C32-07C9B81A69C0}">
      <text>
        <r>
          <rPr>
            <sz val="10"/>
            <rFont val="Tahoma"/>
            <family val="2"/>
          </rPr>
          <t>Total Dox Acceptance Amt - Total Paid Amt</t>
        </r>
      </text>
    </comment>
    <comment ref="K4906" authorId="0" shapeId="0" xr:uid="{9909965D-25EC-4548-96DF-2C7D7A0624E5}">
      <text>
        <r>
          <rPr>
            <sz val="10"/>
            <rFont val="Tahoma"/>
            <family val="2"/>
          </rPr>
          <t>Y07202022-89</t>
        </r>
      </text>
    </comment>
    <comment ref="X4907" authorId="0" shapeId="0" xr:uid="{5553CE5D-C98D-49C4-AA71-700D9B7DB652}">
      <text>
        <r>
          <rPr>
            <sz val="10"/>
            <rFont val="Tahoma"/>
            <family val="2"/>
          </rPr>
          <t>Total Dox Acceptance Amt - Total Paid Amt</t>
        </r>
      </text>
    </comment>
    <comment ref="K4908" authorId="0" shapeId="0" xr:uid="{8DBCA046-702D-4AF4-9EC0-E584DB3548B9}">
      <text>
        <r>
          <rPr>
            <sz val="10"/>
            <rFont val="Tahoma"/>
            <family val="2"/>
          </rPr>
          <t>Y05152022-80</t>
        </r>
      </text>
    </comment>
    <comment ref="X4909" authorId="0" shapeId="0" xr:uid="{27A15965-2B84-41A2-B4B4-4C0CF914B0B3}">
      <text>
        <r>
          <rPr>
            <sz val="10"/>
            <rFont val="Tahoma"/>
            <family val="2"/>
          </rPr>
          <t>Total Dox Acceptance Amt - Total Paid Amt</t>
        </r>
      </text>
    </comment>
    <comment ref="K4910" authorId="0" shapeId="0" xr:uid="{358EDDA0-8483-47EF-8234-ABEDC99653E2}">
      <text>
        <r>
          <rPr>
            <sz val="10"/>
            <rFont val="Tahoma"/>
            <family val="2"/>
          </rPr>
          <t>Y05152022-75</t>
        </r>
      </text>
    </comment>
    <comment ref="X4911" authorId="0" shapeId="0" xr:uid="{B135B840-69A5-4DA6-81DE-00E8C8602994}">
      <text>
        <r>
          <rPr>
            <sz val="10"/>
            <rFont val="Tahoma"/>
            <family val="2"/>
          </rPr>
          <t>Total Dox Acceptance Amt - Total Paid Amt</t>
        </r>
      </text>
    </comment>
    <comment ref="K4912" authorId="0" shapeId="0" xr:uid="{B955FE65-1DEF-43DA-82E0-9A13D9B7301C}">
      <text>
        <r>
          <rPr>
            <sz val="10"/>
            <rFont val="Tahoma"/>
            <family val="2"/>
          </rPr>
          <t>Y05152022-77</t>
        </r>
      </text>
    </comment>
    <comment ref="X4913" authorId="0" shapeId="0" xr:uid="{B1D925AA-A190-4DBC-8DA1-3AA29B3A84DD}">
      <text>
        <r>
          <rPr>
            <sz val="10"/>
            <rFont val="Tahoma"/>
            <family val="2"/>
          </rPr>
          <t>Total Dox Acceptance Amt - Total Paid Amt</t>
        </r>
      </text>
    </comment>
    <comment ref="K4914" authorId="0" shapeId="0" xr:uid="{733BA976-9039-4ED1-966B-12B703662ABA}">
      <text>
        <r>
          <rPr>
            <sz val="10"/>
            <rFont val="Tahoma"/>
            <family val="2"/>
          </rPr>
          <t>Y06152022-120</t>
        </r>
      </text>
    </comment>
    <comment ref="X4915" authorId="0" shapeId="0" xr:uid="{42FC40AA-C41A-4657-B6DC-0B28A40EF3E3}">
      <text>
        <r>
          <rPr>
            <sz val="10"/>
            <rFont val="Tahoma"/>
            <family val="2"/>
          </rPr>
          <t>Total Dox Acceptance Amt - Total Paid Amt</t>
        </r>
      </text>
    </comment>
    <comment ref="K4916" authorId="0" shapeId="0" xr:uid="{D4E4EDC4-5EDD-42BF-A5A2-297391C54F18}">
      <text>
        <r>
          <rPr>
            <sz val="10"/>
            <rFont val="Tahoma"/>
            <family val="2"/>
          </rPr>
          <t>Y06152022-28</t>
        </r>
      </text>
    </comment>
    <comment ref="X4917" authorId="0" shapeId="0" xr:uid="{1639B5B5-E23B-4840-95FA-9FC668D838EF}">
      <text>
        <r>
          <rPr>
            <sz val="10"/>
            <rFont val="Tahoma"/>
            <family val="2"/>
          </rPr>
          <t>Total Dox Acceptance Amt - Total Paid Amt</t>
        </r>
      </text>
    </comment>
    <comment ref="K4918" authorId="0" shapeId="0" xr:uid="{78A01498-9688-4944-9AEB-116A9A30A4FF}">
      <text>
        <r>
          <rPr>
            <sz val="10"/>
            <rFont val="Tahoma"/>
            <family val="2"/>
          </rPr>
          <t>Y06152022-98</t>
        </r>
      </text>
    </comment>
    <comment ref="X4919" authorId="0" shapeId="0" xr:uid="{96DC9BDE-6678-47F7-AE80-C09696BEE450}">
      <text>
        <r>
          <rPr>
            <sz val="10"/>
            <rFont val="Tahoma"/>
            <family val="2"/>
          </rPr>
          <t>Total Dox Acceptance Amt - Total Paid Amt</t>
        </r>
      </text>
    </comment>
    <comment ref="K4920" authorId="0" shapeId="0" xr:uid="{CA2EC1A0-64CE-42E6-AC04-89444A3D11BB}">
      <text>
        <r>
          <rPr>
            <sz val="10"/>
            <rFont val="Tahoma"/>
            <family val="2"/>
          </rPr>
          <t>Y07202022-30</t>
        </r>
      </text>
    </comment>
    <comment ref="X4921" authorId="0" shapeId="0" xr:uid="{42A766C0-B930-4A94-9BC9-FD9622B93F1C}">
      <text>
        <r>
          <rPr>
            <sz val="10"/>
            <rFont val="Tahoma"/>
            <family val="2"/>
          </rPr>
          <t>Total Dox Acceptance Amt - Total Paid Amt</t>
        </r>
      </text>
    </comment>
    <comment ref="K4922" authorId="0" shapeId="0" xr:uid="{0B79E2FA-2AD2-4F01-A261-DDD01C7AA868}">
      <text>
        <r>
          <rPr>
            <sz val="10"/>
            <rFont val="Tahoma"/>
            <family val="2"/>
          </rPr>
          <t>Y09182022-2</t>
        </r>
      </text>
    </comment>
    <comment ref="X4923" authorId="0" shapeId="0" xr:uid="{97D9264E-4C17-43B3-9CA4-989184FB975A}">
      <text>
        <r>
          <rPr>
            <sz val="10"/>
            <rFont val="Tahoma"/>
            <family val="2"/>
          </rPr>
          <t>Total Dox Acceptance Amt - Total Paid Amt</t>
        </r>
      </text>
    </comment>
    <comment ref="K4924" authorId="0" shapeId="0" xr:uid="{C5D2A63E-B664-412C-8822-E92480F843DD}">
      <text/>
    </comment>
    <comment ref="X4925" authorId="0" shapeId="0" xr:uid="{8774A766-7EC2-4DF2-AEE4-164A4522C418}">
      <text>
        <r>
          <rPr>
            <sz val="10"/>
            <rFont val="Tahoma"/>
            <family val="2"/>
          </rPr>
          <t>Total Dox Acceptance Amt - Total Paid Amt</t>
        </r>
      </text>
    </comment>
    <comment ref="K4926" authorId="0" shapeId="0" xr:uid="{0E2C8C3C-5E9B-4979-9F66-5F905532BB51}">
      <text>
        <r>
          <rPr>
            <sz val="10"/>
            <rFont val="Tahoma"/>
            <family val="2"/>
          </rPr>
          <t>Y06152022-30</t>
        </r>
      </text>
    </comment>
    <comment ref="X4927" authorId="0" shapeId="0" xr:uid="{93ABAD3C-8EA9-4B92-B6B0-E0B87D126E3A}">
      <text>
        <r>
          <rPr>
            <sz val="10"/>
            <rFont val="Tahoma"/>
            <family val="2"/>
          </rPr>
          <t>Total Dox Acceptance Amt - Total Paid Amt</t>
        </r>
      </text>
    </comment>
    <comment ref="K4928" authorId="0" shapeId="0" xr:uid="{A6C33D81-FE04-43A8-9E93-6473DEA80BF8}">
      <text>
        <r>
          <rPr>
            <sz val="10"/>
            <rFont val="Tahoma"/>
            <family val="2"/>
          </rPr>
          <t>Y05152022-95</t>
        </r>
      </text>
    </comment>
    <comment ref="X4929" authorId="0" shapeId="0" xr:uid="{A36E922F-2897-4AD9-AB52-445128B40AE2}">
      <text>
        <r>
          <rPr>
            <sz val="10"/>
            <rFont val="Tahoma"/>
            <family val="2"/>
          </rPr>
          <t>Total Dox Acceptance Amt - Total Paid Amt</t>
        </r>
      </text>
    </comment>
    <comment ref="K4930" authorId="0" shapeId="0" xr:uid="{179C24E5-5FE9-4E4B-8E34-3AFE0E672752}">
      <text>
        <r>
          <rPr>
            <sz val="10"/>
            <rFont val="Tahoma"/>
            <family val="2"/>
          </rPr>
          <t>Y07202022-24</t>
        </r>
      </text>
    </comment>
    <comment ref="X4931" authorId="0" shapeId="0" xr:uid="{E2CCF79D-FFAF-47FA-AC82-43684C42B577}">
      <text>
        <r>
          <rPr>
            <sz val="10"/>
            <rFont val="Tahoma"/>
            <family val="2"/>
          </rPr>
          <t>Total Dox Acceptance Amt - Total Paid Amt</t>
        </r>
      </text>
    </comment>
    <comment ref="K4932" authorId="0" shapeId="0" xr:uid="{DD3549EE-6B12-47B8-ABD3-54F97803950D}">
      <text>
        <r>
          <rPr>
            <sz val="10"/>
            <rFont val="Tahoma"/>
            <family val="2"/>
          </rPr>
          <t>Y05152022-110</t>
        </r>
      </text>
    </comment>
    <comment ref="X4933" authorId="0" shapeId="0" xr:uid="{A5DB5B5A-322E-4CB1-A269-711700D5BB0D}">
      <text>
        <r>
          <rPr>
            <sz val="10"/>
            <rFont val="Tahoma"/>
            <family val="2"/>
          </rPr>
          <t>Total Dox Acceptance Amt - Total Paid Amt</t>
        </r>
      </text>
    </comment>
    <comment ref="K4934" authorId="0" shapeId="0" xr:uid="{A9A9EF12-3C8A-4EA4-B44C-03DD2F702838}">
      <text>
        <r>
          <rPr>
            <sz val="10"/>
            <rFont val="Tahoma"/>
            <family val="2"/>
          </rPr>
          <t>Y08092022-88</t>
        </r>
      </text>
    </comment>
    <comment ref="X4935" authorId="0" shapeId="0" xr:uid="{5DA4DC3E-7D80-4445-A083-82DCF2552CA6}">
      <text>
        <r>
          <rPr>
            <sz val="10"/>
            <rFont val="Tahoma"/>
            <family val="2"/>
          </rPr>
          <t>Total Dox Acceptance Amt - Total Paid Amt</t>
        </r>
      </text>
    </comment>
    <comment ref="K4936" authorId="0" shapeId="0" xr:uid="{050749AF-D6B3-4C50-8104-541FBC7812DE}">
      <text>
        <r>
          <rPr>
            <sz val="10"/>
            <rFont val="Tahoma"/>
            <family val="2"/>
          </rPr>
          <t>Y07202022-132</t>
        </r>
      </text>
    </comment>
    <comment ref="X4937" authorId="0" shapeId="0" xr:uid="{D3210E55-ECF7-46E8-B0C0-554E62CC11CF}">
      <text>
        <r>
          <rPr>
            <sz val="10"/>
            <rFont val="Tahoma"/>
            <family val="2"/>
          </rPr>
          <t>Total Dox Acceptance Amt - Total Paid Amt</t>
        </r>
      </text>
    </comment>
    <comment ref="K4938" authorId="0" shapeId="0" xr:uid="{70CF7501-B009-46C8-B312-31EEB81E7503}">
      <text>
        <r>
          <rPr>
            <sz val="10"/>
            <rFont val="Tahoma"/>
            <family val="2"/>
          </rPr>
          <t>Y06152022-42</t>
        </r>
      </text>
    </comment>
    <comment ref="X4939" authorId="0" shapeId="0" xr:uid="{2107FADE-3FEF-4234-A031-49AD7A9636E3}">
      <text>
        <r>
          <rPr>
            <sz val="10"/>
            <rFont val="Tahoma"/>
            <family val="2"/>
          </rPr>
          <t>Total Dox Acceptance Amt - Total Paid Amt</t>
        </r>
      </text>
    </comment>
    <comment ref="K4940" authorId="0" shapeId="0" xr:uid="{F85FF2A2-26ED-4057-9DA0-A61BCB4857FE}">
      <text>
        <r>
          <rPr>
            <sz val="10"/>
            <rFont val="Tahoma"/>
            <family val="2"/>
          </rPr>
          <t>Y06152022-136</t>
        </r>
      </text>
    </comment>
    <comment ref="X4941" authorId="0" shapeId="0" xr:uid="{7E965AFF-0FA6-4FB4-BF63-1BFD4DF59759}">
      <text>
        <r>
          <rPr>
            <sz val="10"/>
            <rFont val="Tahoma"/>
            <family val="2"/>
          </rPr>
          <t>Total Dox Acceptance Amt - Total Paid Amt</t>
        </r>
      </text>
    </comment>
    <comment ref="K4942" authorId="0" shapeId="0" xr:uid="{FF143455-AA2E-47C9-B433-71BC9B90AA2C}">
      <text>
        <r>
          <rPr>
            <sz val="10"/>
            <rFont val="Tahoma"/>
            <family val="2"/>
          </rPr>
          <t>Y06152022-127</t>
        </r>
      </text>
    </comment>
    <comment ref="X4943" authorId="0" shapeId="0" xr:uid="{0DE65F7A-A946-4452-8351-E4EDBFB204AC}">
      <text>
        <r>
          <rPr>
            <sz val="10"/>
            <rFont val="Tahoma"/>
            <family val="2"/>
          </rPr>
          <t>Total Dox Acceptance Amt - Total Paid Amt</t>
        </r>
      </text>
    </comment>
    <comment ref="K4944" authorId="0" shapeId="0" xr:uid="{883CEAD1-0B01-4F3A-A370-50962BE9D255}">
      <text>
        <r>
          <rPr>
            <sz val="10"/>
            <rFont val="Tahoma"/>
            <family val="2"/>
          </rPr>
          <t>Y08092022-31</t>
        </r>
      </text>
    </comment>
    <comment ref="X4945" authorId="0" shapeId="0" xr:uid="{04495105-D4A5-47CC-9F21-9B564D002800}">
      <text>
        <r>
          <rPr>
            <sz val="10"/>
            <rFont val="Tahoma"/>
            <family val="2"/>
          </rPr>
          <t>Total Dox Acceptance Amt - Total Paid Amt</t>
        </r>
      </text>
    </comment>
    <comment ref="K4946" authorId="0" shapeId="0" xr:uid="{0F7B97E8-90A8-476E-AC47-BEA598E062E1}">
      <text>
        <r>
          <rPr>
            <sz val="10"/>
            <rFont val="Tahoma"/>
            <family val="2"/>
          </rPr>
          <t>Y05152022-111</t>
        </r>
      </text>
    </comment>
    <comment ref="K4947" authorId="0" shapeId="0" xr:uid="{E0D57762-0697-42CC-BE17-2C59564B3A42}">
      <text>
        <r>
          <rPr>
            <sz val="10"/>
            <rFont val="Tahoma"/>
            <family val="2"/>
          </rPr>
          <t>Y06152022-93</t>
        </r>
      </text>
    </comment>
    <comment ref="K4948" authorId="0" shapeId="0" xr:uid="{8EEE6EC6-6C77-4E5C-BD59-561A19BCAE8B}">
      <text>
        <r>
          <rPr>
            <sz val="10"/>
            <rFont val="Tahoma"/>
            <family val="2"/>
          </rPr>
          <t>Y06152022-124</t>
        </r>
      </text>
    </comment>
    <comment ref="K4949" authorId="0" shapeId="0" xr:uid="{0D8EDDA6-99D7-4A06-9276-6DE36B9A8E44}">
      <text>
        <r>
          <rPr>
            <sz val="10"/>
            <rFont val="Tahoma"/>
            <family val="2"/>
          </rPr>
          <t>Y07202022-22</t>
        </r>
      </text>
    </comment>
    <comment ref="X4950" authorId="0" shapeId="0" xr:uid="{D1CD4ABD-9C29-4B3B-9224-076BD9896455}">
      <text>
        <r>
          <rPr>
            <sz val="10"/>
            <rFont val="Tahoma"/>
            <family val="2"/>
          </rPr>
          <t>Total Dox Acceptance Amt - Total Paid Amt</t>
        </r>
      </text>
    </comment>
    <comment ref="K4951" authorId="0" shapeId="0" xr:uid="{60C6357B-5D33-485D-97D1-062A2AF45DA1}">
      <text>
        <r>
          <rPr>
            <sz val="10"/>
            <rFont val="Tahoma"/>
            <family val="2"/>
          </rPr>
          <t>Y06152022-106</t>
        </r>
      </text>
    </comment>
    <comment ref="X4952" authorId="0" shapeId="0" xr:uid="{A12B5D87-0F1B-459D-97A1-1EBE38FBF0A6}">
      <text>
        <r>
          <rPr>
            <sz val="10"/>
            <rFont val="Tahoma"/>
            <family val="2"/>
          </rPr>
          <t>Total Dox Acceptance Amt - Total Paid Amt</t>
        </r>
      </text>
    </comment>
    <comment ref="K4953" authorId="0" shapeId="0" xr:uid="{DA46DD69-36C4-439F-9D2A-D203BD47192C}">
      <text>
        <r>
          <rPr>
            <sz val="10"/>
            <rFont val="Tahoma"/>
            <family val="2"/>
          </rPr>
          <t>Y08102022-22</t>
        </r>
      </text>
    </comment>
    <comment ref="X4954" authorId="0" shapeId="0" xr:uid="{2E949D62-4B0A-47FF-9623-8B5088EB8A37}">
      <text>
        <r>
          <rPr>
            <sz val="10"/>
            <rFont val="Tahoma"/>
            <family val="2"/>
          </rPr>
          <t>Total Dox Acceptance Amt - Total Paid Amt</t>
        </r>
      </text>
    </comment>
    <comment ref="K4955" authorId="0" shapeId="0" xr:uid="{30B7E6D3-EDAF-4AFB-89F2-7C0DBD68E7B6}">
      <text>
        <r>
          <rPr>
            <sz val="10"/>
            <rFont val="Tahoma"/>
            <family val="2"/>
          </rPr>
          <t>Y06152022-74</t>
        </r>
      </text>
    </comment>
    <comment ref="X4956" authorId="0" shapeId="0" xr:uid="{2C65A93B-EBB4-430B-B3F7-4DA986777BF4}">
      <text>
        <r>
          <rPr>
            <sz val="10"/>
            <rFont val="Tahoma"/>
            <family val="2"/>
          </rPr>
          <t>Total Dox Acceptance Amt - Total Paid Amt</t>
        </r>
      </text>
    </comment>
    <comment ref="K4957" authorId="0" shapeId="0" xr:uid="{472BB498-88AD-4644-BF67-70085F9D8EC3}">
      <text>
        <r>
          <rPr>
            <sz val="10"/>
            <rFont val="Tahoma"/>
            <family val="2"/>
          </rPr>
          <t>Y06152022-115</t>
        </r>
      </text>
    </comment>
    <comment ref="X4958" authorId="0" shapeId="0" xr:uid="{15BACB3F-1E75-4CBC-BA1D-E2411D951AF5}">
      <text>
        <r>
          <rPr>
            <sz val="10"/>
            <rFont val="Tahoma"/>
            <family val="2"/>
          </rPr>
          <t>Total Dox Acceptance Amt - Total Paid Amt</t>
        </r>
      </text>
    </comment>
    <comment ref="K4959" authorId="0" shapeId="0" xr:uid="{F8AE0310-81AA-41CF-BEEC-83EC97816888}">
      <text>
        <r>
          <rPr>
            <sz val="10"/>
            <rFont val="Tahoma"/>
            <family val="2"/>
          </rPr>
          <t>Y06152022-97</t>
        </r>
      </text>
    </comment>
    <comment ref="X4960" authorId="0" shapeId="0" xr:uid="{5745B571-9501-460B-837C-C19A9D468C50}">
      <text>
        <r>
          <rPr>
            <sz val="10"/>
            <rFont val="Tahoma"/>
            <family val="2"/>
          </rPr>
          <t>Total Dox Acceptance Amt - Total Paid Amt</t>
        </r>
      </text>
    </comment>
    <comment ref="K4961" authorId="0" shapeId="0" xr:uid="{F96A2C6E-6FA9-4EFB-AB6D-96B76DBA7B90}">
      <text>
        <r>
          <rPr>
            <sz val="10"/>
            <rFont val="Tahoma"/>
            <family val="2"/>
          </rPr>
          <t>Y08092022-100</t>
        </r>
      </text>
    </comment>
    <comment ref="X4962" authorId="0" shapeId="0" xr:uid="{6F13A778-6A1E-4920-884E-E5054DF39923}">
      <text>
        <r>
          <rPr>
            <sz val="10"/>
            <rFont val="Tahoma"/>
            <family val="2"/>
          </rPr>
          <t>Total Dox Acceptance Amt - Total Paid Amt</t>
        </r>
      </text>
    </comment>
    <comment ref="K4963" authorId="0" shapeId="0" xr:uid="{9F95E77B-82BA-4EAD-B939-E15FFD78FB08}">
      <text>
        <r>
          <rPr>
            <sz val="10"/>
            <rFont val="Tahoma"/>
            <family val="2"/>
          </rPr>
          <t>Y08072022-82</t>
        </r>
      </text>
    </comment>
    <comment ref="X4964" authorId="0" shapeId="0" xr:uid="{4C8B8C6B-3A61-4DC7-87D1-A6F97985CA53}">
      <text>
        <r>
          <rPr>
            <sz val="10"/>
            <rFont val="Tahoma"/>
            <family val="2"/>
          </rPr>
          <t>Total Dox Acceptance Amt - Total Paid Amt</t>
        </r>
      </text>
    </comment>
    <comment ref="K4965" authorId="0" shapeId="0" xr:uid="{4DDD299D-BDC6-4A7C-90BF-41125EDDBD12}">
      <text>
        <r>
          <rPr>
            <sz val="10"/>
            <rFont val="Tahoma"/>
            <family val="2"/>
          </rPr>
          <t>Y06152022-107</t>
        </r>
      </text>
    </comment>
    <comment ref="X4966" authorId="0" shapeId="0" xr:uid="{2D8A32F5-432E-4475-A1DA-87AAF0981B50}">
      <text>
        <r>
          <rPr>
            <sz val="10"/>
            <rFont val="Tahoma"/>
            <family val="2"/>
          </rPr>
          <t>Total Dox Acceptance Amt - Total Paid Amt</t>
        </r>
      </text>
    </comment>
    <comment ref="K4967" authorId="0" shapeId="0" xr:uid="{A068DB33-FDC8-476D-B3DD-D4006945542A}">
      <text>
        <r>
          <rPr>
            <sz val="10"/>
            <rFont val="Tahoma"/>
            <family val="2"/>
          </rPr>
          <t>Y06152022-29</t>
        </r>
      </text>
    </comment>
    <comment ref="X4968" authorId="0" shapeId="0" xr:uid="{B0A7340C-D707-478E-94F3-638A8EF6E4C8}">
      <text>
        <r>
          <rPr>
            <sz val="10"/>
            <rFont val="Tahoma"/>
            <family val="2"/>
          </rPr>
          <t>Total Dox Acceptance Amt - Total Paid Amt</t>
        </r>
      </text>
    </comment>
    <comment ref="K4969" authorId="0" shapeId="0" xr:uid="{DF6DD365-BECC-4AC0-BC37-A57B7E7B0F1A}">
      <text>
        <r>
          <rPr>
            <sz val="10"/>
            <rFont val="Tahoma"/>
            <family val="2"/>
          </rPr>
          <t>Y05152022-117</t>
        </r>
      </text>
    </comment>
    <comment ref="X4970" authorId="0" shapeId="0" xr:uid="{199E7654-78FF-4457-AA3C-9717281BADB0}">
      <text>
        <r>
          <rPr>
            <sz val="10"/>
            <rFont val="Tahoma"/>
            <family val="2"/>
          </rPr>
          <t>Total Dox Acceptance Amt - Total Paid Amt</t>
        </r>
      </text>
    </comment>
    <comment ref="K4971" authorId="0" shapeId="0" xr:uid="{665FDDBE-9ECD-4257-9FF6-8754D1276612}">
      <text>
        <r>
          <rPr>
            <sz val="10"/>
            <rFont val="Tahoma"/>
            <family val="2"/>
          </rPr>
          <t>Y07202022-74</t>
        </r>
      </text>
    </comment>
    <comment ref="X4972" authorId="0" shapeId="0" xr:uid="{FA34EC23-EE86-4967-BB45-9397A56FEAF8}">
      <text>
        <r>
          <rPr>
            <sz val="10"/>
            <rFont val="Tahoma"/>
            <family val="2"/>
          </rPr>
          <t>Total Dox Acceptance Amt - Total Paid Amt</t>
        </r>
      </text>
    </comment>
    <comment ref="K4973" authorId="0" shapeId="0" xr:uid="{E66215C5-A5D5-4D42-B7BC-3BEAB02E4EB7}">
      <text>
        <r>
          <rPr>
            <sz val="10"/>
            <rFont val="Tahoma"/>
            <family val="2"/>
          </rPr>
          <t>Y07202022-124</t>
        </r>
      </text>
    </comment>
    <comment ref="X4974" authorId="0" shapeId="0" xr:uid="{68F65F27-045A-4A15-A36D-85C2205C3BB0}">
      <text>
        <r>
          <rPr>
            <sz val="10"/>
            <rFont val="Tahoma"/>
            <family val="2"/>
          </rPr>
          <t>Total Dox Acceptance Amt - Total Paid Amt</t>
        </r>
      </text>
    </comment>
    <comment ref="K4975" authorId="0" shapeId="0" xr:uid="{E91BA0F3-638A-48F0-83B5-427D58A48A32}">
      <text>
        <r>
          <rPr>
            <sz val="10"/>
            <rFont val="Tahoma"/>
            <family val="2"/>
          </rPr>
          <t>Y07192022-90</t>
        </r>
      </text>
    </comment>
    <comment ref="X4976" authorId="0" shapeId="0" xr:uid="{638B7FDB-AB48-4315-BF37-717304552A1E}">
      <text>
        <r>
          <rPr>
            <sz val="10"/>
            <rFont val="Tahoma"/>
            <family val="2"/>
          </rPr>
          <t>Total Dox Acceptance Amt - Total Paid Amt</t>
        </r>
      </text>
    </comment>
    <comment ref="K4977" authorId="0" shapeId="0" xr:uid="{10345156-057D-4419-9D25-77CFD77851BB}">
      <text>
        <r>
          <rPr>
            <sz val="10"/>
            <rFont val="Tahoma"/>
            <family val="2"/>
          </rPr>
          <t>Y08102022-13</t>
        </r>
      </text>
    </comment>
    <comment ref="X4978" authorId="0" shapeId="0" xr:uid="{43EF9F0D-ADF5-4BDF-BC8A-6CA18AF6E6DC}">
      <text>
        <r>
          <rPr>
            <sz val="10"/>
            <rFont val="Tahoma"/>
            <family val="2"/>
          </rPr>
          <t>Total Dox Acceptance Amt - Total Paid Amt</t>
        </r>
      </text>
    </comment>
    <comment ref="K4979" authorId="0" shapeId="0" xr:uid="{385E91F3-1AA0-415F-BEF1-D2BFE61D5003}">
      <text>
        <r>
          <rPr>
            <sz val="10"/>
            <rFont val="Tahoma"/>
            <family val="2"/>
          </rPr>
          <t>Y07202022-52</t>
        </r>
      </text>
    </comment>
    <comment ref="X4980" authorId="0" shapeId="0" xr:uid="{D9DE45AD-4BF7-43BF-8319-393AF26F5A2B}">
      <text>
        <r>
          <rPr>
            <sz val="10"/>
            <rFont val="Tahoma"/>
            <family val="2"/>
          </rPr>
          <t>Total Dox Acceptance Amt - Total Paid Amt</t>
        </r>
      </text>
    </comment>
    <comment ref="K4981" authorId="0" shapeId="0" xr:uid="{20FF2BB5-7D35-4EFF-BB27-DBD6F190CDFA}">
      <text>
        <r>
          <rPr>
            <sz val="10"/>
            <rFont val="Tahoma"/>
            <family val="2"/>
          </rPr>
          <t>Y08092022-63</t>
        </r>
      </text>
    </comment>
    <comment ref="X4982" authorId="0" shapeId="0" xr:uid="{6644294A-3618-4EAE-8121-11E66E5CC872}">
      <text>
        <r>
          <rPr>
            <sz val="10"/>
            <rFont val="Tahoma"/>
            <family val="2"/>
          </rPr>
          <t>Total Dox Acceptance Amt - Total Paid Amt</t>
        </r>
      </text>
    </comment>
    <comment ref="K4983" authorId="0" shapeId="0" xr:uid="{4A348562-0FAD-4EE1-8DAF-0F0FA3FB211D}">
      <text>
        <r>
          <rPr>
            <sz val="10"/>
            <rFont val="Tahoma"/>
            <family val="2"/>
          </rPr>
          <t>Y07202022-33</t>
        </r>
      </text>
    </comment>
    <comment ref="X4984" authorId="0" shapeId="0" xr:uid="{65BF486E-FA82-493B-94F8-A830B7880070}">
      <text>
        <r>
          <rPr>
            <sz val="10"/>
            <rFont val="Tahoma"/>
            <family val="2"/>
          </rPr>
          <t>Total Dox Acceptance Amt - Total Paid Amt</t>
        </r>
      </text>
    </comment>
    <comment ref="K4985" authorId="0" shapeId="0" xr:uid="{597FF41C-BDD6-4B82-8D4D-F696A64D010D}">
      <text>
        <r>
          <rPr>
            <sz val="10"/>
            <rFont val="Tahoma"/>
            <family val="2"/>
          </rPr>
          <t>Y06152022-121</t>
        </r>
      </text>
    </comment>
    <comment ref="X4986" authorId="0" shapeId="0" xr:uid="{8D589B39-A63B-468A-AEB4-A815A8BF0155}">
      <text>
        <r>
          <rPr>
            <sz val="10"/>
            <rFont val="Tahoma"/>
            <family val="2"/>
          </rPr>
          <t>Total Dox Acceptance Amt - Total Paid Amt</t>
        </r>
      </text>
    </comment>
    <comment ref="K4987" authorId="0" shapeId="0" xr:uid="{67F2E863-1F23-4569-A8B8-03D1AE543729}">
      <text>
        <r>
          <rPr>
            <sz val="10"/>
            <rFont val="Tahoma"/>
            <family val="2"/>
          </rPr>
          <t>Y09132022-15</t>
        </r>
      </text>
    </comment>
    <comment ref="X4988" authorId="0" shapeId="0" xr:uid="{9E01DDB8-F45D-4AE1-9D03-8EA3C3833CE7}">
      <text>
        <r>
          <rPr>
            <sz val="10"/>
            <rFont val="Tahoma"/>
            <family val="2"/>
          </rPr>
          <t>Total Dox Acceptance Amt - Total Paid Amt</t>
        </r>
      </text>
    </comment>
    <comment ref="K4989" authorId="0" shapeId="0" xr:uid="{1027FC8D-49CD-4881-A516-1E1AF25C22B4}">
      <text>
        <r>
          <rPr>
            <sz val="10"/>
            <rFont val="Tahoma"/>
            <family val="2"/>
          </rPr>
          <t>Y07202022-140</t>
        </r>
      </text>
    </comment>
    <comment ref="X4990" authorId="0" shapeId="0" xr:uid="{E9C25CF0-E5EE-4B01-B367-AF840E106D72}">
      <text>
        <r>
          <rPr>
            <sz val="10"/>
            <rFont val="Tahoma"/>
            <family val="2"/>
          </rPr>
          <t>Total Dox Acceptance Amt - Total Paid Amt</t>
        </r>
      </text>
    </comment>
    <comment ref="K4991" authorId="0" shapeId="0" xr:uid="{3B0A3F67-8D16-407A-A046-3C41FC02DF86}">
      <text>
        <r>
          <rPr>
            <sz val="10"/>
            <rFont val="Tahoma"/>
            <family val="2"/>
          </rPr>
          <t>Y07202022-48</t>
        </r>
      </text>
    </comment>
    <comment ref="X4992" authorId="0" shapeId="0" xr:uid="{6F5F0915-03A8-461A-9451-253FBC8E103B}">
      <text>
        <r>
          <rPr>
            <sz val="10"/>
            <rFont val="Tahoma"/>
            <family val="2"/>
          </rPr>
          <t>Total Dox Acceptance Amt - Total Paid Amt</t>
        </r>
      </text>
    </comment>
    <comment ref="K4993" authorId="0" shapeId="0" xr:uid="{B6844A46-0E7B-4D15-9D0F-77B8D808EFF9}">
      <text>
        <r>
          <rPr>
            <sz val="10"/>
            <rFont val="Tahoma"/>
            <family val="2"/>
          </rPr>
          <t>Y07202022-107</t>
        </r>
      </text>
    </comment>
    <comment ref="X4994" authorId="0" shapeId="0" xr:uid="{30C70374-4228-441C-AA2B-B0437C3C0C7E}">
      <text>
        <r>
          <rPr>
            <sz val="10"/>
            <rFont val="Tahoma"/>
            <family val="2"/>
          </rPr>
          <t>Total Dox Acceptance Amt - Total Paid Amt</t>
        </r>
      </text>
    </comment>
    <comment ref="K4995" authorId="0" shapeId="0" xr:uid="{7999E1A9-2A84-4B63-B868-A94BAEEBB392}">
      <text>
        <r>
          <rPr>
            <sz val="10"/>
            <rFont val="Tahoma"/>
            <family val="2"/>
          </rPr>
          <t>Y08102022-14</t>
        </r>
      </text>
    </comment>
    <comment ref="X4996" authorId="0" shapeId="0" xr:uid="{F2827AED-D341-4E27-93CA-D190F8D120BC}">
      <text>
        <r>
          <rPr>
            <sz val="10"/>
            <rFont val="Tahoma"/>
            <family val="2"/>
          </rPr>
          <t>Total Dox Acceptance Amt - Total Paid Amt</t>
        </r>
      </text>
    </comment>
    <comment ref="K4997" authorId="0" shapeId="0" xr:uid="{41A2D109-195C-4521-B115-E783FDAFCB15}">
      <text>
        <r>
          <rPr>
            <sz val="10"/>
            <rFont val="Tahoma"/>
            <family val="2"/>
          </rPr>
          <t>Y07202022-1</t>
        </r>
      </text>
    </comment>
    <comment ref="X4998" authorId="0" shapeId="0" xr:uid="{6C3E3A5D-0985-4684-86D6-F8733A6656A6}">
      <text>
        <r>
          <rPr>
            <sz val="10"/>
            <rFont val="Tahoma"/>
            <family val="2"/>
          </rPr>
          <t>Total Dox Acceptance Amt - Total Paid Amt</t>
        </r>
      </text>
    </comment>
    <comment ref="K4999" authorId="0" shapeId="0" xr:uid="{EDD8B581-8023-4340-B436-DE495AD659AA}">
      <text>
        <r>
          <rPr>
            <sz val="10"/>
            <rFont val="Tahoma"/>
            <family val="2"/>
          </rPr>
          <t>Y07202022-47</t>
        </r>
      </text>
    </comment>
    <comment ref="X5000" authorId="0" shapeId="0" xr:uid="{78976209-4DFA-4F6A-ACF2-64C481ED0CB8}">
      <text>
        <r>
          <rPr>
            <sz val="10"/>
            <rFont val="Tahoma"/>
            <family val="2"/>
          </rPr>
          <t>Total Dox Acceptance Amt - Total Paid Amt</t>
        </r>
      </text>
    </comment>
    <comment ref="K5001" authorId="0" shapeId="0" xr:uid="{1741A89A-AB16-4F64-AF24-510B3E31758D}">
      <text>
        <r>
          <rPr>
            <sz val="10"/>
            <rFont val="Tahoma"/>
            <family val="2"/>
          </rPr>
          <t>Y07202022-131</t>
        </r>
      </text>
    </comment>
    <comment ref="X5002" authorId="0" shapeId="0" xr:uid="{37D0CA3F-2714-472E-B3F7-E0BBBFA3F6FB}">
      <text>
        <r>
          <rPr>
            <sz val="10"/>
            <rFont val="Tahoma"/>
            <family val="2"/>
          </rPr>
          <t>Total Dox Acceptance Amt - Total Paid Amt</t>
        </r>
      </text>
    </comment>
    <comment ref="K5003" authorId="0" shapeId="0" xr:uid="{179E8B46-BDA0-4A8F-9AA4-E58CBF5E4B1B}">
      <text>
        <r>
          <rPr>
            <sz val="10"/>
            <rFont val="Tahoma"/>
            <family val="2"/>
          </rPr>
          <t>Y05152022-116</t>
        </r>
      </text>
    </comment>
    <comment ref="X5004" authorId="0" shapeId="0" xr:uid="{7CFBC841-88C5-4D09-A391-31913CE6247C}">
      <text>
        <r>
          <rPr>
            <sz val="10"/>
            <rFont val="Tahoma"/>
            <family val="2"/>
          </rPr>
          <t>Total Dox Acceptance Amt - Total Paid Amt</t>
        </r>
      </text>
    </comment>
    <comment ref="K5005" authorId="0" shapeId="0" xr:uid="{7DDDF205-AD6C-4535-B1C9-A6D00A062667}">
      <text>
        <r>
          <rPr>
            <sz val="10"/>
            <rFont val="Tahoma"/>
            <family val="2"/>
          </rPr>
          <t>Y07202022-65</t>
        </r>
      </text>
    </comment>
    <comment ref="X5006" authorId="0" shapeId="0" xr:uid="{B2D8E061-84AF-4504-8ED7-DC79E7BFC19F}">
      <text>
        <r>
          <rPr>
            <sz val="10"/>
            <rFont val="Tahoma"/>
            <family val="2"/>
          </rPr>
          <t>Total Dox Acceptance Amt - Total Paid Amt</t>
        </r>
      </text>
    </comment>
    <comment ref="K5007" authorId="0" shapeId="0" xr:uid="{55A9EF13-E387-48BD-80A1-2C0625A55962}">
      <text>
        <r>
          <rPr>
            <sz val="10"/>
            <rFont val="Tahoma"/>
            <family val="2"/>
          </rPr>
          <t>Y07202022-87</t>
        </r>
      </text>
    </comment>
    <comment ref="X5008" authorId="0" shapeId="0" xr:uid="{B58515B5-A575-42DC-8589-88F538F92544}">
      <text>
        <r>
          <rPr>
            <sz val="10"/>
            <rFont val="Tahoma"/>
            <family val="2"/>
          </rPr>
          <t>Total Dox Acceptance Amt - Total Paid Amt</t>
        </r>
      </text>
    </comment>
    <comment ref="K5009" authorId="0" shapeId="0" xr:uid="{A47A46A1-3E2C-4501-AC0C-9B2F4E2835B8}">
      <text>
        <r>
          <rPr>
            <sz val="10"/>
            <rFont val="Tahoma"/>
            <family val="2"/>
          </rPr>
          <t>Y07202022-108</t>
        </r>
      </text>
    </comment>
    <comment ref="X5010" authorId="0" shapeId="0" xr:uid="{CFA0A3C0-52DD-434A-8B73-7055EB1B8ACC}">
      <text>
        <r>
          <rPr>
            <sz val="10"/>
            <rFont val="Tahoma"/>
            <family val="2"/>
          </rPr>
          <t>Total Dox Acceptance Amt - Total Paid Amt</t>
        </r>
      </text>
    </comment>
    <comment ref="K5011" authorId="0" shapeId="0" xr:uid="{1A3D48F3-EE53-45CF-99EB-7297BF3C8E49}">
      <text>
        <r>
          <rPr>
            <sz val="10"/>
            <rFont val="Tahoma"/>
            <family val="2"/>
          </rPr>
          <t>Y09132022-85</t>
        </r>
      </text>
    </comment>
    <comment ref="X5012" authorId="0" shapeId="0" xr:uid="{BBE1B9FA-C110-4BC8-844D-5010D0762877}">
      <text>
        <r>
          <rPr>
            <sz val="10"/>
            <rFont val="Tahoma"/>
            <family val="2"/>
          </rPr>
          <t>Total Dox Acceptance Amt - Total Paid Amt</t>
        </r>
      </text>
    </comment>
    <comment ref="K5013" authorId="0" shapeId="0" xr:uid="{F6D9567B-020A-47B2-86E9-145F2C54718F}">
      <text>
        <r>
          <rPr>
            <sz val="10"/>
            <rFont val="Tahoma"/>
            <family val="2"/>
          </rPr>
          <t>Y06152022-75</t>
        </r>
      </text>
    </comment>
    <comment ref="X5014" authorId="0" shapeId="0" xr:uid="{AC81B55D-4034-4AC9-9567-7017EDAA95AB}">
      <text>
        <r>
          <rPr>
            <sz val="10"/>
            <rFont val="Tahoma"/>
            <family val="2"/>
          </rPr>
          <t>Total Dox Acceptance Amt - Total Paid Amt</t>
        </r>
      </text>
    </comment>
    <comment ref="K5015" authorId="0" shapeId="0" xr:uid="{0A73C1AC-4FC8-4119-8006-1C3CFD6C58D6}">
      <text>
        <r>
          <rPr>
            <sz val="10"/>
            <rFont val="Tahoma"/>
            <family val="2"/>
          </rPr>
          <t>Y09132022-156</t>
        </r>
      </text>
    </comment>
    <comment ref="K5016" authorId="0" shapeId="0" xr:uid="{711496B9-13A6-4CF5-80FD-0DA293F78A0D}">
      <text/>
    </comment>
    <comment ref="K5017" authorId="0" shapeId="0" xr:uid="{96CC4F82-3750-4C2C-98F5-A08CD2F6FD31}">
      <text>
        <r>
          <rPr>
            <sz val="10"/>
            <rFont val="Tahoma"/>
            <family val="2"/>
          </rPr>
          <t>Y09132022-133</t>
        </r>
      </text>
    </comment>
    <comment ref="K5018" authorId="0" shapeId="0" xr:uid="{F7F785F4-0B97-47B6-B9A1-CF44BC28324E}">
      <text>
        <r>
          <rPr>
            <sz val="10"/>
            <rFont val="Tahoma"/>
            <family val="2"/>
          </rPr>
          <t>Y09132022-155</t>
        </r>
      </text>
    </comment>
    <comment ref="K5019" authorId="0" shapeId="0" xr:uid="{06F3891B-13A7-40C5-8586-A313D783A7E1}">
      <text/>
    </comment>
    <comment ref="K5020" authorId="0" shapeId="0" xr:uid="{2EBCF56D-0133-4759-81DB-34E4681F8ECF}">
      <text/>
    </comment>
    <comment ref="X5021" authorId="0" shapeId="0" xr:uid="{87674063-8E06-4ED2-918A-C661E421656D}">
      <text>
        <r>
          <rPr>
            <sz val="10"/>
            <rFont val="Tahoma"/>
            <family val="2"/>
          </rPr>
          <t>Total Dox Acceptance Amt - Total Paid Amt</t>
        </r>
      </text>
    </comment>
    <comment ref="K5022" authorId="0" shapeId="0" xr:uid="{E964340F-74F1-4691-AE00-2946FB6602BD}">
      <text>
        <r>
          <rPr>
            <sz val="10"/>
            <rFont val="Tahoma"/>
            <family val="2"/>
          </rPr>
          <t>Y09132022-49</t>
        </r>
      </text>
    </comment>
    <comment ref="X5023" authorId="0" shapeId="0" xr:uid="{03A574DC-8DC8-424E-937A-CA28ABA15836}">
      <text>
        <r>
          <rPr>
            <sz val="10"/>
            <rFont val="Tahoma"/>
            <family val="2"/>
          </rPr>
          <t>Total Dox Acceptance Amt - Total Paid Amt</t>
        </r>
      </text>
    </comment>
    <comment ref="K5024" authorId="0" shapeId="0" xr:uid="{AD9949CF-83AE-4035-B090-916FFC3387B6}">
      <text>
        <r>
          <rPr>
            <sz val="10"/>
            <rFont val="Tahoma"/>
            <family val="2"/>
          </rPr>
          <t>Y07202022-147</t>
        </r>
      </text>
    </comment>
    <comment ref="X5025" authorId="0" shapeId="0" xr:uid="{92F2FA43-B064-4254-801A-37E1FD96B097}">
      <text>
        <r>
          <rPr>
            <sz val="10"/>
            <rFont val="Tahoma"/>
            <family val="2"/>
          </rPr>
          <t>Total Dox Acceptance Amt - Total Paid Amt</t>
        </r>
      </text>
    </comment>
    <comment ref="K5026" authorId="0" shapeId="0" xr:uid="{31E9F027-133C-468F-ABD8-12C0806754FF}">
      <text>
        <r>
          <rPr>
            <sz val="10"/>
            <rFont val="Tahoma"/>
            <family val="2"/>
          </rPr>
          <t>Y07202022-66</t>
        </r>
      </text>
    </comment>
    <comment ref="X5027" authorId="0" shapeId="0" xr:uid="{3D53F02C-49AC-4C2D-9FFA-6B1F76D5107A}">
      <text>
        <r>
          <rPr>
            <sz val="10"/>
            <rFont val="Tahoma"/>
            <family val="2"/>
          </rPr>
          <t>Total Dox Acceptance Amt - Total Paid Amt</t>
        </r>
      </text>
    </comment>
    <comment ref="K5028" authorId="0" shapeId="0" xr:uid="{A5B36053-491F-49F4-944F-526C6FC05946}">
      <text>
        <r>
          <rPr>
            <sz val="10"/>
            <rFont val="Tahoma"/>
            <family val="2"/>
          </rPr>
          <t>Y08092022-51</t>
        </r>
      </text>
    </comment>
    <comment ref="X5029" authorId="0" shapeId="0" xr:uid="{F847A7CD-0785-4CDA-ADC3-19CD4BFAA585}">
      <text>
        <r>
          <rPr>
            <sz val="10"/>
            <rFont val="Tahoma"/>
            <family val="2"/>
          </rPr>
          <t>Total Dox Acceptance Amt - Total Paid Amt</t>
        </r>
      </text>
    </comment>
    <comment ref="K5030" authorId="0" shapeId="0" xr:uid="{05734B72-8C5E-4F15-BBEE-52CDAAD6D565}">
      <text/>
    </comment>
    <comment ref="K5031" authorId="0" shapeId="0" xr:uid="{0185E826-F84D-4953-8FE0-99F79F79F040}">
      <text/>
    </comment>
    <comment ref="K5032" authorId="0" shapeId="0" xr:uid="{81289AA1-0E9F-4B47-81CE-E041B91C9A64}">
      <text/>
    </comment>
    <comment ref="X5033" authorId="0" shapeId="0" xr:uid="{F03E8663-2689-465A-932B-89EFBBBC3632}">
      <text>
        <r>
          <rPr>
            <sz val="10"/>
            <rFont val="Tahoma"/>
            <family val="2"/>
          </rPr>
          <t>Total Dox Acceptance Amt - Total Paid Amt</t>
        </r>
      </text>
    </comment>
    <comment ref="K5034" authorId="0" shapeId="0" xr:uid="{EA97B866-E96D-425F-9045-D4C239983959}">
      <text>
        <r>
          <rPr>
            <sz val="10"/>
            <rFont val="Tahoma"/>
            <family val="2"/>
          </rPr>
          <t>Y09132022-16</t>
        </r>
      </text>
    </comment>
    <comment ref="X5035" authorId="0" shapeId="0" xr:uid="{2AB88EE9-7611-4F19-9015-42464EC6EE02}">
      <text>
        <r>
          <rPr>
            <sz val="10"/>
            <rFont val="Tahoma"/>
            <family val="2"/>
          </rPr>
          <t>Total Dox Acceptance Amt - Total Paid Amt</t>
        </r>
      </text>
    </comment>
    <comment ref="K5036" authorId="0" shapeId="0" xr:uid="{37E05F2E-6290-4E20-BC4D-349FF7005669}">
      <text>
        <r>
          <rPr>
            <sz val="10"/>
            <rFont val="Tahoma"/>
            <family val="2"/>
          </rPr>
          <t>Y06152022-59</t>
        </r>
      </text>
    </comment>
    <comment ref="X5037" authorId="0" shapeId="0" xr:uid="{AADFDE32-26C5-4576-895F-141508D0C130}">
      <text>
        <r>
          <rPr>
            <sz val="10"/>
            <rFont val="Tahoma"/>
            <family val="2"/>
          </rPr>
          <t>Total Dox Acceptance Amt - Total Paid Amt</t>
        </r>
      </text>
    </comment>
    <comment ref="K5038" authorId="0" shapeId="0" xr:uid="{9A34AF0C-2CA7-40EF-B7FA-F4437A4363B0}">
      <text>
        <r>
          <rPr>
            <sz val="10"/>
            <rFont val="Tahoma"/>
            <family val="2"/>
          </rPr>
          <t>Y07202022-141</t>
        </r>
      </text>
    </comment>
    <comment ref="X5039" authorId="0" shapeId="0" xr:uid="{7B8A9C56-4635-4921-B9B8-F0D8252FC5CB}">
      <text>
        <r>
          <rPr>
            <sz val="10"/>
            <rFont val="Tahoma"/>
            <family val="2"/>
          </rPr>
          <t>Total Dox Acceptance Amt - Total Paid Amt</t>
        </r>
      </text>
    </comment>
    <comment ref="K5040" authorId="0" shapeId="0" xr:uid="{77D98FD5-A137-431E-8297-75EE51E3EB91}">
      <text>
        <r>
          <rPr>
            <sz val="10"/>
            <rFont val="Tahoma"/>
            <family val="2"/>
          </rPr>
          <t>Y06152022-57</t>
        </r>
      </text>
    </comment>
    <comment ref="X5041" authorId="0" shapeId="0" xr:uid="{FD062E71-3DD5-408A-A92C-2D97BD78E6B4}">
      <text>
        <r>
          <rPr>
            <sz val="10"/>
            <rFont val="Tahoma"/>
            <family val="2"/>
          </rPr>
          <t>Total Dox Acceptance Amt - Total Paid Amt</t>
        </r>
      </text>
    </comment>
    <comment ref="K5042" authorId="0" shapeId="0" xr:uid="{E9944FF3-DBA6-4E98-8BAC-FCAD43A731FB}">
      <text>
        <r>
          <rPr>
            <sz val="10"/>
            <rFont val="Tahoma"/>
            <family val="2"/>
          </rPr>
          <t>Y07202022-11</t>
        </r>
      </text>
    </comment>
    <comment ref="X5043" authorId="0" shapeId="0" xr:uid="{12196755-6242-4205-B90C-75A77456CDCE}">
      <text>
        <r>
          <rPr>
            <sz val="10"/>
            <rFont val="Tahoma"/>
            <family val="2"/>
          </rPr>
          <t>Total Dox Acceptance Amt - Total Paid Amt</t>
        </r>
      </text>
    </comment>
    <comment ref="K5044" authorId="0" shapeId="0" xr:uid="{45D5F385-3AAA-4EF4-BB76-D5A1E55F4794}">
      <text>
        <r>
          <rPr>
            <sz val="10"/>
            <rFont val="Tahoma"/>
            <family val="2"/>
          </rPr>
          <t>Y06152022-58</t>
        </r>
      </text>
    </comment>
    <comment ref="X5045" authorId="0" shapeId="0" xr:uid="{FF9FA53D-EEBB-4EB8-BC9D-B4B91915B639}">
      <text>
        <r>
          <rPr>
            <sz val="10"/>
            <rFont val="Tahoma"/>
            <family val="2"/>
          </rPr>
          <t>Total Dox Acceptance Amt - Total Paid Amt</t>
        </r>
      </text>
    </comment>
    <comment ref="K5046" authorId="0" shapeId="0" xr:uid="{C03E3894-D21C-4291-8237-945A653987FC}">
      <text>
        <r>
          <rPr>
            <sz val="10"/>
            <rFont val="Tahoma"/>
            <family val="2"/>
          </rPr>
          <t>Y08102022-7</t>
        </r>
      </text>
    </comment>
    <comment ref="X5047" authorId="0" shapeId="0" xr:uid="{75FE39D0-F03D-4EEC-AA9E-31DBDAD6F5E9}">
      <text>
        <r>
          <rPr>
            <sz val="10"/>
            <rFont val="Tahoma"/>
            <family val="2"/>
          </rPr>
          <t>Total Dox Acceptance Amt - Total Paid Amt</t>
        </r>
      </text>
    </comment>
    <comment ref="K5048" authorId="0" shapeId="0" xr:uid="{0D321C10-1C69-49D5-9D33-02749A991FC5}">
      <text>
        <r>
          <rPr>
            <sz val="10"/>
            <rFont val="Tahoma"/>
            <family val="2"/>
          </rPr>
          <t>Y07202022-2</t>
        </r>
      </text>
    </comment>
    <comment ref="X5049" authorId="0" shapeId="0" xr:uid="{291C0CBB-3E96-46A8-86AF-200EF1B0ABD8}">
      <text>
        <r>
          <rPr>
            <sz val="10"/>
            <rFont val="Tahoma"/>
            <family val="2"/>
          </rPr>
          <t>Total Dox Acceptance Amt - Total Paid Amt</t>
        </r>
      </text>
    </comment>
    <comment ref="K5050" authorId="0" shapeId="0" xr:uid="{26B1D16D-3A12-4591-AC29-C10C7E7F7C78}">
      <text>
        <r>
          <rPr>
            <sz val="10"/>
            <rFont val="Tahoma"/>
            <family val="2"/>
          </rPr>
          <t>Y06152022-77</t>
        </r>
      </text>
    </comment>
    <comment ref="X5051" authorId="0" shapeId="0" xr:uid="{F2C54BA3-AE8A-4406-84AD-DB92B0FA677D}">
      <text>
        <r>
          <rPr>
            <sz val="10"/>
            <rFont val="Tahoma"/>
            <family val="2"/>
          </rPr>
          <t>Total Dox Acceptance Amt - Total Paid Amt</t>
        </r>
      </text>
    </comment>
    <comment ref="K5052" authorId="0" shapeId="0" xr:uid="{C29FC3E8-F1F7-48AB-AF8E-61CA71B9D4E4}">
      <text>
        <r>
          <rPr>
            <sz val="10"/>
            <rFont val="Tahoma"/>
            <family val="2"/>
          </rPr>
          <t>Y07022022-4</t>
        </r>
      </text>
    </comment>
    <comment ref="X5053" authorId="0" shapeId="0" xr:uid="{C4DF11FA-638A-4EBA-9AC3-0202928AC300}">
      <text>
        <r>
          <rPr>
            <sz val="10"/>
            <rFont val="Tahoma"/>
            <family val="2"/>
          </rPr>
          <t>Total Dox Acceptance Amt - Total Paid Amt</t>
        </r>
      </text>
    </comment>
    <comment ref="K5054" authorId="0" shapeId="0" xr:uid="{4A9F5576-DFC3-4158-8A87-8A823DFECE04}">
      <text>
        <r>
          <rPr>
            <sz val="10"/>
            <rFont val="Tahoma"/>
            <family val="2"/>
          </rPr>
          <t>Y06152022-80</t>
        </r>
      </text>
    </comment>
    <comment ref="X5055" authorId="0" shapeId="0" xr:uid="{0A0514AB-0994-4850-BF10-53B0E121D52C}">
      <text>
        <r>
          <rPr>
            <sz val="10"/>
            <rFont val="Tahoma"/>
            <family val="2"/>
          </rPr>
          <t>Total Dox Acceptance Amt - Total Paid Amt</t>
        </r>
      </text>
    </comment>
    <comment ref="K5056" authorId="0" shapeId="0" xr:uid="{D98E5A37-393F-4D80-8F86-32B07C46C3BE}">
      <text>
        <r>
          <rPr>
            <sz val="10"/>
            <rFont val="Tahoma"/>
            <family val="2"/>
          </rPr>
          <t>Y06152022-72</t>
        </r>
      </text>
    </comment>
    <comment ref="X5057" authorId="0" shapeId="0" xr:uid="{CE36DE97-FCA9-49B4-B0AE-09CE6C21B562}">
      <text>
        <r>
          <rPr>
            <sz val="10"/>
            <rFont val="Tahoma"/>
            <family val="2"/>
          </rPr>
          <t>Total Dox Acceptance Amt - Total Paid Amt</t>
        </r>
      </text>
    </comment>
    <comment ref="K5058" authorId="0" shapeId="0" xr:uid="{BFBDE987-995B-4810-B57E-6B8B404EFA14}">
      <text>
        <r>
          <rPr>
            <sz val="10"/>
            <rFont val="Tahoma"/>
            <family val="2"/>
          </rPr>
          <t>Y06152022-76</t>
        </r>
      </text>
    </comment>
    <comment ref="X5059" authorId="0" shapeId="0" xr:uid="{B56B019B-B501-4ECA-A02C-FF81C4E30DB5}">
      <text>
        <r>
          <rPr>
            <sz val="10"/>
            <rFont val="Tahoma"/>
            <family val="2"/>
          </rPr>
          <t>Total Dox Acceptance Amt - Total Paid Amt</t>
        </r>
      </text>
    </comment>
    <comment ref="K5060" authorId="0" shapeId="0" xr:uid="{FBB86A55-A57C-4774-A5D6-F5EDBDDDF40B}">
      <text/>
    </comment>
    <comment ref="X5061" authorId="0" shapeId="0" xr:uid="{2B3B62CF-792A-4056-98AF-889D1DF7BC88}">
      <text>
        <r>
          <rPr>
            <sz val="10"/>
            <rFont val="Tahoma"/>
            <family val="2"/>
          </rPr>
          <t>Total Dox Acceptance Amt - Total Paid Amt</t>
        </r>
      </text>
    </comment>
    <comment ref="K5062" authorId="0" shapeId="0" xr:uid="{1167E749-AB96-4CAE-9189-945EA7655E5A}">
      <text>
        <r>
          <rPr>
            <sz val="10"/>
            <rFont val="Tahoma"/>
            <family val="2"/>
          </rPr>
          <t>Y09132022-96</t>
        </r>
      </text>
    </comment>
    <comment ref="X5063" authorId="0" shapeId="0" xr:uid="{5DCC3438-1F49-4E32-82EB-3B5FF0139C9A}">
      <text>
        <r>
          <rPr>
            <sz val="10"/>
            <rFont val="Tahoma"/>
            <family val="2"/>
          </rPr>
          <t>Total Dox Acceptance Amt - Total Paid Amt</t>
        </r>
      </text>
    </comment>
    <comment ref="K5064" authorId="0" shapeId="0" xr:uid="{B0146965-C4D7-46C8-97A8-B094BF603C0D}">
      <text>
        <r>
          <rPr>
            <sz val="10"/>
            <rFont val="Tahoma"/>
            <family val="2"/>
          </rPr>
          <t>Y08092022-101</t>
        </r>
      </text>
    </comment>
    <comment ref="X5065" authorId="0" shapeId="0" xr:uid="{049EC305-6C2C-4831-B6A3-6A523764D6D7}">
      <text>
        <r>
          <rPr>
            <sz val="10"/>
            <rFont val="Tahoma"/>
            <family val="2"/>
          </rPr>
          <t>Total Dox Acceptance Amt - Total Paid Amt</t>
        </r>
      </text>
    </comment>
    <comment ref="K5066" authorId="0" shapeId="0" xr:uid="{A5874456-1471-49E6-B69D-B4C51FD8D2E9}">
      <text>
        <r>
          <rPr>
            <sz val="10"/>
            <rFont val="Tahoma"/>
            <family val="2"/>
          </rPr>
          <t>Y07202022-12</t>
        </r>
      </text>
    </comment>
    <comment ref="X5067" authorId="0" shapeId="0" xr:uid="{A7F89557-602A-49FD-AB47-1BF90966EA52}">
      <text>
        <r>
          <rPr>
            <sz val="10"/>
            <rFont val="Tahoma"/>
            <family val="2"/>
          </rPr>
          <t>Total Dox Acceptance Amt - Total Paid Amt</t>
        </r>
      </text>
    </comment>
    <comment ref="K5068" authorId="0" shapeId="0" xr:uid="{9E75D5A8-EBEB-4B1E-8DA5-E0EAF0911371}">
      <text>
        <r>
          <rPr>
            <sz val="10"/>
            <rFont val="Tahoma"/>
            <family val="2"/>
          </rPr>
          <t>Y06152022-83</t>
        </r>
      </text>
    </comment>
    <comment ref="X5069" authorId="0" shapeId="0" xr:uid="{C3663CC8-30B6-45DC-BE9A-3BCBAFAC97B9}">
      <text>
        <r>
          <rPr>
            <sz val="10"/>
            <rFont val="Tahoma"/>
            <family val="2"/>
          </rPr>
          <t>Total Dox Acceptance Amt - Total Paid Amt</t>
        </r>
      </text>
    </comment>
    <comment ref="K5070" authorId="0" shapeId="0" xr:uid="{14044E24-FE72-453D-8540-3A53633E605A}">
      <text>
        <r>
          <rPr>
            <sz val="10"/>
            <rFont val="Tahoma"/>
            <family val="2"/>
          </rPr>
          <t>Y08092022-49</t>
        </r>
      </text>
    </comment>
    <comment ref="X5071" authorId="0" shapeId="0" xr:uid="{2D121F10-DFBB-481B-B6D9-D04261F5A30A}">
      <text>
        <r>
          <rPr>
            <sz val="10"/>
            <rFont val="Tahoma"/>
            <family val="2"/>
          </rPr>
          <t>Total Dox Acceptance Amt - Total Paid Amt</t>
        </r>
      </text>
    </comment>
    <comment ref="K5072" authorId="0" shapeId="0" xr:uid="{BAEA5927-B06E-4DCA-AE83-2B394538903A}">
      <text>
        <r>
          <rPr>
            <sz val="10"/>
            <rFont val="Tahoma"/>
            <family val="2"/>
          </rPr>
          <t>Y06152022-94</t>
        </r>
      </text>
    </comment>
    <comment ref="X5073" authorId="0" shapeId="0" xr:uid="{3CA3F202-E212-4EC3-81E3-40530EFA90D6}">
      <text>
        <r>
          <rPr>
            <sz val="10"/>
            <rFont val="Tahoma"/>
            <family val="2"/>
          </rPr>
          <t>Total Dox Acceptance Amt - Total Paid Amt</t>
        </r>
      </text>
    </comment>
    <comment ref="K5074" authorId="0" shapeId="0" xr:uid="{71DAE9A3-AD59-4BE7-B3DA-A7F4B03033CC}">
      <text>
        <r>
          <rPr>
            <sz val="10"/>
            <rFont val="Tahoma"/>
            <family val="2"/>
          </rPr>
          <t>Y07202022-86</t>
        </r>
      </text>
    </comment>
    <comment ref="X5075" authorId="0" shapeId="0" xr:uid="{6484F8C3-269B-4CF5-B284-89636135E85C}">
      <text>
        <r>
          <rPr>
            <sz val="10"/>
            <rFont val="Tahoma"/>
            <family val="2"/>
          </rPr>
          <t>Total Dox Acceptance Amt - Total Paid Amt</t>
        </r>
      </text>
    </comment>
    <comment ref="X5077" authorId="0" shapeId="0" xr:uid="{D34EB3AA-07B2-4BD3-A647-C2C41B51BACC}">
      <text>
        <r>
          <rPr>
            <sz val="10"/>
            <rFont val="Tahoma"/>
            <family val="2"/>
          </rPr>
          <t>Total Dox Acceptance Amt - Total Paid Amt</t>
        </r>
      </text>
    </comment>
    <comment ref="K5078" authorId="0" shapeId="0" xr:uid="{B25B42DA-ED9D-4DEB-B76D-7AC83D53EBBD}">
      <text>
        <r>
          <rPr>
            <sz val="10"/>
            <rFont val="Tahoma"/>
            <family val="2"/>
          </rPr>
          <t>Y08092022-55</t>
        </r>
      </text>
    </comment>
    <comment ref="X5079" authorId="0" shapeId="0" xr:uid="{E33C7EC7-E73B-459A-82A7-83388E41BF0E}">
      <text>
        <r>
          <rPr>
            <sz val="10"/>
            <rFont val="Tahoma"/>
            <family val="2"/>
          </rPr>
          <t>Total Dox Acceptance Amt - Total Paid Amt</t>
        </r>
      </text>
    </comment>
    <comment ref="K5080" authorId="0" shapeId="0" xr:uid="{E04E4AEF-73C6-4949-8C3A-EF69B9043272}">
      <text>
        <r>
          <rPr>
            <sz val="10"/>
            <rFont val="Tahoma"/>
            <family val="2"/>
          </rPr>
          <t>Y07202022-121</t>
        </r>
      </text>
    </comment>
    <comment ref="X5081" authorId="0" shapeId="0" xr:uid="{9F845BD1-64FB-4E46-B78D-662C66D4CA13}">
      <text>
        <r>
          <rPr>
            <sz val="10"/>
            <rFont val="Tahoma"/>
            <family val="2"/>
          </rPr>
          <t>Total Dox Acceptance Amt - Total Paid Amt</t>
        </r>
      </text>
    </comment>
    <comment ref="K5082" authorId="0" shapeId="0" xr:uid="{9928A4A0-49E0-40F5-BBFC-15C8181285F8}">
      <text/>
    </comment>
    <comment ref="X5083" authorId="0" shapeId="0" xr:uid="{1614E505-B091-458A-945E-955BC5DB6840}">
      <text>
        <r>
          <rPr>
            <sz val="10"/>
            <rFont val="Tahoma"/>
            <family val="2"/>
          </rPr>
          <t>Total Dox Acceptance Amt - Total Paid Amt</t>
        </r>
      </text>
    </comment>
    <comment ref="K5084" authorId="0" shapeId="0" xr:uid="{EAAE92F1-A9C0-48DE-9DAC-20B14EC97927}">
      <text>
        <r>
          <rPr>
            <sz val="10"/>
            <rFont val="Tahoma"/>
            <family val="2"/>
          </rPr>
          <t>Y06152022-125</t>
        </r>
      </text>
    </comment>
    <comment ref="X5085" authorId="0" shapeId="0" xr:uid="{E0C19BBE-2272-4CEF-B869-7BE69FF40D1C}">
      <text>
        <r>
          <rPr>
            <sz val="10"/>
            <rFont val="Tahoma"/>
            <family val="2"/>
          </rPr>
          <t>Total Dox Acceptance Amt - Total Paid Amt</t>
        </r>
      </text>
    </comment>
    <comment ref="K5086" authorId="0" shapeId="0" xr:uid="{267A7B0D-446A-4790-AA65-2746D85FA84E}">
      <text>
        <r>
          <rPr>
            <sz val="10"/>
            <rFont val="Tahoma"/>
            <family val="2"/>
          </rPr>
          <t>Y08092022-33</t>
        </r>
      </text>
    </comment>
    <comment ref="X5087" authorId="0" shapeId="0" xr:uid="{E9934890-386D-4635-BDAA-A4CCCB49625F}">
      <text>
        <r>
          <rPr>
            <sz val="10"/>
            <rFont val="Tahoma"/>
            <family val="2"/>
          </rPr>
          <t>Total Dox Acceptance Amt - Total Paid Amt</t>
        </r>
      </text>
    </comment>
    <comment ref="K5088" authorId="0" shapeId="0" xr:uid="{849A71F1-0B3D-4CE9-BA0A-F2738E072C0F}">
      <text>
        <r>
          <rPr>
            <sz val="10"/>
            <rFont val="Tahoma"/>
            <family val="2"/>
          </rPr>
          <t>Y07202022-68</t>
        </r>
      </text>
    </comment>
    <comment ref="X5089" authorId="0" shapeId="0" xr:uid="{5125D18D-DBEE-4FAB-A552-C9CE638776D5}">
      <text>
        <r>
          <rPr>
            <sz val="10"/>
            <rFont val="Tahoma"/>
            <family val="2"/>
          </rPr>
          <t>Total Dox Acceptance Amt - Total Paid Amt</t>
        </r>
      </text>
    </comment>
    <comment ref="K5090" authorId="0" shapeId="0" xr:uid="{918EA016-066D-49CE-A89D-D4741FFA0D30}">
      <text>
        <r>
          <rPr>
            <sz val="10"/>
            <rFont val="Tahoma"/>
            <family val="2"/>
          </rPr>
          <t>Y07202022-67</t>
        </r>
      </text>
    </comment>
    <comment ref="X5091" authorId="0" shapeId="0" xr:uid="{24A47FAB-FD11-4F42-881F-98DD09C8CFC1}">
      <text>
        <r>
          <rPr>
            <sz val="10"/>
            <rFont val="Tahoma"/>
            <family val="2"/>
          </rPr>
          <t>Total Dox Acceptance Amt - Total Paid Amt</t>
        </r>
      </text>
    </comment>
    <comment ref="K5092" authorId="0" shapeId="0" xr:uid="{8E6B35AE-240E-461F-99ED-C9C50FBB9FCB}">
      <text>
        <r>
          <rPr>
            <sz val="10"/>
            <rFont val="Tahoma"/>
            <family val="2"/>
          </rPr>
          <t>Y08092022-83</t>
        </r>
      </text>
    </comment>
    <comment ref="X5093" authorId="0" shapeId="0" xr:uid="{A9DC6012-6948-4AC5-9415-FBF8C36D9D1F}">
      <text>
        <r>
          <rPr>
            <sz val="10"/>
            <rFont val="Tahoma"/>
            <family val="2"/>
          </rPr>
          <t>Total Dox Acceptance Amt - Total Paid Amt</t>
        </r>
      </text>
    </comment>
    <comment ref="K5094" authorId="0" shapeId="0" xr:uid="{F4644D2C-6227-47CC-ACB5-668B8B4D88A0}">
      <text>
        <r>
          <rPr>
            <sz val="10"/>
            <rFont val="Tahoma"/>
            <family val="2"/>
          </rPr>
          <t>Y07202022-116</t>
        </r>
      </text>
    </comment>
    <comment ref="X5095" authorId="0" shapeId="0" xr:uid="{1CB227F5-D44C-42B8-85DA-4C21AB4CAAE7}">
      <text>
        <r>
          <rPr>
            <sz val="10"/>
            <rFont val="Tahoma"/>
            <family val="2"/>
          </rPr>
          <t>Total Dox Acceptance Amt - Total Paid Amt</t>
        </r>
      </text>
    </comment>
    <comment ref="K5096" authorId="0" shapeId="0" xr:uid="{505D852A-E0CA-4166-871F-B7CB84D3B204}">
      <text>
        <r>
          <rPr>
            <sz val="10"/>
            <rFont val="Tahoma"/>
            <family val="2"/>
          </rPr>
          <t>Y09132022-105</t>
        </r>
      </text>
    </comment>
    <comment ref="X5097" authorId="0" shapeId="0" xr:uid="{16705AA4-8C72-43E1-8E75-AA2391C46116}">
      <text>
        <r>
          <rPr>
            <sz val="10"/>
            <rFont val="Tahoma"/>
            <family val="2"/>
          </rPr>
          <t>Total Dox Acceptance Amt - Total Paid Amt</t>
        </r>
      </text>
    </comment>
    <comment ref="X5099" authorId="0" shapeId="0" xr:uid="{3DA856FD-F51B-4A6A-97F9-892FA6D50EE5}">
      <text>
        <r>
          <rPr>
            <sz val="10"/>
            <rFont val="Tahoma"/>
            <family val="2"/>
          </rPr>
          <t>Total Dox Acceptance Amt - Total Paid Amt</t>
        </r>
      </text>
    </comment>
    <comment ref="K5100" authorId="0" shapeId="0" xr:uid="{E6D6EA20-BB4D-4B49-9F23-0D84611B1BA4}">
      <text>
        <r>
          <rPr>
            <sz val="10"/>
            <rFont val="Tahoma"/>
            <family val="2"/>
          </rPr>
          <t>Y09132022-64</t>
        </r>
      </text>
    </comment>
    <comment ref="X5101" authorId="0" shapeId="0" xr:uid="{43641F47-F9F5-4CA4-B7B5-E72B4E5319CF}">
      <text>
        <r>
          <rPr>
            <sz val="10"/>
            <rFont val="Tahoma"/>
            <family val="2"/>
          </rPr>
          <t>Total Dox Acceptance Amt - Total Paid Amt</t>
        </r>
      </text>
    </comment>
    <comment ref="K5102" authorId="0" shapeId="0" xr:uid="{995E3CFB-26EB-46DD-AE50-37BF26A76F6B}">
      <text/>
    </comment>
    <comment ref="X5103" authorId="0" shapeId="0" xr:uid="{E3B221D5-DFC6-48E9-9E22-239CF806C135}">
      <text>
        <r>
          <rPr>
            <sz val="10"/>
            <rFont val="Tahoma"/>
            <family val="2"/>
          </rPr>
          <t>Total Dox Acceptance Amt - Total Paid Amt</t>
        </r>
      </text>
    </comment>
    <comment ref="K5104" authorId="0" shapeId="0" xr:uid="{57BDD3DB-3338-4422-8340-204B1E71AB45}">
      <text>
        <r>
          <rPr>
            <sz val="10"/>
            <rFont val="Tahoma"/>
            <family val="2"/>
          </rPr>
          <t>Y07202022-10</t>
        </r>
      </text>
    </comment>
    <comment ref="X5105" authorId="0" shapeId="0" xr:uid="{6049D0DB-136D-4D4D-9E01-B20F6A75E8DF}">
      <text>
        <r>
          <rPr>
            <sz val="10"/>
            <rFont val="Tahoma"/>
            <family val="2"/>
          </rPr>
          <t>Total Dox Acceptance Amt - Total Paid Amt</t>
        </r>
      </text>
    </comment>
    <comment ref="X5107" authorId="0" shapeId="0" xr:uid="{0C88767E-4D4C-4C10-9D30-BBA2CAAB8B1C}">
      <text>
        <r>
          <rPr>
            <sz val="10"/>
            <rFont val="Tahoma"/>
            <family val="2"/>
          </rPr>
          <t>Total Dox Acceptance Amt - Total Paid Amt</t>
        </r>
      </text>
    </comment>
    <comment ref="K5108" authorId="0" shapeId="0" xr:uid="{77D0F2F0-C966-4C10-9D23-ABBF56598E2D}">
      <text>
        <r>
          <rPr>
            <sz val="10"/>
            <rFont val="Tahoma"/>
            <family val="2"/>
          </rPr>
          <t>Y09122022-28</t>
        </r>
      </text>
    </comment>
    <comment ref="X5109" authorId="0" shapeId="0" xr:uid="{71E4C73B-1975-488D-877E-4B934A7987D2}">
      <text>
        <r>
          <rPr>
            <sz val="10"/>
            <rFont val="Tahoma"/>
            <family val="2"/>
          </rPr>
          <t>Total Dox Acceptance Amt - Total Paid Amt</t>
        </r>
      </text>
    </comment>
    <comment ref="K5110" authorId="0" shapeId="0" xr:uid="{F4BA7308-9487-48C6-99A6-552598D6DA99}">
      <text/>
    </comment>
    <comment ref="X5111" authorId="0" shapeId="0" xr:uid="{C62515E2-E011-4A5F-85C9-846311963D24}">
      <text>
        <r>
          <rPr>
            <sz val="10"/>
            <rFont val="Tahoma"/>
            <family val="2"/>
          </rPr>
          <t>Total Dox Acceptance Amt - Total Paid Amt</t>
        </r>
      </text>
    </comment>
    <comment ref="K5112" authorId="0" shapeId="0" xr:uid="{476A91F8-2045-48FF-B628-CB65D36B995E}">
      <text>
        <r>
          <rPr>
            <sz val="10"/>
            <rFont val="Tahoma"/>
            <family val="2"/>
          </rPr>
          <t>Y09132022-43</t>
        </r>
      </text>
    </comment>
    <comment ref="X5113" authorId="0" shapeId="0" xr:uid="{20FF3E15-0491-4C83-B82D-C8C2956ED02B}">
      <text>
        <r>
          <rPr>
            <sz val="10"/>
            <rFont val="Tahoma"/>
            <family val="2"/>
          </rPr>
          <t>Total Dox Acceptance Amt - Total Paid Amt</t>
        </r>
      </text>
    </comment>
    <comment ref="K5114" authorId="0" shapeId="0" xr:uid="{36E10BD1-9AEE-4485-A188-342EF9D1148E}">
      <text>
        <r>
          <rPr>
            <sz val="10"/>
            <rFont val="Tahoma"/>
            <family val="2"/>
          </rPr>
          <t>Y06152022-116</t>
        </r>
      </text>
    </comment>
    <comment ref="X5115" authorId="0" shapeId="0" xr:uid="{04FE3175-677E-4C3F-BB01-7E7AE188928F}">
      <text>
        <r>
          <rPr>
            <sz val="10"/>
            <rFont val="Tahoma"/>
            <family val="2"/>
          </rPr>
          <t>Total Dox Acceptance Amt - Total Paid Amt</t>
        </r>
      </text>
    </comment>
    <comment ref="K5116" authorId="0" shapeId="0" xr:uid="{1A7F26FD-DA77-428E-83CB-0D0C8582A9B8}">
      <text>
        <r>
          <rPr>
            <sz val="10"/>
            <rFont val="Tahoma"/>
            <family val="2"/>
          </rPr>
          <t>Y06152022-122</t>
        </r>
      </text>
    </comment>
    <comment ref="X5117" authorId="0" shapeId="0" xr:uid="{E1794C68-E091-44CD-84F7-18411FDEFA1E}">
      <text>
        <r>
          <rPr>
            <sz val="10"/>
            <rFont val="Tahoma"/>
            <family val="2"/>
          </rPr>
          <t>Total Dox Acceptance Amt - Total Paid Amt</t>
        </r>
      </text>
    </comment>
    <comment ref="K5118" authorId="0" shapeId="0" xr:uid="{015A7635-374C-4D84-98A3-05DFEAC5AFF0}">
      <text>
        <r>
          <rPr>
            <sz val="10"/>
            <rFont val="Tahoma"/>
            <family val="2"/>
          </rPr>
          <t>Y06152022-126</t>
        </r>
      </text>
    </comment>
    <comment ref="X5119" authorId="0" shapeId="0" xr:uid="{F41FDD7D-ED64-46B4-8C95-CA29400BAEFD}">
      <text>
        <r>
          <rPr>
            <sz val="10"/>
            <rFont val="Tahoma"/>
            <family val="2"/>
          </rPr>
          <t>Total Dox Acceptance Amt - Total Paid Amt</t>
        </r>
      </text>
    </comment>
    <comment ref="K5120" authorId="0" shapeId="0" xr:uid="{4A122081-4498-4A74-B518-D746704F39B3}">
      <text>
        <r>
          <rPr>
            <sz val="10"/>
            <rFont val="Tahoma"/>
            <family val="2"/>
          </rPr>
          <t>Y07202022-45</t>
        </r>
      </text>
    </comment>
    <comment ref="X5121" authorId="0" shapeId="0" xr:uid="{EACAAF9A-6541-4C0F-98FB-B1B776D72573}">
      <text>
        <r>
          <rPr>
            <sz val="10"/>
            <rFont val="Tahoma"/>
            <family val="2"/>
          </rPr>
          <t>Total Dox Acceptance Amt - Total Paid Amt</t>
        </r>
      </text>
    </comment>
    <comment ref="K5122" authorId="0" shapeId="0" xr:uid="{25A02384-EB3E-4BD6-8012-FD06F1DA0425}">
      <text>
        <r>
          <rPr>
            <sz val="10"/>
            <rFont val="Tahoma"/>
            <family val="2"/>
          </rPr>
          <t>Y07202022-34</t>
        </r>
      </text>
    </comment>
    <comment ref="X5123" authorId="0" shapeId="0" xr:uid="{E417987F-9D27-4481-AF81-0D9F42A9672A}">
      <text>
        <r>
          <rPr>
            <sz val="10"/>
            <rFont val="Tahoma"/>
            <family val="2"/>
          </rPr>
          <t>Total Dox Acceptance Amt - Total Paid Amt</t>
        </r>
      </text>
    </comment>
    <comment ref="K5124" authorId="0" shapeId="0" xr:uid="{32C317B4-7718-43FD-AC79-1520C3A3199E}">
      <text>
        <r>
          <rPr>
            <sz val="10"/>
            <rFont val="Tahoma"/>
            <family val="2"/>
          </rPr>
          <t>Y07192022-101</t>
        </r>
      </text>
    </comment>
    <comment ref="X5125" authorId="0" shapeId="0" xr:uid="{D82B704C-DD35-48CB-A759-7689F2B8F879}">
      <text>
        <r>
          <rPr>
            <sz val="10"/>
            <rFont val="Tahoma"/>
            <family val="2"/>
          </rPr>
          <t>Total Dox Acceptance Amt - Total Paid Amt</t>
        </r>
      </text>
    </comment>
    <comment ref="K5126" authorId="0" shapeId="0" xr:uid="{67CE827D-D498-43E1-835B-CC9FA234F94F}">
      <text>
        <r>
          <rPr>
            <sz val="10"/>
            <rFont val="Tahoma"/>
            <family val="2"/>
          </rPr>
          <t>Y07202022-123</t>
        </r>
      </text>
    </comment>
    <comment ref="X5127" authorId="0" shapeId="0" xr:uid="{8A381885-4906-4BA0-8579-29A835B1BB22}">
      <text>
        <r>
          <rPr>
            <sz val="10"/>
            <rFont val="Tahoma"/>
            <family val="2"/>
          </rPr>
          <t>Total Dox Acceptance Amt - Total Paid Amt</t>
        </r>
      </text>
    </comment>
    <comment ref="K5128" authorId="0" shapeId="0" xr:uid="{43D9E2AB-056E-4AEF-8436-8CC37BCF448F}">
      <text>
        <r>
          <rPr>
            <sz val="10"/>
            <rFont val="Tahoma"/>
            <family val="2"/>
          </rPr>
          <t>Y09132022-59</t>
        </r>
      </text>
    </comment>
    <comment ref="X5129" authorId="0" shapeId="0" xr:uid="{4C0A56F5-5143-459F-9B40-154B2CA5FE99}">
      <text>
        <r>
          <rPr>
            <sz val="10"/>
            <rFont val="Tahoma"/>
            <family val="2"/>
          </rPr>
          <t>Total Dox Acceptance Amt - Total Paid Amt</t>
        </r>
      </text>
    </comment>
    <comment ref="K5130" authorId="0" shapeId="0" xr:uid="{FDFB008F-8B66-4EC4-95CA-7232D6C1709F}">
      <text>
        <r>
          <rPr>
            <sz val="10"/>
            <rFont val="Tahoma"/>
            <family val="2"/>
          </rPr>
          <t>Y07202022-23</t>
        </r>
      </text>
    </comment>
    <comment ref="X5131" authorId="0" shapeId="0" xr:uid="{0FCF7E05-07ED-4617-B3BB-1CCD8D0A7EA4}">
      <text>
        <r>
          <rPr>
            <sz val="10"/>
            <rFont val="Tahoma"/>
            <family val="2"/>
          </rPr>
          <t>Total Dox Acceptance Amt - Total Paid Amt</t>
        </r>
      </text>
    </comment>
    <comment ref="K5132" authorId="0" shapeId="0" xr:uid="{B3FE7EAD-B9AA-4E3F-A696-640AB3CD0FEA}">
      <text>
        <r>
          <rPr>
            <sz val="10"/>
            <rFont val="Tahoma"/>
            <family val="2"/>
          </rPr>
          <t>Y08092022-70</t>
        </r>
      </text>
    </comment>
    <comment ref="X5133" authorId="0" shapeId="0" xr:uid="{99081F20-AF37-4D6A-8BB3-72B5FEF50C35}">
      <text>
        <r>
          <rPr>
            <sz val="10"/>
            <rFont val="Tahoma"/>
            <family val="2"/>
          </rPr>
          <t>Total Dox Acceptance Amt - Total Paid Amt</t>
        </r>
      </text>
    </comment>
    <comment ref="K5134" authorId="0" shapeId="0" xr:uid="{8C6A26D7-3F49-4037-BB78-4505B29F9635}">
      <text>
        <r>
          <rPr>
            <sz val="10"/>
            <rFont val="Tahoma"/>
            <family val="2"/>
          </rPr>
          <t>Y07202022-96</t>
        </r>
      </text>
    </comment>
    <comment ref="X5135" authorId="0" shapeId="0" xr:uid="{B5CFD5EA-155B-464C-9E5E-CA2D12706D84}">
      <text>
        <r>
          <rPr>
            <sz val="10"/>
            <rFont val="Tahoma"/>
            <family val="2"/>
          </rPr>
          <t>Total Dox Acceptance Amt - Total Paid Amt</t>
        </r>
      </text>
    </comment>
    <comment ref="K5136" authorId="0" shapeId="0" xr:uid="{266AEC7D-CA94-455E-8B36-CA69ABF70010}">
      <text/>
    </comment>
    <comment ref="X5137" authorId="0" shapeId="0" xr:uid="{02CF5158-A463-4601-95D2-C606F322C3D1}">
      <text>
        <r>
          <rPr>
            <sz val="10"/>
            <rFont val="Tahoma"/>
            <family val="2"/>
          </rPr>
          <t>Total Dox Acceptance Amt - Total Paid Amt</t>
        </r>
      </text>
    </comment>
    <comment ref="K5138" authorId="0" shapeId="0" xr:uid="{4612C8C8-9EC3-427F-9032-09F686A75CE5}">
      <text/>
    </comment>
    <comment ref="X5139" authorId="0" shapeId="0" xr:uid="{B633BA48-E502-409E-BB74-16AB019FB8CA}">
      <text>
        <r>
          <rPr>
            <sz val="10"/>
            <rFont val="Tahoma"/>
            <family val="2"/>
          </rPr>
          <t>Total Dox Acceptance Amt - Total Paid Amt</t>
        </r>
      </text>
    </comment>
    <comment ref="X5141" authorId="0" shapeId="0" xr:uid="{3CF5DEB5-7956-4202-9386-8BB4C843BA30}">
      <text>
        <r>
          <rPr>
            <sz val="10"/>
            <rFont val="Tahoma"/>
            <family val="2"/>
          </rPr>
          <t>Total Dox Acceptance Amt - Total Paid Amt</t>
        </r>
      </text>
    </comment>
    <comment ref="K5142" authorId="0" shapeId="0" xr:uid="{DC62EE49-F0A2-48E6-A61B-CCE9B06D6A38}">
      <text>
        <r>
          <rPr>
            <sz val="10"/>
            <rFont val="Tahoma"/>
            <family val="2"/>
          </rPr>
          <t>Y09132022-86</t>
        </r>
      </text>
    </comment>
    <comment ref="X5143" authorId="0" shapeId="0" xr:uid="{9C0B2BA3-8532-4D8C-A96E-CBCDC4187FAF}">
      <text>
        <r>
          <rPr>
            <sz val="10"/>
            <rFont val="Tahoma"/>
            <family val="2"/>
          </rPr>
          <t>Total Dox Acceptance Amt - Total Paid Amt</t>
        </r>
      </text>
    </comment>
    <comment ref="K5144" authorId="0" shapeId="0" xr:uid="{6070B6DD-5582-4FFF-AEEB-987FEBD222D2}">
      <text>
        <r>
          <rPr>
            <sz val="10"/>
            <rFont val="Tahoma"/>
            <family val="2"/>
          </rPr>
          <t>Y08092022-99</t>
        </r>
      </text>
    </comment>
    <comment ref="X5145" authorId="0" shapeId="0" xr:uid="{2C7B1C2D-48A7-4121-9109-A9BADB40270F}">
      <text>
        <r>
          <rPr>
            <sz val="10"/>
            <rFont val="Tahoma"/>
            <family val="2"/>
          </rPr>
          <t>Total Dox Acceptance Amt - Total Paid Amt</t>
        </r>
      </text>
    </comment>
    <comment ref="K5146" authorId="0" shapeId="0" xr:uid="{F3311A38-1768-47A2-B58E-94B9C7CD0469}">
      <text>
        <r>
          <rPr>
            <sz val="10"/>
            <rFont val="Tahoma"/>
            <family val="2"/>
          </rPr>
          <t>Y08092022-84</t>
        </r>
      </text>
    </comment>
    <comment ref="X5147" authorId="0" shapeId="0" xr:uid="{60CACF7A-F5D7-4518-BBE7-A20BD465A760}">
      <text>
        <r>
          <rPr>
            <sz val="10"/>
            <rFont val="Tahoma"/>
            <family val="2"/>
          </rPr>
          <t>Total Dox Acceptance Amt - Total Paid Amt</t>
        </r>
      </text>
    </comment>
    <comment ref="K5148" authorId="0" shapeId="0" xr:uid="{176B95A2-AD32-45BD-AFC7-CAEE42FA1E6B}">
      <text>
        <r>
          <rPr>
            <sz val="10"/>
            <rFont val="Tahoma"/>
            <family val="2"/>
          </rPr>
          <t>Y07202022-40</t>
        </r>
      </text>
    </comment>
    <comment ref="X5149" authorId="0" shapeId="0" xr:uid="{AA5BCF96-EC93-401C-90E6-0841F71E3581}">
      <text>
        <r>
          <rPr>
            <sz val="10"/>
            <rFont val="Tahoma"/>
            <family val="2"/>
          </rPr>
          <t>Total Dox Acceptance Amt - Total Paid Amt</t>
        </r>
      </text>
    </comment>
    <comment ref="K5150" authorId="0" shapeId="0" xr:uid="{96D4AAA2-B553-4B07-B0F1-68D0BB60ABE1}">
      <text>
        <r>
          <rPr>
            <sz val="10"/>
            <rFont val="Tahoma"/>
            <family val="2"/>
          </rPr>
          <t>Y09132022-60</t>
        </r>
      </text>
    </comment>
    <comment ref="X5151" authorId="0" shapeId="0" xr:uid="{30DB9373-F976-481B-A2D7-A0DF6259FDF7}">
      <text>
        <r>
          <rPr>
            <sz val="10"/>
            <rFont val="Tahoma"/>
            <family val="2"/>
          </rPr>
          <t>Total Dox Acceptance Amt - Total Paid Amt</t>
        </r>
      </text>
    </comment>
    <comment ref="K5152" authorId="0" shapeId="0" xr:uid="{EFACB6F3-968A-40AA-91CD-229457A2D65E}">
      <text>
        <r>
          <rPr>
            <sz val="10"/>
            <rFont val="Tahoma"/>
            <family val="2"/>
          </rPr>
          <t>Y08092022-98</t>
        </r>
      </text>
    </comment>
    <comment ref="X5153" authorId="0" shapeId="0" xr:uid="{6328F265-CE2F-421C-BEFB-4CBAAE570C3E}">
      <text>
        <r>
          <rPr>
            <sz val="10"/>
            <rFont val="Tahoma"/>
            <family val="2"/>
          </rPr>
          <t>Total Dox Acceptance Amt - Total Paid Amt</t>
        </r>
      </text>
    </comment>
    <comment ref="K5154" authorId="0" shapeId="0" xr:uid="{C0116641-BAD4-429F-B9BB-CF00FCD84236}">
      <text>
        <r>
          <rPr>
            <sz val="10"/>
            <rFont val="Tahoma"/>
            <family val="2"/>
          </rPr>
          <t>Y09132022-40</t>
        </r>
      </text>
    </comment>
    <comment ref="X5155" authorId="0" shapeId="0" xr:uid="{614D920A-1F73-43B0-B826-0BEAAAD85A49}">
      <text>
        <r>
          <rPr>
            <sz val="10"/>
            <rFont val="Tahoma"/>
            <family val="2"/>
          </rPr>
          <t>Total Dox Acceptance Amt - Total Paid Amt</t>
        </r>
      </text>
    </comment>
    <comment ref="K5156" authorId="0" shapeId="0" xr:uid="{FC5623C1-E235-482E-BCBA-CCA0D95CC577}">
      <text/>
    </comment>
    <comment ref="X5157" authorId="0" shapeId="0" xr:uid="{FB08688F-3DB9-4730-98B3-E8CBDA5DCC51}">
      <text>
        <r>
          <rPr>
            <sz val="10"/>
            <rFont val="Tahoma"/>
            <family val="2"/>
          </rPr>
          <t>Total Dox Acceptance Amt - Total Paid Amt</t>
        </r>
      </text>
    </comment>
    <comment ref="K5158" authorId="0" shapeId="0" xr:uid="{0D60FC75-66D6-407F-9C5B-CBA296CCD552}">
      <text>
        <r>
          <rPr>
            <sz val="10"/>
            <rFont val="Tahoma"/>
            <family val="2"/>
          </rPr>
          <t>Y07192022-103</t>
        </r>
      </text>
    </comment>
    <comment ref="X5159" authorId="0" shapeId="0" xr:uid="{E02185C9-D941-4C71-819B-E6225C26B601}">
      <text>
        <r>
          <rPr>
            <sz val="10"/>
            <rFont val="Tahoma"/>
            <family val="2"/>
          </rPr>
          <t>Total Dox Acceptance Amt - Total Paid Amt</t>
        </r>
      </text>
    </comment>
    <comment ref="K5160" authorId="0" shapeId="0" xr:uid="{F80EF6BF-AB26-453F-8A9F-6EE88C2D1EFE}">
      <text>
        <r>
          <rPr>
            <sz val="10"/>
            <rFont val="Tahoma"/>
            <family val="2"/>
          </rPr>
          <t>Y09132022-138</t>
        </r>
      </text>
    </comment>
    <comment ref="X5161" authorId="0" shapeId="0" xr:uid="{3FC140F2-32D9-4A22-8A98-1E21C1E47B5E}">
      <text>
        <r>
          <rPr>
            <sz val="10"/>
            <rFont val="Tahoma"/>
            <family val="2"/>
          </rPr>
          <t>Total Dox Acceptance Amt - Total Paid Amt</t>
        </r>
      </text>
    </comment>
    <comment ref="K5162" authorId="0" shapeId="0" xr:uid="{77AD042D-12B5-4609-80DA-F93995775C3E}">
      <text>
        <r>
          <rPr>
            <sz val="10"/>
            <rFont val="Tahoma"/>
            <family val="2"/>
          </rPr>
          <t>Y07202022-9</t>
        </r>
      </text>
    </comment>
    <comment ref="X5163" authorId="0" shapeId="0" xr:uid="{B3915DBD-7D50-4542-AEBD-B45CB76CB5AD}">
      <text>
        <r>
          <rPr>
            <sz val="10"/>
            <rFont val="Tahoma"/>
            <family val="2"/>
          </rPr>
          <t>Total Dox Acceptance Amt - Total Paid Amt</t>
        </r>
      </text>
    </comment>
    <comment ref="K5164" authorId="0" shapeId="0" xr:uid="{9820DDED-F308-4451-B72D-EAD06A44E262}">
      <text>
        <r>
          <rPr>
            <sz val="10"/>
            <rFont val="Tahoma"/>
            <family val="2"/>
          </rPr>
          <t>Y08102022-39</t>
        </r>
      </text>
    </comment>
    <comment ref="X5165" authorId="0" shapeId="0" xr:uid="{9DEBBBE0-08F4-4FCD-A636-A480069613EA}">
      <text>
        <r>
          <rPr>
            <sz val="10"/>
            <rFont val="Tahoma"/>
            <family val="2"/>
          </rPr>
          <t>Total Dox Acceptance Amt - Total Paid Amt</t>
        </r>
      </text>
    </comment>
    <comment ref="K5166" authorId="0" shapeId="0" xr:uid="{30E9609A-6FBC-4891-9863-DB9486CE11F5}">
      <text>
        <r>
          <rPr>
            <sz val="10"/>
            <rFont val="Tahoma"/>
            <family val="2"/>
          </rPr>
          <t>Y07202022-17</t>
        </r>
      </text>
    </comment>
    <comment ref="X5167" authorId="0" shapeId="0" xr:uid="{E8DD4118-3453-4C06-BA70-08EB604B226C}">
      <text>
        <r>
          <rPr>
            <sz val="10"/>
            <rFont val="Tahoma"/>
            <family val="2"/>
          </rPr>
          <t>Total Dox Acceptance Amt - Total Paid Amt</t>
        </r>
      </text>
    </comment>
    <comment ref="K5168" authorId="0" shapeId="0" xr:uid="{C36595CF-8593-400C-AE1A-B039028CCB6D}">
      <text>
        <r>
          <rPr>
            <sz val="10"/>
            <rFont val="Tahoma"/>
            <family val="2"/>
          </rPr>
          <t>Y08102022-6</t>
        </r>
      </text>
    </comment>
    <comment ref="X5169" authorId="0" shapeId="0" xr:uid="{2166DC46-CE63-4082-B394-6653F5CB0C9F}">
      <text>
        <r>
          <rPr>
            <sz val="10"/>
            <rFont val="Tahoma"/>
            <family val="2"/>
          </rPr>
          <t>Total Dox Acceptance Amt - Total Paid Amt</t>
        </r>
      </text>
    </comment>
    <comment ref="K5170" authorId="0" shapeId="0" xr:uid="{9677E484-53EE-4A04-A7C3-A7012611FFD4}">
      <text>
        <r>
          <rPr>
            <sz val="10"/>
            <rFont val="Tahoma"/>
            <family val="2"/>
          </rPr>
          <t>Y08102022-8</t>
        </r>
      </text>
    </comment>
    <comment ref="X5171" authorId="0" shapeId="0" xr:uid="{B066A1B4-6709-457E-B66D-7A43F1134F6F}">
      <text>
        <r>
          <rPr>
            <sz val="10"/>
            <rFont val="Tahoma"/>
            <family val="2"/>
          </rPr>
          <t>Total Dox Acceptance Amt - Total Paid Amt</t>
        </r>
      </text>
    </comment>
    <comment ref="K5172" authorId="0" shapeId="0" xr:uid="{CD47D9D9-0C83-4BFC-8E2E-2900BCBDA0D1}">
      <text>
        <r>
          <rPr>
            <sz val="10"/>
            <rFont val="Tahoma"/>
            <family val="2"/>
          </rPr>
          <t>Y09132022-63</t>
        </r>
      </text>
    </comment>
    <comment ref="X5173" authorId="0" shapeId="0" xr:uid="{CA5D830F-CE01-4314-9128-B705C9A40C2C}">
      <text>
        <r>
          <rPr>
            <sz val="10"/>
            <rFont val="Tahoma"/>
            <family val="2"/>
          </rPr>
          <t>Total Dox Acceptance Amt - Total Paid Amt</t>
        </r>
      </text>
    </comment>
    <comment ref="K5174" authorId="0" shapeId="0" xr:uid="{459EEB88-9116-4718-A83E-CF36B7F373D8}">
      <text/>
    </comment>
    <comment ref="X5175" authorId="0" shapeId="0" xr:uid="{F0D243BB-32A2-4CCB-A621-5EDC46501EFD}">
      <text>
        <r>
          <rPr>
            <sz val="10"/>
            <rFont val="Tahoma"/>
            <family val="2"/>
          </rPr>
          <t>Total Dox Acceptance Amt - Total Paid Amt</t>
        </r>
      </text>
    </comment>
    <comment ref="K5176" authorId="0" shapeId="0" xr:uid="{C5DD3CBF-E1E9-4956-9465-B25E16ABA7CC}">
      <text>
        <r>
          <rPr>
            <sz val="10"/>
            <rFont val="Tahoma"/>
            <family val="2"/>
          </rPr>
          <t>Y08092022-97</t>
        </r>
      </text>
    </comment>
    <comment ref="X5177" authorId="0" shapeId="0" xr:uid="{9EBC520F-93DC-4952-88DB-A00A37715955}">
      <text>
        <r>
          <rPr>
            <sz val="10"/>
            <rFont val="Tahoma"/>
            <family val="2"/>
          </rPr>
          <t>Total Dox Acceptance Amt - Total Paid Amt</t>
        </r>
      </text>
    </comment>
    <comment ref="K5178" authorId="0" shapeId="0" xr:uid="{28FDDA5F-53BB-4EC2-8AB5-71AE4E2EA2B7}">
      <text>
        <r>
          <rPr>
            <sz val="10"/>
            <rFont val="Tahoma"/>
            <family val="2"/>
          </rPr>
          <t>Y07202022-83</t>
        </r>
      </text>
    </comment>
    <comment ref="X5179" authorId="0" shapeId="0" xr:uid="{93726199-07C3-4649-A67D-E68E1BFE189E}">
      <text>
        <r>
          <rPr>
            <sz val="10"/>
            <rFont val="Tahoma"/>
            <family val="2"/>
          </rPr>
          <t>Total Dox Acceptance Amt - Total Paid Amt</t>
        </r>
      </text>
    </comment>
    <comment ref="K5180" authorId="0" shapeId="0" xr:uid="{CFC49895-64E0-4737-98DB-5FFC2356964D}">
      <text>
        <r>
          <rPr>
            <sz val="10"/>
            <rFont val="Tahoma"/>
            <family val="2"/>
          </rPr>
          <t>Y07192022-102</t>
        </r>
      </text>
    </comment>
    <comment ref="X5181" authorId="0" shapeId="0" xr:uid="{868254D9-9199-42D7-B62C-95156A7BAF6A}">
      <text>
        <r>
          <rPr>
            <sz val="10"/>
            <rFont val="Tahoma"/>
            <family val="2"/>
          </rPr>
          <t>Total Dox Acceptance Amt - Total Paid Amt</t>
        </r>
      </text>
    </comment>
    <comment ref="K5182" authorId="0" shapeId="0" xr:uid="{38745709-252F-49C5-BF62-E165AABDEB17}">
      <text>
        <r>
          <rPr>
            <sz val="10"/>
            <rFont val="Tahoma"/>
            <family val="2"/>
          </rPr>
          <t>Y08092022-94</t>
        </r>
      </text>
    </comment>
    <comment ref="X5183" authorId="0" shapeId="0" xr:uid="{F4EF4C5B-899F-456E-AD8A-D7CE444DC587}">
      <text>
        <r>
          <rPr>
            <sz val="10"/>
            <rFont val="Tahoma"/>
            <family val="2"/>
          </rPr>
          <t>Total Dox Acceptance Amt - Total Paid Amt</t>
        </r>
      </text>
    </comment>
    <comment ref="K5184" authorId="0" shapeId="0" xr:uid="{BCA8A5F2-AA3B-4C44-BDB0-C090618D0267}">
      <text>
        <r>
          <rPr>
            <sz val="10"/>
            <rFont val="Tahoma"/>
            <family val="2"/>
          </rPr>
          <t>Y09132022-48</t>
        </r>
      </text>
    </comment>
    <comment ref="X5185" authorId="0" shapeId="0" xr:uid="{E3C6116E-C875-41CF-AE79-CCD37293267E}">
      <text>
        <r>
          <rPr>
            <sz val="10"/>
            <rFont val="Tahoma"/>
            <family val="2"/>
          </rPr>
          <t>Total Dox Acceptance Amt - Total Paid Amt</t>
        </r>
      </text>
    </comment>
    <comment ref="K5186" authorId="0" shapeId="0" xr:uid="{8153D2FC-33E5-4D89-A410-CE0EC33D39BD}">
      <text>
        <r>
          <rPr>
            <sz val="10"/>
            <rFont val="Tahoma"/>
            <family val="2"/>
          </rPr>
          <t>Y08092022-93</t>
        </r>
      </text>
    </comment>
    <comment ref="X5187" authorId="0" shapeId="0" xr:uid="{B8551299-3624-4901-8C3E-CDA043DEFFD9}">
      <text>
        <r>
          <rPr>
            <sz val="10"/>
            <rFont val="Tahoma"/>
            <family val="2"/>
          </rPr>
          <t>Total Dox Acceptance Amt - Total Paid Amt</t>
        </r>
      </text>
    </comment>
    <comment ref="K5188" authorId="0" shapeId="0" xr:uid="{F4A2DE88-678C-4370-AF31-DC9E61D134CD}">
      <text>
        <r>
          <rPr>
            <sz val="10"/>
            <rFont val="Tahoma"/>
            <family val="2"/>
          </rPr>
          <t>Y08092022-107</t>
        </r>
      </text>
    </comment>
    <comment ref="X5189" authorId="0" shapeId="0" xr:uid="{F225DD7B-6CFD-4834-85F5-1FCCF497C387}">
      <text>
        <r>
          <rPr>
            <sz val="10"/>
            <rFont val="Tahoma"/>
            <family val="2"/>
          </rPr>
          <t>Total Dox Acceptance Amt - Total Paid Amt</t>
        </r>
      </text>
    </comment>
    <comment ref="K5190" authorId="0" shapeId="0" xr:uid="{F9E371D8-B698-4CAD-9A3D-D0AAB21047CD}">
      <text>
        <r>
          <rPr>
            <sz val="10"/>
            <rFont val="Tahoma"/>
            <family val="2"/>
          </rPr>
          <t>Y09132022-137</t>
        </r>
      </text>
    </comment>
    <comment ref="X5191" authorId="0" shapeId="0" xr:uid="{47758D6E-A910-4FD2-9ABC-AE4C3725D8BE}">
      <text>
        <r>
          <rPr>
            <sz val="10"/>
            <rFont val="Tahoma"/>
            <family val="2"/>
          </rPr>
          <t>Total Dox Acceptance Amt - Total Paid Amt</t>
        </r>
      </text>
    </comment>
    <comment ref="K5192" authorId="0" shapeId="0" xr:uid="{41E72307-940F-41CB-BDD8-C972163CDDD7}">
      <text>
        <r>
          <rPr>
            <sz val="10"/>
            <rFont val="Tahoma"/>
            <family val="2"/>
          </rPr>
          <t>Y07202022-18</t>
        </r>
      </text>
    </comment>
    <comment ref="X5193" authorId="0" shapeId="0" xr:uid="{88731745-6F38-4107-9EFF-02153BB3E560}">
      <text>
        <r>
          <rPr>
            <sz val="10"/>
            <rFont val="Tahoma"/>
            <family val="2"/>
          </rPr>
          <t>Total Dox Acceptance Amt - Total Paid Amt</t>
        </r>
      </text>
    </comment>
    <comment ref="K5194" authorId="0" shapeId="0" xr:uid="{79517200-5AAD-43E2-83A5-9E1E2550B53B}">
      <text>
        <r>
          <rPr>
            <sz val="10"/>
            <rFont val="Tahoma"/>
            <family val="2"/>
          </rPr>
          <t>Y08092022-106</t>
        </r>
      </text>
    </comment>
    <comment ref="X5195" authorId="0" shapeId="0" xr:uid="{7053CA69-55CE-40E9-9C69-05A5D9BD7AA1}">
      <text>
        <r>
          <rPr>
            <sz val="10"/>
            <rFont val="Tahoma"/>
            <family val="2"/>
          </rPr>
          <t>Total Dox Acceptance Amt - Total Paid Amt</t>
        </r>
      </text>
    </comment>
    <comment ref="K5196" authorId="0" shapeId="0" xr:uid="{78F7330E-6E3E-4315-AB14-193AE7D3AA16}">
      <text>
        <r>
          <rPr>
            <sz val="10"/>
            <rFont val="Tahoma"/>
            <family val="2"/>
          </rPr>
          <t>Y08092022-96</t>
        </r>
      </text>
    </comment>
    <comment ref="X5197" authorId="0" shapeId="0" xr:uid="{58F38150-0551-4C93-8B85-C2BE3C4D2453}">
      <text>
        <r>
          <rPr>
            <sz val="10"/>
            <rFont val="Tahoma"/>
            <family val="2"/>
          </rPr>
          <t>Total Dox Acceptance Amt - Total Paid Amt</t>
        </r>
      </text>
    </comment>
    <comment ref="K5198" authorId="0" shapeId="0" xr:uid="{479031E5-0858-4A6F-A9CD-1C4ABCDD6E4A}">
      <text>
        <r>
          <rPr>
            <sz val="10"/>
            <rFont val="Tahoma"/>
            <family val="2"/>
          </rPr>
          <t>Y07202022-46</t>
        </r>
      </text>
    </comment>
    <comment ref="X5199" authorId="0" shapeId="0" xr:uid="{1A3005EB-9DD2-498D-8384-A4F36AD76EE0}">
      <text>
        <r>
          <rPr>
            <sz val="10"/>
            <rFont val="Tahoma"/>
            <family val="2"/>
          </rPr>
          <t>Total Dox Acceptance Amt - Total Paid Amt</t>
        </r>
      </text>
    </comment>
    <comment ref="K5200" authorId="0" shapeId="0" xr:uid="{DDC20521-197D-4790-B77E-90F766CC719C}">
      <text/>
    </comment>
    <comment ref="X5201" authorId="0" shapeId="0" xr:uid="{4488663A-7AF7-48ED-8AF7-90B7FD74EF9A}">
      <text>
        <r>
          <rPr>
            <sz val="10"/>
            <rFont val="Tahoma"/>
            <family val="2"/>
          </rPr>
          <t>Total Dox Acceptance Amt - Total Paid Amt</t>
        </r>
      </text>
    </comment>
    <comment ref="K5202" authorId="0" shapeId="0" xr:uid="{28A4ACEF-A5EF-4A15-902C-A424AD287611}">
      <text>
        <r>
          <rPr>
            <sz val="10"/>
            <rFont val="Tahoma"/>
            <family val="2"/>
          </rPr>
          <t>Y08092022-104</t>
        </r>
      </text>
    </comment>
    <comment ref="X5203" authorId="0" shapeId="0" xr:uid="{A642F874-592C-41CC-873A-FED8C396ECD3}">
      <text>
        <r>
          <rPr>
            <sz val="10"/>
            <rFont val="Tahoma"/>
            <family val="2"/>
          </rPr>
          <t>Total Dox Acceptance Amt - Total Paid Amt</t>
        </r>
      </text>
    </comment>
    <comment ref="K5204" authorId="0" shapeId="0" xr:uid="{1E1D0AEF-83AA-477F-B36F-B0EE44D42EFC}">
      <text>
        <r>
          <rPr>
            <sz val="10"/>
            <rFont val="Tahoma"/>
            <family val="2"/>
          </rPr>
          <t>Y08102022-4</t>
        </r>
      </text>
    </comment>
    <comment ref="X5205" authorId="0" shapeId="0" xr:uid="{964F32D5-2BEA-4F83-B9D2-3B52D7BBA0EE}">
      <text>
        <r>
          <rPr>
            <sz val="10"/>
            <rFont val="Tahoma"/>
            <family val="2"/>
          </rPr>
          <t>Total Dox Acceptance Amt - Total Paid Amt</t>
        </r>
      </text>
    </comment>
    <comment ref="K5206" authorId="0" shapeId="0" xr:uid="{23A086C6-6BDF-462F-92CF-F34F7959179F}">
      <text>
        <r>
          <rPr>
            <sz val="10"/>
            <rFont val="Tahoma"/>
            <family val="2"/>
          </rPr>
          <t>Y07202022-39</t>
        </r>
      </text>
    </comment>
    <comment ref="X5207" authorId="0" shapeId="0" xr:uid="{57D2A6CB-AF1E-41F4-A637-85967429CC88}">
      <text>
        <r>
          <rPr>
            <sz val="10"/>
            <rFont val="Tahoma"/>
            <family val="2"/>
          </rPr>
          <t>Total Dox Acceptance Amt - Total Paid Amt</t>
        </r>
      </text>
    </comment>
    <comment ref="K5208" authorId="0" shapeId="0" xr:uid="{223ECA23-C1A8-41EC-B897-09E21A6A14AB}">
      <text>
        <r>
          <rPr>
            <sz val="10"/>
            <rFont val="Tahoma"/>
            <family val="2"/>
          </rPr>
          <t>Y09132022-46</t>
        </r>
      </text>
    </comment>
    <comment ref="X5209" authorId="0" shapeId="0" xr:uid="{4065DF1D-FBA2-407B-A940-40310778044F}">
      <text>
        <r>
          <rPr>
            <sz val="10"/>
            <rFont val="Tahoma"/>
            <family val="2"/>
          </rPr>
          <t>Total Dox Acceptance Amt - Total Paid Amt</t>
        </r>
      </text>
    </comment>
    <comment ref="K5210" authorId="0" shapeId="0" xr:uid="{DA494770-FFD7-4F10-A4E6-744F67F1C307}">
      <text>
        <r>
          <rPr>
            <sz val="10"/>
            <rFont val="Tahoma"/>
            <family val="2"/>
          </rPr>
          <t>Y08092022-82</t>
        </r>
      </text>
    </comment>
    <comment ref="X5211" authorId="0" shapeId="0" xr:uid="{F92B46B3-1937-4AF8-B217-49EF8038F3CC}">
      <text>
        <r>
          <rPr>
            <sz val="10"/>
            <rFont val="Tahoma"/>
            <family val="2"/>
          </rPr>
          <t>Total Dox Acceptance Amt - Total Paid Amt</t>
        </r>
      </text>
    </comment>
    <comment ref="K5212" authorId="0" shapeId="0" xr:uid="{3754D10F-CD9A-4DD3-9FE6-2C7187C14DAA}">
      <text>
        <r>
          <rPr>
            <sz val="10"/>
            <rFont val="Tahoma"/>
            <family val="2"/>
          </rPr>
          <t>Y07202022-26</t>
        </r>
      </text>
    </comment>
    <comment ref="X5213" authorId="0" shapeId="0" xr:uid="{369F22B3-CF22-49B0-9304-F5A72F0BC4FC}">
      <text>
        <r>
          <rPr>
            <sz val="10"/>
            <rFont val="Tahoma"/>
            <family val="2"/>
          </rPr>
          <t>Total Dox Acceptance Amt - Total Paid Amt</t>
        </r>
      </text>
    </comment>
    <comment ref="K5214" authorId="0" shapeId="0" xr:uid="{E8613E4F-A046-4DA4-86E2-3B5FBEF44C94}">
      <text>
        <r>
          <rPr>
            <sz val="10"/>
            <rFont val="Tahoma"/>
            <family val="2"/>
          </rPr>
          <t>Y08102022-35</t>
        </r>
      </text>
    </comment>
    <comment ref="X5215" authorId="0" shapeId="0" xr:uid="{E00BF585-4337-4666-B6AD-956016D24196}">
      <text>
        <r>
          <rPr>
            <sz val="10"/>
            <rFont val="Tahoma"/>
            <family val="2"/>
          </rPr>
          <t>Total Dox Acceptance Amt - Total Paid Amt</t>
        </r>
      </text>
    </comment>
    <comment ref="K5216" authorId="0" shapeId="0" xr:uid="{29A9FCFC-5629-4D26-B86F-55BC4DE242DC}">
      <text>
        <r>
          <rPr>
            <sz val="10"/>
            <rFont val="Tahoma"/>
            <family val="2"/>
          </rPr>
          <t>Y08102022-32</t>
        </r>
      </text>
    </comment>
    <comment ref="X5217" authorId="0" shapeId="0" xr:uid="{BB1B72C2-51D4-416D-B2E0-C9B1DD81AFA9}">
      <text>
        <r>
          <rPr>
            <sz val="10"/>
            <rFont val="Tahoma"/>
            <family val="2"/>
          </rPr>
          <t>Total Dox Acceptance Amt - Total Paid Amt</t>
        </r>
      </text>
    </comment>
    <comment ref="K5218" authorId="0" shapeId="0" xr:uid="{FC4A7FF9-DA68-49C4-B6B9-08AC89EC5CE1}">
      <text>
        <r>
          <rPr>
            <sz val="10"/>
            <rFont val="Tahoma"/>
            <family val="2"/>
          </rPr>
          <t>Y09132022-140</t>
        </r>
      </text>
    </comment>
    <comment ref="X5219" authorId="0" shapeId="0" xr:uid="{4A8C9FBD-599E-4FD9-9E83-7BB375812416}">
      <text>
        <r>
          <rPr>
            <sz val="10"/>
            <rFont val="Tahoma"/>
            <family val="2"/>
          </rPr>
          <t>Total Dox Acceptance Amt - Total Paid Amt</t>
        </r>
      </text>
    </comment>
    <comment ref="K5220" authorId="0" shapeId="0" xr:uid="{79EC97E9-2461-420F-9EAD-A6AECC9FA84A}">
      <text>
        <r>
          <rPr>
            <sz val="10"/>
            <rFont val="Tahoma"/>
            <family val="2"/>
          </rPr>
          <t>Y08072022-78</t>
        </r>
      </text>
    </comment>
    <comment ref="X5221" authorId="0" shapeId="0" xr:uid="{41B64017-B2D0-4991-A3C7-10BA43BE2A93}">
      <text>
        <r>
          <rPr>
            <sz val="10"/>
            <rFont val="Tahoma"/>
            <family val="2"/>
          </rPr>
          <t>Total Dox Acceptance Amt - Total Paid Amt</t>
        </r>
      </text>
    </comment>
    <comment ref="K5222" authorId="0" shapeId="0" xr:uid="{990F7064-F94C-4320-B792-A3834EE29EDC}">
      <text>
        <r>
          <rPr>
            <sz val="10"/>
            <rFont val="Tahoma"/>
            <family val="2"/>
          </rPr>
          <t>Y08092022-66</t>
        </r>
      </text>
    </comment>
    <comment ref="X5223" authorId="0" shapeId="0" xr:uid="{AD9FBC64-B5D8-452C-8BBF-53CADA828662}">
      <text>
        <r>
          <rPr>
            <sz val="10"/>
            <rFont val="Tahoma"/>
            <family val="2"/>
          </rPr>
          <t>Total Dox Acceptance Amt - Total Paid Amt</t>
        </r>
      </text>
    </comment>
    <comment ref="K5224" authorId="0" shapeId="0" xr:uid="{73D839C6-65BF-4CC5-91B4-5A6FE8D76FDC}">
      <text>
        <r>
          <rPr>
            <sz val="10"/>
            <rFont val="Tahoma"/>
            <family val="2"/>
          </rPr>
          <t>Y08092022-78</t>
        </r>
      </text>
    </comment>
    <comment ref="X5225" authorId="0" shapeId="0" xr:uid="{03C588BD-DB60-4C43-9302-F54A9AAC075D}">
      <text>
        <r>
          <rPr>
            <sz val="10"/>
            <rFont val="Tahoma"/>
            <family val="2"/>
          </rPr>
          <t>Total Dox Acceptance Amt - Total Paid Amt</t>
        </r>
      </text>
    </comment>
    <comment ref="K5226" authorId="0" shapeId="0" xr:uid="{4D5C9D20-EA75-47A8-B978-12EF45565E5D}">
      <text>
        <r>
          <rPr>
            <sz val="10"/>
            <rFont val="Tahoma"/>
            <family val="2"/>
          </rPr>
          <t>Y08092022-69</t>
        </r>
      </text>
    </comment>
    <comment ref="X5227" authorId="0" shapeId="0" xr:uid="{A88DBAD6-ED6A-4BE2-B0C8-1F13C84D0C3B}">
      <text>
        <r>
          <rPr>
            <sz val="10"/>
            <rFont val="Tahoma"/>
            <family val="2"/>
          </rPr>
          <t>Total Dox Acceptance Amt - Total Paid Amt</t>
        </r>
      </text>
    </comment>
    <comment ref="K5228" authorId="0" shapeId="0" xr:uid="{E0C3FE0F-519C-46F5-9AB8-16166E2C2997}">
      <text>
        <r>
          <rPr>
            <sz val="10"/>
            <rFont val="Tahoma"/>
            <family val="2"/>
          </rPr>
          <t>Y09132022-107</t>
        </r>
      </text>
    </comment>
    <comment ref="X5229" authorId="0" shapeId="0" xr:uid="{57A4CDF6-D6A5-4EE7-B0EE-3368FC18DBF7}">
      <text>
        <r>
          <rPr>
            <sz val="10"/>
            <rFont val="Tahoma"/>
            <family val="2"/>
          </rPr>
          <t>Total Dox Acceptance Amt - Total Paid Amt</t>
        </r>
      </text>
    </comment>
    <comment ref="K5230" authorId="0" shapeId="0" xr:uid="{C4BDA584-1D1B-4FA0-9FEC-3CC68385D69E}">
      <text>
        <r>
          <rPr>
            <sz val="10"/>
            <rFont val="Tahoma"/>
            <family val="2"/>
          </rPr>
          <t>Y07202022-82</t>
        </r>
      </text>
    </comment>
    <comment ref="X5231" authorId="0" shapeId="0" xr:uid="{7B17D114-AFF7-4901-B471-2FB1C8F305BA}">
      <text>
        <r>
          <rPr>
            <sz val="10"/>
            <rFont val="Tahoma"/>
            <family val="2"/>
          </rPr>
          <t>Total Dox Acceptance Amt - Total Paid Amt</t>
        </r>
      </text>
    </comment>
    <comment ref="K5232" authorId="0" shapeId="0" xr:uid="{5B539561-BF1D-4D35-8B5A-25E377D91F8D}">
      <text>
        <r>
          <rPr>
            <sz val="10"/>
            <rFont val="Tahoma"/>
            <family val="2"/>
          </rPr>
          <t>Y09132022-153</t>
        </r>
      </text>
    </comment>
    <comment ref="X5233" authorId="0" shapeId="0" xr:uid="{6B0DCC79-0733-4860-98EE-15A1808E371D}">
      <text>
        <r>
          <rPr>
            <sz val="10"/>
            <rFont val="Tahoma"/>
            <family val="2"/>
          </rPr>
          <t>Total Dox Acceptance Amt - Total Paid Amt</t>
        </r>
      </text>
    </comment>
    <comment ref="K5234" authorId="0" shapeId="0" xr:uid="{AED98DA5-E50D-411A-8522-1E7AB4F64D5C}">
      <text>
        <r>
          <rPr>
            <sz val="10"/>
            <rFont val="Tahoma"/>
            <family val="2"/>
          </rPr>
          <t>Y07202022-90</t>
        </r>
      </text>
    </comment>
    <comment ref="X5235" authorId="0" shapeId="0" xr:uid="{FBB6227F-FF8A-4BAA-8CF5-0025143E371E}">
      <text>
        <r>
          <rPr>
            <sz val="10"/>
            <rFont val="Tahoma"/>
            <family val="2"/>
          </rPr>
          <t>Total Dox Acceptance Amt - Total Paid Amt</t>
        </r>
      </text>
    </comment>
    <comment ref="K5236" authorId="0" shapeId="0" xr:uid="{98711C52-E38C-4532-89BE-AA8AAEE4B5D0}">
      <text>
        <r>
          <rPr>
            <sz val="10"/>
            <rFont val="Tahoma"/>
            <family val="2"/>
          </rPr>
          <t>Y07202022-71</t>
        </r>
      </text>
    </comment>
    <comment ref="X5237" authorId="0" shapeId="0" xr:uid="{F53C582C-7139-4040-B0DA-D041154A517C}">
      <text>
        <r>
          <rPr>
            <sz val="10"/>
            <rFont val="Tahoma"/>
            <family val="2"/>
          </rPr>
          <t>Total Dox Acceptance Amt - Total Paid Amt</t>
        </r>
      </text>
    </comment>
    <comment ref="K5238" authorId="0" shapeId="0" xr:uid="{2390ECC7-B0FE-4BA4-BF4F-D6C6483CD927}">
      <text>
        <r>
          <rPr>
            <sz val="10"/>
            <rFont val="Tahoma"/>
            <family val="2"/>
          </rPr>
          <t>Y08092022-105</t>
        </r>
      </text>
    </comment>
    <comment ref="X5239" authorId="0" shapeId="0" xr:uid="{A04CB4B4-D191-41F5-95CB-739024CF4CFA}">
      <text>
        <r>
          <rPr>
            <sz val="10"/>
            <rFont val="Tahoma"/>
            <family val="2"/>
          </rPr>
          <t>Total Dox Acceptance Amt - Total Paid Amt</t>
        </r>
      </text>
    </comment>
    <comment ref="K5240" authorId="0" shapeId="0" xr:uid="{7BC50567-DC72-4077-85A5-24B8A15D9E3C}">
      <text>
        <r>
          <rPr>
            <sz val="10"/>
            <rFont val="Tahoma"/>
            <family val="2"/>
          </rPr>
          <t>Y07202022-97</t>
        </r>
      </text>
    </comment>
    <comment ref="X5241" authorId="0" shapeId="0" xr:uid="{1C9B1C63-E779-4360-88F4-D42D4909DE3B}">
      <text>
        <r>
          <rPr>
            <sz val="10"/>
            <rFont val="Tahoma"/>
            <family val="2"/>
          </rPr>
          <t>Total Dox Acceptance Amt - Total Paid Amt</t>
        </r>
      </text>
    </comment>
    <comment ref="K5242" authorId="0" shapeId="0" xr:uid="{40856F4E-4EC3-49CA-B5F1-8F3055C2DBCA}">
      <text>
        <r>
          <rPr>
            <sz val="10"/>
            <rFont val="Tahoma"/>
            <family val="2"/>
          </rPr>
          <t>Y07202022-72</t>
        </r>
      </text>
    </comment>
    <comment ref="X5243" authorId="0" shapeId="0" xr:uid="{25EF3E50-6AB6-4A04-933E-FA9113875F2E}">
      <text>
        <r>
          <rPr>
            <sz val="10"/>
            <rFont val="Tahoma"/>
            <family val="2"/>
          </rPr>
          <t>Total Dox Acceptance Amt - Total Paid Amt</t>
        </r>
      </text>
    </comment>
    <comment ref="K5244" authorId="0" shapeId="0" xr:uid="{E71C0568-7CF0-47F5-9FA5-2B028839FC76}">
      <text>
        <r>
          <rPr>
            <sz val="10"/>
            <rFont val="Tahoma"/>
            <family val="2"/>
          </rPr>
          <t>Y09122022-27</t>
        </r>
      </text>
    </comment>
    <comment ref="X5245" authorId="0" shapeId="0" xr:uid="{3E8E7444-7423-4554-8730-41C9FC7F0270}">
      <text>
        <r>
          <rPr>
            <sz val="10"/>
            <rFont val="Tahoma"/>
            <family val="2"/>
          </rPr>
          <t>Total Dox Acceptance Amt - Total Paid Amt</t>
        </r>
      </text>
    </comment>
    <comment ref="K5246" authorId="0" shapeId="0" xr:uid="{E4201EE3-3C15-4DAD-86FF-EEBA37C1CE59}">
      <text>
        <r>
          <rPr>
            <sz val="10"/>
            <rFont val="Tahoma"/>
            <family val="2"/>
          </rPr>
          <t>Y07202022-56</t>
        </r>
      </text>
    </comment>
    <comment ref="X5247" authorId="0" shapeId="0" xr:uid="{D84CB721-CA79-46BC-83AF-8DEBB8823C03}">
      <text>
        <r>
          <rPr>
            <sz val="10"/>
            <rFont val="Tahoma"/>
            <family val="2"/>
          </rPr>
          <t>Total Dox Acceptance Amt - Total Paid Amt</t>
        </r>
      </text>
    </comment>
    <comment ref="K5248" authorId="0" shapeId="0" xr:uid="{27C7DD19-7F59-4853-B107-EA4B0D1B901A}">
      <text>
        <r>
          <rPr>
            <sz val="10"/>
            <rFont val="Tahoma"/>
            <family val="2"/>
          </rPr>
          <t>Y07202022-55</t>
        </r>
      </text>
    </comment>
    <comment ref="X5249" authorId="0" shapeId="0" xr:uid="{1DD8B840-DD45-480C-A38A-ADBC658853AF}">
      <text>
        <r>
          <rPr>
            <sz val="10"/>
            <rFont val="Tahoma"/>
            <family val="2"/>
          </rPr>
          <t>Total Dox Acceptance Amt - Total Paid Amt</t>
        </r>
      </text>
    </comment>
    <comment ref="K5250" authorId="0" shapeId="0" xr:uid="{81A7549F-B9B0-40C2-8C7C-A0D4E8FD5774}">
      <text>
        <r>
          <rPr>
            <sz val="10"/>
            <rFont val="Tahoma"/>
            <family val="2"/>
          </rPr>
          <t>Y09132022-93</t>
        </r>
      </text>
    </comment>
    <comment ref="X5251" authorId="0" shapeId="0" xr:uid="{9307B4D2-0500-4701-B2DD-DAD095FEE7AE}">
      <text>
        <r>
          <rPr>
            <sz val="10"/>
            <rFont val="Tahoma"/>
            <family val="2"/>
          </rPr>
          <t>Total Dox Acceptance Amt - Total Paid Amt</t>
        </r>
      </text>
    </comment>
    <comment ref="K5252" authorId="0" shapeId="0" xr:uid="{6CBC6E8F-CC5E-45AD-A128-DFB38E112590}">
      <text>
        <r>
          <rPr>
            <sz val="10"/>
            <rFont val="Tahoma"/>
            <family val="2"/>
          </rPr>
          <t>Y07202022-104</t>
        </r>
      </text>
    </comment>
    <comment ref="K5253" authorId="0" shapeId="0" xr:uid="{6F909105-237A-480D-84E1-D891775E443F}">
      <text>
        <r>
          <rPr>
            <sz val="10"/>
            <rFont val="Tahoma"/>
            <family val="2"/>
          </rPr>
          <t>Y07202022-106</t>
        </r>
      </text>
    </comment>
    <comment ref="K5254" authorId="0" shapeId="0" xr:uid="{0678D029-608B-4467-91FA-79203A86346C}">
      <text>
        <r>
          <rPr>
            <sz val="10"/>
            <rFont val="Tahoma"/>
            <family val="2"/>
          </rPr>
          <t>Y07202022-139</t>
        </r>
      </text>
    </comment>
    <comment ref="K5255" authorId="0" shapeId="0" xr:uid="{9E52A795-82CB-4B94-98AD-15CD46E43563}">
      <text>
        <r>
          <rPr>
            <sz val="10"/>
            <rFont val="Tahoma"/>
            <family val="2"/>
          </rPr>
          <t>Y07202022-145</t>
        </r>
      </text>
    </comment>
    <comment ref="K5256" authorId="0" shapeId="0" xr:uid="{766F33F6-15CE-4012-8802-0F9D0398D96E}">
      <text>
        <r>
          <rPr>
            <sz val="10"/>
            <rFont val="Tahoma"/>
            <family val="2"/>
          </rPr>
          <t>Y07202022-146</t>
        </r>
      </text>
    </comment>
    <comment ref="K5257" authorId="0" shapeId="0" xr:uid="{235BBC56-7622-47EC-A7D6-9800B2113DA7}">
      <text>
        <r>
          <rPr>
            <sz val="10"/>
            <rFont val="Tahoma"/>
            <family val="2"/>
          </rPr>
          <t>Y07202022-138</t>
        </r>
      </text>
    </comment>
    <comment ref="K5258" authorId="0" shapeId="0" xr:uid="{2610A41E-AE3B-4725-A72F-19A91B8BA745}">
      <text>
        <r>
          <rPr>
            <sz val="10"/>
            <rFont val="Tahoma"/>
            <family val="2"/>
          </rPr>
          <t>Y08092022-90</t>
        </r>
      </text>
    </comment>
    <comment ref="K5259" authorId="0" shapeId="0" xr:uid="{B09FC0E1-46A5-49EF-A6E1-AA1E12651A97}">
      <text>
        <r>
          <rPr>
            <sz val="10"/>
            <rFont val="Tahoma"/>
            <family val="2"/>
          </rPr>
          <t>Y08092022-76</t>
        </r>
      </text>
    </comment>
    <comment ref="K5260" authorId="0" shapeId="0" xr:uid="{1FE1B624-3EEA-4490-A905-159038EB891A}">
      <text>
        <r>
          <rPr>
            <sz val="10"/>
            <rFont val="Tahoma"/>
            <family val="2"/>
          </rPr>
          <t>Y08092022-75</t>
        </r>
      </text>
    </comment>
    <comment ref="K5261" authorId="0" shapeId="0" xr:uid="{300613CE-8B23-4F58-9F4A-339312151E6A}">
      <text>
        <r>
          <rPr>
            <sz val="10"/>
            <rFont val="Tahoma"/>
            <family val="2"/>
          </rPr>
          <t>Y09132022-58</t>
        </r>
      </text>
    </comment>
    <comment ref="K5262" authorId="0" shapeId="0" xr:uid="{B2FDE440-2AAE-4E2B-972C-0E51025AFB38}">
      <text>
        <r>
          <rPr>
            <sz val="10"/>
            <rFont val="Tahoma"/>
            <family val="2"/>
          </rPr>
          <t>Y09132022-82</t>
        </r>
      </text>
    </comment>
    <comment ref="K5263" authorId="0" shapeId="0" xr:uid="{B5B61117-17E2-4C30-921F-C535ECD31907}">
      <text/>
    </comment>
    <comment ref="K5264" authorId="0" shapeId="0" xr:uid="{DB077DB7-C021-4ED5-9D59-158A3CBB15FB}">
      <text/>
    </comment>
    <comment ref="K5265" authorId="0" shapeId="0" xr:uid="{265C4859-6A40-4FC4-B132-47A9C422DE06}">
      <text/>
    </comment>
    <comment ref="X5266" authorId="0" shapeId="0" xr:uid="{3F77A483-AF7A-416E-BAB0-7AEF9F26E328}">
      <text>
        <r>
          <rPr>
            <sz val="10"/>
            <rFont val="Tahoma"/>
            <family val="2"/>
          </rPr>
          <t>Total Dox Acceptance Amt - Total Paid Amt</t>
        </r>
      </text>
    </comment>
    <comment ref="K5267" authorId="0" shapeId="0" xr:uid="{FEAB537A-1290-4693-9F0B-A14DA20EA8F7}">
      <text>
        <r>
          <rPr>
            <sz val="10"/>
            <rFont val="Tahoma"/>
            <family val="2"/>
          </rPr>
          <t>Y09132022-62</t>
        </r>
      </text>
    </comment>
    <comment ref="X5268" authorId="0" shapeId="0" xr:uid="{8A7E0EBC-573D-49C9-A887-CCB0379771CB}">
      <text>
        <r>
          <rPr>
            <sz val="10"/>
            <rFont val="Tahoma"/>
            <family val="2"/>
          </rPr>
          <t>Total Dox Acceptance Amt - Total Paid Amt</t>
        </r>
      </text>
    </comment>
    <comment ref="K5269" authorId="0" shapeId="0" xr:uid="{FBDC5E65-AE9B-4C2D-8F13-5C5FBD87EBC7}">
      <text>
        <r>
          <rPr>
            <sz val="10"/>
            <rFont val="Tahoma"/>
            <family val="2"/>
          </rPr>
          <t>Y08102022-45</t>
        </r>
      </text>
    </comment>
    <comment ref="X5270" authorId="0" shapeId="0" xr:uid="{DD44DFA5-A2AE-43C7-A6B6-CF476C301D79}">
      <text>
        <r>
          <rPr>
            <sz val="10"/>
            <rFont val="Tahoma"/>
            <family val="2"/>
          </rPr>
          <t>Total Dox Acceptance Amt - Total Paid Amt</t>
        </r>
      </text>
    </comment>
    <comment ref="K5271" authorId="0" shapeId="0" xr:uid="{B0DCC0CE-8ADA-461E-AD0C-FAA42DA219F6}">
      <text>
        <r>
          <rPr>
            <sz val="10"/>
            <rFont val="Tahoma"/>
            <family val="2"/>
          </rPr>
          <t>Y07202022-81</t>
        </r>
      </text>
    </comment>
    <comment ref="X5272" authorId="0" shapeId="0" xr:uid="{984373D1-5706-474A-8979-10219432021F}">
      <text>
        <r>
          <rPr>
            <sz val="10"/>
            <rFont val="Tahoma"/>
            <family val="2"/>
          </rPr>
          <t>Total Dox Acceptance Amt - Total Paid Amt</t>
        </r>
      </text>
    </comment>
    <comment ref="K5273" authorId="0" shapeId="0" xr:uid="{6AD45484-4746-4BC7-9873-23FE01BCB09F}">
      <text>
        <r>
          <rPr>
            <sz val="10"/>
            <rFont val="Tahoma"/>
            <family val="2"/>
          </rPr>
          <t>Y09132022-50</t>
        </r>
      </text>
    </comment>
    <comment ref="X5274" authorId="0" shapeId="0" xr:uid="{DAC0DEB0-68F6-418F-A102-10FABAE7D9AC}">
      <text>
        <r>
          <rPr>
            <sz val="10"/>
            <rFont val="Tahoma"/>
            <family val="2"/>
          </rPr>
          <t>Total Dox Acceptance Amt - Total Paid Amt</t>
        </r>
      </text>
    </comment>
    <comment ref="K5275" authorId="0" shapeId="0" xr:uid="{65CFF345-86F2-40D0-950B-3A3A317D3156}">
      <text>
        <r>
          <rPr>
            <sz val="10"/>
            <rFont val="Tahoma"/>
            <family val="2"/>
          </rPr>
          <t>Y08102022-15</t>
        </r>
      </text>
    </comment>
    <comment ref="X5276" authorId="0" shapeId="0" xr:uid="{91DA9AFE-07C0-4251-9434-5471BBFE5C88}">
      <text>
        <r>
          <rPr>
            <sz val="10"/>
            <rFont val="Tahoma"/>
            <family val="2"/>
          </rPr>
          <t>Total Dox Acceptance Amt - Total Paid Amt</t>
        </r>
      </text>
    </comment>
    <comment ref="K5277" authorId="0" shapeId="0" xr:uid="{9C6A41AE-4950-409E-AAAC-CDED4FF84127}">
      <text>
        <r>
          <rPr>
            <sz val="10"/>
            <rFont val="Tahoma"/>
            <family val="2"/>
          </rPr>
          <t>Y08092022-95</t>
        </r>
      </text>
    </comment>
    <comment ref="X5278" authorId="0" shapeId="0" xr:uid="{F27FB52F-481D-49EB-8939-38BCAD960664}">
      <text>
        <r>
          <rPr>
            <sz val="10"/>
            <rFont val="Tahoma"/>
            <family val="2"/>
          </rPr>
          <t>Total Dox Acceptance Amt - Total Paid Amt</t>
        </r>
      </text>
    </comment>
    <comment ref="K5279" authorId="0" shapeId="0" xr:uid="{E89B018A-C39B-4255-BF8D-5E43C585C5B7}">
      <text>
        <r>
          <rPr>
            <sz val="10"/>
            <rFont val="Tahoma"/>
            <family val="2"/>
          </rPr>
          <t>Y09132022-115</t>
        </r>
      </text>
    </comment>
    <comment ref="X5280" authorId="0" shapeId="0" xr:uid="{E1663B1E-6624-4D93-A563-FB5FFB71BBC8}">
      <text>
        <r>
          <rPr>
            <sz val="10"/>
            <rFont val="Tahoma"/>
            <family val="2"/>
          </rPr>
          <t>Total Dox Acceptance Amt - Total Paid Amt</t>
        </r>
      </text>
    </comment>
    <comment ref="K5281" authorId="0" shapeId="0" xr:uid="{A942E6DF-814D-4E06-8A9D-01BC05D88C5A}">
      <text>
        <r>
          <rPr>
            <sz val="10"/>
            <rFont val="Tahoma"/>
            <family val="2"/>
          </rPr>
          <t>Y08102022-3</t>
        </r>
      </text>
    </comment>
    <comment ref="X5282" authorId="0" shapeId="0" xr:uid="{DB581E34-87AA-4C56-918C-D2E52DE3899F}">
      <text>
        <r>
          <rPr>
            <sz val="10"/>
            <rFont val="Tahoma"/>
            <family val="2"/>
          </rPr>
          <t>Total Dox Acceptance Amt - Total Paid Amt</t>
        </r>
      </text>
    </comment>
    <comment ref="K5283" authorId="0" shapeId="0" xr:uid="{1C89FEF7-4386-4BF4-BEFB-2FBAA7B47816}">
      <text>
        <r>
          <rPr>
            <sz val="10"/>
            <rFont val="Tahoma"/>
            <family val="2"/>
          </rPr>
          <t>Y07202022-93</t>
        </r>
      </text>
    </comment>
    <comment ref="X5284" authorId="0" shapeId="0" xr:uid="{E993B6E0-1833-4A81-B0E6-BF5647FF48F3}">
      <text>
        <r>
          <rPr>
            <sz val="10"/>
            <rFont val="Tahoma"/>
            <family val="2"/>
          </rPr>
          <t>Total Dox Acceptance Amt - Total Paid Amt</t>
        </r>
      </text>
    </comment>
    <comment ref="K5285" authorId="0" shapeId="0" xr:uid="{89F864AA-A2C0-4D23-81DE-FF6DEFA59508}">
      <text>
        <r>
          <rPr>
            <sz val="10"/>
            <rFont val="Tahoma"/>
            <family val="2"/>
          </rPr>
          <t>Y09132022-41</t>
        </r>
      </text>
    </comment>
    <comment ref="X5286" authorId="0" shapeId="0" xr:uid="{78E31CE2-8296-42C9-B63A-8B5484C24B63}">
      <text>
        <r>
          <rPr>
            <sz val="10"/>
            <rFont val="Tahoma"/>
            <family val="2"/>
          </rPr>
          <t>Total Dox Acceptance Amt - Total Paid Amt</t>
        </r>
      </text>
    </comment>
    <comment ref="K5287" authorId="0" shapeId="0" xr:uid="{D7ACB211-80FF-4D0D-8586-FB994619C315}">
      <text>
        <r>
          <rPr>
            <sz val="10"/>
            <rFont val="Tahoma"/>
            <family val="2"/>
          </rPr>
          <t>Y09132022-152</t>
        </r>
      </text>
    </comment>
    <comment ref="X5288" authorId="0" shapeId="0" xr:uid="{E6B4751E-781F-44E8-AA10-ED8774D93DC8}">
      <text>
        <r>
          <rPr>
            <sz val="10"/>
            <rFont val="Tahoma"/>
            <family val="2"/>
          </rPr>
          <t>Total Dox Acceptance Amt - Total Paid Amt</t>
        </r>
      </text>
    </comment>
    <comment ref="K5289" authorId="0" shapeId="0" xr:uid="{2B80CA57-E6C7-4A33-A89E-53CA25B661FD}">
      <text>
        <r>
          <rPr>
            <sz val="10"/>
            <rFont val="Tahoma"/>
            <family val="2"/>
          </rPr>
          <t>Y08072022-81</t>
        </r>
      </text>
    </comment>
    <comment ref="X5290" authorId="0" shapeId="0" xr:uid="{8DE8DDC1-1021-4FD6-A069-F3B93B52DE56}">
      <text>
        <r>
          <rPr>
            <sz val="10"/>
            <rFont val="Tahoma"/>
            <family val="2"/>
          </rPr>
          <t>Total Dox Acceptance Amt - Total Paid Amt</t>
        </r>
      </text>
    </comment>
    <comment ref="K5291" authorId="0" shapeId="0" xr:uid="{24808450-3431-4C62-9235-D3018C66F3FE}">
      <text>
        <r>
          <rPr>
            <sz val="10"/>
            <rFont val="Tahoma"/>
            <family val="2"/>
          </rPr>
          <t>Y08102022-36</t>
        </r>
      </text>
    </comment>
    <comment ref="X5292" authorId="0" shapeId="0" xr:uid="{B587201C-83EF-43BD-9F4C-8A863ED338AD}">
      <text>
        <r>
          <rPr>
            <sz val="10"/>
            <rFont val="Tahoma"/>
            <family val="2"/>
          </rPr>
          <t>Total Dox Acceptance Amt - Total Paid Amt</t>
        </r>
      </text>
    </comment>
    <comment ref="K5293" authorId="0" shapeId="0" xr:uid="{2E65C598-3D05-4E7F-B0F3-4FC06A38C79E}">
      <text>
        <r>
          <rPr>
            <sz val="10"/>
            <rFont val="Tahoma"/>
            <family val="2"/>
          </rPr>
          <t>Y08102022-34</t>
        </r>
      </text>
    </comment>
    <comment ref="X5294" authorId="0" shapeId="0" xr:uid="{1DC157DA-317F-43AE-98F9-84DB6257EEEA}">
      <text>
        <r>
          <rPr>
            <sz val="10"/>
            <rFont val="Tahoma"/>
            <family val="2"/>
          </rPr>
          <t>Total Dox Acceptance Amt - Total Paid Amt</t>
        </r>
      </text>
    </comment>
    <comment ref="K5295" authorId="0" shapeId="0" xr:uid="{3E010966-FD1E-4A44-960C-754A8CF48106}">
      <text>
        <r>
          <rPr>
            <sz val="10"/>
            <rFont val="Tahoma"/>
            <family val="2"/>
          </rPr>
          <t>Y09132022-38</t>
        </r>
      </text>
    </comment>
    <comment ref="X5296" authorId="0" shapeId="0" xr:uid="{A0F9B8F2-A327-46C9-946E-5E6B3606F527}">
      <text>
        <r>
          <rPr>
            <sz val="10"/>
            <rFont val="Tahoma"/>
            <family val="2"/>
          </rPr>
          <t>Total Dox Acceptance Amt - Total Paid Amt</t>
        </r>
      </text>
    </comment>
    <comment ref="K5297" authorId="0" shapeId="0" xr:uid="{660EF997-12A0-47B3-A4E2-3E7A0F675742}">
      <text>
        <r>
          <rPr>
            <sz val="10"/>
            <rFont val="Tahoma"/>
            <family val="2"/>
          </rPr>
          <t>Y09132022-151</t>
        </r>
      </text>
    </comment>
    <comment ref="X5298" authorId="0" shapeId="0" xr:uid="{90C85733-E7AA-4C99-8CF7-B3E2E3AA294B}">
      <text>
        <r>
          <rPr>
            <sz val="10"/>
            <rFont val="Tahoma"/>
            <family val="2"/>
          </rPr>
          <t>Total Dox Acceptance Amt - Total Paid Amt</t>
        </r>
      </text>
    </comment>
    <comment ref="K5299" authorId="0" shapeId="0" xr:uid="{CAC13DF9-0394-406F-AA90-86672889961C}">
      <text>
        <r>
          <rPr>
            <sz val="10"/>
            <rFont val="Tahoma"/>
            <family val="2"/>
          </rPr>
          <t>Y09132022-118</t>
        </r>
      </text>
    </comment>
    <comment ref="K5300" authorId="0" shapeId="0" xr:uid="{319B5389-2734-4442-B28D-B7FEFB8CD84F}">
      <text/>
    </comment>
    <comment ref="K5301" authorId="0" shapeId="0" xr:uid="{691A1311-89E4-474D-B6F7-24679FCF60F9}">
      <text>
        <r>
          <rPr>
            <sz val="10"/>
            <rFont val="Tahoma"/>
            <family val="2"/>
          </rPr>
          <t>Y08102022-53</t>
        </r>
      </text>
    </comment>
    <comment ref="X5302" authorId="0" shapeId="0" xr:uid="{86BB5C4C-3EE8-4C37-984B-91BC3691E760}">
      <text>
        <r>
          <rPr>
            <sz val="10"/>
            <rFont val="Tahoma"/>
            <family val="2"/>
          </rPr>
          <t>Total Dox Acceptance Amt - Total Paid Amt</t>
        </r>
      </text>
    </comment>
    <comment ref="K5303" authorId="0" shapeId="0" xr:uid="{18156212-F60D-4F54-AF50-021018C195AC}">
      <text>
        <r>
          <rPr>
            <sz val="10"/>
            <rFont val="Tahoma"/>
            <family val="2"/>
          </rPr>
          <t>Y07202022-91</t>
        </r>
      </text>
    </comment>
    <comment ref="X5304" authorId="0" shapeId="0" xr:uid="{D443D853-9A4A-4E54-ABED-5C4DE61F1AE0}">
      <text>
        <r>
          <rPr>
            <sz val="10"/>
            <rFont val="Tahoma"/>
            <family val="2"/>
          </rPr>
          <t>Total Dox Acceptance Amt - Total Paid Amt</t>
        </r>
      </text>
    </comment>
    <comment ref="K5305" authorId="0" shapeId="0" xr:uid="{8C2DDB61-7CF6-4D5F-94A4-36854F6D6DA5}">
      <text/>
    </comment>
    <comment ref="X5306" authorId="0" shapeId="0" xr:uid="{1664E696-68A5-45DA-A468-31ADFD95EDC3}">
      <text>
        <r>
          <rPr>
            <sz val="10"/>
            <rFont val="Tahoma"/>
            <family val="2"/>
          </rPr>
          <t>Total Dox Acceptance Amt - Total Paid Amt</t>
        </r>
      </text>
    </comment>
    <comment ref="K5307" authorId="0" shapeId="0" xr:uid="{11B3C686-26FD-4015-9412-66337AFC4201}">
      <text>
        <r>
          <rPr>
            <sz val="10"/>
            <rFont val="Tahoma"/>
            <family val="2"/>
          </rPr>
          <t>Y07202022-92</t>
        </r>
      </text>
    </comment>
    <comment ref="X5308" authorId="0" shapeId="0" xr:uid="{5668A60E-D6AA-4BBB-8A33-A9341115E819}">
      <text>
        <r>
          <rPr>
            <sz val="10"/>
            <rFont val="Tahoma"/>
            <family val="2"/>
          </rPr>
          <t>Total Dox Acceptance Amt - Total Paid Amt</t>
        </r>
      </text>
    </comment>
    <comment ref="K5309" authorId="0" shapeId="0" xr:uid="{53F3A250-B72B-4F84-AF60-58355482FEC4}">
      <text>
        <r>
          <rPr>
            <sz val="10"/>
            <rFont val="Tahoma"/>
            <family val="2"/>
          </rPr>
          <t>Y09132022-145</t>
        </r>
      </text>
    </comment>
    <comment ref="X5310" authorId="0" shapeId="0" xr:uid="{2D6E2776-B363-4B06-B709-DB518E559E48}">
      <text>
        <r>
          <rPr>
            <sz val="10"/>
            <rFont val="Tahoma"/>
            <family val="2"/>
          </rPr>
          <t>Total Dox Acceptance Amt - Total Paid Amt</t>
        </r>
      </text>
    </comment>
    <comment ref="K5311" authorId="0" shapeId="0" xr:uid="{A7C7338A-0FB4-4073-BA8A-711F76A74AE1}">
      <text>
        <r>
          <rPr>
            <sz val="10"/>
            <rFont val="Tahoma"/>
            <family val="2"/>
          </rPr>
          <t>Y07202022-118</t>
        </r>
      </text>
    </comment>
    <comment ref="X5312" authorId="0" shapeId="0" xr:uid="{B391C42D-78E4-48A1-9C99-7759AABF09A5}">
      <text>
        <r>
          <rPr>
            <sz val="10"/>
            <rFont val="Tahoma"/>
            <family val="2"/>
          </rPr>
          <t>Total Dox Acceptance Amt - Total Paid Amt</t>
        </r>
      </text>
    </comment>
    <comment ref="K5313" authorId="0" shapeId="0" xr:uid="{9A19DAD0-B4A1-4D3B-AC51-50D3776FC830}">
      <text>
        <r>
          <rPr>
            <sz val="10"/>
            <rFont val="Tahoma"/>
            <family val="2"/>
          </rPr>
          <t>Y09132022-61</t>
        </r>
      </text>
    </comment>
    <comment ref="X5314" authorId="0" shapeId="0" xr:uid="{FE5020BA-5C93-4047-AD49-DF02349C482E}">
      <text>
        <r>
          <rPr>
            <sz val="10"/>
            <rFont val="Tahoma"/>
            <family val="2"/>
          </rPr>
          <t>Total Dox Acceptance Amt - Total Paid Amt</t>
        </r>
      </text>
    </comment>
    <comment ref="K5315" authorId="0" shapeId="0" xr:uid="{9D94091F-241A-479E-856A-F3699EA0B1EF}">
      <text>
        <r>
          <rPr>
            <sz val="10"/>
            <rFont val="Tahoma"/>
            <family val="2"/>
          </rPr>
          <t>Y09132022-39</t>
        </r>
      </text>
    </comment>
    <comment ref="X5316" authorId="0" shapeId="0" xr:uid="{BC7C7BB1-D25F-4452-B6A7-71431F098A36}">
      <text>
        <r>
          <rPr>
            <sz val="10"/>
            <rFont val="Tahoma"/>
            <family val="2"/>
          </rPr>
          <t>Total Dox Acceptance Amt - Total Paid Amt</t>
        </r>
      </text>
    </comment>
    <comment ref="K5317" authorId="0" shapeId="0" xr:uid="{7A431490-BA8F-43E3-8542-91725F768CEF}">
      <text>
        <r>
          <rPr>
            <sz val="10"/>
            <rFont val="Tahoma"/>
            <family val="2"/>
          </rPr>
          <t>Y08092022-58</t>
        </r>
      </text>
    </comment>
    <comment ref="X5318" authorId="0" shapeId="0" xr:uid="{5E8713A7-387C-48DA-8E32-7071F6BED965}">
      <text>
        <r>
          <rPr>
            <sz val="10"/>
            <rFont val="Tahoma"/>
            <family val="2"/>
          </rPr>
          <t>Total Dox Acceptance Amt - Total Paid Amt</t>
        </r>
      </text>
    </comment>
    <comment ref="K5319" authorId="0" shapeId="0" xr:uid="{753F5C90-0E35-4A8B-8AAA-E434D794A556}">
      <text>
        <r>
          <rPr>
            <sz val="10"/>
            <rFont val="Tahoma"/>
            <family val="2"/>
          </rPr>
          <t>Y07202022-117</t>
        </r>
      </text>
    </comment>
    <comment ref="X5320" authorId="0" shapeId="0" xr:uid="{3080574C-9402-45F8-9F64-2AAD134AE78F}">
      <text>
        <r>
          <rPr>
            <sz val="10"/>
            <rFont val="Tahoma"/>
            <family val="2"/>
          </rPr>
          <t>Total Dox Acceptance Amt - Total Paid Amt</t>
        </r>
      </text>
    </comment>
    <comment ref="X5322" authorId="0" shapeId="0" xr:uid="{30378860-4FEE-49B0-8896-774BD38B724C}">
      <text>
        <r>
          <rPr>
            <sz val="10"/>
            <rFont val="Tahoma"/>
            <family val="2"/>
          </rPr>
          <t>Total Dox Acceptance Amt - Total Paid Amt</t>
        </r>
      </text>
    </comment>
    <comment ref="X5324" authorId="0" shapeId="0" xr:uid="{C8C98397-8A26-43A6-929C-91F1814165FD}">
      <text>
        <r>
          <rPr>
            <sz val="10"/>
            <rFont val="Tahoma"/>
            <family val="2"/>
          </rPr>
          <t>Total Dox Acceptance Amt - Total Paid Amt</t>
        </r>
      </text>
    </comment>
    <comment ref="K5325" authorId="0" shapeId="0" xr:uid="{20FB3A79-7A9C-4474-B058-1EB9CF51D70F}">
      <text>
        <r>
          <rPr>
            <sz val="10"/>
            <rFont val="Tahoma"/>
            <family val="2"/>
          </rPr>
          <t>Y08092022-102</t>
        </r>
      </text>
    </comment>
    <comment ref="X5326" authorId="0" shapeId="0" xr:uid="{5010714B-7CDB-4CFC-BF51-39CA788C8122}">
      <text>
        <r>
          <rPr>
            <sz val="10"/>
            <rFont val="Tahoma"/>
            <family val="2"/>
          </rPr>
          <t>Total Dox Acceptance Amt - Total Paid Amt</t>
        </r>
      </text>
    </comment>
    <comment ref="K5327" authorId="0" shapeId="0" xr:uid="{BC11DC8B-4467-45E1-B5C8-C94024540960}">
      <text>
        <r>
          <rPr>
            <sz val="10"/>
            <rFont val="Tahoma"/>
            <family val="2"/>
          </rPr>
          <t>Y09132022-42</t>
        </r>
      </text>
    </comment>
    <comment ref="X5328" authorId="0" shapeId="0" xr:uid="{53A4FA44-3BC9-44B3-9BD5-FEE6694C16FE}">
      <text>
        <r>
          <rPr>
            <sz val="10"/>
            <rFont val="Tahoma"/>
            <family val="2"/>
          </rPr>
          <t>Total Dox Acceptance Amt - Total Paid Amt</t>
        </r>
      </text>
    </comment>
    <comment ref="K5329" authorId="0" shapeId="0" xr:uid="{6E448A18-91C8-41D0-907F-A5E63232A033}">
      <text>
        <r>
          <rPr>
            <sz val="10"/>
            <rFont val="Tahoma"/>
            <family val="2"/>
          </rPr>
          <t>Y09132022-23</t>
        </r>
      </text>
    </comment>
    <comment ref="X5330" authorId="0" shapeId="0" xr:uid="{0D4630B0-DAC4-45A2-B3E1-420702F6C6CE}">
      <text>
        <r>
          <rPr>
            <sz val="10"/>
            <rFont val="Tahoma"/>
            <family val="2"/>
          </rPr>
          <t>Total Dox Acceptance Amt - Total Paid Amt</t>
        </r>
      </text>
    </comment>
    <comment ref="K5331" authorId="0" shapeId="0" xr:uid="{7F3B3169-6BC6-4C54-89A0-CEDC22900572}">
      <text>
        <r>
          <rPr>
            <sz val="10"/>
            <rFont val="Tahoma"/>
            <family val="2"/>
          </rPr>
          <t>Y09132022-65</t>
        </r>
      </text>
    </comment>
    <comment ref="X5332" authorId="0" shapeId="0" xr:uid="{8F800837-E7CF-497E-9A1E-76AD6EA47F2A}">
      <text>
        <r>
          <rPr>
            <sz val="10"/>
            <rFont val="Tahoma"/>
            <family val="2"/>
          </rPr>
          <t>Total Dox Acceptance Amt - Total Paid Amt</t>
        </r>
      </text>
    </comment>
    <comment ref="K5333" authorId="0" shapeId="0" xr:uid="{A92B0B27-F0EB-4837-B1FB-82C5887AEC1E}">
      <text>
        <r>
          <rPr>
            <sz val="10"/>
            <rFont val="Tahoma"/>
            <family val="2"/>
          </rPr>
          <t>Y08102022-40</t>
        </r>
      </text>
    </comment>
    <comment ref="K5334" authorId="0" shapeId="0" xr:uid="{D051C237-EB97-4C36-8014-9992495AEFBC}">
      <text>
        <r>
          <rPr>
            <sz val="10"/>
            <rFont val="Tahoma"/>
            <family val="2"/>
          </rPr>
          <t>Y08102022-40</t>
        </r>
      </text>
    </comment>
    <comment ref="K5335" authorId="0" shapeId="0" xr:uid="{F3960202-7233-45E0-A3E1-20717F42DD41}">
      <text/>
    </comment>
    <comment ref="K5336" authorId="0" shapeId="0" xr:uid="{7F2C1AC1-3FC0-4132-938B-D65FDF041608}">
      <text>
        <r>
          <rPr>
            <sz val="10"/>
            <rFont val="Tahoma"/>
            <family val="2"/>
          </rPr>
          <t>Y08092022-91</t>
        </r>
      </text>
    </comment>
    <comment ref="K5337" authorId="0" shapeId="0" xr:uid="{E0AB323D-537B-4C11-8718-5BDA3D1EB002}">
      <text/>
    </comment>
    <comment ref="K5338" authorId="0" shapeId="0" xr:uid="{F69576FD-5F9B-43B4-B870-BB601B8FE2D6}">
      <text>
        <r>
          <rPr>
            <sz val="10"/>
            <rFont val="Tahoma"/>
            <family val="2"/>
          </rPr>
          <t>Y09132022-14</t>
        </r>
      </text>
    </comment>
    <comment ref="K5339" authorId="0" shapeId="0" xr:uid="{EEC3B41A-3B17-4BEA-B582-D7AF0161C54A}">
      <text>
        <r>
          <rPr>
            <sz val="10"/>
            <rFont val="Tahoma"/>
            <family val="2"/>
          </rPr>
          <t>Y08102022-24</t>
        </r>
      </text>
    </comment>
    <comment ref="K5340" authorId="0" shapeId="0" xr:uid="{0D751BE5-0540-4741-A460-E2DA1BF839F8}">
      <text/>
    </comment>
    <comment ref="K5341" authorId="0" shapeId="0" xr:uid="{1B6CC19B-3888-4C7B-8EA2-9742FEBE463F}">
      <text/>
    </comment>
    <comment ref="K5342" authorId="0" shapeId="0" xr:uid="{2DA12C87-1ED6-493B-843A-4944742B07C0}">
      <text>
        <r>
          <rPr>
            <sz val="10"/>
            <rFont val="Tahoma"/>
            <family val="2"/>
          </rPr>
          <t>Y09132022-45</t>
        </r>
      </text>
    </comment>
    <comment ref="K5343" authorId="0" shapeId="0" xr:uid="{76DAFB63-34E2-4DF1-8F95-BB189DF7362B}">
      <text>
        <r>
          <rPr>
            <sz val="10"/>
            <rFont val="Tahoma"/>
            <family val="2"/>
          </rPr>
          <t>Y09132022-70</t>
        </r>
      </text>
    </comment>
    <comment ref="K5344" authorId="0" shapeId="0" xr:uid="{ABEB40A9-B35D-469F-AB10-E5402D8DFD86}">
      <text/>
    </comment>
    <comment ref="K5345" authorId="0" shapeId="0" xr:uid="{D50D87A2-D4E8-4AB2-9929-58112597DE77}">
      <text/>
    </comment>
    <comment ref="K5346" authorId="0" shapeId="0" xr:uid="{C62CFE9B-B207-42B2-BFF1-177DF60D0DE1}">
      <text/>
    </comment>
    <comment ref="K5347" authorId="0" shapeId="0" xr:uid="{05C4E874-0E18-4FF2-BA8E-3A4551F15650}">
      <text/>
    </comment>
    <comment ref="X5348" authorId="0" shapeId="0" xr:uid="{BCE18016-AB22-4FF4-B55E-D1D1862B4A5A}">
      <text>
        <r>
          <rPr>
            <sz val="10"/>
            <rFont val="Tahoma"/>
            <family val="2"/>
          </rPr>
          <t>Total Dox Acceptance Amt - Total Paid Amt</t>
        </r>
      </text>
    </comment>
    <comment ref="K5349" authorId="0" shapeId="0" xr:uid="{E80EEC20-705E-422C-BD70-EB656A372DE3}">
      <text>
        <r>
          <rPr>
            <sz val="10"/>
            <rFont val="Tahoma"/>
            <family val="2"/>
          </rPr>
          <t>Y08092022-44</t>
        </r>
      </text>
    </comment>
    <comment ref="X5350" authorId="0" shapeId="0" xr:uid="{E5050DDE-5CFD-49B3-B2D0-1F0E77DA84A0}">
      <text>
        <r>
          <rPr>
            <sz val="10"/>
            <rFont val="Tahoma"/>
            <family val="2"/>
          </rPr>
          <t>Total Dox Acceptance Amt - Total Paid Amt</t>
        </r>
      </text>
    </comment>
    <comment ref="K5351" authorId="0" shapeId="0" xr:uid="{001AB3AE-C23B-4E6B-A843-BD36AAEED3A5}">
      <text>
        <r>
          <rPr>
            <sz val="10"/>
            <rFont val="Tahoma"/>
            <family val="2"/>
          </rPr>
          <t>Y08102022-33</t>
        </r>
      </text>
    </comment>
    <comment ref="X5352" authorId="0" shapeId="0" xr:uid="{592D3B7F-3914-4DBE-A520-B2A6E6DDFFB7}">
      <text>
        <r>
          <rPr>
            <sz val="10"/>
            <rFont val="Tahoma"/>
            <family val="2"/>
          </rPr>
          <t>Total Dox Acceptance Amt - Total Paid Amt</t>
        </r>
      </text>
    </comment>
    <comment ref="X5354" authorId="0" shapeId="0" xr:uid="{EA1FADCD-0A65-4967-B71F-90D3BD390FE4}">
      <text>
        <r>
          <rPr>
            <sz val="10"/>
            <rFont val="Tahoma"/>
            <family val="2"/>
          </rPr>
          <t>Total Dox Acceptance Amt - Total Paid Amt</t>
        </r>
      </text>
    </comment>
    <comment ref="K5355" authorId="0" shapeId="0" xr:uid="{49BEBC22-0EB8-4D19-BF03-58280B2847D4}">
      <text>
        <r>
          <rPr>
            <sz val="10"/>
            <rFont val="Tahoma"/>
            <family val="2"/>
          </rPr>
          <t>Y09132022-114</t>
        </r>
      </text>
    </comment>
    <comment ref="X5356" authorId="0" shapeId="0" xr:uid="{26BB822C-8B33-4CC3-B224-B50A9550D10E}">
      <text>
        <r>
          <rPr>
            <sz val="10"/>
            <rFont val="Tahoma"/>
            <family val="2"/>
          </rPr>
          <t>Total Dox Acceptance Amt - Total Paid Amt</t>
        </r>
      </text>
    </comment>
    <comment ref="K5357" authorId="0" shapeId="0" xr:uid="{6EF838AE-C916-4F05-A3C3-C3E3907B5224}">
      <text/>
    </comment>
    <comment ref="X5358" authorId="0" shapeId="0" xr:uid="{BAAB374C-6A38-4DE9-A1A9-3E9AF4B179B1}">
      <text>
        <r>
          <rPr>
            <sz val="10"/>
            <rFont val="Tahoma"/>
            <family val="2"/>
          </rPr>
          <t>Total Dox Acceptance Amt - Total Paid Amt</t>
        </r>
      </text>
    </comment>
    <comment ref="K5359" authorId="0" shapeId="0" xr:uid="{F63A25DE-F588-4A18-9492-1C0C7A75D922}">
      <text>
        <r>
          <rPr>
            <sz val="10"/>
            <rFont val="Tahoma"/>
            <family val="2"/>
          </rPr>
          <t>Y09132022-117</t>
        </r>
      </text>
    </comment>
    <comment ref="X5360" authorId="0" shapeId="0" xr:uid="{8DB7ECFC-12EB-4EC8-AB30-78AB59F2D636}">
      <text>
        <r>
          <rPr>
            <sz val="10"/>
            <rFont val="Tahoma"/>
            <family val="2"/>
          </rPr>
          <t>Total Dox Acceptance Amt - Total Paid Amt</t>
        </r>
      </text>
    </comment>
    <comment ref="K5361" authorId="0" shapeId="0" xr:uid="{9D2059A7-4A30-42EA-BB2D-C4AD35A0F8F7}">
      <text>
        <r>
          <rPr>
            <sz val="10"/>
            <rFont val="Tahoma"/>
            <family val="2"/>
          </rPr>
          <t>Y09132022-20</t>
        </r>
      </text>
    </comment>
    <comment ref="X5362" authorId="0" shapeId="0" xr:uid="{BDAEF622-3B94-456C-87DF-A1F16A423F0A}">
      <text>
        <r>
          <rPr>
            <sz val="10"/>
            <rFont val="Tahoma"/>
            <family val="2"/>
          </rPr>
          <t>Total Dox Acceptance Amt - Total Paid Amt</t>
        </r>
      </text>
    </comment>
    <comment ref="K5363" authorId="0" shapeId="0" xr:uid="{B1EF2684-8554-4CA6-B489-56C05E0DC581}">
      <text/>
    </comment>
    <comment ref="X5364" authorId="0" shapeId="0" xr:uid="{D1766B3E-41C5-4D44-B457-912AE602D9DF}">
      <text>
        <r>
          <rPr>
            <sz val="10"/>
            <rFont val="Tahoma"/>
            <family val="2"/>
          </rPr>
          <t>Total Dox Acceptance Amt - Total Paid Amt</t>
        </r>
      </text>
    </comment>
    <comment ref="K5365" authorId="0" shapeId="0" xr:uid="{EC491172-359A-4DC3-A64B-02566E197042}">
      <text>
        <r>
          <rPr>
            <sz val="10"/>
            <rFont val="Tahoma"/>
            <family val="2"/>
          </rPr>
          <t>Y08092022-103</t>
        </r>
      </text>
    </comment>
    <comment ref="X5366" authorId="0" shapeId="0" xr:uid="{71093411-6E60-4D39-AB07-C9B16220665B}">
      <text>
        <r>
          <rPr>
            <sz val="10"/>
            <rFont val="Tahoma"/>
            <family val="2"/>
          </rPr>
          <t>Total Dox Acceptance Amt - Total Paid Amt</t>
        </r>
      </text>
    </comment>
    <comment ref="K5367" authorId="0" shapeId="0" xr:uid="{714E60EA-D8A7-4070-B818-3968CC969F6A}">
      <text>
        <r>
          <rPr>
            <sz val="10"/>
            <rFont val="Tahoma"/>
            <family val="2"/>
          </rPr>
          <t>Y08092022-59</t>
        </r>
      </text>
    </comment>
    <comment ref="X5368" authorId="0" shapeId="0" xr:uid="{9BA2476C-600E-4B98-AC8F-EA23CD823FEB}">
      <text>
        <r>
          <rPr>
            <sz val="10"/>
            <rFont val="Tahoma"/>
            <family val="2"/>
          </rPr>
          <t>Total Dox Acceptance Amt - Total Paid Amt</t>
        </r>
      </text>
    </comment>
    <comment ref="X5370" authorId="0" shapeId="0" xr:uid="{FE5622AB-74F5-4A1A-93C3-C335C0BA597D}">
      <text>
        <r>
          <rPr>
            <sz val="10"/>
            <rFont val="Tahoma"/>
            <family val="2"/>
          </rPr>
          <t>Total Dox Acceptance Amt - Total Paid Amt</t>
        </r>
      </text>
    </comment>
    <comment ref="K5371" authorId="0" shapeId="0" xr:uid="{3C4B4366-C0CE-413A-A515-66A17E0A5AE9}">
      <text/>
    </comment>
    <comment ref="X5372" authorId="0" shapeId="0" xr:uid="{79D52EDF-B598-4F43-BDF8-25ECD0BC4CFE}">
      <text>
        <r>
          <rPr>
            <sz val="10"/>
            <rFont val="Tahoma"/>
            <family val="2"/>
          </rPr>
          <t>Total Dox Acceptance Amt - Total Paid Amt</t>
        </r>
      </text>
    </comment>
    <comment ref="K5373" authorId="0" shapeId="0" xr:uid="{EB1F0A00-F4BF-4091-A73E-50072475A27C}">
      <text/>
    </comment>
    <comment ref="X5374" authorId="0" shapeId="0" xr:uid="{745E0482-FCF4-4A96-A956-27D66DA10621}">
      <text>
        <r>
          <rPr>
            <sz val="10"/>
            <rFont val="Tahoma"/>
            <family val="2"/>
          </rPr>
          <t>Total Dox Acceptance Amt - Total Paid Amt</t>
        </r>
      </text>
    </comment>
    <comment ref="K5375" authorId="0" shapeId="0" xr:uid="{BC52EC9B-DB32-40E8-9C5C-6F905BB9F082}">
      <text>
        <r>
          <rPr>
            <sz val="10"/>
            <rFont val="Tahoma"/>
            <family val="2"/>
          </rPr>
          <t>Y09132022-57</t>
        </r>
      </text>
    </comment>
    <comment ref="X5376" authorId="0" shapeId="0" xr:uid="{B1A0C14A-533C-4017-B84F-0477CFD71DC5}">
      <text>
        <r>
          <rPr>
            <sz val="10"/>
            <rFont val="Tahoma"/>
            <family val="2"/>
          </rPr>
          <t>Total Dox Acceptance Amt - Total Paid Amt</t>
        </r>
      </text>
    </comment>
    <comment ref="X5378" authorId="0" shapeId="0" xr:uid="{CA8A9059-2739-4E53-9A62-1A122F806683}">
      <text>
        <r>
          <rPr>
            <sz val="10"/>
            <rFont val="Tahoma"/>
            <family val="2"/>
          </rPr>
          <t>Total Dox Acceptance Amt - Total Paid Amt</t>
        </r>
      </text>
    </comment>
    <comment ref="K5379" authorId="0" shapeId="0" xr:uid="{E36036E1-24C9-4C4C-9F7A-DEFDD2151EC5}">
      <text>
        <r>
          <rPr>
            <sz val="10"/>
            <rFont val="Tahoma"/>
            <family val="2"/>
          </rPr>
          <t>Y08092022-80</t>
        </r>
      </text>
    </comment>
    <comment ref="X5380" authorId="0" shapeId="0" xr:uid="{41111B9A-2709-4419-BBFA-8768A85CB629}">
      <text>
        <r>
          <rPr>
            <sz val="10"/>
            <rFont val="Tahoma"/>
            <family val="2"/>
          </rPr>
          <t>Total Dox Acceptance Amt - Total Paid Amt</t>
        </r>
      </text>
    </comment>
    <comment ref="K5381" authorId="0" shapeId="0" xr:uid="{4AD80D3A-96AF-4AEE-B74F-DE1C33D78276}">
      <text/>
    </comment>
    <comment ref="X5382" authorId="0" shapeId="0" xr:uid="{70B0D060-7546-467E-9D70-C1EA2FB8AD94}">
      <text>
        <r>
          <rPr>
            <sz val="10"/>
            <rFont val="Tahoma"/>
            <family val="2"/>
          </rPr>
          <t>Total Dox Acceptance Amt - Total Paid Amt</t>
        </r>
      </text>
    </comment>
    <comment ref="K5383" authorId="0" shapeId="0" xr:uid="{8A2C045E-080A-47B8-98B6-9A8AD456E186}">
      <text/>
    </comment>
    <comment ref="X5384" authorId="0" shapeId="0" xr:uid="{51F8A052-80D7-4E94-B22A-8E46C4344D42}">
      <text>
        <r>
          <rPr>
            <sz val="10"/>
            <rFont val="Tahoma"/>
            <family val="2"/>
          </rPr>
          <t>Total Dox Acceptance Amt - Total Paid Amt</t>
        </r>
      </text>
    </comment>
    <comment ref="K5385" authorId="0" shapeId="0" xr:uid="{1EAB7AF6-12FB-43D0-B511-15291C217EE1}">
      <text/>
    </comment>
    <comment ref="X5386" authorId="0" shapeId="0" xr:uid="{FF7041C6-F5B1-40C4-B52C-1AE4CCA031DA}">
      <text>
        <r>
          <rPr>
            <sz val="10"/>
            <rFont val="Tahoma"/>
            <family val="2"/>
          </rPr>
          <t>Total Dox Acceptance Amt - Total Paid Amt</t>
        </r>
      </text>
    </comment>
    <comment ref="K5387" authorId="0" shapeId="0" xr:uid="{E9668AFB-C758-4CD6-B059-1DB049ADCDD4}">
      <text/>
    </comment>
    <comment ref="X5388" authorId="0" shapeId="0" xr:uid="{5AF08D68-8ADB-4F2C-BD5A-AD201F2BBADC}">
      <text>
        <r>
          <rPr>
            <sz val="10"/>
            <rFont val="Tahoma"/>
            <family val="2"/>
          </rPr>
          <t>Total Dox Acceptance Amt - Total Paid Amt</t>
        </r>
      </text>
    </comment>
    <comment ref="K5389" authorId="0" shapeId="0" xr:uid="{5C84CCEC-0C04-42B7-AE83-3C54C14B2A31}">
      <text>
        <r>
          <rPr>
            <sz val="10"/>
            <rFont val="Tahoma"/>
            <family val="2"/>
          </rPr>
          <t>Y08102022-47</t>
        </r>
      </text>
    </comment>
    <comment ref="X5390" authorId="0" shapeId="0" xr:uid="{5EEC33C7-5C26-49C3-9839-9038180BE803}">
      <text>
        <r>
          <rPr>
            <sz val="10"/>
            <rFont val="Tahoma"/>
            <family val="2"/>
          </rPr>
          <t>Total Dox Acceptance Amt - Total Paid Amt</t>
        </r>
      </text>
    </comment>
    <comment ref="K5391" authorId="0" shapeId="0" xr:uid="{06415B40-D181-4968-9406-8A7B84C6C23A}">
      <text>
        <r>
          <rPr>
            <sz val="10"/>
            <rFont val="Tahoma"/>
            <family val="2"/>
          </rPr>
          <t>Y08092022-71</t>
        </r>
      </text>
    </comment>
    <comment ref="X5392" authorId="0" shapeId="0" xr:uid="{9DC056F3-AB2F-4DFA-B148-286B4D52F9EA}">
      <text>
        <r>
          <rPr>
            <sz val="10"/>
            <rFont val="Tahoma"/>
            <family val="2"/>
          </rPr>
          <t>Total Dox Acceptance Amt - Total Paid Amt</t>
        </r>
      </text>
    </comment>
    <comment ref="K5393" authorId="0" shapeId="0" xr:uid="{89CCFA0D-B4F4-469C-A584-526FCA57C4BB}">
      <text/>
    </comment>
    <comment ref="X5394" authorId="0" shapeId="0" xr:uid="{9710AB69-E717-411A-ACE5-66CFC41C69EA}">
      <text>
        <r>
          <rPr>
            <sz val="10"/>
            <rFont val="Tahoma"/>
            <family val="2"/>
          </rPr>
          <t>Total Dox Acceptance Amt - Total Paid Amt</t>
        </r>
      </text>
    </comment>
    <comment ref="K5395" authorId="0" shapeId="0" xr:uid="{5AA85153-DC73-42B8-A939-04C1B8FE3211}">
      <text>
        <r>
          <rPr>
            <sz val="10"/>
            <rFont val="Tahoma"/>
            <family val="2"/>
          </rPr>
          <t>Y08092022-81</t>
        </r>
      </text>
    </comment>
    <comment ref="X5396" authorId="0" shapeId="0" xr:uid="{09254024-7BE2-45B4-91AB-9C23BBDEA032}">
      <text>
        <r>
          <rPr>
            <sz val="10"/>
            <rFont val="Tahoma"/>
            <family val="2"/>
          </rPr>
          <t>Total Dox Acceptance Amt - Total Paid Amt</t>
        </r>
      </text>
    </comment>
    <comment ref="K5397" authorId="0" shapeId="0" xr:uid="{D1170C05-96B3-4E13-B882-0752F604920E}">
      <text>
        <r>
          <rPr>
            <sz val="10"/>
            <rFont val="Tahoma"/>
            <family val="2"/>
          </rPr>
          <t>Y09132022-139</t>
        </r>
      </text>
    </comment>
    <comment ref="X5398" authorId="0" shapeId="0" xr:uid="{5E19BE8A-F48B-46AA-BCAE-413D1D66E6C0}">
      <text>
        <r>
          <rPr>
            <sz val="10"/>
            <rFont val="Tahoma"/>
            <family val="2"/>
          </rPr>
          <t>Total Dox Acceptance Amt - Total Paid Amt</t>
        </r>
      </text>
    </comment>
    <comment ref="X5400" authorId="0" shapeId="0" xr:uid="{B5123BAF-0E31-4F7B-B00E-0161310D56FE}">
      <text>
        <r>
          <rPr>
            <sz val="10"/>
            <rFont val="Tahoma"/>
            <family val="2"/>
          </rPr>
          <t>Total Dox Acceptance Amt - Total Paid Amt</t>
        </r>
      </text>
    </comment>
    <comment ref="K5401" authorId="0" shapeId="0" xr:uid="{D254936A-768A-4CE1-9823-857191EBC137}">
      <text>
        <r>
          <rPr>
            <sz val="10"/>
            <rFont val="Tahoma"/>
            <family val="2"/>
          </rPr>
          <t>Y08092022-73</t>
        </r>
      </text>
    </comment>
    <comment ref="X5402" authorId="0" shapeId="0" xr:uid="{48C5FE5A-B3F1-4B56-971F-0410C7045AE3}">
      <text>
        <r>
          <rPr>
            <sz val="10"/>
            <rFont val="Tahoma"/>
            <family val="2"/>
          </rPr>
          <t>Total Dox Acceptance Amt - Total Paid Amt</t>
        </r>
      </text>
    </comment>
    <comment ref="K5403" authorId="0" shapeId="0" xr:uid="{65701FB4-E3B2-4635-98CA-7FB6761440A4}">
      <text>
        <r>
          <rPr>
            <sz val="10"/>
            <rFont val="Tahoma"/>
            <family val="2"/>
          </rPr>
          <t>Y09132022-66</t>
        </r>
      </text>
    </comment>
    <comment ref="X5404" authorId="0" shapeId="0" xr:uid="{CD5AC904-C3E2-40CE-A017-A4D88190E0C9}">
      <text>
        <r>
          <rPr>
            <sz val="10"/>
            <rFont val="Tahoma"/>
            <family val="2"/>
          </rPr>
          <t>Total Dox Acceptance Amt - Total Paid Amt</t>
        </r>
      </text>
    </comment>
    <comment ref="K5405" authorId="0" shapeId="0" xr:uid="{C8373753-6338-4725-B7F3-B64D5E34325B}">
      <text/>
    </comment>
    <comment ref="X5406" authorId="0" shapeId="0" xr:uid="{7CCAAD53-4DF1-4D38-8621-B518B4A761F3}">
      <text>
        <r>
          <rPr>
            <sz val="10"/>
            <rFont val="Tahoma"/>
            <family val="2"/>
          </rPr>
          <t>Total Dox Acceptance Amt - Total Paid Amt</t>
        </r>
      </text>
    </comment>
    <comment ref="K5407" authorId="0" shapeId="0" xr:uid="{3B2BFC2D-17D4-460B-8AA6-383A67FC8B78}">
      <text/>
    </comment>
    <comment ref="X5408" authorId="0" shapeId="0" xr:uid="{DA44CFF6-D824-42D0-B516-697EDC2E5A13}">
      <text>
        <r>
          <rPr>
            <sz val="10"/>
            <rFont val="Tahoma"/>
            <family val="2"/>
          </rPr>
          <t>Total Dox Acceptance Amt - Total Paid Amt</t>
        </r>
      </text>
    </comment>
    <comment ref="X5410" authorId="0" shapeId="0" xr:uid="{57FE7DE9-E7C5-4C8A-B86D-52CC54FB76A5}">
      <text>
        <r>
          <rPr>
            <sz val="10"/>
            <rFont val="Tahoma"/>
            <family val="2"/>
          </rPr>
          <t>Total Dox Acceptance Amt - Total Paid Amt</t>
        </r>
      </text>
    </comment>
    <comment ref="K5411" authorId="0" shapeId="0" xr:uid="{8441145F-B337-4985-98A7-E46480943A5C}">
      <text/>
    </comment>
    <comment ref="X5412" authorId="0" shapeId="0" xr:uid="{8488BFCC-D56B-45F1-8BE1-738B8A012490}">
      <text>
        <r>
          <rPr>
            <sz val="10"/>
            <rFont val="Tahoma"/>
            <family val="2"/>
          </rPr>
          <t>Total Dox Acceptance Amt - Total Paid Amt</t>
        </r>
      </text>
    </comment>
    <comment ref="K5413" authorId="0" shapeId="0" xr:uid="{BBD0F36E-8184-4FDF-99D3-A4308A506262}">
      <text>
        <r>
          <rPr>
            <sz val="10"/>
            <rFont val="Tahoma"/>
            <family val="2"/>
          </rPr>
          <t>Y08102022-43</t>
        </r>
      </text>
    </comment>
    <comment ref="X5414" authorId="0" shapeId="0" xr:uid="{35B9EFB2-AD38-4D9E-B756-E8E606BDB5C6}">
      <text>
        <r>
          <rPr>
            <sz val="10"/>
            <rFont val="Tahoma"/>
            <family val="2"/>
          </rPr>
          <t>Total Dox Acceptance Amt - Total Paid Amt</t>
        </r>
      </text>
    </comment>
    <comment ref="K5415" authorId="0" shapeId="0" xr:uid="{B8AD2C1F-D9D9-4D1C-885B-2B79A2833E34}">
      <text/>
    </comment>
    <comment ref="X5416" authorId="0" shapeId="0" xr:uid="{6FA5D2EC-34FB-4410-A3B6-C59219DDC6B8}">
      <text>
        <r>
          <rPr>
            <sz val="10"/>
            <rFont val="Tahoma"/>
            <family val="2"/>
          </rPr>
          <t>Total Dox Acceptance Amt - Total Paid Amt</t>
        </r>
      </text>
    </comment>
    <comment ref="K5417" authorId="0" shapeId="0" xr:uid="{F980D6F3-991C-45EF-9F51-A4327E2A6A7D}">
      <text>
        <r>
          <rPr>
            <sz val="10"/>
            <rFont val="Tahoma"/>
            <family val="2"/>
          </rPr>
          <t>Y09132022-112</t>
        </r>
      </text>
    </comment>
    <comment ref="X5418" authorId="0" shapeId="0" xr:uid="{3FA69D24-6812-4AD2-9944-1252033D9CDB}">
      <text>
        <r>
          <rPr>
            <sz val="10"/>
            <rFont val="Tahoma"/>
            <family val="2"/>
          </rPr>
          <t>Total Dox Acceptance Amt - Total Paid Amt</t>
        </r>
      </text>
    </comment>
    <comment ref="K5419" authorId="0" shapeId="0" xr:uid="{F141624B-B5D0-4B6F-B26B-69234F263358}">
      <text>
        <r>
          <rPr>
            <sz val="10"/>
            <rFont val="Tahoma"/>
            <family val="2"/>
          </rPr>
          <t>Y08102022-44</t>
        </r>
      </text>
    </comment>
    <comment ref="X5420" authorId="0" shapeId="0" xr:uid="{B4B0D657-2D0E-4ED5-8562-ADDAFBEB65E3}">
      <text>
        <r>
          <rPr>
            <sz val="10"/>
            <rFont val="Tahoma"/>
            <family val="2"/>
          </rPr>
          <t>Total Dox Acceptance Amt - Total Paid Amt</t>
        </r>
      </text>
    </comment>
    <comment ref="K5421" authorId="0" shapeId="0" xr:uid="{B16177E7-106D-4183-8AFF-F0800D073734}">
      <text>
        <r>
          <rPr>
            <sz val="10"/>
            <rFont val="Tahoma"/>
            <family val="2"/>
          </rPr>
          <t>Y09132022-111</t>
        </r>
      </text>
    </comment>
    <comment ref="X5422" authorId="0" shapeId="0" xr:uid="{0EBC6158-22C2-4437-9E1A-3D49B145CB54}">
      <text>
        <r>
          <rPr>
            <sz val="10"/>
            <rFont val="Tahoma"/>
            <family val="2"/>
          </rPr>
          <t>Total Dox Acceptance Amt - Total Paid Amt</t>
        </r>
      </text>
    </comment>
    <comment ref="K5423" authorId="0" shapeId="0" xr:uid="{98BA72DA-E7B3-4E97-BD90-F03CC140C8A8}">
      <text>
        <r>
          <rPr>
            <sz val="10"/>
            <rFont val="Tahoma"/>
            <family val="2"/>
          </rPr>
          <t>Y08092022-79</t>
        </r>
      </text>
    </comment>
    <comment ref="X5424" authorId="0" shapeId="0" xr:uid="{CA07B08C-68B2-4D60-BA97-8DA0B107DD26}">
      <text>
        <r>
          <rPr>
            <sz val="10"/>
            <rFont val="Tahoma"/>
            <family val="2"/>
          </rPr>
          <t>Total Dox Acceptance Amt - Total Paid Amt</t>
        </r>
      </text>
    </comment>
    <comment ref="K5425" authorId="0" shapeId="0" xr:uid="{2F2E3F4A-E7EC-45D9-ACCE-3793908B68D1}">
      <text>
        <r>
          <rPr>
            <sz val="10"/>
            <rFont val="Tahoma"/>
            <family val="2"/>
          </rPr>
          <t>Y08102022-11</t>
        </r>
      </text>
    </comment>
    <comment ref="X5426" authorId="0" shapeId="0" xr:uid="{632D6094-7250-47DC-9B14-A9B1E4BAFFDC}">
      <text>
        <r>
          <rPr>
            <sz val="10"/>
            <rFont val="Tahoma"/>
            <family val="2"/>
          </rPr>
          <t>Total Dox Acceptance Amt - Total Paid Amt</t>
        </r>
      </text>
    </comment>
    <comment ref="X5428" authorId="0" shapeId="0" xr:uid="{AD7C23CB-9513-405A-B11E-B03B6D09A293}">
      <text>
        <r>
          <rPr>
            <sz val="10"/>
            <rFont val="Tahoma"/>
            <family val="2"/>
          </rPr>
          <t>Total Dox Acceptance Amt - Total Paid Amt</t>
        </r>
      </text>
    </comment>
    <comment ref="K5429" authorId="0" shapeId="0" xr:uid="{517DD54F-12B5-43CA-8D91-21AFBDE2DD88}">
      <text>
        <r>
          <rPr>
            <sz val="10"/>
            <rFont val="Tahoma"/>
            <family val="2"/>
          </rPr>
          <t>Y08092022-72</t>
        </r>
      </text>
    </comment>
    <comment ref="X5430" authorId="0" shapeId="0" xr:uid="{151F72E0-BF65-4FC9-B153-57A9C85DBF73}">
      <text>
        <r>
          <rPr>
            <sz val="10"/>
            <rFont val="Tahoma"/>
            <family val="2"/>
          </rPr>
          <t>Total Dox Acceptance Amt - Total Paid Amt</t>
        </r>
      </text>
    </comment>
    <comment ref="K5431" authorId="0" shapeId="0" xr:uid="{2526B134-DC13-4EEC-B378-06311F7A6237}">
      <text/>
    </comment>
    <comment ref="X5432" authorId="0" shapeId="0" xr:uid="{3F3EDB33-C769-47D2-B296-12981EC47624}">
      <text>
        <r>
          <rPr>
            <sz val="10"/>
            <rFont val="Tahoma"/>
            <family val="2"/>
          </rPr>
          <t>Total Dox Acceptance Amt - Total Paid Amt</t>
        </r>
      </text>
    </comment>
    <comment ref="K5433" authorId="0" shapeId="0" xr:uid="{D7D779BC-4DE1-4241-A425-21F20D0EA8AC}">
      <text>
        <r>
          <rPr>
            <sz val="10"/>
            <rFont val="Tahoma"/>
            <family val="2"/>
          </rPr>
          <t>Y09132022-51</t>
        </r>
      </text>
    </comment>
    <comment ref="X5434" authorId="0" shapeId="0" xr:uid="{35D033C7-A40C-498E-839A-9F68635ADDCB}">
      <text>
        <r>
          <rPr>
            <sz val="10"/>
            <rFont val="Tahoma"/>
            <family val="2"/>
          </rPr>
          <t>Total Dox Acceptance Amt - Total Paid Amt</t>
        </r>
      </text>
    </comment>
    <comment ref="X5436" authorId="0" shapeId="0" xr:uid="{10701518-3204-415A-9986-3065C4004703}">
      <text>
        <r>
          <rPr>
            <sz val="10"/>
            <rFont val="Tahoma"/>
            <family val="2"/>
          </rPr>
          <t>Total Dox Acceptance Amt - Total Paid Amt</t>
        </r>
      </text>
    </comment>
    <comment ref="K5437" authorId="0" shapeId="0" xr:uid="{AF3E387A-7DC8-4F9A-8D46-54AC3F37A1E9}">
      <text/>
    </comment>
    <comment ref="X5438" authorId="0" shapeId="0" xr:uid="{146607E7-0925-4096-9C80-BBEEF58ABBD0}">
      <text>
        <r>
          <rPr>
            <sz val="10"/>
            <rFont val="Tahoma"/>
            <family val="2"/>
          </rPr>
          <t>Total Dox Acceptance Amt - Total Paid Amt</t>
        </r>
      </text>
    </comment>
    <comment ref="K5439" authorId="0" shapeId="0" xr:uid="{26FD8767-500D-46F1-AA94-9ACD9FDB7740}">
      <text>
        <r>
          <rPr>
            <sz val="10"/>
            <rFont val="Tahoma"/>
            <family val="2"/>
          </rPr>
          <t>Y08102022-27</t>
        </r>
      </text>
    </comment>
    <comment ref="X5440" authorId="0" shapeId="0" xr:uid="{378BEA79-3A88-4A83-B400-1529088C37C0}">
      <text>
        <r>
          <rPr>
            <sz val="10"/>
            <rFont val="Tahoma"/>
            <family val="2"/>
          </rPr>
          <t>Total Dox Acceptance Amt - Total Paid Amt</t>
        </r>
      </text>
    </comment>
    <comment ref="K5441" authorId="0" shapeId="0" xr:uid="{F924B3D3-747C-49CD-A15F-437672BADDC2}">
      <text>
        <r>
          <rPr>
            <sz val="10"/>
            <rFont val="Tahoma"/>
            <family val="2"/>
          </rPr>
          <t>Y09132022-84</t>
        </r>
      </text>
    </comment>
    <comment ref="X5442" authorId="0" shapeId="0" xr:uid="{0E7448CA-C45D-4DE1-A63F-E56D738922DF}">
      <text>
        <r>
          <rPr>
            <sz val="10"/>
            <rFont val="Tahoma"/>
            <family val="2"/>
          </rPr>
          <t>Total Dox Acceptance Amt - Total Paid Amt</t>
        </r>
      </text>
    </comment>
    <comment ref="K5443" authorId="0" shapeId="0" xr:uid="{B62E9D09-C78E-4C19-BB71-73C9DAC314F6}">
      <text>
        <r>
          <rPr>
            <sz val="10"/>
            <rFont val="Tahoma"/>
            <family val="2"/>
          </rPr>
          <t>Y09132022-98</t>
        </r>
      </text>
    </comment>
    <comment ref="K5444" authorId="0" shapeId="0" xr:uid="{14C8A4E4-D405-4154-A90B-163E05147777}">
      <text>
        <r>
          <rPr>
            <sz val="10"/>
            <rFont val="Tahoma"/>
            <family val="2"/>
          </rPr>
          <t>Y09132022-87</t>
        </r>
      </text>
    </comment>
    <comment ref="X5445" authorId="0" shapeId="0" xr:uid="{4284B028-DA87-4545-ADF3-F0EF0F821935}">
      <text>
        <r>
          <rPr>
            <sz val="10"/>
            <rFont val="Tahoma"/>
            <family val="2"/>
          </rPr>
          <t>Total Dox Acceptance Amt - Total Paid Amt</t>
        </r>
      </text>
    </comment>
    <comment ref="K5446" authorId="0" shapeId="0" xr:uid="{86D0CDD4-074D-43C9-A1CC-4C2CE9DD1CB3}">
      <text>
        <r>
          <rPr>
            <sz val="10"/>
            <rFont val="Tahoma"/>
            <family val="2"/>
          </rPr>
          <t>Y09132022-134</t>
        </r>
      </text>
    </comment>
    <comment ref="X5447" authorId="0" shapeId="0" xr:uid="{E7E0E3BD-84F1-47C1-B1BE-F881AB2AA220}">
      <text>
        <r>
          <rPr>
            <sz val="10"/>
            <rFont val="Tahoma"/>
            <family val="2"/>
          </rPr>
          <t>Total Dox Acceptance Amt - Total Paid Amt</t>
        </r>
      </text>
    </comment>
    <comment ref="K5448" authorId="0" shapeId="0" xr:uid="{5657A4E3-D4EB-4EE9-AD8E-55C469507AD3}">
      <text>
        <r>
          <rPr>
            <sz val="10"/>
            <rFont val="Tahoma"/>
            <family val="2"/>
          </rPr>
          <t>Y09132022-29</t>
        </r>
      </text>
    </comment>
    <comment ref="X5449" authorId="0" shapeId="0" xr:uid="{E6CEDF2C-ADF7-4B1A-BC74-FA5822E5989F}">
      <text>
        <r>
          <rPr>
            <sz val="10"/>
            <rFont val="Tahoma"/>
            <family val="2"/>
          </rPr>
          <t>Total Dox Acceptance Amt - Total Paid Amt</t>
        </r>
      </text>
    </comment>
    <comment ref="K5450" authorId="0" shapeId="0" xr:uid="{23B35425-D8B7-4A55-BBAC-D62F9E5667F1}">
      <text>
        <r>
          <rPr>
            <sz val="10"/>
            <rFont val="Tahoma"/>
            <family val="2"/>
          </rPr>
          <t>Y08102022-5</t>
        </r>
      </text>
    </comment>
    <comment ref="X5451" authorId="0" shapeId="0" xr:uid="{A3E8C67B-2D52-488F-A198-E4C328AC80E8}">
      <text>
        <r>
          <rPr>
            <sz val="10"/>
            <rFont val="Tahoma"/>
            <family val="2"/>
          </rPr>
          <t>Total Dox Acceptance Amt - Total Paid Amt</t>
        </r>
      </text>
    </comment>
    <comment ref="K5452" authorId="0" shapeId="0" xr:uid="{E7D2595E-295D-4129-9AF6-150EFD8EEC2C}">
      <text>
        <r>
          <rPr>
            <sz val="10"/>
            <rFont val="Tahoma"/>
            <family val="2"/>
          </rPr>
          <t>Y08092022-47</t>
        </r>
      </text>
    </comment>
    <comment ref="X5453" authorId="0" shapeId="0" xr:uid="{D2B388EE-681D-4E35-B3C8-36FB2F14CE86}">
      <text>
        <r>
          <rPr>
            <sz val="10"/>
            <rFont val="Tahoma"/>
            <family val="2"/>
          </rPr>
          <t>Total Dox Acceptance Amt - Total Paid Amt</t>
        </r>
      </text>
    </comment>
    <comment ref="X5455" authorId="0" shapeId="0" xr:uid="{A7411FBE-97B4-4306-8716-CF29700DAED1}">
      <text>
        <r>
          <rPr>
            <sz val="10"/>
            <rFont val="Tahoma"/>
            <family val="2"/>
          </rPr>
          <t>Total Dox Acceptance Amt - Total Paid Amt</t>
        </r>
      </text>
    </comment>
    <comment ref="K5456" authorId="0" shapeId="0" xr:uid="{8C2D6CD0-A9F2-4AA4-A27C-11AB90AACA28}">
      <text/>
    </comment>
    <comment ref="X5457" authorId="0" shapeId="0" xr:uid="{7D44F564-EE02-4D24-A046-7458E72A883A}">
      <text>
        <r>
          <rPr>
            <sz val="10"/>
            <rFont val="Tahoma"/>
            <family val="2"/>
          </rPr>
          <t>Total Dox Acceptance Amt - Total Paid Amt</t>
        </r>
      </text>
    </comment>
    <comment ref="K5458" authorId="0" shapeId="0" xr:uid="{2112D4A4-3B7F-4AAD-A083-D669D60DF916}">
      <text>
        <r>
          <rPr>
            <sz val="10"/>
            <rFont val="Tahoma"/>
            <family val="2"/>
          </rPr>
          <t>Y08092022-85</t>
        </r>
      </text>
    </comment>
    <comment ref="K5459" authorId="0" shapeId="0" xr:uid="{6D9C769D-8021-4C8E-9CAF-971E2F1B1DAA}">
      <text>
        <r>
          <rPr>
            <sz val="10"/>
            <rFont val="Tahoma"/>
            <family val="2"/>
          </rPr>
          <t>Y08092022-86</t>
        </r>
      </text>
    </comment>
    <comment ref="K5460" authorId="0" shapeId="0" xr:uid="{18E3B4C1-984E-4689-9C89-409F93A5F648}">
      <text>
        <r>
          <rPr>
            <sz val="10"/>
            <rFont val="Tahoma"/>
            <family val="2"/>
          </rPr>
          <t>Y08102022-17</t>
        </r>
      </text>
    </comment>
    <comment ref="K5461" authorId="0" shapeId="0" xr:uid="{AE3147EA-683A-43DF-97C4-0498EBCD0E8F}">
      <text>
        <r>
          <rPr>
            <sz val="10"/>
            <rFont val="Tahoma"/>
            <family val="2"/>
          </rPr>
          <t>Y09132022-158</t>
        </r>
      </text>
    </comment>
    <comment ref="X5462" authorId="0" shapeId="0" xr:uid="{A59FE4BA-02AF-418C-8CE1-B4D1F899560B}">
      <text>
        <r>
          <rPr>
            <sz val="10"/>
            <rFont val="Tahoma"/>
            <family val="2"/>
          </rPr>
          <t>Total Dox Acceptance Amt - Total Paid Amt</t>
        </r>
      </text>
    </comment>
    <comment ref="X5464" authorId="0" shapeId="0" xr:uid="{D0BA5BD8-C706-4DA7-ADFE-270B163B56D9}">
      <text>
        <r>
          <rPr>
            <sz val="10"/>
            <rFont val="Tahoma"/>
            <family val="2"/>
          </rPr>
          <t>Total Dox Acceptance Amt - Total Paid Amt</t>
        </r>
      </text>
    </comment>
    <comment ref="K5465" authorId="0" shapeId="0" xr:uid="{6B8155EC-57EC-401D-B602-1E5F189A747C}">
      <text/>
    </comment>
    <comment ref="X5466" authorId="0" shapeId="0" xr:uid="{45800436-6090-4023-9AAB-1F657E29E5C7}">
      <text>
        <r>
          <rPr>
            <sz val="10"/>
            <rFont val="Tahoma"/>
            <family val="2"/>
          </rPr>
          <t>Total Dox Acceptance Amt - Total Paid Amt</t>
        </r>
      </text>
    </comment>
    <comment ref="K5467" authorId="0" shapeId="0" xr:uid="{A46A11D6-CCFC-43A5-BBFC-D3492A14358D}">
      <text/>
    </comment>
    <comment ref="X5468" authorId="0" shapeId="0" xr:uid="{1C53698C-FC36-4E3E-8AAF-5DC250839794}">
      <text>
        <r>
          <rPr>
            <sz val="10"/>
            <rFont val="Tahoma"/>
            <family val="2"/>
          </rPr>
          <t>Total Dox Acceptance Amt - Total Paid Amt</t>
        </r>
      </text>
    </comment>
    <comment ref="X5470" authorId="0" shapeId="0" xr:uid="{1CF12EA6-16B9-4544-917A-9E7B3549FDF7}">
      <text>
        <r>
          <rPr>
            <sz val="10"/>
            <rFont val="Tahoma"/>
            <family val="2"/>
          </rPr>
          <t>Total Dox Acceptance Amt - Total Paid Amt</t>
        </r>
      </text>
    </comment>
    <comment ref="K5471" authorId="0" shapeId="0" xr:uid="{C258572B-9C82-44DC-9F46-AA8C1D9C07D1}">
      <text/>
    </comment>
    <comment ref="X5472" authorId="0" shapeId="0" xr:uid="{2D2072BF-2CD8-441B-84F6-FCD49DFD8D6A}">
      <text>
        <r>
          <rPr>
            <sz val="10"/>
            <rFont val="Tahoma"/>
            <family val="2"/>
          </rPr>
          <t>Total Dox Acceptance Amt - Total Paid Amt</t>
        </r>
      </text>
    </comment>
    <comment ref="K5473" authorId="0" shapeId="0" xr:uid="{D74D5628-907A-482C-BE8E-2A284815228E}">
      <text>
        <r>
          <rPr>
            <sz val="10"/>
            <rFont val="Tahoma"/>
            <family val="2"/>
          </rPr>
          <t>Y09132022-27</t>
        </r>
      </text>
    </comment>
    <comment ref="X5474" authorId="0" shapeId="0" xr:uid="{7F47A0F0-168A-4D11-BC93-CA2485BF353B}">
      <text>
        <r>
          <rPr>
            <sz val="10"/>
            <rFont val="Tahoma"/>
            <family val="2"/>
          </rPr>
          <t>Total Dox Acceptance Amt - Total Paid Amt</t>
        </r>
      </text>
    </comment>
    <comment ref="X5476" authorId="0" shapeId="0" xr:uid="{65D40042-9189-4B86-8351-1357E9ED6BC9}">
      <text>
        <r>
          <rPr>
            <sz val="10"/>
            <rFont val="Tahoma"/>
            <family val="2"/>
          </rPr>
          <t>Total Dox Acceptance Amt - Total Paid Amt</t>
        </r>
      </text>
    </comment>
    <comment ref="K5477" authorId="0" shapeId="0" xr:uid="{8C281B59-8A58-42B8-9FC1-3B8084D1F651}">
      <text>
        <r>
          <rPr>
            <sz val="10"/>
            <rFont val="Tahoma"/>
            <family val="2"/>
          </rPr>
          <t>Y09132022-130</t>
        </r>
      </text>
    </comment>
    <comment ref="X5478" authorId="0" shapeId="0" xr:uid="{D34D9359-E698-441C-9A26-CBFAA64DA9E3}">
      <text>
        <r>
          <rPr>
            <sz val="10"/>
            <rFont val="Tahoma"/>
            <family val="2"/>
          </rPr>
          <t>Total Dox Acceptance Amt - Total Paid Amt</t>
        </r>
      </text>
    </comment>
    <comment ref="X5480" authorId="0" shapeId="0" xr:uid="{22286215-8145-44FA-9600-95721A59F173}">
      <text>
        <r>
          <rPr>
            <sz val="10"/>
            <rFont val="Tahoma"/>
            <family val="2"/>
          </rPr>
          <t>Total Dox Acceptance Amt - Total Paid Amt</t>
        </r>
      </text>
    </comment>
    <comment ref="K5481" authorId="0" shapeId="0" xr:uid="{D7BD339B-2147-456E-A3CE-96AA1A20F9C8}">
      <text>
        <r>
          <rPr>
            <sz val="10"/>
            <rFont val="Tahoma"/>
            <family val="2"/>
          </rPr>
          <t>Y08092022-45</t>
        </r>
      </text>
    </comment>
    <comment ref="X5482" authorId="0" shapeId="0" xr:uid="{49F5B647-8999-4D4F-8C49-01FB805E7488}">
      <text>
        <r>
          <rPr>
            <sz val="10"/>
            <rFont val="Tahoma"/>
            <family val="2"/>
          </rPr>
          <t>Total Dox Acceptance Amt - Total Paid Amt</t>
        </r>
      </text>
    </comment>
    <comment ref="K5483" authorId="0" shapeId="0" xr:uid="{7E781DDF-937F-4931-9691-F81B44F3EAB2}">
      <text>
        <r>
          <rPr>
            <sz val="10"/>
            <rFont val="Tahoma"/>
            <family val="2"/>
          </rPr>
          <t>Y09132022-148</t>
        </r>
      </text>
    </comment>
    <comment ref="X5484" authorId="0" shapeId="0" xr:uid="{334A995B-5989-4056-9422-3EC342B0FA61}">
      <text>
        <r>
          <rPr>
            <sz val="10"/>
            <rFont val="Tahoma"/>
            <family val="2"/>
          </rPr>
          <t>Total Dox Acceptance Amt - Total Paid Amt</t>
        </r>
      </text>
    </comment>
    <comment ref="K5485" authorId="0" shapeId="0" xr:uid="{49963FEA-19CD-4167-A60A-9D644EE8A41F}">
      <text/>
    </comment>
    <comment ref="X5486" authorId="0" shapeId="0" xr:uid="{87AEDA84-EEE8-4852-8C97-72FA17E3BC47}">
      <text>
        <r>
          <rPr>
            <sz val="10"/>
            <rFont val="Tahoma"/>
            <family val="2"/>
          </rPr>
          <t>Total Dox Acceptance Amt - Total Paid Amt</t>
        </r>
      </text>
    </comment>
    <comment ref="K5487" authorId="0" shapeId="0" xr:uid="{7CD569C6-C762-47E8-A95E-91C0DD8DC913}">
      <text>
        <r>
          <rPr>
            <sz val="10"/>
            <rFont val="Tahoma"/>
            <family val="2"/>
          </rPr>
          <t>Y09132022-109</t>
        </r>
      </text>
    </comment>
    <comment ref="X5488" authorId="0" shapeId="0" xr:uid="{DC13FAAC-231A-4099-B870-0FB4B98C68F0}">
      <text>
        <r>
          <rPr>
            <sz val="10"/>
            <rFont val="Tahoma"/>
            <family val="2"/>
          </rPr>
          <t>Total Dox Acceptance Amt - Total Paid Amt</t>
        </r>
      </text>
    </comment>
    <comment ref="K5489" authorId="0" shapeId="0" xr:uid="{BDF52363-403C-4013-BF0A-CA88F08D42E0}">
      <text>
        <r>
          <rPr>
            <sz val="10"/>
            <rFont val="Tahoma"/>
            <family val="2"/>
          </rPr>
          <t>Y08102022-21</t>
        </r>
      </text>
    </comment>
    <comment ref="X5490" authorId="0" shapeId="0" xr:uid="{38DB97AB-8383-4D58-8976-AE51CE884A7A}">
      <text>
        <r>
          <rPr>
            <sz val="10"/>
            <rFont val="Tahoma"/>
            <family val="2"/>
          </rPr>
          <t>Total Dox Acceptance Amt - Total Paid Amt</t>
        </r>
      </text>
    </comment>
    <comment ref="K5491" authorId="0" shapeId="0" xr:uid="{14A73563-7E42-4936-86EF-8956DAE942F4}">
      <text/>
    </comment>
    <comment ref="X5492" authorId="0" shapeId="0" xr:uid="{C531816E-EA31-4B16-8008-CCA18C7A548E}">
      <text>
        <r>
          <rPr>
            <sz val="10"/>
            <rFont val="Tahoma"/>
            <family val="2"/>
          </rPr>
          <t>Total Dox Acceptance Amt - Total Paid Amt</t>
        </r>
      </text>
    </comment>
    <comment ref="K5493" authorId="0" shapeId="0" xr:uid="{264D3BE5-FE3B-46D8-85A3-DF03D7B1CAF5}">
      <text/>
    </comment>
    <comment ref="X5494" authorId="0" shapeId="0" xr:uid="{53718DDD-80BE-4E5D-92E3-8D87A755F072}">
      <text>
        <r>
          <rPr>
            <sz val="10"/>
            <rFont val="Tahoma"/>
            <family val="2"/>
          </rPr>
          <t>Total Dox Acceptance Amt - Total Paid Amt</t>
        </r>
      </text>
    </comment>
    <comment ref="K5495" authorId="0" shapeId="0" xr:uid="{344AB71B-B709-4D2F-9FCD-B082A56DDBC9}">
      <text/>
    </comment>
    <comment ref="X5496" authorId="0" shapeId="0" xr:uid="{9A33BF90-5C87-469C-9C8E-A09662EC03D5}">
      <text>
        <r>
          <rPr>
            <sz val="10"/>
            <rFont val="Tahoma"/>
            <family val="2"/>
          </rPr>
          <t>Total Dox Acceptance Amt - Total Paid Amt</t>
        </r>
      </text>
    </comment>
    <comment ref="X5498" authorId="0" shapeId="0" xr:uid="{9BE80F91-C184-4BA7-B9B0-92906182999C}">
      <text>
        <r>
          <rPr>
            <sz val="10"/>
            <rFont val="Tahoma"/>
            <family val="2"/>
          </rPr>
          <t>Total Dox Acceptance Amt - Total Paid Amt</t>
        </r>
      </text>
    </comment>
    <comment ref="K5499" authorId="0" shapeId="0" xr:uid="{CFEB5E7E-85E6-4AB1-BEB9-4F3D085B5EA6}">
      <text>
        <r>
          <rPr>
            <sz val="10"/>
            <rFont val="Tahoma"/>
            <family val="2"/>
          </rPr>
          <t>Y09132022-55</t>
        </r>
      </text>
    </comment>
    <comment ref="X5500" authorId="0" shapeId="0" xr:uid="{9689D0A3-65C3-46D3-95D4-0F5A48CB8637}">
      <text>
        <r>
          <rPr>
            <sz val="10"/>
            <rFont val="Tahoma"/>
            <family val="2"/>
          </rPr>
          <t>Total Dox Acceptance Amt - Total Paid Amt</t>
        </r>
      </text>
    </comment>
    <comment ref="X5502" authorId="0" shapeId="0" xr:uid="{D91B66C4-0DD5-4637-95F6-D52264BFD0CF}">
      <text>
        <r>
          <rPr>
            <sz val="10"/>
            <rFont val="Tahoma"/>
            <family val="2"/>
          </rPr>
          <t>Total Dox Acceptance Amt - Total Paid Amt</t>
        </r>
      </text>
    </comment>
    <comment ref="K5503" authorId="0" shapeId="0" xr:uid="{C4048CE5-0D56-4A77-8284-A4B5ABC393BC}">
      <text>
        <r>
          <rPr>
            <sz val="10"/>
            <rFont val="Tahoma"/>
            <family val="2"/>
          </rPr>
          <t>Y09132022-136</t>
        </r>
      </text>
    </comment>
    <comment ref="X5504" authorId="0" shapeId="0" xr:uid="{40988121-8CF8-4871-966E-7C9C026D572B}">
      <text>
        <r>
          <rPr>
            <sz val="10"/>
            <rFont val="Tahoma"/>
            <family val="2"/>
          </rPr>
          <t>Total Dox Acceptance Amt - Total Paid Amt</t>
        </r>
      </text>
    </comment>
    <comment ref="K5505" authorId="0" shapeId="0" xr:uid="{B18CBAF3-6FAC-4A06-8E23-692BC7FCF2A1}">
      <text>
        <r>
          <rPr>
            <sz val="10"/>
            <rFont val="Tahoma"/>
            <family val="2"/>
          </rPr>
          <t>Y08102022-25</t>
        </r>
      </text>
    </comment>
    <comment ref="X5506" authorId="0" shapeId="0" xr:uid="{435E0B71-2BF0-419D-85E9-F1F77158B343}">
      <text>
        <r>
          <rPr>
            <sz val="10"/>
            <rFont val="Tahoma"/>
            <family val="2"/>
          </rPr>
          <t>Total Dox Acceptance Amt - Total Paid Amt</t>
        </r>
      </text>
    </comment>
    <comment ref="K5507" authorId="0" shapeId="0" xr:uid="{DD06B0AC-C7CB-40DB-9B53-D6713F5E9393}">
      <text>
        <r>
          <rPr>
            <sz val="10"/>
            <rFont val="Tahoma"/>
            <family val="2"/>
          </rPr>
          <t>Y09132022-83</t>
        </r>
      </text>
    </comment>
    <comment ref="X5508" authorId="0" shapeId="0" xr:uid="{06EDA300-6DA9-41BD-B6FC-9BD4BD070BB8}">
      <text>
        <r>
          <rPr>
            <sz val="10"/>
            <rFont val="Tahoma"/>
            <family val="2"/>
          </rPr>
          <t>Total Dox Acceptance Amt - Total Paid Amt</t>
        </r>
      </text>
    </comment>
    <comment ref="X5510" authorId="0" shapeId="0" xr:uid="{1110EEE1-830C-40B6-A31F-BA65F546BDF9}">
      <text>
        <r>
          <rPr>
            <sz val="10"/>
            <rFont val="Tahoma"/>
            <family val="2"/>
          </rPr>
          <t>Total Dox Acceptance Amt - Total Paid Amt</t>
        </r>
      </text>
    </comment>
    <comment ref="K5511" authorId="0" shapeId="0" xr:uid="{D8A74422-D15F-4E54-AF27-C9CAFCE220E1}">
      <text/>
    </comment>
    <comment ref="X5512" authorId="0" shapeId="0" xr:uid="{031174B3-016D-4DA4-8C9B-BFBEEFFA7D19}">
      <text>
        <r>
          <rPr>
            <sz val="10"/>
            <rFont val="Tahoma"/>
            <family val="2"/>
          </rPr>
          <t>Total Dox Acceptance Amt - Total Paid Amt</t>
        </r>
      </text>
    </comment>
    <comment ref="K5513" authorId="0" shapeId="0" xr:uid="{87B8A036-D958-4075-83C6-F25D54A6097D}">
      <text/>
    </comment>
    <comment ref="X5514" authorId="0" shapeId="0" xr:uid="{E0113E10-B906-4D65-9CCC-76ADDF666701}">
      <text>
        <r>
          <rPr>
            <sz val="10"/>
            <rFont val="Tahoma"/>
            <family val="2"/>
          </rPr>
          <t>Total Dox Acceptance Amt - Total Paid Amt</t>
        </r>
      </text>
    </comment>
    <comment ref="X5516" authorId="0" shapeId="0" xr:uid="{F8A91906-D606-48FD-B6C7-48784139B2CE}">
      <text>
        <r>
          <rPr>
            <sz val="10"/>
            <rFont val="Tahoma"/>
            <family val="2"/>
          </rPr>
          <t>Total Dox Acceptance Amt - Total Paid Amt</t>
        </r>
      </text>
    </comment>
    <comment ref="K5517" authorId="0" shapeId="0" xr:uid="{62E90896-7663-4E25-8DDB-737227626B62}">
      <text>
        <r>
          <rPr>
            <sz val="10"/>
            <rFont val="Tahoma"/>
            <family val="2"/>
          </rPr>
          <t>Y09132022-87</t>
        </r>
      </text>
    </comment>
    <comment ref="X5518" authorId="0" shapeId="0" xr:uid="{98245EF8-968C-441E-84AE-62ED1FDA049E}">
      <text>
        <r>
          <rPr>
            <sz val="10"/>
            <rFont val="Tahoma"/>
            <family val="2"/>
          </rPr>
          <t>Total Dox Acceptance Amt - Total Paid Amt</t>
        </r>
      </text>
    </comment>
    <comment ref="K5519" authorId="0" shapeId="0" xr:uid="{2A7279C0-10F2-4916-BCED-9F0ACB064975}">
      <text/>
    </comment>
    <comment ref="X5520" authorId="0" shapeId="0" xr:uid="{EB0F6DEA-D17B-4124-9209-42DE9D8459F0}">
      <text>
        <r>
          <rPr>
            <sz val="10"/>
            <rFont val="Tahoma"/>
            <family val="2"/>
          </rPr>
          <t>Total Dox Acceptance Amt - Total Paid Amt</t>
        </r>
      </text>
    </comment>
    <comment ref="K5521" authorId="0" shapeId="0" xr:uid="{5179C531-E416-40F6-8E2C-7D6FC1749A15}">
      <text>
        <r>
          <rPr>
            <sz val="10"/>
            <rFont val="Tahoma"/>
            <family val="2"/>
          </rPr>
          <t>Y09132022-110</t>
        </r>
      </text>
    </comment>
    <comment ref="X5522" authorId="0" shapeId="0" xr:uid="{AE7E61C3-E425-4380-AAA4-5CE5451E3092}">
      <text>
        <r>
          <rPr>
            <sz val="10"/>
            <rFont val="Tahoma"/>
            <family val="2"/>
          </rPr>
          <t>Total Dox Acceptance Amt - Total Paid Amt</t>
        </r>
      </text>
    </comment>
    <comment ref="K5523" authorId="0" shapeId="0" xr:uid="{8C571BEB-F7B6-4EA7-8ED8-83274CD66488}">
      <text/>
    </comment>
    <comment ref="X5524" authorId="0" shapeId="0" xr:uid="{F2532A10-3D6A-4699-AEE3-F2F3D7FECBDC}">
      <text>
        <r>
          <rPr>
            <sz val="10"/>
            <rFont val="Tahoma"/>
            <family val="2"/>
          </rPr>
          <t>Total Dox Acceptance Amt - Total Paid Amt</t>
        </r>
      </text>
    </comment>
    <comment ref="K5525" authorId="0" shapeId="0" xr:uid="{36A866F9-B81F-4F7A-B25E-EE5256F20811}">
      <text>
        <r>
          <rPr>
            <sz val="10"/>
            <rFont val="Tahoma"/>
            <family val="2"/>
          </rPr>
          <t>Y09132022-56</t>
        </r>
      </text>
    </comment>
    <comment ref="X5526" authorId="0" shapeId="0" xr:uid="{ACEE454C-8900-40FC-9A17-E85228407446}">
      <text>
        <r>
          <rPr>
            <sz val="10"/>
            <rFont val="Tahoma"/>
            <family val="2"/>
          </rPr>
          <t>Total Dox Acceptance Amt - Total Paid Amt</t>
        </r>
      </text>
    </comment>
    <comment ref="K5527" authorId="0" shapeId="0" xr:uid="{CCDF5916-599E-4839-A042-622CF0E260D1}">
      <text>
        <r>
          <rPr>
            <sz val="10"/>
            <rFont val="Tahoma"/>
            <family val="2"/>
          </rPr>
          <t>Y09132022-67</t>
        </r>
      </text>
    </comment>
    <comment ref="X5528" authorId="0" shapeId="0" xr:uid="{FDF8A819-431E-47D5-9171-898D73E0696F}">
      <text>
        <r>
          <rPr>
            <sz val="10"/>
            <rFont val="Tahoma"/>
            <family val="2"/>
          </rPr>
          <t>Total Dox Acceptance Amt - Total Paid Amt</t>
        </r>
      </text>
    </comment>
    <comment ref="X5530" authorId="0" shapeId="0" xr:uid="{E00D97FA-18C8-4C66-9FDD-DC375A900AE6}">
      <text>
        <r>
          <rPr>
            <sz val="10"/>
            <rFont val="Tahoma"/>
            <family val="2"/>
          </rPr>
          <t>Total Dox Acceptance Amt - Total Paid Amt</t>
        </r>
      </text>
    </comment>
    <comment ref="K5531" authorId="0" shapeId="0" xr:uid="{77F27474-A58E-4653-B84B-C9B606CA8242}">
      <text>
        <r>
          <rPr>
            <sz val="10"/>
            <rFont val="Tahoma"/>
            <family val="2"/>
          </rPr>
          <t>Y09132022-36</t>
        </r>
      </text>
    </comment>
    <comment ref="X5532" authorId="0" shapeId="0" xr:uid="{8C64B196-4829-48D2-BED2-BCB3774A7400}">
      <text>
        <r>
          <rPr>
            <sz val="10"/>
            <rFont val="Tahoma"/>
            <family val="2"/>
          </rPr>
          <t>Total Dox Acceptance Amt - Total Paid Amt</t>
        </r>
      </text>
    </comment>
    <comment ref="K5533" authorId="0" shapeId="0" xr:uid="{FD142E9F-CAFF-48F3-89F4-370BBD8A13EF}">
      <text/>
    </comment>
    <comment ref="X5534" authorId="0" shapeId="0" xr:uid="{004F9640-1F77-4F9D-B358-1F621BDD95BF}">
      <text>
        <r>
          <rPr>
            <sz val="10"/>
            <rFont val="Tahoma"/>
            <family val="2"/>
          </rPr>
          <t>Total Dox Acceptance Amt - Total Paid Amt</t>
        </r>
      </text>
    </comment>
    <comment ref="X5536" authorId="0" shapeId="0" xr:uid="{3E8B4744-6DD9-4C94-9051-AE99777026D8}">
      <text>
        <r>
          <rPr>
            <sz val="10"/>
            <rFont val="Tahoma"/>
            <family val="2"/>
          </rPr>
          <t>Total Dox Acceptance Amt - Total Paid Amt</t>
        </r>
      </text>
    </comment>
    <comment ref="K5537" authorId="0" shapeId="0" xr:uid="{970E4E31-F2A4-4590-9FC3-A04FA74881B2}">
      <text/>
    </comment>
    <comment ref="X5538" authorId="0" shapeId="0" xr:uid="{4CBE6A1A-C2D3-432B-900F-C5AEFFAF15E1}">
      <text>
        <r>
          <rPr>
            <sz val="10"/>
            <rFont val="Tahoma"/>
            <family val="2"/>
          </rPr>
          <t>Total Dox Acceptance Amt - Total Paid Amt</t>
        </r>
      </text>
    </comment>
    <comment ref="K5539" authorId="0" shapeId="0" xr:uid="{30916717-541D-4E12-AD2F-808E5D20FDC4}">
      <text/>
    </comment>
    <comment ref="X5540" authorId="0" shapeId="0" xr:uid="{9E369807-3154-4D2F-AB87-95D69F9FBC46}">
      <text>
        <r>
          <rPr>
            <sz val="10"/>
            <rFont val="Tahoma"/>
            <family val="2"/>
          </rPr>
          <t>Total Dox Acceptance Amt - Total Paid Amt</t>
        </r>
      </text>
    </comment>
    <comment ref="X5542" authorId="0" shapeId="0" xr:uid="{389A5266-3265-49D3-91F4-E11EBF5EF161}">
      <text>
        <r>
          <rPr>
            <sz val="10"/>
            <rFont val="Tahoma"/>
            <family val="2"/>
          </rPr>
          <t>Total Dox Acceptance Amt - Total Paid Amt</t>
        </r>
      </text>
    </comment>
    <comment ref="X5544" authorId="0" shapeId="0" xr:uid="{92D7E477-C5FA-48EC-8097-433ED962EE65}">
      <text>
        <r>
          <rPr>
            <sz val="10"/>
            <rFont val="Tahoma"/>
            <family val="2"/>
          </rPr>
          <t>Total Dox Acceptance Amt - Total Paid Amt</t>
        </r>
      </text>
    </comment>
    <comment ref="K5545" authorId="0" shapeId="0" xr:uid="{1E5C4424-8A1A-4EAC-A649-C6E050854C0A}">
      <text/>
    </comment>
    <comment ref="X5546" authorId="0" shapeId="0" xr:uid="{0159956D-D34B-4318-9A1F-E3DE30B66F26}">
      <text>
        <r>
          <rPr>
            <sz val="10"/>
            <rFont val="Tahoma"/>
            <family val="2"/>
          </rPr>
          <t>Total Dox Acceptance Amt - Total Paid Amt</t>
        </r>
      </text>
    </comment>
    <comment ref="X5548" authorId="0" shapeId="0" xr:uid="{81FDDBDA-CC8A-4212-B944-100700ABA280}">
      <text>
        <r>
          <rPr>
            <sz val="10"/>
            <rFont val="Tahoma"/>
            <family val="2"/>
          </rPr>
          <t>Total Dox Acceptance Amt - Total Paid Amt</t>
        </r>
      </text>
    </comment>
    <comment ref="K5549" authorId="0" shapeId="0" xr:uid="{0B3A2BF4-3340-4EEF-8088-A89C9927A9B8}">
      <text>
        <r>
          <rPr>
            <sz val="10"/>
            <rFont val="Tahoma"/>
            <family val="2"/>
          </rPr>
          <t>Y09132022-18</t>
        </r>
      </text>
    </comment>
    <comment ref="X5550" authorId="0" shapeId="0" xr:uid="{D9163DAD-13EC-40EE-9F36-2B13F326CFFC}">
      <text>
        <r>
          <rPr>
            <sz val="10"/>
            <rFont val="Tahoma"/>
            <family val="2"/>
          </rPr>
          <t>Total Dox Acceptance Amt - Total Paid Amt</t>
        </r>
      </text>
    </comment>
    <comment ref="K5551" authorId="0" shapeId="0" xr:uid="{812D8E12-DB7F-445A-8939-B6F823A174A0}">
      <text>
        <r>
          <rPr>
            <sz val="10"/>
            <rFont val="Tahoma"/>
            <family val="2"/>
          </rPr>
          <t>Y09132022-101</t>
        </r>
      </text>
    </comment>
    <comment ref="X5552" authorId="0" shapeId="0" xr:uid="{7AB32B76-8220-496E-829A-0DF49A4F4849}">
      <text>
        <r>
          <rPr>
            <sz val="10"/>
            <rFont val="Tahoma"/>
            <family val="2"/>
          </rPr>
          <t>Total Dox Acceptance Amt - Total Paid Amt</t>
        </r>
      </text>
    </comment>
    <comment ref="K5553" authorId="0" shapeId="0" xr:uid="{11BB99C4-591B-4C3C-81EC-E3DBA5FA0BEC}">
      <text/>
    </comment>
    <comment ref="X5554" authorId="0" shapeId="0" xr:uid="{EDA6D47F-EBF8-427F-B78D-84A271BA5084}">
      <text>
        <r>
          <rPr>
            <sz val="10"/>
            <rFont val="Tahoma"/>
            <family val="2"/>
          </rPr>
          <t>Total Dox Acceptance Amt - Total Paid Amt</t>
        </r>
      </text>
    </comment>
    <comment ref="X5556" authorId="0" shapeId="0" xr:uid="{A0823036-6A44-498B-AE19-BAE57D25439B}">
      <text>
        <r>
          <rPr>
            <sz val="10"/>
            <rFont val="Tahoma"/>
            <family val="2"/>
          </rPr>
          <t>Total Dox Acceptance Amt - Total Paid Amt</t>
        </r>
      </text>
    </comment>
    <comment ref="K5557" authorId="0" shapeId="0" xr:uid="{FA3CA961-0B50-42CB-9239-64DDE7CAA4B0}">
      <text/>
    </comment>
    <comment ref="X5558" authorId="0" shapeId="0" xr:uid="{B110CD9F-0E9F-4AF6-BE8A-0B4BA33B3F39}">
      <text>
        <r>
          <rPr>
            <sz val="10"/>
            <rFont val="Tahoma"/>
            <family val="2"/>
          </rPr>
          <t>Total Dox Acceptance Amt - Total Paid Amt</t>
        </r>
      </text>
    </comment>
    <comment ref="K5559" authorId="0" shapeId="0" xr:uid="{7772898C-74EE-40FA-8612-1B150488032D}">
      <text/>
    </comment>
    <comment ref="X5560" authorId="0" shapeId="0" xr:uid="{B7729478-AEE6-4988-8F42-B564C5022999}">
      <text>
        <r>
          <rPr>
            <sz val="10"/>
            <rFont val="Tahoma"/>
            <family val="2"/>
          </rPr>
          <t>Total Dox Acceptance Amt - Total Paid Amt</t>
        </r>
      </text>
    </comment>
    <comment ref="K5561" authorId="0" shapeId="0" xr:uid="{F43C21BB-D90D-4BB5-9B82-717AC072CA79}">
      <text>
        <r>
          <rPr>
            <sz val="10"/>
            <rFont val="Tahoma"/>
            <family val="2"/>
          </rPr>
          <t>Y09132022-33</t>
        </r>
      </text>
    </comment>
    <comment ref="K5562" authorId="0" shapeId="0" xr:uid="{36BE3E79-58B3-45AE-9E46-6DABFD7CD50D}">
      <text>
        <r>
          <rPr>
            <sz val="10"/>
            <rFont val="Tahoma"/>
            <family val="2"/>
          </rPr>
          <t>Y09132022-123</t>
        </r>
      </text>
    </comment>
    <comment ref="X5563" authorId="0" shapeId="0" xr:uid="{3F696A1E-6B05-4211-957F-72DE29EFC686}">
      <text>
        <r>
          <rPr>
            <sz val="10"/>
            <rFont val="Tahoma"/>
            <family val="2"/>
          </rPr>
          <t>Total Dox Acceptance Amt - Total Paid Amt</t>
        </r>
      </text>
    </comment>
    <comment ref="X5565" authorId="0" shapeId="0" xr:uid="{48A556A3-8333-47DC-AA73-295D729792F6}">
      <text>
        <r>
          <rPr>
            <sz val="10"/>
            <rFont val="Tahoma"/>
            <family val="2"/>
          </rPr>
          <t>Total Dox Acceptance Amt - Total Paid Amt</t>
        </r>
      </text>
    </comment>
    <comment ref="K5566" authorId="0" shapeId="0" xr:uid="{B957AE0E-10DB-419E-9AB5-99C33B8100F8}">
      <text/>
    </comment>
    <comment ref="X5567" authorId="0" shapeId="0" xr:uid="{C17923E7-8C9C-4093-AA91-BE350C605956}">
      <text>
        <r>
          <rPr>
            <sz val="10"/>
            <rFont val="Tahoma"/>
            <family val="2"/>
          </rPr>
          <t>Total Dox Acceptance Amt - Total Paid Amt</t>
        </r>
      </text>
    </comment>
    <comment ref="K5568" authorId="0" shapeId="0" xr:uid="{264E5C88-C516-493E-83A0-335463BD3747}">
      <text/>
    </comment>
    <comment ref="X5569" authorId="0" shapeId="0" xr:uid="{60633AC9-49F6-4630-86FE-C40635E88864}">
      <text>
        <r>
          <rPr>
            <sz val="10"/>
            <rFont val="Tahoma"/>
            <family val="2"/>
          </rPr>
          <t>Total Dox Acceptance Amt - Total Paid Amt</t>
        </r>
      </text>
    </comment>
    <comment ref="X5571" authorId="0" shapeId="0" xr:uid="{161E66DC-ED8C-4664-8B3A-B7899BD9CC99}">
      <text>
        <r>
          <rPr>
            <sz val="10"/>
            <rFont val="Tahoma"/>
            <family val="2"/>
          </rPr>
          <t>Total Dox Acceptance Amt - Total Paid Amt</t>
        </r>
      </text>
    </comment>
    <comment ref="K5572" authorId="0" shapeId="0" xr:uid="{5F2A56FF-8080-4875-BA91-16B178CDB04D}">
      <text>
        <r>
          <rPr>
            <sz val="10"/>
            <rFont val="Tahoma"/>
            <family val="2"/>
          </rPr>
          <t>Y09132022-135</t>
        </r>
      </text>
    </comment>
    <comment ref="X5573" authorId="0" shapeId="0" xr:uid="{751E81F6-B984-42DB-B0EB-81B18DEE4CA7}">
      <text>
        <r>
          <rPr>
            <sz val="10"/>
            <rFont val="Tahoma"/>
            <family val="2"/>
          </rPr>
          <t>Total Dox Acceptance Amt - Total Paid Amt</t>
        </r>
      </text>
    </comment>
    <comment ref="K5574" authorId="0" shapeId="0" xr:uid="{61453975-6BEB-49A2-ABDE-16674107BD76}">
      <text>
        <r>
          <rPr>
            <sz val="10"/>
            <rFont val="Tahoma"/>
            <family val="2"/>
          </rPr>
          <t>Y09132022-31</t>
        </r>
      </text>
    </comment>
    <comment ref="X5575" authorId="0" shapeId="0" xr:uid="{6FD603CD-9354-4253-8044-2BE30846FBEB}">
      <text>
        <r>
          <rPr>
            <sz val="10"/>
            <rFont val="Tahoma"/>
            <family val="2"/>
          </rPr>
          <t>Total Dox Acceptance Amt - Total Paid Amt</t>
        </r>
      </text>
    </comment>
    <comment ref="K5576" authorId="0" shapeId="0" xr:uid="{E6016E84-BCD8-47C0-863D-67E0A03DA735}">
      <text>
        <r>
          <rPr>
            <sz val="10"/>
            <rFont val="Tahoma"/>
            <family val="2"/>
          </rPr>
          <t>Y09132022-72</t>
        </r>
      </text>
    </comment>
    <comment ref="X5577" authorId="0" shapeId="0" xr:uid="{4B5C11CA-3ABA-43A4-94F8-460F41853BD9}">
      <text>
        <r>
          <rPr>
            <sz val="10"/>
            <rFont val="Tahoma"/>
            <family val="2"/>
          </rPr>
          <t>Total Dox Acceptance Amt - Total Paid Amt</t>
        </r>
      </text>
    </comment>
    <comment ref="X5579" authorId="0" shapeId="0" xr:uid="{849E09C6-BAB4-4804-8DEE-5123DB3F4ABF}">
      <text>
        <r>
          <rPr>
            <sz val="10"/>
            <rFont val="Tahoma"/>
            <family val="2"/>
          </rPr>
          <t>Total Dox Acceptance Amt - Total Paid Amt</t>
        </r>
      </text>
    </comment>
    <comment ref="X5581" authorId="0" shapeId="0" xr:uid="{DD0D2379-B96B-46C4-967F-F7D566119C59}">
      <text>
        <r>
          <rPr>
            <sz val="10"/>
            <rFont val="Tahoma"/>
            <family val="2"/>
          </rPr>
          <t>Total Dox Acceptance Amt - Total Paid Amt</t>
        </r>
      </text>
    </comment>
    <comment ref="K5582" authorId="0" shapeId="0" xr:uid="{280BD04D-84C8-4481-B0BB-BD2E353C532B}">
      <text>
        <r>
          <rPr>
            <sz val="10"/>
            <rFont val="Tahoma"/>
            <family val="2"/>
          </rPr>
          <t>Y09132022-92</t>
        </r>
      </text>
    </comment>
    <comment ref="X5583" authorId="0" shapeId="0" xr:uid="{AD7F84D5-055B-4CD1-9F4C-DB1C86B5C6F9}">
      <text>
        <r>
          <rPr>
            <sz val="10"/>
            <rFont val="Tahoma"/>
            <family val="2"/>
          </rPr>
          <t>Total Dox Acceptance Amt - Total Paid Amt</t>
        </r>
      </text>
    </comment>
    <comment ref="X5585" authorId="0" shapeId="0" xr:uid="{BAAFCFC8-A1CC-40E9-A3E8-09FCEF074028}">
      <text>
        <r>
          <rPr>
            <sz val="10"/>
            <rFont val="Tahoma"/>
            <family val="2"/>
          </rPr>
          <t>Total Dox Acceptance Amt - Total Paid Amt</t>
        </r>
      </text>
    </comment>
    <comment ref="K5586" authorId="0" shapeId="0" xr:uid="{2F94C41B-DC21-4CBB-B18F-7CDAEC09E6E9}">
      <text>
        <r>
          <rPr>
            <sz val="10"/>
            <rFont val="Tahoma"/>
            <family val="2"/>
          </rPr>
          <t>Y09132022-74</t>
        </r>
      </text>
    </comment>
    <comment ref="X5587" authorId="0" shapeId="0" xr:uid="{687F0E16-0311-492C-9BAD-B1CE5767F622}">
      <text>
        <r>
          <rPr>
            <sz val="10"/>
            <rFont val="Tahoma"/>
            <family val="2"/>
          </rPr>
          <t>Total Dox Acceptance Amt - Total Paid Amt</t>
        </r>
      </text>
    </comment>
    <comment ref="K5588" authorId="0" shapeId="0" xr:uid="{C4C2F718-62EE-4428-8214-62C7BAAD2AE2}">
      <text/>
    </comment>
    <comment ref="K5589" authorId="0" shapeId="0" xr:uid="{38BBBA68-C3F0-4BF5-8BE4-470F1ABF0DB1}">
      <text/>
    </comment>
    <comment ref="X5590" authorId="0" shapeId="0" xr:uid="{A1DF0F92-2557-46E9-BBE8-7919FBE87729}">
      <text>
        <r>
          <rPr>
            <sz val="10"/>
            <rFont val="Tahoma"/>
            <family val="2"/>
          </rPr>
          <t>Total Dox Acceptance Amt - Total Paid Amt</t>
        </r>
      </text>
    </comment>
    <comment ref="X5592" authorId="0" shapeId="0" xr:uid="{2BECAAC9-E80A-43E1-9CE6-511648957F3F}">
      <text>
        <r>
          <rPr>
            <sz val="10"/>
            <rFont val="Tahoma"/>
            <family val="2"/>
          </rPr>
          <t>Total Dox Acceptance Amt - Total Paid Amt</t>
        </r>
      </text>
    </comment>
    <comment ref="X5594" authorId="0" shapeId="0" xr:uid="{8714D908-5277-4C45-9972-2CBEEEC57F96}">
      <text>
        <r>
          <rPr>
            <sz val="10"/>
            <rFont val="Tahoma"/>
            <family val="2"/>
          </rPr>
          <t>Total Dox Acceptance Amt - Total Paid Amt</t>
        </r>
      </text>
    </comment>
    <comment ref="K5595" authorId="0" shapeId="0" xr:uid="{3F0C435C-9422-4D3F-A9AE-24BC6302867D}">
      <text>
        <r>
          <rPr>
            <sz val="10"/>
            <rFont val="Tahoma"/>
            <family val="2"/>
          </rPr>
          <t>Y09132022-121</t>
        </r>
      </text>
    </comment>
    <comment ref="X5596" authorId="0" shapeId="0" xr:uid="{DC1F8CFD-BD05-4584-A3E5-74FE200BB8CB}">
      <text>
        <r>
          <rPr>
            <sz val="10"/>
            <rFont val="Tahoma"/>
            <family val="2"/>
          </rPr>
          <t>Total Dox Acceptance Amt - Total Paid Amt</t>
        </r>
      </text>
    </comment>
    <comment ref="X5598" authorId="0" shapeId="0" xr:uid="{378783C2-77FA-431F-B221-9B1451BFB624}">
      <text>
        <r>
          <rPr>
            <sz val="10"/>
            <rFont val="Tahoma"/>
            <family val="2"/>
          </rPr>
          <t>Total Dox Acceptance Amt - Total Paid Amt</t>
        </r>
      </text>
    </comment>
    <comment ref="X5600" authorId="0" shapeId="0" xr:uid="{ACE5041A-7022-4EB9-BBD1-B883E23BE7C1}">
      <text>
        <r>
          <rPr>
            <sz val="10"/>
            <rFont val="Tahoma"/>
            <family val="2"/>
          </rPr>
          <t>Total Dox Acceptance Amt - Total Paid Amt</t>
        </r>
      </text>
    </comment>
    <comment ref="X5602" authorId="0" shapeId="0" xr:uid="{725513F3-6ED8-4B04-A821-477186BC57EC}">
      <text>
        <r>
          <rPr>
            <sz val="10"/>
            <rFont val="Tahoma"/>
            <family val="2"/>
          </rPr>
          <t>Total Dox Acceptance Amt - Total Paid Amt</t>
        </r>
      </text>
    </comment>
    <comment ref="X5604" authorId="0" shapeId="0" xr:uid="{23C993AA-D191-4883-9C91-FB2F6A98E351}">
      <text>
        <r>
          <rPr>
            <sz val="10"/>
            <rFont val="Tahoma"/>
            <family val="2"/>
          </rPr>
          <t>Total Dox Acceptance Amt - Total Paid Amt</t>
        </r>
      </text>
    </comment>
    <comment ref="K5605" authorId="0" shapeId="0" xr:uid="{53D12BFC-AC35-4D17-BBFE-29030A892454}">
      <text>
        <r>
          <rPr>
            <sz val="10"/>
            <rFont val="Tahoma"/>
            <family val="2"/>
          </rPr>
          <t>Y09132022-52</t>
        </r>
      </text>
    </comment>
    <comment ref="X5606" authorId="0" shapeId="0" xr:uid="{634FDD9B-B3D3-44BC-8EB5-9BC9651BEA1C}">
      <text>
        <r>
          <rPr>
            <sz val="10"/>
            <rFont val="Tahoma"/>
            <family val="2"/>
          </rPr>
          <t>Total Dox Acceptance Amt - Total Paid Amt</t>
        </r>
      </text>
    </comment>
    <comment ref="X5608" authorId="0" shapeId="0" xr:uid="{4A7A70B2-8E2E-48B3-BAE9-8FEDB2D8A6B2}">
      <text>
        <r>
          <rPr>
            <sz val="10"/>
            <rFont val="Tahoma"/>
            <family val="2"/>
          </rPr>
          <t>Total Dox Acceptance Amt - Total Paid Amt</t>
        </r>
      </text>
    </comment>
    <comment ref="X5610" authorId="0" shapeId="0" xr:uid="{FCA3F65F-9362-45E9-9F62-E56619BAB1AF}">
      <text>
        <r>
          <rPr>
            <sz val="10"/>
            <rFont val="Tahoma"/>
            <family val="2"/>
          </rPr>
          <t>Total Dox Acceptance Amt - Total Paid Amt</t>
        </r>
      </text>
    </comment>
    <comment ref="X5612" authorId="0" shapeId="0" xr:uid="{F9F16EED-71BB-4EBD-90F6-4166EC423381}">
      <text>
        <r>
          <rPr>
            <sz val="10"/>
            <rFont val="Tahoma"/>
            <family val="2"/>
          </rPr>
          <t>Total Dox Acceptance Amt - Total Paid Amt</t>
        </r>
      </text>
    </comment>
    <comment ref="X5614" authorId="0" shapeId="0" xr:uid="{F0D736D4-7CBD-4E07-83EF-2DDAE8978A80}">
      <text>
        <r>
          <rPr>
            <sz val="10"/>
            <rFont val="Tahoma"/>
            <family val="2"/>
          </rPr>
          <t>Total Dox Acceptance Amt - Total Paid Amt</t>
        </r>
      </text>
    </comment>
    <comment ref="K5615" authorId="0" shapeId="0" xr:uid="{C3D76306-FC5F-4F4F-A7B1-C37CBA32FD5F}">
      <text>
        <r>
          <rPr>
            <sz val="10"/>
            <rFont val="Tahoma"/>
            <family val="2"/>
          </rPr>
          <t>Y09132022-97</t>
        </r>
      </text>
    </comment>
    <comment ref="X5616" authorId="0" shapeId="0" xr:uid="{7266954E-7284-451F-891B-9393D1DFCD1E}">
      <text>
        <r>
          <rPr>
            <sz val="10"/>
            <rFont val="Tahoma"/>
            <family val="2"/>
          </rPr>
          <t>Total Dox Acceptance Amt - Total Paid Amt</t>
        </r>
      </text>
    </comment>
    <comment ref="X5618" authorId="0" shapeId="0" xr:uid="{1638642B-1F57-4262-9A4B-6BE2F64D1C58}">
      <text>
        <r>
          <rPr>
            <sz val="10"/>
            <rFont val="Tahoma"/>
            <family val="2"/>
          </rPr>
          <t>Total Dox Acceptance Amt - Total Paid Amt</t>
        </r>
      </text>
    </comment>
    <comment ref="K5619" authorId="0" shapeId="0" xr:uid="{BCEEC304-1982-4613-907C-099B542578B9}">
      <text>
        <r>
          <rPr>
            <sz val="10"/>
            <rFont val="Tahoma"/>
            <family val="2"/>
          </rPr>
          <t>Y09132022-100</t>
        </r>
      </text>
    </comment>
    <comment ref="X5620" authorId="0" shapeId="0" xr:uid="{C898298C-164A-4276-9507-1E2E3D6EBEF3}">
      <text>
        <r>
          <rPr>
            <sz val="10"/>
            <rFont val="Tahoma"/>
            <family val="2"/>
          </rPr>
          <t>Total Dox Acceptance Amt - Total Paid Amt</t>
        </r>
      </text>
    </comment>
    <comment ref="X5622" authorId="0" shapeId="0" xr:uid="{19153023-EC8A-4974-ACA9-78ED583CDDD4}">
      <text>
        <r>
          <rPr>
            <sz val="10"/>
            <rFont val="Tahoma"/>
            <family val="2"/>
          </rPr>
          <t>Total Dox Acceptance Amt - Total Paid Amt</t>
        </r>
      </text>
    </comment>
    <comment ref="K5623" authorId="0" shapeId="0" xr:uid="{A9CB870A-C9BD-4BFE-A161-9521DAA68950}">
      <text/>
    </comment>
    <comment ref="X5624" authorId="0" shapeId="0" xr:uid="{EAE641EB-509D-4D2A-93D4-63742C8CB5E6}">
      <text>
        <r>
          <rPr>
            <sz val="10"/>
            <rFont val="Tahoma"/>
            <family val="2"/>
          </rPr>
          <t>Total Dox Acceptance Amt - Total Paid Amt</t>
        </r>
      </text>
    </comment>
    <comment ref="X5626" authorId="0" shapeId="0" xr:uid="{CE83ACDF-3B60-4D4A-AB75-985347B9745E}">
      <text>
        <r>
          <rPr>
            <sz val="10"/>
            <rFont val="Tahoma"/>
            <family val="2"/>
          </rPr>
          <t>Total Dox Acceptance Amt - Total Paid Amt</t>
        </r>
      </text>
    </comment>
    <comment ref="K5627" authorId="0" shapeId="0" xr:uid="{9B5E079B-9B02-4D4A-BEE7-DC9B7AE2A951}">
      <text/>
    </comment>
    <comment ref="X5628" authorId="0" shapeId="0" xr:uid="{40A76819-E082-494A-99D3-10B1BBBC9F64}">
      <text>
        <r>
          <rPr>
            <sz val="10"/>
            <rFont val="Tahoma"/>
            <family val="2"/>
          </rPr>
          <t>Total Dox Acceptance Amt - Total Paid Amt</t>
        </r>
      </text>
    </comment>
    <comment ref="X5630" authorId="0" shapeId="0" xr:uid="{12E660C0-178B-47BE-8D91-F2CD082491F6}">
      <text>
        <r>
          <rPr>
            <sz val="10"/>
            <rFont val="Tahoma"/>
            <family val="2"/>
          </rPr>
          <t>Total Dox Acceptance Amt - Total Paid Amt</t>
        </r>
      </text>
    </comment>
    <comment ref="K5631" authorId="0" shapeId="0" xr:uid="{0EAE426F-9D09-438D-A16B-C8E434BCC0FA}">
      <text/>
    </comment>
    <comment ref="X5632" authorId="0" shapeId="0" xr:uid="{DA593360-5CB6-4E5E-990F-4D476523670F}">
      <text>
        <r>
          <rPr>
            <sz val="10"/>
            <rFont val="Tahoma"/>
            <family val="2"/>
          </rPr>
          <t>Total Dox Acceptance Amt - Total Paid Amt</t>
        </r>
      </text>
    </comment>
    <comment ref="K5633" authorId="0" shapeId="0" xr:uid="{CB75BA5A-1F14-46C8-B62D-0CDE9DAE57DA}">
      <text/>
    </comment>
    <comment ref="X5634" authorId="0" shapeId="0" xr:uid="{16E1CE8D-741B-4C61-ADE9-3B39C7B85204}">
      <text>
        <r>
          <rPr>
            <sz val="10"/>
            <rFont val="Tahoma"/>
            <family val="2"/>
          </rPr>
          <t>Total Dox Acceptance Amt - Total Paid Amt</t>
        </r>
      </text>
    </comment>
    <comment ref="X5636" authorId="0" shapeId="0" xr:uid="{9EB3C4BB-6A45-4B78-A070-05BC00935014}">
      <text>
        <r>
          <rPr>
            <sz val="10"/>
            <rFont val="Tahoma"/>
            <family val="2"/>
          </rPr>
          <t>Total Dox Acceptance Amt - Total Paid Amt</t>
        </r>
      </text>
    </comment>
    <comment ref="K5637" authorId="0" shapeId="0" xr:uid="{8E894D96-826A-495C-A1A7-826473E908A2}">
      <text/>
    </comment>
    <comment ref="X5638" authorId="0" shapeId="0" xr:uid="{91D6A427-174D-4D7C-A0EC-711A45EE3749}">
      <text>
        <r>
          <rPr>
            <sz val="10"/>
            <rFont val="Tahoma"/>
            <family val="2"/>
          </rPr>
          <t>Total Dox Acceptance Amt - Total Paid Amt</t>
        </r>
      </text>
    </comment>
    <comment ref="X5640" authorId="0" shapeId="0" xr:uid="{0BE15D48-20E1-4339-A89E-D8DC3BFCF3EC}">
      <text>
        <r>
          <rPr>
            <sz val="10"/>
            <rFont val="Tahoma"/>
            <family val="2"/>
          </rPr>
          <t>Total Dox Acceptance Amt - Total Paid Amt</t>
        </r>
      </text>
    </comment>
    <comment ref="X5642" authorId="0" shapeId="0" xr:uid="{1601B82F-03D3-404E-BD90-D65E6D373D3D}">
      <text>
        <r>
          <rPr>
            <sz val="10"/>
            <rFont val="Tahoma"/>
            <family val="2"/>
          </rPr>
          <t>Total Dox Acceptance Amt - Total Paid Amt</t>
        </r>
      </text>
    </comment>
    <comment ref="K5643" authorId="0" shapeId="0" xr:uid="{F28B5624-2208-400E-9D56-02233E5B435A}">
      <text/>
    </comment>
    <comment ref="X5644" authorId="0" shapeId="0" xr:uid="{BEDC5AF2-C1C5-4900-9F78-89F915FD51BD}">
      <text>
        <r>
          <rPr>
            <sz val="10"/>
            <rFont val="Tahoma"/>
            <family val="2"/>
          </rPr>
          <t>Total Dox Acceptance Amt - Total Paid Amt</t>
        </r>
      </text>
    </comment>
    <comment ref="X5646" authorId="0" shapeId="0" xr:uid="{3013D6D0-E7BC-4A0B-B2FB-DFCA2D9C5827}">
      <text>
        <r>
          <rPr>
            <sz val="10"/>
            <rFont val="Tahoma"/>
            <family val="2"/>
          </rPr>
          <t>Total Dox Acceptance Amt - Total Paid Amt</t>
        </r>
      </text>
    </comment>
    <comment ref="K5647" authorId="0" shapeId="0" xr:uid="{FF728A91-103B-4EA5-9440-702F63FA4133}">
      <text>
        <r>
          <rPr>
            <sz val="10"/>
            <rFont val="Tahoma"/>
            <family val="2"/>
          </rPr>
          <t>Y09132022-149</t>
        </r>
      </text>
    </comment>
    <comment ref="X5648" authorId="0" shapeId="0" xr:uid="{9EA8464E-E0AD-49A8-83DB-1797BB92A989}">
      <text>
        <r>
          <rPr>
            <sz val="10"/>
            <rFont val="Tahoma"/>
            <family val="2"/>
          </rPr>
          <t>Total Dox Acceptance Amt - Total Paid Amt</t>
        </r>
      </text>
    </comment>
    <comment ref="K5649" authorId="0" shapeId="0" xr:uid="{4F73F8D0-1BF5-410F-A32E-504A24A289EF}">
      <text>
        <r>
          <rPr>
            <sz val="10"/>
            <rFont val="Tahoma"/>
            <family val="2"/>
          </rPr>
          <t>Y09132022-89</t>
        </r>
      </text>
    </comment>
    <comment ref="X5650" authorId="0" shapeId="0" xr:uid="{1F006FA9-D173-4A5C-8212-2FEFB0081655}">
      <text>
        <r>
          <rPr>
            <sz val="10"/>
            <rFont val="Tahoma"/>
            <family val="2"/>
          </rPr>
          <t>Total Dox Acceptance Amt - Total Paid Amt</t>
        </r>
      </text>
    </comment>
    <comment ref="X5652" authorId="0" shapeId="0" xr:uid="{57B5D41F-23CF-42A3-9FFF-8DE7F3C6AFE5}">
      <text>
        <r>
          <rPr>
            <sz val="10"/>
            <rFont val="Tahoma"/>
            <family val="2"/>
          </rPr>
          <t>Total Dox Acceptance Amt - Total Paid Amt</t>
        </r>
      </text>
    </comment>
    <comment ref="X5654" authorId="0" shapeId="0" xr:uid="{DCF33AF9-0016-4AE6-80F9-D9CA842D5FFB}">
      <text>
        <r>
          <rPr>
            <sz val="10"/>
            <rFont val="Tahoma"/>
            <family val="2"/>
          </rPr>
          <t>Total Dox Acceptance Amt - Total Paid Amt</t>
        </r>
      </text>
    </comment>
    <comment ref="X5656" authorId="0" shapeId="0" xr:uid="{0E151F7B-F734-4AC0-ADC6-444B31FE4307}">
      <text>
        <r>
          <rPr>
            <sz val="10"/>
            <rFont val="Tahoma"/>
            <family val="2"/>
          </rPr>
          <t>Total Dox Acceptance Amt - Total Paid Amt</t>
        </r>
      </text>
    </comment>
    <comment ref="K5657" authorId="0" shapeId="0" xr:uid="{3C5ECA7A-BD74-4AA4-BC21-0704AA4267E9}">
      <text/>
    </comment>
    <comment ref="X5658" authorId="0" shapeId="0" xr:uid="{67EF3274-515C-4FB3-AEBC-EB492D292606}">
      <text>
        <r>
          <rPr>
            <sz val="10"/>
            <rFont val="Tahoma"/>
            <family val="2"/>
          </rPr>
          <t>Total Dox Acceptance Amt - Total Paid Amt</t>
        </r>
      </text>
    </comment>
    <comment ref="K5659" authorId="0" shapeId="0" xr:uid="{1FE90BDB-042C-4104-9C20-B0DD87FFE2F9}">
      <text>
        <r>
          <rPr>
            <sz val="10"/>
            <rFont val="Tahoma"/>
            <family val="2"/>
          </rPr>
          <t>Y09132022-103</t>
        </r>
      </text>
    </comment>
    <comment ref="X5660" authorId="0" shapeId="0" xr:uid="{783906B9-45D4-4724-9E95-E70ABC809AEE}">
      <text>
        <r>
          <rPr>
            <sz val="10"/>
            <rFont val="Tahoma"/>
            <family val="2"/>
          </rPr>
          <t>Total Dox Acceptance Amt - Total Paid Amt</t>
        </r>
      </text>
    </comment>
    <comment ref="K5661" authorId="0" shapeId="0" xr:uid="{512FDAB1-71EF-4212-B2AE-47048A2BC3E0}">
      <text>
        <r>
          <rPr>
            <sz val="10"/>
            <rFont val="Tahoma"/>
            <family val="2"/>
          </rPr>
          <t>Y09132022-122</t>
        </r>
      </text>
    </comment>
    <comment ref="X5662" authorId="0" shapeId="0" xr:uid="{B07E5C4E-5909-48BD-A2CA-35E22AA7D43A}">
      <text>
        <r>
          <rPr>
            <sz val="10"/>
            <rFont val="Tahoma"/>
            <family val="2"/>
          </rPr>
          <t>Total Dox Acceptance Amt - Total Paid Amt</t>
        </r>
      </text>
    </comment>
    <comment ref="X5664" authorId="0" shapeId="0" xr:uid="{D1ABC713-30E8-48C6-B035-4BBA28A3AFE5}">
      <text>
        <r>
          <rPr>
            <sz val="10"/>
            <rFont val="Tahoma"/>
            <family val="2"/>
          </rPr>
          <t>Total Dox Acceptance Amt - Total Paid Amt</t>
        </r>
      </text>
    </comment>
    <comment ref="X5666" authorId="0" shapeId="0" xr:uid="{0F37D343-56A9-451D-AFB6-A0604393C8C7}">
      <text>
        <r>
          <rPr>
            <sz val="10"/>
            <rFont val="Tahoma"/>
            <family val="2"/>
          </rPr>
          <t>Total Dox Acceptance Amt - Total Paid Amt</t>
        </r>
      </text>
    </comment>
    <comment ref="X5668" authorId="0" shapeId="0" xr:uid="{D17BF51D-3FA9-4DD6-A1F5-06AB55AE9B7B}">
      <text>
        <r>
          <rPr>
            <sz val="10"/>
            <rFont val="Tahoma"/>
            <family val="2"/>
          </rPr>
          <t>Total Dox Acceptance Amt - Total Paid Amt</t>
        </r>
      </text>
    </comment>
    <comment ref="X5670" authorId="0" shapeId="0" xr:uid="{F70D6FFE-871E-4144-9E54-093E41EFA832}">
      <text>
        <r>
          <rPr>
            <sz val="10"/>
            <rFont val="Tahoma"/>
            <family val="2"/>
          </rPr>
          <t>Total Dox Acceptance Amt - Total Paid Amt</t>
        </r>
      </text>
    </comment>
    <comment ref="X5672" authorId="0" shapeId="0" xr:uid="{22B310BD-93CA-42B3-ACF2-B0415F544671}">
      <text>
        <r>
          <rPr>
            <sz val="10"/>
            <rFont val="Tahoma"/>
            <family val="2"/>
          </rPr>
          <t>Total Dox Acceptance Amt - Total Paid Amt</t>
        </r>
      </text>
    </comment>
    <comment ref="X5674" authorId="0" shapeId="0" xr:uid="{1F511977-5015-4D96-A643-F007A493F3D5}">
      <text>
        <r>
          <rPr>
            <sz val="10"/>
            <rFont val="Tahoma"/>
            <family val="2"/>
          </rPr>
          <t>Total Dox Acceptance Amt - Total Paid Amt</t>
        </r>
      </text>
    </comment>
    <comment ref="K5675" authorId="0" shapeId="0" xr:uid="{743843C6-A678-4348-88E7-4BF4B7C0253F}">
      <text>
        <r>
          <rPr>
            <sz val="10"/>
            <rFont val="Tahoma"/>
            <family val="2"/>
          </rPr>
          <t>Y09132022-116</t>
        </r>
      </text>
    </comment>
    <comment ref="X5676" authorId="0" shapeId="0" xr:uid="{BC5A5893-172D-47A7-8189-C0E8C457769B}">
      <text>
        <r>
          <rPr>
            <sz val="10"/>
            <rFont val="Tahoma"/>
            <family val="2"/>
          </rPr>
          <t>Total Dox Acceptance Amt - Total Paid Amt</t>
        </r>
      </text>
    </comment>
    <comment ref="X5678" authorId="0" shapeId="0" xr:uid="{A31E1D17-73A2-43F7-A430-6726F89B7EB0}">
      <text>
        <r>
          <rPr>
            <sz val="10"/>
            <rFont val="Tahoma"/>
            <family val="2"/>
          </rPr>
          <t>Total Dox Acceptance Amt - Total Paid Amt</t>
        </r>
      </text>
    </comment>
    <comment ref="K5679" authorId="0" shapeId="0" xr:uid="{08C8708F-D84A-4882-A97A-AEE77E094E6E}">
      <text/>
    </comment>
    <comment ref="X5680" authorId="0" shapeId="0" xr:uid="{979FB85E-EC93-462B-AACE-586BE4A89D68}">
      <text>
        <r>
          <rPr>
            <sz val="10"/>
            <rFont val="Tahoma"/>
            <family val="2"/>
          </rPr>
          <t>Total Dox Acceptance Amt - Total Paid Amt</t>
        </r>
      </text>
    </comment>
    <comment ref="K5681" authorId="0" shapeId="0" xr:uid="{13EDF350-8F4A-45A0-AD88-7BAE884343A8}">
      <text/>
    </comment>
    <comment ref="X5682" authorId="0" shapeId="0" xr:uid="{7C7519FC-4C64-4FD0-8357-DE165B0C5149}">
      <text>
        <r>
          <rPr>
            <sz val="10"/>
            <rFont val="Tahoma"/>
            <family val="2"/>
          </rPr>
          <t>Total Dox Acceptance Amt - Total Paid Amt</t>
        </r>
      </text>
    </comment>
    <comment ref="X5684" authorId="0" shapeId="0" xr:uid="{D6364062-1C1E-44CC-AE00-F2855890EAD0}">
      <text>
        <r>
          <rPr>
            <sz val="10"/>
            <rFont val="Tahoma"/>
            <family val="2"/>
          </rPr>
          <t>Total Dox Acceptance Amt - Total Paid Amt</t>
        </r>
      </text>
    </comment>
    <comment ref="K5685" authorId="0" shapeId="0" xr:uid="{1F5E834C-EB11-4869-82DD-A3EED750CA78}">
      <text/>
    </comment>
    <comment ref="X5686" authorId="0" shapeId="0" xr:uid="{477860C8-7DF2-4FA3-8CEE-B4E23233CCAF}">
      <text>
        <r>
          <rPr>
            <sz val="10"/>
            <rFont val="Tahoma"/>
            <family val="2"/>
          </rPr>
          <t>Total Dox Acceptance Amt - Total Paid Amt</t>
        </r>
      </text>
    </comment>
    <comment ref="X5688" authorId="0" shapeId="0" xr:uid="{6ADEBFB2-EDD6-41D1-A62B-30384D970E3F}">
      <text>
        <r>
          <rPr>
            <sz val="10"/>
            <rFont val="Tahoma"/>
            <family val="2"/>
          </rPr>
          <t>Total Dox Acceptance Amt - Total Paid Amt</t>
        </r>
      </text>
    </comment>
    <comment ref="K5689" authorId="0" shapeId="0" xr:uid="{C0D1808E-B86A-4E9C-AE0E-4273AA94B631}">
      <text/>
    </comment>
    <comment ref="X5690" authorId="0" shapeId="0" xr:uid="{1CB44A9A-7F8D-42AC-8B53-110EDEE2E865}">
      <text>
        <r>
          <rPr>
            <sz val="10"/>
            <rFont val="Tahoma"/>
            <family val="2"/>
          </rPr>
          <t>Total Dox Acceptance Amt - Total Paid Amt</t>
        </r>
      </text>
    </comment>
    <comment ref="K5691" authorId="0" shapeId="0" xr:uid="{23AF55A1-CA6E-442D-A6C9-66915C86ADB4}">
      <text/>
    </comment>
    <comment ref="X5692" authorId="0" shapeId="0" xr:uid="{557547E1-D137-45EC-88B2-FAD724FA8845}">
      <text>
        <r>
          <rPr>
            <sz val="10"/>
            <rFont val="Tahoma"/>
            <family val="2"/>
          </rPr>
          <t>Total Dox Acceptance Amt - Total Paid Amt</t>
        </r>
      </text>
    </comment>
    <comment ref="K5693" authorId="0" shapeId="0" xr:uid="{58D78495-D838-434F-B68D-EE856864CA33}">
      <text/>
    </comment>
    <comment ref="X5694" authorId="0" shapeId="0" xr:uid="{0F2463D3-D67E-4429-A1EE-0B505407F96C}">
      <text>
        <r>
          <rPr>
            <sz val="10"/>
            <rFont val="Tahoma"/>
            <family val="2"/>
          </rPr>
          <t>Total Dox Acceptance Amt - Total Paid Amt</t>
        </r>
      </text>
    </comment>
    <comment ref="X5696" authorId="0" shapeId="0" xr:uid="{299CC36E-F9CD-4608-986E-D8246E8A2199}">
      <text>
        <r>
          <rPr>
            <sz val="10"/>
            <rFont val="Tahoma"/>
            <family val="2"/>
          </rPr>
          <t>Total Dox Acceptance Amt - Total Paid Amt</t>
        </r>
      </text>
    </comment>
    <comment ref="X5698" authorId="0" shapeId="0" xr:uid="{B607D534-1E0B-457F-88AE-CECD51D6C577}">
      <text>
        <r>
          <rPr>
            <sz val="10"/>
            <rFont val="Tahoma"/>
            <family val="2"/>
          </rPr>
          <t>Total Dox Acceptance Amt - Total Paid Amt</t>
        </r>
      </text>
    </comment>
    <comment ref="X5700" authorId="0" shapeId="0" xr:uid="{2580AE57-36C0-40F0-B016-17CD3707D9F1}">
      <text>
        <r>
          <rPr>
            <sz val="10"/>
            <rFont val="Tahoma"/>
            <family val="2"/>
          </rPr>
          <t>Total Dox Acceptance Amt - Total Paid Amt</t>
        </r>
      </text>
    </comment>
    <comment ref="X5702" authorId="0" shapeId="0" xr:uid="{C911834B-AB20-45CE-A5BE-800A15F0C37E}">
      <text>
        <r>
          <rPr>
            <sz val="10"/>
            <rFont val="Tahoma"/>
            <family val="2"/>
          </rPr>
          <t>Total Dox Acceptance Amt - Total Paid Amt</t>
        </r>
      </text>
    </comment>
    <comment ref="K5703" authorId="0" shapeId="0" xr:uid="{503E5A93-7995-435C-8A34-EF22DC5152C3}">
      <text>
        <r>
          <rPr>
            <sz val="10"/>
            <rFont val="Tahoma"/>
            <family val="2"/>
          </rPr>
          <t>Y09132022-159</t>
        </r>
      </text>
    </comment>
    <comment ref="X5704" authorId="0" shapeId="0" xr:uid="{CC43BE75-6B31-47C8-9CA1-8C0D9A562E96}">
      <text>
        <r>
          <rPr>
            <sz val="10"/>
            <rFont val="Tahoma"/>
            <family val="2"/>
          </rPr>
          <t>Total Dox Acceptance Amt - Total Paid Amt</t>
        </r>
      </text>
    </comment>
    <comment ref="X5706" authorId="0" shapeId="0" xr:uid="{33D57BB7-97F2-4068-92A4-00475E87ED74}">
      <text>
        <r>
          <rPr>
            <sz val="10"/>
            <rFont val="Tahoma"/>
            <family val="2"/>
          </rPr>
          <t>Total Dox Acceptance Amt - Total Paid Amt</t>
        </r>
      </text>
    </comment>
    <comment ref="X5708" authorId="0" shapeId="0" xr:uid="{288C193F-1996-49D1-9886-067CAC0C1686}">
      <text>
        <r>
          <rPr>
            <sz val="10"/>
            <rFont val="Tahoma"/>
            <family val="2"/>
          </rPr>
          <t>Total Dox Acceptance Amt - Total Paid Amt</t>
        </r>
      </text>
    </comment>
    <comment ref="X5710" authorId="0" shapeId="0" xr:uid="{6B819DF3-BBD1-4BD6-A2C7-E318DD87D5F7}">
      <text>
        <r>
          <rPr>
            <sz val="10"/>
            <rFont val="Tahoma"/>
            <family val="2"/>
          </rPr>
          <t>Total Dox Acceptance Amt - Total Paid Amt</t>
        </r>
      </text>
    </comment>
    <comment ref="X5712" authorId="0" shapeId="0" xr:uid="{2E1E61DA-63E7-4839-A177-2F33DF79F2A7}">
      <text>
        <r>
          <rPr>
            <sz val="10"/>
            <rFont val="Tahoma"/>
            <family val="2"/>
          </rPr>
          <t>Total Dox Acceptance Amt - Total Paid Amt</t>
        </r>
      </text>
    </comment>
    <comment ref="X5714" authorId="0" shapeId="0" xr:uid="{1BE4FE16-6F48-4094-8706-399F765DDCCC}">
      <text>
        <r>
          <rPr>
            <sz val="10"/>
            <rFont val="Tahoma"/>
            <family val="2"/>
          </rPr>
          <t>Total Dox Acceptance Amt - Total Paid Amt</t>
        </r>
      </text>
    </comment>
    <comment ref="X5716" authorId="0" shapeId="0" xr:uid="{BA66CFDC-2106-40A1-91C1-EADDB7300A5A}">
      <text>
        <r>
          <rPr>
            <sz val="10"/>
            <rFont val="Tahoma"/>
            <family val="2"/>
          </rPr>
          <t>Total Dox Acceptance Amt - Total Paid Amt</t>
        </r>
      </text>
    </comment>
    <comment ref="X5718" authorId="0" shapeId="0" xr:uid="{EAA793DA-75EA-40EF-9349-4E50AC7CA3A1}">
      <text>
        <r>
          <rPr>
            <sz val="10"/>
            <rFont val="Tahoma"/>
            <family val="2"/>
          </rPr>
          <t>Total Dox Acceptance Amt - Total Paid Amt</t>
        </r>
      </text>
    </comment>
    <comment ref="K5719" authorId="0" shapeId="0" xr:uid="{A04694D0-8E86-48D3-9862-EF07529F740C}">
      <text/>
    </comment>
    <comment ref="X5720" authorId="0" shapeId="0" xr:uid="{932E1CF3-2928-44A3-863D-ABA88568B0CC}">
      <text>
        <r>
          <rPr>
            <sz val="10"/>
            <rFont val="Tahoma"/>
            <family val="2"/>
          </rPr>
          <t>Total Dox Acceptance Amt - Total Paid Amt</t>
        </r>
      </text>
    </comment>
    <comment ref="K5721" authorId="0" shapeId="0" xr:uid="{6FC64FBA-C7E0-46B0-A633-42F09E6063D0}">
      <text/>
    </comment>
    <comment ref="X5722" authorId="0" shapeId="0" xr:uid="{11520218-37D9-4397-A4D7-D5473AE5A866}">
      <text>
        <r>
          <rPr>
            <sz val="10"/>
            <rFont val="Tahoma"/>
            <family val="2"/>
          </rPr>
          <t>Total Dox Acceptance Amt - Total Paid Amt</t>
        </r>
      </text>
    </comment>
    <comment ref="K5723" authorId="0" shapeId="0" xr:uid="{C0E24348-09E7-43DB-A28A-078F0E5A42EC}">
      <text/>
    </comment>
    <comment ref="X5724" authorId="0" shapeId="0" xr:uid="{10A9B9C4-1995-4451-A711-6D5C77B03F53}">
      <text>
        <r>
          <rPr>
            <sz val="10"/>
            <rFont val="Tahoma"/>
            <family val="2"/>
          </rPr>
          <t>Total Dox Acceptance Amt - Total Paid Amt</t>
        </r>
      </text>
    </comment>
    <comment ref="X5726" authorId="0" shapeId="0" xr:uid="{5C5FF580-FA4F-4E8E-B9CA-9008EED0AC50}">
      <text>
        <r>
          <rPr>
            <sz val="10"/>
            <rFont val="Tahoma"/>
            <family val="2"/>
          </rPr>
          <t>Total Dox Acceptance Amt - Total Paid Amt</t>
        </r>
      </text>
    </comment>
    <comment ref="X5728" authorId="0" shapeId="0" xr:uid="{73CA0FBF-0C8E-4A18-9787-81B742A897F2}">
      <text>
        <r>
          <rPr>
            <sz val="10"/>
            <rFont val="Tahoma"/>
            <family val="2"/>
          </rPr>
          <t>Total Dox Acceptance Amt - Total Paid Amt</t>
        </r>
      </text>
    </comment>
    <comment ref="X5730" authorId="0" shapeId="0" xr:uid="{74D4908B-BDB9-4B12-92E8-E7EB1B6002D8}">
      <text>
        <r>
          <rPr>
            <sz val="10"/>
            <rFont val="Tahoma"/>
            <family val="2"/>
          </rPr>
          <t>Total Dox Acceptance Amt - Total Paid Amt</t>
        </r>
      </text>
    </comment>
    <comment ref="X5732" authorId="0" shapeId="0" xr:uid="{021BA9E8-0A20-46C1-A626-B5D40818968E}">
      <text>
        <r>
          <rPr>
            <sz val="10"/>
            <rFont val="Tahoma"/>
            <family val="2"/>
          </rPr>
          <t>Total Dox Acceptance Amt - Total Paid Amt</t>
        </r>
      </text>
    </comment>
    <comment ref="X5734" authorId="0" shapeId="0" xr:uid="{AC55D803-B061-4DB6-BD2A-E159C777F9B8}">
      <text>
        <r>
          <rPr>
            <sz val="10"/>
            <rFont val="Tahoma"/>
            <family val="2"/>
          </rPr>
          <t>Total Dox Acceptance Amt - Total Paid Amt</t>
        </r>
      </text>
    </comment>
    <comment ref="K5735" authorId="0" shapeId="0" xr:uid="{B0D3CB48-DFAE-4EDE-96AA-C3136DA61E90}">
      <text/>
    </comment>
    <comment ref="X5736" authorId="0" shapeId="0" xr:uid="{E256FFD3-559A-4D3E-8A81-7232ECD00070}">
      <text>
        <r>
          <rPr>
            <sz val="10"/>
            <rFont val="Tahoma"/>
            <family val="2"/>
          </rPr>
          <t>Total Dox Acceptance Amt - Total Paid Amt</t>
        </r>
      </text>
    </comment>
    <comment ref="K5737" authorId="0" shapeId="0" xr:uid="{1B4066BC-D761-4663-BE29-4C80FFCE62B0}">
      <text/>
    </comment>
    <comment ref="X5738" authorId="0" shapeId="0" xr:uid="{E9AE3145-FE86-40A4-BAB0-D5566BD0B4F8}">
      <text>
        <r>
          <rPr>
            <sz val="10"/>
            <rFont val="Tahoma"/>
            <family val="2"/>
          </rPr>
          <t>Total Dox Acceptance Amt - Total Paid Amt</t>
        </r>
      </text>
    </comment>
    <comment ref="K5739" authorId="0" shapeId="0" xr:uid="{F3018265-91FA-4E2C-A083-4827DB18490A}">
      <text/>
    </comment>
    <comment ref="X5740" authorId="0" shapeId="0" xr:uid="{ECA85542-62F7-4887-AFCB-33E926F55DCD}">
      <text>
        <r>
          <rPr>
            <sz val="10"/>
            <rFont val="Tahoma"/>
            <family val="2"/>
          </rPr>
          <t>Total Dox Acceptance Amt - Total Paid Amt</t>
        </r>
      </text>
    </comment>
    <comment ref="X5742" authorId="0" shapeId="0" xr:uid="{40618070-FC7E-4DE3-8BB1-EA82FD800842}">
      <text>
        <r>
          <rPr>
            <sz val="10"/>
            <rFont val="Tahoma"/>
            <family val="2"/>
          </rPr>
          <t>Total Dox Acceptance Amt - Total Paid Amt</t>
        </r>
      </text>
    </comment>
    <comment ref="K5743" authorId="0" shapeId="0" xr:uid="{BAED3DF2-AA13-4034-9E4D-93942946027E}">
      <text/>
    </comment>
    <comment ref="X5744" authorId="0" shapeId="0" xr:uid="{DEFF76D6-C56B-4D4D-BF92-0EC53690A030}">
      <text>
        <r>
          <rPr>
            <sz val="10"/>
            <rFont val="Tahoma"/>
            <family val="2"/>
          </rPr>
          <t>Total Dox Acceptance Amt - Total Paid Amt</t>
        </r>
      </text>
    </comment>
    <comment ref="X5746" authorId="0" shapeId="0" xr:uid="{AB09BB06-730E-4A22-ABA9-5C9643CD99AB}">
      <text>
        <r>
          <rPr>
            <sz val="10"/>
            <rFont val="Tahoma"/>
            <family val="2"/>
          </rPr>
          <t>Total Dox Acceptance Amt - Total Paid Amt</t>
        </r>
      </text>
    </comment>
    <comment ref="X5748" authorId="0" shapeId="0" xr:uid="{490B1644-0B85-4181-A67A-FDD2892CB517}">
      <text>
        <r>
          <rPr>
            <sz val="10"/>
            <rFont val="Tahoma"/>
            <family val="2"/>
          </rPr>
          <t>Total Dox Acceptance Amt - Total Paid Amt</t>
        </r>
      </text>
    </comment>
    <comment ref="K5749" authorId="0" shapeId="0" xr:uid="{AFF7F2EE-BE19-4D39-B8A6-6D72BDB37A7E}">
      <text/>
    </comment>
    <comment ref="X5750" authorId="0" shapeId="0" xr:uid="{F57B3226-3671-45CF-8382-CD6D6F5699CA}">
      <text>
        <r>
          <rPr>
            <sz val="10"/>
            <rFont val="Tahoma"/>
            <family val="2"/>
          </rPr>
          <t>Total Dox Acceptance Amt - Total Paid Amt</t>
        </r>
      </text>
    </comment>
    <comment ref="X5752" authorId="0" shapeId="0" xr:uid="{5B83F5F0-595E-40B4-954E-79519207AEBB}">
      <text>
        <r>
          <rPr>
            <sz val="10"/>
            <rFont val="Tahoma"/>
            <family val="2"/>
          </rPr>
          <t>Total Dox Acceptance Amt - Total Paid Amt</t>
        </r>
      </text>
    </comment>
    <comment ref="X5754" authorId="0" shapeId="0" xr:uid="{85B84669-E183-4F25-A8C5-887030D8CCA6}">
      <text>
        <r>
          <rPr>
            <sz val="10"/>
            <rFont val="Tahoma"/>
            <family val="2"/>
          </rPr>
          <t>Total Dox Acceptance Amt - Total Paid Amt</t>
        </r>
      </text>
    </comment>
    <comment ref="K5755" authorId="0" shapeId="0" xr:uid="{6B7B254E-3007-4859-9326-45AF44E9AA1C}">
      <text/>
    </comment>
    <comment ref="X5756" authorId="0" shapeId="0" xr:uid="{302EB54B-734B-4D49-B3DD-6297BC895818}">
      <text>
        <r>
          <rPr>
            <sz val="10"/>
            <rFont val="Tahoma"/>
            <family val="2"/>
          </rPr>
          <t>Total Dox Acceptance Amt - Total Paid Amt</t>
        </r>
      </text>
    </comment>
    <comment ref="K5757" authorId="0" shapeId="0" xr:uid="{063A1C3D-5E9D-44E1-B780-EE8C837353F0}">
      <text/>
    </comment>
    <comment ref="X5758" authorId="0" shapeId="0" xr:uid="{BA7169E4-24D4-40C6-8AC0-EEECDCCB5480}">
      <text>
        <r>
          <rPr>
            <sz val="10"/>
            <rFont val="Tahoma"/>
            <family val="2"/>
          </rPr>
          <t>Total Dox Acceptance Amt - Total Paid Amt</t>
        </r>
      </text>
    </comment>
    <comment ref="X5760" authorId="0" shapeId="0" xr:uid="{9A00292A-BD1A-4847-AD78-FD1D65F1C833}">
      <text>
        <r>
          <rPr>
            <sz val="10"/>
            <rFont val="Tahoma"/>
            <family val="2"/>
          </rPr>
          <t>Total Dox Acceptance Amt - Total Paid Amt</t>
        </r>
      </text>
    </comment>
    <comment ref="X5762" authorId="0" shapeId="0" xr:uid="{AB02D30F-6148-4326-8364-4D539180F03A}">
      <text>
        <r>
          <rPr>
            <sz val="10"/>
            <rFont val="Tahoma"/>
            <family val="2"/>
          </rPr>
          <t>Total Dox Acceptance Amt - Total Paid Amt</t>
        </r>
      </text>
    </comment>
    <comment ref="K5763" authorId="0" shapeId="0" xr:uid="{C65FE1B5-57E0-463D-8672-34D4DEE70B70}">
      <text/>
    </comment>
    <comment ref="X5764" authorId="0" shapeId="0" xr:uid="{15B1431D-2B86-45D4-A9FE-3C3C87908D75}">
      <text>
        <r>
          <rPr>
            <sz val="10"/>
            <rFont val="Tahoma"/>
            <family val="2"/>
          </rPr>
          <t>Total Dox Acceptance Amt - Total Paid Amt</t>
        </r>
      </text>
    </comment>
    <comment ref="K5765" authorId="0" shapeId="0" xr:uid="{F6301797-138B-461D-B350-4FBCD3944540}">
      <text/>
    </comment>
    <comment ref="X5766" authorId="0" shapeId="0" xr:uid="{EC7B7F92-51D1-4C24-8364-DFDBE4137488}">
      <text>
        <r>
          <rPr>
            <sz val="10"/>
            <rFont val="Tahoma"/>
            <family val="2"/>
          </rPr>
          <t>Total Dox Acceptance Amt - Total Paid Amt</t>
        </r>
      </text>
    </comment>
    <comment ref="K5767" authorId="0" shapeId="0" xr:uid="{8F06F77F-C844-4440-951B-BC0C573B6B7B}">
      <text/>
    </comment>
    <comment ref="X5768" authorId="0" shapeId="0" xr:uid="{C41460B6-0FED-4698-A259-BD115FEAAB7C}">
      <text>
        <r>
          <rPr>
            <sz val="10"/>
            <rFont val="Tahoma"/>
            <family val="2"/>
          </rPr>
          <t>Total Dox Acceptance Amt - Total Paid Amt</t>
        </r>
      </text>
    </comment>
    <comment ref="X5770" authorId="0" shapeId="0" xr:uid="{5F7D57B2-52C9-4D21-8CBF-25266EB4E773}">
      <text>
        <r>
          <rPr>
            <sz val="10"/>
            <rFont val="Tahoma"/>
            <family val="2"/>
          </rPr>
          <t>Total Dox Acceptance Amt - Total Paid Amt</t>
        </r>
      </text>
    </comment>
    <comment ref="X5772" authorId="0" shapeId="0" xr:uid="{F5F3896D-500F-4D1E-9DDF-C39DE1B4B107}">
      <text>
        <r>
          <rPr>
            <sz val="10"/>
            <rFont val="Tahoma"/>
            <family val="2"/>
          </rPr>
          <t>Total Dox Acceptance Amt - Total Paid Amt</t>
        </r>
      </text>
    </comment>
    <comment ref="X5774" authorId="0" shapeId="0" xr:uid="{5ABA5780-71CE-4CC1-BC05-49EAA63CF89E}">
      <text>
        <r>
          <rPr>
            <sz val="10"/>
            <rFont val="Tahoma"/>
            <family val="2"/>
          </rPr>
          <t>Total Dox Acceptance Amt - Total Paid Amt</t>
        </r>
      </text>
    </comment>
    <comment ref="X5776" authorId="0" shapeId="0" xr:uid="{F7CF0548-5F2F-41BD-8FAD-FC072752DF5A}">
      <text>
        <r>
          <rPr>
            <sz val="10"/>
            <rFont val="Tahoma"/>
            <family val="2"/>
          </rPr>
          <t>Total Dox Acceptance Amt - Total Paid Amt</t>
        </r>
      </text>
    </comment>
    <comment ref="X5778" authorId="0" shapeId="0" xr:uid="{07AC04F7-3FFF-433D-BAAE-65C123C51B90}">
      <text>
        <r>
          <rPr>
            <sz val="10"/>
            <rFont val="Tahoma"/>
            <family val="2"/>
          </rPr>
          <t>Total Dox Acceptance Amt - Total Paid Amt</t>
        </r>
      </text>
    </comment>
    <comment ref="X5780" authorId="0" shapeId="0" xr:uid="{3E25E9D6-63A0-438C-8F6B-D6E6738C7EF3}">
      <text>
        <r>
          <rPr>
            <sz val="10"/>
            <rFont val="Tahoma"/>
            <family val="2"/>
          </rPr>
          <t>Total Dox Acceptance Amt - Total Paid Amt</t>
        </r>
      </text>
    </comment>
    <comment ref="X5782" authorId="0" shapeId="0" xr:uid="{58ED1A0A-731A-4FCC-9686-6D4BCC0658B8}">
      <text>
        <r>
          <rPr>
            <sz val="10"/>
            <rFont val="Tahoma"/>
            <family val="2"/>
          </rPr>
          <t>Total Dox Acceptance Amt - Total Paid Amt</t>
        </r>
      </text>
    </comment>
    <comment ref="K5783" authorId="0" shapeId="0" xr:uid="{DE412F14-5D0B-41E8-BE01-49FC8FD44CBA}">
      <text/>
    </comment>
    <comment ref="X5784" authorId="0" shapeId="0" xr:uid="{D5EC4232-5571-411D-9E45-BC8DC5F7F7EB}">
      <text>
        <r>
          <rPr>
            <sz val="10"/>
            <rFont val="Tahoma"/>
            <family val="2"/>
          </rPr>
          <t>Total Dox Acceptance Amt - Total Paid Amt</t>
        </r>
      </text>
    </comment>
    <comment ref="X5786" authorId="0" shapeId="0" xr:uid="{67FC18FC-F81A-4F15-A1DF-B1919C4DB2D1}">
      <text>
        <r>
          <rPr>
            <sz val="10"/>
            <rFont val="Tahoma"/>
            <family val="2"/>
          </rPr>
          <t>Total Dox Acceptance Amt - Total Paid Amt</t>
        </r>
      </text>
    </comment>
    <comment ref="X5788" authorId="0" shapeId="0" xr:uid="{DB8EAD75-9A1F-4476-9330-F933FA2C25EA}">
      <text>
        <r>
          <rPr>
            <sz val="10"/>
            <rFont val="Tahoma"/>
            <family val="2"/>
          </rPr>
          <t>Total Dox Acceptance Amt - Total Paid Amt</t>
        </r>
      </text>
    </comment>
    <comment ref="X5790" authorId="0" shapeId="0" xr:uid="{118B4A9C-AE0A-4AD3-AD22-89CDC67DE5D7}">
      <text>
        <r>
          <rPr>
            <sz val="10"/>
            <rFont val="Tahoma"/>
            <family val="2"/>
          </rPr>
          <t>Total Dox Acceptance Amt - Total Paid Amt</t>
        </r>
      </text>
    </comment>
    <comment ref="X5792" authorId="0" shapeId="0" xr:uid="{788C504D-8983-4743-A5EC-DAB80CD638DB}">
      <text>
        <r>
          <rPr>
            <sz val="10"/>
            <rFont val="Tahoma"/>
            <family val="2"/>
          </rPr>
          <t>Total Dox Acceptance Amt - Total Paid Amt</t>
        </r>
      </text>
    </comment>
    <comment ref="X5794" authorId="0" shapeId="0" xr:uid="{2F90A918-DBD0-4CBF-AA11-1FC3BFA462F4}">
      <text>
        <r>
          <rPr>
            <sz val="10"/>
            <rFont val="Tahoma"/>
            <family val="2"/>
          </rPr>
          <t>Total Dox Acceptance Amt - Total Paid Amt</t>
        </r>
      </text>
    </comment>
    <comment ref="X5796" authorId="0" shapeId="0" xr:uid="{765C8D75-570B-4D65-A34D-062CF3567612}">
      <text>
        <r>
          <rPr>
            <sz val="10"/>
            <rFont val="Tahoma"/>
            <family val="2"/>
          </rPr>
          <t>Total Dox Acceptance Amt - Total Paid Amt</t>
        </r>
      </text>
    </comment>
    <comment ref="X5798" authorId="0" shapeId="0" xr:uid="{F786B0CD-A450-4E5F-B882-78CEB65CCC83}">
      <text>
        <r>
          <rPr>
            <sz val="10"/>
            <rFont val="Tahoma"/>
            <family val="2"/>
          </rPr>
          <t>Total Dox Acceptance Amt - Total Paid Amt</t>
        </r>
      </text>
    </comment>
    <comment ref="X5800" authorId="0" shapeId="0" xr:uid="{1CC4CCE2-B9AA-452A-ADF4-DC6A37F76C0A}">
      <text>
        <r>
          <rPr>
            <sz val="10"/>
            <rFont val="Tahoma"/>
            <family val="2"/>
          </rPr>
          <t>Total Dox Acceptance Amt - Total Paid Amt</t>
        </r>
      </text>
    </comment>
    <comment ref="X5802" authorId="0" shapeId="0" xr:uid="{7CE6D4CE-F902-4EF4-8447-184422FCEF12}">
      <text>
        <r>
          <rPr>
            <sz val="10"/>
            <rFont val="Tahoma"/>
            <family val="2"/>
          </rPr>
          <t>Total Dox Acceptance Amt - Total Paid Amt</t>
        </r>
      </text>
    </comment>
    <comment ref="X5804" authorId="0" shapeId="0" xr:uid="{A15F63DB-6D36-4A4F-B189-77095ECA3058}">
      <text>
        <r>
          <rPr>
            <sz val="10"/>
            <rFont val="Tahoma"/>
            <family val="2"/>
          </rPr>
          <t>Total Dox Acceptance Amt - Total Paid Amt</t>
        </r>
      </text>
    </comment>
    <comment ref="X5806" authorId="0" shapeId="0" xr:uid="{B0B8E48A-4E05-4E1E-BD81-495343F91444}">
      <text>
        <r>
          <rPr>
            <sz val="10"/>
            <rFont val="Tahoma"/>
            <family val="2"/>
          </rPr>
          <t>Total Dox Acceptance Amt - Total Paid Amt</t>
        </r>
      </text>
    </comment>
    <comment ref="X5808" authorId="0" shapeId="0" xr:uid="{1F43DF75-3235-4FE0-90BB-42627D6B5FAF}">
      <text>
        <r>
          <rPr>
            <sz val="10"/>
            <rFont val="Tahoma"/>
            <family val="2"/>
          </rPr>
          <t>Total Dox Acceptance Amt - Total Paid Amt</t>
        </r>
      </text>
    </comment>
    <comment ref="X5810" authorId="0" shapeId="0" xr:uid="{116F3A9E-2E22-4487-BC02-DA13909DF60D}">
      <text>
        <r>
          <rPr>
            <sz val="10"/>
            <rFont val="Tahoma"/>
            <family val="2"/>
          </rPr>
          <t>Total Dox Acceptance Amt - Total Paid Amt</t>
        </r>
      </text>
    </comment>
    <comment ref="X5812" authorId="0" shapeId="0" xr:uid="{E05F5CEB-11BE-4EEA-B560-86F5CF8B4E27}">
      <text>
        <r>
          <rPr>
            <sz val="10"/>
            <rFont val="Tahoma"/>
            <family val="2"/>
          </rPr>
          <t>Total Dox Acceptance Amt - Total Paid Amt</t>
        </r>
      </text>
    </comment>
    <comment ref="X5814" authorId="0" shapeId="0" xr:uid="{A668FD85-D469-4007-B2DD-758C0A5086A5}">
      <text>
        <r>
          <rPr>
            <sz val="10"/>
            <rFont val="Tahoma"/>
            <family val="2"/>
          </rPr>
          <t>Total Dox Acceptance Amt - Total Paid Amt</t>
        </r>
      </text>
    </comment>
    <comment ref="X5816" authorId="0" shapeId="0" xr:uid="{3571BDF1-4BC4-4624-A36C-678C8E96051B}">
      <text>
        <r>
          <rPr>
            <sz val="10"/>
            <rFont val="Tahoma"/>
            <family val="2"/>
          </rPr>
          <t>Total Dox Acceptance Amt - Total Paid Amt</t>
        </r>
      </text>
    </comment>
    <comment ref="X5818" authorId="0" shapeId="0" xr:uid="{681C5D76-D7BC-41E1-A9FF-86564D40F5B0}">
      <text>
        <r>
          <rPr>
            <sz val="10"/>
            <rFont val="Tahoma"/>
            <family val="2"/>
          </rPr>
          <t>Total Dox Acceptance Amt - Total Paid Amt</t>
        </r>
      </text>
    </comment>
    <comment ref="X5820" authorId="0" shapeId="0" xr:uid="{828030B8-2158-4B72-A3C4-E9CC01EABC2F}">
      <text>
        <r>
          <rPr>
            <sz val="10"/>
            <rFont val="Tahoma"/>
            <family val="2"/>
          </rPr>
          <t>Total Dox Acceptance Amt - Total Paid Amt</t>
        </r>
      </text>
    </comment>
    <comment ref="X5822" authorId="0" shapeId="0" xr:uid="{B793B8A8-F3C2-4FC3-A52D-CA44295DE0FA}">
      <text>
        <r>
          <rPr>
            <sz val="10"/>
            <rFont val="Tahoma"/>
            <family val="2"/>
          </rPr>
          <t>Total Dox Acceptance Amt - Total Paid Amt</t>
        </r>
      </text>
    </comment>
    <comment ref="X5824" authorId="0" shapeId="0" xr:uid="{5BEA737F-1323-4F31-A758-E2EE88B24C6B}">
      <text>
        <r>
          <rPr>
            <sz val="10"/>
            <rFont val="Tahoma"/>
            <family val="2"/>
          </rPr>
          <t>Total Dox Acceptance Amt - Total Paid Amt</t>
        </r>
      </text>
    </comment>
    <comment ref="X5826" authorId="0" shapeId="0" xr:uid="{4D1A90A5-28A6-430C-AFEB-8F09492987FE}">
      <text>
        <r>
          <rPr>
            <sz val="10"/>
            <rFont val="Tahoma"/>
            <family val="2"/>
          </rPr>
          <t>Total Dox Acceptance Amt - Total Paid Amt</t>
        </r>
      </text>
    </comment>
    <comment ref="X5828" authorId="0" shapeId="0" xr:uid="{B319EDC4-1CC9-4AAB-8CC9-D18673D2F9DB}">
      <text>
        <r>
          <rPr>
            <sz val="10"/>
            <rFont val="Tahoma"/>
            <family val="2"/>
          </rPr>
          <t>Total Dox Acceptance Amt - Total Paid Amt</t>
        </r>
      </text>
    </comment>
    <comment ref="X5830" authorId="0" shapeId="0" xr:uid="{AD412DF1-9203-4268-AEB9-58DAF0C17A03}">
      <text>
        <r>
          <rPr>
            <sz val="10"/>
            <rFont val="Tahoma"/>
            <family val="2"/>
          </rPr>
          <t>Total Dox Acceptance Amt - Total Paid Amt</t>
        </r>
      </text>
    </comment>
    <comment ref="X5832" authorId="0" shapeId="0" xr:uid="{1E117A78-F93B-457C-B3EE-220F62FA779E}">
      <text>
        <r>
          <rPr>
            <sz val="10"/>
            <rFont val="Tahoma"/>
            <family val="2"/>
          </rPr>
          <t>Total Dox Acceptance Amt - Total Paid Amt</t>
        </r>
      </text>
    </comment>
    <comment ref="X5834" authorId="0" shapeId="0" xr:uid="{2BA358CC-E586-4715-B18E-5E88AA349C82}">
      <text>
        <r>
          <rPr>
            <sz val="10"/>
            <rFont val="Tahoma"/>
            <family val="2"/>
          </rPr>
          <t>Total Dox Acceptance Amt - Total Paid Amt</t>
        </r>
      </text>
    </comment>
    <comment ref="X5836" authorId="0" shapeId="0" xr:uid="{4ACA3E00-C546-4BFC-9C34-4703B11B9F38}">
      <text>
        <r>
          <rPr>
            <sz val="10"/>
            <rFont val="Tahoma"/>
            <family val="2"/>
          </rPr>
          <t>Total Dox Acceptance Amt - Total Paid Amt</t>
        </r>
      </text>
    </comment>
    <comment ref="X5838" authorId="0" shapeId="0" xr:uid="{7F3A4273-BF9F-4142-B47C-B63057A37FEC}">
      <text>
        <r>
          <rPr>
            <sz val="10"/>
            <rFont val="Tahoma"/>
            <family val="2"/>
          </rPr>
          <t>Total Dox Acceptance Amt - Total Paid Amt</t>
        </r>
      </text>
    </comment>
    <comment ref="K5839" authorId="0" shapeId="0" xr:uid="{F7E07890-E5C0-4697-8BAA-37267F6C5AB6}">
      <text/>
    </comment>
    <comment ref="X5840" authorId="0" shapeId="0" xr:uid="{A50AB538-94A6-4ECB-9FDE-FE304A31BDAE}">
      <text>
        <r>
          <rPr>
            <sz val="10"/>
            <rFont val="Tahoma"/>
            <family val="2"/>
          </rPr>
          <t>Total Dox Acceptance Amt - Total Paid Amt</t>
        </r>
      </text>
    </comment>
    <comment ref="X5842" authorId="0" shapeId="0" xr:uid="{48146459-037C-4A4A-9665-AC805BD4F39C}">
      <text>
        <r>
          <rPr>
            <sz val="10"/>
            <rFont val="Tahoma"/>
            <family val="2"/>
          </rPr>
          <t>Total Dox Acceptance Amt - Total Paid Amt</t>
        </r>
      </text>
    </comment>
    <comment ref="X5844" authorId="0" shapeId="0" xr:uid="{A8A1ED72-F211-431A-A944-511FBF0B0528}">
      <text>
        <r>
          <rPr>
            <sz val="10"/>
            <rFont val="Tahoma"/>
            <family val="2"/>
          </rPr>
          <t>Total Dox Acceptance Amt - Total Paid Amt</t>
        </r>
      </text>
    </comment>
    <comment ref="X5846" authorId="0" shapeId="0" xr:uid="{E580C8E3-91DA-45B4-8C6E-CF92AF6D219E}">
      <text>
        <r>
          <rPr>
            <sz val="10"/>
            <rFont val="Tahoma"/>
            <family val="2"/>
          </rPr>
          <t>Total Dox Acceptance Amt - Total Paid Amt</t>
        </r>
      </text>
    </comment>
    <comment ref="X5848" authorId="0" shapeId="0" xr:uid="{E7CA81B7-9676-4570-AC3B-42B7CF3E3B5D}">
      <text>
        <r>
          <rPr>
            <sz val="10"/>
            <rFont val="Tahoma"/>
            <family val="2"/>
          </rPr>
          <t>Total Dox Acceptance Amt - Total Paid Amt</t>
        </r>
      </text>
    </comment>
    <comment ref="X5850" authorId="0" shapeId="0" xr:uid="{F81B57F9-B858-440F-A162-EB8BB9E0C81C}">
      <text>
        <r>
          <rPr>
            <sz val="10"/>
            <rFont val="Tahoma"/>
            <family val="2"/>
          </rPr>
          <t>Total Dox Acceptance Amt - Total Paid Amt</t>
        </r>
      </text>
    </comment>
    <comment ref="X5852" authorId="0" shapeId="0" xr:uid="{7278E087-D968-43D7-B027-DC85B6D5804D}">
      <text>
        <r>
          <rPr>
            <sz val="10"/>
            <rFont val="Tahoma"/>
            <family val="2"/>
          </rPr>
          <t>Total Dox Acceptance Amt - Total Paid Amt</t>
        </r>
      </text>
    </comment>
    <comment ref="X5854" authorId="0" shapeId="0" xr:uid="{4C4B9C9D-C348-4FA9-A0DB-C0C130B34599}">
      <text>
        <r>
          <rPr>
            <sz val="10"/>
            <rFont val="Tahoma"/>
            <family val="2"/>
          </rPr>
          <t>Total Dox Acceptance Amt - Total Paid Amt</t>
        </r>
      </text>
    </comment>
    <comment ref="X5856" authorId="0" shapeId="0" xr:uid="{58331006-7CAE-485D-A1FF-0B7624757875}">
      <text>
        <r>
          <rPr>
            <sz val="10"/>
            <rFont val="Tahoma"/>
            <family val="2"/>
          </rPr>
          <t>Total Dox Acceptance Amt - Total Paid Amt</t>
        </r>
      </text>
    </comment>
    <comment ref="X5858" authorId="0" shapeId="0" xr:uid="{A3E7D689-5148-4826-B349-97C3FB39D721}">
      <text>
        <r>
          <rPr>
            <sz val="10"/>
            <rFont val="Tahoma"/>
            <family val="2"/>
          </rPr>
          <t>Total Dox Acceptance Amt - Total Paid Amt</t>
        </r>
      </text>
    </comment>
    <comment ref="X5860" authorId="0" shapeId="0" xr:uid="{B0FB3E0C-4942-4CC6-8E89-E0484A35E5CF}">
      <text>
        <r>
          <rPr>
            <sz val="10"/>
            <rFont val="Tahoma"/>
            <family val="2"/>
          </rPr>
          <t>Total Dox Acceptance Amt - Total Paid Amt</t>
        </r>
      </text>
    </comment>
    <comment ref="X5862" authorId="0" shapeId="0" xr:uid="{E33E93D5-040A-4D68-A507-8739FFA832E5}">
      <text>
        <r>
          <rPr>
            <sz val="10"/>
            <rFont val="Tahoma"/>
            <family val="2"/>
          </rPr>
          <t>Total Dox Acceptance Amt - Total Paid Amt</t>
        </r>
      </text>
    </comment>
    <comment ref="X5864" authorId="0" shapeId="0" xr:uid="{DDDEA567-B13A-4788-8B37-521155E7DDF8}">
      <text>
        <r>
          <rPr>
            <sz val="10"/>
            <rFont val="Tahoma"/>
            <family val="2"/>
          </rPr>
          <t>Total Dox Acceptance Amt - Total Paid Amt</t>
        </r>
      </text>
    </comment>
    <comment ref="X5866" authorId="0" shapeId="0" xr:uid="{4F24EC24-C15C-4AD5-8600-395CCEFEC7EC}">
      <text>
        <r>
          <rPr>
            <sz val="10"/>
            <rFont val="Tahoma"/>
            <family val="2"/>
          </rPr>
          <t>Total Dox Acceptance Amt - Total Paid Amt</t>
        </r>
      </text>
    </comment>
    <comment ref="X5868" authorId="0" shapeId="0" xr:uid="{7766727B-9870-46D3-A710-7B98A15C37FF}">
      <text>
        <r>
          <rPr>
            <sz val="10"/>
            <rFont val="Tahoma"/>
            <family val="2"/>
          </rPr>
          <t>Total Dox Acceptance Amt - Total Paid Amt</t>
        </r>
      </text>
    </comment>
    <comment ref="K5869" authorId="0" shapeId="0" xr:uid="{F942DA65-9EA7-472B-8158-5D49AA0C28AB}">
      <text/>
    </comment>
    <comment ref="X5870" authorId="0" shapeId="0" xr:uid="{192D538F-006C-4E89-9866-5E5D94D811A9}">
      <text>
        <r>
          <rPr>
            <sz val="10"/>
            <rFont val="Tahoma"/>
            <family val="2"/>
          </rPr>
          <t>Total Dox Acceptance Amt - Total Paid Amt</t>
        </r>
      </text>
    </comment>
    <comment ref="K5871" authorId="0" shapeId="0" xr:uid="{10B51763-0C96-4EC3-8453-00C947773B99}">
      <text/>
    </comment>
    <comment ref="X5872" authorId="0" shapeId="0" xr:uid="{552C4309-E833-4002-8515-802DD40EC0D7}">
      <text>
        <r>
          <rPr>
            <sz val="10"/>
            <rFont val="Tahoma"/>
            <family val="2"/>
          </rPr>
          <t>Total Dox Acceptance Amt - Total Paid Amt</t>
        </r>
      </text>
    </comment>
    <comment ref="X5874" authorId="0" shapeId="0" xr:uid="{C3F344A6-3077-4029-B883-DF480E71A08C}">
      <text>
        <r>
          <rPr>
            <sz val="10"/>
            <rFont val="Tahoma"/>
            <family val="2"/>
          </rPr>
          <t>Total Dox Acceptance Amt - Total Paid Amt</t>
        </r>
      </text>
    </comment>
    <comment ref="X5876" authorId="0" shapeId="0" xr:uid="{719C44BB-FDBE-48F1-8277-03C9F0110486}">
      <text>
        <r>
          <rPr>
            <sz val="10"/>
            <rFont val="Tahoma"/>
            <family val="2"/>
          </rPr>
          <t>Total Dox Acceptance Amt - Total Paid Amt</t>
        </r>
      </text>
    </comment>
    <comment ref="X5878" authorId="0" shapeId="0" xr:uid="{549803AB-FC3C-459C-A267-CE48BDE7749A}">
      <text>
        <r>
          <rPr>
            <sz val="10"/>
            <rFont val="Tahoma"/>
            <family val="2"/>
          </rPr>
          <t>Total Dox Acceptance Amt - Total Paid Amt</t>
        </r>
      </text>
    </comment>
    <comment ref="X5880" authorId="0" shapeId="0" xr:uid="{27E1C8D2-CA7A-4579-834A-6E59670C5A30}">
      <text>
        <r>
          <rPr>
            <sz val="10"/>
            <rFont val="Tahoma"/>
            <family val="2"/>
          </rPr>
          <t>Total Dox Acceptance Amt - Total Paid Amt</t>
        </r>
      </text>
    </comment>
    <comment ref="X5882" authorId="0" shapeId="0" xr:uid="{12AC3B97-F5D1-4F5E-9D40-ADE519A7CF14}">
      <text>
        <r>
          <rPr>
            <sz val="10"/>
            <rFont val="Tahoma"/>
            <family val="2"/>
          </rPr>
          <t>Total Dox Acceptance Amt - Total Paid Amt</t>
        </r>
      </text>
    </comment>
    <comment ref="X5884" authorId="0" shapeId="0" xr:uid="{C055E2A7-4A79-43B3-85FF-2BE5D64443CE}">
      <text>
        <r>
          <rPr>
            <sz val="10"/>
            <rFont val="Tahoma"/>
            <family val="2"/>
          </rPr>
          <t>Total Dox Acceptance Amt - Total Paid Amt</t>
        </r>
      </text>
    </comment>
    <comment ref="X5886" authorId="0" shapeId="0" xr:uid="{E0389EA7-1952-456D-9698-72D83471F81D}">
      <text>
        <r>
          <rPr>
            <sz val="10"/>
            <rFont val="Tahoma"/>
            <family val="2"/>
          </rPr>
          <t>Total Dox Acceptance Amt - Total Paid Amt</t>
        </r>
      </text>
    </comment>
    <comment ref="X5888" authorId="0" shapeId="0" xr:uid="{6188F052-E348-4B0C-87F8-0B6714D06450}">
      <text>
        <r>
          <rPr>
            <sz val="10"/>
            <rFont val="Tahoma"/>
            <family val="2"/>
          </rPr>
          <t>Total Dox Acceptance Amt - Total Paid Amt</t>
        </r>
      </text>
    </comment>
    <comment ref="X5890" authorId="0" shapeId="0" xr:uid="{80CE8C2A-7A79-476C-B5BA-6C19BDB67A4D}">
      <text>
        <r>
          <rPr>
            <sz val="10"/>
            <rFont val="Tahoma"/>
            <family val="2"/>
          </rPr>
          <t>Total Dox Acceptance Amt - Total Paid Amt</t>
        </r>
      </text>
    </comment>
    <comment ref="X5892" authorId="0" shapeId="0" xr:uid="{489889C4-29A4-4AC8-8972-24BBA6FBFF54}">
      <text>
        <r>
          <rPr>
            <sz val="10"/>
            <rFont val="Tahoma"/>
            <family val="2"/>
          </rPr>
          <t>Total Dox Acceptance Amt - Total Paid Amt</t>
        </r>
      </text>
    </comment>
    <comment ref="X5894" authorId="0" shapeId="0" xr:uid="{1D602235-B560-496C-A14F-F39FAE277129}">
      <text>
        <r>
          <rPr>
            <sz val="10"/>
            <rFont val="Tahoma"/>
            <family val="2"/>
          </rPr>
          <t>Total Dox Acceptance Amt - Total Paid Amt</t>
        </r>
      </text>
    </comment>
    <comment ref="X5896" authorId="0" shapeId="0" xr:uid="{F121FAD4-F6DE-44AB-B953-ED7681C72A26}">
      <text>
        <r>
          <rPr>
            <sz val="10"/>
            <rFont val="Tahoma"/>
            <family val="2"/>
          </rPr>
          <t>Total Dox Acceptance Amt - Total Paid Amt</t>
        </r>
      </text>
    </comment>
    <comment ref="X5898" authorId="0" shapeId="0" xr:uid="{8E8633AE-EF9E-401A-9DEA-2500CB2600A7}">
      <text>
        <r>
          <rPr>
            <sz val="10"/>
            <rFont val="Tahoma"/>
            <family val="2"/>
          </rPr>
          <t>Total Dox Acceptance Amt - Total Paid Amt</t>
        </r>
      </text>
    </comment>
    <comment ref="X5900" authorId="0" shapeId="0" xr:uid="{8554BCF0-B253-4190-9929-FCB543BF027E}">
      <text>
        <r>
          <rPr>
            <sz val="10"/>
            <rFont val="Tahoma"/>
            <family val="2"/>
          </rPr>
          <t>Total Dox Acceptance Amt - Total Paid Amt</t>
        </r>
      </text>
    </comment>
    <comment ref="X5902" authorId="0" shapeId="0" xr:uid="{1D6B9315-0A69-4EF7-AE66-B39E947D18C8}">
      <text>
        <r>
          <rPr>
            <sz val="10"/>
            <rFont val="Tahoma"/>
            <family val="2"/>
          </rPr>
          <t>Total Dox Acceptance Amt - Total Paid Amt</t>
        </r>
      </text>
    </comment>
    <comment ref="X5904" authorId="0" shapeId="0" xr:uid="{F1964B09-CD98-4434-B27A-0E22EAC5EF5E}">
      <text>
        <r>
          <rPr>
            <sz val="10"/>
            <rFont val="Tahoma"/>
            <family val="2"/>
          </rPr>
          <t>Total Dox Acceptance Amt - Total Paid Amt</t>
        </r>
      </text>
    </comment>
    <comment ref="X5906" authorId="0" shapeId="0" xr:uid="{B3AE5E61-22C0-4A85-912D-A91D079AD30D}">
      <text>
        <r>
          <rPr>
            <sz val="10"/>
            <rFont val="Tahoma"/>
            <family val="2"/>
          </rPr>
          <t>Total Dox Acceptance Amt - Total Paid Amt</t>
        </r>
      </text>
    </comment>
    <comment ref="X5908" authorId="0" shapeId="0" xr:uid="{32F95C09-D097-42C2-B33F-EAB47FB5A529}">
      <text>
        <r>
          <rPr>
            <sz val="10"/>
            <rFont val="Tahoma"/>
            <family val="2"/>
          </rPr>
          <t>Total Dox Acceptance Amt - Total Paid Amt</t>
        </r>
      </text>
    </comment>
    <comment ref="X5910" authorId="0" shapeId="0" xr:uid="{CE855500-D02C-454D-A5D0-32987BE0882B}">
      <text>
        <r>
          <rPr>
            <sz val="10"/>
            <rFont val="Tahoma"/>
            <family val="2"/>
          </rPr>
          <t>Total Dox Acceptance Amt - Total Paid Amt</t>
        </r>
      </text>
    </comment>
    <comment ref="X5912" authorId="0" shapeId="0" xr:uid="{A4DEBEDB-4A5E-4948-B89B-A22CF36CA10F}">
      <text>
        <r>
          <rPr>
            <sz val="10"/>
            <rFont val="Tahoma"/>
            <family val="2"/>
          </rPr>
          <t>Total Dox Acceptance Amt - Total Paid Amt</t>
        </r>
      </text>
    </comment>
    <comment ref="X5914" authorId="0" shapeId="0" xr:uid="{564DDD10-EDB7-4577-929D-6C96E93F4702}">
      <text>
        <r>
          <rPr>
            <sz val="10"/>
            <rFont val="Tahoma"/>
            <family val="2"/>
          </rPr>
          <t>Total Dox Acceptance Amt - Total Paid Amt</t>
        </r>
      </text>
    </comment>
    <comment ref="X5916" authorId="0" shapeId="0" xr:uid="{BA7E993E-3610-4A9D-8BCD-AE64739599F1}">
      <text>
        <r>
          <rPr>
            <sz val="10"/>
            <rFont val="Tahoma"/>
            <family val="2"/>
          </rPr>
          <t>Total Dox Acceptance Amt - Total Paid Amt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<sst xmlns="http://schemas.openxmlformats.org/spreadsheetml/2006/main" count="129277" uniqueCount="35184">
  <si>
    <t>SUFFX</t>
  </si>
  <si>
    <t>PROD</t>
  </si>
  <si>
    <t>Date Start</t>
  </si>
  <si>
    <t>Date Expiry</t>
  </si>
  <si>
    <t>FULLNAME</t>
  </si>
  <si>
    <t>CURRENCY</t>
  </si>
  <si>
    <t>Principal OS BDT</t>
  </si>
  <si>
    <t>Interest OS BDT</t>
  </si>
  <si>
    <t>Total OS BDT</t>
  </si>
  <si>
    <t>TRN</t>
  </si>
  <si>
    <t>Remark</t>
  </si>
  <si>
    <t>FLN</t>
  </si>
  <si>
    <t>GREEN TEXTILE LIMITED</t>
  </si>
  <si>
    <t>BDT</t>
  </si>
  <si>
    <t>Fixed term loan</t>
  </si>
  <si>
    <t>ILN</t>
  </si>
  <si>
    <t>Installment Loan</t>
  </si>
  <si>
    <t>BBC</t>
  </si>
  <si>
    <t>USD</t>
  </si>
  <si>
    <t>BBCDAK234073</t>
  </si>
  <si>
    <t>Document Credit</t>
  </si>
  <si>
    <t>BBCDAK234649</t>
  </si>
  <si>
    <t>BBCDAK234968</t>
  </si>
  <si>
    <t>BBCDAK235802</t>
  </si>
  <si>
    <t>BBCDAK236867</t>
  </si>
  <si>
    <t>BBCDAK237050</t>
  </si>
  <si>
    <t>BBCDAK238481</t>
  </si>
  <si>
    <t>BBCDAK238569</t>
  </si>
  <si>
    <t>BBCDAK239047</t>
  </si>
  <si>
    <t>BBCDAK239470</t>
  </si>
  <si>
    <t>BBCDAK239472</t>
  </si>
  <si>
    <t>BBCDAK239702</t>
  </si>
  <si>
    <t>BBCDAK239753</t>
  </si>
  <si>
    <t>BBCDAK239960</t>
  </si>
  <si>
    <t>BBCDAK240020</t>
  </si>
  <si>
    <t>BBCDAK241141</t>
  </si>
  <si>
    <t>DPB</t>
  </si>
  <si>
    <t>DPBBJG254193DAK</t>
  </si>
  <si>
    <t>Import Bills</t>
  </si>
  <si>
    <t>DPBBJG254216DAK</t>
  </si>
  <si>
    <t>DPBCBD238436DAK</t>
  </si>
  <si>
    <t>DPBCBD239731DAK</t>
  </si>
  <si>
    <t>DPBCBD240667DAK</t>
  </si>
  <si>
    <t>DPBCBD240674DAK</t>
  </si>
  <si>
    <t>DPBCBD241762DAK</t>
  </si>
  <si>
    <t>DPBCBD246245DAK</t>
  </si>
  <si>
    <t>DPBCBD246253DAK</t>
  </si>
  <si>
    <t>DPBCBD246266DAK</t>
  </si>
  <si>
    <t>DPBCBD246268DAK</t>
  </si>
  <si>
    <t>DPBCBD246269DAK</t>
  </si>
  <si>
    <t>DPBCBD246344DAK</t>
  </si>
  <si>
    <t>DPBCBD246449DAK</t>
  </si>
  <si>
    <t>DPBCBD246886DAK</t>
  </si>
  <si>
    <t>DPBCBD247185DAK</t>
  </si>
  <si>
    <t>DPBCBD247225DAK</t>
  </si>
  <si>
    <t>DPBCBD247254DAK</t>
  </si>
  <si>
    <t>DPBCBD247551DAK</t>
  </si>
  <si>
    <t>DPBCBD247675DAK</t>
  </si>
  <si>
    <t>DPBCBD248112DAK</t>
  </si>
  <si>
    <t>DPBCBD248134DAK</t>
  </si>
  <si>
    <t>DPBCBD248137DAK</t>
  </si>
  <si>
    <t>DPBCBD248397DAK</t>
  </si>
  <si>
    <t>DPBCBD248483DAK</t>
  </si>
  <si>
    <t>DPBCBD248566DAK</t>
  </si>
  <si>
    <t>DPBCBD249137DAK</t>
  </si>
  <si>
    <t>DPBCBD249761DAK</t>
  </si>
  <si>
    <t>DPBCBD250457DAK</t>
  </si>
  <si>
    <t>DPBCBD250727DAK</t>
  </si>
  <si>
    <t>DPBCBD251087DAK</t>
  </si>
  <si>
    <t>DPBCBD251655DAK</t>
  </si>
  <si>
    <t>DPBCBD252203DAK</t>
  </si>
  <si>
    <t>DPBCBD252533DAK</t>
  </si>
  <si>
    <t>DPBCBD252946DAK</t>
  </si>
  <si>
    <t>DPBCBD253361DAK</t>
  </si>
  <si>
    <t>DPBCBD254426DAK</t>
  </si>
  <si>
    <t>DPBCBD254753DAK</t>
  </si>
  <si>
    <t>DPBCBD254756DAK</t>
  </si>
  <si>
    <t>DPBCBD254764DAK</t>
  </si>
  <si>
    <t>DPBLBD241605DAK</t>
  </si>
  <si>
    <t>DPBLBD244867DAK</t>
  </si>
  <si>
    <t>DPBLBD246117DAK</t>
  </si>
  <si>
    <t>DPBLBD246523DAK</t>
  </si>
  <si>
    <t>DPBLBD247003DAK</t>
  </si>
  <si>
    <t>DPBLBD247021DAK</t>
  </si>
  <si>
    <t>DPBLBD247022DAK</t>
  </si>
  <si>
    <t>DPBLBD247023DAK</t>
  </si>
  <si>
    <t>DPBLBD247024DAK</t>
  </si>
  <si>
    <t>DPBLBD247025DAK</t>
  </si>
  <si>
    <t>DPBLBD247026DAK</t>
  </si>
  <si>
    <t>DPBLBD247552DAK</t>
  </si>
  <si>
    <t>DPBLBD248148DAK</t>
  </si>
  <si>
    <t>DPBLBD248150DAK</t>
  </si>
  <si>
    <t>DPBLBD248622DAK</t>
  </si>
  <si>
    <t>DPBLBD249251DAK</t>
  </si>
  <si>
    <t>DPBLBD249257DAK</t>
  </si>
  <si>
    <t>DPBLBD249819DAK</t>
  </si>
  <si>
    <t>DPBLBD250597DAK</t>
  </si>
  <si>
    <t>DPBLBD250598DAK</t>
  </si>
  <si>
    <t>DPBLBD251098DAK</t>
  </si>
  <si>
    <t>DPBLBD251099DAK</t>
  </si>
  <si>
    <t>DPBLBD251222DAK</t>
  </si>
  <si>
    <t>DPBLBD251472DAK</t>
  </si>
  <si>
    <t>DPBLBD251480DAK</t>
  </si>
  <si>
    <t>DPBLBD251486DAK</t>
  </si>
  <si>
    <t>DPBLBD251808DAK</t>
  </si>
  <si>
    <t>DPBLBD252434DAK</t>
  </si>
  <si>
    <t>DPBLBD252765DAK</t>
  </si>
  <si>
    <t>DPBLBD252767DAK</t>
  </si>
  <si>
    <t>DPBLBD252904DAK</t>
  </si>
  <si>
    <t>DPBLBD253671DAK</t>
  </si>
  <si>
    <t>DPBLBD253679DAK</t>
  </si>
  <si>
    <t>DPBLBD253687DAK</t>
  </si>
  <si>
    <t>DPBLBD253888DAK</t>
  </si>
  <si>
    <t>DPBLBD255159DAK</t>
  </si>
  <si>
    <t>DPBLOC248838DAK</t>
  </si>
  <si>
    <t>DPBLOC250246DAK</t>
  </si>
  <si>
    <t>DPBLOC253452DAK</t>
  </si>
  <si>
    <t>DPBLOC255350DAK</t>
  </si>
  <si>
    <t>DPBLOC255763DAK</t>
  </si>
  <si>
    <t>DPBLOC256195DAK</t>
  </si>
  <si>
    <t>DPC</t>
  </si>
  <si>
    <t>DPCDAK240226</t>
  </si>
  <si>
    <t>EUR</t>
  </si>
  <si>
    <t>DPBCBD245617DAK</t>
  </si>
  <si>
    <t>UPAS-Loan</t>
  </si>
  <si>
    <t>DPBCBD256676DAK</t>
  </si>
  <si>
    <t>DPBCOR195972DAK</t>
  </si>
  <si>
    <t>DPBCOR231489DAK</t>
  </si>
  <si>
    <t>DPBCOR235087DAK</t>
  </si>
  <si>
    <t>DPBCOR237850DAK</t>
  </si>
  <si>
    <t>DPBCOR239243DAK</t>
  </si>
  <si>
    <t>DPBCOR242439DAK</t>
  </si>
  <si>
    <t>DPBCOR244830DAK</t>
  </si>
  <si>
    <t>DPBCOR251831DAK</t>
  </si>
  <si>
    <t>DPBCOR252676DAK</t>
  </si>
  <si>
    <t>DPBOBD160865DAK</t>
  </si>
  <si>
    <t>DPBOBD166497DAK</t>
  </si>
  <si>
    <t>DPBOBD169319DAK</t>
  </si>
  <si>
    <t>DPBOBD174966DAK</t>
  </si>
  <si>
    <t>DPBOBD182016DAK</t>
  </si>
  <si>
    <t>DPBOBD183412DAK</t>
  </si>
  <si>
    <t>DPBOBD184298DAK</t>
  </si>
  <si>
    <t>DPBOBD195205DAK</t>
  </si>
  <si>
    <t>DPBOBD195975DAK</t>
  </si>
  <si>
    <t>DPBOBD230460DAK</t>
  </si>
  <si>
    <t>DPBOBD231304DAK</t>
  </si>
  <si>
    <t>DPBOBD233130DAK</t>
  </si>
  <si>
    <t>DPBOBD233549DAK</t>
  </si>
  <si>
    <t>DPBOBD235085DAK</t>
  </si>
  <si>
    <t>DPBOBD236648DAK</t>
  </si>
  <si>
    <t>DPBOBD237319DAK</t>
  </si>
  <si>
    <t>DPBOBD237559DAK</t>
  </si>
  <si>
    <t>DPBOBD238762DAK</t>
  </si>
  <si>
    <t>DPBOBD238844DAK</t>
  </si>
  <si>
    <t>DPBOBD240205DAK</t>
  </si>
  <si>
    <t>DPBOBD242029DAK</t>
  </si>
  <si>
    <t>DPBOBD243459DAK</t>
  </si>
  <si>
    <t>DPBOBD244386DAK</t>
  </si>
  <si>
    <t>DPBOBD244969DAK</t>
  </si>
  <si>
    <t>DPBOBD246647DAK</t>
  </si>
  <si>
    <t>DPBOBD249079DAK</t>
  </si>
  <si>
    <t>DPBOBD249889DAK</t>
  </si>
  <si>
    <t>DPBOBD250888DAK</t>
  </si>
  <si>
    <t>DPBOBD254528DAK</t>
  </si>
  <si>
    <t>DPBOCB239360DAK</t>
  </si>
  <si>
    <t>DPCDAK239852</t>
  </si>
  <si>
    <t>DPCDAK240816</t>
  </si>
  <si>
    <t>CGA</t>
  </si>
  <si>
    <t>CGADAK101407</t>
  </si>
  <si>
    <t>Bank Guarantee</t>
  </si>
  <si>
    <t>CGADAK101408</t>
  </si>
  <si>
    <t>CGADAK101409</t>
  </si>
  <si>
    <t>CGADAK101410</t>
  </si>
  <si>
    <t>CGADAK101708</t>
  </si>
  <si>
    <t>CGADAK102716</t>
  </si>
  <si>
    <t>AWP</t>
  </si>
  <si>
    <t>DCUDAK150031</t>
  </si>
  <si>
    <t>Shipping Guarantee</t>
  </si>
  <si>
    <t>AWR</t>
  </si>
  <si>
    <t>DCUDAK234342</t>
  </si>
  <si>
    <t>SGP</t>
  </si>
  <si>
    <t>DCUDAK233542</t>
  </si>
  <si>
    <t>DCUDAK234347</t>
  </si>
  <si>
    <t>DCUDAK150833</t>
  </si>
  <si>
    <t/>
  </si>
  <si>
    <t>DCUDAK149062</t>
  </si>
  <si>
    <t>DCUDAK239561</t>
  </si>
  <si>
    <t>DCUDAK233545</t>
  </si>
  <si>
    <t>DCUDAK240061</t>
  </si>
  <si>
    <t>Particular</t>
  </si>
  <si>
    <t>Amount BDT</t>
  </si>
  <si>
    <t>Import Bills-Machinery</t>
  </si>
  <si>
    <t>Machine</t>
  </si>
  <si>
    <t>Total</t>
  </si>
  <si>
    <t>COSMOPOLITAN INDUSTRIES (PVT) LIMITED</t>
  </si>
  <si>
    <t>BBCDAK230763</t>
  </si>
  <si>
    <t>BBCDAK233700</t>
  </si>
  <si>
    <t>BBCDAK233848</t>
  </si>
  <si>
    <t>BBCDAK234544</t>
  </si>
  <si>
    <t>BBCDAK235131</t>
  </si>
  <si>
    <t>BBCDAK235195</t>
  </si>
  <si>
    <t>BBCDAK235427</t>
  </si>
  <si>
    <t>BBCDAK237770</t>
  </si>
  <si>
    <t>BBCDAK238967</t>
  </si>
  <si>
    <t>BBCDAK239307</t>
  </si>
  <si>
    <t>BBCDAK239449</t>
  </si>
  <si>
    <t>BBCDAK239563</t>
  </si>
  <si>
    <t>BBCDAK239619</t>
  </si>
  <si>
    <t>BBCDAK239642</t>
  </si>
  <si>
    <t>BBCDAK239738</t>
  </si>
  <si>
    <t>BBCDAK239859</t>
  </si>
  <si>
    <t>BBCDAK239866</t>
  </si>
  <si>
    <t>BBCDAK240068</t>
  </si>
  <si>
    <t>BBCDAK240074</t>
  </si>
  <si>
    <t>BBCDAK240079</t>
  </si>
  <si>
    <t>BBCDAK240306</t>
  </si>
  <si>
    <t>BBCDAK240621</t>
  </si>
  <si>
    <t>BBCDAK240624</t>
  </si>
  <si>
    <t>BBCDAK240708</t>
  </si>
  <si>
    <t>BBCDAK240733</t>
  </si>
  <si>
    <t>BBCDAK241016</t>
  </si>
  <si>
    <t>BBCDAK241270</t>
  </si>
  <si>
    <t>BBCDAK241357</t>
  </si>
  <si>
    <t>BBCDAK241359</t>
  </si>
  <si>
    <t>DPBCBD233839DAK</t>
  </si>
  <si>
    <t>DPBCBD234443DAK</t>
  </si>
  <si>
    <t>DPBCBD234923DAK</t>
  </si>
  <si>
    <t>DPBCBD238046DAK</t>
  </si>
  <si>
    <t>DPBCBD238530DAK</t>
  </si>
  <si>
    <t>DPBCBD238533DAK</t>
  </si>
  <si>
    <t>DPBCBD238619DAK</t>
  </si>
  <si>
    <t>DPBCBD239559DAK</t>
  </si>
  <si>
    <t>DPBCBD239735DAK</t>
  </si>
  <si>
    <t>DPBCBD240017DAK</t>
  </si>
  <si>
    <t>DPBCBD240142DAK</t>
  </si>
  <si>
    <t>DPBCBD240159DAK</t>
  </si>
  <si>
    <t>DPBCBD240224DAK</t>
  </si>
  <si>
    <t>DPBCBD240566DAK</t>
  </si>
  <si>
    <t>DPBCBD240596DAK</t>
  </si>
  <si>
    <t>DPBCBD240680DAK</t>
  </si>
  <si>
    <t>DPBCBD241005DAK</t>
  </si>
  <si>
    <t>DPBCBD241827DAK</t>
  </si>
  <si>
    <t>DPBCBD242194DAK</t>
  </si>
  <si>
    <t>DPBCBD242226DAK</t>
  </si>
  <si>
    <t>DPBCBD242876DAK</t>
  </si>
  <si>
    <t>DPBCBD242882DAK</t>
  </si>
  <si>
    <t>DPBCBD242884DAK</t>
  </si>
  <si>
    <t>DPBCBD243125DAK</t>
  </si>
  <si>
    <t>DPBCBD243705DAK</t>
  </si>
  <si>
    <t>DPBCBD243713DAK</t>
  </si>
  <si>
    <t>DPBCBD244268DAK</t>
  </si>
  <si>
    <t>DPBCBD245365DAK</t>
  </si>
  <si>
    <t>DPBCBD245596DAK</t>
  </si>
  <si>
    <t>DPBCBD246003DAK</t>
  </si>
  <si>
    <t>DPBCBD246040DAK</t>
  </si>
  <si>
    <t>DPBCBD246052DAK</t>
  </si>
  <si>
    <t>DPBCBD246054DAK</t>
  </si>
  <si>
    <t>DPBCBD246064DAK</t>
  </si>
  <si>
    <t>DPBCBD246094DAK</t>
  </si>
  <si>
    <t>DPBCBD246258DAK</t>
  </si>
  <si>
    <t>DPBCBD246270DAK</t>
  </si>
  <si>
    <t>DPBCBD246290DAK</t>
  </si>
  <si>
    <t>DPBCBD246316DAK</t>
  </si>
  <si>
    <t>DPBCBD246465DAK</t>
  </si>
  <si>
    <t>DPBCBD246509DAK</t>
  </si>
  <si>
    <t>DPBCBD246646DAK</t>
  </si>
  <si>
    <t>DPBCBD246910DAK</t>
  </si>
  <si>
    <t>DPBCBD246914DAK</t>
  </si>
  <si>
    <t>DPBCBD247180DAK</t>
  </si>
  <si>
    <t>DPBCBD247187DAK</t>
  </si>
  <si>
    <t>DPBCBD247206DAK</t>
  </si>
  <si>
    <t>DPBCBD247208DAK</t>
  </si>
  <si>
    <t>DPBCBD247214DAK</t>
  </si>
  <si>
    <t>DPBCBD247288DAK</t>
  </si>
  <si>
    <t>DPBCBD247489DAK</t>
  </si>
  <si>
    <t>DPBCBD247710DAK</t>
  </si>
  <si>
    <t>DPBCBD247765DAK</t>
  </si>
  <si>
    <t>DPBCBD248363DAK</t>
  </si>
  <si>
    <t>DPBCBD248371DAK</t>
  </si>
  <si>
    <t>DPBCBD248384DAK</t>
  </si>
  <si>
    <t>DPBCBD248482DAK</t>
  </si>
  <si>
    <t>DPBCBD248512DAK</t>
  </si>
  <si>
    <t>DPBCBD248524DAK</t>
  </si>
  <si>
    <t>DPBCBD248568DAK</t>
  </si>
  <si>
    <t>DPBCBD248692DAK</t>
  </si>
  <si>
    <t>DPBCBD248745DAK</t>
  </si>
  <si>
    <t>DPBCBD248805DAK</t>
  </si>
  <si>
    <t>DPBCBD248885DAK</t>
  </si>
  <si>
    <t>DPBCBD248942DAK</t>
  </si>
  <si>
    <t>DPBCBD248953DAK</t>
  </si>
  <si>
    <t>DPBCBD249039DAK</t>
  </si>
  <si>
    <t>DPBCBD249341DAK</t>
  </si>
  <si>
    <t>DPBCBD249504DAK</t>
  </si>
  <si>
    <t>DPBCBD249530DAK</t>
  </si>
  <si>
    <t>DPBCBD249704DAK</t>
  </si>
  <si>
    <t>DPBCBD249877DAK</t>
  </si>
  <si>
    <t>DPBCBD250009DAK</t>
  </si>
  <si>
    <t>DPBCBD250027DAK</t>
  </si>
  <si>
    <t>DPBCBD250039DAK</t>
  </si>
  <si>
    <t>DPBCBD250059DAK</t>
  </si>
  <si>
    <t>DPBCBD250080DAK</t>
  </si>
  <si>
    <t>DPBCBD250105DAK</t>
  </si>
  <si>
    <t>DPBCBD250169DAK</t>
  </si>
  <si>
    <t>DPBCBD250429DAK</t>
  </si>
  <si>
    <t>DPBCBD250432DAK</t>
  </si>
  <si>
    <t>DPBCBD250441DAK</t>
  </si>
  <si>
    <t>DPBCBD250445DAK</t>
  </si>
  <si>
    <t>DPBCBD250450DAK</t>
  </si>
  <si>
    <t>DPBCBD250480DAK</t>
  </si>
  <si>
    <t>DPBCBD250717DAK</t>
  </si>
  <si>
    <t>DPBCBD250718DAK</t>
  </si>
  <si>
    <t>DPBCBD250721DAK</t>
  </si>
  <si>
    <t>DPBCBD250722DAK</t>
  </si>
  <si>
    <t>DPBCBD250723DAK</t>
  </si>
  <si>
    <t>DPBCBD250733DAK</t>
  </si>
  <si>
    <t>DPBCBD250768DAK</t>
  </si>
  <si>
    <t>DPBCBD250779DAK</t>
  </si>
  <si>
    <t>DPBCBD250783DAK</t>
  </si>
  <si>
    <t>DPBCBD250785DAK</t>
  </si>
  <si>
    <t>DPBCBD250787DAK</t>
  </si>
  <si>
    <t>DPBCBD250809DAK</t>
  </si>
  <si>
    <t>DPBCBD251011DAK</t>
  </si>
  <si>
    <t>DPBCBD251424DAK</t>
  </si>
  <si>
    <t>DPBCBD251554DAK</t>
  </si>
  <si>
    <t>DPBCBD251609DAK</t>
  </si>
  <si>
    <t>DPBCBD251637DAK</t>
  </si>
  <si>
    <t>DPBCBD251745DAK</t>
  </si>
  <si>
    <t>DPBCBD251962DAK</t>
  </si>
  <si>
    <t>DPBCBD251969DAK</t>
  </si>
  <si>
    <t>DPBCBD252222DAK</t>
  </si>
  <si>
    <t>DPBCBD252956DAK</t>
  </si>
  <si>
    <t>DPBCBD253198DAK</t>
  </si>
  <si>
    <t>DPBCBD253213DAK</t>
  </si>
  <si>
    <t>DPBCBD253592DAK</t>
  </si>
  <si>
    <t>DPBCBD253738DAK</t>
  </si>
  <si>
    <t>DPBCBD253817DAK</t>
  </si>
  <si>
    <t>DPBCBD255135DAK</t>
  </si>
  <si>
    <t>DPBCBD255147DAK</t>
  </si>
  <si>
    <t>DPBCBD256058DAK</t>
  </si>
  <si>
    <t>DPBCBD256059DAK</t>
  </si>
  <si>
    <t>DPBCBD256151DAK</t>
  </si>
  <si>
    <t>DPBCBD256174DAK</t>
  </si>
  <si>
    <t>DPBCOR254146DAK</t>
  </si>
  <si>
    <t>DPBCOR254861DAK</t>
  </si>
  <si>
    <t>DPBCOR255686DAK</t>
  </si>
  <si>
    <t>DPBEPZ254817DAK</t>
  </si>
  <si>
    <t>DPBLBD239349DAK</t>
  </si>
  <si>
    <t>DPBLBD241023DAK</t>
  </si>
  <si>
    <t>DPBLBD242578DAK</t>
  </si>
  <si>
    <t>DPBLBD244143DAK</t>
  </si>
  <si>
    <t>DPBLBD244151DAK</t>
  </si>
  <si>
    <t>DPBLBD244623DAK</t>
  </si>
  <si>
    <t>DPBLBD244629DAK</t>
  </si>
  <si>
    <t>DPBLBD244630DAK</t>
  </si>
  <si>
    <t>DPBLBD244649DAK</t>
  </si>
  <si>
    <t>DPBLBD246434DAK</t>
  </si>
  <si>
    <t>DPBLBD246686DAK</t>
  </si>
  <si>
    <t>DPBLBD247424DAK</t>
  </si>
  <si>
    <t>DPBLBD247732DAK</t>
  </si>
  <si>
    <t>DPBLBD248436DAK</t>
  </si>
  <si>
    <t>DPBLBD253339DAK</t>
  </si>
  <si>
    <t>DPBLBD255006DAK</t>
  </si>
  <si>
    <t>DPBLBD255178DAK</t>
  </si>
  <si>
    <t>DPBLOC254938DAK</t>
  </si>
  <si>
    <t>DC</t>
  </si>
  <si>
    <t>DC DAK155216</t>
  </si>
  <si>
    <t>DPBCBD255432DAK</t>
  </si>
  <si>
    <t>DPBCOR162179DAK</t>
  </si>
  <si>
    <t>DPBOBD162935DAK</t>
  </si>
  <si>
    <t>DPBOBD165734DAK</t>
  </si>
  <si>
    <t>DPBOBD166976DAK</t>
  </si>
  <si>
    <t>DPBOBD169334DAK</t>
  </si>
  <si>
    <t>DPBOBD171271DAK</t>
  </si>
  <si>
    <t>DPBOBD173893DAK</t>
  </si>
  <si>
    <t>DPBOBD176482DAK</t>
  </si>
  <si>
    <t>DPBOBD180377DAK</t>
  </si>
  <si>
    <t>DPBOBD184636DAK</t>
  </si>
  <si>
    <t>DPBOBD231112DAK</t>
  </si>
  <si>
    <t>DPBOBD233936DAK</t>
  </si>
  <si>
    <t>DPBOBD239237DAK</t>
  </si>
  <si>
    <t>DPBOBD244384DAK</t>
  </si>
  <si>
    <t>DPBOBD249891DAK</t>
  </si>
  <si>
    <t>DPCDAK239957</t>
  </si>
  <si>
    <t>DPCDAK240404</t>
  </si>
  <si>
    <t>DPCDAK240855</t>
  </si>
  <si>
    <t>FNG</t>
  </si>
  <si>
    <t>FNGDAK050993</t>
  </si>
  <si>
    <t>FNGDAK050995</t>
  </si>
  <si>
    <t>FNGDAK051917</t>
  </si>
  <si>
    <t>FNGDAK051918</t>
  </si>
  <si>
    <t>FNGDAK057248</t>
  </si>
  <si>
    <t>FNGDAK545355</t>
  </si>
  <si>
    <t>FNGDAK545356</t>
  </si>
  <si>
    <t>FNGDAK545417</t>
  </si>
  <si>
    <t>FNGDAK720625</t>
  </si>
  <si>
    <t>DCUDAK234729</t>
  </si>
  <si>
    <t>DCUDAK148940</t>
  </si>
  <si>
    <t>DCUDAK149460</t>
  </si>
  <si>
    <t>DCUDAK230779</t>
  </si>
  <si>
    <t>DCUDAK233852</t>
  </si>
  <si>
    <t>DCUDAK233838</t>
  </si>
  <si>
    <t>DCUDAK234891</t>
  </si>
  <si>
    <t>DCUDAK235785</t>
  </si>
  <si>
    <t>DCUDAK240071</t>
  </si>
  <si>
    <t>DCUDAK239557</t>
  </si>
  <si>
    <t>DCUDAK240813</t>
  </si>
  <si>
    <t>BR</t>
  </si>
  <si>
    <t>IMEX ID</t>
  </si>
  <si>
    <t>eBBS  ID</t>
  </si>
  <si>
    <t>TLS_ID</t>
  </si>
  <si>
    <t>NAME_1</t>
  </si>
  <si>
    <t>Group</t>
  </si>
  <si>
    <t>Deal Number</t>
  </si>
  <si>
    <t>Category_type</t>
  </si>
  <si>
    <t>DEAL_DESCRIPTION</t>
  </si>
  <si>
    <t>LIMIT_GRP</t>
  </si>
  <si>
    <t>CCY</t>
  </si>
  <si>
    <t>Oustanding Amt</t>
  </si>
  <si>
    <t>Exposure</t>
  </si>
  <si>
    <t>Deal Issue</t>
  </si>
  <si>
    <t>Expiry / Maturity</t>
  </si>
  <si>
    <t>COUNTRY</t>
  </si>
  <si>
    <t>Local LC#</t>
  </si>
  <si>
    <t>Exp LC/Deal Link</t>
  </si>
  <si>
    <t>LC_ISS_DATE</t>
  </si>
  <si>
    <t>Tenor</t>
  </si>
  <si>
    <t>BNF/APP</t>
  </si>
  <si>
    <t>424</t>
  </si>
  <si>
    <t>8728232</t>
  </si>
  <si>
    <t>6701221</t>
  </si>
  <si>
    <t>100197746</t>
  </si>
  <si>
    <t>Epic Group</t>
  </si>
  <si>
    <t>424010367852-AMD002</t>
  </si>
  <si>
    <t>ORDINARY L/C</t>
  </si>
  <si>
    <t>ACCESSORIES</t>
  </si>
  <si>
    <t>1</t>
  </si>
  <si>
    <t>HK</t>
  </si>
  <si>
    <t>050121220166</t>
  </si>
  <si>
    <t>WINTEX TRIMS (PVT) LIMITED.</t>
  </si>
  <si>
    <t>RM</t>
  </si>
  <si>
    <t>424010535797-AMD002</t>
  </si>
  <si>
    <t>FABRICS FOR GARMENTS</t>
  </si>
  <si>
    <t>IN</t>
  </si>
  <si>
    <t>050122220108</t>
  </si>
  <si>
    <t>ARVIND LIMITED</t>
  </si>
  <si>
    <t>424010540291-AMD005</t>
  </si>
  <si>
    <t>FABRICS</t>
  </si>
  <si>
    <t>2300050122220118</t>
  </si>
  <si>
    <t>VARDHMAN TEXTILES LTD.</t>
  </si>
  <si>
    <t>424010541628-AMD009</t>
  </si>
  <si>
    <t>050122210114</t>
  </si>
  <si>
    <t>TAK SANG (SZE'S) CO. LTD</t>
  </si>
  <si>
    <t>424010545410-AMD004</t>
  </si>
  <si>
    <t>CN</t>
  </si>
  <si>
    <t>050122210133</t>
  </si>
  <si>
    <t>HEBEI XINDADONG TEXTILE CO.,LTD.</t>
  </si>
  <si>
    <t>424010547089-AMD002</t>
  </si>
  <si>
    <t>BD</t>
  </si>
  <si>
    <t>050122200065</t>
  </si>
  <si>
    <t>HOORAIN HTF LIMITED</t>
  </si>
  <si>
    <t>424010547105-AMD001</t>
  </si>
  <si>
    <t>050122200066</t>
  </si>
  <si>
    <t>424010548587-AMD005</t>
  </si>
  <si>
    <t>2300050122220148</t>
  </si>
  <si>
    <t>LINYI RUYI TRADE CO. LTD.</t>
  </si>
  <si>
    <t>424010548596-AMD002</t>
  </si>
  <si>
    <t>050122220149</t>
  </si>
  <si>
    <t>SHANGHAI FREEDOM DENIM</t>
  </si>
  <si>
    <t>8727805</t>
  </si>
  <si>
    <t>424010549096</t>
  </si>
  <si>
    <t>424010549096-AMD003</t>
  </si>
  <si>
    <t>2300050122220152</t>
  </si>
  <si>
    <t>JIANGSU H.F. TEXTILES CO., LTD.</t>
  </si>
  <si>
    <t>424010549103-AMD002</t>
  </si>
  <si>
    <t>2300050122220150</t>
  </si>
  <si>
    <t>424010551395-ISS000</t>
  </si>
  <si>
    <t>FIBRE GLASS INSULATION</t>
  </si>
  <si>
    <t>050122210148</t>
  </si>
  <si>
    <t>ISOTHERM INTERNATIONALE</t>
  </si>
  <si>
    <t>MACHINERY</t>
  </si>
  <si>
    <t>424010553240</t>
  </si>
  <si>
    <t>424010553240-AMD001</t>
  </si>
  <si>
    <t>050122220163</t>
  </si>
  <si>
    <t>424010554365-AMD005</t>
  </si>
  <si>
    <t>050122250182</t>
  </si>
  <si>
    <t>BEIJING KAILONG YISHENG TEXTILE CO.</t>
  </si>
  <si>
    <t>424010555202-AMD002</t>
  </si>
  <si>
    <t>050122250183</t>
  </si>
  <si>
    <t>PUDONG GARMENTS IMP. AND EXP. CO.,</t>
  </si>
  <si>
    <t>424010555275-AMD002</t>
  </si>
  <si>
    <t>TW</t>
  </si>
  <si>
    <t>050122250184</t>
  </si>
  <si>
    <t>U-LONG  HIGH-TECH  TEXTILE CO.,LTD.</t>
  </si>
  <si>
    <t>424010555587-AMD002</t>
  </si>
  <si>
    <t>VN</t>
  </si>
  <si>
    <t>050122240070</t>
  </si>
  <si>
    <t>XDD TEXTILE COMPANY LIMITED</t>
  </si>
  <si>
    <t>424010556087-AMD002</t>
  </si>
  <si>
    <t>050122250198</t>
  </si>
  <si>
    <t>BHASKAR INDUSTRIES (PVT) LTD.</t>
  </si>
  <si>
    <t>424010558085-AMD001</t>
  </si>
  <si>
    <t>050122270186</t>
  </si>
  <si>
    <t>FARIEA TEX</t>
  </si>
  <si>
    <t>424010560964-AMD001</t>
  </si>
  <si>
    <t>050122250230</t>
  </si>
  <si>
    <t>VEFA(SHANGHAI)TEXTILE CO.,LTD</t>
  </si>
  <si>
    <t>424010564416-AMD002</t>
  </si>
  <si>
    <t>PK</t>
  </si>
  <si>
    <t>050122250235</t>
  </si>
  <si>
    <t>SAPPHIRE FINISHING MILLS LTD.</t>
  </si>
  <si>
    <t>424010565335-ISS000</t>
  </si>
  <si>
    <t>CHEMICALS FOR GARMENTS</t>
  </si>
  <si>
    <t>050122200080</t>
  </si>
  <si>
    <t>TRADE ZENTRUM</t>
  </si>
  <si>
    <t>424010566753-ISS000</t>
  </si>
  <si>
    <t>050122270220</t>
  </si>
  <si>
    <t>ZABER AND ZUBAIR FABRICS LTD.</t>
  </si>
  <si>
    <t>424010567379-ISS000</t>
  </si>
  <si>
    <t>BUILDING CONSTRUCTION MATERIALS</t>
  </si>
  <si>
    <t>050122200081</t>
  </si>
  <si>
    <t>N S CONSTRUCTION</t>
  </si>
  <si>
    <t>424010570515</t>
  </si>
  <si>
    <t>424010570515-ISS000</t>
  </si>
  <si>
    <t>050122200083</t>
  </si>
  <si>
    <t>PRO SOLUTIONS</t>
  </si>
  <si>
    <t>424010572167</t>
  </si>
  <si>
    <t>424010572167-AMD001</t>
  </si>
  <si>
    <t>BRAND NEW MACHINERY</t>
  </si>
  <si>
    <t>SG</t>
  </si>
  <si>
    <t>2300050122210187</t>
  </si>
  <si>
    <t>FOCUS GARMENT TECH PTE LTD.</t>
  </si>
  <si>
    <t>424010572504-AMD004</t>
  </si>
  <si>
    <t>FABRICS FOR GARMENTS INDUSTRY</t>
  </si>
  <si>
    <t>050122240095</t>
  </si>
  <si>
    <t>424010572513</t>
  </si>
  <si>
    <t>424010572513-AMD002</t>
  </si>
  <si>
    <t>FARBICS</t>
  </si>
  <si>
    <t>050122240093</t>
  </si>
  <si>
    <t>CHANGZHOU DEYI PRINTING AND DYEING</t>
  </si>
  <si>
    <t>424010572639</t>
  </si>
  <si>
    <t>424010572639-ISS000</t>
  </si>
  <si>
    <t>050122270235</t>
  </si>
  <si>
    <t>424010573166</t>
  </si>
  <si>
    <t>424010573166-AMD001</t>
  </si>
  <si>
    <t>050122250271</t>
  </si>
  <si>
    <t>CAROL TEXTILE CO., LTD.</t>
  </si>
  <si>
    <t>424010573175</t>
  </si>
  <si>
    <t>424010573175-AMD002</t>
  </si>
  <si>
    <t>2300050122250270</t>
  </si>
  <si>
    <t>424010573184</t>
  </si>
  <si>
    <t>424010573184-ISS000</t>
  </si>
  <si>
    <t>2300050122250267</t>
  </si>
  <si>
    <t>HUAFANG CO LTD</t>
  </si>
  <si>
    <t>424010574968</t>
  </si>
  <si>
    <t>424010574968-ISS000</t>
  </si>
  <si>
    <t>US</t>
  </si>
  <si>
    <t>050122240099</t>
  </si>
  <si>
    <t>18 INTERNATIONAL LTD.</t>
  </si>
  <si>
    <t>424010574977</t>
  </si>
  <si>
    <t>424010574977-ISS000</t>
  </si>
  <si>
    <t>050122270245</t>
  </si>
  <si>
    <t>PIONEER DENIM LIMITED</t>
  </si>
  <si>
    <t>424010574995</t>
  </si>
  <si>
    <t>424010574995-AMD003</t>
  </si>
  <si>
    <t>050122240097</t>
  </si>
  <si>
    <t>424010575002</t>
  </si>
  <si>
    <t>424010575002-AMD002</t>
  </si>
  <si>
    <t>2300050122250276</t>
  </si>
  <si>
    <t>424010575011</t>
  </si>
  <si>
    <t>424010575011-AMD004</t>
  </si>
  <si>
    <t>050122250274</t>
  </si>
  <si>
    <t>424010575020</t>
  </si>
  <si>
    <t>424010575020-AMD004</t>
  </si>
  <si>
    <t>050122240098</t>
  </si>
  <si>
    <t>424010575039</t>
  </si>
  <si>
    <t>424010575039-AMD003</t>
  </si>
  <si>
    <t>050122240100</t>
  </si>
  <si>
    <t>CHANGZHOU TEHOME TEXTILE CO.,LTD</t>
  </si>
  <si>
    <t>424010575048-AMD003</t>
  </si>
  <si>
    <t>050122250273</t>
  </si>
  <si>
    <t>424010576582</t>
  </si>
  <si>
    <t>424010576582-AMD002</t>
  </si>
  <si>
    <t>050122250286</t>
  </si>
  <si>
    <t>424010576591</t>
  </si>
  <si>
    <t>424010576591-AMD001</t>
  </si>
  <si>
    <t>050122250288</t>
  </si>
  <si>
    <t>424010576608</t>
  </si>
  <si>
    <t>424010576608-AMD001</t>
  </si>
  <si>
    <t>050122250285</t>
  </si>
  <si>
    <t>VEFA(SHANGHAI)TEXTILE CO, LTD</t>
  </si>
  <si>
    <t>424010576617</t>
  </si>
  <si>
    <t>424010576617-ISS000</t>
  </si>
  <si>
    <t>050122250287</t>
  </si>
  <si>
    <t>424010577288</t>
  </si>
  <si>
    <t>424010577288-AMD001</t>
  </si>
  <si>
    <t>ACCESSORIES FOR GARMENTS</t>
  </si>
  <si>
    <t>050122120085</t>
  </si>
  <si>
    <t>IDEAL FASTENER BANGLADESH LTD.</t>
  </si>
  <si>
    <t>424010577297</t>
  </si>
  <si>
    <t>424010577297-ISS000</t>
  </si>
  <si>
    <t>050122120086</t>
  </si>
  <si>
    <t>MAINETTI( BANGLADESH ) PVT. LTD.</t>
  </si>
  <si>
    <t>424010578768</t>
  </si>
  <si>
    <t>424010578768-ISS000</t>
  </si>
  <si>
    <t>FIRE HYDRANT AND SPRINKLER</t>
  </si>
  <si>
    <t>050122190038</t>
  </si>
  <si>
    <t>Z3 CORPORATION</t>
  </si>
  <si>
    <t>424010578946</t>
  </si>
  <si>
    <t>424010578946-ISS000</t>
  </si>
  <si>
    <t>050122200091</t>
  </si>
  <si>
    <t>424010578964</t>
  </si>
  <si>
    <t>424010578964-AMD001</t>
  </si>
  <si>
    <t>050122210203</t>
  </si>
  <si>
    <t>JACK TECHNOLOGY CO., LTD.</t>
  </si>
  <si>
    <t>424010578982</t>
  </si>
  <si>
    <t>424010578982-ISS000</t>
  </si>
  <si>
    <t>050122200092</t>
  </si>
  <si>
    <t>VICTORY BANGLA</t>
  </si>
  <si>
    <t>424010579703</t>
  </si>
  <si>
    <t>424010579703-AMD003</t>
  </si>
  <si>
    <t>2300050122250299</t>
  </si>
  <si>
    <t>424010579712</t>
  </si>
  <si>
    <t>424010579712-AMD001</t>
  </si>
  <si>
    <t>2300050122250298</t>
  </si>
  <si>
    <t>CHANGZHOU WUJIN DAYUAN YARN DYED</t>
  </si>
  <si>
    <t>424010579721</t>
  </si>
  <si>
    <t>424010579721-AMD002</t>
  </si>
  <si>
    <t>050122250297</t>
  </si>
  <si>
    <t>MORITO SCOVILL HK CO., LTD</t>
  </si>
  <si>
    <t>424010580522</t>
  </si>
  <si>
    <t>424010580522-AMD001</t>
  </si>
  <si>
    <t>050122220195</t>
  </si>
  <si>
    <t>JUKI SINGAPORE PTE LTD</t>
  </si>
  <si>
    <t>424010580755</t>
  </si>
  <si>
    <t>424010580755-AMD001</t>
  </si>
  <si>
    <t>2300050122250304</t>
  </si>
  <si>
    <t>JIANGSU H.F.TEXTILES CO., LTD.</t>
  </si>
  <si>
    <t>424010580791</t>
  </si>
  <si>
    <t>424010580791-AMD001</t>
  </si>
  <si>
    <t>2300050122250303</t>
  </si>
  <si>
    <t>424010580835</t>
  </si>
  <si>
    <t>424010580835-ISS000</t>
  </si>
  <si>
    <t>2300050122250316</t>
  </si>
  <si>
    <t>424010580853</t>
  </si>
  <si>
    <t>424010580853-ISS000</t>
  </si>
  <si>
    <t>050122250305</t>
  </si>
  <si>
    <t>ARTISTIC MILLINERS (PVT) LTD</t>
  </si>
  <si>
    <t>424010581763</t>
  </si>
  <si>
    <t>424010581763-ISS000</t>
  </si>
  <si>
    <t>050122250308</t>
  </si>
  <si>
    <t>424010581772</t>
  </si>
  <si>
    <t>424010581772-AMD001</t>
  </si>
  <si>
    <t>050122250309</t>
  </si>
  <si>
    <t>PROSPERITY TEXTILE (HK) LIMITED</t>
  </si>
  <si>
    <t>424010581781</t>
  </si>
  <si>
    <t>424010581781-AMD001</t>
  </si>
  <si>
    <t>050122200095</t>
  </si>
  <si>
    <t>424010581790</t>
  </si>
  <si>
    <t>424010581790-ISS000</t>
  </si>
  <si>
    <t>FREIGHT LIFT/PASSENGER LIFT</t>
  </si>
  <si>
    <t>2300050122210209</t>
  </si>
  <si>
    <t>HANGZHOU AOLIDA ELEVATOR CO,LTD</t>
  </si>
  <si>
    <t>424010581807</t>
  </si>
  <si>
    <t>424010581807-ISS000</t>
  </si>
  <si>
    <t>050122200094</t>
  </si>
  <si>
    <t>424010581816</t>
  </si>
  <si>
    <t>424010581816-ISS000</t>
  </si>
  <si>
    <t>050122200096</t>
  </si>
  <si>
    <t>OFFICINA BD</t>
  </si>
  <si>
    <t>424010582806-AMD001</t>
  </si>
  <si>
    <t>050122220197</t>
  </si>
  <si>
    <t>KOHLER SINGAPORE PTE LTD</t>
  </si>
  <si>
    <t>424010582824</t>
  </si>
  <si>
    <t>424010582824-AMD002</t>
  </si>
  <si>
    <t>050122250318</t>
  </si>
  <si>
    <t>NISHAT MILLS LIMITED.</t>
  </si>
  <si>
    <t>424010583958</t>
  </si>
  <si>
    <t>424010583958-ISS000</t>
  </si>
  <si>
    <t>050122250323</t>
  </si>
  <si>
    <t>424010584724</t>
  </si>
  <si>
    <t>424010584724-AMD001</t>
  </si>
  <si>
    <t>050122220199</t>
  </si>
  <si>
    <t>ZHEJIANG DOLLOR SEWING MACHINE CO,</t>
  </si>
  <si>
    <t>424010584733</t>
  </si>
  <si>
    <t>424010584733-AMD001</t>
  </si>
  <si>
    <t>050122250325</t>
  </si>
  <si>
    <t>SARENA TEXTILE INDUSTRIES PVT. LTD</t>
  </si>
  <si>
    <t>424010585064</t>
  </si>
  <si>
    <t>424010585064-ISS000</t>
  </si>
  <si>
    <t>GARMENTS WASH</t>
  </si>
  <si>
    <t>230005012226</t>
  </si>
  <si>
    <t>COSMOPOLITAN INDUSTRIES PVT,LTD</t>
  </si>
  <si>
    <t>424010585073</t>
  </si>
  <si>
    <t>424010585073-ISS000</t>
  </si>
  <si>
    <t>424010585484</t>
  </si>
  <si>
    <t>424010585484-ISS000</t>
  </si>
  <si>
    <t>050122250327</t>
  </si>
  <si>
    <t>424010586152</t>
  </si>
  <si>
    <t>424010586152-AMD001</t>
  </si>
  <si>
    <t>050122250328</t>
  </si>
  <si>
    <t>424010586928</t>
  </si>
  <si>
    <t>424010586928-ISS000</t>
  </si>
  <si>
    <t>050122250336</t>
  </si>
  <si>
    <t>NEW FOCUS TEXTILES LTD.</t>
  </si>
  <si>
    <t>424010586937</t>
  </si>
  <si>
    <t>424010586937-ISS000</t>
  </si>
  <si>
    <t>050122250335</t>
  </si>
  <si>
    <t>SUNTEX INDUSTRY CO. LIMITED</t>
  </si>
  <si>
    <t>424010588506</t>
  </si>
  <si>
    <t>424010588506-ISS000</t>
  </si>
  <si>
    <t>2300050122210223</t>
  </si>
  <si>
    <t>ANHUI YALIS INTELLIGENT TECHNOLOGY</t>
  </si>
  <si>
    <t>424010589300</t>
  </si>
  <si>
    <t>424010589300-ISS000</t>
  </si>
  <si>
    <t>050122250347</t>
  </si>
  <si>
    <t>424010589319</t>
  </si>
  <si>
    <t>424010589319-ISS000</t>
  </si>
  <si>
    <t>2300050122250346</t>
  </si>
  <si>
    <t>424010589328</t>
  </si>
  <si>
    <t>424010589328-ISS000</t>
  </si>
  <si>
    <t>2300050122250345</t>
  </si>
  <si>
    <t>424010590030</t>
  </si>
  <si>
    <t>424010590030-ISS000</t>
  </si>
  <si>
    <t>050122270276</t>
  </si>
  <si>
    <t>424010590058</t>
  </si>
  <si>
    <t>424010590058-ISS000</t>
  </si>
  <si>
    <t>050122250350</t>
  </si>
  <si>
    <t>424010590922</t>
  </si>
  <si>
    <t>424010590922-ISS000</t>
  </si>
  <si>
    <t>050122250352</t>
  </si>
  <si>
    <t>424010590931</t>
  </si>
  <si>
    <t>424010590931-ISS000</t>
  </si>
  <si>
    <t>050122250354</t>
  </si>
  <si>
    <t>SHENZHEN LAI TAK CREATION TEXTILE</t>
  </si>
  <si>
    <t>424010591413</t>
  </si>
  <si>
    <t>424010591413-ISS000</t>
  </si>
  <si>
    <t>050122260051</t>
  </si>
  <si>
    <t>ASPIRE GARMENTS LTD</t>
  </si>
  <si>
    <t>Report Code : 510B (QF-TSD-16)</t>
  </si>
  <si>
    <t>Eastern Bank Limited, Trade Service Division</t>
  </si>
  <si>
    <t xml:space="preserve">Borrower wise Import LC </t>
  </si>
  <si>
    <t xml:space="preserve">Customer No: 2369869 : </t>
  </si>
  <si>
    <t>PEARL GARMENTS COMPANY LTD</t>
  </si>
  <si>
    <t>Balance as on :</t>
  </si>
  <si>
    <t>Beneficiary Name</t>
  </si>
  <si>
    <t>Product Description</t>
  </si>
  <si>
    <t>Issue Date</t>
  </si>
  <si>
    <t>Contract No.</t>
  </si>
  <si>
    <t>Cont. Ref. No.</t>
  </si>
  <si>
    <t>New Line</t>
  </si>
  <si>
    <t>Old Line</t>
  </si>
  <si>
    <t>Contract Amt.</t>
  </si>
  <si>
    <t>Current Bal.</t>
  </si>
  <si>
    <t>ExRate</t>
  </si>
  <si>
    <t>LCY Balance</t>
  </si>
  <si>
    <t>Expiry Dt.</t>
  </si>
  <si>
    <t>Col.Cur</t>
  </si>
  <si>
    <t>Collateral Amount</t>
  </si>
  <si>
    <t>CASH LC-USANCE - CORP</t>
  </si>
  <si>
    <t>147522020283</t>
  </si>
  <si>
    <t>104LC02220666574</t>
  </si>
  <si>
    <t>LC000LC022</t>
  </si>
  <si>
    <t>Sum:</t>
  </si>
  <si>
    <t>Sub Total:</t>
  </si>
  <si>
    <t>NANTONG YAOHAN TEXTILE CO.,</t>
  </si>
  <si>
    <t>FOREIGN BACK TO BACK LC-SIGHT-CORP</t>
  </si>
  <si>
    <t>147522050412</t>
  </si>
  <si>
    <t>104LC05221580010</t>
  </si>
  <si>
    <t>LC000LC012</t>
  </si>
  <si>
    <t>Sight letter of Credit</t>
  </si>
  <si>
    <t>ARTISTIC MILLINERS (PVT) LTD. FAC:</t>
  </si>
  <si>
    <t>FOREIGN BACK TO BACK LC-USANCE-CORP</t>
  </si>
  <si>
    <t>147522060559</t>
  </si>
  <si>
    <t>104LC06221570004</t>
  </si>
  <si>
    <t>LC000LC021</t>
  </si>
  <si>
    <t>ARVIND LIMITED (DENIM DIVISION)</t>
  </si>
  <si>
    <t>147522060590</t>
  </si>
  <si>
    <t>104LC06221700003</t>
  </si>
  <si>
    <t>BHASKAR INDUSTRIES PRIVATE LTD.</t>
  </si>
  <si>
    <t>147522060627</t>
  </si>
  <si>
    <t>104LC06221790009</t>
  </si>
  <si>
    <t>NEW FOCUS TEXTILES LTD, UNIT C1,2/F</t>
  </si>
  <si>
    <t>147522060597</t>
  </si>
  <si>
    <t>104LC06221720003</t>
  </si>
  <si>
    <t>147522060583</t>
  </si>
  <si>
    <t>104LC06221670003</t>
  </si>
  <si>
    <t>SPRINGTEX LIMITED,</t>
  </si>
  <si>
    <t>147522060596</t>
  </si>
  <si>
    <t>104LC06221720002</t>
  </si>
  <si>
    <t>TAK SANG (SZE'S) CO. LTD.</t>
  </si>
  <si>
    <t>147522060639</t>
  </si>
  <si>
    <t>104LC06221810006</t>
  </si>
  <si>
    <t>TALENT TEXTILES COMPANY LTD</t>
  </si>
  <si>
    <t>147522060478</t>
  </si>
  <si>
    <t>104LC06221310006</t>
  </si>
  <si>
    <t>147522060598</t>
  </si>
  <si>
    <t>104LC06221720004</t>
  </si>
  <si>
    <t>UNION TEXTILE CO.,LTD.</t>
  </si>
  <si>
    <t>147522060364</t>
  </si>
  <si>
    <t>104LC06220973497</t>
  </si>
  <si>
    <t>147522060489</t>
  </si>
  <si>
    <t>104LC06221380005</t>
  </si>
  <si>
    <t>147522060517</t>
  </si>
  <si>
    <t>104LC06221460004</t>
  </si>
  <si>
    <t>147522060556</t>
  </si>
  <si>
    <t>104LC06221560004</t>
  </si>
  <si>
    <t>MASCO PRINTING AND EMBROIDERY</t>
  </si>
  <si>
    <t>INLAND BACK TO BACK LC-USANCE-CORP</t>
  </si>
  <si>
    <t>1475220401905</t>
  </si>
  <si>
    <t>104LC04220906266</t>
  </si>
  <si>
    <t>COSMOPOLITAN INDUSTRIES (PVT.)</t>
  </si>
  <si>
    <t>LCAF- BB SIGHT-CORP</t>
  </si>
  <si>
    <t>147522130086</t>
  </si>
  <si>
    <t>104LCA3220863359</t>
  </si>
  <si>
    <t>147522130097</t>
  </si>
  <si>
    <t>104LCA3220973434</t>
  </si>
  <si>
    <t>147522130115</t>
  </si>
  <si>
    <t>104LCA3221100008</t>
  </si>
  <si>
    <t>ALPHA START LTD</t>
  </si>
  <si>
    <t>LCAF- BB USANCE-CORP</t>
  </si>
  <si>
    <t>147522160059</t>
  </si>
  <si>
    <t>104LCA4220820383</t>
  </si>
  <si>
    <t>147522160089</t>
  </si>
  <si>
    <t>104LCA4221720001</t>
  </si>
  <si>
    <t>AMERICAN AND EFIRD (BANGLADESH) LTD</t>
  </si>
  <si>
    <t>147521140147</t>
  </si>
  <si>
    <t>104LCA4212970290</t>
  </si>
  <si>
    <t>147522140031</t>
  </si>
  <si>
    <t>104LCA4221250001</t>
  </si>
  <si>
    <t>147522140035</t>
  </si>
  <si>
    <t>104LCA4221640001</t>
  </si>
  <si>
    <t>COATS BANGLADESH LTD.</t>
  </si>
  <si>
    <t>147521140156</t>
  </si>
  <si>
    <t>104LCA4213220308</t>
  </si>
  <si>
    <t>147522140021</t>
  </si>
  <si>
    <t>104LCA4220810382</t>
  </si>
  <si>
    <t>147522140022</t>
  </si>
  <si>
    <t>104LCA4220860384</t>
  </si>
  <si>
    <t>147522140027</t>
  </si>
  <si>
    <t>104LCA4221080001</t>
  </si>
  <si>
    <t>147522140028</t>
  </si>
  <si>
    <t>104LCA4221080002</t>
  </si>
  <si>
    <t>147522140030</t>
  </si>
  <si>
    <t>104LCA4221160001</t>
  </si>
  <si>
    <t>EPYLLION LIMITED</t>
  </si>
  <si>
    <t>147522140033</t>
  </si>
  <si>
    <t>104LCA4221450002</t>
  </si>
  <si>
    <t>EXPO ACCESSORIES LIMITED</t>
  </si>
  <si>
    <t>147521140154</t>
  </si>
  <si>
    <t>104LCA4213190306</t>
  </si>
  <si>
    <t>GLOBAL ACCESSORIES LIMITED</t>
  </si>
  <si>
    <t>147522140018</t>
  </si>
  <si>
    <t>104LCA4220650377</t>
  </si>
  <si>
    <t>KDS ACCESSORIES LTD. (UNIT-2),6 NO.</t>
  </si>
  <si>
    <t>147522140007</t>
  </si>
  <si>
    <t>104LCA4220230353</t>
  </si>
  <si>
    <t>147522140037</t>
  </si>
  <si>
    <t>104LCA4221770001</t>
  </si>
  <si>
    <t>KP ACCESSORIES</t>
  </si>
  <si>
    <t>147521140160</t>
  </si>
  <si>
    <t>104LCA4213260313</t>
  </si>
  <si>
    <t>147522140020</t>
  </si>
  <si>
    <t>104LCA4220720380</t>
  </si>
  <si>
    <t>147522140032</t>
  </si>
  <si>
    <t>104LCA4221430001</t>
  </si>
  <si>
    <t>OSMAN INTERLININGS LTD.</t>
  </si>
  <si>
    <t>147522160082</t>
  </si>
  <si>
    <t>104LCA4221570004</t>
  </si>
  <si>
    <t>OTL-DOUBLEGULL MANUFACTURING</t>
  </si>
  <si>
    <t>147522160081</t>
  </si>
  <si>
    <t>104LCA4221570003</t>
  </si>
  <si>
    <t>PAXAR BANGLADESH LTD.</t>
  </si>
  <si>
    <t>147522160065</t>
  </si>
  <si>
    <t>104LCA4221110001</t>
  </si>
  <si>
    <t>147522160074</t>
  </si>
  <si>
    <t>104LCA4221450001</t>
  </si>
  <si>
    <t>R-PAC BANGLADESH PACKAGING CO. LTD.</t>
  </si>
  <si>
    <t>147521160274</t>
  </si>
  <si>
    <t>104LCA4213290317</t>
  </si>
  <si>
    <t>147522160058</t>
  </si>
  <si>
    <t>104LCA4220800381</t>
  </si>
  <si>
    <t>147522160080</t>
  </si>
  <si>
    <t>104LCA4221570001</t>
  </si>
  <si>
    <t>SAWAM LIMITED</t>
  </si>
  <si>
    <t>147521140169</t>
  </si>
  <si>
    <t>104LCA4213430329</t>
  </si>
  <si>
    <t>147522140034</t>
  </si>
  <si>
    <t>104LCA4221630001</t>
  </si>
  <si>
    <t>147522140036</t>
  </si>
  <si>
    <t>104LCA4221710001</t>
  </si>
  <si>
    <t>TRS ACCESSORIES INTERNATIONAL</t>
  </si>
  <si>
    <t>147522140010</t>
  </si>
  <si>
    <t>104LCA4220450363</t>
  </si>
  <si>
    <t>147522140029</t>
  </si>
  <si>
    <t>104LCA4221150001</t>
  </si>
  <si>
    <t>UNIGLORY PACKAGING INDUSTRIES LTD,</t>
  </si>
  <si>
    <t>147521140137</t>
  </si>
  <si>
    <t>104LCA4212510262</t>
  </si>
  <si>
    <t>147521140174</t>
  </si>
  <si>
    <t>104LCA4213550334</t>
  </si>
  <si>
    <t>147522140024</t>
  </si>
  <si>
    <t>104LCA4220900386</t>
  </si>
  <si>
    <t>UNIGLORY PAPER AND PACKAGING LTD,</t>
  </si>
  <si>
    <t>147521140171</t>
  </si>
  <si>
    <t>104LCA4213460332</t>
  </si>
  <si>
    <t>147522140016</t>
  </si>
  <si>
    <t>104LCA4220650375</t>
  </si>
  <si>
    <t>147522140019</t>
  </si>
  <si>
    <t>104LCA4220680379</t>
  </si>
  <si>
    <t>147522140023</t>
  </si>
  <si>
    <t>104LCA4220860385</t>
  </si>
  <si>
    <t>147522140025</t>
  </si>
  <si>
    <t>104LCA4221000388</t>
  </si>
  <si>
    <t>AVERY DENNISON TRADING COMPANY LTD.</t>
  </si>
  <si>
    <t>LCAF- CASH SIGHT-CORP</t>
  </si>
  <si>
    <t>147522140026</t>
  </si>
  <si>
    <t>104LCA1221011570</t>
  </si>
  <si>
    <t>Usance letter of Credit</t>
  </si>
  <si>
    <t>Sight Letter of Credit</t>
  </si>
  <si>
    <t>List of items</t>
  </si>
  <si>
    <t>Purpose of items (For what)</t>
  </si>
  <si>
    <t>BBC-BTB</t>
  </si>
  <si>
    <t>DPC-Machinery</t>
  </si>
  <si>
    <t>RM-Purchase</t>
  </si>
  <si>
    <t>Machinery-Purchase</t>
  </si>
  <si>
    <t xml:space="preserve">Expiry dates of the items </t>
  </si>
  <si>
    <t>Reason</t>
  </si>
  <si>
    <t>LcRefNo</t>
  </si>
  <si>
    <t>File Nos.</t>
  </si>
  <si>
    <t>Lc No</t>
  </si>
  <si>
    <t>Supplier Name</t>
  </si>
  <si>
    <t>Master SC No.</t>
  </si>
  <si>
    <t>Lc Issue Date</t>
  </si>
  <si>
    <t>Lc Expiry Date</t>
  </si>
  <si>
    <t>Item Type</t>
  </si>
  <si>
    <t>LC Value</t>
  </si>
  <si>
    <t>Payment Terms</t>
  </si>
  <si>
    <t>Invoice No</t>
  </si>
  <si>
    <t>Ship Value</t>
  </si>
  <si>
    <t>DC Outstanding</t>
  </si>
  <si>
    <t>Bank Ref No</t>
  </si>
  <si>
    <t>Loan Ref No</t>
  </si>
  <si>
    <t>Acceptance Date</t>
  </si>
  <si>
    <t>Original Due Date</t>
  </si>
  <si>
    <t>Revised Due Date</t>
  </si>
  <si>
    <t>Dox Accepted Amount</t>
  </si>
  <si>
    <t>Paid Invoice Amount</t>
  </si>
  <si>
    <t>Paid Date</t>
  </si>
  <si>
    <t>No. Of Days</t>
  </si>
  <si>
    <t>Payment To Supplier Date</t>
  </si>
  <si>
    <t>Outstanding Bill (Not Paid)</t>
  </si>
  <si>
    <t>Paid Int Amount</t>
  </si>
  <si>
    <t>Total Paid Amount</t>
  </si>
  <si>
    <t>LC / SC</t>
  </si>
  <si>
    <t>Ship Mode</t>
  </si>
  <si>
    <t>Cover Note No</t>
  </si>
  <si>
    <t>L11132021-1</t>
  </si>
  <si>
    <t>GTL-MACHINERY-2021</t>
  </si>
  <si>
    <t>DPCDAK150645</t>
  </si>
  <si>
    <t>Mactec srl</t>
  </si>
  <si>
    <t>13-Nov-2021</t>
  </si>
  <si>
    <t>30-Nov-2021</t>
  </si>
  <si>
    <t>T</t>
  </si>
  <si>
    <t>340 DAYS SIGHT</t>
  </si>
  <si>
    <t>108</t>
  </si>
  <si>
    <t>05-Dec-2021</t>
  </si>
  <si>
    <t>LC</t>
  </si>
  <si>
    <t>SEA</t>
  </si>
  <si>
    <t>GDI/DEZ/10/2021/MAR/A/001084</t>
  </si>
  <si>
    <t>INV#107</t>
  </si>
  <si>
    <t>06-Dec-2021</t>
  </si>
  <si>
    <t>24-Oct-2022</t>
  </si>
  <si>
    <t>L10102021-8</t>
  </si>
  <si>
    <t>DPCDAK149960</t>
  </si>
  <si>
    <t>NGAI SHING DEVELOPMENT LTD</t>
  </si>
  <si>
    <t>05-Oct-2021</t>
  </si>
  <si>
    <t>15-Jan-2022</t>
  </si>
  <si>
    <t>360 DAYS SIGHT</t>
  </si>
  <si>
    <t>INV#113598</t>
  </si>
  <si>
    <t>03-Jan-2022</t>
  </si>
  <si>
    <t>28-Dec-2022</t>
  </si>
  <si>
    <t>INV-113524</t>
  </si>
  <si>
    <t>14-Dec-2021</t>
  </si>
  <si>
    <t>05-Dec-2022</t>
  </si>
  <si>
    <t>L10212021-4</t>
  </si>
  <si>
    <t>DPCDAK150663</t>
  </si>
  <si>
    <t>PACIFIC ASSOCIATES LTD.</t>
  </si>
  <si>
    <t>14-Oct-2021</t>
  </si>
  <si>
    <t>15-Nov-2021</t>
  </si>
  <si>
    <t>SC</t>
  </si>
  <si>
    <t>L12252021-25</t>
  </si>
  <si>
    <t>DPCDAK154927</t>
  </si>
  <si>
    <t>GROZ-BECKERT</t>
  </si>
  <si>
    <t>30-Jan-2022</t>
  </si>
  <si>
    <t>INV#8831011962</t>
  </si>
  <si>
    <t>20-Jan-2022</t>
  </si>
  <si>
    <t>16-Jan-2023</t>
  </si>
  <si>
    <t>AIR</t>
  </si>
  <si>
    <t>GDI/DEZ/11/2021/MAR/C/008844</t>
  </si>
  <si>
    <t>L12152021-5</t>
  </si>
  <si>
    <t>DPCDAK154876</t>
  </si>
  <si>
    <t>MAICA</t>
  </si>
  <si>
    <t>15-Dec-2021</t>
  </si>
  <si>
    <t>15-Feb-2022</t>
  </si>
  <si>
    <t>INVOICE#1/1</t>
  </si>
  <si>
    <t>03-Feb-2022</t>
  </si>
  <si>
    <t>30-Jan-2023</t>
  </si>
  <si>
    <t>L01042022-10</t>
  </si>
  <si>
    <t>DPCDAK155908</t>
  </si>
  <si>
    <t>ZHEJIANG JINKO SOLAR CO., LTD</t>
  </si>
  <si>
    <t>29-Dec-2021</t>
  </si>
  <si>
    <t>08-Mar-2022</t>
  </si>
  <si>
    <t>Z20211231065-1</t>
  </si>
  <si>
    <t>08-Feb-2023</t>
  </si>
  <si>
    <t>L02132022-2</t>
  </si>
  <si>
    <t>GTL-MACHINERY-2022</t>
  </si>
  <si>
    <t>DPCDAK230158</t>
  </si>
  <si>
    <t>IAN KEMP ENTERPRISE PTE LTD.</t>
  </si>
  <si>
    <t>05-Jan-2022</t>
  </si>
  <si>
    <t>26-Apr-2022</t>
  </si>
  <si>
    <t>IKE-PL/22/10627E</t>
  </si>
  <si>
    <t>01-Mar-2022</t>
  </si>
  <si>
    <t>23-Feb-2023</t>
  </si>
  <si>
    <t>GDI/DEZ/12/2021/MAR/C/010105</t>
  </si>
  <si>
    <t>IKE-PL/22/10630E</t>
  </si>
  <si>
    <t>03-Apr-2022</t>
  </si>
  <si>
    <t>27-Mar-2023</t>
  </si>
  <si>
    <t>L01092022-9</t>
  </si>
  <si>
    <t>DPCDAK230016</t>
  </si>
  <si>
    <t>VEIT-HK</t>
  </si>
  <si>
    <t>09-Jan-2022</t>
  </si>
  <si>
    <t>82200163</t>
  </si>
  <si>
    <t>03-Mar-2022</t>
  </si>
  <si>
    <t>16-Feb-2023</t>
  </si>
  <si>
    <t>L02102022-19</t>
  </si>
  <si>
    <t>DPCDAK232649</t>
  </si>
  <si>
    <t>EAE ELEKTRIK ASANSOR END.INSAAT SAN.ve TIC. A.S.</t>
  </si>
  <si>
    <t>08-Feb-2022</t>
  </si>
  <si>
    <t>10-Apr-2022</t>
  </si>
  <si>
    <t>IHR2022000000504</t>
  </si>
  <si>
    <t>27-Mar-2022</t>
  </si>
  <si>
    <t>20-Mar-2023</t>
  </si>
  <si>
    <t>L02102022-26</t>
  </si>
  <si>
    <t>DPCDAK231798</t>
  </si>
  <si>
    <t>GPRO GLOBAL SDN BHD</t>
  </si>
  <si>
    <t>10-Feb-2022</t>
  </si>
  <si>
    <t>31-May-2022</t>
  </si>
  <si>
    <t>PRO1009055</t>
  </si>
  <si>
    <t>07-Apr-2022</t>
  </si>
  <si>
    <t>15-Mar-2023</t>
  </si>
  <si>
    <t>PRO1009071</t>
  </si>
  <si>
    <t>17-May-2022</t>
  </si>
  <si>
    <t>08-May-2023</t>
  </si>
  <si>
    <t>L02122022-2</t>
  </si>
  <si>
    <t>DPCDAK230318</t>
  </si>
  <si>
    <t>FIMER INDIA PVT LTD</t>
  </si>
  <si>
    <t>12-Feb-2022</t>
  </si>
  <si>
    <t>01-May-2022</t>
  </si>
  <si>
    <t>222901000042</t>
  </si>
  <si>
    <t>L02122022-3</t>
  </si>
  <si>
    <t>DPCDAK232044</t>
  </si>
  <si>
    <t>PEGASUS SEWING MACHINE PTE. LTD</t>
  </si>
  <si>
    <t>30-Apr-2022</t>
  </si>
  <si>
    <t>MINV/22/0142</t>
  </si>
  <si>
    <t>07-Mar-2022</t>
  </si>
  <si>
    <t>22-Feb-2023</t>
  </si>
  <si>
    <t>L02122022-4</t>
  </si>
  <si>
    <t>DPCDAK231422</t>
  </si>
  <si>
    <t>Juki Singapore Pte Ltd.</t>
  </si>
  <si>
    <t>20-Apr-2022</t>
  </si>
  <si>
    <t>SOR263496</t>
  </si>
  <si>
    <t>22-Feb-2022</t>
  </si>
  <si>
    <t>06-Feb-2023</t>
  </si>
  <si>
    <t>GDI/DEZ/01/2022/MAR/C/000720</t>
  </si>
  <si>
    <t>SOR264884</t>
  </si>
  <si>
    <t>11-Apr-2022</t>
  </si>
  <si>
    <t>23-Mar-2023</t>
  </si>
  <si>
    <t>SOR265833</t>
  </si>
  <si>
    <t>07-Mar-2023</t>
  </si>
  <si>
    <t>SOR266474</t>
  </si>
  <si>
    <t>05-Jun-2022</t>
  </si>
  <si>
    <t>15-May-2023</t>
  </si>
  <si>
    <t>L05192022-4</t>
  </si>
  <si>
    <t>DCUDAK234348</t>
  </si>
  <si>
    <t>Epic Apparel PLC</t>
  </si>
  <si>
    <t>09-Mar-2022</t>
  </si>
  <si>
    <t>EAPL/RE-PI/002-21</t>
  </si>
  <si>
    <t>IBCPAM248180DAK</t>
  </si>
  <si>
    <t>12-May-2022</t>
  </si>
  <si>
    <t>01-Mar-2023</t>
  </si>
  <si>
    <t>GDI/DEZ/03/2022/MAR/C/002325</t>
  </si>
  <si>
    <t>L04022022-18</t>
  </si>
  <si>
    <t>DPCDAK234442</t>
  </si>
  <si>
    <t>BROTHER INTERNATIONAL SINGAPORE PTE LTD</t>
  </si>
  <si>
    <t>02-Apr-2022</t>
  </si>
  <si>
    <t>04-Jun-2022</t>
  </si>
  <si>
    <t>834324706</t>
  </si>
  <si>
    <t>16-Jun-2022</t>
  </si>
  <si>
    <t>12-Jun-2023</t>
  </si>
  <si>
    <t>GDI/DEZ/03/2022/MAR/C/002310</t>
  </si>
  <si>
    <t>L05112022-4</t>
  </si>
  <si>
    <t>EPIC DESIGNERS LIMITED</t>
  </si>
  <si>
    <t>11-May-2022</t>
  </si>
  <si>
    <t>L05212022-15</t>
  </si>
  <si>
    <t>DPCDAK236182</t>
  </si>
  <si>
    <t>21-May-2022</t>
  </si>
  <si>
    <t>31-Jul-2022</t>
  </si>
  <si>
    <t>SOR259767</t>
  </si>
  <si>
    <t>22-May-2022</t>
  </si>
  <si>
    <t>GDI/DEZ/03/2022/MAR/C/003339</t>
  </si>
  <si>
    <t>L07022022-13</t>
  </si>
  <si>
    <t>26-Jun-2022</t>
  </si>
  <si>
    <t>31-Aug-2022</t>
  </si>
  <si>
    <t>MINV/22/0605</t>
  </si>
  <si>
    <t>DPBOCB261845DAK</t>
  </si>
  <si>
    <t>21-Aug-2022</t>
  </si>
  <si>
    <t>07-Aug-2023</t>
  </si>
  <si>
    <t>GDI/DEZ/06/2022/MAR/C/005642</t>
  </si>
  <si>
    <t>L07022022-29</t>
  </si>
  <si>
    <t>02-Jul-2022</t>
  </si>
  <si>
    <t>SOR268267</t>
  </si>
  <si>
    <t>DPBCOR259793DAK</t>
  </si>
  <si>
    <t>27-Jul-2022</t>
  </si>
  <si>
    <t>10-Jul-2023</t>
  </si>
  <si>
    <t>GDI/DEZ/06/2022/MAR/C/005356</t>
  </si>
  <si>
    <t>SOR270089</t>
  </si>
  <si>
    <t>L08102022-9</t>
  </si>
  <si>
    <t>DPCDAK241924</t>
  </si>
  <si>
    <t>Aamra Resources Ltd.</t>
  </si>
  <si>
    <t>10-Aug-2022</t>
  </si>
  <si>
    <t>30-Sep-2022</t>
  </si>
  <si>
    <t>GDI/DEZ/07/2022/MAR/C/006271</t>
  </si>
  <si>
    <t>L09012021-9</t>
  </si>
  <si>
    <t>GTL3-00986</t>
  </si>
  <si>
    <t>CIPL-GTL-003-21</t>
  </si>
  <si>
    <t>CIPL Washing</t>
  </si>
  <si>
    <t>GTL/074/21</t>
  </si>
  <si>
    <t>01-Sep-2021</t>
  </si>
  <si>
    <t>01-Oct-2021</t>
  </si>
  <si>
    <t>DP AT SIGHT</t>
  </si>
  <si>
    <t>CIPL-GTL-006-21</t>
  </si>
  <si>
    <t>IBCDAK172078DAK</t>
  </si>
  <si>
    <t>29-Sep-2021</t>
  </si>
  <si>
    <t>24-Oct-2021</t>
  </si>
  <si>
    <t>ROAD</t>
  </si>
  <si>
    <t>L10092021-4</t>
  </si>
  <si>
    <t>GTL2-00985</t>
  </si>
  <si>
    <t>CIPL-GTL-EMB-001-21,DCUDAK150127</t>
  </si>
  <si>
    <t>GTL/073/21</t>
  </si>
  <si>
    <t>09-Oct-2021</t>
  </si>
  <si>
    <t>CIPL-GTL-007-21</t>
  </si>
  <si>
    <t>IBCDAK177726DAK</t>
  </si>
  <si>
    <t>02-Nov-2021</t>
  </si>
  <si>
    <t>18-Nov-2021</t>
  </si>
  <si>
    <t>CIPL-GTL-011-21</t>
  </si>
  <si>
    <t>IBCDAK230123DAK</t>
  </si>
  <si>
    <t>02-Jan-2022</t>
  </si>
  <si>
    <t>01-Feb-2022</t>
  </si>
  <si>
    <t>L10092021-5</t>
  </si>
  <si>
    <t>GTL3-00984</t>
  </si>
  <si>
    <t>CIPL-GTL-EMB-002-21,DCUDAK150226</t>
  </si>
  <si>
    <t>CIPL-GTL-008-21</t>
  </si>
  <si>
    <t>IBCDAK177732DAK</t>
  </si>
  <si>
    <t>CIPL-GTL-012-21</t>
  </si>
  <si>
    <t>IBCDAK230127DAK</t>
  </si>
  <si>
    <t>23-Jan-2022</t>
  </si>
  <si>
    <t>L10092021-6</t>
  </si>
  <si>
    <t>GTL3-00912</t>
  </si>
  <si>
    <t>CIPL-GTL-EMB-003-21,DCUDAK150507</t>
  </si>
  <si>
    <t>CIPL-GTL-009-21</t>
  </si>
  <si>
    <t>IBCDAK177717DAK</t>
  </si>
  <si>
    <t>CIPL-GTL-010-21</t>
  </si>
  <si>
    <t>IBCLOC182665DAK</t>
  </si>
  <si>
    <t>01-Dec-2021</t>
  </si>
  <si>
    <t>26-Dec-2021</t>
  </si>
  <si>
    <t>L12152021-15</t>
  </si>
  <si>
    <t>GTGX-01018, GTGX-01019</t>
  </si>
  <si>
    <t>GTL-AMZ-002      DCUDAK153906</t>
  </si>
  <si>
    <t>GLOBAL ATTIRE LTD (SUPP)</t>
  </si>
  <si>
    <t>GTL-GTGX/001/21</t>
  </si>
  <si>
    <t>GAG2107000</t>
  </si>
  <si>
    <t>IBCDAK236338DAK</t>
  </si>
  <si>
    <t>16-Feb-2022</t>
  </si>
  <si>
    <t>GAG2107001</t>
  </si>
  <si>
    <t>IBCDAK237389DAK</t>
  </si>
  <si>
    <t>17-Feb-2022</t>
  </si>
  <si>
    <t>GAG2107002</t>
  </si>
  <si>
    <t>IBCDAK244075DAK</t>
  </si>
  <si>
    <t>05-Apr-2022</t>
  </si>
  <si>
    <t>06-Apr-2022</t>
  </si>
  <si>
    <t>GAG2107003</t>
  </si>
  <si>
    <t>COURIER</t>
  </si>
  <si>
    <t>GAG2107004</t>
  </si>
  <si>
    <t>IBCDAK246794DAK</t>
  </si>
  <si>
    <t>21-Apr-2022</t>
  </si>
  <si>
    <t>25-Apr-2022</t>
  </si>
  <si>
    <t>L12182021-27</t>
  </si>
  <si>
    <t>GTGX-01016</t>
  </si>
  <si>
    <t>CIPL-GTL-01-21,DCUDAK154967</t>
  </si>
  <si>
    <t>18-Dec-2021</t>
  </si>
  <si>
    <t>CIPL-GTL-013-22</t>
  </si>
  <si>
    <t>IBCDAK248024DAK</t>
  </si>
  <si>
    <t>18-Apr-2022</t>
  </si>
  <si>
    <t>02-Jun-2022</t>
  </si>
  <si>
    <t>L04112022-1</t>
  </si>
  <si>
    <t>GTL1-01102</t>
  </si>
  <si>
    <t>CIPL-GTL-01-22   DCUDAK235709</t>
  </si>
  <si>
    <t>15-Mar-2022</t>
  </si>
  <si>
    <t>CIPL-GTL-015-22</t>
  </si>
  <si>
    <t>IBCDAK255382DAK</t>
  </si>
  <si>
    <t>22-Jun-2022</t>
  </si>
  <si>
    <t>28-Jun-2022</t>
  </si>
  <si>
    <t>L07202022-3</t>
  </si>
  <si>
    <t>GTL4-01170</t>
  </si>
  <si>
    <t>CIPL-GTL-EMB-03-22            dcudak242116</t>
  </si>
  <si>
    <t>COSMOPOLITAN INDUSTRIES (PVT) LTD.</t>
  </si>
  <si>
    <t>GTL/080/22</t>
  </si>
  <si>
    <t>18-Jul-2022</t>
  </si>
  <si>
    <t>17-Oct-2022</t>
  </si>
  <si>
    <t>L08192021-13</t>
  </si>
  <si>
    <t>DPCDAK145274</t>
  </si>
  <si>
    <t>TOR.MEC AMBROSI S.R.L</t>
  </si>
  <si>
    <t>11-Aug-2021</t>
  </si>
  <si>
    <t>06-Sep-2021</t>
  </si>
  <si>
    <t>M</t>
  </si>
  <si>
    <t>LC AT SIGHT</t>
  </si>
  <si>
    <t>EX/127</t>
  </si>
  <si>
    <t>13-Sep-2021</t>
  </si>
  <si>
    <t>07-Sep-2022</t>
  </si>
  <si>
    <t>GDI/DEZ/08/2021/MAR/C/005702</t>
  </si>
  <si>
    <t>L08162021-5</t>
  </si>
  <si>
    <t>GTGX-01019, GTL1-00983, GTL1-00995, GTL1-00996, GTL1-01031</t>
  </si>
  <si>
    <t>BBCDAK145755</t>
  </si>
  <si>
    <t>TAK SANG ( SZES) CO. LTD</t>
  </si>
  <si>
    <t>12-Aug-2021</t>
  </si>
  <si>
    <t>25-Jan-2022</t>
  </si>
  <si>
    <t>F</t>
  </si>
  <si>
    <t>TZIV210966</t>
  </si>
  <si>
    <t>BR TST165319DAK</t>
  </si>
  <si>
    <t>CILDAK136375</t>
  </si>
  <si>
    <t>26-Aug-2021</t>
  </si>
  <si>
    <t>02-Sep-2021</t>
  </si>
  <si>
    <t>30-Sep-2021</t>
  </si>
  <si>
    <t>GDI/DEZ/08/2021/MAR/C/005731</t>
  </si>
  <si>
    <t>TZIV210994</t>
  </si>
  <si>
    <t>TZIV211029</t>
  </si>
  <si>
    <t>TZIV211199</t>
  </si>
  <si>
    <t>BR TST172943DAK</t>
  </si>
  <si>
    <t>CILDAK137424</t>
  </si>
  <si>
    <t>10-Oct-2021</t>
  </si>
  <si>
    <t>11-Oct-2021</t>
  </si>
  <si>
    <t>28-Oct-2021</t>
  </si>
  <si>
    <t>TZIV211386</t>
  </si>
  <si>
    <t>TZIV211539</t>
  </si>
  <si>
    <t>BR TST176446DAK</t>
  </si>
  <si>
    <t>CILDAK138526</t>
  </si>
  <si>
    <t>01-Nov-2021</t>
  </si>
  <si>
    <t>17-Nov-2021</t>
  </si>
  <si>
    <t>16-May-2022</t>
  </si>
  <si>
    <t>20-Dec-2021</t>
  </si>
  <si>
    <t>TZIV211793</t>
  </si>
  <si>
    <t>BR TST181767DAK</t>
  </si>
  <si>
    <t>CILDAK138917</t>
  </si>
  <si>
    <t>27-Dec-2021</t>
  </si>
  <si>
    <t>TZIV211951</t>
  </si>
  <si>
    <t>BR TST185449DAK</t>
  </si>
  <si>
    <t>CILDAK139681</t>
  </si>
  <si>
    <t>22-Dec-2021</t>
  </si>
  <si>
    <t>23-Dec-2021</t>
  </si>
  <si>
    <t>21-Jun-2022</t>
  </si>
  <si>
    <t>27-Jan-2022</t>
  </si>
  <si>
    <t>TZIV211952</t>
  </si>
  <si>
    <t>TZIV212031</t>
  </si>
  <si>
    <t>BR TST230850DAK</t>
  </si>
  <si>
    <t>CILDAK230305</t>
  </si>
  <si>
    <t>11-Jan-2022</t>
  </si>
  <si>
    <t>12-Jul-2022</t>
  </si>
  <si>
    <t>L09042021-14</t>
  </si>
  <si>
    <t>GTL1-01058, GTL1-01061</t>
  </si>
  <si>
    <t>BBCDAK147415</t>
  </si>
  <si>
    <t>VARDHMAN TEXTILES LIMITED</t>
  </si>
  <si>
    <t>GTL/073/21  DATE-25-MAY-20</t>
  </si>
  <si>
    <t>21-Nov-2021</t>
  </si>
  <si>
    <t>CPA210000623</t>
  </si>
  <si>
    <t>BR COR182450DAK</t>
  </si>
  <si>
    <t>CILDAK139092</t>
  </si>
  <si>
    <t>06-Jun-2022</t>
  </si>
  <si>
    <t>04-Jan-2022</t>
  </si>
  <si>
    <t>GDI/DEZ/09/2021/MAR/C/006355</t>
  </si>
  <si>
    <t>CPA210000624</t>
  </si>
  <si>
    <t>CPA210000625</t>
  </si>
  <si>
    <t>BR COR182449DAK</t>
  </si>
  <si>
    <t>CILDAK139026</t>
  </si>
  <si>
    <t>CPA210000626</t>
  </si>
  <si>
    <t>CPA210000629</t>
  </si>
  <si>
    <t>CPA210000630</t>
  </si>
  <si>
    <t>L09252021-1</t>
  </si>
  <si>
    <t>GTL1-01057, GTL1-01059, GTL1-01060, GTL1-01066, GTL1-01067, GTL1-01068, GTL1-01069, GTL1-01072, GTL1-01083, GTL1-01086, GTL1-01088, GTL1-01089</t>
  </si>
  <si>
    <t>BBCDAK149050</t>
  </si>
  <si>
    <t>GTL/077/21</t>
  </si>
  <si>
    <t>23-Sep-2021</t>
  </si>
  <si>
    <t>CPA210000645</t>
  </si>
  <si>
    <t>BR COR182192DAK</t>
  </si>
  <si>
    <t>CILDAK138918</t>
  </si>
  <si>
    <t>CPA210000646</t>
  </si>
  <si>
    <t>BR COR195831DAK</t>
  </si>
  <si>
    <t>CILDAK139766</t>
  </si>
  <si>
    <t>27-Jun-2022</t>
  </si>
  <si>
    <t>CPA210000649</t>
  </si>
  <si>
    <t>BR COR183259DAK</t>
  </si>
  <si>
    <t>CILDAK139239</t>
  </si>
  <si>
    <t>08-Dec-2021</t>
  </si>
  <si>
    <t>09-Dec-2021</t>
  </si>
  <si>
    <t>07-Jun-2022</t>
  </si>
  <si>
    <t>CPA210000650</t>
  </si>
  <si>
    <t>BR COR183257DAK</t>
  </si>
  <si>
    <t>CILDAK139236</t>
  </si>
  <si>
    <t>CPA210000651</t>
  </si>
  <si>
    <t>BR COR183242DAK</t>
  </si>
  <si>
    <t>CILDAK139233</t>
  </si>
  <si>
    <t>CPA210000681</t>
  </si>
  <si>
    <t>BR COR181682DAK</t>
  </si>
  <si>
    <t>CILDAK138933</t>
  </si>
  <si>
    <t>28-Nov-2021</t>
  </si>
  <si>
    <t>CPA210000682</t>
  </si>
  <si>
    <t>BR COR180593DAK</t>
  </si>
  <si>
    <t>CILDAK138890</t>
  </si>
  <si>
    <t>25-Nov-2021</t>
  </si>
  <si>
    <t>CPA210000683</t>
  </si>
  <si>
    <t>CPA210000694</t>
  </si>
  <si>
    <t>BR COR181681DAK</t>
  </si>
  <si>
    <t>CILDAK138860</t>
  </si>
  <si>
    <t>29-Nov-2021</t>
  </si>
  <si>
    <t>CPA210000702</t>
  </si>
  <si>
    <t>CPA210000703</t>
  </si>
  <si>
    <t>CPA210000729</t>
  </si>
  <si>
    <t>CPA210000749</t>
  </si>
  <si>
    <t>BR COR181686DAK</t>
  </si>
  <si>
    <t>CILDAK138937</t>
  </si>
  <si>
    <t>CPA210000764</t>
  </si>
  <si>
    <t>BR COR181680DAK</t>
  </si>
  <si>
    <t>CILDAK138901</t>
  </si>
  <si>
    <t>CPA210000765</t>
  </si>
  <si>
    <t>BR COR181774DAK</t>
  </si>
  <si>
    <t>CILDAK138789</t>
  </si>
  <si>
    <t>27-Nov-2021</t>
  </si>
  <si>
    <t>CPA210000766</t>
  </si>
  <si>
    <t>BR COR181665DAK</t>
  </si>
  <si>
    <t>CILDAK138875</t>
  </si>
  <si>
    <t>CPA210000770</t>
  </si>
  <si>
    <t>CPA210000771</t>
  </si>
  <si>
    <t>BR COR183401DAK</t>
  </si>
  <si>
    <t>CILDAK139237</t>
  </si>
  <si>
    <t>CPA210000772</t>
  </si>
  <si>
    <t>BR COR183557DAK</t>
  </si>
  <si>
    <t>CILDAK139209</t>
  </si>
  <si>
    <t>CPA210000780</t>
  </si>
  <si>
    <t>BR COR183248DAK</t>
  </si>
  <si>
    <t>CILDAK139238</t>
  </si>
  <si>
    <t>CPA210000781</t>
  </si>
  <si>
    <t>CPA210000782</t>
  </si>
  <si>
    <t>BR COR183252DAK</t>
  </si>
  <si>
    <t>CILDAK139167</t>
  </si>
  <si>
    <t>14-Nov-2021</t>
  </si>
  <si>
    <t>CPA210000803</t>
  </si>
  <si>
    <t>BR COR184650DAK</t>
  </si>
  <si>
    <t>CILDAK139442</t>
  </si>
  <si>
    <t>19-Dec-2021</t>
  </si>
  <si>
    <t>CPA210000805</t>
  </si>
  <si>
    <t>BR COR183834DAK</t>
  </si>
  <si>
    <t>CILDAK139244</t>
  </si>
  <si>
    <t>CPA210000806</t>
  </si>
  <si>
    <t>BR COR195011DAK</t>
  </si>
  <si>
    <t>CILDAK139544</t>
  </si>
  <si>
    <t>21-Dec-2021</t>
  </si>
  <si>
    <t>CPA210000811</t>
  </si>
  <si>
    <t>BR COR184018DAK</t>
  </si>
  <si>
    <t>CILDAK139359</t>
  </si>
  <si>
    <t>12-Dec-2021</t>
  </si>
  <si>
    <t>13-Dec-2021</t>
  </si>
  <si>
    <t>13-Jun-2022</t>
  </si>
  <si>
    <t>CPA210000814</t>
  </si>
  <si>
    <t>BR COR195622DAK</t>
  </si>
  <si>
    <t>CILDAK139699</t>
  </si>
  <si>
    <t>CPA210000815</t>
  </si>
  <si>
    <t>BR COR195083DAK</t>
  </si>
  <si>
    <t>CILDAK139568</t>
  </si>
  <si>
    <t>CPA210000816</t>
  </si>
  <si>
    <t>BR COR195252DAK</t>
  </si>
  <si>
    <t>CILDAK139680</t>
  </si>
  <si>
    <t>CPA210000837</t>
  </si>
  <si>
    <t>BR COR230409DAK</t>
  </si>
  <si>
    <t>CILDAK230190</t>
  </si>
  <si>
    <t>06-Jan-2022</t>
  </si>
  <si>
    <t>05-Jul-2022</t>
  </si>
  <si>
    <t>CPA210000838</t>
  </si>
  <si>
    <t>BR COR195122DAK</t>
  </si>
  <si>
    <t>CILDAK139571</t>
  </si>
  <si>
    <t>CPA210000844</t>
  </si>
  <si>
    <t>BR COR195065DAK</t>
  </si>
  <si>
    <t>CILDAK139546</t>
  </si>
  <si>
    <t>CPA210000853</t>
  </si>
  <si>
    <t>CPA210000854</t>
  </si>
  <si>
    <t>BR COR195556DAK</t>
  </si>
  <si>
    <t>CILDAK139689</t>
  </si>
  <si>
    <t>CPA210000855</t>
  </si>
  <si>
    <t>BR COR195621DAK</t>
  </si>
  <si>
    <t>CILDAK139695</t>
  </si>
  <si>
    <t>CPA210000864</t>
  </si>
  <si>
    <t>BR COR195802DAK</t>
  </si>
  <si>
    <t>CILDAK139757</t>
  </si>
  <si>
    <t>L10022021-18</t>
  </si>
  <si>
    <t>DPCDAK149251</t>
  </si>
  <si>
    <t>27-Sep-2021</t>
  </si>
  <si>
    <t>25-Oct-2021</t>
  </si>
  <si>
    <t>8831011315</t>
  </si>
  <si>
    <t>17-Oct-2021</t>
  </si>
  <si>
    <t>10-Oct-2022</t>
  </si>
  <si>
    <t>GDI/DEZ/09/2021/MAR/C/006810</t>
  </si>
  <si>
    <t>L10102021-9</t>
  </si>
  <si>
    <t>dcdak149577</t>
  </si>
  <si>
    <t>ELITEX PTE LTD</t>
  </si>
  <si>
    <t>TRI 10/21-8381</t>
  </si>
  <si>
    <t>BR OCB177958DAK</t>
  </si>
  <si>
    <t>11-Nov-2021</t>
  </si>
  <si>
    <t>TRI 12/21-8389</t>
  </si>
  <si>
    <t>BR OCB231201DAK</t>
  </si>
  <si>
    <t>L10172021-5</t>
  </si>
  <si>
    <t>DC DAK150280</t>
  </si>
  <si>
    <t>ZHEJIANG HAIYAN ELECTRIC CABLE CO.LTD</t>
  </si>
  <si>
    <t>INV-79774336</t>
  </si>
  <si>
    <t>BR COR184871DAK</t>
  </si>
  <si>
    <t>L10162021-31</t>
  </si>
  <si>
    <t>GTL3-01045</t>
  </si>
  <si>
    <t>BBCDAK150506</t>
  </si>
  <si>
    <t>GTL/076/21</t>
  </si>
  <si>
    <t>12-Oct-2021</t>
  </si>
  <si>
    <t>20-Nov-2021</t>
  </si>
  <si>
    <t>CPA210000701</t>
  </si>
  <si>
    <t>BR COR183878DAK</t>
  </si>
  <si>
    <t>CILDAK139647</t>
  </si>
  <si>
    <t>CPA210000705</t>
  </si>
  <si>
    <t>BR COR182313DAK</t>
  </si>
  <si>
    <t>CILDAK138919</t>
  </si>
  <si>
    <t>L10282021-19</t>
  </si>
  <si>
    <t>DPCDAK151377</t>
  </si>
  <si>
    <t>TAXILA IMPEX PTE LTD</t>
  </si>
  <si>
    <t>10-Jan-2022</t>
  </si>
  <si>
    <t>TIPL210288</t>
  </si>
  <si>
    <t>04-Jan-2023</t>
  </si>
  <si>
    <t>GDI/DEZ/10/2021/MAR/C/007642</t>
  </si>
  <si>
    <t>TIPL220205</t>
  </si>
  <si>
    <t>24-Jan-2022</t>
  </si>
  <si>
    <t>19-Jan-2023</t>
  </si>
  <si>
    <t>TIPL220214</t>
  </si>
  <si>
    <t>20-Feb-2022</t>
  </si>
  <si>
    <t>L11102021-4</t>
  </si>
  <si>
    <t>DC DAK152138</t>
  </si>
  <si>
    <t>HANGZHOU AOLIDA ELEVATOR CO.,LTD.</t>
  </si>
  <si>
    <t>10-Nov-2021</t>
  </si>
  <si>
    <t>ALD-21091301</t>
  </si>
  <si>
    <t>BR COR231215DAK</t>
  </si>
  <si>
    <t>L11102021-5</t>
  </si>
  <si>
    <t>DC DAK152055</t>
  </si>
  <si>
    <t>NATIONAL FIRE FIGHTING</t>
  </si>
  <si>
    <t>25-Dec-2021</t>
  </si>
  <si>
    <t>3371006</t>
  </si>
  <si>
    <t>BR COR196679DAK</t>
  </si>
  <si>
    <t>3371007</t>
  </si>
  <si>
    <t>BR COR230030DAK</t>
  </si>
  <si>
    <t>L11202021-6</t>
  </si>
  <si>
    <t>DPCDAK152787</t>
  </si>
  <si>
    <t>FOCUS GARMENT TECH PTE LTD</t>
  </si>
  <si>
    <t>FF-16613</t>
  </si>
  <si>
    <t>21-Dec-2022</t>
  </si>
  <si>
    <t>L11232021-2</t>
  </si>
  <si>
    <t>DC DAK152652</t>
  </si>
  <si>
    <t>BBS Cables Limited</t>
  </si>
  <si>
    <t>BBSCL/GTL/241121</t>
  </si>
  <si>
    <t>BR LOC234333DAK</t>
  </si>
  <si>
    <t>31-Jan-2022</t>
  </si>
  <si>
    <t>BBSCL/GTL/241121-1</t>
  </si>
  <si>
    <t>BR LOC241162DAK</t>
  </si>
  <si>
    <t>23-Mar-2022</t>
  </si>
  <si>
    <t>24-Mar-2022</t>
  </si>
  <si>
    <t>L11252021-2</t>
  </si>
  <si>
    <t>DC DAK152552</t>
  </si>
  <si>
    <t>Quanzhou Huashun Imp.and Exp. Co.,Ltd</t>
  </si>
  <si>
    <t>21102901GTL</t>
  </si>
  <si>
    <t>BR COR232464DAK</t>
  </si>
  <si>
    <t>18-Jan-2022</t>
  </si>
  <si>
    <t>GDI/DEZ/11/2021/MAR/C/008405</t>
  </si>
  <si>
    <t>INV#21102901GTL-1</t>
  </si>
  <si>
    <t>BR COR233534DAK</t>
  </si>
  <si>
    <t>L11252021-12</t>
  </si>
  <si>
    <t>GTL1-01084, GTL1-01085, GTL1-01087, GTL1-01101, GTL1-01102, GTL1-01109</t>
  </si>
  <si>
    <t>BBCDAK153670</t>
  </si>
  <si>
    <t>23-Nov-2021</t>
  </si>
  <si>
    <t>25-Feb-2022</t>
  </si>
  <si>
    <t>CPA210000878</t>
  </si>
  <si>
    <t>BR COR196711DAK</t>
  </si>
  <si>
    <t>CILDAK230011</t>
  </si>
  <si>
    <t>30-Dec-2021</t>
  </si>
  <si>
    <t>CPA210000882</t>
  </si>
  <si>
    <t>BR COR196707DAK</t>
  </si>
  <si>
    <t>CILDAK230008</t>
  </si>
  <si>
    <t>CPA210000885</t>
  </si>
  <si>
    <t>CPA210000899</t>
  </si>
  <si>
    <t>BR COR231461DAK</t>
  </si>
  <si>
    <t>CILDAK230332</t>
  </si>
  <si>
    <t>12-Jan-2022</t>
  </si>
  <si>
    <t>CPA210000922</t>
  </si>
  <si>
    <t>BR COR231308DAK</t>
  </si>
  <si>
    <t>CILDAK230263</t>
  </si>
  <si>
    <t>CPA210000925</t>
  </si>
  <si>
    <t>CPA210000928</t>
  </si>
  <si>
    <t>BR COR231365DAK</t>
  </si>
  <si>
    <t>CILDAK230321</t>
  </si>
  <si>
    <t>CPA210000932</t>
  </si>
  <si>
    <t>BR COR231515DAK</t>
  </si>
  <si>
    <t>CILDAK230242</t>
  </si>
  <si>
    <t>CPA210000950</t>
  </si>
  <si>
    <t>BR COR232392DAK</t>
  </si>
  <si>
    <t>CILDAK230412</t>
  </si>
  <si>
    <t>17-Jan-2022</t>
  </si>
  <si>
    <t>CPA210000961</t>
  </si>
  <si>
    <t>CPA210000962</t>
  </si>
  <si>
    <t>BR COR231737DAK</t>
  </si>
  <si>
    <t>CILDAK230334</t>
  </si>
  <si>
    <t>CPA210000963</t>
  </si>
  <si>
    <t>BR COR231729DAK</t>
  </si>
  <si>
    <t>CILDAK230333</t>
  </si>
  <si>
    <t>CPA210000977</t>
  </si>
  <si>
    <t>BR COR231767DAK</t>
  </si>
  <si>
    <t>CILDAK230323</t>
  </si>
  <si>
    <t>CPA210000987</t>
  </si>
  <si>
    <t>BR COR234671DAK</t>
  </si>
  <si>
    <t>CILDAK230879</t>
  </si>
  <si>
    <t>02-Aug-2022</t>
  </si>
  <si>
    <t>CPA210000992</t>
  </si>
  <si>
    <t>BR COR237216DAK</t>
  </si>
  <si>
    <t>CILDAK231197</t>
  </si>
  <si>
    <t>16-Aug-2022</t>
  </si>
  <si>
    <t>CPA210000997</t>
  </si>
  <si>
    <t>BR COR237764DAK</t>
  </si>
  <si>
    <t>CILDAK231468</t>
  </si>
  <si>
    <t>02-Mar-2022</t>
  </si>
  <si>
    <t>29-Aug-2022</t>
  </si>
  <si>
    <t>29-May-2022</t>
  </si>
  <si>
    <t>CPA210000998</t>
  </si>
  <si>
    <t>BR COR238593DAK</t>
  </si>
  <si>
    <t>CILDAK231477</t>
  </si>
  <si>
    <t>30-Aug-2022</t>
  </si>
  <si>
    <t>CPA210001002</t>
  </si>
  <si>
    <t>BR COR237771DAK</t>
  </si>
  <si>
    <t>CILDAK231423</t>
  </si>
  <si>
    <t>24-Feb-2022</t>
  </si>
  <si>
    <t>CPA210001046</t>
  </si>
  <si>
    <t>BR COR238878DAK</t>
  </si>
  <si>
    <t>CILDAK231512</t>
  </si>
  <si>
    <t>CPA210001105</t>
  </si>
  <si>
    <t>BR COR236394DAK</t>
  </si>
  <si>
    <t>CILDAK231093</t>
  </si>
  <si>
    <t>13-Feb-2022</t>
  </si>
  <si>
    <t>14-Feb-2022</t>
  </si>
  <si>
    <t>CPA210001106</t>
  </si>
  <si>
    <t>CPA210001113</t>
  </si>
  <si>
    <t>BR COR236216DAK</t>
  </si>
  <si>
    <t>CILDAK231069</t>
  </si>
  <si>
    <t>L12022021-7</t>
  </si>
  <si>
    <t>DPCDAK152851</t>
  </si>
  <si>
    <t>24-Nov-2021</t>
  </si>
  <si>
    <t>21-Jan-2022</t>
  </si>
  <si>
    <t>C30033707</t>
  </si>
  <si>
    <t>GDI/DEZ/11/2021/MAR/C/008496</t>
  </si>
  <si>
    <t>L11302021-9</t>
  </si>
  <si>
    <t>GTL3-01093</t>
  </si>
  <si>
    <t>BBCDAK153668</t>
  </si>
  <si>
    <t>NANTONG OUQIDE CLOTHING CO., LTD</t>
  </si>
  <si>
    <t>OQD-X1204</t>
  </si>
  <si>
    <t>BR COR195844DAK</t>
  </si>
  <si>
    <t>CILDAK139833</t>
  </si>
  <si>
    <t>28-Dec-2021</t>
  </si>
  <si>
    <t>GDI/DEZ/11/2021/MAR/C/008946</t>
  </si>
  <si>
    <t>OQD-X1209</t>
  </si>
  <si>
    <t>BR COR196035DAK</t>
  </si>
  <si>
    <t>CILDAK139841</t>
  </si>
  <si>
    <t>OQD-X1214</t>
  </si>
  <si>
    <t>BR COR196541DAK</t>
  </si>
  <si>
    <t>CILDAK230007</t>
  </si>
  <si>
    <t>OQD-X211217</t>
  </si>
  <si>
    <t>BR COR230232DAK</t>
  </si>
  <si>
    <t>CILDAK230158</t>
  </si>
  <si>
    <t>OQD-X211227</t>
  </si>
  <si>
    <t>BR COR231617DAK</t>
  </si>
  <si>
    <t>CILDAK230353</t>
  </si>
  <si>
    <t>13-Jan-2022</t>
  </si>
  <si>
    <t>OQD-X211227A</t>
  </si>
  <si>
    <t>BR COR230816DAK</t>
  </si>
  <si>
    <t>CILDAK230219</t>
  </si>
  <si>
    <t>OQD-X220102</t>
  </si>
  <si>
    <t>BR COR232956DAK</t>
  </si>
  <si>
    <t>CILDAK230492</t>
  </si>
  <si>
    <t>19-Jan-2022</t>
  </si>
  <si>
    <t>OQD-X220110</t>
  </si>
  <si>
    <t>BR COR233501DAK</t>
  </si>
  <si>
    <t>CILDAK230708</t>
  </si>
  <si>
    <t>26-Jul-2022</t>
  </si>
  <si>
    <t>OQD-X220110A</t>
  </si>
  <si>
    <t>BR COR234592DAK</t>
  </si>
  <si>
    <t>CILDAK230902</t>
  </si>
  <si>
    <t>06-Feb-2022</t>
  </si>
  <si>
    <t>08-Aug-2022</t>
  </si>
  <si>
    <t>OQD-X220113</t>
  </si>
  <si>
    <t>BR COR234942DAK</t>
  </si>
  <si>
    <t>CILDAK230895</t>
  </si>
  <si>
    <t>07-Feb-2022</t>
  </si>
  <si>
    <t>OQD-X220118</t>
  </si>
  <si>
    <t>BR COR235088DAK</t>
  </si>
  <si>
    <t>CILDAK230980</t>
  </si>
  <si>
    <t>02-Feb-2022</t>
  </si>
  <si>
    <t>OQD-X220119</t>
  </si>
  <si>
    <t>BR COR234947DAK</t>
  </si>
  <si>
    <t>CILDAK230855</t>
  </si>
  <si>
    <t>01-Aug-2022</t>
  </si>
  <si>
    <t>OQD-X220120A</t>
  </si>
  <si>
    <t>BR COR234953DAK</t>
  </si>
  <si>
    <t>CILDAK230865</t>
  </si>
  <si>
    <t>OQD-X220121</t>
  </si>
  <si>
    <t>BR COR234949DAK</t>
  </si>
  <si>
    <t>CILDAK230985</t>
  </si>
  <si>
    <t>L12122021-6</t>
  </si>
  <si>
    <t>DPCDAK154358</t>
  </si>
  <si>
    <t>SOR262525</t>
  </si>
  <si>
    <t>27-Dec-2022</t>
  </si>
  <si>
    <t>GDI/DEZ/12/2021/MAR/C/009260</t>
  </si>
  <si>
    <t>SOR263265</t>
  </si>
  <si>
    <t>12-Dec-2022</t>
  </si>
  <si>
    <t>SOR263267</t>
  </si>
  <si>
    <t>23-Jan-2023</t>
  </si>
  <si>
    <t>SOR264707</t>
  </si>
  <si>
    <t>L12182021-29</t>
  </si>
  <si>
    <t>GTGX-01017, GTGX-01020, GTGX-01021, GTGX-01022</t>
  </si>
  <si>
    <t>GTL/SUB-CONTRACT/01-21     DCUDAK154722</t>
  </si>
  <si>
    <t>WELL DRESSES LTD (SUPP)</t>
  </si>
  <si>
    <t>07-Dec-2021</t>
  </si>
  <si>
    <t>10-Mar-2022</t>
  </si>
  <si>
    <t>L12152021-4</t>
  </si>
  <si>
    <t>DC DAK154747</t>
  </si>
  <si>
    <t>ZHEJIANG DOLLOR SEWING MACHINE CO.,LTD</t>
  </si>
  <si>
    <t>BD2021005</t>
  </si>
  <si>
    <t>BR COR231192DAK</t>
  </si>
  <si>
    <t>GDI/DEZ/11/2021/MAR/C/009023</t>
  </si>
  <si>
    <t>L01092022-8</t>
  </si>
  <si>
    <t>DC DAK230028</t>
  </si>
  <si>
    <t>USAFE TRADING PTE LTD</t>
  </si>
  <si>
    <t>L02102022-27</t>
  </si>
  <si>
    <t>DC DAK232234</t>
  </si>
  <si>
    <t>AIRFLOW SYSTEMS (PVT) LTD</t>
  </si>
  <si>
    <t>AFSY EX014/2022</t>
  </si>
  <si>
    <t>BR COR252936DAK</t>
  </si>
  <si>
    <t>19-Jun-2022</t>
  </si>
  <si>
    <t>L02142022-6</t>
  </si>
  <si>
    <t>GTL1-01037</t>
  </si>
  <si>
    <t>BBCDAK231736</t>
  </si>
  <si>
    <t>20-May-2022</t>
  </si>
  <si>
    <t>NA</t>
  </si>
  <si>
    <t>L03052022-15</t>
  </si>
  <si>
    <t>DPCDAK233063</t>
  </si>
  <si>
    <t>30-Mar-2022</t>
  </si>
  <si>
    <t>HS22021802</t>
  </si>
  <si>
    <t>17-Apr-2023</t>
  </si>
  <si>
    <t>GDI/DEZ/02/2022/MAR/C/001784</t>
  </si>
  <si>
    <t>L03052022-35</t>
  </si>
  <si>
    <t>DPCDAK233064</t>
  </si>
  <si>
    <t>05-Mar-2022</t>
  </si>
  <si>
    <t>BD202203</t>
  </si>
  <si>
    <t>06-Mar-2023</t>
  </si>
  <si>
    <t>GDI/DEZ/02/2022/MAR/C/001783</t>
  </si>
  <si>
    <t>L03242022-9</t>
  </si>
  <si>
    <t>DC DAK234986</t>
  </si>
  <si>
    <t>14-Mar-2022</t>
  </si>
  <si>
    <t>8831012474</t>
  </si>
  <si>
    <t>BR COR244964DAK</t>
  </si>
  <si>
    <t>12-Apr-2022</t>
  </si>
  <si>
    <t>19-Apr-2022</t>
  </si>
  <si>
    <t>GDI/DEZ/03/2022/MAR/C/002521</t>
  </si>
  <si>
    <t>L03222022-9</t>
  </si>
  <si>
    <t>DPCDAK234003</t>
  </si>
  <si>
    <t>22-Mar-2022</t>
  </si>
  <si>
    <t>15-May-2022</t>
  </si>
  <si>
    <t>82200536</t>
  </si>
  <si>
    <t>GDI/DEZ/02/2022/MAR/C/002159</t>
  </si>
  <si>
    <t>C30034295</t>
  </si>
  <si>
    <t>30-May-2022</t>
  </si>
  <si>
    <t>24-May-2023</t>
  </si>
  <si>
    <t>L04022022-13</t>
  </si>
  <si>
    <t>DPCDAK234489</t>
  </si>
  <si>
    <t>05-May-2022</t>
  </si>
  <si>
    <t>SOR266566</t>
  </si>
  <si>
    <t>GDI/DEZ/03/2022/MAR/C/002311</t>
  </si>
  <si>
    <t>L04092022-2</t>
  </si>
  <si>
    <t>GTL2-01117, GTL2-01119, GTL2-01123, GTL2-01128</t>
  </si>
  <si>
    <t>BBCDAK234861</t>
  </si>
  <si>
    <t>PEARL GARMENTS CO. LTD</t>
  </si>
  <si>
    <t>09-Apr-2022</t>
  </si>
  <si>
    <t>10-May-2022</t>
  </si>
  <si>
    <t>PGCL-GTL-01-22</t>
  </si>
  <si>
    <t>BR LOC255523DAK</t>
  </si>
  <si>
    <t>23-Jun-2022</t>
  </si>
  <si>
    <t>PGCL-GTL-02-22</t>
  </si>
  <si>
    <t>BR LOC255516DAK</t>
  </si>
  <si>
    <t>PGCL-GTL-03-22</t>
  </si>
  <si>
    <t>BR LOC255522DAK</t>
  </si>
  <si>
    <t>PGCL-GTL-04-22</t>
  </si>
  <si>
    <t>BR LOC255518DAK</t>
  </si>
  <si>
    <t>PGCL-GTL-05-22-R</t>
  </si>
  <si>
    <t>BR LOC255484DAK</t>
  </si>
  <si>
    <t>29-Jun-2022</t>
  </si>
  <si>
    <t>L04092022-3</t>
  </si>
  <si>
    <t>GTL2-01138</t>
  </si>
  <si>
    <t>BBCDAK234874</t>
  </si>
  <si>
    <t>GTL/078/22</t>
  </si>
  <si>
    <t>L04262022-23</t>
  </si>
  <si>
    <t>GTL1-01161</t>
  </si>
  <si>
    <t>075122031023</t>
  </si>
  <si>
    <t>SILVER COMPOSITE TEXTILE MILLS LIMITED.(Unit-1 Ve</t>
  </si>
  <si>
    <t>GTL/CITY/001/22</t>
  </si>
  <si>
    <t>24-Apr-2022</t>
  </si>
  <si>
    <t>20-Jul-2022</t>
  </si>
  <si>
    <t>SCTML/GTL/01/2022</t>
  </si>
  <si>
    <t>186LCS2217755</t>
  </si>
  <si>
    <t>7993483349009</t>
  </si>
  <si>
    <t>25-Feb-2023</t>
  </si>
  <si>
    <t>L05112022-3</t>
  </si>
  <si>
    <t>GTL2-01120</t>
  </si>
  <si>
    <t>AGL/GTL/SUBCON/01/2022     DCUDAK237778</t>
  </si>
  <si>
    <t>ASPIRE GARMENTS LTD (Vendor)</t>
  </si>
  <si>
    <t>30-Jun-2022</t>
  </si>
  <si>
    <t>AGL-GTL-01-22</t>
  </si>
  <si>
    <t>IBCLOC253242DAK</t>
  </si>
  <si>
    <t>14-Jun-2022</t>
  </si>
  <si>
    <t>L05122022-9</t>
  </si>
  <si>
    <t>GTL1-01106, GTL1-01107, GTL1-01108, GTL1-01112</t>
  </si>
  <si>
    <t>075122031097</t>
  </si>
  <si>
    <t>10-Jun-2022</t>
  </si>
  <si>
    <t>VB20220512</t>
  </si>
  <si>
    <t>186LCS2213654</t>
  </si>
  <si>
    <t>7993483349001</t>
  </si>
  <si>
    <t>01-Jul-2022</t>
  </si>
  <si>
    <t>26-Dec-2022</t>
  </si>
  <si>
    <t>14-Aug-2022</t>
  </si>
  <si>
    <t>VB20220602</t>
  </si>
  <si>
    <t>186LCS2216098</t>
  </si>
  <si>
    <t>7993483349003</t>
  </si>
  <si>
    <t>27-Jan-2023</t>
  </si>
  <si>
    <t>L06182022-23</t>
  </si>
  <si>
    <t>GTL3-01191</t>
  </si>
  <si>
    <t>075122050736</t>
  </si>
  <si>
    <t>Zhejiang Furun Dyeing &amp; Printing Co., Ltd.</t>
  </si>
  <si>
    <t>GTL/CITY/002/22</t>
  </si>
  <si>
    <t>FRZF2215</t>
  </si>
  <si>
    <t>186LCS2215690</t>
  </si>
  <si>
    <t>7993483349002</t>
  </si>
  <si>
    <t>25-Jul-2022</t>
  </si>
  <si>
    <t>21-Jan-2023</t>
  </si>
  <si>
    <t>GDI/DEZ/06/2022/MAR/C/005604</t>
  </si>
  <si>
    <t>FRZF2216Rev1</t>
  </si>
  <si>
    <t>186LCS2216202</t>
  </si>
  <si>
    <t>7993483349004</t>
  </si>
  <si>
    <t>10-Feb-2023</t>
  </si>
  <si>
    <t>FRZF2217</t>
  </si>
  <si>
    <t>186LCS2216204</t>
  </si>
  <si>
    <t>7993483349006</t>
  </si>
  <si>
    <t>FRZF2218</t>
  </si>
  <si>
    <t>186LCS2216203</t>
  </si>
  <si>
    <t>7993483349005</t>
  </si>
  <si>
    <t>FRZF2219</t>
  </si>
  <si>
    <t>186LCS2216206</t>
  </si>
  <si>
    <t>7993483349008</t>
  </si>
  <si>
    <t>FRZF2220 Rev 1</t>
  </si>
  <si>
    <t>186LCS2216205</t>
  </si>
  <si>
    <t>7993483349007</t>
  </si>
  <si>
    <t>L07062022-4</t>
  </si>
  <si>
    <t>YKK VIETNAM CO., LTD</t>
  </si>
  <si>
    <t>10-Sep-2022</t>
  </si>
  <si>
    <t>IE00154822</t>
  </si>
  <si>
    <t>BR COR260705DAK</t>
  </si>
  <si>
    <t>CILDAK234810</t>
  </si>
  <si>
    <t>04-Aug-2022</t>
  </si>
  <si>
    <t>GDI/DEZ/06/2022/MAR/C/005805</t>
  </si>
  <si>
    <t>IE00154832</t>
  </si>
  <si>
    <t>L07212022-23</t>
  </si>
  <si>
    <t>DC DAK241548</t>
  </si>
  <si>
    <t>ESQUIRE ACCESSORIES LTD</t>
  </si>
  <si>
    <t>06-Jul-2022</t>
  </si>
  <si>
    <t>L08112022-26</t>
  </si>
  <si>
    <t>DPCDAK242690</t>
  </si>
  <si>
    <t>05-Sep-2022</t>
  </si>
  <si>
    <t>INV#8831013528</t>
  </si>
  <si>
    <t>GDI/DEZ/07/2022/MAR/C/006567</t>
  </si>
  <si>
    <t>L07302022-16</t>
  </si>
  <si>
    <t>GTL3-01207</t>
  </si>
  <si>
    <t>075122050906</t>
  </si>
  <si>
    <t>28-Jul-2022</t>
  </si>
  <si>
    <t>15-Sep-2022</t>
  </si>
  <si>
    <t>CPA220000395</t>
  </si>
  <si>
    <t>GDI/DEZ/07/2022/MAR/C/006658</t>
  </si>
  <si>
    <t>CPA220000398</t>
  </si>
  <si>
    <t>CPA220000430</t>
  </si>
  <si>
    <t>L08092022-15</t>
  </si>
  <si>
    <t>GTL1-01107</t>
  </si>
  <si>
    <t>BBCDAK244249</t>
  </si>
  <si>
    <t>TEXRAY (VN) CO., LTD</t>
  </si>
  <si>
    <t>20-Sep-2022</t>
  </si>
  <si>
    <t>TR_VN0627R</t>
  </si>
  <si>
    <t>GDI/DEZ/07/2022/MAR/C/006574</t>
  </si>
  <si>
    <t>L08202022-3</t>
  </si>
  <si>
    <t>GTL1-01227</t>
  </si>
  <si>
    <t>BBCDAK243780</t>
  </si>
  <si>
    <t>Asian American Global Trading Partners, LLC</t>
  </si>
  <si>
    <t>GTL/081/22</t>
  </si>
  <si>
    <t>01-Oct-2022</t>
  </si>
  <si>
    <t>GDI/DEZ/08/2022/MAR/C/007118</t>
  </si>
  <si>
    <t>L08082021-2</t>
  </si>
  <si>
    <t>GTL2-00927, GTL2-00956</t>
  </si>
  <si>
    <t>OAATTT163212DAK</t>
  </si>
  <si>
    <t>Toray Sakai Weaving &amp; Dyeing (Nantong)Co Ltd</t>
  </si>
  <si>
    <t>05-Aug-2021</t>
  </si>
  <si>
    <t>T/T</t>
  </si>
  <si>
    <t>T20210730-07</t>
  </si>
  <si>
    <t>L08212021-18</t>
  </si>
  <si>
    <t>OAATTT164875DAK</t>
  </si>
  <si>
    <t>Hangzhou Shuyi Electric Appliance Co.,Ltd</t>
  </si>
  <si>
    <t>21-Aug-2021</t>
  </si>
  <si>
    <t>2021SYJK040</t>
  </si>
  <si>
    <t>17-Aug-2021</t>
  </si>
  <si>
    <t>L08212021-20</t>
  </si>
  <si>
    <t>OAATTT164320DAK</t>
  </si>
  <si>
    <t>WINNER TECH KOREA CO. LTD</t>
  </si>
  <si>
    <t>WT4000-2109-01</t>
  </si>
  <si>
    <t>L09192021-2</t>
  </si>
  <si>
    <t>OAATTT168111DAK</t>
  </si>
  <si>
    <t>15-Oct-2021</t>
  </si>
  <si>
    <t>113333</t>
  </si>
  <si>
    <t>L09092021-19</t>
  </si>
  <si>
    <t>GTL2-00956</t>
  </si>
  <si>
    <t>OAATTT168725DAK</t>
  </si>
  <si>
    <t>09-Sep-2021</t>
  </si>
  <si>
    <t>30-Oct-2021</t>
  </si>
  <si>
    <t>T20210902-04</t>
  </si>
  <si>
    <t>08-Sep-2021</t>
  </si>
  <si>
    <t>L09272021-8</t>
  </si>
  <si>
    <t>OAATTT170226DAK</t>
  </si>
  <si>
    <t>FORBES MARSHALL PVT LTD</t>
  </si>
  <si>
    <t>E552101195</t>
  </si>
  <si>
    <t>L10022021-17</t>
  </si>
  <si>
    <t>OAATTT171826DAK</t>
  </si>
  <si>
    <t>02-Oct-2021</t>
  </si>
  <si>
    <t>113352</t>
  </si>
  <si>
    <t>L10172021-6</t>
  </si>
  <si>
    <t>OAATTT174347DAK</t>
  </si>
  <si>
    <t>TRI 11/21-8384</t>
  </si>
  <si>
    <t>L11072021-22</t>
  </si>
  <si>
    <t>GTL1-00995</t>
  </si>
  <si>
    <t>OAATTT178192DAK</t>
  </si>
  <si>
    <t>Union Textile Company Ltd</t>
  </si>
  <si>
    <t>07-Nov-2021</t>
  </si>
  <si>
    <t>UN2021-11001</t>
  </si>
  <si>
    <t>22-Nov-2021</t>
  </si>
  <si>
    <t>L11112021-4</t>
  </si>
  <si>
    <t>OAATTT178892DAK</t>
  </si>
  <si>
    <t>QCS ACCESSORIES</t>
  </si>
  <si>
    <t>L12122021-4</t>
  </si>
  <si>
    <t>GTL1-01031</t>
  </si>
  <si>
    <t>OAATTT184198DAK</t>
  </si>
  <si>
    <t>Bengal Plastics Ltd. Unit-3</t>
  </si>
  <si>
    <t>L12132021-31</t>
  </si>
  <si>
    <t>OAATTT183743DAK</t>
  </si>
  <si>
    <t>DUERKOPP ADLER GMBH</t>
  </si>
  <si>
    <t>6000705758</t>
  </si>
  <si>
    <t>6000711115</t>
  </si>
  <si>
    <t>14-Jul-2022</t>
  </si>
  <si>
    <t>L01032022-22</t>
  </si>
  <si>
    <t>OAATTT230092DAK</t>
  </si>
  <si>
    <t>Global Accessories limited</t>
  </si>
  <si>
    <t>13-Apr-2022</t>
  </si>
  <si>
    <t>L01032022-24</t>
  </si>
  <si>
    <t>OAATTT196589DAK</t>
  </si>
  <si>
    <t>01-Apr-2022</t>
  </si>
  <si>
    <t>6000712219</t>
  </si>
  <si>
    <t>L03052022-37</t>
  </si>
  <si>
    <t>OAATTT236383DAK</t>
  </si>
  <si>
    <t>SPSOR265538</t>
  </si>
  <si>
    <t>L04022022-19</t>
  </si>
  <si>
    <t>OAATTT242395DAK</t>
  </si>
  <si>
    <t>INV#1/130</t>
  </si>
  <si>
    <t>L04022022-21</t>
  </si>
  <si>
    <t>OAATTT242397DA</t>
  </si>
  <si>
    <t>C30034500</t>
  </si>
  <si>
    <t>OAATTT242397DAK</t>
  </si>
  <si>
    <t>L04022022-23</t>
  </si>
  <si>
    <t>OAATTT242598DAK</t>
  </si>
  <si>
    <t>INV#114007</t>
  </si>
  <si>
    <t>L04162022-41</t>
  </si>
  <si>
    <t>GTL2-01143</t>
  </si>
  <si>
    <t>OAATTT243446DAK</t>
  </si>
  <si>
    <t>Kiyokawa Co Ltd</t>
  </si>
  <si>
    <t>16-Apr-2022</t>
  </si>
  <si>
    <t>L05112022-5</t>
  </si>
  <si>
    <t>OAATTT243248DAK</t>
  </si>
  <si>
    <t>E553100107</t>
  </si>
  <si>
    <t>25-May-2022</t>
  </si>
  <si>
    <t>L08252022-28</t>
  </si>
  <si>
    <t>GTL3-01242</t>
  </si>
  <si>
    <t>186TT2201781</t>
  </si>
  <si>
    <t>25-Aug-2022</t>
  </si>
  <si>
    <t>31-Oct-2022</t>
  </si>
  <si>
    <t>CPA220000446</t>
  </si>
  <si>
    <t>L08252022-29</t>
  </si>
  <si>
    <t>186TT2201778</t>
  </si>
  <si>
    <t>LCN220000033</t>
  </si>
  <si>
    <t>L08272022-14</t>
  </si>
  <si>
    <t>GTL3-01237</t>
  </si>
  <si>
    <t>OAATTT263415DAK</t>
  </si>
  <si>
    <t>SHAHI EXPORTS PVT LTD</t>
  </si>
  <si>
    <t>27-Aug-2022</t>
  </si>
  <si>
    <t>2292225460</t>
  </si>
  <si>
    <t>24-Aug-2022</t>
  </si>
  <si>
    <t>L08032021-2</t>
  </si>
  <si>
    <t>GTL1-00990, GTL1-00991, GTL1-00992, GTL1-01039, GTL1-01042, GTL1-01043</t>
  </si>
  <si>
    <t>BBCDAK144995</t>
  </si>
  <si>
    <t>Jiangsu H.F. Textiles. Co. Ltd</t>
  </si>
  <si>
    <t>GTL/075/21</t>
  </si>
  <si>
    <t>02-Aug-2021</t>
  </si>
  <si>
    <t>31-Oct-2021</t>
  </si>
  <si>
    <t>120 DAYS SIGHT</t>
  </si>
  <si>
    <t>JSHFI21J028</t>
  </si>
  <si>
    <t>DPBCOR168612DAK</t>
  </si>
  <si>
    <t>JSHFI21J030</t>
  </si>
  <si>
    <t>DPBCOR170612DAK</t>
  </si>
  <si>
    <t>JSHFI21J032</t>
  </si>
  <si>
    <t>DPBCOR173107DAK</t>
  </si>
  <si>
    <t>06-Oct-2021</t>
  </si>
  <si>
    <t>JSHFI21J036</t>
  </si>
  <si>
    <t>DPBCOR177274DAK</t>
  </si>
  <si>
    <t>23-Feb-2022</t>
  </si>
  <si>
    <t>L08032021-3</t>
  </si>
  <si>
    <t>GTGX-01015</t>
  </si>
  <si>
    <t>BBCDAK145002</t>
  </si>
  <si>
    <t>10-Sep-2021</t>
  </si>
  <si>
    <t>CPD210000539</t>
  </si>
  <si>
    <t>DPBCOR181678DAK</t>
  </si>
  <si>
    <t>L08052021-5</t>
  </si>
  <si>
    <t>GTL1-00998</t>
  </si>
  <si>
    <t>BBCDAK145130</t>
  </si>
  <si>
    <t>VEFA (SHANGHAI) TEXTILE CO., LTD</t>
  </si>
  <si>
    <t>25-Aug-2021</t>
  </si>
  <si>
    <t>VFPO-210300-1</t>
  </si>
  <si>
    <t>DPBCOR166912DAK</t>
  </si>
  <si>
    <t>L08122021-31</t>
  </si>
  <si>
    <t>GTGX-01022</t>
  </si>
  <si>
    <t>BBCDAK145520</t>
  </si>
  <si>
    <t>25-Sep-2021</t>
  </si>
  <si>
    <t>VFPO-210301&amp;2&amp;3</t>
  </si>
  <si>
    <t>DPBCOR168182DAK</t>
  </si>
  <si>
    <t>07-Sep-2021</t>
  </si>
  <si>
    <t>L09052021-6</t>
  </si>
  <si>
    <t>GTL-CHEMICAL-2021</t>
  </si>
  <si>
    <t>DPCDAK145762</t>
  </si>
  <si>
    <t>ROYAL CHEMICALS</t>
  </si>
  <si>
    <t>ROY2021000001335</t>
  </si>
  <si>
    <t>DPBCOR168632DAK</t>
  </si>
  <si>
    <t>GDI/DEZ/08/2021/MAR/C/005812</t>
  </si>
  <si>
    <t>L09232021-16</t>
  </si>
  <si>
    <t>DPCDAK148799</t>
  </si>
  <si>
    <t>ASONS (PVT) LIMITED</t>
  </si>
  <si>
    <t>22-Sep-2021</t>
  </si>
  <si>
    <t>10-Dec-2021</t>
  </si>
  <si>
    <t>DIR-GTL-2122-043</t>
  </si>
  <si>
    <t>DPBCOR231024DAK</t>
  </si>
  <si>
    <t>GDI/DEZ/09/2021/MAR/C/006816</t>
  </si>
  <si>
    <t>DIR-GTL-2122-044</t>
  </si>
  <si>
    <t>DPBCOR195139DAK</t>
  </si>
  <si>
    <t>TS-GTL-2122-036</t>
  </si>
  <si>
    <t>DPBCOR178632DAK</t>
  </si>
  <si>
    <t>09-Nov-2021</t>
  </si>
  <si>
    <t>L09252021-2</t>
  </si>
  <si>
    <t>DPCDAK149047</t>
  </si>
  <si>
    <t>2021000001615</t>
  </si>
  <si>
    <t>DPBCOR177197DAK</t>
  </si>
  <si>
    <t>21-Mar-2022</t>
  </si>
  <si>
    <t>GDI/DEZ/09/2021/MAR/C/006931</t>
  </si>
  <si>
    <t>L10162021-36</t>
  </si>
  <si>
    <t>DPCDAK149662</t>
  </si>
  <si>
    <t>DYMATIC CHEMICALS INC.</t>
  </si>
  <si>
    <t>03-Oct-2021</t>
  </si>
  <si>
    <t>VB-210918-BD</t>
  </si>
  <si>
    <t>DPBCOR179321DAK</t>
  </si>
  <si>
    <t>L10072021-2</t>
  </si>
  <si>
    <t>BBCDAK150056</t>
  </si>
  <si>
    <t>BEIJING KAILONG YISHENG TEXTILE CO., LTD.</t>
  </si>
  <si>
    <t>KL21-A335</t>
  </si>
  <si>
    <t>DPBFBD176245DAK</t>
  </si>
  <si>
    <t>28-Feb-2022</t>
  </si>
  <si>
    <t>L10122021-17</t>
  </si>
  <si>
    <t>GTL3-01077, GTL3-01079, GTL3-01098, GTL3-01099, GTL3-01125</t>
  </si>
  <si>
    <t>BBCDAK150388</t>
  </si>
  <si>
    <t>Suzhou Shenghai International Trading Co., Ltd</t>
  </si>
  <si>
    <t>SHF21-BL472B</t>
  </si>
  <si>
    <t>DPBCOR176354DAK</t>
  </si>
  <si>
    <t>27-Oct-2021</t>
  </si>
  <si>
    <t>SHF21-BL476B</t>
  </si>
  <si>
    <t>DPBCOR177260DAK</t>
  </si>
  <si>
    <t>SHF21-BL477B</t>
  </si>
  <si>
    <t>SHF21-BL485</t>
  </si>
  <si>
    <t>DPBCOR178942DAK</t>
  </si>
  <si>
    <t>27-Feb-2022</t>
  </si>
  <si>
    <t>SHF21-BL487B</t>
  </si>
  <si>
    <t>DPBCOR182286DAK</t>
  </si>
  <si>
    <t>16-Mar-2022</t>
  </si>
  <si>
    <t>SHF21-BL501</t>
  </si>
  <si>
    <t>DPBCOR183375DAK</t>
  </si>
  <si>
    <t>28-Mar-2022</t>
  </si>
  <si>
    <t>SHF21-BL512A</t>
  </si>
  <si>
    <t>DPBCOR185314DAK</t>
  </si>
  <si>
    <t>SHF21-BL512B</t>
  </si>
  <si>
    <t>DPBCOR184355DAK</t>
  </si>
  <si>
    <t>04-Apr-2022</t>
  </si>
  <si>
    <t>SHF21-BL517A</t>
  </si>
  <si>
    <t>DPBCOR195625DAK</t>
  </si>
  <si>
    <t>SHF21-BL521</t>
  </si>
  <si>
    <t>DPBCOR196502DAK</t>
  </si>
  <si>
    <t>SHF21-BL526</t>
  </si>
  <si>
    <t>DPBCOR231579DAK</t>
  </si>
  <si>
    <t>SHF21-BL527</t>
  </si>
  <si>
    <t>DPBCOR231583DAK</t>
  </si>
  <si>
    <t>SHF22-BL541</t>
  </si>
  <si>
    <t>DPBCBD234227DAK</t>
  </si>
  <si>
    <t>24-May-2022</t>
  </si>
  <si>
    <t>SHF22-BL542</t>
  </si>
  <si>
    <t>DPBCBD236576DAK</t>
  </si>
  <si>
    <t>01-Jun-2022</t>
  </si>
  <si>
    <t>L10272021-1</t>
  </si>
  <si>
    <t>GTL3-01063</t>
  </si>
  <si>
    <t>BBCDAK151438</t>
  </si>
  <si>
    <t>SHF21-BL484</t>
  </si>
  <si>
    <t>DPBCOR178302DAK</t>
  </si>
  <si>
    <t>SHF21-BL487A</t>
  </si>
  <si>
    <t>DPBCOR182301DAK</t>
  </si>
  <si>
    <t>20-Mar-2022</t>
  </si>
  <si>
    <t>L11072021-6</t>
  </si>
  <si>
    <t>GTL1-01041</t>
  </si>
  <si>
    <t>BBCDAK152230</t>
  </si>
  <si>
    <t>04-Nov-2021</t>
  </si>
  <si>
    <t>JSHFI21J039</t>
  </si>
  <si>
    <t>DPBCOR182100DAK</t>
  </si>
  <si>
    <t>GDI/DEZ/11/2021/MAR/C/008259</t>
  </si>
  <si>
    <t>L11092021-8</t>
  </si>
  <si>
    <t>GTL1-01042, GTL1-01043</t>
  </si>
  <si>
    <t>BBCDAK152296</t>
  </si>
  <si>
    <t>JSHFI21J041</t>
  </si>
  <si>
    <t>DPBCOR182112DAK</t>
  </si>
  <si>
    <t>JSHFI21J051</t>
  </si>
  <si>
    <t>DPBCOR232460DAK</t>
  </si>
  <si>
    <t>09-May-2022</t>
  </si>
  <si>
    <t>JSHFI21J051A</t>
  </si>
  <si>
    <t>L12012021-10</t>
  </si>
  <si>
    <t>DPCDAK153562</t>
  </si>
  <si>
    <t>DIR-GTL-2122-049</t>
  </si>
  <si>
    <t>DPBCOR230098DAK</t>
  </si>
  <si>
    <t>TS-GTL-2122-047</t>
  </si>
  <si>
    <t>DPBCOR196788DAK</t>
  </si>
  <si>
    <t>17-Apr-2022</t>
  </si>
  <si>
    <t>L12022021-22</t>
  </si>
  <si>
    <t>GTL1-01043</t>
  </si>
  <si>
    <t>BBCDAK153960</t>
  </si>
  <si>
    <t>Zaber &amp; Zubair Fabrics Limited</t>
  </si>
  <si>
    <t>EXP/INV/2021/2824</t>
  </si>
  <si>
    <t>EXP/INV/2021/2825</t>
  </si>
  <si>
    <t>INV/2021/2824</t>
  </si>
  <si>
    <t>INV/2021/2825</t>
  </si>
  <si>
    <t>L12122021-1</t>
  </si>
  <si>
    <t>GTL2-01117, GTL2-01119, GTL2-01123, GTL2-01124, GTL2-01128</t>
  </si>
  <si>
    <t>BBCDAK154714</t>
  </si>
  <si>
    <t>UN2021-12021</t>
  </si>
  <si>
    <t>DPBCOR230224DAK</t>
  </si>
  <si>
    <t>GDI/DEZ/12/2021/MAR/C/009291</t>
  </si>
  <si>
    <t>UN2021-12028</t>
  </si>
  <si>
    <t>UN2021-12058</t>
  </si>
  <si>
    <t>DPBCOR232917DAK</t>
  </si>
  <si>
    <t>UN2022-01012</t>
  </si>
  <si>
    <t>UN2022-01042</t>
  </si>
  <si>
    <t>DPBCBD235307DAK</t>
  </si>
  <si>
    <t>UN2022-01052</t>
  </si>
  <si>
    <t>UN2022-01068</t>
  </si>
  <si>
    <t>DPBCBD236699DAK</t>
  </si>
  <si>
    <t>UN2022-03008A</t>
  </si>
  <si>
    <t>UN2022-03035A</t>
  </si>
  <si>
    <t>UN2022-03047A</t>
  </si>
  <si>
    <t>L12202021-18</t>
  </si>
  <si>
    <t>GTL1-01091</t>
  </si>
  <si>
    <t>BBCDAK155029</t>
  </si>
  <si>
    <t>JSHFI21J050</t>
  </si>
  <si>
    <t>DPBCOR231635DAK</t>
  </si>
  <si>
    <t>GDI/DEZ/12/2021/MAR/C/009636</t>
  </si>
  <si>
    <t>L12252021-2</t>
  </si>
  <si>
    <t>GTL1-01102, GTL1-01103, GTL1-01110, GTL1-01121, GTL1-01122</t>
  </si>
  <si>
    <t>BBCDAK155404</t>
  </si>
  <si>
    <t>21-Feb-2022</t>
  </si>
  <si>
    <t>CPA210001037</t>
  </si>
  <si>
    <t>DPBCOR235271DAK</t>
  </si>
  <si>
    <t>GDI/DEZ/12/2021/MAR/C/009788</t>
  </si>
  <si>
    <t>CPA210001071</t>
  </si>
  <si>
    <t>DPBCOR235628DAK</t>
  </si>
  <si>
    <t>CPA210001072</t>
  </si>
  <si>
    <t>CPA210001078</t>
  </si>
  <si>
    <t>DPBCOR235568DAK</t>
  </si>
  <si>
    <t>28-Apr-2022</t>
  </si>
  <si>
    <t>CPA210001082</t>
  </si>
  <si>
    <t>DPBCOR238076DAK</t>
  </si>
  <si>
    <t>CPA210001087</t>
  </si>
  <si>
    <t>CPA210001126</t>
  </si>
  <si>
    <t>DPBCOR239227DAK</t>
  </si>
  <si>
    <t>23-May-2022</t>
  </si>
  <si>
    <t>CPA210001146</t>
  </si>
  <si>
    <t>DPBCOR238888DAK</t>
  </si>
  <si>
    <t>CPA210001157</t>
  </si>
  <si>
    <t>DPBCOR237684DAK</t>
  </si>
  <si>
    <t>CPA210001159</t>
  </si>
  <si>
    <t>CPA210001167</t>
  </si>
  <si>
    <t>L01302022-1</t>
  </si>
  <si>
    <t>GTL1-01090</t>
  </si>
  <si>
    <t>BBCDAK231801</t>
  </si>
  <si>
    <t>26-Jan-2022</t>
  </si>
  <si>
    <t>KL21-A470A</t>
  </si>
  <si>
    <t>07-Jul-2022</t>
  </si>
  <si>
    <t>04-Jul-2022</t>
  </si>
  <si>
    <t>GDI/DEZ/01/2022/MAR/C/000592</t>
  </si>
  <si>
    <t>KL21-A470B</t>
  </si>
  <si>
    <t>L02222022-6</t>
  </si>
  <si>
    <t>GTL1-01148, GTL1-01151, GTL1-01154, GTL1-01169</t>
  </si>
  <si>
    <t>BBCDAK233532</t>
  </si>
  <si>
    <t>gtl/079/22</t>
  </si>
  <si>
    <t>KL22-A027</t>
  </si>
  <si>
    <t>GDI/DEZ/02/2022/MAR/C/001919</t>
  </si>
  <si>
    <t>KL22-A083</t>
  </si>
  <si>
    <t>KL22-A084-2</t>
  </si>
  <si>
    <t>03-Oct-2022</t>
  </si>
  <si>
    <t>KL22-A106</t>
  </si>
  <si>
    <t>08-Sep-2022</t>
  </si>
  <si>
    <t>L02222022-5</t>
  </si>
  <si>
    <t>GTL1-01104, GTL1-01105, GTL1-01144, GTL1-01145</t>
  </si>
  <si>
    <t>BBCDAK233279</t>
  </si>
  <si>
    <t>CPA210001294</t>
  </si>
  <si>
    <t>CPA210001295</t>
  </si>
  <si>
    <t>CPA210001296</t>
  </si>
  <si>
    <t>23-Aug-2022</t>
  </si>
  <si>
    <t>CPA210001297</t>
  </si>
  <si>
    <t>CPA210001298</t>
  </si>
  <si>
    <t>CPA210001299</t>
  </si>
  <si>
    <t>CPA210001303</t>
  </si>
  <si>
    <t>CPA210001304</t>
  </si>
  <si>
    <t>CPA210001319</t>
  </si>
  <si>
    <t>08-May-2022</t>
  </si>
  <si>
    <t>CPA210001322</t>
  </si>
  <si>
    <t>27-Apr-2022</t>
  </si>
  <si>
    <t>CPA210001323</t>
  </si>
  <si>
    <t>CPA210001324</t>
  </si>
  <si>
    <t>CPA210001342</t>
  </si>
  <si>
    <t>21-Jul-2022</t>
  </si>
  <si>
    <t>L02232022-1</t>
  </si>
  <si>
    <t>GTL3-01125</t>
  </si>
  <si>
    <t>BBCDAK233529</t>
  </si>
  <si>
    <t>SHF22-BL584</t>
  </si>
  <si>
    <t>24-Jul-2022</t>
  </si>
  <si>
    <t>GDI/DEZ/02/2022/MAR/C/001916</t>
  </si>
  <si>
    <t>L02242022-22</t>
  </si>
  <si>
    <t>GTL2-01117, GTL2-01118, GTL2-01123, GTL2-01128</t>
  </si>
  <si>
    <t>BBCDAK233656</t>
  </si>
  <si>
    <t>15-Jun-2022</t>
  </si>
  <si>
    <t>UN2022-03008B</t>
  </si>
  <si>
    <t>GDI/DEZ/02/2022/MAR/C/002029</t>
  </si>
  <si>
    <t>UN2022-03035B</t>
  </si>
  <si>
    <t>UN2022-03047B</t>
  </si>
  <si>
    <t>UN2022-03057</t>
  </si>
  <si>
    <t>UN2022-03063</t>
  </si>
  <si>
    <t>UN2022-04005</t>
  </si>
  <si>
    <t>UN2022-04013</t>
  </si>
  <si>
    <t>22-Aug-2022</t>
  </si>
  <si>
    <t>UN2022-04018</t>
  </si>
  <si>
    <t>UN2022-04031</t>
  </si>
  <si>
    <t>UN2022-04037</t>
  </si>
  <si>
    <t>UN2022-04051</t>
  </si>
  <si>
    <t>UN2022-04056</t>
  </si>
  <si>
    <t>UN2022-05006</t>
  </si>
  <si>
    <t>UN2022-05016A</t>
  </si>
  <si>
    <t>UN2022-05018A</t>
  </si>
  <si>
    <t>L02242022-21</t>
  </si>
  <si>
    <t>GTL1-01149, GTL1-01150, GTL1-01152, GTL1-01153</t>
  </si>
  <si>
    <t>BBCDAK233538</t>
  </si>
  <si>
    <t>GTL/079/21</t>
  </si>
  <si>
    <t>JSHFI22J003</t>
  </si>
  <si>
    <t>DPBCBD239927DAK</t>
  </si>
  <si>
    <t>GDI/DEZ/02/2022/MAR/C/001920</t>
  </si>
  <si>
    <t>JSHFI22J014</t>
  </si>
  <si>
    <t>JSHFI22J015</t>
  </si>
  <si>
    <t>07-Aug-2022</t>
  </si>
  <si>
    <t>L03052022-3</t>
  </si>
  <si>
    <t>GTL3-01155</t>
  </si>
  <si>
    <t>BBCDAK234021</t>
  </si>
  <si>
    <t>25-Mar-2022</t>
  </si>
  <si>
    <t>SHF22-BL557</t>
  </si>
  <si>
    <t>GDI/DEZ/02/2022/MAR/C/002162</t>
  </si>
  <si>
    <t>L03102022-12</t>
  </si>
  <si>
    <t>GTL3-01136</t>
  </si>
  <si>
    <t>YA DONG (HONGKONG) INTERNATIONAL TRADING COMPANY</t>
  </si>
  <si>
    <t>222CH366002</t>
  </si>
  <si>
    <t>DPBCBD247216DAK</t>
  </si>
  <si>
    <t>26-Sep-2022</t>
  </si>
  <si>
    <t>GDI/DEZ/03/2022/MAR/C/002419</t>
  </si>
  <si>
    <t>222CH366002-1</t>
  </si>
  <si>
    <t>DPBCBD250996DAK</t>
  </si>
  <si>
    <t>222CH366002-2</t>
  </si>
  <si>
    <t>DPBCBD247205DAK</t>
  </si>
  <si>
    <t>222CH366002-3</t>
  </si>
  <si>
    <t>DPBCBD248496DAK</t>
  </si>
  <si>
    <t>YD2022024</t>
  </si>
  <si>
    <t>DPBCBD246012DAK</t>
  </si>
  <si>
    <t>18-May-2022</t>
  </si>
  <si>
    <t>YD2022024-1</t>
  </si>
  <si>
    <t>YD2022024-2</t>
  </si>
  <si>
    <t>DPBCBD248941DAK</t>
  </si>
  <si>
    <t>YD2022024-3A</t>
  </si>
  <si>
    <t>DPBCBD250758DAK</t>
  </si>
  <si>
    <t>25-Oct-2022</t>
  </si>
  <si>
    <t>YD2022024-4A</t>
  </si>
  <si>
    <t>DPBCBD250766DAK</t>
  </si>
  <si>
    <t>L03172022-23</t>
  </si>
  <si>
    <t>GTL1-01106, GTL1-01107, GTL1-01108, GTL1-01111, GTL1-01115, GTL1-01163, GTL1-01164, GTL1-01165</t>
  </si>
  <si>
    <t>075122060393</t>
  </si>
  <si>
    <t>CPA210001327</t>
  </si>
  <si>
    <t>186BTB2210480</t>
  </si>
  <si>
    <t>GDI/DEZ/03/2022/MAR/C/002720</t>
  </si>
  <si>
    <t>CPA210001328</t>
  </si>
  <si>
    <t>186BTB2209470</t>
  </si>
  <si>
    <t>CPA210001329</t>
  </si>
  <si>
    <t>186BTB2210478</t>
  </si>
  <si>
    <t>CPA210001330</t>
  </si>
  <si>
    <t>CPA210001331</t>
  </si>
  <si>
    <t>CPA210001334</t>
  </si>
  <si>
    <t>186BTB2210472</t>
  </si>
  <si>
    <t>CPA210001335</t>
  </si>
  <si>
    <t>CPA210001337</t>
  </si>
  <si>
    <t>186BTB2210447</t>
  </si>
  <si>
    <t>CPA210001343</t>
  </si>
  <si>
    <t>186BTB2210471</t>
  </si>
  <si>
    <t>CPA210001345</t>
  </si>
  <si>
    <t>CPA210001348</t>
  </si>
  <si>
    <t>CPA210001350</t>
  </si>
  <si>
    <t>CPA220000015</t>
  </si>
  <si>
    <t>186BTB2214655</t>
  </si>
  <si>
    <t>CPA220000016</t>
  </si>
  <si>
    <t>186BTB2211404</t>
  </si>
  <si>
    <t>CPA220000017</t>
  </si>
  <si>
    <t>186BTB2211432</t>
  </si>
  <si>
    <t>CPA220000018</t>
  </si>
  <si>
    <t>CPA220000019</t>
  </si>
  <si>
    <t>186BTB2211406</t>
  </si>
  <si>
    <t>CPA220000020</t>
  </si>
  <si>
    <t>CPA220000021</t>
  </si>
  <si>
    <t>CPA220000048</t>
  </si>
  <si>
    <t>CPA220000049</t>
  </si>
  <si>
    <t>CPA220000050</t>
  </si>
  <si>
    <t>CPA220000110</t>
  </si>
  <si>
    <t>186BTB2213221</t>
  </si>
  <si>
    <t>09-Jun-2022</t>
  </si>
  <si>
    <t>28-Aug-2022</t>
  </si>
  <si>
    <t>L03282022-3</t>
  </si>
  <si>
    <t>075122060420</t>
  </si>
  <si>
    <t>JIANGYIN SHENLI  INTERNATIONAL TRADE  CO LTD</t>
  </si>
  <si>
    <t>SL22-102</t>
  </si>
  <si>
    <t>186BTB2209768</t>
  </si>
  <si>
    <t>GDI/DEZ/03/2022/MAR/C/003002</t>
  </si>
  <si>
    <t>L03282022-4</t>
  </si>
  <si>
    <t>075122060427</t>
  </si>
  <si>
    <t>2292156113</t>
  </si>
  <si>
    <t>186BTB2211098</t>
  </si>
  <si>
    <t>19-May-2022</t>
  </si>
  <si>
    <t>06-Aug-2022</t>
  </si>
  <si>
    <t>GDI/DEZ/03/2022/MAR/C/003090</t>
  </si>
  <si>
    <t>2292200736</t>
  </si>
  <si>
    <t>186BTB2210368</t>
  </si>
  <si>
    <t>18-Aug-2022</t>
  </si>
  <si>
    <t>2292201059</t>
  </si>
  <si>
    <t>L04212022-26</t>
  </si>
  <si>
    <t>GTL1-01141, GTL1-01142</t>
  </si>
  <si>
    <t>JSHFI22J018</t>
  </si>
  <si>
    <t>06-Sep-2022</t>
  </si>
  <si>
    <t>GDI/DEZ/04/2022/MAR/C/003752</t>
  </si>
  <si>
    <t>JSHFI22J023</t>
  </si>
  <si>
    <t>11-Oct-2022</t>
  </si>
  <si>
    <t>JSHFI22J032</t>
  </si>
  <si>
    <t>DPBCBD257463DAK</t>
  </si>
  <si>
    <t>13-Jul-2022</t>
  </si>
  <si>
    <t>L04232022-36</t>
  </si>
  <si>
    <t>GTL1-01112, GTL1-01113, GTL1-01114, GTL1-01115, GTL1-01116</t>
  </si>
  <si>
    <t>075122060522</t>
  </si>
  <si>
    <t>Kamal Limited</t>
  </si>
  <si>
    <t>23-Apr-2022</t>
  </si>
  <si>
    <t>202220082</t>
  </si>
  <si>
    <t>186BTB2211068</t>
  </si>
  <si>
    <t>03-Sep-2022</t>
  </si>
  <si>
    <t>GDI/DEZ/04/2022/MAR/C/003991</t>
  </si>
  <si>
    <t>202220086</t>
  </si>
  <si>
    <t>186BTB2211088</t>
  </si>
  <si>
    <t>202220100</t>
  </si>
  <si>
    <t>186BTB2212378</t>
  </si>
  <si>
    <t>14-Sep-2022</t>
  </si>
  <si>
    <t>202220102</t>
  </si>
  <si>
    <t>186BTB2213240</t>
  </si>
  <si>
    <t>23-Sep-2022</t>
  </si>
  <si>
    <t>L04262022-18</t>
  </si>
  <si>
    <t>GTL1-01140</t>
  </si>
  <si>
    <t>BBCDAK237632</t>
  </si>
  <si>
    <t>KL22-A080</t>
  </si>
  <si>
    <t>07-Nov-2022</t>
  </si>
  <si>
    <t>GDI/DEZ/04/2022/MAR/C/004273</t>
  </si>
  <si>
    <t>L04282022-24</t>
  </si>
  <si>
    <t>GTL2-01118, GTL2-01123</t>
  </si>
  <si>
    <t>BBCDAK237794</t>
  </si>
  <si>
    <t>20-Jun-2022</t>
  </si>
  <si>
    <t>UN2022-05016B</t>
  </si>
  <si>
    <t>GDI/DEZ/04/MAR/C/004387</t>
  </si>
  <si>
    <t>UN2022-05018B</t>
  </si>
  <si>
    <t>UN2022-05030</t>
  </si>
  <si>
    <t>UN2022-05045</t>
  </si>
  <si>
    <t>27-Sep-2022</t>
  </si>
  <si>
    <t>UN2022-06004</t>
  </si>
  <si>
    <t>L05282022-41</t>
  </si>
  <si>
    <t>GTL1-01141</t>
  </si>
  <si>
    <t>BBCDAK239146</t>
  </si>
  <si>
    <t>26-May-2022</t>
  </si>
  <si>
    <t>KL22-A081</t>
  </si>
  <si>
    <t>GDI/DEZ/05/2022/MAR/C/004913</t>
  </si>
  <si>
    <t>L05282022-42</t>
  </si>
  <si>
    <t>GTL1-01162</t>
  </si>
  <si>
    <t>BBCDAK239091</t>
  </si>
  <si>
    <t>GTL/079/22</t>
  </si>
  <si>
    <t>28-May-2022</t>
  </si>
  <si>
    <t>KL22-A182</t>
  </si>
  <si>
    <t>GDI/DEZ/05/2022/MAR/C/004932</t>
  </si>
  <si>
    <t>L06022022-22</t>
  </si>
  <si>
    <t>GTL1-01171, GTL1-01172, GTL1-01175, GTL1-01176</t>
  </si>
  <si>
    <t>075122060670</t>
  </si>
  <si>
    <t>202220119-A</t>
  </si>
  <si>
    <t>186BTB2216325</t>
  </si>
  <si>
    <t>21-Oct-2022</t>
  </si>
  <si>
    <t>GDI/DEZ/04/2022/MAR/C/005058</t>
  </si>
  <si>
    <t>202220128-A</t>
  </si>
  <si>
    <t>186BTB2218709</t>
  </si>
  <si>
    <t>23-Oct-2022</t>
  </si>
  <si>
    <t>202220128-B</t>
  </si>
  <si>
    <t>186BTB2218715</t>
  </si>
  <si>
    <t>L06072022-7</t>
  </si>
  <si>
    <t>SHANGHAI JIANGCHUAN INTERNATIONAL TRADE</t>
  </si>
  <si>
    <t>10-Jul-2022</t>
  </si>
  <si>
    <t>22GQ017</t>
  </si>
  <si>
    <t>GDI/DEZ/06/2022/MAR/C/005188</t>
  </si>
  <si>
    <t>22GQ017-2</t>
  </si>
  <si>
    <t>DPBCBD257890DAK</t>
  </si>
  <si>
    <t>19-Oct-2022</t>
  </si>
  <si>
    <t>22GQ017-3</t>
  </si>
  <si>
    <t>22GQ024</t>
  </si>
  <si>
    <t>DPBCBD260875DAK</t>
  </si>
  <si>
    <t>22GQ025</t>
  </si>
  <si>
    <t>22GQ026</t>
  </si>
  <si>
    <t>22GQ027</t>
  </si>
  <si>
    <t>DPBCBD261496DAK</t>
  </si>
  <si>
    <t>22GQ028</t>
  </si>
  <si>
    <t>22GQ029</t>
  </si>
  <si>
    <t>L06092022-18</t>
  </si>
  <si>
    <t>GTL1-01173, GTL1-01174, GTL1-01214, GTL1-01215</t>
  </si>
  <si>
    <t>202220113</t>
  </si>
  <si>
    <t>DPBCOR257516DAK</t>
  </si>
  <si>
    <t>GDI/DEZ/06/2022/MAR/C/005170</t>
  </si>
  <si>
    <t>202220119-B</t>
  </si>
  <si>
    <t>DPBCOR257932DAK</t>
  </si>
  <si>
    <t>17-Jul-2022</t>
  </si>
  <si>
    <t>202220136</t>
  </si>
  <si>
    <t>DPBCOR259948DAK</t>
  </si>
  <si>
    <t>14-Nov-2022</t>
  </si>
  <si>
    <t>202220141</t>
  </si>
  <si>
    <t>DPBCOR261371DAK</t>
  </si>
  <si>
    <t>23-Nov-2022</t>
  </si>
  <si>
    <t>202220149</t>
  </si>
  <si>
    <t>DPBCOR261722DAK</t>
  </si>
  <si>
    <t>28-Nov-2022</t>
  </si>
  <si>
    <t>L06162022-14</t>
  </si>
  <si>
    <t>GTL2-01182, GTL2-01185</t>
  </si>
  <si>
    <t>075122060729</t>
  </si>
  <si>
    <t>JSHFI22W008</t>
  </si>
  <si>
    <t>186BTB2215756</t>
  </si>
  <si>
    <t>GDI/DEZ/06/2022/MAR/C/005516</t>
  </si>
  <si>
    <t>JSHFI22W009</t>
  </si>
  <si>
    <t>186BTB2217003</t>
  </si>
  <si>
    <t>29-Oct-2022</t>
  </si>
  <si>
    <t>JSHFI22W009A</t>
  </si>
  <si>
    <t>JSHFI22W010</t>
  </si>
  <si>
    <t>L06162022-16</t>
  </si>
  <si>
    <t>GTL1-01186</t>
  </si>
  <si>
    <t>075122060731</t>
  </si>
  <si>
    <t>TZIV220630</t>
  </si>
  <si>
    <t>186BTB2215981</t>
  </si>
  <si>
    <t>GDI/DEZ/06/2022/MAR/C/005495</t>
  </si>
  <si>
    <t>TZIV220641</t>
  </si>
  <si>
    <t>186BTB2216958</t>
  </si>
  <si>
    <t>26-Oct-2022</t>
  </si>
  <si>
    <t>TZIV220649</t>
  </si>
  <si>
    <t>TZIV220659</t>
  </si>
  <si>
    <t>186BTB2216227</t>
  </si>
  <si>
    <t>TZIV220670</t>
  </si>
  <si>
    <t>186BTB2216956</t>
  </si>
  <si>
    <t>02-Nov-2022</t>
  </si>
  <si>
    <t>TZIV220682</t>
  </si>
  <si>
    <t>TZIV220709</t>
  </si>
  <si>
    <t>186BTB2216968</t>
  </si>
  <si>
    <t>09-Nov-2022</t>
  </si>
  <si>
    <t>TZIV220721</t>
  </si>
  <si>
    <t>TZIV220724</t>
  </si>
  <si>
    <t>186BTB2216891</t>
  </si>
  <si>
    <t>13-Nov-2022</t>
  </si>
  <si>
    <t>TZIV220732</t>
  </si>
  <si>
    <t>L06182022-21</t>
  </si>
  <si>
    <t>GTL2-01192, GTL2-01193</t>
  </si>
  <si>
    <t>075122060742</t>
  </si>
  <si>
    <t>Bhaskar Industries (P) Ltd</t>
  </si>
  <si>
    <t>GDI/DEZ06/2022/MAR/C/005603</t>
  </si>
  <si>
    <t>L06192022-1</t>
  </si>
  <si>
    <t>GTL3-01187</t>
  </si>
  <si>
    <t>075122060741</t>
  </si>
  <si>
    <t>SHF22-BL648</t>
  </si>
  <si>
    <t>186BTB2215767</t>
  </si>
  <si>
    <t>GDI/DEZ/06/2022/MAR/C/005598</t>
  </si>
  <si>
    <t>SHF22-BL649</t>
  </si>
  <si>
    <t>186BTB2215983</t>
  </si>
  <si>
    <t>SHF22-BL654</t>
  </si>
  <si>
    <t>186BTB2217596</t>
  </si>
  <si>
    <t>27-Oct-2022</t>
  </si>
  <si>
    <t>SHF22-BL655</t>
  </si>
  <si>
    <t>186BTB2216222</t>
  </si>
  <si>
    <t>SHF22-BL660</t>
  </si>
  <si>
    <t>L07062022-42</t>
  </si>
  <si>
    <t>GTL1-01179, GTL1-01180, GTL1-01229, GTL1-01230</t>
  </si>
  <si>
    <t>BBCDAK241595</t>
  </si>
  <si>
    <t>TZIV220697</t>
  </si>
  <si>
    <t>DPBCOR259533DAK</t>
  </si>
  <si>
    <t>GDI/DEZ/07/2022/MAR/C/006158</t>
  </si>
  <si>
    <t>TZIV220714</t>
  </si>
  <si>
    <t>TZIV220826</t>
  </si>
  <si>
    <t>DPBCOR263022DAK</t>
  </si>
  <si>
    <t>07-Dec-2022</t>
  </si>
  <si>
    <t>TZIV220847</t>
  </si>
  <si>
    <t>TZIV220857</t>
  </si>
  <si>
    <t>TZIV220895</t>
  </si>
  <si>
    <t>TZIV220960</t>
  </si>
  <si>
    <t>L07062022-43</t>
  </si>
  <si>
    <t>GTL1-01180, GTL1-01200, GTL1-01228, GTL1-01230</t>
  </si>
  <si>
    <t>BBCDAK241576</t>
  </si>
  <si>
    <t>JSHFI22J035</t>
  </si>
  <si>
    <t>DPBCOR259789DAK</t>
  </si>
  <si>
    <t>16-Nov-2022</t>
  </si>
  <si>
    <t>GDI/DEZ/07/2022/MAR/C/006157</t>
  </si>
  <si>
    <t>JSHFI22J039</t>
  </si>
  <si>
    <t>DPBCOR262305DAK</t>
  </si>
  <si>
    <t>L07072022-14</t>
  </si>
  <si>
    <t>GTL3-01211, GTL3-01212, GTL3-01221</t>
  </si>
  <si>
    <t>BBCDAK241536</t>
  </si>
  <si>
    <t>SHF22-BL656</t>
  </si>
  <si>
    <t>DPBCOR258668DAK</t>
  </si>
  <si>
    <t>GDI/DEZ/07/2022/MAR/C/006140</t>
  </si>
  <si>
    <t>SHF22-BL670</t>
  </si>
  <si>
    <t>SHF22-BL678</t>
  </si>
  <si>
    <t>SHF22-BL682</t>
  </si>
  <si>
    <t>L07072022-12</t>
  </si>
  <si>
    <t>GTL1-01178</t>
  </si>
  <si>
    <t>BBCDAK241739</t>
  </si>
  <si>
    <t>KL22-A211</t>
  </si>
  <si>
    <t>DPBFBD259870DAK</t>
  </si>
  <si>
    <t>15-Nov-2022</t>
  </si>
  <si>
    <t>GDI/DEZ/07/2022/MAR/C/006238</t>
  </si>
  <si>
    <t>L07302022-17</t>
  </si>
  <si>
    <t>GTL1-01216, GTL1-01217, GTL1-01218, GTL1-01239, GTL1-01240, GTL1-01246</t>
  </si>
  <si>
    <t>075122060902</t>
  </si>
  <si>
    <t>202220166</t>
  </si>
  <si>
    <t>GDI/DEZ/07/2022/MAR/C/006658 D</t>
  </si>
  <si>
    <t>202220173+202220176</t>
  </si>
  <si>
    <t>L08252022-24</t>
  </si>
  <si>
    <t>GTL1-01247, GTL3-01242</t>
  </si>
  <si>
    <t>075122060996</t>
  </si>
  <si>
    <t>CPA220000477</t>
  </si>
  <si>
    <t>GDI/DEZ/08/2022/MAR/C/007238</t>
  </si>
  <si>
    <t>CPA220000490</t>
  </si>
  <si>
    <t>CPD220000451</t>
  </si>
  <si>
    <t>CPD220000456</t>
  </si>
  <si>
    <t>CPD220000464</t>
  </si>
  <si>
    <t>CPD220000490</t>
  </si>
  <si>
    <t>L10172021-4</t>
  </si>
  <si>
    <t>DPCDAK150275</t>
  </si>
  <si>
    <t>Allam Marine Ltd</t>
  </si>
  <si>
    <t>180 DAYS SIGHT</t>
  </si>
  <si>
    <t>E13791</t>
  </si>
  <si>
    <t>DPBMAN195494DAK</t>
  </si>
  <si>
    <t>L10212021-9</t>
  </si>
  <si>
    <t>DPCDAK150531</t>
  </si>
  <si>
    <t>ATLAS COPCO AIRPOWER N.V</t>
  </si>
  <si>
    <t>13-Oct-2021</t>
  </si>
  <si>
    <t>INV#13127</t>
  </si>
  <si>
    <t>22-Jun-2023</t>
  </si>
  <si>
    <t>L02102022-23</t>
  </si>
  <si>
    <t>DPCDAK230026</t>
  </si>
  <si>
    <t>Smartex Makinna Ve Yedek Parca</t>
  </si>
  <si>
    <t>INT2022000000020</t>
  </si>
  <si>
    <t>L03282022-1</t>
  </si>
  <si>
    <t>GTL1-01148, GTL1-01151</t>
  </si>
  <si>
    <t>BBCDAK235212</t>
  </si>
  <si>
    <t>SILVER COMPOSITE TEXTILE MILLS LTD (UNIT-3)</t>
  </si>
  <si>
    <t>F, T</t>
  </si>
  <si>
    <t>2022-GREENTEX-116</t>
  </si>
  <si>
    <t>12-Jun-2022</t>
  </si>
  <si>
    <t>2022-GREENTEX-116(A)</t>
  </si>
  <si>
    <t>SCTML-2022-116</t>
  </si>
  <si>
    <t>L10112021-3</t>
  </si>
  <si>
    <t>DPCDAK149364</t>
  </si>
  <si>
    <t>28-Sep-2021</t>
  </si>
  <si>
    <t>05-Nov-2021</t>
  </si>
  <si>
    <t>30 DAYS SIGHT</t>
  </si>
  <si>
    <t>L12012021-11</t>
  </si>
  <si>
    <t>GTL1-00972, GTL1-00976, GTL1-00995, GTL1-01058, GTL1-01061, GTL2-01005</t>
  </si>
  <si>
    <t>BBCDAK153563</t>
  </si>
  <si>
    <t>VB20211127</t>
  </si>
  <si>
    <t>DPBLOC230914DAK</t>
  </si>
  <si>
    <t>VB20211205</t>
  </si>
  <si>
    <t>DPBLBD234620DAK</t>
  </si>
  <si>
    <t>VB20211225</t>
  </si>
  <si>
    <t>DPBLBD238272DAK</t>
  </si>
  <si>
    <t>VB20211230</t>
  </si>
  <si>
    <t>DPBLBD234504DAK</t>
  </si>
  <si>
    <t>VB20220126</t>
  </si>
  <si>
    <t>DPBLBD237630DAK</t>
  </si>
  <si>
    <t>L12012021-12</t>
  </si>
  <si>
    <t>GTL1-00852, GTL1-01057, GTL1-01060, GTL1-01066, GTL1-01069, GTL1-01072</t>
  </si>
  <si>
    <t>BBCDAK153681</t>
  </si>
  <si>
    <t>VB20211128</t>
  </si>
  <si>
    <t>DPBLOC230911DAK</t>
  </si>
  <si>
    <t>VB20211206</t>
  </si>
  <si>
    <t>DPBLBD234624DAK</t>
  </si>
  <si>
    <t>VB20220105</t>
  </si>
  <si>
    <t>DPBLBD234500DAK</t>
  </si>
  <si>
    <t>VB20220109</t>
  </si>
  <si>
    <t>DPBLBD237037DAK</t>
  </si>
  <si>
    <t>VB20220125</t>
  </si>
  <si>
    <t>DPBLBD244077DAK</t>
  </si>
  <si>
    <t>L12282021-7</t>
  </si>
  <si>
    <t>GTL1-00969, GTL1-00970</t>
  </si>
  <si>
    <t>BBCDAK155524</t>
  </si>
  <si>
    <t>VB20220106</t>
  </si>
  <si>
    <t>DPBLOC234502DAK</t>
  </si>
  <si>
    <t>L12282021-6</t>
  </si>
  <si>
    <t>GTL1-00990, GTL1-00991, GTL1-00992</t>
  </si>
  <si>
    <t>BBCDAK155659</t>
  </si>
  <si>
    <t>GTL/072/21</t>
  </si>
  <si>
    <t>VB20220108-1</t>
  </si>
  <si>
    <t>DPBLOC234531DAK</t>
  </si>
  <si>
    <t>09-Feb-2022</t>
  </si>
  <si>
    <t>L02122022-8</t>
  </si>
  <si>
    <t>GTL1-01059, GTL1-01060, GTL1-01067, GTL1-01068, GTL1-01071, GTL1-01083, GTL1-01084, GTL1-01085, GTL1-01087, GTL1-01090, GTL1-01101, GTL1-01102, GTL1-01103, GTL2-01081, GTL2-01120</t>
  </si>
  <si>
    <t>BBCDAK232596</t>
  </si>
  <si>
    <t>VB20220210</t>
  </si>
  <si>
    <t>VB20220223</t>
  </si>
  <si>
    <t>VB20220312</t>
  </si>
  <si>
    <t>DPBLBD250469DAK</t>
  </si>
  <si>
    <t>VB20220421</t>
  </si>
  <si>
    <t>DPBLBD250468DAK</t>
  </si>
  <si>
    <t>18-Oct-2022</t>
  </si>
  <si>
    <t>L04262022-28</t>
  </si>
  <si>
    <t>GTL1-01105, GTL2-01138, GTL3-01130, GTL3-01136</t>
  </si>
  <si>
    <t>VICTORY BANGLA, MOMIN TEXTILE MILLS LTD.</t>
  </si>
  <si>
    <t>VB20220423</t>
  </si>
  <si>
    <t>20-Oct-2022</t>
  </si>
  <si>
    <t>VB20220424</t>
  </si>
  <si>
    <t>DPBLBD251387DAK</t>
  </si>
  <si>
    <t>VB20220601</t>
  </si>
  <si>
    <t>DPBLBD256971DAK</t>
  </si>
  <si>
    <t>L04212022-28</t>
  </si>
  <si>
    <t>BBCDAK237311</t>
  </si>
  <si>
    <t>YD2022024-3B</t>
  </si>
  <si>
    <t>DPBCBD250622DAK</t>
  </si>
  <si>
    <t>GDI/DEZ/04/2022/MAR/C/003466</t>
  </si>
  <si>
    <t>YD2022024-4B</t>
  </si>
  <si>
    <t>DPBCBD251659DAK</t>
  </si>
  <si>
    <t>L06042022-18</t>
  </si>
  <si>
    <t>GTL1-01109, GTL1-01110, GTL1-01140, GTL2-01117</t>
  </si>
  <si>
    <t>VB20220604</t>
  </si>
  <si>
    <t>DPBLOC259503DAK</t>
  </si>
  <si>
    <t>22-Sep-2022</t>
  </si>
  <si>
    <t>03-Aug-2022</t>
  </si>
  <si>
    <t>L06092022-20</t>
  </si>
  <si>
    <t>075122044074</t>
  </si>
  <si>
    <t>15-Aug-2022</t>
  </si>
  <si>
    <t>L09032022-13</t>
  </si>
  <si>
    <t>L10212021-8</t>
  </si>
  <si>
    <t>DPCDAK150510</t>
  </si>
  <si>
    <t>05-Feb-2022</t>
  </si>
  <si>
    <t>60 DAYS SIGHT</t>
  </si>
  <si>
    <t>E552101422</t>
  </si>
  <si>
    <t>DPBCOR232969DAK</t>
  </si>
  <si>
    <t>L03172022-3</t>
  </si>
  <si>
    <t>BBCDAK234240</t>
  </si>
  <si>
    <t>SHENZHEN WEIXING IMP&amp;EXP CO LTD (Weixing Group)</t>
  </si>
  <si>
    <t>06-Mar-2022</t>
  </si>
  <si>
    <t>XJ2203081928</t>
  </si>
  <si>
    <t>DPBCBD244236DAK</t>
  </si>
  <si>
    <t>GDI/DEZ/03/2022/MAR/C/002277</t>
  </si>
  <si>
    <t>XJ2203161610</t>
  </si>
  <si>
    <t>XJ2203251023</t>
  </si>
  <si>
    <t>XJ2203311412</t>
  </si>
  <si>
    <t>DPBCBD249239DAK</t>
  </si>
  <si>
    <t>XJ2204141455</t>
  </si>
  <si>
    <t>DPBCBD249938DAK</t>
  </si>
  <si>
    <t>XJ2204191000</t>
  </si>
  <si>
    <t>XJ2204210848</t>
  </si>
  <si>
    <t>DPBCBD250182DAK</t>
  </si>
  <si>
    <t>XJ2204261343</t>
  </si>
  <si>
    <t>L04292022-19</t>
  </si>
  <si>
    <t>GTL2-01159, GTL2-01160</t>
  </si>
  <si>
    <t>075122060573</t>
  </si>
  <si>
    <t>29-Apr-2022</t>
  </si>
  <si>
    <t>XJ22005201412</t>
  </si>
  <si>
    <t>186BTB2213529</t>
  </si>
  <si>
    <t>23-Jul-2022</t>
  </si>
  <si>
    <t>GDI/DEZ/04/2022/MAR/C/004408</t>
  </si>
  <si>
    <t>XJ22006071713</t>
  </si>
  <si>
    <t>XJ2205072145</t>
  </si>
  <si>
    <t>186BTB2212381</t>
  </si>
  <si>
    <t>XJ2205241829</t>
  </si>
  <si>
    <t>186BTB2213531</t>
  </si>
  <si>
    <t>30-Jul-2022</t>
  </si>
  <si>
    <t>XJ2206211576</t>
  </si>
  <si>
    <t>XJ2206212024</t>
  </si>
  <si>
    <t>XJ2206291703</t>
  </si>
  <si>
    <t>186BTB2216898</t>
  </si>
  <si>
    <t>XJ2206291802</t>
  </si>
  <si>
    <t>186BTB2216921</t>
  </si>
  <si>
    <t>01-Sep-2022</t>
  </si>
  <si>
    <t>XJ2207271000</t>
  </si>
  <si>
    <t>L07062022-46</t>
  </si>
  <si>
    <t>GTL2-01203, GTL2-01206</t>
  </si>
  <si>
    <t>BBCDAK241259</t>
  </si>
  <si>
    <t>XJ2207121518</t>
  </si>
  <si>
    <t>DPBCOR260510DAK</t>
  </si>
  <si>
    <t>12-Sep-2022</t>
  </si>
  <si>
    <t>GDI/DEZ/06/2022/MAR/C/006003</t>
  </si>
  <si>
    <t>XJ2207251857</t>
  </si>
  <si>
    <t>DPBCOR262022DAK</t>
  </si>
  <si>
    <t>XJ2208031426</t>
  </si>
  <si>
    <t>DPBCOR262858DAK</t>
  </si>
  <si>
    <t>XJ2208060926</t>
  </si>
  <si>
    <t>DPBCOR263348DAK</t>
  </si>
  <si>
    <t>06-Oct-2022</t>
  </si>
  <si>
    <t>XJ2208121514</t>
  </si>
  <si>
    <t>DPBCOR264314DAK</t>
  </si>
  <si>
    <t>XJ2208182013</t>
  </si>
  <si>
    <t>XJ2208222016</t>
  </si>
  <si>
    <t>XJ2209091527</t>
  </si>
  <si>
    <t>L07072022-10</t>
  </si>
  <si>
    <t>GTL3-01191, GTL3-01220, GTL3-01236</t>
  </si>
  <si>
    <t>BBCDAK241792</t>
  </si>
  <si>
    <t>FRZF2221</t>
  </si>
  <si>
    <t>DPBCBD259526DAK</t>
  </si>
  <si>
    <t>GDI/DEZ/07/2022/MAR/C/006137</t>
  </si>
  <si>
    <t>FRZF2222</t>
  </si>
  <si>
    <t>DPBCBD259531DAK</t>
  </si>
  <si>
    <t>FRZF2223</t>
  </si>
  <si>
    <t>DPBCBD260703DAK</t>
  </si>
  <si>
    <t>FRZF2224</t>
  </si>
  <si>
    <t>DPBCBD260702DAK</t>
  </si>
  <si>
    <t>FRZF2225</t>
  </si>
  <si>
    <t>FRZF2226</t>
  </si>
  <si>
    <t>FRZF2227</t>
  </si>
  <si>
    <t>L07302022-15</t>
  </si>
  <si>
    <t>GTL1-01111, GTL1-01112, GTL1-01114</t>
  </si>
  <si>
    <t>075122044944</t>
  </si>
  <si>
    <t>VB20220730</t>
  </si>
  <si>
    <t>L07302022-19</t>
  </si>
  <si>
    <t>GTL2-01209, GTL3-01181</t>
  </si>
  <si>
    <t>BBCDAK242585</t>
  </si>
  <si>
    <t>VB20220731</t>
  </si>
  <si>
    <t>L09122022-17</t>
  </si>
  <si>
    <t>GTL1-01175</t>
  </si>
  <si>
    <t>075122045557</t>
  </si>
  <si>
    <t>gtl/city/002/22</t>
  </si>
  <si>
    <t>L08072021-5</t>
  </si>
  <si>
    <t>BBCDAK145029</t>
  </si>
  <si>
    <t>PARAMOUNT TEXTILE LTD.</t>
  </si>
  <si>
    <t>GTL/071/21</t>
  </si>
  <si>
    <t>03-Aug-2021</t>
  </si>
  <si>
    <t>20-Sep-2021</t>
  </si>
  <si>
    <t>90 DAYS SIGHT</t>
  </si>
  <si>
    <t>PTL/EXP-1041/2021</t>
  </si>
  <si>
    <t>DPBDAK172788DAK</t>
  </si>
  <si>
    <t>07-Oct-2021</t>
  </si>
  <si>
    <t>L08282021-8</t>
  </si>
  <si>
    <t>GTL3-01003, GTL3-01033, GTL3-01044, GTL3-01046</t>
  </si>
  <si>
    <t>BBCDAK146880</t>
  </si>
  <si>
    <t>T, F</t>
  </si>
  <si>
    <t>PTL/EXP-0991/2021</t>
  </si>
  <si>
    <t>DPBDAK172168DAK</t>
  </si>
  <si>
    <t>02-Dec-2021</t>
  </si>
  <si>
    <t>PTL/EXP-1016/2021</t>
  </si>
  <si>
    <t>DPBDAK170483DAK</t>
  </si>
  <si>
    <t>PTL/EXP-1046/2021</t>
  </si>
  <si>
    <t>DPBDAK179288DAK</t>
  </si>
  <si>
    <t>PTL/EXP-1068/2021</t>
  </si>
  <si>
    <t>DPBDAK172333DAK</t>
  </si>
  <si>
    <t>PTL/EXP-1115/2021</t>
  </si>
  <si>
    <t>DPBDAK174143DAK</t>
  </si>
  <si>
    <t>PTL/EXP-1143/2021</t>
  </si>
  <si>
    <t>DPBDAK175629DAK</t>
  </si>
  <si>
    <t>PTL/EXP-1202/2021</t>
  </si>
  <si>
    <t>DPBDAK176671DAK</t>
  </si>
  <si>
    <t>PTL/EXP-1261/2021</t>
  </si>
  <si>
    <t>DPBDAK179483DAK</t>
  </si>
  <si>
    <t>PTL/EXP-1264/2021</t>
  </si>
  <si>
    <t>DPBDAK179481DAK</t>
  </si>
  <si>
    <t>PTL/EXP-1308/2021</t>
  </si>
  <si>
    <t>DPBDAK184172DAK</t>
  </si>
  <si>
    <t>PTL/EXP-1336/2021</t>
  </si>
  <si>
    <t>DPBDAK181393DAK</t>
  </si>
  <si>
    <t>PTL/EXP-1399/2021</t>
  </si>
  <si>
    <t>DPBDAK183838DAK</t>
  </si>
  <si>
    <t>PTL/EXP-1604/2021</t>
  </si>
  <si>
    <t>DPBDAK231919DAK</t>
  </si>
  <si>
    <t>16-Jan-2022</t>
  </si>
  <si>
    <t>L08302021-13</t>
  </si>
  <si>
    <t>DPCDAK146387</t>
  </si>
  <si>
    <t>DYSTAR SINGAPORE PTE LTD</t>
  </si>
  <si>
    <t>30-Aug-2021</t>
  </si>
  <si>
    <t>91520974</t>
  </si>
  <si>
    <t>DPBOCB169909DAK</t>
  </si>
  <si>
    <t>21-Sep-2021</t>
  </si>
  <si>
    <t>L09092021-27</t>
  </si>
  <si>
    <t>GTL2-00993, GTL2-01005</t>
  </si>
  <si>
    <t>BBCDAK147704</t>
  </si>
  <si>
    <t>PTL/EXP-0103/2022</t>
  </si>
  <si>
    <t>DPBDAK234741DAK</t>
  </si>
  <si>
    <t>PTL/EXP-1114/2021</t>
  </si>
  <si>
    <t>DPBDAK174165DAK</t>
  </si>
  <si>
    <t>PTL/EXP-1204/2021</t>
  </si>
  <si>
    <t>DPBDAK184113DAK</t>
  </si>
  <si>
    <t>PTL/EXP-1263/2021</t>
  </si>
  <si>
    <t>DPBDAK180274DAK</t>
  </si>
  <si>
    <t>PTL/EXP-1309/2021</t>
  </si>
  <si>
    <t>DPBDAK183836DAK</t>
  </si>
  <si>
    <t>PTL/EXP-1357/2021</t>
  </si>
  <si>
    <t>DPBDAK183930DAK</t>
  </si>
  <si>
    <t>PTL/EXP-1413/2021</t>
  </si>
  <si>
    <t>DPBDAK184964DAK</t>
  </si>
  <si>
    <t>PTL/EXP-1449/2021</t>
  </si>
  <si>
    <t>DPBDAK232775DAK</t>
  </si>
  <si>
    <t>PTL/EXP-1488/2021</t>
  </si>
  <si>
    <t>DPBDAK232773DAK</t>
  </si>
  <si>
    <t>L09222021-14</t>
  </si>
  <si>
    <t>GTL3-01004, GTL3-01076</t>
  </si>
  <si>
    <t>BBCDAK148853</t>
  </si>
  <si>
    <t>PTL/EXP-0099/2022</t>
  </si>
  <si>
    <t>DPBDAK237918DAK</t>
  </si>
  <si>
    <t>PTL/EXP-0123/2022</t>
  </si>
  <si>
    <t>DPBDAK237672DAK</t>
  </si>
  <si>
    <t>PTL/EXP-1201/2021</t>
  </si>
  <si>
    <t>DPBDAK176665DAK</t>
  </si>
  <si>
    <t>03-Nov-2021</t>
  </si>
  <si>
    <t>PTL/EXP-1262/2021</t>
  </si>
  <si>
    <t>DPBDAK180556DAK</t>
  </si>
  <si>
    <t>PTL/EXP-1307/2021</t>
  </si>
  <si>
    <t>DPBDAK181561DAK</t>
  </si>
  <si>
    <t>PTL/EXP-1328/2021</t>
  </si>
  <si>
    <t>DPBDAK181547DAK</t>
  </si>
  <si>
    <t>PTL/EXP-1337/2021</t>
  </si>
  <si>
    <t>DPBDAK181560DAK</t>
  </si>
  <si>
    <t>PTL/EXP-1356/2021</t>
  </si>
  <si>
    <t>DPBDAK184112DAK</t>
  </si>
  <si>
    <t>PTL/EXP-1398/2021</t>
  </si>
  <si>
    <t>DPBDAK183929DAK</t>
  </si>
  <si>
    <t>PTL/EXP-1450/2021</t>
  </si>
  <si>
    <t>DPBDAK195947DAK</t>
  </si>
  <si>
    <t>L10112021-1</t>
  </si>
  <si>
    <t>DPCDAK148807</t>
  </si>
  <si>
    <t>91522649</t>
  </si>
  <si>
    <t>DPBOCB175082DAK</t>
  </si>
  <si>
    <t>INV#91527672</t>
  </si>
  <si>
    <t>DPBOCB196065DAK</t>
  </si>
  <si>
    <t>L09232021-12</t>
  </si>
  <si>
    <t>GTL3-01004, GTL3-01062, GTL3-01094</t>
  </si>
  <si>
    <t>BBCDAK148907</t>
  </si>
  <si>
    <t>KARNAPHULY POLYESTER PRODUCTS LTD</t>
  </si>
  <si>
    <t>KPP-GTL-001-21</t>
  </si>
  <si>
    <t>DPBEPZ176088DAK</t>
  </si>
  <si>
    <t>KPP-GTL-002-21</t>
  </si>
  <si>
    <t>DPBEPZ180723DAK</t>
  </si>
  <si>
    <t>KPP-GTL-003-21</t>
  </si>
  <si>
    <t>DPBEPZ183081DAK</t>
  </si>
  <si>
    <t>KPP-GTL-004-21</t>
  </si>
  <si>
    <t>DPBEPZ183983DAK</t>
  </si>
  <si>
    <t>KPP-GTL-005-21</t>
  </si>
  <si>
    <t>DPBEPZ196277DAK</t>
  </si>
  <si>
    <t>L10022021-21</t>
  </si>
  <si>
    <t>GTL2-01065, GTL2-01081, GTL2-01097</t>
  </si>
  <si>
    <t>BBCDAK149397</t>
  </si>
  <si>
    <t>PTL/EXP-0009/2022</t>
  </si>
  <si>
    <t>DPBDAK232776DAK</t>
  </si>
  <si>
    <t>PTL/EXP-0040/2022</t>
  </si>
  <si>
    <t>DPBDAK234742DAK</t>
  </si>
  <si>
    <t>PTL/EXP-0101/2022</t>
  </si>
  <si>
    <t>DPBDAK235803DAK</t>
  </si>
  <si>
    <t>PTL/EXP-0133/2022</t>
  </si>
  <si>
    <t>DPBDAK235800DAK</t>
  </si>
  <si>
    <t>PTL/EXP-0185/2022</t>
  </si>
  <si>
    <t>DPBDAK238474DAK</t>
  </si>
  <si>
    <t>PTL/EXP-0287/2022</t>
  </si>
  <si>
    <t>DPBDAK240611DAK</t>
  </si>
  <si>
    <t>13-Mar-2022</t>
  </si>
  <si>
    <t>PTL/EXP-1338/2021</t>
  </si>
  <si>
    <t>DPBDAK183837DAK</t>
  </si>
  <si>
    <t>PTL/EXP-1365/2021</t>
  </si>
  <si>
    <t>DPBDAK183833DAK</t>
  </si>
  <si>
    <t>PTL/EXP-1412/2021</t>
  </si>
  <si>
    <t>DPBDAK184963DAK</t>
  </si>
  <si>
    <t>PTL/EXP-1452/2021</t>
  </si>
  <si>
    <t>DPBDAK185548DAK</t>
  </si>
  <si>
    <t>PTL/EXP-1489/2021</t>
  </si>
  <si>
    <t>DPBDAK230621DAK</t>
  </si>
  <si>
    <t>L10022021-19</t>
  </si>
  <si>
    <t>GTL3-01075, GTL3-01080</t>
  </si>
  <si>
    <t>BBCDAK149531</t>
  </si>
  <si>
    <t>SHAOXING DAFA CLOTH TRADE CO., LTD.</t>
  </si>
  <si>
    <t>21DF378</t>
  </si>
  <si>
    <t>DPBCOR177843DAK</t>
  </si>
  <si>
    <t>21DF438</t>
  </si>
  <si>
    <t>DPBCOR195572DAK</t>
  </si>
  <si>
    <t>21DF456</t>
  </si>
  <si>
    <t>DPBCOR196182DAK</t>
  </si>
  <si>
    <t>21DF472</t>
  </si>
  <si>
    <t>L10122021-23</t>
  </si>
  <si>
    <t>GTL3-01062, GTL3-01092, GTL3-01094</t>
  </si>
  <si>
    <t>BBCDAK150422</t>
  </si>
  <si>
    <t>PTL/EXP-0008/2022</t>
  </si>
  <si>
    <t>DPBDAK232763DAK</t>
  </si>
  <si>
    <t>PTL/EXP-0041/2022</t>
  </si>
  <si>
    <t>DPBLBD233901DAK</t>
  </si>
  <si>
    <t>PTL/EXP-0102/2022</t>
  </si>
  <si>
    <t>DPBLBD234437DAK</t>
  </si>
  <si>
    <t>PTL/EXP-0132/2022</t>
  </si>
  <si>
    <t>DPBLBD238475DAK</t>
  </si>
  <si>
    <t>PTL/EXP-0174/2022</t>
  </si>
  <si>
    <t>DPBLBD237624DAK</t>
  </si>
  <si>
    <t>PTL/EXP-0186/2022</t>
  </si>
  <si>
    <t>DPBLBD237625DAK</t>
  </si>
  <si>
    <t>PTL/EXP-0231/2022</t>
  </si>
  <si>
    <t>DPBLBD239293DAK</t>
  </si>
  <si>
    <t>PTL/EXP-1335/2021</t>
  </si>
  <si>
    <t>DPBDAK181554DAK</t>
  </si>
  <si>
    <t>PTL/EXP-1451/2021</t>
  </si>
  <si>
    <t>DPBDAK195919DAK</t>
  </si>
  <si>
    <t>PTL/EXP-1490/2021</t>
  </si>
  <si>
    <t>DPBDAK196084DAK</t>
  </si>
  <si>
    <t>PTL/EXP-1602/2021</t>
  </si>
  <si>
    <t>DPBDAK232314DAK</t>
  </si>
  <si>
    <t>L10272021-2</t>
  </si>
  <si>
    <t>GTL1-01071, GTL1-01086</t>
  </si>
  <si>
    <t>BBCDAK151390</t>
  </si>
  <si>
    <t>202120240</t>
  </si>
  <si>
    <t>DPBCOR179633DAK</t>
  </si>
  <si>
    <t>202120247</t>
  </si>
  <si>
    <t>DPBCOR180669DAK</t>
  </si>
  <si>
    <t>L11072021-2</t>
  </si>
  <si>
    <t>GTL1-01056</t>
  </si>
  <si>
    <t>BBCDAK152154</t>
  </si>
  <si>
    <t>DIRD WASHING PLANT LIMITED</t>
  </si>
  <si>
    <t>DWPL/EXP/2021/114</t>
  </si>
  <si>
    <t>BR LOC178883DAK</t>
  </si>
  <si>
    <t>L11042021-17</t>
  </si>
  <si>
    <t>DPCDAK151814</t>
  </si>
  <si>
    <t>IH2021000003068</t>
  </si>
  <si>
    <t>DPBCOR230228DAK</t>
  </si>
  <si>
    <t>L12012021-7</t>
  </si>
  <si>
    <t>DPCDAK152970</t>
  </si>
  <si>
    <t>INV#91527666</t>
  </si>
  <si>
    <t>DPBOCB196068DAK</t>
  </si>
  <si>
    <t>GDI/DEZ/11/2021/MAR/C/008602</t>
  </si>
  <si>
    <t>L12022021-20</t>
  </si>
  <si>
    <t>GTL1-01040</t>
  </si>
  <si>
    <t>BBCDAK153919</t>
  </si>
  <si>
    <t>2021-GREENTEX-470</t>
  </si>
  <si>
    <t>DPBLOC231797DAK</t>
  </si>
  <si>
    <t>L12112021-3</t>
  </si>
  <si>
    <t>GTL3-01046</t>
  </si>
  <si>
    <t>BBCDAK154287</t>
  </si>
  <si>
    <t>11-Dec-2021</t>
  </si>
  <si>
    <t>PTL/EXP-1486/2021</t>
  </si>
  <si>
    <t>DPBDAK196086DAK</t>
  </si>
  <si>
    <t>L12282021-9</t>
  </si>
  <si>
    <t>GTL3-01092, GTL3-01095, GTL3-01127, GTL3-01129, GTL3-01137</t>
  </si>
  <si>
    <t>BBCDAK155628</t>
  </si>
  <si>
    <t>PTL/EXP-0006/2022</t>
  </si>
  <si>
    <t>DPBDAK231985DAK</t>
  </si>
  <si>
    <t>PTL/EXP-0039/2022</t>
  </si>
  <si>
    <t>DPBLBD233902DAK</t>
  </si>
  <si>
    <t>PTL/EXP-0100/2022</t>
  </si>
  <si>
    <t>DPBLBD234107DAK</t>
  </si>
  <si>
    <t>PTL/EXP-0122/2022</t>
  </si>
  <si>
    <t>DPBLBD235500DAK</t>
  </si>
  <si>
    <t>PTL/EXP-0134/2022</t>
  </si>
  <si>
    <t>DPBLBD235801DAK</t>
  </si>
  <si>
    <t>PTL/EXP-0173/2022</t>
  </si>
  <si>
    <t>DPBLBD237089DAK</t>
  </si>
  <si>
    <t>PTL/EXP-0188/2022</t>
  </si>
  <si>
    <t>DPBLBD237623DAK</t>
  </si>
  <si>
    <t>PTL/EXP-0207/2022</t>
  </si>
  <si>
    <t>DPBLBD238550DAK</t>
  </si>
  <si>
    <t>PTL/EXP-0232/2022</t>
  </si>
  <si>
    <t>DPBLBD239295DAK</t>
  </si>
  <si>
    <t>PTL/EXP-0260/2022</t>
  </si>
  <si>
    <t>DPBLBD240605DAK</t>
  </si>
  <si>
    <t>PTL/EXP-0288/2022</t>
  </si>
  <si>
    <t>DPBLBD240606DAK</t>
  </si>
  <si>
    <t>PTL/EXP-0315/2022</t>
  </si>
  <si>
    <t>DPBLBD242576DAK</t>
  </si>
  <si>
    <t>PTL/EXP-0362/2022</t>
  </si>
  <si>
    <t>DPBLBD242577DAK</t>
  </si>
  <si>
    <t>PTL/EXP-0387/2022</t>
  </si>
  <si>
    <t>DPBLBD244059DAK</t>
  </si>
  <si>
    <t>PTL/EXP-0424/2022</t>
  </si>
  <si>
    <t>PTL/EXP-0446/2022</t>
  </si>
  <si>
    <t>19-Jul-2022</t>
  </si>
  <si>
    <t>PTL/EXP-0478/2022</t>
  </si>
  <si>
    <t>PTL/EXP-0557/2022</t>
  </si>
  <si>
    <t>PTL/EXP-1603/2021</t>
  </si>
  <si>
    <t>DPBDAK232762DAK</t>
  </si>
  <si>
    <t>L01042022-1</t>
  </si>
  <si>
    <t>GTL3-01094, GTL3-01095, GTL3-01127</t>
  </si>
  <si>
    <t>BBCDAK156080</t>
  </si>
  <si>
    <t>KPP-GTL-001-22</t>
  </si>
  <si>
    <t>DPBEPZ234413DAK</t>
  </si>
  <si>
    <t>KPP-GTL-002-22</t>
  </si>
  <si>
    <t>DPBLBD237068DAK</t>
  </si>
  <si>
    <t>KPP-GTL-003-22</t>
  </si>
  <si>
    <t>DPBLBD239612DAK</t>
  </si>
  <si>
    <t>KPP-GTL-004-22</t>
  </si>
  <si>
    <t>DPBLBD241430DAK</t>
  </si>
  <si>
    <t>L01092022-6</t>
  </si>
  <si>
    <t>DPCDAK230155</t>
  </si>
  <si>
    <t>91532073</t>
  </si>
  <si>
    <t>DPBOCB240543DAK</t>
  </si>
  <si>
    <t>L01112022-20</t>
  </si>
  <si>
    <t>GTL3-01126</t>
  </si>
  <si>
    <t>BBCDAK230441</t>
  </si>
  <si>
    <t>15-Apr-2022</t>
  </si>
  <si>
    <t>22DF044</t>
  </si>
  <si>
    <t>DPBCBD236128DAK</t>
  </si>
  <si>
    <t>GDI/DEZ/01/2022/MAR/C/000187</t>
  </si>
  <si>
    <t>22DF046</t>
  </si>
  <si>
    <t>22DF089</t>
  </si>
  <si>
    <t>L01272022-7</t>
  </si>
  <si>
    <t>BBCDAK231614</t>
  </si>
  <si>
    <t>2022-GREENTEX-034</t>
  </si>
  <si>
    <t>DPBLBD240385DAK</t>
  </si>
  <si>
    <t>L02052022-1</t>
  </si>
  <si>
    <t>BBCDAK232056</t>
  </si>
  <si>
    <t>PTL/EXP-0206/2022</t>
  </si>
  <si>
    <t>DPBLBD239632DAK</t>
  </si>
  <si>
    <t>PTL/EXP-0233/2022</t>
  </si>
  <si>
    <t>DPBLBD239631DAK</t>
  </si>
  <si>
    <t>PTL/EXP-0261/2022</t>
  </si>
  <si>
    <t>DPBLBD240610DAK</t>
  </si>
  <si>
    <t>PTL/EXP-261/2022</t>
  </si>
  <si>
    <t>L02202022-1</t>
  </si>
  <si>
    <t>BBCDAK233092</t>
  </si>
  <si>
    <t>PARAMOUNT TEXTILE LTD., HOORAIN HTF LIMITED</t>
  </si>
  <si>
    <t>PTL/EXP-0262/2022</t>
  </si>
  <si>
    <t>DPBLBD240615DAK</t>
  </si>
  <si>
    <t>PTL/EXP-0286/2022</t>
  </si>
  <si>
    <t>DPBLBD242579DAK</t>
  </si>
  <si>
    <t>PTL/EXP-0314/2022</t>
  </si>
  <si>
    <t>DPBLBD242584DAK</t>
  </si>
  <si>
    <t>PTL/EXP-0386/2022</t>
  </si>
  <si>
    <t>DPBLBD246124DAK</t>
  </si>
  <si>
    <t>PTL/EXP-0405/2022</t>
  </si>
  <si>
    <t>DPBLBD247048DAK</t>
  </si>
  <si>
    <t>PTL/EXP-0473/2022</t>
  </si>
  <si>
    <t>DPBLBD246524DAK</t>
  </si>
  <si>
    <t>PTL/EXP-0524/2022</t>
  </si>
  <si>
    <t>03-Jul-2022</t>
  </si>
  <si>
    <t>L03052022-5</t>
  </si>
  <si>
    <t>GTL3-01131</t>
  </si>
  <si>
    <t>BBCDAK233691</t>
  </si>
  <si>
    <t>Akij Textile Mills Ltd.</t>
  </si>
  <si>
    <t>ATMLWU0125/22-A(P)</t>
  </si>
  <si>
    <t>ATML-WU0125/22-B(F)</t>
  </si>
  <si>
    <t>ATML-WU0125/22-C(P)</t>
  </si>
  <si>
    <t>ATMLWU0125/22-D(F)</t>
  </si>
  <si>
    <t>17-Aug-2022</t>
  </si>
  <si>
    <t>L03052022-7</t>
  </si>
  <si>
    <t>GTL2-01138, GTL3-01134, GTL3-01135, GTL3-01146, GTL3-01156</t>
  </si>
  <si>
    <t>PTL/EXP-02620/2022</t>
  </si>
  <si>
    <t>ptl/exp-0360/2022</t>
  </si>
  <si>
    <t>DPBLBD242583DAK</t>
  </si>
  <si>
    <t>29-Mar-2022</t>
  </si>
  <si>
    <t>PTL/EXP-0385/2022</t>
  </si>
  <si>
    <t>DPBLBD246106DAK</t>
  </si>
  <si>
    <t>PTL/EXP-0403/2022</t>
  </si>
  <si>
    <t>DPBLBD244057DAK</t>
  </si>
  <si>
    <t>PTL/EXP-0423/2022</t>
  </si>
  <si>
    <t>DPBLBD244225DAK</t>
  </si>
  <si>
    <t>PTL/EXP-0447/2022</t>
  </si>
  <si>
    <t>DPBLBD246527DAK</t>
  </si>
  <si>
    <t>PTL/EXP-0481/2022</t>
  </si>
  <si>
    <t>PTL/EXP-0487/2022</t>
  </si>
  <si>
    <t>PTL/EXP-0489/2022</t>
  </si>
  <si>
    <t>PTL/EXP-0514/2022</t>
  </si>
  <si>
    <t>PTL/EXP-0525/2022</t>
  </si>
  <si>
    <t>PTL/EXP-0531/2022</t>
  </si>
  <si>
    <t>PTL/EXP-0542/2022</t>
  </si>
  <si>
    <t>PTL/EXP-0576/2022</t>
  </si>
  <si>
    <t>PTL/EXP-0589/2022</t>
  </si>
  <si>
    <t>PTL/EXP-0610/2022</t>
  </si>
  <si>
    <t>PTL/EXP-0620/2022</t>
  </si>
  <si>
    <t>PTL/EXP-0626/2022</t>
  </si>
  <si>
    <t>PTL/EXP-0656/2022</t>
  </si>
  <si>
    <t>PTL/EXP-0687/2022</t>
  </si>
  <si>
    <t>PTL/EXP-0706/2022</t>
  </si>
  <si>
    <t>DPBLBD256551DAK</t>
  </si>
  <si>
    <t>PTL/EXP-0738/2022</t>
  </si>
  <si>
    <t>DPBLBD257840DAK</t>
  </si>
  <si>
    <t>L03142022-9</t>
  </si>
  <si>
    <t>GTL1-01150, GTL1-01153</t>
  </si>
  <si>
    <t>BBCDAK234884</t>
  </si>
  <si>
    <t>INV/2022/0725</t>
  </si>
  <si>
    <t>INV/2022/0982</t>
  </si>
  <si>
    <t>L03172022-2</t>
  </si>
  <si>
    <t>GTL3-01130, GTL3-01136</t>
  </si>
  <si>
    <t>Rahim Textile Mills Ltd.</t>
  </si>
  <si>
    <t>RTM/GTL/01/725/2022</t>
  </si>
  <si>
    <t>RTM/GTL/02/741/2022</t>
  </si>
  <si>
    <t>RTM/GTL/02/788/2022</t>
  </si>
  <si>
    <t>08-Jun-2022</t>
  </si>
  <si>
    <t>RTM/GTL/03/808/2022</t>
  </si>
  <si>
    <t>L03212022-5</t>
  </si>
  <si>
    <t>GTL3-01146</t>
  </si>
  <si>
    <t>BBCDAK235218</t>
  </si>
  <si>
    <t>KPP-GTL-006-22</t>
  </si>
  <si>
    <t>DPBLBD245671DAK</t>
  </si>
  <si>
    <t>KPP-GTL-007-22</t>
  </si>
  <si>
    <t>DPBLBD246998DAK</t>
  </si>
  <si>
    <t>KPP-GTL-008-22</t>
  </si>
  <si>
    <t>KPP-GTL-010-22</t>
  </si>
  <si>
    <t>L03212022-7</t>
  </si>
  <si>
    <t>GTL3-01127</t>
  </si>
  <si>
    <t>BBCDAK234636</t>
  </si>
  <si>
    <t>KPP-GTL-005-22</t>
  </si>
  <si>
    <t>DPBEPZ243097DAK</t>
  </si>
  <si>
    <t>L04022022-5</t>
  </si>
  <si>
    <t>GTL3-01129, GTL3-01137</t>
  </si>
  <si>
    <t>PTL/EXP-0480/2022</t>
  </si>
  <si>
    <t>PTL/EXP-0488/2022</t>
  </si>
  <si>
    <t>PTL/EXP-0541/2022</t>
  </si>
  <si>
    <t>PTL/EXP-0577/2022</t>
  </si>
  <si>
    <t>PTL/EXP-0586/2022</t>
  </si>
  <si>
    <t>PTL/EXP-0708/2022</t>
  </si>
  <si>
    <t>DPBLBD256232DAK</t>
  </si>
  <si>
    <t>L04102022-9</t>
  </si>
  <si>
    <t>GTL3-01094, GTL3-01129, GTL3-01137</t>
  </si>
  <si>
    <t>BBCDAK236073</t>
  </si>
  <si>
    <t>PTL/EXP-0551/2022</t>
  </si>
  <si>
    <t>L04212022-25</t>
  </si>
  <si>
    <t>GTL3-01158</t>
  </si>
  <si>
    <t>075122060505</t>
  </si>
  <si>
    <t>22DF105</t>
  </si>
  <si>
    <t>186BTB2210510</t>
  </si>
  <si>
    <t>GDI/DEZ/04/2022/MAR/C/003754</t>
  </si>
  <si>
    <t>22DF113</t>
  </si>
  <si>
    <t>186BTB2211390</t>
  </si>
  <si>
    <t>22DF116</t>
  </si>
  <si>
    <t>22DF117</t>
  </si>
  <si>
    <t>186BTB2211684</t>
  </si>
  <si>
    <t>22DF126</t>
  </si>
  <si>
    <t>186BTB2212958</t>
  </si>
  <si>
    <t>22DF127</t>
  </si>
  <si>
    <t>186BTB2213792</t>
  </si>
  <si>
    <t>20-Aug-2022</t>
  </si>
  <si>
    <t>L04262022-16</t>
  </si>
  <si>
    <t>GTL3-01168</t>
  </si>
  <si>
    <t>075122120511</t>
  </si>
  <si>
    <t>KPP-GTL-009-22</t>
  </si>
  <si>
    <t>186BTB2213204</t>
  </si>
  <si>
    <t>L04192022-22</t>
  </si>
  <si>
    <t>GTL2-01159, GTL2-01160, GTL3-01166, GTL3-01168</t>
  </si>
  <si>
    <t>075122042608</t>
  </si>
  <si>
    <t>PTL/EXP-0578/2022</t>
  </si>
  <si>
    <t>186BTB2212694</t>
  </si>
  <si>
    <t>PTL/EXP-0590/2022</t>
  </si>
  <si>
    <t>186BTB2212562</t>
  </si>
  <si>
    <t>PTL/EXP-0609/2022</t>
  </si>
  <si>
    <t>186BTB2212780</t>
  </si>
  <si>
    <t>PTL/EXP-0621/2022</t>
  </si>
  <si>
    <t>186BTB2213106</t>
  </si>
  <si>
    <t>PTL/EXP-0625/2022</t>
  </si>
  <si>
    <t>186BTB2213102</t>
  </si>
  <si>
    <t>19-Aug-2022</t>
  </si>
  <si>
    <t>PTL/EXP-0653/2022</t>
  </si>
  <si>
    <t>186BTB2213737</t>
  </si>
  <si>
    <t>26-Aug-2022</t>
  </si>
  <si>
    <t>PTL/EXP-0686/2022</t>
  </si>
  <si>
    <t>186BTB2214308</t>
  </si>
  <si>
    <t>PTL/EXP-0705/2022</t>
  </si>
  <si>
    <t>186BTB2216490</t>
  </si>
  <si>
    <t>PTL/EXP-0752/2022</t>
  </si>
  <si>
    <t>186BTB2215939</t>
  </si>
  <si>
    <t>PTL/EXP-0838/2022</t>
  </si>
  <si>
    <t>186BTB2217953</t>
  </si>
  <si>
    <t>L05082022-6</t>
  </si>
  <si>
    <t>GTL1-01142</t>
  </si>
  <si>
    <t>BBCDAK237866</t>
  </si>
  <si>
    <t>L05192022-2</t>
  </si>
  <si>
    <t>075122060582</t>
  </si>
  <si>
    <t>SUNTEX CO., LTD.</t>
  </si>
  <si>
    <t>21ZT0521H</t>
  </si>
  <si>
    <t>186BTB2213001</t>
  </si>
  <si>
    <t>GDI/DEZ/05/2022/MAR/C/004488</t>
  </si>
  <si>
    <t>L05222022-2</t>
  </si>
  <si>
    <t>GREENTEX-193</t>
  </si>
  <si>
    <t>DPBLBD258772DAK</t>
  </si>
  <si>
    <t>L05282022-15</t>
  </si>
  <si>
    <t>075122043568</t>
  </si>
  <si>
    <t>PTL/EXP-0654/2022</t>
  </si>
  <si>
    <t>186BTB2213539</t>
  </si>
  <si>
    <t>PTL/EXP-0684/2022</t>
  </si>
  <si>
    <t>186BTB2215039</t>
  </si>
  <si>
    <t>PTL/EXP-0707/2022</t>
  </si>
  <si>
    <t>186BTB2216496</t>
  </si>
  <si>
    <t>PTL/EXP-0739/2022</t>
  </si>
  <si>
    <t>186BTB2216492</t>
  </si>
  <si>
    <t>PTL/EXP-0763/2022</t>
  </si>
  <si>
    <t>186BTB2216493</t>
  </si>
  <si>
    <t>PTL/EXP-0783/2022</t>
  </si>
  <si>
    <t>186BTB2216294</t>
  </si>
  <si>
    <t>PTL/EXP-0828/2022</t>
  </si>
  <si>
    <t>186BTB2217458</t>
  </si>
  <si>
    <t>PTL/EXP-0857/2022</t>
  </si>
  <si>
    <t>186BTB2217886</t>
  </si>
  <si>
    <t>11-Aug-2022</t>
  </si>
  <si>
    <t>16-Oct-2022</t>
  </si>
  <si>
    <t>PTL/EXP-0881/2022</t>
  </si>
  <si>
    <t>186BTB2217945</t>
  </si>
  <si>
    <t>L05282022-40</t>
  </si>
  <si>
    <t>VFPO-220167&amp;220170</t>
  </si>
  <si>
    <t>DPBCOR256160DAK</t>
  </si>
  <si>
    <t>GDI/DEZ/05/2022/MAR/C/004848</t>
  </si>
  <si>
    <t>L05282022-20</t>
  </si>
  <si>
    <t>GTL3-01167</t>
  </si>
  <si>
    <t>075122043663</t>
  </si>
  <si>
    <t>RTM/GTL/01/854/2022</t>
  </si>
  <si>
    <t>186BTB2214484</t>
  </si>
  <si>
    <t>19-Sep-2022</t>
  </si>
  <si>
    <t>L05282022-29</t>
  </si>
  <si>
    <t>075122060651</t>
  </si>
  <si>
    <t>222CH366020</t>
  </si>
  <si>
    <t>186BTB2214813</t>
  </si>
  <si>
    <t>GDI/DEZ/05/2022/MAR/C/004807</t>
  </si>
  <si>
    <t>L05282022-39</t>
  </si>
  <si>
    <t>GTL3-01177</t>
  </si>
  <si>
    <t>ATMLWU0289/22-A(F)</t>
  </si>
  <si>
    <t>ATMLWU0289/22-B(F)</t>
  </si>
  <si>
    <t>L06022022-21</t>
  </si>
  <si>
    <t>075122060669</t>
  </si>
  <si>
    <t>25-Jun-2022</t>
  </si>
  <si>
    <t>22DF137</t>
  </si>
  <si>
    <t>186BTB2213881</t>
  </si>
  <si>
    <t>GDI/DEZ/05/2022/MAR/C/004981</t>
  </si>
  <si>
    <t>L06072022-8</t>
  </si>
  <si>
    <t>GTL3-01181, GTL3-01197</t>
  </si>
  <si>
    <t>RTM/GTL/01/867/2022</t>
  </si>
  <si>
    <t>RTM/GTL/02/897/2022</t>
  </si>
  <si>
    <t>DPBLOC258053DAK</t>
  </si>
  <si>
    <t>21-Sep-2022</t>
  </si>
  <si>
    <t>RTM/GTL/03/055/2022</t>
  </si>
  <si>
    <t>DPBLOC263587DAK</t>
  </si>
  <si>
    <t>01-Nov-2022</t>
  </si>
  <si>
    <t>L06112022-24</t>
  </si>
  <si>
    <t>GTL2-01203, GTL2-01206, GTL3-01189, GTL3-01190</t>
  </si>
  <si>
    <t>PARAMOUNT TEXTILE LTD., PARAMOUNT TEXTILES LIMITED</t>
  </si>
  <si>
    <t>11-Jun-2022</t>
  </si>
  <si>
    <t>PTL/EXP-0711/2022</t>
  </si>
  <si>
    <t>DPBLOC256555DAK</t>
  </si>
  <si>
    <t>PTL/EXP-0762/2022</t>
  </si>
  <si>
    <t>DPBLOC258056DAK</t>
  </si>
  <si>
    <t>PTL/EXP-0829/2022</t>
  </si>
  <si>
    <t>DPBLOC260431DAK</t>
  </si>
  <si>
    <t>PTL/EXP-0858/2022</t>
  </si>
  <si>
    <t>DPBLOC262989DAK</t>
  </si>
  <si>
    <t>PTL/EXP-0880/2022</t>
  </si>
  <si>
    <t>DPBLOC263431DAK</t>
  </si>
  <si>
    <t>PTL/EXP-0930/2022</t>
  </si>
  <si>
    <t>DPBLOC263430DAK</t>
  </si>
  <si>
    <t>PTL/EXP-0945/2022</t>
  </si>
  <si>
    <t>DPBLOC263427DAK</t>
  </si>
  <si>
    <t>PTL/EXP-0960/2022</t>
  </si>
  <si>
    <t>PTL/EXP-911/2022</t>
  </si>
  <si>
    <t>DPBLOC263417DAK</t>
  </si>
  <si>
    <t>L06252022-10</t>
  </si>
  <si>
    <t>GTL3-01188</t>
  </si>
  <si>
    <t>075122060762</t>
  </si>
  <si>
    <t>22DF147</t>
  </si>
  <si>
    <t>186BTB2216980</t>
  </si>
  <si>
    <t>GDI/DEZ/06/2022/MAR/C/005733</t>
  </si>
  <si>
    <t>22DF153</t>
  </si>
  <si>
    <t>22DF156</t>
  </si>
  <si>
    <t>186BTB2216892</t>
  </si>
  <si>
    <t>22DF158</t>
  </si>
  <si>
    <t>22DF159</t>
  </si>
  <si>
    <t>22DF163</t>
  </si>
  <si>
    <t>186BTB2218823</t>
  </si>
  <si>
    <t>05-Nov-2022</t>
  </si>
  <si>
    <t>L06252022-30</t>
  </si>
  <si>
    <t>GTL2-01208, GTL2-01219, GTL3-01194, GTL3-01210, GTL3-01232</t>
  </si>
  <si>
    <t>075122044353</t>
  </si>
  <si>
    <t>PTL/EXP-0827/2022</t>
  </si>
  <si>
    <t>186BTB2217457</t>
  </si>
  <si>
    <t>02-Oct-2022</t>
  </si>
  <si>
    <t>PTL/EXP-0878/2022</t>
  </si>
  <si>
    <t>186BTB2217943</t>
  </si>
  <si>
    <t>PTL/EXP-0912/2022</t>
  </si>
  <si>
    <t>186BTB2218371</t>
  </si>
  <si>
    <t>PTL/EXP-0929/2022</t>
  </si>
  <si>
    <t>186BTB2218301</t>
  </si>
  <si>
    <t>04-Nov-2022</t>
  </si>
  <si>
    <t>PTL/EXP-0942/2022</t>
  </si>
  <si>
    <t>L07062022-47</t>
  </si>
  <si>
    <t>GTL2-01206</t>
  </si>
  <si>
    <t>BBCDAK241639</t>
  </si>
  <si>
    <t>FREDENBURG</t>
  </si>
  <si>
    <t>3509168234</t>
  </si>
  <si>
    <t>DPBCOR260448DAK</t>
  </si>
  <si>
    <t>3509169181</t>
  </si>
  <si>
    <t>DPBCOR263502DAK</t>
  </si>
  <si>
    <t>3509170260</t>
  </si>
  <si>
    <t>3509170359</t>
  </si>
  <si>
    <t>DPBCOR264039DAK</t>
  </si>
  <si>
    <t>21-Nov-2022</t>
  </si>
  <si>
    <t>3509171150</t>
  </si>
  <si>
    <t>L07072022-19</t>
  </si>
  <si>
    <t>GTL3-01135</t>
  </si>
  <si>
    <t>BBCDAK241635</t>
  </si>
  <si>
    <t>PTL/EXP-0856/2022</t>
  </si>
  <si>
    <t>DPBDAK262023DAK</t>
  </si>
  <si>
    <t>L08062022-16</t>
  </si>
  <si>
    <t>GTL-CHEMICAL-2022</t>
  </si>
  <si>
    <t>DPCDAK241960</t>
  </si>
  <si>
    <t>TEXTIL COLOR AG</t>
  </si>
  <si>
    <t>GDI/DEZ/07/2022/MAR/C/006312 D</t>
  </si>
  <si>
    <t>L07272022-28</t>
  </si>
  <si>
    <t>BBCDAK242215</t>
  </si>
  <si>
    <t>L07282022-4</t>
  </si>
  <si>
    <t>BBCDAK242392</t>
  </si>
  <si>
    <t>30-Oct-2022</t>
  </si>
  <si>
    <t>RTM/GTL/01/041/2022</t>
  </si>
  <si>
    <t>DPBLOC263507DAK</t>
  </si>
  <si>
    <t>L08062022-17</t>
  </si>
  <si>
    <t>GTL2-01219, GTL3-01210, GTL3-01245</t>
  </si>
  <si>
    <t>075122045084</t>
  </si>
  <si>
    <t>L08062022-8</t>
  </si>
  <si>
    <t>GTL1-01222, GTL1-01224</t>
  </si>
  <si>
    <t>BBCDAK242946</t>
  </si>
  <si>
    <t>HANGZHOU SPECIALTY TEXTILE TRADING CO., LTD</t>
  </si>
  <si>
    <t>22ST08250</t>
  </si>
  <si>
    <t>DPBCOR263381DAK</t>
  </si>
  <si>
    <t>GDI/DEZ/08/2022/MAR/C/006760</t>
  </si>
  <si>
    <t>L08062022-15</t>
  </si>
  <si>
    <t>DPCDAK241962</t>
  </si>
  <si>
    <t>SAAD BROTHERS PTE LTD</t>
  </si>
  <si>
    <t>INV#1407</t>
  </si>
  <si>
    <t>DPBCOR263382DAK</t>
  </si>
  <si>
    <t>GDI/DEZ/07/2022/MAR/C/006313</t>
  </si>
  <si>
    <t>L08112022-19</t>
  </si>
  <si>
    <t>GTL2-01208, GTL2-01219, GTL2-01253</t>
  </si>
  <si>
    <t>075122060941</t>
  </si>
  <si>
    <t>XJ2208111141</t>
  </si>
  <si>
    <t>GDI/DEZ/08/2022/MAR/C/006842</t>
  </si>
  <si>
    <t>XJ2208222102</t>
  </si>
  <si>
    <t>XJ2208291112</t>
  </si>
  <si>
    <t>XJ2209011106</t>
  </si>
  <si>
    <t>L08112022-25</t>
  </si>
  <si>
    <t>BBCDAK243494</t>
  </si>
  <si>
    <t>2292224842</t>
  </si>
  <si>
    <t>GDI/DEZ/08/2022/MAR/C/006970</t>
  </si>
  <si>
    <t>L08132022-2</t>
  </si>
  <si>
    <t>GTL2-01208, GTL2-01219</t>
  </si>
  <si>
    <t>075122060956</t>
  </si>
  <si>
    <t>3509170265</t>
  </si>
  <si>
    <t>GDI/DEZ/08/2022/MAR/C/006953</t>
  </si>
  <si>
    <t>3509170753</t>
  </si>
  <si>
    <t>L08162022-15</t>
  </si>
  <si>
    <t>SHI/GTL/W501-08/2022  075122140097</t>
  </si>
  <si>
    <t>SH INTERNATIONAL</t>
  </si>
  <si>
    <t>CITY/GTL/001/22</t>
  </si>
  <si>
    <t>L08282022-6</t>
  </si>
  <si>
    <t>GTL1-01105</t>
  </si>
  <si>
    <t>BBCDAK244158</t>
  </si>
  <si>
    <t>L08272022-23</t>
  </si>
  <si>
    <t>GTL3-01238</t>
  </si>
  <si>
    <t>BBCDAK244362</t>
  </si>
  <si>
    <t>25-Sep-2022</t>
  </si>
  <si>
    <t>GDI/DEZ/08/2022/MAR/C/007330</t>
  </si>
  <si>
    <t>L08282022-2</t>
  </si>
  <si>
    <t>GTL3-01198</t>
  </si>
  <si>
    <t>075122121075</t>
  </si>
  <si>
    <t>YOUNGONE SYNTHETIC FIBRE PROD. IND. LTD, KARNAPHULY POLYESTER PRODUCTS LTD</t>
  </si>
  <si>
    <t>10-Nov-2022</t>
  </si>
  <si>
    <t>L08272022-16</t>
  </si>
  <si>
    <t>GTL2-01253, GTL3-01198, GTL3-01210, GTL3-01213, GTL3-01232, GTL3-01233, GTL3-01243, GTL3-01244, GTL3-01252</t>
  </si>
  <si>
    <t>075122045558</t>
  </si>
  <si>
    <t>L08272022-15</t>
  </si>
  <si>
    <t>075122110144</t>
  </si>
  <si>
    <t>EPIC GARMENTS MANUFACTURING CO.LTD</t>
  </si>
  <si>
    <t>L09102022-12</t>
  </si>
  <si>
    <t>GTL3-01181, GTL3-01197, GTL3-01221, GTL3-01236</t>
  </si>
  <si>
    <t>BBCDAK244883</t>
  </si>
  <si>
    <t>GREEN PAC BD</t>
  </si>
  <si>
    <t>gtl/080/22</t>
  </si>
  <si>
    <t>L09102022-8</t>
  </si>
  <si>
    <t>GTL2-01260</t>
  </si>
  <si>
    <t>075122046069</t>
  </si>
  <si>
    <t>Hamza Textiles Ltd</t>
  </si>
  <si>
    <t>L09102022-7</t>
  </si>
  <si>
    <t>GTL3-01245</t>
  </si>
  <si>
    <t>075122045890</t>
  </si>
  <si>
    <t>L09142021-14</t>
  </si>
  <si>
    <t>LCA-392567</t>
  </si>
  <si>
    <t>14-Sep-2021</t>
  </si>
  <si>
    <t>DA 120 DAYS</t>
  </si>
  <si>
    <t>TZIV211357</t>
  </si>
  <si>
    <t>IBCPAM172305DAK</t>
  </si>
  <si>
    <t>GDI/DEZ/09/2021/MAR/C/006650, DT.13-09-2021</t>
  </si>
  <si>
    <t>TZIV211966</t>
  </si>
  <si>
    <t>IBCPAM195895DAK</t>
  </si>
  <si>
    <t>L09242021-2</t>
  </si>
  <si>
    <t>GTL1-01057, GTL1-01059, GTL1-01060, GTL1-01066, GTL1-01067, GTL1-01068, GTL1-01069, GTL1-01071, GTL1-01072, GTL1-01083, GTL1-01084, GTL1-01085, GTL1-01086, GTL1-01087, GTL1-01088, GTL1-01089, GTL1-01090, GTL1-01091, GTL1-01101, GTL1-01102, GTL1-01103, GTL1-01109, GTL1-01110, GTL1-01121, GTL1-01122, GTL1-01140, GTL1-01141, GTL1-01142, GTL2-01065, GTL2-01078, GTL2-01081, GTL2-01096, GTL2-01097, GTL2-01117, GTL2-01118, GTL2-01119, GTL2-01120, GTL2-01123, GTL2-01124, GTL2-01128</t>
  </si>
  <si>
    <t>LCA-392572</t>
  </si>
  <si>
    <t>ASL</t>
  </si>
  <si>
    <t>24-Sep-2021</t>
  </si>
  <si>
    <t>AB/0677/21</t>
  </si>
  <si>
    <t>IBCTST175593DAK</t>
  </si>
  <si>
    <t>GDI/DEZ/09/2021/MAR/C/006963, DT.23-09-2021</t>
  </si>
  <si>
    <t>AB/0724/21</t>
  </si>
  <si>
    <t>AB/0743/21</t>
  </si>
  <si>
    <t>IBCTST176460DAK</t>
  </si>
  <si>
    <t>AB/0744/21</t>
  </si>
  <si>
    <t>AB/0751/21</t>
  </si>
  <si>
    <t>IBCTST177058DAK</t>
  </si>
  <si>
    <t>AB/0780/21</t>
  </si>
  <si>
    <t>AB/0794/21</t>
  </si>
  <si>
    <t>AB/0811/21</t>
  </si>
  <si>
    <t>IBCTST178358DAK</t>
  </si>
  <si>
    <t>AB/0824/21</t>
  </si>
  <si>
    <t>AB/0837/21</t>
  </si>
  <si>
    <t>IBCTST180379DAK</t>
  </si>
  <si>
    <t>AB/0877/21</t>
  </si>
  <si>
    <t>AB/0896/21</t>
  </si>
  <si>
    <t>AB/0908/21</t>
  </si>
  <si>
    <t>AB/0914/21</t>
  </si>
  <si>
    <t>IBCTST180195DAK</t>
  </si>
  <si>
    <t>AB/0933/21</t>
  </si>
  <si>
    <t>IBCPAM181750DAK</t>
  </si>
  <si>
    <t>AB/0946/21</t>
  </si>
  <si>
    <t>AB/0955/21</t>
  </si>
  <si>
    <t>AB/0970/21</t>
  </si>
  <si>
    <t>IBCPAM182864DAK</t>
  </si>
  <si>
    <t>AB/0989/21</t>
  </si>
  <si>
    <t>IBCPAM183025DAK</t>
  </si>
  <si>
    <t>AB/0997/21</t>
  </si>
  <si>
    <t>IBCPAM183967DAK</t>
  </si>
  <si>
    <t>AB/1002/21</t>
  </si>
  <si>
    <t>AB/1020/21</t>
  </si>
  <si>
    <t>IBCPAM183968DAK</t>
  </si>
  <si>
    <t>AB/1030/21</t>
  </si>
  <si>
    <t>AB/1036/21</t>
  </si>
  <si>
    <t>IBCPAM184951DAK</t>
  </si>
  <si>
    <t>AB/1053/21</t>
  </si>
  <si>
    <t>AB/1075/21</t>
  </si>
  <si>
    <t>IBCPAM195454DAK</t>
  </si>
  <si>
    <t>AB/1094/21</t>
  </si>
  <si>
    <t>AB/1098/21</t>
  </si>
  <si>
    <t>IBCPAM195451DAK</t>
  </si>
  <si>
    <t>AB/1106/21</t>
  </si>
  <si>
    <t>IBCPAM196994DAK</t>
  </si>
  <si>
    <t>AB/1129/21</t>
  </si>
  <si>
    <t>AB/1138/21</t>
  </si>
  <si>
    <t>AB/1142/21</t>
  </si>
  <si>
    <t>IBCPAM196997DAK</t>
  </si>
  <si>
    <t>AB/1145/21</t>
  </si>
  <si>
    <t>IBCPAM196995DAK</t>
  </si>
  <si>
    <t>AB/1155/21</t>
  </si>
  <si>
    <t>IBCPAM197147DAK</t>
  </si>
  <si>
    <t>AB/1158/21</t>
  </si>
  <si>
    <t>IBCPAM231067DAK</t>
  </si>
  <si>
    <t>AB/1163/21</t>
  </si>
  <si>
    <t>AB/1168/21</t>
  </si>
  <si>
    <t>AB/1192/21</t>
  </si>
  <si>
    <t>IBCPAM231842DAK</t>
  </si>
  <si>
    <t>AB/1200/21</t>
  </si>
  <si>
    <t>AB/1220/21</t>
  </si>
  <si>
    <t>IBCPAM231685DAK</t>
  </si>
  <si>
    <t>AB/1235/21</t>
  </si>
  <si>
    <t>IBCPAM232937DAK</t>
  </si>
  <si>
    <t>AB/1257/21</t>
  </si>
  <si>
    <t>AB/1270/21</t>
  </si>
  <si>
    <t>IBCPAM232943DAK</t>
  </si>
  <si>
    <t>AB/1286/21</t>
  </si>
  <si>
    <t>IBCPAM235285DAK</t>
  </si>
  <si>
    <t>AB/1297/21</t>
  </si>
  <si>
    <t>AB/1316/21</t>
  </si>
  <si>
    <t>AB/1326/21</t>
  </si>
  <si>
    <t>IBCPAM233840DAK</t>
  </si>
  <si>
    <t>AB/1327/21</t>
  </si>
  <si>
    <t>AB/1330/21</t>
  </si>
  <si>
    <t>AB/1344/21</t>
  </si>
  <si>
    <t>IBCPAM234946DAK</t>
  </si>
  <si>
    <t>AB/1350/21</t>
  </si>
  <si>
    <t>IBCPAM237908DAK</t>
  </si>
  <si>
    <t>AB/1377/21</t>
  </si>
  <si>
    <t>AB/1391/21</t>
  </si>
  <si>
    <t>AB/1403/21</t>
  </si>
  <si>
    <t>IBCPAM237423DAK</t>
  </si>
  <si>
    <t>AB/1419/21</t>
  </si>
  <si>
    <t>IBCPAM239299DAK</t>
  </si>
  <si>
    <t>AB/1444/21</t>
  </si>
  <si>
    <t>IBCPAM243005DAK</t>
  </si>
  <si>
    <t>AB/1454/21</t>
  </si>
  <si>
    <t>AB/1460/21</t>
  </si>
  <si>
    <t>AB/1492/21</t>
  </si>
  <si>
    <t>AB/1509/21</t>
  </si>
  <si>
    <t>AB/1524/21</t>
  </si>
  <si>
    <t>IBCPAM245659DAK</t>
  </si>
  <si>
    <t>AB/1543/21</t>
  </si>
  <si>
    <t>AB/1617/21</t>
  </si>
  <si>
    <t>AB/1645/21</t>
  </si>
  <si>
    <t>AB/1719/21</t>
  </si>
  <si>
    <t>IBCPAM247270DAK</t>
  </si>
  <si>
    <t>AB/1741/21</t>
  </si>
  <si>
    <t>IBCPAM249445DAK</t>
  </si>
  <si>
    <t>AB/1742/21</t>
  </si>
  <si>
    <t>AB/1744/21</t>
  </si>
  <si>
    <t>AB/1791/21</t>
  </si>
  <si>
    <t>AB/1860/21</t>
  </si>
  <si>
    <t>IBCPAM249441DAK</t>
  </si>
  <si>
    <t>AB/1873/21</t>
  </si>
  <si>
    <t>IBCPAM249676DAK</t>
  </si>
  <si>
    <t>AB/1886/21</t>
  </si>
  <si>
    <t>IBCPAM249687DAK</t>
  </si>
  <si>
    <t>AB/1918/21</t>
  </si>
  <si>
    <t>IBCPAM253351DAK</t>
  </si>
  <si>
    <t>AB/1944/21</t>
  </si>
  <si>
    <t>AB/1981/21</t>
  </si>
  <si>
    <t>IBCPAM253372DAK</t>
  </si>
  <si>
    <t>29-Sep-2022</t>
  </si>
  <si>
    <t>AB/2036/21</t>
  </si>
  <si>
    <t>IBCPAM255204DAK</t>
  </si>
  <si>
    <t>L10182021-17</t>
  </si>
  <si>
    <t>GTL3-01045, GTL3-01077, GTL3-01098, GTL3-01131</t>
  </si>
  <si>
    <t>LCA-416911</t>
  </si>
  <si>
    <t>18-Oct-2021</t>
  </si>
  <si>
    <t>T, T+F</t>
  </si>
  <si>
    <t>AB/0786/21</t>
  </si>
  <si>
    <t>IBCTST177057DAK</t>
  </si>
  <si>
    <t>GDI/DEZ/10/2021/MAR/C/007634 DATED 17OCT2021</t>
  </si>
  <si>
    <t>AB/0838/21</t>
  </si>
  <si>
    <t>IBCTST179241DAK</t>
  </si>
  <si>
    <t>AB/0862/21</t>
  </si>
  <si>
    <t>AB/1130/21</t>
  </si>
  <si>
    <t>IBCPAM197141DAK</t>
  </si>
  <si>
    <t>AB/1134/21</t>
  </si>
  <si>
    <t>IBCPAM196778DAK</t>
  </si>
  <si>
    <t>AB/1153/21</t>
  </si>
  <si>
    <t>IBCPAM232784DAK</t>
  </si>
  <si>
    <t>AB/1467/21</t>
  </si>
  <si>
    <t>IBCPAM240000DAK</t>
  </si>
  <si>
    <t>AB/1480/21</t>
  </si>
  <si>
    <t>AB/1508/21</t>
  </si>
  <si>
    <t>AB/1541/21</t>
  </si>
  <si>
    <t>IBCPAM242220DAK</t>
  </si>
  <si>
    <t>AB/1568/21</t>
  </si>
  <si>
    <t>IBCPAM245613DAK</t>
  </si>
  <si>
    <t>AB/1578/21</t>
  </si>
  <si>
    <t>AB/1584/21</t>
  </si>
  <si>
    <t>AB/1890/21</t>
  </si>
  <si>
    <t>IBCPAM253199DAK</t>
  </si>
  <si>
    <t>AB/1950/21</t>
  </si>
  <si>
    <t>AB/1987/21</t>
  </si>
  <si>
    <t>L02242022-1</t>
  </si>
  <si>
    <t>GTL1-01104, GTL1-01105, GTL1-01144, GTL1-01145, GTL2-01138, GTL3-01130, GTL3-01134, GTL3-01135, GTL3-01136, GTL3-01156, GTL3-01177</t>
  </si>
  <si>
    <t>LCA-415192</t>
  </si>
  <si>
    <t>T+F, T, F</t>
  </si>
  <si>
    <t>AB/0091/22</t>
  </si>
  <si>
    <t>IBCPAM261589DAK</t>
  </si>
  <si>
    <t>GDI/DEZ/02/2022/MAR/C/001953, DT.20-02-2022</t>
  </si>
  <si>
    <t>AB/0099/22</t>
  </si>
  <si>
    <t>AB/0125/22</t>
  </si>
  <si>
    <t>AB/1516/21</t>
  </si>
  <si>
    <t>IBCPAM241239DAK</t>
  </si>
  <si>
    <t>AB/1528/21</t>
  </si>
  <si>
    <t>AB/1536/21</t>
  </si>
  <si>
    <t>IBCPAM240550DAK</t>
  </si>
  <si>
    <t>AB/1539/21</t>
  </si>
  <si>
    <t>IBCPAM243195DAK</t>
  </si>
  <si>
    <t>AB/1555/21</t>
  </si>
  <si>
    <t>AB/1561/21</t>
  </si>
  <si>
    <t>AB/1564/21</t>
  </si>
  <si>
    <t>AB/1576/21</t>
  </si>
  <si>
    <t>AB/1591/21</t>
  </si>
  <si>
    <t>IBCPAM243558DAK</t>
  </si>
  <si>
    <t>AB/1600/21</t>
  </si>
  <si>
    <t>AB/1605/21</t>
  </si>
  <si>
    <t>IBCPAM243559DAK</t>
  </si>
  <si>
    <t>AB/1609/21</t>
  </si>
  <si>
    <t>AB/1611/21</t>
  </si>
  <si>
    <t>IBCPAM244274DAK</t>
  </si>
  <si>
    <t>AB/1616/21</t>
  </si>
  <si>
    <t>AB/1632/21</t>
  </si>
  <si>
    <t>AB/1656/21</t>
  </si>
  <si>
    <t>IBCPAM245771DAK</t>
  </si>
  <si>
    <t>AB/1662/21</t>
  </si>
  <si>
    <t>AB/1674/21</t>
  </si>
  <si>
    <t>AB/1683/21</t>
  </si>
  <si>
    <t>AB/1695/21</t>
  </si>
  <si>
    <t>AB/1716/21</t>
  </si>
  <si>
    <t>IBCPAM249482DAK</t>
  </si>
  <si>
    <t>AB/1726/21</t>
  </si>
  <si>
    <t>AB/1728/21</t>
  </si>
  <si>
    <t>AB/1743/21</t>
  </si>
  <si>
    <t>IBCPAM248294DAK</t>
  </si>
  <si>
    <t>AB/1747/21</t>
  </si>
  <si>
    <t>AB/1783/21</t>
  </si>
  <si>
    <t>IBCPAM254204DAK</t>
  </si>
  <si>
    <t>AB/1889/21</t>
  </si>
  <si>
    <t>IBCPAM253205DAK</t>
  </si>
  <si>
    <t>AB/1935/21</t>
  </si>
  <si>
    <t>AB/1951/21</t>
  </si>
  <si>
    <t>AB/1988/21</t>
  </si>
  <si>
    <t>AB/2096/21</t>
  </si>
  <si>
    <t>IBCPAM259445DAK</t>
  </si>
  <si>
    <t>AB/2108/21</t>
  </si>
  <si>
    <t>AB/2146/21</t>
  </si>
  <si>
    <t>L02242022-6</t>
  </si>
  <si>
    <t>GTL1-01148, GTL1-01149, GTL1-01150, GTL1-01151, GTL1-01152, GTL1-01153, GTL1-01154, GTL1-01162, GTL1-01169</t>
  </si>
  <si>
    <t>LCA-415193</t>
  </si>
  <si>
    <t>AB/0126/22</t>
  </si>
  <si>
    <t>IBCPAM261588DAK</t>
  </si>
  <si>
    <t>GDI/DEZ/02/2022/MAR/C/001954, DT.20-02-2022</t>
  </si>
  <si>
    <t>AB/1493/21</t>
  </si>
  <si>
    <t>IBCPAM240010DAK</t>
  </si>
  <si>
    <t>AB/1500/21</t>
  </si>
  <si>
    <t>IBCPAM241276DAK</t>
  </si>
  <si>
    <t>AB/1614/21</t>
  </si>
  <si>
    <t>IBCPAM245609DAK</t>
  </si>
  <si>
    <t>AB/1660/21</t>
  </si>
  <si>
    <t>AB/1667/21</t>
  </si>
  <si>
    <t>AB/1718/21</t>
  </si>
  <si>
    <t>IBCPAM247258DAK</t>
  </si>
  <si>
    <t>AB/1739/21</t>
  </si>
  <si>
    <t>IBCPAM248199DAK</t>
  </si>
  <si>
    <t>AB/1760/21</t>
  </si>
  <si>
    <t>IBCPAM247583DAK</t>
  </si>
  <si>
    <t>AB/1790/21</t>
  </si>
  <si>
    <t>IBCPAM249455DAK</t>
  </si>
  <si>
    <t>AB/1832/21</t>
  </si>
  <si>
    <t>IBCPAM252532DAK</t>
  </si>
  <si>
    <t>AB/1945/21</t>
  </si>
  <si>
    <t>AB/1982/21</t>
  </si>
  <si>
    <t>IBCPAM253362DAK</t>
  </si>
  <si>
    <t>AB/2017/21</t>
  </si>
  <si>
    <t>IBCPAM255199DAK</t>
  </si>
  <si>
    <t>AB/2037/21</t>
  </si>
  <si>
    <t>AB/2055/21</t>
  </si>
  <si>
    <t>IBCPAM256197DAK</t>
  </si>
  <si>
    <t>AB/2085/21</t>
  </si>
  <si>
    <t>AB/2128/21</t>
  </si>
  <si>
    <t>IBCPAM257613DAK</t>
  </si>
  <si>
    <t>L03232022-8</t>
  </si>
  <si>
    <t>GTL1-01106, GTL1-01107, GTL1-01108, GTL1-01111, GTL1-01112, GTL1-01113, GTL1-01114, GTL1-01115, GTL1-01116, GTL1-01163, GTL1-01164, GTL1-01165, GTL2-01143, GTL2-01159, GTL2-01160, GTL3-01158, GTL3-01167</t>
  </si>
  <si>
    <t>LCA-CBL-9085390</t>
  </si>
  <si>
    <t>F, T, T+F</t>
  </si>
  <si>
    <t>AB/0011/22</t>
  </si>
  <si>
    <t>GDI/DEZ/03/2022/MAR/C/002953, DT.22-03-2022</t>
  </si>
  <si>
    <t>AB/0083/22</t>
  </si>
  <si>
    <t>AB/0098/22</t>
  </si>
  <si>
    <t>AB/1619/21</t>
  </si>
  <si>
    <t>186NLU2218962</t>
  </si>
  <si>
    <t>AB/1684/21</t>
  </si>
  <si>
    <t>186NLU2219153</t>
  </si>
  <si>
    <t>AB/1697/21</t>
  </si>
  <si>
    <t>AB/1717/21</t>
  </si>
  <si>
    <t>186NLU2213031</t>
  </si>
  <si>
    <t>12-Aug-2022</t>
  </si>
  <si>
    <t>AB/1733/21</t>
  </si>
  <si>
    <t>AB/1759/21</t>
  </si>
  <si>
    <t>186NLU2213027</t>
  </si>
  <si>
    <t>AB/1769/21</t>
  </si>
  <si>
    <t>AB/1789/21</t>
  </si>
  <si>
    <t>186NLU2213024</t>
  </si>
  <si>
    <t>02-Sep-2022</t>
  </si>
  <si>
    <t>AB/1827/21</t>
  </si>
  <si>
    <t>AB/1840/21</t>
  </si>
  <si>
    <t>186NLU2213021</t>
  </si>
  <si>
    <t>AB/1845/21</t>
  </si>
  <si>
    <t>AB/1847/21</t>
  </si>
  <si>
    <t>AB/1856/21</t>
  </si>
  <si>
    <t>AB/1872/21</t>
  </si>
  <si>
    <t>186NLU2213019</t>
  </si>
  <si>
    <t>AB/1883/21</t>
  </si>
  <si>
    <t>186NLU2213015</t>
  </si>
  <si>
    <t>AB/1891/21</t>
  </si>
  <si>
    <t>AB/1917/21</t>
  </si>
  <si>
    <t>186NLU2213013</t>
  </si>
  <si>
    <t>AB/1928/21</t>
  </si>
  <si>
    <t>AB/1929/21</t>
  </si>
  <si>
    <t>AB/1933/21</t>
  </si>
  <si>
    <t>AB/1934/21</t>
  </si>
  <si>
    <t>AB/1943/21</t>
  </si>
  <si>
    <t>AB/1954/21</t>
  </si>
  <si>
    <t>AB/1965/21</t>
  </si>
  <si>
    <t>AB/1970/21</t>
  </si>
  <si>
    <t>AB/1971/21</t>
  </si>
  <si>
    <t>AB/1975/21</t>
  </si>
  <si>
    <t>AB/1989/21</t>
  </si>
  <si>
    <t>AB/2008/21</t>
  </si>
  <si>
    <t>AB/2021/21</t>
  </si>
  <si>
    <t>AB/2045/21</t>
  </si>
  <si>
    <t>AB/2049/21</t>
  </si>
  <si>
    <t>AB/2137/21</t>
  </si>
  <si>
    <t>AB/2145/21</t>
  </si>
  <si>
    <t>L06022022-30</t>
  </si>
  <si>
    <t>GTL1-01171, GTL1-01172, GTL1-01175, GTL1-01176, GTL1-01186, GTL1-01216, GTL1-01217, GTL1-01218, GTL1-01239, GTL1-01240, GTL1-01246, GTL1-01247, GTL2-01182, GTL2-01185, GTL2-01192, GTL2-01193, GTL2-01208, GTL2-01219, GTL2-01253, GTL2-01260, GTL3-01191, GTL3-01213, GTL3-01232, GTL3-01233, GTL3-01242, GTL3-01245</t>
  </si>
  <si>
    <t>LCA-CBL-9092192</t>
  </si>
  <si>
    <t>01-Jun-2023</t>
  </si>
  <si>
    <t>T, T+F, F</t>
  </si>
  <si>
    <t>AB/0010/22</t>
  </si>
  <si>
    <t>GDI/DEZ/06/2022/MAR/C/005101</t>
  </si>
  <si>
    <t>AB/0018/22</t>
  </si>
  <si>
    <t>AB/0034/22</t>
  </si>
  <si>
    <t>AB/0118/22</t>
  </si>
  <si>
    <t>AB/0135/22</t>
  </si>
  <si>
    <t>AB/0137/22</t>
  </si>
  <si>
    <t>AB/0149/22</t>
  </si>
  <si>
    <t>AB/0168/22</t>
  </si>
  <si>
    <t>AB/0187/22</t>
  </si>
  <si>
    <t>AB/0215/22</t>
  </si>
  <si>
    <t>AB/0232/22</t>
  </si>
  <si>
    <t>AB/0235/22</t>
  </si>
  <si>
    <t>AB/0246/22</t>
  </si>
  <si>
    <t>AB/0254/22</t>
  </si>
  <si>
    <t>AB/0259/22</t>
  </si>
  <si>
    <t>AB/0260/22</t>
  </si>
  <si>
    <t>AB/0265/22</t>
  </si>
  <si>
    <t>AB/0317/22</t>
  </si>
  <si>
    <t>AB/0323/22</t>
  </si>
  <si>
    <t>AB/0345/22</t>
  </si>
  <si>
    <t>AB/0354/22</t>
  </si>
  <si>
    <t>AB/0360/22</t>
  </si>
  <si>
    <t>AB/0362/22</t>
  </si>
  <si>
    <t>AB/0367/22</t>
  </si>
  <si>
    <t>AB/2038/21</t>
  </si>
  <si>
    <t>AB/2063/21</t>
  </si>
  <si>
    <t>AB/2067/21</t>
  </si>
  <si>
    <t>AB/2104/21</t>
  </si>
  <si>
    <t>AB/2129/21</t>
  </si>
  <si>
    <t>AB/2134/21</t>
  </si>
  <si>
    <t>AB/2135/21</t>
  </si>
  <si>
    <t>AB/2142/21</t>
  </si>
  <si>
    <t>AB/2147/21</t>
  </si>
  <si>
    <t>L06072022-20</t>
  </si>
  <si>
    <t>GTL1-01173, GTL1-01174, GTL1-01214, GTL1-01215, GTL2-01203, GTL2-01206, GTL2-01209, GTL3-01181, GTL3-01190, GTL3-01196, GTL3-01197, GTL3-01212, GTL3-01220, GTL3-01236, GTL3-01237</t>
  </si>
  <si>
    <t>LCA-424180</t>
  </si>
  <si>
    <t>T, F, T+F</t>
  </si>
  <si>
    <t>AB/0023/22</t>
  </si>
  <si>
    <t>IBCPAM258925DAK</t>
  </si>
  <si>
    <t>GDI/DEZ/06/2022/MAR/C/005100</t>
  </si>
  <si>
    <t>AB/0058/22</t>
  </si>
  <si>
    <t>IBCPAM260023DAK</t>
  </si>
  <si>
    <t>17-Nov-2022</t>
  </si>
  <si>
    <t>AB/0061/22</t>
  </si>
  <si>
    <t>AB/0071/22</t>
  </si>
  <si>
    <t>AB/0079/22</t>
  </si>
  <si>
    <t>IBCPAM259653DAK</t>
  </si>
  <si>
    <t>AB/0084/22</t>
  </si>
  <si>
    <t>AB/0086/22</t>
  </si>
  <si>
    <t>AB/0093/22</t>
  </si>
  <si>
    <t>IBCPAM260306DAK</t>
  </si>
  <si>
    <t>AB/0120/22</t>
  </si>
  <si>
    <t>AB/0121/22</t>
  </si>
  <si>
    <t>AB/0131/22</t>
  </si>
  <si>
    <t>IBCPAM261779DAK</t>
  </si>
  <si>
    <t>AB/0132/22</t>
  </si>
  <si>
    <t>AB/0134/22</t>
  </si>
  <si>
    <t>AB/0138/22</t>
  </si>
  <si>
    <t>AB/0150/22</t>
  </si>
  <si>
    <t>AB/0163/22</t>
  </si>
  <si>
    <t>AB/0169/22</t>
  </si>
  <si>
    <t>AB/0178/22</t>
  </si>
  <si>
    <t>AB/0179/22</t>
  </si>
  <si>
    <t>AB/0202/22</t>
  </si>
  <si>
    <t>AB/0205/22</t>
  </si>
  <si>
    <t>AB/0231/22</t>
  </si>
  <si>
    <t>AB/0240/22</t>
  </si>
  <si>
    <t>AB/0245/22</t>
  </si>
  <si>
    <t>AB/0264/22</t>
  </si>
  <si>
    <t>AB/0293/22</t>
  </si>
  <si>
    <t>AB/0315/22</t>
  </si>
  <si>
    <t>AB/0322/22</t>
  </si>
  <si>
    <t>AB/0325/22</t>
  </si>
  <si>
    <t>AB/0329/22</t>
  </si>
  <si>
    <t>AB/0344/22</t>
  </si>
  <si>
    <t>AB/0349/22</t>
  </si>
  <si>
    <t>AB/0359/22</t>
  </si>
  <si>
    <t>AB/0368/22</t>
  </si>
  <si>
    <t>AB/2022/21</t>
  </si>
  <si>
    <t>IBCPAM256406DAK</t>
  </si>
  <si>
    <t>AB/2044/21</t>
  </si>
  <si>
    <t>AB/2061/21</t>
  </si>
  <si>
    <t>AB/2086/21</t>
  </si>
  <si>
    <t>AB/2109/21</t>
  </si>
  <si>
    <t>IBCPAM256385DAK</t>
  </si>
  <si>
    <t>AB/2110/21</t>
  </si>
  <si>
    <t>AB/2148/21</t>
  </si>
  <si>
    <t>L07072022-25</t>
  </si>
  <si>
    <t>GTL1-01178, GTL1-01179, GTL1-01180, GTL1-01200, GTL1-01222, GTL1-01224, GTL1-01227, GTL1-01228, GTL1-01229, GTL1-01230</t>
  </si>
  <si>
    <t>LCA-400339</t>
  </si>
  <si>
    <t>AB/0024/22</t>
  </si>
  <si>
    <t>IBCPAM259254DAK</t>
  </si>
  <si>
    <t>GDI/DEZ/07/2022MAR/C/006239</t>
  </si>
  <si>
    <t>AB/0070/22</t>
  </si>
  <si>
    <t>IBCPAM259860DAK</t>
  </si>
  <si>
    <t>AB/0097/22</t>
  </si>
  <si>
    <t>IBCPAM260030DAK</t>
  </si>
  <si>
    <t>AB/0101/22</t>
  </si>
  <si>
    <t>AB/0111/22</t>
  </si>
  <si>
    <t>IBCPAM260754DAK</t>
  </si>
  <si>
    <t>AB/0148/22</t>
  </si>
  <si>
    <t>IBCPAM261781DAK</t>
  </si>
  <si>
    <t>AB/0176/22</t>
  </si>
  <si>
    <t>IBCPAM262382DAK</t>
  </si>
  <si>
    <t>AB/0189/22</t>
  </si>
  <si>
    <t>IBCPAM262387DAK</t>
  </si>
  <si>
    <t>AB/0217/22</t>
  </si>
  <si>
    <t>IBCPAM263574DAK</t>
  </si>
  <si>
    <t>AB/0255/22</t>
  </si>
  <si>
    <t>AB/0267/22</t>
  </si>
  <si>
    <t>AB/0298/22</t>
  </si>
  <si>
    <t>AB/0327/22</t>
  </si>
  <si>
    <t>AB/0334/22</t>
  </si>
  <si>
    <t>AB/0346/22</t>
  </si>
  <si>
    <t>L10162021-8</t>
  </si>
  <si>
    <t>GTGX-01014, GTGX-01015, GTGX-01036</t>
  </si>
  <si>
    <t>SC/GTL/SUBCON/01/21      DCUDAK150508</t>
  </si>
  <si>
    <t>GOLDTEX LIMITED</t>
  </si>
  <si>
    <t>16-Oct-2021</t>
  </si>
  <si>
    <t>DA 30 DAYS</t>
  </si>
  <si>
    <t>GTL/DUNNES/161121</t>
  </si>
  <si>
    <t>IBCDAO182086DAK</t>
  </si>
  <si>
    <t>GTL/DUNNS/081121</t>
  </si>
  <si>
    <t>IBCDAO180179DAK</t>
  </si>
  <si>
    <t>GTL/DUNNS/101021</t>
  </si>
  <si>
    <t>IBCDAO178140DAK</t>
  </si>
  <si>
    <t>GTL/DUNS/191/2021</t>
  </si>
  <si>
    <t>IBCDAO178142DAK</t>
  </si>
  <si>
    <t>GTL-DUN-ACA/241021</t>
  </si>
  <si>
    <t>IBCDAO178144DAK</t>
  </si>
  <si>
    <t>L05212022-26</t>
  </si>
  <si>
    <t>GTL1-01104</t>
  </si>
  <si>
    <t>CIPL-GTL-EMB-02-22</t>
  </si>
  <si>
    <t>CIPL-GTL-014-22</t>
  </si>
  <si>
    <t>IBCDAK253536DAK</t>
  </si>
  <si>
    <t>L09042022-1</t>
  </si>
  <si>
    <t>DCUDAK244036</t>
  </si>
  <si>
    <t>04-Sep-2022</t>
  </si>
  <si>
    <t>GDI/DEZ/08/2022/MAR/C/007011</t>
  </si>
  <si>
    <t>L08032021-7</t>
  </si>
  <si>
    <t>NAB-SC-21-395  DCUDAK142971</t>
  </si>
  <si>
    <t>NATURUB ACCESSORIES BANGLADESH (PVT) LTD</t>
  </si>
  <si>
    <t>15-Sep-2021</t>
  </si>
  <si>
    <t>DA 60 DAYS</t>
  </si>
  <si>
    <t>NAB-EXP-21-1292</t>
  </si>
  <si>
    <t>IBCEPZ169979DAK</t>
  </si>
  <si>
    <t>16-Sep-2021</t>
  </si>
  <si>
    <t>L08052021-2</t>
  </si>
  <si>
    <t>NAB-SC-21-402  DCUDAK144119</t>
  </si>
  <si>
    <t>NAB-EXP-21-1326</t>
  </si>
  <si>
    <t>IBCEPZ169982DAK</t>
  </si>
  <si>
    <t>L08122021-35</t>
  </si>
  <si>
    <t>GTL3-00986, GTL3-01003</t>
  </si>
  <si>
    <t>NAB-SC-21-415  DCUDAK145739</t>
  </si>
  <si>
    <t>NAB-EXP-21-1343</t>
  </si>
  <si>
    <t>IBCEPZ170896DAK</t>
  </si>
  <si>
    <t>L08162021-11</t>
  </si>
  <si>
    <t>GTL3-01003</t>
  </si>
  <si>
    <t>NAB-SC-21-427  DCUDAK144119</t>
  </si>
  <si>
    <t>16-Aug-2021</t>
  </si>
  <si>
    <t>NAB-EXP-21-1380</t>
  </si>
  <si>
    <t>IBCEPZ172969DAK</t>
  </si>
  <si>
    <t>04-Oct-2021</t>
  </si>
  <si>
    <t>L08192021-3</t>
  </si>
  <si>
    <t>GTL3-01003, GTL3-01044</t>
  </si>
  <si>
    <t>NAB-SC-21-435   DCUDAK145739</t>
  </si>
  <si>
    <t>NATURUB ACCESSORIES BANGLADESH (PVT) LTD, NATURUB ACCESSORIES BANGLADESH (PVT) LTD., NATURUB ACCESSORIES BANGLADESH (PVT.) LTD</t>
  </si>
  <si>
    <t>19-Aug-2021</t>
  </si>
  <si>
    <t>NAB-EXP-21-1376</t>
  </si>
  <si>
    <t>IBCEPZ175628DAK</t>
  </si>
  <si>
    <t>21-Oct-2021</t>
  </si>
  <si>
    <t>L08232021-25</t>
  </si>
  <si>
    <t>GTL3-01003, GTL3-01007, GTL3-01009, GTL3-01044</t>
  </si>
  <si>
    <t>NAB-SC-21-452   DCUDAK145739</t>
  </si>
  <si>
    <t>NATURUB ACCESSORIES BANGLADESH (PVT) LTD, NATURUB ACCESSORIES BANGLADESH (PVT) LTD.</t>
  </si>
  <si>
    <t>23-Aug-2021</t>
  </si>
  <si>
    <t>NAB-EXP-21-1420</t>
  </si>
  <si>
    <t>IBCEPZ177940DAK</t>
  </si>
  <si>
    <t>L08312021-13</t>
  </si>
  <si>
    <t>NAB-SC-21-459  DCUDAK144119</t>
  </si>
  <si>
    <t>31-Aug-2021</t>
  </si>
  <si>
    <t>NAB-EXP-21-1489</t>
  </si>
  <si>
    <t>IBCEPZ177757DAK</t>
  </si>
  <si>
    <t>L09052021-14</t>
  </si>
  <si>
    <t>NAB-SC-21-477  DCUDAK145739</t>
  </si>
  <si>
    <t>05-Sep-2021</t>
  </si>
  <si>
    <t>NAB-EXP-21-1540</t>
  </si>
  <si>
    <t>IBCEPZ179263DAK</t>
  </si>
  <si>
    <t>L09122021-9</t>
  </si>
  <si>
    <t>GTL3-01008, GTL3-01044, GTL3-01046</t>
  </si>
  <si>
    <t>NAB-SC-21-478 REV  DCUDAK144119</t>
  </si>
  <si>
    <t>NATURUB ACCESSORIES BANGLADESH (PVT) LTD., NATURUB ACCESSORIES BANGLADESH (PVT) LTD</t>
  </si>
  <si>
    <t>12-Sep-2021</t>
  </si>
  <si>
    <t>NAB-EXP-21-1619</t>
  </si>
  <si>
    <t>IBCEPZ178864DAK</t>
  </si>
  <si>
    <t>L09292021-17</t>
  </si>
  <si>
    <t>GTL3-01008, GTL3-01046, GTL3-01063</t>
  </si>
  <si>
    <t>NAB-SC-21-520 REV   DCUDAK144119</t>
  </si>
  <si>
    <t>NAB-EXP-21-1741</t>
  </si>
  <si>
    <t>IBCEPZ178867DAK</t>
  </si>
  <si>
    <t>L10112021-16</t>
  </si>
  <si>
    <t>GTL3-01030, GTL3-01063, GTL3-01075</t>
  </si>
  <si>
    <t>NAB-SC-21-544      DCUDAK145739</t>
  </si>
  <si>
    <t>NAB-EXP-21-1835</t>
  </si>
  <si>
    <t>IBCEPZ179245DAK</t>
  </si>
  <si>
    <t>L10242021-7</t>
  </si>
  <si>
    <t>GTL3-01077, GTL3-01079</t>
  </si>
  <si>
    <t>NAB-SC-21-578     DCUDAK151434</t>
  </si>
  <si>
    <t>NAB-EXP-21-1940</t>
  </si>
  <si>
    <t>IBCEPZ182352DAK</t>
  </si>
  <si>
    <t>L12142021-4</t>
  </si>
  <si>
    <t>GTL3-01080, GTL3-01093, GTL3-01098, GTL3-01099</t>
  </si>
  <si>
    <t>NAB-SC-21-684       DCUDAK151434</t>
  </si>
  <si>
    <t>NAB-EXP-21-2408</t>
  </si>
  <si>
    <t>IBCEPZ235300DAK</t>
  </si>
  <si>
    <t>L12272021-18</t>
  </si>
  <si>
    <t>GTL3-01092</t>
  </si>
  <si>
    <t>NAB-SC-21-730     DCUDAK151434</t>
  </si>
  <si>
    <t>NATURUB ACCESSORIES BANGLADESH (PVT) LTD.</t>
  </si>
  <si>
    <t>NAB-EXP-21-2525</t>
  </si>
  <si>
    <t>IBCEPZ237211DAK</t>
  </si>
  <si>
    <t>L01062022-17</t>
  </si>
  <si>
    <t>NAB-SC-22-011     DCUDAK151434</t>
  </si>
  <si>
    <t>NAB-EXP-22-484</t>
  </si>
  <si>
    <t>IBCEPZ244407DAK</t>
  </si>
  <si>
    <t>L01122022-3</t>
  </si>
  <si>
    <t>GTL3-01129</t>
  </si>
  <si>
    <t>NAB-SC-22-025     DCUDAK230709</t>
  </si>
  <si>
    <t>NAB-EXP-22-400</t>
  </si>
  <si>
    <t>IBCEPZ249030DAK</t>
  </si>
  <si>
    <t>L01122022-6</t>
  </si>
  <si>
    <t>GTL3-01092, GTL3-01129</t>
  </si>
  <si>
    <t>NAB-SC-22-026      DCUDAK151434</t>
  </si>
  <si>
    <t>NAB-EXP-22-118</t>
  </si>
  <si>
    <t>IBCEPZ240327DAK</t>
  </si>
  <si>
    <t>L01202022-20</t>
  </si>
  <si>
    <t>GTL3-01092, GTL3-01137</t>
  </si>
  <si>
    <t>NAB-SC-22-047  DCUDAK151434</t>
  </si>
  <si>
    <t>NAB-EXP-22-201</t>
  </si>
  <si>
    <t>IBCEPZ236388DAK</t>
  </si>
  <si>
    <t>L01252022-11</t>
  </si>
  <si>
    <t>GTL3-01125, GTL3-01126, GTL3-01137</t>
  </si>
  <si>
    <t>NAB-SC-22-060  DCUDAK151434</t>
  </si>
  <si>
    <t>NAB-EXP-22-252</t>
  </si>
  <si>
    <t>IBCEPZ240163DAK</t>
  </si>
  <si>
    <t>L01292022-10</t>
  </si>
  <si>
    <t>GTL3-01137</t>
  </si>
  <si>
    <t>NAB-SC-22-073  DCUDAK230709</t>
  </si>
  <si>
    <t>NAB-EXP-22-282</t>
  </si>
  <si>
    <t>IBCEPZ239478DAK</t>
  </si>
  <si>
    <t>L02032022-5</t>
  </si>
  <si>
    <t>NAB-SC-22-094  DCUDAK230709</t>
  </si>
  <si>
    <t>NAB-EXP-22-360</t>
  </si>
  <si>
    <t>IBCEPZ240181DAK</t>
  </si>
  <si>
    <t>NAB-EXP-22-486</t>
  </si>
  <si>
    <t>IBCEPZ245783DAK</t>
  </si>
  <si>
    <t>L02032022-3</t>
  </si>
  <si>
    <t>NAB-SC-22-079  DCUDAK230709</t>
  </si>
  <si>
    <t>26-Feb-2022</t>
  </si>
  <si>
    <t>NAB-EXP-22-310</t>
  </si>
  <si>
    <t>IBCEPZ238797DAK</t>
  </si>
  <si>
    <t>L02082022-6</t>
  </si>
  <si>
    <t>NAB-SC-22-112   DCUDAK230709</t>
  </si>
  <si>
    <t>NAB-EXP-22-372</t>
  </si>
  <si>
    <t>IBCEPZ240167DAK</t>
  </si>
  <si>
    <t>NAB-EXP-22-407</t>
  </si>
  <si>
    <t>IBCEPZ244643DAK</t>
  </si>
  <si>
    <t>L02142022-24</t>
  </si>
  <si>
    <t>NAB-SC-22-123    DCUDAK230709</t>
  </si>
  <si>
    <t>NAB-EXP-22-475</t>
  </si>
  <si>
    <t>IBCEPZ243126DAK</t>
  </si>
  <si>
    <t>L02162022-20</t>
  </si>
  <si>
    <t>NAB-SC-22-125  DCUDAK230709</t>
  </si>
  <si>
    <t>NAB-EXP-22-474</t>
  </si>
  <si>
    <t>IBCEPZ243144DAK</t>
  </si>
  <si>
    <t>L02242022-5</t>
  </si>
  <si>
    <t>GTL3-01099, GTL3-01137</t>
  </si>
  <si>
    <t>NAB-SC-22-151    dcudak230709</t>
  </si>
  <si>
    <t>NAB-EXP-22-521</t>
  </si>
  <si>
    <t>IBCEPZ249902DAK</t>
  </si>
  <si>
    <t>L03012022-24</t>
  </si>
  <si>
    <t>GTL3-01125, GTL3-01126, GTL3-01129</t>
  </si>
  <si>
    <t>NAB-SC-22-156  DCUDAK151434</t>
  </si>
  <si>
    <t>NAB-EXP-22-631</t>
  </si>
  <si>
    <t>IBCEPZ244283DAK</t>
  </si>
  <si>
    <t>L03072022-4</t>
  </si>
  <si>
    <t>GTL3-01129, GTL3-01131</t>
  </si>
  <si>
    <t>NAB-SC-22-177  dcudak234342</t>
  </si>
  <si>
    <t>NATURUB ACCESSORIES BANGLADESH (PVT) LTD., NATURUB ACCESSORIES BANGLADESH (PVT.) LTD</t>
  </si>
  <si>
    <t>NAB-EXP-22-660</t>
  </si>
  <si>
    <t>IBCEPZ249688DAK</t>
  </si>
  <si>
    <t>L03102022-2</t>
  </si>
  <si>
    <t>NAB-SC-22-184</t>
  </si>
  <si>
    <t>NAB-EXP-22-670</t>
  </si>
  <si>
    <t>IBCEPZ247340DAK</t>
  </si>
  <si>
    <t>L03222022-17</t>
  </si>
  <si>
    <t>GTL3-01125, GTL3-01126, GTL3-01129, GTL3-01137</t>
  </si>
  <si>
    <t>NAB-SC-22-202    DCUDAK234342</t>
  </si>
  <si>
    <t>NAB-EXP-22-781</t>
  </si>
  <si>
    <t>IBCEPZ249305DAK</t>
  </si>
  <si>
    <t>L03242022-12</t>
  </si>
  <si>
    <t>NAB-SC-22-220     DCUDAK234342</t>
  </si>
  <si>
    <t>NAB-EXP-22-824</t>
  </si>
  <si>
    <t>IBCEPZ252428DAK</t>
  </si>
  <si>
    <t>L03302022-38</t>
  </si>
  <si>
    <t>NAB-SC-22-229    DCUDAK234342</t>
  </si>
  <si>
    <t>NAB-EXP-22-858</t>
  </si>
  <si>
    <t>IBCEPZ250352DAK</t>
  </si>
  <si>
    <t>L04052022-23</t>
  </si>
  <si>
    <t>NAB-SC-22-254     DCDUAK234342</t>
  </si>
  <si>
    <t>NAB-EXP-22-915</t>
  </si>
  <si>
    <t>IBCEPZ251506DAK</t>
  </si>
  <si>
    <t>L04232022-1</t>
  </si>
  <si>
    <t>GTL3-01166</t>
  </si>
  <si>
    <t>NAB-SC-22-282      075122160115</t>
  </si>
  <si>
    <t>NAB-EXP-22-1124</t>
  </si>
  <si>
    <t>186NLU2217309</t>
  </si>
  <si>
    <t>L04252022-2</t>
  </si>
  <si>
    <t>GTL1-01154</t>
  </si>
  <si>
    <t>NAB-SC-22-289     DCUDAK237567</t>
  </si>
  <si>
    <t>NAB-EXP-22-1101</t>
  </si>
  <si>
    <t>IBCEPZ252575DAK</t>
  </si>
  <si>
    <t>L05212022-14</t>
  </si>
  <si>
    <t>GTL3-01158, GTL3-01166</t>
  </si>
  <si>
    <t>NAB-SC-22-350     075122160115</t>
  </si>
  <si>
    <t>NAB-EXP-22-1274</t>
  </si>
  <si>
    <t>186NLU2217310</t>
  </si>
  <si>
    <t>L05252022-27</t>
  </si>
  <si>
    <t>GTL3-01131, GTL3-01158, GTL3-01166, GTL3-01177</t>
  </si>
  <si>
    <t>NAB-SC-22-364     075122160115</t>
  </si>
  <si>
    <t>NAB-EXP-22-1325</t>
  </si>
  <si>
    <t>186NLU2217754</t>
  </si>
  <si>
    <t>L05282022-5</t>
  </si>
  <si>
    <t>NAB-SC-22-372  075122160115</t>
  </si>
  <si>
    <t>24-Jun-2022</t>
  </si>
  <si>
    <t>NAB-EXP-22-1361</t>
  </si>
  <si>
    <t>186NLU2217756</t>
  </si>
  <si>
    <t>L06112022-18</t>
  </si>
  <si>
    <t>GTL3-01189</t>
  </si>
  <si>
    <t>NAB-SC-22-411       DCUDAK240061</t>
  </si>
  <si>
    <t>NAB-EXP-22-1521</t>
  </si>
  <si>
    <t>IBCEPZ258200DAK</t>
  </si>
  <si>
    <t>L06152022-12</t>
  </si>
  <si>
    <t>NAB-SC-22-423      DCUDAK234342</t>
  </si>
  <si>
    <t>08-Jul-2022</t>
  </si>
  <si>
    <t>NAB-EXP-22-1526</t>
  </si>
  <si>
    <t>IBCEPZ259283DAK</t>
  </si>
  <si>
    <t>L06162022-26</t>
  </si>
  <si>
    <t>NAB-SC-22-433          DCUDAK240061</t>
  </si>
  <si>
    <t>NAB-EXP-22-1560</t>
  </si>
  <si>
    <t>IBCEPZ259449DAK</t>
  </si>
  <si>
    <t>L06252022-3</t>
  </si>
  <si>
    <t>NAB-SC-22-461  DCUDAK240061</t>
  </si>
  <si>
    <t>NAB-EXP-22-1638</t>
  </si>
  <si>
    <t>IBCEPZ262971DAK</t>
  </si>
  <si>
    <t>L06232022-23</t>
  </si>
  <si>
    <t>GTL3-01194</t>
  </si>
  <si>
    <t>NAB-SC-22-453     075122160222</t>
  </si>
  <si>
    <t>NAB-EXP-22-1637</t>
  </si>
  <si>
    <t>L06282022-3</t>
  </si>
  <si>
    <t>NAB-SC-22-474         075122160115</t>
  </si>
  <si>
    <t>NAB-EXP-22-1691</t>
  </si>
  <si>
    <t>L07022022-1</t>
  </si>
  <si>
    <t>NAB-SC-22-484        DCUDAK240061</t>
  </si>
  <si>
    <t>NAB-EXP-22-1675</t>
  </si>
  <si>
    <t>IBCEPZ263172DAK</t>
  </si>
  <si>
    <t>L07062022-1</t>
  </si>
  <si>
    <t>NAB-SC-22-490      DCUDAK240061</t>
  </si>
  <si>
    <t>NAB-EXP-22-1719</t>
  </si>
  <si>
    <t>IBCEPZ262973DAK</t>
  </si>
  <si>
    <t>L07202022-29</t>
  </si>
  <si>
    <t>NAB-SC-22-509  DCUDAK240061</t>
  </si>
  <si>
    <t>NAB-EXP-22-3003</t>
  </si>
  <si>
    <t>IBCEPZ263954DAK</t>
  </si>
  <si>
    <t>L07242022-2</t>
  </si>
  <si>
    <t>NAB-SC-22-517  075122160222</t>
  </si>
  <si>
    <t>NAB-EXP-22-3002</t>
  </si>
  <si>
    <t>L07282022-2</t>
  </si>
  <si>
    <t>NAB-SC-22-536       DCUDAK240061</t>
  </si>
  <si>
    <t>24-Sep-2022</t>
  </si>
  <si>
    <t>NAB-EXP-22-3006</t>
  </si>
  <si>
    <t>L08042022-11</t>
  </si>
  <si>
    <t>NAB-SC-22-544        DCUDAK240061</t>
  </si>
  <si>
    <t>NAB-EXP-22-3013</t>
  </si>
  <si>
    <t>L08042022-14</t>
  </si>
  <si>
    <t>NAB-SC-22-545    075122160222</t>
  </si>
  <si>
    <t>NAB-EXP-22-3009</t>
  </si>
  <si>
    <t>L08182022-5</t>
  </si>
  <si>
    <t>NAB-SC-22-587  075122160222</t>
  </si>
  <si>
    <t>13-Oct-2022</t>
  </si>
  <si>
    <t>L08212022-1</t>
  </si>
  <si>
    <t>GTL3-01189, GTL3-01237</t>
  </si>
  <si>
    <t>NAB-SC-22-588    DCUDAK244126</t>
  </si>
  <si>
    <t>NAB-EXP-22-3026</t>
  </si>
  <si>
    <t>L09012022-6</t>
  </si>
  <si>
    <t>GTL3-01243</t>
  </si>
  <si>
    <t>NAB-SC-22-639  075122160222</t>
  </si>
  <si>
    <t>28-Oct-2022</t>
  </si>
  <si>
    <t>L01182022-1</t>
  </si>
  <si>
    <t>YKK/PAN/SC-141/22  DCUDAK154951</t>
  </si>
  <si>
    <t>YKK BD LTD</t>
  </si>
  <si>
    <t>DA 70 DAYS</t>
  </si>
  <si>
    <t>IE00084722</t>
  </si>
  <si>
    <t>IBCEPZ238920DAK</t>
  </si>
  <si>
    <t>L01182022-2</t>
  </si>
  <si>
    <t>YKK/PAN/SC-142/22  DCUDAK149829</t>
  </si>
  <si>
    <t>IE00061952</t>
  </si>
  <si>
    <t>IBCEPZ237669DAK</t>
  </si>
  <si>
    <t>L03142022-1</t>
  </si>
  <si>
    <t>YKK/GREEN/SC-926/22  DCUDAK234105</t>
  </si>
  <si>
    <t>IE00168832</t>
  </si>
  <si>
    <t>IBCEPZ244099DAK</t>
  </si>
  <si>
    <t>IE00278332</t>
  </si>
  <si>
    <t>IBCEPZ251329DAK</t>
  </si>
  <si>
    <t>INV-IE00178862</t>
  </si>
  <si>
    <t>IBCEPZ244245DAK</t>
  </si>
  <si>
    <t>L03232022-6</t>
  </si>
  <si>
    <t>YKK/GREEN/SC-1027/22  DCUDAK234105</t>
  </si>
  <si>
    <t>IE00184062</t>
  </si>
  <si>
    <t>IBCEPZ243911DAK</t>
  </si>
  <si>
    <t>IE00187722</t>
  </si>
  <si>
    <t>IBCEPZ244431DAK</t>
  </si>
  <si>
    <t>IE00194802</t>
  </si>
  <si>
    <t>IBCEPZ244650DAK</t>
  </si>
  <si>
    <t>L03242022-13</t>
  </si>
  <si>
    <t>GTL3-01134</t>
  </si>
  <si>
    <t>YKK/GREEN/SC-1020/22    DCUDAK234105</t>
  </si>
  <si>
    <t>IE00187742</t>
  </si>
  <si>
    <t>IBCEPZ244421DAK</t>
  </si>
  <si>
    <t>IE00194712</t>
  </si>
  <si>
    <t>IBCEPZ244631DAK</t>
  </si>
  <si>
    <t>L03272022-3</t>
  </si>
  <si>
    <t>GTL1-01148, GTL1-01150</t>
  </si>
  <si>
    <t>YKK/GREEN/SC-1064/22    DCUDAK235631</t>
  </si>
  <si>
    <t>IE00208992</t>
  </si>
  <si>
    <t>IBCEPZ246338DAK</t>
  </si>
  <si>
    <t>L04042022-19</t>
  </si>
  <si>
    <t>GTL1-01106</t>
  </si>
  <si>
    <t>YKK/GTL/SC-1157/22     075122160076</t>
  </si>
  <si>
    <t>IE00215412</t>
  </si>
  <si>
    <t>186NLS2217443</t>
  </si>
  <si>
    <t>L04072022-23</t>
  </si>
  <si>
    <t>GTL1-01108</t>
  </si>
  <si>
    <t>YKK/GREEN/SC-1179/22   075122160076</t>
  </si>
  <si>
    <t>IE00233142</t>
  </si>
  <si>
    <t>186NLS2217438</t>
  </si>
  <si>
    <t>L04102022-16</t>
  </si>
  <si>
    <t>YKK/GREEN/SC-1178/22   075122160076</t>
  </si>
  <si>
    <t>IE00233622</t>
  </si>
  <si>
    <t>186NLS2217441</t>
  </si>
  <si>
    <t>L04122022-3</t>
  </si>
  <si>
    <t>GTL3-01130</t>
  </si>
  <si>
    <t>YKK/GREE/SC-1243/22    DCUDAK234105</t>
  </si>
  <si>
    <t>IE00249622</t>
  </si>
  <si>
    <t>IBCEPZ249427DAK</t>
  </si>
  <si>
    <t>L04162022-22</t>
  </si>
  <si>
    <t>YKK/GTL/SC-1306/22    DCUDAK236870</t>
  </si>
  <si>
    <t>IE00248922</t>
  </si>
  <si>
    <t>IBCEPZ250990DAK</t>
  </si>
  <si>
    <t>L04182022-24</t>
  </si>
  <si>
    <t>GTL1-01151, GTL1-01153</t>
  </si>
  <si>
    <t>YKK/GREEN/SC-1394/22  DCUDAK235631</t>
  </si>
  <si>
    <t>15-Jul-2022</t>
  </si>
  <si>
    <t>IE00242002</t>
  </si>
  <si>
    <t>IBCEPZ249029DAK</t>
  </si>
  <si>
    <t>L04232022-6</t>
  </si>
  <si>
    <t>GTL1-01164</t>
  </si>
  <si>
    <t>YKK/GREEN/SC-1474/22  075122160076</t>
  </si>
  <si>
    <t>IE00260372</t>
  </si>
  <si>
    <t>186NLU2218753</t>
  </si>
  <si>
    <t>IE00267172</t>
  </si>
  <si>
    <t>186NLU2218743</t>
  </si>
  <si>
    <t>L04232022-8</t>
  </si>
  <si>
    <t>YKK/GREEN/SC-1357/22    DCUDAK235631</t>
  </si>
  <si>
    <t>IE00250802</t>
  </si>
  <si>
    <t>IBCEPZ249908DAK</t>
  </si>
  <si>
    <t>L04232022-7</t>
  </si>
  <si>
    <t>YKK/GREEN/SC-1404/22  075122160076</t>
  </si>
  <si>
    <t>IE00284702</t>
  </si>
  <si>
    <t>186NLU2217376</t>
  </si>
  <si>
    <t>L04232022-9</t>
  </si>
  <si>
    <t>YKK/GREEN/SC-1448/22  DCUDAK234105</t>
  </si>
  <si>
    <t>IE00255292</t>
  </si>
  <si>
    <t>IBCEPZ250161DAK</t>
  </si>
  <si>
    <t>L04252022-10</t>
  </si>
  <si>
    <t>GTL1-01140, GTL1-01142</t>
  </si>
  <si>
    <t>YKK/GREEN/SC-1434/22     DCUDAK151619</t>
  </si>
  <si>
    <t>IE00253802</t>
  </si>
  <si>
    <t>IBCEPZ250145DAK</t>
  </si>
  <si>
    <t>L04252022-11</t>
  </si>
  <si>
    <t>YKK/GREEN/SC-1442/22     DCUDAK235631</t>
  </si>
  <si>
    <t>IE00266622</t>
  </si>
  <si>
    <t>IBCEPZ251131DAK</t>
  </si>
  <si>
    <t>IE00291102</t>
  </si>
  <si>
    <t>IBCEPZ252426DAK</t>
  </si>
  <si>
    <t>L04252022-8</t>
  </si>
  <si>
    <t>YKK/GREEN/SC-1480/22  DCUDAK149829</t>
  </si>
  <si>
    <t>IE00295362</t>
  </si>
  <si>
    <t>IBCEPZ252586DAK</t>
  </si>
  <si>
    <t>L04272022-8</t>
  </si>
  <si>
    <t>YKK/GREEN/SC-1549/22  DCUDAK234105</t>
  </si>
  <si>
    <t>L04282022-1</t>
  </si>
  <si>
    <t>GTL1-01113</t>
  </si>
  <si>
    <t>YKK/GREEN/SC-1545/22  075122160076</t>
  </si>
  <si>
    <t>IE00282222</t>
  </si>
  <si>
    <t>L04292022-2</t>
  </si>
  <si>
    <t>GTL1-01114</t>
  </si>
  <si>
    <t>YKK/GREEN/SC-1546/22  075122160076</t>
  </si>
  <si>
    <t>IE00273272</t>
  </si>
  <si>
    <t>186NLU2218748</t>
  </si>
  <si>
    <t>L05102022-1</t>
  </si>
  <si>
    <t>GTL1-01111</t>
  </si>
  <si>
    <t>YKK/GREEN/SC-1517/22  075122160076</t>
  </si>
  <si>
    <t>IE00295352</t>
  </si>
  <si>
    <t>L05102022-5</t>
  </si>
  <si>
    <t>GTL1-01115</t>
  </si>
  <si>
    <t>YKK/GREEN/SC-1581/22      075122160117</t>
  </si>
  <si>
    <t>IE00277962</t>
  </si>
  <si>
    <t>L05172022-2</t>
  </si>
  <si>
    <t>GTL1-01169</t>
  </si>
  <si>
    <t>YKK/GREEN/SC-1632/22  DCUDAK235631</t>
  </si>
  <si>
    <t>09-Aug-2022</t>
  </si>
  <si>
    <t>IE00307432</t>
  </si>
  <si>
    <t>IBCEPZ253708DAK</t>
  </si>
  <si>
    <t>L05172022-15</t>
  </si>
  <si>
    <t>GTL1-01148</t>
  </si>
  <si>
    <t>YKK/GREEN/SC-1690/22  DCUDAK235631</t>
  </si>
  <si>
    <t>IE00296602</t>
  </si>
  <si>
    <t>IBCEPZ253145DAK</t>
  </si>
  <si>
    <t>L05252022-3</t>
  </si>
  <si>
    <t>YKK/GREEN/SC-1653/22  075122160117</t>
  </si>
  <si>
    <t>IE00309252</t>
  </si>
  <si>
    <t>L05252022-25</t>
  </si>
  <si>
    <t>YKK/GREEN/SC-1797/22  DCUDAK235631</t>
  </si>
  <si>
    <t>IE00320022</t>
  </si>
  <si>
    <t>IBCEPZ255553DAK</t>
  </si>
  <si>
    <t>IE00331352</t>
  </si>
  <si>
    <t>IBCEPZ256001DAK</t>
  </si>
  <si>
    <t>L06022022-3</t>
  </si>
  <si>
    <t>YKK/GREE/SC-1876/22  075122160117</t>
  </si>
  <si>
    <t>IE00330302</t>
  </si>
  <si>
    <t>L06022022-7</t>
  </si>
  <si>
    <t>YKK/GREE/SC-1928/22  DCUDAK234105</t>
  </si>
  <si>
    <t>IE00328992</t>
  </si>
  <si>
    <t>IBCEPZ258774DAK</t>
  </si>
  <si>
    <t>L06022022-6</t>
  </si>
  <si>
    <t>GTL3-01181</t>
  </si>
  <si>
    <t>YKK/GREEN/SC-1919/22        DCUDAK239544</t>
  </si>
  <si>
    <t>IE00323112</t>
  </si>
  <si>
    <t>IBCEPZ253965DAK</t>
  </si>
  <si>
    <t>L06092022-1</t>
  </si>
  <si>
    <t>YKK/GRE/SC-1999/22  DCUDAK235631</t>
  </si>
  <si>
    <t>IE00345502</t>
  </si>
  <si>
    <t>IBCEPZ255756DAK</t>
  </si>
  <si>
    <t>L06112022-6</t>
  </si>
  <si>
    <t>GTL2-01123</t>
  </si>
  <si>
    <t>YKK/GRE/SC-1995/22       DCUDAK230556</t>
  </si>
  <si>
    <t>IE00341782</t>
  </si>
  <si>
    <t>IBCEPZ255582DAK</t>
  </si>
  <si>
    <t>L06112022-31</t>
  </si>
  <si>
    <t>YKK/GREE/SC-1936/22  DCUDAK234105</t>
  </si>
  <si>
    <t>IE00350472</t>
  </si>
  <si>
    <t>IBCEPZ256503DAK</t>
  </si>
  <si>
    <t>L06112022-25</t>
  </si>
  <si>
    <t>GTL1-01173</t>
  </si>
  <si>
    <t>YKK/GRE/SC-1996/22  DCUDAK239544</t>
  </si>
  <si>
    <t>IE00341792</t>
  </si>
  <si>
    <t>IBCEPZ255583DAK</t>
  </si>
  <si>
    <t>L06152022-1</t>
  </si>
  <si>
    <t>YKK/GRE/SC-2025/22  DCUDAK235631</t>
  </si>
  <si>
    <t>IE00346282</t>
  </si>
  <si>
    <t>IBCEPZ257579DAK</t>
  </si>
  <si>
    <t>L06152022-15</t>
  </si>
  <si>
    <t>GTL2-01118</t>
  </si>
  <si>
    <t>YKK/GRE/SC-2111/22  DCUDAK149829</t>
  </si>
  <si>
    <t>IE00354712</t>
  </si>
  <si>
    <t>IBCEPZ257573DAK</t>
  </si>
  <si>
    <t>L06152022-17</t>
  </si>
  <si>
    <t>GTL3-01190</t>
  </si>
  <si>
    <t>YKK/GRE/SC-2099/22        DCUDAK240367</t>
  </si>
  <si>
    <t>IE00350452</t>
  </si>
  <si>
    <t>IBCEPZ256386DAK</t>
  </si>
  <si>
    <t>L06152022-18</t>
  </si>
  <si>
    <t>YKK/GRE/SC-2112/22       075122160177</t>
  </si>
  <si>
    <t>IE00364442</t>
  </si>
  <si>
    <t>L06152022-14</t>
  </si>
  <si>
    <t>YKK/GRE/SC-2120/22  DCUDAK236870</t>
  </si>
  <si>
    <t>IE00353182</t>
  </si>
  <si>
    <t>IBCEPZ256213DAK</t>
  </si>
  <si>
    <t>L06152022-16</t>
  </si>
  <si>
    <t>YKK/GRE/SC-2118/22  DCUDAK149829</t>
  </si>
  <si>
    <t>IE00371172</t>
  </si>
  <si>
    <t>IBCEPZ258101DAK</t>
  </si>
  <si>
    <t>L06182022-1</t>
  </si>
  <si>
    <t>YKK/GRE/SC-1875/22  DCUDAK149829</t>
  </si>
  <si>
    <t>28-Sep-2022</t>
  </si>
  <si>
    <t>IE00361882</t>
  </si>
  <si>
    <t>IBCEPZ257323DAK</t>
  </si>
  <si>
    <t>L06232022-22</t>
  </si>
  <si>
    <t>YKK/GRE/SC-2275/22       DCUDAK240367</t>
  </si>
  <si>
    <t>IE00372072</t>
  </si>
  <si>
    <t>IBCEPZ259451DAK</t>
  </si>
  <si>
    <t>L06262022-7</t>
  </si>
  <si>
    <t>GTL1-01153</t>
  </si>
  <si>
    <t>YKK/GRE/SC-2293/22      DCUDAK241149</t>
  </si>
  <si>
    <t>IE00380272</t>
  </si>
  <si>
    <t>IBCEPZ258812DAK</t>
  </si>
  <si>
    <t>L07042022-2</t>
  </si>
  <si>
    <t>YKK/GRE/SC-2363/22  DCUDAK240367</t>
  </si>
  <si>
    <t>IE00404912</t>
  </si>
  <si>
    <t>IBCEPZ260120DAK</t>
  </si>
  <si>
    <t>IE00431192</t>
  </si>
  <si>
    <t>IBCEPZ262628DAK</t>
  </si>
  <si>
    <t>04-Oct-2022</t>
  </si>
  <si>
    <t>L07052022-11</t>
  </si>
  <si>
    <t>GTL3-01190, GTL3-01197</t>
  </si>
  <si>
    <t>YKK/GRE/SC-2381/22       DCUDAK239544</t>
  </si>
  <si>
    <t>IE00403732</t>
  </si>
  <si>
    <t>IBCEPZ260174DAK</t>
  </si>
  <si>
    <t>IE00417772</t>
  </si>
  <si>
    <t>IBCEPZ260613DAK</t>
  </si>
  <si>
    <t>L07062022-17</t>
  </si>
  <si>
    <t>YKK/GRE/SC-2346/22  075122160177</t>
  </si>
  <si>
    <t>IE00411102</t>
  </si>
  <si>
    <t>L07072022-30</t>
  </si>
  <si>
    <t>YKK/GRE/SC-2382/22            DCUDAK241978</t>
  </si>
  <si>
    <t>IE00426832</t>
  </si>
  <si>
    <t>L07192022-1</t>
  </si>
  <si>
    <t>GTL3-01134, GTL3-01136</t>
  </si>
  <si>
    <t>YKK/GRE/SC-2395/22  DCUDAK236870</t>
  </si>
  <si>
    <t>IE00417682</t>
  </si>
  <si>
    <t>IBCEPZ260378DAK</t>
  </si>
  <si>
    <t>L07192022-5</t>
  </si>
  <si>
    <t>GTL2-01159</t>
  </si>
  <si>
    <t>YKK/GRE/SC-2397/22  075122160117</t>
  </si>
  <si>
    <t>IE00419222</t>
  </si>
  <si>
    <t>L07202022-4</t>
  </si>
  <si>
    <t>GTL1-01214</t>
  </si>
  <si>
    <t>YKK/GRE/SC-2470/22  DCUDAK239544</t>
  </si>
  <si>
    <t>IE00420062</t>
  </si>
  <si>
    <t>IBCEPZ260926DAK</t>
  </si>
  <si>
    <t>L07202022-26</t>
  </si>
  <si>
    <t>YKK/GRE/SC-2473/22  DCUDAK241978</t>
  </si>
  <si>
    <t>IE00443662</t>
  </si>
  <si>
    <t>IBCEPZ262639DAK</t>
  </si>
  <si>
    <t>IE00455462</t>
  </si>
  <si>
    <t>IBCEPZ262131DAK</t>
  </si>
  <si>
    <t>L07212022-17</t>
  </si>
  <si>
    <t>YKK/GRE/SC-2356/22        DCUDAK239544</t>
  </si>
  <si>
    <t>IE00420032</t>
  </si>
  <si>
    <t>IBCEPZ260559DAK</t>
  </si>
  <si>
    <t>L07272022-10</t>
  </si>
  <si>
    <t>YKK/GRE/SC-2623/22  DCUDAK241978</t>
  </si>
  <si>
    <t>IE00439352</t>
  </si>
  <si>
    <t>IBCEPZ262370DAK</t>
  </si>
  <si>
    <t>L07302022-2</t>
  </si>
  <si>
    <t>GTL3-01197</t>
  </si>
  <si>
    <t>YKK/GRE/SC-2658/22  DCUDAK239544</t>
  </si>
  <si>
    <t>IE00448552</t>
  </si>
  <si>
    <t>IBCEPZ263631DAK</t>
  </si>
  <si>
    <t>L08032022-15</t>
  </si>
  <si>
    <t>GTL1-01179</t>
  </si>
  <si>
    <t>YKK/GRE/SC-2676/22  DCUDAK241978</t>
  </si>
  <si>
    <t>IE00472602</t>
  </si>
  <si>
    <t>L08032022-10</t>
  </si>
  <si>
    <t>GTL3-01232</t>
  </si>
  <si>
    <t>YKK/GRE/SC-2718/22  075122160177</t>
  </si>
  <si>
    <t>IE00462972</t>
  </si>
  <si>
    <t>L08042022-13</t>
  </si>
  <si>
    <t>GTL3-01220</t>
  </si>
  <si>
    <t>YKK/GRE/SC-2740/22  DCUDAK239544</t>
  </si>
  <si>
    <t>IE00460502</t>
  </si>
  <si>
    <t>IBCEPZ263873DAK</t>
  </si>
  <si>
    <t>L08062022-21</t>
  </si>
  <si>
    <t>GTL1-01216</t>
  </si>
  <si>
    <t>YKK/GRE/SC-2759/22             075122160264</t>
  </si>
  <si>
    <t>IE00463942</t>
  </si>
  <si>
    <t>L08062022-24</t>
  </si>
  <si>
    <t>YKK/GRE/SC-2747/22  075122160177</t>
  </si>
  <si>
    <t>IE00463952</t>
  </si>
  <si>
    <t>L08142022-5</t>
  </si>
  <si>
    <t>YKK/GRE/SC-2845/22  075122160177</t>
  </si>
  <si>
    <t>IE00475722</t>
  </si>
  <si>
    <t>L08172022-1</t>
  </si>
  <si>
    <t>GTL1-01180</t>
  </si>
  <si>
    <t>YKK/GRE/SC-2857/22  DCUDAK241978</t>
  </si>
  <si>
    <t>IE00482092</t>
  </si>
  <si>
    <t>L08172022-4</t>
  </si>
  <si>
    <t>YKK/GRE/SC-2856/22  DCUDAK240367</t>
  </si>
  <si>
    <t>IE00475442</t>
  </si>
  <si>
    <t>L08182022-2</t>
  </si>
  <si>
    <t>GTL1-01215</t>
  </si>
  <si>
    <t>YKK/GRE/SC-2842/22  DCUDAK239544</t>
  </si>
  <si>
    <t>IE00475742</t>
  </si>
  <si>
    <t>L08182022-6</t>
  </si>
  <si>
    <t>GTL3-01181, GTL3-01236</t>
  </si>
  <si>
    <t>YKK/GRE/SC-2888/22          DCUDAK243900</t>
  </si>
  <si>
    <t>L08182022-8</t>
  </si>
  <si>
    <t>GTL1-01216, GTL1-01217, GTL1-01239, GTL1-01240</t>
  </si>
  <si>
    <t>YKK/GRE/SC-2775/22  075122160177</t>
  </si>
  <si>
    <t>03-Nov-2022</t>
  </si>
  <si>
    <t>IE00481672</t>
  </si>
  <si>
    <t>L08212022-13</t>
  </si>
  <si>
    <t>GTL3-01197, GTL3-01236</t>
  </si>
  <si>
    <t>YKK/GRE/SC-2923/22  DCUDAK240367</t>
  </si>
  <si>
    <t>L08282022-13</t>
  </si>
  <si>
    <t>GTL1-01218</t>
  </si>
  <si>
    <t>YKK/GRE/SC-3047/22  075122160264</t>
  </si>
  <si>
    <t>L08302022-10</t>
  </si>
  <si>
    <t>GTL3-01207, GTL3-01245</t>
  </si>
  <si>
    <t>YKK/GRE/SC-2968/22  075122160264</t>
  </si>
  <si>
    <t>L08312022-1</t>
  </si>
  <si>
    <t>GTL1-01229</t>
  </si>
  <si>
    <t>YKK/GRE/SC-3101/22  DCUDAK241978</t>
  </si>
  <si>
    <t>27-Nov-2022</t>
  </si>
  <si>
    <t>L09012022-8</t>
  </si>
  <si>
    <t>YKK/GRE/SC-3111/22  DCUDAK240367</t>
  </si>
  <si>
    <t>L09012022-5</t>
  </si>
  <si>
    <t>GTL1-01246, GTL1-01247, GTL3-01232, GTL3-01245</t>
  </si>
  <si>
    <t>YKK/GRE/SC-3110/22  075122160177</t>
  </si>
  <si>
    <t>L09072022-6</t>
  </si>
  <si>
    <t>GTL1-01230</t>
  </si>
  <si>
    <t>YKK/GRE/SC-3209/22            DCUDAK245253</t>
  </si>
  <si>
    <t>03-Dec-2022</t>
  </si>
  <si>
    <t>L09082022-8</t>
  </si>
  <si>
    <t>YKK/GRE/SC-3156/22  DCUDAK240367</t>
  </si>
  <si>
    <t>29-Nov-2022</t>
  </si>
  <si>
    <t>L09132022-2</t>
  </si>
  <si>
    <t>YKK/GRE/SC-3170/22          DCUDAK236870</t>
  </si>
  <si>
    <t>13-Sep-2022</t>
  </si>
  <si>
    <t>L09052021-15</t>
  </si>
  <si>
    <t>GTL1-00976, GTL1-00977, GTL1-01002, GTL1-01048, GTL1-01049, GTL1-01061</t>
  </si>
  <si>
    <t>YKK/GTL/SC-3796/21     DCUDAK146579</t>
  </si>
  <si>
    <t>DA 80 DAYS</t>
  </si>
  <si>
    <t>IE00470131</t>
  </si>
  <si>
    <t>IBCEPZ170549DAK</t>
  </si>
  <si>
    <t>IE00501391</t>
  </si>
  <si>
    <t>IBCEPZ175940DAK</t>
  </si>
  <si>
    <t>IE00504441</t>
  </si>
  <si>
    <t>IBCEPZ173643DAK</t>
  </si>
  <si>
    <t>IE00512651</t>
  </si>
  <si>
    <t>IBCEPZ173689DAK</t>
  </si>
  <si>
    <t>IE00520521</t>
  </si>
  <si>
    <t>IBCEPZ175969DAK</t>
  </si>
  <si>
    <t>L09142021-2</t>
  </si>
  <si>
    <t>GTL1-00992</t>
  </si>
  <si>
    <t>YKK/GTL/SC-4100/21    DCUDAK145635</t>
  </si>
  <si>
    <t>IE00571261</t>
  </si>
  <si>
    <t>IBCEPZ179982DAK</t>
  </si>
  <si>
    <t>16-Nov-2021</t>
  </si>
  <si>
    <t>L10032021-7</t>
  </si>
  <si>
    <t>GTL1-00970</t>
  </si>
  <si>
    <t>YKK/GTL/SC-4216/21  DCUDAK138440</t>
  </si>
  <si>
    <t>GTL/072/21  DATE21-JAN-21</t>
  </si>
  <si>
    <t>IE00552881</t>
  </si>
  <si>
    <t>IBCEPZ178127DAK</t>
  </si>
  <si>
    <t>L10052021-5</t>
  </si>
  <si>
    <t>GTL1-00977</t>
  </si>
  <si>
    <t>YKK/GTL/SC-4221/21   DCUDAK146579</t>
  </si>
  <si>
    <t>29-Jan-2022</t>
  </si>
  <si>
    <t>IE00531381</t>
  </si>
  <si>
    <t>IBCEPZ175733DAK</t>
  </si>
  <si>
    <t>IE00536891</t>
  </si>
  <si>
    <t>IBCEPZ177943DAK</t>
  </si>
  <si>
    <t>L10052021-7</t>
  </si>
  <si>
    <t>GTL1-01057</t>
  </si>
  <si>
    <t>YKK/GTL/SC-4222/21  DCUDAK149829</t>
  </si>
  <si>
    <t>EI00571541</t>
  </si>
  <si>
    <t>IBCEPZ179983DAK</t>
  </si>
  <si>
    <t>IE00566621</t>
  </si>
  <si>
    <t>IBCEPZ179751DAK</t>
  </si>
  <si>
    <t>IE00568871</t>
  </si>
  <si>
    <t>IBCEPZ179981DAK</t>
  </si>
  <si>
    <t>L10062021-21</t>
  </si>
  <si>
    <t>GTL1-00975</t>
  </si>
  <si>
    <t>YKK/GTL/SC-4223/21       DCUDAK146579</t>
  </si>
  <si>
    <t>IE00538811</t>
  </si>
  <si>
    <t>IBCEPZ177760DAK</t>
  </si>
  <si>
    <t>L10172021-13</t>
  </si>
  <si>
    <t>GTL1-00974, GTL1-01058</t>
  </si>
  <si>
    <t>YKK/GTL/SC-4335/21    DCUDAK141697</t>
  </si>
  <si>
    <t>IE00569081</t>
  </si>
  <si>
    <t>IBCEPZ180397DAK</t>
  </si>
  <si>
    <t>IE00580401</t>
  </si>
  <si>
    <t>IBCEPZ181083DAK</t>
  </si>
  <si>
    <t>IE00596261</t>
  </si>
  <si>
    <t>IBCEPZ183057DAK</t>
  </si>
  <si>
    <t>L10182021-19</t>
  </si>
  <si>
    <t>GTL1-01059, GTL1-01060</t>
  </si>
  <si>
    <t>YKK/GTL/SC-4448/21   DCUDAK149829</t>
  </si>
  <si>
    <t>IE00588551</t>
  </si>
  <si>
    <t>IBCEPZ181400DAK</t>
  </si>
  <si>
    <t>L10212021-17</t>
  </si>
  <si>
    <t>YKK/GTL/SC-4482/21      DCUDAK151306</t>
  </si>
  <si>
    <t>IE00570361</t>
  </si>
  <si>
    <t>IBCEPZ179972DAK</t>
  </si>
  <si>
    <t>IE00582561</t>
  </si>
  <si>
    <t>IBCEPZ181099DAK</t>
  </si>
  <si>
    <t>L10282021-1</t>
  </si>
  <si>
    <t>YKK/GTL/SC-4544/21    DCUDAK151619</t>
  </si>
  <si>
    <t>IE00580591</t>
  </si>
  <si>
    <t>IBCEPZ181087DAK</t>
  </si>
  <si>
    <t>IE00591831</t>
  </si>
  <si>
    <t>IBCEPZ181418DAK</t>
  </si>
  <si>
    <t>IE00595041</t>
  </si>
  <si>
    <t>IBCEPZ183098DAK</t>
  </si>
  <si>
    <t>IE00610521</t>
  </si>
  <si>
    <t>IBCEPZ184430DAK</t>
  </si>
  <si>
    <t>L10282021-2</t>
  </si>
  <si>
    <t>GTL1-01069</t>
  </si>
  <si>
    <t>YKK/GTL/SC-4599/21       DCUDAK151619</t>
  </si>
  <si>
    <t>IE00573691</t>
  </si>
  <si>
    <t>IBCEPZ179984DAK</t>
  </si>
  <si>
    <t>IE00597241</t>
  </si>
  <si>
    <t>IBCEPZ183523DAK</t>
  </si>
  <si>
    <t>IE00614681</t>
  </si>
  <si>
    <t>IBCEPZ185193DAK</t>
  </si>
  <si>
    <t>L10302021-6</t>
  </si>
  <si>
    <t>GTL1-01072</t>
  </si>
  <si>
    <t>YKK/GTL/SC-4612/21    DCUDAK151619</t>
  </si>
  <si>
    <t>IE00580621</t>
  </si>
  <si>
    <t>IBCEPZ181098DAK</t>
  </si>
  <si>
    <t>IE00596701</t>
  </si>
  <si>
    <t>IBCEPZ182859DAK</t>
  </si>
  <si>
    <t>L10312021-6</t>
  </si>
  <si>
    <t>GTL1-01066, GTL1-01067, GTL1-01068</t>
  </si>
  <si>
    <t>YKK/GTL/SC-4611/21     DCUDAK151619</t>
  </si>
  <si>
    <t>IE00589711</t>
  </si>
  <si>
    <t>IBCEPZ181408DAK</t>
  </si>
  <si>
    <t>IE00595061</t>
  </si>
  <si>
    <t>IBCEPZ183095DAK</t>
  </si>
  <si>
    <t>IE00598851</t>
  </si>
  <si>
    <t>IBCEPZ182631DAK</t>
  </si>
  <si>
    <t>IE00605731</t>
  </si>
  <si>
    <t>IBCEPZ184434DAK</t>
  </si>
  <si>
    <t>L11072021-25</t>
  </si>
  <si>
    <t>GTL1-01088</t>
  </si>
  <si>
    <t>YKK/GTL/SC-4765/21    DCUDAK151619</t>
  </si>
  <si>
    <t>IE00601821</t>
  </si>
  <si>
    <t>IBCEPZ182642DAK</t>
  </si>
  <si>
    <t>IE00624791</t>
  </si>
  <si>
    <t>IBCEPZ195283DAK</t>
  </si>
  <si>
    <t>L11072021-24</t>
  </si>
  <si>
    <t>GTL1-00983</t>
  </si>
  <si>
    <t>YKK/GTL/SC-4767/21     DCUDAK146579</t>
  </si>
  <si>
    <t>IE00599711</t>
  </si>
  <si>
    <t>IBCEPZ182644DAK</t>
  </si>
  <si>
    <t>IE00611441</t>
  </si>
  <si>
    <t>IBCEPZ184446DAK</t>
  </si>
  <si>
    <t>L11222021-17</t>
  </si>
  <si>
    <t>OTA/GTL-02021/0052    DCUDAK149659</t>
  </si>
  <si>
    <t>ORIGIN TRIMS &amp; ACCESSORIES</t>
  </si>
  <si>
    <t>OTA/186/21</t>
  </si>
  <si>
    <t>IBCLOC239790DAK</t>
  </si>
  <si>
    <t>31-Mar-2022</t>
  </si>
  <si>
    <t>L11252021-4</t>
  </si>
  <si>
    <t>GTL1-00976</t>
  </si>
  <si>
    <t>YKK/GTL/SC-5027/21    DCUDAK141697</t>
  </si>
  <si>
    <t>IE00636181</t>
  </si>
  <si>
    <t>IBCEPZ197014DAK</t>
  </si>
  <si>
    <t>L11292021-7</t>
  </si>
  <si>
    <t>YKK/GTL/SC-4814/21     DCUDAK153879</t>
  </si>
  <si>
    <t>IE00663021</t>
  </si>
  <si>
    <t>IBCEPZ232065DAK</t>
  </si>
  <si>
    <t>IE00678141</t>
  </si>
  <si>
    <t>IBCEPZ232371DAK</t>
  </si>
  <si>
    <t>L11282021-1</t>
  </si>
  <si>
    <t>GTL1-01087</t>
  </si>
  <si>
    <t>YKK/GTL/SC-5026/21    DCUDAK151619</t>
  </si>
  <si>
    <t>IE00636211</t>
  </si>
  <si>
    <t>IBCEPZ230083DAK</t>
  </si>
  <si>
    <t>L11292021-20</t>
  </si>
  <si>
    <t>GTL1-01084</t>
  </si>
  <si>
    <t>YKK/GTL/SC-5025/21      DCUDAK151619</t>
  </si>
  <si>
    <t>IE00633921</t>
  </si>
  <si>
    <t>IBCEPZ195435DAK</t>
  </si>
  <si>
    <t>IE00638951</t>
  </si>
  <si>
    <t>IBCEPZ196952DAK</t>
  </si>
  <si>
    <t>IE00642991</t>
  </si>
  <si>
    <t>IBCEPZ230042DAK</t>
  </si>
  <si>
    <t>L11302021-1</t>
  </si>
  <si>
    <t>YKK/GTL/SC-4813/21  DCUDAK146579</t>
  </si>
  <si>
    <t>IE00638961</t>
  </si>
  <si>
    <t>IBCEPZ230899DAK</t>
  </si>
  <si>
    <t>IE00658921</t>
  </si>
  <si>
    <t>IBCEPZ231820DAK</t>
  </si>
  <si>
    <t>L12022021-1</t>
  </si>
  <si>
    <t>YKK/GTL/SC-4812/21     DCUDAK145635</t>
  </si>
  <si>
    <t>IE00636471</t>
  </si>
  <si>
    <t>IBCEPZ195718DAK</t>
  </si>
  <si>
    <t>L12082021-4</t>
  </si>
  <si>
    <t>GTL1-01042</t>
  </si>
  <si>
    <t>YKK/GTL/SC-4816/21    DCUDAK145635</t>
  </si>
  <si>
    <t>IE00660461</t>
  </si>
  <si>
    <t>IBCEPZ232146DAK</t>
  </si>
  <si>
    <t>L12152021-23</t>
  </si>
  <si>
    <t>YKK/GTL/SC-4815/21       DCUDAK154951</t>
  </si>
  <si>
    <t>IE00671621</t>
  </si>
  <si>
    <t>IBCEPZ231927DAK</t>
  </si>
  <si>
    <t>L01012022-6</t>
  </si>
  <si>
    <t>YKK/GTL/SC-5260/21 DCUDAK149829</t>
  </si>
  <si>
    <t>IE00001362</t>
  </si>
  <si>
    <t>IBCEPZ232641DAK</t>
  </si>
  <si>
    <t>L01012022-8</t>
  </si>
  <si>
    <t>GTL1-01085, GTL1-01101, GTL1-01102, GTL1-01109</t>
  </si>
  <si>
    <t>YKK/GTL/SC-5386/21 DCUDAK149829</t>
  </si>
  <si>
    <t>IE00001352</t>
  </si>
  <si>
    <t>IBCEPZ234981DAK</t>
  </si>
  <si>
    <t>IE00022082</t>
  </si>
  <si>
    <t>IBCEPZ237210DAK</t>
  </si>
  <si>
    <t>L01102022-17</t>
  </si>
  <si>
    <t>GTL1-01110</t>
  </si>
  <si>
    <t>YKK/GTL/SC-5472/21  DCUDAK149829</t>
  </si>
  <si>
    <t>IE00025642</t>
  </si>
  <si>
    <t>IBCEPZ237670DAK</t>
  </si>
  <si>
    <t>L01102022-16</t>
  </si>
  <si>
    <t>YKK/GTL/SC-5473/21    DCUDAK230556</t>
  </si>
  <si>
    <t>IE00025692</t>
  </si>
  <si>
    <t>IBCEPZ237092DAK</t>
  </si>
  <si>
    <t>IE00037792</t>
  </si>
  <si>
    <t>IBCEPZ237224DAK</t>
  </si>
  <si>
    <t>L01252022-12</t>
  </si>
  <si>
    <t>YKK/GRE/SC-57/22  DCUDAK149829</t>
  </si>
  <si>
    <t>IE00101362</t>
  </si>
  <si>
    <t>IBCEPZ238953DAK</t>
  </si>
  <si>
    <t>L05272022-17</t>
  </si>
  <si>
    <t>EPL/GTL/416/2022      DCUDAK239042</t>
  </si>
  <si>
    <t>EPYLLION LTD</t>
  </si>
  <si>
    <t>EPL-22 05 1499</t>
  </si>
  <si>
    <t>IBCLOC254725DAK</t>
  </si>
  <si>
    <t>L08022021-4</t>
  </si>
  <si>
    <t>GTL2-00968, GTL3-00912, GTL3-00979, GTL3-00986, GTL3-00988</t>
  </si>
  <si>
    <t>JULY-09/GTL/2021  DCUDAK143607</t>
  </si>
  <si>
    <t>COATS BANGLADESH LTD</t>
  </si>
  <si>
    <t>01-Aug-2021</t>
  </si>
  <si>
    <t>DA 90 DAYS</t>
  </si>
  <si>
    <t>TS-5635/21</t>
  </si>
  <si>
    <t>IBCLOC196463DAK</t>
  </si>
  <si>
    <t>L08012021-10</t>
  </si>
  <si>
    <t>GTL1-00939</t>
  </si>
  <si>
    <t>SHI/GTL/W104-07/2021  DCUDAK143148</t>
  </si>
  <si>
    <t>GTL/070/21</t>
  </si>
  <si>
    <t>SHI/CI-W104-07/2021</t>
  </si>
  <si>
    <t>IBCLOC168767DAK</t>
  </si>
  <si>
    <t>08-Nov-2021</t>
  </si>
  <si>
    <t>L08012021-13</t>
  </si>
  <si>
    <t>GTL2-00904</t>
  </si>
  <si>
    <t>3RDBELL/GTL-09/2021  DCUDAK145129</t>
  </si>
  <si>
    <t>3RD BELL INTERNATIONAL</t>
  </si>
  <si>
    <t>3RDBELL/GTL-230-2021</t>
  </si>
  <si>
    <t>IBCLOC166591DAK</t>
  </si>
  <si>
    <t>29-Aug-2021</t>
  </si>
  <si>
    <t>L08012021-9</t>
  </si>
  <si>
    <t>GTL3-00957, GTL3-00979</t>
  </si>
  <si>
    <t>SC-0000003939  DCUDAK143371</t>
  </si>
  <si>
    <t>AMERICAN &amp; EFRID (BD) LTD</t>
  </si>
  <si>
    <t>GTL/074/21 DATE- 02-JUN-21</t>
  </si>
  <si>
    <t>#1000015264</t>
  </si>
  <si>
    <t>IBCLOC169301DAK</t>
  </si>
  <si>
    <t>L08022021-2</t>
  </si>
  <si>
    <t>GTL3-00912, GTL3-00957, GTL3-00979, GTL3-00988</t>
  </si>
  <si>
    <t>GP/GTL/48,49,50&amp;51/21   DCUDAK143395</t>
  </si>
  <si>
    <t>DN-DP/GTL/48TO51/21</t>
  </si>
  <si>
    <t>IBCLOC167546DAK</t>
  </si>
  <si>
    <t>L08032021-4</t>
  </si>
  <si>
    <t>GTL3-00912, GTL3-00986, GTL3-00988</t>
  </si>
  <si>
    <t>232090-SC  DCUDAK145010</t>
  </si>
  <si>
    <t>PAXAR BANGLADESH LTD</t>
  </si>
  <si>
    <t>232090</t>
  </si>
  <si>
    <t>IBCEPZ166545DAK</t>
  </si>
  <si>
    <t>L08012021-12</t>
  </si>
  <si>
    <t>BD/IRIS/216-GTL-EPIC/2021  dcudak141177</t>
  </si>
  <si>
    <t>BANGLADESH IRIS COMPANY LTD.</t>
  </si>
  <si>
    <t>GTL/071/21 21-JUN-21</t>
  </si>
  <si>
    <t>BD/IRIS/216/2021</t>
  </si>
  <si>
    <t>IBCLOC170024DAK</t>
  </si>
  <si>
    <t>L08032021-5</t>
  </si>
  <si>
    <t>GTL3-00912, GTL3-00979, GTL3-00986</t>
  </si>
  <si>
    <t>GTL07182021  DCUDAK141117</t>
  </si>
  <si>
    <t>R-Pac</t>
  </si>
  <si>
    <t>B03LC21/2103002259</t>
  </si>
  <si>
    <t>IBCLOC172902DAK</t>
  </si>
  <si>
    <t>L08042021-2</t>
  </si>
  <si>
    <t>GTL3-00957, GTL3-00982, GTL3-00986</t>
  </si>
  <si>
    <t>OTA/GTL-O2021/0037  DCUDAK143112</t>
  </si>
  <si>
    <t>OTA/166/21</t>
  </si>
  <si>
    <t>IBCLOC171906DAK</t>
  </si>
  <si>
    <t>L08042021-3</t>
  </si>
  <si>
    <t>SHI/GTL/U110-07/2021  DCUDAK143115</t>
  </si>
  <si>
    <t>SHI/CI-U110-07/2021</t>
  </si>
  <si>
    <t>IBCLOC168971DAK</t>
  </si>
  <si>
    <t>L08032021-9</t>
  </si>
  <si>
    <t>GTL2-00904, GTL2-00936</t>
  </si>
  <si>
    <t>SHI/GTL/U111-07/2021  DCUDAK137853</t>
  </si>
  <si>
    <t>SHI/CI-U111-07/2021</t>
  </si>
  <si>
    <t>IBCLOC168048DAK</t>
  </si>
  <si>
    <t>L08032021-10</t>
  </si>
  <si>
    <t>GTL2-00968</t>
  </si>
  <si>
    <t>SHI/GTL/U113-07/2021  DCUDAK141578</t>
  </si>
  <si>
    <t>SHI/CI-U113-07/2021</t>
  </si>
  <si>
    <t>IBCLOC168963DAK</t>
  </si>
  <si>
    <t>L08032021-12</t>
  </si>
  <si>
    <t>GTL1-00940, GTL2-00936, GTL2-00956, GTL3-00912</t>
  </si>
  <si>
    <t>OTA/GTL-O2021/0036  DCUDAK137855</t>
  </si>
  <si>
    <t>OTA/165/21</t>
  </si>
  <si>
    <t>IBCLOC167009DAK</t>
  </si>
  <si>
    <t>L08032021-11</t>
  </si>
  <si>
    <t>GTL3-00912, GTL3-00917</t>
  </si>
  <si>
    <t>SHI/GTL/U112-07/2021  DCUDAK139735</t>
  </si>
  <si>
    <t>SHI/CI-U112-07/2021</t>
  </si>
  <si>
    <t>IBCLOC167773DAK</t>
  </si>
  <si>
    <t>L08052021-4</t>
  </si>
  <si>
    <t>GTL1-01002</t>
  </si>
  <si>
    <t>GTLBD07142021  DCUDAK141721</t>
  </si>
  <si>
    <t>RPAC</t>
  </si>
  <si>
    <t>B01LC21/2101002060</t>
  </si>
  <si>
    <t>IBCEPZ165760DAK</t>
  </si>
  <si>
    <t>L08072021-14</t>
  </si>
  <si>
    <t>GTL3-00905, GTL3-00912</t>
  </si>
  <si>
    <t>231616-SC  DCUDAK145127</t>
  </si>
  <si>
    <t>231616</t>
  </si>
  <si>
    <t>IBCEPZ166001DAK</t>
  </si>
  <si>
    <t>24-Aug-2021</t>
  </si>
  <si>
    <t>L08072021-15</t>
  </si>
  <si>
    <t>GTL3-01033</t>
  </si>
  <si>
    <t>GP/GTL/52/21  DCUDAK143395</t>
  </si>
  <si>
    <t>DN-GP/GTL/52/21</t>
  </si>
  <si>
    <t>IBCLOC167523DAK</t>
  </si>
  <si>
    <t>L08072021-17</t>
  </si>
  <si>
    <t>UPIL20210400021-A   DCUDAK142794</t>
  </si>
  <si>
    <t>Uniglory Packaging Industries Ltd</t>
  </si>
  <si>
    <t>UPIL-CI2451/82021</t>
  </si>
  <si>
    <t>IBCDAK233847DAK</t>
  </si>
  <si>
    <t>L08072021-1</t>
  </si>
  <si>
    <t>GTL2-00897, GTL2-00904, GTL2-00927, GTL2-00936, GTL3-00905</t>
  </si>
  <si>
    <t>SANS/GTL/03/2021  DCUDAK140851</t>
  </si>
  <si>
    <t>SANS PACKAGING AND ACCESSORIES INDUSTRIES LIMITED</t>
  </si>
  <si>
    <t>SANS/GTL/2021/325</t>
  </si>
  <si>
    <t>IBCLOC178124DAK</t>
  </si>
  <si>
    <t>L08072021-13</t>
  </si>
  <si>
    <t>GTL1-01000</t>
  </si>
  <si>
    <t>232162-SC  DCUDAK142319</t>
  </si>
  <si>
    <t>232162</t>
  </si>
  <si>
    <t>IBCEPZ168033DAK</t>
  </si>
  <si>
    <t>L08072021-18</t>
  </si>
  <si>
    <t>GTL08022021  DCUDAK141117</t>
  </si>
  <si>
    <t>B03LC21/2103002315</t>
  </si>
  <si>
    <t>IBCLOC170892DAK</t>
  </si>
  <si>
    <t>L08072021-12</t>
  </si>
  <si>
    <t>GTL07142021(A)    DCUDAK145128</t>
  </si>
  <si>
    <t>B03LC21/2103002210</t>
  </si>
  <si>
    <t>IBCLOC170893DAK</t>
  </si>
  <si>
    <t>L08072021-19</t>
  </si>
  <si>
    <t>GTL3-00986, GTL3-01033</t>
  </si>
  <si>
    <t>232615-SC  DCUDAK145010</t>
  </si>
  <si>
    <t>232615</t>
  </si>
  <si>
    <t>IBCEPZ166603DAK</t>
  </si>
  <si>
    <t>L08072021-2</t>
  </si>
  <si>
    <t>GTL1-00940, GTL2-00927, GTL2-00936, GTL2-00956</t>
  </si>
  <si>
    <t>SANS/GTL/07/2021  DCUDAK145131</t>
  </si>
  <si>
    <t>26-Oct-2021</t>
  </si>
  <si>
    <t>SANS/GTL/2021/326</t>
  </si>
  <si>
    <t>IBCLOC178153DAK</t>
  </si>
  <si>
    <t>L08092021-5</t>
  </si>
  <si>
    <t>GTL2-00927</t>
  </si>
  <si>
    <t>232616-SC   DCUDAK143718</t>
  </si>
  <si>
    <t>08-Aug-2021</t>
  </si>
  <si>
    <t>232616</t>
  </si>
  <si>
    <t>IBCEPZ166951DAK</t>
  </si>
  <si>
    <t>L08102021-3</t>
  </si>
  <si>
    <t>GTL3-00986, GTL3-01032, GTL3-01033</t>
  </si>
  <si>
    <t>233001-SC  DCUDAK145331</t>
  </si>
  <si>
    <t>233001</t>
  </si>
  <si>
    <t>L08092021-6</t>
  </si>
  <si>
    <t>232617  DCUDAK145331</t>
  </si>
  <si>
    <t>232617</t>
  </si>
  <si>
    <t>IBCEPZ166574DAK</t>
  </si>
  <si>
    <t>L08092021-7</t>
  </si>
  <si>
    <t>GTL1-00963, GTL1-00965, GTL1-01002</t>
  </si>
  <si>
    <t>YKK/GREEN/SC-3352/21  DCUDAK141697</t>
  </si>
  <si>
    <t>IE00424481</t>
  </si>
  <si>
    <t>IBCEPZ167024DAK</t>
  </si>
  <si>
    <t>L08092021-3</t>
  </si>
  <si>
    <t>GTL1-00983, GTL1-00996</t>
  </si>
  <si>
    <t>232743-SC   DCUDAK142319</t>
  </si>
  <si>
    <t>232743</t>
  </si>
  <si>
    <t>IBCEPZ168276DAK</t>
  </si>
  <si>
    <t>L08102021-6</t>
  </si>
  <si>
    <t>GTL3-00912, GTL3-00979, GTL3-00988, GTL3-01033</t>
  </si>
  <si>
    <t>TB-SC-210804-BK51   DCUDAK143893</t>
  </si>
  <si>
    <t>Taiwan Bangla Specialized Textiles Ltd</t>
  </si>
  <si>
    <t>CI-210811-BK01</t>
  </si>
  <si>
    <t>IBCEPZ169846DAK</t>
  </si>
  <si>
    <t>L08102021-17</t>
  </si>
  <si>
    <t>UPIL20210400022-A  DCUDAK145329</t>
  </si>
  <si>
    <t>UPIL-CI2262/2021</t>
  </si>
  <si>
    <t>IBCDAK176704DAK</t>
  </si>
  <si>
    <t>L08102021-19</t>
  </si>
  <si>
    <t>GTL1-00965</t>
  </si>
  <si>
    <t>GTLBD08032021A   DCUDAK141721</t>
  </si>
  <si>
    <t>10-Aug-2021</t>
  </si>
  <si>
    <t>B01LC21/2101002133</t>
  </si>
  <si>
    <t>IBCEPZ167485DAK</t>
  </si>
  <si>
    <t>L08112021-7</t>
  </si>
  <si>
    <t>GTL3-00979</t>
  </si>
  <si>
    <t>3121SA21  DCUDAK145613</t>
  </si>
  <si>
    <t>ETASIA INTERLININGS LTD</t>
  </si>
  <si>
    <t>I-3121SA21</t>
  </si>
  <si>
    <t>IBCEPZ167541DAK</t>
  </si>
  <si>
    <t>L08102021-28</t>
  </si>
  <si>
    <t>GTL3-00912, GTL3-01033</t>
  </si>
  <si>
    <t>CTGT-1023/08-21  dcudak143375</t>
  </si>
  <si>
    <t>Trims Bangladesh Ltd.</t>
  </si>
  <si>
    <t>CTGT-1023/08/21</t>
  </si>
  <si>
    <t>IBCLOC170043DAK</t>
  </si>
  <si>
    <t>L08102021-4</t>
  </si>
  <si>
    <t>GTL1-00961, GTL1-00962, GTL3-01033</t>
  </si>
  <si>
    <t>SC-0000003972   DCUDAK143385</t>
  </si>
  <si>
    <t>#1000015239</t>
  </si>
  <si>
    <t>IBCLOC169308DAK</t>
  </si>
  <si>
    <t>L08102021-11</t>
  </si>
  <si>
    <t>GTL2-00968, GTL3-00986, GTL3-01033</t>
  </si>
  <si>
    <t>AUG-01/GTL/2021  dcudak141178</t>
  </si>
  <si>
    <t>TS-5183/21</t>
  </si>
  <si>
    <t>IBCLOC197019DAK</t>
  </si>
  <si>
    <t>L08102021-23</t>
  </si>
  <si>
    <t>GTL3-00957, GTL3-00988</t>
  </si>
  <si>
    <t>STGT-1129/08-21  DCUDAK145330</t>
  </si>
  <si>
    <t>STGT-1129/08-21</t>
  </si>
  <si>
    <t>IBCLOC169935DAK</t>
  </si>
  <si>
    <t>L08102021-27</t>
  </si>
  <si>
    <t>GTL2-00968, GTL3-01033</t>
  </si>
  <si>
    <t>BD/IRIS/220-221-222-GTL-EPIC/2021   DCUDAK145311</t>
  </si>
  <si>
    <t>BD/IRIS/220,222/2021</t>
  </si>
  <si>
    <t>IBCLOC171317DAK</t>
  </si>
  <si>
    <t>26-Sep-2021</t>
  </si>
  <si>
    <t>L08122021-1</t>
  </si>
  <si>
    <t>YKK/GTL/SC-3031/21   DCUDAK138440</t>
  </si>
  <si>
    <t>IE00427031</t>
  </si>
  <si>
    <t>IBCEPZ166599DAK</t>
  </si>
  <si>
    <t>L08122021-2</t>
  </si>
  <si>
    <t>GTL1-00991</t>
  </si>
  <si>
    <t>YKK/GREEN/SC-3425/21  DCUDAK145635</t>
  </si>
  <si>
    <t>20-Oct-2021</t>
  </si>
  <si>
    <t>IE00429901</t>
  </si>
  <si>
    <t>IBCEPZ230430DAK</t>
  </si>
  <si>
    <t>L08122021-6</t>
  </si>
  <si>
    <t>BD/IRIS/226-GTL-EPIC/2021    DCUDAK145311</t>
  </si>
  <si>
    <t>BD/IRIS/226/2021</t>
  </si>
  <si>
    <t>IBCLOC171314DAK</t>
  </si>
  <si>
    <t>L08142021-11</t>
  </si>
  <si>
    <t>GTL2-00956, GTL2-00968, GTL3-00912, GTL3-00955</t>
  </si>
  <si>
    <t>OTA/GTL-02021/0038   DCUDAK145811</t>
  </si>
  <si>
    <t>OTA/167/21</t>
  </si>
  <si>
    <t>IBCEPZ179513DAK</t>
  </si>
  <si>
    <t>L08122021-17</t>
  </si>
  <si>
    <t>GTL08082021  DCUDAK145736</t>
  </si>
  <si>
    <t>R-PAC (BANGLADESH) LTD</t>
  </si>
  <si>
    <t>B03LC/2103002368</t>
  </si>
  <si>
    <t>IBCLOC171346DAK</t>
  </si>
  <si>
    <t>L08122021-19</t>
  </si>
  <si>
    <t>GTL1-00983, GTL1-00994, GTL1-00996</t>
  </si>
  <si>
    <t>BPL/GTL/0152/22   DCUDAK145792</t>
  </si>
  <si>
    <t>COIU3H/00277/21-22</t>
  </si>
  <si>
    <t>IBCLOC181189DAK</t>
  </si>
  <si>
    <t>L08122021-28</t>
  </si>
  <si>
    <t>GTL3-00930, GTL3-00986</t>
  </si>
  <si>
    <t>233501-SC   DCUDAK145127</t>
  </si>
  <si>
    <t>233501</t>
  </si>
  <si>
    <t>IBCEPZ169793DAK</t>
  </si>
  <si>
    <t>L08142021-4</t>
  </si>
  <si>
    <t>GTL2-01035</t>
  </si>
  <si>
    <t>ETL/GTL/09/2021  DCUDAK145813</t>
  </si>
  <si>
    <t>ENVOY TEXTILES LIMITED</t>
  </si>
  <si>
    <t>ETL/GTL-89/2021/22</t>
  </si>
  <si>
    <t>IBCLOC177544DAK</t>
  </si>
  <si>
    <t>ETL/GTL-89/22-01</t>
  </si>
  <si>
    <t>IBCLOC181190DAK</t>
  </si>
  <si>
    <t>L08122021-14</t>
  </si>
  <si>
    <t>SC/GTL/DEKKO/8764/21  DCUDAK141425</t>
  </si>
  <si>
    <t>DEKKO ACCESSORIES LTD</t>
  </si>
  <si>
    <t>DAL/GT/2071/2021</t>
  </si>
  <si>
    <t>IBCLOC232767DAK</t>
  </si>
  <si>
    <t>L08122021-29</t>
  </si>
  <si>
    <t>GTL3-00955</t>
  </si>
  <si>
    <t>233000-sc   DCUDAK145127</t>
  </si>
  <si>
    <t>233000</t>
  </si>
  <si>
    <t>IBCEPZ167006DAK</t>
  </si>
  <si>
    <t>L08142021-9</t>
  </si>
  <si>
    <t>GTL1-00976, GTL3-01033</t>
  </si>
  <si>
    <t>SC-0000003989  DCUDAK143385</t>
  </si>
  <si>
    <t>AMERICAN &amp; EFRID (BD) LTD, A&amp;E THREAD</t>
  </si>
  <si>
    <t>08-Oct-2021</t>
  </si>
  <si>
    <t>#1000015399</t>
  </si>
  <si>
    <t>IBCLOC171312DAK</t>
  </si>
  <si>
    <t>L08122021-12</t>
  </si>
  <si>
    <t>GTL2-00985, GTL3-00979, GTL3-00984, GTL3-00986, GTL3-01003, GTL3-01033</t>
  </si>
  <si>
    <t>AUG-02/GTL/2021   DCUDAK143607</t>
  </si>
  <si>
    <t>TS-4640/21</t>
  </si>
  <si>
    <t>IBCLOC177956DAK</t>
  </si>
  <si>
    <t>L08162021-12</t>
  </si>
  <si>
    <t>GTL3-00988</t>
  </si>
  <si>
    <t>MTML/GTL/081/2021  DCUDAK144268</t>
  </si>
  <si>
    <t>MOMIN TEXTILE MILLS LTD.</t>
  </si>
  <si>
    <t>MTML/319/2021</t>
  </si>
  <si>
    <t>IBCLOC173162DAK</t>
  </si>
  <si>
    <t>L08162021-13</t>
  </si>
  <si>
    <t>GTL1-00973</t>
  </si>
  <si>
    <t>231688-SC   DCUDAK145884</t>
  </si>
  <si>
    <t>231688</t>
  </si>
  <si>
    <t>IBCEPZ169925DAK</t>
  </si>
  <si>
    <t>L08162021-7</t>
  </si>
  <si>
    <t>GTL3-00986, GTL3-01003, GTL3-01032, GTL3-01033</t>
  </si>
  <si>
    <t>SHI/GTL/U210-08/2021    DCUDAK143115</t>
  </si>
  <si>
    <t>SHI/CI-U210/08/2021</t>
  </si>
  <si>
    <t>IBCLOC171144DAK</t>
  </si>
  <si>
    <t>L08172021-1</t>
  </si>
  <si>
    <t>OTA/GTL-02021/0039  DCUDAK143112</t>
  </si>
  <si>
    <t>OTA/168/21</t>
  </si>
  <si>
    <t>IBCLOC178845DAK</t>
  </si>
  <si>
    <t>L08172021-2</t>
  </si>
  <si>
    <t>SHI/GTL/U212-08/2021  DCUDAK141578</t>
  </si>
  <si>
    <t>SHI/CI-U212/08/2021</t>
  </si>
  <si>
    <t>IBCLOC171137DAK</t>
  </si>
  <si>
    <t>L08172021-3</t>
  </si>
  <si>
    <t>SHI/GTL/U213-08/2021  DCUDAK143148</t>
  </si>
  <si>
    <t>SHI-U213/08/2021</t>
  </si>
  <si>
    <t>IBCLOC171123DAK</t>
  </si>
  <si>
    <t>L08162021-10</t>
  </si>
  <si>
    <t>GTL1-00964, GTL1-01000</t>
  </si>
  <si>
    <t>YKK/GREEN/SC-3354/21    DCUDAK141697</t>
  </si>
  <si>
    <t>IE00432461</t>
  </si>
  <si>
    <t>IBCEPZ167480DAK</t>
  </si>
  <si>
    <t>L08162021-9</t>
  </si>
  <si>
    <t>GTL3-00912, GTL3-00955</t>
  </si>
  <si>
    <t>SHI/GTL/U211-08/2021   DCUDAK139735</t>
  </si>
  <si>
    <t>SHIU211-08/2021</t>
  </si>
  <si>
    <t>IBCLOC171136DAK</t>
  </si>
  <si>
    <t>L08162021-14</t>
  </si>
  <si>
    <t>TB-SC-210811-BK51  DCUDAK141697</t>
  </si>
  <si>
    <t>CI-210817-BK01</t>
  </si>
  <si>
    <t>IBCEPZ233645DAK</t>
  </si>
  <si>
    <t>L08182021-1</t>
  </si>
  <si>
    <t>GTL2-00968, GTL2-00987, GTL2-01035</t>
  </si>
  <si>
    <t>233936-SC  DCUDAK145884</t>
  </si>
  <si>
    <t>233936</t>
  </si>
  <si>
    <t>IBCEPZ167705DAK</t>
  </si>
  <si>
    <t>L08182021-4</t>
  </si>
  <si>
    <t>GTL1-00972, GTL1-01056</t>
  </si>
  <si>
    <t>SC-0000003995  DCUDAK143385</t>
  </si>
  <si>
    <t>#1000015398</t>
  </si>
  <si>
    <t>IBCLOC171313DAK</t>
  </si>
  <si>
    <t>#1000015884</t>
  </si>
  <si>
    <t>IBCLOC176248DAK</t>
  </si>
  <si>
    <t>L08182021-5</t>
  </si>
  <si>
    <t>BD/IRIS/225-GTLEPIC/2021   DCUDAK142254</t>
  </si>
  <si>
    <t>BD/IRIS/225/2021</t>
  </si>
  <si>
    <t>IBCLOC171321DAK</t>
  </si>
  <si>
    <t>L08182021-6</t>
  </si>
  <si>
    <t>322SA21R1  DCUDAK142311</t>
  </si>
  <si>
    <t>I-3225SA21 R1</t>
  </si>
  <si>
    <t>IBCEPZ169836DAK</t>
  </si>
  <si>
    <t>L08182021-7</t>
  </si>
  <si>
    <t>GTL3-01044</t>
  </si>
  <si>
    <t>GTL08112021  DCUDAK145736</t>
  </si>
  <si>
    <t>B03LC21/2103002441</t>
  </si>
  <si>
    <t>IBCLOC171121DAK</t>
  </si>
  <si>
    <t>L08182021-2</t>
  </si>
  <si>
    <t>233773-SC  DCUDAK146045</t>
  </si>
  <si>
    <t>233773</t>
  </si>
  <si>
    <t>IBCEPZ169289DAK</t>
  </si>
  <si>
    <t>L08182021-3</t>
  </si>
  <si>
    <t>GTL3-00986, GTL3-01033, GTL3-01044</t>
  </si>
  <si>
    <t>233935-SC  DCUDAK145010</t>
  </si>
  <si>
    <t>233935</t>
  </si>
  <si>
    <t>IBCEPZ167729DAK</t>
  </si>
  <si>
    <t>L08182021-23</t>
  </si>
  <si>
    <t>GTL1-00963, GTL1-00972, GTL1-01056</t>
  </si>
  <si>
    <t>YKK/GREEN/SC-3528/21    DCUDAK141697</t>
  </si>
  <si>
    <t>18-Aug-2021</t>
  </si>
  <si>
    <t>IE00446661</t>
  </si>
  <si>
    <t>IBCEPZ173246DAK</t>
  </si>
  <si>
    <t>IE00474431</t>
  </si>
  <si>
    <t>IBCEPZ233788DAK</t>
  </si>
  <si>
    <t>L08192021-16</t>
  </si>
  <si>
    <t>GTL1-00952, GTL1-00953, GTL1-00961, GTL1-00962, GTL1-00989</t>
  </si>
  <si>
    <t>SHI/GTL/W201-08/2021  DCUDAK146674</t>
  </si>
  <si>
    <t>SHI-CI-W201-08/2021</t>
  </si>
  <si>
    <t>IBCLOC174306DAK</t>
  </si>
  <si>
    <t>L08192021-4</t>
  </si>
  <si>
    <t>GTL1-00994</t>
  </si>
  <si>
    <t>233812-SC  DCUDAK146213</t>
  </si>
  <si>
    <t>233812</t>
  </si>
  <si>
    <t>IBCEPZ168820DAK</t>
  </si>
  <si>
    <t>L08192021-6</t>
  </si>
  <si>
    <t>AUG-03/GTL/2021   DCUDAK146211</t>
  </si>
  <si>
    <t>TS-6738/21</t>
  </si>
  <si>
    <t>IBCLOC233804DAK</t>
  </si>
  <si>
    <t>L08192021-10</t>
  </si>
  <si>
    <t>GTL3-00979, GTL3-00986, GTL3-01044</t>
  </si>
  <si>
    <t>OTA/GTL-O2021/0040  DCUDAK143112</t>
  </si>
  <si>
    <t>OTA/169/21</t>
  </si>
  <si>
    <t>IBCLOC178846DAK</t>
  </si>
  <si>
    <t>L08192021-19</t>
  </si>
  <si>
    <t>GTL1-00958, GTL1-01001</t>
  </si>
  <si>
    <t>GTLBD08162021    DCUDAK141721</t>
  </si>
  <si>
    <t>B01LC21/2101002253</t>
  </si>
  <si>
    <t>IBCEPZ171827DAK</t>
  </si>
  <si>
    <t>L08192021-8</t>
  </si>
  <si>
    <t>GTL2-00987</t>
  </si>
  <si>
    <t>ETL/GTL/10/2021  DCUDAK145813</t>
  </si>
  <si>
    <t>ETL/GTL/110/2021/22</t>
  </si>
  <si>
    <t>IBCLOC180550DAK</t>
  </si>
  <si>
    <t>ETL/GTL-110/2021/22</t>
  </si>
  <si>
    <t>L08192021-9</t>
  </si>
  <si>
    <t>OIL/GTL/12/08/21(MHA)    DCUDAK146209</t>
  </si>
  <si>
    <t>OSMAN INTERLININGS LTD</t>
  </si>
  <si>
    <t>DEPZ-OIL-1613/21</t>
  </si>
  <si>
    <t>IBCEPZ173823DAK</t>
  </si>
  <si>
    <t>L08212021-1</t>
  </si>
  <si>
    <t>BD/IRIS/228-GTL-EPIC/2021    DCUDAK145311</t>
  </si>
  <si>
    <t>BD/IRIS/228/2021</t>
  </si>
  <si>
    <t>IBCLOC171320DAK</t>
  </si>
  <si>
    <t>L08212021-2</t>
  </si>
  <si>
    <t>SC-0000004004   DCUDAK140257</t>
  </si>
  <si>
    <t>A&amp;E THREAD</t>
  </si>
  <si>
    <t>#1000015435</t>
  </si>
  <si>
    <t>IBCLOC171326DAK</t>
  </si>
  <si>
    <t>#1000015565</t>
  </si>
  <si>
    <t>IBCLOC173200DAK</t>
  </si>
  <si>
    <t>L08192021-5</t>
  </si>
  <si>
    <t>GTL3-01003, GTL3-01007, GTL3-01009, GTL3-01033, GTL3-01044</t>
  </si>
  <si>
    <t>AUG-04/GTL/2021  DCUDAK143607</t>
  </si>
  <si>
    <t>TS-5177/21</t>
  </si>
  <si>
    <t>IBCLOC196420DAK</t>
  </si>
  <si>
    <t>L08192021-15</t>
  </si>
  <si>
    <t>CTGT-1134/08-21  DCUDAK143375</t>
  </si>
  <si>
    <t>CTGT-1134/08-21</t>
  </si>
  <si>
    <t>IBCLOC173206DAK</t>
  </si>
  <si>
    <t>L08212021-11</t>
  </si>
  <si>
    <t>GP/GTL/53&amp;54/21   DCUDAK143395</t>
  </si>
  <si>
    <t>DN-GTL/53&amp;54/21</t>
  </si>
  <si>
    <t>IBCLOC170969DAK</t>
  </si>
  <si>
    <t>L08212021-15</t>
  </si>
  <si>
    <t>GTL3-01032, GTL3-01033</t>
  </si>
  <si>
    <t>UPIL20210400023-A   DCUDAK145329</t>
  </si>
  <si>
    <t>UPIL-CI2263/2021</t>
  </si>
  <si>
    <t>IBCDAK175408DAK</t>
  </si>
  <si>
    <t>19-Oct-2021</t>
  </si>
  <si>
    <t>L08212021-8</t>
  </si>
  <si>
    <t>3294SA21   DCUDAK142311</t>
  </si>
  <si>
    <t>ETASIA (BD) LIMITED</t>
  </si>
  <si>
    <t>I-3294SA21</t>
  </si>
  <si>
    <t>IBCEPZ168765DAK</t>
  </si>
  <si>
    <t>L08222021-12</t>
  </si>
  <si>
    <t>GTL1-00959</t>
  </si>
  <si>
    <t>234171-SC  DCUDAK145884</t>
  </si>
  <si>
    <t>22-Aug-2021</t>
  </si>
  <si>
    <t>234171</t>
  </si>
  <si>
    <t>IBCEPZ168853DAK</t>
  </si>
  <si>
    <t>L08222021-14</t>
  </si>
  <si>
    <t>GTL1-00960</t>
  </si>
  <si>
    <t>SHI/GTL/W202-08/2021  DCUDAK141578</t>
  </si>
  <si>
    <t>SHI/CI-W202-08/2021</t>
  </si>
  <si>
    <t>IBCLOC171350DAK</t>
  </si>
  <si>
    <t>L08222021-7</t>
  </si>
  <si>
    <t>ETL/GTL/11/2021  DCUDAK145813</t>
  </si>
  <si>
    <t>EDLGTL122/2021/22</t>
  </si>
  <si>
    <t>ETL/GTL-112/2021/22</t>
  </si>
  <si>
    <t>IBCLOC175645DAK</t>
  </si>
  <si>
    <t>GTL-112/2021/22-01</t>
  </si>
  <si>
    <t>IBCLOC195399DAK</t>
  </si>
  <si>
    <t>L08222021-11</t>
  </si>
  <si>
    <t>GTL3-01032, GTL3-01033, GTL3-01044</t>
  </si>
  <si>
    <t>GTL08162021    DCUDAK145736</t>
  </si>
  <si>
    <t>BOLC21/2103002457</t>
  </si>
  <si>
    <t>IBCLOC171609DAK</t>
  </si>
  <si>
    <t>L08222021-8</t>
  </si>
  <si>
    <t>229042-SC  DCUDAK146045</t>
  </si>
  <si>
    <t>229042</t>
  </si>
  <si>
    <t>IBCEPZ169278DAK</t>
  </si>
  <si>
    <t>L08232021-13</t>
  </si>
  <si>
    <t>BD/IRIS/261-GTL-EPIC/2021    DCUDAK145311</t>
  </si>
  <si>
    <t>BD/IRIS/261/2021</t>
  </si>
  <si>
    <t>IBCLOC172080DAK</t>
  </si>
  <si>
    <t>L08232021-18</t>
  </si>
  <si>
    <t>SC-0000004017    DCUDAK143385</t>
  </si>
  <si>
    <t>#1000016715</t>
  </si>
  <si>
    <t>IBCLOC183133DAK</t>
  </si>
  <si>
    <t>L08232021-19</t>
  </si>
  <si>
    <t>GTL3-01007, GTL3-01009, GTL3-01033</t>
  </si>
  <si>
    <t>SC-0000004010    DCUDAK143371</t>
  </si>
  <si>
    <t>#1000015469</t>
  </si>
  <si>
    <t>IBCLOC171325DAK</t>
  </si>
  <si>
    <t>L08232021-21</t>
  </si>
  <si>
    <t>YKK/GTL/SC-3638/21    DCUDAK146579</t>
  </si>
  <si>
    <t>IE00459391</t>
  </si>
  <si>
    <t>IBCEPZ169993DAK</t>
  </si>
  <si>
    <t>L08232021-23</t>
  </si>
  <si>
    <t>CTGT-1139/08-21    DCUDAK143375</t>
  </si>
  <si>
    <t>CTGT-1139/08-21</t>
  </si>
  <si>
    <t>IBCLOC173429DAK</t>
  </si>
  <si>
    <t>L08232021-4</t>
  </si>
  <si>
    <t>GTL3-00988, GTL3-01003, GTL3-01032, GTL3-01033, GTL3-01044</t>
  </si>
  <si>
    <t>234249-SC   DCUDAK145010</t>
  </si>
  <si>
    <t>PAXAR BANGLADESH LTD, PAXAR BANGLADESH</t>
  </si>
  <si>
    <t>234249</t>
  </si>
  <si>
    <t>IBCEPZ169920DAK</t>
  </si>
  <si>
    <t>L08232021-14</t>
  </si>
  <si>
    <t>UPIL20210400024-A   DCUDAK145329</t>
  </si>
  <si>
    <t>UPIL-CI2264/2021</t>
  </si>
  <si>
    <t>IBCDAK175156DAK</t>
  </si>
  <si>
    <t>L08232021-22</t>
  </si>
  <si>
    <t>SC-GP/GTL/55.56&amp;57/21    DCUDAK143395</t>
  </si>
  <si>
    <t>DN-GP/GTL/55&amp;57/21</t>
  </si>
  <si>
    <t>IBCLOC171816DAK</t>
  </si>
  <si>
    <t>L08232021-12</t>
  </si>
  <si>
    <t>GTL2-00993</t>
  </si>
  <si>
    <t>3337SA21R1   DCUDAK142311</t>
  </si>
  <si>
    <t>I-3337SA21 R1</t>
  </si>
  <si>
    <t>IBCEPZ169943DAK</t>
  </si>
  <si>
    <t>L08232021-24</t>
  </si>
  <si>
    <t>GTL3-00979, GTL3-00984, GTL3-00988</t>
  </si>
  <si>
    <t>OTA/GTL-02021/0041    DCUDAK143112</t>
  </si>
  <si>
    <t>OTA/170/21</t>
  </si>
  <si>
    <t>IBCLOC179212DAK</t>
  </si>
  <si>
    <t>L08232021-26</t>
  </si>
  <si>
    <t>GTL3-01007, GTL3-01009</t>
  </si>
  <si>
    <t>TB-SC-210821-BK52    DCUDAK143893</t>
  </si>
  <si>
    <t>CI-210824-BK01</t>
  </si>
  <si>
    <t>IBCEPZ180592DAK</t>
  </si>
  <si>
    <t>L08232021-29</t>
  </si>
  <si>
    <t>GTL3-00979, GTL3-00986, GTL3-00988, GTL3-01003, GTL3-01044</t>
  </si>
  <si>
    <t>SHI/GTL/U214-08/2021  DCUDAK146528</t>
  </si>
  <si>
    <t>SHI-CI-U214-08/2021</t>
  </si>
  <si>
    <t>IBCLOC174332DAK</t>
  </si>
  <si>
    <t>L08232021-27</t>
  </si>
  <si>
    <t>AUG-06/GTL/2021    DCUDAK146211</t>
  </si>
  <si>
    <t>TS-5639/2021</t>
  </si>
  <si>
    <t>IBCLOC196425DAK</t>
  </si>
  <si>
    <t>L08242021-2</t>
  </si>
  <si>
    <t>GTL3-01007, GTL3-01009, GTL3-01033, GTL3-01044</t>
  </si>
  <si>
    <t>AUG-05/GTL/2021  DCUDAK143607</t>
  </si>
  <si>
    <t>TS-5641/21</t>
  </si>
  <si>
    <t>IBCLOC234055DAK</t>
  </si>
  <si>
    <t>L08242021-4</t>
  </si>
  <si>
    <t>GTL2-00993, GTL2-01035</t>
  </si>
  <si>
    <t>GTL08232021(A)  DCUDAK143042</t>
  </si>
  <si>
    <t>B03LC21/2103002562</t>
  </si>
  <si>
    <t>IBCLOC171130DAK</t>
  </si>
  <si>
    <t>L08242021-9</t>
  </si>
  <si>
    <t>234846-SC  DCUDAK145884</t>
  </si>
  <si>
    <t>234846</t>
  </si>
  <si>
    <t>IBCEPZ168961DAK</t>
  </si>
  <si>
    <t>L08242021-5</t>
  </si>
  <si>
    <t>234719-sc  DCUDAK146045</t>
  </si>
  <si>
    <t>234719</t>
  </si>
  <si>
    <t>IBCEPZ169580DAK</t>
  </si>
  <si>
    <t>L08242021-6</t>
  </si>
  <si>
    <t>234717-  SC   DCUDAK145010</t>
  </si>
  <si>
    <t>234717</t>
  </si>
  <si>
    <t>IBCEPZ168965DAK</t>
  </si>
  <si>
    <t>L08242021-19</t>
  </si>
  <si>
    <t>SHI/GTL/W203-08/2021  DCUDAK146655</t>
  </si>
  <si>
    <t>SHI/CI-W203/08/2021</t>
  </si>
  <si>
    <t>IBCLOC171351DAK</t>
  </si>
  <si>
    <t>L08252021-10</t>
  </si>
  <si>
    <t>BD/IRIS/260-GTL-EPIC/2021  DCUDAK142254</t>
  </si>
  <si>
    <t>BD/IRIS/260-GTL-2021</t>
  </si>
  <si>
    <t>IBCLOC172979DAK</t>
  </si>
  <si>
    <t>L08252021-13</t>
  </si>
  <si>
    <t>GTL3-01003, GTL3-01007, GTL3-01009, GTL3-01033</t>
  </si>
  <si>
    <t>GTL08232021(B)   DCUDAK145736</t>
  </si>
  <si>
    <t>BOLC21/2103002531</t>
  </si>
  <si>
    <t>IBCLOC179024DAK</t>
  </si>
  <si>
    <t>L08252021-18</t>
  </si>
  <si>
    <t>GTL3-00986, GTL3-01003, GTL3-01044</t>
  </si>
  <si>
    <t>SC/GTL/DEKKO/9029/21   DCUDAK141425</t>
  </si>
  <si>
    <t>DAL/GT/2220/2021</t>
  </si>
  <si>
    <t>IBCLOC175430DAK</t>
  </si>
  <si>
    <t>L08252021-5</t>
  </si>
  <si>
    <t>GTL2-00936, GTL2-00956</t>
  </si>
  <si>
    <t>SANS/GTL/06/2021REV    DCUDAK140851</t>
  </si>
  <si>
    <t>SANS/GTL/2021/451</t>
  </si>
  <si>
    <t>IBCLOC184203DAK</t>
  </si>
  <si>
    <t>L08262021-17</t>
  </si>
  <si>
    <t>GTL2-00985, GTL2-00993</t>
  </si>
  <si>
    <t>OTA/GTL-O2021/0042  DCUDAK143390</t>
  </si>
  <si>
    <t>OTA/171/21</t>
  </si>
  <si>
    <t>IBCEPZ179515DAK</t>
  </si>
  <si>
    <t>L08292021-3</t>
  </si>
  <si>
    <t>GTL3-00905, GTL3-00912, GTL3-00915, GTL3-00917, GTL3-00941, GTL3-00955</t>
  </si>
  <si>
    <t>SANS/GTL/08/2021        DCUDAK146843</t>
  </si>
  <si>
    <t>SAN/2021/569</t>
  </si>
  <si>
    <t>IBCLOC238150DAK</t>
  </si>
  <si>
    <t>L08282021-2</t>
  </si>
  <si>
    <t>GTL3-00984, GTL3-00988, GTL3-01032, GTL3-01033, GTL3-01044</t>
  </si>
  <si>
    <t>SHI/GTL/U215-08/2021  DCUDAK146528</t>
  </si>
  <si>
    <t>SHI/CI-U215-08/2021</t>
  </si>
  <si>
    <t>IBCLOC181529DAK</t>
  </si>
  <si>
    <t>L08282021-4</t>
  </si>
  <si>
    <t>GTL3-00971, GTL3-00982, GTL3-00986</t>
  </si>
  <si>
    <t>SANS/GTL/09/2021  DCUDAK146853</t>
  </si>
  <si>
    <t>SANS/GTL/2021/358</t>
  </si>
  <si>
    <t>IBCLOC195219DAK</t>
  </si>
  <si>
    <t>L08262021-8</t>
  </si>
  <si>
    <t>GTL1-00958, GTL1-00961, GTL1-00962, GTL1-00965, GTL1-00967, GTL1-00989, GTL1-01002</t>
  </si>
  <si>
    <t>UPPL2021040004   DCUDAK146749</t>
  </si>
  <si>
    <t>UNIGLORY PAPER AND PACKAGING LTD</t>
  </si>
  <si>
    <t>UPIL-CI-1929/2021</t>
  </si>
  <si>
    <t>IBCDAK171838DAK</t>
  </si>
  <si>
    <t>L08292021-11</t>
  </si>
  <si>
    <t>GTL3-01003, GTL3-01007, GTL3-01009</t>
  </si>
  <si>
    <t>235385-SC    DCUDAK145010</t>
  </si>
  <si>
    <t>PAXAR BANGLADESH, PAXAR BANGLADESH LTD</t>
  </si>
  <si>
    <t>235385</t>
  </si>
  <si>
    <t>IBCEPZ170045DAK</t>
  </si>
  <si>
    <t>L08292021-6</t>
  </si>
  <si>
    <t>235384-SC  DCUDAK145884</t>
  </si>
  <si>
    <t>235384</t>
  </si>
  <si>
    <t>IBCEPZ169936DAK</t>
  </si>
  <si>
    <t>L08292021-9</t>
  </si>
  <si>
    <t>SC-0000004033  DCUDAK146982</t>
  </si>
  <si>
    <t>#1000017011</t>
  </si>
  <si>
    <t>IBCLOC195215DAK</t>
  </si>
  <si>
    <t>L08292021-10</t>
  </si>
  <si>
    <t>GTL2-00993, GTL3-01003, GTL3-01033</t>
  </si>
  <si>
    <t>GTL08262021  DCUDAK145736</t>
  </si>
  <si>
    <t>B03LC21/2103002611</t>
  </si>
  <si>
    <t>IBCLOC175054DAK</t>
  </si>
  <si>
    <t>L08292021-7</t>
  </si>
  <si>
    <t>SHI/GTL/W204-08/2021  DCUDAK146984</t>
  </si>
  <si>
    <t>SHI/CI-W204-08/2021</t>
  </si>
  <si>
    <t>IBCLOC175613DAK</t>
  </si>
  <si>
    <t>L08302021-9</t>
  </si>
  <si>
    <t>SHI/GTLU216-08/21    DCUDAK146674</t>
  </si>
  <si>
    <t>SHI/CI-U216-08/2021</t>
  </si>
  <si>
    <t>IBCLOC174916DAK</t>
  </si>
  <si>
    <t>L08302021-2</t>
  </si>
  <si>
    <t>AUG-09/GTL/2021   DCUDAK146211</t>
  </si>
  <si>
    <t>TS-4848/21</t>
  </si>
  <si>
    <t>IBCLOC195937DAK</t>
  </si>
  <si>
    <t>L08302021-3</t>
  </si>
  <si>
    <t>GTL3-01003, GTL3-01007, GTL3-01033</t>
  </si>
  <si>
    <t>AUG-08/GTL/2021  DCUDAK146978</t>
  </si>
  <si>
    <t>TS-5175/21</t>
  </si>
  <si>
    <t>IBCLOC230056DAK</t>
  </si>
  <si>
    <t>L08302021-8</t>
  </si>
  <si>
    <t>3RDBELL/GTL-10/2021  DCUDAK134033</t>
  </si>
  <si>
    <t>3RD BELL-231-2021</t>
  </si>
  <si>
    <t>IBCLOC184941DAK</t>
  </si>
  <si>
    <t>L08312021-14</t>
  </si>
  <si>
    <t>SC-0000004036  DCUDAK146982</t>
  </si>
  <si>
    <t>#1000015722</t>
  </si>
  <si>
    <t>IBCLOC173181DAK</t>
  </si>
  <si>
    <t>L08312021-16</t>
  </si>
  <si>
    <t>GTL08302021   DCUDAK145736</t>
  </si>
  <si>
    <t>B03LC21/2103002626</t>
  </si>
  <si>
    <t>IBCLOC177075DAK</t>
  </si>
  <si>
    <t>L08312021-10</t>
  </si>
  <si>
    <t>AUG-11/GTL/2021  DCUDAK146978</t>
  </si>
  <si>
    <t>TS-5182/21</t>
  </si>
  <si>
    <t>IBCLOC195958DAK</t>
  </si>
  <si>
    <t>L08312021-12</t>
  </si>
  <si>
    <t>BD/RIS/265-GTL-EPIC/2021  DCUDAK142254</t>
  </si>
  <si>
    <t>BD/IRIS/265/2021</t>
  </si>
  <si>
    <t>IBCLOC174722DAK</t>
  </si>
  <si>
    <t>L08312021-6</t>
  </si>
  <si>
    <t>GTL1-00976, GTL1-01001, GTL1-01002, GTL1-01048, GTL1-01049</t>
  </si>
  <si>
    <t>SHI/GTL/W205-08/2021  DCUDAK146655</t>
  </si>
  <si>
    <t>SHI/CI-W205-08/2021</t>
  </si>
  <si>
    <t>IBCLOC174900DAK</t>
  </si>
  <si>
    <t>L09012021-28</t>
  </si>
  <si>
    <t>235905-SC   DCUDAK145884</t>
  </si>
  <si>
    <t>235905</t>
  </si>
  <si>
    <t>IBCEPZ171811DAK</t>
  </si>
  <si>
    <t>L09022021-1</t>
  </si>
  <si>
    <t>AUG-10/GTL/2021 DCUDAK146211</t>
  </si>
  <si>
    <t>TS-5176/21</t>
  </si>
  <si>
    <t>IBCLOC196417DAK</t>
  </si>
  <si>
    <t>L09012021-29</t>
  </si>
  <si>
    <t>GTL3-00988, GTL3-01007, GTL3-01009, GTL3-01046</t>
  </si>
  <si>
    <t>235795-SC    DCUDAK145010</t>
  </si>
  <si>
    <t>235795/9/2021</t>
  </si>
  <si>
    <t>IBCEPZ171615DAK</t>
  </si>
  <si>
    <t>L09042021-7</t>
  </si>
  <si>
    <t>GTL09012021  DCUDAK147420</t>
  </si>
  <si>
    <t>B03LC21/2103002659</t>
  </si>
  <si>
    <t>IBCLOC174495DAK</t>
  </si>
  <si>
    <t>L09042021-5</t>
  </si>
  <si>
    <t>3547SA21  DCUDAK142311</t>
  </si>
  <si>
    <t>I-3547SA21</t>
  </si>
  <si>
    <t>IBCEPZ171813DAK</t>
  </si>
  <si>
    <t>L09042021-8</t>
  </si>
  <si>
    <t>GTL3-00988, GTL3-01033, GTL3-01044, GTL3-01046</t>
  </si>
  <si>
    <t>SHI/GTL/U218-08/2021  DCUDAK146528</t>
  </si>
  <si>
    <t>SHI-CI-U218-08/2021</t>
  </si>
  <si>
    <t>IBCLOC174902DAK</t>
  </si>
  <si>
    <t>L09042021-2</t>
  </si>
  <si>
    <t>GTL1-01048</t>
  </si>
  <si>
    <t>SC-0000004032  DCUDAK146982</t>
  </si>
  <si>
    <t>#1000015798</t>
  </si>
  <si>
    <t>IBCLOC173209DAK</t>
  </si>
  <si>
    <t>L09052021-11</t>
  </si>
  <si>
    <t>235794-SC     DCUDAK146045</t>
  </si>
  <si>
    <t>235794</t>
  </si>
  <si>
    <t>IBCEPZ171311DAK</t>
  </si>
  <si>
    <t>L09052021-12</t>
  </si>
  <si>
    <t>SC/GTL/DEKKO/9894/21  DCUDAK141425</t>
  </si>
  <si>
    <t>DAL/GT/2322/2021</t>
  </si>
  <si>
    <t>IBCLOC179056DAK</t>
  </si>
  <si>
    <t>L09052021-13</t>
  </si>
  <si>
    <t>UPIL20210400025  DCUDAK145329</t>
  </si>
  <si>
    <t>UPIL-CI2155/2021</t>
  </si>
  <si>
    <t>IBCDAK176275DAK</t>
  </si>
  <si>
    <t>L10062021-3</t>
  </si>
  <si>
    <t>239548-SC      dcudak150067</t>
  </si>
  <si>
    <t>239548</t>
  </si>
  <si>
    <t>IBCEPZ175700DAK</t>
  </si>
  <si>
    <t>L09062021-18</t>
  </si>
  <si>
    <t>GTL1-00939, GTL1-00943, GTL1-00951</t>
  </si>
  <si>
    <t>UPPL2021040005  DCUDAK146857</t>
  </si>
  <si>
    <t>UPPL-CI-2052/2021</t>
  </si>
  <si>
    <t>IBCDAK173816DAK</t>
  </si>
  <si>
    <t>L09062021-20</t>
  </si>
  <si>
    <t>GTL1-00960, GTL1-00964</t>
  </si>
  <si>
    <t>235902-SC DCUDAK146213</t>
  </si>
  <si>
    <t>235902</t>
  </si>
  <si>
    <t>IBCEPZ171938DAK</t>
  </si>
  <si>
    <t>L09062021-17</t>
  </si>
  <si>
    <t>236274-SC     DCUDAK145331</t>
  </si>
  <si>
    <t>236274</t>
  </si>
  <si>
    <t>IBCEPZ171612DAK</t>
  </si>
  <si>
    <t>L09072021-3</t>
  </si>
  <si>
    <t>SHI/GTL/U217-08/2021  DCUDAK146984</t>
  </si>
  <si>
    <t>SHI/CI-U217-08/2021</t>
  </si>
  <si>
    <t>IBCLOC174912DAK</t>
  </si>
  <si>
    <t>L09072021-9</t>
  </si>
  <si>
    <t>SAP-01/GTL/2021  DCUDAK147696</t>
  </si>
  <si>
    <t>TS-5644/21</t>
  </si>
  <si>
    <t>IBCLOC196415DAK</t>
  </si>
  <si>
    <t>L09082021-12</t>
  </si>
  <si>
    <t>CTGT-1141/09-21  DCUDAK143375</t>
  </si>
  <si>
    <t>CTGT-1141-09/2021</t>
  </si>
  <si>
    <t>IBCLOC181352DAK</t>
  </si>
  <si>
    <t>L09082021-9</t>
  </si>
  <si>
    <t>236468-SC  DCUDAK146045</t>
  </si>
  <si>
    <t>236468</t>
  </si>
  <si>
    <t>IBCEPZ171610DAK</t>
  </si>
  <si>
    <t>L09082021-10</t>
  </si>
  <si>
    <t>GTL2-00993, GTL2-01035, GTL3-01033</t>
  </si>
  <si>
    <t>GTL09022021  DCUDAK143042</t>
  </si>
  <si>
    <t>B03LC21/2103002687</t>
  </si>
  <si>
    <t>IBCLOC175390DAK</t>
  </si>
  <si>
    <t>L09082021-11</t>
  </si>
  <si>
    <t>BD/IRIS/269-GTL-EPIC/2021 DCUDAK145311</t>
  </si>
  <si>
    <t>BD/IRIS/269-GTL/2021</t>
  </si>
  <si>
    <t>IBCLOC181542DAK</t>
  </si>
  <si>
    <t>L09082021-16</t>
  </si>
  <si>
    <t>BD/IRIS/270-281-GTL-EPIC/2021   DCUDAK142254</t>
  </si>
  <si>
    <t>BD/IRIS/270-281/2021</t>
  </si>
  <si>
    <t>IBCLOC176714DAK</t>
  </si>
  <si>
    <t>L09082021-17</t>
  </si>
  <si>
    <t>GTL3-01008, GTL3-01033</t>
  </si>
  <si>
    <t>DN-GP/GTL/58&amp;59/21   DCUDAK147796</t>
  </si>
  <si>
    <t>DN-GP/GTL/58&amp;59/21</t>
  </si>
  <si>
    <t>IBCLOC171812DAK</t>
  </si>
  <si>
    <t>L09082021-13</t>
  </si>
  <si>
    <t>UPIL20210400026-A     DCUDAK145329</t>
  </si>
  <si>
    <t>UPIL-CI2265/2021</t>
  </si>
  <si>
    <t>IBCDAK252379DAK</t>
  </si>
  <si>
    <t>L09082021-14</t>
  </si>
  <si>
    <t>GTL1-00959, GTL1-00989, GTL1-01061, GTL3-01007</t>
  </si>
  <si>
    <t>SC-0000004050  DCUDAK146982</t>
  </si>
  <si>
    <t>#1000015855</t>
  </si>
  <si>
    <t>IBCLOC176234DAK</t>
  </si>
  <si>
    <t>#1000016053</t>
  </si>
  <si>
    <t>IBCLOC184771DAK</t>
  </si>
  <si>
    <t>L09082021-3</t>
  </si>
  <si>
    <t>GTL3-01007, GTL3-01009, GTL3-01033, GTL3-01046</t>
  </si>
  <si>
    <t>SAP-02/GTL/2021  DCUDAK146978</t>
  </si>
  <si>
    <t>TS-5647/21</t>
  </si>
  <si>
    <t>IBCLOC196426DAK</t>
  </si>
  <si>
    <t>L09082021-4</t>
  </si>
  <si>
    <t>GTL2-00993, GTL2-01005, GTL2-01035</t>
  </si>
  <si>
    <t>SAP-03/GTL/2021    DCUDAK146211</t>
  </si>
  <si>
    <t>TS-5642/21</t>
  </si>
  <si>
    <t>IBCLOC233623DAK</t>
  </si>
  <si>
    <t>L09092021-7</t>
  </si>
  <si>
    <t>GTL3-00905</t>
  </si>
  <si>
    <t>SHI/GTL/U310-09/2021  DCUDAK147944</t>
  </si>
  <si>
    <t>SHI-CI-U310-09/21</t>
  </si>
  <si>
    <t>IBCLOC172575DAK</t>
  </si>
  <si>
    <t>L09092021-20</t>
  </si>
  <si>
    <t>GTL1-00962, GTL1-00977, GTL1-01002, GTL1-01048</t>
  </si>
  <si>
    <t>GTLBD09022021      DCUDAK141721</t>
  </si>
  <si>
    <t>237007</t>
  </si>
  <si>
    <t>IBCEPZ172885DAK</t>
  </si>
  <si>
    <t>B01LC21/2101002492</t>
  </si>
  <si>
    <t>IBCEPZ173829DAK</t>
  </si>
  <si>
    <t>L09092021-22</t>
  </si>
  <si>
    <t>GTL3-00986, GTL3-01033, GTL3-01044, GTL3-01046</t>
  </si>
  <si>
    <t>GTL09072021     DCUDAK147420</t>
  </si>
  <si>
    <t>B03LC21/2103002736</t>
  </si>
  <si>
    <t>IBCLOC182052DAK</t>
  </si>
  <si>
    <t>L09092021-23</t>
  </si>
  <si>
    <t>GTL3-00986, GTL3-01003, GTL3-01044, GTL3-01046</t>
  </si>
  <si>
    <t>236666-SC     DCUDAK145331</t>
  </si>
  <si>
    <t>236666</t>
  </si>
  <si>
    <t>IBCEPZ172891DAK</t>
  </si>
  <si>
    <t>L09112021-3</t>
  </si>
  <si>
    <t>GTL1-00972, GTL1-00973, GTL1-00974, GTL1-01061</t>
  </si>
  <si>
    <t>236024-SC     DCUDAK146045</t>
  </si>
  <si>
    <t>236024</t>
  </si>
  <si>
    <t>IBCEPZ173241DAK</t>
  </si>
  <si>
    <t>L09112021-4</t>
  </si>
  <si>
    <t>GTL2-00987, GTL2-00993, GTL2-01035</t>
  </si>
  <si>
    <t>OTA/GTL-02021/0044     DCUDAK143390</t>
  </si>
  <si>
    <t>OTA/178/21</t>
  </si>
  <si>
    <t>IBCLOC233869DAK</t>
  </si>
  <si>
    <t>L09112021-5</t>
  </si>
  <si>
    <t>OTA/GTL-02021/0043     DCUDAK143112</t>
  </si>
  <si>
    <t>OTA/177/21</t>
  </si>
  <si>
    <t>IBCLOC230634DAK</t>
  </si>
  <si>
    <t>L09122021-7</t>
  </si>
  <si>
    <t>3640SA21     DCUDAK142311</t>
  </si>
  <si>
    <t>I-3640SA21</t>
  </si>
  <si>
    <t>IBCEPZ173243DAK</t>
  </si>
  <si>
    <t>L09122021-3</t>
  </si>
  <si>
    <t>GTL1-00994, GTL1-00995</t>
  </si>
  <si>
    <t>236736-sc     DCUDAK146213</t>
  </si>
  <si>
    <t>236736</t>
  </si>
  <si>
    <t>IBCEPZ173145DAK</t>
  </si>
  <si>
    <t>L09122021-14</t>
  </si>
  <si>
    <t>GTL3-01003, GTL3-01044, GTL3-01046</t>
  </si>
  <si>
    <t>SHI/GTL/U311-09/2021   DCUDAK146528</t>
  </si>
  <si>
    <t>SHI/GTL/U311-09/2021</t>
  </si>
  <si>
    <t>IBCLOC177750DAK</t>
  </si>
  <si>
    <t>L09122021-4</t>
  </si>
  <si>
    <t>237007-sc    DCUDAK148121</t>
  </si>
  <si>
    <t>L09122021-10</t>
  </si>
  <si>
    <t>GTL09092021    DCUDAK147420</t>
  </si>
  <si>
    <t>B03LC21/2103002764</t>
  </si>
  <si>
    <t>IBCLOC183981DAK</t>
  </si>
  <si>
    <t>L09152021-15</t>
  </si>
  <si>
    <t>GTL09132021     DCUDAK147420</t>
  </si>
  <si>
    <t>B03LC21/2103002788</t>
  </si>
  <si>
    <t>IBCLOC235595DAK</t>
  </si>
  <si>
    <t>L09152021-17</t>
  </si>
  <si>
    <t>SHI/GTL/W301-09/2021      DCUDAK146984</t>
  </si>
  <si>
    <t>SHI/CI-W301-09/2021</t>
  </si>
  <si>
    <t>IBCLOC181511DAK</t>
  </si>
  <si>
    <t>L09152021-14</t>
  </si>
  <si>
    <t>SAP-04/GTL/2021  DCUDAK148537</t>
  </si>
  <si>
    <t>TS-5654/21</t>
  </si>
  <si>
    <t>IBCLOC196414DAK</t>
  </si>
  <si>
    <t>L09152021-19</t>
  </si>
  <si>
    <t>GTL3-01003, GTL3-01008, GTL3-01030, GTL3-01044, GTL3-01046</t>
  </si>
  <si>
    <t>SAP-05/GTl/2021  DCUDAK148535</t>
  </si>
  <si>
    <t>TS-5645/21</t>
  </si>
  <si>
    <t>IBCLOC196424DAK</t>
  </si>
  <si>
    <t>L09152021-11</t>
  </si>
  <si>
    <t>GTL3-01044, GTL3-01046</t>
  </si>
  <si>
    <t>237558-SC     DCUDAK145331</t>
  </si>
  <si>
    <t>237558</t>
  </si>
  <si>
    <t>IBCEPZ172884DAK</t>
  </si>
  <si>
    <t>L09162021-8</t>
  </si>
  <si>
    <t>GTL2-00987, GTL2-01035</t>
  </si>
  <si>
    <t>SHI/GTL/U312-09/2021     DCUDAK146655</t>
  </si>
  <si>
    <t>SHI/CI-U312-09/2021</t>
  </si>
  <si>
    <t>IBCLOC175609DAK</t>
  </si>
  <si>
    <t>L09182021-13</t>
  </si>
  <si>
    <t>GTL09172021     DCUDAK147420</t>
  </si>
  <si>
    <t>BOLC21/2103002838</t>
  </si>
  <si>
    <t>IBCLOC183997DAK</t>
  </si>
  <si>
    <t>L09182021-1</t>
  </si>
  <si>
    <t>EPL/GTL/422/2021  DCUDAK148572</t>
  </si>
  <si>
    <t>18-Sep-2021</t>
  </si>
  <si>
    <t>EPL-21 12 3255</t>
  </si>
  <si>
    <t>IBCLOC231010DAK</t>
  </si>
  <si>
    <t>L09192021-6</t>
  </si>
  <si>
    <t>GTL1-00964</t>
  </si>
  <si>
    <t>237736-  SC  DCUDAK146213</t>
  </si>
  <si>
    <t>PAXAR BANGLADESH</t>
  </si>
  <si>
    <t>19-Sep-2021</t>
  </si>
  <si>
    <t>237736</t>
  </si>
  <si>
    <t>IBCEPZ173248DAK</t>
  </si>
  <si>
    <t>L09202021-12</t>
  </si>
  <si>
    <t>GTL2-01005</t>
  </si>
  <si>
    <t>238091-SC      DCUDAK142319</t>
  </si>
  <si>
    <t>238091</t>
  </si>
  <si>
    <t>IBCEPZ173247DAK</t>
  </si>
  <si>
    <t>L09202021-3</t>
  </si>
  <si>
    <t>SHI/GTL/w303-09/2021    DCUDAK146655</t>
  </si>
  <si>
    <t>SHI/CI-W301-09/21</t>
  </si>
  <si>
    <t>IBCLOC232991DAK</t>
  </si>
  <si>
    <t>L09202021-15</t>
  </si>
  <si>
    <t>GTL1-00995, GTL3-01033</t>
  </si>
  <si>
    <t>SC-0000004080     DCUDAK146982</t>
  </si>
  <si>
    <t>#1000016145</t>
  </si>
  <si>
    <t>IBCLOC230894DAK</t>
  </si>
  <si>
    <t>#1000016380</t>
  </si>
  <si>
    <t>IBCLOC181545DAK</t>
  </si>
  <si>
    <t>L09202021-9</t>
  </si>
  <si>
    <t>EPL/GTL/486/2021     DCUDAK144556</t>
  </si>
  <si>
    <t>EPL-21 09 2494</t>
  </si>
  <si>
    <t>IBCLOC176677DAK</t>
  </si>
  <si>
    <t>L09222021-6</t>
  </si>
  <si>
    <t>GTL09202021     DCUDAK147420</t>
  </si>
  <si>
    <t>BOLC21/2103002881</t>
  </si>
  <si>
    <t>IBCLOC177094DAK</t>
  </si>
  <si>
    <t>L09222021-10</t>
  </si>
  <si>
    <t>TB-SC-210919-BK51        DCUDAK137854</t>
  </si>
  <si>
    <t>CI-210925-BK03</t>
  </si>
  <si>
    <t>IBCEPZ175662DAK</t>
  </si>
  <si>
    <t>L09222021-8</t>
  </si>
  <si>
    <t>GTL1-00983, GTL1-00995</t>
  </si>
  <si>
    <t>UPPL-2021040008      DCUDAK146749</t>
  </si>
  <si>
    <t>UPPL-CI-2589/2021</t>
  </si>
  <si>
    <t>IBCDAK185508DAK</t>
  </si>
  <si>
    <t>L09222021-9</t>
  </si>
  <si>
    <t>EPL/GTL/484/2021  DCUDAK148933</t>
  </si>
  <si>
    <t>EPL-21 12 3256</t>
  </si>
  <si>
    <t>IBCLOC231021DAK</t>
  </si>
  <si>
    <t>L09222021-7</t>
  </si>
  <si>
    <t>238273-SC    DCUDAK145331</t>
  </si>
  <si>
    <t>238273</t>
  </si>
  <si>
    <t>IBCEPZ173254DAK</t>
  </si>
  <si>
    <t>L09232021-20</t>
  </si>
  <si>
    <t>GTL3-01033, GTL3-01046</t>
  </si>
  <si>
    <t>GTL09222021       DCUDAK141875</t>
  </si>
  <si>
    <t>B03LC21/2103002915</t>
  </si>
  <si>
    <t>IBCLOC182375DAK</t>
  </si>
  <si>
    <t>L09232021-27</t>
  </si>
  <si>
    <t>GTL1-00983, GTL1-01048, GTL1-01049, GTL1-01056, GTL1-01061</t>
  </si>
  <si>
    <t>UPPL-2021040007       DCUDAK146749</t>
  </si>
  <si>
    <t>UPPL-CI-2472/2021</t>
  </si>
  <si>
    <t>IBCDAK182862DAK</t>
  </si>
  <si>
    <t>L09232021-28</t>
  </si>
  <si>
    <t>TB-SC-210919-BK52       DCUDAK143971</t>
  </si>
  <si>
    <t>CI-210925-BK01</t>
  </si>
  <si>
    <t>IBCEPZ175607DAK</t>
  </si>
  <si>
    <t>L09232021-29</t>
  </si>
  <si>
    <t>BD/IRIS/284-GTL-EPIC/2021  DCUDAK142254</t>
  </si>
  <si>
    <t>BD/IRIS/284-GTL-2021</t>
  </si>
  <si>
    <t>IBCLOC177947DAK</t>
  </si>
  <si>
    <t>L09232021-8</t>
  </si>
  <si>
    <t>GTL3-01007, GTL3-01033, GTL3-01044, GTL3-01046</t>
  </si>
  <si>
    <t>SHI/GTL/U313-09/2021      DCUDAK146528</t>
  </si>
  <si>
    <t>SHI/CI-U313-09/2021</t>
  </si>
  <si>
    <t>IBCLOC182887DAK</t>
  </si>
  <si>
    <t>L09232021-26</t>
  </si>
  <si>
    <t>SC-0000004119       DCUDAK146982</t>
  </si>
  <si>
    <t>#1000016143</t>
  </si>
  <si>
    <t>IBCLOC179059DAK</t>
  </si>
  <si>
    <t>#1000016381</t>
  </si>
  <si>
    <t>IBCLOC181519DAK</t>
  </si>
  <si>
    <t>L09232021-5</t>
  </si>
  <si>
    <t>238271-SC      DCUDAK146213</t>
  </si>
  <si>
    <t>238271</t>
  </si>
  <si>
    <t>IBCEPZ173258DAK</t>
  </si>
  <si>
    <t>L09262021-2</t>
  </si>
  <si>
    <t>GTL3-01003, GTL3-01008, GTL3-01030, GTL3-01046, GTL3-01063</t>
  </si>
  <si>
    <t>SAP-08/GTL/2021       DCUDAK146978</t>
  </si>
  <si>
    <t>TS-6739/21</t>
  </si>
  <si>
    <t>IBCLOC234051DAK</t>
  </si>
  <si>
    <t>L09272021-3</t>
  </si>
  <si>
    <t>SPC-0241/21      DCUDAK149202</t>
  </si>
  <si>
    <t>KDS ACCESSORIES LTD</t>
  </si>
  <si>
    <t>S0322-21/PC-437</t>
  </si>
  <si>
    <t>IBCLOC197028DAK</t>
  </si>
  <si>
    <t>L09272021-11</t>
  </si>
  <si>
    <t>SHI/GTL/W304-09/2021      DCUDAK146674</t>
  </si>
  <si>
    <t>SHI/CI-W304-09/2021</t>
  </si>
  <si>
    <t>IBCLOC181526DAK</t>
  </si>
  <si>
    <t>L09272021-9</t>
  </si>
  <si>
    <t>GTL3-00984, GTL3-01008, GTL3-01033, GTL3-01063, GTL3-01076</t>
  </si>
  <si>
    <t>PI-SC-210920-BK51      DCUDAK143893</t>
  </si>
  <si>
    <t>CI-210930-BK02</t>
  </si>
  <si>
    <t>IBCEPZ175974DAK</t>
  </si>
  <si>
    <t>L09272021-15</t>
  </si>
  <si>
    <t>GTL1-01037, GTL1-01041</t>
  </si>
  <si>
    <t>LCA-392573</t>
  </si>
  <si>
    <t>TZIV211460</t>
  </si>
  <si>
    <t>IBCPAM174346DAK</t>
  </si>
  <si>
    <t>GDI/DEZ/09/2021/MAR/C/006991, DT.26-09-2021</t>
  </si>
  <si>
    <t>TZIV211461</t>
  </si>
  <si>
    <t>TZIV211484</t>
  </si>
  <si>
    <t>TZIV211485</t>
  </si>
  <si>
    <t>TZIV211486</t>
  </si>
  <si>
    <t>TZIV211702</t>
  </si>
  <si>
    <t>IBCPAM178857DAK</t>
  </si>
  <si>
    <t>TZIV211703</t>
  </si>
  <si>
    <t>TZIV211747</t>
  </si>
  <si>
    <t>IBCPAM180171DAK</t>
  </si>
  <si>
    <t>TZIV211868</t>
  </si>
  <si>
    <t>IBCPAM183027DAK</t>
  </si>
  <si>
    <t>TZIV212030</t>
  </si>
  <si>
    <t>IBCPAM230665DAK</t>
  </si>
  <si>
    <t>L09272021-16</t>
  </si>
  <si>
    <t>GTL1-01059</t>
  </si>
  <si>
    <t>239015-SC       DCUDAK149269</t>
  </si>
  <si>
    <t>GTL/077/2021</t>
  </si>
  <si>
    <t>239015</t>
  </si>
  <si>
    <t>IBCEPZ174528DAK</t>
  </si>
  <si>
    <t>L09282021-17</t>
  </si>
  <si>
    <t>GTL3-00984, GTL3-01008, GTL3-01063</t>
  </si>
  <si>
    <t>GP/GTL/60,61,62,63&amp;64/21    DCUDAK147796</t>
  </si>
  <si>
    <t>04-Dec-2021</t>
  </si>
  <si>
    <t>DN GP/GTL/60&amp;64/21</t>
  </si>
  <si>
    <t>IBCLOC177104DAK</t>
  </si>
  <si>
    <t>L09282021-8</t>
  </si>
  <si>
    <t>TB-SC-210923-BK51     DCUDAK137854</t>
  </si>
  <si>
    <t>CI-210930-BK01</t>
  </si>
  <si>
    <t>IBCEPZ175112DAK</t>
  </si>
  <si>
    <t>L09282021-11</t>
  </si>
  <si>
    <t>GTL3-01076</t>
  </si>
  <si>
    <t>CTGT-1144/09-21   DCUDAK149339</t>
  </si>
  <si>
    <t>CTGT-1144-21</t>
  </si>
  <si>
    <t>IBCLOC177755DAK</t>
  </si>
  <si>
    <t>L09282021-16</t>
  </si>
  <si>
    <t>GTL2-00956, GTL2-01035</t>
  </si>
  <si>
    <t>238272-SC     DCUDAK146213</t>
  </si>
  <si>
    <t>238272</t>
  </si>
  <si>
    <t>IBCEPZ174308DAK</t>
  </si>
  <si>
    <t>L09282021-12</t>
  </si>
  <si>
    <t>GTL3-00984, GTL3-01033</t>
  </si>
  <si>
    <t>CTGT-1143/09-21       dcudak143375</t>
  </si>
  <si>
    <t>CTGT-1143-09/2021</t>
  </si>
  <si>
    <t>IBCLOC181353DAK</t>
  </si>
  <si>
    <t>L09282021-14</t>
  </si>
  <si>
    <t>GTL3-01033, GTL3-01063, GTL3-01076</t>
  </si>
  <si>
    <t>238756-SC       dcudak145331</t>
  </si>
  <si>
    <t>238756</t>
  </si>
  <si>
    <t>IBCEPZ175100DAK</t>
  </si>
  <si>
    <t>L09292021-4</t>
  </si>
  <si>
    <t>GTL3-00984, GTL3-01003, GTL3-01046, GTL3-01063</t>
  </si>
  <si>
    <t>SAP-06/GTL/2021    DCUDAK148535</t>
  </si>
  <si>
    <t>TS-6736/21</t>
  </si>
  <si>
    <t>IBCLOC236006DAK</t>
  </si>
  <si>
    <t>L09292021-11</t>
  </si>
  <si>
    <t>sap-10/gtl/2021    dcudak148537</t>
  </si>
  <si>
    <t>TS-5653/21</t>
  </si>
  <si>
    <t>IBCLOC196422DAK</t>
  </si>
  <si>
    <t>L09292021-14</t>
  </si>
  <si>
    <t>GTL3-00957, GTL3-00979, GTL3-00984, GTL3-00988, GTL3-01003, GTL3-01033, GTL3-01044</t>
  </si>
  <si>
    <t>EPL/GTL/483/2021     DCUDAK148572</t>
  </si>
  <si>
    <t>EPL-21 09 2481</t>
  </si>
  <si>
    <t>IBCLOC176249DAK</t>
  </si>
  <si>
    <t>L09292021-23</t>
  </si>
  <si>
    <t>GTL1-00983, GTL1-00995, GTL1-00996</t>
  </si>
  <si>
    <t>238851-sc       DCUDAK149484</t>
  </si>
  <si>
    <t>238851</t>
  </si>
  <si>
    <t>IBCEPZ174708DAK</t>
  </si>
  <si>
    <t>L09292021-24</t>
  </si>
  <si>
    <t>GTL2-00956, GTL3-00984, GTL3-01008</t>
  </si>
  <si>
    <t>239226-sc      DCUDAK149482</t>
  </si>
  <si>
    <t>239226</t>
  </si>
  <si>
    <t>IBCEPZ175161DAK</t>
  </si>
  <si>
    <t>L09292021-3</t>
  </si>
  <si>
    <t>GTL2-00985, GTL2-00993, GTL2-01005, GTL3-01076</t>
  </si>
  <si>
    <t>239227-SC  DCUDAK146045</t>
  </si>
  <si>
    <t>239227</t>
  </si>
  <si>
    <t>IBCEPZ174330DAK</t>
  </si>
  <si>
    <t>L09292021-15</t>
  </si>
  <si>
    <t>GTL2-00993, GTL3-01033</t>
  </si>
  <si>
    <t>BD/IRIS/285-289-290-GTL-EPIC/2021   DCUDAK142254</t>
  </si>
  <si>
    <t>BDIRIS/285TO290-2021</t>
  </si>
  <si>
    <t>IBCLOC178117DAK</t>
  </si>
  <si>
    <t>L09302021-3</t>
  </si>
  <si>
    <t>GTL1-00972, GTL1-00977, GTL1-00983, GTL1-00994, GTL3-00955</t>
  </si>
  <si>
    <t>UPPL-2021040009      DCUDAK146749</t>
  </si>
  <si>
    <t>UPPL-CI-0332/2022</t>
  </si>
  <si>
    <t>IBCDAK239115DAK</t>
  </si>
  <si>
    <t>L09302021-10</t>
  </si>
  <si>
    <t>SAP-07/GTL/2021         DCUDAK146211</t>
  </si>
  <si>
    <t>TS-5649/21</t>
  </si>
  <si>
    <t>IBCLOC196410DAK</t>
  </si>
  <si>
    <t>L09302021-11</t>
  </si>
  <si>
    <t>GTL3-01030</t>
  </si>
  <si>
    <t>CDGT-1146/09-21       DCUDAK145330</t>
  </si>
  <si>
    <t>CDGT-1146/09-21</t>
  </si>
  <si>
    <t>IBCLOC184983DAK</t>
  </si>
  <si>
    <t>L09302021-15</t>
  </si>
  <si>
    <t>4035SA21R2  DCUDAK142311</t>
  </si>
  <si>
    <t>4035SA21R2</t>
  </si>
  <si>
    <t>I-4035SA21 R2</t>
  </si>
  <si>
    <t>IBCEPZ177080DAK</t>
  </si>
  <si>
    <t>L09302021-9</t>
  </si>
  <si>
    <t>GP/GTL/66/21    DCUDAK147796</t>
  </si>
  <si>
    <t>DN-GP/GTL-66/21</t>
  </si>
  <si>
    <t>IBCLOC178115DAK</t>
  </si>
  <si>
    <t>L09302021-16</t>
  </si>
  <si>
    <t>GP/GTL/62/21  DCUDAK149797</t>
  </si>
  <si>
    <t>DN-GP/GTL/62/21</t>
  </si>
  <si>
    <t>IBCLOC177949DAK</t>
  </si>
  <si>
    <t>L10022021-2</t>
  </si>
  <si>
    <t>GTL3-01008, GTL3-01046</t>
  </si>
  <si>
    <t>GTL09282021  (B) DCUDAK149677</t>
  </si>
  <si>
    <t>B03LC21/2103002986</t>
  </si>
  <si>
    <t>IBCLOC182051DAK</t>
  </si>
  <si>
    <t>L10022021-3</t>
  </si>
  <si>
    <t>ETL/GTL/12/2021      dcudak145813</t>
  </si>
  <si>
    <t>ELT/GTL-239/2021/122</t>
  </si>
  <si>
    <t>ETL/GTL-239/2021/22</t>
  </si>
  <si>
    <t>IBCLOC181797DAK</t>
  </si>
  <si>
    <t>L10022021-4</t>
  </si>
  <si>
    <t>GTL2-01078</t>
  </si>
  <si>
    <t>ETL/GTL/13/2021  DCUDAK149661</t>
  </si>
  <si>
    <t>ETL/GTL-240/2021/22</t>
  </si>
  <si>
    <t>IBCLOC184173DAK</t>
  </si>
  <si>
    <t>L10022021-1</t>
  </si>
  <si>
    <t>GTL2-01005, GTL3-01076</t>
  </si>
  <si>
    <t>GTL09282021A  DCUDAK143042</t>
  </si>
  <si>
    <t>B03LC21/2103002985</t>
  </si>
  <si>
    <t>IBCLOC180891DAK</t>
  </si>
  <si>
    <t>L10022021-8</t>
  </si>
  <si>
    <t>SC-0000004143  DCUDAK149665</t>
  </si>
  <si>
    <t>#100016207</t>
  </si>
  <si>
    <t>IBCLOC181601DAK</t>
  </si>
  <si>
    <t>L10022021-7</t>
  </si>
  <si>
    <t>GTL1-00974, GTL1-00977, GTL3-01007</t>
  </si>
  <si>
    <t>SC-0000004123  DCUDAK149660</t>
  </si>
  <si>
    <t>#1000016226</t>
  </si>
  <si>
    <t>IBCLOC184740DAK</t>
  </si>
  <si>
    <t>#1000016379</t>
  </si>
  <si>
    <t>IBCLOC181543DAK</t>
  </si>
  <si>
    <t>L10022021-9</t>
  </si>
  <si>
    <t>GTL3-01003, GTL3-01007, GTL3-01033, GTL3-01044, GTL3-01063</t>
  </si>
  <si>
    <t>OTA/GTL-02020/0045  DCUDAK149659</t>
  </si>
  <si>
    <t>OTA/179/21</t>
  </si>
  <si>
    <t>IBCLOC230134DAK</t>
  </si>
  <si>
    <t>L10022021-11</t>
  </si>
  <si>
    <t>GTL1-00974</t>
  </si>
  <si>
    <t>SHI/GTL/W306-09/2021      DCUDAK143115</t>
  </si>
  <si>
    <t>SHI/CI-W306-09/2021</t>
  </si>
  <si>
    <t>IBCLOC181522DAK</t>
  </si>
  <si>
    <t>L10032021-15</t>
  </si>
  <si>
    <t>GTL1-00975, GTL1-00977</t>
  </si>
  <si>
    <t>GTLBD09272021       DCUDAK150022</t>
  </si>
  <si>
    <t>B01LC21/2101002800</t>
  </si>
  <si>
    <t>IBCEPZ178372DAK</t>
  </si>
  <si>
    <t>L10032021-1</t>
  </si>
  <si>
    <t>GTL2-01005, GTL2-01035</t>
  </si>
  <si>
    <t>239759-SC   dcudak149484</t>
  </si>
  <si>
    <t>239759</t>
  </si>
  <si>
    <t>IBCEPZ174710DAK</t>
  </si>
  <si>
    <t>L10032021-3</t>
  </si>
  <si>
    <t>SC-0000004133   DCUDAK143385</t>
  </si>
  <si>
    <t>#100016414</t>
  </si>
  <si>
    <t>IBCLOC181541DAK</t>
  </si>
  <si>
    <t>L10042021-1</t>
  </si>
  <si>
    <t>3RDBELL/GTL-11/2021  DCUDAK149928</t>
  </si>
  <si>
    <t>3RD BELL-232-2021</t>
  </si>
  <si>
    <t>IBCLOC180359DAK</t>
  </si>
  <si>
    <t>L11042021-2</t>
  </si>
  <si>
    <t>GTL2-01005, GTL3-00890</t>
  </si>
  <si>
    <t>EPL/GTL/560/2021      DCUDAK148933</t>
  </si>
  <si>
    <t>14-Jan-2022</t>
  </si>
  <si>
    <t>EPL-21 11 2863</t>
  </si>
  <si>
    <t>IBCLOC181379DAK</t>
  </si>
  <si>
    <t>L10032021-11</t>
  </si>
  <si>
    <t>GTL1-00991, GTL1-00992</t>
  </si>
  <si>
    <t>SAP-11/GTL/2021  DCUDAK147696</t>
  </si>
  <si>
    <t>TS-0380/22</t>
  </si>
  <si>
    <t>IBCLOC236426DAK</t>
  </si>
  <si>
    <t>L10032021-13</t>
  </si>
  <si>
    <t>GTL1-00974, GTL1-00977, GTL1-00995</t>
  </si>
  <si>
    <t>UPPL-2021040010   DCUDAK146749</t>
  </si>
  <si>
    <t>UPPL-CI-2839/2021</t>
  </si>
  <si>
    <t>IBCDAK247876DAK</t>
  </si>
  <si>
    <t>L10032021-8</t>
  </si>
  <si>
    <t>239025-sc      dcudak149873</t>
  </si>
  <si>
    <t>239025</t>
  </si>
  <si>
    <t>IBCEPZ179496DAK</t>
  </si>
  <si>
    <t>L10032021-9</t>
  </si>
  <si>
    <t>3939SA21R2     DCUDAK150031</t>
  </si>
  <si>
    <t>I-3939SA21 R2</t>
  </si>
  <si>
    <t>IBCEPZ176514DAK</t>
  </si>
  <si>
    <t>L10032021-5</t>
  </si>
  <si>
    <t>TB-SC-210923-BK52  DCUDAK143893</t>
  </si>
  <si>
    <t>CI211006-BK02</t>
  </si>
  <si>
    <t>IBCEPZ177495DAK</t>
  </si>
  <si>
    <t>CI-211006-BK02</t>
  </si>
  <si>
    <t>L10052021-1</t>
  </si>
  <si>
    <t>239876-SC  DCUDAK145884</t>
  </si>
  <si>
    <t>239876</t>
  </si>
  <si>
    <t>IBCEPZ176319DAK</t>
  </si>
  <si>
    <t>L10052021-14</t>
  </si>
  <si>
    <t>GTL1-00972, GTL1-00974, GTL1-00975, GTL1-00977, GTL1-01048, GTL1-01049</t>
  </si>
  <si>
    <t>SHI/GTL/W302-09/2021     DCUDAK146984</t>
  </si>
  <si>
    <t>SHI/CI-W302-09/2021</t>
  </si>
  <si>
    <t>IBCLOC181525DAK</t>
  </si>
  <si>
    <t>L10052021-15</t>
  </si>
  <si>
    <t>SHI/GTL/W307-09/2021    DCUDAK149828</t>
  </si>
  <si>
    <t>SHI-CI-W307-09/2021</t>
  </si>
  <si>
    <t>IBCLOC181140DAK</t>
  </si>
  <si>
    <t>L10062021-13</t>
  </si>
  <si>
    <t>EPL/GTL/505/2021      dcudak150052</t>
  </si>
  <si>
    <t>EPL-21 10 2586</t>
  </si>
  <si>
    <t>IBCLOC176648DAK</t>
  </si>
  <si>
    <t>L10062021-14</t>
  </si>
  <si>
    <t>GTL1-00983, GTL2-00985, GTL2-00993, GTL2-01035</t>
  </si>
  <si>
    <t>EPL/GTL/512/2021     dcudak148933</t>
  </si>
  <si>
    <t>EPL-21 10 2584</t>
  </si>
  <si>
    <t>IBCLOC177110DAK</t>
  </si>
  <si>
    <t>L10062021-8</t>
  </si>
  <si>
    <t>SAP-09/GTL/2021         DCUDAK150071</t>
  </si>
  <si>
    <t>TS-0375/22</t>
  </si>
  <si>
    <t>IBCLOC238966DAK</t>
  </si>
  <si>
    <t>L10062021-17</t>
  </si>
  <si>
    <t>240235-sc      DCUDAK149482</t>
  </si>
  <si>
    <t>240235</t>
  </si>
  <si>
    <t>IBCEPZ176637DAK</t>
  </si>
  <si>
    <t>L10062021-24</t>
  </si>
  <si>
    <t>EPL/GTL/516/2021    DCUDAK150118</t>
  </si>
  <si>
    <t>EPL-21 10 2585</t>
  </si>
  <si>
    <t>IBCLOC177109DAK</t>
  </si>
  <si>
    <t>L10062021-4</t>
  </si>
  <si>
    <t>GTL3-01046, GTL3-01063, GTL3-01076</t>
  </si>
  <si>
    <t>GTL09302021    dcudak149677</t>
  </si>
  <si>
    <t>B03LC21/2103003030</t>
  </si>
  <si>
    <t>IBCLOC182378DAK</t>
  </si>
  <si>
    <t>L10062021-27</t>
  </si>
  <si>
    <t>GTLBD1032021  DCUDAK150164</t>
  </si>
  <si>
    <t>B01LC21/2101002875</t>
  </si>
  <si>
    <t>IBCEPZ178162DAK</t>
  </si>
  <si>
    <t>L10062021-28</t>
  </si>
  <si>
    <t>GTL10042021(B)    DCUDAK150156</t>
  </si>
  <si>
    <t>B03LC21/2103003070</t>
  </si>
  <si>
    <t>IBCLOC178873DAK</t>
  </si>
  <si>
    <t>L10062021-29</t>
  </si>
  <si>
    <t>240237-SC    DCUDAK149873</t>
  </si>
  <si>
    <t>240237</t>
  </si>
  <si>
    <t>IBCEPZ175952DAK</t>
  </si>
  <si>
    <t>L10062021-30</t>
  </si>
  <si>
    <t>SC-0000004158   DCUDAK150154</t>
  </si>
  <si>
    <t>#1000016637</t>
  </si>
  <si>
    <t>IBCLOC184739DAK</t>
  </si>
  <si>
    <t>L10062021-33</t>
  </si>
  <si>
    <t>GTL3-01030, GTL3-01063</t>
  </si>
  <si>
    <t>OCT-01/GTL/2021     dcudak148535</t>
  </si>
  <si>
    <t>TS-6731/21</t>
  </si>
  <si>
    <t>IBCLOC233621DAK</t>
  </si>
  <si>
    <t>L10062021-9</t>
  </si>
  <si>
    <t>GTL2-00985, GTL2-00993, GTL3-01004, GTL3-01076</t>
  </si>
  <si>
    <t>SHI/GTL/U315-09/2021      DCUDAK146984</t>
  </si>
  <si>
    <t>SHI-CI-U315-09/2021</t>
  </si>
  <si>
    <t>IBCLOC181131DAK</t>
  </si>
  <si>
    <t>L10072021-16</t>
  </si>
  <si>
    <t>GTL3-01075</t>
  </si>
  <si>
    <t>GTL10042021(A)           DCUDAK150242</t>
  </si>
  <si>
    <t>B03LC/21/2103003068</t>
  </si>
  <si>
    <t>IBCLOC181404DAK</t>
  </si>
  <si>
    <t>L10072021-19</t>
  </si>
  <si>
    <t>SC-0000004164      dcudak150234</t>
  </si>
  <si>
    <t>#1000016326</t>
  </si>
  <si>
    <t>IBCLOC181536DAK</t>
  </si>
  <si>
    <t>L10072021-15</t>
  </si>
  <si>
    <t>GTL10042021(C)      DCUDAK149677</t>
  </si>
  <si>
    <t>B03LC21/2103003071</t>
  </si>
  <si>
    <t>IBCLOC181391DAK</t>
  </si>
  <si>
    <t>L10072021-17</t>
  </si>
  <si>
    <t>240390-SC  DCUDAK150244</t>
  </si>
  <si>
    <t>240390</t>
  </si>
  <si>
    <t>IBCEPZ176865DAK</t>
  </si>
  <si>
    <t>L10082021-4</t>
  </si>
  <si>
    <t>GTL3-01004, GTL3-01075</t>
  </si>
  <si>
    <t>SC-GP/GTL/67/&amp;68/21     dcudak149797</t>
  </si>
  <si>
    <t>DN-GP/GTL/67/&amp;68/21</t>
  </si>
  <si>
    <t>IBCLOC183502DAK</t>
  </si>
  <si>
    <t>L10102021-2</t>
  </si>
  <si>
    <t>GTL1-00964, GTL1-01001, GTL1-01002</t>
  </si>
  <si>
    <t>uppl-gtl-2021040006-1       DCUDAK150233</t>
  </si>
  <si>
    <t>UPPL-CI-2398/2021</t>
  </si>
  <si>
    <t>IBCDAK182816DAK</t>
  </si>
  <si>
    <t>L10112021-7</t>
  </si>
  <si>
    <t>GTL2-01065, GTL2-01078</t>
  </si>
  <si>
    <t>OCT-04/GTL/2021      DCUDAK150430</t>
  </si>
  <si>
    <t>TS-6732/21</t>
  </si>
  <si>
    <t>IBCLOC233612DAK</t>
  </si>
  <si>
    <t>L10112021-15</t>
  </si>
  <si>
    <t>gp/gtl/69/21        dcudak147796</t>
  </si>
  <si>
    <t>DN-GP/GTL/69/21</t>
  </si>
  <si>
    <t>IBCLOC179968DAK</t>
  </si>
  <si>
    <t>L10112021-26</t>
  </si>
  <si>
    <t>240696-sc      DCUDAK149269</t>
  </si>
  <si>
    <t>240696</t>
  </si>
  <si>
    <t>IBCEPZ177695DAK</t>
  </si>
  <si>
    <t>L10112021-8</t>
  </si>
  <si>
    <t>OCT-05/GTL/21     dcudak148537</t>
  </si>
  <si>
    <t>TS-5650/21</t>
  </si>
  <si>
    <t>IBCLOC196412DAK</t>
  </si>
  <si>
    <t>L10112021-18</t>
  </si>
  <si>
    <t>GTL3-01004</t>
  </si>
  <si>
    <t>GP/GTL/71/21  DCUDAK150425</t>
  </si>
  <si>
    <t>DN-GP/GTL/71/21</t>
  </si>
  <si>
    <t>IBCLOC183164DAK</t>
  </si>
  <si>
    <t>L10112021-21</t>
  </si>
  <si>
    <t>GTL2-00985, GTL2-00993, GTL2-01005</t>
  </si>
  <si>
    <t>OTA/GTL-O2021/0047        dcudak143390</t>
  </si>
  <si>
    <t>OTA/181/21</t>
  </si>
  <si>
    <t>IBCLOC234056DAK</t>
  </si>
  <si>
    <t>L10112021-22</t>
  </si>
  <si>
    <t>GTL3-00984, GTL3-01003, GTL3-01009, GTL3-01033</t>
  </si>
  <si>
    <t>SHI/GTL/U314-09/2021      DCUDAK143115</t>
  </si>
  <si>
    <t>SHI-CI-U314-09/2021</t>
  </si>
  <si>
    <t>IBCLOC181165DAK</t>
  </si>
  <si>
    <t>L10112021-24</t>
  </si>
  <si>
    <t>SANS/GTL/10/2021       DCUDAK146856</t>
  </si>
  <si>
    <t>SAN/2021/521</t>
  </si>
  <si>
    <t>IBCLOC237640DAK</t>
  </si>
  <si>
    <t>L10112021-27</t>
  </si>
  <si>
    <t>GTL2-00968, GTL2-00993, GTL2-01005</t>
  </si>
  <si>
    <t>240697-sc       DCUDAK149484</t>
  </si>
  <si>
    <t>240697</t>
  </si>
  <si>
    <t>IBCEPZ177112DAK</t>
  </si>
  <si>
    <t>L10112021-9</t>
  </si>
  <si>
    <t>oct-03/gtl/2021          dcudak150071</t>
  </si>
  <si>
    <t>TS-6737/21</t>
  </si>
  <si>
    <t>IBCLOC233617DAK</t>
  </si>
  <si>
    <t>L10122021-13</t>
  </si>
  <si>
    <t>GTL3-00979, GTL3-00984, GTL3-01003, GTL3-01007, GTL3-01009, GTL3-01033, GTL3-01044, GTL3-01046</t>
  </si>
  <si>
    <t>EPL/GTL/515/2021      DCUDAK148572</t>
  </si>
  <si>
    <t>EPL-21 10 2619</t>
  </si>
  <si>
    <t>IBCLOC180889DAK</t>
  </si>
  <si>
    <t>L10122021-7</t>
  </si>
  <si>
    <t>SHI/GTL/U411-10/2021      DCUDAK146984</t>
  </si>
  <si>
    <t>SHI/CI-U411-10/2021</t>
  </si>
  <si>
    <t>IBCLOC230034DAK</t>
  </si>
  <si>
    <t>L10122021-10</t>
  </si>
  <si>
    <t>BPL/GTL/1000/22      DCUDAK145792</t>
  </si>
  <si>
    <t>COU3H/00298/21-22</t>
  </si>
  <si>
    <t>IBCLOC183961DAK</t>
  </si>
  <si>
    <t>L10122021-4</t>
  </si>
  <si>
    <t>SHI/GTL/W305-09/2021    DCUDAK149828</t>
  </si>
  <si>
    <t>SHI/CI-W305-09/2021</t>
  </si>
  <si>
    <t>IBCLOC181530DAK</t>
  </si>
  <si>
    <t>L10122021-5</t>
  </si>
  <si>
    <t>GTL2-01078, GTL3-01046</t>
  </si>
  <si>
    <t>SHI/GTL/U410-10/2021      DCUDAK143115</t>
  </si>
  <si>
    <t>SHI/CI-U410-10/2021</t>
  </si>
  <si>
    <t>IBCLOC181524DAK</t>
  </si>
  <si>
    <t>L10162021-13</t>
  </si>
  <si>
    <t>GTL1-01057, GTL1-01059, GTL1-01060, GTL1-01066, GTL1-01067, GTL1-01068</t>
  </si>
  <si>
    <t>UPPL-2021040011-1   DCUDAK150983</t>
  </si>
  <si>
    <t>UPPL-CI0302/2022</t>
  </si>
  <si>
    <t>IBCDAK240824DAK</t>
  </si>
  <si>
    <t>L10162021-10</t>
  </si>
  <si>
    <t>EPL/GTL/530/2021    DCUDAK148572</t>
  </si>
  <si>
    <t>EPL-21 10 2649</t>
  </si>
  <si>
    <t>IBCLOC181399DAK</t>
  </si>
  <si>
    <t>L10172021-2</t>
  </si>
  <si>
    <t>GTL3-00984, GTL3-01009, GTL3-01033</t>
  </si>
  <si>
    <t>OTA/GTL-02021/0046      DCUDAK149659</t>
  </si>
  <si>
    <t>OTA/180/21</t>
  </si>
  <si>
    <t>IBCLOC234052DAK</t>
  </si>
  <si>
    <t>L10132021-12</t>
  </si>
  <si>
    <t>ETL/GTL/14/2021       DCUDAK149661</t>
  </si>
  <si>
    <t>ETL/GTL-326/2021/22</t>
  </si>
  <si>
    <t>IBCLOC230045DAK</t>
  </si>
  <si>
    <t>L10172021-11</t>
  </si>
  <si>
    <t>241452-SC    DCUDAK149482</t>
  </si>
  <si>
    <t>241452</t>
  </si>
  <si>
    <t>IBCEPZ179032DAK</t>
  </si>
  <si>
    <t>L10182021-7</t>
  </si>
  <si>
    <t>GTL3-01008, GTL3-01063</t>
  </si>
  <si>
    <t>TB-SC-211012-BK51     DCUDAK143893</t>
  </si>
  <si>
    <t>CI-211018-BK01</t>
  </si>
  <si>
    <t>IBCEPZ180016DAK</t>
  </si>
  <si>
    <t>L10172021-14</t>
  </si>
  <si>
    <t>GTL10162021(B)    DCUDAK149677</t>
  </si>
  <si>
    <t>B03LC21/2103003218</t>
  </si>
  <si>
    <t>IBCLOC183115DAK</t>
  </si>
  <si>
    <t>L10172021-10</t>
  </si>
  <si>
    <t>GTL3-01008, GTL3-01079</t>
  </si>
  <si>
    <t>240694-SC     DCUDAK150244</t>
  </si>
  <si>
    <t>240694</t>
  </si>
  <si>
    <t>IBCEPZ178395DAK</t>
  </si>
  <si>
    <t>L10182021-12</t>
  </si>
  <si>
    <t>GTL2-01078, GTL3-01045, GTL3-01077, GTL3-01079</t>
  </si>
  <si>
    <t>OCT-02/GTL/2021     DCUDAK150071</t>
  </si>
  <si>
    <t>01-Jan-2022</t>
  </si>
  <si>
    <t>TS-0385/22</t>
  </si>
  <si>
    <t>IBCLOC239119DAK</t>
  </si>
  <si>
    <t>L10182021-8</t>
  </si>
  <si>
    <t>GTL3-01077</t>
  </si>
  <si>
    <t>CDGT-1147/10-21     DCUDAK149339</t>
  </si>
  <si>
    <t>CDGT-1147/10-21</t>
  </si>
  <si>
    <t>IBCLOC196148DAK</t>
  </si>
  <si>
    <t>L10182021-9</t>
  </si>
  <si>
    <t>DN-GP/GTL/65,70,72,73&amp;74/21         DCUDAK149797</t>
  </si>
  <si>
    <t>DN-GP6573&amp;74/21</t>
  </si>
  <si>
    <t>IBCLOC182610DAK</t>
  </si>
  <si>
    <t>L10182021-21</t>
  </si>
  <si>
    <t>GTL2-01081</t>
  </si>
  <si>
    <t>241456-SC        DCUDAK149269</t>
  </si>
  <si>
    <t>241456</t>
  </si>
  <si>
    <t>IBCEPZ177967DAK</t>
  </si>
  <si>
    <t>L10182021-16</t>
  </si>
  <si>
    <t>241455-SC        DCUDAK151049</t>
  </si>
  <si>
    <t>241455</t>
  </si>
  <si>
    <t>IBCEPZ179043DAK</t>
  </si>
  <si>
    <t>L10192021-1</t>
  </si>
  <si>
    <t>GTL10162021(A)    DCUDAK150242</t>
  </si>
  <si>
    <t>B03LC21/2103003217</t>
  </si>
  <si>
    <t>IBCLOC196943DAK</t>
  </si>
  <si>
    <t>L10192021-8</t>
  </si>
  <si>
    <t>EPL/GTL/541/2021     DCUDAK150118</t>
  </si>
  <si>
    <t>EPL-21 10 2676</t>
  </si>
  <si>
    <t>IBCLOC179210DAK</t>
  </si>
  <si>
    <t>L10192021-2</t>
  </si>
  <si>
    <t>GTL10162021     DCUDAK150156</t>
  </si>
  <si>
    <t>BOLC21/2103003216</t>
  </si>
  <si>
    <t>IBCLOC230079DAK</t>
  </si>
  <si>
    <t>L10192021-5</t>
  </si>
  <si>
    <t>UPPL-2021040013-2    DCUDAK146749</t>
  </si>
  <si>
    <t>UPPL-CI-2461/2021</t>
  </si>
  <si>
    <t>IBCDAK182915DAK</t>
  </si>
  <si>
    <t>L10192021-7</t>
  </si>
  <si>
    <t>GTL1-00972, GTL1-00975, GTL1-01048, GTL1-01058</t>
  </si>
  <si>
    <t>UPPL-2021040012-2       DCUDAK150233</t>
  </si>
  <si>
    <t>UPPL-CI2732021</t>
  </si>
  <si>
    <t>IBCDAK240375DAK</t>
  </si>
  <si>
    <t>L10192021-4</t>
  </si>
  <si>
    <t>SC-0000004199     DCUDAK150154</t>
  </si>
  <si>
    <t>#1000016540</t>
  </si>
  <si>
    <t>IBCLOC183107DAK</t>
  </si>
  <si>
    <t>L10202021-6</t>
  </si>
  <si>
    <t>BPL/GTL/1137/22  DCUDAK151114</t>
  </si>
  <si>
    <t>COU3H/00502/21-22</t>
  </si>
  <si>
    <t>IBCLOC232471DAK</t>
  </si>
  <si>
    <t>L10192021-10</t>
  </si>
  <si>
    <t>GTL1-01058</t>
  </si>
  <si>
    <t>SC-0000004160  DCUDAK149660</t>
  </si>
  <si>
    <t>#100016412</t>
  </si>
  <si>
    <t>IBCLOC181539DAK</t>
  </si>
  <si>
    <t>L10192021-9</t>
  </si>
  <si>
    <t>GTL1-00990</t>
  </si>
  <si>
    <t>SHI/GTL/W402-10/2021  DCUDAK150925</t>
  </si>
  <si>
    <t>SHI/CI-W402-10/2021</t>
  </si>
  <si>
    <t>IBCLOC181510DAK</t>
  </si>
  <si>
    <t>L10202021-3</t>
  </si>
  <si>
    <t>GTL3-00984, GTL3-01003, GTL3-01008, GTL3-01046, GTL3-01076</t>
  </si>
  <si>
    <t>SHI/GTL/U412-10/2021  DCUDAK151113</t>
  </si>
  <si>
    <t>SHI/CI-U412-10/2021</t>
  </si>
  <si>
    <t>IBCLOC231870DAK</t>
  </si>
  <si>
    <t>L10192021-15</t>
  </si>
  <si>
    <t>GTL2-01065</t>
  </si>
  <si>
    <t>241850-SC     DCUDAK149269</t>
  </si>
  <si>
    <t>241850</t>
  </si>
  <si>
    <t>IBCEPZ184186DAK</t>
  </si>
  <si>
    <t>L10202021-2</t>
  </si>
  <si>
    <t>GTL1-00960, GTL1-01048</t>
  </si>
  <si>
    <t>SHI/GTL/W401-10/2021      DCUDAK146674</t>
  </si>
  <si>
    <t>SHI-CI-W401-10/2021</t>
  </si>
  <si>
    <t>IBCLOC181528DAK</t>
  </si>
  <si>
    <t>L10202021-8</t>
  </si>
  <si>
    <t>OCT-06/GTL/2021      DCUDAK150071</t>
  </si>
  <si>
    <t>TS-0376/22</t>
  </si>
  <si>
    <t>IBCLOC238918DAK</t>
  </si>
  <si>
    <t>L10192021-16</t>
  </si>
  <si>
    <t>242016-SC     DCUDAK149269</t>
  </si>
  <si>
    <t>242016</t>
  </si>
  <si>
    <t>IBCEPZ179753DAK</t>
  </si>
  <si>
    <t>L10192021-17</t>
  </si>
  <si>
    <t>GTL1-01066</t>
  </si>
  <si>
    <t>241043-SC       DCUDAK149269</t>
  </si>
  <si>
    <t>241043</t>
  </si>
  <si>
    <t>IBCEPZ180886DAK</t>
  </si>
  <si>
    <t>L10192021-18</t>
  </si>
  <si>
    <t>239183-SC    DCUDAK140876</t>
  </si>
  <si>
    <t>239183</t>
  </si>
  <si>
    <t>IBCEPZ179031DAK</t>
  </si>
  <si>
    <t>L10202021-4</t>
  </si>
  <si>
    <t>OCT-07/GTL/2021    DCUDAK150430</t>
  </si>
  <si>
    <t>TS-0384/22</t>
  </si>
  <si>
    <t>IBCLOC236408DAK</t>
  </si>
  <si>
    <t>L10212021-13</t>
  </si>
  <si>
    <t>GP/GTL/75/21     DCUDAK149797</t>
  </si>
  <si>
    <t>DN-GP/GTL/75/21</t>
  </si>
  <si>
    <t>IBCLOC184447DAK</t>
  </si>
  <si>
    <t>L10232021-8</t>
  </si>
  <si>
    <t>UPIL-20210400027-A      DCUDAK145329</t>
  </si>
  <si>
    <t>UPIL-CI3010/2021</t>
  </si>
  <si>
    <t>IBCDAK234449DAK</t>
  </si>
  <si>
    <t>L10232021-9</t>
  </si>
  <si>
    <t>UPIL-20210400028-A      DCUDAK151375</t>
  </si>
  <si>
    <t>UPIL-CI3011/2021</t>
  </si>
  <si>
    <t>IBCDAK242813DAK</t>
  </si>
  <si>
    <t>L10212021-14</t>
  </si>
  <si>
    <t>GTL3-01045, GTL3-01075, GTL3-01077, GTL3-01079</t>
  </si>
  <si>
    <t>TB-SC-211012-BK52     DCUDAK151195</t>
  </si>
  <si>
    <t>CI-211026-BK01</t>
  </si>
  <si>
    <t>IBCEPZ180355DAK</t>
  </si>
  <si>
    <t>L10212021-24</t>
  </si>
  <si>
    <t>GTL2-01081, GTL3-01030</t>
  </si>
  <si>
    <t>241998-SC      DCUDAK149482</t>
  </si>
  <si>
    <t>241998</t>
  </si>
  <si>
    <t>IBCEPZ179503DAK</t>
  </si>
  <si>
    <t>L10212021-21</t>
  </si>
  <si>
    <t>240333-SC     DCUDAK149269</t>
  </si>
  <si>
    <t>240333</t>
  </si>
  <si>
    <t>IBCEPZ179754DAK</t>
  </si>
  <si>
    <t>L10242021-14</t>
  </si>
  <si>
    <t>OCT-10/GTL/2021    DCUDAK150071</t>
  </si>
  <si>
    <t>TS-6730/21</t>
  </si>
  <si>
    <t>IBCLOC233611DAK</t>
  </si>
  <si>
    <t>L10242021-6</t>
  </si>
  <si>
    <t>GTL3-01004, GTL3-01079</t>
  </si>
  <si>
    <t>GTL10182021(A)      DCUDAK150242</t>
  </si>
  <si>
    <t>B03LC21/2103003261</t>
  </si>
  <si>
    <t>IBCLOC185568DAK</t>
  </si>
  <si>
    <t>L10242021-4</t>
  </si>
  <si>
    <t>GTLBD1032021     DCUDAK150022</t>
  </si>
  <si>
    <t>B01LC21/2101003041</t>
  </si>
  <si>
    <t>IBCEPZ180560DAK</t>
  </si>
  <si>
    <t>L10252021-1</t>
  </si>
  <si>
    <t>GTL2-01065, GTL3-01046</t>
  </si>
  <si>
    <t>OCT-08/GTL/2021     DCUDAK150430</t>
  </si>
  <si>
    <t>TS-6707/21</t>
  </si>
  <si>
    <t>IBCLOC233373DAK</t>
  </si>
  <si>
    <t>L10252021-10</t>
  </si>
  <si>
    <t>GTL1-01071</t>
  </si>
  <si>
    <t>SHI/GTL/W404-10/2021     DCUDAK149828</t>
  </si>
  <si>
    <t>SHI/CI-W404-10/2021</t>
  </si>
  <si>
    <t>IBCLOC196812DAK</t>
  </si>
  <si>
    <t>L10252021-14</t>
  </si>
  <si>
    <t>GTL3-00984, GTL3-00988, GTL3-01003, GTL3-01007, GTL3-01009, GTL3-01046, GTL3-01063, GTL3-01075, GTL3-01076</t>
  </si>
  <si>
    <t>EPL/GTL/555/2021     DCUDAK148572</t>
  </si>
  <si>
    <t>EPL-21 10 2725</t>
  </si>
  <si>
    <t>IBCLOC183039DAK</t>
  </si>
  <si>
    <t>L10262021-4</t>
  </si>
  <si>
    <t>SHI/GTL/W403-10/2021      DCUDAK149828</t>
  </si>
  <si>
    <t>SHI/CI-W403-10/2021</t>
  </si>
  <si>
    <t>IBCLOC182811DAK</t>
  </si>
  <si>
    <t>L10262021-12</t>
  </si>
  <si>
    <t>GTL10182021     DCUDAK149677</t>
  </si>
  <si>
    <t>B03LC21/2103003260</t>
  </si>
  <si>
    <t>IBCLOC183088DAK</t>
  </si>
  <si>
    <t>L10262021-15</t>
  </si>
  <si>
    <t>GTL3-01003, GTL3-01007, GTL3-01008, GTL3-01063</t>
  </si>
  <si>
    <t>OTA/GTL-O2021/0048     DCUDAK149659</t>
  </si>
  <si>
    <t>OTA/182/21</t>
  </si>
  <si>
    <t>IBCLOC230090DAK</t>
  </si>
  <si>
    <t>L10262021-3</t>
  </si>
  <si>
    <t>GTL2-01005, GTL2-01065, GTL2-01081</t>
  </si>
  <si>
    <t>OCT-11/GTL/2021     DCUDAK148537</t>
  </si>
  <si>
    <t>TS-6729/21</t>
  </si>
  <si>
    <t>IBCLOC233841DAK</t>
  </si>
  <si>
    <t>L10262021-5</t>
  </si>
  <si>
    <t>SC-0000004221      DCUDAK151442</t>
  </si>
  <si>
    <t>#1000016778</t>
  </si>
  <si>
    <t>IBCLOC184200DAK</t>
  </si>
  <si>
    <t>L10262021-2</t>
  </si>
  <si>
    <t>GTL3-01062</t>
  </si>
  <si>
    <t>STGT-1151/10-21      DCUDAK149339</t>
  </si>
  <si>
    <t>STGT-1151/10-21</t>
  </si>
  <si>
    <t>IBCLOC196790DAK</t>
  </si>
  <si>
    <t>L10272021-9</t>
  </si>
  <si>
    <t>EPL/GTL/553/2021     DCUDAK151628</t>
  </si>
  <si>
    <t>EPL-21 11 2868</t>
  </si>
  <si>
    <t>IBCLOC196956DAK</t>
  </si>
  <si>
    <t>L10272021-16</t>
  </si>
  <si>
    <t>OCT-09/GTL/2021    DCUDAK148537</t>
  </si>
  <si>
    <t>TS-0378/22</t>
  </si>
  <si>
    <t>IBCLOC238922DAK</t>
  </si>
  <si>
    <t>L10282021-8</t>
  </si>
  <si>
    <t>GTL2-00968, GTL2-00985, GTL2-00993, GTL2-01005</t>
  </si>
  <si>
    <t>EPL/GTL/558/2021      DCUDAK150118</t>
  </si>
  <si>
    <t>EPL-21 10 2777</t>
  </si>
  <si>
    <t>IBCLOC181375DAK</t>
  </si>
  <si>
    <t>L10282021-9</t>
  </si>
  <si>
    <t>GTL3-01007, GTL3-01009, GTL3-01032, GTL3-01033, GTL3-01044</t>
  </si>
  <si>
    <t>EPL/GTL/554/2021      DCUDAK148572</t>
  </si>
  <si>
    <t>EPL-21 10 2776</t>
  </si>
  <si>
    <t>IBCLOC183718DAK</t>
  </si>
  <si>
    <t>L10282021-10</t>
  </si>
  <si>
    <t>GTL1-01057, GTL1-01059, GTL1-01060</t>
  </si>
  <si>
    <t>GTLBD10252021    DCUDAK150164</t>
  </si>
  <si>
    <t>B01LC21/2101003043</t>
  </si>
  <si>
    <t>IBCEPZ180357DAK</t>
  </si>
  <si>
    <t>L10302021-11</t>
  </si>
  <si>
    <t>GTLBD10262021     DCUDAK150164</t>
  </si>
  <si>
    <t>30-Jan-2021</t>
  </si>
  <si>
    <t>B01LC21/2101003160</t>
  </si>
  <si>
    <t>IBCEPZ180372DAK</t>
  </si>
  <si>
    <t>L10302021-4</t>
  </si>
  <si>
    <t>GTL1-00983, GTL1-00994</t>
  </si>
  <si>
    <t>UPPL-2021040015-2     DCUDAK150233</t>
  </si>
  <si>
    <t>UPPL-CI-2586/2021</t>
  </si>
  <si>
    <t>IBCDAK197001DAK</t>
  </si>
  <si>
    <t>L10302021-7</t>
  </si>
  <si>
    <t>GTL10232021      DCUDAK149677</t>
  </si>
  <si>
    <t>B03LC21/2103003310</t>
  </si>
  <si>
    <t>IBCLOC183113DAK</t>
  </si>
  <si>
    <t>L10312021-14</t>
  </si>
  <si>
    <t>GTL2-01005, GTL2-01065, GTL3-01063</t>
  </si>
  <si>
    <t>243323-SC      DCUDAK149484</t>
  </si>
  <si>
    <t>243323</t>
  </si>
  <si>
    <t>IBCEPZ181350DAK</t>
  </si>
  <si>
    <t>L10312021-3</t>
  </si>
  <si>
    <t>GTL1-01057, GTL1-01068</t>
  </si>
  <si>
    <t>241046-SC      DCUDAK149269</t>
  </si>
  <si>
    <t>241046</t>
  </si>
  <si>
    <t>IBCEPZ181096DAK</t>
  </si>
  <si>
    <t>L10312021-15</t>
  </si>
  <si>
    <t>GTL1-01066, GTL1-01067</t>
  </si>
  <si>
    <t>SC-0000004211      DCUDAK151442</t>
  </si>
  <si>
    <t>#1000016716</t>
  </si>
  <si>
    <t>IBCLOC183126DAK</t>
  </si>
  <si>
    <t>#1000017741</t>
  </si>
  <si>
    <t>IBCLOC234940DAK</t>
  </si>
  <si>
    <t>#100019660</t>
  </si>
  <si>
    <t>IBCLOC249432DAK</t>
  </si>
  <si>
    <t>L11012021-17</t>
  </si>
  <si>
    <t>4627SA21R1       DCUDAK150031</t>
  </si>
  <si>
    <t>I-4627SA21 R1</t>
  </si>
  <si>
    <t>IBCEPZ182054DAK</t>
  </si>
  <si>
    <t>L11012021-16</t>
  </si>
  <si>
    <t>GTL1-01068</t>
  </si>
  <si>
    <t>GTLBD10262021A      DCUDAK150164</t>
  </si>
  <si>
    <t>B01LC21/2101003163</t>
  </si>
  <si>
    <t>IBCEPZ181156DAK</t>
  </si>
  <si>
    <t>L11012021-5</t>
  </si>
  <si>
    <t>EPL/GTL/570/2021       DCUDAK150118</t>
  </si>
  <si>
    <t>05-Jan-2021</t>
  </si>
  <si>
    <t>EPL-21 11 2818</t>
  </si>
  <si>
    <t>IBCLOC182685DAK</t>
  </si>
  <si>
    <t>L11022021-7</t>
  </si>
  <si>
    <t>EPL/GTL/576/2021      DCUDAK151941</t>
  </si>
  <si>
    <t>EPL-21 12 3254</t>
  </si>
  <si>
    <t>IBCLOC231034DAK</t>
  </si>
  <si>
    <t>L11032021-10</t>
  </si>
  <si>
    <t>SHI/GTL/W405-10/2021  DCUDAK152065</t>
  </si>
  <si>
    <t>SH/CI-W405-11/2021</t>
  </si>
  <si>
    <t>IBCLOC230038DAK</t>
  </si>
  <si>
    <t>L11032021-11</t>
  </si>
  <si>
    <t>EPL/GTL/559/2021      DCUDAK152064</t>
  </si>
  <si>
    <t>EPL-21 11 2849</t>
  </si>
  <si>
    <t>IBCLOC183046DAK</t>
  </si>
  <si>
    <t>L11032021-4</t>
  </si>
  <si>
    <t>EPL/GTL/561/2021     DCUDAK148572</t>
  </si>
  <si>
    <t>EPL-21 11 2848</t>
  </si>
  <si>
    <t>IBCLOC181397DAK</t>
  </si>
  <si>
    <t>L11032021-6</t>
  </si>
  <si>
    <t>GTL2-01065, GTL3-01046, GTL3-01063</t>
  </si>
  <si>
    <t>GTL10282021      DCUDAK152113</t>
  </si>
  <si>
    <t>BO3LC21/2103003406</t>
  </si>
  <si>
    <t>IBCLOC230682DAK</t>
  </si>
  <si>
    <t>L11032021-12</t>
  </si>
  <si>
    <t>GTL3-01003, GTL3-01007</t>
  </si>
  <si>
    <t>3RDBELL/GTL-12/2021        DCUDAK152111</t>
  </si>
  <si>
    <t>3RDBELL/233-2021</t>
  </si>
  <si>
    <t>IBCLOC182810DAK</t>
  </si>
  <si>
    <t>L11032021-2</t>
  </si>
  <si>
    <t>GTL1-01067, GTL1-01086, GTL1-01088, GTL1-01089</t>
  </si>
  <si>
    <t>GTLBD10282021      DCUDAK150164</t>
  </si>
  <si>
    <t>B01LC21/2101003209</t>
  </si>
  <si>
    <t>IBCEPZ230849DAK</t>
  </si>
  <si>
    <t>L11042021-6</t>
  </si>
  <si>
    <t>GTL1-01071, GTL1-01089</t>
  </si>
  <si>
    <t>SC-0000004258        DCUDAK151447</t>
  </si>
  <si>
    <t>#1000017146</t>
  </si>
  <si>
    <t>IBCLOC185542DAK</t>
  </si>
  <si>
    <t>L11042021-7</t>
  </si>
  <si>
    <t>GTL3-01004, GTL3-01077</t>
  </si>
  <si>
    <t>GTL10232021(A)    DCUDAK150242</t>
  </si>
  <si>
    <t>B031C21/2103003309</t>
  </si>
  <si>
    <t>IBCLOC183965DAK</t>
  </si>
  <si>
    <t>L11042021-8</t>
  </si>
  <si>
    <t>243391-SC    DCUDAK149484</t>
  </si>
  <si>
    <t>243391</t>
  </si>
  <si>
    <t>IBCEPZ181398DAK</t>
  </si>
  <si>
    <t>L11042021-4</t>
  </si>
  <si>
    <t>243315-SC    DCUDAK140876</t>
  </si>
  <si>
    <t>243315</t>
  </si>
  <si>
    <t>IBCEPZ181427DAK</t>
  </si>
  <si>
    <t>L11042021-5</t>
  </si>
  <si>
    <t>GTL2-01065, GTL3-01004, GTL3-01062, GTL3-01077</t>
  </si>
  <si>
    <t>243322-SC   DCUDAK150244</t>
  </si>
  <si>
    <t>243322</t>
  </si>
  <si>
    <t>IBCEPZ181531DAK</t>
  </si>
  <si>
    <t>L11072021-12</t>
  </si>
  <si>
    <t>GTL3-01004, GTL3-01062, GTL3-01075, GTL3-01076</t>
  </si>
  <si>
    <t>OTA/GTL-O2021/0049      DCUDAK152310</t>
  </si>
  <si>
    <t>OTA/183/21</t>
  </si>
  <si>
    <t>IBCLOC239793DAK</t>
  </si>
  <si>
    <t>L11072021-16</t>
  </si>
  <si>
    <t>GTL3-01004, GTL3-01008, GTL3-01075</t>
  </si>
  <si>
    <t>SHI/GTL/U511-11/2021     DCUDAK152290</t>
  </si>
  <si>
    <t>SHI/CI-U511-11/2021</t>
  </si>
  <si>
    <t>IBCLOC230036DAK</t>
  </si>
  <si>
    <t>L11072021-23</t>
  </si>
  <si>
    <t>GTL3-01003, GTL3-01063</t>
  </si>
  <si>
    <t>244055-SC    DCUDAK149482</t>
  </si>
  <si>
    <t>244055</t>
  </si>
  <si>
    <t>IBCEPZ181535DAK</t>
  </si>
  <si>
    <t>L11072021-28</t>
  </si>
  <si>
    <t>GTL2-01065, GTL2-01081</t>
  </si>
  <si>
    <t>244053-SC       DCUDAK152374</t>
  </si>
  <si>
    <t>244053</t>
  </si>
  <si>
    <t>IBCEPZ181588DAK</t>
  </si>
  <si>
    <t>L11072021-17</t>
  </si>
  <si>
    <t>GTL1-01048, GTL1-01058</t>
  </si>
  <si>
    <t>SHI/GTL/W501-11/2021      DCUDAK146655</t>
  </si>
  <si>
    <t>SHI/CI-W501-11/2021</t>
  </si>
  <si>
    <t>IBCLOC238756DAK</t>
  </si>
  <si>
    <t>L11072021-18</t>
  </si>
  <si>
    <t>GTL2-01005, GTL3-01003</t>
  </si>
  <si>
    <t>SHI/GTL/U513-11/2021     DCUDAK146655</t>
  </si>
  <si>
    <t>SHI/CI-U513-11/2021</t>
  </si>
  <si>
    <t>IBCLOC231904DAK</t>
  </si>
  <si>
    <t>L11072021-19</t>
  </si>
  <si>
    <t>SHI/GTL/U512-10/2021    DCUDAK149828</t>
  </si>
  <si>
    <t>SHI/U511-11/2021</t>
  </si>
  <si>
    <t>IBCLOC233352DAK</t>
  </si>
  <si>
    <t>L11072021-13</t>
  </si>
  <si>
    <t>GTL2-01078, GTL3-01008, GTL3-01030, GTL3-01046</t>
  </si>
  <si>
    <t>OTA/GTL-O2021/0050     DCUDAK149659</t>
  </si>
  <si>
    <t>OTA/184/21</t>
  </si>
  <si>
    <t>IBCLOC239625DAK</t>
  </si>
  <si>
    <t>L11072021-15</t>
  </si>
  <si>
    <t>SC-0000004187     DCUDAK152288</t>
  </si>
  <si>
    <t>#1000016912</t>
  </si>
  <si>
    <t>IBCLOC184400DAK</t>
  </si>
  <si>
    <t>L11072021-20</t>
  </si>
  <si>
    <t>GTL3-01007, GTL3-01046, GTL3-01063</t>
  </si>
  <si>
    <t>SHI/GTL/U510-11/2021     DCUDAK151113</t>
  </si>
  <si>
    <t>SHI/CI-U510-11/21</t>
  </si>
  <si>
    <t>IBCLOC233803DAK</t>
  </si>
  <si>
    <t>L11072021-9</t>
  </si>
  <si>
    <t>GTL2-01005, GTL3-01004, GTL3-01062</t>
  </si>
  <si>
    <t>NOV-02/GTL/2021     DCUDAK150071</t>
  </si>
  <si>
    <t>L11072021-10</t>
  </si>
  <si>
    <t>GTL2-01005, GTL3-00912, GTL3-00955, GTL3-01046</t>
  </si>
  <si>
    <t>EPL/GTL/470/2021     DCUDAK150118</t>
  </si>
  <si>
    <t>EPL-21 11 2879</t>
  </si>
  <si>
    <t>IBCLOC196966DAK</t>
  </si>
  <si>
    <t>L11072021-11</t>
  </si>
  <si>
    <t>GTL1-01057, GTL1-01060, GTL1-01066, GTL1-01068, GTL1-01069</t>
  </si>
  <si>
    <t>SHI/GTL/W502-11/2021     DCUDAK152305</t>
  </si>
  <si>
    <t>SHI/CI-W502-11/2021</t>
  </si>
  <si>
    <t>IBCLOC230032DAK</t>
  </si>
  <si>
    <t>L11072021-8</t>
  </si>
  <si>
    <t>NOV-01/GTL/2021     DCUDAK150430</t>
  </si>
  <si>
    <t>TS-6734/21</t>
  </si>
  <si>
    <t>IBCLOC233850DAK</t>
  </si>
  <si>
    <t>L11082021-16</t>
  </si>
  <si>
    <t>GP/GTL/77&amp;78/21       DCUDAK149797</t>
  </si>
  <si>
    <t>DN-GP/GTL/77&amp;78/21</t>
  </si>
  <si>
    <t>IBCLOC183163DAK</t>
  </si>
  <si>
    <t>L11102021-3</t>
  </si>
  <si>
    <t>GTL3-01007</t>
  </si>
  <si>
    <t>EPL/GTL/347/2021      DCUDAK151941</t>
  </si>
  <si>
    <t>EPL-21 11 2925</t>
  </si>
  <si>
    <t>IBCLOC196960DAK</t>
  </si>
  <si>
    <t>L11082021-20</t>
  </si>
  <si>
    <t>GTL1-00994, GTL1-00995, GTL1-00996</t>
  </si>
  <si>
    <t>SHI/GTL/W309-09/2021     DCUDAK146655</t>
  </si>
  <si>
    <t>SHI/CI-W309-11/2021</t>
  </si>
  <si>
    <t>IBCLOC196961DAK</t>
  </si>
  <si>
    <t>L11082021-4</t>
  </si>
  <si>
    <t>GTL2-01005, GTL2-01081, GTL3-01046, GTL3-01063</t>
  </si>
  <si>
    <t>GTL11052021(A)      DCUDAK150156</t>
  </si>
  <si>
    <t>B03LC21/2103003471</t>
  </si>
  <si>
    <t>IBCLOC196763DAK</t>
  </si>
  <si>
    <t>L11092021-6</t>
  </si>
  <si>
    <t>BTL/GTL/13/2021      DCUDAK152510</t>
  </si>
  <si>
    <t>BABYLON TRIMS LTD</t>
  </si>
  <si>
    <t>BTL-2301/2021</t>
  </si>
  <si>
    <t>IBCLOC184408DAK</t>
  </si>
  <si>
    <t>L11092021-2</t>
  </si>
  <si>
    <t>GTL1-01083</t>
  </si>
  <si>
    <t>SC-0000004267       DCUDAK151442</t>
  </si>
  <si>
    <t>#1000017306</t>
  </si>
  <si>
    <t>IBCLOC230089DAK</t>
  </si>
  <si>
    <t>L11102021-22</t>
  </si>
  <si>
    <t>YKK/GTL/SC-4817/21    DCUDAK151619</t>
  </si>
  <si>
    <t>IE00606481</t>
  </si>
  <si>
    <t>IBCEPZ185191DAK</t>
  </si>
  <si>
    <t>L11102021-6</t>
  </si>
  <si>
    <t>BTL/GTL/12/2021     DCUDAK152468</t>
  </si>
  <si>
    <t>BTL-2302/2021</t>
  </si>
  <si>
    <t>IBCLOC184418DAK</t>
  </si>
  <si>
    <t>L11132021-16</t>
  </si>
  <si>
    <t>SC-0000004283     DCUDAK152288</t>
  </si>
  <si>
    <t>#1000017929</t>
  </si>
  <si>
    <t>IBCLOC234941DAK</t>
  </si>
  <si>
    <t>L11102021-21</t>
  </si>
  <si>
    <t>GTL11052021    DCUDAK150242</t>
  </si>
  <si>
    <t>BOLC21/2103003470</t>
  </si>
  <si>
    <t>IBCLOC197009DAK</t>
  </si>
  <si>
    <t>L11102021-23</t>
  </si>
  <si>
    <t>GTL3-01004, GTL3-01030, GTL3-01062</t>
  </si>
  <si>
    <t>NOV-04/GTL/2021       DCUDAK152598</t>
  </si>
  <si>
    <t>TS-6733/21</t>
  </si>
  <si>
    <t>IBCLOC233871DAK</t>
  </si>
  <si>
    <t>L11102021-25</t>
  </si>
  <si>
    <t>GTL1-00990, GTL1-00992, GTL1-01039</t>
  </si>
  <si>
    <t>SHI/GTL/W406-10/2021    DCUDAK150925</t>
  </si>
  <si>
    <t>SHI-CI-W406-10/2021</t>
  </si>
  <si>
    <t>IBCLOC254729DAK</t>
  </si>
  <si>
    <t>L11102021-24</t>
  </si>
  <si>
    <t>244534-SC    DCUDAK152374</t>
  </si>
  <si>
    <t>244534</t>
  </si>
  <si>
    <t>IBCEPZ182601DAK</t>
  </si>
  <si>
    <t>L11112021-33</t>
  </si>
  <si>
    <t>EPL/GTL/596/2021    DCUDAK150118</t>
  </si>
  <si>
    <t>EPL-21 11 2942</t>
  </si>
  <si>
    <t>IBCLOC248037DAK</t>
  </si>
  <si>
    <t>L11112021-35</t>
  </si>
  <si>
    <t>GTL2-01096, GTL3-01079</t>
  </si>
  <si>
    <t>244054-SC         DCUDAK152783</t>
  </si>
  <si>
    <t>244054</t>
  </si>
  <si>
    <t>IBCEPZ183566DAK</t>
  </si>
  <si>
    <t>L11132021-17</t>
  </si>
  <si>
    <t>NOV-07/GTL/2021       DCUDAK148537</t>
  </si>
  <si>
    <t>TS-1732/22</t>
  </si>
  <si>
    <t>IBCLOC247834DAK</t>
  </si>
  <si>
    <t>L11112021-30</t>
  </si>
  <si>
    <t>SHI/GTL/U516-11/2021    DCUDAK151113</t>
  </si>
  <si>
    <t>SHI/CI-U516-11/2021</t>
  </si>
  <si>
    <t>IBCLOC234457DAK</t>
  </si>
  <si>
    <t>L11112021-23</t>
  </si>
  <si>
    <t>EPL/GT L/597/2021    DCUDAK151628</t>
  </si>
  <si>
    <t>EPL 21 11 2926</t>
  </si>
  <si>
    <t>IBCLOC183555DAK</t>
  </si>
  <si>
    <t>L11112021-24</t>
  </si>
  <si>
    <t>GTL2-01096, GTL3-01007, GTL3-01009</t>
  </si>
  <si>
    <t>GTL11092021       DCUDAK149677</t>
  </si>
  <si>
    <t>BOLC21/2103003507</t>
  </si>
  <si>
    <t>IBCLOC196443DAK</t>
  </si>
  <si>
    <t>L11112021-25</t>
  </si>
  <si>
    <t>SC-0000004264      DCUDAK151442</t>
  </si>
  <si>
    <t>#1000016823</t>
  </si>
  <si>
    <t>IBCLOC184208DAK</t>
  </si>
  <si>
    <t>L11112021-26</t>
  </si>
  <si>
    <t>243833-SC     DCUDAK149269</t>
  </si>
  <si>
    <t>243833</t>
  </si>
  <si>
    <t>IBCEPZ184142DAK</t>
  </si>
  <si>
    <t>L11112021-31</t>
  </si>
  <si>
    <t>SHI/GTL/U514-11/2021     DCUDAK152290</t>
  </si>
  <si>
    <t>SHI/CI-U514-11/2021</t>
  </si>
  <si>
    <t>IBCLOC232097DAK</t>
  </si>
  <si>
    <t>L11112021-8</t>
  </si>
  <si>
    <t>GTL3-01007, GTL3-01009, GTL3-01063</t>
  </si>
  <si>
    <t>244533-SC     DCUDAK149482</t>
  </si>
  <si>
    <t>244533</t>
  </si>
  <si>
    <t>IBCEPZ182413DAK</t>
  </si>
  <si>
    <t>L11132021-15</t>
  </si>
  <si>
    <t>GTL2-01078, GTL2-01081</t>
  </si>
  <si>
    <t>NOV-06/GTL/2021     DCUDAK150430</t>
  </si>
  <si>
    <t>TS-1646/22</t>
  </si>
  <si>
    <t>IBCLOC246785DAK</t>
  </si>
  <si>
    <t>L11132021-10</t>
  </si>
  <si>
    <t>SC/GTL/DEKKO/11860/21    DCUDAK141425</t>
  </si>
  <si>
    <t>DAL/GT/2874/2021</t>
  </si>
  <si>
    <t>IBCLOC196117DAK</t>
  </si>
  <si>
    <t>L11142021-5</t>
  </si>
  <si>
    <t>SHI/GTL/U515-11/2021    DCUDAK146674</t>
  </si>
  <si>
    <t>SHI/CI-U515-11/2021</t>
  </si>
  <si>
    <t>IBCLOC231863DAK</t>
  </si>
  <si>
    <t>L11282020-6</t>
  </si>
  <si>
    <t>GTL2-00785, GTL2-00828, GTL3-00835</t>
  </si>
  <si>
    <t>SPC-0290/20  DCUDAK021397</t>
  </si>
  <si>
    <t>KDS POLY INDUSTRIES</t>
  </si>
  <si>
    <t>GTL/068/20</t>
  </si>
  <si>
    <t>25-Apr-2021</t>
  </si>
  <si>
    <t>S0334-20/PC-503</t>
  </si>
  <si>
    <t>IBCLOC148638DAK</t>
  </si>
  <si>
    <t>03-May-2021</t>
  </si>
  <si>
    <t>08-Jun-2021</t>
  </si>
  <si>
    <t>L11162021-1</t>
  </si>
  <si>
    <t>GTL2-01096</t>
  </si>
  <si>
    <t>NOV-09/GTL/2021          DCUDAK150430</t>
  </si>
  <si>
    <t>TS-1649/22</t>
  </si>
  <si>
    <t>IBCLOC247808DAK</t>
  </si>
  <si>
    <t>L11162021-3</t>
  </si>
  <si>
    <t>GTL3-01030, GTL3-01079</t>
  </si>
  <si>
    <t>GTL11112021   DCUDAK153032</t>
  </si>
  <si>
    <t>BO3LC21/2103003536</t>
  </si>
  <si>
    <t>IBCLOC196447DAK</t>
  </si>
  <si>
    <t>L11162021-12</t>
  </si>
  <si>
    <t>SHI/GTL/U517-11/2021     DCUDAK152290</t>
  </si>
  <si>
    <t>SHI/CI-U517-11/2021</t>
  </si>
  <si>
    <t>IBCLOC234450DAK</t>
  </si>
  <si>
    <t>L11162021-14</t>
  </si>
  <si>
    <t>245520-SC    DCUDAK145331</t>
  </si>
  <si>
    <t>245520</t>
  </si>
  <si>
    <t>IBCEPZ183129DAK</t>
  </si>
  <si>
    <t>L11162021-16</t>
  </si>
  <si>
    <t>4935SA21      DCUDAK150031</t>
  </si>
  <si>
    <t>I-4935SA21</t>
  </si>
  <si>
    <t>IBCEPZ195208DAK</t>
  </si>
  <si>
    <t>L11172021-6</t>
  </si>
  <si>
    <t>GTL2-01005, GTL2-01065, GTL3-01004, GTL3-01062, GTL3-01079</t>
  </si>
  <si>
    <t>OTA/GTL-O2021/0051      DCUDAK152310</t>
  </si>
  <si>
    <t>OTA/185/21</t>
  </si>
  <si>
    <t>IBCLOC239481DAK</t>
  </si>
  <si>
    <t>L11182021-8</t>
  </si>
  <si>
    <t>SC-0000004293     DCUDAK151442</t>
  </si>
  <si>
    <t>#1000017585</t>
  </si>
  <si>
    <t>IBCLOC232138DAK</t>
  </si>
  <si>
    <t>L11172021-11</t>
  </si>
  <si>
    <t>ETL/GTL/15/2021       DCUDAK149661</t>
  </si>
  <si>
    <t>ETL/GTL-472/2021/22</t>
  </si>
  <si>
    <t>IBCLOC237417DAK</t>
  </si>
  <si>
    <t>L11182021-14</t>
  </si>
  <si>
    <t>SC-0000004287     DCUDAK149660</t>
  </si>
  <si>
    <t>08-Jan-2022</t>
  </si>
  <si>
    <t>#1000017148</t>
  </si>
  <si>
    <t>IBCLOC185537DAK</t>
  </si>
  <si>
    <t>#1000017312</t>
  </si>
  <si>
    <t>IBCLOC230115DAK</t>
  </si>
  <si>
    <t>L11202021-10</t>
  </si>
  <si>
    <t>GTL2-01005, GTL3-01079</t>
  </si>
  <si>
    <t>SHI/GTL/U519-11/2021    DCUDAK146674</t>
  </si>
  <si>
    <t>SHI/CI-U519-11/2021</t>
  </si>
  <si>
    <t>IBCLOC196986DAK</t>
  </si>
  <si>
    <t>L11202021-12</t>
  </si>
  <si>
    <t>SHI/GTL/U518-11/2021    DCUDAK149828</t>
  </si>
  <si>
    <t>SHI/CI/U518-11/2021</t>
  </si>
  <si>
    <t>IBCLOC234453DAK</t>
  </si>
  <si>
    <t>L11202021-1</t>
  </si>
  <si>
    <t>GTL1-00942</t>
  </si>
  <si>
    <t>EPL/GTL/598/2021    DCUDAK152064</t>
  </si>
  <si>
    <t>10-Jan-2021</t>
  </si>
  <si>
    <t>EPL-21 11 2994</t>
  </si>
  <si>
    <t>IBCLOC183716DAK</t>
  </si>
  <si>
    <t>L11202021-11</t>
  </si>
  <si>
    <t>SHI/GTL/U520-11/2021     DCUDAK151113</t>
  </si>
  <si>
    <t>SHI/CI-U520-11/2021</t>
  </si>
  <si>
    <t>IBCLOC196811DAK</t>
  </si>
  <si>
    <t>L11222021-12</t>
  </si>
  <si>
    <t>NOV-03/GTL/2021      DCUDAK147696</t>
  </si>
  <si>
    <t>TS-0391/22</t>
  </si>
  <si>
    <t>IBCLOC236365DAK</t>
  </si>
  <si>
    <t>L11222021-13</t>
  </si>
  <si>
    <t>NOV-08/GTL/2021    DCUDAK150430</t>
  </si>
  <si>
    <t>TS-0390/22</t>
  </si>
  <si>
    <t>IBCLOC236407DAK</t>
  </si>
  <si>
    <t>L11222021-2</t>
  </si>
  <si>
    <t>GTL3-01075, GTL3-01099</t>
  </si>
  <si>
    <t>246068-SC       DCUDAK150244</t>
  </si>
  <si>
    <t>246068</t>
  </si>
  <si>
    <t>IBCEPZ183776DAK</t>
  </si>
  <si>
    <t>L11222021-7</t>
  </si>
  <si>
    <t>GTL11182021     DCUDAK150242</t>
  </si>
  <si>
    <t>B03LC21/2103003607</t>
  </si>
  <si>
    <t>IBCLOC196765DAK</t>
  </si>
  <si>
    <t>L11222021-14</t>
  </si>
  <si>
    <t>GTL2-01081, GTL2-01096, GTL3-01079</t>
  </si>
  <si>
    <t>OTA/GTL-02021/0053     DCUDAK153774</t>
  </si>
  <si>
    <t>OTA/187/21</t>
  </si>
  <si>
    <t>IBCLOC239787DAK</t>
  </si>
  <si>
    <t>L11222021-16</t>
  </si>
  <si>
    <t>GTL3-01080, GTL3-01099</t>
  </si>
  <si>
    <t>DN-GP/GTL/76,79,&amp;80/21     DCUDAK149797</t>
  </si>
  <si>
    <t>GTL/76TO80/21</t>
  </si>
  <si>
    <t>IBCLOC185567DAK</t>
  </si>
  <si>
    <t>L11222021-3</t>
  </si>
  <si>
    <t>245726-SC       DCUDAK149484</t>
  </si>
  <si>
    <t>245726</t>
  </si>
  <si>
    <t>L11242021-3</t>
  </si>
  <si>
    <t>GTL3-01079, GTL3-01080, GTL3-01099</t>
  </si>
  <si>
    <t>NOV-11/GTL/2021     DCUDAK152598</t>
  </si>
  <si>
    <t>16-Jan-2021</t>
  </si>
  <si>
    <t>L11242021-9</t>
  </si>
  <si>
    <t>SHI/GTL/W407-10/2021   DCUDAK153654</t>
  </si>
  <si>
    <t>SHI/CI-W407-10/2021</t>
  </si>
  <si>
    <t>IBCLOC231858DAK</t>
  </si>
  <si>
    <t>L11242021-15</t>
  </si>
  <si>
    <t>GTLBD11212021A    DCUDAK150022</t>
  </si>
  <si>
    <t>B01LC21/2101003456</t>
  </si>
  <si>
    <t>IBCEPZ183990DAK</t>
  </si>
  <si>
    <t>L11242021-16</t>
  </si>
  <si>
    <t>GTL1-01086</t>
  </si>
  <si>
    <t>GTLBD11182021    DCUDAK150164</t>
  </si>
  <si>
    <t>B01LC21/2101003427</t>
  </si>
  <si>
    <t>IBCEPZ184002DAK</t>
  </si>
  <si>
    <t>L11252021-9</t>
  </si>
  <si>
    <t>EPL/GTL/619/2021     DCUDAK150052</t>
  </si>
  <si>
    <t>EPL-21 11 3056</t>
  </si>
  <si>
    <t>IBCLOC238160DAK</t>
  </si>
  <si>
    <t>L11252021-5</t>
  </si>
  <si>
    <t>SC-0000004328    DCUDAK151442</t>
  </si>
  <si>
    <t>#1000017208</t>
  </si>
  <si>
    <t>IBCLOC230121DAK</t>
  </si>
  <si>
    <t>L11272021-13</t>
  </si>
  <si>
    <t>SHI/GTL/W504-11/2021   DCUDAK146674</t>
  </si>
  <si>
    <t>SHI/CI-W504-11/2021</t>
  </si>
  <si>
    <t>IBCLOC230141DAK</t>
  </si>
  <si>
    <t>L11272021-16</t>
  </si>
  <si>
    <t>ETL/GTL/16/2021     DCUDAK149661</t>
  </si>
  <si>
    <t>ETL/GTL-473/2021/22</t>
  </si>
  <si>
    <t>IBCLOC237418DAK</t>
  </si>
  <si>
    <t>L11292021-4</t>
  </si>
  <si>
    <t>GTL3-01046, GTL3-01077</t>
  </si>
  <si>
    <t>246923-SC      DCUDAK149482</t>
  </si>
  <si>
    <t>246923</t>
  </si>
  <si>
    <t>IBCEPZ233117DAK</t>
  </si>
  <si>
    <t>L11292021-19</t>
  </si>
  <si>
    <t>GTL1-00975, GTL1-00976</t>
  </si>
  <si>
    <t>SHI/GTL/W503-11/2021    DCUDAK153905</t>
  </si>
  <si>
    <t>SHI/CI-W503-11/2021</t>
  </si>
  <si>
    <t>IBCLOC196806DAK</t>
  </si>
  <si>
    <t>L11292021-5</t>
  </si>
  <si>
    <t>246812-SC       DCUDAK149873</t>
  </si>
  <si>
    <t>246812</t>
  </si>
  <si>
    <t>IBCEPZ184760DAK</t>
  </si>
  <si>
    <t>L11302021-8</t>
  </si>
  <si>
    <t>GTL3-01075, GTL3-01079</t>
  </si>
  <si>
    <t>OTA/GTL-02021/0055  DCUDAK152310</t>
  </si>
  <si>
    <t>31-Dec-2021</t>
  </si>
  <si>
    <t>OTA/189/21</t>
  </si>
  <si>
    <t>IBCLOC239737DAK</t>
  </si>
  <si>
    <t>L11292021-14</t>
  </si>
  <si>
    <t>SC-0000004341     DCUDAK152288</t>
  </si>
  <si>
    <t>#1000017477</t>
  </si>
  <si>
    <t>IBCLOC232292DAK</t>
  </si>
  <si>
    <t>L11292021-17</t>
  </si>
  <si>
    <t>GTL1-01059, GTL1-01083, GTL1-01084, GTL1-01087, GTL1-01089</t>
  </si>
  <si>
    <t>SHI/GTL/W505-11/2021    DCUDAK149828</t>
  </si>
  <si>
    <t>SHI/CI-W505-11/2021</t>
  </si>
  <si>
    <t>IBCLOC197007DAK</t>
  </si>
  <si>
    <t>L11292021-13</t>
  </si>
  <si>
    <t>GTL1-01039</t>
  </si>
  <si>
    <t>SC-0000004342     DCUDAK153901</t>
  </si>
  <si>
    <t>#1000017476</t>
  </si>
  <si>
    <t>IBCLOC232127DAK</t>
  </si>
  <si>
    <t>L11302021-7</t>
  </si>
  <si>
    <t>EPL/GTL/636/2021  DCUDAK152064</t>
  </si>
  <si>
    <t>EPL-21 12 3118</t>
  </si>
  <si>
    <t>IBCLOC195696DAK</t>
  </si>
  <si>
    <t>L11292021-16</t>
  </si>
  <si>
    <t>NOV-10/GTL/2021     DCUDAK153902</t>
  </si>
  <si>
    <t>TS-1844/22</t>
  </si>
  <si>
    <t>IBCLOC248030DAK</t>
  </si>
  <si>
    <t>L11302021-11</t>
  </si>
  <si>
    <t>SHI/GTL/U523-11/2021    DCUDAK152290</t>
  </si>
  <si>
    <t>SHI/CI-U523-11/2021</t>
  </si>
  <si>
    <t>IBCLOC231866DAK</t>
  </si>
  <si>
    <t>L12012021-13</t>
  </si>
  <si>
    <t>SC-GP/GTL/81&amp;83/21     DCUDAK150425</t>
  </si>
  <si>
    <t>DN-GP/81&amp;83/21</t>
  </si>
  <si>
    <t>IBCLOC230126DAK</t>
  </si>
  <si>
    <t>L11302021-12</t>
  </si>
  <si>
    <t>SHI/GTL/U524-11/2021     DCUDAK149828</t>
  </si>
  <si>
    <t>SHI/CI-U524-11/2014</t>
  </si>
  <si>
    <t>IBCLOC231856DAK</t>
  </si>
  <si>
    <t>L12022021-8</t>
  </si>
  <si>
    <t>GTL29112021    DCUDAK150022</t>
  </si>
  <si>
    <t>B01LC21/2101003577</t>
  </si>
  <si>
    <t>IBCEPZ195269DAK</t>
  </si>
  <si>
    <t>L12042021-2</t>
  </si>
  <si>
    <t>EPL/GTL/599/2021   DCUDAK151941</t>
  </si>
  <si>
    <t>EPL-21 12 3136</t>
  </si>
  <si>
    <t>IBCLOC232717DAK</t>
  </si>
  <si>
    <t>L12012021-14</t>
  </si>
  <si>
    <t>GTL3-01003, GTL3-01008, GTL3-01063</t>
  </si>
  <si>
    <t>OTA/GTL-O2021/0054       DCUDAK149659</t>
  </si>
  <si>
    <t>01-Feb-2021</t>
  </si>
  <si>
    <t>OTA/188/21</t>
  </si>
  <si>
    <t>IBCLOC239761DAK</t>
  </si>
  <si>
    <t>L12022021-10</t>
  </si>
  <si>
    <t>GTL2-01005, GTL3-01077</t>
  </si>
  <si>
    <t>3RDBELL/GTL-13/2021R1    DCUDAK154133</t>
  </si>
  <si>
    <t>3RD BELL-234-2021</t>
  </si>
  <si>
    <t>IBCLOC239175DAK</t>
  </si>
  <si>
    <t>L12042021-5</t>
  </si>
  <si>
    <t>SC-0000004361    DCUDAK152288</t>
  </si>
  <si>
    <t>#1000017705</t>
  </si>
  <si>
    <t>IBCLOC234770DAK</t>
  </si>
  <si>
    <t>L12042021-7</t>
  </si>
  <si>
    <t>GTL3-01080, GTL3-01093</t>
  </si>
  <si>
    <t>NOV-13/TGTL/2021   DCUDAK152598</t>
  </si>
  <si>
    <t>TS-0388/22</t>
  </si>
  <si>
    <t>IBCLOC236385DAK</t>
  </si>
  <si>
    <t>L12042021-4</t>
  </si>
  <si>
    <t>GTL2-01096, GTL3-01046</t>
  </si>
  <si>
    <t>DEC-01/GTL/2021       DCUDAK154289</t>
  </si>
  <si>
    <t>TS-0392/22</t>
  </si>
  <si>
    <t>IBCLOC236599DAK</t>
  </si>
  <si>
    <t>L12042021-14</t>
  </si>
  <si>
    <t>EPL/GTL/639/2021    DCUDAK148933</t>
  </si>
  <si>
    <t>EPL- 21 12 3139</t>
  </si>
  <si>
    <t>IBCLOC231057DAK</t>
  </si>
  <si>
    <t>L12042021-15</t>
  </si>
  <si>
    <t>EPL/GTL/649/2021     DCUDAK151628</t>
  </si>
  <si>
    <t>EPL-21 12 3138</t>
  </si>
  <si>
    <t>IBCLOC236368DAK</t>
  </si>
  <si>
    <t>L12042021-17</t>
  </si>
  <si>
    <t>EPL/GTL/656/2021     DCUDAK154298</t>
  </si>
  <si>
    <t>EPL-21 12 3167</t>
  </si>
  <si>
    <t>IBCLOC230139DAK</t>
  </si>
  <si>
    <t>L12042021-13</t>
  </si>
  <si>
    <t>SHI/GTL/U522-11/2021    DCUDAK151113</t>
  </si>
  <si>
    <t>SHI-U522-11/2021</t>
  </si>
  <si>
    <t>IBCLOC232099DAK</t>
  </si>
  <si>
    <t>L12042021-3</t>
  </si>
  <si>
    <t>GTL3-01008, GTL3-01030, GTL3-01046</t>
  </si>
  <si>
    <t>EPL/GTL/641/2021   DCUDAK151941</t>
  </si>
  <si>
    <t>EPL-21 12 3137</t>
  </si>
  <si>
    <t>IBCLOC230129DAK</t>
  </si>
  <si>
    <t>L12052021-1</t>
  </si>
  <si>
    <t>GTL3-01094</t>
  </si>
  <si>
    <t>247681-SC      DCUDAK150244</t>
  </si>
  <si>
    <t>247681</t>
  </si>
  <si>
    <t>IBCEPZ195276DAK</t>
  </si>
  <si>
    <t>L12062021-25</t>
  </si>
  <si>
    <t>GTL2-01097</t>
  </si>
  <si>
    <t>247817-SC   DCUDAK152374</t>
  </si>
  <si>
    <t>247817</t>
  </si>
  <si>
    <t>IBCEPZ197006DAK</t>
  </si>
  <si>
    <t>L12062021-27</t>
  </si>
  <si>
    <t>GTL1-01071, GTL1-01084, GTL1-01087</t>
  </si>
  <si>
    <t>247130-SC    DCUDAK152783</t>
  </si>
  <si>
    <t>247130</t>
  </si>
  <si>
    <t>IBCEPZ230438DAK</t>
  </si>
  <si>
    <t>L12062021-2</t>
  </si>
  <si>
    <t>EPL/GTL/629/2021  DCUDAK154355</t>
  </si>
  <si>
    <t>EPL-21 12 3215</t>
  </si>
  <si>
    <t>IBCLOC230906DAK</t>
  </si>
  <si>
    <t>L12062021-9</t>
  </si>
  <si>
    <t>SC/GTL/DEKKO/14031/21    DCUDAK154357</t>
  </si>
  <si>
    <t>DAL/GTL/3454/2021</t>
  </si>
  <si>
    <t>IBCLOC237346DAK</t>
  </si>
  <si>
    <t>L12062021-1</t>
  </si>
  <si>
    <t>EPL/GTL/638/2021    DCUDAK151628</t>
  </si>
  <si>
    <t>EPL-21 12 3166</t>
  </si>
  <si>
    <t>IBCLOC236080DAK</t>
  </si>
  <si>
    <t>L12062021-31</t>
  </si>
  <si>
    <t>ETL/GTL/17/2021      DCUDAK149661</t>
  </si>
  <si>
    <t>ETL/GTL-511/2021/22</t>
  </si>
  <si>
    <t>IBCLOC234265DAK</t>
  </si>
  <si>
    <t>L12062021-5</t>
  </si>
  <si>
    <t>GP/GTL/85/21     DCUDAK150425</t>
  </si>
  <si>
    <t>DN-GP/GTL/85/21</t>
  </si>
  <si>
    <t>IBCLOC235830DAK</t>
  </si>
  <si>
    <t>L12062021-6</t>
  </si>
  <si>
    <t>OTA/GTL-O2021/0056     DCUDAK153774</t>
  </si>
  <si>
    <t>OTA/190/21</t>
  </si>
  <si>
    <t>IBCLOC245802DAK</t>
  </si>
  <si>
    <t>L12062021-7</t>
  </si>
  <si>
    <t>DEC-02/GTL/2021    DCUDAK152598</t>
  </si>
  <si>
    <t>TS-0393/22</t>
  </si>
  <si>
    <t>IBCLOC238962DAK</t>
  </si>
  <si>
    <t>L12072021-2</t>
  </si>
  <si>
    <t>EPL/GTL/630/2021      DCUDAK154520</t>
  </si>
  <si>
    <t>EPL-21 12 3216</t>
  </si>
  <si>
    <t>IBCLOC236017DAK</t>
  </si>
  <si>
    <t>L12072021-5</t>
  </si>
  <si>
    <t>5258SA21   DCUDAK150031</t>
  </si>
  <si>
    <t>I-5258SA21</t>
  </si>
  <si>
    <t>IBCEPZ196782DAK</t>
  </si>
  <si>
    <t>L12072021-1</t>
  </si>
  <si>
    <t>244794-SC     DCUDAK149873</t>
  </si>
  <si>
    <t>244794</t>
  </si>
  <si>
    <t>IBCEPZ196118DAK</t>
  </si>
  <si>
    <t>L12072021-6</t>
  </si>
  <si>
    <t>DEC-03/GTL/2021     DCUDAK154289</t>
  </si>
  <si>
    <t>TS-0387/22</t>
  </si>
  <si>
    <t>IBCLOC238964DAK</t>
  </si>
  <si>
    <t>L12072021-7</t>
  </si>
  <si>
    <t>GTL3-01092, GTL3-01094</t>
  </si>
  <si>
    <t>GTL01122021    DCUDAK154517</t>
  </si>
  <si>
    <t>B03LC21/2103003775</t>
  </si>
  <si>
    <t>IBCLOC233299DAK</t>
  </si>
  <si>
    <t>L12082021-17</t>
  </si>
  <si>
    <t>GTL2-01096, GTL2-01097</t>
  </si>
  <si>
    <t>GTL01122021A     DCUDAK150156</t>
  </si>
  <si>
    <t>B03LC21/2103003776</t>
  </si>
  <si>
    <t>IBCLOC235567DAK</t>
  </si>
  <si>
    <t>L12082021-22</t>
  </si>
  <si>
    <t>248298-SC    DCUDAK152783</t>
  </si>
  <si>
    <t>248298</t>
  </si>
  <si>
    <t>IBCEPZ195916DAK</t>
  </si>
  <si>
    <t>L12082021-3</t>
  </si>
  <si>
    <t>DEC-05/GTL/2021    DCUDAK153902</t>
  </si>
  <si>
    <t>TS-0394/22</t>
  </si>
  <si>
    <t>IBCLOC236362DAK</t>
  </si>
  <si>
    <t>L12092021-13</t>
  </si>
  <si>
    <t>GTL06122021      DCUDAK154701</t>
  </si>
  <si>
    <t>BOLC21/2103003833</t>
  </si>
  <si>
    <t>IBCLOC233154DAK</t>
  </si>
  <si>
    <t>L12092021-17</t>
  </si>
  <si>
    <t>UPPL2021040014-2   DCUDAK146749</t>
  </si>
  <si>
    <t>UPPL-CI-2954/2021</t>
  </si>
  <si>
    <t>IBCDAK239134DAK</t>
  </si>
  <si>
    <t>L12092021-6</t>
  </si>
  <si>
    <t>SHI/GTLU610-12/2021     DCUDAK152290</t>
  </si>
  <si>
    <t>SHI/CI-U510-11/2021</t>
  </si>
  <si>
    <t>IBCLOC232100DAK</t>
  </si>
  <si>
    <t>L12122021-7</t>
  </si>
  <si>
    <t>NOV-12/GTL/2021    DCUDAK153902</t>
  </si>
  <si>
    <t>TS-0389/22</t>
  </si>
  <si>
    <t>IBCLOC236359DAK</t>
  </si>
  <si>
    <t>L12132021-12</t>
  </si>
  <si>
    <t>SHI/GTL/W601-12/2021  DCUDAK153905</t>
  </si>
  <si>
    <t>SHI/CI-W601-12/2021</t>
  </si>
  <si>
    <t>IBCLOC233625DAK</t>
  </si>
  <si>
    <t>L12132021-23</t>
  </si>
  <si>
    <t>GTL1-01061</t>
  </si>
  <si>
    <t>247770-SC   DCUDAK149484</t>
  </si>
  <si>
    <t>247770</t>
  </si>
  <si>
    <t>IBCEPZ196787DAK</t>
  </si>
  <si>
    <t>L12132021-25</t>
  </si>
  <si>
    <t>GTL3-01098</t>
  </si>
  <si>
    <t>UPIL20210400029-A      DCUDAK151375</t>
  </si>
  <si>
    <t>UPIL-CI0367/2022</t>
  </si>
  <si>
    <t>IBCDAO242423DAK</t>
  </si>
  <si>
    <t>L12132021-16</t>
  </si>
  <si>
    <t>248709-SC   DCUDAK152783</t>
  </si>
  <si>
    <t>248709</t>
  </si>
  <si>
    <t>IBCEPZ230653DAK</t>
  </si>
  <si>
    <t>L12132021-10</t>
  </si>
  <si>
    <t>GP/GTL/82&amp;87/21    DCUDAK150425</t>
  </si>
  <si>
    <t>DN-GP/82&amp;87/21</t>
  </si>
  <si>
    <t>IBCLOC233805DAK</t>
  </si>
  <si>
    <t>L12132021-8</t>
  </si>
  <si>
    <t>GTL3-01092, GTL3-01098</t>
  </si>
  <si>
    <t>248304-SC    DCUDAK151049</t>
  </si>
  <si>
    <t>248304</t>
  </si>
  <si>
    <t>IBCEPZ196786DAK</t>
  </si>
  <si>
    <t>L12142021-18</t>
  </si>
  <si>
    <t>GTL1-01059, GTL1-01060, GTL1-01069</t>
  </si>
  <si>
    <t>UPPL2021040017-3    DCUDAK150983</t>
  </si>
  <si>
    <t>UPPL-CI-0933/2022</t>
  </si>
  <si>
    <t>IBCDAK253571DAK</t>
  </si>
  <si>
    <t>L12142021-9</t>
  </si>
  <si>
    <t>GTL3-01062, GTL3-01077, GTL3-01079, GTL3-01092, GTL3-01094</t>
  </si>
  <si>
    <t>OTA/GTL-O2021/0057     DCUDAK152310</t>
  </si>
  <si>
    <t>OTA/191/21</t>
  </si>
  <si>
    <t>IBCLOC239744DAK</t>
  </si>
  <si>
    <t>L12142021-6</t>
  </si>
  <si>
    <t>GTL3-01045, GTL3-01092, GTL3-01098</t>
  </si>
  <si>
    <t>DEC-06/GTL/2021     DCUDAK152598</t>
  </si>
  <si>
    <t>TS-0437/22</t>
  </si>
  <si>
    <t>IBCLOC244250DAK</t>
  </si>
  <si>
    <t>L12142021-12</t>
  </si>
  <si>
    <t>SHI/GTL/U611-12/2021    DCUDAK152305</t>
  </si>
  <si>
    <t>SHI/CI-U611-12/2021</t>
  </si>
  <si>
    <t>IBCLOC233627DAK</t>
  </si>
  <si>
    <t>L12142021-14</t>
  </si>
  <si>
    <t>GTL3-01004, GTL3-01075, GTL3-01077, GTL3-01079</t>
  </si>
  <si>
    <t>EPL/GTL/653/2021    DCUDAK154889</t>
  </si>
  <si>
    <t>EPL-21 11 3268</t>
  </si>
  <si>
    <t>IBCLOC233600DAK</t>
  </si>
  <si>
    <t>L12142021-15</t>
  </si>
  <si>
    <t>GTL3-01004, GTL3-01077, GTL3-01079, GTL3-01092</t>
  </si>
  <si>
    <t>EPL/GTL/685/2021  DCUDAK154889</t>
  </si>
  <si>
    <t>EPL-21 12 3265</t>
  </si>
  <si>
    <t>IBCLOC233602DAK</t>
  </si>
  <si>
    <t>L12142021-5</t>
  </si>
  <si>
    <t>SHI/GTL/U612-12/2021     DCUDAK152290</t>
  </si>
  <si>
    <t>SHI/CI-U612-11/2021</t>
  </si>
  <si>
    <t>IBCLOC238364DAK</t>
  </si>
  <si>
    <t>L12142021-10</t>
  </si>
  <si>
    <t>GTL3-01062, GTL3-01098</t>
  </si>
  <si>
    <t>CDGT-1158/12-21     DCUDAK149339</t>
  </si>
  <si>
    <t>CDGT-1158/12-21</t>
  </si>
  <si>
    <t>IBCLOC240504DAK</t>
  </si>
  <si>
    <t>L12142021-17</t>
  </si>
  <si>
    <t>EPL/GTL/672/2021   DCUDAK154355</t>
  </si>
  <si>
    <t>EPL-21 12 3253</t>
  </si>
  <si>
    <t>IBCLOC246305DAK</t>
  </si>
  <si>
    <t>L12152021-8</t>
  </si>
  <si>
    <t>GTL3-01030, GTL3-01046, GTL3-01063</t>
  </si>
  <si>
    <t>EPL/GTL/673/2021   DCUDAK151941</t>
  </si>
  <si>
    <t>EPL-21 12 3266</t>
  </si>
  <si>
    <t>IBCLOC231035DAK</t>
  </si>
  <si>
    <t>L12182021-26</t>
  </si>
  <si>
    <t>GTL3-01080, GTL3-01093, GTL3-01099</t>
  </si>
  <si>
    <t>TB-SC-211213-BK51      DCUDAK151195</t>
  </si>
  <si>
    <t>CI-211219-BK02</t>
  </si>
  <si>
    <t>IBCEPZ232153DAK</t>
  </si>
  <si>
    <t>L12152021-20</t>
  </si>
  <si>
    <t>GTL12122021     DCUDAK154517</t>
  </si>
  <si>
    <t>BOLC21/2103003897</t>
  </si>
  <si>
    <t>IBCLOC235541DAK</t>
  </si>
  <si>
    <t>L12152021-22</t>
  </si>
  <si>
    <t>OTA/GTL-WM1272021     DCUDAK153774</t>
  </si>
  <si>
    <t>OTA/192/22</t>
  </si>
  <si>
    <t>IBCLOC245825DAK</t>
  </si>
  <si>
    <t>L12152021-9</t>
  </si>
  <si>
    <t>GTL3-01030, GTL3-01046</t>
  </si>
  <si>
    <t>EPL/GTL/683/2021   DCUDAK151941</t>
  </si>
  <si>
    <t>EPL-21 12 3267</t>
  </si>
  <si>
    <t>IBCLOC235534DAK</t>
  </si>
  <si>
    <t>L12152021-17</t>
  </si>
  <si>
    <t>247724-SC DCUDAK148121</t>
  </si>
  <si>
    <t>247724</t>
  </si>
  <si>
    <t>IBCEPZ230442DAK</t>
  </si>
  <si>
    <t>L12182021-19</t>
  </si>
  <si>
    <t>DEC-08/GTL/2021    DCUDAK155107</t>
  </si>
  <si>
    <t>TS-0432/22</t>
  </si>
  <si>
    <t>IBCLOC236315DAK</t>
  </si>
  <si>
    <t>L12182021-20</t>
  </si>
  <si>
    <t>DEC-04/GTL/2021   DCUDAK153902</t>
  </si>
  <si>
    <t>23-Mar-2021</t>
  </si>
  <si>
    <t>TS-0429/22</t>
  </si>
  <si>
    <t>IBCLOC236355DAK</t>
  </si>
  <si>
    <t>L12182021-23</t>
  </si>
  <si>
    <t>EPL/GTL/675/2021     DCUDAK148933</t>
  </si>
  <si>
    <t>EPL-21 12 3260</t>
  </si>
  <si>
    <t>IBCLOC234469DAK</t>
  </si>
  <si>
    <t>L12182021-9</t>
  </si>
  <si>
    <t>EPL/GTL/674/2021     DCUDAK155014</t>
  </si>
  <si>
    <t>EPL-21 12 3320</t>
  </si>
  <si>
    <t>IBCLOC233389DAK</t>
  </si>
  <si>
    <t>L12192021-10</t>
  </si>
  <si>
    <t>249219-SC     DCUDAK151049</t>
  </si>
  <si>
    <t>249219</t>
  </si>
  <si>
    <t>IBCEPZ230450DAK</t>
  </si>
  <si>
    <t>L12192021-19</t>
  </si>
  <si>
    <t>GTL3-01077, GTL3-01080, GTL3-01092, GTL3-01098</t>
  </si>
  <si>
    <t>DEC-09/GTL/2021      DCUDAK152598</t>
  </si>
  <si>
    <t>TS-0428/22</t>
  </si>
  <si>
    <t>IBCLOC238921DAK</t>
  </si>
  <si>
    <t>L12192021-20</t>
  </si>
  <si>
    <t>DEC-10/GTL/2021     DCUDAK148535</t>
  </si>
  <si>
    <t>TS-0430/22</t>
  </si>
  <si>
    <t>IBCLOC236352DAK</t>
  </si>
  <si>
    <t>L12192021-15</t>
  </si>
  <si>
    <t>GTL1-01085, GTL1-01109</t>
  </si>
  <si>
    <t>248573-SC    DCUDAK152374</t>
  </si>
  <si>
    <t>248573</t>
  </si>
  <si>
    <t>IBCEPZ232794DAK</t>
  </si>
  <si>
    <t>L12192021-8</t>
  </si>
  <si>
    <t>GTL12142021    DCUDAK154517</t>
  </si>
  <si>
    <t>B03LC21/21030003945</t>
  </si>
  <si>
    <t>IBCLOC235519DAK</t>
  </si>
  <si>
    <t>L12192021-9</t>
  </si>
  <si>
    <t>248710-SC       DCUDAK152783</t>
  </si>
  <si>
    <t>248710</t>
  </si>
  <si>
    <t>IBCEPZ230702DAK</t>
  </si>
  <si>
    <t>L12202021-11</t>
  </si>
  <si>
    <t>GTL1-01085</t>
  </si>
  <si>
    <t>249668-SC      DCUDAK155227</t>
  </si>
  <si>
    <t>249668</t>
  </si>
  <si>
    <t>IBCEPZ231674DAK</t>
  </si>
  <si>
    <t>L12202021-13</t>
  </si>
  <si>
    <t>249577-SC     DCUDAK155228</t>
  </si>
  <si>
    <t>249577</t>
  </si>
  <si>
    <t>IBCEPZ234410DAK</t>
  </si>
  <si>
    <t>L12202021-2</t>
  </si>
  <si>
    <t>CDGT-1157/12-21    DCUDAK145330</t>
  </si>
  <si>
    <t>CDGT-1157/12-21</t>
  </si>
  <si>
    <t>IBCLOC232989DAK</t>
  </si>
  <si>
    <t>L12212021-14</t>
  </si>
  <si>
    <t>GTL1-01049</t>
  </si>
  <si>
    <t>SC-0000004213       DCUDAK149660</t>
  </si>
  <si>
    <t>#1000017587</t>
  </si>
  <si>
    <t>IBCLOC232094DAK</t>
  </si>
  <si>
    <t>L12222021-6</t>
  </si>
  <si>
    <t>SHI/GTL/W506-11/2021    DCUDAK230894</t>
  </si>
  <si>
    <t>SHI/CI-W506-11/2021</t>
  </si>
  <si>
    <t>IBCLOC239788DAK</t>
  </si>
  <si>
    <t>L12222021-1</t>
  </si>
  <si>
    <t>DEC-07/GTL/2021      DCUDAK153902</t>
  </si>
  <si>
    <t>TS-0427/22</t>
  </si>
  <si>
    <t>IBCLOC238975DAK</t>
  </si>
  <si>
    <t>L12212021-3</t>
  </si>
  <si>
    <t>GTL1-01101</t>
  </si>
  <si>
    <t>SPC-0339/21     DCUDAK155229</t>
  </si>
  <si>
    <t>S0509-21/PC-591</t>
  </si>
  <si>
    <t>IBCLOC236293DAK</t>
  </si>
  <si>
    <t>L12222021-10</t>
  </si>
  <si>
    <t>EPL/GTL/699/2021 DCUDAK154298</t>
  </si>
  <si>
    <t>12-Mar-2022</t>
  </si>
  <si>
    <t>EPL-21 12 3350</t>
  </si>
  <si>
    <t>IBCLOC235846DAK</t>
  </si>
  <si>
    <t>L12222021-12</t>
  </si>
  <si>
    <t>GTL2-01065, GTL2-01081, GTL2-01096</t>
  </si>
  <si>
    <t>EPL/GTL/642/2021       DCUDAK151628</t>
  </si>
  <si>
    <t>EPL-21 12 3349</t>
  </si>
  <si>
    <t>IBCLOC246288DAK</t>
  </si>
  <si>
    <t>L12232021-2</t>
  </si>
  <si>
    <t>SHI/GTL/W609-12/2021 DCUDAK152305</t>
  </si>
  <si>
    <t>SHI/CI-W609-12/2021</t>
  </si>
  <si>
    <t>IBCLOC233339DAK</t>
  </si>
  <si>
    <t>L12232021-10</t>
  </si>
  <si>
    <t>249390-SC    DCUDAK152783</t>
  </si>
  <si>
    <t>249390</t>
  </si>
  <si>
    <t>IBCEPZ233300DAK</t>
  </si>
  <si>
    <t>L12252021-17</t>
  </si>
  <si>
    <t>GTL3-01045, GTL3-01098</t>
  </si>
  <si>
    <t>TB-SC-211221-BK52    DCUDAK151195</t>
  </si>
  <si>
    <t>CI-211226-BK01</t>
  </si>
  <si>
    <t>IBCEPZ236618DAK</t>
  </si>
  <si>
    <t>L12252021-20</t>
  </si>
  <si>
    <t>GTL1-00995, GTL1-01049</t>
  </si>
  <si>
    <t>UPPL2021040016-2     DCUDAK150233</t>
  </si>
  <si>
    <t>UPPL-CI3105/2021</t>
  </si>
  <si>
    <t>IBCDAK240562DAK</t>
  </si>
  <si>
    <t>L12252021-8</t>
  </si>
  <si>
    <t>DEC-11/GTL/2021     DCUDAK152598</t>
  </si>
  <si>
    <t>TS-1735/22</t>
  </si>
  <si>
    <t>L12252021-9</t>
  </si>
  <si>
    <t>250058-SC     DCUDAK151049</t>
  </si>
  <si>
    <t>250058</t>
  </si>
  <si>
    <t>IBCEPZ230882DAK</t>
  </si>
  <si>
    <t>L12282021-19</t>
  </si>
  <si>
    <t>GTL3-01004, GTL3-01062, GTL3-01077, GTL3-01079</t>
  </si>
  <si>
    <t>EPL/GTL/713/2021    DCUDAK154355</t>
  </si>
  <si>
    <t>EPL-21 12 3415</t>
  </si>
  <si>
    <t>IBCLOC243443DAK</t>
  </si>
  <si>
    <t>L01162021-19</t>
  </si>
  <si>
    <t>GTL1-00877, GTL3-00857</t>
  </si>
  <si>
    <t>SC-GP/GTL/64&amp;66/20 DCUDAK130717</t>
  </si>
  <si>
    <t>GTL/067/20</t>
  </si>
  <si>
    <t>25-Feb-2021</t>
  </si>
  <si>
    <t>DN-GP/GTL/64&amp;66/20</t>
  </si>
  <si>
    <t>IBCLOC137020DAK</t>
  </si>
  <si>
    <t>17-Feb-2021</t>
  </si>
  <si>
    <t>05-May-2021</t>
  </si>
  <si>
    <t>04-May-2021</t>
  </si>
  <si>
    <t>L12292021-10</t>
  </si>
  <si>
    <t>GTL3-01077, GTL3-01092</t>
  </si>
  <si>
    <t>EPL/GTL722/2021    DCUDAK154355</t>
  </si>
  <si>
    <t>EPL-21 12 3432</t>
  </si>
  <si>
    <t>IBCLOC233607DAK</t>
  </si>
  <si>
    <t>L12292021-11</t>
  </si>
  <si>
    <t>EPL/GTL/724/2021    DCUDAK154298</t>
  </si>
  <si>
    <t>EPL-21 12 3431</t>
  </si>
  <si>
    <t>IBCLOC233604DAK</t>
  </si>
  <si>
    <t>L12292021-4</t>
  </si>
  <si>
    <t>EPL/GTL/712/2021     DCUDAK151628</t>
  </si>
  <si>
    <t>EPL-21 12 3430</t>
  </si>
  <si>
    <t>IBCLOC242281DAK</t>
  </si>
  <si>
    <t>L12302021-13</t>
  </si>
  <si>
    <t>GTL12252021    DCUDAK154517</t>
  </si>
  <si>
    <t>BOLC21/2103004040</t>
  </si>
  <si>
    <t>IBCLOC235855DAK</t>
  </si>
  <si>
    <t>L12302021-12</t>
  </si>
  <si>
    <t>GTL3-01092, GTL3-01093</t>
  </si>
  <si>
    <t>GTL12292021    DCUDAK154517</t>
  </si>
  <si>
    <t>BOLC21/2103004080</t>
  </si>
  <si>
    <t>IBCLOC237853DAK</t>
  </si>
  <si>
    <t>L12302021-11</t>
  </si>
  <si>
    <t>250715-SC  DCUDAK151049</t>
  </si>
  <si>
    <t>250715</t>
  </si>
  <si>
    <t>IBCEPZ232446DAK</t>
  </si>
  <si>
    <t>L01012022-1</t>
  </si>
  <si>
    <t>ETL/GTL/18/2021    DCUDAK149661</t>
  </si>
  <si>
    <t>ETL/GTL-524/2021/22</t>
  </si>
  <si>
    <t>IBCLOC246289DAK</t>
  </si>
  <si>
    <t>L01012022-13</t>
  </si>
  <si>
    <t>SC-0000004447   DCUDAK152288</t>
  </si>
  <si>
    <t>#1000018210</t>
  </si>
  <si>
    <t>IBCLOC237233DAK</t>
  </si>
  <si>
    <t>L01012022-14</t>
  </si>
  <si>
    <t>5662SA21     DCUDAK150031</t>
  </si>
  <si>
    <t>I-5662SA21</t>
  </si>
  <si>
    <t>IBCEPZ263176DAK</t>
  </si>
  <si>
    <t>L01012022-16</t>
  </si>
  <si>
    <t>DEC-13/GTL/2021    DCUDAK154289</t>
  </si>
  <si>
    <t>TS-1749/2022</t>
  </si>
  <si>
    <t>L01032022-6</t>
  </si>
  <si>
    <t>GTL3-01095</t>
  </si>
  <si>
    <t>STGT-1159/12-21  DCUDAK149339</t>
  </si>
  <si>
    <t>STGT-1159/12-21</t>
  </si>
  <si>
    <t>IBCLOC238356DAK</t>
  </si>
  <si>
    <t>L01032022-7</t>
  </si>
  <si>
    <t>DEC-12/GTL/2021  DCUDAK152598</t>
  </si>
  <si>
    <t>TS-1652/22</t>
  </si>
  <si>
    <t>IBCLOC263969DAK</t>
  </si>
  <si>
    <t>L01032022-1</t>
  </si>
  <si>
    <t>250906-SC  DCUDAK152374</t>
  </si>
  <si>
    <t>250906</t>
  </si>
  <si>
    <t>IBCEPZ232459DAK</t>
  </si>
  <si>
    <t>L01032022-2</t>
  </si>
  <si>
    <t>GTL3-01093, GTL3-01095</t>
  </si>
  <si>
    <t>250904-SC      DCUDAK151049</t>
  </si>
  <si>
    <t>250904</t>
  </si>
  <si>
    <t>IBCEPZ232622DAK</t>
  </si>
  <si>
    <t>L01032022-17</t>
  </si>
  <si>
    <t>GTL3-01045, GTL3-01062, GTL3-01092, GTL3-01094</t>
  </si>
  <si>
    <t>EPL/GTL/735/2021    DCUDAK154355</t>
  </si>
  <si>
    <t>EPL-22 01 0044</t>
  </si>
  <si>
    <t>IBCLOC236012DAK</t>
  </si>
  <si>
    <t>L01052022-7</t>
  </si>
  <si>
    <t>GTL3-01079, GTL3-01093, GTL3-01098</t>
  </si>
  <si>
    <t>251268-SC     DCUDAK230240</t>
  </si>
  <si>
    <t>251268</t>
  </si>
  <si>
    <t>IBCEPZ233346DAK</t>
  </si>
  <si>
    <t>L01082022-14</t>
  </si>
  <si>
    <t>GTL1-01109</t>
  </si>
  <si>
    <t>OTA/GTL-WM1272022    DCUDA153774</t>
  </si>
  <si>
    <t>OTA/196/22</t>
  </si>
  <si>
    <t>IBCLOC245815DAK</t>
  </si>
  <si>
    <t>L01052022-20</t>
  </si>
  <si>
    <t>GTL1-01121</t>
  </si>
  <si>
    <t>SC-0000004455    DCUDAK230243</t>
  </si>
  <si>
    <t>#1000018215</t>
  </si>
  <si>
    <t>IBCLOC237231DAK</t>
  </si>
  <si>
    <t>L01052022-26</t>
  </si>
  <si>
    <t>GTL3-01004, GTL3-01079, GTL3-01094</t>
  </si>
  <si>
    <t>EPL/GTL/702/2021   DCUDAK154355</t>
  </si>
  <si>
    <t>EPL-22 01 0059</t>
  </si>
  <si>
    <t>IBCLOC239141DAK</t>
  </si>
  <si>
    <t>L01052022-28</t>
  </si>
  <si>
    <t>GTL2-01117, GTL2-01119, GTL2-01123, GTL2-01124</t>
  </si>
  <si>
    <t>SC-0000004454    DCUDAK150154</t>
  </si>
  <si>
    <t>#1000018049</t>
  </si>
  <si>
    <t>IBCLOC237714DAK</t>
  </si>
  <si>
    <t>#1000018211</t>
  </si>
  <si>
    <t>IBCLOC237732DAK</t>
  </si>
  <si>
    <t>L01062022-25</t>
  </si>
  <si>
    <t>SHI/W603-12/2021   DCUDAK152305</t>
  </si>
  <si>
    <t>SHI/CI-W603/01/2022</t>
  </si>
  <si>
    <t>IBCLOC238757DAK</t>
  </si>
  <si>
    <t>L01062022-10</t>
  </si>
  <si>
    <t>GTL12282021A   DCUDAK230312</t>
  </si>
  <si>
    <t>B01LC21/2101003903</t>
  </si>
  <si>
    <t>IBCEPZ233800DAK</t>
  </si>
  <si>
    <t>L01062022-11</t>
  </si>
  <si>
    <t>3RDBELL/GTL-14/2021   DCUDAK149928</t>
  </si>
  <si>
    <t>3RD BELL-235-2021</t>
  </si>
  <si>
    <t>IBCLOC233326DAK</t>
  </si>
  <si>
    <t>L01062022-9</t>
  </si>
  <si>
    <t>JAN-01/GTL/2022     DCUDAK154289</t>
  </si>
  <si>
    <t>TS-1733/22</t>
  </si>
  <si>
    <t>IBCLOC247590DAK</t>
  </si>
  <si>
    <t>L01062022-12</t>
  </si>
  <si>
    <t>GTL3-01095, GTL3-01098, GTL3-01127</t>
  </si>
  <si>
    <t>JAN-02/GTL/2022    DCUDAK152598</t>
  </si>
  <si>
    <t>TS-1653/22</t>
  </si>
  <si>
    <t>IBCLOC248033DAK</t>
  </si>
  <si>
    <t>L01062022-18</t>
  </si>
  <si>
    <t>SC-0000004461    DCUDAK150154</t>
  </si>
  <si>
    <t>#1000018035</t>
  </si>
  <si>
    <t>IBCLOC234937DAK</t>
  </si>
  <si>
    <t>#1000018258</t>
  </si>
  <si>
    <t>IBCLOC237235DAK</t>
  </si>
  <si>
    <t>L01102022-1</t>
  </si>
  <si>
    <t>SHI/GTL/W602-12/2021  DCUDAK150925</t>
  </si>
  <si>
    <t>07-Jan-2022</t>
  </si>
  <si>
    <t>SHI/CI-W602-12/2021</t>
  </si>
  <si>
    <t>IBCLOC238307DAK</t>
  </si>
  <si>
    <t>L01082022-17</t>
  </si>
  <si>
    <t>GTL3-01079, GTL3-01092</t>
  </si>
  <si>
    <t>GTL01032022    DCUDAK154517</t>
  </si>
  <si>
    <t>BOLC22/223000015</t>
  </si>
  <si>
    <t>IBCLOC236306DAK</t>
  </si>
  <si>
    <t>L01082022-11</t>
  </si>
  <si>
    <t>GTL3-01094, GTL3-01095</t>
  </si>
  <si>
    <t>GP/GTL/88-21&amp;01-22    DCUDAK150425</t>
  </si>
  <si>
    <t>DN-88-21&amp;01/22</t>
  </si>
  <si>
    <t>IBCLOC238495DAK</t>
  </si>
  <si>
    <t>L01082022-13</t>
  </si>
  <si>
    <t>SHI/GTL/U614-12/2021    DCUDAK149828</t>
  </si>
  <si>
    <t>SH INTERNATIONAL, YKK BD LTD</t>
  </si>
  <si>
    <t>SHI/CI-614-12/2021</t>
  </si>
  <si>
    <t>IBCLOC238357DAK</t>
  </si>
  <si>
    <t>L01082022-5</t>
  </si>
  <si>
    <t>OTA/GTL-O2022/0058    DCUDAK149659</t>
  </si>
  <si>
    <t>OTA/193/22</t>
  </si>
  <si>
    <t>IBCLOC239170DAK</t>
  </si>
  <si>
    <t>L01082022-16</t>
  </si>
  <si>
    <t>SHI/GTL/U613-12/2021    DCUDAK230390</t>
  </si>
  <si>
    <t>SHI/CI-U613-12/2021</t>
  </si>
  <si>
    <t>IBCLOC238363DAK</t>
  </si>
  <si>
    <t>L01082022-7</t>
  </si>
  <si>
    <t>250818-SC    DCUDAK230240</t>
  </si>
  <si>
    <t>250818</t>
  </si>
  <si>
    <t>IBCEPZ233296DAK</t>
  </si>
  <si>
    <t>L01092022-12</t>
  </si>
  <si>
    <t>250905-SC   DCUDAK149873</t>
  </si>
  <si>
    <t>250905</t>
  </si>
  <si>
    <t>IBCEPZ233128DAK</t>
  </si>
  <si>
    <t>L01092022-23</t>
  </si>
  <si>
    <t>250819-SC    DCUDAK155227</t>
  </si>
  <si>
    <t>250819</t>
  </si>
  <si>
    <t>IBCEPZ234043DAK</t>
  </si>
  <si>
    <t>L01092022-21</t>
  </si>
  <si>
    <t>0085SA22  DCUDAK230587</t>
  </si>
  <si>
    <t>I-0085SA22</t>
  </si>
  <si>
    <t>IBCEPZ237230DAK</t>
  </si>
  <si>
    <t>L01092022-22</t>
  </si>
  <si>
    <t>251294-SC    DCUDAK155227</t>
  </si>
  <si>
    <t>251294</t>
  </si>
  <si>
    <t>IBCEPZ234057DAK</t>
  </si>
  <si>
    <t>L01102022-15</t>
  </si>
  <si>
    <t>GTL3-01045, GTL3-01062, GTL3-01077, GTL3-01079, GTL3-01092, GTL3-01094, GTL3-01095</t>
  </si>
  <si>
    <t>OTA/GTL-02022/0059    DCUDAK152310</t>
  </si>
  <si>
    <t>OTA/194/22</t>
  </si>
  <si>
    <t>IBCLOC239167DAK</t>
  </si>
  <si>
    <t>L01102022-12</t>
  </si>
  <si>
    <t>GTL2-01117, GTL2-01123</t>
  </si>
  <si>
    <t>SC-0000004472     DCUDAK230243</t>
  </si>
  <si>
    <t>#1000018259</t>
  </si>
  <si>
    <t>IBCLOC237818DAK</t>
  </si>
  <si>
    <t>#1000019805</t>
  </si>
  <si>
    <t>IBCLOC251459DAK</t>
  </si>
  <si>
    <t>L01102022-2</t>
  </si>
  <si>
    <t>GTL3-01093, GTL3-01098</t>
  </si>
  <si>
    <t>GTL01042022(C)     DCUDAK230579</t>
  </si>
  <si>
    <t>B03LC22/223000030</t>
  </si>
  <si>
    <t>IBCLOC236577DAK</t>
  </si>
  <si>
    <t>L01092022-19</t>
  </si>
  <si>
    <t>ETL/GTL/01/2022    DCUDAK230577</t>
  </si>
  <si>
    <t>ETL-571/2021/22</t>
  </si>
  <si>
    <t>IBCLOC246291DAK</t>
  </si>
  <si>
    <t>L01092022-20</t>
  </si>
  <si>
    <t>GTL3-01098, GTL3-01127</t>
  </si>
  <si>
    <t>251600-SC   DCUDAK230240</t>
  </si>
  <si>
    <t>251600</t>
  </si>
  <si>
    <t>IBCEPZ234047DAK</t>
  </si>
  <si>
    <t>L01102022-11</t>
  </si>
  <si>
    <t>SC-0000004460    DCUDAK230243</t>
  </si>
  <si>
    <t>#1000018016</t>
  </si>
  <si>
    <t>IBCLOC234787DAK</t>
  </si>
  <si>
    <t>L01112022-7</t>
  </si>
  <si>
    <t>SHI/GTL/U710-01/2022  DCUDAK152305</t>
  </si>
  <si>
    <t>SHI/CI-U710-01/2022</t>
  </si>
  <si>
    <t>IBCLOC238310DAK</t>
  </si>
  <si>
    <t>L01102022-22</t>
  </si>
  <si>
    <t>GTL3-01004, GTL3-01092, GTL3-01094</t>
  </si>
  <si>
    <t>EPL/GTL/743/2021  DCUDAK154355</t>
  </si>
  <si>
    <t>19-Feb-2022</t>
  </si>
  <si>
    <t>EPL-22 01 0118</t>
  </si>
  <si>
    <t>IBCLOC235843DAK</t>
  </si>
  <si>
    <t>L01102022-7</t>
  </si>
  <si>
    <t>OTA/GTL-O2022/0060    DCUDAK153774</t>
  </si>
  <si>
    <t>OTA/195/22</t>
  </si>
  <si>
    <t>IBCLOC239149DAK</t>
  </si>
  <si>
    <t>L01112022-4</t>
  </si>
  <si>
    <t>UPPL-202204001  DCUDAK150233</t>
  </si>
  <si>
    <t>L01102022-18</t>
  </si>
  <si>
    <t>GTL2-01081, GTL2-01096, GTL2-01097</t>
  </si>
  <si>
    <t>251601-SC  DCUDAK155227</t>
  </si>
  <si>
    <t>251601</t>
  </si>
  <si>
    <t>IBCEPZ233332DAK</t>
  </si>
  <si>
    <t>L01112022-1</t>
  </si>
  <si>
    <t>GTL1-00992, GTL1-01039, GTL1-01040</t>
  </si>
  <si>
    <t>EPL/GTL/005/2022  DCUDAK150052</t>
  </si>
  <si>
    <t>EPL-22 01 0119</t>
  </si>
  <si>
    <t>IBCLOC238371DAK</t>
  </si>
  <si>
    <t>L01112022-19</t>
  </si>
  <si>
    <t>SHI/GTL/U615-12/2021     DCUDAK230586</t>
  </si>
  <si>
    <t>SHI/CI-U615/12/2021</t>
  </si>
  <si>
    <t>IBCLOC243072DAK</t>
  </si>
  <si>
    <t>L01112022-24</t>
  </si>
  <si>
    <t>GTL162021A    DCUDAK230312</t>
  </si>
  <si>
    <t>B01LC22/221000079</t>
  </si>
  <si>
    <t>IBCEPZ236190DAK</t>
  </si>
  <si>
    <t>L01122022-9</t>
  </si>
  <si>
    <t>JAN-04/GTL/2022    DCUDAK230702</t>
  </si>
  <si>
    <t>TS-0875/22</t>
  </si>
  <si>
    <t>IBCLOC240234DAK</t>
  </si>
  <si>
    <t>L01122022-10</t>
  </si>
  <si>
    <t>JAN-05/GTL/2022    DCUDAK154289</t>
  </si>
  <si>
    <t>TS-0872/22</t>
  </si>
  <si>
    <t>IBCLOC240247DAK</t>
  </si>
  <si>
    <t>L01122022-7</t>
  </si>
  <si>
    <t>GTL1-01103</t>
  </si>
  <si>
    <t>SC-0000004484     DCUDAK150154</t>
  </si>
  <si>
    <t>#1000018207</t>
  </si>
  <si>
    <t>IBCLOC237262DAK</t>
  </si>
  <si>
    <t>#1000018347</t>
  </si>
  <si>
    <t>IBCLOC237835DAK</t>
  </si>
  <si>
    <t>L01122022-19</t>
  </si>
  <si>
    <t>GTL2-01096, GTL3-01062, GTL3-01079, GTL3-01094, GTL3-01098, GTL3-01099, GTL3-01127</t>
  </si>
  <si>
    <t>OTA/GTL-O2022/0061      DCUDAK152310</t>
  </si>
  <si>
    <t>OTA/197/22</t>
  </si>
  <si>
    <t>IBCLOC254728DAK</t>
  </si>
  <si>
    <t>L01122022-4</t>
  </si>
  <si>
    <t>SPC-0005/22     DCUDAK155229</t>
  </si>
  <si>
    <t>S0034-22/PC-28</t>
  </si>
  <si>
    <t>IBCLOC248085DAK</t>
  </si>
  <si>
    <t>L01122022-16</t>
  </si>
  <si>
    <t>GTL3-01045, GTL3-01062, GTL3-01063, GTL3-01079, GTL3-01092, GTL3-01094, GTL3-01098, GTL3-01099, GTL3-01129</t>
  </si>
  <si>
    <t>SHI/GTL/U711-01/2022     DCUDAK230710</t>
  </si>
  <si>
    <t>SHI/CI-U711/01/2022</t>
  </si>
  <si>
    <t>IBCLOC238744DAK</t>
  </si>
  <si>
    <t>L01132022-8</t>
  </si>
  <si>
    <t>GTL3-01099</t>
  </si>
  <si>
    <t>252429-SC  DCUDAK230240</t>
  </si>
  <si>
    <t>252429</t>
  </si>
  <si>
    <t>IBCEPZ234407DAK</t>
  </si>
  <si>
    <t>L01132022-9</t>
  </si>
  <si>
    <t>GTL01062022  DCUDAK150156</t>
  </si>
  <si>
    <t>B03LC22/223000062</t>
  </si>
  <si>
    <t>IBCLOC237226DAK</t>
  </si>
  <si>
    <t>L01122022-15</t>
  </si>
  <si>
    <t>OIL/GTL/09/01/22(SHT/EDC)    DCUDAK230711</t>
  </si>
  <si>
    <t>DEPZ-OIL-0094/22</t>
  </si>
  <si>
    <t>IBCEPZ240138DAK</t>
  </si>
  <si>
    <t>L01132022-17</t>
  </si>
  <si>
    <t>GTL3-01092, GTL3-01099, GTL3-01129</t>
  </si>
  <si>
    <t>JAN-06/GTL/2022   DCUDAK230748</t>
  </si>
  <si>
    <t>TS-1173/22</t>
  </si>
  <si>
    <t>IBCLOC243463DAK</t>
  </si>
  <si>
    <t>L01132022-3</t>
  </si>
  <si>
    <t>GTL1-01101, GTL1-01102, GTL1-01103</t>
  </si>
  <si>
    <t>250821-SC    DCUDAK155227</t>
  </si>
  <si>
    <t>250821</t>
  </si>
  <si>
    <t>IBCEPZ235155DAK</t>
  </si>
  <si>
    <t>L01152022-25</t>
  </si>
  <si>
    <t>SHI/GTL/W702-01/2022     DCUDAK230894</t>
  </si>
  <si>
    <t>SHI/CI-W702-01/2022</t>
  </si>
  <si>
    <t>IBCLOC238743DAK</t>
  </si>
  <si>
    <t>L01152022-26</t>
  </si>
  <si>
    <t>GTL3-01080, GTL3-01127</t>
  </si>
  <si>
    <t>GTL01112022  DCUDAK150242</t>
  </si>
  <si>
    <t>BOLC22/223000111</t>
  </si>
  <si>
    <t>IBCLOC237849DAK</t>
  </si>
  <si>
    <t>L01152022-27</t>
  </si>
  <si>
    <t>GTL3-01045, GTL3-01092, GTL3-01095, GTL3-01099</t>
  </si>
  <si>
    <t>GTL01042022(A)     DCUDAK230579</t>
  </si>
  <si>
    <t>BOLC22/223000028</t>
  </si>
  <si>
    <t>IBCLOC238499DAK</t>
  </si>
  <si>
    <t>L01132022-15</t>
  </si>
  <si>
    <t>sgc-0013/22    DCUDAK155229</t>
  </si>
  <si>
    <t>S0085-22/GC-148</t>
  </si>
  <si>
    <t>IBCLOC259450DAK</t>
  </si>
  <si>
    <t>L01132022-6</t>
  </si>
  <si>
    <t>GTL01042022(B)    DCUDAK143042</t>
  </si>
  <si>
    <t>B03LC22/223000029</t>
  </si>
  <si>
    <t>IBCLOC237228DAK</t>
  </si>
  <si>
    <t>L01152022-24</t>
  </si>
  <si>
    <t>GTL1-01102, GTL1-01122</t>
  </si>
  <si>
    <t>250813-SC  DCUDAK155227</t>
  </si>
  <si>
    <t>250813</t>
  </si>
  <si>
    <t>IBCEPZ236177DAK</t>
  </si>
  <si>
    <t>L01152022-8</t>
  </si>
  <si>
    <t>GTL3-01004, GTL3-01079, GTL3-01092, GTL3-01099</t>
  </si>
  <si>
    <t>EPL/GTL/007/2022   DCUDAK230745</t>
  </si>
  <si>
    <t>EPL-22 01 0182</t>
  </si>
  <si>
    <t>IBCLOC242305DAK</t>
  </si>
  <si>
    <t>L01172022-1</t>
  </si>
  <si>
    <t>GTL01132022  DCUDAK230579</t>
  </si>
  <si>
    <t>BOLC223000140</t>
  </si>
  <si>
    <t>IBCLOC237852DAK</t>
  </si>
  <si>
    <t>L01172022-4</t>
  </si>
  <si>
    <t>GTL3-01080</t>
  </si>
  <si>
    <t>252617-SC  DCUDAK230240</t>
  </si>
  <si>
    <t>252617</t>
  </si>
  <si>
    <t>IBCEPZ235145DAK</t>
  </si>
  <si>
    <t>L01182022-6</t>
  </si>
  <si>
    <t>GTL1-01090, GTL1-01091</t>
  </si>
  <si>
    <t>251234-SC    DCUDAK155227</t>
  </si>
  <si>
    <t>251234</t>
  </si>
  <si>
    <t>IBCEPZ236186DAK</t>
  </si>
  <si>
    <t>L01192022-4</t>
  </si>
  <si>
    <t>JAN-07/GTL/2022  DCUDAK152598</t>
  </si>
  <si>
    <t>G</t>
  </si>
  <si>
    <t>TS-0878/22</t>
  </si>
  <si>
    <t>IBCLOC240346DAK</t>
  </si>
  <si>
    <t>L01192022-17</t>
  </si>
  <si>
    <t>GTL3-01062, GTL3-01092, GTL3-01093, GTL3-01094, GTL3-01095, GTL3-01127</t>
  </si>
  <si>
    <t>EPL/GTL/032/2022     DCUDAK231425</t>
  </si>
  <si>
    <t>EPL-22 01 0341</t>
  </si>
  <si>
    <t>IBCLOC238712DAK</t>
  </si>
  <si>
    <t>L01192022-24</t>
  </si>
  <si>
    <t>252855-SC  DCUDAK230240</t>
  </si>
  <si>
    <t>252855</t>
  </si>
  <si>
    <t>IBCEPZ235525DAK</t>
  </si>
  <si>
    <t>L01202022-10</t>
  </si>
  <si>
    <t>GTL3-01092, GTL3-01093, GTL3-01094, GTL3-01095, GTL3-01099, GTL3-01127</t>
  </si>
  <si>
    <t>SHI/GTL/U713-01/2022  DCUDAK230710</t>
  </si>
  <si>
    <t>SHI/CI-U713-01/2022</t>
  </si>
  <si>
    <t>IBCLOC244846DAK</t>
  </si>
  <si>
    <t>L01202022-8</t>
  </si>
  <si>
    <t>OTA/GTL-02022/0062  DCUDAK152310</t>
  </si>
  <si>
    <t>OTA/198/22</t>
  </si>
  <si>
    <t>IBCLOC255027DAK</t>
  </si>
  <si>
    <t>L01222022-5</t>
  </si>
  <si>
    <t>GTL2-01117</t>
  </si>
  <si>
    <t>SHI/GTL/W706-01/2022  DCUDAK152305</t>
  </si>
  <si>
    <t>SHI/W706-01/2022</t>
  </si>
  <si>
    <t>IBCLOC247029DAK</t>
  </si>
  <si>
    <t>L01222022-7</t>
  </si>
  <si>
    <t>GTL3-01094, GTL3-01099</t>
  </si>
  <si>
    <t>SC-GP/GTL/02,03&amp;04/22  DCUDAK150425</t>
  </si>
  <si>
    <t>DN-GP/02&amp;04/22</t>
  </si>
  <si>
    <t>IBCLOC238308DAK</t>
  </si>
  <si>
    <t>L01222022-3</t>
  </si>
  <si>
    <t>GTL2-01123, GTL2-01128</t>
  </si>
  <si>
    <t>GTL1172022B  DCUDAK230312</t>
  </si>
  <si>
    <t>04-Mar-2022</t>
  </si>
  <si>
    <t>B01LC22/221000080</t>
  </si>
  <si>
    <t>IBCEPZ236010DAK</t>
  </si>
  <si>
    <t>L01222022-4</t>
  </si>
  <si>
    <t>GTL3-01092, GTL3-01094, GTL3-01127, GTL3-01129</t>
  </si>
  <si>
    <t>GTL01182022(B)  DCUDAK230579</t>
  </si>
  <si>
    <t>B03LC22/223000194</t>
  </si>
  <si>
    <t>IBCLOC244212DAK</t>
  </si>
  <si>
    <t>L01262022-9</t>
  </si>
  <si>
    <t>GTL3-01062, GTL3-01077</t>
  </si>
  <si>
    <t>CDGT-1160/01-22      DCUDAK231840</t>
  </si>
  <si>
    <t>22-Jan-2022</t>
  </si>
  <si>
    <t>CDGT-1160/01-22</t>
  </si>
  <si>
    <t>IBCLOC245819DAK</t>
  </si>
  <si>
    <t>L01232022-1</t>
  </si>
  <si>
    <t>GTL3-01094, GTL3-01095, GTL3-01127, GTL3-01137</t>
  </si>
  <si>
    <t>JAN-08/GTL/2022  DCUDAK2307488</t>
  </si>
  <si>
    <t>TS-1170/22</t>
  </si>
  <si>
    <t>IBCLOC243312DAK</t>
  </si>
  <si>
    <t>L01232022-3</t>
  </si>
  <si>
    <t>GTL3-01094, GTL3-01127, GTL3-01129</t>
  </si>
  <si>
    <t>253247-SC    DCUDAK230240</t>
  </si>
  <si>
    <t>253247</t>
  </si>
  <si>
    <t>IBCEPZ236185DAK</t>
  </si>
  <si>
    <t>L01232022-8</t>
  </si>
  <si>
    <t>SHI/GTL/W704-01/2022  DCUDAK230390</t>
  </si>
  <si>
    <t>SHI/CI/W704-01/2022</t>
  </si>
  <si>
    <t>L01242022-1</t>
  </si>
  <si>
    <t>GTL3-01092, GTL3-01129, GTL3-01137</t>
  </si>
  <si>
    <t>SC/GTL/DEKKO/681/22     DCUDAK154357</t>
  </si>
  <si>
    <t>DAL/GT/453/2022</t>
  </si>
  <si>
    <t>IBCLOC243080DAK</t>
  </si>
  <si>
    <t>L01242022-11</t>
  </si>
  <si>
    <t>GTL01192022  DCUDAK152113</t>
  </si>
  <si>
    <t>BOLC22/223000210</t>
  </si>
  <si>
    <t>IBCLOC237864DAK</t>
  </si>
  <si>
    <t>L01242022-17</t>
  </si>
  <si>
    <t>GTL3-01080, GTL3-01092, GTL3-01098, GTL3-01099, GTL3-01137</t>
  </si>
  <si>
    <t>SHI/GTL/U714-01/2022  DCUDAK152290</t>
  </si>
  <si>
    <t>SHI/CI-U714-01/2022</t>
  </si>
  <si>
    <t>IBCLOC243071DAK</t>
  </si>
  <si>
    <t>L01242022-13</t>
  </si>
  <si>
    <t>GTL3-01092, GTL3-01098, GTL3-01129, GTL3-01137</t>
  </si>
  <si>
    <t>GTL01202022  DCUDAK230579</t>
  </si>
  <si>
    <t>B03LC22/223000231</t>
  </si>
  <si>
    <t>IBCLOC243575DAK</t>
  </si>
  <si>
    <t>L01242022-18</t>
  </si>
  <si>
    <t>GTL1-01071, GTL1-01085, GTL1-01088, GTL1-01089, GTL1-01101, GTL1-01102, GTL1-01110</t>
  </si>
  <si>
    <t>SHI/GTLW703-01/2022  DCUDAK152305</t>
  </si>
  <si>
    <t>SHI/CI-W703-01/2022</t>
  </si>
  <si>
    <t>IBCLOC238755DAK</t>
  </si>
  <si>
    <t>L01242022-24</t>
  </si>
  <si>
    <t>EPL/GTL/031/2022  DCUDAK231425</t>
  </si>
  <si>
    <t>EPL-22 01 0340</t>
  </si>
  <si>
    <t>IBCLOC238141DAK</t>
  </si>
  <si>
    <t>L01242022-20</t>
  </si>
  <si>
    <t>GTL3-01080, GTL3-01092, GTL3-01094, GTL3-01098, GTL3-01099, GTL3-01127</t>
  </si>
  <si>
    <t>OTA/GTL-02022/0063     DCUDAK231754</t>
  </si>
  <si>
    <t>OTA/199/22</t>
  </si>
  <si>
    <t>IBCLOC260191DAK</t>
  </si>
  <si>
    <t>L01262022-5</t>
  </si>
  <si>
    <t>JAN-09/GTL/2022      DCUDAK230748</t>
  </si>
  <si>
    <t>L01262022-7</t>
  </si>
  <si>
    <t>JAN-03/GTL/2022     DCUDAK154289</t>
  </si>
  <si>
    <t>TS-1654/22</t>
  </si>
  <si>
    <t>L01252022-14</t>
  </si>
  <si>
    <t>GTL01182022(A)       DCUDAK231759</t>
  </si>
  <si>
    <t>BO3LC22/223000193</t>
  </si>
  <si>
    <t>IBCLOC240157DAK</t>
  </si>
  <si>
    <t>L01262022-6</t>
  </si>
  <si>
    <t>SHI/GTL/W707-01/2022      DCUDAK150925</t>
  </si>
  <si>
    <t>SHI/W707-01/2022</t>
  </si>
  <si>
    <t>IBCLOC260791DAK</t>
  </si>
  <si>
    <t>L01262022-8</t>
  </si>
  <si>
    <t>GTL3-01125, GTL3-01126</t>
  </si>
  <si>
    <t>SC-GP/GTL/05&amp;06/22      DCUDAK150425</t>
  </si>
  <si>
    <t>DN-GP/05&amp;06/22</t>
  </si>
  <si>
    <t>IBCLOC243476DAK</t>
  </si>
  <si>
    <t>L01272022-3</t>
  </si>
  <si>
    <t>254204-SC  DCUDAK152783</t>
  </si>
  <si>
    <t>254204</t>
  </si>
  <si>
    <t>IBCEPZ237815DAK</t>
  </si>
  <si>
    <t>L01292022-11</t>
  </si>
  <si>
    <t>JAN-10/GTL/2022  DCUDAK152598</t>
  </si>
  <si>
    <t>26-Mar-2022</t>
  </si>
  <si>
    <t>TS-1748/22</t>
  </si>
  <si>
    <t>IBCLOC246793DAK</t>
  </si>
  <si>
    <t>L01292022-13</t>
  </si>
  <si>
    <t>GTL01252022    DCUDAK232262</t>
  </si>
  <si>
    <t>BO3LC22/223000276</t>
  </si>
  <si>
    <t>IBCLOC240156DAK</t>
  </si>
  <si>
    <t>L01292022-14</t>
  </si>
  <si>
    <t>GTL3-01092, GTL3-01098, GTL3-01137</t>
  </si>
  <si>
    <t>GTL01232022    DCUDAK232262</t>
  </si>
  <si>
    <t>BOLC22/223000249</t>
  </si>
  <si>
    <t>IBCLOC240144DAK</t>
  </si>
  <si>
    <t>L01292022-6</t>
  </si>
  <si>
    <t>GTL2-01096, GTL2-01120</t>
  </si>
  <si>
    <t>254427-SC  DCUDAK152374</t>
  </si>
  <si>
    <t>254427</t>
  </si>
  <si>
    <t>IBCEPZ237668DAK</t>
  </si>
  <si>
    <t>L01292022-7</t>
  </si>
  <si>
    <t>GTL1-01085, GTL1-01110, GTL1-01122, GTL2-01117</t>
  </si>
  <si>
    <t>250823-SC  DCUDAK152374</t>
  </si>
  <si>
    <t>250823</t>
  </si>
  <si>
    <t>IBCEPZ237432DAK</t>
  </si>
  <si>
    <t>L01292022-5</t>
  </si>
  <si>
    <t>254205-SC  DCUDAK151049</t>
  </si>
  <si>
    <t>254205</t>
  </si>
  <si>
    <t>IBCEPZ237414DAK</t>
  </si>
  <si>
    <t>L01302022-16</t>
  </si>
  <si>
    <t>JAN-11/GTL/2022    DCUDAK154289</t>
  </si>
  <si>
    <t>TS-1846/22</t>
  </si>
  <si>
    <t>IBCLOC247610DAK</t>
  </si>
  <si>
    <t>L01312022-5</t>
  </si>
  <si>
    <t>GTL3-01092, GTL3-01094, GTL3-01095, GTL3-01099, GTL3-01127</t>
  </si>
  <si>
    <t>EPL/GTL/058/2022  DCUDAK231425</t>
  </si>
  <si>
    <t>EPL-22 02 0361</t>
  </si>
  <si>
    <t>IBCLOC246293DAK</t>
  </si>
  <si>
    <t>L01312022-6</t>
  </si>
  <si>
    <t>EPL/GTL/064/2022  DCUDAK154520</t>
  </si>
  <si>
    <t>11-Mar-2022</t>
  </si>
  <si>
    <t>EPL-22 02 0360</t>
  </si>
  <si>
    <t>IBCLOC239160DAK</t>
  </si>
  <si>
    <t>L01312022-8</t>
  </si>
  <si>
    <t>EPL/GTL/073/2022  DCUDAK148933</t>
  </si>
  <si>
    <t>EPL-22 02 0363</t>
  </si>
  <si>
    <t>IBCLOC246323DAK</t>
  </si>
  <si>
    <t>L01312022-7</t>
  </si>
  <si>
    <t>EPL/GTL/072/2022     DCUDAK150052</t>
  </si>
  <si>
    <t>EPL-22 02 0362</t>
  </si>
  <si>
    <t>IBCLOC246287DAK</t>
  </si>
  <si>
    <t>L01312022-14</t>
  </si>
  <si>
    <t>GTL01272022(B)  DCUDAK231759</t>
  </si>
  <si>
    <t>BO3LC22/223000315</t>
  </si>
  <si>
    <t>IBCLOC239972DAK</t>
  </si>
  <si>
    <t>L02012022-8</t>
  </si>
  <si>
    <t>SHI/GTL/W701-01/2022        DCUDAK232128</t>
  </si>
  <si>
    <t>SHI/CI-W701-01/2022</t>
  </si>
  <si>
    <t>IBCLOC239523DAK</t>
  </si>
  <si>
    <t>L02012022-2</t>
  </si>
  <si>
    <t>JAN-12/GTL/2022  DCUDAK230748</t>
  </si>
  <si>
    <t>TS-1747/22</t>
  </si>
  <si>
    <t>IBCLOC263979DAK</t>
  </si>
  <si>
    <t>L01312022-15</t>
  </si>
  <si>
    <t>3RDBELL/GTL-01/2022       DCUDAK154133</t>
  </si>
  <si>
    <t>3RD BELL-236-2022</t>
  </si>
  <si>
    <t>IBCLOC239172DAK</t>
  </si>
  <si>
    <t>L02012022-3</t>
  </si>
  <si>
    <t>GTL2-01096, GTL2-01097, GTL2-01120</t>
  </si>
  <si>
    <t>SHI/GTL/U712-01/2022  DCUDAK152305</t>
  </si>
  <si>
    <t>SHI/CI-U712-01/2022</t>
  </si>
  <si>
    <t>IBCLOC239767DAK</t>
  </si>
  <si>
    <t>L02012022-21</t>
  </si>
  <si>
    <t>OTA/GTL-02022/0064      DCUDAK232689</t>
  </si>
  <si>
    <t>OTA/200/22</t>
  </si>
  <si>
    <t>IBCLOC245833DAK</t>
  </si>
  <si>
    <t>L02012022-20</t>
  </si>
  <si>
    <t>GTL3-01077, GTL3-01092, GTL3-01129, GTL3-01137</t>
  </si>
  <si>
    <t>SHI/GTL/U715-01/2022      DCUDAK232320</t>
  </si>
  <si>
    <t>SHI/CI-U715-01/2022</t>
  </si>
  <si>
    <t>IBCLOC247095DAK</t>
  </si>
  <si>
    <t>L02032022-10</t>
  </si>
  <si>
    <t>GTL01272022(A)  DCUDAK150156</t>
  </si>
  <si>
    <t>BO3LC22/223000314</t>
  </si>
  <si>
    <t>IBCLOC239970DAK</t>
  </si>
  <si>
    <t>L02032022-16</t>
  </si>
  <si>
    <t>SHI/GTL/W705-01/2022  DCUDAK152290</t>
  </si>
  <si>
    <t>SHI/CI-W705-01/2022</t>
  </si>
  <si>
    <t>IBCLOC239795DAK</t>
  </si>
  <si>
    <t>L02032022-4</t>
  </si>
  <si>
    <t>GTL1-01110, GTL2-01117</t>
  </si>
  <si>
    <t>254679     DCUDAK232328</t>
  </si>
  <si>
    <t>254679</t>
  </si>
  <si>
    <t>IBCEPZ237819DAK</t>
  </si>
  <si>
    <t>L02032022-17</t>
  </si>
  <si>
    <t>DN/GP/GTL/07/22     DCUDAK232330</t>
  </si>
  <si>
    <t>DN-GP/GTL/07/22</t>
  </si>
  <si>
    <t>IBCLOC243529DAK</t>
  </si>
  <si>
    <t>L02032022-25</t>
  </si>
  <si>
    <t>GTL3-01045, GTL3-01062, GTL3-01077, GTL3-01094, GTL3-01098</t>
  </si>
  <si>
    <t>EPL/GTL/011/2022    DCUDAK154520</t>
  </si>
  <si>
    <t>EPL- 22 02 0389</t>
  </si>
  <si>
    <t>IBCLOC239132DAK</t>
  </si>
  <si>
    <t>L02062022-7</t>
  </si>
  <si>
    <t>SC/GTL/DEKKO/1426/22     DCUDAK154357</t>
  </si>
  <si>
    <t>DAL/GT/437/2022</t>
  </si>
  <si>
    <t>IBCLOC243070DAK</t>
  </si>
  <si>
    <t>L02052022-5</t>
  </si>
  <si>
    <t>255088-SC  DCUDAK232328</t>
  </si>
  <si>
    <t>255088</t>
  </si>
  <si>
    <t>IBCEPZ237826DAK</t>
  </si>
  <si>
    <t>L02052022-8</t>
  </si>
  <si>
    <t>GTL3-01127, GTL3-01129, GTL3-01137</t>
  </si>
  <si>
    <t>GTL01312022(A)  DCUDAK231759</t>
  </si>
  <si>
    <t>B03LC22/223000338</t>
  </si>
  <si>
    <t>IBCLOC243110DAK</t>
  </si>
  <si>
    <t>L02062022-16</t>
  </si>
  <si>
    <t>GTL1-01085, GTL2-01117</t>
  </si>
  <si>
    <t>254683-SC      DCUDAK155227</t>
  </si>
  <si>
    <t>254683</t>
  </si>
  <si>
    <t>IBCEPZ238529DAK</t>
  </si>
  <si>
    <t>L02062022-19</t>
  </si>
  <si>
    <t>GTL1-01102, GTL2-01117</t>
  </si>
  <si>
    <t>255326-SC  DCUDAK232328</t>
  </si>
  <si>
    <t>255326</t>
  </si>
  <si>
    <t>IBCEPZ240342DAK</t>
  </si>
  <si>
    <t>L02062022-4</t>
  </si>
  <si>
    <t>JAN-14/GTL/2022     DCUDAK232455</t>
  </si>
  <si>
    <t>TS-1746/22</t>
  </si>
  <si>
    <t>IBCLOC255452DAK</t>
  </si>
  <si>
    <t>L02062022-13</t>
  </si>
  <si>
    <t>SC-0000004362      DCUDAK149660</t>
  </si>
  <si>
    <t>#1000018539</t>
  </si>
  <si>
    <t>IBCLOC239643DAK</t>
  </si>
  <si>
    <t>L02062022-22</t>
  </si>
  <si>
    <t>SHI/GTL/W708-02/2022  DCUDAK232128</t>
  </si>
  <si>
    <t>SHI/W708-02/2022</t>
  </si>
  <si>
    <t>L02062022-23</t>
  </si>
  <si>
    <t>SC-0000004553      DCUDAK152288</t>
  </si>
  <si>
    <t>#1000018794</t>
  </si>
  <si>
    <t>IBCLOC243104DAK</t>
  </si>
  <si>
    <t>L02062022-5</t>
  </si>
  <si>
    <t>JAN-13/GTL/2022     DCUDAK230748</t>
  </si>
  <si>
    <t>TS-1651/22</t>
  </si>
  <si>
    <t>IBCLOC263902DAK</t>
  </si>
  <si>
    <t>L02072022-15</t>
  </si>
  <si>
    <t>GTL02032022  DCUDAK231759</t>
  </si>
  <si>
    <t>19-Mar-2022</t>
  </si>
  <si>
    <t>BO03LC22/223000419</t>
  </si>
  <si>
    <t>IBCLOC255767DAK</t>
  </si>
  <si>
    <t>L02072022-17</t>
  </si>
  <si>
    <t>GTL3-01094, GTL3-01127, GTL3-01129, GTL3-01137</t>
  </si>
  <si>
    <t>SHI/GTL/U810-02/2022  DCUDAK232320</t>
  </si>
  <si>
    <t>SHI/CI-U810-02/2022</t>
  </si>
  <si>
    <t>IBCLOC244864DAK</t>
  </si>
  <si>
    <t>L02082022-8</t>
  </si>
  <si>
    <t>GTL262022  DCUDAK230312</t>
  </si>
  <si>
    <t>B01LC22/221000464</t>
  </si>
  <si>
    <t>IBCEPZ239558DAK</t>
  </si>
  <si>
    <t>L02082022-10</t>
  </si>
  <si>
    <t>SC-GP/GTL/08&amp;09/22     DCUDAK150425</t>
  </si>
  <si>
    <t>DN-GP/08&amp;09/22</t>
  </si>
  <si>
    <t>IBCLOC244450DAK</t>
  </si>
  <si>
    <t>L02082022-12</t>
  </si>
  <si>
    <t>GTL3-01125, GTL3-01126, GTL3-01127, GTL3-01129, GTL3-01137</t>
  </si>
  <si>
    <t>FEB-02/GTL/2022  dcudak230748</t>
  </si>
  <si>
    <t>TS-1848/22</t>
  </si>
  <si>
    <t>IBCLOC264163DAK</t>
  </si>
  <si>
    <t>L02102022-5</t>
  </si>
  <si>
    <t>GTL3-01127, GTL3-01129</t>
  </si>
  <si>
    <t>256009-SC    DCUDAK232782</t>
  </si>
  <si>
    <t>256009</t>
  </si>
  <si>
    <t>IBCEPZ239136DAK</t>
  </si>
  <si>
    <t>L02102022-14</t>
  </si>
  <si>
    <t>GTL02072022    DCUDAL154701</t>
  </si>
  <si>
    <t>B03LC22/223000440</t>
  </si>
  <si>
    <t>IBCLOC243339DAK</t>
  </si>
  <si>
    <t>L02102022-11</t>
  </si>
  <si>
    <t>254712-SC    DCUDAK232328</t>
  </si>
  <si>
    <t>254712</t>
  </si>
  <si>
    <t>IBCEPZ238984DAK</t>
  </si>
  <si>
    <t>L02102022-12</t>
  </si>
  <si>
    <t>255642-SC   DCUDAK232328</t>
  </si>
  <si>
    <t>255642</t>
  </si>
  <si>
    <t>IBCEPZ240341DAK</t>
  </si>
  <si>
    <t>L02102022-13</t>
  </si>
  <si>
    <t>GTL1-01060, GTL1-01102, GTL1-01109, GTL1-01110, GTL1-01121, GTL1-01122</t>
  </si>
  <si>
    <t>SHI/GTL/W709-01/2022    DCUDAK232128</t>
  </si>
  <si>
    <t>SHI/CI-W709-01/2022</t>
  </si>
  <si>
    <t>IBCLOC251333DAK</t>
  </si>
  <si>
    <t>L02152022-15</t>
  </si>
  <si>
    <t>GTL3-01094, GTL3-01095, GTL3-01127, GTL3-01129, GTL3-01137</t>
  </si>
  <si>
    <t>OTA/GTL-02022/0065</t>
  </si>
  <si>
    <t>OTA/201/22</t>
  </si>
  <si>
    <t>IBCLOC250916DAK</t>
  </si>
  <si>
    <t>L02142022-15</t>
  </si>
  <si>
    <t>GTL2-01128</t>
  </si>
  <si>
    <t>FEB-01/GTL/2022   DCUDAK154289</t>
  </si>
  <si>
    <t>TS-1728/22</t>
  </si>
  <si>
    <t>IBCLOC255028DAK</t>
  </si>
  <si>
    <t>L02142022-16</t>
  </si>
  <si>
    <t>FEB-04/GTL/2022   DCUDAK152598</t>
  </si>
  <si>
    <t>TS-1645/22</t>
  </si>
  <si>
    <t>IBCLOC246731DAK</t>
  </si>
  <si>
    <t>L02152022-12</t>
  </si>
  <si>
    <t>GTL3-01095, GTL3-01099, GTL3-01127, GTL3-01129, GTL3-01137</t>
  </si>
  <si>
    <t>SHI/GTL/U812-02/2022  DCUDAK232320</t>
  </si>
  <si>
    <t>SHI/U810-02/2022</t>
  </si>
  <si>
    <t>IBCLOC247020DAK</t>
  </si>
  <si>
    <t>L02142022-12</t>
  </si>
  <si>
    <t>256473-SC   DCUDAK232328</t>
  </si>
  <si>
    <t>256473</t>
  </si>
  <si>
    <t>IBCEPZ239135DAK</t>
  </si>
  <si>
    <t>L02142022-13</t>
  </si>
  <si>
    <t>GTL3-01095, GTL3-01137</t>
  </si>
  <si>
    <t>GTL02092022    DCUDAK154701</t>
  </si>
  <si>
    <t>B03LC22/223000483</t>
  </si>
  <si>
    <t>IBCLOC243067DAK</t>
  </si>
  <si>
    <t>L02142022-9</t>
  </si>
  <si>
    <t>SHI/GTL/U811-02/2022     DCUDAK152305</t>
  </si>
  <si>
    <t>SHI/CI-U811-02/2022</t>
  </si>
  <si>
    <t>IBCLOC245448DAK</t>
  </si>
  <si>
    <t>L02162022-1</t>
  </si>
  <si>
    <t>FEB-06/GTL/2022</t>
  </si>
  <si>
    <t>14-Apr-2022</t>
  </si>
  <si>
    <t>L02162022-23</t>
  </si>
  <si>
    <t>GTL02142022(A)      DCUDAK154701</t>
  </si>
  <si>
    <t>B03LC22/223000527</t>
  </si>
  <si>
    <t>IBCLOC249405DAK</t>
  </si>
  <si>
    <t>L02162022-25</t>
  </si>
  <si>
    <t>FEB-03/GTL/2022   DCUDAK232455</t>
  </si>
  <si>
    <t>TS-3109/22</t>
  </si>
  <si>
    <t>IBCLOC257122DAK</t>
  </si>
  <si>
    <t>L02162022-17</t>
  </si>
  <si>
    <t>256833</t>
  </si>
  <si>
    <t>IBCEPZ244056DAK</t>
  </si>
  <si>
    <t>L02162022-24</t>
  </si>
  <si>
    <t>GTL02142022(B)  DCUDAK233247</t>
  </si>
  <si>
    <t>B03LC22/223000529</t>
  </si>
  <si>
    <t>IBCLOC243444DAK</t>
  </si>
  <si>
    <t>L02172022-3</t>
  </si>
  <si>
    <t>257188-SC  DCUDAK155227</t>
  </si>
  <si>
    <t>17-Mar-2022</t>
  </si>
  <si>
    <t>257188</t>
  </si>
  <si>
    <t>IBCEPZ240340DAK</t>
  </si>
  <si>
    <t>L02172022-10</t>
  </si>
  <si>
    <t>SC-000004471  DCUDAK152288</t>
  </si>
  <si>
    <t>#1000018856</t>
  </si>
  <si>
    <t>IBCDAK244102DAK</t>
  </si>
  <si>
    <t>L02172022-4</t>
  </si>
  <si>
    <t>256982-SC</t>
  </si>
  <si>
    <t>256982</t>
  </si>
  <si>
    <t>IBCEPZ239498DAK</t>
  </si>
  <si>
    <t>L02172022-5</t>
  </si>
  <si>
    <t>256970-SC   DCUDAK232328</t>
  </si>
  <si>
    <t>256970</t>
  </si>
  <si>
    <t>IBCEPZ240813DAK</t>
  </si>
  <si>
    <t>L02202022-25</t>
  </si>
  <si>
    <t>UPIL2022040011-A  DCUDAK151375</t>
  </si>
  <si>
    <t>UPIL-CI1316/2022</t>
  </si>
  <si>
    <t>IBCDAK252576DAK</t>
  </si>
  <si>
    <t>L02202022-3</t>
  </si>
  <si>
    <t>GTL3-01098, GTL3-01125, GTL3-01127</t>
  </si>
  <si>
    <t>256010-SC  DCUDAK232782</t>
  </si>
  <si>
    <t>256010</t>
  </si>
  <si>
    <t>IBCEPZ241310DAK</t>
  </si>
  <si>
    <t>L02202022-6</t>
  </si>
  <si>
    <t>GTL3-01098, GTL3-01125</t>
  </si>
  <si>
    <t>GTL02162022  DCUDAK154701</t>
  </si>
  <si>
    <t>B03LC22/223000558</t>
  </si>
  <si>
    <t>IBCLOC244095DAK</t>
  </si>
  <si>
    <t>L02202022-12</t>
  </si>
  <si>
    <t>GTL2-01117, GTL2-01118, GTL2-01123, GTL2-01124, GTL2-01128</t>
  </si>
  <si>
    <t>GTL2152022  DCUDAK230312</t>
  </si>
  <si>
    <t>B01LC22/221000576</t>
  </si>
  <si>
    <t>IBCEPZ240799DAK</t>
  </si>
  <si>
    <t>L02202022-14</t>
  </si>
  <si>
    <t>GTL3-01098, GTL3-01125, GTL3-01126, GTL3-01127</t>
  </si>
  <si>
    <t>DN-GP/GTL/10,11,12,13&amp;14/22  DCUDAK232330</t>
  </si>
  <si>
    <t>GP/GTL/10,13&amp;14/22</t>
  </si>
  <si>
    <t>IBCLOC246608DAK</t>
  </si>
  <si>
    <t>L02202022-16</t>
  </si>
  <si>
    <t>CDGT/1163/02-22-SC      DCUDAK149339</t>
  </si>
  <si>
    <t>CDGT/1163/02-2</t>
  </si>
  <si>
    <t>IBCLOC246769DAK</t>
  </si>
  <si>
    <t>L02202022-8</t>
  </si>
  <si>
    <t>GTL3-01098, GTL3-01125, GTL3-01126</t>
  </si>
  <si>
    <t>TB-SC-220210-BK51      DCUDAK151195</t>
  </si>
  <si>
    <t>CI-220223-BK01</t>
  </si>
  <si>
    <t>IBCEPZ242417DAK</t>
  </si>
  <si>
    <t>L02232022-5</t>
  </si>
  <si>
    <t>GTL3-01126, GTL3-01127</t>
  </si>
  <si>
    <t>GTL02182022  DCUDAK231759</t>
  </si>
  <si>
    <t>B03LC22/223000586</t>
  </si>
  <si>
    <t>IBCLOC246779DAK</t>
  </si>
  <si>
    <t>L02232022-6</t>
  </si>
  <si>
    <t>SHI/GTL/U814-02/2022 dcudak233874</t>
  </si>
  <si>
    <t>SHI/CI-U814-02/2022</t>
  </si>
  <si>
    <t>IBCLOC247017DAK</t>
  </si>
  <si>
    <t>L02242022-18</t>
  </si>
  <si>
    <t>FEB-07/GTL/2022  DCUDAK230748</t>
  </si>
  <si>
    <t>L02242022-14</t>
  </si>
  <si>
    <t>GTL3-01098, GTL3-01127, GTL3-01137</t>
  </si>
  <si>
    <t>SHI/GTL/U813-02/2022  DCUDAK232320</t>
  </si>
  <si>
    <t>SHI/CI-U813-02/2022</t>
  </si>
  <si>
    <t>IBCLOC250918DAK</t>
  </si>
  <si>
    <t>L02242022-13</t>
  </si>
  <si>
    <t>GTL1-01085, GTL1-01101</t>
  </si>
  <si>
    <t>UPPL-202204004  DCUDAK150983</t>
  </si>
  <si>
    <t>UPPL-CI-0708/2022</t>
  </si>
  <si>
    <t>IBCDAK249458DAK</t>
  </si>
  <si>
    <t>L02242022-19</t>
  </si>
  <si>
    <t>OTA/GTL-02022/0066  DCUDAK153774</t>
  </si>
  <si>
    <t>OTA/202/22</t>
  </si>
  <si>
    <t>IBCLOC251133DAK</t>
  </si>
  <si>
    <t>L02242022-7</t>
  </si>
  <si>
    <t>GTL22022022  DCUDAK230312</t>
  </si>
  <si>
    <t>B01LC22/221000655</t>
  </si>
  <si>
    <t>IBCEPZ241113DAK</t>
  </si>
  <si>
    <t>L02262022-1</t>
  </si>
  <si>
    <t>257949-SC    DCUDAK233732</t>
  </si>
  <si>
    <t>258747</t>
  </si>
  <si>
    <t>IBCEPZ242329DAK</t>
  </si>
  <si>
    <t>259961</t>
  </si>
  <si>
    <t>IBCEPZ243574DAK</t>
  </si>
  <si>
    <t>261314</t>
  </si>
  <si>
    <t>IBCEPZ246350DAK</t>
  </si>
  <si>
    <t>261924</t>
  </si>
  <si>
    <t>IBCEPZ246351DAK</t>
  </si>
  <si>
    <t>262235</t>
  </si>
  <si>
    <t>IBCEPZ246548DAK</t>
  </si>
  <si>
    <t>L02262022-11</t>
  </si>
  <si>
    <t>GTL02202022  DCUDAK231759</t>
  </si>
  <si>
    <t>BO3LC22/223000606</t>
  </si>
  <si>
    <t>IBCLOC249408DAK</t>
  </si>
  <si>
    <t>L02272022-15</t>
  </si>
  <si>
    <t>GTL3-01080, GTL3-01092, GTL3-01094, GTL3-01098, GTL3-01099, GTL3-01127, GTL3-01129</t>
  </si>
  <si>
    <t>EPL/GTL/093/2022  DCUDAK231425</t>
  </si>
  <si>
    <t>EPL-22 02 0621</t>
  </si>
  <si>
    <t>IBCLOC243337DAK</t>
  </si>
  <si>
    <t>L02272022-10</t>
  </si>
  <si>
    <t>UPPL-202204006  DCUDAK150983</t>
  </si>
  <si>
    <t>UPPL-CI-0816/2022</t>
  </si>
  <si>
    <t>IBCDAK257161DAK</t>
  </si>
  <si>
    <t>L02272022-2</t>
  </si>
  <si>
    <t>BD/IRIS/70-73/2022     DCUDAK233771</t>
  </si>
  <si>
    <t>BD IRIS/70-73/2022</t>
  </si>
  <si>
    <t>IBCLOC249421DAK</t>
  </si>
  <si>
    <t>L02262022-14</t>
  </si>
  <si>
    <t>GTL3-01126, GTL3-01129</t>
  </si>
  <si>
    <t>258050-SC  DCUDAK232782</t>
  </si>
  <si>
    <t>258050</t>
  </si>
  <si>
    <t>IBCEPZ241114DAK</t>
  </si>
  <si>
    <t>L02272022-9</t>
  </si>
  <si>
    <t>UPPL-202204005    DCUDAK233775</t>
  </si>
  <si>
    <t>UPPL-CI-1438/2022</t>
  </si>
  <si>
    <t>IBCDAK255594DAK</t>
  </si>
  <si>
    <t>L02272022-21</t>
  </si>
  <si>
    <t>FEB-08/GTL/2022  DCUDAK232455</t>
  </si>
  <si>
    <t>TS-3108/22</t>
  </si>
  <si>
    <t>IBCLOC257131DAK</t>
  </si>
  <si>
    <t>L02282022-7</t>
  </si>
  <si>
    <t>GTL2-01081, GTL2-01096, GTL2-01120, GTL3-01095</t>
  </si>
  <si>
    <t>EPL/GTL/135/2022  DCUDAK154520</t>
  </si>
  <si>
    <t>EPL-22 03 0647</t>
  </si>
  <si>
    <t>IBCLOC243427DAK</t>
  </si>
  <si>
    <t>L02272022-22</t>
  </si>
  <si>
    <t>GTL3-01131, GTL3-01137</t>
  </si>
  <si>
    <t>FEB-09/GTL/2022       DCUDAK233870</t>
  </si>
  <si>
    <t>TS-1731/22</t>
  </si>
  <si>
    <t>IBCLOC247849DAK</t>
  </si>
  <si>
    <t>L02272022-20</t>
  </si>
  <si>
    <t>GTL2242022   dcudak233867</t>
  </si>
  <si>
    <t>08-Apr-2022</t>
  </si>
  <si>
    <t>B01LC22/221000708</t>
  </si>
  <si>
    <t>IBCEPZ241111DAK</t>
  </si>
  <si>
    <t>L03012022-17</t>
  </si>
  <si>
    <t>SHI/GTL/U815-02/2022  DCUDAK233975</t>
  </si>
  <si>
    <t>SHI/U815-02/2022</t>
  </si>
  <si>
    <t>IBCLOC247035DAK</t>
  </si>
  <si>
    <t>L03012022-13</t>
  </si>
  <si>
    <t>GTL3-01126, GTL3-01129, GTL3-01137</t>
  </si>
  <si>
    <t>GTL02262022  DCUDAK230579</t>
  </si>
  <si>
    <t>B03LC22/223000670</t>
  </si>
  <si>
    <t>IBCLOC250118DAK</t>
  </si>
  <si>
    <t>L03012022-15</t>
  </si>
  <si>
    <t>BD/IRIS/74-75/2022  DCUDAK233731</t>
  </si>
  <si>
    <t>BDIRIS/74-75/2022</t>
  </si>
  <si>
    <t>IBCLOC250344DAK</t>
  </si>
  <si>
    <t>L03122022-1</t>
  </si>
  <si>
    <t>GTL3-01046, GTL3-01063, GTL3-01137</t>
  </si>
  <si>
    <t>EPL/GTL/133/2022  DCUDAK154520</t>
  </si>
  <si>
    <t>EPL-22 03 0649</t>
  </si>
  <si>
    <t>IBCLOC243265DAK</t>
  </si>
  <si>
    <t>L03022022-7</t>
  </si>
  <si>
    <t>GTL3-01126, GTL3-01129, GTL3-01131, GTL3-01137</t>
  </si>
  <si>
    <t>FEB-11/GTL/2022      DCUDAK233870</t>
  </si>
  <si>
    <t>TS-1729/22</t>
  </si>
  <si>
    <t>IBCLOC248023DAK</t>
  </si>
  <si>
    <t>L03022022-8</t>
  </si>
  <si>
    <t>FEB-10/GTL/2022        DCUDAK232455</t>
  </si>
  <si>
    <t>TS-1727/22</t>
  </si>
  <si>
    <t>IBCLOC247823DAK</t>
  </si>
  <si>
    <t>L03022022-9</t>
  </si>
  <si>
    <t>GTL3-01098, GTL3-01127, GTL3-01131, GTL3-01137</t>
  </si>
  <si>
    <t>OTA/GTL-02022/0067   DCUDAK233074</t>
  </si>
  <si>
    <t>OTA/203/22</t>
  </si>
  <si>
    <t>IBCLOC250099DAK</t>
  </si>
  <si>
    <t>L03012022-26</t>
  </si>
  <si>
    <t>258675-SC</t>
  </si>
  <si>
    <t>258675</t>
  </si>
  <si>
    <t>IBCEPZ244060DAK</t>
  </si>
  <si>
    <t>L03012022-27</t>
  </si>
  <si>
    <t>YKK/GREEN/SC-782/22               DCUDAK234105</t>
  </si>
  <si>
    <t>IE00143242</t>
  </si>
  <si>
    <t>IBCEPZ259663DAK</t>
  </si>
  <si>
    <t>L03022022-2</t>
  </si>
  <si>
    <t>3RDBELL/GTL-02/2022    DCUDAK154133</t>
  </si>
  <si>
    <t>3RDBELL-237-2022</t>
  </si>
  <si>
    <t>IBCLOC243151DAK</t>
  </si>
  <si>
    <t>L03012022-28</t>
  </si>
  <si>
    <t>SC-0000004618       DCUDAK234106</t>
  </si>
  <si>
    <t>#1000019363</t>
  </si>
  <si>
    <t>IBCLOC248232DAK</t>
  </si>
  <si>
    <t>#1000020144</t>
  </si>
  <si>
    <t>IBCLOC253308DAK</t>
  </si>
  <si>
    <t>L03032022-10</t>
  </si>
  <si>
    <t>GTL3-01125, GTL3-01127, GTL3-01129, GTL3-01137</t>
  </si>
  <si>
    <t>EPL/GTL/175/2022      DCUDAK231425</t>
  </si>
  <si>
    <t>EPL-22 03 0720</t>
  </si>
  <si>
    <t>IBCLOC246129DAK</t>
  </si>
  <si>
    <t>L03032022-6</t>
  </si>
  <si>
    <t>OIL/GTL/27/02/22(MHA)</t>
  </si>
  <si>
    <t>27-May-2022</t>
  </si>
  <si>
    <t>DEPZ-OIL-0566/22</t>
  </si>
  <si>
    <t>IBCEPZ244444DAK</t>
  </si>
  <si>
    <t>L03032022-1</t>
  </si>
  <si>
    <t>258687-SC</t>
  </si>
  <si>
    <t>258687</t>
  </si>
  <si>
    <t>IBCEPZ242403DAK</t>
  </si>
  <si>
    <t>L03032022-2</t>
  </si>
  <si>
    <t>258199-SC</t>
  </si>
  <si>
    <t>258199</t>
  </si>
  <si>
    <t>IBCEPZ242424DAK</t>
  </si>
  <si>
    <t>L03032022-9</t>
  </si>
  <si>
    <t>EPL/GTL/176/2022   DCUDAK234177</t>
  </si>
  <si>
    <t>EPL-22 03 0680</t>
  </si>
  <si>
    <t>IBCLOC243830DAK</t>
  </si>
  <si>
    <t>L03052022-34</t>
  </si>
  <si>
    <t>GTL3-01077, GTL3-01080, GTL3-01127, GTL3-01129, GTL3-01137</t>
  </si>
  <si>
    <t>EPL/GTL/164/2022    DCUDAK234550</t>
  </si>
  <si>
    <t>EPL-22 03 0739</t>
  </si>
  <si>
    <t>IBCLOC245473DAK</t>
  </si>
  <si>
    <t>L03032022-14</t>
  </si>
  <si>
    <t>GTL3-01127, GTL3-01131</t>
  </si>
  <si>
    <t>GTL03022022  DCUDAK230579</t>
  </si>
  <si>
    <t>B03LC22/223000725</t>
  </si>
  <si>
    <t>IBCLOC249401DAK</t>
  </si>
  <si>
    <t>L03072022-15</t>
  </si>
  <si>
    <t>GTL3-01094, GTL3-01125, GTL3-01127, GTL3-01129, GTL3-01137</t>
  </si>
  <si>
    <t>SHI/GTL/U911-03/2022  DCUDAK232320</t>
  </si>
  <si>
    <t>SHI/CI-U911-03/2022</t>
  </si>
  <si>
    <t>IBCLOC250394DAK</t>
  </si>
  <si>
    <t>L03072022-6</t>
  </si>
  <si>
    <t>FEB-12/GTL/2022  DCUDAK230748</t>
  </si>
  <si>
    <t>TS-2808/22</t>
  </si>
  <si>
    <t>IBCLOC257369DAK</t>
  </si>
  <si>
    <t>L03072022-11</t>
  </si>
  <si>
    <t>SHI/GTL/U910-03/2022</t>
  </si>
  <si>
    <t>SHI/CI-U910-03/2022</t>
  </si>
  <si>
    <t>IBCLOC250533DAK</t>
  </si>
  <si>
    <t>L03072022-13</t>
  </si>
  <si>
    <t>0967SA22     DCUDAK234347</t>
  </si>
  <si>
    <t>I-0967SA22</t>
  </si>
  <si>
    <t>IBCEPZ245790DAK</t>
  </si>
  <si>
    <t>L03072022-7</t>
  </si>
  <si>
    <t>GTL03032022  DCUDAK233247</t>
  </si>
  <si>
    <t>B03LC22/223000746</t>
  </si>
  <si>
    <t>IBCLOC246781DAK</t>
  </si>
  <si>
    <t>L03092022-10</t>
  </si>
  <si>
    <t>GTL3-01125, GTL3-01127, GTL3-01137</t>
  </si>
  <si>
    <t>OTA/GTL-02022/0068     DCUDAK233074</t>
  </si>
  <si>
    <t>OTA/204/22</t>
  </si>
  <si>
    <t>IBCLOC250362DAK</t>
  </si>
  <si>
    <t>L03092022-17</t>
  </si>
  <si>
    <t>EPL/GTL/189/2022  DCUDAK154520</t>
  </si>
  <si>
    <t>EPL-22 03 0718</t>
  </si>
  <si>
    <t>IBCLOC246300DAK</t>
  </si>
  <si>
    <t>L03092022-18</t>
  </si>
  <si>
    <t>EPL/GTL/186/2022  DCUDAK154520</t>
  </si>
  <si>
    <t>EPL-22 03 0719</t>
  </si>
  <si>
    <t>IBCLOC243260DAK</t>
  </si>
  <si>
    <t>L03072022-16</t>
  </si>
  <si>
    <t>GTL2-01138, GTL3-01156</t>
  </si>
  <si>
    <t>259482-SC  DCUDAK234108</t>
  </si>
  <si>
    <t>259482</t>
  </si>
  <si>
    <t>IBCEPZ244076DAK</t>
  </si>
  <si>
    <t>L03102022-7</t>
  </si>
  <si>
    <t>EPL/GTL/190/2022    DCUDAK234569</t>
  </si>
  <si>
    <t>EPL-22 03 0773</t>
  </si>
  <si>
    <t>IBCLOC244278DAK</t>
  </si>
  <si>
    <t>L03102022-5</t>
  </si>
  <si>
    <t>GTL2-01138, GTL3-01155, GTL3-01156</t>
  </si>
  <si>
    <t>MAR-01/GTL/2022      DCUDAK234542</t>
  </si>
  <si>
    <t>TS-2897/22</t>
  </si>
  <si>
    <t>L03112022-9</t>
  </si>
  <si>
    <t>DN-GP/GTL/16,17&amp;18/22  DCUDAK232330</t>
  </si>
  <si>
    <t>GP/GTL/16,17&amp;18/22</t>
  </si>
  <si>
    <t>IBCLOC246607DAK</t>
  </si>
  <si>
    <t>L03112022-11</t>
  </si>
  <si>
    <t>GAL/GREEN/BTN/124/02/2022  dcudak234659</t>
  </si>
  <si>
    <t>GAL/GAL -124/2022</t>
  </si>
  <si>
    <t>IBCLOC262398DAK</t>
  </si>
  <si>
    <t>L03112022-3</t>
  </si>
  <si>
    <t>GTL3-01095, GTL3-01129, GTL3-01131, GTL3-01137</t>
  </si>
  <si>
    <t>RGL03082022  DCUDAK154701</t>
  </si>
  <si>
    <t>B03LC22/223000798</t>
  </si>
  <si>
    <t>IBCLOC249403DAK</t>
  </si>
  <si>
    <t>L03112022-15</t>
  </si>
  <si>
    <t>UPPL202204009     DCUDAK234657</t>
  </si>
  <si>
    <t>UPPL-CI-1070/2022</t>
  </si>
  <si>
    <t>IBCDAK253576DAK</t>
  </si>
  <si>
    <t>L03112022-5</t>
  </si>
  <si>
    <t>259898-SC  DCUDAK233732</t>
  </si>
  <si>
    <t>259898</t>
  </si>
  <si>
    <t>L03112022-6</t>
  </si>
  <si>
    <t>GTL3-01125, GTL3-01126, GTL3-01127, GTL3-01129, GTL3-01131</t>
  </si>
  <si>
    <t>259963-SC  DCUDAK232782</t>
  </si>
  <si>
    <t>259963</t>
  </si>
  <si>
    <t>IBCEPZ243467DAK</t>
  </si>
  <si>
    <t>L03122022-11</t>
  </si>
  <si>
    <t>GTL1-01083, GTL1-01084, GTL1-01087, GTL1-01102, GTL1-01121, GTL1-01122, GTL2-01123</t>
  </si>
  <si>
    <t>UPPL202204007      DCUDAK150983</t>
  </si>
  <si>
    <t>UPPL-CI-0974/2022</t>
  </si>
  <si>
    <t>IBCDAK259835DAK</t>
  </si>
  <si>
    <t>L03122022-8</t>
  </si>
  <si>
    <t>ETL/GTL/02/2022     DCUDAK234728</t>
  </si>
  <si>
    <t>ETL/GTL-729/2021/22</t>
  </si>
  <si>
    <t>IBCLOC250103DAK</t>
  </si>
  <si>
    <t>GTL-729/2021/22-01</t>
  </si>
  <si>
    <t>IBCLOC253320DAK</t>
  </si>
  <si>
    <t>L03122022-10</t>
  </si>
  <si>
    <t>UPIL2022040012-A      DCUDAK151375</t>
  </si>
  <si>
    <t>UPIL-CI1317/2022</t>
  </si>
  <si>
    <t>IBCDAK252088DAK</t>
  </si>
  <si>
    <t>L03112022-22</t>
  </si>
  <si>
    <t>GTL2-01117, GTL2-01119, GTL2-01124, GTL2-01128</t>
  </si>
  <si>
    <t>SHI/GTL/W901-03/2022  DCUDAK233874</t>
  </si>
  <si>
    <t>SHI/CI-W901-03/2022</t>
  </si>
  <si>
    <t>IBCLOC252614DAK</t>
  </si>
  <si>
    <t>L03112022-19</t>
  </si>
  <si>
    <t>MAR-03/GTL/2022      DCUDAK233870</t>
  </si>
  <si>
    <t>06-May-2022</t>
  </si>
  <si>
    <t>TS-2818/22</t>
  </si>
  <si>
    <t>IBCLOC257576DAK</t>
  </si>
  <si>
    <t>L03112022-20</t>
  </si>
  <si>
    <t>MAR-02/GTL/2022     DCUDAK234754</t>
  </si>
  <si>
    <t>TS-2816/22</t>
  </si>
  <si>
    <t>IBCLOC256625DAK</t>
  </si>
  <si>
    <t>L03142022-4</t>
  </si>
  <si>
    <t>258697-SC  DCUDAK234108</t>
  </si>
  <si>
    <t>258697</t>
  </si>
  <si>
    <t>IBCEPZ244260DAK</t>
  </si>
  <si>
    <t>L03142022-5</t>
  </si>
  <si>
    <t>OIL/GTL/09/03/22(MHA)  DCUDAK234109</t>
  </si>
  <si>
    <t>DEPZ-OIL-0647/22</t>
  </si>
  <si>
    <t>IBCEPZ246539DAK</t>
  </si>
  <si>
    <t>L03142022-8</t>
  </si>
  <si>
    <t>GTL3-01095, GTL3-01126, GTL3-01127, GTL3-01129, GTL3-01137</t>
  </si>
  <si>
    <t>EPL/GTL/200/2022  DCUDAK231425</t>
  </si>
  <si>
    <t>GTL/076/22</t>
  </si>
  <si>
    <t>02-May-2022</t>
  </si>
  <si>
    <t>EPL-22 03 0800</t>
  </si>
  <si>
    <t>IBCLOC246325DAK</t>
  </si>
  <si>
    <t>L03152022-8</t>
  </si>
  <si>
    <t>GTL3-01125, GTL3-01126, GTL3-01127</t>
  </si>
  <si>
    <t>EPL/GTL/210/2022  DCUDAK154520</t>
  </si>
  <si>
    <t>03-May-2022</t>
  </si>
  <si>
    <t>EPL-22 03 0798</t>
  </si>
  <si>
    <t>IBCLOC247613DAK</t>
  </si>
  <si>
    <t>L03142022-17</t>
  </si>
  <si>
    <t>GTL03102022(A)    DCUDAK235001</t>
  </si>
  <si>
    <t>B03LC22/223000850</t>
  </si>
  <si>
    <t>IBCLOC250343DAK</t>
  </si>
  <si>
    <t>L03142022-12</t>
  </si>
  <si>
    <t>257779-SC     DCUDAK234997</t>
  </si>
  <si>
    <t>257779</t>
  </si>
  <si>
    <t>IBCEPZ243821DAK</t>
  </si>
  <si>
    <t>L03142022-13</t>
  </si>
  <si>
    <t>GTL3-01126, GTL3-01127, GTL3-01131</t>
  </si>
  <si>
    <t>260437-SC  DCUDAK232782</t>
  </si>
  <si>
    <t>260437</t>
  </si>
  <si>
    <t>IBCEPZ244447DAK</t>
  </si>
  <si>
    <t>L03152022-15</t>
  </si>
  <si>
    <t>260690-SC  DCUDAK234108</t>
  </si>
  <si>
    <t>260690</t>
  </si>
  <si>
    <t>IBCEPZ247796DAK</t>
  </si>
  <si>
    <t>L02142022-10</t>
  </si>
  <si>
    <t>SHI/GTL/W801-02/2022   DCUDAK152305</t>
  </si>
  <si>
    <t>SHI/CI-W801-02/2022</t>
  </si>
  <si>
    <t>IBCLOC244820DAK</t>
  </si>
  <si>
    <t>L03172022-33</t>
  </si>
  <si>
    <t>1122SA22     DCUDAK234347</t>
  </si>
  <si>
    <t>I-1122SA22</t>
  </si>
  <si>
    <t>IBCEPZ248599DAK</t>
  </si>
  <si>
    <t>L03222022-28</t>
  </si>
  <si>
    <t>GTL3-01095, GTL3-01126, GTL3-01127, GTL3-01131</t>
  </si>
  <si>
    <t>OTA/GTL-02022/0069  DCUDAK233074</t>
  </si>
  <si>
    <t>OTA/205/22</t>
  </si>
  <si>
    <t>IBCLOC260204DAK</t>
  </si>
  <si>
    <t>L03222022-26</t>
  </si>
  <si>
    <t>GTL3-01125, GTL3-01126, GTL3-01129, GTL3-01131, GTL3-01137</t>
  </si>
  <si>
    <t>EPL/GTL/228/2022  DCUDAK154520</t>
  </si>
  <si>
    <t>07-May-2022</t>
  </si>
  <si>
    <t>EPL-22 03 0880</t>
  </si>
  <si>
    <t>IBCLOC250111DAK</t>
  </si>
  <si>
    <t>L03222022-27</t>
  </si>
  <si>
    <t>GTL3-01095, GTL3-01126, GTL3-01127, GTL3-01131, GTL3-01137</t>
  </si>
  <si>
    <t>SHI/GTL/U912-03/2022  DCUDAK232320</t>
  </si>
  <si>
    <t>SHI-CI U912-03/2022</t>
  </si>
  <si>
    <t>IBCLOC250388DAK</t>
  </si>
  <si>
    <t>L03232022-21</t>
  </si>
  <si>
    <t>GTL2-01138, GTL3-01135, GTL3-01136, GTL3-01146</t>
  </si>
  <si>
    <t>MAR-06/GTL/2022  DCUDAK234754</t>
  </si>
  <si>
    <t>TS-2863/22</t>
  </si>
  <si>
    <t>IBCLOC256459DAK</t>
  </si>
  <si>
    <t>L03232022-9</t>
  </si>
  <si>
    <t>GTL03162022  DCUDAK235001</t>
  </si>
  <si>
    <t>B03LC22/223000935</t>
  </si>
  <si>
    <t>IBCLOC253038DAK</t>
  </si>
  <si>
    <t>L03222022-16</t>
  </si>
  <si>
    <t>MAR-04/GTL/2022     DCUDAK233870</t>
  </si>
  <si>
    <t>TS-2805/22</t>
  </si>
  <si>
    <t>IBCLOC258540DAK</t>
  </si>
  <si>
    <t>L03222022-18</t>
  </si>
  <si>
    <t>GTL3-01126, GTL3-01127, GTL3-01129, GTL3-01131, GTL3-01137</t>
  </si>
  <si>
    <t>GTL03102022(B)     DCUDAK230579</t>
  </si>
  <si>
    <t>B03LC22/223000852</t>
  </si>
  <si>
    <t>IBCLOC249410DAK</t>
  </si>
  <si>
    <t>L03232022-22</t>
  </si>
  <si>
    <t>GTL3-01135, GTL3-01146, GTL3-01155</t>
  </si>
  <si>
    <t>DN-GP/GTL/15,19,20,23&amp;24/22  DCUDAK235454</t>
  </si>
  <si>
    <t>DN-GP/15,23&amp;24/22</t>
  </si>
  <si>
    <t>IBCLOC247797DAK</t>
  </si>
  <si>
    <t>L03222022-14</t>
  </si>
  <si>
    <t>MAR-05/GTL/2022     DCUDAK232455</t>
  </si>
  <si>
    <t>TS-2809/22</t>
  </si>
  <si>
    <t>IBCLOC257132DAK</t>
  </si>
  <si>
    <t>L03232022-1</t>
  </si>
  <si>
    <t>261213-SC  DCUDAK234111</t>
  </si>
  <si>
    <t>261213</t>
  </si>
  <si>
    <t>IBCEPZ244420DAK</t>
  </si>
  <si>
    <t>L03232022-2</t>
  </si>
  <si>
    <t>261214-SC  DCUDAK234997</t>
  </si>
  <si>
    <t>261214</t>
  </si>
  <si>
    <t>IBCEPZ244633DAK</t>
  </si>
  <si>
    <t>L03242022-2</t>
  </si>
  <si>
    <t>GTL03212022(A)     DCUDAK235001</t>
  </si>
  <si>
    <t>B03LC22/223000976</t>
  </si>
  <si>
    <t>IBCLOC250354DAK</t>
  </si>
  <si>
    <t>L03242022-5</t>
  </si>
  <si>
    <t>GTL3-01125, GTL3-01126, GTL3-01129, GTL3-01131, GTL3-01137, GTL3-01146</t>
  </si>
  <si>
    <t>GTL03212022(B)  DCUDAK235531</t>
  </si>
  <si>
    <t>B03LC22/223000977</t>
  </si>
  <si>
    <t>IBCLOC250234DAK</t>
  </si>
  <si>
    <t>L03242022-14</t>
  </si>
  <si>
    <t>261455-SC    DCUDAK234997</t>
  </si>
  <si>
    <t>261455</t>
  </si>
  <si>
    <t>IBCEPZ246549DAK</t>
  </si>
  <si>
    <t>L03242022-15</t>
  </si>
  <si>
    <t>SC-0000004679    DCUDAK234106</t>
  </si>
  <si>
    <t>#100019344</t>
  </si>
  <si>
    <t>IBCLOC247848DAK</t>
  </si>
  <si>
    <t>L03242022-16</t>
  </si>
  <si>
    <t>GP/GTL/25/22   DCUDAK235454</t>
  </si>
  <si>
    <t>GP/GTL/25/22</t>
  </si>
  <si>
    <t>IBCLOC247879DAK</t>
  </si>
  <si>
    <t>L03272022-6</t>
  </si>
  <si>
    <t>UPPL202204010  DCUDAK233775</t>
  </si>
  <si>
    <t>UPPL-CI-105/2022</t>
  </si>
  <si>
    <t>IBCDAK253523DAK</t>
  </si>
  <si>
    <t>L03272022-1</t>
  </si>
  <si>
    <t>261923-SC  DCUDAK233732</t>
  </si>
  <si>
    <t>261923</t>
  </si>
  <si>
    <t>IBCEPZ246343DAK</t>
  </si>
  <si>
    <t>L03272022-11</t>
  </si>
  <si>
    <t>BD/IRIS/89/2022     DCUDAK235604</t>
  </si>
  <si>
    <t>BD/IRIS/BL/50/2022</t>
  </si>
  <si>
    <t>IBCLOC251341DAK</t>
  </si>
  <si>
    <t>L03272022-12</t>
  </si>
  <si>
    <t>DN-GP/GTL/28/22      DCUDAK235454</t>
  </si>
  <si>
    <t>DN/GTL/28/2022</t>
  </si>
  <si>
    <t>IBCLOC256456DAK</t>
  </si>
  <si>
    <t>L03272022-2</t>
  </si>
  <si>
    <t>GTL2-01138, GTL3-01146</t>
  </si>
  <si>
    <t>261925-SC  DCUDAK234997</t>
  </si>
  <si>
    <t>261925</t>
  </si>
  <si>
    <t>IBCEPZ246546DAK</t>
  </si>
  <si>
    <t>L03272022-22</t>
  </si>
  <si>
    <t>GTL3-01127, GTL3-01129, GTL3-01131, GTL3-01137</t>
  </si>
  <si>
    <t>OTA/GTL-02022/0072       DCUDAK233074</t>
  </si>
  <si>
    <t>OTA/208/22</t>
  </si>
  <si>
    <t>IBCLOC253124DAK</t>
  </si>
  <si>
    <t>L03272022-20</t>
  </si>
  <si>
    <t>GTL1-01102, GTL1-01103, GTL2-01117, GTL2-01123</t>
  </si>
  <si>
    <t>UPPL202204008     DCUDAK150983</t>
  </si>
  <si>
    <t>UPPL-CI1185/2022</t>
  </si>
  <si>
    <t>IBCDAK257160DAK</t>
  </si>
  <si>
    <t>L03272022-23</t>
  </si>
  <si>
    <t>GTL2-01138, GTL3-01135, GTL3-01146</t>
  </si>
  <si>
    <t>OTA/GTL-02022/0071    DCUDAK235710</t>
  </si>
  <si>
    <t>OTA/207/22</t>
  </si>
  <si>
    <t>IBCLOC256211DAK</t>
  </si>
  <si>
    <t>L03292022-4</t>
  </si>
  <si>
    <t>GTL3-01095, GTL3-01125</t>
  </si>
  <si>
    <t>261926-SC  DCUDAK232782</t>
  </si>
  <si>
    <t>261926</t>
  </si>
  <si>
    <t>IBCEPZ246364DAK</t>
  </si>
  <si>
    <t>L03292022-5</t>
  </si>
  <si>
    <t>GTL1-01148, GTL1-01149, GTL1-01150</t>
  </si>
  <si>
    <t>261748-sc    DCUDAK235762</t>
  </si>
  <si>
    <t>261748</t>
  </si>
  <si>
    <t>IBCEPZ245601DAK</t>
  </si>
  <si>
    <t>L03292022-6</t>
  </si>
  <si>
    <t>MAR-11/GTL/2022    DCUDAK235811</t>
  </si>
  <si>
    <t>TS-2800/22</t>
  </si>
  <si>
    <t>IBCLOC256744DAK</t>
  </si>
  <si>
    <t>TS-3364/22</t>
  </si>
  <si>
    <t>L03292022-7</t>
  </si>
  <si>
    <t>GTL1-01149</t>
  </si>
  <si>
    <t>SC-0000004698   DCUDAK235809</t>
  </si>
  <si>
    <t>#1000020448</t>
  </si>
  <si>
    <t>IBCLOC256209DAK</t>
  </si>
  <si>
    <t>L03302022-10</t>
  </si>
  <si>
    <t>GTL3-01125, GTL3-01129, GTL3-01137</t>
  </si>
  <si>
    <t>MAR-07/GTL/2022   DCUDAK233870</t>
  </si>
  <si>
    <t>TS-2817/22</t>
  </si>
  <si>
    <t>IBCLOC258558DAK</t>
  </si>
  <si>
    <t>L03302022-22</t>
  </si>
  <si>
    <t>262443    DCUDAK233732</t>
  </si>
  <si>
    <t>262443</t>
  </si>
  <si>
    <t>IBCEPZ246073DAK</t>
  </si>
  <si>
    <t>L03302022-27</t>
  </si>
  <si>
    <t>EPLGTL/245/2022    DCUDAK234177</t>
  </si>
  <si>
    <t>EPL-22 03 0933</t>
  </si>
  <si>
    <t>IBCLOC247790DAK</t>
  </si>
  <si>
    <t>L03302022-33</t>
  </si>
  <si>
    <t>SHI/GTL/W905-03/202  DCUDAK2358542     DCUDAK</t>
  </si>
  <si>
    <t>SHI/CI-W905-03/202</t>
  </si>
  <si>
    <t>IBCLOC250392DAK</t>
  </si>
  <si>
    <t>L03302022-12</t>
  </si>
  <si>
    <t>GTL2-01138, GTL3-01146, GTL3-01156</t>
  </si>
  <si>
    <t>MAR-09/GTL/2022    DCUDAK234754</t>
  </si>
  <si>
    <t>TS-2807/22</t>
  </si>
  <si>
    <t>IBCLOC257402DAK</t>
  </si>
  <si>
    <t>L03302022-14</t>
  </si>
  <si>
    <t>SHI/GTL/U914-03/2022    DCUDAK235756</t>
  </si>
  <si>
    <t>SHI/CI-U914-03/2022</t>
  </si>
  <si>
    <t>IBCLOC257258DAK</t>
  </si>
  <si>
    <t>L03302022-32</t>
  </si>
  <si>
    <t>GTL3-01130, GTL3-01146</t>
  </si>
  <si>
    <t>GP/GTL/26&amp;29/22     DCUDAK235454</t>
  </si>
  <si>
    <t>DN/GP/26&amp;29/22</t>
  </si>
  <si>
    <t>IBCLOC254187DAK</t>
  </si>
  <si>
    <t>L03302022-34</t>
  </si>
  <si>
    <t>SHI/GTL/W904-03/2022     DCUDAK233874</t>
  </si>
  <si>
    <t>SHI/C1-W904-03/2022</t>
  </si>
  <si>
    <t>IBCLOC250529DAK</t>
  </si>
  <si>
    <t>L03302022-5</t>
  </si>
  <si>
    <t>EPL/GTL/246/2022    DCUDAK235758</t>
  </si>
  <si>
    <t>EPL-22 04 1083</t>
  </si>
  <si>
    <t>IBCLOC249407DAK</t>
  </si>
  <si>
    <t>L03302022-4</t>
  </si>
  <si>
    <t>SC/GTL/DEKKO/3535/22    DCUDAK154357</t>
  </si>
  <si>
    <t>DAL/1225/2022</t>
  </si>
  <si>
    <t>L03302022-16</t>
  </si>
  <si>
    <t>SHI/GTL/U913-03/2022       DCUDAK235759</t>
  </si>
  <si>
    <t>SHI-CI U913-03/2022</t>
  </si>
  <si>
    <t>IBCLOC250531DAK</t>
  </si>
  <si>
    <t>L03302022-23</t>
  </si>
  <si>
    <t>OTA/GTL-O2022/0070    DCUDAK235764</t>
  </si>
  <si>
    <t>OTA/0070/22</t>
  </si>
  <si>
    <t>IBCLOC253050DAK</t>
  </si>
  <si>
    <t>L03302022-25</t>
  </si>
  <si>
    <t>GTL1-01071, GTL1-01084</t>
  </si>
  <si>
    <t>UPPL202204002    DCUDAK233775</t>
  </si>
  <si>
    <t>UPPL-CI1165/2022</t>
  </si>
  <si>
    <t>IBCDAK253520DAK</t>
  </si>
  <si>
    <t>L03302022-26</t>
  </si>
  <si>
    <t>GTL3-01126, GTL3-01127, GTL3-01129, GTL3-01137</t>
  </si>
  <si>
    <t>EPL/GTL/247/2022    DCUDAK154520</t>
  </si>
  <si>
    <t>EPL-22 03 0934</t>
  </si>
  <si>
    <t>IBCLOC246319DAK</t>
  </si>
  <si>
    <t>L03302022-31</t>
  </si>
  <si>
    <t>GTL2-01138, GTL3-01130, GTL3-01135, GTL3-01146</t>
  </si>
  <si>
    <t>262444-SC    DCUDAK234108</t>
  </si>
  <si>
    <t>262444</t>
  </si>
  <si>
    <t>IBCEPZ247825DAK</t>
  </si>
  <si>
    <t>L03302022-36</t>
  </si>
  <si>
    <t>MAR-12/GTL/2022    DCUDAK233870</t>
  </si>
  <si>
    <t>TS-2806/22</t>
  </si>
  <si>
    <t>IBCLOC258555DAK</t>
  </si>
  <si>
    <t>L03302022-37</t>
  </si>
  <si>
    <t>GTL3-01130, GTL3-01134, GTL3-01146</t>
  </si>
  <si>
    <t>MAR-13/GTL/2022   DCUDAK234542</t>
  </si>
  <si>
    <t>TS-2862/22</t>
  </si>
  <si>
    <t>IBCLOC258553DAK</t>
  </si>
  <si>
    <t>L03312022-1</t>
  </si>
  <si>
    <t>GTL03272022(A)    DCUDAK235001</t>
  </si>
  <si>
    <t>B03LC22/223001038</t>
  </si>
  <si>
    <t>IBCLOC250238DAK</t>
  </si>
  <si>
    <t>L03312022-5</t>
  </si>
  <si>
    <t>GTL03272022(B)    DCUDAK232262</t>
  </si>
  <si>
    <t>B03LC22/223001039</t>
  </si>
  <si>
    <t>IBCLOC250350DAK</t>
  </si>
  <si>
    <t>L03312022-6</t>
  </si>
  <si>
    <t>262445-SC     DCUDAK234111</t>
  </si>
  <si>
    <t>262445</t>
  </si>
  <si>
    <t>IBCEPZ247031DAK</t>
  </si>
  <si>
    <t>L04032022-8</t>
  </si>
  <si>
    <t>GTL3-01095, GTL3-01127</t>
  </si>
  <si>
    <t>3RDBELL/GTL-03/2022      DCUDAK154133</t>
  </si>
  <si>
    <t>L04032022-9</t>
  </si>
  <si>
    <t>GTL03302022   DCUDAK235001</t>
  </si>
  <si>
    <t>B03LC22/223001074</t>
  </si>
  <si>
    <t>IBCLOC249943DAK</t>
  </si>
  <si>
    <t>L04042022-18</t>
  </si>
  <si>
    <t>GTL1-01106, GTL1-01107</t>
  </si>
  <si>
    <t>259003-SC  075122160077</t>
  </si>
  <si>
    <t>259003</t>
  </si>
  <si>
    <t>L04042022-15</t>
  </si>
  <si>
    <t>262987-SC   DCUDAK233732</t>
  </si>
  <si>
    <t>262987</t>
  </si>
  <si>
    <t>IBCLOC247259DAK</t>
  </si>
  <si>
    <t>L04042022-16</t>
  </si>
  <si>
    <t>GTL2-01138, GTL3-01130, GTL3-01134, GTL3-01135, GTL3-01146</t>
  </si>
  <si>
    <t>263072-SC   DCUDAK234997</t>
  </si>
  <si>
    <t>263072</t>
  </si>
  <si>
    <t>IBCEPZ247996DAK</t>
  </si>
  <si>
    <t>L04052022-16</t>
  </si>
  <si>
    <t>UPPL202204012   DCUDAK150983</t>
  </si>
  <si>
    <t>UPPL-CI1164/2022</t>
  </si>
  <si>
    <t>IBCDAK253539DAK</t>
  </si>
  <si>
    <t>L04052022-17</t>
  </si>
  <si>
    <t>SC-0000004686      075122140008</t>
  </si>
  <si>
    <t>#1000019827</t>
  </si>
  <si>
    <t>186NLU2215356</t>
  </si>
  <si>
    <t>L04052022-21</t>
  </si>
  <si>
    <t>GTL2-01138, GTL3-01136, GTL3-01146</t>
  </si>
  <si>
    <t>MAR-15/GTL/2022    DCUDAK234542</t>
  </si>
  <si>
    <t>TS-2821/22</t>
  </si>
  <si>
    <t>IBCLOC258548DAK</t>
  </si>
  <si>
    <t>L04052022-8</t>
  </si>
  <si>
    <t>GTL1-01091, GTL2-01120</t>
  </si>
  <si>
    <t>EPL/GTL/269/2022    DCUDAK234177</t>
  </si>
  <si>
    <t>EPL-22 04 0991</t>
  </si>
  <si>
    <t>IBCLOC247818DAK</t>
  </si>
  <si>
    <t>L04052022-9</t>
  </si>
  <si>
    <t>GTL3-01136, GTL3-01146</t>
  </si>
  <si>
    <t>GP/GTL/30&amp;31/22    DCUDAK235454</t>
  </si>
  <si>
    <t>GP/GTL/30&amp;31/22</t>
  </si>
  <si>
    <t>IBCLOC253572DAK</t>
  </si>
  <si>
    <t>L04052022-12</t>
  </si>
  <si>
    <t>SHI/GTL/U917-03/2022    DCUDAK235756</t>
  </si>
  <si>
    <t>SHI/U917-03/2022</t>
  </si>
  <si>
    <t>IBCLOC252742DAK</t>
  </si>
  <si>
    <t>L04052022-10</t>
  </si>
  <si>
    <t>EPL/GTL/263/2022   DCUDAK235758</t>
  </si>
  <si>
    <t>EPL-22 04 1088</t>
  </si>
  <si>
    <t>IBCLOC249312DAK</t>
  </si>
  <si>
    <t>L04052022-13</t>
  </si>
  <si>
    <t>SHI/GTL/U916-03/2022   DCUDAK235759</t>
  </si>
  <si>
    <t>SHI/U916-03/2022</t>
  </si>
  <si>
    <t>IBCLOC251132DAK</t>
  </si>
  <si>
    <t>L04052022-5</t>
  </si>
  <si>
    <t>GTL3242022    075122160078</t>
  </si>
  <si>
    <t>B01LC22/221001068</t>
  </si>
  <si>
    <t>186NLS2217145</t>
  </si>
  <si>
    <t>L04052022-15</t>
  </si>
  <si>
    <t>SHI/GTL/U915-03/2022  DCUDAK152305</t>
  </si>
  <si>
    <t>SHI/U915-03/2022</t>
  </si>
  <si>
    <t>IBCLOC251310DAK</t>
  </si>
  <si>
    <t>L04052022-22</t>
  </si>
  <si>
    <t>STGT-1171/03/22    DCUDAK236285</t>
  </si>
  <si>
    <t>STGT-1171/03/22</t>
  </si>
  <si>
    <t>IBCLOC259269DAK</t>
  </si>
  <si>
    <t>L04062022-3</t>
  </si>
  <si>
    <t>EPL/GTL/206/2022    DCUDAK236284</t>
  </si>
  <si>
    <t>EPL-22 04 0999</t>
  </si>
  <si>
    <t>IBCLOC247814DAK</t>
  </si>
  <si>
    <t>L04062022-16</t>
  </si>
  <si>
    <t>GTL3-01134, GTL3-01135</t>
  </si>
  <si>
    <t>GTL03312022 DCUDAK235001</t>
  </si>
  <si>
    <t>B03LC22/223001107</t>
  </si>
  <si>
    <t>IBCLOC255180DAK</t>
  </si>
  <si>
    <t>L04062022-4</t>
  </si>
  <si>
    <t>EPL/GTL/244/2022    DCUDAK236284</t>
  </si>
  <si>
    <t>EPL-22 04 0998</t>
  </si>
  <si>
    <t>IBCLOC259857DAK</t>
  </si>
  <si>
    <t>L04062022-9</t>
  </si>
  <si>
    <t>GTL3292022    DCUDAK233867</t>
  </si>
  <si>
    <t>B01LC22/221001124</t>
  </si>
  <si>
    <t>IBCEPZ248022DAK</t>
  </si>
  <si>
    <t>L04062022-10</t>
  </si>
  <si>
    <t>GTL3-01125, GTL3-01127, GTL3-01129, GTL3-01131, GTL3-01137</t>
  </si>
  <si>
    <t>EPL/GTL/283/2022   DCUDAK231425</t>
  </si>
  <si>
    <t>EPL-22 04 1086</t>
  </si>
  <si>
    <t>IBCLOC249904DAK</t>
  </si>
  <si>
    <t>L04062022-7</t>
  </si>
  <si>
    <t>GTL3-01130, GTL3-01134, GTL3-01135, GTL3-01136</t>
  </si>
  <si>
    <t>SC-220404-BK-2     DCUDAK236464</t>
  </si>
  <si>
    <t>CI-220409-BK01</t>
  </si>
  <si>
    <t>IBCEPZ252444DAK</t>
  </si>
  <si>
    <t>L04062022-5</t>
  </si>
  <si>
    <t>EPL/GTL/274/2022    DCUDAK236286</t>
  </si>
  <si>
    <t>EPL-22 04 0997</t>
  </si>
  <si>
    <t>IBCLOC247809DAK</t>
  </si>
  <si>
    <t>L04062022-8</t>
  </si>
  <si>
    <t>263334-SC    DCUDAK233732</t>
  </si>
  <si>
    <t>263334</t>
  </si>
  <si>
    <t>IBCEPZ247314DAK</t>
  </si>
  <si>
    <t>L04072022-25</t>
  </si>
  <si>
    <t>GTL3-01127, GTL3-01129, GTL3-01131</t>
  </si>
  <si>
    <t>EPL/GTL/264/2022    DCUDAK234550</t>
  </si>
  <si>
    <t>EPL-22 04 1015</t>
  </si>
  <si>
    <t>IBCLOC247820DAK</t>
  </si>
  <si>
    <t>L04072022-13</t>
  </si>
  <si>
    <t>GP/GTL/32,33&amp;34/22  DCUDAK235454</t>
  </si>
  <si>
    <t>GP/GTL/32,33&amp;34/22</t>
  </si>
  <si>
    <t>IBCLOC252371DAK</t>
  </si>
  <si>
    <t>L04072022-15</t>
  </si>
  <si>
    <t>GTL04042022(B)      DCUDAK232262</t>
  </si>
  <si>
    <t>BO3LC22/223001152</t>
  </si>
  <si>
    <t>IBCLOC252179DAK</t>
  </si>
  <si>
    <t>L04092022-17</t>
  </si>
  <si>
    <t>SC-0000004723     07512214008</t>
  </si>
  <si>
    <t>#100019842</t>
  </si>
  <si>
    <t>186NLU2215350</t>
  </si>
  <si>
    <t>#100020632</t>
  </si>
  <si>
    <t>186NLU2215340</t>
  </si>
  <si>
    <t>L04092022-24</t>
  </si>
  <si>
    <t>ETL/GTL/03/2022     DCUDAK236651</t>
  </si>
  <si>
    <t>ETL/GTL-759/2021/22</t>
  </si>
  <si>
    <t>IBCLOC260573DAK</t>
  </si>
  <si>
    <t>L04092022-1</t>
  </si>
  <si>
    <t>MAR-08/GTL/2022   DCUDAK232455</t>
  </si>
  <si>
    <t>TS-2815/22</t>
  </si>
  <si>
    <t>IBCLOC257129DAK</t>
  </si>
  <si>
    <t>L04092022-15</t>
  </si>
  <si>
    <t>APR-03/GTL/2022   DCUDAK232455</t>
  </si>
  <si>
    <t>TS-2810/22</t>
  </si>
  <si>
    <t>IBCLOC256807DAK</t>
  </si>
  <si>
    <t>L04092022-23</t>
  </si>
  <si>
    <t>GTL3-01125, GTL3-01127, GTL3-01129</t>
  </si>
  <si>
    <t>APR-01/GTL/2022     DCUDAK236668</t>
  </si>
  <si>
    <t>TS-2804/22</t>
  </si>
  <si>
    <t>IBCLOC257128DAK</t>
  </si>
  <si>
    <t>L04092022-14</t>
  </si>
  <si>
    <t>GTL3312022   DCUDAK230312</t>
  </si>
  <si>
    <t>B01LC22/221001148</t>
  </si>
  <si>
    <t>IBCEPZ248039DAK</t>
  </si>
  <si>
    <t>L04092022-22</t>
  </si>
  <si>
    <t>APR-02/GTL/2022    DCUDAK234754</t>
  </si>
  <si>
    <t>TS-2812/22</t>
  </si>
  <si>
    <t>IBCLOC258775DAK</t>
  </si>
  <si>
    <t>L04112022-13</t>
  </si>
  <si>
    <t>263583-SC    075122160077</t>
  </si>
  <si>
    <t>263583</t>
  </si>
  <si>
    <t>186NLU2217335</t>
  </si>
  <si>
    <t>L04112022-10</t>
  </si>
  <si>
    <t>GTL3-01134, GTL3-01136, GTL3-01146</t>
  </si>
  <si>
    <t>GTL04042022(A)    DCUDAK235001</t>
  </si>
  <si>
    <t>B03LC22/223001150</t>
  </si>
  <si>
    <t>IBCLOC254068DAK</t>
  </si>
  <si>
    <t>L04112022-11</t>
  </si>
  <si>
    <t>GTL3-01130, GTL3-01135, GTL3-01136, GTL3-01146</t>
  </si>
  <si>
    <t>263690-SC    DCUDAK234108</t>
  </si>
  <si>
    <t>263690</t>
  </si>
  <si>
    <t>IBCEPZ251675DAK</t>
  </si>
  <si>
    <t>L04112022-12</t>
  </si>
  <si>
    <t>GTL04062022    DCUDAK233247</t>
  </si>
  <si>
    <t>B03LC22/223001172</t>
  </si>
  <si>
    <t>IBCLOC253189DAK</t>
  </si>
  <si>
    <t>L04122022-6</t>
  </si>
  <si>
    <t>SHI/GTL/U110-04/2022   DCUDAK235759</t>
  </si>
  <si>
    <t>SHI/CI-U110-04/2022</t>
  </si>
  <si>
    <t>IBCLOC257230DAK</t>
  </si>
  <si>
    <t>L04162022-24</t>
  </si>
  <si>
    <t>GTL3-01134, GTL3-01135, GTL3-01146</t>
  </si>
  <si>
    <t>264426-SC  DCUDAK234997</t>
  </si>
  <si>
    <t>264426</t>
  </si>
  <si>
    <t>IBCEPZ249425DAK</t>
  </si>
  <si>
    <t>L04162022-19</t>
  </si>
  <si>
    <t>264493-SC  075122160077</t>
  </si>
  <si>
    <t>264493</t>
  </si>
  <si>
    <t>186NLU2217333</t>
  </si>
  <si>
    <t>L04162022-15</t>
  </si>
  <si>
    <t>GTL4102022A  075122160078</t>
  </si>
  <si>
    <t>B01LC22/221001258</t>
  </si>
  <si>
    <t>186NLU2215498</t>
  </si>
  <si>
    <t>L04162022-27</t>
  </si>
  <si>
    <t>GTL2-01138, GTL3-01146, GTL3-01155</t>
  </si>
  <si>
    <t>EPL/GTL/307/2022  DCUDAK236286</t>
  </si>
  <si>
    <t>EPL-22 04 1130</t>
  </si>
  <si>
    <t>IBCLOC252811DAK</t>
  </si>
  <si>
    <t>L04162022-38</t>
  </si>
  <si>
    <t>APR-05/GTL/2022  DCUDAK234542</t>
  </si>
  <si>
    <t>TS-4475</t>
  </si>
  <si>
    <t>L04172022-4</t>
  </si>
  <si>
    <t>DN-GP/GTL/22&amp;27/22    DCUDAK232330</t>
  </si>
  <si>
    <t>DN-GP/22&amp;27/22</t>
  </si>
  <si>
    <t>IBCLOC252375DAK</t>
  </si>
  <si>
    <t>L04162022-30</t>
  </si>
  <si>
    <t>UPIL2022040014-A     DCUDAK236944</t>
  </si>
  <si>
    <t>UPIL-CI2283/2022</t>
  </si>
  <si>
    <t>L04172022-3</t>
  </si>
  <si>
    <t>SHI/GTL/W103-04/2022  DCUDAK233874</t>
  </si>
  <si>
    <t>SHI/CI-W103-04/2022</t>
  </si>
  <si>
    <t>IBCLOC252823DAK</t>
  </si>
  <si>
    <t>L04162022-12</t>
  </si>
  <si>
    <t>GTL0407222      DCUDAK236860</t>
  </si>
  <si>
    <t>B03LC22/223001191</t>
  </si>
  <si>
    <t>IBCLOC254064DAK</t>
  </si>
  <si>
    <t>L04162022-40</t>
  </si>
  <si>
    <t>GTL1-01154, GTL1-01169</t>
  </si>
  <si>
    <t>LCA-419331</t>
  </si>
  <si>
    <t>TZIV220422</t>
  </si>
  <si>
    <t>IBCPAM247531DAK</t>
  </si>
  <si>
    <t>GDI/DEZ/04/2022/MAR/C/003467 DT.05-04-2022</t>
  </si>
  <si>
    <t>TZIV220429</t>
  </si>
  <si>
    <t>TZIV220529</t>
  </si>
  <si>
    <t>IBCPAM252355DAK</t>
  </si>
  <si>
    <t>TZIV220592</t>
  </si>
  <si>
    <t>IBCPAM255198DAK</t>
  </si>
  <si>
    <t>TZIV220602</t>
  </si>
  <si>
    <t>L04162022-16</t>
  </si>
  <si>
    <t>GTL3-01125, GTL3-01126, GTL3-01127, GTL3-01129, GTL3-01131, GTL3-01137</t>
  </si>
  <si>
    <t>OTA/GTL-O2022/0074       DCUDAK232689</t>
  </si>
  <si>
    <t>OTA/210/22</t>
  </si>
  <si>
    <t>IBCLOC253314DAK</t>
  </si>
  <si>
    <t>L04162022-17</t>
  </si>
  <si>
    <t>SC/GTL/DEKKO/5193/22     DCUDAK154357</t>
  </si>
  <si>
    <t>DAL/1545/2022</t>
  </si>
  <si>
    <t>IBCLOC256782DAK</t>
  </si>
  <si>
    <t>L04162022-18</t>
  </si>
  <si>
    <t>264137-SC   DCUDAK233732</t>
  </si>
  <si>
    <t>264137</t>
  </si>
  <si>
    <t>IBCEPZ248621DAK</t>
  </si>
  <si>
    <t>L04172022-6</t>
  </si>
  <si>
    <t>263616-SC  075122160077</t>
  </si>
  <si>
    <t>263616</t>
  </si>
  <si>
    <t>186NLU2217331</t>
  </si>
  <si>
    <t>L04182022-7</t>
  </si>
  <si>
    <t>GTL1-01152, GTL1-01153</t>
  </si>
  <si>
    <t>MAR-14/GTL/2022  DCUDAK235811</t>
  </si>
  <si>
    <t>TS-2802/22</t>
  </si>
  <si>
    <t>IBCLOC258572DAK</t>
  </si>
  <si>
    <t>L04182022-8</t>
  </si>
  <si>
    <t>GTL1-01151</t>
  </si>
  <si>
    <t>APR-04/GTL/2022  DCUDAK235811</t>
  </si>
  <si>
    <t>TS-2803/22</t>
  </si>
  <si>
    <t>IBCLOC257123DAK</t>
  </si>
  <si>
    <t>L04182022-5</t>
  </si>
  <si>
    <t>UPPL202204014      075122140012</t>
  </si>
  <si>
    <t>L04182022-16</t>
  </si>
  <si>
    <t>GTL1-01105, GTL1-01145</t>
  </si>
  <si>
    <t>SHI/GTL/W102-04/2022  DCUDAK235756</t>
  </si>
  <si>
    <t>SHI/GTL/W102-04/2022</t>
  </si>
  <si>
    <t>IBCLOC258102DAK</t>
  </si>
  <si>
    <t>L04182022-11</t>
  </si>
  <si>
    <t>3RDBELL/GTL-03/2022     DCUDAK237127</t>
  </si>
  <si>
    <t>3RD BELL-238-2022</t>
  </si>
  <si>
    <t>IBCLOC250530DAK</t>
  </si>
  <si>
    <t>L04182022-15</t>
  </si>
  <si>
    <t>DN-GP/GTL/35&amp;36/22      DCUDAK237109</t>
  </si>
  <si>
    <t>DN-GTL/35&amp;36/22</t>
  </si>
  <si>
    <t>IBCLOC252101DAK</t>
  </si>
  <si>
    <t>L04182022-17</t>
  </si>
  <si>
    <t>GTL1-01106, GTL1-01107, GTL1-01111</t>
  </si>
  <si>
    <t>SHI/GTL/W101-04/2022     075122140015</t>
  </si>
  <si>
    <t>SHI/W101-04/2022</t>
  </si>
  <si>
    <t>186NLU2217198</t>
  </si>
  <si>
    <t>L04182022-4</t>
  </si>
  <si>
    <t>UPPL202204013    DCUDAK237119</t>
  </si>
  <si>
    <t>L04192022-3</t>
  </si>
  <si>
    <t>epl/gtl/312/2022  DCUDAK236286</t>
  </si>
  <si>
    <t>EPL- 22 04 1147</t>
  </si>
  <si>
    <t>IBCLOC253714DAK</t>
  </si>
  <si>
    <t>L04192022-1</t>
  </si>
  <si>
    <t>GTL04112022     DCUDAK235001</t>
  </si>
  <si>
    <t>B03LC22/223001212</t>
  </si>
  <si>
    <t>IBCLOC255444DAK</t>
  </si>
  <si>
    <t>L04192022-10</t>
  </si>
  <si>
    <t>OTA/GTL/02022/0075  DCUDAK233074</t>
  </si>
  <si>
    <t>OTA/211/22</t>
  </si>
  <si>
    <t>L04192022-11</t>
  </si>
  <si>
    <t>1366SA22  DCUDAK234347</t>
  </si>
  <si>
    <t>I-1366SA22</t>
  </si>
  <si>
    <t>IBCEPZ253534DAK</t>
  </si>
  <si>
    <t>L04192022-17</t>
  </si>
  <si>
    <t>GTL3-01146, GTL3-01155</t>
  </si>
  <si>
    <t>SHI/GTL/U112-04/2022     DCUDAK235756</t>
  </si>
  <si>
    <t>SHI/U112-04/2022</t>
  </si>
  <si>
    <t>IBCLOC252741DAK</t>
  </si>
  <si>
    <t>L04192022-5</t>
  </si>
  <si>
    <t>EPL/GTL/311/2022     DCUDAK237178</t>
  </si>
  <si>
    <t>EPL-22 04 1141</t>
  </si>
  <si>
    <t>IBCLOC251323DAK</t>
  </si>
  <si>
    <t>L04182022-28</t>
  </si>
  <si>
    <t>GTL4102022  075122160078</t>
  </si>
  <si>
    <t>B01LC22/221001264</t>
  </si>
  <si>
    <t>186NLU2213202</t>
  </si>
  <si>
    <t>L04192022-16</t>
  </si>
  <si>
    <t>SHI/GTL/U111-04/2022     DCUDAK235759</t>
  </si>
  <si>
    <t>SHI/CI-U111-04/2022</t>
  </si>
  <si>
    <t>IBCLOC254732DAK</t>
  </si>
  <si>
    <t>L04202022-26</t>
  </si>
  <si>
    <t>SHI/GTL/W104-04/2022  DCUDAK233874</t>
  </si>
  <si>
    <t>SHI-CI-W104-04/2022</t>
  </si>
  <si>
    <t>IBCLOC256803DAK</t>
  </si>
  <si>
    <t>L04202022-5</t>
  </si>
  <si>
    <t>264666-SC  DCUDAK235762</t>
  </si>
  <si>
    <t>264666</t>
  </si>
  <si>
    <t>IBCEPZ250351DAK</t>
  </si>
  <si>
    <t>L04202022-18</t>
  </si>
  <si>
    <t>EPL/GTL/327/2022  DCUDAK234550</t>
  </si>
  <si>
    <t>EPL-22 04 1157</t>
  </si>
  <si>
    <t>IBCLOC251488DAK</t>
  </si>
  <si>
    <t>L04202022-33</t>
  </si>
  <si>
    <t>265120-SC  DCUDAK233732</t>
  </si>
  <si>
    <t>265120</t>
  </si>
  <si>
    <t>IBCEPZ255366DAK</t>
  </si>
  <si>
    <t>L04212022-23</t>
  </si>
  <si>
    <t>GTL3-01130, GTL3-01134, GTL3-01136, GTL3-01146, GTL3-01155</t>
  </si>
  <si>
    <t>OTA/GTL-02022/0073  DCUDAK235710</t>
  </si>
  <si>
    <t>OTA/209/22</t>
  </si>
  <si>
    <t>IBCLOC258401DAK</t>
  </si>
  <si>
    <t>L04202022-32</t>
  </si>
  <si>
    <t>GTL2-01138, GTL3-01134, GTL3-01136</t>
  </si>
  <si>
    <t>264677-SC  DCUDAK234997</t>
  </si>
  <si>
    <t>264677</t>
  </si>
  <si>
    <t>IBCEPZ251293DAK</t>
  </si>
  <si>
    <t>L04212022-16</t>
  </si>
  <si>
    <t>APR-06/GTL/2022      075122140033</t>
  </si>
  <si>
    <t>L04212022-3</t>
  </si>
  <si>
    <t>GTL3-01129, GTL3-01131, GTL3-01137</t>
  </si>
  <si>
    <t>EPL/GTL/310/2022    DCUDAK230745</t>
  </si>
  <si>
    <t>EPL-22 04 1177</t>
  </si>
  <si>
    <t>IBCLOC260331DAK</t>
  </si>
  <si>
    <t>L04232022-14</t>
  </si>
  <si>
    <t>APR-08/GTL/2022  DCUDAK234754</t>
  </si>
  <si>
    <t>TS-2813/22</t>
  </si>
  <si>
    <t>IBCLOC258534DAK</t>
  </si>
  <si>
    <t>L04232022-17</t>
  </si>
  <si>
    <t>GTL1-01112</t>
  </si>
  <si>
    <t>SC-0000004765     075122140008</t>
  </si>
  <si>
    <t>#1000020502</t>
  </si>
  <si>
    <t>186NLU2216096</t>
  </si>
  <si>
    <t>#100020034</t>
  </si>
  <si>
    <t>186NLU2215345</t>
  </si>
  <si>
    <t>L04232022-27</t>
  </si>
  <si>
    <t>DN-GP/GTL/37/22      075122140036</t>
  </si>
  <si>
    <t>DN-GP/GTL/37/22</t>
  </si>
  <si>
    <t>186NLU2215490</t>
  </si>
  <si>
    <t>L04232022-16</t>
  </si>
  <si>
    <t>GTL1-01144</t>
  </si>
  <si>
    <t>SC-0000004632        DCUDAK234106</t>
  </si>
  <si>
    <t>#1000019929</t>
  </si>
  <si>
    <t>IBCLOC253049DAK</t>
  </si>
  <si>
    <t>L04232022-20</t>
  </si>
  <si>
    <t>GTL3-01130, GTL3-01134, GTL3-01136</t>
  </si>
  <si>
    <t>SC-220419-BK1       DCUDAK236464</t>
  </si>
  <si>
    <t>CI-220425-BK01</t>
  </si>
  <si>
    <t>IBCEPZ252565DAK</t>
  </si>
  <si>
    <t>L04232022-4</t>
  </si>
  <si>
    <t>GTL3-01130, GTL3-01134</t>
  </si>
  <si>
    <t>265485-SC  DCUDAK234108</t>
  </si>
  <si>
    <t>265485</t>
  </si>
  <si>
    <t>IBCEPZ253310DAK</t>
  </si>
  <si>
    <t>L04232022-11</t>
  </si>
  <si>
    <t>GTL4122022     075122160078</t>
  </si>
  <si>
    <t>B01LC22/221001305</t>
  </si>
  <si>
    <t>186NLU2217433</t>
  </si>
  <si>
    <t>L04232022-5</t>
  </si>
  <si>
    <t>259702-SC  075122160077</t>
  </si>
  <si>
    <t>259702</t>
  </si>
  <si>
    <t>L04262022-32</t>
  </si>
  <si>
    <t>GTL3-01130, GTL3-01134, GTL3-01135, GTL3-01146, GTL3-01156</t>
  </si>
  <si>
    <t>SHI/GTL/U114-04/2022     DCUDAK235756</t>
  </si>
  <si>
    <t>SHI/U114-04/202</t>
  </si>
  <si>
    <t>IBCLOC260201DAK</t>
  </si>
  <si>
    <t>L04252022-25</t>
  </si>
  <si>
    <t>GTL1-01107, GTL1-01163</t>
  </si>
  <si>
    <t>SHI/GTL/W105-04/2022    075122140025</t>
  </si>
  <si>
    <t>SHI/CI-W102-04/2022</t>
  </si>
  <si>
    <t>186NLU2215107</t>
  </si>
  <si>
    <t>L04252022-26</t>
  </si>
  <si>
    <t>GTL2-01159, GTL3-01166, GTL3-01168</t>
  </si>
  <si>
    <t>APR-07/GTL/2022     075122140028</t>
  </si>
  <si>
    <t>TS-2819/2022</t>
  </si>
  <si>
    <t>186NLU2217236</t>
  </si>
  <si>
    <t>L04252022-30</t>
  </si>
  <si>
    <t>3RDBELL/GTL-04/2022    DCUDAK237127</t>
  </si>
  <si>
    <t>3RDBELL/GTL-239-2022</t>
  </si>
  <si>
    <t>IBCLOC253195DAK</t>
  </si>
  <si>
    <t>L04252022-31</t>
  </si>
  <si>
    <t>3RDBELL/GTL-05-2022      DCUDAK154133</t>
  </si>
  <si>
    <t>3RDBELL/GTL-240-2022</t>
  </si>
  <si>
    <t>IBCLOC253315DAK</t>
  </si>
  <si>
    <t>L04252022-12</t>
  </si>
  <si>
    <t>GTL04192022(A)     DCUDAK232262</t>
  </si>
  <si>
    <t>B03LC22/223001296</t>
  </si>
  <si>
    <t>IBCLOC254351DAK</t>
  </si>
  <si>
    <t>L04252022-13</t>
  </si>
  <si>
    <t>GTL3-01166, GTL3-01168</t>
  </si>
  <si>
    <t>GTL04192022(B)      075122140027</t>
  </si>
  <si>
    <t>B03LC22/223001297</t>
  </si>
  <si>
    <t>186NLU2218091</t>
  </si>
  <si>
    <t>L04252022-35</t>
  </si>
  <si>
    <t>UPIL2022040015-A       DCUDAK151375</t>
  </si>
  <si>
    <t>UPIL-CI2735/2022</t>
  </si>
  <si>
    <t>L04252022-4</t>
  </si>
  <si>
    <t>GTL2-01143, GTL3-01166, GTL3-01168</t>
  </si>
  <si>
    <t>265339-SC     075122160077</t>
  </si>
  <si>
    <t>265339</t>
  </si>
  <si>
    <t>L04252022-5</t>
  </si>
  <si>
    <t>265486-SC  DCUDAK234111</t>
  </si>
  <si>
    <t>265486</t>
  </si>
  <si>
    <t>IBCEPZ250951DAK</t>
  </si>
  <si>
    <t>L04262022-25</t>
  </si>
  <si>
    <t>SHI/GTL/U115-04/2022     DCUDAK237627</t>
  </si>
  <si>
    <t>SHI-CI-U115-04/2022</t>
  </si>
  <si>
    <t>IBCLOC257119DAK</t>
  </si>
  <si>
    <t>L04262022-27</t>
  </si>
  <si>
    <t>SC-0000004690     DCUDAK150154</t>
  </si>
  <si>
    <t>#1000020134</t>
  </si>
  <si>
    <t>IBCLOC253048DAK</t>
  </si>
  <si>
    <t>L04262022-42</t>
  </si>
  <si>
    <t>OTA/GTL-02022/0078       DCUDAK235710</t>
  </si>
  <si>
    <t>OTA/214/22</t>
  </si>
  <si>
    <t>IBCLOC258397DAK</t>
  </si>
  <si>
    <t>L04262022-15</t>
  </si>
  <si>
    <t>DN-GP/GTL/41/22    075122140030</t>
  </si>
  <si>
    <t>DN-GP/GTL/41/22</t>
  </si>
  <si>
    <t>186NLU2215491</t>
  </si>
  <si>
    <t>L04262022-24</t>
  </si>
  <si>
    <t>DN-GP/GTL/38,39&amp;40/22      DCUDAK237109</t>
  </si>
  <si>
    <t>DN-GP/38,40/22</t>
  </si>
  <si>
    <t>IBCLOC252602DAK</t>
  </si>
  <si>
    <t>L04262022-29</t>
  </si>
  <si>
    <t>SC-0000004790     DCUDAK234106</t>
  </si>
  <si>
    <t>#1000020035</t>
  </si>
  <si>
    <t>IBCLOC253313DAK</t>
  </si>
  <si>
    <t>L04262022-37</t>
  </si>
  <si>
    <t>OTA/GTL-02022/0077     DCUDAK232689</t>
  </si>
  <si>
    <t>OTA/213/22</t>
  </si>
  <si>
    <t>IBCLOC258565DAK</t>
  </si>
  <si>
    <t>L04262022-11</t>
  </si>
  <si>
    <t>GTL4212022A  075122160078</t>
  </si>
  <si>
    <t>B01LC22/221001407</t>
  </si>
  <si>
    <t>186NLU2215496</t>
  </si>
  <si>
    <t>L04262022-36</t>
  </si>
  <si>
    <t>OTA/GTL-02022/0076      DCUDAK235764</t>
  </si>
  <si>
    <t>OTA/GTL-02022/0076</t>
  </si>
  <si>
    <t>IBCLOC258455DAK</t>
  </si>
  <si>
    <t>L04272022-10</t>
  </si>
  <si>
    <t>GTL4242022B      075122160078</t>
  </si>
  <si>
    <t>B01LC22/221001429</t>
  </si>
  <si>
    <t>186NLU2215495</t>
  </si>
  <si>
    <t>L04272022-11</t>
  </si>
  <si>
    <t>SC-0000004788    075122140008</t>
  </si>
  <si>
    <t>#1000020206</t>
  </si>
  <si>
    <t>186NLU2215343</t>
  </si>
  <si>
    <t>L04272022-17</t>
  </si>
  <si>
    <t>GTL1-01140, GTL1-01141, GTL1-01142</t>
  </si>
  <si>
    <t>MAR-10/GTL/2022  DCUDAK232455</t>
  </si>
  <si>
    <t>TS-2964/22</t>
  </si>
  <si>
    <t>IBCLOC256616DAK</t>
  </si>
  <si>
    <t>L04272022-6</t>
  </si>
  <si>
    <t>266128-SC  DCUDAK234108</t>
  </si>
  <si>
    <t>266128</t>
  </si>
  <si>
    <t>IBCEPZ252006DAK</t>
  </si>
  <si>
    <t>L04272022-15</t>
  </si>
  <si>
    <t>GTL2-01138, GTL2-01159, GTL3-01131</t>
  </si>
  <si>
    <t>SC-0000004787      075122140008</t>
  </si>
  <si>
    <t>#1000020187</t>
  </si>
  <si>
    <t>186NLU2215341</t>
  </si>
  <si>
    <t>L04272022-28</t>
  </si>
  <si>
    <t>GAL/GREEN/BTN/193/04/2022     DCUDAK234659</t>
  </si>
  <si>
    <t>GAL/193</t>
  </si>
  <si>
    <t>IBCLOC264078DAK</t>
  </si>
  <si>
    <t>L04272022-18</t>
  </si>
  <si>
    <t>APR-12/GTL/2022     DCUDAK236668</t>
  </si>
  <si>
    <t>TS-2814/22</t>
  </si>
  <si>
    <t>IBCLOC257303DAK</t>
  </si>
  <si>
    <t>L04272022-19</t>
  </si>
  <si>
    <t>APR-11/GTL/2022     DCUDAK234754</t>
  </si>
  <si>
    <t>TS-3363/22</t>
  </si>
  <si>
    <t>IBCLOC257127DAK</t>
  </si>
  <si>
    <t>L04272022-27</t>
  </si>
  <si>
    <t>GTL2-01117, GTL2-01119, GTL2-01123</t>
  </si>
  <si>
    <t>GAL/GREEN/BTN/196/04/2022     DCUDAK234659</t>
  </si>
  <si>
    <t>GAL/196</t>
  </si>
  <si>
    <t>IBCLOC264214DAK</t>
  </si>
  <si>
    <t>L04272022-9</t>
  </si>
  <si>
    <t>GTL2-01159, GTL3-01166</t>
  </si>
  <si>
    <t>GTL04242022(B)  075122140027</t>
  </si>
  <si>
    <t>B03LC22/223001358</t>
  </si>
  <si>
    <t>186NLU2215492</t>
  </si>
  <si>
    <t>L04272022-13</t>
  </si>
  <si>
    <t>GTL04242022(A)  DCUDAK236860</t>
  </si>
  <si>
    <t>B03LC22/223001357</t>
  </si>
  <si>
    <t>IBCLOC255372DAK</t>
  </si>
  <si>
    <t>L04272022-20</t>
  </si>
  <si>
    <t>GTL2-01159, GTL3-01168</t>
  </si>
  <si>
    <t>APR-10/GTL/2022     075122140028</t>
  </si>
  <si>
    <t>TS-3998/22</t>
  </si>
  <si>
    <t>L04272022-21</t>
  </si>
  <si>
    <t>GTL2-01138, GTL3-01130, GTL3-01134, GTL3-01146</t>
  </si>
  <si>
    <t>EPL/GTL/350/2022  DCUDAK236286</t>
  </si>
  <si>
    <t>EPL-22 04 1264</t>
  </si>
  <si>
    <t>IBCLOC254731DAK</t>
  </si>
  <si>
    <t>L04272022-23</t>
  </si>
  <si>
    <t>SC-220420-BK1     075122160113</t>
  </si>
  <si>
    <t>CI-220510-BK01</t>
  </si>
  <si>
    <t>186NLU2217382</t>
  </si>
  <si>
    <t>L04272022-26</t>
  </si>
  <si>
    <t>GTL3-01156</t>
  </si>
  <si>
    <t>1633SA22     DCUDAK234347</t>
  </si>
  <si>
    <t>I-1633SA22</t>
  </si>
  <si>
    <t>IBCEPZ252610DAK</t>
  </si>
  <si>
    <t>L04282022-12</t>
  </si>
  <si>
    <t>SHI/GTL/U113-04/2022  DCUDAK235759</t>
  </si>
  <si>
    <t>L04292022-12</t>
  </si>
  <si>
    <t>SHI/GTL/W107-04/2022  075122140015</t>
  </si>
  <si>
    <t>SHI/W107-04/2022</t>
  </si>
  <si>
    <t>186NLU2217194</t>
  </si>
  <si>
    <t>L04292022-14</t>
  </si>
  <si>
    <t>GTL1-01085, GTL1-01086, GTL1-01087, GTL1-01103</t>
  </si>
  <si>
    <t>SHI/GTL/W902-03/2022     DCUDAK237627</t>
  </si>
  <si>
    <t>SHI/W902-03/2022</t>
  </si>
  <si>
    <t>L04292022-15</t>
  </si>
  <si>
    <t>GTL1-01148, GTL1-01149, GTL1-01150, GTL1-01152</t>
  </si>
  <si>
    <t>SHI/GTL/W106-04/2022  DCUDAK235854</t>
  </si>
  <si>
    <t>SHI/GTL/W106-04/2022</t>
  </si>
  <si>
    <t>IBCLOC257587DAK</t>
  </si>
  <si>
    <t>L04292022-16</t>
  </si>
  <si>
    <t>GTL1-01144, GTL1-01145</t>
  </si>
  <si>
    <t>SHI/GTL/W108-04/2022     DCUDAK235756</t>
  </si>
  <si>
    <t>SHI/W108-04/2022</t>
  </si>
  <si>
    <t>IBCLOC255445DAK</t>
  </si>
  <si>
    <t>L05122022-8</t>
  </si>
  <si>
    <t>GTL1-01112, GTL1-01113</t>
  </si>
  <si>
    <t>265748-SC  075122160077</t>
  </si>
  <si>
    <t>265748</t>
  </si>
  <si>
    <t>186NLU2217334</t>
  </si>
  <si>
    <t>L05092022-1</t>
  </si>
  <si>
    <t>GTL1-01112, GTL1-01115</t>
  </si>
  <si>
    <t>SC-0000004799    075122140008</t>
  </si>
  <si>
    <t>#1000020501</t>
  </si>
  <si>
    <t>186NLU2215109</t>
  </si>
  <si>
    <t>L05092022-2</t>
  </si>
  <si>
    <t>266673-SC  075122160077</t>
  </si>
  <si>
    <t>266673</t>
  </si>
  <si>
    <t>186NLU2217330</t>
  </si>
  <si>
    <t>L05102022-8</t>
  </si>
  <si>
    <t>SHI/GTL/U116-04/2022  DCUDAK235756</t>
  </si>
  <si>
    <t>SHI/CI-U116/04/2022</t>
  </si>
  <si>
    <t>IBCLOC257116DAK</t>
  </si>
  <si>
    <t>L05102022-10</t>
  </si>
  <si>
    <t>SC-0000004689      075122140008</t>
  </si>
  <si>
    <t>#1000020445</t>
  </si>
  <si>
    <t>186NLU2215135</t>
  </si>
  <si>
    <t>L05102022-7</t>
  </si>
  <si>
    <t>OTA/GTL-02022/0079      DCUDAK235710</t>
  </si>
  <si>
    <t>OTA/215/22</t>
  </si>
  <si>
    <t>IBCLOC258516DAK</t>
  </si>
  <si>
    <t>L05102022-9</t>
  </si>
  <si>
    <t>1632SA22-SC    075122160118</t>
  </si>
  <si>
    <t>I-1632SA22</t>
  </si>
  <si>
    <t>L05122022-4</t>
  </si>
  <si>
    <t>EPL/GTL/365/2022      DCUDAK231425</t>
  </si>
  <si>
    <t>EPL-22 05 1325</t>
  </si>
  <si>
    <t>IBCLOC252609DAK</t>
  </si>
  <si>
    <t>L05122022-3</t>
  </si>
  <si>
    <t>GTL2-01138, GTL3-01130, GTL3-01134, GTL3-01135, GTL3-01136, GTL3-01146</t>
  </si>
  <si>
    <t>EPL/GTL/364/2022  DCUDAK236286</t>
  </si>
  <si>
    <t>EPL-22051324</t>
  </si>
  <si>
    <t>IBCLOC260925DAK</t>
  </si>
  <si>
    <t>L05142022-4</t>
  </si>
  <si>
    <t>259425-SC  DCUDAK235762</t>
  </si>
  <si>
    <t>259425</t>
  </si>
  <si>
    <t>IBCEPZ253040DAK</t>
  </si>
  <si>
    <t>L05142022-7</t>
  </si>
  <si>
    <t>GTL3-01158, GTL3-01166, GTL3-01168</t>
  </si>
  <si>
    <t>GTL05102022  075122140027</t>
  </si>
  <si>
    <t>B03lc22/223001451</t>
  </si>
  <si>
    <t>186NLU2215106</t>
  </si>
  <si>
    <t>L05142022-8</t>
  </si>
  <si>
    <t>MAY-01/GTL/2022  075122140028</t>
  </si>
  <si>
    <t>TS-3994</t>
  </si>
  <si>
    <t>L05162022-2</t>
  </si>
  <si>
    <t>267586-SC      DCUDAK238313</t>
  </si>
  <si>
    <t>267586</t>
  </si>
  <si>
    <t>IBCEPZ252769DAK</t>
  </si>
  <si>
    <t>L05162022-4</t>
  </si>
  <si>
    <t>267563-SC     075122160126</t>
  </si>
  <si>
    <t>267563</t>
  </si>
  <si>
    <t>L05272022-12</t>
  </si>
  <si>
    <t>GTL1-01107, GTL1-01113, GTL1-01164, GTL1-01165</t>
  </si>
  <si>
    <t>UPPL-202204015      075122140048</t>
  </si>
  <si>
    <t>L05172022-1</t>
  </si>
  <si>
    <t>267587-SC  075122160077</t>
  </si>
  <si>
    <t>267587</t>
  </si>
  <si>
    <t>L05182022-5</t>
  </si>
  <si>
    <t>GTL2-01138, GTL3-01130, GTL3-01134, GTL3-01135, GTL3-01146, GTL3-01156</t>
  </si>
  <si>
    <t>EPL/GTL/387/2022  DCUDAK236286</t>
  </si>
  <si>
    <t>EPL-22 05 1416</t>
  </si>
  <si>
    <t>IBCLOC260200DAK</t>
  </si>
  <si>
    <t>L05172022-13</t>
  </si>
  <si>
    <t>SAWAM/GTL/2022/389     075122140037</t>
  </si>
  <si>
    <t>SAWEAM/CI/2022/302</t>
  </si>
  <si>
    <t>186NLU2217200</t>
  </si>
  <si>
    <t>L05182022-13</t>
  </si>
  <si>
    <t>OIL/GTL/14/05/22(MHA)     DCUDAK234109</t>
  </si>
  <si>
    <t>DEPZ-OIL-1136/22</t>
  </si>
  <si>
    <t>L05212022-2</t>
  </si>
  <si>
    <t>GTL3-01158, GTL3-01167, GTL3-01168</t>
  </si>
  <si>
    <t>DN-GP/GTL/42,43,44,45,46&amp;47/22    075122140030</t>
  </si>
  <si>
    <t>DN-GP/GTL/42&amp;47/22</t>
  </si>
  <si>
    <t>186NLU2215047</t>
  </si>
  <si>
    <t>L05212022-24</t>
  </si>
  <si>
    <t>GTL2-01138, GTL3-01130, GTL3-01136, GTL3-01146</t>
  </si>
  <si>
    <t>SHI/GTL/U210-05/2022     DCUDAK238720</t>
  </si>
  <si>
    <t>SHI/U210-05/2022</t>
  </si>
  <si>
    <t>IBCLOC260194DAK</t>
  </si>
  <si>
    <t>L05212022-25</t>
  </si>
  <si>
    <t>OIL/GTL/16/05/22(MHA)     075122160154</t>
  </si>
  <si>
    <t>16-Jul-2022</t>
  </si>
  <si>
    <t>DEPZ-OIL-1155/22</t>
  </si>
  <si>
    <t>186NLS2217137</t>
  </si>
  <si>
    <t>L05212022-23</t>
  </si>
  <si>
    <t>SHI/GTL/U211-05/2022  075122140015</t>
  </si>
  <si>
    <t>SHI-U211/05/2022</t>
  </si>
  <si>
    <t>186NLU2217197</t>
  </si>
  <si>
    <t>L05232022-10</t>
  </si>
  <si>
    <t>GTL2-01138, GTL3-01135</t>
  </si>
  <si>
    <t>MAY-03/GTL/2022    DCUDAK234754</t>
  </si>
  <si>
    <t>TS-4300/22</t>
  </si>
  <si>
    <t>L05232022-9</t>
  </si>
  <si>
    <t>APR-09/GTL/2022      DCUDAK238885</t>
  </si>
  <si>
    <t>L05232022-11</t>
  </si>
  <si>
    <t>GTL2-01159, GTL2-01160, GTL3-01158, GTL3-01166, GTL3-01168</t>
  </si>
  <si>
    <t>MAY-02/GTL/2022     075122140028</t>
  </si>
  <si>
    <t>TS-3995/22</t>
  </si>
  <si>
    <t>L05242022-10</t>
  </si>
  <si>
    <t>GTL3-01130, GTL3-01134, GTL3-01135, GTL3-01136, GTL3-01146</t>
  </si>
  <si>
    <t>EPL/GTL/406/2022      DCUDAK236286</t>
  </si>
  <si>
    <t>EPL-22 05 1471</t>
  </si>
  <si>
    <t>IBCLOC258192DAK</t>
  </si>
  <si>
    <t>L05232022-19</t>
  </si>
  <si>
    <t>GTL1-01111, GTL1-01114, GTL1-01115</t>
  </si>
  <si>
    <t>GAL/GREEN/BTN/218/05/2022  075122140041</t>
  </si>
  <si>
    <t>GAL/218</t>
  </si>
  <si>
    <t>L05242022-6</t>
  </si>
  <si>
    <t>SHI/GTL/W201-05/2022      DCUDAK235854</t>
  </si>
  <si>
    <t>SHI/CI-W201-05/2022</t>
  </si>
  <si>
    <t>IBCLOC256804DAK</t>
  </si>
  <si>
    <t>L05242022-8</t>
  </si>
  <si>
    <t>GTL2-01143, GTL3-01166</t>
  </si>
  <si>
    <t>EPL/GTL/408/2022     075122140040</t>
  </si>
  <si>
    <t>EPL-22051470</t>
  </si>
  <si>
    <t>186NLU2218358</t>
  </si>
  <si>
    <t>L05232022-2</t>
  </si>
  <si>
    <t>GTL2-01159, GTL2-01160, GTL3-01158, GTL3-01168</t>
  </si>
  <si>
    <t>GTL05162022(B)  075122140027</t>
  </si>
  <si>
    <t>B03LC22/223001503</t>
  </si>
  <si>
    <t>L05232022-6</t>
  </si>
  <si>
    <t>GTL3-01135, GTL3-01177</t>
  </si>
  <si>
    <t>268085-SC  DCUDAK234108</t>
  </si>
  <si>
    <t>268085</t>
  </si>
  <si>
    <t>IBCEPZ253196DAK</t>
  </si>
  <si>
    <t>L05242022-7</t>
  </si>
  <si>
    <t>BD/IRIS/129-143-144-152-GTL/EPIC/2022      DCUDAK235604</t>
  </si>
  <si>
    <t>BD/IRIS/129-143-2022</t>
  </si>
  <si>
    <t>IBCLOC255996DAK</t>
  </si>
  <si>
    <t>L05252022-12</t>
  </si>
  <si>
    <t>GTL1-01116</t>
  </si>
  <si>
    <t>SC-0000004844  075122140043</t>
  </si>
  <si>
    <t>100021136</t>
  </si>
  <si>
    <t>186NLU2217736</t>
  </si>
  <si>
    <t>08-Nov-2022</t>
  </si>
  <si>
    <t>L05252022-14</t>
  </si>
  <si>
    <t>GTL3-01135, GTL3-01158, GTL3-01167</t>
  </si>
  <si>
    <t>DN-GP/GTL/48,49&amp;50/22     075122140030</t>
  </si>
  <si>
    <t>DN-GP/48&amp;50/22</t>
  </si>
  <si>
    <t>186NLU2215050</t>
  </si>
  <si>
    <t>L05252022-22</t>
  </si>
  <si>
    <t>MAY-06/GTL/2022     DCUDAK234542</t>
  </si>
  <si>
    <t>16-Sep-2022</t>
  </si>
  <si>
    <t>TS-4299</t>
  </si>
  <si>
    <t>L05252022-23</t>
  </si>
  <si>
    <t>GTL3-01158, GTL3-01166, GTL3-01167</t>
  </si>
  <si>
    <t>JUNE-04/GTL/2022   075122140033</t>
  </si>
  <si>
    <t>TS-4468</t>
  </si>
  <si>
    <t>L05252022-24</t>
  </si>
  <si>
    <t>GTL3-01158, GTL3-01167</t>
  </si>
  <si>
    <t>CDGT-1177/05-22      075122140044</t>
  </si>
  <si>
    <t>CDGT-1177/05-22</t>
  </si>
  <si>
    <t>L05252022-5</t>
  </si>
  <si>
    <t>GTL3-01166, GTL3-01167</t>
  </si>
  <si>
    <t>GTL05192022        075122140027</t>
  </si>
  <si>
    <t>B03LC22/223001550</t>
  </si>
  <si>
    <t>L05252022-4</t>
  </si>
  <si>
    <t>GTL2-01159, GTL2-01160, GTL3-01166, GTL3-01167, GTL3-01168</t>
  </si>
  <si>
    <t>268086-SC  075122160126</t>
  </si>
  <si>
    <t>268086</t>
  </si>
  <si>
    <t>L05242022-11</t>
  </si>
  <si>
    <t>259419-SC  DCUDAK232328</t>
  </si>
  <si>
    <t>259419</t>
  </si>
  <si>
    <t>IBCEPZ253322DAK</t>
  </si>
  <si>
    <t>L05252022-6</t>
  </si>
  <si>
    <t>SC-0000004848      075122140008</t>
  </si>
  <si>
    <t>#1000020544</t>
  </si>
  <si>
    <t>186NLU2215111</t>
  </si>
  <si>
    <t>L05252022-30</t>
  </si>
  <si>
    <t>268966-SC  DCUDAK234108</t>
  </si>
  <si>
    <t>268966</t>
  </si>
  <si>
    <t>IBCEPZ254178DAK</t>
  </si>
  <si>
    <t>L05252022-46</t>
  </si>
  <si>
    <t>GTL1-01108, GTL1-01163, GTL1-01164, GTL1-01165</t>
  </si>
  <si>
    <t>SHI/GTL/W202-05/2022  075122140015</t>
  </si>
  <si>
    <t>SHI-CIW202-05/2022</t>
  </si>
  <si>
    <t>L05252022-47</t>
  </si>
  <si>
    <t>GTL2-01138, GTL3-01130, GTL3-01135, GTL3-01136, GTL3-01146, GTL3-01177</t>
  </si>
  <si>
    <t>OTA/GTL-02022/0081     DCUDAK235710</t>
  </si>
  <si>
    <t>OTA/0081</t>
  </si>
  <si>
    <t>L05252022-45</t>
  </si>
  <si>
    <t>1862SA22     075122160118</t>
  </si>
  <si>
    <t>I-1862SA22</t>
  </si>
  <si>
    <t>L05262022-1</t>
  </si>
  <si>
    <t>BD/IRIS/127-142-GTL-EPIC/2022     DCUDAK233771</t>
  </si>
  <si>
    <t>BD/IRIS/127-142-2022</t>
  </si>
  <si>
    <t>IBCLOC255997DAK</t>
  </si>
  <si>
    <t>L05252022-38</t>
  </si>
  <si>
    <t>OIL/GTL/19/05/22(MHA)      DCUDAK238951</t>
  </si>
  <si>
    <t>DEPZ-OIL-1186/22</t>
  </si>
  <si>
    <t>IBCEPZ254182DAK</t>
  </si>
  <si>
    <t>L05252022-31</t>
  </si>
  <si>
    <t>268364-SC  DCUDAK235762</t>
  </si>
  <si>
    <t>268364</t>
  </si>
  <si>
    <t>IBCEPZ257307DAK</t>
  </si>
  <si>
    <t>L05252022-33</t>
  </si>
  <si>
    <t>267661-SC  DCUDAK235762</t>
  </si>
  <si>
    <t>267661</t>
  </si>
  <si>
    <t>IBCEPZ255766DAK</t>
  </si>
  <si>
    <t>L05272022-13</t>
  </si>
  <si>
    <t>SHI/GTL/U214-05/2022  075122140015</t>
  </si>
  <si>
    <t>U214-05</t>
  </si>
  <si>
    <t>L05272022-15</t>
  </si>
  <si>
    <t>EPL/GTL/417/2022  075122140040</t>
  </si>
  <si>
    <t>EPL-22 05 1498</t>
  </si>
  <si>
    <t>186NLU2218362</t>
  </si>
  <si>
    <t>11-Sep-2022</t>
  </si>
  <si>
    <t>L05272022-20</t>
  </si>
  <si>
    <t>OTL/GTL/23/05/22(EDC)       DCUDAK239079</t>
  </si>
  <si>
    <t>OTL-DOUBLEGULL</t>
  </si>
  <si>
    <t>DEPZ-OTL-0343/22</t>
  </si>
  <si>
    <t>IBCEPZ255551DAK</t>
  </si>
  <si>
    <t>L05272022-21</t>
  </si>
  <si>
    <t>SHI/GTL/U212-05/2022      DCUDAK235759</t>
  </si>
  <si>
    <t>SHI/CI-U212/05/2022</t>
  </si>
  <si>
    <t>IBCLOC257117DAK</t>
  </si>
  <si>
    <t>L05272022-22</t>
  </si>
  <si>
    <t>SHI/GTL/U213-05/2022  DCUDAK238720</t>
  </si>
  <si>
    <t>SHI/U213-05/2022</t>
  </si>
  <si>
    <t>IBCLOC258508DAK</t>
  </si>
  <si>
    <t>L05272022-9</t>
  </si>
  <si>
    <t>GTL1-01108, GTL1-01111</t>
  </si>
  <si>
    <t>SC-0000004861      075122140049</t>
  </si>
  <si>
    <t>L05262022-2</t>
  </si>
  <si>
    <t>GTL2-01160</t>
  </si>
  <si>
    <t>268833-SC     075122160126</t>
  </si>
  <si>
    <t>269325</t>
  </si>
  <si>
    <t>270310</t>
  </si>
  <si>
    <t>271483</t>
  </si>
  <si>
    <t>186NLU2217386</t>
  </si>
  <si>
    <t>L05262022-3</t>
  </si>
  <si>
    <t>269139-SC  075122160126</t>
  </si>
  <si>
    <t>269139</t>
  </si>
  <si>
    <t>L05272022-1</t>
  </si>
  <si>
    <t>267388-SC</t>
  </si>
  <si>
    <t>267388</t>
  </si>
  <si>
    <t>IBCEPZ253715DAK</t>
  </si>
  <si>
    <t>L05272022-11</t>
  </si>
  <si>
    <t>GTL1-01108, GTL1-01112</t>
  </si>
  <si>
    <t>UPPL-202204016     075122140048</t>
  </si>
  <si>
    <t>UPPL-1776</t>
  </si>
  <si>
    <t>L05272022-18</t>
  </si>
  <si>
    <t>3RDBELL/GTL-06/2022       DCUDAK239078</t>
  </si>
  <si>
    <t>3RDBELL/06/2022</t>
  </si>
  <si>
    <t>IBCLOC255568DAK</t>
  </si>
  <si>
    <t>L05272022-3</t>
  </si>
  <si>
    <t>GTL05232022        075122140052</t>
  </si>
  <si>
    <t>B03LC22/223001599</t>
  </si>
  <si>
    <t>L05272022-16</t>
  </si>
  <si>
    <t>MAY-07/GTL/2022       DCUDAK238885</t>
  </si>
  <si>
    <t>L05282022-11</t>
  </si>
  <si>
    <t>DN-GP/GTL/51/22      075122140030</t>
  </si>
  <si>
    <t>05-Aug-2022</t>
  </si>
  <si>
    <t>DN-GP/GTL/51/22</t>
  </si>
  <si>
    <t>186NLU2215044</t>
  </si>
  <si>
    <t>L05282022-13</t>
  </si>
  <si>
    <t>GTL1-01152</t>
  </si>
  <si>
    <t>SC-0000004778    DCUDAK235809</t>
  </si>
  <si>
    <t>#100021133</t>
  </si>
  <si>
    <t>IBCLOC259838DAK</t>
  </si>
  <si>
    <t>L05282022-9</t>
  </si>
  <si>
    <t>SC-0000004781       075122140049</t>
  </si>
  <si>
    <t>100021138</t>
  </si>
  <si>
    <t>186NLU2217752</t>
  </si>
  <si>
    <t>L05282022-7</t>
  </si>
  <si>
    <t>GTL2-01160, GTL3-01166</t>
  </si>
  <si>
    <t>MAY-08/GTL/2022     075122140033</t>
  </si>
  <si>
    <t>TS-3996/22</t>
  </si>
  <si>
    <t>186NLU2217226</t>
  </si>
  <si>
    <t>L05282022-12</t>
  </si>
  <si>
    <t>GTL1-01150</t>
  </si>
  <si>
    <t>266781-SC  DCUDAK235762</t>
  </si>
  <si>
    <t>22-Jul-2022</t>
  </si>
  <si>
    <t>266781</t>
  </si>
  <si>
    <t>IBCEPZ253724DAK</t>
  </si>
  <si>
    <t>L05302022-6</t>
  </si>
  <si>
    <t>UPPL202204017     DCUDAK239297</t>
  </si>
  <si>
    <t>L05302022-7</t>
  </si>
  <si>
    <t>EPL/GTL/430/2022  DCUDAK236286</t>
  </si>
  <si>
    <t>EPL-22 06 1687</t>
  </si>
  <si>
    <t>IBCLOC257379DAK</t>
  </si>
  <si>
    <t>L05302022-5</t>
  </si>
  <si>
    <t>UPPL202204018       DCUDAK239297</t>
  </si>
  <si>
    <t>UPPL-1745</t>
  </si>
  <si>
    <t>IBCDAK261231DAK</t>
  </si>
  <si>
    <t>L05302022-12</t>
  </si>
  <si>
    <t>GTL2-01143, GTL2-01159, GTL2-01160, GTL3-01166, GTL3-01167, GTL3-01168</t>
  </si>
  <si>
    <t>OTA/GTL-02022/0080   075122140051</t>
  </si>
  <si>
    <t>OTA/216/22</t>
  </si>
  <si>
    <t>186NLU2218645</t>
  </si>
  <si>
    <t>L05312022-17</t>
  </si>
  <si>
    <t>MAY-04/GTL/2022        DCUDAK238885</t>
  </si>
  <si>
    <t>L05312022-3</t>
  </si>
  <si>
    <t>GTL2-01159, GTL3-01167</t>
  </si>
  <si>
    <t>269379-SC  075122160126</t>
  </si>
  <si>
    <t>269379</t>
  </si>
  <si>
    <t>L05312022-15</t>
  </si>
  <si>
    <t>ETL/GTL/04/2022      DCUDAK239360</t>
  </si>
  <si>
    <t>ETL/889/2021/22</t>
  </si>
  <si>
    <t>L05312022-21</t>
  </si>
  <si>
    <t>EPL/GTL/432/2022  DCUDAK235758</t>
  </si>
  <si>
    <t>EPL-22 06 1582</t>
  </si>
  <si>
    <t>IBCLOC257582DAK</t>
  </si>
  <si>
    <t>L05312022-22</t>
  </si>
  <si>
    <t>EPL/GTL/433/2022  075122140040</t>
  </si>
  <si>
    <t>EPL-22 06 1627</t>
  </si>
  <si>
    <t>186NLU2218364</t>
  </si>
  <si>
    <t>L06012022-4</t>
  </si>
  <si>
    <t>EPL/GTL/446/2022      DCUDAK234550</t>
  </si>
  <si>
    <t>EPL-22 06 1579</t>
  </si>
  <si>
    <t>IBCLOC258368DAK</t>
  </si>
  <si>
    <t>12-Oct-2022</t>
  </si>
  <si>
    <t>L06012022-8</t>
  </si>
  <si>
    <t>GTL2-01138, GTL3-01134, GTL3-01135</t>
  </si>
  <si>
    <t>EPL/GTL/441/2022     DCUDAK235758</t>
  </si>
  <si>
    <t>EPL-22 06 1580</t>
  </si>
  <si>
    <t>IBCLOC257388DAK</t>
  </si>
  <si>
    <t>L06012022-9</t>
  </si>
  <si>
    <t>GTL1-01151, GTL1-01152</t>
  </si>
  <si>
    <t>EPL/GTL/440/2022       DCUDAK239042</t>
  </si>
  <si>
    <t>EPL-22 06 1581</t>
  </si>
  <si>
    <t>IBCLOC257580DAK</t>
  </si>
  <si>
    <t>L06012022-11</t>
  </si>
  <si>
    <t>MAY-09/GTL/2022      075122140028</t>
  </si>
  <si>
    <t>TS-4005/22</t>
  </si>
  <si>
    <t>186NLU2218396</t>
  </si>
  <si>
    <t>L06022022-12</t>
  </si>
  <si>
    <t>SC-GP/GTL/52/22      DCUDAK239555</t>
  </si>
  <si>
    <t>DN-GTL/52/22</t>
  </si>
  <si>
    <t>IBCLOC257327DAK</t>
  </si>
  <si>
    <t>L06022022-2</t>
  </si>
  <si>
    <t>269880-SC  075122160126</t>
  </si>
  <si>
    <t>269880</t>
  </si>
  <si>
    <t>L06022022-10</t>
  </si>
  <si>
    <t>SC-220530-BK1      DCUDAK239541</t>
  </si>
  <si>
    <t>CI-220604-BK01</t>
  </si>
  <si>
    <t>L06042022-27</t>
  </si>
  <si>
    <t>SC-0000004873     075122140049</t>
  </si>
  <si>
    <t>100021134</t>
  </si>
  <si>
    <t>186NLU2217751</t>
  </si>
  <si>
    <t>L06042022-29</t>
  </si>
  <si>
    <t>SHI/GTL/W110-05/2022        DCUDAK237627</t>
  </si>
  <si>
    <t>L06042022-31</t>
  </si>
  <si>
    <t>GTL1-01148, GTL1-01151, GTL1-01152, GTL1-01153, GTL1-01154, GTL1-01169</t>
  </si>
  <si>
    <t>SHI/GTL/W204-05/2022     DCUDAK235854</t>
  </si>
  <si>
    <t>SHI-W203-05/2022</t>
  </si>
  <si>
    <t>IBCLOC257120DAK</t>
  </si>
  <si>
    <t>L06042022-28</t>
  </si>
  <si>
    <t>GTL1-01171</t>
  </si>
  <si>
    <t>SC-0000004880            075122140055</t>
  </si>
  <si>
    <t>29-Jul-2022</t>
  </si>
  <si>
    <t>#1000020907</t>
  </si>
  <si>
    <t>186NLU2217191</t>
  </si>
  <si>
    <t>L06042022-36</t>
  </si>
  <si>
    <t>UPIL-2022040016-A      075122140058</t>
  </si>
  <si>
    <t>13-Aug-2022</t>
  </si>
  <si>
    <t>UPIL-CI2637/2022</t>
  </si>
  <si>
    <t>L06042022-13</t>
  </si>
  <si>
    <t>269535-SC  DCUDAK232328</t>
  </si>
  <si>
    <t>269535</t>
  </si>
  <si>
    <t>IBCEPZ255441DAK</t>
  </si>
  <si>
    <t>L06042022-35</t>
  </si>
  <si>
    <t>UPIL2022040017-A       DCUDAK236944</t>
  </si>
  <si>
    <t>UPIL-CI3122/2022</t>
  </si>
  <si>
    <t>L06042022-38</t>
  </si>
  <si>
    <t>GTL1-01111, GTL1-01112, GTL1-01113, GTL1-01165</t>
  </si>
  <si>
    <t>SHI/GTL/W205-05/2022  075122140015</t>
  </si>
  <si>
    <t>SHI/W205-05/2022</t>
  </si>
  <si>
    <t>186NLU2217196</t>
  </si>
  <si>
    <t>L06042022-15</t>
  </si>
  <si>
    <t>GTL5312022Z     DCUDAK230312</t>
  </si>
  <si>
    <t>B01LC22/221001772</t>
  </si>
  <si>
    <t>L06042022-39</t>
  </si>
  <si>
    <t>SHI/GTL/W203-05/2022       DCUDAK239627</t>
  </si>
  <si>
    <t>SH/CI-W203-05/2022</t>
  </si>
  <si>
    <t>IBCLOC257118DAK</t>
  </si>
  <si>
    <t>L06062022-9</t>
  </si>
  <si>
    <t>GTL2-01138, GTL3-01130, GTL3-01135</t>
  </si>
  <si>
    <t>SHI/GTL/U311-06/2022  DCUDAK238720</t>
  </si>
  <si>
    <t>SHI/U311-06/2022</t>
  </si>
  <si>
    <t>IBCLOC260192DAK</t>
  </si>
  <si>
    <t>L06072022-1</t>
  </si>
  <si>
    <t>GTL3-01135, GTL3-01136, GTL3-01177</t>
  </si>
  <si>
    <t>GTL06012022(B)      DCUDAK236860</t>
  </si>
  <si>
    <t>B03LC22/223001502</t>
  </si>
  <si>
    <t>IBCLOC259448DAK</t>
  </si>
  <si>
    <t>L06072022-13</t>
  </si>
  <si>
    <t>GWL-53/GTL/2022         DCUDAK239733</t>
  </si>
  <si>
    <t>GRACE WEARS LIMITED</t>
  </si>
  <si>
    <t>GWL-53-GTL</t>
  </si>
  <si>
    <t>IBCLOC258387DAK</t>
  </si>
  <si>
    <t>L06072022-3</t>
  </si>
  <si>
    <t>GTL622022Y  DCUDAK230312</t>
  </si>
  <si>
    <t>B01LC22/221001796</t>
  </si>
  <si>
    <t>IBCLOC255184DAK</t>
  </si>
  <si>
    <t>L06062022-15</t>
  </si>
  <si>
    <t>269870-SC  DCUDAK235762</t>
  </si>
  <si>
    <t>269870</t>
  </si>
  <si>
    <t>IBCEPZ256383DAK</t>
  </si>
  <si>
    <t>L06062022-4</t>
  </si>
  <si>
    <t>SHI/GTL/U310-06/2022     075122140015</t>
  </si>
  <si>
    <t>SHI/U310-06/2022</t>
  </si>
  <si>
    <t>L06062022-6</t>
  </si>
  <si>
    <t>EPL/GTL/454/2022    075122140040</t>
  </si>
  <si>
    <t>EPL-22061659</t>
  </si>
  <si>
    <t>186NLU2218377</t>
  </si>
  <si>
    <t>L06062022-17</t>
  </si>
  <si>
    <t>GTL2-01159, GTL3-01166, GTL3-01167</t>
  </si>
  <si>
    <t>GTL06012022(A)     075122140052</t>
  </si>
  <si>
    <t>B03LC22/223001739</t>
  </si>
  <si>
    <t>L06072022-31</t>
  </si>
  <si>
    <t>UPIL-2022040013      DCUDAK239818</t>
  </si>
  <si>
    <t>UPIL-CI-2155/2022</t>
  </si>
  <si>
    <t>L06072022-14</t>
  </si>
  <si>
    <t>269892-SC      DCUDAK239843</t>
  </si>
  <si>
    <t>269892</t>
  </si>
  <si>
    <t>IBCEPZ256037DAK</t>
  </si>
  <si>
    <t>L06072022-30</t>
  </si>
  <si>
    <t>JUNE-03/GTL/2022        DCUDAK239853</t>
  </si>
  <si>
    <t>TS-4001/22</t>
  </si>
  <si>
    <t>IBCLOC260327DAK</t>
  </si>
  <si>
    <t>L06072022-23</t>
  </si>
  <si>
    <t>UNION/ALAMIN/22/2022    DCUDAK239822</t>
  </si>
  <si>
    <t>Union Label &amp; Accessories Ltd</t>
  </si>
  <si>
    <t>ULAL/MKT-519/2022</t>
  </si>
  <si>
    <t>L06072022-26</t>
  </si>
  <si>
    <t>JUNE-01/GTL/2022     075122140033</t>
  </si>
  <si>
    <t>TS-4006/22</t>
  </si>
  <si>
    <t>186NLU2218286</t>
  </si>
  <si>
    <t>L06082022-3</t>
  </si>
  <si>
    <t>270542-SC       DCUDAK239909</t>
  </si>
  <si>
    <t>270542</t>
  </si>
  <si>
    <t>IBCEPZ256439DAK</t>
  </si>
  <si>
    <t>L06082022-5</t>
  </si>
  <si>
    <t>JUNE-05/GTL/2022       DCUDAK238885</t>
  </si>
  <si>
    <t>TS-4472</t>
  </si>
  <si>
    <t>L06092022-11</t>
  </si>
  <si>
    <t>UPPL-202204019        DCUDAK239912</t>
  </si>
  <si>
    <t>UPPL-1710</t>
  </si>
  <si>
    <t>IBCDAK263844DAK</t>
  </si>
  <si>
    <t>L06112022-8</t>
  </si>
  <si>
    <t>270821-SC        DCUDAK240222</t>
  </si>
  <si>
    <t>270821</t>
  </si>
  <si>
    <t>IBCEPZ256605DAK</t>
  </si>
  <si>
    <t>L06092022-6</t>
  </si>
  <si>
    <t>GTL06062022      DCUDAK239911</t>
  </si>
  <si>
    <t>B03LC22/223001781</t>
  </si>
  <si>
    <t>IBCLOC258983DAK</t>
  </si>
  <si>
    <t>L06092022-4</t>
  </si>
  <si>
    <t>270844-SC  DCUDAK239843</t>
  </si>
  <si>
    <t>270844</t>
  </si>
  <si>
    <t>IBCEPZ257121DAK</t>
  </si>
  <si>
    <t>L06112022-14</t>
  </si>
  <si>
    <t>JUNE-06/GTL/2022        DCUDAK239853</t>
  </si>
  <si>
    <t>TS-4004/22</t>
  </si>
  <si>
    <t>IBCLOC260323DAK</t>
  </si>
  <si>
    <t>L06112022-32</t>
  </si>
  <si>
    <t>270313-SC       DCUDAK240132</t>
  </si>
  <si>
    <t>270313</t>
  </si>
  <si>
    <t>IBCEPZ257133DAK</t>
  </si>
  <si>
    <t>L06112022-42</t>
  </si>
  <si>
    <t>OTA/GTL-02022/0085     DCUDAK240101</t>
  </si>
  <si>
    <t>OTA/221/22</t>
  </si>
  <si>
    <t>IBCLOC262425DAK</t>
  </si>
  <si>
    <t>L06112022-46</t>
  </si>
  <si>
    <t>GTL2-01138, GTL3-01130, GTL3-01135, GTL3-01136, GTL3-01146</t>
  </si>
  <si>
    <t>OTA/GTL-02022/0084       DCUDAK235710DCUDAK235710</t>
  </si>
  <si>
    <t>OTA/220/22</t>
  </si>
  <si>
    <t>IBCLOC262410DAK</t>
  </si>
  <si>
    <t>L06122022-1</t>
  </si>
  <si>
    <t>EPL/GTL/477/2022  DCUDAK234550</t>
  </si>
  <si>
    <t>EPL-22 06 1766</t>
  </si>
  <si>
    <t>IBCLOC258512DAK</t>
  </si>
  <si>
    <t>L06112022-34</t>
  </si>
  <si>
    <t>JUNE-02/GTL/2022     DCUDAK234542</t>
  </si>
  <si>
    <t>TS-4471</t>
  </si>
  <si>
    <t>L06112022-39</t>
  </si>
  <si>
    <t>DN-GP/GTL/53/22      DCUDAK237109</t>
  </si>
  <si>
    <t>DN-GP/GTL/53/22</t>
  </si>
  <si>
    <t>IBCLOC257577DAK</t>
  </si>
  <si>
    <t>L06112022-44</t>
  </si>
  <si>
    <t>2150SA22      075122160118</t>
  </si>
  <si>
    <t>I-2150SA22</t>
  </si>
  <si>
    <t>L06132022-16</t>
  </si>
  <si>
    <t>271088-SC  DCUDAK232328</t>
  </si>
  <si>
    <t>271088</t>
  </si>
  <si>
    <t>IBCEPZ257314DAK</t>
  </si>
  <si>
    <t>L06132022-18</t>
  </si>
  <si>
    <t>270192-SC  DCUDAK240225</t>
  </si>
  <si>
    <t>270192</t>
  </si>
  <si>
    <t>IBCEPZ256202DAK</t>
  </si>
  <si>
    <t>L06142022-11</t>
  </si>
  <si>
    <t>GTL2-01159, GTL2-01160, GTL3-01158, GTL3-01166, GTL3-01167, GTL3-01168</t>
  </si>
  <si>
    <t>OTA/GTL-02022/0086           075122140051</t>
  </si>
  <si>
    <t>L06142022-7</t>
  </si>
  <si>
    <t>JUNE-08/GTL/2022      075122140033</t>
  </si>
  <si>
    <t>07-Oct-2022</t>
  </si>
  <si>
    <t>TS-4301/22</t>
  </si>
  <si>
    <t>186NLU2218958</t>
  </si>
  <si>
    <t>18-Sep-2022</t>
  </si>
  <si>
    <t>L06132022-19</t>
  </si>
  <si>
    <t>271090-SC  DCUDAK240225</t>
  </si>
  <si>
    <t>271090</t>
  </si>
  <si>
    <t>IBCEPZ256591DAK</t>
  </si>
  <si>
    <t>L06132022-20</t>
  </si>
  <si>
    <t>GTL1-01174</t>
  </si>
  <si>
    <t>271093-SC  DCUDAK240225</t>
  </si>
  <si>
    <t>271093</t>
  </si>
  <si>
    <t>IBCEPZ257575DAK</t>
  </si>
  <si>
    <t>L06132022-21</t>
  </si>
  <si>
    <t>271132-SC  DCUDAK240225</t>
  </si>
  <si>
    <t>271132</t>
  </si>
  <si>
    <t>IBCEPZ257125DAK</t>
  </si>
  <si>
    <t>L06132022-22</t>
  </si>
  <si>
    <t>270973-SC      075122160172</t>
  </si>
  <si>
    <t>270973</t>
  </si>
  <si>
    <t>L06142022-10</t>
  </si>
  <si>
    <t>OTA/GTL-02022/0083    DCUDAK232689</t>
  </si>
  <si>
    <t>OTA/219/22</t>
  </si>
  <si>
    <t>IBCLOC262423DAK</t>
  </si>
  <si>
    <t>L06142022-8</t>
  </si>
  <si>
    <t>JUNE-07/GTL/2022      DCUDAK240209</t>
  </si>
  <si>
    <t>L06152022-3</t>
  </si>
  <si>
    <t>EPL/GTL/487/2022  DCUDAK239042</t>
  </si>
  <si>
    <t>L06162022-2</t>
  </si>
  <si>
    <t>GTL3-01189, GTL3-01190</t>
  </si>
  <si>
    <t>GTL06122022      DCUDAK239911</t>
  </si>
  <si>
    <t>223001841</t>
  </si>
  <si>
    <t>IBCLOC260923DAK</t>
  </si>
  <si>
    <t>L06152022-11</t>
  </si>
  <si>
    <t>271143-SC  DCUDAK234111</t>
  </si>
  <si>
    <t>271143</t>
  </si>
  <si>
    <t>IBCEPZ257319DAK</t>
  </si>
  <si>
    <t>L06162022-1</t>
  </si>
  <si>
    <t>GTL06092022      DCUDAK232262</t>
  </si>
  <si>
    <t>223001819</t>
  </si>
  <si>
    <t>L06182022-14</t>
  </si>
  <si>
    <t>OTA/GTL-02022/0082   DCUDAK235710</t>
  </si>
  <si>
    <t>OTA/218/22</t>
  </si>
  <si>
    <t>IBCLOC262632DAK</t>
  </si>
  <si>
    <t>L06162022-25</t>
  </si>
  <si>
    <t>GTL2-01159, GTL2-01160, GTL3-01158, GTL3-01166</t>
  </si>
  <si>
    <t>EPL/GTL/490/2022               075122140040</t>
  </si>
  <si>
    <t>EPL-22061800</t>
  </si>
  <si>
    <t>186NLU2218276</t>
  </si>
  <si>
    <t>L06162022-21</t>
  </si>
  <si>
    <t>SC-220613-BK1      075122160113</t>
  </si>
  <si>
    <t>CI-220620-BK02</t>
  </si>
  <si>
    <t>186NLU2218106</t>
  </si>
  <si>
    <t>L06182022-19</t>
  </si>
  <si>
    <t>GTL3-01130, GTL3-01134, GTL3-01135</t>
  </si>
  <si>
    <t>SC-220609-BK1           dcudak236469</t>
  </si>
  <si>
    <t>CI-220620-BK01</t>
  </si>
  <si>
    <t>IBCEPZ259836DAK</t>
  </si>
  <si>
    <t>L06162022-28</t>
  </si>
  <si>
    <t>SC-0000004931          DCUDAK150154</t>
  </si>
  <si>
    <t>#1000020931</t>
  </si>
  <si>
    <t>IBCLOC258981DAK</t>
  </si>
  <si>
    <t>L06162022-27</t>
  </si>
  <si>
    <t>271516-SC  DCUDAK155227</t>
  </si>
  <si>
    <t>271516</t>
  </si>
  <si>
    <t>IBCEPZ257310DAK</t>
  </si>
  <si>
    <t>L06182022-20</t>
  </si>
  <si>
    <t>GTL2-01138, GTL3-01130, GTL3-01131, GTL3-01134, GTL3-01135, GTL3-01136</t>
  </si>
  <si>
    <t>EPL/GTL/489/2022  DCUDAK235758</t>
  </si>
  <si>
    <t>EPL-22061802</t>
  </si>
  <si>
    <t>IBCLOC261636DAK</t>
  </si>
  <si>
    <t>L06182022-11</t>
  </si>
  <si>
    <t>ETL/GTL/05/2022       DCUDAK240534</t>
  </si>
  <si>
    <t>L06182022-8</t>
  </si>
  <si>
    <t>SC-GP/GTL/55/22         075122140030</t>
  </si>
  <si>
    <t>DN-GP/GTL/55/22</t>
  </si>
  <si>
    <t>L06182022-10</t>
  </si>
  <si>
    <t>JUNE-09/GTL/2022               dcudak238885</t>
  </si>
  <si>
    <t>TS-4480</t>
  </si>
  <si>
    <t>L06202022-15</t>
  </si>
  <si>
    <t>UPIL-2022040018-A  DCUDAK151375</t>
  </si>
  <si>
    <t>L06202022-17</t>
  </si>
  <si>
    <t>SHI/GTL/U315-06/2022  DCUDAK235759</t>
  </si>
  <si>
    <t>SHI/U315-06/2022</t>
  </si>
  <si>
    <t>IBCLOC260770DAK</t>
  </si>
  <si>
    <t>L06202022-26</t>
  </si>
  <si>
    <t>OIL/GTL/09/06/22(MHA)  DCUDAK238951</t>
  </si>
  <si>
    <t>DEPZ-OIL-1308/22</t>
  </si>
  <si>
    <t>IBCEPZ258514DAK</t>
  </si>
  <si>
    <t>L06202022-28</t>
  </si>
  <si>
    <t>GTL3-01181, GTL3-01189, GTL3-01190</t>
  </si>
  <si>
    <t>SHI/GTL/U313-06/2022               DCUDAK240634</t>
  </si>
  <si>
    <t>SHI/U313-06/2022</t>
  </si>
  <si>
    <t>IBCLOC260790DAK</t>
  </si>
  <si>
    <t>L06202022-8</t>
  </si>
  <si>
    <t>SC-0000004879          075122140049</t>
  </si>
  <si>
    <t>#100020999</t>
  </si>
  <si>
    <t>186NLU2217750</t>
  </si>
  <si>
    <t>L06202022-7</t>
  </si>
  <si>
    <t>263617-SC  DCUDAK239909</t>
  </si>
  <si>
    <t>263617</t>
  </si>
  <si>
    <t>IBCEPZ257329DAK</t>
  </si>
  <si>
    <t>L06202022-14</t>
  </si>
  <si>
    <t>STGT-1181/05-22          075122140044</t>
  </si>
  <si>
    <t>STGT-1181/05-22</t>
  </si>
  <si>
    <t>186NLU2217312</t>
  </si>
  <si>
    <t>L06202022-16</t>
  </si>
  <si>
    <t>OTA/GTL-02022/0087                DCUDAK233074</t>
  </si>
  <si>
    <t>L06202022-21</t>
  </si>
  <si>
    <t>272099-SC  075122160172</t>
  </si>
  <si>
    <t>272099</t>
  </si>
  <si>
    <t>L06202022-27</t>
  </si>
  <si>
    <t>GTL3-01134, GTL3-01135, GTL3-01136</t>
  </si>
  <si>
    <t>SHI/GTL/U314-06/2022  DCUDAK238720</t>
  </si>
  <si>
    <t>SHI/GTL/U314-06/2022</t>
  </si>
  <si>
    <t>IBCLOC262938DAK</t>
  </si>
  <si>
    <t>L06202022-30</t>
  </si>
  <si>
    <t>OTL/GTL/14/06/22(EDC)  DCUDAK239019</t>
  </si>
  <si>
    <t>L06202022-29</t>
  </si>
  <si>
    <t>GTL3-01131, GTL3-01135</t>
  </si>
  <si>
    <t>BD/IRIS/182-184-GTL-EPIC/2022              DCUDAK233771</t>
  </si>
  <si>
    <t>BD/IRIS/182-184</t>
  </si>
  <si>
    <t>L06202022-9</t>
  </si>
  <si>
    <t>GTL1-01172, GTL1-01173</t>
  </si>
  <si>
    <t>SHI/GTL/W206-05/2022  075122140025</t>
  </si>
  <si>
    <t>SHI/W206-05/2022</t>
  </si>
  <si>
    <t>L06212022-14</t>
  </si>
  <si>
    <t>SC-0000004923         DCUDAK240677</t>
  </si>
  <si>
    <t>#1000021102</t>
  </si>
  <si>
    <t>IBCLOC259453DAK</t>
  </si>
  <si>
    <t>L06212022-23</t>
  </si>
  <si>
    <t>SHI/GTL/U312-06/2022  075122140025</t>
  </si>
  <si>
    <t>L06212022-4</t>
  </si>
  <si>
    <t>GTL6192022G      DCUDAK240679</t>
  </si>
  <si>
    <t>B01LC22/221001941</t>
  </si>
  <si>
    <t>IBCEPZ257581DAK</t>
  </si>
  <si>
    <t>L06212022-17</t>
  </si>
  <si>
    <t>SHI/GTL/W301-06/2022      DCUDAK240681</t>
  </si>
  <si>
    <t>L06212022-18</t>
  </si>
  <si>
    <t>272082-SC  DCUDAK232328</t>
  </si>
  <si>
    <t>272082</t>
  </si>
  <si>
    <t>IBCEPZ258398DAK</t>
  </si>
  <si>
    <t>L06222022-2</t>
  </si>
  <si>
    <t>EPL/GTL/510/2022  075122140040</t>
  </si>
  <si>
    <t>EPL-22 06 1899</t>
  </si>
  <si>
    <t>186NLU2218353</t>
  </si>
  <si>
    <t>L06202022-6</t>
  </si>
  <si>
    <t>GTL1-01176</t>
  </si>
  <si>
    <t>271901-SC         075122160201</t>
  </si>
  <si>
    <t>271901</t>
  </si>
  <si>
    <t>L06212022-9</t>
  </si>
  <si>
    <t>GTL06162022(A)  DCUDAK232262</t>
  </si>
  <si>
    <t>223001889</t>
  </si>
  <si>
    <t>IBCLOC263238DAK</t>
  </si>
  <si>
    <t>L06222022-4</t>
  </si>
  <si>
    <t>EPL/GTL/512/2022             DCUDAK240673</t>
  </si>
  <si>
    <t>EPL-22061849</t>
  </si>
  <si>
    <t>IBCLOC260936DAK</t>
  </si>
  <si>
    <t>L06212022-13</t>
  </si>
  <si>
    <t>JUNE-10/GTL/2022  075122140033</t>
  </si>
  <si>
    <t>TS-4604</t>
  </si>
  <si>
    <t>L06232022-9</t>
  </si>
  <si>
    <t>TA/GTL/03/2022         075122140063</t>
  </si>
  <si>
    <t>TAIBA ACCESSORIES</t>
  </si>
  <si>
    <t>L06222022-28</t>
  </si>
  <si>
    <t>GTL06192022             DCUDAK239911</t>
  </si>
  <si>
    <t>223001911</t>
  </si>
  <si>
    <t>IBCLOC260942DAK</t>
  </si>
  <si>
    <t>L06222022-32</t>
  </si>
  <si>
    <t>OTL/GTL/19/06/22(EDC)      DCUDAK240828</t>
  </si>
  <si>
    <t>L06222022-20</t>
  </si>
  <si>
    <t>GTL2-01159, GTL2-01160, GTL3-01168</t>
  </si>
  <si>
    <t>GTL06162022(B)  075122140052</t>
  </si>
  <si>
    <t>223001890</t>
  </si>
  <si>
    <t>186NLU2218423</t>
  </si>
  <si>
    <t>L06222022-36</t>
  </si>
  <si>
    <t>JUNE-11/GTL/2022  DCUDAK239853</t>
  </si>
  <si>
    <t>14-Oct-2022</t>
  </si>
  <si>
    <t>TS-4479</t>
  </si>
  <si>
    <t>L06232022-17</t>
  </si>
  <si>
    <t>EPL/GTL/515/2022             DCUDAK240912</t>
  </si>
  <si>
    <t>EPL-22 06 1864</t>
  </si>
  <si>
    <t>IBCLOC260339DAK</t>
  </si>
  <si>
    <t>L06252022-16</t>
  </si>
  <si>
    <t>JUNE-12/GTL/2022  DCUDAK238885</t>
  </si>
  <si>
    <t>TS-4477</t>
  </si>
  <si>
    <t>IBCLOC264610DAK</t>
  </si>
  <si>
    <t>L06252022-24</t>
  </si>
  <si>
    <t>JUNE-13/GTL/2022  DCUDAK239853</t>
  </si>
  <si>
    <t>TS-4478</t>
  </si>
  <si>
    <t>IBCLOC264576DAK</t>
  </si>
  <si>
    <t>L06252022-26</t>
  </si>
  <si>
    <t>2288SA22  075122160118</t>
  </si>
  <si>
    <t>I-2288SA22</t>
  </si>
  <si>
    <t>L06262022-4</t>
  </si>
  <si>
    <t>OTA/GTL-02022/0088  DCUDAK240101</t>
  </si>
  <si>
    <t>OTA/0088</t>
  </si>
  <si>
    <t>L06252022-20</t>
  </si>
  <si>
    <t>UPIL-2022040019-A  DCUDAK236944</t>
  </si>
  <si>
    <t>UPIL-CI2638/2022</t>
  </si>
  <si>
    <t>L06252022-22</t>
  </si>
  <si>
    <t>GTL2-01209</t>
  </si>
  <si>
    <t>ETL/GTL/06/2022     DCUDAK240985</t>
  </si>
  <si>
    <t>L06272022-5</t>
  </si>
  <si>
    <t>UPPL-202204020  DCUDAK240063</t>
  </si>
  <si>
    <t>L06262022-10</t>
  </si>
  <si>
    <t>GTL06232022            DCUDAK236860</t>
  </si>
  <si>
    <t>223001944</t>
  </si>
  <si>
    <t>IBCLOC260943DAK</t>
  </si>
  <si>
    <t>L06262022-17</t>
  </si>
  <si>
    <t>3RDBELL/GTL-07/2022      075122140067</t>
  </si>
  <si>
    <t>3rd bell -242-2022</t>
  </si>
  <si>
    <t>186NLU2217233</t>
  </si>
  <si>
    <t>L06262022-16</t>
  </si>
  <si>
    <t>UPPL-202204021       DCUDAK240063</t>
  </si>
  <si>
    <t>L06262022-9</t>
  </si>
  <si>
    <t>GTL1-01150, GTL1-01169</t>
  </si>
  <si>
    <t>272649-SC  DCUDAK239909</t>
  </si>
  <si>
    <t>272649</t>
  </si>
  <si>
    <t>IBCEPZ258800DAK</t>
  </si>
  <si>
    <t>L06262022-11</t>
  </si>
  <si>
    <t>JUNE-14/GTL/2022               DCUDAK238885</t>
  </si>
  <si>
    <t>TS-4474</t>
  </si>
  <si>
    <t>IBCLOC264600DAK</t>
  </si>
  <si>
    <t>L06282022-18</t>
  </si>
  <si>
    <t>TA/GTL/04/2022     DCUDAK241198</t>
  </si>
  <si>
    <t>L06282022-16</t>
  </si>
  <si>
    <t>SC/GTL/DEKKO/8642/22        075122140069</t>
  </si>
  <si>
    <t>L06282022-19</t>
  </si>
  <si>
    <t>GTL2-01138, GTL3-01134, GTL3-01135, GTL3-01136, GTL3-01177</t>
  </si>
  <si>
    <t>OTA/GTL-02022/0089       DCUDAK241190</t>
  </si>
  <si>
    <t>OTA/0089</t>
  </si>
  <si>
    <t>L06282022-15</t>
  </si>
  <si>
    <t>JUNE-16/GTL/2022           075122140068</t>
  </si>
  <si>
    <t>L06282022-4</t>
  </si>
  <si>
    <t>272996-SC  075122160172</t>
  </si>
  <si>
    <t>272996</t>
  </si>
  <si>
    <t>L06292022-1</t>
  </si>
  <si>
    <t>GTL06262022        DCUDAK239911</t>
  </si>
  <si>
    <t>223001955</t>
  </si>
  <si>
    <t>IBCLOC263462DAK</t>
  </si>
  <si>
    <t>L06292022-13</t>
  </si>
  <si>
    <t>EPL/GTL/540/2022            DCUDAK240673</t>
  </si>
  <si>
    <t>EPL-22071954</t>
  </si>
  <si>
    <t>IBCLOC260974DAK</t>
  </si>
  <si>
    <t>L06292022-10</t>
  </si>
  <si>
    <t>JUNE-15/GTL/2022      DCUDAK239853</t>
  </si>
  <si>
    <t>TS-4631</t>
  </si>
  <si>
    <t>L06292022-3</t>
  </si>
  <si>
    <t>273213-SC  DCUDAK240225</t>
  </si>
  <si>
    <t>273213</t>
  </si>
  <si>
    <t>IBCEPZ260199DAK</t>
  </si>
  <si>
    <t>L06292022-12</t>
  </si>
  <si>
    <t>E-PL/GTL/539/2022            DCUDAK234569</t>
  </si>
  <si>
    <t>EPL-22071955</t>
  </si>
  <si>
    <t>IBCLOC261628DAK</t>
  </si>
  <si>
    <t>L06302022-13</t>
  </si>
  <si>
    <t>ANTI-20/GTL/EPIC/2022            075122140070</t>
  </si>
  <si>
    <t>AN NOOR TRIMS INDUSTRIES</t>
  </si>
  <si>
    <t>ANTI-20/2022</t>
  </si>
  <si>
    <t>L06302022-8</t>
  </si>
  <si>
    <t>GTL1-01186, GTL2-01182</t>
  </si>
  <si>
    <t>SC-0000004978          075122140055</t>
  </si>
  <si>
    <t>100021377</t>
  </si>
  <si>
    <t>186NLU2218957</t>
  </si>
  <si>
    <t>L06302022-9</t>
  </si>
  <si>
    <t>EPL/GTL/541/2022  DCUDAK237178</t>
  </si>
  <si>
    <t>EPL-22071956</t>
  </si>
  <si>
    <t>IBCLOC260973DAK</t>
  </si>
  <si>
    <t>L06302022-3</t>
  </si>
  <si>
    <t>ETL/GTL/07/2022            DCUDAK241394</t>
  </si>
  <si>
    <t>L06302022-2</t>
  </si>
  <si>
    <t>GTL6272022A           075122160215</t>
  </si>
  <si>
    <t>B01LC22/221002033</t>
  </si>
  <si>
    <t>L07022022-17</t>
  </si>
  <si>
    <t>GTL2-01182</t>
  </si>
  <si>
    <t>BWTL/GTL/3743/21-22                075122160210</t>
  </si>
  <si>
    <t>BENGAL WINDSOR THERMOPLASTICS LTD</t>
  </si>
  <si>
    <t>COIBWH/00015/22-23</t>
  </si>
  <si>
    <t>L07022022-2</t>
  </si>
  <si>
    <t>272653-SC  DCUDAK240225</t>
  </si>
  <si>
    <t>272653</t>
  </si>
  <si>
    <t>IBCEPZ259884DAK</t>
  </si>
  <si>
    <t>L07022022-22</t>
  </si>
  <si>
    <t>SHI/GTL/W304-06/2022            075122140072</t>
  </si>
  <si>
    <t>SHI/W304-06/2022</t>
  </si>
  <si>
    <t>L07022022-28</t>
  </si>
  <si>
    <t>SC-0000004917      075122140055</t>
  </si>
  <si>
    <t>100021171</t>
  </si>
  <si>
    <t>186NLU2218289</t>
  </si>
  <si>
    <t>20-Nov-2022</t>
  </si>
  <si>
    <t>L07022022-24</t>
  </si>
  <si>
    <t>UPIL2022040020    075122140071</t>
  </si>
  <si>
    <t>L07022022-19</t>
  </si>
  <si>
    <t>GTL1-01148, GTL1-01150, GTL1-01151</t>
  </si>
  <si>
    <t>SHI/GTL/W303-06/2022  DCUDAK235854</t>
  </si>
  <si>
    <t>W303-06</t>
  </si>
  <si>
    <t>IBCLOC262716DAK</t>
  </si>
  <si>
    <t>L07022022-30</t>
  </si>
  <si>
    <t>GTL1-01173, GTL1-01174, GTL4-01170</t>
  </si>
  <si>
    <t>SC-0000004966       dcudak240677</t>
  </si>
  <si>
    <t>100021160</t>
  </si>
  <si>
    <t>L07042022-1</t>
  </si>
  <si>
    <t>273623-SC  DCUDAK239843</t>
  </si>
  <si>
    <t>273623</t>
  </si>
  <si>
    <t>IBCEPZ259138DAK</t>
  </si>
  <si>
    <t>L07042022-4</t>
  </si>
  <si>
    <t>273267-SC  DCUDAK240225</t>
  </si>
  <si>
    <t>273267</t>
  </si>
  <si>
    <t>IBCEPZ260337DAK</t>
  </si>
  <si>
    <t>L07042022-5</t>
  </si>
  <si>
    <t>SC-0000004985      DCUDAK241559</t>
  </si>
  <si>
    <t>100021273</t>
  </si>
  <si>
    <t>L07062022-2</t>
  </si>
  <si>
    <t>GTL2-01203, GTL2-01206, GTL2-01209, GTL3-01189, GTL3-01190</t>
  </si>
  <si>
    <t>273757-SC  DCUDAK240222</t>
  </si>
  <si>
    <t>274232</t>
  </si>
  <si>
    <t>IBCEPZ260773DAK</t>
  </si>
  <si>
    <t>274859</t>
  </si>
  <si>
    <t>IBCEPZ261416DAK</t>
  </si>
  <si>
    <t>275170</t>
  </si>
  <si>
    <t>IBCEPZ262579DAK</t>
  </si>
  <si>
    <t>275922</t>
  </si>
  <si>
    <t>IBCEPZ264074DAK</t>
  </si>
  <si>
    <t>276577</t>
  </si>
  <si>
    <t>IBCEPZ263859DAK</t>
  </si>
  <si>
    <t>276917</t>
  </si>
  <si>
    <t>IBCEPZ264077DAK</t>
  </si>
  <si>
    <t>L07062022-32</t>
  </si>
  <si>
    <t>GTL2-01209, GTL3-01197</t>
  </si>
  <si>
    <t>JUNE-17/GTL/2022     DCUDAK239853  DCUDAK239853</t>
  </si>
  <si>
    <t>TS-4469</t>
  </si>
  <si>
    <t>IBCLOC264419DAK</t>
  </si>
  <si>
    <t>L07052022-4</t>
  </si>
  <si>
    <t>272092-SC     075122160201</t>
  </si>
  <si>
    <t>272092</t>
  </si>
  <si>
    <t>L07062022-37</t>
  </si>
  <si>
    <t>GTL3-01196</t>
  </si>
  <si>
    <t>ETL/GTL/08/2022</t>
  </si>
  <si>
    <t>L07062022-10</t>
  </si>
  <si>
    <t>EPL/GTL/557/2022     DCUDAK240673</t>
  </si>
  <si>
    <t>EPL-22072062</t>
  </si>
  <si>
    <t>IBCLOC261627DAK</t>
  </si>
  <si>
    <t>L07072022-3</t>
  </si>
  <si>
    <t>274133-SC  075122160201</t>
  </si>
  <si>
    <t>275478</t>
  </si>
  <si>
    <t>L07062022-25</t>
  </si>
  <si>
    <t>GTL3-01187, GTL3-01188</t>
  </si>
  <si>
    <t>GUL/GTL-300622001242         075122160219</t>
  </si>
  <si>
    <t>Gunze United Ltd</t>
  </si>
  <si>
    <t>GUL/GTL/EX-002287/22</t>
  </si>
  <si>
    <t>L07062022-6</t>
  </si>
  <si>
    <t>GTL06302022    DCUDAK239911</t>
  </si>
  <si>
    <t>223002010</t>
  </si>
  <si>
    <t>IBCLOC263031DAK</t>
  </si>
  <si>
    <t>L07072022-11</t>
  </si>
  <si>
    <t>GTL2-01203</t>
  </si>
  <si>
    <t>2499SA22      DCUDAK241848</t>
  </si>
  <si>
    <t>I-2499SA22</t>
  </si>
  <si>
    <t>L07062022-7</t>
  </si>
  <si>
    <t>273750-SC    DCUDAK240222</t>
  </si>
  <si>
    <t>273750</t>
  </si>
  <si>
    <t>IBCEPZ260333DAK</t>
  </si>
  <si>
    <t>L07062022-23</t>
  </si>
  <si>
    <t>SC-000004993      DCUDAK241638</t>
  </si>
  <si>
    <t>100021214</t>
  </si>
  <si>
    <t>IBCLOC261947DAK</t>
  </si>
  <si>
    <t>L07062022-14</t>
  </si>
  <si>
    <t>GTL3-01187, GTL3-01188, GTL3-01191</t>
  </si>
  <si>
    <t>SC-220630-BK1      075122160220</t>
  </si>
  <si>
    <t>CI-220716-BK01</t>
  </si>
  <si>
    <t>L07072022-21</t>
  </si>
  <si>
    <t>GTL1-01114, GTL1-01115, GTL2-01159, GTL3-01166</t>
  </si>
  <si>
    <t>EPL/GTL/564/2022         075122140075</t>
  </si>
  <si>
    <t>EPL-22 08 2202</t>
  </si>
  <si>
    <t>186NLU2218786</t>
  </si>
  <si>
    <t>L07072022-35</t>
  </si>
  <si>
    <t>EPL/GTL/569/2022         DCUDAK234550</t>
  </si>
  <si>
    <t>EPL-22072073</t>
  </si>
  <si>
    <t>IBCLOC261639DAK</t>
  </si>
  <si>
    <t>L07192022-12</t>
  </si>
  <si>
    <t>DN-GP/GTL/60,62&amp;64/22          075122140078</t>
  </si>
  <si>
    <t>DN-GP/GTL/60&amp;64/22</t>
  </si>
  <si>
    <t>L07192022-17</t>
  </si>
  <si>
    <t>OTA/GTL-02022/0092             075122140079</t>
  </si>
  <si>
    <t>OTA/228/22</t>
  </si>
  <si>
    <t>L07192022-19</t>
  </si>
  <si>
    <t>OTA/GTL-02022/0091  075122140051</t>
  </si>
  <si>
    <t>OTA/227/22</t>
  </si>
  <si>
    <t>L07192022-20</t>
  </si>
  <si>
    <t>SHI/GTL/U318-06/2022  075122140025</t>
  </si>
  <si>
    <t>L07192022-3</t>
  </si>
  <si>
    <t>274446-SC  DCUDAK240222</t>
  </si>
  <si>
    <t>274446</t>
  </si>
  <si>
    <t>IBCEPZ262397DAK</t>
  </si>
  <si>
    <t>L07202022-1</t>
  </si>
  <si>
    <t>GTL2-01138, GTL3-01134, GTL3-01136, GTL3-01177</t>
  </si>
  <si>
    <t>SHI/GTL/U316-06/2022           DCUDAK238720</t>
  </si>
  <si>
    <t>L07192022-16</t>
  </si>
  <si>
    <t>UPIL2022040021-A            DCUDAK240132</t>
  </si>
  <si>
    <t>L07192022-2</t>
  </si>
  <si>
    <t>274425-SC  DCUDAK239909</t>
  </si>
  <si>
    <t>274425</t>
  </si>
  <si>
    <t>IBCEPZ261449DAK</t>
  </si>
  <si>
    <t>L07192022-22</t>
  </si>
  <si>
    <t>GTL2-01138, GTL3-01131, GTL3-01134, GTL3-01135, GTL3-01136, GTL3-01177</t>
  </si>
  <si>
    <t>OTA/GTL-02022/0093          DCUDAK241190</t>
  </si>
  <si>
    <t>OTA/0093</t>
  </si>
  <si>
    <t>L07192022-23</t>
  </si>
  <si>
    <t>GTL2-01203, GTL3-01181, GTL3-01189, GTL3-01190, GTL3-01197</t>
  </si>
  <si>
    <t>OTA/GTL-02022/0090                DCUDAK240101</t>
  </si>
  <si>
    <t>L07192022-7</t>
  </si>
  <si>
    <t>GTL07012022     075122140076</t>
  </si>
  <si>
    <t>B03LC22/223002017</t>
  </si>
  <si>
    <t>L07192022-9</t>
  </si>
  <si>
    <t>GTL2-01209, GTL3-01189</t>
  </si>
  <si>
    <t>GTL07072022(A)      DCUDAK239911</t>
  </si>
  <si>
    <t>LC223002071</t>
  </si>
  <si>
    <t>L07192022-11</t>
  </si>
  <si>
    <t>SC-0000004937     075122140055</t>
  </si>
  <si>
    <t>100021340</t>
  </si>
  <si>
    <t>L07192022-18</t>
  </si>
  <si>
    <t>SC-GP/GTL/66,&amp;67/22        075122140030</t>
  </si>
  <si>
    <t>DN-GP/GTL/66&amp;67/22</t>
  </si>
  <si>
    <t>L07192022-4</t>
  </si>
  <si>
    <t>274230-SC  DCUDAK240132</t>
  </si>
  <si>
    <t>274230</t>
  </si>
  <si>
    <t>IBCEPZ261230DAK</t>
  </si>
  <si>
    <t>L07192022-6</t>
  </si>
  <si>
    <t>274229-SC  075122160172</t>
  </si>
  <si>
    <t>274229</t>
  </si>
  <si>
    <t>L07202022-2</t>
  </si>
  <si>
    <t>GTL2-01203, GTL3-01181, GTL3-01189</t>
  </si>
  <si>
    <t>SHI/GTL/U317-06/2022            DCUDAK240681</t>
  </si>
  <si>
    <t>L07202022-16</t>
  </si>
  <si>
    <t>BD/IRIS/200-GTL/2022    DCUDAK242175</t>
  </si>
  <si>
    <t>BD/IRIS/200/2022</t>
  </si>
  <si>
    <t>L07202022-9</t>
  </si>
  <si>
    <t>GUL/GTL-160722001246        075122160219</t>
  </si>
  <si>
    <t>L07202022-11</t>
  </si>
  <si>
    <t>274228-SC  DCUDAK240225</t>
  </si>
  <si>
    <t>274228</t>
  </si>
  <si>
    <t>IBCEPZ262112DAK</t>
  </si>
  <si>
    <t>L07202022-12</t>
  </si>
  <si>
    <t>GTL07072022(B)      DCUDAK236860</t>
  </si>
  <si>
    <t>BO3LC22/223002072</t>
  </si>
  <si>
    <t>IBCLOC264611DAK</t>
  </si>
  <si>
    <t>L07202022-8</t>
  </si>
  <si>
    <t>GTL2-01160, GTL3-01191</t>
  </si>
  <si>
    <t>JULY-02/GTL/2022    075122140068</t>
  </si>
  <si>
    <t>TS-4489</t>
  </si>
  <si>
    <t>186NLU2218970</t>
  </si>
  <si>
    <t>L07192022-24</t>
  </si>
  <si>
    <t>GP/GTL/54,56,58&amp;59/22   DCUDAK239555</t>
  </si>
  <si>
    <t>L07192022-25</t>
  </si>
  <si>
    <t>GP/GTL/65,68&amp;69/22    DCUDAK235454</t>
  </si>
  <si>
    <t>L07202022-10</t>
  </si>
  <si>
    <t>2475SA22    075122160118</t>
  </si>
  <si>
    <t>I-2475SA22</t>
  </si>
  <si>
    <t>L07202022-15</t>
  </si>
  <si>
    <t>GTL2-01203, GTL2-01209, GTL3-01189</t>
  </si>
  <si>
    <t>JULY-03/GTL/2022          DCUDAK242165</t>
  </si>
  <si>
    <t>L07202022-17</t>
  </si>
  <si>
    <t>JULY-01/GTL/2022       DCUDAK242160</t>
  </si>
  <si>
    <t>L07212022-1</t>
  </si>
  <si>
    <t>GTL3-01187, GTL3-01188, GTL3-01194</t>
  </si>
  <si>
    <t>GTL07182022      075122140080</t>
  </si>
  <si>
    <t>B03LC22/223002100</t>
  </si>
  <si>
    <t>L07212022-10</t>
  </si>
  <si>
    <t>EPL/GTL/586/2022       DCUDAK240912</t>
  </si>
  <si>
    <t>17-Sep-2022</t>
  </si>
  <si>
    <t>L07212022-11</t>
  </si>
  <si>
    <t>GTL3-01181, GTL3-01197, GTL3-01221</t>
  </si>
  <si>
    <t>SC-220706-BK1      DCUDAK239541</t>
  </si>
  <si>
    <t>CI-220725-BK01</t>
  </si>
  <si>
    <t>IBCEPZ263874DAK</t>
  </si>
  <si>
    <t>L07212022-2</t>
  </si>
  <si>
    <t>EPL/GTL/582/2022              075122140075</t>
  </si>
  <si>
    <t>EPL-22082201</t>
  </si>
  <si>
    <t>186NLU2218787</t>
  </si>
  <si>
    <t>L07212022-7</t>
  </si>
  <si>
    <t>SC-220706-BK2</t>
  </si>
  <si>
    <t>CI-220726-BK01</t>
  </si>
  <si>
    <t>IBCEPZ263876DAK</t>
  </si>
  <si>
    <t>L07212022-35</t>
  </si>
  <si>
    <t>EPL/GTL/591/2022  07522140075</t>
  </si>
  <si>
    <t>EPL-22 08 2346</t>
  </si>
  <si>
    <t>L07252022-24</t>
  </si>
  <si>
    <t>GTL3-01191, GTL3-01194</t>
  </si>
  <si>
    <t>JULY-05/GTL/2022         075122140068</t>
  </si>
  <si>
    <t>L07252022-8</t>
  </si>
  <si>
    <t>GTL3-01221</t>
  </si>
  <si>
    <t>SC-GP/GTL/63,72&amp;74/22              dcudak239555</t>
  </si>
  <si>
    <t>L07252022-2</t>
  </si>
  <si>
    <t>UPIL-2022040022-A          DCUDAK236944</t>
  </si>
  <si>
    <t>L07252022-25</t>
  </si>
  <si>
    <t>GTL7202022C       075122160238</t>
  </si>
  <si>
    <t>B01LC22/221002167</t>
  </si>
  <si>
    <t>L07252022-18</t>
  </si>
  <si>
    <t>SC/GTL/DEKKO/9549/22         075122140069</t>
  </si>
  <si>
    <t>L07252022-23</t>
  </si>
  <si>
    <t>SC-GP/GTL/70,71&amp;73/22/22        075122140078</t>
  </si>
  <si>
    <t>L07252022-3</t>
  </si>
  <si>
    <t>SHI/GTL/W302-06/2022  DCUDAK240681</t>
  </si>
  <si>
    <t>L07252022-5</t>
  </si>
  <si>
    <t>EPL/GTL/590/2022  DCUDAK240912</t>
  </si>
  <si>
    <t>L07262022-10</t>
  </si>
  <si>
    <t>UPIL-2022040023-A  075122140058</t>
  </si>
  <si>
    <t>L07262022-3</t>
  </si>
  <si>
    <t>275172-SC  075122160201</t>
  </si>
  <si>
    <t>275172</t>
  </si>
  <si>
    <t>L07262022-4</t>
  </si>
  <si>
    <t>GTL3-01197, GTL3-01220, GTL3-01221</t>
  </si>
  <si>
    <t>275171-SC  DCUDAK240222</t>
  </si>
  <si>
    <t>275171</t>
  </si>
  <si>
    <t>IBCEPZ263652DAK</t>
  </si>
  <si>
    <t>L07262022-5</t>
  </si>
  <si>
    <t>GTL2-01203, GTL3-01189, GTL3-01221</t>
  </si>
  <si>
    <t>GTL07212022(A)  DCUDAK239911</t>
  </si>
  <si>
    <t>LC223002118</t>
  </si>
  <si>
    <t>L07262022-7</t>
  </si>
  <si>
    <t>GUL/GTL-200722001257       DCUDAK242500</t>
  </si>
  <si>
    <t>GUL/GTL/EX-002314/22</t>
  </si>
  <si>
    <t>L07262022-9</t>
  </si>
  <si>
    <t>GUL/GTL-190722001256  075122160219</t>
  </si>
  <si>
    <t>GUL/GTL/EX-002315/22</t>
  </si>
  <si>
    <t>L07272022-17</t>
  </si>
  <si>
    <t>TA/GTL/05/2022     DCUDAK242587</t>
  </si>
  <si>
    <t>L07282022-1</t>
  </si>
  <si>
    <t>ETL/GTL/08/2022          DCUDAK242677</t>
  </si>
  <si>
    <t>L07282022-24</t>
  </si>
  <si>
    <t>BD/IRIS/216-GTL-EPIC/2022           DCUDAK235604</t>
  </si>
  <si>
    <t>BD/IRIS/216/2022</t>
  </si>
  <si>
    <t>L07282022-9</t>
  </si>
  <si>
    <t>GTL07212022(B)  075122140076</t>
  </si>
  <si>
    <t>B03LC22/223002119</t>
  </si>
  <si>
    <t>L07302022-26</t>
  </si>
  <si>
    <t>GTL2-01203, GTL3-01189, GTL3-01197, GTL3-01220</t>
  </si>
  <si>
    <t>JULY-04/GTL/2022  DCUDAK242165</t>
  </si>
  <si>
    <t>18-Nov-2022</t>
  </si>
  <si>
    <t>L07302022-23</t>
  </si>
  <si>
    <t>GTL3-01189, GTL3-01190, GTL3-01197, GTL3-01220</t>
  </si>
  <si>
    <t>OTA/GTL-02022/0095                 DCUDAK240101</t>
  </si>
  <si>
    <t>L07302022-6</t>
  </si>
  <si>
    <t>OTA/GTL-02022/0094          075122140079</t>
  </si>
  <si>
    <t>L07302022-7</t>
  </si>
  <si>
    <t>GTL2-01159, GTL2-01160, GTL3-01166</t>
  </si>
  <si>
    <t>SHI/GTL/U403-07/2022  075122140025</t>
  </si>
  <si>
    <t>L08012022-3</t>
  </si>
  <si>
    <t>275923-SC  DCUDAK240222</t>
  </si>
  <si>
    <t>275923</t>
  </si>
  <si>
    <t>IBCEPZ263893DAK</t>
  </si>
  <si>
    <t>L08012022-14</t>
  </si>
  <si>
    <t>SHI/GTL/U405-07/2022  075122140072</t>
  </si>
  <si>
    <t>U405-07</t>
  </si>
  <si>
    <t>L08012022-5</t>
  </si>
  <si>
    <t>GTL3-01194, GTL3-01232</t>
  </si>
  <si>
    <t>GTL07282022  075122140076</t>
  </si>
  <si>
    <t>B03LC22/223002189</t>
  </si>
  <si>
    <t>L08012022-6</t>
  </si>
  <si>
    <t>GTL2-01203, GTL2-01209</t>
  </si>
  <si>
    <t>OTA/GTL-02022/0096             DCUDAK242877</t>
  </si>
  <si>
    <t>L08012022-20</t>
  </si>
  <si>
    <t>SHI/GTL/U404-07/2022  DCUDAK240634</t>
  </si>
  <si>
    <t>U0404-07</t>
  </si>
  <si>
    <t>L08012022-34</t>
  </si>
  <si>
    <t>GTL3-01197, GTL3-01221</t>
  </si>
  <si>
    <t>SC-220730-BK1        DCUDAK239541</t>
  </si>
  <si>
    <t>CI-220813-BK02</t>
  </si>
  <si>
    <t>L08012022-30</t>
  </si>
  <si>
    <t>3RDBELL/GTL-08/2022      075122140067</t>
  </si>
  <si>
    <t>3RDBELL-243-2022</t>
  </si>
  <si>
    <t>L08012022-32</t>
  </si>
  <si>
    <t>GTL1-01200</t>
  </si>
  <si>
    <t>SC-0000005068      DCUDAK242947</t>
  </si>
  <si>
    <t>L08012022-27</t>
  </si>
  <si>
    <t>GTL1-01214, GTL1-01215</t>
  </si>
  <si>
    <t>SAWAM/2022/400          DCUDAK242948</t>
  </si>
  <si>
    <t>L08012022-28</t>
  </si>
  <si>
    <t>275965-SC       DCUDAK242940</t>
  </si>
  <si>
    <t>275965</t>
  </si>
  <si>
    <t>L08032022-20</t>
  </si>
  <si>
    <t>SC-GP/GTL/75&amp;78/22         DCUDAK239555</t>
  </si>
  <si>
    <t>L08042022-23</t>
  </si>
  <si>
    <t>GTL1-01116, GTL3-01166, GTL3-01189</t>
  </si>
  <si>
    <t>EPL/GTL/630/2022  075122140075</t>
  </si>
  <si>
    <t>EPL-22 08 2297</t>
  </si>
  <si>
    <t>L08052022-1</t>
  </si>
  <si>
    <t>july-07/gtl/2022  dcudak242160</t>
  </si>
  <si>
    <t>25-Nov-2022</t>
  </si>
  <si>
    <t>L08042022-18</t>
  </si>
  <si>
    <t>GTL1-01171, GTL1-01172, GTL1-01176</t>
  </si>
  <si>
    <t>EPL/GTL/629/2022            075122140090</t>
  </si>
  <si>
    <t>L08042022-19</t>
  </si>
  <si>
    <t>EPL/GTL/628/2022  DCUDAK237178</t>
  </si>
  <si>
    <t>L08042022-21</t>
  </si>
  <si>
    <t>GTL1-01173, GTL1-01174, GTL3-01189</t>
  </si>
  <si>
    <t>EPL/GTL/631/2022  DCUDAK240912</t>
  </si>
  <si>
    <t>EPL-22082249</t>
  </si>
  <si>
    <t>L08042022-22</t>
  </si>
  <si>
    <t>EPL/GTL/632/2022  DCUDAK240673</t>
  </si>
  <si>
    <t>EPL-22082250</t>
  </si>
  <si>
    <t>L08052022-3</t>
  </si>
  <si>
    <t>SC-0000005072  DCUDAK240677</t>
  </si>
  <si>
    <t>L08042022-15</t>
  </si>
  <si>
    <t>275785-SC  075122160201</t>
  </si>
  <si>
    <t>275785</t>
  </si>
  <si>
    <t>L08042022-27</t>
  </si>
  <si>
    <t>UPIL2022040024-A  075122140058</t>
  </si>
  <si>
    <t>L08042022-3</t>
  </si>
  <si>
    <t>276094-SC  DCUDAK242940</t>
  </si>
  <si>
    <t>276094</t>
  </si>
  <si>
    <t>L08042022-16</t>
  </si>
  <si>
    <t>276089-SC       DCUDAK243178</t>
  </si>
  <si>
    <t>276089</t>
  </si>
  <si>
    <t>L08042022-24</t>
  </si>
  <si>
    <t>OIL/GTL/25/07/22(MHA)           075122160154</t>
  </si>
  <si>
    <t>DEPZ-OIL-1570/22</t>
  </si>
  <si>
    <t>L08042022-26</t>
  </si>
  <si>
    <t>GTL3-01188, GTL3-01232</t>
  </si>
  <si>
    <t>SC-GP/GTL/76&amp;77/22            075122140078</t>
  </si>
  <si>
    <t>L08062022-31</t>
  </si>
  <si>
    <t>SC-0000005065  DCUDAK240677</t>
  </si>
  <si>
    <t>L08062022-33</t>
  </si>
  <si>
    <t>SAWAM/2022/401          DCUDAK243243</t>
  </si>
  <si>
    <t>L08062022-22</t>
  </si>
  <si>
    <t>276579-SC  075122160201</t>
  </si>
  <si>
    <t>276579</t>
  </si>
  <si>
    <t>L08062022-29</t>
  </si>
  <si>
    <t>SC-0000005089  075122140055</t>
  </si>
  <si>
    <t>L08062022-35</t>
  </si>
  <si>
    <t>GTL3-01194, GTL3-01210, GTL3-01232</t>
  </si>
  <si>
    <t>JULY-09/GTL/2022  075122140068</t>
  </si>
  <si>
    <t>L08062022-37</t>
  </si>
  <si>
    <t>GTL2-01209, GTL3-01189, GTL3-01190, GTL3-01221</t>
  </si>
  <si>
    <t>GTL07312022(A)     dcudak243245</t>
  </si>
  <si>
    <t>L08062022-20</t>
  </si>
  <si>
    <t>276578-SC  DCUDAK240222</t>
  </si>
  <si>
    <t>276578</t>
  </si>
  <si>
    <t>L08062022-25</t>
  </si>
  <si>
    <t>GTL3-01188, GTL3-01194</t>
  </si>
  <si>
    <t>GTL07312022(B)  075122140076</t>
  </si>
  <si>
    <t>B03LC22/223002207</t>
  </si>
  <si>
    <t>L08062022-34</t>
  </si>
  <si>
    <t>GUL/GTL-160722001270  075122160219</t>
  </si>
  <si>
    <t>GUL/GTL/EX-002352/22</t>
  </si>
  <si>
    <t>L08092022-6</t>
  </si>
  <si>
    <t>GTL1-01178, GTL1-01179, GTL1-01180, GTL1-01200</t>
  </si>
  <si>
    <t>SHI/GTL/W410-07/2022             DCUDAK243403</t>
  </si>
  <si>
    <t>L08102022-4</t>
  </si>
  <si>
    <t>SHI/GTL/U510-08/2022  075122140025</t>
  </si>
  <si>
    <t>L08082022-9</t>
  </si>
  <si>
    <t>GTL2-01203, GTL3-01189, GTL3-01220</t>
  </si>
  <si>
    <t>JULY-06/GTL/2022              DCUDAK242165</t>
  </si>
  <si>
    <t>L08092022-11</t>
  </si>
  <si>
    <t>GTL3-01187, GTL3-01191, GTL3-01194</t>
  </si>
  <si>
    <t>EPL/GTL/654/2022                 075122140091</t>
  </si>
  <si>
    <t>L08082022-23</t>
  </si>
  <si>
    <t>277027-SC    DCUDAK240225</t>
  </si>
  <si>
    <t>277027</t>
  </si>
  <si>
    <t>L08102022-2</t>
  </si>
  <si>
    <t>GTL3-01210</t>
  </si>
  <si>
    <t>STGT-1199/08-22      075122140096</t>
  </si>
  <si>
    <t>L08092022-12</t>
  </si>
  <si>
    <t>GTL3-01188, GTL3-01191, GTL3-01194</t>
  </si>
  <si>
    <t>SHI/GTL/U512-08/2022  075122140072</t>
  </si>
  <si>
    <t>L08082022-12</t>
  </si>
  <si>
    <t>GUL/GTL-200722001271  DCUDAK242500</t>
  </si>
  <si>
    <t>GUL/GTL/EX-002347/22</t>
  </si>
  <si>
    <t>L08082022-1</t>
  </si>
  <si>
    <t>AUG-01/GTL/2022   DCUDAK242160</t>
  </si>
  <si>
    <t>L08092022-13</t>
  </si>
  <si>
    <t>GTL2-01203, GTL3-01181, GTL3-01189, GTL3-01197, GTL3-01221</t>
  </si>
  <si>
    <t>SHI/GTL/U511-08/2022  DCUDAK240634</t>
  </si>
  <si>
    <t>L09032022-3</t>
  </si>
  <si>
    <t>GTL1-01172, GTL1-01176</t>
  </si>
  <si>
    <t>SHI/GTL/W412-07/2022                075122140093</t>
  </si>
  <si>
    <t>L08102022-11</t>
  </si>
  <si>
    <t>277092-SC         DCUDAK243521</t>
  </si>
  <si>
    <t>277092</t>
  </si>
  <si>
    <t>L08112022-11</t>
  </si>
  <si>
    <t>UPIL-2022040025       DCUDAK243493</t>
  </si>
  <si>
    <t>15-Oct-2022</t>
  </si>
  <si>
    <t>L08112022-13</t>
  </si>
  <si>
    <t>SHI/GTL/W413-07/2022            DCUDAK240634</t>
  </si>
  <si>
    <t>L08112022-5</t>
  </si>
  <si>
    <t>SHI/GTL/W411-07/2022                 DCUDAK243492</t>
  </si>
  <si>
    <t>L08142022-1</t>
  </si>
  <si>
    <t>277647-SC  DCUDAK240222</t>
  </si>
  <si>
    <t>277647</t>
  </si>
  <si>
    <t>L08142022-17</t>
  </si>
  <si>
    <t>GTL2-01159, GTL2-01160, GTL3-01166, GTL3-01167</t>
  </si>
  <si>
    <t>OTA/GTL-02022/0097          075122140051</t>
  </si>
  <si>
    <t>L08142022-2</t>
  </si>
  <si>
    <t>277648-SC  075122160201</t>
  </si>
  <si>
    <t>277648</t>
  </si>
  <si>
    <t>L08162022-17</t>
  </si>
  <si>
    <t>GTL3-01181, GTL3-01189, GTL3-01197, GTL3-01221</t>
  </si>
  <si>
    <t>OTA/GTL-02022/0100            DCUDAK240101</t>
  </si>
  <si>
    <t>L08162022-19</t>
  </si>
  <si>
    <t>GTL3-01210, GTL3-01232</t>
  </si>
  <si>
    <t>AUG-03/GTL/2022             075122140068</t>
  </si>
  <si>
    <t>L08162022-14</t>
  </si>
  <si>
    <t>GUL/GTL-080822001291          DCUDAK242500</t>
  </si>
  <si>
    <t>GUL/GTL/EX-002366/22</t>
  </si>
  <si>
    <t>L08162022-16</t>
  </si>
  <si>
    <t>GTL2-01206, GTL2-01209, GTL3-01181, GTL3-01189</t>
  </si>
  <si>
    <t>AUG-02/GTL/2022           DCUDAK242165</t>
  </si>
  <si>
    <t>L08162022-18</t>
  </si>
  <si>
    <t>GTL1-01217</t>
  </si>
  <si>
    <t>SC-0000005105         075122140055</t>
  </si>
  <si>
    <t>L08172022-20</t>
  </si>
  <si>
    <t>GTL2-01209, GTL3-01189, GTL3-01236</t>
  </si>
  <si>
    <t>SHI/GTL/U514-08/2022  DCUDAK240634</t>
  </si>
  <si>
    <t>L08172022-3</t>
  </si>
  <si>
    <t>277922-SC  075122160201</t>
  </si>
  <si>
    <t>277922</t>
  </si>
  <si>
    <t>L08172022-21</t>
  </si>
  <si>
    <t>GTL3-01181, GTL3-01189, GTL3-01236</t>
  </si>
  <si>
    <t>OTA/GTL-02022/0101             DCUDAK240101</t>
  </si>
  <si>
    <t>L08172022-22</t>
  </si>
  <si>
    <t>GTL2-01209, GTL3-01181, GTL3-01189, GTL3-01190, GTL3-01197, GTL3-01220</t>
  </si>
  <si>
    <t>EPL/GTL/652/2022           dcudak240912</t>
  </si>
  <si>
    <t>L08172022-10</t>
  </si>
  <si>
    <t>OTA/GTL-02022/0102           075122140098</t>
  </si>
  <si>
    <t>L08172022-11</t>
  </si>
  <si>
    <t>SHI/GTL/U513-08/2022  075122140072</t>
  </si>
  <si>
    <t>L08172022-7</t>
  </si>
  <si>
    <t>GTL1-01175, GTL3-01187, GTL3-01194</t>
  </si>
  <si>
    <t>EPL/GTL/670/2022  075122140091</t>
  </si>
  <si>
    <t>L08172022-8</t>
  </si>
  <si>
    <t>EPL/GTL/668/2022           DCUDAK243889</t>
  </si>
  <si>
    <t>L08182022-10</t>
  </si>
  <si>
    <t>GTL1-01216, GTL1-01217, GTL1-01218, GTL1-01239, GTL1-01240</t>
  </si>
  <si>
    <t>GTL882022S  075122160215</t>
  </si>
  <si>
    <t>B01LC22/221002407</t>
  </si>
  <si>
    <t>L08182022-3</t>
  </si>
  <si>
    <t>GTL3-01236</t>
  </si>
  <si>
    <t>278136-SC  DCUDAK243521</t>
  </si>
  <si>
    <t>278136</t>
  </si>
  <si>
    <t>L08182022-11</t>
  </si>
  <si>
    <t>EPL/GTL/669/2022  DCUDAK234569</t>
  </si>
  <si>
    <t>L08212022-9</t>
  </si>
  <si>
    <t>ETL/GTL/10/2022        DCUDAK244165</t>
  </si>
  <si>
    <t>L08222022-10</t>
  </si>
  <si>
    <t>GTL3-01181, GTL3-01189, GTL3-01197, GTL3-01220</t>
  </si>
  <si>
    <t>EPL/GTL/682/2022           DCUDAK244149</t>
  </si>
  <si>
    <t>L08222022-4</t>
  </si>
  <si>
    <t>GTL1-01218, GTL1-01239, GTL1-01240</t>
  </si>
  <si>
    <t>SC-0000005123      075122140099</t>
  </si>
  <si>
    <t>L08212022-12</t>
  </si>
  <si>
    <t>GTL2-01206, GTL2-01209, GTL3-01189, GTL3-01221</t>
  </si>
  <si>
    <t>GTL08142022(B)  DCUDAK243245</t>
  </si>
  <si>
    <t>L08222022-11</t>
  </si>
  <si>
    <t>GTL2-01209, GTL3-01189, GTL3-01197, GTL3-01220</t>
  </si>
  <si>
    <t>EPL/GTL/673/2022       DCUDAK240912</t>
  </si>
  <si>
    <t>L08222022-13</t>
  </si>
  <si>
    <t>UPPL-202204022      DCUDAK244733</t>
  </si>
  <si>
    <t>L08212022-6</t>
  </si>
  <si>
    <t>GTL2-01208, GTL3-01188, GTL3-01194</t>
  </si>
  <si>
    <t>GTL08142022(A)  075122140076</t>
  </si>
  <si>
    <t>L08222022-14</t>
  </si>
  <si>
    <t>GTL1-01216, GTL1-01217, GTL1-01218</t>
  </si>
  <si>
    <t>UPPL-202204023      075122140071</t>
  </si>
  <si>
    <t>L08222022-8</t>
  </si>
  <si>
    <t>EPL/GTL/676/2022                 dcudak240912</t>
  </si>
  <si>
    <t>L08222022-9</t>
  </si>
  <si>
    <t>EPL/GTL/679/2022          075122140091</t>
  </si>
  <si>
    <t>L08222022-15</t>
  </si>
  <si>
    <t>OTA/GTL-02022/0099              DCUDAK241190</t>
  </si>
  <si>
    <t>L08222022-17</t>
  </si>
  <si>
    <t>278763-SC  DCUDAK240225</t>
  </si>
  <si>
    <t>278763</t>
  </si>
  <si>
    <t>L08232022-12</t>
  </si>
  <si>
    <t>AUG-05/GTL/2022          075122140101</t>
  </si>
  <si>
    <t>14-Dec-2022</t>
  </si>
  <si>
    <t>L08222022-21</t>
  </si>
  <si>
    <t>GTL3-01181, GTL3-01197, GTL3-01236</t>
  </si>
  <si>
    <t>277923-SC  DCUDAK240222</t>
  </si>
  <si>
    <t>277923</t>
  </si>
  <si>
    <t>L08232022-13</t>
  </si>
  <si>
    <t>AUG-06/GTL/2022  DCUDAK234754</t>
  </si>
  <si>
    <t>L08232022-14</t>
  </si>
  <si>
    <t>STGT-1205/08-22        075122140096</t>
  </si>
  <si>
    <t>L08232022-21</t>
  </si>
  <si>
    <t>GTL2-01206, GTL2-01209, GTL3-01181, GTL3-01189, GTL3-01197, GTL3-01236</t>
  </si>
  <si>
    <t>AUG-04/GTL/2022              dcudak242165</t>
  </si>
  <si>
    <t>L08242022-21</t>
  </si>
  <si>
    <t>UPIL-2022040026  075122140104</t>
  </si>
  <si>
    <t>L08242022-24</t>
  </si>
  <si>
    <t>SHI/GTL/W305-06/2022  DCUDAK235854</t>
  </si>
  <si>
    <t>05-Oct-2022</t>
  </si>
  <si>
    <t>L08242022-25</t>
  </si>
  <si>
    <t>SHI/GTL/W502-08/2022           075122140106</t>
  </si>
  <si>
    <t>L08242022-7</t>
  </si>
  <si>
    <t>ETL/GTL/11/2022      DCUDAK244311</t>
  </si>
  <si>
    <t>L08242022-29</t>
  </si>
  <si>
    <t>TRS/GTL-201/2022             075122140108</t>
  </si>
  <si>
    <t>L08242022-5</t>
  </si>
  <si>
    <t>GTL8182022A  075122160215</t>
  </si>
  <si>
    <t>B01LC22/221002528</t>
  </si>
  <si>
    <t>L08242022-6</t>
  </si>
  <si>
    <t>ETL/GTL/09/2022      075122140107</t>
  </si>
  <si>
    <t>L08252022-2</t>
  </si>
  <si>
    <t>278818-SC        075122160290</t>
  </si>
  <si>
    <t>L08252022-5</t>
  </si>
  <si>
    <t>GTL08222022  075122140076</t>
  </si>
  <si>
    <t>08-Oct-2022</t>
  </si>
  <si>
    <t>L08252022-13</t>
  </si>
  <si>
    <t>GTL3-01187, GTL3-01188, GTL3-01194, GTL3-01210, GTL3-01232</t>
  </si>
  <si>
    <t>OTA/GTL-02022/0098  075122140079</t>
  </si>
  <si>
    <t>L08252022-9</t>
  </si>
  <si>
    <t>GTL3-01210, GTL3-01232, GTL3-01245</t>
  </si>
  <si>
    <t>SC-220818-BK1    075122160220</t>
  </si>
  <si>
    <t>L08252022-19</t>
  </si>
  <si>
    <t>GTL2-01203, GTL2-01206, GTL2-01209, GTL3-01189, GTL3-01197, GTL3-01221, GTL4-01170</t>
  </si>
  <si>
    <t>EPL/GTL/691/2022        DCUDAK244354</t>
  </si>
  <si>
    <t>L08252022-15</t>
  </si>
  <si>
    <t>2636SA22  DCUDAK241848</t>
  </si>
  <si>
    <t>I-2636SA22 R1</t>
  </si>
  <si>
    <t>L08272022-11</t>
  </si>
  <si>
    <t>GTL1-01228, GTL1-01229, GTL1-01230</t>
  </si>
  <si>
    <t>TA/GTL/06/2022  DCUDAK242587</t>
  </si>
  <si>
    <t>L08252022-22</t>
  </si>
  <si>
    <t>ETL/GTL/12/2022        DCUDAK244504</t>
  </si>
  <si>
    <t>L08272022-6</t>
  </si>
  <si>
    <t>GTL3-01188, GTL3-01194, GTL3-01232, GTL3-01233</t>
  </si>
  <si>
    <t>EPL/GTL/700/2022          075122140109</t>
  </si>
  <si>
    <t>L08282022-16</t>
  </si>
  <si>
    <t>SC-0000005126  DCUDAK240677</t>
  </si>
  <si>
    <t>L08292022-8</t>
  </si>
  <si>
    <t>GTL2-01206, GTL2-01209, GTL3-01189, GTL3-01197, GTL3-01236</t>
  </si>
  <si>
    <t>AUG-08/GTL/2022  DCUDAK239853</t>
  </si>
  <si>
    <t>20-Dec-2022</t>
  </si>
  <si>
    <t>L08282022-11</t>
  </si>
  <si>
    <t>GTL1-01246, GTL1-01247</t>
  </si>
  <si>
    <t>GTL8232022S  075122160215</t>
  </si>
  <si>
    <t>L08292022-5</t>
  </si>
  <si>
    <t>GTL2-01206, GTL3-01181, GTL3-01190, GTL3-01197, GTL3-01221</t>
  </si>
  <si>
    <t>SC-220817-BK1           DCUDAK239541</t>
  </si>
  <si>
    <t>L08292022-9</t>
  </si>
  <si>
    <t>GTL3-01194, GTL3-01207, GTL3-01210, GTL3-01245</t>
  </si>
  <si>
    <t>AUG-09/GTL/2022  075122140101</t>
  </si>
  <si>
    <t>L08282022-8</t>
  </si>
  <si>
    <t>279722-SC  DCUDAK239909</t>
  </si>
  <si>
    <t>L08282022-9</t>
  </si>
  <si>
    <t>278813-SC  DCUDAK240222</t>
  </si>
  <si>
    <t>L08282022-10</t>
  </si>
  <si>
    <t>GTL3-01210, GTL3-01245</t>
  </si>
  <si>
    <t>278764-SC  075122160201</t>
  </si>
  <si>
    <t>L08292022-17</t>
  </si>
  <si>
    <t>GTL2-01185</t>
  </si>
  <si>
    <t>GTL8232022A  075122160238</t>
  </si>
  <si>
    <t>L08292022-19</t>
  </si>
  <si>
    <t>GTL2-01203, GTL3-01197, GTL3-01236, GTL3-01238</t>
  </si>
  <si>
    <t>279162-SC        DCUDAK244642</t>
  </si>
  <si>
    <t>L08292022-20</t>
  </si>
  <si>
    <t>SC-0000005146         075122140099</t>
  </si>
  <si>
    <t>L08302022-7</t>
  </si>
  <si>
    <t>GTL3-01191, GTL3-01194, GTL3-01232</t>
  </si>
  <si>
    <t>EPL/GTL/707/2022  075122140091</t>
  </si>
  <si>
    <t>L08302022-6</t>
  </si>
  <si>
    <t>QCS/04/EPIC/2022           075122140111</t>
  </si>
  <si>
    <t>L08292022-23</t>
  </si>
  <si>
    <t>GTL1-01215, GTL2-01160</t>
  </si>
  <si>
    <t>SC-0000005052         DCUDAK244736</t>
  </si>
  <si>
    <t>L08292022-26</t>
  </si>
  <si>
    <t>AUG-10/GTL/2022  DCUDAK242160</t>
  </si>
  <si>
    <t>L08312022-12</t>
  </si>
  <si>
    <t>ETL/GTL/13/2022    DCUDAK244740</t>
  </si>
  <si>
    <t>L08312022-21</t>
  </si>
  <si>
    <t>GTL2-01203, GTL2-01209, GTL3-01189, GTL3-01197, GTL3-01237</t>
  </si>
  <si>
    <t>EPL/GTL/722/2022  DCUDAK244149</t>
  </si>
  <si>
    <t>L08312022-13</t>
  </si>
  <si>
    <t>279916-SC       075122160292</t>
  </si>
  <si>
    <t>L08312022-22</t>
  </si>
  <si>
    <t>UPPL-202204024      075122140113</t>
  </si>
  <si>
    <t>30-Nov-2022</t>
  </si>
  <si>
    <t>L09012022-16</t>
  </si>
  <si>
    <t>SC-0000005167  075122140055</t>
  </si>
  <si>
    <t>L09012022-25</t>
  </si>
  <si>
    <t>GTL2-01203, GTL2-01209, GTL3-01189, GTL3-01238</t>
  </si>
  <si>
    <t>GTL08252022  DCUDAK243245</t>
  </si>
  <si>
    <t>L09012022-12</t>
  </si>
  <si>
    <t>3RDBELL/GTL-09-2022              DCUDAK244868</t>
  </si>
  <si>
    <t>L09032022-6</t>
  </si>
  <si>
    <t>SC-0000005164  DCUDAK241559</t>
  </si>
  <si>
    <t>L09032022-7</t>
  </si>
  <si>
    <t>GTL3-01194, GTL3-01232, GTL3-01243</t>
  </si>
  <si>
    <t>GTL08292022  075122140080</t>
  </si>
  <si>
    <t>L09032022-11</t>
  </si>
  <si>
    <t>OTL/GTL/18/08/22(EDC)          DCUDAK245144</t>
  </si>
  <si>
    <t>L09052022-20</t>
  </si>
  <si>
    <t>GTL2-01253</t>
  </si>
  <si>
    <t>3126SA22         075122160305</t>
  </si>
  <si>
    <t>L09052022-3</t>
  </si>
  <si>
    <t>GTL1-01228, GTL1-01229</t>
  </si>
  <si>
    <t>277668-SC  DCUDAK243178</t>
  </si>
  <si>
    <t>L09052022-12</t>
  </si>
  <si>
    <t>GTL8312022S  075122160238</t>
  </si>
  <si>
    <t>L09052022-24</t>
  </si>
  <si>
    <t>GTL2-01203, GTL2-01206, GTL2-01209, GTL3-01189, GTL3-01220</t>
  </si>
  <si>
    <t>EPL/GTL/735/2022  DCUDAK244149</t>
  </si>
  <si>
    <t>L09052022-9</t>
  </si>
  <si>
    <t>GTL1-01228</t>
  </si>
  <si>
    <t>PAL/GTCL/001/2022              DCUDAK244997</t>
  </si>
  <si>
    <t>Pandora Accessories Ltd.</t>
  </si>
  <si>
    <t>L09062022-18</t>
  </si>
  <si>
    <t>GTL3-01188, GTL3-01189, GTL3-01194</t>
  </si>
  <si>
    <t>EPL/GTL/740/2022  075122140091</t>
  </si>
  <si>
    <t>06-Nov-2022</t>
  </si>
  <si>
    <t>L09112022-1</t>
  </si>
  <si>
    <t>281523-sc   075122160292</t>
  </si>
  <si>
    <t>L09122022-18</t>
  </si>
  <si>
    <t>gtl962022y     075122160215</t>
  </si>
  <si>
    <t>L09122022-5</t>
  </si>
  <si>
    <t>GTL2-01203, GTL3-01181, GTL3-01197</t>
  </si>
  <si>
    <t>280511-SC    DCUDAK244642</t>
  </si>
  <si>
    <t>L09122022-15</t>
  </si>
  <si>
    <t>GTL2-01203, GTL2-01206, GTL2-01209, GTL3-01189, GTL3-01197, GTL3-01221, GTL3-01237</t>
  </si>
  <si>
    <t>SHI/GTL/u515-08/2022                dcudak240634</t>
  </si>
  <si>
    <t>L09122022-24</t>
  </si>
  <si>
    <t>gtl09012022    DCUDAK243245</t>
  </si>
  <si>
    <t>L09122022-8</t>
  </si>
  <si>
    <t>GTL1-01229, GTL1-01230</t>
  </si>
  <si>
    <t>277671-sc    dcudak243178</t>
  </si>
  <si>
    <t>gtl/081/22</t>
  </si>
  <si>
    <t>L09122022-1</t>
  </si>
  <si>
    <t>GTL2-01219, GTL2-01253, GTL3-01210, GTL3-01232, GTL3-01244</t>
  </si>
  <si>
    <t>281593-SC   075122160292</t>
  </si>
  <si>
    <t>L09122022-10</t>
  </si>
  <si>
    <t>SHI/GTL/W601-09/2022              DCUDAK240634</t>
  </si>
  <si>
    <t>L09122022-3</t>
  </si>
  <si>
    <t>280868-SC    DCUDAK240132</t>
  </si>
  <si>
    <t>Bill Number</t>
  </si>
  <si>
    <t>Bill still pending at now against this LC</t>
  </si>
  <si>
    <t>DC-Machinery</t>
  </si>
  <si>
    <t>L12152021-3</t>
  </si>
  <si>
    <t>CIPL-MACHINERY-2021</t>
  </si>
  <si>
    <t>DPCDAK154751</t>
  </si>
  <si>
    <t>DL21BD08</t>
  </si>
  <si>
    <t>L12252021-24</t>
  </si>
  <si>
    <t>SHIVAM INSTRUMENTS AND CONTROLS PRIVATE LIMITED</t>
  </si>
  <si>
    <t>DPCDAK154983</t>
  </si>
  <si>
    <t>SIC/EXP/2022-23/001</t>
  </si>
  <si>
    <t>DPBOBD252660DAK</t>
  </si>
  <si>
    <t>30-May-2023</t>
  </si>
  <si>
    <t>GDI/DEZ/12/2021/MAR/C/009612 D</t>
  </si>
  <si>
    <t>SIC/EXP/2022-23/002</t>
  </si>
  <si>
    <t>SIC/EXP/2022-23/003</t>
  </si>
  <si>
    <t>SIC/EXP/2022-23/004</t>
  </si>
  <si>
    <t>SIC/EXP/2022-23/005</t>
  </si>
  <si>
    <t>L02122022-5</t>
  </si>
  <si>
    <t>CIPL-MACHINERY-2022</t>
  </si>
  <si>
    <t>ELGI</t>
  </si>
  <si>
    <t>DPCDAK230335</t>
  </si>
  <si>
    <t>40123131001329</t>
  </si>
  <si>
    <t>27-Feb-2023</t>
  </si>
  <si>
    <t>GDI/DEZ/01/2022/MAR/C/000126</t>
  </si>
  <si>
    <t>L03072022-26</t>
  </si>
  <si>
    <t>075122020239</t>
  </si>
  <si>
    <t>IHR2022000000456</t>
  </si>
  <si>
    <t>186LCU2209415</t>
  </si>
  <si>
    <t>GDI/DEZ/02/2022/MAR/C/001862</t>
  </si>
  <si>
    <t>L07022022-35</t>
  </si>
  <si>
    <t>FF-17052</t>
  </si>
  <si>
    <t>DPBOBD260653DAK</t>
  </si>
  <si>
    <t>GDI/DEZ/06/2022/MAR/C/005525</t>
  </si>
  <si>
    <t>L12152021-14</t>
  </si>
  <si>
    <t>CPGA-03449</t>
  </si>
  <si>
    <t>CIPL-AMZ-002  DCUDAK154290</t>
  </si>
  <si>
    <t>CIPL/093/21</t>
  </si>
  <si>
    <t>GAG2106013</t>
  </si>
  <si>
    <t>IBCDAK244106DAK</t>
  </si>
  <si>
    <t>GAG2106014</t>
  </si>
  <si>
    <t>IBCDAK247167DAK</t>
  </si>
  <si>
    <t>GAG2106015</t>
  </si>
  <si>
    <t>GAG2106018</t>
  </si>
  <si>
    <t>IBCDAK250141DAK</t>
  </si>
  <si>
    <t>L06132022-2</t>
  </si>
  <si>
    <t>CIPL-03523, CIPL-03526, CIPL-03583</t>
  </si>
  <si>
    <t>Greentex</t>
  </si>
  <si>
    <t>CIPL-SUB-002-22      DCUDAK238013</t>
  </si>
  <si>
    <t>CIPL/094/21</t>
  </si>
  <si>
    <t>L08232021-10</t>
  </si>
  <si>
    <t>CIPL-03379, CIPL-03461</t>
  </si>
  <si>
    <t>BBCDAK146147</t>
  </si>
  <si>
    <t>CPD210000452</t>
  </si>
  <si>
    <t>BR COR171379DAK</t>
  </si>
  <si>
    <t>CILDAK137115</t>
  </si>
  <si>
    <t>GDI/DEZ/08/2021/MAR/C/005941</t>
  </si>
  <si>
    <t>CPD210000458</t>
  </si>
  <si>
    <t>BR COR171002DAK</t>
  </si>
  <si>
    <t>CILDAK137018</t>
  </si>
  <si>
    <t>CPD210000460</t>
  </si>
  <si>
    <t>BR COR170877DAK</t>
  </si>
  <si>
    <t>CILDAK136979</t>
  </si>
  <si>
    <t>CPD210000471</t>
  </si>
  <si>
    <t>CPD210000499</t>
  </si>
  <si>
    <t>BR COR171649DAK</t>
  </si>
  <si>
    <t>CILDAK137062</t>
  </si>
  <si>
    <t>CPD210000506</t>
  </si>
  <si>
    <t>BR COR171246DAK</t>
  </si>
  <si>
    <t>CILDAK137076</t>
  </si>
  <si>
    <t>CPD210000507</t>
  </si>
  <si>
    <t>CPD210000509</t>
  </si>
  <si>
    <t>CPD210000516</t>
  </si>
  <si>
    <t>BR COR173382DAK</t>
  </si>
  <si>
    <t>CILDAK137449</t>
  </si>
  <si>
    <t>CPD210000525</t>
  </si>
  <si>
    <t>BR COR177134DAK</t>
  </si>
  <si>
    <t>CILDAK138005</t>
  </si>
  <si>
    <t>CPD210000530</t>
  </si>
  <si>
    <t>BR COR179091DAK</t>
  </si>
  <si>
    <t>CILDAK138426</t>
  </si>
  <si>
    <t>CPD210000540</t>
  </si>
  <si>
    <t>BR COR178221DAK</t>
  </si>
  <si>
    <t>CILDAK138202</t>
  </si>
  <si>
    <t>CPD210000544</t>
  </si>
  <si>
    <t>CPD210000561</t>
  </si>
  <si>
    <t>BR COR178490DAK</t>
  </si>
  <si>
    <t>CILDAK138340</t>
  </si>
  <si>
    <t>CPD210000562</t>
  </si>
  <si>
    <t>BR COR175812DAK</t>
  </si>
  <si>
    <t>CILDAK137830</t>
  </si>
  <si>
    <t>CPD210000574</t>
  </si>
  <si>
    <t>BR COR175794DAK</t>
  </si>
  <si>
    <t>CILDAK137808</t>
  </si>
  <si>
    <t>CPD210000596</t>
  </si>
  <si>
    <t>BR COR175739DAK</t>
  </si>
  <si>
    <t>CILDAK137789</t>
  </si>
  <si>
    <t>CPD210000604</t>
  </si>
  <si>
    <t>BR COR230257DAK</t>
  </si>
  <si>
    <t>CILDAK230189</t>
  </si>
  <si>
    <t>CPD210000606</t>
  </si>
  <si>
    <t>BR COR176057DAK</t>
  </si>
  <si>
    <t>CILDAK137929</t>
  </si>
  <si>
    <t>CPD210000612</t>
  </si>
  <si>
    <t>BR COR177586DAK</t>
  </si>
  <si>
    <t>CILDAK138110</t>
  </si>
  <si>
    <t>CPD210000622</t>
  </si>
  <si>
    <t>BR COR177921DAK</t>
  </si>
  <si>
    <t>CILDAK138134</t>
  </si>
  <si>
    <t>CPD210000624</t>
  </si>
  <si>
    <t>CPD210000646</t>
  </si>
  <si>
    <t>BR COR178279DAK</t>
  </si>
  <si>
    <t>CILDAK138210</t>
  </si>
  <si>
    <t>CPD210000652</t>
  </si>
  <si>
    <t>CPD210000686</t>
  </si>
  <si>
    <t>BR COR180615DAK</t>
  </si>
  <si>
    <t>CILDAK138801</t>
  </si>
  <si>
    <t>CPD210000689</t>
  </si>
  <si>
    <t>CPD210000707</t>
  </si>
  <si>
    <t>L09022021-10</t>
  </si>
  <si>
    <t>CIPL-03468</t>
  </si>
  <si>
    <t>CHANGZHOU DUYUE IMPORT AND EXPORT CO.,LTD</t>
  </si>
  <si>
    <t>BBCDAK146230</t>
  </si>
  <si>
    <t>JY2021-EP001</t>
  </si>
  <si>
    <t>BR COR170873DAK</t>
  </si>
  <si>
    <t>CILDAK136959</t>
  </si>
  <si>
    <t>GDI/DEZ/08/2021/MAR/C/005979</t>
  </si>
  <si>
    <t>JY2021-EP002</t>
  </si>
  <si>
    <t>L09042021-9</t>
  </si>
  <si>
    <t>DPCDAK147396</t>
  </si>
  <si>
    <t>8831011256</t>
  </si>
  <si>
    <t>GDI/DEZ/08/2021/MAR/C/006285</t>
  </si>
  <si>
    <t>L09192021-1</t>
  </si>
  <si>
    <t>YAMATO (HONG KONG) CO., LTD.</t>
  </si>
  <si>
    <t>DPCDAK147894</t>
  </si>
  <si>
    <t>S12497-21</t>
  </si>
  <si>
    <t>L10072021-5</t>
  </si>
  <si>
    <t>CIPL-03469, CIPL-03499, CIPL-03526</t>
  </si>
  <si>
    <t>BBCDAK149969</t>
  </si>
  <si>
    <t>CPD210000623</t>
  </si>
  <si>
    <t>BR COR177600DAK</t>
  </si>
  <si>
    <t>CILDAK138135</t>
  </si>
  <si>
    <t>CPD210000632</t>
  </si>
  <si>
    <t>BR COR181690DAK</t>
  </si>
  <si>
    <t>CILDAK138788</t>
  </si>
  <si>
    <t>CPD210000636</t>
  </si>
  <si>
    <t>BR COR178508DAK</t>
  </si>
  <si>
    <t>CILDAK138342</t>
  </si>
  <si>
    <t>CPD210000661</t>
  </si>
  <si>
    <t>BR COR182150DAK</t>
  </si>
  <si>
    <t>CILDAK138916</t>
  </si>
  <si>
    <t>CPD210000722</t>
  </si>
  <si>
    <t>BR COR195131DAK</t>
  </si>
  <si>
    <t>CILDAK139569</t>
  </si>
  <si>
    <t>CPD210000725</t>
  </si>
  <si>
    <t>BR COR184477DAK</t>
  </si>
  <si>
    <t>CILDAK139500</t>
  </si>
  <si>
    <t>CPD210000743</t>
  </si>
  <si>
    <t>BR COR195101DAK</t>
  </si>
  <si>
    <t>CILDAK139673</t>
  </si>
  <si>
    <t>CPD210000751</t>
  </si>
  <si>
    <t>BR COR185330DAK</t>
  </si>
  <si>
    <t>CILDAK139576</t>
  </si>
  <si>
    <t>CPD210000821</t>
  </si>
  <si>
    <t>BR COR230819DAK</t>
  </si>
  <si>
    <t>CILDAK230218</t>
  </si>
  <si>
    <t>CPD210000943</t>
  </si>
  <si>
    <t>BR COR231813DAK</t>
  </si>
  <si>
    <t>CILDAK230337</t>
  </si>
  <si>
    <t>CPD210000971</t>
  </si>
  <si>
    <t>BR COR232429DAK</t>
  </si>
  <si>
    <t>CILDAK230512</t>
  </si>
  <si>
    <t>CPD210000972</t>
  </si>
  <si>
    <t>CPD210000973</t>
  </si>
  <si>
    <t>CPD210000974</t>
  </si>
  <si>
    <t>CPD210000983</t>
  </si>
  <si>
    <t>BR COR233971DAK</t>
  </si>
  <si>
    <t>CILDAK230815</t>
  </si>
  <si>
    <t>CPD210000984</t>
  </si>
  <si>
    <t>L11012021-11</t>
  </si>
  <si>
    <t>MAY FLOWER SERVICE LIMITED</t>
  </si>
  <si>
    <t>DPCDAK150289</t>
  </si>
  <si>
    <t>GTR-20210828-TKT</t>
  </si>
  <si>
    <t>18-Jan-2023</t>
  </si>
  <si>
    <t>L11102021-8</t>
  </si>
  <si>
    <t>CIPL-03526</t>
  </si>
  <si>
    <t>BBCDAK152464</t>
  </si>
  <si>
    <t>CPD210000753</t>
  </si>
  <si>
    <t>BR COR195055DAK</t>
  </si>
  <si>
    <t>CILDAK139567</t>
  </si>
  <si>
    <t>GDI/DEZ/11/2021/MAR/C/008388</t>
  </si>
  <si>
    <t>CPD210000775</t>
  </si>
  <si>
    <t>BR COR195066DAK</t>
  </si>
  <si>
    <t>CILDAK139570</t>
  </si>
  <si>
    <t>CPD210001009</t>
  </si>
  <si>
    <t>BR COR236149DAK</t>
  </si>
  <si>
    <t>CILDAK231042</t>
  </si>
  <si>
    <t>CPD210001010</t>
  </si>
  <si>
    <t>CPD210001012</t>
  </si>
  <si>
    <t>BR COR235556DAK</t>
  </si>
  <si>
    <t>CILDAK231028</t>
  </si>
  <si>
    <t>CPD210001038</t>
  </si>
  <si>
    <t>BR COR235578DAK</t>
  </si>
  <si>
    <t>CILDAK231057</t>
  </si>
  <si>
    <t>CPD210001076</t>
  </si>
  <si>
    <t>BR COR236981DAK</t>
  </si>
  <si>
    <t>CILDAK231170</t>
  </si>
  <si>
    <t>CPD210001077</t>
  </si>
  <si>
    <t>BR COR237066DAK</t>
  </si>
  <si>
    <t>CILDAK231167</t>
  </si>
  <si>
    <t>CPD210001078</t>
  </si>
  <si>
    <t>CPD210001079</t>
  </si>
  <si>
    <t>BR COR236176DAK</t>
  </si>
  <si>
    <t>CILDAK231067</t>
  </si>
  <si>
    <t>CPD210001080</t>
  </si>
  <si>
    <t>CPD210001082</t>
  </si>
  <si>
    <t>BR COR237715DAK</t>
  </si>
  <si>
    <t>CILDAK231472</t>
  </si>
  <si>
    <t>CPD210001087</t>
  </si>
  <si>
    <t>BR COR237214DAK</t>
  </si>
  <si>
    <t>CILDAK231198</t>
  </si>
  <si>
    <t>CPD210001093</t>
  </si>
  <si>
    <t>BR COR237999DAK</t>
  </si>
  <si>
    <t>CILDAK231464</t>
  </si>
  <si>
    <t>CPD210001122</t>
  </si>
  <si>
    <t>CPD210001133</t>
  </si>
  <si>
    <t>BR COR237696DAK</t>
  </si>
  <si>
    <t>CILDAK231466</t>
  </si>
  <si>
    <t>CPD210001134</t>
  </si>
  <si>
    <t>CPD210001146</t>
  </si>
  <si>
    <t>BR COR239195DAK</t>
  </si>
  <si>
    <t>CILDAK231562</t>
  </si>
  <si>
    <t>CPD210001154</t>
  </si>
  <si>
    <t>CPD210001171</t>
  </si>
  <si>
    <t>BR COR240860DAK</t>
  </si>
  <si>
    <t>CILDAK231848</t>
  </si>
  <si>
    <t>L11092021-12</t>
  </si>
  <si>
    <t>EASTMAN-C.R.A. (HONG KONG) LTD</t>
  </si>
  <si>
    <t>DPCDAK150277</t>
  </si>
  <si>
    <t>E97491121</t>
  </si>
  <si>
    <t>L12152021-13</t>
  </si>
  <si>
    <t>CPGA-03443, CPGA-03444, CPGA-03445, CPGA-03446, CPGA-03447, CPGA-03448</t>
  </si>
  <si>
    <t>CIPL-AMZ-001     DCUDAK154360</t>
  </si>
  <si>
    <t>CIPL-CPGA/001/21</t>
  </si>
  <si>
    <t>GAG2105000</t>
  </si>
  <si>
    <t>IBCDAK196409DAK</t>
  </si>
  <si>
    <t>GAG2106000</t>
  </si>
  <si>
    <t>IBCDAK196408DAK</t>
  </si>
  <si>
    <t>GAG2106001</t>
  </si>
  <si>
    <t>IBCDAK196403DAK</t>
  </si>
  <si>
    <t>GAG2106002</t>
  </si>
  <si>
    <t>IBCDAK233799DAK</t>
  </si>
  <si>
    <t>GAG2106003</t>
  </si>
  <si>
    <t>IBCDAK236184DAK</t>
  </si>
  <si>
    <t>GAG2106004</t>
  </si>
  <si>
    <t>IBCDAK236182DAK</t>
  </si>
  <si>
    <t>GAG2106005</t>
  </si>
  <si>
    <t>IBCDAK236340DAK</t>
  </si>
  <si>
    <t>GAG2106006</t>
  </si>
  <si>
    <t>IBCDAK240559DAK</t>
  </si>
  <si>
    <t>GAG2106008</t>
  </si>
  <si>
    <t>IBCDAK239799DAK</t>
  </si>
  <si>
    <t>GAG2106009</t>
  </si>
  <si>
    <t>IBCDAK240569DAK</t>
  </si>
  <si>
    <t>GAG2106010</t>
  </si>
  <si>
    <t>IBCDAK243017DAK</t>
  </si>
  <si>
    <t>GAG2106011</t>
  </si>
  <si>
    <t>IBCDAK244105DAK</t>
  </si>
  <si>
    <t>GAG2106016</t>
  </si>
  <si>
    <t>IBCDAK246768DAK</t>
  </si>
  <si>
    <t>GAG2106017</t>
  </si>
  <si>
    <t>IBCDAK247951DAK</t>
  </si>
  <si>
    <t>GAG2106019</t>
  </si>
  <si>
    <t>IBCDAK251127DAK</t>
  </si>
  <si>
    <t>L01042022-8</t>
  </si>
  <si>
    <t>LEEDS BANGLADESH LTD.</t>
  </si>
  <si>
    <t>L02032022-13</t>
  </si>
  <si>
    <t>CIPL-03526, CIPL-03583</t>
  </si>
  <si>
    <t>BBCDAK232317</t>
  </si>
  <si>
    <t>CPD210001158</t>
  </si>
  <si>
    <t>BR COR237823DAK</t>
  </si>
  <si>
    <t>CILDAK231422</t>
  </si>
  <si>
    <t>GDI/DEZ/01/2022/MAR/C/001159</t>
  </si>
  <si>
    <t>CPD210001159</t>
  </si>
  <si>
    <t>CPD210001172</t>
  </si>
  <si>
    <t>BR COR241492DAK</t>
  </si>
  <si>
    <t>CILDAK231861</t>
  </si>
  <si>
    <t>CPD210001173</t>
  </si>
  <si>
    <t>CPD210001185</t>
  </si>
  <si>
    <t>BR COR239905DAK</t>
  </si>
  <si>
    <t>CILDAK231671</t>
  </si>
  <si>
    <t>CPD210001188</t>
  </si>
  <si>
    <t>BR COR239923DAK</t>
  </si>
  <si>
    <t>CILDAK231697</t>
  </si>
  <si>
    <t>CPD210001199</t>
  </si>
  <si>
    <t>BR COR240039DAK</t>
  </si>
  <si>
    <t>CILDAK231706</t>
  </si>
  <si>
    <t>CPD210001200</t>
  </si>
  <si>
    <t>BR COR239916DAK</t>
  </si>
  <si>
    <t>CILDAK231682</t>
  </si>
  <si>
    <t>CPD210001202</t>
  </si>
  <si>
    <t>BR COR241548DAK</t>
  </si>
  <si>
    <t>CILDAK231934</t>
  </si>
  <si>
    <t>CPD210001211</t>
  </si>
  <si>
    <t>BR COR240594DAK</t>
  </si>
  <si>
    <t>CILDAK231781</t>
  </si>
  <si>
    <t>CPD210001219</t>
  </si>
  <si>
    <t>CPD210001229</t>
  </si>
  <si>
    <t>CPD210001231</t>
  </si>
  <si>
    <t>BR COR242071DAK</t>
  </si>
  <si>
    <t>CILDAK232140</t>
  </si>
  <si>
    <t>CPD210001232</t>
  </si>
  <si>
    <t>CPD210001254</t>
  </si>
  <si>
    <t>BR COR245680DAK</t>
  </si>
  <si>
    <t>CILDAK232657</t>
  </si>
  <si>
    <t>CPD210001265</t>
  </si>
  <si>
    <t>BR COR246241DAK</t>
  </si>
  <si>
    <t>CILDAK232700</t>
  </si>
  <si>
    <t>CPD210001268</t>
  </si>
  <si>
    <t>BR COR242167DAK</t>
  </si>
  <si>
    <t>CILDAK232015</t>
  </si>
  <si>
    <t>CPD210001278</t>
  </si>
  <si>
    <t>BR COR245835DAK</t>
  </si>
  <si>
    <t>CILDAK232566</t>
  </si>
  <si>
    <t>CPD210001335</t>
  </si>
  <si>
    <t>BR COR248399DAK</t>
  </si>
  <si>
    <t>CILDAK233054</t>
  </si>
  <si>
    <t>CPD220000028</t>
  </si>
  <si>
    <t>BR COR249522DAK</t>
  </si>
  <si>
    <t>CILDAK233222</t>
  </si>
  <si>
    <t>L02102022-21</t>
  </si>
  <si>
    <t>DPCDAK231589</t>
  </si>
  <si>
    <t>PRO1009056</t>
  </si>
  <si>
    <t>GDI/DEZ/01/2022/MAR/C/000938</t>
  </si>
  <si>
    <t>PRO1009072</t>
  </si>
  <si>
    <t>L03052022-22</t>
  </si>
  <si>
    <t>CIPL-03587</t>
  </si>
  <si>
    <t>CIPL/096/22</t>
  </si>
  <si>
    <t>JY2022-EP01</t>
  </si>
  <si>
    <t>BR COR245685DAK</t>
  </si>
  <si>
    <t>CILDAK232642</t>
  </si>
  <si>
    <t>GDI/DEZ/02/2022/MAR/C/002069</t>
  </si>
  <si>
    <t>JY2022-EP02</t>
  </si>
  <si>
    <t>JY2022-EP03</t>
  </si>
  <si>
    <t>JY2022-EP05</t>
  </si>
  <si>
    <t>BR COR256544DAK</t>
  </si>
  <si>
    <t>CILDAK234282</t>
  </si>
  <si>
    <t>03-Jan-2023</t>
  </si>
  <si>
    <t>L03242022-7</t>
  </si>
  <si>
    <t>075122010185</t>
  </si>
  <si>
    <t>8831012414</t>
  </si>
  <si>
    <t>GDI/DEZ/02/2022/MAR/C/002111</t>
  </si>
  <si>
    <t>L03232022-18</t>
  </si>
  <si>
    <t>Thermax Ltd</t>
  </si>
  <si>
    <t>075122020288</t>
  </si>
  <si>
    <t>SBU/5515</t>
  </si>
  <si>
    <t>186LCU2211374</t>
  </si>
  <si>
    <t>GDI/DEZ/12/2021/MAR/C/009638</t>
  </si>
  <si>
    <t>L04092022-10</t>
  </si>
  <si>
    <t>075122020269</t>
  </si>
  <si>
    <t>82200641</t>
  </si>
  <si>
    <t>186LCU2214266</t>
  </si>
  <si>
    <t>GDI/DEZ/03/2022/MAR/C/001861</t>
  </si>
  <si>
    <t>82200673</t>
  </si>
  <si>
    <t>186LCU2216078</t>
  </si>
  <si>
    <t>L04092022-6</t>
  </si>
  <si>
    <t>075122020287</t>
  </si>
  <si>
    <t>DL22BD02</t>
  </si>
  <si>
    <t>186LCU2214732</t>
  </si>
  <si>
    <t>GDI/DEZ/01/2022/MAR/C/002327</t>
  </si>
  <si>
    <t>L04092022-7</t>
  </si>
  <si>
    <t>075122020286</t>
  </si>
  <si>
    <t>GDI/DEZ/03/2022/MAR/C/002326</t>
  </si>
  <si>
    <t>L04092022-8</t>
  </si>
  <si>
    <t>BROTHER MACHINERY (ASIA) LIMITED</t>
  </si>
  <si>
    <t>075122020320</t>
  </si>
  <si>
    <t>834210075</t>
  </si>
  <si>
    <t>186LCU2211772</t>
  </si>
  <si>
    <t>GDI/DEZ/03/2022/MAR/C/002424</t>
  </si>
  <si>
    <t>L04092022-9</t>
  </si>
  <si>
    <t>075122020285</t>
  </si>
  <si>
    <t>MINV/22/0313</t>
  </si>
  <si>
    <t>186LCU2209796</t>
  </si>
  <si>
    <t>L04212022-27</t>
  </si>
  <si>
    <t>BBCDAK237246</t>
  </si>
  <si>
    <t>CPD220000043</t>
  </si>
  <si>
    <t>BR COR250008DAK</t>
  </si>
  <si>
    <t>CILDAK233252</t>
  </si>
  <si>
    <t>GDI/DEZ/04/2022/MAR/C/003868</t>
  </si>
  <si>
    <t>CPD220000078</t>
  </si>
  <si>
    <t>BR COR253433DAK</t>
  </si>
  <si>
    <t>CILDAK233732</t>
  </si>
  <si>
    <t>L05152022-3</t>
  </si>
  <si>
    <t>LOIVA</t>
  </si>
  <si>
    <t>075122020474</t>
  </si>
  <si>
    <t>LVEXBD 300399</t>
  </si>
  <si>
    <t>186LCU2214093</t>
  </si>
  <si>
    <t>GDI/DEZ/04/2022/MAR/C/003925</t>
  </si>
  <si>
    <t>L05152022-4</t>
  </si>
  <si>
    <t>ARS washing</t>
  </si>
  <si>
    <t>075122020473</t>
  </si>
  <si>
    <t>GDI/DEZ/04/2022/MAR/C/003924</t>
  </si>
  <si>
    <t>L05282022-18</t>
  </si>
  <si>
    <t>CIPL-03595</t>
  </si>
  <si>
    <t>SUNLINE SANKEI YOKOHAMA (HK) CO., LTD</t>
  </si>
  <si>
    <t>075122050644</t>
  </si>
  <si>
    <t>CIPL/CITY/001/22</t>
  </si>
  <si>
    <t>10072679-1</t>
  </si>
  <si>
    <t>186LCS2214461</t>
  </si>
  <si>
    <t>BB-EDF-12072022</t>
  </si>
  <si>
    <t>08-Jan-2023</t>
  </si>
  <si>
    <t>GDI/DEZ/05/2022/MAR/C/004717</t>
  </si>
  <si>
    <t>10072679-2</t>
  </si>
  <si>
    <t>186LCS2215565</t>
  </si>
  <si>
    <t>BB-EDF-25072022</t>
  </si>
  <si>
    <t>10074034</t>
  </si>
  <si>
    <t>186LCS2215960</t>
  </si>
  <si>
    <t>BB-EDF-28072022</t>
  </si>
  <si>
    <t>24-Jan-2023</t>
  </si>
  <si>
    <t>L07022022-12</t>
  </si>
  <si>
    <t>FINE INTER KOREA CO. LTD.</t>
  </si>
  <si>
    <t>Cl-FINE-220727-01</t>
  </si>
  <si>
    <t>DPBOBD262866DAK</t>
  </si>
  <si>
    <t>16-Aug-2023</t>
  </si>
  <si>
    <t>GDI/DEZ/06/2022/MAR/C/005641</t>
  </si>
  <si>
    <t>L07022022-36</t>
  </si>
  <si>
    <t>HASHIMAS PTE LTD</t>
  </si>
  <si>
    <t>GDI/DEZ/06/2022/MAR/C/005186</t>
  </si>
  <si>
    <t>L08272022-18</t>
  </si>
  <si>
    <t>YILMAK MAKINA SAN. VE TIC.A.S.</t>
  </si>
  <si>
    <t>DPCDAK242807</t>
  </si>
  <si>
    <t>GDI/DEZ/07/2022/MAR/C/006543</t>
  </si>
  <si>
    <t>L08212021-19</t>
  </si>
  <si>
    <t>BULLMAR GMBH</t>
  </si>
  <si>
    <t>OAATTT164652DAK</t>
  </si>
  <si>
    <t>3029316</t>
  </si>
  <si>
    <t>L08282021-7</t>
  </si>
  <si>
    <t>OAATTT164195DAK</t>
  </si>
  <si>
    <t>28-Aug-2021</t>
  </si>
  <si>
    <t>E96970821</t>
  </si>
  <si>
    <t>L10102021-10</t>
  </si>
  <si>
    <t>CIPL-03465</t>
  </si>
  <si>
    <t>OAATTT167780DAK</t>
  </si>
  <si>
    <t>L10262021-19</t>
  </si>
  <si>
    <t>Mole water System Co, Ltd</t>
  </si>
  <si>
    <t>OAATTT175955DAK</t>
  </si>
  <si>
    <t>MOL210913092</t>
  </si>
  <si>
    <t>L10282021-13</t>
  </si>
  <si>
    <t>OAATTT176636DAK</t>
  </si>
  <si>
    <t>JY2021-EP003</t>
  </si>
  <si>
    <t>L12132021-29</t>
  </si>
  <si>
    <t>CIPL-03496</t>
  </si>
  <si>
    <t>YOUNG LABELS LTD</t>
  </si>
  <si>
    <t>OAATTT184201DAK</t>
  </si>
  <si>
    <t>L02262022-5</t>
  </si>
  <si>
    <t>MCDRY DESICCANT LTD.</t>
  </si>
  <si>
    <t>OAATTT236386DA</t>
  </si>
  <si>
    <t>L02262022-6</t>
  </si>
  <si>
    <t>CIPL-03578</t>
  </si>
  <si>
    <t>OAATTT237626DAK</t>
  </si>
  <si>
    <t>L03032022-13</t>
  </si>
  <si>
    <t>SM INDUSTRIAL CO.</t>
  </si>
  <si>
    <t>OAATTT236389DAK</t>
  </si>
  <si>
    <t>S</t>
  </si>
  <si>
    <t>SMIC/COMINV-231/02</t>
  </si>
  <si>
    <t>L04022022-22</t>
  </si>
  <si>
    <t>OAATTT242394DAK</t>
  </si>
  <si>
    <t>2022-YMK-31</t>
  </si>
  <si>
    <t>L05212022-12</t>
  </si>
  <si>
    <t>OAATTT249916DAK</t>
  </si>
  <si>
    <t>JY2022-EP04</t>
  </si>
  <si>
    <t>L07022022-23</t>
  </si>
  <si>
    <t>VOMATEX TEXTIL</t>
  </si>
  <si>
    <t>OAATTT256289DAK</t>
  </si>
  <si>
    <t>220462</t>
  </si>
  <si>
    <t>L07022022-25</t>
  </si>
  <si>
    <t>HOFFMAN-USA</t>
  </si>
  <si>
    <t>OAATTT256212DAK</t>
  </si>
  <si>
    <t>L07022022-26</t>
  </si>
  <si>
    <t>Apparel Machinery &amp; Supply Co</t>
  </si>
  <si>
    <t>OAATTT256292DAK</t>
  </si>
  <si>
    <t>L08072021-6</t>
  </si>
  <si>
    <t>CIPL-03354</t>
  </si>
  <si>
    <t>Sapphire Finishing Mills Ltd</t>
  </si>
  <si>
    <t>BBCDAK145052</t>
  </si>
  <si>
    <t>CIPL/092/21</t>
  </si>
  <si>
    <t>SFML-0122-22</t>
  </si>
  <si>
    <t>DPBCOR166773DAK</t>
  </si>
  <si>
    <t>GDI/DEZ/08/2021/MAR/C/005640</t>
  </si>
  <si>
    <t>SFML-0440-22</t>
  </si>
  <si>
    <t>DPBCOR178629DAK</t>
  </si>
  <si>
    <t>L09012021-22</t>
  </si>
  <si>
    <t>CIPL-CHEMICAL-2021</t>
  </si>
  <si>
    <t>TR ROYAL KIMYA SANAYI VE TICARET LIMITED SIRKETI</t>
  </si>
  <si>
    <t>DPCDAK145466</t>
  </si>
  <si>
    <t>ROY2021000001336</t>
  </si>
  <si>
    <t>DPBCOR169393DAK</t>
  </si>
  <si>
    <t>GDI/DEZ/08/2021/MAR/C/005700</t>
  </si>
  <si>
    <t>L08162021-4</t>
  </si>
  <si>
    <t>CIPL-03426</t>
  </si>
  <si>
    <t>BANSWARA SYNTEX LTD</t>
  </si>
  <si>
    <t>BBCDAK145718</t>
  </si>
  <si>
    <t>102111000488</t>
  </si>
  <si>
    <t>DPBCOR169344DAK</t>
  </si>
  <si>
    <t>GDI/DEZ/08/2021/MAR/C/005779</t>
  </si>
  <si>
    <t>102111000518</t>
  </si>
  <si>
    <t>DPBCOR173122DAK</t>
  </si>
  <si>
    <t>102111000543</t>
  </si>
  <si>
    <t>DPBCOR171001DAK</t>
  </si>
  <si>
    <t>102111000588</t>
  </si>
  <si>
    <t>DPBCOR172006DAK</t>
  </si>
  <si>
    <t>102111000597</t>
  </si>
  <si>
    <t>DPBCOR172016DAK</t>
  </si>
  <si>
    <t>102111000806</t>
  </si>
  <si>
    <t>DPBCOR231466DAK</t>
  </si>
  <si>
    <t>L08172021-14</t>
  </si>
  <si>
    <t>CIPL-03410, CIPL-03417</t>
  </si>
  <si>
    <t>Lai Tak Enterprises Ltd.</t>
  </si>
  <si>
    <t>BBCDAK145848</t>
  </si>
  <si>
    <t>21C-E0509</t>
  </si>
  <si>
    <t>DPBTST168939DAK</t>
  </si>
  <si>
    <t>GDI/DEZ/08/2021/MAR/C/005782</t>
  </si>
  <si>
    <t>21C-E0533</t>
  </si>
  <si>
    <t>DPBTST170144DAK</t>
  </si>
  <si>
    <t>21C-E0545</t>
  </si>
  <si>
    <t>DPBTST172064DAK</t>
  </si>
  <si>
    <t>02-Feb-2021</t>
  </si>
  <si>
    <t>21C-E0624</t>
  </si>
  <si>
    <t>DPBTST177510DAK</t>
  </si>
  <si>
    <t>21C-E0648</t>
  </si>
  <si>
    <t>DPBTST178723DAK</t>
  </si>
  <si>
    <t>21C-E0667</t>
  </si>
  <si>
    <t>DPBTST179936DAK</t>
  </si>
  <si>
    <t>L08192021-27</t>
  </si>
  <si>
    <t>CIPL-03460</t>
  </si>
  <si>
    <t>THAI KURABO CO., LTD.</t>
  </si>
  <si>
    <t>BBCDAK145919</t>
  </si>
  <si>
    <t>2108-C076</t>
  </si>
  <si>
    <t>DPBCOR167814DAK</t>
  </si>
  <si>
    <t>GDI/DEZ/08/2021/MAR/C/005853</t>
  </si>
  <si>
    <t>2108-D066</t>
  </si>
  <si>
    <t>DPBCOR168171DAK</t>
  </si>
  <si>
    <t>2109-C034</t>
  </si>
  <si>
    <t>DPBCOR170442DAK</t>
  </si>
  <si>
    <t>2109-C102</t>
  </si>
  <si>
    <t>DPBCOR175020DAK</t>
  </si>
  <si>
    <t>2109-D078</t>
  </si>
  <si>
    <t>DPBCOR175873DAK</t>
  </si>
  <si>
    <t>2110-C067B</t>
  </si>
  <si>
    <t>DPBCOR179636DAK</t>
  </si>
  <si>
    <t>2111-D043</t>
  </si>
  <si>
    <t>DPBCOR195796DAK</t>
  </si>
  <si>
    <t>L08262021-12</t>
  </si>
  <si>
    <t>CIPL-03395, CIPL-03406, CIPL-03420, CIPL-03424</t>
  </si>
  <si>
    <t>Talent Textiles Company Limited</t>
  </si>
  <si>
    <t>BBCDAK146642</t>
  </si>
  <si>
    <t>TI21090165/168/169</t>
  </si>
  <si>
    <t>DPBCOR174602DAK</t>
  </si>
  <si>
    <t>GDI/DEZ/08/2021/MAR/C/006113</t>
  </si>
  <si>
    <t>TI21090201/189</t>
  </si>
  <si>
    <t>DPBCOR175194DAK</t>
  </si>
  <si>
    <t>TI21100120/119</t>
  </si>
  <si>
    <t>DPBCOR178444DAK</t>
  </si>
  <si>
    <t>L09092021-16</t>
  </si>
  <si>
    <t>CIPL-03397, CIPL-03416, CIPL-03423</t>
  </si>
  <si>
    <t>BBCDAK147876</t>
  </si>
  <si>
    <t>KL21-A377</t>
  </si>
  <si>
    <t>DPBFBD172272DAK</t>
  </si>
  <si>
    <t>KL21-A383</t>
  </si>
  <si>
    <t>DPBFBD176831DAK</t>
  </si>
  <si>
    <t>KL21-A429.A431C</t>
  </si>
  <si>
    <t>DPBFBD180533DAK</t>
  </si>
  <si>
    <t>KL21-A431</t>
  </si>
  <si>
    <t>DPBFBD178351DAK</t>
  </si>
  <si>
    <t>KL21-A431B</t>
  </si>
  <si>
    <t>DPBFBD179266DAK</t>
  </si>
  <si>
    <t>L09092021-1</t>
  </si>
  <si>
    <t>CIPL-03397</t>
  </si>
  <si>
    <t>NISHAT MILLS</t>
  </si>
  <si>
    <t>BBCDAK147778</t>
  </si>
  <si>
    <t>EXP/F-35/0256/2022</t>
  </si>
  <si>
    <t>DPBCOR171753DAK</t>
  </si>
  <si>
    <t>GDI/DEZ/09/2021/MAR/C/006462</t>
  </si>
  <si>
    <t>EXP/F-35/0276/2022</t>
  </si>
  <si>
    <t>DPBCOR171756DAK</t>
  </si>
  <si>
    <t>EXP/F-35/0433/2022</t>
  </si>
  <si>
    <t>DPBCOR177614DAK</t>
  </si>
  <si>
    <t>EXP/F-35/0570/2022</t>
  </si>
  <si>
    <t>DPBCOR182415DAK</t>
  </si>
  <si>
    <t>L09122021-1</t>
  </si>
  <si>
    <t>CIPL-03464, CIPL-03466</t>
  </si>
  <si>
    <t>Kurabo Industries ltd</t>
  </si>
  <si>
    <t>BBCDAK147977</t>
  </si>
  <si>
    <t>A21081009E</t>
  </si>
  <si>
    <t>DPBCOR175032DAK</t>
  </si>
  <si>
    <t>GDI/DEZ/09/2021/MAR/C/006534</t>
  </si>
  <si>
    <t>A21081065E</t>
  </si>
  <si>
    <t>DPBCOR175762DAK</t>
  </si>
  <si>
    <t>AL21AZQ013</t>
  </si>
  <si>
    <t>DPBCOR172481DAK</t>
  </si>
  <si>
    <t>AL21AZQ015-1</t>
  </si>
  <si>
    <t>DPBCOR177186DAK</t>
  </si>
  <si>
    <t>AL21AZQ015-2</t>
  </si>
  <si>
    <t>AL21AZQ025</t>
  </si>
  <si>
    <t>DPBCOR176093DAK</t>
  </si>
  <si>
    <t>L09252021-4</t>
  </si>
  <si>
    <t>DPCDAK148760</t>
  </si>
  <si>
    <t>ROY2021000001819</t>
  </si>
  <si>
    <t>DPBCOR182503DAK</t>
  </si>
  <si>
    <t>GDI/DEZ/09/2021/MAR/C/006815</t>
  </si>
  <si>
    <t>L10052021-20</t>
  </si>
  <si>
    <t>CIPL-03485</t>
  </si>
  <si>
    <t>U-Long High-Tech Textile  Co Ltd</t>
  </si>
  <si>
    <t>BBCDAK149705</t>
  </si>
  <si>
    <t>CIPL/095/21</t>
  </si>
  <si>
    <t>UL211041-42</t>
  </si>
  <si>
    <t>DPBCOR176356DAK</t>
  </si>
  <si>
    <t>UL211117</t>
  </si>
  <si>
    <t>DPBCOR180582DAK</t>
  </si>
  <si>
    <t>L10072021-7</t>
  </si>
  <si>
    <t>CIPL-03379</t>
  </si>
  <si>
    <t>BBCDAK149946</t>
  </si>
  <si>
    <t>CPD210000705</t>
  </si>
  <si>
    <t>DPBCOR184525DAK</t>
  </si>
  <si>
    <t>CPD210000852</t>
  </si>
  <si>
    <t>DPBCOR232892DAK</t>
  </si>
  <si>
    <t>L10122021-18</t>
  </si>
  <si>
    <t>CIPL-03503</t>
  </si>
  <si>
    <t>BBCDAK150448</t>
  </si>
  <si>
    <t>2110-C050</t>
  </si>
  <si>
    <t>DPBCOR178451DAK</t>
  </si>
  <si>
    <t>2110-C067A</t>
  </si>
  <si>
    <t>DPBCOR179823DAK</t>
  </si>
  <si>
    <t>2111-C066</t>
  </si>
  <si>
    <t>DPBCOR183373DAK</t>
  </si>
  <si>
    <t>2111-C095</t>
  </si>
  <si>
    <t>DPBCOR195687DAK</t>
  </si>
  <si>
    <t>2111-D077</t>
  </si>
  <si>
    <t>DPBCOR183358DAK</t>
  </si>
  <si>
    <t>L10162021-34</t>
  </si>
  <si>
    <t>CIPL-03473, CIPL-03474, CIPL-03475, CIPL-03478, CIPL-03494, CIPL-03495, CIPL-03512, CIPL-03513, CIPL-03514, CIPL-03515, CIPL-03516, CIPL-03517, CIPL-03521</t>
  </si>
  <si>
    <t>BBCDAK150518</t>
  </si>
  <si>
    <t>KL21-A423</t>
  </si>
  <si>
    <t>DPBFBD176836DAK</t>
  </si>
  <si>
    <t>GDI/DEZ/10/2021/MAR/007482</t>
  </si>
  <si>
    <t>KL21-A430</t>
  </si>
  <si>
    <t>DPBFBD179257DAK</t>
  </si>
  <si>
    <t>KL21-A458.A480</t>
  </si>
  <si>
    <t>DPBFBD183511DAK</t>
  </si>
  <si>
    <t>KL21-A478A</t>
  </si>
  <si>
    <t>DPBFBD184375DAK</t>
  </si>
  <si>
    <t>KL21-A478B</t>
  </si>
  <si>
    <t>DPBFBD185197DAK</t>
  </si>
  <si>
    <t>KL21-A479.A503</t>
  </si>
  <si>
    <t>KL21-A504</t>
  </si>
  <si>
    <t>KL21-A508.A522</t>
  </si>
  <si>
    <t>DPBFBD196932DAK</t>
  </si>
  <si>
    <t>KL21-A522.A547</t>
  </si>
  <si>
    <t>DPBCBD232741DAK</t>
  </si>
  <si>
    <t>KL21-A523</t>
  </si>
  <si>
    <t>KL21-A523.A534</t>
  </si>
  <si>
    <t>KL21-A526</t>
  </si>
  <si>
    <t>DPBFBD231432DAK</t>
  </si>
  <si>
    <t>KL21-A537</t>
  </si>
  <si>
    <t>KL21-A537A</t>
  </si>
  <si>
    <t>KL21-A545.A583</t>
  </si>
  <si>
    <t>DPBCBD234026DAK</t>
  </si>
  <si>
    <t>KL21-A582.A591</t>
  </si>
  <si>
    <t>L10162021-29</t>
  </si>
  <si>
    <t>CIPL-03417</t>
  </si>
  <si>
    <t>BBCDAK150631</t>
  </si>
  <si>
    <t>21C-E0665</t>
  </si>
  <si>
    <t>DPBTST179931DAK</t>
  </si>
  <si>
    <t>21C-E0693</t>
  </si>
  <si>
    <t>DPBTST181094DAK</t>
  </si>
  <si>
    <t>L10162021-28</t>
  </si>
  <si>
    <t>CIPL-03421, CIPL-03487, CIPL-03518</t>
  </si>
  <si>
    <t>BBCDAK150691</t>
  </si>
  <si>
    <t>21C-E0672</t>
  </si>
  <si>
    <t>DPBTST179746DAK</t>
  </si>
  <si>
    <t>GDI/DEZ/10/2021/MAR/C/007528</t>
  </si>
  <si>
    <t>21C-E0774</t>
  </si>
  <si>
    <t>DPBTST196752DAK</t>
  </si>
  <si>
    <t>22C-E0040</t>
  </si>
  <si>
    <t>DPBCBD236555DAK</t>
  </si>
  <si>
    <t>L10202021-1</t>
  </si>
  <si>
    <t>CIPL-03423</t>
  </si>
  <si>
    <t>BBCDAK150817</t>
  </si>
  <si>
    <t>SFML-0421-22</t>
  </si>
  <si>
    <t>DPBCOR179322DAK</t>
  </si>
  <si>
    <t>SFML-0490-22</t>
  </si>
  <si>
    <t>DPBCOR182422DAK</t>
  </si>
  <si>
    <t>L10202021-5</t>
  </si>
  <si>
    <t>CIPL-03422, CIPL-03425, CIPL-03477, CIPL-03515</t>
  </si>
  <si>
    <t>BBCDAK151016</t>
  </si>
  <si>
    <t>CPD210000784</t>
  </si>
  <si>
    <t>DPBCOR196356DAK</t>
  </si>
  <si>
    <t>GDI/DEZ/10/2021/MAR/C/007640</t>
  </si>
  <si>
    <t>CPD210000833</t>
  </si>
  <si>
    <t>DPBCOR230809DAK</t>
  </si>
  <si>
    <t>CPD210000878</t>
  </si>
  <si>
    <t>DPBCBD236140DAK</t>
  </si>
  <si>
    <t>CPD210000881</t>
  </si>
  <si>
    <t>CPD210000949</t>
  </si>
  <si>
    <t>DPBCBD234259DAK</t>
  </si>
  <si>
    <t>CPD210000977</t>
  </si>
  <si>
    <t>DPBCBD233982DAK</t>
  </si>
  <si>
    <t>CPD210000994</t>
  </si>
  <si>
    <t>CPD210001042</t>
  </si>
  <si>
    <t>DPBCBD236324DAK</t>
  </si>
  <si>
    <t>CPD210001115</t>
  </si>
  <si>
    <t>CPD210001129</t>
  </si>
  <si>
    <t>QPD210000948</t>
  </si>
  <si>
    <t>DPBCOR231730DAK</t>
  </si>
  <si>
    <t>L10252021-2</t>
  </si>
  <si>
    <t>CIPL-03485, CIPL-03504, CIPL-03505, CIPL-03506, CIPL-03510, CIPL-03543, CIPL-03547</t>
  </si>
  <si>
    <t>BBCDAK151146</t>
  </si>
  <si>
    <t>KL21-A259</t>
  </si>
  <si>
    <t>DPBFBD178355DAK</t>
  </si>
  <si>
    <t>GDI/DEZ/10/2021/MAR/C/007709</t>
  </si>
  <si>
    <t>KL21-A404.A484</t>
  </si>
  <si>
    <t>KL21-A413.A464A</t>
  </si>
  <si>
    <t>DPBFBD185200DAK</t>
  </si>
  <si>
    <t>KL21-A485</t>
  </si>
  <si>
    <t>KL21-A538</t>
  </si>
  <si>
    <t>DPBFBD230597DAK</t>
  </si>
  <si>
    <t>KL22-A004</t>
  </si>
  <si>
    <t>L11092021-7</t>
  </si>
  <si>
    <t>CIPL-03488, CIPL-03495</t>
  </si>
  <si>
    <t>BBCDAK152369</t>
  </si>
  <si>
    <t>EXP/F-35/0542/2022</t>
  </si>
  <si>
    <t>DPBCOR181222DAK</t>
  </si>
  <si>
    <t>EXP/F-35/0663/2022</t>
  </si>
  <si>
    <t>DPBCOR196382DAK</t>
  </si>
  <si>
    <t>EXP/F-35/0665/2022</t>
  </si>
  <si>
    <t>DPBCOR195728DAK</t>
  </si>
  <si>
    <t>EXP/F-35/0694/2022</t>
  </si>
  <si>
    <t>DPBCOR196858DAK</t>
  </si>
  <si>
    <t>EXP/F-35/0698/2022</t>
  </si>
  <si>
    <t>DPBCOR230620DAK</t>
  </si>
  <si>
    <t>L11102021-7</t>
  </si>
  <si>
    <t>CIPL-03509, CIPL-03510</t>
  </si>
  <si>
    <t>HUAFANG COMPANY LIMITED BY SHARES</t>
  </si>
  <si>
    <t>BBCDAK152506</t>
  </si>
  <si>
    <t>04-Feb-2022</t>
  </si>
  <si>
    <t>T211124A</t>
  </si>
  <si>
    <t>DPBCOR183860DAK</t>
  </si>
  <si>
    <t>GDI/DEZ/12/2021/MAR/A/001347</t>
  </si>
  <si>
    <t>T211204</t>
  </si>
  <si>
    <t>DPBCOR195560DAK</t>
  </si>
  <si>
    <t>T211224B</t>
  </si>
  <si>
    <t>DPBCOR231610DAK</t>
  </si>
  <si>
    <t>T220110</t>
  </si>
  <si>
    <t>DPBCBD234273DAK</t>
  </si>
  <si>
    <t>T220115A</t>
  </si>
  <si>
    <t>DPBCBD234255DAK</t>
  </si>
  <si>
    <t>L11112021-11</t>
  </si>
  <si>
    <t>CIPL-03486, CIPL-03490</t>
  </si>
  <si>
    <t>BBCDAK152540</t>
  </si>
  <si>
    <t>TI21120022(LC24154)</t>
  </si>
  <si>
    <t>DPBCOR195607DAK</t>
  </si>
  <si>
    <t>GDI/DEZ/01/2022/MAR/A/000055</t>
  </si>
  <si>
    <t>TI21120097</t>
  </si>
  <si>
    <t>DPBCOR230279DAK</t>
  </si>
  <si>
    <t>TI22010111/110</t>
  </si>
  <si>
    <t>L11182021-12</t>
  </si>
  <si>
    <t>CIPL-03393</t>
  </si>
  <si>
    <t>BBCDAK153050</t>
  </si>
  <si>
    <t>SFML-0520-22</t>
  </si>
  <si>
    <t>DPBCOR183391DAK</t>
  </si>
  <si>
    <t>GDI/DEZ/11/2021/MAR/C/008630</t>
  </si>
  <si>
    <t>SFML-0603-22</t>
  </si>
  <si>
    <t>DPBCOR196336DAK</t>
  </si>
  <si>
    <t>L11272021-4</t>
  </si>
  <si>
    <t>TAT FAI ZIPPER COMPANY LIMITED</t>
  </si>
  <si>
    <t>BBCDAK153664</t>
  </si>
  <si>
    <t>TAT FAI -161/21</t>
  </si>
  <si>
    <t>DPBLOC230932DAK</t>
  </si>
  <si>
    <t>L11302021-10</t>
  </si>
  <si>
    <t>CIPL-03477</t>
  </si>
  <si>
    <t>Lord Fabrics Limited</t>
  </si>
  <si>
    <t>BBCDAK153708</t>
  </si>
  <si>
    <t>RP-21-CI-1259</t>
  </si>
  <si>
    <t>DPBSHH184155DAK</t>
  </si>
  <si>
    <t>GDI/DEZ/11/2021/MAR/C/008902</t>
  </si>
  <si>
    <t>RP-21-CI-1451</t>
  </si>
  <si>
    <t>DPBSHH231517DAK</t>
  </si>
  <si>
    <t>L12012021-4</t>
  </si>
  <si>
    <t>CIPL-03505, CIPL-03506, CIPL-03543</t>
  </si>
  <si>
    <t>Shenzhen Lai Tak Creation Textile Co. Ltd.</t>
  </si>
  <si>
    <t>BBCDAK153997</t>
  </si>
  <si>
    <t>21A-E0110&amp;21A-E0111</t>
  </si>
  <si>
    <t>DPBCOR196193DAK</t>
  </si>
  <si>
    <t>GDI/DEZ/11/2021/MAR/C/009162</t>
  </si>
  <si>
    <t>21A-E0112</t>
  </si>
  <si>
    <t>DPBCOR196184DAK</t>
  </si>
  <si>
    <t>21A-E0116</t>
  </si>
  <si>
    <t>DPBCOR230376DAK</t>
  </si>
  <si>
    <t>L12122021-2</t>
  </si>
  <si>
    <t>CIPL-03507, CIPL-03546, CIPL-03547</t>
  </si>
  <si>
    <t>PUDONG GARMENTS IMP.&amp;EXP. CO., LTD.OIE.</t>
  </si>
  <si>
    <t>BBCDAK154631</t>
  </si>
  <si>
    <t>ED21ZJC5177</t>
  </si>
  <si>
    <t>DPBCOR232402DAK</t>
  </si>
  <si>
    <t>GDI/DEZ/12/2021/MAR/C/009414</t>
  </si>
  <si>
    <t>ED22ZJC5026</t>
  </si>
  <si>
    <t>DPBCOR235090DAK</t>
  </si>
  <si>
    <t>ED22ZJC5033</t>
  </si>
  <si>
    <t>DPBCBD239282DAK</t>
  </si>
  <si>
    <t>ED22ZJC5036</t>
  </si>
  <si>
    <t>DPBCBD240643DAK</t>
  </si>
  <si>
    <t>L12192021-2</t>
  </si>
  <si>
    <t>CIPL-03504</t>
  </si>
  <si>
    <t>BBCDAK154987</t>
  </si>
  <si>
    <t>UL211252</t>
  </si>
  <si>
    <t>DPBCOR232227DAK</t>
  </si>
  <si>
    <t>GDI/DEZ/12/2021/MAR/C/009603</t>
  </si>
  <si>
    <t>UL220127</t>
  </si>
  <si>
    <t>DPBCBD236820DAK</t>
  </si>
  <si>
    <t>L12262021-16</t>
  </si>
  <si>
    <t>CIPL-03489, CIPL-03493, CIPL-03519, CIPL-03520, CIPL-03539</t>
  </si>
  <si>
    <t>BBCDAK155534</t>
  </si>
  <si>
    <t>SFML-0681-22</t>
  </si>
  <si>
    <t>DPBCBD234763DAK</t>
  </si>
  <si>
    <t>GDI/DEZ/12/2021/MAR/C/009920</t>
  </si>
  <si>
    <t>SFML-0776-22</t>
  </si>
  <si>
    <t>DPBCBD238539DAK</t>
  </si>
  <si>
    <t>SFML-0821-22</t>
  </si>
  <si>
    <t>SFML-0854-22</t>
  </si>
  <si>
    <t>SFML-0857-22</t>
  </si>
  <si>
    <t>SFML-0863-22</t>
  </si>
  <si>
    <t>SFML-0979-22</t>
  </si>
  <si>
    <t>SFML-1086-22</t>
  </si>
  <si>
    <t>L01152022-1</t>
  </si>
  <si>
    <t>CIPL-03495, CIPL-03517, CIPL-03534, CIPL-03565</t>
  </si>
  <si>
    <t>EXP/F-35/0802/2022</t>
  </si>
  <si>
    <t>DPBCBD236332DAK</t>
  </si>
  <si>
    <t>GDI/DEZ/01/2022/MAR/C/000416</t>
  </si>
  <si>
    <t>EXP/F-35/0858/2022</t>
  </si>
  <si>
    <t>DPBCBD237635DAK</t>
  </si>
  <si>
    <t>EXP/F-35/0862/2022</t>
  </si>
  <si>
    <t>EXP/F-35/0939/2022</t>
  </si>
  <si>
    <t>DPBCBD240052DAK</t>
  </si>
  <si>
    <t>EXP/F-35/0988/2022</t>
  </si>
  <si>
    <t>DPBCBD242489DAK</t>
  </si>
  <si>
    <t>EXP/F-35/1066/2022</t>
  </si>
  <si>
    <t>EXP/F-35/1068/2022</t>
  </si>
  <si>
    <t>22-Apr-2022</t>
  </si>
  <si>
    <t>EXP/F-35/1103/2022</t>
  </si>
  <si>
    <t>EXP/F-35/1180/2022</t>
  </si>
  <si>
    <t>L01252022-8</t>
  </si>
  <si>
    <t>CIPL-03514, CIPL-03521, CIPL-03534, CIPL-03535, CIPL-03537, CIPL-03538</t>
  </si>
  <si>
    <t>BBCDAK231572</t>
  </si>
  <si>
    <t>KL21-A584</t>
  </si>
  <si>
    <t>DPBCBD234243DAK</t>
  </si>
  <si>
    <t>GDI/DEZ/01/2022/MAR/C/000874</t>
  </si>
  <si>
    <t>KL21-A584A</t>
  </si>
  <si>
    <t>DPBCBD239732DAK</t>
  </si>
  <si>
    <t>KL21-A593.A614</t>
  </si>
  <si>
    <t>KL21-A594</t>
  </si>
  <si>
    <t>KL21-A599</t>
  </si>
  <si>
    <t>KL21-A613</t>
  </si>
  <si>
    <t>L02222022-7</t>
  </si>
  <si>
    <t>CIPL-03546</t>
  </si>
  <si>
    <t>BBCDAK233393</t>
  </si>
  <si>
    <t>KL22-A036-1</t>
  </si>
  <si>
    <t>GDI/DEZ/02/2022/MAR/C/001910</t>
  </si>
  <si>
    <t>KL22-A036-2</t>
  </si>
  <si>
    <t>L03072022-27</t>
  </si>
  <si>
    <t>BBCDAK234221</t>
  </si>
  <si>
    <t>ED22ZJC5044</t>
  </si>
  <si>
    <t>GDI/DEZ/03/2022/MAR/C/002276</t>
  </si>
  <si>
    <t>L03092022-2</t>
  </si>
  <si>
    <t>CIPL-03538, CIPL-03539</t>
  </si>
  <si>
    <t>BBCDAK234178</t>
  </si>
  <si>
    <t>SFML-0859-22</t>
  </si>
  <si>
    <t>GDI/DEZ/03/2022/MAR/C/002245</t>
  </si>
  <si>
    <t>SFML-0975-22</t>
  </si>
  <si>
    <t>SFML-0993-22</t>
  </si>
  <si>
    <t>SFML-1061-22</t>
  </si>
  <si>
    <t>SFML-1063-22</t>
  </si>
  <si>
    <t>L03172022-26</t>
  </si>
  <si>
    <t>CIPL-03541</t>
  </si>
  <si>
    <t>075122060357</t>
  </si>
  <si>
    <t>EXP/F-35/1067/2022</t>
  </si>
  <si>
    <t>186BTB2210517</t>
  </si>
  <si>
    <t>GDI/DEZ/03/2022/MAR/C/002440</t>
  </si>
  <si>
    <t>EXP/F-35/1147/2022</t>
  </si>
  <si>
    <t>186BTB2212137</t>
  </si>
  <si>
    <t>L03172022-18</t>
  </si>
  <si>
    <t>CIPL-03537, CIPL-03566</t>
  </si>
  <si>
    <t>KOHINOOR DYEING</t>
  </si>
  <si>
    <t>KD22-0202</t>
  </si>
  <si>
    <t>DPBCBD243132DAK</t>
  </si>
  <si>
    <t>GDI/DEZ/03/2022/MAR/C/002699</t>
  </si>
  <si>
    <t>KD22-0207</t>
  </si>
  <si>
    <t>DPBCBD243483DAK</t>
  </si>
  <si>
    <t>KD22-0212</t>
  </si>
  <si>
    <t>KD22-0213</t>
  </si>
  <si>
    <t>KD22-0230</t>
  </si>
  <si>
    <t>KD22-0260</t>
  </si>
  <si>
    <t>KD22-0293</t>
  </si>
  <si>
    <t>KD22-0305</t>
  </si>
  <si>
    <t>L03172022-20</t>
  </si>
  <si>
    <t>CIPL-03596</t>
  </si>
  <si>
    <t>cipl/096/22</t>
  </si>
  <si>
    <t>XJ2203250912</t>
  </si>
  <si>
    <t>GDI/DEZ/03/2022/MAR/C/002708</t>
  </si>
  <si>
    <t>XJ2206161425</t>
  </si>
  <si>
    <t>DPBCBD257234DAK</t>
  </si>
  <si>
    <t>19-Dec-2022</t>
  </si>
  <si>
    <t>XJ224271552</t>
  </si>
  <si>
    <t>L03232022-20</t>
  </si>
  <si>
    <t>CIPL-03591</t>
  </si>
  <si>
    <t>BBCDAK235475</t>
  </si>
  <si>
    <t>10072603</t>
  </si>
  <si>
    <t>BR COR248279DAK</t>
  </si>
  <si>
    <t>CILDAK232993</t>
  </si>
  <si>
    <t>GDI/DEZ/03/2022/MAR/C/002906</t>
  </si>
  <si>
    <t>10072603-1</t>
  </si>
  <si>
    <t>BR COR250436DAK</t>
  </si>
  <si>
    <t>CILDAK233384</t>
  </si>
  <si>
    <t>10072603-3</t>
  </si>
  <si>
    <t>BR COR250437DAK</t>
  </si>
  <si>
    <t>CILDAK233314</t>
  </si>
  <si>
    <t>10072603-4</t>
  </si>
  <si>
    <t>BR COR252037DAK</t>
  </si>
  <si>
    <t>CILDAK233586</t>
  </si>
  <si>
    <t>10072603-5</t>
  </si>
  <si>
    <t>BR COR252022DAK</t>
  </si>
  <si>
    <t>CILDAK233585</t>
  </si>
  <si>
    <t>L03312022-29</t>
  </si>
  <si>
    <t>CIPL-03532, CIPL-03533, CIPL-03536, CIPL-03570, CIPL-03573, CIPL-03603, CIPL-03606, CIPL-03607, CIPL-03608, CIPL-03621</t>
  </si>
  <si>
    <t>075122060444</t>
  </si>
  <si>
    <t>KL21-A595</t>
  </si>
  <si>
    <t>186BTB2210310</t>
  </si>
  <si>
    <t>GDI/DEZ/03/2022/MAR/C/003213</t>
  </si>
  <si>
    <t>KL21-A604</t>
  </si>
  <si>
    <t>186BTB2212046</t>
  </si>
  <si>
    <t>KL22-A056</t>
  </si>
  <si>
    <t>186BTB2213088</t>
  </si>
  <si>
    <t>KL22-A067</t>
  </si>
  <si>
    <t>KL22-A120</t>
  </si>
  <si>
    <t>186BTB2211350</t>
  </si>
  <si>
    <t>KL22-A125</t>
  </si>
  <si>
    <t>KL22-A135.A136A</t>
  </si>
  <si>
    <t>KL22-A136B</t>
  </si>
  <si>
    <t>KL22-A137</t>
  </si>
  <si>
    <t>KL22-A140</t>
  </si>
  <si>
    <t>186BTB2214142</t>
  </si>
  <si>
    <t>L03312022-30</t>
  </si>
  <si>
    <t>CIPL-03536</t>
  </si>
  <si>
    <t>LUCKYTEX</t>
  </si>
  <si>
    <t>075122060440</t>
  </si>
  <si>
    <t>QJ220402</t>
  </si>
  <si>
    <t>186BTB2210505</t>
  </si>
  <si>
    <t>GDI/DEZ/03/2022/MAR/C/003189</t>
  </si>
  <si>
    <t>QJ220418</t>
  </si>
  <si>
    <t>186BTB2210715</t>
  </si>
  <si>
    <t>L04112022-6</t>
  </si>
  <si>
    <t>CIPL-03534, CIPL-03566</t>
  </si>
  <si>
    <t>BBCDAK236652</t>
  </si>
  <si>
    <t>KL22-A038.A061</t>
  </si>
  <si>
    <t>GDI/DEZ/04/2022/MAR/C/003542</t>
  </si>
  <si>
    <t>KL22-A038B.A061B</t>
  </si>
  <si>
    <t>L04162022-32</t>
  </si>
  <si>
    <t>CIPL-03568</t>
  </si>
  <si>
    <t>075122060493</t>
  </si>
  <si>
    <t>22C-E0193&amp;22C-E0194</t>
  </si>
  <si>
    <t>186BTB2211033</t>
  </si>
  <si>
    <t>GDI/DEZ/04/2022/MAR/C/003579</t>
  </si>
  <si>
    <t>L04232022-33</t>
  </si>
  <si>
    <t>Toray International (China) Co. LTD.</t>
  </si>
  <si>
    <t>075122060509</t>
  </si>
  <si>
    <t>20220509TICH</t>
  </si>
  <si>
    <t>186BTB2214886</t>
  </si>
  <si>
    <t>GDI/DEZ/04/2022/MAR/C/003826</t>
  </si>
  <si>
    <t>20220514TICH-B</t>
  </si>
  <si>
    <t>186BTB2214888</t>
  </si>
  <si>
    <t>20220524TICH</t>
  </si>
  <si>
    <t>20220528TICH</t>
  </si>
  <si>
    <t>20220602TICH</t>
  </si>
  <si>
    <t>20220613TICH</t>
  </si>
  <si>
    <t>L04232022-35</t>
  </si>
  <si>
    <t>CIPL-03532, CIPL-03572, CIPL-03574, CIPL-03606, CIPL-03611</t>
  </si>
  <si>
    <t>075122060523</t>
  </si>
  <si>
    <t>11-Jul-2022</t>
  </si>
  <si>
    <t>CPD220000087</t>
  </si>
  <si>
    <t>186BTB2213236</t>
  </si>
  <si>
    <t>GDI/DEZ/04/2022/MAR/C/003972</t>
  </si>
  <si>
    <t>CPD220000121</t>
  </si>
  <si>
    <t>186BTB2214345</t>
  </si>
  <si>
    <t>CPD220000227</t>
  </si>
  <si>
    <t>CPD220000289</t>
  </si>
  <si>
    <t>QPD220000114</t>
  </si>
  <si>
    <t>186BTB2213413</t>
  </si>
  <si>
    <t>QPD220000154</t>
  </si>
  <si>
    <t>186BTB2214019</t>
  </si>
  <si>
    <t>QPD220000155</t>
  </si>
  <si>
    <t>186BTB2214021</t>
  </si>
  <si>
    <t>QPD220000321</t>
  </si>
  <si>
    <t>L04232022-37</t>
  </si>
  <si>
    <t>CIPL-03621</t>
  </si>
  <si>
    <t>SUNSHINE ACCESSORIES BD. LTD.</t>
  </si>
  <si>
    <t>075122120518</t>
  </si>
  <si>
    <t>SUN220425-605</t>
  </si>
  <si>
    <t>186BTB2212477</t>
  </si>
  <si>
    <t>L05102022-2</t>
  </si>
  <si>
    <t>CIPL-03622</t>
  </si>
  <si>
    <t>BBCDAK237629</t>
  </si>
  <si>
    <t>KL22-A127-1</t>
  </si>
  <si>
    <t>GDI/DEZ/04/2022/MAR/C/004270</t>
  </si>
  <si>
    <t>L05212022-6</t>
  </si>
  <si>
    <t>CIPL-03552</t>
  </si>
  <si>
    <t>075122060616</t>
  </si>
  <si>
    <t>EXP/F-35/1191/2022</t>
  </si>
  <si>
    <t>186BTB2213219</t>
  </si>
  <si>
    <t>GDI/DEZ/05/2022/2022/MAR/C/004626</t>
  </si>
  <si>
    <t>EXP/F-35/1195/2022</t>
  </si>
  <si>
    <t>186BTB2213678</t>
  </si>
  <si>
    <t>EXP/F-35/1220/2022</t>
  </si>
  <si>
    <t>186BTB2214175</t>
  </si>
  <si>
    <t>EXP/F-35/1243/2022</t>
  </si>
  <si>
    <t>186BTB2215768</t>
  </si>
  <si>
    <t>L05282022-25</t>
  </si>
  <si>
    <t>CIPL-03552, CIPL-03628</t>
  </si>
  <si>
    <t>075122060643</t>
  </si>
  <si>
    <t>KL22-A039</t>
  </si>
  <si>
    <t>186BTB2214028</t>
  </si>
  <si>
    <t>GDI/DEZ/05/2022/MAR/C/004787</t>
  </si>
  <si>
    <t>KL22-A039B</t>
  </si>
  <si>
    <t>KL22-A173</t>
  </si>
  <si>
    <t>L05282022-26</t>
  </si>
  <si>
    <t>CIPL-03615</t>
  </si>
  <si>
    <t>075122060644</t>
  </si>
  <si>
    <t>CIPL/CITY/002/22</t>
  </si>
  <si>
    <t>CPD220000220</t>
  </si>
  <si>
    <t>186BTB2217597</t>
  </si>
  <si>
    <t>10-Dec-2022</t>
  </si>
  <si>
    <t>GDI/DEZ/05/2022/MAR/C/004788</t>
  </si>
  <si>
    <t>CPD220000251</t>
  </si>
  <si>
    <t>186BTB2216923</t>
  </si>
  <si>
    <t>L05282022-27</t>
  </si>
  <si>
    <t>CIPL-03532</t>
  </si>
  <si>
    <t>075122060642</t>
  </si>
  <si>
    <t>RP-22-CI-0842</t>
  </si>
  <si>
    <t>186BTB2217676</t>
  </si>
  <si>
    <t>GDI/DEZ/05/2022/MAR/C/004534</t>
  </si>
  <si>
    <t>RP-22-CI-0922</t>
  </si>
  <si>
    <t>L05282022-36</t>
  </si>
  <si>
    <t>CIPL-03534</t>
  </si>
  <si>
    <t>EXP/F-35/0004/2023</t>
  </si>
  <si>
    <t>DPBCOR258918DAK</t>
  </si>
  <si>
    <t>GDI/DEZ/05/2022/MAR/C/004778</t>
  </si>
  <si>
    <t>EXP/F-35/0149/2023</t>
  </si>
  <si>
    <t>DPBCOR264527DAK</t>
  </si>
  <si>
    <t>EXP/F-35/1221/2022</t>
  </si>
  <si>
    <t>EXP/F-35/1222/2022</t>
  </si>
  <si>
    <t>DPBCOR257386DAK</t>
  </si>
  <si>
    <t>L06042022-1</t>
  </si>
  <si>
    <t>CIPL-03604, CIPL-03625, CIPL-03633</t>
  </si>
  <si>
    <t>cipl/097/22</t>
  </si>
  <si>
    <t>KL22-A178-REV1</t>
  </si>
  <si>
    <t>DPBFBD261575DAK</t>
  </si>
  <si>
    <t>01-Dec-2022</t>
  </si>
  <si>
    <t>GDI/DEZ/05/2022/MAR/C/005088</t>
  </si>
  <si>
    <t>KL22-A188</t>
  </si>
  <si>
    <t>DPBFBD257712DAK</t>
  </si>
  <si>
    <t>KL22-A259</t>
  </si>
  <si>
    <t>L06072022-18</t>
  </si>
  <si>
    <t>CIPL-03604, CIPL-03625, CIPL-03633, CIPL-03651, CIPL-03653, CIPL-03664, CIPL-03665, CIPL-03667, CIPL-03669, CIPL-03672, CIPL-03674, CIPL-03677, CIPL-03678, CIPL-03679, CIPL-03680, CIPL-03681, CIPL-03703, CIPL-03708, CIPL-03713, CIPL-03715, CIPL-03717</t>
  </si>
  <si>
    <t>LCA-424181</t>
  </si>
  <si>
    <t>CIPL/097/22</t>
  </si>
  <si>
    <t>AB/0003/22</t>
  </si>
  <si>
    <t>IBCPAM258833DAK</t>
  </si>
  <si>
    <t>GDI/DEZ/06/2022/MAR/C/005099</t>
  </si>
  <si>
    <t>AB/0027/22</t>
  </si>
  <si>
    <t>AB/0053/22</t>
  </si>
  <si>
    <t>IBCPAM261778DAK</t>
  </si>
  <si>
    <t>AB/0059/22</t>
  </si>
  <si>
    <t>AB/0080/22</t>
  </si>
  <si>
    <t>AB/0104/22</t>
  </si>
  <si>
    <t>AB/0117/22</t>
  </si>
  <si>
    <t>AB/0130/22</t>
  </si>
  <si>
    <t>AB/0142/22</t>
  </si>
  <si>
    <t>AB/0157/22</t>
  </si>
  <si>
    <t>AB/0162/22</t>
  </si>
  <si>
    <t>IBCPAM262388DAK</t>
  </si>
  <si>
    <t>AB/0173/22</t>
  </si>
  <si>
    <t>AB/0180/22</t>
  </si>
  <si>
    <t>AB/0183/22</t>
  </si>
  <si>
    <t>AB/0208/22</t>
  </si>
  <si>
    <t>IBCPAM262594DAK</t>
  </si>
  <si>
    <t>AB/0209/22</t>
  </si>
  <si>
    <t>IBCPAM262606DAK</t>
  </si>
  <si>
    <t>AB/0210/22</t>
  </si>
  <si>
    <t>AB/0225/22</t>
  </si>
  <si>
    <t>AB/0227/22</t>
  </si>
  <si>
    <t>AB/0244/22</t>
  </si>
  <si>
    <t>AB/0257/22</t>
  </si>
  <si>
    <t>AB/0258/22</t>
  </si>
  <si>
    <t>AB/0270/22</t>
  </si>
  <si>
    <t>AB/0278/22</t>
  </si>
  <si>
    <t>AB/0284/22</t>
  </si>
  <si>
    <t>AB/0285/22</t>
  </si>
  <si>
    <t>AB/0287/22</t>
  </si>
  <si>
    <t>AB/0302/22</t>
  </si>
  <si>
    <t>AB/0312/22</t>
  </si>
  <si>
    <t>AB/0316/22</t>
  </si>
  <si>
    <t>AB/0330/22</t>
  </si>
  <si>
    <t>AB/0353/22</t>
  </si>
  <si>
    <t>AB/0358/22</t>
  </si>
  <si>
    <t>AB/2057/21</t>
  </si>
  <si>
    <t>IBCPAM256394DAK</t>
  </si>
  <si>
    <t>AB/2093/21</t>
  </si>
  <si>
    <t>AB/2101/21</t>
  </si>
  <si>
    <t>AB/2115/21</t>
  </si>
  <si>
    <t>IBCPAM257404DAK</t>
  </si>
  <si>
    <t>AB/2117/21</t>
  </si>
  <si>
    <t>AB/2125/21</t>
  </si>
  <si>
    <t>AB/2144/21</t>
  </si>
  <si>
    <t>L06092022-22</t>
  </si>
  <si>
    <t>CIPL-03574</t>
  </si>
  <si>
    <t>075122060709</t>
  </si>
  <si>
    <t>QPD220000368</t>
  </si>
  <si>
    <t>GDI/DEZ/06/2022/MAR/C/005305</t>
  </si>
  <si>
    <t>L06162022-23</t>
  </si>
  <si>
    <t>CIPL-03625</t>
  </si>
  <si>
    <t>SUN220622-862</t>
  </si>
  <si>
    <t>DPBEPZ259988DAK</t>
  </si>
  <si>
    <t>L06232022-5</t>
  </si>
  <si>
    <t>CIPL-03672, CIPL-03677</t>
  </si>
  <si>
    <t>Nantong Yuanji weaving and dyeing co.,ltd.</t>
  </si>
  <si>
    <t>CIPL20220626-1</t>
  </si>
  <si>
    <t>DPBCOR258158DAK</t>
  </si>
  <si>
    <t>GDI/DEZ/06/2022/MAR/C/005652</t>
  </si>
  <si>
    <t>CIPL20220703</t>
  </si>
  <si>
    <t>CIPL20220710-1</t>
  </si>
  <si>
    <t>DPBCOR259611DAK</t>
  </si>
  <si>
    <t>CIPL20220716A-1</t>
  </si>
  <si>
    <t>CIPL20220731-1</t>
  </si>
  <si>
    <t>DPBCOR262150DAK</t>
  </si>
  <si>
    <t>L06222022-27</t>
  </si>
  <si>
    <t>CIPL-03672, CIPL-03677, CIPL-03714</t>
  </si>
  <si>
    <t>HANGZHOU FUEN TEXTILE CO LTD</t>
  </si>
  <si>
    <t>CIPL20220625A</t>
  </si>
  <si>
    <t>DPBCOR257515DAK</t>
  </si>
  <si>
    <t>GDI/DEZ/06/2022/MAR/C/005654</t>
  </si>
  <si>
    <t>CIPL20220626-2</t>
  </si>
  <si>
    <t>CIPL20220710-2</t>
  </si>
  <si>
    <t>DPBCOR258993DAK</t>
  </si>
  <si>
    <t>CIPL20220716A-2</t>
  </si>
  <si>
    <t>CIPL20220717</t>
  </si>
  <si>
    <t>DPBCOR260701DAK</t>
  </si>
  <si>
    <t>CIPL20220724</t>
  </si>
  <si>
    <t>CIPL20220731-2</t>
  </si>
  <si>
    <t>DPBCOR261569DAK</t>
  </si>
  <si>
    <t>CIPL20220908A</t>
  </si>
  <si>
    <t>L06232022-2</t>
  </si>
  <si>
    <t>CIPL-03552, CIPL-03575</t>
  </si>
  <si>
    <t>075122060758</t>
  </si>
  <si>
    <t>EXP/F-35/0003/2023</t>
  </si>
  <si>
    <t>186BTB2218154</t>
  </si>
  <si>
    <t>GDI/DEZ/06/2022/MARC/C/005192</t>
  </si>
  <si>
    <t>EXP/F-35/0054/2023</t>
  </si>
  <si>
    <t>186BTB2219095</t>
  </si>
  <si>
    <t>EXP/F-35/0055/2023</t>
  </si>
  <si>
    <t>186BTB2219097</t>
  </si>
  <si>
    <t>EXP/F-35/0096/2023</t>
  </si>
  <si>
    <t>EXP/F-35/0126/2023</t>
  </si>
  <si>
    <t>EXP/F-35/0175/2023</t>
  </si>
  <si>
    <t>L06292022-19</t>
  </si>
  <si>
    <t>Able Leader</t>
  </si>
  <si>
    <t>2200134</t>
  </si>
  <si>
    <t>DPBCBD258089DAK</t>
  </si>
  <si>
    <t>GDI/DEZ/06/2022/MAR/C/005856</t>
  </si>
  <si>
    <t>L06292022-24</t>
  </si>
  <si>
    <t>075122060780</t>
  </si>
  <si>
    <t>22C-E0329</t>
  </si>
  <si>
    <t>186BTB2218685</t>
  </si>
  <si>
    <t>GDI/DEZ/06/2022/MAR/C/005982</t>
  </si>
  <si>
    <t>L07062022-45</t>
  </si>
  <si>
    <t>CIPL-03618, CIPL-03619</t>
  </si>
  <si>
    <t>075122060813</t>
  </si>
  <si>
    <t>KL22-A175.A177</t>
  </si>
  <si>
    <t>GDI/DEZ/07/2022/MAR/C/006177</t>
  </si>
  <si>
    <t>L07282022-12</t>
  </si>
  <si>
    <t>CIPL-03600, CIPL-03605, CIPL-03614, CIPL-03616, CIPL-03620, CIPL-03630, CIPL-03632, CIPL-03634, CIPL-03636, CIPL-03637, CIPL-03683</t>
  </si>
  <si>
    <t>075122060858</t>
  </si>
  <si>
    <t>KL22-A171</t>
  </si>
  <si>
    <t>GDI/DEZ/07/2022/MAR/C/006411</t>
  </si>
  <si>
    <t>KL22-A171.A176A</t>
  </si>
  <si>
    <t>KL22-A176B</t>
  </si>
  <si>
    <t>KL22-A180</t>
  </si>
  <si>
    <t>186BTB2218706</t>
  </si>
  <si>
    <t>KL22-A204</t>
  </si>
  <si>
    <t>KL22-A234</t>
  </si>
  <si>
    <t>L07262022-18</t>
  </si>
  <si>
    <t>CIPL-03653</t>
  </si>
  <si>
    <t>BBCDAK242318</t>
  </si>
  <si>
    <t>TI22080018(LC24323)</t>
  </si>
  <si>
    <t>DPBCOR262130DAK</t>
  </si>
  <si>
    <t>GDI/DEZ/07/2022/MAR/C/006434</t>
  </si>
  <si>
    <t>TI22080163(LC24345)</t>
  </si>
  <si>
    <t>L07282022-18</t>
  </si>
  <si>
    <t>BBCDAK242322</t>
  </si>
  <si>
    <t>22C-E0403&amp;22C-E0404</t>
  </si>
  <si>
    <t>DPBTST263815DAK</t>
  </si>
  <si>
    <t>GDI//DEZ/07/2022/MAR/C/006433</t>
  </si>
  <si>
    <t>L07282022-14</t>
  </si>
  <si>
    <t>CIPL-03616, CIPL-03617, CIPL-03631, CIPL-03634, CIPL-03684</t>
  </si>
  <si>
    <t>075122060888</t>
  </si>
  <si>
    <t>CPD220000359</t>
  </si>
  <si>
    <t>GDI/DEZ/07/2022/MAR/C/006545</t>
  </si>
  <si>
    <t>CPD220000422</t>
  </si>
  <si>
    <t>CPD220000433</t>
  </si>
  <si>
    <t>CPD220000442</t>
  </si>
  <si>
    <t>CPD220000458</t>
  </si>
  <si>
    <t>CPD220000481</t>
  </si>
  <si>
    <t>CPD220000510</t>
  </si>
  <si>
    <t>L07282022-15</t>
  </si>
  <si>
    <t>CIPL-03619, CIPL-03630</t>
  </si>
  <si>
    <t>075122060859</t>
  </si>
  <si>
    <t>SFML-0094-23</t>
  </si>
  <si>
    <t>GDI/DEZ/07/2022/MAR/C/006412</t>
  </si>
  <si>
    <t>SFML-0124-23</t>
  </si>
  <si>
    <t>L07282022-16</t>
  </si>
  <si>
    <t>CIPL-03575, CIPL-03628</t>
  </si>
  <si>
    <t>075122060886</t>
  </si>
  <si>
    <t>KL22-A152</t>
  </si>
  <si>
    <t>GDI/DEZ/07/2022/MAR/C/006546</t>
  </si>
  <si>
    <t>KL22-A238</t>
  </si>
  <si>
    <t>L08032022-8</t>
  </si>
  <si>
    <t>CIPL-03674, CIPL-03713</t>
  </si>
  <si>
    <t>Suzhou Hongyang Textile And Dyeing Co.,Ltd</t>
  </si>
  <si>
    <t>BBCDAK242573</t>
  </si>
  <si>
    <t>HY22CI0803A</t>
  </si>
  <si>
    <t>DPBCOR263603DAK</t>
  </si>
  <si>
    <t>GDI/DEZ/07/2022/MARC/006539</t>
  </si>
  <si>
    <t>HY22CI0803B</t>
  </si>
  <si>
    <t>HY22CI0805</t>
  </si>
  <si>
    <t>HY22CI0821</t>
  </si>
  <si>
    <t>L08022022-2</t>
  </si>
  <si>
    <t>CIPL-03616</t>
  </si>
  <si>
    <t>075122060908</t>
  </si>
  <si>
    <t>RP-22-CI-1165</t>
  </si>
  <si>
    <t>GDI/DEZ/07/2022/MAR/C/006607</t>
  </si>
  <si>
    <t>L08032022-3</t>
  </si>
  <si>
    <t>CIPL-03538</t>
  </si>
  <si>
    <t>BBCDAK242929</t>
  </si>
  <si>
    <t>SFML-0099-23</t>
  </si>
  <si>
    <t>DPBCOR263606DAK</t>
  </si>
  <si>
    <t>GDI//DEZ/07/2022/MAR/C/006759</t>
  </si>
  <si>
    <t>L08112022-16</t>
  </si>
  <si>
    <t>CIPL-03600</t>
  </si>
  <si>
    <t>075122060937</t>
  </si>
  <si>
    <t>EXP/-35/0176/2023</t>
  </si>
  <si>
    <t>GDI/DEZ/08/2022/MARC/C/006932</t>
  </si>
  <si>
    <t>EXP/F-35/0134/2023</t>
  </si>
  <si>
    <t>EXP/F-35/0206/2023</t>
  </si>
  <si>
    <t>L08112022-27</t>
  </si>
  <si>
    <t>CIPL-03670, CIPL-03682</t>
  </si>
  <si>
    <t>WINNITEX</t>
  </si>
  <si>
    <t>LCA-426055</t>
  </si>
  <si>
    <t>CIPL/098/22</t>
  </si>
  <si>
    <t>SW128041</t>
  </si>
  <si>
    <t>IBCCOR264022DAK</t>
  </si>
  <si>
    <t>GDI/DEZ/08/2022/MAR/C/006880</t>
  </si>
  <si>
    <t>L08252022-30</t>
  </si>
  <si>
    <t>CIPL-03633</t>
  </si>
  <si>
    <t>BBCDAK243896</t>
  </si>
  <si>
    <t>CPD220000457</t>
  </si>
  <si>
    <t>GDI/DEZ/08/2022/MAR/C/007117</t>
  </si>
  <si>
    <t>CPD220000480</t>
  </si>
  <si>
    <t>L09032022-15</t>
  </si>
  <si>
    <t>CIPL-03651</t>
  </si>
  <si>
    <t>BBCDAK244853</t>
  </si>
  <si>
    <t>KL22-A247</t>
  </si>
  <si>
    <t>GDI/DEZ/08/2022/MAR/C/007548</t>
  </si>
  <si>
    <t>L09082022-14</t>
  </si>
  <si>
    <t>BBCDAK245192</t>
  </si>
  <si>
    <t>CIPL/094/22</t>
  </si>
  <si>
    <t>GDI/DEZ/09/2022MAR/C/007707</t>
  </si>
  <si>
    <t>L09082022-17</t>
  </si>
  <si>
    <t>CIPL-03601</t>
  </si>
  <si>
    <t>075122061106</t>
  </si>
  <si>
    <t>cipl/city/001/2022</t>
  </si>
  <si>
    <t>GDI/DEZ/09/2022/MARC/C/007708</t>
  </si>
  <si>
    <t>L02122022-11</t>
  </si>
  <si>
    <t>CIPL-03545</t>
  </si>
  <si>
    <t>BBCDAK232818</t>
  </si>
  <si>
    <t>T220218</t>
  </si>
  <si>
    <t>GDI/DEZ/02/2022/MAR/C/001570</t>
  </si>
  <si>
    <t>L04022022-3</t>
  </si>
  <si>
    <t>CIPL-03522, CIPL-03593</t>
  </si>
  <si>
    <t>SHIMADA SHOJI CO LTD</t>
  </si>
  <si>
    <t>BBCDAK235790</t>
  </si>
  <si>
    <t>55223R820/22K</t>
  </si>
  <si>
    <t>GDI/DEZ/03/2022/MAR/C/003098</t>
  </si>
  <si>
    <t>55223R879/22K</t>
  </si>
  <si>
    <t>DPBCBD246895DAK</t>
  </si>
  <si>
    <t>55223R985/22K</t>
  </si>
  <si>
    <t>L04022022-2</t>
  </si>
  <si>
    <t>CIPL-03566</t>
  </si>
  <si>
    <t>BBCDAK236054</t>
  </si>
  <si>
    <t>KD22-0244</t>
  </si>
  <si>
    <t>GDI/DEZ/03/2022/MAR/C/003286</t>
  </si>
  <si>
    <t>KD22-0294</t>
  </si>
  <si>
    <t>L09152021-5</t>
  </si>
  <si>
    <t>CIPL-03463</t>
  </si>
  <si>
    <t>BBCDAK148380</t>
  </si>
  <si>
    <t>55223R2707/21K</t>
  </si>
  <si>
    <t>DPBCOR173999DAK</t>
  </si>
  <si>
    <t>GDI/DEZ/09/2021/MAR/C/006605</t>
  </si>
  <si>
    <t>55223R2781/21K</t>
  </si>
  <si>
    <t>DPBCOR175744DAK</t>
  </si>
  <si>
    <t>55223R3007/21K</t>
  </si>
  <si>
    <t>DPBCOR181998DAK</t>
  </si>
  <si>
    <t>NOJ 1261/21</t>
  </si>
  <si>
    <t>DPBCOR181880DAK</t>
  </si>
  <si>
    <t>NOJ 1347/21</t>
  </si>
  <si>
    <t>DPBCOR183202DAK</t>
  </si>
  <si>
    <t>NOJ 1387/21</t>
  </si>
  <si>
    <t>DPBCOR195089DAK</t>
  </si>
  <si>
    <t>NOJ1047/21</t>
  </si>
  <si>
    <t>L09282021-5</t>
  </si>
  <si>
    <t>CIPL-03482, CIPL-03500, CIPL-03522, CIPL-03523, CIPL-03530</t>
  </si>
  <si>
    <t>BBCDAK149110</t>
  </si>
  <si>
    <t>55223R064/22K</t>
  </si>
  <si>
    <t>DPBCOR233059DAK</t>
  </si>
  <si>
    <t>GDI/DEZ/09/2021/MAR/C/006955</t>
  </si>
  <si>
    <t>55223R085/22K</t>
  </si>
  <si>
    <t>DPBCBD233834DAK</t>
  </si>
  <si>
    <t>55223R2877/21K</t>
  </si>
  <si>
    <t>DPBCOR177262DAK</t>
  </si>
  <si>
    <t>55223R3013/21K</t>
  </si>
  <si>
    <t>DPBCOR179821DAK</t>
  </si>
  <si>
    <t>06-Dec-2022</t>
  </si>
  <si>
    <t>55223R3210/21K</t>
  </si>
  <si>
    <t>DPBCOR183473DAK</t>
  </si>
  <si>
    <t>55223R3220/21k</t>
  </si>
  <si>
    <t>DPBCOR195486DAK</t>
  </si>
  <si>
    <t>55223R3328/21K</t>
  </si>
  <si>
    <t>DPBCOR196213DAK</t>
  </si>
  <si>
    <t>55223R3396/21K</t>
  </si>
  <si>
    <t>DPBCOR230378DAK</t>
  </si>
  <si>
    <t>MNB21297</t>
  </si>
  <si>
    <t>DPBCOR231565DAK</t>
  </si>
  <si>
    <t>MNB22001</t>
  </si>
  <si>
    <t>DPBCOR232632DAK</t>
  </si>
  <si>
    <t>MNB22005</t>
  </si>
  <si>
    <t>DPBCBD234230DAK</t>
  </si>
  <si>
    <t>MNB22006</t>
  </si>
  <si>
    <t>MNB22008</t>
  </si>
  <si>
    <t>DPBCBD234427DAK</t>
  </si>
  <si>
    <t>MNB22010</t>
  </si>
  <si>
    <t>DPBCBD236127DAK</t>
  </si>
  <si>
    <t>NOJ 0017/22</t>
  </si>
  <si>
    <t>NOJ 0042/22</t>
  </si>
  <si>
    <t>NOJ 1261/21-A</t>
  </si>
  <si>
    <t>DPBCOR181843DAK</t>
  </si>
  <si>
    <t>NOJ 1306/21</t>
  </si>
  <si>
    <t>DPBCOR180822DAK</t>
  </si>
  <si>
    <t>NOJ 1323/21</t>
  </si>
  <si>
    <t>DPBCOR182117DAK</t>
  </si>
  <si>
    <t>NOJ 1348/21</t>
  </si>
  <si>
    <t>NOJ 1386/21</t>
  </si>
  <si>
    <t>DPBCOR195866DAK</t>
  </si>
  <si>
    <t>NOJ 1388/21</t>
  </si>
  <si>
    <t>DPBCOR195253DAK</t>
  </si>
  <si>
    <t>NOJ 1401/21</t>
  </si>
  <si>
    <t>NOJ 1423/21</t>
  </si>
  <si>
    <t>NOJ 1450/21</t>
  </si>
  <si>
    <t>NOJ1207/21</t>
  </si>
  <si>
    <t>DPBCOR180497DAK</t>
  </si>
  <si>
    <t>NOJ1260/21</t>
  </si>
  <si>
    <t>DPBCOR180802DAK</t>
  </si>
  <si>
    <t>L10162021-30</t>
  </si>
  <si>
    <t>CIPL-03421</t>
  </si>
  <si>
    <t>Tat Fung Textile Co Ltd</t>
  </si>
  <si>
    <t>BBCDAK150523</t>
  </si>
  <si>
    <t>TFI-211015/21</t>
  </si>
  <si>
    <t>DPBTSE179226DAK</t>
  </si>
  <si>
    <t>L12042021-20</t>
  </si>
  <si>
    <t>CIPL-03522, CIPL-03592</t>
  </si>
  <si>
    <t>BBCDAK154096</t>
  </si>
  <si>
    <t>YD2021082</t>
  </si>
  <si>
    <t>DPBCOR196511DAK</t>
  </si>
  <si>
    <t>GDI/DEZ/02/2022/MAR/A/000172</t>
  </si>
  <si>
    <t>YD2021082-1</t>
  </si>
  <si>
    <t>DPBCOR230953DAK</t>
  </si>
  <si>
    <t>YD2021082-2</t>
  </si>
  <si>
    <t>DPBCOR230968DAK</t>
  </si>
  <si>
    <t>YD2022025</t>
  </si>
  <si>
    <t>DPBCOR243122DAK</t>
  </si>
  <si>
    <t>L01302022-4</t>
  </si>
  <si>
    <t>BBCDAK231387</t>
  </si>
  <si>
    <t>55223R135/22K</t>
  </si>
  <si>
    <t>DPBCOR235625DAK</t>
  </si>
  <si>
    <t>GDI/DEZ/01/2022/MAR/C/000811</t>
  </si>
  <si>
    <t>NOJ 0082/22</t>
  </si>
  <si>
    <t>L03072022-28</t>
  </si>
  <si>
    <t>CIPL-03592</t>
  </si>
  <si>
    <t>BBCDAK234186</t>
  </si>
  <si>
    <t>222CH366003</t>
  </si>
  <si>
    <t>GDI/DEZ/03/2022/MAR/C/002251</t>
  </si>
  <si>
    <t>222CH366003-1</t>
  </si>
  <si>
    <t>222CH366003-10</t>
  </si>
  <si>
    <t>222CH366003-11</t>
  </si>
  <si>
    <t>222CH366003-2</t>
  </si>
  <si>
    <t>222CH366003-3</t>
  </si>
  <si>
    <t>222CH366003-4</t>
  </si>
  <si>
    <t>222CH366003-5</t>
  </si>
  <si>
    <t>222CH366003-6</t>
  </si>
  <si>
    <t>222CH366003-9</t>
  </si>
  <si>
    <t>YD2022026-1</t>
  </si>
  <si>
    <t>YD2022026-2A</t>
  </si>
  <si>
    <t>DPBCBD250071DAK</t>
  </si>
  <si>
    <t>YD2022026-3</t>
  </si>
  <si>
    <t>YD2022026-4A</t>
  </si>
  <si>
    <t>YD2022026-5</t>
  </si>
  <si>
    <t>DPBCBD251718DAK</t>
  </si>
  <si>
    <t>YD2022026A</t>
  </si>
  <si>
    <t>YD2022026B</t>
  </si>
  <si>
    <t>L03312022-31</t>
  </si>
  <si>
    <t>CIPL-03597</t>
  </si>
  <si>
    <t>075122060439</t>
  </si>
  <si>
    <t>222CH366003-7</t>
  </si>
  <si>
    <t>186BTB2211676</t>
  </si>
  <si>
    <t>GDI/DEZ/03/2022/MAR/C/003142</t>
  </si>
  <si>
    <t>222CH366003-8</t>
  </si>
  <si>
    <t>YD2022026-2B</t>
  </si>
  <si>
    <t>186BTB2211351</t>
  </si>
  <si>
    <t>YD2022026-4B</t>
  </si>
  <si>
    <t>186BTB2211387</t>
  </si>
  <si>
    <t>L04072022-27</t>
  </si>
  <si>
    <t>BBCDAK236296</t>
  </si>
  <si>
    <t>55223R1732/22K</t>
  </si>
  <si>
    <t>DPBCBD259557DAK</t>
  </si>
  <si>
    <t>09-Jan-2023</t>
  </si>
  <si>
    <t>GDI/DEZ/04/2022/MAR/C/003380</t>
  </si>
  <si>
    <t>55223R916/22K</t>
  </si>
  <si>
    <t>DPBCBD247197DAK</t>
  </si>
  <si>
    <t>L04102022-5</t>
  </si>
  <si>
    <t>CIPL-03517</t>
  </si>
  <si>
    <t>BBCDAK234919</t>
  </si>
  <si>
    <t>VB220323</t>
  </si>
  <si>
    <t>09-Oct-2022</t>
  </si>
  <si>
    <t>L04102022-4</t>
  </si>
  <si>
    <t>CIPL-03475</t>
  </si>
  <si>
    <t>BBCDAK234185</t>
  </si>
  <si>
    <t>VB220306</t>
  </si>
  <si>
    <t>DPBLOC247402DAK</t>
  </si>
  <si>
    <t>L04262022-22</t>
  </si>
  <si>
    <t>CIPL-03595, CIPL-03623</t>
  </si>
  <si>
    <t>075122060538</t>
  </si>
  <si>
    <t>55223R1001/22K</t>
  </si>
  <si>
    <t>186BTB2211395</t>
  </si>
  <si>
    <t>GDI/DEZ/04/2022/MAR/C/004051</t>
  </si>
  <si>
    <t>55223R1196/22K</t>
  </si>
  <si>
    <t>186BTB2212417</t>
  </si>
  <si>
    <t>55223R1568/22K</t>
  </si>
  <si>
    <t>186BTB2215965</t>
  </si>
  <si>
    <t>L06042022-22</t>
  </si>
  <si>
    <t>CIPL-03593</t>
  </si>
  <si>
    <t>vb20220602-1</t>
  </si>
  <si>
    <t>DPBLOC257102DAK</t>
  </si>
  <si>
    <t>L06092022-26</t>
  </si>
  <si>
    <t>BBCDAK239838</t>
  </si>
  <si>
    <t>55223R1485/22K</t>
  </si>
  <si>
    <t>GDI/DEZ/06/2022/MAR/C/005235</t>
  </si>
  <si>
    <t>L06122022-3</t>
  </si>
  <si>
    <t>CIPL-03583</t>
  </si>
  <si>
    <t>BBCDAK238251</t>
  </si>
  <si>
    <t>VB20220517</t>
  </si>
  <si>
    <t>L06232022-6</t>
  </si>
  <si>
    <t>CIPL-03664, CIPL-03665, CIPL-03667, CIPL-03669, CIPL-03680, CIPL-03712</t>
  </si>
  <si>
    <t>55223R1549/22K</t>
  </si>
  <si>
    <t>DPBCBD257247DAK</t>
  </si>
  <si>
    <t>GDI/DEZ/06/2022/MAR/A/000635</t>
  </si>
  <si>
    <t>55223R1725/22K</t>
  </si>
  <si>
    <t>DPBCBD260777DAK</t>
  </si>
  <si>
    <t>55223R1902/22K</t>
  </si>
  <si>
    <t>DPBCBD263166DAK</t>
  </si>
  <si>
    <t>55223R2000/22K</t>
  </si>
  <si>
    <t>DPBCBD264552DAK</t>
  </si>
  <si>
    <t>55223R2098/22K</t>
  </si>
  <si>
    <t>55223R2148/22K</t>
  </si>
  <si>
    <t>A-22080697</t>
  </si>
  <si>
    <t>NOJ1219/22</t>
  </si>
  <si>
    <t>NOJ1249/22</t>
  </si>
  <si>
    <t>L07202022-13</t>
  </si>
  <si>
    <t>CIPL-03679, CIPL-03708, CIPL-03717</t>
  </si>
  <si>
    <t>BBCDAK242095</t>
  </si>
  <si>
    <t>YD2022053-10</t>
  </si>
  <si>
    <t>GDI/DEZ/07/2022/MAR/C/006341</t>
  </si>
  <si>
    <t>YD2022053-5B</t>
  </si>
  <si>
    <t>DPBCBD261422DAK</t>
  </si>
  <si>
    <t>26-Jan-2023</t>
  </si>
  <si>
    <t>YD2022053-6B</t>
  </si>
  <si>
    <t>DPBCBD264684DAK</t>
  </si>
  <si>
    <t>13-Dec-2022</t>
  </si>
  <si>
    <t>YD2022053-7</t>
  </si>
  <si>
    <t>YD2022053-9B</t>
  </si>
  <si>
    <t>L08112022-14</t>
  </si>
  <si>
    <t>CIPL-03627</t>
  </si>
  <si>
    <t>075122060939</t>
  </si>
  <si>
    <t>YD2022053-8</t>
  </si>
  <si>
    <t>GDI/DEZ/08/2022/MAR/C/006841</t>
  </si>
  <si>
    <t>L08042021-10</t>
  </si>
  <si>
    <t>CIPL-03441</t>
  </si>
  <si>
    <t>BBCDAK144992</t>
  </si>
  <si>
    <t>20-Aug-2021</t>
  </si>
  <si>
    <t>2100324A</t>
  </si>
  <si>
    <t>DPBMGK164293DAK</t>
  </si>
  <si>
    <t>L01302022-3</t>
  </si>
  <si>
    <t>CIPL-03577, CIPL-03579, CIPL-03592</t>
  </si>
  <si>
    <t>NANTONG SUNRISE FOREIGN TRADE CO.,LTD</t>
  </si>
  <si>
    <t>BBCDAK231424</t>
  </si>
  <si>
    <t>SR2210803</t>
  </si>
  <si>
    <t>DPBCBD236836DAK</t>
  </si>
  <si>
    <t>GDI/DEZ/01/2022/MAR/C/000834</t>
  </si>
  <si>
    <t>SR2210803/SR2210804</t>
  </si>
  <si>
    <t>DPBCBD239809DAK</t>
  </si>
  <si>
    <t>SR2210805/REV-01</t>
  </si>
  <si>
    <t>L02242022-12</t>
  </si>
  <si>
    <t>CIPL-03581</t>
  </si>
  <si>
    <t>BBCDAK233548</t>
  </si>
  <si>
    <t>XJ2202251643</t>
  </si>
  <si>
    <t>GDI/DEZ/02/2022/MAR/C/001996</t>
  </si>
  <si>
    <t>XJ2202251838</t>
  </si>
  <si>
    <t>XJ2204271534</t>
  </si>
  <si>
    <t>XJ2205091116</t>
  </si>
  <si>
    <t>DPBCBD257353DAK</t>
  </si>
  <si>
    <t>XJ2205200939</t>
  </si>
  <si>
    <t>L03172022-21</t>
  </si>
  <si>
    <t>CIPL-03587, CIPL-03593, CIPL-03597</t>
  </si>
  <si>
    <t>BBCDAK235162</t>
  </si>
  <si>
    <t>SR2210805-1</t>
  </si>
  <si>
    <t>DPBCBD243135DAK</t>
  </si>
  <si>
    <t>GDI/DEZ/03/2022/MAR/C/002694</t>
  </si>
  <si>
    <t>SR22108071SR2210807</t>
  </si>
  <si>
    <t>SR2210810</t>
  </si>
  <si>
    <t>L03312022-33</t>
  </si>
  <si>
    <t>SARENA TEXTILE INDUSTRUES (PVT) LTD</t>
  </si>
  <si>
    <t>075122060446</t>
  </si>
  <si>
    <t>EXP-SD-5521-NTA</t>
  </si>
  <si>
    <t>186BTB2209480</t>
  </si>
  <si>
    <t>GDI/DEZ/03/2022/MAR/C/003254</t>
  </si>
  <si>
    <t>EXP-SD-5532-NTA</t>
  </si>
  <si>
    <t>186BTB2211048</t>
  </si>
  <si>
    <t>L04072022-18</t>
  </si>
  <si>
    <t>075122060466</t>
  </si>
  <si>
    <t>2200016</t>
  </si>
  <si>
    <t>186BTB2210379</t>
  </si>
  <si>
    <t>L04212022-24</t>
  </si>
  <si>
    <t>CIPL-03597, CIPL-03623</t>
  </si>
  <si>
    <t>075122060504</t>
  </si>
  <si>
    <t>SR2210811</t>
  </si>
  <si>
    <t>186BTB2211422</t>
  </si>
  <si>
    <t>GDI/DEZ/04/2022/MAR/C/003765</t>
  </si>
  <si>
    <t>SR2210811/SR2210814</t>
  </si>
  <si>
    <t>186BTB2213097</t>
  </si>
  <si>
    <t>L04232022-34</t>
  </si>
  <si>
    <t>CIPL-03626</t>
  </si>
  <si>
    <t>075122060517</t>
  </si>
  <si>
    <t>XJ2205121035</t>
  </si>
  <si>
    <t>186BTB2213523</t>
  </si>
  <si>
    <t>GDI/DEZ/04/2022/MAR/C/003827</t>
  </si>
  <si>
    <t>L04262022-19</t>
  </si>
  <si>
    <t>BBCDAK237658</t>
  </si>
  <si>
    <t>2200065</t>
  </si>
  <si>
    <t>GDL/DEZ/04/2022/MAR/C/004271</t>
  </si>
  <si>
    <t>L05122022-12</t>
  </si>
  <si>
    <t>EXP-SD-5565-NTA</t>
  </si>
  <si>
    <t>GDI/DEZ/04/2022/MAR/C/004362</t>
  </si>
  <si>
    <t>L06072022-6</t>
  </si>
  <si>
    <t>075122060706</t>
  </si>
  <si>
    <t>SR2210812</t>
  </si>
  <si>
    <t>186BTB2214863</t>
  </si>
  <si>
    <t>GDI/DEZ/06/2022/MAR/C/005185</t>
  </si>
  <si>
    <t>L06092022-21</t>
  </si>
  <si>
    <t>SR2210820-1</t>
  </si>
  <si>
    <t>DPBCOR257342DAK</t>
  </si>
  <si>
    <t>GDI/DEZ/06/2022/MAR/C/005236</t>
  </si>
  <si>
    <t>L06252022-11</t>
  </si>
  <si>
    <t>CIPL-03629, CIPL-03683</t>
  </si>
  <si>
    <t>075122060764</t>
  </si>
  <si>
    <t>TFI-220407/22</t>
  </si>
  <si>
    <t>186BTB2216996</t>
  </si>
  <si>
    <t>GDI/DEZ/06/2022/MAR/C/005826</t>
  </si>
  <si>
    <t>TFI-220792/22</t>
  </si>
  <si>
    <t>TFI-220793/22</t>
  </si>
  <si>
    <t>L08132022-9</t>
  </si>
  <si>
    <t>075122045167</t>
  </si>
  <si>
    <t>L08252022-26</t>
  </si>
  <si>
    <t>CIPL-03669</t>
  </si>
  <si>
    <t>Toray Textiles (Thailand) Public Co., Ltd.</t>
  </si>
  <si>
    <t>BBCDAK244078</t>
  </si>
  <si>
    <t>E201655</t>
  </si>
  <si>
    <t>GDI/DEZ/08/2022/MAR/C/006940</t>
  </si>
  <si>
    <t>E201672</t>
  </si>
  <si>
    <t>L09012022-33</t>
  </si>
  <si>
    <t>CIPL-03703</t>
  </si>
  <si>
    <t>BBCDAK244591</t>
  </si>
  <si>
    <t>L09032022-16</t>
  </si>
  <si>
    <t>CIPL-03709</t>
  </si>
  <si>
    <t>075122061066</t>
  </si>
  <si>
    <t>cipl/city/002/2022</t>
  </si>
  <si>
    <t>XJ2209091549</t>
  </si>
  <si>
    <t>GDI/DEZ/09/2022/MAR/C/007596</t>
  </si>
  <si>
    <t>L08022021-7</t>
  </si>
  <si>
    <t>CIPL-03367, CIPL-03377, CIPL-03379, CIPL-03380, CIPL-03382</t>
  </si>
  <si>
    <t>YKK/CIPL/SC-3241/21  DCUDAK142770</t>
  </si>
  <si>
    <t>70 DAYS SIGHT</t>
  </si>
  <si>
    <t>IE00412791</t>
  </si>
  <si>
    <t>IBCEPZ165392DAK</t>
  </si>
  <si>
    <t>L08022021-8</t>
  </si>
  <si>
    <t>CIPL-03385</t>
  </si>
  <si>
    <t>YKK/CIPL/SC-3243/21    DCUDAK142770</t>
  </si>
  <si>
    <t>IE00414341</t>
  </si>
  <si>
    <t>IBCEPZ166604DAK</t>
  </si>
  <si>
    <t>L08012021-17</t>
  </si>
  <si>
    <t>CIPL-03373</t>
  </si>
  <si>
    <t>YKK/CIPL/SC-3242/21   DCUDAK141303</t>
  </si>
  <si>
    <t>IE00415671</t>
  </si>
  <si>
    <t>IBCEPZ165406DAK</t>
  </si>
  <si>
    <t>L08032021-8</t>
  </si>
  <si>
    <t>CIPL-03358, CIPL-03368</t>
  </si>
  <si>
    <t>YKK/CIPL/SC-3245/21  LCA-368032  DCUDAK145091</t>
  </si>
  <si>
    <t>IE00420451</t>
  </si>
  <si>
    <t>IBCEPZ165360DAK</t>
  </si>
  <si>
    <t>L08052021-1</t>
  </si>
  <si>
    <t>CIPL-03377</t>
  </si>
  <si>
    <t>YKK/CIPL/SC-3306/21    DCUDAK142770</t>
  </si>
  <si>
    <t>IE00419671</t>
  </si>
  <si>
    <t>IBCEPZ165354DAK</t>
  </si>
  <si>
    <t>L08162021-8</t>
  </si>
  <si>
    <t>CIPL-03377, CIPL-03378, CIPL-03379, CIPL-03380, CIPL-03381, CIPL-03384, CIPL-03389, CIPL-03391</t>
  </si>
  <si>
    <t>YKK/EPIC/SC-3429/21   DCUDAK145891</t>
  </si>
  <si>
    <t>IE00429841</t>
  </si>
  <si>
    <t>IBCEPZ184160DAK</t>
  </si>
  <si>
    <t>IE00431371</t>
  </si>
  <si>
    <t>IBCEPZ167313DAK</t>
  </si>
  <si>
    <t>IE00437161</t>
  </si>
  <si>
    <t>IBCEPZ168951DAK</t>
  </si>
  <si>
    <t>L08192021-20</t>
  </si>
  <si>
    <t>CIPL-03382, CIPL-03389, CIPL-03394, CIPL-03398, CIPL-03407, CIPL-03410, CIPL-03411, CIPL-03418</t>
  </si>
  <si>
    <t>YKK/CIPL/SC-3551/21   DCUDAK145891</t>
  </si>
  <si>
    <t>IE00438401</t>
  </si>
  <si>
    <t>IBCEPZ168030DAK</t>
  </si>
  <si>
    <t>IE00442031</t>
  </si>
  <si>
    <t>IBCEPZ169375DAK</t>
  </si>
  <si>
    <t>IE00443141</t>
  </si>
  <si>
    <t>IBCEPZ169918DAK</t>
  </si>
  <si>
    <t>IE00453691</t>
  </si>
  <si>
    <t>IBCEPZ169930DAK</t>
  </si>
  <si>
    <t>IE00466271</t>
  </si>
  <si>
    <t>IBCEPZ171347DAK</t>
  </si>
  <si>
    <t>L08222021-10</t>
  </si>
  <si>
    <t>CIPL-03461</t>
  </si>
  <si>
    <t>YKK/CIPL/SC-3586/21    DCUDAK145891</t>
  </si>
  <si>
    <t>IE00446671</t>
  </si>
  <si>
    <t>IBCEPZ184167DAK</t>
  </si>
  <si>
    <t>28-Feb-2021</t>
  </si>
  <si>
    <t>L08072021-7</t>
  </si>
  <si>
    <t>CIPL-03396, CIPL-03407, CIPL-03413, CIPL-03418, CIPL-03424</t>
  </si>
  <si>
    <t>BBCDAK145153</t>
  </si>
  <si>
    <t>SW125011</t>
  </si>
  <si>
    <t>DPBCOR168223DAK</t>
  </si>
  <si>
    <t>SW125102</t>
  </si>
  <si>
    <t>DPBCOR170016DAK</t>
  </si>
  <si>
    <t>SW125108</t>
  </si>
  <si>
    <t>SW125109</t>
  </si>
  <si>
    <t>SW125182</t>
  </si>
  <si>
    <t>DPBCOR173686DAK</t>
  </si>
  <si>
    <t>CILDAK139643</t>
  </si>
  <si>
    <t>SW125236</t>
  </si>
  <si>
    <t>SW125266</t>
  </si>
  <si>
    <t>SW125273</t>
  </si>
  <si>
    <t>SW125338</t>
  </si>
  <si>
    <t>SW125513</t>
  </si>
  <si>
    <t>DPBCOR177270DAK</t>
  </si>
  <si>
    <t>SW125569</t>
  </si>
  <si>
    <t>SW125571</t>
  </si>
  <si>
    <t>SW125675</t>
  </si>
  <si>
    <t>DPBCOR177229DAK</t>
  </si>
  <si>
    <t>SW125755</t>
  </si>
  <si>
    <t>DPBCOR182267DAK</t>
  </si>
  <si>
    <t>SW125929</t>
  </si>
  <si>
    <t>SW126003</t>
  </si>
  <si>
    <t>DPBCOR183281DAK</t>
  </si>
  <si>
    <t>L08162021-6</t>
  </si>
  <si>
    <t>CPGA-03443</t>
  </si>
  <si>
    <t>South China B &amp; D Fty Ltd</t>
  </si>
  <si>
    <t>BBCDAK145459</t>
  </si>
  <si>
    <t>CPGA/001/21</t>
  </si>
  <si>
    <t>SCB/1007/2021</t>
  </si>
  <si>
    <t>DPBDAO173764DAK</t>
  </si>
  <si>
    <t>GDI/DEZ/08/2021/MAR/C/005707</t>
  </si>
  <si>
    <t>L08182021-9</t>
  </si>
  <si>
    <t>CIPL-03405, CIPL-03411</t>
  </si>
  <si>
    <t>BBCDAK145908</t>
  </si>
  <si>
    <t>EXP/F-35/0282/2022</t>
  </si>
  <si>
    <t>DPBCOR173930DAK</t>
  </si>
  <si>
    <t>GDI/DEZ/08/2021/MAR/C/005826</t>
  </si>
  <si>
    <t>EXP/F-35/0356/2022</t>
  </si>
  <si>
    <t>DPBCOR175265DAK</t>
  </si>
  <si>
    <t>EXP/F-35/0422/2022</t>
  </si>
  <si>
    <t>DPBCOR176125DAK</t>
  </si>
  <si>
    <t>L08192021-26</t>
  </si>
  <si>
    <t>CIPL-03414, CIPL-03419</t>
  </si>
  <si>
    <t>BBCDAK146170</t>
  </si>
  <si>
    <t>2021-COSMO-305(A)</t>
  </si>
  <si>
    <t>DPBLOC181829DAK</t>
  </si>
  <si>
    <t>SCTML-2021-COSMO-305</t>
  </si>
  <si>
    <t>DPBLOC176602DAK</t>
  </si>
  <si>
    <t>L09022021-12</t>
  </si>
  <si>
    <t>CHORI VIETNAM CO.,LTD</t>
  </si>
  <si>
    <t>BBCDAK146771</t>
  </si>
  <si>
    <t>FR32780H/0921/EPIC</t>
  </si>
  <si>
    <t>DPBCOR173959DAK</t>
  </si>
  <si>
    <t>GDI/DEZ/08/2021/MAR/C/006156</t>
  </si>
  <si>
    <t>FR32780H/0921/EPIC02</t>
  </si>
  <si>
    <t>DPBCOR173888DAK</t>
  </si>
  <si>
    <t>FR32780H/1021/EPIC03</t>
  </si>
  <si>
    <t>DPBCOR176010DAK</t>
  </si>
  <si>
    <t>FR32780H/1021/EPIC04</t>
  </si>
  <si>
    <t>DPBCOR176702DAK</t>
  </si>
  <si>
    <t>FR32780H/1021/EPIC06</t>
  </si>
  <si>
    <t>DPBCOR178487DAK</t>
  </si>
  <si>
    <t>FR32780H/1121/EPIC09</t>
  </si>
  <si>
    <t>DPBCOR179908DAK</t>
  </si>
  <si>
    <t>FR32780H/1121/EPIC10</t>
  </si>
  <si>
    <t>DPBCOR179552DAK</t>
  </si>
  <si>
    <t>L09062021-1</t>
  </si>
  <si>
    <t>CIPL-03383, CIPL-03400</t>
  </si>
  <si>
    <t>BBCDAK147450</t>
  </si>
  <si>
    <t>QJ210912</t>
  </si>
  <si>
    <t>DPBCOR172378DAK</t>
  </si>
  <si>
    <t>GDI/DEZ/09/2021/MAR/C/006364</t>
  </si>
  <si>
    <t>L07112021-2</t>
  </si>
  <si>
    <t>CIPL-03345, CIPL-03373</t>
  </si>
  <si>
    <t>BBCDAK143331</t>
  </si>
  <si>
    <t>HHL/2021/0469</t>
  </si>
  <si>
    <t>DPBLOC167406DAK</t>
  </si>
  <si>
    <t>HHL/2021/0481</t>
  </si>
  <si>
    <t>DPBLOC167398DAK</t>
  </si>
  <si>
    <t>HHL/2021/510</t>
  </si>
  <si>
    <t>DPBLOC173604DAK</t>
  </si>
  <si>
    <t>HHL/2021/515</t>
  </si>
  <si>
    <t>DPBLOC173601DAK</t>
  </si>
  <si>
    <t>L09162021-10</t>
  </si>
  <si>
    <t>CIPL-03415, CIPL-03426, CIPL-03459, CIPL-03461, CIPL-03467</t>
  </si>
  <si>
    <t>BBCDAK148423</t>
  </si>
  <si>
    <t>HHL/2021/0849</t>
  </si>
  <si>
    <t>DPBLOC244813DAK</t>
  </si>
  <si>
    <t>HHL/2021/620</t>
  </si>
  <si>
    <t>DPBLOC230718DAK</t>
  </si>
  <si>
    <t>HHL/2021/723</t>
  </si>
  <si>
    <t>DPBLOC183450DAK</t>
  </si>
  <si>
    <t>HHL/2021/781</t>
  </si>
  <si>
    <t>DPBLOC184116DAK</t>
  </si>
  <si>
    <t>L09222021-13</t>
  </si>
  <si>
    <t>CIPL-03382, CIPL-03393</t>
  </si>
  <si>
    <t>IDEAL</t>
  </si>
  <si>
    <t>BBCDAK148735</t>
  </si>
  <si>
    <t>IFBD/EXP-21-1041</t>
  </si>
  <si>
    <t>DPBEPZ173549DAK</t>
  </si>
  <si>
    <t>IFBD/EXP-21-1110</t>
  </si>
  <si>
    <t>DPBEPZ177772DAK</t>
  </si>
  <si>
    <t>IFBD/EXP-21-1152</t>
  </si>
  <si>
    <t>DPBEPZ182994DAK</t>
  </si>
  <si>
    <t>L09262021-1</t>
  </si>
  <si>
    <t>CIPL-03482, CIPL-03497, CIPL-03500, CIPL-03542</t>
  </si>
  <si>
    <t>BBCDAK149053</t>
  </si>
  <si>
    <t>FR32780H/1021/EPIC05</t>
  </si>
  <si>
    <t>DPBCOR178246DAK</t>
  </si>
  <si>
    <t>FR32780H/1021/EPIC07</t>
  </si>
  <si>
    <t>DPBCOR179384DAK</t>
  </si>
  <si>
    <t>FR32780H/1121/EPIC08</t>
  </si>
  <si>
    <t>DPBCOR179825DAK</t>
  </si>
  <si>
    <t>FR32780H/1121/EPIC11</t>
  </si>
  <si>
    <t>DPBCOR180530DAK</t>
  </si>
  <si>
    <t>FR32780H/1121/EPIC12</t>
  </si>
  <si>
    <t>DPBCOR181628DAK</t>
  </si>
  <si>
    <t>FR32780H/1121/EPIC13</t>
  </si>
  <si>
    <t>DPBCOR183016DAK</t>
  </si>
  <si>
    <t>FR32780H/1121/EPIC14</t>
  </si>
  <si>
    <t>DPBCOR184273DAK</t>
  </si>
  <si>
    <t>FR32780H/1121/EPIC15</t>
  </si>
  <si>
    <t>DPBCOR183493DAK</t>
  </si>
  <si>
    <t>FR32780H/1221/EPIC16</t>
  </si>
  <si>
    <t>DPBCOR196269DAK</t>
  </si>
  <si>
    <t>FR481/1221/EPIC02</t>
  </si>
  <si>
    <t>DPBCOR231002DAK</t>
  </si>
  <si>
    <t>L09282021-21</t>
  </si>
  <si>
    <t>CIPL-03474, CIPL-03478, CIPL-03494, CIPL-03516</t>
  </si>
  <si>
    <t>BBCDAK149111</t>
  </si>
  <si>
    <t>KD21-0687</t>
  </si>
  <si>
    <t>DPBCOR174223DAK</t>
  </si>
  <si>
    <t>KD21-0691</t>
  </si>
  <si>
    <t>DPBCOR174208DAK</t>
  </si>
  <si>
    <t>KD210720</t>
  </si>
  <si>
    <t>DPBCOR175888DAK</t>
  </si>
  <si>
    <t>KD21-0775</t>
  </si>
  <si>
    <t>DPBCOR179875DAK</t>
  </si>
  <si>
    <t>KD21-0779</t>
  </si>
  <si>
    <t>DPBCOR180170DAK</t>
  </si>
  <si>
    <t>KD21-0806</t>
  </si>
  <si>
    <t>DPBCOR181230DAK</t>
  </si>
  <si>
    <t>KD21-0822</t>
  </si>
  <si>
    <t>DPBCOR182425DAK</t>
  </si>
  <si>
    <t>KD21-0830</t>
  </si>
  <si>
    <t>DPBCOR183277DAK</t>
  </si>
  <si>
    <t>KD21-0838</t>
  </si>
  <si>
    <t>DPBCOR183251DAK</t>
  </si>
  <si>
    <t>KD21-0851</t>
  </si>
  <si>
    <t>DPBCOR184625DAK</t>
  </si>
  <si>
    <t>KD21-0877</t>
  </si>
  <si>
    <t>DPBCOR195386DAK</t>
  </si>
  <si>
    <t>KD21-0889</t>
  </si>
  <si>
    <t>DPBCOR231289DAK</t>
  </si>
  <si>
    <t>KD21-0944</t>
  </si>
  <si>
    <t>DPBCOR233937DAK</t>
  </si>
  <si>
    <t>L10022021-20</t>
  </si>
  <si>
    <t>CIPL-03416</t>
  </si>
  <si>
    <t>BBCDAK149519</t>
  </si>
  <si>
    <t>KD21-0714</t>
  </si>
  <si>
    <t>DPBCOR174852DAK</t>
  </si>
  <si>
    <t>L10042021-9</t>
  </si>
  <si>
    <t>CIPL-03473</t>
  </si>
  <si>
    <t>BBCDAK149610</t>
  </si>
  <si>
    <t>21C-E0625</t>
  </si>
  <si>
    <t>DPBTST177497DAK</t>
  </si>
  <si>
    <t>L10052021-21</t>
  </si>
  <si>
    <t>CIPL-03475, CIPL-03476, CIPL-03514</t>
  </si>
  <si>
    <t>BBCDAK149755</t>
  </si>
  <si>
    <t>QJ211024</t>
  </si>
  <si>
    <t>DPBCOR178786DAK</t>
  </si>
  <si>
    <t>GDI/DEZ/09/2021/MAR/C/007107</t>
  </si>
  <si>
    <t>QJ211107</t>
  </si>
  <si>
    <t>DPBCOR180177DAK</t>
  </si>
  <si>
    <t>QJ211114</t>
  </si>
  <si>
    <t>DPBCOR181870DAK</t>
  </si>
  <si>
    <t>QJ211127</t>
  </si>
  <si>
    <t>DPBCOR184274DAK</t>
  </si>
  <si>
    <t>QJ211207</t>
  </si>
  <si>
    <t>DPBCOR195892DAK</t>
  </si>
  <si>
    <t>QJ211210</t>
  </si>
  <si>
    <t>DPBCOR195121DAK</t>
  </si>
  <si>
    <t>QJ211211</t>
  </si>
  <si>
    <t>QJ220112</t>
  </si>
  <si>
    <t>DPBCBD235017DAK</t>
  </si>
  <si>
    <t>QJ220118</t>
  </si>
  <si>
    <t>L10082021-2</t>
  </si>
  <si>
    <t>CIPL-03469, CIPL-03480, CIPL-03496, CIPL-03499, CIPL-03503, CIPL-03525, CIPL-03526, CIPL-03527, CIPL-03544</t>
  </si>
  <si>
    <t>BBCDAK150058</t>
  </si>
  <si>
    <t>HHL/2021/727</t>
  </si>
  <si>
    <t>DPBLOC196289DAK</t>
  </si>
  <si>
    <t>HHL/2021/780</t>
  </si>
  <si>
    <t>DPBLBD235274DAK</t>
  </si>
  <si>
    <t>HHL/2021/795</t>
  </si>
  <si>
    <t>DPBLOC196283DAK</t>
  </si>
  <si>
    <t>HHL/2021/834</t>
  </si>
  <si>
    <t>DPBLOC230735DAK</t>
  </si>
  <si>
    <t>HHL/2021/870</t>
  </si>
  <si>
    <t>DPBLOC196290DAK</t>
  </si>
  <si>
    <t>HHL/2021/888</t>
  </si>
  <si>
    <t>DPBLBD235272DAK</t>
  </si>
  <si>
    <t>HHL/2021/893</t>
  </si>
  <si>
    <t>DPBLBD234936DAK</t>
  </si>
  <si>
    <t>HHL/2021/910</t>
  </si>
  <si>
    <t>DPBLBD234840DAK</t>
  </si>
  <si>
    <t>HHL/2021/936</t>
  </si>
  <si>
    <t>DPBLBD235535DAK</t>
  </si>
  <si>
    <t>HHL/2021/947</t>
  </si>
  <si>
    <t>DPBLBD237367DAK</t>
  </si>
  <si>
    <t>HHL/2021/966</t>
  </si>
  <si>
    <t>HHL/2021/976</t>
  </si>
  <si>
    <t>L10072021-3</t>
  </si>
  <si>
    <t>CIPL-03459, CIPL-03467</t>
  </si>
  <si>
    <t>ZHEJIANG SAINTYEAR TEXTILE LTD</t>
  </si>
  <si>
    <t>BBCDAK150136</t>
  </si>
  <si>
    <t>TH21/0076</t>
  </si>
  <si>
    <t>DPBCOR176348DAK</t>
  </si>
  <si>
    <t>TH21/0083</t>
  </si>
  <si>
    <t>DPBCOR180902DAK</t>
  </si>
  <si>
    <t>TH21/0088</t>
  </si>
  <si>
    <t>DPBCOR183241DAK</t>
  </si>
  <si>
    <t>L10072021-6</t>
  </si>
  <si>
    <t>CIPL-03471, CIPL-03491, CIPL-03492</t>
  </si>
  <si>
    <t>BBCDAK150010</t>
  </si>
  <si>
    <t>SW126115</t>
  </si>
  <si>
    <t>DPBCOR184276DAK</t>
  </si>
  <si>
    <t>SW126208</t>
  </si>
  <si>
    <t>DPBCOR195255DAK</t>
  </si>
  <si>
    <t>SW126265</t>
  </si>
  <si>
    <t>SW126420</t>
  </si>
  <si>
    <t>DPBCOR230528DAK</t>
  </si>
  <si>
    <t>SW126478</t>
  </si>
  <si>
    <t>DPBCOR231472DAK</t>
  </si>
  <si>
    <t>SW126536</t>
  </si>
  <si>
    <t>DPBCOR234897DAK</t>
  </si>
  <si>
    <t>SW126674</t>
  </si>
  <si>
    <t>L10162021-32</t>
  </si>
  <si>
    <t>CIPL-03470</t>
  </si>
  <si>
    <t>BBCDAK150521</t>
  </si>
  <si>
    <t>EXP/F-35/0495/2022</t>
  </si>
  <si>
    <t>DPBCOR180571DAK</t>
  </si>
  <si>
    <t>L10202021-15</t>
  </si>
  <si>
    <t>CIPL-03479</t>
  </si>
  <si>
    <t>BBCDAK150929</t>
  </si>
  <si>
    <t>SCTML-2021-COSMO-400</t>
  </si>
  <si>
    <t>DPBLOC230915DAK</t>
  </si>
  <si>
    <t>L10302021-1</t>
  </si>
  <si>
    <t>CIPL-03480, CIPL-03525</t>
  </si>
  <si>
    <t>BBCDAK151398</t>
  </si>
  <si>
    <t>PTL/EXP-0104/2022</t>
  </si>
  <si>
    <t>DPBDAK234240DAK</t>
  </si>
  <si>
    <t>PTL/EXP-1355/2021</t>
  </si>
  <si>
    <t>DPBDAK182364DAK</t>
  </si>
  <si>
    <t>PTL/EXP-1414/2021</t>
  </si>
  <si>
    <t>DPBDAK184631DAK</t>
  </si>
  <si>
    <t>PTL/EXP-1448/2021</t>
  </si>
  <si>
    <t>DPBDAK195271DAK</t>
  </si>
  <si>
    <t>PTL/EXP-1601/2022</t>
  </si>
  <si>
    <t>DPBDAK231989DAK</t>
  </si>
  <si>
    <t>L11102021-10</t>
  </si>
  <si>
    <t>CIPL-03527, CIPL-03544, CIPL-03577</t>
  </si>
  <si>
    <t>BBCDAK152366</t>
  </si>
  <si>
    <t>TH21/0085</t>
  </si>
  <si>
    <t>DPBCOR182093DAK</t>
  </si>
  <si>
    <t>GDI/DEZ/11/2021/MAR/C/008335</t>
  </si>
  <si>
    <t>TH21/0086</t>
  </si>
  <si>
    <t>DPBCOR182096DAK</t>
  </si>
  <si>
    <t>TH21/0090</t>
  </si>
  <si>
    <t>DPBCOR184363DAK</t>
  </si>
  <si>
    <t>TH21/0091</t>
  </si>
  <si>
    <t>DPBCOR184321DAK</t>
  </si>
  <si>
    <t>TH21/0096</t>
  </si>
  <si>
    <t>DPBCOR195094DAK</t>
  </si>
  <si>
    <t>TH21/0097</t>
  </si>
  <si>
    <t>DPBCOR196392DAK</t>
  </si>
  <si>
    <t>TH21/0099</t>
  </si>
  <si>
    <t>DPBCOR230227DAK</t>
  </si>
  <si>
    <t>TH21/0100</t>
  </si>
  <si>
    <t>DPBCOR230210DAK</t>
  </si>
  <si>
    <t>TH21/0106</t>
  </si>
  <si>
    <t>DPBCOR230515DAK</t>
  </si>
  <si>
    <t>TH21/0108</t>
  </si>
  <si>
    <t>DPBCOR230543DAK</t>
  </si>
  <si>
    <t>TH22/0001</t>
  </si>
  <si>
    <t>DPBCOR231397DAK</t>
  </si>
  <si>
    <t>TH22/0003</t>
  </si>
  <si>
    <t>DPBCOR231735DAK</t>
  </si>
  <si>
    <t>TH22/0005</t>
  </si>
  <si>
    <t>DPBCOR232418DAK</t>
  </si>
  <si>
    <t>TH22/0007</t>
  </si>
  <si>
    <t>DPBCOR231736DAK</t>
  </si>
  <si>
    <t>TH22/0008</t>
  </si>
  <si>
    <t>DPBCOR232181DAK</t>
  </si>
  <si>
    <t>TH22/0010</t>
  </si>
  <si>
    <t>DPBCBD233812DAK</t>
  </si>
  <si>
    <t>TH22/0011</t>
  </si>
  <si>
    <t>DPBCBD233822DAK</t>
  </si>
  <si>
    <t>TH22/0012</t>
  </si>
  <si>
    <t>TH22/0013</t>
  </si>
  <si>
    <t>DPBCBD234439DAK</t>
  </si>
  <si>
    <t>TH22/0015</t>
  </si>
  <si>
    <t>DPBCBD234447DAK</t>
  </si>
  <si>
    <t>TH22/0016</t>
  </si>
  <si>
    <t>DPBCBD233985DAK</t>
  </si>
  <si>
    <t>TH22/0017</t>
  </si>
  <si>
    <t>DPBCBD235449DAK</t>
  </si>
  <si>
    <t>TH22/0019</t>
  </si>
  <si>
    <t>DPBCBD235453DAK</t>
  </si>
  <si>
    <t>TH22/0020</t>
  </si>
  <si>
    <t>DPBCBD234881DAK</t>
  </si>
  <si>
    <t>TH22/0021</t>
  </si>
  <si>
    <t>DPBCBD234879DAK</t>
  </si>
  <si>
    <t>TH22/0022</t>
  </si>
  <si>
    <t>DPBCBD235310DAK</t>
  </si>
  <si>
    <t>TH22/0023</t>
  </si>
  <si>
    <t>DPBCBD235438DAK</t>
  </si>
  <si>
    <t>TH22/0026</t>
  </si>
  <si>
    <t>DPBCBD234884DAK</t>
  </si>
  <si>
    <t>TH22/0028</t>
  </si>
  <si>
    <t>DPBCBD239285DAK</t>
  </si>
  <si>
    <t>TH22/0030</t>
  </si>
  <si>
    <t>DPBCBD239798DAK</t>
  </si>
  <si>
    <t>TH22/0037</t>
  </si>
  <si>
    <t>DPBCBD241105DAK</t>
  </si>
  <si>
    <t>TH22/0061</t>
  </si>
  <si>
    <t>DPBCBD245602DAK</t>
  </si>
  <si>
    <t>L11112021-12</t>
  </si>
  <si>
    <t>MAINETTI</t>
  </si>
  <si>
    <t>BBCDAK152242</t>
  </si>
  <si>
    <t>MBSL/5338/2021</t>
  </si>
  <si>
    <t>DPBEPZ196244DAK</t>
  </si>
  <si>
    <t>L11182021-10</t>
  </si>
  <si>
    <t>CIPL-03473, CIPL-03512</t>
  </si>
  <si>
    <t>BBCDAK153060</t>
  </si>
  <si>
    <t>21C-E0758</t>
  </si>
  <si>
    <t>DPBCOR195714DAK</t>
  </si>
  <si>
    <t>GDI/DEZ/11/2021/MAR/C/008631</t>
  </si>
  <si>
    <t>21C-E0769</t>
  </si>
  <si>
    <t>DPBCOR231301DAK</t>
  </si>
  <si>
    <t>21C-E0787</t>
  </si>
  <si>
    <t>DPBCOR231440DAK</t>
  </si>
  <si>
    <t>21C-E0822</t>
  </si>
  <si>
    <t>DPBCOR233056DAK</t>
  </si>
  <si>
    <t>22C-E0057&amp;22C-E0058</t>
  </si>
  <si>
    <t>DPBCBD237044DAK</t>
  </si>
  <si>
    <t>22C-E0083&amp;22C-E0084</t>
  </si>
  <si>
    <t>L11272021-2</t>
  </si>
  <si>
    <t>BBCDAK153569</t>
  </si>
  <si>
    <t>CPD210000825</t>
  </si>
  <si>
    <t>DPBCOR230213DAK</t>
  </si>
  <si>
    <t>GDI/DEZ/11/2021/MAR/C/008905</t>
  </si>
  <si>
    <t>CPD210000848</t>
  </si>
  <si>
    <t>DPBCOR233516DAK</t>
  </si>
  <si>
    <t>L12012021-19</t>
  </si>
  <si>
    <t>CIPL-03474, CIPL-03478, CIPL-03514</t>
  </si>
  <si>
    <t>BBCDAK153907</t>
  </si>
  <si>
    <t>IFBD/EXP-21-1217</t>
  </si>
  <si>
    <t>DPBEPZ231998DAK</t>
  </si>
  <si>
    <t>IFBD/EXP-22-1325</t>
  </si>
  <si>
    <t>DPBLBD235767DAK</t>
  </si>
  <si>
    <t>L10122021-19</t>
  </si>
  <si>
    <t>CIPL-03523, CIPL-03530</t>
  </si>
  <si>
    <t>BBCDAK153928</t>
  </si>
  <si>
    <t>FR32780H/0122/EPIC01</t>
  </si>
  <si>
    <t>DPBCBD233585DAK</t>
  </si>
  <si>
    <t>GDI/DEZ/11/2021/MAR/C/008958</t>
  </si>
  <si>
    <t>FR32780H/0122/EPIC03</t>
  </si>
  <si>
    <t>DPBCBD233808DAK</t>
  </si>
  <si>
    <t>FR32780H/0122/EPIC04</t>
  </si>
  <si>
    <t>DPBCBD234404DAK</t>
  </si>
  <si>
    <t>FR32780H/0122/EPIC05</t>
  </si>
  <si>
    <t>DPBCBD234959DAK</t>
  </si>
  <si>
    <t>FR32780H/0122/EPIC06</t>
  </si>
  <si>
    <t>DPBCBD234963DAK</t>
  </si>
  <si>
    <t>FR32780H/0122/EPIC07</t>
  </si>
  <si>
    <t>DPBCBD234983DAK</t>
  </si>
  <si>
    <t>FR32780H/0122/EPIC08</t>
  </si>
  <si>
    <t>DPBCBD236421DAK</t>
  </si>
  <si>
    <t>FR32780H/0122/EPIC09</t>
  </si>
  <si>
    <t>DPBCBD237301DAK</t>
  </si>
  <si>
    <t>FR32780H/0222/EPIC10</t>
  </si>
  <si>
    <t>DPBCBD238545DAK</t>
  </si>
  <si>
    <t>FR32780H/0222/EPIC11</t>
  </si>
  <si>
    <t>DPBCBD238181DAK</t>
  </si>
  <si>
    <t>FR32780H/0222/EPIC12</t>
  </si>
  <si>
    <t>DPBCBD239400DAK</t>
  </si>
  <si>
    <t>FR32780H/0222/EPIC13</t>
  </si>
  <si>
    <t>DPBCBD239594DAK</t>
  </si>
  <si>
    <t>FR32780H/0222/EPIC14</t>
  </si>
  <si>
    <t>FR32780H/0222/EPIC15</t>
  </si>
  <si>
    <t>FR32780H/0222/EPIC16</t>
  </si>
  <si>
    <t>DPBCBD240517DAK</t>
  </si>
  <si>
    <t>FR32780H/1221/EPIC17</t>
  </si>
  <si>
    <t>DPBCOR195878DAK</t>
  </si>
  <si>
    <t>FR32780H/1221/EPIC18</t>
  </si>
  <si>
    <t>DPBCOR231371DAK</t>
  </si>
  <si>
    <t>FR32780H/1221/EPIC19</t>
  </si>
  <si>
    <t>DPBCOR231574DAK</t>
  </si>
  <si>
    <t>FR32780H/1221/EPIC20</t>
  </si>
  <si>
    <t>DPBCOR232189DAK</t>
  </si>
  <si>
    <t>FR481/0122/EPIC-01</t>
  </si>
  <si>
    <t>DPBCBD234436DAK</t>
  </si>
  <si>
    <t>FR481/0122/EPIC-02</t>
  </si>
  <si>
    <t>DPBCBD234965DAK</t>
  </si>
  <si>
    <t>FR481/0122/EPIC-03</t>
  </si>
  <si>
    <t>DPBCBD234956DAK</t>
  </si>
  <si>
    <t>FR481/0122/EPIC04</t>
  </si>
  <si>
    <t>DPBCBD234982DAK</t>
  </si>
  <si>
    <t>FR481/0122/EPIC05</t>
  </si>
  <si>
    <t>DPBCBD234962DAK</t>
  </si>
  <si>
    <t>FR481/0122/EPIC06</t>
  </si>
  <si>
    <t>DPBCBD236549DAK</t>
  </si>
  <si>
    <t>FR481/0222/EPIC07</t>
  </si>
  <si>
    <t>DPBCBD238187DAK</t>
  </si>
  <si>
    <t>FR481/0222/EPIC08</t>
  </si>
  <si>
    <t>DPBCBD238582DAK</t>
  </si>
  <si>
    <t>FR481/1221/EPIC01</t>
  </si>
  <si>
    <t>DPBCOR196369DAK</t>
  </si>
  <si>
    <t>FR481/1221/EPIC03</t>
  </si>
  <si>
    <t>DPBCOR231373DAK</t>
  </si>
  <si>
    <t>FR481/1221/EPIC04</t>
  </si>
  <si>
    <t>DPBCOR232255DAK</t>
  </si>
  <si>
    <t>FR481/1221/EPIC05</t>
  </si>
  <si>
    <t>DPBCOR232177DAK</t>
  </si>
  <si>
    <t>L12062021-12</t>
  </si>
  <si>
    <t>CIPL-03491, CIPL-03492</t>
  </si>
  <si>
    <t>WINNITEX (VIETNAM) LIMITED</t>
  </si>
  <si>
    <t>BBCDAK154102</t>
  </si>
  <si>
    <t>SWV002056</t>
  </si>
  <si>
    <t>DPBCOR195771DAK</t>
  </si>
  <si>
    <t>GDI/DEZ/12/2021/MAR/C/009190</t>
  </si>
  <si>
    <t>SWV002085</t>
  </si>
  <si>
    <t>DPBCOR196352DAK</t>
  </si>
  <si>
    <t>SWV002127</t>
  </si>
  <si>
    <t>DPBCOR232555DAK</t>
  </si>
  <si>
    <t>SWV002431</t>
  </si>
  <si>
    <t>DPBCBD243242DAK</t>
  </si>
  <si>
    <t>SWV002568</t>
  </si>
  <si>
    <t>L12282021-3</t>
  </si>
  <si>
    <t>CIPL-03516, CIPL-03521, CIPL-03537</t>
  </si>
  <si>
    <t>BBCDAK155536</t>
  </si>
  <si>
    <t>KD21-0882</t>
  </si>
  <si>
    <t>DPBCOR231269DAK</t>
  </si>
  <si>
    <t>GDI/DEZ/12/2021/MAR/C/009859</t>
  </si>
  <si>
    <t>KD21-0914</t>
  </si>
  <si>
    <t>DPBCOR231469DAK</t>
  </si>
  <si>
    <t>KD21-0917</t>
  </si>
  <si>
    <t>DPBCOR233499DAK</t>
  </si>
  <si>
    <t>KD22-0024</t>
  </si>
  <si>
    <t>DPBCBD234810DAK</t>
  </si>
  <si>
    <t>KD22-0043</t>
  </si>
  <si>
    <t>DPBCBD236030DAK</t>
  </si>
  <si>
    <t>KD22-0045</t>
  </si>
  <si>
    <t>DPBCBD236015DAK</t>
  </si>
  <si>
    <t>KD22-0061</t>
  </si>
  <si>
    <t>DPBCBD236988DAK</t>
  </si>
  <si>
    <t>KD22-0065</t>
  </si>
  <si>
    <t>DPBCBD237645DAK</t>
  </si>
  <si>
    <t>KD22-0096</t>
  </si>
  <si>
    <t>KD22-0101</t>
  </si>
  <si>
    <t>DPBCBD240025DAK</t>
  </si>
  <si>
    <t>KD22-0141</t>
  </si>
  <si>
    <t>DPBCBD240587DAK</t>
  </si>
  <si>
    <t>KD22-0143</t>
  </si>
  <si>
    <t>DPBCBD240628DAK</t>
  </si>
  <si>
    <t>KD22-0177</t>
  </si>
  <si>
    <t>DPBCBD242062DAK</t>
  </si>
  <si>
    <t>KD22-0188</t>
  </si>
  <si>
    <t>DPBCBD242485DAK</t>
  </si>
  <si>
    <t>L12262021-10</t>
  </si>
  <si>
    <t>CIPL-03482</t>
  </si>
  <si>
    <t>BBCDAK155459</t>
  </si>
  <si>
    <t>FR32780H/0122/EPIC02</t>
  </si>
  <si>
    <t>DPBCOR233244DAK</t>
  </si>
  <si>
    <t>GDI/DEZ/12/2021/MAR/C/009698</t>
  </si>
  <si>
    <t>L12302021-9</t>
  </si>
  <si>
    <t>CIPL-03471, CIPL-03475, CIPL-03494, CIPL-03514</t>
  </si>
  <si>
    <t>BBCDAK156008</t>
  </si>
  <si>
    <t>193/21(A)</t>
  </si>
  <si>
    <t>DPBLBD237495DAK</t>
  </si>
  <si>
    <t>TAT FAI 193/21(B)</t>
  </si>
  <si>
    <t>TAT-193/21</t>
  </si>
  <si>
    <t>DPBLBD237563DAK</t>
  </si>
  <si>
    <t>L01042022-11</t>
  </si>
  <si>
    <t>CIPL-03513, CIPL-03540</t>
  </si>
  <si>
    <t>BBCDAK156117</t>
  </si>
  <si>
    <t>SFML-0680-22</t>
  </si>
  <si>
    <t>DPBCBD235247DAK</t>
  </si>
  <si>
    <t>GDI/DEZ/12/2021/MAR/C/010167</t>
  </si>
  <si>
    <t>SFML-0746-22</t>
  </si>
  <si>
    <t>DPBCBD238206DAK</t>
  </si>
  <si>
    <t>SFML-0754-22</t>
  </si>
  <si>
    <t>DPBCBD237172DAK</t>
  </si>
  <si>
    <t>L01192022-13</t>
  </si>
  <si>
    <t>CIPL-03503, CIPL-03525, CIPL-03526, CIPL-03527, CIPL-03544, CIPL-03577, CIPL-03583</t>
  </si>
  <si>
    <t>BBCDAK230384</t>
  </si>
  <si>
    <t>HH/2022/0099-A</t>
  </si>
  <si>
    <t>HHL/2022/0086</t>
  </si>
  <si>
    <t>HHL/2022/0099</t>
  </si>
  <si>
    <t>HHL/2022/0099-B</t>
  </si>
  <si>
    <t>HHL/2022/0145</t>
  </si>
  <si>
    <t>HHL/2022/0178</t>
  </si>
  <si>
    <t>HHL/2022/0203</t>
  </si>
  <si>
    <t>HHL/2022/16</t>
  </si>
  <si>
    <t>DPBLBD240681DAK</t>
  </si>
  <si>
    <t>HHL/2022/39</t>
  </si>
  <si>
    <t>L01112022-22</t>
  </si>
  <si>
    <t>BBCDAK230463</t>
  </si>
  <si>
    <t>SCTML-2022-COSMO-009</t>
  </si>
  <si>
    <t>DPBLOC235446DAK</t>
  </si>
  <si>
    <t>L01152022-2</t>
  </si>
  <si>
    <t>CIPL-03475, CIPL-03514</t>
  </si>
  <si>
    <t>BBCDAK230749</t>
  </si>
  <si>
    <t>QJ220119</t>
  </si>
  <si>
    <t>DPBCBD234961DAK</t>
  </si>
  <si>
    <t>GDI/DEZ/01/2022/MAR/C/000403</t>
  </si>
  <si>
    <t>QJ220120</t>
  </si>
  <si>
    <t>QJ220205</t>
  </si>
  <si>
    <t>DPBCBD239595DAK</t>
  </si>
  <si>
    <t>QJ220207</t>
  </si>
  <si>
    <t>QJ220208</t>
  </si>
  <si>
    <t>QJ220305</t>
  </si>
  <si>
    <t>DPBCBD241585DAK</t>
  </si>
  <si>
    <t>QJ220306</t>
  </si>
  <si>
    <t>QJ220321</t>
  </si>
  <si>
    <t>DPBCBD246051DAK</t>
  </si>
  <si>
    <t>L01252022-7</t>
  </si>
  <si>
    <t>CIPL-03492</t>
  </si>
  <si>
    <t>BBCDAK231569</t>
  </si>
  <si>
    <t>SW126711</t>
  </si>
  <si>
    <t>DPBCBD237046DAK</t>
  </si>
  <si>
    <t>GDI/DEZ/01/2022/MAR/C/000875</t>
  </si>
  <si>
    <t>L02072022-8</t>
  </si>
  <si>
    <t>CIPL-03527, CIPL-03577, CIPL-03581</t>
  </si>
  <si>
    <t>BBCDAK232212</t>
  </si>
  <si>
    <t>TH22/0029</t>
  </si>
  <si>
    <t>DPBCBD239532DAK</t>
  </si>
  <si>
    <t>GDI/DEZ/01/2022/MAR/C/001158</t>
  </si>
  <si>
    <t>TH22/0031</t>
  </si>
  <si>
    <t>DPBCBD239593DAK</t>
  </si>
  <si>
    <t>TH22/0032</t>
  </si>
  <si>
    <t>TH22/0035</t>
  </si>
  <si>
    <t>TH22/0036</t>
  </si>
  <si>
    <t>DPBCBD240889DAK</t>
  </si>
  <si>
    <t>TH22/0039</t>
  </si>
  <si>
    <t>TH22/0040</t>
  </si>
  <si>
    <t>DPBCBD243284DAK</t>
  </si>
  <si>
    <t>TH22/0065</t>
  </si>
  <si>
    <t>TH22/0087</t>
  </si>
  <si>
    <t>TH22/0097</t>
  </si>
  <si>
    <t>L02162022-15</t>
  </si>
  <si>
    <t>CIPL-03515, CIPL-03535</t>
  </si>
  <si>
    <t>BBCDAK233073</t>
  </si>
  <si>
    <t>CPD210001259</t>
  </si>
  <si>
    <t>GDI/DEZ/02/2022/MAR/C/001785</t>
  </si>
  <si>
    <t>CPD210001299</t>
  </si>
  <si>
    <t>CPD210001327</t>
  </si>
  <si>
    <t>CPD220000010</t>
  </si>
  <si>
    <t>CPD220000020</t>
  </si>
  <si>
    <t>CPD220000022</t>
  </si>
  <si>
    <t>CPD220000035</t>
  </si>
  <si>
    <t>L02242022-23</t>
  </si>
  <si>
    <t>CIPL-03569</t>
  </si>
  <si>
    <t>BBCDAK233490</t>
  </si>
  <si>
    <t>22C-E0085</t>
  </si>
  <si>
    <t>DPBCBD240658DAK</t>
  </si>
  <si>
    <t>GDI/DEZ/02/2022/MAR/C/001921</t>
  </si>
  <si>
    <t>22C-E0120</t>
  </si>
  <si>
    <t>L02262022-12</t>
  </si>
  <si>
    <t>CIPL-03393, CIPL-03514, CIPL-03517, CIPL-03519</t>
  </si>
  <si>
    <t>BBCDAK233665</t>
  </si>
  <si>
    <t>IFBD/EXP-22-1407</t>
  </si>
  <si>
    <t>IFBD/EXP-22-1439</t>
  </si>
  <si>
    <t>DPBLBD243102DAK</t>
  </si>
  <si>
    <t>IFBD/EXP-22-1483</t>
  </si>
  <si>
    <t>IFBD/EXP-22-1496</t>
  </si>
  <si>
    <t>L03052022-1</t>
  </si>
  <si>
    <t>CIPL-03525</t>
  </si>
  <si>
    <t>BBCDAK233822</t>
  </si>
  <si>
    <t>PTL/EXP-0313/2022</t>
  </si>
  <si>
    <t>L03052022-4</t>
  </si>
  <si>
    <t>JIAXING YOUXIN IMPORT AND EXPORT CO., LTD.</t>
  </si>
  <si>
    <t>JXYX220303</t>
  </si>
  <si>
    <t>DPBCBD241847DAK</t>
  </si>
  <si>
    <t>GDI/DEZ/02/2022/MAR/C/002110</t>
  </si>
  <si>
    <t>JXYX220308</t>
  </si>
  <si>
    <t>JXYX220318</t>
  </si>
  <si>
    <t>JXYX220413</t>
  </si>
  <si>
    <t>JXYX220420</t>
  </si>
  <si>
    <t>JXYX220423</t>
  </si>
  <si>
    <t>JXYX220425</t>
  </si>
  <si>
    <t>JXYX220525</t>
  </si>
  <si>
    <t>JXYX220706</t>
  </si>
  <si>
    <t>DPBCBD259961DAK</t>
  </si>
  <si>
    <t>L03052022-38</t>
  </si>
  <si>
    <t>CIPL-03527</t>
  </si>
  <si>
    <t>BBCDAK233239</t>
  </si>
  <si>
    <t>MPBL/CD/10/0348/2022</t>
  </si>
  <si>
    <t>DPBDAK244445DAK</t>
  </si>
  <si>
    <t>L03132022-1</t>
  </si>
  <si>
    <t>BBCDAK234537</t>
  </si>
  <si>
    <t>T65N-0701-410</t>
  </si>
  <si>
    <t>DPBCBD246280DAK</t>
  </si>
  <si>
    <t>GDI/DEZ/02/2022/MAR/C/002109</t>
  </si>
  <si>
    <t>T65N-0727-410</t>
  </si>
  <si>
    <t>T65N-0844-410</t>
  </si>
  <si>
    <t>T65N-0845-410</t>
  </si>
  <si>
    <t>L03172022-28</t>
  </si>
  <si>
    <t>CIPL-03564, CIPL-03571</t>
  </si>
  <si>
    <t>075122060356</t>
  </si>
  <si>
    <t>22C-E0123&amp;22C-E0128</t>
  </si>
  <si>
    <t>186BTB2209083</t>
  </si>
  <si>
    <t>GDI/DEZ/03/2022/MAR/C/002439</t>
  </si>
  <si>
    <t>22C-E0195</t>
  </si>
  <si>
    <t>186BTB2211408</t>
  </si>
  <si>
    <t>22C-E0224</t>
  </si>
  <si>
    <t>186BTB2212128</t>
  </si>
  <si>
    <t>L03162022-7</t>
  </si>
  <si>
    <t>CIPL-03577, CIPL-03581</t>
  </si>
  <si>
    <t>BBCDAK234808</t>
  </si>
  <si>
    <t>TH22/0047</t>
  </si>
  <si>
    <t>DPBCBD244239DAK</t>
  </si>
  <si>
    <t>GDI/DEZ/03/2022MAR/C/002492</t>
  </si>
  <si>
    <t>TH22/0050</t>
  </si>
  <si>
    <t>DPBCBD249395DAK</t>
  </si>
  <si>
    <t>TH22/0052</t>
  </si>
  <si>
    <t>DPBCBD248888DAK</t>
  </si>
  <si>
    <t>TH22/0053</t>
  </si>
  <si>
    <t>DPBCBD249535DAK</t>
  </si>
  <si>
    <t>TH22/0055</t>
  </si>
  <si>
    <t>DPBCBD249138DAK</t>
  </si>
  <si>
    <t>TH22/0060</t>
  </si>
  <si>
    <t>TH22/0062</t>
  </si>
  <si>
    <t>TH22/0069</t>
  </si>
  <si>
    <t>TH22/0070</t>
  </si>
  <si>
    <t>TH22/0071</t>
  </si>
  <si>
    <t>TH22/0076</t>
  </si>
  <si>
    <t>TH22/0077</t>
  </si>
  <si>
    <t>TH22/0081</t>
  </si>
  <si>
    <t>TH22/0085</t>
  </si>
  <si>
    <t>TH22/0086</t>
  </si>
  <si>
    <t>TH22/0088</t>
  </si>
  <si>
    <t>TH22/0091-1</t>
  </si>
  <si>
    <t>TH22/0095</t>
  </si>
  <si>
    <t>TH22/0096</t>
  </si>
  <si>
    <t>TH22/0100-1</t>
  </si>
  <si>
    <t>TH22/0107</t>
  </si>
  <si>
    <t>TH22/0110</t>
  </si>
  <si>
    <t>DPBCBD259280DAK</t>
  </si>
  <si>
    <t>L03162022-8</t>
  </si>
  <si>
    <t>BBCDAK235037</t>
  </si>
  <si>
    <t>20220330TICH</t>
  </si>
  <si>
    <t>GDI/DEZ/03/2022/MAR/C/002600</t>
  </si>
  <si>
    <t>20220331TICH</t>
  </si>
  <si>
    <t>20220407TICH</t>
  </si>
  <si>
    <t>20220408TICH</t>
  </si>
  <si>
    <t>20220419TICH</t>
  </si>
  <si>
    <t>DPBCBD259553DAK</t>
  </si>
  <si>
    <t>20220424TICH</t>
  </si>
  <si>
    <t>DPBCBD256152DAK</t>
  </si>
  <si>
    <t>20220505TICH</t>
  </si>
  <si>
    <t>DPBCBD256103DAK</t>
  </si>
  <si>
    <t>20220508TICH</t>
  </si>
  <si>
    <t>20220514TICH-A</t>
  </si>
  <si>
    <t>20220614TICH</t>
  </si>
  <si>
    <t>DPBCBD258220DAK</t>
  </si>
  <si>
    <t>L03172022-17</t>
  </si>
  <si>
    <t>BBCDAK235180</t>
  </si>
  <si>
    <t>JXYX220324</t>
  </si>
  <si>
    <t>GDI/DEZ/03/2022/MAR/C/002692</t>
  </si>
  <si>
    <t>JXYX220412</t>
  </si>
  <si>
    <t>JXYX220418</t>
  </si>
  <si>
    <t>L03172022-19</t>
  </si>
  <si>
    <t>CIPL-03593, CIPL-03596</t>
  </si>
  <si>
    <t>BBCDAK235132</t>
  </si>
  <si>
    <t>TH22/0051</t>
  </si>
  <si>
    <t>DPBCBD245367DAK</t>
  </si>
  <si>
    <t>GDI/DEZ/03/2022/MAR/C/002693</t>
  </si>
  <si>
    <t>TH22/0063</t>
  </si>
  <si>
    <t>TH22/0072</t>
  </si>
  <si>
    <t>TH22/0073</t>
  </si>
  <si>
    <t>TH22/0078</t>
  </si>
  <si>
    <t>TH22/0080</t>
  </si>
  <si>
    <t>TH22/0089</t>
  </si>
  <si>
    <t>TH22/0091</t>
  </si>
  <si>
    <t>L03212022-6</t>
  </si>
  <si>
    <t>CIPL-03526, CIPL-03592, CIPL-03626</t>
  </si>
  <si>
    <t>HHL/2022/0335</t>
  </si>
  <si>
    <t>HHL/2022/0433</t>
  </si>
  <si>
    <t>L03312022-28</t>
  </si>
  <si>
    <t>CIPL-03533, CIPL-03567</t>
  </si>
  <si>
    <t>075122060441</t>
  </si>
  <si>
    <t>SFML-0931-22</t>
  </si>
  <si>
    <t>186BTB2209475</t>
  </si>
  <si>
    <t>GDI/DEZ/03/2022/MAR/C/003190</t>
  </si>
  <si>
    <t>SFML-0937-22</t>
  </si>
  <si>
    <t>186BTB2209479</t>
  </si>
  <si>
    <t>SFML-0992-22</t>
  </si>
  <si>
    <t>186BTB2210285</t>
  </si>
  <si>
    <t>SFML-1089-22</t>
  </si>
  <si>
    <t>186BTB2213108</t>
  </si>
  <si>
    <t>SFML-1096-22</t>
  </si>
  <si>
    <t>186BTB2213110</t>
  </si>
  <si>
    <t>SFML-1117-22</t>
  </si>
  <si>
    <t>186BTB2214016</t>
  </si>
  <si>
    <t>SFML-1200-22</t>
  </si>
  <si>
    <t>186BTB2216858</t>
  </si>
  <si>
    <t>L04022022-12</t>
  </si>
  <si>
    <t>CIPL-03587, CIPL-03593</t>
  </si>
  <si>
    <t>HHL/2022/0261</t>
  </si>
  <si>
    <t>DPBLBD258892DAK</t>
  </si>
  <si>
    <t>HHL/2022/0417</t>
  </si>
  <si>
    <t>DPBLBD258896DAK</t>
  </si>
  <si>
    <t>L04072022-17</t>
  </si>
  <si>
    <t>CIPL-03623, CIPL-03624, CIPL-03626</t>
  </si>
  <si>
    <t>075122060470</t>
  </si>
  <si>
    <t>TH22/0075</t>
  </si>
  <si>
    <t>186BTB2212040</t>
  </si>
  <si>
    <t>GDI-DEZ-04-2022-MAR-A-000365</t>
  </si>
  <si>
    <t>TH22/0090</t>
  </si>
  <si>
    <t>186BTB2211419</t>
  </si>
  <si>
    <t>TH22/0092</t>
  </si>
  <si>
    <t>186BTB2211418</t>
  </si>
  <si>
    <t>TH22/0100</t>
  </si>
  <si>
    <t>186BTB2211386</t>
  </si>
  <si>
    <t>TH22/0101</t>
  </si>
  <si>
    <t>186BTB2211394</t>
  </si>
  <si>
    <t>TH22/0120</t>
  </si>
  <si>
    <t>186BTB2216001</t>
  </si>
  <si>
    <t>L04102022-10</t>
  </si>
  <si>
    <t>BBCDAK236513</t>
  </si>
  <si>
    <t>SWV002569</t>
  </si>
  <si>
    <t>GDI/DEZ/04/2022/MAR/C/003530</t>
  </si>
  <si>
    <t>L04192022-23</t>
  </si>
  <si>
    <t>CIPL-03597, CIPL-03623, CIPL-03624, CIPL-03627</t>
  </si>
  <si>
    <t>075122042636</t>
  </si>
  <si>
    <t>HHL/2022/0314</t>
  </si>
  <si>
    <t>186BTB2214433</t>
  </si>
  <si>
    <t>HHL/2022/0391</t>
  </si>
  <si>
    <t>186BTB2216300</t>
  </si>
  <si>
    <t>HHL/2022/0438</t>
  </si>
  <si>
    <t>186BTB2216486</t>
  </si>
  <si>
    <t>HHL/2022/0454</t>
  </si>
  <si>
    <t>186BTB2218271</t>
  </si>
  <si>
    <t>HHL/2022/0466</t>
  </si>
  <si>
    <t>186BTB2218068</t>
  </si>
  <si>
    <t>L04192022-2</t>
  </si>
  <si>
    <t>CIPL-03536, CIPL-03564, CIPL-03621</t>
  </si>
  <si>
    <t>075122120486</t>
  </si>
  <si>
    <t>IFBD/EXP-22-1497</t>
  </si>
  <si>
    <t>186BTB2213130</t>
  </si>
  <si>
    <t>IFBD/EXP-22-1520</t>
  </si>
  <si>
    <t>186BTB2211023</t>
  </si>
  <si>
    <t>L04212022-30</t>
  </si>
  <si>
    <t>CIPL-03573, CIPL-03607, CIPL-03608, CIPL-03609</t>
  </si>
  <si>
    <t>075122060506</t>
  </si>
  <si>
    <t>KD22-0258</t>
  </si>
  <si>
    <t>186BTB2210428</t>
  </si>
  <si>
    <t>GDI/DEZ/04/2022/MAR/C/003779</t>
  </si>
  <si>
    <t>KD22-0286</t>
  </si>
  <si>
    <t>186BTB2211426</t>
  </si>
  <si>
    <t>KD22-0288</t>
  </si>
  <si>
    <t>186BTB2211429</t>
  </si>
  <si>
    <t>KD22-0289</t>
  </si>
  <si>
    <t>186BTB2211361</t>
  </si>
  <si>
    <t>KD22-0302</t>
  </si>
  <si>
    <t>186BTB2211376</t>
  </si>
  <si>
    <t>KD22-0316</t>
  </si>
  <si>
    <t>186BTB2212301</t>
  </si>
  <si>
    <t>KD22-0317</t>
  </si>
  <si>
    <t>186BTB2212316</t>
  </si>
  <si>
    <t>KD22-0330</t>
  </si>
  <si>
    <t>186BTB2212304</t>
  </si>
  <si>
    <t>KD22-0331</t>
  </si>
  <si>
    <t>186BTB2212312</t>
  </si>
  <si>
    <t>KD22-0334</t>
  </si>
  <si>
    <t>186BTB2212308</t>
  </si>
  <si>
    <t>KD22-0345</t>
  </si>
  <si>
    <t>186BTB2214139</t>
  </si>
  <si>
    <t>KD22-0356</t>
  </si>
  <si>
    <t>186BTB2213418</t>
  </si>
  <si>
    <t>KD22-0366</t>
  </si>
  <si>
    <t>186BTB2213671</t>
  </si>
  <si>
    <t>KD22-0369</t>
  </si>
  <si>
    <t>186BTB2216256</t>
  </si>
  <si>
    <t>KD22-0393</t>
  </si>
  <si>
    <t>186BTB2216255</t>
  </si>
  <si>
    <t>L04232022-38</t>
  </si>
  <si>
    <t>075122060514</t>
  </si>
  <si>
    <t>T65N-0990-410</t>
  </si>
  <si>
    <t>186BTB2211412</t>
  </si>
  <si>
    <t>GDI/DEZ/04/2022/MAR/C/003825</t>
  </si>
  <si>
    <t>T65N-1088-410</t>
  </si>
  <si>
    <t>186BTB2211670</t>
  </si>
  <si>
    <t>T65N-1614-410</t>
  </si>
  <si>
    <t>186BTB2217365</t>
  </si>
  <si>
    <t>L04232022-39</t>
  </si>
  <si>
    <t>075122060512</t>
  </si>
  <si>
    <t>JXYX220430</t>
  </si>
  <si>
    <t>186BTB2211667</t>
  </si>
  <si>
    <t>GDI/DEZ/04/2022/MAR/C/003829</t>
  </si>
  <si>
    <t>L04232022-44</t>
  </si>
  <si>
    <t>CIPL-03570, CIPL-03603</t>
  </si>
  <si>
    <t>075122060528</t>
  </si>
  <si>
    <t>EXP/F-35/1108/2022</t>
  </si>
  <si>
    <t>186BTB2211036</t>
  </si>
  <si>
    <t>GDI/DEZ/04/2022/MAR/C/003999</t>
  </si>
  <si>
    <t>EXP/F-35/1130/2022</t>
  </si>
  <si>
    <t>186BTB2211945</t>
  </si>
  <si>
    <t>EXP/F-35/1143/2022</t>
  </si>
  <si>
    <t>186BTB2212133</t>
  </si>
  <si>
    <t>EXP/F-35/1153/2022</t>
  </si>
  <si>
    <t>186BTB2212432</t>
  </si>
  <si>
    <t>EXP/F-35/1192/2022</t>
  </si>
  <si>
    <t>186BTB2213105</t>
  </si>
  <si>
    <t>EXP/F-35/1196/2022</t>
  </si>
  <si>
    <t>186BTB2213682</t>
  </si>
  <si>
    <t>EXP/F-35/1229/2022</t>
  </si>
  <si>
    <t>186BTB2214020</t>
  </si>
  <si>
    <t>L05212022-7</t>
  </si>
  <si>
    <t>CIPL-03618</t>
  </si>
  <si>
    <t>075122060619</t>
  </si>
  <si>
    <t>KD22-0362</t>
  </si>
  <si>
    <t>186BTB2214789</t>
  </si>
  <si>
    <t>GDI/DEZ/04/2022/MAR/C/004646</t>
  </si>
  <si>
    <t>KD22-0371</t>
  </si>
  <si>
    <t>186BTB2214790</t>
  </si>
  <si>
    <t>KD22-0389</t>
  </si>
  <si>
    <t>186BTB2217006</t>
  </si>
  <si>
    <t>L05282022-30</t>
  </si>
  <si>
    <t>CIPL-03597, CIPL-03627</t>
  </si>
  <si>
    <t>075122060656</t>
  </si>
  <si>
    <t>222CH366003-12</t>
  </si>
  <si>
    <t>186BTB2214809</t>
  </si>
  <si>
    <t>09-Jul-2022</t>
  </si>
  <si>
    <t>GDI/DEZ/05/2022/MAR/C/004939</t>
  </si>
  <si>
    <t>222CH366003-13</t>
  </si>
  <si>
    <t>222CH366003-14</t>
  </si>
  <si>
    <t>222CH366003-15</t>
  </si>
  <si>
    <t>186BTB2217097</t>
  </si>
  <si>
    <t>222CH366003-16</t>
  </si>
  <si>
    <t>186BTB2218496</t>
  </si>
  <si>
    <t>L07022022-11</t>
  </si>
  <si>
    <t>CIPL-03623, CIPL-03627</t>
  </si>
  <si>
    <t>075122044503</t>
  </si>
  <si>
    <t>L06022022-19</t>
  </si>
  <si>
    <t>EXP-SD-5609-NTA</t>
  </si>
  <si>
    <t>DPBCOR258446DAK</t>
  </si>
  <si>
    <t>GDI/DEZ/05/2022/MAR/C/004777</t>
  </si>
  <si>
    <t>EXP-SD-5618-NTA</t>
  </si>
  <si>
    <t>EXP-SD-5639-NTA</t>
  </si>
  <si>
    <t>DPBCOR257112DAK</t>
  </si>
  <si>
    <t>L06042022-17</t>
  </si>
  <si>
    <t>HHL/2022/0449</t>
  </si>
  <si>
    <t>DPBLOC263806DAK</t>
  </si>
  <si>
    <t>HHL/2022/0477</t>
  </si>
  <si>
    <t>HHL/2022/0517</t>
  </si>
  <si>
    <t>L06252022-33</t>
  </si>
  <si>
    <t>IFBD/EXP-22-1594</t>
  </si>
  <si>
    <t>DPBEPZ256653DAK</t>
  </si>
  <si>
    <t>L06062022-3</t>
  </si>
  <si>
    <t>CIPL-03514</t>
  </si>
  <si>
    <t>BBCDAK239617</t>
  </si>
  <si>
    <t>IFBD/EXP-22-1586</t>
  </si>
  <si>
    <t>L06092022-19</t>
  </si>
  <si>
    <t>TH22/0119</t>
  </si>
  <si>
    <t>DPBCOR256936DAK</t>
  </si>
  <si>
    <t>GDI/DEZ/06/2022/MAR/C/005238</t>
  </si>
  <si>
    <t>L06112022-2</t>
  </si>
  <si>
    <t>075122060717</t>
  </si>
  <si>
    <t>EXP/F-35/0005/2023</t>
  </si>
  <si>
    <t>186BTB2216852</t>
  </si>
  <si>
    <t>EXP/F-35/1244/2022</t>
  </si>
  <si>
    <t>186BTB2215748</t>
  </si>
  <si>
    <t>L06182022-5</t>
  </si>
  <si>
    <t>CIPL-03661, CIPL-03664, CIPL-03665, CIPL-03678, CIPL-03679, CIPL-03680</t>
  </si>
  <si>
    <t>HHL/2022/0471</t>
  </si>
  <si>
    <t>DPBLOC263839DAK</t>
  </si>
  <si>
    <t>L06112022-7</t>
  </si>
  <si>
    <t>CIPL-03664, CIPL-03665, CIPL-03678, CIPL-03680</t>
  </si>
  <si>
    <t>TH22/0117</t>
  </si>
  <si>
    <t>DPBCOR257109DAK</t>
  </si>
  <si>
    <t>GDI/DEZ/06/2022/MAR/C/005355 D</t>
  </si>
  <si>
    <t>TH22/0121</t>
  </si>
  <si>
    <t>DPBCOR257108DAK</t>
  </si>
  <si>
    <t>TH22/0123</t>
  </si>
  <si>
    <t>DPBCOR256937DAK</t>
  </si>
  <si>
    <t>TH22/0129</t>
  </si>
  <si>
    <t>DPBCOR257928DAK</t>
  </si>
  <si>
    <t>TH22/0130</t>
  </si>
  <si>
    <t>DPBCOR258420DAK</t>
  </si>
  <si>
    <t>TH22/0137</t>
  </si>
  <si>
    <t>DPBCOR259786DAK</t>
  </si>
  <si>
    <t>TH22/0139</t>
  </si>
  <si>
    <t>DPBCOR261897DAK</t>
  </si>
  <si>
    <t>TH22/0150</t>
  </si>
  <si>
    <t>DPBCOR261936DAK</t>
  </si>
  <si>
    <t>TH22/0151</t>
  </si>
  <si>
    <t>DPBCOR262308DAK</t>
  </si>
  <si>
    <t>TH22/0155</t>
  </si>
  <si>
    <t>DPBCOR263383DAK</t>
  </si>
  <si>
    <t>TH22/0165</t>
  </si>
  <si>
    <t>DPBCOR264195DAK</t>
  </si>
  <si>
    <t>TH22/0166</t>
  </si>
  <si>
    <t>DPBCOR264045DAK</t>
  </si>
  <si>
    <t>TH22/0169</t>
  </si>
  <si>
    <t>TH22/0170</t>
  </si>
  <si>
    <t>TH22/0172</t>
  </si>
  <si>
    <t>TH22/0180</t>
  </si>
  <si>
    <t>TH22/0181</t>
  </si>
  <si>
    <t>TH22/0182</t>
  </si>
  <si>
    <t>L06162022-10</t>
  </si>
  <si>
    <t>TH22/0122</t>
  </si>
  <si>
    <t>DPBCOR257107DAK</t>
  </si>
  <si>
    <t>GDI/DEZ/06/2022/MAR/C/005494</t>
  </si>
  <si>
    <t>L06162022-12</t>
  </si>
  <si>
    <t>CIPL-03533</t>
  </si>
  <si>
    <t>075122060728</t>
  </si>
  <si>
    <t>SFML-0062-23</t>
  </si>
  <si>
    <t>186BTB2217165</t>
  </si>
  <si>
    <t>GDI/DEZ/06/2022/MAR/C/005515</t>
  </si>
  <si>
    <t>SFML-1179-22</t>
  </si>
  <si>
    <t>186BTB2215843</t>
  </si>
  <si>
    <t>SFML-1213-22</t>
  </si>
  <si>
    <t>186BTB2218077</t>
  </si>
  <si>
    <t>SFML-1214-22</t>
  </si>
  <si>
    <t>186BTB2218085</t>
  </si>
  <si>
    <t>SFML-1221-22</t>
  </si>
  <si>
    <t>186BTB2216236</t>
  </si>
  <si>
    <t>L06162022-15</t>
  </si>
  <si>
    <t>075122060730</t>
  </si>
  <si>
    <t>20220622TICH</t>
  </si>
  <si>
    <t>186BTB2216994</t>
  </si>
  <si>
    <t>GDI/DEZ/06/2022/MAR/C/005524</t>
  </si>
  <si>
    <t>L06222022-30</t>
  </si>
  <si>
    <t>SUN220619-845</t>
  </si>
  <si>
    <t>DPBEPZ260428DAK</t>
  </si>
  <si>
    <t>L06182022-22</t>
  </si>
  <si>
    <t>CIPL-03663, CIPL-03671</t>
  </si>
  <si>
    <t>075122060743</t>
  </si>
  <si>
    <t>18-Jun-2022</t>
  </si>
  <si>
    <t>YD2022053-1</t>
  </si>
  <si>
    <t>186BTB2216991</t>
  </si>
  <si>
    <t>GDI/DEZ/06/2022/MAR/C/005527</t>
  </si>
  <si>
    <t>YD2022053-2</t>
  </si>
  <si>
    <t>YD2022053-3</t>
  </si>
  <si>
    <t>YD2022053-4A</t>
  </si>
  <si>
    <t>YD2022053-4B</t>
  </si>
  <si>
    <t>YD2022053-5A</t>
  </si>
  <si>
    <t>YD2022053-6A</t>
  </si>
  <si>
    <t>YD2022053A</t>
  </si>
  <si>
    <t>186BTB2216903</t>
  </si>
  <si>
    <t>YD2022053B</t>
  </si>
  <si>
    <t>L06252022-31</t>
  </si>
  <si>
    <t>IFBD/EXP-22-1617</t>
  </si>
  <si>
    <t>DPBEPZ256654DAK</t>
  </si>
  <si>
    <t>L06232022-3</t>
  </si>
  <si>
    <t>075122060760</t>
  </si>
  <si>
    <t>KL22-A200REV1</t>
  </si>
  <si>
    <t>186BTB2216888</t>
  </si>
  <si>
    <t>GDI/DEZ/06/2022/MAR/C/005764</t>
  </si>
  <si>
    <t>L06292022-25</t>
  </si>
  <si>
    <t>CIPL-03567, CIPL-03571, CIPL-03621</t>
  </si>
  <si>
    <t>075122120812</t>
  </si>
  <si>
    <t>IFBD/EXP-22-1631</t>
  </si>
  <si>
    <t>186BTB2216299</t>
  </si>
  <si>
    <t>IFBD/EXP-22-1644</t>
  </si>
  <si>
    <t>186BTB2216426</t>
  </si>
  <si>
    <t>L06302022-16</t>
  </si>
  <si>
    <t>CIPL-03604</t>
  </si>
  <si>
    <t>EXP/F-35/0009/2023</t>
  </si>
  <si>
    <t>DPBCOR259517DAK</t>
  </si>
  <si>
    <t>GDI/DEZ/06/2022/MAR/C/006002</t>
  </si>
  <si>
    <t>EXP/F-35/0080/2023</t>
  </si>
  <si>
    <t>DPBCOR263416DAK</t>
  </si>
  <si>
    <t>L07022022-10</t>
  </si>
  <si>
    <t>L07022022-6</t>
  </si>
  <si>
    <t>CIPL-03652</t>
  </si>
  <si>
    <t>22C-E0328</t>
  </si>
  <si>
    <t>DPBTST259362DAK</t>
  </si>
  <si>
    <t>GDI/DEZ/06/2022/MAR/C/006054</t>
  </si>
  <si>
    <t>L07022022-18</t>
  </si>
  <si>
    <t>CIPL-03628</t>
  </si>
  <si>
    <t>075122060799</t>
  </si>
  <si>
    <t>KD22-0427</t>
  </si>
  <si>
    <t>186BTB2216867</t>
  </si>
  <si>
    <t>GDI/DEZ/06/2022/MAR/A/000697</t>
  </si>
  <si>
    <t>KD22-0428</t>
  </si>
  <si>
    <t>186BTB2216868</t>
  </si>
  <si>
    <t>KD22-0437</t>
  </si>
  <si>
    <t>186BTB2216866</t>
  </si>
  <si>
    <t>KD22-0445</t>
  </si>
  <si>
    <t>186BTB2218814</t>
  </si>
  <si>
    <t>KD22-0452</t>
  </si>
  <si>
    <t>186BTB2217164</t>
  </si>
  <si>
    <t>KD22-0531</t>
  </si>
  <si>
    <t>L07072022-7</t>
  </si>
  <si>
    <t>075122044684</t>
  </si>
  <si>
    <t>L07172022-3</t>
  </si>
  <si>
    <t>CIPL-03619, CIPL-03620</t>
  </si>
  <si>
    <t>075122060846</t>
  </si>
  <si>
    <t>SFML-0029-23</t>
  </si>
  <si>
    <t>186BTB2218089</t>
  </si>
  <si>
    <t>GDI/DEZ/07/2022/MAR/C/006314</t>
  </si>
  <si>
    <t>SFML-0059-23</t>
  </si>
  <si>
    <t>186BTB2219013</t>
  </si>
  <si>
    <t>SFML-0080-23</t>
  </si>
  <si>
    <t>186BTB2219011</t>
  </si>
  <si>
    <t>SFML-0093-23</t>
  </si>
  <si>
    <t>186BTB2219012</t>
  </si>
  <si>
    <t>SFML-0112-23</t>
  </si>
  <si>
    <t>SFML-0113-23</t>
  </si>
  <si>
    <t>SFML-0123-23</t>
  </si>
  <si>
    <t>SFML-0173-23</t>
  </si>
  <si>
    <t>L07302022-24</t>
  </si>
  <si>
    <t>CIPL-03681, CIPL-03703</t>
  </si>
  <si>
    <t>BBCDAK242214</t>
  </si>
  <si>
    <t>L08062022-3</t>
  </si>
  <si>
    <t>CIPL-03632, CIPL-03637</t>
  </si>
  <si>
    <t>075122060919</t>
  </si>
  <si>
    <t>KD22-0539</t>
  </si>
  <si>
    <t>GDI/DEZ/08/2022/MAR/C/006777</t>
  </si>
  <si>
    <t>L08112022-23</t>
  </si>
  <si>
    <t>BBCDAK243311</t>
  </si>
  <si>
    <t>T65N-1930-410</t>
  </si>
  <si>
    <t>DPBCOR264256DAK</t>
  </si>
  <si>
    <t>GDI/DEZ/08/2022/MAR/C/006860</t>
  </si>
  <si>
    <t>L08092022-8</t>
  </si>
  <si>
    <t>CIPL-03667</t>
  </si>
  <si>
    <t>BBCDAK242888</t>
  </si>
  <si>
    <t>FR32780H/0822/EPIC17</t>
  </si>
  <si>
    <t>DPBCOR264264DAK</t>
  </si>
  <si>
    <t>GDI/DEZ/07/2022/MAR/006756</t>
  </si>
  <si>
    <t>FR32780H/0822/EPIC18</t>
  </si>
  <si>
    <t>FR32780H/0822/EPIC19</t>
  </si>
  <si>
    <t>FR32780H/0822/EPIC20</t>
  </si>
  <si>
    <t>FR32780H/0922/EPIC21</t>
  </si>
  <si>
    <t>L08112022-17</t>
  </si>
  <si>
    <t>CIPL-03605, CIPL-03614, CIPL-03636</t>
  </si>
  <si>
    <t>075122060938</t>
  </si>
  <si>
    <t>EXP/F-35/0133/2023</t>
  </si>
  <si>
    <t>GDI/DEZ/08/2022/MAR/C/006933</t>
  </si>
  <si>
    <t>EXP/F-35/0178/2023</t>
  </si>
  <si>
    <t>EXP/F-35/0205/2023</t>
  </si>
  <si>
    <t>L08162022-8</t>
  </si>
  <si>
    <t>CIPL-03704, CIPL-03705</t>
  </si>
  <si>
    <t>075122060973</t>
  </si>
  <si>
    <t>AL22AZQ005-1</t>
  </si>
  <si>
    <t>GDI/DEZ/08/2022/MAR/C/007110</t>
  </si>
  <si>
    <t>AL22AZQ005-2</t>
  </si>
  <si>
    <t>AL22AZQ005-3</t>
  </si>
  <si>
    <t>AL22AZQ005-4</t>
  </si>
  <si>
    <t>L08222022-6</t>
  </si>
  <si>
    <t>CIPL-03671, CIPL-03707</t>
  </si>
  <si>
    <t>075122060989</t>
  </si>
  <si>
    <t>222CH366036</t>
  </si>
  <si>
    <t>GDI/DEZ/08/2022/MAR/C/007184</t>
  </si>
  <si>
    <t>YD2022053-9A</t>
  </si>
  <si>
    <t>L08252022-31</t>
  </si>
  <si>
    <t>CIPL-03708</t>
  </si>
  <si>
    <t>BBCDAK243811</t>
  </si>
  <si>
    <t>JXYX220824</t>
  </si>
  <si>
    <t>GDI/DEZ/08/2022/MAR/C/007116</t>
  </si>
  <si>
    <t>JXYX220831</t>
  </si>
  <si>
    <t>L08272022-17</t>
  </si>
  <si>
    <t>CIPL-03678, CIPL-03679, CIPL-03680</t>
  </si>
  <si>
    <t>BBCDAK244058</t>
  </si>
  <si>
    <t>L08282022-5</t>
  </si>
  <si>
    <t>CIPL-03671, CIPL-03704, CIPL-03705</t>
  </si>
  <si>
    <t>075122045617</t>
  </si>
  <si>
    <t>L09102022-11</t>
  </si>
  <si>
    <t>CIPL-03669, CIPL-03672, CIPL-03677, CIPL-03712</t>
  </si>
  <si>
    <t>BBCDAK244962</t>
  </si>
  <si>
    <t>L09082022-16</t>
  </si>
  <si>
    <t>CIPL-03705</t>
  </si>
  <si>
    <t>075122061095</t>
  </si>
  <si>
    <t>55223R2200/22K</t>
  </si>
  <si>
    <t>GDI/DEZ/09/2022/MAR/C/007652 D</t>
  </si>
  <si>
    <t>L09102022-6</t>
  </si>
  <si>
    <t>075122045879</t>
  </si>
  <si>
    <t>L09242021-3</t>
  </si>
  <si>
    <t>CIPL-03484, CIPL-03485, CIPL-03504, CIPL-03505, CIPL-03506, CIPL-03507, CIPL-03508, CIPL-03509, CIPL-03510, CIPL-03543, CIPL-03545, CIPL-03546, CIPL-03547</t>
  </si>
  <si>
    <t>LCA-392569</t>
  </si>
  <si>
    <t>AB/0629/21</t>
  </si>
  <si>
    <t>IBCTST173799DAK</t>
  </si>
  <si>
    <t>GDI/DEZ/09/2021/MAR/C/006910, DT.21-09-2021</t>
  </si>
  <si>
    <t>AB/0773/21</t>
  </si>
  <si>
    <t>IBCTST177048DAK</t>
  </si>
  <si>
    <t>AB/0800/21</t>
  </si>
  <si>
    <t>IBCTST177055DAK</t>
  </si>
  <si>
    <t>AB/0810/21</t>
  </si>
  <si>
    <t>IBCTST178361DAK</t>
  </si>
  <si>
    <t>AB/0927/21</t>
  </si>
  <si>
    <t>IBCTST181104DAK</t>
  </si>
  <si>
    <t>AB/0930/21</t>
  </si>
  <si>
    <t>IBCPAM181748DAK</t>
  </si>
  <si>
    <t>AB/1042/21</t>
  </si>
  <si>
    <t>IBCPAM184902DAK</t>
  </si>
  <si>
    <t>AB/1048/21</t>
  </si>
  <si>
    <t>AB/1121/21</t>
  </si>
  <si>
    <t>IBCPAM196996DAK</t>
  </si>
  <si>
    <t>AB/1170/21</t>
  </si>
  <si>
    <t>IBCPAM231881DAK</t>
  </si>
  <si>
    <t>AB/1238/21</t>
  </si>
  <si>
    <t>IBCPAM232967DAK</t>
  </si>
  <si>
    <t>AB/1259/21</t>
  </si>
  <si>
    <t>AB/1320/21</t>
  </si>
  <si>
    <t>IBCPAM235282DAK</t>
  </si>
  <si>
    <t>AB/1365/21</t>
  </si>
  <si>
    <t>IBCPAM237227DAK</t>
  </si>
  <si>
    <t>AB/1367/21</t>
  </si>
  <si>
    <t>AB/1371/21</t>
  </si>
  <si>
    <t>IBCPAM236952DAK</t>
  </si>
  <si>
    <t>AB/1397/21</t>
  </si>
  <si>
    <t>IBCPAM236949DAK</t>
  </si>
  <si>
    <t>AB/1436/21</t>
  </si>
  <si>
    <t>IBCPAM240835DAK</t>
  </si>
  <si>
    <t>AB/1445/21</t>
  </si>
  <si>
    <t>AB/1465/21</t>
  </si>
  <si>
    <t>AB/1474/21</t>
  </si>
  <si>
    <t>AB/1479/21</t>
  </si>
  <si>
    <t>AB/1484/21</t>
  </si>
  <si>
    <t>AB/1515/21</t>
  </si>
  <si>
    <t>IBCPAM240837DAK</t>
  </si>
  <si>
    <t>AB/1562/21</t>
  </si>
  <si>
    <t>IBCPAM241437DAK</t>
  </si>
  <si>
    <t>AB/1655/21</t>
  </si>
  <si>
    <t>IBCPAM248237DAK</t>
  </si>
  <si>
    <t>L09292021-20</t>
  </si>
  <si>
    <t>CIPL-03421, CIPL-03422, CIPL-03425, CIPL-03469, CIPL-03470, CIPL-03471, CIPL-03473, CIPL-03474, CIPL-03475, CIPL-03476, CIPL-03477, CIPL-03478, CIPL-03479, CIPL-03480, CIPL-03482, CIPL-03486, CIPL-03487, CIPL-03488, CIPL-03489, CIPL-03490, CIPL-03491, CIPL-03492, CIPL-03493, CIPL-03494, CIPL-03495, CIPL-03496, CIPL-03499, CIPL-03500, CIPL-03503, CIPL-03512, CIPL-03513, CIPL-03514, CIPL-03515, CIPL-03516, CIPL-03517, CIPL-03518, CIPL-03519, CIPL-03520, CIPL-03521, CIPL-03522, CIPL-03523, CIPL-03525, CIPL-03526, CIPL-03527, CIPL-03530, CIPL-03534, CIPL-03542, CIPL-03544, CIPL-03577, CIPL-03578, CIPL-03581, CIPL-03583</t>
  </si>
  <si>
    <t>LCA-392574</t>
  </si>
  <si>
    <t>AB/0736/21</t>
  </si>
  <si>
    <t>IBCTST175911DAK</t>
  </si>
  <si>
    <t>GDI/DEZ/09/2021/MAR/C/007077 DATED 28SEP2021</t>
  </si>
  <si>
    <t>AB/0750/21</t>
  </si>
  <si>
    <t>IBCTST176654DAK</t>
  </si>
  <si>
    <t>AB/0775/21</t>
  </si>
  <si>
    <t>IBCTST177044DAK</t>
  </si>
  <si>
    <t>AB/0784/21</t>
  </si>
  <si>
    <t>IBCTST177056DAK</t>
  </si>
  <si>
    <t>AB/0785/21</t>
  </si>
  <si>
    <t>IBCTST176864DAK</t>
  </si>
  <si>
    <t>AB/0789/21</t>
  </si>
  <si>
    <t>AB/0796/21</t>
  </si>
  <si>
    <t>IBCTST177723DAK</t>
  </si>
  <si>
    <t>AB/0808/21</t>
  </si>
  <si>
    <t>IBCTST178359DAK</t>
  </si>
  <si>
    <t>AB/0840/21</t>
  </si>
  <si>
    <t>IBCTST178851DAK</t>
  </si>
  <si>
    <t>AB/0843/21</t>
  </si>
  <si>
    <t>AB/0852/21</t>
  </si>
  <si>
    <t>IBCTST179236DAK</t>
  </si>
  <si>
    <t>AB/0880/21</t>
  </si>
  <si>
    <t>IBCTST179735DAK</t>
  </si>
  <si>
    <t>AB/0887/21</t>
  </si>
  <si>
    <t>IBCTST180380DAK</t>
  </si>
  <si>
    <t>AB/0900/21</t>
  </si>
  <si>
    <t>AB/0904/21</t>
  </si>
  <si>
    <t>AB/0920/21</t>
  </si>
  <si>
    <t>AB/0922/21</t>
  </si>
  <si>
    <t>IBCPAM181749DAK</t>
  </si>
  <si>
    <t>AB/0929/21</t>
  </si>
  <si>
    <t>AB/0940/21</t>
  </si>
  <si>
    <t>IBCPAM182327DAK</t>
  </si>
  <si>
    <t>AB/0951/21</t>
  </si>
  <si>
    <t>AB/0957/21</t>
  </si>
  <si>
    <t>IBCTST181527DAK</t>
  </si>
  <si>
    <t>AB/0965/21</t>
  </si>
  <si>
    <t>AB/0968/21</t>
  </si>
  <si>
    <t>IBCPAM183018DAK</t>
  </si>
  <si>
    <t>AB/0993/21</t>
  </si>
  <si>
    <t>IBCPAM182883DAK</t>
  </si>
  <si>
    <t>AB/1008/21</t>
  </si>
  <si>
    <t>IBCPAM183984DAK</t>
  </si>
  <si>
    <t>AB/1027/21</t>
  </si>
  <si>
    <t>IBCPAM183982DAK</t>
  </si>
  <si>
    <t>AB/1031/21</t>
  </si>
  <si>
    <t>AB/1033/21</t>
  </si>
  <si>
    <t>IBCPAM185220DAK</t>
  </si>
  <si>
    <t>AB/1041/21</t>
  </si>
  <si>
    <t>IBCPAM184774DAK</t>
  </si>
  <si>
    <t>AB/1054/21</t>
  </si>
  <si>
    <t>IBCPAM184717DAK</t>
  </si>
  <si>
    <t>AB/1057/21</t>
  </si>
  <si>
    <t>AB/1059/21</t>
  </si>
  <si>
    <t>AB/1061/21</t>
  </si>
  <si>
    <t>IBCPAM184904DAK</t>
  </si>
  <si>
    <t>AB/1064/21</t>
  </si>
  <si>
    <t>AB/1071/21</t>
  </si>
  <si>
    <t>AB/1077/21</t>
  </si>
  <si>
    <t>IBCPAM195665DAK</t>
  </si>
  <si>
    <t>AB/1089/21</t>
  </si>
  <si>
    <t>IBCPAM195461DAK</t>
  </si>
  <si>
    <t>AB/1099/21</t>
  </si>
  <si>
    <t>AB/1107/21</t>
  </si>
  <si>
    <t>AB/1108/21</t>
  </si>
  <si>
    <t>AB/1109/21</t>
  </si>
  <si>
    <t>IBCPAM197131DAK</t>
  </si>
  <si>
    <t>AB/1110/21</t>
  </si>
  <si>
    <t>AB/1111/21</t>
  </si>
  <si>
    <t>AB/1122/21</t>
  </si>
  <si>
    <t>AB/1139/21</t>
  </si>
  <si>
    <t>AB/1149/21</t>
  </si>
  <si>
    <t>IBCPAM231064DAK</t>
  </si>
  <si>
    <t>AB/1150/21</t>
  </si>
  <si>
    <t>AB/1152/21</t>
  </si>
  <si>
    <t>AB/1159/21</t>
  </si>
  <si>
    <t>IBCPAM230844DAK</t>
  </si>
  <si>
    <t>AB/1162/21</t>
  </si>
  <si>
    <t>AB/1164/21</t>
  </si>
  <si>
    <t>AB/1169/21</t>
  </si>
  <si>
    <t>IBCPAM231492DAK</t>
  </si>
  <si>
    <t>AB/1180/21</t>
  </si>
  <si>
    <t>AB/1181/21</t>
  </si>
  <si>
    <t>IBCPAM231827DAK</t>
  </si>
  <si>
    <t>AB/1182/21</t>
  </si>
  <si>
    <t>AB/1188/21</t>
  </si>
  <si>
    <t>AB/1191/21</t>
  </si>
  <si>
    <t>AB/1194/21</t>
  </si>
  <si>
    <t>AB/1195/21</t>
  </si>
  <si>
    <t>AB/1231/21</t>
  </si>
  <si>
    <t>IBCPAM233100DAK</t>
  </si>
  <si>
    <t>AB/1232/21</t>
  </si>
  <si>
    <t>IBCPAM231843DAK</t>
  </si>
  <si>
    <t>AB/1233/21</t>
  </si>
  <si>
    <t>AB/1236/21</t>
  </si>
  <si>
    <t>AB/1239/21</t>
  </si>
  <si>
    <t>AB/1246/21</t>
  </si>
  <si>
    <t>AB/1260/21</t>
  </si>
  <si>
    <t>AB/1266/21</t>
  </si>
  <si>
    <t>IBCPAM232634DAK</t>
  </si>
  <si>
    <t>AB/1278/21</t>
  </si>
  <si>
    <t>AB/1280/21</t>
  </si>
  <si>
    <t>IBCPAM233106DAK</t>
  </si>
  <si>
    <t>AB/1291/21</t>
  </si>
  <si>
    <t>IBCPAM235259DAK</t>
  </si>
  <si>
    <t>AB/1292/21</t>
  </si>
  <si>
    <t>AB/1293/21</t>
  </si>
  <si>
    <t>AB/1298/21</t>
  </si>
  <si>
    <t>AB/1301/21</t>
  </si>
  <si>
    <t>AB/1321/21</t>
  </si>
  <si>
    <t>IBCPAM235288DAK</t>
  </si>
  <si>
    <t>AB/1332/21</t>
  </si>
  <si>
    <t>IBCPAM235475DAK</t>
  </si>
  <si>
    <t>AB/1333/21</t>
  </si>
  <si>
    <t>AB/1334/21</t>
  </si>
  <si>
    <t>AB/1335/21</t>
  </si>
  <si>
    <t>AB/1339/21</t>
  </si>
  <si>
    <t>AB/1349/21</t>
  </si>
  <si>
    <t>AB/1351/21</t>
  </si>
  <si>
    <t>AB/1357/21</t>
  </si>
  <si>
    <t>IBCPAM236575DAK</t>
  </si>
  <si>
    <t>AB/1370/21</t>
  </si>
  <si>
    <t>IBCPAM236953DAK</t>
  </si>
  <si>
    <t>AB/1386/21</t>
  </si>
  <si>
    <t>AB/1387/21</t>
  </si>
  <si>
    <t>IBCPAM238330DAK</t>
  </si>
  <si>
    <t>AB/1390/21</t>
  </si>
  <si>
    <t>AB/1396/21</t>
  </si>
  <si>
    <t>IBCPAM237054DAK</t>
  </si>
  <si>
    <t>AB/1417/21</t>
  </si>
  <si>
    <t>IBCPAM238302DAK</t>
  </si>
  <si>
    <t>AB/1418/21</t>
  </si>
  <si>
    <t>AB/1420/21</t>
  </si>
  <si>
    <t>AB/1422/21</t>
  </si>
  <si>
    <t>IBCPAM239315DAK</t>
  </si>
  <si>
    <t>AB/1423/21</t>
  </si>
  <si>
    <t>IBCPAM245427DAK</t>
  </si>
  <si>
    <t>AB/1424/21</t>
  </si>
  <si>
    <t>AB/1425/21</t>
  </si>
  <si>
    <t>AB/1427/21</t>
  </si>
  <si>
    <t>AB/1428/21</t>
  </si>
  <si>
    <t>AB/1429/21</t>
  </si>
  <si>
    <t>AB/1430/21</t>
  </si>
  <si>
    <t>AB/1433/21</t>
  </si>
  <si>
    <t>AB/1439/21</t>
  </si>
  <si>
    <t>AB/1440/21</t>
  </si>
  <si>
    <t>AB/1441/21</t>
  </si>
  <si>
    <t>AB/1442/21</t>
  </si>
  <si>
    <t>IBCPAM244417DAK</t>
  </si>
  <si>
    <t>AB/1443/21</t>
  </si>
  <si>
    <t>AB/1447/21</t>
  </si>
  <si>
    <t>AB/1453/21</t>
  </si>
  <si>
    <t>AB/1455/21</t>
  </si>
  <si>
    <t>AB/1457/21</t>
  </si>
  <si>
    <t>AB/1468/21</t>
  </si>
  <si>
    <t>AB/1473/21</t>
  </si>
  <si>
    <t>IBCPAM239997DAK</t>
  </si>
  <si>
    <t>AB/1477/21</t>
  </si>
  <si>
    <t>AB/1483/21</t>
  </si>
  <si>
    <t>AB/1498/21</t>
  </si>
  <si>
    <t>IBCPAM240839DAK</t>
  </si>
  <si>
    <t>AB/1504/21</t>
  </si>
  <si>
    <t>IBCPAM239998DAK</t>
  </si>
  <si>
    <t>AB/1505/21</t>
  </si>
  <si>
    <t>AB/1510/21</t>
  </si>
  <si>
    <t>AB/1512/21</t>
  </si>
  <si>
    <t>AB/1514/21</t>
  </si>
  <si>
    <t>AB/1520/21</t>
  </si>
  <si>
    <t>AB/1531/21</t>
  </si>
  <si>
    <t>AB/1532/21</t>
  </si>
  <si>
    <t>AB/1538/21</t>
  </si>
  <si>
    <t>IBCPAM242353DAK</t>
  </si>
  <si>
    <t>AB/1540/21</t>
  </si>
  <si>
    <t>AB/1542/21</t>
  </si>
  <si>
    <t>AB/1546/21</t>
  </si>
  <si>
    <t>AB/1548/21</t>
  </si>
  <si>
    <t>AB/1550/21</t>
  </si>
  <si>
    <t>AB/1565/21</t>
  </si>
  <si>
    <t>AB/1569/21</t>
  </si>
  <si>
    <t>IBCPAM243555DAK</t>
  </si>
  <si>
    <t>AB/1570/21</t>
  </si>
  <si>
    <t>AB/1577/21</t>
  </si>
  <si>
    <t>AB/1579/21</t>
  </si>
  <si>
    <t>AB/1581/21</t>
  </si>
  <si>
    <t>AB/1582/21</t>
  </si>
  <si>
    <t>AB/1586/21</t>
  </si>
  <si>
    <t>AB/1621/21</t>
  </si>
  <si>
    <t>IBCPAM244263DAK</t>
  </si>
  <si>
    <t>AB/1626/21</t>
  </si>
  <si>
    <t>AB/1649/21</t>
  </si>
  <si>
    <t>IBCPAM246721DAK</t>
  </si>
  <si>
    <t>AB/1654/21</t>
  </si>
  <si>
    <t>IBCPAM251478DAK</t>
  </si>
  <si>
    <t>AB/1665/21</t>
  </si>
  <si>
    <t>IBCPAM251481DAK</t>
  </si>
  <si>
    <t>AB/1709/21</t>
  </si>
  <si>
    <t>IBCPAM247257DAK</t>
  </si>
  <si>
    <t>AB/1756/21</t>
  </si>
  <si>
    <t>IBCPAM247576DAK</t>
  </si>
  <si>
    <t>AB/1799/21</t>
  </si>
  <si>
    <t>IBCPAM248581DAK</t>
  </si>
  <si>
    <t>AB/1825/21</t>
  </si>
  <si>
    <t>IBCPAM249452DAK</t>
  </si>
  <si>
    <t>AB/1841/21</t>
  </si>
  <si>
    <t>IBCPAM253140DAK</t>
  </si>
  <si>
    <t>AB/1865/21</t>
  </si>
  <si>
    <t>AB/1887/21</t>
  </si>
  <si>
    <t>AB/1926/21</t>
  </si>
  <si>
    <t>L10262021-1</t>
  </si>
  <si>
    <t>CIPL-03379, CIPL-03393, CIPL-03399, CIPL-03406, CIPL-03413, CIPL-03416, CIPL-03426, CIPL-03463</t>
  </si>
  <si>
    <t>LCA-416918</t>
  </si>
  <si>
    <t>AB/0792/21</t>
  </si>
  <si>
    <t>IBCTST177054DAK</t>
  </si>
  <si>
    <t>GDI/DEZ/10/2021/MAR/C/007808, DT.21-10-2021</t>
  </si>
  <si>
    <t>AB/0851/21</t>
  </si>
  <si>
    <t>IBCTST179234DAK</t>
  </si>
  <si>
    <t>AB/0893/21</t>
  </si>
  <si>
    <t>IBCTST180381DAK</t>
  </si>
  <si>
    <t>AB/0923/21</t>
  </si>
  <si>
    <t>IBCPAM183950DAK</t>
  </si>
  <si>
    <t>AB/0953/21</t>
  </si>
  <si>
    <t>AB/0960/21</t>
  </si>
  <si>
    <t>AB/1007/21</t>
  </si>
  <si>
    <t>AB/1040/21</t>
  </si>
  <si>
    <t>IBCPAM184938DAK</t>
  </si>
  <si>
    <t>AB/1049/21</t>
  </si>
  <si>
    <t>AB/1060/21</t>
  </si>
  <si>
    <t>IBCPAM184928DAK</t>
  </si>
  <si>
    <t>AB/1081/21</t>
  </si>
  <si>
    <t>IBCPAM195456DAK</t>
  </si>
  <si>
    <t>AB/1088/21</t>
  </si>
  <si>
    <t>AB/1100/21</t>
  </si>
  <si>
    <t>IBCPAM195661DAK</t>
  </si>
  <si>
    <t>AB/1300/21</t>
  </si>
  <si>
    <t>IBCPAM238151DAK</t>
  </si>
  <si>
    <t>L02282022-2</t>
  </si>
  <si>
    <t>CIPL-03587, CIPL-03593, CIPL-03596, CIPL-03622</t>
  </si>
  <si>
    <t>LCA-415197</t>
  </si>
  <si>
    <t>AB/0002/22</t>
  </si>
  <si>
    <t>IBCPAM259261DAK</t>
  </si>
  <si>
    <t>GDI/DEZ/02/2022/MAR/C/002128, DT.27-02-2022</t>
  </si>
  <si>
    <t>AB/1525/21</t>
  </si>
  <si>
    <t>IBCPAM244255DAK</t>
  </si>
  <si>
    <t>AB/1575/21</t>
  </si>
  <si>
    <t>AB/1610/21</t>
  </si>
  <si>
    <t>AB/1618/21</t>
  </si>
  <si>
    <t>AB/1629/21</t>
  </si>
  <si>
    <t>AB/1647/21</t>
  </si>
  <si>
    <t>IBCPAM247255DAK</t>
  </si>
  <si>
    <t>AB/1648/21</t>
  </si>
  <si>
    <t>IBCPAM251302DAK</t>
  </si>
  <si>
    <t>AB/1673/21</t>
  </si>
  <si>
    <t>AB/1696/21</t>
  </si>
  <si>
    <t>AB/1712/21</t>
  </si>
  <si>
    <t>AB/1758/21</t>
  </si>
  <si>
    <t>IBCPAM247584DAK</t>
  </si>
  <si>
    <t>AB/1839/21</t>
  </si>
  <si>
    <t>IBCPAM250372DAK</t>
  </si>
  <si>
    <t>AB/1863/21</t>
  </si>
  <si>
    <t>AB/1919/21</t>
  </si>
  <si>
    <t>AB/1941/21</t>
  </si>
  <si>
    <t>IBCPAM252531DAK</t>
  </si>
  <si>
    <t>AB/1953/21</t>
  </si>
  <si>
    <t>AB/1972/21</t>
  </si>
  <si>
    <t>IBCPAM253354DAK</t>
  </si>
  <si>
    <t>AB/1979/21</t>
  </si>
  <si>
    <t>AB/2030/21</t>
  </si>
  <si>
    <t>AB/2059/21</t>
  </si>
  <si>
    <t>AB/2066/21</t>
  </si>
  <si>
    <t>L02282022-4</t>
  </si>
  <si>
    <t>CIPL-03475, CIPL-03492, CIPL-03512, CIPL-03514, CIPL-03535, CIPL-03537, CIPL-03538, CIPL-03539, CIPL-03540, CIPL-03565, CIPL-03566, CIPL-03569, CIPL-03581, CIPL-03591, CIPL-03592</t>
  </si>
  <si>
    <t>LCA-415198</t>
  </si>
  <si>
    <t>AB/0019/22</t>
  </si>
  <si>
    <t>IBCPAM259446DAK</t>
  </si>
  <si>
    <t>GDI/DEZ/02/2022/MAR/C/002129, DT.27-02-2022</t>
  </si>
  <si>
    <t>AB/0054/22</t>
  </si>
  <si>
    <t>IBCPAM261578DAK</t>
  </si>
  <si>
    <t>AB/0094/22</t>
  </si>
  <si>
    <t>AB/1511/21</t>
  </si>
  <si>
    <t>IBCPAM244070DAK</t>
  </si>
  <si>
    <t>AB/1530/21</t>
  </si>
  <si>
    <t>AB/1551/21</t>
  </si>
  <si>
    <t>AB/1566/21</t>
  </si>
  <si>
    <t>AB/1571/21</t>
  </si>
  <si>
    <t>IBCPAM244403DAK</t>
  </si>
  <si>
    <t>AB/1572/21</t>
  </si>
  <si>
    <t>IBCPAM243020DAK</t>
  </si>
  <si>
    <t>AB/1580/21</t>
  </si>
  <si>
    <t>IBCPAM243557DAK</t>
  </si>
  <si>
    <t>AB/1585/21</t>
  </si>
  <si>
    <t>AB/1587/21</t>
  </si>
  <si>
    <t>AB/1599/21</t>
  </si>
  <si>
    <t>AB/1602/21</t>
  </si>
  <si>
    <t>IBCPAM243194DAK</t>
  </si>
  <si>
    <t>AB/1603/21</t>
  </si>
  <si>
    <t>AB/1613/21</t>
  </si>
  <si>
    <t>IBCPAM244257DAK</t>
  </si>
  <si>
    <t>AB/1627/21</t>
  </si>
  <si>
    <t>AB/1638/21</t>
  </si>
  <si>
    <t>IBCPAM244272DAK</t>
  </si>
  <si>
    <t>AB/1642/21</t>
  </si>
  <si>
    <t>AB/1643/21</t>
  </si>
  <si>
    <t>AB/1646/21</t>
  </si>
  <si>
    <t>IBCPAM244194DAK</t>
  </si>
  <si>
    <t>AB/1672/21</t>
  </si>
  <si>
    <t>IBCPAM245773DAK</t>
  </si>
  <si>
    <t>AB/1676/21</t>
  </si>
  <si>
    <t>AB/1710/21</t>
  </si>
  <si>
    <t>IBCPAM247256DAK</t>
  </si>
  <si>
    <t>AB/1731/21</t>
  </si>
  <si>
    <t>AB/1736/21</t>
  </si>
  <si>
    <t>IBCPAM248201DAK</t>
  </si>
  <si>
    <t>AB/1740/21</t>
  </si>
  <si>
    <t>AB/1751/21</t>
  </si>
  <si>
    <t>IBCPAM247824DAK</t>
  </si>
  <si>
    <t>AB/1755/21</t>
  </si>
  <si>
    <t>IBCPAM247586DAK</t>
  </si>
  <si>
    <t>AB/1784/21</t>
  </si>
  <si>
    <t>IBCPAM253139DAK</t>
  </si>
  <si>
    <t>AB/1800/21</t>
  </si>
  <si>
    <t>IBCPAM248575DAK</t>
  </si>
  <si>
    <t>AB/1806/21</t>
  </si>
  <si>
    <t>IBCPAM248253DAK</t>
  </si>
  <si>
    <t>AB/1826/21</t>
  </si>
  <si>
    <t>IBCPAM249433DAK</t>
  </si>
  <si>
    <t>AB/1838/21</t>
  </si>
  <si>
    <t>IBCPAM252389DAK</t>
  </si>
  <si>
    <t>AB/1866/21</t>
  </si>
  <si>
    <t>AB/1900/21</t>
  </si>
  <si>
    <t>AB/1963/21</t>
  </si>
  <si>
    <t>AB/1974/21</t>
  </si>
  <si>
    <t>AB/2012/21</t>
  </si>
  <si>
    <t>AB/2105/21</t>
  </si>
  <si>
    <t>L03182022-2</t>
  </si>
  <si>
    <t>CIPL-03532, CIPL-03533, CIPL-03536, CIPL-03541, CIPL-03552, CIPL-03564, CIPL-03567, CIPL-03568, CIPL-03570, CIPL-03571, CIPL-03572, CIPL-03573, CIPL-03574, CIPL-03575, CIPL-03595, CIPL-03597, CIPL-03601, CIPL-03603, CIPL-03606, CIPL-03607, CIPL-03608, CIPL-03609, CIPL-03610, CIPL-03611, CIPL-03621, CIPL-03623, CIPL-03624, CIPL-03626, CIPL-03627, CIPL-03628</t>
  </si>
  <si>
    <t>LCA-CBL-9085386</t>
  </si>
  <si>
    <t>AB/0004/22</t>
  </si>
  <si>
    <t>GDI/DEZ/03/2022/MAR/C/002442, DT.09-03-2022</t>
  </si>
  <si>
    <t>AB/0026/22</t>
  </si>
  <si>
    <t>AB/0051/22</t>
  </si>
  <si>
    <t>AB/0081/22</t>
  </si>
  <si>
    <t>186SG2203977</t>
  </si>
  <si>
    <t>AB/0106/22</t>
  </si>
  <si>
    <t>AB/0140/22</t>
  </si>
  <si>
    <t>AB/0172/22</t>
  </si>
  <si>
    <t>AB/0201/22</t>
  </si>
  <si>
    <t>AB/0212/22</t>
  </si>
  <si>
    <t>AB/0249/22</t>
  </si>
  <si>
    <t>AB/0283/22</t>
  </si>
  <si>
    <t>AB/1604/21</t>
  </si>
  <si>
    <t>186NLU2212979</t>
  </si>
  <si>
    <t>AB/1628/21</t>
  </si>
  <si>
    <t>186NLU2212978</t>
  </si>
  <si>
    <t>AB/1639/21</t>
  </si>
  <si>
    <t>186NLU2212977</t>
  </si>
  <si>
    <t>AB/1651/21</t>
  </si>
  <si>
    <t>186NLU2212975</t>
  </si>
  <si>
    <t>AB/1668/21</t>
  </si>
  <si>
    <t>AB/1675/21</t>
  </si>
  <si>
    <t>186NLU2212665</t>
  </si>
  <si>
    <t>AB/1711/21</t>
  </si>
  <si>
    <t>186NLU2212666</t>
  </si>
  <si>
    <t>AB/1724/21</t>
  </si>
  <si>
    <t>AB/1730/21</t>
  </si>
  <si>
    <t>186NLU2212968</t>
  </si>
  <si>
    <t>AB/1748/21</t>
  </si>
  <si>
    <t>186NLU2212972</t>
  </si>
  <si>
    <t>AB/1749/21</t>
  </si>
  <si>
    <t>186NLU2212974</t>
  </si>
  <si>
    <t>AB/1750/21</t>
  </si>
  <si>
    <t>AB/1757/21</t>
  </si>
  <si>
    <t>AB/1775/21</t>
  </si>
  <si>
    <t>186NLU2212664</t>
  </si>
  <si>
    <t>AB/1779/21</t>
  </si>
  <si>
    <t>AB/1801/21</t>
  </si>
  <si>
    <t>AB/1824/21</t>
  </si>
  <si>
    <t>186NLU2212661</t>
  </si>
  <si>
    <t>AB/1842/21</t>
  </si>
  <si>
    <t>186NLU2212659</t>
  </si>
  <si>
    <t>AB/1864/21</t>
  </si>
  <si>
    <t>AB/1869/21</t>
  </si>
  <si>
    <t>AB/1881/21</t>
  </si>
  <si>
    <t>AB/1892/21</t>
  </si>
  <si>
    <t>186NLU2212981</t>
  </si>
  <si>
    <t>AB/1901/21</t>
  </si>
  <si>
    <t>AB/1914/21</t>
  </si>
  <si>
    <t>186NLU2212658</t>
  </si>
  <si>
    <t>AB/1922/21</t>
  </si>
  <si>
    <t>186NLU2212624</t>
  </si>
  <si>
    <t>AB/1923/21</t>
  </si>
  <si>
    <t>AB/1927/21</t>
  </si>
  <si>
    <t>AB/1936/21</t>
  </si>
  <si>
    <t>AB/1940/21</t>
  </si>
  <si>
    <t>AB/1964/21</t>
  </si>
  <si>
    <t>AB/1973/21</t>
  </si>
  <si>
    <t>AB/1978/21</t>
  </si>
  <si>
    <t>AB/1985/21</t>
  </si>
  <si>
    <t>AB/1992/21</t>
  </si>
  <si>
    <t>AB/1999/21</t>
  </si>
  <si>
    <t>AB/2011/21</t>
  </si>
  <si>
    <t>AB/2020/21</t>
  </si>
  <si>
    <t>AB/2031/21</t>
  </si>
  <si>
    <t>AB/2033/21</t>
  </si>
  <si>
    <t>AB/2047/21</t>
  </si>
  <si>
    <t>AB/2076/21</t>
  </si>
  <si>
    <t>AB/2092/21</t>
  </si>
  <si>
    <t>AB/2139/21</t>
  </si>
  <si>
    <t>L06192022-4</t>
  </si>
  <si>
    <t>CIPL-03600, CIPL-03605, CIPL-03614, CIPL-03615, CIPL-03616, CIPL-03617, CIPL-03618, CIPL-03619, CIPL-03620, CIPL-03629, CIPL-03630, CIPL-03631, CIPL-03632, CIPL-03634, CIPL-03636, CIPL-03637, CIPL-03663, CIPL-03671, CIPL-03683, CIPL-03684, CIPL-03704, CIPL-03705, CIPL-03707, CIPL-03709, CIPL-03711</t>
  </si>
  <si>
    <t>LCA-CBL-9092108</t>
  </si>
  <si>
    <t>AB/0025/22</t>
  </si>
  <si>
    <t>GDI/DEZ/06/2022/MAR/C/005557</t>
  </si>
  <si>
    <t>AB/0052/22</t>
  </si>
  <si>
    <t>AB/0067/22</t>
  </si>
  <si>
    <t>AB/0092/22</t>
  </si>
  <si>
    <t>AB/0107/22</t>
  </si>
  <si>
    <t>AB/0129/22</t>
  </si>
  <si>
    <t>AB/0136/22</t>
  </si>
  <si>
    <t>AB/0141/22</t>
  </si>
  <si>
    <t>AB/0152/22</t>
  </si>
  <si>
    <t>AB/0167/22</t>
  </si>
  <si>
    <t>AB/0171/22</t>
  </si>
  <si>
    <t>AB/0184/22</t>
  </si>
  <si>
    <t>AB/0194/22</t>
  </si>
  <si>
    <t>AB/0206/22</t>
  </si>
  <si>
    <t>AB/0211/22</t>
  </si>
  <si>
    <t>AB/0230/22</t>
  </si>
  <si>
    <t>AB/0234/22</t>
  </si>
  <si>
    <t>AB/0237/22</t>
  </si>
  <si>
    <t>AB/0238/22</t>
  </si>
  <si>
    <t>AB/0239/22</t>
  </si>
  <si>
    <t>AB/0242/22</t>
  </si>
  <si>
    <t>AB/0248/22</t>
  </si>
  <si>
    <t>AB/0271/22</t>
  </si>
  <si>
    <t>AB/0272/22</t>
  </si>
  <si>
    <t>AB/0277/22</t>
  </si>
  <si>
    <t>AB/0282/22</t>
  </si>
  <si>
    <t>AB/0303/22</t>
  </si>
  <si>
    <t>AB/0324/22</t>
  </si>
  <si>
    <t>AB/0331/22</t>
  </si>
  <si>
    <t>AB/0342/22</t>
  </si>
  <si>
    <t>AB/0356/22</t>
  </si>
  <si>
    <t>AB/2107/21</t>
  </si>
  <si>
    <t>L08112022-28</t>
  </si>
  <si>
    <t>LCA-426057</t>
  </si>
  <si>
    <t>AB/0195/22</t>
  </si>
  <si>
    <t>GDI/DEZ/08/2022/MAR/C/006974</t>
  </si>
  <si>
    <t>AB/0200/22</t>
  </si>
  <si>
    <t>IBCPAM262386DAK</t>
  </si>
  <si>
    <t>AB/0268/22</t>
  </si>
  <si>
    <t>AB/0306/22</t>
  </si>
  <si>
    <t>L08102021-10</t>
  </si>
  <si>
    <t>CIPL-03415, CIPL-03426</t>
  </si>
  <si>
    <t>NAB-SC-21-406   DCUDAK143313</t>
  </si>
  <si>
    <t>NAB-EXP-21-1327</t>
  </si>
  <si>
    <t>IBCEPZ174696DAK</t>
  </si>
  <si>
    <t>L08122021-5</t>
  </si>
  <si>
    <t>CIPL-03345</t>
  </si>
  <si>
    <t>NAB-SC-21-419   DCUDAK140622</t>
  </si>
  <si>
    <t>NAB-EXP-21-1481</t>
  </si>
  <si>
    <t>IBCEPZ173186DAK</t>
  </si>
  <si>
    <t>L08172021-5</t>
  </si>
  <si>
    <t>NAB-SC-21-426DCUDAK143313</t>
  </si>
  <si>
    <t>NAB-EXP-21-1365</t>
  </si>
  <si>
    <t>IBCEPZ174702DAK</t>
  </si>
  <si>
    <t>L08172021-16</t>
  </si>
  <si>
    <t>CIPL-03354, CIPL-03357</t>
  </si>
  <si>
    <t>SML</t>
  </si>
  <si>
    <t>09082021A  DCUDAK142993</t>
  </si>
  <si>
    <t>SML2021BD07137</t>
  </si>
  <si>
    <t>IBCDAO177709DAK</t>
  </si>
  <si>
    <t>L08172021-20</t>
  </si>
  <si>
    <t>CIPL-03377, CIPL-03379, CIPL-03380, CIPL-03382, CIPL-03383, CIPL-03384, CIPL-03389, CIPL-03390, CIPL-03391, CIPL-03393, CIPL-03394, CIPL-03396, CIPL-03400, CIPL-03401, CIPL-03407, CIPL-03409</t>
  </si>
  <si>
    <t>09082021  DCUDAK143777</t>
  </si>
  <si>
    <t>SML2021BD07161</t>
  </si>
  <si>
    <t>IBCDAO177706DAK</t>
  </si>
  <si>
    <t>L08222021-6</t>
  </si>
  <si>
    <t>CIPL-03346, CIPL-03354</t>
  </si>
  <si>
    <t>16082021-02  DCUDAK142993</t>
  </si>
  <si>
    <t>SML2021BD07402</t>
  </si>
  <si>
    <t>IBCDAO196975DAK</t>
  </si>
  <si>
    <t>L08232021-9</t>
  </si>
  <si>
    <t>CIPL-03377, CIPL-03378, CIPL-03379, CIPL-03380, CIPL-03381, CIPL-03382, CIPL-03389, CIPL-03390, CIPL-03394, CIPL-03395, CIPL-03402, CIPL-03407, CIPL-03413</t>
  </si>
  <si>
    <t>16082021-01  DCUDAK143777</t>
  </si>
  <si>
    <t>SML2021BD07397</t>
  </si>
  <si>
    <t>IBCDAO184221DAK</t>
  </si>
  <si>
    <t>L08252021-14</t>
  </si>
  <si>
    <t>k100909684  DCUDAK143777</t>
  </si>
  <si>
    <t>SML2021BD07622</t>
  </si>
  <si>
    <t>IBCDAO169924DAK</t>
  </si>
  <si>
    <t>L09062021-8</t>
  </si>
  <si>
    <t>CIPL-03366</t>
  </si>
  <si>
    <t>NAB-SC-21-405  DCUDAK140622</t>
  </si>
  <si>
    <t>NAB-EXP-21-1543</t>
  </si>
  <si>
    <t>IBCEPZ172565DAK</t>
  </si>
  <si>
    <t>L09062021-11</t>
  </si>
  <si>
    <t>CIPL-03377, CIPL-03379, CIPL-03380, CIPL-03382, CIPL-03383, CIPL-03390, CIPL-03394, CIPL-03395, CIPL-03398, CIPL-03406, CIPL-03410, CIPL-03411, CIPL-03412, CIPL-03413</t>
  </si>
  <si>
    <t>31082021-01    DCUDAK143777</t>
  </si>
  <si>
    <t>SML2021BD07043</t>
  </si>
  <si>
    <t>IBCDAO173245DAK</t>
  </si>
  <si>
    <t>L09092021-21</t>
  </si>
  <si>
    <t>NAB-SC-21-483  DCUDAK142771</t>
  </si>
  <si>
    <t>NAB-EXP-21-1597</t>
  </si>
  <si>
    <t>IBCEPZ179242DAK</t>
  </si>
  <si>
    <t>L09112021-10</t>
  </si>
  <si>
    <t>CIPL-03354, CIPL-03377, CIPL-03378, CIPL-03379, CIPL-03380, CIPL-03382, CIPL-03383, CIPL-03390, CIPL-03391, CIPL-03393, CIPL-03395, CIPL-03407, CIPL-03411, CIPL-03414</t>
  </si>
  <si>
    <t>06092021-B  LCAF: 398487  DCUDAK147996</t>
  </si>
  <si>
    <t>06-Nov-2021</t>
  </si>
  <si>
    <t>SML2021BD05792</t>
  </si>
  <si>
    <t>IBCDAO180356DAK</t>
  </si>
  <si>
    <t>L09142021-1</t>
  </si>
  <si>
    <t>CIPL-03415</t>
  </si>
  <si>
    <t>NAB-SC-21-494  DCUDAK142771</t>
  </si>
  <si>
    <t>NAB-EXP-21-1620</t>
  </si>
  <si>
    <t>IBCEPZ177501DAK</t>
  </si>
  <si>
    <t>L09212021-3</t>
  </si>
  <si>
    <t>NAB-SC-21-511    DCUDAK142771</t>
  </si>
  <si>
    <t>NAB-EXP-21-1680</t>
  </si>
  <si>
    <t>IBCEPZ178380DAK</t>
  </si>
  <si>
    <t>L09232021-17</t>
  </si>
  <si>
    <t>CIPL-03354, CIPL-03379, CIPL-03382, CIPL-03390, CIPL-03395, CIPL-03396, CIPL-03399, CIPL-03400, CIPL-03405, CIPL-03407, CIPL-03408, CIPL-03410, CIPL-03413, CIPL-03419, CIPL-03420</t>
  </si>
  <si>
    <t>20092021-A      DCUDAK147996</t>
  </si>
  <si>
    <t>SML2021BD08650</t>
  </si>
  <si>
    <t>IBCDAO179927DAK</t>
  </si>
  <si>
    <t>L10062021-5</t>
  </si>
  <si>
    <t>CIPL-03415, CIPL-03467</t>
  </si>
  <si>
    <t>NAB-SC-21-533        DCUDAK142771</t>
  </si>
  <si>
    <t>29-Oct-2021</t>
  </si>
  <si>
    <t>NAB-EXP-21-1785</t>
  </si>
  <si>
    <t>IBCEPZ179978DAK</t>
  </si>
  <si>
    <t>L10062021-16</t>
  </si>
  <si>
    <t>CIPL-03379, CIPL-03382, CIPL-03383, CIPL-03384, CIPL-03390, CIPL-03391, CIPL-03394, CIPL-03395, CIPL-03396, CIPL-03397, CIPL-03400, CIPL-03402, CIPL-03410</t>
  </si>
  <si>
    <t>29092021-B        dcudak147996</t>
  </si>
  <si>
    <t>SML2021BD09048</t>
  </si>
  <si>
    <t>IBCDAO179796DAK</t>
  </si>
  <si>
    <t>L10132021-11</t>
  </si>
  <si>
    <t>CIPL-03394, CIPL-03397, CIPL-03402, CIPL-03418</t>
  </si>
  <si>
    <t>11102021-A       DCUDAK147996</t>
  </si>
  <si>
    <t>SML2021BD09411</t>
  </si>
  <si>
    <t>IBCDAO179970DAK</t>
  </si>
  <si>
    <t>L10172021-9</t>
  </si>
  <si>
    <t>CIPL-03469</t>
  </si>
  <si>
    <t>NAB-SC-21-546     DCUDAK150814</t>
  </si>
  <si>
    <t>NAB-EXP-21-1866</t>
  </si>
  <si>
    <t>IBCEPZ184982DAK</t>
  </si>
  <si>
    <t>L10182021-3</t>
  </si>
  <si>
    <t>NAB-SC-21-545  DCUDAK150926</t>
  </si>
  <si>
    <t>NAB-EXP-21-1886</t>
  </si>
  <si>
    <t>IBCEPZ182397DAK</t>
  </si>
  <si>
    <t>L10212021-12</t>
  </si>
  <si>
    <t>17102021-B  DCUDAK151194</t>
  </si>
  <si>
    <t>SML2021BD09803</t>
  </si>
  <si>
    <t>IBCDAO179977DAK</t>
  </si>
  <si>
    <t>L10252021-7</t>
  </si>
  <si>
    <t>CIPL-03478</t>
  </si>
  <si>
    <t>K100953905      DCUDAK151435</t>
  </si>
  <si>
    <t>SML2021BD09917</t>
  </si>
  <si>
    <t>IBCDAO181093DAK</t>
  </si>
  <si>
    <t>L10252021-9</t>
  </si>
  <si>
    <t>CIPL-03416, CIPL-03417, CIPL-03424</t>
  </si>
  <si>
    <t>K100917705      DCUDAK147996</t>
  </si>
  <si>
    <t>SML2021BD09914</t>
  </si>
  <si>
    <t>IBCDAO180609DAK</t>
  </si>
  <si>
    <t>L10262021-8</t>
  </si>
  <si>
    <t>CIPL-03459</t>
  </si>
  <si>
    <t>NAB-SC-21-542    DCUDAK150926</t>
  </si>
  <si>
    <t>NAB-EXP-21-1955</t>
  </si>
  <si>
    <t>IBCEPZ184765DAK</t>
  </si>
  <si>
    <t>L10282021-4</t>
  </si>
  <si>
    <t>CIPL-03416, CIPL-03424</t>
  </si>
  <si>
    <t>26102021-ABC      DCUDAK151634</t>
  </si>
  <si>
    <t>SML2021BD10094</t>
  </si>
  <si>
    <t>IBCDAO182347DAK</t>
  </si>
  <si>
    <t>L10302021-13</t>
  </si>
  <si>
    <t>NATURUB ACCESSORIES BANGLADESH (PVT.) LTD</t>
  </si>
  <si>
    <t>NAB-SC-21-561      DCUDAK150814</t>
  </si>
  <si>
    <t>NAB-EXP-21-1988</t>
  </si>
  <si>
    <t>IBCEPZ182608DAK</t>
  </si>
  <si>
    <t>L11022021-9</t>
  </si>
  <si>
    <t>CIPL-03421, CIPL-03470, CIPL-03473, CIPL-03474, CIPL-03475, CIPL-03476, CIPL-03479</t>
  </si>
  <si>
    <t>26102021-A        DCUDAK151194</t>
  </si>
  <si>
    <t>SML2021BD10103</t>
  </si>
  <si>
    <t>IBCDAO182350DAK</t>
  </si>
  <si>
    <t>L11032021-8</t>
  </si>
  <si>
    <t>31102021-C      DCUDAK147435</t>
  </si>
  <si>
    <t>SML2021BD10307</t>
  </si>
  <si>
    <t>IBCDAO182819DAK</t>
  </si>
  <si>
    <t>L11082021-5</t>
  </si>
  <si>
    <t>CIPL-03499</t>
  </si>
  <si>
    <t>NAB-SC-21-595     DCUDAK150814</t>
  </si>
  <si>
    <t>NAB-EXP-21-2052</t>
  </si>
  <si>
    <t>IBCEPZ185234DAK</t>
  </si>
  <si>
    <t>L11112021-7</t>
  </si>
  <si>
    <t>CIPL-03419, CIPL-03422, CIPL-03471, CIPL-03475, CIPL-03478</t>
  </si>
  <si>
    <t>08112021-AB      DCUDAK157435</t>
  </si>
  <si>
    <t>SML2021BD10551</t>
  </si>
  <si>
    <t>IBCDAO185254DAK</t>
  </si>
  <si>
    <t>L11202021-2</t>
  </si>
  <si>
    <t>CIPL-03473, CIPL-03474, CIPL-03476, CIPL-03477, CIPL-03486, CIPL-03494</t>
  </si>
  <si>
    <t>15112021-123  DCUDAK151194</t>
  </si>
  <si>
    <t>SML2021BD10847</t>
  </si>
  <si>
    <t>IBCDAO234466DAK</t>
  </si>
  <si>
    <t>L11252021-15</t>
  </si>
  <si>
    <t>CIPL-03379, CIPL-03393</t>
  </si>
  <si>
    <t>22112021-ABC      DCUDAK147996</t>
  </si>
  <si>
    <t>SML2021BD10312</t>
  </si>
  <si>
    <t>IBCDAO196453DAK</t>
  </si>
  <si>
    <t>L11282021-7</t>
  </si>
  <si>
    <t>CIPL-03475, CIPL-03487, CIPL-03495</t>
  </si>
  <si>
    <t>22112021-123     DCUDAK151194</t>
  </si>
  <si>
    <t>SML2021BD11009</t>
  </si>
  <si>
    <t>IBCDAO230085DAK</t>
  </si>
  <si>
    <t>L11302021-4</t>
  </si>
  <si>
    <t>NAB-SC-21-616  DCUDAK150814</t>
  </si>
  <si>
    <t>NAB-EXP-21-2275</t>
  </si>
  <si>
    <t>IBCEPZ231847DAK</t>
  </si>
  <si>
    <t>L12012021-2</t>
  </si>
  <si>
    <t>NAB-SC-21-633 REV     DCUDAK150814</t>
  </si>
  <si>
    <t>NAB-EXP-21-2277</t>
  </si>
  <si>
    <t>IBCEPZ231672DAK</t>
  </si>
  <si>
    <t>L12022021-4</t>
  </si>
  <si>
    <t>CIPL-03477, CIPL-03488</t>
  </si>
  <si>
    <t>28112021-AB     DCUDAK151194</t>
  </si>
  <si>
    <t>28-Jan-2022</t>
  </si>
  <si>
    <t>SML2021BD11297</t>
  </si>
  <si>
    <t>IBCDAO232849DAK</t>
  </si>
  <si>
    <t>L12062021-33</t>
  </si>
  <si>
    <t>NAB-SC-21-614REV     DCUDAK150814</t>
  </si>
  <si>
    <t>NAB-EXP-21-2324</t>
  </si>
  <si>
    <t>IBCEPZ232301DAK</t>
  </si>
  <si>
    <t>L12072021-3</t>
  </si>
  <si>
    <t>CIPL-03475, CIPL-03495</t>
  </si>
  <si>
    <t>02122021-ABC    DCUDAK151194</t>
  </si>
  <si>
    <t>SML2021BD11524</t>
  </si>
  <si>
    <t>IBCDAO230088DAK</t>
  </si>
  <si>
    <t>L12082021-5</t>
  </si>
  <si>
    <t>CIPL-03495</t>
  </si>
  <si>
    <t>15112021-ABC      DCUDAK151435</t>
  </si>
  <si>
    <t>SML2021BD10849</t>
  </si>
  <si>
    <t>IBCDAO196404DAK</t>
  </si>
  <si>
    <t>L12092021-14</t>
  </si>
  <si>
    <t>NAB-SC-21-651    DCUDAK154727</t>
  </si>
  <si>
    <t>NAB-EXP-21-2385</t>
  </si>
  <si>
    <t>IBCEPZ234441DAK</t>
  </si>
  <si>
    <t>L12092021-8</t>
  </si>
  <si>
    <t>CIPL-03542</t>
  </si>
  <si>
    <t>OIL/CIPL/06/12/21(MAS)     DCUDAK154623</t>
  </si>
  <si>
    <t>L12152021-25</t>
  </si>
  <si>
    <t>CIPL-03530</t>
  </si>
  <si>
    <t>NAB-SC-21-690 DCUDAK154727</t>
  </si>
  <si>
    <t>NAB-EXP-21-2464</t>
  </si>
  <si>
    <t>IBCEPZ235326DAK</t>
  </si>
  <si>
    <t>L12182021-1</t>
  </si>
  <si>
    <t>CIPL-03425, CIPL-03478, CIPL-03488, CIPL-03490, CIPL-03491, CIPL-03492, CIPL-03495</t>
  </si>
  <si>
    <t>12122021-123    DUDAK151435</t>
  </si>
  <si>
    <t>SML2021BD11708</t>
  </si>
  <si>
    <t>IBCDAO232369DAK</t>
  </si>
  <si>
    <t>L12192021-14</t>
  </si>
  <si>
    <t>NAB-SC-21-649       DCUDAK154727</t>
  </si>
  <si>
    <t>NAB-EXP-21-2465</t>
  </si>
  <si>
    <t>IBCEPZ235301DAK</t>
  </si>
  <si>
    <t>L12232021-9</t>
  </si>
  <si>
    <t>CIPL-03544</t>
  </si>
  <si>
    <t>NAB-SC-21-671REV     DCUDAK154727</t>
  </si>
  <si>
    <t>NAB-EXP-21-2484</t>
  </si>
  <si>
    <t>IBCEPZ235296DAK</t>
  </si>
  <si>
    <t>L12272021-19</t>
  </si>
  <si>
    <t>NAB-SC-21-727   DCUDAK154727</t>
  </si>
  <si>
    <t>NAB-EXP-21-2517</t>
  </si>
  <si>
    <t>IBCEPZ238493DAK</t>
  </si>
  <si>
    <t>L01012022-3</t>
  </si>
  <si>
    <t>NAB-SC-21-728REV     DCUDAK154727</t>
  </si>
  <si>
    <t>NAB-EXP-22-011</t>
  </si>
  <si>
    <t>IBCEPZ238422DAK</t>
  </si>
  <si>
    <t>L01082022-2</t>
  </si>
  <si>
    <t>CIPL-03425, CIPL-03474, CIPL-03475, CIPL-03477, CIPL-03479, CIPL-03486, CIPL-03494, CIPL-03495</t>
  </si>
  <si>
    <t>SML, S&amp;D ASSOCIATES</t>
  </si>
  <si>
    <t>02012022-ABC    DCUDAK151435</t>
  </si>
  <si>
    <t>SML2021BD12433</t>
  </si>
  <si>
    <t>IBCDAO236431DAK</t>
  </si>
  <si>
    <t>L01092022-18</t>
  </si>
  <si>
    <t>NAB-SC-22-014    DCUDAK154727</t>
  </si>
  <si>
    <t>NAB-EXP-22-084</t>
  </si>
  <si>
    <t>IBCEPZ238497DAK</t>
  </si>
  <si>
    <t>L01102022-8</t>
  </si>
  <si>
    <t>05-01-2022-ABC    DCUDAK151634</t>
  </si>
  <si>
    <t>SML2022BD00129</t>
  </si>
  <si>
    <t>IBCDAO241887DAK</t>
  </si>
  <si>
    <t>L01122022-2</t>
  </si>
  <si>
    <t>NAB-SC-21-735      DCUDAK230779</t>
  </si>
  <si>
    <t>NAB-EXP-22-141</t>
  </si>
  <si>
    <t>IBCEPZ238977DAK</t>
  </si>
  <si>
    <t>L01152022-31</t>
  </si>
  <si>
    <t>11012022-123    DCUDAK151634</t>
  </si>
  <si>
    <t>SML2022BD00330</t>
  </si>
  <si>
    <t>IBCDAO242407DAK</t>
  </si>
  <si>
    <t>L01172022-6</t>
  </si>
  <si>
    <t>CIPL-03490, CIPL-03491, CIPL-03492, CIPL-03494, CIPL-03512</t>
  </si>
  <si>
    <t>12-01-2022-ABC    DCUDAK230695</t>
  </si>
  <si>
    <t>SML2022BD00387</t>
  </si>
  <si>
    <t>IBCDAO242080DAK</t>
  </si>
  <si>
    <t>L01172022-7</t>
  </si>
  <si>
    <t>CIPL-03494, CIPL-03514, CIPL-03515, CIPL-03518, CIPL-03521</t>
  </si>
  <si>
    <t>12012022-12345     DCUDAK230695</t>
  </si>
  <si>
    <t>SML2022BD00404</t>
  </si>
  <si>
    <t>IBCDAK236291DAK</t>
  </si>
  <si>
    <t>L01192022-2</t>
  </si>
  <si>
    <t>NAB-SC-22-021  DCUDAK230779</t>
  </si>
  <si>
    <t>NAB-EXP-22-192</t>
  </si>
  <si>
    <t>IBCEPZ238793DAK</t>
  </si>
  <si>
    <t>L01232022-5</t>
  </si>
  <si>
    <t>NAB-SC-22-040  DCUDAK230779</t>
  </si>
  <si>
    <t>NAB-EXP-22-226</t>
  </si>
  <si>
    <t>IBCEPZ239472DAK</t>
  </si>
  <si>
    <t>L01252022-10</t>
  </si>
  <si>
    <t>NAB-SC-22-054  DCUDAK230779</t>
  </si>
  <si>
    <t>NAB-EXP-22-253</t>
  </si>
  <si>
    <t>IBCEPZ240158DAK</t>
  </si>
  <si>
    <t>L01272022-16</t>
  </si>
  <si>
    <t>CIPL-03470, CIPL-03490, CIPL-03491, CIPL-03492, CIPL-03495, CIPL-03515, CIPL-03521</t>
  </si>
  <si>
    <t>24012022-123       DCUDAK230695</t>
  </si>
  <si>
    <t>SML2022BD00238</t>
  </si>
  <si>
    <t>IBCDAO241876DAK</t>
  </si>
  <si>
    <t>L01272022-15</t>
  </si>
  <si>
    <t>CIPL-03475, CIPL-03494, CIPL-03512, CIPL-03515, CIPL-03521</t>
  </si>
  <si>
    <t>24012022-ABC      DCUDAK230695</t>
  </si>
  <si>
    <t>SML2022BD00795</t>
  </si>
  <si>
    <t>IBCDAO242262DAK</t>
  </si>
  <si>
    <t>L02012022-1</t>
  </si>
  <si>
    <t>CIPL-03495, CIPL-03514, CIPL-03515</t>
  </si>
  <si>
    <t>27012022-1234  DCUDAK230695</t>
  </si>
  <si>
    <t>SML2022BD00944</t>
  </si>
  <si>
    <t>IBCDAO240826DAK</t>
  </si>
  <si>
    <t>L02032022-6</t>
  </si>
  <si>
    <t>NAB-SC-22-068  DCUDAK230779</t>
  </si>
  <si>
    <t>NAB-EXP-22-329</t>
  </si>
  <si>
    <t>IBCEPZ244657DAK</t>
  </si>
  <si>
    <t>L02052022-10</t>
  </si>
  <si>
    <t>CIPL-03513, CIPL-03515, CIPL-03517, CIPL-03519, CIPL-03534</t>
  </si>
  <si>
    <t>01022022-123  DCUDAK230695</t>
  </si>
  <si>
    <t>SML2022BD01121</t>
  </si>
  <si>
    <t>IBCDAO240822DAK</t>
  </si>
  <si>
    <t>L02072022-14</t>
  </si>
  <si>
    <t>NAB-SC-22-098  DCUDAK230779</t>
  </si>
  <si>
    <t>NAB-EXP-22-447</t>
  </si>
  <si>
    <t>IBCEPZ244655DAK</t>
  </si>
  <si>
    <t>L02122022-23</t>
  </si>
  <si>
    <t>CIPL-03489, CIPL-03513, CIPL-03514, CIPL-03517</t>
  </si>
  <si>
    <t>08022022-ABC    DCUDAK232884</t>
  </si>
  <si>
    <t>SML2022BD01387</t>
  </si>
  <si>
    <t>IBCDAO240814DAK</t>
  </si>
  <si>
    <t>L02192022-1</t>
  </si>
  <si>
    <t>CIPL-03493, CIPL-03513, CIPL-03516</t>
  </si>
  <si>
    <t>14022022-ABC  DCUDAK230695</t>
  </si>
  <si>
    <t>SML2022BD01601</t>
  </si>
  <si>
    <t>IBCDAO240844DAK</t>
  </si>
  <si>
    <t>L02242022-2</t>
  </si>
  <si>
    <t>CIPL-03527, CIPL-03577</t>
  </si>
  <si>
    <t>NAB-SC-22-141  DCUDAK230779</t>
  </si>
  <si>
    <t>NAB-EXP-22-513</t>
  </si>
  <si>
    <t>IBCEPZ245838DAK</t>
  </si>
  <si>
    <t>L03012022-22</t>
  </si>
  <si>
    <t>CIPL-03517, CIPL-03520, CIPL-03521, CIPL-03534, CIPL-03538, CIPL-03539, CIPL-03540</t>
  </si>
  <si>
    <t>27022022-123  DUDAK232884</t>
  </si>
  <si>
    <t>SML2022BD01892</t>
  </si>
  <si>
    <t>IBCEPZ257853DAK</t>
  </si>
  <si>
    <t>L03082022-7</t>
  </si>
  <si>
    <t>CIPL-03512, CIPL-03513, CIPL-03514, CIPL-03517, CIPL-03519, CIPL-03521, CIPL-03538, CIPL-03540, CIPL-03569</t>
  </si>
  <si>
    <t>06032022-ABC  DCUDAK232884</t>
  </si>
  <si>
    <t>SML2022BD02334</t>
  </si>
  <si>
    <t>IBCDAO257837DAK</t>
  </si>
  <si>
    <t>L03112022-18</t>
  </si>
  <si>
    <t>CIPL-03581, CIPL-03592</t>
  </si>
  <si>
    <t>NAB-SC-22-187       DCUDAK234729</t>
  </si>
  <si>
    <t>NAB-EXP-22-757</t>
  </si>
  <si>
    <t>IBCEPZ250139DAK</t>
  </si>
  <si>
    <t>NAB-EXP-22-758</t>
  </si>
  <si>
    <t>IBCEPZ251116DAK</t>
  </si>
  <si>
    <t>L03142022-2</t>
  </si>
  <si>
    <t>NAB-SC-22-193      DCUDAK234891</t>
  </si>
  <si>
    <t>NAB-EXP-22-717</t>
  </si>
  <si>
    <t>IBCEPZ249870DAK</t>
  </si>
  <si>
    <t>L03152022-16</t>
  </si>
  <si>
    <t>CIPL-03513, CIPL-03514, CIPL-03517, CIPL-03521, CIPL-03537, CIPL-03538</t>
  </si>
  <si>
    <t>13032022-1234     DCUDAK232884</t>
  </si>
  <si>
    <t>13-May-2022</t>
  </si>
  <si>
    <t>SML2022BD02642</t>
  </si>
  <si>
    <t>IBCDAO246355DAK</t>
  </si>
  <si>
    <t>L03222022-8</t>
  </si>
  <si>
    <t>CIPL-03527, CIPL-03583, CIPL-03592</t>
  </si>
  <si>
    <t>NAB-SC-22-228  DCUDAK234729</t>
  </si>
  <si>
    <t>NAB-EXP-22-846</t>
  </si>
  <si>
    <t>IBCEPZ259447DAK</t>
  </si>
  <si>
    <t>L03242022-1</t>
  </si>
  <si>
    <t>CIPL-03577</t>
  </si>
  <si>
    <t>NAB-SC-22-214  DCUDAK234729</t>
  </si>
  <si>
    <t>NAB-EXP-22-814</t>
  </si>
  <si>
    <t>IBCEPZ248600DAK</t>
  </si>
  <si>
    <t>L03292022-3</t>
  </si>
  <si>
    <t>NAB-SC-22-215     DCUDAK235785</t>
  </si>
  <si>
    <t>NAB-EXP-22-897</t>
  </si>
  <si>
    <t>IBCEPZ250131DAK</t>
  </si>
  <si>
    <t>L03302022-30</t>
  </si>
  <si>
    <t>CIPL-03492, CIPL-03514, CIPL-03521, CIPL-03535, CIPL-03537, CIPL-03565</t>
  </si>
  <si>
    <t>24032022-ABC    DCUDAK232884</t>
  </si>
  <si>
    <t>SML2022BD02855</t>
  </si>
  <si>
    <t>IBCDAO246348DAK</t>
  </si>
  <si>
    <t>L03302022-20</t>
  </si>
  <si>
    <t>CIPL-03517, CIPL-03521, CIPL-03566</t>
  </si>
  <si>
    <t>23032022-1234     DCUDAK232884</t>
  </si>
  <si>
    <t>SML2022BD03017</t>
  </si>
  <si>
    <t>IBCDAO246086DAK</t>
  </si>
  <si>
    <t>L04052022-18</t>
  </si>
  <si>
    <t>NAB-SC-22-233    DCUDAK230779</t>
  </si>
  <si>
    <t>NAB-EXP-22-914</t>
  </si>
  <si>
    <t>IBCEPZ252226DAK</t>
  </si>
  <si>
    <t>L04052022-24</t>
  </si>
  <si>
    <t>NAB-SC-22-248     DCUDAK235785</t>
  </si>
  <si>
    <t>NAB-EXP-22-936</t>
  </si>
  <si>
    <t>IBCEPZ249690DAK</t>
  </si>
  <si>
    <t>L04092022-11</t>
  </si>
  <si>
    <t>CIPL-03513, CIPL-03514, CIPL-03516, CIPL-03521, CIPL-03534, CIPL-03535, CIPL-03537, CIPL-03540</t>
  </si>
  <si>
    <t>4042022-ABC     DCUDAK232884</t>
  </si>
  <si>
    <t>SML2022BD03474</t>
  </si>
  <si>
    <t>IBCDAO248005DAK</t>
  </si>
  <si>
    <t>L04162022-10</t>
  </si>
  <si>
    <t>NAB-SC-22-270     075122160089</t>
  </si>
  <si>
    <t>NAB-EXP-22-1043</t>
  </si>
  <si>
    <t>186NLU2217323</t>
  </si>
  <si>
    <t>L04162022-4</t>
  </si>
  <si>
    <t>CIPL-03516, CIPL-03521, CIPL-03535, CIPL-03537, CIPL-03540</t>
  </si>
  <si>
    <t>11042022-123   DCUDAK236968</t>
  </si>
  <si>
    <t>SML2022BD03807</t>
  </si>
  <si>
    <t>IBCDAO260353DAK</t>
  </si>
  <si>
    <t>L04162022-6</t>
  </si>
  <si>
    <t>CIPL-03537</t>
  </si>
  <si>
    <t>11-04-2022-ABC    DCUDAK230695</t>
  </si>
  <si>
    <t>SML2022BD03829</t>
  </si>
  <si>
    <t>IBCDAO249247DAK</t>
  </si>
  <si>
    <t>L04182022-25</t>
  </si>
  <si>
    <t>NAB-SC-22-275  DCUDAK234729</t>
  </si>
  <si>
    <t>NAB-EXP-22-1044</t>
  </si>
  <si>
    <t>IBCEPZ249944DAK</t>
  </si>
  <si>
    <t>L04192022-14</t>
  </si>
  <si>
    <t>13042022-ABC    075122160073</t>
  </si>
  <si>
    <t>SML2022BD03968</t>
  </si>
  <si>
    <t>186NLU2218855</t>
  </si>
  <si>
    <t>L04202022-28</t>
  </si>
  <si>
    <t>CIPL-03492, CIPL-03521, CIPL-03535, CIPL-03540, CIPL-03569</t>
  </si>
  <si>
    <t>12042022-1234      DCUDAK236968</t>
  </si>
  <si>
    <t>SML2022BD03633</t>
  </si>
  <si>
    <t>IBCDAO250143DAK</t>
  </si>
  <si>
    <t>L04202022-27</t>
  </si>
  <si>
    <t>17-04-2022-ABC     DCUDAK232884</t>
  </si>
  <si>
    <t>17-Jun-2022</t>
  </si>
  <si>
    <t>SML2022BD04072</t>
  </si>
  <si>
    <t>IBCDAO250130DAK</t>
  </si>
  <si>
    <t>L04232022-2</t>
  </si>
  <si>
    <t>CIPL-03624</t>
  </si>
  <si>
    <t>NAB-SC-22-271     075122160089</t>
  </si>
  <si>
    <t>NAB-EXP-22-1070</t>
  </si>
  <si>
    <t>186NLU2217328</t>
  </si>
  <si>
    <t>L04232022-12</t>
  </si>
  <si>
    <t>K1001070260    075122160073</t>
  </si>
  <si>
    <t>SML2022BD04143</t>
  </si>
  <si>
    <t>186NLU2216901</t>
  </si>
  <si>
    <t>L04252022-18</t>
  </si>
  <si>
    <t>CIPL-03568, CIPL-03571</t>
  </si>
  <si>
    <t>20-04-2022-123     075122160073</t>
  </si>
  <si>
    <t>SML2022BD04215</t>
  </si>
  <si>
    <t>186NLU2216899</t>
  </si>
  <si>
    <t>L04252022-1</t>
  </si>
  <si>
    <t>CIPL-03623</t>
  </si>
  <si>
    <t>NAB-SC-22-250     075122160089</t>
  </si>
  <si>
    <t>NAB-EXP-22-1117</t>
  </si>
  <si>
    <t>186NLU2217326</t>
  </si>
  <si>
    <t>L04272022-2</t>
  </si>
  <si>
    <t>NAB-SC-22-288  075122160089</t>
  </si>
  <si>
    <t>NAB-EXP-22-1123</t>
  </si>
  <si>
    <t>186NLU2217327</t>
  </si>
  <si>
    <t>L04292022-18</t>
  </si>
  <si>
    <t>CIPL-03534, CIPL-03535, CIPL-03537, CIPL-03566</t>
  </si>
  <si>
    <t>27-04-2022-ABC     DCUDAK236968</t>
  </si>
  <si>
    <t>SML2022BD04459</t>
  </si>
  <si>
    <t>IBCDAO252177DAK</t>
  </si>
  <si>
    <t>L05122022-10</t>
  </si>
  <si>
    <t>CIPL-03533, CIPL-03552, CIPL-03567, CIPL-03570, CIPL-03572, CIPL-03573, CIPL-03574, CIPL-03575, CIPL-03603, CIPL-03606, CIPL-03607, CIPL-03608</t>
  </si>
  <si>
    <t>27042022-1234     075122160073</t>
  </si>
  <si>
    <t>SML2022BD04464</t>
  </si>
  <si>
    <t>186NLU2218857</t>
  </si>
  <si>
    <t>L05182022-10</t>
  </si>
  <si>
    <t>CIPL-03521, CIPL-03537, CIPL-03538</t>
  </si>
  <si>
    <t>16-05-2022-ABC     DCUDAK236968</t>
  </si>
  <si>
    <t>SML2022BD04855</t>
  </si>
  <si>
    <t>IBCDAO254212DAK</t>
  </si>
  <si>
    <t>L05182022-6</t>
  </si>
  <si>
    <t>CIPL-03536, CIPL-03567, CIPL-03573</t>
  </si>
  <si>
    <t>16052022-123     075122160073</t>
  </si>
  <si>
    <t>SML2022BD04860</t>
  </si>
  <si>
    <t>186NLU2218856</t>
  </si>
  <si>
    <t>L05182022-7</t>
  </si>
  <si>
    <t>K1001081528     075122160073</t>
  </si>
  <si>
    <t>SML2022BD04848</t>
  </si>
  <si>
    <t>186NLU2216896</t>
  </si>
  <si>
    <t>L05242022-14</t>
  </si>
  <si>
    <t>CIPL-03609</t>
  </si>
  <si>
    <t>19052022-ABC      075122160059</t>
  </si>
  <si>
    <t>SML2022BD05066</t>
  </si>
  <si>
    <t>L05242022-13</t>
  </si>
  <si>
    <t>NAB-SC-22-355      DCUDAK234891</t>
  </si>
  <si>
    <t>NAB-EXP-22-1323</t>
  </si>
  <si>
    <t>IBCEPZ254363DAK</t>
  </si>
  <si>
    <t>L05252022-28</t>
  </si>
  <si>
    <t>CIPL-03595, CIPL-03597</t>
  </si>
  <si>
    <t>NAB-SC-22-357      075122160089</t>
  </si>
  <si>
    <t>NAB-EXP-22-1330</t>
  </si>
  <si>
    <t>L05262022-4</t>
  </si>
  <si>
    <t>CIPL-03526, CIPL-03581</t>
  </si>
  <si>
    <t>NAB-SC-22-356       DCUDAK234729</t>
  </si>
  <si>
    <t>NAB-EXP-22-1348</t>
  </si>
  <si>
    <t>IBCEPZ254360DAK</t>
  </si>
  <si>
    <t>L05312022-1</t>
  </si>
  <si>
    <t>NAB-SC-22-376     DCUDAK234729</t>
  </si>
  <si>
    <t>NAB-EXP-22-1372</t>
  </si>
  <si>
    <t>IBCEPZ256384DAK</t>
  </si>
  <si>
    <t>L05312022-13</t>
  </si>
  <si>
    <t>26-05-2022-ABC      DCUDAK236968</t>
  </si>
  <si>
    <t>SML2022BD05413</t>
  </si>
  <si>
    <t>IBCDAO256203DAK</t>
  </si>
  <si>
    <t>L06012022-17</t>
  </si>
  <si>
    <t>CIPL-03532, CIPL-03552, CIPL-03567, CIPL-03568, CIPL-03573, CIPL-03574, CIPL-03607, CIPL-03608, CIPL-03611</t>
  </si>
  <si>
    <t>26052022-123  075122160073</t>
  </si>
  <si>
    <t>SML2022BD05417</t>
  </si>
  <si>
    <t>186NLU2218105</t>
  </si>
  <si>
    <t>L06022022-1</t>
  </si>
  <si>
    <t>NAB-SC-22-269      075122160089</t>
  </si>
  <si>
    <t>NAB-EXP-22-1410</t>
  </si>
  <si>
    <t>L06022022-16</t>
  </si>
  <si>
    <t>K1001087213      DCUDAK239581</t>
  </si>
  <si>
    <t>SML2022BD05597</t>
  </si>
  <si>
    <t>IBCDAO263688DAK</t>
  </si>
  <si>
    <t>L06042022-14</t>
  </si>
  <si>
    <t>CIPL-03533, CIPL-03568, CIPL-03573, CIPL-03603, CIPL-03606, CIPL-03607</t>
  </si>
  <si>
    <t>20220601         075122160159</t>
  </si>
  <si>
    <t>SML2022BD05687</t>
  </si>
  <si>
    <t>186NLU2218116</t>
  </si>
  <si>
    <t>L06062022-14</t>
  </si>
  <si>
    <t>NAB-SC-22-384     DCUDAK235785</t>
  </si>
  <si>
    <t>NAB-EXP-22-1437</t>
  </si>
  <si>
    <t>IBCEPZ260376DAK</t>
  </si>
  <si>
    <t>L06112022-4</t>
  </si>
  <si>
    <t>CIPL-03661</t>
  </si>
  <si>
    <t>NAB-SC-22-405       DCUDAK240071</t>
  </si>
  <si>
    <t>NAB-EXP-22-1496</t>
  </si>
  <si>
    <t>IBCEPZ260377DAK</t>
  </si>
  <si>
    <t>L06152022-13</t>
  </si>
  <si>
    <t>NAB-SC-22-432      DCUDAKDCUDAK234891</t>
  </si>
  <si>
    <t>NAB-EXP-22-1522</t>
  </si>
  <si>
    <t>IBCEPZ258199DAK</t>
  </si>
  <si>
    <t>L06162022-3</t>
  </si>
  <si>
    <t>CIPL-03573</t>
  </si>
  <si>
    <t>12062022-123     075122160159</t>
  </si>
  <si>
    <t>SML2022BD06090</t>
  </si>
  <si>
    <t>186NLU2218115</t>
  </si>
  <si>
    <t>L06162022-4</t>
  </si>
  <si>
    <t>12-06-2022-ABC               075122160178</t>
  </si>
  <si>
    <t>SML2022BD06092</t>
  </si>
  <si>
    <t>186NLU2218120</t>
  </si>
  <si>
    <t>L06182022-4</t>
  </si>
  <si>
    <t>NAB-SC-22-358      075122160089</t>
  </si>
  <si>
    <t>NAB-EXP-22-1558</t>
  </si>
  <si>
    <t>L06202022-18</t>
  </si>
  <si>
    <t>K1001100234           DCUDAK240868</t>
  </si>
  <si>
    <t>SML2022BD06238</t>
  </si>
  <si>
    <t>IBCDAO258391DAK</t>
  </si>
  <si>
    <t>L06222022-5</t>
  </si>
  <si>
    <t>CIPL-03664</t>
  </si>
  <si>
    <t>NAB-SC-22-455       DCUDAK240813</t>
  </si>
  <si>
    <t>NAB-EXP-22-1598</t>
  </si>
  <si>
    <t>IBCEPZ264571DAK</t>
  </si>
  <si>
    <t>L06272022-1</t>
  </si>
  <si>
    <t>CIPL-03552, CIPL-03570, CIPL-03573, CIPL-03603, CIPL-03621</t>
  </si>
  <si>
    <t>21062022-123         075122160159</t>
  </si>
  <si>
    <t>SML2022BD06527</t>
  </si>
  <si>
    <t>186NLU2218118</t>
  </si>
  <si>
    <t>L06262022-18</t>
  </si>
  <si>
    <t>21-06-2022-345      075122160178</t>
  </si>
  <si>
    <t>SML2022BD06534</t>
  </si>
  <si>
    <t>186NLU2218122</t>
  </si>
  <si>
    <t>L07022022-15</t>
  </si>
  <si>
    <t>K106280056       DCUDAK239581</t>
  </si>
  <si>
    <t>SML2022BD06746</t>
  </si>
  <si>
    <t>IBCEPZ261611DAK</t>
  </si>
  <si>
    <t>L07052022-2</t>
  </si>
  <si>
    <t>30062022-123     DCUDAK236968</t>
  </si>
  <si>
    <t>SML2022BD06950</t>
  </si>
  <si>
    <t>IBCDAO261600DAK</t>
  </si>
  <si>
    <t>L07052022-8</t>
  </si>
  <si>
    <t>CIPL-03533, CIPL-03552, CIPL-03573, CIPL-03603, CIPL-03606</t>
  </si>
  <si>
    <t>000030062022-ABC               075122160159</t>
  </si>
  <si>
    <t>SML2022BD06917</t>
  </si>
  <si>
    <t>186NLU2218245</t>
  </si>
  <si>
    <t>L07042022-11</t>
  </si>
  <si>
    <t>CIPL-03618, CIPL-03629</t>
  </si>
  <si>
    <t>0030062022-456       075122160178</t>
  </si>
  <si>
    <t>SML2022BD06946</t>
  </si>
  <si>
    <t>186NLU2218244</t>
  </si>
  <si>
    <t>L07062022-38</t>
  </si>
  <si>
    <t>K1062806894       DCUDAK240868</t>
  </si>
  <si>
    <t>SML2022BD06894</t>
  </si>
  <si>
    <t>L07072022-1</t>
  </si>
  <si>
    <t>CIPL-03680</t>
  </si>
  <si>
    <t>NAB-SC-22-491      DCUDAK240813</t>
  </si>
  <si>
    <t>NAB-EXP-22-3004</t>
  </si>
  <si>
    <t>L07072022-2</t>
  </si>
  <si>
    <t>NAB-SC-22-500  075122160224</t>
  </si>
  <si>
    <t>NAB-EXP-22-1724</t>
  </si>
  <si>
    <t>NAB-EXP-22-1800</t>
  </si>
  <si>
    <t>L07232022-4</t>
  </si>
  <si>
    <t>K1001080640       DCUDAK240868</t>
  </si>
  <si>
    <t>SML2022BD07373</t>
  </si>
  <si>
    <t>IBCDAO264996DAK</t>
  </si>
  <si>
    <t>L07232022-5</t>
  </si>
  <si>
    <t>K1001112672    075122160178</t>
  </si>
  <si>
    <t>SML2022BD07345</t>
  </si>
  <si>
    <t>L07232022-3</t>
  </si>
  <si>
    <t>CIPL-03533, CIPL-03628</t>
  </si>
  <si>
    <t>K1001105421      075122160073</t>
  </si>
  <si>
    <t>SML2022BD07341</t>
  </si>
  <si>
    <t>L07282022-26</t>
  </si>
  <si>
    <t>K1001115510      075122160159</t>
  </si>
  <si>
    <t>SML2022BD07590</t>
  </si>
  <si>
    <t>L07282022-25</t>
  </si>
  <si>
    <t>CIPL-03619</t>
  </si>
  <si>
    <t>K1001112503          075122160178</t>
  </si>
  <si>
    <t>SML2022BD07591</t>
  </si>
  <si>
    <t>L07282022-3</t>
  </si>
  <si>
    <t>CIPL-03679, CIPL-03680</t>
  </si>
  <si>
    <t>NAB-SC-22-515  DCUDAK240813</t>
  </si>
  <si>
    <t>NAB-EXP-22-3005</t>
  </si>
  <si>
    <t>L07282022-27</t>
  </si>
  <si>
    <t>CIPL-03604, CIPL-03652</t>
  </si>
  <si>
    <t>K1001116173      DCUDAK240868</t>
  </si>
  <si>
    <t>SML2022BD07592</t>
  </si>
  <si>
    <t>IBCDAO265395DAK</t>
  </si>
  <si>
    <t>L08082022-15</t>
  </si>
  <si>
    <t>CIPL-03671</t>
  </si>
  <si>
    <t>NAB-SC-22-555      075122160224</t>
  </si>
  <si>
    <t>L08082022-18</t>
  </si>
  <si>
    <t>CIPL-03533, CIPL-03575, CIPL-03608, CIPL-03628</t>
  </si>
  <si>
    <t>K1001125425   075122160159</t>
  </si>
  <si>
    <t>SML2022BD08000</t>
  </si>
  <si>
    <t>L08082022-16</t>
  </si>
  <si>
    <t>K1001101573   DCUDAK240868</t>
  </si>
  <si>
    <t>SML2022BD08003</t>
  </si>
  <si>
    <t>IBCDAO265624DAK</t>
  </si>
  <si>
    <t>L08112022-12</t>
  </si>
  <si>
    <t>K1001126114  075122160159</t>
  </si>
  <si>
    <t>L08162022-21</t>
  </si>
  <si>
    <t>CIPL-03616, CIPL-03632, CIPL-03683</t>
  </si>
  <si>
    <t>K1001111642      075122160178</t>
  </si>
  <si>
    <t>SML2022BD08283</t>
  </si>
  <si>
    <t>L08162022-20</t>
  </si>
  <si>
    <t>CIPL-03575, CIPL-03603, CIPL-03628</t>
  </si>
  <si>
    <t>K1001097934      075122160159</t>
  </si>
  <si>
    <t>SML2022BD08282</t>
  </si>
  <si>
    <t>L08212022-4</t>
  </si>
  <si>
    <t>CIPL-03600, CIPL-03620, CIPL-03636</t>
  </si>
  <si>
    <t>K1001111671          075122160295</t>
  </si>
  <si>
    <t>L08212022-8</t>
  </si>
  <si>
    <t>K1001126072  DCUDAK240868</t>
  </si>
  <si>
    <t>SML2022BD08426</t>
  </si>
  <si>
    <t>L08222022-19</t>
  </si>
  <si>
    <t>CIPL-03663</t>
  </si>
  <si>
    <t>NAB-SC-22-573  075122160224</t>
  </si>
  <si>
    <t>L08242022-10</t>
  </si>
  <si>
    <t>K1001131619       DCUDAK244286</t>
  </si>
  <si>
    <t>L08242022-3</t>
  </si>
  <si>
    <t>CIPL-03665, CIPL-03669, CIPL-03679, CIPL-03680</t>
  </si>
  <si>
    <t>NAB-SC-22-582  DCUDAK240813</t>
  </si>
  <si>
    <t>L08252022-8</t>
  </si>
  <si>
    <t>CIPL-03605, CIPL-03620, CIPL-03636, CIPL-03684</t>
  </si>
  <si>
    <t>K1001112054       075122160178</t>
  </si>
  <si>
    <t>L08312022-24</t>
  </si>
  <si>
    <t>K1001140228  DCUDAK244286</t>
  </si>
  <si>
    <t>L09012022-9</t>
  </si>
  <si>
    <t>K1001140189        075122160296</t>
  </si>
  <si>
    <t>L09032022-1</t>
  </si>
  <si>
    <t>CIPL-03678</t>
  </si>
  <si>
    <t>NAB-SC-22-637  dcudak240813</t>
  </si>
  <si>
    <t>L09062022-4</t>
  </si>
  <si>
    <t>K1001114713-A     075122160296</t>
  </si>
  <si>
    <t>L09122022-14</t>
  </si>
  <si>
    <t>CIPL-03600, CIPL-03614, CIPL-03620, CIPL-03637</t>
  </si>
  <si>
    <t>k1001111699    075122160294</t>
  </si>
  <si>
    <t>L09122022-12</t>
  </si>
  <si>
    <t>K1001145958       DCUDAK244286</t>
  </si>
  <si>
    <t>L09122022-13</t>
  </si>
  <si>
    <t>k1001144631      075122160296</t>
  </si>
  <si>
    <t>L01192022-22</t>
  </si>
  <si>
    <t>YKK/CIPL/SC-88/22    DCUDAK150314</t>
  </si>
  <si>
    <t>IE00045472</t>
  </si>
  <si>
    <t>IBCEPZ237667DAK</t>
  </si>
  <si>
    <t>L01202022-17</t>
  </si>
  <si>
    <t>YKK/CIPL/SC-212/22     DCUDAK152816</t>
  </si>
  <si>
    <t>IE00046112</t>
  </si>
  <si>
    <t>IBCEPZ237847DAK</t>
  </si>
  <si>
    <t>L02032022-7</t>
  </si>
  <si>
    <t>YKK/CIPL/SC-375/22      DCUDAK232327</t>
  </si>
  <si>
    <t>IE00073352</t>
  </si>
  <si>
    <t>IBCEPZ238500DAK</t>
  </si>
  <si>
    <t>L02032022-8</t>
  </si>
  <si>
    <t>CIPL-03504, CIPL-03509, CIPL-03510</t>
  </si>
  <si>
    <t>YKK/CIPL/SC-354/22  DCUDAK230371</t>
  </si>
  <si>
    <t>IE00076232</t>
  </si>
  <si>
    <t>IBCEPZ240584DAK</t>
  </si>
  <si>
    <t>IE00079802</t>
  </si>
  <si>
    <t>IBCEPZ240560DAK</t>
  </si>
  <si>
    <t>L02072022-12</t>
  </si>
  <si>
    <t>YKK/CIPL/SC-228/22  DCUDAK232327</t>
  </si>
  <si>
    <t>IE00080692</t>
  </si>
  <si>
    <t>IBCEPZ240825DAK</t>
  </si>
  <si>
    <t>L02072022-13</t>
  </si>
  <si>
    <t>CIPL-03487</t>
  </si>
  <si>
    <t>YKK/CIPL/SC-462/22  DCUDAK232327</t>
  </si>
  <si>
    <t>IE00078302</t>
  </si>
  <si>
    <t>IBCEPZ238366DAK</t>
  </si>
  <si>
    <t>L02142022-23</t>
  </si>
  <si>
    <t>CIPL-03422, CIPL-03515</t>
  </si>
  <si>
    <t>YKK HK LTD, YKK BD LTD</t>
  </si>
  <si>
    <t>YKK/CIPL/SC-513/22    DCUDAK232327</t>
  </si>
  <si>
    <t>IE00092642</t>
  </si>
  <si>
    <t>IBCEPZ240579DAK</t>
  </si>
  <si>
    <t>IE00107642</t>
  </si>
  <si>
    <t>L02172022-8</t>
  </si>
  <si>
    <t>CIPL-03421, CIPL-03471, CIPL-03491, CIPL-03520, CIPL-03521</t>
  </si>
  <si>
    <t>YKK/CIPL/SC-583/22  DCUDAK232327</t>
  </si>
  <si>
    <t>IE00113392</t>
  </si>
  <si>
    <t>IBCEPZ240331DAK</t>
  </si>
  <si>
    <t>IE00118382</t>
  </si>
  <si>
    <t>IBCEPZ242313DAK</t>
  </si>
  <si>
    <t>IE00126942</t>
  </si>
  <si>
    <t>L02172022-7</t>
  </si>
  <si>
    <t>CIPL-03489, CIPL-03493, CIPL-03512</t>
  </si>
  <si>
    <t>YKK/CIPL/SC-229/22  DCUDAK232327</t>
  </si>
  <si>
    <t>IE00113892</t>
  </si>
  <si>
    <t>IBCEPZ240311DAK</t>
  </si>
  <si>
    <t>L02202022-13</t>
  </si>
  <si>
    <t>CIPL-03421, CIPL-03473, CIPL-03487, CIPL-03488, CIPL-03517</t>
  </si>
  <si>
    <t>YKK/CIPL/SC-587/22  DCUDAK232327</t>
  </si>
  <si>
    <t>IE00113462</t>
  </si>
  <si>
    <t>IBCEPZ254726DAK</t>
  </si>
  <si>
    <t>IE00118412</t>
  </si>
  <si>
    <t>IE00121202</t>
  </si>
  <si>
    <t>L02242022-20</t>
  </si>
  <si>
    <t>CIPL-03490, CIPL-03512, CIPL-03513, CIPL-03515, CIPL-03517, CIPL-03518, CIPL-03521</t>
  </si>
  <si>
    <t>YKK/CIPL/SC-588/22  DCUDAK232327</t>
  </si>
  <si>
    <t>IE00113002</t>
  </si>
  <si>
    <t>IBCEPZ254634DAK</t>
  </si>
  <si>
    <t>IE00114182</t>
  </si>
  <si>
    <t>IE00114672</t>
  </si>
  <si>
    <t>IE00114702</t>
  </si>
  <si>
    <t>IE00121022</t>
  </si>
  <si>
    <t>IBCEPZ254636DAK</t>
  </si>
  <si>
    <t>IE00121212</t>
  </si>
  <si>
    <t>IE00123022</t>
  </si>
  <si>
    <t>IE00129332</t>
  </si>
  <si>
    <t>IBCEPZ265066DAK</t>
  </si>
  <si>
    <t>IE00137632</t>
  </si>
  <si>
    <t>IBCEPZ242488DAK</t>
  </si>
  <si>
    <t>IE00140012</t>
  </si>
  <si>
    <t>IE00140542</t>
  </si>
  <si>
    <t>L03082022-8</t>
  </si>
  <si>
    <t>CIPL-03512, CIPL-03513, CIPL-03521</t>
  </si>
  <si>
    <t>YKK/CIPL/SC-709/22  DCUDAK232327</t>
  </si>
  <si>
    <t>IE00155582</t>
  </si>
  <si>
    <t>IBCEPZ244202DAK</t>
  </si>
  <si>
    <t>IE00155922</t>
  </si>
  <si>
    <t>IBCEPZ245438DAK</t>
  </si>
  <si>
    <t>IE00172692</t>
  </si>
  <si>
    <t>IE00174672</t>
  </si>
  <si>
    <t>L03102022-1</t>
  </si>
  <si>
    <t>YKK/CIPL/SC-875/22            DCUDAK234566</t>
  </si>
  <si>
    <t>IE00167242</t>
  </si>
  <si>
    <t>IBCEPZ243786DAK</t>
  </si>
  <si>
    <t>L03132022-2</t>
  </si>
  <si>
    <t>CIPL-03512, CIPL-03513, CIPL-03516, CIPL-03517, CIPL-03521, CIPL-03534, CIPL-03538</t>
  </si>
  <si>
    <t>YKK/CIPL/SC-892/22  DCUDAK234566</t>
  </si>
  <si>
    <t>IE00165862</t>
  </si>
  <si>
    <t>IBCEPZ247014DAK</t>
  </si>
  <si>
    <t>IE00166692</t>
  </si>
  <si>
    <t>IE00172822</t>
  </si>
  <si>
    <t>IE00174632</t>
  </si>
  <si>
    <t>IBCEPZ245663DAK</t>
  </si>
  <si>
    <t>IE00177492</t>
  </si>
  <si>
    <t>IE00193152</t>
  </si>
  <si>
    <t>IE00198892</t>
  </si>
  <si>
    <t>IE00199862</t>
  </si>
  <si>
    <t>IBCEPZ246367DAK</t>
  </si>
  <si>
    <t>IE00199912</t>
  </si>
  <si>
    <t>IE00201932</t>
  </si>
  <si>
    <t>IE00201942</t>
  </si>
  <si>
    <t>IE00207942</t>
  </si>
  <si>
    <t>IE00208662</t>
  </si>
  <si>
    <t>IE00208872</t>
  </si>
  <si>
    <t>IE00210612</t>
  </si>
  <si>
    <t>IBCEPZ246762DAK</t>
  </si>
  <si>
    <t>IE00215932</t>
  </si>
  <si>
    <t>IE00218852</t>
  </si>
  <si>
    <t>IE00223602</t>
  </si>
  <si>
    <t>IBCEPZ250107DAK</t>
  </si>
  <si>
    <t>IE00225482</t>
  </si>
  <si>
    <t>IE00230812</t>
  </si>
  <si>
    <t>L03172022-29</t>
  </si>
  <si>
    <t>CIPL-03545, CIPL-03546, CIPL-03547</t>
  </si>
  <si>
    <t>YKK/CIPL/SC-941/22    DCUDAK230371</t>
  </si>
  <si>
    <t>IE00179252</t>
  </si>
  <si>
    <t>IBCEPZ246090DAK</t>
  </si>
  <si>
    <t>IE00208082</t>
  </si>
  <si>
    <t>IE00208522</t>
  </si>
  <si>
    <t>L03222022-7</t>
  </si>
  <si>
    <t>YKK/CIPL/SC-984/22  DCUDAK232327</t>
  </si>
  <si>
    <t>IE00182922</t>
  </si>
  <si>
    <t>IBCEPZ244648DAK</t>
  </si>
  <si>
    <t>L03232022-7</t>
  </si>
  <si>
    <t>CIPL-03521, CIPL-03535, CIPL-03537, CIPL-03565</t>
  </si>
  <si>
    <t>YKK/CIPL/SC-1017/22     DCUDAK235481</t>
  </si>
  <si>
    <t>IE00181002</t>
  </si>
  <si>
    <t>IBCEPZ259666DAK</t>
  </si>
  <si>
    <t>IE00182582</t>
  </si>
  <si>
    <t>IE00182602</t>
  </si>
  <si>
    <t>IE00205362</t>
  </si>
  <si>
    <t>IBCEPZ259667DAK</t>
  </si>
  <si>
    <t>IE00230852</t>
  </si>
  <si>
    <t>IE00235372</t>
  </si>
  <si>
    <t>IE00235442</t>
  </si>
  <si>
    <t>IE00277182</t>
  </si>
  <si>
    <t>IBCEPZ256410DAK</t>
  </si>
  <si>
    <t>IE00330092</t>
  </si>
  <si>
    <t>L03312022-4</t>
  </si>
  <si>
    <t>YKK/CIPL/SC-1086/22  75122160072</t>
  </si>
  <si>
    <t>IE00198952</t>
  </si>
  <si>
    <t>L04042022-17</t>
  </si>
  <si>
    <t>YKK/CIPL/SC-1185/22  DCUDAK2354811</t>
  </si>
  <si>
    <t>IE00210632</t>
  </si>
  <si>
    <t>IBCEPZ246531DAK</t>
  </si>
  <si>
    <t>L04182022-22</t>
  </si>
  <si>
    <t>CIPL-03567</t>
  </si>
  <si>
    <t>YKK/CIPL/SC-1277/22  075122160072</t>
  </si>
  <si>
    <t>IE00244962</t>
  </si>
  <si>
    <t>186NLU2218780</t>
  </si>
  <si>
    <t>IE00245332</t>
  </si>
  <si>
    <t>IE00256532</t>
  </si>
  <si>
    <t>186NLU2218770</t>
  </si>
  <si>
    <t>L04182022-23</t>
  </si>
  <si>
    <t>CIPL-03535, CIPL-03566</t>
  </si>
  <si>
    <t>YKK/CIPL/SC-1276/22  DCUDAK235481</t>
  </si>
  <si>
    <t>IE00244942</t>
  </si>
  <si>
    <t>IBCEPZ248610DAK</t>
  </si>
  <si>
    <t>L04202022-3</t>
  </si>
  <si>
    <t>YKK/CIPL/SC-1370/22  DCUDAK230371</t>
  </si>
  <si>
    <t>IE00245902</t>
  </si>
  <si>
    <t>IBCEPZ248627DAK</t>
  </si>
  <si>
    <t>L04202022-34</t>
  </si>
  <si>
    <t>CIPL-03492, CIPL-03521, CIPL-03537</t>
  </si>
  <si>
    <t>YKK/CIPL/SC-1374/22  DCUDAK235481</t>
  </si>
  <si>
    <t>IE00273562</t>
  </si>
  <si>
    <t>IBCEPZ252768DAK</t>
  </si>
  <si>
    <t>IE00279922</t>
  </si>
  <si>
    <t>IE00287342</t>
  </si>
  <si>
    <t>L05102022-3</t>
  </si>
  <si>
    <t>YKK/CIPL/SC-1499/22  075122160072</t>
  </si>
  <si>
    <t>IE00278542</t>
  </si>
  <si>
    <t>186NLU2218776</t>
  </si>
  <si>
    <t>L05112022-10</t>
  </si>
  <si>
    <t>YKK/CIPL/SC-1590/22     DCUDAK151448</t>
  </si>
  <si>
    <t>IE00282792</t>
  </si>
  <si>
    <t>IBCEPZ252181DAK</t>
  </si>
  <si>
    <t>L05112022-11</t>
  </si>
  <si>
    <t>CIPL-03533, CIPL-03552, CIPL-03570, CIPL-03574, CIPL-03603, CIPL-03607, CIPL-03608</t>
  </si>
  <si>
    <t>YKK/CIPL/SC-1502/22  075122160072</t>
  </si>
  <si>
    <t>IE00282692</t>
  </si>
  <si>
    <t>IE00283562</t>
  </si>
  <si>
    <t>IE00312022</t>
  </si>
  <si>
    <t>L05282022-3</t>
  </si>
  <si>
    <t>YKK/CIPL/SC-1732/22  DCUDAK235481</t>
  </si>
  <si>
    <t>IE00313032</t>
  </si>
  <si>
    <t>IBCEPZ253532DAK</t>
  </si>
  <si>
    <t>L06092022-2</t>
  </si>
  <si>
    <t>YKK/CIPL/SC-1998/22      DCUDAK240053</t>
  </si>
  <si>
    <t>IE00336832</t>
  </si>
  <si>
    <t>IBCEPZ256039DAK</t>
  </si>
  <si>
    <t>L06162022-17</t>
  </si>
  <si>
    <t>CIPL-03568, CIPL-03573</t>
  </si>
  <si>
    <t>YKK/CIPL/SC-1846/22  075122160072</t>
  </si>
  <si>
    <t>IE00351382</t>
  </si>
  <si>
    <t>IE00400442</t>
  </si>
  <si>
    <t>L06202022-1</t>
  </si>
  <si>
    <t>CIPL-03533, CIPL-03570, CIPL-03574</t>
  </si>
  <si>
    <t>YKK/CIPL/SC-1847/22          075122160199</t>
  </si>
  <si>
    <t>09-Sep-2022</t>
  </si>
  <si>
    <t>IE00359142</t>
  </si>
  <si>
    <t>L06202022-19</t>
  </si>
  <si>
    <t>CIPL-03609, CIPL-03611</t>
  </si>
  <si>
    <t>YKK/CIPL/SC-2096/22  075122160072</t>
  </si>
  <si>
    <t>IE00361812</t>
  </si>
  <si>
    <t>186NLU2218384</t>
  </si>
  <si>
    <t>L06212022-2</t>
  </si>
  <si>
    <t>CIPL-03521, CIPL-03534</t>
  </si>
  <si>
    <t>YKK/CIPL/SC-2183/22  DCUDAK235481</t>
  </si>
  <si>
    <t>IE00361852</t>
  </si>
  <si>
    <t>IBCEPZ257593DAK</t>
  </si>
  <si>
    <t>L07052022-7</t>
  </si>
  <si>
    <t>CIPL-03533, CIPL-03568, CIPL-03608</t>
  </si>
  <si>
    <t>YKK/CIPL/SC-2186/22     075122160199</t>
  </si>
  <si>
    <t>IE00386872</t>
  </si>
  <si>
    <t>IE00403482</t>
  </si>
  <si>
    <t>L07202022-6</t>
  </si>
  <si>
    <t>YKK/CIPL/SC-2447/22      075122160229</t>
  </si>
  <si>
    <t>09-Dec-2022</t>
  </si>
  <si>
    <t>IE00410212</t>
  </si>
  <si>
    <t>186NLU2218993</t>
  </si>
  <si>
    <t>L07242022-3</t>
  </si>
  <si>
    <t>YKK/CIPL/SC-2568/22  DCUDAK240053</t>
  </si>
  <si>
    <t>IE00431132</t>
  </si>
  <si>
    <t>IBCEPZ260961DAK</t>
  </si>
  <si>
    <t>L07262022-1</t>
  </si>
  <si>
    <t>CIPL-03533, CIPL-03574, CIPL-03608</t>
  </si>
  <si>
    <t>YKK/CIPL/SC-2270/22  075122160199</t>
  </si>
  <si>
    <t>IE00432692</t>
  </si>
  <si>
    <t>L07272022-14</t>
  </si>
  <si>
    <t>CIPL-03615, CIPL-03629</t>
  </si>
  <si>
    <t>YKK/CIPL/SC-2522/22             075122160241</t>
  </si>
  <si>
    <t>IE00438152</t>
  </si>
  <si>
    <t>L07272022-16</t>
  </si>
  <si>
    <t>CIPL-03615, CIPL-03619, CIPL-03620, CIPL-03629</t>
  </si>
  <si>
    <t>YKK/CIPL/SC-2518/22  075122160229</t>
  </si>
  <si>
    <t>IE00434742</t>
  </si>
  <si>
    <t>L07272022-9</t>
  </si>
  <si>
    <t>CIPL-03681</t>
  </si>
  <si>
    <t>YKK/CIPL/SC-2510/22  DCUDAK240053</t>
  </si>
  <si>
    <t>IE00438512</t>
  </si>
  <si>
    <t>IBCEPZ262618DAK</t>
  </si>
  <si>
    <t>L07282022-7</t>
  </si>
  <si>
    <t>YKK/CIPL/SC-2469/22            075122160199</t>
  </si>
  <si>
    <t>IE00450452</t>
  </si>
  <si>
    <t>L08142022-4</t>
  </si>
  <si>
    <t>CIPL-03683</t>
  </si>
  <si>
    <t>YKK/CIPL/SC-2624/22  075122160229</t>
  </si>
  <si>
    <t>IE00474542</t>
  </si>
  <si>
    <t>L08142022-7</t>
  </si>
  <si>
    <t>YKK/CIPL/SC-2693/22  DCUDAK235481</t>
  </si>
  <si>
    <t>L08162022-5</t>
  </si>
  <si>
    <t>CIPL-03618, CIPL-03630, CIPL-03632</t>
  </si>
  <si>
    <t>YKK/CIPL/SC-2688/22  075122160229</t>
  </si>
  <si>
    <t>IE00481902</t>
  </si>
  <si>
    <t>L08182022-7</t>
  </si>
  <si>
    <t>CIPL-03600, CIPL-03616, CIPL-03619, CIPL-03630, CIPL-03683</t>
  </si>
  <si>
    <t>YKK/CIPL/SC-2839/22              075122160275</t>
  </si>
  <si>
    <t>L08232022-1</t>
  </si>
  <si>
    <t>CIPL-03532, CIPL-03611, CIPL-03628</t>
  </si>
  <si>
    <t>YKK/CIPL/SC-2945/22  075122160072</t>
  </si>
  <si>
    <t>L08222022-18</t>
  </si>
  <si>
    <t>CIPL-03633, CIPL-03654</t>
  </si>
  <si>
    <t>YKK/CIPL/SC-2944/22  DCUDAK240053</t>
  </si>
  <si>
    <t>L08242022-4</t>
  </si>
  <si>
    <t>CIPL-03674</t>
  </si>
  <si>
    <t>YKK/CIPL/SC-2808/22             DCUDAK244348</t>
  </si>
  <si>
    <t>L08272022-8</t>
  </si>
  <si>
    <t>YKK/CIPL/SC-2979/22  075122160199</t>
  </si>
  <si>
    <t>L08272022-13</t>
  </si>
  <si>
    <t>CIPL-03600, CIPL-03616, CIPL-03618, CIPL-03619, CIPL-03630, CIPL-03632, CIPL-03683, CIPL-03684</t>
  </si>
  <si>
    <t>YKK/CIPL/SC-2946/22  075122160275</t>
  </si>
  <si>
    <t>L08312022-2</t>
  </si>
  <si>
    <t>YKK/CIPL/SC-3022/22  075122160199</t>
  </si>
  <si>
    <t>L09012022-4</t>
  </si>
  <si>
    <t>CIPL-03670</t>
  </si>
  <si>
    <t>YKK/CIPL/SC-3122/22            DCUDAK244865</t>
  </si>
  <si>
    <t>L09032022-5</t>
  </si>
  <si>
    <t>YKK/CIPL/SC-3116/22            075122160297</t>
  </si>
  <si>
    <t>L09032022-4</t>
  </si>
  <si>
    <t>CIPL-03600, CIPL-03616, CIPL-03617, CIPL-03618, CIPL-03620, CIPL-03683</t>
  </si>
  <si>
    <t>YKK/CIPL/SC-3117/22  075122160275</t>
  </si>
  <si>
    <t>L09072022-5</t>
  </si>
  <si>
    <t>CIPL-03653, CIPL-03654</t>
  </si>
  <si>
    <t>YKK/CIPL/SC-3115/22  DCUDAK240053</t>
  </si>
  <si>
    <t>L08142021-2</t>
  </si>
  <si>
    <t>YKK/CIPL/SC-3439/21   DCUDAK142770</t>
  </si>
  <si>
    <t>IE00429781</t>
  </si>
  <si>
    <t>IBCEPZ167479DAK</t>
  </si>
  <si>
    <t>L08172021-4</t>
  </si>
  <si>
    <t>YKK/EPIC/SC-3430/21  DCUDAK145091</t>
  </si>
  <si>
    <t>IE00432751</t>
  </si>
  <si>
    <t>IBCEPZ167556DAK</t>
  </si>
  <si>
    <t>IE00438151</t>
  </si>
  <si>
    <t>IBCEPZ168116DAK</t>
  </si>
  <si>
    <t>L08252021-6</t>
  </si>
  <si>
    <t>YKK/CIPL/SC-3660/21  DCUDAK146773</t>
  </si>
  <si>
    <t>IE00476341</t>
  </si>
  <si>
    <t>IBCEPZ172317DAK</t>
  </si>
  <si>
    <t>L08252021-7</t>
  </si>
  <si>
    <t>CIPL-03379, CIPL-03382, CIPL-03390, CIPL-03395, CIPL-03406, CIPL-03407, CIPL-03412, CIPL-03413, CIPL-03441</t>
  </si>
  <si>
    <t>YKK/CIPL/SC-3598/21  DCUDAK145891</t>
  </si>
  <si>
    <t>IE00454541</t>
  </si>
  <si>
    <t>IBCEPZ173641DAK</t>
  </si>
  <si>
    <t>IE00454611</t>
  </si>
  <si>
    <t>IBCEPZ184168DAK</t>
  </si>
  <si>
    <t>IE00454631</t>
  </si>
  <si>
    <t>IBCEPZ171865DAK</t>
  </si>
  <si>
    <t>IE00476691</t>
  </si>
  <si>
    <t>L08312021-11</t>
  </si>
  <si>
    <t>CIPL-03339</t>
  </si>
  <si>
    <t>YKK/CIPL/SC-3592/21     DCUDAK145091</t>
  </si>
  <si>
    <t>IE00463901</t>
  </si>
  <si>
    <t>IBCEPZ169931DAK</t>
  </si>
  <si>
    <t>L09012021-27</t>
  </si>
  <si>
    <t>CIPL-03377, CIPL-03379, CIPL-03380, CIPL-03382, CIPL-03383, CIPL-03390, CIPL-03394, CIPL-03405, CIPL-03408, CIPL-03409, CIPL-03410, CIPL-03420</t>
  </si>
  <si>
    <t>YKK/CIPL/SC-3730/21   DCUDAK145891</t>
  </si>
  <si>
    <t>IE00463881</t>
  </si>
  <si>
    <t>IBCEPZ169915DAK</t>
  </si>
  <si>
    <t>IE00464191</t>
  </si>
  <si>
    <t>IBCEPZ171129DAK</t>
  </si>
  <si>
    <t>IE00471541</t>
  </si>
  <si>
    <t>IBCEPZ172559DAK</t>
  </si>
  <si>
    <t>IE00472831</t>
  </si>
  <si>
    <t>L09062021-7</t>
  </si>
  <si>
    <t>CIPL-03460, CIPL-03461</t>
  </si>
  <si>
    <t>YKK/CIPL/SC-3773/21   DCUDAK145891</t>
  </si>
  <si>
    <t>IE00481581</t>
  </si>
  <si>
    <t>IBCEPZ173610DAK</t>
  </si>
  <si>
    <t>IE00490431</t>
  </si>
  <si>
    <t>L09092021-4</t>
  </si>
  <si>
    <t>CIPL-03377, CIPL-03378, CIPL-03379, CIPL-03380, CIPL-03382, CIPL-03383, CIPL-03390, CIPL-03391, CIPL-03395, CIPL-03406, CIPL-03409</t>
  </si>
  <si>
    <t>YKK/CIPL/SC-3860/21  DCUDAK146773</t>
  </si>
  <si>
    <t>IE00484411</t>
  </si>
  <si>
    <t>IBCEPZ233810DAK</t>
  </si>
  <si>
    <t>IE00484421</t>
  </si>
  <si>
    <t>IBCEPZ175049DAK</t>
  </si>
  <si>
    <t>IE00484441</t>
  </si>
  <si>
    <t>IE00484481</t>
  </si>
  <si>
    <t>IBCEPZ173238DAK</t>
  </si>
  <si>
    <t>IE00488691</t>
  </si>
  <si>
    <t>IBCEPZ181579DAK</t>
  </si>
  <si>
    <t>IE00504881</t>
  </si>
  <si>
    <t>IE00517451</t>
  </si>
  <si>
    <t>IE00518911</t>
  </si>
  <si>
    <t>L09092021-6</t>
  </si>
  <si>
    <t>YKK/CIPL/SC-3859/21  DCUDAK132205</t>
  </si>
  <si>
    <t>IE00490711</t>
  </si>
  <si>
    <t>IBCEPZ172883DAK</t>
  </si>
  <si>
    <t>L09122021-5</t>
  </si>
  <si>
    <t>YKK/CIPL/SC-3882/21     DCUDAK146773</t>
  </si>
  <si>
    <t>IE00483941</t>
  </si>
  <si>
    <t>IBCEPZ172556DAK</t>
  </si>
  <si>
    <t>L09132021-2</t>
  </si>
  <si>
    <t>YKK/CIPL/SC-3933/21    dcudak146773</t>
  </si>
  <si>
    <t>IE00516901</t>
  </si>
  <si>
    <t>IBCEPZ173828DAK</t>
  </si>
  <si>
    <t>L09142021-13</t>
  </si>
  <si>
    <t>YKK/CIPL/SC-3976/21  LCA-399502   DCUDAK146773</t>
  </si>
  <si>
    <t>IE00490501</t>
  </si>
  <si>
    <t>IBCEPZ172095DAK</t>
  </si>
  <si>
    <t>L09162021-15</t>
  </si>
  <si>
    <t>CIPL-03375, CIPL-03379, CIPL-03382, CIPL-03383, CIPL-03390, CIPL-03391, CIPL-03397, CIPL-03400</t>
  </si>
  <si>
    <t>YKK/CIPL/SC-3952/21     DCUDAK146773</t>
  </si>
  <si>
    <t>IE00494881</t>
  </si>
  <si>
    <t>IBCEPZ173625DAK</t>
  </si>
  <si>
    <t>IE00496681</t>
  </si>
  <si>
    <t>IE00507271</t>
  </si>
  <si>
    <t>IBCEPZ173858DAK</t>
  </si>
  <si>
    <t>IE00512051</t>
  </si>
  <si>
    <t>IBCEPZ176895DAK</t>
  </si>
  <si>
    <t>IE00517421</t>
  </si>
  <si>
    <t>IE00518821</t>
  </si>
  <si>
    <t>L09222021-12</t>
  </si>
  <si>
    <t>CIPL-03380, CIPL-03382, CIPL-03395, CIPL-03396, CIPL-03400, CIPL-03413</t>
  </si>
  <si>
    <t>YKK/CIPL/SC-4031/21     DCUDAK146773</t>
  </si>
  <si>
    <t>IE00504901</t>
  </si>
  <si>
    <t>IBCEPZ173856DAK</t>
  </si>
  <si>
    <t>IE00505021</t>
  </si>
  <si>
    <t>IBCEPZ173149DAK</t>
  </si>
  <si>
    <t>IE00512091</t>
  </si>
  <si>
    <t>IBCEPZ175051DAK</t>
  </si>
  <si>
    <t>IE00517471</t>
  </si>
  <si>
    <t>IE00518671</t>
  </si>
  <si>
    <t>IE00526011</t>
  </si>
  <si>
    <t>IE00536601</t>
  </si>
  <si>
    <t>IBCEPZ182049DAK</t>
  </si>
  <si>
    <t>L09282021-13</t>
  </si>
  <si>
    <t>YKK/CIPL/SC-3989/21    dcudak142770</t>
  </si>
  <si>
    <t>IE00532491</t>
  </si>
  <si>
    <t>IBCEPZ176634DAK</t>
  </si>
  <si>
    <t>L09302021-7</t>
  </si>
  <si>
    <t>YKK/CIPL/SC-7263/21      DCUDAK149607</t>
  </si>
  <si>
    <t>IE00530201</t>
  </si>
  <si>
    <t>IBCEPZ177121DAK</t>
  </si>
  <si>
    <t>IE00536661</t>
  </si>
  <si>
    <t>IE00537031</t>
  </si>
  <si>
    <t>IE00550271</t>
  </si>
  <si>
    <t>IBCEPZ181858DAK</t>
  </si>
  <si>
    <t>L10032021-14</t>
  </si>
  <si>
    <t>CIPL-03377, CIPL-03379, CIPL-03390, CIPL-03400, CIPL-03419, CIPL-03420</t>
  </si>
  <si>
    <t>YKK/CIPL/SC-4108/21      DCUDAK149607</t>
  </si>
  <si>
    <t>IE00524091</t>
  </si>
  <si>
    <t>IBCEPZ175415DAK</t>
  </si>
  <si>
    <t>IE00527681</t>
  </si>
  <si>
    <t>IBCEPZ177126DAK</t>
  </si>
  <si>
    <t>IE00528301</t>
  </si>
  <si>
    <t>L10052021-9</t>
  </si>
  <si>
    <t>CIPL-03394</t>
  </si>
  <si>
    <t>YKK/CIPL/SC-4258/21   DCUDAK145091</t>
  </si>
  <si>
    <t>IE00534751</t>
  </si>
  <si>
    <t>IBCEPZ177118DAK</t>
  </si>
  <si>
    <t>L10052021-4</t>
  </si>
  <si>
    <t>YKK/CIPL/SC-4236/21     dcudak149826</t>
  </si>
  <si>
    <t>IE00551721</t>
  </si>
  <si>
    <t>IBCEPZ182587DAK</t>
  </si>
  <si>
    <t>IE00553721</t>
  </si>
  <si>
    <t>IE00557861</t>
  </si>
  <si>
    <t>L10062021-2</t>
  </si>
  <si>
    <t>CIPL-03382, CIPL-03396, CIPL-03400, CIPL-03416, CIPL-03419</t>
  </si>
  <si>
    <t>YKK/CIPL/SC-4260/21       DCUDAK149607</t>
  </si>
  <si>
    <t>IE00534481</t>
  </si>
  <si>
    <t>IBCEPZ177153DAK</t>
  </si>
  <si>
    <t>IE00534491</t>
  </si>
  <si>
    <t>IBCEPZ179048DAK</t>
  </si>
  <si>
    <t>IE00534511</t>
  </si>
  <si>
    <t>IE00536281</t>
  </si>
  <si>
    <t>IE00536291</t>
  </si>
  <si>
    <t>IE00537961</t>
  </si>
  <si>
    <t>L10072021-12</t>
  </si>
  <si>
    <t>YKK/CIPL/SC-4286/21   DCUDAK149607</t>
  </si>
  <si>
    <t>IE00536241</t>
  </si>
  <si>
    <t>IBCEPZ177106DAK</t>
  </si>
  <si>
    <t>IE00536631</t>
  </si>
  <si>
    <t>IBCEPZ182419DAK</t>
  </si>
  <si>
    <t>IE00537941</t>
  </si>
  <si>
    <t>L10112021-5</t>
  </si>
  <si>
    <t>CIPL-03466</t>
  </si>
  <si>
    <t>YKK/CIPL/SC-4325/21    DCUDAK150314</t>
  </si>
  <si>
    <t>IE00550781</t>
  </si>
  <si>
    <t>IBCEPZ181584DAK</t>
  </si>
  <si>
    <t>L10132021-2</t>
  </si>
  <si>
    <t>CIPL-03377, CIPL-03378, CIPL-03379, CIPL-03394, CIPL-03397, CIPL-03400, CIPL-03407, CIPL-03408, CIPL-03410, CIPL-03414, CIPL-03418</t>
  </si>
  <si>
    <t>YKK/CIPL/4326/21     DCUDAK149607</t>
  </si>
  <si>
    <t>IE00547501</t>
  </si>
  <si>
    <t>IBCEPZ178174DAK</t>
  </si>
  <si>
    <t>IE00552071</t>
  </si>
  <si>
    <t>IE00552091</t>
  </si>
  <si>
    <t>IE00553751</t>
  </si>
  <si>
    <t>IE00555531</t>
  </si>
  <si>
    <t>IE00556221</t>
  </si>
  <si>
    <t>IE00557971</t>
  </si>
  <si>
    <t>IE00561041</t>
  </si>
  <si>
    <t>IBCEPZ180351DAK</t>
  </si>
  <si>
    <t>IE00564661</t>
  </si>
  <si>
    <t>IE00565561</t>
  </si>
  <si>
    <t>IE00566601</t>
  </si>
  <si>
    <t>L10162021-20</t>
  </si>
  <si>
    <t>CIPL-03464</t>
  </si>
  <si>
    <t>YKK/CIPL/SC-4377/21    DCUDAK149607</t>
  </si>
  <si>
    <t>IE00556251</t>
  </si>
  <si>
    <t>IBCEPZ181875DAK</t>
  </si>
  <si>
    <t>L10192021-19</t>
  </si>
  <si>
    <t>YKK/CIPL/SC-4444/21  DCUDAK149826</t>
  </si>
  <si>
    <t>IE00557711</t>
  </si>
  <si>
    <t>IBCEPZ180353DAK</t>
  </si>
  <si>
    <t>IE00561241</t>
  </si>
  <si>
    <t>IE00563451</t>
  </si>
  <si>
    <t>IE00568111</t>
  </si>
  <si>
    <t>L10212021-2</t>
  </si>
  <si>
    <t>CIPL-03378, CIPL-03390, CIPL-03399, CIPL-03411, CIPL-03417, CIPL-03423</t>
  </si>
  <si>
    <t>YKK/CIPL/SC-4479/21      DCUDAK149607</t>
  </si>
  <si>
    <t>IE00566591</t>
  </si>
  <si>
    <t>IBCEPZ182577DAK</t>
  </si>
  <si>
    <t>IE00567241</t>
  </si>
  <si>
    <t>IE00568061</t>
  </si>
  <si>
    <t>IE00578021</t>
  </si>
  <si>
    <t>IE00583211</t>
  </si>
  <si>
    <t>L10242021-2</t>
  </si>
  <si>
    <t>YKK/CIPL/SC-4480/21     DCUDAK149826</t>
  </si>
  <si>
    <t>IE00568361</t>
  </si>
  <si>
    <t>IBCEPZ182050DAK</t>
  </si>
  <si>
    <t>L10242021-10</t>
  </si>
  <si>
    <t>CIPL-03484, CIPL-03485</t>
  </si>
  <si>
    <t>YKK/CIPL/SC-4537/21     DCUDAK151448</t>
  </si>
  <si>
    <t>IE00569751</t>
  </si>
  <si>
    <t>IBCEPZ182618DAK</t>
  </si>
  <si>
    <t>IE00578871</t>
  </si>
  <si>
    <t>IBCEPZ181798DAK</t>
  </si>
  <si>
    <t>L11022021-11</t>
  </si>
  <si>
    <t>CIPL-03469, CIPL-03503</t>
  </si>
  <si>
    <t>YKK/CIPL/SC-4646/21    DCUDAK149826</t>
  </si>
  <si>
    <t>IE00587771</t>
  </si>
  <si>
    <t>IBCEPZ183532DAK</t>
  </si>
  <si>
    <t>IE00591461</t>
  </si>
  <si>
    <t>IBCEPZ182045DAK</t>
  </si>
  <si>
    <t>L11022021-6</t>
  </si>
  <si>
    <t>CIPL-03473, CIPL-03475</t>
  </si>
  <si>
    <t>YKK/CIPL/SC-4667/21   DCUDAK149826</t>
  </si>
  <si>
    <t>IE00583681</t>
  </si>
  <si>
    <t>IBCEPZ182409DAK</t>
  </si>
  <si>
    <t>IE00583951</t>
  </si>
  <si>
    <t>IE00585091</t>
  </si>
  <si>
    <t>IE00612521</t>
  </si>
  <si>
    <t>IBCEPZ195648DAK</t>
  </si>
  <si>
    <t>L11042021-16</t>
  </si>
  <si>
    <t>CIPL-03499, CIPL-03503</t>
  </si>
  <si>
    <t>YKK/SC/CIPL/SC-4631/21     DCUDAK149826</t>
  </si>
  <si>
    <t>IE00596131</t>
  </si>
  <si>
    <t>IBCEPZ183153DAK</t>
  </si>
  <si>
    <t>IE00597111</t>
  </si>
  <si>
    <t>L11042021-9</t>
  </si>
  <si>
    <t>CIPL-03379, CIPL-03397, CIPL-03408, CIPL-03416</t>
  </si>
  <si>
    <t>YKK/CIPL/SC-4596/21   DCUDAK150314</t>
  </si>
  <si>
    <t>IE00591211</t>
  </si>
  <si>
    <t>IBCEPZ195429DAK</t>
  </si>
  <si>
    <t>IE00615641</t>
  </si>
  <si>
    <t>IE00621941</t>
  </si>
  <si>
    <t>L11132021-7</t>
  </si>
  <si>
    <t>CIPL-03379, CIPL-03397, CIPL-03407, CIPL-03416</t>
  </si>
  <si>
    <t>YKK/CIPL/SC-4810/21     DCUDAK150314</t>
  </si>
  <si>
    <t>IE00606491</t>
  </si>
  <si>
    <t>IBCEPZ184441DAK</t>
  </si>
  <si>
    <t>IE00612501</t>
  </si>
  <si>
    <t>IE00620061</t>
  </si>
  <si>
    <t>IE00621911</t>
  </si>
  <si>
    <t>IE00628321</t>
  </si>
  <si>
    <t>IBCEPZ234134DAK</t>
  </si>
  <si>
    <t>L11132021-5</t>
  </si>
  <si>
    <t>CIPL-03473, CIPL-03475, CIPL-03478</t>
  </si>
  <si>
    <t>YKK/CIPL/SC-4811/21     DCUDAK152816</t>
  </si>
  <si>
    <t>IE00611341</t>
  </si>
  <si>
    <t>IBCEPZ184425DAK</t>
  </si>
  <si>
    <t>IE00612511</t>
  </si>
  <si>
    <t>IE00615811</t>
  </si>
  <si>
    <t>IE00619911</t>
  </si>
  <si>
    <t>IE00620601</t>
  </si>
  <si>
    <t>IE00621901</t>
  </si>
  <si>
    <t>IE00623901</t>
  </si>
  <si>
    <t>IBCEPZ234045DAK</t>
  </si>
  <si>
    <t>IE00628241</t>
  </si>
  <si>
    <t>L11172021-1</t>
  </si>
  <si>
    <t>CIPL-03475, CIPL-03496</t>
  </si>
  <si>
    <t>YKK/CIPL/SC-4891/21     DCUDAK152816</t>
  </si>
  <si>
    <t>IE00618751</t>
  </si>
  <si>
    <t>IBCEPZ196761DAK</t>
  </si>
  <si>
    <t>IE00666691</t>
  </si>
  <si>
    <t>IBCEPZ234399DAK</t>
  </si>
  <si>
    <t>L11162021-17</t>
  </si>
  <si>
    <t>CIPL-03379, CIPL-03397</t>
  </si>
  <si>
    <t>YKK/CIPL/4892/21    DCUDAK150314</t>
  </si>
  <si>
    <t>IE00612961</t>
  </si>
  <si>
    <t>IBCEPZ234059DAK</t>
  </si>
  <si>
    <t>IE00637001</t>
  </si>
  <si>
    <t>IE00663001</t>
  </si>
  <si>
    <t>L11172021-10</t>
  </si>
  <si>
    <t>CIPL-03474, CIPL-03475</t>
  </si>
  <si>
    <t>YKK/CIPL/SC-4920/21    DCUDAK149826</t>
  </si>
  <si>
    <t>IE00001482</t>
  </si>
  <si>
    <t>IBCEPZ234400DAK</t>
  </si>
  <si>
    <t>IE00666651</t>
  </si>
  <si>
    <t>IE00669801</t>
  </si>
  <si>
    <t>L11172021-12</t>
  </si>
  <si>
    <t>CIPL-03499, CIPL-03500, CIPL-03526</t>
  </si>
  <si>
    <t>YKK BD LTD, YKK SNAP FASTENERS LTD</t>
  </si>
  <si>
    <t>YKK/CIPL/SC-4833/21     DCUDAK149826</t>
  </si>
  <si>
    <t>IE00617221</t>
  </si>
  <si>
    <t>IBCEPZ184403DAK</t>
  </si>
  <si>
    <t>IE00623161</t>
  </si>
  <si>
    <t>L11222021-4</t>
  </si>
  <si>
    <t>YKK/CIPL/SC-4953/21     DCUDAK152816</t>
  </si>
  <si>
    <t>IE00656751</t>
  </si>
  <si>
    <t>IBCEPZ234060DAK</t>
  </si>
  <si>
    <t>IE00658641</t>
  </si>
  <si>
    <t>L11222021-5</t>
  </si>
  <si>
    <t>CIPL-03500</t>
  </si>
  <si>
    <t>YKK/CIPL/SC-4910/21      DCUDAK152816</t>
  </si>
  <si>
    <t>IE00623011</t>
  </si>
  <si>
    <t>IBCEPZ185531DAK</t>
  </si>
  <si>
    <t>L11252021-10</t>
  </si>
  <si>
    <t>YKK/CIPL/SC-4960/21     DCUDAK152816</t>
  </si>
  <si>
    <t>IE00627251</t>
  </si>
  <si>
    <t>IBCEPZ185187DAK</t>
  </si>
  <si>
    <t>L11272021-19</t>
  </si>
  <si>
    <t>CIPL-03377, CIPL-03379, CIPL-03384, CIPL-03416</t>
  </si>
  <si>
    <t>YKK/CIPL/SC-5036/21     DCUDAK150314</t>
  </si>
  <si>
    <t>IE00641131</t>
  </si>
  <si>
    <t>IBCEPZ234070DAK</t>
  </si>
  <si>
    <t>IE00657781</t>
  </si>
  <si>
    <t>IE00666621</t>
  </si>
  <si>
    <t>L11292021-8</t>
  </si>
  <si>
    <t>CIPL-03486, CIPL-03488</t>
  </si>
  <si>
    <t>YKK/CIPL/SC-5037/21     DCUDAK152816</t>
  </si>
  <si>
    <t>IE00631731</t>
  </si>
  <si>
    <t>IBCEPZ234061DAK</t>
  </si>
  <si>
    <t>IE00637021</t>
  </si>
  <si>
    <t>IE00666671</t>
  </si>
  <si>
    <t>L11292021-23</t>
  </si>
  <si>
    <t>CIPL-03523</t>
  </si>
  <si>
    <t>YKK/CIPL/SC-5020/21     DCUDAK152816</t>
  </si>
  <si>
    <t>IE00633331</t>
  </si>
  <si>
    <t>IBCEPZ234135DAK</t>
  </si>
  <si>
    <t>L12062021-29</t>
  </si>
  <si>
    <t>CIPL-03499, CIPL-03526</t>
  </si>
  <si>
    <t>YKK/SC/CIPL/SC-5162/21       DCUDAK152816</t>
  </si>
  <si>
    <t>IE00642421</t>
  </si>
  <si>
    <t>IBCEPZ234440DAK</t>
  </si>
  <si>
    <t>IE00656661</t>
  </si>
  <si>
    <t>L12092021-7</t>
  </si>
  <si>
    <t>YKK/CIPL/SC-5201/21   DCUDAK154632</t>
  </si>
  <si>
    <t>IE00656701</t>
  </si>
  <si>
    <t>IBCEPZ234029DAK</t>
  </si>
  <si>
    <t>L12132021-6</t>
  </si>
  <si>
    <t>CIPL-03475, CIPL-03478, CIPL-03495</t>
  </si>
  <si>
    <t>YKK/CIPL/SC-5159/21    DCUDAK154632</t>
  </si>
  <si>
    <t>IE00660331</t>
  </si>
  <si>
    <t>IBCEPZ235504DAK</t>
  </si>
  <si>
    <t>L12202021-12</t>
  </si>
  <si>
    <t>CIPL-03522, CIPL-03523, CIPL-03526</t>
  </si>
  <si>
    <t>YK/CIPL/SC-5297/21    DCUDAK154632</t>
  </si>
  <si>
    <t>IE00001562</t>
  </si>
  <si>
    <t>IBCEPZ234406DAK</t>
  </si>
  <si>
    <t>IE00004052</t>
  </si>
  <si>
    <t>IE00670911</t>
  </si>
  <si>
    <t>L12252021-7</t>
  </si>
  <si>
    <t>CIPL-03485, CIPL-03505, CIPL-03506</t>
  </si>
  <si>
    <t>YKK/CIPL/SC-5308/21   DCUDAK151448</t>
  </si>
  <si>
    <t>IE00676391</t>
  </si>
  <si>
    <t>IBCEPZ234235DAK</t>
  </si>
  <si>
    <t>L12262021-12</t>
  </si>
  <si>
    <t>YKK/CIPL/SC-5324/21     DCUDAK154632</t>
  </si>
  <si>
    <t>IE00679431</t>
  </si>
  <si>
    <t>IBCEPZ234242DAK</t>
  </si>
  <si>
    <t>L01012022-5</t>
  </si>
  <si>
    <t>YKK/CIPL/SC-5443/21 DCUDAK154632</t>
  </si>
  <si>
    <t>IE00005142</t>
  </si>
  <si>
    <t>IBCEPZ234960DAK</t>
  </si>
  <si>
    <t>L01042022-13</t>
  </si>
  <si>
    <t>YKK/CIPL/SC-5433/21   DCUDAK150314</t>
  </si>
  <si>
    <t>IE00010822</t>
  </si>
  <si>
    <t>IBCEPZ234062DAK</t>
  </si>
  <si>
    <t>L01062022-13</t>
  </si>
  <si>
    <t>CIPL-03543</t>
  </si>
  <si>
    <t>YKK/CIPL/SC-5400/21    DCUDAK151448</t>
  </si>
  <si>
    <t>IE00016082</t>
  </si>
  <si>
    <t>IBCEPZ234064DAK</t>
  </si>
  <si>
    <t>L01082022-6</t>
  </si>
  <si>
    <t>CIPL-03422, CIPL-03470, CIPL-03471, CIPL-03473, CIPL-03474, CIPL-03490, CIPL-03491, CIPL-03492, CIPL-03495</t>
  </si>
  <si>
    <t>YKK/CIPL/SC-5507/21    DCUDAK152816</t>
  </si>
  <si>
    <t>IE00016262</t>
  </si>
  <si>
    <t>IBCEPZ236583DAK</t>
  </si>
  <si>
    <t>IE00016492</t>
  </si>
  <si>
    <t>IE00025842</t>
  </si>
  <si>
    <t>IE00033072</t>
  </si>
  <si>
    <t>IE00033612</t>
  </si>
  <si>
    <t>IE00047892</t>
  </si>
  <si>
    <t>IE00048152</t>
  </si>
  <si>
    <t>IE00048312</t>
  </si>
  <si>
    <t>L01082022-10</t>
  </si>
  <si>
    <t>CIPL-03507</t>
  </si>
  <si>
    <t>YKK/CIPL/SC-5459-21    DCUDAK230371</t>
  </si>
  <si>
    <t>IE00016482</t>
  </si>
  <si>
    <t>IBCEPZ234405DAK</t>
  </si>
  <si>
    <t>L01082022-9</t>
  </si>
  <si>
    <t>YKK/CIPL/SC-5506/21   DCUDAK230371</t>
  </si>
  <si>
    <t>IE00016452</t>
  </si>
  <si>
    <t>IBCEPZ234239DAK</t>
  </si>
  <si>
    <t>L01172022-2</t>
  </si>
  <si>
    <t>YKK/CIPL/SC-5476/21  DCUDAK152816</t>
  </si>
  <si>
    <t>IE00033532</t>
  </si>
  <si>
    <t>IBCEPZ237664DAK</t>
  </si>
  <si>
    <t>L01192022-23</t>
  </si>
  <si>
    <t>CIPL-03486, CIPL-03494</t>
  </si>
  <si>
    <t>YKK/CIPL/SC-89/22  DCUDAK154632</t>
  </si>
  <si>
    <t>IE00044042</t>
  </si>
  <si>
    <t>IBCEPZ240133DAK</t>
  </si>
  <si>
    <t>IE00047442</t>
  </si>
  <si>
    <t>IE00096052</t>
  </si>
  <si>
    <t>L01242022-7</t>
  </si>
  <si>
    <t>YKK/CIPL/SC-230/22  DCUDAK154632</t>
  </si>
  <si>
    <t>IE00057452</t>
  </si>
  <si>
    <t>IBCEPZ242948DAK</t>
  </si>
  <si>
    <t>L01292022-4</t>
  </si>
  <si>
    <t>YKK/CIPL/SC-288/22  DCUDAK152816</t>
  </si>
  <si>
    <t>IE00065232</t>
  </si>
  <si>
    <t>IBCEPZ240811DAK</t>
  </si>
  <si>
    <t>L08012021-8</t>
  </si>
  <si>
    <t>GUL/CIPL-180721000749  DCUDAK142792</t>
  </si>
  <si>
    <t>GUL/CIPL/EX-001334</t>
  </si>
  <si>
    <t>IBCEPZ167457DAK</t>
  </si>
  <si>
    <t>L08012021-14</t>
  </si>
  <si>
    <t>SC-0000003945  DCUDAK144117</t>
  </si>
  <si>
    <t>#1000015275</t>
  </si>
  <si>
    <t>IBCLOC169604DAK</t>
  </si>
  <si>
    <t>#1000015632</t>
  </si>
  <si>
    <t>IBCLOC172137DAK</t>
  </si>
  <si>
    <t>L08022021-1</t>
  </si>
  <si>
    <t>CIPL-03345, CIPL-03415</t>
  </si>
  <si>
    <t>231691-sc  DCUDAK144312</t>
  </si>
  <si>
    <t>231691</t>
  </si>
  <si>
    <t>IBCEPZ164306DAK</t>
  </si>
  <si>
    <t>L08012021-15</t>
  </si>
  <si>
    <t>CIPL-03374</t>
  </si>
  <si>
    <t>3RDBELL/CIPL-25-2021   DCUDAK139303</t>
  </si>
  <si>
    <t>3RD BELL -153-2021</t>
  </si>
  <si>
    <t>IBCLOC167321DAK</t>
  </si>
  <si>
    <t>L08012021-16</t>
  </si>
  <si>
    <t>3RDBELL/CIPL-24-2021  DCUDAK145000</t>
  </si>
  <si>
    <t>3RD BELL-152-2021(A)</t>
  </si>
  <si>
    <t>IBCLOC167487DAK</t>
  </si>
  <si>
    <t>L08012021-11</t>
  </si>
  <si>
    <t>SC-0000003942  DCUDAK143210</t>
  </si>
  <si>
    <t>#1000015165</t>
  </si>
  <si>
    <t>IBCLOC168090DAK</t>
  </si>
  <si>
    <t>L08042021-12</t>
  </si>
  <si>
    <t>CIPL-03324, CIPL-03325, CIPL-03326, CIPL-03328, CIPL-03329, CIPL-03343, CIPL-03353, CIPL-03362, CIPL-03364, CIPL-03374</t>
  </si>
  <si>
    <t>EPL/CIPL/366/2021  DCUDAK138174</t>
  </si>
  <si>
    <t>EPL-21 08 1930</t>
  </si>
  <si>
    <t>IBCLOC174695DAK</t>
  </si>
  <si>
    <t>L08042021-1</t>
  </si>
  <si>
    <t>CIPL-03346, CIPL-03354, CIPL-03377, CIPL-03382, CIPL-03384, CIPL-03394</t>
  </si>
  <si>
    <t>MAHEEN DIZAYN ETIKET ( BD ) LTD</t>
  </si>
  <si>
    <t>MAHEEN/CIPL/0116/2021  DCUDAK144311</t>
  </si>
  <si>
    <t>MNZ/20210805/007456</t>
  </si>
  <si>
    <t>IBCLOC168034DAK</t>
  </si>
  <si>
    <t>L08042021-11</t>
  </si>
  <si>
    <t>CPGA-03448</t>
  </si>
  <si>
    <t>LCA-368033</t>
  </si>
  <si>
    <t>UL210816</t>
  </si>
  <si>
    <t>IBCCOR167329DAK</t>
  </si>
  <si>
    <t>GDI/DEZ/08/2021/MAR/C/005658</t>
  </si>
  <si>
    <t>UL210817</t>
  </si>
  <si>
    <t>L08072021-10</t>
  </si>
  <si>
    <t>CIPL-03345, CIPL-03361, CIPL-03362</t>
  </si>
  <si>
    <t>CIPL08012021(B)  DCUDAK139014</t>
  </si>
  <si>
    <t>B03LC21/2103002313</t>
  </si>
  <si>
    <t>IBCLOC170889DAK</t>
  </si>
  <si>
    <t>L08072021-3</t>
  </si>
  <si>
    <t>CIPL-03335, CIPL-03342, CIPL-03349</t>
  </si>
  <si>
    <t>M U PACK LTD</t>
  </si>
  <si>
    <t>M&amp;U-0404/2021  DCUDAK137852</t>
  </si>
  <si>
    <t>MPL-2021-4272</t>
  </si>
  <si>
    <t>IBCLOC173486DAK</t>
  </si>
  <si>
    <t>L08072021-9</t>
  </si>
  <si>
    <t>CIPL-03385, CIPL-03386, CIPL-03392</t>
  </si>
  <si>
    <t>CIPL08012021(A)  DCUDAK144800</t>
  </si>
  <si>
    <t>B03LC21/2103002312</t>
  </si>
  <si>
    <t>IBCLOC170557DAK</t>
  </si>
  <si>
    <t>L08072021-11</t>
  </si>
  <si>
    <t>CIPL-03345, CIPL-03385, CIPL-03386</t>
  </si>
  <si>
    <t>232168-SC  DCUDAK142093</t>
  </si>
  <si>
    <t>232168</t>
  </si>
  <si>
    <t>IBCEPZ165948DAK</t>
  </si>
  <si>
    <t>L08072021-16</t>
  </si>
  <si>
    <t>CIPL-03386</t>
  </si>
  <si>
    <t>SC/GP/CIPL/16/21   DCUDAK143046</t>
  </si>
  <si>
    <t>DN-GP/CIPL/16/21</t>
  </si>
  <si>
    <t>IBCLOC166414DAK</t>
  </si>
  <si>
    <t>L08102021-29</t>
  </si>
  <si>
    <t>CIPL-03370, CIPL-03382, CIPL-03387, CIPL-03388</t>
  </si>
  <si>
    <t>M&amp;U-0436/2021  DCUDAK141913</t>
  </si>
  <si>
    <t>MPL-2021-4440</t>
  </si>
  <si>
    <t>IBCLOC175428DAK</t>
  </si>
  <si>
    <t>L08102021-22</t>
  </si>
  <si>
    <t>CIPL-03386, CIPL-03415</t>
  </si>
  <si>
    <t>AUG-01/CIPL/2021    DCUDAK142903</t>
  </si>
  <si>
    <t>TS-5640/21</t>
  </si>
  <si>
    <t>IBCLOC234033DAK</t>
  </si>
  <si>
    <t>L08102021-25</t>
  </si>
  <si>
    <t>Avery Deninson BD</t>
  </si>
  <si>
    <t>120621-SC  DCUDAK145455</t>
  </si>
  <si>
    <t>L08112021-16</t>
  </si>
  <si>
    <t>CIPL-03392, CIPL-03415</t>
  </si>
  <si>
    <t>3RDBELL/CIPL-26-2021   DCUDAK145000</t>
  </si>
  <si>
    <t>3RD BELL-152-2021(C)</t>
  </si>
  <si>
    <t>IBCLOC168307DAK</t>
  </si>
  <si>
    <t>L08102021-21</t>
  </si>
  <si>
    <t>SC/CIPL/DEKKO/4578/21    DCUDAK145462</t>
  </si>
  <si>
    <t>DAL/CI/2070/2021</t>
  </si>
  <si>
    <t>IBCLOC177123DAK</t>
  </si>
  <si>
    <t>L08102021-7</t>
  </si>
  <si>
    <t>TB-SC-210804-BK52   DCUDAK145458</t>
  </si>
  <si>
    <t>CI-210812-BK01</t>
  </si>
  <si>
    <t>IBCEPZ171140DAK</t>
  </si>
  <si>
    <t>L08102021-8</t>
  </si>
  <si>
    <t>OIL/CIPL/04/08/21  DCUDAK142460</t>
  </si>
  <si>
    <t>DEPZ-OIL-1544/21</t>
  </si>
  <si>
    <t>IBCEPZ169735DAK</t>
  </si>
  <si>
    <t>L08102021-9</t>
  </si>
  <si>
    <t>CIPL-03324</t>
  </si>
  <si>
    <t>AUG-02/CIPL/2021   DCUDAK145464</t>
  </si>
  <si>
    <t>TS-4782/21</t>
  </si>
  <si>
    <t>IBCLOC177096DAK</t>
  </si>
  <si>
    <t>L08112021-15</t>
  </si>
  <si>
    <t>3RDBELL/CIPL-27-2021   DCUDAK139303</t>
  </si>
  <si>
    <t>3RD BELL-152-2021(B)</t>
  </si>
  <si>
    <t>IBCLOC168316DAK</t>
  </si>
  <si>
    <t>L08112021-1</t>
  </si>
  <si>
    <t>232716-sc    DCUDAK144312</t>
  </si>
  <si>
    <t>232716</t>
  </si>
  <si>
    <t>IBCEPZ166569DAK</t>
  </si>
  <si>
    <t>L08112021-4</t>
  </si>
  <si>
    <t>OIL/CIPL/02/08/21(MAS)   DCUDAK142882</t>
  </si>
  <si>
    <t>DEPZ-OIL-1545/21</t>
  </si>
  <si>
    <t>IBCEPZ195480DAK</t>
  </si>
  <si>
    <t>L08122021-30</t>
  </si>
  <si>
    <t>CIPL-03375, CIPL-03377, CIPL-03379, CIPL-03380, CIPL-03382, CIPL-03391</t>
  </si>
  <si>
    <t>SC0000003975  DCUDAK144117</t>
  </si>
  <si>
    <t>#1000015308</t>
  </si>
  <si>
    <t>IBCLOC169586DAK</t>
  </si>
  <si>
    <t>#1000015449</t>
  </si>
  <si>
    <t>IBCLOC170967DAK</t>
  </si>
  <si>
    <t>#1000015631</t>
  </si>
  <si>
    <t>IBCLOC171829DAK</t>
  </si>
  <si>
    <t>L08122021-18</t>
  </si>
  <si>
    <t>CIPL-03377, CIPL-03378, CIPL-03379, CIPL-03380, CIPL-03381, CIPL-03382, CIPL-03383, CIPL-03384, CIPL-03389, CIPL-03390, CIPL-03391, CIPL-03393, CIPL-03397, CIPL-03400, CIPL-03401, CIPL-03409</t>
  </si>
  <si>
    <t>MAHEEN/0117/2021  DCUDAK144311</t>
  </si>
  <si>
    <t>MNZ/20210814/007506</t>
  </si>
  <si>
    <t>IBCLOC177116DAK</t>
  </si>
  <si>
    <t>L08142021-10</t>
  </si>
  <si>
    <t>CIPL-03334, CIPL-03342, CIPL-03348, CIPL-03354, CIPL-03358</t>
  </si>
  <si>
    <t>SC-0000003976    DCUDAK143210</t>
  </si>
  <si>
    <t>#1000015267</t>
  </si>
  <si>
    <t>IBCLOC168094DAK</t>
  </si>
  <si>
    <t>#1000015378</t>
  </si>
  <si>
    <t>IBCLOC169919DAK</t>
  </si>
  <si>
    <t>L08142021-1</t>
  </si>
  <si>
    <t>CIPL-03357</t>
  </si>
  <si>
    <t>2021/24-SC  DCUDAK140746</t>
  </si>
  <si>
    <t>KP-2021/26(A)</t>
  </si>
  <si>
    <t>IBCLOC169951DAK</t>
  </si>
  <si>
    <t>L08142021-12</t>
  </si>
  <si>
    <t>CIPL-03345, CIPL-03374</t>
  </si>
  <si>
    <t>AUG-03/CIPL/2021  DCUDAK144427</t>
  </si>
  <si>
    <t>TS-5658/21</t>
  </si>
  <si>
    <t>IBCLOC196396DAK</t>
  </si>
  <si>
    <t>L08142021-3</t>
  </si>
  <si>
    <t>CIPL-03388</t>
  </si>
  <si>
    <t>CIPL06282021DCUDAK144800</t>
  </si>
  <si>
    <t>B03LC21/2103002008</t>
  </si>
  <si>
    <t>IBCLOC171604DAK</t>
  </si>
  <si>
    <t>27-Sep-1899</t>
  </si>
  <si>
    <t>L08122021-20</t>
  </si>
  <si>
    <t>CIPL-03329, CIPL-03386</t>
  </si>
  <si>
    <t>CTCI-1124/08-21  DCUDAK141972</t>
  </si>
  <si>
    <t>CTCI-1124/08/21</t>
  </si>
  <si>
    <t>IBCLOC170264DAK</t>
  </si>
  <si>
    <t>L08162021-1</t>
  </si>
  <si>
    <t>CIPL-03333</t>
  </si>
  <si>
    <t>SGD-0038/21   DCUDAK143186</t>
  </si>
  <si>
    <t>S0241-21/GD-1409</t>
  </si>
  <si>
    <t>IBCLOC168600DAK</t>
  </si>
  <si>
    <t>L08172021-19</t>
  </si>
  <si>
    <t>CIPL-03379, CIPL-03383, CIPL-03384, CIPL-03389, CIPL-03390, CIPL-03391, CIPL-03393, CIPL-03394, CIPL-03396, CIPL-03400, CIPL-03401, CIPL-03407, CIPL-03409</t>
  </si>
  <si>
    <t>233541-SC DCUDAK142093</t>
  </si>
  <si>
    <t>233541</t>
  </si>
  <si>
    <t>IBCEPZ172914DAK</t>
  </si>
  <si>
    <t>L08172021-8</t>
  </si>
  <si>
    <t>GUL/CIPL-070821000768    DCUDAK144136</t>
  </si>
  <si>
    <t>GUL/CIPL/EX-001367</t>
  </si>
  <si>
    <t>IBCEPZ177523DAK</t>
  </si>
  <si>
    <t>L08172021-10</t>
  </si>
  <si>
    <t>GUL/CIPL-070821000769    DCUDAK142792</t>
  </si>
  <si>
    <t>GUL/CIPL/EX-001366</t>
  </si>
  <si>
    <t>IBCEPZ171668DAK</t>
  </si>
  <si>
    <t>L08172021-11</t>
  </si>
  <si>
    <t>233377-SC</t>
  </si>
  <si>
    <t>233377</t>
  </si>
  <si>
    <t>IBCEPZ170046DAK</t>
  </si>
  <si>
    <t>L08172021-6</t>
  </si>
  <si>
    <t>CIPL-03382</t>
  </si>
  <si>
    <t>TRS/CIPL-101/2021  DCUDAK145892</t>
  </si>
  <si>
    <t>TRS/101-2021</t>
  </si>
  <si>
    <t>IBCLOC167539DAK</t>
  </si>
  <si>
    <t>L08182021-14</t>
  </si>
  <si>
    <t>CIPL-03385, CIPL-03386, CIPL-03415</t>
  </si>
  <si>
    <t>CIPL08082021 (A)   DCUDAK144800</t>
  </si>
  <si>
    <t>B03LC21/2103002363</t>
  </si>
  <si>
    <t>IBCLOC171619DAK</t>
  </si>
  <si>
    <t>L08212021-7</t>
  </si>
  <si>
    <t>CIPL-03412</t>
  </si>
  <si>
    <t>bpl/cipl/0251/22    DCUDAK146268</t>
  </si>
  <si>
    <t>COU3H/00164/21-22</t>
  </si>
  <si>
    <t>IBCLOC180881DAK</t>
  </si>
  <si>
    <t>L08212021-10</t>
  </si>
  <si>
    <t>3RDBELL/CIPL-28-2021   DCUDAK143037</t>
  </si>
  <si>
    <t>3RD BELL/59/2021</t>
  </si>
  <si>
    <t>IBCLOC171603DAK</t>
  </si>
  <si>
    <t>L08232021-28</t>
  </si>
  <si>
    <t>CIPL-03386, CIPL-03392, CIPL-03461</t>
  </si>
  <si>
    <t>SC-0000004005  DCUDAK144117</t>
  </si>
  <si>
    <t>#1000015683</t>
  </si>
  <si>
    <t>IBCLOC171614DAK</t>
  </si>
  <si>
    <t>#1000016124</t>
  </si>
  <si>
    <t>IBCLOC176724DAK</t>
  </si>
  <si>
    <t>L08232021-8</t>
  </si>
  <si>
    <t>CIPL-03379, CIPL-03389, CIPL-03394, CIPL-03395, CIPL-03396, CIPL-03402, CIPL-03407, CIPL-03413</t>
  </si>
  <si>
    <t>MAHEEN DIZAYN ETIKET ( BD ) LTD, MAHEEN DIZAYN ETIKET (BD) LTD</t>
  </si>
  <si>
    <t>MAHEEN/0118/2021   DCUDAK144311</t>
  </si>
  <si>
    <t>MNZ/20210824/007556</t>
  </si>
  <si>
    <t>IBCLOC169962DAK</t>
  </si>
  <si>
    <t>L08232021-1</t>
  </si>
  <si>
    <t>CIPL-03345, CIPL-03359, CIPL-03362, CIPL-03373</t>
  </si>
  <si>
    <t>CIPL08182021(A)    DCUDAK139014</t>
  </si>
  <si>
    <t>B03LC21/2103002505</t>
  </si>
  <si>
    <t>IBCLOC171933DAK</t>
  </si>
  <si>
    <t>L08232021-30</t>
  </si>
  <si>
    <t>AUG-05/CIPL/2021     DCUDAK142903</t>
  </si>
  <si>
    <t>TS-5638/21</t>
  </si>
  <si>
    <t>IBCLOC196401DAK</t>
  </si>
  <si>
    <t>L08232021-2</t>
  </si>
  <si>
    <t>GUL/CIPL-180821000783   DCUDAK142792</t>
  </si>
  <si>
    <t>GUL/CIPL/EX-001387</t>
  </si>
  <si>
    <t>IBCEPZ171672DAK</t>
  </si>
  <si>
    <t>L08232021-20</t>
  </si>
  <si>
    <t>CIPL-03377, CIPL-03441</t>
  </si>
  <si>
    <t>TRS/CIPL-104/2021   DCUDAK145892</t>
  </si>
  <si>
    <t>TRS/104-2021</t>
  </si>
  <si>
    <t>IBCLOC177928DAK</t>
  </si>
  <si>
    <t>L08232021-31</t>
  </si>
  <si>
    <t>CIPL-03378, CIPL-03380, CIPL-03382</t>
  </si>
  <si>
    <t>WESTERN  PAPER INDUSTRIES (BD) (PVT) LTD</t>
  </si>
  <si>
    <t>WPIBL/EGMCL/SC-006/21    DCUDAK144093</t>
  </si>
  <si>
    <t>WPIBPL/BILL-437/21</t>
  </si>
  <si>
    <t>IBCEPZ185461DAK</t>
  </si>
  <si>
    <t>L08232021-5</t>
  </si>
  <si>
    <t>CIPL-03362, CIPL-03385, CIPL-03386, CIPL-03415</t>
  </si>
  <si>
    <t>234381-SC   DCUDAK144312</t>
  </si>
  <si>
    <t>234381</t>
  </si>
  <si>
    <t>IBCEPZ168260DAK</t>
  </si>
  <si>
    <t>L08242021-17</t>
  </si>
  <si>
    <t>CIPL-03373, CIPL-03461</t>
  </si>
  <si>
    <t>OIL/CIPL/22/08/21(MAS)   DCUDAK142882</t>
  </si>
  <si>
    <t>DEPZ-OIL-1687/21</t>
  </si>
  <si>
    <t>IBCEPZ184409DAK</t>
  </si>
  <si>
    <t>L08242021-13</t>
  </si>
  <si>
    <t>CIPL-03403, CIPL-03404, CIPL-03461</t>
  </si>
  <si>
    <t>BD/IRIS/224-263-264-CIPL-EPIC/2021      DCUDAK143896</t>
  </si>
  <si>
    <t>BD/IRIS/224-264/2021</t>
  </si>
  <si>
    <t>IBCLOC174706DAK</t>
  </si>
  <si>
    <t>L08242021-10</t>
  </si>
  <si>
    <t>CIPL08182021(B)    DCUDAK144800</t>
  </si>
  <si>
    <t>B03LC21/2103002507</t>
  </si>
  <si>
    <t>IBCLOC172889DAK</t>
  </si>
  <si>
    <t>L08242021-12</t>
  </si>
  <si>
    <t>CIPL-03362, CIPL-03386</t>
  </si>
  <si>
    <t>CTCI-1136/08-21   DCUDAK141972</t>
  </si>
  <si>
    <t>CTCI-1136/08-21</t>
  </si>
  <si>
    <t>IBCLOC170042DAK</t>
  </si>
  <si>
    <t>L08242021-16</t>
  </si>
  <si>
    <t>CIPL-03377, CIPL-03379, CIPL-03381, CIPL-03382, CIPL-03383, CIPL-03384, CIPL-03389, CIPL-03390, CIPL-03391, CIPL-03393, CIPL-03394, CIPL-03397, CIPL-03400, CIPL-03407, CIPL-03411, CIPL-03441</t>
  </si>
  <si>
    <t>SC-0000004016  DCUDAK142934</t>
  </si>
  <si>
    <t>#1000015559</t>
  </si>
  <si>
    <t>IBCLOC171859DAK</t>
  </si>
  <si>
    <t>#1000015803</t>
  </si>
  <si>
    <t>IBCLOC172978DAK</t>
  </si>
  <si>
    <t>#1000015859</t>
  </si>
  <si>
    <t>IBCLOC175053DAK</t>
  </si>
  <si>
    <t>L08252021-11</t>
  </si>
  <si>
    <t>3RDBELL/CIPL-29-2021  DCUDAK145000</t>
  </si>
  <si>
    <t>3RD BELL-157-2021</t>
  </si>
  <si>
    <t>IBCLOC171601DAK</t>
  </si>
  <si>
    <t>L08252021-3</t>
  </si>
  <si>
    <t>CIPL-03385, CIPL-03415</t>
  </si>
  <si>
    <t>234954-sc    DCUDAK142093</t>
  </si>
  <si>
    <t>234954</t>
  </si>
  <si>
    <t>IBCEPZ168958DAK</t>
  </si>
  <si>
    <t>L08252021-15</t>
  </si>
  <si>
    <t>OTA/CIPL-O2021/0015  DCUDAK144796</t>
  </si>
  <si>
    <t>OTA/173/21</t>
  </si>
  <si>
    <t>IBCLOC230433DAK</t>
  </si>
  <si>
    <t>L08252021-16</t>
  </si>
  <si>
    <t>CIPL-03403, CIPL-03404, CIPL-03426, CIPL-03459</t>
  </si>
  <si>
    <t>AUG-06/CIPL/2021  DCUDAK142903</t>
  </si>
  <si>
    <t>TS-5657/21</t>
  </si>
  <si>
    <t>IBCLOC196406DAK</t>
  </si>
  <si>
    <t>L08252021-8</t>
  </si>
  <si>
    <t>TB-SC-210823-BK51  DCUDAK144791</t>
  </si>
  <si>
    <t>CI-210828-BK01</t>
  </si>
  <si>
    <t>IBCEPZ172560DAK</t>
  </si>
  <si>
    <t>L08282021-3</t>
  </si>
  <si>
    <t>CIPL-03403, CIPL-03404, CIPL-03426</t>
  </si>
  <si>
    <t>GUL/CIPL-180821000793  DCUDAK142792</t>
  </si>
  <si>
    <t>GUL/CIPL/EX-001410</t>
  </si>
  <si>
    <t>IBCEPZ171674DAK</t>
  </si>
  <si>
    <t>L08262021-14</t>
  </si>
  <si>
    <t>BEST SILICA GEL PACKAGING</t>
  </si>
  <si>
    <t>BSPSC2021/2203  DCUDAK144197</t>
  </si>
  <si>
    <t>BSPC10509202101</t>
  </si>
  <si>
    <t>IBCLOC171319DAK</t>
  </si>
  <si>
    <t>L08262021-16</t>
  </si>
  <si>
    <t>sc-0000004031  DCUDAK144117</t>
  </si>
  <si>
    <t>#1000015744</t>
  </si>
  <si>
    <t>IBCLOC172973DAK</t>
  </si>
  <si>
    <t>L08292021-8</t>
  </si>
  <si>
    <t>CIPL-03366, CIPL-03369</t>
  </si>
  <si>
    <t>M&amp;U-0498/2021  DCUDAK147190</t>
  </si>
  <si>
    <t>MPL-2021-4911</t>
  </si>
  <si>
    <t>IBCLOC184772DAK</t>
  </si>
  <si>
    <t>L08292021-12</t>
  </si>
  <si>
    <t>235322-SC  DCUDAK142093</t>
  </si>
  <si>
    <t>235322</t>
  </si>
  <si>
    <t>IBCEPZ169966DAK</t>
  </si>
  <si>
    <t>L08292021-5</t>
  </si>
  <si>
    <t>CIPL-03354, CIPL-03394, CIPL-03395, CIPL-03398, CIPL-03402, CIPL-03406, CIPL-03407, CIPL-03410, CIPL-03411, CIPL-03412, CIPL-03413, CIPL-03414</t>
  </si>
  <si>
    <t>235343-SC   DCUDAK147191</t>
  </si>
  <si>
    <t>235343</t>
  </si>
  <si>
    <t>IBCEPZ172555DAK</t>
  </si>
  <si>
    <t>L08302021-1</t>
  </si>
  <si>
    <t>CIPL-03404, CIPL-03415</t>
  </si>
  <si>
    <t>AUG-07/CIPL/2021   DCUDAK142903</t>
  </si>
  <si>
    <t>TS-5181/21</t>
  </si>
  <si>
    <t>IBCLOC196399DAK</t>
  </si>
  <si>
    <t>L08302021-7</t>
  </si>
  <si>
    <t>CIPL-03367, CIPL-03375, CIPL-03377, CIPL-03378, CIPL-03381, CIPL-03384</t>
  </si>
  <si>
    <t>M&amp;U-0499/2021   DCUDAK141911</t>
  </si>
  <si>
    <t>MPL-2021-4871</t>
  </si>
  <si>
    <t>IBCLOC175395DAK</t>
  </si>
  <si>
    <t>L08312021-19</t>
  </si>
  <si>
    <t>235606-SC   DCUDAK147333</t>
  </si>
  <si>
    <t>235606</t>
  </si>
  <si>
    <t>IBCEPZ170036DAK</t>
  </si>
  <si>
    <t>L08312021-9</t>
  </si>
  <si>
    <t>2021/27-SC  DCUDAK147287</t>
  </si>
  <si>
    <t>KP-2021/32</t>
  </si>
  <si>
    <t>IBCLOC171917DAK</t>
  </si>
  <si>
    <t>L08312021-15</t>
  </si>
  <si>
    <t>CIPL-03345, CIPL-03359, CIPL-03360</t>
  </si>
  <si>
    <t>CIPL08292021(A)   DCUDAK144405</t>
  </si>
  <si>
    <t>B03LC21/2103002614</t>
  </si>
  <si>
    <t>IBCLOC174515DAK</t>
  </si>
  <si>
    <t>L08312021-17</t>
  </si>
  <si>
    <t>CIPL-03385, CIPL-03415, CIPL-03461</t>
  </si>
  <si>
    <t>CIPL08292021(B)  DCUDAK144800</t>
  </si>
  <si>
    <t>B03LC21/2103002615</t>
  </si>
  <si>
    <t>IBCLOC174939DAK</t>
  </si>
  <si>
    <t>L08312021-4</t>
  </si>
  <si>
    <t>CIPL-03380</t>
  </si>
  <si>
    <t>M&amp;U-0532/2021  DCUDAK147307</t>
  </si>
  <si>
    <t>MPL-2021-4910</t>
  </si>
  <si>
    <t>IBCLOC180014DAK</t>
  </si>
  <si>
    <t>L08312021-7</t>
  </si>
  <si>
    <t>CIPL-03324, CIPL-03325, CIPL-03326</t>
  </si>
  <si>
    <t>SUPERCREASE LTD</t>
  </si>
  <si>
    <t>CIPL051426  LCA-399504 DCUDAK147373</t>
  </si>
  <si>
    <t>254029</t>
  </si>
  <si>
    <t>IBCCOR174666DAK</t>
  </si>
  <si>
    <t>L09012021-6</t>
  </si>
  <si>
    <t>CIPL-03361</t>
  </si>
  <si>
    <t>EPL/CIPL/441/2021     DCUDAK138174</t>
  </si>
  <si>
    <t>19-Nov-2021</t>
  </si>
  <si>
    <t>EPL-21 09 2223</t>
  </si>
  <si>
    <t>IBCLOC172563DAK</t>
  </si>
  <si>
    <t>L08312021-8</t>
  </si>
  <si>
    <t>GUL/CIPL-250821000800     DCUDAK142792</t>
  </si>
  <si>
    <t>GUL/CIPL/EX-001427</t>
  </si>
  <si>
    <t>IBCEPZ177693DAK</t>
  </si>
  <si>
    <t>L09012021-30</t>
  </si>
  <si>
    <t>EPL/CIPL/446/2021   DCUDAK147412</t>
  </si>
  <si>
    <t>EPL-21 09 2225</t>
  </si>
  <si>
    <t>IBCLOC179063DAK</t>
  </si>
  <si>
    <t>L09022021-7</t>
  </si>
  <si>
    <t>CIPL-03404, CIPL-03415, CIPL-03461</t>
  </si>
  <si>
    <t>3RDBELL/CIPL-30-2021      DCUDAK145000</t>
  </si>
  <si>
    <t>3RD BELL-158-2021</t>
  </si>
  <si>
    <t>IBCLOC172911DAK</t>
  </si>
  <si>
    <t>L09022021-2</t>
  </si>
  <si>
    <t>CIPL-03359</t>
  </si>
  <si>
    <t>OTA/CIPL-02021/0016     DCUDAK136715</t>
  </si>
  <si>
    <t>OTA/174/21</t>
  </si>
  <si>
    <t>IBCLOC230631DAK</t>
  </si>
  <si>
    <t>L09022021-4</t>
  </si>
  <si>
    <t>CIPL-03426, CIPL-03459</t>
  </si>
  <si>
    <t>TB-SC-210828-BK51   DCUDAK144791</t>
  </si>
  <si>
    <t>CI-210905-BK01</t>
  </si>
  <si>
    <t>IBCEPZ173425DAK</t>
  </si>
  <si>
    <t>L09022021-6</t>
  </si>
  <si>
    <t>DN-GP/CIPL/17/21DCUDAK143046</t>
  </si>
  <si>
    <t>DN-GP/CIPL/17/21</t>
  </si>
  <si>
    <t>IBCLOC171345DAK</t>
  </si>
  <si>
    <t>L09012021-3</t>
  </si>
  <si>
    <t>CIPL-03374, CIPL-03385, CIPL-03386</t>
  </si>
  <si>
    <t>EPL/CIPL/444/2021 DCUDAK147329</t>
  </si>
  <si>
    <t>EPL-21092405</t>
  </si>
  <si>
    <t>IBCLOC174370DAK</t>
  </si>
  <si>
    <t>L09042021-10</t>
  </si>
  <si>
    <t>CIPL-03354, CIPL-03380, CIPL-03389, CIPL-03395, CIPL-03398, CIPL-03406, CIPL-03410, CIPL-03411, CIPL-03412, CIPL-03413</t>
  </si>
  <si>
    <t>MAHEEN DIZAYN ETIKET (BD) LTD, MAHEEN DIZAYN ETIKET ( BD ) LTD</t>
  </si>
  <si>
    <t>MAHEEN/0119/2021  DCUDAK144311</t>
  </si>
  <si>
    <t>MNZ/20210905/007617</t>
  </si>
  <si>
    <t>IBCLOC176438DAK</t>
  </si>
  <si>
    <t>L09042021-3</t>
  </si>
  <si>
    <t>SC-0000004045   DCUDAK142934</t>
  </si>
  <si>
    <t>#1000015860</t>
  </si>
  <si>
    <t>IBCLOC174307DAK</t>
  </si>
  <si>
    <t>L09042021-4</t>
  </si>
  <si>
    <t>CIPL-03375, CIPL-03377, CIPL-03380</t>
  </si>
  <si>
    <t>EPL/CIPL/449/2021  DCUDAK147424</t>
  </si>
  <si>
    <t>EPL-21092224</t>
  </si>
  <si>
    <t>IBCLOC171669DAK</t>
  </si>
  <si>
    <t>L09022021-18</t>
  </si>
  <si>
    <t>CIPL-03467</t>
  </si>
  <si>
    <t>CIPL051437  LCA-399506  DCUDAK147449</t>
  </si>
  <si>
    <t>254038</t>
  </si>
  <si>
    <t>IBCCOR174699DAK</t>
  </si>
  <si>
    <t>L09042021-1</t>
  </si>
  <si>
    <t>BPL/CIPL/0530/22  DCUDAK146268</t>
  </si>
  <si>
    <t>COIU3H/00568/21-22</t>
  </si>
  <si>
    <t>IBCLOC234267DAK</t>
  </si>
  <si>
    <t>L09022021-3</t>
  </si>
  <si>
    <t>060821    DCUDAK146904</t>
  </si>
  <si>
    <t>L09062021-4</t>
  </si>
  <si>
    <t>CTCI-1142/09-21  DCUDAK141972</t>
  </si>
  <si>
    <t>CTCI-1142/09/21</t>
  </si>
  <si>
    <t>IBCLOC174489DAK</t>
  </si>
  <si>
    <t>L09062021-3</t>
  </si>
  <si>
    <t>CIPL-03415, CIPL-03426, CIPL-03459, CIPL-03460</t>
  </si>
  <si>
    <t>OIL/CIPL/29/08/21(MAS)   DCUDAK142882</t>
  </si>
  <si>
    <t>DEPZ-OIL-1727/21</t>
  </si>
  <si>
    <t>IBCEPZ184404DAK</t>
  </si>
  <si>
    <t>L10062021-1</t>
  </si>
  <si>
    <t>CIPL-03378</t>
  </si>
  <si>
    <t>2021/33-SC       dcudak147287</t>
  </si>
  <si>
    <t>KP-2021/38</t>
  </si>
  <si>
    <t>IBCLOC180387DAK</t>
  </si>
  <si>
    <t>L09052021-9</t>
  </si>
  <si>
    <t>236270-SC      DCUDAK147333</t>
  </si>
  <si>
    <t>L09062021-19</t>
  </si>
  <si>
    <t>M&amp;U-0556/2021  DCUDAK141911</t>
  </si>
  <si>
    <t>MPL-2021-4934</t>
  </si>
  <si>
    <t>IBCLOC175396DAK</t>
  </si>
  <si>
    <t>L09062021-9</t>
  </si>
  <si>
    <t>CIPL-03324, CIPL-03325, CIPL-03326, CIPL-03345, CIPL-03353, CIPL-03362, CIPL-03364, CIPL-03374, CIPL-03392</t>
  </si>
  <si>
    <t>EPL/CIPL/447/2021     DCUDAK138174</t>
  </si>
  <si>
    <t>EPL-21092258</t>
  </si>
  <si>
    <t>IBCLOC174117DAK</t>
  </si>
  <si>
    <t>L09062021-10</t>
  </si>
  <si>
    <t>CIPL-03377, CIPL-03379, CIPL-03380, CIPL-03383, CIPL-03390, CIPL-03391, CIPL-03394, CIPL-03396, CIPL-03397, CIPL-03398, CIPL-03400, CIPL-03402, CIPL-03406, CIPL-03407, CIPL-03410, CIPL-03412, CIPL-03413, CIPL-03414</t>
  </si>
  <si>
    <t>SC-0000004052  DCUDAK142934</t>
  </si>
  <si>
    <t>#1000015890</t>
  </si>
  <si>
    <t>IBCLOC174557DAK</t>
  </si>
  <si>
    <t>#1000016014</t>
  </si>
  <si>
    <t>IBCLOC176232DAK</t>
  </si>
  <si>
    <t>#1000016544</t>
  </si>
  <si>
    <t>IBCLOC181569DAK</t>
  </si>
  <si>
    <t>L09072021-1</t>
  </si>
  <si>
    <t>EPL/CIPL/456/2021   DCUDAK147412</t>
  </si>
  <si>
    <t>EPL-21092277</t>
  </si>
  <si>
    <t>IBCLOC172085DAK</t>
  </si>
  <si>
    <t>L09092021-3</t>
  </si>
  <si>
    <t>CIPL-03415, CIPL-03461, CIPL-03467</t>
  </si>
  <si>
    <t>SAP-01/CIPL/2021  DCUDAK147895</t>
  </si>
  <si>
    <t>TS-5646/21</t>
  </si>
  <si>
    <t>IBCLOC196998DAK</t>
  </si>
  <si>
    <t>L09082021-18</t>
  </si>
  <si>
    <t>sc-0000004044  DCUDAK148074</t>
  </si>
  <si>
    <t>#1000016204</t>
  </si>
  <si>
    <t>IBCLOC230904DAK</t>
  </si>
  <si>
    <t>L09082021-5</t>
  </si>
  <si>
    <t>CIPL-03426, CIPL-03459, CIPL-03461</t>
  </si>
  <si>
    <t>NATURUB ACCESSORIES BANGLADESH (PVT) LTD, NATURUB ACCESSORIES BANGLADESH (PVT.) LTD</t>
  </si>
  <si>
    <t>NAB-SC-21-481    DCUDAK142771</t>
  </si>
  <si>
    <t>NAB-EXP-21-1550</t>
  </si>
  <si>
    <t>IBCEPZ174920DAK</t>
  </si>
  <si>
    <t>L09082021-15</t>
  </si>
  <si>
    <t>TB-SC-210830-BK51   DCUDAK144791</t>
  </si>
  <si>
    <t>CI-2109208-BK01</t>
  </si>
  <si>
    <t>IBCEPZ181185DAK</t>
  </si>
  <si>
    <t>L09112021-2</t>
  </si>
  <si>
    <t>M&amp;U-0567/2021  DCUDAK141911</t>
  </si>
  <si>
    <t>MPL-2021-5085</t>
  </si>
  <si>
    <t>IBCLOC195460DAK</t>
  </si>
  <si>
    <t>L09092021-25</t>
  </si>
  <si>
    <t>SC-0000004058  DCUDAK144117</t>
  </si>
  <si>
    <t>#1000016269</t>
  </si>
  <si>
    <t>IBCLOC178383DAK</t>
  </si>
  <si>
    <t>L09112021-1</t>
  </si>
  <si>
    <t>GUL/CIPL-060921000822  DCUDAK148001</t>
  </si>
  <si>
    <t>GUL/CIPL/EX-001450</t>
  </si>
  <si>
    <t>IBCEPZ242591DAK</t>
  </si>
  <si>
    <t>L09122021-11</t>
  </si>
  <si>
    <t>CIPL09012021     DCUDAK144800</t>
  </si>
  <si>
    <t>B03LC21/2103002668</t>
  </si>
  <si>
    <t>IBCLOC174930DAK</t>
  </si>
  <si>
    <t>L09122021-17</t>
  </si>
  <si>
    <t>CIPL-03386, CIPL-03392, CIPL-03415, CIPL-03461</t>
  </si>
  <si>
    <t>EPL/CIL/467/2021      DCUDAK147412</t>
  </si>
  <si>
    <t>EPL-21 09 2335</t>
  </si>
  <si>
    <t>IBCLOC174674DAK</t>
  </si>
  <si>
    <t>L09132021-5</t>
  </si>
  <si>
    <t>CIPL-03377, CIPL-03378, CIPL-03379, CIPL-03380, CIPL-03382, CIPL-03383, CIPL-03389, CIPL-03390, CIPL-03391, CIPL-03393, CIPL-03394, CIPL-03395, CIPL-03396, CIPL-03399, CIPL-03405, CIPL-03407, CIPL-03408, CIPL-03411, CIPL-03414, CIPL-03418, CIPL-03420</t>
  </si>
  <si>
    <t>MAHEEN/0120/2021    DCUDAK144311</t>
  </si>
  <si>
    <t>MNZ/20210922/007726</t>
  </si>
  <si>
    <t>IBCLOC175706DAK</t>
  </si>
  <si>
    <t>L09132021-3</t>
  </si>
  <si>
    <t>CIPL-03316</t>
  </si>
  <si>
    <t>EPL/CIPL/421/2021   DCUDAK148844</t>
  </si>
  <si>
    <t>CIPL/090/21</t>
  </si>
  <si>
    <t>EL-21 09 2418</t>
  </si>
  <si>
    <t>IBCLOC181374DAK</t>
  </si>
  <si>
    <t>L09142021-8</t>
  </si>
  <si>
    <t>TRS/CIPL-116/2021   DCUDAK145892</t>
  </si>
  <si>
    <t>TRS-116/2021</t>
  </si>
  <si>
    <t>IBCLOC177132DAK</t>
  </si>
  <si>
    <t>L09152021-16</t>
  </si>
  <si>
    <t>SAP-02/CIPL/2021  DCUDAK147895</t>
  </si>
  <si>
    <t>TS-6740/21</t>
  </si>
  <si>
    <t>IBCLOC233853DAK</t>
  </si>
  <si>
    <t>L09152021-8</t>
  </si>
  <si>
    <t>SC/CIPL/DEKKO/10638/21  DCUDAK148538</t>
  </si>
  <si>
    <t>DAL/CI/2467/2021</t>
  </si>
  <si>
    <t>IBCLOC196120DAK</t>
  </si>
  <si>
    <t>L09152021-10</t>
  </si>
  <si>
    <t>M&amp;U-0578/2021    DCUDAK147307</t>
  </si>
  <si>
    <t>MPL-2021-5587</t>
  </si>
  <si>
    <t>IBCLOC180160DAK</t>
  </si>
  <si>
    <t>L09152021-13</t>
  </si>
  <si>
    <t>2021/30-SC  DCUDAK147287</t>
  </si>
  <si>
    <t>KP-2021/35</t>
  </si>
  <si>
    <t>IBCLOC177111DAK</t>
  </si>
  <si>
    <t>L09162021-17</t>
  </si>
  <si>
    <t>3RDBELL/CIPL-31-2021   DCUDAK145000</t>
  </si>
  <si>
    <t>3RD BELL-159-2021</t>
  </si>
  <si>
    <t>IBCLOC174516DAK</t>
  </si>
  <si>
    <t>L09162021-20</t>
  </si>
  <si>
    <t>CIPL-03388, CIPL-03394, CIPL-03400, CIPL-03406, CIPL-03410, CIPL-03412, CIPL-03413</t>
  </si>
  <si>
    <t>SC-0000004091   DCUDAK148074</t>
  </si>
  <si>
    <t>#1000016013</t>
  </si>
  <si>
    <t>IBCLOC176625DAK</t>
  </si>
  <si>
    <t>#1000016267</t>
  </si>
  <si>
    <t>IBCLOC178888DAK</t>
  </si>
  <si>
    <t>07-Feb-2021</t>
  </si>
  <si>
    <t>L09162021-21</t>
  </si>
  <si>
    <t>SC-0000004092  DCUDAK143210</t>
  </si>
  <si>
    <t>#1000016023</t>
  </si>
  <si>
    <t>IBCLOC176620DAK</t>
  </si>
  <si>
    <t>L09162021-13</t>
  </si>
  <si>
    <t>CIPL-03403, CIPL-03415, CIPL-03459, CIPL-03467</t>
  </si>
  <si>
    <t>CIPL09142021  DCUDAK148574</t>
  </si>
  <si>
    <t>B03LC21/2103002804</t>
  </si>
  <si>
    <t>IBCLOC176887DAK</t>
  </si>
  <si>
    <t>L09162021-29</t>
  </si>
  <si>
    <t>CIPL-03325, CIPL-03345, CIPL-03353, CIPL-03361, CIPL-03373, CIPL-03386, CIPL-03415</t>
  </si>
  <si>
    <t>EPL/CIPL/477/2021  DCUDAK147412</t>
  </si>
  <si>
    <t>EPL-21082387</t>
  </si>
  <si>
    <t>IBCLOC173859DAK</t>
  </si>
  <si>
    <t>L09162021-14</t>
  </si>
  <si>
    <t>CIPL-03404, CIPL-03415, CIPL-03459, CIPL-03460, CIPL-03461</t>
  </si>
  <si>
    <t>CIPL09092021  DCUDAK148558</t>
  </si>
  <si>
    <t>B03LC21/2103002771</t>
  </si>
  <si>
    <t>IBCLOC175387DAK</t>
  </si>
  <si>
    <t>L09162021-16</t>
  </si>
  <si>
    <t>CIPL-03383, CIPL-03409</t>
  </si>
  <si>
    <t>M&amp;U-0587/2021  DCUDAK147307</t>
  </si>
  <si>
    <t>MPL-2021-5252</t>
  </si>
  <si>
    <t>IBCLOC180015DAK</t>
  </si>
  <si>
    <t>L09192021-7</t>
  </si>
  <si>
    <t>CIPL-03345, CIPL-03359</t>
  </si>
  <si>
    <t>CIPL09172021  (A) DCUDAK144405</t>
  </si>
  <si>
    <t>B03LC21/2103002841</t>
  </si>
  <si>
    <t>IBCLOC175391DAK</t>
  </si>
  <si>
    <t>L09202021-5</t>
  </si>
  <si>
    <t>CIPL-03467, CIPL-03468</t>
  </si>
  <si>
    <t>OIL/CIPL/15/09/21(MAS)  DCUDAK142882</t>
  </si>
  <si>
    <t>DEPZ-OIL-1888/21</t>
  </si>
  <si>
    <t>IBCEPZ184411DAK</t>
  </si>
  <si>
    <t>L09202021-10</t>
  </si>
  <si>
    <t>EPLCIPL/485/2021    DCUDAK147412</t>
  </si>
  <si>
    <t>EPL-21092419</t>
  </si>
  <si>
    <t>IBCLOC174365DAK</t>
  </si>
  <si>
    <t>L09202021-2</t>
  </si>
  <si>
    <t>BSPSC2021/2209   DCUDAK144197</t>
  </si>
  <si>
    <t>BSPCI290202101</t>
  </si>
  <si>
    <t>IBCLOC176890DAK</t>
  </si>
  <si>
    <t>L09212021-2</t>
  </si>
  <si>
    <t>OTA/CIPL-O2021/0017     DCUDAK144796</t>
  </si>
  <si>
    <t>OTA/177/22</t>
  </si>
  <si>
    <t>IBCLOC234201DAK</t>
  </si>
  <si>
    <t>L09212021-6</t>
  </si>
  <si>
    <t>CIPL-03481</t>
  </si>
  <si>
    <t>ETL/CIPL/01/2021       DCUDAK148849</t>
  </si>
  <si>
    <t>ETL/CIPL-199/2021/22</t>
  </si>
  <si>
    <t>IBCLOC181411DAK</t>
  </si>
  <si>
    <t>L09222021-15</t>
  </si>
  <si>
    <t>CIPL-03484</t>
  </si>
  <si>
    <t>LCA-399508</t>
  </si>
  <si>
    <t>SW125325</t>
  </si>
  <si>
    <t>IBCCOR174959DAK</t>
  </si>
  <si>
    <t>GDI/DEZ/09/2021/MAR/C/006895 DATED 20SEP2021</t>
  </si>
  <si>
    <t>L09222021-11</t>
  </si>
  <si>
    <t>TB-SC-210916-BK51      DCUDAK144791</t>
  </si>
  <si>
    <t>CI-210925-BK02</t>
  </si>
  <si>
    <t>IBCEPZ175637DAK</t>
  </si>
  <si>
    <t>L09232021-18</t>
  </si>
  <si>
    <t>CIPL-03415, CIPL-03461</t>
  </si>
  <si>
    <t>238175-sc      DCUDAK147333</t>
  </si>
  <si>
    <t>238175</t>
  </si>
  <si>
    <t>IBCEPZ173825DAK</t>
  </si>
  <si>
    <t>L09232021-6</t>
  </si>
  <si>
    <t>CIPL-03399, CIPL-03405, CIPL-03408, CIPL-03420</t>
  </si>
  <si>
    <t>SC-0000004110         DCUDAK148074</t>
  </si>
  <si>
    <t>#1000016100</t>
  </si>
  <si>
    <t>IBCLOC177957DAK</t>
  </si>
  <si>
    <t>#1000016266</t>
  </si>
  <si>
    <t>IBCLOC184737DAK</t>
  </si>
  <si>
    <t>L09232021-4</t>
  </si>
  <si>
    <t>238417-sc     dcudak149036</t>
  </si>
  <si>
    <t>238417</t>
  </si>
  <si>
    <t>IBCEPZ196967DAK</t>
  </si>
  <si>
    <t>L09272021-14</t>
  </si>
  <si>
    <t>CIPL-03403, CIPL-03415, CIPL-03459, CIPL-03461, CIPL-03467</t>
  </si>
  <si>
    <t>CIPL09192021      DCUDAK148558</t>
  </si>
  <si>
    <t>B03LC21/2103002867</t>
  </si>
  <si>
    <t>IBCLOC177930DAK</t>
  </si>
  <si>
    <t>L09282021-22</t>
  </si>
  <si>
    <t>CIPL-03411, CIPL-03413, CIPL-03416, CIPL-03424</t>
  </si>
  <si>
    <t>sc-0000004132     dcudak148074</t>
  </si>
  <si>
    <t>#1000016103</t>
  </si>
  <si>
    <t>IBCLOC177119DAK</t>
  </si>
  <si>
    <t>#1000016602</t>
  </si>
  <si>
    <t>IBCLOC182648DAK</t>
  </si>
  <si>
    <t>L09282021-15</t>
  </si>
  <si>
    <t>SC-0000004039       dcudak148074</t>
  </si>
  <si>
    <t>#1000016029</t>
  </si>
  <si>
    <t>IBCLOC176624DAK</t>
  </si>
  <si>
    <t>L09282021-10</t>
  </si>
  <si>
    <t>SAP-03/CIPL/2021     dcudak147895</t>
  </si>
  <si>
    <t>TS-5651/21</t>
  </si>
  <si>
    <t>IBCLOC196402DAK</t>
  </si>
  <si>
    <t>L09282021-9</t>
  </si>
  <si>
    <t>CIPL-03403, CIPL-03468</t>
  </si>
  <si>
    <t>GUL/CIPL-180921000838      DCUDAK148001</t>
  </si>
  <si>
    <t>CIPL/EX-001500/21</t>
  </si>
  <si>
    <t>IBCEPZ177191DAK</t>
  </si>
  <si>
    <t>L09292021-2</t>
  </si>
  <si>
    <t>239199-sc     DCUDAK147333</t>
  </si>
  <si>
    <t>239199</t>
  </si>
  <si>
    <t>IBCEPZ174492DAK</t>
  </si>
  <si>
    <t>L09302021-4</t>
  </si>
  <si>
    <t>CIPL-03324, CIPL-03325, CIPL-03326, CIPL-03328, CIPL-03345, CIPL-03362, CIPL-03364, CIPL-03373, CIPL-03374</t>
  </si>
  <si>
    <t>EPL/CIPL/419/2021     DCUDAK138174</t>
  </si>
  <si>
    <t>EPL-21092509</t>
  </si>
  <si>
    <t>IBCLOC174128DAK</t>
  </si>
  <si>
    <t>L09292021-21</t>
  </si>
  <si>
    <t>CIPL-03403, CIPL-03463</t>
  </si>
  <si>
    <t>3RDBELL/CIPL-32-2021      DCUDAK145000</t>
  </si>
  <si>
    <t>3RD BELL-160-2021</t>
  </si>
  <si>
    <t>IBCLOC180363DAK</t>
  </si>
  <si>
    <t>L09302021-14</t>
  </si>
  <si>
    <t>BD/IRIS/300-CIPL-EPIC/2021      DCUDAK143896</t>
  </si>
  <si>
    <t>BD/IRIS/300-2021</t>
  </si>
  <si>
    <t>IBCLOC179980DAK</t>
  </si>
  <si>
    <t>L09302021-8</t>
  </si>
  <si>
    <t>CIPL-03415, CIPL-03460, CIPL-03461, CIPL-03468</t>
  </si>
  <si>
    <t>CIPL09272021     DCUDAK148558</t>
  </si>
  <si>
    <t>B03LC21/2103002957</t>
  </si>
  <si>
    <t>IBCLOC178180DAK</t>
  </si>
  <si>
    <t>L10022021-13</t>
  </si>
  <si>
    <t>CIPL-03354, CIPL-03379, CIPL-03383, CIPL-03390, CIPL-03391, CIPL-03393, CIPL-03394, CIPL-03395, CIPL-03396, CIPL-03397, CIPL-03400, CIPL-03402, CIPL-03410, CIPL-03418, CIPL-03419, CIPL-03420</t>
  </si>
  <si>
    <t>MAHEEN/0121/2021     DCUDAK144311</t>
  </si>
  <si>
    <t>MNZ/20211005/007797</t>
  </si>
  <si>
    <t>IBCLOC180548DAK</t>
  </si>
  <si>
    <t>MNZ/20211024/007927</t>
  </si>
  <si>
    <t>IBCLOC180549DAK</t>
  </si>
  <si>
    <t>L09302021-17</t>
  </si>
  <si>
    <t>ETL/CIPL/02/2021      DCUDAK148849</t>
  </si>
  <si>
    <t>ETL/CIPL-236/2021/22</t>
  </si>
  <si>
    <t>IBCLOC183956DAK</t>
  </si>
  <si>
    <t>L09302021-13</t>
  </si>
  <si>
    <t>SC-0000004112  DCUDAK149625</t>
  </si>
  <si>
    <t>#1000016420</t>
  </si>
  <si>
    <t>IBCLOC181097DAK</t>
  </si>
  <si>
    <t>L10022021-12</t>
  </si>
  <si>
    <t>GUL/CIPL-260921000851     DCUDAK148001</t>
  </si>
  <si>
    <t>GUL/CIPL/EX-001508</t>
  </si>
  <si>
    <t>IBCEPZ178197DAK</t>
  </si>
  <si>
    <t>L10022021-6</t>
  </si>
  <si>
    <t>CIPL-03414</t>
  </si>
  <si>
    <t>SC-0000004144  DCUDAK149745</t>
  </si>
  <si>
    <t>#1000016351</t>
  </si>
  <si>
    <t>IBCLOC179929DAK</t>
  </si>
  <si>
    <t>L10022021-10</t>
  </si>
  <si>
    <t>SC/CIPL/DEKKO/11371/21     dcudak148538</t>
  </si>
  <si>
    <t>DAL/CI/2666/2021</t>
  </si>
  <si>
    <t>IBCLOC181591DAK</t>
  </si>
  <si>
    <t>L10042021-2</t>
  </si>
  <si>
    <t>TRS/CIPL-130/2021      DCUDAK149900</t>
  </si>
  <si>
    <t>TRS/CIPL-130/2021</t>
  </si>
  <si>
    <t>IBCLOC177221DAK</t>
  </si>
  <si>
    <t>L10032021-12</t>
  </si>
  <si>
    <t>CIPL-03390, CIPL-03391</t>
  </si>
  <si>
    <t>M&amp;U-0631/2021     dcudak147307</t>
  </si>
  <si>
    <t>MPL-2021-5668</t>
  </si>
  <si>
    <t>IBCLOC181191DAK</t>
  </si>
  <si>
    <t>L10042021-3</t>
  </si>
  <si>
    <t>CIPL-03397, CIPL-03441</t>
  </si>
  <si>
    <t>TRS/CIPL-128/2021        dcudak145892</t>
  </si>
  <si>
    <t>TRS-128/2021</t>
  </si>
  <si>
    <t>IBCLOC177131DAK</t>
  </si>
  <si>
    <t>L10032021-2</t>
  </si>
  <si>
    <t>CIPL-03349</t>
  </si>
  <si>
    <t>SC-0000004131       dcudak139742</t>
  </si>
  <si>
    <t>#1000016577</t>
  </si>
  <si>
    <t>IBCLOC181589DAK</t>
  </si>
  <si>
    <t>#1000016696</t>
  </si>
  <si>
    <t>IBCLOC184741DAK</t>
  </si>
  <si>
    <t>L10032021-4</t>
  </si>
  <si>
    <t>CIPL-03370</t>
  </si>
  <si>
    <t>SC-0000004147        dcudak148074</t>
  </si>
  <si>
    <t>#1000016729</t>
  </si>
  <si>
    <t>IBCLOC183732DAK</t>
  </si>
  <si>
    <t>L10032021-10</t>
  </si>
  <si>
    <t>DN-GP/CIPL/19/21      dcudak143046</t>
  </si>
  <si>
    <t>DN-GP/CIPL/19/21</t>
  </si>
  <si>
    <t>IBCLOC174957DAK</t>
  </si>
  <si>
    <t>L10032021-6</t>
  </si>
  <si>
    <t>TB-SC-210929-BK51      dcudak144791</t>
  </si>
  <si>
    <t>CI-211006-BK01</t>
  </si>
  <si>
    <t>IBCEPZ195647DAK</t>
  </si>
  <si>
    <t>L10062021-12</t>
  </si>
  <si>
    <t>CIPL-03415, CIPL-03426, CIPL-03459</t>
  </si>
  <si>
    <t>GUL/CIPL-130921000828      DCUDAK148001</t>
  </si>
  <si>
    <t>GUL/CIPL/EX-002032</t>
  </si>
  <si>
    <t>L10052021-11</t>
  </si>
  <si>
    <t>CIPL-03460, CIPL-03461, CIPL-03464, CIPL-03466, CIPL-03467</t>
  </si>
  <si>
    <t>SC -0000004154    DCUDAK149625</t>
  </si>
  <si>
    <t>#1000016728</t>
  </si>
  <si>
    <t>IBCLOC183727DAK</t>
  </si>
  <si>
    <t>1000016449</t>
  </si>
  <si>
    <t>IBCLOC180441DAK</t>
  </si>
  <si>
    <t>L10062021-18</t>
  </si>
  <si>
    <t>bd/iris/302-cipl/epic/2021      DCUDAK150120</t>
  </si>
  <si>
    <t>BD/IRIS/302/2021</t>
  </si>
  <si>
    <t>IBCLOC181521DAK</t>
  </si>
  <si>
    <t>L10062021-23</t>
  </si>
  <si>
    <t>CIPL-03402</t>
  </si>
  <si>
    <t>TRS/CIPL-136/2021   DCUDAK145892</t>
  </si>
  <si>
    <t>TRS/136-2021</t>
  </si>
  <si>
    <t>IBCLOC177926DAK</t>
  </si>
  <si>
    <t>L10062021-25</t>
  </si>
  <si>
    <t>GP/CIPL/20/21    DCUDAK143046</t>
  </si>
  <si>
    <t>DN-GP/CIPL/20/21</t>
  </si>
  <si>
    <t>IBCLOC181146DAK</t>
  </si>
  <si>
    <t>L10062021-31</t>
  </si>
  <si>
    <t>CIPL-03415, CIPL-03460, CIPL-03461, CIPL-03467, CIPL-03481</t>
  </si>
  <si>
    <t>CIPL10022021    DCUDAK148558</t>
  </si>
  <si>
    <t>B03LC/21/2103003036</t>
  </si>
  <si>
    <t>IBCLOC178120DAK</t>
  </si>
  <si>
    <t>L10062021-22</t>
  </si>
  <si>
    <t>240067-SC       DCUDAK149036</t>
  </si>
  <si>
    <t>240067</t>
  </si>
  <si>
    <t>IBCEPZ177120DAK</t>
  </si>
  <si>
    <t>L10062021-19</t>
  </si>
  <si>
    <t>OTA/CIPL-O2021/018        DCUDAK150115</t>
  </si>
  <si>
    <t>OTA/176/21</t>
  </si>
  <si>
    <t>IBCLOC230060DAK</t>
  </si>
  <si>
    <t>L10062021-26</t>
  </si>
  <si>
    <t>GP/CIPL/21/21          DCUDAK150116</t>
  </si>
  <si>
    <t>DN-GP/CIPL/21/21</t>
  </si>
  <si>
    <t>IBCLOC184436DAK</t>
  </si>
  <si>
    <t>L10072021-13</t>
  </si>
  <si>
    <t>CIPL/EPL/513/2021    dcudak147329</t>
  </si>
  <si>
    <t>EPL-21 10 2583</t>
  </si>
  <si>
    <t>IBCLOC195229DAK</t>
  </si>
  <si>
    <t>L10072021-14</t>
  </si>
  <si>
    <t>CIPL-03354, CIPL-03379, CIPL-03382, CIPL-03383, CIPL-03391, CIPL-03393, CIPL-03395, CIPL-03396, CIPL-03397, CIPL-03399, CIPL-03400, CIPL-03402, CIPL-03408, CIPL-03410</t>
  </si>
  <si>
    <t>240048-sc       DCUDAK147333</t>
  </si>
  <si>
    <t>240048</t>
  </si>
  <si>
    <t>IBCEPZ177758DAK</t>
  </si>
  <si>
    <t>L10082021-3</t>
  </si>
  <si>
    <t>CIPL-03461, CIPL-03467</t>
  </si>
  <si>
    <t>EPL/CIPL/506/2021     dcudak147424</t>
  </si>
  <si>
    <t>EPL-21 10 2597</t>
  </si>
  <si>
    <t>IBCLOC178133DAK</t>
  </si>
  <si>
    <t>L10112021-10</t>
  </si>
  <si>
    <t>CIPL-03410</t>
  </si>
  <si>
    <t>M&amp;U -0648/2021  DCUDAK147307</t>
  </si>
  <si>
    <t>MPL-2021-5801</t>
  </si>
  <si>
    <t>IBCLOC184770DAK</t>
  </si>
  <si>
    <t>L10112021-19</t>
  </si>
  <si>
    <t>CIPL-03378, CIPL-03379, CIPL-03389, CIPL-03391, CIPL-03395, CIPL-03397, CIPL-03399, CIPL-03400, CIPL-03401, CIPL-03407, CIPL-03409, CIPL-03416, CIPL-03419</t>
  </si>
  <si>
    <t>SC-0000004156       DCUDAK149625</t>
  </si>
  <si>
    <t>#1000016416</t>
  </si>
  <si>
    <t>IBCLOC181090DAK</t>
  </si>
  <si>
    <t>#1000016644</t>
  </si>
  <si>
    <t>IBCLOC182643DAK</t>
  </si>
  <si>
    <t>#1000016902</t>
  </si>
  <si>
    <t>IBCLOC184207DAK</t>
  </si>
  <si>
    <t>L10112021-14</t>
  </si>
  <si>
    <t>GP/CIPL/22/21    DCUDAK143046</t>
  </si>
  <si>
    <t>DN-GP/CIPL/22/21</t>
  </si>
  <si>
    <t>IBCLOC181142DAK</t>
  </si>
  <si>
    <t>L10112021-13</t>
  </si>
  <si>
    <t>TRS/CIPL-137/2021   DCUDAK145892</t>
  </si>
  <si>
    <t>TRS/137-2021</t>
  </si>
  <si>
    <t>IBCLOC180912DAK</t>
  </si>
  <si>
    <t>L10122021-9</t>
  </si>
  <si>
    <t>SC-0000004169      DCUDAK150456</t>
  </si>
  <si>
    <t>#1000016539</t>
  </si>
  <si>
    <t>IBCLOC181585DAK</t>
  </si>
  <si>
    <t>L10132021-3</t>
  </si>
  <si>
    <t>CIPL-03383, CIPL-03395, CIPL-03396, CIPL-03397, CIPL-03399</t>
  </si>
  <si>
    <t>MAHEEN/0122/2021     DCUDAK150515</t>
  </si>
  <si>
    <t>L10122021-12</t>
  </si>
  <si>
    <t>CIPL-03385, CIPL-03441, CIPL-03460</t>
  </si>
  <si>
    <t>EPL/CIPL/528/2021      DCUDAK147329</t>
  </si>
  <si>
    <t>EPL-21 10 2648</t>
  </si>
  <si>
    <t>IBCLOC177974DAK</t>
  </si>
  <si>
    <t>L10122021-6</t>
  </si>
  <si>
    <t>BPL/CIPL/1034/22     DCUDAK146268</t>
  </si>
  <si>
    <t>COIU3H/00470/21-22</t>
  </si>
  <si>
    <t>IBCLOC195901DAK</t>
  </si>
  <si>
    <t>L10122021-1</t>
  </si>
  <si>
    <t>CIPL-03460, CIPL-03461, CIPL-03467</t>
  </si>
  <si>
    <t>CIPL100621    DCUDAK148558</t>
  </si>
  <si>
    <t>B03LC21/2103003098</t>
  </si>
  <si>
    <t>IBCLOC184517DAK</t>
  </si>
  <si>
    <t>L10122021-26</t>
  </si>
  <si>
    <t>CIPL10102021 DCUDAK150503</t>
  </si>
  <si>
    <t>B03LC21/2103003130</t>
  </si>
  <si>
    <t>IBCLOC181406DAK</t>
  </si>
  <si>
    <t>L10132021-9</t>
  </si>
  <si>
    <t>CIPL-03395, CIPL-03417</t>
  </si>
  <si>
    <t>241111-sc       DCUDAK147333</t>
  </si>
  <si>
    <t>241111</t>
  </si>
  <si>
    <t>IBCEPZ180374DAK</t>
  </si>
  <si>
    <t>L10132021-7</t>
  </si>
  <si>
    <t>TB-SC-211007-bk51        DCUDAK150516</t>
  </si>
  <si>
    <t>CI-211014-BK01</t>
  </si>
  <si>
    <t>IBCEPZ179211DAK</t>
  </si>
  <si>
    <t>L10132021-8</t>
  </si>
  <si>
    <t>CIPL-03378, CIPL-03396, CIPL-03399, CIPL-03410, CIPL-03411, CIPL-03413, CIPL-03414</t>
  </si>
  <si>
    <t>SC-0000004176        DCUDAK149625</t>
  </si>
  <si>
    <t>#1000016640</t>
  </si>
  <si>
    <t>IBCLOC182645DAK</t>
  </si>
  <si>
    <t>#1000016771</t>
  </si>
  <si>
    <t>IBCLOC183722DAK</t>
  </si>
  <si>
    <t>L10132021-10</t>
  </si>
  <si>
    <t>CIPL-03473, CIPL-03474, CIPL-03475, CIPL-03476</t>
  </si>
  <si>
    <t>241115-SC     DCUDAK149036</t>
  </si>
  <si>
    <t>241115</t>
  </si>
  <si>
    <t>IBCEPZ179760DAK</t>
  </si>
  <si>
    <t>L10162021-21</t>
  </si>
  <si>
    <t>CIPL-03467, CIPL-03481</t>
  </si>
  <si>
    <t>240847-SC      DCUDAK147333</t>
  </si>
  <si>
    <t>240847</t>
  </si>
  <si>
    <t>IBCEPZ177752DAK</t>
  </si>
  <si>
    <t>L10162021-22</t>
  </si>
  <si>
    <t>CIPL-03469, CIPL-03481, CIPL-03482</t>
  </si>
  <si>
    <t>GUL/CIPL-061021000871     DCUDAK150677</t>
  </si>
  <si>
    <t>GUL/CIPL/EX-001541</t>
  </si>
  <si>
    <t>IBCEPZ180909DAK</t>
  </si>
  <si>
    <t>L10162021-16</t>
  </si>
  <si>
    <t>3RDBELL/CIPL-33-2021     DCUDAK150684</t>
  </si>
  <si>
    <t>3RD BELL-161-2021</t>
  </si>
  <si>
    <t>IBCLOC181884DAK</t>
  </si>
  <si>
    <t>L10162021-17</t>
  </si>
  <si>
    <t>3RDBELL/CIPL-34-2021    DCUDAK150672</t>
  </si>
  <si>
    <t>3RD BELL-162-2021</t>
  </si>
  <si>
    <t>IBCLOC182047DAK</t>
  </si>
  <si>
    <t>L10162021-12</t>
  </si>
  <si>
    <t>CIPL-03459, CIPL-03461, CIPL-03463, CIPL-03466</t>
  </si>
  <si>
    <t>GUL/CIPL-041021000869      DCUDAK148001</t>
  </si>
  <si>
    <t>GUL/CIPL/EX-001546</t>
  </si>
  <si>
    <t>IBCEPZ182808DAK</t>
  </si>
  <si>
    <t>L10172021-7</t>
  </si>
  <si>
    <t>SC-0000004196   DCUDAK150456</t>
  </si>
  <si>
    <t>#1000016572</t>
  </si>
  <si>
    <t>IBCLOC181570DAK</t>
  </si>
  <si>
    <t>#1000016638</t>
  </si>
  <si>
    <t>IBCLOC182878DAK</t>
  </si>
  <si>
    <t>L10172021-12</t>
  </si>
  <si>
    <t>CIPL-03501</t>
  </si>
  <si>
    <t>ETL/CIPL/03/2021     DCUDAK148849</t>
  </si>
  <si>
    <t>ETL/CIPL-327/2021/22</t>
  </si>
  <si>
    <t>IBCLOC230929DAK</t>
  </si>
  <si>
    <t>L10172021-8</t>
  </si>
  <si>
    <t>CIPL-03426, CIPL-03461, CIPL-03463, CIPL-03466</t>
  </si>
  <si>
    <t>CIPL10122021    DCUDAK148558</t>
  </si>
  <si>
    <t>B03LC21/2103004131</t>
  </si>
  <si>
    <t>IBCLOC180559DAK</t>
  </si>
  <si>
    <t>L10182021-10</t>
  </si>
  <si>
    <t>CIPL-03390, CIPL-03394, CIPL-03397, CIPL-03400, CIPL-03410, CIPL-03411</t>
  </si>
  <si>
    <t>WPIBPL/EGM/SC-007/21      DCUDAK144093</t>
  </si>
  <si>
    <t>WPIBPL/BE-519/21</t>
  </si>
  <si>
    <t>IBCEPZ230091DAK</t>
  </si>
  <si>
    <t>L10182021-4</t>
  </si>
  <si>
    <t>CIPL-03426, CIPL-03463</t>
  </si>
  <si>
    <t>OCT-01/CIPL/2021     DCUDAK147895</t>
  </si>
  <si>
    <t>TS-0373/22</t>
  </si>
  <si>
    <t>IBCLOC238943DAK</t>
  </si>
  <si>
    <t>L10182021-6</t>
  </si>
  <si>
    <t>GUL/CIPL-111021000883    DCUDAK142792</t>
  </si>
  <si>
    <t>26-Nov-2021</t>
  </si>
  <si>
    <t>GUL/CIPL/EXP-001547</t>
  </si>
  <si>
    <t>IBCEPZ180911DAK</t>
  </si>
  <si>
    <t>L10182021-20</t>
  </si>
  <si>
    <t>GUL/CIPL-111021000884   DCUDAK150677</t>
  </si>
  <si>
    <t>GUL/CIPL/EX-001552</t>
  </si>
  <si>
    <t>IBCEPZ181865DAK</t>
  </si>
  <si>
    <t>L10192021-3</t>
  </si>
  <si>
    <t>CIPL-03469, CIPL-03482</t>
  </si>
  <si>
    <t>OIL/CIPL/12/10/21(MAS)-1  DCUDAK151062</t>
  </si>
  <si>
    <t>DEPZ-OIL-2042/21</t>
  </si>
  <si>
    <t>IBCEPZ184396DAK</t>
  </si>
  <si>
    <t>L10182021-15</t>
  </si>
  <si>
    <t>240304-SC      DCUDAK147333</t>
  </si>
  <si>
    <t>240304</t>
  </si>
  <si>
    <t>IBCEPZ177945DAK</t>
  </si>
  <si>
    <t>L10192021-27</t>
  </si>
  <si>
    <t>CIPL-03461, CIPL-03463</t>
  </si>
  <si>
    <t>SC-0000004170  DCUDAK149625</t>
  </si>
  <si>
    <t>#1000016575</t>
  </si>
  <si>
    <t>IBCLOC181590DAK</t>
  </si>
  <si>
    <t>#1000016727</t>
  </si>
  <si>
    <t>IBCLOC183538DAK</t>
  </si>
  <si>
    <t>L10192021-28</t>
  </si>
  <si>
    <t>M&amp;U-0678/2021   DCUDAK147307</t>
  </si>
  <si>
    <t>17-Dec-2021</t>
  </si>
  <si>
    <t>MPL-2021-6029</t>
  </si>
  <si>
    <t>IBCLOC184769DAK</t>
  </si>
  <si>
    <t>L10192021-29</t>
  </si>
  <si>
    <t>CIPL-03459, CIPL-03461, CIPL-03463, CIPL-03464, CIPL-03466</t>
  </si>
  <si>
    <t>OIL/CIPL/12/10/21(MAS)  DCUDAK151034</t>
  </si>
  <si>
    <t>DEPZ-OIL-2041/21</t>
  </si>
  <si>
    <t>IBCEPZ184394DAK</t>
  </si>
  <si>
    <t>L10192021-26</t>
  </si>
  <si>
    <t>SC-0000004186  DCUDAK150456</t>
  </si>
  <si>
    <t>#1000016574</t>
  </si>
  <si>
    <t>IBCLOC181593DAK</t>
  </si>
  <si>
    <t>#1000016726</t>
  </si>
  <si>
    <t>IBCLOC183548DAK</t>
  </si>
  <si>
    <t>L10202021-12</t>
  </si>
  <si>
    <t>CIPL-03394, CIPL-03416</t>
  </si>
  <si>
    <t>BSPSC2021/2211    DCUDAK144197</t>
  </si>
  <si>
    <t>BSPDC0111202101</t>
  </si>
  <si>
    <t>IBCLOC181396DAK</t>
  </si>
  <si>
    <t>L10212021-15</t>
  </si>
  <si>
    <t>CIPL-03470, CIPL-03473, CIPL-03474, CIPL-03476, CIPL-03478</t>
  </si>
  <si>
    <t>SC-0000004195       DCUDAK150456</t>
  </si>
  <si>
    <t>#1000016639</t>
  </si>
  <si>
    <t>IBCLOC182641DAK</t>
  </si>
  <si>
    <t>#1000016724</t>
  </si>
  <si>
    <t>IBCLOC183724DAK</t>
  </si>
  <si>
    <t>L10232021-6</t>
  </si>
  <si>
    <t>CIPL-03463, CIPL-03469, CIPL-03480, CIPL-03481</t>
  </si>
  <si>
    <t>241946-SC     DCUDAK149036</t>
  </si>
  <si>
    <t>241946</t>
  </si>
  <si>
    <t>IBCEPZ179219DAK</t>
  </si>
  <si>
    <t>L10212021-16</t>
  </si>
  <si>
    <t>CIPL-03399, CIPL-03411, CIPL-03417, CIPL-03424</t>
  </si>
  <si>
    <t>SC-0000004194      DCUDAK149745</t>
  </si>
  <si>
    <t>#1000016573</t>
  </si>
  <si>
    <t>IBCLOC181596DAK</t>
  </si>
  <si>
    <t>#1000016775</t>
  </si>
  <si>
    <t>IBCLOC183726DAK</t>
  </si>
  <si>
    <t>L10212021-18</t>
  </si>
  <si>
    <t>CIPL10192021A     DCUDAK150503</t>
  </si>
  <si>
    <t>B03LC21/2103003273</t>
  </si>
  <si>
    <t>IBCLOC183091DAK</t>
  </si>
  <si>
    <t>L10212021-22</t>
  </si>
  <si>
    <t>241417-SC      DCUDAK151246</t>
  </si>
  <si>
    <t>241417</t>
  </si>
  <si>
    <t>IBCEPZ179492DAK</t>
  </si>
  <si>
    <t>L10212021-3</t>
  </si>
  <si>
    <t>OCT-02/CIPL/2021      DCUDAK147895</t>
  </si>
  <si>
    <t>TS-0379/22</t>
  </si>
  <si>
    <t>IBCLOC236579DAK</t>
  </si>
  <si>
    <t>L10232021-10</t>
  </si>
  <si>
    <t>CIPL-03480</t>
  </si>
  <si>
    <t>STCI-1150/10-21      DCUDAK151243</t>
  </si>
  <si>
    <t>03-Dec-2021</t>
  </si>
  <si>
    <t>STCI-1150/10-21</t>
  </si>
  <si>
    <t>IBCLOC185464DAK</t>
  </si>
  <si>
    <t>L10232021-5</t>
  </si>
  <si>
    <t>DN-GP/CIPL/18/21     DCUDAK150116</t>
  </si>
  <si>
    <t>DN-GP/CIPL/18/21</t>
  </si>
  <si>
    <t>IBCLOC182614DAK</t>
  </si>
  <si>
    <t>L10232021-7</t>
  </si>
  <si>
    <t>SC-0000004210       DCUDAK151255</t>
  </si>
  <si>
    <t>#1000016833</t>
  </si>
  <si>
    <t>IBCLOC184140DAK</t>
  </si>
  <si>
    <t>L10232021-4</t>
  </si>
  <si>
    <t>CIPL-03415, CIPL-03459, CIPL-03463, CIPL-03464, CIPL-03469</t>
  </si>
  <si>
    <t>CIPL10172021   DCUDAK148574</t>
  </si>
  <si>
    <t>23-Oct-2021</t>
  </si>
  <si>
    <t>B03LC21/2103003232</t>
  </si>
  <si>
    <t>IBCLOC181405DAK</t>
  </si>
  <si>
    <t>L10242021-13</t>
  </si>
  <si>
    <t>2021/38-SC     DCUDAK147287</t>
  </si>
  <si>
    <t>KP-2021/41</t>
  </si>
  <si>
    <t>IBCLOC182367DAK</t>
  </si>
  <si>
    <t>L10242021-3</t>
  </si>
  <si>
    <t>CIPL-03399, CIPL-03416, CIPL-03417, CIPL-03418, CIPL-03423, CIPL-03424</t>
  </si>
  <si>
    <t>242053-SC       DCUDAK147191</t>
  </si>
  <si>
    <t>242053</t>
  </si>
  <si>
    <t>IBCEPZ179934DAK</t>
  </si>
  <si>
    <t>L10242021-5</t>
  </si>
  <si>
    <t>CIPL-03463, CIPL-03466</t>
  </si>
  <si>
    <t>CIPL10192021B    DCUDAK148574</t>
  </si>
  <si>
    <t>B03LC21/2103003274</t>
  </si>
  <si>
    <t>IBCLOC183086DAK</t>
  </si>
  <si>
    <t>L10242021-1</t>
  </si>
  <si>
    <t>CIPL-03421, CIPL-03470, CIPL-03471, CIPL-03478, CIPL-03479</t>
  </si>
  <si>
    <t>242057-SC     DCUDAK149036</t>
  </si>
  <si>
    <t>242057</t>
  </si>
  <si>
    <t>IBCEPZ179768DAK</t>
  </si>
  <si>
    <t>L10242021-8</t>
  </si>
  <si>
    <t>CIPL-03421, CIPL-03422, CIPL-03470, CIPL-03471, CIPL-03474, CIPL-03475, CIPL-03476, CIPL-03478, CIPL-03479</t>
  </si>
  <si>
    <t>MAHEEN/0123/2021  DCUDAK151441</t>
  </si>
  <si>
    <t>MNZ/20211027/007945</t>
  </si>
  <si>
    <t>IBCLOC182812DAK</t>
  </si>
  <si>
    <t>L10252021-8</t>
  </si>
  <si>
    <t>TRS/CIPL-148/2021     DCUDAK149900</t>
  </si>
  <si>
    <t>TRS/148-2021</t>
  </si>
  <si>
    <t>IBCLOC180401DAK</t>
  </si>
  <si>
    <t>L10252021-11</t>
  </si>
  <si>
    <t>CIPL-03416, CIPL-03417, CIPL-03418, CIPL-03423, CIPL-03424</t>
  </si>
  <si>
    <t>MAHEEN/0124/2021      DCUDAK150515</t>
  </si>
  <si>
    <t>MNZ/20211025/007932</t>
  </si>
  <si>
    <t>IBCLOC182845DAK</t>
  </si>
  <si>
    <t>L10262021-7</t>
  </si>
  <si>
    <t>CIPL-03469, CIPL-03480, CIPL-03501</t>
  </si>
  <si>
    <t>241391-SC      DCUDAK151412</t>
  </si>
  <si>
    <t>241391</t>
  </si>
  <si>
    <t>IBCEPZ179756DAK</t>
  </si>
  <si>
    <t>L10272021-18</t>
  </si>
  <si>
    <t>GUL/CIPL-251021000903     DCUDAK148001</t>
  </si>
  <si>
    <t>GUL/CIPL/EX-001583</t>
  </si>
  <si>
    <t>IBCEPZ181836DAK</t>
  </si>
  <si>
    <t>L10272021-5</t>
  </si>
  <si>
    <t>CIPL-03412, CIPL-03413</t>
  </si>
  <si>
    <t>M&amp;U-0683/2021  DCUDAK151542</t>
  </si>
  <si>
    <t>MPL-2021-6244</t>
  </si>
  <si>
    <t>IBCLOC195641DAK</t>
  </si>
  <si>
    <t>L10272021-8</t>
  </si>
  <si>
    <t>CIPL-03415, CIPL-03441, CIPL-03460, CIPL-03467</t>
  </si>
  <si>
    <t>EPL/CIPL/564/2021     DCUDAK147424</t>
  </si>
  <si>
    <t>EPL-21 10 2754</t>
  </si>
  <si>
    <t>IBCLOC182666DAK</t>
  </si>
  <si>
    <t>L10272021-3</t>
  </si>
  <si>
    <t>CIPL-03421, CIPL-03470, CIPL-03473, CIPL-03476</t>
  </si>
  <si>
    <t>MAHEEN/0125/2021        DCUDAK151441</t>
  </si>
  <si>
    <t>MNZ/20211031/007965</t>
  </si>
  <si>
    <t>IBCLOC182607DAK</t>
  </si>
  <si>
    <t>L10282021-7</t>
  </si>
  <si>
    <t>CIPL-03469, CIPL-03481, CIPL-03499</t>
  </si>
  <si>
    <t>CIPL10252021A      DCUDAK150503</t>
  </si>
  <si>
    <t>B03LC21/2103003333</t>
  </si>
  <si>
    <t>IBCLOC183094DAK</t>
  </si>
  <si>
    <t>L10272021-10</t>
  </si>
  <si>
    <t>CIPL-03415, CIPL-03467, CIPL-03468</t>
  </si>
  <si>
    <t>CIPL10252021B    DCUDAK148574</t>
  </si>
  <si>
    <t>B03LC21/2103003334</t>
  </si>
  <si>
    <t>IBCLOC183084DAK</t>
  </si>
  <si>
    <t>L10272021-15</t>
  </si>
  <si>
    <t>CIPL-03480, CIPL-03501</t>
  </si>
  <si>
    <t>242638-SC    DCUDAK149036</t>
  </si>
  <si>
    <t>242638</t>
  </si>
  <si>
    <t>IBCEPZ179281DAK</t>
  </si>
  <si>
    <t>L10272021-6</t>
  </si>
  <si>
    <t>CIPL-03469, CIPL-03501</t>
  </si>
  <si>
    <t>3RDBELL/CIPL-35-2021      DCUDAK150684</t>
  </si>
  <si>
    <t>3RD BELL-163-2021</t>
  </si>
  <si>
    <t>IBCLOC182046DAK</t>
  </si>
  <si>
    <t>L10282021-11</t>
  </si>
  <si>
    <t>CIPL-03359, CIPL-03461</t>
  </si>
  <si>
    <t>EPL/CIPL/562/2021    DCUDAK147329</t>
  </si>
  <si>
    <t>EPL-21 10 2765</t>
  </si>
  <si>
    <t>IBCLOC233302DAK</t>
  </si>
  <si>
    <t>L10282021-5</t>
  </si>
  <si>
    <t>OCT-03/CIPL/2021      DCUDAK151620</t>
  </si>
  <si>
    <t>TS-0377/22</t>
  </si>
  <si>
    <t>IBCLOC238544DAK</t>
  </si>
  <si>
    <t>L10302021-10</t>
  </si>
  <si>
    <t>EPL/CIPL/573/2021       DCUDAK151713</t>
  </si>
  <si>
    <t>17-Jan-2021</t>
  </si>
  <si>
    <t>EPL 21 10 2768</t>
  </si>
  <si>
    <t>IBCLOC195411DAK</t>
  </si>
  <si>
    <t>L10302021-9</t>
  </si>
  <si>
    <t>EPL/CIPL/566/2021     DCUDAK147329</t>
  </si>
  <si>
    <t>EPL-21 10 2769</t>
  </si>
  <si>
    <t>IBCLOC181575DAK</t>
  </si>
  <si>
    <t>L10302021-8</t>
  </si>
  <si>
    <t>SC/CIPL/DEKKO/12667/21      DCUDAK151697</t>
  </si>
  <si>
    <t>DAL/CI/2976/2021</t>
  </si>
  <si>
    <t>IBCLOC242787DAK</t>
  </si>
  <si>
    <t>L10302021-12</t>
  </si>
  <si>
    <t>SC-0000004239        DCUDAK149745</t>
  </si>
  <si>
    <t>24-Dec-2021</t>
  </si>
  <si>
    <t>#100017020</t>
  </si>
  <si>
    <t>IBCLOC195407DAK</t>
  </si>
  <si>
    <t>L10302021-14</t>
  </si>
  <si>
    <t>OCT-04/CIPL/2021     DCUDAK147895</t>
  </si>
  <si>
    <t>TS-0381/22</t>
  </si>
  <si>
    <t>IBCLOC238963DAK</t>
  </si>
  <si>
    <t>L10302021-15</t>
  </si>
  <si>
    <t>CIPL-03480, CIPL-03499</t>
  </si>
  <si>
    <t>TB-SC-211026-BK52      DCUDAK150516</t>
  </si>
  <si>
    <t>CI-211101-BK01</t>
  </si>
  <si>
    <t>IBCEPZ196407DAK</t>
  </si>
  <si>
    <t>L10302021-5</t>
  </si>
  <si>
    <t>GUL/CIPL-241021000900     DCUDAK150677</t>
  </si>
  <si>
    <t>GUL/CIPL/EX-001594</t>
  </si>
  <si>
    <t>IBCEPZ182807DAK</t>
  </si>
  <si>
    <t>L10312021-12</t>
  </si>
  <si>
    <t>CIPL10282021A     DCUDAK148574</t>
  </si>
  <si>
    <t>B03LC21/2103003401</t>
  </si>
  <si>
    <t>IBCLOC183089DAK</t>
  </si>
  <si>
    <t>L10312021-4</t>
  </si>
  <si>
    <t>242944-SC       DCUDAK149036</t>
  </si>
  <si>
    <t>242944</t>
  </si>
  <si>
    <t>IBCEPZ181550DAK</t>
  </si>
  <si>
    <t>L10312021-8</t>
  </si>
  <si>
    <t>243046-SC      DCUDAK151246</t>
  </si>
  <si>
    <t>243046</t>
  </si>
  <si>
    <t>IBCEPZ181091DAK</t>
  </si>
  <si>
    <t>L11012021-1</t>
  </si>
  <si>
    <t>GUL/CIPL-281021000909  DCUDAK151871</t>
  </si>
  <si>
    <t>GUL/CIPL/EX-001600</t>
  </si>
  <si>
    <t>IBCEPZ196792DAK</t>
  </si>
  <si>
    <t>L11012021-4</t>
  </si>
  <si>
    <t>M&amp;U-0707/2021     DCUDAK151542</t>
  </si>
  <si>
    <t>MPL-2021-6404</t>
  </si>
  <si>
    <t>IBCLOC195640DAK</t>
  </si>
  <si>
    <t>L11012021-7</t>
  </si>
  <si>
    <t>CIPL-03499, CIPL-03500, CIPL-03503</t>
  </si>
  <si>
    <t>SC-0000004206      DCUDAK150456</t>
  </si>
  <si>
    <t>#1000016967</t>
  </si>
  <si>
    <t>IBCLOC184162DAK</t>
  </si>
  <si>
    <t>#1000017151</t>
  </si>
  <si>
    <t>IBCLOC195212DAK</t>
  </si>
  <si>
    <t>L11012021-2</t>
  </si>
  <si>
    <t>CIPL-03480, CIPL-03500</t>
  </si>
  <si>
    <t>GP/CIPL/23&amp;24/21   DCUDAK150116</t>
  </si>
  <si>
    <t>DN-GP/23&amp;24/21</t>
  </si>
  <si>
    <t>IBCLOC182605DAK</t>
  </si>
  <si>
    <t>L11012021-20</t>
  </si>
  <si>
    <t>CIPL-03480, CIPL-03499, CIPL-03500, CIPL-03503</t>
  </si>
  <si>
    <t>OIL/CIPL/28/10/21(MAS)     DCUDAK151062</t>
  </si>
  <si>
    <t>DEPZ-OIL-2127/21</t>
  </si>
  <si>
    <t>IBCEPZ232308DAK</t>
  </si>
  <si>
    <t>L11042021-1</t>
  </si>
  <si>
    <t>BD/IRIS/306-CIPL/EPIC/2021     DCUDAK150120</t>
  </si>
  <si>
    <t>BD/IRIS/306/2021</t>
  </si>
  <si>
    <t>IBCLOC183578DAK</t>
  </si>
  <si>
    <t>L11042021-11</t>
  </si>
  <si>
    <t>CIPL-03422, CIPL-03470, CIPL-03471, CIPL-03479</t>
  </si>
  <si>
    <t>SC-0000004263        DCUDAK157255</t>
  </si>
  <si>
    <t>#1000017149</t>
  </si>
  <si>
    <t>IBCLOC195402DAK</t>
  </si>
  <si>
    <t>#1000017384</t>
  </si>
  <si>
    <t>IBCLOC230053DAK</t>
  </si>
  <si>
    <t>L11042021-12</t>
  </si>
  <si>
    <t>CIPL-03393, CIPL-03401, CIPL-03408, CIPL-03409, CIPL-03418, CIPL-03423</t>
  </si>
  <si>
    <t>SC-0000004262      DCUDAK149745</t>
  </si>
  <si>
    <t>#1000016964</t>
  </si>
  <si>
    <t>IBCLOC184206DAK</t>
  </si>
  <si>
    <t>#1000017200</t>
  </si>
  <si>
    <t>IBCLOC196111DAK</t>
  </si>
  <si>
    <t>L11042021-3</t>
  </si>
  <si>
    <t>CIPL-03499, CIPL-03501, CIPL-03503</t>
  </si>
  <si>
    <t>CIPL10282021B     DCUDAK150503</t>
  </si>
  <si>
    <t>B03LC21/2103003402</t>
  </si>
  <si>
    <t>IBCLOC183092DAK</t>
  </si>
  <si>
    <t>L11042021-13</t>
  </si>
  <si>
    <t>243899-SC     DCUDAK149036</t>
  </si>
  <si>
    <t>243899</t>
  </si>
  <si>
    <t>IBCEPZ181409DAK</t>
  </si>
  <si>
    <t>L11042021-15</t>
  </si>
  <si>
    <t>CIPL-03426, CIPL-03459, CIPL-03468</t>
  </si>
  <si>
    <t>3RDBELL/CIPL-36-2021    DCUDAK150672</t>
  </si>
  <si>
    <t>3RDBELL/164-2021</t>
  </si>
  <si>
    <t>IBCLOC182806DAK</t>
  </si>
  <si>
    <t>L11042021-20</t>
  </si>
  <si>
    <t>CIPL-03385, CIPL-03426, CIPL-03441, CIPL-03460, CIPL-03467</t>
  </si>
  <si>
    <t>EPL/CIPL/572/2021      DCUDAK147424</t>
  </si>
  <si>
    <t>EPL-21 11 2864</t>
  </si>
  <si>
    <t>IBCLOC235540DAK</t>
  </si>
  <si>
    <t>L11072021-14</t>
  </si>
  <si>
    <t>M&amp;U-0716/2021     DCUDAK151542</t>
  </si>
  <si>
    <t>MPL-2021-6450</t>
  </si>
  <si>
    <t>IBCLOC195642DAK</t>
  </si>
  <si>
    <t>L11072021-26</t>
  </si>
  <si>
    <t>CIPL11042021    DCUDAK148574</t>
  </si>
  <si>
    <t>B03LC21/2103003453</t>
  </si>
  <si>
    <t>IBCLOC183079DAK</t>
  </si>
  <si>
    <t>L11082021-17</t>
  </si>
  <si>
    <t>OIL/CIPL/03/11/21MAS-1    DCUDAK151034</t>
  </si>
  <si>
    <t>DEPZ-OIL-2194/21</t>
  </si>
  <si>
    <t>IBCEPZ230866DAK</t>
  </si>
  <si>
    <t>L11082021-21</t>
  </si>
  <si>
    <t>OTA/CIPL-O2021-0019     DCUDAK150115</t>
  </si>
  <si>
    <t>OTA/178/22</t>
  </si>
  <si>
    <t>IBCLOC234221DAK</t>
  </si>
  <si>
    <t>L11082021-3</t>
  </si>
  <si>
    <t>NOV-01/CIPL/2021       DCUDAK152432</t>
  </si>
  <si>
    <t>L11102021-2</t>
  </si>
  <si>
    <t>BD/IRIS/303-305-309-CIPL-EPIC/2021     DCUDAK150120</t>
  </si>
  <si>
    <t>BD/IRIS/303-309/2021</t>
  </si>
  <si>
    <t>IBCLOC184419DAK</t>
  </si>
  <si>
    <t>L11102021-1</t>
  </si>
  <si>
    <t>TRS/CIPL-157/2021      DCUDAK149900</t>
  </si>
  <si>
    <t>TRS/157-2021</t>
  </si>
  <si>
    <t>IBCLOC182379DAK</t>
  </si>
  <si>
    <t>L11082021-13</t>
  </si>
  <si>
    <t>ETL/CIPL/05/2021     DCUDAK148849</t>
  </si>
  <si>
    <t>ETL/CIPL-347/2021/22</t>
  </si>
  <si>
    <t>IBCLOC195455DAK</t>
  </si>
  <si>
    <t>L11082021-14</t>
  </si>
  <si>
    <t>CIPL-03524</t>
  </si>
  <si>
    <t>ETL/CIPL/04/2021     DCUDAK148849</t>
  </si>
  <si>
    <t>ETL/CIPL-348/2021/22</t>
  </si>
  <si>
    <t>IBCLOC195481DAK</t>
  </si>
  <si>
    <t>L11082021-15</t>
  </si>
  <si>
    <t>MTML/CIPL/104/2021       DCUDAK152430</t>
  </si>
  <si>
    <t>MTML/453/2021</t>
  </si>
  <si>
    <t>IBCLOC234958DAK</t>
  </si>
  <si>
    <t>L11092021-13</t>
  </si>
  <si>
    <t>244189-SC    DCUDAK147191</t>
  </si>
  <si>
    <t>244189</t>
  </si>
  <si>
    <t>IBCEPZ183106DAK</t>
  </si>
  <si>
    <t>L11092021-14</t>
  </si>
  <si>
    <t>CIPL-03480, CIPL-03482, CIPL-03499, CIPL-03503</t>
  </si>
  <si>
    <t>CIPL11042021A    DCUDAK150503</t>
  </si>
  <si>
    <t>B03LC21/2103003452</t>
  </si>
  <si>
    <t>IBCLOC183114DAK</t>
  </si>
  <si>
    <t>14-Feb-2021</t>
  </si>
  <si>
    <t>L11092021-3</t>
  </si>
  <si>
    <t>244310-SC     DCUDAK151246</t>
  </si>
  <si>
    <t>244310</t>
  </si>
  <si>
    <t>IBCEPZ181533DAK</t>
  </si>
  <si>
    <t>L11092021-4</t>
  </si>
  <si>
    <t>CIPL-03421, CIPL-03477, CIPL-03478, CIPL-03479</t>
  </si>
  <si>
    <t>MAHEEN/0127/2021     DCUDAK151441</t>
  </si>
  <si>
    <t>MNZ/20211111/008028</t>
  </si>
  <si>
    <t>IBCLOC184209DAK</t>
  </si>
  <si>
    <t>L11092021-9</t>
  </si>
  <si>
    <t>CIPL-03421, CIPL-03475</t>
  </si>
  <si>
    <t>244276-SC    DCUDAK151412</t>
  </si>
  <si>
    <t>244276</t>
  </si>
  <si>
    <t>IBCEPZ184149DAK</t>
  </si>
  <si>
    <t>L11102021-20</t>
  </si>
  <si>
    <t>CIPL-03480, CIPL-03503</t>
  </si>
  <si>
    <t>SC-0000004281      DCUDAK150456</t>
  </si>
  <si>
    <t>#1000017241</t>
  </si>
  <si>
    <t>IBCLOC230066DAK</t>
  </si>
  <si>
    <t>L11102021-19</t>
  </si>
  <si>
    <t>CIPL-03459, CIPL-03466</t>
  </si>
  <si>
    <t>GUL/CIPL-061121000922      DCUDAK151871</t>
  </si>
  <si>
    <t>GUL/CIPL/EX-001624</t>
  </si>
  <si>
    <t>IBCEPZ243021DAK</t>
  </si>
  <si>
    <t>L11112021-34</t>
  </si>
  <si>
    <t>YLL-CIPL-65267-2021      DCUDAK152792</t>
  </si>
  <si>
    <t>YAS-020/13614/21-22</t>
  </si>
  <si>
    <t>IBCLOC243023DAK</t>
  </si>
  <si>
    <t>L11112021-19</t>
  </si>
  <si>
    <t>CIPL-03426, CIPL-03459, CIPL-03467</t>
  </si>
  <si>
    <t>NOV-02/CIPL/2021      DCUDAK152432</t>
  </si>
  <si>
    <t>TS-6735/21</t>
  </si>
  <si>
    <t>IBCLOC233842DAK</t>
  </si>
  <si>
    <t>L11112021-20</t>
  </si>
  <si>
    <t>SC-0000004280      DCUDAK149745</t>
  </si>
  <si>
    <t>#1000017092</t>
  </si>
  <si>
    <t>IBCLOC195396DAK</t>
  </si>
  <si>
    <t>L11112021-22</t>
  </si>
  <si>
    <t>CIPL-03395, CIPL-03402</t>
  </si>
  <si>
    <t>M&amp;U-0732/2021      DCUDAK151542</t>
  </si>
  <si>
    <t>MPL-2021-6584</t>
  </si>
  <si>
    <t>IBCLOC195643DAK</t>
  </si>
  <si>
    <t>L11112021-29</t>
  </si>
  <si>
    <t>CIPL-03379, CIPL-03393, CIPL-03397</t>
  </si>
  <si>
    <t>SC-0000004291     DCUDAK148074</t>
  </si>
  <si>
    <t>#1000017093</t>
  </si>
  <si>
    <t>IBCLOC185553DAK</t>
  </si>
  <si>
    <t>#1000017198</t>
  </si>
  <si>
    <t>IBCLOC195439DAK</t>
  </si>
  <si>
    <t>L11112021-21</t>
  </si>
  <si>
    <t>CIPL-03501, CIPL-03524</t>
  </si>
  <si>
    <t>GUL/CIPL-061121000923    DCUDAK150677</t>
  </si>
  <si>
    <t>GUL/CIPL/EX-001632</t>
  </si>
  <si>
    <t>IBCEPZ183975DAK</t>
  </si>
  <si>
    <t>L11112021-28</t>
  </si>
  <si>
    <t>3RDBELL/CIPL-39-2021     DCUDAK145000</t>
  </si>
  <si>
    <t>3RD BELL-69/2021</t>
  </si>
  <si>
    <t>IBCLOC185260DAK</t>
  </si>
  <si>
    <t>L11132021-14</t>
  </si>
  <si>
    <t>CIPL-03379, CIPL-03393, CIPL-03418</t>
  </si>
  <si>
    <t>MAHEEN/0126/2021      DCUDAK150515</t>
  </si>
  <si>
    <t>MNZ/2021115/008053</t>
  </si>
  <si>
    <t>IBCLOC185557DAK</t>
  </si>
  <si>
    <t>L11132021-13</t>
  </si>
  <si>
    <t>TRS/CIPL-160/2021      DCUDAK149900</t>
  </si>
  <si>
    <t>TRS/160-2021</t>
  </si>
  <si>
    <t>IBCLOC183147DAK</t>
  </si>
  <si>
    <t>L11132021-12</t>
  </si>
  <si>
    <t>CIPL-03421, CIPL-03475, CIPL-03478</t>
  </si>
  <si>
    <t>SC-0000004292      DCUDAK151255</t>
  </si>
  <si>
    <t>#1000017139</t>
  </si>
  <si>
    <t>IBCLOC195395DAK</t>
  </si>
  <si>
    <t>#1000017409</t>
  </si>
  <si>
    <t>IBCLOC230051DAK</t>
  </si>
  <si>
    <t>L11142021-6</t>
  </si>
  <si>
    <t>CIPL-03473, CIPL-03476, CIPL-03486</t>
  </si>
  <si>
    <t>SC-0000004295       DCUDAK152960</t>
  </si>
  <si>
    <t>#1000017351</t>
  </si>
  <si>
    <t>IBCLOC230052DAK</t>
  </si>
  <si>
    <t>#1000017515</t>
  </si>
  <si>
    <t>IBCLOC231818DAK</t>
  </si>
  <si>
    <t>L11142021-7</t>
  </si>
  <si>
    <t>CIPL-03499, CIPL-03500, CIPL-03503, CIPL-03524</t>
  </si>
  <si>
    <t>CIPL11112021    DCUDAK150503</t>
  </si>
  <si>
    <t>B03LC21/2103003526</t>
  </si>
  <si>
    <t>IBCLOC195217DAK</t>
  </si>
  <si>
    <t>L11142021-9</t>
  </si>
  <si>
    <t>OIL/CIPL/09/11/21(MAS)-1    DCUDAK151062</t>
  </si>
  <si>
    <t>DEPZ-OIL-2228/21</t>
  </si>
  <si>
    <t>IBCEPZ230871DAK</t>
  </si>
  <si>
    <t>L11142021-11</t>
  </si>
  <si>
    <t>CIPL-03500, CIPL-03524</t>
  </si>
  <si>
    <t>3RDBELL/CIPL-38-2021    DCUDAK150684</t>
  </si>
  <si>
    <t>3RD BELL-68/2021</t>
  </si>
  <si>
    <t>IBCLOC185257DAK</t>
  </si>
  <si>
    <t>L11142021-8</t>
  </si>
  <si>
    <t>OIL/CIPL/09/11/21(MAS)-2      DCUDAK151034</t>
  </si>
  <si>
    <t>DEPZ-OIL-2227/21</t>
  </si>
  <si>
    <t>IBCEPZ236602DAK</t>
  </si>
  <si>
    <t>L11142021-12</t>
  </si>
  <si>
    <t>TRS/CIPL-162/2021     DCUDAK152900</t>
  </si>
  <si>
    <t>TRS/162-2021</t>
  </si>
  <si>
    <t>IBCLOC183118DAK</t>
  </si>
  <si>
    <t>L11162021-4</t>
  </si>
  <si>
    <t>CIPL-03473, CIPL-03474, CIPL-03476, CIPL-03478, CIPL-03486, CIPL-03488</t>
  </si>
  <si>
    <t>MAHEEN/0128/2021     DCUDAK151441</t>
  </si>
  <si>
    <t>MNZ/20211118/007078</t>
  </si>
  <si>
    <t>IBCLOC185214DAK</t>
  </si>
  <si>
    <t>L11162021-9</t>
  </si>
  <si>
    <t>244978     DCUDAK151246</t>
  </si>
  <si>
    <t>244978</t>
  </si>
  <si>
    <t>IBCEPZ183070DAK</t>
  </si>
  <si>
    <t>L11162021-13</t>
  </si>
  <si>
    <t>OTA/CIPL-O2021-0020     DCUDAK150115</t>
  </si>
  <si>
    <t>OTA/179/22</t>
  </si>
  <si>
    <t>IBCLOC239756DAK</t>
  </si>
  <si>
    <t>L11172021-2</t>
  </si>
  <si>
    <t>OIL/CIPL/13/11/21(MAS)    DCUDAK151062</t>
  </si>
  <si>
    <t>DEPZ-OIL-2243/21</t>
  </si>
  <si>
    <t>IBCEPZ237094DAK</t>
  </si>
  <si>
    <t>L11182021-15</t>
  </si>
  <si>
    <t>CIPL-03423, CIPL-03441</t>
  </si>
  <si>
    <t>BPL/CIPL/1457/22     DCUDAK146268</t>
  </si>
  <si>
    <t>COU3H/00624/21-22</t>
  </si>
  <si>
    <t>IBCLOC232360DAK</t>
  </si>
  <si>
    <t>L11182021-4</t>
  </si>
  <si>
    <t>NOV-03/CIPL/2021     DCUDAK151620</t>
  </si>
  <si>
    <t>TS-1734/22</t>
  </si>
  <si>
    <t>IBCLOC256774DAK</t>
  </si>
  <si>
    <t>L11172021-15</t>
  </si>
  <si>
    <t>CIPL-03400</t>
  </si>
  <si>
    <t>M&amp;U-0746/2021     DCUDAK157542</t>
  </si>
  <si>
    <t>MPL-2021-6816</t>
  </si>
  <si>
    <t>IBCLOC196958DAK</t>
  </si>
  <si>
    <t>L11172021-13</t>
  </si>
  <si>
    <t>CIPL-03393, CIPL-03418</t>
  </si>
  <si>
    <t>245389-SC     DCUDAK147191</t>
  </si>
  <si>
    <t>245389</t>
  </si>
  <si>
    <t>IBCEPZ184214DAK</t>
  </si>
  <si>
    <t>L11182021-7</t>
  </si>
  <si>
    <t>CIPL-03473, CIPL-03474, CIPL-03476, CIPL-03477, CIPL-03478, CIPL-03486, CIPL-03488</t>
  </si>
  <si>
    <t>245390-SC     DCUDAK157412</t>
  </si>
  <si>
    <t>245390</t>
  </si>
  <si>
    <t>IBCEPZ184148DAK</t>
  </si>
  <si>
    <t>L11182021-11</t>
  </si>
  <si>
    <t>CIPL-03474, CIPL-03475, CIPL-03488, CIPL-03494</t>
  </si>
  <si>
    <t>SC-0000004309        DCUDAK151255</t>
  </si>
  <si>
    <t>#1000017350</t>
  </si>
  <si>
    <t>IBCLOC230412DAK</t>
  </si>
  <si>
    <t>#1000017514</t>
  </si>
  <si>
    <t>IBCLOC231032DAK</t>
  </si>
  <si>
    <t>L11182021-9</t>
  </si>
  <si>
    <t>CIPL-03415, CIPL-03441, CIPL-03460, CIPL-03466, CIPL-03467, CIPL-03468</t>
  </si>
  <si>
    <t>EPL/CIPL/611/2021    DCUDAK147329</t>
  </si>
  <si>
    <t>EPL-21 11 2993</t>
  </si>
  <si>
    <t>IBCLOC183539DAK</t>
  </si>
  <si>
    <t>L11182021-18</t>
  </si>
  <si>
    <t>TRS/CIPL-164/2021     DCUDAK153166</t>
  </si>
  <si>
    <t>TRS/164-2021</t>
  </si>
  <si>
    <t>IBCLOC183176DAK</t>
  </si>
  <si>
    <t>L11202021-15</t>
  </si>
  <si>
    <t>NOV-04/CIPL/2021    DCUDAK153363</t>
  </si>
  <si>
    <t>TS-0433/22</t>
  </si>
  <si>
    <t>IBCLOC239127DAK</t>
  </si>
  <si>
    <t>L11222021-15</t>
  </si>
  <si>
    <t>CIPL-03482, CIPL-03500</t>
  </si>
  <si>
    <t>3RDBELL/CIPL-40-2021     DCUDAK150684</t>
  </si>
  <si>
    <t>3RD BELL-167-2021</t>
  </si>
  <si>
    <t>IBCLOC185462DAK</t>
  </si>
  <si>
    <t>L11222021-6</t>
  </si>
  <si>
    <t>245625-SC        DCUDAK153547</t>
  </si>
  <si>
    <t>245625</t>
  </si>
  <si>
    <t>IBCEPZ184211DAK</t>
  </si>
  <si>
    <t>L11222021-19</t>
  </si>
  <si>
    <t>CIPL-03481, CIPL-03499, CIPL-03501, CIPL-03524, CIPL-03527</t>
  </si>
  <si>
    <t>CIPL11152021     DCUDAK153542</t>
  </si>
  <si>
    <t>B03LC21/2103003558</t>
  </si>
  <si>
    <t>IBCLOC195223DAK</t>
  </si>
  <si>
    <t>L11232021-6</t>
  </si>
  <si>
    <t>CIPL-03484, CIPL-03487, CIPL-03494</t>
  </si>
  <si>
    <t>246056-SC      DCUDAK151412</t>
  </si>
  <si>
    <t>INV-246056</t>
  </si>
  <si>
    <t>IBCEPZ183697DAK</t>
  </si>
  <si>
    <t>L11242021-4</t>
  </si>
  <si>
    <t>CIPL-03499, CIPL-03524, CIPL-03527</t>
  </si>
  <si>
    <t>GUL/CIPL-211121000936     DCUDAK150677</t>
  </si>
  <si>
    <t>GUL/CIPL/EX-001667</t>
  </si>
  <si>
    <t>IBCEPZ234030DAK</t>
  </si>
  <si>
    <t>L11232021-8</t>
  </si>
  <si>
    <t>244438-SC      DCUDAK151412</t>
  </si>
  <si>
    <t>244438</t>
  </si>
  <si>
    <t>IBCEPZ184195DAK</t>
  </si>
  <si>
    <t>L11232021-11</t>
  </si>
  <si>
    <t>2021/42-SC      DCUDAK153567</t>
  </si>
  <si>
    <t>KP-2021/47</t>
  </si>
  <si>
    <t>IBCLOC232054DAK</t>
  </si>
  <si>
    <t>L11232021-13</t>
  </si>
  <si>
    <t>CIPL-03499, CIPL-03503, CIPL-03526</t>
  </si>
  <si>
    <t>SC-0000004282      DCUDAK151255</t>
  </si>
  <si>
    <t>#1000017483</t>
  </si>
  <si>
    <t>IBCLOC231056DAK</t>
  </si>
  <si>
    <t>#1000017574</t>
  </si>
  <si>
    <t>IBCLOC231845DAK</t>
  </si>
  <si>
    <t>L11242021-14</t>
  </si>
  <si>
    <t>TB-SC-211121-BK51     DCUDAK150516</t>
  </si>
  <si>
    <t>CI-211125-BK01</t>
  </si>
  <si>
    <t>IBCEPZ230417DAK</t>
  </si>
  <si>
    <t>L11252021-6</t>
  </si>
  <si>
    <t>CIPL-03499, CIPL-03503, CIPL-03523, CIPL-03527</t>
  </si>
  <si>
    <t>CIPL11182021    DCUDAK153542</t>
  </si>
  <si>
    <t>B03LC21/2103003605</t>
  </si>
  <si>
    <t>IBCLOC196431DAK</t>
  </si>
  <si>
    <t>L11272021-12</t>
  </si>
  <si>
    <t>TRS/CIPL-169/2021     DCUDAK153875</t>
  </si>
  <si>
    <t>TRS/169-2021</t>
  </si>
  <si>
    <t>IBCLOC185529DAK</t>
  </si>
  <si>
    <t>L11252021-11</t>
  </si>
  <si>
    <t>CIPL-03394, CIPL-03496</t>
  </si>
  <si>
    <t>TRS/CIPL-168/2021    DCUDAK153744</t>
  </si>
  <si>
    <t>TRS/168-2021</t>
  </si>
  <si>
    <t>IBCLOC232145DAK</t>
  </si>
  <si>
    <t>L11252021-13</t>
  </si>
  <si>
    <t>CIPL-03500, CIPL-03527</t>
  </si>
  <si>
    <t>OIL/CIPL/21/11/21(MAS)    DCUDAK151062</t>
  </si>
  <si>
    <t>DEPZ-OIL-2322/21</t>
  </si>
  <si>
    <t>IBCEPZ230124DAK</t>
  </si>
  <si>
    <t>L11252021-14</t>
  </si>
  <si>
    <t>GP/CIPL/27/21      DCUDAK150116</t>
  </si>
  <si>
    <t>DN-GP/CIPL/27/21</t>
  </si>
  <si>
    <t>IBCLOC230093DAK</t>
  </si>
  <si>
    <t>L11272021-1</t>
  </si>
  <si>
    <t>CIPL-03503, CIPL-03523</t>
  </si>
  <si>
    <t>OIL/CIPL/03/11/21MAS    DCUDAK153878</t>
  </si>
  <si>
    <t>DEPZ-OIL-2339/21</t>
  </si>
  <si>
    <t>IBCEPZ230863DAK</t>
  </si>
  <si>
    <t>L11272021-14</t>
  </si>
  <si>
    <t>BENGAL PACIFIC (PVT) LTD</t>
  </si>
  <si>
    <t>BPL/CIPL/1566/22     DCUDAK153873</t>
  </si>
  <si>
    <t>COIU3H/00687/21-22</t>
  </si>
  <si>
    <t>IBCLOC248009DAK</t>
  </si>
  <si>
    <t>L11272021-15</t>
  </si>
  <si>
    <t>CIPL-03523, CIPL-03526</t>
  </si>
  <si>
    <t>GUL/CIPL-061121000916    DCUDAK150677</t>
  </si>
  <si>
    <t>CIPL/EX-001724/21</t>
  </si>
  <si>
    <t>IBCEPZ232118DAK</t>
  </si>
  <si>
    <t>L11272021-17</t>
  </si>
  <si>
    <t>STCI-1153/11-21    DCUDAK151243</t>
  </si>
  <si>
    <t>STCI-1153/11-21</t>
  </si>
  <si>
    <t>IBCLOC230856DAK</t>
  </si>
  <si>
    <t>L11282021-2</t>
  </si>
  <si>
    <t>CIPL-03377, CIPL-03475, CIPL-03487, CIPL-03488, CIPL-03494</t>
  </si>
  <si>
    <t>MAHEEN/0129/2021     DCUDAK151441</t>
  </si>
  <si>
    <t>MNZ/20211128/008139</t>
  </si>
  <si>
    <t>IBCLOC195657DAK</t>
  </si>
  <si>
    <t>L11282021-4</t>
  </si>
  <si>
    <t>CIPL-03377, CIPL-03379, CIPL-03393</t>
  </si>
  <si>
    <t>MAHEEN/0130/2021    DCUDAK150515</t>
  </si>
  <si>
    <t>MNZ/20211128/008140</t>
  </si>
  <si>
    <t>IBCLOC195914DAK</t>
  </si>
  <si>
    <t>L11292021-10</t>
  </si>
  <si>
    <t>CIPL-03523, CIPL-03527</t>
  </si>
  <si>
    <t>3RDBELL/CIPL-37-2021     DCUDAK150684</t>
  </si>
  <si>
    <t>3RDBELL-168-2021</t>
  </si>
  <si>
    <t>IBCLOC196137DAK</t>
  </si>
  <si>
    <t>L11292021-11</t>
  </si>
  <si>
    <t>SC-0000004334       DCUDAK151255</t>
  </si>
  <si>
    <t>#1000017452</t>
  </si>
  <si>
    <t>IBCLOC231278DAK</t>
  </si>
  <si>
    <t>L11292021-21</t>
  </si>
  <si>
    <t>246580-SC      DCUDAK151412</t>
  </si>
  <si>
    <t>246580</t>
  </si>
  <si>
    <t>IBCEPZ185552DAK</t>
  </si>
  <si>
    <t>L11302021-2</t>
  </si>
  <si>
    <t>ETL/CIPL/06/2021      DCUDAK148849</t>
  </si>
  <si>
    <t>CIL-416/2021/22</t>
  </si>
  <si>
    <t>IBCLOC242254DAK</t>
  </si>
  <si>
    <t>L11292021-12</t>
  </si>
  <si>
    <t>GP/CIPL/25,26&amp;28/21    DCUDAK150116</t>
  </si>
  <si>
    <t>DN-GP/25,26&amp;28/21</t>
  </si>
  <si>
    <t>IBCLOC196950DAK</t>
  </si>
  <si>
    <t>L11292021-18</t>
  </si>
  <si>
    <t>MAHEEN/0131/2021      DCUDAK150515</t>
  </si>
  <si>
    <t>MNZ/20211205/008193</t>
  </si>
  <si>
    <t>IBCLOC196762DAK</t>
  </si>
  <si>
    <t>L11302021-5</t>
  </si>
  <si>
    <t>OIL/CIPL/21/11/21(MAS)-1  DCUDAK151062</t>
  </si>
  <si>
    <t>L11302021-6</t>
  </si>
  <si>
    <t>CIPL-03415, CIPL-03441, CIPL-03459, CIPL-03461, CIPL-03463, CIPL-03464, CIPL-03466, CIPL-03467, CIPL-03468</t>
  </si>
  <si>
    <t>EPL/CIPL/637/2021  DCUDAK147329</t>
  </si>
  <si>
    <t>EPL 21 12 3119</t>
  </si>
  <si>
    <t>IBCLOC233297DAK</t>
  </si>
  <si>
    <t>L12012021-15</t>
  </si>
  <si>
    <t>CIPL-03411</t>
  </si>
  <si>
    <t>SC-0000004337    DCUDAK149745</t>
  </si>
  <si>
    <t>#1000017451</t>
  </si>
  <si>
    <t>IBCLOC231667DAK</t>
  </si>
  <si>
    <t>L12012021-17</t>
  </si>
  <si>
    <t>CIPL-03475, CIPL-03477, CIPL-03486, CIPL-03487, CIPL-03488</t>
  </si>
  <si>
    <t>SC-0000004336     DCUDAK152960</t>
  </si>
  <si>
    <t>#1000017583</t>
  </si>
  <si>
    <t>IBCLOC231851DAK</t>
  </si>
  <si>
    <t>#1000020441</t>
  </si>
  <si>
    <t>IBCLOC254588DAK</t>
  </si>
  <si>
    <t>L12012021-6</t>
  </si>
  <si>
    <t>NOV-05/CIPL/2021    DCUDAK151620</t>
  </si>
  <si>
    <t>TS-1650/22</t>
  </si>
  <si>
    <t>L12022021-2</t>
  </si>
  <si>
    <t>CIPL-03525, CIPL-03526</t>
  </si>
  <si>
    <t>247178-SC         DCUDAK153547</t>
  </si>
  <si>
    <t>INV# 247178</t>
  </si>
  <si>
    <t>IBCEPZ195427DAK</t>
  </si>
  <si>
    <t>L12022021-3</t>
  </si>
  <si>
    <t>OIL/CIPL/28/11/21(MAS)     DCUDAK151062</t>
  </si>
  <si>
    <t>DEPZ-OIL-2399/21</t>
  </si>
  <si>
    <t>IBCEPZ236986DAK</t>
  </si>
  <si>
    <t>L12022021-6</t>
  </si>
  <si>
    <t>BD/IRIS/355-356-CIPL/EPIC/2021     DCUDAK150120</t>
  </si>
  <si>
    <t>BD/IRIS/355-356-2021</t>
  </si>
  <si>
    <t>IBCLOC234053DAK</t>
  </si>
  <si>
    <t>L12022021-11</t>
  </si>
  <si>
    <t>GUL/CIPL-281121000950     DCUDAK150677</t>
  </si>
  <si>
    <t>GUL/CIPL/EX-001712</t>
  </si>
  <si>
    <t>IBCEPZ231702DAK</t>
  </si>
  <si>
    <t>L12022021-17</t>
  </si>
  <si>
    <t>CIPL-03406, CIPL-03416</t>
  </si>
  <si>
    <t>M&amp;U-0772/2021      DCUDAK151542</t>
  </si>
  <si>
    <t>MPL-2021-7220</t>
  </si>
  <si>
    <t>IBCLOC233151DAK</t>
  </si>
  <si>
    <t>L12042021-19</t>
  </si>
  <si>
    <t>CIPL-03469, CIPL-03480, CIPL-03481, CIPL-03482</t>
  </si>
  <si>
    <t>EPL/CIPL/643/2021    DCUDAK151713</t>
  </si>
  <si>
    <t>EPL-21 12 3390</t>
  </si>
  <si>
    <t>IBCLOC247265DAK</t>
  </si>
  <si>
    <t>L12042021-16</t>
  </si>
  <si>
    <t>EPL/CIPL/652/2021    DCUDAK154269</t>
  </si>
  <si>
    <t>EPL - 21 12 3235</t>
  </si>
  <si>
    <t>IBCLOC230432DAK</t>
  </si>
  <si>
    <t>L12042021-8</t>
  </si>
  <si>
    <t>CIPL-03475, CIPL-03477</t>
  </si>
  <si>
    <t>MAHEEN/0132/2021     DCUDAK151441</t>
  </si>
  <si>
    <t>MNZ/20211205/008192</t>
  </si>
  <si>
    <t>IBCLOC231715DAK</t>
  </si>
  <si>
    <t>L12062021-3</t>
  </si>
  <si>
    <t>CIPL-03421, CIPL-03488</t>
  </si>
  <si>
    <t>SC-0000004346      DCUDAK152960</t>
  </si>
  <si>
    <t>#1000017601</t>
  </si>
  <si>
    <t>IBCLOC232764DAK</t>
  </si>
  <si>
    <t>L12062021-4</t>
  </si>
  <si>
    <t>SC-0000004345     DCUDAK154356</t>
  </si>
  <si>
    <t>#1000017600</t>
  </si>
  <si>
    <t>IBCLOC232770DAK</t>
  </si>
  <si>
    <t>L12072021-8</t>
  </si>
  <si>
    <t>CIPL-03425, CIPL-03475, CIPL-03488, CIPL-03495</t>
  </si>
  <si>
    <t>MAHEEN/0133/2021    DCUDAK154488</t>
  </si>
  <si>
    <t>MNZ/20211209/008223</t>
  </si>
  <si>
    <t>IBCLOC231683DAK</t>
  </si>
  <si>
    <t>L12072021-4</t>
  </si>
  <si>
    <t>TB-SC-211202-BK51    DCUDAK150516</t>
  </si>
  <si>
    <t>CI-211219-BK01</t>
  </si>
  <si>
    <t>IBCEPZ247102DAK</t>
  </si>
  <si>
    <t>L12082021-1</t>
  </si>
  <si>
    <t>CIPL-03503, CIPL-03523, CIPL-03526, CIPL-03527</t>
  </si>
  <si>
    <t>CIPL12052021    DCUDAK153542</t>
  </si>
  <si>
    <t>B03LC21/2103003821</t>
  </si>
  <si>
    <t>IBCLOC231277DAK</t>
  </si>
  <si>
    <t>L12082021-19</t>
  </si>
  <si>
    <t>OIL/CIPL/05/12/21(MAS)     DCUDAK151062</t>
  </si>
  <si>
    <t>DEPZ-OIL-2451/21</t>
  </si>
  <si>
    <t>IBCEPZ236990DAK</t>
  </si>
  <si>
    <t>L12082021-16</t>
  </si>
  <si>
    <t>CIPL-03408, CIPL-03411</t>
  </si>
  <si>
    <t>M&amp;U-0798/2021     DCUDAK154532</t>
  </si>
  <si>
    <t>MPL-2021-7459</t>
  </si>
  <si>
    <t>IBCLOC233807DAK</t>
  </si>
  <si>
    <t>L12082021-18</t>
  </si>
  <si>
    <t>CIPL-03415, CIPL-03461, CIPL-03466</t>
  </si>
  <si>
    <t>EPL/CIPL/662/2021    DCUDAK147424</t>
  </si>
  <si>
    <t>EPL-21 12 3187</t>
  </si>
  <si>
    <t>IBCLOC233390DAK</t>
  </si>
  <si>
    <t>L12082021-2</t>
  </si>
  <si>
    <t>CIPL-03425, CIPL-03475, CIPL-03495</t>
  </si>
  <si>
    <t>247990-SC    DCUDAK153547</t>
  </si>
  <si>
    <t>247990</t>
  </si>
  <si>
    <t>IBCEPZ195963DAK</t>
  </si>
  <si>
    <t>L12082021-23</t>
  </si>
  <si>
    <t>248168-SC    DCUDAK151412</t>
  </si>
  <si>
    <t>248168</t>
  </si>
  <si>
    <t>IBCEPZ195928DAK</t>
  </si>
  <si>
    <t>L12092021-9</t>
  </si>
  <si>
    <t>CIPL-03478, CIPL-03490, CIPL-03491, CIPL-03492, CIPL-03495</t>
  </si>
  <si>
    <t>MAHEEN/0134/2021    DCUDAK154488</t>
  </si>
  <si>
    <t>MNZ/20211209/008225</t>
  </si>
  <si>
    <t>IBCLOC233801DAK</t>
  </si>
  <si>
    <t>L12092021-19</t>
  </si>
  <si>
    <t>EPL/CIPL/661/2021    DCUDAK147424</t>
  </si>
  <si>
    <t>EPL-21 12 3203</t>
  </si>
  <si>
    <t>IBCLOC196135DAK</t>
  </si>
  <si>
    <t>L12092021-5</t>
  </si>
  <si>
    <t>EPL/CIPL/340/2021    DCUDAK154269</t>
  </si>
  <si>
    <t>EPL-21 12 3202</t>
  </si>
  <si>
    <t>IBCLOC196813DAK</t>
  </si>
  <si>
    <t>L12132021-11</t>
  </si>
  <si>
    <t>CIPL-03499, CIPL-03525</t>
  </si>
  <si>
    <t>SC-0000004319    DCUDAK152960</t>
  </si>
  <si>
    <t>#1000018067</t>
  </si>
  <si>
    <t>IBCLOC235833DAK</t>
  </si>
  <si>
    <t>L12132021-13</t>
  </si>
  <si>
    <t>TRS/CIPL-183/2021     DCUDAK153744</t>
  </si>
  <si>
    <t>TRS/183-2021</t>
  </si>
  <si>
    <t>IBCLOC232143DAK</t>
  </si>
  <si>
    <t>L12132021-24</t>
  </si>
  <si>
    <t>3RDBELL/CIPL-41-2021   DCUDAK150684</t>
  </si>
  <si>
    <t>3RDBELL-169-2021</t>
  </si>
  <si>
    <t>IBCLOC232081DAK</t>
  </si>
  <si>
    <t>L12142021-16</t>
  </si>
  <si>
    <t>CIPL-03441, CIPL-03461, CIPL-03463, CIPL-03464, CIPL-03466, CIPL-03467, CIPL-03469</t>
  </si>
  <si>
    <t>EPL/CIPL/686/2021   DCUDAK148844</t>
  </si>
  <si>
    <t>EPL-21 12 3252</t>
  </si>
  <si>
    <t>IBCLOC236011DAK</t>
  </si>
  <si>
    <t>L12152021-16</t>
  </si>
  <si>
    <t>CIPL-03469, CIPL-03480, CIPL-03481, CIPL-03482, CIPL-03501</t>
  </si>
  <si>
    <t>EPL/CIPL/681/2021 DCUDAK151713</t>
  </si>
  <si>
    <t>EPL-21 12 3261</t>
  </si>
  <si>
    <t>IBCLOC233122DAK</t>
  </si>
  <si>
    <t>L12152021-24</t>
  </si>
  <si>
    <t>CIPL-03525, CIPL-03527</t>
  </si>
  <si>
    <t>248824-SC    DCUDAK153547</t>
  </si>
  <si>
    <t>248824</t>
  </si>
  <si>
    <t>IBCEPZ230130DAK</t>
  </si>
  <si>
    <t>L12182021-25</t>
  </si>
  <si>
    <t>CIPL-03526, CIPL-03544</t>
  </si>
  <si>
    <t>GUL/CIPL-121221000969R1  DCUDAK155106</t>
  </si>
  <si>
    <t>GUL/CIPL/EX-001787</t>
  </si>
  <si>
    <t>IBCEPZ236008DAK</t>
  </si>
  <si>
    <t>L12152021-21</t>
  </si>
  <si>
    <t>CIPL-03523, CIPL-03544</t>
  </si>
  <si>
    <t>CIPL12092021      DCUDAK153542</t>
  </si>
  <si>
    <t>B03LC21/2103003881</t>
  </si>
  <si>
    <t>IBCLOC233357DAK</t>
  </si>
  <si>
    <t>L12182021-24</t>
  </si>
  <si>
    <t>EPL/CIPL/691/2021    DCUDAK148844</t>
  </si>
  <si>
    <t>EPL 21 12 3262</t>
  </si>
  <si>
    <t>IBCLOC233301DAK</t>
  </si>
  <si>
    <t>L12182021-21</t>
  </si>
  <si>
    <t>DEC-01/CIPL/2021    DCUDAK155012</t>
  </si>
  <si>
    <t>TS-0434/22</t>
  </si>
  <si>
    <t>IBCLOC238951DAK</t>
  </si>
  <si>
    <t>L12182021-2</t>
  </si>
  <si>
    <t>CIPL-03419, CIPL-03475, CIPL-03477, CIPL-03478, CIPL-03495</t>
  </si>
  <si>
    <t>SC-0000004393    DCUDAK152960</t>
  </si>
  <si>
    <t>#1000017586</t>
  </si>
  <si>
    <t>IBCLOC231853DAK</t>
  </si>
  <si>
    <t>#1000018034</t>
  </si>
  <si>
    <t>IBCLOC235795DAK</t>
  </si>
  <si>
    <t>L12182021-17</t>
  </si>
  <si>
    <t>247802-SC      DCUDAK151246</t>
  </si>
  <si>
    <t>247802</t>
  </si>
  <si>
    <t>IBCEPZ230125DAK</t>
  </si>
  <si>
    <t>L12192021-7</t>
  </si>
  <si>
    <t>CIPL-03522, CIPL-03530</t>
  </si>
  <si>
    <t>GP/CIPL/29&amp;32/21       DCUDAK150116</t>
  </si>
  <si>
    <t>DN-GP/CIPL/29&amp;32/21</t>
  </si>
  <si>
    <t>IBCLOC234764DAK</t>
  </si>
  <si>
    <t>L12192021-11</t>
  </si>
  <si>
    <t>249010-SC     DCUDAK153547</t>
  </si>
  <si>
    <t>249010</t>
  </si>
  <si>
    <t>IBCEPZ230133DAK</t>
  </si>
  <si>
    <t>L12192021-12</t>
  </si>
  <si>
    <t>CIPL-03525, CIPL-03544</t>
  </si>
  <si>
    <t>TB-SC-211211-BK51     DCUDAK150516</t>
  </si>
  <si>
    <t>CI-211221-BK01</t>
  </si>
  <si>
    <t>IBCEPZ245443DAK</t>
  </si>
  <si>
    <t>L12192021-21</t>
  </si>
  <si>
    <t>CIPL-03469, CIPL-03480, CIPL-03482, CIPL-03496, CIPL-03499, CIPL-03500, CIPL-03501, CIPL-03503, CIPL-03524, CIPL-03527</t>
  </si>
  <si>
    <t>EPL/CIPL/671/2021 DCUDAK151713</t>
  </si>
  <si>
    <t>EPL-21 12 3302</t>
  </si>
  <si>
    <t>IBCLOC235763DAK</t>
  </si>
  <si>
    <t>L12192021-16</t>
  </si>
  <si>
    <t>CIPL-03526, CIPL-03527</t>
  </si>
  <si>
    <t>CIPL12132021   DCUDAK153542</t>
  </si>
  <si>
    <t>B03LC21/2103003926</t>
  </si>
  <si>
    <t>IBCLOC233356DAK</t>
  </si>
  <si>
    <t>L12202021-19</t>
  </si>
  <si>
    <t>CIPL-03525, CIPL-03527, CIPL-03544</t>
  </si>
  <si>
    <t>OIL/CIPL/19/12/21(MAS)    DCUDAK151062</t>
  </si>
  <si>
    <t>DEPZ-OIL-2548/21</t>
  </si>
  <si>
    <t>IBCEPZ237616DAK</t>
  </si>
  <si>
    <t>L12202021-6</t>
  </si>
  <si>
    <t>M&amp;U-0838/2021      DCUDAK155278</t>
  </si>
  <si>
    <t>MPL-2021-7705</t>
  </si>
  <si>
    <t>IBCLOC235303DAK</t>
  </si>
  <si>
    <t>L12202021-1</t>
  </si>
  <si>
    <t>EPL/CIPL/692/2021    DCUDAK148844</t>
  </si>
  <si>
    <t>EPL-21 12 3303</t>
  </si>
  <si>
    <t>IBCLOC232102DAK</t>
  </si>
  <si>
    <t>L12202021-20</t>
  </si>
  <si>
    <t>CIPL-03505</t>
  </si>
  <si>
    <t>DEC-02/CIPL/21     DCUDAK151620</t>
  </si>
  <si>
    <t>TS-0431/22</t>
  </si>
  <si>
    <t>IBCLOC238940DAK</t>
  </si>
  <si>
    <t>L12222021-11</t>
  </si>
  <si>
    <t>CIPL-03469, CIPL-03482, CIPL-03500, CIPL-03524</t>
  </si>
  <si>
    <t>EPL/CIPL/695/2021 DCUDAK151713</t>
  </si>
  <si>
    <t>EPL-21 12 3335</t>
  </si>
  <si>
    <t>IBCLOC242105DAK</t>
  </si>
  <si>
    <t>L12222021-9</t>
  </si>
  <si>
    <t>M&amp;U-0849/2021    DCUDAK155418</t>
  </si>
  <si>
    <t>MPL-2021-7835</t>
  </si>
  <si>
    <t>IBCLOC235306DAK</t>
  </si>
  <si>
    <t>L12222021-3</t>
  </si>
  <si>
    <t>249610-SC DCUDAK151412</t>
  </si>
  <si>
    <t>249610</t>
  </si>
  <si>
    <t>IBCEPZ230649DAK</t>
  </si>
  <si>
    <t>L12222021-5</t>
  </si>
  <si>
    <t>BSPSC2021/2215      DCUDAK155420</t>
  </si>
  <si>
    <t>BSPCI2612202101</t>
  </si>
  <si>
    <t>IBCLOC230695DAK</t>
  </si>
  <si>
    <t>L12222021-8</t>
  </si>
  <si>
    <t>15122021-ABC     DCUDAK151435</t>
  </si>
  <si>
    <t>SML2021BD12014</t>
  </si>
  <si>
    <t>IBCDAO235266DAK</t>
  </si>
  <si>
    <t>L12232021-14</t>
  </si>
  <si>
    <t>CIPL-03418, CIPL-03424, CIPL-03490, CIPL-03491, CIPL-03492, CIPL-03495</t>
  </si>
  <si>
    <t>MAHEEN/0135/2021       DCUDAK154488</t>
  </si>
  <si>
    <t>MNZ/20211229/008336</t>
  </si>
  <si>
    <t>IBCLOC234978DAK</t>
  </si>
  <si>
    <t>L12232021-1</t>
  </si>
  <si>
    <t>CIPL-03423, CIPL-03424</t>
  </si>
  <si>
    <t>M&amp;U-0836/2021 DCUDAK154532</t>
  </si>
  <si>
    <t>MPL-2021-7837</t>
  </si>
  <si>
    <t>IBCLOC237095DAK</t>
  </si>
  <si>
    <t>L12232021-13</t>
  </si>
  <si>
    <t>CIPL-03523, CIPL-03526, CIPL-03527</t>
  </si>
  <si>
    <t>CIPL12202021    DCUDAK153542</t>
  </si>
  <si>
    <t>B03LC21/2103003989</t>
  </si>
  <si>
    <t>IBCLOC233797DAK</t>
  </si>
  <si>
    <t>L12252021-10</t>
  </si>
  <si>
    <t>CIPL-03480, CIPL-03526</t>
  </si>
  <si>
    <t>SC-0000004416     DCUDAK152960</t>
  </si>
  <si>
    <t>#1000018129</t>
  </si>
  <si>
    <t>IBCLOC235841DAK</t>
  </si>
  <si>
    <t>#1000018768</t>
  </si>
  <si>
    <t>IBCLOC240829DAK</t>
  </si>
  <si>
    <t>L12252021-21</t>
  </si>
  <si>
    <t>BD/IRIS/359-CIPL/EPIC/2021     DCUDAK150120</t>
  </si>
  <si>
    <t>BD/IRIS/359-2022</t>
  </si>
  <si>
    <t>IBCLOC237209DAK</t>
  </si>
  <si>
    <t>L12252021-22</t>
  </si>
  <si>
    <t>OIL/CIPL/21/12/21(MAS)-01    DCUDAK151034</t>
  </si>
  <si>
    <t>DEPZ-OIL-2580/21</t>
  </si>
  <si>
    <t>IBCEPZ256033DAK</t>
  </si>
  <si>
    <t>L12252021-23</t>
  </si>
  <si>
    <t>CIPL-03526, CIPL-03527, CIPL-03544</t>
  </si>
  <si>
    <t>TB-SC-211221-BK51    DCUDAK150516</t>
  </si>
  <si>
    <t>CI-211227-BK01</t>
  </si>
  <si>
    <t>IBCEPZ235852DAK</t>
  </si>
  <si>
    <t>L12252021-19</t>
  </si>
  <si>
    <t>M&amp;U-0850/2021     DCUDAK155278</t>
  </si>
  <si>
    <t>MPL-2021-7865</t>
  </si>
  <si>
    <t>IBCLOC242947DAK</t>
  </si>
  <si>
    <t>L12262021-15</t>
  </si>
  <si>
    <t>CIPL-03527, CIPL-03544</t>
  </si>
  <si>
    <t>DEC-03/CIPL/2021      dcudak155012</t>
  </si>
  <si>
    <t>TS-0879/22</t>
  </si>
  <si>
    <t>IBCLOC240892DAK</t>
  </si>
  <si>
    <t>L12262021-14</t>
  </si>
  <si>
    <t>CIPL-03522, CIPL-03527, CIPL-03544</t>
  </si>
  <si>
    <t>GUL/CIPL/211221000985     DCUDAK155106</t>
  </si>
  <si>
    <t>GUL/CIPL/EX-001750</t>
  </si>
  <si>
    <t>IBCEPZ237067DAK</t>
  </si>
  <si>
    <t>L12262021-13</t>
  </si>
  <si>
    <t>CIPL-03471, CIPL-03490, CIPL-03491, CIPL-03492, CIPL-03495</t>
  </si>
  <si>
    <t>YKK/CIPL/SC-5376/21    DCUDAK154632</t>
  </si>
  <si>
    <t>IE00001512</t>
  </si>
  <si>
    <t>IBCEPZ234074DAK</t>
  </si>
  <si>
    <t>IE00020592</t>
  </si>
  <si>
    <t>IE00677911</t>
  </si>
  <si>
    <t>IE00678911</t>
  </si>
  <si>
    <t>L12272021-17</t>
  </si>
  <si>
    <t>250001-SC    DCUDAK151246</t>
  </si>
  <si>
    <t>250001</t>
  </si>
  <si>
    <t>IBCEPZ231670DAK</t>
  </si>
  <si>
    <t>L12272021-7</t>
  </si>
  <si>
    <t>CIPL-03480, CIPL-03500, CIPL-03524, CIPL-03525</t>
  </si>
  <si>
    <t>EPL/CIPL/714/2021   DCUDAK151713</t>
  </si>
  <si>
    <t>EPL 21 12 3412</t>
  </si>
  <si>
    <t>IBCLOC233120DAK</t>
  </si>
  <si>
    <t>L12272021-8</t>
  </si>
  <si>
    <t>EPL/CIPL/718/2021    DCUDAK148844</t>
  </si>
  <si>
    <t>EPL 21 12 3401</t>
  </si>
  <si>
    <t>IBCLOC233321DAK</t>
  </si>
  <si>
    <t>L12282021-17</t>
  </si>
  <si>
    <t>CIPL-03415, CIPL-03426, CIPL-03463</t>
  </si>
  <si>
    <t>EPL/CIPL/723/2021   DCUDAK148844</t>
  </si>
  <si>
    <t>EPL-21 12 3414</t>
  </si>
  <si>
    <t>IBCLOC235839DAK</t>
  </si>
  <si>
    <t>L12282021-20</t>
  </si>
  <si>
    <t>CIPL-03509</t>
  </si>
  <si>
    <t>YKK/CIPL/SC-5422/21    DCUDAK151448</t>
  </si>
  <si>
    <t>IE00020552</t>
  </si>
  <si>
    <t>IBCEPZ238153DAK</t>
  </si>
  <si>
    <t>L12282021-11</t>
  </si>
  <si>
    <t>CIPL-03471, CIPL-03477</t>
  </si>
  <si>
    <t>SC-0000004425     DCUDAK155742</t>
  </si>
  <si>
    <t>#1000018029</t>
  </si>
  <si>
    <t>IBCLOC235917DAK</t>
  </si>
  <si>
    <t>L12282021-21</t>
  </si>
  <si>
    <t>CIPL-03522, CIPL-03526, CIPL-03527</t>
  </si>
  <si>
    <t>OIL/CIPL/22/12/21(MAS)    DCUDAK154623</t>
  </si>
  <si>
    <t>DEPZ-OIL-2630/21</t>
  </si>
  <si>
    <t>IBCEPZ244082DAK</t>
  </si>
  <si>
    <t>L12282021-12</t>
  </si>
  <si>
    <t>EPL/CIPL/720/2021    DCUDAK154269</t>
  </si>
  <si>
    <t>EPL-21 12 3416</t>
  </si>
  <si>
    <t>IBCLOC235263DAK</t>
  </si>
  <si>
    <t>L12282021-22</t>
  </si>
  <si>
    <t>CIPL-03522, CIPL-03527, CIPL-03530</t>
  </si>
  <si>
    <t>GUL/CIPL-261221000986    DCUDAK155106</t>
  </si>
  <si>
    <t>GUL/CIPL/EX-001756</t>
  </si>
  <si>
    <t>IBCEPZ239118DAK</t>
  </si>
  <si>
    <t>L12292021-20</t>
  </si>
  <si>
    <t>CIPL-03522</t>
  </si>
  <si>
    <t>250661-SC    DCUDAK156007</t>
  </si>
  <si>
    <t>250661</t>
  </si>
  <si>
    <t>IBCEPZ232452DAK</t>
  </si>
  <si>
    <t>L12292021-23</t>
  </si>
  <si>
    <t>CIPL-03494</t>
  </si>
  <si>
    <t>TRS/CIPL-198/2021    DCUDAK153744</t>
  </si>
  <si>
    <t>TRS/CIPL/22-005</t>
  </si>
  <si>
    <t>IBCLOC234231DAK</t>
  </si>
  <si>
    <t>L12292021-21</t>
  </si>
  <si>
    <t>2021/47-SC      DCUDAK156004</t>
  </si>
  <si>
    <t>KP-2022/04</t>
  </si>
  <si>
    <t>IBCLOC234760DAK</t>
  </si>
  <si>
    <t>L12292021-3</t>
  </si>
  <si>
    <t>DEC-04/CIPL/2021    DCUDAK155012</t>
  </si>
  <si>
    <t>TS-0877/22</t>
  </si>
  <si>
    <t>IBCLOC240571DAK</t>
  </si>
  <si>
    <t>L12292021-15</t>
  </si>
  <si>
    <t>CIPL-03474, CIPL-03490, CIPL-03491, CIPL-03492, CIPL-03494</t>
  </si>
  <si>
    <t>MAHEEN/0136/2021      DCUDAK154488</t>
  </si>
  <si>
    <t>MNZ/20211229/008338</t>
  </si>
  <si>
    <t>IBCLOC238982DAK</t>
  </si>
  <si>
    <t>L12292021-8</t>
  </si>
  <si>
    <t>CIPL-03494, CIPL-03495</t>
  </si>
  <si>
    <t>250582-SC     DCUDAK151412</t>
  </si>
  <si>
    <t>250582</t>
  </si>
  <si>
    <t>IBCEPZ242406DAK</t>
  </si>
  <si>
    <t>L12302021-4</t>
  </si>
  <si>
    <t>CIPL-03469, CIPL-03499, CIPL-03524, CIPL-03526, CIPL-03527</t>
  </si>
  <si>
    <t>EPL/CIPL/725/2021    DCUDAK156005</t>
  </si>
  <si>
    <t>EPL-21 12 3450</t>
  </si>
  <si>
    <t>IBCLOC235601DAK</t>
  </si>
  <si>
    <t>L01012022-4</t>
  </si>
  <si>
    <t>GUL/CIPL-291221000991 DCUDAK155106</t>
  </si>
  <si>
    <t>GUL/CIPL/EX-001768</t>
  </si>
  <si>
    <t>IBCEPZ240254DAK</t>
  </si>
  <si>
    <t>L01012022-15</t>
  </si>
  <si>
    <t>CIPL-03474</t>
  </si>
  <si>
    <t>M&amp;U-0877/2021   DCUDAK155278</t>
  </si>
  <si>
    <t>MPL-2022-0028</t>
  </si>
  <si>
    <t>IBCLOC238932DAK</t>
  </si>
  <si>
    <t>L01012022-12</t>
  </si>
  <si>
    <t>CIPL-03473, CIPL-03488</t>
  </si>
  <si>
    <t>BSPSC2021/2218     DCUDAK155420</t>
  </si>
  <si>
    <t>BSPCI0901202202</t>
  </si>
  <si>
    <t>IBCLOC234444DAK</t>
  </si>
  <si>
    <t>L01012022-18</t>
  </si>
  <si>
    <t>TRS/CIPL-197/2021    DCUDAK152900</t>
  </si>
  <si>
    <t>TRS/22-012</t>
  </si>
  <si>
    <t>IBCLOC236005DAK</t>
  </si>
  <si>
    <t>L01022022-2</t>
  </si>
  <si>
    <t>CIPL-03522, CIPL-03523, CIPL-03526, CIPL-03527</t>
  </si>
  <si>
    <t>CIPL12282021     DCUDAK230019</t>
  </si>
  <si>
    <t>B03LC21/2103004066</t>
  </si>
  <si>
    <t>IBCLOC236014DAK</t>
  </si>
  <si>
    <t>L01032022-8</t>
  </si>
  <si>
    <t>CIPL12302021  DCUDAK153542</t>
  </si>
  <si>
    <t>B03LC21/2103004105</t>
  </si>
  <si>
    <t>IBCLOC235551DAK</t>
  </si>
  <si>
    <t>L01032022-18</t>
  </si>
  <si>
    <t>CIPL-03459, CIPL-03461, CIPL-03463</t>
  </si>
  <si>
    <t>EPL/CIPL/738/2021     DCUDAK148844</t>
  </si>
  <si>
    <t>EPL-22 01 0032</t>
  </si>
  <si>
    <t>IBCLOC239164DAK</t>
  </si>
  <si>
    <t>L01032022-16</t>
  </si>
  <si>
    <t>3RDBELL/CIPL/42/2021   DCUDAK150684</t>
  </si>
  <si>
    <t>3RD BELL-170-2021</t>
  </si>
  <si>
    <t>IBCLOC237611DAK</t>
  </si>
  <si>
    <t>L01042022-14</t>
  </si>
  <si>
    <t>TB-SC-211229-BK51         DCUDAK150516</t>
  </si>
  <si>
    <t>CI-220105-BK01</t>
  </si>
  <si>
    <t>IBCEPZ235853DAK</t>
  </si>
  <si>
    <t>L01042022-15</t>
  </si>
  <si>
    <t>CIPL-03474, CIPL-03494, CIPL-03495</t>
  </si>
  <si>
    <t>WPIBPL/EGM/SC-008/21     DCUDAK230159</t>
  </si>
  <si>
    <t>EPIBPL/CI-643/21</t>
  </si>
  <si>
    <t>IBCEPZ240449DAK</t>
  </si>
  <si>
    <t>L01052022-21</t>
  </si>
  <si>
    <t>MAHEEN/01001/2022    DCUDAK230270</t>
  </si>
  <si>
    <t>MNZ/20220106/008376</t>
  </si>
  <si>
    <t>IBCLOC234748DAK</t>
  </si>
  <si>
    <t>L01062022-24</t>
  </si>
  <si>
    <t>CIPL-03469, CIPL-03499, CIPL-03501, CIPL-03523, CIPL-03526, CIPL-03527</t>
  </si>
  <si>
    <t>EPL/CIPL/004/2022   DCUDAK156005</t>
  </si>
  <si>
    <t>EPL-22 01 0070</t>
  </si>
  <si>
    <t>IBCLOC242082DAK</t>
  </si>
  <si>
    <t>L01082022-8</t>
  </si>
  <si>
    <t>BSPSC2021/2219    DCUDAK155420</t>
  </si>
  <si>
    <t>BSPCI0901202201</t>
  </si>
  <si>
    <t>IBCLOC234446DAK</t>
  </si>
  <si>
    <t>L01082022-15</t>
  </si>
  <si>
    <t>JAN-01/CIPL/2022   DCUDAK155012</t>
  </si>
  <si>
    <t>TS-1171/22</t>
  </si>
  <si>
    <t>IBCLOC244071DAK</t>
  </si>
  <si>
    <t>L01092022-26</t>
  </si>
  <si>
    <t>GUL/CIPL-060122001004    DCUDAK155106</t>
  </si>
  <si>
    <t>GUL/CIPL/EX-001796</t>
  </si>
  <si>
    <t>IBCEPZ240183DAK</t>
  </si>
  <si>
    <t>L01092022-27</t>
  </si>
  <si>
    <t>CIPL-03526, CIPL-03527, CIPL-03530</t>
  </si>
  <si>
    <t>CIPL01032022   DCUDAK153542</t>
  </si>
  <si>
    <t>B03LC22/223000024</t>
  </si>
  <si>
    <t>IBCLOC235848DAK</t>
  </si>
  <si>
    <t>L01092022-15</t>
  </si>
  <si>
    <t>SC-20220105-BK-1     DCUDAK230491</t>
  </si>
  <si>
    <t>CI-20220112-BK-01</t>
  </si>
  <si>
    <t>IBCEPZ239146DAK</t>
  </si>
  <si>
    <t>L01092022-14</t>
  </si>
  <si>
    <t>OIL/CIPL/05/01/22(MAS)    DCUDAK154623</t>
  </si>
  <si>
    <t>DEPZ-OIL-0076/22</t>
  </si>
  <si>
    <t>IBCEPZ237223DAK</t>
  </si>
  <si>
    <t>L01092022-24</t>
  </si>
  <si>
    <t>SC-0000004477   DCUDAK154356</t>
  </si>
  <si>
    <t>#1000018166</t>
  </si>
  <si>
    <t>IBCLOC236387DAK</t>
  </si>
  <si>
    <t>L01092022-25</t>
  </si>
  <si>
    <t>CIPL-03425</t>
  </si>
  <si>
    <t>SC-0000004462    DCUDAK155742</t>
  </si>
  <si>
    <t>#1000018486</t>
  </si>
  <si>
    <t>IBCLOC238916DAK</t>
  </si>
  <si>
    <t>L01102022-23</t>
  </si>
  <si>
    <t>CIPL-03473, CIPL-03477, CIPL-03478</t>
  </si>
  <si>
    <t>M&amp;U-0007/2022  DCUDAK155278</t>
  </si>
  <si>
    <t>MPL-2022-0278</t>
  </si>
  <si>
    <t>IBCLOC243470DAK</t>
  </si>
  <si>
    <t>L01112022-5</t>
  </si>
  <si>
    <t>CIPL-03503, CIPL-03522, CIPL-03526</t>
  </si>
  <si>
    <t>SC-0000004470    DCUDAK230693</t>
  </si>
  <si>
    <t>#1000018163</t>
  </si>
  <si>
    <t>IBCLOC236374DAK</t>
  </si>
  <si>
    <t>L01112022-6</t>
  </si>
  <si>
    <t>CIPL-03475, CIPL-03488, CIPL-03494, CIPL-03495</t>
  </si>
  <si>
    <t>05012022-123     DCUDAK230695</t>
  </si>
  <si>
    <t>SML2022BD00116</t>
  </si>
  <si>
    <t>IBCDAO242083DAK</t>
  </si>
  <si>
    <t>L01102022-20</t>
  </si>
  <si>
    <t>CIPL01062022  DCUDAK230019</t>
  </si>
  <si>
    <t>B03LC22/223000069</t>
  </si>
  <si>
    <t>IBCLOC235849DAK</t>
  </si>
  <si>
    <t>L01112022-2</t>
  </si>
  <si>
    <t>TRS/CIPL-04/2022      DCUDAK152900</t>
  </si>
  <si>
    <t>TRS/CIPL/22-004</t>
  </si>
  <si>
    <t>IBCLOC234451DAK</t>
  </si>
  <si>
    <t>L01122022-11</t>
  </si>
  <si>
    <t>08012022-123      DCUDAK151634</t>
  </si>
  <si>
    <t>SML2022BD00243</t>
  </si>
  <si>
    <t>IBCDAO241886DAK</t>
  </si>
  <si>
    <t>L01122022-5</t>
  </si>
  <si>
    <t>EPL/CIPL/024/2022    DCUDAK154269</t>
  </si>
  <si>
    <t>EPL-22 01 0137</t>
  </si>
  <si>
    <t>IBCLOC239745DAK</t>
  </si>
  <si>
    <t>L01122022-17</t>
  </si>
  <si>
    <t>CIPL-03501, CIPL-03503, CIPL-03525, CIPL-03526, CIPL-03527</t>
  </si>
  <si>
    <t>EPL/CIPL/026/2022    DCUDAK230703</t>
  </si>
  <si>
    <t>EPL-22 01 0139</t>
  </si>
  <si>
    <t>IBCLOC239166DAK</t>
  </si>
  <si>
    <t>L01122022-21</t>
  </si>
  <si>
    <t>CIPL-03500, CIPL-03523, CIPL-03525, CIPL-03526, CIPL-03527</t>
  </si>
  <si>
    <t>EPL/CIPL/013/2022    DCUDAK156005</t>
  </si>
  <si>
    <t>EPL-22 01 0138</t>
  </si>
  <si>
    <t>IBCLOC236013DAK</t>
  </si>
  <si>
    <t>L01132022-7</t>
  </si>
  <si>
    <t>CIPL-03485, CIPL-03505, CIPL-03506, CIPL-03543</t>
  </si>
  <si>
    <t>251889-SC      DCUDAK230822</t>
  </si>
  <si>
    <t>251889</t>
  </si>
  <si>
    <t>IBCEPZ234408DAK</t>
  </si>
  <si>
    <t>L01152022-28</t>
  </si>
  <si>
    <t>CIPL-03506, CIPL-03509, CIPL-03543</t>
  </si>
  <si>
    <t>JAN-02/CIPL/2022  DCUDAK151620</t>
  </si>
  <si>
    <t>TS-1174/22</t>
  </si>
  <si>
    <t>IBCLOC244085DAK</t>
  </si>
  <si>
    <t>L01132022-16</t>
  </si>
  <si>
    <t>CIPL-03495, CIPL-03526, CIPL-03527</t>
  </si>
  <si>
    <t>EPL/CIPL/029/2022   DCUDAK156005</t>
  </si>
  <si>
    <t>EPL-22 01 0252</t>
  </si>
  <si>
    <t>IBCLOC236047DAK</t>
  </si>
  <si>
    <t>L01132022-10</t>
  </si>
  <si>
    <t>CIPL01102022     DCUDAK230019</t>
  </si>
  <si>
    <t>B03LC22/223000096</t>
  </si>
  <si>
    <t>IBCLOC235847DAK</t>
  </si>
  <si>
    <t>L01152022-23</t>
  </si>
  <si>
    <t>CIPL-03490, CIPL-03492, CIPL-03514, CIPL-03515, CIPL-03518</t>
  </si>
  <si>
    <t>252237-SC     DCUDAK230919</t>
  </si>
  <si>
    <t>252237</t>
  </si>
  <si>
    <t>IBCEPZ234980DAK</t>
  </si>
  <si>
    <t>L01132022-18</t>
  </si>
  <si>
    <t>CIPL-03490, CIPL-03491, CIPL-03492</t>
  </si>
  <si>
    <t>SC-0000004490    DCUDAK155742</t>
  </si>
  <si>
    <t>#1000018552</t>
  </si>
  <si>
    <t>IBCLOC239131DAK</t>
  </si>
  <si>
    <t>L01152022-22</t>
  </si>
  <si>
    <t>252273-SC    DCUDAK151412</t>
  </si>
  <si>
    <t>L01152022-32</t>
  </si>
  <si>
    <t>CIPL-03486</t>
  </si>
  <si>
    <t>M&amp;U-0022/2022  DCUDAK155278</t>
  </si>
  <si>
    <t>MPL-2022-0330</t>
  </si>
  <si>
    <t>IBCLOC242410DAK</t>
  </si>
  <si>
    <t>L01172022-14</t>
  </si>
  <si>
    <t>CIPL-03494, CIPL-03513, CIPL-03514, CIPL-03515, CIPL-03518, CIPL-03521</t>
  </si>
  <si>
    <t>MAHEEN/01002/2022    DCUDAK154488</t>
  </si>
  <si>
    <t>MNZ/20220119/008442</t>
  </si>
  <si>
    <t>IBCLOC241870DAK</t>
  </si>
  <si>
    <t>L01172022-5</t>
  </si>
  <si>
    <t>CIPL01122022  DCUDAK230019</t>
  </si>
  <si>
    <t>B03LC22/223000130</t>
  </si>
  <si>
    <t>IBCLOC235856DAK</t>
  </si>
  <si>
    <t>L01182022-15</t>
  </si>
  <si>
    <t>CIPL-03527, CIPL-03530</t>
  </si>
  <si>
    <t>3RDBELL/CIPL-01-2022      DCUDAK231278</t>
  </si>
  <si>
    <t>3RD BELL-171-2021</t>
  </si>
  <si>
    <t>IBCLOC237628DAK</t>
  </si>
  <si>
    <t>L01182022-5</t>
  </si>
  <si>
    <t>252364-SC  DCUDAK156007</t>
  </si>
  <si>
    <t>252364</t>
  </si>
  <si>
    <t>IBCEPZ234986DAK</t>
  </si>
  <si>
    <t>L01182022-14</t>
  </si>
  <si>
    <t>BD/IRIS/20-CIPL/EPIC/2022      DCUDAK150120</t>
  </si>
  <si>
    <t>BD/IRIS/20-2022</t>
  </si>
  <si>
    <t>IBCLOC237654DAK</t>
  </si>
  <si>
    <t>L01192022-3</t>
  </si>
  <si>
    <t>CIPL-03503, CIPL-03522, CIPL-03526, CIPL-03527</t>
  </si>
  <si>
    <t>CIPL01172022  DCUDAK230019</t>
  </si>
  <si>
    <t>B03LC21/223000177</t>
  </si>
  <si>
    <t>IBCLOC237430DAK</t>
  </si>
  <si>
    <t>L01192022-5</t>
  </si>
  <si>
    <t>JAN-03/CIPL/2022  DCUDAK151620</t>
  </si>
  <si>
    <t>TS-1737/22</t>
  </si>
  <si>
    <t>IBCLOC255599DAK</t>
  </si>
  <si>
    <t>L01192022-20</t>
  </si>
  <si>
    <t>CIPL-03523, CIPL-03525, CIPL-03526, CIPL-03527, CIPL-03544</t>
  </si>
  <si>
    <t>EPL/CIPL/046/2022     DCUDAK230819</t>
  </si>
  <si>
    <t>EPL-22 01 0235</t>
  </si>
  <si>
    <t>IBCLOC242077DAK</t>
  </si>
  <si>
    <t>L01202022-1</t>
  </si>
  <si>
    <t>OIL/CIPL/15/01/22(MAS)  DCUDAK154623</t>
  </si>
  <si>
    <t>DEPZ-OIL-0150/22</t>
  </si>
  <si>
    <t>IBCEPZ244199DAK</t>
  </si>
  <si>
    <t>L01202022-2</t>
  </si>
  <si>
    <t>JAN-04/CIPL/2022      DCUDAK231360</t>
  </si>
  <si>
    <t>TS-4569/22</t>
  </si>
  <si>
    <t>IBCLOC265153DAK</t>
  </si>
  <si>
    <t>L01222022-9</t>
  </si>
  <si>
    <t>CIPL-03512</t>
  </si>
  <si>
    <t>TRS/CIPL-15/2022  DCUDAK153744</t>
  </si>
  <si>
    <t>TRS/22-041</t>
  </si>
  <si>
    <t>IBCLOC240355DAK</t>
  </si>
  <si>
    <t>L01222022-13</t>
  </si>
  <si>
    <t>CIPL-03522, CIPL-03526, CIPL-03527, CIPL-03530, CIPL-03544</t>
  </si>
  <si>
    <t>EPL/CIPL/060/2022  DCUDAK230819</t>
  </si>
  <si>
    <t>EPL 22 01 0251</t>
  </si>
  <si>
    <t>IBCLOC238968DAK</t>
  </si>
  <si>
    <t>L01222022-6</t>
  </si>
  <si>
    <t>2022/01-SC      DCUDAK156004</t>
  </si>
  <si>
    <t>KP-2022/08</t>
  </si>
  <si>
    <t>IBCLOC238917DAK</t>
  </si>
  <si>
    <t>L01222022-1</t>
  </si>
  <si>
    <t>WPIBPL/EGM/SC-009/21  DCUDAK144093</t>
  </si>
  <si>
    <t>WPIBPL/CI-048/22</t>
  </si>
  <si>
    <t>IBCLOC240378DAK</t>
  </si>
  <si>
    <t>L01232022-2</t>
  </si>
  <si>
    <t>CIPL-03506</t>
  </si>
  <si>
    <t>253406-SC  DCUDAK151246</t>
  </si>
  <si>
    <t>253406</t>
  </si>
  <si>
    <t>IBCEPZ236183DAK</t>
  </si>
  <si>
    <t>L01232022-7</t>
  </si>
  <si>
    <t>JAN-06/CIPL/2022  DCUDAK231360</t>
  </si>
  <si>
    <t>TS-0874/22</t>
  </si>
  <si>
    <t>IBCLOC241340DAK</t>
  </si>
  <si>
    <t>L01232022-6</t>
  </si>
  <si>
    <t>JAN-05/CIPL/2022  DCUDAK155012</t>
  </si>
  <si>
    <t>TS-1172/22</t>
  </si>
  <si>
    <t>IBCLOC244083DAK</t>
  </si>
  <si>
    <t>L01242022-9</t>
  </si>
  <si>
    <t>CIPL-03522, CIPL-03525, CIPL-03526, CIPL-03527, CIPL-03544</t>
  </si>
  <si>
    <t>CIPL01232022  DCUDAK230019</t>
  </si>
  <si>
    <t>B03LC22/223000240</t>
  </si>
  <si>
    <t>IBCLOC240150DAK</t>
  </si>
  <si>
    <t>L01252022-2</t>
  </si>
  <si>
    <t>CIPL-03470, CIPL-03476, CIPL-03495</t>
  </si>
  <si>
    <t>M&amp;U-0038/2022  DCUDAK155278</t>
  </si>
  <si>
    <t>MPL-2022-0572</t>
  </si>
  <si>
    <t>IBCLOC243073DAK</t>
  </si>
  <si>
    <t>L01242022-5</t>
  </si>
  <si>
    <t>CIPL-03524, CIPL-03525, CIPL-03526</t>
  </si>
  <si>
    <t>253512-SC  DCUDAK156007</t>
  </si>
  <si>
    <t>253512</t>
  </si>
  <si>
    <t>IBCEPZ259670DAK</t>
  </si>
  <si>
    <t>L01262022-16</t>
  </si>
  <si>
    <t>EPL/CIPL/068/2022  DCUDAK156005</t>
  </si>
  <si>
    <t>EPL-22 01 0356</t>
  </si>
  <si>
    <t>IBCLOC239102DAK</t>
  </si>
  <si>
    <t>L01272022-14</t>
  </si>
  <si>
    <t>CIPL-03471, CIPL-03521</t>
  </si>
  <si>
    <t>MAHEEN/01003/2022    DCUDAK231877</t>
  </si>
  <si>
    <t>MNZ/20220201/008539</t>
  </si>
  <si>
    <t>IBCLOC240338DAK</t>
  </si>
  <si>
    <t>L01272022-4</t>
  </si>
  <si>
    <t>CIPL-03488, CIPL-03490, CIPL-03492, CIPL-03512, CIPL-03514, CIPL-03515, CIPL-03521</t>
  </si>
  <si>
    <t>253873-SC     DCUDAK230919</t>
  </si>
  <si>
    <t>253873</t>
  </si>
  <si>
    <t>IBCEPZ237090DAK</t>
  </si>
  <si>
    <t>L01272022-8</t>
  </si>
  <si>
    <t>CIPL-03522, CIPL-03526, CIPL-03527, CIPL-03530</t>
  </si>
  <si>
    <t>GUL/CIPL-200122001029       DCUDAK155106</t>
  </si>
  <si>
    <t>GUL/CIPL/EX-001854</t>
  </si>
  <si>
    <t>IBCEPZ244392DAK</t>
  </si>
  <si>
    <t>L01292022-9</t>
  </si>
  <si>
    <t>254385-SC  DCUDAK156007</t>
  </si>
  <si>
    <t>254385</t>
  </si>
  <si>
    <t>IBCEPZ236587DAK</t>
  </si>
  <si>
    <t>L01302022-14</t>
  </si>
  <si>
    <t>SC-20220115-BK-1     DCUDAK230491</t>
  </si>
  <si>
    <t>CI-20220201-BK-01</t>
  </si>
  <si>
    <t>IBCEPZ246296DAK</t>
  </si>
  <si>
    <t>L01312022-1</t>
  </si>
  <si>
    <t>CIPL-03525, CIPL-03530</t>
  </si>
  <si>
    <t>SC-GP/CIPL/01,02&amp;03/22</t>
  </si>
  <si>
    <t>DN-GP/01&amp;03/22</t>
  </si>
  <si>
    <t>IBCLOC239635DAK</t>
  </si>
  <si>
    <t>L02012022-5</t>
  </si>
  <si>
    <t>BD/IRIS/27-CIPL-EPIC/2022     DCUDAK232143</t>
  </si>
  <si>
    <t>BDIRIS/27/2022</t>
  </si>
  <si>
    <t>IBCLOC243781DAK</t>
  </si>
  <si>
    <t>L02012022-6</t>
  </si>
  <si>
    <t>CIPL-03503, CIPL-03522</t>
  </si>
  <si>
    <t>EPL/CIPL/083/2022  DCUDAK156005</t>
  </si>
  <si>
    <t>18-Mar-2022</t>
  </si>
  <si>
    <t>EPL-22 02 0390</t>
  </si>
  <si>
    <t>IBCLOC242303DAK</t>
  </si>
  <si>
    <t>L01312022-17</t>
  </si>
  <si>
    <t>CIPL-03526, CIPL-03530</t>
  </si>
  <si>
    <t>CIPL01272022  DCUDAK230019</t>
  </si>
  <si>
    <t>B03LC22/223000313</t>
  </si>
  <si>
    <t>IBCLOC240155DAK</t>
  </si>
  <si>
    <t>L02012022-19</t>
  </si>
  <si>
    <t>TB-SC-220123-BK51  DCUDAK230491</t>
  </si>
  <si>
    <t>CI-220202-BK01</t>
  </si>
  <si>
    <t>IBCEPZ240354DAK</t>
  </si>
  <si>
    <t>L02032022-18</t>
  </si>
  <si>
    <t>OIL/CIPL/30/01/22(MAS)  DCUDAK154623</t>
  </si>
  <si>
    <t>DEPZ-OIL-0291/22</t>
  </si>
  <si>
    <t>IBCEPZ244210DAK</t>
  </si>
  <si>
    <t>L02032022-12</t>
  </si>
  <si>
    <t>CIPL-03503, CIPL-03526, CIPL-03583</t>
  </si>
  <si>
    <t>CIPL013020200     DCUDAK230019</t>
  </si>
  <si>
    <t>B03LC22/223000334</t>
  </si>
  <si>
    <t>IBCLOC242420DAK</t>
  </si>
  <si>
    <t>L02032022-19</t>
  </si>
  <si>
    <t>CIPL-03577, CIPL-03583</t>
  </si>
  <si>
    <t>GUL/CIPL-300122001057    DCUDAK232326</t>
  </si>
  <si>
    <t>GUL/CIPL/EX-001875</t>
  </si>
  <si>
    <t>IBCEPZ247832DAK</t>
  </si>
  <si>
    <t>L02032022-21</t>
  </si>
  <si>
    <t>CIPL-03525, CIPL-03526, CIPL-03583</t>
  </si>
  <si>
    <t>SC-000004509     DCUDAK155742</t>
  </si>
  <si>
    <t>#1000018589</t>
  </si>
  <si>
    <t>IBCLOC239516DAK</t>
  </si>
  <si>
    <t>#1000018771</t>
  </si>
  <si>
    <t>IBCLOC242951DAK</t>
  </si>
  <si>
    <t>#1000019131</t>
  </si>
  <si>
    <t>IBCLOC244443DAK</t>
  </si>
  <si>
    <t>L02062022-8</t>
  </si>
  <si>
    <t>CIPL-03512, CIPL-03513, CIPL-03515, CIPL-03517, CIPL-03519, CIPL-03534</t>
  </si>
  <si>
    <t>MAHEEN/01004/2022    DCUDAK232459</t>
  </si>
  <si>
    <t>MNZ/20220207/008593</t>
  </si>
  <si>
    <t>IBCLOC243818DAK</t>
  </si>
  <si>
    <t>L02052022-7</t>
  </si>
  <si>
    <t>CIPL-03512, CIPL-03513, CIPL-03517, CIPL-03519, CIPL-03534</t>
  </si>
  <si>
    <t>255116-SC  DCUDAK156007</t>
  </si>
  <si>
    <t>255116</t>
  </si>
  <si>
    <t>IBCEPZ243831DAK</t>
  </si>
  <si>
    <t>L02102022-6</t>
  </si>
  <si>
    <t>EPL/CIPL/094/2022  DCUDAK156005</t>
  </si>
  <si>
    <t>EPL 22 02 0454</t>
  </si>
  <si>
    <t>IBCLOC241868DAK</t>
  </si>
  <si>
    <t>L02062022-26</t>
  </si>
  <si>
    <t>CIPL-03522, CIPL-03523, CIPL-03526, CIPL-03527, CIPL-03530</t>
  </si>
  <si>
    <t>EPL/CIPL/107/2022  DCUDAK151713</t>
  </si>
  <si>
    <t>EPL-22 03 0754</t>
  </si>
  <si>
    <t>IBCLOC246306DAK</t>
  </si>
  <si>
    <t>L02072022-6</t>
  </si>
  <si>
    <t>CIPL-03504, CIPL-03506, CIPL-03507, CIPL-03509, CIPL-03510</t>
  </si>
  <si>
    <t>255394-SC  DCUDAK230822</t>
  </si>
  <si>
    <t>255394</t>
  </si>
  <si>
    <t>IBCEPZ238939DAK</t>
  </si>
  <si>
    <t>L02062022-6</t>
  </si>
  <si>
    <t>CIPL-03504, CIPL-03507, CIPL-03509, CIPL-03510</t>
  </si>
  <si>
    <t>JAN-07/CIPL/2022     DCUDAK231360</t>
  </si>
  <si>
    <t>TS-1847/22</t>
  </si>
  <si>
    <t>IBCLOC255765DAK</t>
  </si>
  <si>
    <t>L02062022-9</t>
  </si>
  <si>
    <t>JAN-08/CIPL/2022     DCUDAK155012</t>
  </si>
  <si>
    <t>TS-1845/22</t>
  </si>
  <si>
    <t>IBCLOC256030DAK</t>
  </si>
  <si>
    <t>L02062022-12</t>
  </si>
  <si>
    <t>BSPSC2021/2224    DCUDAK155420</t>
  </si>
  <si>
    <t>BSPC1070202201</t>
  </si>
  <si>
    <t>IBCLOC237876DAK</t>
  </si>
  <si>
    <t>L02062022-10</t>
  </si>
  <si>
    <t>TRS/CIPL-27/2022     DCUDAK152900</t>
  </si>
  <si>
    <t>TRS/CIPL/22-024</t>
  </si>
  <si>
    <t>IBCLOC238492DAK</t>
  </si>
  <si>
    <t>L02062022-25</t>
  </si>
  <si>
    <t>254967-SC    DCUDAK156007</t>
  </si>
  <si>
    <t>254967</t>
  </si>
  <si>
    <t>IBCEPZ240344DAK</t>
  </si>
  <si>
    <t>L02082022-1</t>
  </si>
  <si>
    <t>SC-0000004555     DCUDAK155742</t>
  </si>
  <si>
    <t>#1000018679</t>
  </si>
  <si>
    <t>IBCLOC242309DAK</t>
  </si>
  <si>
    <t>L02082022-2</t>
  </si>
  <si>
    <t>BD/IRIS/22-29-36-CIPL-EPIC/2022                 DCUDAK232143</t>
  </si>
  <si>
    <t>BD/IRIS/27-2022</t>
  </si>
  <si>
    <t>IBCLOC261406DAK</t>
  </si>
  <si>
    <t>L02072022-16</t>
  </si>
  <si>
    <t>SC/CIPL/DEKKO/1471/22</t>
  </si>
  <si>
    <t>DAL/CI/490/2022</t>
  </si>
  <si>
    <t>IBCLOC243154DAK</t>
  </si>
  <si>
    <t>L02082022-7</t>
  </si>
  <si>
    <t>2022/03-SC            DCUDAK156004</t>
  </si>
  <si>
    <t>KP-2022/10</t>
  </si>
  <si>
    <t>IBCLOC240382DAK</t>
  </si>
  <si>
    <t>L02082022-13</t>
  </si>
  <si>
    <t>CIPL-03525, CIPL-03527, CIPL-03530</t>
  </si>
  <si>
    <t>3RDBELL/CIPL-02-2022</t>
  </si>
  <si>
    <t>3RD BELL/172-2022</t>
  </si>
  <si>
    <t>IBCLOC239605DAK</t>
  </si>
  <si>
    <t>L02082022-15</t>
  </si>
  <si>
    <t>CIPL-03503, CIPL-03526, CIPL-03527, CIPL-03530</t>
  </si>
  <si>
    <t>EPL/CIPL/111/2022       DCUDAK156005</t>
  </si>
  <si>
    <t>EPL-22 02 0455</t>
  </si>
  <si>
    <t>IBCLOC254214DAK</t>
  </si>
  <si>
    <t>L02102022-4</t>
  </si>
  <si>
    <t>CIPL-03513, CIPL-03515, CIPL-03521</t>
  </si>
  <si>
    <t>255776-SC  DCUDAK230919</t>
  </si>
  <si>
    <t>255776</t>
  </si>
  <si>
    <t>IBCEPZ240336DAK</t>
  </si>
  <si>
    <t>L02122022-13</t>
  </si>
  <si>
    <t>CIPL-03470, CIPL-03494</t>
  </si>
  <si>
    <t>SC-0000004572     DCUDAK155742</t>
  </si>
  <si>
    <t>#1000018854</t>
  </si>
  <si>
    <t>IBCLOC243082DAK</t>
  </si>
  <si>
    <t>L02122022-15</t>
  </si>
  <si>
    <t>CIPL-03492, CIPL-03512, CIPL-03513, CIPL-03514, CIPL-03518</t>
  </si>
  <si>
    <t>SC-000004535    DCUDAK155742</t>
  </si>
  <si>
    <t>#1000018857</t>
  </si>
  <si>
    <t>IBCLOC242430DAK</t>
  </si>
  <si>
    <t>#1000019157</t>
  </si>
  <si>
    <t>IBCLOC244849DAK</t>
  </si>
  <si>
    <t>#1000019160</t>
  </si>
  <si>
    <t>IBCLOC245442DAK</t>
  </si>
  <si>
    <t>#1000019269</t>
  </si>
  <si>
    <t>IBCLOC245444DAK</t>
  </si>
  <si>
    <t>L02122022-22</t>
  </si>
  <si>
    <t>BPL/CIPL/2327/22    DCUDAK153873</t>
  </si>
  <si>
    <t>COIU3H/00908/21-22</t>
  </si>
  <si>
    <t>IBCLOC255026DAK</t>
  </si>
  <si>
    <t>L02122022-28</t>
  </si>
  <si>
    <t>MAHEEN/01005/2022     DCUDAK232459</t>
  </si>
  <si>
    <t>MNZ/20220213/008637</t>
  </si>
  <si>
    <t>IBCLOC240332DAK</t>
  </si>
  <si>
    <t>L02122022-14</t>
  </si>
  <si>
    <t>SC-0000004571     DCUDAK154356</t>
  </si>
  <si>
    <t>#1000018826</t>
  </si>
  <si>
    <t>IBCLOC243068DAK</t>
  </si>
  <si>
    <t>L02122022-21</t>
  </si>
  <si>
    <t>M&amp;U-0085/2022   DCUDAK232885</t>
  </si>
  <si>
    <t>MPL-2022-0976</t>
  </si>
  <si>
    <t>IBCLOC248019DAK</t>
  </si>
  <si>
    <t>L02122022-24</t>
  </si>
  <si>
    <t>M&amp;U-0084/2022     DCUDAK155278</t>
  </si>
  <si>
    <t>MPL-2022-0970</t>
  </si>
  <si>
    <t>L02122022-25</t>
  </si>
  <si>
    <t>CIPL-03492, CIPL-03494, CIPL-03515</t>
  </si>
  <si>
    <t>M&amp;U-0083/2022   DCUDAK155278</t>
  </si>
  <si>
    <t>MPL-2022-0977</t>
  </si>
  <si>
    <t>IBCLOC260568DAK</t>
  </si>
  <si>
    <t>L02122022-26</t>
  </si>
  <si>
    <t>EPL/CIPL/127/2022    DCUDAK156005</t>
  </si>
  <si>
    <t>EPL-22 02 0470</t>
  </si>
  <si>
    <t>IBCLOC244282DAK</t>
  </si>
  <si>
    <t>L02122022-27</t>
  </si>
  <si>
    <t>3RDBELL/CIPL-03-2022    DCUDAK231278</t>
  </si>
  <si>
    <t>3RD BELL-173-2022</t>
  </si>
  <si>
    <t>3RDBELL-173-2022</t>
  </si>
  <si>
    <t>IBCLOC243799DAK</t>
  </si>
  <si>
    <t>L02142022-11</t>
  </si>
  <si>
    <t>CIPL-03547</t>
  </si>
  <si>
    <t>YKK/CIPL/SC-452/22     DCUDAK230371</t>
  </si>
  <si>
    <t>IE00107612</t>
  </si>
  <si>
    <t>IBCEPZ240360DAK</t>
  </si>
  <si>
    <t>L02142022-21</t>
  </si>
  <si>
    <t>CIPL-03524, CIPL-03583</t>
  </si>
  <si>
    <t>OTA/CIPL/02022/021         DCUDAK150115</t>
  </si>
  <si>
    <t>OTA/180/22</t>
  </si>
  <si>
    <t>IBCLOC253737DAK</t>
  </si>
  <si>
    <t>L02142022-19</t>
  </si>
  <si>
    <t>CIPL-03515, CIPL-03517, CIPL-03534</t>
  </si>
  <si>
    <t>SC-0000004574  DCUDAK155742</t>
  </si>
  <si>
    <t>#1000018842</t>
  </si>
  <si>
    <t>IBCLOC242428DAK</t>
  </si>
  <si>
    <t>L02142022-22</t>
  </si>
  <si>
    <t>256304-SC    DCUDAK156007</t>
  </si>
  <si>
    <t>256304</t>
  </si>
  <si>
    <t>IBCEPZ242412DAK</t>
  </si>
  <si>
    <t>L02152022-14</t>
  </si>
  <si>
    <t>EPL/CIPL/137/2022  DCUDAK156005</t>
  </si>
  <si>
    <t>EPL 22 02 0592</t>
  </si>
  <si>
    <t>IBCLOC240445DAK</t>
  </si>
  <si>
    <t>L02152022-8</t>
  </si>
  <si>
    <t>SHI/CIPL/820/2022      DCUDAK233068</t>
  </si>
  <si>
    <t>SHI/CIPL/820/2022</t>
  </si>
  <si>
    <t>IBCLOC244818DAK</t>
  </si>
  <si>
    <t>L02162022-7</t>
  </si>
  <si>
    <t>SC-GP/CIPL/04/22      DCUDAK233158</t>
  </si>
  <si>
    <t>DN-GP/CIPL/04/22</t>
  </si>
  <si>
    <t>IBCLOC246734DAK</t>
  </si>
  <si>
    <t>L02162022-9</t>
  </si>
  <si>
    <t>CIPL-03507, CIPL-03543, CIPL-03547</t>
  </si>
  <si>
    <t>TRS/CIPL-46/2022    DCUDAK152900</t>
  </si>
  <si>
    <t>TRS/22-038</t>
  </si>
  <si>
    <t>IBCLOC240358DAK</t>
  </si>
  <si>
    <t>L02152022-17</t>
  </si>
  <si>
    <t>CIPL-03504, CIPL-03507, CIPL-03509, CIPL-03543, CIPL-03547</t>
  </si>
  <si>
    <t>256602-SC  DCUDAK230822</t>
  </si>
  <si>
    <t>256602</t>
  </si>
  <si>
    <t>IBCEPZ241309DAK</t>
  </si>
  <si>
    <t>L02162022-8</t>
  </si>
  <si>
    <t>TRS/CIPL-45/2022  DCUDAK153744</t>
  </si>
  <si>
    <t>TRS/22-037</t>
  </si>
  <si>
    <t>IBCLOC240372DAK</t>
  </si>
  <si>
    <t>L02162022-6</t>
  </si>
  <si>
    <t>CIPL-03524, CIPL-03577</t>
  </si>
  <si>
    <t>OTA/CIPL-02022/022      DCUDAK150115</t>
  </si>
  <si>
    <t>OTA/181/22</t>
  </si>
  <si>
    <t>IBCLOC251303DAK</t>
  </si>
  <si>
    <t>L02162022-22</t>
  </si>
  <si>
    <t>CIPL-03524, CIPL-03526, CIPL-03527</t>
  </si>
  <si>
    <t>CIPL02142022  DCUDAK230019</t>
  </si>
  <si>
    <t>B03LC22/223000534</t>
  </si>
  <si>
    <t>IBCLOC243134DAK</t>
  </si>
  <si>
    <t>L02162022-16</t>
  </si>
  <si>
    <t>CIPL-03512, CIPL-03513, CIPL-03515, CIPL-03521</t>
  </si>
  <si>
    <t>256669-SC  DCUDAK230919</t>
  </si>
  <si>
    <t>256669</t>
  </si>
  <si>
    <t>IBCEPZ239969DAK</t>
  </si>
  <si>
    <t>L02172022-1</t>
  </si>
  <si>
    <t>CIPL-03489, CIPL-03493, CIPL-03513, CIPL-03516</t>
  </si>
  <si>
    <t>MAHEEN/1006/2022  DCUDAK232459</t>
  </si>
  <si>
    <t>MNZ/20220224/008724</t>
  </si>
  <si>
    <t>IBCLOC247838DAK</t>
  </si>
  <si>
    <t>L02192022-2</t>
  </si>
  <si>
    <t>3RDBELL/CIPL-05-2022  DCUDAK231278</t>
  </si>
  <si>
    <t>3RDBELL-175-2022</t>
  </si>
  <si>
    <t>IBCLOC243789DAK</t>
  </si>
  <si>
    <t>L02172022-11</t>
  </si>
  <si>
    <t>CIPL-03521</t>
  </si>
  <si>
    <t>SC-0000004592</t>
  </si>
  <si>
    <t>#1000018903</t>
  </si>
  <si>
    <t>IBCLOC243572DAK</t>
  </si>
  <si>
    <t>L02172022-12</t>
  </si>
  <si>
    <t>FEB-01 DCUDAK231360</t>
  </si>
  <si>
    <t>TS-1843/22</t>
  </si>
  <si>
    <t>IBCLOC255999DAK</t>
  </si>
  <si>
    <t>L02172022-9</t>
  </si>
  <si>
    <t>CIPL-03513</t>
  </si>
  <si>
    <t>SC-000004588    DCUDAK155742</t>
  </si>
  <si>
    <t>#1000019006</t>
  </si>
  <si>
    <t>IBCLOC243819DAK</t>
  </si>
  <si>
    <t>L02172022-6</t>
  </si>
  <si>
    <t>257162-SC  DCUDAK156007</t>
  </si>
  <si>
    <t>257162</t>
  </si>
  <si>
    <t>IBCEPZ243801DAK</t>
  </si>
  <si>
    <t>L02202022-15</t>
  </si>
  <si>
    <t>OIL/CIPL/14/02/22(MAS)  DCUDAK233689</t>
  </si>
  <si>
    <t>DEPZ-OIL-0512/22</t>
  </si>
  <si>
    <t>IBCEPZ246545DAK</t>
  </si>
  <si>
    <t>L02202022-2</t>
  </si>
  <si>
    <t>CIPL-03504, CIPL-03510</t>
  </si>
  <si>
    <t>256146-SC  DCUDAK230822</t>
  </si>
  <si>
    <t>256146</t>
  </si>
  <si>
    <t>L02202022-9</t>
  </si>
  <si>
    <t>CIPL-03524, CIPL-03577, CIPL-03581</t>
  </si>
  <si>
    <t>GUL/CIPL-160222001072</t>
  </si>
  <si>
    <t>GUL/CIPL/EX-001914</t>
  </si>
  <si>
    <t>IBCEPZ247313DAK</t>
  </si>
  <si>
    <t>L02202022-10</t>
  </si>
  <si>
    <t>FEB-02/CBL/2022 dcudak155012</t>
  </si>
  <si>
    <t>TS-2887/22</t>
  </si>
  <si>
    <t>IBCLOC257387DAK</t>
  </si>
  <si>
    <t>L02202022-11</t>
  </si>
  <si>
    <t>3RDBELL/CIPL-04-2022  DCUDAK231278</t>
  </si>
  <si>
    <t>3RDBELL-174-2022</t>
  </si>
  <si>
    <t>IBCLOC243791DAK</t>
  </si>
  <si>
    <t>L02202022-5</t>
  </si>
  <si>
    <t>CIPL-03524, CIPL-03527</t>
  </si>
  <si>
    <t>CIPL02162022     DCUDAK150503</t>
  </si>
  <si>
    <t>B03LC22/223000566</t>
  </si>
  <si>
    <t>IBCLOC242945DAK</t>
  </si>
  <si>
    <t>L02202022-4</t>
  </si>
  <si>
    <t>CIPL-03543, CIPL-03547</t>
  </si>
  <si>
    <t>257429-SC  DCUDAK230822</t>
  </si>
  <si>
    <t>257429</t>
  </si>
  <si>
    <t>IBCEPZ240333DAK</t>
  </si>
  <si>
    <t>L02232022-7</t>
  </si>
  <si>
    <t>EPL/CIPL/149/2022  DCUDAK154269</t>
  </si>
  <si>
    <t>EPL-22 02 0593</t>
  </si>
  <si>
    <t>IBCLOC246304DAK</t>
  </si>
  <si>
    <t>L02242022-3</t>
  </si>
  <si>
    <t>CIPL-03524, CIPL-03525</t>
  </si>
  <si>
    <t>257171-SC  DCUDAK230919</t>
  </si>
  <si>
    <t>257171</t>
  </si>
  <si>
    <t>IBCEPZ240363DAK</t>
  </si>
  <si>
    <t>L02232022-12</t>
  </si>
  <si>
    <t>04012022     DCUDAK232814</t>
  </si>
  <si>
    <t>L02262022-2</t>
  </si>
  <si>
    <t>258024-sc  DCUDAK23099</t>
  </si>
  <si>
    <t>258024</t>
  </si>
  <si>
    <t>L02272022-13</t>
  </si>
  <si>
    <t>CIPL-03522, CIPL-03524, CIPL-03526, CIPL-03527, CIPL-03583</t>
  </si>
  <si>
    <t>EPL/CIPL/150/2022  DCUDAK233772</t>
  </si>
  <si>
    <t>EPL-22 02 0611</t>
  </si>
  <si>
    <t>IBCLOC242274DAK</t>
  </si>
  <si>
    <t>L02262022-13</t>
  </si>
  <si>
    <t>CIPL-03524, CIPL-03526, CIPL-03527, CIPL-03577</t>
  </si>
  <si>
    <t>CIPL02222022  DCUDAK233740</t>
  </si>
  <si>
    <t>B03LC22/223000610</t>
  </si>
  <si>
    <t>IBCLOC246547DAK</t>
  </si>
  <si>
    <t>L02272022-11</t>
  </si>
  <si>
    <t>TB-SC-220217-BK51  DCUDAK230491</t>
  </si>
  <si>
    <t>CI-220226-BK01</t>
  </si>
  <si>
    <t>IBCEPZ255448DAK</t>
  </si>
  <si>
    <t>L02272022-5</t>
  </si>
  <si>
    <t>OTA/CIPL-02022/023   DCUDAK150115</t>
  </si>
  <si>
    <t>OTA/182/22</t>
  </si>
  <si>
    <t>IBCLOC251300DAK</t>
  </si>
  <si>
    <t>L02272022-6</t>
  </si>
  <si>
    <t>SC-0000004581    DCUDAK230693</t>
  </si>
  <si>
    <t>#1000019020</t>
  </si>
  <si>
    <t>IBCLOC243820DAK</t>
  </si>
  <si>
    <t>L02272022-8</t>
  </si>
  <si>
    <t>OIL/CIPL/17/02/22(MAS)-1</t>
  </si>
  <si>
    <t>DEPZ-OIL-0484/22</t>
  </si>
  <si>
    <t>IBCEPZ246144DAK</t>
  </si>
  <si>
    <t>L02272022-26</t>
  </si>
  <si>
    <t>TRS/CIPL-53/2022  DCUDAK152900</t>
  </si>
  <si>
    <t>TRS/CIPL/22-048</t>
  </si>
  <si>
    <t>IBCLOC243782DAK</t>
  </si>
  <si>
    <t>L02282022-5</t>
  </si>
  <si>
    <t>CIPL-03524, CIPL-03581</t>
  </si>
  <si>
    <t>OTA/CIPL-02022/024  DCUDAK150115</t>
  </si>
  <si>
    <t>OTA/183/22</t>
  </si>
  <si>
    <t>IBCLOC251324DAK</t>
  </si>
  <si>
    <t>L02282022-1</t>
  </si>
  <si>
    <t>CIPL-03525, CIPL-03581</t>
  </si>
  <si>
    <t>OIL/CIPL/24/02/22(MAS)</t>
  </si>
  <si>
    <t>DEPZ-OIL-0515/22</t>
  </si>
  <si>
    <t>IBCEPZ245784DAK</t>
  </si>
  <si>
    <t>L02282022-6</t>
  </si>
  <si>
    <t>CIPL-03421, CIPL-03425, CIPL-03514, CIPL-03519</t>
  </si>
  <si>
    <t>SC-0000004593     DCUDAK233830</t>
  </si>
  <si>
    <t>#1000019271</t>
  </si>
  <si>
    <t>IBCLOC244851DAK</t>
  </si>
  <si>
    <t>L02272022-19</t>
  </si>
  <si>
    <t>CIPL-03515, CIPL-03520, CIPL-03521, CIPL-03539</t>
  </si>
  <si>
    <t>258217-SC</t>
  </si>
  <si>
    <t>258217</t>
  </si>
  <si>
    <t>IBCEPZ244061DAK</t>
  </si>
  <si>
    <t>L03012022-14</t>
  </si>
  <si>
    <t>BD/IRIS/72-CIPL-EPIC/202   DCUDAK2321432</t>
  </si>
  <si>
    <t>BD/IRIS/72/2022</t>
  </si>
  <si>
    <t>IBCLOC249399DAK</t>
  </si>
  <si>
    <t>L03012022-21</t>
  </si>
  <si>
    <t>EPL/CIPL/163/2022  DCUDAK156005</t>
  </si>
  <si>
    <t>EPL-22 03 0648</t>
  </si>
  <si>
    <t>IBCLOC243440DAK</t>
  </si>
  <si>
    <t>L03012022-23</t>
  </si>
  <si>
    <t>CIPL-03520, CIPL-03521, CIPL-03534, CIPL-03538, CIPL-03539, CIPL-03540</t>
  </si>
  <si>
    <t>MAHEEN/1007/2022  DCUDAK154488</t>
  </si>
  <si>
    <t>MNZ/20220305/008779</t>
  </si>
  <si>
    <t>IBCLOC250100DAK</t>
  </si>
  <si>
    <t>L03012022-18</t>
  </si>
  <si>
    <t>3RDBELL/CIPL-06-2022  DCUDAK231278</t>
  </si>
  <si>
    <t>3RDBEL-176-2022</t>
  </si>
  <si>
    <t>IBCLOC246093DAK</t>
  </si>
  <si>
    <t>L03012022-10</t>
  </si>
  <si>
    <t>258601-SC  DCUDAK230919</t>
  </si>
  <si>
    <t>258601</t>
  </si>
  <si>
    <t>IBCEPZ242949DAK</t>
  </si>
  <si>
    <t>L03022022-6</t>
  </si>
  <si>
    <t>OIL/CIPL/17/02/22(MAS)          DCUDAK233837</t>
  </si>
  <si>
    <t>DEPZ-OIL-0572/22</t>
  </si>
  <si>
    <t>IBCEPZ255754DAK</t>
  </si>
  <si>
    <t>L03012022-25</t>
  </si>
  <si>
    <t>CIPL-03524, CIPL-03527, CIPL-03577</t>
  </si>
  <si>
    <t>CIPL02282022(B)      DCUDAK233740</t>
  </si>
  <si>
    <t>B03LC22/223000684</t>
  </si>
  <si>
    <t>IBCLOC247154DAK</t>
  </si>
  <si>
    <t>L03022022-3</t>
  </si>
  <si>
    <t>BD/IRIS/71-76-CIPL-EPIC/2022</t>
  </si>
  <si>
    <t>BD/IRIS/71-76</t>
  </si>
  <si>
    <t>IBCLOC249431DAK</t>
  </si>
  <si>
    <t>L03032022-4</t>
  </si>
  <si>
    <t>SC-0000004622</t>
  </si>
  <si>
    <t>#1000021123</t>
  </si>
  <si>
    <t>IBCLOC259452DAK</t>
  </si>
  <si>
    <t>L03032022-5</t>
  </si>
  <si>
    <t>STCI-1164/02-22      DCUDAK151243</t>
  </si>
  <si>
    <t>STCI-1164/02-22</t>
  </si>
  <si>
    <t>IBCLOC246754DAK</t>
  </si>
  <si>
    <t>L03032022-7</t>
  </si>
  <si>
    <t>CIPL-03525, CIPL-03527, CIPL-03577</t>
  </si>
  <si>
    <t>SC-20220203-BK-1  DCUDAK230491</t>
  </si>
  <si>
    <t>CI-220404-BK02</t>
  </si>
  <si>
    <t>IBCEPZ252180DAK</t>
  </si>
  <si>
    <t>L03032022-11</t>
  </si>
  <si>
    <t>CIPL-03524, CIPL-03526, CIPL-03577, CIPL-03583</t>
  </si>
  <si>
    <t>EPL/CIPL/172/2022  DCUDAK233772</t>
  </si>
  <si>
    <t>EPL-22 03 0722</t>
  </si>
  <si>
    <t>IBCLOC250543DAK</t>
  </si>
  <si>
    <t>L03052022-13</t>
  </si>
  <si>
    <t>CIPL-03504, CIPL-03510, CIPL-03547</t>
  </si>
  <si>
    <t>TRS/CIPL-60/2022   DCUDAK152900</t>
  </si>
  <si>
    <t>TRS/CIPL/22-059</t>
  </si>
  <si>
    <t>IBCLOC244280DAK</t>
  </si>
  <si>
    <t>L03052022-14</t>
  </si>
  <si>
    <t>CIPL-03524, CIPL-03592</t>
  </si>
  <si>
    <t>3RDBELL/CIPL-07-2022    DCUDAK234244</t>
  </si>
  <si>
    <t>3RDBELL-177-2022</t>
  </si>
  <si>
    <t>IBCLOC246313DAK</t>
  </si>
  <si>
    <t>L03092022-1</t>
  </si>
  <si>
    <t>CIPL-03473, CIPL-03489, CIPL-03493, CIPL-03513, CIPL-03514, CIPL-03516, CIPL-03517, CIPL-03520, CIPL-03521, CIPL-03534, CIPL-03538, CIPL-03539, CIPL-03540, CIPL-03569</t>
  </si>
  <si>
    <t>SC-0000004635  DCUDAK233830</t>
  </si>
  <si>
    <t>04-May-2022</t>
  </si>
  <si>
    <t>#1000019406</t>
  </si>
  <si>
    <t>IBCLOC247847DAK</t>
  </si>
  <si>
    <t>#1000019689</t>
  </si>
  <si>
    <t>IBCLOC250334DAK</t>
  </si>
  <si>
    <t>#1000020763</t>
  </si>
  <si>
    <t>IBCLOC258375DAK</t>
  </si>
  <si>
    <t>L03092022-15</t>
  </si>
  <si>
    <t>CIPL-03514, CIPL-03518</t>
  </si>
  <si>
    <t>M&amp;U-0135/2022  DCUDAK232885</t>
  </si>
  <si>
    <t>MPL-2022-1597</t>
  </si>
  <si>
    <t>IBCLOC252269DAK</t>
  </si>
  <si>
    <t>L03092022-16</t>
  </si>
  <si>
    <t>CIPL-03490</t>
  </si>
  <si>
    <t>M&amp;U-0141/2022  DCUDAK232885</t>
  </si>
  <si>
    <t>MPL-2022-1593</t>
  </si>
  <si>
    <t>IBCLOC252261DAK</t>
  </si>
  <si>
    <t>L03092022-19</t>
  </si>
  <si>
    <t>CIPL-03524, CIPL-03526, CIPL-03544, CIPL-03577, CIPL-03583</t>
  </si>
  <si>
    <t>EPL/CIPL/180/2022  DCUDAK156005</t>
  </si>
  <si>
    <t>EPL-22 03 0721</t>
  </si>
  <si>
    <t>IBCLOC246309DAK</t>
  </si>
  <si>
    <t>L03102022-6</t>
  </si>
  <si>
    <t>BD/IRIS/80-CIPL-EPIC/2022    DCUDAK232143</t>
  </si>
  <si>
    <t>BD/IRIS/80-2022</t>
  </si>
  <si>
    <t>IBCLOC250555DAK</t>
  </si>
  <si>
    <t>L03102022-13</t>
  </si>
  <si>
    <t>CIPL-03513, CIPL-03521, CIPL-03540, CIPL-03569</t>
  </si>
  <si>
    <t>MAHEEN/1008/2022  dcudak232459</t>
  </si>
  <si>
    <t>MNZ/20220309/008809</t>
  </si>
  <si>
    <t>IBCLOC247812DAK</t>
  </si>
  <si>
    <t>L03102022-8</t>
  </si>
  <si>
    <t>OIL/CIPL/06/03/22(MAS)-1       DCUDAK234547</t>
  </si>
  <si>
    <t>DEPZ-OIL-0616/22</t>
  </si>
  <si>
    <t>IBCEPZ245797DAK</t>
  </si>
  <si>
    <t>L03112022-16</t>
  </si>
  <si>
    <t>CIPL-03523, CIPL-03524, CIPL-03527</t>
  </si>
  <si>
    <t>EPL/CIPL/194/2022     DCUDAK233772</t>
  </si>
  <si>
    <t>EPL-22 02 0429</t>
  </si>
  <si>
    <t>IBCLOC246308DAK</t>
  </si>
  <si>
    <t>L03112022-13</t>
  </si>
  <si>
    <t>TRS/CIPL-75/2022     DCUDAK234634</t>
  </si>
  <si>
    <t>TRS/CIPL/22-074</t>
  </si>
  <si>
    <t>IBCLOC246275DAK</t>
  </si>
  <si>
    <t>L03112022-8</t>
  </si>
  <si>
    <t>SC-0000004647  DCUDAK233830</t>
  </si>
  <si>
    <t>#1000019229</t>
  </si>
  <si>
    <t>IBCLOC245491DAK</t>
  </si>
  <si>
    <t>L03112022-12</t>
  </si>
  <si>
    <t>BD/IRIS/79-CIPL-EPIC/2022  DCUDAK232143</t>
  </si>
  <si>
    <t>BD/IRIS/79-2022</t>
  </si>
  <si>
    <t>IBCLOC250551DAK</t>
  </si>
  <si>
    <t>L03122022-7</t>
  </si>
  <si>
    <t>BSPSC2021/2229  DCUDAK155420</t>
  </si>
  <si>
    <t>BSPCI1603202201</t>
  </si>
  <si>
    <t>IBCLOC244233DAK</t>
  </si>
  <si>
    <t>L03112022-23</t>
  </si>
  <si>
    <t>CIPL-03493</t>
  </si>
  <si>
    <t>M&amp;U-0146/2022  DCUDAK232885</t>
  </si>
  <si>
    <t>MPL-2022-1691</t>
  </si>
  <si>
    <t>IBCLOC255826DAK</t>
  </si>
  <si>
    <t>L03152022-5</t>
  </si>
  <si>
    <t>CIPL-03513, CIPL-03514, CIPL-03517, CIPL-03521</t>
  </si>
  <si>
    <t>WPIBPL/EGM/SC-002/22      DCUDAK230159</t>
  </si>
  <si>
    <t>WPIBPL/CI-139/22</t>
  </si>
  <si>
    <t>IBCEPZ244046DAK</t>
  </si>
  <si>
    <t>L03142022-11</t>
  </si>
  <si>
    <t>259205-SC  DCUDAK230822</t>
  </si>
  <si>
    <t>259205</t>
  </si>
  <si>
    <t>IBCEPZ246775DAK</t>
  </si>
  <si>
    <t>L03152022-9</t>
  </si>
  <si>
    <t>CIPL-03525, CIPL-03526, CIPL-03530, CIPL-03577</t>
  </si>
  <si>
    <t>EPL/CIPL/204/2022  DCUDAK233772</t>
  </si>
  <si>
    <t>EPL-22 03 0801</t>
  </si>
  <si>
    <t>IBCLOC247015DAK</t>
  </si>
  <si>
    <t>L03152022-3</t>
  </si>
  <si>
    <t>EPL/CIPL/205/2022  DCUDAK154269</t>
  </si>
  <si>
    <t>EPL-22 04 0802</t>
  </si>
  <si>
    <t>IBCLOC247595DAK</t>
  </si>
  <si>
    <t>L03142022-16</t>
  </si>
  <si>
    <t>CIPL03082022  DCUDAK233740</t>
  </si>
  <si>
    <t>B03LC22/223000797</t>
  </si>
  <si>
    <t>IBCLOC250104DAK</t>
  </si>
  <si>
    <t>L03152022-14</t>
  </si>
  <si>
    <t>260675-SC  DCUDAK230919</t>
  </si>
  <si>
    <t>260675</t>
  </si>
  <si>
    <t>IBCEPZ249013DAK</t>
  </si>
  <si>
    <t>L03152022-11</t>
  </si>
  <si>
    <t>CIPL-03421, CIPL-03425, CIPL-03471, CIPL-03473, CIPL-03477, CIPL-03487, CIPL-03491, CIPL-03493, CIPL-03512, CIPL-03519</t>
  </si>
  <si>
    <t>sc-0000004615     dcudak233830</t>
  </si>
  <si>
    <t>#1000019243</t>
  </si>
  <si>
    <t>IBCLOC244850DAK</t>
  </si>
  <si>
    <t>#1000019777</t>
  </si>
  <si>
    <t>IBCLOC251275DAK</t>
  </si>
  <si>
    <t>L03152022-17</t>
  </si>
  <si>
    <t>CIPL-03513, CIPL-03514, CIPL-03521, CIPL-03537, CIPL-03565</t>
  </si>
  <si>
    <t>MAHEEN/1009/2022       DCUDAK232459</t>
  </si>
  <si>
    <t>MNZ/20220317/008874</t>
  </si>
  <si>
    <t>IBCLOC252574DAK</t>
  </si>
  <si>
    <t>L03212022-2</t>
  </si>
  <si>
    <t>CIPL-03514, CIPL-03516, CIPL-03519, CIPL-03521, CIPL-03534, CIPL-03538, CIPL-03540, CIPL-03569</t>
  </si>
  <si>
    <t>260186-SC  DCUDAK233850</t>
  </si>
  <si>
    <t>260186</t>
  </si>
  <si>
    <t>IBCEPZ247991DAK</t>
  </si>
  <si>
    <t>L03222022-10</t>
  </si>
  <si>
    <t>EPL/CIPL/216/2022   DCUDAK156005</t>
  </si>
  <si>
    <t>EPL-22 03 0857</t>
  </si>
  <si>
    <t>IBCLOC245489DAK</t>
  </si>
  <si>
    <t>L03222022-11</t>
  </si>
  <si>
    <t>TRS/CIPL-86/2022     DCUDAK153875</t>
  </si>
  <si>
    <t>TRS-22/066</t>
  </si>
  <si>
    <t>IBCLOC246286DAK</t>
  </si>
  <si>
    <t>L03222022-15</t>
  </si>
  <si>
    <t>CIPL031522  DCUDAK233740</t>
  </si>
  <si>
    <t>B03LC22/223000908</t>
  </si>
  <si>
    <t>IBCLOC249454DAK</t>
  </si>
  <si>
    <t>L03172022-31</t>
  </si>
  <si>
    <t>OIL/CIPL/10/03/22      DCUDAK234547</t>
  </si>
  <si>
    <t>DEPZ-OIL-0681/22</t>
  </si>
  <si>
    <t>IBCEPZ254558DAK</t>
  </si>
  <si>
    <t>L03222022-24</t>
  </si>
  <si>
    <t>CIPL-03493, CIPL-03513, CIPL-03521, CIPL-03537, CIPL-03565</t>
  </si>
  <si>
    <t>SC-0000004662     DCUDAK233830</t>
  </si>
  <si>
    <t>#1000019539</t>
  </si>
  <si>
    <t>IBCLOC249412DAK</t>
  </si>
  <si>
    <t>14-May-2022</t>
  </si>
  <si>
    <t>#1000019690</t>
  </si>
  <si>
    <t>IBCLOC250553DAK</t>
  </si>
  <si>
    <t>#1000019783</t>
  </si>
  <si>
    <t>IBCLOC250098DAK</t>
  </si>
  <si>
    <t>L03232022-13</t>
  </si>
  <si>
    <t>2022/08-SC     DCUDAK156004</t>
  </si>
  <si>
    <t>KP-2022/13</t>
  </si>
  <si>
    <t>IBCLOC248603DAK</t>
  </si>
  <si>
    <t>L03232022-15</t>
  </si>
  <si>
    <t>EPL/CIPL/230/2022  DCUDAK233772</t>
  </si>
  <si>
    <t>EPL-22 03 0881</t>
  </si>
  <si>
    <t>IBCLOC250102DAK</t>
  </si>
  <si>
    <t>L03232022-5</t>
  </si>
  <si>
    <t>CIPL-03492, CIPL-03535, CIPL-03536, CIPL-03565</t>
  </si>
  <si>
    <t>261403-sc  DCUDAK233850</t>
  </si>
  <si>
    <t>261403</t>
  </si>
  <si>
    <t>L03222022-13</t>
  </si>
  <si>
    <t>GUL/CIPL-090322001097     DCUDAK232326</t>
  </si>
  <si>
    <t>GUL/CIPL/EX-001982</t>
  </si>
  <si>
    <t>IBCEPZ251338DAK</t>
  </si>
  <si>
    <t>L03242022-3</t>
  </si>
  <si>
    <t>EPL/CIPL/235/2022  DCUDAK233772</t>
  </si>
  <si>
    <t>L03242022-10</t>
  </si>
  <si>
    <t>MAR-01/CBL/2022    DCUDAK231360</t>
  </si>
  <si>
    <t>TS-2799/22</t>
  </si>
  <si>
    <t>IBCLOC256637DAK</t>
  </si>
  <si>
    <t>L03272022-10</t>
  </si>
  <si>
    <t>M&amp;U-0172/2022     DCUDAK232885</t>
  </si>
  <si>
    <t>MPL-2022-2181</t>
  </si>
  <si>
    <t>IBCLOC252264DAK</t>
  </si>
  <si>
    <t>L03242022-11</t>
  </si>
  <si>
    <t>OIL/CIPL/20/03/22(MAS     DCUDAK234547</t>
  </si>
  <si>
    <t>DEPZ-OIL-0726/22</t>
  </si>
  <si>
    <t>IBCEPZ254733DAK</t>
  </si>
  <si>
    <t>L03272022-21</t>
  </si>
  <si>
    <t>CIPL02282022(A)         DCUDAK235693</t>
  </si>
  <si>
    <t>B03LC22/223000683</t>
  </si>
  <si>
    <t>IBCLOC249411DAK</t>
  </si>
  <si>
    <t>L03272022-24</t>
  </si>
  <si>
    <t>BSPSC2021/2236     DCUDAK155420</t>
  </si>
  <si>
    <t>BSPCI064202201</t>
  </si>
  <si>
    <t>IBCLOC247578DAK</t>
  </si>
  <si>
    <t>L03302022-1</t>
  </si>
  <si>
    <t>GUL/CIPL-220322001113      DCUDAK2357863</t>
  </si>
  <si>
    <t>GUL/CIPL/EX-001992</t>
  </si>
  <si>
    <t>IBCEPZ248628DAK</t>
  </si>
  <si>
    <t>L03302022-2</t>
  </si>
  <si>
    <t>CIPL-03504, CIPL-03545, CIPL-03546</t>
  </si>
  <si>
    <t>TRS/CIPL-87/2022     DCUDAK234634</t>
  </si>
  <si>
    <t>TRS-22-089</t>
  </si>
  <si>
    <t>IBCLOC249965DAK</t>
  </si>
  <si>
    <t>L03302022-21</t>
  </si>
  <si>
    <t>CIPL-03507, CIPL-03509</t>
  </si>
  <si>
    <t>EPL/CIPL/243/2022    DCUDAK235761</t>
  </si>
  <si>
    <t>EPL-22 03 0932</t>
  </si>
  <si>
    <t>IBCLOC247084DAK</t>
  </si>
  <si>
    <t>L03302022-28</t>
  </si>
  <si>
    <t>CIPL-03598</t>
  </si>
  <si>
    <t>262016-SC     075122160069</t>
  </si>
  <si>
    <t>262016</t>
  </si>
  <si>
    <t>L03302022-29</t>
  </si>
  <si>
    <t>3RDEBELL/CIPL-08/2022      DCUDAK235900</t>
  </si>
  <si>
    <t>3RDBELL/178-2022</t>
  </si>
  <si>
    <t>IBCLOC247947DAK</t>
  </si>
  <si>
    <t>L03312022-38</t>
  </si>
  <si>
    <t>ETL/CIPL/02/2022    075122140001</t>
  </si>
  <si>
    <t>ETL/CIPL-764/2021/22</t>
  </si>
  <si>
    <t>186NLU2213168</t>
  </si>
  <si>
    <t>L03312022-22</t>
  </si>
  <si>
    <t>EPL/CIPL/252/2022    DCUDAK154269</t>
  </si>
  <si>
    <t>EPL-22 04 0947</t>
  </si>
  <si>
    <t>IBCLOC249726DAK</t>
  </si>
  <si>
    <t>L03312022-3</t>
  </si>
  <si>
    <t>CIPL-03564</t>
  </si>
  <si>
    <t>23-03-2022-ABC     75122160073</t>
  </si>
  <si>
    <t>SML2022BD03021</t>
  </si>
  <si>
    <t>186NLU2218858</t>
  </si>
  <si>
    <t>L03312022-2</t>
  </si>
  <si>
    <t>SC-0000004705     DCUDAK233830</t>
  </si>
  <si>
    <t>#1000019574</t>
  </si>
  <si>
    <t>IBCLOC250097DAK</t>
  </si>
  <si>
    <t>L03312022-26</t>
  </si>
  <si>
    <t>M&amp;U-0186/2022   DCUDAK232885</t>
  </si>
  <si>
    <t>MPL-2022-2230</t>
  </si>
  <si>
    <t>IBCLOC260569DAK</t>
  </si>
  <si>
    <t>L03312022-9</t>
  </si>
  <si>
    <t>CIPL-03490, CIPL-03492, CIPL-03514, CIPL-03535, CIPL-03565, CIPL-03566</t>
  </si>
  <si>
    <t>MAHEEN/1010/2022    DCUDAK232459</t>
  </si>
  <si>
    <t>MNZ/20220402/008973</t>
  </si>
  <si>
    <t>IBCLOC252552DAK</t>
  </si>
  <si>
    <t>L04032022-2</t>
  </si>
  <si>
    <t>CIPL-03526, CIPL-03527, CIPL-03581</t>
  </si>
  <si>
    <t>CIPL032422  dcudak233740</t>
  </si>
  <si>
    <t>B03LC22/223001017</t>
  </si>
  <si>
    <t>IBCLOC253035DAK</t>
  </si>
  <si>
    <t>L04032022-7</t>
  </si>
  <si>
    <t>SB ENTERPRISE</t>
  </si>
  <si>
    <t>SBE/01-2022   DCUDAK235901</t>
  </si>
  <si>
    <t>S/C-2201</t>
  </si>
  <si>
    <t>L04032022-6</t>
  </si>
  <si>
    <t>OIL/CIPL/22/03/22(MAS)  DCUDAK234547</t>
  </si>
  <si>
    <t>DEPZ-OIL-0798/22</t>
  </si>
  <si>
    <t>IBCEPZ255188DAK</t>
  </si>
  <si>
    <t>L04042022-13</t>
  </si>
  <si>
    <t>OIL/CIPL/22/03/22(MAS)-1     DCUDAK236208</t>
  </si>
  <si>
    <t>DEPZ-OIL-0813/22</t>
  </si>
  <si>
    <t>IBCEPZ261599DAK</t>
  </si>
  <si>
    <t>L04042022-14</t>
  </si>
  <si>
    <t>CIPL-03598, CIPL-03610</t>
  </si>
  <si>
    <t>CIPL032822       075122140002</t>
  </si>
  <si>
    <t>B03LC22/223001055</t>
  </si>
  <si>
    <t>186NLU2215112</t>
  </si>
  <si>
    <t>L04042022-3</t>
  </si>
  <si>
    <t>EPL/CIPL/265/2022   DCUDAK235761</t>
  </si>
  <si>
    <t>EPL 22 04 0958</t>
  </si>
  <si>
    <t>IBCLOC256036DAK</t>
  </si>
  <si>
    <t>L04052022-25</t>
  </si>
  <si>
    <t>GUL/CIPL/10422001131     DCUDAK232326</t>
  </si>
  <si>
    <t>GUL/CIPL/EX-002029</t>
  </si>
  <si>
    <t>IBCEPZ252548DAK</t>
  </si>
  <si>
    <t>L04052022-20</t>
  </si>
  <si>
    <t>263095-SC    075122160069</t>
  </si>
  <si>
    <t>263095</t>
  </si>
  <si>
    <t>L04052022-6</t>
  </si>
  <si>
    <t>CIPL-03535, CIPL-03539, CIPL-03566</t>
  </si>
  <si>
    <t>SC-0000004673    DCUDAK230693</t>
  </si>
  <si>
    <t>#1000019569</t>
  </si>
  <si>
    <t>IBCLOC249413DAK</t>
  </si>
  <si>
    <t>#1000019778</t>
  </si>
  <si>
    <t>IBCLOC250536DAK</t>
  </si>
  <si>
    <t>L04062022-6</t>
  </si>
  <si>
    <t>BSPSC2021/2238   DCUDAK155420</t>
  </si>
  <si>
    <t>BSPCI1304202201</t>
  </si>
  <si>
    <t>IBCLOC251334DAK</t>
  </si>
  <si>
    <t>L04072022-9</t>
  </si>
  <si>
    <t>CIPL-03523, CIPL-03526, CIPL-03527, CIPL-03583</t>
  </si>
  <si>
    <t>EPL/CIPL/241/2022    DCUDAK233772</t>
  </si>
  <si>
    <t>EPL 22 08 1328</t>
  </si>
  <si>
    <t>IBCLOC252365DAK</t>
  </si>
  <si>
    <t>L04072022-11</t>
  </si>
  <si>
    <t>OTA/CIPL-02022/026     DCUDAK150115</t>
  </si>
  <si>
    <t>OTA/185/22</t>
  </si>
  <si>
    <t>IBCLOC251504DAK</t>
  </si>
  <si>
    <t>L04072022-12</t>
  </si>
  <si>
    <t>OTA/CIPL-02022/025    DCUDAK236500</t>
  </si>
  <si>
    <t>OTA/184/22</t>
  </si>
  <si>
    <t>IBCLOC251318DAK</t>
  </si>
  <si>
    <t>L04072022-4</t>
  </si>
  <si>
    <t>ETL/CIPL/03/2022     075122140001</t>
  </si>
  <si>
    <t>ETL/CIPL-751/2021/22</t>
  </si>
  <si>
    <t>186NLU2217051</t>
  </si>
  <si>
    <t>L04092022-13</t>
  </si>
  <si>
    <t>263359-SC    075122160069</t>
  </si>
  <si>
    <t>263359</t>
  </si>
  <si>
    <t>L04092022-16</t>
  </si>
  <si>
    <t>CIPL-03514, CIPL-03566</t>
  </si>
  <si>
    <t>263527-SC   DCUDAK233850</t>
  </si>
  <si>
    <t>263527</t>
  </si>
  <si>
    <t>IBCEPZ252175DAK</t>
  </si>
  <si>
    <t>L04112022-4</t>
  </si>
  <si>
    <t>SC-0000004729    DCUDAK230693</t>
  </si>
  <si>
    <t>#1000020266</t>
  </si>
  <si>
    <t>IBCLOC254420DAK</t>
  </si>
  <si>
    <t>L04112022-3</t>
  </si>
  <si>
    <t>CIPL040422C   DCUDAK235693</t>
  </si>
  <si>
    <t>B03LC22/223001140</t>
  </si>
  <si>
    <t>IBCLOC253037DAK</t>
  </si>
  <si>
    <t>L04112022-17</t>
  </si>
  <si>
    <t>CIPL-03541, CIPL-03564, CIPL-03567</t>
  </si>
  <si>
    <t>SC-0000004718  075122140009</t>
  </si>
  <si>
    <t>#1000020147</t>
  </si>
  <si>
    <t>186NLU2215396</t>
  </si>
  <si>
    <t>L04112022-2</t>
  </si>
  <si>
    <t>CIPL-03597, CIPL-03598</t>
  </si>
  <si>
    <t>CIPL040422B     075122140002</t>
  </si>
  <si>
    <t>B03LC22/223001136</t>
  </si>
  <si>
    <t>186NLS2216872</t>
  </si>
  <si>
    <t>L04122022-4</t>
  </si>
  <si>
    <t>CIPL-03504, CIPL-03509, CIPL-03547</t>
  </si>
  <si>
    <t>TRS/CIPL-99/2022    DCUDAK234634</t>
  </si>
  <si>
    <t>TRS/CIPL/22-085</t>
  </si>
  <si>
    <t>IBCLOC249984DAK</t>
  </si>
  <si>
    <t>L04122022-2</t>
  </si>
  <si>
    <t>263497-SC    DCUDAK236749</t>
  </si>
  <si>
    <t>263497</t>
  </si>
  <si>
    <t>IBCEPZ247842DAK</t>
  </si>
  <si>
    <t>L04122022-12</t>
  </si>
  <si>
    <t>MAHEEN/1012/2022     075122140014</t>
  </si>
  <si>
    <t>MNZ/20220517/009237</t>
  </si>
  <si>
    <t>186NLU2215202</t>
  </si>
  <si>
    <t>L04122022-7</t>
  </si>
  <si>
    <t>TRS/CIPL-100/2022     DCUDAK153875</t>
  </si>
  <si>
    <t>TRS/CIPL/22-086</t>
  </si>
  <si>
    <t>IBCLOC249975DAK</t>
  </si>
  <si>
    <t>L04162022-23</t>
  </si>
  <si>
    <t>CIPL-03509, CIPL-03546</t>
  </si>
  <si>
    <t>264069-SC  DCUDAK230822</t>
  </si>
  <si>
    <t>264069</t>
  </si>
  <si>
    <t>IBCEPZ248609DAK</t>
  </si>
  <si>
    <t>L04162022-39</t>
  </si>
  <si>
    <t>OIL/CIPL/10/04/22(MAS)  DCUDAK236208</t>
  </si>
  <si>
    <t>DEPZ-OIL-0908/22</t>
  </si>
  <si>
    <t>IBCEPZ254176DAK</t>
  </si>
  <si>
    <t>L04162022-21</t>
  </si>
  <si>
    <t>CIPL-03541, CIPL-03567</t>
  </si>
  <si>
    <t>264538-SC  075122160069</t>
  </si>
  <si>
    <t>264538</t>
  </si>
  <si>
    <t>L04172022-5</t>
  </si>
  <si>
    <t>DN-GP/CIPL/07/22      DCUDAK236929</t>
  </si>
  <si>
    <t>DN-GP/CIPL/07/22</t>
  </si>
  <si>
    <t>IBCLOC256461DAK</t>
  </si>
  <si>
    <t>L04132022-10</t>
  </si>
  <si>
    <t>CIPL040422A   DCUDAK233740</t>
  </si>
  <si>
    <t>B03LC22/223001138</t>
  </si>
  <si>
    <t>IBCLOC253036DAK</t>
  </si>
  <si>
    <t>L04132022-12</t>
  </si>
  <si>
    <t>263899-SC    075122160069</t>
  </si>
  <si>
    <t>263899</t>
  </si>
  <si>
    <t>L04132022-23</t>
  </si>
  <si>
    <t>CIPL-03527, CIPL-03581</t>
  </si>
  <si>
    <t>EPL/CIPL/299/2022    DCUDAK236879</t>
  </si>
  <si>
    <t>EPL-22 04 1084</t>
  </si>
  <si>
    <t>IBCLOC253774DAK</t>
  </si>
  <si>
    <t>L04132022-3</t>
  </si>
  <si>
    <t>07-04-2022-ABC    075122BU0005</t>
  </si>
  <si>
    <t>SML2022BD03636</t>
  </si>
  <si>
    <t>186NLU2218859</t>
  </si>
  <si>
    <t>L04162022-43</t>
  </si>
  <si>
    <t>OIL/CIPL/09/04/22    DCUDAK234547</t>
  </si>
  <si>
    <t>DEPZ-OIL-0900/22</t>
  </si>
  <si>
    <t>IBCEPZ255186DAK</t>
  </si>
  <si>
    <t>L04162022-26</t>
  </si>
  <si>
    <t>ETL/CIPL/04/2022       075122140011</t>
  </si>
  <si>
    <t>ETL/CIPL-847/2021/22</t>
  </si>
  <si>
    <t>186NLU2217325</t>
  </si>
  <si>
    <t>L04162022-3</t>
  </si>
  <si>
    <t>BD/IRIS/99/CIPL/EPIC/2022    DCUDAK232143</t>
  </si>
  <si>
    <t>BDIRIS/99/2022</t>
  </si>
  <si>
    <t>IBCLOC252436DAK</t>
  </si>
  <si>
    <t>L04162022-8</t>
  </si>
  <si>
    <t>3RDBELL/CIPL-09-2022    DCUDAK234244</t>
  </si>
  <si>
    <t>3RD BELL/179-2022</t>
  </si>
  <si>
    <t>IBCLOC253525DAK</t>
  </si>
  <si>
    <t>L04162022-20</t>
  </si>
  <si>
    <t>GP/CIPL/05&amp;06/22     DCUDAK233158</t>
  </si>
  <si>
    <t>GP/CIPL/05&amp;06/22</t>
  </si>
  <si>
    <t>IBCLOC253544DAK</t>
  </si>
  <si>
    <t>L04182022-3</t>
  </si>
  <si>
    <t>264582-SC  075122160069</t>
  </si>
  <si>
    <t>264582</t>
  </si>
  <si>
    <t>L04172022-8</t>
  </si>
  <si>
    <t>264641-SC  075122160069</t>
  </si>
  <si>
    <t>264641</t>
  </si>
  <si>
    <t>L04182022-10</t>
  </si>
  <si>
    <t>CIPL-03587, CIPL-03596</t>
  </si>
  <si>
    <t>3RDBELL/CIPL-10-2022  DCUDAK235900</t>
  </si>
  <si>
    <t>3RD BELL/180-2022</t>
  </si>
  <si>
    <t>IBCLOC253524DAK</t>
  </si>
  <si>
    <t>L04172022-10</t>
  </si>
  <si>
    <t>CIPL-03577, CIPL-03581, CIPL-03592, CIPL-03593</t>
  </si>
  <si>
    <t>CIPL04112022  DCUDAK153542</t>
  </si>
  <si>
    <t>B03LC22/223001214</t>
  </si>
  <si>
    <t>IBCLOC253312DAK</t>
  </si>
  <si>
    <t>L04182022-1</t>
  </si>
  <si>
    <t>CIPL04122022     075122140013</t>
  </si>
  <si>
    <t>B03LC22/223001226</t>
  </si>
  <si>
    <t>186NLS2217707</t>
  </si>
  <si>
    <t>L04182022-2</t>
  </si>
  <si>
    <t>264766-SC  DCUDAK233850</t>
  </si>
  <si>
    <t>264766</t>
  </si>
  <si>
    <t>IBCEPZ249014DAK</t>
  </si>
  <si>
    <t>L04192022-8</t>
  </si>
  <si>
    <t>CIPL-03516, CIPL-03519, CIPL-03521</t>
  </si>
  <si>
    <t>M&amp;U-0209/2022  DCUDAK232885</t>
  </si>
  <si>
    <t>MPL-2022-2747</t>
  </si>
  <si>
    <t>IBCLOC257592DAK</t>
  </si>
  <si>
    <t>L04192022-12</t>
  </si>
  <si>
    <t>BSPSC2021/2240      DCUDAK237292</t>
  </si>
  <si>
    <t>BSPDC2504202202</t>
  </si>
  <si>
    <t>IBCLOC251336DAK</t>
  </si>
  <si>
    <t>L04192022-18</t>
  </si>
  <si>
    <t>SC-0000004752     075122140019</t>
  </si>
  <si>
    <t>#1000019940</t>
  </si>
  <si>
    <t>186NLU2215373</t>
  </si>
  <si>
    <t>#1000020153</t>
  </si>
  <si>
    <t>186NLU2215372</t>
  </si>
  <si>
    <t>L04192022-19</t>
  </si>
  <si>
    <t>CIPL-03493, CIPL-03514, CIPL-03521, CIPL-03534, CIPL-03535, CIPL-03537, CIPL-03538, CIPL-03539, CIPL-03565, CIPL-03569</t>
  </si>
  <si>
    <t>SC-0000004724     DCUDAK230693</t>
  </si>
  <si>
    <t>03-Jun-2022</t>
  </si>
  <si>
    <t>#1000020149</t>
  </si>
  <si>
    <t>IBCLOC253045DAK</t>
  </si>
  <si>
    <t>#100020524</t>
  </si>
  <si>
    <t>IBCLOC255593DAK</t>
  </si>
  <si>
    <t>L04192022-13</t>
  </si>
  <si>
    <t>DN-GP/CIPL/08/22     075122140017</t>
  </si>
  <si>
    <t>L04192022-15</t>
  </si>
  <si>
    <t>BSPSC2021/2239  DCUDAK155420</t>
  </si>
  <si>
    <t>BSPC12504202201</t>
  </si>
  <si>
    <t>IBCLOC251313DAK</t>
  </si>
  <si>
    <t>L04182022-26</t>
  </si>
  <si>
    <t>CIPL-03521, CIPL-03535, CIPL-03537, CIPL-03539</t>
  </si>
  <si>
    <t>264537-SC     DCUDAK156007</t>
  </si>
  <si>
    <t>264537</t>
  </si>
  <si>
    <t>IBCEPZ251721DAK</t>
  </si>
  <si>
    <t>L04202022-8</t>
  </si>
  <si>
    <t>GUL/CIPL-160422001138     DCUDAK232326</t>
  </si>
  <si>
    <t>GUL/CIPL/EX-002067</t>
  </si>
  <si>
    <t>IBCEPZ255189DAK</t>
  </si>
  <si>
    <t>L04202022-16</t>
  </si>
  <si>
    <t>CIPL-03526, CIPL-03577, CIPL-03592</t>
  </si>
  <si>
    <t>EPL/CIPL/313/2022  DCUDAK156005</t>
  </si>
  <si>
    <t>EPL-22 04 1159</t>
  </si>
  <si>
    <t>L04202022-24</t>
  </si>
  <si>
    <t>OTA/CIPL-02022/027     075122140018</t>
  </si>
  <si>
    <t>OTA/186/22</t>
  </si>
  <si>
    <t>186NLS2216878</t>
  </si>
  <si>
    <t>L04202022-17</t>
  </si>
  <si>
    <t>EPL/CIPL/292/2022  DCUDAK236879</t>
  </si>
  <si>
    <t>EPL-22 04 1158</t>
  </si>
  <si>
    <t>IBCLOC251256DAK</t>
  </si>
  <si>
    <t>L04202022-25</t>
  </si>
  <si>
    <t>MAHEEN/1013/2022    075122140026</t>
  </si>
  <si>
    <t>MNZ/20220517/009236</t>
  </si>
  <si>
    <t>186NLU2215197</t>
  </si>
  <si>
    <t>L04202022-4</t>
  </si>
  <si>
    <t>CIPL04172022(B)      DCUDAK237282</t>
  </si>
  <si>
    <t>B03LC22/223001268</t>
  </si>
  <si>
    <t>IBCLOC253191DAK</t>
  </si>
  <si>
    <t>L04202022-7</t>
  </si>
  <si>
    <t>OIL/CIPL/12/04/22(MAS)-R    75122160101</t>
  </si>
  <si>
    <t>DEPZ-OIL-0980/22</t>
  </si>
  <si>
    <t>186NLU2215501</t>
  </si>
  <si>
    <t>L04202022-9</t>
  </si>
  <si>
    <t>GUL/CIPL-160422001144     075122160102</t>
  </si>
  <si>
    <t>GUL/CIPL/EX-002069</t>
  </si>
  <si>
    <t>L04212022-20</t>
  </si>
  <si>
    <t>SADIA TEXTILE MILLS LIMITED</t>
  </si>
  <si>
    <t>STML/CIPL/07/22     075122140020</t>
  </si>
  <si>
    <t>L04202022-30</t>
  </si>
  <si>
    <t>265260-SC     075122160103</t>
  </si>
  <si>
    <t>265260</t>
  </si>
  <si>
    <t>L04202022-31</t>
  </si>
  <si>
    <t>CIPL04182022(B)  DCUDAK233740</t>
  </si>
  <si>
    <t>B03LC22/223001280</t>
  </si>
  <si>
    <t>IBCLOC256787DAK</t>
  </si>
  <si>
    <t>L04212022-4</t>
  </si>
  <si>
    <t>CIPL-03526, CIPL-03577, CIPL-03581, CIPL-03592</t>
  </si>
  <si>
    <t>EPL/CIPL/323/2022      DCUDAK237359</t>
  </si>
  <si>
    <t>EPL-22 04 1176</t>
  </si>
  <si>
    <t>IBCLOC252378DAK</t>
  </si>
  <si>
    <t>L04242022-3</t>
  </si>
  <si>
    <t>2022/12-SC      DCUDAK156004</t>
  </si>
  <si>
    <t>KP-2022/27</t>
  </si>
  <si>
    <t>IBCLOC252563DAK</t>
  </si>
  <si>
    <t>L04232022-15</t>
  </si>
  <si>
    <t>APR-01/CIPL/2022     075122140024</t>
  </si>
  <si>
    <t>TS-3110/22</t>
  </si>
  <si>
    <t>186NLU2217221</t>
  </si>
  <si>
    <t>L04232022-10</t>
  </si>
  <si>
    <t>CIPL04172022(C)  07512240002</t>
  </si>
  <si>
    <t>B03LC22/223001269</t>
  </si>
  <si>
    <t>186NLU2215506</t>
  </si>
  <si>
    <t>L04232022-19</t>
  </si>
  <si>
    <t>MAHEEN/1011/2022      DCUDAK236878</t>
  </si>
  <si>
    <t>MNZ/20220426/009153</t>
  </si>
  <si>
    <t>IBCLOC252568DAK</t>
  </si>
  <si>
    <t>L04232022-26</t>
  </si>
  <si>
    <t>CIPL-03598, CIPL-03623</t>
  </si>
  <si>
    <t>3RDBELL/CIPL-11-2022     075122140022</t>
  </si>
  <si>
    <t>3RD BELL/182-2022</t>
  </si>
  <si>
    <t>186NLU2215137</t>
  </si>
  <si>
    <t>L04232022-24</t>
  </si>
  <si>
    <t>CIPL-03546, CIPL-03547</t>
  </si>
  <si>
    <t>TRS/CIPL-109/2022       dcudak234634</t>
  </si>
  <si>
    <t>TRS/CIPL/22-110</t>
  </si>
  <si>
    <t>IBCLOC251327DAK</t>
  </si>
  <si>
    <t>L04232022-28</t>
  </si>
  <si>
    <t>OTA/CIPL-02022/0028     075122140023</t>
  </si>
  <si>
    <t>OTA/187/22</t>
  </si>
  <si>
    <t>186NLU2218283</t>
  </si>
  <si>
    <t>L04232022-29</t>
  </si>
  <si>
    <t>BD/IRIS/124-CIPL-EPIC/2022     075122140021</t>
  </si>
  <si>
    <t>BD/IRIS-124-2022</t>
  </si>
  <si>
    <t>186NLU2216629</t>
  </si>
  <si>
    <t>L04232022-30</t>
  </si>
  <si>
    <t>EPL/CIPL/334/2022       DCUDAK236879</t>
  </si>
  <si>
    <t>EPL-22 04 1205</t>
  </si>
  <si>
    <t>IBCLOC251330DAK</t>
  </si>
  <si>
    <t>L04252022-27</t>
  </si>
  <si>
    <t>BD/IRIS/120-125-CIPL-EPIC/2022      075122140038</t>
  </si>
  <si>
    <t>BD/IRIS/120-125-2022</t>
  </si>
  <si>
    <t>L04252022-28</t>
  </si>
  <si>
    <t>GUL/CIPL-310322001130      075122160102</t>
  </si>
  <si>
    <t>GUL/CIPL/EX-002093</t>
  </si>
  <si>
    <t>L04252022-32</t>
  </si>
  <si>
    <t>SC-0000004766    075122140009</t>
  </si>
  <si>
    <t>#1000020438</t>
  </si>
  <si>
    <t>186NLU2215398</t>
  </si>
  <si>
    <t>L04252022-6</t>
  </si>
  <si>
    <t>264995-sc  DCUDAK233850</t>
  </si>
  <si>
    <t>264995</t>
  </si>
  <si>
    <t>IBCEPZ249316DAK</t>
  </si>
  <si>
    <t>L04252022-23</t>
  </si>
  <si>
    <t>OIL/CIPL/20/04/22(MAS)  075122160101</t>
  </si>
  <si>
    <t>DEPZ-OIL-1051/22</t>
  </si>
  <si>
    <t>186NLU2215503</t>
  </si>
  <si>
    <t>L04262022-1</t>
  </si>
  <si>
    <t>WPIBBPL/EGM/SC-003/22     DCUDAK237445</t>
  </si>
  <si>
    <t>L04252022-24</t>
  </si>
  <si>
    <t>BD/IRIS/128-CIPL-EPIC/2022      075122140034</t>
  </si>
  <si>
    <t>BD/IRIS/128-2022</t>
  </si>
  <si>
    <t>186NLU2216630</t>
  </si>
  <si>
    <t>L04252022-29</t>
  </si>
  <si>
    <t>CIPL-03598, CIPL-03626</t>
  </si>
  <si>
    <t>GUL/CIPL-180422001146     075122160102</t>
  </si>
  <si>
    <t>GUL/CIPL/EX-002111</t>
  </si>
  <si>
    <t>L04252022-34</t>
  </si>
  <si>
    <t>CIPL-03535</t>
  </si>
  <si>
    <t>M&amp;U-0239/2022     DCUDAK155278</t>
  </si>
  <si>
    <t>MPL-2022-2980</t>
  </si>
  <si>
    <t>IBCLOC257591DAK</t>
  </si>
  <si>
    <t>L04252022-20</t>
  </si>
  <si>
    <t>GUL/CIPL-210422001157     DCUDAK235786</t>
  </si>
  <si>
    <t>GUL/CIPL/EX-002110</t>
  </si>
  <si>
    <t>IBCEPZ257408DAK</t>
  </si>
  <si>
    <t>L04262022-26</t>
  </si>
  <si>
    <t>TRS/CIPL-119/2022     DCUDAK234634</t>
  </si>
  <si>
    <t>TRS-22-111</t>
  </si>
  <si>
    <t>IBCLOC252549DAK</t>
  </si>
  <si>
    <t>L04262022-5</t>
  </si>
  <si>
    <t>265646-SC  DCUDAK230822</t>
  </si>
  <si>
    <t>265646</t>
  </si>
  <si>
    <t>IBCEPZ252433DAK</t>
  </si>
  <si>
    <t>L04262022-10</t>
  </si>
  <si>
    <t>CIPL04182022(A)    075122140013</t>
  </si>
  <si>
    <t>B03LC22/223001279</t>
  </si>
  <si>
    <t>186NLU2218649</t>
  </si>
  <si>
    <t>L04262022-30</t>
  </si>
  <si>
    <t>EPL/CIPL/343/2022     DCUDAK237655</t>
  </si>
  <si>
    <t>EPL-22 04 1262</t>
  </si>
  <si>
    <t>IBCLOC251483DAK</t>
  </si>
  <si>
    <t>L04262022-31</t>
  </si>
  <si>
    <t>EPL/CIPL/335/2022       075122140029</t>
  </si>
  <si>
    <t>MPL-22 06 1689</t>
  </si>
  <si>
    <t>L04262022-8</t>
  </si>
  <si>
    <t>CIPL-03526, CIPL-03577</t>
  </si>
  <si>
    <t>CIPL042122     DCUDAK237282</t>
  </si>
  <si>
    <t>B03LC22/223001324</t>
  </si>
  <si>
    <t>IBCLOC255181DAK</t>
  </si>
  <si>
    <t>L04262022-2</t>
  </si>
  <si>
    <t>EPL/CIPL/318/2022     075122140029</t>
  </si>
  <si>
    <t>MPL-22 06 1688</t>
  </si>
  <si>
    <t>186NLU2217360</t>
  </si>
  <si>
    <t>L04262022-35</t>
  </si>
  <si>
    <t>BPL/CIPL/2974/22     075122140031</t>
  </si>
  <si>
    <t>COIU3H/01206/21-22</t>
  </si>
  <si>
    <t>186NLU2217291</t>
  </si>
  <si>
    <t>L04272022-29</t>
  </si>
  <si>
    <t>SC-220424-BK1     DCUDAK237758</t>
  </si>
  <si>
    <t>CI-220428-BK01</t>
  </si>
  <si>
    <t>L04272022-24</t>
  </si>
  <si>
    <t>GUL/CIPL-180422001152  DCUDAK232326</t>
  </si>
  <si>
    <t>GUL/CIPL/EX-002109</t>
  </si>
  <si>
    <t>IBCEPZ258515DAK</t>
  </si>
  <si>
    <t>L04272022-12</t>
  </si>
  <si>
    <t>CIPL-03610</t>
  </si>
  <si>
    <t>SC-0000004763      075122140009</t>
  </si>
  <si>
    <t>1000021168</t>
  </si>
  <si>
    <t>186NLU2217738</t>
  </si>
  <si>
    <t>L04272022-22</t>
  </si>
  <si>
    <t>CIPL-03526, CIPL-03527, CIPL-03592</t>
  </si>
  <si>
    <t>EPL/CIPL/352/2022  DCUDAK236879</t>
  </si>
  <si>
    <t>EPL-22 04 1263</t>
  </si>
  <si>
    <t>IBCLOC262693DAK</t>
  </si>
  <si>
    <t>L04272022-25</t>
  </si>
  <si>
    <t>CIPL-03595, CIPL-03626</t>
  </si>
  <si>
    <t>GUL/CIPL-210422001160      075122160102</t>
  </si>
  <si>
    <t>GUL/CIPL/EX-002112</t>
  </si>
  <si>
    <t>L04282022-11</t>
  </si>
  <si>
    <t>CIPL-03510</t>
  </si>
  <si>
    <t>EPL/CIPL/349/2022  DCUDAK235761</t>
  </si>
  <si>
    <t>EPL-22 05 1323</t>
  </si>
  <si>
    <t>IBCLOC256032DAK</t>
  </si>
  <si>
    <t>L04282022-2</t>
  </si>
  <si>
    <t>SC-0000004795     075122140035</t>
  </si>
  <si>
    <t>#1000020609</t>
  </si>
  <si>
    <t>186NLU2215139</t>
  </si>
  <si>
    <t>L04282022-4</t>
  </si>
  <si>
    <t>SC-0000004791  075122140009</t>
  </si>
  <si>
    <t>#1000020239</t>
  </si>
  <si>
    <t>186NLU2215397</t>
  </si>
  <si>
    <t>#1000020948</t>
  </si>
  <si>
    <t>186NLU2217250</t>
  </si>
  <si>
    <t>L04282022-7</t>
  </si>
  <si>
    <t>CIPL-03492, CIPL-03493, CIPL-03534</t>
  </si>
  <si>
    <t>SC-0000004785      DCUDAK237821</t>
  </si>
  <si>
    <t>#1000020277</t>
  </si>
  <si>
    <t>IBCLOC254433DAK</t>
  </si>
  <si>
    <t>L04282022-18</t>
  </si>
  <si>
    <t>OIL/CIPL/23/04/22(MAS)     075122160101</t>
  </si>
  <si>
    <t>DEPZ-OIL-1099/22</t>
  </si>
  <si>
    <t>186NLU2215500</t>
  </si>
  <si>
    <t>L04282022-20</t>
  </si>
  <si>
    <t>CIPL-03536, CIPL-03567</t>
  </si>
  <si>
    <t>WPIBPL/EGM/SC-004/22    075122160120</t>
  </si>
  <si>
    <t>L04282022-8</t>
  </si>
  <si>
    <t>266020-SC  DCUDAK236749</t>
  </si>
  <si>
    <t>266020</t>
  </si>
  <si>
    <t>IBCEPZ250540DAK</t>
  </si>
  <si>
    <t>L04292022-17</t>
  </si>
  <si>
    <t>CIPL-03489, CIPL-03537</t>
  </si>
  <si>
    <t>MAHEEN/1014/2022     DCUDAK236878</t>
  </si>
  <si>
    <t>MNZ/20220522/009184</t>
  </si>
  <si>
    <t>IBCLOC256234DAK</t>
  </si>
  <si>
    <t>L04292022-3</t>
  </si>
  <si>
    <t>266248-SC</t>
  </si>
  <si>
    <t>266248</t>
  </si>
  <si>
    <t>IBCEPZ252249DAK</t>
  </si>
  <si>
    <t>L04292022-4</t>
  </si>
  <si>
    <t>CIPL04172022(A)      DCUDAK235693</t>
  </si>
  <si>
    <t>B03LC22/223001267</t>
  </si>
  <si>
    <t>IBCLOC256619DAK</t>
  </si>
  <si>
    <t>L05122022-7</t>
  </si>
  <si>
    <t>3RDBELL/CIPL-12-2022  DCUDAK234244</t>
  </si>
  <si>
    <t>3RD BELL/181-2022</t>
  </si>
  <si>
    <t>IBCLOC253529DAK</t>
  </si>
  <si>
    <t>L05112022-9</t>
  </si>
  <si>
    <t>CIPL-03607, CIPL-03608</t>
  </si>
  <si>
    <t>266567-sc  075122160103</t>
  </si>
  <si>
    <t>266567</t>
  </si>
  <si>
    <t>L05112022-6</t>
  </si>
  <si>
    <t>CIPL-03533, CIPL-03574, CIPL-03603, CIPL-03606</t>
  </si>
  <si>
    <t>266564-SC  075122160103</t>
  </si>
  <si>
    <t>266564</t>
  </si>
  <si>
    <t>L05112022-7</t>
  </si>
  <si>
    <t>CIPL-03573, CIPL-03575</t>
  </si>
  <si>
    <t>266566-sc  075122160103</t>
  </si>
  <si>
    <t>266566</t>
  </si>
  <si>
    <t>L05112022-8</t>
  </si>
  <si>
    <t>CIPL-03532, CIPL-03552, CIPL-03570, CIPL-03572</t>
  </si>
  <si>
    <t>266565-sc  075122160103</t>
  </si>
  <si>
    <t>266565</t>
  </si>
  <si>
    <t>L05122022-1</t>
  </si>
  <si>
    <t>CIPL-03570, CIPL-03572, CIPL-03607</t>
  </si>
  <si>
    <t>SC-0000004802     075122140009</t>
  </si>
  <si>
    <t>#1000020555</t>
  </si>
  <si>
    <t>186NLU2215138</t>
  </si>
  <si>
    <t>#1000020992</t>
  </si>
  <si>
    <t>186NLU2217251</t>
  </si>
  <si>
    <t>L05122022-2</t>
  </si>
  <si>
    <t>EPL/CIPL/366/2022  DCUDAK235761</t>
  </si>
  <si>
    <t>EPL-22 05 1496</t>
  </si>
  <si>
    <t>IBCLOC257302DAK</t>
  </si>
  <si>
    <t>L05122022-6</t>
  </si>
  <si>
    <t>CIPL-03532, CIPL-03533, CIPL-03552, CIPL-03568, CIPL-03570, CIPL-03571, CIPL-03572, CIPL-03573, CIPL-03574, CIPL-03575, CIPL-03603, CIPL-03606, CIPL-03607, CIPL-03608</t>
  </si>
  <si>
    <t>MAHEEN/1015/2022  075122140026</t>
  </si>
  <si>
    <t>MNZ/20220522/009222</t>
  </si>
  <si>
    <t>186NLU2215412</t>
  </si>
  <si>
    <t>L05162022-11</t>
  </si>
  <si>
    <t>EPL/CIPL/378/2022  DCUDAK236879</t>
  </si>
  <si>
    <t>EPL 22 05 1414</t>
  </si>
  <si>
    <t>IBCLOC259888DAK</t>
  </si>
  <si>
    <t>L05162022-7</t>
  </si>
  <si>
    <t>CIPL-03567, CIPL-03573, CIPL-03606</t>
  </si>
  <si>
    <t>SC-0000004822     075122140009</t>
  </si>
  <si>
    <t>#1000020744</t>
  </si>
  <si>
    <t>186NLU2215392</t>
  </si>
  <si>
    <t>L05162022-5</t>
  </si>
  <si>
    <t>266651-SC      DCUDAK238334</t>
  </si>
  <si>
    <t>266651</t>
  </si>
  <si>
    <t>IBCEPZ253039DAK</t>
  </si>
  <si>
    <t>L05162022-8</t>
  </si>
  <si>
    <t>MAHEEN/1016/2022     075122140026</t>
  </si>
  <si>
    <t>MNZ/20220522/009276</t>
  </si>
  <si>
    <t>186NLU2215405</t>
  </si>
  <si>
    <t>L05172022-5</t>
  </si>
  <si>
    <t>SC-220424-BK2  DCUDAK230491</t>
  </si>
  <si>
    <t>CI-220523-BK01</t>
  </si>
  <si>
    <t>IBCEPZ257266DAK</t>
  </si>
  <si>
    <t>L05172022-9</t>
  </si>
  <si>
    <t>CIPL051729     075122160121</t>
  </si>
  <si>
    <t>254605</t>
  </si>
  <si>
    <t>186NLU2218372</t>
  </si>
  <si>
    <t>L05172022-7</t>
  </si>
  <si>
    <t>2022/16-SC      DCUDAK156004</t>
  </si>
  <si>
    <t>KP-2022/30</t>
  </si>
  <si>
    <t>IBCLOC260019DAK</t>
  </si>
  <si>
    <t>L05182022-14</t>
  </si>
  <si>
    <t>OIL/CIPL/11/05/22(MAS)      DCUDAK234547</t>
  </si>
  <si>
    <t>DEPZ-OIL-1137/22</t>
  </si>
  <si>
    <t>IBCEPZ254741DAK</t>
  </si>
  <si>
    <t>L05242022-12</t>
  </si>
  <si>
    <t>CIPL-03519</t>
  </si>
  <si>
    <t>EPL/CIPL/388/2022  075122140029</t>
  </si>
  <si>
    <t>EPL-22 05 1475</t>
  </si>
  <si>
    <t>L05182022-4</t>
  </si>
  <si>
    <t>EPL/CIPL/386/2022  DCUDAK235761</t>
  </si>
  <si>
    <t>EPL-22 06 1690</t>
  </si>
  <si>
    <t>L05202022-3</t>
  </si>
  <si>
    <t>CIPL-03581, CIPL-03591, CIPL-03592</t>
  </si>
  <si>
    <t>EPL/CIPL/389/2022  DCUDAK237359</t>
  </si>
  <si>
    <t>EPL-22 05 1415</t>
  </si>
  <si>
    <t>IBCLOC260564DAK</t>
  </si>
  <si>
    <t>L05212022-1</t>
  </si>
  <si>
    <t>TRS/CIPL-130/2022     DCUDAK153744</t>
  </si>
  <si>
    <t>TRS/CIPL/22-116</t>
  </si>
  <si>
    <t>IBCLOC252551DAK</t>
  </si>
  <si>
    <t>L05212022-27</t>
  </si>
  <si>
    <t>CIPL051622(B)     075122140013</t>
  </si>
  <si>
    <t>B03LC22/223001494</t>
  </si>
  <si>
    <t>186NLU2218647</t>
  </si>
  <si>
    <t>L05212022-16</t>
  </si>
  <si>
    <t>CIPL051622(A)  DCUDAK237282</t>
  </si>
  <si>
    <t>B03LC22/223001493</t>
  </si>
  <si>
    <t>IBCLOC256772DAK</t>
  </si>
  <si>
    <t>L05212022-5</t>
  </si>
  <si>
    <t>sc-000002865   DCUDAK230693</t>
  </si>
  <si>
    <t>L05232022-18</t>
  </si>
  <si>
    <t>OIL/CIPL/17/05/22(MAS)     075122160160</t>
  </si>
  <si>
    <t>DEPZ-OIL-1173/22</t>
  </si>
  <si>
    <t>186NLU2218125</t>
  </si>
  <si>
    <t>L05232022-5</t>
  </si>
  <si>
    <t>268225-SC  DCUDAK236749</t>
  </si>
  <si>
    <t>268225/</t>
  </si>
  <si>
    <t>IBCEPZ254185DAK</t>
  </si>
  <si>
    <t>L05232022-20</t>
  </si>
  <si>
    <t>BSPSC2021/2242       075122140039</t>
  </si>
  <si>
    <t>BSPPI1605202201</t>
  </si>
  <si>
    <t>L05232022-17</t>
  </si>
  <si>
    <t>GUL/CIPL-160522001187  075122160102</t>
  </si>
  <si>
    <t>GUL/CIPL/EX-002152</t>
  </si>
  <si>
    <t>186NLU2218108</t>
  </si>
  <si>
    <t>L05252022-13</t>
  </si>
  <si>
    <t>3RDBELL/CIPL-14-2022  075122140022</t>
  </si>
  <si>
    <t>3RDBELL/14-2022</t>
  </si>
  <si>
    <t>186NLU2217264</t>
  </si>
  <si>
    <t>L05252022-20</t>
  </si>
  <si>
    <t>3RDBELL/CIPL-13-2022      DCUDAK234244</t>
  </si>
  <si>
    <t>3RDBELL/183-2022</t>
  </si>
  <si>
    <t>IBCLOC257578DAK</t>
  </si>
  <si>
    <t>L05252022-18</t>
  </si>
  <si>
    <t>GUL/CIPL-160522001186      DCUDAK232326</t>
  </si>
  <si>
    <t>GUL/CIPL/EX-002159</t>
  </si>
  <si>
    <t>IBCEPZ259876DAK</t>
  </si>
  <si>
    <t>L05252022-21</t>
  </si>
  <si>
    <t>CIPL-03577, CIPL-03591</t>
  </si>
  <si>
    <t>EPL/CIPL/397/2022  DCUDAK236879</t>
  </si>
  <si>
    <t>EPL-22 05 1492</t>
  </si>
  <si>
    <t>IBCLOC253772DAK</t>
  </si>
  <si>
    <t>L05252022-26</t>
  </si>
  <si>
    <t>CIPL-03567, CIPL-03609</t>
  </si>
  <si>
    <t>268459-SC  075122160103</t>
  </si>
  <si>
    <t>268459</t>
  </si>
  <si>
    <t>L05252022-44</t>
  </si>
  <si>
    <t>EPL/CIPL/407/2022      DCUDAK237359</t>
  </si>
  <si>
    <t>EPL-22 05 1491</t>
  </si>
  <si>
    <t>IBCLOC257584DAK</t>
  </si>
  <si>
    <t>L05272022-6</t>
  </si>
  <si>
    <t>CIPL-03492, CIPL-03493, CIPL-03537</t>
  </si>
  <si>
    <t>SC-0000004823     DCUDAK237821</t>
  </si>
  <si>
    <t>#1000020842</t>
  </si>
  <si>
    <t>IBCLOC258386DAK</t>
  </si>
  <si>
    <t>L05272022-8</t>
  </si>
  <si>
    <t>SC-0000004859     075122140035</t>
  </si>
  <si>
    <t>#1000020755</t>
  </si>
  <si>
    <t>186NLU2215336</t>
  </si>
  <si>
    <t>L05272022-7</t>
  </si>
  <si>
    <t>SC-0000004840      075122140035</t>
  </si>
  <si>
    <t>#1000020681</t>
  </si>
  <si>
    <t>186NLU2216705</t>
  </si>
  <si>
    <t>L05282022-10</t>
  </si>
  <si>
    <t>3RDBELL/CIPL-15-2022  075122140022</t>
  </si>
  <si>
    <t>3RDBELL/CIPL-15-2022</t>
  </si>
  <si>
    <t>186NLU2217267</t>
  </si>
  <si>
    <t>L05282022-19</t>
  </si>
  <si>
    <t>DN-GP/CIPL/10&amp;11/22       DCUDAK233158</t>
  </si>
  <si>
    <t>DN-GP/10&amp;11/22</t>
  </si>
  <si>
    <t>IBCLOC256537DAK</t>
  </si>
  <si>
    <t>L05282022-24</t>
  </si>
  <si>
    <t>EPL/CIPL/424/2022  DCUDAK237655</t>
  </si>
  <si>
    <t>EPL 22 06 1658</t>
  </si>
  <si>
    <t>IBCLOC255563DAK</t>
  </si>
  <si>
    <t>L05282022-6</t>
  </si>
  <si>
    <t>SC-0000004804      075122140009</t>
  </si>
  <si>
    <t>#1000020728</t>
  </si>
  <si>
    <t>186NLU2215393</t>
  </si>
  <si>
    <t>L05282022-21</t>
  </si>
  <si>
    <t>3RDBELL/CIPL-16-2022</t>
  </si>
  <si>
    <t>3RDBELL/186-2022</t>
  </si>
  <si>
    <t>IBCLOC257574DAK</t>
  </si>
  <si>
    <t>L05282022-8</t>
  </si>
  <si>
    <t>CIPL-03532, CIPL-03552</t>
  </si>
  <si>
    <t>SC-0000004851       075122140035</t>
  </si>
  <si>
    <t>#1000020994</t>
  </si>
  <si>
    <t>186NLU2217256</t>
  </si>
  <si>
    <t>L05302022-3</t>
  </si>
  <si>
    <t>CIPL-03587, CIPL-03593, CIPL-03596</t>
  </si>
  <si>
    <t>GUL/CIPL-160522001185      DCUDAK235786</t>
  </si>
  <si>
    <t>GUL/CIPL/EX-002177</t>
  </si>
  <si>
    <t>IBCEPZ261607DAK</t>
  </si>
  <si>
    <t>L05302022-4</t>
  </si>
  <si>
    <t>TRS/CIPL-140/2022      DCUDAK153744</t>
  </si>
  <si>
    <t>TRS/CIPL/22-126</t>
  </si>
  <si>
    <t>IBCLOC254391DAK</t>
  </si>
  <si>
    <t>L05302022-11</t>
  </si>
  <si>
    <t>CIPL-03564, CIPL-03567, CIPL-03609, CIPL-03611</t>
  </si>
  <si>
    <t>MAHEEN/1017/2022     075122140026</t>
  </si>
  <si>
    <t>MNZ/20220612/009359</t>
  </si>
  <si>
    <t>186NLU2215401</t>
  </si>
  <si>
    <t>L05312022-4</t>
  </si>
  <si>
    <t>CIPL-03597, CIPL-03626</t>
  </si>
  <si>
    <t>CIPL052422(B)     075122140013</t>
  </si>
  <si>
    <t>L05312022-14</t>
  </si>
  <si>
    <t>MAY-01/CIPL/2022      DCUDAK239363</t>
  </si>
  <si>
    <t>TS4632/22</t>
  </si>
  <si>
    <t>IBCLOC265190DAK</t>
  </si>
  <si>
    <t>L05312022-18</t>
  </si>
  <si>
    <t>BD/IRIS/153-CIPL-EPIC/2022      DCUDAK232143</t>
  </si>
  <si>
    <t>BD/IRIS/153</t>
  </si>
  <si>
    <t>IBCLOC257419DAK</t>
  </si>
  <si>
    <t>L05312022-5</t>
  </si>
  <si>
    <t>CIPL052522  075122140013</t>
  </si>
  <si>
    <t>B03LC22/223001638</t>
  </si>
  <si>
    <t>L05312022-10</t>
  </si>
  <si>
    <t>CIPL052422(C)  DCUDAK237282</t>
  </si>
  <si>
    <t>B03LC22/223001616</t>
  </si>
  <si>
    <t>IBCLOC256779DAK</t>
  </si>
  <si>
    <t>L05312022-8</t>
  </si>
  <si>
    <t>269376-SC      DCUDAK236749</t>
  </si>
  <si>
    <t>269376</t>
  </si>
  <si>
    <t>L05312022-11</t>
  </si>
  <si>
    <t>CIPL052422(A)       DCUDAK239350</t>
  </si>
  <si>
    <t>B03LC22/223001613</t>
  </si>
  <si>
    <t>IBCLOC259242DAK</t>
  </si>
  <si>
    <t>L06012022-5</t>
  </si>
  <si>
    <t>BD/IRIS/141-157-158-CIPL-EPIC/2022      DCUDAK239454</t>
  </si>
  <si>
    <t>BD/IRIS/141-157-158</t>
  </si>
  <si>
    <t>IBCLOC257433DAK</t>
  </si>
  <si>
    <t>L06012022-13</t>
  </si>
  <si>
    <t>TRS/CIPL-142/2022     075122140053</t>
  </si>
  <si>
    <t>TRS/CIPL/22-128</t>
  </si>
  <si>
    <t>186NLU2215103</t>
  </si>
  <si>
    <t>L06012022-10</t>
  </si>
  <si>
    <t>BD/IRIS/156-CIPL-EPIC/2022      dcudak234082</t>
  </si>
  <si>
    <t>BD/IRIS/156</t>
  </si>
  <si>
    <t>IBCLOC257124DAK</t>
  </si>
  <si>
    <t>L06022022-11</t>
  </si>
  <si>
    <t>DN-GP/CIPL/12/22      DCUDAK233158</t>
  </si>
  <si>
    <t>DN-GP/CIPL/12/22</t>
  </si>
  <si>
    <t>IBCLOC256480DAK</t>
  </si>
  <si>
    <t>L06022022-13</t>
  </si>
  <si>
    <t>OIL/CIPL/30/05/22(MAS)     DCUDAK236208</t>
  </si>
  <si>
    <t>DEPZ-OIL-1233/22</t>
  </si>
  <si>
    <t>IBCEPZ261635DAK</t>
  </si>
  <si>
    <t>L06022022-14</t>
  </si>
  <si>
    <t>OIL/CIPL/30/05/22(MAS)-1      DCUDAK234547</t>
  </si>
  <si>
    <t>DEPZ-OIL-1232/22</t>
  </si>
  <si>
    <t>IBCEPZ261413DAK</t>
  </si>
  <si>
    <t>L06042022-19</t>
  </si>
  <si>
    <t>CIPL053122  DCUDAK237282</t>
  </si>
  <si>
    <t>B03LC22/223001708</t>
  </si>
  <si>
    <t>IBCLOC256788DAK</t>
  </si>
  <si>
    <t>L06042022-37</t>
  </si>
  <si>
    <t>CIPL-03596, CIPL-03597, CIPL-03626</t>
  </si>
  <si>
    <t>EPL/CIPL/450/2022  075122140029</t>
  </si>
  <si>
    <t>EPL-22 06 1702</t>
  </si>
  <si>
    <t>L06042022-40</t>
  </si>
  <si>
    <t>CIPL-03577, CIPL-03581, CIPL-03592</t>
  </si>
  <si>
    <t>EPL/CIPL/452/2022  DCUDAK237359</t>
  </si>
  <si>
    <t>EPL-22 06 1657</t>
  </si>
  <si>
    <t>L06072022-11</t>
  </si>
  <si>
    <t>JUNE-01/CIPL/2022      DCUDAK239363</t>
  </si>
  <si>
    <t>TS-4712/22</t>
  </si>
  <si>
    <t>IBCLOC265150DAK</t>
  </si>
  <si>
    <t>L06072022-12</t>
  </si>
  <si>
    <t>STML/CIPL/09/22         DCUDAK239711</t>
  </si>
  <si>
    <t>STML/10532/2022</t>
  </si>
  <si>
    <t>IBCLOC258790DAK</t>
  </si>
  <si>
    <t>L06062022-1</t>
  </si>
  <si>
    <t>CIPL-03533, CIPL-03567, CIPL-03574, CIPL-03608</t>
  </si>
  <si>
    <t>SC-0000004711      075122140035</t>
  </si>
  <si>
    <t>1000021238</t>
  </si>
  <si>
    <t>186NLU2217297</t>
  </si>
  <si>
    <t>L06072022-9</t>
  </si>
  <si>
    <t>SC-0000004895        DCUDAK239744</t>
  </si>
  <si>
    <t>#1000020955</t>
  </si>
  <si>
    <t>IBCLOC259108DAK</t>
  </si>
  <si>
    <t>L06062022-10</t>
  </si>
  <si>
    <t>M&amp;U-0319/2022       DCUDAK239743</t>
  </si>
  <si>
    <t>MPL-2022-3850</t>
  </si>
  <si>
    <t>IBCLOC261258DAK</t>
  </si>
  <si>
    <t>L06062022-11</t>
  </si>
  <si>
    <t>CIPL-03540</t>
  </si>
  <si>
    <t>M&amp;U-0320/2022         DCUDAK239743</t>
  </si>
  <si>
    <t>MPL-2022-3848</t>
  </si>
  <si>
    <t>L06062022-5</t>
  </si>
  <si>
    <t>WPIBBPL/EGM/SC-005/22        075122160120</t>
  </si>
  <si>
    <t>L06062022-7</t>
  </si>
  <si>
    <t>CIPL-03521, CIPL-03534, CIPL-03537, CIPL-03540</t>
  </si>
  <si>
    <t>SC-0000004867       DCUDAK237821</t>
  </si>
  <si>
    <t>#1000020987</t>
  </si>
  <si>
    <t>IBCLOC259113DAK</t>
  </si>
  <si>
    <t>L06072022-15</t>
  </si>
  <si>
    <t>CIPL-03568, CIPL-03607, CIPL-03608, CIPL-03611</t>
  </si>
  <si>
    <t>270292-SC  075122160103</t>
  </si>
  <si>
    <t>270292</t>
  </si>
  <si>
    <t>186NLU2218387</t>
  </si>
  <si>
    <t>L06082022-2</t>
  </si>
  <si>
    <t>SC-220530-BK2      DCUDAK237758</t>
  </si>
  <si>
    <t>CI-220611-BK01</t>
  </si>
  <si>
    <t>IBCEPZ261672DAK</t>
  </si>
  <si>
    <t>L06082022-8</t>
  </si>
  <si>
    <t>GUL/CIPL-050622001207  DCUDAK235786</t>
  </si>
  <si>
    <t>GUL/CIPL/EX-002195</t>
  </si>
  <si>
    <t>IBCEPZ260036DAK</t>
  </si>
  <si>
    <t>L06112022-20</t>
  </si>
  <si>
    <t>M&amp;U-0338/2022  075122140059</t>
  </si>
  <si>
    <t>MPL-2022-4064</t>
  </si>
  <si>
    <t>L06112022-23</t>
  </si>
  <si>
    <t>SC-0000004896  DCUDAK240052</t>
  </si>
  <si>
    <t>#1000021057</t>
  </si>
  <si>
    <t>IBCLOC259454DAK</t>
  </si>
  <si>
    <t>L06112022-16</t>
  </si>
  <si>
    <t>BD/IRIS/159-CIPL-EPIC/2022       DCUDAK240077</t>
  </si>
  <si>
    <t>BDIRIS/159/2022</t>
  </si>
  <si>
    <t>IBCLOC262714DAK</t>
  </si>
  <si>
    <t>L06092022-10</t>
  </si>
  <si>
    <t>STML/CIPL/10/22   DCUDAK239924</t>
  </si>
  <si>
    <t>L06112022-41</t>
  </si>
  <si>
    <t>CIPL-03534, CIPL-03537</t>
  </si>
  <si>
    <t>M&amp;U-0337/2022      DCUDAK239743</t>
  </si>
  <si>
    <t>MPL-2022-4107</t>
  </si>
  <si>
    <t>IBCLOC263913DAK</t>
  </si>
  <si>
    <t>L06112022-37</t>
  </si>
  <si>
    <t>3RDBELL/CIPL-17-2022       075122140022</t>
  </si>
  <si>
    <t>3RDBELL-187-2022</t>
  </si>
  <si>
    <t>186NLU2218418</t>
  </si>
  <si>
    <t>L06112022-38</t>
  </si>
  <si>
    <t>3RDBELL/CIPL-18-2022          DCUDAK234244</t>
  </si>
  <si>
    <t>3RDBELL/188-2022</t>
  </si>
  <si>
    <t>IBCLOC257583DAK</t>
  </si>
  <si>
    <t>L06112022-47</t>
  </si>
  <si>
    <t>CIPL-03552, CIPL-03568</t>
  </si>
  <si>
    <t>MAHEEN/1018/2022      075122140026</t>
  </si>
  <si>
    <t>MNZ/20220612/009439</t>
  </si>
  <si>
    <t>186NLU2215399</t>
  </si>
  <si>
    <t>L06112022-35</t>
  </si>
  <si>
    <t>CIPL-03575, CIPL-03603</t>
  </si>
  <si>
    <t>SC-0000004866      075122140035</t>
  </si>
  <si>
    <t>1000021330</t>
  </si>
  <si>
    <t>186NLU2217748</t>
  </si>
  <si>
    <t>L06112022-15</t>
  </si>
  <si>
    <t>CIPL-03621, CIPL-03622</t>
  </si>
  <si>
    <t>SC-0000004903      075122140019</t>
  </si>
  <si>
    <t>#1000020990</t>
  </si>
  <si>
    <t>186NLU2217269</t>
  </si>
  <si>
    <t>L06122022-2</t>
  </si>
  <si>
    <t>GUL/CIPL-160522001120      075122160102</t>
  </si>
  <si>
    <t>GUL/CIPL/EX-002200</t>
  </si>
  <si>
    <t>L06142022-3</t>
  </si>
  <si>
    <t>SC-0000004910               DCUDAK237821</t>
  </si>
  <si>
    <t>#1000020991</t>
  </si>
  <si>
    <t>IBCLOC259111DAK</t>
  </si>
  <si>
    <t>L06142022-6</t>
  </si>
  <si>
    <t>CIPL-03533, CIPL-03567, CIPL-03568, CIPL-03573, CIPL-03574, CIPL-03607</t>
  </si>
  <si>
    <t>SC-0000004911     075122140019</t>
  </si>
  <si>
    <t>#1000021237</t>
  </si>
  <si>
    <t>186NLU2217742</t>
  </si>
  <si>
    <t>L06152022-4</t>
  </si>
  <si>
    <t>CIPL-03596, CIPL-03621</t>
  </si>
  <si>
    <t>EPL/CIPL/486/2022  075122140029</t>
  </si>
  <si>
    <t>EPL 22 06 1801</t>
  </si>
  <si>
    <t>186NLU2217246</t>
  </si>
  <si>
    <t>L06152022-6</t>
  </si>
  <si>
    <t>TRS/CIPL-156/2022  075122140053</t>
  </si>
  <si>
    <t>TRS-22-140</t>
  </si>
  <si>
    <t>186NLU2217292</t>
  </si>
  <si>
    <t>L06152022-7</t>
  </si>
  <si>
    <t>M&amp;U-0348/2022    DCUDAK239743</t>
  </si>
  <si>
    <t>MPL-2022-4180</t>
  </si>
  <si>
    <t>L06162022-8</t>
  </si>
  <si>
    <t>SC-0000004924            DCUDAK240373</t>
  </si>
  <si>
    <t>#1000020971</t>
  </si>
  <si>
    <t>IBCLOC258813DAK</t>
  </si>
  <si>
    <t>L06162022-24</t>
  </si>
  <si>
    <t>GUL/CIPL-130622001213          075122160102</t>
  </si>
  <si>
    <t>GUL/CIPL/EX-002225</t>
  </si>
  <si>
    <t>L06182022-12</t>
  </si>
  <si>
    <t>2022/18-SC      DCUDAK156004</t>
  </si>
  <si>
    <t>kp-2022/35</t>
  </si>
  <si>
    <t>IBCLOC260034DAK</t>
  </si>
  <si>
    <t>L06182022-7</t>
  </si>
  <si>
    <t>OIL/CIPL/11/05/22(MAS)             075122160101</t>
  </si>
  <si>
    <t>DEPZ-OIL-1291/22</t>
  </si>
  <si>
    <t>186NLU2218980</t>
  </si>
  <si>
    <t>L06202022-20</t>
  </si>
  <si>
    <t>EPL/CIPL/503/2022  075122140029</t>
  </si>
  <si>
    <t>EPL 22 06 1810</t>
  </si>
  <si>
    <t>L06202022-12</t>
  </si>
  <si>
    <t>GUL/CIPL-240522001194            075122160200</t>
  </si>
  <si>
    <t>GUL/CIPL/EX-002224</t>
  </si>
  <si>
    <t>186NLU2218988</t>
  </si>
  <si>
    <t>L06202022-13</t>
  </si>
  <si>
    <t>BD/IRIS/130-151-160-CIPL-EPIC/2022    075122140038</t>
  </si>
  <si>
    <t>BDIRIS/130-160/2022</t>
  </si>
  <si>
    <t>186NLU2218291</t>
  </si>
  <si>
    <t>L06202022-22</t>
  </si>
  <si>
    <t>SC-0000004801       075122140035</t>
  </si>
  <si>
    <t>1000021144</t>
  </si>
  <si>
    <t>186NLU2217749</t>
  </si>
  <si>
    <t>L06212022-12</t>
  </si>
  <si>
    <t>GUL/CIPL-160622001214  DCUDAK232326</t>
  </si>
  <si>
    <t>GUL/CIPL/EX-002227</t>
  </si>
  <si>
    <t>IBCEPZ263886DAK</t>
  </si>
  <si>
    <t>L06212022-6</t>
  </si>
  <si>
    <t>SC-0000004914  DCUDAK240052</t>
  </si>
  <si>
    <t>#1000021553</t>
  </si>
  <si>
    <t>L06222022-1</t>
  </si>
  <si>
    <t>EPL/CIPL/514/2022  075122140029</t>
  </si>
  <si>
    <t>EPL-22 06 1848</t>
  </si>
  <si>
    <t>186NLU2218279</t>
  </si>
  <si>
    <t>L06222022-3</t>
  </si>
  <si>
    <t>EPL/CIPL/506/2022  DCUDAK237359</t>
  </si>
  <si>
    <t>EPL-22 06 1852</t>
  </si>
  <si>
    <t>L06222022-31</t>
  </si>
  <si>
    <t>CIPL061922(B)  DCUDAK235693</t>
  </si>
  <si>
    <t>223001908</t>
  </si>
  <si>
    <t>L06222022-25</t>
  </si>
  <si>
    <t>CIPL061922(A)  075122140002</t>
  </si>
  <si>
    <t>223001907</t>
  </si>
  <si>
    <t>186NLU2218281</t>
  </si>
  <si>
    <t>L06232022-1</t>
  </si>
  <si>
    <t>EPL/CIPL/520/2022  DCUDAK237655</t>
  </si>
  <si>
    <t>EPL 22 06 1851</t>
  </si>
  <si>
    <t>IBCLOC258544DAK</t>
  </si>
  <si>
    <t>L06222022-35</t>
  </si>
  <si>
    <t>JUNE-02/CIPL/2022             DCUDAKDCUDAK240814</t>
  </si>
  <si>
    <t>TS4487/22</t>
  </si>
  <si>
    <t>IBCLOC264583DAK</t>
  </si>
  <si>
    <t>L06232022-4</t>
  </si>
  <si>
    <t>CIPL-03526, CIPL-03577, CIPL-03591, CIPL-03592</t>
  </si>
  <si>
    <t>EPL/CIPL/508/2022         DCUDAK240811</t>
  </si>
  <si>
    <t>EPL-22 06 1850</t>
  </si>
  <si>
    <t>IBCLOC263467DAK</t>
  </si>
  <si>
    <t>L06232022-14</t>
  </si>
  <si>
    <t>SC-0000004954       075122140064</t>
  </si>
  <si>
    <t>1000021234</t>
  </si>
  <si>
    <t>186NLU2217324</t>
  </si>
  <si>
    <t>L06232022-15</t>
  </si>
  <si>
    <t>CIPL-03533, CIPL-03567, CIPL-03572, CIPL-03573, CIPL-03609, CIPL-03611</t>
  </si>
  <si>
    <t>SC-0000004953       075122140019</t>
  </si>
  <si>
    <t>#1000021274</t>
  </si>
  <si>
    <t>186NLU2217744</t>
  </si>
  <si>
    <t>L06262022-3</t>
  </si>
  <si>
    <t>BD/IRIS/190-CIPL-EPIC/2022            DCUDAK240077</t>
  </si>
  <si>
    <t>BDIRIS/190/2022</t>
  </si>
  <si>
    <t>L06252022-5</t>
  </si>
  <si>
    <t>CIPL-03533, CIPL-03573</t>
  </si>
  <si>
    <t>272767-SC  075122160103</t>
  </si>
  <si>
    <t>272767</t>
  </si>
  <si>
    <t>L06252022-6</t>
  </si>
  <si>
    <t>CIPL-03615, CIPL-03618</t>
  </si>
  <si>
    <t>272769-SC             075122160205</t>
  </si>
  <si>
    <t>272769</t>
  </si>
  <si>
    <t>L06252022-8</t>
  </si>
  <si>
    <t>MAHEEN/1019/2022  075122140026</t>
  </si>
  <si>
    <t>MNZ/20220627/009557</t>
  </si>
  <si>
    <t>L06252022-25</t>
  </si>
  <si>
    <t>3RDBELL/CIPL-19-2022  075122140022</t>
  </si>
  <si>
    <t>3RD BELL-189-2022</t>
  </si>
  <si>
    <t>186NLU2218416</t>
  </si>
  <si>
    <t>L06252022-15</t>
  </si>
  <si>
    <t>CIPL-03595, CIPL-03627</t>
  </si>
  <si>
    <t>OTA/CIPL-02022/029  075122140018</t>
  </si>
  <si>
    <t>OTA/188/22</t>
  </si>
  <si>
    <t>186NLU2218402</t>
  </si>
  <si>
    <t>L06262022-1</t>
  </si>
  <si>
    <t>GUL/CIPL-210622001227           DCUDAK240992</t>
  </si>
  <si>
    <t>GUL/CIPL/EX-002242</t>
  </si>
  <si>
    <t>IBCEPZ265621DAK</t>
  </si>
  <si>
    <t>L06262022-2</t>
  </si>
  <si>
    <t>CIPL-03661, CIPL-03664</t>
  </si>
  <si>
    <t>OIL/CIPL/19/06/22(MAS)         DCUDAK240988</t>
  </si>
  <si>
    <t>L06262022-19</t>
  </si>
  <si>
    <t>CIPL-03539</t>
  </si>
  <si>
    <t>2162022-ABC            DCUDAK236968</t>
  </si>
  <si>
    <t>SML2022BD06537</t>
  </si>
  <si>
    <t>IBCDAO260355DAK</t>
  </si>
  <si>
    <t>L06262022-14</t>
  </si>
  <si>
    <t>M&amp;U-0368/2022        DCUDAK239743</t>
  </si>
  <si>
    <t>MPL-2022-4543</t>
  </si>
  <si>
    <t>L06262022-15</t>
  </si>
  <si>
    <t>M&amp;U-0382/2022      075122140059</t>
  </si>
  <si>
    <t>MPL-2022-4541</t>
  </si>
  <si>
    <t>L06282022-11</t>
  </si>
  <si>
    <t>GUL/CIPL-270622001232  DCUDAK232326</t>
  </si>
  <si>
    <t>GUL/CIPL/EX-002256</t>
  </si>
  <si>
    <t>IBCEPZ263687DAK</t>
  </si>
  <si>
    <t>L06292022-15</t>
  </si>
  <si>
    <t>BPL/CIPL/3194/22       DCUDAK241353</t>
  </si>
  <si>
    <t>COIU3H/01322/21-22</t>
  </si>
  <si>
    <t>L06302022-10</t>
  </si>
  <si>
    <t>TRS/CIPL-173/2022             DCUDAK241364</t>
  </si>
  <si>
    <t>TRS/CIPL/22-163</t>
  </si>
  <si>
    <t>IBCLOC264073DAK</t>
  </si>
  <si>
    <t>L06302022-1</t>
  </si>
  <si>
    <t>DAL/CIPL/6919/22           DCUDAK232594</t>
  </si>
  <si>
    <t>L07032022-2</t>
  </si>
  <si>
    <t>CIPL-03572</t>
  </si>
  <si>
    <t>MAHEEN/1021/2022          075122140026</t>
  </si>
  <si>
    <t>MNZ/20220705/009616</t>
  </si>
  <si>
    <t>L07032022-3</t>
  </si>
  <si>
    <t>CIPL-03615, CIPL-03618, CIPL-03629</t>
  </si>
  <si>
    <t>MAHEEN/1020/2022        075122140073</t>
  </si>
  <si>
    <t>MNZ/20220705/009618</t>
  </si>
  <si>
    <t>L07042022-7</t>
  </si>
  <si>
    <t>CIPL-03621, CIPL-03623, CIPL-03626, CIPL-03627</t>
  </si>
  <si>
    <t>EPL/CIPL/550/2022           075122140029</t>
  </si>
  <si>
    <t>EPL-22 07 2004</t>
  </si>
  <si>
    <t>186NLU2218278</t>
  </si>
  <si>
    <t>L07052022-5</t>
  </si>
  <si>
    <t>BD/IRIS/188-CIPL-EPIC/2022            DCUDAK234082</t>
  </si>
  <si>
    <t>BD/IRIS/188-199</t>
  </si>
  <si>
    <t>IBCLOC261644DAK</t>
  </si>
  <si>
    <t>L07042022-8</t>
  </si>
  <si>
    <t>CIPL062722  DCUDAK237282</t>
  </si>
  <si>
    <t>223001971</t>
  </si>
  <si>
    <t>IBCLOC262734DAK</t>
  </si>
  <si>
    <t>L07062022-34</t>
  </si>
  <si>
    <t>JULY-01/CIPL/2022  DCUDAK240814</t>
  </si>
  <si>
    <t>TS-4470/22</t>
  </si>
  <si>
    <t>IBCLOC264578DAK</t>
  </si>
  <si>
    <t>L07062022-30</t>
  </si>
  <si>
    <t>BD/IRIS/191-198-CIPL-EPIC/2022                DCUDAK240077</t>
  </si>
  <si>
    <t>BD/IRIS/191-198</t>
  </si>
  <si>
    <t>IBCLOC261946DAK</t>
  </si>
  <si>
    <t>L07062022-31</t>
  </si>
  <si>
    <t>BD/IRIS/181-199-CIPL-EPIC/2022      075122140034</t>
  </si>
  <si>
    <t>BD/IRIS/181-199</t>
  </si>
  <si>
    <t>186NLU2218405</t>
  </si>
  <si>
    <t>L07062022-33</t>
  </si>
  <si>
    <t>MAHEEN/1022/2022          075122140014</t>
  </si>
  <si>
    <t>MNZ/20220707/009629</t>
  </si>
  <si>
    <t>L07062022-15</t>
  </si>
  <si>
    <t>EPL/CIPL/559/2022                   DCUDAK241634</t>
  </si>
  <si>
    <t>EPL-22 02 2063</t>
  </si>
  <si>
    <t>IBCLOC261630DAK</t>
  </si>
  <si>
    <t>L07072022-9</t>
  </si>
  <si>
    <t>CIPL-03672, CIPL-03680</t>
  </si>
  <si>
    <t>GUL/CIPL-040722001244  DCUDAK240992</t>
  </si>
  <si>
    <t>GUL/CIPL/EX-002272</t>
  </si>
  <si>
    <t>L07062022-11</t>
  </si>
  <si>
    <t>EPL/CIPL/556/2022         075122140074</t>
  </si>
  <si>
    <t>EPL-22 07 2061</t>
  </si>
  <si>
    <t>L07062022-13</t>
  </si>
  <si>
    <t>EPL/CIPL/558/2022              DCUDAK240811</t>
  </si>
  <si>
    <t>EPL-22 07 2059</t>
  </si>
  <si>
    <t>IBCLOC263487DAK</t>
  </si>
  <si>
    <t>L07062022-18</t>
  </si>
  <si>
    <t>220630-BK2      DCUDAK241738</t>
  </si>
  <si>
    <t>CI-220707-BK01</t>
  </si>
  <si>
    <t>IBCEPZ263500DAK</t>
  </si>
  <si>
    <t>L07072022-34</t>
  </si>
  <si>
    <t>OIL/CIPL/05/07/22(MAS)         DCUDAK236208</t>
  </si>
  <si>
    <t>L07072022-31</t>
  </si>
  <si>
    <t>SC-0000005006      DCUDAK237821</t>
  </si>
  <si>
    <t>#1000021658</t>
  </si>
  <si>
    <t>L07202022-7</t>
  </si>
  <si>
    <t>274657-SC  075122160103</t>
  </si>
  <si>
    <t>274657</t>
  </si>
  <si>
    <t>L07202022-18</t>
  </si>
  <si>
    <t>3RDBELL/CIPL-21-2022          DCUDAK231278</t>
  </si>
  <si>
    <t>3RD BELL/191-2022</t>
  </si>
  <si>
    <t>IBCLOC265143DAK</t>
  </si>
  <si>
    <t>L07202022-19</t>
  </si>
  <si>
    <t>3RDBELL/CIPL-20-2022    DCUDAK235900</t>
  </si>
  <si>
    <t>3RD BELL/190-2022</t>
  </si>
  <si>
    <t>L07212022-9</t>
  </si>
  <si>
    <t>OIL/CIPL/18/07/22(MAS)    dcudak233837</t>
  </si>
  <si>
    <t>L07212022-6</t>
  </si>
  <si>
    <t>OIL/CIPL/03/07/22(MAS)          075122160101</t>
  </si>
  <si>
    <t>L07202022-28</t>
  </si>
  <si>
    <t>ETL/CIPL/05/2022      DCUDAK242362</t>
  </si>
  <si>
    <t>L07212022-15</t>
  </si>
  <si>
    <t>CIPL071822     075122140081</t>
  </si>
  <si>
    <t>L07212022-21</t>
  </si>
  <si>
    <t>275024-SC         DCUDAK242336</t>
  </si>
  <si>
    <t>275024</t>
  </si>
  <si>
    <t>IBCEPZ264075DAK</t>
  </si>
  <si>
    <t>L07212022-33</t>
  </si>
  <si>
    <t>GUL/CIPL-190722001255       DCUDAK240992</t>
  </si>
  <si>
    <t>L07232022-2</t>
  </si>
  <si>
    <t>OIL/CIPL/18/07/22(MAS)   075122160236</t>
  </si>
  <si>
    <t>L07212022-16</t>
  </si>
  <si>
    <t>CIPL-03629</t>
  </si>
  <si>
    <t>274658-SC  075122160205</t>
  </si>
  <si>
    <t>274658</t>
  </si>
  <si>
    <t>186NLU2218987</t>
  </si>
  <si>
    <t>L07212022-31</t>
  </si>
  <si>
    <t>SC-GP/CIPL/13,15&amp;16/22       DCUDAK242341</t>
  </si>
  <si>
    <t>DN-G/13,15&amp;16/22</t>
  </si>
  <si>
    <t>IBCLOC265144DAK</t>
  </si>
  <si>
    <t>L07212022-32</t>
  </si>
  <si>
    <t>MAHEEN/1023/2022       DCUDAK242349</t>
  </si>
  <si>
    <t>MNZ/20220726/009709</t>
  </si>
  <si>
    <t>IBCLOC263733DAK</t>
  </si>
  <si>
    <t>L07232022-1</t>
  </si>
  <si>
    <t>MAHEEN/1024/2022  075122140014</t>
  </si>
  <si>
    <t>MNZ/20220726/009708</t>
  </si>
  <si>
    <t>L07272022-15</t>
  </si>
  <si>
    <t>275538-SC  DCUDAK242336</t>
  </si>
  <si>
    <t>275538</t>
  </si>
  <si>
    <t>IBCEPZ264072DAK</t>
  </si>
  <si>
    <t>L07252022-1</t>
  </si>
  <si>
    <t>ETL/CIPL/06/2022     DCUDAK242360</t>
  </si>
  <si>
    <t>L07252022-4</t>
  </si>
  <si>
    <t>UPIL/CIPL/2022/001         DCUDAK242438</t>
  </si>
  <si>
    <t>L07252022-6</t>
  </si>
  <si>
    <t>OTA/CIPL-02022/0031                dcudak242915</t>
  </si>
  <si>
    <t>L07252022-26</t>
  </si>
  <si>
    <t>UPIL/CIPL/2022/002    075122140083</t>
  </si>
  <si>
    <t>L07252022-7</t>
  </si>
  <si>
    <t>SC-GP/CIPL/19/22      DCUDAK242430</t>
  </si>
  <si>
    <t>DN-GP/CIPL/19/22</t>
  </si>
  <si>
    <t>IBCLOC265142DAK</t>
  </si>
  <si>
    <t>L07262022-2</t>
  </si>
  <si>
    <t>275243-SC  075122160205</t>
  </si>
  <si>
    <t>275243</t>
  </si>
  <si>
    <t>L07272022-13</t>
  </si>
  <si>
    <t>JULY-03/CIPL/2022      DCUDAK240814</t>
  </si>
  <si>
    <t>L07272022-26</t>
  </si>
  <si>
    <t>CIPL-03564, CIPL-03567, CIPL-03570</t>
  </si>
  <si>
    <t>WPIBBPL/EGM/SC-006/22        075122160120</t>
  </si>
  <si>
    <t>L07272022-20</t>
  </si>
  <si>
    <t>3RDBELL/CIPL-24-2022        DCUDAK242630</t>
  </si>
  <si>
    <t>3RDBELL-194-2022</t>
  </si>
  <si>
    <t>L07272022-7</t>
  </si>
  <si>
    <t>275425-SC  075122160205</t>
  </si>
  <si>
    <t>275425</t>
  </si>
  <si>
    <t>L07272022-21</t>
  </si>
  <si>
    <t>3RDBELL/CIPL-23-2022         075122140084</t>
  </si>
  <si>
    <t>3RDBELL-193-2022</t>
  </si>
  <si>
    <t>L07282022-22</t>
  </si>
  <si>
    <t>BD/IRIS/215-217-218-220-CIPL-EPIC/2022            DCUDAK240077</t>
  </si>
  <si>
    <t>BD/IRIS/215-217-2022</t>
  </si>
  <si>
    <t>L07282022-28</t>
  </si>
  <si>
    <t>TRS/CIPL-200/2022        075122140053</t>
  </si>
  <si>
    <t>TRS/CIPL/22-172</t>
  </si>
  <si>
    <t>L07282022-36</t>
  </si>
  <si>
    <t>CIPL-03587, CIPL-03593, CIPL-03622</t>
  </si>
  <si>
    <t>EPL/CIPL/608/2022               DCUDAK237655</t>
  </si>
  <si>
    <t>EPL-22 08 2248</t>
  </si>
  <si>
    <t>L07282022-19</t>
  </si>
  <si>
    <t>MAHEEN/1025/2022              DCUDAK242349</t>
  </si>
  <si>
    <t>L07282022-20</t>
  </si>
  <si>
    <t>OTA/CIPL-02022/0030            DCUDAK242705</t>
  </si>
  <si>
    <t>L07282022-29</t>
  </si>
  <si>
    <t>EPL/CIPL/605/2022         075122140074</t>
  </si>
  <si>
    <t>EPL-22 08 2203</t>
  </si>
  <si>
    <t>L07282022-30</t>
  </si>
  <si>
    <t>OTA/CIPL-02022/0032              075122140086</t>
  </si>
  <si>
    <t>L07282022-31</t>
  </si>
  <si>
    <t>M&amp;U-0426/2022     075122140059</t>
  </si>
  <si>
    <t>MPL-2022-5117</t>
  </si>
  <si>
    <t>L07282022-32</t>
  </si>
  <si>
    <t>BD/IRIS/213-214-219-CIPL-EPIC/2022           075122140087</t>
  </si>
  <si>
    <t>L07282022-33</t>
  </si>
  <si>
    <t>CIPL-03680, CIPL-03681, CIPL-03703</t>
  </si>
  <si>
    <t>SC-220721-BK1    DCUDAK241738</t>
  </si>
  <si>
    <t>CI-220813-BK01</t>
  </si>
  <si>
    <t>L07302022-14</t>
  </si>
  <si>
    <t>CIPL-03680, CIPL-03681</t>
  </si>
  <si>
    <t>JULY-02/CIPL/2022        DCUDAK240814</t>
  </si>
  <si>
    <t>L07302022-13</t>
  </si>
  <si>
    <t>SC-GP/CIPL/14,17&amp;18/22         DCUDAK242430</t>
  </si>
  <si>
    <t>L07302022-4</t>
  </si>
  <si>
    <t>CIPL07252022     075122140002</t>
  </si>
  <si>
    <t>B03LC22/223002147</t>
  </si>
  <si>
    <t>L07302022-10</t>
  </si>
  <si>
    <t>OIL/CIPL/25/07/22(MAS)       DCUDAK233837</t>
  </si>
  <si>
    <t>L07302022-5</t>
  </si>
  <si>
    <t>CIPL-03664, CIPL-03672</t>
  </si>
  <si>
    <t>CIPL072122       DCUDAK242785</t>
  </si>
  <si>
    <t>L07302022-8</t>
  </si>
  <si>
    <t>3RDBELL/CIPL-22-2022              075122140088</t>
  </si>
  <si>
    <t>3RDBELL-192-2022</t>
  </si>
  <si>
    <t>L08012022-2</t>
  </si>
  <si>
    <t>275847-SC  DCUDAK242336</t>
  </si>
  <si>
    <t>275847</t>
  </si>
  <si>
    <t>IBCEPZ263735DAK</t>
  </si>
  <si>
    <t>L08012022-7</t>
  </si>
  <si>
    <t>EPL/CIPL/616/2022      DCUDAK241634</t>
  </si>
  <si>
    <t>L08012022-19</t>
  </si>
  <si>
    <t>OTA/CIPL-02022/0033        DCUDAK242705</t>
  </si>
  <si>
    <t>L08012022-18</t>
  </si>
  <si>
    <t>SC-0000005059     075122140019</t>
  </si>
  <si>
    <t>#100001748</t>
  </si>
  <si>
    <t>L08012022-35</t>
  </si>
  <si>
    <t>TRS/CIPL-206/2022        DCUDAK241364</t>
  </si>
  <si>
    <t>TRS/CIPL/22-173</t>
  </si>
  <si>
    <t>IBCLOC263178DAK</t>
  </si>
  <si>
    <t>L08042022-28</t>
  </si>
  <si>
    <t>CIPL-03672, CIPL-03677, CIPL-03703</t>
  </si>
  <si>
    <t>OTA/CIPL-02022/0034     DCUDAK242705</t>
  </si>
  <si>
    <t>L08042022-2</t>
  </si>
  <si>
    <t>2022/20-SC      075122140089</t>
  </si>
  <si>
    <t>KP-2022/39</t>
  </si>
  <si>
    <t>L08092022-5</t>
  </si>
  <si>
    <t>CIPL-03672, CIPL-03677, CIPL-03679, CIPL-03680</t>
  </si>
  <si>
    <t>GUL/CIPL-040822001281  DCUDAK240992</t>
  </si>
  <si>
    <t>L08082022-19</t>
  </si>
  <si>
    <t>CIPL-03616, CIPL-03617, CIPL-03620</t>
  </si>
  <si>
    <t>277197-SC    075122160205</t>
  </si>
  <si>
    <t>277197</t>
  </si>
  <si>
    <t>L08082022-5</t>
  </si>
  <si>
    <t>CIPL-03570, CIPL-03572, CIPL-03573</t>
  </si>
  <si>
    <t>M&amp;U-0430/2022     075122140059</t>
  </si>
  <si>
    <t>MPL-2022-5319</t>
  </si>
  <si>
    <t>L08092022-10</t>
  </si>
  <si>
    <t>EPL/CIPL/643/2022  075122140074</t>
  </si>
  <si>
    <t>EPL-22 08 2296</t>
  </si>
  <si>
    <t>L08102022-1</t>
  </si>
  <si>
    <t>GUL/CIPL-040822001282           075122160265</t>
  </si>
  <si>
    <t>L08082022-13</t>
  </si>
  <si>
    <t>CIPL-03615, CIPL-03616, CIPL-03617, CIPL-03619, CIPL-03620</t>
  </si>
  <si>
    <t>K1001109932    075122160178</t>
  </si>
  <si>
    <t>SML2022BD08001</t>
  </si>
  <si>
    <t>L08082022-24</t>
  </si>
  <si>
    <t>277136-SC    DCUDAK242336</t>
  </si>
  <si>
    <t>277136</t>
  </si>
  <si>
    <t>IBCEPZ265772DAK</t>
  </si>
  <si>
    <t>L08082022-6</t>
  </si>
  <si>
    <t>CIPL-03616, CIPL-03617, CIPL-03619</t>
  </si>
  <si>
    <t>MAHEEN/1027/2022           075122140073</t>
  </si>
  <si>
    <t>L08082022-2</t>
  </si>
  <si>
    <t>CIPL-03672, CIPL-03677, CIPL-03680</t>
  </si>
  <si>
    <t>OIL/CIL/03/07/22(MAS)    DCUDAK240988</t>
  </si>
  <si>
    <t>L08082022-21</t>
  </si>
  <si>
    <t>CIPL-03533, CIPL-03572, CIPL-03573, CIPL-03607, CIPL-03608</t>
  </si>
  <si>
    <t>277193-SC   075122160103</t>
  </si>
  <si>
    <t>277193</t>
  </si>
  <si>
    <t>L08082022-3</t>
  </si>
  <si>
    <t>MAHEEN/1026/2022              075122140014</t>
  </si>
  <si>
    <t>L08102022-10</t>
  </si>
  <si>
    <t>277393-SC  DCUDAK242336</t>
  </si>
  <si>
    <t>L08112022-3</t>
  </si>
  <si>
    <t>EPL/CIPL/648/2022            075122140095</t>
  </si>
  <si>
    <t>L08102022-17</t>
  </si>
  <si>
    <t>CIPL-03664, CIPL-03677, CIPL-03679</t>
  </si>
  <si>
    <t>CIPL080222(A)  DCUDAK242785</t>
  </si>
  <si>
    <t>B03LC22/223002231</t>
  </si>
  <si>
    <t>L08112022-1</t>
  </si>
  <si>
    <t>SC-0000005098       075122140094</t>
  </si>
  <si>
    <t>#100021746</t>
  </si>
  <si>
    <t>L08102022-16</t>
  </si>
  <si>
    <t>3RDBELL/CIPL-26-2022  075122140084</t>
  </si>
  <si>
    <t>3RDBELL/195-2022</t>
  </si>
  <si>
    <t>L08142022-13</t>
  </si>
  <si>
    <t>SC-0000005044     DCUDAK237821</t>
  </si>
  <si>
    <t>L08162022-13</t>
  </si>
  <si>
    <t>CIPL-03532, CIPL-03533</t>
  </si>
  <si>
    <t>M&amp;U-0468/2022  075122140059</t>
  </si>
  <si>
    <t>L08162022-7</t>
  </si>
  <si>
    <t>277841-SC     075122160267</t>
  </si>
  <si>
    <t>277841</t>
  </si>
  <si>
    <t>L08162022-9</t>
  </si>
  <si>
    <t>CIPL-03616, CIPL-03617, CIPL-03618, CIPL-03619, CIPL-03620, CIPL-03632, CIPL-03683</t>
  </si>
  <si>
    <t>277842-SC  075122160205</t>
  </si>
  <si>
    <t>277842</t>
  </si>
  <si>
    <t>L08142022-21</t>
  </si>
  <si>
    <t>277932-SC    DCUDAK242336</t>
  </si>
  <si>
    <t>277932</t>
  </si>
  <si>
    <t>L08172022-5</t>
  </si>
  <si>
    <t>EPL/CIPL/604/2022  075122140095</t>
  </si>
  <si>
    <t>EPL-22 08 2376</t>
  </si>
  <si>
    <t>L08172022-6</t>
  </si>
  <si>
    <t>EPL/CIPL/666/2022  075122140074</t>
  </si>
  <si>
    <t>EPL-22 08 2351</t>
  </si>
  <si>
    <t>L08172022-9</t>
  </si>
  <si>
    <t>EPL/CIPL/667/2022          DCUDAK243914</t>
  </si>
  <si>
    <t>L08182022-1</t>
  </si>
  <si>
    <t>CIPL-03625, CIPL-03664</t>
  </si>
  <si>
    <t>EPL/CIPL/651/2022            DCUDAK241634</t>
  </si>
  <si>
    <t>L08172022-18</t>
  </si>
  <si>
    <t>WPIBBPL/EGM/SC-007/22         075122160276</t>
  </si>
  <si>
    <t>L08182022-14</t>
  </si>
  <si>
    <t>SC-0000005121  DCUDAK240052</t>
  </si>
  <si>
    <t>#1000021887</t>
  </si>
  <si>
    <t>L08182022-16</t>
  </si>
  <si>
    <t>CIPL-03677, CIPL-03678, CIPL-03679, CIPL-03680</t>
  </si>
  <si>
    <t>OIL/CIPL/19/07/22(MAS)                DCUDAK240988</t>
  </si>
  <si>
    <t>L08172022-14</t>
  </si>
  <si>
    <t>278135-sc    075122160205</t>
  </si>
  <si>
    <t>278135</t>
  </si>
  <si>
    <t>L08212022-3</t>
  </si>
  <si>
    <t>CIPL-03532, CIPL-03628</t>
  </si>
  <si>
    <t>278785-SC  075122160267</t>
  </si>
  <si>
    <t>278785</t>
  </si>
  <si>
    <t>L08212022-11</t>
  </si>
  <si>
    <t>CIPL-03664, CIPL-03679, CIPL-03680</t>
  </si>
  <si>
    <t>CIPL080922  DCUDAK242785</t>
  </si>
  <si>
    <t>L08212022-5</t>
  </si>
  <si>
    <t>ETL/CIPL/07/2022     075122140100</t>
  </si>
  <si>
    <t>L08222022-7</t>
  </si>
  <si>
    <t>CIPL-03665, CIPL-03680</t>
  </si>
  <si>
    <t>AUG-01/CIPL/2022       DCUDAK240814</t>
  </si>
  <si>
    <t>08-Dec-2022</t>
  </si>
  <si>
    <t>L08212022-2</t>
  </si>
  <si>
    <t>CIPL-03600, CIPL-03619, CIPL-03636</t>
  </si>
  <si>
    <t>278787-SC  075122160205</t>
  </si>
  <si>
    <t>278787</t>
  </si>
  <si>
    <t>L08232022-19</t>
  </si>
  <si>
    <t>CIPL-03665, CIPL-03679, CIPL-03680</t>
  </si>
  <si>
    <t>BD/IRIS/228-229-231-232-CIPL-EPIC/2022  DCUDAK240077</t>
  </si>
  <si>
    <t>L08232022-9</t>
  </si>
  <si>
    <t>CIPL-03568, CIPL-03603</t>
  </si>
  <si>
    <t>M&amp;U-0480/2022        075122140059</t>
  </si>
  <si>
    <t>L08232022-15</t>
  </si>
  <si>
    <t>CIPL-03672, CIPL-03703</t>
  </si>
  <si>
    <t>EPL/CIPL/684/2022  DCUDAK241634</t>
  </si>
  <si>
    <t>EPL-22 08 2418</t>
  </si>
  <si>
    <t>L08232022-5</t>
  </si>
  <si>
    <t>3RDBELL/CIPL-25-2022  DCUDAK242630</t>
  </si>
  <si>
    <t>3RDBELL/196-2022</t>
  </si>
  <si>
    <t>L08242022-20</t>
  </si>
  <si>
    <t>WPIBBPL/EGM/SC-009/22  075122160276</t>
  </si>
  <si>
    <t>L08242022-12</t>
  </si>
  <si>
    <t>CIPL-03620</t>
  </si>
  <si>
    <t>M&amp;U-0489/2022           075122140103</t>
  </si>
  <si>
    <t>L08242022-13</t>
  </si>
  <si>
    <t>GUL/CIPL-180822001295  075122160265</t>
  </si>
  <si>
    <t>L08242022-18</t>
  </si>
  <si>
    <t>CIPL-03664, CIPL-03665, CIPL-03678, CIPL-03679</t>
  </si>
  <si>
    <t>GUL/CIPL-170822001294  DCUDAK240992</t>
  </si>
  <si>
    <t>L08242022-27</t>
  </si>
  <si>
    <t>CIPL-03595, CIPL-03623, CIPL-03627</t>
  </si>
  <si>
    <t>EPL/CIPL/683/2022  075122140074</t>
  </si>
  <si>
    <t>L08242022-9</t>
  </si>
  <si>
    <t>CIPL-03711</t>
  </si>
  <si>
    <t>SC-0000005124  075122140094</t>
  </si>
  <si>
    <t>#1000021888</t>
  </si>
  <si>
    <t>L08242022-19</t>
  </si>
  <si>
    <t>WPIBBPL/EGM/SC-008/22               075122160120</t>
  </si>
  <si>
    <t>L08242022-26</t>
  </si>
  <si>
    <t>CIPL-03665, CIPL-03677, CIPL-03679, CIPL-03680</t>
  </si>
  <si>
    <t>OIL/CIPL/31/07/22(MAS)      DCUDAK240988</t>
  </si>
  <si>
    <t>L08242022-8</t>
  </si>
  <si>
    <t>SC-0000005122  075122140019</t>
  </si>
  <si>
    <t>L08252022-12</t>
  </si>
  <si>
    <t>CIPL-03604, CIPL-03653, CIPL-03654</t>
  </si>
  <si>
    <t>SC-0000005136       DCUDAK240052</t>
  </si>
  <si>
    <t>L08252022-23</t>
  </si>
  <si>
    <t>ETL/CIPL/08/2022         DCUDAK244668</t>
  </si>
  <si>
    <t>L08272022-20</t>
  </si>
  <si>
    <t>CIPL081822  DCUDAK242785</t>
  </si>
  <si>
    <t>L08272022-4</t>
  </si>
  <si>
    <t>M&amp;U-0495/2022    075122140110</t>
  </si>
  <si>
    <t>L08272022-5</t>
  </si>
  <si>
    <t>MAHEEN/1028/2022  075122140014</t>
  </si>
  <si>
    <t>22-Oct-2022</t>
  </si>
  <si>
    <t>L08252022-21</t>
  </si>
  <si>
    <t>3RDBELL/CIPL-28-2022  075122140084</t>
  </si>
  <si>
    <t>L08272022-26</t>
  </si>
  <si>
    <t>CIPL-03600, CIPL-03620, CIPL-03632, CIPL-03636, CIPL-03684</t>
  </si>
  <si>
    <t>MAHEEN/1029/2022  075122140073</t>
  </si>
  <si>
    <t>L08272022-3</t>
  </si>
  <si>
    <t>CIPL-03605, CIPL-03684</t>
  </si>
  <si>
    <t>279540-SC          075122160293</t>
  </si>
  <si>
    <t>L08272022-10</t>
  </si>
  <si>
    <t>GUL/CIPL-230822001303  DCUDAK240992</t>
  </si>
  <si>
    <t>L08252022-32</t>
  </si>
  <si>
    <t>278380-sc     dcudak242336</t>
  </si>
  <si>
    <t>278380</t>
  </si>
  <si>
    <t>L08282022-15</t>
  </si>
  <si>
    <t>WPIBPL/EGM/SC-011/22           DCUDAK244734</t>
  </si>
  <si>
    <t>L08292022-1</t>
  </si>
  <si>
    <t>SC-0000005154  DCUDAK240052</t>
  </si>
  <si>
    <t>L08292022-10</t>
  </si>
  <si>
    <t>CIPL-03669, CIPL-03674, CIPL-03678, CIPL-03679, CIPL-03712</t>
  </si>
  <si>
    <t>OIL/CIPL/22/08/22(MAS)  DCUDAK240988</t>
  </si>
  <si>
    <t>L08292022-22</t>
  </si>
  <si>
    <t>CIPL-03616, CIPL-03618, CIPL-03629</t>
  </si>
  <si>
    <t>SC-0000005153  075122140094</t>
  </si>
  <si>
    <t>L08302022-8</t>
  </si>
  <si>
    <t>CIPL-03672, CIPL-03678, CIPL-03703</t>
  </si>
  <si>
    <t>EPL/CIPL/702/2022  DCUDAK241634</t>
  </si>
  <si>
    <t>L08312022-19</t>
  </si>
  <si>
    <t>SC-0000005142        0752122140112</t>
  </si>
  <si>
    <t>L08312022-9</t>
  </si>
  <si>
    <t>AUG-03/CIPL/2022         DCUDAK244735</t>
  </si>
  <si>
    <t>L08312022-25</t>
  </si>
  <si>
    <t>CIPL-03605, CIPL-03616, CIPL-03632, CIPL-03636, CIPL-03684</t>
  </si>
  <si>
    <t>K1001140664       075122160294</t>
  </si>
  <si>
    <t>L08312022-7</t>
  </si>
  <si>
    <t>276507-SC  DCUDAK242336</t>
  </si>
  <si>
    <t>L08312022-18</t>
  </si>
  <si>
    <t>OIL/CIPL/20/08/22(MAS)  DCUDAK240988</t>
  </si>
  <si>
    <t>L09012022-10</t>
  </si>
  <si>
    <t>CIPL-03665, CIPL-03681</t>
  </si>
  <si>
    <t>3RDBELL/CIPL-27-2022  DCUDAK242630</t>
  </si>
  <si>
    <t>L09012022-11</t>
  </si>
  <si>
    <t>CIPL-03575</t>
  </si>
  <si>
    <t>M&amp;U-0502/2022  0751221040059</t>
  </si>
  <si>
    <t>L09032022-10</t>
  </si>
  <si>
    <t>AUG-02/CIPL/2022  DCUDAK240814</t>
  </si>
  <si>
    <t>23-Dec-2022</t>
  </si>
  <si>
    <t>L09062022-1</t>
  </si>
  <si>
    <t>CIPL-03600, CIPL-03605, CIPL-03614, CIPL-03631, CIPL-03632, CIPL-03637, CIPL-03684</t>
  </si>
  <si>
    <t>MAHEEN/1030/2022  075122140073</t>
  </si>
  <si>
    <t>L09052022-19</t>
  </si>
  <si>
    <t>BD/IRIS/244-245-246-CIPL-EPIC/2022         DCUDAK245147</t>
  </si>
  <si>
    <t>L09052022-2</t>
  </si>
  <si>
    <t>279754-SC       DCUDAK245060</t>
  </si>
  <si>
    <t>L09052022-17</t>
  </si>
  <si>
    <t>CIPL-03669, CIPL-03674</t>
  </si>
  <si>
    <t>SC-0000005179       dcudak240052</t>
  </si>
  <si>
    <t>L09052022-16</t>
  </si>
  <si>
    <t>CIPL-03600, CIPL-03619, CIPL-03620</t>
  </si>
  <si>
    <t>SC-0000005120        075122140064</t>
  </si>
  <si>
    <t>L09052022-25</t>
  </si>
  <si>
    <t>CIPL-03622, CIPL-03625, CIPL-03664, CIPL-03672, CIPL-03678, CIPL-03681</t>
  </si>
  <si>
    <t>EPL/CIPL/727/2022  DCUDAK241634</t>
  </si>
  <si>
    <t>L09062022-10</t>
  </si>
  <si>
    <t>CIPL-03616, CIPL-03620</t>
  </si>
  <si>
    <t>WPIBBPL/EGM/SC-010/22  075122160276</t>
  </si>
  <si>
    <t>L09062022-17</t>
  </si>
  <si>
    <t>EPL/CIPL/744/2022  075122140095</t>
  </si>
  <si>
    <t>L09062022-3</t>
  </si>
  <si>
    <t>280793-SC  DCUDAK242336</t>
  </si>
  <si>
    <t>L09062022-11</t>
  </si>
  <si>
    <t>CIPL-03665</t>
  </si>
  <si>
    <t>3RDBELL/CIPL-30-2022  DCUDAK242630</t>
  </si>
  <si>
    <t>L09062022-12</t>
  </si>
  <si>
    <t>2022/27-SC     075122140114</t>
  </si>
  <si>
    <t>L09062022-15</t>
  </si>
  <si>
    <t>TA/CIPL/02/2022         DCUDAK245143</t>
  </si>
  <si>
    <t>L09062022-2</t>
  </si>
  <si>
    <t>280889-SC  075122160293</t>
  </si>
  <si>
    <t>L09072022-2</t>
  </si>
  <si>
    <t>280796-SC      075122160267</t>
  </si>
  <si>
    <t>L09072022-11</t>
  </si>
  <si>
    <t>CIPL-03600, CIPL-03614, CIPL-03616, CIPL-03618, CIPL-03620, CIPL-03631, CIPL-03636, CIPL-03637</t>
  </si>
  <si>
    <t>280860-SC     075122160293</t>
  </si>
  <si>
    <t>L09072022-4</t>
  </si>
  <si>
    <t>CIPL-03674, CIPL-03679, CIPL-03680, CIPL-03713</t>
  </si>
  <si>
    <t>280990-SC        DCUDAK245218</t>
  </si>
  <si>
    <t>L09082022-12</t>
  </si>
  <si>
    <t>CIPL-03664, CIPL-03678, CIPL-03681, CIPL-03703</t>
  </si>
  <si>
    <t>EPL/CIPL/746/2022  DCUDAK243914</t>
  </si>
  <si>
    <t>L09122022-19</t>
  </si>
  <si>
    <t>CIPL-03663, CIPL-03709</t>
  </si>
  <si>
    <t>cipl090522(a)  075122140081</t>
  </si>
  <si>
    <t>L09122022-26</t>
  </si>
  <si>
    <t>CIPL-03637</t>
  </si>
  <si>
    <t>281457-SC    075122160293</t>
  </si>
  <si>
    <t>L09122022-28</t>
  </si>
  <si>
    <t>281456-SC    075122160267</t>
  </si>
  <si>
    <t>L09012021-7</t>
  </si>
  <si>
    <t>PGCL-01798, PGCL-01799, PGCL-01800, PGCL-01802, PGCL-01803, PGCL-01804, PGCL-01810, PGCL-01811, PGCL-01812, PGCL-01818, PGCL-01819, PGCL-01820</t>
  </si>
  <si>
    <t>CIPL-PGCL-009-21</t>
  </si>
  <si>
    <t>PGCL/EBL/006/21</t>
  </si>
  <si>
    <t>CIPL-PGCL-304-21</t>
  </si>
  <si>
    <t>147521130120-01</t>
  </si>
  <si>
    <t>CIPL-PGCL-305-21</t>
  </si>
  <si>
    <t>147521130120-02</t>
  </si>
  <si>
    <t>CIPL-PGCL-308-21</t>
  </si>
  <si>
    <t>147521130120-05</t>
  </si>
  <si>
    <t>CIPL-PGCL-314-21</t>
  </si>
  <si>
    <t>147521130120-04</t>
  </si>
  <si>
    <t>CIPL-PGCL-316-21</t>
  </si>
  <si>
    <t>147521130201-02</t>
  </si>
  <si>
    <t>L10092021-1</t>
  </si>
  <si>
    <t>PGCL-01789, PGCL-01790, PGCL-01792, PGCL-01797, PGCL-01815, PGCL-01825, PGCL-01828, PGCL-01831</t>
  </si>
  <si>
    <t>CIPL-PGCL-010-21</t>
  </si>
  <si>
    <t>PGCL/EBL/005/21</t>
  </si>
  <si>
    <t>CIPL-PGCL-307-21</t>
  </si>
  <si>
    <t>147521130153-01</t>
  </si>
  <si>
    <t>CIPL-PGCL-310-21</t>
  </si>
  <si>
    <t>147521130153-02</t>
  </si>
  <si>
    <t>CIPL-PGCL-311-21</t>
  </si>
  <si>
    <t>147521130153-03</t>
  </si>
  <si>
    <t>L10092021-2</t>
  </si>
  <si>
    <t>PGCL-01793, PGCL-01795, PGCL-01821, PGCL-01822, PGCL-01823, PGCL-01824</t>
  </si>
  <si>
    <t>CIPL-PGCL-009-21-R</t>
  </si>
  <si>
    <t>CIPL-PGCL-306-21</t>
  </si>
  <si>
    <t>147521130120-03</t>
  </si>
  <si>
    <t>CIPL-PGCL-309-21</t>
  </si>
  <si>
    <t>147521130151-01</t>
  </si>
  <si>
    <t>CIPL-PGCL-317-22</t>
  </si>
  <si>
    <t>147521130151-02</t>
  </si>
  <si>
    <t>L11012021-14</t>
  </si>
  <si>
    <t>PGCL-01838</t>
  </si>
  <si>
    <t>XIAMEN KUNTEX IMPORT &amp; EXPORT CO.LTD</t>
  </si>
  <si>
    <t>LCA-230637</t>
  </si>
  <si>
    <t>KTX21036</t>
  </si>
  <si>
    <t>147521151551-01</t>
  </si>
  <si>
    <t>GDI/DEZ/10/2021/MAR/C/008158, DT.31-10-2021</t>
  </si>
  <si>
    <t>L12082021-24</t>
  </si>
  <si>
    <t>PGCL-01836, PGCL-01843, PGCL-01844, PGCL-01846, PGCL-01848</t>
  </si>
  <si>
    <t>CIPL-PGCL-011-21</t>
  </si>
  <si>
    <t>CIPL-PGCL-312-21</t>
  </si>
  <si>
    <t>147521130205-01</t>
  </si>
  <si>
    <t>CIPL-PGCL-315-21</t>
  </si>
  <si>
    <t>147521130205-02</t>
  </si>
  <si>
    <t>CIPL-PGCL-320-22</t>
  </si>
  <si>
    <t>147521130205-03</t>
  </si>
  <si>
    <t>L12082021-25</t>
  </si>
  <si>
    <t>PGCL-01796, PGCL-01801, PGCL-01805, PGCL-01808, PGCL-01817, PGCL-01835, PGCL-01841, PGCL-01850, PGCL-01853</t>
  </si>
  <si>
    <t>CIPL-PGCL-012-21,147521130201</t>
  </si>
  <si>
    <t>CIPL-PGCL-313-21</t>
  </si>
  <si>
    <t>147521130201-01</t>
  </si>
  <si>
    <t>CIPL-PGCL-318-22</t>
  </si>
  <si>
    <t>147521130201-03</t>
  </si>
  <si>
    <t>L01152022-29</t>
  </si>
  <si>
    <t>PGCL-01859</t>
  </si>
  <si>
    <t>147522050025</t>
  </si>
  <si>
    <t>YPL220104-01</t>
  </si>
  <si>
    <t>147522050025-01</t>
  </si>
  <si>
    <t>L02082022-5</t>
  </si>
  <si>
    <t>PGCL-01859, PGCL-01860, PGCL-01861, PGCL-01862, PGCL-01863, PGCL-01864, PGCL-01865, PGCL-01866</t>
  </si>
  <si>
    <t>CIPL-PGCL-01-22</t>
  </si>
  <si>
    <t>CIPL-PGCL-319-22</t>
  </si>
  <si>
    <t>147522130031-01</t>
  </si>
  <si>
    <t>L05222022-1</t>
  </si>
  <si>
    <t>PGCL-01873, PGCL-01874, PGCL-01882, PGCL-01890, PGCL-01891, PGCL-01892, PGCL-01899</t>
  </si>
  <si>
    <t>ALOK INDUSTRIES LTD, CIPL Washing, ASL</t>
  </si>
  <si>
    <t>CIPL-PGCL-02-22,147522130115</t>
  </si>
  <si>
    <t>PGCL/EBL/007/21</t>
  </si>
  <si>
    <t>CIPL-PGCL-321-22</t>
  </si>
  <si>
    <t>147522130115-01</t>
  </si>
  <si>
    <t>CIPL-PGCL-322-22</t>
  </si>
  <si>
    <t>147522130115-03</t>
  </si>
  <si>
    <t>L08292022-11</t>
  </si>
  <si>
    <t>PGCL-01911</t>
  </si>
  <si>
    <t>CIPL-PGCL-06-22</t>
  </si>
  <si>
    <t>L08292022-12</t>
  </si>
  <si>
    <t>PGCL-01914, PGCL-01915, PGCL-01916, PGCL-01917, PGCL-01918, PGCL-01919, PGCL-01920, PGCL-01921</t>
  </si>
  <si>
    <t>CIPL-PGCL-07-22,   147222130217</t>
  </si>
  <si>
    <t>CIPL-PGCL-324-22</t>
  </si>
  <si>
    <t>L08292022-13</t>
  </si>
  <si>
    <t>PGCL-01926</t>
  </si>
  <si>
    <t>CIPL-PGCL-08-22</t>
  </si>
  <si>
    <t>L08212021-3</t>
  </si>
  <si>
    <t>PGCL-01850</t>
  </si>
  <si>
    <t>GLOBAL CENTURY  (H.K.)  LTD.</t>
  </si>
  <si>
    <t>147521050519</t>
  </si>
  <si>
    <t>6296</t>
  </si>
  <si>
    <t>147521050519-02</t>
  </si>
  <si>
    <t>GDI/DEZ/08/2021/MAR/C/005980</t>
  </si>
  <si>
    <t>6297</t>
  </si>
  <si>
    <t>147521050519-01</t>
  </si>
  <si>
    <t>6304</t>
  </si>
  <si>
    <t>147521050519-03</t>
  </si>
  <si>
    <t>6316</t>
  </si>
  <si>
    <t>147521050519-04</t>
  </si>
  <si>
    <t>6319</t>
  </si>
  <si>
    <t>147521050519-05</t>
  </si>
  <si>
    <t>6329</t>
  </si>
  <si>
    <t>147521050519-06</t>
  </si>
  <si>
    <t>L08212021-6</t>
  </si>
  <si>
    <t>PGCL-01796, PGCL-01821, PGCL-01835, PGCL-01853, PGCL-01854</t>
  </si>
  <si>
    <t>ALOK INDUSTRIES LTD</t>
  </si>
  <si>
    <t>147521050517</t>
  </si>
  <si>
    <t>1006821076</t>
  </si>
  <si>
    <t>147521050517-05</t>
  </si>
  <si>
    <t>GDI/DEZ/08/2021/MAR/C/005983</t>
  </si>
  <si>
    <t>1006821099</t>
  </si>
  <si>
    <t>147521050517-01</t>
  </si>
  <si>
    <t>1006821107</t>
  </si>
  <si>
    <t>147521050517-11</t>
  </si>
  <si>
    <t>1006821121</t>
  </si>
  <si>
    <t>147521050517-04</t>
  </si>
  <si>
    <t>1006821128</t>
  </si>
  <si>
    <t>147521050517-02</t>
  </si>
  <si>
    <t>1006821201</t>
  </si>
  <si>
    <t>147521050517-07</t>
  </si>
  <si>
    <t>1006821202</t>
  </si>
  <si>
    <t>147521050390-21</t>
  </si>
  <si>
    <t>1006821203</t>
  </si>
  <si>
    <t>1006821235</t>
  </si>
  <si>
    <t>147521050517-03</t>
  </si>
  <si>
    <t>1006821243</t>
  </si>
  <si>
    <t>147521050517-09</t>
  </si>
  <si>
    <t>1006821244</t>
  </si>
  <si>
    <t>1006821245</t>
  </si>
  <si>
    <t>1006821246</t>
  </si>
  <si>
    <t>1006821338</t>
  </si>
  <si>
    <t>147521050517-06</t>
  </si>
  <si>
    <t>1006821340</t>
  </si>
  <si>
    <t>1006821341</t>
  </si>
  <si>
    <t>147521050517-12</t>
  </si>
  <si>
    <t>1006821348</t>
  </si>
  <si>
    <t>147521050517-10</t>
  </si>
  <si>
    <t>1006821372</t>
  </si>
  <si>
    <t>147521050517-08</t>
  </si>
  <si>
    <t>1006821374</t>
  </si>
  <si>
    <t>147521050390-22</t>
  </si>
  <si>
    <t>1006821375</t>
  </si>
  <si>
    <t>1006821383</t>
  </si>
  <si>
    <t>1006821387</t>
  </si>
  <si>
    <t>1006821456</t>
  </si>
  <si>
    <t>1006821568</t>
  </si>
  <si>
    <t>147521050517-13</t>
  </si>
  <si>
    <t>L09182021-9</t>
  </si>
  <si>
    <t>147521050602</t>
  </si>
  <si>
    <t>YPL211026-01</t>
  </si>
  <si>
    <t>147521050602-01</t>
  </si>
  <si>
    <t>GDI/DEZ/09/2021/MAR/C/006670</t>
  </si>
  <si>
    <t>L10072021-4</t>
  </si>
  <si>
    <t>PGCL-01865</t>
  </si>
  <si>
    <t>ZHANGJIAGANG JIN LING TEXTILES CO LTD</t>
  </si>
  <si>
    <t>147521050653</t>
  </si>
  <si>
    <t>21JLV275</t>
  </si>
  <si>
    <t>147521050653-01</t>
  </si>
  <si>
    <t>21JLV306</t>
  </si>
  <si>
    <t>147521050653-02</t>
  </si>
  <si>
    <t>L10072021-11</t>
  </si>
  <si>
    <t>PGCL-01864</t>
  </si>
  <si>
    <t>SPRINGTEX LIMITED</t>
  </si>
  <si>
    <t>147521050659</t>
  </si>
  <si>
    <t>AR21102702</t>
  </si>
  <si>
    <t>147521050659-01</t>
  </si>
  <si>
    <t>L11102021-14</t>
  </si>
  <si>
    <t>PGCL-01873, PGCL-01874, PGCL-01877, PGCL-01878</t>
  </si>
  <si>
    <t>147521050744</t>
  </si>
  <si>
    <t>1006821388</t>
  </si>
  <si>
    <t>147521050744-03</t>
  </si>
  <si>
    <t>1006821389</t>
  </si>
  <si>
    <t>1006821455</t>
  </si>
  <si>
    <t>1006821467</t>
  </si>
  <si>
    <t>147521050744-01</t>
  </si>
  <si>
    <t>1006821486</t>
  </si>
  <si>
    <t>1006821540</t>
  </si>
  <si>
    <t>147521050744-05</t>
  </si>
  <si>
    <t>1006821556</t>
  </si>
  <si>
    <t>147521050744-06</t>
  </si>
  <si>
    <t>1006821561</t>
  </si>
  <si>
    <t>147521050744-02</t>
  </si>
  <si>
    <t>1006821602</t>
  </si>
  <si>
    <t>1006821657</t>
  </si>
  <si>
    <t>1006821695</t>
  </si>
  <si>
    <t>147521050744-04</t>
  </si>
  <si>
    <t>1006821783</t>
  </si>
  <si>
    <t>147521050744-07</t>
  </si>
  <si>
    <t>1006821834</t>
  </si>
  <si>
    <t>147521050744-08</t>
  </si>
  <si>
    <t>1006821859</t>
  </si>
  <si>
    <t>147521050744-10</t>
  </si>
  <si>
    <t>1006821900</t>
  </si>
  <si>
    <t>147521050744-09</t>
  </si>
  <si>
    <t>L11102021-12</t>
  </si>
  <si>
    <t>PGCL-01829</t>
  </si>
  <si>
    <t>CHANGZHOU HENGLUN TEXTILE CO.,LTD</t>
  </si>
  <si>
    <t>147521050745</t>
  </si>
  <si>
    <t>HL20211209ZWW</t>
  </si>
  <si>
    <t>147521050745-01</t>
  </si>
  <si>
    <t>L11272021-5</t>
  </si>
  <si>
    <t>147521050784</t>
  </si>
  <si>
    <t>6340</t>
  </si>
  <si>
    <t>147521050784-01</t>
  </si>
  <si>
    <t>GDI/DEZ/11/2021/MAR/C/008960</t>
  </si>
  <si>
    <t>6344</t>
  </si>
  <si>
    <t>147521050784-02</t>
  </si>
  <si>
    <t>L12092021-10</t>
  </si>
  <si>
    <t>PGCL-01890</t>
  </si>
  <si>
    <t>147521050827</t>
  </si>
  <si>
    <t>21JLV355</t>
  </si>
  <si>
    <t>147521050827-01</t>
  </si>
  <si>
    <t>GDI/DEZ/12/2021/MAR/C/009294</t>
  </si>
  <si>
    <t>L12122021-8</t>
  </si>
  <si>
    <t>PGCL-01876</t>
  </si>
  <si>
    <t>147521050833</t>
  </si>
  <si>
    <t>AR21122006</t>
  </si>
  <si>
    <t>147521050833-01</t>
  </si>
  <si>
    <t>GDI/DEZ/12/2021/MAR/C/009452</t>
  </si>
  <si>
    <t>L01052022-2</t>
  </si>
  <si>
    <t>PGCL-01873, PGCL-01877, PGCL-01878</t>
  </si>
  <si>
    <t>147522050011</t>
  </si>
  <si>
    <t>1006821812</t>
  </si>
  <si>
    <t>147522050011-01</t>
  </si>
  <si>
    <t>GDI/DEZ/01/2022/MAR/C/000048</t>
  </si>
  <si>
    <t>1006821835</t>
  </si>
  <si>
    <t>1006822072</t>
  </si>
  <si>
    <t>147522050011-02</t>
  </si>
  <si>
    <t>1006822137</t>
  </si>
  <si>
    <t>147522050011-04</t>
  </si>
  <si>
    <t>1006822138</t>
  </si>
  <si>
    <t>147522050011-03</t>
  </si>
  <si>
    <t>L01152022-6</t>
  </si>
  <si>
    <t>PGCL-01904, PGCL-01905</t>
  </si>
  <si>
    <t>NANTONG JOINT-SUCCESS</t>
  </si>
  <si>
    <t>147522050045</t>
  </si>
  <si>
    <t>PGCL/EBL/008/21</t>
  </si>
  <si>
    <t>LF220113</t>
  </si>
  <si>
    <t>147522050045-01</t>
  </si>
  <si>
    <t>GDI/DEZ/01/2022/MAR/C/000593</t>
  </si>
  <si>
    <t>LF220117</t>
  </si>
  <si>
    <t>147522050045-02</t>
  </si>
  <si>
    <t>LF220118</t>
  </si>
  <si>
    <t>LF220119</t>
  </si>
  <si>
    <t>LF220121</t>
  </si>
  <si>
    <t>LF220126</t>
  </si>
  <si>
    <t>LF220221</t>
  </si>
  <si>
    <t>147522050045-03</t>
  </si>
  <si>
    <t>L03282022-2</t>
  </si>
  <si>
    <t>147522050200</t>
  </si>
  <si>
    <t>22JLV126</t>
  </si>
  <si>
    <t>147522050200-01</t>
  </si>
  <si>
    <t>GDI/DEZ/03/2022/MAR/C/002718</t>
  </si>
  <si>
    <t>L03232022-16</t>
  </si>
  <si>
    <t>PGCL-EBL-MACHINERY-2022</t>
  </si>
  <si>
    <t>GDI/DEZ/03/2022/MAR/C/002319</t>
  </si>
  <si>
    <t>L06092022-17</t>
  </si>
  <si>
    <t>PGCL-01914</t>
  </si>
  <si>
    <t>PGCL/EBL/010/22</t>
  </si>
  <si>
    <t>YPL220627-01</t>
  </si>
  <si>
    <t>147522050412-01</t>
  </si>
  <si>
    <t>GDI/DEZ/06/2022/MAR/C/005245</t>
  </si>
  <si>
    <t>L08052021-3</t>
  </si>
  <si>
    <t>PGCL-01759, PGCL-01773, PGCL-01775</t>
  </si>
  <si>
    <t>DMC  APPARELS LTD</t>
  </si>
  <si>
    <t>147521130090</t>
  </si>
  <si>
    <t>L09192021-3</t>
  </si>
  <si>
    <t>PGCL-EBL-MACHINERY-2021</t>
  </si>
  <si>
    <t>147521151252-01</t>
  </si>
  <si>
    <t>21090202PGCL</t>
  </si>
  <si>
    <t>147521151252</t>
  </si>
  <si>
    <t>L09212021-5</t>
  </si>
  <si>
    <t>PGCL-01820</t>
  </si>
  <si>
    <t>AK FABRICS</t>
  </si>
  <si>
    <t>147521130132-01</t>
  </si>
  <si>
    <t>L10202021-13</t>
  </si>
  <si>
    <t>PGCL-01798, PGCL-01820</t>
  </si>
  <si>
    <t>147521130159-01</t>
  </si>
  <si>
    <t>L10232021-2</t>
  </si>
  <si>
    <t>PGCL-01824</t>
  </si>
  <si>
    <t>CHECKPOINT SYSTEMS BANGLADESH LTD</t>
  </si>
  <si>
    <t>147521151460-01</t>
  </si>
  <si>
    <t>CI00076021</t>
  </si>
  <si>
    <t>L11032021-13</t>
  </si>
  <si>
    <t>PGCL-01802</t>
  </si>
  <si>
    <t>147521130178-01</t>
  </si>
  <si>
    <t>L01112022-23</t>
  </si>
  <si>
    <t>PGCL-01878</t>
  </si>
  <si>
    <t>147522130007-01</t>
  </si>
  <si>
    <t>L02122022-7</t>
  </si>
  <si>
    <t>147522150150-01</t>
  </si>
  <si>
    <t>8831012211</t>
  </si>
  <si>
    <t>147522150150</t>
  </si>
  <si>
    <t>L06022022-18</t>
  </si>
  <si>
    <t>PGCL-01912</t>
  </si>
  <si>
    <t>1823148</t>
  </si>
  <si>
    <t>PGCL/EBL/009/22</t>
  </si>
  <si>
    <t>DEPZ-OIL-1235/22</t>
  </si>
  <si>
    <t>L06072022-21</t>
  </si>
  <si>
    <t>1822855     MBPL/PEARL/2196/2022</t>
  </si>
  <si>
    <t>MBHC/2196/2022</t>
  </si>
  <si>
    <t>L06142022-1</t>
  </si>
  <si>
    <t>1911243</t>
  </si>
  <si>
    <t>MBHC/2713/2022</t>
  </si>
  <si>
    <t>L07212022-28</t>
  </si>
  <si>
    <t>PGCL-01910</t>
  </si>
  <si>
    <t>YOUNGONE SYNTHETIC FIBRE PROD</t>
  </si>
  <si>
    <t>1913748</t>
  </si>
  <si>
    <t>L09122022-7</t>
  </si>
  <si>
    <t>Morito Scovill H.K. Co., Limited</t>
  </si>
  <si>
    <t>147522151265-01</t>
  </si>
  <si>
    <t>F220900164</t>
  </si>
  <si>
    <t>GDI/DEZ/08/2022/MAR/C/007681</t>
  </si>
  <si>
    <t>L08182021-8</t>
  </si>
  <si>
    <t>PGCL-01802, PGCL-01803</t>
  </si>
  <si>
    <t>147521060653</t>
  </si>
  <si>
    <t>EXP/F-35/0124/2022</t>
  </si>
  <si>
    <t>147521060653-02</t>
  </si>
  <si>
    <t>EXP/F-35/0149/2022</t>
  </si>
  <si>
    <t>147521060653-03</t>
  </si>
  <si>
    <t>EXP/F-49/0008/2022</t>
  </si>
  <si>
    <t>147521060653-01</t>
  </si>
  <si>
    <t>L07292021-33</t>
  </si>
  <si>
    <t>PGCL-01803</t>
  </si>
  <si>
    <t>NEW FOCUS TEXTILES LTD</t>
  </si>
  <si>
    <t>147521050444</t>
  </si>
  <si>
    <t>NFB2108025</t>
  </si>
  <si>
    <t>147521050444-01</t>
  </si>
  <si>
    <t>L08312021-1</t>
  </si>
  <si>
    <t>PGCL-01846</t>
  </si>
  <si>
    <t>147521060774</t>
  </si>
  <si>
    <t>21A-E0085</t>
  </si>
  <si>
    <t>147521060774-01</t>
  </si>
  <si>
    <t>GDI/DEZ/08/2021/MAR/C/006119</t>
  </si>
  <si>
    <t>L08312021-2</t>
  </si>
  <si>
    <t>PGCL-01844</t>
  </si>
  <si>
    <t>Arvind Ltd</t>
  </si>
  <si>
    <t>147521060776</t>
  </si>
  <si>
    <t>1012102271,02323</t>
  </si>
  <si>
    <t>147521060776-01</t>
  </si>
  <si>
    <t>GDI/DEZ/08/2021/MAR/C/006191</t>
  </si>
  <si>
    <t>1012102706</t>
  </si>
  <si>
    <t>147521060776-02</t>
  </si>
  <si>
    <t>L09012021-25</t>
  </si>
  <si>
    <t>PGCL-01833, PGCL-01836, PGCL-01847, PGCL-01848, PGCL-01849</t>
  </si>
  <si>
    <t>147521060782</t>
  </si>
  <si>
    <t>1102622663,9,1,9,5</t>
  </si>
  <si>
    <t>147521060782-01</t>
  </si>
  <si>
    <t>GDI/DEZ/08/2021/MAR/C/006282</t>
  </si>
  <si>
    <t>L09092021-2</t>
  </si>
  <si>
    <t>SUZHOU EMBAY INTERNATIONAL TRADING CO.,LTD</t>
  </si>
  <si>
    <t>147521060806</t>
  </si>
  <si>
    <t>EM21008</t>
  </si>
  <si>
    <t>147521060806-01</t>
  </si>
  <si>
    <t>GDI/DEZ/09/2021/MAR/C/006390</t>
  </si>
  <si>
    <t>EM21008-1</t>
  </si>
  <si>
    <t>L09122021-2</t>
  </si>
  <si>
    <t>PGCL-01836, PGCL-01849</t>
  </si>
  <si>
    <t>147521060821</t>
  </si>
  <si>
    <t>JSHFI21V015</t>
  </si>
  <si>
    <t>147521060821-03</t>
  </si>
  <si>
    <t>JSHFI21V016</t>
  </si>
  <si>
    <t>147521060821-01</t>
  </si>
  <si>
    <t>L09142021-15</t>
  </si>
  <si>
    <t>PGCL-01849</t>
  </si>
  <si>
    <t>Arthanari Loom</t>
  </si>
  <si>
    <t>147521060829</t>
  </si>
  <si>
    <t>212204463</t>
  </si>
  <si>
    <t>147521060829-01</t>
  </si>
  <si>
    <t>L09182021-11</t>
  </si>
  <si>
    <t>PGCL-01863</t>
  </si>
  <si>
    <t>147521060855</t>
  </si>
  <si>
    <t>2292124626</t>
  </si>
  <si>
    <t>147521060855-01</t>
  </si>
  <si>
    <t>GDI/DEZ/09/2021/MAR/C/006761</t>
  </si>
  <si>
    <t>2292126182_</t>
  </si>
  <si>
    <t>147521060855-02</t>
  </si>
  <si>
    <t>L09232021-13</t>
  </si>
  <si>
    <t>PGCL-01843</t>
  </si>
  <si>
    <t>147521060872</t>
  </si>
  <si>
    <t>TI21090163</t>
  </si>
  <si>
    <t>147521060872-01</t>
  </si>
  <si>
    <t>L09232021-14</t>
  </si>
  <si>
    <t>147521060873</t>
  </si>
  <si>
    <t>TZIV211496</t>
  </si>
  <si>
    <t>147521060873-01</t>
  </si>
  <si>
    <t>L09302021-5</t>
  </si>
  <si>
    <t>PGCL-01861</t>
  </si>
  <si>
    <t>WINTEX INTETNATIONAL DEVELOPMENT LIMITED</t>
  </si>
  <si>
    <t>147521060913</t>
  </si>
  <si>
    <t>2108007</t>
  </si>
  <si>
    <t>147521060913-01</t>
  </si>
  <si>
    <t>GDI/DEZ/09/2021/MAR/C/007111</t>
  </si>
  <si>
    <t>L10042021-11</t>
  </si>
  <si>
    <t>PGCL-01839</t>
  </si>
  <si>
    <t>147521060924</t>
  </si>
  <si>
    <t>L10082021-1</t>
  </si>
  <si>
    <t>PGCL-01860</t>
  </si>
  <si>
    <t>147521060952</t>
  </si>
  <si>
    <t>21C-E0640</t>
  </si>
  <si>
    <t>147521060952-01</t>
  </si>
  <si>
    <t>L10122021-21</t>
  </si>
  <si>
    <t>PGCL-01852, PGCL-01858, PGCL-01870, PGCL-01899</t>
  </si>
  <si>
    <t>147521060955</t>
  </si>
  <si>
    <t>JSHFI21V018</t>
  </si>
  <si>
    <t>147521060955-01</t>
  </si>
  <si>
    <t>JSHFI21V020</t>
  </si>
  <si>
    <t>147521060955-02</t>
  </si>
  <si>
    <t>JSHFI21V024</t>
  </si>
  <si>
    <t>147521060955-04</t>
  </si>
  <si>
    <t>147521060955-03</t>
  </si>
  <si>
    <t>JSHFI21V025</t>
  </si>
  <si>
    <t>L10162021-33</t>
  </si>
  <si>
    <t>PGCL-01808, PGCL-01841</t>
  </si>
  <si>
    <t>147521060985</t>
  </si>
  <si>
    <t>1820005531</t>
  </si>
  <si>
    <t>147521060985-01</t>
  </si>
  <si>
    <t>L10122021-22</t>
  </si>
  <si>
    <t>PGCL-01862</t>
  </si>
  <si>
    <t>ARTISTIC MILLINERS PVT LTD</t>
  </si>
  <si>
    <t>147521060954</t>
  </si>
  <si>
    <t>AM5/EXP/24421/2021</t>
  </si>
  <si>
    <t>147521060954-01</t>
  </si>
  <si>
    <t>L10232021-1</t>
  </si>
  <si>
    <t>PGCL-01866</t>
  </si>
  <si>
    <t>OXFORD INDUSTRIES</t>
  </si>
  <si>
    <t>147521061001</t>
  </si>
  <si>
    <t>EPIC/02/21</t>
  </si>
  <si>
    <t>147521061001-01</t>
  </si>
  <si>
    <t>L10262021-10</t>
  </si>
  <si>
    <t>PGCL-01855, PGCL-01856, PGCL-01857, PGCL-01858, PGCL-01867, PGCL-01868, PGCL-01869, PGCL-01870, PGCL-01899</t>
  </si>
  <si>
    <t>147521061025</t>
  </si>
  <si>
    <t>1102679129,31,33,35</t>
  </si>
  <si>
    <t>147521061025-01</t>
  </si>
  <si>
    <t>1102694427 &amp; 443</t>
  </si>
  <si>
    <t>147521061025-02</t>
  </si>
  <si>
    <t>1102694454</t>
  </si>
  <si>
    <t>147521061025-04</t>
  </si>
  <si>
    <t>1102694458</t>
  </si>
  <si>
    <t>147521061025-03</t>
  </si>
  <si>
    <t>1102723947</t>
  </si>
  <si>
    <t>147521061025-05</t>
  </si>
  <si>
    <t>L11022021-2</t>
  </si>
  <si>
    <t>PGCL-01793, PGCL-01795, PGCL-01821, PGCL-01822</t>
  </si>
  <si>
    <t>Ayesha Clothing Company Ltd.</t>
  </si>
  <si>
    <t>1475210404950</t>
  </si>
  <si>
    <t>ACCL-P-1177/2021</t>
  </si>
  <si>
    <t>1475210404950-01</t>
  </si>
  <si>
    <t>L11272021-8</t>
  </si>
  <si>
    <t>PGCL-01868, PGCL-01881</t>
  </si>
  <si>
    <t>147521061139</t>
  </si>
  <si>
    <t>1820005614</t>
  </si>
  <si>
    <t>147521061139-01</t>
  </si>
  <si>
    <t>GDI/DEZ/11/2021/MAR/C/008923</t>
  </si>
  <si>
    <t>1820005654</t>
  </si>
  <si>
    <t>L12122021-5</t>
  </si>
  <si>
    <t>PGCL-01891, PGCL-01892</t>
  </si>
  <si>
    <t>147521061175</t>
  </si>
  <si>
    <t>TZIV 212028</t>
  </si>
  <si>
    <t>147521061175-04</t>
  </si>
  <si>
    <t>GDI/DEZ/12/2021/MAR/C/009192</t>
  </si>
  <si>
    <t>TZIV211968</t>
  </si>
  <si>
    <t>147521061175-01</t>
  </si>
  <si>
    <t>TZIV211989</t>
  </si>
  <si>
    <t>147521061175-03</t>
  </si>
  <si>
    <t>TZIV212047</t>
  </si>
  <si>
    <t>147521061175-02</t>
  </si>
  <si>
    <t>TZIV220049</t>
  </si>
  <si>
    <t>147521061175-05</t>
  </si>
  <si>
    <t>L12092021-11</t>
  </si>
  <si>
    <t>PGCL-01894, PGCL-01898, PGCL-01901, PGCL-01902</t>
  </si>
  <si>
    <t>147521061187</t>
  </si>
  <si>
    <t>UN2021-11038</t>
  </si>
  <si>
    <t>147521061187-02</t>
  </si>
  <si>
    <t>UN2021-12007</t>
  </si>
  <si>
    <t>UN2021-12012</t>
  </si>
  <si>
    <t>UN2021-12027</t>
  </si>
  <si>
    <t>147521061187-01</t>
  </si>
  <si>
    <t>UN2021-12036</t>
  </si>
  <si>
    <t>UN2022-03032</t>
  </si>
  <si>
    <t>147521061187-03</t>
  </si>
  <si>
    <t>UN2022-03056A</t>
  </si>
  <si>
    <t>UN2022-04015D</t>
  </si>
  <si>
    <t>147521061187-04</t>
  </si>
  <si>
    <t>L12252021-3</t>
  </si>
  <si>
    <t>PGCL-01883</t>
  </si>
  <si>
    <t>147521061269</t>
  </si>
  <si>
    <t>JSHFI21V028</t>
  </si>
  <si>
    <t>147521061269-01</t>
  </si>
  <si>
    <t>GDI/DEZ/12/2021/MAR/C/009832</t>
  </si>
  <si>
    <t>L12252021-4</t>
  </si>
  <si>
    <t>PGCL-01808</t>
  </si>
  <si>
    <t>147521061270</t>
  </si>
  <si>
    <t>TZIV212044</t>
  </si>
  <si>
    <t>147521061270-01</t>
  </si>
  <si>
    <t>GDI/DEZ/12/2021/MAR/C/009813</t>
  </si>
  <si>
    <t>L12282021-8</t>
  </si>
  <si>
    <t>147521061279</t>
  </si>
  <si>
    <t>212207337</t>
  </si>
  <si>
    <t>147521061279-01</t>
  </si>
  <si>
    <t>GDI/DEZ/12/2021/MAR/C/009965</t>
  </si>
  <si>
    <t>L12282021-4</t>
  </si>
  <si>
    <t>PGCL-01880, PGCL-01881, PGCL-01882, PGCL-01883</t>
  </si>
  <si>
    <t>147521061282</t>
  </si>
  <si>
    <t>1102729186 &amp; 203</t>
  </si>
  <si>
    <t>147521061282-01</t>
  </si>
  <si>
    <t>GDI/DEZ/12/2021/MAR/C/010006</t>
  </si>
  <si>
    <t>1102732193</t>
  </si>
  <si>
    <t>147521061282-03</t>
  </si>
  <si>
    <t>1102732193&amp;2316</t>
  </si>
  <si>
    <t>147521061282-02</t>
  </si>
  <si>
    <t>L01152022-16</t>
  </si>
  <si>
    <t>PGCL-01894, PGCL-01901</t>
  </si>
  <si>
    <t>147522060036</t>
  </si>
  <si>
    <t>UN2022-01044</t>
  </si>
  <si>
    <t>147522060036-02</t>
  </si>
  <si>
    <t>GDI/DEZ/01/2022/MAR/C/000337</t>
  </si>
  <si>
    <t>UN2022-01067</t>
  </si>
  <si>
    <t>147522060036-01</t>
  </si>
  <si>
    <t>UN2022-03056B</t>
  </si>
  <si>
    <t>147522060036-04</t>
  </si>
  <si>
    <t>UN2022-04007</t>
  </si>
  <si>
    <t>147522060036-03</t>
  </si>
  <si>
    <t>UN2022-04015A</t>
  </si>
  <si>
    <t>147522060036-05</t>
  </si>
  <si>
    <t>UN2022-04015E</t>
  </si>
  <si>
    <t>L02162022-26</t>
  </si>
  <si>
    <t>PGCL-01903</t>
  </si>
  <si>
    <t>147522060159</t>
  </si>
  <si>
    <t>UN2022-03022</t>
  </si>
  <si>
    <t>147522060159-01</t>
  </si>
  <si>
    <t>GDI/DEZ/02/2022/MAR/C/001786</t>
  </si>
  <si>
    <t>L03292022-16</t>
  </si>
  <si>
    <t>PGCL-01894, PGCL-01895, PGCL-01901</t>
  </si>
  <si>
    <t>147522060316</t>
  </si>
  <si>
    <t>UN2022-04008</t>
  </si>
  <si>
    <t>147522060316-01</t>
  </si>
  <si>
    <t>GDI/DEZ/03/2022/MAR/C/003056</t>
  </si>
  <si>
    <t>UN2022-04015B</t>
  </si>
  <si>
    <t>UN2022-04015C</t>
  </si>
  <si>
    <t>UN2022-04015F</t>
  </si>
  <si>
    <t>UN2022-04032A</t>
  </si>
  <si>
    <t>147522060316-02</t>
  </si>
  <si>
    <t>UN2022-04033</t>
  </si>
  <si>
    <t>UN2022-04044C</t>
  </si>
  <si>
    <t>UN2022-04045C</t>
  </si>
  <si>
    <t>L04022022-11</t>
  </si>
  <si>
    <t>PGCL-01793, PGCL-01795, PGCL-01796, PGCL-01822, PGCL-01835, PGCL-01853, PGCL-01854</t>
  </si>
  <si>
    <t>1475220401826</t>
  </si>
  <si>
    <t>ACCL-P-1180/2020</t>
  </si>
  <si>
    <t>1475220401826-01</t>
  </si>
  <si>
    <t>L04022022-10</t>
  </si>
  <si>
    <t>PGCL-01873, PGCL-01877</t>
  </si>
  <si>
    <t>1475220401806</t>
  </si>
  <si>
    <t>ACCL P1181/2022</t>
  </si>
  <si>
    <t>L04162022-42</t>
  </si>
  <si>
    <t>PGCL-01895, PGCL-01896, PGCL-01901</t>
  </si>
  <si>
    <t>UN2022-04032B</t>
  </si>
  <si>
    <t>147522060364-01</t>
  </si>
  <si>
    <t>GDI/DEZ/04/2022/MAR/C/003566</t>
  </si>
  <si>
    <t>UN2022-04044</t>
  </si>
  <si>
    <t>UN2022-04045A</t>
  </si>
  <si>
    <t>UN2022-04057</t>
  </si>
  <si>
    <t>147522060364-02</t>
  </si>
  <si>
    <t>UN2022-05003</t>
  </si>
  <si>
    <t>UN2022-05019</t>
  </si>
  <si>
    <t>UN2022-05024</t>
  </si>
  <si>
    <t>UN2022-05028A</t>
  </si>
  <si>
    <t>147522060364-04</t>
  </si>
  <si>
    <t>UN2022-05028B</t>
  </si>
  <si>
    <t>UN2022-05039A</t>
  </si>
  <si>
    <t>147522060364-03</t>
  </si>
  <si>
    <t>UN2022-05042</t>
  </si>
  <si>
    <t>UN2022-06006</t>
  </si>
  <si>
    <t>147522060364-05</t>
  </si>
  <si>
    <t>UN2022-06019A</t>
  </si>
  <si>
    <t>UN2022-06026A</t>
  </si>
  <si>
    <t>147522060364-06</t>
  </si>
  <si>
    <t>L04162022-35</t>
  </si>
  <si>
    <t>SRI KANNAPIRAN MILLS LIMITED</t>
  </si>
  <si>
    <t>147522060384</t>
  </si>
  <si>
    <t>F-005/2022-2023</t>
  </si>
  <si>
    <t>147522060384-01</t>
  </si>
  <si>
    <t>GDI/DEZ/04/2022/MAR/C/003726</t>
  </si>
  <si>
    <t>L05152022-1</t>
  </si>
  <si>
    <t>PGCL-01908</t>
  </si>
  <si>
    <t>TI22050102/101</t>
  </si>
  <si>
    <t>147522060478-01</t>
  </si>
  <si>
    <t>GDI/DEZ/05/2022/MAR/C/004527</t>
  </si>
  <si>
    <t>L05212022-8</t>
  </si>
  <si>
    <t>UN2022-06002</t>
  </si>
  <si>
    <t>147522060489-01</t>
  </si>
  <si>
    <t>GDI/DEZ/05/2022/MAR/C/004649</t>
  </si>
  <si>
    <t>L05282022-28</t>
  </si>
  <si>
    <t>PGCL-01896, PGCL-01897, PGCL-01901</t>
  </si>
  <si>
    <t>UN2022-05039B</t>
  </si>
  <si>
    <t>147522060517-01</t>
  </si>
  <si>
    <t>GDI/DEZ/05/2022/MAR/C/004914</t>
  </si>
  <si>
    <t>UN2022-06019B</t>
  </si>
  <si>
    <t>147522060517-02</t>
  </si>
  <si>
    <t>UN2022-06026B</t>
  </si>
  <si>
    <t>147522060517-03</t>
  </si>
  <si>
    <t>UN2022-06039</t>
  </si>
  <si>
    <t>UN2022-06052</t>
  </si>
  <si>
    <t>147522060517-04</t>
  </si>
  <si>
    <t>L06072022-5</t>
  </si>
  <si>
    <t>PGCL-01920</t>
  </si>
  <si>
    <t>CPD220000248</t>
  </si>
  <si>
    <t>147522060556-01</t>
  </si>
  <si>
    <t>GDI/DEZ/06/2022/MAR/C/005202</t>
  </si>
  <si>
    <t>QPD220000340</t>
  </si>
  <si>
    <t>147522060556-02</t>
  </si>
  <si>
    <t>QPD220000539</t>
  </si>
  <si>
    <t>L06232022-7</t>
  </si>
  <si>
    <t>PGCL-01906</t>
  </si>
  <si>
    <t>1012200691</t>
  </si>
  <si>
    <t>147522060590-01</t>
  </si>
  <si>
    <t>GDI/DEZ/06/2022/MAR/C/005645</t>
  </si>
  <si>
    <t>L06192022-2</t>
  </si>
  <si>
    <t>22A-E0023</t>
  </si>
  <si>
    <t>147522060583-01</t>
  </si>
  <si>
    <t>GDI/DEZ/10/2021/MAR/C/007301</t>
  </si>
  <si>
    <t>L06222022-26</t>
  </si>
  <si>
    <t>PGCL-01916, PGCL-01917, PGCL-01921</t>
  </si>
  <si>
    <t>TI22060191/192/193</t>
  </si>
  <si>
    <t>147522060598-01</t>
  </si>
  <si>
    <t>GDI/DEZ/06/2022/MAR/C/005741</t>
  </si>
  <si>
    <t>L06292022-23</t>
  </si>
  <si>
    <t>PGCL-01934, PGCL-01935, PGCL-01936</t>
  </si>
  <si>
    <t>1820005890</t>
  </si>
  <si>
    <t>147522060627-01</t>
  </si>
  <si>
    <t>GDI/DEZ/06/2022/MAR/C/005984</t>
  </si>
  <si>
    <t>1820005891</t>
  </si>
  <si>
    <t>1820005905</t>
  </si>
  <si>
    <t>147522060627-02</t>
  </si>
  <si>
    <t>1820005933</t>
  </si>
  <si>
    <t>147522060627-03</t>
  </si>
  <si>
    <t>04-Dec-2022</t>
  </si>
  <si>
    <t>1820005934</t>
  </si>
  <si>
    <t>L07022022-8</t>
  </si>
  <si>
    <t>TZIV220648</t>
  </si>
  <si>
    <t>147522060639-01</t>
  </si>
  <si>
    <t>GDI/DEZ/06/2022/MAR/C/006090</t>
  </si>
  <si>
    <t>TZIV220756</t>
  </si>
  <si>
    <t>147522060639-02</t>
  </si>
  <si>
    <t>19-Nov-2022</t>
  </si>
  <si>
    <t>TZIV220796</t>
  </si>
  <si>
    <t>147522060639-03</t>
  </si>
  <si>
    <t>TZIV220878</t>
  </si>
  <si>
    <t>TZIV220912</t>
  </si>
  <si>
    <t>L07062022-48</t>
  </si>
  <si>
    <t>PGCL-01924, PGCL-01925, PGCL-01931, PGCL-01932</t>
  </si>
  <si>
    <t>147522060656</t>
  </si>
  <si>
    <t>PGCL/EBL/011/22</t>
  </si>
  <si>
    <t>1102855124</t>
  </si>
  <si>
    <t>147522060656-01</t>
  </si>
  <si>
    <t>GDI/DEZ/07/2022/MAR/C/006178</t>
  </si>
  <si>
    <t>1102886695</t>
  </si>
  <si>
    <t>1102893540</t>
  </si>
  <si>
    <t>L07052022-1</t>
  </si>
  <si>
    <t>PGCL-01931, PGCL-01932, PGCL-01933, PGCL-01949</t>
  </si>
  <si>
    <t>147522060657</t>
  </si>
  <si>
    <t>JSHFI22V009</t>
  </si>
  <si>
    <t>147522060657-01</t>
  </si>
  <si>
    <t>GDI/DEZ/07/2022/MAR/C/006175</t>
  </si>
  <si>
    <t>JSHFI22V009A</t>
  </si>
  <si>
    <t>147522060657-02</t>
  </si>
  <si>
    <t>JSHFI22V011</t>
  </si>
  <si>
    <t>JSHFI22V011A</t>
  </si>
  <si>
    <t>JSHFI22V012</t>
  </si>
  <si>
    <t>JSHFI22V012A</t>
  </si>
  <si>
    <t>JSHFI22V012B</t>
  </si>
  <si>
    <t>JSHFI22V012C</t>
  </si>
  <si>
    <t>JSHFI22V013</t>
  </si>
  <si>
    <t>L07262022-8</t>
  </si>
  <si>
    <t>147522060722</t>
  </si>
  <si>
    <t>TI22080016</t>
  </si>
  <si>
    <t>GDI/DEZ/07/2022/MAR/C/006438</t>
  </si>
  <si>
    <t>TI22080028</t>
  </si>
  <si>
    <t>L07302022-18</t>
  </si>
  <si>
    <t>PGCL-01924, PGCL-01925, PGCL-01928</t>
  </si>
  <si>
    <t>147522060747</t>
  </si>
  <si>
    <t>LF220810</t>
  </si>
  <si>
    <t>GDI/DEZ/07/2022/MAR/C/006608</t>
  </si>
  <si>
    <t>L07302022-25</t>
  </si>
  <si>
    <t>PGCL-01924</t>
  </si>
  <si>
    <t>147522060748</t>
  </si>
  <si>
    <t>1820005940</t>
  </si>
  <si>
    <t>GDI/DEZ/07/2022/MAR/C/006609</t>
  </si>
  <si>
    <t>L08062022-4</t>
  </si>
  <si>
    <t>PGCL-01940</t>
  </si>
  <si>
    <t>WUJIANG VILLANA IMPORT EXPORT CO.,LTD</t>
  </si>
  <si>
    <t>147522060775</t>
  </si>
  <si>
    <t>WLN22078</t>
  </si>
  <si>
    <t>GDI/DEZ/08/2022/MAR/C/006802</t>
  </si>
  <si>
    <t>WLN22078-1</t>
  </si>
  <si>
    <t>L08062022-5</t>
  </si>
  <si>
    <t>PGCL-01926, PGCL-01945</t>
  </si>
  <si>
    <t>147522060782</t>
  </si>
  <si>
    <t>TI22080054</t>
  </si>
  <si>
    <t>147522060782-01</t>
  </si>
  <si>
    <t>GDI/DEZ/08/2022/MAR/C/006836</t>
  </si>
  <si>
    <t>L08062022-7</t>
  </si>
  <si>
    <t>PGCL-01938, PGCL-01939, PGCL-01940</t>
  </si>
  <si>
    <t>Artex Fabrics Limited</t>
  </si>
  <si>
    <t>1475220404029</t>
  </si>
  <si>
    <t>L08112022-22</t>
  </si>
  <si>
    <t>PGCL-01947</t>
  </si>
  <si>
    <t>147522060812</t>
  </si>
  <si>
    <t>UN2022-08016</t>
  </si>
  <si>
    <t>GDI/DEZ/08/2022/MAR/C/006941</t>
  </si>
  <si>
    <t>UN2022-08028</t>
  </si>
  <si>
    <t>UN2022-08033</t>
  </si>
  <si>
    <t>L08202022-5</t>
  </si>
  <si>
    <t>PGCL-01943, PGCL-01948, PGCL-01952</t>
  </si>
  <si>
    <t>147522060845</t>
  </si>
  <si>
    <t>TZIV220956</t>
  </si>
  <si>
    <t>GDI/DEZ/08/2022/MAR/C/007185</t>
  </si>
  <si>
    <t>L08252022-25</t>
  </si>
  <si>
    <t>PGCL-01928, PGCL-01929, PGCL-01933, PGCL-01953</t>
  </si>
  <si>
    <t>147522060877</t>
  </si>
  <si>
    <t>1102879674</t>
  </si>
  <si>
    <t>GDI/DEZ/08/2022/MAR/C/007368</t>
  </si>
  <si>
    <t>1102886728</t>
  </si>
  <si>
    <t>L08272022-24</t>
  </si>
  <si>
    <t>PGCL-01938</t>
  </si>
  <si>
    <t>JIAXING BURLINGTON TEXTILE COMPANT LIMITED, Burlington Textile Co Ltd</t>
  </si>
  <si>
    <t>147522060880</t>
  </si>
  <si>
    <t>054980</t>
  </si>
  <si>
    <t>GDI/DEZ/08/2022/MAR/C/007384</t>
  </si>
  <si>
    <t>L09012022-14</t>
  </si>
  <si>
    <t>PGCL-01929, PGCL-01953</t>
  </si>
  <si>
    <t>147522060900</t>
  </si>
  <si>
    <t>GDI/DEZ/08/2022/MAR/C/007481</t>
  </si>
  <si>
    <t>L09012022-18</t>
  </si>
  <si>
    <t>PGCL-01942</t>
  </si>
  <si>
    <t>147522060902</t>
  </si>
  <si>
    <t>L03292022-17</t>
  </si>
  <si>
    <t>PGCL-01892</t>
  </si>
  <si>
    <t>147522060317</t>
  </si>
  <si>
    <t>TZIV220436</t>
  </si>
  <si>
    <t>147522060317-01</t>
  </si>
  <si>
    <t>GDI/DEZ/03/2022/MAR/C/003057</t>
  </si>
  <si>
    <t>L06222022-24</t>
  </si>
  <si>
    <t>PGCL-01918</t>
  </si>
  <si>
    <t>NFB2207031</t>
  </si>
  <si>
    <t>147522060597-01</t>
  </si>
  <si>
    <t>GDI/DEZ/06/2022/MAR/C/005743</t>
  </si>
  <si>
    <t>L10202021-9</t>
  </si>
  <si>
    <t>VEDA PATCH WORKS</t>
  </si>
  <si>
    <t>147521060998</t>
  </si>
  <si>
    <t>VPW-204</t>
  </si>
  <si>
    <t>147521060998-01</t>
  </si>
  <si>
    <t>L08082021-4</t>
  </si>
  <si>
    <t>PGCL-01829, PGCL-01842</t>
  </si>
  <si>
    <t>147521060615</t>
  </si>
  <si>
    <t>HL20211009ZWW</t>
  </si>
  <si>
    <t>147521060615-03</t>
  </si>
  <si>
    <t>HL20211116ZWW</t>
  </si>
  <si>
    <t>147521060615-04</t>
  </si>
  <si>
    <t>HL2021728ZWW</t>
  </si>
  <si>
    <t>147521060615-01</t>
  </si>
  <si>
    <t>147521060579-09</t>
  </si>
  <si>
    <t>HL2021918ZWW</t>
  </si>
  <si>
    <t>147521060615-02</t>
  </si>
  <si>
    <t>HL2021922ZWW</t>
  </si>
  <si>
    <t>L09182021-10</t>
  </si>
  <si>
    <t>YKK SNAP FASTENERS JAPAN CO.,LTD.</t>
  </si>
  <si>
    <t>147521060851</t>
  </si>
  <si>
    <t>I21A-83133</t>
  </si>
  <si>
    <t>147521060851-03</t>
  </si>
  <si>
    <t>GDI/DEZ/09/2021/MAR/C/006758</t>
  </si>
  <si>
    <t>I21A-84895</t>
  </si>
  <si>
    <t>147521060851-04</t>
  </si>
  <si>
    <t>I21A-989551/2</t>
  </si>
  <si>
    <t>147521060851-01</t>
  </si>
  <si>
    <t>I21A-99838 1/1</t>
  </si>
  <si>
    <t>147521060851-02</t>
  </si>
  <si>
    <t>L09182021-15</t>
  </si>
  <si>
    <t>1475210404084</t>
  </si>
  <si>
    <t>PGCL/01/202/2021</t>
  </si>
  <si>
    <t>1475210404084-01</t>
  </si>
  <si>
    <t>L11102021-15</t>
  </si>
  <si>
    <t>1475210405264</t>
  </si>
  <si>
    <t>AK/PGCL/CI/063/21</t>
  </si>
  <si>
    <t>1475210405264-01</t>
  </si>
  <si>
    <t>L12232021-19</t>
  </si>
  <si>
    <t>147521061266</t>
  </si>
  <si>
    <t>I21A-87001</t>
  </si>
  <si>
    <t>147521061266-01</t>
  </si>
  <si>
    <t>L12292021-2</t>
  </si>
  <si>
    <t>PGCL-01796, PGCL-01835, PGCL-01853</t>
  </si>
  <si>
    <t>Masco Printing &amp; Embroidery Limited</t>
  </si>
  <si>
    <t>1475210406271</t>
  </si>
  <si>
    <t>MPEL/PGCL/65/2021</t>
  </si>
  <si>
    <t>1475210406271-01</t>
  </si>
  <si>
    <t>L12292021-1</t>
  </si>
  <si>
    <t>PGCL-01874, PGCL-01877</t>
  </si>
  <si>
    <t>1475210406266</t>
  </si>
  <si>
    <t>MPEL/PGCL/67/2021</t>
  </si>
  <si>
    <t>1475210406266-01</t>
  </si>
  <si>
    <t>L02052022-9</t>
  </si>
  <si>
    <t>PGCL-01873</t>
  </si>
  <si>
    <t>1475220400165</t>
  </si>
  <si>
    <t>HTL/FAB/07/2022</t>
  </si>
  <si>
    <t>1475220400165-01</t>
  </si>
  <si>
    <t>L04042022-10</t>
  </si>
  <si>
    <t>PGCL-01793, PGCL-01795, PGCL-01796, PGCL-01835, PGCL-01853, PGCL-01854, PGCL-01873, PGCL-01874, PGCL-01877, PGCL-01878</t>
  </si>
  <si>
    <t>MPEL/PGCL/23/2022</t>
  </si>
  <si>
    <t>1475220401905-02</t>
  </si>
  <si>
    <t>MPEL/PGCL/25/2022</t>
  </si>
  <si>
    <t>1475220401905-03</t>
  </si>
  <si>
    <t>MPEL/PGCL/29/2021</t>
  </si>
  <si>
    <t>1475220401905-01</t>
  </si>
  <si>
    <t>L06092022-27</t>
  </si>
  <si>
    <t>PGCL-01919</t>
  </si>
  <si>
    <t>pgcl/EBL/010/2022</t>
  </si>
  <si>
    <t>AM5/EXP/25997/2022</t>
  </si>
  <si>
    <t>GDI/DEZ/06/2022/MAR/C/005244</t>
  </si>
  <si>
    <t>AMPQ/EXP/25966/2022</t>
  </si>
  <si>
    <t>147522060559-02</t>
  </si>
  <si>
    <t>AMPQ/EXP/26253/2022</t>
  </si>
  <si>
    <t>147522060559-01</t>
  </si>
  <si>
    <t>L06222022-23</t>
  </si>
  <si>
    <t>PGCL-01915</t>
  </si>
  <si>
    <t>AR22062904</t>
  </si>
  <si>
    <t>147522060596-01</t>
  </si>
  <si>
    <t>GDI/DEZ/06/2022/MAR/C/005736</t>
  </si>
  <si>
    <t>L08172022-23</t>
  </si>
  <si>
    <t>PGCL-01901</t>
  </si>
  <si>
    <t>INTERACT TEX LABELS PRIVATE LIMITED</t>
  </si>
  <si>
    <t>147522060707</t>
  </si>
  <si>
    <t>GDI/DEZ/07/2022/MAR/C/006404</t>
  </si>
  <si>
    <t>L08132022-5</t>
  </si>
  <si>
    <t>Nice Denim Mills Ltd.</t>
  </si>
  <si>
    <t>1475220404120</t>
  </si>
  <si>
    <t>NDML/solid/22/1090</t>
  </si>
  <si>
    <t>L10132021-13</t>
  </si>
  <si>
    <t>PGCL-01857, PGCL-01869, PGCL-01882</t>
  </si>
  <si>
    <t>YAN FONG</t>
  </si>
  <si>
    <t>LCA-230628</t>
  </si>
  <si>
    <t>DA 10 DAYS</t>
  </si>
  <si>
    <t>W1053</t>
  </si>
  <si>
    <t>147521160228-01</t>
  </si>
  <si>
    <t>GDI/DEZ/10/2021/MAR/C/007379, DT.10-10-2021</t>
  </si>
  <si>
    <t>W1054</t>
  </si>
  <si>
    <t>W1069</t>
  </si>
  <si>
    <t>147521160228-04</t>
  </si>
  <si>
    <t>W1071</t>
  </si>
  <si>
    <t>147521160228-02</t>
  </si>
  <si>
    <t>W1072</t>
  </si>
  <si>
    <t>147521160228-03</t>
  </si>
  <si>
    <t>W1075</t>
  </si>
  <si>
    <t>147521160228-05</t>
  </si>
  <si>
    <t>W1076</t>
  </si>
  <si>
    <t>L07302022-1</t>
  </si>
  <si>
    <t>PGCL-01925, PGCL-01929</t>
  </si>
  <si>
    <t>LCA-EBL-223530</t>
  </si>
  <si>
    <t>DA 100 DAYS</t>
  </si>
  <si>
    <t>A1029</t>
  </si>
  <si>
    <t>147522160110-01</t>
  </si>
  <si>
    <t>GDI/DEZ/04/2022/MAR/C/0036614</t>
  </si>
  <si>
    <t>A1033</t>
  </si>
  <si>
    <t>L09292021-13</t>
  </si>
  <si>
    <t>PGCL-01851, PGCL-01852, PGCL-01855, PGCL-01856, PGCL-01857, PGCL-01858, PGCL-01864, PGCL-01867, PGCL-01868, PGCL-01869, PGCL-01870, PGCL-01871, PGCL-01872, PGCL-01873, PGCL-01874, PGCL-01875, PGCL-01876, PGCL-01880, PGCL-01881, PGCL-01882, PGCL-01883, PGCL-01890, PGCL-01891, PGCL-01892, PGCL-01894, PGCL-01895, PGCL-01896, PGCL-01897, PGCL-01898, PGCL-01899, PGCL-01900, PGCL-01901, PGCL-01902</t>
  </si>
  <si>
    <t>LCA-230608</t>
  </si>
  <si>
    <t>AB/0670/21</t>
  </si>
  <si>
    <t>147521160220-01</t>
  </si>
  <si>
    <t>GDI/DEZ/09/2021/MAR/C/007146, DT.29-09-2021</t>
  </si>
  <si>
    <t>AB/0680/21</t>
  </si>
  <si>
    <t>AB/0740/21</t>
  </si>
  <si>
    <t>147521160220-02</t>
  </si>
  <si>
    <t>AB/0746/21</t>
  </si>
  <si>
    <t>147521160220-03</t>
  </si>
  <si>
    <t>AB/0767/21</t>
  </si>
  <si>
    <t>AB/0799/21</t>
  </si>
  <si>
    <t>AB/0821/21</t>
  </si>
  <si>
    <t>AB/0826/21</t>
  </si>
  <si>
    <t>147521160220-04</t>
  </si>
  <si>
    <t>AB/0848/21</t>
  </si>
  <si>
    <t>AB/0898/21</t>
  </si>
  <si>
    <t>AB/0961/21</t>
  </si>
  <si>
    <t>147521160220-09</t>
  </si>
  <si>
    <t>AB/0985/21</t>
  </si>
  <si>
    <t>AB/1014/21</t>
  </si>
  <si>
    <t>AB/1045/21</t>
  </si>
  <si>
    <t>147521160220-11</t>
  </si>
  <si>
    <t>AB/1073/21</t>
  </si>
  <si>
    <t>147521160220-05</t>
  </si>
  <si>
    <t>AB/1074/21</t>
  </si>
  <si>
    <t>AB/1096/21</t>
  </si>
  <si>
    <t>147521160220-08</t>
  </si>
  <si>
    <t>AB/1105/21</t>
  </si>
  <si>
    <t>147521160220-07</t>
  </si>
  <si>
    <t>AB/1133/21</t>
  </si>
  <si>
    <t>AB/1135/21</t>
  </si>
  <si>
    <t>AB/1177/21</t>
  </si>
  <si>
    <t>147521160220-06</t>
  </si>
  <si>
    <t>AB/1215/21</t>
  </si>
  <si>
    <t>147521160220-10</t>
  </si>
  <si>
    <t>AB/1234/21</t>
  </si>
  <si>
    <t>147521160220-12</t>
  </si>
  <si>
    <t>AB/1241/21</t>
  </si>
  <si>
    <t>AB/1242/21</t>
  </si>
  <si>
    <t>AB/1243/21</t>
  </si>
  <si>
    <t>AB/1258/21</t>
  </si>
  <si>
    <t>AB/1281/21</t>
  </si>
  <si>
    <t>147521160220-13</t>
  </si>
  <si>
    <t>AB/1296/21</t>
  </si>
  <si>
    <t>AB/1379/21</t>
  </si>
  <si>
    <t>AB/1435/21</t>
  </si>
  <si>
    <t>147521160220-14</t>
  </si>
  <si>
    <t>AB/1461/21</t>
  </si>
  <si>
    <t>AB/1476/21</t>
  </si>
  <si>
    <t>AB/1633/21</t>
  </si>
  <si>
    <t>147521160220-15</t>
  </si>
  <si>
    <t>AB/1679/21</t>
  </si>
  <si>
    <t>147521160220-17</t>
  </si>
  <si>
    <t>AB/1720/21</t>
  </si>
  <si>
    <t>147521160220-16</t>
  </si>
  <si>
    <t>AB/1780/21</t>
  </si>
  <si>
    <t>147521160220-18</t>
  </si>
  <si>
    <t>AB/1913/21</t>
  </si>
  <si>
    <t>147521160220-19</t>
  </si>
  <si>
    <t>AB/1946/21</t>
  </si>
  <si>
    <t>147521160220-20</t>
  </si>
  <si>
    <t>AB/2088/21</t>
  </si>
  <si>
    <t>147521160220-21</t>
  </si>
  <si>
    <t>L01212022-1</t>
  </si>
  <si>
    <t>PGCL-01903, PGCL-01904, PGCL-01905</t>
  </si>
  <si>
    <t>LCA-230670</t>
  </si>
  <si>
    <t>PGCL/EBL/008/22</t>
  </si>
  <si>
    <t>AB/1364/21</t>
  </si>
  <si>
    <t>147522160013-01</t>
  </si>
  <si>
    <t>GDI/DEZ/01/2022/MAR/C/000617, DT.16-01-2022</t>
  </si>
  <si>
    <t>AB/1558/21</t>
  </si>
  <si>
    <t>147522160013-02</t>
  </si>
  <si>
    <t>L03232022-25</t>
  </si>
  <si>
    <t>PGCL-01906, PGCL-01907, PGCL-01908, PGCL-01909, PGCL-01910, PGCL-01911, PGCL-01912, PGCL-01913, PGCL-01923</t>
  </si>
  <si>
    <t>LCA-230693</t>
  </si>
  <si>
    <t>AB/0037/22</t>
  </si>
  <si>
    <t>147522160059-07</t>
  </si>
  <si>
    <t>GDI/DEZ/03/2022/MAR/C/002979, DT.22-03-2022</t>
  </si>
  <si>
    <t>AB/0085/22</t>
  </si>
  <si>
    <t>147522160059-09</t>
  </si>
  <si>
    <t>AB/0112/22</t>
  </si>
  <si>
    <t>AB/0143/22</t>
  </si>
  <si>
    <t>147522160059-08</t>
  </si>
  <si>
    <t>AB/0164/22</t>
  </si>
  <si>
    <t>AB/1622/21</t>
  </si>
  <si>
    <t>147522160059-01</t>
  </si>
  <si>
    <t>AB/1624/21</t>
  </si>
  <si>
    <t>AB/1650/21</t>
  </si>
  <si>
    <t>AB/1729/21</t>
  </si>
  <si>
    <t>147522160059-02</t>
  </si>
  <si>
    <t>AB/1734/21</t>
  </si>
  <si>
    <t>AB/1962/21</t>
  </si>
  <si>
    <t>147522160059-03</t>
  </si>
  <si>
    <t>AB/1967/21</t>
  </si>
  <si>
    <t>AB/1986/21</t>
  </si>
  <si>
    <t>AB/1991/21</t>
  </si>
  <si>
    <t>147522160059-04</t>
  </si>
  <si>
    <t>AB/2007/21</t>
  </si>
  <si>
    <t>AB/2023/21</t>
  </si>
  <si>
    <t>147522160059-05</t>
  </si>
  <si>
    <t>AB/2074/21</t>
  </si>
  <si>
    <t>147522160059-06</t>
  </si>
  <si>
    <t>L06212022-24</t>
  </si>
  <si>
    <t>PGCL-01914, PGCL-01915, PGCL-01916, PGCL-01917, PGCL-01918, PGCL-01919, PGCL-01920, PGCL-01921, PGCL-01934, PGCL-01935, PGCL-01936</t>
  </si>
  <si>
    <t>LCA-EBL-223508</t>
  </si>
  <si>
    <t>AB/0038/22</t>
  </si>
  <si>
    <t>147522160089-02</t>
  </si>
  <si>
    <t>GDI/DEZ/06/2022/MAR/C/005640</t>
  </si>
  <si>
    <t>AB/0056/22</t>
  </si>
  <si>
    <t>147522160089-03</t>
  </si>
  <si>
    <t>AB/0072/22</t>
  </si>
  <si>
    <t>AB/0280/22</t>
  </si>
  <si>
    <t>AB/0335/22</t>
  </si>
  <si>
    <t>AB/2102/21</t>
  </si>
  <si>
    <t>147522160089-01</t>
  </si>
  <si>
    <t>AB/2131/21</t>
  </si>
  <si>
    <t>L07072022-26</t>
  </si>
  <si>
    <t>PGCL-01924, PGCL-01925, PGCL-01926, PGCL-01927, PGCL-01928, PGCL-01929, PGCL-01931, PGCL-01932, PGCL-01933, PGCL-01938, PGCL-01939, PGCL-01940, PGCL-01941, PGCL-01942, PGCL-01943, PGCL-01945, PGCL-01946, PGCL-01947, PGCL-01948, PGCL-01949, PGCL-01951, PGCL-01952, PGCL-01953, PGCL-01954, PGCL-01955</t>
  </si>
  <si>
    <t>LCA-223523</t>
  </si>
  <si>
    <t>AB/0073/22</t>
  </si>
  <si>
    <t>147522160096-01</t>
  </si>
  <si>
    <t>GDI/DEZ/04/2022/MAR/C/006213</t>
  </si>
  <si>
    <t>AB/0082/22</t>
  </si>
  <si>
    <t>AB/0165/22</t>
  </si>
  <si>
    <t>147522160096</t>
  </si>
  <si>
    <t>AB/0177/22</t>
  </si>
  <si>
    <t>AB/0196/22</t>
  </si>
  <si>
    <t>AB/0198/22</t>
  </si>
  <si>
    <t>AB/0199/22</t>
  </si>
  <si>
    <t>AB/0203/22</t>
  </si>
  <si>
    <t>AB/0216/22</t>
  </si>
  <si>
    <t>AB/0226/22</t>
  </si>
  <si>
    <t>AB/0256/22</t>
  </si>
  <si>
    <t>AB/0291/22</t>
  </si>
  <si>
    <t>AB/0297/22</t>
  </si>
  <si>
    <t>AB/0309/22</t>
  </si>
  <si>
    <t>AB/0314/22</t>
  </si>
  <si>
    <t>AB/0321/22</t>
  </si>
  <si>
    <t>AB/0336/22</t>
  </si>
  <si>
    <t>AB/0343/22</t>
  </si>
  <si>
    <t>AB/0352/22</t>
  </si>
  <si>
    <t>AB/0363/22</t>
  </si>
  <si>
    <t>AB/0365/22</t>
  </si>
  <si>
    <t>AB/0366/22</t>
  </si>
  <si>
    <t>AB/0369/22</t>
  </si>
  <si>
    <t>AB/0382/22</t>
  </si>
  <si>
    <t>AB/0389/22</t>
  </si>
  <si>
    <t>AB/0395/22</t>
  </si>
  <si>
    <t>L07262022-17</t>
  </si>
  <si>
    <t>PGCL-01927, PGCL-01929, PGCL-01939, PGCL-01946</t>
  </si>
  <si>
    <t>LCA-EBL-223520</t>
  </si>
  <si>
    <t>TZIV220877</t>
  </si>
  <si>
    <t>GDI/DEZ/04/2022/MAR/C/006439</t>
  </si>
  <si>
    <t>TZIV220911</t>
  </si>
  <si>
    <t>TZIV220951</t>
  </si>
  <si>
    <t>L08072021-8</t>
  </si>
  <si>
    <t>PGCL-01821, PGCL-01822, PGCL-01823</t>
  </si>
  <si>
    <t>K100898442   147521160161</t>
  </si>
  <si>
    <t>SML2021BD06905</t>
  </si>
  <si>
    <t>147521160161-05</t>
  </si>
  <si>
    <t>L08192021-14</t>
  </si>
  <si>
    <t>PGCL-01793, PGCL-01795, PGCL-01796, PGCL-01821, PGCL-01822, PGCL-01835</t>
  </si>
  <si>
    <t>K100900048  147521160161</t>
  </si>
  <si>
    <t>SML2021BD07355</t>
  </si>
  <si>
    <t>147521160161-03</t>
  </si>
  <si>
    <t>L08312021-20</t>
  </si>
  <si>
    <t>PGCL-01795, PGCL-01796, PGCL-01835</t>
  </si>
  <si>
    <t>K100913116  147521160161</t>
  </si>
  <si>
    <t>SML2021BD07743</t>
  </si>
  <si>
    <t>147521160161-01</t>
  </si>
  <si>
    <t>L09022021-15</t>
  </si>
  <si>
    <t>PGCL-01793, PGCL-01795, PGCL-01821, PGCL-01822, PGCL-01823, PGCL-01824, PGCL-01835</t>
  </si>
  <si>
    <t>K100908179 147521160161</t>
  </si>
  <si>
    <t>SML2021BD07642</t>
  </si>
  <si>
    <t>147521160161-04</t>
  </si>
  <si>
    <t>L09042021-11</t>
  </si>
  <si>
    <t>PGCL-01821, PGCL-01822, PGCL-01835</t>
  </si>
  <si>
    <t>Charming Trim &amp; Packaging (BD) Ltd.</t>
  </si>
  <si>
    <t>CTP/PEARL/26712   147521160157</t>
  </si>
  <si>
    <t>CTPLBD210649</t>
  </si>
  <si>
    <t>147521160157-02</t>
  </si>
  <si>
    <t>L09112021-6</t>
  </si>
  <si>
    <t>PGCL-01795, PGCL-01835, PGCL-01854</t>
  </si>
  <si>
    <t>K100915610  147521160206</t>
  </si>
  <si>
    <t>SML2021BD08056</t>
  </si>
  <si>
    <t>147521160206-01</t>
  </si>
  <si>
    <t>L09222021-3</t>
  </si>
  <si>
    <t>PGCL-01796, PGCL-01835, PGCL-01853, PGCL-01854</t>
  </si>
  <si>
    <t>K100922098     147521160206</t>
  </si>
  <si>
    <t>SML2021BD08507</t>
  </si>
  <si>
    <t>147521160206-03</t>
  </si>
  <si>
    <t>L10042021-5</t>
  </si>
  <si>
    <t>PGCL-01854</t>
  </si>
  <si>
    <t>K100932829  147521160206</t>
  </si>
  <si>
    <t>SML2021BD09107</t>
  </si>
  <si>
    <t>147521160206-02</t>
  </si>
  <si>
    <t>L10122021-14</t>
  </si>
  <si>
    <t>PGCL-01835, PGCL-01854</t>
  </si>
  <si>
    <t>CTP/PEARL/29231      147521160157</t>
  </si>
  <si>
    <t>CTPLBD210833</t>
  </si>
  <si>
    <t>147521160157-03</t>
  </si>
  <si>
    <t>L11092021-10</t>
  </si>
  <si>
    <t>PGCL-01796, PGCL-01853, PGCL-01854, PGCL-01873</t>
  </si>
  <si>
    <t>K100948477      147521160206</t>
  </si>
  <si>
    <t>SML2021BD09831</t>
  </si>
  <si>
    <t>147521160206-06</t>
  </si>
  <si>
    <t>L11202021-3</t>
  </si>
  <si>
    <t>PGCL-01796, PGCL-01835, PGCL-01853, PGCL-01873, PGCL-01874</t>
  </si>
  <si>
    <t>K100960898      147521160263</t>
  </si>
  <si>
    <t>SML2021BD10799</t>
  </si>
  <si>
    <t>147521160263-02</t>
  </si>
  <si>
    <t>L01032022-15</t>
  </si>
  <si>
    <t>K106254187     147521160263</t>
  </si>
  <si>
    <t>SML2021BD11854</t>
  </si>
  <si>
    <t>147521160263-01</t>
  </si>
  <si>
    <t>L01262022-11</t>
  </si>
  <si>
    <t>K1001004578      147521160206</t>
  </si>
  <si>
    <t>SML2022BD00684</t>
  </si>
  <si>
    <t>147521160206-05</t>
  </si>
  <si>
    <t>L02162022-5</t>
  </si>
  <si>
    <t>CTP/PEARL/38195     147522160041</t>
  </si>
  <si>
    <t>PGCL/007/21</t>
  </si>
  <si>
    <t>CTPLBD220149</t>
  </si>
  <si>
    <t>147522160041-01</t>
  </si>
  <si>
    <t>L08022021-3</t>
  </si>
  <si>
    <t>PGCL-01789, PGCL-01791, PGCL-01792, PGCL-01797, PGCL-01815, PGCL-01825, PGCL-01828</t>
  </si>
  <si>
    <t>SC/PEARL/DEKKO-08   147521140115</t>
  </si>
  <si>
    <t>DAL/PG/2015/2021</t>
  </si>
  <si>
    <t>147521140115-03</t>
  </si>
  <si>
    <t>L08022021-5</t>
  </si>
  <si>
    <t>PGCL-01775, PGCL-01776, PGCL-01779, PGCL-01789, PGCL-01791, PGCL-01816, PGCL-01825, PGCL-01826</t>
  </si>
  <si>
    <t>BPL/PGCL/2836/21  147521140114</t>
  </si>
  <si>
    <t>CIOU3H/00079/21-22</t>
  </si>
  <si>
    <t>147521140114-01</t>
  </si>
  <si>
    <t>L08042021-6</t>
  </si>
  <si>
    <t>PGCL-01775, PGCL-01789, PGCL-01792, PGCL-01797, PGCL-01807, PGCL-01826</t>
  </si>
  <si>
    <t>232055-SC  147521160176</t>
  </si>
  <si>
    <t>232055</t>
  </si>
  <si>
    <t>147521160176-02</t>
  </si>
  <si>
    <t>L08042021-4</t>
  </si>
  <si>
    <t>PGCL-01798, PGCL-01799, PGCL-01800, PGCL-01801</t>
  </si>
  <si>
    <t>BD/IRIS/201-EPIC/2021  147521140116</t>
  </si>
  <si>
    <t>BD/IRIS/201/2021</t>
  </si>
  <si>
    <t>147521140116-02</t>
  </si>
  <si>
    <t>L08042021-5</t>
  </si>
  <si>
    <t>TRS ACCESSORIES INTERNATIONAL, TRIMS INTERNALTIONAL (BD) LTD</t>
  </si>
  <si>
    <t>TRS/PGCL-95/2021  147521140117</t>
  </si>
  <si>
    <t>TRS/PGCL-95/2021</t>
  </si>
  <si>
    <t>147521140117-01</t>
  </si>
  <si>
    <t>L08072021-24</t>
  </si>
  <si>
    <t>PGCL-01794, PGCL-01822, PGCL-01823</t>
  </si>
  <si>
    <t>MAHEEN/2201/2021   147521140118</t>
  </si>
  <si>
    <t>MNZ/20210817/007523</t>
  </si>
  <si>
    <t>147521140118-01</t>
  </si>
  <si>
    <t>L08072021-21</t>
  </si>
  <si>
    <t>SC-0000003951    147521140119</t>
  </si>
  <si>
    <t>#1000015163</t>
  </si>
  <si>
    <t>147521140119-01</t>
  </si>
  <si>
    <t>L08072021-20</t>
  </si>
  <si>
    <t>PGCL-01793, PGCL-01795, PGCL-01822, PGCL-01823</t>
  </si>
  <si>
    <t>SC-000003943   147521140120</t>
  </si>
  <si>
    <t>#1000015262</t>
  </si>
  <si>
    <t>147521140120-01</t>
  </si>
  <si>
    <t>L08072021-22</t>
  </si>
  <si>
    <t>PGCL-01798, PGCL-01799, PGCL-01800, PGCL-01802, PGCL-01810, PGCL-01811, PGCL-01812</t>
  </si>
  <si>
    <t>OIL/PGCL/19/07/21(KRA)  147521160177</t>
  </si>
  <si>
    <t>DEPZ-OIL-1539/21</t>
  </si>
  <si>
    <t>147521160177-02</t>
  </si>
  <si>
    <t>L08072021-23</t>
  </si>
  <si>
    <t>PGCL-01769, PGCL-01820</t>
  </si>
  <si>
    <t>BWTL/PGCL/0136/21-22  147521160178</t>
  </si>
  <si>
    <t>COIBWH/00110/21-22</t>
  </si>
  <si>
    <t>147521160178-01</t>
  </si>
  <si>
    <t>L08102021-33</t>
  </si>
  <si>
    <t>PGCL-01789, PGCL-01790</t>
  </si>
  <si>
    <t>BWTL/PGCL/0138/21-22  147521160180</t>
  </si>
  <si>
    <t>COIBWH/00109/21-22</t>
  </si>
  <si>
    <t>147521160180-01</t>
  </si>
  <si>
    <t>L08102021-32</t>
  </si>
  <si>
    <t>PGCL-01803, PGCL-01804, PGCL-01805</t>
  </si>
  <si>
    <t>BD/IRIS/223-EPIC/2021  147521140116</t>
  </si>
  <si>
    <t>BDIRIS/223/2021</t>
  </si>
  <si>
    <t>147521140116-01</t>
  </si>
  <si>
    <t>L08102021-5</t>
  </si>
  <si>
    <t>PGCL-01792, PGCL-01815, PGCL-01828</t>
  </si>
  <si>
    <t>TB-SC-210804-RD01   147521160181</t>
  </si>
  <si>
    <t>CI-210816-RD01</t>
  </si>
  <si>
    <t>147521160181-01</t>
  </si>
  <si>
    <t>L08102021-24</t>
  </si>
  <si>
    <t>PGCL-01789, PGCL-01797</t>
  </si>
  <si>
    <t>SC-0000003965  147521140123</t>
  </si>
  <si>
    <t>#1000015385</t>
  </si>
  <si>
    <t>147521140123-01</t>
  </si>
  <si>
    <t>L08112021-13</t>
  </si>
  <si>
    <t>PGCL-01820, PGCL-01825</t>
  </si>
  <si>
    <t>PEARL08052021 147521160182</t>
  </si>
  <si>
    <t>B01LC21/2101002157</t>
  </si>
  <si>
    <t>147521160182-02</t>
  </si>
  <si>
    <t>L08112021-10</t>
  </si>
  <si>
    <t>PGCL-01769</t>
  </si>
  <si>
    <t>SWAM/2021/352  147521140122</t>
  </si>
  <si>
    <t>PGCL/EBL/002/21</t>
  </si>
  <si>
    <t>27-Aug-2021</t>
  </si>
  <si>
    <t>SAWAM/CI/2021/263</t>
  </si>
  <si>
    <t>147521140122-01</t>
  </si>
  <si>
    <t>12-Nov-2021</t>
  </si>
  <si>
    <t>L08112021-8</t>
  </si>
  <si>
    <t>PGCL-01770</t>
  </si>
  <si>
    <t>AUG-01/PGCL/2021  147521140121</t>
  </si>
  <si>
    <t>TS-1545/22</t>
  </si>
  <si>
    <t>147521140121-01</t>
  </si>
  <si>
    <t>L08122021-25</t>
  </si>
  <si>
    <t>TRS/PGCL-99/2021   147521140124</t>
  </si>
  <si>
    <t>TRS/PGCL-99/2021</t>
  </si>
  <si>
    <t>147521140124-04</t>
  </si>
  <si>
    <t>L08122021-26</t>
  </si>
  <si>
    <t>PGCL-01790, PGCL-01797, PGCL-01806</t>
  </si>
  <si>
    <t>BWTL/PGCL/0227/21-22</t>
  </si>
  <si>
    <t>COIBWH/00129/21-22</t>
  </si>
  <si>
    <t>147521160183-01</t>
  </si>
  <si>
    <t>L08122021-27</t>
  </si>
  <si>
    <t>sc-0000003982 147521140125</t>
  </si>
  <si>
    <t>#1000015362</t>
  </si>
  <si>
    <t>147521140125-01</t>
  </si>
  <si>
    <t>L08142021-13</t>
  </si>
  <si>
    <t>PGCL-01799, PGCL-01800, PGCL-01803, PGCL-01812</t>
  </si>
  <si>
    <t>AUG-02/PGCL/2021   147521140126</t>
  </si>
  <si>
    <t>TS-4870/21</t>
  </si>
  <si>
    <t>147521140126-01</t>
  </si>
  <si>
    <t>L08142021-5</t>
  </si>
  <si>
    <t>PGCL-01789, PGCL-01790, PGCL-01792, PGCL-01797, PGCL-01806, PGCL-01807</t>
  </si>
  <si>
    <t>232746-SC147521160176</t>
  </si>
  <si>
    <t>232746</t>
  </si>
  <si>
    <t>L08142021-7</t>
  </si>
  <si>
    <t>PGCL-01769, PGCL-01823, PGCL-01824, PGCL-01835</t>
  </si>
  <si>
    <t>BWTL/PGCL/0156/21-22  147521160178</t>
  </si>
  <si>
    <t>COIBWH/00134/21-22</t>
  </si>
  <si>
    <t>147521160178-06</t>
  </si>
  <si>
    <t>L08172021-23</t>
  </si>
  <si>
    <t>PGCL-01803, PGCL-01804, PGCL-01805, PGCL-01812</t>
  </si>
  <si>
    <t>TRS/PGCL-100/2021  147521140124</t>
  </si>
  <si>
    <t>TRS/PGCL-100/2021</t>
  </si>
  <si>
    <t>147521140124-01</t>
  </si>
  <si>
    <t>L08172021-18</t>
  </si>
  <si>
    <t>PGCL-01775, PGCL-01789, PGCL-01790, PGCL-01792, PGCL-01797, PGCL-01806, PGCL-01807, PGCL-01825</t>
  </si>
  <si>
    <t>2021/23-SC  147521140127</t>
  </si>
  <si>
    <t>KP-2021/30</t>
  </si>
  <si>
    <t>147521140127-01</t>
  </si>
  <si>
    <t>L08172021-21</t>
  </si>
  <si>
    <t>PGCL-01793, PGCL-01795, PGCL-01796, PGCL-01821, PGCL-01822, PGCL-01823, PGCL-01835</t>
  </si>
  <si>
    <t>233461-sc   147521160155</t>
  </si>
  <si>
    <t>233461</t>
  </si>
  <si>
    <t>147521160155-03</t>
  </si>
  <si>
    <t>L08182021-17</t>
  </si>
  <si>
    <t>PGCL-01792, PGCL-01807</t>
  </si>
  <si>
    <t>233645-SC   147521160176</t>
  </si>
  <si>
    <t>233645</t>
  </si>
  <si>
    <t>147521160176-01</t>
  </si>
  <si>
    <t>L08182021-19</t>
  </si>
  <si>
    <t>PGCL-01792, PGCL-01797, PGCL-01807, PGCL-01815</t>
  </si>
  <si>
    <t>BPL/PGCL/0307/21  147521140114</t>
  </si>
  <si>
    <t>COU3H/00168/21-22</t>
  </si>
  <si>
    <t>147521140114-02</t>
  </si>
  <si>
    <t>L08182021-22</t>
  </si>
  <si>
    <t>PGCL-01793, PGCL-01795, PGCL-01821, PGCL-01822, PGCL-01824</t>
  </si>
  <si>
    <t>AKHANDA INTERNATIONAL</t>
  </si>
  <si>
    <t>0108/2021  147521140128</t>
  </si>
  <si>
    <t>NO-0108/2121</t>
  </si>
  <si>
    <t>147521140128-01</t>
  </si>
  <si>
    <t>L08182021-13</t>
  </si>
  <si>
    <t>PGCL-01793, PGCL-01795</t>
  </si>
  <si>
    <t>expo/sc-010/324/c/2021</t>
  </si>
  <si>
    <t>EXPO-1806</t>
  </si>
  <si>
    <t>147521140108-02</t>
  </si>
  <si>
    <t>L08182021-21</t>
  </si>
  <si>
    <t>PGCL-01793, PGCL-01794, PGCL-01821, PGCL-01823</t>
  </si>
  <si>
    <t>M&amp;U-0482/2021  147521140129</t>
  </si>
  <si>
    <t>MPL-2021-4523</t>
  </si>
  <si>
    <t>147521140129-01</t>
  </si>
  <si>
    <t>L08192021-11</t>
  </si>
  <si>
    <t>PGCL-01798, PGCL-01799, PGCL-01800, PGCL-01801, PGCL-01802, PGCL-01803, PGCL-01804, PGCL-01805, PGCL-01810, PGCL-01811, PGCL-01812, PGCL-01817, PGCL-01818, PGCL-01819, PGCL-01820</t>
  </si>
  <si>
    <t>SAWAM/2021/353  147521140130</t>
  </si>
  <si>
    <t>SAWAM/CI/2021/267</t>
  </si>
  <si>
    <t>147521140130-01</t>
  </si>
  <si>
    <t>L08192021-24</t>
  </si>
  <si>
    <t>PGCL-01793, PGCL-01795, PGCL-01796, PGCL-01824, PGCL-01835</t>
  </si>
  <si>
    <t>234209-SC    14721160155</t>
  </si>
  <si>
    <t>234209</t>
  </si>
  <si>
    <t>147521160155-02</t>
  </si>
  <si>
    <t>L08192021-7</t>
  </si>
  <si>
    <t>PGCL-01807</t>
  </si>
  <si>
    <t>BWTL/PGCL/0298/21-22  147521160183</t>
  </si>
  <si>
    <t>COIBWH/00151/21-22</t>
  </si>
  <si>
    <t>147521160183-02</t>
  </si>
  <si>
    <t>L08212021-12</t>
  </si>
  <si>
    <t>PGCL-01769, PGCL-01770</t>
  </si>
  <si>
    <t>TRS/PGCL-102/2021     147521140037</t>
  </si>
  <si>
    <t>TRS/PGCL-102</t>
  </si>
  <si>
    <t>147521140037-05</t>
  </si>
  <si>
    <t>L08222021-16</t>
  </si>
  <si>
    <t>PGCL-01789, PGCL-01790, PGCL-01792, PGCL-01797, PGCL-01806, PGCL-01807, PGCL-01815</t>
  </si>
  <si>
    <t>UPIL 2021040005  147521140131</t>
  </si>
  <si>
    <t>UPIL-CI-2357/2021</t>
  </si>
  <si>
    <t>147521140131-01</t>
  </si>
  <si>
    <t>L08222021-5</t>
  </si>
  <si>
    <t>PGCL-01792, PGCL-01807, PGCL-01815, PGCL-01828, PGCL-01832</t>
  </si>
  <si>
    <t>SC/PEARL/DEKKO-09  147521140115</t>
  </si>
  <si>
    <t>DAL/968/2022</t>
  </si>
  <si>
    <t>147521140115-04</t>
  </si>
  <si>
    <t>L08222021-18</t>
  </si>
  <si>
    <t>PGCL-01798, PGCL-01799, PGCL-01802, PGCL-01803, PGCL-01804, PGCL-01810, PGCL-01817, PGCL-01818</t>
  </si>
  <si>
    <t>BWTL/PGCL/0368/21-22  147521160178</t>
  </si>
  <si>
    <t>COIBWH/00157/21-22</t>
  </si>
  <si>
    <t>147521160178-02</t>
  </si>
  <si>
    <t>L08222021-4</t>
  </si>
  <si>
    <t>PGCL-01792, PGCL-01815, PGCL-01828, PGCL-01829</t>
  </si>
  <si>
    <t>PEARLKB08192021 147521160194</t>
  </si>
  <si>
    <t>B01LC21/2101002310</t>
  </si>
  <si>
    <t>147521160194-01</t>
  </si>
  <si>
    <t>L08222021-15</t>
  </si>
  <si>
    <t>PGCL-01806, PGCL-01832</t>
  </si>
  <si>
    <t>SC-0000004008  147521140123</t>
  </si>
  <si>
    <t>#1000015745</t>
  </si>
  <si>
    <t>147521140123-02</t>
  </si>
  <si>
    <t>L08232021-16</t>
  </si>
  <si>
    <t>PGCL-01798, PGCL-01808, PGCL-01829</t>
  </si>
  <si>
    <t>SAWAM/2021/354    147521140130</t>
  </si>
  <si>
    <t>SAWAM/CI/2021/268</t>
  </si>
  <si>
    <t>147521140130-03</t>
  </si>
  <si>
    <t>L08232021-7</t>
  </si>
  <si>
    <t>PGCL-01793, PGCL-01795, PGCL-01796, PGCL-01821, PGCL-01822, PGCL-01823, PGCL-01824, PGCL-01835</t>
  </si>
  <si>
    <t>2021/25-SC   147521140110</t>
  </si>
  <si>
    <t>KP-2021/31</t>
  </si>
  <si>
    <t>147521140110-02</t>
  </si>
  <si>
    <t>L08242021-18</t>
  </si>
  <si>
    <t>PGCL-01811</t>
  </si>
  <si>
    <t>BD/IRIS/229-EPIC/2021   147521140116</t>
  </si>
  <si>
    <t>BDIRS/229/2021</t>
  </si>
  <si>
    <t>147521140116-03</t>
  </si>
  <si>
    <t>L08242021-20</t>
  </si>
  <si>
    <t>BPL/PGCL/0462/22  147521140133</t>
  </si>
  <si>
    <t>COU3H/00713/21-22</t>
  </si>
  <si>
    <t>147521140133-01</t>
  </si>
  <si>
    <t>L08242021-7</t>
  </si>
  <si>
    <t>PGCL-01793, PGCL-01795, PGCL-01821, PGCL-01824, PGCL-01835</t>
  </si>
  <si>
    <t>SC-0000004019  1475211460120</t>
  </si>
  <si>
    <t>#1000016178</t>
  </si>
  <si>
    <t>147521140120-03</t>
  </si>
  <si>
    <t>L08242021-8</t>
  </si>
  <si>
    <t>PGCL-01803, PGCL-01805, PGCL-01817, PGCL-01818, PGCL-01819</t>
  </si>
  <si>
    <t>OIL/PGCL/19/08/21/(KRA)  147521160177</t>
  </si>
  <si>
    <t>DEPZ-OIL-1661/21</t>
  </si>
  <si>
    <t>147521160177-01</t>
  </si>
  <si>
    <t>L08252021-9</t>
  </si>
  <si>
    <t>PGCL-01808, PGCL-01820</t>
  </si>
  <si>
    <t>PEARL20082021  147521160182</t>
  </si>
  <si>
    <t>B01LC21/2101002320</t>
  </si>
  <si>
    <t>147521160182-01</t>
  </si>
  <si>
    <t>L08262021-13</t>
  </si>
  <si>
    <t>PGCL-01798, PGCL-01803, PGCL-01804, PGCL-01810</t>
  </si>
  <si>
    <t>AUG-03/PGCL/2021  147521140132</t>
  </si>
  <si>
    <t>TS-5637/21</t>
  </si>
  <si>
    <t>147521140132-03</t>
  </si>
  <si>
    <t>L08262021-15</t>
  </si>
  <si>
    <t>WPIBL/EGMCL/PI-005/21  147521160196</t>
  </si>
  <si>
    <t>WPIBPL/BILL-438/21</t>
  </si>
  <si>
    <t>147521160196-01</t>
  </si>
  <si>
    <t>L08302021-5</t>
  </si>
  <si>
    <t>PGCL-01798, PGCL-01799, PGCL-01800, PGCL-01812</t>
  </si>
  <si>
    <t>UPPLPG202104005   147521140134</t>
  </si>
  <si>
    <t>UPPL-CI2385/2021</t>
  </si>
  <si>
    <t>147521140134-01</t>
  </si>
  <si>
    <t>L08302021-10</t>
  </si>
  <si>
    <t>PGCL-01807, PGCL-01832, PGCL-01833</t>
  </si>
  <si>
    <t>BWTL/PGCL/0423/21-22    147521160183</t>
  </si>
  <si>
    <t>COIBWH/00183/21-22</t>
  </si>
  <si>
    <t>147521160183-04</t>
  </si>
  <si>
    <t>L08312021-21</t>
  </si>
  <si>
    <t>PGCL-01769, PGCL-01793, PGCL-01795, PGCL-01821, PGCL-01824, PGCL-01835</t>
  </si>
  <si>
    <t>2021/28-SC  147521140110</t>
  </si>
  <si>
    <t>KP-2021/33</t>
  </si>
  <si>
    <t>147521140110-04</t>
  </si>
  <si>
    <t>L09042021-12</t>
  </si>
  <si>
    <t>PGCL-01793, PGCL-01795, PGCL-01796, PGCL-01823, PGCL-01835</t>
  </si>
  <si>
    <t>SAWAM/2021/350   147521140130</t>
  </si>
  <si>
    <t>SAWAM/CI/2021/266</t>
  </si>
  <si>
    <t>147521140130-02</t>
  </si>
  <si>
    <t>L09042021-13</t>
  </si>
  <si>
    <t>PGCL-01805, PGCL-01817</t>
  </si>
  <si>
    <t>MTML/PGCL/088/2021   147521140135</t>
  </si>
  <si>
    <t>MTML/342/2021</t>
  </si>
  <si>
    <t>147521140138-01</t>
  </si>
  <si>
    <t>L09062021-12</t>
  </si>
  <si>
    <t>PGCL-01795, PGCL-01796, PGCL-01823, PGCL-01824, PGCL-01835</t>
  </si>
  <si>
    <t>EXPO/SC-011/324/C/2021     147521140108</t>
  </si>
  <si>
    <t>EXPO-1904</t>
  </si>
  <si>
    <t>147521140108-03</t>
  </si>
  <si>
    <t>L09062021-13</t>
  </si>
  <si>
    <t>PGCL-01796, PGCL-01822</t>
  </si>
  <si>
    <t>SC-0000004057     147521140125</t>
  </si>
  <si>
    <t>#1000016055</t>
  </si>
  <si>
    <t>147521140125-06</t>
  </si>
  <si>
    <t>L09062021-14</t>
  </si>
  <si>
    <t>PGCL-01828, PGCL-01830, PGCL-01831, PGCL-01832, PGCL-01833</t>
  </si>
  <si>
    <t>SC/PEARL/DEKKO-10     147521140115</t>
  </si>
  <si>
    <t>DAL/PG/2323/2021</t>
  </si>
  <si>
    <t>147521140115-01</t>
  </si>
  <si>
    <t>L09062021-15</t>
  </si>
  <si>
    <t>PGCL-01820, PGCL-01831</t>
  </si>
  <si>
    <t>SC-0000004051     147521140120</t>
  </si>
  <si>
    <t>#1000015888</t>
  </si>
  <si>
    <t>147521140120-02</t>
  </si>
  <si>
    <t>L09072021-10</t>
  </si>
  <si>
    <t>PGCL-01802, PGCL-01810, PGCL-01811, PGCL-01817, PGCL-01818, PGCL-01819</t>
  </si>
  <si>
    <t>TRS/PGCL-108/2021     147521140124</t>
  </si>
  <si>
    <t>TRS/PGCL-108</t>
  </si>
  <si>
    <t>147521140124-02</t>
  </si>
  <si>
    <t>L09082021-23</t>
  </si>
  <si>
    <t>SC-0000004064     147521140125</t>
  </si>
  <si>
    <t>#1000016096</t>
  </si>
  <si>
    <t>147521140125-05</t>
  </si>
  <si>
    <t>L09082021-22</t>
  </si>
  <si>
    <t>PGCL-01830, PGCL-01833</t>
  </si>
  <si>
    <t>SC-0000004056     147521140123</t>
  </si>
  <si>
    <t>#1000015949</t>
  </si>
  <si>
    <t>147521140123-03</t>
  </si>
  <si>
    <t>L09092021-8</t>
  </si>
  <si>
    <t>PGCL-01807, PGCL-01815, PGCL-01828, PGCL-01830, PGCL-01831, PGCL-01832</t>
  </si>
  <si>
    <t>2021/29-SC      147521140127</t>
  </si>
  <si>
    <t>KP-2021/34</t>
  </si>
  <si>
    <t>147521140127-02</t>
  </si>
  <si>
    <t>L09112021-7</t>
  </si>
  <si>
    <t>PGCL-01828, PGCL-01841, PGCL-01842</t>
  </si>
  <si>
    <t>PEARL05092021      147521160182</t>
  </si>
  <si>
    <t>B01LC21/2101002505</t>
  </si>
  <si>
    <t>147521160182-04</t>
  </si>
  <si>
    <t>L09092021-12</t>
  </si>
  <si>
    <t>UPIL2021040006      147521140137</t>
  </si>
  <si>
    <t>UPPL-CI0600/2022</t>
  </si>
  <si>
    <t>147521140137-02</t>
  </si>
  <si>
    <t>L09092021-14</t>
  </si>
  <si>
    <t>PGCL-01803, PGCL-01811</t>
  </si>
  <si>
    <t>SAP-01/PGCL/2021    147521140132</t>
  </si>
  <si>
    <t>TS-5656/21</t>
  </si>
  <si>
    <t>147521140132-02</t>
  </si>
  <si>
    <t>L09092021-17</t>
  </si>
  <si>
    <t>PGCL-01828, PGCL-01830, PGCL-01831</t>
  </si>
  <si>
    <t>BPL/PGCL/0683/22      147521140114</t>
  </si>
  <si>
    <t>COU3H/00302/21-22</t>
  </si>
  <si>
    <t>147521140114-04</t>
  </si>
  <si>
    <t>L09092021-13</t>
  </si>
  <si>
    <t>PGCL-01832, PGCL-01833</t>
  </si>
  <si>
    <t>BELLWOVEN BENGAL LTD</t>
  </si>
  <si>
    <t>BWC-1655V0-001     147521140136</t>
  </si>
  <si>
    <t>PG/BBL/00/21</t>
  </si>
  <si>
    <t>147521140136-01</t>
  </si>
  <si>
    <t>L09092021-15</t>
  </si>
  <si>
    <t>PGCL-01817, PGCL-01820</t>
  </si>
  <si>
    <t>236570-SC     147521160202</t>
  </si>
  <si>
    <t>236570</t>
  </si>
  <si>
    <t>147521160202-01</t>
  </si>
  <si>
    <t>L09122021-15</t>
  </si>
  <si>
    <t>OIL/PGCL/08/09/21(KRA)      147521160177</t>
  </si>
  <si>
    <t>DEPZ-OIL-1770/21</t>
  </si>
  <si>
    <t>147521160177-03</t>
  </si>
  <si>
    <t>L09122021-16</t>
  </si>
  <si>
    <t>TRS/PGCL-114/2021       147521140124</t>
  </si>
  <si>
    <t>TRS/PGCL-114</t>
  </si>
  <si>
    <t>147521140124-03</t>
  </si>
  <si>
    <t>L09132021-4</t>
  </si>
  <si>
    <t>PGCL-01807, PGCL-01815, PGCL-01828, PGCL-01830, PGCL-01831</t>
  </si>
  <si>
    <t>236457-SC      147521160176</t>
  </si>
  <si>
    <t>236457</t>
  </si>
  <si>
    <t>147521160176-04</t>
  </si>
  <si>
    <t>L09142021-9</t>
  </si>
  <si>
    <t>UPPLPG202104006    147521140138</t>
  </si>
  <si>
    <t>UPPL-CI2553/2021</t>
  </si>
  <si>
    <t>147521140138-04</t>
  </si>
  <si>
    <t>L09142021-16</t>
  </si>
  <si>
    <t>PGCL-01820, PGCL-01829, PGCL-01841, PGCL-01842</t>
  </si>
  <si>
    <t>sawam/2021/356     147521140130</t>
  </si>
  <si>
    <t>SAWAM/CI/2021/269</t>
  </si>
  <si>
    <t>147521140130-04</t>
  </si>
  <si>
    <t>L09152021-2</t>
  </si>
  <si>
    <t>PGCL-01798, PGCL-01802, PGCL-01817, PGCL-01818, PGCL-01819</t>
  </si>
  <si>
    <t>SAP-03/PGCL/2021     147521140132</t>
  </si>
  <si>
    <t>TS-5655/21</t>
  </si>
  <si>
    <t>147521140132-01</t>
  </si>
  <si>
    <t>L09152021-9</t>
  </si>
  <si>
    <t>SC-0000004085     147521140120</t>
  </si>
  <si>
    <t>#1000016180</t>
  </si>
  <si>
    <t>147521140120-04</t>
  </si>
  <si>
    <t>L09152021-3</t>
  </si>
  <si>
    <t>SC-0000004082      147521140123</t>
  </si>
  <si>
    <t>#1000016223</t>
  </si>
  <si>
    <t>147521140123-04</t>
  </si>
  <si>
    <t>L09152021-4</t>
  </si>
  <si>
    <t>PGCL-01793, PGCL-01795, PGCL-01796</t>
  </si>
  <si>
    <t>M&amp;U-0565/2021      147521140129</t>
  </si>
  <si>
    <t>MPL-2021-5293</t>
  </si>
  <si>
    <t>147521140129-02</t>
  </si>
  <si>
    <t>L09152021-7</t>
  </si>
  <si>
    <t>PGCL-01798</t>
  </si>
  <si>
    <t>237570-SC  147521160155</t>
  </si>
  <si>
    <t>237570</t>
  </si>
  <si>
    <t>147521160155-05</t>
  </si>
  <si>
    <t>L09152021-1</t>
  </si>
  <si>
    <t>PGCL-01795, PGCL-01835</t>
  </si>
  <si>
    <t>235756-sc  DCUDAK235756</t>
  </si>
  <si>
    <t>235756</t>
  </si>
  <si>
    <t>147521160155-06</t>
  </si>
  <si>
    <t>L09162021-18</t>
  </si>
  <si>
    <t>PGCL-01832</t>
  </si>
  <si>
    <t>237864-SC  147521160176</t>
  </si>
  <si>
    <t>237864</t>
  </si>
  <si>
    <t>147521160176-03</t>
  </si>
  <si>
    <t>L09162021-22</t>
  </si>
  <si>
    <t>SAP-02/PGCL/2021   147521140132</t>
  </si>
  <si>
    <t>TS-5643/21</t>
  </si>
  <si>
    <t>147521140132-04</t>
  </si>
  <si>
    <t>L09182021-3</t>
  </si>
  <si>
    <t>PGCL-01798, PGCL-01799</t>
  </si>
  <si>
    <t>SAWAM/2021/357  147521140130</t>
  </si>
  <si>
    <t>SAWAM/CI/2021/271</t>
  </si>
  <si>
    <t>147521140130-06</t>
  </si>
  <si>
    <t>L09202021-4</t>
  </si>
  <si>
    <t>SAP-04/PGCL/2021  1147521140139</t>
  </si>
  <si>
    <t>TS-5652/21</t>
  </si>
  <si>
    <t>147521140139-01</t>
  </si>
  <si>
    <t>L09202021-16</t>
  </si>
  <si>
    <t>PGCL-01795, PGCL-01796, PGCL-01853</t>
  </si>
  <si>
    <t>SC-0000004095       147521140125</t>
  </si>
  <si>
    <t>#1000016329</t>
  </si>
  <si>
    <t>147521140125-02</t>
  </si>
  <si>
    <t>L09202021-17</t>
  </si>
  <si>
    <t>SC-0000004104      147521140120</t>
  </si>
  <si>
    <t>#1000016339</t>
  </si>
  <si>
    <t>147521140120-06</t>
  </si>
  <si>
    <t>L09212021-8</t>
  </si>
  <si>
    <t>PGCL-01795, PGCL-01796, PGCL-01821, PGCL-01835, PGCL-01853, PGCL-01854</t>
  </si>
  <si>
    <t>2021/32-sc      147521140110</t>
  </si>
  <si>
    <t>KP-2021/37</t>
  </si>
  <si>
    <t>147521140110-03</t>
  </si>
  <si>
    <t>L09222021-4</t>
  </si>
  <si>
    <t>SAP-05/PGCL/2021       147521140132</t>
  </si>
  <si>
    <t>TS-0896/22</t>
  </si>
  <si>
    <t>147521140132-05</t>
  </si>
  <si>
    <t>L09222021-5</t>
  </si>
  <si>
    <t>237666-SC       147521160202</t>
  </si>
  <si>
    <t>237666</t>
  </si>
  <si>
    <t>147521160202-04</t>
  </si>
  <si>
    <t>L09232021-25</t>
  </si>
  <si>
    <t>SC-0000004124      147521140120</t>
  </si>
  <si>
    <t>#1000016272</t>
  </si>
  <si>
    <t>147521140120-05</t>
  </si>
  <si>
    <t>L09232021-9</t>
  </si>
  <si>
    <t>PGCL-01796</t>
  </si>
  <si>
    <t>EXPO/SC-012/324/C/2021        147521140108</t>
  </si>
  <si>
    <t>EXPO-1929</t>
  </si>
  <si>
    <t>147521140108-04</t>
  </si>
  <si>
    <t>L09232021-22</t>
  </si>
  <si>
    <t>SAP-06/PGCL/2021R-01     147521140132</t>
  </si>
  <si>
    <t>TS-0897/22</t>
  </si>
  <si>
    <t>147521140132-06</t>
  </si>
  <si>
    <t>L09232021-10</t>
  </si>
  <si>
    <t>PGCL-01793, PGCL-01795, PGCL-01824</t>
  </si>
  <si>
    <t>M&amp;U-0602/2021      147521140129</t>
  </si>
  <si>
    <t>MPL-2021-5388</t>
  </si>
  <si>
    <t>147521140129-06</t>
  </si>
  <si>
    <t>L09232021-11</t>
  </si>
  <si>
    <t>OIL/PGCL/19/09/21(MHA)       147521160177</t>
  </si>
  <si>
    <t>L09282021-3</t>
  </si>
  <si>
    <t>PGCL-01821, PGCL-01822, PGCL-01823, PGCL-01835, PGCL-01854</t>
  </si>
  <si>
    <t>MAHEEN/2202/2021       147521140118</t>
  </si>
  <si>
    <t>MNZ/20210929/007759</t>
  </si>
  <si>
    <t>147521140118-02</t>
  </si>
  <si>
    <t>L09282021-19</t>
  </si>
  <si>
    <t>PGCL-01847, PGCL-01848</t>
  </si>
  <si>
    <t>SC-0000004127       147521140123</t>
  </si>
  <si>
    <t>#1000016336</t>
  </si>
  <si>
    <t>147521140123-06</t>
  </si>
  <si>
    <t>L09292021-8</t>
  </si>
  <si>
    <t>PGCL-01821, PGCL-01822, PGCL-01823, PGCL-01824, PGCL-01835, PGCL-01854</t>
  </si>
  <si>
    <t>SC-0000004130      147521140125</t>
  </si>
  <si>
    <t>#1000016749</t>
  </si>
  <si>
    <t>147521140125-04</t>
  </si>
  <si>
    <t>#1000018278</t>
  </si>
  <si>
    <t>147521140125-07</t>
  </si>
  <si>
    <t>L09282021-18</t>
  </si>
  <si>
    <t>PEARL20092021      147521160194</t>
  </si>
  <si>
    <t>B01LC21/2101002710</t>
  </si>
  <si>
    <t>147521160194-02</t>
  </si>
  <si>
    <t>L09292021-10</t>
  </si>
  <si>
    <t>PGCL-01853, PGCL-01854</t>
  </si>
  <si>
    <t>239132-SC      147521160202</t>
  </si>
  <si>
    <t>239132</t>
  </si>
  <si>
    <t>147521160202-05</t>
  </si>
  <si>
    <t>L09292021-19</t>
  </si>
  <si>
    <t>PGCL-01836, PGCL-01851, PGCL-01852</t>
  </si>
  <si>
    <t>TB-SC-210919-RD01   147521160221</t>
  </si>
  <si>
    <t>CI-211003-RD01</t>
  </si>
  <si>
    <t>147521160221-01</t>
  </si>
  <si>
    <t>L09292021-12</t>
  </si>
  <si>
    <t>PGCL-01851, PGCL-01852, PGCL-01855, PGCL-01856, PGCL-01867, PGCL-01868, PGCL-01871, PGCL-01880, PGCL-01881, PGCL-01899</t>
  </si>
  <si>
    <t>Nice Creation Textile Limited</t>
  </si>
  <si>
    <t>LCA-230621</t>
  </si>
  <si>
    <t>CJ2021-11027</t>
  </si>
  <si>
    <t>147521160222-04</t>
  </si>
  <si>
    <t>GDI/DEZ/09/2021/MAR/C/007063, DT.27-09-2021</t>
  </si>
  <si>
    <t>JA2021-10011</t>
  </si>
  <si>
    <t>147521160222-02</t>
  </si>
  <si>
    <t>JA2021-10034</t>
  </si>
  <si>
    <t>147521160222-03</t>
  </si>
  <si>
    <t>JA2022-01009</t>
  </si>
  <si>
    <t>147521160222-06</t>
  </si>
  <si>
    <t>UN2021-09054</t>
  </si>
  <si>
    <t>147521160222-01</t>
  </si>
  <si>
    <t>UN2021-10037</t>
  </si>
  <si>
    <t>UN2021-11031</t>
  </si>
  <si>
    <t>147521160222-05</t>
  </si>
  <si>
    <t>UN2021-12003</t>
  </si>
  <si>
    <t>UN2022-01037</t>
  </si>
  <si>
    <t>UN2022-01066</t>
  </si>
  <si>
    <t>147521160222-07</t>
  </si>
  <si>
    <t>L09302021-18</t>
  </si>
  <si>
    <t>PGCL-01803, PGCL-01804, PGCL-01810, PGCL-01811, PGCL-01817, PGCL-01819, PGCL-01820</t>
  </si>
  <si>
    <t>UPPLPG202104007       147521140138</t>
  </si>
  <si>
    <t>UPPL-CI2425/2021</t>
  </si>
  <si>
    <t>147521140138-02</t>
  </si>
  <si>
    <t>L09302021-12</t>
  </si>
  <si>
    <t>SAP-08/PGCL/2021R1   147521140140</t>
  </si>
  <si>
    <t>#1000018429</t>
  </si>
  <si>
    <t>147521140177-06</t>
  </si>
  <si>
    <t>TS-0435/22</t>
  </si>
  <si>
    <t>147521140140-02</t>
  </si>
  <si>
    <t>L10022021-15</t>
  </si>
  <si>
    <t>PGCL-01830, PGCL-01847, PGCL-01848, PGCL-01849</t>
  </si>
  <si>
    <t>BWTL/PGCL/0656/21-22      147521160183</t>
  </si>
  <si>
    <t>COIBWH/00401/21-22</t>
  </si>
  <si>
    <t>147521160183-03</t>
  </si>
  <si>
    <t>L10022021-16</t>
  </si>
  <si>
    <t>PGCL-01799, PGCL-01803, PGCL-01810, PGCL-01818</t>
  </si>
  <si>
    <t>OIL/PGCL/28/09/21(KRA)     147521160177</t>
  </si>
  <si>
    <t>DEPZ-OIL-1939/21</t>
  </si>
  <si>
    <t>147521160177-04</t>
  </si>
  <si>
    <t>L10022021-14</t>
  </si>
  <si>
    <t>PGCL-01847, PGCL-01848, PGCL-01849</t>
  </si>
  <si>
    <t>BPL/PGCL/0960/22       147521140114</t>
  </si>
  <si>
    <t>COU3H/00688/21-22</t>
  </si>
  <si>
    <t>147521140114-03</t>
  </si>
  <si>
    <t>L10042021-4</t>
  </si>
  <si>
    <t>SAWAM/2021/358  147521140130</t>
  </si>
  <si>
    <t>SWAAM/CI/2021/272</t>
  </si>
  <si>
    <t>147521140130-05</t>
  </si>
  <si>
    <t>L10042021-6</t>
  </si>
  <si>
    <t>PGCL-01808, PGCL-01829</t>
  </si>
  <si>
    <t>TRS/PGCL-131/2021   147521140124</t>
  </si>
  <si>
    <t>TRS/PGCL-131/2021</t>
  </si>
  <si>
    <t>147521140124-05</t>
  </si>
  <si>
    <t>L10052021-18</t>
  </si>
  <si>
    <t>PGCL-01796, PGCL-01853</t>
  </si>
  <si>
    <t>SC-0000004150      147521140125</t>
  </si>
  <si>
    <t>#1000016600</t>
  </si>
  <si>
    <t>147521140125-03</t>
  </si>
  <si>
    <t>L10052021-19</t>
  </si>
  <si>
    <t>PGCL-01808, PGCL-01821, PGCL-01829, PGCL-01842</t>
  </si>
  <si>
    <t>SAP-07/PGCL/2021       147521140140</t>
  </si>
  <si>
    <t>TS-5648/21</t>
  </si>
  <si>
    <t>147521140140-01</t>
  </si>
  <si>
    <t>L10062021-15</t>
  </si>
  <si>
    <t>PGCL-01801, PGCL-01802, PGCL-01805, PGCL-01818</t>
  </si>
  <si>
    <t>UPPLPG-202104008       147521140138</t>
  </si>
  <si>
    <t>UPPL-CI2218/2020</t>
  </si>
  <si>
    <t>147521140138-03</t>
  </si>
  <si>
    <t>L10062021-11</t>
  </si>
  <si>
    <t>OIL/PGCL/02/10/21(KRA)        147521160177</t>
  </si>
  <si>
    <t>DEPZ-OIL-1962/21</t>
  </si>
  <si>
    <t>147521160177-05</t>
  </si>
  <si>
    <t>L10052021-6</t>
  </si>
  <si>
    <t>239877-sc      147521160202</t>
  </si>
  <si>
    <t>239877</t>
  </si>
  <si>
    <t>147521160202-02</t>
  </si>
  <si>
    <t>L10062021-6</t>
  </si>
  <si>
    <t>PGCL-01806, PGCL-01836, PGCL-01848, PGCL-01849, PGCL-01851, PGCL-01852</t>
  </si>
  <si>
    <t>SC/PEARL/DEKKO-11       147521140115</t>
  </si>
  <si>
    <t>DAL/2729/2021</t>
  </si>
  <si>
    <t>147521140115-02</t>
  </si>
  <si>
    <t>L10102021-3</t>
  </si>
  <si>
    <t>SC-0000004161  147521140144</t>
  </si>
  <si>
    <t>#1000017018</t>
  </si>
  <si>
    <t>147521140144-01</t>
  </si>
  <si>
    <t>L10112021-11</t>
  </si>
  <si>
    <t>UPPLPG202104009      147521140138</t>
  </si>
  <si>
    <t>UPPL-CI0121/2022</t>
  </si>
  <si>
    <t>147521140138-06</t>
  </si>
  <si>
    <t>L10112021-12</t>
  </si>
  <si>
    <t>EXPO/SC-013/324/c/2021  147521140108</t>
  </si>
  <si>
    <t>EXPO-1959</t>
  </si>
  <si>
    <t>147521140108-05</t>
  </si>
  <si>
    <t>L10122021-15</t>
  </si>
  <si>
    <t>240381-SC       147521160176</t>
  </si>
  <si>
    <t>240381</t>
  </si>
  <si>
    <t>147521160176-05</t>
  </si>
  <si>
    <t>L10122021-16</t>
  </si>
  <si>
    <t>240208-SC     147521160202</t>
  </si>
  <si>
    <t>240208</t>
  </si>
  <si>
    <t>147521160202-06</t>
  </si>
  <si>
    <t>L10132021-4</t>
  </si>
  <si>
    <t>237272-sc     147521160225</t>
  </si>
  <si>
    <t>236272</t>
  </si>
  <si>
    <t>147521160225-04</t>
  </si>
  <si>
    <t>L10132021-5</t>
  </si>
  <si>
    <t>MAI/PGL-0210-(A-D)/2021     147521140128</t>
  </si>
  <si>
    <t>MAI/PGL-0210/2021</t>
  </si>
  <si>
    <t>147521140128-02</t>
  </si>
  <si>
    <t>L10132021-6</t>
  </si>
  <si>
    <t>UPPLPG202104010     147521140138</t>
  </si>
  <si>
    <t>UPPL-CI1423/2022</t>
  </si>
  <si>
    <t>L10172021-3</t>
  </si>
  <si>
    <t>BWTL/PGCL/0852/21-22     147521160178</t>
  </si>
  <si>
    <t>COIBWH/00506/21-22</t>
  </si>
  <si>
    <t>147521160178-04</t>
  </si>
  <si>
    <t>L10172021-1</t>
  </si>
  <si>
    <t>OCT-01/PGCL/2021       147521140140</t>
  </si>
  <si>
    <t>TS-6728/21</t>
  </si>
  <si>
    <t>147521140140-03</t>
  </si>
  <si>
    <t>L10182021-11</t>
  </si>
  <si>
    <t>TRS/PGCL-132/2021     147521140124</t>
  </si>
  <si>
    <t>TRS/PGCL-132/82021</t>
  </si>
  <si>
    <t>147521140124-06</t>
  </si>
  <si>
    <t>L10192021-20</t>
  </si>
  <si>
    <t>PGCL-01796, PGCL-01822, PGCL-01835</t>
  </si>
  <si>
    <t>M&amp;U-0679/2021        147521140129</t>
  </si>
  <si>
    <t>MPL-2021-6027</t>
  </si>
  <si>
    <t>147521140129-05</t>
  </si>
  <si>
    <t>L10192021-11</t>
  </si>
  <si>
    <t>MULTIPLAST ACCESSORIES LTD</t>
  </si>
  <si>
    <t>MPAL/SC/PGCL/081/21     147521140145</t>
  </si>
  <si>
    <t>CM01672021</t>
  </si>
  <si>
    <t>147521140145-01</t>
  </si>
  <si>
    <t>L10192021-12</t>
  </si>
  <si>
    <t>PGCL-01830, PGCL-01836, PGCL-01847, PGCL-01848, PGCL-01851</t>
  </si>
  <si>
    <t>2021/35-SC      147521140127</t>
  </si>
  <si>
    <t>KP-2021/40</t>
  </si>
  <si>
    <t>147521140127-03</t>
  </si>
  <si>
    <t>L10212021-25</t>
  </si>
  <si>
    <t>PGCL-01836, PGCL-01847, PGCL-01848, PGCL-01849</t>
  </si>
  <si>
    <t>241394-SC    147521160225</t>
  </si>
  <si>
    <t>241394</t>
  </si>
  <si>
    <t>147521160225-03</t>
  </si>
  <si>
    <t>L10212021-10</t>
  </si>
  <si>
    <t>PGCL-01796, PGCL-01853, PGCL-01854</t>
  </si>
  <si>
    <t>241170-SC     147521160202</t>
  </si>
  <si>
    <t>241170</t>
  </si>
  <si>
    <t>147521160202-07</t>
  </si>
  <si>
    <t>L10212021-11</t>
  </si>
  <si>
    <t>PGCL-01821, PGCL-01835, PGCL-01854</t>
  </si>
  <si>
    <t>EXPO/SC-014/174/2021  147521140108</t>
  </si>
  <si>
    <t>EXPO-2003</t>
  </si>
  <si>
    <t>147521140108-06</t>
  </si>
  <si>
    <t>L10242021-9</t>
  </si>
  <si>
    <t>241540-SC    147521160202</t>
  </si>
  <si>
    <t>241540</t>
  </si>
  <si>
    <t>147521160202-03</t>
  </si>
  <si>
    <t>L10252021-12</t>
  </si>
  <si>
    <t>PGCL-01798, PGCL-01835</t>
  </si>
  <si>
    <t>SAWAM/2021/360 147521140146</t>
  </si>
  <si>
    <t>SAWAM/CI/2021/273</t>
  </si>
  <si>
    <t>147521140146-05</t>
  </si>
  <si>
    <t>L10252021-13</t>
  </si>
  <si>
    <t>PGCL-01852, PGCL-01855, PGCL-01856, PGCL-01857</t>
  </si>
  <si>
    <t>SC-0000004168     147521140147</t>
  </si>
  <si>
    <t>#1000016765</t>
  </si>
  <si>
    <t>147521140147-01</t>
  </si>
  <si>
    <t>#1000016885</t>
  </si>
  <si>
    <t>147521140147-04</t>
  </si>
  <si>
    <t>L10262021-18</t>
  </si>
  <si>
    <t>PGCL-01836, PGCL-01847, PGCL-01848, PGCL-01849, PGCL-01851</t>
  </si>
  <si>
    <t>UPIL-PGCL2021040007-1    147521140137</t>
  </si>
  <si>
    <t>UPIL-CI-0649/2022</t>
  </si>
  <si>
    <t>147521140137-01</t>
  </si>
  <si>
    <t>L10262021-17</t>
  </si>
  <si>
    <t>SC-0000004207         147521140123</t>
  </si>
  <si>
    <t>#1000016898</t>
  </si>
  <si>
    <t>147521140123-05</t>
  </si>
  <si>
    <t>L10272021-13</t>
  </si>
  <si>
    <t>PGCL-01835, PGCL-01853, PGCL-01854</t>
  </si>
  <si>
    <t>EXPO/SC-015/324/C/2021   147521140108</t>
  </si>
  <si>
    <t>EXPO-2002</t>
  </si>
  <si>
    <t>147521140108-07</t>
  </si>
  <si>
    <t>L10272021-7</t>
  </si>
  <si>
    <t>M&amp;U-0695/2021      147521140129</t>
  </si>
  <si>
    <t>MPL-2021-6203</t>
  </si>
  <si>
    <t>147521140129-04</t>
  </si>
  <si>
    <t>L10272021-11</t>
  </si>
  <si>
    <t>OIL/PGCL/24/10/21(MHA)      147521160232</t>
  </si>
  <si>
    <t>DEPZ-OIL-2126/21</t>
  </si>
  <si>
    <t>147521160232-02</t>
  </si>
  <si>
    <t>L10272021-14</t>
  </si>
  <si>
    <t>2021/37-SC     147521140110</t>
  </si>
  <si>
    <t>KP-2021/42</t>
  </si>
  <si>
    <t>147521140110-05</t>
  </si>
  <si>
    <t>L10272021-12</t>
  </si>
  <si>
    <t>PGCL-01851, PGCL-01858</t>
  </si>
  <si>
    <t>SC-0000004222     147521140147</t>
  </si>
  <si>
    <t>#1000017026</t>
  </si>
  <si>
    <t>147521140147-03</t>
  </si>
  <si>
    <t>L10282021-15</t>
  </si>
  <si>
    <t>PGCL-01796, PGCL-01829, PGCL-01843, PGCL-01844, PGCL-01845, PGCL-01846</t>
  </si>
  <si>
    <t>OCT-02/PGCL/2021      147521140162</t>
  </si>
  <si>
    <t>TS-0386/22</t>
  </si>
  <si>
    <t>147521140162-01</t>
  </si>
  <si>
    <t>L10282021-16</t>
  </si>
  <si>
    <t>BWTL/PGCL/1050/21-22    147521160183</t>
  </si>
  <si>
    <t>COIBWH/00575/21-22</t>
  </si>
  <si>
    <t>147521160183-05</t>
  </si>
  <si>
    <t>L10282021-3</t>
  </si>
  <si>
    <t>TRS/PGCL-150/2021      147521140148</t>
  </si>
  <si>
    <t>TRS/PGCL-150/2021</t>
  </si>
  <si>
    <t>147521140148-01</t>
  </si>
  <si>
    <t>L10302021-18</t>
  </si>
  <si>
    <t>PEARL10252021    147521160194</t>
  </si>
  <si>
    <t>B01LC21/2101003147</t>
  </si>
  <si>
    <t>147521160194-03</t>
  </si>
  <si>
    <t>L10302021-16</t>
  </si>
  <si>
    <t>PGCL-01798, PGCL-01799, PGCL-01802</t>
  </si>
  <si>
    <t>SAWAM/2021/362    147521140146</t>
  </si>
  <si>
    <t>SAWAM/CI/2021/275</t>
  </si>
  <si>
    <t>147521140146-03</t>
  </si>
  <si>
    <t>L10302021-17</t>
  </si>
  <si>
    <t>sc-0000004245      147521140149</t>
  </si>
  <si>
    <t>#1000016884</t>
  </si>
  <si>
    <t>147521140149-01</t>
  </si>
  <si>
    <t>L10312021-11</t>
  </si>
  <si>
    <t>242870-SC    147521160225</t>
  </si>
  <si>
    <t>242870</t>
  </si>
  <si>
    <t>147521160225-02</t>
  </si>
  <si>
    <t>L10312021-9</t>
  </si>
  <si>
    <t>PGCL-01851, PGCL-01852</t>
  </si>
  <si>
    <t>243176-SC      147521160243</t>
  </si>
  <si>
    <t>243176</t>
  </si>
  <si>
    <t>147521160243-01</t>
  </si>
  <si>
    <t>L11012021-10</t>
  </si>
  <si>
    <t>PGCL-01858, PGCL-01870, PGCL-01883</t>
  </si>
  <si>
    <t>LCA-230611</t>
  </si>
  <si>
    <t>TZIV211700</t>
  </si>
  <si>
    <t>147521160242-01</t>
  </si>
  <si>
    <t>GDI/DEZ/10/2021/MAR/C/008089, DT.28-10-2021</t>
  </si>
  <si>
    <t>TZIV211800</t>
  </si>
  <si>
    <t>147521160242-02</t>
  </si>
  <si>
    <t>TZIV211932</t>
  </si>
  <si>
    <t>147521160242-03</t>
  </si>
  <si>
    <t>TZIV211933</t>
  </si>
  <si>
    <t>TZIV220042</t>
  </si>
  <si>
    <t>147521160242-04</t>
  </si>
  <si>
    <t>TZIV220072</t>
  </si>
  <si>
    <t>L11012021-21</t>
  </si>
  <si>
    <t>243431-SC      147521160246</t>
  </si>
  <si>
    <t>243431</t>
  </si>
  <si>
    <t>147521160246-02</t>
  </si>
  <si>
    <t>L11012021-6</t>
  </si>
  <si>
    <t>EPL/PGCL/571/2021    147521140150</t>
  </si>
  <si>
    <t>EPL-22 11 2817</t>
  </si>
  <si>
    <t>147521140150-05</t>
  </si>
  <si>
    <t>L11012021-8</t>
  </si>
  <si>
    <t>PGCL-01804, PGCL-01820, PGCL-01859</t>
  </si>
  <si>
    <t>BWTL/PGCL/1063/21-22    147521160178</t>
  </si>
  <si>
    <t>COIBWH/00596/21-22</t>
  </si>
  <si>
    <t>147521160178-05</t>
  </si>
  <si>
    <t>L11012021-9</t>
  </si>
  <si>
    <t>PGCL-01817, PGCL-01820, PGCL-01864, PGCL-01865, PGCL-01866</t>
  </si>
  <si>
    <t>BPL/PGCL/1264/21     147521140151</t>
  </si>
  <si>
    <t>CIOU3H/00740/21-22</t>
  </si>
  <si>
    <t>147521140153-05</t>
  </si>
  <si>
    <t>L11022021-12</t>
  </si>
  <si>
    <t>242830-SC    147521160225</t>
  </si>
  <si>
    <t>242830</t>
  </si>
  <si>
    <t>147521160225-01</t>
  </si>
  <si>
    <t>L11032021-7</t>
  </si>
  <si>
    <t>PGCL-01853</t>
  </si>
  <si>
    <t>SC-0000004193     147521140149</t>
  </si>
  <si>
    <t>#1000017025</t>
  </si>
  <si>
    <t>147521140149-02</t>
  </si>
  <si>
    <t>L11072021-21</t>
  </si>
  <si>
    <t>PGCL-01796, PGCL-01824</t>
  </si>
  <si>
    <t>M&amp;U-0717/2021     147521140129</t>
  </si>
  <si>
    <t>M&amp;U-0717/2021</t>
  </si>
  <si>
    <t>147521140129-03</t>
  </si>
  <si>
    <t>L11082021-22</t>
  </si>
  <si>
    <t>BPL/PGCL/1243/22     147521140153</t>
  </si>
  <si>
    <t>COIU3H/0580/21-22</t>
  </si>
  <si>
    <t>147521140153-01</t>
  </si>
  <si>
    <t>L11092021-11</t>
  </si>
  <si>
    <t>PGCL-01821, PGCL-01835, PGCL-01854, PGCL-01874</t>
  </si>
  <si>
    <t>MAHEEN/2203/2021      147521140152</t>
  </si>
  <si>
    <t>MNZ/20211111/008033</t>
  </si>
  <si>
    <t>147521140152-01</t>
  </si>
  <si>
    <t>L11102021-26</t>
  </si>
  <si>
    <t>PGCL-01803, PGCL-01808, PGCL-01820, PGCL-01829, PGCL-01841</t>
  </si>
  <si>
    <t>UPPLPG202104011   147521140138</t>
  </si>
  <si>
    <t>UPPL-CI0464/2022</t>
  </si>
  <si>
    <t>147521140138-05</t>
  </si>
  <si>
    <t>L11112021-5</t>
  </si>
  <si>
    <t>243331-SC      147521160246</t>
  </si>
  <si>
    <t>243331</t>
  </si>
  <si>
    <t>147521160246-01</t>
  </si>
  <si>
    <t>L11112021-18</t>
  </si>
  <si>
    <t>SC-0000004244       147521140147</t>
  </si>
  <si>
    <t>#1000017133</t>
  </si>
  <si>
    <t>147521140147-02</t>
  </si>
  <si>
    <t>#1000017453</t>
  </si>
  <si>
    <t>147521140147-09</t>
  </si>
  <si>
    <t>L11112021-27</t>
  </si>
  <si>
    <t>PGCL-01803, PGCL-01810, PGCL-01843, PGCL-01845</t>
  </si>
  <si>
    <t>SAWAM/2021/363      147521140146</t>
  </si>
  <si>
    <t>SAWAM/CI/2021/276</t>
  </si>
  <si>
    <t>147521140146-04</t>
  </si>
  <si>
    <t>L11142021-2</t>
  </si>
  <si>
    <t>BWTL/PGCL/1508/21-22     147521160178</t>
  </si>
  <si>
    <t>COIBWH/00682/21-22</t>
  </si>
  <si>
    <t>147521160178-03</t>
  </si>
  <si>
    <t>L11142021-4</t>
  </si>
  <si>
    <t>PGCL-01829, PGCL-01852</t>
  </si>
  <si>
    <t>PEARL1172021    147521160194</t>
  </si>
  <si>
    <t>B01LC21/2101003308</t>
  </si>
  <si>
    <t>147521160194-04</t>
  </si>
  <si>
    <t>L11142021-1</t>
  </si>
  <si>
    <t>PGCL-01855, PGCL-01858, PGCL-01872</t>
  </si>
  <si>
    <t>SC-20211107-RD-1      147521160221</t>
  </si>
  <si>
    <t>CI-16112021-RD-1</t>
  </si>
  <si>
    <t>147521160221-06</t>
  </si>
  <si>
    <t>L11142021-3</t>
  </si>
  <si>
    <t>PGCL-01820, PGCL-01856, PGCL-01857, PGCL-01858</t>
  </si>
  <si>
    <t>BWTL/PGCL/1441/21-22     147521160257</t>
  </si>
  <si>
    <t>COIBWH/00695/21-22</t>
  </si>
  <si>
    <t>147521160257-02</t>
  </si>
  <si>
    <t>L11152021-8</t>
  </si>
  <si>
    <t>245005-SC       147521160246</t>
  </si>
  <si>
    <t>245005</t>
  </si>
  <si>
    <t>147521160246-05</t>
  </si>
  <si>
    <t>L11152021-9</t>
  </si>
  <si>
    <t>PGCL-01859, PGCL-01861</t>
  </si>
  <si>
    <t>BD/IRIS/310-EPIC/2021     147521140116</t>
  </si>
  <si>
    <t>BDIRIS/164-166/2021</t>
  </si>
  <si>
    <t>147521140116-04</t>
  </si>
  <si>
    <t>L11162021-6</t>
  </si>
  <si>
    <t>PGCL-01873, PGCL-01874</t>
  </si>
  <si>
    <t>EXPO/SC-017/324/C/2021       147521140154</t>
  </si>
  <si>
    <t>EXPO-2073</t>
  </si>
  <si>
    <t>147521140154-01</t>
  </si>
  <si>
    <t>L11162021-7</t>
  </si>
  <si>
    <t>PGCL-01796, PGCL-01835</t>
  </si>
  <si>
    <t>EXPO/SC-016/324/C/2021     147521140155</t>
  </si>
  <si>
    <t>EXPO-2075</t>
  </si>
  <si>
    <t>147521140155-01</t>
  </si>
  <si>
    <t>L11162021-8</t>
  </si>
  <si>
    <t>PGCL-01852, PGCL-01855, PGCL-01856, PGCL-01857, PGCL-01858, PGCL-01872</t>
  </si>
  <si>
    <t>BPL/PGCL/1371/22      147521140151</t>
  </si>
  <si>
    <t>COIU3H/00714/21-22</t>
  </si>
  <si>
    <t>147521140151-01</t>
  </si>
  <si>
    <t>L11152021-7</t>
  </si>
  <si>
    <t>245007-SC        147521160243</t>
  </si>
  <si>
    <t>245007</t>
  </si>
  <si>
    <t>147521160243-05</t>
  </si>
  <si>
    <t>L11162021-15</t>
  </si>
  <si>
    <t>PGCL-01845</t>
  </si>
  <si>
    <t>245145-SC    147521160225</t>
  </si>
  <si>
    <t>245145</t>
  </si>
  <si>
    <t>147521160225-05</t>
  </si>
  <si>
    <t>18-Feb-2022</t>
  </si>
  <si>
    <t>L11172021-4</t>
  </si>
  <si>
    <t>PGCL-01855, PGCL-01856, PGCL-01857, PGCL-01858</t>
  </si>
  <si>
    <t>244853-SC    147521160243</t>
  </si>
  <si>
    <t>244853</t>
  </si>
  <si>
    <t>147521160243-03</t>
  </si>
  <si>
    <t>L11182021-6</t>
  </si>
  <si>
    <t>OIL/PGCL/10/11/21(MHA)       147521160232</t>
  </si>
  <si>
    <t>DEPZ-OIL-2260/21</t>
  </si>
  <si>
    <t>147521160232-01</t>
  </si>
  <si>
    <t>L11202021-16</t>
  </si>
  <si>
    <t>NOV-01/PGCL/2021      147521140156</t>
  </si>
  <si>
    <t>TS-1648/22</t>
  </si>
  <si>
    <t>147521140156-07</t>
  </si>
  <si>
    <t>L11202021-14</t>
  </si>
  <si>
    <t>PGCL-01853, PGCL-01873</t>
  </si>
  <si>
    <t>NOV-02/PGCL/2021     147521140158</t>
  </si>
  <si>
    <t>TS-1655/22</t>
  </si>
  <si>
    <t>147521140158-01</t>
  </si>
  <si>
    <t>L11182021-5</t>
  </si>
  <si>
    <t>SAWAM/2021/366     147521140146</t>
  </si>
  <si>
    <t>SAWAM/CI/2021/278</t>
  </si>
  <si>
    <t>147521140146-02</t>
  </si>
  <si>
    <t>L11202021-13</t>
  </si>
  <si>
    <t>M&amp;U-0742/2021       147521140157</t>
  </si>
  <si>
    <t>MPL-2021-6810</t>
  </si>
  <si>
    <t>147521140157-06</t>
  </si>
  <si>
    <t>22-Nov-2022</t>
  </si>
  <si>
    <t>L11202021-17</t>
  </si>
  <si>
    <t>SC-0000004311     147521140149</t>
  </si>
  <si>
    <t>#10000019950</t>
  </si>
  <si>
    <t>147521140149-05</t>
  </si>
  <si>
    <t>#1000017547</t>
  </si>
  <si>
    <t>147521140149-03</t>
  </si>
  <si>
    <t>L11202021-18</t>
  </si>
  <si>
    <t>PGCL-01845, PGCL-01859, PGCL-01860, PGCL-01861, PGCL-01863, PGCL-01865, PGCL-01866</t>
  </si>
  <si>
    <t>NOV-03/PGCL/2021     147521140140</t>
  </si>
  <si>
    <t>TS-1644/22</t>
  </si>
  <si>
    <t>147521140140-06</t>
  </si>
  <si>
    <t>L11222021-18</t>
  </si>
  <si>
    <t>2021/41-SC     147521140161</t>
  </si>
  <si>
    <t>KP-2021/44</t>
  </si>
  <si>
    <t>147521140161-01</t>
  </si>
  <si>
    <t>L11222021-23</t>
  </si>
  <si>
    <t>PGCL-01847, PGCL-01848, PGCL-01849, PGCL-01852, PGCL-01855, PGCL-01856, PGCL-01857, PGCL-01858, PGCL-01868</t>
  </si>
  <si>
    <t>BELLWOVEN BENGAL LTD, BENGAL PACIFIC (PVT) LTD</t>
  </si>
  <si>
    <t>BWC-1655V0-002      147521140159</t>
  </si>
  <si>
    <t>L-499/21-2</t>
  </si>
  <si>
    <t>147521140159-01</t>
  </si>
  <si>
    <t>L11222021-20</t>
  </si>
  <si>
    <t>PGCL-01848, PGCL-01851, PGCL-01852, PGCL-01868, PGCL-01873</t>
  </si>
  <si>
    <t>2021/40-SC       147521140160</t>
  </si>
  <si>
    <t>KP-2021/43</t>
  </si>
  <si>
    <t>147521140160-01</t>
  </si>
  <si>
    <t>L11222021-8</t>
  </si>
  <si>
    <t>PGCL-01859, PGCL-01860, PGCL-01865, PGCL-01866</t>
  </si>
  <si>
    <t>OIL/PGCL/10/11/21(KRA)      147521160232</t>
  </si>
  <si>
    <t>DEPZ-OIL-2291/21</t>
  </si>
  <si>
    <t>147521160232-03</t>
  </si>
  <si>
    <t>L11232021-10</t>
  </si>
  <si>
    <t>246082-SC      147521160246</t>
  </si>
  <si>
    <t>246082</t>
  </si>
  <si>
    <t>147521160246-03</t>
  </si>
  <si>
    <t>L11242021-10</t>
  </si>
  <si>
    <t>245782-SC    147521160246</t>
  </si>
  <si>
    <t>245782</t>
  </si>
  <si>
    <t>147521160246-07</t>
  </si>
  <si>
    <t>L11242021-11</t>
  </si>
  <si>
    <t>245784-SC    147521160243</t>
  </si>
  <si>
    <t>245784</t>
  </si>
  <si>
    <t>147521160243-07</t>
  </si>
  <si>
    <t>L11252021-18</t>
  </si>
  <si>
    <t>EPL/PGCL/625/2021     147521140150</t>
  </si>
  <si>
    <t>EPL-21 11 3057</t>
  </si>
  <si>
    <t>147521140150-01</t>
  </si>
  <si>
    <t>L11272021-18</t>
  </si>
  <si>
    <t>PGCL-01852</t>
  </si>
  <si>
    <t>PEARLKB11232021         147521160274</t>
  </si>
  <si>
    <t>B01LC21/2101003493</t>
  </si>
  <si>
    <t>147521160274-02</t>
  </si>
  <si>
    <t>L11252021-17</t>
  </si>
  <si>
    <t>M&amp;U-0731/2021    147521140157</t>
  </si>
  <si>
    <t>MPL-2021-6996</t>
  </si>
  <si>
    <t>147521140157-01</t>
  </si>
  <si>
    <t>L11252021-16</t>
  </si>
  <si>
    <t>PGCL-01808, PGCL-01845</t>
  </si>
  <si>
    <t>TRS/PGCL-167/2021     147521140148</t>
  </si>
  <si>
    <t>TRS/PGCL-167</t>
  </si>
  <si>
    <t>147521140148-03</t>
  </si>
  <si>
    <t>L11272021-11</t>
  </si>
  <si>
    <t>PGCL-01867, PGCL-01868, PGCL-01869, PGCL-01870, PGCL-01871</t>
  </si>
  <si>
    <t>SC-0000004313     147521140147</t>
  </si>
  <si>
    <t>#1000017602</t>
  </si>
  <si>
    <t>147521140147-06</t>
  </si>
  <si>
    <t>#1000018065</t>
  </si>
  <si>
    <t>147521140147-10</t>
  </si>
  <si>
    <t>L11272021-22</t>
  </si>
  <si>
    <t>PGCL-01852, PGCL-01855, PGCL-01856, PGCL-01857, PGCL-01858</t>
  </si>
  <si>
    <t>2021/43-SC     147521140160</t>
  </si>
  <si>
    <t>KP-2021/46-1</t>
  </si>
  <si>
    <t>147521140160-02</t>
  </si>
  <si>
    <t>L11272021-21</t>
  </si>
  <si>
    <t>EPL/PGCL/609/2021    147521140150</t>
  </si>
  <si>
    <t>EPL 21 11 3062</t>
  </si>
  <si>
    <t>147521140150-02</t>
  </si>
  <si>
    <t>L11292021-9</t>
  </si>
  <si>
    <t>246783-SC    147521160243</t>
  </si>
  <si>
    <t>246783</t>
  </si>
  <si>
    <t>147521160243-04</t>
  </si>
  <si>
    <t>L12022021-31</t>
  </si>
  <si>
    <t>PGCL-01867, PGCL-01868, PGCL-01869, PGCL-01870</t>
  </si>
  <si>
    <t>20211129-RD-1    147521160221</t>
  </si>
  <si>
    <t>CI-20211207-RD-01</t>
  </si>
  <si>
    <t>147521160221-02</t>
  </si>
  <si>
    <t>L12022021-30</t>
  </si>
  <si>
    <t>PGCL-01844, PGCL-01845, PGCL-01846</t>
  </si>
  <si>
    <t>SAWAM/2021/367    147521140163</t>
  </si>
  <si>
    <t>SAWAM/CI/2022/282</t>
  </si>
  <si>
    <t>147521140163-01</t>
  </si>
  <si>
    <t>L12042021-12</t>
  </si>
  <si>
    <t>EXPO/SC-019/324/C/2021    147521140155</t>
  </si>
  <si>
    <t>EXPO-2118</t>
  </si>
  <si>
    <t>147521140155-02</t>
  </si>
  <si>
    <t>L12042021-10</t>
  </si>
  <si>
    <t>OTA/PGCL-O2021/281001      147521140164</t>
  </si>
  <si>
    <t>OTA/001/21</t>
  </si>
  <si>
    <t>147521140164-01</t>
  </si>
  <si>
    <t>L12042021-9</t>
  </si>
  <si>
    <t>PGCL-01874</t>
  </si>
  <si>
    <t>SC-0000004360     147521140147</t>
  </si>
  <si>
    <t>#1000017693</t>
  </si>
  <si>
    <t>147521140147-05</t>
  </si>
  <si>
    <t>L12042021-11</t>
  </si>
  <si>
    <t>Montrims Limited</t>
  </si>
  <si>
    <t>MT-PRLG-23766/2021     147521140165</t>
  </si>
  <si>
    <t>S/C-MON-754/2021</t>
  </si>
  <si>
    <t>147521140165-01</t>
  </si>
  <si>
    <t>L12062021-10</t>
  </si>
  <si>
    <t>247446-SC    147521160246</t>
  </si>
  <si>
    <t>247446</t>
  </si>
  <si>
    <t>147521160246-06</t>
  </si>
  <si>
    <t>L12062021-11</t>
  </si>
  <si>
    <t>247447-SC     147521160243</t>
  </si>
  <si>
    <t>247447</t>
  </si>
  <si>
    <t>147521160243-02</t>
  </si>
  <si>
    <t>L12072021-14</t>
  </si>
  <si>
    <t>Brothers International</t>
  </si>
  <si>
    <t>SC-BI-21-03    147521140166</t>
  </si>
  <si>
    <t>BROTHERS12/2/2021</t>
  </si>
  <si>
    <t>147521140166-01</t>
  </si>
  <si>
    <t>L12072021-15</t>
  </si>
  <si>
    <t>M&amp;U-0799/2021     147521140157</t>
  </si>
  <si>
    <t>MPL-2021-7361</t>
  </si>
  <si>
    <t>147521140157-03</t>
  </si>
  <si>
    <t>L12072021-16</t>
  </si>
  <si>
    <t>PGCL-01843, PGCL-01844, PGCL-01845, PGCL-01846</t>
  </si>
  <si>
    <t>EPL/PGCL/626/2021    147521140167</t>
  </si>
  <si>
    <t>EPL 21 12 3186</t>
  </si>
  <si>
    <t>147521140167-01</t>
  </si>
  <si>
    <t>L12082021-14</t>
  </si>
  <si>
    <t>SC-BI-21-05      147521140168</t>
  </si>
  <si>
    <t>BROTHERS12/1/2021</t>
  </si>
  <si>
    <t>147521140168-01</t>
  </si>
  <si>
    <t>L12082021-15</t>
  </si>
  <si>
    <t>PGCL-01859, PGCL-01866</t>
  </si>
  <si>
    <t>TRS/PGCL-177/2021   147521140148</t>
  </si>
  <si>
    <t>TRS/PGCL-177/2021</t>
  </si>
  <si>
    <t>147521140148-02</t>
  </si>
  <si>
    <t>L12082021-20</t>
  </si>
  <si>
    <t>248163-SC      147521160289</t>
  </si>
  <si>
    <t>248163</t>
  </si>
  <si>
    <t>147521160289-06</t>
  </si>
  <si>
    <t>L12082021-21</t>
  </si>
  <si>
    <t>247780-SC    147521160290</t>
  </si>
  <si>
    <t>247780</t>
  </si>
  <si>
    <t>L12092021-18</t>
  </si>
  <si>
    <t>OIL/PGCL/08/12/21(KRA)     147521160291</t>
  </si>
  <si>
    <t>DEPZ-OIL-2489/21</t>
  </si>
  <si>
    <t>147521160291-01</t>
  </si>
  <si>
    <t>L12092021-20</t>
  </si>
  <si>
    <t>247991-SC   147521160289</t>
  </si>
  <si>
    <t>247991</t>
  </si>
  <si>
    <t>L12092021-4</t>
  </si>
  <si>
    <t>SAWAM/2021/368   147521140169</t>
  </si>
  <si>
    <t>SAWAM/CI/2022/283</t>
  </si>
  <si>
    <t>147521140169-01</t>
  </si>
  <si>
    <t>L12132021-15</t>
  </si>
  <si>
    <t>PGCL-01894</t>
  </si>
  <si>
    <t>SC-BI-21-04    147521140170</t>
  </si>
  <si>
    <t>BROTHER 2022/01/03</t>
  </si>
  <si>
    <t>147521140170-01</t>
  </si>
  <si>
    <t>L12132021-17</t>
  </si>
  <si>
    <t>EPL/PGCL/624/2021  147521140150</t>
  </si>
  <si>
    <t>EPL-21 12 3233</t>
  </si>
  <si>
    <t>147521140150-04</t>
  </si>
  <si>
    <t>L12132021-26</t>
  </si>
  <si>
    <t>UPPLPG202104012      147521140171</t>
  </si>
  <si>
    <t>UPPlL-CI0569/2022</t>
  </si>
  <si>
    <t>147521140171-02</t>
  </si>
  <si>
    <t>L12182021-6</t>
  </si>
  <si>
    <t>OIL/PGCL/08/12/21(MHA)    147521160232</t>
  </si>
  <si>
    <t>DEPZ-OIL-2509/21</t>
  </si>
  <si>
    <t>147521160232-05</t>
  </si>
  <si>
    <t>L12182021-5</t>
  </si>
  <si>
    <t>OIL/PGCL/13/12/21(KRA)    147521160291</t>
  </si>
  <si>
    <t>DEPZ-OIL-2508/21</t>
  </si>
  <si>
    <t>147521160291-02</t>
  </si>
  <si>
    <t>L12182021-4</t>
  </si>
  <si>
    <t>SC-0000004388      147521140149</t>
  </si>
  <si>
    <t>#1000018773</t>
  </si>
  <si>
    <t>147521140149-04</t>
  </si>
  <si>
    <t>L12182021-7</t>
  </si>
  <si>
    <t>PGCL-01859, PGCL-01860, PGCL-01861, PGCL-01862, PGCL-01863, PGCL-01865, PGCL-01866</t>
  </si>
  <si>
    <t>248634-SC    147521160289</t>
  </si>
  <si>
    <t>248634</t>
  </si>
  <si>
    <t>147521160289-02</t>
  </si>
  <si>
    <t>L12202021-7</t>
  </si>
  <si>
    <t>PGCL-01808, PGCL-01858, PGCL-01867, PGCL-01868, PGCL-01870, PGCL-01871</t>
  </si>
  <si>
    <t>BPL/PGCL/1665/22    147521140151</t>
  </si>
  <si>
    <t>CIOU3H/00715/21-22</t>
  </si>
  <si>
    <t>147521140151-02</t>
  </si>
  <si>
    <t>L12212021-19</t>
  </si>
  <si>
    <t>DEC-01/PGCL/2021   147521140156</t>
  </si>
  <si>
    <t>TS-1647/22</t>
  </si>
  <si>
    <t>147521140156-02</t>
  </si>
  <si>
    <t>L12212021-9</t>
  </si>
  <si>
    <t>UPIL-PGCL2021040008     147521140174</t>
  </si>
  <si>
    <t>UPIL-CI-1270/2022</t>
  </si>
  <si>
    <t>147521140174-03</t>
  </si>
  <si>
    <t>UPPL-CI-0537/2022</t>
  </si>
  <si>
    <t>147521140174-01</t>
  </si>
  <si>
    <t>L12212021-1</t>
  </si>
  <si>
    <t>SHI/PGCL/U414-10/2021    147521140172</t>
  </si>
  <si>
    <t>SHI/CI-U414-10/2021</t>
  </si>
  <si>
    <t>147521140172-01</t>
  </si>
  <si>
    <t>L12212021-8</t>
  </si>
  <si>
    <t>PGCL-01868, PGCL-01870</t>
  </si>
  <si>
    <t>BWTL/PGCL/1764/21-22     147521160257</t>
  </si>
  <si>
    <t>COIBWH/00905/21-22</t>
  </si>
  <si>
    <t>147521160257-01</t>
  </si>
  <si>
    <t>L12222021-7</t>
  </si>
  <si>
    <t>SHI/PGCL/U521-11/2021    147521140173</t>
  </si>
  <si>
    <t>SHI/CI-U521-11/2021</t>
  </si>
  <si>
    <t>147521140173-01</t>
  </si>
  <si>
    <t>L12212021-6</t>
  </si>
  <si>
    <t>HTL-PGCL-192/2021  147521140175</t>
  </si>
  <si>
    <t>HTL/159/2021</t>
  </si>
  <si>
    <t>147521140175-01</t>
  </si>
  <si>
    <t>L12232021-11</t>
  </si>
  <si>
    <t>PGCL-01852, PGCL-01858, PGCL-01867, PGCL-01868, PGCL-01871, PGCL-01872</t>
  </si>
  <si>
    <t>SC/PEARL/DEKKO-13     147521140176</t>
  </si>
  <si>
    <t>L12232021-6</t>
  </si>
  <si>
    <t>PGCL-01852, PGCL-01867, PGCL-01868, PGCL-01869, PGCL-01870</t>
  </si>
  <si>
    <t>249522-SC    147521160290</t>
  </si>
  <si>
    <t>249522</t>
  </si>
  <si>
    <t>147521160290-01</t>
  </si>
  <si>
    <t>L12232021-4</t>
  </si>
  <si>
    <t>249918-SC    147521160289</t>
  </si>
  <si>
    <t>249918</t>
  </si>
  <si>
    <t>147521160289-01</t>
  </si>
  <si>
    <t>L12252021-12</t>
  </si>
  <si>
    <t>K100970845     147521160206</t>
  </si>
  <si>
    <t>SML2021BD11970</t>
  </si>
  <si>
    <t>147521160206-04</t>
  </si>
  <si>
    <t>L12252021-14</t>
  </si>
  <si>
    <t>SC-00000004380    147521140147</t>
  </si>
  <si>
    <t>#1000018173</t>
  </si>
  <si>
    <t>147521140147-07</t>
  </si>
  <si>
    <t>#1000018314</t>
  </si>
  <si>
    <t>147521140147-08</t>
  </si>
  <si>
    <t>L12252021-13</t>
  </si>
  <si>
    <t>PGCL-01877, PGCL-01878</t>
  </si>
  <si>
    <t>247993-SC    147521160243</t>
  </si>
  <si>
    <t>247993</t>
  </si>
  <si>
    <t>147521160243-06</t>
  </si>
  <si>
    <t>L12252021-15</t>
  </si>
  <si>
    <t>PGCL-01836, PGCL-01849, PGCL-01855, PGCL-01867, PGCL-01868, PGCL-01869, PGCL-01870, PGCL-01871</t>
  </si>
  <si>
    <t>2021/45-SC     147521140160</t>
  </si>
  <si>
    <t>KP-2022/03-1</t>
  </si>
  <si>
    <t>147521140160-04</t>
  </si>
  <si>
    <t>L12252021-11</t>
  </si>
  <si>
    <t>PGCL-01877</t>
  </si>
  <si>
    <t>247448-SC    147521160290</t>
  </si>
  <si>
    <t>247448</t>
  </si>
  <si>
    <t>147521160290-04</t>
  </si>
  <si>
    <t>L12262021-1</t>
  </si>
  <si>
    <t>DEC-02/PGCL/2021    147521140140</t>
  </si>
  <si>
    <t>TS-0873/22</t>
  </si>
  <si>
    <t>147521140140-04</t>
  </si>
  <si>
    <t>L12262021-2</t>
  </si>
  <si>
    <t>OIL/PGCL/22/12/21(KRA)     147521160232</t>
  </si>
  <si>
    <t>DEPZ-OIL-2595/21</t>
  </si>
  <si>
    <t>147521160232-04</t>
  </si>
  <si>
    <t>L12262021-3</t>
  </si>
  <si>
    <t>M&amp;U-0823/2021     147521140157</t>
  </si>
  <si>
    <t>MPL-2021-7899</t>
  </si>
  <si>
    <t>147521140157-02</t>
  </si>
  <si>
    <t>L12262021-8</t>
  </si>
  <si>
    <t>EXPO/SC-020/324/C/2021     147521140155</t>
  </si>
  <si>
    <t>EXPO-2204</t>
  </si>
  <si>
    <t>147521140155-03</t>
  </si>
  <si>
    <t>L12262021-9</t>
  </si>
  <si>
    <t>SAWAM/2021/371       147521140146</t>
  </si>
  <si>
    <t>SAWAM/CI/2021/280</t>
  </si>
  <si>
    <t>147521140146-01</t>
  </si>
  <si>
    <t>L12262021-4</t>
  </si>
  <si>
    <t>PGCL-01880, PGCL-01881, PGCL-01899</t>
  </si>
  <si>
    <t>SC-0000004391    147521140177</t>
  </si>
  <si>
    <t>#1000018172</t>
  </si>
  <si>
    <t>147521140177-01</t>
  </si>
  <si>
    <t>#1000018313</t>
  </si>
  <si>
    <t>147521140177-03</t>
  </si>
  <si>
    <t>L12262021-7</t>
  </si>
  <si>
    <t>250089-SC   147521160289</t>
  </si>
  <si>
    <t>250089</t>
  </si>
  <si>
    <t>147521160289-03</t>
  </si>
  <si>
    <t>L12272021-11</t>
  </si>
  <si>
    <t>PGCL-01871</t>
  </si>
  <si>
    <t>PEARLKB12212021    147521160274</t>
  </si>
  <si>
    <t>B01LC21/2101003828</t>
  </si>
  <si>
    <t>147521160274-01</t>
  </si>
  <si>
    <t>L12272021-12</t>
  </si>
  <si>
    <t>PGCL-01852, PGCL-01869, PGCL-01870, PGCL-01881</t>
  </si>
  <si>
    <t>BWC-1655V0-003    147521140159</t>
  </si>
  <si>
    <t>L-46/22</t>
  </si>
  <si>
    <t>147521140159-02</t>
  </si>
  <si>
    <t>L12292021-19</t>
  </si>
  <si>
    <t>PGCL-01869</t>
  </si>
  <si>
    <t>BWTL/PGCL/1924/21-22    147521160257</t>
  </si>
  <si>
    <t>COIBWH/00935/21-22</t>
  </si>
  <si>
    <t>147521160257-03</t>
  </si>
  <si>
    <t>L12292021-18</t>
  </si>
  <si>
    <t>PGCL-01854, PGCL-01869, PGCL-01870</t>
  </si>
  <si>
    <t>BPL/PGCL/1762/22   147521140153</t>
  </si>
  <si>
    <t>COU3H/00873/21-22</t>
  </si>
  <si>
    <t>147521140153-03</t>
  </si>
  <si>
    <t>L12292021-17</t>
  </si>
  <si>
    <t>2021/49-SC    147521140161</t>
  </si>
  <si>
    <t>KP-2022/01</t>
  </si>
  <si>
    <t>147521140161-02</t>
  </si>
  <si>
    <t>L01012022-19</t>
  </si>
  <si>
    <t>2021/48-SC     147521140160</t>
  </si>
  <si>
    <t>KP-2022/02</t>
  </si>
  <si>
    <t>147521140160-03</t>
  </si>
  <si>
    <t>L01032022-5</t>
  </si>
  <si>
    <t>251165-SC  147521160289</t>
  </si>
  <si>
    <t>251165</t>
  </si>
  <si>
    <t>147521160289-04</t>
  </si>
  <si>
    <t>L01032022-4</t>
  </si>
  <si>
    <t>SC-0000004438      147521140177</t>
  </si>
  <si>
    <t>#1000018007</t>
  </si>
  <si>
    <t>147521140177-02</t>
  </si>
  <si>
    <t>L01052022-9</t>
  </si>
  <si>
    <t>250995-SC  147521160290</t>
  </si>
  <si>
    <t>250995</t>
  </si>
  <si>
    <t>147521160290-02</t>
  </si>
  <si>
    <t>L01052022-19</t>
  </si>
  <si>
    <t>PGCL-01871, PGCL-01880, PGCL-01881, PGCL-01899</t>
  </si>
  <si>
    <t>SC-20211230-RD1    147521160221</t>
  </si>
  <si>
    <t>CI-20220106-RD-01</t>
  </si>
  <si>
    <t>147521160221-03</t>
  </si>
  <si>
    <t>L01062022-8</t>
  </si>
  <si>
    <t>JAN-01/PGCL/2022    147521140156</t>
  </si>
  <si>
    <t>TS-4203/22</t>
  </si>
  <si>
    <t>L01062022-15</t>
  </si>
  <si>
    <t>PGCL-01857, PGCL-01870, PGCL-01880, PGCL-01882, PGCL-01883, PGCL-01899</t>
  </si>
  <si>
    <t>250852-SC     147521160290</t>
  </si>
  <si>
    <t>250852</t>
  </si>
  <si>
    <t>147521160290-05</t>
  </si>
  <si>
    <t>L01082022-21</t>
  </si>
  <si>
    <t>SHI/PGCL/W101-01/2022    14752140001</t>
  </si>
  <si>
    <t>SHI-W101-03/2022</t>
  </si>
  <si>
    <t>147522140001-01</t>
  </si>
  <si>
    <t>L01082022-23</t>
  </si>
  <si>
    <t>SHI/PGCL/U616-12/2021   147521140172</t>
  </si>
  <si>
    <t>SHI/CI-U616-12/2021</t>
  </si>
  <si>
    <t>147521140172-03</t>
  </si>
  <si>
    <t>L01092022-16</t>
  </si>
  <si>
    <t>251761-SC    147521160290</t>
  </si>
  <si>
    <t>251761</t>
  </si>
  <si>
    <t>147521160290-06</t>
  </si>
  <si>
    <t>L01102022-19</t>
  </si>
  <si>
    <t>PEARLMR01/04/22    147521160274</t>
  </si>
  <si>
    <t>B01LC22/221000051</t>
  </si>
  <si>
    <t>147521160274-03</t>
  </si>
  <si>
    <t>L01112022-11</t>
  </si>
  <si>
    <t>TS/PGCL-03/2022    147522140002</t>
  </si>
  <si>
    <t>TRS/22-087</t>
  </si>
  <si>
    <t>147522140002-05</t>
  </si>
  <si>
    <t>L01112022-10</t>
  </si>
  <si>
    <t>UPIL-PGCL-2022040001   147521140174</t>
  </si>
  <si>
    <t>UPPL-CI1401/2022</t>
  </si>
  <si>
    <t>147521140174-04</t>
  </si>
  <si>
    <t>L01112022-13</t>
  </si>
  <si>
    <t>UPPLPG202204002   147521140171</t>
  </si>
  <si>
    <t>UPPL-0366/2022</t>
  </si>
  <si>
    <t>147521140171-01</t>
  </si>
  <si>
    <t>L01112022-14</t>
  </si>
  <si>
    <t>EPL/PGCL/017/2022   147521140150</t>
  </si>
  <si>
    <t>EPL-22 01 0117</t>
  </si>
  <si>
    <t>147521140150-03</t>
  </si>
  <si>
    <t>L01112022-8</t>
  </si>
  <si>
    <t>SAWAM/2022/372    147521140169</t>
  </si>
  <si>
    <t>SAWAM/CI/2022/288</t>
  </si>
  <si>
    <t>147521140169-02</t>
  </si>
  <si>
    <t>L01132022-12</t>
  </si>
  <si>
    <t>SC-0000004458     147521140177</t>
  </si>
  <si>
    <t>L01132022-11</t>
  </si>
  <si>
    <t>PGCL-01808, PGCL-01866</t>
  </si>
  <si>
    <t>JAN-02/PGCL/2022     147521140140</t>
  </si>
  <si>
    <t>TS-1736/22</t>
  </si>
  <si>
    <t>147521140140-05</t>
  </si>
  <si>
    <t>L01132022-13</t>
  </si>
  <si>
    <t>M&amp;U-0001/2022   147521140157</t>
  </si>
  <si>
    <t>MPL-2022-0064</t>
  </si>
  <si>
    <t>147521140157-04</t>
  </si>
  <si>
    <t>L01132022-14</t>
  </si>
  <si>
    <t>EXPO/SC-001/324/C/2022    147521140154</t>
  </si>
  <si>
    <t>EXPO-2254</t>
  </si>
  <si>
    <t>147521140154-02</t>
  </si>
  <si>
    <t>L01152022-12</t>
  </si>
  <si>
    <t>SC-BI-22-05     147521140170</t>
  </si>
  <si>
    <t>BROTHER 2022/01/01</t>
  </si>
  <si>
    <t>147521140170-02</t>
  </si>
  <si>
    <t>L01152022-14</t>
  </si>
  <si>
    <t>UPPLPG202204001     147522140003</t>
  </si>
  <si>
    <t>UPPL-0305/2022</t>
  </si>
  <si>
    <t>147522140003-01</t>
  </si>
  <si>
    <t>L01152022-11</t>
  </si>
  <si>
    <t>SAWAM/2022/373    147521140146</t>
  </si>
  <si>
    <t>SAWAM/CI/2022/289</t>
  </si>
  <si>
    <t>147521140146-07</t>
  </si>
  <si>
    <t>L01152022-15</t>
  </si>
  <si>
    <t>PGCL-01876, PGCL-01890, PGCL-01891, PGCL-01892</t>
  </si>
  <si>
    <t>OIL/PGCL/11/01/22(KRA)  147521160232</t>
  </si>
  <si>
    <t>DEPZ-OIL-0168/22</t>
  </si>
  <si>
    <t>147521160232-06</t>
  </si>
  <si>
    <t>DEPZ-OIL-0266/22</t>
  </si>
  <si>
    <t>147521160291-03</t>
  </si>
  <si>
    <t>L01182022-10</t>
  </si>
  <si>
    <t>252505-SC     147522160014</t>
  </si>
  <si>
    <t>252505</t>
  </si>
  <si>
    <t>147522160014-03</t>
  </si>
  <si>
    <t>L01182022-11</t>
  </si>
  <si>
    <t>UPPLPG-202204003     147521140134</t>
  </si>
  <si>
    <t>UPPL-0306/2022</t>
  </si>
  <si>
    <t>147521140134-02</t>
  </si>
  <si>
    <t>L01172022-15</t>
  </si>
  <si>
    <t>PGCL-01867, PGCL-01868, PGCL-01869, PGCL-01870, PGCL-01881, PGCL-01882, PGCL-01883, PGCL-01900</t>
  </si>
  <si>
    <t>252876-SC   147521160290</t>
  </si>
  <si>
    <t>252876</t>
  </si>
  <si>
    <t>147521160290-08</t>
  </si>
  <si>
    <t>L01182022-4</t>
  </si>
  <si>
    <t>252333-SC  147521160289</t>
  </si>
  <si>
    <t>252333</t>
  </si>
  <si>
    <t>147521160289-05</t>
  </si>
  <si>
    <t>L01182022-13</t>
  </si>
  <si>
    <t>PGCL-01868, PGCL-01870, PGCL-01883</t>
  </si>
  <si>
    <t>SC-0000004498     147521140177</t>
  </si>
  <si>
    <t>#1000018437</t>
  </si>
  <si>
    <t>147521140177-05</t>
  </si>
  <si>
    <t>L01192022-1</t>
  </si>
  <si>
    <t>PGCL-01876, PGCL-01894</t>
  </si>
  <si>
    <t>252246-SC  147521160290</t>
  </si>
  <si>
    <t>252246</t>
  </si>
  <si>
    <t>147521160290-09</t>
  </si>
  <si>
    <t>L01192022-12</t>
  </si>
  <si>
    <t>UPIL-PGCL-2022040002  147522140004</t>
  </si>
  <si>
    <t>UPPL-0794/2022</t>
  </si>
  <si>
    <t>147522140004-01</t>
  </si>
  <si>
    <t>L01202022-6</t>
  </si>
  <si>
    <t>BWTL/PGCL/2125/21-22     147521160257</t>
  </si>
  <si>
    <t>COIBWH/01052/21-22</t>
  </si>
  <si>
    <t>147521160257-07</t>
  </si>
  <si>
    <t>L01202022-3</t>
  </si>
  <si>
    <t>PGCL-01902</t>
  </si>
  <si>
    <t>JAN-03/PGCL/2022     147521140156</t>
  </si>
  <si>
    <t>TS-0876/22</t>
  </si>
  <si>
    <t>147521140156-01</t>
  </si>
  <si>
    <t>L01202022-4</t>
  </si>
  <si>
    <t>TRS/PGCL-11/2022      147522140002</t>
  </si>
  <si>
    <t>TRS/22-088</t>
  </si>
  <si>
    <t>147522140002-04</t>
  </si>
  <si>
    <t>L01202022-5</t>
  </si>
  <si>
    <t>PGCL-01882</t>
  </si>
  <si>
    <t>BWC-1655V0-004     147521140159</t>
  </si>
  <si>
    <t>BELLW0VEN L-69/22</t>
  </si>
  <si>
    <t>147521140159-03</t>
  </si>
  <si>
    <t>L01232022-14</t>
  </si>
  <si>
    <t>BD/IRIS/23-EPIC/2022     147522140006</t>
  </si>
  <si>
    <t>BDIRIS/11/2021</t>
  </si>
  <si>
    <t>147522140006-01</t>
  </si>
  <si>
    <t>L01232022-10</t>
  </si>
  <si>
    <t>PGCL-01904</t>
  </si>
  <si>
    <t>SC-0000004519     147522140005</t>
  </si>
  <si>
    <t>#1000018555</t>
  </si>
  <si>
    <t>147522140005-01</t>
  </si>
  <si>
    <t>#1000018615</t>
  </si>
  <si>
    <t>147522140005-02</t>
  </si>
  <si>
    <t>L01232022-13</t>
  </si>
  <si>
    <t>SGC-0035/22R1        147522140007</t>
  </si>
  <si>
    <t>S0229-22/GC-496</t>
  </si>
  <si>
    <t>147522140007-01</t>
  </si>
  <si>
    <t>L01242022-15</t>
  </si>
  <si>
    <t>253241-SC  147521160290</t>
  </si>
  <si>
    <t>253241</t>
  </si>
  <si>
    <t>147521160290-03</t>
  </si>
  <si>
    <t>L01242022-6</t>
  </si>
  <si>
    <t>253516-SC  147521160290</t>
  </si>
  <si>
    <t>253516</t>
  </si>
  <si>
    <t>147521160290-07</t>
  </si>
  <si>
    <t>L01262022-10</t>
  </si>
  <si>
    <t>SC-0000004522      147521140177</t>
  </si>
  <si>
    <t>#1000018430</t>
  </si>
  <si>
    <t>147521140177-07</t>
  </si>
  <si>
    <t>L01262022-13</t>
  </si>
  <si>
    <t>SAWAM/2022/376       147521140146</t>
  </si>
  <si>
    <t>SAWAM/CI/2022/290-1</t>
  </si>
  <si>
    <t>147521140146-06</t>
  </si>
  <si>
    <t>L01262022-12</t>
  </si>
  <si>
    <t>PGCL-01882, PGCL-01883</t>
  </si>
  <si>
    <t>SC-20220120-RD-1     147521160221</t>
  </si>
  <si>
    <t>CI-20220130-RD-01</t>
  </si>
  <si>
    <t>147521160221-04</t>
  </si>
  <si>
    <t>L01262022-14</t>
  </si>
  <si>
    <t>WPIBPL/EGM/SC-001/22     147522160022</t>
  </si>
  <si>
    <t>WPIBPL/CI-052/22</t>
  </si>
  <si>
    <t>147522160022-01</t>
  </si>
  <si>
    <t>L01262022-15</t>
  </si>
  <si>
    <t>PGCL-01870, PGCL-01880, PGCL-01899, PGCL-01900</t>
  </si>
  <si>
    <t>BPL/PGCL/2062/22     147521140153</t>
  </si>
  <si>
    <t>COIU3H/00831/21-22</t>
  </si>
  <si>
    <t>147521140153-02</t>
  </si>
  <si>
    <t>L01272022-1</t>
  </si>
  <si>
    <t>254072-SC     147522160026</t>
  </si>
  <si>
    <t>254072</t>
  </si>
  <si>
    <t>147522160026-01</t>
  </si>
  <si>
    <t>L01272022-12</t>
  </si>
  <si>
    <t>254229-SC  147521160014</t>
  </si>
  <si>
    <t>254229</t>
  </si>
  <si>
    <t>L01272022-13</t>
  </si>
  <si>
    <t>PGCL-01876, PGCL-01890, PGCL-01891, PGCL-01892, PGCL-01901</t>
  </si>
  <si>
    <t>SAWAM/2022/375  147521140169</t>
  </si>
  <si>
    <t>SAWAM/CI/2022/296</t>
  </si>
  <si>
    <t>147521140169-04</t>
  </si>
  <si>
    <t>L01272022-11</t>
  </si>
  <si>
    <t>PGCL-01864, PGCL-01876, PGCL-01890, PGCL-01891, PGCL-01892</t>
  </si>
  <si>
    <t>BPL/PGCL/2032/22     147521140153</t>
  </si>
  <si>
    <t>C0IU3H/01317/21-22</t>
  </si>
  <si>
    <t>L01272022-2</t>
  </si>
  <si>
    <t>PEARLMR1202022    147521160274</t>
  </si>
  <si>
    <t>B01LC22/221000270</t>
  </si>
  <si>
    <t>147521160274-05</t>
  </si>
  <si>
    <t>L01302022-13</t>
  </si>
  <si>
    <t>PGCL-01881, PGCL-01882, PGCL-01883, PGCL-01899</t>
  </si>
  <si>
    <t>253519-SC  14752112160014</t>
  </si>
  <si>
    <t>253519</t>
  </si>
  <si>
    <t>147522160014-02</t>
  </si>
  <si>
    <t>L01312022-10</t>
  </si>
  <si>
    <t>OIL/PGCL/26/01/22(SHT)         147521160291</t>
  </si>
  <si>
    <t>L01312022-12</t>
  </si>
  <si>
    <t>SHI/PGCL/W103-01/2022  147521140172</t>
  </si>
  <si>
    <t>PGCL/006/21</t>
  </si>
  <si>
    <t>SHI/CI-W103-01/2022</t>
  </si>
  <si>
    <t>147521140172-02</t>
  </si>
  <si>
    <t>L01312022-11</t>
  </si>
  <si>
    <t>SAWAM/2022/377    147522140009</t>
  </si>
  <si>
    <t>SAWAM/CI/2022/293</t>
  </si>
  <si>
    <t>147522140009-01</t>
  </si>
  <si>
    <t>L01312022-13</t>
  </si>
  <si>
    <t>PGCL-01876, PGCL-01890, PGCL-01891</t>
  </si>
  <si>
    <t>JAN-04/PGCL/2022      147522140156</t>
  </si>
  <si>
    <t>TS-1730/22</t>
  </si>
  <si>
    <t>147521140156-03</t>
  </si>
  <si>
    <t>L01312022-9</t>
  </si>
  <si>
    <t>GAL/EPIC/BTN/29/01/2022     147522140008</t>
  </si>
  <si>
    <t>GAL-111/2022</t>
  </si>
  <si>
    <t>L02012022-10</t>
  </si>
  <si>
    <t>PGCL-01876, PGCL-01891</t>
  </si>
  <si>
    <t>TRS/PGCL-21/2022  147522140002</t>
  </si>
  <si>
    <t>TRS/PGCL/22-033</t>
  </si>
  <si>
    <t>147522140002-03</t>
  </si>
  <si>
    <t>L02012022-13</t>
  </si>
  <si>
    <t>EXPO/SC-004/324/C/2022       147521140155</t>
  </si>
  <si>
    <t>EXPO-2315</t>
  </si>
  <si>
    <t>147521140155-04</t>
  </si>
  <si>
    <t>L02012022-7</t>
  </si>
  <si>
    <t>SHI/PGCL/W102-01/2022  147522140001</t>
  </si>
  <si>
    <t>SHI/CI-W102-01/2022</t>
  </si>
  <si>
    <t>147522140001-02</t>
  </si>
  <si>
    <t>L02012022-14</t>
  </si>
  <si>
    <t>EXPO/SC-003/324/C/2022     147521140154</t>
  </si>
  <si>
    <t>EXPO-2308</t>
  </si>
  <si>
    <t>147521140154-04</t>
  </si>
  <si>
    <t>L02012022-11</t>
  </si>
  <si>
    <t>PGCL-01890, PGCL-01891, PGCL-01892, PGCL-01894, PGCL-01901</t>
  </si>
  <si>
    <t>254107-SC  147522160014</t>
  </si>
  <si>
    <t>254107</t>
  </si>
  <si>
    <t>147522160014-06</t>
  </si>
  <si>
    <t>L02012022-12</t>
  </si>
  <si>
    <t>PGCL-01869, PGCL-01870, PGCL-01873, PGCL-01880, PGCL-01881, PGCL-01882, PGCL-01899</t>
  </si>
  <si>
    <t>2022/02-SC      147521140160</t>
  </si>
  <si>
    <t>KP-2022/09</t>
  </si>
  <si>
    <t>147521140160-05</t>
  </si>
  <si>
    <t>L02022022-6</t>
  </si>
  <si>
    <t>BWTL/PGCL/2403/21-22     147522160033</t>
  </si>
  <si>
    <t>COIBWH/01159/21-22</t>
  </si>
  <si>
    <t>147522160033-01</t>
  </si>
  <si>
    <t>L02022022-7</t>
  </si>
  <si>
    <t>PGCL-01881, PGCL-01882, PGCL-01883</t>
  </si>
  <si>
    <t>BWTL/PGCL/2316/21-22     147521160257</t>
  </si>
  <si>
    <t>COIBWH/01119/21-22</t>
  </si>
  <si>
    <t>147521160257-04</t>
  </si>
  <si>
    <t>L02022022-8</t>
  </si>
  <si>
    <t>EXPO/SC/005/324/C/2022  147521140154</t>
  </si>
  <si>
    <t>EXPO-2314</t>
  </si>
  <si>
    <t>147521140154-03</t>
  </si>
  <si>
    <t>L02032022-22</t>
  </si>
  <si>
    <t>SC/PEARL/DEKKO-15      147521140176</t>
  </si>
  <si>
    <t>DAL/1763/2022</t>
  </si>
  <si>
    <t>147521140176-02</t>
  </si>
  <si>
    <t>L02022022-10</t>
  </si>
  <si>
    <t>255167   1457521160246</t>
  </si>
  <si>
    <t>255167</t>
  </si>
  <si>
    <t>147521160246-04</t>
  </si>
  <si>
    <t>L02032022-23</t>
  </si>
  <si>
    <t>PGCL-01852, PGCL-01882, PGCL-01883, PGCL-01899, PGCL-01900</t>
  </si>
  <si>
    <t>SC/PEARL/DEKKO-14      147521140176</t>
  </si>
  <si>
    <t>DAL/436/2022</t>
  </si>
  <si>
    <t>147521140176-01</t>
  </si>
  <si>
    <t>L02032022-24</t>
  </si>
  <si>
    <t>BPL/PGCL/2157/22       147521140153</t>
  </si>
  <si>
    <t>COU3H/00966/21-22</t>
  </si>
  <si>
    <t>147521140153-04</t>
  </si>
  <si>
    <t>L02072022-3</t>
  </si>
  <si>
    <t>M&amp;U-0057/2022      147521140157</t>
  </si>
  <si>
    <t>MPL-2022-0860</t>
  </si>
  <si>
    <t>147521140157-05</t>
  </si>
  <si>
    <t>L02072022-4</t>
  </si>
  <si>
    <t>TRS/PGCL-25/2022    147522140002</t>
  </si>
  <si>
    <t>TRS/PGCL/22-032</t>
  </si>
  <si>
    <t>147522140002-02</t>
  </si>
  <si>
    <t>L02072022-2</t>
  </si>
  <si>
    <t>PGCL-01898, PGCL-01902</t>
  </si>
  <si>
    <t>TRS/PGCL-29/2022     147522140002</t>
  </si>
  <si>
    <t>TRS/PGCL/22-047</t>
  </si>
  <si>
    <t>147522140002-01</t>
  </si>
  <si>
    <t>L02072022-1</t>
  </si>
  <si>
    <t>PGCL-01868, PGCL-01869, PGCL-01870, PGCL-01881, PGCL-01882, PGCL-01883</t>
  </si>
  <si>
    <t>255360-SC       147522160014</t>
  </si>
  <si>
    <t>255360</t>
  </si>
  <si>
    <t>L02072022-5</t>
  </si>
  <si>
    <t>PGCL-01859, PGCL-01860, PGCL-01861, PGCL-01862, PGCL-01863, PGCL-01864, PGCL-01866</t>
  </si>
  <si>
    <t>UPPLPG202204004      147521140138</t>
  </si>
  <si>
    <t>UPPL-CI0496/2022</t>
  </si>
  <si>
    <t>147521140138-07</t>
  </si>
  <si>
    <t>L02062022-17</t>
  </si>
  <si>
    <t>255218-SC      147522160014</t>
  </si>
  <si>
    <t>255218</t>
  </si>
  <si>
    <t>L02082022-4</t>
  </si>
  <si>
    <t>SAWAM/2022/378     147521140169</t>
  </si>
  <si>
    <t>SAWAM/CI/2022/294</t>
  </si>
  <si>
    <t>147521140169-05</t>
  </si>
  <si>
    <t>L02082022-9</t>
  </si>
  <si>
    <t>TRS/PGCL-32/2022  147521140148</t>
  </si>
  <si>
    <t>TRS/22-060</t>
  </si>
  <si>
    <t>147521140148-04</t>
  </si>
  <si>
    <t>L02102022-10</t>
  </si>
  <si>
    <t>PEARLGARMENTSMM272022  147521160274</t>
  </si>
  <si>
    <t>B01LC22/221000485</t>
  </si>
  <si>
    <t>147521160274-04</t>
  </si>
  <si>
    <t>L02102022-3</t>
  </si>
  <si>
    <t>PGCL-01880, PGCL-01882, PGCL-01883</t>
  </si>
  <si>
    <t>256099-SC  147522160014</t>
  </si>
  <si>
    <t>256099</t>
  </si>
  <si>
    <t>147522160014-01</t>
  </si>
  <si>
    <t>L02122022-19</t>
  </si>
  <si>
    <t>255830-SC   147522160014</t>
  </si>
  <si>
    <t>255830</t>
  </si>
  <si>
    <t>147522160014-04</t>
  </si>
  <si>
    <t>L02122022-18</t>
  </si>
  <si>
    <t>PGCL-01829, PGCL-01865, PGCL-01866</t>
  </si>
  <si>
    <t>BPL/PGCL/2250/22          147522140011</t>
  </si>
  <si>
    <t>L02142022-3</t>
  </si>
  <si>
    <t>SC-0000004544   147521140177</t>
  </si>
  <si>
    <t>#1000018705</t>
  </si>
  <si>
    <t>147521140177-04</t>
  </si>
  <si>
    <t>L02152022-3</t>
  </si>
  <si>
    <t>FEB-02/PGCL/2022   147521140156</t>
  </si>
  <si>
    <t>TS-2912/22</t>
  </si>
  <si>
    <t>147521140156-06</t>
  </si>
  <si>
    <t>L02152022-7</t>
  </si>
  <si>
    <t>PGCL-01890, PGCL-01892</t>
  </si>
  <si>
    <t>TRS/PGCL-37/2022    1147521140010</t>
  </si>
  <si>
    <t>TRS-22-044</t>
  </si>
  <si>
    <t>147521140010-02</t>
  </si>
  <si>
    <t>L02162022-11</t>
  </si>
  <si>
    <t>EPL/PGCL/136/2022     147521140150</t>
  </si>
  <si>
    <t>EPL-22 02 0579</t>
  </si>
  <si>
    <t>147521140150-06</t>
  </si>
  <si>
    <t>L02152022-19</t>
  </si>
  <si>
    <t>PGCL-01905</t>
  </si>
  <si>
    <t>255744-SC  147522160026</t>
  </si>
  <si>
    <t>PGCL/008/21</t>
  </si>
  <si>
    <t>255744</t>
  </si>
  <si>
    <t>L02152022-18</t>
  </si>
  <si>
    <t>256538-SC  147522160014</t>
  </si>
  <si>
    <t>256538</t>
  </si>
  <si>
    <t>147522160014-05</t>
  </si>
  <si>
    <t>L02162022-4</t>
  </si>
  <si>
    <t>SHI/PGCL/W201-02/2022     147522140015</t>
  </si>
  <si>
    <t>SHI-CI-W201-02/2022</t>
  </si>
  <si>
    <t>147522140015-01</t>
  </si>
  <si>
    <t>L02162022-27</t>
  </si>
  <si>
    <t>PGCL-01873, PGCL-01878</t>
  </si>
  <si>
    <t>2022/05-SC  147521140160</t>
  </si>
  <si>
    <t>KP-2022/11</t>
  </si>
  <si>
    <t>147521140160-06</t>
  </si>
  <si>
    <t>L02172022-2</t>
  </si>
  <si>
    <t>PGCL-01880, PGCL-01881, PGCL-01882, PGCL-01899</t>
  </si>
  <si>
    <t>UPIL-PGCL-2022040003  147521140174</t>
  </si>
  <si>
    <t>UPPL-CI-1183/2022</t>
  </si>
  <si>
    <t>147521140174-02</t>
  </si>
  <si>
    <t>L02202022-7</t>
  </si>
  <si>
    <t>UPPLPG202204005  147521140171</t>
  </si>
  <si>
    <t>UPPL-CI2160/2022</t>
  </si>
  <si>
    <t>L02232022-8</t>
  </si>
  <si>
    <t>M&amp;U-088/2022      147522140013</t>
  </si>
  <si>
    <t>MPL-2022-1451</t>
  </si>
  <si>
    <t>147522140013-02</t>
  </si>
  <si>
    <t>L02232022-9</t>
  </si>
  <si>
    <t>M&amp;U-0089/2022  147522140012</t>
  </si>
  <si>
    <t>MPL-2022-1457</t>
  </si>
  <si>
    <t>147522140012-01</t>
  </si>
  <si>
    <t>L02242022-10</t>
  </si>
  <si>
    <t>BPL/PGCL/2447/22   147522140153</t>
  </si>
  <si>
    <t>L02242022-17</t>
  </si>
  <si>
    <t>PGCL-01880, PGCL-01882, PGCL-01883, PGCL-01899</t>
  </si>
  <si>
    <t>BPL/PGCL/2398/22</t>
  </si>
  <si>
    <t>CIOU3H/01022/21-22</t>
  </si>
  <si>
    <t>147522140014-01</t>
  </si>
  <si>
    <t>L02272022-1</t>
  </si>
  <si>
    <t>PGCL-01898, PGCL-01901, PGCL-01902</t>
  </si>
  <si>
    <t>OIL/PGCL/20/02/22(KRA)</t>
  </si>
  <si>
    <t>DEPZ-OIL-0513/22</t>
  </si>
  <si>
    <t>147521160291-04</t>
  </si>
  <si>
    <t>L02272022-23</t>
  </si>
  <si>
    <t>FEB-02/PGCL/2022  147521140156</t>
  </si>
  <si>
    <t>TS-2913/22</t>
  </si>
  <si>
    <t>147521140156-05</t>
  </si>
  <si>
    <t>L02272022-24</t>
  </si>
  <si>
    <t>SAWAM/2022/381  147521140169</t>
  </si>
  <si>
    <t>SAWAM/CI/2022/295</t>
  </si>
  <si>
    <t>147521140169-03</t>
  </si>
  <si>
    <t>L02272022-25</t>
  </si>
  <si>
    <t>PGCL-01867, PGCL-01868, PGCL-01880, PGCL-01881, PGCL-01882, PGCL-01900</t>
  </si>
  <si>
    <t>SC-20220223-RD-1  147521160221</t>
  </si>
  <si>
    <t>CI-20220306-RD-02</t>
  </si>
  <si>
    <t>147521160221-05</t>
  </si>
  <si>
    <t>L02272022-18</t>
  </si>
  <si>
    <t>257788-SC    147522160049</t>
  </si>
  <si>
    <t>257788</t>
  </si>
  <si>
    <t>147522160049-01</t>
  </si>
  <si>
    <t>L03032022-8</t>
  </si>
  <si>
    <t>M&amp;U-0117/2022  147522140013</t>
  </si>
  <si>
    <t>MPL-2022-1431</t>
  </si>
  <si>
    <t>147522140013-01</t>
  </si>
  <si>
    <t>L03052022-32</t>
  </si>
  <si>
    <t>UPPLPG-202204006      147522140016</t>
  </si>
  <si>
    <t>UPPL-CI0957/2022</t>
  </si>
  <si>
    <t>147522140016-01</t>
  </si>
  <si>
    <t>L03072022-1</t>
  </si>
  <si>
    <t>258988-SC  1475212160026</t>
  </si>
  <si>
    <t>258988</t>
  </si>
  <si>
    <t>L03072022-19</t>
  </si>
  <si>
    <t>UPPLPG202204007  147521140171</t>
  </si>
  <si>
    <t>uppl-ci2006/2022</t>
  </si>
  <si>
    <t>L03072022-23</t>
  </si>
  <si>
    <t>PGCL-01901, PGCL-01902</t>
  </si>
  <si>
    <t>GAL/PGCL/BTN/103/02/2022</t>
  </si>
  <si>
    <t>GAL-110/2022</t>
  </si>
  <si>
    <t>147522140018-01</t>
  </si>
  <si>
    <t>L03072022-22</t>
  </si>
  <si>
    <t>SAWAM/2022/383     147522140017</t>
  </si>
  <si>
    <t>SAWAM/CI/202/297</t>
  </si>
  <si>
    <t>147522140017-01</t>
  </si>
  <si>
    <t>L03082022-4</t>
  </si>
  <si>
    <t>PGCL-01890, PGCL-01892, PGCL-01894</t>
  </si>
  <si>
    <t>259223-SC</t>
  </si>
  <si>
    <t>259223</t>
  </si>
  <si>
    <t>147521160243-09</t>
  </si>
  <si>
    <t>L03082022-5</t>
  </si>
  <si>
    <t>259199-SC  147521160243</t>
  </si>
  <si>
    <t>259199</t>
  </si>
  <si>
    <t>147521160243-08</t>
  </si>
  <si>
    <t>L03082022-6</t>
  </si>
  <si>
    <t>PGCL-01868, PGCL-01880, PGCL-01882, PGCL-01899</t>
  </si>
  <si>
    <t>257945-SC  147522160052</t>
  </si>
  <si>
    <t>257945</t>
  </si>
  <si>
    <t>147522160052-01</t>
  </si>
  <si>
    <t>L03102022-14</t>
  </si>
  <si>
    <t>UPPLPG202204008    147522140019</t>
  </si>
  <si>
    <t>UPPL-CI1388/2022</t>
  </si>
  <si>
    <t>147522140019-01</t>
  </si>
  <si>
    <t>L03102022-15</t>
  </si>
  <si>
    <t>PGCL-01876, PGCL-01890, PGCL-01892</t>
  </si>
  <si>
    <t>UPPLPG202204009      147521140171</t>
  </si>
  <si>
    <t>UPPL-CI1054/2022</t>
  </si>
  <si>
    <t>L03142022-7</t>
  </si>
  <si>
    <t>PGCL-01874, PGCL-01878</t>
  </si>
  <si>
    <t>2022/07-SC      147522140020</t>
  </si>
  <si>
    <t>KP-2022/14</t>
  </si>
  <si>
    <t>147522140020-03</t>
  </si>
  <si>
    <t>L03152022-10</t>
  </si>
  <si>
    <t>PGCL-01868, PGCL-01880, PGCL-01881, PGCL-01882, PGCL-01899, PGCL-01900</t>
  </si>
  <si>
    <t>2022/06-SC        147521140160</t>
  </si>
  <si>
    <t>KP-2022/15</t>
  </si>
  <si>
    <t>L03152022-7</t>
  </si>
  <si>
    <t>OIL/PGCL/05/03/22(KRA)  147521160291</t>
  </si>
  <si>
    <t>DEPZ-OIL-0691/22</t>
  </si>
  <si>
    <t>147521160291-05</t>
  </si>
  <si>
    <t>L03142022-15</t>
  </si>
  <si>
    <t>PGCL08032022      147522160058</t>
  </si>
  <si>
    <t>PGCL/008/22</t>
  </si>
  <si>
    <t>B01LC22/221000872</t>
  </si>
  <si>
    <t>147522160058-01</t>
  </si>
  <si>
    <t>L03222022-25</t>
  </si>
  <si>
    <t>SAWAM/2022/384    147522140017</t>
  </si>
  <si>
    <t>SAWAM/CI/2022/298</t>
  </si>
  <si>
    <t>147522140017-02</t>
  </si>
  <si>
    <t>L03232022-12</t>
  </si>
  <si>
    <t>MAR-01/PGCL/2022   147522140021</t>
  </si>
  <si>
    <t>L03272022-15</t>
  </si>
  <si>
    <t>SC-0000004681    147521140177</t>
  </si>
  <si>
    <t>#1000020044</t>
  </si>
  <si>
    <t>147521140177-08</t>
  </si>
  <si>
    <t>L03272022-17</t>
  </si>
  <si>
    <t>PGCL-01890, PGCL-01898</t>
  </si>
  <si>
    <t>MAR-02/PGCL/2022    147522140022</t>
  </si>
  <si>
    <t>TS-4204/22</t>
  </si>
  <si>
    <t>L03272022-13</t>
  </si>
  <si>
    <t>UPPLPG202204011   147522140023</t>
  </si>
  <si>
    <t>UPPL-CI071/2022</t>
  </si>
  <si>
    <t>147522140023-01</t>
  </si>
  <si>
    <t>L03272022-14</t>
  </si>
  <si>
    <t>M&amp;U-0173/2022     147522140013</t>
  </si>
  <si>
    <t>MPL-2022-2140</t>
  </si>
  <si>
    <t>147522140013-03</t>
  </si>
  <si>
    <t>L03272022-18</t>
  </si>
  <si>
    <t>PGCL-01898, PGCL-01901</t>
  </si>
  <si>
    <t>GAL/PGCL/BTN/137/03/2022  147522140018</t>
  </si>
  <si>
    <t>GAL-207/2022</t>
  </si>
  <si>
    <t>L03312022-23</t>
  </si>
  <si>
    <t>PGCL-01891</t>
  </si>
  <si>
    <t>UPPLPG202204010  147522140023</t>
  </si>
  <si>
    <t>UPPL-CI1042/2022</t>
  </si>
  <si>
    <t>147522140023-02</t>
  </si>
  <si>
    <t>L04022022-1</t>
  </si>
  <si>
    <t>UPIL/PGCL/2022040004    147522140024</t>
  </si>
  <si>
    <t>UPPL-CI-1368/2022</t>
  </si>
  <si>
    <t>147522140024-01</t>
  </si>
  <si>
    <t>L04052022-19</t>
  </si>
  <si>
    <t>MAR-03/PGCL/2022     147521140156</t>
  </si>
  <si>
    <t>TS-2801/21</t>
  </si>
  <si>
    <t>147521140156-04</t>
  </si>
  <si>
    <t>L04062022-18</t>
  </si>
  <si>
    <t>PGCL-01877, PGCL-01882, PGCL-01883</t>
  </si>
  <si>
    <t>2022/10-SC     147522140020</t>
  </si>
  <si>
    <t>KP-2022/17</t>
  </si>
  <si>
    <t>147522140020-02</t>
  </si>
  <si>
    <t>L04072022-28</t>
  </si>
  <si>
    <t>PGCL-01882, PGCL-01909</t>
  </si>
  <si>
    <t>BWTL/PGCL/2631/21-22      147521160257</t>
  </si>
  <si>
    <t>COIBWH/01542/21-22</t>
  </si>
  <si>
    <t>147521160257-05</t>
  </si>
  <si>
    <t>L04102022-14</t>
  </si>
  <si>
    <t>180322-SC  147522140026</t>
  </si>
  <si>
    <t>L04112022-14</t>
  </si>
  <si>
    <t>GAL/PGCL/BTN/131/04/2022  147522140008</t>
  </si>
  <si>
    <t>L04122022-9</t>
  </si>
  <si>
    <t>UPPLPG202204012  147522140025</t>
  </si>
  <si>
    <t>UPPL-CI1313/2022</t>
  </si>
  <si>
    <t>147522140025-01</t>
  </si>
  <si>
    <t>L04132022-19</t>
  </si>
  <si>
    <t>SHI/PGCL/W301-04/2022     147522140015</t>
  </si>
  <si>
    <t>SHI/CI-W301-04/2022</t>
  </si>
  <si>
    <t>147522140015-02</t>
  </si>
  <si>
    <t>L04162022-44</t>
  </si>
  <si>
    <t>SAWAM/2022/386    147522140017</t>
  </si>
  <si>
    <t>SAWAM/2022/303</t>
  </si>
  <si>
    <t>147522140017-03</t>
  </si>
  <si>
    <t>L04162022-14</t>
  </si>
  <si>
    <t>264282-SC    147522160026</t>
  </si>
  <si>
    <t>264282</t>
  </si>
  <si>
    <t>147522160026-02</t>
  </si>
  <si>
    <t>L04182022-6</t>
  </si>
  <si>
    <t>APR-01/PGCL/2022      147522140028</t>
  </si>
  <si>
    <t>PGCL/009/22</t>
  </si>
  <si>
    <t>TS-2812/2022</t>
  </si>
  <si>
    <t>147522140028-01</t>
  </si>
  <si>
    <t>L04172022-7</t>
  </si>
  <si>
    <t>264040-SC      147522160065</t>
  </si>
  <si>
    <t>264040</t>
  </si>
  <si>
    <t>147522160065-01</t>
  </si>
  <si>
    <t>L04212022-17</t>
  </si>
  <si>
    <t>GAL/PGCL/BTN/174/04/2022       147522140018</t>
  </si>
  <si>
    <t>GAL-259/2022</t>
  </si>
  <si>
    <t>147522140018-02</t>
  </si>
  <si>
    <t>L04212022-18</t>
  </si>
  <si>
    <t>TRS/PGCL-110/2022        147522140029</t>
  </si>
  <si>
    <t>TRS/22-122</t>
  </si>
  <si>
    <t>147522140029-01</t>
  </si>
  <si>
    <t>L04232022-22</t>
  </si>
  <si>
    <t>PGCL-01895</t>
  </si>
  <si>
    <t>TRS/PGCL-114/2022      147522140010</t>
  </si>
  <si>
    <t>TRS/PGCL/22-132</t>
  </si>
  <si>
    <t>147522140010-01</t>
  </si>
  <si>
    <t>L04252022-17</t>
  </si>
  <si>
    <t>PEARLGARMENTSMM4182022     147521160274</t>
  </si>
  <si>
    <t>B01LC22/221001353</t>
  </si>
  <si>
    <t>147521160274-06</t>
  </si>
  <si>
    <t>L04252022-21</t>
  </si>
  <si>
    <t>SAWAM/2022/387       147521140169</t>
  </si>
  <si>
    <t>SAWAM/CI/2022/305</t>
  </si>
  <si>
    <t>147521140169-06</t>
  </si>
  <si>
    <t>L04252022-33</t>
  </si>
  <si>
    <t>GAL/PGCL/BTN/176/04/2022  147522140018</t>
  </si>
  <si>
    <t>GAL-264/2022</t>
  </si>
  <si>
    <t>L04262022-14</t>
  </si>
  <si>
    <t>APR-02/PGCL/2022     147522140030</t>
  </si>
  <si>
    <t>TS-3148/22</t>
  </si>
  <si>
    <t>147522140030-01</t>
  </si>
  <si>
    <t>L04292022-11</t>
  </si>
  <si>
    <t>SC-0000004796      147522140031</t>
  </si>
  <si>
    <t>#1000020944</t>
  </si>
  <si>
    <t>147522140031-01</t>
  </si>
  <si>
    <t>L05102022-6</t>
  </si>
  <si>
    <t>266585-SC  147522160065</t>
  </si>
  <si>
    <t>266585</t>
  </si>
  <si>
    <t>147522160065-02</t>
  </si>
  <si>
    <t>L05172022-8</t>
  </si>
  <si>
    <t>SAWAM/2022/390  147522140017</t>
  </si>
  <si>
    <t>SAWAM/2022/304</t>
  </si>
  <si>
    <t>147522140017-04</t>
  </si>
  <si>
    <t>L05182022-9</t>
  </si>
  <si>
    <t>BWTL/PGCL/3225/21-22     147522160257</t>
  </si>
  <si>
    <t>COIBWH/01713/21-22</t>
  </si>
  <si>
    <t>147521160257-06</t>
  </si>
  <si>
    <t>L05212022-22</t>
  </si>
  <si>
    <t>2022/16-SC     147522140020</t>
  </si>
  <si>
    <t>KP-2022/32</t>
  </si>
  <si>
    <t>147522140020-01</t>
  </si>
  <si>
    <t>L05212022-21</t>
  </si>
  <si>
    <t>PGCL-01909, PGCL-01912</t>
  </si>
  <si>
    <t>2022/15-SC      147522140032</t>
  </si>
  <si>
    <t>KP-2022/31</t>
  </si>
  <si>
    <t>147522140032-01</t>
  </si>
  <si>
    <t>L05252022-29</t>
  </si>
  <si>
    <t>266084-SC     147522160074</t>
  </si>
  <si>
    <t>266084</t>
  </si>
  <si>
    <t>147522160074-01</t>
  </si>
  <si>
    <t>L05272022-14</t>
  </si>
  <si>
    <t>EPL/PGCL/419/2022        147522140033</t>
  </si>
  <si>
    <t>EPL-22 05 1500</t>
  </si>
  <si>
    <t>147522140033-01</t>
  </si>
  <si>
    <t>L05272022-10</t>
  </si>
  <si>
    <t>OIL/PGCL/19/05/22(KRA)      147522160082</t>
  </si>
  <si>
    <t>DEPZ-OIL-1199/22</t>
  </si>
  <si>
    <t>147522160082-01</t>
  </si>
  <si>
    <t>L05312022-6</t>
  </si>
  <si>
    <t>PGCL-01896</t>
  </si>
  <si>
    <t>GAL/PGCL/BTN/240/05/2022     147522140018</t>
  </si>
  <si>
    <t>L06012022-14</t>
  </si>
  <si>
    <t>SAWAM/2022/392  075122140169</t>
  </si>
  <si>
    <t>SAWAM/CI/2022/307</t>
  </si>
  <si>
    <t>147521140169-07</t>
  </si>
  <si>
    <t>L06012022-15</t>
  </si>
  <si>
    <t>PGCL-01897</t>
  </si>
  <si>
    <t>GAL/PGCL/BTN/241/05/2022      147522140018</t>
  </si>
  <si>
    <t>L06012022-16</t>
  </si>
  <si>
    <t>OTL/PGCL/29/05/22(KRA)      147522160081</t>
  </si>
  <si>
    <t>DEPZ-OTL-0366/22</t>
  </si>
  <si>
    <t>147522160081-01</t>
  </si>
  <si>
    <t>L06042022-21</t>
  </si>
  <si>
    <t>PEARLGARMENTSMM5312022      147522160080</t>
  </si>
  <si>
    <t>B01LC22/221001776</t>
  </si>
  <si>
    <t>147522160080-01</t>
  </si>
  <si>
    <t>L06042022-30</t>
  </si>
  <si>
    <t>TRS/PGCL-150/2022      147522140010</t>
  </si>
  <si>
    <t>TRS-150</t>
  </si>
  <si>
    <t>147522140010-03</t>
  </si>
  <si>
    <t>L06082022-10</t>
  </si>
  <si>
    <t>PGCL-01894, PGCL-01896, PGCL-01897</t>
  </si>
  <si>
    <t>270227-SC  147522160065</t>
  </si>
  <si>
    <t>270227</t>
  </si>
  <si>
    <t>147522160065-03</t>
  </si>
  <si>
    <t>L06092022-7</t>
  </si>
  <si>
    <t>PEARLGARMENTSMM622022      147522160080</t>
  </si>
  <si>
    <t>BO1LC22/221001800</t>
  </si>
  <si>
    <t>147522160080-02</t>
  </si>
  <si>
    <t>L06092022-8</t>
  </si>
  <si>
    <t>PGCL-01896, PGCL-01897</t>
  </si>
  <si>
    <t>SAWAM/2022/393       147522140034</t>
  </si>
  <si>
    <t>SAWAM/CI/2022/309</t>
  </si>
  <si>
    <t>L06092022-9</t>
  </si>
  <si>
    <t>JUNE-01/PGCL/2022      147522140030</t>
  </si>
  <si>
    <t>TS-4603/22</t>
  </si>
  <si>
    <t>L06112022-36</t>
  </si>
  <si>
    <t>SC-0000004918     147522140035</t>
  </si>
  <si>
    <t>L06112022-43</t>
  </si>
  <si>
    <t>TRS/PGCL-154/2022           147522140010</t>
  </si>
  <si>
    <t>TRS/22-162</t>
  </si>
  <si>
    <t>147522140010-02</t>
  </si>
  <si>
    <t>L06162022-5</t>
  </si>
  <si>
    <t>JULY-02/PGCL/2022     147522140030</t>
  </si>
  <si>
    <t>L06162022-6</t>
  </si>
  <si>
    <t>OTL/PGCL/11/06/22(KRA)  147522160081</t>
  </si>
  <si>
    <t>DEPZ-OTL-0534/22</t>
  </si>
  <si>
    <t>L06182022-6</t>
  </si>
  <si>
    <t>SGC-0219/22          147522140007</t>
  </si>
  <si>
    <t>S0356-22/GC-681</t>
  </si>
  <si>
    <t>147522140010-04</t>
  </si>
  <si>
    <t>L06202022-10</t>
  </si>
  <si>
    <t>SAWAM/2022/395      147522140034</t>
  </si>
  <si>
    <t>SAWAM/CI/2022/310</t>
  </si>
  <si>
    <t>L06202022-23</t>
  </si>
  <si>
    <t>272079-SC  147522160065</t>
  </si>
  <si>
    <t>272079</t>
  </si>
  <si>
    <t>L06202022-11</t>
  </si>
  <si>
    <t>SAWAM/2022/394          147522140036</t>
  </si>
  <si>
    <t>SAWAM/CI/2022/308</t>
  </si>
  <si>
    <t>147522140036-01</t>
  </si>
  <si>
    <t>L06252022-7</t>
  </si>
  <si>
    <t>JUNE-03/PGCL/2022  147521140156</t>
  </si>
  <si>
    <t>TS-4552/22</t>
  </si>
  <si>
    <t>L06252022-27</t>
  </si>
  <si>
    <t>SGC-0225/22     147522140037</t>
  </si>
  <si>
    <t>S0367-22/GC-714</t>
  </si>
  <si>
    <t>L06252022-13</t>
  </si>
  <si>
    <t>TRS/PGCL-165/2022           147521140010</t>
  </si>
  <si>
    <t>TRS/22-175</t>
  </si>
  <si>
    <t>L06282022-17</t>
  </si>
  <si>
    <t>SAWAM/2022/396              147522140034</t>
  </si>
  <si>
    <t>L06292022-5</t>
  </si>
  <si>
    <t>SC-0000004970     147522140035</t>
  </si>
  <si>
    <t>#1000021406</t>
  </si>
  <si>
    <t>L07022022-4</t>
  </si>
  <si>
    <t>PGCL-01914, PGCL-01915, PGCL-01916, PGCL-01917</t>
  </si>
  <si>
    <t>271970-SC        147522160094</t>
  </si>
  <si>
    <t>PGCL/010/22</t>
  </si>
  <si>
    <t>271970</t>
  </si>
  <si>
    <t>147522160094-01</t>
  </si>
  <si>
    <t>L07052022-6</t>
  </si>
  <si>
    <t>PGCL-01934</t>
  </si>
  <si>
    <t>GAL/PGCL/BTN/277/06/2022         147522160038</t>
  </si>
  <si>
    <t>L07052022-9</t>
  </si>
  <si>
    <t>OTL/PGCL/28/06/22(SHT)        147522160095</t>
  </si>
  <si>
    <t>DEPZ-OTL-0552/22</t>
  </si>
  <si>
    <t>L07072022-4</t>
  </si>
  <si>
    <t>PGCL-01913</t>
  </si>
  <si>
    <t>Agami Accessories Ltd.</t>
  </si>
  <si>
    <t>SC/PEARL/AGAMI-16                  147522140043</t>
  </si>
  <si>
    <t>L07072022-6</t>
  </si>
  <si>
    <t>PGCL-01931</t>
  </si>
  <si>
    <t>SC-0000005005      147522140042</t>
  </si>
  <si>
    <t>PGCL/011/22</t>
  </si>
  <si>
    <t>#1000021408</t>
  </si>
  <si>
    <t>L07072022-5</t>
  </si>
  <si>
    <t>PGCL-01906, PGCL-01907, PGCL-01908</t>
  </si>
  <si>
    <t>SAWAM/2022/397                 147522140041</t>
  </si>
  <si>
    <t>SAWAM/CI/2022/315</t>
  </si>
  <si>
    <t>L07062022-8</t>
  </si>
  <si>
    <t>EPL/PGCL/525/2022    147522140039</t>
  </si>
  <si>
    <t>L07072022-32</t>
  </si>
  <si>
    <t>SC-220705-RD1</t>
  </si>
  <si>
    <t>CI-220723-RD01</t>
  </si>
  <si>
    <t>L07172022-2</t>
  </si>
  <si>
    <t>PGCL-01907</t>
  </si>
  <si>
    <t>LCA-EBL-223516</t>
  </si>
  <si>
    <t>TZIV220856</t>
  </si>
  <si>
    <t>147522160097</t>
  </si>
  <si>
    <t>GDI/DEZ/04/2022/MAR/C/006240</t>
  </si>
  <si>
    <t>TZIV220872</t>
  </si>
  <si>
    <t>L07212022-3</t>
  </si>
  <si>
    <t>JULY-01/PGCL/2022          147522140028</t>
  </si>
  <si>
    <t>L07212022-4</t>
  </si>
  <si>
    <t>UPPLPG-202204013      147522140045</t>
  </si>
  <si>
    <t>L07212022-5</t>
  </si>
  <si>
    <t>PGCL-01906, PGCL-01907</t>
  </si>
  <si>
    <t>SC-0000004938          147522140044</t>
  </si>
  <si>
    <t>#1000021567</t>
  </si>
  <si>
    <t>L07212022-36</t>
  </si>
  <si>
    <t>EAL/SC-176/22      147522140046</t>
  </si>
  <si>
    <t>L07212022-14</t>
  </si>
  <si>
    <t>PGCL-01907, PGCL-01908</t>
  </si>
  <si>
    <t>273521-SC  147522160074</t>
  </si>
  <si>
    <t>273521</t>
  </si>
  <si>
    <t>147522160074-02</t>
  </si>
  <si>
    <t>L07212022-34</t>
  </si>
  <si>
    <t>MPAL/SC/PGCL/063/21            147522160047</t>
  </si>
  <si>
    <t>L07252022-17</t>
  </si>
  <si>
    <t>GAL/PGCL/BTN/276/07/2022          147522140038</t>
  </si>
  <si>
    <t>L07272022-12</t>
  </si>
  <si>
    <t>PGCL-01924, PGCL-01928</t>
  </si>
  <si>
    <t>SC-0000005043        147522140048</t>
  </si>
  <si>
    <t>#1000021597</t>
  </si>
  <si>
    <t>L07272022-5</t>
  </si>
  <si>
    <t>PGCL-01916, PGCL-01918, PGCL-01919, PGCL-01920, PGCL-01921</t>
  </si>
  <si>
    <t>271976-SC  147522160094</t>
  </si>
  <si>
    <t>271976</t>
  </si>
  <si>
    <t>L07272022-6</t>
  </si>
  <si>
    <t>PEARLGARMENTSMM742022         147522160108</t>
  </si>
  <si>
    <t>B01LC22/221002101</t>
  </si>
  <si>
    <t>147522160108-01</t>
  </si>
  <si>
    <t>L07272022-23</t>
  </si>
  <si>
    <t>PGCL-01914, PGCL-01915, PGCL-01916, PGCL-01920</t>
  </si>
  <si>
    <t>OTL/PGCL/27/06/22(KRA)  147522160095</t>
  </si>
  <si>
    <t>DEPZ-OTL-0655/22</t>
  </si>
  <si>
    <t>L07272022-24</t>
  </si>
  <si>
    <t>BWTL/PGCL/0052/22-23              147522160107</t>
  </si>
  <si>
    <t>L07272022-25</t>
  </si>
  <si>
    <t>SC-0000005038      147522140040</t>
  </si>
  <si>
    <t>#1000021598</t>
  </si>
  <si>
    <t>L07272022-27</t>
  </si>
  <si>
    <t>PGCL-01924, PGCL-01925, PGCL-01928, PGCL-01929, PGCL-01931</t>
  </si>
  <si>
    <t>SC-MT-PRLG-27670/2022               147522140049</t>
  </si>
  <si>
    <t>L07282022-10</t>
  </si>
  <si>
    <t>PGCL-01914, PGCL-01915, PGCL-01916, PGCL-01917, PGCL-01918, PGCL-01921</t>
  </si>
  <si>
    <t>JULY-04/PGCL/2022           147522140050</t>
  </si>
  <si>
    <t>L07272022-22</t>
  </si>
  <si>
    <t>OIL/PGCL/21/07/22(KRA)     147522160082</t>
  </si>
  <si>
    <t>DEPZ-OIL-1509/22</t>
  </si>
  <si>
    <t>L07302022-20</t>
  </si>
  <si>
    <t>PGCL-01924, PGCL-01925, PGCL-01928, PGCL-01954</t>
  </si>
  <si>
    <t>LCA-EBL-223531</t>
  </si>
  <si>
    <t>UN2022-08008</t>
  </si>
  <si>
    <t>GDI/DEZ/07/2022/MAR/C/006650</t>
  </si>
  <si>
    <t>UN2022-08018</t>
  </si>
  <si>
    <t>UN2022-09009</t>
  </si>
  <si>
    <t>L08012022-11</t>
  </si>
  <si>
    <t>EPL/PGCL/609/2022  147522140039</t>
  </si>
  <si>
    <t>L08012022-16</t>
  </si>
  <si>
    <t>PGCL-01919, PGCL-01920</t>
  </si>
  <si>
    <t>JULY-05/PGCL/2022           147522140050</t>
  </si>
  <si>
    <t>L08012022-24</t>
  </si>
  <si>
    <t>PGCL-01914, PGCL-01915, PGCL-01920</t>
  </si>
  <si>
    <t>BD/IRIS/189/195/196-EPIC/2022          147522140053</t>
  </si>
  <si>
    <t>L08012022-12</t>
  </si>
  <si>
    <t>JULY-03/PGCL/2022             147522140051</t>
  </si>
  <si>
    <t>L08012022-25</t>
  </si>
  <si>
    <t>SAWAM/2022/399           147522140052</t>
  </si>
  <si>
    <t>SAWAM/CI/2022/316</t>
  </si>
  <si>
    <t>L08012022-17</t>
  </si>
  <si>
    <t>SC-0000005069       147522140048</t>
  </si>
  <si>
    <t>#1000021571</t>
  </si>
  <si>
    <t>L08012022-31</t>
  </si>
  <si>
    <t>SC/PEARL/DEKKO-17          147522140054</t>
  </si>
  <si>
    <t>L08012022-29</t>
  </si>
  <si>
    <t>276270-SC           147522160116</t>
  </si>
  <si>
    <t>276270</t>
  </si>
  <si>
    <t>147522160116-01</t>
  </si>
  <si>
    <t>12-Nov-2022</t>
  </si>
  <si>
    <t>L08032022-11</t>
  </si>
  <si>
    <t>OIL/PGCL/25/07/22(SHT)             147522160120</t>
  </si>
  <si>
    <t>DEPZ-OIL-1533/22</t>
  </si>
  <si>
    <t>L08042022-25</t>
  </si>
  <si>
    <t>AUG-01/PGCL/2022                 147522140055</t>
  </si>
  <si>
    <t>L08052022-4</t>
  </si>
  <si>
    <t>PGCL-01925, PGCL-01931</t>
  </si>
  <si>
    <t>2022/22-SC     147522140056</t>
  </si>
  <si>
    <t>L08062022-23</t>
  </si>
  <si>
    <t>276802-SC  147522160116</t>
  </si>
  <si>
    <t>276802</t>
  </si>
  <si>
    <t>L08092022-14</t>
  </si>
  <si>
    <t>PGCL-01895, PGCL-01896</t>
  </si>
  <si>
    <t>OTL/GTL/04/08/22(KRA)           147522160122</t>
  </si>
  <si>
    <t>DEPZ-OTL-0694/22</t>
  </si>
  <si>
    <t>L08102022-5</t>
  </si>
  <si>
    <t>PGCL-01914, PGCL-01915, PGCL-01916, PGCL-01918, PGCL-01920, PGCL-01921, PGCL-01936</t>
  </si>
  <si>
    <t>BWTL/PGCL/00258/22-23             147522160107</t>
  </si>
  <si>
    <t>L08082022-8</t>
  </si>
  <si>
    <t>TRS/PGC-212/2022             147522140058</t>
  </si>
  <si>
    <t>L08082022-7</t>
  </si>
  <si>
    <t>PGCL-01924, PGCL-01925, PGCL-01928, PGCL-01929</t>
  </si>
  <si>
    <t>SC-220804-RD1        147522160121</t>
  </si>
  <si>
    <t>L08092022-4</t>
  </si>
  <si>
    <t>EPL/PGCL/646/2022     147522140057</t>
  </si>
  <si>
    <t>L08102022-14</t>
  </si>
  <si>
    <t>AUG-02/PGCL/2022         147522140055</t>
  </si>
  <si>
    <t>L08112022-2</t>
  </si>
  <si>
    <t>PGCL-01894, PGCL-01895</t>
  </si>
  <si>
    <t>SAWAM/2022/402  147522140034</t>
  </si>
  <si>
    <t>L08142022-3</t>
  </si>
  <si>
    <t>PGCL-01914, PGCL-01918, PGCL-01921</t>
  </si>
  <si>
    <t>277942-SC  147522160094</t>
  </si>
  <si>
    <t>L08142022-8</t>
  </si>
  <si>
    <t>PEARLGARMENTSMM7312022  147522160108</t>
  </si>
  <si>
    <t>B01LC22/221002319</t>
  </si>
  <si>
    <t>L08142022-12</t>
  </si>
  <si>
    <t>PGCL-01934, PGCL-01935</t>
  </si>
  <si>
    <t>TRS/PGCL-220/2022             147522140059</t>
  </si>
  <si>
    <t>L08162022-12</t>
  </si>
  <si>
    <t>PGCL-01924, PGCL-01925, PGCL-01931</t>
  </si>
  <si>
    <t>UPIL-PGCL-2022040005             147522140061</t>
  </si>
  <si>
    <t>L08162022-6</t>
  </si>
  <si>
    <t>PGCL-01924, PGCL-01925</t>
  </si>
  <si>
    <t>277906-SC  147522160116</t>
  </si>
  <si>
    <t>277906</t>
  </si>
  <si>
    <t>L08162022-4</t>
  </si>
  <si>
    <t>PGCL-01913, PGCL-01923, PGCL-01924, PGCL-01925</t>
  </si>
  <si>
    <t>BPL/PGCL/0246/23           147522140060</t>
  </si>
  <si>
    <t>L08222022-22</t>
  </si>
  <si>
    <t>PGCL-01924, PGCL-01932</t>
  </si>
  <si>
    <t>278406-SC  147522160116</t>
  </si>
  <si>
    <t>L08252022-1</t>
  </si>
  <si>
    <t>277348-SC  147522160116</t>
  </si>
  <si>
    <t>L08252022-14</t>
  </si>
  <si>
    <t>PGCL-01931, PGCL-01932, PGCL-01933</t>
  </si>
  <si>
    <t>EAL/SC-232/22  147522140046</t>
  </si>
  <si>
    <t>L08252022-10</t>
  </si>
  <si>
    <t>PGCL-01932</t>
  </si>
  <si>
    <t>SC-0000005135           147522140048</t>
  </si>
  <si>
    <t>L08252022-18</t>
  </si>
  <si>
    <t>PGCL-01908, PGCL-01911</t>
  </si>
  <si>
    <t>EPL/PGCL/696/2022  147522140057</t>
  </si>
  <si>
    <t>L08272022-2</t>
  </si>
  <si>
    <t>OTL/PGCL/23/08/22(KRA)  147522160082</t>
  </si>
  <si>
    <t>DEPZ-OTL-0808/22</t>
  </si>
  <si>
    <t>L08272022-1</t>
  </si>
  <si>
    <t>TRS/PGCL-226/2022              147522140010</t>
  </si>
  <si>
    <t>L08272022-25</t>
  </si>
  <si>
    <t>PGCL-01924, PGCL-01925, PGCL-01928, PGCL-01931, PGCL-01932, PGCL-01933, PGCL-01953</t>
  </si>
  <si>
    <t>2022/25-SC           147522140056</t>
  </si>
  <si>
    <t>L08292022-4</t>
  </si>
  <si>
    <t>SAWAM/2022/404  147522140034</t>
  </si>
  <si>
    <t>L08302022-3</t>
  </si>
  <si>
    <t>PGCL-01896, PGCL-01901</t>
  </si>
  <si>
    <t>GAL/PGCL/BTN/354/08/2022        147522140038</t>
  </si>
  <si>
    <t>24-Nov-2022</t>
  </si>
  <si>
    <t>L08292022-14</t>
  </si>
  <si>
    <t>PGCL-01924, PGCL-01928, PGCL-01931, PGCL-01951</t>
  </si>
  <si>
    <t>279764-SC  147522160116</t>
  </si>
  <si>
    <t>L08312022-8</t>
  </si>
  <si>
    <t>PGCL-01939, PGCL-01952</t>
  </si>
  <si>
    <t>SC-0000005169  147522140048</t>
  </si>
  <si>
    <t>L08312022-14</t>
  </si>
  <si>
    <t>PGCL-01914, PGCL-01920</t>
  </si>
  <si>
    <t>279563-SC  147522160094</t>
  </si>
  <si>
    <t>279563</t>
  </si>
  <si>
    <t>L08312022-15</t>
  </si>
  <si>
    <t>PGCL-01952</t>
  </si>
  <si>
    <t>279078-SC  147522160116</t>
  </si>
  <si>
    <t>279078</t>
  </si>
  <si>
    <t>L08312022-5</t>
  </si>
  <si>
    <t>PGCL-01936</t>
  </si>
  <si>
    <t>PEARLGARMENTSMM8252022  147522160108</t>
  </si>
  <si>
    <t>L08312022-10</t>
  </si>
  <si>
    <t>BWC-1655V0-005        147522140062</t>
  </si>
  <si>
    <t>L08312022-26</t>
  </si>
  <si>
    <t>PGCL-01933, PGCL-01953</t>
  </si>
  <si>
    <t>AMERICAN &amp; EFRID (BD) LTD, Bengal Plastics Ltd. Unit-3</t>
  </si>
  <si>
    <t>SC-0000005152   147522140048</t>
  </si>
  <si>
    <t>L09032022-9</t>
  </si>
  <si>
    <t>TRS/PGCL-231/2022  147522140059</t>
  </si>
  <si>
    <t>L09052022-15</t>
  </si>
  <si>
    <t>PGCL-01947, PGCL-01949</t>
  </si>
  <si>
    <t>OTL/PGCL/31/08/22(KRA)          147522160134</t>
  </si>
  <si>
    <t>DEPZ-OTL-0851/22</t>
  </si>
  <si>
    <t>L09052022-8</t>
  </si>
  <si>
    <t>SBE/02-2022              147522140063</t>
  </si>
  <si>
    <t>L09072022-10</t>
  </si>
  <si>
    <t>BWTL/PGCL/00334/22-23             147522160136</t>
  </si>
  <si>
    <t>L09072022-3</t>
  </si>
  <si>
    <t>PGCL-01926, PGCL-01927</t>
  </si>
  <si>
    <t>280283-SC    147522160138</t>
  </si>
  <si>
    <t>L09072022-8</t>
  </si>
  <si>
    <t>SC-0000005198  147522140048</t>
  </si>
  <si>
    <t>L09082022-1</t>
  </si>
  <si>
    <t>280514-SC  1475122160094</t>
  </si>
  <si>
    <t>L09082022-10</t>
  </si>
  <si>
    <t>PGCL-01921</t>
  </si>
  <si>
    <t>BWTL/PGCL/00621/22-23  147522160107</t>
  </si>
  <si>
    <t>L09082022-3</t>
  </si>
  <si>
    <t>PGCL-01926, PGCL-01947, PGCL-01949</t>
  </si>
  <si>
    <t>COATS BANGLADESH LTD, PAXAR BANGLADESH LTD</t>
  </si>
  <si>
    <t>SEP-01/PGCL/2022             147522140064</t>
  </si>
  <si>
    <t>L09122022-27</t>
  </si>
  <si>
    <t>SAWAM/2022/407               147522140065</t>
  </si>
  <si>
    <t>L09122022-29</t>
  </si>
  <si>
    <t>PGCL-01924, PGCL-01925, PGCL-01928, PGCL-01929, PGCL-01951</t>
  </si>
  <si>
    <t>BPL/PGCL/0471/22                 147522140060</t>
  </si>
  <si>
    <t>L09122022-16</t>
  </si>
  <si>
    <t>SGC-0300/22      147522140067</t>
  </si>
  <si>
    <t>L09122022-22</t>
  </si>
  <si>
    <t>PGCL-01932, PGCL-01933, PGCL-01937, PGCL-01953, PGCL-01954</t>
  </si>
  <si>
    <t>sc/epic/pearl/dekko-18    147522140054</t>
  </si>
  <si>
    <t>L09122022-23</t>
  </si>
  <si>
    <t>PGCL-01931, PGCL-01932, PGCL-01933, PGCL-01953</t>
  </si>
  <si>
    <t>281629-sc    147522160138</t>
  </si>
  <si>
    <t>L09132022-6</t>
  </si>
  <si>
    <t>k1001009666    147522160139</t>
  </si>
  <si>
    <t>L09142022-11</t>
  </si>
  <si>
    <t>PGCL-01931, PGCL-01932, PGCL-01933, PGCL-01937, PGCL-01953, PGCL-01954</t>
  </si>
  <si>
    <t>SC-220830-RD1  147522160121</t>
  </si>
  <si>
    <t>L09132022-3</t>
  </si>
  <si>
    <t>PGCL-01925, PGCL-01928, PGCL-01929, PGCL-01933, PGCL-01953</t>
  </si>
  <si>
    <t>279008-SC     147522160138</t>
  </si>
  <si>
    <t>L09132022-4</t>
  </si>
  <si>
    <t>281693-SC     147522160138</t>
  </si>
  <si>
    <t>L09152022-33</t>
  </si>
  <si>
    <t>PGCL-01938, PGCL-01939, PGCL-01940, PGCL-01942, PGCL-01952</t>
  </si>
  <si>
    <t>MPAL/SC/PGCL/074/22</t>
  </si>
  <si>
    <t>15-Dec-2022</t>
  </si>
  <si>
    <t>L09152022-29</t>
  </si>
  <si>
    <t>PGCL-01932, PGCL-01933, PGCL-01953</t>
  </si>
  <si>
    <t>SC-MT-PRLG-28473/2022</t>
  </si>
  <si>
    <t>L09172022-10</t>
  </si>
  <si>
    <t>PGCL-01953</t>
  </si>
  <si>
    <t>EAL/SC-262/22          147522140046</t>
  </si>
  <si>
    <t>30-Dec-2022</t>
  </si>
  <si>
    <t>L09172022-11</t>
  </si>
  <si>
    <t>SAWAM/2022/408             147522140066</t>
  </si>
  <si>
    <t>L09172022-3</t>
  </si>
  <si>
    <t>277355-SC  147522160138</t>
  </si>
  <si>
    <t>LC-Machinery</t>
  </si>
  <si>
    <t>Sub-contract</t>
  </si>
  <si>
    <t>FGPTL/PGCL/UA/203-04/2022</t>
  </si>
  <si>
    <t>Order for Purchase the Machinery</t>
  </si>
  <si>
    <t>Category</t>
  </si>
  <si>
    <t>EGA/DWC/CITY/001/22</t>
  </si>
  <si>
    <t>281617-sc      4400191822160594</t>
  </si>
  <si>
    <t>EG5-07223</t>
  </si>
  <si>
    <t>L09192022-1</t>
  </si>
  <si>
    <t>EGMCL/019/22</t>
  </si>
  <si>
    <t>GWL-59/EGMCL/AEPZ/2022</t>
  </si>
  <si>
    <t>EG4-07209, EG4-07210</t>
  </si>
  <si>
    <t>L09172022-5</t>
  </si>
  <si>
    <t>EGMCL/020/22</t>
  </si>
  <si>
    <t>SC/EPIC/DEKKO-12586/22  424010602483</t>
  </si>
  <si>
    <t>EG5-07180, EG5-07257</t>
  </si>
  <si>
    <t>L09172022-8</t>
  </si>
  <si>
    <t>EGMCL/021/22</t>
  </si>
  <si>
    <t>RM-SC-220913-RD01  424010585457</t>
  </si>
  <si>
    <t>R.M. INTERLININGS LTD.</t>
  </si>
  <si>
    <t>EG2-07321, EG2-07322</t>
  </si>
  <si>
    <t>L09172022-7</t>
  </si>
  <si>
    <t>GWL-62/EGMCL/AEPZ/2022          4400191822160591</t>
  </si>
  <si>
    <t>EG5-07348</t>
  </si>
  <si>
    <t>L09172022-6</t>
  </si>
  <si>
    <t>TRS/EGMCL-1/239/2022  424010601153</t>
  </si>
  <si>
    <t>EG3-07178, EG3-07195, EG3-07196, EG3-07212, EG3-07213, EG3-07214, EG3-07216, EG3-07221, EG3-07264, EG3-07268, EG4-07194, EG4-07209, EG4-07210, EG4-07260, EG4-07285</t>
  </si>
  <si>
    <t>L09172022-20</t>
  </si>
  <si>
    <t>31-Jan-2023</t>
  </si>
  <si>
    <t>CBL-458/EGMCL/AEPZ/2022  424010606737</t>
  </si>
  <si>
    <t>EG5-07179, EG5-07257, EG5-07298, EG5-07302</t>
  </si>
  <si>
    <t>L09182022-4</t>
  </si>
  <si>
    <t>281844-SC  424010580844</t>
  </si>
  <si>
    <t>EG3-07195, EG3-07196, EG3-07212, EG3-07214, EG3-07216, EG4-07209</t>
  </si>
  <si>
    <t>L09152022-17</t>
  </si>
  <si>
    <t>SC-0000005191</t>
  </si>
  <si>
    <t>EG4-07324</t>
  </si>
  <si>
    <t>L09152022-25</t>
  </si>
  <si>
    <t>281903-SC  424010591529</t>
  </si>
  <si>
    <t>EG2-07266</t>
  </si>
  <si>
    <t>L09152022-4</t>
  </si>
  <si>
    <t>SC-0000005213  424010590904</t>
  </si>
  <si>
    <t>EG1-07276, EG1-07333</t>
  </si>
  <si>
    <t>L09142022-8</t>
  </si>
  <si>
    <t>279245-SC  424010615193</t>
  </si>
  <si>
    <t>EG5-07179, EG5-07180, EG5-07184, EG5-07249, EG5-07305</t>
  </si>
  <si>
    <t>L09142022-1</t>
  </si>
  <si>
    <t>277587-SC  424010590021</t>
  </si>
  <si>
    <t>L09152022-3</t>
  </si>
  <si>
    <t>SC-0000005209  424020625173</t>
  </si>
  <si>
    <t>EG3-07264, EG4-07285</t>
  </si>
  <si>
    <t>L09142022-9</t>
  </si>
  <si>
    <t>egmcl/019/22</t>
  </si>
  <si>
    <t>CBL-456/EGMCL/AEPZ/2022               424010591547</t>
  </si>
  <si>
    <t>EG1-07241, EG1-07242, EG3-07152, EG3-07167, EG3-07170</t>
  </si>
  <si>
    <t>L09132022-1</t>
  </si>
  <si>
    <t>CBL-457/EGMCL/AEPZ/2022  424010606737</t>
  </si>
  <si>
    <t>EG5-07185, EG5-07305</t>
  </si>
  <si>
    <t>L09152022-8</t>
  </si>
  <si>
    <t>SC/EPIC/DEKKO/11315/22          424010623594</t>
  </si>
  <si>
    <t>EG4-07323</t>
  </si>
  <si>
    <t>L09122022-20</t>
  </si>
  <si>
    <t>egmcl/020/22</t>
  </si>
  <si>
    <t>SC/EPIC/DEKKO/11802/22      424010602483</t>
  </si>
  <si>
    <t>EG4-07271, EG4-07287, EG4-07336, EG4-07337</t>
  </si>
  <si>
    <t>L09122022-9</t>
  </si>
  <si>
    <t>MPAL/SC/EGMCL/069/22                424010623601</t>
  </si>
  <si>
    <t>EG5-07282, EG5-07283, EG5-07295</t>
  </si>
  <si>
    <t>L09122022-30</t>
  </si>
  <si>
    <t>CBL-455/EGMCL/AEPZ/2022               424010606737</t>
  </si>
  <si>
    <t>EG4-07287</t>
  </si>
  <si>
    <t>L09122022-25</t>
  </si>
  <si>
    <t>egmcl/021/22</t>
  </si>
  <si>
    <t>BPL/EGMCL/0429/23           424010583949</t>
  </si>
  <si>
    <t>Bengal Plastics Ltd. Unit-3, Bengal Plastic</t>
  </si>
  <si>
    <t>EG2-07201, EG2-07202, EG2-07204, EG2-07205, EG2-07207, EG2-07251</t>
  </si>
  <si>
    <t>L09122022-32</t>
  </si>
  <si>
    <t>GWL-60/EGMCL/AEPZ/2022    424010586241</t>
  </si>
  <si>
    <t>EG4-07327</t>
  </si>
  <si>
    <t>L09122022-11</t>
  </si>
  <si>
    <t>279351</t>
  </si>
  <si>
    <t>279351-sc    424010622256</t>
  </si>
  <si>
    <t>EG4-07194</t>
  </si>
  <si>
    <t>L09122022-6</t>
  </si>
  <si>
    <t>279246</t>
  </si>
  <si>
    <t>279246-sc     424010590021</t>
  </si>
  <si>
    <t>EG5-07181, EG5-07182, EG5-07185, EG5-07250, EG5-07302</t>
  </si>
  <si>
    <t>L09102022-1</t>
  </si>
  <si>
    <t>EPICMM912022  424010610651</t>
  </si>
  <si>
    <t>EG3-07224</t>
  </si>
  <si>
    <t>L09082022-9</t>
  </si>
  <si>
    <t>281018-SC        424010622256</t>
  </si>
  <si>
    <t>EG3-07340</t>
  </si>
  <si>
    <t>L09072022-1</t>
  </si>
  <si>
    <t>2022/26-SC        424010605319</t>
  </si>
  <si>
    <t>EG2-07129, EG2-07203, EG2-07205, EG2-07207, EG2-07251</t>
  </si>
  <si>
    <t>L09072022-12</t>
  </si>
  <si>
    <t>15-Jan-2023</t>
  </si>
  <si>
    <t>CBL-454/EGMCL/AEPZ/2022  424010606737</t>
  </si>
  <si>
    <t>EG4-07287, EG4-07336</t>
  </si>
  <si>
    <t>L09072022-9</t>
  </si>
  <si>
    <t>SC-0000005193  424010590904</t>
  </si>
  <si>
    <t>EG4-07271</t>
  </si>
  <si>
    <t>L09072022-7</t>
  </si>
  <si>
    <t>25-Dec-2022</t>
  </si>
  <si>
    <t>GWL-61/EGMCL/AEPZ/2022  424010586241</t>
  </si>
  <si>
    <t>EG3-07225</t>
  </si>
  <si>
    <t>L09062022-14</t>
  </si>
  <si>
    <t>TRS/EGMCL-1/237/2022  424010610214</t>
  </si>
  <si>
    <t>EG1-07275, EG5-07222</t>
  </si>
  <si>
    <t>L09062022-13</t>
  </si>
  <si>
    <t>TRS/EGMCL-1/234/2022  424010610214</t>
  </si>
  <si>
    <t>EG5-07180, EG5-07249, EG5-07250, EG5-07257, EG5-07298, EG5-07299, EG5-07300</t>
  </si>
  <si>
    <t>L09052022-22</t>
  </si>
  <si>
    <t>EGMCL08252022  424010610205</t>
  </si>
  <si>
    <t>L09062022-6</t>
  </si>
  <si>
    <t>SC-MT-EGM-28270/2022  424010606728</t>
  </si>
  <si>
    <t>EG2-07251, EG2-07252, EG2-07319, EG2-07322</t>
  </si>
  <si>
    <t>L09062022-8</t>
  </si>
  <si>
    <t>TRS/EGMCL-1/230/2022  424010601153</t>
  </si>
  <si>
    <t>EG3-07195, EG3-07196, EG3-07212, EG3-07214, EG3-07216, EG4-07209, EG4-07210</t>
  </si>
  <si>
    <t>L09062022-19</t>
  </si>
  <si>
    <t>MTML/EGMCL/073/2022        424010621541</t>
  </si>
  <si>
    <t>L09052022-11</t>
  </si>
  <si>
    <t>PAL/EGMCL/007/2022  424010618957</t>
  </si>
  <si>
    <t>EG5-07184</t>
  </si>
  <si>
    <t>L09052022-10</t>
  </si>
  <si>
    <t>SC/EPIC/DEKKO-11260/22  424010602483</t>
  </si>
  <si>
    <t>EG5-07182</t>
  </si>
  <si>
    <t>L09052022-21</t>
  </si>
  <si>
    <t>DEPZ-OIL-1720/22</t>
  </si>
  <si>
    <t>OIL/EGMCL/31/08/22(EDC)   424010588515</t>
  </si>
  <si>
    <t>EG4-07323, EG4-07324</t>
  </si>
  <si>
    <t>L09052022-4</t>
  </si>
  <si>
    <t>SC-0000005184      424010608682</t>
  </si>
  <si>
    <t>EG2-07322</t>
  </si>
  <si>
    <t>L09052022-18</t>
  </si>
  <si>
    <t>SC-0000005173  424010578937</t>
  </si>
  <si>
    <t>EG4-07323, EG4-07327</t>
  </si>
  <si>
    <t>L09032022-12</t>
  </si>
  <si>
    <t>CBL-453/EGMCL/AEPZ/2022  424010579259</t>
  </si>
  <si>
    <t>EG1-07239, EG1-07240</t>
  </si>
  <si>
    <t>L09032022-14</t>
  </si>
  <si>
    <t>YLL/EGL/29/22      424010620917-L</t>
  </si>
  <si>
    <t>EG4-07323, EG4-07324, EG4-07327</t>
  </si>
  <si>
    <t>L09032022-17</t>
  </si>
  <si>
    <t>JME/EGMCL/SC33/08/2022              424010620123-L</t>
  </si>
  <si>
    <t>JAE MEE EMBOTITCH (PVT) LTD</t>
  </si>
  <si>
    <t>EG2-07186, EG2-07253</t>
  </si>
  <si>
    <t>L09012022-15</t>
  </si>
  <si>
    <t>ANTI-23/EGMCL/AEPZ/2022            424010620132-L</t>
  </si>
  <si>
    <t>EG3-07195, EG3-07338, EG3-07339, EG3-07340</t>
  </si>
  <si>
    <t>L09012022-22</t>
  </si>
  <si>
    <t>280143-SC   424010585448</t>
  </si>
  <si>
    <t>EG2-07177, EG2-07202, EG2-07204, EG2-07205, EG2-07207, EG2-07251, EG2-07258</t>
  </si>
  <si>
    <t>L09012022-23</t>
  </si>
  <si>
    <t>TRS/EGMCL-1/229/2022  424010601153</t>
  </si>
  <si>
    <t>EG3-07178, EG4-07260, EG4-07285</t>
  </si>
  <si>
    <t>L09012022-24</t>
  </si>
  <si>
    <t>SC-0000005176  424010579240</t>
  </si>
  <si>
    <t>EG3-07178, EG4-07285</t>
  </si>
  <si>
    <t>L09012022-17</t>
  </si>
  <si>
    <t>ANTI-22/EGMCL/AEPZ/2022  424010578928</t>
  </si>
  <si>
    <t>EG3-07195, EG3-07198, EG3-07216</t>
  </si>
  <si>
    <t>L08312022-17</t>
  </si>
  <si>
    <t>SC-0000005177  424010590904</t>
  </si>
  <si>
    <t>EG5-07272, EG5-07295</t>
  </si>
  <si>
    <t>L08312022-16</t>
  </si>
  <si>
    <t>EPICAR8242022  424010610651</t>
  </si>
  <si>
    <t>EG1-07239, EG1-07240, EG3-07152, EG3-07221, EG3-07338, EG3-07341, EG4-07210</t>
  </si>
  <si>
    <t>L08312022-6</t>
  </si>
  <si>
    <t>EGMCL/014/22</t>
  </si>
  <si>
    <t>TRS/EGMCL-1/228/2022  424010572577</t>
  </si>
  <si>
    <t>EG4-07055</t>
  </si>
  <si>
    <t>L08312022-20</t>
  </si>
  <si>
    <t>SC-0000005150  424010578937</t>
  </si>
  <si>
    <t>EG1-07240, EG3-07196, EG3-07338, EG3-07339, EG3-07340, EG4-07210</t>
  </si>
  <si>
    <t>L08292022-25</t>
  </si>
  <si>
    <t>SC-0000005165  424010608682</t>
  </si>
  <si>
    <t>EG2-07296, EG2-07297</t>
  </si>
  <si>
    <t>L08292022-24</t>
  </si>
  <si>
    <t>SAWAM/2022/405  424010614675</t>
  </si>
  <si>
    <t>L08302022-5</t>
  </si>
  <si>
    <t>SC-0000005170  424010608682</t>
  </si>
  <si>
    <t>EG2-07252</t>
  </si>
  <si>
    <t>L08292022-21</t>
  </si>
  <si>
    <t>31-Dec-2022</t>
  </si>
  <si>
    <t>CBL-452/EGMCL/AEPZ/2022  424010606737</t>
  </si>
  <si>
    <t>EG5-07180, EG5-07185, EG5-07254, EG5-07299, EG5-07300</t>
  </si>
  <si>
    <t>L08302022-9</t>
  </si>
  <si>
    <t>279012-SC  424010580844</t>
  </si>
  <si>
    <t>EG3-07170, EG4-07194</t>
  </si>
  <si>
    <t>L08292022-16</t>
  </si>
  <si>
    <t>PAL/EGMCL/006/2022         424010618957</t>
  </si>
  <si>
    <t>EG5-07185</t>
  </si>
  <si>
    <t>L08302022-4</t>
  </si>
  <si>
    <t>MPAL/SC/EGMCL/073/22  424010585466</t>
  </si>
  <si>
    <t>L08302022-2</t>
  </si>
  <si>
    <t>EGMCARP08252022  424010573638</t>
  </si>
  <si>
    <t>EG3-07268</t>
  </si>
  <si>
    <t>L08292022-15</t>
  </si>
  <si>
    <t>EPICAR8172022  424010608691</t>
  </si>
  <si>
    <t>EG1-07238, EG3-07338, EG3-07339, EG3-07340</t>
  </si>
  <si>
    <t>L08282022-12</t>
  </si>
  <si>
    <t>CBL-451/EGMCL/AEPZ/2022               424010579259</t>
  </si>
  <si>
    <t>EG1-07231, EG1-07232, EG1-07233, EG1-07234, EG1-07235, EG1-07237, EG1-07238, EG1-07240, EG3-07150</t>
  </si>
  <si>
    <t>L08292022-7</t>
  </si>
  <si>
    <t>RM-SC-220825-RD01  424010585457</t>
  </si>
  <si>
    <t>EG2-07251, EG2-07252, EG2-07319</t>
  </si>
  <si>
    <t>L08292022-6</t>
  </si>
  <si>
    <t>SC/EPIC/DEKKO-39  424010594517</t>
  </si>
  <si>
    <t>EG2-07129, EG2-07201, EG2-07202, EG2-07203, EG2-07204, EG2-07205, EG2-07322</t>
  </si>
  <si>
    <t>L08242022-30</t>
  </si>
  <si>
    <t>SC-0000005081 424010590904</t>
  </si>
  <si>
    <t>EG1-07275, EG5-07222, EG5-07282</t>
  </si>
  <si>
    <t>L08252022-11</t>
  </si>
  <si>
    <t>B01LC22/221002531</t>
  </si>
  <si>
    <t>EPICGARMENTSMM8182022  424010608691</t>
  </si>
  <si>
    <t>L08252022-6</t>
  </si>
  <si>
    <t>TRS/EGMCL-1/225/2022  424010582815</t>
  </si>
  <si>
    <t>EG1-07240, EG3-07152, EG3-07178, EG3-07264, EG3-07270, EG3-07289, EG3-07290, EG3-07291, EG3-07338, EG3-07339, EG3-07340, EG4-07285, EG4-07286</t>
  </si>
  <si>
    <t>L08252022-20</t>
  </si>
  <si>
    <t>SC-0000005114  424010579240</t>
  </si>
  <si>
    <t>L08252022-7</t>
  </si>
  <si>
    <t>TRS/EGMCL-1/216/2022  424010601153</t>
  </si>
  <si>
    <t>L08242022-11</t>
  </si>
  <si>
    <t>TRS/EGMCL-2/223/2022             424010615166</t>
  </si>
  <si>
    <t>L08242022-15</t>
  </si>
  <si>
    <t>277595-SC         424010615193</t>
  </si>
  <si>
    <t>EG1-07275, EG5-07272, EG5-07282</t>
  </si>
  <si>
    <t>L08242022-1</t>
  </si>
  <si>
    <t>CBL-004/AMAZON/AEPZ/2022  424010606737</t>
  </si>
  <si>
    <t>EG5-07181, EG5-07184, EG5-07185, EG5-07249, EG5-07250, EG5-07256</t>
  </si>
  <si>
    <t>L08232022-16</t>
  </si>
  <si>
    <t>277546-SC  424010591529</t>
  </si>
  <si>
    <t>EG2-07253, EG2-07296, EG2-07297</t>
  </si>
  <si>
    <t>L08222022-20</t>
  </si>
  <si>
    <t>COIBWH/00191/22-23</t>
  </si>
  <si>
    <t>BWTL/EGMCL/0374/22-23             424010614700</t>
  </si>
  <si>
    <t>EG3-07166, EG3-07167, EG3-07188</t>
  </si>
  <si>
    <t>L08232022-8</t>
  </si>
  <si>
    <t>MTML/348/2022</t>
  </si>
  <si>
    <t>MTML/EGMCL/066/2022  424010597685</t>
  </si>
  <si>
    <t>EG3-07166, EG4-07323, EG4-07324, EG4-07327</t>
  </si>
  <si>
    <t>L08232022-18</t>
  </si>
  <si>
    <t>278363</t>
  </si>
  <si>
    <t>EGMCL/016/22</t>
  </si>
  <si>
    <t>278363-SC  424010547935</t>
  </si>
  <si>
    <t>EG3-07172</t>
  </si>
  <si>
    <t>L08222022-23</t>
  </si>
  <si>
    <t>SC-0000005130      424010578937</t>
  </si>
  <si>
    <t>EG3-07264, EG4-07260, EG4-07285</t>
  </si>
  <si>
    <t>L08232022-2</t>
  </si>
  <si>
    <t>MPAL/SC/EGMCL/064/22            424010585466</t>
  </si>
  <si>
    <t>EG2-07253</t>
  </si>
  <si>
    <t>L08232022-11</t>
  </si>
  <si>
    <t>SAWAM/CI/2022/321</t>
  </si>
  <si>
    <t>SAWAM/2022/403           424010614675-L</t>
  </si>
  <si>
    <t>L08232022-10</t>
  </si>
  <si>
    <t>276337</t>
  </si>
  <si>
    <t>276337-SC       424010614728</t>
  </si>
  <si>
    <t>EG5-07179, EG5-07184</t>
  </si>
  <si>
    <t>L08222022-16</t>
  </si>
  <si>
    <t>B01LC22/221002460</t>
  </si>
  <si>
    <t>EPICMMS8142022  424010608691</t>
  </si>
  <si>
    <t>L08212022-10</t>
  </si>
  <si>
    <t>SC/EPIC/DEKKO/10608/22              424010612953</t>
  </si>
  <si>
    <t>EG5-07255, EG5-07256</t>
  </si>
  <si>
    <t>L08222022-5</t>
  </si>
  <si>
    <t>SC-0000005134         424010578973</t>
  </si>
  <si>
    <t>EG3-07290</t>
  </si>
  <si>
    <t>L08222022-3</t>
  </si>
  <si>
    <t>276336</t>
  </si>
  <si>
    <t>276336-SC  424010590021</t>
  </si>
  <si>
    <t>EG5-07180, EG5-07185, EG5-07250</t>
  </si>
  <si>
    <t>L08212022-7</t>
  </si>
  <si>
    <t>BPL/EGMCL/0067/22           424010591556-L</t>
  </si>
  <si>
    <t>EG3-07269, EG3-07293</t>
  </si>
  <si>
    <t>L08222022-2</t>
  </si>
  <si>
    <t>STML/EGMCL/13/22               424010612980</t>
  </si>
  <si>
    <t>EG4-07285</t>
  </si>
  <si>
    <t>L08222022-1</t>
  </si>
  <si>
    <t>BPL/EGMCL/0222/23         424010611847</t>
  </si>
  <si>
    <t>EG4-07260</t>
  </si>
  <si>
    <t>L08182022-17</t>
  </si>
  <si>
    <t>DEPZ-OIL-1597/22</t>
  </si>
  <si>
    <t>OIL/EGMCL/11/08/22(EDC)          424010588515</t>
  </si>
  <si>
    <t>L08182022-15</t>
  </si>
  <si>
    <t>B01LC22/221002415</t>
  </si>
  <si>
    <t>EPICAR892022  424010608691</t>
  </si>
  <si>
    <t>EG1-07235, EG1-07236, EG1-07237, EG3-07150, EG3-07152, EG3-07290, EG4-07194</t>
  </si>
  <si>
    <t>L08182022-9</t>
  </si>
  <si>
    <t>277905</t>
  </si>
  <si>
    <t>277905-SC  424010585448</t>
  </si>
  <si>
    <t>EG2-07129, EG2-07201, EG2-07203, EG2-07204, EG2-07205</t>
  </si>
  <si>
    <t>L08182022-4</t>
  </si>
  <si>
    <t>EGMCL/015/22</t>
  </si>
  <si>
    <t>MPAL/SC/EGMCL/066/22               424010570542</t>
  </si>
  <si>
    <t>EG1-07121</t>
  </si>
  <si>
    <t>L08172022-16</t>
  </si>
  <si>
    <t>SC/EPIC/DEKKO-10251/22 424010602483</t>
  </si>
  <si>
    <t>EG5-07113, EG5-07114</t>
  </si>
  <si>
    <t>L08172022-15</t>
  </si>
  <si>
    <t>SC-0000005109      424010578973</t>
  </si>
  <si>
    <t>EG4-07209</t>
  </si>
  <si>
    <t>L08162022-1</t>
  </si>
  <si>
    <t>SC/EPIC/DEKKO-10315/22  424010602483</t>
  </si>
  <si>
    <t>EG4-07220, EG4-07271, EG4-07287, EG4-07288</t>
  </si>
  <si>
    <t>L08172022-19</t>
  </si>
  <si>
    <t>SC-MT-EPIC-27892/2022               424010611623</t>
  </si>
  <si>
    <t>EG4-07288</t>
  </si>
  <si>
    <t>L08172022-17</t>
  </si>
  <si>
    <t>JME/CI03/08/22</t>
  </si>
  <si>
    <t>JME/EGMCL/SC32/08/2022             424010528910</t>
  </si>
  <si>
    <t>EG2-07020</t>
  </si>
  <si>
    <t>L08172022-12</t>
  </si>
  <si>
    <t>B01LC22/221002375</t>
  </si>
  <si>
    <t>EPICAR862022        424010610651</t>
  </si>
  <si>
    <t>EG3-07195, EG3-07198, EG3-07212, EG3-07213, EG3-07214, EG3-07215, EG3-07216, EG3-07217, EG3-07221</t>
  </si>
  <si>
    <t>L08162022-11</t>
  </si>
  <si>
    <t>B01LC22/221002405</t>
  </si>
  <si>
    <t>EGMCL08082022      424010610205</t>
  </si>
  <si>
    <t>EG4-07220, EG4-07287, EG4-07288</t>
  </si>
  <si>
    <t>L08162022-10</t>
  </si>
  <si>
    <t>BWTL/EGMCL/0325/22-23     424010599852</t>
  </si>
  <si>
    <t>EG2-07202, EG2-07203, EG2-07205</t>
  </si>
  <si>
    <t>L08142022-16</t>
  </si>
  <si>
    <t>TRS/EGMCL-1/221/2022            424010610214</t>
  </si>
  <si>
    <t>EG5-07181, EG5-07184, EG5-07185, EG5-07254, EG5-07255, EG5-07256</t>
  </si>
  <si>
    <t>L08162022-23</t>
  </si>
  <si>
    <t>278088-SC  424010580844</t>
  </si>
  <si>
    <t>EG3-07339</t>
  </si>
  <si>
    <t>L08162022-3</t>
  </si>
  <si>
    <t>CBL-450/EGMCL/AEPZ/2022           424010579259</t>
  </si>
  <si>
    <t>EG4-07220</t>
  </si>
  <si>
    <t>L08162022-22</t>
  </si>
  <si>
    <t>TRS/EGMCL-1/219/2022  424010601153</t>
  </si>
  <si>
    <t>EG3-07166, EG3-07167, EG3-07170, EG3-07188, EG3-07195, EG3-07198, EG3-07212, EG3-07213, EG3-07214, EG3-07215, EG3-07216, EG3-07217</t>
  </si>
  <si>
    <t>L08142022-19</t>
  </si>
  <si>
    <t>BPL/EGMCL/0140/23  424010591556</t>
  </si>
  <si>
    <t>EG3-07196, EG4-07194</t>
  </si>
  <si>
    <t>L08142022-10</t>
  </si>
  <si>
    <t>CBL-449/EGMCL/AEPZ/2022                 424010579259</t>
  </si>
  <si>
    <t>EG3-07215, EG3-07217</t>
  </si>
  <si>
    <t>L08142022-9</t>
  </si>
  <si>
    <t>424030524609-ACP001</t>
  </si>
  <si>
    <t>276334</t>
  </si>
  <si>
    <t>276334-SC  424010590021</t>
  </si>
  <si>
    <t>L08142022-6</t>
  </si>
  <si>
    <t>SC-0000005093       424010578973</t>
  </si>
  <si>
    <t>EG3-07195, EG3-07196, EG3-07198, EG3-07213, EG3-07216</t>
  </si>
  <si>
    <t>L08142022-18</t>
  </si>
  <si>
    <t>BPL/EGMCL/0245/23  424010583949</t>
  </si>
  <si>
    <t>EG2-07129, EG2-07201, EG2-07204, EG2-07205</t>
  </si>
  <si>
    <t>L08142022-11</t>
  </si>
  <si>
    <t>SC-0000005096          424010608682</t>
  </si>
  <si>
    <t>EG2-07204</t>
  </si>
  <si>
    <t>L08112022-4</t>
  </si>
  <si>
    <t>gal/epic/btn/297/22    424010608003</t>
  </si>
  <si>
    <t>EG3-07171, EG3-07172</t>
  </si>
  <si>
    <t>L08102022-6</t>
  </si>
  <si>
    <t>B01LC22/221002318</t>
  </si>
  <si>
    <t>EPICGARMENTSMM7312022a            424010608691</t>
  </si>
  <si>
    <t>L08102022-12</t>
  </si>
  <si>
    <t>277099</t>
  </si>
  <si>
    <t>277099-SC    424010580844</t>
  </si>
  <si>
    <t>EG3-07195</t>
  </si>
  <si>
    <t>L08082022-22</t>
  </si>
  <si>
    <t>B01LC22/221002298</t>
  </si>
  <si>
    <t>EPICAR728022   424010573638</t>
  </si>
  <si>
    <t>EG3-07290, EG3-07291</t>
  </si>
  <si>
    <t>L08082022-20</t>
  </si>
  <si>
    <t>SC-000005086       424010578973</t>
  </si>
  <si>
    <t>L08082022-10</t>
  </si>
  <si>
    <t>E00004787</t>
  </si>
  <si>
    <t>SC-000005085      424010561419</t>
  </si>
  <si>
    <t>EG3-07159, EG3-07160</t>
  </si>
  <si>
    <t>L08082022-11</t>
  </si>
  <si>
    <t>GWL-58/EGMCL/AEPZ/2022                 424010586241</t>
  </si>
  <si>
    <t>L08102022-3</t>
  </si>
  <si>
    <t>E00004795</t>
  </si>
  <si>
    <t>SC-0000005090        424010578937</t>
  </si>
  <si>
    <t>EG3-07227, EG3-07291</t>
  </si>
  <si>
    <t>L08092022-7</t>
  </si>
  <si>
    <t>COIBWH/00138/22-23</t>
  </si>
  <si>
    <t>BWTL/EGMCL/3886/22-23           424010608012</t>
  </si>
  <si>
    <t>L08092022-9</t>
  </si>
  <si>
    <t>TRS/EGMCL-1/211/2022  424010601153</t>
  </si>
  <si>
    <t>EG3-07178, EG3-07196</t>
  </si>
  <si>
    <t>L08062022-30</t>
  </si>
  <si>
    <t>424030523502-ACP001</t>
  </si>
  <si>
    <t>B01LC22/221002247</t>
  </si>
  <si>
    <t>EPICAR726022       424010573781</t>
  </si>
  <si>
    <t>EG1-07233, EG1-07234, EG3-07146, EG3-07149, EG3-07150, EG3-07270, EG3-07291</t>
  </si>
  <si>
    <t>L08062022-38</t>
  </si>
  <si>
    <t>CBL-444/EGMCL/AEPZ/2022         424010606737</t>
  </si>
  <si>
    <t>EG5-07179, EG5-07180, EG5-07182, EG5-07254, EG5-07255</t>
  </si>
  <si>
    <t>L08062022-36</t>
  </si>
  <si>
    <t>SC/EPIC/DEKKO/10286/22            424010602483</t>
  </si>
  <si>
    <t>EG5-07254</t>
  </si>
  <si>
    <t>L08062022-28</t>
  </si>
  <si>
    <t>GDI/DEZ/08/2022/MAR/C/006800</t>
  </si>
  <si>
    <t>LCA-SCB-2049753</t>
  </si>
  <si>
    <t>EG1-07279</t>
  </si>
  <si>
    <t>L08062022-2</t>
  </si>
  <si>
    <t>ANTI-21/EGMCL/AEPZ/2022                 424010578928</t>
  </si>
  <si>
    <t>EG3-07146, EG3-07148, EG3-07149, EG3-07219, EG3-07226, EG3-07265, EG3-07269, EG3-07289, EG3-07293</t>
  </si>
  <si>
    <t>L08062022-40</t>
  </si>
  <si>
    <t>SC-MT-EGM-27822/2022            424010606728</t>
  </si>
  <si>
    <t>EG2-07201, EG2-07202, EG2-07203, EG2-07204, EG2-07258</t>
  </si>
  <si>
    <t>L08062022-39</t>
  </si>
  <si>
    <t>CBL-447/EGMCL/AEPZ/2022              424010606737</t>
  </si>
  <si>
    <t>EG5-07254, EG5-07255</t>
  </si>
  <si>
    <t>L08062022-32</t>
  </si>
  <si>
    <t>424030523646-ACP001</t>
  </si>
  <si>
    <t>276277</t>
  </si>
  <si>
    <t>276277-SC  424010585448</t>
  </si>
  <si>
    <t>EG2-07129, EG2-07201, EG2-07202, EG2-07203, EG2-07207</t>
  </si>
  <si>
    <t>L08042022-17</t>
  </si>
  <si>
    <t>424030523076-ACP001</t>
  </si>
  <si>
    <t>275993</t>
  </si>
  <si>
    <t>EGMCL/017/22</t>
  </si>
  <si>
    <t>275993-SC  424010556096</t>
  </si>
  <si>
    <t>EG2-07090, EG2-07094</t>
  </si>
  <si>
    <t>L08042022-1</t>
  </si>
  <si>
    <t>DEPZ-OIL-1532/22</t>
  </si>
  <si>
    <t>OIL/EGMCL/30/07/22(EDC)         424010605863</t>
  </si>
  <si>
    <t>EG4-07053, EG4-07055, EG4-07056</t>
  </si>
  <si>
    <t>L08052022-5</t>
  </si>
  <si>
    <t>TRS/EGMCL-1/209/2022      424010601153</t>
  </si>
  <si>
    <t>EG3-07178, EG4-07260</t>
  </si>
  <si>
    <t>L08042022-5</t>
  </si>
  <si>
    <t>276586-SC  424010591529</t>
  </si>
  <si>
    <t>EG2-07205, EG2-07207, EG2-07258</t>
  </si>
  <si>
    <t>L08042022-10</t>
  </si>
  <si>
    <t>CBL-448/EGMCL/AEPZ/2022         424010579259</t>
  </si>
  <si>
    <t>EG3-07167, EG3-07170</t>
  </si>
  <si>
    <t>L08052022-2</t>
  </si>
  <si>
    <t>424030522479-ACP001</t>
  </si>
  <si>
    <t>B01LC22/221002250</t>
  </si>
  <si>
    <t>EPICAR726022A     424010573638</t>
  </si>
  <si>
    <t>EG3-07196, EG3-07198, EG3-07213, EG3-07215, EG3-07217</t>
  </si>
  <si>
    <t>L08042022-4</t>
  </si>
  <si>
    <t>2022/21-SC         424010605319</t>
  </si>
  <si>
    <t>EG2-07129, EG2-07177, EG2-07201, EG2-07202, EG2-07203, EG2-07204, EG2-07207</t>
  </si>
  <si>
    <t>L08032022-21</t>
  </si>
  <si>
    <t>DEPZ-OIL-1525/22</t>
  </si>
  <si>
    <t>OIL/EGMCL/31/07/22(SHT)  424010588515</t>
  </si>
  <si>
    <t>L08032022-19</t>
  </si>
  <si>
    <t>424030524244-ACP001</t>
  </si>
  <si>
    <t>B01LC22/221002317</t>
  </si>
  <si>
    <t>EPICGARMENTSMM7312022  424010573781</t>
  </si>
  <si>
    <t>L08032022-12</t>
  </si>
  <si>
    <t>SC-0000005078      424010578937</t>
  </si>
  <si>
    <t>L08032022-17</t>
  </si>
  <si>
    <t>ETEG-1196/07-22     424010605346</t>
  </si>
  <si>
    <t>L08032022-16</t>
  </si>
  <si>
    <t>COIU3H/00036/22-23</t>
  </si>
  <si>
    <t>BPL/EGMCL/0180/23  424010564390</t>
  </si>
  <si>
    <t>L08012022-38</t>
  </si>
  <si>
    <t>TRS/EGMCL-1/204/2022            424010597694</t>
  </si>
  <si>
    <t>EG3-07160</t>
  </si>
  <si>
    <t>L08012022-36</t>
  </si>
  <si>
    <t>E00004761</t>
  </si>
  <si>
    <t>SC-0000005064  424010579240</t>
  </si>
  <si>
    <t>EG4-07260, EG4-07267</t>
  </si>
  <si>
    <t>L08012022-33</t>
  </si>
  <si>
    <t>B03LC22/223002149</t>
  </si>
  <si>
    <t>EGMCARP07252022           424010603188</t>
  </si>
  <si>
    <t>L08012022-4</t>
  </si>
  <si>
    <t>COIU3H/00035/22-23</t>
  </si>
  <si>
    <t>BPL/EGMCL/0174/23            424010622498-L</t>
  </si>
  <si>
    <t>EG2-07177, EG2-07201, EG2-07203, EG2-07204, EG2-07207</t>
  </si>
  <si>
    <t>L08012022-23</t>
  </si>
  <si>
    <t>RM-SC-220726-RD01  424010585457</t>
  </si>
  <si>
    <t>EG2-07204, EG2-07205, EG2-07207</t>
  </si>
  <si>
    <t>L08012022-21</t>
  </si>
  <si>
    <t>EGMCL/018/22</t>
  </si>
  <si>
    <t>TRS/EGMCL-1/205/2022         424010577279</t>
  </si>
  <si>
    <t>EG4-07134</t>
  </si>
  <si>
    <t>L08012022-9</t>
  </si>
  <si>
    <t>E00004755</t>
  </si>
  <si>
    <t>SC-0000005040  424010570114</t>
  </si>
  <si>
    <t>EG5-07115</t>
  </si>
  <si>
    <t>L08012022-8</t>
  </si>
  <si>
    <t>EGMCL/012/21</t>
  </si>
  <si>
    <t>CBL-443/EGMCL/AEPZ/2022            424010567887</t>
  </si>
  <si>
    <t>EG5-07065</t>
  </si>
  <si>
    <t>L08012022-10</t>
  </si>
  <si>
    <t>424030523049-ACP001</t>
  </si>
  <si>
    <t>275510</t>
  </si>
  <si>
    <t>275510-SC  424010590021</t>
  </si>
  <si>
    <t>EG5-07179, EG5-07182, EG5-07254, EG5-07255</t>
  </si>
  <si>
    <t>L08012022-1</t>
  </si>
  <si>
    <t>ETEG-1190/07-22    424010603197</t>
  </si>
  <si>
    <t>EG3-07167, EG3-07170, EG3-07188</t>
  </si>
  <si>
    <t>L08012022-22</t>
  </si>
  <si>
    <t>424030522781-ACP001</t>
  </si>
  <si>
    <t>B01LC22/221002242</t>
  </si>
  <si>
    <t>EGMLKB07252022          424010584715</t>
  </si>
  <si>
    <t>EG2-07129, EG2-07203, EG2-07207</t>
  </si>
  <si>
    <t>L07302022-3</t>
  </si>
  <si>
    <t>SC-0000005019       424010579240</t>
  </si>
  <si>
    <t>EG3-07269, EG3-07270, EG3-07289, EG3-07292, EG3-07293</t>
  </si>
  <si>
    <t>L07302022-27</t>
  </si>
  <si>
    <t>SC/EPIC/DEKKO-9281/22   424010602483</t>
  </si>
  <si>
    <t>L07302022-12</t>
  </si>
  <si>
    <t>TRS/EGMCL-1/202/2022  424010582815</t>
  </si>
  <si>
    <t>EG1-06936, EG1-07230, EG3-07146, EG3-07147, EG3-07148, EG3-07226, EG3-07227, EG3-07265, EG3-07269, EG3-07289, EG3-07292, EG3-07293</t>
  </si>
  <si>
    <t>L07302022-28</t>
  </si>
  <si>
    <t>BWC-1627V0-011      424010601867</t>
  </si>
  <si>
    <t>EG2-07129, EG2-07201, EG2-07202, EG2-07203, EG2-07205</t>
  </si>
  <si>
    <t>L07282022-37</t>
  </si>
  <si>
    <t>424030521853-ACP001</t>
  </si>
  <si>
    <t>274566</t>
  </si>
  <si>
    <t>274566-SC  424010590021</t>
  </si>
  <si>
    <t>EG5-07179, EG5-07181, EG5-07182, EG5-07254, EG5-07255</t>
  </si>
  <si>
    <t>L07282022-5</t>
  </si>
  <si>
    <t>BPL/EGMCL/0037/23            424010622498</t>
  </si>
  <si>
    <t>EG2-07129, EG2-07201, EG2-07202, EG2-07203</t>
  </si>
  <si>
    <t>L07282022-34</t>
  </si>
  <si>
    <t>SC-0000005050        424010582799</t>
  </si>
  <si>
    <t>EG2-07207</t>
  </si>
  <si>
    <t>L07282022-21</t>
  </si>
  <si>
    <t>TRS/EGMCL-1/196/2022               424010601153</t>
  </si>
  <si>
    <t>EG3-07166, EG3-07167, EG3-07170, EG3-07188</t>
  </si>
  <si>
    <t>L07272022-2</t>
  </si>
  <si>
    <t>BWC-1627V0-010  424010583253</t>
  </si>
  <si>
    <t>EG2-07067, EG2-07075, EG2-07081, EG2-07083, EG2-07090, EG2-07092, EG2-07093, EG2-07094</t>
  </si>
  <si>
    <t>L07272022-19</t>
  </si>
  <si>
    <t>424030523637-ACP001</t>
  </si>
  <si>
    <t>274095</t>
  </si>
  <si>
    <t>274095-SC  424010580844</t>
  </si>
  <si>
    <t>L07272022-4</t>
  </si>
  <si>
    <t>CBL-445/EGMCL/AEPZ/2022  42424010591547</t>
  </si>
  <si>
    <t>L07272022-3</t>
  </si>
  <si>
    <t>SC-0000005039      424010582799</t>
  </si>
  <si>
    <t>L07272022-11</t>
  </si>
  <si>
    <t>278088</t>
  </si>
  <si>
    <t>275540</t>
  </si>
  <si>
    <t>275540-SC  424010580844</t>
  </si>
  <si>
    <t>EG1-07234</t>
  </si>
  <si>
    <t>L07272022-8</t>
  </si>
  <si>
    <t>424030522273-ACP001</t>
  </si>
  <si>
    <t>275012</t>
  </si>
  <si>
    <t>275012-SC  424010547935</t>
  </si>
  <si>
    <t>L07272022-1</t>
  </si>
  <si>
    <t>GWL-56/EGMCL/AEPZ/2022     424010586241</t>
  </si>
  <si>
    <t>L07262022-11</t>
  </si>
  <si>
    <t>424030522674-ACP001</t>
  </si>
  <si>
    <t>IRB-CI-22-386</t>
  </si>
  <si>
    <t>SC-IRB-22-91      424010586241</t>
  </si>
  <si>
    <t>M/S. INTERLABELS ROBUST BANGLADESH (PVT) LTD</t>
  </si>
  <si>
    <t>EG2-07137</t>
  </si>
  <si>
    <t>L07262022-13</t>
  </si>
  <si>
    <t>BPL/EGMCL/3342/22    424010591556</t>
  </si>
  <si>
    <t>EG3-07212</t>
  </si>
  <si>
    <t>L07262022-6</t>
  </si>
  <si>
    <t>TRS/EGMCL-1/197/2022           424010582815</t>
  </si>
  <si>
    <t>L07262022-14</t>
  </si>
  <si>
    <t>424030522228-ACP001</t>
  </si>
  <si>
    <t>B01LC22/221002149</t>
  </si>
  <si>
    <t>EPICAR7122022  424010573638</t>
  </si>
  <si>
    <t>EG1-07231, EG1-07232, EG3-07147, EG3-07219, EG3-07269, EG3-07270, EG3-07289, EG3-07292, EG3-07293</t>
  </si>
  <si>
    <t>L07252022-16</t>
  </si>
  <si>
    <t>424030520934-ACP001</t>
  </si>
  <si>
    <t>274862</t>
  </si>
  <si>
    <t>274862-SC  424010591529</t>
  </si>
  <si>
    <t>EG2-07129, EG2-07201, EG2-07203, EG2-07204, EG2-07205, EG2-07207</t>
  </si>
  <si>
    <t>L07242022-1</t>
  </si>
  <si>
    <t>424030524020-ACP001</t>
  </si>
  <si>
    <t>TS-4391/22</t>
  </si>
  <si>
    <t>CBL-442/EGMCL/AEPZ/2022  424010548792</t>
  </si>
  <si>
    <t>L07252022-11</t>
  </si>
  <si>
    <t>SC-0000005029  424010578937</t>
  </si>
  <si>
    <t>L07252022-12</t>
  </si>
  <si>
    <t>E00004720</t>
  </si>
  <si>
    <t>SC-0000005033      424010582799</t>
  </si>
  <si>
    <t>EG2-07201, EG2-07205</t>
  </si>
  <si>
    <t>L07252022-9</t>
  </si>
  <si>
    <t>COIBWH/00082/22-23</t>
  </si>
  <si>
    <t>BWTL/EGMCL/0024/22-23        424010599852-L</t>
  </si>
  <si>
    <t>EG2-07202, EG2-07203, EG2-07258</t>
  </si>
  <si>
    <t>L07252022-14</t>
  </si>
  <si>
    <t>TRS/EGMCL-1/195/2022         424010582815</t>
  </si>
  <si>
    <t>L07212022-30</t>
  </si>
  <si>
    <t>424030523664-ACP001</t>
  </si>
  <si>
    <t>VNXDD220577</t>
  </si>
  <si>
    <t>GDI/DEZ/07/2022/MAR/C/006432 DT.20-07-2022</t>
  </si>
  <si>
    <t>424030521247-ACP001</t>
  </si>
  <si>
    <t>VNXDD220488</t>
  </si>
  <si>
    <t>LCA-SCB-2049745</t>
  </si>
  <si>
    <t>XDD Textile Company Limited</t>
  </si>
  <si>
    <t>EG3-07292, EG3-07340</t>
  </si>
  <si>
    <t>L07232022-6</t>
  </si>
  <si>
    <t>E00004712</t>
  </si>
  <si>
    <t>SC-0000005027      424010578973</t>
  </si>
  <si>
    <t>L07212022-25</t>
  </si>
  <si>
    <t>E00004713</t>
  </si>
  <si>
    <t>SC-0000005028       424010561428</t>
  </si>
  <si>
    <t>L07212022-22</t>
  </si>
  <si>
    <t>SC-MT-EPIC-27377/2022</t>
  </si>
  <si>
    <t>EG4-07131</t>
  </si>
  <si>
    <t>L07212022-29</t>
  </si>
  <si>
    <t>TRS-1/22/158</t>
  </si>
  <si>
    <t>TRS/EGMCL-1/191/2022      424010582815</t>
  </si>
  <si>
    <t>EG3-07195, EG3-07196, EG3-07212, EG3-07214, EG3-07216</t>
  </si>
  <si>
    <t>L07212022-12</t>
  </si>
  <si>
    <t>424030523058-ACP001</t>
  </si>
  <si>
    <t>274523</t>
  </si>
  <si>
    <t>274523-SC  424010558815</t>
  </si>
  <si>
    <t>L07202022-27</t>
  </si>
  <si>
    <t>424030520122-ACP001</t>
  </si>
  <si>
    <t>B01LC22/221002158</t>
  </si>
  <si>
    <t>EPICAR714022      424010573781</t>
  </si>
  <si>
    <t>L07202022-20</t>
  </si>
  <si>
    <t>TRS/EGMCL-1/192/2022  424010570551</t>
  </si>
  <si>
    <t>EG5-06993</t>
  </si>
  <si>
    <t>L07202022-24</t>
  </si>
  <si>
    <t>TRS-1/22/159</t>
  </si>
  <si>
    <t>TRS/EGMCL-1/188/2022         424010570551</t>
  </si>
  <si>
    <t>L07202022-23</t>
  </si>
  <si>
    <t>CBL-441/EGMCL/AEPZ/2022  424010591547</t>
  </si>
  <si>
    <t>EG1-07229, EG1-07230, EG3-07148, EG3-07149</t>
  </si>
  <si>
    <t>L07202022-22</t>
  </si>
  <si>
    <t>BPL/EGMCL/3339/22   424010591556  424010591556</t>
  </si>
  <si>
    <t>EG3-07195, EG3-07212, EG3-07214, EG3-07216</t>
  </si>
  <si>
    <t>L07202022-21</t>
  </si>
  <si>
    <t>TRS-1/22/153</t>
  </si>
  <si>
    <t>TRS/EGMCL-1/185/2022            424010597694</t>
  </si>
  <si>
    <t>EG3-07159</t>
  </si>
  <si>
    <t>L07192022-15</t>
  </si>
  <si>
    <t>EGMCL/10566/2022</t>
  </si>
  <si>
    <t>STML/EGMCL/11/22          424010597667</t>
  </si>
  <si>
    <t>L07192022-14</t>
  </si>
  <si>
    <t>MTML/EGMC/051/2022           424010597685</t>
  </si>
  <si>
    <t>EG3-07167</t>
  </si>
  <si>
    <t>L07192022-13</t>
  </si>
  <si>
    <t>E0004692</t>
  </si>
  <si>
    <t>SC-0000004933    424010579240</t>
  </si>
  <si>
    <t>EG3-07165, EG3-07219, EG3-07226, EG3-07265</t>
  </si>
  <si>
    <t>L07192022-10</t>
  </si>
  <si>
    <t>424030521283-ACP001</t>
  </si>
  <si>
    <t>273971</t>
  </si>
  <si>
    <t>273971-SC</t>
  </si>
  <si>
    <t>EG5-07108, EG5-07110, EG5-07111, EG5-07112, EG5-07113, EG5-07114</t>
  </si>
  <si>
    <t>L07192022-8</t>
  </si>
  <si>
    <t>TRS/EGMCL-1/184/2022           424010582815</t>
  </si>
  <si>
    <t>EG3-07178</t>
  </si>
  <si>
    <t>L07192022-21</t>
  </si>
  <si>
    <t>424030522166-ACP001</t>
  </si>
  <si>
    <t>DEPZ-OIL-1426/22</t>
  </si>
  <si>
    <t>OIL/EGMCL/04/07/22(EDC)            424010588515</t>
  </si>
  <si>
    <t>L07072022-33</t>
  </si>
  <si>
    <t>424030521942-ACP001</t>
  </si>
  <si>
    <t>B01LC22/221002064</t>
  </si>
  <si>
    <t>EPICAR6302022          424010573781</t>
  </si>
  <si>
    <t>EG1-06936, EG1-07228, EG1-07229, EG1-07230, EG3-07147, EG3-07148, EG3-07149, EG3-07227, EG3-07265</t>
  </si>
  <si>
    <t>L07172022-1</t>
  </si>
  <si>
    <t>DAL/2630/2022</t>
  </si>
  <si>
    <t>SC/EPIC/DEKKO/9133/22         424010532193</t>
  </si>
  <si>
    <t>L07072022-13</t>
  </si>
  <si>
    <t>424030523209-ACP001</t>
  </si>
  <si>
    <t>TRS-1/22-151</t>
  </si>
  <si>
    <t>EGMCL/012/22</t>
  </si>
  <si>
    <t>TRS/EGMCL-1/177/2022                   424010570551</t>
  </si>
  <si>
    <t>L07062022-22</t>
  </si>
  <si>
    <t>TRS-1/22/150</t>
  </si>
  <si>
    <t>TRS/EGMCL-1/180/2022        424010577279</t>
  </si>
  <si>
    <t>L07062022-21</t>
  </si>
  <si>
    <t>2022/19-SC      424010593652</t>
  </si>
  <si>
    <t>EG2-07129, EG2-07176, EG2-07177, EG2-07258</t>
  </si>
  <si>
    <t>L07062022-19</t>
  </si>
  <si>
    <t>424030522460-ACP001</t>
  </si>
  <si>
    <t>B01LC22/221002073</t>
  </si>
  <si>
    <t>EPICAR712022    424010573638</t>
  </si>
  <si>
    <t>EG3-07196</t>
  </si>
  <si>
    <t>L07062022-5</t>
  </si>
  <si>
    <t>E00004672</t>
  </si>
  <si>
    <t>SC-0000005003  424010582799</t>
  </si>
  <si>
    <t>EG2-07258</t>
  </si>
  <si>
    <t>L07072022-8</t>
  </si>
  <si>
    <t>CI-220717-RD01</t>
  </si>
  <si>
    <t>RM-SC-220703-RD01          424010585457</t>
  </si>
  <si>
    <t>EG2-07177, EG2-07201, EG2-07202, EG2-07203, EG2-07258</t>
  </si>
  <si>
    <t>L07072022-18</t>
  </si>
  <si>
    <t>SC/EPIC/DEKKO-38              424010594517</t>
  </si>
  <si>
    <t>L07062022-41</t>
  </si>
  <si>
    <t>424030522424-ACP001</t>
  </si>
  <si>
    <t>E0004679</t>
  </si>
  <si>
    <t>SC-0000005000       424010560615</t>
  </si>
  <si>
    <t>EG2-07090</t>
  </si>
  <si>
    <t>L07062022-29</t>
  </si>
  <si>
    <t>424030524039-ACP001</t>
  </si>
  <si>
    <t>TS-4103/22</t>
  </si>
  <si>
    <t>CBL-440/EGMCL/AEPZ/2022         424010567887</t>
  </si>
  <si>
    <t>L07062022-35</t>
  </si>
  <si>
    <t>BPL/EGMCL/3368/22           424010564390</t>
  </si>
  <si>
    <t>EG2-07094, EG5-06993</t>
  </si>
  <si>
    <t>L07062022-26</t>
  </si>
  <si>
    <t>424030519394-ACP001</t>
  </si>
  <si>
    <t>273954</t>
  </si>
  <si>
    <t>273954-sc 424010573772</t>
  </si>
  <si>
    <t>EG2-07090, EG2-07092, EG2-07094</t>
  </si>
  <si>
    <t>L07062022-12</t>
  </si>
  <si>
    <t>424030521906-ACP001</t>
  </si>
  <si>
    <t>273964</t>
  </si>
  <si>
    <t>273964-sc       424010585448</t>
  </si>
  <si>
    <t>EG2-07129, EG2-07201, EG2-07202, EG2-07203, EG2-07204, EG2-07205, EG2-07207, EG2-07258</t>
  </si>
  <si>
    <t>L07062022-16</t>
  </si>
  <si>
    <t>GWL-57/EGMCL/AEPZ/2022  424010586241</t>
  </si>
  <si>
    <t>L07062022-36</t>
  </si>
  <si>
    <t>COIBWH/00041/22-23</t>
  </si>
  <si>
    <t>BWTL/EGMCL/3874/21-22        424010554604</t>
  </si>
  <si>
    <t>EG2-07092, EG2-07094</t>
  </si>
  <si>
    <t>L07062022-27</t>
  </si>
  <si>
    <t>TRS-1/22/147</t>
  </si>
  <si>
    <t>TRS/EGMCL-1/181/2022            424010582815</t>
  </si>
  <si>
    <t>EG3-07146, EG3-07147, EG3-07148, EG3-07149, EG3-07191, EG3-07219, EG3-07226, EG3-07227, EG3-07265</t>
  </si>
  <si>
    <t>L07052022-10</t>
  </si>
  <si>
    <t>E00004670</t>
  </si>
  <si>
    <t>SC-0000004992     424010577705</t>
  </si>
  <si>
    <t>L07042022-10</t>
  </si>
  <si>
    <t>424030518983-ACP001</t>
  </si>
  <si>
    <t>272871</t>
  </si>
  <si>
    <t>272871-SC  424010580844</t>
  </si>
  <si>
    <t>L07032022-1</t>
  </si>
  <si>
    <t>424030523192-ACP001</t>
  </si>
  <si>
    <t>TRS-1/22-149</t>
  </si>
  <si>
    <t>TRS/EGMCL-1/179/2022  424010572577</t>
  </si>
  <si>
    <t>L07042022-6</t>
  </si>
  <si>
    <t>2223001991</t>
  </si>
  <si>
    <t>EGMCARP06292022               424010570533</t>
  </si>
  <si>
    <t>L07022022-5</t>
  </si>
  <si>
    <t>424030524235-ACP001</t>
  </si>
  <si>
    <t>COM-005/22</t>
  </si>
  <si>
    <t>PAL/EGMCL/005/2022             424010591565</t>
  </si>
  <si>
    <t>L07022022-34</t>
  </si>
  <si>
    <t>424030518037-ACP001</t>
  </si>
  <si>
    <t>273608</t>
  </si>
  <si>
    <t>273608-SC      424010591529</t>
  </si>
  <si>
    <t>EG2-07186</t>
  </si>
  <si>
    <t>L07022022-3</t>
  </si>
  <si>
    <t>MPAL/SC/EGMCL/061/22  424010570542</t>
  </si>
  <si>
    <t>L07022022-33</t>
  </si>
  <si>
    <t>424030523771-ACP001</t>
  </si>
  <si>
    <t>SAWAM/CI/2022/311</t>
  </si>
  <si>
    <t>SAWAM/2022/398  424010566520</t>
  </si>
  <si>
    <t>EG2-07136</t>
  </si>
  <si>
    <t>L07022022-32</t>
  </si>
  <si>
    <t>BPL/EGMCL/3262/22     424010591556</t>
  </si>
  <si>
    <t>L07022022-31</t>
  </si>
  <si>
    <t>424030520710-ACP001</t>
  </si>
  <si>
    <t>TRS-EGMCL-2/22-148</t>
  </si>
  <si>
    <t>TRS/EGMCL-2/176/2022      424010570597</t>
  </si>
  <si>
    <t>L07022022-20</t>
  </si>
  <si>
    <t>E00004636</t>
  </si>
  <si>
    <t>SC-0000004974  424010579240</t>
  </si>
  <si>
    <t>L06302022-5</t>
  </si>
  <si>
    <t>CBL-439/EGMCL/AEPZ/2022        424010591547</t>
  </si>
  <si>
    <t>EG3-07214, EG3-07216</t>
  </si>
  <si>
    <t>L06302022-14</t>
  </si>
  <si>
    <t>E00004651</t>
  </si>
  <si>
    <t>SC-0000004963      424010578973</t>
  </si>
  <si>
    <t>L06302022-7</t>
  </si>
  <si>
    <t>E00004698</t>
  </si>
  <si>
    <t>SC-0000004979     424010578973</t>
  </si>
  <si>
    <t>EG3-07226</t>
  </si>
  <si>
    <t>L06302022-6</t>
  </si>
  <si>
    <t>UPIL/EXP/EGMCL/AEPZ/002/2022             424010590913</t>
  </si>
  <si>
    <t>L06302022-11</t>
  </si>
  <si>
    <t>424030524538-ACP001</t>
  </si>
  <si>
    <t>TZIV220876</t>
  </si>
  <si>
    <t>424030518894-ACP001</t>
  </si>
  <si>
    <t>TZIV220710</t>
  </si>
  <si>
    <t>424030517939-ACP001</t>
  </si>
  <si>
    <t>TZIV220688</t>
  </si>
  <si>
    <t>GDI/DEZ/06/2022/MAR/C/006032</t>
  </si>
  <si>
    <t>424030517644-ACP001</t>
  </si>
  <si>
    <t>TZIV220687</t>
  </si>
  <si>
    <t>LCA-SCB-2030619</t>
  </si>
  <si>
    <t>EG2-07203, EG2-07207</t>
  </si>
  <si>
    <t>L06292022-18</t>
  </si>
  <si>
    <t>E00004629</t>
  </si>
  <si>
    <t>SC-0000004932     424010590904</t>
  </si>
  <si>
    <t>EG5-07211</t>
  </si>
  <si>
    <t>L06302022-4</t>
  </si>
  <si>
    <t>BPL/EGMCL/3254/22               424010587856</t>
  </si>
  <si>
    <t>L06292022-16</t>
  </si>
  <si>
    <t>424030518028-ACP001</t>
  </si>
  <si>
    <t>273090</t>
  </si>
  <si>
    <t>273090-SC      424010590021</t>
  </si>
  <si>
    <t>L06292022-2</t>
  </si>
  <si>
    <t>424030519624-ACP001</t>
  </si>
  <si>
    <t>DEPZ-OIL-1373/22</t>
  </si>
  <si>
    <t>OIL/EGMCL/26/06/22(EDC)  424010588515</t>
  </si>
  <si>
    <t>L06292022-14</t>
  </si>
  <si>
    <t>424030520916-ACP001</t>
  </si>
  <si>
    <t>B01LC22/221001982</t>
  </si>
  <si>
    <t>EPICMM6222022  424010573781</t>
  </si>
  <si>
    <t>L06292022-7</t>
  </si>
  <si>
    <t>424030524011-ACP001</t>
  </si>
  <si>
    <t>TS-3872/22</t>
  </si>
  <si>
    <t>cbl-436/egmcl/aepz/2022  424010579259</t>
  </si>
  <si>
    <t>EG1-06936, EG1-07228, EG3-07146, EG3-07147, EG3-07191</t>
  </si>
  <si>
    <t>L06292022-11</t>
  </si>
  <si>
    <t>424030522889-ACP001</t>
  </si>
  <si>
    <t>B01LC22/221001997</t>
  </si>
  <si>
    <t>EPICAR6232022      424010573638</t>
  </si>
  <si>
    <t>EG3-07195, EG3-07212, EG3-07214, EG3-07216, EG4-07194</t>
  </si>
  <si>
    <t>L06292022-9</t>
  </si>
  <si>
    <t>424030522433-ACP001</t>
  </si>
  <si>
    <t>E0004630</t>
  </si>
  <si>
    <t>SC-0000004968       424010582799</t>
  </si>
  <si>
    <t>EG2-07129, EG2-07177, EG2-07202, EG2-07203</t>
  </si>
  <si>
    <t>L06292022-6</t>
  </si>
  <si>
    <t>424030519401-ACP001</t>
  </si>
  <si>
    <t>272765</t>
  </si>
  <si>
    <t>272765-SC       424010585448</t>
  </si>
  <si>
    <t>L06292022-4</t>
  </si>
  <si>
    <t>E00004619</t>
  </si>
  <si>
    <t>SC-0000004964           424010561419</t>
  </si>
  <si>
    <t>L06282022-8</t>
  </si>
  <si>
    <t>SC/EPIC/DEKKO/8650/22             424010532193</t>
  </si>
  <si>
    <t>EG5-07030</t>
  </si>
  <si>
    <t>L06282022-12</t>
  </si>
  <si>
    <t>424030521540-ACP001</t>
  </si>
  <si>
    <t>E00004617</t>
  </si>
  <si>
    <t>SC-0000004944     424010582799</t>
  </si>
  <si>
    <t>L06282022-9</t>
  </si>
  <si>
    <t>E00004623</t>
  </si>
  <si>
    <t>SC-0000004969      424010570114</t>
  </si>
  <si>
    <t>L06282022-7</t>
  </si>
  <si>
    <t>424030516930-ACP001</t>
  </si>
  <si>
    <t>B01LC22/221001896</t>
  </si>
  <si>
    <t>EPICAR6142022  424010573638</t>
  </si>
  <si>
    <t>EG1-06936, EG3-07146, EG3-07147, EG3-07219, EG3-07226</t>
  </si>
  <si>
    <t>L06282022-2</t>
  </si>
  <si>
    <t>BPL/EGMCL/3294/22  424010587856</t>
  </si>
  <si>
    <t>L06282022-14</t>
  </si>
  <si>
    <t>424030518732-ACP001</t>
  </si>
  <si>
    <t>273089</t>
  </si>
  <si>
    <t>273089-SC  424010558815</t>
  </si>
  <si>
    <t>L06282022-1</t>
  </si>
  <si>
    <t>424030517350-ACP001</t>
  </si>
  <si>
    <t>272892</t>
  </si>
  <si>
    <t>272892-SC  424010573772</t>
  </si>
  <si>
    <t>EG2-07075, EG2-07090, EG2-07092, EG2-07093</t>
  </si>
  <si>
    <t>L06282022-5</t>
  </si>
  <si>
    <t>424030523218-ACP001</t>
  </si>
  <si>
    <t>TRS-1/22-144</t>
  </si>
  <si>
    <t>TRS/EGMCL-1/169/2022             424010515498</t>
  </si>
  <si>
    <t>EG5-06992</t>
  </si>
  <si>
    <t>L06282022-13</t>
  </si>
  <si>
    <t>424030517181-ACP001</t>
  </si>
  <si>
    <t>271653</t>
  </si>
  <si>
    <t>271653-SC  424010558780</t>
  </si>
  <si>
    <t>EG5-07108, EG5-07109, EG5-07110</t>
  </si>
  <si>
    <t>L06262022-6</t>
  </si>
  <si>
    <t>424030523227-ACP001</t>
  </si>
  <si>
    <t>TRS-1/22-143</t>
  </si>
  <si>
    <t>TRS/EGMCL-1/168/2022  424010560973</t>
  </si>
  <si>
    <t>L06262022-12</t>
  </si>
  <si>
    <t>DEPZ-OIL-1341/22</t>
  </si>
  <si>
    <t>OIL/EGMCL/22/06/22(EDC)                  424010588515</t>
  </si>
  <si>
    <t>EG3-07196, EG3-07212, EG3-07214, EG3-07216</t>
  </si>
  <si>
    <t>L06272022-4</t>
  </si>
  <si>
    <t>ANT-19/2022</t>
  </si>
  <si>
    <t>ANTI-19/EGMCL/AEPZ/2022      424010578928</t>
  </si>
  <si>
    <t>L06272022-3</t>
  </si>
  <si>
    <t>424030517323-ACP001</t>
  </si>
  <si>
    <t>271517</t>
  </si>
  <si>
    <t>271517-SC  424010560946</t>
  </si>
  <si>
    <t>EG5-07029, EG5-07032, EG5-07033, EG5-07034, EG5-07036</t>
  </si>
  <si>
    <t>L06262022-8</t>
  </si>
  <si>
    <t>BPL/EGMCL/3190/22            424010587856</t>
  </si>
  <si>
    <t>EG3-07193</t>
  </si>
  <si>
    <t>L06262022-5</t>
  </si>
  <si>
    <t>E00004605</t>
  </si>
  <si>
    <t>SC-0000004957        424010579240</t>
  </si>
  <si>
    <t>EG3-07195, EG3-07196, EG3-07212</t>
  </si>
  <si>
    <t>L06252022-17</t>
  </si>
  <si>
    <t>CM00952022</t>
  </si>
  <si>
    <t>MPAL/SC/EGMCL/054/22  424010570542</t>
  </si>
  <si>
    <t>L06252022-23</t>
  </si>
  <si>
    <t>424030522157-ACP001</t>
  </si>
  <si>
    <t>TRS-1/22-142</t>
  </si>
  <si>
    <t>TRS/EGMCL-1/166/2022                424010577279</t>
  </si>
  <si>
    <t>L06232022-19</t>
  </si>
  <si>
    <t>424030517341-ACP001</t>
  </si>
  <si>
    <t>272372</t>
  </si>
  <si>
    <t>272372-SC  424010585448</t>
  </si>
  <si>
    <t>EG2-07129, EG2-07176, EG2-07202, EG2-07203</t>
  </si>
  <si>
    <t>L06232022-10</t>
  </si>
  <si>
    <t>GWL-55/EGMCL/AEPZ/2022              424010586241</t>
  </si>
  <si>
    <t>L06232022-13</t>
  </si>
  <si>
    <t>424030524093-ACP001</t>
  </si>
  <si>
    <t>CM00942022</t>
  </si>
  <si>
    <t>MPAL/SC/EGMCL/050/22  424010565326</t>
  </si>
  <si>
    <t>L06232022-18</t>
  </si>
  <si>
    <t>424030517378-ACP001</t>
  </si>
  <si>
    <t>272355</t>
  </si>
  <si>
    <t>272355-SC           424010573772</t>
  </si>
  <si>
    <t>EG2-07090, EG2-07092, EG2-07093, EG2-07094</t>
  </si>
  <si>
    <t>L06232022-12</t>
  </si>
  <si>
    <t>COIU3H/01219/21-22</t>
  </si>
  <si>
    <t>BPL/EGMCL/3267/22</t>
  </si>
  <si>
    <t>L06232022-8</t>
  </si>
  <si>
    <t>424030516887-ACP001</t>
  </si>
  <si>
    <t>B01LC22/221001868</t>
  </si>
  <si>
    <t>EPICAR692022  424010570533</t>
  </si>
  <si>
    <t>EG1-06927, EG1-06930, EG3-06968</t>
  </si>
  <si>
    <t>L06222022-9</t>
  </si>
  <si>
    <t>424030516761-ACP001</t>
  </si>
  <si>
    <t>272286</t>
  </si>
  <si>
    <t>272286-SC  424010556096</t>
  </si>
  <si>
    <t>EG2-07092, EG2-07093, EG2-07094</t>
  </si>
  <si>
    <t>L06222022-6</t>
  </si>
  <si>
    <t>EPIC-52</t>
  </si>
  <si>
    <t>GWL-52/EGMCL/AEPZ/2022                424010586241</t>
  </si>
  <si>
    <t>EG3-07192, EG3-07193</t>
  </si>
  <si>
    <t>L06222022-33</t>
  </si>
  <si>
    <t>EPIC-54</t>
  </si>
  <si>
    <t>GWL-54/EGMCL/AEPZ/2022  424010572602</t>
  </si>
  <si>
    <t>EG3-07157</t>
  </si>
  <si>
    <t>L06222022-34</t>
  </si>
  <si>
    <t>COIBWH/01853/21-22</t>
  </si>
  <si>
    <t>BWTL/EGMCL/3767/21-22          424010554604</t>
  </si>
  <si>
    <t>EG2-07075, EG2-07092, EG2-07093, EG2-07094</t>
  </si>
  <si>
    <t>L06212022-22</t>
  </si>
  <si>
    <t>CI-220622-RD01</t>
  </si>
  <si>
    <t>RM-SC-220618-RD01            424010585457</t>
  </si>
  <si>
    <t>EG2-07129, EG2-07176</t>
  </si>
  <si>
    <t>L06212022-19</t>
  </si>
  <si>
    <t>424030517369-ACP001</t>
  </si>
  <si>
    <t>271872</t>
  </si>
  <si>
    <t>271872-SC           424010585448</t>
  </si>
  <si>
    <t>L06212022-1</t>
  </si>
  <si>
    <t>MPAL/SC/EGMCL/058/22          424010565326</t>
  </si>
  <si>
    <t>L06212022-15</t>
  </si>
  <si>
    <t>424030521951-ACP001</t>
  </si>
  <si>
    <t>LC223001877</t>
  </si>
  <si>
    <t>EGMCARP06152022  424010570533</t>
  </si>
  <si>
    <t>L06212022-8</t>
  </si>
  <si>
    <t>CM00932022</t>
  </si>
  <si>
    <t>MPAL/SC/EGMCL/059/22               424010585466</t>
  </si>
  <si>
    <t>L06212022-16</t>
  </si>
  <si>
    <t>ANTI-18/2022</t>
  </si>
  <si>
    <t>ANTI-18/EGMCL/AEPZ/2022  424010578929</t>
  </si>
  <si>
    <t>L06212022-11</t>
  </si>
  <si>
    <t>SC-0000004942  424010582799</t>
  </si>
  <si>
    <t>L06212022-10</t>
  </si>
  <si>
    <t>424030516137-ACP001</t>
  </si>
  <si>
    <t>271416</t>
  </si>
  <si>
    <t>271416-SC  424010558780</t>
  </si>
  <si>
    <t>EG5-07102</t>
  </si>
  <si>
    <t>L06202022-5</t>
  </si>
  <si>
    <t>424030518616-ACP001</t>
  </si>
  <si>
    <t>B01LC22/221001915</t>
  </si>
  <si>
    <t>EGMLKB06152022            424010584715</t>
  </si>
  <si>
    <t>EG2-07129</t>
  </si>
  <si>
    <t>L06202022-4</t>
  </si>
  <si>
    <t>COIU3H/01202/21-22</t>
  </si>
  <si>
    <t>BPL/EGMCL/3206/22                 424010583949</t>
  </si>
  <si>
    <t>L06182022-9</t>
  </si>
  <si>
    <t>424030520131-ACP001</t>
  </si>
  <si>
    <t>DEPZ-OTL-0468/22</t>
  </si>
  <si>
    <t>OTL/EGMCL/11/06/22(EDC)             424010583262</t>
  </si>
  <si>
    <t>L06162022-29</t>
  </si>
  <si>
    <t>424030523511-ACP001</t>
  </si>
  <si>
    <t>L-311/22</t>
  </si>
  <si>
    <t>BWC-1627V0-009                424010583253</t>
  </si>
  <si>
    <t>EG2-07067, EG2-07090, EG2-07092, EG2-07093, EG2-07094</t>
  </si>
  <si>
    <t>L06162022-31</t>
  </si>
  <si>
    <t>E00004573</t>
  </si>
  <si>
    <t>SC-0000004929         424010577983</t>
  </si>
  <si>
    <t>L06162022-9</t>
  </si>
  <si>
    <t>424030523236-ACP001</t>
  </si>
  <si>
    <t>TRS-1/22-137</t>
  </si>
  <si>
    <t>TRS/EGMCL-1/158/2022  424010558806</t>
  </si>
  <si>
    <t>EG3-07153, EG3-07157, EG3-07162, EG3-07163</t>
  </si>
  <si>
    <t>L06182022-15</t>
  </si>
  <si>
    <t>2022/17-SC            424010560642</t>
  </si>
  <si>
    <t>EG2-07075, EG2-07083, EG2-07084, EG2-07090, EG2-07093</t>
  </si>
  <si>
    <t>L06182022-13</t>
  </si>
  <si>
    <t>424030519465-ACP001</t>
  </si>
  <si>
    <t>E00004579</t>
  </si>
  <si>
    <t>SC-0000004926         424010582799</t>
  </si>
  <si>
    <t>L06162022-7</t>
  </si>
  <si>
    <t>UN2022-09012</t>
  </si>
  <si>
    <t>UN2022-09004</t>
  </si>
  <si>
    <t>UN2022-08045</t>
  </si>
  <si>
    <t>UN2022-08027</t>
  </si>
  <si>
    <t>424030522193-ACP001</t>
  </si>
  <si>
    <t>UN2022-07046</t>
  </si>
  <si>
    <t>424030521489-ACP001</t>
  </si>
  <si>
    <t>UN2022-07036</t>
  </si>
  <si>
    <t>UN2022-07028</t>
  </si>
  <si>
    <t>UN2022-07026</t>
  </si>
  <si>
    <t>424030519385-ACP001</t>
  </si>
  <si>
    <t>UN2022-07024</t>
  </si>
  <si>
    <t>424030518885-ACP001</t>
  </si>
  <si>
    <t>UN2022-07018</t>
  </si>
  <si>
    <t>UN2022-07015</t>
  </si>
  <si>
    <t>424030518288-ACP001</t>
  </si>
  <si>
    <t>UN2022-07009</t>
  </si>
  <si>
    <t>UN2022-07005</t>
  </si>
  <si>
    <t>424030517608-ACP001</t>
  </si>
  <si>
    <t>UN2022-06037</t>
  </si>
  <si>
    <t>GDI/DEZ/03/2022/MAR/C/005389</t>
  </si>
  <si>
    <t>UN2022-06036</t>
  </si>
  <si>
    <t>LCA-SCB-242606</t>
  </si>
  <si>
    <t>EG2-07129, EG2-07176, EG2-07201, EG2-07202, EG2-07203, EG2-07204, EG2-07205, EG2-07251, EG2-07258, EG2-07322</t>
  </si>
  <si>
    <t>L06142022-4</t>
  </si>
  <si>
    <t>424030516146-ACP001</t>
  </si>
  <si>
    <t>271232</t>
  </si>
  <si>
    <t>271232-SC  424010560946</t>
  </si>
  <si>
    <t>EG5-07030, EG5-07031, EG5-07034, EG5-07035, EG5-07036, EG5-07037</t>
  </si>
  <si>
    <t>L06152022-19</t>
  </si>
  <si>
    <t>424030522148-ACP001</t>
  </si>
  <si>
    <t>TRS-1/22-136</t>
  </si>
  <si>
    <t>TRS/EGMCL-1/157/2022         424010582815</t>
  </si>
  <si>
    <t>EG1-06933, EG3-07144, EG3-07145, EG3-07164, EG3-07165, EG3-07189, EG3-07190, EG3-07192, EG3-07193, EG3-07218</t>
  </si>
  <si>
    <t>L06182022-18</t>
  </si>
  <si>
    <t>424030520391-ACP001</t>
  </si>
  <si>
    <t>EGMCL/004/2022</t>
  </si>
  <si>
    <t>PAL/EGMCL/004/2022  424010523979</t>
  </si>
  <si>
    <t>EG5-07035</t>
  </si>
  <si>
    <t>L06152022-9</t>
  </si>
  <si>
    <t>424030521363-ACP001</t>
  </si>
  <si>
    <t>E00004561</t>
  </si>
  <si>
    <t>SC-0000004908  424010570114</t>
  </si>
  <si>
    <t>L06152022-2</t>
  </si>
  <si>
    <t>424030518607-ACP001</t>
  </si>
  <si>
    <t>CI-220618-RD02</t>
  </si>
  <si>
    <t>RM-SC-220608-RD03  424010553213</t>
  </si>
  <si>
    <t>L06152022-10</t>
  </si>
  <si>
    <t>SC/EPIC/DEKKO/7525/22      424010532193</t>
  </si>
  <si>
    <t>L06152022-8</t>
  </si>
  <si>
    <t>SC-MT-EGM-27003/2022        424010581754</t>
  </si>
  <si>
    <t>EG2-07075, EG2-07083, EG2-07084, EG2-07090</t>
  </si>
  <si>
    <t>L06142022-12</t>
  </si>
  <si>
    <t>424030514521-ACP001</t>
  </si>
  <si>
    <t>270355</t>
  </si>
  <si>
    <t>270355-SC      424010558780</t>
  </si>
  <si>
    <t>EG5-07104, EG5-07106</t>
  </si>
  <si>
    <t>L06132022-17</t>
  </si>
  <si>
    <t>424030516128-ACP001</t>
  </si>
  <si>
    <t>270952</t>
  </si>
  <si>
    <t>270952-SC          424010558815</t>
  </si>
  <si>
    <t>L06132022-15</t>
  </si>
  <si>
    <t>424030521336-ACP001</t>
  </si>
  <si>
    <t>E00004560</t>
  </si>
  <si>
    <t>SC-0000004921        424010561428</t>
  </si>
  <si>
    <t>L06142022-5</t>
  </si>
  <si>
    <t>424030522102-ACP001</t>
  </si>
  <si>
    <t>TRS-1/22-135</t>
  </si>
  <si>
    <t>TRS/EGMCL-1/155/2022       424010572577</t>
  </si>
  <si>
    <t>L06142022-9</t>
  </si>
  <si>
    <t>424030514530-ACP001</t>
  </si>
  <si>
    <t>270819</t>
  </si>
  <si>
    <t>270819-SC       424010580844</t>
  </si>
  <si>
    <t>EG3-07165</t>
  </si>
  <si>
    <t>L06112022-33</t>
  </si>
  <si>
    <t>424030524191-ACP001</t>
  </si>
  <si>
    <t>com/epic/04/22</t>
  </si>
  <si>
    <t>FBD/EPIC/04/5-22        424010580808</t>
  </si>
  <si>
    <t>FRIENDS (BD) ACCESSORIES</t>
  </si>
  <si>
    <t>L06112022-40</t>
  </si>
  <si>
    <t>424030513988-ACP001</t>
  </si>
  <si>
    <t>B01LC22/221001814</t>
  </si>
  <si>
    <t>EPICAR652022    424010570533</t>
  </si>
  <si>
    <t>EG1-06928, EG3-06966</t>
  </si>
  <si>
    <t>L06092022-5</t>
  </si>
  <si>
    <t>424030513979-ACP001</t>
  </si>
  <si>
    <t>B01LC22/221001815</t>
  </si>
  <si>
    <t>EPICAR652022A  424010573781</t>
  </si>
  <si>
    <t>EG3-07144, EG3-07193, EG3-07218</t>
  </si>
  <si>
    <t>L06112022-11</t>
  </si>
  <si>
    <t>270584</t>
  </si>
  <si>
    <t>270584-SC  424010547935</t>
  </si>
  <si>
    <t>EG3-07156</t>
  </si>
  <si>
    <t>L06092022-3</t>
  </si>
  <si>
    <t>424030518714-ACP001</t>
  </si>
  <si>
    <t>JME-CI01/06/2022</t>
  </si>
  <si>
    <t>JME/CI03/08/2022</t>
  </si>
  <si>
    <t>424030523520-ACP001</t>
  </si>
  <si>
    <t>JME/CI02/07/2022</t>
  </si>
  <si>
    <t>JME/EGMCL/SC31/06/2022       424010580531</t>
  </si>
  <si>
    <t>EG2-07124, EG2-07136, EG2-07137</t>
  </si>
  <si>
    <t>L06112022-17</t>
  </si>
  <si>
    <t>424030524280-ACP001</t>
  </si>
  <si>
    <t>TS-3404/22</t>
  </si>
  <si>
    <t>CBL-438/EGMCL/AEPZ/2022      424010579259</t>
  </si>
  <si>
    <t>EG1-06932, EG1-06934, EG1-06935, EG3-07144</t>
  </si>
  <si>
    <t>L06082022-9</t>
  </si>
  <si>
    <t>424030521327-ACP001</t>
  </si>
  <si>
    <t>E00004542</t>
  </si>
  <si>
    <t>SC-0000004899       424010579240</t>
  </si>
  <si>
    <t>EG3-07193, EG3-07218</t>
  </si>
  <si>
    <t>L06082022-6</t>
  </si>
  <si>
    <t>424030519483-ACP001</t>
  </si>
  <si>
    <t>E00004533</t>
  </si>
  <si>
    <t>SC-0000004897        424010578973</t>
  </si>
  <si>
    <t>EG3-07164, EG3-07165, EG3-07191</t>
  </si>
  <si>
    <t>L06072022-28</t>
  </si>
  <si>
    <t>424030519492-ACP001</t>
  </si>
  <si>
    <t>E00004534</t>
  </si>
  <si>
    <t>SC-0000004898      424010561428</t>
  </si>
  <si>
    <t>EG4-07161</t>
  </si>
  <si>
    <t>L06072022-27</t>
  </si>
  <si>
    <t>424030518448-001</t>
  </si>
  <si>
    <t>ANTI/17/2022</t>
  </si>
  <si>
    <t>ANTI-17/EGMCL/AEPZ/2022      424010578928</t>
  </si>
  <si>
    <t>EG3-07144, EG3-07164, EG3-07165, EG3-07192, EG3-07193</t>
  </si>
  <si>
    <t>L06072022-25</t>
  </si>
  <si>
    <t>424030524299-ACP001</t>
  </si>
  <si>
    <t>TS-3347/22</t>
  </si>
  <si>
    <t>CBL-437/EGMCL/AEPZ/2022      424010548792</t>
  </si>
  <si>
    <t>EG3-06967</t>
  </si>
  <si>
    <t>L06072022-24</t>
  </si>
  <si>
    <t>424030521354-ACP001</t>
  </si>
  <si>
    <t>E0004543</t>
  </si>
  <si>
    <t>SC-0000004854       424010578937</t>
  </si>
  <si>
    <t>EG3-07189, EG3-07190, EG3-07192</t>
  </si>
  <si>
    <t>L06072022-29</t>
  </si>
  <si>
    <t>424030514004-ACP001</t>
  </si>
  <si>
    <t>270286</t>
  </si>
  <si>
    <t>270286-SC  424010573772</t>
  </si>
  <si>
    <t>EG2-07083, EG2-07090</t>
  </si>
  <si>
    <t>L06062022-16</t>
  </si>
  <si>
    <t>424030519848-ACP001</t>
  </si>
  <si>
    <t>YAS-020/14419/21-22</t>
  </si>
  <si>
    <t>YLL/EGL/20/22        424010577974</t>
  </si>
  <si>
    <t>L06062022-12</t>
  </si>
  <si>
    <t>424030523496-ACP001</t>
  </si>
  <si>
    <t>B03LC22/223001735</t>
  </si>
  <si>
    <t>EGMCARP06012022  424010570533</t>
  </si>
  <si>
    <t>L06072022-2</t>
  </si>
  <si>
    <t>424030518377-ACP001</t>
  </si>
  <si>
    <t>E00004529</t>
  </si>
  <si>
    <t>SC-0000004883      424010577983</t>
  </si>
  <si>
    <t>L06072022-10</t>
  </si>
  <si>
    <t>424030518849-ACP001</t>
  </si>
  <si>
    <t>E00004530</t>
  </si>
  <si>
    <t>SC-0000004885       424010561419</t>
  </si>
  <si>
    <t>L06042022-25</t>
  </si>
  <si>
    <t>424030521531-ACP001</t>
  </si>
  <si>
    <t>E00004523</t>
  </si>
  <si>
    <t>E</t>
  </si>
  <si>
    <t>SC-0000004878       424010560615</t>
  </si>
  <si>
    <t>EG2-07084, EG2-07090, EG2-07092, EG2-07093, EG2-07094</t>
  </si>
  <si>
    <t>L06042022-26</t>
  </si>
  <si>
    <t>424030513452-ACP001</t>
  </si>
  <si>
    <t>267060</t>
  </si>
  <si>
    <t>267060-SC  424010556096</t>
  </si>
  <si>
    <t>L06042022-12</t>
  </si>
  <si>
    <t>424030517190-ACP001</t>
  </si>
  <si>
    <t>266226</t>
  </si>
  <si>
    <t>266226-SC       424010551402</t>
  </si>
  <si>
    <t>EG3-06997, EG5-07030, EG5-07032, EG5-07034, EG5-07036, EG5-07037, EG5-07065, EG5-07066</t>
  </si>
  <si>
    <t>L06042022-10</t>
  </si>
  <si>
    <t>424030522111-ACP001</t>
  </si>
  <si>
    <t>TRS-1/22-129</t>
  </si>
  <si>
    <t>TRS/EGMCL-1/149/2022     424010577279</t>
  </si>
  <si>
    <t>EG4-07099, EG4-07125</t>
  </si>
  <si>
    <t>L06042022-32</t>
  </si>
  <si>
    <t>HBXDD220513</t>
  </si>
  <si>
    <t>HBXDD220510&amp;512</t>
  </si>
  <si>
    <t>HBXDD220479&amp;480</t>
  </si>
  <si>
    <t>424030522406-ACP001</t>
  </si>
  <si>
    <t>HBXDD220459&amp;460</t>
  </si>
  <si>
    <t>424030521960-ACP001</t>
  </si>
  <si>
    <t>HBXDD220374</t>
  </si>
  <si>
    <t>424030517243-ACP001</t>
  </si>
  <si>
    <t>HBXDD220372</t>
  </si>
  <si>
    <t>424030517252-ACP001</t>
  </si>
  <si>
    <t>HBXDD220365</t>
  </si>
  <si>
    <t>424030518279-ACP001</t>
  </si>
  <si>
    <t>HBXDD220363</t>
  </si>
  <si>
    <t>424030515281-ACP001</t>
  </si>
  <si>
    <t>HBXDD220362</t>
  </si>
  <si>
    <t>424030515450-ACP001</t>
  </si>
  <si>
    <t>HBXDD220357</t>
  </si>
  <si>
    <t>424030515441-ACP001</t>
  </si>
  <si>
    <t>HBXDD220356</t>
  </si>
  <si>
    <t>424030515290-ACP001</t>
  </si>
  <si>
    <t>HBXDD220355</t>
  </si>
  <si>
    <t>424030514406-ACP001</t>
  </si>
  <si>
    <t>HBXDD220354</t>
  </si>
  <si>
    <t>: GDI/DEZ/06/2022/MAR/C/005106 DT.01-06-2022</t>
  </si>
  <si>
    <t>424030514399-ACP001</t>
  </si>
  <si>
    <t>HBXDD220346</t>
  </si>
  <si>
    <t>LCA-SCB-241937</t>
  </si>
  <si>
    <t>HEBEI XINDADONG TEXTILE CO LTD</t>
  </si>
  <si>
    <t>EG3-07196, EG3-07291, EG3-07292, EG3-07339, EG3-07340, EG3-07341, EG4-07194</t>
  </si>
  <si>
    <t>L06022022-9</t>
  </si>
  <si>
    <t>424030522692-ACP001</t>
  </si>
  <si>
    <t>COIU3H/01158/21-22</t>
  </si>
  <si>
    <t>BPL/EGMCL/3099/22       424010564390</t>
  </si>
  <si>
    <t>EG2-07081, EG2-07082, EG2-07083, EG2-07084</t>
  </si>
  <si>
    <t>L06012022-7</t>
  </si>
  <si>
    <t>424030512569-ACP001</t>
  </si>
  <si>
    <t>B01LC22/221001729</t>
  </si>
  <si>
    <t>EPICAR5262022A      424010573638</t>
  </si>
  <si>
    <t>EG1-06932, EG1-06935</t>
  </si>
  <si>
    <t>L06012022-2</t>
  </si>
  <si>
    <t>424030512578-ACP001</t>
  </si>
  <si>
    <t>B01LC22/221001743</t>
  </si>
  <si>
    <t>EPICAR5292022  42401057053</t>
  </si>
  <si>
    <t>EG3-06962, EG3-06968</t>
  </si>
  <si>
    <t>L06012022-1</t>
  </si>
  <si>
    <t>424030521880-ACP001</t>
  </si>
  <si>
    <t>COIBWH/01763/21-22</t>
  </si>
  <si>
    <t>BWTL/EGMCL/3535/21-22     424010554604</t>
  </si>
  <si>
    <t>EG2-07081, EG2-07082, EG2-07083</t>
  </si>
  <si>
    <t>L06012022-6</t>
  </si>
  <si>
    <t>424030512916-ACP001</t>
  </si>
  <si>
    <t>B01LC22/221001654</t>
  </si>
  <si>
    <t>EPICAR5222022      424010548480</t>
  </si>
  <si>
    <t>EG1-06924, EG1-07096, EG3-06959, EG3-06970, EG3-06985</t>
  </si>
  <si>
    <t>L05312022-12</t>
  </si>
  <si>
    <t>424030514175-ACP001</t>
  </si>
  <si>
    <t>268691</t>
  </si>
  <si>
    <t>268691-SC  424010567903</t>
  </si>
  <si>
    <t>EG5-07141</t>
  </si>
  <si>
    <t>L05312022-7</t>
  </si>
  <si>
    <t>424030518634-ACP001</t>
  </si>
  <si>
    <t>TRS-1/22-127</t>
  </si>
  <si>
    <t>TRS/EGMCL-1/141/2022       424010558806</t>
  </si>
  <si>
    <t>L05312022-16</t>
  </si>
  <si>
    <t>424030512907-ACP001</t>
  </si>
  <si>
    <t>B01LC22/221001721</t>
  </si>
  <si>
    <t>EPICAR5262022  424010573781</t>
  </si>
  <si>
    <t>EG1-06932, EG1-06933, EG1-06934, EG1-06935, EG3-07164, EG3-07191</t>
  </si>
  <si>
    <t>L05312022-9</t>
  </si>
  <si>
    <t>424030513862-ACP001</t>
  </si>
  <si>
    <t>266230</t>
  </si>
  <si>
    <t>266230-SC      424010558780</t>
  </si>
  <si>
    <t>EG5-07104, EG5-07106, EG5-07108, EG5-07111</t>
  </si>
  <si>
    <t>L05292022-3</t>
  </si>
  <si>
    <t>424030524306-ACP001</t>
  </si>
  <si>
    <t>TS-3118/22</t>
  </si>
  <si>
    <t>CBL-435/EGMCL/AEPZ/2022  424010544849</t>
  </si>
  <si>
    <t>EG5-07106</t>
  </si>
  <si>
    <t>L05302022-2</t>
  </si>
  <si>
    <t>424030513461-ACP001</t>
  </si>
  <si>
    <t>268971</t>
  </si>
  <si>
    <t>268971-SC  42401057377-L</t>
  </si>
  <si>
    <t>EG2-07068, EG2-07081, EG2-07082, EG2-07083, EG2-07084</t>
  </si>
  <si>
    <t>L05302022-1</t>
  </si>
  <si>
    <t>424030522665-001</t>
  </si>
  <si>
    <t>3H/01146</t>
  </si>
  <si>
    <t>BPL/EGMCL/3106/22       424010573941</t>
  </si>
  <si>
    <t>EG3-07157, EG3-07162, EG3-07192</t>
  </si>
  <si>
    <t>L05282022-23</t>
  </si>
  <si>
    <t>424030516770-ACP001</t>
  </si>
  <si>
    <t>269165</t>
  </si>
  <si>
    <t>269165-SC  424010556096-L</t>
  </si>
  <si>
    <t>EG2-07123</t>
  </si>
  <si>
    <t>L05282022-1</t>
  </si>
  <si>
    <t>424030517332-ACP001</t>
  </si>
  <si>
    <t>269134</t>
  </si>
  <si>
    <t>EGMCL/013/21</t>
  </si>
  <si>
    <t>269134-SC      424010573932</t>
  </si>
  <si>
    <t>L05282022-2</t>
  </si>
  <si>
    <t>424030516280-ACP001</t>
  </si>
  <si>
    <t>SAWAM/CI/2022/301</t>
  </si>
  <si>
    <t>SAWAM/2022/391       424010566520</t>
  </si>
  <si>
    <t>L05282022-17</t>
  </si>
  <si>
    <t>424030516235-001</t>
  </si>
  <si>
    <t>ANTI-1/2022</t>
  </si>
  <si>
    <t>ANTI-16/EGMCL/AEPZ/2022     424010550877</t>
  </si>
  <si>
    <t>EG3-06962, EG3-06967, EG3-07135, EG3-07142, EG3-07143, EG3-07153, EG3-07154, EG3-07155, EG3-07156, EG3-07157, EG3-07162</t>
  </si>
  <si>
    <t>L05302022-13</t>
  </si>
  <si>
    <t>424030524100-ACP001</t>
  </si>
  <si>
    <t>CM0802022</t>
  </si>
  <si>
    <t>MPAL/SC/EGMCL/052/22  424010565326</t>
  </si>
  <si>
    <t>L05282022-22</t>
  </si>
  <si>
    <t>424030519447-ACP001</t>
  </si>
  <si>
    <t>E00004496</t>
  </si>
  <si>
    <t>SC-0000004863       424010560615</t>
  </si>
  <si>
    <t>L05282022-16</t>
  </si>
  <si>
    <t>424030519456-ACP001</t>
  </si>
  <si>
    <t>E00004490</t>
  </si>
  <si>
    <t>SC-0000004865    424010554588</t>
  </si>
  <si>
    <t>L05282022-14</t>
  </si>
  <si>
    <t>424030511659-ACP001</t>
  </si>
  <si>
    <t>B01LC22/221001625</t>
  </si>
  <si>
    <t>EPICAR5192022      424010573638</t>
  </si>
  <si>
    <t>L05272022-4</t>
  </si>
  <si>
    <t>424030517387-ACP001</t>
  </si>
  <si>
    <t>268965</t>
  </si>
  <si>
    <t>268965-SC      424010573772</t>
  </si>
  <si>
    <t>L05272022-2</t>
  </si>
  <si>
    <t>424030521498-ACP001</t>
  </si>
  <si>
    <t>MTML/241/2022</t>
  </si>
  <si>
    <t>MTML/EGMC/043/2022  424010560991</t>
  </si>
  <si>
    <t>L05272022-19</t>
  </si>
  <si>
    <t>424030512051-ACP001</t>
  </si>
  <si>
    <t>B01LC22/221001663</t>
  </si>
  <si>
    <t>EPICAR5232022     424010573772</t>
  </si>
  <si>
    <t>EG3-07144</t>
  </si>
  <si>
    <t>L05272022-5</t>
  </si>
  <si>
    <t>424030519839-ACP001</t>
  </si>
  <si>
    <t>TS-3115/22</t>
  </si>
  <si>
    <t>CBL-433/EGMCL/AEPZ/2022       424010548792</t>
  </si>
  <si>
    <t>EG1-06920, EG1-06927, EG1-06928, EG1-06929, EG1-06930, EG1-06931, EG3-07142, EG3-07143, EG3-07154</t>
  </si>
  <si>
    <t>L05272022-23</t>
  </si>
  <si>
    <t>424030518625-ACP001</t>
  </si>
  <si>
    <t>GWL-EPIC-50</t>
  </si>
  <si>
    <t>GWL-50/EGMCL/AEPZ/2022      424010572602</t>
  </si>
  <si>
    <t>EG3-07157, EG3-07162</t>
  </si>
  <si>
    <t>L05252022-42</t>
  </si>
  <si>
    <t>DAL/1870/2022</t>
  </si>
  <si>
    <t>SC/EPIC/DEKKO/6827/22       424010564407</t>
  </si>
  <si>
    <t>EG4-07100, EG4-07125</t>
  </si>
  <si>
    <t>L05252022-40</t>
  </si>
  <si>
    <t>424030512257-ACP001</t>
  </si>
  <si>
    <t>DEPZ-OIL-1191/22</t>
  </si>
  <si>
    <t>OIL/EGMCL/22/05/22(EDC)      424010572611</t>
  </si>
  <si>
    <t>L05252022-37</t>
  </si>
  <si>
    <t>424030518386-ACP001</t>
  </si>
  <si>
    <t>E00004480</t>
  </si>
  <si>
    <t>SC-0000004853      424010561419</t>
  </si>
  <si>
    <t>EG3-07132</t>
  </si>
  <si>
    <t>L05252022-35</t>
  </si>
  <si>
    <t>424030518643-ACP001</t>
  </si>
  <si>
    <t>TRS-1/22-124</t>
  </si>
  <si>
    <t>TRS/EGMCL-1/139/2022      424010560973</t>
  </si>
  <si>
    <t>L05252022-34</t>
  </si>
  <si>
    <t>424030511436-ACP001</t>
  </si>
  <si>
    <t>B01LC22/221001656</t>
  </si>
  <si>
    <t>EGMCL05222022       424010572620</t>
  </si>
  <si>
    <t>EG4-07099</t>
  </si>
  <si>
    <t>L05252022-32</t>
  </si>
  <si>
    <t>424030524075-ACP001</t>
  </si>
  <si>
    <t>CM00792022</t>
  </si>
  <si>
    <t>MPAL/SC/EGMCL/051/22        424010572586</t>
  </si>
  <si>
    <t>EG5-07122</t>
  </si>
  <si>
    <t>L05252022-36</t>
  </si>
  <si>
    <t>424030518652-ACP001</t>
  </si>
  <si>
    <t>TRS-1/22-123</t>
  </si>
  <si>
    <t>TRS/EGMCL-1/137/2022      424010572577</t>
  </si>
  <si>
    <t>EG3-07077, EG3-07078, EG3-07079</t>
  </si>
  <si>
    <t>L05252022-39</t>
  </si>
  <si>
    <t>424030518359-ACP001</t>
  </si>
  <si>
    <t>E00004468</t>
  </si>
  <si>
    <t>SC-0000004849     424010561437</t>
  </si>
  <si>
    <t>EG6-07064</t>
  </si>
  <si>
    <t>L05252022-9</t>
  </si>
  <si>
    <t>424030521513-ACP001</t>
  </si>
  <si>
    <t>E00004510</t>
  </si>
  <si>
    <t>SC-0000004845    424010554613</t>
  </si>
  <si>
    <t>EG4-07054, EG5-07010</t>
  </si>
  <si>
    <t>L05252022-11</t>
  </si>
  <si>
    <t>424030510669-ACP001</t>
  </si>
  <si>
    <t>267184</t>
  </si>
  <si>
    <t>267184-SC  424010556096-L</t>
  </si>
  <si>
    <t>EG2-07067, EG2-07069, EG2-07081, EG2-07082, EG2-07083, EG2-07084</t>
  </si>
  <si>
    <t>L05252022-7</t>
  </si>
  <si>
    <t>424030518368-ACP001</t>
  </si>
  <si>
    <t>E00004470</t>
  </si>
  <si>
    <t>SC-0000004829        424010561428</t>
  </si>
  <si>
    <t>EG3-07130, EG3-07153, EG3-07155, EG3-07156, EG3-07157, EG3-07158, EG3-07162, EG3-07163</t>
  </si>
  <si>
    <t>L05252022-15</t>
  </si>
  <si>
    <t>424030513470-ACP001</t>
  </si>
  <si>
    <t>267062</t>
  </si>
  <si>
    <t>267062-SC  424010547935</t>
  </si>
  <si>
    <t>EG3-07156, EG3-07163</t>
  </si>
  <si>
    <t>L05252022-8</t>
  </si>
  <si>
    <t>424030518395-ACP001</t>
  </si>
  <si>
    <t>E00004473</t>
  </si>
  <si>
    <t>SC-0000004850     424010561428</t>
  </si>
  <si>
    <t>L05252022-10</t>
  </si>
  <si>
    <t>CM00772022</t>
  </si>
  <si>
    <t>MPAL/SC/EGMCL/049/22    424010570542</t>
  </si>
  <si>
    <t>L05242022-4</t>
  </si>
  <si>
    <t>424030522120-ACP001</t>
  </si>
  <si>
    <t>TRS-1/22-120</t>
  </si>
  <si>
    <t>TRS/EGMCL-1/131/2022    424010558806</t>
  </si>
  <si>
    <t>EG3-06986, EG3-07142, EG3-07143, EG3-07154, EG3-07155, EG3-07156, EG3-07157, EG3-07158, EG3-07159, EG3-07160, EG3-07162</t>
  </si>
  <si>
    <t>L05242022-3</t>
  </si>
  <si>
    <t>424030518670-ACP001</t>
  </si>
  <si>
    <t>TRS-1/22-118</t>
  </si>
  <si>
    <t>TRS/EGMCL-1/128/2022     424010570551</t>
  </si>
  <si>
    <t>EG3-06974, EG3-06979, EG3-06998, EG5-07074</t>
  </si>
  <si>
    <t>L05242022-2</t>
  </si>
  <si>
    <t>424030518661-ACP001</t>
  </si>
  <si>
    <t>TRS-1/22-119</t>
  </si>
  <si>
    <t>TRS/EGMCL-1/129/2022     424010545287</t>
  </si>
  <si>
    <t>EG1-06915, EG4-07056</t>
  </si>
  <si>
    <t>L05242022-1</t>
  </si>
  <si>
    <t>424030511427-ACP001</t>
  </si>
  <si>
    <t>B01LC22/221001546</t>
  </si>
  <si>
    <t>EPICAR5122022  424010565344-L</t>
  </si>
  <si>
    <t>EG1-06916, EG1-06919, EG1-06920, EG1-06926, EG1-06927, EG1-06929, EG1-06931, EG3-06962, EG3-07153, EG3-07157, EG3-07158, EG3-07162</t>
  </si>
  <si>
    <t>L05232022-4</t>
  </si>
  <si>
    <t>424030517724-ACP001</t>
  </si>
  <si>
    <t>B03LC22/223001517</t>
  </si>
  <si>
    <t>EGMCARP05172022       424010570533</t>
  </si>
  <si>
    <t>L05232022-8</t>
  </si>
  <si>
    <t>424030511203-ACP001</t>
  </si>
  <si>
    <t>B01LC22/221001548</t>
  </si>
  <si>
    <t>EPICAR5122022A  424010565344-L</t>
  </si>
  <si>
    <t>EG1-06920, EG1-06928, EG1-06930, EG3-06961, EG3-06965, EG3-06972, EG3-07142, EG3-07143, EG3-07154</t>
  </si>
  <si>
    <t>L05232022-3</t>
  </si>
  <si>
    <t>424030524084-ACP001</t>
  </si>
  <si>
    <t>CM00762022</t>
  </si>
  <si>
    <t>MPAL/SC/EGMCL/046/22  424010517110</t>
  </si>
  <si>
    <t>EG5-07010</t>
  </si>
  <si>
    <t>L05232022-16</t>
  </si>
  <si>
    <t>424030510678-ACP001</t>
  </si>
  <si>
    <t>268181</t>
  </si>
  <si>
    <t>EGMCL/011/21</t>
  </si>
  <si>
    <t>268181-SC  424010557148-L</t>
  </si>
  <si>
    <t>EG2-06900, EG2-06902, EG2-06903, EG2-06905, EG2-06906, EG2-06907</t>
  </si>
  <si>
    <t>L05232022-1</t>
  </si>
  <si>
    <t>TS-2983/22</t>
  </si>
  <si>
    <t>CBL-434/EGMCL/AEPZ/2022       424010570524</t>
  </si>
  <si>
    <t>EG5-07104</t>
  </si>
  <si>
    <t>L05232022-14</t>
  </si>
  <si>
    <t>424030521345-ACP001</t>
  </si>
  <si>
    <t>E00004508</t>
  </si>
  <si>
    <t>SC-0000004830     424010577705</t>
  </si>
  <si>
    <t>EG5-07120, EG5-07141</t>
  </si>
  <si>
    <t>L05232022-13</t>
  </si>
  <si>
    <t>424030518402-ACP001</t>
  </si>
  <si>
    <t>E00004463</t>
  </si>
  <si>
    <t>SC-0000004836      424010561419</t>
  </si>
  <si>
    <t>EG4-07057</t>
  </si>
  <si>
    <t>L05232022-12</t>
  </si>
  <si>
    <t>424030521988-ACP001</t>
  </si>
  <si>
    <t>DAL/1854</t>
  </si>
  <si>
    <t>SC/EPIC/DEKKO-37  424010560624</t>
  </si>
  <si>
    <t>L05242022-5</t>
  </si>
  <si>
    <t>424030512079-ACP001</t>
  </si>
  <si>
    <t>TRS/EGMCL2/22-117</t>
  </si>
  <si>
    <t>TRS/EGMCL-2/132/2022     424010570597</t>
  </si>
  <si>
    <t>EG2-07124</t>
  </si>
  <si>
    <t>L05232022-15</t>
  </si>
  <si>
    <t>424030517403-ACP001</t>
  </si>
  <si>
    <t>E00004442</t>
  </si>
  <si>
    <t>SC-0000004775       424010560615</t>
  </si>
  <si>
    <t>EG2-07124, EG2-07137</t>
  </si>
  <si>
    <t>L05212022-18</t>
  </si>
  <si>
    <t>424030518411-ACP001</t>
  </si>
  <si>
    <t>E00004443</t>
  </si>
  <si>
    <t>SC-0000004837      424010570114</t>
  </si>
  <si>
    <t>L05212022-19</t>
  </si>
  <si>
    <t>424030522451-ACP001</t>
  </si>
  <si>
    <t>MON-1086/2022</t>
  </si>
  <si>
    <t>SC-MT-EPIC-26578/2022     424010541879</t>
  </si>
  <si>
    <t>EG4-07049</t>
  </si>
  <si>
    <t>L05212022-3</t>
  </si>
  <si>
    <t>SC-MT-EPIC-26577/2022  424010569037</t>
  </si>
  <si>
    <t>EG4-07098, EG4-07099</t>
  </si>
  <si>
    <t>L05212022-4</t>
  </si>
  <si>
    <t>TS-2972/22</t>
  </si>
  <si>
    <t>CBL-431/EGMCL/AEPZ/2022     424010567887</t>
  </si>
  <si>
    <t>EG5-07033</t>
  </si>
  <si>
    <t>L05182022-1</t>
  </si>
  <si>
    <t>TS-2779/22</t>
  </si>
  <si>
    <t>CBL-432/EGMCL/AEPZ/2022      424010558799-L</t>
  </si>
  <si>
    <t>L05182022-2</t>
  </si>
  <si>
    <t>424030514086-ACP001</t>
  </si>
  <si>
    <t>CI-220521-RD01</t>
  </si>
  <si>
    <t>RM-SC-220515-RD02</t>
  </si>
  <si>
    <t>EG2-07068, EG2-07069</t>
  </si>
  <si>
    <t>L05182022-12</t>
  </si>
  <si>
    <t>424030516869-ACP001</t>
  </si>
  <si>
    <t>COIBWH/01683/21-22</t>
  </si>
  <si>
    <t>BWTL/EGMCL/3299/21-22       424010554604-l</t>
  </si>
  <si>
    <t>EG2-07081, EG2-07082</t>
  </si>
  <si>
    <t>L05182022-11</t>
  </si>
  <si>
    <t>424030511597-ACP001</t>
  </si>
  <si>
    <t>265376</t>
  </si>
  <si>
    <t>265376-SC</t>
  </si>
  <si>
    <t>EG5-07120, EG5-07122</t>
  </si>
  <si>
    <t>L05172022-17</t>
  </si>
  <si>
    <t>424030521979-ACP001</t>
  </si>
  <si>
    <t>DAL/EG/1824/2022</t>
  </si>
  <si>
    <t>SC/EPIC/DEKKO-36</t>
  </si>
  <si>
    <t>L05172022-10</t>
  </si>
  <si>
    <t>424030515012-ACP001</t>
  </si>
  <si>
    <t>CI-220611-RD02</t>
  </si>
  <si>
    <t>RM-SC-220511-RD03      424010553213</t>
  </si>
  <si>
    <t>L05162022-10</t>
  </si>
  <si>
    <t>424030510650-ACP001</t>
  </si>
  <si>
    <t>266077</t>
  </si>
  <si>
    <t>266077-SC</t>
  </si>
  <si>
    <t>L05162022-3</t>
  </si>
  <si>
    <t>424030511926-ACP001</t>
  </si>
  <si>
    <t>B01LC22/221001557</t>
  </si>
  <si>
    <t>EGMLKB05122022       424010566539</t>
  </si>
  <si>
    <t>EG2-07068</t>
  </si>
  <si>
    <t>L05162022-6</t>
  </si>
  <si>
    <t>424030512248-ACP001</t>
  </si>
  <si>
    <t>SAWAM/CI/2022/300</t>
  </si>
  <si>
    <t>SAWAM/2022/388</t>
  </si>
  <si>
    <t>L05162022-9</t>
  </si>
  <si>
    <t>424030510428-ACP001</t>
  </si>
  <si>
    <t>267061</t>
  </si>
  <si>
    <t>267061-SC  424010556096-L</t>
  </si>
  <si>
    <t>L05142022-3</t>
  </si>
  <si>
    <t>424030510348-ACP001</t>
  </si>
  <si>
    <t>B01LC22/221001481</t>
  </si>
  <si>
    <t>EGMCL04282022     424010565344</t>
  </si>
  <si>
    <t>EG4-07099, EG4-07100</t>
  </si>
  <si>
    <t>L05142022-6</t>
  </si>
  <si>
    <t>424030509920-ACP001</t>
  </si>
  <si>
    <t>263473</t>
  </si>
  <si>
    <t>263473-SC  424010560946</t>
  </si>
  <si>
    <t>EG5-07029, EG5-07031, EG5-07036</t>
  </si>
  <si>
    <t>L05142022-5</t>
  </si>
  <si>
    <t>424030521372-ACP001</t>
  </si>
  <si>
    <t>CM00742022</t>
  </si>
  <si>
    <t>MPAL/SC/EGMCL/047/22     424010565326</t>
  </si>
  <si>
    <t>L05142022-9</t>
  </si>
  <si>
    <t>DAL/EG/1710/2022</t>
  </si>
  <si>
    <t>SC/EPIC/DEKKO/5988/22       424010564407</t>
  </si>
  <si>
    <t>EG4-07098, EG4-07099, EG4-07100</t>
  </si>
  <si>
    <t>L05122022-5</t>
  </si>
  <si>
    <t>424030522718-ACP001</t>
  </si>
  <si>
    <t>COIU3H/00007/22-23</t>
  </si>
  <si>
    <t>BPL/EGMCL/2885/22      424010564390</t>
  </si>
  <si>
    <t>EG2-07067, EG2-07068, EG2-07075, EG2-07082</t>
  </si>
  <si>
    <t>L05112022-12</t>
  </si>
  <si>
    <t>CBL-430/EGMCL/AEPZ/2022     424010548792</t>
  </si>
  <si>
    <t>EG1-06918, EG1-06919, EG1-06926, EG3-06968</t>
  </si>
  <si>
    <t>L05092022-3</t>
  </si>
  <si>
    <t>424030511212-ACP001</t>
  </si>
  <si>
    <t>B01LC22/221001355</t>
  </si>
  <si>
    <t>EPICAR4182022     424010547098</t>
  </si>
  <si>
    <t>EG1-06919, EG1-06925, EG1-06926, EG1-07139, EG1-07140, EG3-06967, EG3-06968, EG3-07132, EG3-07135</t>
  </si>
  <si>
    <t>L04292022-7</t>
  </si>
  <si>
    <t>TS-2536/22</t>
  </si>
  <si>
    <t>CBL-428/EGMCL/AEPZ/2022  424010548792</t>
  </si>
  <si>
    <t>EG1-06917, EG1-06925, EG3-06962, EG3-06967, EG3-07135</t>
  </si>
  <si>
    <t>L04292022-10</t>
  </si>
  <si>
    <t>424030522139-ACP001</t>
  </si>
  <si>
    <t>TRS-1/22-104</t>
  </si>
  <si>
    <t>TRS/EGMCL-1/126/2022    424010558806</t>
  </si>
  <si>
    <t>EG3-06961, EG3-06962, EG3-06965, EG3-06966, EG3-06967, EG3-06968, EG3-06972, EG3-06987, EG3-07126, EG3-07132, EG3-07133, EG3-07135, EG3-07153</t>
  </si>
  <si>
    <t>L04282022-27</t>
  </si>
  <si>
    <t>2022/14-SC     424010476397</t>
  </si>
  <si>
    <t>EG2-06901, EG2-06902, EG2-06903, EG2-06906, EG2-06907</t>
  </si>
  <si>
    <t>L04282022-25</t>
  </si>
  <si>
    <t>424030523147-ACP001</t>
  </si>
  <si>
    <t>AAL/EG/673/2022</t>
  </si>
  <si>
    <t>SC/EPIC/AGAMI-34    424010560633</t>
  </si>
  <si>
    <t>EG2-07069</t>
  </si>
  <si>
    <t>L04282022-23</t>
  </si>
  <si>
    <t>424030514488-ACP001</t>
  </si>
  <si>
    <t>YAS-020/1428/21-22</t>
  </si>
  <si>
    <t>YLL/EGL/16/22      424010560955</t>
  </si>
  <si>
    <t>EG4-07053, EG4-07057</t>
  </si>
  <si>
    <t>L04282022-21</t>
  </si>
  <si>
    <t>424030517396-ACP001</t>
  </si>
  <si>
    <t>Invoice E00004449</t>
  </si>
  <si>
    <t>SC-0000004789      424010560615</t>
  </si>
  <si>
    <t>L04282022-9</t>
  </si>
  <si>
    <t>424030512738-ACP001</t>
  </si>
  <si>
    <t>TRS-22-101</t>
  </si>
  <si>
    <t>TRS/EGMCL-1/123/2022  424010515498</t>
  </si>
  <si>
    <t>EG3-06963, EG3-07046, EG3-07047</t>
  </si>
  <si>
    <t>L04282022-16</t>
  </si>
  <si>
    <t>424030512747-ACP001</t>
  </si>
  <si>
    <t>TRS-1-22-108</t>
  </si>
  <si>
    <t>TRS/EGMCL-1/124/2022  424010558806</t>
  </si>
  <si>
    <t>EG3-06960, EG3-06965, EG3-06971, EG3-06988</t>
  </si>
  <si>
    <t>L04282022-15</t>
  </si>
  <si>
    <t>424030515879-ACP001</t>
  </si>
  <si>
    <t>MTML/213/2022</t>
  </si>
  <si>
    <t>MTML/EGMC/033/2022   424010561008</t>
  </si>
  <si>
    <t>EG4-07055, EG4-07056</t>
  </si>
  <si>
    <t>L04282022-13</t>
  </si>
  <si>
    <t>424030510419-ACP001</t>
  </si>
  <si>
    <t>265374</t>
  </si>
  <si>
    <t>265374-SC      424010560946</t>
  </si>
  <si>
    <t>EG5-07010, EG5-07023, EG5-07024, EG5-07074</t>
  </si>
  <si>
    <t>L04282022-3</t>
  </si>
  <si>
    <t>DAL/1664/2022</t>
  </si>
  <si>
    <t>SC/EPIC/DEKKO-35     424010560624</t>
  </si>
  <si>
    <t>EG2-07067, EG2-07075</t>
  </si>
  <si>
    <t>L04282022-19</t>
  </si>
  <si>
    <t>424030514996-ACP001</t>
  </si>
  <si>
    <t>TRS-22-109</t>
  </si>
  <si>
    <t>TRS/EGMCL-1/125/2022     424010560973</t>
  </si>
  <si>
    <t>EG4-07048</t>
  </si>
  <si>
    <t>L04282022-17</t>
  </si>
  <si>
    <t>424030515897-ACP001</t>
  </si>
  <si>
    <t>MTML/214/2022</t>
  </si>
  <si>
    <t>MTML/EGMC/034/2022     424010560991</t>
  </si>
  <si>
    <t>L04282022-14</t>
  </si>
  <si>
    <t>2022/13-SC     424010560642</t>
  </si>
  <si>
    <t>EG2-07067, EG2-07075, EG2-07081, EG2-07082</t>
  </si>
  <si>
    <t>L04282022-10</t>
  </si>
  <si>
    <t>424030513504-ACP001</t>
  </si>
  <si>
    <t>E00004381</t>
  </si>
  <si>
    <t>SC-0000004774  424010530514</t>
  </si>
  <si>
    <t>EG2-06902, EG2-06903</t>
  </si>
  <si>
    <t>L04262022-38</t>
  </si>
  <si>
    <t>424030508878-ACP001</t>
  </si>
  <si>
    <t>265431</t>
  </si>
  <si>
    <t>265431-SC  424010547935-L</t>
  </si>
  <si>
    <t>EG3-07155</t>
  </si>
  <si>
    <t>L04272022-7</t>
  </si>
  <si>
    <t>424030515824-ACP001</t>
  </si>
  <si>
    <t>COIU3H/01029/21-22</t>
  </si>
  <si>
    <t>BPL/EGMCL/2895/22        424010532184</t>
  </si>
  <si>
    <t>EG2-06908, EG2-07068, EG2-07069</t>
  </si>
  <si>
    <t>L04262022-39</t>
  </si>
  <si>
    <t>424030508468-ACP001</t>
  </si>
  <si>
    <t>265846</t>
  </si>
  <si>
    <t>265846-SC  424010476404</t>
  </si>
  <si>
    <t>EG2-06902, EG2-07075</t>
  </si>
  <si>
    <t>L04272022-4</t>
  </si>
  <si>
    <t>424030511230-ACP001</t>
  </si>
  <si>
    <t>B01LC22/221001321</t>
  </si>
  <si>
    <t>EPICAR4132022A     424010547098</t>
  </si>
  <si>
    <t>EG1-06917, EG1-06918, EG3-06961, EG3-06962, EG3-06966, EG3-06988, EG3-07126</t>
  </si>
  <si>
    <t>L04272022-14</t>
  </si>
  <si>
    <t>424030518439-ACP001</t>
  </si>
  <si>
    <t>L-235/22</t>
  </si>
  <si>
    <t>BWC-1627V0-008       424010509263</t>
  </si>
  <si>
    <t>EG2-06902, EG2-06903, EG2-06905, EG2-06906</t>
  </si>
  <si>
    <t>L04262022-41</t>
  </si>
  <si>
    <t>424030522709-ACP001</t>
  </si>
  <si>
    <t>COIU3H/01030/21-22</t>
  </si>
  <si>
    <t>BPL/EGMCL/2921/22      424010514818</t>
  </si>
  <si>
    <t>L04262022-40</t>
  </si>
  <si>
    <t>TS-2535/22</t>
  </si>
  <si>
    <t>CBL-429/EGMCL/AEPZ/2022      424010558799</t>
  </si>
  <si>
    <t>EG4-07098, EG4-07100</t>
  </si>
  <si>
    <t>L04262022-13</t>
  </si>
  <si>
    <t>424030508315-ACP001</t>
  </si>
  <si>
    <t>265725</t>
  </si>
  <si>
    <t>265725-SC      424010551402</t>
  </si>
  <si>
    <t>EG4-06999</t>
  </si>
  <si>
    <t>L04262022-6</t>
  </si>
  <si>
    <t>424030508084-ACP001</t>
  </si>
  <si>
    <t>265375</t>
  </si>
  <si>
    <t>265375-SC       424010558780</t>
  </si>
  <si>
    <t>L04262022-4</t>
  </si>
  <si>
    <t>424030508431-ACP001</t>
  </si>
  <si>
    <t>B01LC22/221001414</t>
  </si>
  <si>
    <t>EPICAR4242022  424010548480</t>
  </si>
  <si>
    <t>EG3-06985</t>
  </si>
  <si>
    <t>L04262022-9</t>
  </si>
  <si>
    <t>424030513121-ACP001</t>
  </si>
  <si>
    <t>JME/CI01/05/2022</t>
  </si>
  <si>
    <t>JME/EGMCL/SC28/04/2022      424010528910</t>
  </si>
  <si>
    <t>EG2-07020, EG2-07022</t>
  </si>
  <si>
    <t>L04262022-33</t>
  </si>
  <si>
    <t>424030510801-ACP001</t>
  </si>
  <si>
    <t>GWL-EPIC-51</t>
  </si>
  <si>
    <t>GWL-51/EGMCL/AEPZ/2022</t>
  </si>
  <si>
    <t>EG4-07054</t>
  </si>
  <si>
    <t>L04262022-34</t>
  </si>
  <si>
    <t>424030518689-ACP001</t>
  </si>
  <si>
    <t>TRS/1/22-100</t>
  </si>
  <si>
    <t>TRS/EGMCL-1/117/2022     424010558806</t>
  </si>
  <si>
    <t>EG3-07130</t>
  </si>
  <si>
    <t>L04262022-17</t>
  </si>
  <si>
    <t>424030508324-ACP001</t>
  </si>
  <si>
    <t>262701</t>
  </si>
  <si>
    <t>262701-SC    424010558815</t>
  </si>
  <si>
    <t>EG5-07101, EG5-07102, EG5-07103</t>
  </si>
  <si>
    <t>L04262022-7</t>
  </si>
  <si>
    <t>424030507753-ACP001</t>
  </si>
  <si>
    <t>264711</t>
  </si>
  <si>
    <t>264711-SC  424010519911</t>
  </si>
  <si>
    <t>L04252022-3</t>
  </si>
  <si>
    <t>424030511221-ACP001</t>
  </si>
  <si>
    <t>B01LC22/221001319</t>
  </si>
  <si>
    <t>EPICAR4132022      424010537072</t>
  </si>
  <si>
    <t>EG3-06956, EG3-06959, EG3-06965, EG3-07044</t>
  </si>
  <si>
    <t>L04252022-14</t>
  </si>
  <si>
    <t>424030507744-ACP001</t>
  </si>
  <si>
    <t>265037</t>
  </si>
  <si>
    <t>265037-SC     424010557148</t>
  </si>
  <si>
    <t>EG2-06902, EG2-06903, EG2-06905, EG2-06906, EG2-06907</t>
  </si>
  <si>
    <t>L04252022-7</t>
  </si>
  <si>
    <t>424030515334-ACP001</t>
  </si>
  <si>
    <t>E00004392</t>
  </si>
  <si>
    <t>SC-0000004731     424010561428</t>
  </si>
  <si>
    <t>EG3-06960, EG3-06965, EG3-06971</t>
  </si>
  <si>
    <t>L04252022-19</t>
  </si>
  <si>
    <t>424030507762-ACP001</t>
  </si>
  <si>
    <t>265046</t>
  </si>
  <si>
    <t>265046-SC     424010556096-L</t>
  </si>
  <si>
    <t>EG2-07075, EG2-07081, EG2-07082</t>
  </si>
  <si>
    <t>L04232022-3</t>
  </si>
  <si>
    <t>424030519508-ACP001</t>
  </si>
  <si>
    <t>E00004413</t>
  </si>
  <si>
    <t>SC-0000004761       424010561419-L</t>
  </si>
  <si>
    <t>EG3-06961, EG3-06966, EG3-06972, EG3-06988, EG3-07126, EG3-07133, EG3-07135</t>
  </si>
  <si>
    <t>L04232022-18</t>
  </si>
  <si>
    <t>TS-3651/22</t>
  </si>
  <si>
    <t>TS-2930/22</t>
  </si>
  <si>
    <t>TS-2643/22</t>
  </si>
  <si>
    <t>CBL-003/AMAZONBLOCK/AEPZ/2022      424010544849</t>
  </si>
  <si>
    <t>EG5-07101, EG5-07102, EG5-07103, EG5-07108, EG5-07109, EG5-07110, EG5-07111, EG5-07112, EG5-07113, EG5-07114</t>
  </si>
  <si>
    <t>L04232022-13</t>
  </si>
  <si>
    <t>424030515245-ACP001</t>
  </si>
  <si>
    <t>GWL-EPIC-49</t>
  </si>
  <si>
    <t>GWL-49/EGMCL/AEPZ/2022   424010496632</t>
  </si>
  <si>
    <t>EG3-07044</t>
  </si>
  <si>
    <t>L04232022-32</t>
  </si>
  <si>
    <t>424030512729-ACP001</t>
  </si>
  <si>
    <t>TRS-1-22-099</t>
  </si>
  <si>
    <t>TRS/EGMCL-1/112/2022      424010545287-L</t>
  </si>
  <si>
    <t>EG3-07076, EG3-07078</t>
  </si>
  <si>
    <t>L04232022-21</t>
  </si>
  <si>
    <t>424030515600-ACP001</t>
  </si>
  <si>
    <t>DAL/EG/1484/2022</t>
  </si>
  <si>
    <t>SC/EPIC/DEKKO/5294/22     424010555211</t>
  </si>
  <si>
    <t>EG4-07053</t>
  </si>
  <si>
    <t>L04212022-19</t>
  </si>
  <si>
    <t>424030521522-ACP001</t>
  </si>
  <si>
    <t>E00004391</t>
  </si>
  <si>
    <t>SC-0000004597     424010561437</t>
  </si>
  <si>
    <t>EG3-07043</t>
  </si>
  <si>
    <t>L04242022-2</t>
  </si>
  <si>
    <t>TS-3467/22A</t>
  </si>
  <si>
    <t>TS-3420/22</t>
  </si>
  <si>
    <t>424030524360-ACP001</t>
  </si>
  <si>
    <t>TS-3083/22</t>
  </si>
  <si>
    <t>424030524002-ACP001</t>
  </si>
  <si>
    <t>TS-3014/22</t>
  </si>
  <si>
    <t>TS-2999/22</t>
  </si>
  <si>
    <t>424030524379-ACP001</t>
  </si>
  <si>
    <t>TS-2388/22</t>
  </si>
  <si>
    <t>CBL-002/AMAZONBLOCK/AEPZ/2022     424010522694</t>
  </si>
  <si>
    <t>EG5-07029, EG5-07030, EG5-07031, EG5-07032, EG5-07033, EG5-07034, EG5-07035, EG5-07036, EG5-07037, EG5-07065, EG5-07066</t>
  </si>
  <si>
    <t>L04212022-12</t>
  </si>
  <si>
    <t>424030508128-ACP001</t>
  </si>
  <si>
    <t>B01LC22/221001336</t>
  </si>
  <si>
    <t>EPICAR4172022  424010547098</t>
  </si>
  <si>
    <t>L04242022-1</t>
  </si>
  <si>
    <t>424030522442-ACP001</t>
  </si>
  <si>
    <t>S/C MON-1037/2022</t>
  </si>
  <si>
    <t>SC-MT-EPIC-26172/2022     424010555284</t>
  </si>
  <si>
    <t>EG4-07017, EG4-07018, EG4-07019, EG4-07050</t>
  </si>
  <si>
    <t>L04212022-22</t>
  </si>
  <si>
    <t>424030514479-ACP001</t>
  </si>
  <si>
    <t>E00004361</t>
  </si>
  <si>
    <t>SC-0000004757     424010522685</t>
  </si>
  <si>
    <t>EG4-07052, EG5-07016, EG5-07074</t>
  </si>
  <si>
    <t>L04202022-15</t>
  </si>
  <si>
    <t>424030513513-ACP001</t>
  </si>
  <si>
    <t>E000004360</t>
  </si>
  <si>
    <t>SC-0000004748      424010554588</t>
  </si>
  <si>
    <t>L04202022-14</t>
  </si>
  <si>
    <t>424030512710-ACP001</t>
  </si>
  <si>
    <t>TRS-1-22-093</t>
  </si>
  <si>
    <t>TRS/EGMCL-1/106/2022     424010515498</t>
  </si>
  <si>
    <t>EG1-07063, EG3-06996, EG3-06997, EG3-06998, EG5-07015, EG6-07064</t>
  </si>
  <si>
    <t>L04202022-21</t>
  </si>
  <si>
    <t>424030506086-ACP001</t>
  </si>
  <si>
    <t>265275</t>
  </si>
  <si>
    <t>265275-SC  424010518663</t>
  </si>
  <si>
    <t>L04202022-6</t>
  </si>
  <si>
    <t>424030515209-ACP001</t>
  </si>
  <si>
    <t>COIBWH/01579/21-22</t>
  </si>
  <si>
    <t>BWTL/EGMCL/3215/21-22     424010554604</t>
  </si>
  <si>
    <t>EG2-07075</t>
  </si>
  <si>
    <t>L04202022-22</t>
  </si>
  <si>
    <t>424030512293-ACP001</t>
  </si>
  <si>
    <t>E00004364</t>
  </si>
  <si>
    <t>SC-0000004764     424010547070</t>
  </si>
  <si>
    <t>L04202022-13</t>
  </si>
  <si>
    <t>424030510794-ACP001</t>
  </si>
  <si>
    <t>IRB-CI-22-233</t>
  </si>
  <si>
    <t>SC-IRB-22-58     424010554597</t>
  </si>
  <si>
    <t>L04202022-29</t>
  </si>
  <si>
    <t>424030518830-ACP001</t>
  </si>
  <si>
    <t>COIBWH/01578/21-22</t>
  </si>
  <si>
    <t>BWTL/EGMCL/3270/21-22     424010549087</t>
  </si>
  <si>
    <t>EG2-06905, EG2-06906, EG2-06907</t>
  </si>
  <si>
    <t>L04202022-23</t>
  </si>
  <si>
    <t>424030514460-ACP001</t>
  </si>
  <si>
    <t>E00004363</t>
  </si>
  <si>
    <t>SC-0000004759     424010485760</t>
  </si>
  <si>
    <t>L04202022-12</t>
  </si>
  <si>
    <t>424030512300-ACP001</t>
  </si>
  <si>
    <t>E00004353</t>
  </si>
  <si>
    <t>SC-0000004728       424010554613</t>
  </si>
  <si>
    <t>L04202022-11</t>
  </si>
  <si>
    <t>424030515325-ACP001</t>
  </si>
  <si>
    <t>E00004376</t>
  </si>
  <si>
    <t>SC-0000004758     424010554613</t>
  </si>
  <si>
    <t>EG1-07060, EG1-07061, EG3-06990, EG4-06991</t>
  </si>
  <si>
    <t>L04202022-10</t>
  </si>
  <si>
    <t>424030519474-ACP001</t>
  </si>
  <si>
    <t>DAL/1402/2022</t>
  </si>
  <si>
    <t>SC/EPIC/DEKKO-33  424010489597</t>
  </si>
  <si>
    <t>EG2-06898, EG2-06899, EG2-06900, EG2-06901, EG2-06902, EG2-06906</t>
  </si>
  <si>
    <t>L04192022-20</t>
  </si>
  <si>
    <t>424030510339-ACP001</t>
  </si>
  <si>
    <t>DEPZ-OIL-0946/22</t>
  </si>
  <si>
    <t>OIL/EGMCL/10/04/22(EDC)  424010507764</t>
  </si>
  <si>
    <t>EG4-07051, EG4-07052, EG4-07054</t>
  </si>
  <si>
    <t>L04182022-9</t>
  </si>
  <si>
    <t>424030511702-ACP001</t>
  </si>
  <si>
    <t>ANTI/14</t>
  </si>
  <si>
    <t>ANTI-14/EGMCL/AEPZ/2022     424010550877</t>
  </si>
  <si>
    <t>EG3-06960, EG3-06965, EG3-06971, EG3-06972, EG3-06986, EG3-06987, EG3-07126, EG3-07133</t>
  </si>
  <si>
    <t>L04182022-21</t>
  </si>
  <si>
    <t>424030516182-ACP001</t>
  </si>
  <si>
    <t>STM/10492/2022</t>
  </si>
  <si>
    <t>STML/EGMCL/06/22     424010551411</t>
  </si>
  <si>
    <t>EG3-07077, EG3-07079</t>
  </si>
  <si>
    <t>L04182022-20</t>
  </si>
  <si>
    <t>424030512550-ACP001</t>
  </si>
  <si>
    <t>YAS-020/14258/21-22</t>
  </si>
  <si>
    <t>YLL/EGL/15/22     424010553231</t>
  </si>
  <si>
    <t>L04182022-19</t>
  </si>
  <si>
    <t>424030518821-ACP001</t>
  </si>
  <si>
    <t>KP-2022/18</t>
  </si>
  <si>
    <t>2022/11-SC  424010505187</t>
  </si>
  <si>
    <t>EG2-06908, EG2-06944, EG2-07068, EG2-07069</t>
  </si>
  <si>
    <t>L04182022-18</t>
  </si>
  <si>
    <t>424030512284-ACP001</t>
  </si>
  <si>
    <t>EGMCL-789/2021/22</t>
  </si>
  <si>
    <t>ETL/EGMCL/02/2022    424010553259</t>
  </si>
  <si>
    <t>L04182022-12</t>
  </si>
  <si>
    <t>424030515021-ACP001</t>
  </si>
  <si>
    <t>E00004380</t>
  </si>
  <si>
    <t>SC-0000004744     424010553204-L</t>
  </si>
  <si>
    <t>L04172022-11</t>
  </si>
  <si>
    <t>424030513201-ACP001</t>
  </si>
  <si>
    <t>CI-220420-RD03</t>
  </si>
  <si>
    <t>RM-SC-220411-RD02      424010553213</t>
  </si>
  <si>
    <t>L04182022-14</t>
  </si>
  <si>
    <t>424030506095-ACP001</t>
  </si>
  <si>
    <t>264374</t>
  </si>
  <si>
    <t>264374-SC  424010519911</t>
  </si>
  <si>
    <t>L04172022-9</t>
  </si>
  <si>
    <t>424030505782-ACP001</t>
  </si>
  <si>
    <t>B01LC22/221001260</t>
  </si>
  <si>
    <t>EGMCL04102022    424010543216</t>
  </si>
  <si>
    <t>EG4-07048, EG4-07049</t>
  </si>
  <si>
    <t>L04162022-7</t>
  </si>
  <si>
    <t>424030509617-ACP001</t>
  </si>
  <si>
    <t>ANTI-13/2022</t>
  </si>
  <si>
    <t>ANTI-13/EGMCL/AEPZ/2022      424010550886</t>
  </si>
  <si>
    <t>EG3-06964, EG3-06985</t>
  </si>
  <si>
    <t>L04132022-9</t>
  </si>
  <si>
    <t>424030518992-001</t>
  </si>
  <si>
    <t>COIU3H/00991/21-22</t>
  </si>
  <si>
    <t>BPL/EGMCL/2076/22    424010507844</t>
  </si>
  <si>
    <t>EG3-06984, EG3-07043</t>
  </si>
  <si>
    <t>L04132022-22</t>
  </si>
  <si>
    <t>424030518420-ACP001</t>
  </si>
  <si>
    <t>L-196/22</t>
  </si>
  <si>
    <t>BWC-1627V0-007     424010550323</t>
  </si>
  <si>
    <t>Montrims Limited, BELLWOVEN BENGAL LTD</t>
  </si>
  <si>
    <t>EG2-06908, EG2-06944, EG2-06945, EG2-07068</t>
  </si>
  <si>
    <t>L04132022-20</t>
  </si>
  <si>
    <t>424030509449-ACP001</t>
  </si>
  <si>
    <t>CI-220417-RD02</t>
  </si>
  <si>
    <t>RM-SC-220406-RD03      424010550868</t>
  </si>
  <si>
    <t>EG2-06902</t>
  </si>
  <si>
    <t>L04132022-17</t>
  </si>
  <si>
    <t>424030509911-ACP001</t>
  </si>
  <si>
    <t>TS-2144/2022</t>
  </si>
  <si>
    <t>EGMCL/014/21</t>
  </si>
  <si>
    <t>CBL-426/EGMCL/AEPZ/2022     424010535369</t>
  </si>
  <si>
    <t>EG1-06915, EG1-06924</t>
  </si>
  <si>
    <t>L04132022-15</t>
  </si>
  <si>
    <t>424030508100-ACP001</t>
  </si>
  <si>
    <t>B01LC22/221001178</t>
  </si>
  <si>
    <t>EPICAR4302022    424010547098</t>
  </si>
  <si>
    <t>EG1-06860, EG3-06960, EG3-06965, EG3-06971, EG3-06972, EG3-06986, EG3-07126, EG3-07133</t>
  </si>
  <si>
    <t>L04132022-16</t>
  </si>
  <si>
    <t>424030519036-ACP001</t>
  </si>
  <si>
    <t>S/C-MON-1019/2022</t>
  </si>
  <si>
    <t>SC-MT-EGM-26005/2022     424010550859</t>
  </si>
  <si>
    <t>EG2-06908, EG2-06944, EG2-06945, EG2-07068, EG2-07069</t>
  </si>
  <si>
    <t>L04132022-13</t>
  </si>
  <si>
    <t>424030509608-ACP001</t>
  </si>
  <si>
    <t>ANT-12/2022</t>
  </si>
  <si>
    <t>ANTI-12/EGMCL/AEPZ/2022      42401048209</t>
  </si>
  <si>
    <t>L04132022-11</t>
  </si>
  <si>
    <t>424030511588-ACP001</t>
  </si>
  <si>
    <t>269435</t>
  </si>
  <si>
    <t>424030510400-ACP001</t>
  </si>
  <si>
    <t>268026</t>
  </si>
  <si>
    <t>424030508869-ACP001</t>
  </si>
  <si>
    <t>266764</t>
  </si>
  <si>
    <t>424030505568-ACP001</t>
  </si>
  <si>
    <t>265175</t>
  </si>
  <si>
    <t>264174-SC       424010551402</t>
  </si>
  <si>
    <t>L04162022-13</t>
  </si>
  <si>
    <t>424030515619-ACP001</t>
  </si>
  <si>
    <t>AAL/581/2022</t>
  </si>
  <si>
    <t>SC/EPIC/AAL/1298/22      424010550895</t>
  </si>
  <si>
    <t>EG4-07056</t>
  </si>
  <si>
    <t>L04132022-8</t>
  </si>
  <si>
    <t>424030510437-ACP001</t>
  </si>
  <si>
    <t>COIU3H/00992/21-22</t>
  </si>
  <si>
    <t>BPL/EGMCL/2074/22    424010507844</t>
  </si>
  <si>
    <t>L04132022-21</t>
  </si>
  <si>
    <t>424030510589-ACP001</t>
  </si>
  <si>
    <t>ANTI/15-2022</t>
  </si>
  <si>
    <t>ANTI-15/EGMCL/AEPZ/2022       424010550877</t>
  </si>
  <si>
    <t>EG3-06961, EG3-06966, EG3-06988</t>
  </si>
  <si>
    <t>L04132022-14</t>
  </si>
  <si>
    <t>424030507450-ACP001</t>
  </si>
  <si>
    <t>264477</t>
  </si>
  <si>
    <t>264477-SC  424010466861</t>
  </si>
  <si>
    <t>EG3-06996, EG3-06997, EG3-06998</t>
  </si>
  <si>
    <t>L04162022-25</t>
  </si>
  <si>
    <t>424030515218-ACP001</t>
  </si>
  <si>
    <t>COIBWH/01543/21-22</t>
  </si>
  <si>
    <t>BWTL/EGMCL/2907/21-22     424010549087</t>
  </si>
  <si>
    <t>EG2-06900, EG2-06901</t>
  </si>
  <si>
    <t>L04122022-11</t>
  </si>
  <si>
    <t>424030518019-ACP001</t>
  </si>
  <si>
    <t>DAL/1352/2022</t>
  </si>
  <si>
    <t>SC/EPIC/DEKKO/4790/22    424010532193</t>
  </si>
  <si>
    <t>EG5-06992, EG5-06993, EG5-06994, EG5-07026</t>
  </si>
  <si>
    <t>L04122022-10</t>
  </si>
  <si>
    <t>424030505531-ACP001</t>
  </si>
  <si>
    <t>B01LC22/221001220</t>
  </si>
  <si>
    <t>EPICAR462022    424010541860-L</t>
  </si>
  <si>
    <t>EG3-06959</t>
  </si>
  <si>
    <t>L04122022-1</t>
  </si>
  <si>
    <t>424030511604-ACP001</t>
  </si>
  <si>
    <t>S0212-22/GD-574</t>
  </si>
  <si>
    <t>EGMCL/010/21</t>
  </si>
  <si>
    <t>SGD-0026/22</t>
  </si>
  <si>
    <t>EG3-06887</t>
  </si>
  <si>
    <t>L04122022-8</t>
  </si>
  <si>
    <t>424030504907-ACP001</t>
  </si>
  <si>
    <t>261900</t>
  </si>
  <si>
    <t>EGMCL/0211/22</t>
  </si>
  <si>
    <t>261900-SC    424010516451</t>
  </si>
  <si>
    <t>EG2-06897, EG2-06898, EG2-06899, EG2-06900, EG2-06901, EG2-06902, EG2-06905, EG2-06906, EG2-06907</t>
  </si>
  <si>
    <t>L04112022-15</t>
  </si>
  <si>
    <t>424030505791-ACP001</t>
  </si>
  <si>
    <t>B01LC22/221001013</t>
  </si>
  <si>
    <t>EPICAR3212022     424010537072</t>
  </si>
  <si>
    <t>EG3-07043, EG4-06991</t>
  </si>
  <si>
    <t>L04112022-5</t>
  </si>
  <si>
    <t>E00004334</t>
  </si>
  <si>
    <t>SC-0000004709      424010547070</t>
  </si>
  <si>
    <t>EG3-06970, EG3-06985, EG3-06987</t>
  </si>
  <si>
    <t>L04102022-15</t>
  </si>
  <si>
    <t>01-Feb-2023</t>
  </si>
  <si>
    <t>424030524324-001</t>
  </si>
  <si>
    <t>TS-2084/22</t>
  </si>
  <si>
    <t>CBL-427/EGMCL/AEPZ/2022    424010548792</t>
  </si>
  <si>
    <t>EG1-06860, EG1-06916, EG3-06986</t>
  </si>
  <si>
    <t>L04092022-21</t>
  </si>
  <si>
    <t>424030511686-ACP001</t>
  </si>
  <si>
    <t>E00004310</t>
  </si>
  <si>
    <t>SC-0000004710   424010522685</t>
  </si>
  <si>
    <t>EG3-06937, EG3-07046</t>
  </si>
  <si>
    <t>L04072022-7</t>
  </si>
  <si>
    <t>424030509467-ACP001</t>
  </si>
  <si>
    <t>GWL-EPIC-45</t>
  </si>
  <si>
    <t>GWL-45/EGMCL/AEPZ/2022    424010496632</t>
  </si>
  <si>
    <t>L04072022-5</t>
  </si>
  <si>
    <t>424030505773-ACP001</t>
  </si>
  <si>
    <t>B01LC22/221001042</t>
  </si>
  <si>
    <t>EPICAR3232022A      424010548480</t>
  </si>
  <si>
    <t>L04072022-14</t>
  </si>
  <si>
    <t>424030510035-ACP001</t>
  </si>
  <si>
    <t>MTML/173/2022</t>
  </si>
  <si>
    <t>MTML/EGMC/030/2022     424010533655</t>
  </si>
  <si>
    <t>EG3-07076, EG3-07079</t>
  </si>
  <si>
    <t>L04072022-1</t>
  </si>
  <si>
    <t>424030504382-ACP001</t>
  </si>
  <si>
    <t>256353</t>
  </si>
  <si>
    <t>256353-SC    424010519911</t>
  </si>
  <si>
    <t>EG2-06908, EG2-06945, EG2-07067, EG2-07069</t>
  </si>
  <si>
    <t>L04072022-2</t>
  </si>
  <si>
    <t>424030504337-ACP001</t>
  </si>
  <si>
    <t>B01LC22/221001141</t>
  </si>
  <si>
    <t>epicar3302022    424010547098</t>
  </si>
  <si>
    <t>EG3-06987</t>
  </si>
  <si>
    <t>L04062022-2</t>
  </si>
  <si>
    <t>424030504435-ACP001</t>
  </si>
  <si>
    <t>260762</t>
  </si>
  <si>
    <t>260762-SC      424010547935</t>
  </si>
  <si>
    <t>L04062022-14</t>
  </si>
  <si>
    <t>424030513531-ACP001</t>
  </si>
  <si>
    <t>E00004309</t>
  </si>
  <si>
    <t>SC-000004713     424010492093</t>
  </si>
  <si>
    <t>L04062022-11</t>
  </si>
  <si>
    <t>424030512541-ACP001</t>
  </si>
  <si>
    <t>YAS-020/14189/21-22</t>
  </si>
  <si>
    <t>YLL/EGL/13/22    424010547944</t>
  </si>
  <si>
    <t>L04062022-15</t>
  </si>
  <si>
    <t>424030505997-ACP001</t>
  </si>
  <si>
    <t>SAWAM/CI/2022/299</t>
  </si>
  <si>
    <t>SAWAM/2022/385     424010520650</t>
  </si>
  <si>
    <t>L04062022-13</t>
  </si>
  <si>
    <t>424030513522-ACP001</t>
  </si>
  <si>
    <t>E00004316</t>
  </si>
  <si>
    <t>SC-0000004714     424010530514</t>
  </si>
  <si>
    <t>EG2-06898</t>
  </si>
  <si>
    <t>L04062022-12</t>
  </si>
  <si>
    <t>424030507664-ACP001</t>
  </si>
  <si>
    <t>262947</t>
  </si>
  <si>
    <t>262947-sc    424010518663</t>
  </si>
  <si>
    <t>EG3-06990, EG3-06996, EG4-06991</t>
  </si>
  <si>
    <t>L04062022-1</t>
  </si>
  <si>
    <t>424030515842-ACP001</t>
  </si>
  <si>
    <t>MTML/167/2022</t>
  </si>
  <si>
    <t>MTML/EGMCL/027/2022     424010512632</t>
  </si>
  <si>
    <t>EG3-06996, EG3-06997, EG3-06998, EG3-07002, EG3-07003, EG3-07042</t>
  </si>
  <si>
    <t>L04052022-11</t>
  </si>
  <si>
    <t>424030504408-ACP001</t>
  </si>
  <si>
    <t>TRS-2/22-076</t>
  </si>
  <si>
    <t>TRS/EGMCL-2/95/2022  424010515470</t>
  </si>
  <si>
    <t>L04052022-14</t>
  </si>
  <si>
    <t>424030515833-ACP001</t>
  </si>
  <si>
    <t>COIU3H/00954/21-22</t>
  </si>
  <si>
    <t>BPL/EGMCL/2693/22    424010514818</t>
  </si>
  <si>
    <t>EG2-06897, EG2-06898, EG2-06899, EG2-06900, EG2-06901</t>
  </si>
  <si>
    <t>L04042022-5</t>
  </si>
  <si>
    <t>424030506077-ACP001</t>
  </si>
  <si>
    <t>262133</t>
  </si>
  <si>
    <t>262133-SC   424010518663-L</t>
  </si>
  <si>
    <t>EG5-06992, EG5-06993, EG5-06994, EG5-06995, EG5-07025, EG5-07026</t>
  </si>
  <si>
    <t>L04042022-11</t>
  </si>
  <si>
    <t>424030515003-ACP001</t>
  </si>
  <si>
    <t>TRS-22-082</t>
  </si>
  <si>
    <t>TRS/EGMCL-1/92/2022   424010545287</t>
  </si>
  <si>
    <t>EG3-06959, EG3-06964, EG3-06970, EG3-06976, EG3-06985, EG3-06986</t>
  </si>
  <si>
    <t>L04042022-4</t>
  </si>
  <si>
    <t>424030519027-ACP001</t>
  </si>
  <si>
    <t>S/C-MON-1002/2022</t>
  </si>
  <si>
    <t>MT-EGM-25806/2022   424010545278</t>
  </si>
  <si>
    <t>EG2-06897, EG2-06898, EG2-06899, EG2-06900, EG2-06901, EG2-06903, EG2-06905, EG2-06906</t>
  </si>
  <si>
    <t>L04042022-2</t>
  </si>
  <si>
    <t>424030517305-001</t>
  </si>
  <si>
    <t>DAL/EG/1181/2022</t>
  </si>
  <si>
    <t>SC/EPIC/DEKKO/4033/22      424010544830</t>
  </si>
  <si>
    <t>L04032022-1</t>
  </si>
  <si>
    <t>424030517314-001</t>
  </si>
  <si>
    <t>DAL/1177/2022</t>
  </si>
  <si>
    <t>SC/EPIC/DEKKO/3887/22     4240410532193</t>
  </si>
  <si>
    <t>EG5-06869, EG5-06870, EG5-06993</t>
  </si>
  <si>
    <t>L04032022-3</t>
  </si>
  <si>
    <t>424030511668-ACP001</t>
  </si>
  <si>
    <t>E00004305</t>
  </si>
  <si>
    <t>SC-0000004703    424010547070</t>
  </si>
  <si>
    <t>EG3-07076, EG3-07077, EG3-07078, EG3-07079</t>
  </si>
  <si>
    <t>L04032022-5</t>
  </si>
  <si>
    <t>424030508510-ACP001</t>
  </si>
  <si>
    <t>GWL-EPIC-44</t>
  </si>
  <si>
    <t>GWL-44/EGMCL/AEPz/2022   424010496632</t>
  </si>
  <si>
    <t>EG3-06949, EG3-06975, EG3-06984, EG3-07027, EG3-07028</t>
  </si>
  <si>
    <t>L04022022-24</t>
  </si>
  <si>
    <t>TS-1840/22</t>
  </si>
  <si>
    <t>CBL-425/EGMCL/AEPZ/2022    424010544849-L</t>
  </si>
  <si>
    <t>L03312022-8</t>
  </si>
  <si>
    <t>424030504391-ACP001</t>
  </si>
  <si>
    <t>262780</t>
  </si>
  <si>
    <t>262780-SC    424010519911</t>
  </si>
  <si>
    <t>EG2-07022</t>
  </si>
  <si>
    <t>L03312022-13</t>
  </si>
  <si>
    <t>424030510473-ACP001</t>
  </si>
  <si>
    <t>B03LC22/223000983</t>
  </si>
  <si>
    <t>EGMCLARP03222022      424010544821</t>
  </si>
  <si>
    <t>L03312022-7</t>
  </si>
  <si>
    <t>424030510464-ACP001</t>
  </si>
  <si>
    <t>KP-2022/16</t>
  </si>
  <si>
    <t>2022/09-sc    424010476397</t>
  </si>
  <si>
    <t>EG2-06897, EG2-06898, EG2-06899, EG2-06900, EG2-06901, EG2-06906</t>
  </si>
  <si>
    <t>L03312022-18</t>
  </si>
  <si>
    <t>424030510446-ACP001</t>
  </si>
  <si>
    <t>COIU3H/00940/21-22</t>
  </si>
  <si>
    <t>bpl/egmcl/2622/22    424010507844</t>
  </si>
  <si>
    <t>EG3-06990, EG4-06991</t>
  </si>
  <si>
    <t>L03312022-16</t>
  </si>
  <si>
    <t>TS-1841/22</t>
  </si>
  <si>
    <t>CBL-419/EGMCL/AEPZ/2022    424010522694</t>
  </si>
  <si>
    <t>EG5-07025, EG5-07026</t>
  </si>
  <si>
    <t>L03302022-35</t>
  </si>
  <si>
    <t>424030504916-ACP001</t>
  </si>
  <si>
    <t>B01LC22/221000523</t>
  </si>
  <si>
    <t>EPICAR292022   424010525664</t>
  </si>
  <si>
    <t>EG3-06974, EG3-06990, EG3-07045, EG3-07047</t>
  </si>
  <si>
    <t>L03302022-40</t>
  </si>
  <si>
    <t>424030511695-ACP001</t>
  </si>
  <si>
    <t>E00004275</t>
  </si>
  <si>
    <t>sc-0000004685   424010485760</t>
  </si>
  <si>
    <t>EG4-07054, EG5-07014, EG5-07023, EG5-07024, EG5-07074</t>
  </si>
  <si>
    <t>L03302022-24</t>
  </si>
  <si>
    <t>424030507860-ACP001</t>
  </si>
  <si>
    <t>E00004271</t>
  </si>
  <si>
    <t>SC-0000004656   424010514836</t>
  </si>
  <si>
    <t>EG3-06976, EG3-07046</t>
  </si>
  <si>
    <t>L03292022-22</t>
  </si>
  <si>
    <t>424030502981-ACP001</t>
  </si>
  <si>
    <t>B01LC22/2210000991</t>
  </si>
  <si>
    <t>EPICAR3202022    424010543234</t>
  </si>
  <si>
    <t>EG3-06959, EG3-06964, EG3-06970</t>
  </si>
  <si>
    <t>L03292022-12</t>
  </si>
  <si>
    <t>UN2022-06036A</t>
  </si>
  <si>
    <t>UN2022-06031</t>
  </si>
  <si>
    <t>424030516057-ACP001</t>
  </si>
  <si>
    <t>UN2022-06029</t>
  </si>
  <si>
    <t>UN2022-06016</t>
  </si>
  <si>
    <t>424030514870-ACP001</t>
  </si>
  <si>
    <t>UN2022-06003</t>
  </si>
  <si>
    <t>424030512220-ACP001</t>
  </si>
  <si>
    <t>UN2022-05044</t>
  </si>
  <si>
    <t>UN2022-05032</t>
  </si>
  <si>
    <t>424030510366-ACP001</t>
  </si>
  <si>
    <t>UN2022-05017</t>
  </si>
  <si>
    <t>424030509895-ACP001</t>
  </si>
  <si>
    <t>UN2022-05007</t>
  </si>
  <si>
    <t>424030504088-ACP001</t>
  </si>
  <si>
    <t>UN2022-03059A</t>
  </si>
  <si>
    <t>GDI/DEZ/01/2022/MAR/C/003227</t>
  </si>
  <si>
    <t>CJ2022-07022</t>
  </si>
  <si>
    <t>LCA-SCB-2030862</t>
  </si>
  <si>
    <t>EG2-07067, EG2-07081, EG2-07084, EG2-07090, EG2-07092</t>
  </si>
  <si>
    <t>L03302022-7</t>
  </si>
  <si>
    <t>424030505522-ACP001</t>
  </si>
  <si>
    <t>B01LC22/221001028</t>
  </si>
  <si>
    <t>egmcl03222022    424010543216</t>
  </si>
  <si>
    <t>L03292022-13</t>
  </si>
  <si>
    <t>424030515138-ACP001</t>
  </si>
  <si>
    <t>S/C-MON-966/2022</t>
  </si>
  <si>
    <t>SC-MT-EPIC-25521/2022   424010476976</t>
  </si>
  <si>
    <t>EG4-06891</t>
  </si>
  <si>
    <t>L03272022-19</t>
  </si>
  <si>
    <t>424030515085-ACP001</t>
  </si>
  <si>
    <t>TRS-22-068</t>
  </si>
  <si>
    <t>TRS/EGMCL-1/88/2022    424010515498</t>
  </si>
  <si>
    <t>EG1-07060, EG3-06938, EG3-06969, EG3-06980, EG3-06996, EG3-06997, EG3-06998, EG3-07001, EG3-07002, EG3-07003, EG3-07042, EG4-07054, EG5-06872</t>
  </si>
  <si>
    <t>L03272022-7</t>
  </si>
  <si>
    <t>424030502561-ACP001</t>
  </si>
  <si>
    <t>B01LC22/221000766</t>
  </si>
  <si>
    <t>EPICAR2282022     424010541860</t>
  </si>
  <si>
    <t>EG1-06915, EG1-06924, EG1-07096, EG1-07097</t>
  </si>
  <si>
    <t>L03272022-5</t>
  </si>
  <si>
    <t>424030515129-ACP001</t>
  </si>
  <si>
    <t>S/C-MON-969/2022</t>
  </si>
  <si>
    <t>SC-MT-EPIC-25520/2022     424010541879</t>
  </si>
  <si>
    <t>L03272022-9</t>
  </si>
  <si>
    <t>424030515227-ACP001</t>
  </si>
  <si>
    <t>COIBWH/01454/21-22</t>
  </si>
  <si>
    <t>BWTL/EGMCL/2908/21-22     424010515862</t>
  </si>
  <si>
    <t>EG2-06908, EG2-06944</t>
  </si>
  <si>
    <t>L03272022-8</t>
  </si>
  <si>
    <t>424030504694-ACP001</t>
  </si>
  <si>
    <t>UN2022-04003A</t>
  </si>
  <si>
    <t>GDI/DEZ/03/2022/MAR/C/002988</t>
  </si>
  <si>
    <t>424030504097-ACP001</t>
  </si>
  <si>
    <t>UN2022-03059B</t>
  </si>
  <si>
    <t>lca-scb-2030677</t>
  </si>
  <si>
    <t>L03242022-24</t>
  </si>
  <si>
    <t>424030505283-ACP001</t>
  </si>
  <si>
    <t>261229</t>
  </si>
  <si>
    <t>261229-SC  424010518663</t>
  </si>
  <si>
    <t>EG5-07015, EG5-07023, EG5-07024, EG5-07074</t>
  </si>
  <si>
    <t>L03272022-4</t>
  </si>
  <si>
    <t>424030509476-ACP001</t>
  </si>
  <si>
    <t>GWL-EPIC-48</t>
  </si>
  <si>
    <t>GWL-48/EGMCL/AEPZ/2022      424010496632</t>
  </si>
  <si>
    <t>EG3-06990, EG4-07054</t>
  </si>
  <si>
    <t>L03242022-18</t>
  </si>
  <si>
    <t>424030511677-ACP001</t>
  </si>
  <si>
    <t>E00004259</t>
  </si>
  <si>
    <t>SC-0000004678  424010522685</t>
  </si>
  <si>
    <t>EG3-06997, EG3-06998, EG3-07001, EG3-07002, EG3-07003, EG3-07042, EG4-06999</t>
  </si>
  <si>
    <t>L03242022-21</t>
  </si>
  <si>
    <t>424030509591-ACP001</t>
  </si>
  <si>
    <t>ANT-11/2022</t>
  </si>
  <si>
    <t>ANTI-11/EGMCL/AEPZ/2022    424010482098</t>
  </si>
  <si>
    <t>L03242022-20</t>
  </si>
  <si>
    <t>424030510838-ACP001</t>
  </si>
  <si>
    <t>COIU3H/00920/21-22</t>
  </si>
  <si>
    <t>BPL/EGMCL/2424/22      424010508264</t>
  </si>
  <si>
    <t>EG3-06888</t>
  </si>
  <si>
    <t>L03242022-6</t>
  </si>
  <si>
    <t>424030516253-ACP001</t>
  </si>
  <si>
    <t>BD/IRIS-51-EPIC/2022</t>
  </si>
  <si>
    <t>BD/IRIS/83-EPIC/2022   424010540932-L  424010540932</t>
  </si>
  <si>
    <t>L03242022-19</t>
  </si>
  <si>
    <t>424030518000-ACP001</t>
  </si>
  <si>
    <t>EGMCL/003/2022</t>
  </si>
  <si>
    <t>PAL/EGMCL/003/2022  424010523979</t>
  </si>
  <si>
    <t>EG5-06995</t>
  </si>
  <si>
    <t>L03242022-17</t>
  </si>
  <si>
    <t>424030503187-ACP001</t>
  </si>
  <si>
    <t>258289</t>
  </si>
  <si>
    <t>258289-SC  424010466861-L</t>
  </si>
  <si>
    <t>L03232022-24</t>
  </si>
  <si>
    <t>424030511454-ACP001</t>
  </si>
  <si>
    <t>DAL/1084/2022</t>
  </si>
  <si>
    <t>SC/EPIC/DEKKO/3714/22  424010532193</t>
  </si>
  <si>
    <t>EG4-07050</t>
  </si>
  <si>
    <t>L03232022-14</t>
  </si>
  <si>
    <t>424030515236-ACP001</t>
  </si>
  <si>
    <t>TS-1710/22</t>
  </si>
  <si>
    <t>CBL-423/EGMCL/AEPZ/2022     4240104921021</t>
  </si>
  <si>
    <t>EG3-06990</t>
  </si>
  <si>
    <t>L03232022-11</t>
  </si>
  <si>
    <t>424030505577-ACP001</t>
  </si>
  <si>
    <t>261500</t>
  </si>
  <si>
    <t>261500-SC  424010518663</t>
  </si>
  <si>
    <t>EG3-06996, EG3-07001, EG3-07002, EG3-07003, EG3-07042, EG4-06999</t>
  </si>
  <si>
    <t>L03232022-4</t>
  </si>
  <si>
    <t>424030502954-ACP001</t>
  </si>
  <si>
    <t>258427</t>
  </si>
  <si>
    <t>258427-SC  424010518663</t>
  </si>
  <si>
    <t>EG3-06976</t>
  </si>
  <si>
    <t>L03232022-3</t>
  </si>
  <si>
    <t>424030523183-ACP001</t>
  </si>
  <si>
    <t>TS-1706/22</t>
  </si>
  <si>
    <t>CBL-424/EGMCL/AEPZ/2022     424010522694</t>
  </si>
  <si>
    <t>L03232022-10</t>
  </si>
  <si>
    <t>424030501759-ACP001</t>
  </si>
  <si>
    <t>B01LC22/221000939</t>
  </si>
  <si>
    <t>EGMCL03142022  42401052664-L</t>
  </si>
  <si>
    <t>EG4-07018, EG4-07019, EG4-07050</t>
  </si>
  <si>
    <t>L03222022-2</t>
  </si>
  <si>
    <t>424030508850-ACP001</t>
  </si>
  <si>
    <t>JME/CI02/04/2022</t>
  </si>
  <si>
    <t>JME/EGMCL/SC27/03/2022    424010528910</t>
  </si>
  <si>
    <t>EG2-06954</t>
  </si>
  <si>
    <t>L03222022-6</t>
  </si>
  <si>
    <t>424030510847-ACP001</t>
  </si>
  <si>
    <t>CM00532022</t>
  </si>
  <si>
    <t>MPAL/SC/EGMCL/036/22  424010496259-L</t>
  </si>
  <si>
    <t>L03222022-4</t>
  </si>
  <si>
    <t>TZIV220657</t>
  </si>
  <si>
    <t>TZIV220640</t>
  </si>
  <si>
    <t>424030511098-ACP001</t>
  </si>
  <si>
    <t>TZIV220547</t>
  </si>
  <si>
    <t>424030510008-ACP001</t>
  </si>
  <si>
    <t>TZIV220519</t>
  </si>
  <si>
    <t>424030508002-ACP001</t>
  </si>
  <si>
    <t>TZIV220481</t>
  </si>
  <si>
    <t>GDI/DEZ/03/2022/MAR/C/002719</t>
  </si>
  <si>
    <t>424030502945-ACP001</t>
  </si>
  <si>
    <t>TZIV220378</t>
  </si>
  <si>
    <t>LCA-SCB-2030378</t>
  </si>
  <si>
    <t>EG2-07075, EG2-07083, EG2-07094</t>
  </si>
  <si>
    <t>L03172022-35</t>
  </si>
  <si>
    <t>424030501358-ACP001</t>
  </si>
  <si>
    <t>260209</t>
  </si>
  <si>
    <t>260209-SC     424010493797</t>
  </si>
  <si>
    <t>EG2-06895, EG2-07022</t>
  </si>
  <si>
    <t>L03172022-30</t>
  </si>
  <si>
    <t>424030503702-ACP001</t>
  </si>
  <si>
    <t>260765</t>
  </si>
  <si>
    <t>260765-sc       424010519911</t>
  </si>
  <si>
    <t>L03222022-1</t>
  </si>
  <si>
    <t>424030512701-ACP001</t>
  </si>
  <si>
    <t>TRS-1-22-063</t>
  </si>
  <si>
    <t>TRS/EGMCL-1/83/2022     424010489793</t>
  </si>
  <si>
    <t>EG3-06990, EG3-06996, EG3-06997, EG3-06998, EG3-07001, EG3-07002, EG3-07003, EG4-06991, EG5-07023</t>
  </si>
  <si>
    <t>L03212022-9</t>
  </si>
  <si>
    <t>424030511445-ACP001</t>
  </si>
  <si>
    <t>DAL/1017/2022</t>
  </si>
  <si>
    <t>EGMCL/005/21</t>
  </si>
  <si>
    <t>SC/EPIC/DEKKO/3786/22</t>
  </si>
  <si>
    <t>EG5-06743</t>
  </si>
  <si>
    <t>L03212022-8</t>
  </si>
  <si>
    <t>424030501296-ACP001</t>
  </si>
  <si>
    <t>B01LC22/221000912</t>
  </si>
  <si>
    <t>EPICAR3112022       424010537072</t>
  </si>
  <si>
    <t>EG1-07006, EG3-06984, EG3-06990</t>
  </si>
  <si>
    <t>L03212022-3</t>
  </si>
  <si>
    <t>424030514200-ACP001</t>
  </si>
  <si>
    <t>CM00542022</t>
  </si>
  <si>
    <t>MPAL/SC/EGMCL/035/22  424010517110</t>
  </si>
  <si>
    <t>EG5-07016, EG5-07074</t>
  </si>
  <si>
    <t>L03212022-4</t>
  </si>
  <si>
    <t>424030509902-ACP001</t>
  </si>
  <si>
    <t>TS-1578/2022</t>
  </si>
  <si>
    <t>CBL-421/EGMCL/AEPZ/2022    424010535369</t>
  </si>
  <si>
    <t>EG3-06959, EG3-06964</t>
  </si>
  <si>
    <t>L03152022-1</t>
  </si>
  <si>
    <t>424030512676-ACP001</t>
  </si>
  <si>
    <t>DAL/EG/1095/2022</t>
  </si>
  <si>
    <t>SC/EPIC/DEKKO-32  424010511447-L</t>
  </si>
  <si>
    <t>EG2-06908, EG2-06944, EG2-06945</t>
  </si>
  <si>
    <t>L03152022-4</t>
  </si>
  <si>
    <t>424030509500-ACP001</t>
  </si>
  <si>
    <t>COIU3H/00897/21-22</t>
  </si>
  <si>
    <t>BPL/EGMCL/1869/22      424010507844</t>
  </si>
  <si>
    <t>EG4-06991</t>
  </si>
  <si>
    <t>L03152022-2</t>
  </si>
  <si>
    <t>UPIL/EXP/EGMCLU2/003/2022       424010534636</t>
  </si>
  <si>
    <t>EG2-06895</t>
  </si>
  <si>
    <t>L03142022-6</t>
  </si>
  <si>
    <t>424030515101-ACP001</t>
  </si>
  <si>
    <t>TS-1501/22</t>
  </si>
  <si>
    <t>CBL-422/EGMCL/AEPZ/2022  424010491021</t>
  </si>
  <si>
    <t>EG1-06922, EG1-07007</t>
  </si>
  <si>
    <t>L03142022-3</t>
  </si>
  <si>
    <t>424030514193-ACP001</t>
  </si>
  <si>
    <t>CM002502022</t>
  </si>
  <si>
    <t>MPAL/SC/EGMCL/029/22  424010517110-L</t>
  </si>
  <si>
    <t>EG5-07009, EG5-07011, EG5-07012, EG5-07013, EG5-07014</t>
  </si>
  <si>
    <t>L03122022-9</t>
  </si>
  <si>
    <t>424030505265-ACP001</t>
  </si>
  <si>
    <t>E00004216</t>
  </si>
  <si>
    <t>SC-0000004643</t>
  </si>
  <si>
    <t>EG3-06984</t>
  </si>
  <si>
    <t>L03112022-21</t>
  </si>
  <si>
    <t>424030505470-ACP001</t>
  </si>
  <si>
    <t>TRS-1/22/057</t>
  </si>
  <si>
    <t>TRS/EGMCL-1/71/2022  424010489793</t>
  </si>
  <si>
    <t>EG1-07060, EG1-07061, EG3-06951, EG4-06991, EG4-06999, EG4-07000</t>
  </si>
  <si>
    <t>L03112022-2</t>
  </si>
  <si>
    <t>424030510598-ACP001</t>
  </si>
  <si>
    <t>E00004247</t>
  </si>
  <si>
    <t>SC-0000004649   424010492093</t>
  </si>
  <si>
    <t>EG2-06944, EG2-07068</t>
  </si>
  <si>
    <t>L03112022-7</t>
  </si>
  <si>
    <t>424030500484-ACP001</t>
  </si>
  <si>
    <t>B01LC22/221000844</t>
  </si>
  <si>
    <t>03062022  424010525664-L</t>
  </si>
  <si>
    <t>EG1-07063, EG3-06951, EG3-06990</t>
  </si>
  <si>
    <t>L03112022-4</t>
  </si>
  <si>
    <t>424030503686-ACP001</t>
  </si>
  <si>
    <t>CI-20220312-RD-01</t>
  </si>
  <si>
    <t>SC-20220213-RD-1  424010517539</t>
  </si>
  <si>
    <t>L03112022-10</t>
  </si>
  <si>
    <t>424030504300-ACP001</t>
  </si>
  <si>
    <t>TRS-1/22-056</t>
  </si>
  <si>
    <t>EGMCL/04/21</t>
  </si>
  <si>
    <t>TRS/EGMCL-1/74/2022</t>
  </si>
  <si>
    <t>EG3-06729</t>
  </si>
  <si>
    <t>L03112022-14</t>
  </si>
  <si>
    <t>424030504550-ACP001</t>
  </si>
  <si>
    <t>MTML/129/2022</t>
  </si>
  <si>
    <t>MTML/EGMCL/019/2022     424010512632</t>
  </si>
  <si>
    <t>EG4-07052, EG4-07054</t>
  </si>
  <si>
    <t>L03112022-1</t>
  </si>
  <si>
    <t>424030511463-ACP001</t>
  </si>
  <si>
    <t>DAL/896/2022</t>
  </si>
  <si>
    <t>SC/EPIC/DEKKO/2585/22       424010492137</t>
  </si>
  <si>
    <t>EG5-06741, EG5-06742, EG5-06743, EG5-06744, EG5-06745</t>
  </si>
  <si>
    <t>L03102022-9</t>
  </si>
  <si>
    <t>424030508501-ACP001</t>
  </si>
  <si>
    <t>GWL-EPIC-47</t>
  </si>
  <si>
    <t>GWL-47/EGMCL/AEPZ/2022</t>
  </si>
  <si>
    <t>EG3-06883</t>
  </si>
  <si>
    <t>L03102022-11</t>
  </si>
  <si>
    <t>424030510026-ACP001</t>
  </si>
  <si>
    <t>MTML/149/2022</t>
  </si>
  <si>
    <t>MTML/EGMCL/020/2022     424010533655</t>
  </si>
  <si>
    <t>L03102022-3</t>
  </si>
  <si>
    <t>424030503230-ACP001</t>
  </si>
  <si>
    <t>CI-220313-RD01</t>
  </si>
  <si>
    <t>RM-SC-220228-RD01  424010532166-L</t>
  </si>
  <si>
    <t>EG2-06811, EG2-06845, EG2-06893, EG2-06897, EG2-06900, EG2-06901, EG2-06903, EG2-06906</t>
  </si>
  <si>
    <t>L03092022-9</t>
  </si>
  <si>
    <t>424030523174-ACP001</t>
  </si>
  <si>
    <t>TS-1393/22</t>
  </si>
  <si>
    <t>CBL-416/EGMCL/AEPZ/2022          424010491021</t>
  </si>
  <si>
    <t>EG4-07017, EG4-07018, EG4-07019</t>
  </si>
  <si>
    <t>L03092022-8</t>
  </si>
  <si>
    <t>424030500206-ACP001</t>
  </si>
  <si>
    <t>B01LC22/221000823</t>
  </si>
  <si>
    <t>EGMCL03032022  424010496641-L</t>
  </si>
  <si>
    <t>L03092022-12</t>
  </si>
  <si>
    <t>424030512088-ACP001</t>
  </si>
  <si>
    <t>COIU3H/00895/21-22</t>
  </si>
  <si>
    <t>BPL/EGMCL/2367/22  424010532184</t>
  </si>
  <si>
    <t>EG2-06944, EG2-06945</t>
  </si>
  <si>
    <t>L03092022-13</t>
  </si>
  <si>
    <t>424030507842-ACP001</t>
  </si>
  <si>
    <t>E00004198</t>
  </si>
  <si>
    <t>SC-0000004628  424010514836</t>
  </si>
  <si>
    <t>EG5-07011, EG5-07012, EG5-07013, EG5-07015, EG5-07016</t>
  </si>
  <si>
    <t>L03092022-5</t>
  </si>
  <si>
    <t>424030512694-ACP001</t>
  </si>
  <si>
    <t>DAL/EG/842/2022</t>
  </si>
  <si>
    <t>SC/EPIC/DEKKO/2562/22</t>
  </si>
  <si>
    <t>L03092022-11</t>
  </si>
  <si>
    <t>EGMCL/008/21</t>
  </si>
  <si>
    <t>CBL-420/EGMCL/AEPZ/2022      424010531381</t>
  </si>
  <si>
    <t>EG5-06630, EG5-06661</t>
  </si>
  <si>
    <t>L03072022-5</t>
  </si>
  <si>
    <t>424030515815-ACP001</t>
  </si>
  <si>
    <t>CM00432022</t>
  </si>
  <si>
    <t>MPAL/SC/EGMCL/018/22  424010496259</t>
  </si>
  <si>
    <t>EG2-07021, EG2-07022</t>
  </si>
  <si>
    <t>L03072022-17</t>
  </si>
  <si>
    <t>424030499209-ACP001</t>
  </si>
  <si>
    <t>254985</t>
  </si>
  <si>
    <t>254985-SC  424010493797-L</t>
  </si>
  <si>
    <t>L03072022-2</t>
  </si>
  <si>
    <t>424030504328-ACP001</t>
  </si>
  <si>
    <t>TRS-1/22-051</t>
  </si>
  <si>
    <t>TRS/EGMCL-1/59/2022  424010489793</t>
  </si>
  <si>
    <t>EG1-06857, EG1-06914, EG1-06922, EG1-06923, EG1-06958, EG3-06937, EG3-06941, EG3-06948, EG3-06956, EG3-06969, EG3-06973, EG3-06974, EG3-06979, EG3-06983, EG4-07005</t>
  </si>
  <si>
    <t>L03072022-14</t>
  </si>
  <si>
    <t>424030503007-ACP001</t>
  </si>
  <si>
    <t>SAWAM/CI/22/292</t>
  </si>
  <si>
    <t>SAWAM/2022/382  424010520650</t>
  </si>
  <si>
    <t>EG2-07021</t>
  </si>
  <si>
    <t>L03072022-12</t>
  </si>
  <si>
    <t>424030504319-ACP001</t>
  </si>
  <si>
    <t>TRS-1/-22-053</t>
  </si>
  <si>
    <t>TRS/EGMCL-1/70/2022  424010489819</t>
  </si>
  <si>
    <t>EG3-06904</t>
  </si>
  <si>
    <t>L03072022-9</t>
  </si>
  <si>
    <t>424030507833-ACP001</t>
  </si>
  <si>
    <t>E00004197</t>
  </si>
  <si>
    <t>SC-0000004552  424010492093</t>
  </si>
  <si>
    <t>L03072022-8</t>
  </si>
  <si>
    <t>424030505498-ACP001</t>
  </si>
  <si>
    <t>TRS-1/22/052</t>
  </si>
  <si>
    <t>TRS/EGMCL-1/61/2022  424010483940</t>
  </si>
  <si>
    <t>EG3-06783, EG3-06784</t>
  </si>
  <si>
    <t>L03072022-10</t>
  </si>
  <si>
    <t>424030507851-ACP001</t>
  </si>
  <si>
    <t>E00004181</t>
  </si>
  <si>
    <t>SC-0000004604  424010514836</t>
  </si>
  <si>
    <t>EG1-06914, EG1-06957, EG3-06981, EG3-06982, EG3-06983</t>
  </si>
  <si>
    <t>L03052022-8</t>
  </si>
  <si>
    <t>424030505489-ACP001</t>
  </si>
  <si>
    <t>TRS-1/22/050</t>
  </si>
  <si>
    <t>TRS/EGMCL-1/62/2022  424010489819</t>
  </si>
  <si>
    <t>EG3-06878, EG3-06881, EG3-06888</t>
  </si>
  <si>
    <t>L03052022-9</t>
  </si>
  <si>
    <t>424030499511-ACP001</t>
  </si>
  <si>
    <t>JME/CI01/03/2022</t>
  </si>
  <si>
    <t>2JME/EGMCL/SC24/01/2022  424010500538</t>
  </si>
  <si>
    <t>EG2-06892</t>
  </si>
  <si>
    <t>L03052022-18</t>
  </si>
  <si>
    <t>TS-1335/22</t>
  </si>
  <si>
    <t>CBL-413/EGMCL/AEPZ/2022     424010522694</t>
  </si>
  <si>
    <t>EG5-06992, EG5-06993, EG5-06994, EG5-06995</t>
  </si>
  <si>
    <t>L03052022-16</t>
  </si>
  <si>
    <t>424030498610-ACP001</t>
  </si>
  <si>
    <t>258559</t>
  </si>
  <si>
    <t>258559-SC  424010486670</t>
  </si>
  <si>
    <t>EG5-07008</t>
  </si>
  <si>
    <t>L03032022-3</t>
  </si>
  <si>
    <t>424030507478-ACP001</t>
  </si>
  <si>
    <t>E00004182</t>
  </si>
  <si>
    <t>SC-0000004617  424010530514</t>
  </si>
  <si>
    <t>EG2-06897, EG2-06903, EG2-06906, EG2-06907</t>
  </si>
  <si>
    <t>L03012022-29</t>
  </si>
  <si>
    <t>424030520408-ACP001</t>
  </si>
  <si>
    <t>EGMCL/002/2022</t>
  </si>
  <si>
    <t>PAL/EGMCL/002/2022  424010523979</t>
  </si>
  <si>
    <t>EG5-06870, EG5-06994</t>
  </si>
  <si>
    <t>L03022022-1</t>
  </si>
  <si>
    <t>424030505540-ACP001</t>
  </si>
  <si>
    <t>JME/CI01/04/2022</t>
  </si>
  <si>
    <t>JME/EGMCL/SC25/02/2022  424010528910</t>
  </si>
  <si>
    <t>L03012022-19</t>
  </si>
  <si>
    <t>424030500787-ACP001</t>
  </si>
  <si>
    <t>TRS-22-046</t>
  </si>
  <si>
    <t>TRS/EGMCL-2/57/2022    424010515470</t>
  </si>
  <si>
    <t>L03012022-16</t>
  </si>
  <si>
    <t>424030498460-ACP001</t>
  </si>
  <si>
    <t>B01LC22/221000610</t>
  </si>
  <si>
    <t>EGMCL02162022  424010525664</t>
  </si>
  <si>
    <t>EG4-07017, EG4-07018</t>
  </si>
  <si>
    <t>L03012022-12</t>
  </si>
  <si>
    <t>424030498013-ACP001</t>
  </si>
  <si>
    <t>258558</t>
  </si>
  <si>
    <t>258558-SC  424010491012</t>
  </si>
  <si>
    <t>EG5-06851, EG5-06939</t>
  </si>
  <si>
    <t>L03012022-9</t>
  </si>
  <si>
    <t>424030499218-ACP001</t>
  </si>
  <si>
    <t>250965</t>
  </si>
  <si>
    <t>250965-SC  424010466861</t>
  </si>
  <si>
    <t>EG5-06992, EG5-06994</t>
  </si>
  <si>
    <t>L03012022-8</t>
  </si>
  <si>
    <t>424030499959-ACP001</t>
  </si>
  <si>
    <t>258568</t>
  </si>
  <si>
    <t>258568-SC  424010519911</t>
  </si>
  <si>
    <t>L03012022-6</t>
  </si>
  <si>
    <t>424030500493-ACP001</t>
  </si>
  <si>
    <t>SAWAM/CI/2022/291</t>
  </si>
  <si>
    <t>SAWAM/2022/380  424010520650</t>
  </si>
  <si>
    <t>L02272022-3</t>
  </si>
  <si>
    <t>424030501722-ACP001</t>
  </si>
  <si>
    <t>TRS/1/22-043</t>
  </si>
  <si>
    <t>TRS/EGMCL-1/56/2022  424010483940-l</t>
  </si>
  <si>
    <t>L02262022-15</t>
  </si>
  <si>
    <t>424030506914-ACP001</t>
  </si>
  <si>
    <t>E00004153</t>
  </si>
  <si>
    <t>SC-0000004602      424010485760</t>
  </si>
  <si>
    <t>EG1-07060</t>
  </si>
  <si>
    <t>L02272022-7</t>
  </si>
  <si>
    <t>424030513498-ACP001</t>
  </si>
  <si>
    <t>S128-22-PD-20</t>
  </si>
  <si>
    <t>SPD-0014/22</t>
  </si>
  <si>
    <t>EG1-07060, EG4-06999</t>
  </si>
  <si>
    <t>L02272022-4</t>
  </si>
  <si>
    <t>424030502366-ACP001</t>
  </si>
  <si>
    <t>257117</t>
  </si>
  <si>
    <t>257117-SC  424010518663-L</t>
  </si>
  <si>
    <t>EG3-07001, EG5-07012, EG5-07013, EG5-07014, EG5-07016</t>
  </si>
  <si>
    <t>L02242022-9</t>
  </si>
  <si>
    <t>424030509421-ACP001</t>
  </si>
  <si>
    <t>S/C MON-916/2022</t>
  </si>
  <si>
    <t>SC-MT-EPIC-25107/2022</t>
  </si>
  <si>
    <t>EG4-06813, EG4-06842, EG4-06848, EG4-06850, EG4-06866, EG4-06867, EG4-06868, EG4-06890, EG4-06891, EG4-06910</t>
  </si>
  <si>
    <t>L02232022-11</t>
  </si>
  <si>
    <t>424030505504-ACP001</t>
  </si>
  <si>
    <t>TRS-1/22/040</t>
  </si>
  <si>
    <t>TRS/EGMCL-1/51/2022       424010489819</t>
  </si>
  <si>
    <t>EG3-06886, EG3-06887, EG3-06888</t>
  </si>
  <si>
    <t>L02232022-10</t>
  </si>
  <si>
    <t>424030500199-ACP001</t>
  </si>
  <si>
    <t>B01LC22/221000605</t>
  </si>
  <si>
    <t>EPICAR2162022</t>
  </si>
  <si>
    <t>EG1-07060, EG1-07061, EG3-06950, EG3-06951</t>
  </si>
  <si>
    <t>L02232022-4</t>
  </si>
  <si>
    <t>424030497684-ACP001</t>
  </si>
  <si>
    <t>B01LC22/221000608</t>
  </si>
  <si>
    <t>EPICAR2162022A</t>
  </si>
  <si>
    <t>EG1-06922, EG3-06955, EG3-06963</t>
  </si>
  <si>
    <t>L02232022-3</t>
  </si>
  <si>
    <t>424030505586-ACP001</t>
  </si>
  <si>
    <t>264488</t>
  </si>
  <si>
    <t>424030504863-ACP001</t>
  </si>
  <si>
    <t>263993</t>
  </si>
  <si>
    <t>424030504541-ACP001</t>
  </si>
  <si>
    <t>263293</t>
  </si>
  <si>
    <t>424030502375-ACP001</t>
  </si>
  <si>
    <t>260763</t>
  </si>
  <si>
    <t>424030498683-ACP001</t>
  </si>
  <si>
    <t>259427</t>
  </si>
  <si>
    <t>424030497817-ACP001</t>
  </si>
  <si>
    <t>258605</t>
  </si>
  <si>
    <t>257174-SC</t>
  </si>
  <si>
    <t>EG3-06955</t>
  </si>
  <si>
    <t>L02232022-2</t>
  </si>
  <si>
    <t>424030503258-ACP001</t>
  </si>
  <si>
    <t>E00004148</t>
  </si>
  <si>
    <t>SC-0000004590  424010485751-</t>
  </si>
  <si>
    <t>EG4-06746</t>
  </si>
  <si>
    <t>L02202022-18</t>
  </si>
  <si>
    <t>424030507469-ACP001</t>
  </si>
  <si>
    <t>CI-20220224-RD-01</t>
  </si>
  <si>
    <t>SC-20220213-RD-2</t>
  </si>
  <si>
    <t>EG2-06900, EG2-06901, EG2-06903, EG2-06905, EG2-06907</t>
  </si>
  <si>
    <t>L02202022-17</t>
  </si>
  <si>
    <t>424030512532-ACP001</t>
  </si>
  <si>
    <t>COIU3H/00829/21-22</t>
  </si>
  <si>
    <t>BPL/EGMCL/2285/22  424010514818</t>
  </si>
  <si>
    <t>EG2-06897</t>
  </si>
  <si>
    <t>L02202022-24</t>
  </si>
  <si>
    <t>424030510810-ACP001</t>
  </si>
  <si>
    <t>COIU3H/00813/21-22</t>
  </si>
  <si>
    <t>BPL/EGMCL/2365/22    424010525600</t>
  </si>
  <si>
    <t>EG3-06780, EG3-06783</t>
  </si>
  <si>
    <t>L02202022-22</t>
  </si>
  <si>
    <t>424030507673-ACP001</t>
  </si>
  <si>
    <t>EGMCL/001/2022</t>
  </si>
  <si>
    <t>PAL/EGMCL/001/2022   424010523979</t>
  </si>
  <si>
    <t>EG5-06873</t>
  </si>
  <si>
    <t>L02192022-3</t>
  </si>
  <si>
    <t>424030518340-ACP001</t>
  </si>
  <si>
    <t>E00004130</t>
  </si>
  <si>
    <t>SC-0000004529</t>
  </si>
  <si>
    <t>EG3-06937, EG3-06956, EG3-07027, EG3-07028, EG3-07038, EG3-07039, EG3-07040, EG3-07041</t>
  </si>
  <si>
    <t>L02162022-2</t>
  </si>
  <si>
    <t>424030508495-ACP001</t>
  </si>
  <si>
    <t>TS-1059/22</t>
  </si>
  <si>
    <t>CBL-417/EGMCL/AEPZ   424010522694</t>
  </si>
  <si>
    <t>EG3-06941, EG3-06963</t>
  </si>
  <si>
    <t>L02162022-3</t>
  </si>
  <si>
    <t>424030524262-ACP001</t>
  </si>
  <si>
    <t>TS-2147/22</t>
  </si>
  <si>
    <t>424030524388-ACP001</t>
  </si>
  <si>
    <t>TS-1449/22</t>
  </si>
  <si>
    <t>424030524351-ACP001</t>
  </si>
  <si>
    <t>TS-1136/22</t>
  </si>
  <si>
    <t>cbl-001/AMAZONBLOCK/AEPZ/2022</t>
  </si>
  <si>
    <t>EG5-06869</t>
  </si>
  <si>
    <t>L02142022-8</t>
  </si>
  <si>
    <t>424030501161-ACP001</t>
  </si>
  <si>
    <t>BILL-2022/12</t>
  </si>
  <si>
    <t>2022/04-SC    424010505187-l</t>
  </si>
  <si>
    <t>EG2-06811, EG2-06845, EG2-06847, EG2-06897</t>
  </si>
  <si>
    <t>L02142022-14</t>
  </si>
  <si>
    <t>424030499995-ACP001</t>
  </si>
  <si>
    <t>B01LC22/221000517</t>
  </si>
  <si>
    <t>EPICAR282022A  424010496641-L</t>
  </si>
  <si>
    <t>EG3-06951, EG4-06991, EG4-06999</t>
  </si>
  <si>
    <t>L02152022-1</t>
  </si>
  <si>
    <t>424030497416-ACP001</t>
  </si>
  <si>
    <t>B01LC22/221000509</t>
  </si>
  <si>
    <t>EPICAR282022   424010496641</t>
  </si>
  <si>
    <t>EG1-06914, EG1-07007, EG3-06938, EG3-06955, EG3-06956, EG3-06979, EG3-07027, EG3-07028, EG3-07038, EG3-07039, EG3-07040, EG3-07041</t>
  </si>
  <si>
    <t>L02142022-4</t>
  </si>
  <si>
    <t>424030501731-ACP001</t>
  </si>
  <si>
    <t>TRS-1/22-039</t>
  </si>
  <si>
    <t>TRS/EGMCL-1/31/2022     424010522006</t>
  </si>
  <si>
    <t>EG4-06740, EG4-06746</t>
  </si>
  <si>
    <t>L02152022-6</t>
  </si>
  <si>
    <t>424030498031-ACP001</t>
  </si>
  <si>
    <t>SAWAM/CI/2022/290</t>
  </si>
  <si>
    <t>SAWAM/2022/379  424010520650</t>
  </si>
  <si>
    <t>L02152022-5</t>
  </si>
  <si>
    <t>424030505327-ACP001</t>
  </si>
  <si>
    <t>DAL/581/2022</t>
  </si>
  <si>
    <t>SC/EPIC/DEKKO/1386/22      424010485813-L</t>
  </si>
  <si>
    <t>EG4-06812, EG4-06813, EG4-06874, EG4-06891</t>
  </si>
  <si>
    <t>L02152022-4</t>
  </si>
  <si>
    <t>424030498834-ACP001</t>
  </si>
  <si>
    <t>IE00139532</t>
  </si>
  <si>
    <t>YKK/EPIC/SC-507/22      424010492128-L</t>
  </si>
  <si>
    <t>L02142022-20</t>
  </si>
  <si>
    <t>424030501768-001</t>
  </si>
  <si>
    <t>ANTI-10/2022</t>
  </si>
  <si>
    <t>ANTI-10/EGMCL/AEPZ/2022       424010482095</t>
  </si>
  <si>
    <t>EG3-06948, EG3-06963, EG3-06969, EG3-07038, EG3-07039, EG3-07040, EG3-07041</t>
  </si>
  <si>
    <t>L02152022-9</t>
  </si>
  <si>
    <t>424030507566-ACP001</t>
  </si>
  <si>
    <t>COU3H/00809/21-22</t>
  </si>
  <si>
    <t>BPL/EGMCL/2075/22</t>
  </si>
  <si>
    <t>EG3-06981, EG3-06982, EG3-06983</t>
  </si>
  <si>
    <t>L02152022-2</t>
  </si>
  <si>
    <t>424030503711-ACP001</t>
  </si>
  <si>
    <t>E00004125</t>
  </si>
  <si>
    <t>SC-0000004548     424010514836</t>
  </si>
  <si>
    <t>EG3-06950, EG3-06951, EG4-06991, EG4-06999</t>
  </si>
  <si>
    <t>L02152022-13</t>
  </si>
  <si>
    <t>424030508404-ACP001</t>
  </si>
  <si>
    <t>EGMCL-578/2021/22-05</t>
  </si>
  <si>
    <t>424030508823-ACP001</t>
  </si>
  <si>
    <t>EGMCL-578/2021/22-04</t>
  </si>
  <si>
    <t>424030508814-ACP001</t>
  </si>
  <si>
    <t>EGMCL-578/2021/22-03</t>
  </si>
  <si>
    <t>424030508841-ACP001</t>
  </si>
  <si>
    <t>EGMCL-578/2021/22-02</t>
  </si>
  <si>
    <t>424030508397-ACP001</t>
  </si>
  <si>
    <t>EGMCL-578/2021/22-01</t>
  </si>
  <si>
    <t>424030508832-ACP001</t>
  </si>
  <si>
    <t>EGMCL-578/2021/22</t>
  </si>
  <si>
    <t>ETL/EGMCL/01/2022    424010520669</t>
  </si>
  <si>
    <t>EG4-06999, EG4-07000</t>
  </si>
  <si>
    <t>L02142022-18</t>
  </si>
  <si>
    <t>424030497336-ACP001</t>
  </si>
  <si>
    <t>256234</t>
  </si>
  <si>
    <t>256234-sc  424010519911-L</t>
  </si>
  <si>
    <t>L02122022-16</t>
  </si>
  <si>
    <t>424030498497-ACP001</t>
  </si>
  <si>
    <t>TRS-22-035</t>
  </si>
  <si>
    <t>TRS/EGMCL-1/34/2022</t>
  </si>
  <si>
    <t>EG5-06742</t>
  </si>
  <si>
    <t>L02122022-20</t>
  </si>
  <si>
    <t>424030498068-ACP001</t>
  </si>
  <si>
    <t>NAB-EXP-22-441</t>
  </si>
  <si>
    <t>nab-sc-22-106</t>
  </si>
  <si>
    <t>EG4-06740</t>
  </si>
  <si>
    <t>L02122022-17</t>
  </si>
  <si>
    <t>424030511472-ACP001</t>
  </si>
  <si>
    <t>DAL/543/2022</t>
  </si>
  <si>
    <t>SC/EPIC/DEKKO-31     424010489597</t>
  </si>
  <si>
    <t>EG2-06897, EG2-06899, EG2-06900, EG2-06901, EG2-06903, EG2-06905</t>
  </si>
  <si>
    <t>L02102022-16</t>
  </si>
  <si>
    <t>424030503739-ACP001</t>
  </si>
  <si>
    <t>GAL-59/2022</t>
  </si>
  <si>
    <t>GAL/EPIC/BTN/14/01/2022</t>
  </si>
  <si>
    <t>EG3-06887, EG3-06888</t>
  </si>
  <si>
    <t>L02102022-9</t>
  </si>
  <si>
    <t>424030505238-ACP001</t>
  </si>
  <si>
    <t>E00004124</t>
  </si>
  <si>
    <t>SC-0000004570      424010485760</t>
  </si>
  <si>
    <t>EG5-07008, EG5-07009</t>
  </si>
  <si>
    <t>L02102022-8</t>
  </si>
  <si>
    <t>424030495944-ACP001</t>
  </si>
  <si>
    <t>255359</t>
  </si>
  <si>
    <t>255359-SC  424010493797</t>
  </si>
  <si>
    <t>L02102022-2</t>
  </si>
  <si>
    <t>424030500670-ACP001</t>
  </si>
  <si>
    <t>TRS/22-036</t>
  </si>
  <si>
    <t>EGMCL/004/21</t>
  </si>
  <si>
    <t>TRS/EGMCL-1/33/2022</t>
  </si>
  <si>
    <t>L02102022-7</t>
  </si>
  <si>
    <t>424030495686-ACP001</t>
  </si>
  <si>
    <t>256101</t>
  </si>
  <si>
    <t>256101-SC  424010516451</t>
  </si>
  <si>
    <t>EG2-06666, EG2-06897</t>
  </si>
  <si>
    <t>L02102022-1</t>
  </si>
  <si>
    <t>424030505513-ACP001</t>
  </si>
  <si>
    <t>YAS-020/13986/21-22</t>
  </si>
  <si>
    <t>YLL/EGL/005/22  424010518896</t>
  </si>
  <si>
    <t>EG4-07005, EG4-07051</t>
  </si>
  <si>
    <t>L02082022-14</t>
  </si>
  <si>
    <t>CBL-415/EGMCL/AEPZ/2022     424010514989</t>
  </si>
  <si>
    <t>EG4-06868</t>
  </si>
  <si>
    <t>L02082022-11</t>
  </si>
  <si>
    <t>424030497808-ACP001</t>
  </si>
  <si>
    <t>255372</t>
  </si>
  <si>
    <t>255372-SC  424010486670</t>
  </si>
  <si>
    <t>EG5-07009, EG5-07011</t>
  </si>
  <si>
    <t>L02072022-11</t>
  </si>
  <si>
    <t>424030504569-ACP001</t>
  </si>
  <si>
    <t>BELLOVEN L-77/22</t>
  </si>
  <si>
    <t>BWC-1647V0-006      424010509263</t>
  </si>
  <si>
    <t>EG2-06900, EG2-06905, EG2-06906</t>
  </si>
  <si>
    <t>L02082022-3</t>
  </si>
  <si>
    <t>424030494730-ACP001</t>
  </si>
  <si>
    <t>255175</t>
  </si>
  <si>
    <t>255175-SC  424010491012</t>
  </si>
  <si>
    <t>L02072022-10</t>
  </si>
  <si>
    <t>424030494749-ACP001</t>
  </si>
  <si>
    <t>255384</t>
  </si>
  <si>
    <t>255384-SC      424010518663</t>
  </si>
  <si>
    <t>EG1-06857, EG3-06981, EG3-06982, EG3-06983</t>
  </si>
  <si>
    <t>L02072022-9</t>
  </si>
  <si>
    <t>424030499986-ACP001</t>
  </si>
  <si>
    <t>E000004071</t>
  </si>
  <si>
    <t>SC-0000004547   424010485742</t>
  </si>
  <si>
    <t>EG3-06881, EG3-06883</t>
  </si>
  <si>
    <t>L02062022-2</t>
  </si>
  <si>
    <t>424030514184-ACP001</t>
  </si>
  <si>
    <t>CM00202022</t>
  </si>
  <si>
    <t>MPAL/SC/EGMCL/016/22      424010517110</t>
  </si>
  <si>
    <t>EG5-07009</t>
  </si>
  <si>
    <t>L02062022-15</t>
  </si>
  <si>
    <t>424030500518-ACP001</t>
  </si>
  <si>
    <t>EPIC-46</t>
  </si>
  <si>
    <t>GWL-46/EGMCL/AEPZ/2022    424010517094</t>
  </si>
  <si>
    <t>EG3-06886</t>
  </si>
  <si>
    <t>L02062022-14</t>
  </si>
  <si>
    <t>424030498969-ACP001</t>
  </si>
  <si>
    <t>E00004069</t>
  </si>
  <si>
    <t>SC-0000004550   424010514836</t>
  </si>
  <si>
    <t>EG1-06958, EG3-06955, EG3-06956</t>
  </si>
  <si>
    <t>L02062022-1</t>
  </si>
  <si>
    <t>424030505256-ACP001</t>
  </si>
  <si>
    <t>E00004086</t>
  </si>
  <si>
    <t>SC-0000004564      424010475110</t>
  </si>
  <si>
    <t>EG2-06897, EG2-06899, EG2-06900, EG2-06901, EG2-06905</t>
  </si>
  <si>
    <t>L02062022-24</t>
  </si>
  <si>
    <t>424030507502-ACP001</t>
  </si>
  <si>
    <t>TS-0805/22</t>
  </si>
  <si>
    <t>CBL-414/EGMCL/AEPZ/2022    424010492832</t>
  </si>
  <si>
    <t>EG5-06721, EG5-06743</t>
  </si>
  <si>
    <t>L02062022-21</t>
  </si>
  <si>
    <t>424030505247-ACP001</t>
  </si>
  <si>
    <t>E00004078</t>
  </si>
  <si>
    <t>SC-0000004558  424010485751</t>
  </si>
  <si>
    <t>L02062022-20</t>
  </si>
  <si>
    <t>424030495659-ACP001</t>
  </si>
  <si>
    <t>255173</t>
  </si>
  <si>
    <t>255173-SC  424010468861</t>
  </si>
  <si>
    <t>EG5-06869, EG5-06870, EG5-06871, EG5-06872</t>
  </si>
  <si>
    <t>L02062022-18</t>
  </si>
  <si>
    <t>424030498665-ACP001</t>
  </si>
  <si>
    <t>CI-20220213-RD-01</t>
  </si>
  <si>
    <t>SC-20220201-RD1      424010517539</t>
  </si>
  <si>
    <t>L02062022-11</t>
  </si>
  <si>
    <t>424030498503-ACP001</t>
  </si>
  <si>
    <t>TRS-22-022</t>
  </si>
  <si>
    <t>TRS/EGMCL-1/30/2022     424010483959</t>
  </si>
  <si>
    <t>EG5-06721, EG5-06722</t>
  </si>
  <si>
    <t>L02062022-3</t>
  </si>
  <si>
    <t>424030497130-ACP001</t>
  </si>
  <si>
    <t>DEPZ-OIL-0325/22</t>
  </si>
  <si>
    <t>OIL/EGMCL/30/01/22(EDC)     424010507764</t>
  </si>
  <si>
    <t>L02052022-11</t>
  </si>
  <si>
    <t>424030494473-ACP001</t>
  </si>
  <si>
    <t>B01LC21/2101003647</t>
  </si>
  <si>
    <t>EPICAR12052021     424010517557</t>
  </si>
  <si>
    <t>EG3-06780</t>
  </si>
  <si>
    <t>L02052022-3</t>
  </si>
  <si>
    <t>424030496630-ACP001</t>
  </si>
  <si>
    <t>DEPZ-OIL-0319/22</t>
  </si>
  <si>
    <t>OIL/EGMCL/01/02/22(EDC)      424010517575</t>
  </si>
  <si>
    <t>EG4-06797, EG4-06843</t>
  </si>
  <si>
    <t>L02052022-12</t>
  </si>
  <si>
    <t>424030494419-ACP001</t>
  </si>
  <si>
    <t>253953</t>
  </si>
  <si>
    <t>253953-SC       424010516451</t>
  </si>
  <si>
    <t>EG2-06845, EG2-06892, EG2-06893</t>
  </si>
  <si>
    <t>L02032022-9</t>
  </si>
  <si>
    <t>424030494464-ACP001</t>
  </si>
  <si>
    <t>B01LC22/221000360</t>
  </si>
  <si>
    <t>EGMCL01292022  424010495768</t>
  </si>
  <si>
    <t>L02032022-11</t>
  </si>
  <si>
    <t>424030498674-ACP001</t>
  </si>
  <si>
    <t>CI-20220207-RD-01</t>
  </si>
  <si>
    <t>SC-20220131-RD-1     424010507835</t>
  </si>
  <si>
    <t>EG2-06893, EG2-06897, EG2-06898, EG2-06899</t>
  </si>
  <si>
    <t>L02032022-20</t>
  </si>
  <si>
    <t>424030506308-ACP001</t>
  </si>
  <si>
    <t>S/C-MON-783/2022</t>
  </si>
  <si>
    <t>SC-MT-EPIC-24821/2022     424010476976</t>
  </si>
  <si>
    <t>L02032022-14</t>
  </si>
  <si>
    <t>424030498512-ACP001</t>
  </si>
  <si>
    <t>TRS-22-021</t>
  </si>
  <si>
    <t>TRS/EGMCL-1/16/2022    424010489793</t>
  </si>
  <si>
    <t>EG1-06913, EG1-06914, EG1-06957, EG1-06958, EG1-06989, EG3-06955, EG3-06981, EG3-06982, EG3-06983</t>
  </si>
  <si>
    <t>L02022022-2</t>
  </si>
  <si>
    <t>424030506512-001</t>
  </si>
  <si>
    <t>COIBWH/01132/21-22</t>
  </si>
  <si>
    <t>BWTL/EGMCL/1989/21-22      424010515862</t>
  </si>
  <si>
    <t>L02022022-1</t>
  </si>
  <si>
    <t>424030512097-ACP001</t>
  </si>
  <si>
    <t>COIU3H/00768/21-22</t>
  </si>
  <si>
    <t>BPL/EGMCL/2208/22          424010476930</t>
  </si>
  <si>
    <t>EG2-06845</t>
  </si>
  <si>
    <t>L02012022-17</t>
  </si>
  <si>
    <t>424030502552-ACP001</t>
  </si>
  <si>
    <t>DAL/EG/434/2022</t>
  </si>
  <si>
    <t>SC/EPIC/DEKKO/1233/22  424010485813</t>
  </si>
  <si>
    <t>EG4-06810</t>
  </si>
  <si>
    <t>L02012022-16</t>
  </si>
  <si>
    <t>424030498576-ACP001</t>
  </si>
  <si>
    <t>ANT-09/2022</t>
  </si>
  <si>
    <t>ANTI-09/EGMCL/AEPZ/2022     424010515871</t>
  </si>
  <si>
    <t>L02022022-4</t>
  </si>
  <si>
    <t>424030498941-ACP001</t>
  </si>
  <si>
    <t>E00004062</t>
  </si>
  <si>
    <t>SC-0000004473       424010492093</t>
  </si>
  <si>
    <t>EG2-06908, EG2-06945</t>
  </si>
  <si>
    <t>L02012022-18</t>
  </si>
  <si>
    <t>424030500466-ACP001</t>
  </si>
  <si>
    <t>E00004068</t>
  </si>
  <si>
    <t>SC-0000004538      424010485742</t>
  </si>
  <si>
    <t>EG4-06836, EG4-06844</t>
  </si>
  <si>
    <t>L02022022-3</t>
  </si>
  <si>
    <t>424030500661-ACP001</t>
  </si>
  <si>
    <t>TRS/22-020</t>
  </si>
  <si>
    <t>TRS/EGMCL-1/22/2022     424010515498</t>
  </si>
  <si>
    <t>EG3-06990, EG4-06991, EG5-06939</t>
  </si>
  <si>
    <t>L02012022-4</t>
  </si>
  <si>
    <t>424030494507-ACP001</t>
  </si>
  <si>
    <t>TRS-2/22-019</t>
  </si>
  <si>
    <t>TRS/EGMCL-2/24/2022      424010515470</t>
  </si>
  <si>
    <t>L01312022-16</t>
  </si>
  <si>
    <t>424030503267-ACP001</t>
  </si>
  <si>
    <t>E00004060</t>
  </si>
  <si>
    <t>SC-0000004524      424010514836</t>
  </si>
  <si>
    <t>EG3-06950, EG3-06990, EG4-06991</t>
  </si>
  <si>
    <t>L01302022-18</t>
  </si>
  <si>
    <t>424030516262-ACP001</t>
  </si>
  <si>
    <t>COIU3H/00735/21-22</t>
  </si>
  <si>
    <t>BPL/EGMCL/2129/22      424010514818</t>
  </si>
  <si>
    <t>EG2-06845, EG2-06847, EG2-06897</t>
  </si>
  <si>
    <t>L01302022-19</t>
  </si>
  <si>
    <t>424030507496-ACP001</t>
  </si>
  <si>
    <t>TS-0804/22</t>
  </si>
  <si>
    <t>CBL-406/EGMCL/AEPZ/2021    424010491021</t>
  </si>
  <si>
    <t>EG1-06853, EG1-06854, EG3-06940</t>
  </si>
  <si>
    <t>L01302022-17</t>
  </si>
  <si>
    <t>424030503631-ACP001</t>
  </si>
  <si>
    <t>253740</t>
  </si>
  <si>
    <t>253740-sc  424010476404</t>
  </si>
  <si>
    <t>EG2-06793, EG2-06811, EG2-06845, EG2-06897, EG2-06898</t>
  </si>
  <si>
    <t>L01302022-9</t>
  </si>
  <si>
    <t>424030503141-ACP001</t>
  </si>
  <si>
    <t>TRS-1/22-015</t>
  </si>
  <si>
    <t>TRS/EGMCL-1/20/2022       424010483940</t>
  </si>
  <si>
    <t>EG3-06782, EG3-06783, EG3-06784, EG3-06788, EG3-06789</t>
  </si>
  <si>
    <t>L01312022-3</t>
  </si>
  <si>
    <t>424030504346-ACP001</t>
  </si>
  <si>
    <t>DAL/EG/438/2022</t>
  </si>
  <si>
    <t>SC/EPIC/DEKKO/426/22     424010514827</t>
  </si>
  <si>
    <t>EG5-06659, EG5-06661, EG5-06663</t>
  </si>
  <si>
    <t>L01312022-2</t>
  </si>
  <si>
    <t>424030508486-ACP001</t>
  </si>
  <si>
    <t>TS-0681/22</t>
  </si>
  <si>
    <t>CBL-412/EGMCL/AEPZ/2022     424010514989</t>
  </si>
  <si>
    <t>EG1-06858</t>
  </si>
  <si>
    <t>L01302022-15</t>
  </si>
  <si>
    <t>424030495917-ACP001</t>
  </si>
  <si>
    <t>B01LC22/221000273</t>
  </si>
  <si>
    <t>EPICAR1202022  424010496641</t>
  </si>
  <si>
    <t>EG3-06950, EG3-06990</t>
  </si>
  <si>
    <t>L01302022-12</t>
  </si>
  <si>
    <t>424030494277-ACP001</t>
  </si>
  <si>
    <t>253750</t>
  </si>
  <si>
    <t>253750-SC  424010491012</t>
  </si>
  <si>
    <t>EG3-06878, EG3-06881, EG3-06883, EG3-06884, EG3-06886, EG3-06887, EG3-06888</t>
  </si>
  <si>
    <t>L01292022-15</t>
  </si>
  <si>
    <t>424030507888-ACP001</t>
  </si>
  <si>
    <t>COIU3H/00727/21-22</t>
  </si>
  <si>
    <t>BPL/EGMCL/1870/22  424010507844</t>
  </si>
  <si>
    <t>L01292022-12</t>
  </si>
  <si>
    <t>424030500698-ACP001</t>
  </si>
  <si>
    <t>MTML/077/2022</t>
  </si>
  <si>
    <t>MTML/EGMC/008/2022     424010512632-L</t>
  </si>
  <si>
    <t>L01272022-6</t>
  </si>
  <si>
    <t>424030500769-ACP001</t>
  </si>
  <si>
    <t>YLL-020/13925/21-22</t>
  </si>
  <si>
    <t>YLL/EGL/003/22    424010512623</t>
  </si>
  <si>
    <t>EG4-06740, EG4-06746, EG4-06778</t>
  </si>
  <si>
    <t>L01272022-17</t>
  </si>
  <si>
    <t>424030505318-ACP001</t>
  </si>
  <si>
    <t>DAL/EG/316/2022</t>
  </si>
  <si>
    <t>SC/EPIC/DEKKO-29    424010489597</t>
  </si>
  <si>
    <t>EG2-06893, EG2-06897</t>
  </si>
  <si>
    <t>L01262022-2</t>
  </si>
  <si>
    <t>424030493642-ACP001</t>
  </si>
  <si>
    <t>253702</t>
  </si>
  <si>
    <t>253702-SC      424010486670</t>
  </si>
  <si>
    <t>EG3-06973</t>
  </si>
  <si>
    <t>L01252022-9</t>
  </si>
  <si>
    <t>424030502464-ACP001</t>
  </si>
  <si>
    <t>GWL-EPIC-43</t>
  </si>
  <si>
    <t>GWL-43/EGMCL/AEPZ/2022     424010511465</t>
  </si>
  <si>
    <t>L01262022-17</t>
  </si>
  <si>
    <t>424030512685-ACP001</t>
  </si>
  <si>
    <t>DAL/EG/317/2022</t>
  </si>
  <si>
    <t>SC/EPIC/DEKKO-30     424010511447</t>
  </si>
  <si>
    <t>L01262022-1</t>
  </si>
  <si>
    <t>424030494491-ACP001</t>
  </si>
  <si>
    <t>B01LC22/221000219</t>
  </si>
  <si>
    <t>EGMCL01182022  424010495768</t>
  </si>
  <si>
    <t>EG4-06812, EG4-06850, EG4-06867, EG4-06890, EG4-06910</t>
  </si>
  <si>
    <t>L01252022-15</t>
  </si>
  <si>
    <t>424030507511-ACP001</t>
  </si>
  <si>
    <t>TS-0570/2022</t>
  </si>
  <si>
    <t>CBL-411/EGMCL/AEPZ/2021     424010495777</t>
  </si>
  <si>
    <t>L01242022-16</t>
  </si>
  <si>
    <t>424030497782-ACP001</t>
  </si>
  <si>
    <t>E00004027</t>
  </si>
  <si>
    <t>SC-0000004512  424010492093</t>
  </si>
  <si>
    <t>L01232022-9</t>
  </si>
  <si>
    <t>424030503016-ACP001</t>
  </si>
  <si>
    <t>TS-0490/22</t>
  </si>
  <si>
    <t>CBL-405/EGMCL/AEPZ/2021    424010491021</t>
  </si>
  <si>
    <t>EG1-06913, EG1-06914, EG1-06921, EG3-06948, EG3-06949</t>
  </si>
  <si>
    <t>L01232022-12</t>
  </si>
  <si>
    <t>424030493438-ACP001</t>
  </si>
  <si>
    <t>252400</t>
  </si>
  <si>
    <t>252400-SC  424010486670</t>
  </si>
  <si>
    <t>L01232022-4</t>
  </si>
  <si>
    <t>424030492796-ACP001</t>
  </si>
  <si>
    <t>252399</t>
  </si>
  <si>
    <t>252399-SC  424010491012</t>
  </si>
  <si>
    <t>EG5-06852</t>
  </si>
  <si>
    <t>L01232022-11</t>
  </si>
  <si>
    <t>424030503132-001</t>
  </si>
  <si>
    <t>TRS-1/22-010</t>
  </si>
  <si>
    <t>TRS/EGMCL-1/13/2022  424010489819</t>
  </si>
  <si>
    <t>EG3-06878, EG3-06881, EG3-06883, EG3-06884, EG3-06886, EG3-06887, EG3-06888, EG3-06889</t>
  </si>
  <si>
    <t>L01222022-10</t>
  </si>
  <si>
    <t>424030500652-ACP001</t>
  </si>
  <si>
    <t>BBL/13/22</t>
  </si>
  <si>
    <t>BWC-1647V0-005     424010509263</t>
  </si>
  <si>
    <t>L01222022-2</t>
  </si>
  <si>
    <t>424030502570-001</t>
  </si>
  <si>
    <t>DAL/EG/263/2022</t>
  </si>
  <si>
    <t>SC/EPIC/DEKKO/447/22  424010485813</t>
  </si>
  <si>
    <t>EG4-06850, EG4-06867, EG4-06890, EG4-06910</t>
  </si>
  <si>
    <t>L01202022-11</t>
  </si>
  <si>
    <t>424030498950-ACP001</t>
  </si>
  <si>
    <t>E00004024</t>
  </si>
  <si>
    <t>SC-0000004504      424010475110</t>
  </si>
  <si>
    <t>EG2-06845, EG2-06893</t>
  </si>
  <si>
    <t>L01192022-10</t>
  </si>
  <si>
    <t>424030503720-ACP001</t>
  </si>
  <si>
    <t>COIU3H/00700/21-22</t>
  </si>
  <si>
    <t>BPL/EGMCL/1991/22     424010476930</t>
  </si>
  <si>
    <t>L01192022-6</t>
  </si>
  <si>
    <t>424030492046-ACP001</t>
  </si>
  <si>
    <t>TRS/EGMCL2/22-009</t>
  </si>
  <si>
    <t>TRS/EGMCL-2/08/2022     424010492100</t>
  </si>
  <si>
    <t>L01192022-9</t>
  </si>
  <si>
    <t>424030505808-ACP001</t>
  </si>
  <si>
    <t>COIU3H/00711/21-22</t>
  </si>
  <si>
    <t>BPL/EGMCL/1871/22   424010508264</t>
  </si>
  <si>
    <t>EG3-06883, EG3-06888</t>
  </si>
  <si>
    <t>L01192022-8</t>
  </si>
  <si>
    <t>424030498022-ACP001</t>
  </si>
  <si>
    <t>SAWAM/CI/2022/286</t>
  </si>
  <si>
    <t>SAWAM/2022/374   424010496240</t>
  </si>
  <si>
    <t>L01192022-7</t>
  </si>
  <si>
    <t>424030497023-ACP001</t>
  </si>
  <si>
    <t>E00004013</t>
  </si>
  <si>
    <t>SC-0000004491     424010485742</t>
  </si>
  <si>
    <t>EG3-06883, EG3-06887, EG4-06868, EG4-06890</t>
  </si>
  <si>
    <t>L01182022-21</t>
  </si>
  <si>
    <t>424030494133-ACP001</t>
  </si>
  <si>
    <t>DEPZ-OIL-0149/22</t>
  </si>
  <si>
    <t>OIL/EGMCL/11/01/22(EDC)    424010507764</t>
  </si>
  <si>
    <t>EG1-06857</t>
  </si>
  <si>
    <t>L01182022-16</t>
  </si>
  <si>
    <t>424030492821-ACP001</t>
  </si>
  <si>
    <t>252678</t>
  </si>
  <si>
    <t>252678-SC  424010476404</t>
  </si>
  <si>
    <t>L01182022-9</t>
  </si>
  <si>
    <t>424030495105-ACP001</t>
  </si>
  <si>
    <t>CI-20220120-RD-01</t>
  </si>
  <si>
    <t>SC-20220112-RD-1      424010507835</t>
  </si>
  <si>
    <t>EG2-06845, EG2-06847</t>
  </si>
  <si>
    <t>L01182022-20</t>
  </si>
  <si>
    <t>424030502589-ACP001</t>
  </si>
  <si>
    <t>UPIL-CI-0272/2021</t>
  </si>
  <si>
    <t>UPIL/EXP/EGMCL/AEPZ/001/2022  424010487198</t>
  </si>
  <si>
    <t>EG4-06874</t>
  </si>
  <si>
    <t>L01182022-17</t>
  </si>
  <si>
    <t>424030507879-ACP001</t>
  </si>
  <si>
    <t>COIU3H/00699/21-22</t>
  </si>
  <si>
    <t>BPL/EGMCL/1999/22      424010507844</t>
  </si>
  <si>
    <t>EG3-06937</t>
  </si>
  <si>
    <t>L01182022-19</t>
  </si>
  <si>
    <t>424030502339-ACP001</t>
  </si>
  <si>
    <t>JME/CI01/102/2022</t>
  </si>
  <si>
    <t>EGMCL/006/21</t>
  </si>
  <si>
    <t>JME/EGMCL/SC23/01/2022   424010507755</t>
  </si>
  <si>
    <t>EG2-06761</t>
  </si>
  <si>
    <t>L01182022-18</t>
  </si>
  <si>
    <t>424030493321-ACP001</t>
  </si>
  <si>
    <t>250526</t>
  </si>
  <si>
    <t>250526-SC       424010506435</t>
  </si>
  <si>
    <t>EG5-06721</t>
  </si>
  <si>
    <t>L01172022-3</t>
  </si>
  <si>
    <t>424030498601-ACP001</t>
  </si>
  <si>
    <t>COIU3H/00689/21-22</t>
  </si>
  <si>
    <t>BPL/EGMCL/195822 424010476930</t>
  </si>
  <si>
    <t>EG2-06776, EG2-06811</t>
  </si>
  <si>
    <t>L01162022-3</t>
  </si>
  <si>
    <t>424030494482-ACP001</t>
  </si>
  <si>
    <t>B01LC22/221000050</t>
  </si>
  <si>
    <t>EPICAR142022  424010496641</t>
  </si>
  <si>
    <t>EG1-06854, EG1-06856, EG1-06857, EG1-06913, EG1-06921, EG1-06922, EG1-06923, EG1-06958, EG1-06989, EG3-06937, EG3-06940, EG3-06948, EG3-06949, EG3-06963, EG3-06969, EG3-06978, EG3-06979</t>
  </si>
  <si>
    <t>L01172022-9</t>
  </si>
  <si>
    <t>424030492803-ACP001</t>
  </si>
  <si>
    <t>252322</t>
  </si>
  <si>
    <t>252322-SC  424010481012</t>
  </si>
  <si>
    <t>L01172022-10</t>
  </si>
  <si>
    <t>424030495169-ACP001</t>
  </si>
  <si>
    <t>KP-2022/07</t>
  </si>
  <si>
    <t>2021/51-SC     424010505187</t>
  </si>
  <si>
    <t>L01152022-9</t>
  </si>
  <si>
    <t>424030497005-ACP001</t>
  </si>
  <si>
    <t>E00004004</t>
  </si>
  <si>
    <t>SC-0000004435    424010485760</t>
  </si>
  <si>
    <t>EG1-06957, EG1-06989, EG3-06969, EG3-06974, EG3-06975, EG3-06978, EG3-06980</t>
  </si>
  <si>
    <t>L01152022-10</t>
  </si>
  <si>
    <t>424030496462-ACP001</t>
  </si>
  <si>
    <t>TRS/1-22/008</t>
  </si>
  <si>
    <t>TRS/EGMCL-1/07/2022  424010483959</t>
  </si>
  <si>
    <t>EG5-06722</t>
  </si>
  <si>
    <t>L01152022-30</t>
  </si>
  <si>
    <t>424030490985-ACP001</t>
  </si>
  <si>
    <t>251718</t>
  </si>
  <si>
    <t>251718-SC    424010486670-L</t>
  </si>
  <si>
    <t>L01132022-1</t>
  </si>
  <si>
    <t>424030496649-ACP001</t>
  </si>
  <si>
    <t>E00003986</t>
  </si>
  <si>
    <t>SC-00000004426   424010492093</t>
  </si>
  <si>
    <t>L01132022-4</t>
  </si>
  <si>
    <t>424030491449-ACP001</t>
  </si>
  <si>
    <t>249952</t>
  </si>
  <si>
    <t>249952-SC   424010493797</t>
  </si>
  <si>
    <t>L01132022-5</t>
  </si>
  <si>
    <t>424030496471-ACP001</t>
  </si>
  <si>
    <t>TRS/1/22-003</t>
  </si>
  <si>
    <t>TRS/EGMCL-1/199/2021   424010489793</t>
  </si>
  <si>
    <t>EG1-06854, EG1-06857, EG1-06921, EG1-06922, EG1-06923, EG1-06957, EG1-06958, EG3-06937, EG3-06938, EG3-06940, EG3-06941, EG3-06948, EG3-06949, EG3-06953, EG3-06955, EG3-06956, EG3-06969, EG3-06973, EG3-06977, EG3-06979</t>
  </si>
  <si>
    <t>L01132022-19</t>
  </si>
  <si>
    <t>424030502357-ACP001</t>
  </si>
  <si>
    <t>BRITANNIA/2001/2022</t>
  </si>
  <si>
    <t>SC/EGMCL2297/2021    424010504561</t>
  </si>
  <si>
    <t>BRITANNIA LABEL BD.LTD</t>
  </si>
  <si>
    <t>EG4-06746, EG4-06778</t>
  </si>
  <si>
    <t>L01122022-18</t>
  </si>
  <si>
    <t>424030506503-001</t>
  </si>
  <si>
    <t>COIBWH/01000/21-22</t>
  </si>
  <si>
    <t>BWTL/1988/21-22   424010476930</t>
  </si>
  <si>
    <t>EG2-06893</t>
  </si>
  <si>
    <t>L01112022-18</t>
  </si>
  <si>
    <t>424030498996-ACP001</t>
  </si>
  <si>
    <t>DAL/94/2022</t>
  </si>
  <si>
    <t>SC/EPIC/DEKKO-28   424010489597</t>
  </si>
  <si>
    <t>EG2-06776, EG2-06811, EG2-06893</t>
  </si>
  <si>
    <t>L01102022-9</t>
  </si>
  <si>
    <t>424030499138-ACP001</t>
  </si>
  <si>
    <t>MTML/020/2022</t>
  </si>
  <si>
    <t>MTML/EGMCL/003/2022   424010485779</t>
  </si>
  <si>
    <t>EG3-06878, EG3-06881, EG3-06884, EG3-06887, EG3-06888</t>
  </si>
  <si>
    <t>L01102022-21</t>
  </si>
  <si>
    <t>424030496480-ACP001</t>
  </si>
  <si>
    <t>TRS/1/22-002</t>
  </si>
  <si>
    <t>TRS/EGMCL-1/05/2022    424010489819</t>
  </si>
  <si>
    <t>EG3-06878, EG3-06881, EG3-06883, EG3-06884, EG3-06886, EG3-06887, EG3-06888, EG3-06889, EG4-06836</t>
  </si>
  <si>
    <t>L01102022-5</t>
  </si>
  <si>
    <t>424030491608-ACP001</t>
  </si>
  <si>
    <t>251328</t>
  </si>
  <si>
    <t>251328-SC    424010493797</t>
  </si>
  <si>
    <t>L01092022-13</t>
  </si>
  <si>
    <t>424030491680-ACP001</t>
  </si>
  <si>
    <t>B01LC22/221000009</t>
  </si>
  <si>
    <t>EGMCL01042022    424010495768</t>
  </si>
  <si>
    <t>EG4-06850, EG4-06866, EG4-06868</t>
  </si>
  <si>
    <t>L01102022-3</t>
  </si>
  <si>
    <t>424030491591-ACP001</t>
  </si>
  <si>
    <t>250069</t>
  </si>
  <si>
    <t>250069-SC    4240101476404</t>
  </si>
  <si>
    <t>EG2-06776, EG2-06811, EG2-06845, EG2-06893, EG2-06897</t>
  </si>
  <si>
    <t>L01092022-17</t>
  </si>
  <si>
    <t>424030498059-ACP001</t>
  </si>
  <si>
    <t>BD/IRIS/03-2022</t>
  </si>
  <si>
    <t>BD/IRIS/354-EPIC/2021     424010503018</t>
  </si>
  <si>
    <t>EG3-06878, EG3-06881, EG3-06886</t>
  </si>
  <si>
    <t>L01102022-4</t>
  </si>
  <si>
    <t>424030498521-ACP001</t>
  </si>
  <si>
    <t>TRS-22-001</t>
  </si>
  <si>
    <t>TRS/EGMCL-1/01/2022    424010483940</t>
  </si>
  <si>
    <t>EG3-06780, EG3-06782, EG3-06783, EG3-06784, EG3-06787, EG3-06788, EG4-06664</t>
  </si>
  <si>
    <t>L01082022-27</t>
  </si>
  <si>
    <t>424030500224-ACP001</t>
  </si>
  <si>
    <t>S/C-MON-803/2021</t>
  </si>
  <si>
    <t>MT-EPIC-24379/2022     424010476976</t>
  </si>
  <si>
    <t>EG4-06866, EG4-06867, EG4-06868</t>
  </si>
  <si>
    <t>L01082022-25</t>
  </si>
  <si>
    <t>424030496131-001</t>
  </si>
  <si>
    <t>ANTI/08/2022</t>
  </si>
  <si>
    <t>ANTI-08/EGMCL/AEPZ/2022   424010482095</t>
  </si>
  <si>
    <t>EG3-06937, EG3-06940, EG3-06941, EG3-06953, EG3-06973, EG3-06977, EG3-06980, EG3-06981, EG3-06982, EG3-06983</t>
  </si>
  <si>
    <t>L01082022-26</t>
  </si>
  <si>
    <t>424030499147-ACP001</t>
  </si>
  <si>
    <t>COM/02/2021</t>
  </si>
  <si>
    <t>FBD/EPIC/03/01/2022    424010502224</t>
  </si>
  <si>
    <t>EG4-06890</t>
  </si>
  <si>
    <t>L01082022-24</t>
  </si>
  <si>
    <t>424030500475-ACP001</t>
  </si>
  <si>
    <t>E00003963</t>
  </si>
  <si>
    <t>SC-0000004456     424010485742</t>
  </si>
  <si>
    <t>EG3-06878, EG3-06881, EG3-06884, EG3-06886, EG3-06888, EG3-06889, EG4-06867, EG4-06868, EG4-06910</t>
  </si>
  <si>
    <t>L01062022-22</t>
  </si>
  <si>
    <t>424030497693-ACP001</t>
  </si>
  <si>
    <t>DAL/58/2022</t>
  </si>
  <si>
    <t>SC/EPIC/DEKKO/15994/21    424010485813</t>
  </si>
  <si>
    <t>EG4-06808, EG4-06838, EG4-06866, EG4-06868</t>
  </si>
  <si>
    <t>L01062022-21</t>
  </si>
  <si>
    <t>424030501697-ACP001</t>
  </si>
  <si>
    <t>GWL-EPIC-42</t>
  </si>
  <si>
    <t>GWL-42/EGMCL/AEPZ/2021   424010501494</t>
  </si>
  <si>
    <t>EG3-06783, EG3-06786, EG3-06787</t>
  </si>
  <si>
    <t>L01062022-20</t>
  </si>
  <si>
    <t>424030491831-ACP001</t>
  </si>
  <si>
    <t>KP-2022/05</t>
  </si>
  <si>
    <t>2021/50-SC    424010476397</t>
  </si>
  <si>
    <t>EG2-06793, EG2-06847, EG2-06893</t>
  </si>
  <si>
    <t>L01062022-19</t>
  </si>
  <si>
    <t>424030511613-ACP001</t>
  </si>
  <si>
    <t>S0008-22/GC-19</t>
  </si>
  <si>
    <t>SGC-0359/21-REV1    424010501485</t>
  </si>
  <si>
    <t>EG3-06884</t>
  </si>
  <si>
    <t>L01062022-16</t>
  </si>
  <si>
    <t>424030491822-ACP001</t>
  </si>
  <si>
    <t>KP-2022/06</t>
  </si>
  <si>
    <t>2021/53-SC   424010501528</t>
  </si>
  <si>
    <t>EG2-06776</t>
  </si>
  <si>
    <t>L01062022-23</t>
  </si>
  <si>
    <t>424030492055-ACP001</t>
  </si>
  <si>
    <t>JME/CI01/01/2022</t>
  </si>
  <si>
    <t>JMEEGMCL/SC22/12/2021     424010500538</t>
  </si>
  <si>
    <t>EG2-06837</t>
  </si>
  <si>
    <t>L01052022-27</t>
  </si>
  <si>
    <t>424030492625-ACP001</t>
  </si>
  <si>
    <t>IRB-CI-22-19</t>
  </si>
  <si>
    <t>SC-IRB-21-179   424010500510</t>
  </si>
  <si>
    <t>EG2-06725, EG2-06726</t>
  </si>
  <si>
    <t>L01052022-25</t>
  </si>
  <si>
    <t>424030492607-ACP001</t>
  </si>
  <si>
    <t>IRB-CI-22-21</t>
  </si>
  <si>
    <t>SC-IRB-21-181   424010500510</t>
  </si>
  <si>
    <t>L01052022-22</t>
  </si>
  <si>
    <t>424030492616-ACP001</t>
  </si>
  <si>
    <t>IRB-CI-22-20</t>
  </si>
  <si>
    <t>SC-IRB-21-180     424010500529</t>
  </si>
  <si>
    <t>L01052022-23</t>
  </si>
  <si>
    <t>424030508477-ACP001</t>
  </si>
  <si>
    <t>TS-0191/22</t>
  </si>
  <si>
    <t>CBL-410/EGMCL/AEPZ/2021    424010500547</t>
  </si>
  <si>
    <t>EG3-06783</t>
  </si>
  <si>
    <t>L01052022-18</t>
  </si>
  <si>
    <t>424030497014-ACP001</t>
  </si>
  <si>
    <t>E00003959</t>
  </si>
  <si>
    <t>SC-0000004418    424010485751</t>
  </si>
  <si>
    <t>EG3-06685, EG3-06783</t>
  </si>
  <si>
    <t>L01042022-12</t>
  </si>
  <si>
    <t>424030496765-ACP001</t>
  </si>
  <si>
    <t>ANTI/07/2022</t>
  </si>
  <si>
    <t>ANTI-07/EGMCL/AEPZ/2021    424010499443</t>
  </si>
  <si>
    <t>AN NOOR TRIMS INDUSTRIES, AN NOOR PACKAGING INDUSTRIES</t>
  </si>
  <si>
    <t>EG3-06780, EG3-06783, EG3-06787</t>
  </si>
  <si>
    <t>L01032022-20</t>
  </si>
  <si>
    <t>424030492849-ACP001</t>
  </si>
  <si>
    <t>E00003951</t>
  </si>
  <si>
    <t>SC-0000004437     424010475110</t>
  </si>
  <si>
    <t>EG2-06811</t>
  </si>
  <si>
    <t>L01032022-3</t>
  </si>
  <si>
    <t>424030494142-ACP001</t>
  </si>
  <si>
    <t>TRS-1/195-2021</t>
  </si>
  <si>
    <t>TRS/EGMCL1/195/2021    424010497944</t>
  </si>
  <si>
    <t>EG5-06662</t>
  </si>
  <si>
    <t>L12292021-14</t>
  </si>
  <si>
    <t>424030499129-ACP001</t>
  </si>
  <si>
    <t>MTML/023/2022</t>
  </si>
  <si>
    <t>MTML/EGMCL/129/2021      424010485779</t>
  </si>
  <si>
    <t>EG4-06910</t>
  </si>
  <si>
    <t>L12292021-6</t>
  </si>
  <si>
    <t>424030500705-ACP001</t>
  </si>
  <si>
    <t>MTML/001/2022</t>
  </si>
  <si>
    <t>MTML/EGMCL/127/2021       424010485779</t>
  </si>
  <si>
    <t>EG4-06848</t>
  </si>
  <si>
    <t>L12292021-5</t>
  </si>
  <si>
    <t>424030497700-ACP001</t>
  </si>
  <si>
    <t>DAL/3713/2022</t>
  </si>
  <si>
    <t>SC/EPIC/DEKKO/16629/21    424010485813</t>
  </si>
  <si>
    <t>EG4-06813, EG4-06838, EG4-06841, EG4-06842, EG4-06848, EG4-06849</t>
  </si>
  <si>
    <t>L12282021-10</t>
  </si>
  <si>
    <t>424030500509-ACP001</t>
  </si>
  <si>
    <t>EPIC-41</t>
  </si>
  <si>
    <t>GWL-41/EGMCL/AEPZ/2021    424010496632</t>
  </si>
  <si>
    <t>L12272021-16</t>
  </si>
  <si>
    <t>424030498978-ACP001</t>
  </si>
  <si>
    <t>E00003916</t>
  </si>
  <si>
    <t>SC-0000004422    424010485742</t>
  </si>
  <si>
    <t>EG4-06835, EG4-06842, EG4-06848, EG4-06849, EG4-06866, EG4-06874</t>
  </si>
  <si>
    <t>L12272021-5</t>
  </si>
  <si>
    <t>424030490155-ACP001</t>
  </si>
  <si>
    <t>249568</t>
  </si>
  <si>
    <t>249568-SC     424010486670</t>
  </si>
  <si>
    <t>L12272021-15</t>
  </si>
  <si>
    <t>424030491476-ACP001</t>
  </si>
  <si>
    <t>B01LC21/2101003833</t>
  </si>
  <si>
    <t>EGMCL12212021    424010495768</t>
  </si>
  <si>
    <t>EG4-06807, EG4-06813, EG4-06838, EG4-06842, EG4-06848, EG4-06849</t>
  </si>
  <si>
    <t>L12272021-6</t>
  </si>
  <si>
    <t>424030490823-ACP001</t>
  </si>
  <si>
    <t>B01LC21/2101003840</t>
  </si>
  <si>
    <t>EPICAR12222021     424010496641</t>
  </si>
  <si>
    <t>EG1-06957, EG3-06941, EG3-06977</t>
  </si>
  <si>
    <t>L12272021-14</t>
  </si>
  <si>
    <t>424030515110-ACP001</t>
  </si>
  <si>
    <t>TS-6812/22</t>
  </si>
  <si>
    <t>CBL-409/EGMCL/AEPZ/2021    424010491021</t>
  </si>
  <si>
    <t>EG1-06856, EG1-06857, EG1-06859, EG1-06923, EG3-06909, EG3-06937, EG3-06940, EG3-06942, EG3-06943</t>
  </si>
  <si>
    <t>L12272021-13</t>
  </si>
  <si>
    <t>424030499183-ACP001</t>
  </si>
  <si>
    <t>TS-6813/21</t>
  </si>
  <si>
    <t>CBL-408/EGMCL/AEPZ/2021     424010495777</t>
  </si>
  <si>
    <t>EG4-06807, EG4-06813, EG4-06834, EG4-06842</t>
  </si>
  <si>
    <t>L12262021-11</t>
  </si>
  <si>
    <t>424030502838-ACP001</t>
  </si>
  <si>
    <t>CM02182021</t>
  </si>
  <si>
    <t>MPAL/SC/EGMCL/0115/21  424010496259-L</t>
  </si>
  <si>
    <t>L12252021-16</t>
  </si>
  <si>
    <t>424030490994-ACP001</t>
  </si>
  <si>
    <t>249951</t>
  </si>
  <si>
    <t>249951-SC       424010493797</t>
  </si>
  <si>
    <t>L12232021-3</t>
  </si>
  <si>
    <t>424030488925-ACP001</t>
  </si>
  <si>
    <t>249528</t>
  </si>
  <si>
    <t>249528-SC   424010476404</t>
  </si>
  <si>
    <t>EG2-06666, EG2-06793, EG2-06811</t>
  </si>
  <si>
    <t>L12232021-8</t>
  </si>
  <si>
    <t>424030497835-ACP001</t>
  </si>
  <si>
    <t>CM02162021</t>
  </si>
  <si>
    <t>MPAL/SC/EGMCL/095/21   424010493804</t>
  </si>
  <si>
    <t>EG5-06875</t>
  </si>
  <si>
    <t>L12232021-7</t>
  </si>
  <si>
    <t>424030501740-001</t>
  </si>
  <si>
    <t>S/C-MON-755/2021</t>
  </si>
  <si>
    <t>SC-MT-EPIC-24123/2021    424010476976</t>
  </si>
  <si>
    <t>EG4-06813, EG4-06842, EG4-06848, EG4-06849</t>
  </si>
  <si>
    <t>L12232021-12</t>
  </si>
  <si>
    <t>424030493125-ACP001</t>
  </si>
  <si>
    <t>SAWAM/CI/2022/281</t>
  </si>
  <si>
    <t>SAWAM/2021/370    424010496240</t>
  </si>
  <si>
    <t>L12232021-5</t>
  </si>
  <si>
    <t>424030489354-ACP001</t>
  </si>
  <si>
    <t>249518</t>
  </si>
  <si>
    <t>249518-SC 424010476404-L</t>
  </si>
  <si>
    <t>EG2-06666, EG2-06793, EG2-06811, EG2-06847</t>
  </si>
  <si>
    <t>L12222021-2</t>
  </si>
  <si>
    <t>424030492518-ACP001</t>
  </si>
  <si>
    <t>E00003896</t>
  </si>
  <si>
    <t>SC-0000004389    424010475110</t>
  </si>
  <si>
    <t>EG2-06811, EG2-06847</t>
  </si>
  <si>
    <t>L12212021-17</t>
  </si>
  <si>
    <t>424030490592-ACP001</t>
  </si>
  <si>
    <t>TRS/EGMCL/2-185/21</t>
  </si>
  <si>
    <t>TRS/EGMCL-2/185/2021   424010492100</t>
  </si>
  <si>
    <t>L12212021-4</t>
  </si>
  <si>
    <t>424030494115-ACP001</t>
  </si>
  <si>
    <t>E00003900</t>
  </si>
  <si>
    <t>SC-0000004411  424010492093</t>
  </si>
  <si>
    <t>L12212021-15</t>
  </si>
  <si>
    <t>424030499165-ACP001</t>
  </si>
  <si>
    <t>TS-6688/21</t>
  </si>
  <si>
    <t>CBL-404/EGMCL/AEPZ/2021      424010492832-L</t>
  </si>
  <si>
    <t>EG5-06630, EG5-06659, EG5-06743, EG5-06873</t>
  </si>
  <si>
    <t>L12222021-4</t>
  </si>
  <si>
    <t>424030494179-ACP001</t>
  </si>
  <si>
    <t>TRS-1/184-2021</t>
  </si>
  <si>
    <t>TRS/EGMCL-1/184/2021    424010483940</t>
  </si>
  <si>
    <t>EG3-06729, EG3-06736</t>
  </si>
  <si>
    <t>L12202021-5</t>
  </si>
  <si>
    <t>424030497826-ACP001</t>
  </si>
  <si>
    <t>CM02062021</t>
  </si>
  <si>
    <t>MPAL/SC/EGMCL/0112/21    424010490996</t>
  </si>
  <si>
    <t>L12202021-4</t>
  </si>
  <si>
    <t>424030497719-ACP001</t>
  </si>
  <si>
    <t>DAL/3602/2021</t>
  </si>
  <si>
    <t>SC/EPIC/DEKKO/15166/21     424010492137</t>
  </si>
  <si>
    <t>EG4-06738, EG4-06739</t>
  </si>
  <si>
    <t>L12202021-21</t>
  </si>
  <si>
    <t>424030490146-ACP001</t>
  </si>
  <si>
    <t>248700</t>
  </si>
  <si>
    <t>248700-SC    424010486670</t>
  </si>
  <si>
    <t>EG5-06939</t>
  </si>
  <si>
    <t>L12202021-16</t>
  </si>
  <si>
    <t>424030488845-ACP001</t>
  </si>
  <si>
    <t>246180</t>
  </si>
  <si>
    <t>246180-SC    424010491012</t>
  </si>
  <si>
    <t>L12192021-13</t>
  </si>
  <si>
    <t>424030490011-ACP001</t>
  </si>
  <si>
    <t>248687</t>
  </si>
  <si>
    <t>248687-SC      424010476404-L</t>
  </si>
  <si>
    <t>EG2-06837, EG2-06892</t>
  </si>
  <si>
    <t>L12192021-1</t>
  </si>
  <si>
    <t>424030501312-ACP001</t>
  </si>
  <si>
    <t>TS-5564/21</t>
  </si>
  <si>
    <t>CBL-402/EGMCL/AEPZ/2021     424010491021</t>
  </si>
  <si>
    <t>L12192021-17</t>
  </si>
  <si>
    <t>424030507548-ACP001</t>
  </si>
  <si>
    <t>YAS-020/13743/21-22</t>
  </si>
  <si>
    <t>YLL/EGL/11515/21     424010489800</t>
  </si>
  <si>
    <t>EG4-06836</t>
  </si>
  <si>
    <t>L12182021-22</t>
  </si>
  <si>
    <t>424030494151-ACP001</t>
  </si>
  <si>
    <t>TRS-1/182-2021</t>
  </si>
  <si>
    <t>TRS/EGMCL-1/182/2021   424010489819</t>
  </si>
  <si>
    <t>EG1-06806, EG3-06840, EG3-06904</t>
  </si>
  <si>
    <t>L12182021-16</t>
  </si>
  <si>
    <t>424030492377-ACP001</t>
  </si>
  <si>
    <t>DAL/EG/3648/2021</t>
  </si>
  <si>
    <t>SC/EPIC/DEKKO-27        424010489597</t>
  </si>
  <si>
    <t>EG2-06666</t>
  </si>
  <si>
    <t>L12182021-14</t>
  </si>
  <si>
    <t>424030494188-ACP001</t>
  </si>
  <si>
    <t>TRS-1/181-2021</t>
  </si>
  <si>
    <t>TRS/EGMCL-1/181/2021     424010489793</t>
  </si>
  <si>
    <t>EG1-06856, EG3-06909, EG3-06938, EG3-06942, EG3-06943</t>
  </si>
  <si>
    <t>L12182021-15</t>
  </si>
  <si>
    <t>424030499174-ACP001</t>
  </si>
  <si>
    <t>TS-6580/21</t>
  </si>
  <si>
    <t>CBL-403/EGMCL/AEPZ/2021      424010489613</t>
  </si>
  <si>
    <t>EG3-06684, EG3-06783</t>
  </si>
  <si>
    <t>L12182021-12</t>
  </si>
  <si>
    <t>424030498987-ACP001</t>
  </si>
  <si>
    <t>UPIL-CI3155/2021</t>
  </si>
  <si>
    <t>UPIL/EXP/EGMCL-AEPZ-005/2021    424010487198</t>
  </si>
  <si>
    <t>L12152021-19</t>
  </si>
  <si>
    <t>424030488195-001</t>
  </si>
  <si>
    <t>246607</t>
  </si>
  <si>
    <t>246607-SC    424010486670-L</t>
  </si>
  <si>
    <t>EG3-06953, EG5-06869, EG5-06870, EG5-06871, EG5-06872</t>
  </si>
  <si>
    <t>L12142021-8</t>
  </si>
  <si>
    <t>424030495695-ACP001</t>
  </si>
  <si>
    <t>MTML/520/2021</t>
  </si>
  <si>
    <t>MTML/EGMCL/121/2021    424010485779</t>
  </si>
  <si>
    <t>EG4-06834, EG4-06874</t>
  </si>
  <si>
    <t>L12132021-14</t>
  </si>
  <si>
    <t>424030499156-001</t>
  </si>
  <si>
    <t>DAL/3567/2021</t>
  </si>
  <si>
    <t>SC/EPIC/DEKKO/14872/21     424010485813-G</t>
  </si>
  <si>
    <t>EG4-06807, EG4-06808, EG4-06812, EG4-06838, EG4-06874</t>
  </si>
  <si>
    <t>L12132021-1</t>
  </si>
  <si>
    <t>424030492858-ACP001</t>
  </si>
  <si>
    <t>E00003914</t>
  </si>
  <si>
    <t>SC-0000004383    424010475110</t>
  </si>
  <si>
    <t>L12132021-2</t>
  </si>
  <si>
    <t>424030490565-ACP001</t>
  </si>
  <si>
    <t>E00003859</t>
  </si>
  <si>
    <t>SC-0000004357    424010485751</t>
  </si>
  <si>
    <t>EG3-06684, EG3-06729, EG3-06784, EG4-06746</t>
  </si>
  <si>
    <t>L12132021-5</t>
  </si>
  <si>
    <t>424030495187-ACP001</t>
  </si>
  <si>
    <t>E00003860</t>
  </si>
  <si>
    <t>SC-0000004378    424010485760-L</t>
  </si>
  <si>
    <t>EG3-06937, EG3-06938, EG3-06946, EG3-06947, EG5-06939</t>
  </si>
  <si>
    <t>L12132021-3</t>
  </si>
  <si>
    <t>424030495178-ACP001</t>
  </si>
  <si>
    <t>E00003871</t>
  </si>
  <si>
    <t>SC-0000004382   424010485742-L</t>
  </si>
  <si>
    <t>EG4-06798, EG4-06836, EG4-06874</t>
  </si>
  <si>
    <t>L12132021-7</t>
  </si>
  <si>
    <t>424030489023-001</t>
  </si>
  <si>
    <t>B01LC21/2101003423</t>
  </si>
  <si>
    <t>EPICAR11302021    424010468495-L</t>
  </si>
  <si>
    <t>EG1-06853, EG1-06856, EG1-06859, EG3-06642, EG3-06644, EG3-06773, EG3-06774, EG3-06904, EG3-06909, EG3-06937, EG3-06938, EG3-06942, EG3-06943, EG3-06946, EG3-06977, EG4-06738, EG4-06807, EG4-06808, EG4-06812, EG4-06838, EG4-06841, EG4-06874</t>
  </si>
  <si>
    <t>L12092021-1</t>
  </si>
  <si>
    <t>424030496042-ACP001</t>
  </si>
  <si>
    <t>COIU3H/00563/21-22</t>
  </si>
  <si>
    <t>BPL/EGMCL/1656/22   424010476930</t>
  </si>
  <si>
    <t>EG2-06793</t>
  </si>
  <si>
    <t>L12092021-2</t>
  </si>
  <si>
    <t>424030492457-ACP001</t>
  </si>
  <si>
    <t>TRS/174-2021</t>
  </si>
  <si>
    <t>TRS/EGMCL-1/174/2021     424010483940</t>
  </si>
  <si>
    <t>EG1-06803, EG3-06724, EG3-06729, EG3-06780, EG3-06782, EG3-06783, EG3-06784, EG3-06785, EG3-06786, EG3-06787, EG3-06788, EG3-06789</t>
  </si>
  <si>
    <t>L12092021-21</t>
  </si>
  <si>
    <t>424030494160-ACP001</t>
  </si>
  <si>
    <t>TRS/180-2021</t>
  </si>
  <si>
    <t>TRS/EGMCL-1/180/2021     424010483959</t>
  </si>
  <si>
    <t>L12092021-15</t>
  </si>
  <si>
    <t>424030493116-ACP001</t>
  </si>
  <si>
    <t>SAWAM/CI/2022/280</t>
  </si>
  <si>
    <t>SAWAM/2021/369    424010458111</t>
  </si>
  <si>
    <t>EG2-06779</t>
  </si>
  <si>
    <t>L12082021-6</t>
  </si>
  <si>
    <t>424030489693-001</t>
  </si>
  <si>
    <t>ANI/06/2021</t>
  </si>
  <si>
    <t>ANTI-06/EGMCL/AEPZ/2021    424010482095</t>
  </si>
  <si>
    <t>EG3-06668, EG3-06904, EG3-06909, EG3-06937, EG3-06942, EG3-06943, EG3-06946, EG3-06947</t>
  </si>
  <si>
    <t>L12082021-13</t>
  </si>
  <si>
    <t>424030491706-ACP001</t>
  </si>
  <si>
    <t>GWL-EPIC-40</t>
  </si>
  <si>
    <t>GWL-40/EGMCL/AEPZ/2021     424010468510</t>
  </si>
  <si>
    <t>EG3-06783, EG3-06787</t>
  </si>
  <si>
    <t>L12042021-6</t>
  </si>
  <si>
    <t>424030499021-ACP001</t>
  </si>
  <si>
    <t>COIU3H/00518/21-22</t>
  </si>
  <si>
    <t>BPL/EGMCL/1489/22    424010476930</t>
  </si>
  <si>
    <t>L12022021-28</t>
  </si>
  <si>
    <t>424030500215-001</t>
  </si>
  <si>
    <t>S/C-MON-710/2021</t>
  </si>
  <si>
    <t>MT-EPIC-23497/2021     424010476976</t>
  </si>
  <si>
    <t>EG4-06807, EG4-06808, EG4-06812, EG4-06838, EG4-06841, EG4-06850</t>
  </si>
  <si>
    <t>L12022021-29</t>
  </si>
  <si>
    <t>424030499012-ACP001</t>
  </si>
  <si>
    <t>COIU3H/00517/21-22</t>
  </si>
  <si>
    <t>BPL/EGMCL/1423/22    424010476949</t>
  </si>
  <si>
    <t>L12022021-9</t>
  </si>
  <si>
    <t>424030492215-ACP001</t>
  </si>
  <si>
    <t>CI-20211204-RD-01</t>
  </si>
  <si>
    <t>SC-20211127-RD1     424010450869</t>
  </si>
  <si>
    <t>EG2-06666, EG2-06811</t>
  </si>
  <si>
    <t>L12012021-16</t>
  </si>
  <si>
    <t>424030488854-ACP001</t>
  </si>
  <si>
    <t>246901</t>
  </si>
  <si>
    <t>246901-SC    424010476404</t>
  </si>
  <si>
    <t>L12012021-1</t>
  </si>
  <si>
    <t>424030489005-ACP001</t>
  </si>
  <si>
    <t>KP-2021/50</t>
  </si>
  <si>
    <t>2021/44-SC   424010476397</t>
  </si>
  <si>
    <t>EG2-06793, EG2-06811</t>
  </si>
  <si>
    <t>L12012021-3</t>
  </si>
  <si>
    <t>424030492493-ACP001</t>
  </si>
  <si>
    <t>E00003801</t>
  </si>
  <si>
    <t>SC-0000004338     424010475110</t>
  </si>
  <si>
    <t>L11292021-15</t>
  </si>
  <si>
    <t>424030488453-ACP001</t>
  </si>
  <si>
    <t>245804</t>
  </si>
  <si>
    <t>245804-SC          424010466861</t>
  </si>
  <si>
    <t>EG1-06823, EG3-06724, EG3-06780, EG3-06782, EG3-06783, EG3-06784, EG3-06785, EG3-06787, EG3-06953</t>
  </si>
  <si>
    <t>L11292021-22</t>
  </si>
  <si>
    <t>424030486623-ACP001</t>
  </si>
  <si>
    <t>246756</t>
  </si>
  <si>
    <t>246756-SC     424010475129</t>
  </si>
  <si>
    <t>EG2-06776, EG2-06793</t>
  </si>
  <si>
    <t>L11292021-3</t>
  </si>
  <si>
    <t>424030503748-001</t>
  </si>
  <si>
    <t>TS-6191/21</t>
  </si>
  <si>
    <t>CBL-400/EGMCL/AEPZ/2021   424010462419</t>
  </si>
  <si>
    <t>EG1-06815, EG1-06819, EG1-06855, EG1-06861, EG3-06774, EG3-06938, EG4-06807, EG4-06808, EG4-06812, EG4-06838, EG4-06850</t>
  </si>
  <si>
    <t>L11282021-3</t>
  </si>
  <si>
    <t>424030486945-ACP001</t>
  </si>
  <si>
    <t>245841</t>
  </si>
  <si>
    <t>245841-SC     424010466861</t>
  </si>
  <si>
    <t>L11272021-10</t>
  </si>
  <si>
    <t>424030490574-ACP001</t>
  </si>
  <si>
    <t>E00003787</t>
  </si>
  <si>
    <t>SC-0000004314     424010437910</t>
  </si>
  <si>
    <t>EG5-06762, EG5-06875</t>
  </si>
  <si>
    <t>L11272021-20</t>
  </si>
  <si>
    <t>424030489014-ACP001</t>
  </si>
  <si>
    <t>KP-2021/46</t>
  </si>
  <si>
    <t>2021/39-SC     424010440540-L</t>
  </si>
  <si>
    <t>L11242021-13</t>
  </si>
  <si>
    <t>424030496051-ACP001</t>
  </si>
  <si>
    <t>MTML/505/2021</t>
  </si>
  <si>
    <t>424030496079-ACP001</t>
  </si>
  <si>
    <t>MTML/498/2021</t>
  </si>
  <si>
    <t>MTML/EGMCL/114/2021     424010321456-L</t>
  </si>
  <si>
    <t>L11252021-3</t>
  </si>
  <si>
    <t>424030494712-ACP001</t>
  </si>
  <si>
    <t>CM-1892021</t>
  </si>
  <si>
    <t>MPAL/SC/EGMCL/0101/21   424010395457</t>
  </si>
  <si>
    <t>L11242021-5</t>
  </si>
  <si>
    <t>424030487338-ACP001</t>
  </si>
  <si>
    <t>B01LC21/2101003332</t>
  </si>
  <si>
    <t>EPICAR1192021     424010468495-L</t>
  </si>
  <si>
    <t>EG1-06814, EG1-06815, EG1-06818, EG1-06819, EG1-06823, EG1-06855, EG1-06858, EG1-06861, EG1-06862, EG3-06827, EG4-06835</t>
  </si>
  <si>
    <t>L11242021-8</t>
  </si>
  <si>
    <t>424030492509-ACP001</t>
  </si>
  <si>
    <t>E00003776</t>
  </si>
  <si>
    <t>SC-0000004312      424010460796</t>
  </si>
  <si>
    <t>L11242021-6</t>
  </si>
  <si>
    <t>424030487347-ACP001</t>
  </si>
  <si>
    <t>TRS-2/166-2021</t>
  </si>
  <si>
    <t>TRS/EGMCL-2/166/2021    424010467192</t>
  </si>
  <si>
    <t>L11242021-2</t>
  </si>
  <si>
    <t>424030496060-ACP001</t>
  </si>
  <si>
    <t>MTML/503/2021</t>
  </si>
  <si>
    <t>424030490814-ACP001</t>
  </si>
  <si>
    <t>MTML/478/2021</t>
  </si>
  <si>
    <t>MTML/EGMC/112/2021      424010470534</t>
  </si>
  <si>
    <t>EG3-06724, EG3-06780, EG3-06782, EG3-06783, EG3-06785, EG3-06787, EG3-06788, EG3-06789</t>
  </si>
  <si>
    <t>L11222021-22</t>
  </si>
  <si>
    <t>424030492340-ACP001</t>
  </si>
  <si>
    <t>COU3H/00454/21/22</t>
  </si>
  <si>
    <t>BPL/EGMCL/1098/22          424010470552</t>
  </si>
  <si>
    <t>EG3-06780, EG3-06783, EG3-06787, EG3-06788, EG3-06789</t>
  </si>
  <si>
    <t>L11222021-21</t>
  </si>
  <si>
    <t>424030488676-001</t>
  </si>
  <si>
    <t>245954</t>
  </si>
  <si>
    <t>245954-SC    424010316097-L</t>
  </si>
  <si>
    <t>EG2-06779, EG2-06837</t>
  </si>
  <si>
    <t>L11222021-1</t>
  </si>
  <si>
    <t>424030494721-ACP001</t>
  </si>
  <si>
    <t>245044</t>
  </si>
  <si>
    <t>245044-SC   424010466861-L</t>
  </si>
  <si>
    <t>EG3-06876, EG3-06947, EG5-06721</t>
  </si>
  <si>
    <t>L11182021-20</t>
  </si>
  <si>
    <t>424030490093-ACP001</t>
  </si>
  <si>
    <t>YAS-019/13631/21-22</t>
  </si>
  <si>
    <t>YLL/EGL/11418/21   424010469261-L</t>
  </si>
  <si>
    <t>EG4-06797, EG4-06798, EG4-06825, EG4-06844</t>
  </si>
  <si>
    <t>L11182021-17</t>
  </si>
  <si>
    <t>424030492448-001</t>
  </si>
  <si>
    <t>TRS/163-2021</t>
  </si>
  <si>
    <t>TRS/EGMCL-1/163/2021      424010309327</t>
  </si>
  <si>
    <t>EG1-06759, EG1-06795, EG1-06816, EG3-06621, EG3-06644, EG3-06646, EG3-06667, EG3-06668, EG3-06724, EG3-06729, EG3-06733, EG3-06734, EG3-06736, EG3-06772, EG3-06774, EG3-06780, EG3-06782, EG3-06783, EG3-06784, EG3-06785, EG3-06786, EG3-06787, EG3-06788, EG3-06789, EG3-06802, EG3-06805, EG3-06826, EG3-06864, EG4-06746, EG4-06796, EG4-06797, EG4-06798, EG4-06809, EG4-06810, EG4-06825, EG4-06843, EG5-06833, EG5-06852</t>
  </si>
  <si>
    <t>L11182021-19</t>
  </si>
  <si>
    <t>424030484572-ACP001</t>
  </si>
  <si>
    <t>244857</t>
  </si>
  <si>
    <t>EG-6793</t>
  </si>
  <si>
    <t>244857-SC      424010457247-L</t>
  </si>
  <si>
    <t>L11172021-3</t>
  </si>
  <si>
    <t>424030491500-ACP001</t>
  </si>
  <si>
    <t>E00003760</t>
  </si>
  <si>
    <t>SC-0000004296     424010437910</t>
  </si>
  <si>
    <t>EG3-06783, EG3-06784, EG3-06787, EG3-06876, EG3-06912, EG4-06797, EG4-06798, EG4-06807, EG4-06808, EG4-06812, EG4-06834, EG4-06835, EG4-06838, EG4-06841</t>
  </si>
  <si>
    <t>L11182021-16</t>
  </si>
  <si>
    <t>424030490841-ACP001</t>
  </si>
  <si>
    <t>DAL/EG/3204/2021</t>
  </si>
  <si>
    <t>SC/EPIC/DEKKO/13141/21     424010468501-L</t>
  </si>
  <si>
    <t>EG5-06608, EG5-06629, EG5-06630, EG5-06659, EG5-06661, EG5-06662, EG5-06741, EG5-06743</t>
  </si>
  <si>
    <t>L11172021-7</t>
  </si>
  <si>
    <t>424030491699-ACP001</t>
  </si>
  <si>
    <t>GWL-EPIC-39</t>
  </si>
  <si>
    <t>GWL-39/EGMCL/AEPZ/2021   424010468510</t>
  </si>
  <si>
    <t>EG3-06668, EG3-06724, EG3-06780, EG3-06789, EG5-06741</t>
  </si>
  <si>
    <t>L11172021-8</t>
  </si>
  <si>
    <t>424030490832-ACP001</t>
  </si>
  <si>
    <t>DAL/EG/3202/2021</t>
  </si>
  <si>
    <t>SC/EPIC/DEKKO-26     424010399480-L</t>
  </si>
  <si>
    <t>L11172021-5</t>
  </si>
  <si>
    <t>424030490119-ACP001</t>
  </si>
  <si>
    <t>JME/CI12/01/2021</t>
  </si>
  <si>
    <t>JME/EGMCL/SC20/11/2021    424010468084</t>
  </si>
  <si>
    <t>EG2-06726, EG2-06727</t>
  </si>
  <si>
    <t>L11162021-2</t>
  </si>
  <si>
    <t>424030484563-ACP001</t>
  </si>
  <si>
    <t>244341</t>
  </si>
  <si>
    <t>244341-SC    424010468100</t>
  </si>
  <si>
    <t>EG5-06661, EG5-06662, EG5-06741, EG5-06742, EG5-06743, EG5-06744, EG5-06745</t>
  </si>
  <si>
    <t>L11152021-6</t>
  </si>
  <si>
    <t>424030486963-001</t>
  </si>
  <si>
    <t>B01LC21/2101003251</t>
  </si>
  <si>
    <t>EPICAR1112021      424010468495</t>
  </si>
  <si>
    <t>EG3-06641, EG3-06656, EG3-06667, EG3-06720, EG3-06723, EG3-06794</t>
  </si>
  <si>
    <t>L11142021-18</t>
  </si>
  <si>
    <t>424030486570-ACP001</t>
  </si>
  <si>
    <t>SAWAM/CI/2021/279</t>
  </si>
  <si>
    <t>SAWAM/2021/365      424010458111</t>
  </si>
  <si>
    <t>EG2-06730</t>
  </si>
  <si>
    <t>L11142021-16</t>
  </si>
  <si>
    <t>424030484876-ACP001</t>
  </si>
  <si>
    <t>TRS-2/161-2021</t>
  </si>
  <si>
    <t>TRS/EGMCL-2/161/2021      424010467192</t>
  </si>
  <si>
    <t>EG2-06727</t>
  </si>
  <si>
    <t>L11142021-13</t>
  </si>
  <si>
    <t>424030491305-ACP001</t>
  </si>
  <si>
    <t>CM01812021</t>
  </si>
  <si>
    <t>MPAL/SC/EGMCL/097/21   424010422597-L</t>
  </si>
  <si>
    <t>EG2-06761, EG2-06779</t>
  </si>
  <si>
    <t>L11142021-15</t>
  </si>
  <si>
    <t>424030485214-ACP001</t>
  </si>
  <si>
    <t>244522</t>
  </si>
  <si>
    <t>6783</t>
  </si>
  <si>
    <t>244522-SC       424010467209-L</t>
  </si>
  <si>
    <t>EG3-06627, EG3-06646, EG3-06724, EG3-06780, EG3-06783, EG3-06786, EG3-06787, EG3-06788, EG3-06789</t>
  </si>
  <si>
    <t>L11142021-14</t>
  </si>
  <si>
    <t>424030485232-ACP001</t>
  </si>
  <si>
    <t>DEPZ-OIL-2244/21</t>
  </si>
  <si>
    <t>OIL/EGMCL/10/11/21(EDC)      424010467218</t>
  </si>
  <si>
    <t>EG3-06668</t>
  </si>
  <si>
    <t>L11142021-19</t>
  </si>
  <si>
    <t>424030485223-ACP001</t>
  </si>
  <si>
    <t>243114</t>
  </si>
  <si>
    <t>6875</t>
  </si>
  <si>
    <t>243114-SC    424010466861-L</t>
  </si>
  <si>
    <t>EG5-06715, EG5-06764, EG5-06875</t>
  </si>
  <si>
    <t>L11132021-6</t>
  </si>
  <si>
    <t>424030496453-ACP001</t>
  </si>
  <si>
    <t>S0416/21/GD-2173</t>
  </si>
  <si>
    <t>SGD-0060/21    424010386911-L</t>
  </si>
  <si>
    <t>EG3-06641, EG3-06786</t>
  </si>
  <si>
    <t>L11112021-32</t>
  </si>
  <si>
    <t>424030487917-ACP001</t>
  </si>
  <si>
    <t>E00003722</t>
  </si>
  <si>
    <t>SC-0000004188     424010234425</t>
  </si>
  <si>
    <t>L11112021-17</t>
  </si>
  <si>
    <t>424030500260-ACP001</t>
  </si>
  <si>
    <t>TS-5892/21</t>
  </si>
  <si>
    <t>CBL-401/EGMCL/AEPZ/2021       424010462419</t>
  </si>
  <si>
    <t>EG3-06641, EG3-06668, EG3-06684, EG3-06724, EG3-06788, EG3-06794</t>
  </si>
  <si>
    <t>L11132021-18</t>
  </si>
  <si>
    <t>424030484992-001</t>
  </si>
  <si>
    <t>B01LC21/2101002909</t>
  </si>
  <si>
    <t>EPICAR1052021     424010332907-L</t>
  </si>
  <si>
    <t>EG1-06756, EG1-06803, EG1-06806, EG1-06814, EG1-06817, EG1-06818, EG1-06819, EG1-06821, EG1-06822, EG1-06823, EG3-06570, EG3-06641, EG3-06677, EG3-06767, EG3-06876, EG3-06911</t>
  </si>
  <si>
    <t>L11132021-9</t>
  </si>
  <si>
    <t>424030491528-ACP001</t>
  </si>
  <si>
    <t>BD/IRIS/308/2021</t>
  </si>
  <si>
    <t>BD/IRIS/308-EPIC/2021      424010425709</t>
  </si>
  <si>
    <t>EG3-06780, EG3-06788, EG3-06789</t>
  </si>
  <si>
    <t>L11112021-2</t>
  </si>
  <si>
    <t>424030484073-ACP001</t>
  </si>
  <si>
    <t>241689</t>
  </si>
  <si>
    <t>241689-SC       424010457247-L</t>
  </si>
  <si>
    <t>L11112021-1</t>
  </si>
  <si>
    <t>424030485205-ACP001</t>
  </si>
  <si>
    <t>244261</t>
  </si>
  <si>
    <t>244261-SC      424010457247-L</t>
  </si>
  <si>
    <t>L11092021-1</t>
  </si>
  <si>
    <t>424030486598-ACP001</t>
  </si>
  <si>
    <t>SAWAM/CI/2021/277</t>
  </si>
  <si>
    <t>SAWAM/2021/364        424010458111-L</t>
  </si>
  <si>
    <t>EG2-06238</t>
  </si>
  <si>
    <t>L11082021-18</t>
  </si>
  <si>
    <t>424030497032-ACP001</t>
  </si>
  <si>
    <t>E00003710</t>
  </si>
  <si>
    <t>SC-0000004265      424010437910-L</t>
  </si>
  <si>
    <t>EG3-06724, EG3-06729, EG3-06780, EG3-06786, EG3-06787, EG3-06789, EG3-06790, EG4-06778, EG4-06835, EG4-06844, EG5-06852</t>
  </si>
  <si>
    <t>L11082021-19</t>
  </si>
  <si>
    <t>424030490333-ACP001</t>
  </si>
  <si>
    <t>E00003713</t>
  </si>
  <si>
    <t>SC-0000004276       424010234425</t>
  </si>
  <si>
    <t>L11082021-1</t>
  </si>
  <si>
    <t>424030488701-ACP001</t>
  </si>
  <si>
    <t>BBL-EGL-110/21</t>
  </si>
  <si>
    <t>BWC-1647V0-004       424010423854</t>
  </si>
  <si>
    <t>L11072021-27</t>
  </si>
  <si>
    <t>424030493429-ACP001</t>
  </si>
  <si>
    <t>DAL/EG/3037/2021</t>
  </si>
  <si>
    <t>SC/EPIC/DEKKO/13074/21      424010309336-l</t>
  </si>
  <si>
    <t>EG4-06649, EG4-06681, EG4-06791, EG4-06834, EG4-06835</t>
  </si>
  <si>
    <t>L11042021-14</t>
  </si>
  <si>
    <t>424030491519-ACP001</t>
  </si>
  <si>
    <t>E00003405</t>
  </si>
  <si>
    <t>SC-0000004254      424010234425</t>
  </si>
  <si>
    <t>L11032021-9</t>
  </si>
  <si>
    <t>424030493134-ACP001</t>
  </si>
  <si>
    <t>TS-5734/21</t>
  </si>
  <si>
    <t>CBL-399/EGMCL/AEPZ/2021    424010462419-l</t>
  </si>
  <si>
    <t>EG4-06681, EG4-06791, EG5-06662, EG5-06721, EG5-06722</t>
  </si>
  <si>
    <t>L11032021-5</t>
  </si>
  <si>
    <t>424030497381-ACP001</t>
  </si>
  <si>
    <t>MON-690/2021</t>
  </si>
  <si>
    <t>MT-EPIC-22212/2021 REVISE-01     424010306712</t>
  </si>
  <si>
    <t>EG4-06681, EG4-06791, EG4-06834, EG4-06835</t>
  </si>
  <si>
    <t>L11032021-3</t>
  </si>
  <si>
    <t>424030487622-001</t>
  </si>
  <si>
    <t>E000003694</t>
  </si>
  <si>
    <t>SC-0000004250          424010437910-L</t>
  </si>
  <si>
    <t>EG3-06668, EG3-06729, EG4-06825, EG4-06834, EG4-06835, EG4-06843</t>
  </si>
  <si>
    <t>L11022021-8</t>
  </si>
  <si>
    <t>424030483252-001</t>
  </si>
  <si>
    <t>242204</t>
  </si>
  <si>
    <t>242204-SC     424010306222-L</t>
  </si>
  <si>
    <t>EG1-06795, EG3-06876</t>
  </si>
  <si>
    <t>L11012021-15</t>
  </si>
  <si>
    <t>424030483788-ACP001</t>
  </si>
  <si>
    <t>243385</t>
  </si>
  <si>
    <t>243385-SC    424010316097-L</t>
  </si>
  <si>
    <t>L11012021-12</t>
  </si>
  <si>
    <t>UPIL-CI-2738/2021</t>
  </si>
  <si>
    <t>UPIL/EXP/EGMCL-AEPZ-004/2021      424010460803</t>
  </si>
  <si>
    <t>EG4-06834</t>
  </si>
  <si>
    <t>L11012021-3</t>
  </si>
  <si>
    <t>424030487659-ACP001</t>
  </si>
  <si>
    <t>E00003693</t>
  </si>
  <si>
    <t>SC-0000004251      424010460796</t>
  </si>
  <si>
    <t>L10312021-13</t>
  </si>
  <si>
    <t>424030482789-ACP001</t>
  </si>
  <si>
    <t>242868</t>
  </si>
  <si>
    <t>242868-SC    424010457247-L</t>
  </si>
  <si>
    <t>L10312021-5</t>
  </si>
  <si>
    <t>424030482609-ACP001</t>
  </si>
  <si>
    <t>B01LC21/2101003148</t>
  </si>
  <si>
    <t>EGMCL10252021    424010332907-L</t>
  </si>
  <si>
    <t>EG4-06681, EG4-06739, EG4-06791, EG4-06834</t>
  </si>
  <si>
    <t>L10282021-21</t>
  </si>
  <si>
    <t>424030487258-ACP001</t>
  </si>
  <si>
    <t>YAS-020/13556/21-22</t>
  </si>
  <si>
    <t>YLL/EGL/11101/21      424010301441-L</t>
  </si>
  <si>
    <t>EG4-06664, EG4-06746, EG4-06843</t>
  </si>
  <si>
    <t>L10282021-12</t>
  </si>
  <si>
    <t>424030486614-ACP001</t>
  </si>
  <si>
    <t>CM01682021</t>
  </si>
  <si>
    <t>MPAL/SC/EGMCL/088/21     424010422597</t>
  </si>
  <si>
    <t>L10272021-17</t>
  </si>
  <si>
    <t>424030488417-ACP001</t>
  </si>
  <si>
    <t>E00003677</t>
  </si>
  <si>
    <t>SC-0000004229      424010435333</t>
  </si>
  <si>
    <t>L10272021-4</t>
  </si>
  <si>
    <t>424030486589-ACP001</t>
  </si>
  <si>
    <t>SAWAM/CI/2021/274</t>
  </si>
  <si>
    <t>SAWAM/2021/361    424010458111-L</t>
  </si>
  <si>
    <t>L10262021-11</t>
  </si>
  <si>
    <t>424030482770-001</t>
  </si>
  <si>
    <t>241691</t>
  </si>
  <si>
    <t>241691-SC     424010306222-L</t>
  </si>
  <si>
    <t>EG5-06764, EG5-06833, EG5-06851</t>
  </si>
  <si>
    <t>L10262021-6</t>
  </si>
  <si>
    <t>424030487640-001</t>
  </si>
  <si>
    <t>E000016979</t>
  </si>
  <si>
    <t>SC-0000004215       424010437910</t>
  </si>
  <si>
    <t>EG1-06795, EG3-06830, EG3-06840, EG3-06864, EG4-06834</t>
  </si>
  <si>
    <t>L10262021-14</t>
  </si>
  <si>
    <t>424030493223-001</t>
  </si>
  <si>
    <t>TS-5551/21</t>
  </si>
  <si>
    <t>CBL-398/EGMCL/AEPZ/2021     424010302592-L</t>
  </si>
  <si>
    <t>EG1-06756, EG1-06817, EG1-06818, EG1-06821, EG1-06822</t>
  </si>
  <si>
    <t>L10262021-13</t>
  </si>
  <si>
    <t>424030490547-ACP001</t>
  </si>
  <si>
    <t>E0003663</t>
  </si>
  <si>
    <t>SC-0000004200    424010422622</t>
  </si>
  <si>
    <t>EG3-06624, EG3-06729, EG3-06736, EG4-06796, EG4-06843, EG5-06762, EG5-06851</t>
  </si>
  <si>
    <t>L10252021-6</t>
  </si>
  <si>
    <t>424030502776-ACP001</t>
  </si>
  <si>
    <t>COIU3H/00356/21-22</t>
  </si>
  <si>
    <t>BPL-EGMCL/1171/22    424010322838</t>
  </si>
  <si>
    <t>EG2-06776, EG2-06777</t>
  </si>
  <si>
    <t>L10242021-11</t>
  </si>
  <si>
    <t>424030481708-ACP001</t>
  </si>
  <si>
    <t>240795</t>
  </si>
  <si>
    <t>240795-SC    424010313278-L</t>
  </si>
  <si>
    <t>L10232021-3</t>
  </si>
  <si>
    <t>424030486561-001</t>
  </si>
  <si>
    <t>ANTI/023/2021</t>
  </si>
  <si>
    <t>ANTI-05/EGMCL/AEPZ/2021    424010400110</t>
  </si>
  <si>
    <t>EG3-06771, EG3-06801, EG3-06804, EG3-06827, EG3-06840, EG3-06876</t>
  </si>
  <si>
    <t>L10232021-12</t>
  </si>
  <si>
    <t>424030484064-ACP001</t>
  </si>
  <si>
    <t>241688</t>
  </si>
  <si>
    <t>241688-SC    424010316097-L</t>
  </si>
  <si>
    <t>L10212021-23</t>
  </si>
  <si>
    <t>424030481691-ACP001</t>
  </si>
  <si>
    <t>241387</t>
  </si>
  <si>
    <t>241387-SC  424010457247-L</t>
  </si>
  <si>
    <t>L10212021-20</t>
  </si>
  <si>
    <t>424030489363-001</t>
  </si>
  <si>
    <t>TRS/143-2021</t>
  </si>
  <si>
    <t>TRS/EGMCL-1/143/2021     424010309327-L</t>
  </si>
  <si>
    <t>EG1-06735, EG1-06753, EG1-06803, EG3-06769, EG3-06771, EG3-06772, EG3-06773, EG3-06800, EG3-06801, EG3-06827, EG3-06829, EG3-06839, EG3-06840, EG3-06864, EG5-06612</t>
  </si>
  <si>
    <t>L10192021-13</t>
  </si>
  <si>
    <t>424030483127-ACP001</t>
  </si>
  <si>
    <t>TRS/02/147-2021</t>
  </si>
  <si>
    <t>TRS/EGMCL-2/147/2021    424010395439-L</t>
  </si>
  <si>
    <t>EG2-06726</t>
  </si>
  <si>
    <t>L10192021-24</t>
  </si>
  <si>
    <t>424030481851-001</t>
  </si>
  <si>
    <t>240408</t>
  </si>
  <si>
    <t>240408-SC     424010306222-L</t>
  </si>
  <si>
    <t>EG1-06735, EG1-06814, EG3-06619, EG3-06772, EG3-06826, EG3-06827, EG3-06832</t>
  </si>
  <si>
    <t>L10182021-14</t>
  </si>
  <si>
    <t>424030492466-001</t>
  </si>
  <si>
    <t>TRS/138-2021</t>
  </si>
  <si>
    <t>TRS/EGMCL-1/138/2021     424010300111</t>
  </si>
  <si>
    <t>EG3-06619, EG3-06622, EG3-06624, EG3-06626, EG3-06641, EG3-06646, EG3-06671, EG3-06723, EG3-06729, EG3-06736, EG3-06737, EG3-06790, EG3-06824, EG4-06664, EG4-06740, EG5-06602, EG5-06603, EG5-06605, EG5-06609, EG5-06611, EG5-06721</t>
  </si>
  <si>
    <t>L10182021-13</t>
  </si>
  <si>
    <t>424030483065-001</t>
  </si>
  <si>
    <t>B01LC21/2101003021</t>
  </si>
  <si>
    <t>EPICAR10132021A     424010332907-L</t>
  </si>
  <si>
    <t>EG3-06641, EG3-06667, EG3-06668, EG3-06794</t>
  </si>
  <si>
    <t>L10182021-18</t>
  </si>
  <si>
    <t>424030487971-001</t>
  </si>
  <si>
    <t>MTML/408/2021</t>
  </si>
  <si>
    <t>MTML/EGMCL/103/2021    424010321456</t>
  </si>
  <si>
    <t>EG4-06834, EG4-06835</t>
  </si>
  <si>
    <t>L10182021-2</t>
  </si>
  <si>
    <t>424030484046-ACP001</t>
  </si>
  <si>
    <t>KP-2021/39</t>
  </si>
  <si>
    <t>2021/34-SC       424010440540-L</t>
  </si>
  <si>
    <t>EG2-06666, EG2-06776</t>
  </si>
  <si>
    <t>L10182021-5</t>
  </si>
  <si>
    <t>424030490100-001</t>
  </si>
  <si>
    <t>DAL/EG/2837/2021</t>
  </si>
  <si>
    <t>SC/EPIC/DEKKO/11901/21    424010309336-L</t>
  </si>
  <si>
    <t>EG4-06682, EG4-06739, EG5-06608, EG5-06610, EG5-06612, EG5-06630, EG5-06636, EG5-06721, EG5-06722</t>
  </si>
  <si>
    <t>L10172021-15</t>
  </si>
  <si>
    <t>424030484983-ACP001</t>
  </si>
  <si>
    <t>E00003630</t>
  </si>
  <si>
    <t>SC-0000004177    424010435333-L</t>
  </si>
  <si>
    <t>EG2-06666, EG2-06777</t>
  </si>
  <si>
    <t>L10162021-18</t>
  </si>
  <si>
    <t>424030485385-ACP001</t>
  </si>
  <si>
    <t>CM01592021</t>
  </si>
  <si>
    <t>MPAL/SC/EGMCL/076/21     424010307276-L</t>
  </si>
  <si>
    <t>EG3-06737, EG5-06762</t>
  </si>
  <si>
    <t>L10162021-14</t>
  </si>
  <si>
    <t>424030481717-ACP001</t>
  </si>
  <si>
    <t>B01LC21/2101002976</t>
  </si>
  <si>
    <t>EGMCL10112021      424010306213-L</t>
  </si>
  <si>
    <t>EG4-06649, EG4-06682</t>
  </si>
  <si>
    <t>L10162021-5</t>
  </si>
  <si>
    <t>424030513229-001</t>
  </si>
  <si>
    <t>TS-5400/21</t>
  </si>
  <si>
    <t>CBL-397/EGMCL/AEPZ/2021     424010302592-L</t>
  </si>
  <si>
    <t>EG3-06633, EG4-06649, EG4-06682, EG4-06739, EG5-06629, EG5-06636, EG5-06659, EG5-06662, EG5-06722</t>
  </si>
  <si>
    <t>L10162021-19</t>
  </si>
  <si>
    <t>424030485802-ACP001</t>
  </si>
  <si>
    <t>YAS-020/13502/21-22</t>
  </si>
  <si>
    <t>YLL/EGL/10988/21    424010301441-L</t>
  </si>
  <si>
    <t>EG4-06664, EG4-06810, EG4-06825</t>
  </si>
  <si>
    <t>L10162021-15</t>
  </si>
  <si>
    <t>424030483109-ACP001</t>
  </si>
  <si>
    <t>JME/CI01/10/2021</t>
  </si>
  <si>
    <t>JME/EGMCL/SC19/09/2021      424010318166-L</t>
  </si>
  <si>
    <t>EG2-06238, EG2-06725, EG2-06730</t>
  </si>
  <si>
    <t>L10162021-9</t>
  </si>
  <si>
    <t>424030487631-001</t>
  </si>
  <si>
    <t>E00003619</t>
  </si>
  <si>
    <t>SC-0000004178           424010422622-l</t>
  </si>
  <si>
    <t>EG3-06794, EG4-06650, EG4-06654, EG4-06688, EG4-06689, EG4-06740, EG4-06810, EG5-06764, EG5-06833</t>
  </si>
  <si>
    <t>L10122021-11</t>
  </si>
  <si>
    <t>424030484849-ACP001</t>
  </si>
  <si>
    <t>GWL-EPIC-38</t>
  </si>
  <si>
    <t>GWL-38/EGMCL/AEPZ/2021       424010308051-L</t>
  </si>
  <si>
    <t>EG3-06642, EG3-06643, EG3-06656, EG3-06667, EG3-06671</t>
  </si>
  <si>
    <t>L10112021-20</t>
  </si>
  <si>
    <t>424030480022-ACP001</t>
  </si>
  <si>
    <t>240376</t>
  </si>
  <si>
    <t>240376-sc     424010424611-l</t>
  </si>
  <si>
    <t>EG2-06777</t>
  </si>
  <si>
    <t>L10112021-6</t>
  </si>
  <si>
    <t>424030487249-ACP001</t>
  </si>
  <si>
    <t>S0349-21/GD-1898</t>
  </si>
  <si>
    <t>sgd-0052/21     424010425692-l</t>
  </si>
  <si>
    <t>EG3-06641</t>
  </si>
  <si>
    <t>L10102021-4</t>
  </si>
  <si>
    <t>424030487463-ACP001</t>
  </si>
  <si>
    <t>CI-211013-RD01</t>
  </si>
  <si>
    <t>TB-SC-210928-RD01     424010450869-l</t>
  </si>
  <si>
    <t>L10102021-5</t>
  </si>
  <si>
    <t>424030495668-001</t>
  </si>
  <si>
    <t>TS-5290/21</t>
  </si>
  <si>
    <t>CBL-395/EGMCL/AEPZ/2021      424010302592</t>
  </si>
  <si>
    <t>EG1-06735, EG1-06754, EG1-06755, EG1-06757, EG1-06759, EG1-06816, EG1-06820, EG3-06771, EG3-06772, EG3-06800, EG3-06839, EG3-06840</t>
  </si>
  <si>
    <t>L10102021-6</t>
  </si>
  <si>
    <t>424030482057-001</t>
  </si>
  <si>
    <t>B01LC21/2101002910</t>
  </si>
  <si>
    <t>EPICAR1052021A       424010306213-L</t>
  </si>
  <si>
    <t>EG3-06641, EG3-06644, EG3-06667, EG3-06668, EG3-06790, EG3-06794, EG3-06824</t>
  </si>
  <si>
    <t>L10072021-18</t>
  </si>
  <si>
    <t>424030491261-001</t>
  </si>
  <si>
    <t>COIBWH/00427/21-22</t>
  </si>
  <si>
    <t>BWTL/EGMCL/0702/21-22       424010300692</t>
  </si>
  <si>
    <t>EG2-06666, EG2-06719</t>
  </si>
  <si>
    <t>L10062021-32</t>
  </si>
  <si>
    <t>424030485795-ACP001</t>
  </si>
  <si>
    <t>YAS-020/13483/21-22</t>
  </si>
  <si>
    <t>YLL/EGL/10912/21      424010301441</t>
  </si>
  <si>
    <t>EG4-06664, EG4-06740, EG4-06746, EG4-06796, EG4-06809</t>
  </si>
  <si>
    <t>L10062021-34</t>
  </si>
  <si>
    <t>424030497390-001</t>
  </si>
  <si>
    <t>S/C-MON-592/2021</t>
  </si>
  <si>
    <t>SC-MT-EPIC-21744/2021   424010449505-L</t>
  </si>
  <si>
    <t>EG4-06682, EG4-06739</t>
  </si>
  <si>
    <t>L10062021-10</t>
  </si>
  <si>
    <t>424030486972-ACP001</t>
  </si>
  <si>
    <t>SAWAM/CI/2021/270</t>
  </si>
  <si>
    <t>SAWAM/2021/359      424010306678</t>
  </si>
  <si>
    <t>EG2-06648</t>
  </si>
  <si>
    <t>L10052021-16</t>
  </si>
  <si>
    <t>424030490850-001</t>
  </si>
  <si>
    <t>TS-5200/21</t>
  </si>
  <si>
    <t>CBL-396/EGMCL/AEPZ/2020  424010302592-L</t>
  </si>
  <si>
    <t>EG3-06729, EG3-06736, EG5-06636, EG5-06659, EG5-06662, EG5-06721, EG5-06741, EG5-06742, EG5-06743, EG5-06744, EG5-06745</t>
  </si>
  <si>
    <t>L10052021-12</t>
  </si>
  <si>
    <t>424030488523-ACP001</t>
  </si>
  <si>
    <t>DAL/EG/2690/2021</t>
  </si>
  <si>
    <t>SC/EPIC/DEKKO/11452/21      424010309336-L</t>
  </si>
  <si>
    <t>EG4-06682, EG4-06738</t>
  </si>
  <si>
    <t>L10052021-17</t>
  </si>
  <si>
    <t>424030480273-ACP001</t>
  </si>
  <si>
    <t>239702</t>
  </si>
  <si>
    <t>239702-sc       424010313278-l</t>
  </si>
  <si>
    <t>EG1-06760</t>
  </si>
  <si>
    <t>L10052021-2</t>
  </si>
  <si>
    <t>424030486632-ACP001</t>
  </si>
  <si>
    <t>DAL/CI/2674/2021</t>
  </si>
  <si>
    <t>SC/EPIC/DEKKO-25       424010399480-L</t>
  </si>
  <si>
    <t>EG2-06653, EG2-06776, EG2-06777</t>
  </si>
  <si>
    <t>L10042021-8</t>
  </si>
  <si>
    <t>424030482976-001</t>
  </si>
  <si>
    <t>GWL-EPIC-37</t>
  </si>
  <si>
    <t>GWL-37/EGMCL/AEPZ/2021        424010308051</t>
  </si>
  <si>
    <t>EG5-06610</t>
  </si>
  <si>
    <t>L10042021-7</t>
  </si>
  <si>
    <t>424030483056-001</t>
  </si>
  <si>
    <t>B01LC21/2101002716</t>
  </si>
  <si>
    <t>EPICAR09202021     424010306213</t>
  </si>
  <si>
    <t>EG1-06748, EG1-06754, EG1-06755, EG1-06757, EG1-06792, EG1-06816, EG1-06820, EG3-06766, EG3-06771, EG3-06801, EG3-06802, EG3-06805, EG3-06828, EG4-06649, EG4-06689, EG4-06738</t>
  </si>
  <si>
    <t>L09302021-19</t>
  </si>
  <si>
    <t>424030478776-001</t>
  </si>
  <si>
    <t>238398</t>
  </si>
  <si>
    <t>238398-sc       424010306222</t>
  </si>
  <si>
    <t>EG5-06628, EG5-06661, EG5-06663, EG5-06721, EG5-06722</t>
  </si>
  <si>
    <t>L09292021-25</t>
  </si>
  <si>
    <t>424030483001-001</t>
  </si>
  <si>
    <t>MTML/385/2021</t>
  </si>
  <si>
    <t>MTML/EGMCL/099/2021      424010321456</t>
  </si>
  <si>
    <t>EG4-06796, EG4-06809</t>
  </si>
  <si>
    <t>L09292021-18</t>
  </si>
  <si>
    <t>424030483092-001</t>
  </si>
  <si>
    <t>DAL/EG/2644/2021</t>
  </si>
  <si>
    <t>EPIC/DEKKO/10920/21      424010309336-L</t>
  </si>
  <si>
    <t>EG5-06467, EG5-06628, EG5-06636, EG5-06661</t>
  </si>
  <si>
    <t>L09292021-16</t>
  </si>
  <si>
    <t>424030478785-001</t>
  </si>
  <si>
    <t>238474</t>
  </si>
  <si>
    <t>238474-SC      424010313278</t>
  </si>
  <si>
    <t>EG3-06800</t>
  </si>
  <si>
    <t>L09292021-9</t>
  </si>
  <si>
    <t>424030479025-ACP001</t>
  </si>
  <si>
    <t>238802</t>
  </si>
  <si>
    <t>238802-sc      424010424611-l</t>
  </si>
  <si>
    <t>EG2-06665, EG2-06666</t>
  </si>
  <si>
    <t>L09292021-1</t>
  </si>
  <si>
    <t>424030484670-ACP001</t>
  </si>
  <si>
    <t>E00003574</t>
  </si>
  <si>
    <t>sc-0000004128       424010435333</t>
  </si>
  <si>
    <t>L09282021-7</t>
  </si>
  <si>
    <t>424030487953-001</t>
  </si>
  <si>
    <t>COU3H/00223/21-22</t>
  </si>
  <si>
    <t>BPL/EGMCL/3296/21        424010317586</t>
  </si>
  <si>
    <t>EG3-06642, EG3-06644, EG3-06720</t>
  </si>
  <si>
    <t>L09292021-7</t>
  </si>
  <si>
    <t>424030502348-ACP001</t>
  </si>
  <si>
    <t>BRITANNIA/5012/2021</t>
  </si>
  <si>
    <t>SC/EGMCL/1386/2021      424010404713</t>
  </si>
  <si>
    <t>EG4-06607, EG4-06664, EG4-06740, EG4-06746</t>
  </si>
  <si>
    <t>L09282021-2</t>
  </si>
  <si>
    <t>424030486259-001</t>
  </si>
  <si>
    <t>E00003750</t>
  </si>
  <si>
    <t>SC0000004129      424010422622</t>
  </si>
  <si>
    <t>EG1-06803, EG3-06729, EG3-06737, EG3-06800, EG3-06801, EG3-06804</t>
  </si>
  <si>
    <t>L09282021-1</t>
  </si>
  <si>
    <t>424030480362-ACP001</t>
  </si>
  <si>
    <t>IE00533111</t>
  </si>
  <si>
    <t>424030478400-ACP001</t>
  </si>
  <si>
    <t>IE00523261</t>
  </si>
  <si>
    <t>424030479622-001</t>
  </si>
  <si>
    <t>IE00515511</t>
  </si>
  <si>
    <t>YKK/EPI/SC-3970/21       424010422604</t>
  </si>
  <si>
    <t>EG1-06760, EG4-06689, EG4-06746, EG4-06796, EG5-06467, EG5-06610, EG5-06659, EG5-06762, EG5-06763</t>
  </si>
  <si>
    <t>L09272021-13</t>
  </si>
  <si>
    <t>424030487356-001</t>
  </si>
  <si>
    <t>TRS/125-2021</t>
  </si>
  <si>
    <t>TRS/EGMCL1/125/2021       424010322883</t>
  </si>
  <si>
    <t>EG1-06579, EG1-06593, EG1-06598, EG1-06599, EG1-06749, EG1-06752, EG1-06753, EG3-06557, EG3-06558, EG3-06569, EG3-06570, EG3-06621, EG3-06624, EG3-06633, EG3-06643, EG3-06644, EG3-06652, EG3-06656, EG3-06670, EG3-06677, EG3-06684, EG3-06685, EG3-06734, EG3-06736, EG3-06765, EG3-06768, EG3-06770, EG3-06790, EG3-06794, EG5-06715, EG5-06764</t>
  </si>
  <si>
    <t>L09252021-5</t>
  </si>
  <si>
    <t>424030494758-ACP001</t>
  </si>
  <si>
    <t>S0315-21/PD-110</t>
  </si>
  <si>
    <t>SPD-0050/21      424010380911-L</t>
  </si>
  <si>
    <t>EG3-06646</t>
  </si>
  <si>
    <t>L09232021-7</t>
  </si>
  <si>
    <t>424030485615-ACP001</t>
  </si>
  <si>
    <t>DAL/EG/2581/2021</t>
  </si>
  <si>
    <t>SC/EPIC/DEKKO/10909/21      424010309336</t>
  </si>
  <si>
    <t>EG4-06649, EG4-06688, EG4-06689</t>
  </si>
  <si>
    <t>L09232021-3</t>
  </si>
  <si>
    <t>424030493232-001</t>
  </si>
  <si>
    <t>TS-4967/21</t>
  </si>
  <si>
    <t>CBL-393/EGMCL/AEPZ/2021      424010302592</t>
  </si>
  <si>
    <t>EG1-06532, EG1-06750, EG1-06758, EG3-06590, EG3-06734</t>
  </si>
  <si>
    <t>L09232021-23</t>
  </si>
  <si>
    <t>424030488408-ACP001</t>
  </si>
  <si>
    <t>E00003553</t>
  </si>
  <si>
    <t>SC-0000004117       424010437910</t>
  </si>
  <si>
    <t>EG3-06624, EG3-06684, EG3-06737, EG4-06689, EG4-06809</t>
  </si>
  <si>
    <t>L09232021-24</t>
  </si>
  <si>
    <t>424030477839-ACP001</t>
  </si>
  <si>
    <t>238469</t>
  </si>
  <si>
    <t>238469-sc  424010424611-L</t>
  </si>
  <si>
    <t>EG2-06665, EG2-06716</t>
  </si>
  <si>
    <t>L09232021-19</t>
  </si>
  <si>
    <t>424030480399-001</t>
  </si>
  <si>
    <t>B01LC21/2101002684</t>
  </si>
  <si>
    <t>EPICAR09192021       424010306213-l</t>
  </si>
  <si>
    <t>EG3-06642, EG3-06643, EG3-06644, EG3-06646, EG3-06667, EG3-06671, EG3-06684, EG3-06685, EG3-06723</t>
  </si>
  <si>
    <t>L09222021-16</t>
  </si>
  <si>
    <t>424030485633-ACP001</t>
  </si>
  <si>
    <t>S/C-MON-537/2021</t>
  </si>
  <si>
    <t>MT-EPIC-21384/2021     424010306712</t>
  </si>
  <si>
    <t>EG4-06654, EG4-06689</t>
  </si>
  <si>
    <t>L09212021-1</t>
  </si>
  <si>
    <t>424030500251-001</t>
  </si>
  <si>
    <t>TS-4879/21</t>
  </si>
  <si>
    <t>CBL-394/EGMCL/AEPZ/2021  424010413641-L</t>
  </si>
  <si>
    <t>EG3-06633, EG3-06684, EG3-06685</t>
  </si>
  <si>
    <t>L09202021-7</t>
  </si>
  <si>
    <t>424030482887-ACP001</t>
  </si>
  <si>
    <t>BBL/EGL/96/21</t>
  </si>
  <si>
    <t>BWC-1647V0-003  424010423854</t>
  </si>
  <si>
    <t>EG2-06615, EG2-06616, EG2-06665, EG2-06716, EG2-06719</t>
  </si>
  <si>
    <t>L09202021-6</t>
  </si>
  <si>
    <t>424030484689-ACP001</t>
  </si>
  <si>
    <t>E00003548</t>
  </si>
  <si>
    <t>SC-0000004109   424010435333-L</t>
  </si>
  <si>
    <t>EG2-06716</t>
  </si>
  <si>
    <t>L09202021-14</t>
  </si>
  <si>
    <t>424030478801-001</t>
  </si>
  <si>
    <t>237128</t>
  </si>
  <si>
    <t>EG-6636</t>
  </si>
  <si>
    <t>237128-SC     424010313278-l</t>
  </si>
  <si>
    <t>EG1-06750, EG3-06622, EG3-06624, EG3-06626, EG3-06641, EG5-06467, EG5-06603, EG5-06630, EG5-06636, EG5-06659, EG5-06661, EG5-06662, EG5-06663, EG5-06715, EG5-06721, EG5-06722, EG5-06762, EG5-06763, EG5-06764</t>
  </si>
  <si>
    <t>L09202021-13</t>
  </si>
  <si>
    <t>424030479882-ACP001</t>
  </si>
  <si>
    <t>KP-2021/36</t>
  </si>
  <si>
    <t>2021/31-SC  424010440540</t>
  </si>
  <si>
    <t>EG2-06716, EG2-06717, EG2-06718, EG2-06719</t>
  </si>
  <si>
    <t>L09202021-8</t>
  </si>
  <si>
    <t>424030482262-ACP001</t>
  </si>
  <si>
    <t>COIU3H/00180/21-22</t>
  </si>
  <si>
    <t>BPL/EGMCL/0701/22  424010322838</t>
  </si>
  <si>
    <t>EG2-06716, EG2-06718, EG2-06719</t>
  </si>
  <si>
    <t>L09182021-2</t>
  </si>
  <si>
    <t>424030484974-ACP001</t>
  </si>
  <si>
    <t>E00003524</t>
  </si>
  <si>
    <t>SC-0000004086  424010435333</t>
  </si>
  <si>
    <t>EG2-06716, EG2-06718</t>
  </si>
  <si>
    <t>L09162021-19</t>
  </si>
  <si>
    <t>424030479249-001</t>
  </si>
  <si>
    <t>B01LC21/2101002607</t>
  </si>
  <si>
    <t>EPICAR09062021A  424010306213</t>
  </si>
  <si>
    <t>EG3-06667, EG3-06668</t>
  </si>
  <si>
    <t>L09162021-12</t>
  </si>
  <si>
    <t>424030481129-001</t>
  </si>
  <si>
    <t>B01LC21/2101002525</t>
  </si>
  <si>
    <t>EPICAR09062021   424010332907-L</t>
  </si>
  <si>
    <t>EG1-06532, EG1-06598, EG1-06752, EG1-06758, EG1-06760, EG3-06589, EG3-06676, EG3-06734, EG3-06766, EG3-06767, EG3-06769, EG4-06688</t>
  </si>
  <si>
    <t>L09152021-6</t>
  </si>
  <si>
    <t>424030480610-ACP001</t>
  </si>
  <si>
    <t>237241</t>
  </si>
  <si>
    <t>237241-sc      424010316097-l</t>
  </si>
  <si>
    <t>L09142021-12</t>
  </si>
  <si>
    <t>424030482958-001</t>
  </si>
  <si>
    <t>GWL-EPIC-36</t>
  </si>
  <si>
    <t>GWL-36/EGMCL/AEPZ/2021  424010400897-L</t>
  </si>
  <si>
    <t>EG3-06622, EG3-06623, EG3-06624, EG3-06625, EG3-06626, EG3-06656, EG3-06667, EG3-06668</t>
  </si>
  <si>
    <t>L09142021-10</t>
  </si>
  <si>
    <t>424030483813-001</t>
  </si>
  <si>
    <t>E00003518</t>
  </si>
  <si>
    <t>sc-0000004070  424010437910-l</t>
  </si>
  <si>
    <t>EG1-06577, EG3-06622, EG3-06646, EG3-06675, EG3-06684, EG3-06685, EG3-06729, EG3-06732, EG3-06733, EG4-06746, EG4-06796, EG5-06715, EG5-06763</t>
  </si>
  <si>
    <t>L09142021-11</t>
  </si>
  <si>
    <t>424030477447-ACP001</t>
  </si>
  <si>
    <t>237002</t>
  </si>
  <si>
    <t>237002-SC  424010424611-L</t>
  </si>
  <si>
    <t>EG2-06615, EG2-06616, EG2-06617, EG2-06665, EG2-06716, EG2-06717, EG2-06718, EG2-06719</t>
  </si>
  <si>
    <t>L09132021-1</t>
  </si>
  <si>
    <t>424030484652-ACP001</t>
  </si>
  <si>
    <t>CM1382021</t>
  </si>
  <si>
    <t>MPAL/SC/EGMCL/062/21  424010313250</t>
  </si>
  <si>
    <t>EG5-06762</t>
  </si>
  <si>
    <t>L09122021-13</t>
  </si>
  <si>
    <t>424030477866-ACP001</t>
  </si>
  <si>
    <t>TRS/EGMCL-2/112-2021</t>
  </si>
  <si>
    <t>TRS/EGMCL-2/112/2021     424010395439</t>
  </si>
  <si>
    <t>EG2-06725</t>
  </si>
  <si>
    <t>L09122021-12</t>
  </si>
  <si>
    <t>424030477429-001</t>
  </si>
  <si>
    <t>236313</t>
  </si>
  <si>
    <t>236313-SC      424010310039</t>
  </si>
  <si>
    <t>EG3-06590, EG3-06673, EG3-06674, EG3-06676, EG3-06733, EG3-06770, EG3-06799</t>
  </si>
  <si>
    <t>L09122021-6</t>
  </si>
  <si>
    <t>424030484698-ACP001</t>
  </si>
  <si>
    <t>E00003495</t>
  </si>
  <si>
    <t>SC-0000004074   424010435333-L</t>
  </si>
  <si>
    <t>EG2-06653, EG2-06717, EG2-06719, EG2-06725</t>
  </si>
  <si>
    <t>L09092021-9</t>
  </si>
  <si>
    <t>424030485606-001</t>
  </si>
  <si>
    <t>DAL/EG/2422/2021</t>
  </si>
  <si>
    <t>SC/EPIC/DEKKO/9944/21    424010392977-L</t>
  </si>
  <si>
    <t>EG4-06688, EG4-06689, EG5-06608, EG5-06609, EG5-06610, EG5-06662</t>
  </si>
  <si>
    <t>L09092021-11</t>
  </si>
  <si>
    <t>424030483136-001</t>
  </si>
  <si>
    <t>TRS-1/109-2021</t>
  </si>
  <si>
    <t>TRS/EGMCL-1/109/2021   424010322883-l</t>
  </si>
  <si>
    <t>EG3-06619, EG3-06620, EG3-06621, EG3-06622, EG3-06623, EG3-06624, EG3-06631, EG3-06632, EG3-06633, EG3-06634, EG3-06641, EG3-06642, EG3-06643, EG3-06644, EG3-06671, EG3-06684, EG3-06729, EG3-06736, EG3-06737</t>
  </si>
  <si>
    <t>L09112021-11</t>
  </si>
  <si>
    <t>424030490556-ACP001</t>
  </si>
  <si>
    <t>E00003496</t>
  </si>
  <si>
    <t>SC-0000004062  424010422622-L</t>
  </si>
  <si>
    <t>EG1-06735, EG3-06620, EG3-06623, EG3-06624, EG3-06626, EG3-06627, EG3-06631, EG3-06633, EG3-06634, EG4-06649, EG4-06664, EG4-06688, EG5-06762</t>
  </si>
  <si>
    <t>L09092021-18</t>
  </si>
  <si>
    <t>424030500689-001</t>
  </si>
  <si>
    <t>TS-4666/21</t>
  </si>
  <si>
    <t>CBL-392/EGMCL/AEPZ/2021  424010413641-l</t>
  </si>
  <si>
    <t>EG3-06619, EG3-06621, EG3-06622, EG3-06624, EG3-06639, EG3-06642, EG3-06643, EG3-06644, EG3-06667, EG4-06649, EG4-06738</t>
  </si>
  <si>
    <t>L09092021-26</t>
  </si>
  <si>
    <t>424030482271-ACP001</t>
  </si>
  <si>
    <t>COIU3H/00165/21-22</t>
  </si>
  <si>
    <t>BPL/EGMCL/0690/22  424010322838-L</t>
  </si>
  <si>
    <t>EG2-06615, EG2-06617, EG2-06716, EG2-06717</t>
  </si>
  <si>
    <t>L09092021-10</t>
  </si>
  <si>
    <t>424030490529-ACP001</t>
  </si>
  <si>
    <t>S/C-MON-494/2021</t>
  </si>
  <si>
    <t>SC-MT-EPIC-21225/2021  424010306712-L</t>
  </si>
  <si>
    <t>EG4-06649, EG4-06688, EG4-06738</t>
  </si>
  <si>
    <t>L09082021-2</t>
  </si>
  <si>
    <t>424030483118-001</t>
  </si>
  <si>
    <t>COU3H/00163/21-22</t>
  </si>
  <si>
    <t>BPL-EGMCL/3294/21  424010338117-L</t>
  </si>
  <si>
    <t>EG3-06643</t>
  </si>
  <si>
    <t>L09082021-8</t>
  </si>
  <si>
    <t>424030474226-ACP001</t>
  </si>
  <si>
    <t>234695</t>
  </si>
  <si>
    <t>234695-sc  424010313278-L</t>
  </si>
  <si>
    <t>EG3-06581, EG3-06601, EG3-06728</t>
  </si>
  <si>
    <t>L09082021-21</t>
  </si>
  <si>
    <t>424030477857-ACP001</t>
  </si>
  <si>
    <t>TRS/EGMCL-2/106-2021</t>
  </si>
  <si>
    <t>TRS/EGMCL-2/106/2021</t>
  </si>
  <si>
    <t>EG2-06574</t>
  </si>
  <si>
    <t>L09082021-1</t>
  </si>
  <si>
    <t>424030491270-001</t>
  </si>
  <si>
    <t>COIBWH/00235/21-22</t>
  </si>
  <si>
    <t>BWTL/EGMCL/0546/21-22  424010400094-L</t>
  </si>
  <si>
    <t>EG2-06616, EG2-06665</t>
  </si>
  <si>
    <t>L09072021-8</t>
  </si>
  <si>
    <t>424030482066-001</t>
  </si>
  <si>
    <t>E00003516</t>
  </si>
  <si>
    <t>SC-0000004061  424010404919-L</t>
  </si>
  <si>
    <t>EG3-06581, EG3-06677, EG3-06728, EG3-06765, EG3-06766, EG3-06768, EG3-06770</t>
  </si>
  <si>
    <t>L09072021-7</t>
  </si>
  <si>
    <t>424030483029-ACP001</t>
  </si>
  <si>
    <t>S0286-21/GD-1672</t>
  </si>
  <si>
    <t>SGD-0048/21    424010386911</t>
  </si>
  <si>
    <t>EG3-06624, EG3-06625, EG3-06626</t>
  </si>
  <si>
    <t>L09072021-5</t>
  </si>
  <si>
    <t>424030477508-ACP001</t>
  </si>
  <si>
    <t>CI-210907-RD01</t>
  </si>
  <si>
    <t>TB-SC-210831-RD01  424010303715-L</t>
  </si>
  <si>
    <t>EG2-06665</t>
  </si>
  <si>
    <t>L09062021-6</t>
  </si>
  <si>
    <t>424030481815-ACP001</t>
  </si>
  <si>
    <t>COM/EPIC/23/2021</t>
  </si>
  <si>
    <t>FBD/EPIC/01/28/2021   424010433406-L</t>
  </si>
  <si>
    <t>EG4-06650</t>
  </si>
  <si>
    <t>L09062021-5</t>
  </si>
  <si>
    <t>424030474761-ACP001</t>
  </si>
  <si>
    <t>236107</t>
  </si>
  <si>
    <t>236107   424010310039-L</t>
  </si>
  <si>
    <t>EG5-06511, EG5-06603, EG5-06608, EG5-06609, EG5-06610, EG5-06611, EG5-06612, EG5-06628, EG5-06629, EG5-06630, EG5-06636</t>
  </si>
  <si>
    <t>L09062021-2</t>
  </si>
  <si>
    <t>424030477438-ACP001</t>
  </si>
  <si>
    <t>236396</t>
  </si>
  <si>
    <t>236396-SC      424010424611-L</t>
  </si>
  <si>
    <t>L09052021-10</t>
  </si>
  <si>
    <t>424030487720-001</t>
  </si>
  <si>
    <t>TS-4542/21</t>
  </si>
  <si>
    <t>CBL-390/EGMCL/AEPZ/2020    424010413641-L</t>
  </si>
  <si>
    <t>EG1-06595, EG1-06598, EG1-06747, EG1-06749, EG3-06568, EG3-06569, EG3-06570</t>
  </si>
  <si>
    <t>L09042021-16</t>
  </si>
  <si>
    <t>424030480629-001</t>
  </si>
  <si>
    <t>MTML/325/2021</t>
  </si>
  <si>
    <t>MTML/EGMC/087/2021  424010321456-L</t>
  </si>
  <si>
    <t>EG3-06621, EG3-06624, EG3-06625, EG3-06626, EG3-06627, EG3-06634, EG3-06639</t>
  </si>
  <si>
    <t>L09042021-15</t>
  </si>
  <si>
    <t>424030479720-001</t>
  </si>
  <si>
    <t>B01LC21/2101002408</t>
  </si>
  <si>
    <t>EPICAR08252021  424010327968-L</t>
  </si>
  <si>
    <t>EG1-06595, EG1-06678, EG1-06747, EG1-06748, EG1-06750, EG1-06752, EG1-06753, EG3-06728, EG3-06768, EG4-06654</t>
  </si>
  <si>
    <t>L09012021-18</t>
  </si>
  <si>
    <t>424030482253-ACP001</t>
  </si>
  <si>
    <t>BD/IRIS/266/2021</t>
  </si>
  <si>
    <t>BD/IRIS/266-EPIC/2021     424010425709</t>
  </si>
  <si>
    <t>EG3-06620, EG3-06621</t>
  </si>
  <si>
    <t>L09022021-5</t>
  </si>
  <si>
    <t>424030484643-ACP001</t>
  </si>
  <si>
    <t>COU3H/0141/21-22</t>
  </si>
  <si>
    <t>BPL/EGMCL/0361/22   424010338117-l</t>
  </si>
  <si>
    <t>EG3-06619, EG3-06620, EG3-06621, EG3-06624, EG3-06625, EG3-06626, EG3-06633, EG3-06646</t>
  </si>
  <si>
    <t>L09022021-14</t>
  </si>
  <si>
    <t>424030482084-001</t>
  </si>
  <si>
    <t>E00003461</t>
  </si>
  <si>
    <t>SC-0000004029   424010422622-L</t>
  </si>
  <si>
    <t>EG1-06792, EG3-06540, EG3-06591, EG3-06601, EG3-06622, EG3-06624, EG3-06625, EG3-06626, EG3-06646, EG3-06652, EG4-06650, EG4-06654</t>
  </si>
  <si>
    <t>L09012021-16</t>
  </si>
  <si>
    <t>424030475895-ACP001</t>
  </si>
  <si>
    <t>235434</t>
  </si>
  <si>
    <t>235434-SC    424010310039</t>
  </si>
  <si>
    <t>EG5-06511, EG5-06609, EG5-06628, EG5-06629, EG5-06657, EG5-06658, EG5-06721, EG5-06722, EG5-06741</t>
  </si>
  <si>
    <t>L09012021-31</t>
  </si>
  <si>
    <t>424030480246-ACP001</t>
  </si>
  <si>
    <t>TRS/105-2021</t>
  </si>
  <si>
    <t>TRS/EGMCL-1/105/2021      424010322883</t>
  </si>
  <si>
    <t>EG1-06535, EG1-06579, EG1-06637, EG1-06758, EG3-06517, EG3-06559, EG3-06560, EG3-06562, EG3-06564, EG3-06587, EG3-06589, EG3-06590, EG3-06592, EG3-06600, EG3-06620, EG3-06622, EG3-06624, EG3-06626, EG3-06627, EG3-06631, EG3-06632, EG3-06634, EG3-06656, EG3-06667, EG3-06668, EG3-06670, EG3-06683, EG3-06729, EG3-06731</t>
  </si>
  <si>
    <t>L09012021-12</t>
  </si>
  <si>
    <t>424030482878-ACP001</t>
  </si>
  <si>
    <t>BBL/EGL/89/21</t>
  </si>
  <si>
    <t>BWC-1647V0-002  424010423854-L</t>
  </si>
  <si>
    <t>EG2-06462, EG2-06615, EG2-06617, EG2-06665</t>
  </si>
  <si>
    <t>L08312021-18</t>
  </si>
  <si>
    <t>424030495677-001</t>
  </si>
  <si>
    <t>TS-4395/21</t>
  </si>
  <si>
    <t>CBL-391/EGMCL/AEPZ/2021   424010413641-L</t>
  </si>
  <si>
    <t>EG3-06656, EG3-06667, EG3-06668, EG4-06650, EG4-06654, EG5-06466, EG5-06628, EG5-06630, EG5-06661</t>
  </si>
  <si>
    <t>L08292021-13</t>
  </si>
  <si>
    <t>424030478874-ACP001</t>
  </si>
  <si>
    <t>JME/CI01/09/2021</t>
  </si>
  <si>
    <t>JME/EGMCL/SC18/08/2021  424010303724-L</t>
  </si>
  <si>
    <t>L08292021-14</t>
  </si>
  <si>
    <t>424030479034-001</t>
  </si>
  <si>
    <t>E00003445</t>
  </si>
  <si>
    <t>22-Oct-2021</t>
  </si>
  <si>
    <t>SC-0000004028  424010404919-L</t>
  </si>
  <si>
    <t>EG3-06619, EG3-06623, EG3-06646, EG3-06667, EG3-06668, EG5-06715</t>
  </si>
  <si>
    <t>L08282021-1</t>
  </si>
  <si>
    <t>424030481726-ACP001</t>
  </si>
  <si>
    <t>DAL/EG/2221/2021</t>
  </si>
  <si>
    <t>SC/EPIC/DEKKO/9163/21  424010392977-L</t>
  </si>
  <si>
    <t>EG4-06427, EG4-06571, EG4-06572, EG4-06650, EG4-06654, EG5-06505, EG5-06506, EG5-06508, EG5-06509, EG5-06628, EG5-06629, EG5-06630, EG5-06636, EG5-06657</t>
  </si>
  <si>
    <t>L08252021-19</t>
  </si>
  <si>
    <t>424030491289-001</t>
  </si>
  <si>
    <t>424030491289-ACP001</t>
  </si>
  <si>
    <t>COIU3H/00169/21-21</t>
  </si>
  <si>
    <t>BWTL/EGMCL/0295/21-22   424010400094-L</t>
  </si>
  <si>
    <t>EG2-06616, EG2-06617, EG2-06618, EG2-06665</t>
  </si>
  <si>
    <t>L08242021-14</t>
  </si>
  <si>
    <t>424030472317-ACP001</t>
  </si>
  <si>
    <t>233804</t>
  </si>
  <si>
    <t>233804-sc     424010310039</t>
  </si>
  <si>
    <t>EG5-06603, EG5-06606, EG5-06609, EG5-06610, EG5-06612, EG5-06628, EG5-06629, EG5-06657, EG5-06658, EG5-06659</t>
  </si>
  <si>
    <t>L08242021-11</t>
  </si>
  <si>
    <t>424030482235-ACP001</t>
  </si>
  <si>
    <t>BD/IRIS/230/2021</t>
  </si>
  <si>
    <t>BD/IRIS/230-EPIC/2021  424010425709-L</t>
  </si>
  <si>
    <t>EG3-06619, EG3-06631, EG3-06632, EG3-06633</t>
  </si>
  <si>
    <t>L08242021-15</t>
  </si>
  <si>
    <t>424030483047-001</t>
  </si>
  <si>
    <t>B01LC21/2101002188</t>
  </si>
  <si>
    <t>EPICAR08092021  424010318914-L</t>
  </si>
  <si>
    <t>EG1-06576, EG1-06577, EG1-06578, EG1-06579, EG1-06598, EG1-06599, EG1-06669, EG1-06679, EG1-06680, EG1-06749, EG3-06500, EG3-06544, EG3-06564, EG3-06566, EG3-06569, EG3-06570, EG3-06581, EG3-06589, EG3-06592, EG3-06642, EG3-06646, EG3-06652, EG3-06668, EG3-06670, EG3-06671, EG3-06683, EG3-06723, EG4-06650</t>
  </si>
  <si>
    <t>L08242021-21</t>
  </si>
  <si>
    <t>424030476073-ACP001</t>
  </si>
  <si>
    <t>COIU3H/00102/21-22</t>
  </si>
  <si>
    <t>BPL/EGMCL/0341/22   424010322838-L</t>
  </si>
  <si>
    <t>EG2-06614, EG2-06616, EG2-06617</t>
  </si>
  <si>
    <t>L08232021-6</t>
  </si>
  <si>
    <t>424030476527-ACP001</t>
  </si>
  <si>
    <t>SAWAM/CI/2021/264</t>
  </si>
  <si>
    <t>SAWAM/2021/355    424010306678</t>
  </si>
  <si>
    <t>L08232021-15</t>
  </si>
  <si>
    <t>424030481110-ACP001</t>
  </si>
  <si>
    <t>E00003434</t>
  </si>
  <si>
    <t>SC-0000004009  424010314106-L</t>
  </si>
  <si>
    <t>EG2-06614, EG2-06618, EG2-06665</t>
  </si>
  <si>
    <t>L08222021-13</t>
  </si>
  <si>
    <t>424030483751-ACP001</t>
  </si>
  <si>
    <t>TRS/103-2021</t>
  </si>
  <si>
    <t>TRS/EGMCL-1/103/2021   424010319762</t>
  </si>
  <si>
    <t>EG3-06231, EG3-06232, EG3-06233, EG3-06619, EG3-06621, EG3-06623, EG3-06625, EG3-06633, EG3-06639, EG3-06668, EG3-06671, EG4-06236, EG5-06430, EG5-06431, EG5-06432, EG5-06433, EG5-06507, EG5-06510</t>
  </si>
  <si>
    <t>L08222021-19</t>
  </si>
  <si>
    <t>424030479891-ACP001</t>
  </si>
  <si>
    <t>KP-2021/29</t>
  </si>
  <si>
    <t>2021/26-SC   424010302565-L</t>
  </si>
  <si>
    <t>EG2-06452, EG2-06459, EG2-06614, EG2-06616, EG2-06618</t>
  </si>
  <si>
    <t>L08222021-17</t>
  </si>
  <si>
    <t>424030479855-001</t>
  </si>
  <si>
    <t>ANTI/022/2021</t>
  </si>
  <si>
    <t>ANTI-04/EGMCL/AEPZ/2021    424010400110-l</t>
  </si>
  <si>
    <t>EG3-06562, EG3-06569, EG3-06570, EG3-06585, EG3-06587, EG3-06588, EG3-06591, EG3-06592, EG3-06670, EG3-06683</t>
  </si>
  <si>
    <t>L08232021-3</t>
  </si>
  <si>
    <t>424030472040-ACP001</t>
  </si>
  <si>
    <t>234129</t>
  </si>
  <si>
    <t>234129-sc    424010424611-L</t>
  </si>
  <si>
    <t>EG2-06452, EG2-06457, EG2-06461, EG2-06665</t>
  </si>
  <si>
    <t>L08222021-3</t>
  </si>
  <si>
    <t>424030477232-ACP001</t>
  </si>
  <si>
    <t>COIBWH/00154/21-22</t>
  </si>
  <si>
    <t>BWTL/EGMCL/0141/21-22  424010400094</t>
  </si>
  <si>
    <t>EG2-06459, EG2-06461, EG2-06463, EG2-06464, EG2-06465</t>
  </si>
  <si>
    <t>L08212021-4</t>
  </si>
  <si>
    <t>424030474360-ACP001</t>
  </si>
  <si>
    <t>JME/CI03/08/2021</t>
  </si>
  <si>
    <t>JME/EGMCL/SC17/07/2021    424010303724</t>
  </si>
  <si>
    <t>L08212021-14</t>
  </si>
  <si>
    <t>424030483010-ACP001</t>
  </si>
  <si>
    <t>S0261-21/GD-1532</t>
  </si>
  <si>
    <t>SGD-0045/21    424010425692-L</t>
  </si>
  <si>
    <t>EG3-06517, EG3-06622, EG3-06623</t>
  </si>
  <si>
    <t>L08212021-9</t>
  </si>
  <si>
    <t>424030481646-001</t>
  </si>
  <si>
    <t>GWL/EPIC-35</t>
  </si>
  <si>
    <t>GWL-35/EGMCL/AEPZ/2021    424010319744-L</t>
  </si>
  <si>
    <t>EG3-06619, EG3-06622, EG3-06623, EG3-06633, EG3-06639, EG3-06656, EG3-06668</t>
  </si>
  <si>
    <t>L08212021-13</t>
  </si>
  <si>
    <t>424030482244-ACP001</t>
  </si>
  <si>
    <t>BD/IRIS/227-2021</t>
  </si>
  <si>
    <t>BD/IRIS/227-EPIC/2021   424010425709</t>
  </si>
  <si>
    <t>L08192021-23</t>
  </si>
  <si>
    <t>424030479748-ACP001</t>
  </si>
  <si>
    <t>CI-210905-RD01</t>
  </si>
  <si>
    <t>TB-SC-210814-RD01    424010303715</t>
  </si>
  <si>
    <t>L08192021-18</t>
  </si>
  <si>
    <t>424030503150-ACP001</t>
  </si>
  <si>
    <t>TS-4141/21</t>
  </si>
  <si>
    <t>CBL-389/EGMCL/AEPZ/2020  424010413641</t>
  </si>
  <si>
    <t>EG3-06641, EG3-06642, EG3-06643, EG3-06644, EG3-06671, EG4-06571, EG4-06572, EG5-06606, EG5-06628, EG5-06629, EG5-06657, EG5-06658, EG5-06663</t>
  </si>
  <si>
    <t>L08192021-2</t>
  </si>
  <si>
    <t>424030485394-ACP001</t>
  </si>
  <si>
    <t>CM01232021</t>
  </si>
  <si>
    <t>MPAL/SC/EGMCL/049/21   424010395457</t>
  </si>
  <si>
    <t>L08182021-25</t>
  </si>
  <si>
    <t>424030479043-ACP001</t>
  </si>
  <si>
    <t>E00003411</t>
  </si>
  <si>
    <t>sc-0000003998   424010397151</t>
  </si>
  <si>
    <t>L08182021-20</t>
  </si>
  <si>
    <t>424030479677-ACP001</t>
  </si>
  <si>
    <t>DAL/EG/2133/2021</t>
  </si>
  <si>
    <t>SC/EPIC/DEKKO-24    424010392977-l</t>
  </si>
  <si>
    <t>EG2-06614, EG2-06616, EG2-06618, EG2-06653</t>
  </si>
  <si>
    <t>L08182021-18</t>
  </si>
  <si>
    <t>424030473165-ACP001</t>
  </si>
  <si>
    <t>233446</t>
  </si>
  <si>
    <t>233446-SC  424010424611-L</t>
  </si>
  <si>
    <t>EG2-06457, EG2-06458, EG2-06614, EG2-06616, EG2-06726</t>
  </si>
  <si>
    <t>L08182021-16</t>
  </si>
  <si>
    <t>424030476055-ACP001</t>
  </si>
  <si>
    <t>E00003402</t>
  </si>
  <si>
    <t>SC-0000004000   424010308097-L</t>
  </si>
  <si>
    <t>EG3-06683</t>
  </si>
  <si>
    <t>L08182021-15</t>
  </si>
  <si>
    <t>424030485624-ACP001</t>
  </si>
  <si>
    <t>S/C-MON-454/2021</t>
  </si>
  <si>
    <t>SC-MT-EPIC-20814/2021   424010306712-L</t>
  </si>
  <si>
    <t>EG4-06408, EG4-06571, EG4-06654</t>
  </si>
  <si>
    <t>L08182021-24</t>
  </si>
  <si>
    <t>424030488202-001</t>
  </si>
  <si>
    <t>TS-4095/21-141168</t>
  </si>
  <si>
    <t>CBL-386/EGMCL/AEPZ/2020   424010307267-L</t>
  </si>
  <si>
    <t>EG1-06535, EG1-06593, EG1-06594, EG1-06596, EG1-06597, EG1-06637, EG1-06655, EG1-06669, EG1-06679, EG3-06404, EG3-06562, EG3-06566, EG3-06592</t>
  </si>
  <si>
    <t>L08182021-12</t>
  </si>
  <si>
    <t>424030482869-ACP001</t>
  </si>
  <si>
    <t>BBL/EGL/79/21</t>
  </si>
  <si>
    <t>BWC-1647V0-001  424010423854-L</t>
  </si>
  <si>
    <t>EG2-06302, EG2-06452, EG2-06458, EG2-06459, EG2-06460, EG2-06461, EG2-06464</t>
  </si>
  <si>
    <t>L08172021-24</t>
  </si>
  <si>
    <t>424030477241-ACP001</t>
  </si>
  <si>
    <t>B01LC21/2101002134</t>
  </si>
  <si>
    <t>EPICAR832021B424010318914-L</t>
  </si>
  <si>
    <t>R-PAC (BANGLADESH) LTD, R-Pac</t>
  </si>
  <si>
    <t>EG3-06517, EG3-06641, EG3-06642, EG3-06643, EG3-06644, EG3-06646, EG3-06667, EG3-06668, EG4-06408, EG4-06571</t>
  </si>
  <si>
    <t>L08172021-22</t>
  </si>
  <si>
    <t>424030473174-ACP001</t>
  </si>
  <si>
    <t>232747</t>
  </si>
  <si>
    <t>232747-SC  424010314605-L</t>
  </si>
  <si>
    <t>EG2-06452, EG2-06457, EG2-06462, EG2-06463, EG2-06465, EG2-06614, EG2-06615, EG2-06616, EG2-06617, EG2-06618, EG2-06653</t>
  </si>
  <si>
    <t>L08142021-6</t>
  </si>
  <si>
    <t>424030483261-ACP001</t>
  </si>
  <si>
    <t>CM01192021</t>
  </si>
  <si>
    <t>MPAL/SC/EGMCL/048/21  424010422597-l</t>
  </si>
  <si>
    <t>L08122021-24</t>
  </si>
  <si>
    <t>424030476037-ACP001</t>
  </si>
  <si>
    <t>E00003394</t>
  </si>
  <si>
    <t>sc-0000003983  424010422622-L</t>
  </si>
  <si>
    <t>EG3-06421, EG4-06237</t>
  </si>
  <si>
    <t>L08122021-23</t>
  </si>
  <si>
    <t>424030476082-ACP001</t>
  </si>
  <si>
    <t>COIU3H/00084/21-22</t>
  </si>
  <si>
    <t>BPL/EGMCL/0210/22  424010314115-L</t>
  </si>
  <si>
    <t>EG2-06457, EG2-06462, EG2-06463, EG2-06464, EG2-06465, EG2-06615</t>
  </si>
  <si>
    <t>L08122021-22</t>
  </si>
  <si>
    <t>424030479908-ACP001</t>
  </si>
  <si>
    <t>KP-2021/28</t>
  </si>
  <si>
    <t>2021/22-SC  42401030256-L</t>
  </si>
  <si>
    <t>EG2-06264, EG2-06266, EG2-06455, EG2-06457, EG2-06458, EG2-06463, EG2-06465, EG2-06615, EG2-06617, EG2-06653</t>
  </si>
  <si>
    <t>L08142021-14</t>
  </si>
  <si>
    <t>424030470890-001</t>
  </si>
  <si>
    <t>B01LC21/2101002081</t>
  </si>
  <si>
    <t>EPIAR7172021    424010312607-L</t>
  </si>
  <si>
    <t>EG1-06535, EG1-06577, EG1-06593, EG1-06594, EG1-06596, EG1-06597, EG1-06669, EG3-06567, EG3-06592</t>
  </si>
  <si>
    <t>L08112021-11</t>
  </si>
  <si>
    <t>424030473566-001</t>
  </si>
  <si>
    <t>IE00428221</t>
  </si>
  <si>
    <t>YKK/EPIC/SC-3159/21  424010422604</t>
  </si>
  <si>
    <t>EG5-06604, EG5-06606, EG5-06608, EG5-06609, EG5-06610, EG5-06611, EG5-06612</t>
  </si>
  <si>
    <t>L08122021-10</t>
  </si>
  <si>
    <t>424030476046-ACP001</t>
  </si>
  <si>
    <t>E00003385</t>
  </si>
  <si>
    <t>SC0000003977  424010397151-L</t>
  </si>
  <si>
    <t>A&amp;E THREAD, AMERICAN &amp; EFRID (BD) LTD</t>
  </si>
  <si>
    <t>EG2-06457, EG2-06615, EG2-06726, EG2-06730</t>
  </si>
  <si>
    <t>L08122021-21</t>
  </si>
  <si>
    <t>424030475412-ACP001</t>
  </si>
  <si>
    <t>TRS/97-2021</t>
  </si>
  <si>
    <t>TRS/EGMCL-1/97/2021    424010319762</t>
  </si>
  <si>
    <t>EG3-06641, EG3-06642, EG3-06643, EG3-06644, EG3-06646, EG3-06656, EG5-06428, EG5-06429</t>
  </si>
  <si>
    <t>L08112021-17</t>
  </si>
  <si>
    <t>EAL/SC-203/2021  424010421053-L</t>
  </si>
  <si>
    <t>L08102021-18</t>
  </si>
  <si>
    <t>424030470621-ACP001</t>
  </si>
  <si>
    <t>232364</t>
  </si>
  <si>
    <t>232364-SC    424010310039-L</t>
  </si>
  <si>
    <t>EG3-06580, EG3-06581</t>
  </si>
  <si>
    <t>L08112021-12</t>
  </si>
  <si>
    <t>424030482075-001</t>
  </si>
  <si>
    <t>E00003372</t>
  </si>
  <si>
    <t>SC-0000003960   424010404919</t>
  </si>
  <si>
    <t>EG1-06578, EG3-06588, EG3-06646, EG3-06656, EG4-06573</t>
  </si>
  <si>
    <t>L08102021-30</t>
  </si>
  <si>
    <t>424030474351-ACP001</t>
  </si>
  <si>
    <t>SAWAM/CI/2021/262</t>
  </si>
  <si>
    <t>SAWAM/2021/351     424010306678</t>
  </si>
  <si>
    <t>EG2-06503</t>
  </si>
  <si>
    <t>L08102021-20</t>
  </si>
  <si>
    <t>424030472335-ACP001</t>
  </si>
  <si>
    <t>232356</t>
  </si>
  <si>
    <t>232356-SC    4240410318923</t>
  </si>
  <si>
    <t>EG5-06511, EG5-06629, EG5-06657, EG5-06658, EG5-06661, EG5-06663</t>
  </si>
  <si>
    <t>L08092021-4</t>
  </si>
  <si>
    <t>424030485642-ACP001</t>
  </si>
  <si>
    <t>S/C-MON-435/2021</t>
  </si>
  <si>
    <t>SC-MT-EPIC-20648/2021    424010398668</t>
  </si>
  <si>
    <t>EG3-06517, EG4-06572</t>
  </si>
  <si>
    <t>L08102021-31</t>
  </si>
  <si>
    <t>424030473575-ACP001</t>
  </si>
  <si>
    <t>233221</t>
  </si>
  <si>
    <t>233221-SC   424010395448</t>
  </si>
  <si>
    <t>EG2-06238, EG2-06648, EG2-06725, EG2-06730</t>
  </si>
  <si>
    <t>L08102021-2</t>
  </si>
  <si>
    <t>424030474814-001</t>
  </si>
  <si>
    <t>GWL-EPIC-34</t>
  </si>
  <si>
    <t>GWL-34/EGMCL/AEPZ/2021     424010400897</t>
  </si>
  <si>
    <t>EG3-06641, EG3-06642, EG3-06643, EG3-06644, EG3-06646, EG3-06671</t>
  </si>
  <si>
    <t>L08102021-26</t>
  </si>
  <si>
    <t>424030473110-ACP001</t>
  </si>
  <si>
    <t>DEPZ-OIL-1533/21</t>
  </si>
  <si>
    <t>OIL/EGCL/07/07/21(EDC)  424010306703-L</t>
  </si>
  <si>
    <t>EG3-06474, EG3-06513, EG3-06515, EG3-06516, EG3-06545, EG3-06549, EG3-06550, EG3-06551, EG3-06552</t>
  </si>
  <si>
    <t>L08072021-4</t>
  </si>
  <si>
    <t>424030470925-ACP001</t>
  </si>
  <si>
    <t>TRS-2/98/2021</t>
  </si>
  <si>
    <t>TRS/EGMCL-2/98/2021  424010395439-L</t>
  </si>
  <si>
    <t>L08072021-27</t>
  </si>
  <si>
    <t>424030480291-ACP001</t>
  </si>
  <si>
    <t>DAL/EG/2016/2021</t>
  </si>
  <si>
    <t>SC/EPIC/DEKKO/8434/21    424010392977-L</t>
  </si>
  <si>
    <t>EG4-06572, EG5-06511</t>
  </si>
  <si>
    <t>L08072021-28</t>
  </si>
  <si>
    <t>424030470907-ACP001</t>
  </si>
  <si>
    <t>B01LC21/2101002124</t>
  </si>
  <si>
    <t>EPIC08012021    424010318914-L</t>
  </si>
  <si>
    <t>EG4-06408, EG4-06572</t>
  </si>
  <si>
    <t>L08072021-25</t>
  </si>
  <si>
    <t>424030481101-ACP001</t>
  </si>
  <si>
    <t>CM01182021</t>
  </si>
  <si>
    <t>MPAL/SC/EGMCL/044/21    424010395457-L</t>
  </si>
  <si>
    <t>L08072021-26</t>
  </si>
  <si>
    <t>424030472996-ACP001</t>
  </si>
  <si>
    <t>IE00432961</t>
  </si>
  <si>
    <t>424030469857-001</t>
  </si>
  <si>
    <t>IE00418051</t>
  </si>
  <si>
    <t>YKK/EPIC/SC-2961/21   424010312590-L</t>
  </si>
  <si>
    <t>EG1-06576, EG1-06637, EG1-06655, EG1-06669, EG3-06569, EG3-06580, EG3-06588, EG3-06592, EG3-06670</t>
  </si>
  <si>
    <t>L08042021-7</t>
  </si>
  <si>
    <t>424030469955-ACP001</t>
  </si>
  <si>
    <t>231728</t>
  </si>
  <si>
    <t>231728-SC  424010312572-</t>
  </si>
  <si>
    <t>EG2-06264, EG2-06266, EG2-06452, EG2-06457, EG2-06459, EG2-06460, EG2-06461, EG2-06463, EG2-06464, EG2-06465, EG2-06615, EG2-06617</t>
  </si>
  <si>
    <t>L08042021-15</t>
  </si>
  <si>
    <t>424030476091-ACP001</t>
  </si>
  <si>
    <t>COIU3H/00046/21-22</t>
  </si>
  <si>
    <t>BPL/EGMCL/0134/22  424010398310  243132</t>
  </si>
  <si>
    <t>EG2-06302, EG2-06452, EG2-06459, EG2-06460, EG2-06461</t>
  </si>
  <si>
    <t>L08022021-6</t>
  </si>
  <si>
    <t>424030494525-ACP001</t>
  </si>
  <si>
    <t>IE00082042</t>
  </si>
  <si>
    <t>424030493330-ACP001</t>
  </si>
  <si>
    <t>IE00065942</t>
  </si>
  <si>
    <t>YKK/EPIC/SC-210/22  424010511456</t>
  </si>
  <si>
    <t>EG3-06950</t>
  </si>
  <si>
    <t>L01292022-3</t>
  </si>
  <si>
    <t>424030493358-ACP001</t>
  </si>
  <si>
    <t>IE00068142</t>
  </si>
  <si>
    <t>424030493214-ACP001</t>
  </si>
  <si>
    <t>IE00063742</t>
  </si>
  <si>
    <t>424030493205-ACP001</t>
  </si>
  <si>
    <t>IE00061562</t>
  </si>
  <si>
    <t>YKK/EPIC/SC-31/22       424010511456</t>
  </si>
  <si>
    <t>L01252022-13</t>
  </si>
  <si>
    <t>424030498040-ACP001</t>
  </si>
  <si>
    <t>IE00142422</t>
  </si>
  <si>
    <t>424030496925-ACP001</t>
  </si>
  <si>
    <t>IE00119452</t>
  </si>
  <si>
    <t>424030496998-ACP001</t>
  </si>
  <si>
    <t>IE00116512</t>
  </si>
  <si>
    <t>424030496435-ACP001</t>
  </si>
  <si>
    <t>IE00108792</t>
  </si>
  <si>
    <t>424030496426-ACP001</t>
  </si>
  <si>
    <t>IE00105172</t>
  </si>
  <si>
    <t>424030494384-ACP001</t>
  </si>
  <si>
    <t>IE00070062</t>
  </si>
  <si>
    <t>424030493367-ACP001</t>
  </si>
  <si>
    <t>IE00055072</t>
  </si>
  <si>
    <t>424030493376-ACP001</t>
  </si>
  <si>
    <t>IE00049992</t>
  </si>
  <si>
    <t>424030493394-ACP001</t>
  </si>
  <si>
    <t>IE00048332</t>
  </si>
  <si>
    <t>YKK/EPIC/SC-109/22       424010509272</t>
  </si>
  <si>
    <t>EG1-06989, EG3-06941, EG3-06955, EG3-06956, EG3-06979</t>
  </si>
  <si>
    <t>L01202022-19</t>
  </si>
  <si>
    <t>424030494393-ACP001</t>
  </si>
  <si>
    <t>IE00076472</t>
  </si>
  <si>
    <t>YKK/EPIC/SC-163/22     424010508745</t>
  </si>
  <si>
    <t>L01192022-21</t>
  </si>
  <si>
    <t>424030492171-ACP001</t>
  </si>
  <si>
    <t>IE00033092</t>
  </si>
  <si>
    <t>YKK/EPIC/SC-5423/21  424010492128</t>
  </si>
  <si>
    <t>L01152022-17</t>
  </si>
  <si>
    <t>424030494516-ACP001</t>
  </si>
  <si>
    <t>IE00081992</t>
  </si>
  <si>
    <t>YKK/EPIC/SC-32/22  424010471409</t>
  </si>
  <si>
    <t>L01122022-1</t>
  </si>
  <si>
    <t>424030494552-ACP001</t>
  </si>
  <si>
    <t>IE00080132</t>
  </si>
  <si>
    <t>424030493385-ACP001</t>
  </si>
  <si>
    <t>IE00045422</t>
  </si>
  <si>
    <t>424030492439-ACP001</t>
  </si>
  <si>
    <t>IE00035872</t>
  </si>
  <si>
    <t>424030491617-ACP001</t>
  </si>
  <si>
    <t>IE00020042</t>
  </si>
  <si>
    <t>YKK/EPIC/SC-5451/21    424010501500</t>
  </si>
  <si>
    <t>EG3-06878, EG3-06881, EG3-06886, EG3-06888</t>
  </si>
  <si>
    <t>L01062022-14</t>
  </si>
  <si>
    <t>424030494099-ACP001</t>
  </si>
  <si>
    <t>IE00074812</t>
  </si>
  <si>
    <t>424030493456-ACP001</t>
  </si>
  <si>
    <t>IE00068152</t>
  </si>
  <si>
    <t>424030494106-ACP001</t>
  </si>
  <si>
    <t>IE00049952</t>
  </si>
  <si>
    <t>424030491635-ACP001</t>
  </si>
  <si>
    <t>IE00023972</t>
  </si>
  <si>
    <t>YKK/EPIC/SC-5486/21  424010483968-L</t>
  </si>
  <si>
    <t>EG3-06888, EG4-06910, EG5-06873</t>
  </si>
  <si>
    <t>L01052022-5</t>
  </si>
  <si>
    <t>424030494534-ACP001</t>
  </si>
  <si>
    <t>IE00080732</t>
  </si>
  <si>
    <t>424030493349-ACP001</t>
  </si>
  <si>
    <t>IE00048142</t>
  </si>
  <si>
    <t>424030493401-ACP001</t>
  </si>
  <si>
    <t>IE00045442</t>
  </si>
  <si>
    <t>424030492420-ACP001</t>
  </si>
  <si>
    <t>IE00036062</t>
  </si>
  <si>
    <t>424030492313-ACP001</t>
  </si>
  <si>
    <t>IE00017212</t>
  </si>
  <si>
    <t>YKK/EPIC/SC-5251/21  424010482086-L</t>
  </si>
  <si>
    <t>EG3-06940, EG3-06941, EG3-06948, EG3-06949, EG3-06963, EG3-06977</t>
  </si>
  <si>
    <t>L01012022-11</t>
  </si>
  <si>
    <t>424030490253-ACP001</t>
  </si>
  <si>
    <t>IE00000792</t>
  </si>
  <si>
    <t>YKK/EPIC/SC-5338/21     424010492128</t>
  </si>
  <si>
    <t>L12202021-15</t>
  </si>
  <si>
    <t>424030489773-ACP001</t>
  </si>
  <si>
    <t>IE00677341</t>
  </si>
  <si>
    <t>424030490734-ACP001</t>
  </si>
  <si>
    <t>IE00008062</t>
  </si>
  <si>
    <t>YKK/EPIC/SC-5310/21   424010475101</t>
  </si>
  <si>
    <t>YKK HK LTD</t>
  </si>
  <si>
    <t>L12202021-14</t>
  </si>
  <si>
    <t>424030489755-ACP001</t>
  </si>
  <si>
    <t>IE00677311</t>
  </si>
  <si>
    <t>424030490743-ACP001</t>
  </si>
  <si>
    <t>IE00005532</t>
  </si>
  <si>
    <t>YKK/EPIC/SC-5230/21    424010475101-L</t>
  </si>
  <si>
    <t>L12182021-13</t>
  </si>
  <si>
    <t>424030489327-ACP001</t>
  </si>
  <si>
    <t>IE00667051</t>
  </si>
  <si>
    <t>424030491458-001</t>
  </si>
  <si>
    <t>IE00024032</t>
  </si>
  <si>
    <t>424030491001-ACP001</t>
  </si>
  <si>
    <t>IE00017282</t>
  </si>
  <si>
    <t>YKK/EPIC/SC-5228/21     424010482086-L</t>
  </si>
  <si>
    <t>EG5-06869, EG5-06871, EG5-06872, EG5-06939</t>
  </si>
  <si>
    <t>L12132021-4</t>
  </si>
  <si>
    <t>424030490244-ACP001</t>
  </si>
  <si>
    <t>IE00683631</t>
  </si>
  <si>
    <t>424030490306-ACP001</t>
  </si>
  <si>
    <t>IE00680671</t>
  </si>
  <si>
    <t>424030488989-ACP001</t>
  </si>
  <si>
    <t>IE00672711</t>
  </si>
  <si>
    <t>424030491626-ACP001</t>
  </si>
  <si>
    <t>IE00024012</t>
  </si>
  <si>
    <t>YKK/EPIC/SC-5034/21      424010483968</t>
  </si>
  <si>
    <t>EG4-06874, EG5-06873</t>
  </si>
  <si>
    <t>L12092021-16</t>
  </si>
  <si>
    <t>424030490066-001</t>
  </si>
  <si>
    <t>IE00681961</t>
  </si>
  <si>
    <t>424030490235-ACP001</t>
  </si>
  <si>
    <t>IE00677651</t>
  </si>
  <si>
    <t>424030490084-ACP001</t>
  </si>
  <si>
    <t>IE00673881</t>
  </si>
  <si>
    <t>424030489737-ACP001</t>
  </si>
  <si>
    <t>IE00670491</t>
  </si>
  <si>
    <t>424030489746-ACP001</t>
  </si>
  <si>
    <t>IE00669911</t>
  </si>
  <si>
    <t>424030489345-001</t>
  </si>
  <si>
    <t>IE00663401</t>
  </si>
  <si>
    <t>424030490075-ACP001</t>
  </si>
  <si>
    <t>IE00646041</t>
  </si>
  <si>
    <t>YKK/EPIC/SC-5033/21     424010482086</t>
  </si>
  <si>
    <t>EG1-06856, EG1-06859, EG3-06904, EG3-06909, EG3-06938, EG3-06942, EG3-06943, EG3-06946</t>
  </si>
  <si>
    <t>L12082021-11</t>
  </si>
  <si>
    <t>424030489764-ACP001</t>
  </si>
  <si>
    <t>IE00661801</t>
  </si>
  <si>
    <t>YKK/EPIC/SC-5031/21    424010475101</t>
  </si>
  <si>
    <t>L11292021-6</t>
  </si>
  <si>
    <t>424030488033-ACP001</t>
  </si>
  <si>
    <t>IE00652771</t>
  </si>
  <si>
    <t>YKK/EPIC/SC-4971/21    424010462927-L</t>
  </si>
  <si>
    <t>L11242021-12</t>
  </si>
  <si>
    <t>424030487677-ACP001</t>
  </si>
  <si>
    <t>IE00638891</t>
  </si>
  <si>
    <t>424030489728-ACP001</t>
  </si>
  <si>
    <t>IE00631281</t>
  </si>
  <si>
    <t>424030486295-ACP001</t>
  </si>
  <si>
    <t>IE00620731</t>
  </si>
  <si>
    <t>YKK/EPIC/SC-4712/21      424010422604-L</t>
  </si>
  <si>
    <t>EG1-06806, EG1-06855, EG3-06773</t>
  </si>
  <si>
    <t>L11232021-4</t>
  </si>
  <si>
    <t>424030487230-ACP001</t>
  </si>
  <si>
    <t>IE00626851</t>
  </si>
  <si>
    <t>YKK/EPIC/SC-4979/21     424010471409-L</t>
  </si>
  <si>
    <t>L11232021-5</t>
  </si>
  <si>
    <t>424030494561-ACP001</t>
  </si>
  <si>
    <t>TRS/165-2021</t>
  </si>
  <si>
    <t>TRS/EGMCL-1/165/2021     424010470543</t>
  </si>
  <si>
    <t>EG3-06667, EG3-06668, EG5-06722</t>
  </si>
  <si>
    <t>L11222021-24</t>
  </si>
  <si>
    <t>424030486936-ACP001</t>
  </si>
  <si>
    <t>IE00638851</t>
  </si>
  <si>
    <t>424030489336-ACP001</t>
  </si>
  <si>
    <t>IE00637621</t>
  </si>
  <si>
    <t>424030486552-001</t>
  </si>
  <si>
    <t>IE00606921</t>
  </si>
  <si>
    <t>YKK/EPIC/SC-4836/21   424010422604-L</t>
  </si>
  <si>
    <t>EG4-06797, EG4-06798, EG4-06874, EG5-06852, EG5-06875</t>
  </si>
  <si>
    <t>L11142021-17</t>
  </si>
  <si>
    <t>424030487784-ACP001</t>
  </si>
  <si>
    <t>IE00630581</t>
  </si>
  <si>
    <t>424030486302-ACP001</t>
  </si>
  <si>
    <t>IE00614711</t>
  </si>
  <si>
    <t>YKK/EPIC/SC-4707/21    424010462927-L</t>
  </si>
  <si>
    <t>L11042021-10</t>
  </si>
  <si>
    <t>424030486286-ACP001</t>
  </si>
  <si>
    <t>IE00620941</t>
  </si>
  <si>
    <t>424030487454-ACP001</t>
  </si>
  <si>
    <t>IE00616131</t>
  </si>
  <si>
    <t>424030483939-001</t>
  </si>
  <si>
    <t>IE00602561</t>
  </si>
  <si>
    <t>424030483975-ACP001</t>
  </si>
  <si>
    <t>IE00599831</t>
  </si>
  <si>
    <t>424030484019-ACP001</t>
  </si>
  <si>
    <t>IE00597001</t>
  </si>
  <si>
    <t>424030483993-ACP001</t>
  </si>
  <si>
    <t>IE00595071</t>
  </si>
  <si>
    <t>424030483966-ACP001</t>
  </si>
  <si>
    <t>IE00590081</t>
  </si>
  <si>
    <t>424030482985-ACP001</t>
  </si>
  <si>
    <t>IE00585041</t>
  </si>
  <si>
    <t>YKK/EPIC/SC-4573/21     424010422604-L</t>
  </si>
  <si>
    <t>EG3-06646, EG3-06788, EG3-06789, EG4-06746, EG4-06810, EG4-06825, EG4-06834, EG4-06835, EG4-06843, EG4-06844, EG5-06742, EG5-06743, EG5-06745, EG5-06833</t>
  </si>
  <si>
    <t>L11022021-5</t>
  </si>
  <si>
    <t>424030486543-ACP001</t>
  </si>
  <si>
    <t>IE00607011</t>
  </si>
  <si>
    <t>424030483984-ACP001</t>
  </si>
  <si>
    <t>IE00605821</t>
  </si>
  <si>
    <t>YKK/EPI/SC-4558/21   424010311859-L</t>
  </si>
  <si>
    <t>EG2-06727, EG2-06779</t>
  </si>
  <si>
    <t>L10312021-2</t>
  </si>
  <si>
    <t>424030483948-ACP001</t>
  </si>
  <si>
    <t>IE00602491</t>
  </si>
  <si>
    <t>424030484000-001</t>
  </si>
  <si>
    <t>IE00591561</t>
  </si>
  <si>
    <t>424030482360-001</t>
  </si>
  <si>
    <t>IE00579321</t>
  </si>
  <si>
    <t>YKK/EPIC/SC-4319/21    424010422604-L</t>
  </si>
  <si>
    <t>EG3-06772, EG3-06827, EG3-06832</t>
  </si>
  <si>
    <t>L10302021-3</t>
  </si>
  <si>
    <t>424030483957-ACP001</t>
  </si>
  <si>
    <t>IE00597961</t>
  </si>
  <si>
    <t>424030484028-ACP001</t>
  </si>
  <si>
    <t>IE00594831</t>
  </si>
  <si>
    <t>424030482379-ACP001</t>
  </si>
  <si>
    <t>IE00579851</t>
  </si>
  <si>
    <t>424030482020-ACP001</t>
  </si>
  <si>
    <t>IE00568201</t>
  </si>
  <si>
    <t>424030481281-ACP001</t>
  </si>
  <si>
    <t>IE00560891</t>
  </si>
  <si>
    <t>YKK/EPIC/SC-4376/21      424010422604-L</t>
  </si>
  <si>
    <t>EG4-06746, EG4-06810, EG5-06722, EG5-06851</t>
  </si>
  <si>
    <t>L10192021-25</t>
  </si>
  <si>
    <t>424030482994-001</t>
  </si>
  <si>
    <t>IE00585931</t>
  </si>
  <si>
    <t>424030482510-001</t>
  </si>
  <si>
    <t>IE00579841</t>
  </si>
  <si>
    <t>424030481272-ACP001</t>
  </si>
  <si>
    <t>IE00563441</t>
  </si>
  <si>
    <t>424030480772-ACP001</t>
  </si>
  <si>
    <t>IE00556131</t>
  </si>
  <si>
    <t>424030480344-ACP001</t>
  </si>
  <si>
    <t>IE00550251</t>
  </si>
  <si>
    <t>424030480335-ACP001</t>
  </si>
  <si>
    <t>IE00544101</t>
  </si>
  <si>
    <t>YKK/EPIC/SC-4161/21      424010308088</t>
  </si>
  <si>
    <t>EG3-06790, EG4-06796, EG5-06630, EG5-06636, EG5-06659, EG5-06661, EG5-06662, EG5-06721, EG5-06722, EG5-06744, EG5-06763, EG5-06764, EG5-06833</t>
  </si>
  <si>
    <t>L10112021-4</t>
  </si>
  <si>
    <t>424030482226-ACP001</t>
  </si>
  <si>
    <t>IE00573271</t>
  </si>
  <si>
    <t>424030482039-ACP001</t>
  </si>
  <si>
    <t>IE00567731</t>
  </si>
  <si>
    <t>424030480763-ACP001</t>
  </si>
  <si>
    <t>IE00561971</t>
  </si>
  <si>
    <t>YKK/EPIC/SC-4254/21  424010303403-L</t>
  </si>
  <si>
    <t>L10052021-10</t>
  </si>
  <si>
    <t>424030480601-001</t>
  </si>
  <si>
    <t>IE00553081</t>
  </si>
  <si>
    <t>424030480353-ACP001</t>
  </si>
  <si>
    <t>IE00543661</t>
  </si>
  <si>
    <t>424030480326-ACP001</t>
  </si>
  <si>
    <t>IE00541381</t>
  </si>
  <si>
    <t>424030479631-ACP001</t>
  </si>
  <si>
    <t>IE00532751</t>
  </si>
  <si>
    <t>YKK/EPI/SC-4109/21  424010303779-L</t>
  </si>
  <si>
    <t>EG3-06641, EG3-06771, EG3-06801, EG3-06804</t>
  </si>
  <si>
    <t>L09292021-5</t>
  </si>
  <si>
    <t>424030480371-ACP001</t>
  </si>
  <si>
    <t>IE00540721</t>
  </si>
  <si>
    <t>424030479668-ACP001</t>
  </si>
  <si>
    <t>IE00529991</t>
  </si>
  <si>
    <t>424030478393-ACP001</t>
  </si>
  <si>
    <t>IE00524701</t>
  </si>
  <si>
    <t>424030478491-ACP001</t>
  </si>
  <si>
    <t>IE00515001</t>
  </si>
  <si>
    <t>424030476457-ACP001</t>
  </si>
  <si>
    <t>IE00494831</t>
  </si>
  <si>
    <t>YKK/CIPL/SC-3924/21     424010311859</t>
  </si>
  <si>
    <t>L09152021-12</t>
  </si>
  <si>
    <t>424030479739-ACP001</t>
  </si>
  <si>
    <t>IE00539521</t>
  </si>
  <si>
    <t>424030478384-ACP001</t>
  </si>
  <si>
    <t>IE00523751</t>
  </si>
  <si>
    <t>424030479640-ACP001</t>
  </si>
  <si>
    <t>IE00515371</t>
  </si>
  <si>
    <t>424030477483-001</t>
  </si>
  <si>
    <t>IE00505041</t>
  </si>
  <si>
    <t>424030475252-ACP001</t>
  </si>
  <si>
    <t>IE00480091</t>
  </si>
  <si>
    <t>YKK/EPIC/SC-3802/21     424010308088</t>
  </si>
  <si>
    <t>EG1-06735, EG1-06752, EG3-06732, EG3-06733, EG3-06734, EG3-06765, EG3-06767, EG3-06769</t>
  </si>
  <si>
    <t>L09092021-5</t>
  </si>
  <si>
    <t>424030477018-ACP001</t>
  </si>
  <si>
    <t>IE00479981</t>
  </si>
  <si>
    <t>YKK/EPI/SC-3787/21  424010434824-L</t>
  </si>
  <si>
    <t>EG3-06620, EG3-06631, EG3-06641</t>
  </si>
  <si>
    <t>L09082021-24</t>
  </si>
  <si>
    <t>424030477465-ACP001</t>
  </si>
  <si>
    <t>IE00503081</t>
  </si>
  <si>
    <t>424030477492-ACP001</t>
  </si>
  <si>
    <t>IE00500291</t>
  </si>
  <si>
    <t>424030477474-ACP001</t>
  </si>
  <si>
    <t>IE00499181</t>
  </si>
  <si>
    <t>424030476475-ACP001</t>
  </si>
  <si>
    <t>IE00493441</t>
  </si>
  <si>
    <t>424030476983-ACP001</t>
  </si>
  <si>
    <t>IE00492561</t>
  </si>
  <si>
    <t>424030477009-ACP001</t>
  </si>
  <si>
    <t>IE00479881</t>
  </si>
  <si>
    <t>424030474654-ACP001</t>
  </si>
  <si>
    <t>IE00475921</t>
  </si>
  <si>
    <t>424030475234-ACP001</t>
  </si>
  <si>
    <t>IE00472791</t>
  </si>
  <si>
    <t>424030474253-ACP001</t>
  </si>
  <si>
    <t>IE00471901</t>
  </si>
  <si>
    <t>YKK/EPIC/SC-3788/21    424010422604-L</t>
  </si>
  <si>
    <t>EG4-06688, EG5-06603, EG5-06608, EG5-06609, EG5-06610, EG5-06611, EG5-06612, EG5-06629, EG5-06715</t>
  </si>
  <si>
    <t>L09062021-16</t>
  </si>
  <si>
    <t>424030476448-ACP001</t>
  </si>
  <si>
    <t>IE00495211</t>
  </si>
  <si>
    <t>424030476466-001</t>
  </si>
  <si>
    <t>IE00489781</t>
  </si>
  <si>
    <t>424030475243-ACP001</t>
  </si>
  <si>
    <t>IE00472751</t>
  </si>
  <si>
    <t>YKK/EPI/SC-3869/21     424010303779-L</t>
  </si>
  <si>
    <t>EG3-06684</t>
  </si>
  <si>
    <t>L09062021-21</t>
  </si>
  <si>
    <t>424030473003-ACP001</t>
  </si>
  <si>
    <t>IE00442051</t>
  </si>
  <si>
    <t>424030472987-001</t>
  </si>
  <si>
    <t>IE00438051</t>
  </si>
  <si>
    <t>YKK/EPIC/SC-3357/21   424010422604-L</t>
  </si>
  <si>
    <t>EG3-06621, EG3-06633, EG3-06646, EG3-06671</t>
  </si>
  <si>
    <t>L08192021-1</t>
  </si>
  <si>
    <t>424030473183-ACP001</t>
  </si>
  <si>
    <t>IE00454921</t>
  </si>
  <si>
    <t>YKK/EPIC/SC-3428/21  424010303403-L</t>
  </si>
  <si>
    <t>L08172021-9</t>
  </si>
  <si>
    <t>YKK/EPIC/SC-3321/22  424010620141</t>
  </si>
  <si>
    <t>EG5-07257, EG5-07298, EG5-07300, EG5-07302, EG5-07303, EG5-07307, EG5-07308</t>
  </si>
  <si>
    <t>L09172022-17</t>
  </si>
  <si>
    <t>YKK/EPIC/SC-3192/22  424010586232</t>
  </si>
  <si>
    <t>L09152022-11</t>
  </si>
  <si>
    <t>YKK/EPIC/SC-3174/22  424010608021</t>
  </si>
  <si>
    <t>L09152022-10</t>
  </si>
  <si>
    <t>YKK/EPIC/SC-3270/22  424010618270</t>
  </si>
  <si>
    <t>L09152022-1</t>
  </si>
  <si>
    <t>IE00548162</t>
  </si>
  <si>
    <t>YKK/EPIC/SC-3249/22             424010620141-L</t>
  </si>
  <si>
    <t>EG5-07182, EG5-07302, EG5-07305</t>
  </si>
  <si>
    <t>L09122022-21</t>
  </si>
  <si>
    <t>YKK/EPIC/SC-3223/22  424010620141</t>
  </si>
  <si>
    <t>L09082022-7</t>
  </si>
  <si>
    <t>IE00542642</t>
  </si>
  <si>
    <t>YKK/EPIC/SC-3154/22  424010620141</t>
  </si>
  <si>
    <t>EG5-07222, EG5-07295</t>
  </si>
  <si>
    <t>L09082022-6</t>
  </si>
  <si>
    <t>IE00530102</t>
  </si>
  <si>
    <t>YKK/EPIC/SC-3153/22  424010618270</t>
  </si>
  <si>
    <t>L09052022-13</t>
  </si>
  <si>
    <t>IE00530712</t>
  </si>
  <si>
    <t>YKK/EPIC/SC-3157/22  424010618270</t>
  </si>
  <si>
    <t>EG5-07249, EG5-07250, EG5-07302</t>
  </si>
  <si>
    <t>L09052022-5</t>
  </si>
  <si>
    <t>IE00530672</t>
  </si>
  <si>
    <t>YKK/EPIC/SC-3152/22  424010608708</t>
  </si>
  <si>
    <t>EG1-07235, EG1-07239, EG1-07240, EG3-07152, EG3-07341</t>
  </si>
  <si>
    <t>L09052022-1</t>
  </si>
  <si>
    <t>YKK/EPIC/SC-3107/22  424010608708</t>
  </si>
  <si>
    <t>L09012022-7</t>
  </si>
  <si>
    <t>IE00535392</t>
  </si>
  <si>
    <t>YKK/EPIC/SC-3104/22             424010620141-L</t>
  </si>
  <si>
    <t>EG5-07181, EG5-07300, EG5-07305</t>
  </si>
  <si>
    <t>L09012022-26</t>
  </si>
  <si>
    <t>IE00514742</t>
  </si>
  <si>
    <t>YKK/EPIC/SC-3012/22  424010594544</t>
  </si>
  <si>
    <t>EG5-07108</t>
  </si>
  <si>
    <t>L09012022-2</t>
  </si>
  <si>
    <t>IE00515662</t>
  </si>
  <si>
    <t>YKK/EPIC/SC-2921/22  424010618270</t>
  </si>
  <si>
    <t>EG5-07180, EG5-07250, EG5-07254, EG5-07302</t>
  </si>
  <si>
    <t>L09012022-3</t>
  </si>
  <si>
    <t>IE00518302</t>
  </si>
  <si>
    <t>YKK/EPIC/SC-3096/22  424010608021</t>
  </si>
  <si>
    <t>EG3-07178, EG3-07264, EG4-07285</t>
  </si>
  <si>
    <t>L08312022-4</t>
  </si>
  <si>
    <t>YKK/EPIC/SC-3011/22  424010587865</t>
  </si>
  <si>
    <t>EG5-07179, EG5-07254, EG5-07299, EG5-07302</t>
  </si>
  <si>
    <t>L08312022-3</t>
  </si>
  <si>
    <t>YKK/EPIC/SC-2973/22            424010618270</t>
  </si>
  <si>
    <t>EG5-07272, EG5-07282</t>
  </si>
  <si>
    <t>L08292022-3</t>
  </si>
  <si>
    <t>YKK/EPIC/SC-2974/22  424010573647</t>
  </si>
  <si>
    <t>EG3-07338, EG3-07339, EG3-07340</t>
  </si>
  <si>
    <t>L08282022-14</t>
  </si>
  <si>
    <t>YKK/EPIC/SC-2922/22  424010594544</t>
  </si>
  <si>
    <t>EG5-07112</t>
  </si>
  <si>
    <t>L08272022-9</t>
  </si>
  <si>
    <t>YKK/EPIC/SC-2924/22  424010608021</t>
  </si>
  <si>
    <t>EG3-07178, EG3-07264, EG4-07285, EG4-07286</t>
  </si>
  <si>
    <t>L08272022-7</t>
  </si>
  <si>
    <t>IE00504062</t>
  </si>
  <si>
    <t>YKK/EPIC/SC-2847/22  424010587865         424010587865</t>
  </si>
  <si>
    <t>EG1-07275</t>
  </si>
  <si>
    <t>L08252022-4</t>
  </si>
  <si>
    <t>YKK/EPIC/SC-2846/22  424010608021</t>
  </si>
  <si>
    <t>EG1-07236, EG1-07237, EG1-07238, EG3-07150, EG3-07290</t>
  </si>
  <si>
    <t>L08222022-24</t>
  </si>
  <si>
    <t>IE00477032</t>
  </si>
  <si>
    <t>YKK/EPIC/SC-2851/22  424010587865</t>
  </si>
  <si>
    <t>EG5-07181, EG5-07184</t>
  </si>
  <si>
    <t>L08172022-2</t>
  </si>
  <si>
    <t>424030524155-ACP001</t>
  </si>
  <si>
    <t>IE00472632</t>
  </si>
  <si>
    <t>YKK/EPIC/SC-2690/22  424010608021</t>
  </si>
  <si>
    <t>EG1-07233, EG1-07234, EG3-07150, EG3-07291, EG3-07339</t>
  </si>
  <si>
    <t>L08142022-14</t>
  </si>
  <si>
    <t>424030524164-ACP001</t>
  </si>
  <si>
    <t>IE00472802</t>
  </si>
  <si>
    <t>YKK/EPIC/SC-2796/22            424010587865</t>
  </si>
  <si>
    <t>EG5-07182, EG5-07256</t>
  </si>
  <si>
    <t>L08142022-15</t>
  </si>
  <si>
    <t>424030524182-ACP001</t>
  </si>
  <si>
    <t>IE00470512</t>
  </si>
  <si>
    <t>YKK/EPIC/SC-2689/22              424010608708</t>
  </si>
  <si>
    <t>L08102022-13</t>
  </si>
  <si>
    <t>424030523913-ACP001</t>
  </si>
  <si>
    <t>IE00469922</t>
  </si>
  <si>
    <t>YKK/EPIC/SC-2667/22               424010608021</t>
  </si>
  <si>
    <t>L08092022-3</t>
  </si>
  <si>
    <t>424030523708-ACP001</t>
  </si>
  <si>
    <t>IE00462552</t>
  </si>
  <si>
    <t>YKK/EPIC/SC-2730/22          424010546302</t>
  </si>
  <si>
    <t>EG5-07031</t>
  </si>
  <si>
    <t>L08062022-27</t>
  </si>
  <si>
    <t>424030523717-ACP001</t>
  </si>
  <si>
    <t>IE00460412</t>
  </si>
  <si>
    <t>YKK/EPIC/SC-2731/22  424010587865</t>
  </si>
  <si>
    <t>L08062022-26</t>
  </si>
  <si>
    <t>424030524173-ACP001</t>
  </si>
  <si>
    <t>IE00463192</t>
  </si>
  <si>
    <t>YKK/EPIC/SC-2665/22             424010594544</t>
  </si>
  <si>
    <t>L08042022-12</t>
  </si>
  <si>
    <t>424030523922-ACP001</t>
  </si>
  <si>
    <t>IE00464532</t>
  </si>
  <si>
    <t>YKK/EPIC/SC-2618/22  424010594544</t>
  </si>
  <si>
    <t>EG5-07109, EG5-07113, EG5-07114</t>
  </si>
  <si>
    <t>L08032022-13</t>
  </si>
  <si>
    <t>424030522308-ACP001</t>
  </si>
  <si>
    <t>IE00451622</t>
  </si>
  <si>
    <t>YKK/EPIC/SC-2512/22  424010594544</t>
  </si>
  <si>
    <t>L08032022-14</t>
  </si>
  <si>
    <t>424030522282-ACP001</t>
  </si>
  <si>
    <t>IE00447822</t>
  </si>
  <si>
    <t>YKK/EPIC/SC-2616/22  424010587865</t>
  </si>
  <si>
    <t>L08022022-1</t>
  </si>
  <si>
    <t>424030522175-ACP001</t>
  </si>
  <si>
    <t>IE00447682</t>
  </si>
  <si>
    <t>YKK/EPIC/SC-2511/22  424010546302</t>
  </si>
  <si>
    <t>L08012022-26</t>
  </si>
  <si>
    <t>424030523726-ACP001</t>
  </si>
  <si>
    <t>IE00459882</t>
  </si>
  <si>
    <t>YKK/EPIC/SC-2589/22  424010586232</t>
  </si>
  <si>
    <t>L07312022-4</t>
  </si>
  <si>
    <t>424030522291-ACP001</t>
  </si>
  <si>
    <t>IE00447502</t>
  </si>
  <si>
    <t>YKK/EPIC/SC-2617/22  424010567896</t>
  </si>
  <si>
    <t>EG5-07036, EG5-07037</t>
  </si>
  <si>
    <t>L07312022-3</t>
  </si>
  <si>
    <t>424030522184-ACP001</t>
  </si>
  <si>
    <t>IE00446532</t>
  </si>
  <si>
    <t>YKK/EPIC/SC-2514/22  424010587865</t>
  </si>
  <si>
    <t>EG5-07179, EG5-07182</t>
  </si>
  <si>
    <t>L07312022-2</t>
  </si>
  <si>
    <t>424030522317-ACP001</t>
  </si>
  <si>
    <t>IE00441382</t>
  </si>
  <si>
    <t>YKK/EPIC/SC-2626/22  424010555195</t>
  </si>
  <si>
    <t>L07282022-8</t>
  </si>
  <si>
    <t>424030521862-ACP001</t>
  </si>
  <si>
    <t>IE00440892</t>
  </si>
  <si>
    <t>YKK/EPIC/SC-2576/22  424010573647</t>
  </si>
  <si>
    <t>L07282022-6</t>
  </si>
  <si>
    <t>424030521871-ACP001</t>
  </si>
  <si>
    <t>IE00431042</t>
  </si>
  <si>
    <t>YK/EPIC/SC-2516/22  424010573647</t>
  </si>
  <si>
    <t>EG3-07166</t>
  </si>
  <si>
    <t>L07212022-20</t>
  </si>
  <si>
    <t>424030521292-ACP001</t>
  </si>
  <si>
    <t>IE00431022</t>
  </si>
  <si>
    <t>YKK/EPIC/SC-2517/22  424010569046</t>
  </si>
  <si>
    <t>L07212022-18</t>
  </si>
  <si>
    <t>424030521452-ACP001</t>
  </si>
  <si>
    <t>IE00431062</t>
  </si>
  <si>
    <t>YKK/EPIC/SC-2515/22        424010573647</t>
  </si>
  <si>
    <t>EG3-07289, EG3-07292</t>
  </si>
  <si>
    <t>L07212022-19</t>
  </si>
  <si>
    <t>424030520177-ACP001</t>
  </si>
  <si>
    <t>IE00420222</t>
  </si>
  <si>
    <t>YKK/EPIC/SC-2425/22  424010569046</t>
  </si>
  <si>
    <t>L07202022-5</t>
  </si>
  <si>
    <t>424030520006-ACP001</t>
  </si>
  <si>
    <t>IE00408752</t>
  </si>
  <si>
    <t>YKK/EPIC/SC-2451/22 424010567896</t>
  </si>
  <si>
    <t>EG5-07032, EG5-07033</t>
  </si>
  <si>
    <t>L07072022-29</t>
  </si>
  <si>
    <t>424030519410-ACP001</t>
  </si>
  <si>
    <t>IE00405252</t>
  </si>
  <si>
    <t>YKK/EPIC/SC-2450/22   424010548471</t>
  </si>
  <si>
    <t>L07072022-28</t>
  </si>
  <si>
    <t>424030518974-ACP001</t>
  </si>
  <si>
    <t>IE00399442</t>
  </si>
  <si>
    <t>YKK/EPIC/SC-2369/22             424010594544</t>
  </si>
  <si>
    <t>EG5-07108, EG5-07110, EG5-07111, EG5-07112</t>
  </si>
  <si>
    <t>L07062022-20</t>
  </si>
  <si>
    <t>424030519606-ACP001</t>
  </si>
  <si>
    <t>IE00409532</t>
  </si>
  <si>
    <t>YKK/EPIC/SC-2248/22  424010573647</t>
  </si>
  <si>
    <t>EG1-06936, EG3-07146, EG3-07147, EG3-07148, EG3-07149, EG3-07226, EG3-07227, EG3-07265</t>
  </si>
  <si>
    <t>L07052022-12</t>
  </si>
  <si>
    <t>424030518965-ACP001</t>
  </si>
  <si>
    <t>IE00399742</t>
  </si>
  <si>
    <t>YKK/EPIC/SC-2321/22  424010555177</t>
  </si>
  <si>
    <t>L07042022-9</t>
  </si>
  <si>
    <t>424030519429-ACP001</t>
  </si>
  <si>
    <t>IE00404962</t>
  </si>
  <si>
    <t>YKK/EPIC/SC-2320/22  424010587865</t>
  </si>
  <si>
    <t>L07042022-3</t>
  </si>
  <si>
    <t>424030520621-ACP001</t>
  </si>
  <si>
    <t>IE00401542</t>
  </si>
  <si>
    <t>YKK/EPIC/SC-2354/22  424010566744</t>
  </si>
  <si>
    <t>L07022022-16</t>
  </si>
  <si>
    <t>424030518233-ACP001</t>
  </si>
  <si>
    <t>IE00384242</t>
  </si>
  <si>
    <t>YKK/EPIC/SC-2212/22  424010586232</t>
  </si>
  <si>
    <t>L06282022-6</t>
  </si>
  <si>
    <t>424030517216-ACP001</t>
  </si>
  <si>
    <t>IE00379282</t>
  </si>
  <si>
    <t>YKK/EPIC/SC-2250/22  424010555177</t>
  </si>
  <si>
    <t>EG5-07109</t>
  </si>
  <si>
    <t>L06282022-10</t>
  </si>
  <si>
    <t>424030511301-ACP001</t>
  </si>
  <si>
    <t>IE00377062</t>
  </si>
  <si>
    <t>YKK/EPIC/SC-2197/22         424010587865</t>
  </si>
  <si>
    <t>L06252022-4</t>
  </si>
  <si>
    <t>424030517207-ACP001</t>
  </si>
  <si>
    <t>IE00379942</t>
  </si>
  <si>
    <t>YKK/EPIC/SC-2249/22  424010567896</t>
  </si>
  <si>
    <t>EG5-07029, EG5-07034</t>
  </si>
  <si>
    <t>L06232022-21</t>
  </si>
  <si>
    <t>424030516743-ACP001</t>
  </si>
  <si>
    <t>IE00372042</t>
  </si>
  <si>
    <t>YKK/EPIC/SC-2256/22  424010548471</t>
  </si>
  <si>
    <t>L06232022-20</t>
  </si>
  <si>
    <t>424030516164-ACP001</t>
  </si>
  <si>
    <t>IE00370342</t>
  </si>
  <si>
    <t>YKK/EPIC/SC-2126/22  424010555177</t>
  </si>
  <si>
    <t>EG5-07113</t>
  </si>
  <si>
    <t>L06232022-11</t>
  </si>
  <si>
    <t>424030515343-ACP001</t>
  </si>
  <si>
    <t>IE00365232</t>
  </si>
  <si>
    <t>YKK/EPIC/SC-2154/22  424010548471-L</t>
  </si>
  <si>
    <t>L06212022-3</t>
  </si>
  <si>
    <t>424030517225-ACP001</t>
  </si>
  <si>
    <t>IE00378112</t>
  </si>
  <si>
    <t>YKK/EPIC/SC-2208/22                 424010586232</t>
  </si>
  <si>
    <t>L06222022-7</t>
  </si>
  <si>
    <t>424030515352-ACP001</t>
  </si>
  <si>
    <t>IE00365332</t>
  </si>
  <si>
    <t>YKK/EPIC/SC-2153/22            424010584742</t>
  </si>
  <si>
    <t>L06202022-3</t>
  </si>
  <si>
    <t>424030515263-ACP001</t>
  </si>
  <si>
    <t>IE00355562</t>
  </si>
  <si>
    <t>YKK/EPIC/SC-2152/22  424010573647</t>
  </si>
  <si>
    <t>L06182022-2</t>
  </si>
  <si>
    <t>424030516556-ACP001</t>
  </si>
  <si>
    <t>IE00365632</t>
  </si>
  <si>
    <t>YKK/EPIC/SC-2075/22  424010565353</t>
  </si>
  <si>
    <t>L06182022-3</t>
  </si>
  <si>
    <t>424030515272-ACP001</t>
  </si>
  <si>
    <t>IE00352882</t>
  </si>
  <si>
    <t>YKK/EPIC/SC-2125/22  424010567896</t>
  </si>
  <si>
    <t>EG5-07034, EG5-07035, EG5-07037</t>
  </si>
  <si>
    <t>L06162022-13</t>
  </si>
  <si>
    <t>424030516155-ACP001</t>
  </si>
  <si>
    <t>IE00360612</t>
  </si>
  <si>
    <t>YKK/EPIC/SC-1969/22  424010555177</t>
  </si>
  <si>
    <t>L06112022-30</t>
  </si>
  <si>
    <t>424030514834-ACP001</t>
  </si>
  <si>
    <t>IE00343612</t>
  </si>
  <si>
    <t>YKK/EPIC/SC-2034/22      424010569046</t>
  </si>
  <si>
    <t>L06112022-28</t>
  </si>
  <si>
    <t>424030516048-ACP001</t>
  </si>
  <si>
    <t>IE00343582</t>
  </si>
  <si>
    <t>YKK/EPIC/SC-1867/22  424010555177</t>
  </si>
  <si>
    <t>L06112022-29</t>
  </si>
  <si>
    <t>424030514353-ACP001</t>
  </si>
  <si>
    <t>IE00343212</t>
  </si>
  <si>
    <t>YKK/EPIC/SC-1982/22  424010573647</t>
  </si>
  <si>
    <t>EG3-07144, EG3-07218</t>
  </si>
  <si>
    <t>L06082022-4</t>
  </si>
  <si>
    <t>424030513443-ACP001</t>
  </si>
  <si>
    <t>IE00333482</t>
  </si>
  <si>
    <t>YKK/EPIC/SC-1866/22  424010567896</t>
  </si>
  <si>
    <t>EG5-07030, EG5-07065, EG5-07066</t>
  </si>
  <si>
    <t>L06072022-22</t>
  </si>
  <si>
    <t>424030513416-ACP001</t>
  </si>
  <si>
    <t>IE00333732</t>
  </si>
  <si>
    <t>YKK/EPIC/SC-1945/22  424010555177</t>
  </si>
  <si>
    <t>L06072022-16</t>
  </si>
  <si>
    <t>424030513425-ACP001</t>
  </si>
  <si>
    <t>IE00329842</t>
  </si>
  <si>
    <t>YKK/EPIC/SC-1399/22  424010566744</t>
  </si>
  <si>
    <t>L06042022-2</t>
  </si>
  <si>
    <t>424030513434-ACP001</t>
  </si>
  <si>
    <t>IE00330152</t>
  </si>
  <si>
    <t>YKK/EPIC/SC-1878/22      424010573647</t>
  </si>
  <si>
    <t>EG1-06932, EG1-06933, EG1-06934, EG1-06935, EG3-07164, EG3-07189, EG3-07190, EG3-07191</t>
  </si>
  <si>
    <t>L06042022-4</t>
  </si>
  <si>
    <t>424030512630-ACP001</t>
  </si>
  <si>
    <t>IE00326632</t>
  </si>
  <si>
    <t>YKK/EPIC/SC-1923/22  424010546302</t>
  </si>
  <si>
    <t>L06022022-5</t>
  </si>
  <si>
    <t>424030515423-ACP001</t>
  </si>
  <si>
    <t>IE00333932</t>
  </si>
  <si>
    <t>YKK/EPIC/SC-1844/22 424010566744</t>
  </si>
  <si>
    <t>L06022022-4</t>
  </si>
  <si>
    <t>424030514013-ACP001</t>
  </si>
  <si>
    <t>IE00333902</t>
  </si>
  <si>
    <t>YKK/EPIC/SC-1843/22  424010508745</t>
  </si>
  <si>
    <t>L05292022-1</t>
  </si>
  <si>
    <t>424030512024-ACP001</t>
  </si>
  <si>
    <t>IE00322672</t>
  </si>
  <si>
    <t>YKK/EPIC/SC-1823/22  424010555195</t>
  </si>
  <si>
    <t>L05292022-2</t>
  </si>
  <si>
    <t>424030512523-ACP001</t>
  </si>
  <si>
    <t>IE00322732</t>
  </si>
  <si>
    <t>YKK/EPIC/SC-1848/22  424010555177</t>
  </si>
  <si>
    <t>L05282022-4</t>
  </si>
  <si>
    <t>424030511953-ACP001</t>
  </si>
  <si>
    <t>IE00313912</t>
  </si>
  <si>
    <t>YKK/EPIC/SC-1812/22      424010573647</t>
  </si>
  <si>
    <t>EG3-07144, EG3-07145</t>
  </si>
  <si>
    <t>L05262022-5</t>
  </si>
  <si>
    <t>424030511294-ACP001</t>
  </si>
  <si>
    <t>IE00309112</t>
  </si>
  <si>
    <t>YKK/EPIC/SC-1731/22  424010569046</t>
  </si>
  <si>
    <t>L05252022-1</t>
  </si>
  <si>
    <t>424030518803-ACP001</t>
  </si>
  <si>
    <t>IE00308612</t>
  </si>
  <si>
    <t>YKK/EPIC/SC-1660/22  424010565353</t>
  </si>
  <si>
    <t>L05252022-2</t>
  </si>
  <si>
    <t>424030511310-ACP001</t>
  </si>
  <si>
    <t>IE00299812</t>
  </si>
  <si>
    <t>YKK/EPIC/SC-1702/22  424010546302</t>
  </si>
  <si>
    <t>EG5-06994, EG5-07032, EG5-07033, EG5-07035, EG5-07037</t>
  </si>
  <si>
    <t>L05212022-13</t>
  </si>
  <si>
    <t>424030511329-ACP001</t>
  </si>
  <si>
    <t>IE00301302</t>
  </si>
  <si>
    <t>YKK/EPIC/SC-1688/22      424010569046</t>
  </si>
  <si>
    <t>EG1-06920, EG1-06929, EG1-06931, EG3-07143, EG3-07163</t>
  </si>
  <si>
    <t>L05202022-2</t>
  </si>
  <si>
    <t>424030509644-ACP001</t>
  </si>
  <si>
    <t>IE00293452</t>
  </si>
  <si>
    <t>YKK/EPIC/SC-1684/22  424010555177-L</t>
  </si>
  <si>
    <t>EG5-07101, EG5-07103</t>
  </si>
  <si>
    <t>L05202022-1</t>
  </si>
  <si>
    <t>424030509626-ACP001</t>
  </si>
  <si>
    <t>IE00293492</t>
  </si>
  <si>
    <t>YKK/EPIC/SC-1687/22  424010555195</t>
  </si>
  <si>
    <t>EG1-06928, EG1-06930, EG3-07142, EG3-07153, EG3-07154, EG3-07155, EG3-07158</t>
  </si>
  <si>
    <t>L05182022-3</t>
  </si>
  <si>
    <t>424030509635-ACP001</t>
  </si>
  <si>
    <t>IE00293162</t>
  </si>
  <si>
    <t>YKK/EPIC/SC-1658/22  424010567896</t>
  </si>
  <si>
    <t>EG4-07052, EG5-07010</t>
  </si>
  <si>
    <t>L05172022-16</t>
  </si>
  <si>
    <t>424030510641-ACP001</t>
  </si>
  <si>
    <t>IE00293722</t>
  </si>
  <si>
    <t>YKK/EPIC/SC-1633/22</t>
  </si>
  <si>
    <t>L05172022-4</t>
  </si>
  <si>
    <t>424030510455-ACP001</t>
  </si>
  <si>
    <t>IE00294252</t>
  </si>
  <si>
    <t>YKK/EPIC/SC-1659/22  424010548471</t>
  </si>
  <si>
    <t>L05172022-3</t>
  </si>
  <si>
    <t>424030509662-ACP001</t>
  </si>
  <si>
    <t>IE00293072</t>
  </si>
  <si>
    <t>YKK/EPIC/SC-1553/22  424010546302</t>
  </si>
  <si>
    <t>L05162022-1</t>
  </si>
  <si>
    <t>424030509519-ACP001</t>
  </si>
  <si>
    <t>IE00286932</t>
  </si>
  <si>
    <t>YKK/EPIC/SC-1528/22  424010555177</t>
  </si>
  <si>
    <t>EG5-07101, EG5-07102, EG5-07103, EG5-07104</t>
  </si>
  <si>
    <t>L05142022-1</t>
  </si>
  <si>
    <t>424030509653-ACP001</t>
  </si>
  <si>
    <t>IE00288542</t>
  </si>
  <si>
    <t>424030509537-ACP001</t>
  </si>
  <si>
    <t>IE00286902</t>
  </si>
  <si>
    <t>YKK/EPIC/SC-1416/22         424010565353</t>
  </si>
  <si>
    <t>L05142022-2</t>
  </si>
  <si>
    <t>424030509546-ACP001</t>
  </si>
  <si>
    <t>IE00284442</t>
  </si>
  <si>
    <t>424030508440-ACP001</t>
  </si>
  <si>
    <t>IE00275592</t>
  </si>
  <si>
    <t>YKK/EPIC/SC-1526/22  424010546302</t>
  </si>
  <si>
    <t>EG5-07025, EG5-07034, EG5-07036</t>
  </si>
  <si>
    <t>L05102022-4</t>
  </si>
  <si>
    <t>424030508075-ACP001</t>
  </si>
  <si>
    <t>IE00263912</t>
  </si>
  <si>
    <t>YKK/EPIC/SC-1466/22  424010548471</t>
  </si>
  <si>
    <t>EG1-06919, EG1-06927, EG1-07139, EG1-07140, EG3-06962, EG3-06967, EG3-06968, EG3-07135</t>
  </si>
  <si>
    <t>L04282022-6</t>
  </si>
  <si>
    <t>424030507708-ACP001</t>
  </si>
  <si>
    <t>IE00260612</t>
  </si>
  <si>
    <t>YKK/EPIC/SC-1465/22  424010548471</t>
  </si>
  <si>
    <t>EG3-06961, EG3-06966, EG3-06972, EG3-07133</t>
  </si>
  <si>
    <t>L04262022-3</t>
  </si>
  <si>
    <t>424030508459-ACP001</t>
  </si>
  <si>
    <t>IE00275332</t>
  </si>
  <si>
    <t>424030508066-ACP001</t>
  </si>
  <si>
    <t>IE00260392</t>
  </si>
  <si>
    <t>424030507735-ACP001</t>
  </si>
  <si>
    <t>IE00254002</t>
  </si>
  <si>
    <t>424030507717-ACP001</t>
  </si>
  <si>
    <t>IE00253532</t>
  </si>
  <si>
    <t>YKK/EPIC/SC-1411/22      424010546302</t>
  </si>
  <si>
    <t>EG3-06990, EG4-07052, EG5-06992, EG5-06993, EG5-07029, EG5-07031</t>
  </si>
  <si>
    <t>L04252022-9</t>
  </si>
  <si>
    <t>424030506479-ACP001</t>
  </si>
  <si>
    <t>IE00250302</t>
  </si>
  <si>
    <t>YKK/EPIC/SC-1385/22       424010555177</t>
  </si>
  <si>
    <t>L04212022-2</t>
  </si>
  <si>
    <t>424030509528-ACP001</t>
  </si>
  <si>
    <t>IE00280022</t>
  </si>
  <si>
    <t>424030507691-ACP001</t>
  </si>
  <si>
    <t>IE00254822</t>
  </si>
  <si>
    <t>YKK/EPIC/SC-1415/22    424010555195</t>
  </si>
  <si>
    <t>EG3-07130, EG4-07057</t>
  </si>
  <si>
    <t>L04212022-1</t>
  </si>
  <si>
    <t>424030506488-ACP001</t>
  </si>
  <si>
    <t>IE00249442</t>
  </si>
  <si>
    <t>YKK/EPIC/SC-1413/22     424010537544</t>
  </si>
  <si>
    <t>L04202022-1</t>
  </si>
  <si>
    <t>424030506497-ACP001</t>
  </si>
  <si>
    <t>IE00249532</t>
  </si>
  <si>
    <t>YKK/EPIC/SC-1161/22  424010548471</t>
  </si>
  <si>
    <t>EG3-06988</t>
  </si>
  <si>
    <t>L04202022-2</t>
  </si>
  <si>
    <t>424030505416-ACP001</t>
  </si>
  <si>
    <t>IE00238872</t>
  </si>
  <si>
    <t>YKK/EPIC/SC-1313/22  424010537544</t>
  </si>
  <si>
    <t>EG3-07079</t>
  </si>
  <si>
    <t>L04162022-11</t>
  </si>
  <si>
    <t>424030505407-ACP001</t>
  </si>
  <si>
    <t>IE00235552</t>
  </si>
  <si>
    <t>424030504872-ACP001</t>
  </si>
  <si>
    <t>IE00232212</t>
  </si>
  <si>
    <t>424030504989-ACP001</t>
  </si>
  <si>
    <t>IE00229692</t>
  </si>
  <si>
    <t>YKK/CIPL/SC-1160/22      424010548471</t>
  </si>
  <si>
    <t>EG3-06960, EG3-06965, EG3-06971, EG3-06986</t>
  </si>
  <si>
    <t>L04072022-10</t>
  </si>
  <si>
    <t>424030504890-ACP001</t>
  </si>
  <si>
    <t>IE00231782</t>
  </si>
  <si>
    <t>424030503445-ACP001</t>
  </si>
  <si>
    <t>IE00214642</t>
  </si>
  <si>
    <t>424030503757-ACP001</t>
  </si>
  <si>
    <t>IE00211942</t>
  </si>
  <si>
    <t>YKK/EPIC/SC-1093/22   424010546302</t>
  </si>
  <si>
    <t>EG1-07096, EG3-06959, EG3-06964, EG3-06970, EG3-06985</t>
  </si>
  <si>
    <t>L04052022-1</t>
  </si>
  <si>
    <t>424030503766-ACP001</t>
  </si>
  <si>
    <t>IE00217962</t>
  </si>
  <si>
    <t>YKK/EPIC/SC-532/22    424010517566-L</t>
  </si>
  <si>
    <t>EG3-07046</t>
  </si>
  <si>
    <t>L04052022-7</t>
  </si>
  <si>
    <t>424030504373-ACP001</t>
  </si>
  <si>
    <t>IE00224602</t>
  </si>
  <si>
    <t>YKK/EPIC/SC-1169/22    424010492128</t>
  </si>
  <si>
    <t>L04042022-12</t>
  </si>
  <si>
    <t>424030504998-ACP001</t>
  </si>
  <si>
    <t>IE00232202</t>
  </si>
  <si>
    <t>YKK/EGMCL/SC-1111/22    424010517566</t>
  </si>
  <si>
    <t>L03312022-11</t>
  </si>
  <si>
    <t>424030507726-ACP001</t>
  </si>
  <si>
    <t>IE00245712</t>
  </si>
  <si>
    <t>424030504881-ACP001</t>
  </si>
  <si>
    <t>IE00231812</t>
  </si>
  <si>
    <t>424030504532-ACP001</t>
  </si>
  <si>
    <t>IE00223612</t>
  </si>
  <si>
    <t>424030502963-ACP001</t>
  </si>
  <si>
    <t>IE00203832</t>
  </si>
  <si>
    <t>YKK/EPIC/SC-1094/22  424010511456-L</t>
  </si>
  <si>
    <t>EG4-07052, EG5-06993, EG5-07025, EG5-07026, EG6-07064</t>
  </si>
  <si>
    <t>L03292022-1</t>
  </si>
  <si>
    <t>424030502543-ACP001</t>
  </si>
  <si>
    <t>IE00199192</t>
  </si>
  <si>
    <t>424030502259-ACP001</t>
  </si>
  <si>
    <t>IE00194412</t>
  </si>
  <si>
    <t>YKK/EPIC/SC-1045/22  424010537544-L</t>
  </si>
  <si>
    <t>L03232022-23</t>
  </si>
  <si>
    <t>424030502393-ACP001</t>
  </si>
  <si>
    <t>IE00199222</t>
  </si>
  <si>
    <t>424030501376-ACP001</t>
  </si>
  <si>
    <t>IE00183642</t>
  </si>
  <si>
    <t>YKK/EPIC/SC-916/22   424010537544</t>
  </si>
  <si>
    <t>EG3-07076, EG5-07062</t>
  </si>
  <si>
    <t>L03222022-3</t>
  </si>
  <si>
    <t>424030504364-ACP001</t>
  </si>
  <si>
    <t>IE00223672</t>
  </si>
  <si>
    <t>424030504444-ACP001</t>
  </si>
  <si>
    <t>IE00206792</t>
  </si>
  <si>
    <t>424030512015-ACP001</t>
  </si>
  <si>
    <t>IE00196102</t>
  </si>
  <si>
    <t>424030502384-ACP001</t>
  </si>
  <si>
    <t>IE00190022</t>
  </si>
  <si>
    <t>424030500821-ACP001</t>
  </si>
  <si>
    <t>IE00174692</t>
  </si>
  <si>
    <t>YKK/EPIC/SC-917/22  424010517566</t>
  </si>
  <si>
    <t>EG3-06990, EG3-06996, EG3-06997, EG3-06998, EG4-07017, EG4-07019, EG5-07023, EG5-07024, EG5-07026, EG6-07064</t>
  </si>
  <si>
    <t>L03162022-6</t>
  </si>
  <si>
    <t>424030507414-ACP001</t>
  </si>
  <si>
    <t>IE00232342</t>
  </si>
  <si>
    <t>YKK/EPIC/SC-971/22  424010492128-L</t>
  </si>
  <si>
    <t>L03142022-14</t>
  </si>
  <si>
    <t>424030500162-ACP001</t>
  </si>
  <si>
    <t>IE00166422</t>
  </si>
  <si>
    <t>YKK/EPIC/SC-901/22  424010417566-L</t>
  </si>
  <si>
    <t>EG3-07045</t>
  </si>
  <si>
    <t>L03112022-17</t>
  </si>
  <si>
    <t>424030498843-ACP001</t>
  </si>
  <si>
    <t>IE00151982</t>
  </si>
  <si>
    <t>YKK/EPIC/SC-371/22  424010492128-L</t>
  </si>
  <si>
    <t>L03072022-3</t>
  </si>
  <si>
    <t>424030501134-ACP001</t>
  </si>
  <si>
    <t>IE00176952</t>
  </si>
  <si>
    <t>424030499977-ACP001</t>
  </si>
  <si>
    <t>IE00161752</t>
  </si>
  <si>
    <t>424030499030-ACP001</t>
  </si>
  <si>
    <t>IE00146692</t>
  </si>
  <si>
    <t>YKK/EPIC/SC-635/22  424010511456</t>
  </si>
  <si>
    <t>EG3-06990, EG3-07001, EG5-07011, EG5-07012, EG5-07013</t>
  </si>
  <si>
    <t>L03032022-15</t>
  </si>
  <si>
    <t>424030501143-ACP001</t>
  </si>
  <si>
    <t>IE00176992</t>
  </si>
  <si>
    <t>424030500153-ACP001</t>
  </si>
  <si>
    <t>IE00165752</t>
  </si>
  <si>
    <t>424030498004-ACP001</t>
  </si>
  <si>
    <t>IE00141682</t>
  </si>
  <si>
    <t>YKK/EPIC/SC-481/22  424010517566</t>
  </si>
  <si>
    <t>EG5-06992, EG5-06993, EG5-06994, EG5-07025</t>
  </si>
  <si>
    <t>L03012022-3</t>
  </si>
  <si>
    <t>424030504523-ACP001</t>
  </si>
  <si>
    <t>IE00223632</t>
  </si>
  <si>
    <t>424030501367-ACP001</t>
  </si>
  <si>
    <t>IE00176962</t>
  </si>
  <si>
    <t>424030499496-ACP001</t>
  </si>
  <si>
    <t>IE00155562</t>
  </si>
  <si>
    <t>YKK/EPIC/SC-625/22  424010511456</t>
  </si>
  <si>
    <t>EG1-07060, EG3-06990</t>
  </si>
  <si>
    <t>L03012022-1</t>
  </si>
  <si>
    <t>424030498692-ACP001</t>
  </si>
  <si>
    <t>IE00139792</t>
  </si>
  <si>
    <t>424030497997-ACP001</t>
  </si>
  <si>
    <t>IE00131592</t>
  </si>
  <si>
    <t>424030497657-ACP001</t>
  </si>
  <si>
    <t>IE00125212</t>
  </si>
  <si>
    <t>YKK/EPIC/SC-533/22  424010511456</t>
  </si>
  <si>
    <t>EG5-07009, EG5-07011, EG5-07012, EG5-07015, EG5-07016</t>
  </si>
  <si>
    <t>L02242022-16</t>
  </si>
  <si>
    <t>424030499502-ACP001</t>
  </si>
  <si>
    <t>IE00150232</t>
  </si>
  <si>
    <t>424030497988-ACP001</t>
  </si>
  <si>
    <t>IE00138322</t>
  </si>
  <si>
    <t>424030497648-ACP001</t>
  </si>
  <si>
    <t>IE00120792</t>
  </si>
  <si>
    <t>424030497185-ACP001</t>
  </si>
  <si>
    <t>IE00109722</t>
  </si>
  <si>
    <t>YKK/EPIC/SC-323/22  424010517566-L</t>
  </si>
  <si>
    <t>EG1-07006, EG3-06956, EG3-07038, EG3-07039, EG3-07040, EG3-07041, EG5-07008</t>
  </si>
  <si>
    <t>L02152022-16</t>
  </si>
  <si>
    <t>424030494400-ACP001</t>
  </si>
  <si>
    <t>IE00079762</t>
  </si>
  <si>
    <t>YKK/EPIC/SC-370/22        424010517566</t>
  </si>
  <si>
    <t>EG4-07051</t>
  </si>
  <si>
    <t>L02052022-4</t>
  </si>
  <si>
    <t>424030494543-ACP001</t>
  </si>
  <si>
    <t>IE00078052</t>
  </si>
  <si>
    <t>YKK/EPIC/SC-343/22       424010515880</t>
  </si>
  <si>
    <t>L02012022-15</t>
  </si>
  <si>
    <t>NAB-SC-22-642      424010620926-L</t>
  </si>
  <si>
    <t>L09032022-2</t>
  </si>
  <si>
    <t>K1001129079  424010598096</t>
  </si>
  <si>
    <t>EG3-07178, EG4-07267, EG4-07285</t>
  </si>
  <si>
    <t>L08272022-22</t>
  </si>
  <si>
    <t>NAB-EXP-22-3029</t>
  </si>
  <si>
    <t>NAB-SC-22-581        424010615200</t>
  </si>
  <si>
    <t>L08242022-2</t>
  </si>
  <si>
    <t>SML2022BD05912</t>
  </si>
  <si>
    <t>K1001085512          424010598096</t>
  </si>
  <si>
    <t>L08142022-20</t>
  </si>
  <si>
    <t>SML2022BD07425</t>
  </si>
  <si>
    <t>K1001116122        424010598096</t>
  </si>
  <si>
    <t>L07252022-10</t>
  </si>
  <si>
    <t>424030524208-ACP001</t>
  </si>
  <si>
    <t>SML2022BD07272</t>
  </si>
  <si>
    <t>K1001111416       424010598096</t>
  </si>
  <si>
    <t>L07202022-25</t>
  </si>
  <si>
    <t>424030517298-ACP001</t>
  </si>
  <si>
    <t>NAB-EXP-22-1512</t>
  </si>
  <si>
    <t>NAB-SC-22-424</t>
  </si>
  <si>
    <t>L06142022-2</t>
  </si>
  <si>
    <t>424030507824-ACP001</t>
  </si>
  <si>
    <t>NAB-EXP-22-992</t>
  </si>
  <si>
    <t>NAB-SC-22-261    424010550332</t>
  </si>
  <si>
    <t>L04132022-18</t>
  </si>
  <si>
    <t>424030511542-ACP001</t>
  </si>
  <si>
    <t>SML2022BD03413</t>
  </si>
  <si>
    <t>K1001042869     424010522685</t>
  </si>
  <si>
    <t>EG3-07078, EG3-07079</t>
  </si>
  <si>
    <t>L04092022-18</t>
  </si>
  <si>
    <t>424030505309-ACP001</t>
  </si>
  <si>
    <t>SML2022BD03061</t>
  </si>
  <si>
    <t>k1001034003     424010543902-L</t>
  </si>
  <si>
    <t>L03312022-19</t>
  </si>
  <si>
    <t>424030514512-ACP001</t>
  </si>
  <si>
    <t>NSC/CI/2022-05/103-1</t>
  </si>
  <si>
    <t>424030514512-001</t>
  </si>
  <si>
    <t>NSC/CI/2022-05/103</t>
  </si>
  <si>
    <t>28-Mar-2023</t>
  </si>
  <si>
    <t>424030501321-002</t>
  </si>
  <si>
    <t>CI/2022-03/102</t>
  </si>
  <si>
    <t>424030501330-002</t>
  </si>
  <si>
    <t>CI/2022-03/101</t>
  </si>
  <si>
    <t>NSC/EPIC/SC/2022-02/101R1     424010522186-L</t>
  </si>
  <si>
    <t>N S Construction</t>
  </si>
  <si>
    <t>EGMCL-AJAMJEE-MACHINERY-2022</t>
  </si>
  <si>
    <t>L03072022-30</t>
  </si>
  <si>
    <t>424030501535-ACP001</t>
  </si>
  <si>
    <t>NAB-EXP-22-596</t>
  </si>
  <si>
    <t>NAB-SC-22-153  424010528929</t>
  </si>
  <si>
    <t>EG5-06994</t>
  </si>
  <si>
    <t>L03012022-11</t>
  </si>
  <si>
    <t>424030497158-ACP001</t>
  </si>
  <si>
    <t>NAB-EXP-22-327</t>
  </si>
  <si>
    <t>NAB-SC-22-092  424010486643</t>
  </si>
  <si>
    <t>EG4-06825</t>
  </si>
  <si>
    <t>L02052022-2</t>
  </si>
  <si>
    <t>424030497345-ACP001</t>
  </si>
  <si>
    <t>SML2022BD00796</t>
  </si>
  <si>
    <t>K1001003541      424010515489</t>
  </si>
  <si>
    <t>L02012022-9</t>
  </si>
  <si>
    <t>424030496104-ACP001</t>
  </si>
  <si>
    <t>NAB-EXP-22-184</t>
  </si>
  <si>
    <t>NAB-SC-22-037     424010507853</t>
  </si>
  <si>
    <t>L01182022-3</t>
  </si>
  <si>
    <t>424030490324-ACP001</t>
  </si>
  <si>
    <t>NAB-EXP-21-2400</t>
  </si>
  <si>
    <t>NAB-SC-21-686     424010486643-L</t>
  </si>
  <si>
    <t>L12142021-7</t>
  </si>
  <si>
    <t>424030484037-ACP001</t>
  </si>
  <si>
    <t>SML2021BD10089</t>
  </si>
  <si>
    <t>K100949793    424010397160-l</t>
  </si>
  <si>
    <t>EG3-06729, EG3-06737</t>
  </si>
  <si>
    <t>L11012021-18</t>
  </si>
  <si>
    <t>424030483797-ACP001</t>
  </si>
  <si>
    <t>NAB-EXP-21-1925</t>
  </si>
  <si>
    <t>NAB-SC-21-560     424010398329-L</t>
  </si>
  <si>
    <t>EG4-06778, EG4-06825</t>
  </si>
  <si>
    <t>L10212021-19</t>
  </si>
  <si>
    <t>424030483804-ACP001</t>
  </si>
  <si>
    <t>NAB-EXP-21-1684</t>
  </si>
  <si>
    <t>NAB-SC-21-508        424010398329</t>
  </si>
  <si>
    <t>EG4-06664, EG4-06740, EG4-06809</t>
  </si>
  <si>
    <t>L09222021-2</t>
  </si>
  <si>
    <t>424030478794-ACP001</t>
  </si>
  <si>
    <t>SML2021BD08389</t>
  </si>
  <si>
    <t>K100926627      424010397160</t>
  </si>
  <si>
    <t>EG3-06736, EG3-06737</t>
  </si>
  <si>
    <t>L09152021-18</t>
  </si>
  <si>
    <t>GDI/DEZ/08/2022/MAR/C/007743</t>
  </si>
  <si>
    <t>LCA-2049613</t>
  </si>
  <si>
    <t>Changzhou Wujin Dayuan Yarn Dyed Fabric Co., LTD</t>
  </si>
  <si>
    <t>L09102022-2</t>
  </si>
  <si>
    <t>GDI/DEZ/08/2022/MAR/C/007623</t>
  </si>
  <si>
    <t>AB/0376/22</t>
  </si>
  <si>
    <t>EGA/DWC/CITY/002/22</t>
  </si>
  <si>
    <t>LCA-CITY-9085413</t>
  </si>
  <si>
    <t>EG1-07241, EG1-07242, EG3-07344</t>
  </si>
  <si>
    <t>L09072022-14</t>
  </si>
  <si>
    <t>AB/0397/22</t>
  </si>
  <si>
    <t>AB/0374/22</t>
  </si>
  <si>
    <t>GDI/DEZ/08/2022/MAR/C/007625</t>
  </si>
  <si>
    <t>AB/0340/22</t>
  </si>
  <si>
    <t>LCA-CITY-9085411</t>
  </si>
  <si>
    <t>EG1-07277, EG3-07329, EG3-07331, EG4-07350, EG5-07223, EG5-07312, EG5-07348</t>
  </si>
  <si>
    <t>L09072022-15</t>
  </si>
  <si>
    <t>424030517546-ACP001</t>
  </si>
  <si>
    <t>AB/2122/21</t>
  </si>
  <si>
    <t>424030515931-ACP001</t>
  </si>
  <si>
    <t>AB/2097/21</t>
  </si>
  <si>
    <t>AB/0398/22</t>
  </si>
  <si>
    <t>AB/0396/22</t>
  </si>
  <si>
    <t>AB/0377/22</t>
  </si>
  <si>
    <t>AB/0370/22</t>
  </si>
  <si>
    <t>AB/0361/22</t>
  </si>
  <si>
    <t>AB/0348/22</t>
  </si>
  <si>
    <t>AB/0338/22</t>
  </si>
  <si>
    <t>AB/0328/22</t>
  </si>
  <si>
    <t>AB/0319/22</t>
  </si>
  <si>
    <t>AB/0313/22</t>
  </si>
  <si>
    <t>AB/0310/22</t>
  </si>
  <si>
    <t>AB/0305/22</t>
  </si>
  <si>
    <t>AB/0294/22</t>
  </si>
  <si>
    <t>AB/0286/22</t>
  </si>
  <si>
    <t>AB/0279/22</t>
  </si>
  <si>
    <t>AB/0276/22</t>
  </si>
  <si>
    <t>AB/0275/22</t>
  </si>
  <si>
    <t>AB/0274/22</t>
  </si>
  <si>
    <t>AB/0269/22</t>
  </si>
  <si>
    <t>AB/0253/22</t>
  </si>
  <si>
    <t>AB/0251/22</t>
  </si>
  <si>
    <t>AB/0241/22</t>
  </si>
  <si>
    <t>424030524510-ACP001</t>
  </si>
  <si>
    <t>AB/0228/22</t>
  </si>
  <si>
    <t>AB/0224/22</t>
  </si>
  <si>
    <t>424030523655-ACP001</t>
  </si>
  <si>
    <t>AB/0223/22</t>
  </si>
  <si>
    <t>AB/0222/22</t>
  </si>
  <si>
    <t>AB/0214/22</t>
  </si>
  <si>
    <t>AB/0192/22</t>
  </si>
  <si>
    <t>424030523021-ACP001</t>
  </si>
  <si>
    <t>AB/0188/22</t>
  </si>
  <si>
    <t>424030523441-ACP001</t>
  </si>
  <si>
    <t>AB/0175/22</t>
  </si>
  <si>
    <t>AB/0159/22</t>
  </si>
  <si>
    <t>424030522380-ACP001</t>
  </si>
  <si>
    <t>AB/0155/22</t>
  </si>
  <si>
    <t>424030522371-ACP001</t>
  </si>
  <si>
    <t>AB/0147/22</t>
  </si>
  <si>
    <t>AB/0114/22</t>
  </si>
  <si>
    <t>424030521229-ACP001</t>
  </si>
  <si>
    <t>AB/0110/22</t>
  </si>
  <si>
    <t>424030520060-ACP001</t>
  </si>
  <si>
    <t>AB/0102/22</t>
  </si>
  <si>
    <t>424030519884-ACP001</t>
  </si>
  <si>
    <t>AB/0078/22</t>
  </si>
  <si>
    <t>AB/0076/22</t>
  </si>
  <si>
    <t>424030518199-ACP001</t>
  </si>
  <si>
    <t>AB/0043/22</t>
  </si>
  <si>
    <t>424030518929-ACP001</t>
  </si>
  <si>
    <t>AB/0042/22</t>
  </si>
  <si>
    <t>GDI/DEZ/06/2022/MAR/C/005761</t>
  </si>
  <si>
    <t>AB/0029/22</t>
  </si>
  <si>
    <t>F, T+F, T</t>
  </si>
  <si>
    <t>EGMCL/020/2022</t>
  </si>
  <si>
    <t>LCA-SCB-242582</t>
  </si>
  <si>
    <t>EG1-07275, EG1-07276, EG1-07279, EG1-07333, EG1-07355, EG3-07358, EG4-07220, EG4-07271, EG4-07287, EG4-07288, EG4-07335, EG4-07336, EG4-07337, EG5-07179, EG5-07180, EG5-07181, EG5-07182, EG5-07184, EG5-07185, EG5-07211, EG5-07222, EG5-07249, EG5-07250, EG5-07254, EG5-07255, EG5-07256, EG5-07257, EG5-07272, EG5-07281, EG5-07282, EG5-07295, EG5-07298, EG5-07299, EG5-07300, EG5-07301, EG5-07302, EG5-07303, EG5-07304, EG5-07305, EG5-07307, EG5-07308, EG5-07309, EG5-07310, EG5-07311, EG5-07313, EG5-07314, EG5-07315, EG5-07316, EG5-07317, EG5-07318</t>
  </si>
  <si>
    <t>L06212022-25</t>
  </si>
  <si>
    <t>424030517591-ACP001</t>
  </si>
  <si>
    <t>AB/2126/21</t>
  </si>
  <si>
    <t>AB/2106/21</t>
  </si>
  <si>
    <t>424030515959-ACP001</t>
  </si>
  <si>
    <t>AB/2078/21</t>
  </si>
  <si>
    <t>AB/2065/21</t>
  </si>
  <si>
    <t>AB/0379/22</t>
  </si>
  <si>
    <t>AB/0357/22</t>
  </si>
  <si>
    <t>AB/0333/22</t>
  </si>
  <si>
    <t>AB/0301/22</t>
  </si>
  <si>
    <t>AB/0281/22</t>
  </si>
  <si>
    <t>AB/0252/22</t>
  </si>
  <si>
    <t>AB/0247/22</t>
  </si>
  <si>
    <t>AB/0219/22</t>
  </si>
  <si>
    <t>424030523067-ACP001</t>
  </si>
  <si>
    <t>AB/0191/22</t>
  </si>
  <si>
    <t>AB/0181/22</t>
  </si>
  <si>
    <t>AB/0160/22</t>
  </si>
  <si>
    <t>424030521238-ACP001</t>
  </si>
  <si>
    <t>AB/0109/22</t>
  </si>
  <si>
    <t>424030519875-ACP001</t>
  </si>
  <si>
    <t>AB/0068/22</t>
  </si>
  <si>
    <t>AB/0057/22</t>
  </si>
  <si>
    <t>AB/0050/22</t>
  </si>
  <si>
    <t>424030518750-ACP001</t>
  </si>
  <si>
    <t>AB/0032/22</t>
  </si>
  <si>
    <t>GDI/DEZ/03/2022/MAR/C/005391</t>
  </si>
  <si>
    <t>424030518224-ACP001</t>
  </si>
  <si>
    <t>AB/0007/22</t>
  </si>
  <si>
    <t>LCA-SCB-242615</t>
  </si>
  <si>
    <t>EG2-07129, EG2-07176, EG2-07177, EG2-07186, EG2-07187, EG2-07201, EG2-07202, EG2-07203, EG2-07204, EG2-07205, EG2-07207, EG2-07251, EG2-07253, EG2-07258, EG2-07266, EG2-07296, EG2-07322, EG2-07347</t>
  </si>
  <si>
    <t>L06112022-22</t>
  </si>
  <si>
    <t>424030517617-ACP001</t>
  </si>
  <si>
    <t>AB/2150/21</t>
  </si>
  <si>
    <t>424030517635-ACP001</t>
  </si>
  <si>
    <t>AB/2143/21</t>
  </si>
  <si>
    <t>424030518215-ACP001</t>
  </si>
  <si>
    <t>AB/2136/21</t>
  </si>
  <si>
    <t>424030517582-ACP001</t>
  </si>
  <si>
    <t>AB/2133/21</t>
  </si>
  <si>
    <t>AB/2127/21</t>
  </si>
  <si>
    <t>AB/2120/21</t>
  </si>
  <si>
    <t>AB/2118/21</t>
  </si>
  <si>
    <t>424030515940-ACP001</t>
  </si>
  <si>
    <t>AB/2111/21</t>
  </si>
  <si>
    <t>AB/2103/21</t>
  </si>
  <si>
    <t>AB/2100/21</t>
  </si>
  <si>
    <t>424030515922-ACP001</t>
  </si>
  <si>
    <t>AB/2089/21</t>
  </si>
  <si>
    <t>AB/2084/21</t>
  </si>
  <si>
    <t>AB/2075/21</t>
  </si>
  <si>
    <t>424030515913-ACP001</t>
  </si>
  <si>
    <t>AB/2073/21</t>
  </si>
  <si>
    <t>AB/2072/21</t>
  </si>
  <si>
    <t>AB/2071/21</t>
  </si>
  <si>
    <t>AB/2070/21</t>
  </si>
  <si>
    <t>AB/2069/21</t>
  </si>
  <si>
    <t>AB/2064/21</t>
  </si>
  <si>
    <t>AB/2058/21</t>
  </si>
  <si>
    <t>424030514816-ACP001</t>
  </si>
  <si>
    <t>AB/2052/21</t>
  </si>
  <si>
    <t>AB/2051/21</t>
  </si>
  <si>
    <t>424030514807-ACP001</t>
  </si>
  <si>
    <t>AB/2046/21</t>
  </si>
  <si>
    <t>AB/2041/21</t>
  </si>
  <si>
    <t>AB/2034/21</t>
  </si>
  <si>
    <t>424030513318-ACP001</t>
  </si>
  <si>
    <t>AB/2026/21</t>
  </si>
  <si>
    <t>AB/2025/21</t>
  </si>
  <si>
    <t>AB/2018/21</t>
  </si>
  <si>
    <t>AB/2013/21</t>
  </si>
  <si>
    <t>424030513363-ACP001</t>
  </si>
  <si>
    <t>AB/2004/21</t>
  </si>
  <si>
    <t>AB/1995/21</t>
  </si>
  <si>
    <t>AB/0394/22</t>
  </si>
  <si>
    <t>AB/0375/22</t>
  </si>
  <si>
    <t>AB/0355/22</t>
  </si>
  <si>
    <t>AB/0351/22</t>
  </si>
  <si>
    <t>AB/0339/22</t>
  </si>
  <si>
    <t>AB/0337/22</t>
  </si>
  <si>
    <t>AB/0320/22</t>
  </si>
  <si>
    <t>AB/0307/22</t>
  </si>
  <si>
    <t>AB/0304/22</t>
  </si>
  <si>
    <t>AB/0295/22</t>
  </si>
  <si>
    <t>AB/0292/22</t>
  </si>
  <si>
    <t>AB/0289/22</t>
  </si>
  <si>
    <t>AB/0273/22</t>
  </si>
  <si>
    <t>AB/0261/22</t>
  </si>
  <si>
    <t>AB/0250/22</t>
  </si>
  <si>
    <t>AB/0243/22</t>
  </si>
  <si>
    <t>AB/0236/22</t>
  </si>
  <si>
    <t>AB/0233/22</t>
  </si>
  <si>
    <t>AB/0229/22</t>
  </si>
  <si>
    <t>424030524529-ACP001</t>
  </si>
  <si>
    <t>AB/0220/22</t>
  </si>
  <si>
    <t>AB/0213/22</t>
  </si>
  <si>
    <t>AB/0207/22</t>
  </si>
  <si>
    <t>424030523450-ACP001</t>
  </si>
  <si>
    <t>AB/0197/22</t>
  </si>
  <si>
    <t>AB/0193/22</t>
  </si>
  <si>
    <t>424030523030-ACP001</t>
  </si>
  <si>
    <t>AB/0190/22</t>
  </si>
  <si>
    <t>AB/0186/22</t>
  </si>
  <si>
    <t>424030522683-ACP001</t>
  </si>
  <si>
    <t>AB/0185/22</t>
  </si>
  <si>
    <t>AB/0182/22</t>
  </si>
  <si>
    <t>AB/0174/22</t>
  </si>
  <si>
    <t>AB/0170/22</t>
  </si>
  <si>
    <t>AB/0166/22</t>
  </si>
  <si>
    <t>AB/0161/22</t>
  </si>
  <si>
    <t>424030522399-ACP001</t>
  </si>
  <si>
    <t>AB/0158/22</t>
  </si>
  <si>
    <t>AB/0156/22</t>
  </si>
  <si>
    <t>AB/0154/22</t>
  </si>
  <si>
    <t>424030522362-ACP001</t>
  </si>
  <si>
    <t>AB/0146/22</t>
  </si>
  <si>
    <t>AB/0139/22</t>
  </si>
  <si>
    <t>AB/0127/22</t>
  </si>
  <si>
    <t>424030521461-ACP001</t>
  </si>
  <si>
    <t>AB/0124/22</t>
  </si>
  <si>
    <t>424030520337-ACP001</t>
  </si>
  <si>
    <t>AB/0123/22</t>
  </si>
  <si>
    <t>AB/0122/22</t>
  </si>
  <si>
    <t>424030521470-ACP001</t>
  </si>
  <si>
    <t>AB/0115/22</t>
  </si>
  <si>
    <t>AB/0108/22</t>
  </si>
  <si>
    <t>AB/0095/22</t>
  </si>
  <si>
    <t>424030520079-ACP001</t>
  </si>
  <si>
    <t>AB/0090/22</t>
  </si>
  <si>
    <t>AB/0089/22</t>
  </si>
  <si>
    <t>424030519866-ACP001</t>
  </si>
  <si>
    <t>AB/0088/22</t>
  </si>
  <si>
    <t>424030519893-ACP001</t>
  </si>
  <si>
    <t>AB/0075/22</t>
  </si>
  <si>
    <t>424030518910-ACP001</t>
  </si>
  <si>
    <t>AB/0064/22</t>
  </si>
  <si>
    <t>AB/0060/22</t>
  </si>
  <si>
    <t>AB/0055/22</t>
  </si>
  <si>
    <t>AB/0049/22</t>
  </si>
  <si>
    <t>424030518741-ACP001</t>
  </si>
  <si>
    <t>AB/0044/22</t>
  </si>
  <si>
    <t>424030518901-ACP001</t>
  </si>
  <si>
    <t>AB/0040/22</t>
  </si>
  <si>
    <t>424030518162-ACP001</t>
  </si>
  <si>
    <t>AB/0016/22</t>
  </si>
  <si>
    <t>GDI/DEZ/05/2022/MAR/C/004892</t>
  </si>
  <si>
    <t>AB/0006/22</t>
  </si>
  <si>
    <t>LCA-SCB-242939</t>
  </si>
  <si>
    <t>EG1-06932, EG1-06933, EG1-06934, EG1-06935, EG1-06936, EG1-07197, EG1-07228, EG1-07229, EG1-07230, EG1-07231, EG1-07232, EG1-07233, EG1-07234, EG1-07235, EG1-07236, EG1-07237, EG1-07238, EG1-07239, EG1-07240, EG3-07144, EG3-07145, EG3-07146, EG3-07147, EG3-07148, EG3-07149, EG3-07150, EG3-07152, EG3-07164, EG3-07165, EG3-07166, EG3-07167, EG3-07170, EG3-07178, EG3-07188, EG3-07189, EG3-07190, EG3-07191, EG3-07192, EG3-07193, EG3-07195, EG3-07196, EG3-07198, EG3-07212, EG3-07213, EG3-07214, EG3-07215, EG3-07216, EG3-07217, EG3-07218, EG3-07219, EG3-07221, EG3-07224, EG3-07225, EG3-07226, EG3-07227, EG3-07264, EG3-07265, EG3-07268, EG3-07269, EG3-07270, EG3-07289, EG3-07290, EG3-07291, EG3-07292, EG3-07293, EG3-07294, EG3-07338, EG3-07339, EG3-07340, EG3-07341, EG3-07343, EG3-07362, EG4-07194, EG4-07209, EG4-07210, EG4-07260, EG4-07267, EG4-07285, EG4-07286, EG4-07334</t>
  </si>
  <si>
    <t>L05262022-7</t>
  </si>
  <si>
    <t>424030518171-ACP001</t>
  </si>
  <si>
    <t>AB/2029/21</t>
  </si>
  <si>
    <t>424030513309-ACP001</t>
  </si>
  <si>
    <t>AB/2005/21</t>
  </si>
  <si>
    <t>424030511052-ACP001</t>
  </si>
  <si>
    <t>AB/1938/21</t>
  </si>
  <si>
    <t>AB/1930/21</t>
  </si>
  <si>
    <t>424030509190-ACP001</t>
  </si>
  <si>
    <t>AB/1921/21</t>
  </si>
  <si>
    <t>424030509939-ACP001</t>
  </si>
  <si>
    <t>AB/1907/21</t>
  </si>
  <si>
    <t>424030508734-ACP001</t>
  </si>
  <si>
    <t>AB/1903/21</t>
  </si>
  <si>
    <t>424030508422-ACP001</t>
  </si>
  <si>
    <t>AB/1871/21</t>
  </si>
  <si>
    <t>424030507352-ACP001</t>
  </si>
  <si>
    <t>AB/1809/21</t>
  </si>
  <si>
    <t>AB/1808/21</t>
  </si>
  <si>
    <t>424030507593-ACP001</t>
  </si>
  <si>
    <t>AB/1798/21</t>
  </si>
  <si>
    <t>424030506344-ACP001</t>
  </si>
  <si>
    <t>AB/1774/21</t>
  </si>
  <si>
    <t>424030506326-ACP001</t>
  </si>
  <si>
    <t>AB/1768/21</t>
  </si>
  <si>
    <t>424030507361-ACP001</t>
  </si>
  <si>
    <t>AB/1737/21</t>
  </si>
  <si>
    <t>AB/1706/21</t>
  </si>
  <si>
    <t>GDI/DEZ/01/2022/MAR/C/002988</t>
  </si>
  <si>
    <t>424030504667-ACP001</t>
  </si>
  <si>
    <t>AB/1682/21</t>
  </si>
  <si>
    <t>LCA-SCB-2030674</t>
  </si>
  <si>
    <t>EG4-07098, EG4-07099, EG4-07100, EG4-07125, EG4-07134, EG5-07120, EG5-07122, EG5-07141</t>
  </si>
  <si>
    <t>L03302022-9</t>
  </si>
  <si>
    <t>424030518180-ACP001</t>
  </si>
  <si>
    <t>AB/2116/21</t>
  </si>
  <si>
    <t>424030516002-ACP001</t>
  </si>
  <si>
    <t>AB/2083/21</t>
  </si>
  <si>
    <t>AB/2068/21</t>
  </si>
  <si>
    <t>AB/2053/21</t>
  </si>
  <si>
    <t>AB/2050/21</t>
  </si>
  <si>
    <t>424030514825-ACP001</t>
  </si>
  <si>
    <t>AB/2042/21</t>
  </si>
  <si>
    <t>424030513327-ACP001</t>
  </si>
  <si>
    <t>AB/2016/21</t>
  </si>
  <si>
    <t>AB/2014/21</t>
  </si>
  <si>
    <t>AB/2010/21</t>
  </si>
  <si>
    <t>424030513381-ACP001</t>
  </si>
  <si>
    <t>AB/2000/21</t>
  </si>
  <si>
    <t>424030512186-ACP001</t>
  </si>
  <si>
    <t>AB/1996/21</t>
  </si>
  <si>
    <t>AB/1993/21</t>
  </si>
  <si>
    <t>424030512177-ACP001</t>
  </si>
  <si>
    <t>AB/1980/21</t>
  </si>
  <si>
    <t>AB/1976/21</t>
  </si>
  <si>
    <t>AB/1969/21</t>
  </si>
  <si>
    <t>AB/1966/21</t>
  </si>
  <si>
    <t>424030511089-ACP001</t>
  </si>
  <si>
    <t>AB/1960/21</t>
  </si>
  <si>
    <t>424030511070-ACP001</t>
  </si>
  <si>
    <t>AB/1937/21</t>
  </si>
  <si>
    <t>AB/1932/21</t>
  </si>
  <si>
    <t>AB/1925/21</t>
  </si>
  <si>
    <t>424030509948-ACP001</t>
  </si>
  <si>
    <t>AB/1920/21</t>
  </si>
  <si>
    <t>AB/1905/21</t>
  </si>
  <si>
    <t>AB/1888/21</t>
  </si>
  <si>
    <t>424030508761-ACP001</t>
  </si>
  <si>
    <t>AB/1882/21</t>
  </si>
  <si>
    <t>424030508743-ACP001</t>
  </si>
  <si>
    <t>AB/1879/21</t>
  </si>
  <si>
    <t>424030507968-ACP001</t>
  </si>
  <si>
    <t>AB/1867/21</t>
  </si>
  <si>
    <t>424030508413-ACP001</t>
  </si>
  <si>
    <t>AB/1861/21</t>
  </si>
  <si>
    <t>AB/1855/21</t>
  </si>
  <si>
    <t>AB/1854/21</t>
  </si>
  <si>
    <t>AB/1853/21</t>
  </si>
  <si>
    <t>AB/1852/21</t>
  </si>
  <si>
    <t>AB/1850/21</t>
  </si>
  <si>
    <t>424030508011-ACP001</t>
  </si>
  <si>
    <t>AB/1815/21</t>
  </si>
  <si>
    <t>AB/1813/21</t>
  </si>
  <si>
    <t>424030507343-ACP001</t>
  </si>
  <si>
    <t>AB/1810/21</t>
  </si>
  <si>
    <t>424030507600-ACP001</t>
  </si>
  <si>
    <t>AB/1803/21</t>
  </si>
  <si>
    <t>AB/1796/21</t>
  </si>
  <si>
    <t>AB/1782/21</t>
  </si>
  <si>
    <t>AB/1772/21</t>
  </si>
  <si>
    <t>424030506335-ACP001</t>
  </si>
  <si>
    <t>AB/1766/21</t>
  </si>
  <si>
    <t>AB/1764/21</t>
  </si>
  <si>
    <t>424030506415-ACP001</t>
  </si>
  <si>
    <t>AB/1752/21</t>
  </si>
  <si>
    <t>424030506031-ACP001</t>
  </si>
  <si>
    <t>AB/1704/21</t>
  </si>
  <si>
    <t>AB/1701/21</t>
  </si>
  <si>
    <t>424030504658-ACP001</t>
  </si>
  <si>
    <t>AB/1694/21</t>
  </si>
  <si>
    <t>AB/1680/21</t>
  </si>
  <si>
    <t>AB/1657/21</t>
  </si>
  <si>
    <t>AB/1644/21</t>
  </si>
  <si>
    <t>AB/1640/21</t>
  </si>
  <si>
    <t>AB/0341/22</t>
  </si>
  <si>
    <t>AB/0266/22</t>
  </si>
  <si>
    <t>424030518769-ACP001</t>
  </si>
  <si>
    <t>AB/0041/22</t>
  </si>
  <si>
    <t>424030518206-ACP001</t>
  </si>
  <si>
    <t>AB/0022/22</t>
  </si>
  <si>
    <t>GDI/DEZ/03/2022/MAR/C/002989</t>
  </si>
  <si>
    <t>AB/0008/22</t>
  </si>
  <si>
    <t>LCA-SCB-2030675</t>
  </si>
  <si>
    <t>EG1-06860, EG1-06916, EG1-06917, EG1-06918, EG1-06919, EG1-06920, EG1-06925, EG1-06926, EG1-06927, EG1-06928, EG1-06929, EG1-06930, EG1-06931, EG1-07138, EG1-07139, EG1-07140, EG3-06960, EG3-06961, EG3-06962, EG3-06965, EG3-06966, EG3-06967, EG3-06968, EG3-06971, EG3-06972, EG3-06986, EG3-06987, EG3-06988, EG3-07126, EG3-07130, EG3-07132, EG3-07133, EG3-07135, EG3-07142, EG3-07143, EG3-07153, EG3-07154, EG3-07155, EG3-07156, EG3-07157, EG3-07158, EG3-07159, EG3-07160, EG3-07162, EG3-07163, EG3-07171, EG3-07172, EG4-07131</t>
  </si>
  <si>
    <t>L03242022-23</t>
  </si>
  <si>
    <t>424030515968-ACP001</t>
  </si>
  <si>
    <t>AB/2098/21</t>
  </si>
  <si>
    <t>424030515977-ACP001</t>
  </si>
  <si>
    <t>AB/2082/21</t>
  </si>
  <si>
    <t>AB/2077/21</t>
  </si>
  <si>
    <t>424030514843-ACP001</t>
  </si>
  <si>
    <t>AB/2035/21</t>
  </si>
  <si>
    <t>424030513372-ACP001</t>
  </si>
  <si>
    <t>AB/2001/21</t>
  </si>
  <si>
    <t>424030511061-ACP001</t>
  </si>
  <si>
    <t>AB/1942/21</t>
  </si>
  <si>
    <t>424030509984-ACP001</t>
  </si>
  <si>
    <t>AB/1916/21</t>
  </si>
  <si>
    <t>424030508752-ACP001</t>
  </si>
  <si>
    <t>AB/1894/21</t>
  </si>
  <si>
    <t>424030508725-ACP001</t>
  </si>
  <si>
    <t>AB/1878/21</t>
  </si>
  <si>
    <t>424030507977-ACP001</t>
  </si>
  <si>
    <t>AB/1844/21</t>
  </si>
  <si>
    <t>AB/1817/21</t>
  </si>
  <si>
    <t>AB/1788/21</t>
  </si>
  <si>
    <t>424030506013-ACP001</t>
  </si>
  <si>
    <t>AB/1715/21</t>
  </si>
  <si>
    <t>424030504649-ACP001</t>
  </si>
  <si>
    <t>AB/1678/21</t>
  </si>
  <si>
    <t>GDI/DEZ/03/2022/MAR/C/002993</t>
  </si>
  <si>
    <t>AB/1658/21</t>
  </si>
  <si>
    <t>LCA-SCB-2030676</t>
  </si>
  <si>
    <t>EG2-07067, EG2-07081, EG2-07082, EG2-07083, EG2-07084, EG2-07090, EG2-07092, EG2-07093, EG2-07094, EG2-07123, EG2-07124, EG2-07136, EG2-07137</t>
  </si>
  <si>
    <t>L03242022-22</t>
  </si>
  <si>
    <t>GDI/DEZ/06/2022/MAR/C/006031</t>
  </si>
  <si>
    <t>424030518698-ACP001</t>
  </si>
  <si>
    <t>A1016</t>
  </si>
  <si>
    <t>LCA-SCB-2030618</t>
  </si>
  <si>
    <t>L06292022-17</t>
  </si>
  <si>
    <t>424030513194-ACP001</t>
  </si>
  <si>
    <t>A1010</t>
  </si>
  <si>
    <t>424030507771-ACP001</t>
  </si>
  <si>
    <t>A1005</t>
  </si>
  <si>
    <t>A1004</t>
  </si>
  <si>
    <t>GDI/DEZ/04/2022/MAR/C/003993 DT.20-04-2022</t>
  </si>
  <si>
    <t>424030506905-ACP001</t>
  </si>
  <si>
    <t>A1003</t>
  </si>
  <si>
    <t>LCA-SCB-243002</t>
  </si>
  <si>
    <t>EG2-07082, EG2-07093</t>
  </si>
  <si>
    <t>L04232022-31</t>
  </si>
  <si>
    <t>424030502829-ACP001</t>
  </si>
  <si>
    <t>OMI/EPIC/02/2022</t>
  </si>
  <si>
    <t>OMI/EPIC/02/2022A   424010503027-L</t>
  </si>
  <si>
    <t>Omi International</t>
  </si>
  <si>
    <t>L03072022-25</t>
  </si>
  <si>
    <t>424030491010-001</t>
  </si>
  <si>
    <t>OMI/EPIC/01/2021A</t>
  </si>
  <si>
    <t>OMI/EPIC/01/2021A    424010503027-L</t>
  </si>
  <si>
    <t>EGMCL-MACHINERY-2021</t>
  </si>
  <si>
    <t>L01242022-19</t>
  </si>
  <si>
    <t>UA/EGMCL/211227-SC/2021    424010499461-L</t>
  </si>
  <si>
    <t>UNI-ASIA ASSOCIATES LTD</t>
  </si>
  <si>
    <t>L01042022-16</t>
  </si>
  <si>
    <t>TZBD/2022-23/1468</t>
  </si>
  <si>
    <t>424010621523</t>
  </si>
  <si>
    <t>TEX ZIPPER (BD) LIMITED</t>
  </si>
  <si>
    <t>L09102022-10</t>
  </si>
  <si>
    <t>424010612971</t>
  </si>
  <si>
    <t>Square Apparels Ltd.</t>
  </si>
  <si>
    <t>L09012022-29</t>
  </si>
  <si>
    <t>424010620150</t>
  </si>
  <si>
    <t>L09102022-9</t>
  </si>
  <si>
    <t>GDI/DEZ/08/2022/MAR/C/007329</t>
  </si>
  <si>
    <t>B10907D</t>
  </si>
  <si>
    <t>424010615175</t>
  </si>
  <si>
    <t>Carol Textile Co.,Ltd.</t>
  </si>
  <si>
    <t>EG2-07187, EG2-07266, EG2-07347</t>
  </si>
  <si>
    <t>L09082022-15</t>
  </si>
  <si>
    <t>EXP-SD-5795-NTA</t>
  </si>
  <si>
    <t>EXP-SD-5782-NTA</t>
  </si>
  <si>
    <t>EXP-SD-5769-NTA</t>
  </si>
  <si>
    <t>EXP-SD-5754-NTA</t>
  </si>
  <si>
    <t>GDI/DEZ/08/2022/MAR/C/006985</t>
  </si>
  <si>
    <t>EXP-SD-5747-NTA</t>
  </si>
  <si>
    <t>424010609501</t>
  </si>
  <si>
    <t>EG4-07285, EG4-07286, EG4-07334</t>
  </si>
  <si>
    <t>L08202022-2</t>
  </si>
  <si>
    <t>424010601590</t>
  </si>
  <si>
    <t>FARIHA KNIT TEX LTD.</t>
  </si>
  <si>
    <t>L08062022-18</t>
  </si>
  <si>
    <t>424010603945</t>
  </si>
  <si>
    <t>EG4-07057, EG4-07161</t>
  </si>
  <si>
    <t>L08062022-14</t>
  </si>
  <si>
    <t>424010598755-AAC001</t>
  </si>
  <si>
    <t>GOC/SEW/2507/222</t>
  </si>
  <si>
    <t>424010598755</t>
  </si>
  <si>
    <t>GENERAL OVERSEAS CO</t>
  </si>
  <si>
    <t>L08132022-7</t>
  </si>
  <si>
    <t>DOLLORBD2217A</t>
  </si>
  <si>
    <t>GDI/DEZ/07/2022/MAR/C/006544</t>
  </si>
  <si>
    <t>DOLLORBD2217-2</t>
  </si>
  <si>
    <t>T, M</t>
  </si>
  <si>
    <t>075122220033</t>
  </si>
  <si>
    <t>CHANGSHU SHIDAI SEWING EQUIPMENT IMP &amp; EXP CO.,LTD</t>
  </si>
  <si>
    <t>L08132022-10</t>
  </si>
  <si>
    <t>GDI/DEZ/07/2022/MAR/C/006651</t>
  </si>
  <si>
    <t>424010602535</t>
  </si>
  <si>
    <t>ZAMIL STEEL BUILDINGS VIETNAM CO. LTD.</t>
  </si>
  <si>
    <t>L07302022-30</t>
  </si>
  <si>
    <t>424010599870</t>
  </si>
  <si>
    <t>L08112022-18</t>
  </si>
  <si>
    <t>424010596338</t>
  </si>
  <si>
    <t>EGMCL-CHEMICAL-2022</t>
  </si>
  <si>
    <t>L08062022-6</t>
  </si>
  <si>
    <t>L06302022-19</t>
  </si>
  <si>
    <t>HHL/2022/0424</t>
  </si>
  <si>
    <t>L06022022-17</t>
  </si>
  <si>
    <t>424010581807-AAC001</t>
  </si>
  <si>
    <t>REF-03</t>
  </si>
  <si>
    <t>L06222022-22</t>
  </si>
  <si>
    <t>EXP-SD-5803-NTA</t>
  </si>
  <si>
    <t>424010584733-AAC008</t>
  </si>
  <si>
    <t>EXP-SD-5718-NTA</t>
  </si>
  <si>
    <t>424010584733-AAC005</t>
  </si>
  <si>
    <t>EXP-SD-5698-NTA</t>
  </si>
  <si>
    <t>424010584733-AAC006</t>
  </si>
  <si>
    <t>EXP-SD-5687-NTA</t>
  </si>
  <si>
    <t>424010584733-AAC007</t>
  </si>
  <si>
    <t>EXP-SD-5678-NTA</t>
  </si>
  <si>
    <t>424010584733-AAC004</t>
  </si>
  <si>
    <t>EXP-SD-5675-NTA</t>
  </si>
  <si>
    <t>424010584733-AAC003</t>
  </si>
  <si>
    <t>EXP-SD-5658-NTA</t>
  </si>
  <si>
    <t>424010584733-AAC002</t>
  </si>
  <si>
    <t>EXP-SD-5656-NTA</t>
  </si>
  <si>
    <t>GDI/DEZ/06/2022/MAR/C/005635</t>
  </si>
  <si>
    <t>424010584733-AAC001</t>
  </si>
  <si>
    <t>EXP-SD-5632-NTA</t>
  </si>
  <si>
    <t>EG4-07260, EG4-07267, EG4-07285</t>
  </si>
  <si>
    <t>L06222022-29</t>
  </si>
  <si>
    <t>GDI/DEZ/06/2022/MAR/C/005590</t>
  </si>
  <si>
    <t>424010583958-AAC001</t>
  </si>
  <si>
    <t>DF220637</t>
  </si>
  <si>
    <t>PROSPERITY TEXTILE (H.K.) CO., LTD.</t>
  </si>
  <si>
    <t>L06192022-3</t>
  </si>
  <si>
    <t>424010583967-AAC001</t>
  </si>
  <si>
    <t>IFBD/EXP-22-1608</t>
  </si>
  <si>
    <t>424010583967</t>
  </si>
  <si>
    <t>L06252022-32</t>
  </si>
  <si>
    <t>L06132022-3</t>
  </si>
  <si>
    <t>GDI/DEZ/06/2022/MAR/C/005395</t>
  </si>
  <si>
    <t>424010581772-AAC001</t>
  </si>
  <si>
    <t>DF220638</t>
  </si>
  <si>
    <t>L06162022-20</t>
  </si>
  <si>
    <t>424010581763-AAC001</t>
  </si>
  <si>
    <t>AM5/EXP/25996/2022</t>
  </si>
  <si>
    <t>GDI/DEZ/06/2022/MAR/C/005396</t>
  </si>
  <si>
    <t>424010581763-AAC002</t>
  </si>
  <si>
    <t>AM5/EXP/25983/2022</t>
  </si>
  <si>
    <t>EG3-07188</t>
  </si>
  <si>
    <t>L06162022-19</t>
  </si>
  <si>
    <t>424010580853-AAC001</t>
  </si>
  <si>
    <t>AM5/EXP/25995/2022</t>
  </si>
  <si>
    <t>GDI/DEZ/06/2022/MAR/C/005397</t>
  </si>
  <si>
    <t>424010580853-AAC002</t>
  </si>
  <si>
    <t>AM5/EXP/25965/2022</t>
  </si>
  <si>
    <t>L06112022-9</t>
  </si>
  <si>
    <t>424010566548-AAC001</t>
  </si>
  <si>
    <t>MBSL/2292/2022</t>
  </si>
  <si>
    <t>424010566548</t>
  </si>
  <si>
    <t>L06072022-4</t>
  </si>
  <si>
    <t>424010577288-AAC002</t>
  </si>
  <si>
    <t>IFBD/EXP-22-1639</t>
  </si>
  <si>
    <t>424010577288-AAC001</t>
  </si>
  <si>
    <t>IFBD/EXP-22-1585</t>
  </si>
  <si>
    <t>L06062022-2</t>
  </si>
  <si>
    <t>424010576582-AAC004</t>
  </si>
  <si>
    <t>B10812B</t>
  </si>
  <si>
    <t>424010576582-AAC003</t>
  </si>
  <si>
    <t>B10727A</t>
  </si>
  <si>
    <t>424010576582-AAC002</t>
  </si>
  <si>
    <t>B10713B</t>
  </si>
  <si>
    <t>B10713A</t>
  </si>
  <si>
    <t>GDI/DEZ/06/2022/MAR/C/005103</t>
  </si>
  <si>
    <t>424010576582-AAC001</t>
  </si>
  <si>
    <t>B10622C</t>
  </si>
  <si>
    <t>EG2-07186, EG2-07187, EG2-07253, EG2-07296</t>
  </si>
  <si>
    <t>L06042022-6</t>
  </si>
  <si>
    <t>424010574977-AAC001</t>
  </si>
  <si>
    <t>PDL/22/0465</t>
  </si>
  <si>
    <t>Pioneer Denim Limited</t>
  </si>
  <si>
    <t>L06042022-23</t>
  </si>
  <si>
    <t>424010573166-AAC002</t>
  </si>
  <si>
    <t>B10622D</t>
  </si>
  <si>
    <t>GDI/DEZ/05/2022/MAR/C/004850</t>
  </si>
  <si>
    <t>424010573166-AAC001</t>
  </si>
  <si>
    <t>B10608C</t>
  </si>
  <si>
    <t>EG2-07136, EG2-07137</t>
  </si>
  <si>
    <t>L05282022-34</t>
  </si>
  <si>
    <t>424010566753-001</t>
  </si>
  <si>
    <t>INV/2022/0934</t>
  </si>
  <si>
    <t>424010566753-003</t>
  </si>
  <si>
    <t>INV/2022/0933</t>
  </si>
  <si>
    <t>424010566753-002</t>
  </si>
  <si>
    <t>INV/2022/0932</t>
  </si>
  <si>
    <t>424010566753-007</t>
  </si>
  <si>
    <t>INV/2022/0931</t>
  </si>
  <si>
    <t>424010566753-006</t>
  </si>
  <si>
    <t>INV/2022/0930</t>
  </si>
  <si>
    <t>424010566753-005</t>
  </si>
  <si>
    <t>INV/2022/0929</t>
  </si>
  <si>
    <t>424010566753-004</t>
  </si>
  <si>
    <t>INV/2022/0928</t>
  </si>
  <si>
    <t>424010566753-L</t>
  </si>
  <si>
    <t>EG5-07036</t>
  </si>
  <si>
    <t>L05192022-3</t>
  </si>
  <si>
    <t>424030513210-ACP001</t>
  </si>
  <si>
    <t>REF NO 01</t>
  </si>
  <si>
    <t>424010565335-L</t>
  </si>
  <si>
    <t>L05152022-2</t>
  </si>
  <si>
    <t>424010558085-AAC001</t>
  </si>
  <si>
    <t>FT002</t>
  </si>
  <si>
    <t>424010558085-L</t>
  </si>
  <si>
    <t>L05082022-8</t>
  </si>
  <si>
    <t>GDI/DEZ/04/2022/MAR/C/004397</t>
  </si>
  <si>
    <t>424010560606-AAC001</t>
  </si>
  <si>
    <t>B10511B</t>
  </si>
  <si>
    <t>424010560606-L</t>
  </si>
  <si>
    <t>L04292022-9</t>
  </si>
  <si>
    <t>424010558076-AAC001</t>
  </si>
  <si>
    <t>PDL/22/0398</t>
  </si>
  <si>
    <t>424010558076-L</t>
  </si>
  <si>
    <t>L05082022-7</t>
  </si>
  <si>
    <t>424010551082-AAC002</t>
  </si>
  <si>
    <t>MBSL/2268/2022</t>
  </si>
  <si>
    <t>424010551082-AAC001</t>
  </si>
  <si>
    <t>MBSL/1880/2022</t>
  </si>
  <si>
    <t>424010551082-L</t>
  </si>
  <si>
    <t>L04162022-29</t>
  </si>
  <si>
    <t>HHL/2022/0301</t>
  </si>
  <si>
    <t>424010547105-L</t>
  </si>
  <si>
    <t>L04102022-7</t>
  </si>
  <si>
    <t>HHL/2022/0347</t>
  </si>
  <si>
    <t>HHL/2022/0302</t>
  </si>
  <si>
    <t>424010547089-L</t>
  </si>
  <si>
    <t>L04102022-6</t>
  </si>
  <si>
    <t>424010543190-AAC004</t>
  </si>
  <si>
    <t>B10517A</t>
  </si>
  <si>
    <t>424010543190-AAC003</t>
  </si>
  <si>
    <t>B10511A</t>
  </si>
  <si>
    <t>424010543190-AAC002</t>
  </si>
  <si>
    <t>B10429C</t>
  </si>
  <si>
    <t>GDI/DEZ/03/2022/MAR/C/003192</t>
  </si>
  <si>
    <t>424010543190-AAC001</t>
  </si>
  <si>
    <t>B10330F</t>
  </si>
  <si>
    <t>424010543190-L</t>
  </si>
  <si>
    <t>EG2-07123, EG2-07124, EG2-07136</t>
  </si>
  <si>
    <t>L03312022-37</t>
  </si>
  <si>
    <t>424010544117-AAC002</t>
  </si>
  <si>
    <t>EXP/INV/2022/0890</t>
  </si>
  <si>
    <t>424010544117-AAC001</t>
  </si>
  <si>
    <t>EXP/INV/2022/0671</t>
  </si>
  <si>
    <t>424010544117-L</t>
  </si>
  <si>
    <t>EG5-07103, EG5-07106</t>
  </si>
  <si>
    <t>L03312022-36</t>
  </si>
  <si>
    <t>424010535788-ACP002</t>
  </si>
  <si>
    <t>AM5/EXP/25516/2022</t>
  </si>
  <si>
    <t>GDI/DEZ/03/2022/MAR/C/002585</t>
  </si>
  <si>
    <t>424010535788-AAC001</t>
  </si>
  <si>
    <t>AM5/EXP/25457/2022</t>
  </si>
  <si>
    <t>424010535788-L</t>
  </si>
  <si>
    <t>EG3-07042</t>
  </si>
  <si>
    <t>L03172022-22</t>
  </si>
  <si>
    <t>424010537054-AAC001</t>
  </si>
  <si>
    <t>MBSL/1376/2022</t>
  </si>
  <si>
    <t>424010537054-L</t>
  </si>
  <si>
    <t>EG4-06825, EG4-07051</t>
  </si>
  <si>
    <t>L03172022-15</t>
  </si>
  <si>
    <t>424010537063-AAC001</t>
  </si>
  <si>
    <t>PDL/22/0255</t>
  </si>
  <si>
    <t>424010537063-L</t>
  </si>
  <si>
    <t>L03172022-14</t>
  </si>
  <si>
    <t>424010529198-AAC002</t>
  </si>
  <si>
    <t>B10316A</t>
  </si>
  <si>
    <t>GDI/DEZ/03/2022/MAR/C/002193</t>
  </si>
  <si>
    <t>424010529198-AAC001</t>
  </si>
  <si>
    <t>B10308E</t>
  </si>
  <si>
    <t>424010529198-L</t>
  </si>
  <si>
    <t>L03052022-21</t>
  </si>
  <si>
    <t>424010525628-AAC001</t>
  </si>
  <si>
    <t>HHL/2022/0171</t>
  </si>
  <si>
    <t>424010525628-L</t>
  </si>
  <si>
    <t>L02262022-8</t>
  </si>
  <si>
    <t>424010525619-001</t>
  </si>
  <si>
    <t>424010525619-AAC001</t>
  </si>
  <si>
    <t>PDL/22/0171</t>
  </si>
  <si>
    <t>424010525619-L</t>
  </si>
  <si>
    <t>L02262022-9</t>
  </si>
  <si>
    <t>424010505196-AAC001</t>
  </si>
  <si>
    <t>TIBL/IND/044/2022</t>
  </si>
  <si>
    <t>424010505196-L</t>
  </si>
  <si>
    <t>TIC MANUFACTURING(Bangladesh) LTD</t>
  </si>
  <si>
    <t>EG4-06682, EG4-06791</t>
  </si>
  <si>
    <t>L02082022-16</t>
  </si>
  <si>
    <t>424010515657-AAC001</t>
  </si>
  <si>
    <t>MBSL/0707/2022</t>
  </si>
  <si>
    <t>424010515657-L</t>
  </si>
  <si>
    <t>L02052022-6</t>
  </si>
  <si>
    <t>424010520696-AAC001</t>
  </si>
  <si>
    <t>TMBL/MFG/139/2022</t>
  </si>
  <si>
    <t>424010520696-L</t>
  </si>
  <si>
    <t>EG4-06867, EG4-06868, EG4-06874</t>
  </si>
  <si>
    <t>L02232022-14</t>
  </si>
  <si>
    <t>424010515648-001</t>
  </si>
  <si>
    <t>424010515648-AAC001</t>
  </si>
  <si>
    <t>HHL/2022/0113</t>
  </si>
  <si>
    <t>424010515648-L</t>
  </si>
  <si>
    <t>L02162022-21</t>
  </si>
  <si>
    <t>424010513622-005</t>
  </si>
  <si>
    <t>EXP/INV/2022/0601</t>
  </si>
  <si>
    <t>424010513622-006</t>
  </si>
  <si>
    <t>EXP/INV/2022/0600</t>
  </si>
  <si>
    <t>424010513622-004</t>
  </si>
  <si>
    <t>EXP/INV/2022/0556</t>
  </si>
  <si>
    <t>424010513622-007</t>
  </si>
  <si>
    <t>EXP/INV/2022/0553</t>
  </si>
  <si>
    <t>424010513622-009</t>
  </si>
  <si>
    <t>EXP/INV/2022/0534</t>
  </si>
  <si>
    <t>424010513622-AAC003</t>
  </si>
  <si>
    <t>EXP/INV/2022/0533</t>
  </si>
  <si>
    <t>424010513622-001</t>
  </si>
  <si>
    <t>EXP/INV/2022/0136</t>
  </si>
  <si>
    <t>424010513622-002</t>
  </si>
  <si>
    <t>EXP/INV/2022/0135</t>
  </si>
  <si>
    <t>424010513622-008</t>
  </si>
  <si>
    <t>/EXP/INV/2022/0603</t>
  </si>
  <si>
    <t>424010513622-L</t>
  </si>
  <si>
    <t>EG5-06869, EG5-06870, EG5-06993, EG5-06995</t>
  </si>
  <si>
    <t>L01302022-5</t>
  </si>
  <si>
    <t>424010511483-AAC002</t>
  </si>
  <si>
    <t>136/21-22</t>
  </si>
  <si>
    <t>GDI/DEZ/01/2022/MAR/C/000971</t>
  </si>
  <si>
    <t>424010511483-AAC001</t>
  </si>
  <si>
    <t>109/21-22</t>
  </si>
  <si>
    <t>424010511483-L</t>
  </si>
  <si>
    <t>MURALI EXPORT HOUSE</t>
  </si>
  <si>
    <t>L02142022-1</t>
  </si>
  <si>
    <t>424010511474-AAC001</t>
  </si>
  <si>
    <t>HSF/INV/00055/22</t>
  </si>
  <si>
    <t>424010511474-L</t>
  </si>
  <si>
    <t>HANG SORT FZE</t>
  </si>
  <si>
    <t>EG4-06778</t>
  </si>
  <si>
    <t>L02122022-12</t>
  </si>
  <si>
    <t>424010505203-AAC001</t>
  </si>
  <si>
    <t>TIBL/IND/045/2022</t>
  </si>
  <si>
    <t>424010505203-L</t>
  </si>
  <si>
    <t>EG4-06835, EG4-06866</t>
  </si>
  <si>
    <t>L02082022-17</t>
  </si>
  <si>
    <t>424010500556-AAC002</t>
  </si>
  <si>
    <t>MBSL/0867/2022</t>
  </si>
  <si>
    <t>424010500556-AAC001</t>
  </si>
  <si>
    <t>MBSL/0117/2022</t>
  </si>
  <si>
    <t>424010500556-L</t>
  </si>
  <si>
    <t>L01092022-11</t>
  </si>
  <si>
    <t>424010500075-AAC004</t>
  </si>
  <si>
    <t>AM5/EXP/25397/2022</t>
  </si>
  <si>
    <t>424010500075-AAC003</t>
  </si>
  <si>
    <t>AM5/EXP/25114/2022</t>
  </si>
  <si>
    <t>424010500075-AAC002</t>
  </si>
  <si>
    <t>AM5/EXP/24974/2022</t>
  </si>
  <si>
    <t>GDI/DEZ/01/2022/MAR/C/000049</t>
  </si>
  <si>
    <t>424010500075-AAC001</t>
  </si>
  <si>
    <t>AM5/EXP/24959/2022</t>
  </si>
  <si>
    <t>424010500075-L</t>
  </si>
  <si>
    <t>EG3-06997, EG3-07001, EG3-07003</t>
  </si>
  <si>
    <t>L01052022-16</t>
  </si>
  <si>
    <t>424010499425-AAC001</t>
  </si>
  <si>
    <t>PDL-22-0020</t>
  </si>
  <si>
    <t>424010499425-L</t>
  </si>
  <si>
    <t>EG4-06738</t>
  </si>
  <si>
    <t>L01042022-2</t>
  </si>
  <si>
    <t>424010489828-001</t>
  </si>
  <si>
    <t>PDL/22/0002</t>
  </si>
  <si>
    <t>424010489828-L</t>
  </si>
  <si>
    <t>EG4-06890, EG4-06891</t>
  </si>
  <si>
    <t>L12252021-5</t>
  </si>
  <si>
    <t>424010489837-AAC001</t>
  </si>
  <si>
    <t>IFBD/EXP-21-1240</t>
  </si>
  <si>
    <t>424010489837-L</t>
  </si>
  <si>
    <t>EG4-06849</t>
  </si>
  <si>
    <t>L12222021-20</t>
  </si>
  <si>
    <t>424010486634-001</t>
  </si>
  <si>
    <t>424010486634-AAC001</t>
  </si>
  <si>
    <t>HHL/2021/941</t>
  </si>
  <si>
    <t>424010486634-L</t>
  </si>
  <si>
    <t>EG4-06798, EG4-06844</t>
  </si>
  <si>
    <t>L12222021-14</t>
  </si>
  <si>
    <t>424010476985-AAC001</t>
  </si>
  <si>
    <t>MBSL/5566/2021</t>
  </si>
  <si>
    <t>424010476985-L</t>
  </si>
  <si>
    <t>EG4-06797, EG4-06798, EG4-06836</t>
  </si>
  <si>
    <t>L12062021-18</t>
  </si>
  <si>
    <t>424010477868-AAC008</t>
  </si>
  <si>
    <t>B10315E</t>
  </si>
  <si>
    <t>B10302B</t>
  </si>
  <si>
    <t>424010477868-AAC006</t>
  </si>
  <si>
    <t>B10126C</t>
  </si>
  <si>
    <t>424010477868-AAC005</t>
  </si>
  <si>
    <t>B10112C</t>
  </si>
  <si>
    <t>424010477868-AAC004</t>
  </si>
  <si>
    <t>B01228C</t>
  </si>
  <si>
    <t>424010477868-003</t>
  </si>
  <si>
    <t>B01221E</t>
  </si>
  <si>
    <t>424010477868-002</t>
  </si>
  <si>
    <t>B01215B</t>
  </si>
  <si>
    <t>GDI/DEZ/12/2021/MAR/C/009220</t>
  </si>
  <si>
    <t>424010477868-AAC001</t>
  </si>
  <si>
    <t>B01208C</t>
  </si>
  <si>
    <t>424010477868-L</t>
  </si>
  <si>
    <t>EG2-06725, EG2-06954, EG2-07020, EG2-07021</t>
  </si>
  <si>
    <t>L12062021-14</t>
  </si>
  <si>
    <t>424010473149-001</t>
  </si>
  <si>
    <t>077/21-22</t>
  </si>
  <si>
    <t>424010473149-L</t>
  </si>
  <si>
    <t>EGMCL-CHEMICAL-2021</t>
  </si>
  <si>
    <t>L12022021-25</t>
  </si>
  <si>
    <t>424010473899-001</t>
  </si>
  <si>
    <t>HSF/INV/0508/21</t>
  </si>
  <si>
    <t>424010473899-L</t>
  </si>
  <si>
    <t>L12022021-27</t>
  </si>
  <si>
    <t>424010466781-001</t>
  </si>
  <si>
    <t>PDL/21/0926</t>
  </si>
  <si>
    <t>424010466781-L</t>
  </si>
  <si>
    <t>EG4-06812</t>
  </si>
  <si>
    <t>L11132021-4</t>
  </si>
  <si>
    <t>424010464319-002</t>
  </si>
  <si>
    <t>TMBL/MFG/1156-A/2021</t>
  </si>
  <si>
    <t>424010464319-001</t>
  </si>
  <si>
    <t>TMBL/MFG/1156/2021</t>
  </si>
  <si>
    <t>424010464319-L</t>
  </si>
  <si>
    <t>EG4-06682, EG4-06835, EG4-06848, EG4-06849</t>
  </si>
  <si>
    <t>L11112021-15</t>
  </si>
  <si>
    <t>424010456462-002</t>
  </si>
  <si>
    <t>HHL/2021/0856</t>
  </si>
  <si>
    <t>424010456462-001</t>
  </si>
  <si>
    <t>HHL/2021/0784</t>
  </si>
  <si>
    <t>424010456462-L</t>
  </si>
  <si>
    <t>EG4-06797, EG4-06825, EG4-06843</t>
  </si>
  <si>
    <t>L10252021-4</t>
  </si>
  <si>
    <t>424010452242-002</t>
  </si>
  <si>
    <t>PDL/21/0888</t>
  </si>
  <si>
    <t>424010452242-001</t>
  </si>
  <si>
    <t>PDL/21/0807</t>
  </si>
  <si>
    <t>424010452242-L</t>
  </si>
  <si>
    <t>EG4-06682, EG4-06739, EG4-06807, EG4-06841</t>
  </si>
  <si>
    <t>L10162021-37</t>
  </si>
  <si>
    <t>424010451332-002</t>
  </si>
  <si>
    <t>MBSL/4943/2021</t>
  </si>
  <si>
    <t>424010451332-AAC001</t>
  </si>
  <si>
    <t>MBSL/4580/2021</t>
  </si>
  <si>
    <t>424010451332-001</t>
  </si>
  <si>
    <t>MBSL/4565/2021</t>
  </si>
  <si>
    <t>424010451332-L</t>
  </si>
  <si>
    <t>EG4-06664, EG4-06740, EG4-06746, EG4-06796, EG4-06809, EG4-06810, EG4-06825, EG4-06843, EG4-06844</t>
  </si>
  <si>
    <t>L10202021-11</t>
  </si>
  <si>
    <t>424010449471-007</t>
  </si>
  <si>
    <t>424010449471-AAC008</t>
  </si>
  <si>
    <t>B01221D</t>
  </si>
  <si>
    <t>B01215A</t>
  </si>
  <si>
    <t>B01208B</t>
  </si>
  <si>
    <t>424010449471-AAC006</t>
  </si>
  <si>
    <t>B01201A</t>
  </si>
  <si>
    <t>424010449471-004</t>
  </si>
  <si>
    <t>B01124B</t>
  </si>
  <si>
    <t>424010449471-AAC004</t>
  </si>
  <si>
    <t>B01117C</t>
  </si>
  <si>
    <t>424010449471-AAC003</t>
  </si>
  <si>
    <t>B01103B</t>
  </si>
  <si>
    <t>424010449471-AAC002</t>
  </si>
  <si>
    <t>B01013B</t>
  </si>
  <si>
    <t>GDI/DEZ/10/2021/MAR/C/007330</t>
  </si>
  <si>
    <t>424010449471-AAC001</t>
  </si>
  <si>
    <t>B01006G</t>
  </si>
  <si>
    <t>424010449471-L</t>
  </si>
  <si>
    <t>EG2-06761, EG2-06779, EG2-06837, EG2-06892</t>
  </si>
  <si>
    <t>L10072021-8</t>
  </si>
  <si>
    <t>424010439525-001</t>
  </si>
  <si>
    <t>PDL/21/0700</t>
  </si>
  <si>
    <t>424010439525-L</t>
  </si>
  <si>
    <t>EG4-06649, EG4-06738</t>
  </si>
  <si>
    <t>L09192021-4</t>
  </si>
  <si>
    <t>424010435663-001</t>
  </si>
  <si>
    <t>HHL/2021/629</t>
  </si>
  <si>
    <t>424010435663-L</t>
  </si>
  <si>
    <t>L09142021-6</t>
  </si>
  <si>
    <t>GDI/DEZ/08/2021/MAR/C/006180</t>
  </si>
  <si>
    <t>424010429983-001</t>
  </si>
  <si>
    <t>TMBL/MFG/0826/2021</t>
  </si>
  <si>
    <t>424010429983-L</t>
  </si>
  <si>
    <t>EG4-06688, EG4-06689</t>
  </si>
  <si>
    <t>L08282021-5</t>
  </si>
  <si>
    <t>424010420937-001</t>
  </si>
  <si>
    <t>SCB/1469/2021</t>
  </si>
  <si>
    <t>424010420937-L</t>
  </si>
  <si>
    <t>EG5-06663</t>
  </si>
  <si>
    <t>L08122021-34</t>
  </si>
  <si>
    <t>424010420928-001</t>
  </si>
  <si>
    <t>PDL/21/0603</t>
  </si>
  <si>
    <t>424010420928-L</t>
  </si>
  <si>
    <t>EG4-06571, EG4-06572</t>
  </si>
  <si>
    <t>L08122021-33</t>
  </si>
  <si>
    <t>424030475911-ACP001</t>
  </si>
  <si>
    <t>IE00486341</t>
  </si>
  <si>
    <t>424030475261-ACP001</t>
  </si>
  <si>
    <t>IE00481091</t>
  </si>
  <si>
    <t>424030474244-001</t>
  </si>
  <si>
    <t>IE00463041</t>
  </si>
  <si>
    <t>424030473012-ACP001</t>
  </si>
  <si>
    <t>IE00453891</t>
  </si>
  <si>
    <t>YKK/EPIC/SC-3416/21   424010321027-L</t>
  </si>
  <si>
    <t>EG1-06578, EG1-06599, EG1-06758, EG3-06566, EG3-06568, EG3-06569, EG3-06570, EG3-06581, EG3-06590, EG3-06683, EG3-06731, EG5-06511</t>
  </si>
  <si>
    <t>L08292021-4</t>
  </si>
  <si>
    <t>424030477848-ACP001</t>
  </si>
  <si>
    <t>IE00502981</t>
  </si>
  <si>
    <t>424030476992-ACP001</t>
  </si>
  <si>
    <t>IE00492581</t>
  </si>
  <si>
    <t>424030475902-ACP001</t>
  </si>
  <si>
    <t>IE00483791</t>
  </si>
  <si>
    <t>424030479659-ACP001</t>
  </si>
  <si>
    <t>IE00480601</t>
  </si>
  <si>
    <t>424030475225-ACP001</t>
  </si>
  <si>
    <t>IE00477531</t>
  </si>
  <si>
    <t>424030474663-ACP001</t>
  </si>
  <si>
    <t>IE00471261</t>
  </si>
  <si>
    <t>424030474468-ACP001</t>
  </si>
  <si>
    <t>IE00467631</t>
  </si>
  <si>
    <t>424030474235-ACP001</t>
  </si>
  <si>
    <t>IE00465991</t>
  </si>
  <si>
    <t>YKK/EPIC/SC-3568/21  424010422604-L</t>
  </si>
  <si>
    <t>EG5-06603, EG5-06629, EG5-06630, EG5-06636, EG5-06657, EG5-06658, EG5-06661, EG5-06662, EG5-06715, EG5-06742</t>
  </si>
  <si>
    <t>L08252021-17</t>
  </si>
  <si>
    <t>424030472978-001</t>
  </si>
  <si>
    <t>IE00427441</t>
  </si>
  <si>
    <t>YKK/EPIC/SC-3228/21     424010312590</t>
  </si>
  <si>
    <t>EG3-06641, EG3-06643</t>
  </si>
  <si>
    <t>L08122021-32</t>
  </si>
  <si>
    <t>424030469964-ACP001</t>
  </si>
  <si>
    <t>IE00416921</t>
  </si>
  <si>
    <t>YKK/EPIC/SC-3222/21  424010303403-L243130</t>
  </si>
  <si>
    <t>L08032021-1</t>
  </si>
  <si>
    <t>VB20220824</t>
  </si>
  <si>
    <t>VB20220814</t>
  </si>
  <si>
    <t>424010599861-AAC001</t>
  </si>
  <si>
    <t>VB20220806</t>
  </si>
  <si>
    <t>424010599861-AAC002</t>
  </si>
  <si>
    <t>VB20220725</t>
  </si>
  <si>
    <t>424010599861</t>
  </si>
  <si>
    <t>L08062022-12</t>
  </si>
  <si>
    <t>2200180</t>
  </si>
  <si>
    <t>GDI/DEZ/07/2022/MAR/C/006194</t>
  </si>
  <si>
    <t>424010593215-AAC001</t>
  </si>
  <si>
    <t>2200176</t>
  </si>
  <si>
    <t>424010593215</t>
  </si>
  <si>
    <t>L07072022-16</t>
  </si>
  <si>
    <t>NSC/CI/2022-05/104</t>
  </si>
  <si>
    <t>NSC/2022-08/105</t>
  </si>
  <si>
    <t>13-Jul-2023</t>
  </si>
  <si>
    <t>424010567379-001</t>
  </si>
  <si>
    <t>NSC/2022-06-104</t>
  </si>
  <si>
    <t>424010567379-L</t>
  </si>
  <si>
    <t>L06022022-15</t>
  </si>
  <si>
    <t>424010462936-002</t>
  </si>
  <si>
    <t>221DY697</t>
  </si>
  <si>
    <t>424010462936-001</t>
  </si>
  <si>
    <t>221DY623</t>
  </si>
  <si>
    <t>221DY622</t>
  </si>
  <si>
    <t>424010462936-L</t>
  </si>
  <si>
    <t>CHANGZHOU DEYI PRINTING &amp; DYEING CO., LTD</t>
  </si>
  <si>
    <t>EG4-06835</t>
  </si>
  <si>
    <t>L11072021-3</t>
  </si>
  <si>
    <t>424010452233-AAC001</t>
  </si>
  <si>
    <t>20211397</t>
  </si>
  <si>
    <t>424010452233-L</t>
  </si>
  <si>
    <t>VIZOO GmbH</t>
  </si>
  <si>
    <t>L10212021-5</t>
  </si>
  <si>
    <t>424010423863-007</t>
  </si>
  <si>
    <t>2100640</t>
  </si>
  <si>
    <t>424010423863-006</t>
  </si>
  <si>
    <t>2100585</t>
  </si>
  <si>
    <t>424010423863-005</t>
  </si>
  <si>
    <t>2100544</t>
  </si>
  <si>
    <t>424010423863-004</t>
  </si>
  <si>
    <t>2100543</t>
  </si>
  <si>
    <t>424010423863-003</t>
  </si>
  <si>
    <t>2100542</t>
  </si>
  <si>
    <t>424010423863-002</t>
  </si>
  <si>
    <t>2100541</t>
  </si>
  <si>
    <t>2100481B</t>
  </si>
  <si>
    <t>2100481A</t>
  </si>
  <si>
    <t>2100478</t>
  </si>
  <si>
    <t>424010423863-001</t>
  </si>
  <si>
    <t>2100424</t>
  </si>
  <si>
    <t>GDI/DEZ/08/2021/MAR/A/000829</t>
  </si>
  <si>
    <t>2100405</t>
  </si>
  <si>
    <t>424010423863-L</t>
  </si>
  <si>
    <t>EG3-06729, EG3-06736, EG3-06737, EG3-06877</t>
  </si>
  <si>
    <t>L08192021-21</t>
  </si>
  <si>
    <t>424010618207</t>
  </si>
  <si>
    <t>L09012022-31</t>
  </si>
  <si>
    <t>424010603954</t>
  </si>
  <si>
    <t>EG5-07179</t>
  </si>
  <si>
    <t>L08112022-20</t>
  </si>
  <si>
    <t>424010602474</t>
  </si>
  <si>
    <t>EG5-07111</t>
  </si>
  <si>
    <t>L08132022-6</t>
  </si>
  <si>
    <t>GDI/DEZ/06/2022/MAR/C/005822</t>
  </si>
  <si>
    <t>424010586928-001</t>
  </si>
  <si>
    <t>NFB2207036</t>
  </si>
  <si>
    <t>L06252022-18</t>
  </si>
  <si>
    <t>424010581781-AAC002</t>
  </si>
  <si>
    <t>VB220704</t>
  </si>
  <si>
    <t>424010581781-AAC001</t>
  </si>
  <si>
    <t>VB20220613</t>
  </si>
  <si>
    <t>L06222022-8</t>
  </si>
  <si>
    <t>424010578982-AAC001</t>
  </si>
  <si>
    <t>VB220608</t>
  </si>
  <si>
    <t>L06112022-26</t>
  </si>
  <si>
    <t>424010574986-AAC001</t>
  </si>
  <si>
    <t>VB20220531</t>
  </si>
  <si>
    <t>424010574986</t>
  </si>
  <si>
    <t>L06022022-24</t>
  </si>
  <si>
    <t>424010543225-AAC003</t>
  </si>
  <si>
    <t>VB20220425</t>
  </si>
  <si>
    <t>424010543225-AAC002</t>
  </si>
  <si>
    <t>VB20220420</t>
  </si>
  <si>
    <t>424010543225-AAC001</t>
  </si>
  <si>
    <t>VB20220329</t>
  </si>
  <si>
    <t>424010543225-L</t>
  </si>
  <si>
    <t>L04112022-16</t>
  </si>
  <si>
    <t>424010514845</t>
  </si>
  <si>
    <t>VB20220316</t>
  </si>
  <si>
    <t>424010514845-AAC003</t>
  </si>
  <si>
    <t>VB20220305</t>
  </si>
  <si>
    <t>424010514845-AAC004</t>
  </si>
  <si>
    <t>VB20220224</t>
  </si>
  <si>
    <t>424010514845-AAC001</t>
  </si>
  <si>
    <t>VB20220216</t>
  </si>
  <si>
    <t>424010514845-001</t>
  </si>
  <si>
    <t>VB20220131</t>
  </si>
  <si>
    <t>424010514845-AAC005</t>
  </si>
  <si>
    <t>VB1103185</t>
  </si>
  <si>
    <t>424010514845-L</t>
  </si>
  <si>
    <t>L02122022-10</t>
  </si>
  <si>
    <t>424010502233-AAC001</t>
  </si>
  <si>
    <t>VB20220108</t>
  </si>
  <si>
    <t>424010502233-L</t>
  </si>
  <si>
    <t>L02122022-9</t>
  </si>
  <si>
    <t>424010485733-AAC001</t>
  </si>
  <si>
    <t>VB20211213</t>
  </si>
  <si>
    <t>424010485733-L</t>
  </si>
  <si>
    <t>L12282021-1</t>
  </si>
  <si>
    <t>424010469270-AAC001</t>
  </si>
  <si>
    <t>INV-20211101(A)</t>
  </si>
  <si>
    <t>424010469270</t>
  </si>
  <si>
    <t>INV-20211101</t>
  </si>
  <si>
    <t>424010469270-L</t>
  </si>
  <si>
    <t>L11222021-11</t>
  </si>
  <si>
    <t>424010454133-AAC003</t>
  </si>
  <si>
    <t>VB20211129</t>
  </si>
  <si>
    <t>424010454133-AAC001</t>
  </si>
  <si>
    <t>VB20211110</t>
  </si>
  <si>
    <t>424010454133-AAC002</t>
  </si>
  <si>
    <t>VB20211017</t>
  </si>
  <si>
    <t>424010454133-L</t>
  </si>
  <si>
    <t>L11102021-16</t>
  </si>
  <si>
    <t>GDI/DEZ/06/2022/MAR/C/005634</t>
  </si>
  <si>
    <t>22-Dec-2022</t>
  </si>
  <si>
    <t>424010584724-AAC001</t>
  </si>
  <si>
    <t>DOLLORBD2215</t>
  </si>
  <si>
    <t>L07022022-14</t>
  </si>
  <si>
    <t>GDI/DEZ/04/2022/MAR/C/004401</t>
  </si>
  <si>
    <t>DOLLORBD2212</t>
  </si>
  <si>
    <t>075122220021</t>
  </si>
  <si>
    <t>L05152022-5</t>
  </si>
  <si>
    <t>GDI/DEZ/09/2022/MAR/C/007854</t>
  </si>
  <si>
    <t>424010624398</t>
  </si>
  <si>
    <t>Suntex Industries Co Ltd</t>
  </si>
  <si>
    <t>EG4-07335</t>
  </si>
  <si>
    <t>L09182022-8</t>
  </si>
  <si>
    <t>SC-000005205    424010608682</t>
  </si>
  <si>
    <t>EG2-07204, EG2-07321</t>
  </si>
  <si>
    <t>L09122022-31</t>
  </si>
  <si>
    <t>GDI/DEZ/09/2022/MAR/C/007808</t>
  </si>
  <si>
    <t>424010624389</t>
  </si>
  <si>
    <t>SHANGHAI FREEDOM DENIM INTERNATIONAL TRADING CO.,</t>
  </si>
  <si>
    <t>EG3-07362</t>
  </si>
  <si>
    <t>L09182022-9</t>
  </si>
  <si>
    <t>GDI/DEZ/09/2022/MAR/C/007768</t>
  </si>
  <si>
    <t>424010622871</t>
  </si>
  <si>
    <t>L09182022-7</t>
  </si>
  <si>
    <t>GDI/DEZ/09/2022/MAR/C/007691</t>
  </si>
  <si>
    <t>4400191822250082</t>
  </si>
  <si>
    <t>EG5-07312</t>
  </si>
  <si>
    <t>L09102022-4</t>
  </si>
  <si>
    <t>GDI/DEZ/09/2022/MAR/C/007624</t>
  </si>
  <si>
    <t>424010621569</t>
  </si>
  <si>
    <t>EG2-07251, EG2-07322</t>
  </si>
  <si>
    <t>L09102022-5</t>
  </si>
  <si>
    <t>GDI/DEZ/09/2022/MAR/C/007694</t>
  </si>
  <si>
    <t>4400191822250083</t>
  </si>
  <si>
    <t>EG1-07242, EG1-07244</t>
  </si>
  <si>
    <t>L09102022-3</t>
  </si>
  <si>
    <t>GDI/DEZ/09/2022/MAR/C/007622</t>
  </si>
  <si>
    <t>424010621550</t>
  </si>
  <si>
    <t>L09082022-19</t>
  </si>
  <si>
    <t>GDI/DEZ/09/2022/MAR/C/007690</t>
  </si>
  <si>
    <t>4400191822250081</t>
  </si>
  <si>
    <t>L09082022-24</t>
  </si>
  <si>
    <t>GDI/DEZ/09/2022/MAR/C/007686</t>
  </si>
  <si>
    <t>4400191822250080</t>
  </si>
  <si>
    <t>EG1-07277</t>
  </si>
  <si>
    <t>L09082022-23</t>
  </si>
  <si>
    <t>GDI/DEZ/09/2022/MAR/C/007685</t>
  </si>
  <si>
    <t>4400191822250079</t>
  </si>
  <si>
    <t>EG1-07242, EG4-07345</t>
  </si>
  <si>
    <t>L09082022-22</t>
  </si>
  <si>
    <t>GDI/DEZ/09/2022/MAR/C/007621</t>
  </si>
  <si>
    <t>T220905</t>
  </si>
  <si>
    <t>4400191822250077</t>
  </si>
  <si>
    <t>EG1-07241, EG1-07243</t>
  </si>
  <si>
    <t>L09082022-21</t>
  </si>
  <si>
    <t>GDI/DEZ/09/2022/MAR/C/007591</t>
  </si>
  <si>
    <t>4400191822250075</t>
  </si>
  <si>
    <t>EG3-07344, EG5-07348, EG5-07349</t>
  </si>
  <si>
    <t>L09032022-19</t>
  </si>
  <si>
    <t>GDI/DEZ/08/2022/MAR/C/007533</t>
  </si>
  <si>
    <t>4400191822250076</t>
  </si>
  <si>
    <t>JIANGYIN SHI WANRUN PRINTINGANDDYEING CO.,LTD</t>
  </si>
  <si>
    <t>EG3-07329, EG3-07331</t>
  </si>
  <si>
    <t>L09032022-18</t>
  </si>
  <si>
    <t>TZIV221023</t>
  </si>
  <si>
    <t>TZIV221004</t>
  </si>
  <si>
    <t>TZIV220984</t>
  </si>
  <si>
    <t>TZIV220981</t>
  </si>
  <si>
    <t>TZIV220980</t>
  </si>
  <si>
    <t>TZIV220968</t>
  </si>
  <si>
    <t>TZIV220955</t>
  </si>
  <si>
    <t>TZIV220953</t>
  </si>
  <si>
    <t>TZIV220916</t>
  </si>
  <si>
    <t>TZIV220910</t>
  </si>
  <si>
    <t>424010600154-</t>
  </si>
  <si>
    <t>TZIV220902</t>
  </si>
  <si>
    <t>424010600154-AAC005</t>
  </si>
  <si>
    <t>TZIV220870</t>
  </si>
  <si>
    <t>424010600154-AAC004</t>
  </si>
  <si>
    <t>TZIV220867</t>
  </si>
  <si>
    <t>424010600154-AAC003</t>
  </si>
  <si>
    <t>TZIV220822</t>
  </si>
  <si>
    <t>424010600154-AAC002</t>
  </si>
  <si>
    <t>TZIV220800</t>
  </si>
  <si>
    <t>TZIV220792</t>
  </si>
  <si>
    <t>424010600154-AAC001</t>
  </si>
  <si>
    <t>TZIV220780</t>
  </si>
  <si>
    <t>TZIV220779</t>
  </si>
  <si>
    <t>GDI/DEZ/07/2022/MAR/C/006461</t>
  </si>
  <si>
    <t>TZIV220770</t>
  </si>
  <si>
    <t>424010600154</t>
  </si>
  <si>
    <t>EG1-07234, EG1-07238, EG1-07240, EG3-07195, EG3-07212, EG3-07214, EG3-07216, EG3-07217, EG3-07225, EG4-07209, EG4-07210, EG4-07323, EG4-07324, EG4-07327</t>
  </si>
  <si>
    <t>L07282022-17</t>
  </si>
  <si>
    <t>GDI/DEZ/08/2022/MAR/C/007504</t>
  </si>
  <si>
    <t>JA2022-09005</t>
  </si>
  <si>
    <t>424010619750</t>
  </si>
  <si>
    <t>WUXI ACCORD IMPORT AND EXPORT COMPANY LIMITED</t>
  </si>
  <si>
    <t>L09012022-21</t>
  </si>
  <si>
    <t>KL22-A285.A286</t>
  </si>
  <si>
    <t>424010619769</t>
  </si>
  <si>
    <t>EG5-07315, EG5-07318</t>
  </si>
  <si>
    <t>L09012022-32</t>
  </si>
  <si>
    <t>TZIV221007</t>
  </si>
  <si>
    <t>TZIV220995</t>
  </si>
  <si>
    <t>TZIV220979</t>
  </si>
  <si>
    <t>GDI/DEZ/08/2022/MAR/C/007251</t>
  </si>
  <si>
    <t>TZIV220942</t>
  </si>
  <si>
    <t>424010614719</t>
  </si>
  <si>
    <t>EG5-07255, EG5-07302, EG5-07314</t>
  </si>
  <si>
    <t>L09012022-19</t>
  </si>
  <si>
    <t>GDI/DEZ/08/2022/MAR/C/007381</t>
  </si>
  <si>
    <t>NJ2218010-544</t>
  </si>
  <si>
    <t>424010617627</t>
  </si>
  <si>
    <t>L08292022-18</t>
  </si>
  <si>
    <t>GDI/DEZ/08/2022/MAR/C/007172</t>
  </si>
  <si>
    <t>JSHFI22V014</t>
  </si>
  <si>
    <t>424010611838</t>
  </si>
  <si>
    <t>EG2-07177, EG2-07322</t>
  </si>
  <si>
    <t>L08202022-1</t>
  </si>
  <si>
    <t>CPA220000496</t>
  </si>
  <si>
    <t>GDI/DEZ/08/2022/MAR/C/006987</t>
  </si>
  <si>
    <t>CPA220000495</t>
  </si>
  <si>
    <t>424010609495</t>
  </si>
  <si>
    <t>EG5-07300, EG5-07303</t>
  </si>
  <si>
    <t>L08202022-4</t>
  </si>
  <si>
    <t>T220820</t>
  </si>
  <si>
    <t>GDI/DEZ/08/2022/MAR/C/006973</t>
  </si>
  <si>
    <t>T220815</t>
  </si>
  <si>
    <t>424010608726</t>
  </si>
  <si>
    <t>EG1-07235, EG1-07237, EG1-07239</t>
  </si>
  <si>
    <t>L08202022-6</t>
  </si>
  <si>
    <t>ED22ZJC5124</t>
  </si>
  <si>
    <t>ED22ZJC5117</t>
  </si>
  <si>
    <t>GDI/DEZ/08/2022/MAR/C/006776</t>
  </si>
  <si>
    <t>ED22ZJC5113-B</t>
  </si>
  <si>
    <t>424010605337</t>
  </si>
  <si>
    <t>EG5-07249, EG5-07305</t>
  </si>
  <si>
    <t>L08062022-10</t>
  </si>
  <si>
    <t>JSHFI22J041</t>
  </si>
  <si>
    <t>GDI/DEZ/08/2022/MAR/C/006779</t>
  </si>
  <si>
    <t>424010605355-AAC001</t>
  </si>
  <si>
    <t>JSHFI22J040</t>
  </si>
  <si>
    <t>424010605355</t>
  </si>
  <si>
    <t>EG3-07358, EG5-07300, EG5-07316, EG5-07317</t>
  </si>
  <si>
    <t>L08062022-11</t>
  </si>
  <si>
    <t>GDI/DEZ/08/2022/MAR/C/006774</t>
  </si>
  <si>
    <t>424010605328-AAC001</t>
  </si>
  <si>
    <t>22YQE028</t>
  </si>
  <si>
    <t>424010605328</t>
  </si>
  <si>
    <t>SHANGHAI YIQUN INTERNATIONAL TRADING CO. LTD</t>
  </si>
  <si>
    <t>EG5-07257, EG5-07309</t>
  </si>
  <si>
    <t>L08062022-9</t>
  </si>
  <si>
    <t>424010602456</t>
  </si>
  <si>
    <t>EG2-07187, EG2-07253, EG2-07296, EG2-07297</t>
  </si>
  <si>
    <t>L08032022-1</t>
  </si>
  <si>
    <t>GDI/DEZ/08/2022/MAR/006763</t>
  </si>
  <si>
    <t>424010604007-AAC001</t>
  </si>
  <si>
    <t>LS11190B1322</t>
  </si>
  <si>
    <t>424010604007</t>
  </si>
  <si>
    <t>SUZHOU LANDSUN TEXTILES CO.,LTD</t>
  </si>
  <si>
    <t>EG5-07281, EG5-07282</t>
  </si>
  <si>
    <t>L08032022-7</t>
  </si>
  <si>
    <t>GDI/DEZ/07/2022/MAR/C/006678</t>
  </si>
  <si>
    <t>424010603213-AAC001</t>
  </si>
  <si>
    <t>UL220826</t>
  </si>
  <si>
    <t>424010603213</t>
  </si>
  <si>
    <t>EG5-07308</t>
  </si>
  <si>
    <t>L08032022-5</t>
  </si>
  <si>
    <t>KL22-A330</t>
  </si>
  <si>
    <t>KL22-A320</t>
  </si>
  <si>
    <t>KL22-A317.A330B</t>
  </si>
  <si>
    <t>GDI/DEZ/07/2022/MAR/C/006679</t>
  </si>
  <si>
    <t>KL22-A292</t>
  </si>
  <si>
    <t>424010603204</t>
  </si>
  <si>
    <t>EG1-07238, EG1-07240, EG4-07285, EG4-07334</t>
  </si>
  <si>
    <t>L08032022-4</t>
  </si>
  <si>
    <t>22GQ038</t>
  </si>
  <si>
    <t>424010598087-AAC003</t>
  </si>
  <si>
    <t>22GQ035</t>
  </si>
  <si>
    <t>424010598087-AAC002</t>
  </si>
  <si>
    <t>22GQ030-2</t>
  </si>
  <si>
    <t>GDI/DEZ/07/2022/MAR/C/006376</t>
  </si>
  <si>
    <t>424010598087-AAC001</t>
  </si>
  <si>
    <t>22GQ030</t>
  </si>
  <si>
    <t>424010598087</t>
  </si>
  <si>
    <t>EG1-07275, EG1-07333, EG5-07295</t>
  </si>
  <si>
    <t>L07202022-14</t>
  </si>
  <si>
    <t>TZIV221046</t>
  </si>
  <si>
    <t>TZIV221024</t>
  </si>
  <si>
    <t>TZIV221008</t>
  </si>
  <si>
    <t>TZIV220952</t>
  </si>
  <si>
    <t>TZIV220914</t>
  </si>
  <si>
    <t>TZIV220894</t>
  </si>
  <si>
    <t>424010592289-AAC005</t>
  </si>
  <si>
    <t>TZIV220874</t>
  </si>
  <si>
    <t>424010592289-AAC004</t>
  </si>
  <si>
    <t>TZIV220823</t>
  </si>
  <si>
    <t>424010592289-AAC003</t>
  </si>
  <si>
    <t>TZIV220797</t>
  </si>
  <si>
    <t>424010592289-AAC002</t>
  </si>
  <si>
    <t>TZIV220752</t>
  </si>
  <si>
    <t>TZIV220737</t>
  </si>
  <si>
    <t>424010592289-AAC001</t>
  </si>
  <si>
    <t>TZIV220713</t>
  </si>
  <si>
    <t>TZIV220698</t>
  </si>
  <si>
    <t>GDI/DEZ/06/2022/MAR/C/006105</t>
  </si>
  <si>
    <t>TZIV220696</t>
  </si>
  <si>
    <t>424010592289</t>
  </si>
  <si>
    <t>EG1-07276, EG4-07271, EG4-07337, EG5-07179, EG5-07184, EG5-07255, EG5-07307</t>
  </si>
  <si>
    <t>L07072022-23</t>
  </si>
  <si>
    <t>SFML-0186-23</t>
  </si>
  <si>
    <t>SFML-0178-23</t>
  </si>
  <si>
    <t>424010593206-AAC002</t>
  </si>
  <si>
    <t>SFML-0095-23</t>
  </si>
  <si>
    <t>GDI/DEZ/07/2022/MAR/C/006142</t>
  </si>
  <si>
    <t>424010593206-AAC001</t>
  </si>
  <si>
    <t>SFML-0050-23</t>
  </si>
  <si>
    <t>424010593206</t>
  </si>
  <si>
    <t>EG5-07222</t>
  </si>
  <si>
    <t>L07072022-24</t>
  </si>
  <si>
    <t>424010593224-AAC003</t>
  </si>
  <si>
    <t>VFPO-220274-1</t>
  </si>
  <si>
    <t>424010593224-AAC002</t>
  </si>
  <si>
    <t>VFPO-220230-2</t>
  </si>
  <si>
    <t>VFPO-220229-2&amp;230-1</t>
  </si>
  <si>
    <t>GDI/DEZ/07/2022/MAR/C/006143</t>
  </si>
  <si>
    <t>424010593224-AAC001</t>
  </si>
  <si>
    <t>VFPO-220229-1</t>
  </si>
  <si>
    <t>424010593224-L</t>
  </si>
  <si>
    <t>EG5-07181, EG5-07256, EG5-07299, EG5-07311</t>
  </si>
  <si>
    <t>L07072022-22</t>
  </si>
  <si>
    <t>424010593199-AAC003</t>
  </si>
  <si>
    <t>LF220816</t>
  </si>
  <si>
    <t>424010593199-AAC002</t>
  </si>
  <si>
    <t>LF220726</t>
  </si>
  <si>
    <t>GDI/DEZ/07/2022/MAR/C/006176</t>
  </si>
  <si>
    <t>424010593199-AAC001</t>
  </si>
  <si>
    <t>LF220721</t>
  </si>
  <si>
    <t>424010593199</t>
  </si>
  <si>
    <t>EG2-07205, EG2-07258</t>
  </si>
  <si>
    <t>L07072022-17</t>
  </si>
  <si>
    <t>ED22ZJC5113-A</t>
  </si>
  <si>
    <t>424010590922-AAC003</t>
  </si>
  <si>
    <t>ED22ZJC5101</t>
  </si>
  <si>
    <t>424010590922-AAC002</t>
  </si>
  <si>
    <t>ED22ZJC5098</t>
  </si>
  <si>
    <t>GDI/DEZ/06/2022/MAR/C/006048</t>
  </si>
  <si>
    <t>424010590922-AAC001</t>
  </si>
  <si>
    <t>ED22ZJC5093</t>
  </si>
  <si>
    <t>EG5-07110</t>
  </si>
  <si>
    <t>L07022022-7</t>
  </si>
  <si>
    <t>COVER NOTE NO. G</t>
  </si>
  <si>
    <t>424010590931-AAC001</t>
  </si>
  <si>
    <t>22C-E0334-E0338</t>
  </si>
  <si>
    <t>L06302022-17</t>
  </si>
  <si>
    <t>KL22-A281.A282.A283A</t>
  </si>
  <si>
    <t>KL22-A281.A282.A283</t>
  </si>
  <si>
    <t>KL22-A281.A282</t>
  </si>
  <si>
    <t>424010589300-AAC005</t>
  </si>
  <si>
    <t>KL22-A271.273.275.76</t>
  </si>
  <si>
    <t>KL22-A260A</t>
  </si>
  <si>
    <t>424010589300-AAC004</t>
  </si>
  <si>
    <t>KL22-A260</t>
  </si>
  <si>
    <t>424010589300-AAC003</t>
  </si>
  <si>
    <t>KL22-A252</t>
  </si>
  <si>
    <t>424010589300-AAC002</t>
  </si>
  <si>
    <t>KL22-A223.A224.A232</t>
  </si>
  <si>
    <t>KL22-A218</t>
  </si>
  <si>
    <t>KL22-A217</t>
  </si>
  <si>
    <t>GDI/DEZ/06/2022/MAR/C/005914</t>
  </si>
  <si>
    <t>424010589300-AAC001</t>
  </si>
  <si>
    <t>KL22-A210</t>
  </si>
  <si>
    <t>EG5-07179, EG5-07182, EG5-07185, EG5-07250, EG5-07254, EG5-07255, EG5-07256, EG5-07272, EG5-07298, EG5-07302, EG5-07303, EG5-07304, EG5-07305, EG5-07310, EG5-07314</t>
  </si>
  <si>
    <t>L06292022-21</t>
  </si>
  <si>
    <t>424010590058-AAC005</t>
  </si>
  <si>
    <t>EPIC220817YC</t>
  </si>
  <si>
    <t>424010590058-AAC004</t>
  </si>
  <si>
    <t>EPIC220814YC</t>
  </si>
  <si>
    <t>424010590058-AAC003</t>
  </si>
  <si>
    <t>EPIC220724YC</t>
  </si>
  <si>
    <t>424010590058-AAC002</t>
  </si>
  <si>
    <t>EPIC220717YC</t>
  </si>
  <si>
    <t>GDI/DEZ/06/2022/MAR/C/006013</t>
  </si>
  <si>
    <t>424010590058-AAC001</t>
  </si>
  <si>
    <t>EPIC220714YC</t>
  </si>
  <si>
    <t>L06302022-18</t>
  </si>
  <si>
    <t>GDI/DEZ/06/2022/MAR/C/005979</t>
  </si>
  <si>
    <t>424010589319-AAC001</t>
  </si>
  <si>
    <t>JSHFI22J033</t>
  </si>
  <si>
    <t>L07022022-21</t>
  </si>
  <si>
    <t>JSHFI22J043</t>
  </si>
  <si>
    <t>424010589328-</t>
  </si>
  <si>
    <t>JSHFI22J037L</t>
  </si>
  <si>
    <t>424010589328-AAC004</t>
  </si>
  <si>
    <t>JSHFI22J037K</t>
  </si>
  <si>
    <t>424010589328-AAC003</t>
  </si>
  <si>
    <t>JSHFI22J037I</t>
  </si>
  <si>
    <t>JSHFI22J037H</t>
  </si>
  <si>
    <t>JSHFI22J037G</t>
  </si>
  <si>
    <t>JSHFI22J037F</t>
  </si>
  <si>
    <t>JSHFI22J037E</t>
  </si>
  <si>
    <t>424010589328-AAC002</t>
  </si>
  <si>
    <t>JSHFI22J037C</t>
  </si>
  <si>
    <t>JSHFI22J037B</t>
  </si>
  <si>
    <t>424010589328-AAC001</t>
  </si>
  <si>
    <t>JSHFI22J037A</t>
  </si>
  <si>
    <t>GDI/DEZ/06/2022/MAR/C/005978</t>
  </si>
  <si>
    <t>JSHFI22J037</t>
  </si>
  <si>
    <t>Jiangsu H.F. Textiles. Co. Ltd, JIANGSU H.F.T Textiles CO Ltd</t>
  </si>
  <si>
    <t>EG3-07178, EG3-07264, EG3-07294</t>
  </si>
  <si>
    <t>L06292022-20</t>
  </si>
  <si>
    <t>424010586937-AAC002</t>
  </si>
  <si>
    <t>NJ2218009-540</t>
  </si>
  <si>
    <t>GDI/DEZ/06/2022/MAR/C/005823</t>
  </si>
  <si>
    <t>424010586937-AAC001</t>
  </si>
  <si>
    <t>NJ2218009-538</t>
  </si>
  <si>
    <t>EG4-07220, EG4-07288</t>
  </si>
  <si>
    <t>L06252022-19</t>
  </si>
  <si>
    <t>TZIV221000</t>
  </si>
  <si>
    <t>424010586152-AAC009</t>
  </si>
  <si>
    <t>TZIV220881</t>
  </si>
  <si>
    <t>424010586152-AAC010</t>
  </si>
  <si>
    <t>TZIV220869</t>
  </si>
  <si>
    <t>424010586152-AAC008</t>
  </si>
  <si>
    <t>TZIV220833</t>
  </si>
  <si>
    <t>TZIV220831</t>
  </si>
  <si>
    <t>424010586152-AAC007</t>
  </si>
  <si>
    <t>TZIV220794</t>
  </si>
  <si>
    <t>424010586152-AAC006</t>
  </si>
  <si>
    <t>TZIV220771</t>
  </si>
  <si>
    <t>TZIV220769</t>
  </si>
  <si>
    <t>424010586152-AAC005</t>
  </si>
  <si>
    <t>TZIV220754</t>
  </si>
  <si>
    <t>TZIV220746</t>
  </si>
  <si>
    <t>424010586152-AAC004</t>
  </si>
  <si>
    <t>TZIV220744</t>
  </si>
  <si>
    <t>424010586152-AAC003</t>
  </si>
  <si>
    <t>TZIV220716</t>
  </si>
  <si>
    <t>TZIV220715</t>
  </si>
  <si>
    <t>TZIV220693</t>
  </si>
  <si>
    <t>424010586152-AAC002</t>
  </si>
  <si>
    <t>TZIV220690</t>
  </si>
  <si>
    <t>TZIV220678</t>
  </si>
  <si>
    <t>TZIV220676</t>
  </si>
  <si>
    <t>GDI/DEZ/06/2022/MAR/C/005757</t>
  </si>
  <si>
    <t>424010586152-AAC001</t>
  </si>
  <si>
    <t>TZIV220661</t>
  </si>
  <si>
    <t>EG1-07230, EG1-07232, EG3-07198, EG3-07212, EG3-07213, EG3-07214, EG3-07215, EG3-07217, EG3-07221, EG3-07225, EG4-07209</t>
  </si>
  <si>
    <t>L06252022-14</t>
  </si>
  <si>
    <t>424010585484-AAC002</t>
  </si>
  <si>
    <t>EXP/F-35/0042/2023</t>
  </si>
  <si>
    <t>GDI/DEZ/06/2022/MAR/C/005721</t>
  </si>
  <si>
    <t>11-Nov-2022</t>
  </si>
  <si>
    <t>424010585484-AAC001</t>
  </si>
  <si>
    <t>EXP/F-35/0025/2023</t>
  </si>
  <si>
    <t>L06252022-12</t>
  </si>
  <si>
    <t>424010580835-AAC002</t>
  </si>
  <si>
    <t>CPD220000369</t>
  </si>
  <si>
    <t>424010580835-</t>
  </si>
  <si>
    <t>CPA220000418</t>
  </si>
  <si>
    <t>424010580835-AAC003</t>
  </si>
  <si>
    <t>CPA220000375</t>
  </si>
  <si>
    <t>GDI/DEZ/06/2022/MAR/C/005398</t>
  </si>
  <si>
    <t>424010580835-AAC001</t>
  </si>
  <si>
    <t>CPA220000336</t>
  </si>
  <si>
    <t>EG5-07211, EG5-07250</t>
  </si>
  <si>
    <t>L06162022-18</t>
  </si>
  <si>
    <t>GDI/DEZ/06/2022/MAR/C/005523</t>
  </si>
  <si>
    <t>424010582824-AAC001</t>
  </si>
  <si>
    <t>EXP/F-49/0039/2022</t>
  </si>
  <si>
    <t>L06162022-22</t>
  </si>
  <si>
    <t>JSHFI22J038</t>
  </si>
  <si>
    <t>424010580791-AAC002</t>
  </si>
  <si>
    <t>JSHFI22J034</t>
  </si>
  <si>
    <t>GDI/DEZ/06/2022/MAR/C/005394</t>
  </si>
  <si>
    <t>424010580791-AAC001</t>
  </si>
  <si>
    <t>JSHFI22J031</t>
  </si>
  <si>
    <t>EG5-07180, EG5-07211, EG5-07272</t>
  </si>
  <si>
    <t>L06112022-10</t>
  </si>
  <si>
    <t>GDI/DEZ/06/2022/MAR/C/005392</t>
  </si>
  <si>
    <t>424010580755-AAC001</t>
  </si>
  <si>
    <t>JSHFI22V006</t>
  </si>
  <si>
    <t>EG2-07094</t>
  </si>
  <si>
    <t>L06112022-13</t>
  </si>
  <si>
    <t>EMI-2122-136(II)</t>
  </si>
  <si>
    <t>GDI/DEZ/06/2022/MAR/C/005140</t>
  </si>
  <si>
    <t>EMI-2122-136(I)</t>
  </si>
  <si>
    <t>075122220028</t>
  </si>
  <si>
    <t>EMI ENGINEERING PTE LTD</t>
  </si>
  <si>
    <t>L06132022-13</t>
  </si>
  <si>
    <t>424010579721-AAC005</t>
  </si>
  <si>
    <t>110287-9429/9107</t>
  </si>
  <si>
    <t>424010579721-AAC006</t>
  </si>
  <si>
    <t>1102878993</t>
  </si>
  <si>
    <t>424010579721-AAC004</t>
  </si>
  <si>
    <t>110287-6718/9095</t>
  </si>
  <si>
    <t>424010579721-AAC002</t>
  </si>
  <si>
    <t>1102862728</t>
  </si>
  <si>
    <t>424010579721-AAC003</t>
  </si>
  <si>
    <t>110285-7706/7743</t>
  </si>
  <si>
    <t>GDI/DEZ/06/2022/MAR/C/005310</t>
  </si>
  <si>
    <t>424010579721-AAC001</t>
  </si>
  <si>
    <t>1102850328</t>
  </si>
  <si>
    <t>L06092022-25</t>
  </si>
  <si>
    <t>GDI/DEZ/06/2022/MAR/C/005309</t>
  </si>
  <si>
    <t>424010579712-AAC001</t>
  </si>
  <si>
    <t>DY-EPIC2206002</t>
  </si>
  <si>
    <t>L06092022-24</t>
  </si>
  <si>
    <t>424010579703-AAC003</t>
  </si>
  <si>
    <t>JSHFI22V008A</t>
  </si>
  <si>
    <t>424010579703-AAC002</t>
  </si>
  <si>
    <t>JSHFI22V008</t>
  </si>
  <si>
    <t>GDI/DEZ/06/2022/MAR/C/005307</t>
  </si>
  <si>
    <t>424010579703-AAC001</t>
  </si>
  <si>
    <t>JSHFI22V007</t>
  </si>
  <si>
    <t>L06092022-23</t>
  </si>
  <si>
    <t>GDI/DEZ/06/2022/MAR/C/005107</t>
  </si>
  <si>
    <t>424010576617-AAC001</t>
  </si>
  <si>
    <t>UL220630</t>
  </si>
  <si>
    <t>L06042022-5</t>
  </si>
  <si>
    <t>424010576608-AAC002</t>
  </si>
  <si>
    <t>VFPO-220053</t>
  </si>
  <si>
    <t>GDI/DEZ/06/2022/MAR/C/005102</t>
  </si>
  <si>
    <t>424010576608-AAC001</t>
  </si>
  <si>
    <t>VFPO-220052</t>
  </si>
  <si>
    <t>L06042022-9</t>
  </si>
  <si>
    <t>TZIV220917</t>
  </si>
  <si>
    <t>424010575011-AAC011</t>
  </si>
  <si>
    <t>TZIV220868</t>
  </si>
  <si>
    <t>424010575011-AAC010</t>
  </si>
  <si>
    <t>TZIV220793</t>
  </si>
  <si>
    <t>TZIV220791</t>
  </si>
  <si>
    <t>424010575011-AAC009</t>
  </si>
  <si>
    <t>TZIV220768</t>
  </si>
  <si>
    <t>424010575011-AAC008</t>
  </si>
  <si>
    <t>TZIV220749</t>
  </si>
  <si>
    <t>424010575011-AAC007</t>
  </si>
  <si>
    <t>TZIV220711</t>
  </si>
  <si>
    <t>424010575011-AAC006</t>
  </si>
  <si>
    <t>TZIV220677</t>
  </si>
  <si>
    <t>TZIV220672</t>
  </si>
  <si>
    <t>424010575011-AAC005</t>
  </si>
  <si>
    <t>TZIV220651</t>
  </si>
  <si>
    <t>TZIV220650</t>
  </si>
  <si>
    <t>TZIV220643</t>
  </si>
  <si>
    <t>424010575011-AAC004</t>
  </si>
  <si>
    <t>TZIV220633</t>
  </si>
  <si>
    <t>TZIV220627</t>
  </si>
  <si>
    <t>424010575011-AAC002</t>
  </si>
  <si>
    <t>TZIV220614</t>
  </si>
  <si>
    <t>424010575011-AAC003</t>
  </si>
  <si>
    <t>TZIV220603</t>
  </si>
  <si>
    <t>TZIV220591</t>
  </si>
  <si>
    <t>424010575011-AAC001</t>
  </si>
  <si>
    <t>TZIV220587</t>
  </si>
  <si>
    <t>GDI/DEZ/05/2022/MAR/C/004988</t>
  </si>
  <si>
    <t>TZIV220571</t>
  </si>
  <si>
    <t>EG1-06933, EG1-06935, EG1-06936, EG3-07195, EG3-07212, EG3-07214, EG3-07216, EG4-07209</t>
  </si>
  <si>
    <t>L06022022-28</t>
  </si>
  <si>
    <t>424010577260-AAC002</t>
  </si>
  <si>
    <t>222301991</t>
  </si>
  <si>
    <t>GDI/DEZ/06/2022/MAR/C/005104</t>
  </si>
  <si>
    <t>424010577260-AAC001</t>
  </si>
  <si>
    <t>222301894</t>
  </si>
  <si>
    <t>424010577260</t>
  </si>
  <si>
    <t>EG2-07083, EG2-07094</t>
  </si>
  <si>
    <t>L06042022-11</t>
  </si>
  <si>
    <t>424010576591-AAC003</t>
  </si>
  <si>
    <t>KL22-A071</t>
  </si>
  <si>
    <t>424010576591-AAC002</t>
  </si>
  <si>
    <t>KL22-A070</t>
  </si>
  <si>
    <t>GDI/DEZ/05/2022/MAR/C/005089</t>
  </si>
  <si>
    <t>424010576591-AAC001</t>
  </si>
  <si>
    <t>KL22-A069.A072</t>
  </si>
  <si>
    <t>EG5-07108, EG5-07109, EG5-07110, EG5-07111</t>
  </si>
  <si>
    <t>L06042022-7</t>
  </si>
  <si>
    <t>424010575048-AAC007</t>
  </si>
  <si>
    <t>KL22-A291</t>
  </si>
  <si>
    <t>424010575048-AAC006</t>
  </si>
  <si>
    <t>KL22-A253</t>
  </si>
  <si>
    <t>424010575048-AAC005</t>
  </si>
  <si>
    <t>KL22-A233</t>
  </si>
  <si>
    <t>424010575048-AAC003</t>
  </si>
  <si>
    <t>KL22-A209B</t>
  </si>
  <si>
    <t>424010575048-AAC002</t>
  </si>
  <si>
    <t>KL22-A209</t>
  </si>
  <si>
    <t>424010575048-AAC004</t>
  </si>
  <si>
    <t>KL22-A205REV1.A213</t>
  </si>
  <si>
    <t>KL22-A205REV1</t>
  </si>
  <si>
    <t>424010575048-AAC001</t>
  </si>
  <si>
    <t>KL22-A194.A196REV1</t>
  </si>
  <si>
    <t>GDI/DEZ/05/2022/MAR/C/004984</t>
  </si>
  <si>
    <t>KL22-A190.A190-1</t>
  </si>
  <si>
    <t>424010575048-L</t>
  </si>
  <si>
    <t>EG1-06935, EG1-06936, EG1-07230, EG1-07232, EG1-07234, EG3-07178, EG3-07196, EG4-07260, EG4-07267</t>
  </si>
  <si>
    <t>L06042022-8</t>
  </si>
  <si>
    <t>424010575002-AAC004</t>
  </si>
  <si>
    <t>T220725</t>
  </si>
  <si>
    <t>424010575002-AAC003</t>
  </si>
  <si>
    <t>T220718</t>
  </si>
  <si>
    <t>424010575002-AAC002</t>
  </si>
  <si>
    <t>T220625</t>
  </si>
  <si>
    <t>424010575002-AAC001</t>
  </si>
  <si>
    <t>T220606</t>
  </si>
  <si>
    <t>GDI/DEZ/05/2022/MAR/C/004985</t>
  </si>
  <si>
    <t>T220603A</t>
  </si>
  <si>
    <t>EG1-06932, EG1-06934, EG1-07228, EG1-07229, EG1-07231, EG1-07233</t>
  </si>
  <si>
    <t>L06022022-26</t>
  </si>
  <si>
    <t>424010573175-AAC002</t>
  </si>
  <si>
    <t>CPA220000287</t>
  </si>
  <si>
    <t>424010573175-AAC001</t>
  </si>
  <si>
    <t>CPA220000249</t>
  </si>
  <si>
    <t>GDI/DEZ/05/2022/MAR/C/004883</t>
  </si>
  <si>
    <t>CPA220000245</t>
  </si>
  <si>
    <t>L05282022-38</t>
  </si>
  <si>
    <t>GDI/DEZ/05/2022/MAR/C/004849</t>
  </si>
  <si>
    <t>424010573184-AAC001</t>
  </si>
  <si>
    <t>T220603</t>
  </si>
  <si>
    <t>L05282022-31</t>
  </si>
  <si>
    <t>424010570105-AAC002</t>
  </si>
  <si>
    <t>110277-6383</t>
  </si>
  <si>
    <t>424010570105-AAC001</t>
  </si>
  <si>
    <t>1102776380</t>
  </si>
  <si>
    <t>GDI/DEZ/05/2022/MAR/C/004692</t>
  </si>
  <si>
    <t>424010570105-AAC003</t>
  </si>
  <si>
    <t>110277-6379/6384</t>
  </si>
  <si>
    <t>424010570105-L</t>
  </si>
  <si>
    <t>L05212022-11</t>
  </si>
  <si>
    <t>424010564416-AAC005</t>
  </si>
  <si>
    <t>SFML-1181-22</t>
  </si>
  <si>
    <t>424010564416-AAC004</t>
  </si>
  <si>
    <t>SFML-1136-22</t>
  </si>
  <si>
    <t>424010564416-AAC003</t>
  </si>
  <si>
    <t>SFML-1102-22</t>
  </si>
  <si>
    <t>424010564416-AAC001</t>
  </si>
  <si>
    <t>SFML-1101-22</t>
  </si>
  <si>
    <t>424010564416-AAC002</t>
  </si>
  <si>
    <t>SFML-1072-22</t>
  </si>
  <si>
    <t>424010564416-AAC007</t>
  </si>
  <si>
    <t>SFML-0025-23</t>
  </si>
  <si>
    <t>GDI/DEZ/05/2022/MAR/C/004525</t>
  </si>
  <si>
    <t>424010564416-AAC006</t>
  </si>
  <si>
    <t>SFML-0024-23</t>
  </si>
  <si>
    <t>424010564416-L</t>
  </si>
  <si>
    <t>L05122022-11</t>
  </si>
  <si>
    <t>GDI/DEZ/04/2022/MAR/C/004346</t>
  </si>
  <si>
    <t>424010559351-AAC001</t>
  </si>
  <si>
    <t>KL22-A155</t>
  </si>
  <si>
    <t>424010559351-L</t>
  </si>
  <si>
    <t>L04292022-8</t>
  </si>
  <si>
    <t>GDI/DEZ/04/2022/MAR/C/004395</t>
  </si>
  <si>
    <t>424010560964-AAC001</t>
  </si>
  <si>
    <t>VFPO-210696</t>
  </si>
  <si>
    <t>424010560964-L</t>
  </si>
  <si>
    <t>L04292022-1</t>
  </si>
  <si>
    <t>GDI/DEZ/04/2022/MAR/C/004370</t>
  </si>
  <si>
    <t>424010559618-AAC001</t>
  </si>
  <si>
    <t>JSHFI22J025</t>
  </si>
  <si>
    <t>424010559618-L</t>
  </si>
  <si>
    <t>EG5-07029</t>
  </si>
  <si>
    <t>L04292022-5</t>
  </si>
  <si>
    <t>424010556087-AAC002</t>
  </si>
  <si>
    <t>1820005863</t>
  </si>
  <si>
    <t>GDI/DEZ/04/2022/MAR/C/004001</t>
  </si>
  <si>
    <t>424010556087-AAC001</t>
  </si>
  <si>
    <t>1820005848</t>
  </si>
  <si>
    <t>424010556087-L</t>
  </si>
  <si>
    <t>EG2-07081, EG2-07092</t>
  </si>
  <si>
    <t>L05082022-4</t>
  </si>
  <si>
    <t>424010556103-AAC001</t>
  </si>
  <si>
    <t>22A-E0006</t>
  </si>
  <si>
    <t>GDI/DEZ/04/2022/MAR/C/004002</t>
  </si>
  <si>
    <t>22A-E0005&amp;22A-E0007</t>
  </si>
  <si>
    <t>424010556103-L</t>
  </si>
  <si>
    <t>Shenzhen Lai Tak Creation Textile Co. Ltd., Lai Tak Enterprises Ltd.</t>
  </si>
  <si>
    <t>EG5-07065, EG5-07066</t>
  </si>
  <si>
    <t>L04262022-20</t>
  </si>
  <si>
    <t>424010554365-AAC002</t>
  </si>
  <si>
    <t>KL22-A108</t>
  </si>
  <si>
    <t>424010554365-AAC003</t>
  </si>
  <si>
    <t>KL22-A098</t>
  </si>
  <si>
    <t>424010554365-AAC004</t>
  </si>
  <si>
    <t>KL22-A096</t>
  </si>
  <si>
    <t>KL22-A092.A093</t>
  </si>
  <si>
    <t>424010554365-AAC001</t>
  </si>
  <si>
    <t>KL22-A011</t>
  </si>
  <si>
    <t>GDI/DEZ/04/2022/MAR/C/003922</t>
  </si>
  <si>
    <t>KL22-A010</t>
  </si>
  <si>
    <t>424010554365-L</t>
  </si>
  <si>
    <t>EG5-07010, EG5-07030, EG5-07033, EG5-07034, EG5-07036, EG5-07037, EG5-07065</t>
  </si>
  <si>
    <t>L04232022-43</t>
  </si>
  <si>
    <t>GDI/DEZ/04/2022/MAR/C/003762</t>
  </si>
  <si>
    <t>424010553240-AAC001</t>
  </si>
  <si>
    <t>1022200178</t>
  </si>
  <si>
    <t>L04232022-42</t>
  </si>
  <si>
    <t>424010555275-AAC002</t>
  </si>
  <si>
    <t>UL220539</t>
  </si>
  <si>
    <t>GDI/DEZ/04/2022/MAR/C/003970</t>
  </si>
  <si>
    <t>424010555275-AAC001</t>
  </si>
  <si>
    <t>UL220435</t>
  </si>
  <si>
    <t>424010555275-L</t>
  </si>
  <si>
    <t>EG5-07010, EG5-07031</t>
  </si>
  <si>
    <t>L04212022-29</t>
  </si>
  <si>
    <t>424010555202-AAC002</t>
  </si>
  <si>
    <t>ED22ZJC5082</t>
  </si>
  <si>
    <t>GDI/DEZ/04/2022/MAR/C/003971</t>
  </si>
  <si>
    <t>424010555202-AAC001</t>
  </si>
  <si>
    <t>ED22ZJC5073</t>
  </si>
  <si>
    <t>424010555202-L</t>
  </si>
  <si>
    <t>L04232022-41</t>
  </si>
  <si>
    <t>424010548809-AAC002</t>
  </si>
  <si>
    <t>NJ2218003-537</t>
  </si>
  <si>
    <t>GDI/DEZ/04/2022/MAR/C/003546</t>
  </si>
  <si>
    <t>424010548809-AAC001</t>
  </si>
  <si>
    <t>NJ2218002-535</t>
  </si>
  <si>
    <t>424010548809-L</t>
  </si>
  <si>
    <t>L04172022-1</t>
  </si>
  <si>
    <t>GDI/DEZ/04/2022/MAR/C/003604</t>
  </si>
  <si>
    <t>424010549112-AAC001</t>
  </si>
  <si>
    <t>DH203702055</t>
  </si>
  <si>
    <t>424010549112-L</t>
  </si>
  <si>
    <t>CHANGZHOU DAHUA IMP.&amp;EXP.(GROUP)CORP.,LTD.</t>
  </si>
  <si>
    <t>EG4-07100</t>
  </si>
  <si>
    <t>L04112022-8</t>
  </si>
  <si>
    <t>424010549096-AAC002</t>
  </si>
  <si>
    <t>JSHFI22V004A</t>
  </si>
  <si>
    <t>GDI/DEZ/04/2022/MAR/C/003592 D</t>
  </si>
  <si>
    <t>424010549096-AAC001</t>
  </si>
  <si>
    <t>JSHFI22V004</t>
  </si>
  <si>
    <t>EG2-06907</t>
  </si>
  <si>
    <t>L04112022-7</t>
  </si>
  <si>
    <t>424010549103-AAC004</t>
  </si>
  <si>
    <t>JSHFI22J026A</t>
  </si>
  <si>
    <t>424010549103-AAC003</t>
  </si>
  <si>
    <t>JSHFI22J026</t>
  </si>
  <si>
    <t>424010549103-AAC001</t>
  </si>
  <si>
    <t>JSHFI22J019C</t>
  </si>
  <si>
    <t>424010549103-AAC002</t>
  </si>
  <si>
    <t>JSHFI22J019B</t>
  </si>
  <si>
    <t>GDI/DEZ/04/2022/MAR/C/003606</t>
  </si>
  <si>
    <t>JSHFI22J019</t>
  </si>
  <si>
    <t>424010549103-L</t>
  </si>
  <si>
    <t>L04112022-9</t>
  </si>
  <si>
    <t>424010548587-AAC007</t>
  </si>
  <si>
    <t>EPIC220524A</t>
  </si>
  <si>
    <t>424010548587-AAC005</t>
  </si>
  <si>
    <t>EPIC220517B</t>
  </si>
  <si>
    <t>424010548587-AAC006</t>
  </si>
  <si>
    <t>EPIC220517A</t>
  </si>
  <si>
    <t>424010548587-AAC003</t>
  </si>
  <si>
    <t>EPIC220426</t>
  </si>
  <si>
    <t>424010548587-AAC004</t>
  </si>
  <si>
    <t>EPIC220424B</t>
  </si>
  <si>
    <t>424010548587-AAC002</t>
  </si>
  <si>
    <t>EPIC220419C</t>
  </si>
  <si>
    <t>424010548587-AAC001</t>
  </si>
  <si>
    <t>EPIC2204117A</t>
  </si>
  <si>
    <t>GDI/DEZ/04/2022/MAR/C/003502</t>
  </si>
  <si>
    <t>424010548587-AAC008</t>
  </si>
  <si>
    <t>EP220524</t>
  </si>
  <si>
    <t>424010548587-L</t>
  </si>
  <si>
    <t>LINYI RUYI TRADE CO.,LTD.</t>
  </si>
  <si>
    <t>EG3-07160, EG4-07134, EG6-07127</t>
  </si>
  <si>
    <t>L04102022-8</t>
  </si>
  <si>
    <t>GDI/DEZ/04/2022/MAR/C/003514</t>
  </si>
  <si>
    <t>424010548612-AAC001</t>
  </si>
  <si>
    <t>UL220420</t>
  </si>
  <si>
    <t>424010548612-L</t>
  </si>
  <si>
    <t>L04102022-12</t>
  </si>
  <si>
    <t>424010548596-AAC010</t>
  </si>
  <si>
    <t>EPIC220727YC</t>
  </si>
  <si>
    <t>424010548596-AAC009</t>
  </si>
  <si>
    <t>EPIC220607</t>
  </si>
  <si>
    <t>424010548596-AAC008</t>
  </si>
  <si>
    <t>EPIC220531</t>
  </si>
  <si>
    <t>424010548596-AAC007</t>
  </si>
  <si>
    <t>EPIC220524B</t>
  </si>
  <si>
    <t>424010548596-AAC006</t>
  </si>
  <si>
    <t>EPIC220517C</t>
  </si>
  <si>
    <t>424010548596-AAC003</t>
  </si>
  <si>
    <t>EPIC220426-1</t>
  </si>
  <si>
    <t>424010548596-AAC005</t>
  </si>
  <si>
    <t>EPIC220424A</t>
  </si>
  <si>
    <t>424010548596-001</t>
  </si>
  <si>
    <t>EPIC220419B</t>
  </si>
  <si>
    <t>424010548596-AAC004</t>
  </si>
  <si>
    <t>EPIC220419A</t>
  </si>
  <si>
    <t>GDI/DEZ/04/2022/MAR/C/003506</t>
  </si>
  <si>
    <t>424010548596-AAC002</t>
  </si>
  <si>
    <t>EPIC220417B</t>
  </si>
  <si>
    <t>424010548596-L</t>
  </si>
  <si>
    <t>LINYI RUYI TRADE CO.,LTD., SHANGHAI FREEDOM DENIM INTERNATIONAL TRADING CO.,</t>
  </si>
  <si>
    <t>EG3-07159, EG6-07095</t>
  </si>
  <si>
    <t>L04102022-13</t>
  </si>
  <si>
    <t>424010546071-AAC005</t>
  </si>
  <si>
    <t>CPD220000185</t>
  </si>
  <si>
    <t>424010546071-AAC004</t>
  </si>
  <si>
    <t>CPD220000143</t>
  </si>
  <si>
    <t>CPD220000142</t>
  </si>
  <si>
    <t>424010546071-AAC003</t>
  </si>
  <si>
    <t>CPD220000136</t>
  </si>
  <si>
    <t>424010546071-AAC002</t>
  </si>
  <si>
    <t>CPD220000120</t>
  </si>
  <si>
    <t>GDI/DEZ/03/2022/MAR/C/003338</t>
  </si>
  <si>
    <t>424010546071-AAC001</t>
  </si>
  <si>
    <t>CPD220000114</t>
  </si>
  <si>
    <t>424010546071-L</t>
  </si>
  <si>
    <t>L04072022-20</t>
  </si>
  <si>
    <t>424010547114-AAC001</t>
  </si>
  <si>
    <t>AFL/EXP/INV/22/092</t>
  </si>
  <si>
    <t>424010547114-L</t>
  </si>
  <si>
    <t>EG5-07074</t>
  </si>
  <si>
    <t>L04072022-21</t>
  </si>
  <si>
    <t>424010545429-AAC004</t>
  </si>
  <si>
    <t>T220521B</t>
  </si>
  <si>
    <t>T220521A</t>
  </si>
  <si>
    <t>424010545429-AAC003</t>
  </si>
  <si>
    <t>T220513</t>
  </si>
  <si>
    <t>424010545429-AAC002</t>
  </si>
  <si>
    <t>T220421</t>
  </si>
  <si>
    <t>GDI/DEZ/03/2022/MAR/C/003332</t>
  </si>
  <si>
    <t>424010545429-AAC001</t>
  </si>
  <si>
    <t>T220403</t>
  </si>
  <si>
    <t>424010545429-L</t>
  </si>
  <si>
    <t>EG1-06916, EG1-06917, EG1-06918, EG1-06919, EG1-06920, EG1-06929, EG1-06931, EG1-07139</t>
  </si>
  <si>
    <t>L04042022-9</t>
  </si>
  <si>
    <t>424010545438-AAC007</t>
  </si>
  <si>
    <t>KL22-A169</t>
  </si>
  <si>
    <t>424010545438-AAC005</t>
  </si>
  <si>
    <t>KL22-A168.A170</t>
  </si>
  <si>
    <t>424010545438-AAC006</t>
  </si>
  <si>
    <t>KL22-A166</t>
  </si>
  <si>
    <t>424010545438-AAC003</t>
  </si>
  <si>
    <t>KL22-A154</t>
  </si>
  <si>
    <t>KL22-A150</t>
  </si>
  <si>
    <t>424010545438-AAC002</t>
  </si>
  <si>
    <t>KL22-A144</t>
  </si>
  <si>
    <t>424010545438-AAC004</t>
  </si>
  <si>
    <t>KL22-A143</t>
  </si>
  <si>
    <t>KL22-A134</t>
  </si>
  <si>
    <t>GDI/DEZ/03/2022/MAR/C/003337</t>
  </si>
  <si>
    <t>424010545438-AAC001</t>
  </si>
  <si>
    <t>KL22-A119</t>
  </si>
  <si>
    <t>424010545438-L</t>
  </si>
  <si>
    <t>EG1-06860, EG1-06920, EG1-06925, EG1-06926, EG1-06927, EG1-06928, EG1-06930, EG3-07133, EG3-07135, EG3-07154</t>
  </si>
  <si>
    <t>L04042022-8</t>
  </si>
  <si>
    <t>424010543412-AAC004</t>
  </si>
  <si>
    <t>SFML-1083-22</t>
  </si>
  <si>
    <t>424010543412-AAC003</t>
  </si>
  <si>
    <t>SFML-0990-22</t>
  </si>
  <si>
    <t>424010543412-AAC002</t>
  </si>
  <si>
    <t>SFML-0967-22</t>
  </si>
  <si>
    <t>GDI/DEZ/03/2022/MAR/C/003177</t>
  </si>
  <si>
    <t>424010543412-AAC001</t>
  </si>
  <si>
    <t>SFML-0949-22</t>
  </si>
  <si>
    <t>69026.64</t>
  </si>
  <si>
    <t>424010543412-L</t>
  </si>
  <si>
    <t>L03312022-27</t>
  </si>
  <si>
    <t>GDI/DEZ/03/2022/MAR/C/003054</t>
  </si>
  <si>
    <t>424010541619-ACP001</t>
  </si>
  <si>
    <t>1820005804</t>
  </si>
  <si>
    <t>424010541619-L</t>
  </si>
  <si>
    <t>EG2-06905</t>
  </si>
  <si>
    <t>L03292022-14</t>
  </si>
  <si>
    <t>424010543207-AAC002</t>
  </si>
  <si>
    <t>JSHFI22V005</t>
  </si>
  <si>
    <t>GDI/DEZ/03/2022/MAR/C/003178</t>
  </si>
  <si>
    <t>424010543207-AAC001</t>
  </si>
  <si>
    <t>JSHFI22V002</t>
  </si>
  <si>
    <t>424010543207-L</t>
  </si>
  <si>
    <t>EG2-07067, EG2-07083</t>
  </si>
  <si>
    <t>L03292022-10</t>
  </si>
  <si>
    <t>424010541637-AAC011</t>
  </si>
  <si>
    <t>TZIV220570</t>
  </si>
  <si>
    <t>424010541637-AAC009</t>
  </si>
  <si>
    <t>TZIV220567</t>
  </si>
  <si>
    <t>424010541637-AAC010</t>
  </si>
  <si>
    <t>TZIV220564</t>
  </si>
  <si>
    <t>424010541637-AAC008</t>
  </si>
  <si>
    <t>TZIV220550</t>
  </si>
  <si>
    <t>TZIV220530</t>
  </si>
  <si>
    <t>424010541637-AAC006</t>
  </si>
  <si>
    <t>TZIV220507</t>
  </si>
  <si>
    <t>424010541637-AAC007</t>
  </si>
  <si>
    <t>TZIV220498</t>
  </si>
  <si>
    <t>424010541637-AAC005</t>
  </si>
  <si>
    <t>TZIV220471</t>
  </si>
  <si>
    <t>424010541637-AAC004</t>
  </si>
  <si>
    <t>TZIV220456</t>
  </si>
  <si>
    <t>TZIV220451</t>
  </si>
  <si>
    <t>424010541637-AAC003</t>
  </si>
  <si>
    <t>TZIV220427</t>
  </si>
  <si>
    <t>TZIV220426</t>
  </si>
  <si>
    <t>424010541637-ACP002</t>
  </si>
  <si>
    <t>TZIV220400</t>
  </si>
  <si>
    <t>GDI/DEZ/03/2022/MAR/C/003055</t>
  </si>
  <si>
    <t>424010541637-AAC001</t>
  </si>
  <si>
    <t>TZIV220397</t>
  </si>
  <si>
    <t>424010541637-L</t>
  </si>
  <si>
    <t>EG1-06860, EG1-06925, EG1-06926, EG1-06927, EG1-06928, EG1-06930, EG1-07138, EG1-07140</t>
  </si>
  <si>
    <t>L03282022-5</t>
  </si>
  <si>
    <t>GDI/DEZ/03/2022/MAR/C/002586</t>
  </si>
  <si>
    <t>424010535797-AAC001</t>
  </si>
  <si>
    <t>1022200135</t>
  </si>
  <si>
    <t>424010535797-L</t>
  </si>
  <si>
    <t>EG4-07018</t>
  </si>
  <si>
    <t>L03222022-23</t>
  </si>
  <si>
    <t>424010535341-AAC002</t>
  </si>
  <si>
    <t>1102751996</t>
  </si>
  <si>
    <t>424010535341-AAC003</t>
  </si>
  <si>
    <t>1102751987</t>
  </si>
  <si>
    <t>424010535341-AAC001</t>
  </si>
  <si>
    <t>1102751984</t>
  </si>
  <si>
    <t>GDI/DEZ/03/2022/MAR/C/002583</t>
  </si>
  <si>
    <t>424010535341-AAC004</t>
  </si>
  <si>
    <t>110275-1398/1987</t>
  </si>
  <si>
    <t>424010535341-L</t>
  </si>
  <si>
    <t>EG2-06902, EG2-06905, EG2-06906, EG2-06907</t>
  </si>
  <si>
    <t>L03162022-11</t>
  </si>
  <si>
    <t>GDI/DEZ/03/2022/MAR/C/002322</t>
  </si>
  <si>
    <t>424010531390-AAC001</t>
  </si>
  <si>
    <t>NJ2218001-654</t>
  </si>
  <si>
    <t>424010531390-L</t>
  </si>
  <si>
    <t>L03092022-3</t>
  </si>
  <si>
    <t>424010532175-AAC003</t>
  </si>
  <si>
    <t>1102776372</t>
  </si>
  <si>
    <t>424010532175-AAC004</t>
  </si>
  <si>
    <t>110277-5253/5265</t>
  </si>
  <si>
    <t>424010532175-AAC002</t>
  </si>
  <si>
    <t>1102775245</t>
  </si>
  <si>
    <t>GDI/DEZ/03/2022/MAR/C/002390</t>
  </si>
  <si>
    <t>424010532175-AAC001</t>
  </si>
  <si>
    <t>1102751396</t>
  </si>
  <si>
    <t>EGMCL/017/21</t>
  </si>
  <si>
    <t>424010532175-L</t>
  </si>
  <si>
    <t>SCOVILL SNAP BUTTON, Morito Scovill H.K. Co., Limited</t>
  </si>
  <si>
    <t>EG2-07075, EG2-07081, EG2-07082, EG2-07083, EG2-07084</t>
  </si>
  <si>
    <t>L03092022-4</t>
  </si>
  <si>
    <t>GDI/DEZ/02/2022/MAR/C/002067</t>
  </si>
  <si>
    <t>424010527083-AAC001</t>
  </si>
  <si>
    <t>TZIV220307</t>
  </si>
  <si>
    <t>424010527083-L</t>
  </si>
  <si>
    <t>EG1-07097</t>
  </si>
  <si>
    <t>L03052022-31</t>
  </si>
  <si>
    <t>GDI/DEZ/03/2022/MAR/C/002211</t>
  </si>
  <si>
    <t>424010529973-AAC001</t>
  </si>
  <si>
    <t>KL22-A057</t>
  </si>
  <si>
    <t>424010529973-L</t>
  </si>
  <si>
    <t>EG1-06924</t>
  </si>
  <si>
    <t>L03052022-27</t>
  </si>
  <si>
    <t>424010530532-AAC003</t>
  </si>
  <si>
    <t>TZIV220354</t>
  </si>
  <si>
    <t>424010530532-AAC002</t>
  </si>
  <si>
    <t>TZIV220334</t>
  </si>
  <si>
    <t>GDI/DEZ/03/2022/MAR/C/002283</t>
  </si>
  <si>
    <t>424010530532-AAC001</t>
  </si>
  <si>
    <t>TZIV220308</t>
  </si>
  <si>
    <t>424010530532-L</t>
  </si>
  <si>
    <t>L03052022-25</t>
  </si>
  <si>
    <t>424010529982-AAC002</t>
  </si>
  <si>
    <t>KL22-A051</t>
  </si>
  <si>
    <t>KL22-A050</t>
  </si>
  <si>
    <t>GDI/DEZ/03/2022/MAR/C/002212</t>
  </si>
  <si>
    <t>424010529982-AAC001</t>
  </si>
  <si>
    <t>KL22-A048.A049</t>
  </si>
  <si>
    <t>EGMCL/015/21</t>
  </si>
  <si>
    <t>424010529982-L</t>
  </si>
  <si>
    <t>L03052022-23</t>
  </si>
  <si>
    <t>424010530541-AAC003</t>
  </si>
  <si>
    <t>T220506</t>
  </si>
  <si>
    <t>424010530541-AAC002</t>
  </si>
  <si>
    <t>T220331</t>
  </si>
  <si>
    <t>GDI/DEZ/03/2022/MAR/C/002282</t>
  </si>
  <si>
    <t>424010530541-AAC001</t>
  </si>
  <si>
    <t>T220325</t>
  </si>
  <si>
    <t>424010530541-L</t>
  </si>
  <si>
    <t>EG1-07063, EG5-07025, EG5-07034</t>
  </si>
  <si>
    <t>L03052022-17</t>
  </si>
  <si>
    <t>GDI/DEZ/02/MAR/C/002112</t>
  </si>
  <si>
    <t>424010528974-AAC001</t>
  </si>
  <si>
    <t>DH223702051R3</t>
  </si>
  <si>
    <t>424010528974-L</t>
  </si>
  <si>
    <t>EG4-07019, EG4-07050</t>
  </si>
  <si>
    <t>L03052022-19</t>
  </si>
  <si>
    <t>GDI/DEZ/03/2022/MAR/C/002192</t>
  </si>
  <si>
    <t>424010529964-AAC001</t>
  </si>
  <si>
    <t>SELD/0480/21-22</t>
  </si>
  <si>
    <t>424010529964-L</t>
  </si>
  <si>
    <t>SOORTY ENTERPRISES (PVT) LTD</t>
  </si>
  <si>
    <t>L03052022-29</t>
  </si>
  <si>
    <t>424010525637-AAC001</t>
  </si>
  <si>
    <t>EPIC220309B</t>
  </si>
  <si>
    <t>GDI/DEZ/02/2022/MAR/C/001956</t>
  </si>
  <si>
    <t>424010525637-AAC002</t>
  </si>
  <si>
    <t>EPIC220309A</t>
  </si>
  <si>
    <t>424010525637-L</t>
  </si>
  <si>
    <t>L02242022-15</t>
  </si>
  <si>
    <t>424010527056-AAC002</t>
  </si>
  <si>
    <t>KL22-A121</t>
  </si>
  <si>
    <t>424010527056-AAC003</t>
  </si>
  <si>
    <t>KL22-A095</t>
  </si>
  <si>
    <t>424010527056-AAC001</t>
  </si>
  <si>
    <t>KL22-A006A</t>
  </si>
  <si>
    <t>KL22-A006</t>
  </si>
  <si>
    <t>GDI/DEZ/03/2022/MAR/A/000228</t>
  </si>
  <si>
    <t>KL22-A005.A022.A024</t>
  </si>
  <si>
    <t>424010527056-L</t>
  </si>
  <si>
    <t>EG5-06992, EG5-06993, EG5-06995, EG5-07025, EG5-07026, EG5-07032</t>
  </si>
  <si>
    <t>L02262022-10</t>
  </si>
  <si>
    <t>424010525646-AAC002</t>
  </si>
  <si>
    <t>T220312B</t>
  </si>
  <si>
    <t>T220312A</t>
  </si>
  <si>
    <t>GDI/DEZ/02/2022/MAR/C/001962</t>
  </si>
  <si>
    <t>424010525646-AAC001</t>
  </si>
  <si>
    <t>T220225</t>
  </si>
  <si>
    <t>424010525646-L</t>
  </si>
  <si>
    <t>EG1-06915, EG1-07096</t>
  </si>
  <si>
    <t>L02242022-8</t>
  </si>
  <si>
    <t>GDI/DEZ/02/2022/MAR/C/001681</t>
  </si>
  <si>
    <t>424010520712-AAC001</t>
  </si>
  <si>
    <t>EPIC220223</t>
  </si>
  <si>
    <t>424010520712-L</t>
  </si>
  <si>
    <t>EG3-07077</t>
  </si>
  <si>
    <t>L02222022-2</t>
  </si>
  <si>
    <t>424010525655-AAC002</t>
  </si>
  <si>
    <t>JSHFI22J009A</t>
  </si>
  <si>
    <t>GDI/DEZ/02/2022/MAR/C/001963</t>
  </si>
  <si>
    <t>424010525655-AAC001</t>
  </si>
  <si>
    <t>JSHFI22J009</t>
  </si>
  <si>
    <t>424010525655-L</t>
  </si>
  <si>
    <t>EG5-07024</t>
  </si>
  <si>
    <t>L02242022-11</t>
  </si>
  <si>
    <t>424010504963-AAC004</t>
  </si>
  <si>
    <t>UL220318</t>
  </si>
  <si>
    <t>424010504963-AAC003</t>
  </si>
  <si>
    <t>UL220217</t>
  </si>
  <si>
    <t>424010504963-AAC001</t>
  </si>
  <si>
    <t>UL220135</t>
  </si>
  <si>
    <t>GDI/DEZ/01/2022/MAR/C/000518</t>
  </si>
  <si>
    <t>424010504963-AAC002</t>
  </si>
  <si>
    <t>UL220128</t>
  </si>
  <si>
    <t>424010504963-L</t>
  </si>
  <si>
    <t>EG5-07009, EG5-07026</t>
  </si>
  <si>
    <t>L01152022-3</t>
  </si>
  <si>
    <t>424010523933-AAC002</t>
  </si>
  <si>
    <t>222300476</t>
  </si>
  <si>
    <t>GDI/DEZ/02/2022/MAR/C/001894</t>
  </si>
  <si>
    <t>424010523933-AAC001</t>
  </si>
  <si>
    <t>212209218</t>
  </si>
  <si>
    <t>424010523933-L</t>
  </si>
  <si>
    <t>EG2-06901, EG2-06907</t>
  </si>
  <si>
    <t>L02232022-18</t>
  </si>
  <si>
    <t>424010523960-AAC003</t>
  </si>
  <si>
    <t>EXP/F-35/1023/2022</t>
  </si>
  <si>
    <t>424010523960-AAC002</t>
  </si>
  <si>
    <t>EXP/F-35/1015/2022</t>
  </si>
  <si>
    <t>GDI/DEZ/02/2022/MAR/C/001893</t>
  </si>
  <si>
    <t>424010523960-AAC001</t>
  </si>
  <si>
    <t>EXP/F-35/0928/2022</t>
  </si>
  <si>
    <t>424010523960-L</t>
  </si>
  <si>
    <t>EG3-06996, EG3-06998</t>
  </si>
  <si>
    <t>L02232022-16</t>
  </si>
  <si>
    <t>GDI/DEZ/02/2022/MAR/C/001523</t>
  </si>
  <si>
    <t>424010518887-AAC001</t>
  </si>
  <si>
    <t>HBXDD220027</t>
  </si>
  <si>
    <t>424010518887-L</t>
  </si>
  <si>
    <t>L02162022-18</t>
  </si>
  <si>
    <t>GDI/DEZ/02/2022/MAR/C/001685</t>
  </si>
  <si>
    <t>424010520703-AAC001</t>
  </si>
  <si>
    <t>TZIV220286</t>
  </si>
  <si>
    <t>424010520703-L</t>
  </si>
  <si>
    <t>EG1-06957, EG1-06958</t>
  </si>
  <si>
    <t>L02162022-31</t>
  </si>
  <si>
    <t>424010519939-AAC001</t>
  </si>
  <si>
    <t>22GQ004</t>
  </si>
  <si>
    <t>424010519939-L</t>
  </si>
  <si>
    <t>L02162022-28</t>
  </si>
  <si>
    <t>424010518672-AAC001</t>
  </si>
  <si>
    <t>SELD/0459/21-22</t>
  </si>
  <si>
    <t>424010518672-L</t>
  </si>
  <si>
    <t>EG3-07076</t>
  </si>
  <si>
    <t>L02162022-30</t>
  </si>
  <si>
    <t>GDI/DEZ/01/2022/MAR/C/001026</t>
  </si>
  <si>
    <t>424010513613-AAC001</t>
  </si>
  <si>
    <t>1820005733</t>
  </si>
  <si>
    <t>424010513613-L</t>
  </si>
  <si>
    <t>EG2-06908</t>
  </si>
  <si>
    <t>L01302022-7</t>
  </si>
  <si>
    <t>GDI/DEZ/01/2022/MAR/C/000881</t>
  </si>
  <si>
    <t>424010511054-AAC001</t>
  </si>
  <si>
    <t>JSHFI22V001</t>
  </si>
  <si>
    <t>424010511054-G</t>
  </si>
  <si>
    <t>EG2-06901</t>
  </si>
  <si>
    <t>L01302022-6</t>
  </si>
  <si>
    <t>424010508978-AAC002</t>
  </si>
  <si>
    <t>SFML-0756-22</t>
  </si>
  <si>
    <t>GDI/DEZ/01/2022/MAR/C/000819</t>
  </si>
  <si>
    <t>424010508978-AAC001</t>
  </si>
  <si>
    <t>SFML-0755-22</t>
  </si>
  <si>
    <t>424010508978-L</t>
  </si>
  <si>
    <t>EG5-07016</t>
  </si>
  <si>
    <t>L01222022-8</t>
  </si>
  <si>
    <t>GDI/DEZ/01/2022/MAR/C/000836</t>
  </si>
  <si>
    <t>424010509281-AAC001</t>
  </si>
  <si>
    <t>HBXDD220056</t>
  </si>
  <si>
    <t>424010509281-L</t>
  </si>
  <si>
    <t>EG1-07060, EG1-07061</t>
  </si>
  <si>
    <t>L01312022-4</t>
  </si>
  <si>
    <t>GDI/DEZ/01/2022/MAR/C/000316</t>
  </si>
  <si>
    <t>424010503857-AAC001</t>
  </si>
  <si>
    <t>22ST01029</t>
  </si>
  <si>
    <t>424010503857-L</t>
  </si>
  <si>
    <t>EG5-07011</t>
  </si>
  <si>
    <t>L01152022-5</t>
  </si>
  <si>
    <t>424010500048-AAC002</t>
  </si>
  <si>
    <t>1102747457</t>
  </si>
  <si>
    <t>GDI/DEZ/01/2022/MAR/C/000042</t>
  </si>
  <si>
    <t>424010500048-AAC001</t>
  </si>
  <si>
    <t>11027-29/38/36</t>
  </si>
  <si>
    <t>424010500048-L</t>
  </si>
  <si>
    <t>EG2-06895, EG2-06908, EG2-06944, EG2-06945</t>
  </si>
  <si>
    <t>L01062022-2</t>
  </si>
  <si>
    <t>GDI/DEZ/01/2022/MAR/C/000127</t>
  </si>
  <si>
    <t>424010501519-AAC001</t>
  </si>
  <si>
    <t>JSHFI21J049</t>
  </si>
  <si>
    <t>424010501519-L</t>
  </si>
  <si>
    <t>L01062022-6</t>
  </si>
  <si>
    <t>424010500057-AAC004</t>
  </si>
  <si>
    <t>110275-1390/88/95</t>
  </si>
  <si>
    <t>424010500057-AAC003</t>
  </si>
  <si>
    <t>1102751390</t>
  </si>
  <si>
    <t>424010500057-AAC001</t>
  </si>
  <si>
    <t>1102729243</t>
  </si>
  <si>
    <t>GDI/DEZ/01/2022/MAR/C/000041</t>
  </si>
  <si>
    <t>424010500057-AAC002</t>
  </si>
  <si>
    <t>11027-29/30/50</t>
  </si>
  <si>
    <t>424010500057-L</t>
  </si>
  <si>
    <t>EG2-06893, EG2-06897, EG2-06898, EG2-06899, EG2-06900, EG2-06901</t>
  </si>
  <si>
    <t>L01052022-17</t>
  </si>
  <si>
    <t>424010497935-AAC002</t>
  </si>
  <si>
    <t>T220115B</t>
  </si>
  <si>
    <t>424010497935-AAC001</t>
  </si>
  <si>
    <t>T220111B</t>
  </si>
  <si>
    <t>424010497935-L</t>
  </si>
  <si>
    <t>L01012022-10</t>
  </si>
  <si>
    <t>424010497926-AAC001</t>
  </si>
  <si>
    <t>IP220113005</t>
  </si>
  <si>
    <t>424010497926-L</t>
  </si>
  <si>
    <t>HUAREN LINEN (HK) CO.LTD.</t>
  </si>
  <si>
    <t>EG4-07005</t>
  </si>
  <si>
    <t>L01012022-7</t>
  </si>
  <si>
    <t>424010494448-AAC002</t>
  </si>
  <si>
    <t>NJ211145-085</t>
  </si>
  <si>
    <t>424010494448-AAC001</t>
  </si>
  <si>
    <t>NJ211145-053</t>
  </si>
  <si>
    <t>NJ211144-084</t>
  </si>
  <si>
    <t>GDI/DEZ/12/2021/MAR/C/009897</t>
  </si>
  <si>
    <t>NJ211144-054</t>
  </si>
  <si>
    <t>424010494448-L</t>
  </si>
  <si>
    <t>EG4-07019</t>
  </si>
  <si>
    <t>L12262021-6</t>
  </si>
  <si>
    <t>GDI/DEZ/12/202L/MAR/C/009894</t>
  </si>
  <si>
    <t>424010494439-AAC001</t>
  </si>
  <si>
    <t>HBXDD220002</t>
  </si>
  <si>
    <t>424010494439-L</t>
  </si>
  <si>
    <t>EG5-06870</t>
  </si>
  <si>
    <t>L12262021-5</t>
  </si>
  <si>
    <t>GDI/DEZ/12/2021/MAR/C/009816</t>
  </si>
  <si>
    <t>424010493813-AAC001</t>
  </si>
  <si>
    <t>IPT21-L029EP</t>
  </si>
  <si>
    <t>424010493813-L</t>
  </si>
  <si>
    <t>Prime Textiles (HK) Limited</t>
  </si>
  <si>
    <t>L12232021-20</t>
  </si>
  <si>
    <t>GDI/DEZ/06/2021/MAR/C/004652</t>
  </si>
  <si>
    <t>424010492850-AAC001</t>
  </si>
  <si>
    <t>ED21ZJC5157</t>
  </si>
  <si>
    <t>424010492850-L</t>
  </si>
  <si>
    <t>EG5-06630</t>
  </si>
  <si>
    <t>L12262021-18</t>
  </si>
  <si>
    <t>GDI/DEZ/12/2021/MAR/C/009763</t>
  </si>
  <si>
    <t>424010492841-AAC001</t>
  </si>
  <si>
    <t>T211224A</t>
  </si>
  <si>
    <t>424010492841-L</t>
  </si>
  <si>
    <t>EG5-06661</t>
  </si>
  <si>
    <t>L12262021-17</t>
  </si>
  <si>
    <t>424010492823-AAC002</t>
  </si>
  <si>
    <t>CPA210001085</t>
  </si>
  <si>
    <t>424010492823-AAC001</t>
  </si>
  <si>
    <t>CPA210001054</t>
  </si>
  <si>
    <t>424010492823-L</t>
  </si>
  <si>
    <t>EG5-06741</t>
  </si>
  <si>
    <t>L12232021-21</t>
  </si>
  <si>
    <t>GDI/DEZ/12/2021/MAR/C/009728</t>
  </si>
  <si>
    <t>424010492814-AAC001</t>
  </si>
  <si>
    <t>ED21ZJC5174</t>
  </si>
  <si>
    <t>424010492814-L</t>
  </si>
  <si>
    <t>EG5-06744</t>
  </si>
  <si>
    <t>L12222021-18</t>
  </si>
  <si>
    <t>424010492146-AAC010</t>
  </si>
  <si>
    <t>TZIV220285</t>
  </si>
  <si>
    <t>424010492146-AAC009</t>
  </si>
  <si>
    <t>TZIV220243</t>
  </si>
  <si>
    <t>TZIV220242</t>
  </si>
  <si>
    <t>424010492146-AAC008</t>
  </si>
  <si>
    <t>TZIV220221</t>
  </si>
  <si>
    <t>TZIV220219</t>
  </si>
  <si>
    <t>TZIV220215</t>
  </si>
  <si>
    <t>424010492146-AAC006</t>
  </si>
  <si>
    <t>TZIV220176</t>
  </si>
  <si>
    <t>TZIV220175</t>
  </si>
  <si>
    <t>424010492146-AAC007</t>
  </si>
  <si>
    <t>TZIV220140</t>
  </si>
  <si>
    <t>424010492146-AAC005</t>
  </si>
  <si>
    <t>TZIV220096</t>
  </si>
  <si>
    <t>TZIV220076</t>
  </si>
  <si>
    <t>424010492146-AAC004</t>
  </si>
  <si>
    <t>TZIV220041</t>
  </si>
  <si>
    <t>424010492146-AAC003</t>
  </si>
  <si>
    <t>TZIV220004</t>
  </si>
  <si>
    <t>424010492146-AAC002</t>
  </si>
  <si>
    <t>TZIV212023</t>
  </si>
  <si>
    <t>424010492146-AAC001</t>
  </si>
  <si>
    <t>TZIV212005</t>
  </si>
  <si>
    <t>TZIV211981</t>
  </si>
  <si>
    <t>424010492146-L</t>
  </si>
  <si>
    <t>EG1-06923, EG1-06957, EG1-06958, EG1-07007</t>
  </si>
  <si>
    <t>L12222021-15</t>
  </si>
  <si>
    <t>GDI/DEZ/12/2021/MAR/C/009605</t>
  </si>
  <si>
    <t>424010487205-AAC001</t>
  </si>
  <si>
    <t>UL211233</t>
  </si>
  <si>
    <t>424010487205-L</t>
  </si>
  <si>
    <t>L12152021-7</t>
  </si>
  <si>
    <t>424010483977-AAC001</t>
  </si>
  <si>
    <t>AM5/EXP/24808/2021</t>
  </si>
  <si>
    <t>GDI/DEZ/12/2021/MAR/C/009448</t>
  </si>
  <si>
    <t>424010483977-AAC002</t>
  </si>
  <si>
    <t>AM5/EXP/24695/2021</t>
  </si>
  <si>
    <t>424010483977-L</t>
  </si>
  <si>
    <t>EG3-06881</t>
  </si>
  <si>
    <t>L12122021-9</t>
  </si>
  <si>
    <t>GDI/DEZ/12/2021/MAR/C/009604</t>
  </si>
  <si>
    <t>424010487189-AAC001</t>
  </si>
  <si>
    <t>JSHFI21V027</t>
  </si>
  <si>
    <t>424010487189-L</t>
  </si>
  <si>
    <t>JIANGSU H.F.T Textiles CO Ltd</t>
  </si>
  <si>
    <t>L12152021-6</t>
  </si>
  <si>
    <t>424010483995-AAC003</t>
  </si>
  <si>
    <t>EPIC211226</t>
  </si>
  <si>
    <t>424010483995-AAC002</t>
  </si>
  <si>
    <t>EPIC211222</t>
  </si>
  <si>
    <t>GDI/DEZ/12/2021/MAR/C/009451</t>
  </si>
  <si>
    <t>424010483995-AAC001</t>
  </si>
  <si>
    <t>EPIC211219</t>
  </si>
  <si>
    <t>424010483995-L</t>
  </si>
  <si>
    <t>EG3-06878, EG3-06886</t>
  </si>
  <si>
    <t>L12142021-2</t>
  </si>
  <si>
    <t>424010483183-AAC005</t>
  </si>
  <si>
    <t>T220124</t>
  </si>
  <si>
    <t>424010483183-AAC004</t>
  </si>
  <si>
    <t>T220116</t>
  </si>
  <si>
    <t>424010483183-AAC003</t>
  </si>
  <si>
    <t>T220111A</t>
  </si>
  <si>
    <t>424010483183-AAC002</t>
  </si>
  <si>
    <t>T211224</t>
  </si>
  <si>
    <t>GDI/DEZ/12/2021/MAR/C/009358</t>
  </si>
  <si>
    <t>424010483183-AAC001</t>
  </si>
  <si>
    <t>T211222</t>
  </si>
  <si>
    <t>424010483183-L</t>
  </si>
  <si>
    <t>EG1-06853, EG1-06854, EG1-06913, EG1-06914, EG1-07006</t>
  </si>
  <si>
    <t>L12122021-3</t>
  </si>
  <si>
    <t>424010477877-AAC007</t>
  </si>
  <si>
    <t>KL21-A588C</t>
  </si>
  <si>
    <t>KL21-A588B</t>
  </si>
  <si>
    <t>424010477877-AAC004</t>
  </si>
  <si>
    <t>KL21-A588</t>
  </si>
  <si>
    <t>424010477877-AAC003</t>
  </si>
  <si>
    <t>KL21-A568.A601</t>
  </si>
  <si>
    <t>424010477877-AAC005</t>
  </si>
  <si>
    <t>KL21-A564C.A605</t>
  </si>
  <si>
    <t>KL21-A564B.A565B</t>
  </si>
  <si>
    <t>KL21-A563B.A564A</t>
  </si>
  <si>
    <t>KL21-A563A.A565A</t>
  </si>
  <si>
    <t>424010477877-AAC002</t>
  </si>
  <si>
    <t>KL21-A554.A555</t>
  </si>
  <si>
    <t>424010477877-AAC001</t>
  </si>
  <si>
    <t>KL21-A518</t>
  </si>
  <si>
    <t>424010477877-AAC006</t>
  </si>
  <si>
    <t>KL21-A466</t>
  </si>
  <si>
    <t>KL21-A465</t>
  </si>
  <si>
    <t>424010477877-L</t>
  </si>
  <si>
    <t>EG1-06856, EG1-06857, EG1-06921, EG1-06922, EG1-06923, EG3-06979, EG3-06990, EG5-06869, EG5-06872, EG5-07009, EG5-07016</t>
  </si>
  <si>
    <t>L12062021-15</t>
  </si>
  <si>
    <t>424010476958-AAC003</t>
  </si>
  <si>
    <t>TZIV212025</t>
  </si>
  <si>
    <t>424010476958-AAC002</t>
  </si>
  <si>
    <t>TZIV211967</t>
  </si>
  <si>
    <t>TZIV211929</t>
  </si>
  <si>
    <t>GDI/DEZ/11/2021/MAR/A/001271</t>
  </si>
  <si>
    <t>424010476958-AAC001</t>
  </si>
  <si>
    <t>TZIV211927</t>
  </si>
  <si>
    <t>424010476958-L</t>
  </si>
  <si>
    <t>EG1-06923, EG3-06684, EG3-06685, EG3-06794</t>
  </si>
  <si>
    <t>L12062021-13</t>
  </si>
  <si>
    <t>424010477895-AAC001</t>
  </si>
  <si>
    <t>NJ210520-1330</t>
  </si>
  <si>
    <t>424010477895-AAC002</t>
  </si>
  <si>
    <t>NJ210519X-1315</t>
  </si>
  <si>
    <t>GDI/DEZ/12/2021/MAR/C/009222</t>
  </si>
  <si>
    <t>NJ210519-1298</t>
  </si>
  <si>
    <t>424010477895-L</t>
  </si>
  <si>
    <t>EG4-06838, EG4-06842</t>
  </si>
  <si>
    <t>L12062021-17</t>
  </si>
  <si>
    <t>424010477886-AAC008</t>
  </si>
  <si>
    <t>EXP/F-49/0033/2022</t>
  </si>
  <si>
    <t>424010477886-AAC005</t>
  </si>
  <si>
    <t>EXP/F-49/0030/2022</t>
  </si>
  <si>
    <t>424010477886-AAC007</t>
  </si>
  <si>
    <t>EXP/F-35/0764/2022</t>
  </si>
  <si>
    <t>424010477886-AAC006</t>
  </si>
  <si>
    <t>EXP/F-35/0756/2022</t>
  </si>
  <si>
    <t>424010477886-AAC004</t>
  </si>
  <si>
    <t>EXP/F-35/0735/2022</t>
  </si>
  <si>
    <t>424010477886-AAC003</t>
  </si>
  <si>
    <t>EXP/F-35/0732/2022</t>
  </si>
  <si>
    <t>424010477886-AAC002</t>
  </si>
  <si>
    <t>EXP/F-35/0677/2022</t>
  </si>
  <si>
    <t>424010477886-AAC001</t>
  </si>
  <si>
    <t>EXP/F-35/0673/2022</t>
  </si>
  <si>
    <t>424010477886-L</t>
  </si>
  <si>
    <t>EG3-06878, EG3-06883, EG3-06887, EG3-06888, EG3-06889</t>
  </si>
  <si>
    <t>L12062021-16</t>
  </si>
  <si>
    <t>424010476413-AAC005</t>
  </si>
  <si>
    <t>TZIV220133</t>
  </si>
  <si>
    <t>424010476413-AAC004</t>
  </si>
  <si>
    <t>TZIV220085</t>
  </si>
  <si>
    <t>TZIV220084</t>
  </si>
  <si>
    <t>424010476413-AAC003</t>
  </si>
  <si>
    <t>TZIV220025</t>
  </si>
  <si>
    <t>TZIV220024</t>
  </si>
  <si>
    <t>424010476413-AAC002</t>
  </si>
  <si>
    <t>TZIV212022</t>
  </si>
  <si>
    <t>424010476413-AAC001</t>
  </si>
  <si>
    <t>TZIV211990</t>
  </si>
  <si>
    <t>GDI/DEZ/11/2021/MAR/C/009109</t>
  </si>
  <si>
    <t>TZIV211978</t>
  </si>
  <si>
    <t>424010476413-L</t>
  </si>
  <si>
    <t>EG1-06856, EG1-06857, EG1-06859, EG1-06921, EG1-06922</t>
  </si>
  <si>
    <t>L12022021-23</t>
  </si>
  <si>
    <t>424010472051-AAC002</t>
  </si>
  <si>
    <t>1022102922</t>
  </si>
  <si>
    <t>GDI/DEZ/11/2021/MAR/C/008868</t>
  </si>
  <si>
    <t>424010472051-001</t>
  </si>
  <si>
    <t>1022102314</t>
  </si>
  <si>
    <t>424010472051-L</t>
  </si>
  <si>
    <t>EG4-06850</t>
  </si>
  <si>
    <t>L11272021-9</t>
  </si>
  <si>
    <t>424010473112-AAC003</t>
  </si>
  <si>
    <t>JSHFI21J056</t>
  </si>
  <si>
    <t>424010473112-AAC002</t>
  </si>
  <si>
    <t>JSHFI21J052A</t>
  </si>
  <si>
    <t>JSHFI21J052</t>
  </si>
  <si>
    <t>GDI/DEZ/11/2021/MAR/C/008959</t>
  </si>
  <si>
    <t>424010473112-AAC001</t>
  </si>
  <si>
    <t>JSHFI21J048</t>
  </si>
  <si>
    <t>424010473112-L</t>
  </si>
  <si>
    <t>EG5-06871, EG5-06939, EG5-07008, EG5-07015, EG5-07023</t>
  </si>
  <si>
    <t>L11272021-6</t>
  </si>
  <si>
    <t>424010470491-AAC003</t>
  </si>
  <si>
    <t>KL21-A481.A482</t>
  </si>
  <si>
    <t>424010470491-AAC002</t>
  </si>
  <si>
    <t>KL21-A449.A450</t>
  </si>
  <si>
    <t>GDI/DEZ/11/2021/MAR/C/008870</t>
  </si>
  <si>
    <t>424010470491-001</t>
  </si>
  <si>
    <t>KL21-A438.A439</t>
  </si>
  <si>
    <t>424010470491-L</t>
  </si>
  <si>
    <t>EG1-06818, EG1-06819, EG1-06822, EG1-06823, EG1-06855, EG1-06858</t>
  </si>
  <si>
    <t>L11272021-7</t>
  </si>
  <si>
    <t>424010470482-AAC002</t>
  </si>
  <si>
    <t>UN2022-01058</t>
  </si>
  <si>
    <t>UN2021-12023</t>
  </si>
  <si>
    <t>424010470482-001</t>
  </si>
  <si>
    <t>UN2021-11033</t>
  </si>
  <si>
    <t>GDI/DEZ/11/2021/MAR/C/008869</t>
  </si>
  <si>
    <t>UN2021-11022</t>
  </si>
  <si>
    <t>424010470482-L</t>
  </si>
  <si>
    <t>L11222021-10</t>
  </si>
  <si>
    <t>424010468093-AAC012</t>
  </si>
  <si>
    <t>IP220120012</t>
  </si>
  <si>
    <t>424010468093-AAC011</t>
  </si>
  <si>
    <t>IP220114002</t>
  </si>
  <si>
    <t>424010468093-AAC009</t>
  </si>
  <si>
    <t>IP211220029</t>
  </si>
  <si>
    <t>424010468093-AAC010</t>
  </si>
  <si>
    <t>IP211220028</t>
  </si>
  <si>
    <t>424010468093-AAC008</t>
  </si>
  <si>
    <t>IP211216005</t>
  </si>
  <si>
    <t>424010468093-AAC007</t>
  </si>
  <si>
    <t>IP211206024</t>
  </si>
  <si>
    <t>424010468093-AAC013</t>
  </si>
  <si>
    <t>IP211206013</t>
  </si>
  <si>
    <t>424010468093-AAC006</t>
  </si>
  <si>
    <t>IP21120601</t>
  </si>
  <si>
    <t>424010468093-AAC004</t>
  </si>
  <si>
    <t>IP211205005</t>
  </si>
  <si>
    <t>424010468093-005</t>
  </si>
  <si>
    <t>IP211203008</t>
  </si>
  <si>
    <t>424010468093-003</t>
  </si>
  <si>
    <t>IP211130002</t>
  </si>
  <si>
    <t>424010468093-002</t>
  </si>
  <si>
    <t>IP211130001</t>
  </si>
  <si>
    <t>GDI/DEZ/11/2021/MAR/C/008529</t>
  </si>
  <si>
    <t>424010468093-001</t>
  </si>
  <si>
    <t>IP211126010</t>
  </si>
  <si>
    <t>424010468093-L</t>
  </si>
  <si>
    <t>EG4-06836, EG4-06848, EG4-06849, EG4-06866, EG4-06867, EG4-06868</t>
  </si>
  <si>
    <t>L11182021-13</t>
  </si>
  <si>
    <t>424010466013-AAC003</t>
  </si>
  <si>
    <t>SFML-0671-22</t>
  </si>
  <si>
    <t>424010466013-002</t>
  </si>
  <si>
    <t>SFML-0542-22</t>
  </si>
  <si>
    <t>GDI/DEZ/11/2021/MAR/C/008472</t>
  </si>
  <si>
    <t>424010466013-001</t>
  </si>
  <si>
    <t>SFML-0518-22</t>
  </si>
  <si>
    <t>424010466013-L</t>
  </si>
  <si>
    <t>L11132021-3</t>
  </si>
  <si>
    <t>424010462437-AAC005</t>
  </si>
  <si>
    <t>TZIV211926</t>
  </si>
  <si>
    <t>424010462437-003</t>
  </si>
  <si>
    <t>TZIV211911</t>
  </si>
  <si>
    <t>424010462437-004</t>
  </si>
  <si>
    <t>TZIV211908</t>
  </si>
  <si>
    <t>TZIV211864</t>
  </si>
  <si>
    <t>424010462437-002</t>
  </si>
  <si>
    <t>TZIV211817</t>
  </si>
  <si>
    <t>GDI/DEZ/11/2021/MAR/C/008245</t>
  </si>
  <si>
    <t>424010462437-001</t>
  </si>
  <si>
    <t>TZIV211786</t>
  </si>
  <si>
    <t>424010462437-L</t>
  </si>
  <si>
    <t>EG1-06816, EG1-06818, EG1-06819, EG1-06820, EG1-06821, EG1-06822, EG1-06823, EG1-06855, EG1-06858</t>
  </si>
  <si>
    <t>L11072021-4</t>
  </si>
  <si>
    <t>GDI/DEZ/11/2021/MAR/C/008260</t>
  </si>
  <si>
    <t>424010462945-001</t>
  </si>
  <si>
    <t>KL21-A436.A437</t>
  </si>
  <si>
    <t>424010462945-L</t>
  </si>
  <si>
    <t>EG1-06817, EG1-06821</t>
  </si>
  <si>
    <t>L11072021-7</t>
  </si>
  <si>
    <t>424010462428-003</t>
  </si>
  <si>
    <t>TZIV211880</t>
  </si>
  <si>
    <t>TZIV211879</t>
  </si>
  <si>
    <t>424010462428-002</t>
  </si>
  <si>
    <t>TZIV211845</t>
  </si>
  <si>
    <t>TZIV211844</t>
  </si>
  <si>
    <t>424010462428-001</t>
  </si>
  <si>
    <t>TZIV211776</t>
  </si>
  <si>
    <t>424010462428-L</t>
  </si>
  <si>
    <t>EG3-06656, EG3-06667, EG3-06668, EG3-06794</t>
  </si>
  <si>
    <t>L11072021-5</t>
  </si>
  <si>
    <t>424010461875-AAC004</t>
  </si>
  <si>
    <t>110269-5752/5774</t>
  </si>
  <si>
    <t>424010461875-AAC003</t>
  </si>
  <si>
    <t>1102695651</t>
  </si>
  <si>
    <t>424010461875-AAC002</t>
  </si>
  <si>
    <t>1102679368</t>
  </si>
  <si>
    <t>GDI/DEZ/10/2021/MAR/C/008182</t>
  </si>
  <si>
    <t>424010461875-001</t>
  </si>
  <si>
    <t>424010461875-AAC001</t>
  </si>
  <si>
    <t>1102637652</t>
  </si>
  <si>
    <t>424010461875-L</t>
  </si>
  <si>
    <t>EG2-06666, EG2-06793, EG2-06811, EG2-06845, EG2-06847</t>
  </si>
  <si>
    <t>L11022021-10</t>
  </si>
  <si>
    <t>424010460420-003</t>
  </si>
  <si>
    <t>424010460420-AAC003</t>
  </si>
  <si>
    <t>BS-3011/21</t>
  </si>
  <si>
    <t>424010460420-002</t>
  </si>
  <si>
    <t>BS-2911/21</t>
  </si>
  <si>
    <t>BS-2211/21</t>
  </si>
  <si>
    <t>BS-1911/21</t>
  </si>
  <si>
    <t>BS-1012/21</t>
  </si>
  <si>
    <t>424010460420-001</t>
  </si>
  <si>
    <t>BS-0911/21</t>
  </si>
  <si>
    <t>BS-0611/21</t>
  </si>
  <si>
    <t>424010460420-L</t>
  </si>
  <si>
    <t>BRILLIANT SUMMIT LIMITED</t>
  </si>
  <si>
    <t>L11022021-4</t>
  </si>
  <si>
    <t>424010459398-004</t>
  </si>
  <si>
    <t>T211206</t>
  </si>
  <si>
    <t>424010459398-003</t>
  </si>
  <si>
    <t>T211124B</t>
  </si>
  <si>
    <t>424010459398-002</t>
  </si>
  <si>
    <t>T211120</t>
  </si>
  <si>
    <t>GDI/DEZ/10/2021/MAR/C/008049</t>
  </si>
  <si>
    <t>424010459398-001</t>
  </si>
  <si>
    <t>T211111</t>
  </si>
  <si>
    <t>424010459398-L</t>
  </si>
  <si>
    <t>EG1-06756, EG1-06814, EG1-06815, EG1-06861</t>
  </si>
  <si>
    <t>L10282021-18</t>
  </si>
  <si>
    <t>424010459414-AAC003</t>
  </si>
  <si>
    <t>EXP/F-35/0633/2022</t>
  </si>
  <si>
    <t>424010459414-002</t>
  </si>
  <si>
    <t>EXP/F-35/0592/2022</t>
  </si>
  <si>
    <t>424010459414-001</t>
  </si>
  <si>
    <t>EXP/F-35/0475/2022</t>
  </si>
  <si>
    <t>424010459414-L</t>
  </si>
  <si>
    <t>EG3-06724, EG3-06788, EG3-06789</t>
  </si>
  <si>
    <t>L10282021-14</t>
  </si>
  <si>
    <t>424010454124-001</t>
  </si>
  <si>
    <t>HBXDD210772</t>
  </si>
  <si>
    <t>424010454124-L</t>
  </si>
  <si>
    <t>L10162021-27</t>
  </si>
  <si>
    <t>424010450878-003</t>
  </si>
  <si>
    <t>AM5/EXP/24661/2021</t>
  </si>
  <si>
    <t>424010450878-002</t>
  </si>
  <si>
    <t>AM5/EXP/24527/2021</t>
  </si>
  <si>
    <t>424010450878-001</t>
  </si>
  <si>
    <t>AM5/EXP/24423/2021</t>
  </si>
  <si>
    <t>424010450878-L</t>
  </si>
  <si>
    <t>EG3-06783, EG3-06788</t>
  </si>
  <si>
    <t>L10122021-20</t>
  </si>
  <si>
    <t>424010445947-AAC002</t>
  </si>
  <si>
    <t>JSHFI21V021B</t>
  </si>
  <si>
    <t>424010445947-001</t>
  </si>
  <si>
    <t>JSHFI21V021A</t>
  </si>
  <si>
    <t>JSHFI21V021</t>
  </si>
  <si>
    <t>424010445947-003</t>
  </si>
  <si>
    <t>JSHFI21J038</t>
  </si>
  <si>
    <t>424010445947-004</t>
  </si>
  <si>
    <t>JSHFI21J037</t>
  </si>
  <si>
    <t>GDI/DEZ/09/2021/MAR/C/007076</t>
  </si>
  <si>
    <t>JSHFI21J034</t>
  </si>
  <si>
    <t>424010445947-L</t>
  </si>
  <si>
    <t>EG4-06810, EG4-06835, EG5-06833, EG5-06851, EG5-06852</t>
  </si>
  <si>
    <t>L09302021-6</t>
  </si>
  <si>
    <t>424010450002-AAC001</t>
  </si>
  <si>
    <t>EA/0389/EGMCL/2021</t>
  </si>
  <si>
    <t>424010450002-L</t>
  </si>
  <si>
    <t>Esa Apparels</t>
  </si>
  <si>
    <t>L10102021-1</t>
  </si>
  <si>
    <t>424010450011-001</t>
  </si>
  <si>
    <t>EPIC211020</t>
  </si>
  <si>
    <t>424010450011-L</t>
  </si>
  <si>
    <t>EG3-06789</t>
  </si>
  <si>
    <t>L10072021-10</t>
  </si>
  <si>
    <t>424010445956-AAC001</t>
  </si>
  <si>
    <t>ROY2021000001617</t>
  </si>
  <si>
    <t>424010445956</t>
  </si>
  <si>
    <t>L10102021-12</t>
  </si>
  <si>
    <t>424010439516-AAC006</t>
  </si>
  <si>
    <t>NJ210974-1344</t>
  </si>
  <si>
    <t>424010439516-004</t>
  </si>
  <si>
    <t>NJ210974-1245</t>
  </si>
  <si>
    <t>NJ210939-1349</t>
  </si>
  <si>
    <t>424010439516-005</t>
  </si>
  <si>
    <t>NJ210901X-1316</t>
  </si>
  <si>
    <t>NJ210901-1283</t>
  </si>
  <si>
    <t>NJ210857X-1231</t>
  </si>
  <si>
    <t>424010439516-002</t>
  </si>
  <si>
    <t>NJ210757X-1064</t>
  </si>
  <si>
    <t>424010439516-001</t>
  </si>
  <si>
    <t>NJ210654-995</t>
  </si>
  <si>
    <t>GDI/DEZ/09/2021/MAR/C/006767</t>
  </si>
  <si>
    <t>424010439516-003</t>
  </si>
  <si>
    <t>NJ210433X-1095</t>
  </si>
  <si>
    <t>424010439516-L</t>
  </si>
  <si>
    <t>Suntex Industries Co Ltd, SUNTEX CO., LTD.</t>
  </si>
  <si>
    <t>EG4-06681, EG4-06808, EG4-06813, EG4-06838, EG4-06842</t>
  </si>
  <si>
    <t>L09182021-12</t>
  </si>
  <si>
    <t>424010439534-009</t>
  </si>
  <si>
    <t>TZIV211846</t>
  </si>
  <si>
    <t>TZIV211843</t>
  </si>
  <si>
    <t>424010439534-008</t>
  </si>
  <si>
    <t>TZIV211785</t>
  </si>
  <si>
    <t>424010439534-007</t>
  </si>
  <si>
    <t>TZIV211730</t>
  </si>
  <si>
    <t>TZIV211729</t>
  </si>
  <si>
    <t>TZIV211725</t>
  </si>
  <si>
    <t>424010439534-006</t>
  </si>
  <si>
    <t>TZIV211667</t>
  </si>
  <si>
    <t>TZIV211664</t>
  </si>
  <si>
    <t>TZIV211661</t>
  </si>
  <si>
    <t>TZIV211660</t>
  </si>
  <si>
    <t>TZIV211649</t>
  </si>
  <si>
    <t>424010439534-005</t>
  </si>
  <si>
    <t>TZIV211620</t>
  </si>
  <si>
    <t>424010439534-003</t>
  </si>
  <si>
    <t>TZIV211603</t>
  </si>
  <si>
    <t>424010439534-004</t>
  </si>
  <si>
    <t>TZIV211583</t>
  </si>
  <si>
    <t>TZIV211577</t>
  </si>
  <si>
    <t>TZIV211555</t>
  </si>
  <si>
    <t>424010439534-002</t>
  </si>
  <si>
    <t>TZIV211540</t>
  </si>
  <si>
    <t>424010439534-001</t>
  </si>
  <si>
    <t>TZIV211514</t>
  </si>
  <si>
    <t>GDI/DEZ/09/2021MAR/C/006787</t>
  </si>
  <si>
    <t>424010439534-010</t>
  </si>
  <si>
    <t>TZIV 212008</t>
  </si>
  <si>
    <t>424010439534-L</t>
  </si>
  <si>
    <t>EG1-06758, EG1-06759, EG1-06760, EG1-06817, EG1-06862, EG3-06656, EG3-06667, EG3-06668, EG3-06684, EG3-06780</t>
  </si>
  <si>
    <t>L09182021-14</t>
  </si>
  <si>
    <t>424010437233-AAC003</t>
  </si>
  <si>
    <t>21HJ053</t>
  </si>
  <si>
    <t>424010437233-002</t>
  </si>
  <si>
    <t>21HJ046</t>
  </si>
  <si>
    <t>424010437233-001</t>
  </si>
  <si>
    <t>21HJ043</t>
  </si>
  <si>
    <t>424010437233-L</t>
  </si>
  <si>
    <t>Guangzhou Huajian Textile Industrial CO.,Ltd.</t>
  </si>
  <si>
    <t>L09142021-4</t>
  </si>
  <si>
    <t>424010431827-AAC002</t>
  </si>
  <si>
    <t>IPT21-L022EP</t>
  </si>
  <si>
    <t>424010431827-001</t>
  </si>
  <si>
    <t>IPT21-L017EP</t>
  </si>
  <si>
    <t>GDI/DEZ/08/2021/MAR/C/006281</t>
  </si>
  <si>
    <t>IPT21-L016EP</t>
  </si>
  <si>
    <t>424010431827-L</t>
  </si>
  <si>
    <t>EG4-06664, EG4-06740</t>
  </si>
  <si>
    <t>L09022021-11</t>
  </si>
  <si>
    <t>424010428421-005</t>
  </si>
  <si>
    <t>21C-E0612-0613</t>
  </si>
  <si>
    <t>21C-E0610-11-27</t>
  </si>
  <si>
    <t>424010428421-AAC006</t>
  </si>
  <si>
    <t>21A-E0107&amp;21A-E0108</t>
  </si>
  <si>
    <t>424010428421-002</t>
  </si>
  <si>
    <t>21A-E0099,E0102&amp;0103</t>
  </si>
  <si>
    <t>424010428421-004</t>
  </si>
  <si>
    <t>21A-E0094,0093&amp;0095</t>
  </si>
  <si>
    <t>424010428421-001</t>
  </si>
  <si>
    <t>21A-E0081</t>
  </si>
  <si>
    <t>GDI/DEZ/08/2021/MAR/C/006108</t>
  </si>
  <si>
    <t>424010428421-003</t>
  </si>
  <si>
    <t>21A-E0079</t>
  </si>
  <si>
    <t>424010428421-L</t>
  </si>
  <si>
    <t>EG3-06782, EG3-06783, EG3-06784, EG3-06785, EG5-06721, EG5-06722</t>
  </si>
  <si>
    <t>L09012021-24</t>
  </si>
  <si>
    <t>424010427501-005</t>
  </si>
  <si>
    <t>KL21-A395.A396</t>
  </si>
  <si>
    <t>424010427501-004</t>
  </si>
  <si>
    <t>KL21-A375.A376</t>
  </si>
  <si>
    <t>424010427501-003</t>
  </si>
  <si>
    <t>KL21-A366.A367</t>
  </si>
  <si>
    <t>KL21-A348</t>
  </si>
  <si>
    <t>424010427501-002</t>
  </si>
  <si>
    <t>KL21-A347</t>
  </si>
  <si>
    <t>424010427501-001</t>
  </si>
  <si>
    <t>KL21-A345</t>
  </si>
  <si>
    <t>GDI/DEZ/08/2021/MAR/C/006012</t>
  </si>
  <si>
    <t>KL21-A201-ADD</t>
  </si>
  <si>
    <t>424010427501-L</t>
  </si>
  <si>
    <t>EG1-06749, EG1-06757, EG1-06758, EG1-06759, EG1-06760, EG1-06816, EG1-06820, EG5-06608, EG5-06721, EG5-06722</t>
  </si>
  <si>
    <t>L08242021-1</t>
  </si>
  <si>
    <t>424030486375-001</t>
  </si>
  <si>
    <t>SFML-0543-22</t>
  </si>
  <si>
    <t>424010428430-002</t>
  </si>
  <si>
    <t>SFML-0232-22</t>
  </si>
  <si>
    <t>GDI/DEZ/08/2021/MAR/C/006110</t>
  </si>
  <si>
    <t>424010428430-001</t>
  </si>
  <si>
    <t>SFML-0230-22</t>
  </si>
  <si>
    <t>424010428430-L</t>
  </si>
  <si>
    <t>L08262021-10</t>
  </si>
  <si>
    <t>GDI/DEZ/08/2021/MAR/C/005984</t>
  </si>
  <si>
    <t>424010426272-AAC001</t>
  </si>
  <si>
    <t>ROY2021000001370</t>
  </si>
  <si>
    <t>424010426272-L</t>
  </si>
  <si>
    <t>L08292021-1</t>
  </si>
  <si>
    <t>424010424639-008</t>
  </si>
  <si>
    <t>1022101541</t>
  </si>
  <si>
    <t>424010424639-007</t>
  </si>
  <si>
    <t>1022101404</t>
  </si>
  <si>
    <t>424010424639-006</t>
  </si>
  <si>
    <t>1022101377</t>
  </si>
  <si>
    <t>1022101366</t>
  </si>
  <si>
    <t>424010424639-004</t>
  </si>
  <si>
    <t>1022101321</t>
  </si>
  <si>
    <t>424010424639-003</t>
  </si>
  <si>
    <t>1022101273</t>
  </si>
  <si>
    <t>424010424639-002</t>
  </si>
  <si>
    <t>1022101233</t>
  </si>
  <si>
    <t>424010424639-009</t>
  </si>
  <si>
    <t>1012102964</t>
  </si>
  <si>
    <t>424010424639-005</t>
  </si>
  <si>
    <t>1012102643</t>
  </si>
  <si>
    <t>GDI/DEZ/08/2021/MAR/C/005895</t>
  </si>
  <si>
    <t>424010424639-001</t>
  </si>
  <si>
    <t>1012102047</t>
  </si>
  <si>
    <t>424010424639-L</t>
  </si>
  <si>
    <t>EG3-06723, EG3-06824, EG4-06649, EG4-06682, EG4-06791</t>
  </si>
  <si>
    <t>L08192021-25</t>
  </si>
  <si>
    <t>424010425237-AAC007</t>
  </si>
  <si>
    <t>T211025</t>
  </si>
  <si>
    <t>424010425237-006</t>
  </si>
  <si>
    <t>T211018</t>
  </si>
  <si>
    <t>424010425237-005</t>
  </si>
  <si>
    <t>T211009</t>
  </si>
  <si>
    <t>424010425237-004</t>
  </si>
  <si>
    <t>T210927</t>
  </si>
  <si>
    <t>424010425237-AAC003</t>
  </si>
  <si>
    <t>T210830</t>
  </si>
  <si>
    <t>424010425237-001</t>
  </si>
  <si>
    <t>T210823</t>
  </si>
  <si>
    <t>424010425237-002</t>
  </si>
  <si>
    <t>T210819</t>
  </si>
  <si>
    <t>424010425237-L</t>
  </si>
  <si>
    <t>EG1-06595, EG1-06679, EG1-06747, EG1-06748, EG1-06752, EG1-06754, EG1-06755</t>
  </si>
  <si>
    <t>L08212021-5</t>
  </si>
  <si>
    <t>424010423266-002</t>
  </si>
  <si>
    <t>HSF/INV/0438/21</t>
  </si>
  <si>
    <t>GDI/DEZ/08/2021/MAR/C/005809</t>
  </si>
  <si>
    <t>424010423266-001</t>
  </si>
  <si>
    <t>HSF/INV/0309/21</t>
  </si>
  <si>
    <t>424010423266-l</t>
  </si>
  <si>
    <t>EG4-06573, EG4-06825</t>
  </si>
  <si>
    <t>L08212021-21</t>
  </si>
  <si>
    <t>424010423845-AAC004</t>
  </si>
  <si>
    <t>1102641730</t>
  </si>
  <si>
    <t>424010423845-AAC003</t>
  </si>
  <si>
    <t>1102641603</t>
  </si>
  <si>
    <t>424010423845-AAC005</t>
  </si>
  <si>
    <t>1102623423</t>
  </si>
  <si>
    <t>424010423845-001</t>
  </si>
  <si>
    <t>1102622-404/429/434</t>
  </si>
  <si>
    <t>GDI/DEZ/08/2021/MAR/C/005854</t>
  </si>
  <si>
    <t>424010423845-002</t>
  </si>
  <si>
    <t>11026-21662/22445</t>
  </si>
  <si>
    <t>424010423845-L</t>
  </si>
  <si>
    <t>EG2-06665, EG2-06716, EG2-06717, EG2-06718, EG2-06719, EG2-06776, EG2-06777</t>
  </si>
  <si>
    <t>L08182021-10</t>
  </si>
  <si>
    <t>09-Aug-2021</t>
  </si>
  <si>
    <t>424010422613-001</t>
  </si>
  <si>
    <t>EXP/F-49/0007/2022</t>
  </si>
  <si>
    <t>424010422613-007</t>
  </si>
  <si>
    <t>EXP/F-35/0150/2022</t>
  </si>
  <si>
    <t>424010422613-004</t>
  </si>
  <si>
    <t>EXP/F-35/0123/2022</t>
  </si>
  <si>
    <t>424010422613-006</t>
  </si>
  <si>
    <t>EXP/F-35/0121/2022</t>
  </si>
  <si>
    <t>424010422613-002</t>
  </si>
  <si>
    <t>EXP/F-35/0108/2022</t>
  </si>
  <si>
    <t>424010422613-003</t>
  </si>
  <si>
    <t>EXP/F-35/0107/2022</t>
  </si>
  <si>
    <t>GDI/DEZ/08/2021/MAR/C/005762</t>
  </si>
  <si>
    <t>424010422613-005</t>
  </si>
  <si>
    <t>EXP/F-35/0106/2022</t>
  </si>
  <si>
    <t>424010422613-L</t>
  </si>
  <si>
    <t>EG3-06620, EG3-06622, EG3-06623, EG3-06632</t>
  </si>
  <si>
    <t>L08162021-3</t>
  </si>
  <si>
    <t>424010421865-013</t>
  </si>
  <si>
    <t>TZIV211728</t>
  </si>
  <si>
    <t>424010421865-012</t>
  </si>
  <si>
    <t>TZIV211665</t>
  </si>
  <si>
    <t>TZIV211621</t>
  </si>
  <si>
    <t>424010421865-011</t>
  </si>
  <si>
    <t>TZIV211557</t>
  </si>
  <si>
    <t>TZIV211554</t>
  </si>
  <si>
    <t>424010421865-010</t>
  </si>
  <si>
    <t>TZIV211517</t>
  </si>
  <si>
    <t>424010421865-009</t>
  </si>
  <si>
    <t>TZIV211493</t>
  </si>
  <si>
    <t>TZIV211492</t>
  </si>
  <si>
    <t>424010421865-008</t>
  </si>
  <si>
    <t>TZIV211381</t>
  </si>
  <si>
    <t>424010421865-006</t>
  </si>
  <si>
    <t>TZIV211370</t>
  </si>
  <si>
    <t>424010421865-007</t>
  </si>
  <si>
    <t>TZIV211356</t>
  </si>
  <si>
    <t>424010421865-005</t>
  </si>
  <si>
    <t>TZIV211318</t>
  </si>
  <si>
    <t>424010421865-004</t>
  </si>
  <si>
    <t>TZIV211250</t>
  </si>
  <si>
    <t>TZIV211247</t>
  </si>
  <si>
    <t>TZIV211243</t>
  </si>
  <si>
    <t>424010421865-AAC003</t>
  </si>
  <si>
    <t>TZIV211216</t>
  </si>
  <si>
    <t>TZIV211204</t>
  </si>
  <si>
    <t>424010421865-002</t>
  </si>
  <si>
    <t>TZIV211131</t>
  </si>
  <si>
    <t>GDI/DEZ/08/2021/MAR/A/000868</t>
  </si>
  <si>
    <t>424010421865-001</t>
  </si>
  <si>
    <t>TZIV211068</t>
  </si>
  <si>
    <t>424010421865-L</t>
  </si>
  <si>
    <t>EG1-06598, EG1-06749, EG1-06750, EG1-06753, EG1-06757, EG3-06670, EG3-06684, EG3-06685</t>
  </si>
  <si>
    <t>L08122021-11</t>
  </si>
  <si>
    <t>424010419618-010</t>
  </si>
  <si>
    <t>TZIV211352</t>
  </si>
  <si>
    <t>424010419618-009</t>
  </si>
  <si>
    <t>TZIV211288</t>
  </si>
  <si>
    <t>TZIV211285</t>
  </si>
  <si>
    <t>TZIV211283</t>
  </si>
  <si>
    <t>424010419618-008</t>
  </si>
  <si>
    <t>TZIV211233</t>
  </si>
  <si>
    <t>TZIV211224</t>
  </si>
  <si>
    <t>TZIV211221</t>
  </si>
  <si>
    <t>TZIV211219</t>
  </si>
  <si>
    <t>TZIV211214</t>
  </si>
  <si>
    <t>424010419618-007</t>
  </si>
  <si>
    <t>TZIV211162</t>
  </si>
  <si>
    <t>424010419618-005</t>
  </si>
  <si>
    <t>TZIV211113</t>
  </si>
  <si>
    <t>424010419618-006</t>
  </si>
  <si>
    <t>TZIV211105</t>
  </si>
  <si>
    <t>TZIV211100</t>
  </si>
  <si>
    <t>424010419618-003</t>
  </si>
  <si>
    <t>TZIV211065</t>
  </si>
  <si>
    <t>424010419618-004</t>
  </si>
  <si>
    <t>TZIV211055</t>
  </si>
  <si>
    <t>TZIV211031</t>
  </si>
  <si>
    <t>TZIV211023</t>
  </si>
  <si>
    <t>424010419618-002</t>
  </si>
  <si>
    <t>TZIV211005</t>
  </si>
  <si>
    <t>TZIV210980</t>
  </si>
  <si>
    <t>TZIV210962</t>
  </si>
  <si>
    <t>TZIV210951</t>
  </si>
  <si>
    <t>TZIV210937</t>
  </si>
  <si>
    <t>424010419618-001</t>
  </si>
  <si>
    <t>TZIV210890</t>
  </si>
  <si>
    <t>TZIV210875</t>
  </si>
  <si>
    <t>424010419618-L</t>
  </si>
  <si>
    <t>L08042021-8</t>
  </si>
  <si>
    <t>424010613435-AAC001</t>
  </si>
  <si>
    <t>ATMLWU0525/22-A(F)</t>
  </si>
  <si>
    <t>424010613435-g</t>
  </si>
  <si>
    <t>EG3-07264</t>
  </si>
  <si>
    <t>L08282022-3</t>
  </si>
  <si>
    <t>GDI/DEZ/05/2022/MAR/C/005605</t>
  </si>
  <si>
    <t>CI-FINE-220704-01</t>
  </si>
  <si>
    <t>424010584298</t>
  </si>
  <si>
    <t>L06222022-19</t>
  </si>
  <si>
    <t>GDI/DEZ/05/2022/MAR/C/005608</t>
  </si>
  <si>
    <t>22304737</t>
  </si>
  <si>
    <t>424010584289</t>
  </si>
  <si>
    <t>SEON JOO</t>
  </si>
  <si>
    <t>L06222022-12</t>
  </si>
  <si>
    <t>113796</t>
  </si>
  <si>
    <t>424010522131-G</t>
  </si>
  <si>
    <t>L03082022-2</t>
  </si>
  <si>
    <t>LCA2021112006</t>
  </si>
  <si>
    <t>424010496678-G</t>
  </si>
  <si>
    <t>Luen Cheong Printing Equipment Limited</t>
  </si>
  <si>
    <t>L12292021-12</t>
  </si>
  <si>
    <t>113619</t>
  </si>
  <si>
    <t>424010478439-G</t>
  </si>
  <si>
    <t>EGMCL-U2-MACHINERY-2021</t>
  </si>
  <si>
    <t>L12092021-12</t>
  </si>
  <si>
    <t>ZJYS211111</t>
  </si>
  <si>
    <t>424010421856-001</t>
  </si>
  <si>
    <t>GOC/SEW/1608/221</t>
  </si>
  <si>
    <t>424010464943-G</t>
  </si>
  <si>
    <t>Zhejiang Yalis Automation Equipment Technology</t>
  </si>
  <si>
    <t>L11102021-17</t>
  </si>
  <si>
    <t>PI-3441</t>
  </si>
  <si>
    <t>424010463739-G</t>
  </si>
  <si>
    <t>L11102021-18</t>
  </si>
  <si>
    <t>21-RUB006</t>
  </si>
  <si>
    <t>424010440862-g</t>
  </si>
  <si>
    <t>WEIFANG NAMA INTERNATIONAL CO. LTD</t>
  </si>
  <si>
    <t>L10102021-7</t>
  </si>
  <si>
    <t>810673</t>
  </si>
  <si>
    <t>424010425941-G</t>
  </si>
  <si>
    <t>X- Rite Asia Pacific Limited</t>
  </si>
  <si>
    <t>L08262021-1</t>
  </si>
  <si>
    <t>GDI/DEZ/09/2022/MAR/C/007693</t>
  </si>
  <si>
    <t>4400191822240011</t>
  </si>
  <si>
    <t>EG4-07350</t>
  </si>
  <si>
    <t>L09082022-20</t>
  </si>
  <si>
    <t>GDI/DEZ/08/2022/MAR/C/007366</t>
  </si>
  <si>
    <t>424010616904</t>
  </si>
  <si>
    <t>REFOND Equipment Co. Ltd.</t>
  </si>
  <si>
    <t>L09012022-30</t>
  </si>
  <si>
    <t>424010612935</t>
  </si>
  <si>
    <t>L08272022-19</t>
  </si>
  <si>
    <t>424010612944</t>
  </si>
  <si>
    <t>BSRM STEELS LIMITED</t>
  </si>
  <si>
    <t>L09012022-28</t>
  </si>
  <si>
    <t>424010612962</t>
  </si>
  <si>
    <t>EG1-07275, EG1-07333, EG5-07281, EG5-07282</t>
  </si>
  <si>
    <t>L08282022-4</t>
  </si>
  <si>
    <t>424010606997-002</t>
  </si>
  <si>
    <t>222DY325</t>
  </si>
  <si>
    <t>GDI/DEZ/08/2022/MAR/C/006876</t>
  </si>
  <si>
    <t>12-Jan-2023</t>
  </si>
  <si>
    <t>424010606997-001</t>
  </si>
  <si>
    <t>222DY315B</t>
  </si>
  <si>
    <t>424010606997</t>
  </si>
  <si>
    <t>EG3-07290, EG3-07338</t>
  </si>
  <si>
    <t>L08112022-24</t>
  </si>
  <si>
    <t>424010591538</t>
  </si>
  <si>
    <t>BIRDS GARMENTS LTD (Vendor)</t>
  </si>
  <si>
    <t>L08132022-8</t>
  </si>
  <si>
    <t>TZIV221009</t>
  </si>
  <si>
    <t>TZIV220943</t>
  </si>
  <si>
    <t>TZIV220909</t>
  </si>
  <si>
    <t>TZIV220896</t>
  </si>
  <si>
    <t>22-Jan-2023</t>
  </si>
  <si>
    <t>424010602321-001</t>
  </si>
  <si>
    <t>TZIV220843</t>
  </si>
  <si>
    <t>GDI/DEZ/07/2022/MAR/C/006611</t>
  </si>
  <si>
    <t>424010602321-002</t>
  </si>
  <si>
    <t>TZIV220830</t>
  </si>
  <si>
    <t>424010602321</t>
  </si>
  <si>
    <t>EG1-07234, EG3-07152, EG3-07289, EG3-07290, EG3-07338</t>
  </si>
  <si>
    <t>L07302022-22</t>
  </si>
  <si>
    <t>GDI/DEZ/07/2022/MAR/C/006605</t>
  </si>
  <si>
    <t>424010602312-001</t>
  </si>
  <si>
    <t>LT19057-111</t>
  </si>
  <si>
    <t>424010602312</t>
  </si>
  <si>
    <t>EG3-07289</t>
  </si>
  <si>
    <t>L07302022-21</t>
  </si>
  <si>
    <t>EP2101602-2</t>
  </si>
  <si>
    <t>424010601581-003</t>
  </si>
  <si>
    <t>EP2101602-1B</t>
  </si>
  <si>
    <t>424010601581-002</t>
  </si>
  <si>
    <t>EP2101602-1A</t>
  </si>
  <si>
    <t>GDI/DEZ/07/2022/MAR/C/006557</t>
  </si>
  <si>
    <t>424010601581-001</t>
  </si>
  <si>
    <t>EP2101602-1</t>
  </si>
  <si>
    <t>424010601581</t>
  </si>
  <si>
    <t>L07282022-13</t>
  </si>
  <si>
    <t>GDI/DEZ/06/2022/MAR/C/005903</t>
  </si>
  <si>
    <t>424010594526-001</t>
  </si>
  <si>
    <t>90459790</t>
  </si>
  <si>
    <t>424010594526</t>
  </si>
  <si>
    <t>L07212022-27</t>
  </si>
  <si>
    <t>424010593233-001</t>
  </si>
  <si>
    <t>EA2921-GL20220072</t>
  </si>
  <si>
    <t>424010593233</t>
  </si>
  <si>
    <t>NINGBO HUAYI IMPORT AND EXPORT CO., LTD.</t>
  </si>
  <si>
    <t>L07212022-26</t>
  </si>
  <si>
    <t>OFF-220013</t>
  </si>
  <si>
    <t>424010596329</t>
  </si>
  <si>
    <t>L08022022-3</t>
  </si>
  <si>
    <t>GDI/DEZ/07/2022/MAR/C/006256</t>
  </si>
  <si>
    <t>05-Jan-2023</t>
  </si>
  <si>
    <t>424010595669-001</t>
  </si>
  <si>
    <t>DL-20220712-1</t>
  </si>
  <si>
    <t>424010595669</t>
  </si>
  <si>
    <t>DAELIM ROYAL BOILER CO. LTD</t>
  </si>
  <si>
    <t>L07212022-24</t>
  </si>
  <si>
    <t>AGL/EGML/22/01</t>
  </si>
  <si>
    <t>L07062022-28</t>
  </si>
  <si>
    <t>INV/2022/1623</t>
  </si>
  <si>
    <t>INV/2022/1622</t>
  </si>
  <si>
    <t>INV/2022/1621</t>
  </si>
  <si>
    <t>INV/2022/1620</t>
  </si>
  <si>
    <t>INV/2022/1619</t>
  </si>
  <si>
    <t>INV/2022/1618</t>
  </si>
  <si>
    <t>INV/2022/1617</t>
  </si>
  <si>
    <t>INV/2022/1511</t>
  </si>
  <si>
    <t>INV/2022/1510</t>
  </si>
  <si>
    <t>INV/2022/1509</t>
  </si>
  <si>
    <t>INV/2022/1508</t>
  </si>
  <si>
    <t>424010592635</t>
  </si>
  <si>
    <t>EG5-07180, EG5-07182, EG5-07185, EG5-07254, EG5-07298, EG5-07301, EG5-07304, EG5-07313, EG5-07315</t>
  </si>
  <si>
    <t>L07062022-44</t>
  </si>
  <si>
    <t>GDI/DEZ/06/2022/MAR/C/005436</t>
  </si>
  <si>
    <t>ALD-20220823</t>
  </si>
  <si>
    <t>L07022022-37</t>
  </si>
  <si>
    <t>GDI/DEZ/06/2022/MAR/C/005901</t>
  </si>
  <si>
    <t>424010588506-001</t>
  </si>
  <si>
    <t>ZJYS220718</t>
  </si>
  <si>
    <t>Anhui Yalis Intelligent Technology Co.,Ltd.</t>
  </si>
  <si>
    <t>L07022022-27</t>
  </si>
  <si>
    <t>424010581816-AAC001</t>
  </si>
  <si>
    <t>OFFICINA220011</t>
  </si>
  <si>
    <t>L06222022-21</t>
  </si>
  <si>
    <t>3400270</t>
  </si>
  <si>
    <t>3398002A</t>
  </si>
  <si>
    <t>GDI/DEZ/05/2022/MAR/C/004694</t>
  </si>
  <si>
    <t>3398002</t>
  </si>
  <si>
    <t>075122220024</t>
  </si>
  <si>
    <t>L06152022-5</t>
  </si>
  <si>
    <t>L06132022-8</t>
  </si>
  <si>
    <t>424010578946-AAC001</t>
  </si>
  <si>
    <t>REF 02</t>
  </si>
  <si>
    <t>L06112022-27</t>
  </si>
  <si>
    <t>GDI/DEZ/06/2022/MAR/C/005239</t>
  </si>
  <si>
    <t>424010578964-001</t>
  </si>
  <si>
    <t>JKQQL22354</t>
  </si>
  <si>
    <t>EGMCL-U2-MACHINERY-2022</t>
  </si>
  <si>
    <t>L06222022-17</t>
  </si>
  <si>
    <t>GDI/DEZ/05/2022/MAR/C/004733</t>
  </si>
  <si>
    <t>424010572167-001</t>
  </si>
  <si>
    <t>FF-17004</t>
  </si>
  <si>
    <t>L06042022-24</t>
  </si>
  <si>
    <t>424010577297-AAC001</t>
  </si>
  <si>
    <t>MBSL/2608/2022</t>
  </si>
  <si>
    <t>L06042022-20</t>
  </si>
  <si>
    <t>424010575020-011</t>
  </si>
  <si>
    <t>HBXDD220427&amp;369</t>
  </si>
  <si>
    <t>29-Dec-2022</t>
  </si>
  <si>
    <t>424010575020-010</t>
  </si>
  <si>
    <t>HBXDD220398&amp;416</t>
  </si>
  <si>
    <t>11-Dec-2022</t>
  </si>
  <si>
    <t>424010575020-003</t>
  </si>
  <si>
    <t>HBXDD220379</t>
  </si>
  <si>
    <t>424010575020-005</t>
  </si>
  <si>
    <t>HBXDD220377&amp;376</t>
  </si>
  <si>
    <t>424010575020-004</t>
  </si>
  <si>
    <t>HBXDD220375</t>
  </si>
  <si>
    <t>424010575020-007</t>
  </si>
  <si>
    <t>HBXDD220370</t>
  </si>
  <si>
    <t>424010575020-009</t>
  </si>
  <si>
    <t>HBXDD220364</t>
  </si>
  <si>
    <t>424010575020-008</t>
  </si>
  <si>
    <t>HBXDD220351</t>
  </si>
  <si>
    <t>424010575020-006</t>
  </si>
  <si>
    <t>HBXDD220350</t>
  </si>
  <si>
    <t>424010575020-002</t>
  </si>
  <si>
    <t>HBXDD220349</t>
  </si>
  <si>
    <t>GDI/DEZ/05/2022/MAR/C/004986</t>
  </si>
  <si>
    <t>424010575020-001</t>
  </si>
  <si>
    <t>HBXDD220342</t>
  </si>
  <si>
    <t>EG3-07165, EG3-07189, EG3-07190, EG3-07191, EG3-07218, EG3-07219, EG3-07227, EG3-07270</t>
  </si>
  <si>
    <t>L06022022-29</t>
  </si>
  <si>
    <t>18-Dec-2022</t>
  </si>
  <si>
    <t>424010574995-005</t>
  </si>
  <si>
    <t>VNXDD220442</t>
  </si>
  <si>
    <t>424010574995-004</t>
  </si>
  <si>
    <t>VNXDD220406</t>
  </si>
  <si>
    <t>424010574995-003</t>
  </si>
  <si>
    <t>VNXDD220405</t>
  </si>
  <si>
    <t>424010574995-001</t>
  </si>
  <si>
    <t>VNXDD220364</t>
  </si>
  <si>
    <t>GDI/DEZ/05/2022/MAR/C/004989</t>
  </si>
  <si>
    <t>424010574995-002</t>
  </si>
  <si>
    <t>VNXDD220363</t>
  </si>
  <si>
    <t>EG3-07189, EG3-07190, EG3-07191, EG3-07227</t>
  </si>
  <si>
    <t>L06022022-23</t>
  </si>
  <si>
    <t>GDI/DEZ/05/2022/MAR/C/004990</t>
  </si>
  <si>
    <t>424010574968-001</t>
  </si>
  <si>
    <t>S-2498</t>
  </si>
  <si>
    <t>18 International Ltd</t>
  </si>
  <si>
    <t>L06022022-20</t>
  </si>
  <si>
    <t>424010575039-008</t>
  </si>
  <si>
    <t>LT19057-110</t>
  </si>
  <si>
    <t>424010575039-007</t>
  </si>
  <si>
    <t>LT19057-108</t>
  </si>
  <si>
    <t>424010575039-006</t>
  </si>
  <si>
    <t>LT19057-106/108</t>
  </si>
  <si>
    <t>424010575039-005</t>
  </si>
  <si>
    <t>LT19057-106/107</t>
  </si>
  <si>
    <t>424010575039-004</t>
  </si>
  <si>
    <t>LT19057-103/104A</t>
  </si>
  <si>
    <t>424010575039-003</t>
  </si>
  <si>
    <t>LT19057-103/104</t>
  </si>
  <si>
    <t>424010575039-002</t>
  </si>
  <si>
    <t>LT19057-102/103A</t>
  </si>
  <si>
    <t>GDI/DEZ/05/2022/MAR/C/004987</t>
  </si>
  <si>
    <t>424010575039-001</t>
  </si>
  <si>
    <t>LT19057-102/103</t>
  </si>
  <si>
    <t>EG3-07164, EG3-07192, EG3-07193, EG3-07226, EG3-07265, EG3-07269, EG3-07293</t>
  </si>
  <si>
    <t>L06042022-3</t>
  </si>
  <si>
    <t>424010572513-003</t>
  </si>
  <si>
    <t>222DY315A</t>
  </si>
  <si>
    <t>424010572513-004</t>
  </si>
  <si>
    <t>222DY306</t>
  </si>
  <si>
    <t>424010572513-002</t>
  </si>
  <si>
    <t>222DY230B</t>
  </si>
  <si>
    <t>GDI/DEZ/05/2022/MAR/C/004791</t>
  </si>
  <si>
    <t>424010572513-001</t>
  </si>
  <si>
    <t>222DY193</t>
  </si>
  <si>
    <t>EG3-07144, EG3-07147, EG3-07150, EG3-07226, EG3-07289, EG3-07291</t>
  </si>
  <si>
    <t>L05282022-35</t>
  </si>
  <si>
    <t>424010572504-006</t>
  </si>
  <si>
    <t>TZIV220795</t>
  </si>
  <si>
    <t>424010572504-005</t>
  </si>
  <si>
    <t>TZIV220694</t>
  </si>
  <si>
    <t>424010572504-004</t>
  </si>
  <si>
    <t>TZIV220679</t>
  </si>
  <si>
    <t>424010572504-003</t>
  </si>
  <si>
    <t>TZIV220606</t>
  </si>
  <si>
    <t>TZIV220604</t>
  </si>
  <si>
    <t>424010572504-002</t>
  </si>
  <si>
    <t>TZIV220576</t>
  </si>
  <si>
    <t>424010572504-001</t>
  </si>
  <si>
    <t>TZIV220566</t>
  </si>
  <si>
    <t>TZIV220563</t>
  </si>
  <si>
    <t>GDI/DEZ/05/2022/MAR/C/004782</t>
  </si>
  <si>
    <t>TZIV220561</t>
  </si>
  <si>
    <t>424010572504-L</t>
  </si>
  <si>
    <t>EG3-07144, EG3-07145, EG3-07146, EG3-07147, EG3-07148, EG3-07149, EG3-07150, EG3-07164, EG3-07226, EG3-07265</t>
  </si>
  <si>
    <t>L05282022-33</t>
  </si>
  <si>
    <t>GDI/DEZ/05/2022/MAR/C/004780</t>
  </si>
  <si>
    <t>424010572498-001</t>
  </si>
  <si>
    <t>TZIV220565</t>
  </si>
  <si>
    <t>424010572498</t>
  </si>
  <si>
    <t>EG3-07142</t>
  </si>
  <si>
    <t>L05282022-32</t>
  </si>
  <si>
    <t>424010569705-003</t>
  </si>
  <si>
    <t>LT19057-100B</t>
  </si>
  <si>
    <t>424010569705-001</t>
  </si>
  <si>
    <t>LT19057-100A</t>
  </si>
  <si>
    <t>GDI/DEZ/05/2022/MAR/C/004677</t>
  </si>
  <si>
    <t>424010569705-002</t>
  </si>
  <si>
    <t>LT19057-100</t>
  </si>
  <si>
    <t>424010569705-L</t>
  </si>
  <si>
    <t>EG3-07162</t>
  </si>
  <si>
    <t>L05212022-10</t>
  </si>
  <si>
    <t>REV/LVS/2022/04/125</t>
  </si>
  <si>
    <t>424010545401-L</t>
  </si>
  <si>
    <t>REVERIE POWER &amp; AUTOMATION ENGINEERING LTD</t>
  </si>
  <si>
    <t>L05142022-12</t>
  </si>
  <si>
    <t>GDI/DEZ/04/2022/MAR/003746</t>
  </si>
  <si>
    <t>424010551395-L</t>
  </si>
  <si>
    <t>L05142022-11</t>
  </si>
  <si>
    <t>GDI/DEZ/04/2022/MAR/C/003376</t>
  </si>
  <si>
    <t>424010547926-001</t>
  </si>
  <si>
    <t>FF-16916</t>
  </si>
  <si>
    <t>424010547926-L</t>
  </si>
  <si>
    <t>L05142022-10</t>
  </si>
  <si>
    <t>26-Jun-2021</t>
  </si>
  <si>
    <t>424010559342-AAC001</t>
  </si>
  <si>
    <t>CPD220000135</t>
  </si>
  <si>
    <t>424010559342-002</t>
  </si>
  <si>
    <t>CPD220000088</t>
  </si>
  <si>
    <t>GDI/DEZ/04/2022/MAR/C/004285</t>
  </si>
  <si>
    <t>424010559342-001</t>
  </si>
  <si>
    <t>CPD220000086</t>
  </si>
  <si>
    <t>424010559342-L</t>
  </si>
  <si>
    <t>L05082022-5</t>
  </si>
  <si>
    <t>424010555587-001</t>
  </si>
  <si>
    <t>VNXDD220322</t>
  </si>
  <si>
    <t>424010555587-006</t>
  </si>
  <si>
    <t>VNXDD220319</t>
  </si>
  <si>
    <t>424010555587-005</t>
  </si>
  <si>
    <t>VNXDD220294</t>
  </si>
  <si>
    <t>424010555587-002</t>
  </si>
  <si>
    <t>VNXDD220275</t>
  </si>
  <si>
    <t>424010555587-003</t>
  </si>
  <si>
    <t>VNXDD220273</t>
  </si>
  <si>
    <t>GDI/DEZ/04/2022/MAR/C/003974</t>
  </si>
  <si>
    <t>424010555587-004</t>
  </si>
  <si>
    <t>VNXDD220254</t>
  </si>
  <si>
    <t>M, F</t>
  </si>
  <si>
    <t>424010555587-L</t>
  </si>
  <si>
    <t>EG3-07132, EG3-07155, EG3-07156, EG3-07158, EG3-07163</t>
  </si>
  <si>
    <t>L05082022-2</t>
  </si>
  <si>
    <t>424010550190-001</t>
  </si>
  <si>
    <t>AK/EGMCL/CI/064/22</t>
  </si>
  <si>
    <t>424010550190-L</t>
  </si>
  <si>
    <t>EG2-06900</t>
  </si>
  <si>
    <t>L04252022-22</t>
  </si>
  <si>
    <t>424010548603-004</t>
  </si>
  <si>
    <t>222DY230A</t>
  </si>
  <si>
    <t>424010548603-003</t>
  </si>
  <si>
    <t>222DY188</t>
  </si>
  <si>
    <t>424010548603-002</t>
  </si>
  <si>
    <t>222DY145</t>
  </si>
  <si>
    <t>424010548603-001</t>
  </si>
  <si>
    <t>222DY137</t>
  </si>
  <si>
    <t>GDI/DEZ/04/2022/MAR/C/003509</t>
  </si>
  <si>
    <t>222DY128</t>
  </si>
  <si>
    <t>424010548603-L</t>
  </si>
  <si>
    <t>EG3-06960, EG3-06961, EG3-06988, EG3-07133, EG3-07135, EG3-07154</t>
  </si>
  <si>
    <t>L04102022-11</t>
  </si>
  <si>
    <t>GDI/DEZ/03/2022/MAR/C/002522</t>
  </si>
  <si>
    <t>07-Jun-2023</t>
  </si>
  <si>
    <t>424010534645-001</t>
  </si>
  <si>
    <t>EMI-2122-084</t>
  </si>
  <si>
    <t>424010534645-L</t>
  </si>
  <si>
    <t>L04092022-4</t>
  </si>
  <si>
    <t>424010545410-005</t>
  </si>
  <si>
    <t>HBXDD22050&amp;297</t>
  </si>
  <si>
    <t>424010545410-004</t>
  </si>
  <si>
    <t>HBXDD220267</t>
  </si>
  <si>
    <t>424010545410-001</t>
  </si>
  <si>
    <t>HBXDD220247&amp;220003</t>
  </si>
  <si>
    <t>424010545410-002</t>
  </si>
  <si>
    <t>HBXDD220182</t>
  </si>
  <si>
    <t>GDI/DEZ/03/2022/MAR/C/003329</t>
  </si>
  <si>
    <t>424010545410-003</t>
  </si>
  <si>
    <t>HBXDD220004&amp;240</t>
  </si>
  <si>
    <t>424010545410-L</t>
  </si>
  <si>
    <t>EG3-06987, EG3-07126, EG3-07132, EG3-07155, EG3-07156</t>
  </si>
  <si>
    <t>L04042022-7</t>
  </si>
  <si>
    <t>424010541334-002</t>
  </si>
  <si>
    <t>VNXDD220224</t>
  </si>
  <si>
    <t>GDI/DEZ/03/2022/MAR/C/003005</t>
  </si>
  <si>
    <t>424010541334-001</t>
  </si>
  <si>
    <t>VNXDD220180</t>
  </si>
  <si>
    <t>424010541334-L</t>
  </si>
  <si>
    <t>EG3-06987, EG3-07126</t>
  </si>
  <si>
    <t>L03292022-15</t>
  </si>
  <si>
    <t>424010541628-009</t>
  </si>
  <si>
    <t>TZIV220544</t>
  </si>
  <si>
    <t>424010541628-008</t>
  </si>
  <si>
    <t>TZIV220522</t>
  </si>
  <si>
    <t>TZIV220516</t>
  </si>
  <si>
    <t>424010541628-007</t>
  </si>
  <si>
    <t>TZIV220489</t>
  </si>
  <si>
    <t>424010541628-006</t>
  </si>
  <si>
    <t>TZIV220457</t>
  </si>
  <si>
    <t>424010541628-005</t>
  </si>
  <si>
    <t>TZIV220438</t>
  </si>
  <si>
    <t>TZIV220430</t>
  </si>
  <si>
    <t>TZIV220416</t>
  </si>
  <si>
    <t>424010541628-004</t>
  </si>
  <si>
    <t>TZIV220413</t>
  </si>
  <si>
    <t>TZIV220412</t>
  </si>
  <si>
    <t>TZIV220409</t>
  </si>
  <si>
    <t>424010541628-002</t>
  </si>
  <si>
    <t>TZIV220404</t>
  </si>
  <si>
    <t>TZIV220398</t>
  </si>
  <si>
    <t>424010541628-003</t>
  </si>
  <si>
    <t>TZIV220391</t>
  </si>
  <si>
    <t>GDI/DEZ/03/2022/MAR/C/003011</t>
  </si>
  <si>
    <t>424010541628-001</t>
  </si>
  <si>
    <t>TZIV220379</t>
  </si>
  <si>
    <t>424010541628-L</t>
  </si>
  <si>
    <t>EG3-06960, EG3-06961, EG3-06962, EG3-06965, EG3-06966, EG3-06967, EG3-06968, EG3-06971, EG3-06972, EG3-06986, EG3-06988, EG3-07133, EG3-07135, EG3-07142, EG3-07143, EG3-07153, EG3-07154</t>
  </si>
  <si>
    <t>L03282022-6</t>
  </si>
  <si>
    <t>424010540291-AAC006</t>
  </si>
  <si>
    <t>CPA220000170</t>
  </si>
  <si>
    <t>424010540291-AAC004</t>
  </si>
  <si>
    <t>CPA220000115</t>
  </si>
  <si>
    <t>424010540291-AAC003</t>
  </si>
  <si>
    <t>CPA220000084</t>
  </si>
  <si>
    <t>424010540291-AAC005</t>
  </si>
  <si>
    <t>CPA220000080</t>
  </si>
  <si>
    <t>424010540291-AAC002</t>
  </si>
  <si>
    <t>CPA220000030</t>
  </si>
  <si>
    <t>CPA220000029</t>
  </si>
  <si>
    <t>424010540291-AAC001</t>
  </si>
  <si>
    <t>CPA210001354</t>
  </si>
  <si>
    <t>GDI/DEZ/03/2022/MAR/C/002984</t>
  </si>
  <si>
    <t>CPA210001353</t>
  </si>
  <si>
    <t>424010540291-L</t>
  </si>
  <si>
    <t>EG5-07101, EG5-07104</t>
  </si>
  <si>
    <t>L03292022-11</t>
  </si>
  <si>
    <t>424010537553-008</t>
  </si>
  <si>
    <t>LT19057-P</t>
  </si>
  <si>
    <t>424010537553-007</t>
  </si>
  <si>
    <t>LT19057-O</t>
  </si>
  <si>
    <t>424010537553-009</t>
  </si>
  <si>
    <t>LT19057-98/99A</t>
  </si>
  <si>
    <t>424010537553-006</t>
  </si>
  <si>
    <t>LT19057-98/99</t>
  </si>
  <si>
    <t>424010537553-005</t>
  </si>
  <si>
    <t>LT19057-97</t>
  </si>
  <si>
    <t>424010537553-001</t>
  </si>
  <si>
    <t>LT19057-96B</t>
  </si>
  <si>
    <t>424010537553-002</t>
  </si>
  <si>
    <t>LT19057-96A</t>
  </si>
  <si>
    <t>424010537553-004</t>
  </si>
  <si>
    <t>LT19057-93/97</t>
  </si>
  <si>
    <t>GDI/DEZ/03/2022/MAR/C/002792</t>
  </si>
  <si>
    <t>424010537553-003</t>
  </si>
  <si>
    <t>LT19057-93/96</t>
  </si>
  <si>
    <t>424010537553-L</t>
  </si>
  <si>
    <t>EG3-06962, EG3-06986, EG3-07043, EG3-07153, EG3-07154, EG3-07157</t>
  </si>
  <si>
    <t>L03232022-19</t>
  </si>
  <si>
    <t>424010533487-001</t>
  </si>
  <si>
    <t>40123132000195</t>
  </si>
  <si>
    <t>424010533487-L</t>
  </si>
  <si>
    <t>L03232022-17</t>
  </si>
  <si>
    <t>424010531372-005</t>
  </si>
  <si>
    <t>VNXDD220135</t>
  </si>
  <si>
    <t>424010531372-004</t>
  </si>
  <si>
    <t>VNXDD220134</t>
  </si>
  <si>
    <t>424010531372-003</t>
  </si>
  <si>
    <t>VNXDD220133</t>
  </si>
  <si>
    <t>424010531372-002</t>
  </si>
  <si>
    <t>VNXDD220132</t>
  </si>
  <si>
    <t>GDI/DEZ/03/2022/MAR/002324</t>
  </si>
  <si>
    <t>424010531372-001</t>
  </si>
  <si>
    <t>VNXDD220131</t>
  </si>
  <si>
    <t>424010531372-L</t>
  </si>
  <si>
    <t>EG3-07045, EG3-07046, EG3-07047</t>
  </si>
  <si>
    <t>L03172022-25</t>
  </si>
  <si>
    <t>424010533664-003</t>
  </si>
  <si>
    <t>222DY108</t>
  </si>
  <si>
    <t>GDI/DEZ/03/2022/MAR/C/002441</t>
  </si>
  <si>
    <t>424010533664-001</t>
  </si>
  <si>
    <t>222DY100</t>
  </si>
  <si>
    <t>424010533664-L</t>
  </si>
  <si>
    <t>L03102022-10</t>
  </si>
  <si>
    <t>424010532745-002</t>
  </si>
  <si>
    <t>TZIV220358</t>
  </si>
  <si>
    <t>TZIV220355</t>
  </si>
  <si>
    <t>GDI/DEZ/03/2022/MAR/A/000207</t>
  </si>
  <si>
    <t>424010532745-001</t>
  </si>
  <si>
    <t>TZIV220342</t>
  </si>
  <si>
    <t>424010532745-L</t>
  </si>
  <si>
    <t>EG3-06959, EG3-06964, EG3-06970, EG3-06985</t>
  </si>
  <si>
    <t>L03092022-6</t>
  </si>
  <si>
    <t>424010529205-004</t>
  </si>
  <si>
    <t>LT19057-92B</t>
  </si>
  <si>
    <t>424010529205-003</t>
  </si>
  <si>
    <t>LT19057-92A</t>
  </si>
  <si>
    <t>424010529205-002</t>
  </si>
  <si>
    <t>LT19057-92</t>
  </si>
  <si>
    <t>GDI/DEZ/03/2022/MAR/C/002191</t>
  </si>
  <si>
    <t>424010529205-001</t>
  </si>
  <si>
    <t>LT19057-91</t>
  </si>
  <si>
    <t>424010529205-L</t>
  </si>
  <si>
    <t>EG3-06984, EG3-07044</t>
  </si>
  <si>
    <t>L03052022-33</t>
  </si>
  <si>
    <t>GDI/DEZ/02/2022/MAR/C/001224</t>
  </si>
  <si>
    <t>03-May-2023</t>
  </si>
  <si>
    <t>424010523942-001</t>
  </si>
  <si>
    <t>ALD-22010501</t>
  </si>
  <si>
    <t>424010523942-L</t>
  </si>
  <si>
    <t>L03082022-3</t>
  </si>
  <si>
    <t>GDI/DEZ/02/2022/MAR/C/002066</t>
  </si>
  <si>
    <t>424010527074-001</t>
  </si>
  <si>
    <t>HBXDD220155</t>
  </si>
  <si>
    <t>424010527074-L</t>
  </si>
  <si>
    <t>L02262022-4</t>
  </si>
  <si>
    <t>GDI/DEZ/02/2022/MAR/001670</t>
  </si>
  <si>
    <t>424010522024-001</t>
  </si>
  <si>
    <t>VNXDD220108</t>
  </si>
  <si>
    <t>424010522024-L</t>
  </si>
  <si>
    <t>EG5-07062</t>
  </si>
  <si>
    <t>L02222022-3</t>
  </si>
  <si>
    <t>GDI/DEZ/02/2022/MAR/C/001892</t>
  </si>
  <si>
    <t>424010523951-001</t>
  </si>
  <si>
    <t>EXP-SD-5444-NTA</t>
  </si>
  <si>
    <t>424010523951-L</t>
  </si>
  <si>
    <t>EG3-07078</t>
  </si>
  <si>
    <t>L02232022-19</t>
  </si>
  <si>
    <t>424010520687-001</t>
  </si>
  <si>
    <t>SOR265682</t>
  </si>
  <si>
    <t>424010520687-003</t>
  </si>
  <si>
    <t>SOR264078</t>
  </si>
  <si>
    <t>424010520687-002</t>
  </si>
  <si>
    <t>SOR263836</t>
  </si>
  <si>
    <t>424010520687-L</t>
  </si>
  <si>
    <t>L03052022-2</t>
  </si>
  <si>
    <t>GDI/DEZ/02/2022/MAR/C/001684</t>
  </si>
  <si>
    <t>424010522015-001</t>
  </si>
  <si>
    <t>HBXDD220136</t>
  </si>
  <si>
    <t>424010522015-L</t>
  </si>
  <si>
    <t>L02162022-29</t>
  </si>
  <si>
    <t>424010517101-002</t>
  </si>
  <si>
    <t>2022RFA60</t>
  </si>
  <si>
    <t>424010517101-001</t>
  </si>
  <si>
    <t>2022RFA44</t>
  </si>
  <si>
    <t>424010517101-L</t>
  </si>
  <si>
    <t>JAM INTERNATIONAL S.R.L.</t>
  </si>
  <si>
    <t>L02122022-6</t>
  </si>
  <si>
    <t>424010509334-002</t>
  </si>
  <si>
    <t>ES20532</t>
  </si>
  <si>
    <t>424010509334-G</t>
  </si>
  <si>
    <t>Naomoto Corporation</t>
  </si>
  <si>
    <t>L02122022-30</t>
  </si>
  <si>
    <t>424010508371-001</t>
  </si>
  <si>
    <t>TZIV220217</t>
  </si>
  <si>
    <t>424010508371-L</t>
  </si>
  <si>
    <t>EG3-06963, EG3-07038, EG3-07039, EG3-07041</t>
  </si>
  <si>
    <t>L01202022-18</t>
  </si>
  <si>
    <t>GDI/DEZ/12/2021/MAR/C/010106</t>
  </si>
  <si>
    <t>424010503848-001</t>
  </si>
  <si>
    <t>40123131001406</t>
  </si>
  <si>
    <t>424010503848-L</t>
  </si>
  <si>
    <t>L01202022-9</t>
  </si>
  <si>
    <t>424010501546-007</t>
  </si>
  <si>
    <t>CPD220000007</t>
  </si>
  <si>
    <t>424010501546-006</t>
  </si>
  <si>
    <t>CPD210001326</t>
  </si>
  <si>
    <t>CPD210001257</t>
  </si>
  <si>
    <t>424010501546-005</t>
  </si>
  <si>
    <t>CPD210001224</t>
  </si>
  <si>
    <t>CPD210001222</t>
  </si>
  <si>
    <t>424010501546-003</t>
  </si>
  <si>
    <t>CPD210001218</t>
  </si>
  <si>
    <t>424010501546-004</t>
  </si>
  <si>
    <t>CPD210001182</t>
  </si>
  <si>
    <t>424010501546-002</t>
  </si>
  <si>
    <t>CPD210001178</t>
  </si>
  <si>
    <t>424010501546-001</t>
  </si>
  <si>
    <t>CPD210001128</t>
  </si>
  <si>
    <t>CPD210001127</t>
  </si>
  <si>
    <t>424010501546-L</t>
  </si>
  <si>
    <t>EG3-06950, EG3-06951</t>
  </si>
  <si>
    <t>L01112022-21</t>
  </si>
  <si>
    <t>424010501555-005</t>
  </si>
  <si>
    <t>VNXDD220124</t>
  </si>
  <si>
    <t>424010501555-004</t>
  </si>
  <si>
    <t>VNXDD220055</t>
  </si>
  <si>
    <t>424010501555-003</t>
  </si>
  <si>
    <t>VNXDD220054</t>
  </si>
  <si>
    <t>424010501555-002</t>
  </si>
  <si>
    <t>VNXDD220052</t>
  </si>
  <si>
    <t>424010501555-001</t>
  </si>
  <si>
    <t>VNXDD220051</t>
  </si>
  <si>
    <t>424010501555-L</t>
  </si>
  <si>
    <t>EG3-06975, EG3-06976, EG3-06990, EG4-06991</t>
  </si>
  <si>
    <t>L01092022-4</t>
  </si>
  <si>
    <t>424010500066-001</t>
  </si>
  <si>
    <t>Y1211928</t>
  </si>
  <si>
    <t>424010500066-L</t>
  </si>
  <si>
    <t>YONG HUEI HSING ELECTRIC INDUSTRIES CORP.</t>
  </si>
  <si>
    <t>L02122022-29</t>
  </si>
  <si>
    <t>424010500565-003</t>
  </si>
  <si>
    <t>222DY040B</t>
  </si>
  <si>
    <t>424010500565-002</t>
  </si>
  <si>
    <t>222DY036</t>
  </si>
  <si>
    <t>GDI/DEZ/01/2022/MAR/C/000094</t>
  </si>
  <si>
    <t>424010500565-001</t>
  </si>
  <si>
    <t>222DY009</t>
  </si>
  <si>
    <t>424010500565-L</t>
  </si>
  <si>
    <t>EG3-06832</t>
  </si>
  <si>
    <t>L01062022-4</t>
  </si>
  <si>
    <t>424030497167-001</t>
  </si>
  <si>
    <t>BSRMS168/2021-22</t>
  </si>
  <si>
    <t>BSRM/EPIC/01/21    424010499452-L</t>
  </si>
  <si>
    <t>L01042022-3</t>
  </si>
  <si>
    <t>AKIJ/EPIC/DEC/21    424010498836-L   CANCEL</t>
  </si>
  <si>
    <t>Akij Ready Mix Concrete Ltd</t>
  </si>
  <si>
    <t>L01032022-23</t>
  </si>
  <si>
    <t>GDI/DEZ/I2/2021/MAR/C/009681</t>
  </si>
  <si>
    <t>424010498541-001</t>
  </si>
  <si>
    <t>INV# 113667</t>
  </si>
  <si>
    <t>424010498541-L</t>
  </si>
  <si>
    <t>L01042022-7</t>
  </si>
  <si>
    <t>424010498328-001</t>
  </si>
  <si>
    <t>E552101781/1738</t>
  </si>
  <si>
    <t>424010498328-L</t>
  </si>
  <si>
    <t>L01042022-5</t>
  </si>
  <si>
    <t>424010498550-008</t>
  </si>
  <si>
    <t>HBXDD220052</t>
  </si>
  <si>
    <t>424010498550-005</t>
  </si>
  <si>
    <t>HBXDD220051</t>
  </si>
  <si>
    <t>424010498550-001</t>
  </si>
  <si>
    <t>HBXDD220038</t>
  </si>
  <si>
    <t>424010498550-009</t>
  </si>
  <si>
    <t>HBXDD220026</t>
  </si>
  <si>
    <t>424010498550-004</t>
  </si>
  <si>
    <t>HBXDD220025</t>
  </si>
  <si>
    <t>424010498550-002</t>
  </si>
  <si>
    <t>HBXDD220024</t>
  </si>
  <si>
    <t>424010498550-003</t>
  </si>
  <si>
    <t>HBXDD220023</t>
  </si>
  <si>
    <t>424010498550-L</t>
  </si>
  <si>
    <t>EG3-06975, EG3-06990</t>
  </si>
  <si>
    <t>L01012022-9</t>
  </si>
  <si>
    <t>GDI/DEZ/12/2021/MAR/C/009639</t>
  </si>
  <si>
    <t>424010494420-001</t>
  </si>
  <si>
    <t>IT/22-23/0013</t>
  </si>
  <si>
    <t>424010494420-L</t>
  </si>
  <si>
    <t>L01042022-4</t>
  </si>
  <si>
    <t>GDI/DEZ/12/2021/MAR/C/009295</t>
  </si>
  <si>
    <t>424010485207-002</t>
  </si>
  <si>
    <t>2N383</t>
  </si>
  <si>
    <t>15-Feb-2021</t>
  </si>
  <si>
    <t>424010485207</t>
  </si>
  <si>
    <t>RACING SEWING MACHINE CO., LTD.</t>
  </si>
  <si>
    <t>L12252021-26</t>
  </si>
  <si>
    <t>424010491003-001</t>
  </si>
  <si>
    <t>E552101985</t>
  </si>
  <si>
    <t>424010491003-L</t>
  </si>
  <si>
    <t>L12232021-15</t>
  </si>
  <si>
    <t>GDI/DEZ/11/2021/MAR/C/008785</t>
  </si>
  <si>
    <t>424010478411-001</t>
  </si>
  <si>
    <t>941061822</t>
  </si>
  <si>
    <t>424010478411-L</t>
  </si>
  <si>
    <t>GARDNER DENVER FZE</t>
  </si>
  <si>
    <t>L12152021-2</t>
  </si>
  <si>
    <t>424010478402-001</t>
  </si>
  <si>
    <t>SOR263177</t>
  </si>
  <si>
    <t>424010478402-L</t>
  </si>
  <si>
    <t>L12132021-33</t>
  </si>
  <si>
    <t>424010473906-005</t>
  </si>
  <si>
    <t>22JLV092</t>
  </si>
  <si>
    <t>424010473906-004</t>
  </si>
  <si>
    <t>22JLV043</t>
  </si>
  <si>
    <t>424010473906-003</t>
  </si>
  <si>
    <t>22JLV022</t>
  </si>
  <si>
    <t>424010473906-002</t>
  </si>
  <si>
    <t>22JLV021</t>
  </si>
  <si>
    <t>424010473906-001</t>
  </si>
  <si>
    <t>22JLV019</t>
  </si>
  <si>
    <t>424010473906-L</t>
  </si>
  <si>
    <t>L12022021-24</t>
  </si>
  <si>
    <t>424010475138-006</t>
  </si>
  <si>
    <t>222DY056</t>
  </si>
  <si>
    <t>424010475138-005</t>
  </si>
  <si>
    <t>222DY040A</t>
  </si>
  <si>
    <t>424010475138-004</t>
  </si>
  <si>
    <t>222DY020</t>
  </si>
  <si>
    <t>424010475138-003</t>
  </si>
  <si>
    <t>222DY011</t>
  </si>
  <si>
    <t>424010475138-002</t>
  </si>
  <si>
    <t>221DY717</t>
  </si>
  <si>
    <t>424010475138-001</t>
  </si>
  <si>
    <t>221DY683</t>
  </si>
  <si>
    <t>424010475138-L</t>
  </si>
  <si>
    <t>EG3-06946, EG3-06977, EG3-06978, EG3-06979, EG3-06980</t>
  </si>
  <si>
    <t>L12022021-21</t>
  </si>
  <si>
    <t>NEABL/EPIC/02/2022</t>
  </si>
  <si>
    <t>424010470473-</t>
  </si>
  <si>
    <t>NEABL/EPIC/01/2021</t>
  </si>
  <si>
    <t>10-Apr-2021</t>
  </si>
  <si>
    <t>424010470473-L</t>
  </si>
  <si>
    <t>NAIF ENGINEERING &amp; BUILERS LTD.</t>
  </si>
  <si>
    <t>L12022021-5</t>
  </si>
  <si>
    <t>424010471454-AAC001</t>
  </si>
  <si>
    <t>CIPL-EGA-003-22</t>
  </si>
  <si>
    <t>424010471454-L</t>
  </si>
  <si>
    <t>L12022021-26</t>
  </si>
  <si>
    <t>424010472060-005</t>
  </si>
  <si>
    <t>LT19057-M</t>
  </si>
  <si>
    <t>424010472060-007</t>
  </si>
  <si>
    <t>LT19057-89/90</t>
  </si>
  <si>
    <t>424010472060-006</t>
  </si>
  <si>
    <t>LT19057-83</t>
  </si>
  <si>
    <t>424010472060-004</t>
  </si>
  <si>
    <t>LT19057-82C</t>
  </si>
  <si>
    <t>424010472060-003</t>
  </si>
  <si>
    <t>LT19057-82B</t>
  </si>
  <si>
    <t>424010472060-002</t>
  </si>
  <si>
    <t>LT19057-82A</t>
  </si>
  <si>
    <t>GDI/DEZ/11/2021/MAR/C/008952</t>
  </si>
  <si>
    <t>424010472060-001</t>
  </si>
  <si>
    <t>LT19057-82</t>
  </si>
  <si>
    <t>424010472060-L</t>
  </si>
  <si>
    <t>EG3-06937, EG3-06981, EG3-06982, EG3-06983, EG3-07027, EG3-07028</t>
  </si>
  <si>
    <t>L11282021-5</t>
  </si>
  <si>
    <t>GDI/DEZ/11/2021/MAR/C/008758</t>
  </si>
  <si>
    <t>424010470455-001</t>
  </si>
  <si>
    <t>INV#40123131001019</t>
  </si>
  <si>
    <t>424010470455-L</t>
  </si>
  <si>
    <t>L11252021-1</t>
  </si>
  <si>
    <t>424010469225-011</t>
  </si>
  <si>
    <t>VNXDD220047</t>
  </si>
  <si>
    <t>424010469225-007</t>
  </si>
  <si>
    <t>VNXDD220045</t>
  </si>
  <si>
    <t>424010469225-012</t>
  </si>
  <si>
    <t>VNXDD220041</t>
  </si>
  <si>
    <t>424010469225-013</t>
  </si>
  <si>
    <t>VNXDD220040</t>
  </si>
  <si>
    <t>424010469225-008</t>
  </si>
  <si>
    <t>VNXDD210491</t>
  </si>
  <si>
    <t>424010469225-009</t>
  </si>
  <si>
    <t>VNXDD210485</t>
  </si>
  <si>
    <t>424010469225-010</t>
  </si>
  <si>
    <t>VNXDD210484</t>
  </si>
  <si>
    <t>424010469225-006</t>
  </si>
  <si>
    <t>VNXDD210473</t>
  </si>
  <si>
    <t>424010469225-005</t>
  </si>
  <si>
    <t>VNXDD210459</t>
  </si>
  <si>
    <t>424010469225-003</t>
  </si>
  <si>
    <t>VNXDD210421</t>
  </si>
  <si>
    <t>424010469225-004</t>
  </si>
  <si>
    <t>VNXDD210409</t>
  </si>
  <si>
    <t>424010469225-002</t>
  </si>
  <si>
    <t>VNXDD210408</t>
  </si>
  <si>
    <t>GDI/DEZ/11/2021/MAR/C/008737</t>
  </si>
  <si>
    <t>424010469225-001</t>
  </si>
  <si>
    <t>VNXDD210390</t>
  </si>
  <si>
    <t>424010469225-L</t>
  </si>
  <si>
    <t>EG3-06938, EG3-06947, EG3-06953, EG3-06955, EG3-06956, EG3-06973, EG3-06974, EG3-06990</t>
  </si>
  <si>
    <t>L11222021-9</t>
  </si>
  <si>
    <t>424010468958-008</t>
  </si>
  <si>
    <t>TZIV220112</t>
  </si>
  <si>
    <t>TZIV220108</t>
  </si>
  <si>
    <t>TZIV220107</t>
  </si>
  <si>
    <t>TZIV220106</t>
  </si>
  <si>
    <t>424010468958-006</t>
  </si>
  <si>
    <t>TZIV220051</t>
  </si>
  <si>
    <t>424010468958-007</t>
  </si>
  <si>
    <t>TZIV220047</t>
  </si>
  <si>
    <t>TZIV220045</t>
  </si>
  <si>
    <t>TZIV220036</t>
  </si>
  <si>
    <t>424010468958-005</t>
  </si>
  <si>
    <t>TZIV220013</t>
  </si>
  <si>
    <t>TZIV220010</t>
  </si>
  <si>
    <t>424010468958-004</t>
  </si>
  <si>
    <t>TZIV211982</t>
  </si>
  <si>
    <t>TZIV211979</t>
  </si>
  <si>
    <t>424010468958-002</t>
  </si>
  <si>
    <t>TZIV211942</t>
  </si>
  <si>
    <t>424010468958-003</t>
  </si>
  <si>
    <t>TZIV211931</t>
  </si>
  <si>
    <t>TZIV211918</t>
  </si>
  <si>
    <t>424010468958-001</t>
  </si>
  <si>
    <t>TZIV211888</t>
  </si>
  <si>
    <t>424010468958-L</t>
  </si>
  <si>
    <t>EG3-06909, EG3-06940, EG3-06941, EG3-06942, EG3-06943, EG3-06946, EG3-06948, EG3-06949, EG3-06963, EG3-06969, EG3-06977, EG3-06978, EG3-06979, EG3-06980, EG3-07038, EG3-07039, EG3-07040, EG3-07041</t>
  </si>
  <si>
    <t>L11202021-5</t>
  </si>
  <si>
    <t>424010465443-002</t>
  </si>
  <si>
    <t>EPMCL3/SEW/1111/221</t>
  </si>
  <si>
    <t>424010465443-L</t>
  </si>
  <si>
    <t>L11182021-2</t>
  </si>
  <si>
    <t>424010465425-001</t>
  </si>
  <si>
    <t>VNXDD210375</t>
  </si>
  <si>
    <t>424010465425-L</t>
  </si>
  <si>
    <t>EG3-06876, EG3-06912</t>
  </si>
  <si>
    <t>L11102021-13</t>
  </si>
  <si>
    <t>424010458638-001</t>
  </si>
  <si>
    <t>SPSSOR261767</t>
  </si>
  <si>
    <t>424010458638-L</t>
  </si>
  <si>
    <t>L10282021-17</t>
  </si>
  <si>
    <t>424010454115-003</t>
  </si>
  <si>
    <t>221DY654</t>
  </si>
  <si>
    <t>424010454115-002</t>
  </si>
  <si>
    <t>221DY628</t>
  </si>
  <si>
    <t>424010454115-001</t>
  </si>
  <si>
    <t>221DY584</t>
  </si>
  <si>
    <t>424010454115-L</t>
  </si>
  <si>
    <t>EG3-06801, EG3-06827, EG3-06828, EG3-06829, EG3-06830, EG3-06839, EG3-06911</t>
  </si>
  <si>
    <t>L10162021-26</t>
  </si>
  <si>
    <t>424010452867-001</t>
  </si>
  <si>
    <t>US11121MA</t>
  </si>
  <si>
    <t>424010452867-L</t>
  </si>
  <si>
    <t>L10212021-7</t>
  </si>
  <si>
    <t>424010449480-001</t>
  </si>
  <si>
    <t>21JLV277</t>
  </si>
  <si>
    <t>424010449480-L</t>
  </si>
  <si>
    <t>EG3-06787</t>
  </si>
  <si>
    <t>L10072021-9</t>
  </si>
  <si>
    <t>424010449499-001</t>
  </si>
  <si>
    <t>GE/54698/21-22</t>
  </si>
  <si>
    <t>424010449499-L</t>
  </si>
  <si>
    <t>GOKALDAS EXPORTS LTD</t>
  </si>
  <si>
    <t>EG3-06724</t>
  </si>
  <si>
    <t>L10052021-22</t>
  </si>
  <si>
    <t>GDI/DEZ/09/2021/MAR/C/007045</t>
  </si>
  <si>
    <t>424010445938-001</t>
  </si>
  <si>
    <t>NFB2111019-020</t>
  </si>
  <si>
    <t>424010445938-L</t>
  </si>
  <si>
    <t>EG3-06627, EG3-06786</t>
  </si>
  <si>
    <t>L09302021-20</t>
  </si>
  <si>
    <t>424010444216-004</t>
  </si>
  <si>
    <t>VNXDD210366</t>
  </si>
  <si>
    <t>424010444216-005</t>
  </si>
  <si>
    <t>VNXDD210337</t>
  </si>
  <si>
    <t>424010444216-003</t>
  </si>
  <si>
    <t>VNXDD210336</t>
  </si>
  <si>
    <t>424010444216-002</t>
  </si>
  <si>
    <t>VNXDD210318</t>
  </si>
  <si>
    <t>424010444216-001</t>
  </si>
  <si>
    <t>VNXDD210312</t>
  </si>
  <si>
    <t>424010444216-L</t>
  </si>
  <si>
    <t>EG3-06799, EG3-06800, EG3-06826, EG3-06840, EG3-06864</t>
  </si>
  <si>
    <t>L09282021-6</t>
  </si>
  <si>
    <t>GDI/DEZ/08/2021/MAR/C/006210</t>
  </si>
  <si>
    <t>424010431809-001</t>
  </si>
  <si>
    <t>E97260921</t>
  </si>
  <si>
    <t>424010431809-L</t>
  </si>
  <si>
    <t>L09022021-13</t>
  </si>
  <si>
    <t>424010430999-001</t>
  </si>
  <si>
    <t>NGD/163/21-22</t>
  </si>
  <si>
    <t>GDI/DEZ/08/2021/MAR/C/006202</t>
  </si>
  <si>
    <t>424010430999-002</t>
  </si>
  <si>
    <t>NGD/157/21-22</t>
  </si>
  <si>
    <t>424010430999-L</t>
  </si>
  <si>
    <t>SURYALAKSHMI COTTON MILLS LTD</t>
  </si>
  <si>
    <t>EG3-06766, EG3-06767, EG3-06768</t>
  </si>
  <si>
    <t>L09012021-23</t>
  </si>
  <si>
    <t>424010421856-L</t>
  </si>
  <si>
    <t>L08262021-7</t>
  </si>
  <si>
    <t>GDI/DEZ/08/2021/MAR/C/005949</t>
  </si>
  <si>
    <t>424010425086-AAC003</t>
  </si>
  <si>
    <t>AST/EPIC/2021/01</t>
  </si>
  <si>
    <t>424010425086-L</t>
  </si>
  <si>
    <t>A S T Ltd</t>
  </si>
  <si>
    <t>EG3-06517</t>
  </si>
  <si>
    <t>L08262021-11</t>
  </si>
  <si>
    <t>GDI/DEZ/08/2021/MAR/C/005894</t>
  </si>
  <si>
    <t>424010424620-001</t>
  </si>
  <si>
    <t>VPW/GST-143</t>
  </si>
  <si>
    <t>424010424620-L</t>
  </si>
  <si>
    <t>EG3-06625</t>
  </si>
  <si>
    <t>L08192021-22</t>
  </si>
  <si>
    <t>GDI/DEZ/08/2021/MAR/C/005699</t>
  </si>
  <si>
    <t>424010420562-001</t>
  </si>
  <si>
    <t>EX/126</t>
  </si>
  <si>
    <t>424010420562-L</t>
  </si>
  <si>
    <t>L08192021-12</t>
  </si>
  <si>
    <t>424010419627-010</t>
  </si>
  <si>
    <t>TZIV211608</t>
  </si>
  <si>
    <t>424010419627-009</t>
  </si>
  <si>
    <t>TZIV211533</t>
  </si>
  <si>
    <t>424010419627-008</t>
  </si>
  <si>
    <t>TZIV211453</t>
  </si>
  <si>
    <t>TZIV211452</t>
  </si>
  <si>
    <t>424010419627-007</t>
  </si>
  <si>
    <t>TZIV211406</t>
  </si>
  <si>
    <t>424010419627-006</t>
  </si>
  <si>
    <t>TZIV211344</t>
  </si>
  <si>
    <t>424010419627-005</t>
  </si>
  <si>
    <t>TZIV211218</t>
  </si>
  <si>
    <t>TZIV211206</t>
  </si>
  <si>
    <t>TZIV211198</t>
  </si>
  <si>
    <t>TZIV211196</t>
  </si>
  <si>
    <t>424010419627-004</t>
  </si>
  <si>
    <t>TZIV211155</t>
  </si>
  <si>
    <t>TZIV211140</t>
  </si>
  <si>
    <t>424010419627-003</t>
  </si>
  <si>
    <t>TZIV211063</t>
  </si>
  <si>
    <t>424010419627-002</t>
  </si>
  <si>
    <t>TZIV210999</t>
  </si>
  <si>
    <t>TZIV210970</t>
  </si>
  <si>
    <t>424010419627-001</t>
  </si>
  <si>
    <t>TZIV210919</t>
  </si>
  <si>
    <t>TZIV210911</t>
  </si>
  <si>
    <t>TZIV210898</t>
  </si>
  <si>
    <t>GDI/DEZ/08/2021/MAR/A/000869</t>
  </si>
  <si>
    <t>TZIV210895</t>
  </si>
  <si>
    <t>424010419627-L</t>
  </si>
  <si>
    <t>EG3-06494, EG3-06495, EG3-06498, EG3-06557, EG3-06590, EG3-06591, EG3-06644, EG3-06671, EG3-06734, EG3-06769, EG3-06771</t>
  </si>
  <si>
    <t>L08042021-9</t>
  </si>
  <si>
    <t>GDI/DEZ/06/2022/MAR/C/005437</t>
  </si>
  <si>
    <t>LC/1022343929/2022</t>
  </si>
  <si>
    <t>424010606988-L</t>
  </si>
  <si>
    <t>L09072022-16</t>
  </si>
  <si>
    <t>424030520346-001</t>
  </si>
  <si>
    <t>KTX22023</t>
  </si>
  <si>
    <t>GDI/DEZ/03/2022/MAR/C/005393</t>
  </si>
  <si>
    <t>424030516011-001</t>
  </si>
  <si>
    <t>KTX22018</t>
  </si>
  <si>
    <t>LCA-SCB-242610</t>
  </si>
  <si>
    <t>EG2-07186, EG2-07187, EG2-07253</t>
  </si>
  <si>
    <t>L06112022-21</t>
  </si>
  <si>
    <t>424030509485-001</t>
  </si>
  <si>
    <t>BBSCL/310322</t>
  </si>
  <si>
    <t>130322    424010541851</t>
  </si>
  <si>
    <t>L03302022-41</t>
  </si>
  <si>
    <t>424030515067-ACP001</t>
  </si>
  <si>
    <t>KTX22017</t>
  </si>
  <si>
    <t>424030511944-001</t>
  </si>
  <si>
    <t>KTX22016</t>
  </si>
  <si>
    <t>424030507799-001</t>
  </si>
  <si>
    <t>KTX22013</t>
  </si>
  <si>
    <t>GDI/DEZ/01/2022/MAR/C/003255</t>
  </si>
  <si>
    <t>424030505372-ACP001</t>
  </si>
  <si>
    <t>KTX22010R1</t>
  </si>
  <si>
    <t>LCA-SCB-2030864</t>
  </si>
  <si>
    <t>EG2-07123, EG2-07124, EG2-07136, EG2-07137</t>
  </si>
  <si>
    <t>L03302022-6</t>
  </si>
  <si>
    <t>424010448007-008</t>
  </si>
  <si>
    <t>TZIV211882</t>
  </si>
  <si>
    <t>424010448007-007</t>
  </si>
  <si>
    <t>TZIV211851</t>
  </si>
  <si>
    <t>424010448007-006</t>
  </si>
  <si>
    <t>TZIV211804</t>
  </si>
  <si>
    <t>424010448007-005</t>
  </si>
  <si>
    <t>TZIV211705</t>
  </si>
  <si>
    <t>424010448007-004</t>
  </si>
  <si>
    <t>TZIV211643</t>
  </si>
  <si>
    <t>424010448007-003</t>
  </si>
  <si>
    <t>TZIV211592</t>
  </si>
  <si>
    <t>424010448007-002</t>
  </si>
  <si>
    <t>TZIV211535</t>
  </si>
  <si>
    <t>424010448007-001</t>
  </si>
  <si>
    <t>TZIV211515</t>
  </si>
  <si>
    <t>TZIV211510</t>
  </si>
  <si>
    <t>424010448007-L</t>
  </si>
  <si>
    <t>EG3-06494, EG3-06495, EG3-06498, EG3-06641, EG3-06642, EG3-06643, EG3-06644, EG3-06720, EG3-06771, EG3-06772, EG3-06773, EG3-06774, EG3-06801, EG3-06839, EG3-06904</t>
  </si>
  <si>
    <t>L10042021-10</t>
  </si>
  <si>
    <t>EAPL/RE-EXP/012-21</t>
  </si>
  <si>
    <t>EAPL/RE-EXP/010-21A</t>
  </si>
  <si>
    <t>EAPL/RE-EXP/010-21/B</t>
  </si>
  <si>
    <t>LCA-SCB-242008</t>
  </si>
  <si>
    <t>L07022022-9</t>
  </si>
  <si>
    <t>RE-EXP/006,004,008</t>
  </si>
  <si>
    <t>RE-EXP/005,007,009</t>
  </si>
  <si>
    <t>EAPL/RE-EXP/03-21</t>
  </si>
  <si>
    <t>2022/FTN/01128          075122160082</t>
  </si>
  <si>
    <t>L06202022-2</t>
  </si>
  <si>
    <t>GDI/DEZ/05/2022/MAR/C/004533</t>
  </si>
  <si>
    <t>SOR268098</t>
  </si>
  <si>
    <t>075122220023</t>
  </si>
  <si>
    <t>L06132022-9</t>
  </si>
  <si>
    <t>EMI-2122-135B</t>
  </si>
  <si>
    <t>GDI/DEZ/06/2022/MAR/C/005139</t>
  </si>
  <si>
    <t>EMI-2122-135A</t>
  </si>
  <si>
    <t>075122220027</t>
  </si>
  <si>
    <t>L06132022-14</t>
  </si>
  <si>
    <t>40123132000548</t>
  </si>
  <si>
    <t>075122220022</t>
  </si>
  <si>
    <t>L06132022-11</t>
  </si>
  <si>
    <t>424010580522-AAC002</t>
  </si>
  <si>
    <t>SOR270257</t>
  </si>
  <si>
    <t>GDI/DEZ/06/2022/MAR/C/004790</t>
  </si>
  <si>
    <t>20-Apr-2023</t>
  </si>
  <si>
    <t>424010580522-AAC001</t>
  </si>
  <si>
    <t>SOR269336</t>
  </si>
  <si>
    <t>L06252022-21</t>
  </si>
  <si>
    <t>GDI/DEZ/05/2022/MAR/C/004703</t>
  </si>
  <si>
    <t>302456698-1</t>
  </si>
  <si>
    <t>075122220025</t>
  </si>
  <si>
    <t>Johnson Controls (s) Pte Ltd</t>
  </si>
  <si>
    <t>L06132022-7</t>
  </si>
  <si>
    <t>GDI/DEZ/01/2022/MAR/C/01150</t>
  </si>
  <si>
    <t>424030503659-ACP001</t>
  </si>
  <si>
    <t>EAPL/RE-PI/001-21</t>
  </si>
  <si>
    <t>LCA-SCB-2030262</t>
  </si>
  <si>
    <t>L04102022-1</t>
  </si>
  <si>
    <t>L02042021-13</t>
  </si>
  <si>
    <t>JACK SEWING MACHINE CO.LTD</t>
  </si>
  <si>
    <t>424010319726-L</t>
  </si>
  <si>
    <t>20-Feb-2021</t>
  </si>
  <si>
    <t>JKJWS21040</t>
  </si>
  <si>
    <t>424010319726-AAC001</t>
  </si>
  <si>
    <t>01-Mar-2021</t>
  </si>
  <si>
    <t>L02062021-1</t>
  </si>
  <si>
    <t>424010322865-L</t>
  </si>
  <si>
    <t>02-Mar-2021</t>
  </si>
  <si>
    <t>SOR252507</t>
  </si>
  <si>
    <t>424010322865-AAC001</t>
  </si>
  <si>
    <t>11-Feb-2021</t>
  </si>
  <si>
    <t>GDI/DEZ/01/2021/MAR/C/00333</t>
  </si>
  <si>
    <t>L02062021-14</t>
  </si>
  <si>
    <t>424010322856-L</t>
  </si>
  <si>
    <t>15-Mar-2021</t>
  </si>
  <si>
    <t>FF-16022</t>
  </si>
  <si>
    <t>424010322856-AAC001</t>
  </si>
  <si>
    <t>L04182021-5</t>
  </si>
  <si>
    <t>EPIC DESIGNERS (VIETNAM)</t>
  </si>
  <si>
    <t>EPVN-EGMCL210104SC</t>
  </si>
  <si>
    <t>22-Mar-2021</t>
  </si>
  <si>
    <t>EPVN-EGMCL210128A</t>
  </si>
  <si>
    <t>424030471684-ACP001</t>
  </si>
  <si>
    <t>L02062021-10</t>
  </si>
  <si>
    <t>DTM</t>
  </si>
  <si>
    <t>424010325899-L</t>
  </si>
  <si>
    <t>24-Jan-2021</t>
  </si>
  <si>
    <t>IN3792</t>
  </si>
  <si>
    <t>424010325899-AAC005</t>
  </si>
  <si>
    <t>18-Feb-2021</t>
  </si>
  <si>
    <t>L02062021-13</t>
  </si>
  <si>
    <t>424010326530-L</t>
  </si>
  <si>
    <t>25-Jan-2021</t>
  </si>
  <si>
    <t>04-Apr-2021</t>
  </si>
  <si>
    <t>80029-327584-512065</t>
  </si>
  <si>
    <t>424010326530-001</t>
  </si>
  <si>
    <t>11-May-2021</t>
  </si>
  <si>
    <t>L03022021-5</t>
  </si>
  <si>
    <t>424010335101-L</t>
  </si>
  <si>
    <t>15-May-2021</t>
  </si>
  <si>
    <t>40123131000111</t>
  </si>
  <si>
    <t>424010335101-001</t>
  </si>
  <si>
    <t>24-Jun-2021</t>
  </si>
  <si>
    <t>GDI/DEZ/02/2021/MAR/C/001354</t>
  </si>
  <si>
    <t>L02252021-12</t>
  </si>
  <si>
    <t>ALASKA ENGINEERING SOLUTIONS PVT</t>
  </si>
  <si>
    <t>424010335334-L</t>
  </si>
  <si>
    <t>16-Feb-2021</t>
  </si>
  <si>
    <t>20-Apr-2021</t>
  </si>
  <si>
    <t>AES-EXP-20/21-1101</t>
  </si>
  <si>
    <t>424010335334</t>
  </si>
  <si>
    <t>GDI/DEZ/02/2021/MAR/C/001157</t>
  </si>
  <si>
    <t>L03022021-8</t>
  </si>
  <si>
    <t>G&amp;H Corporation Co., Ltd</t>
  </si>
  <si>
    <t>424010335343</t>
  </si>
  <si>
    <t>12-Apr-2021</t>
  </si>
  <si>
    <t>GANDH210321</t>
  </si>
  <si>
    <t>424010335343-001</t>
  </si>
  <si>
    <t>GDI/DEZ/02/2021/MAR/C/001410</t>
  </si>
  <si>
    <t>L03082021-5</t>
  </si>
  <si>
    <t>MORIMOTO SINGAPORE PTE. LTD</t>
  </si>
  <si>
    <t>424010338625-L</t>
  </si>
  <si>
    <t>MS0210036</t>
  </si>
  <si>
    <t>424010338625-AAC001</t>
  </si>
  <si>
    <t>424010338625-001</t>
  </si>
  <si>
    <t>GDI/DEZ/02/2021/MAR/C/001666</t>
  </si>
  <si>
    <t>MS0210059</t>
  </si>
  <si>
    <t>26-Apr-2021</t>
  </si>
  <si>
    <t>L03112021-1</t>
  </si>
  <si>
    <t>EG3-06370, EG3-06371, EG3-06397, EG3-06398, EG3-06482, EG3-06483, EG3-06512, EG3-06513</t>
  </si>
  <si>
    <t>Suryalakshmi  Cotton Mills  Ltd.</t>
  </si>
  <si>
    <t>424010343307-L</t>
  </si>
  <si>
    <t>09-Mar-2021</t>
  </si>
  <si>
    <t>25-Jun-2021</t>
  </si>
  <si>
    <t>NGD/044/21-22</t>
  </si>
  <si>
    <t>424010343307-004</t>
  </si>
  <si>
    <t>10-Jun-2021</t>
  </si>
  <si>
    <t>08-Jul-2021</t>
  </si>
  <si>
    <t>GDI/DEZ/03/2021/MAR/C/001986</t>
  </si>
  <si>
    <t>NGD/055/21-22</t>
  </si>
  <si>
    <t>424010343307-006</t>
  </si>
  <si>
    <t>16-Jun-2021</t>
  </si>
  <si>
    <t>15-Jul-2021</t>
  </si>
  <si>
    <t>NGD/056/21-22</t>
  </si>
  <si>
    <t>424010343307-005</t>
  </si>
  <si>
    <t>NGD/310/20-21</t>
  </si>
  <si>
    <t>424010343307-001</t>
  </si>
  <si>
    <t>05-Apr-2021</t>
  </si>
  <si>
    <t>NGD/311/20-21</t>
  </si>
  <si>
    <t>424010343307-002</t>
  </si>
  <si>
    <t>NGD/348/20-21</t>
  </si>
  <si>
    <t>424010343307-003</t>
  </si>
  <si>
    <t>29-Apr-2021</t>
  </si>
  <si>
    <t>27-May-2021</t>
  </si>
  <si>
    <t>L03112021-2</t>
  </si>
  <si>
    <t>EG3-06138</t>
  </si>
  <si>
    <t>424010343619-L</t>
  </si>
  <si>
    <t>21030149</t>
  </si>
  <si>
    <t>424010343619-001</t>
  </si>
  <si>
    <t>06-Apr-2021</t>
  </si>
  <si>
    <t>L04222021-1</t>
  </si>
  <si>
    <t>Fujian Jinghui Environmental Technology Co. Ltd.</t>
  </si>
  <si>
    <t>424010338108-L</t>
  </si>
  <si>
    <t>10-Mar-2021</t>
  </si>
  <si>
    <t>21-May-2021</t>
  </si>
  <si>
    <t>JHLBD210120A</t>
  </si>
  <si>
    <t>424010338108-001</t>
  </si>
  <si>
    <t>GDI/DEZ/02/2021/MAR/C/001619</t>
  </si>
  <si>
    <t>L04182021-24</t>
  </si>
  <si>
    <t>424010338091-L</t>
  </si>
  <si>
    <t>LC/S01019893504/2021</t>
  </si>
  <si>
    <t>424010338091-001</t>
  </si>
  <si>
    <t>27-Apr-2021</t>
  </si>
  <si>
    <t>GDI/DEZ/02/2021/MAR/C/001440</t>
  </si>
  <si>
    <t>L04242021-18</t>
  </si>
  <si>
    <t>424010348062-L</t>
  </si>
  <si>
    <t>21-Mar-2021</t>
  </si>
  <si>
    <t>15-Jun-2021</t>
  </si>
  <si>
    <t>M, T</t>
  </si>
  <si>
    <t>MACTEC20</t>
  </si>
  <si>
    <t>424010348062-002</t>
  </si>
  <si>
    <t>07-Jun-2021</t>
  </si>
  <si>
    <t>GDI/DEZ/03/2021/MAR/C/002225</t>
  </si>
  <si>
    <t>MACTEC29</t>
  </si>
  <si>
    <t>424010348062-001</t>
  </si>
  <si>
    <t>20-May-2021</t>
  </si>
  <si>
    <t>MACTEC44</t>
  </si>
  <si>
    <t>424010348062-003</t>
  </si>
  <si>
    <t>MACTEC50</t>
  </si>
  <si>
    <t>L04112021-4</t>
  </si>
  <si>
    <t>424010347394-L</t>
  </si>
  <si>
    <t>10-May-2021</t>
  </si>
  <si>
    <t>2M722</t>
  </si>
  <si>
    <t>424010347394-001</t>
  </si>
  <si>
    <t>GDI/DEZ/03/2021/MAR/C/002162</t>
  </si>
  <si>
    <t>L04182021-21</t>
  </si>
  <si>
    <t>424010348981-L</t>
  </si>
  <si>
    <t>31-Mar-2021</t>
  </si>
  <si>
    <t>24</t>
  </si>
  <si>
    <t>424010348981-001</t>
  </si>
  <si>
    <t>06-May-2021</t>
  </si>
  <si>
    <t>GDI/DEZ/03/2021/MAR/C/002273</t>
  </si>
  <si>
    <t>28 MACTEC</t>
  </si>
  <si>
    <t>424010348981-002</t>
  </si>
  <si>
    <t>L05222021-4</t>
  </si>
  <si>
    <t>424010347492-L</t>
  </si>
  <si>
    <t>01-Apr-2021</t>
  </si>
  <si>
    <t>05-Jun-2021</t>
  </si>
  <si>
    <t>82892/368077</t>
  </si>
  <si>
    <t>424010347492-001</t>
  </si>
  <si>
    <t>13-Jul-2021</t>
  </si>
  <si>
    <t>GDI/DEZ/03/2021/MAR/C/002122</t>
  </si>
  <si>
    <t>L04192021-1</t>
  </si>
  <si>
    <t>424010360412-L</t>
  </si>
  <si>
    <t>08-Apr-2021</t>
  </si>
  <si>
    <t>30-Jun-2021</t>
  </si>
  <si>
    <t>GOS/SEW/1204/221</t>
  </si>
  <si>
    <t>424010360412-001</t>
  </si>
  <si>
    <t>18-May-2021</t>
  </si>
  <si>
    <t>L04202021-16</t>
  </si>
  <si>
    <t>EG3-06421, EG3-06434, EG3-06444, EG3-06448, EG3-06479, EG3-06485, EG3-06515, EG3-06522, EG3-06539, EG3-06540, EG3-06544, EG3-06557</t>
  </si>
  <si>
    <t>424010361947-L</t>
  </si>
  <si>
    <t>05-Jul-2021</t>
  </si>
  <si>
    <t>221DY243</t>
  </si>
  <si>
    <t>424010361947-001</t>
  </si>
  <si>
    <t>06-Jun-2021</t>
  </si>
  <si>
    <t>GDI/DEZ/04/2021/MAR/C/002805</t>
  </si>
  <si>
    <t>221DY246</t>
  </si>
  <si>
    <t>221DY267A</t>
  </si>
  <si>
    <t>424010361947-002</t>
  </si>
  <si>
    <t>23-Jun-2021</t>
  </si>
  <si>
    <t>221DY285B</t>
  </si>
  <si>
    <t>424010361947-003</t>
  </si>
  <si>
    <t>31-May-2021</t>
  </si>
  <si>
    <t>221DY285C</t>
  </si>
  <si>
    <t>221DY290</t>
  </si>
  <si>
    <t>221DY318A</t>
  </si>
  <si>
    <t>424010361947-004</t>
  </si>
  <si>
    <t>09-Jun-2021</t>
  </si>
  <si>
    <t>221DY318B</t>
  </si>
  <si>
    <t>221DY349</t>
  </si>
  <si>
    <t>424010361947-006</t>
  </si>
  <si>
    <t>22-Jun-2021</t>
  </si>
  <si>
    <t>221DY370</t>
  </si>
  <si>
    <t>424010361947-007</t>
  </si>
  <si>
    <t>221DYEPC0522B</t>
  </si>
  <si>
    <t>424010361947-005</t>
  </si>
  <si>
    <t>221DYEPC0524</t>
  </si>
  <si>
    <t>221DYEPC0527C</t>
  </si>
  <si>
    <t>221DYEPC0531</t>
  </si>
  <si>
    <t>L04202021-19</t>
  </si>
  <si>
    <t>EG2-06382</t>
  </si>
  <si>
    <t>424010365319-L</t>
  </si>
  <si>
    <t>18-Apr-2021</t>
  </si>
  <si>
    <t>25-May-2021</t>
  </si>
  <si>
    <t>S-2333</t>
  </si>
  <si>
    <t>424010365319-001</t>
  </si>
  <si>
    <t>GDI/DEZ/04/2021/MAR/C/002935</t>
  </si>
  <si>
    <t>L04182021-25</t>
  </si>
  <si>
    <t>424010355570-L</t>
  </si>
  <si>
    <t>832085365</t>
  </si>
  <si>
    <t>424010355570-001</t>
  </si>
  <si>
    <t>GDI/DEZ/03/2021/MAR/C/002465</t>
  </si>
  <si>
    <t>L04192021-11</t>
  </si>
  <si>
    <t>Jungheinrich Lift Truck Singapore Pte Ltd</t>
  </si>
  <si>
    <t>424010348375-L</t>
  </si>
  <si>
    <t>19-Apr-2021</t>
  </si>
  <si>
    <t>GDI/DEZ/03/2021/MAR/C/002221</t>
  </si>
  <si>
    <t>L04282021-5</t>
  </si>
  <si>
    <t>EG2-06345</t>
  </si>
  <si>
    <t>424010371151-L</t>
  </si>
  <si>
    <t>212200854</t>
  </si>
  <si>
    <t>424010371151-001</t>
  </si>
  <si>
    <t>GDI/DEZ/04/2021/MAR/C/003133</t>
  </si>
  <si>
    <t>212200855</t>
  </si>
  <si>
    <t>L04292021-14</t>
  </si>
  <si>
    <t>EG3-06474, EG3-06475, EG3-06476, EG3-06495, EG3-06496, EG3-06498, EG3-06499, EG3-06500, EG3-06524, EG3-06525, EG3-06550, EG3-06551, EG3-06552, EG3-06561, EG3-06562, EG3-06563, EG3-06564, EG3-06568</t>
  </si>
  <si>
    <t>424010372089-L</t>
  </si>
  <si>
    <t>20-Jul-2021</t>
  </si>
  <si>
    <t>LT19057-51/52</t>
  </si>
  <si>
    <t>424010372089-003</t>
  </si>
  <si>
    <t>01-Jun-2021</t>
  </si>
  <si>
    <t>29-Jun-2021</t>
  </si>
  <si>
    <t>GDI/DEZ/04/2021/MAR/C/003189</t>
  </si>
  <si>
    <t>LT19057-52/56</t>
  </si>
  <si>
    <t>424010372089-001</t>
  </si>
  <si>
    <t>13-Jun-2021</t>
  </si>
  <si>
    <t>LT19057-53</t>
  </si>
  <si>
    <t>424010372089-006</t>
  </si>
  <si>
    <t>06-Jul-2021</t>
  </si>
  <si>
    <t>LT19057-53/54</t>
  </si>
  <si>
    <t>424010372089-002</t>
  </si>
  <si>
    <t>28-Jun-2021</t>
  </si>
  <si>
    <t>LT19057-53/56</t>
  </si>
  <si>
    <t>424010372089-005</t>
  </si>
  <si>
    <t>LT19057-54</t>
  </si>
  <si>
    <t>424010372089-004</t>
  </si>
  <si>
    <t>LT19057-54/55</t>
  </si>
  <si>
    <t>424010372089-007</t>
  </si>
  <si>
    <t>LT19057-G</t>
  </si>
  <si>
    <t>424010372089-008</t>
  </si>
  <si>
    <t>LT19057-H</t>
  </si>
  <si>
    <t>424010372089-009</t>
  </si>
  <si>
    <t>LT19057-I</t>
  </si>
  <si>
    <t>424010372089-010</t>
  </si>
  <si>
    <t>LT19057-J</t>
  </si>
  <si>
    <t>424010372089-011</t>
  </si>
  <si>
    <t>L05042021-9</t>
  </si>
  <si>
    <t>EG3-06420, EG3-06442, EG3-06443, EG3-06446, EG3-06478, EG3-06484, EG3-06486, EG3-06514, EG3-06516, EG3-06521, EG3-06541, EG3-06545, EG3-06548, EG3-06559, EG3-06585</t>
  </si>
  <si>
    <t>424010373676-L</t>
  </si>
  <si>
    <t>10-Jul-2021</t>
  </si>
  <si>
    <t>VNXDD210157</t>
  </si>
  <si>
    <t>424010373676-008</t>
  </si>
  <si>
    <t>28-Jul-2021</t>
  </si>
  <si>
    <t>GDI/DEZ/04/2021/MAR/C/003253</t>
  </si>
  <si>
    <t>VNXDD210184</t>
  </si>
  <si>
    <t>424010373676-007</t>
  </si>
  <si>
    <t>YNXDD210087</t>
  </si>
  <si>
    <t>424010373676-001</t>
  </si>
  <si>
    <t>30-May-2021</t>
  </si>
  <si>
    <t>27-Jun-2021</t>
  </si>
  <si>
    <t>YNXDD210097</t>
  </si>
  <si>
    <t>424010373676-002</t>
  </si>
  <si>
    <t>07-Jul-2021</t>
  </si>
  <si>
    <t>YNXDD210106</t>
  </si>
  <si>
    <t>424010373676-003</t>
  </si>
  <si>
    <t>YNXDD210114</t>
  </si>
  <si>
    <t>424010373676-004</t>
  </si>
  <si>
    <t>YNXDD210129</t>
  </si>
  <si>
    <t>424010373676-006</t>
  </si>
  <si>
    <t>14-Jul-2021</t>
  </si>
  <si>
    <t>YNXDD210140</t>
  </si>
  <si>
    <t>424010373676-005</t>
  </si>
  <si>
    <t>L02272022-17</t>
  </si>
  <si>
    <t>EG5-06217, EGMCL/Amazon/excess/21</t>
  </si>
  <si>
    <t>Paxar (China) Ltd</t>
  </si>
  <si>
    <t>424030456754-G</t>
  </si>
  <si>
    <t>L05102021-4</t>
  </si>
  <si>
    <t>TATA BLUESCOPE STEEL PRIVATE LIMITED</t>
  </si>
  <si>
    <t>424010364579-L</t>
  </si>
  <si>
    <t>11-Jul-2021</t>
  </si>
  <si>
    <t>TBSLA/21-22/004</t>
  </si>
  <si>
    <t>424010364579-001</t>
  </si>
  <si>
    <t>12-Jul-2021</t>
  </si>
  <si>
    <t>GDI/DEZ/04/2021/MAR/C/002924</t>
  </si>
  <si>
    <t>L05202021-10</t>
  </si>
  <si>
    <t>EG3-06484, EG3-06514, EG3-06545, EG5-06628</t>
  </si>
  <si>
    <t>424010379661-L</t>
  </si>
  <si>
    <t>31-Jul-2021</t>
  </si>
  <si>
    <t>HBXDD210352/353</t>
  </si>
  <si>
    <t>424010379661-001</t>
  </si>
  <si>
    <t>GDI/DEZ/05/2021/MAR/C/003549</t>
  </si>
  <si>
    <t>HBXDD210439</t>
  </si>
  <si>
    <t>424010379661-002</t>
  </si>
  <si>
    <t>HBXDD210452</t>
  </si>
  <si>
    <t>424010379661-003</t>
  </si>
  <si>
    <t>HBXDD210550</t>
  </si>
  <si>
    <t>424010379661-004</t>
  </si>
  <si>
    <t>L05262021-14</t>
  </si>
  <si>
    <t>424010380098-L</t>
  </si>
  <si>
    <t>12-May-2021</t>
  </si>
  <si>
    <t>06-Aug-2021</t>
  </si>
  <si>
    <t>EMI-2021-078C</t>
  </si>
  <si>
    <t>424010380098-001</t>
  </si>
  <si>
    <t>GDI/DEZ/05/2021/MAR/C/003532</t>
  </si>
  <si>
    <t>L05262021-15</t>
  </si>
  <si>
    <t>424010380114-L</t>
  </si>
  <si>
    <t>EMI-2021-078B</t>
  </si>
  <si>
    <t>424010380114-001</t>
  </si>
  <si>
    <t>GDI/DEZ/05/2021/MAR/C/003643</t>
  </si>
  <si>
    <t>L05262021-16</t>
  </si>
  <si>
    <t>424010380105-L</t>
  </si>
  <si>
    <t>EMI-2021-078A</t>
  </si>
  <si>
    <t>424010380105-001</t>
  </si>
  <si>
    <t>GDI/DEZ/05/2021/MAR/C/003531</t>
  </si>
  <si>
    <t>L05272021-12</t>
  </si>
  <si>
    <t>EG3-06479, EG3-06522, EG3-06539, EG3-06540, EG3-06544, EG3-06557, EG3-06568</t>
  </si>
  <si>
    <t>424010385182-L</t>
  </si>
  <si>
    <t>24-May-2021</t>
  </si>
  <si>
    <t>TZIV210680</t>
  </si>
  <si>
    <t>424010385182-001</t>
  </si>
  <si>
    <t>20-Jun-2021</t>
  </si>
  <si>
    <t>GDI/DEZ/05/2021/MAR/C/003814</t>
  </si>
  <si>
    <t>TZIV210717</t>
  </si>
  <si>
    <t>424010385182-002</t>
  </si>
  <si>
    <t>TZIV210723</t>
  </si>
  <si>
    <t>424010385182-003</t>
  </si>
  <si>
    <t>TZIV210724</t>
  </si>
  <si>
    <t>TZIV210739</t>
  </si>
  <si>
    <t>TZIV210848</t>
  </si>
  <si>
    <t>424010385182-005</t>
  </si>
  <si>
    <t>TZIV210873</t>
  </si>
  <si>
    <t>424010385182-006</t>
  </si>
  <si>
    <t>L06132021-18</t>
  </si>
  <si>
    <t>EG5-06467</t>
  </si>
  <si>
    <t>Mahmud Fabrics &amp; Finishing limited</t>
  </si>
  <si>
    <t>424010385761-L</t>
  </si>
  <si>
    <t>N/A</t>
  </si>
  <si>
    <t>MFFL/081-1/2021</t>
  </si>
  <si>
    <t>424010385761-001</t>
  </si>
  <si>
    <t>L06092021-10</t>
  </si>
  <si>
    <t>424010386895-L</t>
  </si>
  <si>
    <t>SOR255941</t>
  </si>
  <si>
    <t>424010386895-001</t>
  </si>
  <si>
    <t>GDI/DEZ/05/2021/MAR/C/003888</t>
  </si>
  <si>
    <t>SOR256772</t>
  </si>
  <si>
    <t>424010386895-002</t>
  </si>
  <si>
    <t>L05312021-13</t>
  </si>
  <si>
    <t>EG3-06543, EG3-06547</t>
  </si>
  <si>
    <t>424010386902-L</t>
  </si>
  <si>
    <t>NGD/065/21-22</t>
  </si>
  <si>
    <t>424010386902-001</t>
  </si>
  <si>
    <t>GDI/DEZ/05/2021/MAR/C/003885</t>
  </si>
  <si>
    <t>NGD/066/21-22</t>
  </si>
  <si>
    <t>424010386902-002</t>
  </si>
  <si>
    <t>NGD/100/21-22</t>
  </si>
  <si>
    <t>424010386902-003</t>
  </si>
  <si>
    <t>19-Jul-2021</t>
  </si>
  <si>
    <t>L06302021-6</t>
  </si>
  <si>
    <t>EG3-06560, EG3-06580, EG3-06581, EG3-06586, EG3-06587, EG3-06673, EG3-06674</t>
  </si>
  <si>
    <t>424010403974-L</t>
  </si>
  <si>
    <t>VNXDD210166</t>
  </si>
  <si>
    <t>424010403974-001</t>
  </si>
  <si>
    <t>GDI/DEZ/06/2021/MAR/C/004680</t>
  </si>
  <si>
    <t>VNXDD210190</t>
  </si>
  <si>
    <t>424010403974-002</t>
  </si>
  <si>
    <t>L08112021-5</t>
  </si>
  <si>
    <t>424010410662-L</t>
  </si>
  <si>
    <t>IHR2021000002132</t>
  </si>
  <si>
    <t>424010410662-001</t>
  </si>
  <si>
    <t>L07142021-13</t>
  </si>
  <si>
    <t>EG3-06652, EG3-06675, EG3-06676</t>
  </si>
  <si>
    <t>SURYALAKSHMI COTTON MILLS LTD, Suryalakshmi  Cotton Mills  Ltd.</t>
  </si>
  <si>
    <t>424010411787-L</t>
  </si>
  <si>
    <t>NGD/117/21-22</t>
  </si>
  <si>
    <t>424010411787-001</t>
  </si>
  <si>
    <t>NGD/118/21-22</t>
  </si>
  <si>
    <t>424010411787-002</t>
  </si>
  <si>
    <t>L08092021-2</t>
  </si>
  <si>
    <t>424010410671-L</t>
  </si>
  <si>
    <t>15-Aug-2021</t>
  </si>
  <si>
    <t>BBSCL/EMMCL/150721</t>
  </si>
  <si>
    <t>424010410671-001</t>
  </si>
  <si>
    <t>L07162021-4</t>
  </si>
  <si>
    <t>EG3-06622</t>
  </si>
  <si>
    <t>424010409120-L</t>
  </si>
  <si>
    <t>GE/52949/21-22</t>
  </si>
  <si>
    <t>424010409120-001</t>
  </si>
  <si>
    <t>GDI/DEZ/07/2021/MAR/C/004949</t>
  </si>
  <si>
    <t>L07192021-3</t>
  </si>
  <si>
    <t>EG3-06589, EG3-06590, EG3-06591, EG3-06677, EG3-06734, EG3-06769, EG3-06802, EG3-06804, EG3-06805</t>
  </si>
  <si>
    <t>424010415024-L</t>
  </si>
  <si>
    <t>18-Jul-2021</t>
  </si>
  <si>
    <t>221DY462A</t>
  </si>
  <si>
    <t>424010415024-001</t>
  </si>
  <si>
    <t>221DY462B</t>
  </si>
  <si>
    <t>221DY478</t>
  </si>
  <si>
    <t>424010415024-002</t>
  </si>
  <si>
    <t>221DY505</t>
  </si>
  <si>
    <t>424010415024-003</t>
  </si>
  <si>
    <t>221DY519</t>
  </si>
  <si>
    <t>424010415024-004</t>
  </si>
  <si>
    <t>221DY522</t>
  </si>
  <si>
    <t>424010415024-006</t>
  </si>
  <si>
    <t>221DY535</t>
  </si>
  <si>
    <t>424010415024-005</t>
  </si>
  <si>
    <t>L07292021-40</t>
  </si>
  <si>
    <t>EG3-06626, EG3-06627</t>
  </si>
  <si>
    <t>424010415685-L</t>
  </si>
  <si>
    <t>NFB2108023</t>
  </si>
  <si>
    <t>424010415685-001</t>
  </si>
  <si>
    <t>NFB2108024</t>
  </si>
  <si>
    <t>L07292021-43</t>
  </si>
  <si>
    <t>EG3-06567, EG3-06641, EG3-06642, EG3-06643, EG3-06644, EG3-06670, EG3-06677, EG3-06683</t>
  </si>
  <si>
    <t>424010415658-L</t>
  </si>
  <si>
    <t>TZIV210828</t>
  </si>
  <si>
    <t>424010415658-002</t>
  </si>
  <si>
    <t>TZIV210829</t>
  </si>
  <si>
    <t>TZIV210849</t>
  </si>
  <si>
    <t>TZIV210850</t>
  </si>
  <si>
    <t>TZIV210864</t>
  </si>
  <si>
    <t>424010415658-001</t>
  </si>
  <si>
    <t>TZIV210886</t>
  </si>
  <si>
    <t>TZIV210915</t>
  </si>
  <si>
    <t>424010415658-004</t>
  </si>
  <si>
    <t>TZIV210920</t>
  </si>
  <si>
    <t>TZIV210942</t>
  </si>
  <si>
    <t>424010415658-005</t>
  </si>
  <si>
    <t>TZIV210944</t>
  </si>
  <si>
    <t>TZIV210945</t>
  </si>
  <si>
    <t>TZIV210965</t>
  </si>
  <si>
    <t>424010415658-003</t>
  </si>
  <si>
    <t>TZIV211020</t>
  </si>
  <si>
    <t>424010415658-006</t>
  </si>
  <si>
    <t>TZIV211025</t>
  </si>
  <si>
    <t>TZIV211057</t>
  </si>
  <si>
    <t>424010415658-007</t>
  </si>
  <si>
    <t>TZIV211061</t>
  </si>
  <si>
    <t>TZIV211062</t>
  </si>
  <si>
    <t>424010415658-008</t>
  </si>
  <si>
    <t>TZIV211107</t>
  </si>
  <si>
    <t>424010415658-009</t>
  </si>
  <si>
    <t>TZIV211215</t>
  </si>
  <si>
    <t>424010415658-010</t>
  </si>
  <si>
    <t>TZIV211222</t>
  </si>
  <si>
    <t>TZIV211223</t>
  </si>
  <si>
    <t>L07292021-39</t>
  </si>
  <si>
    <t>EG3-06673, EG3-06765</t>
  </si>
  <si>
    <t>424010415701-L</t>
  </si>
  <si>
    <t>HBXDD210562</t>
  </si>
  <si>
    <t>424010415701-001</t>
  </si>
  <si>
    <t>HBXDD210563</t>
  </si>
  <si>
    <t>424010415701-002</t>
  </si>
  <si>
    <t>HBXDD210592</t>
  </si>
  <si>
    <t>424010415701-003</t>
  </si>
  <si>
    <t>HBXDD210623</t>
  </si>
  <si>
    <t>424010415701-004</t>
  </si>
  <si>
    <t>L07292021-41</t>
  </si>
  <si>
    <t>EG3-06569, EG3-06570, EG3-06670</t>
  </si>
  <si>
    <t>424010415676-L</t>
  </si>
  <si>
    <t>LT19057-K</t>
  </si>
  <si>
    <t>424010415676-001</t>
  </si>
  <si>
    <t>L07292021-37</t>
  </si>
  <si>
    <t>EG3-06600, EG3-06601, EG3-06646, EG3-06728, EG3-06731, EG3-06732, EG3-06733, EG3-06765, EG3-06770, EG3-06790</t>
  </si>
  <si>
    <t>424010417558-L</t>
  </si>
  <si>
    <t>25-Jul-2021</t>
  </si>
  <si>
    <t>VNXDD210204</t>
  </si>
  <si>
    <t>424010417558-001</t>
  </si>
  <si>
    <t>VNXDD210240</t>
  </si>
  <si>
    <t>424010417558-002</t>
  </si>
  <si>
    <t>VNXDD210265</t>
  </si>
  <si>
    <t>424010417558-003</t>
  </si>
  <si>
    <t>VNXDD210280</t>
  </si>
  <si>
    <t>424010417558-004</t>
  </si>
  <si>
    <t>VNXDD210298</t>
  </si>
  <si>
    <t>424010417558-005</t>
  </si>
  <si>
    <t>VNXDD210319</t>
  </si>
  <si>
    <t>424010417558-006</t>
  </si>
  <si>
    <t>L02062021-5</t>
  </si>
  <si>
    <t>424010323908-L</t>
  </si>
  <si>
    <t>18-Jan-2021</t>
  </si>
  <si>
    <t>30-Mar-2021</t>
  </si>
  <si>
    <t>PI-3136</t>
  </si>
  <si>
    <t>L02042021-11</t>
  </si>
  <si>
    <t>F.K GROUP SPA</t>
  </si>
  <si>
    <t>424010323926-L</t>
  </si>
  <si>
    <t>31-Jan-2021</t>
  </si>
  <si>
    <t>210045</t>
  </si>
  <si>
    <t>L02062021-3</t>
  </si>
  <si>
    <t>OT GUANGZHOU CHUANG JUJIA RUBBER PLASTIC CO. LTD.</t>
  </si>
  <si>
    <t>424010328011-L</t>
  </si>
  <si>
    <t>26-Jan-2021</t>
  </si>
  <si>
    <t>OT201224</t>
  </si>
  <si>
    <t>L02042021-8</t>
  </si>
  <si>
    <t>424010323917</t>
  </si>
  <si>
    <t>04-Feb-2021</t>
  </si>
  <si>
    <t>SOR252508</t>
  </si>
  <si>
    <t>L02092021-19</t>
  </si>
  <si>
    <t>Testometric</t>
  </si>
  <si>
    <t>424010332033-L</t>
  </si>
  <si>
    <t>08-Feb-2021</t>
  </si>
  <si>
    <t>25-Mar-2021</t>
  </si>
  <si>
    <t>040321-B</t>
  </si>
  <si>
    <t>L03012021-12</t>
  </si>
  <si>
    <t>Jeanologia S.L.</t>
  </si>
  <si>
    <t>424010336510-L</t>
  </si>
  <si>
    <t>27466</t>
  </si>
  <si>
    <t>L04202021-7</t>
  </si>
  <si>
    <t>424010356533-L</t>
  </si>
  <si>
    <t>2M765</t>
  </si>
  <si>
    <t>L04252021-19</t>
  </si>
  <si>
    <t>JAINSON NETWORK SYSTEM PVT. LTD</t>
  </si>
  <si>
    <t>424010356542-L</t>
  </si>
  <si>
    <t>JNSPL/2122/202</t>
  </si>
  <si>
    <t>L05112021-3</t>
  </si>
  <si>
    <t>424010366782-G</t>
  </si>
  <si>
    <t>SOR 255829</t>
  </si>
  <si>
    <t>L05312021-1</t>
  </si>
  <si>
    <t>424010371240-G</t>
  </si>
  <si>
    <t>02-May-2021</t>
  </si>
  <si>
    <t>SOR256439</t>
  </si>
  <si>
    <t>L05302021-18</t>
  </si>
  <si>
    <t>EG4-06235</t>
  </si>
  <si>
    <t>424010377645</t>
  </si>
  <si>
    <t>EPIC210509A</t>
  </si>
  <si>
    <t>L07102021-7</t>
  </si>
  <si>
    <t>424010403439-G</t>
  </si>
  <si>
    <t>20210531</t>
  </si>
  <si>
    <t>L06242021-4</t>
  </si>
  <si>
    <t>424010398515-G</t>
  </si>
  <si>
    <t>INVOICE-3297</t>
  </si>
  <si>
    <t>L07032021-11</t>
  </si>
  <si>
    <t>424010404777-G  LCA-243370</t>
  </si>
  <si>
    <t>30-Jul-2021</t>
  </si>
  <si>
    <t>PI00032681</t>
  </si>
  <si>
    <t>L07032021-10</t>
  </si>
  <si>
    <t>424010405204-G  LCA-243380</t>
  </si>
  <si>
    <t>KRS2021-35</t>
  </si>
  <si>
    <t>L01112021-7</t>
  </si>
  <si>
    <t>EG1-06230, EG1-06276, EG1-06283, EG1-06314, EG1-06324, EG1-06359, EG5-06242, EG5-06250, EG5-06331, EG5-06373</t>
  </si>
  <si>
    <t>424010318950-L</t>
  </si>
  <si>
    <t>07-Jan-2021</t>
  </si>
  <si>
    <t>02-Apr-2021</t>
  </si>
  <si>
    <t>T210116</t>
  </si>
  <si>
    <t>424010318950-AAC001</t>
  </si>
  <si>
    <t>02-Jun-2021</t>
  </si>
  <si>
    <t>GDI/DEZ/01/2021/MAR/C/000103 DATED 06.01.2021</t>
  </si>
  <si>
    <t>T210126A</t>
  </si>
  <si>
    <t>424010318950-007</t>
  </si>
  <si>
    <t>22-Feb-2021</t>
  </si>
  <si>
    <t>T210126B</t>
  </si>
  <si>
    <t>424010318950-003</t>
  </si>
  <si>
    <t>T210127A</t>
  </si>
  <si>
    <t>424010318950-002</t>
  </si>
  <si>
    <t>T210127B</t>
  </si>
  <si>
    <t>424010318950-004</t>
  </si>
  <si>
    <t>24-Feb-2021</t>
  </si>
  <si>
    <t>T210203</t>
  </si>
  <si>
    <t>424010318950-005</t>
  </si>
  <si>
    <t>T210205</t>
  </si>
  <si>
    <t>424010318950-006</t>
  </si>
  <si>
    <t>T210223</t>
  </si>
  <si>
    <t>424010318950-008</t>
  </si>
  <si>
    <t>T210224</t>
  </si>
  <si>
    <t>424010318950-AAC011</t>
  </si>
  <si>
    <t>424010318950-009</t>
  </si>
  <si>
    <t>14-Mar-2021</t>
  </si>
  <si>
    <t>T210313A</t>
  </si>
  <si>
    <t>424010318950-011</t>
  </si>
  <si>
    <t>29-Jul-2021</t>
  </si>
  <si>
    <t>T210313B</t>
  </si>
  <si>
    <t>424010318950-010</t>
  </si>
  <si>
    <t>T210317</t>
  </si>
  <si>
    <t>424010318950-012</t>
  </si>
  <si>
    <t>L01112021-8</t>
  </si>
  <si>
    <t>EG4-06127</t>
  </si>
  <si>
    <t>424010319860-L</t>
  </si>
  <si>
    <t>BS-0901/21</t>
  </si>
  <si>
    <t>424010319860-001</t>
  </si>
  <si>
    <t>GDI/DEZ/01/2021/MAR/C/000151 DATED 07.01.2021</t>
  </si>
  <si>
    <t>BS-1101/21</t>
  </si>
  <si>
    <t>BS-19O1/21</t>
  </si>
  <si>
    <t>L01122021-4</t>
  </si>
  <si>
    <t>EG2-06246, EG2-06266</t>
  </si>
  <si>
    <t>424010320386-L</t>
  </si>
  <si>
    <t>11-Jan-2021</t>
  </si>
  <si>
    <t>JSHFI21V002</t>
  </si>
  <si>
    <t>424010320386-001</t>
  </si>
  <si>
    <t>27-Jan-2021</t>
  </si>
  <si>
    <t>GDI/DEZ/01/2021/MAR/C/000160 DATED 10.01.2021</t>
  </si>
  <si>
    <t>JSHFI21V003</t>
  </si>
  <si>
    <t>424010320386-002</t>
  </si>
  <si>
    <t>14-Jun-2021</t>
  </si>
  <si>
    <t>L01162021-5</t>
  </si>
  <si>
    <t>EG1-06277, EG1-06284, EG1-06285, EG1-06315, EG1-06387, EG1-06394, EG3-06301, EG5-06364, EG5-06366</t>
  </si>
  <si>
    <t>424010321018-L</t>
  </si>
  <si>
    <t>07-Apr-2021</t>
  </si>
  <si>
    <t>KL20-A469.A470.A471</t>
  </si>
  <si>
    <t>424010321018-001</t>
  </si>
  <si>
    <t>GDI/DEZ/01/2021/MAR/C/000258 DATED 11.01.2021</t>
  </si>
  <si>
    <t>KL21-A005</t>
  </si>
  <si>
    <t>424010321018-002</t>
  </si>
  <si>
    <t>KL21-A030.A052</t>
  </si>
  <si>
    <t>424010321018-004</t>
  </si>
  <si>
    <t>KL21-A039.A058.A041</t>
  </si>
  <si>
    <t>424010321018-003</t>
  </si>
  <si>
    <t>L01192021-1</t>
  </si>
  <si>
    <t>EG5-06248, EG5-06250, EG5-06269</t>
  </si>
  <si>
    <t>424010322972-L</t>
  </si>
  <si>
    <t>KL20-A435-2R1</t>
  </si>
  <si>
    <t>424010322972-001</t>
  </si>
  <si>
    <t>GDI/DEZ/01/2021/MAR/C/000410 DATED 14.01.2021</t>
  </si>
  <si>
    <t>KL20-A435-2R1.A436</t>
  </si>
  <si>
    <t>KL20-A435-2R1B</t>
  </si>
  <si>
    <t>424010322972-002</t>
  </si>
  <si>
    <t>KL20-A435-2R1C</t>
  </si>
  <si>
    <t>KL20-A468</t>
  </si>
  <si>
    <t>L01192021-2</t>
  </si>
  <si>
    <t>EG5-06241, EG5-06248, EG5-06269</t>
  </si>
  <si>
    <t>424010322909-L</t>
  </si>
  <si>
    <t>07-Mar-2021</t>
  </si>
  <si>
    <t>CPA200001149</t>
  </si>
  <si>
    <t>424010322909-004</t>
  </si>
  <si>
    <t>23-May-2021</t>
  </si>
  <si>
    <t>GDI/DEZ/01/2021/MAR/C/000369 DATED 14.01.2021</t>
  </si>
  <si>
    <t>CPA200001150</t>
  </si>
  <si>
    <t>424010322909-001</t>
  </si>
  <si>
    <t>23-Feb-2021</t>
  </si>
  <si>
    <t>CPA200001151</t>
  </si>
  <si>
    <t>424010322909-003</t>
  </si>
  <si>
    <t>CPA200001158</t>
  </si>
  <si>
    <t>424010322909-002</t>
  </si>
  <si>
    <t>CPA200001193</t>
  </si>
  <si>
    <t>424010322909-AAC006</t>
  </si>
  <si>
    <t>424010322909-005</t>
  </si>
  <si>
    <t>04-Mar-2021</t>
  </si>
  <si>
    <t>CPA200001206</t>
  </si>
  <si>
    <t>424010322909-AAC005</t>
  </si>
  <si>
    <t>424010322909-006</t>
  </si>
  <si>
    <t>CPA200001236</t>
  </si>
  <si>
    <t>424010322909-007</t>
  </si>
  <si>
    <t>CPA200001256</t>
  </si>
  <si>
    <t>424010322909-009</t>
  </si>
  <si>
    <t>08-Mar-2021</t>
  </si>
  <si>
    <t>17-Jun-2021</t>
  </si>
  <si>
    <t>CPA200001258</t>
  </si>
  <si>
    <t>424010322909-008</t>
  </si>
  <si>
    <t>CPA200001259</t>
  </si>
  <si>
    <t>CPA200001289</t>
  </si>
  <si>
    <t>424010322909-010</t>
  </si>
  <si>
    <t>11-Mar-2021</t>
  </si>
  <si>
    <t>CPA200001326</t>
  </si>
  <si>
    <t>424010322909-011</t>
  </si>
  <si>
    <t>L01242021-2</t>
  </si>
  <si>
    <t>EG2-06264</t>
  </si>
  <si>
    <t>424010325274-L</t>
  </si>
  <si>
    <t>20-Jan-2021</t>
  </si>
  <si>
    <t>1820004997</t>
  </si>
  <si>
    <t>424010325274-001</t>
  </si>
  <si>
    <t>GDI/DEZ/01/2021/MAR/C/000547 DATED 20.01.2021</t>
  </si>
  <si>
    <t>L02112021-9</t>
  </si>
  <si>
    <t>EG4-06196, EG4-06228, EG4-06267</t>
  </si>
  <si>
    <t>YLL/EGL-8722/21  424010316961</t>
  </si>
  <si>
    <t>YAS-019/12658/20-21</t>
  </si>
  <si>
    <t>424030447587-ACP001</t>
  </si>
  <si>
    <t>03-Mar-2021</t>
  </si>
  <si>
    <t>L02012021-12</t>
  </si>
  <si>
    <t>EG3-06292</t>
  </si>
  <si>
    <t>424010328690-L</t>
  </si>
  <si>
    <t>28-Jan-2021</t>
  </si>
  <si>
    <t>15-Apr-2021</t>
  </si>
  <si>
    <t>TZIV210176</t>
  </si>
  <si>
    <t>424010328690-001</t>
  </si>
  <si>
    <t>GDI/DEZ/01/2021/MAR/C/000824 DATED 28.01.2021</t>
  </si>
  <si>
    <t>TZIV210208</t>
  </si>
  <si>
    <t>TZIV210229</t>
  </si>
  <si>
    <t>424010328690-002</t>
  </si>
  <si>
    <t>TZIV210246</t>
  </si>
  <si>
    <t>TZIV210284</t>
  </si>
  <si>
    <t>424010328690-003</t>
  </si>
  <si>
    <t>L02012021-11</t>
  </si>
  <si>
    <t>EG3-06271, EG3-06272, EG3-06273</t>
  </si>
  <si>
    <t>424010329234-L</t>
  </si>
  <si>
    <t>21C-E0103,104,0105</t>
  </si>
  <si>
    <t>424010329234-001</t>
  </si>
  <si>
    <t>GDI/DEZ/01/2021/MAR/C/000869 DATED 31.01.2021</t>
  </si>
  <si>
    <t>21C-E0170</t>
  </si>
  <si>
    <t>424010329234-002</t>
  </si>
  <si>
    <t>27-Jul-2021</t>
  </si>
  <si>
    <t>L02242021-14</t>
  </si>
  <si>
    <t>EG3-06274</t>
  </si>
  <si>
    <t>424010335325-L</t>
  </si>
  <si>
    <t>EXP/F-35/0804/2021</t>
  </si>
  <si>
    <t>424010335325-001</t>
  </si>
  <si>
    <t>GDI/DEZ/02/2021/MAR/C/001413</t>
  </si>
  <si>
    <t>L02242021-19</t>
  </si>
  <si>
    <t>EG4-06162, EG4-06338, EG4-06339</t>
  </si>
  <si>
    <t>424010336002-L</t>
  </si>
  <si>
    <t>18-Mar-2021</t>
  </si>
  <si>
    <t>UL210209</t>
  </si>
  <si>
    <t>424010336002-001</t>
  </si>
  <si>
    <t>GDI/DEZ/02/2021/MAR/C/001431</t>
  </si>
  <si>
    <t>UL210402</t>
  </si>
  <si>
    <t>424010336002-002</t>
  </si>
  <si>
    <t>L02242021-3</t>
  </si>
  <si>
    <t>EG5-06298</t>
  </si>
  <si>
    <t>424010336538-L</t>
  </si>
  <si>
    <t>07-May-2021</t>
  </si>
  <si>
    <t>CPD200000708</t>
  </si>
  <si>
    <t>424010336538-003</t>
  </si>
  <si>
    <t>22-Apr-2021</t>
  </si>
  <si>
    <t>GDI/DEZ/02/2021/MAR/C/001504</t>
  </si>
  <si>
    <t>CPD200000725</t>
  </si>
  <si>
    <t>424010336538-001</t>
  </si>
  <si>
    <t>CPD200000756</t>
  </si>
  <si>
    <t>424010336538-002</t>
  </si>
  <si>
    <t>CPD200000761</t>
  </si>
  <si>
    <t>424010336538-004</t>
  </si>
  <si>
    <t>CPD200000763</t>
  </si>
  <si>
    <t>424010336538-AAC002</t>
  </si>
  <si>
    <t>CPD200000766</t>
  </si>
  <si>
    <t>424010336538-005</t>
  </si>
  <si>
    <t>09-May-2021</t>
  </si>
  <si>
    <t>CPD210000017</t>
  </si>
  <si>
    <t>424010336538-006</t>
  </si>
  <si>
    <t>CPD210000029</t>
  </si>
  <si>
    <t>424010336538-007</t>
  </si>
  <si>
    <t>L03282021-25</t>
  </si>
  <si>
    <t>EG3-06317, EG3-06347, EG3-06353, EG3-06395, EG3-06404, EG3-06418, EG3-06445</t>
  </si>
  <si>
    <t>424010336529-L</t>
  </si>
  <si>
    <t>221DY127</t>
  </si>
  <si>
    <t>424010336529-001</t>
  </si>
  <si>
    <t>GDI/DEZ/02/2021/MAR/C/001506</t>
  </si>
  <si>
    <t>221DY143</t>
  </si>
  <si>
    <t>221DY164</t>
  </si>
  <si>
    <t>424010336529-002</t>
  </si>
  <si>
    <t>221DY193</t>
  </si>
  <si>
    <t>424010336529-003</t>
  </si>
  <si>
    <t>221DY209</t>
  </si>
  <si>
    <t>424010336529-004</t>
  </si>
  <si>
    <t>221DY250A</t>
  </si>
  <si>
    <t>424010336529-005</t>
  </si>
  <si>
    <t>19-May-2021</t>
  </si>
  <si>
    <t>221DY267B</t>
  </si>
  <si>
    <t>424010336529-006</t>
  </si>
  <si>
    <t>L03042021-11</t>
  </si>
  <si>
    <t>EG1-06315, EG1-06360, EG1-06387, EG1-06394, EG1-06412, EG1-06414, EG3-06293, EG3-06301, EG3-06352, EG3-06354, EG3-06356, EG3-06357, EG3-06368, EG3-06369, EG3-06378, EG3-06379, EG3-06380, EG3-06395, EG3-06401, EG3-06402, EG3-06403, EG3-06404</t>
  </si>
  <si>
    <t>424010339866-L</t>
  </si>
  <si>
    <t>TZIV210277</t>
  </si>
  <si>
    <t>424010339866-001</t>
  </si>
  <si>
    <t>GDI/DEZ/03/2021/MAR/C/001761</t>
  </si>
  <si>
    <t>TZIV210283</t>
  </si>
  <si>
    <t>TZIV210291</t>
  </si>
  <si>
    <t>TZIV210292</t>
  </si>
  <si>
    <t>TZIV210295</t>
  </si>
  <si>
    <t>TZIV210311</t>
  </si>
  <si>
    <t>424010339866-002</t>
  </si>
  <si>
    <t>TZIV210316</t>
  </si>
  <si>
    <t>424010339866-003</t>
  </si>
  <si>
    <t>TZIV210334</t>
  </si>
  <si>
    <t>424010339866-004</t>
  </si>
  <si>
    <t>TZIV210335</t>
  </si>
  <si>
    <t>TZIV210344</t>
  </si>
  <si>
    <t>TZIV210367</t>
  </si>
  <si>
    <t>424010339866-005</t>
  </si>
  <si>
    <t>TZIV210377</t>
  </si>
  <si>
    <t>424010339866-006</t>
  </si>
  <si>
    <t>TZIV210382</t>
  </si>
  <si>
    <t>TZIV210384</t>
  </si>
  <si>
    <t>TZIV210393</t>
  </si>
  <si>
    <t>424010339866-AAC007</t>
  </si>
  <si>
    <t>424010339866-007</t>
  </si>
  <si>
    <t>TZIV210401</t>
  </si>
  <si>
    <t>424010339866-008</t>
  </si>
  <si>
    <t>TZIV210414</t>
  </si>
  <si>
    <t>TZIV210417</t>
  </si>
  <si>
    <t>TZIV210418</t>
  </si>
  <si>
    <t>TZIV210431</t>
  </si>
  <si>
    <t>TZIV210444</t>
  </si>
  <si>
    <t>TZIV210453</t>
  </si>
  <si>
    <t>424010339866-009</t>
  </si>
  <si>
    <t>TZIV210474</t>
  </si>
  <si>
    <t>TZIV210518</t>
  </si>
  <si>
    <t>424010339866-010</t>
  </si>
  <si>
    <t>TZIV210536</t>
  </si>
  <si>
    <t>L03042021-12</t>
  </si>
  <si>
    <t>EG2-06302, EG2-06393, EG2-06437</t>
  </si>
  <si>
    <t>Changzhou Sunlong Textile Co.Ltd</t>
  </si>
  <si>
    <t>424010339385-L</t>
  </si>
  <si>
    <t>2020SR-119 120</t>
  </si>
  <si>
    <t>424010339385-001</t>
  </si>
  <si>
    <t>24-Mar-2021</t>
  </si>
  <si>
    <t>GDI/DEZ/02/2021/MAR/C/001691</t>
  </si>
  <si>
    <t>2020SR-120-1</t>
  </si>
  <si>
    <t>424010339385-AAC003</t>
  </si>
  <si>
    <t>424010339385-003</t>
  </si>
  <si>
    <t>2021SR-034 035</t>
  </si>
  <si>
    <t>424010339385-002</t>
  </si>
  <si>
    <t>21-Apr-2021</t>
  </si>
  <si>
    <t>2021SR-035-1</t>
  </si>
  <si>
    <t>2021SR-076</t>
  </si>
  <si>
    <t>424010339385-004</t>
  </si>
  <si>
    <t>2021SR-086</t>
  </si>
  <si>
    <t>424010339385-AAC004</t>
  </si>
  <si>
    <t>424010339385-005</t>
  </si>
  <si>
    <t>L03082021-6</t>
  </si>
  <si>
    <t>EG3-06231, EG3-06233, EG3-06421</t>
  </si>
  <si>
    <t>424010341666-L</t>
  </si>
  <si>
    <t>EPIC210317</t>
  </si>
  <si>
    <t>424010341666-001</t>
  </si>
  <si>
    <t>GDI/DEZ/03/2021/MAR/C/001887</t>
  </si>
  <si>
    <t>EPIC210324A</t>
  </si>
  <si>
    <t>EPIC210324B</t>
  </si>
  <si>
    <t>EPIC210509</t>
  </si>
  <si>
    <t>424010341666-002</t>
  </si>
  <si>
    <t>L03092021-1</t>
  </si>
  <si>
    <t>EG2-06308, EG2-06393</t>
  </si>
  <si>
    <t>HUA JIN, HUAJIN (HONG KONG) LIMITED</t>
  </si>
  <si>
    <t>424010342326-L</t>
  </si>
  <si>
    <t>HKHJD21441</t>
  </si>
  <si>
    <t>424010342326-001</t>
  </si>
  <si>
    <t>GDI/DEZ/03/2021/MAR/C/001915</t>
  </si>
  <si>
    <t>HKHJD21577</t>
  </si>
  <si>
    <t>424010342326-AAC002</t>
  </si>
  <si>
    <t>424010342326-002</t>
  </si>
  <si>
    <t>HKHJD21593</t>
  </si>
  <si>
    <t>424010342326-003</t>
  </si>
  <si>
    <t>L03222021-13</t>
  </si>
  <si>
    <t>EG5-06298, EG5-06332, EG5-06333, EG5-06361, EG5-06362, EG5-06364, EG5-06415, EG5-06433, EG5-06467, EG5-06501, EG5-06509</t>
  </si>
  <si>
    <t>424010348393-L</t>
  </si>
  <si>
    <t>CPA200001476</t>
  </si>
  <si>
    <t>424010348393-002</t>
  </si>
  <si>
    <t>GDI/DEZ/03/2021/MAR/C/002226</t>
  </si>
  <si>
    <t>CPA200001477</t>
  </si>
  <si>
    <t>424010348393-003</t>
  </si>
  <si>
    <t>CPA200001483</t>
  </si>
  <si>
    <t>424010348393-001</t>
  </si>
  <si>
    <t>CPA210000115</t>
  </si>
  <si>
    <t>424010348393-007</t>
  </si>
  <si>
    <t>CPA210000178</t>
  </si>
  <si>
    <t>424010348393-009</t>
  </si>
  <si>
    <t>CPA210000183</t>
  </si>
  <si>
    <t>CPA210000249</t>
  </si>
  <si>
    <t>424010348393-010</t>
  </si>
  <si>
    <t>CPA210000457</t>
  </si>
  <si>
    <t>424010348393-012</t>
  </si>
  <si>
    <t>CPD200000760</t>
  </si>
  <si>
    <t>424010348393-004</t>
  </si>
  <si>
    <t>CPD210000020</t>
  </si>
  <si>
    <t>424010348393-006</t>
  </si>
  <si>
    <t>CPD210000021</t>
  </si>
  <si>
    <t>424010348393-005</t>
  </si>
  <si>
    <t>CPD210000090</t>
  </si>
  <si>
    <t>424010348393-008</t>
  </si>
  <si>
    <t>CPD210000200</t>
  </si>
  <si>
    <t>424010348393-011</t>
  </si>
  <si>
    <t>CPD210000209</t>
  </si>
  <si>
    <t>L04042021-3</t>
  </si>
  <si>
    <t>EG4-06303, EG4-06407</t>
  </si>
  <si>
    <t>SUNTEX CO., LTD., Suntex Industries Co Ltd</t>
  </si>
  <si>
    <t>424010354722-L</t>
  </si>
  <si>
    <t>28-Mar-2021</t>
  </si>
  <si>
    <t>NJ210106-275</t>
  </si>
  <si>
    <t>424010354722-001</t>
  </si>
  <si>
    <t>GDI/DEZ/03/2021/MAR/C/002533</t>
  </si>
  <si>
    <t>NJ210106X-419</t>
  </si>
  <si>
    <t>424010354722-002</t>
  </si>
  <si>
    <t>L04242021-29</t>
  </si>
  <si>
    <t>EG3-06272, EG3-06273</t>
  </si>
  <si>
    <t>424010354474-L</t>
  </si>
  <si>
    <t>29-Mar-2021</t>
  </si>
  <si>
    <t>L0738-21/GD-611</t>
  </si>
  <si>
    <t>424010354474-AAC001</t>
  </si>
  <si>
    <t>L04132021-3</t>
  </si>
  <si>
    <t>EG1-06318, EG1-06411, EG1-06413, EG1-06439, EG1-06469, EG1-06480, EG1-06518, EG1-06528, EG1-06530, EG1-06531, EG1-06553, EG5-06432, EG5-06466, EG5-06506</t>
  </si>
  <si>
    <t>424010357596-L</t>
  </si>
  <si>
    <t>T210409</t>
  </si>
  <si>
    <t>424010357596-002</t>
  </si>
  <si>
    <t>GDI/DEZ/04/2021/MAR/A/000432</t>
  </si>
  <si>
    <t>T210413</t>
  </si>
  <si>
    <t>424010357596-001</t>
  </si>
  <si>
    <t>T210421</t>
  </si>
  <si>
    <t>424010357596-003</t>
  </si>
  <si>
    <t>T210424</t>
  </si>
  <si>
    <t>424010357596-004</t>
  </si>
  <si>
    <t>T210508</t>
  </si>
  <si>
    <t>424010357596-005</t>
  </si>
  <si>
    <t>T210518</t>
  </si>
  <si>
    <t>424010357596-007</t>
  </si>
  <si>
    <t>T210519</t>
  </si>
  <si>
    <t>424010357596-006</t>
  </si>
  <si>
    <t>T210521</t>
  </si>
  <si>
    <t>424010357596-008</t>
  </si>
  <si>
    <t>T210524</t>
  </si>
  <si>
    <t>424010357596-009</t>
  </si>
  <si>
    <t>T210605</t>
  </si>
  <si>
    <t>424010357596-011</t>
  </si>
  <si>
    <t>T210608</t>
  </si>
  <si>
    <t>424010357596-010</t>
  </si>
  <si>
    <t>T210702</t>
  </si>
  <si>
    <t>424010357596-AAC012</t>
  </si>
  <si>
    <t>T210713A</t>
  </si>
  <si>
    <t>424010357596-012</t>
  </si>
  <si>
    <t>T210713B</t>
  </si>
  <si>
    <t>424010357596-013</t>
  </si>
  <si>
    <t>T210722</t>
  </si>
  <si>
    <t>424010357596-014</t>
  </si>
  <si>
    <t>L04132021-4</t>
  </si>
  <si>
    <t>EG1-06440, EG1-06447, EG1-06470, EG1-06471, EG1-06472, EG3-06353, EG3-06418, EG3-06423, EG3-06424, EG3-06425, EG3-06434, EG3-06444, EG3-06445, EG3-06448, EG3-06449, EG3-06450, EG3-06451</t>
  </si>
  <si>
    <t>424010357603-L</t>
  </si>
  <si>
    <t>TZIV210419</t>
  </si>
  <si>
    <t>424010357603-002</t>
  </si>
  <si>
    <t>GDI/DEZ/04/2021/IMAR/C/002643</t>
  </si>
  <si>
    <t>TZIV210429</t>
  </si>
  <si>
    <t>TZIV210430</t>
  </si>
  <si>
    <t>TZIV210432</t>
  </si>
  <si>
    <t>TZIV210434</t>
  </si>
  <si>
    <t>424010357603-003</t>
  </si>
  <si>
    <t>TZIV210435</t>
  </si>
  <si>
    <t>TZIV210436</t>
  </si>
  <si>
    <t>TZIV210439</t>
  </si>
  <si>
    <t>424010357603-001</t>
  </si>
  <si>
    <t>TZIV210442</t>
  </si>
  <si>
    <t>TZIV210443</t>
  </si>
  <si>
    <t>TZIV210445</t>
  </si>
  <si>
    <t>TZIV210448</t>
  </si>
  <si>
    <t>424010357603-004</t>
  </si>
  <si>
    <t>TZIV210467</t>
  </si>
  <si>
    <t>TZIV210479</t>
  </si>
  <si>
    <t>TZIV210480</t>
  </si>
  <si>
    <t>TZIV210481</t>
  </si>
  <si>
    <t>TZIV210498</t>
  </si>
  <si>
    <t>424010357603-005</t>
  </si>
  <si>
    <t>TZIV210517</t>
  </si>
  <si>
    <t>424010357603-006</t>
  </si>
  <si>
    <t>TZIV210566</t>
  </si>
  <si>
    <t>424010357603-007</t>
  </si>
  <si>
    <t>L04132021-5</t>
  </si>
  <si>
    <t>EG1-06412, EG1-06440, EG1-06470, EG1-06471, EG1-06472, EG1-06519, EG1-06529, EG1-06533, EG1-06534, EG3-06479, EG3-06522, EG5-06430, EG5-06508, EG5-06510</t>
  </si>
  <si>
    <t>424010360449-L</t>
  </si>
  <si>
    <t>KL21-A066</t>
  </si>
  <si>
    <t>424010360449-001</t>
  </si>
  <si>
    <t>GDI/DEZ/04/2021/MAR/C/002777</t>
  </si>
  <si>
    <t>KL21-A092.114.115</t>
  </si>
  <si>
    <t>424010360449-003</t>
  </si>
  <si>
    <t>KL21-A108</t>
  </si>
  <si>
    <t>424010360449-002</t>
  </si>
  <si>
    <t>28-Apr-2021</t>
  </si>
  <si>
    <t>KL21-A119.A131</t>
  </si>
  <si>
    <t>424010360449-004</t>
  </si>
  <si>
    <t>KL21-A139.A166.A170</t>
  </si>
  <si>
    <t>424010360449-005</t>
  </si>
  <si>
    <t>17-Sep-2021</t>
  </si>
  <si>
    <t>KL21-A141.A170B.A173</t>
  </si>
  <si>
    <t>424010360449-006</t>
  </si>
  <si>
    <t>KL21-A181</t>
  </si>
  <si>
    <t>424010360449-007</t>
  </si>
  <si>
    <t>KL21-A189</t>
  </si>
  <si>
    <t>424010360449-008</t>
  </si>
  <si>
    <t>L04202021-18</t>
  </si>
  <si>
    <t>EG4-06376</t>
  </si>
  <si>
    <t>Hangzhou Jimay Printing &amp; Dyeing Co., Ltd.</t>
  </si>
  <si>
    <t>424010364588-L</t>
  </si>
  <si>
    <t>JH0121A001</t>
  </si>
  <si>
    <t>424010364588-001</t>
  </si>
  <si>
    <t>GDI/DEZ/04/2021/MAR/C/002923</t>
  </si>
  <si>
    <t>L04202021-15</t>
  </si>
  <si>
    <t>EG4-06375</t>
  </si>
  <si>
    <t>424010365328-L</t>
  </si>
  <si>
    <t>LF210420</t>
  </si>
  <si>
    <t>424010365328-001</t>
  </si>
  <si>
    <t>GDI/DEZ/04/2021/MAR/C/002928</t>
  </si>
  <si>
    <t>LF210517</t>
  </si>
  <si>
    <t>424010365328-002</t>
  </si>
  <si>
    <t>L04202021-20</t>
  </si>
  <si>
    <t>EG2-06350</t>
  </si>
  <si>
    <t>JIANGSU LIANFA TEXTILES CO LTD.</t>
  </si>
  <si>
    <t>424010365765-L</t>
  </si>
  <si>
    <t>D0005179</t>
  </si>
  <si>
    <t>424010365765-AAC001</t>
  </si>
  <si>
    <t>424010365765-001</t>
  </si>
  <si>
    <t>GDI/DEZ/04/2021/MAR/C/002975</t>
  </si>
  <si>
    <t>L04182021-3</t>
  </si>
  <si>
    <t>EPVN-EGMCL 210109SC</t>
  </si>
  <si>
    <t>EPVN-EGMCL210128B</t>
  </si>
  <si>
    <t>L04202021-22</t>
  </si>
  <si>
    <t>EG4-06410, EG4-06468</t>
  </si>
  <si>
    <t>424010366087-G</t>
  </si>
  <si>
    <t>IPT21-L001EP</t>
  </si>
  <si>
    <t>424010366087-001</t>
  </si>
  <si>
    <t>GDI/DEZ/04/2021/MAR/C/002974</t>
  </si>
  <si>
    <t>IPT21-L002EP</t>
  </si>
  <si>
    <t>424010366087-002</t>
  </si>
  <si>
    <t>IPT21-L003EP</t>
  </si>
  <si>
    <t>424010366087-003</t>
  </si>
  <si>
    <t>IPT21-L006EP</t>
  </si>
  <si>
    <t>424010366087-004</t>
  </si>
  <si>
    <t>03-Jun-2021</t>
  </si>
  <si>
    <t>L04202021-23</t>
  </si>
  <si>
    <t>EG2-06382, EG2-06392</t>
  </si>
  <si>
    <t>424010366737-L</t>
  </si>
  <si>
    <t>18-Jun-2021</t>
  </si>
  <si>
    <t>212200629</t>
  </si>
  <si>
    <t>424010366737-001</t>
  </si>
  <si>
    <t>GDI/DEZ/04/2021/MAR/C/003036</t>
  </si>
  <si>
    <t>212201273</t>
  </si>
  <si>
    <t>424010366737-002</t>
  </si>
  <si>
    <t>L04242021-9</t>
  </si>
  <si>
    <t>EG1-06481, EG1-06519, EG1-06529, EG1-06554, EG3-06291, EG3-06311, EG3-06473, EG3-06474, EG3-06476, EG3-06479, EG3-06485, EG3-06494, EG3-06495, EG3-06497, EG3-06498, EG3-06500, EG3-06515, EG3-06522, EG3-06523, EG3-06549, EG3-06550, EG3-06552</t>
  </si>
  <si>
    <t>424010367843-L</t>
  </si>
  <si>
    <t>TZIV210515</t>
  </si>
  <si>
    <t>424010367843-001</t>
  </si>
  <si>
    <t>GDI/DEZ/04/2021/MAR/C/003098</t>
  </si>
  <si>
    <t>TZIV210519</t>
  </si>
  <si>
    <t>TZIV210532</t>
  </si>
  <si>
    <t>424010367843-003</t>
  </si>
  <si>
    <t>TZIV210533</t>
  </si>
  <si>
    <t>TZIV210554</t>
  </si>
  <si>
    <t>TZIV210556</t>
  </si>
  <si>
    <t>424010367843-002</t>
  </si>
  <si>
    <t>17-May-2021</t>
  </si>
  <si>
    <t>TZIV210558</t>
  </si>
  <si>
    <t>TZIV210567</t>
  </si>
  <si>
    <t>424010367843-004</t>
  </si>
  <si>
    <t>TZIV210578</t>
  </si>
  <si>
    <t>424010367843-005</t>
  </si>
  <si>
    <t>TZIV210583</t>
  </si>
  <si>
    <t>TZIV210587</t>
  </si>
  <si>
    <t>TZIV210594</t>
  </si>
  <si>
    <t>424010367843-006</t>
  </si>
  <si>
    <t>TZIV210604</t>
  </si>
  <si>
    <t>424010367843-008</t>
  </si>
  <si>
    <t>TZIV210607</t>
  </si>
  <si>
    <t>424010367843-007</t>
  </si>
  <si>
    <t>TZIV210627</t>
  </si>
  <si>
    <t>TZIV210639</t>
  </si>
  <si>
    <t>424010367843-AAC009</t>
  </si>
  <si>
    <t>TZIV210654</t>
  </si>
  <si>
    <t>TZIV210666</t>
  </si>
  <si>
    <t>424010367843-009</t>
  </si>
  <si>
    <t>TZIV210677</t>
  </si>
  <si>
    <t>TZIV210678</t>
  </si>
  <si>
    <t>L04252021-5</t>
  </si>
  <si>
    <t>EG2-06390, EG2-06454, EG2-06459</t>
  </si>
  <si>
    <t>424010369057-L</t>
  </si>
  <si>
    <t>1820005200</t>
  </si>
  <si>
    <t>424010369057-001</t>
  </si>
  <si>
    <t>GDI/DEZ/04/2021/MAR/C/003111</t>
  </si>
  <si>
    <t>1820005233</t>
  </si>
  <si>
    <t>424010369057-002</t>
  </si>
  <si>
    <t>1820005321</t>
  </si>
  <si>
    <t>424010369057-AAC003</t>
  </si>
  <si>
    <t>L05222021-5</t>
  </si>
  <si>
    <t>424010371160-L</t>
  </si>
  <si>
    <t>ROY2021000000722</t>
  </si>
  <si>
    <t>424010371160-AAC001</t>
  </si>
  <si>
    <t>16-May-2021</t>
  </si>
  <si>
    <t>GDI/DEZ/04/2021/MAR/C/003170</t>
  </si>
  <si>
    <t>ROY2021000000723</t>
  </si>
  <si>
    <t>424010371160-AAC002</t>
  </si>
  <si>
    <t>L05042021-7</t>
  </si>
  <si>
    <t>EG3-06409</t>
  </si>
  <si>
    <t>424010373596-L</t>
  </si>
  <si>
    <t>21C-E0282</t>
  </si>
  <si>
    <t>424010373596-001</t>
  </si>
  <si>
    <t>GDI/DEZ/04/2021/MAR/C/003196</t>
  </si>
  <si>
    <t>21C-E0283</t>
  </si>
  <si>
    <t>L05042021-6</t>
  </si>
  <si>
    <t>EG2-06382, EG2-06392, EG2-06461, EG2-06465</t>
  </si>
  <si>
    <t>424010373587-L</t>
  </si>
  <si>
    <t>24-Jul-2021</t>
  </si>
  <si>
    <t>JSHFI21V009</t>
  </si>
  <si>
    <t>424010373587-001</t>
  </si>
  <si>
    <t>GDI/DEZ/04/2021/MAR/C/003252</t>
  </si>
  <si>
    <t>JSHFI21V009A</t>
  </si>
  <si>
    <t>JSHFI21V009B</t>
  </si>
  <si>
    <t>JSHFI21V010</t>
  </si>
  <si>
    <t>424010373587-AAC002</t>
  </si>
  <si>
    <t>L03042021-15</t>
  </si>
  <si>
    <t>EG2-06262, EG2-06263, EG2-06307, EG2-06309, EG2-06310, EG2-06319, EG2-06327, EG2-06329, EG2-06350, EG2-06351, EG2-06381, EG2-06382, EG2-06383, EG2-06384, EG2-06388, EG2-06389, EG2-06390, EG2-06391, EG2-06392, EG2-06393, EG2-06436, EG2-06437, EG2-06438, EG2-06453, EG2-06454, EG2-06456</t>
  </si>
  <si>
    <t>424010340550-L</t>
  </si>
  <si>
    <t>30-Apr-2021</t>
  </si>
  <si>
    <t>110246-2392/9843</t>
  </si>
  <si>
    <t>424010340550-002</t>
  </si>
  <si>
    <t>GDI/DEZ/03/2021/MAR/C/001794</t>
  </si>
  <si>
    <t>11024-93767/76402</t>
  </si>
  <si>
    <t>424010340550-AAC004</t>
  </si>
  <si>
    <t>110253-7714/7732,110</t>
  </si>
  <si>
    <t>424010340550-006</t>
  </si>
  <si>
    <t>EG-041221-S</t>
  </si>
  <si>
    <t>424010340550-AAC003</t>
  </si>
  <si>
    <t>EG-050421-S</t>
  </si>
  <si>
    <t>424010340550-005</t>
  </si>
  <si>
    <t>EP031021=S</t>
  </si>
  <si>
    <t>424010340550-001</t>
  </si>
  <si>
    <t>EP-051821-S</t>
  </si>
  <si>
    <t>424010340550-007</t>
  </si>
  <si>
    <t>L05042021-8</t>
  </si>
  <si>
    <t>EG3-06479</t>
  </si>
  <si>
    <t>424010374675-L</t>
  </si>
  <si>
    <t>221DY250B</t>
  </si>
  <si>
    <t>424010374675-001</t>
  </si>
  <si>
    <t>GDI/DEZ/05/2021/MAR/C/003294</t>
  </si>
  <si>
    <t>221DY267C</t>
  </si>
  <si>
    <t>424010374675-002</t>
  </si>
  <si>
    <t>221DY285A</t>
  </si>
  <si>
    <t>424010374675-003</t>
  </si>
  <si>
    <t>221DYEPC0522A</t>
  </si>
  <si>
    <t>424010374675-004</t>
  </si>
  <si>
    <t>221DYEPC0527B</t>
  </si>
  <si>
    <t>L05202021-11</t>
  </si>
  <si>
    <t>EG3-06517, EG3-06526</t>
  </si>
  <si>
    <t>424010379670-L</t>
  </si>
  <si>
    <t>1012100516</t>
  </si>
  <si>
    <t>424010379670-002</t>
  </si>
  <si>
    <t>GDI/DEZ/05/2021/MAR/C/003618</t>
  </si>
  <si>
    <t>1012100518</t>
  </si>
  <si>
    <t>424010379670-001</t>
  </si>
  <si>
    <t>1012100713</t>
  </si>
  <si>
    <t>424010379670-003</t>
  </si>
  <si>
    <t>L05222021-12</t>
  </si>
  <si>
    <t>EG5-06501, EG5-06629</t>
  </si>
  <si>
    <t>424010379910-L</t>
  </si>
  <si>
    <t>JSHFI21J015</t>
  </si>
  <si>
    <t>424010379910-001</t>
  </si>
  <si>
    <t>GDI/DEZ/05/2021/MAR/C/003642</t>
  </si>
  <si>
    <t>JSHFI21J023</t>
  </si>
  <si>
    <t>424010379910-002</t>
  </si>
  <si>
    <t>L05272021-11</t>
  </si>
  <si>
    <t>EG1-06533, EG1-06534, EG1-06535, EG1-06638, EG1-06655, EG3-06523, EG3-06524, EG3-06544, EG3-06557, EG3-06561, EG3-06562, EG3-06565, EG3-06566, EG3-06570, EG3-06588, EG3-06592</t>
  </si>
  <si>
    <t>424010385173-L</t>
  </si>
  <si>
    <t>TZIV210644</t>
  </si>
  <si>
    <t>424010385173-002</t>
  </si>
  <si>
    <t>GDI/DEZ/05/2021/MAR/C/003815</t>
  </si>
  <si>
    <t>TZIV210667</t>
  </si>
  <si>
    <t>424010385173-001</t>
  </si>
  <si>
    <t>TZIV210668</t>
  </si>
  <si>
    <t>TZIV210679</t>
  </si>
  <si>
    <t>TZIV210689</t>
  </si>
  <si>
    <t>424010385173-007</t>
  </si>
  <si>
    <t>16-Jul-2021</t>
  </si>
  <si>
    <t>TZIV210715</t>
  </si>
  <si>
    <t>424010385173-003</t>
  </si>
  <si>
    <t>TZIV210716</t>
  </si>
  <si>
    <t>TZIV210757</t>
  </si>
  <si>
    <t>424010385173-004</t>
  </si>
  <si>
    <t>01-Jul-2021</t>
  </si>
  <si>
    <t>TZIV210775</t>
  </si>
  <si>
    <t>424010385173-AAC011</t>
  </si>
  <si>
    <t>TZIV210776</t>
  </si>
  <si>
    <t>424010385173-006</t>
  </si>
  <si>
    <t>TZIV210791</t>
  </si>
  <si>
    <t>424010385173-005</t>
  </si>
  <si>
    <t>TZIV210798</t>
  </si>
  <si>
    <t>TZIV210816</t>
  </si>
  <si>
    <t>TZIV210839</t>
  </si>
  <si>
    <t>TZIV210857</t>
  </si>
  <si>
    <t>424010385173-009</t>
  </si>
  <si>
    <t>TZIV210872</t>
  </si>
  <si>
    <t>424010385173-008</t>
  </si>
  <si>
    <t>TZIV210885</t>
  </si>
  <si>
    <t>TZIV210938</t>
  </si>
  <si>
    <t>424010385173-010</t>
  </si>
  <si>
    <t>TZIV210946</t>
  </si>
  <si>
    <t>TZIV211054</t>
  </si>
  <si>
    <t>424010385173-012</t>
  </si>
  <si>
    <t>L05272021-8</t>
  </si>
  <si>
    <t>EG5-06417</t>
  </si>
  <si>
    <t>424010385164-L</t>
  </si>
  <si>
    <t>SFML-1252-21</t>
  </si>
  <si>
    <t>424010385164-002</t>
  </si>
  <si>
    <t>GDI/DEZ/05/2021/MAR/C/003795</t>
  </si>
  <si>
    <t>SFML-1260-21</t>
  </si>
  <si>
    <t>424010385164-001</t>
  </si>
  <si>
    <t>SFML-1284-21</t>
  </si>
  <si>
    <t>424010385164-003</t>
  </si>
  <si>
    <t>L05312021-7</t>
  </si>
  <si>
    <t>EG2-06327, EG2-06452, EG2-06455, EG2-06457, EG2-06458, EG2-06459, EG2-06460, EG2-06461, EG2-06462, EG2-06463, EG2-06464, EG2-06465, EG2-06614, EG2-06615, EG2-06616, EG2-06617, EG2-06618, EG2-06653, EG2-06665</t>
  </si>
  <si>
    <t>424010386886-L</t>
  </si>
  <si>
    <t>1102554169</t>
  </si>
  <si>
    <t>424010386886-AAC002</t>
  </si>
  <si>
    <t>GDI/DEZ/05/2021/MAR/C/003874</t>
  </si>
  <si>
    <t>110257-1853/0699</t>
  </si>
  <si>
    <t>424010386886-AAC001</t>
  </si>
  <si>
    <t>110257-9134/9145</t>
  </si>
  <si>
    <t>424010386886-003</t>
  </si>
  <si>
    <t>EG-073021-S</t>
  </si>
  <si>
    <t>424010386886-004</t>
  </si>
  <si>
    <t>EG-080421-S</t>
  </si>
  <si>
    <t>424010386886-AAC006</t>
  </si>
  <si>
    <t>EP-071021-S</t>
  </si>
  <si>
    <t>424010386886-AAC003</t>
  </si>
  <si>
    <t>L06122021-16</t>
  </si>
  <si>
    <t>EG4-06408, EG4-06650, EG4-06654</t>
  </si>
  <si>
    <t>424010392968-L</t>
  </si>
  <si>
    <t>NJ210332-564</t>
  </si>
  <si>
    <t>424010392968-001</t>
  </si>
  <si>
    <t>GDI/DEZ/06/2021/MAR/C/004154</t>
  </si>
  <si>
    <t>NJ210432-705</t>
  </si>
  <si>
    <t>424010392968-002</t>
  </si>
  <si>
    <t>NJ210432-735</t>
  </si>
  <si>
    <t>424010392968-AAC003</t>
  </si>
  <si>
    <t>NJ210509X-773</t>
  </si>
  <si>
    <t>424010392968-004</t>
  </si>
  <si>
    <t>NJ210511-739</t>
  </si>
  <si>
    <t>L06152021-14</t>
  </si>
  <si>
    <t>EG4-06426, EG4-06427</t>
  </si>
  <si>
    <t>424010393949-L</t>
  </si>
  <si>
    <t>PDL/21/0515</t>
  </si>
  <si>
    <t>424010393949-002</t>
  </si>
  <si>
    <t>PDL-21-0462</t>
  </si>
  <si>
    <t>424010393949-001</t>
  </si>
  <si>
    <t>L06122021-4</t>
  </si>
  <si>
    <t>EG1-06556, EG3-06421, EG3-06484, EG3-06525, EG3-06541, EG3-06559, EG4-06236, EG4-06376</t>
  </si>
  <si>
    <t>SC-0000003830  LCA-243505  424010308097-L</t>
  </si>
  <si>
    <t>12-Jun-2021</t>
  </si>
  <si>
    <t>E00003171</t>
  </si>
  <si>
    <t>424030469116-ACP001</t>
  </si>
  <si>
    <t>L06152021-11</t>
  </si>
  <si>
    <t>EG1-06532, EG1-06593, EG1-06594, EG1-06613, EG1-06637, EG1-06679, EG5-06603, EG5-06609, EG5-06657</t>
  </si>
  <si>
    <t>424010396768-L</t>
  </si>
  <si>
    <t>T210614</t>
  </si>
  <si>
    <t>424010396768-001</t>
  </si>
  <si>
    <t>GDI/DEZ/06/2021/MAR/C/004308</t>
  </si>
  <si>
    <t>T210701</t>
  </si>
  <si>
    <t>424010396768-003</t>
  </si>
  <si>
    <t>T210701A</t>
  </si>
  <si>
    <t>424010396768-002</t>
  </si>
  <si>
    <t>T210714</t>
  </si>
  <si>
    <t>424010396768-004</t>
  </si>
  <si>
    <t>T210728A</t>
  </si>
  <si>
    <t>424010396768-AAC005</t>
  </si>
  <si>
    <t>T210728B</t>
  </si>
  <si>
    <t>424010396768-AAC006</t>
  </si>
  <si>
    <t>T210806</t>
  </si>
  <si>
    <t>424010396768-008</t>
  </si>
  <si>
    <t>T210809</t>
  </si>
  <si>
    <t>424010396768-007</t>
  </si>
  <si>
    <t>T210812</t>
  </si>
  <si>
    <t>424010396768-010</t>
  </si>
  <si>
    <t>T210813</t>
  </si>
  <si>
    <t>424010396768-009</t>
  </si>
  <si>
    <t>T210822</t>
  </si>
  <si>
    <t>424010396768-011</t>
  </si>
  <si>
    <t>L06212021-9</t>
  </si>
  <si>
    <t>EG1-06535, EG1-06597, EG1-06598, EG1-06655, EG1-06669, EG5-06604, EG5-06608, EG5-06610, EG5-06628, EG5-06630, EG5-06661</t>
  </si>
  <si>
    <t>424010400101-L</t>
  </si>
  <si>
    <t>KL21-A198.A203.A207</t>
  </si>
  <si>
    <t>424010400101-002</t>
  </si>
  <si>
    <t>GDI/DEZ/06/2021/MAR/C/004464</t>
  </si>
  <si>
    <t>KL21-A201A</t>
  </si>
  <si>
    <t>424010400101-003</t>
  </si>
  <si>
    <t>26-Jul-2021</t>
  </si>
  <si>
    <t>KL21-A201B</t>
  </si>
  <si>
    <t>KL21-A212.A255</t>
  </si>
  <si>
    <t>KL21-A243</t>
  </si>
  <si>
    <t>424010400101-001</t>
  </si>
  <si>
    <t>KL21-A263.A310</t>
  </si>
  <si>
    <t>424010400101-005</t>
  </si>
  <si>
    <t>KL21-A290.A291</t>
  </si>
  <si>
    <t>424010400101-004</t>
  </si>
  <si>
    <t>L06232021-2</t>
  </si>
  <si>
    <t>EG5-06604, EG5-06610, EG5-06628</t>
  </si>
  <si>
    <t>424010400904-L</t>
  </si>
  <si>
    <t>CPA210000309</t>
  </si>
  <si>
    <t>424010400904-001</t>
  </si>
  <si>
    <t>GDI/DEZ/06/2021/MAR/C/004498</t>
  </si>
  <si>
    <t>CPA210000314</t>
  </si>
  <si>
    <t>424010400904-002</t>
  </si>
  <si>
    <t>CPA210000323</t>
  </si>
  <si>
    <t>CPA210000527</t>
  </si>
  <si>
    <t>424010400904-003</t>
  </si>
  <si>
    <t>L07102021-13</t>
  </si>
  <si>
    <t>424010401770-L</t>
  </si>
  <si>
    <t>21-Jun-2021</t>
  </si>
  <si>
    <t>ROY2021000001081</t>
  </si>
  <si>
    <t>424010401770-AAC001</t>
  </si>
  <si>
    <t>L06242021-18</t>
  </si>
  <si>
    <t>EG3-06232, EG3-06233, EG3-06620, EG4-06235</t>
  </si>
  <si>
    <t>424010401752-L</t>
  </si>
  <si>
    <t>EPIC210702</t>
  </si>
  <si>
    <t>424010401752-AAC001</t>
  </si>
  <si>
    <t>GDI/DEZ/06/2021/MAR/C/004560</t>
  </si>
  <si>
    <t>EPIC210804</t>
  </si>
  <si>
    <t>424010401752-AAC002</t>
  </si>
  <si>
    <t>L06262021-9</t>
  </si>
  <si>
    <t>EG5-06636, EG5-06659</t>
  </si>
  <si>
    <t>424010403965-L</t>
  </si>
  <si>
    <t>UL211225-6</t>
  </si>
  <si>
    <t>424010403965-AAC001</t>
  </si>
  <si>
    <t>L06262021-11</t>
  </si>
  <si>
    <t>EG4-06607</t>
  </si>
  <si>
    <t>424010403983-L</t>
  </si>
  <si>
    <t>IPT21-L013EP</t>
  </si>
  <si>
    <t>424010403983-001</t>
  </si>
  <si>
    <t>L06302021-7</t>
  </si>
  <si>
    <t>EG2-06463</t>
  </si>
  <si>
    <t>424010406105-L</t>
  </si>
  <si>
    <t>1820005310</t>
  </si>
  <si>
    <t>424010406105-AAC001</t>
  </si>
  <si>
    <t>GDI/DEZ/06/2021/MAR/C/004764</t>
  </si>
  <si>
    <t>L07032021-12</t>
  </si>
  <si>
    <t>EG2-06465</t>
  </si>
  <si>
    <t>424010406739-L</t>
  </si>
  <si>
    <t>212202376</t>
  </si>
  <si>
    <t>424010406739-001</t>
  </si>
  <si>
    <t>GDI/DEZ/06/2021/MAR/C/004809</t>
  </si>
  <si>
    <t>L07112021-8</t>
  </si>
  <si>
    <t>EG3-06619</t>
  </si>
  <si>
    <t>424010409111-L</t>
  </si>
  <si>
    <t>2105009B</t>
  </si>
  <si>
    <t>424010409111-001</t>
  </si>
  <si>
    <t>GDI/DEZ/07/2021/MAR/C/004948</t>
  </si>
  <si>
    <t>L07122021-1</t>
  </si>
  <si>
    <t>EG3-06633</t>
  </si>
  <si>
    <t>424010410680-L</t>
  </si>
  <si>
    <t>21C-E0442</t>
  </si>
  <si>
    <t>424010410680-001</t>
  </si>
  <si>
    <t>21C-E0461</t>
  </si>
  <si>
    <t>424010410680-002</t>
  </si>
  <si>
    <t>L07162021-1</t>
  </si>
  <si>
    <t>EG3-06621, EG3-06639</t>
  </si>
  <si>
    <t>ARTISTIC FABRIC MILLS (PRIVATE.) LIMITED</t>
  </si>
  <si>
    <t>424010413632-L</t>
  </si>
  <si>
    <t>AM5/EXP/23810/2021</t>
  </si>
  <si>
    <t>424010413632-001</t>
  </si>
  <si>
    <t>AM5/EXP/23932/2021</t>
  </si>
  <si>
    <t>424010413632-002</t>
  </si>
  <si>
    <t>L07292021-42</t>
  </si>
  <si>
    <t>EG3-06634</t>
  </si>
  <si>
    <t>424010415667-L</t>
  </si>
  <si>
    <t>TFI-210488/21</t>
  </si>
  <si>
    <t>424010415667-001</t>
  </si>
  <si>
    <t>L07292021-45</t>
  </si>
  <si>
    <t>EG1-06596, EG1-06597, EG1-06669, EG1-06680, EG3-06567, EG3-06656</t>
  </si>
  <si>
    <t>424010415649-L</t>
  </si>
  <si>
    <t>TZIV210846</t>
  </si>
  <si>
    <t>424010415649-001</t>
  </si>
  <si>
    <t>TZIV210858</t>
  </si>
  <si>
    <t>424010415649-002</t>
  </si>
  <si>
    <t>TZIV210859</t>
  </si>
  <si>
    <t>TZIV210874</t>
  </si>
  <si>
    <t>TZIV210953</t>
  </si>
  <si>
    <t>424010415649-003</t>
  </si>
  <si>
    <t>TZIV211037</t>
  </si>
  <si>
    <t>TZIV211132</t>
  </si>
  <si>
    <t>424010415649-004</t>
  </si>
  <si>
    <t>L08012021-6</t>
  </si>
  <si>
    <t>424010415694-L</t>
  </si>
  <si>
    <t>EPIC/01</t>
  </si>
  <si>
    <t>424010415694-001</t>
  </si>
  <si>
    <t>L07292021-38</t>
  </si>
  <si>
    <t>EG5-06658, EG5-06715, EG5-06763, EG5-06764</t>
  </si>
  <si>
    <t>424010415710-L</t>
  </si>
  <si>
    <t>JSHFI21J026</t>
  </si>
  <si>
    <t>424010415710-001</t>
  </si>
  <si>
    <t>JSHFI21J027</t>
  </si>
  <si>
    <t>424010415710-002</t>
  </si>
  <si>
    <t>JSHFI21J029</t>
  </si>
  <si>
    <t>424010415710-003</t>
  </si>
  <si>
    <t>JSHFI21J029A</t>
  </si>
  <si>
    <t>424010415710-004</t>
  </si>
  <si>
    <t>JSHFI21J029B</t>
  </si>
  <si>
    <t>424010415710-005</t>
  </si>
  <si>
    <t>JSHFI21J031</t>
  </si>
  <si>
    <t>424010415710-006</t>
  </si>
  <si>
    <t>L07122021-5</t>
  </si>
  <si>
    <t>424010409139-L</t>
  </si>
  <si>
    <t>CIPL-EGA-002-21</t>
  </si>
  <si>
    <t>424010409139-001</t>
  </si>
  <si>
    <t>L02142021-3</t>
  </si>
  <si>
    <t>424010333247-L</t>
  </si>
  <si>
    <t>10-Feb-2021</t>
  </si>
  <si>
    <t>202106234</t>
  </si>
  <si>
    <t>424010333247-001</t>
  </si>
  <si>
    <t>GDI/DEZ/02/2021/MAR/C/001203</t>
  </si>
  <si>
    <t>202106247</t>
  </si>
  <si>
    <t>202106256</t>
  </si>
  <si>
    <t>L04262021-6</t>
  </si>
  <si>
    <t>EG2-06502</t>
  </si>
  <si>
    <t>YKK/EPIC/SC-1971/21  424010311859-L</t>
  </si>
  <si>
    <t>IE00252581</t>
  </si>
  <si>
    <t>424030457682-ACP001</t>
  </si>
  <si>
    <t>L06162021-9</t>
  </si>
  <si>
    <t>YKK/EPIC/SC-2672/21   LCA-241143  424010311859-L</t>
  </si>
  <si>
    <t>IE00341771</t>
  </si>
  <si>
    <t>424030465076-ACP001</t>
  </si>
  <si>
    <t>L06192021-12</t>
  </si>
  <si>
    <t>YKK/EPIC/SC-2739/21  LCA-241153  424010303403-L</t>
  </si>
  <si>
    <t>19-Jun-2021</t>
  </si>
  <si>
    <t>IE00378771</t>
  </si>
  <si>
    <t>424030467001-ACP001</t>
  </si>
  <si>
    <t>L07082021-13</t>
  </si>
  <si>
    <t>YKK/EPIC/SC-3047/21  243079   424010303403-L</t>
  </si>
  <si>
    <t>IE00391641</t>
  </si>
  <si>
    <t>424030473030-ACP001</t>
  </si>
  <si>
    <t>IE00394031</t>
  </si>
  <si>
    <t>424030473021-ACP001</t>
  </si>
  <si>
    <t>L02042021-15</t>
  </si>
  <si>
    <t>EG2-06212</t>
  </si>
  <si>
    <t>SC-0000003375 424010316952</t>
  </si>
  <si>
    <t>04-Jan-2021</t>
  </si>
  <si>
    <t>26-Mar-2021</t>
  </si>
  <si>
    <t>E00002619</t>
  </si>
  <si>
    <t>424030449022-ACP001</t>
  </si>
  <si>
    <t>L01112021-4</t>
  </si>
  <si>
    <t>EGMCL-CHEMICAL-2020</t>
  </si>
  <si>
    <t>424010317595-L</t>
  </si>
  <si>
    <t>073/20-21</t>
  </si>
  <si>
    <t>424010317595-AAC001</t>
  </si>
  <si>
    <t>GDI/DEZ/01/2021/MAR/C/000058</t>
  </si>
  <si>
    <t>L01112021-6</t>
  </si>
  <si>
    <t>EG4-05938, EG4-05939, EG4-05972, EG4-06062, EG4-06063, EG4-06065, EG4-06067, EG4-06068, EG4-06069, EG4-06094, EG4-06147, EG4-06148, EG4-06149, EG4-06150, EG4-06164, EG4-06186, EG4-06197, EG4-06216, EG4-06227, EG4-06229, EG4-06267, EG4-06268, EG4-06294, EG4-06343, EG4-06349</t>
  </si>
  <si>
    <t>424010318184-L</t>
  </si>
  <si>
    <t>06-Jan-2021</t>
  </si>
  <si>
    <t>MBSL/0120/2021</t>
  </si>
  <si>
    <t>424010318184-AAC001</t>
  </si>
  <si>
    <t>MBSL/0233/2021</t>
  </si>
  <si>
    <t>424010318184-AAC002</t>
  </si>
  <si>
    <t>MBSL/0307/2021</t>
  </si>
  <si>
    <t>424010318184-AAC004</t>
  </si>
  <si>
    <t>MBSL/0519/2021</t>
  </si>
  <si>
    <t>424010318184-AAC003</t>
  </si>
  <si>
    <t>MBSL/0602/2021</t>
  </si>
  <si>
    <t>424010318184-AAC005</t>
  </si>
  <si>
    <t>MBSL/0929/2021</t>
  </si>
  <si>
    <t>424010318184-AAC006</t>
  </si>
  <si>
    <t>L01272021-11</t>
  </si>
  <si>
    <t>EG4-05937, EG4-05939, EG4-05972, EG4-05975, EG4-06063, EG4-06065, EG4-06068, EG4-06069, EG4-06094</t>
  </si>
  <si>
    <t>424010318941-L</t>
  </si>
  <si>
    <t>MBSL/0124/2021</t>
  </si>
  <si>
    <t>424010318941-ACP001</t>
  </si>
  <si>
    <t>GDI/DEZ/01/2021/MAR/C/000102 DATED 06.01.2021</t>
  </si>
  <si>
    <t>L01122021-5</t>
  </si>
  <si>
    <t>EG4-06066, EG4-06133, EG4-06207</t>
  </si>
  <si>
    <t>424010319851-L</t>
  </si>
  <si>
    <t>TMBL/MFG/0038/2021</t>
  </si>
  <si>
    <t>424010319851-001</t>
  </si>
  <si>
    <t>TMBL/MFG/0038-A/2021</t>
  </si>
  <si>
    <t>424010319851-AAC001</t>
  </si>
  <si>
    <t>L01122021-6</t>
  </si>
  <si>
    <t>EG4-06216, EG4-06267, EG4-06268</t>
  </si>
  <si>
    <t>424010321009-L</t>
  </si>
  <si>
    <t>SCB/0138/2021</t>
  </si>
  <si>
    <t>424010321009-001</t>
  </si>
  <si>
    <t>SCB/0196/2021</t>
  </si>
  <si>
    <t>424010321009-AAC002</t>
  </si>
  <si>
    <t>L02062021-7</t>
  </si>
  <si>
    <t>424010322874-L</t>
  </si>
  <si>
    <t>KRS2021-000</t>
  </si>
  <si>
    <t>424010322874-AAC001</t>
  </si>
  <si>
    <t>L02062021-4</t>
  </si>
  <si>
    <t>424010323980-L</t>
  </si>
  <si>
    <t>E551101424</t>
  </si>
  <si>
    <t>424010323980-ACP001</t>
  </si>
  <si>
    <t>GDI/DEZ/01/2021/MAR/C/00481</t>
  </si>
  <si>
    <t>L01232021-6</t>
  </si>
  <si>
    <t>EG3-06299, EG3-06348</t>
  </si>
  <si>
    <t>424010326273-L</t>
  </si>
  <si>
    <t>21-Jan-2021</t>
  </si>
  <si>
    <t>HL2021122ZWW</t>
  </si>
  <si>
    <t>424010326273-AAC001</t>
  </si>
  <si>
    <t>GDI/DEZ/01/2021/MAR/C/000610</t>
  </si>
  <si>
    <t>HL2021126ZWW</t>
  </si>
  <si>
    <t>424010326273-003</t>
  </si>
  <si>
    <t>HL2021129ZWW</t>
  </si>
  <si>
    <t>HL2021131ZWW</t>
  </si>
  <si>
    <t>424010326273-004</t>
  </si>
  <si>
    <t>HL2021204ZWW</t>
  </si>
  <si>
    <t>424010326273-002</t>
  </si>
  <si>
    <t>HL2021301ZWW</t>
  </si>
  <si>
    <t>424010326273-005</t>
  </si>
  <si>
    <t>16-Mar-2021</t>
  </si>
  <si>
    <t>HL2021306ZWW</t>
  </si>
  <si>
    <t>424010326273-006</t>
  </si>
  <si>
    <t>HL2021312ZWW</t>
  </si>
  <si>
    <t>424010326273-007</t>
  </si>
  <si>
    <t>HL2021324ZWW</t>
  </si>
  <si>
    <t>424010326273-008</t>
  </si>
  <si>
    <t>04-Jul-2021</t>
  </si>
  <si>
    <t>L02102021-19</t>
  </si>
  <si>
    <t>EG5-06248</t>
  </si>
  <si>
    <t>424010327940-L</t>
  </si>
  <si>
    <t>MFFL/016-1/2021</t>
  </si>
  <si>
    <t>424010327940-AAC001</t>
  </si>
  <si>
    <t>L02102021-23</t>
  </si>
  <si>
    <t>EG4-06294, EG4-06343, EG4-06349, EG5-06241, EG5-06248, EG5-06249, EG5-06269</t>
  </si>
  <si>
    <t>424010327959-L</t>
  </si>
  <si>
    <t>SCB/0215/2021</t>
  </si>
  <si>
    <t>424010327959-AAC003</t>
  </si>
  <si>
    <t>SCB/0227/2021</t>
  </si>
  <si>
    <t>424010327959-AAC001</t>
  </si>
  <si>
    <t>SCB/0240/2021</t>
  </si>
  <si>
    <t>424010327959-AAC002</t>
  </si>
  <si>
    <t>SCB/0275/2021</t>
  </si>
  <si>
    <t>424010327959-007</t>
  </si>
  <si>
    <t>SCB/0349/2021</t>
  </si>
  <si>
    <t>424010327959-006</t>
  </si>
  <si>
    <t>SCB/0354/2021</t>
  </si>
  <si>
    <t>424010327959-005</t>
  </si>
  <si>
    <t>SCB/0448/2021</t>
  </si>
  <si>
    <t>424010327959-AAC007</t>
  </si>
  <si>
    <t>424010327959-008</t>
  </si>
  <si>
    <t>SCB/305/2021</t>
  </si>
  <si>
    <t>424010327959-004</t>
  </si>
  <si>
    <t>L02062021-18</t>
  </si>
  <si>
    <t>EG3-06293, EG3-06313, EG5-06195, EG5-06209, EG5-06210, EG5-06241, EG5-06249</t>
  </si>
  <si>
    <t>GWL-22/EGMCL/AEPZ/2021 424010319744</t>
  </si>
  <si>
    <t>GWL-EPIC-22</t>
  </si>
  <si>
    <t>424030453392-ACP001</t>
  </si>
  <si>
    <t>L02062021-22</t>
  </si>
  <si>
    <t>BTL/EPIC-U2/03/2021  SC-240732  424010330491-L</t>
  </si>
  <si>
    <t>06-Feb-2021</t>
  </si>
  <si>
    <t>BTL-245/2021</t>
  </si>
  <si>
    <t>424030449326-ACP001</t>
  </si>
  <si>
    <t>L02092021-20</t>
  </si>
  <si>
    <t>SHYAM SUNDER EXPORT HOUSE</t>
  </si>
  <si>
    <t>424010331819-L</t>
  </si>
  <si>
    <t>20-Mar-2021</t>
  </si>
  <si>
    <t>SE-34</t>
  </si>
  <si>
    <t>424010331819-AAC001</t>
  </si>
  <si>
    <t>GDI/DEZ/02/2021/MAR/C/001091</t>
  </si>
  <si>
    <t>L03142021-4</t>
  </si>
  <si>
    <t>EG4-06186</t>
  </si>
  <si>
    <t>424010331800-L</t>
  </si>
  <si>
    <t>HSF/INV/0067/21</t>
  </si>
  <si>
    <t>424010331800-001</t>
  </si>
  <si>
    <t>GDI/DEZ/02/2021/MAR/C/000965</t>
  </si>
  <si>
    <t>L02092021-4</t>
  </si>
  <si>
    <t>EG3-06231, EG3-06291, EG3-06312, EG4-06065, EG4-06164, EG4-06186, EG4-06227, EG4-06229</t>
  </si>
  <si>
    <t>SC-0000003393  424010315702-L</t>
  </si>
  <si>
    <t>09-Feb-2021</t>
  </si>
  <si>
    <t>E00002633</t>
  </si>
  <si>
    <t>424030447872-ACP001</t>
  </si>
  <si>
    <t>L02282021-1</t>
  </si>
  <si>
    <t>424010335441-L</t>
  </si>
  <si>
    <t>ROY2021000000398</t>
  </si>
  <si>
    <t>424010335441-AAC001</t>
  </si>
  <si>
    <t>GDI/DEZ/02/2021/MAR/C/001415</t>
  </si>
  <si>
    <t>ROY2021000000541</t>
  </si>
  <si>
    <t>424010335441-AAC004</t>
  </si>
  <si>
    <t>ROY2021000000593</t>
  </si>
  <si>
    <t>424010335441-AAC005</t>
  </si>
  <si>
    <t>ROY202100000308</t>
  </si>
  <si>
    <t>424010335441-AAC003</t>
  </si>
  <si>
    <t>ROY202100000594</t>
  </si>
  <si>
    <t>424010335441-AAC006</t>
  </si>
  <si>
    <t>L03082021-4</t>
  </si>
  <si>
    <t>EG4-06133, EG4-06134, EG4-06135</t>
  </si>
  <si>
    <t>424010337029-L</t>
  </si>
  <si>
    <t>PDL/21/0140</t>
  </si>
  <si>
    <t>424010337029-001</t>
  </si>
  <si>
    <t>13-Apr-2021</t>
  </si>
  <si>
    <t>L03042021-18</t>
  </si>
  <si>
    <t>EG4-06135</t>
  </si>
  <si>
    <t>Etacol Bangladesh Ltd</t>
  </si>
  <si>
    <t>424010338698</t>
  </si>
  <si>
    <t>I-0138SM21</t>
  </si>
  <si>
    <t>424010338698-AAC001</t>
  </si>
  <si>
    <t>L04212021-3</t>
  </si>
  <si>
    <t>EG4-06066, EG4-06280, EG4-06304</t>
  </si>
  <si>
    <t>424010351155-L</t>
  </si>
  <si>
    <t>TMBL/MFG/0263/2021</t>
  </si>
  <si>
    <t>424010351155-AAC001</t>
  </si>
  <si>
    <t>424010351155-001</t>
  </si>
  <si>
    <t>TMBL/MFG/0263-A/2021</t>
  </si>
  <si>
    <t>424010351155-AAC002</t>
  </si>
  <si>
    <t>L04242021-23</t>
  </si>
  <si>
    <t>EG4-06304</t>
  </si>
  <si>
    <t>424010353251-L</t>
  </si>
  <si>
    <t>ZNGULEXPINV2021/0578</t>
  </si>
  <si>
    <t>424010353251-001</t>
  </si>
  <si>
    <t>L04152021-6</t>
  </si>
  <si>
    <t>EG4-06013, EG4-06150, EG4-06186, EG4-06227, EG4-06229, EG4-06268, EG4-06374, EG4-06375, EG4-06376, EG4-06410, EG4-06468</t>
  </si>
  <si>
    <t>424010356524-L</t>
  </si>
  <si>
    <t>MBSL/1372/2021</t>
  </si>
  <si>
    <t>424010356524-AAC001</t>
  </si>
  <si>
    <t>GDI/DEZ/03/2021/MAR/C/002618</t>
  </si>
  <si>
    <t>MBSL/1767/2021</t>
  </si>
  <si>
    <t>424010356524-AAC002</t>
  </si>
  <si>
    <t>MBSL/2247/2021</t>
  </si>
  <si>
    <t>424010356524-AAC003</t>
  </si>
  <si>
    <t>L04192021-12</t>
  </si>
  <si>
    <t>424010357569-L</t>
  </si>
  <si>
    <t>E552100439</t>
  </si>
  <si>
    <t>424030468377-ACP001</t>
  </si>
  <si>
    <t>GDI/DEZ/03/2021/MAR/C/002416</t>
  </si>
  <si>
    <t>L05222021-3</t>
  </si>
  <si>
    <t>EG3-06259</t>
  </si>
  <si>
    <t>424010357587-L</t>
  </si>
  <si>
    <t>L04122021-9</t>
  </si>
  <si>
    <t>EG2-06406, EG2-06502, EG2-06503, EG2-06574</t>
  </si>
  <si>
    <t>424010358381-L</t>
  </si>
  <si>
    <t>B00407B</t>
  </si>
  <si>
    <t>424010358381-001</t>
  </si>
  <si>
    <t>GDI/DEZ/04/2021/MAR/C/002659</t>
  </si>
  <si>
    <t>B00414A</t>
  </si>
  <si>
    <t>424010358381-002</t>
  </si>
  <si>
    <t>B00505B</t>
  </si>
  <si>
    <t>424010358381-003</t>
  </si>
  <si>
    <t>B00512C</t>
  </si>
  <si>
    <t>424010358381-004</t>
  </si>
  <si>
    <t>B00602B</t>
  </si>
  <si>
    <t>424010358381-AAC005</t>
  </si>
  <si>
    <t>424010358381-005</t>
  </si>
  <si>
    <t>L05222021-15</t>
  </si>
  <si>
    <t>EG3-06232</t>
  </si>
  <si>
    <t>A &amp; A Trousers Ltd</t>
  </si>
  <si>
    <t>424010359451-L</t>
  </si>
  <si>
    <t>A&amp;A/EPIC-12/2021</t>
  </si>
  <si>
    <t>424010359451-AAC001</t>
  </si>
  <si>
    <t>L05222021-7</t>
  </si>
  <si>
    <t>MAXCOM INTERNATIONAL (BD) LTD.</t>
  </si>
  <si>
    <t>424010359442-L</t>
  </si>
  <si>
    <t>MWP-EGM-012-2021</t>
  </si>
  <si>
    <t>424010359442-AAC002</t>
  </si>
  <si>
    <t>MWP-EGM-12-2021</t>
  </si>
  <si>
    <t>424010359442-AAC001</t>
  </si>
  <si>
    <t>L05082021-8</t>
  </si>
  <si>
    <t>EG3-06272, EG3-06273, EG3-06274, EG5-06361, EG5-06364, EG5-06433, EG5-06467</t>
  </si>
  <si>
    <t>424010360430-L</t>
  </si>
  <si>
    <t>SCB/0565/2021</t>
  </si>
  <si>
    <t>424010360430-002</t>
  </si>
  <si>
    <t>SCB/0578/2021</t>
  </si>
  <si>
    <t>424010360430-001</t>
  </si>
  <si>
    <t>SCB/0795/2021</t>
  </si>
  <si>
    <t>424010360430-003</t>
  </si>
  <si>
    <t>L05082021-11</t>
  </si>
  <si>
    <t>EG2-06308, EG2-06341, EG2-06342</t>
  </si>
  <si>
    <t>JME/EGMCL/SC14/04/2021  LCA-243404  42401030724-L</t>
  </si>
  <si>
    <t>17-Apr-2021</t>
  </si>
  <si>
    <t>JME/CI05/05/2021</t>
  </si>
  <si>
    <t>424030464656-ACP001</t>
  </si>
  <si>
    <t>L05102021-1</t>
  </si>
  <si>
    <t>EG4-06374</t>
  </si>
  <si>
    <t>424010365435-L</t>
  </si>
  <si>
    <t>HHL/2021/0308</t>
  </si>
  <si>
    <t>424010365435-001</t>
  </si>
  <si>
    <t>L04242021-11</t>
  </si>
  <si>
    <t>EG4-06374, EG4-06376</t>
  </si>
  <si>
    <t>424010367852-L</t>
  </si>
  <si>
    <t>T+F</t>
  </si>
  <si>
    <t>EXP/15512-I/15512-II</t>
  </si>
  <si>
    <t>GDI/DEZ/04/2021/MAR/C/003097</t>
  </si>
  <si>
    <t>L06152021-16</t>
  </si>
  <si>
    <t>REMI HOLDINGS LTD.</t>
  </si>
  <si>
    <t>424010376129-L</t>
  </si>
  <si>
    <t>21-Jul-2021</t>
  </si>
  <si>
    <t>TAL/EPIC/2021/0001</t>
  </si>
  <si>
    <t>424010376129-AAC001</t>
  </si>
  <si>
    <t>L05102021-2</t>
  </si>
  <si>
    <t>424010351841-L</t>
  </si>
  <si>
    <t>0009/21-22</t>
  </si>
  <si>
    <t>424010351841-AAC001</t>
  </si>
  <si>
    <t>GDI/DEZ/03/2021/MAR/C/002391</t>
  </si>
  <si>
    <t>L05222021-2</t>
  </si>
  <si>
    <t>EG4-06280, EG4-06305, EG4-06306</t>
  </si>
  <si>
    <t>424010357578-L</t>
  </si>
  <si>
    <t>22-May-2021</t>
  </si>
  <si>
    <t>PDL/21/0266</t>
  </si>
  <si>
    <t>424010357578-001</t>
  </si>
  <si>
    <t>GDI/DEZ/04/2021/MAR/C/002640</t>
  </si>
  <si>
    <t>PDL/21/0315</t>
  </si>
  <si>
    <t>424010357578-002</t>
  </si>
  <si>
    <t>PDL/21/0348</t>
  </si>
  <si>
    <t>424010357578-003</t>
  </si>
  <si>
    <t>L06242021-6</t>
  </si>
  <si>
    <t>SANS/EGMCL/02/2021</t>
  </si>
  <si>
    <t>L06232021-6</t>
  </si>
  <si>
    <t>EG2-06648, EG2-06725, EG2-06726, EG2-06727, EG2-06730, EG2-06779</t>
  </si>
  <si>
    <t>424010401743-L</t>
  </si>
  <si>
    <t>B00630A</t>
  </si>
  <si>
    <t>424010401743-AAC001</t>
  </si>
  <si>
    <t>GDI/DEZ/06/2021/MAR/C/004565</t>
  </si>
  <si>
    <t>B00811A</t>
  </si>
  <si>
    <t>424010401743-002</t>
  </si>
  <si>
    <t>B00818B</t>
  </si>
  <si>
    <t>424010401743-003</t>
  </si>
  <si>
    <t>B00824F</t>
  </si>
  <si>
    <t>424010401743-AAC004</t>
  </si>
  <si>
    <t>B00908A</t>
  </si>
  <si>
    <t>424010401743-005</t>
  </si>
  <si>
    <t>B00914C</t>
  </si>
  <si>
    <t>424010401743-006</t>
  </si>
  <si>
    <t>B01006A</t>
  </si>
  <si>
    <t>424010401743-AAC007</t>
  </si>
  <si>
    <t>L07102021-8</t>
  </si>
  <si>
    <t>424010401761-L   LCA-243365</t>
  </si>
  <si>
    <t>057/21-22</t>
  </si>
  <si>
    <t>424010401761-AAC001</t>
  </si>
  <si>
    <t>062/21-22</t>
  </si>
  <si>
    <t>424010401761-AAC002</t>
  </si>
  <si>
    <t>L07102021-9</t>
  </si>
  <si>
    <t>EG4-06573</t>
  </si>
  <si>
    <t>424010404704</t>
  </si>
  <si>
    <t>HHL/2021/0456</t>
  </si>
  <si>
    <t>424010404704-001</t>
  </si>
  <si>
    <t>L07102021-10</t>
  </si>
  <si>
    <t>EG4-06374, EG4-06435, EG4-06573, EG4-06607</t>
  </si>
  <si>
    <t>424010406748-L   243166</t>
  </si>
  <si>
    <t>MBSL/2976/2021</t>
  </si>
  <si>
    <t>424010406748-AAC001</t>
  </si>
  <si>
    <t>MBSL/3158/2021</t>
  </si>
  <si>
    <t>424010406748-AAC002</t>
  </si>
  <si>
    <t>MBSL/3436/2021</t>
  </si>
  <si>
    <t>424010406748-AAC003</t>
  </si>
  <si>
    <t>L07172021-1</t>
  </si>
  <si>
    <t>EG5-06604</t>
  </si>
  <si>
    <t>424010410699-L</t>
  </si>
  <si>
    <t>MFFL/112-1/2021</t>
  </si>
  <si>
    <t>424010410699-AAC001</t>
  </si>
  <si>
    <t>L08082021-3</t>
  </si>
  <si>
    <t>424010411199-L</t>
  </si>
  <si>
    <t>SCB/0972/2021</t>
  </si>
  <si>
    <t>424010411199-001</t>
  </si>
  <si>
    <t>GDI/DEZ/07/2021/MAR/C/005037</t>
  </si>
  <si>
    <t>SCB/0992/2021</t>
  </si>
  <si>
    <t>424010411199-002</t>
  </si>
  <si>
    <t>L01172021-11</t>
  </si>
  <si>
    <t>EG4-06114, EG4-06127, EG4-06216, EG4-06267, EG4-06294</t>
  </si>
  <si>
    <t>EA/1002/EGMCL/2020 424010322847-L</t>
  </si>
  <si>
    <t>08-Jan-2021</t>
  </si>
  <si>
    <t>EA/0360/EGMCL/2021</t>
  </si>
  <si>
    <t>424030448425-ACP001</t>
  </si>
  <si>
    <t>L04222021-6</t>
  </si>
  <si>
    <t>EG3-06138, EG3-06347, EG4-06236</t>
  </si>
  <si>
    <t>K100823098-49  LCA-241365  424010253573-L</t>
  </si>
  <si>
    <t>03-Apr-2021</t>
  </si>
  <si>
    <t>SML2021BD02994</t>
  </si>
  <si>
    <t>424030458280-ACP001</t>
  </si>
  <si>
    <t>L01192021-6</t>
  </si>
  <si>
    <t>EG4-06062, EG4-06063, EG4-06066, EG4-06207</t>
  </si>
  <si>
    <t>International Trimmings &amp; Labels (Asia) Ltd.</t>
  </si>
  <si>
    <t>ITL-EXP-009-LOC-2021 424010316104-L</t>
  </si>
  <si>
    <t>ITL/EGMCL/CD-013/21</t>
  </si>
  <si>
    <t>424030450135-ACP001</t>
  </si>
  <si>
    <t>L01262021-3</t>
  </si>
  <si>
    <t>EG4-06148, EG4-06149, EG4-06150</t>
  </si>
  <si>
    <t>NAB-SC-21-021   LCA-2007204   424010307294</t>
  </si>
  <si>
    <t>05-Mar-2021</t>
  </si>
  <si>
    <t>NAB/EXP/21/117</t>
  </si>
  <si>
    <t>424030445687-ACP001</t>
  </si>
  <si>
    <t>L02102021-17</t>
  </si>
  <si>
    <t>EG4-06068, EG4-06069, EG4-06094</t>
  </si>
  <si>
    <t>International Trimmings &amp; Labels</t>
  </si>
  <si>
    <t>ITL-EXP-044-LOC-2021 424010331338-L</t>
  </si>
  <si>
    <t>ITL/EGMCL/CD-014/21</t>
  </si>
  <si>
    <t>424030459804-ACP001</t>
  </si>
  <si>
    <t>L02112021-2</t>
  </si>
  <si>
    <t>EG4-06229</t>
  </si>
  <si>
    <t>SC/EGMCL/152/2021   LCA-240750  424010306721-L</t>
  </si>
  <si>
    <t>BRITANNIA/5009/2021</t>
  </si>
  <si>
    <t>424030458431-ACP001</t>
  </si>
  <si>
    <t>L02112021-4</t>
  </si>
  <si>
    <t>NAB-SC-21-051  LCA-240752  424010307294</t>
  </si>
  <si>
    <t>NAB-EXP-21-215</t>
  </si>
  <si>
    <t>424030448372-ACP001</t>
  </si>
  <si>
    <t>L02242021-10</t>
  </si>
  <si>
    <t>EG4-06066, EG4-06133</t>
  </si>
  <si>
    <t>ITL-EXP-064-LOC-2021   LCA-240765  424010316104-L</t>
  </si>
  <si>
    <t>ITL/EGMCL/CD-015/21</t>
  </si>
  <si>
    <t>424030459813-ACP001</t>
  </si>
  <si>
    <t>L04242021-13</t>
  </si>
  <si>
    <t>EG4-06374, EG4-06410</t>
  </si>
  <si>
    <t>NAB-SC-21-184   424010307294-L</t>
  </si>
  <si>
    <t>NAB-EXP-21-650</t>
  </si>
  <si>
    <t>424030465646-ACP001</t>
  </si>
  <si>
    <t>L05112021-2</t>
  </si>
  <si>
    <t>EG4-06375, EG4-06376, EG4-06410, EG4-06435, EG4-06468</t>
  </si>
  <si>
    <t>SC/EGMCL/708/2021   424010306721</t>
  </si>
  <si>
    <t>BRITANNIA-5011/2021</t>
  </si>
  <si>
    <t>424030477027-ACP001</t>
  </si>
  <si>
    <t>L05262021-2</t>
  </si>
  <si>
    <t>EG4-06435</t>
  </si>
  <si>
    <t>NAB-SC-21-250  424010307294-L</t>
  </si>
  <si>
    <t>NAB-EXP-21-1011</t>
  </si>
  <si>
    <t>424030469090-ACP001</t>
  </si>
  <si>
    <t>L06082021-1</t>
  </si>
  <si>
    <t>EG5-06510</t>
  </si>
  <si>
    <t>NAB-SC-21-295   LCA-243473   424010307294-L</t>
  </si>
  <si>
    <t>NAB-EXP-21-978</t>
  </si>
  <si>
    <t>424030469107-ACP001</t>
  </si>
  <si>
    <t>L06142021-7</t>
  </si>
  <si>
    <t>EG3-06421</t>
  </si>
  <si>
    <t>K100876451  LCA-243513  424010397160</t>
  </si>
  <si>
    <t>14-Aug-2021</t>
  </si>
  <si>
    <t>SML2021BD05336</t>
  </si>
  <si>
    <t>424030465833-ACP001</t>
  </si>
  <si>
    <t>L06152021-1</t>
  </si>
  <si>
    <t>EG5-06428, EG5-06611</t>
  </si>
  <si>
    <t>NAB-SC-21-317  LCA-241141  424010398329-L</t>
  </si>
  <si>
    <t>NAB-EXP-21-1043</t>
  </si>
  <si>
    <t>424030469483-ACP001</t>
  </si>
  <si>
    <t>L06202021-11</t>
  </si>
  <si>
    <t>k100878495   LCA-241156   424010397160-L</t>
  </si>
  <si>
    <t>SML2021BD00563</t>
  </si>
  <si>
    <t>424030472228-ACP001</t>
  </si>
  <si>
    <t>L06222021-19</t>
  </si>
  <si>
    <t>NAB-SC-21-338  LCA-243048  424010398329-L</t>
  </si>
  <si>
    <t>NAB-EXP-21-1096</t>
  </si>
  <si>
    <t>424030471345-ACP001</t>
  </si>
  <si>
    <t>L01052021-13</t>
  </si>
  <si>
    <t>EG2-05590, EG2-06006, EG2-06144, EG2-06174, EG2-06221</t>
  </si>
  <si>
    <t>BPL/EGMCL/1497/21 424010317586-L</t>
  </si>
  <si>
    <t>02-Jan-2021</t>
  </si>
  <si>
    <t>COIU3H/00474/20-21</t>
  </si>
  <si>
    <t>424030443091-ACP001</t>
  </si>
  <si>
    <t>L01062021-9</t>
  </si>
  <si>
    <t>EG4-06062, EG4-06063, EG4-06065, EG4-06068, EG4-06069, EG4-06094</t>
  </si>
  <si>
    <t>SC/EPIC/DEKKO/13201/20 424010318175-L</t>
  </si>
  <si>
    <t>03-Jan-2021</t>
  </si>
  <si>
    <t>DAL/EG/043/2021</t>
  </si>
  <si>
    <t>424030451651-ACP001</t>
  </si>
  <si>
    <t>L01072021-3</t>
  </si>
  <si>
    <t>EG1-06085, EG3-05867, EG3-05981, EG3-05982, EG3-06256, EG3-06257, EG3-06278, EG5-06189</t>
  </si>
  <si>
    <t>210950-SC 424010318923-L</t>
  </si>
  <si>
    <t>210950</t>
  </si>
  <si>
    <t>424030440995-ACP001</t>
  </si>
  <si>
    <t>L01202021-13</t>
  </si>
  <si>
    <t>EG5-06015, EG5-06017, EG5-06082, EG5-06168, EG5-06189</t>
  </si>
  <si>
    <t>MPAL/SC/EGMCL/001/21 424010320992-L</t>
  </si>
  <si>
    <t>CM00092021</t>
  </si>
  <si>
    <t>424030450938-ACP001</t>
  </si>
  <si>
    <t>L01092021-13</t>
  </si>
  <si>
    <t>EG3-05898, EG3-05981, EG3-05982, EG3-06243, EG3-06256, EG3-06257, EG3-06278, EG3-06288, EG3-06289, EG4-06057, EG5-05770, EG5-06189, EG5-06190, EG5-06195</t>
  </si>
  <si>
    <t>YKK/EPIC/SC-36/21 424010319753-L</t>
  </si>
  <si>
    <t>IE00022301</t>
  </si>
  <si>
    <t>424030439015-ACP001</t>
  </si>
  <si>
    <t>11-Apr-2021</t>
  </si>
  <si>
    <t>IE00030581</t>
  </si>
  <si>
    <t>424030440192-ACP001</t>
  </si>
  <si>
    <t>L01142021-6</t>
  </si>
  <si>
    <t>EG5-06015, EG5-06019, EG5-06025</t>
  </si>
  <si>
    <t>MPAL/SC/EGMCL/002/21 424010320992-L</t>
  </si>
  <si>
    <t>CM00072021</t>
  </si>
  <si>
    <t>424030447532-ACP001</t>
  </si>
  <si>
    <t>L01192021-8</t>
  </si>
  <si>
    <t>EG3-06243, EG3-06288, EG3-06289</t>
  </si>
  <si>
    <t>OIL/EGML/03/01/21(EDC) 424010313296-L</t>
  </si>
  <si>
    <t>DEPZ-OIL-0126/21</t>
  </si>
  <si>
    <t>424030443698-ACP001</t>
  </si>
  <si>
    <t>L01142021-8</t>
  </si>
  <si>
    <t>EG3-06256, EG3-06257, EG3-06278, EG5-05770, EG5-06017, EG5-06019, EG5-06026, EG5-06168, EG5-06189</t>
  </si>
  <si>
    <t>SC-0000003316 424010320983-L</t>
  </si>
  <si>
    <t>E00002552</t>
  </si>
  <si>
    <t>424030446409-ACP001</t>
  </si>
  <si>
    <t>L01092021-12</t>
  </si>
  <si>
    <t>EG3-06136, EG3-06137, EG3-06142, EG5-06140, EG5-06141, EG5-06151, EG5-06152, EG5-06157, EG5-06209, EG5-06210, EG5-06217, EG5-06218</t>
  </si>
  <si>
    <t>TRS/EGMCL-1/01/2021   LCA-240303   424010319762-L</t>
  </si>
  <si>
    <t>TRS/01-2021</t>
  </si>
  <si>
    <t>424030447088-ACP001</t>
  </si>
  <si>
    <t>L01072021-4</t>
  </si>
  <si>
    <t>EG5-06184, EG5-06185, EG5-06210</t>
  </si>
  <si>
    <t>211269-SC 424010318932-L</t>
  </si>
  <si>
    <t>19-Feb-2021</t>
  </si>
  <si>
    <t>211269</t>
  </si>
  <si>
    <t>424030439587-ACP001</t>
  </si>
  <si>
    <t>L01102021-4</t>
  </si>
  <si>
    <t>EG3-06165, EG3-06167, EG5-06209</t>
  </si>
  <si>
    <t>GWL-21/EGMCL/AEPZ/2021  424010319744-L</t>
  </si>
  <si>
    <t>GWL-EPIC-21</t>
  </si>
  <si>
    <t>424030450162-ACP001</t>
  </si>
  <si>
    <t>L01142021-9</t>
  </si>
  <si>
    <t>EG1-06276, EG1-06277, EG1-06283, EG1-06284, EG1-06285, EG3-06243, EG3-06288, EG3-06289, EG4-06062, EG4-06069, EG5-06210</t>
  </si>
  <si>
    <t>CBL-365/EGMCL/AEPZ/2020 424010320974-L</t>
  </si>
  <si>
    <t>TS-0222/21</t>
  </si>
  <si>
    <t>424030447961-ACP001</t>
  </si>
  <si>
    <t>L01102021-2</t>
  </si>
  <si>
    <t>YKK/EPIC/SC-95/21 424010319735-L</t>
  </si>
  <si>
    <t>29-May-2021</t>
  </si>
  <si>
    <t>IE00018471</t>
  </si>
  <si>
    <t>424030440566-ACP001</t>
  </si>
  <si>
    <t>L01112021-14</t>
  </si>
  <si>
    <t>EG2-05985</t>
  </si>
  <si>
    <t>211390-SC  LCA-240304  424010320395-L</t>
  </si>
  <si>
    <t>211390</t>
  </si>
  <si>
    <t>424030440218-ACP001</t>
  </si>
  <si>
    <t>L01182021-8</t>
  </si>
  <si>
    <t>EG2-06143</t>
  </si>
  <si>
    <t>JME/EGMCL/SC09/01/2021 424010318166-L</t>
  </si>
  <si>
    <t>19-Mar-2021</t>
  </si>
  <si>
    <t>JME/CI01/02/2021</t>
  </si>
  <si>
    <t>424030449415-ACP001</t>
  </si>
  <si>
    <t>L01202021-17</t>
  </si>
  <si>
    <t>EG4-06055, EG4-06147, EG4-06148, EG4-06149</t>
  </si>
  <si>
    <t>YLL/EGL/8625/21 424010316961-L</t>
  </si>
  <si>
    <t>YLL-019/12619/20-21</t>
  </si>
  <si>
    <t>424030446383-ACP001</t>
  </si>
  <si>
    <t>L01102021-1</t>
  </si>
  <si>
    <t>EG5-06210</t>
  </si>
  <si>
    <t>211497-SC 424010319799-L</t>
  </si>
  <si>
    <t>21-Feb-2021</t>
  </si>
  <si>
    <t>211497</t>
  </si>
  <si>
    <t>424030439097-ACP001</t>
  </si>
  <si>
    <t>L01182021-14</t>
  </si>
  <si>
    <t>EG3-06281, EG3-06282, EG3-06288, EG4-06065, EG4-06207, EG4-06216, EG5-06189</t>
  </si>
  <si>
    <t>SC-0000003323  LCA-240333   424010315702-L</t>
  </si>
  <si>
    <t>E00002577</t>
  </si>
  <si>
    <t>424030446436-ACP001</t>
  </si>
  <si>
    <t>L01172021-10</t>
  </si>
  <si>
    <t>EG2-06173, EG2-06221</t>
  </si>
  <si>
    <t>BPL/EGMCL/1578/21 424010322838-L</t>
  </si>
  <si>
    <t>09-Jan-2021</t>
  </si>
  <si>
    <t>COIU3H/00506/20-21</t>
  </si>
  <si>
    <t>424030443073-ACP001</t>
  </si>
  <si>
    <t>L01172021-17</t>
  </si>
  <si>
    <t>EG4-06070, EG4-06114, EG4-06127, EG4-06147, EG4-06148, EG4-06150, EG4-06186, EG4-06196, EG4-06216, EG4-06227, EG4-06228, EG4-06267, EG4-06268</t>
  </si>
  <si>
    <t>MTML/EGMC/005/2021  LCA-240306  424010321456-L</t>
  </si>
  <si>
    <t>MTML/022/2021</t>
  </si>
  <si>
    <t>424030449335-001</t>
  </si>
  <si>
    <t>L01122021-16</t>
  </si>
  <si>
    <t>EG3-06198, EG3-06290, EG3-06300, EG3-06301, EG4-06197, EG4-06207</t>
  </si>
  <si>
    <t>YKK/EPIC/SC-209/21 424010321027-L</t>
  </si>
  <si>
    <t>IE00028521</t>
  </si>
  <si>
    <t>424030440227-ACP001</t>
  </si>
  <si>
    <t>L01142021-7</t>
  </si>
  <si>
    <t>EG2-06144, EG2-06173, EG2-06174, EG2-06203, EG2-06221</t>
  </si>
  <si>
    <t>2021/1-SC  424010320965-L</t>
  </si>
  <si>
    <t>28-May-2021</t>
  </si>
  <si>
    <t>KP-2021/8</t>
  </si>
  <si>
    <t>424030447300-ACP001</t>
  </si>
  <si>
    <t>L01162021-24</t>
  </si>
  <si>
    <t>EG3-06100, EG3-06102, EG3-06136, EG3-06137, EG3-06224, EG4-06164, EG4-06180, EG5-06184, EG5-06185, EG5-06190, EG5-06192, EG5-06194, EG5-06195, EG5-06209, EG5-06210, EG5-06217, EG5-06218</t>
  </si>
  <si>
    <t>TRS/EGMCL/-1/03/2021   LCA-240328   424010322883-L</t>
  </si>
  <si>
    <t>TRS-03/2021</t>
  </si>
  <si>
    <t>424030449120-ACP001</t>
  </si>
  <si>
    <t>L01162021-23</t>
  </si>
  <si>
    <t>EG5-06191, EG5-06192, EG5-06194, EG5-06195, EG5-06241</t>
  </si>
  <si>
    <t>211922-SC    LCA-240330  424010322892-L</t>
  </si>
  <si>
    <t>26-Feb-2021</t>
  </si>
  <si>
    <t>211922</t>
  </si>
  <si>
    <t>424030440922-ACP001</t>
  </si>
  <si>
    <t>L01172021-5</t>
  </si>
  <si>
    <t>EG2-06074, EG2-06173, EG2-06203, EG2-06266</t>
  </si>
  <si>
    <t>SC-0000003332 424010322829-L</t>
  </si>
  <si>
    <t>12-Mar-2021</t>
  </si>
  <si>
    <t>E00002566</t>
  </si>
  <si>
    <t>424030445491-ACP001</t>
  </si>
  <si>
    <t>L01202021-14</t>
  </si>
  <si>
    <t>EG1-06276, EG1-06277, EG1-06283, EG1-06284, EG1-06285, EG3-05963, EG3-06243, EG3-06278, EG3-06288, EG3-06289, EG3-06290, EG3-06300, EG3-06301, EG4-06063, EG4-06207</t>
  </si>
  <si>
    <t>EPICAR1122021 424010318914-L</t>
  </si>
  <si>
    <t>12-Jan-2021</t>
  </si>
  <si>
    <t>B01LC21/2101000103</t>
  </si>
  <si>
    <t>424030446301-ACP001</t>
  </si>
  <si>
    <t>L01202021-15</t>
  </si>
  <si>
    <t>EG4-06065, EG4-06207</t>
  </si>
  <si>
    <t>SC/EPIC/DEKKO/525/21 424010318175-L</t>
  </si>
  <si>
    <t>13-Jan-2021</t>
  </si>
  <si>
    <t>DAL/EG/1872021</t>
  </si>
  <si>
    <t>424030451697-ACP001</t>
  </si>
  <si>
    <t>L01202021-16</t>
  </si>
  <si>
    <t>EG4-06066, EG4-06207</t>
  </si>
  <si>
    <t>SC-MT-EPIC-16717/2021 424010317611-L</t>
  </si>
  <si>
    <t>S/C-MON-48/2021</t>
  </si>
  <si>
    <t>424030458048-ACP001</t>
  </si>
  <si>
    <t>L01212021-4</t>
  </si>
  <si>
    <t>212213-SC 424010314605-L</t>
  </si>
  <si>
    <t>212213</t>
  </si>
  <si>
    <t>424030443705-ACP001</t>
  </si>
  <si>
    <t>L01192021-13</t>
  </si>
  <si>
    <t>EG3-06281, EG3-06282, EG3-06300, EG5-06210, EG5-06217, EG5-06218</t>
  </si>
  <si>
    <t>212233-SC 424010318932-L</t>
  </si>
  <si>
    <t>212233</t>
  </si>
  <si>
    <t>424030443796-ACP001</t>
  </si>
  <si>
    <t>L01202021-6</t>
  </si>
  <si>
    <t>EG3-06219, EG3-06290, EG3-06300, EG3-06301, EG4-06066, EG4-06094, EG5-06191, EG5-06192, EG5-06194, EG5-06209, EG5-06210, EG5-06217, EG5-06218</t>
  </si>
  <si>
    <t>CBL-366/EGMCL/AEPZ/2020 424010320974-L</t>
  </si>
  <si>
    <t>TS-0339/21</t>
  </si>
  <si>
    <t>424030447970-ACP001</t>
  </si>
  <si>
    <t>L01202021-9</t>
  </si>
  <si>
    <t>EG1-06230, EG1-06324, EG3-06231, EG3-06301, EG4-06196, EG5-06210, EG5-06248</t>
  </si>
  <si>
    <t>YKK/EPIC/SC-281/21 424010321027-L</t>
  </si>
  <si>
    <t>14-Jan-2021</t>
  </si>
  <si>
    <t>IE00046531</t>
  </si>
  <si>
    <t>424030441404-ACP001</t>
  </si>
  <si>
    <t>L01262021-4</t>
  </si>
  <si>
    <t>EG1-06079, EG3-05921, EG3-06231, EG4-06066, EG4-06145, EG4-06147, EG4-06149, EG4-06196, EG4-06207, EG5-06032</t>
  </si>
  <si>
    <t>SC-0000003351</t>
  </si>
  <si>
    <t>E00002594</t>
  </si>
  <si>
    <t>424030447863-ACP001</t>
  </si>
  <si>
    <t>L01212021-3</t>
  </si>
  <si>
    <t>EG2-06173, EG2-06297</t>
  </si>
  <si>
    <t>SC-0000003350    LCA-240143  424010316952-L</t>
  </si>
  <si>
    <t>E00002580</t>
  </si>
  <si>
    <t>424030446454-ACP001</t>
  </si>
  <si>
    <t>L01202021-12</t>
  </si>
  <si>
    <t>EG3-06076, EG3-06291, EG4-06147, EG4-06186, EG4-06207, EG4-06227, EG4-06267, EG5-06034, EG5-06194, EG5-06217, EG5-06218, EG5-06248</t>
  </si>
  <si>
    <t>YKK/EPIC/SC-380/21 424010319753-L</t>
  </si>
  <si>
    <t>23-Apr-2021</t>
  </si>
  <si>
    <t>IE00049611</t>
  </si>
  <si>
    <t>424030441912-ACP001</t>
  </si>
  <si>
    <t>IE00056141</t>
  </si>
  <si>
    <t>424030442911-ACP001</t>
  </si>
  <si>
    <t>L01202021-11</t>
  </si>
  <si>
    <t>EG5-06194, EG5-06209, EG5-06210, EG5-06217, EG5-06218, EG5-06248</t>
  </si>
  <si>
    <t>212664-SC 424010322892-L</t>
  </si>
  <si>
    <t>212664</t>
  </si>
  <si>
    <t>424030443787-ACP001</t>
  </si>
  <si>
    <t>L01272021-13</t>
  </si>
  <si>
    <t>EG2-06295, EG2-06297</t>
  </si>
  <si>
    <t>BWTL/EGMCL/1673/20-21   LCA-2007207   424010300692-L</t>
  </si>
  <si>
    <t>19-Jan-2021</t>
  </si>
  <si>
    <t>COIBWH/00870/20-21</t>
  </si>
  <si>
    <t>424030445482-ACP001</t>
  </si>
  <si>
    <t>L01252021-6</t>
  </si>
  <si>
    <t>YKK/EPIC/SC-403/21 424010315588-L</t>
  </si>
  <si>
    <t>IE00049131</t>
  </si>
  <si>
    <t>424030442779-ACP001</t>
  </si>
  <si>
    <t>03-Feb-2021</t>
  </si>
  <si>
    <t>L01302021-19</t>
  </si>
  <si>
    <t>EG3-06231, EG3-06232, EG3-06233</t>
  </si>
  <si>
    <t>EPICAR1202021 424010327968-L</t>
  </si>
  <si>
    <t>B03LC21/2103000212</t>
  </si>
  <si>
    <t>424030450411-ACP001</t>
  </si>
  <si>
    <t>L01282021-11</t>
  </si>
  <si>
    <t>EG1-06276, EG1-06277, EG1-06283, EG1-06284, EG1-06285, EG3-05981, EG3-05982, EG3-06100, EG3-06142, EG3-06231, EG3-06243, EG3-06256, EG3-06257, EG3-06278, EG3-06281, EG3-06282, EG3-06288, EG3-06289, EG3-06290, EG3-06300, EG3-06301, EG4-06196, EG4-06267, EG5-06189, EG5-06210</t>
  </si>
  <si>
    <t>TRS/EGMCL-1/06/2021  LCA-240152   424010322883-l</t>
  </si>
  <si>
    <t>TRS-06-2021</t>
  </si>
  <si>
    <t>424030452302-ACP001</t>
  </si>
  <si>
    <t>L02012021-5</t>
  </si>
  <si>
    <t>EG2-06211</t>
  </si>
  <si>
    <t>JME/EGMCL/SC10/01/2021 424010318166-L</t>
  </si>
  <si>
    <t>JME/CI01/01/2021</t>
  </si>
  <si>
    <t>424030446294-ACP001</t>
  </si>
  <si>
    <t>L01262021-6</t>
  </si>
  <si>
    <t>212832-SC 424010320395-L</t>
  </si>
  <si>
    <t>212832</t>
  </si>
  <si>
    <t>424030443714-ACP001</t>
  </si>
  <si>
    <t>L02082021-13</t>
  </si>
  <si>
    <t>EG2-06173, EG2-06203, EG2-06220, EG2-06261, EG2-06295, EG2-06297</t>
  </si>
  <si>
    <t>BPL/EGMCL/1671/21 424010322838</t>
  </si>
  <si>
    <t>COIU3H/00544/20-21</t>
  </si>
  <si>
    <t>424030450153-ACP001</t>
  </si>
  <si>
    <t>L01272021-2</t>
  </si>
  <si>
    <t>EG2-06173, EG2-06220, EG2-06261, EG2-06295, EG2-06297</t>
  </si>
  <si>
    <t>SC/EPIC/DEKKO-18 424010315542-L</t>
  </si>
  <si>
    <t>DAL/EG/252/2021</t>
  </si>
  <si>
    <t>424030453999-ACP001</t>
  </si>
  <si>
    <t>L01262021-11</t>
  </si>
  <si>
    <t>EG3-05921, EG3-06198, EG3-06281, EG3-06282</t>
  </si>
  <si>
    <t>EPICAR1202021 424010312607-L</t>
  </si>
  <si>
    <t>B01LC21/2101000186</t>
  </si>
  <si>
    <t>424030446310-ACP001</t>
  </si>
  <si>
    <t>L01262021-12</t>
  </si>
  <si>
    <t>EG1-06079, EG1-06084, EG5-06032</t>
  </si>
  <si>
    <t>MPAL/SC/EGMCL/004/21 424010320992-L</t>
  </si>
  <si>
    <t>CM00132021</t>
  </si>
  <si>
    <t>424030450947-ACP001</t>
  </si>
  <si>
    <t>L01302021-11</t>
  </si>
  <si>
    <t>EG2-06261, EG2-06295</t>
  </si>
  <si>
    <t>SC-0000003362  LCA-240153   424010316952</t>
  </si>
  <si>
    <t>E00002605</t>
  </si>
  <si>
    <t>424030449013-ACP001</t>
  </si>
  <si>
    <t>L01312021-1</t>
  </si>
  <si>
    <t>EG3-06232, EG4-06148, EG4-06150, EG4-06207, EG4-06228, EG4-06267, EG4-06268, EG5-06027, EG5-06033, EG5-06034</t>
  </si>
  <si>
    <t>SC-0000003365  424010320983-L</t>
  </si>
  <si>
    <t>2007215</t>
  </si>
  <si>
    <t>E00002615</t>
  </si>
  <si>
    <t>424030447854-ACP001</t>
  </si>
  <si>
    <t>L02022021-9</t>
  </si>
  <si>
    <t>EG1-06230, EG3-06292, EG3-06293, EG3-06299, EG5-06241, EG5-06249</t>
  </si>
  <si>
    <t>CBL-367/EGMCL/AEPZ/2020 424010320974</t>
  </si>
  <si>
    <t>TS-0508/21</t>
  </si>
  <si>
    <t>424030457094-001</t>
  </si>
  <si>
    <t>L01302021-13</t>
  </si>
  <si>
    <t>EG3-06076, EG3-06142, EG3-06299</t>
  </si>
  <si>
    <t>212781-SC   LCA-240157  424010322892-L</t>
  </si>
  <si>
    <t>22-Jan-2021</t>
  </si>
  <si>
    <t>212781</t>
  </si>
  <si>
    <t>424030447408-ACP001</t>
  </si>
  <si>
    <t>L02092021-27</t>
  </si>
  <si>
    <t>EG3-06292, EG3-06293, EG3-06299, EG4-06062, EG4-06066, EG4-06067</t>
  </si>
  <si>
    <t>EGMCL01242021 424010312607-L</t>
  </si>
  <si>
    <t>B01LC21/2101000211</t>
  </si>
  <si>
    <t>424030447845-ACP001</t>
  </si>
  <si>
    <t>L02012021-8</t>
  </si>
  <si>
    <t>EG4-06062, EG4-06065, EG4-06066, EG4-06067, EG4-06207</t>
  </si>
  <si>
    <t>SC/EPIC/DEKKO/801/21 424010318175-L</t>
  </si>
  <si>
    <t>DAL-EG/296/2021</t>
  </si>
  <si>
    <t>424030453980-ACP001</t>
  </si>
  <si>
    <t>L02042021-10</t>
  </si>
  <si>
    <t>EG1-06090, EG1-06255, EG3-06292, EG3-06311, EG5-06191</t>
  </si>
  <si>
    <t>CBL-368/EGMCL/AEPZ/2020 424010320974</t>
  </si>
  <si>
    <t>TS-0686/21</t>
  </si>
  <si>
    <t>424030451679-ACP001</t>
  </si>
  <si>
    <t>L02072021-15</t>
  </si>
  <si>
    <t>EG4-06343</t>
  </si>
  <si>
    <t>MTML/EGMC/011/2021 424010321456</t>
  </si>
  <si>
    <t>MTML/040/2021</t>
  </si>
  <si>
    <t>424030455568-ACP001</t>
  </si>
  <si>
    <t>L02062021-8</t>
  </si>
  <si>
    <t>MPAL/SC/EGMCL/006/21  424010312563-L</t>
  </si>
  <si>
    <t>CM00162021</t>
  </si>
  <si>
    <t>424030451786-ACP001</t>
  </si>
  <si>
    <t>L02042021-16</t>
  </si>
  <si>
    <t>EG1-06087, EG1-06088, EG1-06089, EG1-06092, EG1-06177, EG1-06283, EG1-06324, EG1-06325, EG3-06292, EG3-06317, EG4-06164, EG5-06184, EG5-06192, EG5-06217, EG5-06218, EG5-06241, EG5-06248, EG5-06249</t>
  </si>
  <si>
    <t>TRS/EGMCL-1/07/2021 424010322883</t>
  </si>
  <si>
    <t>TRS/07 -2021</t>
  </si>
  <si>
    <t>424030452311-ACP001</t>
  </si>
  <si>
    <t>L02082021-11</t>
  </si>
  <si>
    <t>EG1-06214, EG3-05807, EG3-06232, EG3-06233, EG3-06292, EG3-06300, EG3-06313, EG3-06317, EG4-06057, EG4-06207, EG5-06210, EG5-06248</t>
  </si>
  <si>
    <t>YKK/EPIC/SC-525/21 424010319753-L</t>
  </si>
  <si>
    <t>IE00068681</t>
  </si>
  <si>
    <t>424030447382-ACP001</t>
  </si>
  <si>
    <t>L02132021-3</t>
  </si>
  <si>
    <t>EG3-06313, EG4-06062, EG4-06069, EG5-06239, EG5-06240, EG5-06248</t>
  </si>
  <si>
    <t>CBL-369/EGMCL/AEPZ/2020 424010320974</t>
  </si>
  <si>
    <t>TS-0730/21</t>
  </si>
  <si>
    <t>424030459591-ACP001</t>
  </si>
  <si>
    <t>L02092021-37</t>
  </si>
  <si>
    <t>EG4-06147, EG4-06148, EG4-06149, EG4-06150, EG4-06186, EG4-06227, EG4-06268</t>
  </si>
  <si>
    <t>YLL/EGL/8773/21 424010316961-L</t>
  </si>
  <si>
    <t>YAS-019/12672/20-21</t>
  </si>
  <si>
    <t>424030450402-ACP001</t>
  </si>
  <si>
    <t>L02082021-2</t>
  </si>
  <si>
    <t>EG2-06173, EG2-06220, EG2-06221, EG2-06261, EG2-06270, EG2-06295, EG2-06297</t>
  </si>
  <si>
    <t>213818-SC 424010320395-L</t>
  </si>
  <si>
    <t>213818</t>
  </si>
  <si>
    <t>424030452268-ACP001</t>
  </si>
  <si>
    <t>L02062021-19</t>
  </si>
  <si>
    <t>EG3-06301, EG3-06313, EG5-06210, EG5-06248</t>
  </si>
  <si>
    <t>213744-SC 424010322892-L</t>
  </si>
  <si>
    <t>EG76313</t>
  </si>
  <si>
    <t>213744</t>
  </si>
  <si>
    <t>424030445437-ACP001</t>
  </si>
  <si>
    <t>L02102021-15</t>
  </si>
  <si>
    <t>214122-SC 424010314605-L</t>
  </si>
  <si>
    <t>214122</t>
  </si>
  <si>
    <t>424030444704-ACP001</t>
  </si>
  <si>
    <t>L02122021-2</t>
  </si>
  <si>
    <t>YKK/EPIC/SC-585/21 424010319735-L</t>
  </si>
  <si>
    <t>IE00084141</t>
  </si>
  <si>
    <t>424030445446-ACP001</t>
  </si>
  <si>
    <t>L02012021-6</t>
  </si>
  <si>
    <t>SAWAM/2021/325 424010314099-L</t>
  </si>
  <si>
    <t>SAWAM/CI/2021/235</t>
  </si>
  <si>
    <t>424030447881-ACP001</t>
  </si>
  <si>
    <t>L02122021-24</t>
  </si>
  <si>
    <t>EG2-06212, EG2-06213</t>
  </si>
  <si>
    <t>MPAL/SC/EGMCL/008/21  424010312563-L</t>
  </si>
  <si>
    <t>CM-00182021</t>
  </si>
  <si>
    <t>424030459500-ACP001</t>
  </si>
  <si>
    <t>L02122021-4</t>
  </si>
  <si>
    <t>EG2-06307</t>
  </si>
  <si>
    <t>TB-SC-210202-RD01 424010310422-L</t>
  </si>
  <si>
    <t>CI-210206-RD02</t>
  </si>
  <si>
    <t>424030452062-ACP001</t>
  </si>
  <si>
    <t>L02152021-7</t>
  </si>
  <si>
    <t>EG3-06312</t>
  </si>
  <si>
    <t>EAL/SC-26/2021 424010328459-L</t>
  </si>
  <si>
    <t>ESQ/ACC/WM/17/2021</t>
  </si>
  <si>
    <t>424030462792-001</t>
  </si>
  <si>
    <t>L02122021-8</t>
  </si>
  <si>
    <t>EG3-06311</t>
  </si>
  <si>
    <t>EAL/SC-25/2021  424010328459-L</t>
  </si>
  <si>
    <t>ESQ/ACC/WM/16/2021</t>
  </si>
  <si>
    <t>424030454989-001</t>
  </si>
  <si>
    <t>L02082021-20</t>
  </si>
  <si>
    <t>214175-SC 424010322892</t>
  </si>
  <si>
    <t>214175</t>
  </si>
  <si>
    <t>424030446356-ACP001</t>
  </si>
  <si>
    <t>L02092021-14</t>
  </si>
  <si>
    <t>EG3-05911, EG3-05980, EG3-05993, EG3-06096, EG3-06188, EG3-06219, EG3-06231, EG3-06232, EG3-06233, EG3-06256, EG3-06291, EG3-06301, EG4-06067, EG4-06068, EG4-06069, EG4-06147, EG4-06148, EG4-06149, EG4-06150, EG4-06186, EG4-06227, EG4-06228, EG4-06229, EG4-06268, EG5-06151, EG5-06191, EG5-06210, EG5-06218, EG5-06248</t>
  </si>
  <si>
    <t>TRS ACCESSORIES INTERNATIONAL, TR ROYAL KIMYA SANAYI VE TICARET LIMITED SIRKETI, TRIMS INTERNALTIONAL (BD) LTD</t>
  </si>
  <si>
    <t>TRS/EGMCL-1/12/2021  424010319762-L</t>
  </si>
  <si>
    <t>TRS-12-2021</t>
  </si>
  <si>
    <t>424030455096-001</t>
  </si>
  <si>
    <t>L02122021-15</t>
  </si>
  <si>
    <t>EG2-06213, EG2-06246, EG2-06247, EG2-06260, EG2-06307</t>
  </si>
  <si>
    <t>SC-0000003411 424010322829</t>
  </si>
  <si>
    <t>E00002644</t>
  </si>
  <si>
    <t>424030450171-ACP001</t>
  </si>
  <si>
    <t>L02122021-30</t>
  </si>
  <si>
    <t>EG3-06231, EG3-06233, EG4-06063, EG5-06189, EG5-06193</t>
  </si>
  <si>
    <t>SC-0000003412 424010315702</t>
  </si>
  <si>
    <t>E00002645</t>
  </si>
  <si>
    <t>424030453105-ACP001</t>
  </si>
  <si>
    <t>L02042021-18</t>
  </si>
  <si>
    <t>OIL/EGMCL/28/01/21(EDC)  LCA-2007219  424010313296-L</t>
  </si>
  <si>
    <t>DEPZ-OIL-0242/21</t>
  </si>
  <si>
    <t>424030448568-ACP001</t>
  </si>
  <si>
    <t>L02042021-19</t>
  </si>
  <si>
    <t>EG2-06220</t>
  </si>
  <si>
    <t>SC-0000003384 424010322829</t>
  </si>
  <si>
    <t>E00002625</t>
  </si>
  <si>
    <t>424030449004-ACP001</t>
  </si>
  <si>
    <t>L02042021-20</t>
  </si>
  <si>
    <t>EG4-06066, EG4-06068, EG4-06069, EG4-06268</t>
  </si>
  <si>
    <t>SC-MT-EPIC-16961/2021  LCA-240726 424010317611</t>
  </si>
  <si>
    <t>S/C MON-87/2021</t>
  </si>
  <si>
    <t>424030464095-ACP001</t>
  </si>
  <si>
    <t>L02042021-22</t>
  </si>
  <si>
    <t>EG3-06292, EG3-06293</t>
  </si>
  <si>
    <t>EAL/SC-17/2021  LCA-240158  424010328459-L</t>
  </si>
  <si>
    <t>ESQ/ACC/WM/14/2021</t>
  </si>
  <si>
    <t>424030461141-001</t>
  </si>
  <si>
    <t>L02182021-22</t>
  </si>
  <si>
    <t>EG3-06313</t>
  </si>
  <si>
    <t>YKK/EPIC/WA/SC-681/21 424010315588-L</t>
  </si>
  <si>
    <t>IE00110001</t>
  </si>
  <si>
    <t>424030447391-ACP001</t>
  </si>
  <si>
    <t>L02132021-20</t>
  </si>
  <si>
    <t>EG3-06300, EG3-06311, EG3-06312, EG5-06193</t>
  </si>
  <si>
    <t>214627-SC  LCA-240757  424010322892-L</t>
  </si>
  <si>
    <t>214627</t>
  </si>
  <si>
    <t>424030447275-ACP001</t>
  </si>
  <si>
    <t>L02132021-39</t>
  </si>
  <si>
    <t>EG2-06173, EG2-06220, EG2-06247, EG2-06261, EG2-06270, EG2-06307, EG2-06330</t>
  </si>
  <si>
    <t>2021/4-SC  LCA-240756  424010320965-L</t>
  </si>
  <si>
    <t>KP-2021/9</t>
  </si>
  <si>
    <t>424030451811-ACP001</t>
  </si>
  <si>
    <t>L02132021-28</t>
  </si>
  <si>
    <t>EG3-06317, EG4-06067</t>
  </si>
  <si>
    <t>CBL-370/EGMCL/AEPZ/2020 LCA-240754 424010320974-L</t>
  </si>
  <si>
    <t>CBL-370/EGMCL/AEPZ/2020</t>
  </si>
  <si>
    <t>TS-0790/21</t>
  </si>
  <si>
    <t>424030451688-ACP001</t>
  </si>
  <si>
    <t>L02092021-18</t>
  </si>
  <si>
    <t>EG2-06213</t>
  </si>
  <si>
    <t>YKK/EPIC/SC-708/21  424010319735-L</t>
  </si>
  <si>
    <t>IE00093171</t>
  </si>
  <si>
    <t>424030446739-ACP001</t>
  </si>
  <si>
    <t>L03072021-8</t>
  </si>
  <si>
    <t>Smart Tech Pvt. Ltd.</t>
  </si>
  <si>
    <t>SC/SMART/EGMCL/03/2021   LCA-241432  424010277511-L</t>
  </si>
  <si>
    <t>L02092021-15</t>
  </si>
  <si>
    <t>EG3-06323</t>
  </si>
  <si>
    <t>ETL/EGMCL/01/TCP/2021   LCA-240744  424016293593-L</t>
  </si>
  <si>
    <t>240744</t>
  </si>
  <si>
    <t>EGMCL-517/2020/21</t>
  </si>
  <si>
    <t>424030451642-001</t>
  </si>
  <si>
    <t>L02232021-12</t>
  </si>
  <si>
    <t>EG3-06232, EG3-06258, EG4-06148, EG4-06150, EG4-06235, EG4-06294, EG5-06033</t>
  </si>
  <si>
    <t>SC-0000003428   LCA-240763  424010315702</t>
  </si>
  <si>
    <t>E00002712</t>
  </si>
  <si>
    <t>424030455265-ACP001</t>
  </si>
  <si>
    <t>424030455265-001</t>
  </si>
  <si>
    <t>L02102021-10</t>
  </si>
  <si>
    <t>EG3-06100, EG3-06101, EG3-06102, EG3-06103, EG3-06104, EG3-06106, EG3-06110, EG3-06231, EG3-06232, EG3-06233</t>
  </si>
  <si>
    <t>EGMCARP01   424010332907-L</t>
  </si>
  <si>
    <t>B03LC21/2103000390</t>
  </si>
  <si>
    <t>424030458020-001</t>
  </si>
  <si>
    <t>L02182021-8</t>
  </si>
  <si>
    <t>EG5-06189, EG5-06193</t>
  </si>
  <si>
    <t>MPAL/SC/EGMCL/010/21   LCA-240313   424010320992-L</t>
  </si>
  <si>
    <t>CM00232021</t>
  </si>
  <si>
    <t>424030451802-ACP001</t>
  </si>
  <si>
    <t>L02162021-6</t>
  </si>
  <si>
    <t>EG3-05831, EG3-06142, EG3-06311, EG3-06312</t>
  </si>
  <si>
    <t>GWL-23/EGMCL/AEPZ/2021   LCA-240815  424010319744-L</t>
  </si>
  <si>
    <t>GWL-EPIC-23</t>
  </si>
  <si>
    <t>424030455112-001</t>
  </si>
  <si>
    <t>L02112021-1</t>
  </si>
  <si>
    <t>EG2-06341, EG2-06342</t>
  </si>
  <si>
    <t>MPAL/SC/EGMCL/009/21  LCA-240749  424010312563-L</t>
  </si>
  <si>
    <t>CM-0021/2021</t>
  </si>
  <si>
    <t>424030459519-ACP001</t>
  </si>
  <si>
    <t>L02142021-11</t>
  </si>
  <si>
    <t>EG5-06248, EG5-06250</t>
  </si>
  <si>
    <t>215261-SC 424010322892-L</t>
  </si>
  <si>
    <t>215261</t>
  </si>
  <si>
    <t>424030447989-ACP001</t>
  </si>
  <si>
    <t>L02112021-5</t>
  </si>
  <si>
    <t>SAWAM/2021/328   LCA-240753  424010314099-L</t>
  </si>
  <si>
    <t>SAWAM/CI/2021/240</t>
  </si>
  <si>
    <t>424030458994-ACP001</t>
  </si>
  <si>
    <t>L02112021-8</t>
  </si>
  <si>
    <t>EG1-06324, EG1-06325, EG3-05831, EG3-05896, EG3-06256, EG3-06257, EG3-06290, EG3-06292, EG3-06293, EG3-06301, EG3-06317, EG4-06068, EG4-06069</t>
  </si>
  <si>
    <t>EPICAR1212021A   LCA-240755   424010318914-L</t>
  </si>
  <si>
    <t>B01LC21/2101000312</t>
  </si>
  <si>
    <t>424030447836-ACP001</t>
  </si>
  <si>
    <t>L02162021-7</t>
  </si>
  <si>
    <t>EG3-06142, EG3-06291, EG3-06323</t>
  </si>
  <si>
    <t>SC-0000003438   LCA-240817   424010315702-L</t>
  </si>
  <si>
    <t>E00002682</t>
  </si>
  <si>
    <t>424030451376-ACP001</t>
  </si>
  <si>
    <t>L02112021-3</t>
  </si>
  <si>
    <t>BWTL/EGMCL/1839/20-21  LCA-240748  424010300692-L</t>
  </si>
  <si>
    <t>COIBWH/00937/20-21</t>
  </si>
  <si>
    <t>424030453427-001</t>
  </si>
  <si>
    <t>L02132021-13</t>
  </si>
  <si>
    <t>EG3-06231, EG5-06193, EG5-06239, EG5-06240, EG5-06248</t>
  </si>
  <si>
    <t>YKK/EPIC/SC-627/21   LCA-240804   424010319753</t>
  </si>
  <si>
    <t>13-Feb-2021</t>
  </si>
  <si>
    <t>IE00078051</t>
  </si>
  <si>
    <t>424030444722-ACP001</t>
  </si>
  <si>
    <t>L02162021-13</t>
  </si>
  <si>
    <t>EG3-06142, EG3-06323, EG4-06235, EG4-06343, EG5-06239, EG5-06240, EG5-06242, EG5-06248, EG5-06269, EG5-06331</t>
  </si>
  <si>
    <t>YKK/EPIC/SC-833/21 424010319753-L</t>
  </si>
  <si>
    <t>13-May-2021</t>
  </si>
  <si>
    <t>IE00103591</t>
  </si>
  <si>
    <t>424030447417-ACP001</t>
  </si>
  <si>
    <t>IE00105301</t>
  </si>
  <si>
    <t>424030447373-ACP001</t>
  </si>
  <si>
    <t>L02132021-43</t>
  </si>
  <si>
    <t>EG4-06063, EG4-06066, EG4-06067, EG4-06068, EG4-06069, EG4-06207</t>
  </si>
  <si>
    <t>SC/EPIC/DEKKO/996/21  LCA-240751  424010318175-L</t>
  </si>
  <si>
    <t>DAL/EG/401/2021</t>
  </si>
  <si>
    <t>424030455522-001</t>
  </si>
  <si>
    <t>L02232021-6</t>
  </si>
  <si>
    <t>EG3-06234, EG4-06236, EG4-06237</t>
  </si>
  <si>
    <t>OIL/EGMCL/13/02/21(EDC)   LCA-240318   424010313296-L</t>
  </si>
  <si>
    <t>DEPZ-OIL-0416/21</t>
  </si>
  <si>
    <t>424030448559-ACP001</t>
  </si>
  <si>
    <t>L03012021-5</t>
  </si>
  <si>
    <t>JME/EGMCL/SC11/02/2021   LCA-240781  424010318166-L</t>
  </si>
  <si>
    <t>JME/CI03/03/2021</t>
  </si>
  <si>
    <t>424030450901-ACP001</t>
  </si>
  <si>
    <t>L02162021-10</t>
  </si>
  <si>
    <t>EG2-06246, EG2-06247, EG2-06260, EG2-06270, EG2-06330</t>
  </si>
  <si>
    <t>BPL/EGMCL/1881/21  LCA-240814  424010317586-L</t>
  </si>
  <si>
    <t>COIU3H/00619/20-21</t>
  </si>
  <si>
    <t>424030462202-ACP001</t>
  </si>
  <si>
    <t>L02162021-8</t>
  </si>
  <si>
    <t>EG2-06270, EG2-06327, EG2-06330</t>
  </si>
  <si>
    <t>TB-SC-210213-RD01   LCA-240309  424010310422</t>
  </si>
  <si>
    <t>CI-210222-RD01</t>
  </si>
  <si>
    <t>424030455274-001</t>
  </si>
  <si>
    <t>L02232021-5</t>
  </si>
  <si>
    <t>EG3-05831, EG3-06165, EG3-06179, EG3-06292, EG3-06299, EG3-06312, EG5-06190, EG5-06218, EG5-06248</t>
  </si>
  <si>
    <t>GWL-24/EGMCL/AEPZ/2021  LCA-240317   424010300727-L</t>
  </si>
  <si>
    <t>GWL-EPIC-85</t>
  </si>
  <si>
    <t>424030455103-001</t>
  </si>
  <si>
    <t>L02232021-7</t>
  </si>
  <si>
    <t>EG3-06142, EG3-06311, EG3-06313, EG5-06239, EG5-06240, EG5-06242, EG5-06248, EG5-06250, EG5-06269, EG5-06331</t>
  </si>
  <si>
    <t>CBL-371/EGMCL/AEPZ/2020  LCA-240761  424010320974-L</t>
  </si>
  <si>
    <t>TS-0962/21</t>
  </si>
  <si>
    <t>424030463470-ACP001</t>
  </si>
  <si>
    <t>L02182021-14</t>
  </si>
  <si>
    <t>EG4-06055, EG4-06057, EG4-06114, EG4-06127, EG4-06145, EG4-06148, EG4-06150, EG4-06196, EG4-06228, EG4-06267, EG4-06294, EG4-06343, EG4-06349</t>
  </si>
  <si>
    <t>YLL/EGL/8950/21    LCA-240312   424040316961-L</t>
  </si>
  <si>
    <t>YAS-019/12713/20-21</t>
  </si>
  <si>
    <t>424030453098-ACP001</t>
  </si>
  <si>
    <t>L06192021-4</t>
  </si>
  <si>
    <t>EG3-06522, EG3-06524, EG3-06525, EG3-06539, EG3-06540, EG3-06541, EG3-06557, EG3-06561</t>
  </si>
  <si>
    <t>AN NOOR PACKAGING INDUSTRIES</t>
  </si>
  <si>
    <t>ANPI-03/EGMCL/AEPZ/2021  LCA-241155  424010400110-L</t>
  </si>
  <si>
    <t>ANPI/021/2021</t>
  </si>
  <si>
    <t>424030468661-001</t>
  </si>
  <si>
    <t>L02242021-15</t>
  </si>
  <si>
    <t>EG3-06112, EG3-06231, EG3-06234, EG3-06258, EG3-06289, EG3-06292, EG3-06293, EG3-06299, EG3-06301, EG4-06235, EG4-06236, EG4-06237, EG5-06193, EG5-06239, EG5-06242, EG5-06248, EG5-06250</t>
  </si>
  <si>
    <t>TRS/EGMCL-1/20/2021   LCA-240768  424010314124-L</t>
  </si>
  <si>
    <t>TRS/20-2020</t>
  </si>
  <si>
    <t>424030456157-001</t>
  </si>
  <si>
    <t>L02182021-13</t>
  </si>
  <si>
    <t>215626-SC  LCA-240311   424010320395-L</t>
  </si>
  <si>
    <t>EG76213</t>
  </si>
  <si>
    <t>215626</t>
  </si>
  <si>
    <t>424030447998-ACP001</t>
  </si>
  <si>
    <t>L02182021-6</t>
  </si>
  <si>
    <t>EG2-05985, EG2-06220, EG2-06246, EG2-06247, EG2-06307, EG2-06327</t>
  </si>
  <si>
    <t>215658-SC  LCA-200722  424010314605-L</t>
  </si>
  <si>
    <t>215658</t>
  </si>
  <si>
    <t>424030452277-ACP001</t>
  </si>
  <si>
    <t>L02182021-11</t>
  </si>
  <si>
    <t>EG3-06299</t>
  </si>
  <si>
    <t>EAL/SC-42/2021   LCA-240316   424010328459-L</t>
  </si>
  <si>
    <t>L02232021-1</t>
  </si>
  <si>
    <t>EG3-06258</t>
  </si>
  <si>
    <t>YKK/EPIC/SC-899/21 LCA-240319  424010315588-L</t>
  </si>
  <si>
    <t>IE00111991</t>
  </si>
  <si>
    <t>424030447630-ACP001</t>
  </si>
  <si>
    <t>L02272021-6</t>
  </si>
  <si>
    <t>EG3-06231</t>
  </si>
  <si>
    <t>UPIL/EXP/EGMCL-AEPZ-001/2021   LCA-240777  424010338616</t>
  </si>
  <si>
    <t>UPIL-CI-0514/2021</t>
  </si>
  <si>
    <t>424030458761-ACP001</t>
  </si>
  <si>
    <t>L02282021-2</t>
  </si>
  <si>
    <t>EG3-06179, EG4-06012, EG4-06207</t>
  </si>
  <si>
    <t>SC-MT-EPIC-18272/2021  424010317611-L</t>
  </si>
  <si>
    <t>S/C-MON-130/2021</t>
  </si>
  <si>
    <t>424030469580-ACP001</t>
  </si>
  <si>
    <t>L02242021-9</t>
  </si>
  <si>
    <t>EG2-06264, EG2-06270, EG2-06330</t>
  </si>
  <si>
    <t>SC-0000003458   LCA-240762  424010322829-L</t>
  </si>
  <si>
    <t>E00002721</t>
  </si>
  <si>
    <t>424030450180-ACP001</t>
  </si>
  <si>
    <t>L02252021-5</t>
  </si>
  <si>
    <t>EG3-06258, EG3-06300</t>
  </si>
  <si>
    <t>215326-SC   LCA-240775  424010326989-L</t>
  </si>
  <si>
    <t>215326</t>
  </si>
  <si>
    <t>424030448522-ACP001</t>
  </si>
  <si>
    <t>L02282021-6</t>
  </si>
  <si>
    <t>EG4-06134, EG4-06235</t>
  </si>
  <si>
    <t>SC-0000003466   LCA-240779   424010312581-L</t>
  </si>
  <si>
    <t>E00002731</t>
  </si>
  <si>
    <t>424030455540-ACP001</t>
  </si>
  <si>
    <t>424030455540-001</t>
  </si>
  <si>
    <t>L02252021-4</t>
  </si>
  <si>
    <t>216065-SC   LCA-240774   424010320395-L</t>
  </si>
  <si>
    <t>216065</t>
  </si>
  <si>
    <t>424030448005-ACP001</t>
  </si>
  <si>
    <t>L02232021-13</t>
  </si>
  <si>
    <t>EG3-06346, EG5-06248, EG5-06250</t>
  </si>
  <si>
    <t>216066-SC   LCA-240766   424010322892-L</t>
  </si>
  <si>
    <t>216066</t>
  </si>
  <si>
    <t>424030451474-ACP001</t>
  </si>
  <si>
    <t>L02252021-11</t>
  </si>
  <si>
    <t>BPL/EGMCL/1963/21   LCA-240773   424010338117-L</t>
  </si>
  <si>
    <t>CIOU3H/00641/20-21</t>
  </si>
  <si>
    <t>424030461221-001</t>
  </si>
  <si>
    <t>L02242021-11</t>
  </si>
  <si>
    <t>EG2-06261, EG2-06270, EG2-06295, EG2-06307, EG2-06327</t>
  </si>
  <si>
    <t>SC-MT-EGM-18305/2021   LCA-240764  424010315551-L</t>
  </si>
  <si>
    <t>S-C-MON-123/2021</t>
  </si>
  <si>
    <t>424030464102-ACP001</t>
  </si>
  <si>
    <t>L02252021-6</t>
  </si>
  <si>
    <t>EG4-06133, EG4-06207, EG5-06269</t>
  </si>
  <si>
    <t>CBL-372/EGMCL/AEPZ/2020   LCA-240766  424010316970-L</t>
  </si>
  <si>
    <t>TS-1000/21</t>
  </si>
  <si>
    <t>424030463452-ACP001</t>
  </si>
  <si>
    <t>L02272021-7</t>
  </si>
  <si>
    <t>EG2-06221, EG2-06297, EG2-06307, EG2-06327</t>
  </si>
  <si>
    <t>215972-SC   LCA-240778   424010316943-L</t>
  </si>
  <si>
    <t>215972</t>
  </si>
  <si>
    <t>424030448540-ACP001</t>
  </si>
  <si>
    <t>L03082021-10</t>
  </si>
  <si>
    <t>EG3-06292, EG3-06313</t>
  </si>
  <si>
    <t>EAL/SC-27/2021    LCA-241437   424010328459</t>
  </si>
  <si>
    <t>ESQ/ACC/WM/18/2021</t>
  </si>
  <si>
    <t>424030458002-ACP001</t>
  </si>
  <si>
    <t>L02242021-1</t>
  </si>
  <si>
    <t>EGMCARP02   LCA-240769   424010337591-L</t>
  </si>
  <si>
    <t>B03LC21/2103000548</t>
  </si>
  <si>
    <t>424030456692-001</t>
  </si>
  <si>
    <t>L02272021-8</t>
  </si>
  <si>
    <t>EG1-06359, EG3-06232, EG3-06234, EG3-06301, EG4-06133, EG4-06134, EG4-06237, EG5-06269, EG5-06275</t>
  </si>
  <si>
    <t>YKK/EPIC/SC-969/21   424010315588-L</t>
  </si>
  <si>
    <t>IE00121601</t>
  </si>
  <si>
    <t>424030448185-ACP001</t>
  </si>
  <si>
    <t>IE00126111</t>
  </si>
  <si>
    <t>424030448531-ACP001</t>
  </si>
  <si>
    <t>L03022021-13</t>
  </si>
  <si>
    <t>EG3-06099, EG3-06122, EG3-06142, EG3-06155, EG3-06231, EG3-06288, EG3-06289, EG3-06292, EG3-06293, EG3-06299, EG3-06311, EG3-06312, EG3-06313, EG3-06346</t>
  </si>
  <si>
    <t>TRS/EGMCL-1/21/2021   LCA-240788   424010314124</t>
  </si>
  <si>
    <t>01-May-2021</t>
  </si>
  <si>
    <t>TRS/21-2021</t>
  </si>
  <si>
    <t>424030459680-001</t>
  </si>
  <si>
    <t>L03012021-7</t>
  </si>
  <si>
    <t>EG3-06282, EG3-06346, EG5-06275, EG5-06298</t>
  </si>
  <si>
    <t>SC-0000003485   LCA-240782  424010320983-L</t>
  </si>
  <si>
    <t>E00002743</t>
  </si>
  <si>
    <t>424030453409-ACP001</t>
  </si>
  <si>
    <t>L03012021-10</t>
  </si>
  <si>
    <t>EG2-06344</t>
  </si>
  <si>
    <t>MPAL/SC/EGMCL/012/21   LCA-240785  424010312563-L</t>
  </si>
  <si>
    <t>CM00282021</t>
  </si>
  <si>
    <t>424030468778-ACP001</t>
  </si>
  <si>
    <t>L03012021-11</t>
  </si>
  <si>
    <t>BTL/EPIC-U2/06/2021   LCA-240786  424010316088-L</t>
  </si>
  <si>
    <t>L03032021-18</t>
  </si>
  <si>
    <t>EG3-06142</t>
  </si>
  <si>
    <t>BPL/EGMCL/2011/21    LCA-240790  424010317586-L</t>
  </si>
  <si>
    <t>COU3H/00658/20-21</t>
  </si>
  <si>
    <t>424030473067-ACP001</t>
  </si>
  <si>
    <t>L03012021-9</t>
  </si>
  <si>
    <t>YKK/EPIC/SC-982/21   LCA-240784  424010319735-L</t>
  </si>
  <si>
    <t>IE00126001</t>
  </si>
  <si>
    <t>424030449371-ACP001</t>
  </si>
  <si>
    <t>L03042021-8</t>
  </si>
  <si>
    <t>EG4-06148, EG4-06349</t>
  </si>
  <si>
    <t>MTML/EGMC/020/2021   LCA-241422   424010308060</t>
  </si>
  <si>
    <t>MTML/087/2021</t>
  </si>
  <si>
    <t>424030455559-001</t>
  </si>
  <si>
    <t>L03022021-12</t>
  </si>
  <si>
    <t>EG3-06290, EG5-06190, EG5-06194</t>
  </si>
  <si>
    <t>CBL-373/EGMCL/AEPZ/2020   LCA-240787  424010316970</t>
  </si>
  <si>
    <t>27-Feb-2021</t>
  </si>
  <si>
    <t>TS-1116/21</t>
  </si>
  <si>
    <t>424030454970-ACP001</t>
  </si>
  <si>
    <t>L03022021-15</t>
  </si>
  <si>
    <t>TRS/EGMCL-2-25/2021   LCA-240791  424010317601-L</t>
  </si>
  <si>
    <t>TRS-2/25-2021</t>
  </si>
  <si>
    <t>424030451214-ACP001</t>
  </si>
  <si>
    <t>L03032021-20</t>
  </si>
  <si>
    <t>EG1-06225, EG3-06346, EG4-06294, EG5-06248</t>
  </si>
  <si>
    <t>TRS/EGMCL-1/23/2021   LCA-240794    424010317602-L</t>
  </si>
  <si>
    <t>TRS/23-2021</t>
  </si>
  <si>
    <t>424030459699-ACP001</t>
  </si>
  <si>
    <t>L03092021-5</t>
  </si>
  <si>
    <t>EG1-06359, EG1-06360, EG1-06387, EG3-05807, EG3-06290, EG3-06291, EG3-06323, EG3-06348, EG3-06370, EG3-06371, EG4-05937, EG4-06133, EG4-06134</t>
  </si>
  <si>
    <t>EPICAR2272021   LCA-241440   424010318914-L</t>
  </si>
  <si>
    <t>B01LC21/2101000566</t>
  </si>
  <si>
    <t>424030454024-001</t>
  </si>
  <si>
    <t>L03042021-9</t>
  </si>
  <si>
    <t>EG2-05985, EG2-06265, EG2-06309, EG2-06310, EG2-06319</t>
  </si>
  <si>
    <t>BWTL/EGMC/1974/20-21    LCA-240796   424010300692</t>
  </si>
  <si>
    <t>COIBWH/01032/20-21</t>
  </si>
  <si>
    <t>424030464282-ACP001</t>
  </si>
  <si>
    <t>L03022021-14</t>
  </si>
  <si>
    <t>CBL-FEB-01/EGMCL U-2/2021   LCA-240792   424010339857-L</t>
  </si>
  <si>
    <t>TS-1102/21</t>
  </si>
  <si>
    <t>424030459528-ACP001</t>
  </si>
  <si>
    <t>L03042021-7</t>
  </si>
  <si>
    <t>EG4-06063, EG4-06067, EG4-06134, EG5-06250, EG5-06269, EG5-06331</t>
  </si>
  <si>
    <t>SC/EPIC/DEKKO/2305/21   LCA-240795  424010318175</t>
  </si>
  <si>
    <t>DAL/EG/620/2021</t>
  </si>
  <si>
    <t>424030464219-ACP001</t>
  </si>
  <si>
    <t>L03222021-8</t>
  </si>
  <si>
    <t>JME/EGMCL/SC12/02/2021  424010318166</t>
  </si>
  <si>
    <t>CI04/03/2021</t>
  </si>
  <si>
    <t>424030455229-ACP001</t>
  </si>
  <si>
    <t>L03042021-5</t>
  </si>
  <si>
    <t>EG3-06232, EG3-06233</t>
  </si>
  <si>
    <t>SC-0000003493   LCA-241424   424010320983-L</t>
  </si>
  <si>
    <t>E00002748</t>
  </si>
  <si>
    <t>424030453418-ACP001</t>
  </si>
  <si>
    <t>L03042021-6</t>
  </si>
  <si>
    <t>EG5-06239, EG5-06242, EG5-06248, EG5-06250, EG5-06269</t>
  </si>
  <si>
    <t>216962-SC   LCA-241421  424010316989-L</t>
  </si>
  <si>
    <t>216962</t>
  </si>
  <si>
    <t>424030450215-ACP001</t>
  </si>
  <si>
    <t>L03032021-19</t>
  </si>
  <si>
    <t>SAWAM/2021/332   LCA-240793  424010314099-L</t>
  </si>
  <si>
    <t>SAWAM/CI/2021/242</t>
  </si>
  <si>
    <t>424030458967-ACP001</t>
  </si>
  <si>
    <t>L03042021-4</t>
  </si>
  <si>
    <t>EG2-06265, EG2-06307, EG2-06309, EG2-06310, EG2-06319, EG2-06345</t>
  </si>
  <si>
    <t>SC-0000003495  LCA-241425   424010322829-L</t>
  </si>
  <si>
    <t>E00002747</t>
  </si>
  <si>
    <t>424030455256-ACP001</t>
  </si>
  <si>
    <t>L03162021-16</t>
  </si>
  <si>
    <t>SAWAM/2021/334  424010314099-L</t>
  </si>
  <si>
    <t>SAWAM/CI/2021/243</t>
  </si>
  <si>
    <t>424030464246-ACP001</t>
  </si>
  <si>
    <t>L03042021-3</t>
  </si>
  <si>
    <t>EG3-06109, EG3-06232, EG3-06233, EG4-06235, EG4-06236, EG4-06237</t>
  </si>
  <si>
    <t>EGMCARP03   LCA-241423   424010337591-L</t>
  </si>
  <si>
    <t>B03LC21/2103000623</t>
  </si>
  <si>
    <t>424030463121-ACP001</t>
  </si>
  <si>
    <t>L03062021-10</t>
  </si>
  <si>
    <t>BTL/EPIC-U2/08/2021    LCA-241427  424010330491-L</t>
  </si>
  <si>
    <t>BTL-441/2021</t>
  </si>
  <si>
    <t>424030451866-ACP001</t>
  </si>
  <si>
    <t>L03062021-9</t>
  </si>
  <si>
    <t>EG2-06260, EG2-06264, EG2-06265, EG2-06266</t>
  </si>
  <si>
    <t>BPL/EGMCL/2055/21   LCA-241431  424010317586-L</t>
  </si>
  <si>
    <t>COIU3H/00668/20-21</t>
  </si>
  <si>
    <t>424030457520-ACP001</t>
  </si>
  <si>
    <t>L03082021-7</t>
  </si>
  <si>
    <t>EG1-06340, EG1-06387, EG3-06282, EG3-06292, EG3-06355, EG4-06349, EG5-06250, EG5-06269, EG5-06275, EG5-06366</t>
  </si>
  <si>
    <t>YKK/EPIC/SC-1108/21    LCA-241433   424010315588-L</t>
  </si>
  <si>
    <t>04-Jun-2021</t>
  </si>
  <si>
    <t>IE00138381</t>
  </si>
  <si>
    <t>424030449362-ACP001</t>
  </si>
  <si>
    <t>IE00145241</t>
  </si>
  <si>
    <t>424030450206-ACP001</t>
  </si>
  <si>
    <t>IE00150961</t>
  </si>
  <si>
    <t>424030450661-ACP001</t>
  </si>
  <si>
    <t>L03072021-7</t>
  </si>
  <si>
    <t>EG2-05985, EG2-06260, EG2-06263, EG2-06264, EG2-06308, EG2-06309, EG2-06310, EG2-06319, EG2-06330</t>
  </si>
  <si>
    <t>2021/7-SC  LCA-241429   424010320965-L</t>
  </si>
  <si>
    <t>KP-2021/12</t>
  </si>
  <si>
    <t>424030459797-ACP001</t>
  </si>
  <si>
    <t>L03082021-9</t>
  </si>
  <si>
    <t>EG2-06264, EG2-06266, EG2-06308</t>
  </si>
  <si>
    <t>BWTL/EGMCL/2125/20-21  LCA-241436    424010294191-L</t>
  </si>
  <si>
    <t>COIBWH/01043/20-21</t>
  </si>
  <si>
    <t>424030453436-ACP001</t>
  </si>
  <si>
    <t>L03102021-2</t>
  </si>
  <si>
    <t>EG2-06247, EG2-06260, EG2-06262, EG2-06263, EG2-06265, EG2-06266, EG2-06270, EG2-06329</t>
  </si>
  <si>
    <t>SC/EPIC/DEKKO-19   LCA-241469   424010315542-L</t>
  </si>
  <si>
    <t>DAL/EG/687/2021</t>
  </si>
  <si>
    <t>424030462220-ACP001</t>
  </si>
  <si>
    <t>L03112021-12</t>
  </si>
  <si>
    <t>EG1-06315, EG1-06387, EG3-06292, EG3-06348, EG3-06352, EG3-06354, EG3-06355, EG5-06269, EG5-06361, EG5-06362, EG5-06364, EG5-06366</t>
  </si>
  <si>
    <t>CBL-374/EGMCL/AEPZ/2020   LCA-241447    424010316970-L</t>
  </si>
  <si>
    <t>TS-1296/21-141168</t>
  </si>
  <si>
    <t>424030471265-ACP001</t>
  </si>
  <si>
    <t>L03082021-8</t>
  </si>
  <si>
    <t>EG4-06162, EG4-06338, EG4-06343, EG4-06349</t>
  </si>
  <si>
    <t>SC-0000003513   LCA-241434  424010312581-L</t>
  </si>
  <si>
    <t>06-Mar-2021</t>
  </si>
  <si>
    <t>E00002768</t>
  </si>
  <si>
    <t>424030462211-ACP001</t>
  </si>
  <si>
    <t>L03092021-3</t>
  </si>
  <si>
    <t>EG2-06263, EG2-06308, EG2-06341, EG2-06342</t>
  </si>
  <si>
    <t>SC-0000003510   LCA-241438   424010311653-L</t>
  </si>
  <si>
    <t>E00002782</t>
  </si>
  <si>
    <t>424030458770-ACP001</t>
  </si>
  <si>
    <t>L03162021-15</t>
  </si>
  <si>
    <t>EG2-06307, EG2-06329</t>
  </si>
  <si>
    <t>TB-SC-210306-RD01   424010310422-L</t>
  </si>
  <si>
    <t>CI-210318-RD01</t>
  </si>
  <si>
    <t>424030466235-ACP001</t>
  </si>
  <si>
    <t>L03102021-3</t>
  </si>
  <si>
    <t>EG2-06213, EG2-06341, EG2-06342, EG2-06344</t>
  </si>
  <si>
    <t>217720-SC   LCA-241470   424010316943-L</t>
  </si>
  <si>
    <t>217720</t>
  </si>
  <si>
    <t>424030452543-ACP001</t>
  </si>
  <si>
    <t>L03202021-8</t>
  </si>
  <si>
    <t>EG3-06107, EG3-06108, EG3-06110, EG3-06232, EG3-06234, EG3-06292, EG3-06311, EG3-06312, EG3-06313, EG3-06323, EG3-06354, EG3-06355, EG3-06356, EG4-06229, EG5-06239, EG5-06242, EG5-06248</t>
  </si>
  <si>
    <t>TRS/EGMCL-1/30/2021   424010314124-L</t>
  </si>
  <si>
    <t>08-May-2021</t>
  </si>
  <si>
    <t>TRS/30-2021</t>
  </si>
  <si>
    <t>424030461597-ACP001</t>
  </si>
  <si>
    <t>L03112021-11</t>
  </si>
  <si>
    <t>EG3-06278, EG3-06301</t>
  </si>
  <si>
    <t>YKK/EPIC/SC-1204/21   LCA-241448  424010315588-L</t>
  </si>
  <si>
    <t>IE00147991</t>
  </si>
  <si>
    <t>424030450199-ACP001</t>
  </si>
  <si>
    <t>L03112021-10</t>
  </si>
  <si>
    <t>EG4-06235, EG4-06236, EG4-06237</t>
  </si>
  <si>
    <t>SC-0000003520   LCA-241445  424010312581-L</t>
  </si>
  <si>
    <t>E00002789</t>
  </si>
  <si>
    <t>424030459546-001</t>
  </si>
  <si>
    <t>L03112021-13</t>
  </si>
  <si>
    <t>EG3-06109, EG3-06112, EG3-06231</t>
  </si>
  <si>
    <t>UPIL/EXP/EGMCL-AEPZ-002/2021    LCA-241444  424010338616-L</t>
  </si>
  <si>
    <t>UPIL-CI-0650/2021</t>
  </si>
  <si>
    <t>424030459608-001</t>
  </si>
  <si>
    <t>L03222021-7</t>
  </si>
  <si>
    <t>EG1-06315, EG3-06281, EG3-06282, EG3-06301, EG3-06317, EG3-06378, EG3-06379, EG3-06380</t>
  </si>
  <si>
    <t>EPICAR392021   424010301842-L</t>
  </si>
  <si>
    <t>B01LC21/2101000683</t>
  </si>
  <si>
    <t>424030452295-001</t>
  </si>
  <si>
    <t>L03132021-4</t>
  </si>
  <si>
    <t>EG1-06387, EG3-06258, EG3-06282, EG3-06358, EG3-06371, EG3-06372, EG5-06248, EG5-06250, EG5-06275, EG5-06331, EG5-06361, EG5-06362, EG5-06366</t>
  </si>
  <si>
    <t>217790-SC  LCA-241449   424010316989-L</t>
  </si>
  <si>
    <t>217790</t>
  </si>
  <si>
    <t>424030455835-001</t>
  </si>
  <si>
    <t>L03212021-1</t>
  </si>
  <si>
    <t>UPIL/EXP/EGMCLU2-001/2021    LCA-241453  424010347508-L</t>
  </si>
  <si>
    <t>UPIL-CI-0693/2021</t>
  </si>
  <si>
    <t>424030458574-ACP001</t>
  </si>
  <si>
    <t>L03152021-5</t>
  </si>
  <si>
    <t>EG2-06309, EG2-06310, EG2-06319</t>
  </si>
  <si>
    <t>SC/EPIC/DEKKO-20   LCA-241451  424010315542-L</t>
  </si>
  <si>
    <t>DAL/CI/712/2021</t>
  </si>
  <si>
    <t>424030464193-ACP001</t>
  </si>
  <si>
    <t>L03282021-16</t>
  </si>
  <si>
    <t>EG1-06318, EG3-06352, EG3-06357, EG3-06378, EG3-06379, EG3-06380</t>
  </si>
  <si>
    <t>YKK/EPIC/SC-1311/21  424010315588-L</t>
  </si>
  <si>
    <t>IE00186971</t>
  </si>
  <si>
    <t>424030453061-001</t>
  </si>
  <si>
    <t>L03152021-6</t>
  </si>
  <si>
    <t>EG4-06236</t>
  </si>
  <si>
    <t>EGMCARP03112021   LCA-241452   424010337591-L</t>
  </si>
  <si>
    <t>B03LC21/2103000760</t>
  </si>
  <si>
    <t>424030458583-ACP001</t>
  </si>
  <si>
    <t>L03172021-8</t>
  </si>
  <si>
    <t>EG2-06260, EG2-06319, EG2-06327, EG2-06329, EG2-06344</t>
  </si>
  <si>
    <t>SC-0000003534   LCA-241456   424010311653-L</t>
  </si>
  <si>
    <t>13-Mar-2021</t>
  </si>
  <si>
    <t>E00002812</t>
  </si>
  <si>
    <t>424030458789-ACP001</t>
  </si>
  <si>
    <t>L03312021-6</t>
  </si>
  <si>
    <t>EG1-06340, EG3-06233, EG3-06271, EG3-06272, EG3-06273, EG3-06312, EG3-06357, EG4-06236, EG4-06237, EG4-06304, EG4-06339, EG5-06298</t>
  </si>
  <si>
    <t>SC-0000003535  424010312581</t>
  </si>
  <si>
    <t>E00002848</t>
  </si>
  <si>
    <t>424030461294-001</t>
  </si>
  <si>
    <t>L03172021-4</t>
  </si>
  <si>
    <t>EG2-06307, EG2-06327</t>
  </si>
  <si>
    <t>BWTL/EGMCL/2242/20-21   LCA-241459   424010294191-L</t>
  </si>
  <si>
    <t>COIBWH/01101/20-21</t>
  </si>
  <si>
    <t>424030469777-ACP001</t>
  </si>
  <si>
    <t>L03202021-1</t>
  </si>
  <si>
    <t>EG2-06260, EG2-06263, EG2-06264, EG2-06265, EG2-06266, EG2-06295, EG2-06297, EG2-06308, EG2-06309, EG2-06310, EG2-06330</t>
  </si>
  <si>
    <t>218847-SC   LCA-241509   424010316943-L</t>
  </si>
  <si>
    <t>218847</t>
  </si>
  <si>
    <t>424030454382-ACP001</t>
  </si>
  <si>
    <t>L03202021-7</t>
  </si>
  <si>
    <t>EG3-06291, EG3-06292, EG3-06293, EG3-06348, EG3-06353, EG5-06248, EG5-06362</t>
  </si>
  <si>
    <t>GWL-25/EGMCL/AEPZ/2021    LCA-241507   424010300727-L</t>
  </si>
  <si>
    <t>GWL-25</t>
  </si>
  <si>
    <t>424030460393-ACP001</t>
  </si>
  <si>
    <t>L03172021-5</t>
  </si>
  <si>
    <t>EPIC03142021   LCA-241460   424010348366-L</t>
  </si>
  <si>
    <t>B01LC21/2101000730</t>
  </si>
  <si>
    <t>424030454943-ACP001</t>
  </si>
  <si>
    <t>L03172021-7</t>
  </si>
  <si>
    <t>EG5-06275, EG5-06298</t>
  </si>
  <si>
    <t>MPAL/SC/EGMCL/011/21   LCA-241458  424010320992-L</t>
  </si>
  <si>
    <t>CM-0032201</t>
  </si>
  <si>
    <t>424030459494-ACP001</t>
  </si>
  <si>
    <t>L03292021-25</t>
  </si>
  <si>
    <t>EG3-05831, EG3-06272, EG3-06273</t>
  </si>
  <si>
    <t>BPL/EGMCL/2150/21  424010338117</t>
  </si>
  <si>
    <t>COU3H/00728/20-21</t>
  </si>
  <si>
    <t>424030473058-ACP001</t>
  </si>
  <si>
    <t>L03202021-6</t>
  </si>
  <si>
    <t>BTL/EPIC-U2/10/2021   LCA-241508  4240103304191-L</t>
  </si>
  <si>
    <t>BTL-564/2021</t>
  </si>
  <si>
    <t>424030475396-ACP001</t>
  </si>
  <si>
    <t>L03172021-6</t>
  </si>
  <si>
    <t>2021/10-SC  LCA-241501   424010320965-L</t>
  </si>
  <si>
    <t>KP-2021/15</t>
  </si>
  <si>
    <t>424030459788-ACP001</t>
  </si>
  <si>
    <t>L03202021-5</t>
  </si>
  <si>
    <t>EG2-06213, EG2-06344, EG2-06406</t>
  </si>
  <si>
    <t>YKK/EPIC/SC-1380/21   LCA-241504   424010319735-L</t>
  </si>
  <si>
    <t>IE00174111</t>
  </si>
  <si>
    <t>424030452259-ACP001</t>
  </si>
  <si>
    <t>L03202021-2</t>
  </si>
  <si>
    <t>EG3-06258, EG3-06377, EG3-06385</t>
  </si>
  <si>
    <t>219173-SC  LCA-241506  424010316989-L</t>
  </si>
  <si>
    <t>219173</t>
  </si>
  <si>
    <t>424030453533-001</t>
  </si>
  <si>
    <t>L03202021-4</t>
  </si>
  <si>
    <t>SAWAM/2021/335   LCA-241503   424010314099-L</t>
  </si>
  <si>
    <t>SWAM/CI/2021/250</t>
  </si>
  <si>
    <t>424030461150-ACP001</t>
  </si>
  <si>
    <t>L03202021-3</t>
  </si>
  <si>
    <t>EG2-06344, EG2-06406</t>
  </si>
  <si>
    <t>MPAL/SC/EGMCL/014/21    LCA-241505   424010312563-L</t>
  </si>
  <si>
    <t>CM-00242021</t>
  </si>
  <si>
    <t>424030466814-ACP001</t>
  </si>
  <si>
    <t>L03282021-24</t>
  </si>
  <si>
    <t>EG2-06307, EG2-06310, EG2-06327</t>
  </si>
  <si>
    <t>SC-0000003550  424010311653</t>
  </si>
  <si>
    <t>17-Mar-2021</t>
  </si>
  <si>
    <t>E00002844</t>
  </si>
  <si>
    <t>424030458798-ACP001</t>
  </si>
  <si>
    <t>L03312021-14</t>
  </si>
  <si>
    <t>EG4-06062, EG4-06063, EG4-06268, EG4-06280, EG4-06303, EG4-06305, EG4-06306</t>
  </si>
  <si>
    <t>SC-MT-EPIC-18674/2021  424010317611</t>
  </si>
  <si>
    <t>S/C MON-187/2021</t>
  </si>
  <si>
    <t>424030469571-ACP001</t>
  </si>
  <si>
    <t>L03282021-1</t>
  </si>
  <si>
    <t>EG1-06340, EG3-06138, EG3-06258, EG3-06273, EG4-06304, EG5-06298, EG5-06361, EG5-06364, EG5-06365</t>
  </si>
  <si>
    <t>YKK/EPIC/SC-1408/21  424010315588-L</t>
  </si>
  <si>
    <t>11-Jun-2021</t>
  </si>
  <si>
    <t>IE00177391</t>
  </si>
  <si>
    <t>424030452286-001</t>
  </si>
  <si>
    <t>L03252021-27</t>
  </si>
  <si>
    <t>EG1-06340, EG3-06323, EG3-06354, EG3-06355, EG3-06356, EG4-06162, EG4-06338, EG4-06339, EG5-06275, EG5-06298, EG5-06332, EG5-06362, EG5-06364, EG5-06365, EG5-06366</t>
  </si>
  <si>
    <t>217789-SC  424010322892</t>
  </si>
  <si>
    <t>217789</t>
  </si>
  <si>
    <t>424030455381-001</t>
  </si>
  <si>
    <t>L03292021-10</t>
  </si>
  <si>
    <t>EG2-06246, EG2-06262, EG2-06263</t>
  </si>
  <si>
    <t>BPL/EGMCL/2238/21  424010317586</t>
  </si>
  <si>
    <t>COIU3H/00729/20-21</t>
  </si>
  <si>
    <t>424030465655-ACP001</t>
  </si>
  <si>
    <t>L03252021-13</t>
  </si>
  <si>
    <t>EG1-06340, EG4-06162</t>
  </si>
  <si>
    <t>MPAL/SC/EGMCL/015/21    LCA-2007243   424010320992-L</t>
  </si>
  <si>
    <t>CM00392021</t>
  </si>
  <si>
    <t>424030464237-ACP001</t>
  </si>
  <si>
    <t>L03282021-13</t>
  </si>
  <si>
    <t>EG1-06314, EG1-06318, EG1-06394, EG1-06411, EG1-06412, EG3-06274, EG3-06292, EG3-06353, EG3-06368, EG3-06378, EG3-06379, EG3-06380, EG3-06425, EG4-06280, EG5-06332, EG5-06366</t>
  </si>
  <si>
    <t>CBL-375/EGMCL/AEPZ/2020  424010316970</t>
  </si>
  <si>
    <t>TS-1487/21-141168</t>
  </si>
  <si>
    <t>424030468652-001</t>
  </si>
  <si>
    <t>04-Aug-2021</t>
  </si>
  <si>
    <t>L03312021-17</t>
  </si>
  <si>
    <t>EG1-06314, EG1-06315, EG1-06387, EG1-06394, EG1-06400, EG1-06411, EG1-06412, EG3-06256, EG3-06258, EG3-06291, EG3-06293, EG3-06311, EG3-06313, EG3-06346, EG3-06348, EG3-06352, EG3-06353, EG3-06357, EG3-06358, EG3-06370, EG3-06371, EG3-06372, EG3-06377, EG3-06378, EG3-06379, EG3-06380, EG3-06385, EG4-06349, EG5-06269, EG5-06298</t>
  </si>
  <si>
    <t>TRS/EGMCL-1/40/2021   lca-241330  4241010314124-l</t>
  </si>
  <si>
    <t>TRS/40-2021</t>
  </si>
  <si>
    <t>424030460366-001</t>
  </si>
  <si>
    <t>L03282021-20</t>
  </si>
  <si>
    <t>EG2-06246, EG2-06260, EG2-06262, EG2-06264, EG2-06266, EG2-06302, EG2-06309, EG2-06310, EG2-06329, EG2-06345, EG2-06351, EG2-06393</t>
  </si>
  <si>
    <t>219602-SC  424010316943-L</t>
  </si>
  <si>
    <t>219602</t>
  </si>
  <si>
    <t>424030455390-ACP001</t>
  </si>
  <si>
    <t>424030455390-001</t>
  </si>
  <si>
    <t>L03312021-18</t>
  </si>
  <si>
    <t>EG3-06272, EG3-06273, EG3-06377, EG3-06385, EG4-06134, EG5-05769</t>
  </si>
  <si>
    <t>SC-0000003559   LCA-241329   424010312581-l</t>
  </si>
  <si>
    <t>E00002874</t>
  </si>
  <si>
    <t>424030459537-001</t>
  </si>
  <si>
    <t>L04012021-18</t>
  </si>
  <si>
    <t>EG2-06260, EG2-06262, EG2-06302, EG2-06329, EG2-06351, EG2-06393</t>
  </si>
  <si>
    <t>2021/11-SC  424010320965</t>
  </si>
  <si>
    <t>KP-2021/16</t>
  </si>
  <si>
    <t>424030459779-ACP001</t>
  </si>
  <si>
    <t>L03252021-11</t>
  </si>
  <si>
    <t>YKK/EPIC/SC-1455/21   LCA-2007242   424010319735-L</t>
  </si>
  <si>
    <t>13-Aug-2021</t>
  </si>
  <si>
    <t>IE00194761</t>
  </si>
  <si>
    <t>424030455210-ACP001</t>
  </si>
  <si>
    <t>L03252021-14</t>
  </si>
  <si>
    <t>UPIL/EXP/EGMCL-AEPZ-003/2021   LCA-2007246   424010338616</t>
  </si>
  <si>
    <t>UPIL-CI-0759/2021</t>
  </si>
  <si>
    <t>424030459617-001</t>
  </si>
  <si>
    <t>L04032021-26</t>
  </si>
  <si>
    <t>EG1-06314, EG1-06387, EG1-06394, EG1-06405, EG1-06411, EG1-06412, EG1-06419, EG3-06142, EG3-06293, EG3-06352, EG3-06353, EG3-06397, EG4-06280, EG4-06304</t>
  </si>
  <si>
    <t>EPICAR3232021   424010301842-L</t>
  </si>
  <si>
    <t>B01LC21/2101000834</t>
  </si>
  <si>
    <t>424030456709-ACP001</t>
  </si>
  <si>
    <t>L04012021-8</t>
  </si>
  <si>
    <t>EG3-06378, EG3-06379, EG3-06380, EG3-06401, EG3-06402, EG3-06403, EG3-06423, EG3-06424, EG3-06425</t>
  </si>
  <si>
    <t>OIL/EGMCL/08/03/21(EDC)-R   LCA-241334   424010313296-L</t>
  </si>
  <si>
    <t>DEPZ-OIL-0735/21</t>
  </si>
  <si>
    <t>424030457860-ACP001</t>
  </si>
  <si>
    <t>L04032021-7</t>
  </si>
  <si>
    <t>EG2-06308, EG2-06309, EG2-06310, EG2-06351</t>
  </si>
  <si>
    <t>SC-0000003581   424010311653</t>
  </si>
  <si>
    <t>E00002875</t>
  </si>
  <si>
    <t>424030460534-ACP001</t>
  </si>
  <si>
    <t>L03292021-15</t>
  </si>
  <si>
    <t>EG2-06262, EG2-06264, EG2-06302, EG2-06310, EG2-06319</t>
  </si>
  <si>
    <t>220430-SC   LCA-241324   424010320395-L</t>
  </si>
  <si>
    <t>220430</t>
  </si>
  <si>
    <t>424030457539-ACP001</t>
  </si>
  <si>
    <t>L04012021-12</t>
  </si>
  <si>
    <t>220290-SC  424010314605</t>
  </si>
  <si>
    <t>220290</t>
  </si>
  <si>
    <t>424030454391-ACP001</t>
  </si>
  <si>
    <t>L04012021-7</t>
  </si>
  <si>
    <t>EG3-06232, EG4-06235</t>
  </si>
  <si>
    <t>EGMCARP03252021   LCA-241333  424010337591-L</t>
  </si>
  <si>
    <t>B03LC21/2103000934</t>
  </si>
  <si>
    <t>424030463112-ACP001</t>
  </si>
  <si>
    <t>L04032021-25</t>
  </si>
  <si>
    <t>EG1-06405, EG1-06419, EG3-05831, EG3-06138, EG3-06142, EG3-06233, EG3-06257, EG3-06259, EG3-06293, EG3-06313, EG3-06347, EG3-06367, EG3-06370, EG3-06371, EG3-06372, EG3-06403, EG3-06425, EG4-06067, EG4-06134</t>
  </si>
  <si>
    <t>SC-0000003588  424010312581</t>
  </si>
  <si>
    <t>27-Mar-2021</t>
  </si>
  <si>
    <t>26-May-2021</t>
  </si>
  <si>
    <t>E00002890</t>
  </si>
  <si>
    <t>424030461301-001</t>
  </si>
  <si>
    <t>L04082021-6</t>
  </si>
  <si>
    <t>EG3-05831, EG3-06258, EG3-06273, EG3-06292, EG3-06313, EG3-06357, EG3-06368, EG5-06242, EG5-06248</t>
  </si>
  <si>
    <t>GWL-26/EGMCL/AEPZ/2021   LCA-241420   424010300727-L</t>
  </si>
  <si>
    <t>GWL-26</t>
  </si>
  <si>
    <t>424030460384-ACP001</t>
  </si>
  <si>
    <t>L04012021-29</t>
  </si>
  <si>
    <t>EG2-06302, EG2-06351</t>
  </si>
  <si>
    <t>BPL/EGMCL/2321/21   LCA-2007258   424010314115-L</t>
  </si>
  <si>
    <t>COIU3H/00745/20-21</t>
  </si>
  <si>
    <t>424030459822-ACP001</t>
  </si>
  <si>
    <t>L04052021-14</t>
  </si>
  <si>
    <t>EG2-06260, EG2-06308, EG2-06309, EG2-06310, EG2-06319</t>
  </si>
  <si>
    <t>WPIBPL/EGM/SC-002/21  LCA-241411   424010318151</t>
  </si>
  <si>
    <t>WPIBPL/CI-126/21</t>
  </si>
  <si>
    <t>424030465101-ACP001</t>
  </si>
  <si>
    <t>L03282021-10</t>
  </si>
  <si>
    <t>EG2-06327</t>
  </si>
  <si>
    <t>TB-SC-210323-RD01   LCA-2007248  424010310422</t>
  </si>
  <si>
    <t>CI-210329-RD01</t>
  </si>
  <si>
    <t>424030459467-ACP001</t>
  </si>
  <si>
    <t>L04062021-1</t>
  </si>
  <si>
    <t>EG1-06405, EG3-06234, EG3-06259, EG3-06273, EG3-06274, EG3-06367, EG3-06401, EG3-06402, EG3-06403, EG3-06423, EG3-06424, EG4-06067, EG5-06365</t>
  </si>
  <si>
    <t>YKK/EPIC/SC-1566/21  424010315588-L</t>
  </si>
  <si>
    <t>IE00201061</t>
  </si>
  <si>
    <t>424030453766-ACP001</t>
  </si>
  <si>
    <t>IE00237331</t>
  </si>
  <si>
    <t>424030457003-ACP001</t>
  </si>
  <si>
    <t>L04112021-2</t>
  </si>
  <si>
    <t>EG3-06395, EG3-06401, EG3-06402, EG3-06404, EG3-06418, EG3-06423, EG3-06424, EG4-06305, EG5-06373</t>
  </si>
  <si>
    <t>CBL-376/EGMCL/AEPZ/2020    LCA-241366  424010316970-L</t>
  </si>
  <si>
    <t>TS-1772/21</t>
  </si>
  <si>
    <t>424030464647-001</t>
  </si>
  <si>
    <t>L03312021-19</t>
  </si>
  <si>
    <t>EG4-06164, EG4-06268, EG4-06343</t>
  </si>
  <si>
    <t>YLL/EGL/9305/21   LCA-241325  424010316961-L</t>
  </si>
  <si>
    <t>YAS-019/12825/20-21</t>
  </si>
  <si>
    <t>424030458057-ACP001</t>
  </si>
  <si>
    <t>L04082021-5</t>
  </si>
  <si>
    <t>SAWAM/2021/339  LCA-241419  424010314099-L</t>
  </si>
  <si>
    <t>SAWAM/CI/2021/247</t>
  </si>
  <si>
    <t>424030464255-ACP001</t>
  </si>
  <si>
    <t>L04062021-16</t>
  </si>
  <si>
    <t>EG5-06269, EG5-06331, EG5-06332, EG5-06361, EG5-06364, EG5-06373</t>
  </si>
  <si>
    <t>219353-SC  LCA-241415  424010316989-L</t>
  </si>
  <si>
    <t>219353</t>
  </si>
  <si>
    <t>424030455407-ACP001</t>
  </si>
  <si>
    <t>424030455407-001</t>
  </si>
  <si>
    <t>L04062021-2</t>
  </si>
  <si>
    <t>185453-SC   LCA-241412  424010314605-L</t>
  </si>
  <si>
    <t>221290</t>
  </si>
  <si>
    <t>424030456291-ACP001</t>
  </si>
  <si>
    <t>L04032021-12</t>
  </si>
  <si>
    <t>EG4-06280, EG4-06304, EG5-06242, EG5-06332, EG5-06361, EG5-06362, EG5-06364, EG5-06366</t>
  </si>
  <si>
    <t>SC/EPIC/DEKKO/2606/21  LCA-241401  424010318175-L</t>
  </si>
  <si>
    <t>DAL/EG/911/2021</t>
  </si>
  <si>
    <t>424030469330-ACP001</t>
  </si>
  <si>
    <t>L04032021-14</t>
  </si>
  <si>
    <t>EG1-06400, EG3-06206, EG3-06258, EG3-06259, EG3-06282, EG3-06348, EG3-06367, EG3-06368</t>
  </si>
  <si>
    <t>220150-SC  LCA-241406  424010316989-L</t>
  </si>
  <si>
    <t>220150</t>
  </si>
  <si>
    <t>424030458262-001</t>
  </si>
  <si>
    <t>L04032021-1</t>
  </si>
  <si>
    <t>JME/EGMCL/SC13/03/2021   LCA-241404  424010318166-L</t>
  </si>
  <si>
    <t>JME/CI06/05/2021</t>
  </si>
  <si>
    <t>424030464665-ACP001</t>
  </si>
  <si>
    <t>L04062021-15</t>
  </si>
  <si>
    <t>EG2-06307, EG2-06327, EG2-06393</t>
  </si>
  <si>
    <t>TB-SC-210403-RD01  lca-241414   424010310422</t>
  </si>
  <si>
    <t>CI-210408-RD01</t>
  </si>
  <si>
    <t>424030462872-ACP001</t>
  </si>
  <si>
    <t>L04202021-28</t>
  </si>
  <si>
    <t>EG4-06338, EG4-06339, EG5-06333</t>
  </si>
  <si>
    <t>MPAL/SC/EGMCL/016/21  424010320992-L</t>
  </si>
  <si>
    <t>CM00572021</t>
  </si>
  <si>
    <t>424030464228-ACP001</t>
  </si>
  <si>
    <t>L04152021-16</t>
  </si>
  <si>
    <t>EG3-06273, EG3-06274, EG3-06313</t>
  </si>
  <si>
    <t>BD/IRIS/108-EPIC/2021   LCA-241374   424010362358-L</t>
  </si>
  <si>
    <t>BD/IRIS/108-2021</t>
  </si>
  <si>
    <t>424030471835-ACP001</t>
  </si>
  <si>
    <t>L04072021-6</t>
  </si>
  <si>
    <t>EG2-06302, EG2-06345</t>
  </si>
  <si>
    <t>SC-0000003606  LCA-241418  424010311653-L</t>
  </si>
  <si>
    <t>E00002910</t>
  </si>
  <si>
    <t>424030460543-ACP001</t>
  </si>
  <si>
    <t>L04182021-18</t>
  </si>
  <si>
    <t>EG1-06419, EG3-06357, EG3-06395, EG3-06401, EG3-06402, EG3-06403, EG3-06404, EG3-06418, EG3-06423, EG3-06424, EG4-06280, EG4-06304, EG4-06305</t>
  </si>
  <si>
    <t>EPICAR4052021  LCA-241371  424010301842-L</t>
  </si>
  <si>
    <t>B01LC21/2101000962</t>
  </si>
  <si>
    <t>424030461203-001</t>
  </si>
  <si>
    <t>L04082021-13</t>
  </si>
  <si>
    <t>EG2-06406</t>
  </si>
  <si>
    <t>SC-0000003613    LCA-241363  424010322829-L</t>
  </si>
  <si>
    <t>E00002920</t>
  </si>
  <si>
    <t>424030468634-ACP001</t>
  </si>
  <si>
    <t>L04082021-18</t>
  </si>
  <si>
    <t>BTL/EPIC-U2/12/2021  LCA-241364  424010330491-L</t>
  </si>
  <si>
    <t>BTL-737/2021</t>
  </si>
  <si>
    <t>424030474333-ACP001</t>
  </si>
  <si>
    <t>L04172021-8</t>
  </si>
  <si>
    <t>EG1-06413, EG1-06419, EG3-06231, EG3-06273, EG3-06395, EG3-06398, EG3-06404, EG3-06418, EG3-06423, EG5-06416, EG5-06417</t>
  </si>
  <si>
    <t>YKK/EPIC/SC-1683/21   LCA-241375  424010319753-L</t>
  </si>
  <si>
    <t>IE00222831</t>
  </si>
  <si>
    <t>424030455513-001</t>
  </si>
  <si>
    <t>L04112021-1</t>
  </si>
  <si>
    <t>EG2-06302, EG2-06350, EG2-06393</t>
  </si>
  <si>
    <t>2021/12-SC   LCA-241367   424010320965</t>
  </si>
  <si>
    <t>KP-2021/18</t>
  </si>
  <si>
    <t>424030465708-ACP001</t>
  </si>
  <si>
    <t>L04102021-6</t>
  </si>
  <si>
    <t>EG3-06311, EG3-06312, EG3-06313, EG3-06399, EG5-06269</t>
  </si>
  <si>
    <t>221721-SC  424010316989-L</t>
  </si>
  <si>
    <t>221721</t>
  </si>
  <si>
    <t>424030458253-ACP001</t>
  </si>
  <si>
    <t>L04172021-9</t>
  </si>
  <si>
    <t>EG3-06396, EG3-06397, EG3-06398, EG5-06333, EG5-06416, EG5-06417</t>
  </si>
  <si>
    <t>SC-0000003623   LCA-241378  424010312581-L</t>
  </si>
  <si>
    <t>E00002945</t>
  </si>
  <si>
    <t>424030464040-ACP001</t>
  </si>
  <si>
    <t>L04182021-11</t>
  </si>
  <si>
    <t>EG2-06262, EG2-06266, EG2-06302, EG2-06350</t>
  </si>
  <si>
    <t>BPL/EGMCL/2466/21  LCA-241376  424010314115-L</t>
  </si>
  <si>
    <t>COIU3H/00839/20-21</t>
  </si>
  <si>
    <t>424030465664-ACP001</t>
  </si>
  <si>
    <t>L04152021-11</t>
  </si>
  <si>
    <t>EG2-06302</t>
  </si>
  <si>
    <t>TB-SC-210408-RD01  LCAP241370  424010310422-L</t>
  </si>
  <si>
    <t>CI-210417-RD01</t>
  </si>
  <si>
    <t>424030462863-ACP001</t>
  </si>
  <si>
    <t>L04172021-7</t>
  </si>
  <si>
    <t>EG2-06393</t>
  </si>
  <si>
    <t>BWTL/EGMCL/2495/20-21  LCA-241373  424010294191-L</t>
  </si>
  <si>
    <t>COIBWH/01255/20-21</t>
  </si>
  <si>
    <t>424030464291-ACP001</t>
  </si>
  <si>
    <t>L04252021-7</t>
  </si>
  <si>
    <t>EG3-06259, EG3-06367, EG3-06404, EG3-06418, EG3-06434, EG3-06444</t>
  </si>
  <si>
    <t>ANPI-01/EGMCL/AEPZ/2021   LCA-241064  424010367834</t>
  </si>
  <si>
    <t>ANPI/018/2021</t>
  </si>
  <si>
    <t>424030462989-001</t>
  </si>
  <si>
    <t>L04202021-3</t>
  </si>
  <si>
    <t>EG2-06260, EG2-06266, EG2-06302, EG2-06307, EG2-06310, EG2-06350, EG2-06381, EG2-06436</t>
  </si>
  <si>
    <t>222208-SC  424010314605</t>
  </si>
  <si>
    <t>222208</t>
  </si>
  <si>
    <t>424030457548-ACP001</t>
  </si>
  <si>
    <t>L04212021-8</t>
  </si>
  <si>
    <t>221684-SC   424010320395-L</t>
  </si>
  <si>
    <t>221684</t>
  </si>
  <si>
    <t>424030457557-ACP001</t>
  </si>
  <si>
    <t>L04182021-19</t>
  </si>
  <si>
    <t>EG3-06258, EG3-06259, EG3-06273, EG3-06291, EG3-06292, EG3-06352, EG3-06357, EG3-06398, EG5-06298, EG5-06333, EG5-06416, EG5-06417</t>
  </si>
  <si>
    <t>222076-SC  lca-241358  424010318932-L</t>
  </si>
  <si>
    <t>222076</t>
  </si>
  <si>
    <t>424030458235-001</t>
  </si>
  <si>
    <t>L04182021-13</t>
  </si>
  <si>
    <t>EG4-06305, EG5-06373</t>
  </si>
  <si>
    <t>SC/EPIC/DEKKO/4154/21  LCA-241377    424010318175-L</t>
  </si>
  <si>
    <t>DAL/EG/1009/2021</t>
  </si>
  <si>
    <t>424030467724-ACP001</t>
  </si>
  <si>
    <t>L04262021-2</t>
  </si>
  <si>
    <t>EG1-06439, EG1-06440, EG1-06447, EG3-06273, EG5-06269</t>
  </si>
  <si>
    <t>CBL-377/EGMCL/AEPZ/2020   424010311868</t>
  </si>
  <si>
    <t>TS-2098/21</t>
  </si>
  <si>
    <t>424030463489-ACP001</t>
  </si>
  <si>
    <t>L04262021-5</t>
  </si>
  <si>
    <t>EG1-06360, EG1-06405, EG1-06413, EG1-06414, EG1-06419, EG1-06439, EG1-06440, EG1-06447, EG3-06231, EG3-06258, EG3-06259, EG3-06271, EG3-06272, EG3-06273, EG3-06274, EG3-06291, EG3-06292, EG3-06293, EG3-06300, EG3-06301, EG3-06312, EG3-06313, EG3-06317, EG3-06323, EG3-06354, EG3-06356, EG3-06357, EG3-06367, EG3-06368, EG3-06369, EG3-06379, EG3-06385, EG3-06395, EG3-06397, EG3-06399, EG3-06401, EG3-06402, EG3-06403, EG3-06404, EG3-06418, EG3-06423, EG3-06424, EG3-06425, EG3-06434, EG3-06444, EG3-06448, EG4-06013, EG4-06148, EG4-06268, EG4-06305, EG5-06333</t>
  </si>
  <si>
    <t>TRS/EGMCL-1/49/2021   424010314124</t>
  </si>
  <si>
    <t>TRS/49-2021</t>
  </si>
  <si>
    <t>424030463666-ACP001</t>
  </si>
  <si>
    <t>L04182021-15</t>
  </si>
  <si>
    <t>EG4-06374, EG4-06375, EG4-06376</t>
  </si>
  <si>
    <t>MTML/EGMC/041/2021  LCA-241379  424010308060-L</t>
  </si>
  <si>
    <t>MTML/151/2021</t>
  </si>
  <si>
    <t>424030464004-001</t>
  </si>
  <si>
    <t>L04132021-10</t>
  </si>
  <si>
    <t>010321-SC  LCA-241502   424010348767-L</t>
  </si>
  <si>
    <t>010321</t>
  </si>
  <si>
    <t>L04242021-14</t>
  </si>
  <si>
    <t>YLL/EGL/9186/21  LCA-241065    424010316961-L</t>
  </si>
  <si>
    <t>YAS-019/12903/20-21</t>
  </si>
  <si>
    <t>424030464086-ACP001</t>
  </si>
  <si>
    <t>L04252021-20</t>
  </si>
  <si>
    <t>EG3-06311, EG3-06312, EG3-06313, EG3-06354, EG3-06356</t>
  </si>
  <si>
    <t>GWL-27/EGMCL/AEPZ/2021  LCA-24069  424010300727-L</t>
  </si>
  <si>
    <t>GWL-EPIC-27</t>
  </si>
  <si>
    <t>424030461775-ACP001</t>
  </si>
  <si>
    <t>L04252021-1</t>
  </si>
  <si>
    <t>EG1-06441, EG3-06368, EG3-06401, EG3-06434, EG3-06444, EG3-06448, EG4-06235, EG4-06374, EG5-06333, EG5-06365</t>
  </si>
  <si>
    <t>YKK/EPIC/SC-1885/21  424010319753-L</t>
  </si>
  <si>
    <t>IE00240321</t>
  </si>
  <si>
    <t>424030457405-001</t>
  </si>
  <si>
    <t>L04242021-31</t>
  </si>
  <si>
    <t>EG3-06273, EG4-06374</t>
  </si>
  <si>
    <t>SC-0000003657  LCA-241062  424010320983</t>
  </si>
  <si>
    <t>E00002974</t>
  </si>
  <si>
    <t>424030463684-ACP001</t>
  </si>
  <si>
    <t>L04292021-4</t>
  </si>
  <si>
    <t>EG3-06293, EG3-06353, EG3-06434, EG3-06444, EG3-06445, EG3-06448, EG3-06479, EG4-06280, EG5-06365, EG5-06428, EG5-06429, EG5-06430, EG5-06431</t>
  </si>
  <si>
    <t>CBL-378/EGMCL/AEPZ/2020   424010311868</t>
  </si>
  <si>
    <t>TS-2152/21</t>
  </si>
  <si>
    <t>424030468643-001</t>
  </si>
  <si>
    <t>L05022021-8</t>
  </si>
  <si>
    <t>EG1-06413, EG1-06414, EG1-06439, EG1-06440, EG1-06441, EG1-06447, EG3-06293, EG3-06370, EG3-06398, EG3-06401, EG3-06418, EG3-06434, EG3-06444, EG3-06448, EG3-06449, EG4-06280, EG4-06305</t>
  </si>
  <si>
    <t>EPICAR4192021  424010301842</t>
  </si>
  <si>
    <t>B01LC21/2101001112</t>
  </si>
  <si>
    <t>424030462532-001</t>
  </si>
  <si>
    <t>L04252021-21</t>
  </si>
  <si>
    <t>EG2-06263, EG2-06302, EG2-06330, EG2-06350, EG2-06381, EG2-06393</t>
  </si>
  <si>
    <t>SC/EPIC/DEKKO-21  424010315542-L</t>
  </si>
  <si>
    <t>DAL/EG/1065/2020</t>
  </si>
  <si>
    <t>424030466226-ACP001</t>
  </si>
  <si>
    <t>L04222021-21</t>
  </si>
  <si>
    <t>EG1-06419, EG3-06357, EG3-06367, EG3-06442</t>
  </si>
  <si>
    <t>223297-SC  LCA-241067 424010318932-L</t>
  </si>
  <si>
    <t>223297</t>
  </si>
  <si>
    <t>424030462685-ACP001</t>
  </si>
  <si>
    <t>L04272021-3</t>
  </si>
  <si>
    <t>EG1-06441, EG3-06420, EG3-06442, EG3-06443, EG3-06446, EG3-06478</t>
  </si>
  <si>
    <t>SC-0000003672  424010320983</t>
  </si>
  <si>
    <t>E00002996</t>
  </si>
  <si>
    <t>424030463675-001</t>
  </si>
  <si>
    <t>L04272021-4</t>
  </si>
  <si>
    <t>EG2-06381, EG2-06384, EG2-06393</t>
  </si>
  <si>
    <t>SC-0000003670  424010322829</t>
  </si>
  <si>
    <t>E00003001</t>
  </si>
  <si>
    <t>424030465138-ACP001</t>
  </si>
  <si>
    <t>L04252021-17</t>
  </si>
  <si>
    <t>EG3-06138, EG3-06347, EG3-06421</t>
  </si>
  <si>
    <t>MTML/EGMC/047/2021 LCA-241070   424010308060-L</t>
  </si>
  <si>
    <t>MTML/172/2021</t>
  </si>
  <si>
    <t>424030463103-001</t>
  </si>
  <si>
    <t>L04282021-10</t>
  </si>
  <si>
    <t>EG1-06471, EG1-06472, EG3-06420, EG3-06445, EG3-06478, EG3-06479, EG5-06332, EG5-06363, EG5-06364, EG5-06366, EG5-06428, EG5-06429, EG5-06430, EG5-06431</t>
  </si>
  <si>
    <t>YKK/EPIC/SC-1954/21   424010321027-L</t>
  </si>
  <si>
    <t>23-Jul-2021</t>
  </si>
  <si>
    <t>IE00253821</t>
  </si>
  <si>
    <t>424030458182-ACP001</t>
  </si>
  <si>
    <t>424030458182-001</t>
  </si>
  <si>
    <t>L04262021-14</t>
  </si>
  <si>
    <t>MPAL/SC/EGMCL/017/21  424010303760-L</t>
  </si>
  <si>
    <t>CM00602021</t>
  </si>
  <si>
    <t>424030469054-ACP001</t>
  </si>
  <si>
    <t>L04292021-3</t>
  </si>
  <si>
    <t>EG2-06381, EG2-06382, EG2-06383, EG2-06384</t>
  </si>
  <si>
    <t>2021/14-SC   424010302565-L</t>
  </si>
  <si>
    <t>KP-2021/19</t>
  </si>
  <si>
    <t>424030465691-ACP001</t>
  </si>
  <si>
    <t>L04282021-3</t>
  </si>
  <si>
    <t>SAWAM/2021/342  424010314099</t>
  </si>
  <si>
    <t>SWAM/CI/2021/253</t>
  </si>
  <si>
    <t>424030461169-ACP001</t>
  </si>
  <si>
    <t>L04272021-7</t>
  </si>
  <si>
    <t>EG4-06303, EG4-06304</t>
  </si>
  <si>
    <t>SC-MT-EPIC-19289/2021   424010317611</t>
  </si>
  <si>
    <t>24-Apr-2021</t>
  </si>
  <si>
    <t>S/C-MON-236/2021</t>
  </si>
  <si>
    <t>424030469599-ACP001</t>
  </si>
  <si>
    <t>L04262021-7</t>
  </si>
  <si>
    <t>223712-SC   424010316943-L</t>
  </si>
  <si>
    <t>223712</t>
  </si>
  <si>
    <t>424030463078-ACP001</t>
  </si>
  <si>
    <t>L04282021-2</t>
  </si>
  <si>
    <t>EG2-06262, EG2-06382, EG2-06383, EG2-06384, EG2-06388, EG2-06389, EG2-06390, EG2-06391, EG2-06392, EG2-06437, EG2-06438, EG2-06454, EG2-06456</t>
  </si>
  <si>
    <t>223718-SC   424010314605</t>
  </si>
  <si>
    <t>223718</t>
  </si>
  <si>
    <t>424030458226-ACP001</t>
  </si>
  <si>
    <t>L05242021-6</t>
  </si>
  <si>
    <t>EG4-06280, EG4-06303, EG4-06306, EG5-06432, EG5-06505</t>
  </si>
  <si>
    <t>CBL-379/EGMCL/AEPZ/2020   424010316970</t>
  </si>
  <si>
    <t>TS-2615/21-141168</t>
  </si>
  <si>
    <t>424030469893-ACP001</t>
  </si>
  <si>
    <t>L04292021-1</t>
  </si>
  <si>
    <t>EG2-06383, EG2-06393, EG2-06502</t>
  </si>
  <si>
    <t>SC-0000003690   424010311653-L</t>
  </si>
  <si>
    <t>E00003010</t>
  </si>
  <si>
    <t>424030465110-ACP001</t>
  </si>
  <si>
    <t>L04292021-6</t>
  </si>
  <si>
    <t>EG2-06308, EG2-06310, EG2-06319, EG2-06393</t>
  </si>
  <si>
    <t>SC-MT-EGM-19323/2021  424010315551</t>
  </si>
  <si>
    <t>S/C-MON-255/2021</t>
  </si>
  <si>
    <t>424030473557-ACP001</t>
  </si>
  <si>
    <t>L05032021-3</t>
  </si>
  <si>
    <t>EG3-06443, EG3-06446, EG5-06269, EG5-06364, EG5-06365, EG5-06366, EG5-06428, EG5-06429, EG5-06430, EG5-06431</t>
  </si>
  <si>
    <t>223295-SC   424010318932-L</t>
  </si>
  <si>
    <t>223295</t>
  </si>
  <si>
    <t>424030463158-001</t>
  </si>
  <si>
    <t>L05042021-3</t>
  </si>
  <si>
    <t>EG4-06280, EG4-06303, EG4-06306, EG5-06362, EG5-06364, EG5-06365</t>
  </si>
  <si>
    <t>SC/EPIC/DEKKO/4605/21   424010318175</t>
  </si>
  <si>
    <t>DAL/1147/2021</t>
  </si>
  <si>
    <t>424030473094-ACP001</t>
  </si>
  <si>
    <t>L05042021-1</t>
  </si>
  <si>
    <t>EG3-06323, EG3-06353, EG3-06357</t>
  </si>
  <si>
    <t>GWL-28/EGMCL/AEPZ/2021   424010300727</t>
  </si>
  <si>
    <t>GWL-EPIC-28</t>
  </si>
  <si>
    <t>424030460375-ACP001</t>
  </si>
  <si>
    <t>L05042021-11</t>
  </si>
  <si>
    <t>EG4-06375, EG4-06376, EG5-06365</t>
  </si>
  <si>
    <t>YKK/EPIC/SC-2070/21   424010321027-L</t>
  </si>
  <si>
    <t>IE00268731</t>
  </si>
  <si>
    <t>424030459564-ACP001</t>
  </si>
  <si>
    <t>L05052021-3</t>
  </si>
  <si>
    <t>EG3-06442, EG3-06443, EG3-06445, EG3-06446, EG3-06479</t>
  </si>
  <si>
    <t>ANPI-02/EGMCL/AEPZ/2021  LCA-243402  424010367834-L</t>
  </si>
  <si>
    <t>ANPI/020/2021</t>
  </si>
  <si>
    <t>424030464264-001</t>
  </si>
  <si>
    <t>L05022021-14</t>
  </si>
  <si>
    <t>EG2-06455</t>
  </si>
  <si>
    <t>224192-SC   424010312572-L</t>
  </si>
  <si>
    <t>224192</t>
  </si>
  <si>
    <t>424030458244-ACP001</t>
  </si>
  <si>
    <t>L05042021-17</t>
  </si>
  <si>
    <t>EG2-06263, EG2-06351, EG2-06381, EG2-06382, EG2-06383, EG2-06384</t>
  </si>
  <si>
    <t>BPL/EGMCL/2678/21   424010314115</t>
  </si>
  <si>
    <t>COIU3H/00856/20-21</t>
  </si>
  <si>
    <t>424030471933-ACP001</t>
  </si>
  <si>
    <t>L05042021-14</t>
  </si>
  <si>
    <t>EG1-06441, EG1-06471, EG1-06472, EG3-06231, EG3-06313, EG3-06367, EG3-06420, EG3-06442, EG3-06443, EG3-06445, EG3-06446, EG3-06449, EG3-06450, EG3-06451, EG3-06478, EG3-06479, EG3-06494, EG4-06235, EG5-06250</t>
  </si>
  <si>
    <t>TRS/EGMCL-1/58/2021  424010317602</t>
  </si>
  <si>
    <t>TRS/58-2021</t>
  </si>
  <si>
    <t>424030466798-ACP001</t>
  </si>
  <si>
    <t>424030466798-001</t>
  </si>
  <si>
    <t>L05092021-4</t>
  </si>
  <si>
    <t>EG2-06262, EG2-06382, EG2-06392, EG2-06436</t>
  </si>
  <si>
    <t>SC-0000003709  LCA-243408   424010322829</t>
  </si>
  <si>
    <t>E00003041</t>
  </si>
  <si>
    <t>424030465129-ACP001</t>
  </si>
  <si>
    <t>L05042021-10</t>
  </si>
  <si>
    <t>EG4-06303, EG4-06306</t>
  </si>
  <si>
    <t>EGMCL04292021   424010312607-L</t>
  </si>
  <si>
    <t>B01LC21/2101001236</t>
  </si>
  <si>
    <t>424030461196-ACP001</t>
  </si>
  <si>
    <t>L05102021-14</t>
  </si>
  <si>
    <t>YLL/EGL/9466/21   424010301441</t>
  </si>
  <si>
    <t>YAS-020/12978/20-21</t>
  </si>
  <si>
    <t>424030464674-ACP001</t>
  </si>
  <si>
    <t>L05242021-10</t>
  </si>
  <si>
    <t>EG3-06434, EG3-06444, EG3-06448, EG3-06449, EG3-06450, EG3-06451, EG3-06494, EG3-06495, EG3-06496, EG3-06497, EG3-06498, EG3-06499</t>
  </si>
  <si>
    <t>OIL/EGMCL/03/05/21(EDC)   424010313296</t>
  </si>
  <si>
    <t>03-Jul-2021</t>
  </si>
  <si>
    <t>DEPZ-OIL-1052/21</t>
  </si>
  <si>
    <t>424030469072-001</t>
  </si>
  <si>
    <t>L05102021-11</t>
  </si>
  <si>
    <t>EG1-06477, EG4-06303, EG4-06375, EG4-06376, EG4-06410, EG4-06468</t>
  </si>
  <si>
    <t>SC-0000003717   424010308097</t>
  </si>
  <si>
    <t>02-Jul-2021</t>
  </si>
  <si>
    <t>#E00003065</t>
  </si>
  <si>
    <t>424030464059-ACP001</t>
  </si>
  <si>
    <t>L05092021-12</t>
  </si>
  <si>
    <t>EG3-06420, EG5-06365, EG5-06432, EG5-06433, EG5-06505</t>
  </si>
  <si>
    <t>224435-SC   424010318932-L</t>
  </si>
  <si>
    <t>224435</t>
  </si>
  <si>
    <t>424030460614-ACP001</t>
  </si>
  <si>
    <t>L05232021-6</t>
  </si>
  <si>
    <t>EG1-06469, EG1-06470, EG1-06471, EG1-06472, EG1-06518, EG1-06519, EG3-06357, EG3-06449, EG3-06450, EG3-06451, EG3-06494, EG3-06495, EG3-06496, EG3-06498, EG3-06499</t>
  </si>
  <si>
    <t>CBL-380/EGMCL/AEPZ/2021    424010311868</t>
  </si>
  <si>
    <t>TS-2532/21</t>
  </si>
  <si>
    <t>424030469321-001</t>
  </si>
  <si>
    <t>L05102021-16</t>
  </si>
  <si>
    <t>EG4-06303, EG5-06332, EG5-06363, EG5-06428, EG5-06429, EG5-06430, EG5-06431, EG5-06432, EG5-06505</t>
  </si>
  <si>
    <t>SC/EPIC/DEKKO/5172/21  4240103018175</t>
  </si>
  <si>
    <t>DAL/EG/1292/2021</t>
  </si>
  <si>
    <t>424030471844-ACP001</t>
  </si>
  <si>
    <t>L05232021-7</t>
  </si>
  <si>
    <t>EG1-06469, EG1-06470, EG1-06471, EG1-06472, EG1-06477, EG1-06480, EG1-06481, EG1-06518, EG1-06519, EG3-06291, EG3-06399, EG3-06420, EG3-06478, EG3-06483, EG3-06497, EG3-06513</t>
  </si>
  <si>
    <t>EPICAR562021   424010312607-L</t>
  </si>
  <si>
    <t>B01LC21/2101001316</t>
  </si>
  <si>
    <t>424030470113-001</t>
  </si>
  <si>
    <t>L05082021-14</t>
  </si>
  <si>
    <t>EG3-06292, EG3-06445, EG3-06450, EG3-06451, EG3-06479, EG3-06495, EG3-06496, EG3-06498, EG3-06499</t>
  </si>
  <si>
    <t>EPICAR4272021   LCA-243406  424010312607-L</t>
  </si>
  <si>
    <t>B01LC21/2101001207</t>
  </si>
  <si>
    <t>424030462523-ACP001</t>
  </si>
  <si>
    <t>424030462523-001</t>
  </si>
  <si>
    <t>L05102021-12</t>
  </si>
  <si>
    <t>EG2-06382, EG2-06383, EG2-06384</t>
  </si>
  <si>
    <t>TB-SC-210508-RD01   424010303715</t>
  </si>
  <si>
    <t>CI-210511-RD01</t>
  </si>
  <si>
    <t>424030462881-ACP001</t>
  </si>
  <si>
    <t>L05082021-13</t>
  </si>
  <si>
    <t>EG1-06477, EG3-06449, EG3-06450, EG3-06451, EG3-06494, EG3-06495, EG3-06496, EG3-06497, EG3-06498, EG3-06499</t>
  </si>
  <si>
    <t>YKK/EPIC/SC-2076/21   LCA-243405   424010321027-L</t>
  </si>
  <si>
    <t>IE00268971</t>
  </si>
  <si>
    <t>424030461061-001</t>
  </si>
  <si>
    <t>L05262021-5</t>
  </si>
  <si>
    <t>EG1-06527, EG3-06521, EG4-06235, EG4-06374, EG5-06415, EG5-06501</t>
  </si>
  <si>
    <t>SC-0000003731  424010308097</t>
  </si>
  <si>
    <t>E00003091</t>
  </si>
  <si>
    <t>424030468625-001</t>
  </si>
  <si>
    <t>L05202021-12</t>
  </si>
  <si>
    <t>EG1-06480, EG4-06235, EG4-06374, EG5-06433, EG5-06505</t>
  </si>
  <si>
    <t>YKK/EPIC/SC-2237/21   424010319753-L</t>
  </si>
  <si>
    <t>EG5-06506,EG4-06374,EG-6840,EG3-06235,EG5-06633</t>
  </si>
  <si>
    <t>IE00286541</t>
  </si>
  <si>
    <t>424030460623-ACP001</t>
  </si>
  <si>
    <t>IE00291451</t>
  </si>
  <si>
    <t>424030461604-ACP001</t>
  </si>
  <si>
    <t>L05232021-5</t>
  </si>
  <si>
    <t>EG3-06420, EG3-06483, EG3-06484, EG3-06486, EG3-06513, EG3-06514, EG5-06363</t>
  </si>
  <si>
    <t>225345-SC   424010318932-L</t>
  </si>
  <si>
    <t>EG-06420</t>
  </si>
  <si>
    <t>225345</t>
  </si>
  <si>
    <t>424030462275-ACP001</t>
  </si>
  <si>
    <t>L05242021-11</t>
  </si>
  <si>
    <t>EG3-06273, EG3-06291, EG3-06299, EG3-06357, EG3-06368, EG3-06369, EG3-06495, EG3-06496, EG3-06497, EG3-06498, EG3-06499, EG4-06235, EG4-06374, EG5-06250, EG5-06269, EG5-06298, EG5-06331</t>
  </si>
  <si>
    <t>TRS/EGMCL-1/60/2021   424010317602</t>
  </si>
  <si>
    <t>TRS/60-2021</t>
  </si>
  <si>
    <t>424030474306-001</t>
  </si>
  <si>
    <t>L05232021-9</t>
  </si>
  <si>
    <t>EG2-06319, EG2-06382, EG2-06389, EG2-06390, EG2-06391, EG2-06438</t>
  </si>
  <si>
    <t>SC-0000003756   424010311653-L</t>
  </si>
  <si>
    <t>E00003079</t>
  </si>
  <si>
    <t>424030465637-ACP001</t>
  </si>
  <si>
    <t>L05262021-9</t>
  </si>
  <si>
    <t>EG3-06478, EG3-06521, EG3-06522, EG5-06415, EG5-06432, EG5-06501, EG5-06506</t>
  </si>
  <si>
    <t>YKK/EPIC/SC-2312/21   424010321027-L</t>
  </si>
  <si>
    <t>IE00299791</t>
  </si>
  <si>
    <t>424030461739-001</t>
  </si>
  <si>
    <t>L05312021-2</t>
  </si>
  <si>
    <t>EG1-06527, EG1-06555, EG3-06473, EG3-06474, EG3-06475, EG3-06476, EG3-06482, EG3-06485, EG3-06521, EG3-06522</t>
  </si>
  <si>
    <t>EPICAR5222021  LCA-241057  424010312607-L</t>
  </si>
  <si>
    <t>B01LC21/2101001435</t>
  </si>
  <si>
    <t>424030465879-001</t>
  </si>
  <si>
    <t>L05262021-1</t>
  </si>
  <si>
    <t>EG5-06415</t>
  </si>
  <si>
    <t>MPAL/SC/EGMCL/020/21  424010313250-L</t>
  </si>
  <si>
    <t>CM00742021</t>
  </si>
  <si>
    <t>424030469063-ACP001</t>
  </si>
  <si>
    <t>L05262021-4</t>
  </si>
  <si>
    <t>EG2-06502, EG2-06503</t>
  </si>
  <si>
    <t>TRS/EGMCL-2/63/2021  424010294226</t>
  </si>
  <si>
    <t>TRS-2/63-2021</t>
  </si>
  <si>
    <t>424030464692-ACP001</t>
  </si>
  <si>
    <t>L05242021-4</t>
  </si>
  <si>
    <t>EG2-06406, EG2-06503</t>
  </si>
  <si>
    <t>YKK/EPIC/SC-2348/21   424010311859-L</t>
  </si>
  <si>
    <t>IE00300191</t>
  </si>
  <si>
    <t>424030461953-ACP001</t>
  </si>
  <si>
    <t>IE00316171</t>
  </si>
  <si>
    <t>424030463149-ACP001</t>
  </si>
  <si>
    <t>L05252021-8</t>
  </si>
  <si>
    <t>EG3-06273, EG3-06312, EG3-06313, EG3-06357, EG3-06368, EG3-06409</t>
  </si>
  <si>
    <t>GWL/29/EGMCL/AEPZ/2021   424010319744-L</t>
  </si>
  <si>
    <t>GWL-EPIC-29</t>
  </si>
  <si>
    <t>424030462854-ACP001</t>
  </si>
  <si>
    <t>L05292021-7</t>
  </si>
  <si>
    <t>EG2-06382, EG2-06383, EG2-06384, EG2-06388, EG2-06390, EG2-06391, EG2-06436</t>
  </si>
  <si>
    <t>SC/EPIC/DEKKO-22  LCA-241054   424010315542-L</t>
  </si>
  <si>
    <t>DAL/EG/1328/2021</t>
  </si>
  <si>
    <t>424030467715-ACP001</t>
  </si>
  <si>
    <t>L05272021-5</t>
  </si>
  <si>
    <t>EG3-06357, EG3-06517</t>
  </si>
  <si>
    <t>SGD-0033/21  LCA-241052  424010386911-L</t>
  </si>
  <si>
    <t>S0175-21/GD/971</t>
  </si>
  <si>
    <t>424030469081-ACP001</t>
  </si>
  <si>
    <t>L06022021-2</t>
  </si>
  <si>
    <t>EG2-06390, EG2-06436</t>
  </si>
  <si>
    <t>BWTL/EGMCL/2727/20-21  LCA-243462  424010294191-L</t>
  </si>
  <si>
    <t>COIBWH/01421/20-21</t>
  </si>
  <si>
    <t>424030466958-ACP001</t>
  </si>
  <si>
    <t>L06052021-5</t>
  </si>
  <si>
    <t>EG4-06407, EG4-06426, EG5-06432, EG5-06433, EG5-06466, EG5-06467, EG5-06506, EG5-06508, EG5-06509, EG5-06510, EG5-06511</t>
  </si>
  <si>
    <t>CBL-381/EGMCL/AEPZ/2020   LCA-243471  424010311868-L</t>
  </si>
  <si>
    <t>TS-2890/21</t>
  </si>
  <si>
    <t>424030488426-001</t>
  </si>
  <si>
    <t>L06052021-1</t>
  </si>
  <si>
    <t>EG3-06231, EG3-06353, EG3-06473, EG3-06478, EG3-06479, EG3-06515, EG3-06540, EG3-06550, EG4-06374, EG5-06333, EG5-06428, EG5-06430, EG5-06433, EG5-06508, EG5-06509, EG5-06510, EG5-06511</t>
  </si>
  <si>
    <t>YKK/EPIC/SC-2403/21   LCA-243468   424010321027-L</t>
  </si>
  <si>
    <t>IE00316071</t>
  </si>
  <si>
    <t>424030463835-001</t>
  </si>
  <si>
    <t>L05302021-9</t>
  </si>
  <si>
    <t>EG3-06409, EG4-06407, EG4-06426</t>
  </si>
  <si>
    <t>SC-MT-EPIC-19785/2021  LCA-241056  424010317611</t>
  </si>
  <si>
    <t>S/C-MON-307/2021</t>
  </si>
  <si>
    <t>424030473584-ACP001</t>
  </si>
  <si>
    <t>L06012021-9</t>
  </si>
  <si>
    <t>EG2-06345, EG2-06350</t>
  </si>
  <si>
    <t>SC-0000003794  LCA-241058  424010234425-L</t>
  </si>
  <si>
    <t>E00001328</t>
  </si>
  <si>
    <t>424030467225-ACP001</t>
  </si>
  <si>
    <t>L06022021-13</t>
  </si>
  <si>
    <t>EG4-06303, EG4-06407, EG4-06426, EG5-06506, EG5-06508, EG5-06510, EG5-06511</t>
  </si>
  <si>
    <t>SC/EPIC/DEKKO/6134/21  LCA-243461  424010318175-L</t>
  </si>
  <si>
    <t>DAL/EG/1384/2021</t>
  </si>
  <si>
    <t>424030478605-ACP001</t>
  </si>
  <si>
    <t>L06022021-1</t>
  </si>
  <si>
    <t>EG1-06394, EG1-06469, EG1-06470, EG1-06477, EG1-06480, EG1-06481, EG1-06518, EG1-06519, EG1-06528, EG1-06529, EG1-06555, EG3-06274, EG3-06311, EG3-06357, EG3-06368, EG3-06397, EG3-06398, EG3-06409, EG3-06434, EG3-06521, EG3-06539, EG3-06540, EG4-06303, EG4-06306, EG4-06407, EG4-06410, EG4-06426, EG4-06435</t>
  </si>
  <si>
    <t>TRS/EGMCL-1/66/2021  LCA-241060  424010317602-L</t>
  </si>
  <si>
    <t>TRS/66-2021</t>
  </si>
  <si>
    <t>424030469606-ACP001</t>
  </si>
  <si>
    <t>L06022021-3</t>
  </si>
  <si>
    <t>EG2-06382, EG2-06388, EG2-06390, EG2-06437</t>
  </si>
  <si>
    <t>BPL/EGMCL/2799/21  LCA-243464  424010314115</t>
  </si>
  <si>
    <t>COIU3H/00957/20-21</t>
  </si>
  <si>
    <t>424030471951-ACP001</t>
  </si>
  <si>
    <t>L06052021-10</t>
  </si>
  <si>
    <t>EG2-06302, EG2-06382, EG2-06389, EG2-06392, EG2-06436, EG2-06437, EG2-06454</t>
  </si>
  <si>
    <t>2021/17-SC  lca-243466   424010302565-L</t>
  </si>
  <si>
    <t>KP-2021/22</t>
  </si>
  <si>
    <t>424030465682-ACP001</t>
  </si>
  <si>
    <t>L06032021-6</t>
  </si>
  <si>
    <t>226497-SC  LCA-243465  424010314605-L</t>
  </si>
  <si>
    <t>226497</t>
  </si>
  <si>
    <t>424030463069-ACP001</t>
  </si>
  <si>
    <t>L06032021-5</t>
  </si>
  <si>
    <t>EG3-06420, EG5-06415, EG5-06429, EG5-06431, EG5-06433, EG5-06505, EG5-06506, EG5-06508, EG5-06510</t>
  </si>
  <si>
    <t>226437-SC  LCA-243467  424010319799-L</t>
  </si>
  <si>
    <t>226437</t>
  </si>
  <si>
    <t>424030463639-ACP001</t>
  </si>
  <si>
    <t>L06032021-7</t>
  </si>
  <si>
    <t>EG2-06382, EG2-06454</t>
  </si>
  <si>
    <t>SC-0000003807  LCA-243470  424010314106</t>
  </si>
  <si>
    <t>E00003114</t>
  </si>
  <si>
    <t>424030467216-ACP001</t>
  </si>
  <si>
    <t>L06062021-1</t>
  </si>
  <si>
    <t>EG1-06555, EG3-06421, EG3-06442, EG3-06483, EG3-06512, EG3-06515, EG4-06235, EG4-06407, EG4-06435, EG5-06298</t>
  </si>
  <si>
    <t>SC -000003792   lca-243472  424010308097-L</t>
  </si>
  <si>
    <t>E00003142</t>
  </si>
  <si>
    <t>424030473986-ACP001</t>
  </si>
  <si>
    <t>L06192021-2</t>
  </si>
  <si>
    <t>EG1-06318, EG1-06528, EG1-06529, EG1-06556, EG3-06353, EG3-06354, EG3-06425, EG3-06443, EG3-06474, EG3-06482, EG3-06494, EG3-06517, EG3-06523, EG3-06524, EG3-06525, EG3-06526, EG3-06540, EG3-06543, EG3-06547, EG3-06551, EG3-06552, EG3-06557, EG3-06561, EG4-06407, EG4-06426</t>
  </si>
  <si>
    <t>EPICAR682021  LCA-241146  424010337591-l</t>
  </si>
  <si>
    <t>B01LC21/2101001665</t>
  </si>
  <si>
    <t>424030469143-001</t>
  </si>
  <si>
    <t>L06272021-3</t>
  </si>
  <si>
    <t>EG1-06553, EG1-06613, EG3-06402, EG3-06498, EG3-06524, EG3-06544, EG3-06545, EG3-06557, EG3-06559, EG3-06561, EG3-06562, EG3-06564, EG3-06565, EG3-06566, EG5-06501</t>
  </si>
  <si>
    <t>YKK/EPIC/SC-2558/21  LCA-243054   424010312590-L</t>
  </si>
  <si>
    <t>IE00362911</t>
  </si>
  <si>
    <t>424030473192-001</t>
  </si>
  <si>
    <t>L06212021-7</t>
  </si>
  <si>
    <t>EG1-06530, EG1-06531, EG1-06533, EG1-06534, EG1-06553, EG1-06554, EG1-06555, EG1-06613, EG3-06353, EG3-06357, EG3-06442, EG3-06517, EG3-06526, EG3-06544, EG4-06408, EG4-06427</t>
  </si>
  <si>
    <t>RPAC, R-Pac</t>
  </si>
  <si>
    <t>EPICAR6132021  LCA-243042  424010327968-L</t>
  </si>
  <si>
    <t>B01LC21/2101001699</t>
  </si>
  <si>
    <t>424030467706-ACP001</t>
  </si>
  <si>
    <t>L06152021-4</t>
  </si>
  <si>
    <t>EG2-06392, EG2-06454</t>
  </si>
  <si>
    <t>BWTL/EGMCL/2972/20-21  LCA-243517   424010294191-L</t>
  </si>
  <si>
    <t>COIBWH/01512/20-21</t>
  </si>
  <si>
    <t>424030466967-ACP001</t>
  </si>
  <si>
    <t>L06072021-4</t>
  </si>
  <si>
    <t>EG3-06368, EG3-06523, EG3-06524, EG3-06561, EG3-06565</t>
  </si>
  <si>
    <t>OIL/EGMCL/01/06/21 (EDC)  LCA-243469   424010306703-L</t>
  </si>
  <si>
    <t>DEPZ-OIL-1159/21</t>
  </si>
  <si>
    <t>424030473600-ACP001</t>
  </si>
  <si>
    <t>L06092021-7</t>
  </si>
  <si>
    <t>EG4-06303, EG5-06428, EG5-06430, EG5-06432</t>
  </si>
  <si>
    <t>SC/EPIC/DEKKO/6394/21   LCA-243471  424010392977-L</t>
  </si>
  <si>
    <t>DAL/EG/14572021</t>
  </si>
  <si>
    <t>424030473977-ACP001</t>
  </si>
  <si>
    <t>L06152021-3</t>
  </si>
  <si>
    <t>EG2-06382, EG2-06389, EG2-06392, EG2-06454</t>
  </si>
  <si>
    <t>S/CNO.BPL/EGMCL/3016/21  LCA-243516  424010398310-L</t>
  </si>
  <si>
    <t>COIU3H/01029/20-21</t>
  </si>
  <si>
    <t>424030471979-ACP001</t>
  </si>
  <si>
    <t>L06192021-5</t>
  </si>
  <si>
    <t>EG2-06266, EG2-06302, EG2-06389, EG2-06392, EG2-06437, EG2-06438, EG2-06453, EG2-06456</t>
  </si>
  <si>
    <t>BPL/EGMCL/3132/21  LCA-241152  424010317586-L</t>
  </si>
  <si>
    <t>COIU3H/01060/20-21</t>
  </si>
  <si>
    <t>424030471942-ACP001</t>
  </si>
  <si>
    <t>L06092021-4</t>
  </si>
  <si>
    <t>EG2-06406, EG2-06502</t>
  </si>
  <si>
    <t>JME/EGMCL/SC15/06/2021   LCA0243475   424010303724-L</t>
  </si>
  <si>
    <t>/JME/CI01/08/2021</t>
  </si>
  <si>
    <t>424030473085-ACP001</t>
  </si>
  <si>
    <t>L06202021-10</t>
  </si>
  <si>
    <t>GWL-30/EGMCL/AEPZ/2021  LCA-241157   424010400897-L</t>
  </si>
  <si>
    <t>GWL-EPIC-30</t>
  </si>
  <si>
    <t>424030469795-ACP001</t>
  </si>
  <si>
    <t>L06102021-13</t>
  </si>
  <si>
    <t>EG3-06231, EG4-06235, EG4-06236</t>
  </si>
  <si>
    <t>EGMCAR05302021   LCA-243501   424010337591-L</t>
  </si>
  <si>
    <t>B03LC21/2103001612</t>
  </si>
  <si>
    <t>424030468019-ACP001</t>
  </si>
  <si>
    <t>L06142021-10</t>
  </si>
  <si>
    <t>EG2-06342, EG2-06344, EG2-06406, EG2-06503</t>
  </si>
  <si>
    <t>SAWAM/2021/345  LCA-243514  424010306678-L</t>
  </si>
  <si>
    <t>SAWAM/CI/2021/255</t>
  </si>
  <si>
    <t>424030467993-ACP001</t>
  </si>
  <si>
    <t>L06142021-11</t>
  </si>
  <si>
    <t>EG2-06437, EG2-06453, EG2-06456, EG2-06503</t>
  </si>
  <si>
    <t>SC-0000003835  LCA-243515  424010397151</t>
  </si>
  <si>
    <t>E00003178</t>
  </si>
  <si>
    <t>424030469928-ACP001</t>
  </si>
  <si>
    <t>L06102021-12</t>
  </si>
  <si>
    <t>EG4-06339, EG5-06275, EG5-06416, EG5-06417</t>
  </si>
  <si>
    <t>MPAL/SC/EGMCL/021/21   lca-243480   424010313250-L</t>
  </si>
  <si>
    <t>3926.20.90</t>
  </si>
  <si>
    <t>CM00852021</t>
  </si>
  <si>
    <t>424030472638-ACP001</t>
  </si>
  <si>
    <t>L06102021-14</t>
  </si>
  <si>
    <t>EG3-06234, EG3-06421, EG5-06432</t>
  </si>
  <si>
    <t>YKK/EPIC/SC-2544/21   LCA-243503  424010312590-L</t>
  </si>
  <si>
    <t>IE00327771</t>
  </si>
  <si>
    <t>424030464273-ACP001</t>
  </si>
  <si>
    <t>L06102021-16</t>
  </si>
  <si>
    <t>EG5-06332, EG5-06428, EG5-06430, EG5-06432, EG5-06433, EG5-06505, EG5-06506, EG5-06507, EG5-06508, EG5-06509, EG5-06510, EG5-06511</t>
  </si>
  <si>
    <t>227386-SC  LCA-243508  424010319799-L</t>
  </si>
  <si>
    <t>227386</t>
  </si>
  <si>
    <t>424030465085-ACP001</t>
  </si>
  <si>
    <t>L06122021-11</t>
  </si>
  <si>
    <t>EG1-06315, EG1-06387, EG1-06394, EG1-06412, EG1-06480, EG1-06528, EG1-06529, EG3-06449, EG3-06497, EG3-06523, EG3-06524, EG3-06539, EG3-06540, EG3-06561, EG3-06565</t>
  </si>
  <si>
    <t>CBL-382/EGMCL/AEPZ/2020  LCA-243506   424010311868-L</t>
  </si>
  <si>
    <t>TS-3031/21</t>
  </si>
  <si>
    <t>424030475966-001</t>
  </si>
  <si>
    <t>L06172021-4</t>
  </si>
  <si>
    <t>EG4-06303, EG4-06306, EG4-06407, EG4-06426, EG4-06427</t>
  </si>
  <si>
    <t>MT-EPIC-20037/2021  LCA-241145   424010398668-L</t>
  </si>
  <si>
    <t>S/C-MON-344/2121</t>
  </si>
  <si>
    <t>424030481147-ACP001</t>
  </si>
  <si>
    <t>L06172021-7</t>
  </si>
  <si>
    <t>228082-SC  LCA-241142  424010395448-L</t>
  </si>
  <si>
    <t>EG-6503 DT- 20-APR-2021</t>
  </si>
  <si>
    <t>228082</t>
  </si>
  <si>
    <t>424030465094-ACP001</t>
  </si>
  <si>
    <t>L06132021-7</t>
  </si>
  <si>
    <t>227507-SC  LCA-243511  424010395448-L</t>
  </si>
  <si>
    <t>227507</t>
  </si>
  <si>
    <t>424030466789-ACP001</t>
  </si>
  <si>
    <t>L06132021-5</t>
  </si>
  <si>
    <t>TRS/EGMCL-2/70/2021   LCA-243509  424010395439-L</t>
  </si>
  <si>
    <t>TRS-2/70-2021</t>
  </si>
  <si>
    <t>424030464683-ACP001</t>
  </si>
  <si>
    <t>L06132021-6</t>
  </si>
  <si>
    <t>EG2-06388</t>
  </si>
  <si>
    <t>SC-0000003831  LCA-243510   424010314106-L</t>
  </si>
  <si>
    <t>E00003173</t>
  </si>
  <si>
    <t>424030471336-ACP001</t>
  </si>
  <si>
    <t>L06132021-8</t>
  </si>
  <si>
    <t>MPAL/SC/EGMCL/026/21  LCA-243512  424010395457-L</t>
  </si>
  <si>
    <t>CM00882021</t>
  </si>
  <si>
    <t>424030478428-ACP001</t>
  </si>
  <si>
    <t>L06192021-10</t>
  </si>
  <si>
    <t>EG2-06455, EG2-06456</t>
  </si>
  <si>
    <t>BWT/EGMCL/3072/20-21   LCA-241151   424010400094-L</t>
  </si>
  <si>
    <t>COIBWH/01535/20-21</t>
  </si>
  <si>
    <t>424030472184-ACP001</t>
  </si>
  <si>
    <t>L06262021-10</t>
  </si>
  <si>
    <t>MTML/EGMC/066/2021 AMENDMENT NO.01    LCA-243053  424010308060-L</t>
  </si>
  <si>
    <t>MTML/251/2021</t>
  </si>
  <si>
    <t>424030474672-001</t>
  </si>
  <si>
    <t>L06192021-11</t>
  </si>
  <si>
    <t>EG3-06421, EG4-06235, EG4-06408</t>
  </si>
  <si>
    <t>SC-0000003849  LCA-241150  424010308097-L</t>
  </si>
  <si>
    <t>E00003204</t>
  </si>
  <si>
    <t>424030469900-ACP001</t>
  </si>
  <si>
    <t>L06192021-13</t>
  </si>
  <si>
    <t>MTML/EGMCL/066/2021  LCA-241154  424010308060-L</t>
  </si>
  <si>
    <t>L07102021-6</t>
  </si>
  <si>
    <t>EG3-06234, EG4-06573, EG5-06365, EG5-06602, EG5-06603, EG5-06604, EG5-06605</t>
  </si>
  <si>
    <t>YKK/EPIC/SC/2731/21  lca- 243143   424010312590-L</t>
  </si>
  <si>
    <t>IE00392171</t>
  </si>
  <si>
    <t>424030472969-ACP001</t>
  </si>
  <si>
    <t>L06172021-20</t>
  </si>
  <si>
    <t>EG2-06389, EG2-06438, EG2-06453, EG2-06455, EG2-06456</t>
  </si>
  <si>
    <t>SC/EPIC/DEKKO-23  LCA-241148   424010399480-L</t>
  </si>
  <si>
    <t>DAL/EG/1575/2021</t>
  </si>
  <si>
    <t>424030475939-ACP001</t>
  </si>
  <si>
    <t>L06162021-7</t>
  </si>
  <si>
    <t>EG4-06280, EG4-06305, EG4-06408, EG4-06427</t>
  </si>
  <si>
    <t>SC/EPIC/DEKKO/6842/21   LCA-241149  4240103929-L</t>
  </si>
  <si>
    <t>DAL/EG/1556/2021</t>
  </si>
  <si>
    <t>424030474379-ACP001</t>
  </si>
  <si>
    <t>L06162021-1</t>
  </si>
  <si>
    <t>EG3-06357, EG3-06369, EG3-06409, EG3-06479, EG4-06408, EG4-06427, EG5-06332, EG5-06466</t>
  </si>
  <si>
    <t>CBL-383/EGMCL/AEPZ/2020   LCA-243418   424010307267-L</t>
  </si>
  <si>
    <t>TS-2125/21-141168</t>
  </si>
  <si>
    <t>424030472193-ACP001</t>
  </si>
  <si>
    <t>L06162021-2</t>
  </si>
  <si>
    <t>EG1-06553, EG1-06554, EG1-06556, EG3-06234, EG3-06379, EG3-06401, EG3-06402, EG3-06421, EG3-06424, EG3-06434, EG3-06442, EG3-06445, EG3-06446, EG3-06474, EG3-06484, EG3-06494, EG3-06514, EG3-06523, EG3-06541, EG3-06550, EG3-06557, EG3-06559, EG3-06561, EG3-06563, EG3-06565, EG4-06408</t>
  </si>
  <si>
    <t>TRS/EGMCL-1/72/2021  LCA-243519  424010317602-L</t>
  </si>
  <si>
    <t>TRS/72-2021</t>
  </si>
  <si>
    <t>424030469615-ACP001</t>
  </si>
  <si>
    <t>L06282021-16</t>
  </si>
  <si>
    <t>EG1-06530, EG1-06531, EG1-06533, EG1-06534, EG1-06553, EG1-06554, EG1-06613, EG3-06544, EG3-06551, EG3-06552, EG3-06557</t>
  </si>
  <si>
    <t>CBL-384/EGMCL/AEPZ/2020  LCA-243059</t>
  </si>
  <si>
    <t>TS-3294/21</t>
  </si>
  <si>
    <t>424030487613-001</t>
  </si>
  <si>
    <t>L07072021-10</t>
  </si>
  <si>
    <t>EG5-06602, EG5-06603, EG5-06604, EG5-06608, EG5-06609, EG5-06610, EG5-06612</t>
  </si>
  <si>
    <t>CBL-385/EGMCL/AEPZ/2020   243077    424010307267-L</t>
  </si>
  <si>
    <t>TS-3293/21</t>
  </si>
  <si>
    <t>424030478080-001</t>
  </si>
  <si>
    <t>L06222021-16</t>
  </si>
  <si>
    <t>EG4-06573, EG4-06607</t>
  </si>
  <si>
    <t>YLL/EGL/9996/21  LCA-241160  424010301441-L</t>
  </si>
  <si>
    <t>YAS-020/13138/20-21</t>
  </si>
  <si>
    <t>424030470104-ACP001</t>
  </si>
  <si>
    <t>L06222021-17</t>
  </si>
  <si>
    <t>EG5-06508, EG5-06510</t>
  </si>
  <si>
    <t>228379-SC  LCA-243045- 424010319799-L</t>
  </si>
  <si>
    <t>228379</t>
  </si>
  <si>
    <t>424030467029-ACP001</t>
  </si>
  <si>
    <t>L06212021-8</t>
  </si>
  <si>
    <t>EG2-06302, EG2-06388, EG2-06437, EG2-06438, EG2-06452</t>
  </si>
  <si>
    <t>2021/19-SC  LCA-243043  424010302565-L</t>
  </si>
  <si>
    <t>KP-2021/24</t>
  </si>
  <si>
    <t>424030470934-ACP001</t>
  </si>
  <si>
    <t>L06222021-18</t>
  </si>
  <si>
    <t>EG5-06501</t>
  </si>
  <si>
    <t>MPAL/SC/EGMCL/031/21  LCA-243046  424010313250-L</t>
  </si>
  <si>
    <t>CM0097/2021</t>
  </si>
  <si>
    <t>424030471960-ACP001</t>
  </si>
  <si>
    <t>L06222021-15</t>
  </si>
  <si>
    <t>EG2-06262, EG2-06382, EG2-06438</t>
  </si>
  <si>
    <t>228876-SC  LCA-243044   424010395448-L</t>
  </si>
  <si>
    <t>228876</t>
  </si>
  <si>
    <t>424030465888-ACP001</t>
  </si>
  <si>
    <t>L06202021-12</t>
  </si>
  <si>
    <t>EG1-06546, EG3-06521, EG3-06541, EG3-06545, EG3-06547, EG3-06548, EG3-06559, EG5-06415</t>
  </si>
  <si>
    <t>227667-SC  LCA-241154  424010319799-l</t>
  </si>
  <si>
    <t>227667</t>
  </si>
  <si>
    <t>424030465236-001</t>
  </si>
  <si>
    <t>L06242021-7</t>
  </si>
  <si>
    <t>EG1-06576, EG3-06543, EG3-06545, EG3-06547, EG3-06548</t>
  </si>
  <si>
    <t>SC-0000003860   LCA-243050  424010404919-L</t>
  </si>
  <si>
    <t>E00003231</t>
  </si>
  <si>
    <t>424030469919-ACP001</t>
  </si>
  <si>
    <t>L06262021-8</t>
  </si>
  <si>
    <t>EG2-06455, EG2-06458, EG2-06461, EG2-06465</t>
  </si>
  <si>
    <t>SC-0000003865   LCA-243047  424010397151-L</t>
  </si>
  <si>
    <t>E00003225</t>
  </si>
  <si>
    <t>424030469937-ACP001</t>
  </si>
  <si>
    <t>L06242021-10</t>
  </si>
  <si>
    <t>EG2-06388, EG2-06454, EG2-06455, EG2-06456</t>
  </si>
  <si>
    <t>SC-MT-EGM-20172/2021  LCA-243052   424010315551-L</t>
  </si>
  <si>
    <t>S/C-MON-352/2021</t>
  </si>
  <si>
    <t>424030474538-ACP001</t>
  </si>
  <si>
    <t>L06272021-8</t>
  </si>
  <si>
    <t>EG4-06375, EG4-06468, EG4-06607</t>
  </si>
  <si>
    <t>SC/EGMCL/1157/2021  LCA-243053   424010404713-L</t>
  </si>
  <si>
    <t>BRITANNIA-5012/2021</t>
  </si>
  <si>
    <t>424030480308-ACP001</t>
  </si>
  <si>
    <t>L06282021-5</t>
  </si>
  <si>
    <t>EG3-06420, EG5-06501</t>
  </si>
  <si>
    <t>229287-SC  LCA-243056   424010319799-L</t>
  </si>
  <si>
    <t>EG76420  03-APR-2021</t>
  </si>
  <si>
    <t>229287</t>
  </si>
  <si>
    <t>424030466208-ACP001</t>
  </si>
  <si>
    <t>L07072021-1</t>
  </si>
  <si>
    <t>EG1-06530, EG1-06531, EG1-06533, EG1-06534, EG1-06613, EG3-06231, EG3-06371, EG3-06402, EG3-06403, EG3-06423, EG3-06443, EG3-06474, EG3-06475, EG3-06494, EG3-06498, EG3-06514, EG3-06517, EG3-06524, EG3-06526, EG3-06544, EG3-06545, EG4-06571, EG4-06607, EG5-06510</t>
  </si>
  <si>
    <t>TRS/EGMCL-1/77/2021  LCA-243068</t>
  </si>
  <si>
    <t>TRS/77-2021</t>
  </si>
  <si>
    <t>424030478204-001</t>
  </si>
  <si>
    <t>L06282021-17</t>
  </si>
  <si>
    <t>EG2-06390, EG2-06391, EG2-06392, EG2-06453, EG2-06454, EG2-06455</t>
  </si>
  <si>
    <t>229333-SC  LCA-243058  424010395448-L</t>
  </si>
  <si>
    <t>229333</t>
  </si>
  <si>
    <t>424030466805-ACP001</t>
  </si>
  <si>
    <t>L07032021-3</t>
  </si>
  <si>
    <t>EG2-06302, EG2-06382, EG2-06391, EG2-06458, EG2-06461</t>
  </si>
  <si>
    <t>229995-SC   LCA-243065  424010395448-L</t>
  </si>
  <si>
    <t>229995</t>
  </si>
  <si>
    <t>424030466930-ACP001</t>
  </si>
  <si>
    <t>L06292021-6</t>
  </si>
  <si>
    <t>EG4-06571</t>
  </si>
  <si>
    <t>MT-EPIC-20257/2021   LCA-243060  424010398668-L</t>
  </si>
  <si>
    <t>S/C-MON-380/2021</t>
  </si>
  <si>
    <t>424030481138-ACP001</t>
  </si>
  <si>
    <t>L06302021-16</t>
  </si>
  <si>
    <t>EG5-06508, EG5-06509, EG5-06510</t>
  </si>
  <si>
    <t>YKK/EPIC/SC-2921/21  LCA-243066  424010312590-L</t>
  </si>
  <si>
    <t>IE00374721</t>
  </si>
  <si>
    <t>424030466903-ACP001</t>
  </si>
  <si>
    <t>L06292021-16</t>
  </si>
  <si>
    <t>EG2-06452, EG2-06455, EG2-06458</t>
  </si>
  <si>
    <t>BPL/EGMCL/3170/21  LCA-243062  424010317586-L</t>
  </si>
  <si>
    <t>COIU3H/00003/21-22</t>
  </si>
  <si>
    <t>424030471988-ACP001</t>
  </si>
  <si>
    <t>L07052021-2</t>
  </si>
  <si>
    <t>EG1-06440, EG1-06576, EG3-06353, EG3-06495, EG3-06522, EG3-06526, EG3-06540, EG3-06588, EG4-06571</t>
  </si>
  <si>
    <t>EPICAR6272021  243071  424010327968-L</t>
  </si>
  <si>
    <t>B01LC21/2101001860</t>
  </si>
  <si>
    <t>424030466949-ACP001</t>
  </si>
  <si>
    <t>L07052021-1</t>
  </si>
  <si>
    <t>229435-SC  LCA-243067   424010318923-L</t>
  </si>
  <si>
    <t>EG76508</t>
  </si>
  <si>
    <t>229435</t>
  </si>
  <si>
    <t>424030467010-ACP001</t>
  </si>
  <si>
    <t>L06302021-11</t>
  </si>
  <si>
    <t>EG4-06374, EG4-06375, EG4-06573, EG4-06607</t>
  </si>
  <si>
    <t>SC-0000003878  LCA-243063  424010404919-L</t>
  </si>
  <si>
    <t>E00003247</t>
  </si>
  <si>
    <t>424030472200-ACP001</t>
  </si>
  <si>
    <t>L06292021-18</t>
  </si>
  <si>
    <t>229801-SC   LCA-243061  424010312572-L</t>
  </si>
  <si>
    <t>229801</t>
  </si>
  <si>
    <t>424030466912-ACP001</t>
  </si>
  <si>
    <t>L07062021-16</t>
  </si>
  <si>
    <t>EG4-06571, EG5-06508, EG5-06602, EG5-06603, EG5-06604, EG5-06605, EG5-06606, EG5-06608, EG5-06609, EG5-06610, EG5-06611, EG5-06612</t>
  </si>
  <si>
    <t>SC/EPIC/DEKKO/7621/21   LCA-243072  424010392977-L</t>
  </si>
  <si>
    <t>DAL/EG/1770/2021</t>
  </si>
  <si>
    <t>424030476135-ACP001</t>
  </si>
  <si>
    <t>L07062021-8</t>
  </si>
  <si>
    <t>EG3-06409, EG5-06605, EG5-06611</t>
  </si>
  <si>
    <t>GWL-31/EGMCL/AEPZ/2021  LCA-243070   424010400897-L</t>
  </si>
  <si>
    <t>GWL-EPIC-31</t>
  </si>
  <si>
    <t>424030469786-ACP001</t>
  </si>
  <si>
    <t>L07062021-4</t>
  </si>
  <si>
    <t>EG2-06302, EG2-06459, EG2-06574</t>
  </si>
  <si>
    <t>SC-0000003891   LCA-243073  424010397151-L</t>
  </si>
  <si>
    <t>E00003253</t>
  </si>
  <si>
    <t>424030473995-ACP001</t>
  </si>
  <si>
    <t>L07052021-17</t>
  </si>
  <si>
    <t>EG2-06391, EG2-06454, EG2-06455, EG2-06458, EG2-06459, EG2-06460</t>
  </si>
  <si>
    <t>230191-SC   alca-243074   424010312572-l</t>
  </si>
  <si>
    <t>230191</t>
  </si>
  <si>
    <t>424030468714-ACP001</t>
  </si>
  <si>
    <t>L07132021-1</t>
  </si>
  <si>
    <t>EG2-06382, EG2-06503</t>
  </si>
  <si>
    <t>JME/EGMCL/SC16/07/2021  424010303724-l</t>
  </si>
  <si>
    <t>JME/CI02/08/2021</t>
  </si>
  <si>
    <t>424030471853-ACP001</t>
  </si>
  <si>
    <t>L07082021-11</t>
  </si>
  <si>
    <t>EG3-06234, EG3-06409, EG3-06517, EG3-06641, EG3-06642, EG3-06643, EG3-06644, EG4-06468, EG5-06428, EG5-06429, EG5-06430, EG5-06431, EG5-06432, EG5-06433, EG5-06602, EG5-06603, EG5-06604, EG5-06605, EG5-06606, EG5-06608, EG5-06609, EG5-06610, EG5-06611, EG5-06612</t>
  </si>
  <si>
    <t>TRS/EGMCL-1/83/2021  243078  424010317602-L</t>
  </si>
  <si>
    <t>TRS/83-2021</t>
  </si>
  <si>
    <t>424030474315-001</t>
  </si>
  <si>
    <t>L07082021-17</t>
  </si>
  <si>
    <t>EG5-06416, EG5-06417</t>
  </si>
  <si>
    <t>MPAL/SC/EGMCL/035/21   243142   424010313250-L</t>
  </si>
  <si>
    <t>CM01012021</t>
  </si>
  <si>
    <t>424030474324-ACP001</t>
  </si>
  <si>
    <t>L07082021-7</t>
  </si>
  <si>
    <t>TRS/EGMCL-2/86/2021   LCA- 243141  424010395439-L</t>
  </si>
  <si>
    <t>TRS-2/86-2021</t>
  </si>
  <si>
    <t>424030469152-ACP001</t>
  </si>
  <si>
    <t>L07102021-5</t>
  </si>
  <si>
    <t>EG1-06577, EG3-06232, EG3-06560, EG3-06564, EG3-06585, EG3-06586</t>
  </si>
  <si>
    <t>SC-0000003903   LCA-243144  42410404919-L</t>
  </si>
  <si>
    <t>E00003267</t>
  </si>
  <si>
    <t>424030474690-001</t>
  </si>
  <si>
    <t>L07122021-6</t>
  </si>
  <si>
    <t>EG2-06389, EG2-06458, EG2-06574</t>
  </si>
  <si>
    <t>230834-SC  LCA-243147   424010312572-L</t>
  </si>
  <si>
    <t>230834</t>
  </si>
  <si>
    <t>424030468705-ACP001</t>
  </si>
  <si>
    <t>L07122021-17</t>
  </si>
  <si>
    <t>EG3-06642</t>
  </si>
  <si>
    <t>GWL-32/EGMCL/AEPZ/2021  424010400897-L</t>
  </si>
  <si>
    <t>GWL-EPIC-32</t>
  </si>
  <si>
    <t>424030481637-001</t>
  </si>
  <si>
    <t>L07132021-14</t>
  </si>
  <si>
    <t>EG5-06508, EG5-06602, EG5-06603, EG5-06604, EG5-06605, EG5-06608, EG5-06609, EG5-06610, EG5-06611, EG5-06612, EG5-06628, EG5-06630</t>
  </si>
  <si>
    <t>229101-SC  424010318923-l</t>
  </si>
  <si>
    <t>EG76608</t>
  </si>
  <si>
    <t>229101</t>
  </si>
  <si>
    <t>424030469946-001</t>
  </si>
  <si>
    <t>L07122021-10</t>
  </si>
  <si>
    <t>EG2-06327, EG2-06437</t>
  </si>
  <si>
    <t>TB-SC-210707-RD01  lca-243146   424010303715</t>
  </si>
  <si>
    <t>CI-210714-RD01</t>
  </si>
  <si>
    <t>424030474725-ACP001</t>
  </si>
  <si>
    <t>L07132021-11</t>
  </si>
  <si>
    <t>EG3-06641, EG3-06642, EG3-06643, EG3-06644</t>
  </si>
  <si>
    <t>CBL-387/EGMCL/AEPZ/2020   424010307267-l</t>
  </si>
  <si>
    <t>TS-3620/21</t>
  </si>
  <si>
    <t>424030475957-ACP001</t>
  </si>
  <si>
    <t>L07122021-7</t>
  </si>
  <si>
    <t>MPAL/SC/EGMCL/037/21  LCA-243145  424010395457-L</t>
  </si>
  <si>
    <t>CM01022021</t>
  </si>
  <si>
    <t>424030473147-ACP001</t>
  </si>
  <si>
    <t>L07152021-10</t>
  </si>
  <si>
    <t>TB-SC-210713-RD01  424010303715-L</t>
  </si>
  <si>
    <t>CI-210717-RD01</t>
  </si>
  <si>
    <t>424030476117-ACP001</t>
  </si>
  <si>
    <t>L07152021-3</t>
  </si>
  <si>
    <t>EG5-06605, EG5-06611</t>
  </si>
  <si>
    <t>CBL-388/EGMCL/AEPZ/2020  424010413641-L</t>
  </si>
  <si>
    <t>TS-3669/21-141168</t>
  </si>
  <si>
    <t>424030473076-ACP001</t>
  </si>
  <si>
    <t>L07142021-25</t>
  </si>
  <si>
    <t>EG3-06560, EG3-06580, EG3-06585</t>
  </si>
  <si>
    <t>230120-SC  424010318923-L</t>
  </si>
  <si>
    <t>EG76560</t>
  </si>
  <si>
    <t>230120</t>
  </si>
  <si>
    <t>424030468698-ACP001</t>
  </si>
  <si>
    <t>L07142021-22</t>
  </si>
  <si>
    <t>EG3-06409, EG3-06641</t>
  </si>
  <si>
    <t>BPL/EGMCL/3293/21  424010338117</t>
  </si>
  <si>
    <t>COIUU3H/00020/21-22</t>
  </si>
  <si>
    <t>424030481557-001</t>
  </si>
  <si>
    <t>L07142021-9</t>
  </si>
  <si>
    <t>EG2-06264, EG2-06266, EG2-06452, EG2-06460, EG2-06462, EG2-06463, EG2-06464</t>
  </si>
  <si>
    <t>SC-0000003912  424010397151-L</t>
  </si>
  <si>
    <t>E00003299</t>
  </si>
  <si>
    <t>424030474011-ACP001</t>
  </si>
  <si>
    <t>L07182021-22</t>
  </si>
  <si>
    <t>EG2-06648, EG2-06665</t>
  </si>
  <si>
    <t>SC-0000003932  424010314106-L</t>
  </si>
  <si>
    <t>E00003309</t>
  </si>
  <si>
    <t>424030474002-ACP001</t>
  </si>
  <si>
    <t>L07152021-4</t>
  </si>
  <si>
    <t>EG5-06362, EG5-06611, EG5-06628</t>
  </si>
  <si>
    <t>GWL-33/EGMCL/AEPZ/2021  424010400897</t>
  </si>
  <si>
    <t>GWL-EPIC-33</t>
  </si>
  <si>
    <t>424030482967-001</t>
  </si>
  <si>
    <t>L07132021-23</t>
  </si>
  <si>
    <t>SAWM/2021/348   424010306678</t>
  </si>
  <si>
    <t>SAWAM/CI/2021/261</t>
  </si>
  <si>
    <t>424030470943-ACP001</t>
  </si>
  <si>
    <t>L07292021-4</t>
  </si>
  <si>
    <t>BPL/EGMCL/3313/21  424010417291-L</t>
  </si>
  <si>
    <t>COU3H/00056/21-22</t>
  </si>
  <si>
    <t>424030488024-001</t>
  </si>
  <si>
    <t>L07182021-23</t>
  </si>
  <si>
    <t>EG2-06459, EG2-06460</t>
  </si>
  <si>
    <t>BWT/EGMCL/0047/21-22   424010400094</t>
  </si>
  <si>
    <t>COIBWH/00079/21-22</t>
  </si>
  <si>
    <t>424030472647-ACP001</t>
  </si>
  <si>
    <t>L07162021-2</t>
  </si>
  <si>
    <t>EG3-06585, EG5-06606, EG5-06612</t>
  </si>
  <si>
    <t>231549-SC  LCA-243122  424010318923</t>
  </si>
  <si>
    <t>EG-6585</t>
  </si>
  <si>
    <t>231549</t>
  </si>
  <si>
    <t>424030470630-ACP001</t>
  </si>
  <si>
    <t>L07292021-8</t>
  </si>
  <si>
    <t>EG2-06452</t>
  </si>
  <si>
    <t>SC-0000003940  42401039715-L</t>
  </si>
  <si>
    <t>17-Jul-2021</t>
  </si>
  <si>
    <t>E00003321</t>
  </si>
  <si>
    <t>424030476064-ACP001</t>
  </si>
  <si>
    <t>L07182021-26</t>
  </si>
  <si>
    <t>EG3-06293, EG3-06494, EG3-06496, EG3-06526, EG3-06562, EG3-06564, EG3-06566, EG3-06568, EG3-06588, EG3-06656</t>
  </si>
  <si>
    <t>EPICAR762021   424010318914-L</t>
  </si>
  <si>
    <t>B01LC21/2101001958</t>
  </si>
  <si>
    <t>424030474681-ACP001</t>
  </si>
  <si>
    <t>L07272021-3</t>
  </si>
  <si>
    <t>231813-SC  424010312572-L</t>
  </si>
  <si>
    <t>231813</t>
  </si>
  <si>
    <t>424030472326-ACP001</t>
  </si>
  <si>
    <t>L</t>
  </si>
  <si>
    <t>-</t>
  </si>
  <si>
    <t>424010582806-L</t>
  </si>
  <si>
    <t>Sumon</t>
  </si>
  <si>
    <t xml:space="preserve">Tuhin </t>
  </si>
  <si>
    <t>Bill still not process</t>
  </si>
  <si>
    <t>Corporate Customer Liability Position</t>
  </si>
  <si>
    <t>Date run: 7/3/2022</t>
  </si>
  <si>
    <t>COSMOPOLITAN INDUSTRIES PVT. LIMITED</t>
  </si>
  <si>
    <t>CUST_ID</t>
  </si>
  <si>
    <t>CB3483358</t>
  </si>
  <si>
    <t>CUST_NAME</t>
  </si>
  <si>
    <t>None</t>
  </si>
  <si>
    <t>Date</t>
  </si>
  <si>
    <t>06/30/2022</t>
  </si>
  <si>
    <t>Customer ID</t>
  </si>
  <si>
    <t>LIMIT_SUFFIX</t>
  </si>
  <si>
    <t>Grand Total</t>
  </si>
  <si>
    <t>OUTSTANDING(FC)</t>
  </si>
  <si>
    <t>OUTSTANDING EQV(BDT)</t>
  </si>
  <si>
    <t>ISSUE DATE</t>
  </si>
  <si>
    <t>CRNCY_CODE</t>
  </si>
  <si>
    <t>OUTSTANDING</t>
  </si>
  <si>
    <t>LCNUMBER</t>
  </si>
  <si>
    <t>EXPIRY_DATE</t>
  </si>
  <si>
    <t>MARGIN</t>
  </si>
  <si>
    <t>TENOR</t>
  </si>
  <si>
    <t>DESCRIPTIONOFGOODS</t>
  </si>
  <si>
    <t>BRAND NEW CAPITAL MACHINERY</t>
  </si>
  <si>
    <t>CB3483349</t>
  </si>
  <si>
    <t>CHEMICAL</t>
  </si>
  <si>
    <t>9092083`55131100,52093100`50974`10.97`</t>
  </si>
  <si>
    <t>075122060744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</si>
</sst>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\-mmm\-yy;@"/>
    <numFmt numFmtId="165" formatCode="_(* #,##0_);_(* \(#,##0\);_(* &quot;-&quot;??_);_(@_)"/>
    <numFmt numFmtId="166" formatCode="[$$-809]#,##0.00_);\([$$-809]#,##0.00\)"/>
    <numFmt numFmtId="167" formatCode="\ d\-mmm\-yy"/>
    <numFmt numFmtId="168" formatCode="dd\-mmm\-yyyy"/>
    <numFmt numFmtId="169" formatCode="dd\-mm\-yy"/>
    <numFmt numFmtId="170" formatCode="&quot;$&quot;#,##0.00"/>
    <numFmt numFmtId="171" formatCode="###0"/>
    <numFmt numFmtId="172" formatCode="[$-409]d\-mmm\-yyyy;@"/>
    <numFmt numFmtId="173" formatCode="dd\-mm\-yyyy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1"/>
    </font>
    <font>
      <sz val="10"/>
      <color theme="1"/>
      <name val="Arial"/>
      <family val="2"/>
    </font>
    <font>
      <sz val="10"/>
      <color indexed="8"/>
      <name val="Segoe UI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8"/>
      <name val="Arial Narrow"/>
      <family val="2"/>
    </font>
    <font>
      <sz val="8"/>
      <color indexed="9"/>
      <name val="Arial Narrow"/>
      <family val="2"/>
    </font>
    <font>
      <sz val="7"/>
      <name val="Arial Narrow"/>
      <family val="2"/>
    </font>
    <font>
      <b/>
      <sz val="8"/>
      <name val="Arial"/>
      <family val="2"/>
    </font>
    <font>
      <b/>
      <sz val="11"/>
      <name val="Tahoma"/>
      <family val="2"/>
    </font>
    <font>
      <b/>
      <sz val="11"/>
      <color theme="1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sz val="8"/>
      <color indexed="55"/>
      <name val="Tahoma"/>
      <family val="2"/>
    </font>
    <font>
      <sz val="8"/>
      <name val="Tahoma"/>
      <family val="2"/>
    </font>
    <font>
      <b/>
      <sz val="11"/>
      <color indexed="8"/>
      <name val="Tahoma"/>
      <family val="2"/>
    </font>
    <font>
      <sz val="11"/>
      <color theme="1"/>
      <name val="Tahoma"/>
      <family val="2"/>
    </font>
    <font>
      <sz val="11"/>
      <color theme="1"/>
      <name val="Calibri"/>
      <family val="2"/>
    </font>
    <font>
      <b/>
      <sz val="20"/>
      <color theme="1"/>
      <name val="Courier"/>
    </font>
    <font>
      <sz val="8"/>
      <color rgb="FF333399"/>
      <name val="Helvetica"/>
    </font>
    <font>
      <sz val="15"/>
      <color theme="1"/>
      <name val="Arial"/>
      <family val="2"/>
    </font>
    <font>
      <b/>
      <sz val="10"/>
      <color theme="1"/>
      <name val="Helvetica"/>
    </font>
    <font>
      <sz val="10"/>
      <color theme="1"/>
      <name val="Helvetica"/>
    </font>
    <font>
      <b/>
      <sz val="14"/>
      <color theme="1"/>
      <name val="Courier"/>
    </font>
    <font>
      <sz val="8"/>
      <color theme="1"/>
      <name val="Helvetica"/>
    </font>
    <font>
      <b/>
      <sz val="8"/>
      <color theme="1"/>
      <name val="Helvetica"/>
    </font>
    <font>
      <b/>
      <sz val="10"/>
      <color theme="1"/>
      <name val="Tahoma"/>
      <family val="2"/>
    </font>
    <font>
      <b/>
      <sz val="10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65"/>
        <bgColor indexed="9"/>
      </patternFill>
    </fill>
    <fill>
      <patternFill patternType="solid">
        <fgColor indexed="65"/>
        <bgColor indexed="22"/>
      </patternFill>
    </fill>
    <fill>
      <patternFill patternType="solid">
        <fgColor rgb="FFFFFF00"/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0F4FA"/>
      </patternFill>
    </fill>
    <fill>
      <patternFill patternType="solid">
        <fgColor rgb="FF336699"/>
      </patternFill>
    </fill>
    <fill>
      <patternFill patternType="solid">
        <fgColor rgb="FFFFFFFF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 style="thin">
        <color indexed="64"/>
      </diagonal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 style="thin">
        <color indexed="64"/>
      </diagonal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 style="hair">
        <color indexed="64"/>
      </diagonal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 style="thin">
        <color indexed="64"/>
      </diagonal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 style="thin">
        <color indexed="64"/>
      </diagonal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/>
      <top/>
      <bottom/>
      <diagonal/>
    </border>
    <border>
      <left style="thin">
        <color rgb="FF979991"/>
      </left>
      <right/>
      <top/>
      <bottom style="thin">
        <color rgb="FF979991"/>
      </bottom>
      <diagonal/>
    </border>
  </borders>
  <cellStyleXfs count="10">
    <xf numFmtId="0" fontId="0" fillId="0" borderId="0"/>
    <xf numFmtId="43" fontId="6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0" fillId="0" borderId="0"/>
    <xf numFmtId="0" fontId="21" fillId="0" borderId="0"/>
    <xf numFmtId="0" fontId="27" fillId="0" borderId="0"/>
    <xf numFmtId="43" fontId="27" fillId="0" borderId="0" applyFont="0" applyFill="0" applyBorder="0" applyAlignment="0" applyProtection="0"/>
  </cellStyleXfs>
  <cellXfs count="197">
    <xf numFmtId="0" fontId="0" fillId="0" borderId="0" xfId="0"/>
    <xf numFmtId="0" fontId="3" fillId="0" borderId="0" xfId="2" applyFont="1"/>
    <xf numFmtId="164" fontId="3" fillId="0" borderId="0" xfId="2" applyNumberFormat="1" applyFont="1"/>
    <xf numFmtId="43" fontId="3" fillId="2" borderId="0" xfId="3" applyFont="1" applyFill="1"/>
    <xf numFmtId="0" fontId="1" fillId="0" borderId="0" xfId="2"/>
    <xf numFmtId="0" fontId="4" fillId="0" borderId="0" xfId="2" applyFont="1"/>
    <xf numFmtId="164" fontId="4" fillId="0" borderId="0" xfId="2" applyNumberFormat="1" applyFont="1"/>
    <xf numFmtId="43" fontId="4" fillId="0" borderId="0" xfId="3" applyFont="1"/>
    <xf numFmtId="0" fontId="4" fillId="2" borderId="0" xfId="2" applyFont="1" applyFill="1"/>
    <xf numFmtId="0" fontId="1" fillId="0" borderId="1" xfId="2" applyBorder="1"/>
    <xf numFmtId="43" fontId="1" fillId="0" borderId="0" xfId="2" applyNumberFormat="1"/>
    <xf numFmtId="43" fontId="4" fillId="3" borderId="0" xfId="3" applyFont="1" applyFill="1"/>
    <xf numFmtId="0" fontId="4" fillId="3" borderId="0" xfId="2" applyFont="1" applyFill="1"/>
    <xf numFmtId="43" fontId="0" fillId="0" borderId="0" xfId="3" applyFont="1"/>
    <xf numFmtId="164" fontId="1" fillId="0" borderId="0" xfId="2" applyNumberFormat="1"/>
    <xf numFmtId="165" fontId="5" fillId="0" borderId="0" xfId="3" applyNumberFormat="1" applyFont="1"/>
    <xf numFmtId="0" fontId="2" fillId="0" borderId="2" xfId="2" applyFont="1" applyBorder="1"/>
    <xf numFmtId="0" fontId="2" fillId="0" borderId="3" xfId="2" applyFont="1" applyBorder="1"/>
    <xf numFmtId="43" fontId="2" fillId="0" borderId="4" xfId="3" applyFont="1" applyBorder="1" applyAlignment="1">
      <alignment horizontal="right"/>
    </xf>
    <xf numFmtId="0" fontId="1" fillId="0" borderId="5" xfId="2" applyBorder="1"/>
    <xf numFmtId="165" fontId="0" fillId="2" borderId="6" xfId="1" applyNumberFormat="1" applyFont="1" applyFill="1" applyBorder="1"/>
    <xf numFmtId="165" fontId="0" fillId="0" borderId="6" xfId="1" applyNumberFormat="1" applyFont="1" applyBorder="1"/>
    <xf numFmtId="0" fontId="2" fillId="0" borderId="7" xfId="2" applyFont="1" applyBorder="1"/>
    <xf numFmtId="0" fontId="2" fillId="0" borderId="8" xfId="2" applyFont="1" applyBorder="1"/>
    <xf numFmtId="43" fontId="2" fillId="0" borderId="9" xfId="3" applyFont="1" applyBorder="1"/>
    <xf numFmtId="165" fontId="2" fillId="0" borderId="9" xfId="1" applyNumberFormat="1" applyFont="1" applyBorder="1"/>
    <xf numFmtId="0" fontId="7" fillId="0" borderId="0" xfId="4"/>
    <xf numFmtId="43" fontId="7" fillId="0" borderId="0" xfId="4" applyNumberFormat="1"/>
    <xf numFmtId="0" fontId="11" fillId="4" borderId="0" xfId="6" applyFont="1" applyFill="1" applyAlignment="1">
      <alignment horizontal="left" vertical="center"/>
    </xf>
    <xf numFmtId="0" fontId="10" fillId="0" borderId="0" xfId="6"/>
    <xf numFmtId="0" fontId="15" fillId="5" borderId="0" xfId="6" applyFont="1" applyFill="1" applyAlignment="1">
      <alignment horizontal="right" vertical="center"/>
    </xf>
    <xf numFmtId="0" fontId="15" fillId="0" borderId="10" xfId="6" applyFont="1" applyBorder="1" applyAlignment="1">
      <alignment horizontal="left" vertical="center"/>
    </xf>
    <xf numFmtId="0" fontId="15" fillId="0" borderId="10" xfId="6" applyFont="1" applyBorder="1" applyAlignment="1">
      <alignment horizontal="center" vertical="center"/>
    </xf>
    <xf numFmtId="0" fontId="15" fillId="0" borderId="10" xfId="6" applyFont="1" applyBorder="1" applyAlignment="1">
      <alignment horizontal="right" vertical="center"/>
    </xf>
    <xf numFmtId="0" fontId="17" fillId="0" borderId="10" xfId="6" applyFont="1" applyBorder="1" applyAlignment="1">
      <alignment horizontal="center" vertical="center"/>
    </xf>
    <xf numFmtId="169" fontId="15" fillId="0" borderId="10" xfId="6" applyNumberFormat="1" applyFont="1" applyBorder="1" applyAlignment="1">
      <alignment horizontal="center" vertical="center"/>
    </xf>
    <xf numFmtId="4" fontId="15" fillId="0" borderId="10" xfId="6" applyNumberFormat="1" applyFont="1" applyBorder="1" applyAlignment="1">
      <alignment horizontal="right" vertical="center"/>
    </xf>
    <xf numFmtId="2" fontId="15" fillId="0" borderId="10" xfId="6" applyNumberFormat="1" applyFont="1" applyBorder="1" applyAlignment="1">
      <alignment horizontal="center" vertical="center"/>
    </xf>
    <xf numFmtId="0" fontId="13" fillId="6" borderId="11" xfId="6" applyFont="1" applyFill="1" applyBorder="1" applyAlignment="1">
      <alignment horizontal="center" vertical="center"/>
    </xf>
    <xf numFmtId="4" fontId="13" fillId="6" borderId="11" xfId="6" applyNumberFormat="1" applyFont="1" applyFill="1" applyBorder="1" applyAlignment="1">
      <alignment horizontal="center" vertical="center"/>
    </xf>
    <xf numFmtId="0" fontId="18" fillId="6" borderId="11" xfId="6" applyFont="1" applyFill="1" applyBorder="1" applyAlignment="1">
      <alignment horizontal="right" vertical="center"/>
    </xf>
    <xf numFmtId="4" fontId="18" fillId="6" borderId="11" xfId="6" applyNumberFormat="1" applyFont="1" applyFill="1" applyBorder="1" applyAlignment="1">
      <alignment horizontal="right" vertical="center"/>
    </xf>
    <xf numFmtId="0" fontId="18" fillId="6" borderId="11" xfId="6" applyFont="1" applyFill="1" applyBorder="1" applyAlignment="1">
      <alignment horizontal="center" vertical="center"/>
    </xf>
    <xf numFmtId="0" fontId="18" fillId="6" borderId="11" xfId="6" applyFont="1" applyFill="1" applyBorder="1" applyAlignment="1">
      <alignment horizontal="left" vertical="center"/>
    </xf>
    <xf numFmtId="0" fontId="13" fillId="6" borderId="11" xfId="6" applyFont="1" applyFill="1" applyBorder="1" applyAlignment="1">
      <alignment horizontal="right" vertical="center"/>
    </xf>
    <xf numFmtId="4" fontId="18" fillId="7" borderId="11" xfId="6" applyNumberFormat="1" applyFont="1" applyFill="1" applyBorder="1" applyAlignment="1">
      <alignment horizontal="right" vertical="center"/>
    </xf>
    <xf numFmtId="4" fontId="10" fillId="0" borderId="0" xfId="6" applyNumberFormat="1"/>
    <xf numFmtId="43" fontId="10" fillId="2" borderId="0" xfId="1" applyFont="1" applyFill="1"/>
    <xf numFmtId="43" fontId="10" fillId="0" borderId="0" xfId="6" applyNumberFormat="1"/>
    <xf numFmtId="43" fontId="10" fillId="0" borderId="0" xfId="1" applyFont="1"/>
    <xf numFmtId="0" fontId="4" fillId="0" borderId="1" xfId="2" applyFont="1" applyBorder="1"/>
    <xf numFmtId="0" fontId="4" fillId="0" borderId="5" xfId="2" applyFont="1" applyBorder="1"/>
    <xf numFmtId="164" fontId="4" fillId="0" borderId="5" xfId="2" applyNumberFormat="1" applyFont="1" applyBorder="1"/>
    <xf numFmtId="43" fontId="4" fillId="0" borderId="5" xfId="3" applyFont="1" applyBorder="1"/>
    <xf numFmtId="0" fontId="1" fillId="0" borderId="6" xfId="2" applyBorder="1"/>
    <xf numFmtId="0" fontId="1" fillId="0" borderId="7" xfId="2" applyBorder="1"/>
    <xf numFmtId="0" fontId="1" fillId="0" borderId="8" xfId="2" applyBorder="1"/>
    <xf numFmtId="164" fontId="1" fillId="0" borderId="8" xfId="2" applyNumberFormat="1" applyBorder="1"/>
    <xf numFmtId="165" fontId="5" fillId="0" borderId="8" xfId="3" applyNumberFormat="1" applyFont="1" applyBorder="1"/>
    <xf numFmtId="43" fontId="0" fillId="0" borderId="8" xfId="3" applyFont="1" applyBorder="1"/>
    <xf numFmtId="0" fontId="1" fillId="0" borderId="9" xfId="2" applyBorder="1"/>
    <xf numFmtId="0" fontId="19" fillId="0" borderId="2" xfId="2" applyFont="1" applyBorder="1" applyAlignment="1">
      <alignment horizontal="center" vertical="center" wrapText="1"/>
    </xf>
    <xf numFmtId="0" fontId="19" fillId="0" borderId="3" xfId="2" applyFont="1" applyBorder="1" applyAlignment="1">
      <alignment horizontal="center" vertical="center" wrapText="1"/>
    </xf>
    <xf numFmtId="164" fontId="19" fillId="0" borderId="3" xfId="2" applyNumberFormat="1" applyFont="1" applyBorder="1" applyAlignment="1">
      <alignment horizontal="center" vertical="center" wrapText="1"/>
    </xf>
    <xf numFmtId="43" fontId="19" fillId="2" borderId="3" xfId="3" applyFont="1" applyFill="1" applyBorder="1" applyAlignment="1">
      <alignment horizontal="center" vertical="center" wrapText="1"/>
    </xf>
    <xf numFmtId="0" fontId="20" fillId="0" borderId="0" xfId="2" applyFont="1" applyAlignment="1">
      <alignment horizontal="center" vertical="center" wrapText="1"/>
    </xf>
    <xf numFmtId="0" fontId="22" fillId="8" borderId="12" xfId="7" applyFont="1" applyFill="1" applyBorder="1" applyAlignment="1">
      <alignment horizontal="center" vertical="center" wrapText="1"/>
    </xf>
    <xf numFmtId="0" fontId="21" fillId="0" borderId="0" xfId="7"/>
    <xf numFmtId="0" fontId="23" fillId="0" borderId="13" xfId="7" applyFont="1" applyBorder="1" applyAlignment="1">
      <alignment horizontal="left" vertical="top" wrapText="1"/>
    </xf>
    <xf numFmtId="0" fontId="24" fillId="0" borderId="13" xfId="7" applyFont="1" applyBorder="1" applyAlignment="1">
      <alignment horizontal="left" vertical="top" wrapText="1"/>
    </xf>
    <xf numFmtId="170" fontId="24" fillId="0" borderId="13" xfId="7" applyNumberFormat="1" applyFont="1" applyBorder="1" applyAlignment="1">
      <alignment horizontal="left" vertical="top" wrapText="1"/>
    </xf>
    <xf numFmtId="0" fontId="22" fillId="9" borderId="13" xfId="7" applyFont="1" applyFill="1" applyBorder="1" applyAlignment="1">
      <alignment horizontal="left" vertical="top" wrapText="1"/>
    </xf>
    <xf numFmtId="170" fontId="22" fillId="9" borderId="13" xfId="7" applyNumberFormat="1" applyFont="1" applyFill="1" applyBorder="1" applyAlignment="1">
      <alignment horizontal="left" vertical="top" wrapText="1"/>
    </xf>
    <xf numFmtId="171" fontId="24" fillId="0" borderId="13" xfId="7" applyNumberFormat="1" applyFont="1" applyBorder="1" applyAlignment="1">
      <alignment horizontal="left" vertical="top" wrapText="1"/>
    </xf>
    <xf numFmtId="0" fontId="21" fillId="10" borderId="0" xfId="7" applyFill="1"/>
    <xf numFmtId="0" fontId="22" fillId="0" borderId="13" xfId="7" applyFont="1" applyBorder="1" applyAlignment="1">
      <alignment horizontal="left" vertical="top" wrapText="1"/>
    </xf>
    <xf numFmtId="0" fontId="20" fillId="0" borderId="3" xfId="2" applyFont="1" applyBorder="1" applyAlignment="1">
      <alignment horizontal="center" vertical="center" wrapText="1"/>
    </xf>
    <xf numFmtId="0" fontId="22" fillId="8" borderId="14" xfId="7" applyFont="1" applyFill="1" applyBorder="1" applyAlignment="1">
      <alignment horizontal="center" vertical="center" wrapText="1"/>
    </xf>
    <xf numFmtId="0" fontId="22" fillId="8" borderId="15" xfId="7" applyFont="1" applyFill="1" applyBorder="1" applyAlignment="1">
      <alignment horizontal="center" vertical="center" wrapText="1"/>
    </xf>
    <xf numFmtId="43" fontId="1" fillId="0" borderId="5" xfId="2" applyNumberFormat="1" applyBorder="1"/>
    <xf numFmtId="0" fontId="24" fillId="0" borderId="16" xfId="7" applyFont="1" applyBorder="1" applyAlignment="1">
      <alignment horizontal="left" vertical="top" wrapText="1"/>
    </xf>
    <xf numFmtId="0" fontId="19" fillId="8" borderId="14" xfId="7" applyFont="1" applyFill="1" applyBorder="1" applyAlignment="1">
      <alignment horizontal="center" vertical="center" wrapText="1"/>
    </xf>
    <xf numFmtId="0" fontId="19" fillId="8" borderId="15" xfId="7" applyFont="1" applyFill="1" applyBorder="1" applyAlignment="1">
      <alignment horizontal="center" vertical="center" wrapText="1"/>
    </xf>
    <xf numFmtId="0" fontId="15" fillId="5" borderId="2" xfId="6" applyFont="1" applyFill="1" applyBorder="1" applyAlignment="1">
      <alignment horizontal="right" vertical="center"/>
    </xf>
    <xf numFmtId="0" fontId="10" fillId="0" borderId="3" xfId="6" applyBorder="1"/>
    <xf numFmtId="0" fontId="10" fillId="0" borderId="4" xfId="6" applyBorder="1"/>
    <xf numFmtId="0" fontId="15" fillId="0" borderId="1" xfId="6" applyFont="1" applyBorder="1" applyAlignment="1">
      <alignment horizontal="left" vertical="center"/>
    </xf>
    <xf numFmtId="0" fontId="15" fillId="0" borderId="5" xfId="6" applyFont="1" applyBorder="1" applyAlignment="1">
      <alignment horizontal="left" vertical="center"/>
    </xf>
    <xf numFmtId="0" fontId="15" fillId="0" borderId="5" xfId="6" applyFont="1" applyBorder="1" applyAlignment="1">
      <alignment horizontal="center" vertical="center"/>
    </xf>
    <xf numFmtId="0" fontId="15" fillId="0" borderId="5" xfId="6" applyFont="1" applyBorder="1" applyAlignment="1">
      <alignment horizontal="right" vertical="center"/>
    </xf>
    <xf numFmtId="0" fontId="17" fillId="0" borderId="5" xfId="6" applyFont="1" applyBorder="1" applyAlignment="1">
      <alignment horizontal="center" vertical="center"/>
    </xf>
    <xf numFmtId="43" fontId="19" fillId="2" borderId="5" xfId="3" applyFont="1" applyFill="1" applyBorder="1" applyAlignment="1">
      <alignment horizontal="center" vertical="center" wrapText="1"/>
    </xf>
    <xf numFmtId="0" fontId="20" fillId="0" borderId="5" xfId="2" applyFont="1" applyBorder="1" applyAlignment="1">
      <alignment horizontal="center" vertical="center" wrapText="1"/>
    </xf>
    <xf numFmtId="0" fontId="19" fillId="8" borderId="17" xfId="7" applyFont="1" applyFill="1" applyBorder="1" applyAlignment="1">
      <alignment horizontal="center" vertical="center" wrapText="1"/>
    </xf>
    <xf numFmtId="0" fontId="19" fillId="8" borderId="18" xfId="7" applyFont="1" applyFill="1" applyBorder="1" applyAlignment="1">
      <alignment horizontal="center" vertical="center" wrapText="1"/>
    </xf>
    <xf numFmtId="169" fontId="15" fillId="0" borderId="5" xfId="6" applyNumberFormat="1" applyFont="1" applyBorder="1" applyAlignment="1">
      <alignment horizontal="center" vertical="center"/>
    </xf>
    <xf numFmtId="4" fontId="15" fillId="0" borderId="5" xfId="6" applyNumberFormat="1" applyFont="1" applyBorder="1" applyAlignment="1">
      <alignment horizontal="right" vertical="center"/>
    </xf>
    <xf numFmtId="2" fontId="15" fillId="0" borderId="5" xfId="6" applyNumberFormat="1" applyFont="1" applyBorder="1" applyAlignment="1">
      <alignment horizontal="center" vertical="center"/>
    </xf>
    <xf numFmtId="0" fontId="10" fillId="0" borderId="5" xfId="6" applyBorder="1"/>
    <xf numFmtId="4" fontId="10" fillId="0" borderId="5" xfId="6" applyNumberFormat="1" applyBorder="1"/>
    <xf numFmtId="0" fontId="10" fillId="0" borderId="6" xfId="6" applyBorder="1"/>
    <xf numFmtId="0" fontId="15" fillId="0" borderId="1" xfId="6" applyFont="1" applyBorder="1" applyAlignment="1">
      <alignment horizontal="center" vertical="center"/>
    </xf>
    <xf numFmtId="0" fontId="13" fillId="6" borderId="5" xfId="6" applyFont="1" applyFill="1" applyBorder="1" applyAlignment="1">
      <alignment horizontal="center" vertical="center"/>
    </xf>
    <xf numFmtId="4" fontId="13" fillId="6" borderId="5" xfId="6" applyNumberFormat="1" applyFont="1" applyFill="1" applyBorder="1" applyAlignment="1">
      <alignment horizontal="center" vertical="center"/>
    </xf>
    <xf numFmtId="0" fontId="18" fillId="6" borderId="5" xfId="6" applyFont="1" applyFill="1" applyBorder="1" applyAlignment="1">
      <alignment horizontal="right" vertical="center"/>
    </xf>
    <xf numFmtId="4" fontId="18" fillId="6" borderId="5" xfId="6" applyNumberFormat="1" applyFont="1" applyFill="1" applyBorder="1" applyAlignment="1">
      <alignment horizontal="right" vertical="center"/>
    </xf>
    <xf numFmtId="0" fontId="18" fillId="6" borderId="5" xfId="6" applyFont="1" applyFill="1" applyBorder="1" applyAlignment="1">
      <alignment horizontal="center" vertical="center"/>
    </xf>
    <xf numFmtId="4" fontId="18" fillId="7" borderId="5" xfId="6" applyNumberFormat="1" applyFont="1" applyFill="1" applyBorder="1" applyAlignment="1">
      <alignment horizontal="right" vertical="center"/>
    </xf>
    <xf numFmtId="0" fontId="10" fillId="0" borderId="1" xfId="6" applyBorder="1"/>
    <xf numFmtId="43" fontId="10" fillId="2" borderId="5" xfId="1" applyFont="1" applyFill="1" applyBorder="1"/>
    <xf numFmtId="43" fontId="10" fillId="0" borderId="5" xfId="6" applyNumberFormat="1" applyBorder="1"/>
    <xf numFmtId="0" fontId="10" fillId="0" borderId="7" xfId="6" applyBorder="1"/>
    <xf numFmtId="0" fontId="10" fillId="0" borderId="8" xfId="6" applyBorder="1"/>
    <xf numFmtId="43" fontId="10" fillId="0" borderId="8" xfId="1" applyFont="1" applyBorder="1"/>
    <xf numFmtId="43" fontId="10" fillId="0" borderId="8" xfId="6" applyNumberFormat="1" applyBorder="1"/>
    <xf numFmtId="0" fontId="10" fillId="0" borderId="9" xfId="6" applyBorder="1"/>
    <xf numFmtId="0" fontId="26" fillId="0" borderId="0" xfId="4" applyFont="1" applyAlignment="1">
      <alignment horizontal="center" vertical="center"/>
    </xf>
    <xf numFmtId="0" fontId="25" fillId="0" borderId="2" xfId="4" applyFont="1" applyBorder="1" applyAlignment="1">
      <alignment horizontal="center" vertical="center"/>
    </xf>
    <xf numFmtId="0" fontId="25" fillId="0" borderId="3" xfId="4" applyFont="1" applyBorder="1" applyAlignment="1">
      <alignment horizontal="center" vertical="center"/>
    </xf>
    <xf numFmtId="0" fontId="26" fillId="0" borderId="3" xfId="4" applyFont="1" applyBorder="1" applyAlignment="1">
      <alignment horizontal="center" vertical="center"/>
    </xf>
    <xf numFmtId="0" fontId="8" fillId="0" borderId="1" xfId="4" applyFont="1" applyBorder="1" applyAlignment="1">
      <alignment vertical="top"/>
    </xf>
    <xf numFmtId="0" fontId="8" fillId="0" borderId="5" xfId="4" applyFont="1" applyBorder="1" applyAlignment="1">
      <alignment vertical="top"/>
    </xf>
    <xf numFmtId="0" fontId="8" fillId="0" borderId="5" xfId="4" quotePrefix="1" applyFont="1" applyBorder="1" applyAlignment="1">
      <alignment vertical="top"/>
    </xf>
    <xf numFmtId="39" fontId="8" fillId="0" borderId="5" xfId="4" applyNumberFormat="1" applyFont="1" applyBorder="1" applyAlignment="1">
      <alignment vertical="top"/>
    </xf>
    <xf numFmtId="166" fontId="8" fillId="0" borderId="5" xfId="4" applyNumberFormat="1" applyFont="1" applyBorder="1" applyAlignment="1">
      <alignment vertical="top"/>
    </xf>
    <xf numFmtId="167" fontId="8" fillId="0" borderId="5" xfId="4" applyNumberFormat="1" applyFont="1" applyBorder="1" applyAlignment="1">
      <alignment vertical="top"/>
    </xf>
    <xf numFmtId="3" fontId="8" fillId="0" borderId="5" xfId="4" applyNumberFormat="1" applyFont="1" applyBorder="1" applyAlignment="1">
      <alignment vertical="top"/>
    </xf>
    <xf numFmtId="0" fontId="7" fillId="0" borderId="5" xfId="4" applyBorder="1"/>
    <xf numFmtId="172" fontId="8" fillId="0" borderId="6" xfId="4" applyNumberFormat="1" applyFont="1" applyBorder="1" applyAlignment="1">
      <alignment horizontal="center" vertical="top"/>
    </xf>
    <xf numFmtId="0" fontId="8" fillId="0" borderId="6" xfId="4" applyFont="1" applyBorder="1" applyAlignment="1">
      <alignment vertical="top"/>
    </xf>
    <xf numFmtId="0" fontId="7" fillId="0" borderId="1" xfId="4" applyBorder="1"/>
    <xf numFmtId="0" fontId="9" fillId="0" borderId="5" xfId="4" applyFont="1" applyBorder="1"/>
    <xf numFmtId="166" fontId="9" fillId="0" borderId="5" xfId="4" applyNumberFormat="1" applyFont="1" applyBorder="1"/>
    <xf numFmtId="43" fontId="0" fillId="0" borderId="5" xfId="5" applyFont="1" applyBorder="1"/>
    <xf numFmtId="0" fontId="7" fillId="0" borderId="7" xfId="4" applyBorder="1"/>
    <xf numFmtId="0" fontId="7" fillId="0" borderId="8" xfId="4" applyBorder="1"/>
    <xf numFmtId="0" fontId="9" fillId="0" borderId="8" xfId="4" applyFont="1" applyBorder="1"/>
    <xf numFmtId="43" fontId="9" fillId="0" borderId="8" xfId="5" applyFont="1" applyBorder="1"/>
    <xf numFmtId="0" fontId="7" fillId="0" borderId="9" xfId="4" applyBorder="1"/>
    <xf numFmtId="0" fontId="28" fillId="0" borderId="0" xfId="8" applyFont="1" applyAlignment="1">
      <alignment horizontal="left" vertical="top"/>
    </xf>
    <xf numFmtId="0" fontId="27" fillId="0" borderId="0" xfId="8"/>
    <xf numFmtId="0" fontId="29" fillId="0" borderId="0" xfId="8" applyFont="1" applyAlignment="1">
      <alignment horizontal="right" vertical="top"/>
    </xf>
    <xf numFmtId="0" fontId="27" fillId="0" borderId="0" xfId="8" applyAlignment="1">
      <alignment horizontal="center" vertical="top"/>
    </xf>
    <xf numFmtId="0" fontId="27" fillId="0" borderId="0" xfId="8" applyAlignment="1">
      <alignment horizontal="right" vertical="top"/>
    </xf>
    <xf numFmtId="0" fontId="30" fillId="11" borderId="0" xfId="8" applyFont="1" applyFill="1" applyAlignment="1">
      <alignment horizontal="center" vertical="center"/>
    </xf>
    <xf numFmtId="0" fontId="31" fillId="0" borderId="0" xfId="8" applyFont="1" applyAlignment="1">
      <alignment horizontal="left" vertical="top"/>
    </xf>
    <xf numFmtId="0" fontId="32" fillId="0" borderId="0" xfId="8" applyFont="1" applyAlignment="1">
      <alignment horizontal="left" vertical="top"/>
    </xf>
    <xf numFmtId="0" fontId="34" fillId="11" borderId="19" xfId="8" applyFont="1" applyFill="1" applyBorder="1" applyAlignment="1">
      <alignment horizontal="left" vertical="top"/>
    </xf>
    <xf numFmtId="0" fontId="34" fillId="11" borderId="20" xfId="8" applyFont="1" applyFill="1" applyBorder="1" applyAlignment="1">
      <alignment horizontal="left" vertical="top"/>
    </xf>
    <xf numFmtId="0" fontId="34" fillId="13" borderId="21" xfId="8" applyFont="1" applyFill="1" applyBorder="1" applyAlignment="1">
      <alignment horizontal="left" vertical="top"/>
    </xf>
    <xf numFmtId="4" fontId="34" fillId="13" borderId="22" xfId="8" applyNumberFormat="1" applyFont="1" applyFill="1" applyBorder="1" applyAlignment="1">
      <alignment horizontal="right" vertical="top"/>
    </xf>
    <xf numFmtId="4" fontId="34" fillId="13" borderId="21" xfId="8" applyNumberFormat="1" applyFont="1" applyFill="1" applyBorder="1" applyAlignment="1">
      <alignment horizontal="right" vertical="top"/>
    </xf>
    <xf numFmtId="0" fontId="34" fillId="13" borderId="24" xfId="8" applyFont="1" applyFill="1" applyBorder="1" applyAlignment="1">
      <alignment horizontal="left" vertical="top"/>
    </xf>
    <xf numFmtId="0" fontId="35" fillId="11" borderId="21" xfId="8" applyFont="1" applyFill="1" applyBorder="1" applyAlignment="1">
      <alignment horizontal="left" vertical="top"/>
    </xf>
    <xf numFmtId="0" fontId="27" fillId="11" borderId="21" xfId="8" applyFill="1" applyBorder="1" applyAlignment="1">
      <alignment horizontal="left" vertical="top"/>
    </xf>
    <xf numFmtId="3" fontId="35" fillId="11" borderId="21" xfId="8" applyNumberFormat="1" applyFont="1" applyFill="1" applyBorder="1" applyAlignment="1">
      <alignment horizontal="right" vertical="top"/>
    </xf>
    <xf numFmtId="4" fontId="34" fillId="14" borderId="21" xfId="8" applyNumberFormat="1" applyFont="1" applyFill="1" applyBorder="1" applyAlignment="1">
      <alignment horizontal="right" vertical="top"/>
    </xf>
    <xf numFmtId="4" fontId="34" fillId="14" borderId="22" xfId="8" applyNumberFormat="1" applyFont="1" applyFill="1" applyBorder="1" applyAlignment="1">
      <alignment horizontal="right" vertical="top"/>
    </xf>
    <xf numFmtId="43" fontId="0" fillId="0" borderId="0" xfId="9" applyFont="1"/>
    <xf numFmtId="173" fontId="34" fillId="13" borderId="21" xfId="8" applyNumberFormat="1" applyFont="1" applyFill="1" applyBorder="1" applyAlignment="1">
      <alignment horizontal="left" vertical="top"/>
    </xf>
    <xf numFmtId="3" fontId="34" fillId="13" borderId="21" xfId="8" applyNumberFormat="1" applyFont="1" applyFill="1" applyBorder="1" applyAlignment="1">
      <alignment horizontal="right" vertical="top"/>
    </xf>
    <xf numFmtId="0" fontId="34" fillId="13" borderId="22" xfId="8" applyFont="1" applyFill="1" applyBorder="1" applyAlignment="1">
      <alignment horizontal="left" vertical="top"/>
    </xf>
    <xf numFmtId="0" fontId="27" fillId="11" borderId="21" xfId="8" applyFill="1" applyBorder="1" applyAlignment="1">
      <alignment horizontal="right" vertical="top"/>
    </xf>
    <xf numFmtId="0" fontId="27" fillId="11" borderId="22" xfId="8" applyFill="1" applyBorder="1" applyAlignment="1">
      <alignment horizontal="left" vertical="top"/>
    </xf>
    <xf numFmtId="3" fontId="35" fillId="15" borderId="21" xfId="8" applyNumberFormat="1" applyFont="1" applyFill="1" applyBorder="1" applyAlignment="1">
      <alignment horizontal="right" vertical="top"/>
    </xf>
    <xf numFmtId="4" fontId="34" fillId="0" borderId="21" xfId="8" applyNumberFormat="1" applyFont="1" applyBorder="1" applyAlignment="1">
      <alignment horizontal="right" vertical="top"/>
    </xf>
    <xf numFmtId="0" fontId="36" fillId="11" borderId="19" xfId="8" applyFont="1" applyFill="1" applyBorder="1" applyAlignment="1">
      <alignment horizontal="center" vertical="center"/>
    </xf>
    <xf numFmtId="0" fontId="36" fillId="11" borderId="20" xfId="8" applyFont="1" applyFill="1" applyBorder="1" applyAlignment="1">
      <alignment horizontal="center" vertical="center"/>
    </xf>
    <xf numFmtId="43" fontId="37" fillId="2" borderId="3" xfId="3" applyFont="1" applyFill="1" applyBorder="1" applyAlignment="1">
      <alignment horizontal="center" vertical="center" wrapText="1"/>
    </xf>
    <xf numFmtId="0" fontId="36" fillId="0" borderId="3" xfId="2" applyFont="1" applyBorder="1" applyAlignment="1">
      <alignment horizontal="center" vertical="center" wrapText="1"/>
    </xf>
    <xf numFmtId="0" fontId="37" fillId="8" borderId="14" xfId="7" applyFont="1" applyFill="1" applyBorder="1" applyAlignment="1">
      <alignment horizontal="center" vertical="center" wrapText="1"/>
    </xf>
    <xf numFmtId="0" fontId="37" fillId="8" borderId="15" xfId="7" applyFont="1" applyFill="1" applyBorder="1" applyAlignment="1">
      <alignment horizontal="center" vertical="center" wrapText="1"/>
    </xf>
    <xf numFmtId="0" fontId="36" fillId="0" borderId="0" xfId="8" applyFont="1" applyAlignment="1">
      <alignment horizontal="center" vertical="center"/>
    </xf>
    <xf numFmtId="3" fontId="35" fillId="2" borderId="21" xfId="8" applyNumberFormat="1" applyFont="1" applyFill="1" applyBorder="1" applyAlignment="1">
      <alignment horizontal="right" vertical="top"/>
    </xf>
    <xf numFmtId="0" fontId="36" fillId="11" borderId="19" xfId="8" applyFont="1" applyFill="1" applyBorder="1" applyAlignment="1">
      <alignment horizontal="center" vertical="center" wrapText="1"/>
    </xf>
    <xf numFmtId="0" fontId="36" fillId="11" borderId="20" xfId="8" applyFont="1" applyFill="1" applyBorder="1" applyAlignment="1">
      <alignment horizontal="center" vertical="center" wrapText="1"/>
    </xf>
    <xf numFmtId="0" fontId="36" fillId="0" borderId="0" xfId="8" applyFont="1" applyAlignment="1">
      <alignment horizontal="center" vertical="center" wrapText="1"/>
    </xf>
    <xf numFmtId="0" fontId="27" fillId="0" borderId="0" xfId="8" applyAlignment="1">
      <alignment horizontal="left" vertical="center"/>
    </xf>
    <xf numFmtId="0" fontId="33" fillId="12" borderId="0" xfId="8" applyFont="1" applyFill="1" applyAlignment="1">
      <alignment horizontal="center" vertical="center"/>
    </xf>
    <xf numFmtId="0" fontId="34" fillId="13" borderId="19" xfId="8" applyFont="1" applyFill="1" applyBorder="1" applyAlignment="1">
      <alignment horizontal="left" vertical="top"/>
    </xf>
    <xf numFmtId="0" fontId="34" fillId="13" borderId="23" xfId="8" applyFont="1" applyFill="1" applyBorder="1" applyAlignment="1">
      <alignment horizontal="left" vertical="top"/>
    </xf>
    <xf numFmtId="0" fontId="34" fillId="13" borderId="24" xfId="8" applyFont="1" applyFill="1" applyBorder="1" applyAlignment="1">
      <alignment horizontal="left" vertical="top"/>
    </xf>
    <xf numFmtId="0" fontId="10" fillId="4" borderId="0" xfId="6" applyFill="1" applyAlignment="1">
      <alignment horizontal="center" vertical="center"/>
    </xf>
    <xf numFmtId="0" fontId="12" fillId="4" borderId="0" xfId="6" applyFont="1" applyFill="1" applyAlignment="1">
      <alignment vertical="center"/>
    </xf>
    <xf numFmtId="0" fontId="13" fillId="4" borderId="0" xfId="6" applyFont="1" applyFill="1" applyAlignment="1">
      <alignment horizontal="center" vertical="top"/>
    </xf>
    <xf numFmtId="0" fontId="14" fillId="4" borderId="0" xfId="6" applyFont="1" applyFill="1" applyAlignment="1">
      <alignment vertical="center"/>
    </xf>
    <xf numFmtId="0" fontId="15" fillId="5" borderId="3" xfId="6" applyFont="1" applyFill="1" applyBorder="1" applyAlignment="1">
      <alignment horizontal="left" vertical="center"/>
    </xf>
    <xf numFmtId="0" fontId="16" fillId="5" borderId="3" xfId="6" applyFont="1" applyFill="1" applyBorder="1" applyAlignment="1">
      <alignment vertical="center"/>
    </xf>
    <xf numFmtId="0" fontId="10" fillId="5" borderId="3" xfId="6" applyFill="1" applyBorder="1" applyAlignment="1">
      <alignment horizontal="right" vertical="center"/>
    </xf>
    <xf numFmtId="0" fontId="12" fillId="5" borderId="3" xfId="6" applyFont="1" applyFill="1" applyBorder="1" applyAlignment="1">
      <alignment vertical="center"/>
    </xf>
    <xf numFmtId="168" fontId="10" fillId="4" borderId="3" xfId="6" applyNumberFormat="1" applyFill="1" applyBorder="1" applyAlignment="1">
      <alignment horizontal="center" vertical="center"/>
    </xf>
    <xf numFmtId="0" fontId="12" fillId="4" borderId="3" xfId="6" applyFont="1" applyFill="1" applyBorder="1" applyAlignment="1">
      <alignment vertical="center"/>
    </xf>
    <xf numFmtId="0" fontId="15" fillId="5" borderId="0" xfId="6" applyFont="1" applyFill="1" applyAlignment="1">
      <alignment horizontal="left" vertical="center"/>
    </xf>
    <xf numFmtId="0" fontId="16" fillId="5" borderId="0" xfId="6" applyFont="1" applyFill="1" applyAlignment="1">
      <alignment vertical="center"/>
    </xf>
    <xf numFmtId="0" fontId="10" fillId="5" borderId="0" xfId="6" applyFill="1" applyAlignment="1">
      <alignment horizontal="right" vertical="center"/>
    </xf>
    <xf numFmtId="0" fontId="12" fillId="5" borderId="0" xfId="6" applyFont="1" applyFill="1" applyAlignment="1">
      <alignment vertical="center"/>
    </xf>
    <xf numFmtId="168" fontId="10" fillId="4" borderId="0" xfId="6" applyNumberFormat="1" applyFill="1" applyAlignment="1">
      <alignment horizontal="center" vertical="center"/>
    </xf>
  </cellXfs>
  <cellStyles count="10">
    <cellStyle name="Comma" xfId="1" builtinId="3"/>
    <cellStyle name="Comma 2" xfId="9" xr:uid="{FCFA652D-22B3-4E51-86ED-FB1C50BF5EF1}"/>
    <cellStyle name="Comma 4" xfId="5" xr:uid="{9F6745A6-2E2A-4AA7-A4F1-6753FAF05C18}"/>
    <cellStyle name="Comma 5" xfId="3" xr:uid="{4978DEB2-C8A8-4244-B5E5-A15AFB2FC165}"/>
    <cellStyle name="Normal" xfId="0" builtinId="0"/>
    <cellStyle name="Normal 2" xfId="6" xr:uid="{8EC0A730-01A9-4C36-AB90-96F391013155}"/>
    <cellStyle name="Normal 3" xfId="7" xr:uid="{E9A2EA65-D1F7-45A6-BF16-D323B81B2904}"/>
    <cellStyle name="Normal 4" xfId="8" xr:uid="{A27CA92F-570B-458C-8C2F-69A624B9E7D5}"/>
    <cellStyle name="Normal 5" xfId="4" xr:uid="{3F2E2DDE-3F5C-41EC-884E-7B9C4CD4A86D}"/>
    <cellStyle name="Normal 6" xfId="2" xr:uid="{ECCB119B-1BB4-49D1-991A-261DB50FC2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6350</xdr:rowOff>
    </xdr:from>
    <xdr:ext cx="1343025" cy="95249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1194B4F2-FA04-49B3-B5CF-760543B6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"/>
          <a:ext cx="1343025" cy="95249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6350</xdr:rowOff>
    </xdr:from>
    <xdr:ext cx="1343025" cy="95249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11880225-C3F8-439F-9906-F3A60C49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"/>
          <a:ext cx="1343025" cy="9524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2770-6584-45E3-A196-2DD1D8D19FA4}">
  <dimension ref="A1:T25"/>
  <sheetViews>
    <sheetView showGridLines="0" workbookViewId="0">
      <pane ySplit="1" topLeftCell="A2" activePane="bottomLeft" state="frozen"/>
      <selection activeCell="C35" sqref="C35"/>
      <selection pane="bottomLeft" activeCell="F11" sqref="F11"/>
    </sheetView>
  </sheetViews>
  <sheetFormatPr defaultColWidth="9.81640625" defaultRowHeight="14.5" x14ac:dyDescent="0.35"/>
  <cols>
    <col min="1" max="1" width="7.453125" style="4" bestFit="1" customWidth="1"/>
    <col min="2" max="2" width="6.81640625" style="4" bestFit="1" customWidth="1"/>
    <col min="3" max="3" width="11.26953125" style="14" bestFit="1" customWidth="1"/>
    <col min="4" max="4" width="12.7265625" style="14" bestFit="1" customWidth="1"/>
    <col min="5" max="5" width="20.81640625" style="4" bestFit="1" customWidth="1"/>
    <col min="6" max="6" width="12.26953125" style="4" bestFit="1" customWidth="1"/>
    <col min="7" max="7" width="19.81640625" style="13" bestFit="1" customWidth="1"/>
    <col min="8" max="8" width="16" style="13" bestFit="1" customWidth="1"/>
    <col min="9" max="9" width="13.7265625" style="4" bestFit="1" customWidth="1"/>
    <col min="10" max="10" width="15" style="4" bestFit="1" customWidth="1"/>
    <col min="11" max="11" width="11.1796875" style="4" customWidth="1"/>
    <col min="12" max="12" width="20.81640625" style="4" customWidth="1"/>
    <col min="13" max="13" width="18.1796875" style="4" customWidth="1"/>
    <col min="14" max="14" width="33.81640625" style="4" bestFit="1" customWidth="1"/>
    <col min="15" max="15" width="16.54296875" style="4" customWidth="1"/>
    <col min="16" max="16" width="52.54296875" style="4" bestFit="1" customWidth="1"/>
    <col min="17" max="17" width="14.7265625" style="4" customWidth="1"/>
    <col min="18" max="18" width="9.81640625" style="4"/>
    <col min="19" max="19" width="11.1796875" style="4" bestFit="1" customWidth="1"/>
    <col min="20" max="16384" width="9.81640625" style="4"/>
  </cols>
  <sheetData>
    <row r="1" spans="1:20" s="65" customFormat="1" ht="32.15" customHeight="1" x14ac:dyDescent="0.35">
      <c r="A1" s="61" t="s">
        <v>0</v>
      </c>
      <c r="B1" s="62" t="s">
        <v>1</v>
      </c>
      <c r="C1" s="63" t="s">
        <v>2</v>
      </c>
      <c r="D1" s="63" t="s">
        <v>3</v>
      </c>
      <c r="E1" s="62" t="s">
        <v>4</v>
      </c>
      <c r="F1" s="62" t="s">
        <v>5</v>
      </c>
      <c r="G1" s="64" t="s">
        <v>6</v>
      </c>
      <c r="H1" s="64" t="s">
        <v>8</v>
      </c>
      <c r="I1" s="62" t="s">
        <v>9</v>
      </c>
      <c r="J1" s="64" t="s">
        <v>10</v>
      </c>
      <c r="K1" s="64" t="s">
        <v>919</v>
      </c>
      <c r="L1" s="64" t="s">
        <v>920</v>
      </c>
      <c r="M1" s="64" t="s">
        <v>925</v>
      </c>
      <c r="N1" s="76" t="s">
        <v>926</v>
      </c>
      <c r="O1" s="76" t="s">
        <v>10206</v>
      </c>
      <c r="P1" s="77" t="s">
        <v>930</v>
      </c>
      <c r="Q1" s="77" t="s">
        <v>937</v>
      </c>
      <c r="R1" s="77" t="s">
        <v>938</v>
      </c>
      <c r="S1" s="77" t="s">
        <v>942</v>
      </c>
      <c r="T1" s="78" t="s">
        <v>943</v>
      </c>
    </row>
    <row r="2" spans="1:20" ht="15" customHeight="1" x14ac:dyDescent="0.35">
      <c r="A2" s="50">
        <v>601</v>
      </c>
      <c r="B2" s="51" t="s">
        <v>17</v>
      </c>
      <c r="C2" s="52">
        <v>44622</v>
      </c>
      <c r="D2" s="52">
        <v>44740</v>
      </c>
      <c r="E2" s="51" t="s">
        <v>12</v>
      </c>
      <c r="F2" s="51" t="s">
        <v>18</v>
      </c>
      <c r="G2" s="53">
        <v>11446798.43</v>
      </c>
      <c r="H2" s="53">
        <v>11446798.43</v>
      </c>
      <c r="I2" s="51" t="s">
        <v>19</v>
      </c>
      <c r="J2" s="19" t="s">
        <v>20</v>
      </c>
      <c r="K2" s="51" t="s">
        <v>921</v>
      </c>
      <c r="L2" s="19" t="s">
        <v>923</v>
      </c>
      <c r="M2" s="52">
        <v>44740</v>
      </c>
      <c r="N2" s="79" t="s">
        <v>10207</v>
      </c>
      <c r="O2" s="75" t="s">
        <v>3041</v>
      </c>
      <c r="P2" s="19" t="str">
        <f>VLOOKUP(I2,'LC Usage(GTL)'!$C:$D,2,FALSE)</f>
        <v>PARAMOUNT TEXTILE LTD.</v>
      </c>
      <c r="Q2" s="69" t="str">
        <f>VLOOKUP($O2,'LC Usage(GTL)'!$E:$L,8,FALSE)</f>
        <v>PTL/EXP-0706/2022</v>
      </c>
      <c r="R2" s="69">
        <f>VLOOKUP($O2,'LC Usage(GTL)'!$E:$M,9,FALSE)</f>
        <v>105419.63</v>
      </c>
      <c r="S2" s="69" t="str">
        <f>VLOOKUP($O2,'LC Usage(GTL)'!$E:$P,12,FALSE)</f>
        <v>05-Jul-2022</v>
      </c>
      <c r="T2" s="80" t="str">
        <f>VLOOKUP($O2,'LC Usage(GTL)'!$E:$Q,13,FALSE)</f>
        <v>07-Sep-2022</v>
      </c>
    </row>
    <row r="3" spans="1:20" ht="15" customHeight="1" x14ac:dyDescent="0.35">
      <c r="A3" s="50">
        <v>601</v>
      </c>
      <c r="B3" s="51" t="s">
        <v>17</v>
      </c>
      <c r="C3" s="52">
        <v>44629</v>
      </c>
      <c r="D3" s="52">
        <v>44737</v>
      </c>
      <c r="E3" s="51" t="s">
        <v>12</v>
      </c>
      <c r="F3" s="51" t="s">
        <v>18</v>
      </c>
      <c r="G3" s="53">
        <v>902854.56</v>
      </c>
      <c r="H3" s="53">
        <v>902854.56</v>
      </c>
      <c r="I3" s="51" t="s">
        <v>21</v>
      </c>
      <c r="J3" s="19" t="s">
        <v>20</v>
      </c>
      <c r="K3" s="51" t="s">
        <v>921</v>
      </c>
      <c r="L3" s="19" t="s">
        <v>923</v>
      </c>
      <c r="M3" s="52">
        <v>44737</v>
      </c>
      <c r="N3" s="79" t="s">
        <v>10207</v>
      </c>
      <c r="O3" s="75" t="s">
        <v>2234</v>
      </c>
      <c r="P3" s="19" t="str">
        <f>VLOOKUP(I3,'LC Usage(GTL)'!$C:$D,2,FALSE)</f>
        <v>YA DONG (HONGKONG) INTERNATIONAL TRADING COMPANY</v>
      </c>
      <c r="Q3" s="69" t="str">
        <f>VLOOKUP($O3,'LC Usage(GTL)'!$E:$L,8,FALSE)</f>
        <v>YD2022024-3A</v>
      </c>
      <c r="R3" s="69">
        <f>VLOOKUP($O3,'LC Usage(GTL)'!$E:$M,9,FALSE)</f>
        <v>121014.58</v>
      </c>
      <c r="S3" s="69" t="str">
        <f>VLOOKUP($O3,'LC Usage(GTL)'!$E:$P,12,FALSE)</f>
        <v>25-May-2022</v>
      </c>
      <c r="T3" s="80" t="str">
        <f>VLOOKUP($O3,'LC Usage(GTL)'!$E:$Q,13,FALSE)</f>
        <v>25-Oct-2022</v>
      </c>
    </row>
    <row r="4" spans="1:20" ht="15" customHeight="1" x14ac:dyDescent="0.35">
      <c r="A4" s="50">
        <v>601</v>
      </c>
      <c r="B4" s="51" t="s">
        <v>17</v>
      </c>
      <c r="C4" s="52">
        <v>44634</v>
      </c>
      <c r="D4" s="52">
        <v>44742</v>
      </c>
      <c r="E4" s="51" t="s">
        <v>12</v>
      </c>
      <c r="F4" s="51" t="s">
        <v>18</v>
      </c>
      <c r="G4" s="53">
        <v>2823.23</v>
      </c>
      <c r="H4" s="53">
        <v>2823.23</v>
      </c>
      <c r="I4" s="51" t="s">
        <v>22</v>
      </c>
      <c r="J4" s="19" t="s">
        <v>20</v>
      </c>
      <c r="K4" s="51" t="s">
        <v>921</v>
      </c>
      <c r="L4" s="19" t="s">
        <v>923</v>
      </c>
      <c r="M4" s="52">
        <v>44742</v>
      </c>
      <c r="N4" s="79" t="s">
        <v>10207</v>
      </c>
      <c r="O4" s="75" t="s">
        <v>109</v>
      </c>
      <c r="P4" s="19" t="str">
        <f>VLOOKUP(I4,'LC Usage(GTL)'!$C:$D,2,FALSE)</f>
        <v>Rahim Textile Mills Ltd.</v>
      </c>
      <c r="Q4" s="69" t="str">
        <f>VLOOKUP($O4,'LC Usage(GTL)'!$E:$L,8,FALSE)</f>
        <v>RTM/GTL/03/808/2022</v>
      </c>
      <c r="R4" s="69">
        <f>VLOOKUP($O4,'LC Usage(GTL)'!$E:$M,9,FALSE)</f>
        <v>7366.92</v>
      </c>
      <c r="S4" s="69" t="str">
        <f>VLOOKUP($O4,'LC Usage(GTL)'!$E:$P,12,FALSE)</f>
        <v>12-Jun-2022</v>
      </c>
      <c r="T4" s="80" t="str">
        <f>VLOOKUP($O4,'LC Usage(GTL)'!$E:$Q,13,FALSE)</f>
        <v>16-Aug-2022</v>
      </c>
    </row>
    <row r="5" spans="1:20" ht="15" customHeight="1" x14ac:dyDescent="0.35">
      <c r="A5" s="50">
        <v>601</v>
      </c>
      <c r="B5" s="51" t="s">
        <v>17</v>
      </c>
      <c r="C5" s="52">
        <v>44649</v>
      </c>
      <c r="D5" s="52">
        <v>44742</v>
      </c>
      <c r="E5" s="51" t="s">
        <v>12</v>
      </c>
      <c r="F5" s="51" t="s">
        <v>18</v>
      </c>
      <c r="G5" s="53">
        <v>125971.21</v>
      </c>
      <c r="H5" s="53">
        <v>125971.21</v>
      </c>
      <c r="I5" s="51" t="s">
        <v>23</v>
      </c>
      <c r="J5" s="19" t="s">
        <v>20</v>
      </c>
      <c r="K5" s="51" t="s">
        <v>921</v>
      </c>
      <c r="L5" s="19" t="s">
        <v>923</v>
      </c>
      <c r="M5" s="52">
        <v>44742</v>
      </c>
      <c r="N5" s="79" t="s">
        <v>10207</v>
      </c>
      <c r="O5" s="75" t="s">
        <v>3079</v>
      </c>
      <c r="P5" s="19" t="str">
        <f>VLOOKUP(I5,'LC Usage(GTL)'!$C:$D,2,FALSE)</f>
        <v>PARAMOUNT TEXTILE LTD.</v>
      </c>
      <c r="Q5" s="69" t="str">
        <f>VLOOKUP($O5,'LC Usage(GTL)'!$E:$L,8,FALSE)</f>
        <v>PTL/EXP-0708/2022</v>
      </c>
      <c r="R5" s="69">
        <f>VLOOKUP($O5,'LC Usage(GTL)'!$E:$M,9,FALSE)</f>
        <v>1325.44</v>
      </c>
      <c r="S5" s="69" t="str">
        <f>VLOOKUP($O5,'LC Usage(GTL)'!$E:$P,12,FALSE)</f>
        <v>05-Jul-2022</v>
      </c>
      <c r="T5" s="80" t="str">
        <f>VLOOKUP($O5,'LC Usage(GTL)'!$E:$Q,13,FALSE)</f>
        <v>31-Aug-2022</v>
      </c>
    </row>
    <row r="6" spans="1:20" ht="15" customHeight="1" x14ac:dyDescent="0.35">
      <c r="A6" s="50">
        <v>601</v>
      </c>
      <c r="B6" s="51" t="s">
        <v>17</v>
      </c>
      <c r="C6" s="52">
        <v>44664</v>
      </c>
      <c r="D6" s="52">
        <v>44742</v>
      </c>
      <c r="E6" s="51" t="s">
        <v>12</v>
      </c>
      <c r="F6" s="51" t="s">
        <v>18</v>
      </c>
      <c r="G6" s="53">
        <v>258368.14</v>
      </c>
      <c r="H6" s="53">
        <v>258368.14</v>
      </c>
      <c r="I6" s="51" t="s">
        <v>24</v>
      </c>
      <c r="J6" s="19" t="s">
        <v>20</v>
      </c>
      <c r="K6" s="51" t="s">
        <v>921</v>
      </c>
      <c r="L6" s="19" t="s">
        <v>923</v>
      </c>
      <c r="M6" s="52">
        <v>44742</v>
      </c>
      <c r="N6" s="79" t="s">
        <v>10207</v>
      </c>
      <c r="O6" s="75" t="s">
        <v>104</v>
      </c>
      <c r="P6" s="19" t="str">
        <f>VLOOKUP(I6,'LC Usage(GTL)'!$C:$D,2,FALSE)</f>
        <v>VICTORY BANGLA, MOMIN TEXTILE MILLS LTD.</v>
      </c>
      <c r="Q6" s="69" t="str">
        <f>VLOOKUP($O6,'LC Usage(GTL)'!$E:$L,8,FALSE)</f>
        <v>VB20220423</v>
      </c>
      <c r="R6" s="69">
        <f>VLOOKUP($O6,'LC Usage(GTL)'!$E:$M,9,FALSE)</f>
        <v>10457.98</v>
      </c>
      <c r="S6" s="69" t="str">
        <f>VLOOKUP($O6,'LC Usage(GTL)'!$E:$P,12,FALSE)</f>
        <v>02-Jun-2022</v>
      </c>
      <c r="T6" s="80" t="str">
        <f>VLOOKUP($O6,'LC Usage(GTL)'!$E:$Q,13,FALSE)</f>
        <v>20-Oct-2022</v>
      </c>
    </row>
    <row r="7" spans="1:20" ht="15" customHeight="1" x14ac:dyDescent="0.35">
      <c r="A7" s="50">
        <v>601</v>
      </c>
      <c r="B7" s="51" t="s">
        <v>17</v>
      </c>
      <c r="C7" s="52">
        <v>44671</v>
      </c>
      <c r="D7" s="52">
        <v>44767</v>
      </c>
      <c r="E7" s="51" t="s">
        <v>12</v>
      </c>
      <c r="F7" s="51" t="s">
        <v>18</v>
      </c>
      <c r="G7" s="53">
        <v>719832.94</v>
      </c>
      <c r="H7" s="53">
        <v>719832.94</v>
      </c>
      <c r="I7" s="51" t="s">
        <v>25</v>
      </c>
      <c r="J7" s="19" t="s">
        <v>20</v>
      </c>
      <c r="K7" s="51" t="s">
        <v>921</v>
      </c>
      <c r="L7" s="19" t="s">
        <v>923</v>
      </c>
      <c r="M7" s="52">
        <v>44767</v>
      </c>
      <c r="N7" s="19"/>
      <c r="O7" s="19"/>
      <c r="P7" s="19" t="str">
        <f>VLOOKUP(I7,'LC Usage(GTL)'!$C:$D,2,FALSE)</f>
        <v>Jiangsu H.F. Textiles. Co. Ltd</v>
      </c>
      <c r="Q7" s="19"/>
      <c r="R7" s="19"/>
      <c r="S7" s="19"/>
      <c r="T7" s="54"/>
    </row>
    <row r="8" spans="1:20" ht="15" customHeight="1" x14ac:dyDescent="0.35">
      <c r="A8" s="50">
        <v>601</v>
      </c>
      <c r="B8" s="51" t="s">
        <v>17</v>
      </c>
      <c r="C8" s="52">
        <v>44698</v>
      </c>
      <c r="D8" s="52">
        <v>44773</v>
      </c>
      <c r="E8" s="51" t="s">
        <v>12</v>
      </c>
      <c r="F8" s="51" t="s">
        <v>18</v>
      </c>
      <c r="G8" s="53">
        <v>5244069.78</v>
      </c>
      <c r="H8" s="53">
        <v>5244069.78</v>
      </c>
      <c r="I8" s="51" t="s">
        <v>26</v>
      </c>
      <c r="J8" s="19" t="s">
        <v>20</v>
      </c>
      <c r="K8" s="51" t="s">
        <v>921</v>
      </c>
      <c r="L8" s="19" t="s">
        <v>923</v>
      </c>
      <c r="M8" s="52">
        <v>44773</v>
      </c>
      <c r="N8" s="19"/>
      <c r="O8" s="19"/>
      <c r="P8" s="19" t="str">
        <f>VLOOKUP(I8,'LC Usage(GTL)'!$C:$D,2,FALSE)</f>
        <v>Akij Textile Mills Ltd.</v>
      </c>
      <c r="Q8" s="19"/>
      <c r="R8" s="19"/>
      <c r="S8" s="19"/>
      <c r="T8" s="54"/>
    </row>
    <row r="9" spans="1:20" ht="15" customHeight="1" x14ac:dyDescent="0.35">
      <c r="A9" s="50">
        <v>601</v>
      </c>
      <c r="B9" s="51" t="s">
        <v>17</v>
      </c>
      <c r="C9" s="52">
        <v>44700</v>
      </c>
      <c r="D9" s="52">
        <v>44773</v>
      </c>
      <c r="E9" s="51" t="s">
        <v>12</v>
      </c>
      <c r="F9" s="51" t="s">
        <v>18</v>
      </c>
      <c r="G9" s="53">
        <v>3638309.56</v>
      </c>
      <c r="H9" s="53">
        <v>3638309.56</v>
      </c>
      <c r="I9" s="51" t="s">
        <v>27</v>
      </c>
      <c r="J9" s="19" t="s">
        <v>20</v>
      </c>
      <c r="K9" s="51" t="s">
        <v>921</v>
      </c>
      <c r="L9" s="19" t="s">
        <v>923</v>
      </c>
      <c r="M9" s="52">
        <v>44773</v>
      </c>
      <c r="N9" s="19"/>
      <c r="O9" s="19"/>
      <c r="P9" s="19" t="str">
        <f>VLOOKUP(I9,'LC Usage(GTL)'!$C:$D,2,FALSE)</f>
        <v>SILVER COMPOSITE TEXTILE MILLS LTD (UNIT-3)</v>
      </c>
      <c r="Q9" s="19"/>
      <c r="R9" s="19"/>
      <c r="S9" s="19"/>
      <c r="T9" s="54"/>
    </row>
    <row r="10" spans="1:20" ht="15" customHeight="1" x14ac:dyDescent="0.35">
      <c r="A10" s="50">
        <v>601</v>
      </c>
      <c r="B10" s="51" t="s">
        <v>17</v>
      </c>
      <c r="C10" s="52">
        <v>44707</v>
      </c>
      <c r="D10" s="52">
        <v>44767</v>
      </c>
      <c r="E10" s="51" t="s">
        <v>12</v>
      </c>
      <c r="F10" s="51" t="s">
        <v>18</v>
      </c>
      <c r="G10" s="53">
        <v>33461747.41</v>
      </c>
      <c r="H10" s="53">
        <v>33461747.41</v>
      </c>
      <c r="I10" s="51" t="s">
        <v>28</v>
      </c>
      <c r="J10" s="19" t="s">
        <v>20</v>
      </c>
      <c r="K10" s="51" t="s">
        <v>921</v>
      </c>
      <c r="L10" s="19" t="s">
        <v>923</v>
      </c>
      <c r="M10" s="52">
        <v>44767</v>
      </c>
      <c r="N10" s="19"/>
      <c r="O10" s="19"/>
      <c r="P10" s="19" t="str">
        <f>VLOOKUP(I10,'LC Usage(GTL)'!$C:$D,2,FALSE)</f>
        <v>VEFA (SHANGHAI) TEXTILE CO., LTD</v>
      </c>
      <c r="Q10" s="19"/>
      <c r="R10" s="19"/>
      <c r="S10" s="19"/>
      <c r="T10" s="54"/>
    </row>
    <row r="11" spans="1:20" ht="15" customHeight="1" x14ac:dyDescent="0.35">
      <c r="A11" s="50">
        <v>601</v>
      </c>
      <c r="B11" s="51" t="s">
        <v>17</v>
      </c>
      <c r="C11" s="52">
        <v>44712</v>
      </c>
      <c r="D11" s="52">
        <v>44773</v>
      </c>
      <c r="E11" s="51" t="s">
        <v>12</v>
      </c>
      <c r="F11" s="51" t="s">
        <v>18</v>
      </c>
      <c r="G11" s="53">
        <v>2044190.05</v>
      </c>
      <c r="H11" s="53">
        <v>2044190.05</v>
      </c>
      <c r="I11" s="51" t="s">
        <v>29</v>
      </c>
      <c r="J11" s="19" t="s">
        <v>20</v>
      </c>
      <c r="K11" s="51" t="s">
        <v>921</v>
      </c>
      <c r="L11" s="19" t="s">
        <v>923</v>
      </c>
      <c r="M11" s="52">
        <v>44773</v>
      </c>
      <c r="N11" s="19"/>
      <c r="O11" s="19"/>
      <c r="P11" s="19" t="str">
        <f>VLOOKUP(I11,'LC Usage(GTL)'!$C:$D,2,FALSE)</f>
        <v>VICTORY BANGLA</v>
      </c>
      <c r="Q11" s="19"/>
      <c r="R11" s="19"/>
      <c r="S11" s="19"/>
      <c r="T11" s="54"/>
    </row>
    <row r="12" spans="1:20" ht="15" customHeight="1" x14ac:dyDescent="0.35">
      <c r="A12" s="50">
        <v>601</v>
      </c>
      <c r="B12" s="51" t="s">
        <v>17</v>
      </c>
      <c r="C12" s="52">
        <v>44712</v>
      </c>
      <c r="D12" s="52">
        <v>44814</v>
      </c>
      <c r="E12" s="51" t="s">
        <v>12</v>
      </c>
      <c r="F12" s="51" t="s">
        <v>18</v>
      </c>
      <c r="G12" s="53">
        <v>479089.52</v>
      </c>
      <c r="H12" s="53">
        <v>479089.52</v>
      </c>
      <c r="I12" s="51" t="s">
        <v>30</v>
      </c>
      <c r="J12" s="19" t="s">
        <v>20</v>
      </c>
      <c r="K12" s="51" t="s">
        <v>921</v>
      </c>
      <c r="L12" s="19" t="s">
        <v>923</v>
      </c>
      <c r="M12" s="52">
        <v>44814</v>
      </c>
      <c r="N12" s="19"/>
      <c r="O12" s="19"/>
      <c r="P12" s="19" t="str">
        <f>VLOOKUP(I12,'LC Usage(GTL)'!$C:$D,2,FALSE)</f>
        <v>Rahim Textile Mills Ltd.</v>
      </c>
      <c r="Q12" s="19"/>
      <c r="R12" s="19"/>
      <c r="S12" s="19"/>
      <c r="T12" s="54"/>
    </row>
    <row r="13" spans="1:20" ht="15" customHeight="1" x14ac:dyDescent="0.35">
      <c r="A13" s="50">
        <v>601</v>
      </c>
      <c r="B13" s="51" t="s">
        <v>17</v>
      </c>
      <c r="C13" s="52">
        <v>44720</v>
      </c>
      <c r="D13" s="52">
        <v>44778</v>
      </c>
      <c r="E13" s="51" t="s">
        <v>12</v>
      </c>
      <c r="F13" s="51" t="s">
        <v>18</v>
      </c>
      <c r="G13" s="53">
        <v>82448107.629999995</v>
      </c>
      <c r="H13" s="53">
        <v>82448107.629999995</v>
      </c>
      <c r="I13" s="51" t="s">
        <v>31</v>
      </c>
      <c r="J13" s="19" t="s">
        <v>20</v>
      </c>
      <c r="K13" s="51" t="s">
        <v>921</v>
      </c>
      <c r="L13" s="19" t="s">
        <v>923</v>
      </c>
      <c r="M13" s="52">
        <v>44778</v>
      </c>
      <c r="N13" s="19"/>
      <c r="O13" s="19"/>
      <c r="P13" s="19" t="str">
        <f>VLOOKUP(I13,'LC Usage(GTL)'!$C:$D,2,FALSE)</f>
        <v>Kamal Limited</v>
      </c>
      <c r="Q13" s="19"/>
      <c r="R13" s="19"/>
      <c r="S13" s="19"/>
      <c r="T13" s="54"/>
    </row>
    <row r="14" spans="1:20" ht="15" customHeight="1" x14ac:dyDescent="0.35">
      <c r="A14" s="50">
        <v>601</v>
      </c>
      <c r="B14" s="51" t="s">
        <v>17</v>
      </c>
      <c r="C14" s="52">
        <v>44718</v>
      </c>
      <c r="D14" s="52">
        <v>44752</v>
      </c>
      <c r="E14" s="51" t="s">
        <v>12</v>
      </c>
      <c r="F14" s="51" t="s">
        <v>18</v>
      </c>
      <c r="G14" s="53">
        <v>24295338.870000001</v>
      </c>
      <c r="H14" s="53">
        <v>24295338.870000001</v>
      </c>
      <c r="I14" s="51" t="s">
        <v>32</v>
      </c>
      <c r="J14" s="19" t="s">
        <v>20</v>
      </c>
      <c r="K14" s="51" t="s">
        <v>921</v>
      </c>
      <c r="L14" s="19" t="s">
        <v>923</v>
      </c>
      <c r="M14" s="52">
        <v>44752</v>
      </c>
      <c r="N14" s="19"/>
      <c r="O14" s="19"/>
      <c r="P14" s="19" t="str">
        <f>VLOOKUP(I14,'LC Usage(GTL)'!$C:$D,2,FALSE)</f>
        <v>SHANGHAI JIANGCHUAN INTERNATIONAL TRADE</v>
      </c>
      <c r="Q14" s="19"/>
      <c r="R14" s="19"/>
      <c r="S14" s="19"/>
      <c r="T14" s="54"/>
    </row>
    <row r="15" spans="1:20" ht="15" customHeight="1" x14ac:dyDescent="0.35">
      <c r="A15" s="50">
        <v>601</v>
      </c>
      <c r="B15" s="51" t="s">
        <v>17</v>
      </c>
      <c r="C15" s="52">
        <v>44720</v>
      </c>
      <c r="D15" s="52">
        <v>44773</v>
      </c>
      <c r="E15" s="51" t="s">
        <v>12</v>
      </c>
      <c r="F15" s="51" t="s">
        <v>18</v>
      </c>
      <c r="G15" s="53">
        <v>46525716.140000001</v>
      </c>
      <c r="H15" s="53">
        <v>46525716.140000001</v>
      </c>
      <c r="I15" s="51" t="s">
        <v>33</v>
      </c>
      <c r="J15" s="19" t="s">
        <v>20</v>
      </c>
      <c r="K15" s="51" t="s">
        <v>921</v>
      </c>
      <c r="L15" s="19" t="s">
        <v>923</v>
      </c>
      <c r="M15" s="52">
        <v>44773</v>
      </c>
      <c r="N15" s="19"/>
      <c r="O15" s="19"/>
      <c r="P15" s="19" t="str">
        <f>VLOOKUP(I15,'LC Usage(GTL)'!$C:$D,2,FALSE)</f>
        <v>PARAMOUNT TEXTILE LTD., PARAMOUNT TEXTILES LIMITED</v>
      </c>
      <c r="Q15" s="19"/>
      <c r="R15" s="19"/>
      <c r="S15" s="19"/>
      <c r="T15" s="54"/>
    </row>
    <row r="16" spans="1:20" ht="15" customHeight="1" x14ac:dyDescent="0.35">
      <c r="A16" s="50">
        <v>601</v>
      </c>
      <c r="B16" s="51" t="s">
        <v>17</v>
      </c>
      <c r="C16" s="52">
        <v>44720</v>
      </c>
      <c r="D16" s="52">
        <v>44788</v>
      </c>
      <c r="E16" s="51" t="s">
        <v>12</v>
      </c>
      <c r="F16" s="51" t="s">
        <v>18</v>
      </c>
      <c r="G16" s="53">
        <v>981759.87</v>
      </c>
      <c r="H16" s="53">
        <v>981759.87</v>
      </c>
      <c r="I16" s="51" t="s">
        <v>34</v>
      </c>
      <c r="J16" s="19" t="s">
        <v>20</v>
      </c>
      <c r="K16" s="51" t="s">
        <v>921</v>
      </c>
      <c r="L16" s="19" t="s">
        <v>923</v>
      </c>
      <c r="M16" s="52">
        <v>44788</v>
      </c>
      <c r="N16" s="19"/>
      <c r="O16" s="19"/>
      <c r="P16" s="19"/>
      <c r="Q16" s="19"/>
      <c r="R16" s="19"/>
      <c r="S16" s="19"/>
      <c r="T16" s="54"/>
    </row>
    <row r="17" spans="1:20" ht="15" customHeight="1" x14ac:dyDescent="0.35">
      <c r="A17" s="50">
        <v>601</v>
      </c>
      <c r="B17" s="51" t="s">
        <v>17</v>
      </c>
      <c r="C17" s="52">
        <v>44741</v>
      </c>
      <c r="D17" s="52">
        <v>44814</v>
      </c>
      <c r="E17" s="51" t="s">
        <v>12</v>
      </c>
      <c r="F17" s="51" t="s">
        <v>18</v>
      </c>
      <c r="G17" s="53">
        <v>6715498.8399999999</v>
      </c>
      <c r="H17" s="53">
        <v>6715498.8399999999</v>
      </c>
      <c r="I17" s="51" t="s">
        <v>35</v>
      </c>
      <c r="J17" s="19" t="s">
        <v>20</v>
      </c>
      <c r="K17" s="51" t="s">
        <v>921</v>
      </c>
      <c r="L17" s="19" t="s">
        <v>923</v>
      </c>
      <c r="M17" s="52">
        <v>44814</v>
      </c>
      <c r="N17" s="19"/>
      <c r="O17" s="19"/>
      <c r="P17" s="19" t="str">
        <f>VLOOKUP(I17,'LC Usage(GTL)'!$C:$D,2,FALSE)</f>
        <v>YKK VIETNAM CO., LTD</v>
      </c>
      <c r="Q17" s="19"/>
      <c r="R17" s="19"/>
      <c r="S17" s="19"/>
      <c r="T17" s="54"/>
    </row>
    <row r="18" spans="1:20" ht="15" customHeight="1" x14ac:dyDescent="0.35">
      <c r="A18" s="50">
        <v>601</v>
      </c>
      <c r="B18" s="51" t="s">
        <v>120</v>
      </c>
      <c r="C18" s="52">
        <v>44738</v>
      </c>
      <c r="D18" s="52">
        <v>44804</v>
      </c>
      <c r="E18" s="51" t="s">
        <v>12</v>
      </c>
      <c r="F18" s="51" t="s">
        <v>18</v>
      </c>
      <c r="G18" s="53">
        <v>9795134.7200000007</v>
      </c>
      <c r="H18" s="53">
        <v>9795134.7200000007</v>
      </c>
      <c r="I18" s="51" t="s">
        <v>121</v>
      </c>
      <c r="J18" s="19" t="s">
        <v>20</v>
      </c>
      <c r="K18" s="51" t="s">
        <v>922</v>
      </c>
      <c r="L18" s="19" t="s">
        <v>924</v>
      </c>
      <c r="M18" s="52">
        <v>44804</v>
      </c>
      <c r="N18" s="19"/>
      <c r="O18" s="19"/>
      <c r="P18" s="19" t="str">
        <f>VLOOKUP(I18,'LC Usage(GTL)'!$C:$D,2,FALSE)</f>
        <v>Juki Singapore Pte Ltd.</v>
      </c>
      <c r="Q18" s="19"/>
      <c r="R18" s="19"/>
      <c r="S18" s="19"/>
      <c r="T18" s="54"/>
    </row>
    <row r="19" spans="1:20" ht="15" customHeight="1" x14ac:dyDescent="0.35">
      <c r="A19" s="50">
        <v>602</v>
      </c>
      <c r="B19" s="51" t="s">
        <v>120</v>
      </c>
      <c r="C19" s="52">
        <v>44725</v>
      </c>
      <c r="D19" s="52">
        <v>44804</v>
      </c>
      <c r="E19" s="51" t="s">
        <v>12</v>
      </c>
      <c r="F19" s="51" t="s">
        <v>18</v>
      </c>
      <c r="G19" s="53">
        <v>4649120.04</v>
      </c>
      <c r="H19" s="53">
        <v>4649120.04</v>
      </c>
      <c r="I19" s="51" t="s">
        <v>165</v>
      </c>
      <c r="J19" s="19" t="s">
        <v>20</v>
      </c>
      <c r="K19" s="51" t="s">
        <v>922</v>
      </c>
      <c r="L19" s="19" t="s">
        <v>924</v>
      </c>
      <c r="M19" s="52">
        <v>44804</v>
      </c>
      <c r="N19" s="19"/>
      <c r="O19" s="19"/>
      <c r="P19" s="19" t="str">
        <f>VLOOKUP(I19,'LC Usage(GTL)'!$C:$D,2,FALSE)</f>
        <v>PEARL GARMENTS CO. LTD</v>
      </c>
      <c r="Q19" s="19"/>
      <c r="R19" s="19"/>
      <c r="S19" s="19"/>
      <c r="T19" s="54"/>
    </row>
    <row r="20" spans="1:20" ht="15" customHeight="1" x14ac:dyDescent="0.35">
      <c r="A20" s="50">
        <v>602</v>
      </c>
      <c r="B20" s="51" t="s">
        <v>120</v>
      </c>
      <c r="C20" s="52">
        <v>44739</v>
      </c>
      <c r="D20" s="52">
        <v>44822</v>
      </c>
      <c r="E20" s="51" t="s">
        <v>12</v>
      </c>
      <c r="F20" s="51" t="s">
        <v>18</v>
      </c>
      <c r="G20" s="53">
        <v>3807452.16</v>
      </c>
      <c r="H20" s="53">
        <v>3807452.16</v>
      </c>
      <c r="I20" s="51" t="s">
        <v>166</v>
      </c>
      <c r="J20" s="19" t="s">
        <v>20</v>
      </c>
      <c r="K20" s="51" t="s">
        <v>922</v>
      </c>
      <c r="L20" s="19" t="s">
        <v>924</v>
      </c>
      <c r="M20" s="52">
        <v>44822</v>
      </c>
      <c r="N20" s="19"/>
      <c r="O20" s="19"/>
      <c r="P20" s="19" t="str">
        <f>VLOOKUP(I20,'LC Usage(GTL)'!$C:$D,2,FALSE)</f>
        <v>PEGASUS SEWING MACHINE PTE. LTD</v>
      </c>
      <c r="Q20" s="19"/>
      <c r="R20" s="19"/>
      <c r="S20" s="19"/>
      <c r="T20" s="54"/>
    </row>
    <row r="21" spans="1:20" ht="15" customHeight="1" x14ac:dyDescent="0.35">
      <c r="A21" s="55"/>
      <c r="B21" s="56"/>
      <c r="C21" s="57"/>
      <c r="D21" s="57"/>
      <c r="E21" s="56"/>
      <c r="F21" s="56"/>
      <c r="G21" s="58">
        <f>SUM(G2:G20)</f>
        <v>237542183.10000002</v>
      </c>
      <c r="H21" s="59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60"/>
    </row>
    <row r="23" spans="1:20" x14ac:dyDescent="0.35">
      <c r="E23" s="16" t="s">
        <v>189</v>
      </c>
      <c r="F23" s="17"/>
      <c r="G23" s="18" t="s">
        <v>190</v>
      </c>
    </row>
    <row r="24" spans="1:20" x14ac:dyDescent="0.35">
      <c r="E24" s="9" t="s">
        <v>20</v>
      </c>
      <c r="F24" s="19"/>
      <c r="G24" s="21">
        <f>SUMIFS($G$2:$G$21,$J$2:$J$21,$E24)</f>
        <v>237542183.10000002</v>
      </c>
    </row>
    <row r="25" spans="1:20" x14ac:dyDescent="0.35">
      <c r="E25" s="22" t="s">
        <v>193</v>
      </c>
      <c r="F25" s="23"/>
      <c r="G25" s="24">
        <f>SUM(G24:G24)</f>
        <v>237542183.10000002</v>
      </c>
    </row>
  </sheetData>
  <autoFilter ref="A1:M21" xr:uid="{76882770-6584-45E3-A196-2DD1D8D19FA4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49047-9C31-4F96-8F9D-2BDD9948EAAC}">
  <dimension ref="A1:V36"/>
  <sheetViews>
    <sheetView showGridLines="0" topLeftCell="A5" zoomScale="80" zoomScaleNormal="80" workbookViewId="0">
      <selection activeCell="D13" sqref="D13"/>
    </sheetView>
  </sheetViews>
  <sheetFormatPr defaultColWidth="8.7265625" defaultRowHeight="14.5" x14ac:dyDescent="0.35"/>
  <cols>
    <col min="1" max="1" width="20.54296875" style="140" customWidth="1"/>
    <col min="2" max="2" width="84.54296875" style="140" customWidth="1"/>
    <col min="3" max="3" width="12.7265625" style="140" customWidth="1"/>
    <col min="4" max="4" width="15.453125" style="140" customWidth="1"/>
    <col min="5" max="5" width="18.7265625" style="140" bestFit="1" customWidth="1"/>
    <col min="6" max="6" width="10.7265625" style="140" customWidth="1"/>
    <col min="7" max="8" width="15.1796875" style="140" bestFit="1" customWidth="1"/>
    <col min="9" max="9" width="14.7265625" style="140" bestFit="1" customWidth="1"/>
    <col min="10" max="10" width="8.81640625" style="140" bestFit="1" customWidth="1"/>
    <col min="11" max="11" width="7.453125" style="140" bestFit="1" customWidth="1"/>
    <col min="12" max="12" width="31.26953125" style="140" customWidth="1"/>
    <col min="13" max="13" width="14.453125" style="140" customWidth="1"/>
    <col min="14" max="14" width="17.1796875" style="140" customWidth="1"/>
    <col min="15" max="15" width="13.1796875" style="140" bestFit="1" customWidth="1"/>
    <col min="16" max="16" width="34" style="140" bestFit="1" customWidth="1"/>
    <col min="17" max="17" width="16.1796875" style="140" customWidth="1"/>
    <col min="18" max="18" width="53.54296875" style="140" bestFit="1" customWidth="1"/>
    <col min="19" max="19" width="18.54296875" style="140" bestFit="1" customWidth="1"/>
    <col min="20" max="20" width="16.81640625" style="140" customWidth="1"/>
    <col min="21" max="21" width="21.453125" style="140" customWidth="1"/>
    <col min="22" max="22" width="19.81640625" style="140" customWidth="1"/>
    <col min="23" max="16384" width="8.7265625" style="140"/>
  </cols>
  <sheetData>
    <row r="1" spans="1:22" ht="23.15" customHeight="1" x14ac:dyDescent="0.35">
      <c r="A1" s="177" t="s">
        <v>184</v>
      </c>
      <c r="B1" s="139" t="s">
        <v>35157</v>
      </c>
    </row>
    <row r="2" spans="1:22" ht="52" customHeight="1" x14ac:dyDescent="0.35">
      <c r="A2" s="177"/>
      <c r="B2" s="141" t="s">
        <v>35158</v>
      </c>
    </row>
    <row r="3" spans="1:22" x14ac:dyDescent="0.35">
      <c r="A3" s="142" t="s">
        <v>184</v>
      </c>
    </row>
    <row r="4" spans="1:22" ht="35.25" customHeight="1" x14ac:dyDescent="0.35">
      <c r="A4" s="143"/>
      <c r="B4" s="144" t="s">
        <v>12</v>
      </c>
    </row>
    <row r="5" spans="1:22" ht="37.15" customHeight="1" x14ac:dyDescent="0.35">
      <c r="A5" s="145" t="s">
        <v>35160</v>
      </c>
      <c r="B5" s="146" t="s">
        <v>35180</v>
      </c>
      <c r="C5" s="145" t="s">
        <v>35162</v>
      </c>
      <c r="D5" s="146" t="s">
        <v>35163</v>
      </c>
      <c r="E5" s="145" t="s">
        <v>35164</v>
      </c>
      <c r="F5" s="146" t="s">
        <v>35165</v>
      </c>
    </row>
    <row r="6" spans="1:22" x14ac:dyDescent="0.35">
      <c r="A6" s="147" t="s">
        <v>35166</v>
      </c>
      <c r="B6" s="147" t="s">
        <v>35162</v>
      </c>
      <c r="C6" s="147" t="s">
        <v>35167</v>
      </c>
      <c r="D6" s="147" t="s">
        <v>35169</v>
      </c>
      <c r="E6" s="148" t="s">
        <v>35170</v>
      </c>
    </row>
    <row r="7" spans="1:22" x14ac:dyDescent="0.35">
      <c r="A7" s="152"/>
      <c r="B7" s="152"/>
      <c r="C7" s="149" t="s">
        <v>966</v>
      </c>
      <c r="D7" s="151">
        <v>3953140.3605</v>
      </c>
      <c r="E7" s="150">
        <v>359932894.24000001</v>
      </c>
    </row>
    <row r="8" spans="1:22" x14ac:dyDescent="0.35">
      <c r="A8" s="153" t="s">
        <v>35168</v>
      </c>
      <c r="B8" s="154"/>
      <c r="C8" s="154"/>
      <c r="D8" s="155">
        <f>D7</f>
        <v>3953140.3605</v>
      </c>
      <c r="E8" s="155">
        <f>E7</f>
        <v>359932894.24000001</v>
      </c>
    </row>
    <row r="9" spans="1:22" ht="16.149999999999999" customHeight="1" x14ac:dyDescent="0.35">
      <c r="A9" s="178" t="s">
        <v>966</v>
      </c>
      <c r="B9" s="178"/>
      <c r="C9" s="178"/>
      <c r="D9" s="178"/>
      <c r="E9" s="178"/>
      <c r="F9" s="178"/>
      <c r="G9" s="178"/>
      <c r="H9" s="178"/>
      <c r="I9" s="178"/>
      <c r="J9" s="178"/>
      <c r="K9" s="178"/>
      <c r="L9" s="178"/>
    </row>
    <row r="10" spans="1:22" x14ac:dyDescent="0.35">
      <c r="A10" s="142" t="s">
        <v>184</v>
      </c>
    </row>
    <row r="11" spans="1:22" s="176" customFormat="1" ht="32.15" customHeight="1" x14ac:dyDescent="0.35">
      <c r="A11" s="174" t="s">
        <v>35160</v>
      </c>
      <c r="B11" s="174" t="s">
        <v>35162</v>
      </c>
      <c r="C11" s="174" t="s">
        <v>35174</v>
      </c>
      <c r="D11" s="174" t="s">
        <v>35171</v>
      </c>
      <c r="E11" s="174" t="s">
        <v>35175</v>
      </c>
      <c r="F11" s="174" t="s">
        <v>35172</v>
      </c>
      <c r="G11" s="174" t="s">
        <v>35173</v>
      </c>
      <c r="H11" s="174" t="s">
        <v>35170</v>
      </c>
      <c r="I11" s="174" t="s">
        <v>35167</v>
      </c>
      <c r="J11" s="174" t="s">
        <v>35176</v>
      </c>
      <c r="K11" s="174" t="s">
        <v>35177</v>
      </c>
      <c r="L11" s="175" t="s">
        <v>35178</v>
      </c>
      <c r="M11" s="168" t="s">
        <v>919</v>
      </c>
      <c r="N11" s="168" t="s">
        <v>920</v>
      </c>
      <c r="O11" s="168" t="s">
        <v>925</v>
      </c>
      <c r="P11" s="169" t="s">
        <v>926</v>
      </c>
      <c r="Q11" s="169" t="s">
        <v>10206</v>
      </c>
      <c r="R11" s="170" t="s">
        <v>930</v>
      </c>
      <c r="S11" s="170" t="s">
        <v>937</v>
      </c>
      <c r="T11" s="170" t="s">
        <v>938</v>
      </c>
      <c r="U11" s="170" t="s">
        <v>942</v>
      </c>
      <c r="V11" s="171" t="s">
        <v>943</v>
      </c>
    </row>
    <row r="12" spans="1:22" x14ac:dyDescent="0.35">
      <c r="A12" s="179" t="s">
        <v>35180</v>
      </c>
      <c r="B12" s="179" t="s">
        <v>12</v>
      </c>
      <c r="C12" s="149" t="s">
        <v>1725</v>
      </c>
      <c r="D12" s="159">
        <v>44675</v>
      </c>
      <c r="E12" s="159">
        <v>44762</v>
      </c>
      <c r="F12" s="149" t="s">
        <v>18</v>
      </c>
      <c r="G12" s="151">
        <v>81979.25</v>
      </c>
      <c r="H12" s="151">
        <v>7070710.3099999996</v>
      </c>
      <c r="I12" s="149" t="s">
        <v>966</v>
      </c>
      <c r="J12" s="160">
        <v>0</v>
      </c>
      <c r="K12" s="160">
        <v>0</v>
      </c>
      <c r="L12" s="161" t="s">
        <v>446</v>
      </c>
      <c r="M12" s="51" t="s">
        <v>921</v>
      </c>
      <c r="N12" s="19" t="s">
        <v>923</v>
      </c>
      <c r="O12" s="159">
        <v>44762</v>
      </c>
      <c r="Q12" s="140" t="s">
        <v>1731</v>
      </c>
      <c r="R12" s="140" t="s">
        <v>1726</v>
      </c>
      <c r="S12" s="140" t="str">
        <f>VLOOKUP($Q12,'LC Usage(GTL)'!$E:$L,8,FALSE)</f>
        <v>SCTML/GTL/01/2022</v>
      </c>
      <c r="T12" s="140">
        <f>VLOOKUP($Q12,'LC Usage(GTL)'!$E:$M,9,FALSE)</f>
        <v>77775.28</v>
      </c>
      <c r="U12" s="140" t="str">
        <f>VLOOKUP($Q12,'LC Usage(GTL)'!$E:$P,12,FALSE)</f>
        <v>29-Aug-2022</v>
      </c>
      <c r="V12" s="140" t="str">
        <f>VLOOKUP($Q12,'LC Usage(GTL)'!$E:$Q,13,FALSE)</f>
        <v>29-Aug-2022</v>
      </c>
    </row>
    <row r="13" spans="1:22" x14ac:dyDescent="0.35">
      <c r="A13" s="180"/>
      <c r="B13" s="180"/>
      <c r="C13" s="149" t="s">
        <v>1744</v>
      </c>
      <c r="D13" s="159">
        <v>44679</v>
      </c>
      <c r="E13" s="159">
        <v>44742</v>
      </c>
      <c r="F13" s="149" t="s">
        <v>18</v>
      </c>
      <c r="G13" s="151">
        <v>30201.9</v>
      </c>
      <c r="H13" s="151">
        <v>2612464.35</v>
      </c>
      <c r="I13" s="149" t="s">
        <v>966</v>
      </c>
      <c r="J13" s="160">
        <v>0</v>
      </c>
      <c r="K13" s="160">
        <v>0</v>
      </c>
      <c r="L13" s="161" t="s">
        <v>35181</v>
      </c>
      <c r="M13" s="51" t="s">
        <v>921</v>
      </c>
      <c r="N13" s="19" t="s">
        <v>923</v>
      </c>
      <c r="O13" s="159">
        <v>44742</v>
      </c>
      <c r="P13" s="79" t="s">
        <v>10207</v>
      </c>
      <c r="Q13" s="140" t="str">
        <f>IFERROR(VLOOKUP($C13,'LC Usage(GTL)'!$C:$E,3,FALSE),)</f>
        <v>186LCS2213654</v>
      </c>
      <c r="R13" s="140" t="str">
        <f>IFERROR(VLOOKUP(C13,'LC Usage(GTL)'!$C:$D,2,FALSE),)</f>
        <v>VICTORY BANGLA</v>
      </c>
      <c r="S13" s="140" t="str">
        <f>VLOOKUP($Q13,'LC Usage(GTL)'!$E:$L,8,FALSE)</f>
        <v>VB20220512</v>
      </c>
      <c r="T13" s="140">
        <f>VLOOKUP($Q13,'LC Usage(GTL)'!$E:$M,9,FALSE)</f>
        <v>27875.82</v>
      </c>
      <c r="U13" s="140" t="str">
        <f>VLOOKUP($Q13,'LC Usage(GTL)'!$E:$P,12,FALSE)</f>
        <v>01-Jul-2022</v>
      </c>
      <c r="V13" s="140" t="str">
        <f>VLOOKUP($Q13,'LC Usage(GTL)'!$E:$Q,13,FALSE)</f>
        <v>01-Jul-2022</v>
      </c>
    </row>
    <row r="14" spans="1:22" x14ac:dyDescent="0.35">
      <c r="A14" s="180"/>
      <c r="B14" s="180"/>
      <c r="C14" s="149" t="s">
        <v>3107</v>
      </c>
      <c r="D14" s="159">
        <v>44658</v>
      </c>
      <c r="E14" s="159">
        <v>44747</v>
      </c>
      <c r="F14" s="149" t="s">
        <v>18</v>
      </c>
      <c r="G14" s="151">
        <v>129268.48</v>
      </c>
      <c r="H14" s="151">
        <v>11149406.4</v>
      </c>
      <c r="I14" s="149" t="s">
        <v>966</v>
      </c>
      <c r="J14" s="160">
        <v>0</v>
      </c>
      <c r="K14" s="160">
        <v>0</v>
      </c>
      <c r="L14" s="161" t="s">
        <v>446</v>
      </c>
      <c r="M14" s="51" t="s">
        <v>921</v>
      </c>
      <c r="N14" s="19" t="s">
        <v>923</v>
      </c>
      <c r="O14" s="159">
        <v>44747</v>
      </c>
      <c r="Q14" s="140" t="str">
        <f>IFERROR(VLOOKUP($C14,'LC Usage(GTL)'!$C:$E,3,FALSE),)</f>
        <v>186BTB2212694</v>
      </c>
      <c r="R14" s="140" t="str">
        <f>IFERROR(VLOOKUP(C14,'LC Usage(GTL)'!$C:$D,2,FALSE),)</f>
        <v>PARAMOUNT TEXTILE LTD.</v>
      </c>
      <c r="S14" s="140" t="str">
        <f>VLOOKUP($Q14,'LC Usage(GTL)'!$E:$L,8,FALSE)</f>
        <v>PTL/EXP-0578/2022</v>
      </c>
      <c r="T14" s="140">
        <f>VLOOKUP($Q14,'LC Usage(GTL)'!$E:$M,9,FALSE)</f>
        <v>48862.97</v>
      </c>
      <c r="U14" s="140" t="str">
        <f>VLOOKUP($Q14,'LC Usage(GTL)'!$E:$P,12,FALSE)</f>
        <v>05-Jun-2022</v>
      </c>
      <c r="V14" s="140" t="str">
        <f>VLOOKUP($Q14,'LC Usage(GTL)'!$E:$Q,13,FALSE)</f>
        <v>08-Aug-2022</v>
      </c>
    </row>
    <row r="15" spans="1:22" x14ac:dyDescent="0.35">
      <c r="A15" s="180"/>
      <c r="B15" s="180"/>
      <c r="C15" s="149" t="s">
        <v>3143</v>
      </c>
      <c r="D15" s="159">
        <v>44703</v>
      </c>
      <c r="E15" s="159">
        <v>44773</v>
      </c>
      <c r="F15" s="149" t="s">
        <v>18</v>
      </c>
      <c r="G15" s="151">
        <v>799858.64</v>
      </c>
      <c r="H15" s="151">
        <v>70067616.859999999</v>
      </c>
      <c r="I15" s="149" t="s">
        <v>966</v>
      </c>
      <c r="J15" s="160">
        <v>0</v>
      </c>
      <c r="K15" s="160">
        <v>0</v>
      </c>
      <c r="L15" s="161" t="s">
        <v>446</v>
      </c>
      <c r="M15" s="51" t="s">
        <v>921</v>
      </c>
      <c r="N15" s="19" t="s">
        <v>923</v>
      </c>
      <c r="O15" s="159">
        <v>44773</v>
      </c>
      <c r="Q15" s="140" t="str">
        <f>IFERROR(VLOOKUP($C15,'LC Usage(GTL)'!$C:$E,3,FALSE),)</f>
        <v>186BTB2213539</v>
      </c>
      <c r="R15" s="140" t="str">
        <f>IFERROR(VLOOKUP(C15,'LC Usage(GTL)'!$C:$D,2,FALSE),)</f>
        <v>PARAMOUNT TEXTILE LTD.</v>
      </c>
      <c r="S15" s="140" t="str">
        <f>VLOOKUP($Q15,'LC Usage(GTL)'!$E:$L,8,FALSE)</f>
        <v>PTL/EXP-0654/2022</v>
      </c>
      <c r="T15" s="140">
        <f>VLOOKUP($Q15,'LC Usage(GTL)'!$E:$M,9,FALSE)</f>
        <v>16499.77</v>
      </c>
      <c r="U15" s="140" t="str">
        <f>VLOOKUP($Q15,'LC Usage(GTL)'!$E:$P,12,FALSE)</f>
        <v>14-Jun-2022</v>
      </c>
      <c r="V15" s="140" t="str">
        <f>VLOOKUP($Q15,'LC Usage(GTL)'!$E:$Q,13,FALSE)</f>
        <v>25-Aug-2022</v>
      </c>
    </row>
    <row r="16" spans="1:22" x14ac:dyDescent="0.35">
      <c r="A16" s="180"/>
      <c r="B16" s="180"/>
      <c r="C16" s="149" t="s">
        <v>3170</v>
      </c>
      <c r="D16" s="159">
        <v>44707</v>
      </c>
      <c r="E16" s="159">
        <v>44747</v>
      </c>
      <c r="F16" s="149" t="s">
        <v>18</v>
      </c>
      <c r="G16" s="151">
        <v>198.51</v>
      </c>
      <c r="H16" s="151">
        <v>17468.88</v>
      </c>
      <c r="I16" s="149" t="s">
        <v>966</v>
      </c>
      <c r="J16" s="160">
        <v>0</v>
      </c>
      <c r="K16" s="160">
        <v>0</v>
      </c>
      <c r="L16" s="161" t="s">
        <v>446</v>
      </c>
      <c r="M16" s="51" t="s">
        <v>921</v>
      </c>
      <c r="N16" s="19" t="s">
        <v>923</v>
      </c>
      <c r="O16" s="159">
        <v>44747</v>
      </c>
      <c r="Q16" s="140" t="str">
        <f>IFERROR(VLOOKUP($C16,'LC Usage(GTL)'!$C:$E,3,FALSE),)</f>
        <v>186BTB2214484</v>
      </c>
      <c r="R16" s="140" t="str">
        <f>IFERROR(VLOOKUP(C16,'LC Usage(GTL)'!$C:$D,2,FALSE),)</f>
        <v>Rahim Textile Mills Ltd.</v>
      </c>
      <c r="S16" s="140" t="str">
        <f>VLOOKUP($Q16,'LC Usage(GTL)'!$E:$L,8,FALSE)</f>
        <v>RTM/GTL/01/854/2022</v>
      </c>
      <c r="T16" s="140">
        <f>VLOOKUP($Q16,'LC Usage(GTL)'!$E:$M,9,FALSE)</f>
        <v>6617.16</v>
      </c>
      <c r="U16" s="140" t="str">
        <f>VLOOKUP($Q16,'LC Usage(GTL)'!$E:$P,12,FALSE)</f>
        <v>26-Jun-2022</v>
      </c>
      <c r="V16" s="140" t="str">
        <f>VLOOKUP($Q16,'LC Usage(GTL)'!$E:$Q,13,FALSE)</f>
        <v>19-Sep-2022</v>
      </c>
    </row>
    <row r="17" spans="1:22" x14ac:dyDescent="0.35">
      <c r="A17" s="180"/>
      <c r="B17" s="180"/>
      <c r="C17" s="149" t="s">
        <v>2608</v>
      </c>
      <c r="D17" s="159">
        <v>44725</v>
      </c>
      <c r="E17" s="159">
        <v>44788</v>
      </c>
      <c r="F17" s="149" t="s">
        <v>18</v>
      </c>
      <c r="G17" s="151">
        <v>10557.36</v>
      </c>
      <c r="H17" s="151">
        <v>991863.97</v>
      </c>
      <c r="I17" s="149" t="s">
        <v>966</v>
      </c>
      <c r="J17" s="160">
        <v>0</v>
      </c>
      <c r="K17" s="160">
        <v>0</v>
      </c>
      <c r="L17" s="161" t="s">
        <v>446</v>
      </c>
      <c r="M17" s="51" t="s">
        <v>921</v>
      </c>
      <c r="N17" s="19" t="s">
        <v>923</v>
      </c>
      <c r="O17" s="159">
        <v>44788</v>
      </c>
      <c r="Q17" s="140" t="str">
        <f>IFERROR(VLOOKUP($C16,'LC Usage(GTL)'!$C:$E,3,FALSE),)</f>
        <v>186BTB2214484</v>
      </c>
      <c r="R17" s="140" t="str">
        <f>IFERROR(VLOOKUP(C17,'LC Usage(GTL)'!$C:$D,2,FALSE),)</f>
        <v>PEARL GARMENTS CO. LTD</v>
      </c>
      <c r="S17" s="140" t="str">
        <f>VLOOKUP($Q17,'LC Usage(GTL)'!$E:$L,8,FALSE)</f>
        <v>RTM/GTL/01/854/2022</v>
      </c>
      <c r="T17" s="140">
        <f>VLOOKUP($Q17,'LC Usage(GTL)'!$E:$M,9,FALSE)</f>
        <v>6617.16</v>
      </c>
      <c r="U17" s="140" t="str">
        <f>VLOOKUP($Q17,'LC Usage(GTL)'!$E:$P,12,FALSE)</f>
        <v>26-Jun-2022</v>
      </c>
      <c r="V17" s="140" t="str">
        <f>VLOOKUP($Q17,'LC Usage(GTL)'!$E:$Q,13,FALSE)</f>
        <v>19-Sep-2022</v>
      </c>
    </row>
    <row r="18" spans="1:22" x14ac:dyDescent="0.35">
      <c r="A18" s="180"/>
      <c r="B18" s="180"/>
      <c r="C18" s="149" t="s">
        <v>3235</v>
      </c>
      <c r="D18" s="159">
        <v>44735</v>
      </c>
      <c r="E18" s="159">
        <v>44762</v>
      </c>
      <c r="F18" s="149" t="s">
        <v>18</v>
      </c>
      <c r="G18" s="151">
        <v>274659.84000000003</v>
      </c>
      <c r="H18" s="151">
        <v>25543365.120000001</v>
      </c>
      <c r="I18" s="149" t="s">
        <v>966</v>
      </c>
      <c r="J18" s="160">
        <v>0</v>
      </c>
      <c r="K18" s="160">
        <v>0</v>
      </c>
      <c r="L18" s="161" t="s">
        <v>446</v>
      </c>
      <c r="M18" s="51" t="s">
        <v>921</v>
      </c>
      <c r="N18" s="19" t="s">
        <v>923</v>
      </c>
      <c r="O18" s="159">
        <v>44762</v>
      </c>
      <c r="Q18" s="140" t="str">
        <f>IFERROR(VLOOKUP($C18,'LC Usage(GTL)'!$C:$E,3,FALSE),)</f>
        <v>186BTB2217457</v>
      </c>
      <c r="R18" s="140" t="str">
        <f>IFERROR(VLOOKUP(C18,'LC Usage(GTL)'!$C:$D,2,FALSE),)</f>
        <v>PARAMOUNT TEXTILE LTD.</v>
      </c>
      <c r="S18" s="140" t="str">
        <f>VLOOKUP($Q18,'LC Usage(GTL)'!$E:$L,8,FALSE)</f>
        <v>PTL/EXP-0827/2022</v>
      </c>
      <c r="T18" s="140">
        <f>VLOOKUP($Q18,'LC Usage(GTL)'!$E:$M,9,FALSE)</f>
        <v>139233.92000000001</v>
      </c>
      <c r="U18" s="140" t="str">
        <f>VLOOKUP($Q18,'LC Usage(GTL)'!$E:$P,12,FALSE)</f>
        <v>04-Aug-2022</v>
      </c>
      <c r="V18" s="140" t="str">
        <f>VLOOKUP($Q18,'LC Usage(GTL)'!$E:$Q,13,FALSE)</f>
        <v>02-Oct-2022</v>
      </c>
    </row>
    <row r="19" spans="1:22" x14ac:dyDescent="0.35">
      <c r="A19" s="180"/>
      <c r="B19" s="180"/>
      <c r="C19" s="149" t="s">
        <v>1758</v>
      </c>
      <c r="D19" s="159">
        <v>44731</v>
      </c>
      <c r="E19" s="159">
        <v>44773</v>
      </c>
      <c r="F19" s="149" t="s">
        <v>18</v>
      </c>
      <c r="G19" s="151">
        <v>559266.88</v>
      </c>
      <c r="H19" s="151">
        <v>52011819.840000004</v>
      </c>
      <c r="I19" s="149" t="s">
        <v>966</v>
      </c>
      <c r="J19" s="160">
        <v>0</v>
      </c>
      <c r="K19" s="160">
        <v>0</v>
      </c>
      <c r="L19" s="161" t="s">
        <v>35182</v>
      </c>
      <c r="M19" s="51" t="s">
        <v>921</v>
      </c>
      <c r="N19" s="19" t="s">
        <v>923</v>
      </c>
      <c r="O19" s="159">
        <v>44773</v>
      </c>
      <c r="Q19" s="140" t="str">
        <f>IFERROR(VLOOKUP($C19,'LC Usage(GTL)'!$C:$E,3,FALSE),)</f>
        <v>186LCS2215690</v>
      </c>
      <c r="R19" s="140" t="str">
        <f>IFERROR(VLOOKUP(C19,'LC Usage(GTL)'!$C:$D,2,FALSE),)</f>
        <v>Zhejiang Furun Dyeing &amp; Printing Co., Ltd.</v>
      </c>
      <c r="S19" s="140" t="str">
        <f>VLOOKUP($Q19,'LC Usage(GTL)'!$E:$L,8,FALSE)</f>
        <v>FRZF2215</v>
      </c>
      <c r="T19" s="140">
        <f>VLOOKUP($Q19,'LC Usage(GTL)'!$E:$M,9,FALSE)</f>
        <v>153183.6</v>
      </c>
      <c r="U19" s="140" t="str">
        <f>VLOOKUP($Q19,'LC Usage(GTL)'!$E:$P,12,FALSE)</f>
        <v>25-Jul-2022</v>
      </c>
      <c r="V19" s="140" t="str">
        <f>VLOOKUP($Q19,'LC Usage(GTL)'!$E:$Q,13,FALSE)</f>
        <v>25-Jul-2022</v>
      </c>
    </row>
    <row r="20" spans="1:22" x14ac:dyDescent="0.35">
      <c r="A20" s="180"/>
      <c r="B20" s="180"/>
      <c r="C20" s="149" t="s">
        <v>2240</v>
      </c>
      <c r="D20" s="159">
        <v>44636</v>
      </c>
      <c r="E20" s="159">
        <v>44711</v>
      </c>
      <c r="F20" s="149" t="s">
        <v>18</v>
      </c>
      <c r="G20" s="151">
        <v>767.9701</v>
      </c>
      <c r="H20" s="151">
        <v>66083.83</v>
      </c>
      <c r="I20" s="149" t="s">
        <v>966</v>
      </c>
      <c r="J20" s="160">
        <v>0</v>
      </c>
      <c r="K20" s="160">
        <v>0</v>
      </c>
      <c r="L20" s="161" t="s">
        <v>446</v>
      </c>
      <c r="M20" s="51" t="s">
        <v>921</v>
      </c>
      <c r="N20" s="19" t="s">
        <v>923</v>
      </c>
      <c r="O20" s="159">
        <v>44711</v>
      </c>
      <c r="P20" s="79" t="s">
        <v>10207</v>
      </c>
      <c r="Q20" s="140" t="str">
        <f>IFERROR(VLOOKUP($C20,'LC Usage(GTL)'!$C:$E,3,FALSE),)</f>
        <v>186BTB2210480</v>
      </c>
      <c r="R20" s="140" t="str">
        <f>IFERROR(VLOOKUP(C20,'LC Usage(GTL)'!$C:$D,2,FALSE),)</f>
        <v>VARDHMAN TEXTILES LIMITED</v>
      </c>
      <c r="S20" s="140" t="str">
        <f>VLOOKUP($Q20,'LC Usage(GTL)'!$E:$L,8,FALSE)</f>
        <v>CPA210001327</v>
      </c>
      <c r="T20" s="140">
        <f>VLOOKUP($Q20,'LC Usage(GTL)'!$E:$M,9,FALSE)</f>
        <v>21959.77</v>
      </c>
      <c r="U20" s="140" t="str">
        <f>VLOOKUP($Q20,'LC Usage(GTL)'!$E:$P,12,FALSE)</f>
        <v>12-May-2022</v>
      </c>
      <c r="V20" s="140" t="str">
        <f>VLOOKUP($Q20,'LC Usage(GTL)'!$E:$Q,13,FALSE)</f>
        <v>27-Jul-2022</v>
      </c>
    </row>
    <row r="21" spans="1:22" x14ac:dyDescent="0.35">
      <c r="A21" s="180"/>
      <c r="B21" s="180"/>
      <c r="C21" s="149" t="s">
        <v>2279</v>
      </c>
      <c r="D21" s="159">
        <v>44643</v>
      </c>
      <c r="E21" s="159">
        <v>44681</v>
      </c>
      <c r="F21" s="149" t="s">
        <v>18</v>
      </c>
      <c r="G21" s="151">
        <v>47.32</v>
      </c>
      <c r="H21" s="151">
        <v>4081.35</v>
      </c>
      <c r="I21" s="149" t="s">
        <v>966</v>
      </c>
      <c r="J21" s="160">
        <v>0</v>
      </c>
      <c r="K21" s="160">
        <v>0</v>
      </c>
      <c r="L21" s="161" t="s">
        <v>446</v>
      </c>
      <c r="M21" s="51" t="s">
        <v>921</v>
      </c>
      <c r="N21" s="19" t="s">
        <v>923</v>
      </c>
      <c r="O21" s="159">
        <v>44681</v>
      </c>
      <c r="P21" s="79" t="s">
        <v>10207</v>
      </c>
      <c r="Q21" s="140" t="str">
        <f>IFERROR(VLOOKUP($C21,'LC Usage(GTL)'!$C:$E,3,FALSE),)</f>
        <v>186BTB2209768</v>
      </c>
      <c r="R21" s="140" t="str">
        <f>IFERROR(VLOOKUP(C21,'LC Usage(GTL)'!$C:$D,2,FALSE),)</f>
        <v>JIANGYIN SHENLI  INTERNATIONAL TRADE  CO LTD</v>
      </c>
      <c r="S21" s="140" t="str">
        <f>VLOOKUP($Q21,'LC Usage(GTL)'!$E:$L,8,FALSE)</f>
        <v>SL22-102</v>
      </c>
      <c r="T21" s="140">
        <f>VLOOKUP($Q21,'LC Usage(GTL)'!$E:$M,9,FALSE)</f>
        <v>20755.28</v>
      </c>
      <c r="U21" s="140" t="str">
        <f>VLOOKUP($Q21,'LC Usage(GTL)'!$E:$P,12,FALSE)</f>
        <v>26-Apr-2022</v>
      </c>
      <c r="V21" s="140" t="str">
        <f>VLOOKUP($Q21,'LC Usage(GTL)'!$E:$Q,13,FALSE)</f>
        <v>21-Aug-2022</v>
      </c>
    </row>
    <row r="22" spans="1:22" x14ac:dyDescent="0.35">
      <c r="A22" s="180"/>
      <c r="B22" s="180"/>
      <c r="C22" s="149" t="s">
        <v>2285</v>
      </c>
      <c r="D22" s="159">
        <v>44644</v>
      </c>
      <c r="E22" s="159">
        <v>44692</v>
      </c>
      <c r="F22" s="149" t="s">
        <v>18</v>
      </c>
      <c r="G22" s="151">
        <v>161.09010000000001</v>
      </c>
      <c r="H22" s="151">
        <v>13894.02</v>
      </c>
      <c r="I22" s="149" t="s">
        <v>966</v>
      </c>
      <c r="J22" s="160">
        <v>0</v>
      </c>
      <c r="K22" s="160">
        <v>0</v>
      </c>
      <c r="L22" s="161" t="s">
        <v>446</v>
      </c>
      <c r="M22" s="51" t="s">
        <v>921</v>
      </c>
      <c r="N22" s="19" t="s">
        <v>923</v>
      </c>
      <c r="O22" s="159">
        <v>44692</v>
      </c>
      <c r="P22" s="79" t="s">
        <v>10207</v>
      </c>
      <c r="Q22" s="140" t="str">
        <f>IFERROR(VLOOKUP($C22,'LC Usage(GTL)'!$C:$E,3,FALSE),)</f>
        <v>186BTB2211098</v>
      </c>
      <c r="R22" s="140" t="str">
        <f>IFERROR(VLOOKUP(C22,'LC Usage(GTL)'!$C:$D,2,FALSE),)</f>
        <v>SHAHI EXPORTS PVT LTD</v>
      </c>
      <c r="S22" s="140" t="str">
        <f>VLOOKUP($Q22,'LC Usage(GTL)'!$E:$L,8,FALSE)</f>
        <v>2292156113</v>
      </c>
      <c r="T22" s="140">
        <f>VLOOKUP($Q22,'LC Usage(GTL)'!$E:$M,9,FALSE)</f>
        <v>996.29</v>
      </c>
      <c r="U22" s="140" t="str">
        <f>VLOOKUP($Q22,'LC Usage(GTL)'!$E:$P,12,FALSE)</f>
        <v>19-May-2022</v>
      </c>
      <c r="V22" s="140" t="str">
        <f>VLOOKUP($Q22,'LC Usage(GTL)'!$E:$Q,13,FALSE)</f>
        <v>06-Aug-2022</v>
      </c>
    </row>
    <row r="23" spans="1:22" x14ac:dyDescent="0.35">
      <c r="A23" s="180"/>
      <c r="B23" s="180"/>
      <c r="C23" s="149" t="s">
        <v>3086</v>
      </c>
      <c r="D23" s="159">
        <v>44668</v>
      </c>
      <c r="E23" s="159">
        <v>44742</v>
      </c>
      <c r="F23" s="149" t="s">
        <v>18</v>
      </c>
      <c r="G23" s="151">
        <v>0.55010000000000003</v>
      </c>
      <c r="H23" s="151">
        <v>47.45</v>
      </c>
      <c r="I23" s="149" t="s">
        <v>966</v>
      </c>
      <c r="J23" s="160">
        <v>0</v>
      </c>
      <c r="K23" s="160">
        <v>0</v>
      </c>
      <c r="L23" s="161" t="s">
        <v>446</v>
      </c>
      <c r="M23" s="51" t="s">
        <v>921</v>
      </c>
      <c r="N23" s="19" t="s">
        <v>923</v>
      </c>
      <c r="O23" s="159">
        <v>44742</v>
      </c>
      <c r="P23" s="79" t="s">
        <v>10207</v>
      </c>
      <c r="Q23" s="140" t="str">
        <f>IFERROR(VLOOKUP($C23,'LC Usage(GTL)'!$C:$E,3,FALSE),)</f>
        <v>186BTB2210510</v>
      </c>
      <c r="R23" s="140" t="str">
        <f>IFERROR(VLOOKUP(C23,'LC Usage(GTL)'!$C:$D,2,FALSE),)</f>
        <v>SHAOXING DAFA CLOTH TRADE CO., LTD.</v>
      </c>
      <c r="S23" s="140" t="str">
        <f>VLOOKUP($Q23,'LC Usage(GTL)'!$E:$L,8,FALSE)</f>
        <v>22DF105</v>
      </c>
      <c r="T23" s="140">
        <f>VLOOKUP($Q23,'LC Usage(GTL)'!$E:$M,9,FALSE)</f>
        <v>31184.09</v>
      </c>
      <c r="U23" s="140" t="str">
        <f>VLOOKUP($Q23,'LC Usage(GTL)'!$E:$P,12,FALSE)</f>
        <v>12-May-2022</v>
      </c>
      <c r="V23" s="140" t="str">
        <f>VLOOKUP($Q23,'LC Usage(GTL)'!$E:$Q,13,FALSE)</f>
        <v>26-Jul-2022</v>
      </c>
    </row>
    <row r="24" spans="1:22" x14ac:dyDescent="0.35">
      <c r="A24" s="180"/>
      <c r="B24" s="180"/>
      <c r="C24" s="149" t="s">
        <v>2307</v>
      </c>
      <c r="D24" s="159">
        <v>44671</v>
      </c>
      <c r="E24" s="159">
        <v>44706</v>
      </c>
      <c r="F24" s="149" t="s">
        <v>18</v>
      </c>
      <c r="G24" s="151">
        <v>15552.32</v>
      </c>
      <c r="H24" s="151">
        <v>1341387.6000000001</v>
      </c>
      <c r="I24" s="149" t="s">
        <v>966</v>
      </c>
      <c r="J24" s="160">
        <v>0</v>
      </c>
      <c r="K24" s="160">
        <v>0</v>
      </c>
      <c r="L24" s="161" t="s">
        <v>446</v>
      </c>
      <c r="M24" s="51" t="s">
        <v>921</v>
      </c>
      <c r="N24" s="19" t="s">
        <v>923</v>
      </c>
      <c r="O24" s="159">
        <v>44706</v>
      </c>
      <c r="P24" s="79" t="s">
        <v>10207</v>
      </c>
      <c r="Q24" s="140" t="str">
        <f>IFERROR(VLOOKUP($C24,'LC Usage(GTL)'!$C:$E,3,FALSE),)</f>
        <v>186BTB2211068</v>
      </c>
      <c r="R24" s="140" t="str">
        <f>IFERROR(VLOOKUP(C24,'LC Usage(GTL)'!$C:$D,2,FALSE),)</f>
        <v>Kamal Limited</v>
      </c>
      <c r="S24" s="140" t="str">
        <f>VLOOKUP($Q24,'LC Usage(GTL)'!$E:$L,8,FALSE)</f>
        <v>202220082</v>
      </c>
      <c r="T24" s="140">
        <f>VLOOKUP($Q24,'LC Usage(GTL)'!$E:$M,9,FALSE)</f>
        <v>162169.4</v>
      </c>
      <c r="U24" s="140" t="str">
        <f>VLOOKUP($Q24,'LC Usage(GTL)'!$E:$P,12,FALSE)</f>
        <v>19-May-2022</v>
      </c>
      <c r="V24" s="140" t="str">
        <f>VLOOKUP($Q24,'LC Usage(GTL)'!$E:$Q,13,FALSE)</f>
        <v>03-Sep-2022</v>
      </c>
    </row>
    <row r="25" spans="1:22" x14ac:dyDescent="0.35">
      <c r="A25" s="180"/>
      <c r="B25" s="180"/>
      <c r="C25" s="149" t="s">
        <v>2636</v>
      </c>
      <c r="D25" s="159">
        <v>44679</v>
      </c>
      <c r="E25" s="159">
        <v>44772</v>
      </c>
      <c r="F25" s="149" t="s">
        <v>18</v>
      </c>
      <c r="G25" s="151">
        <v>7814.9602000000004</v>
      </c>
      <c r="H25" s="151">
        <v>675994.06</v>
      </c>
      <c r="I25" s="149" t="s">
        <v>966</v>
      </c>
      <c r="J25" s="160">
        <v>0</v>
      </c>
      <c r="K25" s="160">
        <v>0</v>
      </c>
      <c r="L25" s="161" t="s">
        <v>434</v>
      </c>
      <c r="M25" s="51" t="s">
        <v>921</v>
      </c>
      <c r="N25" s="19" t="s">
        <v>923</v>
      </c>
      <c r="O25" s="159">
        <v>44772</v>
      </c>
      <c r="Q25" s="140" t="str">
        <f>IFERROR(VLOOKUP($C25,'LC Usage(GTL)'!$C:$E,3,FALSE),)</f>
        <v>186BTB2213529</v>
      </c>
      <c r="R25" s="140" t="str">
        <f>IFERROR(VLOOKUP(C25,'LC Usage(GTL)'!$C:$D,2,FALSE),)</f>
        <v>SHENZHEN WEIXING IMP&amp;EXP CO LTD (Weixing Group)</v>
      </c>
      <c r="S25" s="140" t="str">
        <f>VLOOKUP($Q25,'LC Usage(GTL)'!$E:$L,8,FALSE)</f>
        <v>XJ22005201412</v>
      </c>
      <c r="T25" s="140">
        <f>VLOOKUP($Q25,'LC Usage(GTL)'!$E:$M,9,FALSE)</f>
        <v>21987.68</v>
      </c>
      <c r="U25" s="140" t="str">
        <f>VLOOKUP($Q25,'LC Usage(GTL)'!$E:$P,12,FALSE)</f>
        <v>14-Jun-2022</v>
      </c>
      <c r="V25" s="140" t="str">
        <f>VLOOKUP($Q25,'LC Usage(GTL)'!$E:$Q,13,FALSE)</f>
        <v>23-Jul-2022</v>
      </c>
    </row>
    <row r="26" spans="1:22" x14ac:dyDescent="0.35">
      <c r="A26" s="180"/>
      <c r="B26" s="180"/>
      <c r="C26" s="149" t="s">
        <v>3134</v>
      </c>
      <c r="D26" s="159">
        <v>44690</v>
      </c>
      <c r="E26" s="159">
        <v>44726</v>
      </c>
      <c r="F26" s="149" t="s">
        <v>18</v>
      </c>
      <c r="G26" s="151">
        <v>418.57</v>
      </c>
      <c r="H26" s="151">
        <v>36310.949999999997</v>
      </c>
      <c r="I26" s="149" t="s">
        <v>966</v>
      </c>
      <c r="J26" s="160">
        <v>0</v>
      </c>
      <c r="K26" s="160">
        <v>0</v>
      </c>
      <c r="L26" s="161" t="s">
        <v>446</v>
      </c>
      <c r="M26" s="51" t="s">
        <v>921</v>
      </c>
      <c r="N26" s="19" t="s">
        <v>923</v>
      </c>
      <c r="O26" s="159">
        <v>44726</v>
      </c>
      <c r="P26" s="79" t="s">
        <v>10207</v>
      </c>
      <c r="Q26" s="140" t="str">
        <f>IFERROR(VLOOKUP($C26,'LC Usage(GTL)'!$C:$E,3,FALSE),)</f>
        <v>186BTB2213001</v>
      </c>
      <c r="R26" s="140" t="str">
        <f>IFERROR(VLOOKUP(C26,'LC Usage(GTL)'!$C:$D,2,FALSE),)</f>
        <v>SUNTEX CO., LTD.</v>
      </c>
      <c r="S26" s="140" t="str">
        <f>VLOOKUP($Q26,'LC Usage(GTL)'!$E:$L,8,FALSE)</f>
        <v>21ZT0521H</v>
      </c>
      <c r="T26" s="140">
        <f>VLOOKUP($Q26,'LC Usage(GTL)'!$E:$M,9,FALSE)</f>
        <v>5637.06</v>
      </c>
      <c r="U26" s="140" t="str">
        <f>VLOOKUP($Q26,'LC Usage(GTL)'!$E:$P,12,FALSE)</f>
        <v>07-Jun-2022</v>
      </c>
      <c r="V26" s="140" t="str">
        <f>VLOOKUP($Q26,'LC Usage(GTL)'!$E:$Q,13,FALSE)</f>
        <v>26-Aug-2022</v>
      </c>
    </row>
    <row r="27" spans="1:22" x14ac:dyDescent="0.35">
      <c r="A27" s="180"/>
      <c r="B27" s="180"/>
      <c r="C27" s="149" t="s">
        <v>3175</v>
      </c>
      <c r="D27" s="159">
        <v>44707</v>
      </c>
      <c r="E27" s="159">
        <v>44732</v>
      </c>
      <c r="F27" s="149" t="s">
        <v>18</v>
      </c>
      <c r="G27" s="151">
        <v>146.57</v>
      </c>
      <c r="H27" s="151">
        <v>12898.16</v>
      </c>
      <c r="I27" s="149" t="s">
        <v>966</v>
      </c>
      <c r="J27" s="160">
        <v>0</v>
      </c>
      <c r="K27" s="160">
        <v>0</v>
      </c>
      <c r="L27" s="161" t="s">
        <v>446</v>
      </c>
      <c r="M27" s="51" t="s">
        <v>921</v>
      </c>
      <c r="N27" s="19" t="s">
        <v>923</v>
      </c>
      <c r="O27" s="159">
        <v>44732</v>
      </c>
      <c r="P27" s="79" t="s">
        <v>10207</v>
      </c>
      <c r="Q27" s="140" t="str">
        <f>IFERROR(VLOOKUP($C27,'LC Usage(GTL)'!$C:$E,3,FALSE),)</f>
        <v>186BTB2214813</v>
      </c>
      <c r="R27" s="140" t="str">
        <f>IFERROR(VLOOKUP(C27,'LC Usage(GTL)'!$C:$D,2,FALSE),)</f>
        <v>YA DONG (HONGKONG) INTERNATIONAL TRADING COMPANY</v>
      </c>
      <c r="S27" s="140" t="str">
        <f>VLOOKUP($Q27,'LC Usage(GTL)'!$E:$L,8,FALSE)</f>
        <v>222CH366020</v>
      </c>
      <c r="T27" s="140">
        <f>VLOOKUP($Q27,'LC Usage(GTL)'!$E:$M,9,FALSE)</f>
        <v>97860.55</v>
      </c>
      <c r="U27" s="140" t="str">
        <f>VLOOKUP($Q27,'LC Usage(GTL)'!$E:$P,12,FALSE)</f>
        <v>29-Jun-2022</v>
      </c>
      <c r="V27" s="140" t="str">
        <f>VLOOKUP($Q27,'LC Usage(GTL)'!$E:$Q,13,FALSE)</f>
        <v>11-Aug-2022</v>
      </c>
    </row>
    <row r="28" spans="1:22" x14ac:dyDescent="0.35">
      <c r="A28" s="180"/>
      <c r="B28" s="180"/>
      <c r="C28" s="149" t="s">
        <v>3184</v>
      </c>
      <c r="D28" s="159">
        <v>44711</v>
      </c>
      <c r="E28" s="159">
        <v>44737</v>
      </c>
      <c r="F28" s="149" t="s">
        <v>18</v>
      </c>
      <c r="G28" s="151">
        <v>23.46</v>
      </c>
      <c r="H28" s="151">
        <v>2091.46</v>
      </c>
      <c r="I28" s="149" t="s">
        <v>966</v>
      </c>
      <c r="J28" s="160">
        <v>0</v>
      </c>
      <c r="K28" s="160">
        <v>0</v>
      </c>
      <c r="L28" s="161" t="s">
        <v>446</v>
      </c>
      <c r="M28" s="51" t="s">
        <v>921</v>
      </c>
      <c r="N28" s="19" t="s">
        <v>923</v>
      </c>
      <c r="O28" s="159">
        <v>44737</v>
      </c>
      <c r="P28" s="79" t="s">
        <v>10207</v>
      </c>
      <c r="Q28" s="140" t="str">
        <f>IFERROR(VLOOKUP($C28,'LC Usage(GTL)'!$C:$E,3,FALSE),)</f>
        <v>186BTB2213881</v>
      </c>
      <c r="R28" s="140" t="str">
        <f>IFERROR(VLOOKUP(C28,'LC Usage(GTL)'!$C:$D,2,FALSE),)</f>
        <v>SHAOXING DAFA CLOTH TRADE CO., LTD.</v>
      </c>
      <c r="S28" s="140" t="str">
        <f>VLOOKUP($Q28,'LC Usage(GTL)'!$E:$L,8,FALSE)</f>
        <v>22DF137</v>
      </c>
      <c r="T28" s="140">
        <f>VLOOKUP($Q28,'LC Usage(GTL)'!$E:$M,9,FALSE)</f>
        <v>9535.34</v>
      </c>
      <c r="U28" s="140" t="str">
        <f>VLOOKUP($Q28,'LC Usage(GTL)'!$E:$P,12,FALSE)</f>
        <v>19-Jun-2022</v>
      </c>
      <c r="V28" s="140" t="str">
        <f>VLOOKUP($Q28,'LC Usage(GTL)'!$E:$Q,13,FALSE)</f>
        <v>06-Sep-2022</v>
      </c>
    </row>
    <row r="29" spans="1:22" x14ac:dyDescent="0.35">
      <c r="A29" s="180"/>
      <c r="B29" s="180"/>
      <c r="C29" s="149" t="s">
        <v>2354</v>
      </c>
      <c r="D29" s="159">
        <v>44712</v>
      </c>
      <c r="E29" s="159">
        <v>44752</v>
      </c>
      <c r="F29" s="149" t="s">
        <v>18</v>
      </c>
      <c r="G29" s="151">
        <v>418379.88</v>
      </c>
      <c r="H29" s="151">
        <v>37298566.299999997</v>
      </c>
      <c r="I29" s="149" t="s">
        <v>966</v>
      </c>
      <c r="J29" s="160">
        <v>0</v>
      </c>
      <c r="K29" s="160">
        <v>0</v>
      </c>
      <c r="L29" s="161" t="s">
        <v>446</v>
      </c>
      <c r="M29" s="51" t="s">
        <v>921</v>
      </c>
      <c r="N29" s="19" t="s">
        <v>923</v>
      </c>
      <c r="O29" s="159">
        <v>44752</v>
      </c>
      <c r="Q29" s="140" t="str">
        <f>IFERROR(VLOOKUP($C29,'LC Usage(GTL)'!$C:$E,3,FALSE),)</f>
        <v>186BTB2216325</v>
      </c>
      <c r="R29" s="140" t="str">
        <f>IFERROR(VLOOKUP(C29,'LC Usage(GTL)'!$C:$D,2,FALSE),)</f>
        <v>Kamal Limited</v>
      </c>
      <c r="S29" s="140" t="str">
        <f>VLOOKUP($Q29,'LC Usage(GTL)'!$E:$L,8,FALSE)</f>
        <v>202220119-A</v>
      </c>
      <c r="T29" s="140">
        <f>VLOOKUP($Q29,'LC Usage(GTL)'!$E:$M,9,FALSE)</f>
        <v>34988.480000000003</v>
      </c>
      <c r="U29" s="140" t="str">
        <f>VLOOKUP($Q29,'LC Usage(GTL)'!$E:$P,12,FALSE)</f>
        <v>21-Jul-2022</v>
      </c>
      <c r="V29" s="140" t="str">
        <f>VLOOKUP($Q29,'LC Usage(GTL)'!$E:$Q,13,FALSE)</f>
        <v>21-Oct-2022</v>
      </c>
    </row>
    <row r="30" spans="1:22" x14ac:dyDescent="0.35">
      <c r="A30" s="180"/>
      <c r="B30" s="180"/>
      <c r="C30" s="149" t="s">
        <v>2400</v>
      </c>
      <c r="D30" s="159">
        <v>44726</v>
      </c>
      <c r="E30" s="159">
        <v>44762</v>
      </c>
      <c r="F30" s="149" t="s">
        <v>18</v>
      </c>
      <c r="G30" s="151">
        <v>150119.75</v>
      </c>
      <c r="H30" s="151">
        <v>13961136.75</v>
      </c>
      <c r="I30" s="149" t="s">
        <v>966</v>
      </c>
      <c r="J30" s="160">
        <v>0</v>
      </c>
      <c r="K30" s="160">
        <v>0</v>
      </c>
      <c r="L30" s="161" t="s">
        <v>446</v>
      </c>
      <c r="M30" s="51" t="s">
        <v>921</v>
      </c>
      <c r="N30" s="19" t="s">
        <v>923</v>
      </c>
      <c r="O30" s="159">
        <v>44762</v>
      </c>
      <c r="Q30" s="140" t="str">
        <f>IFERROR(VLOOKUP($C30,'LC Usage(GTL)'!$C:$E,3,FALSE),)</f>
        <v>186BTB2215756</v>
      </c>
      <c r="R30" s="140" t="str">
        <f>IFERROR(VLOOKUP(C30,'LC Usage(GTL)'!$C:$D,2,FALSE),)</f>
        <v>Jiangsu H.F. Textiles. Co. Ltd</v>
      </c>
      <c r="S30" s="140" t="str">
        <f>VLOOKUP($Q30,'LC Usage(GTL)'!$E:$L,8,FALSE)</f>
        <v>JSHFI22W008</v>
      </c>
      <c r="T30" s="140">
        <f>VLOOKUP($Q30,'LC Usage(GTL)'!$E:$M,9,FALSE)</f>
        <v>67659.78</v>
      </c>
      <c r="U30" s="140" t="str">
        <f>VLOOKUP($Q30,'LC Usage(GTL)'!$E:$P,12,FALSE)</f>
        <v>14-Jul-2022</v>
      </c>
      <c r="V30" s="140">
        <f>VLOOKUP($Q30,'LC Usage(GTL)'!$E:$Q,13,FALSE)</f>
        <v>0</v>
      </c>
    </row>
    <row r="31" spans="1:22" x14ac:dyDescent="0.35">
      <c r="A31" s="180"/>
      <c r="B31" s="180"/>
      <c r="C31" s="149" t="s">
        <v>2411</v>
      </c>
      <c r="D31" s="159">
        <v>44727</v>
      </c>
      <c r="E31" s="159">
        <v>44773</v>
      </c>
      <c r="F31" s="149" t="s">
        <v>18</v>
      </c>
      <c r="G31" s="151">
        <v>604412.26</v>
      </c>
      <c r="H31" s="151">
        <v>56210340.18</v>
      </c>
      <c r="I31" s="149" t="s">
        <v>966</v>
      </c>
      <c r="J31" s="160">
        <v>0</v>
      </c>
      <c r="K31" s="160">
        <v>0</v>
      </c>
      <c r="L31" s="161" t="s">
        <v>446</v>
      </c>
      <c r="M31" s="51" t="s">
        <v>921</v>
      </c>
      <c r="N31" s="19" t="s">
        <v>923</v>
      </c>
      <c r="O31" s="159">
        <v>44773</v>
      </c>
      <c r="Q31" s="140" t="str">
        <f>IFERROR(VLOOKUP($C31,'LC Usage(GTL)'!$C:$E,3,FALSE),)</f>
        <v>186BTB2215981</v>
      </c>
      <c r="R31" s="140" t="str">
        <f>IFERROR(VLOOKUP(C31,'LC Usage(GTL)'!$C:$D,2,FALSE),)</f>
        <v>TAK SANG ( SZES) CO. LTD</v>
      </c>
      <c r="S31" s="140" t="str">
        <f>VLOOKUP($Q31,'LC Usage(GTL)'!$E:$L,8,FALSE)</f>
        <v>TZIV220630</v>
      </c>
      <c r="T31" s="140">
        <f>VLOOKUP($Q31,'LC Usage(GTL)'!$E:$M,9,FALSE)</f>
        <v>38453.9</v>
      </c>
      <c r="U31" s="140" t="str">
        <f>VLOOKUP($Q31,'LC Usage(GTL)'!$E:$P,12,FALSE)</f>
        <v>18-Jul-2022</v>
      </c>
      <c r="V31" s="140" t="str">
        <f>VLOOKUP($Q31,'LC Usage(GTL)'!$E:$Q,13,FALSE)</f>
        <v>21-Oct-2022</v>
      </c>
    </row>
    <row r="32" spans="1:22" x14ac:dyDescent="0.35">
      <c r="A32" s="180"/>
      <c r="B32" s="180"/>
      <c r="C32" s="149" t="s">
        <v>2440</v>
      </c>
      <c r="D32" s="159">
        <v>44728</v>
      </c>
      <c r="E32" s="159">
        <v>44773</v>
      </c>
      <c r="F32" s="149" t="s">
        <v>18</v>
      </c>
      <c r="G32" s="151">
        <v>144575.98000000001</v>
      </c>
      <c r="H32" s="151">
        <v>13445566.140000001</v>
      </c>
      <c r="I32" s="149" t="s">
        <v>966</v>
      </c>
      <c r="J32" s="160">
        <v>0</v>
      </c>
      <c r="K32" s="160">
        <v>0</v>
      </c>
      <c r="L32" s="161" t="s">
        <v>446</v>
      </c>
      <c r="M32" s="51" t="s">
        <v>921</v>
      </c>
      <c r="N32" s="19" t="s">
        <v>923</v>
      </c>
      <c r="O32" s="159">
        <v>44773</v>
      </c>
      <c r="Q32" s="140" t="str">
        <f>IFERROR(VLOOKUP($C32,'LC Usage(GTL)'!$C:$E,3,FALSE),)</f>
        <v>186BTB2215767</v>
      </c>
      <c r="R32" s="140" t="str">
        <f>IFERROR(VLOOKUP(C32,'LC Usage(GTL)'!$C:$D,2,FALSE),)</f>
        <v>Suzhou Shenghai International Trading Co., Ltd</v>
      </c>
      <c r="S32" s="140" t="str">
        <f>VLOOKUP($Q32,'LC Usage(GTL)'!$E:$L,8,FALSE)</f>
        <v>SHF22-BL648</v>
      </c>
      <c r="T32" s="140">
        <f>VLOOKUP($Q32,'LC Usage(GTL)'!$E:$M,9,FALSE)</f>
        <v>6336</v>
      </c>
      <c r="U32" s="140" t="str">
        <f>VLOOKUP($Q32,'LC Usage(GTL)'!$E:$P,12,FALSE)</f>
        <v>14-Jul-2022</v>
      </c>
      <c r="V32" s="140" t="str">
        <f>VLOOKUP($Q32,'LC Usage(GTL)'!$E:$Q,13,FALSE)</f>
        <v>21-Oct-2022</v>
      </c>
    </row>
    <row r="33" spans="1:22" x14ac:dyDescent="0.35">
      <c r="A33" s="180"/>
      <c r="B33" s="180"/>
      <c r="C33" s="149" t="s">
        <v>2435</v>
      </c>
      <c r="D33" s="159">
        <v>44728</v>
      </c>
      <c r="E33" s="159">
        <v>44783</v>
      </c>
      <c r="F33" s="149" t="s">
        <v>18</v>
      </c>
      <c r="G33" s="151">
        <v>101146.64</v>
      </c>
      <c r="H33" s="151">
        <v>9406637.5199999996</v>
      </c>
      <c r="I33" s="149" t="s">
        <v>966</v>
      </c>
      <c r="J33" s="160">
        <v>0</v>
      </c>
      <c r="K33" s="160">
        <v>0</v>
      </c>
      <c r="L33" s="161" t="s">
        <v>446</v>
      </c>
      <c r="M33" s="51" t="s">
        <v>921</v>
      </c>
      <c r="N33" s="19" t="s">
        <v>923</v>
      </c>
      <c r="O33" s="159">
        <v>44783</v>
      </c>
      <c r="Q33" s="140">
        <f>IFERROR(VLOOKUP($C33,'LC Usage(GTL)'!$C:$E,3,FALSE),)</f>
        <v>0</v>
      </c>
      <c r="R33" s="140" t="str">
        <f>IFERROR(VLOOKUP(C33,'LC Usage(GTL)'!$C:$D,2,FALSE),)</f>
        <v>Bhaskar Industries (P) Ltd</v>
      </c>
      <c r="S33" s="140" t="e">
        <f>VLOOKUP($Q33,'LC Usage(GTL)'!$E:$L,8,FALSE)</f>
        <v>#N/A</v>
      </c>
      <c r="T33" s="140" t="e">
        <f>VLOOKUP($Q33,'LC Usage(GTL)'!$E:$M,9,FALSE)</f>
        <v>#N/A</v>
      </c>
      <c r="U33" s="140" t="e">
        <f>VLOOKUP($Q33,'LC Usage(GTL)'!$E:$P,12,FALSE)</f>
        <v>#N/A</v>
      </c>
      <c r="V33" s="140" t="e">
        <f>VLOOKUP($Q33,'LC Usage(GTL)'!$E:$Q,13,FALSE)</f>
        <v>#N/A</v>
      </c>
    </row>
    <row r="34" spans="1:22" x14ac:dyDescent="0.35">
      <c r="A34" s="180"/>
      <c r="B34" s="180"/>
      <c r="C34" s="149" t="s">
        <v>35183</v>
      </c>
      <c r="D34" s="159">
        <v>44728</v>
      </c>
      <c r="E34" s="159">
        <v>44773</v>
      </c>
      <c r="F34" s="149" t="s">
        <v>18</v>
      </c>
      <c r="G34" s="151">
        <v>559266.88</v>
      </c>
      <c r="H34" s="151">
        <v>52011819.840000004</v>
      </c>
      <c r="I34" s="149" t="s">
        <v>966</v>
      </c>
      <c r="J34" s="160">
        <v>0</v>
      </c>
      <c r="K34" s="160">
        <v>0</v>
      </c>
      <c r="L34" s="161" t="s">
        <v>446</v>
      </c>
      <c r="M34" s="51" t="s">
        <v>921</v>
      </c>
      <c r="N34" s="19" t="s">
        <v>923</v>
      </c>
      <c r="O34" s="159">
        <v>44773</v>
      </c>
      <c r="Q34" s="140">
        <f>IFERROR(VLOOKUP($C34,'LC Usage(GTL)'!$C:$E,3,FALSE),)</f>
        <v>0</v>
      </c>
      <c r="R34" s="140">
        <f>IFERROR(VLOOKUP(C34,'LC Usage(GTL)'!$C:$D,2,FALSE),)</f>
        <v>0</v>
      </c>
      <c r="S34" s="140" t="e">
        <f>VLOOKUP($Q34,'LC Usage(GTL)'!$E:$L,8,FALSE)</f>
        <v>#N/A</v>
      </c>
      <c r="T34" s="140" t="e">
        <f>VLOOKUP($Q34,'LC Usage(GTL)'!$E:$M,9,FALSE)</f>
        <v>#N/A</v>
      </c>
      <c r="U34" s="140" t="e">
        <f>VLOOKUP($Q34,'LC Usage(GTL)'!$E:$P,12,FALSE)</f>
        <v>#N/A</v>
      </c>
      <c r="V34" s="140" t="e">
        <f>VLOOKUP($Q34,'LC Usage(GTL)'!$E:$Q,13,FALSE)</f>
        <v>#N/A</v>
      </c>
    </row>
    <row r="35" spans="1:22" x14ac:dyDescent="0.35">
      <c r="A35" s="181"/>
      <c r="B35" s="181"/>
      <c r="C35" s="149" t="s">
        <v>3221</v>
      </c>
      <c r="D35" s="159">
        <v>44734</v>
      </c>
      <c r="E35" s="159">
        <v>44773</v>
      </c>
      <c r="F35" s="149" t="s">
        <v>18</v>
      </c>
      <c r="G35" s="151">
        <v>64315.3</v>
      </c>
      <c r="H35" s="151">
        <v>5981322.9000000004</v>
      </c>
      <c r="I35" s="149" t="s">
        <v>966</v>
      </c>
      <c r="J35" s="160">
        <v>0</v>
      </c>
      <c r="K35" s="160">
        <v>0</v>
      </c>
      <c r="L35" s="161" t="s">
        <v>446</v>
      </c>
      <c r="M35" s="51" t="s">
        <v>921</v>
      </c>
      <c r="N35" s="19" t="s">
        <v>923</v>
      </c>
      <c r="O35" s="159">
        <v>44773</v>
      </c>
      <c r="Q35" s="140" t="s">
        <v>3227</v>
      </c>
      <c r="R35" s="140" t="str">
        <f>IFERROR(VLOOKUP(C35,'LC Usage(GTL)'!$C:$D,2,FALSE),)</f>
        <v>SHAOXING DAFA CLOTH TRADE CO., LTD.</v>
      </c>
      <c r="S35" s="140" t="str">
        <f>VLOOKUP($Q35,'LC Usage(GTL)'!$E:$L,8,FALSE)</f>
        <v>22DF156</v>
      </c>
      <c r="T35" s="140">
        <f>VLOOKUP($Q35,'LC Usage(GTL)'!$E:$M,9,FALSE)</f>
        <v>26236.33</v>
      </c>
      <c r="U35" s="140" t="str">
        <f>VLOOKUP($Q35,'LC Usage(GTL)'!$E:$P,12,FALSE)</f>
        <v>21-Jul-2022</v>
      </c>
      <c r="V35" s="140" t="str">
        <f>VLOOKUP($Q35,'LC Usage(GTL)'!$E:$Q,13,FALSE)</f>
        <v>26-Sep-2022</v>
      </c>
    </row>
    <row r="36" spans="1:22" x14ac:dyDescent="0.35">
      <c r="A36" s="153" t="s">
        <v>35168</v>
      </c>
      <c r="B36" s="154"/>
      <c r="C36" s="154"/>
      <c r="D36" s="154"/>
      <c r="E36" s="154"/>
      <c r="F36" s="154"/>
      <c r="G36" s="173">
        <v>3953140.3605</v>
      </c>
      <c r="H36" s="173">
        <v>359932894.24000001</v>
      </c>
      <c r="I36" s="154"/>
      <c r="J36" s="162"/>
      <c r="K36" s="162"/>
      <c r="L36" s="163"/>
    </row>
  </sheetData>
  <mergeCells count="4">
    <mergeCell ref="A1:A2"/>
    <mergeCell ref="A9:L9"/>
    <mergeCell ref="A12:A35"/>
    <mergeCell ref="B12:B35"/>
  </mergeCells>
  <pageMargins left="0.7" right="0.7" top="0.75" bottom="0.75" header="0.3" footer="0.3"/>
  <pageSetup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6592-F9BC-4B80-84AC-DD80AA574438}">
  <dimension ref="A1:T42"/>
  <sheetViews>
    <sheetView showGridLines="0" tabSelected="1" zoomScale="85" zoomScaleNormal="85" workbookViewId="0">
      <selection activeCell="H9" sqref="H9"/>
    </sheetView>
  </sheetViews>
  <sheetFormatPr defaultColWidth="9.81640625" defaultRowHeight="15" customHeight="1" x14ac:dyDescent="0.35"/>
  <cols>
    <col min="1" max="1" width="6.26953125" style="4" bestFit="1" customWidth="1"/>
    <col min="2" max="2" width="10.54296875" style="4" bestFit="1" customWidth="1"/>
    <col min="3" max="3" width="12.26953125" style="14" bestFit="1" customWidth="1"/>
    <col min="4" max="4" width="12.7265625" style="14" bestFit="1" customWidth="1"/>
    <col min="5" max="5" width="38" style="4" bestFit="1" customWidth="1"/>
    <col min="6" max="6" width="10.1796875" style="4" bestFit="1" customWidth="1"/>
    <col min="7" max="7" width="17.7265625" style="13" bestFit="1" customWidth="1"/>
    <col min="8" max="8" width="19.453125" style="13" customWidth="1"/>
    <col min="9" max="9" width="17.54296875" style="4" bestFit="1" customWidth="1"/>
    <col min="10" max="10" width="17.81640625" style="4" bestFit="1" customWidth="1"/>
    <col min="11" max="11" width="13.81640625" style="4" bestFit="1" customWidth="1"/>
    <col min="12" max="12" width="19.81640625" style="4" customWidth="1"/>
    <col min="13" max="13" width="16.1796875" style="4" customWidth="1"/>
    <col min="14" max="14" width="33.81640625" style="4" bestFit="1" customWidth="1"/>
    <col min="15" max="15" width="21.81640625" style="4" customWidth="1"/>
    <col min="16" max="16" width="47.54296875" style="4" customWidth="1"/>
    <col min="17" max="17" width="19.54296875" style="4" customWidth="1"/>
    <col min="18" max="18" width="18.26953125" style="4" customWidth="1"/>
    <col min="19" max="19" width="16.453125" style="4" customWidth="1"/>
    <col min="20" max="20" width="20" style="4" customWidth="1"/>
    <col min="21" max="16384" width="9.81640625" style="4"/>
  </cols>
  <sheetData>
    <row r="1" spans="1:20" s="65" customFormat="1" ht="32.15" customHeight="1" x14ac:dyDescent="0.35">
      <c r="A1" s="61" t="s">
        <v>0</v>
      </c>
      <c r="B1" s="62" t="s">
        <v>1</v>
      </c>
      <c r="C1" s="63" t="s">
        <v>2</v>
      </c>
      <c r="D1" s="63" t="s">
        <v>3</v>
      </c>
      <c r="E1" s="62" t="s">
        <v>4</v>
      </c>
      <c r="F1" s="62" t="s">
        <v>5</v>
      </c>
      <c r="G1" s="64" t="s">
        <v>6</v>
      </c>
      <c r="H1" s="64" t="s">
        <v>8</v>
      </c>
      <c r="I1" s="62" t="s">
        <v>9</v>
      </c>
      <c r="J1" s="64" t="s">
        <v>10</v>
      </c>
      <c r="K1" s="64" t="s">
        <v>919</v>
      </c>
      <c r="L1" s="64" t="s">
        <v>920</v>
      </c>
      <c r="M1" s="64" t="s">
        <v>925</v>
      </c>
      <c r="N1" s="76" t="s">
        <v>926</v>
      </c>
      <c r="O1" s="76" t="s">
        <v>10206</v>
      </c>
      <c r="P1" s="81" t="s">
        <v>930</v>
      </c>
      <c r="Q1" s="81" t="s">
        <v>937</v>
      </c>
      <c r="R1" s="81" t="s">
        <v>938</v>
      </c>
      <c r="S1" s="81" t="s">
        <v>942</v>
      </c>
      <c r="T1" s="82" t="s">
        <v>943</v>
      </c>
    </row>
    <row r="2" spans="1:20" ht="15" customHeight="1" x14ac:dyDescent="0.35">
      <c r="A2" s="50"/>
      <c r="B2" s="51" t="s">
        <v>17</v>
      </c>
      <c r="C2" s="52">
        <v>44574</v>
      </c>
      <c r="D2" s="52">
        <v>44737</v>
      </c>
      <c r="E2" s="51" t="s">
        <v>194</v>
      </c>
      <c r="F2" s="51" t="s">
        <v>18</v>
      </c>
      <c r="G2" s="53">
        <v>1485944.13</v>
      </c>
      <c r="H2" s="53">
        <v>1485944.13</v>
      </c>
      <c r="I2" s="51" t="s">
        <v>195</v>
      </c>
      <c r="J2" s="19" t="s">
        <v>20</v>
      </c>
      <c r="K2" s="51" t="s">
        <v>921</v>
      </c>
      <c r="L2" s="19" t="s">
        <v>923</v>
      </c>
      <c r="M2" s="52">
        <v>44737</v>
      </c>
      <c r="N2" s="79" t="s">
        <v>10207</v>
      </c>
      <c r="O2" s="75" t="s">
        <v>332</v>
      </c>
      <c r="P2" s="19" t="str">
        <f>VLOOKUP($I2,'LC Usage (CIPL)'!$C:$D,2,FALSE)</f>
        <v>NISHAT MILLS</v>
      </c>
      <c r="Q2" s="19" t="str">
        <f>VLOOKUP($O2,'LC Usage (CIPL)'!$E:$L,8,FALSE)</f>
        <v>EXP/F-35/1180/2022</v>
      </c>
      <c r="R2" s="19">
        <f>VLOOKUP($O2,'LC Usage (CIPL)'!$E:$M,9,FALSE)</f>
        <v>2816.69</v>
      </c>
      <c r="S2" s="19" t="str">
        <f>VLOOKUP($O2,'LC Usage (CIPL)'!$E:$P,12,FALSE)</f>
        <v>07-Jun-2022</v>
      </c>
      <c r="T2" s="54" t="str">
        <f>VLOOKUP($O2,'LC Usage (CIPL)'!$E:$Q,13,FALSE)</f>
        <v>23-Nov-2022</v>
      </c>
    </row>
    <row r="3" spans="1:20" ht="15" customHeight="1" x14ac:dyDescent="0.35">
      <c r="A3" s="50"/>
      <c r="B3" s="51" t="s">
        <v>17</v>
      </c>
      <c r="C3" s="52">
        <v>44619</v>
      </c>
      <c r="D3" s="52">
        <v>44752</v>
      </c>
      <c r="E3" s="51" t="s">
        <v>194</v>
      </c>
      <c r="F3" s="51" t="s">
        <v>18</v>
      </c>
      <c r="G3" s="53">
        <v>1364189.17</v>
      </c>
      <c r="H3" s="53">
        <v>1364189.17</v>
      </c>
      <c r="I3" s="51" t="s">
        <v>196</v>
      </c>
      <c r="J3" s="19" t="s">
        <v>20</v>
      </c>
      <c r="K3" s="51" t="s">
        <v>921</v>
      </c>
      <c r="L3" s="19" t="s">
        <v>923</v>
      </c>
      <c r="M3" s="52">
        <v>44752</v>
      </c>
      <c r="N3" s="79" t="s">
        <v>10207</v>
      </c>
      <c r="O3" s="75" t="s">
        <v>10545</v>
      </c>
      <c r="P3" s="19" t="str">
        <f>VLOOKUP($I3,'LC Usage (CIPL)'!$C:$D,2,FALSE)</f>
        <v>CHANGZHOU DUYUE IMPORT AND EXPORT CO.,LTD</v>
      </c>
      <c r="Q3" s="19" t="str">
        <f>VLOOKUP($O3,'LC Usage (CIPL)'!$E:$L,8,FALSE)</f>
        <v>JY2022-EP01</v>
      </c>
      <c r="R3" s="19">
        <f>VLOOKUP($O3,'LC Usage (CIPL)'!$E:$M,9,FALSE)</f>
        <v>37620.870000000003</v>
      </c>
      <c r="S3" s="19" t="str">
        <f>VLOOKUP($O3,'LC Usage (CIPL)'!$E:$P,12,FALSE)</f>
        <v>19-Apr-2022</v>
      </c>
      <c r="T3" s="54" t="str">
        <f>VLOOKUP($O3,'LC Usage (CIPL)'!$E:$Q,13,FALSE)</f>
        <v>17-Oct-2022</v>
      </c>
    </row>
    <row r="4" spans="1:20" ht="15" customHeight="1" x14ac:dyDescent="0.35">
      <c r="A4" s="50"/>
      <c r="B4" s="51" t="s">
        <v>17</v>
      </c>
      <c r="C4" s="52">
        <v>44620</v>
      </c>
      <c r="D4" s="52">
        <v>44752</v>
      </c>
      <c r="E4" s="51" t="s">
        <v>194</v>
      </c>
      <c r="F4" s="51" t="s">
        <v>18</v>
      </c>
      <c r="G4" s="53">
        <v>83191.3</v>
      </c>
      <c r="H4" s="53">
        <v>83191.3</v>
      </c>
      <c r="I4" s="51" t="s">
        <v>197</v>
      </c>
      <c r="J4" s="19" t="s">
        <v>20</v>
      </c>
      <c r="K4" s="51" t="s">
        <v>921</v>
      </c>
      <c r="L4" s="19" t="s">
        <v>923</v>
      </c>
      <c r="M4" s="52">
        <v>44752</v>
      </c>
      <c r="N4" s="79" t="s">
        <v>10207</v>
      </c>
      <c r="O4" s="75" t="s">
        <v>334</v>
      </c>
      <c r="P4" s="19" t="str">
        <f>VLOOKUP($I4,'LC Usage (CIPL)'!$C:$D,2,FALSE)</f>
        <v>JIAXING YOUXIN IMPORT AND EXPORT CO., LTD.</v>
      </c>
      <c r="Q4" s="19" t="str">
        <f>VLOOKUP($O4,'LC Usage (CIPL)'!$E:$L,8,FALSE)</f>
        <v>JXYX220525</v>
      </c>
      <c r="R4" s="19">
        <f>VLOOKUP($O4,'LC Usage (CIPL)'!$E:$M,9,FALSE)</f>
        <v>7012.16</v>
      </c>
      <c r="S4" s="19" t="str">
        <f>VLOOKUP($O4,'LC Usage (CIPL)'!$E:$P,12,FALSE)</f>
        <v>12-Jun-2022</v>
      </c>
      <c r="T4" s="54" t="str">
        <f>VLOOKUP($O4,'LC Usage (CIPL)'!$E:$Q,13,FALSE)</f>
        <v>12-Dec-2022</v>
      </c>
    </row>
    <row r="5" spans="1:20" ht="15" customHeight="1" x14ac:dyDescent="0.35">
      <c r="A5" s="50"/>
      <c r="B5" s="51" t="s">
        <v>17</v>
      </c>
      <c r="C5" s="52">
        <v>44630</v>
      </c>
      <c r="D5" s="52">
        <v>44742</v>
      </c>
      <c r="E5" s="51" t="s">
        <v>194</v>
      </c>
      <c r="F5" s="51" t="s">
        <v>18</v>
      </c>
      <c r="G5" s="53">
        <v>15923407.710000001</v>
      </c>
      <c r="H5" s="53">
        <v>15923407.710000001</v>
      </c>
      <c r="I5" s="51" t="s">
        <v>198</v>
      </c>
      <c r="J5" s="19" t="s">
        <v>20</v>
      </c>
      <c r="K5" s="51" t="s">
        <v>921</v>
      </c>
      <c r="L5" s="19" t="s">
        <v>923</v>
      </c>
      <c r="M5" s="52">
        <v>44742</v>
      </c>
      <c r="N5" s="79" t="s">
        <v>10207</v>
      </c>
      <c r="O5" s="75" t="s">
        <v>363</v>
      </c>
      <c r="P5" s="19" t="str">
        <f>VLOOKUP($I5,'LC Usage (CIPL)'!$C:$D,2,FALSE)</f>
        <v>HOORAIN HTF LIMITED</v>
      </c>
      <c r="Q5" s="19" t="str">
        <f>VLOOKUP($O5,'LC Usage (CIPL)'!$E:$L,8,FALSE)</f>
        <v>HHL/2022/0335</v>
      </c>
      <c r="R5" s="19">
        <f>VLOOKUP($O5,'LC Usage (CIPL)'!$E:$M,9,FALSE)</f>
        <v>339.84</v>
      </c>
      <c r="S5" s="19" t="str">
        <f>VLOOKUP($O5,'LC Usage (CIPL)'!$E:$P,12,FALSE)</f>
        <v>21-Jun-2022</v>
      </c>
      <c r="T5" s="54" t="str">
        <f>VLOOKUP($O5,'LC Usage (CIPL)'!$E:$Q,13,FALSE)</f>
        <v>14-Aug-2022</v>
      </c>
    </row>
    <row r="6" spans="1:20" ht="15" customHeight="1" x14ac:dyDescent="0.35">
      <c r="A6" s="50"/>
      <c r="B6" s="51" t="s">
        <v>17</v>
      </c>
      <c r="C6" s="52">
        <v>44636</v>
      </c>
      <c r="D6" s="52">
        <v>44737</v>
      </c>
      <c r="E6" s="51" t="s">
        <v>194</v>
      </c>
      <c r="F6" s="51" t="s">
        <v>18</v>
      </c>
      <c r="G6" s="53">
        <v>853557.8</v>
      </c>
      <c r="H6" s="53">
        <v>853557.8</v>
      </c>
      <c r="I6" s="51" t="s">
        <v>199</v>
      </c>
      <c r="J6" s="19" t="s">
        <v>20</v>
      </c>
      <c r="K6" s="51" t="s">
        <v>921</v>
      </c>
      <c r="L6" s="19" t="s">
        <v>923</v>
      </c>
      <c r="M6" s="52">
        <v>44737</v>
      </c>
      <c r="N6" s="79" t="s">
        <v>10207</v>
      </c>
      <c r="O6" s="75" t="s">
        <v>313</v>
      </c>
      <c r="P6" s="19" t="str">
        <f>VLOOKUP($I6,'LC Usage (CIPL)'!$C:$D,2,FALSE)</f>
        <v>KOHINOOR DYEING</v>
      </c>
      <c r="Q6" s="19" t="str">
        <f>VLOOKUP($O6,'LC Usage (CIPL)'!$E:$L,8,FALSE)</f>
        <v>KD22-0293</v>
      </c>
      <c r="R6" s="19">
        <f>VLOOKUP($O6,'LC Usage (CIPL)'!$E:$M,9,FALSE)</f>
        <v>79221.87</v>
      </c>
      <c r="S6" s="19" t="str">
        <f>VLOOKUP($O6,'LC Usage (CIPL)'!$E:$P,12,FALSE)</f>
        <v>23-May-2022</v>
      </c>
      <c r="T6" s="54" t="str">
        <f>VLOOKUP($O6,'LC Usage (CIPL)'!$E:$Q,13,FALSE)</f>
        <v>07-Nov-2022</v>
      </c>
    </row>
    <row r="7" spans="1:20" ht="15" customHeight="1" x14ac:dyDescent="0.35">
      <c r="A7" s="50"/>
      <c r="B7" s="51" t="s">
        <v>17</v>
      </c>
      <c r="C7" s="52">
        <v>44636</v>
      </c>
      <c r="D7" s="52">
        <v>44742</v>
      </c>
      <c r="E7" s="51" t="s">
        <v>194</v>
      </c>
      <c r="F7" s="51" t="s">
        <v>18</v>
      </c>
      <c r="G7" s="53">
        <v>78195.789999999994</v>
      </c>
      <c r="H7" s="53">
        <v>78195.789999999994</v>
      </c>
      <c r="I7" s="51" t="s">
        <v>200</v>
      </c>
      <c r="J7" s="19" t="s">
        <v>20</v>
      </c>
      <c r="K7" s="51" t="s">
        <v>921</v>
      </c>
      <c r="L7" s="19" t="s">
        <v>923</v>
      </c>
      <c r="M7" s="52">
        <v>44742</v>
      </c>
      <c r="N7" s="79" t="s">
        <v>10207</v>
      </c>
      <c r="O7" s="75" t="s">
        <v>11115</v>
      </c>
      <c r="P7" s="19" t="str">
        <f>VLOOKUP($I7,'LC Usage (CIPL)'!$C:$D,2,FALSE)</f>
        <v>SHENZHEN WEIXING IMP&amp;EXP CO LTD (Weixing Group)</v>
      </c>
      <c r="Q7" s="19" t="str">
        <f>VLOOKUP($O7,'LC Usage (CIPL)'!$E:$L,8,FALSE)</f>
        <v>XJ2206161425</v>
      </c>
      <c r="R7" s="19">
        <f>VLOOKUP($O7,'LC Usage (CIPL)'!$E:$M,9,FALSE)</f>
        <v>840.89</v>
      </c>
      <c r="S7" s="19" t="str">
        <f>VLOOKUP($O7,'LC Usage (CIPL)'!$E:$P,12,FALSE)</f>
        <v>06-Jul-2022</v>
      </c>
      <c r="T7" s="54" t="str">
        <f>VLOOKUP($O7,'LC Usage (CIPL)'!$E:$Q,13,FALSE)</f>
        <v>19-Dec-2022</v>
      </c>
    </row>
    <row r="8" spans="1:20" ht="15" customHeight="1" x14ac:dyDescent="0.35">
      <c r="A8" s="50"/>
      <c r="B8" s="51" t="s">
        <v>17</v>
      </c>
      <c r="C8" s="52">
        <v>44642</v>
      </c>
      <c r="D8" s="52">
        <v>44742</v>
      </c>
      <c r="E8" s="51" t="s">
        <v>194</v>
      </c>
      <c r="F8" s="51" t="s">
        <v>18</v>
      </c>
      <c r="G8" s="53">
        <v>3913194.89</v>
      </c>
      <c r="H8" s="53">
        <v>3913194.89</v>
      </c>
      <c r="I8" s="51" t="s">
        <v>201</v>
      </c>
      <c r="J8" s="19" t="s">
        <v>20</v>
      </c>
      <c r="K8" s="51" t="s">
        <v>921</v>
      </c>
      <c r="L8" s="19" t="s">
        <v>923</v>
      </c>
      <c r="M8" s="52">
        <v>44742</v>
      </c>
      <c r="N8" s="79" t="s">
        <v>10207</v>
      </c>
      <c r="O8" s="75" t="s">
        <v>12587</v>
      </c>
      <c r="P8" s="19" t="str">
        <f>VLOOKUP($I8,'LC Usage (CIPL)'!$C:$D,2,FALSE)</f>
        <v>HOORAIN HTF LIMITED</v>
      </c>
      <c r="Q8" s="19" t="str">
        <f>VLOOKUP($O8,'LC Usage (CIPL)'!$E:$L,8,FALSE)</f>
        <v>HHL/2022/0417</v>
      </c>
      <c r="R8" s="19">
        <f>VLOOKUP($O8,'LC Usage (CIPL)'!$E:$M,9,FALSE)</f>
        <v>1553.76</v>
      </c>
      <c r="S8" s="19" t="str">
        <f>VLOOKUP($O8,'LC Usage (CIPL)'!$E:$P,12,FALSE)</f>
        <v>25-Jul-2022</v>
      </c>
      <c r="T8" s="54" t="str">
        <f>VLOOKUP($O8,'LC Usage (CIPL)'!$E:$Q,13,FALSE)</f>
        <v>23-Nov-2022</v>
      </c>
    </row>
    <row r="9" spans="1:20" ht="15" customHeight="1" x14ac:dyDescent="0.35">
      <c r="A9" s="50"/>
      <c r="B9" s="51" t="s">
        <v>17</v>
      </c>
      <c r="C9" s="52">
        <v>44691</v>
      </c>
      <c r="D9" s="52">
        <v>44742</v>
      </c>
      <c r="E9" s="51" t="s">
        <v>194</v>
      </c>
      <c r="F9" s="51" t="s">
        <v>18</v>
      </c>
      <c r="G9" s="53">
        <v>140799.66</v>
      </c>
      <c r="H9" s="53">
        <v>140799.66</v>
      </c>
      <c r="I9" s="51" t="s">
        <v>202</v>
      </c>
      <c r="J9" s="19" t="s">
        <v>20</v>
      </c>
      <c r="K9" s="51" t="s">
        <v>921</v>
      </c>
      <c r="L9" s="19" t="s">
        <v>923</v>
      </c>
      <c r="M9" s="52">
        <v>44742</v>
      </c>
      <c r="N9" s="79" t="s">
        <v>10207</v>
      </c>
      <c r="O9" s="75" t="s">
        <v>335</v>
      </c>
      <c r="P9" s="19" t="str">
        <f>VLOOKUP($I9,'LC Usage (CIPL)'!$C:$D,2,FALSE)</f>
        <v>SARENA TEXTILE INDUSTRUES (PVT) LTD</v>
      </c>
      <c r="Q9" s="19" t="str">
        <f>VLOOKUP($O9,'LC Usage (CIPL)'!$E:$L,8,FALSE)</f>
        <v>EXP-SD-5565-NTA</v>
      </c>
      <c r="R9" s="19">
        <f>VLOOKUP($O9,'LC Usage (CIPL)'!$E:$M,9,FALSE)</f>
        <v>135817.89000000001</v>
      </c>
      <c r="S9" s="19" t="str">
        <f>VLOOKUP($O9,'LC Usage (CIPL)'!$E:$P,12,FALSE)</f>
        <v>15-Jun-2022</v>
      </c>
      <c r="T9" s="54" t="str">
        <f>VLOOKUP($O9,'LC Usage (CIPL)'!$E:$Q,13,FALSE)</f>
        <v>28-Nov-2022</v>
      </c>
    </row>
    <row r="10" spans="1:20" ht="15" customHeight="1" x14ac:dyDescent="0.35">
      <c r="A10" s="50"/>
      <c r="B10" s="51" t="s">
        <v>17</v>
      </c>
      <c r="C10" s="52">
        <v>44706</v>
      </c>
      <c r="D10" s="52">
        <v>44767</v>
      </c>
      <c r="E10" s="51" t="s">
        <v>194</v>
      </c>
      <c r="F10" s="51" t="s">
        <v>18</v>
      </c>
      <c r="G10" s="53">
        <v>16752500.32</v>
      </c>
      <c r="H10" s="53">
        <v>16752500.32</v>
      </c>
      <c r="I10" s="51" t="s">
        <v>203</v>
      </c>
      <c r="J10" s="19" t="s">
        <v>20</v>
      </c>
      <c r="K10" s="51" t="s">
        <v>921</v>
      </c>
      <c r="L10" s="19" t="s">
        <v>923</v>
      </c>
      <c r="M10" s="52">
        <v>44767</v>
      </c>
      <c r="N10" s="19"/>
      <c r="O10" s="19"/>
      <c r="P10" s="19" t="str">
        <f>VLOOKUP($I10,'LC Usage (CIPL)'!$C:$D,2,FALSE)</f>
        <v>NISHAT MILLS</v>
      </c>
      <c r="Q10" s="19"/>
      <c r="R10" s="19"/>
      <c r="S10" s="19"/>
      <c r="T10" s="54"/>
    </row>
    <row r="11" spans="1:20" ht="15" customHeight="1" x14ac:dyDescent="0.35">
      <c r="A11" s="50"/>
      <c r="B11" s="51" t="s">
        <v>17</v>
      </c>
      <c r="C11" s="52">
        <v>44712</v>
      </c>
      <c r="D11" s="52">
        <v>44772</v>
      </c>
      <c r="E11" s="51" t="s">
        <v>194</v>
      </c>
      <c r="F11" s="51" t="s">
        <v>18</v>
      </c>
      <c r="G11" s="53">
        <v>12127415.84</v>
      </c>
      <c r="H11" s="53">
        <v>12127415.84</v>
      </c>
      <c r="I11" s="51" t="s">
        <v>204</v>
      </c>
      <c r="J11" s="19" t="s">
        <v>20</v>
      </c>
      <c r="K11" s="51" t="s">
        <v>921</v>
      </c>
      <c r="L11" s="19" t="s">
        <v>923</v>
      </c>
      <c r="M11" s="52">
        <v>44772</v>
      </c>
      <c r="N11" s="19"/>
      <c r="O11" s="19"/>
      <c r="P11" s="19" t="str">
        <f>VLOOKUP($I11,'LC Usage (CIPL)'!$C:$D,2,FALSE)</f>
        <v>SARENA TEXTILE INDUSTRUES (PVT) LTD</v>
      </c>
      <c r="Q11" s="19"/>
      <c r="R11" s="19"/>
      <c r="S11" s="19"/>
      <c r="T11" s="54"/>
    </row>
    <row r="12" spans="1:20" ht="15" customHeight="1" x14ac:dyDescent="0.35">
      <c r="A12" s="50"/>
      <c r="B12" s="51" t="s">
        <v>17</v>
      </c>
      <c r="C12" s="52">
        <v>44713</v>
      </c>
      <c r="D12" s="52">
        <v>44814</v>
      </c>
      <c r="E12" s="51" t="s">
        <v>194</v>
      </c>
      <c r="F12" s="51" t="s">
        <v>18</v>
      </c>
      <c r="G12" s="53">
        <v>526035.44999999995</v>
      </c>
      <c r="H12" s="53">
        <v>526035.44999999995</v>
      </c>
      <c r="I12" s="51" t="s">
        <v>205</v>
      </c>
      <c r="J12" s="19" t="s">
        <v>20</v>
      </c>
      <c r="K12" s="51" t="s">
        <v>921</v>
      </c>
      <c r="L12" s="19" t="s">
        <v>923</v>
      </c>
      <c r="M12" s="52">
        <v>44814</v>
      </c>
      <c r="N12" s="19"/>
      <c r="O12" s="19"/>
      <c r="P12" s="19" t="str">
        <f>VLOOKUP($I12,'LC Usage (CIPL)'!$C:$D,2,FALSE)</f>
        <v>VICTORY BANGLA</v>
      </c>
      <c r="Q12" s="19"/>
      <c r="R12" s="19"/>
      <c r="S12" s="19"/>
      <c r="T12" s="54"/>
    </row>
    <row r="13" spans="1:20" ht="15" customHeight="1" x14ac:dyDescent="0.35">
      <c r="A13" s="50"/>
      <c r="B13" s="51" t="s">
        <v>17</v>
      </c>
      <c r="C13" s="52">
        <v>44714</v>
      </c>
      <c r="D13" s="52">
        <v>44742</v>
      </c>
      <c r="E13" s="51" t="s">
        <v>194</v>
      </c>
      <c r="F13" s="51" t="s">
        <v>18</v>
      </c>
      <c r="G13" s="53">
        <v>1529527.48</v>
      </c>
      <c r="H13" s="53">
        <v>1529527.48</v>
      </c>
      <c r="I13" s="51" t="s">
        <v>206</v>
      </c>
      <c r="J13" s="19" t="s">
        <v>20</v>
      </c>
      <c r="K13" s="51" t="s">
        <v>921</v>
      </c>
      <c r="L13" s="19" t="s">
        <v>923</v>
      </c>
      <c r="M13" s="52">
        <v>44742</v>
      </c>
      <c r="N13" s="19"/>
      <c r="O13" s="19"/>
      <c r="P13" s="19" t="str">
        <f>VLOOKUP($I13,'LC Usage (CIPL)'!$C:$D,2,FALSE)</f>
        <v>BEIJING KAILONG YISHENG TEXTILE CO., LTD.</v>
      </c>
      <c r="Q13" s="19"/>
      <c r="R13" s="19"/>
      <c r="S13" s="19"/>
      <c r="T13" s="54"/>
    </row>
    <row r="14" spans="1:20" ht="15" customHeight="1" x14ac:dyDescent="0.35">
      <c r="A14" s="50"/>
      <c r="B14" s="51" t="s">
        <v>17</v>
      </c>
      <c r="C14" s="52">
        <v>44714</v>
      </c>
      <c r="D14" s="52">
        <v>44804</v>
      </c>
      <c r="E14" s="51" t="s">
        <v>194</v>
      </c>
      <c r="F14" s="51" t="s">
        <v>18</v>
      </c>
      <c r="G14" s="53">
        <v>1395652.91</v>
      </c>
      <c r="H14" s="53">
        <v>1395652.91</v>
      </c>
      <c r="I14" s="51" t="s">
        <v>207</v>
      </c>
      <c r="J14" s="19" t="s">
        <v>20</v>
      </c>
      <c r="K14" s="51" t="s">
        <v>921</v>
      </c>
      <c r="L14" s="19" t="s">
        <v>923</v>
      </c>
      <c r="M14" s="52">
        <v>44804</v>
      </c>
      <c r="N14" s="19"/>
      <c r="O14" s="19"/>
      <c r="P14" s="19" t="str">
        <f>VLOOKUP($I14,'LC Usage (CIPL)'!$C:$D,2,FALSE)</f>
        <v>HOORAIN HTF LIMITED</v>
      </c>
      <c r="Q14" s="19"/>
      <c r="R14" s="19"/>
      <c r="S14" s="19"/>
      <c r="T14" s="54"/>
    </row>
    <row r="15" spans="1:20" ht="15" customHeight="1" x14ac:dyDescent="0.35">
      <c r="A15" s="50"/>
      <c r="B15" s="51" t="s">
        <v>17</v>
      </c>
      <c r="C15" s="52">
        <v>44727</v>
      </c>
      <c r="D15" s="52">
        <v>44793</v>
      </c>
      <c r="E15" s="51" t="s">
        <v>194</v>
      </c>
      <c r="F15" s="51" t="s">
        <v>18</v>
      </c>
      <c r="G15" s="53">
        <v>488392.41</v>
      </c>
      <c r="H15" s="53">
        <v>488392.41</v>
      </c>
      <c r="I15" s="51" t="s">
        <v>208</v>
      </c>
      <c r="J15" s="19" t="s">
        <v>20</v>
      </c>
      <c r="K15" s="51" t="s">
        <v>921</v>
      </c>
      <c r="L15" s="19" t="s">
        <v>923</v>
      </c>
      <c r="M15" s="52">
        <v>44793</v>
      </c>
      <c r="N15" s="19"/>
      <c r="O15" s="19"/>
      <c r="P15" s="19" t="str">
        <f>VLOOKUP($I15,'LC Usage (CIPL)'!$C:$D,2,FALSE)</f>
        <v>SUNSHINE ACCESSORIES BD. LTD.</v>
      </c>
      <c r="Q15" s="19"/>
      <c r="R15" s="19"/>
      <c r="S15" s="19"/>
      <c r="T15" s="54"/>
    </row>
    <row r="16" spans="1:20" ht="15" customHeight="1" x14ac:dyDescent="0.35">
      <c r="A16" s="50"/>
      <c r="B16" s="51" t="s">
        <v>17</v>
      </c>
      <c r="C16" s="52">
        <v>44720</v>
      </c>
      <c r="D16" s="52">
        <v>44752</v>
      </c>
      <c r="E16" s="51" t="s">
        <v>194</v>
      </c>
      <c r="F16" s="51" t="s">
        <v>18</v>
      </c>
      <c r="G16" s="53">
        <v>6708988.4900000002</v>
      </c>
      <c r="H16" s="53">
        <v>6708988.4900000002</v>
      </c>
      <c r="I16" s="51" t="s">
        <v>209</v>
      </c>
      <c r="J16" s="19" t="s">
        <v>20</v>
      </c>
      <c r="K16" s="51" t="s">
        <v>921</v>
      </c>
      <c r="L16" s="19" t="s">
        <v>923</v>
      </c>
      <c r="M16" s="52">
        <v>44752</v>
      </c>
      <c r="N16" s="19"/>
      <c r="O16" s="19"/>
      <c r="P16" s="19" t="str">
        <f>VLOOKUP($I16,'LC Usage (CIPL)'!$C:$D,2,FALSE)</f>
        <v>ZHEJIANG SAINTYEAR TEXTILE LTD</v>
      </c>
      <c r="Q16" s="19"/>
      <c r="R16" s="19"/>
      <c r="S16" s="19"/>
      <c r="T16" s="54"/>
    </row>
    <row r="17" spans="1:20" ht="15" customHeight="1" x14ac:dyDescent="0.35">
      <c r="A17" s="50"/>
      <c r="B17" s="51" t="s">
        <v>17</v>
      </c>
      <c r="C17" s="52">
        <v>44720</v>
      </c>
      <c r="D17" s="52">
        <v>44763</v>
      </c>
      <c r="E17" s="51" t="s">
        <v>194</v>
      </c>
      <c r="F17" s="51" t="s">
        <v>18</v>
      </c>
      <c r="G17" s="53">
        <v>825862.08</v>
      </c>
      <c r="H17" s="53">
        <v>825862.08</v>
      </c>
      <c r="I17" s="51" t="s">
        <v>210</v>
      </c>
      <c r="J17" s="19" t="s">
        <v>20</v>
      </c>
      <c r="K17" s="51" t="s">
        <v>921</v>
      </c>
      <c r="L17" s="19" t="s">
        <v>923</v>
      </c>
      <c r="M17" s="52">
        <v>44763</v>
      </c>
      <c r="N17" s="19"/>
      <c r="O17" s="19"/>
      <c r="P17" s="19" t="str">
        <f>VLOOKUP($I17,'LC Usage (CIPL)'!$C:$D,2,FALSE)</f>
        <v>IDEAL</v>
      </c>
      <c r="Q17" s="19"/>
      <c r="R17" s="19"/>
      <c r="S17" s="19"/>
      <c r="T17" s="54"/>
    </row>
    <row r="18" spans="1:20" ht="15" customHeight="1" x14ac:dyDescent="0.35">
      <c r="A18" s="50"/>
      <c r="B18" s="51" t="s">
        <v>17</v>
      </c>
      <c r="C18" s="52">
        <v>44720</v>
      </c>
      <c r="D18" s="52">
        <v>44742</v>
      </c>
      <c r="E18" s="51" t="s">
        <v>194</v>
      </c>
      <c r="F18" s="51" t="s">
        <v>18</v>
      </c>
      <c r="G18" s="53">
        <v>216484.68</v>
      </c>
      <c r="H18" s="53">
        <v>216484.68</v>
      </c>
      <c r="I18" s="51" t="s">
        <v>211</v>
      </c>
      <c r="J18" s="19" t="s">
        <v>20</v>
      </c>
      <c r="K18" s="51" t="s">
        <v>921</v>
      </c>
      <c r="L18" s="19" t="s">
        <v>923</v>
      </c>
      <c r="M18" s="52">
        <v>44742</v>
      </c>
      <c r="N18" s="19"/>
      <c r="O18" s="19"/>
      <c r="P18" s="19" t="str">
        <f>VLOOKUP($I18,'LC Usage (CIPL)'!$C:$D,2,FALSE)</f>
        <v>NANTONG SUNRISE FOREIGN TRADE CO.,LTD</v>
      </c>
      <c r="Q18" s="19"/>
      <c r="R18" s="19"/>
      <c r="S18" s="19"/>
      <c r="T18" s="54"/>
    </row>
    <row r="19" spans="1:20" ht="15" customHeight="1" x14ac:dyDescent="0.35">
      <c r="A19" s="50"/>
      <c r="B19" s="51" t="s">
        <v>17</v>
      </c>
      <c r="C19" s="52">
        <v>44721</v>
      </c>
      <c r="D19" s="52">
        <v>44752</v>
      </c>
      <c r="E19" s="51" t="s">
        <v>194</v>
      </c>
      <c r="F19" s="51" t="s">
        <v>18</v>
      </c>
      <c r="G19" s="53">
        <v>258981.88</v>
      </c>
      <c r="H19" s="53">
        <v>258981.88</v>
      </c>
      <c r="I19" s="51" t="s">
        <v>212</v>
      </c>
      <c r="J19" s="19" t="s">
        <v>20</v>
      </c>
      <c r="K19" s="51" t="s">
        <v>921</v>
      </c>
      <c r="L19" s="19" t="s">
        <v>923</v>
      </c>
      <c r="M19" s="52">
        <v>44752</v>
      </c>
      <c r="N19" s="19"/>
      <c r="O19" s="19"/>
      <c r="P19" s="19" t="str">
        <f>VLOOKUP($I19,'LC Usage (CIPL)'!$C:$D,2,FALSE)</f>
        <v>HOORAIN HTF LIMITED</v>
      </c>
      <c r="Q19" s="19"/>
      <c r="R19" s="19"/>
      <c r="S19" s="19"/>
      <c r="T19" s="54"/>
    </row>
    <row r="20" spans="1:20" ht="15" customHeight="1" x14ac:dyDescent="0.35">
      <c r="A20" s="50"/>
      <c r="B20" s="51" t="s">
        <v>17</v>
      </c>
      <c r="C20" s="52">
        <v>44725</v>
      </c>
      <c r="D20" s="52">
        <v>44763</v>
      </c>
      <c r="E20" s="51" t="s">
        <v>194</v>
      </c>
      <c r="F20" s="51" t="s">
        <v>18</v>
      </c>
      <c r="G20" s="53">
        <v>386845.47</v>
      </c>
      <c r="H20" s="53">
        <v>386845.47</v>
      </c>
      <c r="I20" s="51" t="s">
        <v>213</v>
      </c>
      <c r="J20" s="19" t="s">
        <v>20</v>
      </c>
      <c r="K20" s="51" t="s">
        <v>921</v>
      </c>
      <c r="L20" s="19" t="s">
        <v>923</v>
      </c>
      <c r="M20" s="52">
        <v>44763</v>
      </c>
      <c r="N20" s="19"/>
      <c r="O20" s="19"/>
      <c r="P20" s="19" t="str">
        <f>VLOOKUP($I20,'LC Usage (CIPL)'!$C:$D,2,FALSE)</f>
        <v>SUNSHINE ACCESSORIES BD. LTD.</v>
      </c>
      <c r="Q20" s="19"/>
      <c r="R20" s="19"/>
      <c r="S20" s="19"/>
      <c r="T20" s="54"/>
    </row>
    <row r="21" spans="1:20" ht="15" customHeight="1" x14ac:dyDescent="0.35">
      <c r="A21" s="50"/>
      <c r="B21" s="51" t="s">
        <v>17</v>
      </c>
      <c r="C21" s="52">
        <v>44721</v>
      </c>
      <c r="D21" s="52">
        <v>44778</v>
      </c>
      <c r="E21" s="51" t="s">
        <v>194</v>
      </c>
      <c r="F21" s="51" t="s">
        <v>18</v>
      </c>
      <c r="G21" s="53">
        <v>54030525.740000002</v>
      </c>
      <c r="H21" s="53">
        <v>54030525.740000002</v>
      </c>
      <c r="I21" s="51" t="s">
        <v>214</v>
      </c>
      <c r="J21" s="19" t="s">
        <v>20</v>
      </c>
      <c r="K21" s="51" t="s">
        <v>921</v>
      </c>
      <c r="L21" s="19" t="s">
        <v>923</v>
      </c>
      <c r="M21" s="52">
        <v>44778</v>
      </c>
      <c r="N21" s="19"/>
      <c r="O21" s="19"/>
      <c r="P21" s="19" t="str">
        <f>VLOOKUP($I21,'LC Usage (CIPL)'!$C:$D,2,FALSE)</f>
        <v>ZHEJIANG SAINTYEAR TEXTILE LTD</v>
      </c>
      <c r="Q21" s="19"/>
      <c r="R21" s="19"/>
      <c r="S21" s="19"/>
      <c r="T21" s="54"/>
    </row>
    <row r="22" spans="1:20" ht="15" customHeight="1" x14ac:dyDescent="0.35">
      <c r="A22" s="50"/>
      <c r="B22" s="51" t="s">
        <v>17</v>
      </c>
      <c r="C22" s="52">
        <v>44726</v>
      </c>
      <c r="D22" s="52">
        <v>44762</v>
      </c>
      <c r="E22" s="51" t="s">
        <v>194</v>
      </c>
      <c r="F22" s="51" t="s">
        <v>18</v>
      </c>
      <c r="G22" s="53">
        <v>574781.69999999995</v>
      </c>
      <c r="H22" s="53">
        <v>574781.69999999995</v>
      </c>
      <c r="I22" s="51" t="s">
        <v>215</v>
      </c>
      <c r="J22" s="19" t="s">
        <v>20</v>
      </c>
      <c r="K22" s="51" t="s">
        <v>921</v>
      </c>
      <c r="L22" s="19" t="s">
        <v>923</v>
      </c>
      <c r="M22" s="52">
        <v>44762</v>
      </c>
      <c r="N22" s="19"/>
      <c r="O22" s="19"/>
      <c r="P22" s="19" t="str">
        <f>VLOOKUP($I22,'LC Usage (CIPL)'!$C:$D,2,FALSE)</f>
        <v>ZHEJIANG SAINTYEAR TEXTILE LTD</v>
      </c>
      <c r="Q22" s="19"/>
      <c r="R22" s="19"/>
      <c r="S22" s="19"/>
      <c r="T22" s="54"/>
    </row>
    <row r="23" spans="1:20" ht="15" customHeight="1" x14ac:dyDescent="0.35">
      <c r="A23" s="50"/>
      <c r="B23" s="51" t="s">
        <v>17</v>
      </c>
      <c r="C23" s="52">
        <v>44732</v>
      </c>
      <c r="D23" s="52">
        <v>44763</v>
      </c>
      <c r="E23" s="51" t="s">
        <v>194</v>
      </c>
      <c r="F23" s="51" t="s">
        <v>18</v>
      </c>
      <c r="G23" s="53">
        <v>701751.63</v>
      </c>
      <c r="H23" s="53">
        <v>701751.63</v>
      </c>
      <c r="I23" s="51" t="s">
        <v>216</v>
      </c>
      <c r="J23" s="19" t="s">
        <v>20</v>
      </c>
      <c r="K23" s="51" t="s">
        <v>921</v>
      </c>
      <c r="L23" s="19" t="s">
        <v>923</v>
      </c>
      <c r="M23" s="52">
        <v>44763</v>
      </c>
      <c r="N23" s="19"/>
      <c r="O23" s="19"/>
      <c r="P23" s="19" t="str">
        <f>VLOOKUP($I23,'LC Usage (CIPL)'!$C:$D,2,FALSE)</f>
        <v>IDEAL</v>
      </c>
      <c r="Q23" s="19"/>
      <c r="R23" s="19"/>
      <c r="S23" s="19"/>
      <c r="T23" s="54"/>
    </row>
    <row r="24" spans="1:20" ht="15" customHeight="1" x14ac:dyDescent="0.35">
      <c r="A24" s="50"/>
      <c r="B24" s="51" t="s">
        <v>17</v>
      </c>
      <c r="C24" s="52">
        <v>44732</v>
      </c>
      <c r="D24" s="52">
        <v>44783</v>
      </c>
      <c r="E24" s="51" t="s">
        <v>194</v>
      </c>
      <c r="F24" s="51" t="s">
        <v>18</v>
      </c>
      <c r="G24" s="53">
        <v>1047010.29</v>
      </c>
      <c r="H24" s="53">
        <v>1047010.29</v>
      </c>
      <c r="I24" s="51" t="s">
        <v>217</v>
      </c>
      <c r="J24" s="19" t="s">
        <v>20</v>
      </c>
      <c r="K24" s="51" t="s">
        <v>921</v>
      </c>
      <c r="L24" s="19" t="s">
        <v>923</v>
      </c>
      <c r="M24" s="52">
        <v>44783</v>
      </c>
      <c r="N24" s="19"/>
      <c r="O24" s="19"/>
      <c r="P24" s="19" t="str">
        <f>VLOOKUP($I24,'LC Usage (CIPL)'!$C:$D,2,FALSE)</f>
        <v>SHIMADA SHOJI CO LTD</v>
      </c>
      <c r="Q24" s="19"/>
      <c r="R24" s="19"/>
      <c r="S24" s="19"/>
      <c r="T24" s="54"/>
    </row>
    <row r="25" spans="1:20" ht="15" customHeight="1" x14ac:dyDescent="0.35">
      <c r="A25" s="50"/>
      <c r="B25" s="51" t="s">
        <v>17</v>
      </c>
      <c r="C25" s="52">
        <v>44733</v>
      </c>
      <c r="D25" s="52">
        <v>44773</v>
      </c>
      <c r="E25" s="51" t="s">
        <v>194</v>
      </c>
      <c r="F25" s="51" t="s">
        <v>18</v>
      </c>
      <c r="G25" s="53">
        <v>1928275.89</v>
      </c>
      <c r="H25" s="53">
        <v>1928275.89</v>
      </c>
      <c r="I25" s="51" t="s">
        <v>218</v>
      </c>
      <c r="J25" s="19" t="s">
        <v>20</v>
      </c>
      <c r="K25" s="51" t="s">
        <v>921</v>
      </c>
      <c r="L25" s="19" t="s">
        <v>923</v>
      </c>
      <c r="M25" s="52">
        <v>44773</v>
      </c>
      <c r="N25" s="19"/>
      <c r="O25" s="19"/>
      <c r="P25" s="19" t="str">
        <f>VLOOKUP($I25,'LC Usage (CIPL)'!$C:$D,2,FALSE)</f>
        <v>Nantong Yuanji weaving and dyeing co.,ltd.</v>
      </c>
      <c r="Q25" s="19"/>
      <c r="R25" s="19"/>
      <c r="S25" s="19"/>
      <c r="T25" s="54"/>
    </row>
    <row r="26" spans="1:20" ht="15" customHeight="1" x14ac:dyDescent="0.35">
      <c r="A26" s="50"/>
      <c r="B26" s="51" t="s">
        <v>17</v>
      </c>
      <c r="C26" s="52">
        <v>44733</v>
      </c>
      <c r="D26" s="52">
        <v>44783</v>
      </c>
      <c r="E26" s="51" t="s">
        <v>194</v>
      </c>
      <c r="F26" s="51" t="s">
        <v>18</v>
      </c>
      <c r="G26" s="53">
        <v>18327794.600000001</v>
      </c>
      <c r="H26" s="53">
        <v>18327794.600000001</v>
      </c>
      <c r="I26" s="51" t="s">
        <v>219</v>
      </c>
      <c r="J26" s="19" t="s">
        <v>20</v>
      </c>
      <c r="K26" s="51" t="s">
        <v>921</v>
      </c>
      <c r="L26" s="19" t="s">
        <v>923</v>
      </c>
      <c r="M26" s="52">
        <v>44783</v>
      </c>
      <c r="N26" s="19"/>
      <c r="O26" s="19"/>
      <c r="P26" s="19" t="str">
        <f>VLOOKUP($I26,'LC Usage (CIPL)'!$C:$D,2,FALSE)</f>
        <v>HANGZHOU FUEN TEXTILE CO LTD</v>
      </c>
      <c r="Q26" s="19"/>
      <c r="R26" s="19"/>
      <c r="S26" s="19"/>
      <c r="T26" s="54"/>
    </row>
    <row r="27" spans="1:20" ht="15" customHeight="1" x14ac:dyDescent="0.35">
      <c r="A27" s="50"/>
      <c r="B27" s="51" t="s">
        <v>17</v>
      </c>
      <c r="C27" s="52">
        <v>44738</v>
      </c>
      <c r="D27" s="52">
        <v>44773</v>
      </c>
      <c r="E27" s="51" t="s">
        <v>194</v>
      </c>
      <c r="F27" s="51" t="s">
        <v>18</v>
      </c>
      <c r="G27" s="53">
        <v>4664291.6399999997</v>
      </c>
      <c r="H27" s="53">
        <v>4664291.6399999997</v>
      </c>
      <c r="I27" s="51" t="s">
        <v>220</v>
      </c>
      <c r="J27" s="19" t="s">
        <v>20</v>
      </c>
      <c r="K27" s="51" t="s">
        <v>921</v>
      </c>
      <c r="L27" s="19" t="s">
        <v>923</v>
      </c>
      <c r="M27" s="52">
        <v>44773</v>
      </c>
      <c r="N27" s="19"/>
      <c r="O27" s="19"/>
      <c r="P27" s="19" t="str">
        <f>VLOOKUP($I27,'LC Usage (CIPL)'!$C:$D,2,FALSE)</f>
        <v>Able Leader</v>
      </c>
      <c r="Q27" s="19"/>
      <c r="R27" s="19"/>
      <c r="S27" s="19"/>
      <c r="T27" s="54"/>
    </row>
    <row r="28" spans="1:20" ht="15" customHeight="1" x14ac:dyDescent="0.35">
      <c r="A28" s="50"/>
      <c r="B28" s="51" t="s">
        <v>17</v>
      </c>
      <c r="C28" s="52">
        <v>44741</v>
      </c>
      <c r="D28" s="52">
        <v>44773</v>
      </c>
      <c r="E28" s="51" t="s">
        <v>194</v>
      </c>
      <c r="F28" s="51" t="s">
        <v>18</v>
      </c>
      <c r="G28" s="53">
        <v>598773.56000000006</v>
      </c>
      <c r="H28" s="53">
        <v>598773.56000000006</v>
      </c>
      <c r="I28" s="51" t="s">
        <v>221</v>
      </c>
      <c r="J28" s="19" t="s">
        <v>20</v>
      </c>
      <c r="K28" s="51" t="s">
        <v>921</v>
      </c>
      <c r="L28" s="19" t="s">
        <v>923</v>
      </c>
      <c r="M28" s="52">
        <v>44773</v>
      </c>
      <c r="N28" s="19"/>
      <c r="O28" s="19"/>
      <c r="P28" s="19" t="str">
        <f>VLOOKUP($I28,'LC Usage (CIPL)'!$C:$D,2,FALSE)</f>
        <v>NISHAT MILLS</v>
      </c>
      <c r="Q28" s="19"/>
      <c r="R28" s="19"/>
      <c r="S28" s="19"/>
      <c r="T28" s="54"/>
    </row>
    <row r="29" spans="1:20" ht="15" customHeight="1" x14ac:dyDescent="0.35">
      <c r="A29" s="50"/>
      <c r="B29" s="51" t="s">
        <v>17</v>
      </c>
      <c r="C29" s="52">
        <v>44741</v>
      </c>
      <c r="D29" s="52">
        <v>44773</v>
      </c>
      <c r="E29" s="51" t="s">
        <v>194</v>
      </c>
      <c r="F29" s="51" t="s">
        <v>18</v>
      </c>
      <c r="G29" s="53">
        <v>2586322.36</v>
      </c>
      <c r="H29" s="53">
        <v>2586322.36</v>
      </c>
      <c r="I29" s="51" t="s">
        <v>222</v>
      </c>
      <c r="J29" s="19" t="s">
        <v>20</v>
      </c>
      <c r="K29" s="51" t="s">
        <v>921</v>
      </c>
      <c r="L29" s="19" t="s">
        <v>923</v>
      </c>
      <c r="M29" s="52">
        <v>44773</v>
      </c>
      <c r="N29" s="19"/>
      <c r="O29" s="19"/>
      <c r="P29" s="19" t="str">
        <f>VLOOKUP($I29,'LC Usage (CIPL)'!$C:$D,2,FALSE)</f>
        <v>Lai Tak Enterprises Ltd.</v>
      </c>
      <c r="Q29" s="19"/>
      <c r="R29" s="19"/>
      <c r="S29" s="19"/>
      <c r="T29" s="54"/>
    </row>
    <row r="30" spans="1:20" ht="15" customHeight="1" x14ac:dyDescent="0.35">
      <c r="A30" s="50"/>
      <c r="B30" s="51" t="s">
        <v>17</v>
      </c>
      <c r="C30" s="52">
        <v>44741</v>
      </c>
      <c r="D30" s="52">
        <v>44788</v>
      </c>
      <c r="E30" s="51" t="s">
        <v>194</v>
      </c>
      <c r="F30" s="51" t="s">
        <v>18</v>
      </c>
      <c r="G30" s="53">
        <v>129221.27</v>
      </c>
      <c r="H30" s="53">
        <v>129221.27</v>
      </c>
      <c r="I30" s="51" t="s">
        <v>223</v>
      </c>
      <c r="J30" s="19" t="s">
        <v>20</v>
      </c>
      <c r="K30" s="51" t="s">
        <v>921</v>
      </c>
      <c r="L30" s="19" t="s">
        <v>923</v>
      </c>
      <c r="M30" s="52">
        <v>44788</v>
      </c>
      <c r="N30" s="19"/>
      <c r="O30" s="19"/>
      <c r="P30" s="19" t="str">
        <f>VLOOKUP($I30,'LC Usage (CIPL)'!$C:$D,2,FALSE)</f>
        <v>HOORAIN HTF LIMITED</v>
      </c>
      <c r="Q30" s="19"/>
      <c r="R30" s="19"/>
      <c r="S30" s="19"/>
      <c r="T30" s="54"/>
    </row>
    <row r="31" spans="1:20" ht="15" customHeight="1" x14ac:dyDescent="0.35">
      <c r="A31" s="50"/>
      <c r="B31" s="51" t="s">
        <v>364</v>
      </c>
      <c r="C31" s="52">
        <v>44557</v>
      </c>
      <c r="D31" s="52">
        <v>44794</v>
      </c>
      <c r="E31" s="51" t="s">
        <v>194</v>
      </c>
      <c r="F31" s="51" t="s">
        <v>13</v>
      </c>
      <c r="G31" s="53">
        <v>2494000</v>
      </c>
      <c r="H31" s="53">
        <v>2494000</v>
      </c>
      <c r="I31" s="51" t="s">
        <v>365</v>
      </c>
      <c r="J31" s="19" t="s">
        <v>20</v>
      </c>
      <c r="K31" s="51" t="s">
        <v>10208</v>
      </c>
      <c r="L31" s="19" t="s">
        <v>924</v>
      </c>
      <c r="M31" s="52">
        <v>44794</v>
      </c>
      <c r="N31" s="19"/>
      <c r="O31" s="19"/>
      <c r="P31" s="19" t="str">
        <f>VLOOKUP($I31,'LC Usage (CIPL)'!$C:$D,2,FALSE)</f>
        <v>LEEDS BANGLADESH LTD.</v>
      </c>
      <c r="Q31" s="19"/>
      <c r="R31" s="19"/>
      <c r="S31" s="19"/>
      <c r="T31" s="54"/>
    </row>
    <row r="32" spans="1:20" ht="15" customHeight="1" x14ac:dyDescent="0.35">
      <c r="A32" s="50"/>
      <c r="B32" s="51" t="s">
        <v>120</v>
      </c>
      <c r="C32" s="52">
        <v>44735</v>
      </c>
      <c r="D32" s="52">
        <v>44870</v>
      </c>
      <c r="E32" s="51" t="s">
        <v>194</v>
      </c>
      <c r="F32" s="51" t="s">
        <v>18</v>
      </c>
      <c r="G32" s="53">
        <v>3347701.2</v>
      </c>
      <c r="H32" s="53">
        <v>3347701.2</v>
      </c>
      <c r="I32" s="51" t="s">
        <v>382</v>
      </c>
      <c r="J32" s="19" t="s">
        <v>20</v>
      </c>
      <c r="K32" s="51" t="s">
        <v>922</v>
      </c>
      <c r="L32" s="19" t="s">
        <v>924</v>
      </c>
      <c r="M32" s="52">
        <v>44870</v>
      </c>
      <c r="N32" s="19"/>
      <c r="O32" s="19"/>
      <c r="P32" s="19" t="str">
        <f>VLOOKUP($I32,'LC Usage (CIPL)'!$C:$D,2,FALSE)</f>
        <v>HASHIMAS PTE LTD</v>
      </c>
      <c r="Q32" s="19"/>
      <c r="R32" s="19"/>
      <c r="S32" s="19"/>
      <c r="T32" s="54"/>
    </row>
    <row r="33" spans="1:20" ht="15" customHeight="1" x14ac:dyDescent="0.35">
      <c r="A33" s="50"/>
      <c r="B33" s="51" t="s">
        <v>120</v>
      </c>
      <c r="C33" s="52">
        <v>44735</v>
      </c>
      <c r="D33" s="52">
        <v>44783</v>
      </c>
      <c r="E33" s="51" t="s">
        <v>194</v>
      </c>
      <c r="F33" s="51" t="s">
        <v>18</v>
      </c>
      <c r="G33" s="53">
        <v>660241.06999999995</v>
      </c>
      <c r="H33" s="53">
        <v>660241.06999999995</v>
      </c>
      <c r="I33" s="51" t="s">
        <v>383</v>
      </c>
      <c r="J33" s="19" t="s">
        <v>20</v>
      </c>
      <c r="K33" s="51" t="s">
        <v>922</v>
      </c>
      <c r="L33" s="19" t="s">
        <v>924</v>
      </c>
      <c r="M33" s="52">
        <v>44783</v>
      </c>
      <c r="N33" s="19"/>
      <c r="O33" s="19"/>
      <c r="P33" s="19" t="str">
        <f>VLOOKUP($I33,'LC Usage (CIPL)'!$C:$D,2,FALSE)</f>
        <v>FOCUS GARMENT TECH PTE LTD</v>
      </c>
      <c r="Q33" s="19"/>
      <c r="R33" s="19"/>
      <c r="S33" s="19"/>
      <c r="T33" s="54"/>
    </row>
    <row r="34" spans="1:20" ht="15" customHeight="1" x14ac:dyDescent="0.35">
      <c r="A34" s="50"/>
      <c r="B34" s="51" t="s">
        <v>120</v>
      </c>
      <c r="C34" s="52">
        <v>44735</v>
      </c>
      <c r="D34" s="52">
        <v>44799</v>
      </c>
      <c r="E34" s="51" t="s">
        <v>194</v>
      </c>
      <c r="F34" s="51" t="s">
        <v>18</v>
      </c>
      <c r="G34" s="53">
        <v>2061625.99</v>
      </c>
      <c r="H34" s="53">
        <v>2061625.99</v>
      </c>
      <c r="I34" s="51" t="s">
        <v>384</v>
      </c>
      <c r="J34" s="19" t="s">
        <v>20</v>
      </c>
      <c r="K34" s="51" t="s">
        <v>922</v>
      </c>
      <c r="L34" s="19" t="s">
        <v>924</v>
      </c>
      <c r="M34" s="52">
        <v>44799</v>
      </c>
      <c r="N34" s="19"/>
      <c r="O34" s="19"/>
      <c r="P34" s="19" t="str">
        <f>VLOOKUP($I34,'LC Usage (CIPL)'!$C:$D,2,FALSE)</f>
        <v>FINE INTER KOREA CO. LTD.</v>
      </c>
      <c r="Q34" s="19"/>
      <c r="R34" s="19"/>
      <c r="S34" s="19"/>
      <c r="T34" s="54"/>
    </row>
    <row r="35" spans="1:20" ht="15" customHeight="1" x14ac:dyDescent="0.35">
      <c r="A35" s="55"/>
      <c r="B35" s="56"/>
      <c r="C35" s="57"/>
      <c r="D35" s="57"/>
      <c r="E35" s="56"/>
      <c r="F35" s="56"/>
      <c r="G35" s="59">
        <f>SUM(G2:G34)</f>
        <v>158211484.40000001</v>
      </c>
      <c r="H35" s="59">
        <f>SUM(H2:H34)</f>
        <v>158211484.40000001</v>
      </c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60"/>
    </row>
    <row r="37" spans="1:20" ht="15" customHeight="1" x14ac:dyDescent="0.35">
      <c r="E37" s="16" t="s">
        <v>189</v>
      </c>
      <c r="F37" s="17"/>
      <c r="G37" s="18" t="s">
        <v>190</v>
      </c>
    </row>
    <row r="38" spans="1:20" ht="15" customHeight="1" x14ac:dyDescent="0.35">
      <c r="E38" s="9" t="s">
        <v>20</v>
      </c>
      <c r="F38" s="19"/>
      <c r="G38" s="21">
        <f>SUMIFS($G$2:$G$34,$J$2:$J$34,$E38)</f>
        <v>158211484.40000001</v>
      </c>
    </row>
    <row r="39" spans="1:20" ht="15" customHeight="1" x14ac:dyDescent="0.35">
      <c r="E39" s="22" t="s">
        <v>193</v>
      </c>
      <c r="F39" s="23"/>
      <c r="G39" s="25">
        <f>SUM(G38:G38)</f>
        <v>158211484.40000001</v>
      </c>
    </row>
    <row r="42" spans="1:20" ht="15" customHeight="1" x14ac:dyDescent="0.35">
      <c r="G42" s="13">
        <f>G39+'CIPL-LC Outstanding bank'!I42</f>
        <v>158211484.40000001</v>
      </c>
    </row>
  </sheetData>
  <autoFilter ref="A1:K35" xr:uid="{469F6592-F9BC-4B80-84AC-DD80AA574438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631AF-0E84-49D4-A0CC-2814D3C8D426}">
  <sheetPr filterMode="1"/>
  <dimension ref="A1:L254"/>
  <sheetViews>
    <sheetView showGridLines="0" zoomScale="85" zoomScaleNormal="85" workbookViewId="0">
      <selection activeCell="E255" sqref="E255"/>
    </sheetView>
  </sheetViews>
  <sheetFormatPr defaultColWidth="9.81640625" defaultRowHeight="14.5" x14ac:dyDescent="0.35"/>
  <cols>
    <col min="1" max="1" width="6.26953125" style="4" bestFit="1" customWidth="1"/>
    <col min="2" max="2" width="5.7265625" style="4" bestFit="1" customWidth="1"/>
    <col min="3" max="3" width="12.26953125" style="14" bestFit="1" customWidth="1"/>
    <col min="4" max="4" width="10.453125" style="14" customWidth="1"/>
    <col min="5" max="5" width="38" style="4" bestFit="1" customWidth="1"/>
    <col min="6" max="6" width="10.1796875" style="4" bestFit="1" customWidth="1"/>
    <col min="7" max="7" width="17.7265625" style="13" bestFit="1" customWidth="1"/>
    <col min="8" max="8" width="15.54296875" style="13" bestFit="1" customWidth="1"/>
    <col min="9" max="9" width="19.453125" style="13" customWidth="1"/>
    <col min="10" max="10" width="17.54296875" style="4" bestFit="1" customWidth="1"/>
    <col min="11" max="11" width="17.81640625" style="4" bestFit="1" customWidth="1"/>
    <col min="12" max="12" width="13.54296875" style="4" bestFit="1" customWidth="1"/>
    <col min="13" max="16384" width="9.81640625" style="4"/>
  </cols>
  <sheetData>
    <row r="1" spans="1:12" x14ac:dyDescent="0.3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1" t="s">
        <v>9</v>
      </c>
      <c r="K1" s="3" t="s">
        <v>10</v>
      </c>
    </row>
    <row r="2" spans="1:12" hidden="1" x14ac:dyDescent="0.35">
      <c r="A2" s="5">
        <v>255</v>
      </c>
      <c r="B2" s="5" t="s">
        <v>11</v>
      </c>
      <c r="C2" s="6">
        <v>44655</v>
      </c>
      <c r="D2" s="6">
        <v>44775</v>
      </c>
      <c r="E2" s="5" t="s">
        <v>194</v>
      </c>
      <c r="F2" s="5" t="s">
        <v>13</v>
      </c>
      <c r="G2" s="7">
        <v>60000000</v>
      </c>
      <c r="H2" s="7">
        <v>12500</v>
      </c>
      <c r="I2" s="7">
        <v>60012500</v>
      </c>
      <c r="J2" s="5"/>
      <c r="K2" s="4" t="s">
        <v>14</v>
      </c>
      <c r="L2" s="10"/>
    </row>
    <row r="3" spans="1:12" hidden="1" x14ac:dyDescent="0.35">
      <c r="A3" s="5">
        <v>292</v>
      </c>
      <c r="B3" s="5" t="s">
        <v>15</v>
      </c>
      <c r="C3" s="6">
        <v>43963</v>
      </c>
      <c r="D3" s="6">
        <v>44985</v>
      </c>
      <c r="E3" s="5" t="s">
        <v>194</v>
      </c>
      <c r="F3" s="5" t="s">
        <v>13</v>
      </c>
      <c r="G3" s="7">
        <v>12510620</v>
      </c>
      <c r="H3" s="7">
        <v>0</v>
      </c>
      <c r="I3" s="7">
        <v>12510620</v>
      </c>
      <c r="J3" s="5"/>
      <c r="K3" s="4" t="s">
        <v>16</v>
      </c>
    </row>
    <row r="4" spans="1:12" hidden="1" x14ac:dyDescent="0.35">
      <c r="A4" s="5">
        <v>293</v>
      </c>
      <c r="B4" s="5" t="s">
        <v>15</v>
      </c>
      <c r="C4" s="6">
        <v>43989</v>
      </c>
      <c r="D4" s="6">
        <v>44985</v>
      </c>
      <c r="E4" s="5" t="s">
        <v>194</v>
      </c>
      <c r="F4" s="5" t="s">
        <v>13</v>
      </c>
      <c r="G4" s="7">
        <v>23080596.52</v>
      </c>
      <c r="H4" s="7">
        <v>0</v>
      </c>
      <c r="I4" s="7">
        <v>23080596.52</v>
      </c>
      <c r="J4" s="5"/>
      <c r="K4" s="4" t="s">
        <v>16</v>
      </c>
    </row>
    <row r="5" spans="1:12" hidden="1" x14ac:dyDescent="0.35">
      <c r="A5" s="5">
        <v>294</v>
      </c>
      <c r="B5" s="5" t="s">
        <v>15</v>
      </c>
      <c r="C5" s="6">
        <v>44019</v>
      </c>
      <c r="D5" s="6">
        <v>44985</v>
      </c>
      <c r="E5" s="5" t="s">
        <v>194</v>
      </c>
      <c r="F5" s="5" t="s">
        <v>13</v>
      </c>
      <c r="G5" s="7">
        <v>22394644.899999999</v>
      </c>
      <c r="H5" s="7">
        <v>3732.44</v>
      </c>
      <c r="I5" s="7">
        <v>22398377.34</v>
      </c>
      <c r="J5" s="5"/>
      <c r="K5" s="4" t="s">
        <v>16</v>
      </c>
    </row>
    <row r="6" spans="1:12" hidden="1" x14ac:dyDescent="0.35">
      <c r="A6" s="5">
        <v>295</v>
      </c>
      <c r="B6" s="5" t="s">
        <v>15</v>
      </c>
      <c r="C6" s="6">
        <v>44040</v>
      </c>
      <c r="D6" s="6">
        <v>44985</v>
      </c>
      <c r="E6" s="5" t="s">
        <v>194</v>
      </c>
      <c r="F6" s="5" t="s">
        <v>13</v>
      </c>
      <c r="G6" s="7">
        <v>10355384.24</v>
      </c>
      <c r="H6" s="7">
        <v>3883.27</v>
      </c>
      <c r="I6" s="7">
        <v>10359267.51</v>
      </c>
      <c r="J6" s="5"/>
      <c r="K6" s="4" t="s">
        <v>16</v>
      </c>
    </row>
    <row r="7" spans="1:12" hidden="1" x14ac:dyDescent="0.35">
      <c r="A7" s="5">
        <v>296</v>
      </c>
      <c r="B7" s="5" t="s">
        <v>15</v>
      </c>
      <c r="C7" s="6">
        <v>44055</v>
      </c>
      <c r="D7" s="6">
        <v>44969</v>
      </c>
      <c r="E7" s="5" t="s">
        <v>194</v>
      </c>
      <c r="F7" s="5" t="s">
        <v>13</v>
      </c>
      <c r="G7" s="7">
        <v>11335860.800000001</v>
      </c>
      <c r="H7" s="7">
        <v>26922.67</v>
      </c>
      <c r="I7" s="7">
        <v>11362783.470000001</v>
      </c>
      <c r="J7" s="5"/>
      <c r="K7" s="4" t="s">
        <v>16</v>
      </c>
    </row>
    <row r="8" spans="1:12" x14ac:dyDescent="0.35">
      <c r="A8" s="5"/>
      <c r="B8" s="5" t="s">
        <v>17</v>
      </c>
      <c r="C8" s="6">
        <v>44574</v>
      </c>
      <c r="D8" s="6">
        <v>44737</v>
      </c>
      <c r="E8" s="5" t="s">
        <v>194</v>
      </c>
      <c r="F8" s="5" t="s">
        <v>18</v>
      </c>
      <c r="G8" s="7">
        <v>1485944.13</v>
      </c>
      <c r="H8" s="7">
        <v>0</v>
      </c>
      <c r="I8" s="7">
        <v>1485944.13</v>
      </c>
      <c r="J8" s="5" t="s">
        <v>195</v>
      </c>
      <c r="K8" s="4" t="s">
        <v>20</v>
      </c>
    </row>
    <row r="9" spans="1:12" hidden="1" x14ac:dyDescent="0.35">
      <c r="A9" s="5"/>
      <c r="B9" s="5" t="s">
        <v>17</v>
      </c>
      <c r="C9" s="6">
        <v>44619</v>
      </c>
      <c r="D9" s="6">
        <v>44752</v>
      </c>
      <c r="E9" s="5" t="s">
        <v>194</v>
      </c>
      <c r="F9" s="5" t="s">
        <v>18</v>
      </c>
      <c r="G9" s="7">
        <v>1364189.17</v>
      </c>
      <c r="H9" s="7">
        <v>0</v>
      </c>
      <c r="I9" s="7">
        <v>1364189.17</v>
      </c>
      <c r="J9" s="5" t="s">
        <v>196</v>
      </c>
      <c r="K9" s="4" t="s">
        <v>20</v>
      </c>
    </row>
    <row r="10" spans="1:12" hidden="1" x14ac:dyDescent="0.35">
      <c r="A10" s="5"/>
      <c r="B10" s="5" t="s">
        <v>17</v>
      </c>
      <c r="C10" s="6">
        <v>44620</v>
      </c>
      <c r="D10" s="6">
        <v>44752</v>
      </c>
      <c r="E10" s="5" t="s">
        <v>194</v>
      </c>
      <c r="F10" s="5" t="s">
        <v>18</v>
      </c>
      <c r="G10" s="7">
        <v>83191.3</v>
      </c>
      <c r="H10" s="7">
        <v>0</v>
      </c>
      <c r="I10" s="7">
        <v>83191.3</v>
      </c>
      <c r="J10" s="5" t="s">
        <v>197</v>
      </c>
      <c r="K10" s="4" t="s">
        <v>20</v>
      </c>
    </row>
    <row r="11" spans="1:12" x14ac:dyDescent="0.35">
      <c r="A11" s="5"/>
      <c r="B11" s="5" t="s">
        <v>17</v>
      </c>
      <c r="C11" s="6">
        <v>44630</v>
      </c>
      <c r="D11" s="6">
        <v>44742</v>
      </c>
      <c r="E11" s="5" t="s">
        <v>194</v>
      </c>
      <c r="F11" s="5" t="s">
        <v>18</v>
      </c>
      <c r="G11" s="7">
        <v>15923407.710000001</v>
      </c>
      <c r="H11" s="7">
        <v>0</v>
      </c>
      <c r="I11" s="7">
        <v>15923407.710000001</v>
      </c>
      <c r="J11" s="5" t="s">
        <v>198</v>
      </c>
      <c r="K11" s="4" t="s">
        <v>20</v>
      </c>
    </row>
    <row r="12" spans="1:12" x14ac:dyDescent="0.35">
      <c r="A12" s="5"/>
      <c r="B12" s="5" t="s">
        <v>17</v>
      </c>
      <c r="C12" s="6">
        <v>44636</v>
      </c>
      <c r="D12" s="6">
        <v>44737</v>
      </c>
      <c r="E12" s="5" t="s">
        <v>194</v>
      </c>
      <c r="F12" s="5" t="s">
        <v>18</v>
      </c>
      <c r="G12" s="7">
        <v>853557.8</v>
      </c>
      <c r="H12" s="7">
        <v>0</v>
      </c>
      <c r="I12" s="7">
        <v>853557.8</v>
      </c>
      <c r="J12" s="5" t="s">
        <v>199</v>
      </c>
      <c r="K12" s="4" t="s">
        <v>20</v>
      </c>
    </row>
    <row r="13" spans="1:12" x14ac:dyDescent="0.35">
      <c r="A13" s="5"/>
      <c r="B13" s="5" t="s">
        <v>17</v>
      </c>
      <c r="C13" s="6">
        <v>44636</v>
      </c>
      <c r="D13" s="6">
        <v>44742</v>
      </c>
      <c r="E13" s="5" t="s">
        <v>194</v>
      </c>
      <c r="F13" s="5" t="s">
        <v>18</v>
      </c>
      <c r="G13" s="7">
        <v>78195.789999999994</v>
      </c>
      <c r="H13" s="7">
        <v>0</v>
      </c>
      <c r="I13" s="7">
        <v>78195.789999999994</v>
      </c>
      <c r="J13" s="5" t="s">
        <v>200</v>
      </c>
      <c r="K13" s="4" t="s">
        <v>20</v>
      </c>
    </row>
    <row r="14" spans="1:12" x14ac:dyDescent="0.35">
      <c r="A14" s="5"/>
      <c r="B14" s="5" t="s">
        <v>17</v>
      </c>
      <c r="C14" s="6">
        <v>44642</v>
      </c>
      <c r="D14" s="6">
        <v>44742</v>
      </c>
      <c r="E14" s="5" t="s">
        <v>194</v>
      </c>
      <c r="F14" s="5" t="s">
        <v>18</v>
      </c>
      <c r="G14" s="7">
        <v>3913194.89</v>
      </c>
      <c r="H14" s="7">
        <v>0</v>
      </c>
      <c r="I14" s="7">
        <v>3913194.89</v>
      </c>
      <c r="J14" s="5" t="s">
        <v>201</v>
      </c>
      <c r="K14" s="4" t="s">
        <v>20</v>
      </c>
    </row>
    <row r="15" spans="1:12" x14ac:dyDescent="0.35">
      <c r="A15" s="5"/>
      <c r="B15" s="5" t="s">
        <v>17</v>
      </c>
      <c r="C15" s="6">
        <v>44691</v>
      </c>
      <c r="D15" s="6">
        <v>44742</v>
      </c>
      <c r="E15" s="5" t="s">
        <v>194</v>
      </c>
      <c r="F15" s="5" t="s">
        <v>18</v>
      </c>
      <c r="G15" s="7">
        <v>140799.66</v>
      </c>
      <c r="H15" s="7">
        <v>0</v>
      </c>
      <c r="I15" s="7">
        <v>140799.66</v>
      </c>
      <c r="J15" s="5" t="s">
        <v>202</v>
      </c>
      <c r="K15" s="4" t="s">
        <v>20</v>
      </c>
    </row>
    <row r="16" spans="1:12" hidden="1" x14ac:dyDescent="0.35">
      <c r="A16" s="5"/>
      <c r="B16" s="5" t="s">
        <v>17</v>
      </c>
      <c r="C16" s="6">
        <v>44706</v>
      </c>
      <c r="D16" s="6">
        <v>44767</v>
      </c>
      <c r="E16" s="5" t="s">
        <v>194</v>
      </c>
      <c r="F16" s="5" t="s">
        <v>18</v>
      </c>
      <c r="G16" s="7">
        <v>16752500.32</v>
      </c>
      <c r="H16" s="7">
        <v>0</v>
      </c>
      <c r="I16" s="7">
        <v>16752500.32</v>
      </c>
      <c r="J16" s="5" t="s">
        <v>203</v>
      </c>
      <c r="K16" s="4" t="s">
        <v>20</v>
      </c>
    </row>
    <row r="17" spans="1:11" hidden="1" x14ac:dyDescent="0.35">
      <c r="A17" s="5"/>
      <c r="B17" s="5" t="s">
        <v>17</v>
      </c>
      <c r="C17" s="6">
        <v>44712</v>
      </c>
      <c r="D17" s="6">
        <v>44772</v>
      </c>
      <c r="E17" s="5" t="s">
        <v>194</v>
      </c>
      <c r="F17" s="5" t="s">
        <v>18</v>
      </c>
      <c r="G17" s="7">
        <v>12127415.84</v>
      </c>
      <c r="H17" s="7">
        <v>0</v>
      </c>
      <c r="I17" s="7">
        <v>12127415.84</v>
      </c>
      <c r="J17" s="5" t="s">
        <v>204</v>
      </c>
      <c r="K17" s="4" t="s">
        <v>20</v>
      </c>
    </row>
    <row r="18" spans="1:11" hidden="1" x14ac:dyDescent="0.35">
      <c r="A18" s="5"/>
      <c r="B18" s="5" t="s">
        <v>17</v>
      </c>
      <c r="C18" s="6">
        <v>44713</v>
      </c>
      <c r="D18" s="6">
        <v>44814</v>
      </c>
      <c r="E18" s="5" t="s">
        <v>194</v>
      </c>
      <c r="F18" s="5" t="s">
        <v>18</v>
      </c>
      <c r="G18" s="7">
        <v>526035.44999999995</v>
      </c>
      <c r="H18" s="7">
        <v>0</v>
      </c>
      <c r="I18" s="7">
        <v>526035.44999999995</v>
      </c>
      <c r="J18" s="5" t="s">
        <v>205</v>
      </c>
      <c r="K18" s="4" t="s">
        <v>20</v>
      </c>
    </row>
    <row r="19" spans="1:11" x14ac:dyDescent="0.35">
      <c r="A19" s="5"/>
      <c r="B19" s="5" t="s">
        <v>17</v>
      </c>
      <c r="C19" s="6">
        <v>44714</v>
      </c>
      <c r="D19" s="6">
        <v>44742</v>
      </c>
      <c r="E19" s="5" t="s">
        <v>194</v>
      </c>
      <c r="F19" s="5" t="s">
        <v>18</v>
      </c>
      <c r="G19" s="7">
        <v>1529527.48</v>
      </c>
      <c r="H19" s="7">
        <v>0</v>
      </c>
      <c r="I19" s="7">
        <v>1529527.48</v>
      </c>
      <c r="J19" s="5" t="s">
        <v>206</v>
      </c>
      <c r="K19" s="4" t="s">
        <v>20</v>
      </c>
    </row>
    <row r="20" spans="1:11" hidden="1" x14ac:dyDescent="0.35">
      <c r="A20" s="5"/>
      <c r="B20" s="5" t="s">
        <v>17</v>
      </c>
      <c r="C20" s="6">
        <v>44714</v>
      </c>
      <c r="D20" s="6">
        <v>44804</v>
      </c>
      <c r="E20" s="5" t="s">
        <v>194</v>
      </c>
      <c r="F20" s="5" t="s">
        <v>18</v>
      </c>
      <c r="G20" s="7">
        <v>1395652.91</v>
      </c>
      <c r="H20" s="7">
        <v>0</v>
      </c>
      <c r="I20" s="7">
        <v>1395652.91</v>
      </c>
      <c r="J20" s="5" t="s">
        <v>207</v>
      </c>
      <c r="K20" s="4" t="s">
        <v>20</v>
      </c>
    </row>
    <row r="21" spans="1:11" hidden="1" x14ac:dyDescent="0.35">
      <c r="A21" s="5"/>
      <c r="B21" s="5" t="s">
        <v>17</v>
      </c>
      <c r="C21" s="6">
        <v>44727</v>
      </c>
      <c r="D21" s="6">
        <v>44793</v>
      </c>
      <c r="E21" s="5" t="s">
        <v>194</v>
      </c>
      <c r="F21" s="5" t="s">
        <v>18</v>
      </c>
      <c r="G21" s="7">
        <v>488392.41</v>
      </c>
      <c r="H21" s="7">
        <v>0</v>
      </c>
      <c r="I21" s="7">
        <v>488392.41</v>
      </c>
      <c r="J21" s="5" t="s">
        <v>208</v>
      </c>
      <c r="K21" s="4" t="s">
        <v>20</v>
      </c>
    </row>
    <row r="22" spans="1:11" hidden="1" x14ac:dyDescent="0.35">
      <c r="A22" s="5"/>
      <c r="B22" s="5" t="s">
        <v>17</v>
      </c>
      <c r="C22" s="6">
        <v>44720</v>
      </c>
      <c r="D22" s="6">
        <v>44752</v>
      </c>
      <c r="E22" s="5" t="s">
        <v>194</v>
      </c>
      <c r="F22" s="5" t="s">
        <v>18</v>
      </c>
      <c r="G22" s="7">
        <v>6708988.4900000002</v>
      </c>
      <c r="H22" s="7">
        <v>0</v>
      </c>
      <c r="I22" s="7">
        <v>6708988.4900000002</v>
      </c>
      <c r="J22" s="5" t="s">
        <v>209</v>
      </c>
      <c r="K22" s="4" t="s">
        <v>20</v>
      </c>
    </row>
    <row r="23" spans="1:11" hidden="1" x14ac:dyDescent="0.35">
      <c r="A23" s="5"/>
      <c r="B23" s="5" t="s">
        <v>17</v>
      </c>
      <c r="C23" s="6">
        <v>44720</v>
      </c>
      <c r="D23" s="6">
        <v>44763</v>
      </c>
      <c r="E23" s="5" t="s">
        <v>194</v>
      </c>
      <c r="F23" s="5" t="s">
        <v>18</v>
      </c>
      <c r="G23" s="7">
        <v>825862.08</v>
      </c>
      <c r="H23" s="7">
        <v>0</v>
      </c>
      <c r="I23" s="7">
        <v>825862.08</v>
      </c>
      <c r="J23" s="5" t="s">
        <v>210</v>
      </c>
      <c r="K23" s="4" t="s">
        <v>20</v>
      </c>
    </row>
    <row r="24" spans="1:11" x14ac:dyDescent="0.35">
      <c r="A24" s="5"/>
      <c r="B24" s="5" t="s">
        <v>17</v>
      </c>
      <c r="C24" s="6">
        <v>44720</v>
      </c>
      <c r="D24" s="6">
        <v>44742</v>
      </c>
      <c r="E24" s="5" t="s">
        <v>194</v>
      </c>
      <c r="F24" s="5" t="s">
        <v>18</v>
      </c>
      <c r="G24" s="7">
        <v>216484.68</v>
      </c>
      <c r="H24" s="7">
        <v>0</v>
      </c>
      <c r="I24" s="7">
        <v>216484.68</v>
      </c>
      <c r="J24" s="5" t="s">
        <v>211</v>
      </c>
      <c r="K24" s="4" t="s">
        <v>20</v>
      </c>
    </row>
    <row r="25" spans="1:11" hidden="1" x14ac:dyDescent="0.35">
      <c r="A25" s="5"/>
      <c r="B25" s="5" t="s">
        <v>17</v>
      </c>
      <c r="C25" s="6">
        <v>44721</v>
      </c>
      <c r="D25" s="6">
        <v>44752</v>
      </c>
      <c r="E25" s="5" t="s">
        <v>194</v>
      </c>
      <c r="F25" s="5" t="s">
        <v>18</v>
      </c>
      <c r="G25" s="7">
        <v>258981.88</v>
      </c>
      <c r="H25" s="7">
        <v>0</v>
      </c>
      <c r="I25" s="7">
        <v>258981.88</v>
      </c>
      <c r="J25" s="5" t="s">
        <v>212</v>
      </c>
      <c r="K25" s="4" t="s">
        <v>20</v>
      </c>
    </row>
    <row r="26" spans="1:11" hidden="1" x14ac:dyDescent="0.35">
      <c r="A26" s="5"/>
      <c r="B26" s="5" t="s">
        <v>17</v>
      </c>
      <c r="C26" s="6">
        <v>44725</v>
      </c>
      <c r="D26" s="6">
        <v>44763</v>
      </c>
      <c r="E26" s="5" t="s">
        <v>194</v>
      </c>
      <c r="F26" s="5" t="s">
        <v>18</v>
      </c>
      <c r="G26" s="7">
        <v>386845.47</v>
      </c>
      <c r="H26" s="7">
        <v>0</v>
      </c>
      <c r="I26" s="7">
        <v>386845.47</v>
      </c>
      <c r="J26" s="5" t="s">
        <v>213</v>
      </c>
      <c r="K26" s="4" t="s">
        <v>20</v>
      </c>
    </row>
    <row r="27" spans="1:11" hidden="1" x14ac:dyDescent="0.35">
      <c r="A27" s="5"/>
      <c r="B27" s="5" t="s">
        <v>17</v>
      </c>
      <c r="C27" s="6">
        <v>44721</v>
      </c>
      <c r="D27" s="6">
        <v>44778</v>
      </c>
      <c r="E27" s="5" t="s">
        <v>194</v>
      </c>
      <c r="F27" s="5" t="s">
        <v>18</v>
      </c>
      <c r="G27" s="7">
        <v>54030525.740000002</v>
      </c>
      <c r="H27" s="7">
        <v>0</v>
      </c>
      <c r="I27" s="7">
        <v>54030525.740000002</v>
      </c>
      <c r="J27" s="5" t="s">
        <v>214</v>
      </c>
      <c r="K27" s="4" t="s">
        <v>20</v>
      </c>
    </row>
    <row r="28" spans="1:11" hidden="1" x14ac:dyDescent="0.35">
      <c r="A28" s="5"/>
      <c r="B28" s="5" t="s">
        <v>17</v>
      </c>
      <c r="C28" s="6">
        <v>44726</v>
      </c>
      <c r="D28" s="6">
        <v>44762</v>
      </c>
      <c r="E28" s="5" t="s">
        <v>194</v>
      </c>
      <c r="F28" s="5" t="s">
        <v>18</v>
      </c>
      <c r="G28" s="7">
        <v>574781.69999999995</v>
      </c>
      <c r="H28" s="7">
        <v>0</v>
      </c>
      <c r="I28" s="7">
        <v>574781.69999999995</v>
      </c>
      <c r="J28" s="5" t="s">
        <v>215</v>
      </c>
      <c r="K28" s="4" t="s">
        <v>20</v>
      </c>
    </row>
    <row r="29" spans="1:11" hidden="1" x14ac:dyDescent="0.35">
      <c r="A29" s="5"/>
      <c r="B29" s="5" t="s">
        <v>17</v>
      </c>
      <c r="C29" s="6">
        <v>44732</v>
      </c>
      <c r="D29" s="6">
        <v>44763</v>
      </c>
      <c r="E29" s="5" t="s">
        <v>194</v>
      </c>
      <c r="F29" s="5" t="s">
        <v>18</v>
      </c>
      <c r="G29" s="7">
        <v>701751.63</v>
      </c>
      <c r="H29" s="7">
        <v>0</v>
      </c>
      <c r="I29" s="7">
        <v>701751.63</v>
      </c>
      <c r="J29" s="5" t="s">
        <v>216</v>
      </c>
      <c r="K29" s="4" t="s">
        <v>20</v>
      </c>
    </row>
    <row r="30" spans="1:11" hidden="1" x14ac:dyDescent="0.35">
      <c r="A30" s="5"/>
      <c r="B30" s="5" t="s">
        <v>17</v>
      </c>
      <c r="C30" s="6">
        <v>44732</v>
      </c>
      <c r="D30" s="6">
        <v>44783</v>
      </c>
      <c r="E30" s="5" t="s">
        <v>194</v>
      </c>
      <c r="F30" s="5" t="s">
        <v>18</v>
      </c>
      <c r="G30" s="7">
        <v>1047010.29</v>
      </c>
      <c r="H30" s="7">
        <v>0</v>
      </c>
      <c r="I30" s="7">
        <v>1047010.29</v>
      </c>
      <c r="J30" s="5" t="s">
        <v>217</v>
      </c>
      <c r="K30" s="4" t="s">
        <v>20</v>
      </c>
    </row>
    <row r="31" spans="1:11" hidden="1" x14ac:dyDescent="0.35">
      <c r="A31" s="5"/>
      <c r="B31" s="5" t="s">
        <v>17</v>
      </c>
      <c r="C31" s="6">
        <v>44733</v>
      </c>
      <c r="D31" s="6">
        <v>44773</v>
      </c>
      <c r="E31" s="5" t="s">
        <v>194</v>
      </c>
      <c r="F31" s="5" t="s">
        <v>18</v>
      </c>
      <c r="G31" s="7">
        <v>1928275.89</v>
      </c>
      <c r="H31" s="7">
        <v>0</v>
      </c>
      <c r="I31" s="7">
        <v>1928275.89</v>
      </c>
      <c r="J31" s="5" t="s">
        <v>218</v>
      </c>
      <c r="K31" s="4" t="s">
        <v>20</v>
      </c>
    </row>
    <row r="32" spans="1:11" hidden="1" x14ac:dyDescent="0.35">
      <c r="A32" s="5"/>
      <c r="B32" s="5" t="s">
        <v>17</v>
      </c>
      <c r="C32" s="6">
        <v>44733</v>
      </c>
      <c r="D32" s="6">
        <v>44783</v>
      </c>
      <c r="E32" s="5" t="s">
        <v>194</v>
      </c>
      <c r="F32" s="5" t="s">
        <v>18</v>
      </c>
      <c r="G32" s="7">
        <v>18327794.600000001</v>
      </c>
      <c r="H32" s="7">
        <v>0</v>
      </c>
      <c r="I32" s="7">
        <v>18327794.600000001</v>
      </c>
      <c r="J32" s="5" t="s">
        <v>219</v>
      </c>
      <c r="K32" s="4" t="s">
        <v>20</v>
      </c>
    </row>
    <row r="33" spans="1:11" hidden="1" x14ac:dyDescent="0.35">
      <c r="A33" s="5"/>
      <c r="B33" s="5" t="s">
        <v>17</v>
      </c>
      <c r="C33" s="6">
        <v>44738</v>
      </c>
      <c r="D33" s="6">
        <v>44773</v>
      </c>
      <c r="E33" s="5" t="s">
        <v>194</v>
      </c>
      <c r="F33" s="5" t="s">
        <v>18</v>
      </c>
      <c r="G33" s="7">
        <v>4664291.6399999997</v>
      </c>
      <c r="H33" s="7">
        <v>0</v>
      </c>
      <c r="I33" s="7">
        <v>4664291.6399999997</v>
      </c>
      <c r="J33" s="5" t="s">
        <v>220</v>
      </c>
      <c r="K33" s="4" t="s">
        <v>20</v>
      </c>
    </row>
    <row r="34" spans="1:11" hidden="1" x14ac:dyDescent="0.35">
      <c r="A34" s="5"/>
      <c r="B34" s="5" t="s">
        <v>17</v>
      </c>
      <c r="C34" s="6">
        <v>44741</v>
      </c>
      <c r="D34" s="6">
        <v>44773</v>
      </c>
      <c r="E34" s="5" t="s">
        <v>194</v>
      </c>
      <c r="F34" s="5" t="s">
        <v>18</v>
      </c>
      <c r="G34" s="7">
        <v>598773.56000000006</v>
      </c>
      <c r="H34" s="7">
        <v>0</v>
      </c>
      <c r="I34" s="7">
        <v>598773.56000000006</v>
      </c>
      <c r="J34" s="5" t="s">
        <v>221</v>
      </c>
      <c r="K34" s="4" t="s">
        <v>20</v>
      </c>
    </row>
    <row r="35" spans="1:11" hidden="1" x14ac:dyDescent="0.35">
      <c r="A35" s="5"/>
      <c r="B35" s="5" t="s">
        <v>17</v>
      </c>
      <c r="C35" s="6">
        <v>44741</v>
      </c>
      <c r="D35" s="6">
        <v>44773</v>
      </c>
      <c r="E35" s="5" t="s">
        <v>194</v>
      </c>
      <c r="F35" s="5" t="s">
        <v>18</v>
      </c>
      <c r="G35" s="7">
        <v>2586322.36</v>
      </c>
      <c r="H35" s="7">
        <v>0</v>
      </c>
      <c r="I35" s="7">
        <v>2586322.36</v>
      </c>
      <c r="J35" s="5" t="s">
        <v>222</v>
      </c>
      <c r="K35" s="4" t="s">
        <v>20</v>
      </c>
    </row>
    <row r="36" spans="1:11" hidden="1" x14ac:dyDescent="0.35">
      <c r="A36" s="5"/>
      <c r="B36" s="5" t="s">
        <v>17</v>
      </c>
      <c r="C36" s="6">
        <v>44741</v>
      </c>
      <c r="D36" s="6">
        <v>44788</v>
      </c>
      <c r="E36" s="5" t="s">
        <v>194</v>
      </c>
      <c r="F36" s="5" t="s">
        <v>18</v>
      </c>
      <c r="G36" s="7">
        <v>129221.27</v>
      </c>
      <c r="H36" s="7">
        <v>0</v>
      </c>
      <c r="I36" s="7">
        <v>129221.27</v>
      </c>
      <c r="J36" s="5" t="s">
        <v>223</v>
      </c>
      <c r="K36" s="4" t="s">
        <v>20</v>
      </c>
    </row>
    <row r="37" spans="1:11" hidden="1" x14ac:dyDescent="0.35">
      <c r="A37" s="5"/>
      <c r="B37" s="5" t="s">
        <v>36</v>
      </c>
      <c r="C37" s="6">
        <v>44592</v>
      </c>
      <c r="D37" s="6">
        <v>44774</v>
      </c>
      <c r="E37" s="5" t="s">
        <v>194</v>
      </c>
      <c r="F37" s="5" t="s">
        <v>18</v>
      </c>
      <c r="G37" s="7">
        <v>13077304.67</v>
      </c>
      <c r="H37" s="7">
        <v>0</v>
      </c>
      <c r="I37" s="7">
        <v>13077304.67</v>
      </c>
      <c r="J37" s="5" t="s">
        <v>224</v>
      </c>
      <c r="K37" s="4" t="s">
        <v>38</v>
      </c>
    </row>
    <row r="38" spans="1:11" hidden="1" x14ac:dyDescent="0.35">
      <c r="A38" s="5"/>
      <c r="B38" s="5" t="s">
        <v>36</v>
      </c>
      <c r="C38" s="6">
        <v>44591</v>
      </c>
      <c r="D38" s="6">
        <v>44760</v>
      </c>
      <c r="E38" s="5" t="s">
        <v>194</v>
      </c>
      <c r="F38" s="5" t="s">
        <v>18</v>
      </c>
      <c r="G38" s="7">
        <v>3434812.1</v>
      </c>
      <c r="H38" s="7">
        <v>0</v>
      </c>
      <c r="I38" s="7">
        <v>3434812.1</v>
      </c>
      <c r="J38" s="5" t="s">
        <v>225</v>
      </c>
      <c r="K38" s="4" t="s">
        <v>38</v>
      </c>
    </row>
    <row r="39" spans="1:11" hidden="1" x14ac:dyDescent="0.35">
      <c r="A39" s="5"/>
      <c r="B39" s="5" t="s">
        <v>36</v>
      </c>
      <c r="C39" s="6">
        <v>44593</v>
      </c>
      <c r="D39" s="6">
        <v>44774</v>
      </c>
      <c r="E39" s="5" t="s">
        <v>194</v>
      </c>
      <c r="F39" s="5" t="s">
        <v>18</v>
      </c>
      <c r="G39" s="7">
        <v>2409504.21</v>
      </c>
      <c r="H39" s="7">
        <v>0</v>
      </c>
      <c r="I39" s="7">
        <v>2409504.21</v>
      </c>
      <c r="J39" s="5" t="s">
        <v>226</v>
      </c>
      <c r="K39" s="4" t="s">
        <v>38</v>
      </c>
    </row>
    <row r="40" spans="1:11" hidden="1" x14ac:dyDescent="0.35">
      <c r="A40" s="5"/>
      <c r="B40" s="5" t="s">
        <v>36</v>
      </c>
      <c r="C40" s="6">
        <v>44620</v>
      </c>
      <c r="D40" s="6">
        <v>44769</v>
      </c>
      <c r="E40" s="5" t="s">
        <v>194</v>
      </c>
      <c r="F40" s="5" t="s">
        <v>18</v>
      </c>
      <c r="G40" s="7">
        <v>8958030.8699999992</v>
      </c>
      <c r="H40" s="7">
        <v>0</v>
      </c>
      <c r="I40" s="7">
        <v>8958030.8699999992</v>
      </c>
      <c r="J40" s="5" t="s">
        <v>227</v>
      </c>
      <c r="K40" s="4" t="s">
        <v>38</v>
      </c>
    </row>
    <row r="41" spans="1:11" hidden="1" x14ac:dyDescent="0.35">
      <c r="A41" s="5"/>
      <c r="B41" s="5" t="s">
        <v>36</v>
      </c>
      <c r="C41" s="6">
        <v>44621</v>
      </c>
      <c r="D41" s="6">
        <v>44802</v>
      </c>
      <c r="E41" s="5" t="s">
        <v>194</v>
      </c>
      <c r="F41" s="5" t="s">
        <v>18</v>
      </c>
      <c r="G41" s="7">
        <v>14395166.300000001</v>
      </c>
      <c r="H41" s="7">
        <v>0</v>
      </c>
      <c r="I41" s="7">
        <v>14395166.300000001</v>
      </c>
      <c r="J41" s="5" t="s">
        <v>228</v>
      </c>
      <c r="K41" s="4" t="s">
        <v>38</v>
      </c>
    </row>
    <row r="42" spans="1:11" hidden="1" x14ac:dyDescent="0.35">
      <c r="A42" s="5"/>
      <c r="B42" s="5" t="s">
        <v>36</v>
      </c>
      <c r="C42" s="6">
        <v>44621</v>
      </c>
      <c r="D42" s="6">
        <v>44802</v>
      </c>
      <c r="E42" s="5" t="s">
        <v>194</v>
      </c>
      <c r="F42" s="5" t="s">
        <v>18</v>
      </c>
      <c r="G42" s="7">
        <v>8188933.7199999997</v>
      </c>
      <c r="H42" s="7">
        <v>0</v>
      </c>
      <c r="I42" s="7">
        <v>8188933.7199999997</v>
      </c>
      <c r="J42" s="5" t="s">
        <v>229</v>
      </c>
      <c r="K42" s="4" t="s">
        <v>38</v>
      </c>
    </row>
    <row r="43" spans="1:11" hidden="1" x14ac:dyDescent="0.35">
      <c r="A43" s="5"/>
      <c r="B43" s="5" t="s">
        <v>36</v>
      </c>
      <c r="C43" s="6">
        <v>44620</v>
      </c>
      <c r="D43" s="6">
        <v>44774</v>
      </c>
      <c r="E43" s="5" t="s">
        <v>194</v>
      </c>
      <c r="F43" s="5" t="s">
        <v>18</v>
      </c>
      <c r="G43" s="7">
        <v>3532290.65</v>
      </c>
      <c r="H43" s="7">
        <v>0</v>
      </c>
      <c r="I43" s="7">
        <v>3532290.65</v>
      </c>
      <c r="J43" s="5" t="s">
        <v>230</v>
      </c>
      <c r="K43" s="4" t="s">
        <v>38</v>
      </c>
    </row>
    <row r="44" spans="1:11" hidden="1" x14ac:dyDescent="0.35">
      <c r="A44" s="5"/>
      <c r="B44" s="5" t="s">
        <v>36</v>
      </c>
      <c r="C44" s="6">
        <v>44626</v>
      </c>
      <c r="D44" s="6">
        <v>44747</v>
      </c>
      <c r="E44" s="5" t="s">
        <v>194</v>
      </c>
      <c r="F44" s="5" t="s">
        <v>18</v>
      </c>
      <c r="G44" s="7">
        <v>3427542.01</v>
      </c>
      <c r="H44" s="7">
        <v>0</v>
      </c>
      <c r="I44" s="7">
        <v>3427542.01</v>
      </c>
      <c r="J44" s="5" t="s">
        <v>231</v>
      </c>
      <c r="K44" s="4" t="s">
        <v>38</v>
      </c>
    </row>
    <row r="45" spans="1:11" hidden="1" x14ac:dyDescent="0.35">
      <c r="A45" s="5"/>
      <c r="B45" s="5" t="s">
        <v>36</v>
      </c>
      <c r="C45" s="6">
        <v>44635</v>
      </c>
      <c r="D45" s="6">
        <v>44754</v>
      </c>
      <c r="E45" s="5" t="s">
        <v>194</v>
      </c>
      <c r="F45" s="5" t="s">
        <v>18</v>
      </c>
      <c r="G45" s="7">
        <v>1519351.39</v>
      </c>
      <c r="H45" s="7">
        <v>0</v>
      </c>
      <c r="I45" s="7">
        <v>1519351.39</v>
      </c>
      <c r="J45" s="5" t="s">
        <v>232</v>
      </c>
      <c r="K45" s="4" t="s">
        <v>38</v>
      </c>
    </row>
    <row r="46" spans="1:11" hidden="1" x14ac:dyDescent="0.35">
      <c r="A46" s="5"/>
      <c r="B46" s="5" t="s">
        <v>36</v>
      </c>
      <c r="C46" s="6">
        <v>44628</v>
      </c>
      <c r="D46" s="6">
        <v>44802</v>
      </c>
      <c r="E46" s="5" t="s">
        <v>194</v>
      </c>
      <c r="F46" s="5" t="s">
        <v>18</v>
      </c>
      <c r="G46" s="7">
        <v>8907712.1300000008</v>
      </c>
      <c r="H46" s="7">
        <v>0</v>
      </c>
      <c r="I46" s="7">
        <v>8907712.1300000008</v>
      </c>
      <c r="J46" s="5" t="s">
        <v>233</v>
      </c>
      <c r="K46" s="4" t="s">
        <v>38</v>
      </c>
    </row>
    <row r="47" spans="1:11" hidden="1" x14ac:dyDescent="0.35">
      <c r="A47" s="5"/>
      <c r="B47" s="5" t="s">
        <v>36</v>
      </c>
      <c r="C47" s="6">
        <v>44636</v>
      </c>
      <c r="D47" s="6">
        <v>44754</v>
      </c>
      <c r="E47" s="5" t="s">
        <v>194</v>
      </c>
      <c r="F47" s="5" t="s">
        <v>18</v>
      </c>
      <c r="G47" s="7">
        <v>1615985.58</v>
      </c>
      <c r="H47" s="7">
        <v>0</v>
      </c>
      <c r="I47" s="7">
        <v>1615985.58</v>
      </c>
      <c r="J47" s="5" t="s">
        <v>234</v>
      </c>
      <c r="K47" s="4" t="s">
        <v>38</v>
      </c>
    </row>
    <row r="48" spans="1:11" hidden="1" x14ac:dyDescent="0.35">
      <c r="A48" s="5"/>
      <c r="B48" s="5" t="s">
        <v>36</v>
      </c>
      <c r="C48" s="6">
        <v>44629</v>
      </c>
      <c r="D48" s="6">
        <v>44798</v>
      </c>
      <c r="E48" s="5" t="s">
        <v>194</v>
      </c>
      <c r="F48" s="5" t="s">
        <v>18</v>
      </c>
      <c r="G48" s="7">
        <v>528285.84</v>
      </c>
      <c r="H48" s="7">
        <v>0</v>
      </c>
      <c r="I48" s="7">
        <v>528285.84</v>
      </c>
      <c r="J48" s="5" t="s">
        <v>235</v>
      </c>
      <c r="K48" s="4" t="s">
        <v>38</v>
      </c>
    </row>
    <row r="49" spans="1:11" hidden="1" x14ac:dyDescent="0.35">
      <c r="A49" s="5"/>
      <c r="B49" s="5" t="s">
        <v>36</v>
      </c>
      <c r="C49" s="6">
        <v>44629</v>
      </c>
      <c r="D49" s="6">
        <v>44810</v>
      </c>
      <c r="E49" s="5" t="s">
        <v>194</v>
      </c>
      <c r="F49" s="5" t="s">
        <v>18</v>
      </c>
      <c r="G49" s="7">
        <v>26109772.460000001</v>
      </c>
      <c r="H49" s="7">
        <v>0</v>
      </c>
      <c r="I49" s="7">
        <v>26109772.460000001</v>
      </c>
      <c r="J49" s="5" t="s">
        <v>236</v>
      </c>
      <c r="K49" s="4" t="s">
        <v>38</v>
      </c>
    </row>
    <row r="50" spans="1:11" hidden="1" x14ac:dyDescent="0.35">
      <c r="A50" s="5"/>
      <c r="B50" s="5" t="s">
        <v>36</v>
      </c>
      <c r="C50" s="6">
        <v>44633</v>
      </c>
      <c r="D50" s="6">
        <v>44797</v>
      </c>
      <c r="E50" s="5" t="s">
        <v>194</v>
      </c>
      <c r="F50" s="5" t="s">
        <v>18</v>
      </c>
      <c r="G50" s="7">
        <v>1192839.8700000001</v>
      </c>
      <c r="H50" s="7">
        <v>0</v>
      </c>
      <c r="I50" s="7">
        <v>1192839.8700000001</v>
      </c>
      <c r="J50" s="5" t="s">
        <v>237</v>
      </c>
      <c r="K50" s="4" t="s">
        <v>38</v>
      </c>
    </row>
    <row r="51" spans="1:11" hidden="1" x14ac:dyDescent="0.35">
      <c r="A51" s="5"/>
      <c r="B51" s="5" t="s">
        <v>36</v>
      </c>
      <c r="C51" s="6">
        <v>44633</v>
      </c>
      <c r="D51" s="6">
        <v>44798</v>
      </c>
      <c r="E51" s="5" t="s">
        <v>194</v>
      </c>
      <c r="F51" s="5" t="s">
        <v>18</v>
      </c>
      <c r="G51" s="7">
        <v>184158.9</v>
      </c>
      <c r="H51" s="7">
        <v>0</v>
      </c>
      <c r="I51" s="7">
        <v>184158.9</v>
      </c>
      <c r="J51" s="5" t="s">
        <v>238</v>
      </c>
      <c r="K51" s="4" t="s">
        <v>38</v>
      </c>
    </row>
    <row r="52" spans="1:11" hidden="1" x14ac:dyDescent="0.35">
      <c r="A52" s="5"/>
      <c r="B52" s="5" t="s">
        <v>36</v>
      </c>
      <c r="C52" s="6">
        <v>44635</v>
      </c>
      <c r="D52" s="6">
        <v>44802</v>
      </c>
      <c r="E52" s="5" t="s">
        <v>194</v>
      </c>
      <c r="F52" s="5" t="s">
        <v>18</v>
      </c>
      <c r="G52" s="7">
        <v>1894587.78</v>
      </c>
      <c r="H52" s="7">
        <v>0</v>
      </c>
      <c r="I52" s="7">
        <v>1894587.78</v>
      </c>
      <c r="J52" s="5" t="s">
        <v>239</v>
      </c>
      <c r="K52" s="4" t="s">
        <v>38</v>
      </c>
    </row>
    <row r="53" spans="1:11" hidden="1" x14ac:dyDescent="0.35">
      <c r="A53" s="5"/>
      <c r="B53" s="5" t="s">
        <v>36</v>
      </c>
      <c r="C53" s="6">
        <v>44635</v>
      </c>
      <c r="D53" s="6">
        <v>44803</v>
      </c>
      <c r="E53" s="5" t="s">
        <v>194</v>
      </c>
      <c r="F53" s="5" t="s">
        <v>18</v>
      </c>
      <c r="G53" s="7">
        <v>10570689.220000001</v>
      </c>
      <c r="H53" s="7">
        <v>0</v>
      </c>
      <c r="I53" s="7">
        <v>10570689.220000001</v>
      </c>
      <c r="J53" s="5" t="s">
        <v>240</v>
      </c>
      <c r="K53" s="4" t="s">
        <v>38</v>
      </c>
    </row>
    <row r="54" spans="1:11" hidden="1" x14ac:dyDescent="0.35">
      <c r="A54" s="5"/>
      <c r="B54" s="5" t="s">
        <v>36</v>
      </c>
      <c r="C54" s="6">
        <v>44642</v>
      </c>
      <c r="D54" s="6">
        <v>44754</v>
      </c>
      <c r="E54" s="5" t="s">
        <v>194</v>
      </c>
      <c r="F54" s="5" t="s">
        <v>18</v>
      </c>
      <c r="G54" s="7">
        <v>5733672</v>
      </c>
      <c r="H54" s="7">
        <v>0</v>
      </c>
      <c r="I54" s="7">
        <v>5733672</v>
      </c>
      <c r="J54" s="5" t="s">
        <v>241</v>
      </c>
      <c r="K54" s="4" t="s">
        <v>38</v>
      </c>
    </row>
    <row r="55" spans="1:11" hidden="1" x14ac:dyDescent="0.35">
      <c r="A55" s="5"/>
      <c r="B55" s="5" t="s">
        <v>36</v>
      </c>
      <c r="C55" s="6">
        <v>44648</v>
      </c>
      <c r="D55" s="6">
        <v>44767</v>
      </c>
      <c r="E55" s="5" t="s">
        <v>194</v>
      </c>
      <c r="F55" s="5" t="s">
        <v>18</v>
      </c>
      <c r="G55" s="7">
        <v>8415351.7699999996</v>
      </c>
      <c r="H55" s="7">
        <v>0</v>
      </c>
      <c r="I55" s="7">
        <v>8415351.7699999996</v>
      </c>
      <c r="J55" s="5" t="s">
        <v>242</v>
      </c>
      <c r="K55" s="4" t="s">
        <v>38</v>
      </c>
    </row>
    <row r="56" spans="1:11" hidden="1" x14ac:dyDescent="0.35">
      <c r="A56" s="5"/>
      <c r="B56" s="5" t="s">
        <v>36</v>
      </c>
      <c r="C56" s="6">
        <v>44648</v>
      </c>
      <c r="D56" s="6">
        <v>44767</v>
      </c>
      <c r="E56" s="5" t="s">
        <v>194</v>
      </c>
      <c r="F56" s="5" t="s">
        <v>18</v>
      </c>
      <c r="G56" s="7">
        <v>8197966</v>
      </c>
      <c r="H56" s="7">
        <v>0</v>
      </c>
      <c r="I56" s="7">
        <v>8197966</v>
      </c>
      <c r="J56" s="5" t="s">
        <v>243</v>
      </c>
      <c r="K56" s="4" t="s">
        <v>38</v>
      </c>
    </row>
    <row r="57" spans="1:11" hidden="1" x14ac:dyDescent="0.35">
      <c r="A57" s="5"/>
      <c r="B57" s="5" t="s">
        <v>36</v>
      </c>
      <c r="C57" s="6">
        <v>44649</v>
      </c>
      <c r="D57" s="6">
        <v>44755</v>
      </c>
      <c r="E57" s="5" t="s">
        <v>194</v>
      </c>
      <c r="F57" s="5" t="s">
        <v>18</v>
      </c>
      <c r="G57" s="7">
        <v>25637432.280000001</v>
      </c>
      <c r="H57" s="7">
        <v>0</v>
      </c>
      <c r="I57" s="7">
        <v>25637432.280000001</v>
      </c>
      <c r="J57" s="5" t="s">
        <v>244</v>
      </c>
      <c r="K57" s="4" t="s">
        <v>38</v>
      </c>
    </row>
    <row r="58" spans="1:11" hidden="1" x14ac:dyDescent="0.35">
      <c r="A58" s="5"/>
      <c r="B58" s="5" t="s">
        <v>36</v>
      </c>
      <c r="C58" s="6">
        <v>44649</v>
      </c>
      <c r="D58" s="6">
        <v>44760</v>
      </c>
      <c r="E58" s="5" t="s">
        <v>194</v>
      </c>
      <c r="F58" s="5" t="s">
        <v>18</v>
      </c>
      <c r="G58" s="7">
        <v>800732.93</v>
      </c>
      <c r="H58" s="7">
        <v>0</v>
      </c>
      <c r="I58" s="7">
        <v>800732.93</v>
      </c>
      <c r="J58" s="5" t="s">
        <v>245</v>
      </c>
      <c r="K58" s="4" t="s">
        <v>38</v>
      </c>
    </row>
    <row r="59" spans="1:11" hidden="1" x14ac:dyDescent="0.35">
      <c r="A59" s="5"/>
      <c r="B59" s="5" t="s">
        <v>36</v>
      </c>
      <c r="C59" s="6">
        <v>44649</v>
      </c>
      <c r="D59" s="6">
        <v>44760</v>
      </c>
      <c r="E59" s="5" t="s">
        <v>194</v>
      </c>
      <c r="F59" s="5" t="s">
        <v>18</v>
      </c>
      <c r="G59" s="7">
        <v>845703.71</v>
      </c>
      <c r="H59" s="7">
        <v>0</v>
      </c>
      <c r="I59" s="7">
        <v>845703.71</v>
      </c>
      <c r="J59" s="5" t="s">
        <v>246</v>
      </c>
      <c r="K59" s="4" t="s">
        <v>38</v>
      </c>
    </row>
    <row r="60" spans="1:11" hidden="1" x14ac:dyDescent="0.35">
      <c r="A60" s="5"/>
      <c r="B60" s="5" t="s">
        <v>36</v>
      </c>
      <c r="C60" s="6">
        <v>44651</v>
      </c>
      <c r="D60" s="6">
        <v>44830</v>
      </c>
      <c r="E60" s="5" t="s">
        <v>194</v>
      </c>
      <c r="F60" s="5" t="s">
        <v>18</v>
      </c>
      <c r="G60" s="7">
        <v>251356.56</v>
      </c>
      <c r="H60" s="7">
        <v>0</v>
      </c>
      <c r="I60" s="7">
        <v>251356.56</v>
      </c>
      <c r="J60" s="5" t="s">
        <v>247</v>
      </c>
      <c r="K60" s="4" t="s">
        <v>38</v>
      </c>
    </row>
    <row r="61" spans="1:11" hidden="1" x14ac:dyDescent="0.35">
      <c r="A61" s="5"/>
      <c r="B61" s="5" t="s">
        <v>36</v>
      </c>
      <c r="C61" s="6">
        <v>44657</v>
      </c>
      <c r="D61" s="6">
        <v>44747</v>
      </c>
      <c r="E61" s="5" t="s">
        <v>194</v>
      </c>
      <c r="F61" s="5" t="s">
        <v>18</v>
      </c>
      <c r="G61" s="7">
        <v>11455518.26</v>
      </c>
      <c r="H61" s="7">
        <v>0</v>
      </c>
      <c r="I61" s="7">
        <v>11455518.26</v>
      </c>
      <c r="J61" s="5" t="s">
        <v>248</v>
      </c>
      <c r="K61" s="4" t="s">
        <v>38</v>
      </c>
    </row>
    <row r="62" spans="1:11" hidden="1" x14ac:dyDescent="0.35">
      <c r="A62" s="5"/>
      <c r="B62" s="5" t="s">
        <v>36</v>
      </c>
      <c r="C62" s="6">
        <v>44657</v>
      </c>
      <c r="D62" s="6">
        <v>44755</v>
      </c>
      <c r="E62" s="5" t="s">
        <v>194</v>
      </c>
      <c r="F62" s="5" t="s">
        <v>18</v>
      </c>
      <c r="G62" s="7">
        <v>219563.63</v>
      </c>
      <c r="H62" s="7">
        <v>0</v>
      </c>
      <c r="I62" s="7">
        <v>219563.63</v>
      </c>
      <c r="J62" s="5" t="s">
        <v>249</v>
      </c>
      <c r="K62" s="4" t="s">
        <v>38</v>
      </c>
    </row>
    <row r="63" spans="1:11" hidden="1" x14ac:dyDescent="0.35">
      <c r="A63" s="5"/>
      <c r="B63" s="5" t="s">
        <v>36</v>
      </c>
      <c r="C63" s="6">
        <v>44657</v>
      </c>
      <c r="D63" s="6">
        <v>44767</v>
      </c>
      <c r="E63" s="5" t="s">
        <v>194</v>
      </c>
      <c r="F63" s="5" t="s">
        <v>18</v>
      </c>
      <c r="G63" s="7">
        <v>2314689.88</v>
      </c>
      <c r="H63" s="7">
        <v>0</v>
      </c>
      <c r="I63" s="7">
        <v>2314689.88</v>
      </c>
      <c r="J63" s="5" t="s">
        <v>250</v>
      </c>
      <c r="K63" s="4" t="s">
        <v>38</v>
      </c>
    </row>
    <row r="64" spans="1:11" hidden="1" x14ac:dyDescent="0.35">
      <c r="A64" s="5"/>
      <c r="B64" s="5" t="s">
        <v>36</v>
      </c>
      <c r="C64" s="6">
        <v>44663</v>
      </c>
      <c r="D64" s="6">
        <v>44830</v>
      </c>
      <c r="E64" s="5" t="s">
        <v>194</v>
      </c>
      <c r="F64" s="5" t="s">
        <v>18</v>
      </c>
      <c r="G64" s="7">
        <v>13576752.859999999</v>
      </c>
      <c r="H64" s="7">
        <v>0</v>
      </c>
      <c r="I64" s="7">
        <v>13576752.859999999</v>
      </c>
      <c r="J64" s="5" t="s">
        <v>251</v>
      </c>
      <c r="K64" s="4" t="s">
        <v>38</v>
      </c>
    </row>
    <row r="65" spans="1:11" hidden="1" x14ac:dyDescent="0.35">
      <c r="A65" s="5"/>
      <c r="B65" s="5" t="s">
        <v>36</v>
      </c>
      <c r="C65" s="6">
        <v>44664</v>
      </c>
      <c r="D65" s="6">
        <v>44830</v>
      </c>
      <c r="E65" s="5" t="s">
        <v>194</v>
      </c>
      <c r="F65" s="5" t="s">
        <v>18</v>
      </c>
      <c r="G65" s="7">
        <v>7345724.04</v>
      </c>
      <c r="H65" s="7">
        <v>0</v>
      </c>
      <c r="I65" s="7">
        <v>7345724.04</v>
      </c>
      <c r="J65" s="5" t="s">
        <v>252</v>
      </c>
      <c r="K65" s="4" t="s">
        <v>38</v>
      </c>
    </row>
    <row r="66" spans="1:11" hidden="1" x14ac:dyDescent="0.35">
      <c r="A66" s="5"/>
      <c r="B66" s="5" t="s">
        <v>36</v>
      </c>
      <c r="C66" s="6">
        <v>44671</v>
      </c>
      <c r="D66" s="6">
        <v>44837</v>
      </c>
      <c r="E66" s="5" t="s">
        <v>194</v>
      </c>
      <c r="F66" s="5" t="s">
        <v>18</v>
      </c>
      <c r="G66" s="7">
        <v>376884.2</v>
      </c>
      <c r="H66" s="7">
        <v>0</v>
      </c>
      <c r="I66" s="7">
        <v>376884.2</v>
      </c>
      <c r="J66" s="5" t="s">
        <v>253</v>
      </c>
      <c r="K66" s="4" t="s">
        <v>38</v>
      </c>
    </row>
    <row r="67" spans="1:11" hidden="1" x14ac:dyDescent="0.35">
      <c r="A67" s="5"/>
      <c r="B67" s="5" t="s">
        <v>36</v>
      </c>
      <c r="C67" s="6">
        <v>44671</v>
      </c>
      <c r="D67" s="6">
        <v>44830</v>
      </c>
      <c r="E67" s="5" t="s">
        <v>194</v>
      </c>
      <c r="F67" s="5" t="s">
        <v>18</v>
      </c>
      <c r="G67" s="7">
        <v>1191781.6200000001</v>
      </c>
      <c r="H67" s="7">
        <v>0</v>
      </c>
      <c r="I67" s="7">
        <v>1191781.6200000001</v>
      </c>
      <c r="J67" s="5" t="s">
        <v>254</v>
      </c>
      <c r="K67" s="4" t="s">
        <v>38</v>
      </c>
    </row>
    <row r="68" spans="1:11" hidden="1" x14ac:dyDescent="0.35">
      <c r="A68" s="5"/>
      <c r="B68" s="5" t="s">
        <v>36</v>
      </c>
      <c r="C68" s="6">
        <v>44671</v>
      </c>
      <c r="D68" s="6">
        <v>44747</v>
      </c>
      <c r="E68" s="5" t="s">
        <v>194</v>
      </c>
      <c r="F68" s="5" t="s">
        <v>18</v>
      </c>
      <c r="G68" s="7">
        <v>19210654.07</v>
      </c>
      <c r="H68" s="7">
        <v>0</v>
      </c>
      <c r="I68" s="7">
        <v>19210654.07</v>
      </c>
      <c r="J68" s="5" t="s">
        <v>255</v>
      </c>
      <c r="K68" s="4" t="s">
        <v>38</v>
      </c>
    </row>
    <row r="69" spans="1:11" hidden="1" x14ac:dyDescent="0.35">
      <c r="A69" s="5"/>
      <c r="B69" s="5" t="s">
        <v>36</v>
      </c>
      <c r="C69" s="6">
        <v>44671</v>
      </c>
      <c r="D69" s="6">
        <v>44747</v>
      </c>
      <c r="E69" s="5" t="s">
        <v>194</v>
      </c>
      <c r="F69" s="5" t="s">
        <v>18</v>
      </c>
      <c r="G69" s="7">
        <v>11794629.23</v>
      </c>
      <c r="H69" s="7">
        <v>0</v>
      </c>
      <c r="I69" s="7">
        <v>11794629.23</v>
      </c>
      <c r="J69" s="5" t="s">
        <v>256</v>
      </c>
      <c r="K69" s="4" t="s">
        <v>38</v>
      </c>
    </row>
    <row r="70" spans="1:11" hidden="1" x14ac:dyDescent="0.35">
      <c r="A70" s="5"/>
      <c r="B70" s="5" t="s">
        <v>36</v>
      </c>
      <c r="C70" s="6">
        <v>44671</v>
      </c>
      <c r="D70" s="6">
        <v>44747</v>
      </c>
      <c r="E70" s="5" t="s">
        <v>194</v>
      </c>
      <c r="F70" s="5" t="s">
        <v>18</v>
      </c>
      <c r="G70" s="7">
        <v>13562270.33</v>
      </c>
      <c r="H70" s="7">
        <v>0</v>
      </c>
      <c r="I70" s="7">
        <v>13562270.33</v>
      </c>
      <c r="J70" s="5" t="s">
        <v>257</v>
      </c>
      <c r="K70" s="4" t="s">
        <v>38</v>
      </c>
    </row>
    <row r="71" spans="1:11" hidden="1" x14ac:dyDescent="0.35">
      <c r="A71" s="5"/>
      <c r="B71" s="5" t="s">
        <v>36</v>
      </c>
      <c r="C71" s="6">
        <v>44669</v>
      </c>
      <c r="D71" s="6">
        <v>44830</v>
      </c>
      <c r="E71" s="5" t="s">
        <v>194</v>
      </c>
      <c r="F71" s="5" t="s">
        <v>18</v>
      </c>
      <c r="G71" s="7">
        <v>16254137.34</v>
      </c>
      <c r="H71" s="7">
        <v>0</v>
      </c>
      <c r="I71" s="7">
        <v>16254137.34</v>
      </c>
      <c r="J71" s="5" t="s">
        <v>258</v>
      </c>
      <c r="K71" s="4" t="s">
        <v>38</v>
      </c>
    </row>
    <row r="72" spans="1:11" hidden="1" x14ac:dyDescent="0.35">
      <c r="A72" s="5"/>
      <c r="B72" s="5" t="s">
        <v>36</v>
      </c>
      <c r="C72" s="6">
        <v>44672</v>
      </c>
      <c r="D72" s="6">
        <v>44762</v>
      </c>
      <c r="E72" s="5" t="s">
        <v>194</v>
      </c>
      <c r="F72" s="5" t="s">
        <v>18</v>
      </c>
      <c r="G72" s="7">
        <v>357767.89</v>
      </c>
      <c r="H72" s="7">
        <v>0</v>
      </c>
      <c r="I72" s="7">
        <v>357767.89</v>
      </c>
      <c r="J72" s="5" t="s">
        <v>259</v>
      </c>
      <c r="K72" s="4" t="s">
        <v>38</v>
      </c>
    </row>
    <row r="73" spans="1:11" hidden="1" x14ac:dyDescent="0.35">
      <c r="A73" s="5"/>
      <c r="B73" s="5" t="s">
        <v>36</v>
      </c>
      <c r="C73" s="6">
        <v>44671</v>
      </c>
      <c r="D73" s="6">
        <v>44747</v>
      </c>
      <c r="E73" s="5" t="s">
        <v>194</v>
      </c>
      <c r="F73" s="5" t="s">
        <v>18</v>
      </c>
      <c r="G73" s="7">
        <v>2020709.64</v>
      </c>
      <c r="H73" s="7">
        <v>0</v>
      </c>
      <c r="I73" s="7">
        <v>2020709.64</v>
      </c>
      <c r="J73" s="5" t="s">
        <v>260</v>
      </c>
      <c r="K73" s="4" t="s">
        <v>38</v>
      </c>
    </row>
    <row r="74" spans="1:11" hidden="1" x14ac:dyDescent="0.35">
      <c r="A74" s="5"/>
      <c r="B74" s="5" t="s">
        <v>36</v>
      </c>
      <c r="C74" s="6">
        <v>44676</v>
      </c>
      <c r="D74" s="6">
        <v>44754</v>
      </c>
      <c r="E74" s="5" t="s">
        <v>194</v>
      </c>
      <c r="F74" s="5" t="s">
        <v>18</v>
      </c>
      <c r="G74" s="7">
        <v>2753897.12</v>
      </c>
      <c r="H74" s="7">
        <v>0</v>
      </c>
      <c r="I74" s="7">
        <v>2753897.12</v>
      </c>
      <c r="J74" s="5" t="s">
        <v>261</v>
      </c>
      <c r="K74" s="4" t="s">
        <v>38</v>
      </c>
    </row>
    <row r="75" spans="1:11" hidden="1" x14ac:dyDescent="0.35">
      <c r="A75" s="5"/>
      <c r="B75" s="5" t="s">
        <v>36</v>
      </c>
      <c r="C75" s="6">
        <v>44677</v>
      </c>
      <c r="D75" s="6">
        <v>44762</v>
      </c>
      <c r="E75" s="5" t="s">
        <v>194</v>
      </c>
      <c r="F75" s="5" t="s">
        <v>18</v>
      </c>
      <c r="G75" s="7">
        <v>422822.1</v>
      </c>
      <c r="H75" s="7">
        <v>0</v>
      </c>
      <c r="I75" s="7">
        <v>422822.1</v>
      </c>
      <c r="J75" s="5" t="s">
        <v>262</v>
      </c>
      <c r="K75" s="4" t="s">
        <v>38</v>
      </c>
    </row>
    <row r="76" spans="1:11" hidden="1" x14ac:dyDescent="0.35">
      <c r="A76" s="5"/>
      <c r="B76" s="5" t="s">
        <v>36</v>
      </c>
      <c r="C76" s="6">
        <v>44672</v>
      </c>
      <c r="D76" s="6">
        <v>44784</v>
      </c>
      <c r="E76" s="5" t="s">
        <v>194</v>
      </c>
      <c r="F76" s="5" t="s">
        <v>18</v>
      </c>
      <c r="G76" s="7">
        <v>2005405.99</v>
      </c>
      <c r="H76" s="7">
        <v>0</v>
      </c>
      <c r="I76" s="7">
        <v>2005405.99</v>
      </c>
      <c r="J76" s="5" t="s">
        <v>263</v>
      </c>
      <c r="K76" s="4" t="s">
        <v>38</v>
      </c>
    </row>
    <row r="77" spans="1:11" hidden="1" x14ac:dyDescent="0.35">
      <c r="A77" s="5"/>
      <c r="B77" s="5" t="s">
        <v>36</v>
      </c>
      <c r="C77" s="6">
        <v>44675</v>
      </c>
      <c r="D77" s="6">
        <v>44783</v>
      </c>
      <c r="E77" s="5" t="s">
        <v>194</v>
      </c>
      <c r="F77" s="5" t="s">
        <v>18</v>
      </c>
      <c r="G77" s="7">
        <v>14293065.130000001</v>
      </c>
      <c r="H77" s="7">
        <v>0</v>
      </c>
      <c r="I77" s="7">
        <v>14293065.130000001</v>
      </c>
      <c r="J77" s="5" t="s">
        <v>264</v>
      </c>
      <c r="K77" s="4" t="s">
        <v>38</v>
      </c>
    </row>
    <row r="78" spans="1:11" hidden="1" x14ac:dyDescent="0.35">
      <c r="A78" s="5"/>
      <c r="B78" s="5" t="s">
        <v>36</v>
      </c>
      <c r="C78" s="6">
        <v>44672</v>
      </c>
      <c r="D78" s="6">
        <v>44755</v>
      </c>
      <c r="E78" s="5" t="s">
        <v>194</v>
      </c>
      <c r="F78" s="5" t="s">
        <v>18</v>
      </c>
      <c r="G78" s="7">
        <v>6115102.5700000003</v>
      </c>
      <c r="H78" s="7">
        <v>0</v>
      </c>
      <c r="I78" s="7">
        <v>6115102.5700000003</v>
      </c>
      <c r="J78" s="5" t="s">
        <v>265</v>
      </c>
      <c r="K78" s="4" t="s">
        <v>38</v>
      </c>
    </row>
    <row r="79" spans="1:11" hidden="1" x14ac:dyDescent="0.35">
      <c r="A79" s="5"/>
      <c r="B79" s="5" t="s">
        <v>36</v>
      </c>
      <c r="C79" s="6">
        <v>44675</v>
      </c>
      <c r="D79" s="6">
        <v>44837</v>
      </c>
      <c r="E79" s="5" t="s">
        <v>194</v>
      </c>
      <c r="F79" s="5" t="s">
        <v>18</v>
      </c>
      <c r="G79" s="7">
        <v>647884.32999999996</v>
      </c>
      <c r="H79" s="7">
        <v>0</v>
      </c>
      <c r="I79" s="7">
        <v>647884.32999999996</v>
      </c>
      <c r="J79" s="5" t="s">
        <v>266</v>
      </c>
      <c r="K79" s="4" t="s">
        <v>38</v>
      </c>
    </row>
    <row r="80" spans="1:11" hidden="1" x14ac:dyDescent="0.35">
      <c r="A80" s="5"/>
      <c r="B80" s="5" t="s">
        <v>36</v>
      </c>
      <c r="C80" s="6">
        <v>44675</v>
      </c>
      <c r="D80" s="6">
        <v>44762</v>
      </c>
      <c r="E80" s="5" t="s">
        <v>194</v>
      </c>
      <c r="F80" s="5" t="s">
        <v>18</v>
      </c>
      <c r="G80" s="7">
        <v>898216.12</v>
      </c>
      <c r="H80" s="7">
        <v>0</v>
      </c>
      <c r="I80" s="7">
        <v>898216.12</v>
      </c>
      <c r="J80" s="5" t="s">
        <v>267</v>
      </c>
      <c r="K80" s="4" t="s">
        <v>38</v>
      </c>
    </row>
    <row r="81" spans="1:11" hidden="1" x14ac:dyDescent="0.35">
      <c r="A81" s="5"/>
      <c r="B81" s="5" t="s">
        <v>36</v>
      </c>
      <c r="C81" s="6">
        <v>44678</v>
      </c>
      <c r="D81" s="6">
        <v>44824</v>
      </c>
      <c r="E81" s="5" t="s">
        <v>194</v>
      </c>
      <c r="F81" s="5" t="s">
        <v>18</v>
      </c>
      <c r="G81" s="7">
        <v>18619030.649999999</v>
      </c>
      <c r="H81" s="7">
        <v>0</v>
      </c>
      <c r="I81" s="7">
        <v>18619030.649999999</v>
      </c>
      <c r="J81" s="5" t="s">
        <v>268</v>
      </c>
      <c r="K81" s="4" t="s">
        <v>38</v>
      </c>
    </row>
    <row r="82" spans="1:11" hidden="1" x14ac:dyDescent="0.35">
      <c r="A82" s="5"/>
      <c r="B82" s="5" t="s">
        <v>36</v>
      </c>
      <c r="C82" s="6">
        <v>44678</v>
      </c>
      <c r="D82" s="6">
        <v>44830</v>
      </c>
      <c r="E82" s="5" t="s">
        <v>194</v>
      </c>
      <c r="F82" s="5" t="s">
        <v>18</v>
      </c>
      <c r="G82" s="7">
        <v>14341978.77</v>
      </c>
      <c r="H82" s="7">
        <v>0</v>
      </c>
      <c r="I82" s="7">
        <v>14341978.77</v>
      </c>
      <c r="J82" s="5" t="s">
        <v>269</v>
      </c>
      <c r="K82" s="4" t="s">
        <v>38</v>
      </c>
    </row>
    <row r="83" spans="1:11" hidden="1" x14ac:dyDescent="0.35">
      <c r="A83" s="5"/>
      <c r="B83" s="5" t="s">
        <v>36</v>
      </c>
      <c r="C83" s="6">
        <v>44678</v>
      </c>
      <c r="D83" s="6">
        <v>44774</v>
      </c>
      <c r="E83" s="5" t="s">
        <v>194</v>
      </c>
      <c r="F83" s="5" t="s">
        <v>18</v>
      </c>
      <c r="G83" s="7">
        <v>9688741.9800000004</v>
      </c>
      <c r="H83" s="7">
        <v>0</v>
      </c>
      <c r="I83" s="7">
        <v>9688741.9800000004</v>
      </c>
      <c r="J83" s="5" t="s">
        <v>270</v>
      </c>
      <c r="K83" s="4" t="s">
        <v>38</v>
      </c>
    </row>
    <row r="84" spans="1:11" hidden="1" x14ac:dyDescent="0.35">
      <c r="A84" s="5"/>
      <c r="B84" s="5" t="s">
        <v>36</v>
      </c>
      <c r="C84" s="6">
        <v>44678</v>
      </c>
      <c r="D84" s="6">
        <v>44837</v>
      </c>
      <c r="E84" s="5" t="s">
        <v>194</v>
      </c>
      <c r="F84" s="5" t="s">
        <v>18</v>
      </c>
      <c r="G84" s="7">
        <v>12059234.32</v>
      </c>
      <c r="H84" s="7">
        <v>0</v>
      </c>
      <c r="I84" s="7">
        <v>12059234.32</v>
      </c>
      <c r="J84" s="5" t="s">
        <v>271</v>
      </c>
      <c r="K84" s="4" t="s">
        <v>38</v>
      </c>
    </row>
    <row r="85" spans="1:11" hidden="1" x14ac:dyDescent="0.35">
      <c r="A85" s="5"/>
      <c r="B85" s="5" t="s">
        <v>36</v>
      </c>
      <c r="C85" s="6">
        <v>44678</v>
      </c>
      <c r="D85" s="6">
        <v>44819</v>
      </c>
      <c r="E85" s="5" t="s">
        <v>194</v>
      </c>
      <c r="F85" s="5" t="s">
        <v>18</v>
      </c>
      <c r="G85" s="7">
        <v>10723582.449999999</v>
      </c>
      <c r="H85" s="7">
        <v>0</v>
      </c>
      <c r="I85" s="7">
        <v>10723582.449999999</v>
      </c>
      <c r="J85" s="5" t="s">
        <v>272</v>
      </c>
      <c r="K85" s="4" t="s">
        <v>38</v>
      </c>
    </row>
    <row r="86" spans="1:11" hidden="1" x14ac:dyDescent="0.35">
      <c r="A86" s="5"/>
      <c r="B86" s="5" t="s">
        <v>36</v>
      </c>
      <c r="C86" s="6">
        <v>44686</v>
      </c>
      <c r="D86" s="6">
        <v>44802</v>
      </c>
      <c r="E86" s="5" t="s">
        <v>194</v>
      </c>
      <c r="F86" s="5" t="s">
        <v>18</v>
      </c>
      <c r="G86" s="7">
        <v>3442277.47</v>
      </c>
      <c r="H86" s="7">
        <v>0</v>
      </c>
      <c r="I86" s="7">
        <v>3442277.47</v>
      </c>
      <c r="J86" s="5" t="s">
        <v>273</v>
      </c>
      <c r="K86" s="4" t="s">
        <v>38</v>
      </c>
    </row>
    <row r="87" spans="1:11" hidden="1" x14ac:dyDescent="0.35">
      <c r="A87" s="5"/>
      <c r="B87" s="5" t="s">
        <v>36</v>
      </c>
      <c r="C87" s="6">
        <v>44677</v>
      </c>
      <c r="D87" s="6">
        <v>44784</v>
      </c>
      <c r="E87" s="5" t="s">
        <v>194</v>
      </c>
      <c r="F87" s="5" t="s">
        <v>18</v>
      </c>
      <c r="G87" s="7">
        <v>119245.11</v>
      </c>
      <c r="H87" s="7">
        <v>0</v>
      </c>
      <c r="I87" s="7">
        <v>119245.11</v>
      </c>
      <c r="J87" s="5" t="s">
        <v>274</v>
      </c>
      <c r="K87" s="4" t="s">
        <v>38</v>
      </c>
    </row>
    <row r="88" spans="1:11" hidden="1" x14ac:dyDescent="0.35">
      <c r="A88" s="5"/>
      <c r="B88" s="5" t="s">
        <v>36</v>
      </c>
      <c r="C88" s="6">
        <v>44678</v>
      </c>
      <c r="D88" s="6">
        <v>44783</v>
      </c>
      <c r="E88" s="5" t="s">
        <v>194</v>
      </c>
      <c r="F88" s="5" t="s">
        <v>18</v>
      </c>
      <c r="G88" s="7">
        <v>2030882.93</v>
      </c>
      <c r="H88" s="7">
        <v>0</v>
      </c>
      <c r="I88" s="7">
        <v>2030882.93</v>
      </c>
      <c r="J88" s="5" t="s">
        <v>275</v>
      </c>
      <c r="K88" s="4" t="s">
        <v>38</v>
      </c>
    </row>
    <row r="89" spans="1:11" hidden="1" x14ac:dyDescent="0.35">
      <c r="A89" s="5"/>
      <c r="B89" s="5" t="s">
        <v>36</v>
      </c>
      <c r="C89" s="6">
        <v>44691</v>
      </c>
      <c r="D89" s="6">
        <v>44811</v>
      </c>
      <c r="E89" s="5" t="s">
        <v>194</v>
      </c>
      <c r="F89" s="5" t="s">
        <v>18</v>
      </c>
      <c r="G89" s="7">
        <v>4080862.64</v>
      </c>
      <c r="H89" s="7">
        <v>0</v>
      </c>
      <c r="I89" s="7">
        <v>4080862.64</v>
      </c>
      <c r="J89" s="5" t="s">
        <v>276</v>
      </c>
      <c r="K89" s="4" t="s">
        <v>38</v>
      </c>
    </row>
    <row r="90" spans="1:11" hidden="1" x14ac:dyDescent="0.35">
      <c r="A90" s="5"/>
      <c r="B90" s="5" t="s">
        <v>36</v>
      </c>
      <c r="C90" s="6">
        <v>44692</v>
      </c>
      <c r="D90" s="6">
        <v>44795</v>
      </c>
      <c r="E90" s="5" t="s">
        <v>194</v>
      </c>
      <c r="F90" s="5" t="s">
        <v>18</v>
      </c>
      <c r="G90" s="7">
        <v>18466896.23</v>
      </c>
      <c r="H90" s="7">
        <v>0</v>
      </c>
      <c r="I90" s="7">
        <v>18466896.23</v>
      </c>
      <c r="J90" s="5" t="s">
        <v>277</v>
      </c>
      <c r="K90" s="4" t="s">
        <v>38</v>
      </c>
    </row>
    <row r="91" spans="1:11" hidden="1" x14ac:dyDescent="0.35">
      <c r="A91" s="5"/>
      <c r="B91" s="5" t="s">
        <v>36</v>
      </c>
      <c r="C91" s="6">
        <v>44691</v>
      </c>
      <c r="D91" s="6">
        <v>44845</v>
      </c>
      <c r="E91" s="5" t="s">
        <v>194</v>
      </c>
      <c r="F91" s="5" t="s">
        <v>18</v>
      </c>
      <c r="G91" s="7">
        <v>20176723.460000001</v>
      </c>
      <c r="H91" s="7">
        <v>0</v>
      </c>
      <c r="I91" s="7">
        <v>20176723.460000001</v>
      </c>
      <c r="J91" s="5" t="s">
        <v>278</v>
      </c>
      <c r="K91" s="4" t="s">
        <v>38</v>
      </c>
    </row>
    <row r="92" spans="1:11" hidden="1" x14ac:dyDescent="0.35">
      <c r="A92" s="5"/>
      <c r="B92" s="5" t="s">
        <v>36</v>
      </c>
      <c r="C92" s="6">
        <v>44693</v>
      </c>
      <c r="D92" s="6">
        <v>44760</v>
      </c>
      <c r="E92" s="5" t="s">
        <v>194</v>
      </c>
      <c r="F92" s="5" t="s">
        <v>18</v>
      </c>
      <c r="G92" s="7">
        <v>3169250.12</v>
      </c>
      <c r="H92" s="7">
        <v>0</v>
      </c>
      <c r="I92" s="7">
        <v>3169250.12</v>
      </c>
      <c r="J92" s="5" t="s">
        <v>279</v>
      </c>
      <c r="K92" s="4" t="s">
        <v>38</v>
      </c>
    </row>
    <row r="93" spans="1:11" hidden="1" x14ac:dyDescent="0.35">
      <c r="A93" s="5"/>
      <c r="B93" s="5" t="s">
        <v>36</v>
      </c>
      <c r="C93" s="6">
        <v>44690</v>
      </c>
      <c r="D93" s="6">
        <v>44776</v>
      </c>
      <c r="E93" s="5" t="s">
        <v>194</v>
      </c>
      <c r="F93" s="5" t="s">
        <v>18</v>
      </c>
      <c r="G93" s="7">
        <v>1647614.85</v>
      </c>
      <c r="H93" s="7">
        <v>0</v>
      </c>
      <c r="I93" s="7">
        <v>1647614.85</v>
      </c>
      <c r="J93" s="5" t="s">
        <v>280</v>
      </c>
      <c r="K93" s="4" t="s">
        <v>38</v>
      </c>
    </row>
    <row r="94" spans="1:11" hidden="1" x14ac:dyDescent="0.35">
      <c r="A94" s="5"/>
      <c r="B94" s="5" t="s">
        <v>36</v>
      </c>
      <c r="C94" s="6">
        <v>44692</v>
      </c>
      <c r="D94" s="6">
        <v>44747</v>
      </c>
      <c r="E94" s="5" t="s">
        <v>194</v>
      </c>
      <c r="F94" s="5" t="s">
        <v>18</v>
      </c>
      <c r="G94" s="7">
        <v>2151643.81</v>
      </c>
      <c r="H94" s="7">
        <v>0</v>
      </c>
      <c r="I94" s="7">
        <v>2151643.81</v>
      </c>
      <c r="J94" s="5" t="s">
        <v>281</v>
      </c>
      <c r="K94" s="4" t="s">
        <v>38</v>
      </c>
    </row>
    <row r="95" spans="1:11" hidden="1" x14ac:dyDescent="0.35">
      <c r="A95" s="5"/>
      <c r="B95" s="5" t="s">
        <v>36</v>
      </c>
      <c r="C95" s="6">
        <v>44692</v>
      </c>
      <c r="D95" s="6">
        <v>44804</v>
      </c>
      <c r="E95" s="5" t="s">
        <v>194</v>
      </c>
      <c r="F95" s="5" t="s">
        <v>18</v>
      </c>
      <c r="G95" s="7">
        <v>1325087.08</v>
      </c>
      <c r="H95" s="7">
        <v>0</v>
      </c>
      <c r="I95" s="7">
        <v>1325087.08</v>
      </c>
      <c r="J95" s="5" t="s">
        <v>282</v>
      </c>
      <c r="K95" s="4" t="s">
        <v>38</v>
      </c>
    </row>
    <row r="96" spans="1:11" hidden="1" x14ac:dyDescent="0.35">
      <c r="A96" s="5"/>
      <c r="B96" s="5" t="s">
        <v>36</v>
      </c>
      <c r="C96" s="6">
        <v>44693</v>
      </c>
      <c r="D96" s="6">
        <v>44812</v>
      </c>
      <c r="E96" s="5" t="s">
        <v>194</v>
      </c>
      <c r="F96" s="5" t="s">
        <v>18</v>
      </c>
      <c r="G96" s="7">
        <v>3266870.02</v>
      </c>
      <c r="H96" s="7">
        <v>0</v>
      </c>
      <c r="I96" s="7">
        <v>3266870.02</v>
      </c>
      <c r="J96" s="5" t="s">
        <v>283</v>
      </c>
      <c r="K96" s="4" t="s">
        <v>38</v>
      </c>
    </row>
    <row r="97" spans="1:11" hidden="1" x14ac:dyDescent="0.35">
      <c r="A97" s="5"/>
      <c r="B97" s="5" t="s">
        <v>36</v>
      </c>
      <c r="C97" s="6">
        <v>44692</v>
      </c>
      <c r="D97" s="6">
        <v>44770</v>
      </c>
      <c r="E97" s="5" t="s">
        <v>194</v>
      </c>
      <c r="F97" s="5" t="s">
        <v>18</v>
      </c>
      <c r="G97" s="7">
        <v>11691661.380000001</v>
      </c>
      <c r="H97" s="7">
        <v>0</v>
      </c>
      <c r="I97" s="7">
        <v>11691661.380000001</v>
      </c>
      <c r="J97" s="5" t="s">
        <v>284</v>
      </c>
      <c r="K97" s="4" t="s">
        <v>38</v>
      </c>
    </row>
    <row r="98" spans="1:11" hidden="1" x14ac:dyDescent="0.35">
      <c r="A98" s="5"/>
      <c r="B98" s="5" t="s">
        <v>36</v>
      </c>
      <c r="C98" s="6">
        <v>44690</v>
      </c>
      <c r="D98" s="6">
        <v>44763</v>
      </c>
      <c r="E98" s="5" t="s">
        <v>194</v>
      </c>
      <c r="F98" s="5" t="s">
        <v>18</v>
      </c>
      <c r="G98" s="7">
        <v>8678314.6300000008</v>
      </c>
      <c r="H98" s="7">
        <v>0</v>
      </c>
      <c r="I98" s="7">
        <v>8678314.6300000008</v>
      </c>
      <c r="J98" s="5" t="s">
        <v>285</v>
      </c>
      <c r="K98" s="4" t="s">
        <v>38</v>
      </c>
    </row>
    <row r="99" spans="1:11" hidden="1" x14ac:dyDescent="0.35">
      <c r="A99" s="5"/>
      <c r="B99" s="5" t="s">
        <v>36</v>
      </c>
      <c r="C99" s="6">
        <v>44690</v>
      </c>
      <c r="D99" s="6">
        <v>44760</v>
      </c>
      <c r="E99" s="5" t="s">
        <v>194</v>
      </c>
      <c r="F99" s="5" t="s">
        <v>18</v>
      </c>
      <c r="G99" s="7">
        <v>291894.43</v>
      </c>
      <c r="H99" s="7">
        <v>0</v>
      </c>
      <c r="I99" s="7">
        <v>291894.43</v>
      </c>
      <c r="J99" s="5" t="s">
        <v>286</v>
      </c>
      <c r="K99" s="4" t="s">
        <v>38</v>
      </c>
    </row>
    <row r="100" spans="1:11" hidden="1" x14ac:dyDescent="0.35">
      <c r="A100" s="5"/>
      <c r="B100" s="5" t="s">
        <v>36</v>
      </c>
      <c r="C100" s="6">
        <v>44697</v>
      </c>
      <c r="D100" s="6">
        <v>44747</v>
      </c>
      <c r="E100" s="5" t="s">
        <v>194</v>
      </c>
      <c r="F100" s="5" t="s">
        <v>18</v>
      </c>
      <c r="G100" s="7">
        <v>8119185.29</v>
      </c>
      <c r="H100" s="7">
        <v>0</v>
      </c>
      <c r="I100" s="7">
        <v>8119185.29</v>
      </c>
      <c r="J100" s="5" t="s">
        <v>287</v>
      </c>
      <c r="K100" s="4" t="s">
        <v>38</v>
      </c>
    </row>
    <row r="101" spans="1:11" hidden="1" x14ac:dyDescent="0.35">
      <c r="A101" s="5"/>
      <c r="B101" s="5" t="s">
        <v>36</v>
      </c>
      <c r="C101" s="6">
        <v>44693</v>
      </c>
      <c r="D101" s="6">
        <v>44755</v>
      </c>
      <c r="E101" s="5" t="s">
        <v>194</v>
      </c>
      <c r="F101" s="5" t="s">
        <v>18</v>
      </c>
      <c r="G101" s="7">
        <v>17699323.210000001</v>
      </c>
      <c r="H101" s="7">
        <v>0</v>
      </c>
      <c r="I101" s="7">
        <v>17699323.210000001</v>
      </c>
      <c r="J101" s="5" t="s">
        <v>288</v>
      </c>
      <c r="K101" s="4" t="s">
        <v>38</v>
      </c>
    </row>
    <row r="102" spans="1:11" hidden="1" x14ac:dyDescent="0.35">
      <c r="A102" s="5"/>
      <c r="B102" s="5" t="s">
        <v>36</v>
      </c>
      <c r="C102" s="6">
        <v>44697</v>
      </c>
      <c r="D102" s="6">
        <v>44755</v>
      </c>
      <c r="E102" s="5" t="s">
        <v>194</v>
      </c>
      <c r="F102" s="5" t="s">
        <v>18</v>
      </c>
      <c r="G102" s="7">
        <v>5330201.4800000004</v>
      </c>
      <c r="H102" s="7">
        <v>0</v>
      </c>
      <c r="I102" s="7">
        <v>5330201.4800000004</v>
      </c>
      <c r="J102" s="5" t="s">
        <v>289</v>
      </c>
      <c r="K102" s="4" t="s">
        <v>38</v>
      </c>
    </row>
    <row r="103" spans="1:11" hidden="1" x14ac:dyDescent="0.35">
      <c r="A103" s="5"/>
      <c r="B103" s="5" t="s">
        <v>36</v>
      </c>
      <c r="C103" s="6">
        <v>44698</v>
      </c>
      <c r="D103" s="6">
        <v>44747</v>
      </c>
      <c r="E103" s="5" t="s">
        <v>194</v>
      </c>
      <c r="F103" s="5" t="s">
        <v>18</v>
      </c>
      <c r="G103" s="7">
        <v>4307133.76</v>
      </c>
      <c r="H103" s="7">
        <v>0</v>
      </c>
      <c r="I103" s="7">
        <v>4307133.76</v>
      </c>
      <c r="J103" s="5" t="s">
        <v>290</v>
      </c>
      <c r="K103" s="4" t="s">
        <v>38</v>
      </c>
    </row>
    <row r="104" spans="1:11" hidden="1" x14ac:dyDescent="0.35">
      <c r="A104" s="5"/>
      <c r="B104" s="5" t="s">
        <v>36</v>
      </c>
      <c r="C104" s="6">
        <v>44698</v>
      </c>
      <c r="D104" s="6">
        <v>44777</v>
      </c>
      <c r="E104" s="5" t="s">
        <v>194</v>
      </c>
      <c r="F104" s="5" t="s">
        <v>18</v>
      </c>
      <c r="G104" s="7">
        <v>13626212.35</v>
      </c>
      <c r="H104" s="7">
        <v>0</v>
      </c>
      <c r="I104" s="7">
        <v>13626212.35</v>
      </c>
      <c r="J104" s="5" t="s">
        <v>291</v>
      </c>
      <c r="K104" s="4" t="s">
        <v>38</v>
      </c>
    </row>
    <row r="105" spans="1:11" hidden="1" x14ac:dyDescent="0.35">
      <c r="A105" s="5"/>
      <c r="B105" s="5" t="s">
        <v>36</v>
      </c>
      <c r="C105" s="6">
        <v>44698</v>
      </c>
      <c r="D105" s="6">
        <v>44770</v>
      </c>
      <c r="E105" s="5" t="s">
        <v>194</v>
      </c>
      <c r="F105" s="5" t="s">
        <v>18</v>
      </c>
      <c r="G105" s="7">
        <v>1811979.54</v>
      </c>
      <c r="H105" s="7">
        <v>0</v>
      </c>
      <c r="I105" s="7">
        <v>1811979.54</v>
      </c>
      <c r="J105" s="5" t="s">
        <v>292</v>
      </c>
      <c r="K105" s="4" t="s">
        <v>38</v>
      </c>
    </row>
    <row r="106" spans="1:11" hidden="1" x14ac:dyDescent="0.35">
      <c r="A106" s="5"/>
      <c r="B106" s="5" t="s">
        <v>36</v>
      </c>
      <c r="C106" s="6">
        <v>44699</v>
      </c>
      <c r="D106" s="6">
        <v>44770</v>
      </c>
      <c r="E106" s="5" t="s">
        <v>194</v>
      </c>
      <c r="F106" s="5" t="s">
        <v>18</v>
      </c>
      <c r="G106" s="7">
        <v>1216520.2</v>
      </c>
      <c r="H106" s="7">
        <v>0</v>
      </c>
      <c r="I106" s="7">
        <v>1216520.2</v>
      </c>
      <c r="J106" s="5" t="s">
        <v>293</v>
      </c>
      <c r="K106" s="4" t="s">
        <v>38</v>
      </c>
    </row>
    <row r="107" spans="1:11" hidden="1" x14ac:dyDescent="0.35">
      <c r="A107" s="5"/>
      <c r="B107" s="5" t="s">
        <v>36</v>
      </c>
      <c r="C107" s="6">
        <v>44697</v>
      </c>
      <c r="D107" s="6">
        <v>44755</v>
      </c>
      <c r="E107" s="5" t="s">
        <v>194</v>
      </c>
      <c r="F107" s="5" t="s">
        <v>18</v>
      </c>
      <c r="G107" s="7">
        <v>20060307.149999999</v>
      </c>
      <c r="H107" s="7">
        <v>0</v>
      </c>
      <c r="I107" s="7">
        <v>20060307.149999999</v>
      </c>
      <c r="J107" s="5" t="s">
        <v>294</v>
      </c>
      <c r="K107" s="4" t="s">
        <v>38</v>
      </c>
    </row>
    <row r="108" spans="1:11" hidden="1" x14ac:dyDescent="0.35">
      <c r="A108" s="5"/>
      <c r="B108" s="5" t="s">
        <v>36</v>
      </c>
      <c r="C108" s="6">
        <v>44698</v>
      </c>
      <c r="D108" s="6">
        <v>44747</v>
      </c>
      <c r="E108" s="5" t="s">
        <v>194</v>
      </c>
      <c r="F108" s="5" t="s">
        <v>18</v>
      </c>
      <c r="G108" s="7">
        <v>73928.399999999994</v>
      </c>
      <c r="H108" s="7">
        <v>0</v>
      </c>
      <c r="I108" s="7">
        <v>73928.399999999994</v>
      </c>
      <c r="J108" s="5" t="s">
        <v>295</v>
      </c>
      <c r="K108" s="4" t="s">
        <v>38</v>
      </c>
    </row>
    <row r="109" spans="1:11" hidden="1" x14ac:dyDescent="0.35">
      <c r="A109" s="5"/>
      <c r="B109" s="5" t="s">
        <v>36</v>
      </c>
      <c r="C109" s="6">
        <v>44703</v>
      </c>
      <c r="D109" s="6">
        <v>44774</v>
      </c>
      <c r="E109" s="5" t="s">
        <v>194</v>
      </c>
      <c r="F109" s="5" t="s">
        <v>18</v>
      </c>
      <c r="G109" s="7">
        <v>97370.67</v>
      </c>
      <c r="H109" s="7">
        <v>0</v>
      </c>
      <c r="I109" s="7">
        <v>97370.67</v>
      </c>
      <c r="J109" s="5" t="s">
        <v>296</v>
      </c>
      <c r="K109" s="4" t="s">
        <v>38</v>
      </c>
    </row>
    <row r="110" spans="1:11" hidden="1" x14ac:dyDescent="0.35">
      <c r="A110" s="5"/>
      <c r="B110" s="5" t="s">
        <v>36</v>
      </c>
      <c r="C110" s="6">
        <v>44703</v>
      </c>
      <c r="D110" s="6">
        <v>44774</v>
      </c>
      <c r="E110" s="5" t="s">
        <v>194</v>
      </c>
      <c r="F110" s="5" t="s">
        <v>18</v>
      </c>
      <c r="G110" s="7">
        <v>4402165.7</v>
      </c>
      <c r="H110" s="7">
        <v>0</v>
      </c>
      <c r="I110" s="7">
        <v>4402165.7</v>
      </c>
      <c r="J110" s="5" t="s">
        <v>297</v>
      </c>
      <c r="K110" s="4" t="s">
        <v>38</v>
      </c>
    </row>
    <row r="111" spans="1:11" hidden="1" x14ac:dyDescent="0.35">
      <c r="A111" s="5"/>
      <c r="B111" s="5" t="s">
        <v>36</v>
      </c>
      <c r="C111" s="6">
        <v>44703</v>
      </c>
      <c r="D111" s="6">
        <v>44789</v>
      </c>
      <c r="E111" s="5" t="s">
        <v>194</v>
      </c>
      <c r="F111" s="5" t="s">
        <v>18</v>
      </c>
      <c r="G111" s="7">
        <v>656747.37</v>
      </c>
      <c r="H111" s="7">
        <v>0</v>
      </c>
      <c r="I111" s="7">
        <v>656747.37</v>
      </c>
      <c r="J111" s="5" t="s">
        <v>298</v>
      </c>
      <c r="K111" s="4" t="s">
        <v>38</v>
      </c>
    </row>
    <row r="112" spans="1:11" hidden="1" x14ac:dyDescent="0.35">
      <c r="A112" s="5"/>
      <c r="B112" s="5" t="s">
        <v>36</v>
      </c>
      <c r="C112" s="6">
        <v>44703</v>
      </c>
      <c r="D112" s="6">
        <v>44867</v>
      </c>
      <c r="E112" s="5" t="s">
        <v>194</v>
      </c>
      <c r="F112" s="5" t="s">
        <v>18</v>
      </c>
      <c r="G112" s="7">
        <v>148920.62</v>
      </c>
      <c r="H112" s="7">
        <v>0</v>
      </c>
      <c r="I112" s="7">
        <v>148920.62</v>
      </c>
      <c r="J112" s="5" t="s">
        <v>299</v>
      </c>
      <c r="K112" s="4" t="s">
        <v>38</v>
      </c>
    </row>
    <row r="113" spans="1:11" hidden="1" x14ac:dyDescent="0.35">
      <c r="A113" s="5"/>
      <c r="B113" s="5" t="s">
        <v>36</v>
      </c>
      <c r="C113" s="6">
        <v>44703</v>
      </c>
      <c r="D113" s="6">
        <v>44774</v>
      </c>
      <c r="E113" s="5" t="s">
        <v>194</v>
      </c>
      <c r="F113" s="5" t="s">
        <v>18</v>
      </c>
      <c r="G113" s="7">
        <v>5678219.1900000004</v>
      </c>
      <c r="H113" s="7">
        <v>0</v>
      </c>
      <c r="I113" s="7">
        <v>5678219.1900000004</v>
      </c>
      <c r="J113" s="5" t="s">
        <v>300</v>
      </c>
      <c r="K113" s="4" t="s">
        <v>38</v>
      </c>
    </row>
    <row r="114" spans="1:11" hidden="1" x14ac:dyDescent="0.35">
      <c r="A114" s="5"/>
      <c r="B114" s="5" t="s">
        <v>36</v>
      </c>
      <c r="C114" s="6">
        <v>44699</v>
      </c>
      <c r="D114" s="6">
        <v>44770</v>
      </c>
      <c r="E114" s="5" t="s">
        <v>194</v>
      </c>
      <c r="F114" s="5" t="s">
        <v>18</v>
      </c>
      <c r="G114" s="7">
        <v>16612591.51</v>
      </c>
      <c r="H114" s="7">
        <v>0</v>
      </c>
      <c r="I114" s="7">
        <v>16612591.51</v>
      </c>
      <c r="J114" s="5" t="s">
        <v>301</v>
      </c>
      <c r="K114" s="4" t="s">
        <v>38</v>
      </c>
    </row>
    <row r="115" spans="1:11" hidden="1" x14ac:dyDescent="0.35">
      <c r="A115" s="5"/>
      <c r="B115" s="5" t="s">
        <v>36</v>
      </c>
      <c r="C115" s="6">
        <v>44703</v>
      </c>
      <c r="D115" s="6">
        <v>44777</v>
      </c>
      <c r="E115" s="5" t="s">
        <v>194</v>
      </c>
      <c r="F115" s="5" t="s">
        <v>18</v>
      </c>
      <c r="G115" s="7">
        <v>9051931.0999999996</v>
      </c>
      <c r="H115" s="7">
        <v>0</v>
      </c>
      <c r="I115" s="7">
        <v>9051931.0999999996</v>
      </c>
      <c r="J115" s="5" t="s">
        <v>302</v>
      </c>
      <c r="K115" s="4" t="s">
        <v>38</v>
      </c>
    </row>
    <row r="116" spans="1:11" hidden="1" x14ac:dyDescent="0.35">
      <c r="A116" s="5"/>
      <c r="B116" s="5" t="s">
        <v>36</v>
      </c>
      <c r="C116" s="6">
        <v>44707</v>
      </c>
      <c r="D116" s="6">
        <v>44775</v>
      </c>
      <c r="E116" s="5" t="s">
        <v>194</v>
      </c>
      <c r="F116" s="5" t="s">
        <v>18</v>
      </c>
      <c r="G116" s="7">
        <v>8361.81</v>
      </c>
      <c r="H116" s="7">
        <v>0</v>
      </c>
      <c r="I116" s="7">
        <v>8361.81</v>
      </c>
      <c r="J116" s="5" t="s">
        <v>303</v>
      </c>
      <c r="K116" s="4" t="s">
        <v>38</v>
      </c>
    </row>
    <row r="117" spans="1:11" hidden="1" x14ac:dyDescent="0.35">
      <c r="A117" s="5"/>
      <c r="B117" s="5" t="s">
        <v>36</v>
      </c>
      <c r="C117" s="6">
        <v>44703</v>
      </c>
      <c r="D117" s="6">
        <v>44790</v>
      </c>
      <c r="E117" s="5" t="s">
        <v>194</v>
      </c>
      <c r="F117" s="5" t="s">
        <v>18</v>
      </c>
      <c r="G117" s="7">
        <v>29766.639999999999</v>
      </c>
      <c r="H117" s="7">
        <v>0</v>
      </c>
      <c r="I117" s="7">
        <v>29766.639999999999</v>
      </c>
      <c r="J117" s="5" t="s">
        <v>304</v>
      </c>
      <c r="K117" s="4" t="s">
        <v>38</v>
      </c>
    </row>
    <row r="118" spans="1:11" hidden="1" x14ac:dyDescent="0.35">
      <c r="A118" s="5"/>
      <c r="B118" s="5" t="s">
        <v>36</v>
      </c>
      <c r="C118" s="6">
        <v>44703</v>
      </c>
      <c r="D118" s="6">
        <v>44781</v>
      </c>
      <c r="E118" s="5" t="s">
        <v>194</v>
      </c>
      <c r="F118" s="5" t="s">
        <v>18</v>
      </c>
      <c r="G118" s="7">
        <v>90200.08</v>
      </c>
      <c r="H118" s="7">
        <v>0</v>
      </c>
      <c r="I118" s="7">
        <v>90200.08</v>
      </c>
      <c r="J118" s="5" t="s">
        <v>305</v>
      </c>
      <c r="K118" s="4" t="s">
        <v>38</v>
      </c>
    </row>
    <row r="119" spans="1:11" hidden="1" x14ac:dyDescent="0.35">
      <c r="A119" s="5"/>
      <c r="B119" s="5" t="s">
        <v>36</v>
      </c>
      <c r="C119" s="6">
        <v>44705</v>
      </c>
      <c r="D119" s="6">
        <v>44760</v>
      </c>
      <c r="E119" s="5" t="s">
        <v>194</v>
      </c>
      <c r="F119" s="5" t="s">
        <v>18</v>
      </c>
      <c r="G119" s="7">
        <v>1022329.36</v>
      </c>
      <c r="H119" s="7">
        <v>0</v>
      </c>
      <c r="I119" s="7">
        <v>1022329.36</v>
      </c>
      <c r="J119" s="5" t="s">
        <v>306</v>
      </c>
      <c r="K119" s="4" t="s">
        <v>38</v>
      </c>
    </row>
    <row r="120" spans="1:11" hidden="1" x14ac:dyDescent="0.35">
      <c r="A120" s="5"/>
      <c r="B120" s="5" t="s">
        <v>36</v>
      </c>
      <c r="C120" s="6">
        <v>44704</v>
      </c>
      <c r="D120" s="6">
        <v>44781</v>
      </c>
      <c r="E120" s="5" t="s">
        <v>194</v>
      </c>
      <c r="F120" s="5" t="s">
        <v>18</v>
      </c>
      <c r="G120" s="7">
        <v>715571.13</v>
      </c>
      <c r="H120" s="7">
        <v>0</v>
      </c>
      <c r="I120" s="7">
        <v>715571.13</v>
      </c>
      <c r="J120" s="5" t="s">
        <v>307</v>
      </c>
      <c r="K120" s="4" t="s">
        <v>38</v>
      </c>
    </row>
    <row r="121" spans="1:11" hidden="1" x14ac:dyDescent="0.35">
      <c r="A121" s="5"/>
      <c r="B121" s="5" t="s">
        <v>36</v>
      </c>
      <c r="C121" s="6">
        <v>44703</v>
      </c>
      <c r="D121" s="6">
        <v>44830</v>
      </c>
      <c r="E121" s="5" t="s">
        <v>194</v>
      </c>
      <c r="F121" s="5" t="s">
        <v>18</v>
      </c>
      <c r="G121" s="7">
        <v>4197803.42</v>
      </c>
      <c r="H121" s="7">
        <v>0</v>
      </c>
      <c r="I121" s="7">
        <v>4197803.42</v>
      </c>
      <c r="J121" s="5" t="s">
        <v>308</v>
      </c>
      <c r="K121" s="4" t="s">
        <v>38</v>
      </c>
    </row>
    <row r="122" spans="1:11" hidden="1" x14ac:dyDescent="0.35">
      <c r="A122" s="5"/>
      <c r="B122" s="5" t="s">
        <v>36</v>
      </c>
      <c r="C122" s="6">
        <v>44706</v>
      </c>
      <c r="D122" s="6">
        <v>44760</v>
      </c>
      <c r="E122" s="5" t="s">
        <v>194</v>
      </c>
      <c r="F122" s="5" t="s">
        <v>18</v>
      </c>
      <c r="G122" s="7">
        <v>7971387.0800000001</v>
      </c>
      <c r="H122" s="7">
        <v>0</v>
      </c>
      <c r="I122" s="7">
        <v>7971387.0800000001</v>
      </c>
      <c r="J122" s="5" t="s">
        <v>309</v>
      </c>
      <c r="K122" s="4" t="s">
        <v>38</v>
      </c>
    </row>
    <row r="123" spans="1:11" hidden="1" x14ac:dyDescent="0.35">
      <c r="A123" s="5"/>
      <c r="B123" s="5" t="s">
        <v>36</v>
      </c>
      <c r="C123" s="6">
        <v>44704</v>
      </c>
      <c r="D123" s="6">
        <v>99999999</v>
      </c>
      <c r="E123" s="5" t="s">
        <v>194</v>
      </c>
      <c r="F123" s="5" t="s">
        <v>18</v>
      </c>
      <c r="G123" s="7">
        <v>142111.76999999999</v>
      </c>
      <c r="H123" s="7">
        <v>0</v>
      </c>
      <c r="I123" s="7">
        <v>142111.76999999999</v>
      </c>
      <c r="J123" s="5" t="s">
        <v>310</v>
      </c>
      <c r="K123" s="4" t="s">
        <v>38</v>
      </c>
    </row>
    <row r="124" spans="1:11" hidden="1" x14ac:dyDescent="0.35">
      <c r="A124" s="5"/>
      <c r="B124" s="5" t="s">
        <v>36</v>
      </c>
      <c r="C124" s="6">
        <v>44706</v>
      </c>
      <c r="D124" s="6">
        <v>44754</v>
      </c>
      <c r="E124" s="5" t="s">
        <v>194</v>
      </c>
      <c r="F124" s="5" t="s">
        <v>18</v>
      </c>
      <c r="G124" s="7">
        <v>2734788.25</v>
      </c>
      <c r="H124" s="7">
        <v>0</v>
      </c>
      <c r="I124" s="7">
        <v>2734788.25</v>
      </c>
      <c r="J124" s="5" t="s">
        <v>311</v>
      </c>
      <c r="K124" s="4" t="s">
        <v>38</v>
      </c>
    </row>
    <row r="125" spans="1:11" hidden="1" x14ac:dyDescent="0.35">
      <c r="A125" s="5"/>
      <c r="B125" s="5" t="s">
        <v>36</v>
      </c>
      <c r="C125" s="6">
        <v>44704</v>
      </c>
      <c r="D125" s="6">
        <v>44755</v>
      </c>
      <c r="E125" s="5" t="s">
        <v>194</v>
      </c>
      <c r="F125" s="5" t="s">
        <v>18</v>
      </c>
      <c r="G125" s="7">
        <v>4924834.8499999996</v>
      </c>
      <c r="H125" s="7">
        <v>0</v>
      </c>
      <c r="I125" s="7">
        <v>4924834.8499999996</v>
      </c>
      <c r="J125" s="5" t="s">
        <v>312</v>
      </c>
      <c r="K125" s="4" t="s">
        <v>38</v>
      </c>
    </row>
    <row r="126" spans="1:11" hidden="1" x14ac:dyDescent="0.35">
      <c r="A126" s="5"/>
      <c r="B126" s="5" t="s">
        <v>36</v>
      </c>
      <c r="C126" s="6">
        <v>44704</v>
      </c>
      <c r="D126" s="6">
        <v>44781</v>
      </c>
      <c r="E126" s="5" t="s">
        <v>194</v>
      </c>
      <c r="F126" s="5" t="s">
        <v>18</v>
      </c>
      <c r="G126" s="7">
        <v>7343728.4400000004</v>
      </c>
      <c r="H126" s="7">
        <v>0</v>
      </c>
      <c r="I126" s="7">
        <v>7343728.4400000004</v>
      </c>
      <c r="J126" s="5" t="s">
        <v>313</v>
      </c>
      <c r="K126" s="4" t="s">
        <v>38</v>
      </c>
    </row>
    <row r="127" spans="1:11" hidden="1" x14ac:dyDescent="0.35">
      <c r="A127" s="5"/>
      <c r="B127" s="5" t="s">
        <v>36</v>
      </c>
      <c r="C127" s="6">
        <v>44705</v>
      </c>
      <c r="D127" s="6">
        <v>44879</v>
      </c>
      <c r="E127" s="5" t="s">
        <v>194</v>
      </c>
      <c r="F127" s="5" t="s">
        <v>18</v>
      </c>
      <c r="G127" s="7">
        <v>3519923.68</v>
      </c>
      <c r="H127" s="7">
        <v>0</v>
      </c>
      <c r="I127" s="7">
        <v>3519923.68</v>
      </c>
      <c r="J127" s="5" t="s">
        <v>314</v>
      </c>
      <c r="K127" s="4" t="s">
        <v>38</v>
      </c>
    </row>
    <row r="128" spans="1:11" hidden="1" x14ac:dyDescent="0.35">
      <c r="A128" s="5"/>
      <c r="B128" s="5" t="s">
        <v>36</v>
      </c>
      <c r="C128" s="6">
        <v>44706</v>
      </c>
      <c r="D128" s="6">
        <v>44783</v>
      </c>
      <c r="E128" s="5" t="s">
        <v>194</v>
      </c>
      <c r="F128" s="5" t="s">
        <v>18</v>
      </c>
      <c r="G128" s="7">
        <v>1653697.43</v>
      </c>
      <c r="H128" s="7">
        <v>0</v>
      </c>
      <c r="I128" s="7">
        <v>1653697.43</v>
      </c>
      <c r="J128" s="5" t="s">
        <v>315</v>
      </c>
      <c r="K128" s="4" t="s">
        <v>38</v>
      </c>
    </row>
    <row r="129" spans="1:11" hidden="1" x14ac:dyDescent="0.35">
      <c r="A129" s="5"/>
      <c r="B129" s="5" t="s">
        <v>36</v>
      </c>
      <c r="C129" s="6">
        <v>44706</v>
      </c>
      <c r="D129" s="6">
        <v>44859</v>
      </c>
      <c r="E129" s="5" t="s">
        <v>194</v>
      </c>
      <c r="F129" s="5" t="s">
        <v>18</v>
      </c>
      <c r="G129" s="7">
        <v>7980333.8099999996</v>
      </c>
      <c r="H129" s="7">
        <v>0</v>
      </c>
      <c r="I129" s="7">
        <v>7980333.8099999996</v>
      </c>
      <c r="J129" s="5" t="s">
        <v>316</v>
      </c>
      <c r="K129" s="4" t="s">
        <v>38</v>
      </c>
    </row>
    <row r="130" spans="1:11" hidden="1" x14ac:dyDescent="0.35">
      <c r="A130" s="5"/>
      <c r="B130" s="5" t="s">
        <v>36</v>
      </c>
      <c r="C130" s="6">
        <v>44704</v>
      </c>
      <c r="D130" s="6">
        <v>44781</v>
      </c>
      <c r="E130" s="5" t="s">
        <v>194</v>
      </c>
      <c r="F130" s="5" t="s">
        <v>18</v>
      </c>
      <c r="G130" s="7">
        <v>277929.87</v>
      </c>
      <c r="H130" s="7">
        <v>0</v>
      </c>
      <c r="I130" s="7">
        <v>277929.87</v>
      </c>
      <c r="J130" s="5" t="s">
        <v>317</v>
      </c>
      <c r="K130" s="4" t="s">
        <v>38</v>
      </c>
    </row>
    <row r="131" spans="1:11" hidden="1" x14ac:dyDescent="0.35">
      <c r="A131" s="5"/>
      <c r="B131" s="5" t="s">
        <v>36</v>
      </c>
      <c r="C131" s="6">
        <v>44706</v>
      </c>
      <c r="D131" s="6">
        <v>44754</v>
      </c>
      <c r="E131" s="5" t="s">
        <v>194</v>
      </c>
      <c r="F131" s="5" t="s">
        <v>18</v>
      </c>
      <c r="G131" s="7">
        <v>5119972.3499999996</v>
      </c>
      <c r="H131" s="7">
        <v>0</v>
      </c>
      <c r="I131" s="7">
        <v>5119972.3499999996</v>
      </c>
      <c r="J131" s="5" t="s">
        <v>318</v>
      </c>
      <c r="K131" s="4" t="s">
        <v>38</v>
      </c>
    </row>
    <row r="132" spans="1:11" hidden="1" x14ac:dyDescent="0.35">
      <c r="A132" s="5"/>
      <c r="B132" s="5" t="s">
        <v>36</v>
      </c>
      <c r="C132" s="6">
        <v>44705</v>
      </c>
      <c r="D132" s="6">
        <v>44816</v>
      </c>
      <c r="E132" s="5" t="s">
        <v>194</v>
      </c>
      <c r="F132" s="5" t="s">
        <v>18</v>
      </c>
      <c r="G132" s="7">
        <v>2636130.5699999998</v>
      </c>
      <c r="H132" s="7">
        <v>0</v>
      </c>
      <c r="I132" s="7">
        <v>2636130.5699999998</v>
      </c>
      <c r="J132" s="5" t="s">
        <v>319</v>
      </c>
      <c r="K132" s="4" t="s">
        <v>38</v>
      </c>
    </row>
    <row r="133" spans="1:11" hidden="1" x14ac:dyDescent="0.35">
      <c r="A133" s="5"/>
      <c r="B133" s="5" t="s">
        <v>36</v>
      </c>
      <c r="C133" s="6">
        <v>44706</v>
      </c>
      <c r="D133" s="6">
        <v>44851</v>
      </c>
      <c r="E133" s="5" t="s">
        <v>194</v>
      </c>
      <c r="F133" s="5" t="s">
        <v>18</v>
      </c>
      <c r="G133" s="7">
        <v>33402653.969999999</v>
      </c>
      <c r="H133" s="7">
        <v>0</v>
      </c>
      <c r="I133" s="7">
        <v>33402653.969999999</v>
      </c>
      <c r="J133" s="5" t="s">
        <v>320</v>
      </c>
      <c r="K133" s="4" t="s">
        <v>38</v>
      </c>
    </row>
    <row r="134" spans="1:11" hidden="1" x14ac:dyDescent="0.35">
      <c r="A134" s="5"/>
      <c r="B134" s="5" t="s">
        <v>36</v>
      </c>
      <c r="C134" s="6">
        <v>44705</v>
      </c>
      <c r="D134" s="6">
        <v>44802</v>
      </c>
      <c r="E134" s="5" t="s">
        <v>194</v>
      </c>
      <c r="F134" s="5" t="s">
        <v>18</v>
      </c>
      <c r="G134" s="7">
        <v>13641437.880000001</v>
      </c>
      <c r="H134" s="7">
        <v>0</v>
      </c>
      <c r="I134" s="7">
        <v>13641437.880000001</v>
      </c>
      <c r="J134" s="5" t="s">
        <v>321</v>
      </c>
      <c r="K134" s="4" t="s">
        <v>38</v>
      </c>
    </row>
    <row r="135" spans="1:11" hidden="1" x14ac:dyDescent="0.35">
      <c r="A135" s="5"/>
      <c r="B135" s="5" t="s">
        <v>36</v>
      </c>
      <c r="C135" s="6">
        <v>44710</v>
      </c>
      <c r="D135" s="6">
        <v>44823</v>
      </c>
      <c r="E135" s="5" t="s">
        <v>194</v>
      </c>
      <c r="F135" s="5" t="s">
        <v>18</v>
      </c>
      <c r="G135" s="7">
        <v>136883.78</v>
      </c>
      <c r="H135" s="7">
        <v>0</v>
      </c>
      <c r="I135" s="7">
        <v>136883.78</v>
      </c>
      <c r="J135" s="5" t="s">
        <v>322</v>
      </c>
      <c r="K135" s="4" t="s">
        <v>38</v>
      </c>
    </row>
    <row r="136" spans="1:11" hidden="1" x14ac:dyDescent="0.35">
      <c r="A136" s="5"/>
      <c r="B136" s="5" t="s">
        <v>36</v>
      </c>
      <c r="C136" s="6">
        <v>44711</v>
      </c>
      <c r="D136" s="6">
        <v>44754</v>
      </c>
      <c r="E136" s="5" t="s">
        <v>194</v>
      </c>
      <c r="F136" s="5" t="s">
        <v>18</v>
      </c>
      <c r="G136" s="7">
        <v>7982927.3499999996</v>
      </c>
      <c r="H136" s="7">
        <v>0</v>
      </c>
      <c r="I136" s="7">
        <v>7982927.3499999996</v>
      </c>
      <c r="J136" s="5" t="s">
        <v>323</v>
      </c>
      <c r="K136" s="4" t="s">
        <v>38</v>
      </c>
    </row>
    <row r="137" spans="1:11" hidden="1" x14ac:dyDescent="0.35">
      <c r="A137" s="5"/>
      <c r="B137" s="5" t="s">
        <v>36</v>
      </c>
      <c r="C137" s="6">
        <v>44711</v>
      </c>
      <c r="D137" s="6">
        <v>44761</v>
      </c>
      <c r="E137" s="5" t="s">
        <v>194</v>
      </c>
      <c r="F137" s="5" t="s">
        <v>18</v>
      </c>
      <c r="G137" s="7">
        <v>3012945.95</v>
      </c>
      <c r="H137" s="7">
        <v>0</v>
      </c>
      <c r="I137" s="7">
        <v>3012945.95</v>
      </c>
      <c r="J137" s="5" t="s">
        <v>324</v>
      </c>
      <c r="K137" s="4" t="s">
        <v>38</v>
      </c>
    </row>
    <row r="138" spans="1:11" hidden="1" x14ac:dyDescent="0.35">
      <c r="A138" s="5"/>
      <c r="B138" s="5" t="s">
        <v>36</v>
      </c>
      <c r="C138" s="6">
        <v>44711</v>
      </c>
      <c r="D138" s="6">
        <v>44762</v>
      </c>
      <c r="E138" s="5" t="s">
        <v>194</v>
      </c>
      <c r="F138" s="5" t="s">
        <v>18</v>
      </c>
      <c r="G138" s="7">
        <v>4951316.09</v>
      </c>
      <c r="H138" s="7">
        <v>0</v>
      </c>
      <c r="I138" s="7">
        <v>4951316.09</v>
      </c>
      <c r="J138" s="5" t="s">
        <v>325</v>
      </c>
      <c r="K138" s="4" t="s">
        <v>38</v>
      </c>
    </row>
    <row r="139" spans="1:11" hidden="1" x14ac:dyDescent="0.35">
      <c r="A139" s="5"/>
      <c r="B139" s="5" t="s">
        <v>36</v>
      </c>
      <c r="C139" s="6">
        <v>44711</v>
      </c>
      <c r="D139" s="6">
        <v>44790</v>
      </c>
      <c r="E139" s="5" t="s">
        <v>194</v>
      </c>
      <c r="F139" s="5" t="s">
        <v>18</v>
      </c>
      <c r="G139" s="7">
        <v>635848.41</v>
      </c>
      <c r="H139" s="7">
        <v>0</v>
      </c>
      <c r="I139" s="7">
        <v>635848.41</v>
      </c>
      <c r="J139" s="5" t="s">
        <v>326</v>
      </c>
      <c r="K139" s="4" t="s">
        <v>38</v>
      </c>
    </row>
    <row r="140" spans="1:11" hidden="1" x14ac:dyDescent="0.35">
      <c r="A140" s="5"/>
      <c r="B140" s="5" t="s">
        <v>36</v>
      </c>
      <c r="C140" s="6">
        <v>44711</v>
      </c>
      <c r="D140" s="6">
        <v>44872</v>
      </c>
      <c r="E140" s="5" t="s">
        <v>194</v>
      </c>
      <c r="F140" s="5" t="s">
        <v>18</v>
      </c>
      <c r="G140" s="7">
        <v>4585581.5999999996</v>
      </c>
      <c r="H140" s="7">
        <v>0</v>
      </c>
      <c r="I140" s="7">
        <v>4585581.5999999996</v>
      </c>
      <c r="J140" s="5" t="s">
        <v>327</v>
      </c>
      <c r="K140" s="4" t="s">
        <v>38</v>
      </c>
    </row>
    <row r="141" spans="1:11" hidden="1" x14ac:dyDescent="0.35">
      <c r="A141" s="5"/>
      <c r="B141" s="5" t="s">
        <v>36</v>
      </c>
      <c r="C141" s="6">
        <v>44711</v>
      </c>
      <c r="D141" s="6">
        <v>44845</v>
      </c>
      <c r="E141" s="5" t="s">
        <v>194</v>
      </c>
      <c r="F141" s="5" t="s">
        <v>18</v>
      </c>
      <c r="G141" s="7">
        <v>7997963.1699999999</v>
      </c>
      <c r="H141" s="7">
        <v>0</v>
      </c>
      <c r="I141" s="7">
        <v>7997963.1699999999</v>
      </c>
      <c r="J141" s="5" t="s">
        <v>328</v>
      </c>
      <c r="K141" s="4" t="s">
        <v>38</v>
      </c>
    </row>
    <row r="142" spans="1:11" hidden="1" x14ac:dyDescent="0.35">
      <c r="A142" s="5"/>
      <c r="B142" s="5" t="s">
        <v>36</v>
      </c>
      <c r="C142" s="6">
        <v>44712</v>
      </c>
      <c r="D142" s="6">
        <v>44802</v>
      </c>
      <c r="E142" s="5" t="s">
        <v>194</v>
      </c>
      <c r="F142" s="5" t="s">
        <v>18</v>
      </c>
      <c r="G142" s="7">
        <v>3941446.69</v>
      </c>
      <c r="H142" s="7">
        <v>0</v>
      </c>
      <c r="I142" s="7">
        <v>3941446.69</v>
      </c>
      <c r="J142" s="5" t="s">
        <v>329</v>
      </c>
      <c r="K142" s="4" t="s">
        <v>38</v>
      </c>
    </row>
    <row r="143" spans="1:11" hidden="1" x14ac:dyDescent="0.35">
      <c r="A143" s="5"/>
      <c r="B143" s="5" t="s">
        <v>36</v>
      </c>
      <c r="C143" s="6">
        <v>44718</v>
      </c>
      <c r="D143" s="6">
        <v>44837</v>
      </c>
      <c r="E143" s="5" t="s">
        <v>194</v>
      </c>
      <c r="F143" s="5" t="s">
        <v>18</v>
      </c>
      <c r="G143" s="7">
        <v>1776364.65</v>
      </c>
      <c r="H143" s="7">
        <v>0</v>
      </c>
      <c r="I143" s="7">
        <v>1776364.65</v>
      </c>
      <c r="J143" s="5" t="s">
        <v>330</v>
      </c>
      <c r="K143" s="4" t="s">
        <v>38</v>
      </c>
    </row>
    <row r="144" spans="1:11" hidden="1" x14ac:dyDescent="0.35">
      <c r="A144" s="5"/>
      <c r="B144" s="5" t="s">
        <v>36</v>
      </c>
      <c r="C144" s="6">
        <v>44719</v>
      </c>
      <c r="D144" s="6">
        <v>44777</v>
      </c>
      <c r="E144" s="5" t="s">
        <v>194</v>
      </c>
      <c r="F144" s="5" t="s">
        <v>18</v>
      </c>
      <c r="G144" s="7">
        <v>236948.43</v>
      </c>
      <c r="H144" s="7">
        <v>0</v>
      </c>
      <c r="I144" s="7">
        <v>236948.43</v>
      </c>
      <c r="J144" s="5" t="s">
        <v>331</v>
      </c>
      <c r="K144" s="4" t="s">
        <v>38</v>
      </c>
    </row>
    <row r="145" spans="1:11" hidden="1" x14ac:dyDescent="0.35">
      <c r="A145" s="5"/>
      <c r="B145" s="5" t="s">
        <v>36</v>
      </c>
      <c r="C145" s="6">
        <v>44719</v>
      </c>
      <c r="D145" s="6">
        <v>44888</v>
      </c>
      <c r="E145" s="5" t="s">
        <v>194</v>
      </c>
      <c r="F145" s="5" t="s">
        <v>18</v>
      </c>
      <c r="G145" s="7">
        <v>261928.79</v>
      </c>
      <c r="H145" s="7">
        <v>0</v>
      </c>
      <c r="I145" s="7">
        <v>261928.79</v>
      </c>
      <c r="J145" s="5" t="s">
        <v>332</v>
      </c>
      <c r="K145" s="4" t="s">
        <v>38</v>
      </c>
    </row>
    <row r="146" spans="1:11" hidden="1" x14ac:dyDescent="0.35">
      <c r="A146" s="5"/>
      <c r="B146" s="5" t="s">
        <v>36</v>
      </c>
      <c r="C146" s="6">
        <v>44726</v>
      </c>
      <c r="D146" s="6">
        <v>44783</v>
      </c>
      <c r="E146" s="5" t="s">
        <v>194</v>
      </c>
      <c r="F146" s="5" t="s">
        <v>18</v>
      </c>
      <c r="G146" s="7">
        <v>16154391.65</v>
      </c>
      <c r="H146" s="7">
        <v>0</v>
      </c>
      <c r="I146" s="7">
        <v>16154391.65</v>
      </c>
      <c r="J146" s="5" t="s">
        <v>333</v>
      </c>
      <c r="K146" s="4" t="s">
        <v>38</v>
      </c>
    </row>
    <row r="147" spans="1:11" hidden="1" x14ac:dyDescent="0.35">
      <c r="A147" s="5"/>
      <c r="B147" s="5" t="s">
        <v>36</v>
      </c>
      <c r="C147" s="6">
        <v>44724</v>
      </c>
      <c r="D147" s="6">
        <v>44816</v>
      </c>
      <c r="E147" s="5" t="s">
        <v>194</v>
      </c>
      <c r="F147" s="5" t="s">
        <v>18</v>
      </c>
      <c r="G147" s="7">
        <v>652072.67000000004</v>
      </c>
      <c r="H147" s="7">
        <v>0</v>
      </c>
      <c r="I147" s="7">
        <v>652072.67000000004</v>
      </c>
      <c r="J147" s="5" t="s">
        <v>334</v>
      </c>
      <c r="K147" s="4" t="s">
        <v>38</v>
      </c>
    </row>
    <row r="148" spans="1:11" hidden="1" x14ac:dyDescent="0.35">
      <c r="A148" s="5"/>
      <c r="B148" s="5" t="s">
        <v>36</v>
      </c>
      <c r="C148" s="6">
        <v>44727</v>
      </c>
      <c r="D148" s="6">
        <v>44774</v>
      </c>
      <c r="E148" s="5" t="s">
        <v>194</v>
      </c>
      <c r="F148" s="5" t="s">
        <v>18</v>
      </c>
      <c r="G148" s="7">
        <v>12629936.48</v>
      </c>
      <c r="H148" s="7">
        <v>0</v>
      </c>
      <c r="I148" s="7">
        <v>12629936.48</v>
      </c>
      <c r="J148" s="5" t="s">
        <v>335</v>
      </c>
      <c r="K148" s="4" t="s">
        <v>38</v>
      </c>
    </row>
    <row r="149" spans="1:11" hidden="1" x14ac:dyDescent="0.35">
      <c r="A149" s="5"/>
      <c r="B149" s="5" t="s">
        <v>36</v>
      </c>
      <c r="C149" s="6">
        <v>44733</v>
      </c>
      <c r="D149" s="6">
        <v>44840</v>
      </c>
      <c r="E149" s="5" t="s">
        <v>194</v>
      </c>
      <c r="F149" s="5" t="s">
        <v>18</v>
      </c>
      <c r="G149" s="7">
        <v>19899261.329999998</v>
      </c>
      <c r="H149" s="7">
        <v>0</v>
      </c>
      <c r="I149" s="7">
        <v>19899261.329999998</v>
      </c>
      <c r="J149" s="5" t="s">
        <v>336</v>
      </c>
      <c r="K149" s="4" t="s">
        <v>38</v>
      </c>
    </row>
    <row r="150" spans="1:11" hidden="1" x14ac:dyDescent="0.35">
      <c r="A150" s="5"/>
      <c r="B150" s="5" t="s">
        <v>36</v>
      </c>
      <c r="C150" s="6">
        <v>44740</v>
      </c>
      <c r="D150" s="6">
        <v>44749</v>
      </c>
      <c r="E150" s="5" t="s">
        <v>194</v>
      </c>
      <c r="F150" s="5" t="s">
        <v>18</v>
      </c>
      <c r="G150" s="7">
        <v>637504.59</v>
      </c>
      <c r="H150" s="7">
        <v>0</v>
      </c>
      <c r="I150" s="7">
        <v>637504.59</v>
      </c>
      <c r="J150" s="5" t="s">
        <v>337</v>
      </c>
      <c r="K150" s="4" t="s">
        <v>38</v>
      </c>
    </row>
    <row r="151" spans="1:11" hidden="1" x14ac:dyDescent="0.35">
      <c r="A151" s="5"/>
      <c r="B151" s="5" t="s">
        <v>36</v>
      </c>
      <c r="C151" s="6">
        <v>44742</v>
      </c>
      <c r="D151" s="6">
        <v>44845</v>
      </c>
      <c r="E151" s="5" t="s">
        <v>194</v>
      </c>
      <c r="F151" s="5" t="s">
        <v>18</v>
      </c>
      <c r="G151" s="7">
        <v>3080779.68</v>
      </c>
      <c r="H151" s="7">
        <v>0</v>
      </c>
      <c r="I151" s="7">
        <v>3080779.68</v>
      </c>
      <c r="J151" s="5" t="s">
        <v>338</v>
      </c>
      <c r="K151" s="4" t="s">
        <v>38</v>
      </c>
    </row>
    <row r="152" spans="1:11" hidden="1" x14ac:dyDescent="0.35">
      <c r="A152" s="5"/>
      <c r="B152" s="5" t="s">
        <v>36</v>
      </c>
      <c r="C152" s="6">
        <v>44742</v>
      </c>
      <c r="D152" s="6">
        <v>44845</v>
      </c>
      <c r="E152" s="5" t="s">
        <v>194</v>
      </c>
      <c r="F152" s="5" t="s">
        <v>18</v>
      </c>
      <c r="G152" s="7">
        <v>6068046.9100000001</v>
      </c>
      <c r="H152" s="7">
        <v>0</v>
      </c>
      <c r="I152" s="7">
        <v>6068046.9100000001</v>
      </c>
      <c r="J152" s="5" t="s">
        <v>339</v>
      </c>
      <c r="K152" s="4" t="s">
        <v>38</v>
      </c>
    </row>
    <row r="153" spans="1:11" hidden="1" x14ac:dyDescent="0.35">
      <c r="A153" s="5"/>
      <c r="B153" s="5" t="s">
        <v>36</v>
      </c>
      <c r="C153" s="6">
        <v>44742</v>
      </c>
      <c r="D153" s="6">
        <v>44840</v>
      </c>
      <c r="E153" s="5" t="s">
        <v>194</v>
      </c>
      <c r="F153" s="5" t="s">
        <v>18</v>
      </c>
      <c r="G153" s="7">
        <v>276681.92</v>
      </c>
      <c r="H153" s="7">
        <v>0</v>
      </c>
      <c r="I153" s="7">
        <v>276681.92</v>
      </c>
      <c r="J153" s="5" t="s">
        <v>340</v>
      </c>
      <c r="K153" s="4" t="s">
        <v>38</v>
      </c>
    </row>
    <row r="154" spans="1:11" hidden="1" x14ac:dyDescent="0.35">
      <c r="A154" s="5"/>
      <c r="B154" s="5" t="s">
        <v>36</v>
      </c>
      <c r="C154" s="6">
        <v>44742</v>
      </c>
      <c r="D154" s="6">
        <v>44879</v>
      </c>
      <c r="E154" s="5" t="s">
        <v>194</v>
      </c>
      <c r="F154" s="5" t="s">
        <v>18</v>
      </c>
      <c r="G154" s="7">
        <v>51029223.270000003</v>
      </c>
      <c r="H154" s="7">
        <v>0</v>
      </c>
      <c r="I154" s="7">
        <v>51029223.270000003</v>
      </c>
      <c r="J154" s="5" t="s">
        <v>341</v>
      </c>
      <c r="K154" s="4" t="s">
        <v>38</v>
      </c>
    </row>
    <row r="155" spans="1:11" hidden="1" x14ac:dyDescent="0.35">
      <c r="A155" s="5"/>
      <c r="B155" s="5" t="s">
        <v>36</v>
      </c>
      <c r="C155" s="6">
        <v>44726</v>
      </c>
      <c r="D155" s="6">
        <v>44805</v>
      </c>
      <c r="E155" s="5" t="s">
        <v>194</v>
      </c>
      <c r="F155" s="5" t="s">
        <v>18</v>
      </c>
      <c r="G155" s="7">
        <v>367503.19</v>
      </c>
      <c r="H155" s="7">
        <v>0</v>
      </c>
      <c r="I155" s="7">
        <v>367503.19</v>
      </c>
      <c r="J155" s="5" t="s">
        <v>342</v>
      </c>
      <c r="K155" s="4" t="s">
        <v>38</v>
      </c>
    </row>
    <row r="156" spans="1:11" hidden="1" x14ac:dyDescent="0.35">
      <c r="A156" s="5"/>
      <c r="B156" s="5" t="s">
        <v>36</v>
      </c>
      <c r="C156" s="6">
        <v>44733</v>
      </c>
      <c r="D156" s="6">
        <v>44845</v>
      </c>
      <c r="E156" s="5" t="s">
        <v>194</v>
      </c>
      <c r="F156" s="5" t="s">
        <v>18</v>
      </c>
      <c r="G156" s="7">
        <v>14951045.58</v>
      </c>
      <c r="H156" s="7">
        <v>0</v>
      </c>
      <c r="I156" s="7">
        <v>14951045.58</v>
      </c>
      <c r="J156" s="5" t="s">
        <v>343</v>
      </c>
      <c r="K156" s="4" t="s">
        <v>38</v>
      </c>
    </row>
    <row r="157" spans="1:11" hidden="1" x14ac:dyDescent="0.35">
      <c r="A157" s="5"/>
      <c r="B157" s="5" t="s">
        <v>36</v>
      </c>
      <c r="C157" s="6">
        <v>44740</v>
      </c>
      <c r="D157" s="6">
        <v>44760</v>
      </c>
      <c r="E157" s="5" t="s">
        <v>194</v>
      </c>
      <c r="F157" s="5" t="s">
        <v>18</v>
      </c>
      <c r="G157" s="7">
        <v>167943.01</v>
      </c>
      <c r="H157" s="7">
        <v>0</v>
      </c>
      <c r="I157" s="7">
        <v>167943.01</v>
      </c>
      <c r="J157" s="5" t="s">
        <v>344</v>
      </c>
      <c r="K157" s="4" t="s">
        <v>38</v>
      </c>
    </row>
    <row r="158" spans="1:11" hidden="1" x14ac:dyDescent="0.35">
      <c r="A158" s="5"/>
      <c r="B158" s="5" t="s">
        <v>36</v>
      </c>
      <c r="C158" s="6">
        <v>44733</v>
      </c>
      <c r="D158" s="6">
        <v>44810</v>
      </c>
      <c r="E158" s="5" t="s">
        <v>194</v>
      </c>
      <c r="F158" s="5" t="s">
        <v>18</v>
      </c>
      <c r="G158" s="7">
        <v>177522.08</v>
      </c>
      <c r="H158" s="7">
        <v>0</v>
      </c>
      <c r="I158" s="7">
        <v>177522.08</v>
      </c>
      <c r="J158" s="5" t="s">
        <v>345</v>
      </c>
      <c r="K158" s="4" t="s">
        <v>38</v>
      </c>
    </row>
    <row r="159" spans="1:11" hidden="1" x14ac:dyDescent="0.35">
      <c r="A159" s="5"/>
      <c r="B159" s="5" t="s">
        <v>36</v>
      </c>
      <c r="C159" s="6">
        <v>44623</v>
      </c>
      <c r="D159" s="6">
        <v>44802</v>
      </c>
      <c r="E159" s="5" t="s">
        <v>194</v>
      </c>
      <c r="F159" s="5" t="s">
        <v>18</v>
      </c>
      <c r="G159" s="7">
        <v>1013958.24</v>
      </c>
      <c r="H159" s="7">
        <v>0</v>
      </c>
      <c r="I159" s="7">
        <v>1013958.24</v>
      </c>
      <c r="J159" s="5" t="s">
        <v>346</v>
      </c>
      <c r="K159" s="4" t="s">
        <v>38</v>
      </c>
    </row>
    <row r="160" spans="1:11" hidden="1" x14ac:dyDescent="0.35">
      <c r="A160" s="5"/>
      <c r="B160" s="5" t="s">
        <v>36</v>
      </c>
      <c r="C160" s="6">
        <v>44635</v>
      </c>
      <c r="D160" s="6">
        <v>44810</v>
      </c>
      <c r="E160" s="5" t="s">
        <v>194</v>
      </c>
      <c r="F160" s="5" t="s">
        <v>18</v>
      </c>
      <c r="G160" s="7">
        <v>910616.57</v>
      </c>
      <c r="H160" s="7">
        <v>0</v>
      </c>
      <c r="I160" s="7">
        <v>910616.57</v>
      </c>
      <c r="J160" s="5" t="s">
        <v>347</v>
      </c>
      <c r="K160" s="4" t="s">
        <v>38</v>
      </c>
    </row>
    <row r="161" spans="1:11" hidden="1" x14ac:dyDescent="0.35">
      <c r="A161" s="5"/>
      <c r="B161" s="5" t="s">
        <v>36</v>
      </c>
      <c r="C161" s="6">
        <v>44648</v>
      </c>
      <c r="D161" s="6">
        <v>44804</v>
      </c>
      <c r="E161" s="5" t="s">
        <v>194</v>
      </c>
      <c r="F161" s="5" t="s">
        <v>18</v>
      </c>
      <c r="G161" s="7">
        <v>1703550.28</v>
      </c>
      <c r="H161" s="7">
        <v>0</v>
      </c>
      <c r="I161" s="7">
        <v>1703550.28</v>
      </c>
      <c r="J161" s="5" t="s">
        <v>348</v>
      </c>
      <c r="K161" s="4" t="s">
        <v>38</v>
      </c>
    </row>
    <row r="162" spans="1:11" hidden="1" x14ac:dyDescent="0.35">
      <c r="A162" s="5"/>
      <c r="B162" s="5" t="s">
        <v>36</v>
      </c>
      <c r="C162" s="6">
        <v>44662</v>
      </c>
      <c r="D162" s="6">
        <v>44747</v>
      </c>
      <c r="E162" s="5" t="s">
        <v>194</v>
      </c>
      <c r="F162" s="5" t="s">
        <v>18</v>
      </c>
      <c r="G162" s="7">
        <v>7581359.4299999997</v>
      </c>
      <c r="H162" s="7">
        <v>0</v>
      </c>
      <c r="I162" s="7">
        <v>7581359.4299999997</v>
      </c>
      <c r="J162" s="5" t="s">
        <v>349</v>
      </c>
      <c r="K162" s="4" t="s">
        <v>38</v>
      </c>
    </row>
    <row r="163" spans="1:11" hidden="1" x14ac:dyDescent="0.35">
      <c r="A163" s="5"/>
      <c r="B163" s="5" t="s">
        <v>36</v>
      </c>
      <c r="C163" s="6">
        <v>44662</v>
      </c>
      <c r="D163" s="6">
        <v>44755</v>
      </c>
      <c r="E163" s="5" t="s">
        <v>194</v>
      </c>
      <c r="F163" s="5" t="s">
        <v>18</v>
      </c>
      <c r="G163" s="7">
        <v>3609425.4</v>
      </c>
      <c r="H163" s="7">
        <v>0</v>
      </c>
      <c r="I163" s="7">
        <v>3609425.4</v>
      </c>
      <c r="J163" s="5" t="s">
        <v>350</v>
      </c>
      <c r="K163" s="4" t="s">
        <v>38</v>
      </c>
    </row>
    <row r="164" spans="1:11" hidden="1" x14ac:dyDescent="0.35">
      <c r="A164" s="5"/>
      <c r="B164" s="5" t="s">
        <v>36</v>
      </c>
      <c r="C164" s="6">
        <v>44661</v>
      </c>
      <c r="D164" s="6">
        <v>44747</v>
      </c>
      <c r="E164" s="5" t="s">
        <v>194</v>
      </c>
      <c r="F164" s="5" t="s">
        <v>18</v>
      </c>
      <c r="G164" s="7">
        <v>1080736.51</v>
      </c>
      <c r="H164" s="7">
        <v>0</v>
      </c>
      <c r="I164" s="7">
        <v>1080736.51</v>
      </c>
      <c r="J164" s="5" t="s">
        <v>351</v>
      </c>
      <c r="K164" s="4" t="s">
        <v>38</v>
      </c>
    </row>
    <row r="165" spans="1:11" hidden="1" x14ac:dyDescent="0.35">
      <c r="A165" s="5"/>
      <c r="B165" s="5" t="s">
        <v>36</v>
      </c>
      <c r="C165" s="6">
        <v>44661</v>
      </c>
      <c r="D165" s="6">
        <v>44747</v>
      </c>
      <c r="E165" s="5" t="s">
        <v>194</v>
      </c>
      <c r="F165" s="5" t="s">
        <v>18</v>
      </c>
      <c r="G165" s="7">
        <v>632849.43000000005</v>
      </c>
      <c r="H165" s="7">
        <v>0</v>
      </c>
      <c r="I165" s="7">
        <v>632849.43000000005</v>
      </c>
      <c r="J165" s="5" t="s">
        <v>352</v>
      </c>
      <c r="K165" s="4" t="s">
        <v>38</v>
      </c>
    </row>
    <row r="166" spans="1:11" hidden="1" x14ac:dyDescent="0.35">
      <c r="A166" s="5"/>
      <c r="B166" s="5" t="s">
        <v>36</v>
      </c>
      <c r="C166" s="6">
        <v>44661</v>
      </c>
      <c r="D166" s="6">
        <v>44747</v>
      </c>
      <c r="E166" s="5" t="s">
        <v>194</v>
      </c>
      <c r="F166" s="5" t="s">
        <v>18</v>
      </c>
      <c r="G166" s="7">
        <v>231657.2</v>
      </c>
      <c r="H166" s="7">
        <v>0</v>
      </c>
      <c r="I166" s="7">
        <v>231657.2</v>
      </c>
      <c r="J166" s="5" t="s">
        <v>353</v>
      </c>
      <c r="K166" s="4" t="s">
        <v>38</v>
      </c>
    </row>
    <row r="167" spans="1:11" hidden="1" x14ac:dyDescent="0.35">
      <c r="A167" s="5"/>
      <c r="B167" s="5" t="s">
        <v>36</v>
      </c>
      <c r="C167" s="6">
        <v>44661</v>
      </c>
      <c r="D167" s="6">
        <v>44755</v>
      </c>
      <c r="E167" s="5" t="s">
        <v>194</v>
      </c>
      <c r="F167" s="5" t="s">
        <v>18</v>
      </c>
      <c r="G167" s="7">
        <v>4678835.53</v>
      </c>
      <c r="H167" s="7">
        <v>0</v>
      </c>
      <c r="I167" s="7">
        <v>4678835.53</v>
      </c>
      <c r="J167" s="5" t="s">
        <v>354</v>
      </c>
      <c r="K167" s="4" t="s">
        <v>38</v>
      </c>
    </row>
    <row r="168" spans="1:11" hidden="1" x14ac:dyDescent="0.35">
      <c r="A168" s="5"/>
      <c r="B168" s="5" t="s">
        <v>36</v>
      </c>
      <c r="C168" s="6">
        <v>44676</v>
      </c>
      <c r="D168" s="6">
        <v>44760</v>
      </c>
      <c r="E168" s="5" t="s">
        <v>194</v>
      </c>
      <c r="F168" s="5" t="s">
        <v>18</v>
      </c>
      <c r="G168" s="7">
        <v>570683.55000000005</v>
      </c>
      <c r="H168" s="7">
        <v>0</v>
      </c>
      <c r="I168" s="7">
        <v>570683.55000000005</v>
      </c>
      <c r="J168" s="5" t="s">
        <v>355</v>
      </c>
      <c r="K168" s="4" t="s">
        <v>38</v>
      </c>
    </row>
    <row r="169" spans="1:11" hidden="1" x14ac:dyDescent="0.35">
      <c r="A169" s="5"/>
      <c r="B169" s="5" t="s">
        <v>36</v>
      </c>
      <c r="C169" s="6">
        <v>44677</v>
      </c>
      <c r="D169" s="6">
        <v>44754</v>
      </c>
      <c r="E169" s="5" t="s">
        <v>194</v>
      </c>
      <c r="F169" s="5" t="s">
        <v>18</v>
      </c>
      <c r="G169" s="7">
        <v>122578.86</v>
      </c>
      <c r="H169" s="7">
        <v>0</v>
      </c>
      <c r="I169" s="7">
        <v>122578.86</v>
      </c>
      <c r="J169" s="5" t="s">
        <v>356</v>
      </c>
      <c r="K169" s="4" t="s">
        <v>38</v>
      </c>
    </row>
    <row r="170" spans="1:11" hidden="1" x14ac:dyDescent="0.35">
      <c r="A170" s="5"/>
      <c r="B170" s="5" t="s">
        <v>36</v>
      </c>
      <c r="C170" s="6">
        <v>44678</v>
      </c>
      <c r="D170" s="6">
        <v>44767</v>
      </c>
      <c r="E170" s="5" t="s">
        <v>194</v>
      </c>
      <c r="F170" s="5" t="s">
        <v>18</v>
      </c>
      <c r="G170" s="7">
        <v>7503671.3700000001</v>
      </c>
      <c r="H170" s="7">
        <v>0</v>
      </c>
      <c r="I170" s="7">
        <v>7503671.3700000001</v>
      </c>
      <c r="J170" s="5" t="s">
        <v>357</v>
      </c>
      <c r="K170" s="4" t="s">
        <v>38</v>
      </c>
    </row>
    <row r="171" spans="1:11" hidden="1" x14ac:dyDescent="0.35">
      <c r="A171" s="5"/>
      <c r="B171" s="5" t="s">
        <v>36</v>
      </c>
      <c r="C171" s="6">
        <v>44686</v>
      </c>
      <c r="D171" s="6">
        <v>44760</v>
      </c>
      <c r="E171" s="5" t="s">
        <v>194</v>
      </c>
      <c r="F171" s="5" t="s">
        <v>18</v>
      </c>
      <c r="G171" s="7">
        <v>142539.53</v>
      </c>
      <c r="H171" s="7">
        <v>0</v>
      </c>
      <c r="I171" s="7">
        <v>142539.53</v>
      </c>
      <c r="J171" s="5" t="s">
        <v>358</v>
      </c>
      <c r="K171" s="4" t="s">
        <v>38</v>
      </c>
    </row>
    <row r="172" spans="1:11" hidden="1" x14ac:dyDescent="0.35">
      <c r="A172" s="5"/>
      <c r="B172" s="5" t="s">
        <v>36</v>
      </c>
      <c r="C172" s="6">
        <v>44690</v>
      </c>
      <c r="D172" s="6">
        <v>44859</v>
      </c>
      <c r="E172" s="5" t="s">
        <v>194</v>
      </c>
      <c r="F172" s="5" t="s">
        <v>18</v>
      </c>
      <c r="G172" s="7">
        <v>1034290.88</v>
      </c>
      <c r="H172" s="7">
        <v>0</v>
      </c>
      <c r="I172" s="7">
        <v>1034290.88</v>
      </c>
      <c r="J172" s="5" t="s">
        <v>359</v>
      </c>
      <c r="K172" s="4" t="s">
        <v>38</v>
      </c>
    </row>
    <row r="173" spans="1:11" hidden="1" x14ac:dyDescent="0.35">
      <c r="A173" s="5"/>
      <c r="B173" s="5" t="s">
        <v>36</v>
      </c>
      <c r="C173" s="6">
        <v>44720</v>
      </c>
      <c r="D173" s="6">
        <v>99999999</v>
      </c>
      <c r="E173" s="5" t="s">
        <v>194</v>
      </c>
      <c r="F173" s="5" t="s">
        <v>18</v>
      </c>
      <c r="G173" s="7">
        <v>8857202.7599999998</v>
      </c>
      <c r="H173" s="7">
        <v>0</v>
      </c>
      <c r="I173" s="7">
        <v>8857202.7599999998</v>
      </c>
      <c r="J173" s="5" t="s">
        <v>360</v>
      </c>
      <c r="K173" s="4" t="s">
        <v>38</v>
      </c>
    </row>
    <row r="174" spans="1:11" hidden="1" x14ac:dyDescent="0.35">
      <c r="A174" s="5"/>
      <c r="B174" s="5" t="s">
        <v>36</v>
      </c>
      <c r="C174" s="6">
        <v>44733</v>
      </c>
      <c r="D174" s="6">
        <v>44823</v>
      </c>
      <c r="E174" s="5" t="s">
        <v>194</v>
      </c>
      <c r="F174" s="5" t="s">
        <v>18</v>
      </c>
      <c r="G174" s="7">
        <v>672218.4</v>
      </c>
      <c r="H174" s="7">
        <v>0</v>
      </c>
      <c r="I174" s="7">
        <v>672218.4</v>
      </c>
      <c r="J174" s="5" t="s">
        <v>361</v>
      </c>
      <c r="K174" s="4" t="s">
        <v>38</v>
      </c>
    </row>
    <row r="175" spans="1:11" hidden="1" x14ac:dyDescent="0.35">
      <c r="A175" s="5"/>
      <c r="B175" s="5" t="s">
        <v>36</v>
      </c>
      <c r="C175" s="6">
        <v>44733</v>
      </c>
      <c r="D175" s="6">
        <v>44907</v>
      </c>
      <c r="E175" s="5" t="s">
        <v>194</v>
      </c>
      <c r="F175" s="5" t="s">
        <v>18</v>
      </c>
      <c r="G175" s="7">
        <v>551477.97</v>
      </c>
      <c r="H175" s="7">
        <v>0</v>
      </c>
      <c r="I175" s="7">
        <v>551477.97</v>
      </c>
      <c r="J175" s="5" t="s">
        <v>362</v>
      </c>
      <c r="K175" s="4" t="s">
        <v>38</v>
      </c>
    </row>
    <row r="176" spans="1:11" hidden="1" x14ac:dyDescent="0.35">
      <c r="A176" s="5"/>
      <c r="B176" s="5" t="s">
        <v>36</v>
      </c>
      <c r="C176" s="6">
        <v>44733</v>
      </c>
      <c r="D176" s="6">
        <v>44789</v>
      </c>
      <c r="E176" s="5" t="s">
        <v>194</v>
      </c>
      <c r="F176" s="5" t="s">
        <v>18</v>
      </c>
      <c r="G176" s="7">
        <v>31602.29</v>
      </c>
      <c r="H176" s="7">
        <v>0</v>
      </c>
      <c r="I176" s="7">
        <v>31602.29</v>
      </c>
      <c r="J176" s="5" t="s">
        <v>363</v>
      </c>
      <c r="K176" s="4" t="s">
        <v>38</v>
      </c>
    </row>
    <row r="177" spans="1:11" hidden="1" x14ac:dyDescent="0.35">
      <c r="A177" s="5"/>
      <c r="B177" s="5" t="s">
        <v>364</v>
      </c>
      <c r="C177" s="6">
        <v>44557</v>
      </c>
      <c r="D177" s="6">
        <v>44794</v>
      </c>
      <c r="E177" s="5" t="s">
        <v>194</v>
      </c>
      <c r="F177" s="5" t="s">
        <v>13</v>
      </c>
      <c r="G177" s="7">
        <v>2494000</v>
      </c>
      <c r="H177" s="7">
        <v>0</v>
      </c>
      <c r="I177" s="7">
        <v>2494000</v>
      </c>
      <c r="J177" s="5" t="s">
        <v>365</v>
      </c>
      <c r="K177" s="4" t="s">
        <v>20</v>
      </c>
    </row>
    <row r="178" spans="1:11" hidden="1" x14ac:dyDescent="0.35">
      <c r="A178" s="5"/>
      <c r="B178" s="5" t="s">
        <v>36</v>
      </c>
      <c r="C178" s="6">
        <v>44734</v>
      </c>
      <c r="D178" s="6">
        <v>44774</v>
      </c>
      <c r="E178" s="5" t="s">
        <v>194</v>
      </c>
      <c r="F178" s="5" t="s">
        <v>18</v>
      </c>
      <c r="G178" s="7">
        <v>23564096.780000001</v>
      </c>
      <c r="H178" s="7">
        <v>0</v>
      </c>
      <c r="I178" s="7">
        <v>23564096.780000001</v>
      </c>
      <c r="J178" s="5" t="s">
        <v>366</v>
      </c>
      <c r="K178" s="9" t="s">
        <v>191</v>
      </c>
    </row>
    <row r="179" spans="1:11" hidden="1" x14ac:dyDescent="0.35">
      <c r="A179" s="5"/>
      <c r="B179" s="5" t="s">
        <v>36</v>
      </c>
      <c r="C179" s="6">
        <v>44410</v>
      </c>
      <c r="D179" s="6">
        <v>44760</v>
      </c>
      <c r="E179" s="5" t="s">
        <v>194</v>
      </c>
      <c r="F179" s="5" t="s">
        <v>18</v>
      </c>
      <c r="G179" s="7">
        <v>2510775.9</v>
      </c>
      <c r="H179" s="7">
        <v>0</v>
      </c>
      <c r="I179" s="7">
        <v>2510775.9</v>
      </c>
      <c r="J179" s="5" t="s">
        <v>367</v>
      </c>
      <c r="K179" s="9" t="s">
        <v>191</v>
      </c>
    </row>
    <row r="180" spans="1:11" hidden="1" x14ac:dyDescent="0.35">
      <c r="A180" s="5"/>
      <c r="B180" s="5" t="s">
        <v>36</v>
      </c>
      <c r="C180" s="6">
        <v>44418</v>
      </c>
      <c r="D180" s="6">
        <v>44770</v>
      </c>
      <c r="E180" s="5" t="s">
        <v>194</v>
      </c>
      <c r="F180" s="5" t="s">
        <v>18</v>
      </c>
      <c r="G180" s="7">
        <v>1097302.06</v>
      </c>
      <c r="H180" s="7">
        <v>0</v>
      </c>
      <c r="I180" s="7">
        <v>1097302.06</v>
      </c>
      <c r="J180" s="5" t="s">
        <v>368</v>
      </c>
      <c r="K180" s="9" t="s">
        <v>124</v>
      </c>
    </row>
    <row r="181" spans="1:11" hidden="1" x14ac:dyDescent="0.35">
      <c r="A181" s="5"/>
      <c r="B181" s="5" t="s">
        <v>36</v>
      </c>
      <c r="C181" s="6">
        <v>44431</v>
      </c>
      <c r="D181" s="6">
        <v>44791</v>
      </c>
      <c r="E181" s="5" t="s">
        <v>194</v>
      </c>
      <c r="F181" s="5" t="s">
        <v>18</v>
      </c>
      <c r="G181" s="7">
        <v>1348379.65</v>
      </c>
      <c r="H181" s="7">
        <v>0</v>
      </c>
      <c r="I181" s="7">
        <v>1348379.65</v>
      </c>
      <c r="J181" s="5" t="s">
        <v>369</v>
      </c>
      <c r="K181" s="9" t="s">
        <v>124</v>
      </c>
    </row>
    <row r="182" spans="1:11" hidden="1" x14ac:dyDescent="0.35">
      <c r="A182" s="5"/>
      <c r="B182" s="5" t="s">
        <v>36</v>
      </c>
      <c r="C182" s="6">
        <v>44439</v>
      </c>
      <c r="D182" s="6">
        <v>44802</v>
      </c>
      <c r="E182" s="5" t="s">
        <v>194</v>
      </c>
      <c r="F182" s="5" t="s">
        <v>18</v>
      </c>
      <c r="G182" s="7">
        <v>297573.44</v>
      </c>
      <c r="H182" s="7">
        <v>0</v>
      </c>
      <c r="I182" s="7">
        <v>297573.44</v>
      </c>
      <c r="J182" s="5" t="s">
        <v>370</v>
      </c>
      <c r="K182" s="9" t="s">
        <v>124</v>
      </c>
    </row>
    <row r="183" spans="1:11" hidden="1" x14ac:dyDescent="0.35">
      <c r="A183" s="5"/>
      <c r="B183" s="5" t="s">
        <v>36</v>
      </c>
      <c r="C183" s="6">
        <v>44452</v>
      </c>
      <c r="D183" s="6">
        <v>44811</v>
      </c>
      <c r="E183" s="5" t="s">
        <v>194</v>
      </c>
      <c r="F183" s="5" t="s">
        <v>18</v>
      </c>
      <c r="G183" s="7">
        <v>9644215.6999999993</v>
      </c>
      <c r="H183" s="7">
        <v>0</v>
      </c>
      <c r="I183" s="7">
        <v>9644215.6999999993</v>
      </c>
      <c r="J183" s="5" t="s">
        <v>371</v>
      </c>
      <c r="K183" s="9" t="s">
        <v>124</v>
      </c>
    </row>
    <row r="184" spans="1:11" hidden="1" x14ac:dyDescent="0.35">
      <c r="A184" s="5"/>
      <c r="B184" s="5" t="s">
        <v>36</v>
      </c>
      <c r="C184" s="6">
        <v>44466</v>
      </c>
      <c r="D184" s="6">
        <v>44823</v>
      </c>
      <c r="E184" s="5" t="s">
        <v>194</v>
      </c>
      <c r="F184" s="5" t="s">
        <v>18</v>
      </c>
      <c r="G184" s="7">
        <v>344069.29</v>
      </c>
      <c r="H184" s="7">
        <v>0</v>
      </c>
      <c r="I184" s="7">
        <v>344069.29</v>
      </c>
      <c r="J184" s="5" t="s">
        <v>372</v>
      </c>
      <c r="K184" s="9" t="s">
        <v>124</v>
      </c>
    </row>
    <row r="185" spans="1:11" hidden="1" x14ac:dyDescent="0.35">
      <c r="A185" s="5"/>
      <c r="B185" s="5" t="s">
        <v>36</v>
      </c>
      <c r="C185" s="6">
        <v>44480</v>
      </c>
      <c r="D185" s="6">
        <v>44839</v>
      </c>
      <c r="E185" s="5" t="s">
        <v>194</v>
      </c>
      <c r="F185" s="5" t="s">
        <v>122</v>
      </c>
      <c r="G185" s="7">
        <v>653640.57999999996</v>
      </c>
      <c r="H185" s="7">
        <v>0</v>
      </c>
      <c r="I185" s="7">
        <v>653640.57999999996</v>
      </c>
      <c r="J185" s="5" t="s">
        <v>373</v>
      </c>
      <c r="K185" s="9" t="s">
        <v>124</v>
      </c>
    </row>
    <row r="186" spans="1:11" hidden="1" x14ac:dyDescent="0.35">
      <c r="A186" s="5"/>
      <c r="B186" s="5" t="s">
        <v>36</v>
      </c>
      <c r="C186" s="6">
        <v>44502</v>
      </c>
      <c r="D186" s="6">
        <v>44860</v>
      </c>
      <c r="E186" s="5" t="s">
        <v>194</v>
      </c>
      <c r="F186" s="5" t="s">
        <v>122</v>
      </c>
      <c r="G186" s="7">
        <v>1735051.45</v>
      </c>
      <c r="H186" s="7">
        <v>0</v>
      </c>
      <c r="I186" s="7">
        <v>1735051.45</v>
      </c>
      <c r="J186" s="5" t="s">
        <v>374</v>
      </c>
      <c r="K186" s="9" t="s">
        <v>124</v>
      </c>
    </row>
    <row r="187" spans="1:11" hidden="1" x14ac:dyDescent="0.35">
      <c r="A187" s="5"/>
      <c r="B187" s="5" t="s">
        <v>36</v>
      </c>
      <c r="C187" s="6">
        <v>44522</v>
      </c>
      <c r="D187" s="6">
        <v>44886</v>
      </c>
      <c r="E187" s="5" t="s">
        <v>194</v>
      </c>
      <c r="F187" s="5" t="s">
        <v>18</v>
      </c>
      <c r="G187" s="7">
        <v>1208892.1000000001</v>
      </c>
      <c r="H187" s="7">
        <v>0</v>
      </c>
      <c r="I187" s="7">
        <v>1208892.1000000001</v>
      </c>
      <c r="J187" s="5" t="s">
        <v>375</v>
      </c>
      <c r="K187" s="9" t="s">
        <v>124</v>
      </c>
    </row>
    <row r="188" spans="1:11" hidden="1" x14ac:dyDescent="0.35">
      <c r="A188" s="5"/>
      <c r="B188" s="5" t="s">
        <v>36</v>
      </c>
      <c r="C188" s="6">
        <v>44544</v>
      </c>
      <c r="D188" s="6">
        <v>44902</v>
      </c>
      <c r="E188" s="5" t="s">
        <v>194</v>
      </c>
      <c r="F188" s="5" t="s">
        <v>18</v>
      </c>
      <c r="G188" s="7">
        <v>2371288.35</v>
      </c>
      <c r="H188" s="7">
        <v>0</v>
      </c>
      <c r="I188" s="7">
        <v>2371288.35</v>
      </c>
      <c r="J188" s="5" t="s">
        <v>376</v>
      </c>
      <c r="K188" s="9" t="s">
        <v>124</v>
      </c>
    </row>
    <row r="189" spans="1:11" hidden="1" x14ac:dyDescent="0.35">
      <c r="A189" s="5"/>
      <c r="B189" s="5" t="s">
        <v>36</v>
      </c>
      <c r="C189" s="6">
        <v>44584</v>
      </c>
      <c r="D189" s="6">
        <v>44944</v>
      </c>
      <c r="E189" s="5" t="s">
        <v>194</v>
      </c>
      <c r="F189" s="5" t="s">
        <v>18</v>
      </c>
      <c r="G189" s="7">
        <v>650941.9</v>
      </c>
      <c r="H189" s="7">
        <v>0</v>
      </c>
      <c r="I189" s="7">
        <v>650941.9</v>
      </c>
      <c r="J189" s="5" t="s">
        <v>377</v>
      </c>
      <c r="K189" s="9" t="s">
        <v>124</v>
      </c>
    </row>
    <row r="190" spans="1:11" hidden="1" x14ac:dyDescent="0.35">
      <c r="A190" s="5"/>
      <c r="B190" s="5" t="s">
        <v>36</v>
      </c>
      <c r="C190" s="6">
        <v>44588</v>
      </c>
      <c r="D190" s="6">
        <v>44949</v>
      </c>
      <c r="E190" s="5" t="s">
        <v>194</v>
      </c>
      <c r="F190" s="5" t="s">
        <v>18</v>
      </c>
      <c r="G190" s="7">
        <v>3961446.42</v>
      </c>
      <c r="H190" s="7">
        <v>0</v>
      </c>
      <c r="I190" s="7">
        <v>3961446.42</v>
      </c>
      <c r="J190" s="5" t="s">
        <v>378</v>
      </c>
      <c r="K190" s="9" t="s">
        <v>124</v>
      </c>
    </row>
    <row r="191" spans="1:11" hidden="1" x14ac:dyDescent="0.35">
      <c r="A191" s="5"/>
      <c r="B191" s="5" t="s">
        <v>36</v>
      </c>
      <c r="C191" s="6">
        <v>44623</v>
      </c>
      <c r="D191" s="6">
        <v>44984</v>
      </c>
      <c r="E191" s="5" t="s">
        <v>194</v>
      </c>
      <c r="F191" s="5" t="s">
        <v>18</v>
      </c>
      <c r="G191" s="7">
        <v>1487867.2</v>
      </c>
      <c r="H191" s="7">
        <v>0</v>
      </c>
      <c r="I191" s="7">
        <v>1487867.2</v>
      </c>
      <c r="J191" s="5" t="s">
        <v>379</v>
      </c>
      <c r="K191" s="9" t="s">
        <v>124</v>
      </c>
    </row>
    <row r="192" spans="1:11" hidden="1" x14ac:dyDescent="0.35">
      <c r="A192" s="5"/>
      <c r="B192" s="5" t="s">
        <v>36</v>
      </c>
      <c r="C192" s="6">
        <v>44658</v>
      </c>
      <c r="D192" s="6">
        <v>45000</v>
      </c>
      <c r="E192" s="5" t="s">
        <v>194</v>
      </c>
      <c r="F192" s="5" t="s">
        <v>18</v>
      </c>
      <c r="G192" s="7">
        <v>9454878.0899999999</v>
      </c>
      <c r="H192" s="7">
        <v>0</v>
      </c>
      <c r="I192" s="7">
        <v>9454878.0899999999</v>
      </c>
      <c r="J192" s="5" t="s">
        <v>380</v>
      </c>
      <c r="K192" s="9" t="s">
        <v>124</v>
      </c>
    </row>
    <row r="193" spans="1:11" hidden="1" x14ac:dyDescent="0.35">
      <c r="A193" s="5"/>
      <c r="B193" s="5" t="s">
        <v>36</v>
      </c>
      <c r="C193" s="6">
        <v>44698</v>
      </c>
      <c r="D193" s="6">
        <v>45054</v>
      </c>
      <c r="E193" s="5" t="s">
        <v>194</v>
      </c>
      <c r="F193" s="5" t="s">
        <v>18</v>
      </c>
      <c r="G193" s="7">
        <v>5034328.8499999996</v>
      </c>
      <c r="H193" s="7">
        <v>0</v>
      </c>
      <c r="I193" s="7">
        <v>5034328.8499999996</v>
      </c>
      <c r="J193" s="5" t="s">
        <v>381</v>
      </c>
      <c r="K193" s="9" t="s">
        <v>124</v>
      </c>
    </row>
    <row r="194" spans="1:11" hidden="1" x14ac:dyDescent="0.35">
      <c r="A194" s="5"/>
      <c r="B194" s="5" t="s">
        <v>120</v>
      </c>
      <c r="C194" s="6">
        <v>44735</v>
      </c>
      <c r="D194" s="6">
        <v>44870</v>
      </c>
      <c r="E194" s="5" t="s">
        <v>194</v>
      </c>
      <c r="F194" s="5" t="s">
        <v>18</v>
      </c>
      <c r="G194" s="7">
        <v>3347701.2</v>
      </c>
      <c r="H194" s="7">
        <v>0</v>
      </c>
      <c r="I194" s="7">
        <v>3347701.2</v>
      </c>
      <c r="J194" s="5" t="s">
        <v>382</v>
      </c>
      <c r="K194" s="4" t="s">
        <v>20</v>
      </c>
    </row>
    <row r="195" spans="1:11" hidden="1" x14ac:dyDescent="0.35">
      <c r="A195" s="5"/>
      <c r="B195" s="5" t="s">
        <v>120</v>
      </c>
      <c r="C195" s="6">
        <v>44735</v>
      </c>
      <c r="D195" s="6">
        <v>44783</v>
      </c>
      <c r="E195" s="5" t="s">
        <v>194</v>
      </c>
      <c r="F195" s="5" t="s">
        <v>18</v>
      </c>
      <c r="G195" s="7">
        <v>660241.06999999995</v>
      </c>
      <c r="H195" s="7">
        <v>0</v>
      </c>
      <c r="I195" s="7">
        <v>660241.06999999995</v>
      </c>
      <c r="J195" s="5" t="s">
        <v>383</v>
      </c>
      <c r="K195" s="4" t="s">
        <v>20</v>
      </c>
    </row>
    <row r="196" spans="1:11" hidden="1" x14ac:dyDescent="0.35">
      <c r="A196" s="5"/>
      <c r="B196" s="5" t="s">
        <v>120</v>
      </c>
      <c r="C196" s="6">
        <v>44735</v>
      </c>
      <c r="D196" s="6">
        <v>44799</v>
      </c>
      <c r="E196" s="5" t="s">
        <v>194</v>
      </c>
      <c r="F196" s="5" t="s">
        <v>18</v>
      </c>
      <c r="G196" s="7">
        <v>2061625.99</v>
      </c>
      <c r="H196" s="7">
        <v>0</v>
      </c>
      <c r="I196" s="7">
        <v>2061625.99</v>
      </c>
      <c r="J196" s="5" t="s">
        <v>384</v>
      </c>
      <c r="K196" s="4" t="s">
        <v>20</v>
      </c>
    </row>
    <row r="197" spans="1:11" hidden="1" x14ac:dyDescent="0.35">
      <c r="A197" s="5"/>
      <c r="B197" s="5" t="s">
        <v>385</v>
      </c>
      <c r="C197" s="6">
        <v>43871</v>
      </c>
      <c r="D197" s="6">
        <v>45698</v>
      </c>
      <c r="E197" s="5" t="s">
        <v>194</v>
      </c>
      <c r="F197" s="5" t="s">
        <v>13</v>
      </c>
      <c r="G197" s="7">
        <v>3167250</v>
      </c>
      <c r="H197" s="7">
        <v>0</v>
      </c>
      <c r="I197" s="7">
        <v>3167250</v>
      </c>
      <c r="J197" s="5" t="s">
        <v>386</v>
      </c>
      <c r="K197" s="4" t="s">
        <v>169</v>
      </c>
    </row>
    <row r="198" spans="1:11" hidden="1" x14ac:dyDescent="0.35">
      <c r="A198" s="5"/>
      <c r="B198" s="5" t="s">
        <v>385</v>
      </c>
      <c r="C198" s="6">
        <v>43871</v>
      </c>
      <c r="D198" s="6">
        <v>45698</v>
      </c>
      <c r="E198" s="5" t="s">
        <v>194</v>
      </c>
      <c r="F198" s="5" t="s">
        <v>13</v>
      </c>
      <c r="G198" s="7">
        <v>2378450</v>
      </c>
      <c r="H198" s="7">
        <v>0</v>
      </c>
      <c r="I198" s="7">
        <v>2378450</v>
      </c>
      <c r="J198" s="5" t="s">
        <v>387</v>
      </c>
      <c r="K198" s="4" t="s">
        <v>169</v>
      </c>
    </row>
    <row r="199" spans="1:11" hidden="1" x14ac:dyDescent="0.35">
      <c r="A199" s="5"/>
      <c r="B199" s="5" t="s">
        <v>385</v>
      </c>
      <c r="C199" s="6">
        <v>43908</v>
      </c>
      <c r="D199" s="6">
        <v>45734</v>
      </c>
      <c r="E199" s="5" t="s">
        <v>194</v>
      </c>
      <c r="F199" s="5" t="s">
        <v>13</v>
      </c>
      <c r="G199" s="7">
        <v>1631200</v>
      </c>
      <c r="H199" s="7">
        <v>0</v>
      </c>
      <c r="I199" s="7">
        <v>1631200</v>
      </c>
      <c r="J199" s="5" t="s">
        <v>388</v>
      </c>
      <c r="K199" s="4" t="s">
        <v>169</v>
      </c>
    </row>
    <row r="200" spans="1:11" hidden="1" x14ac:dyDescent="0.35">
      <c r="A200" s="5"/>
      <c r="B200" s="5" t="s">
        <v>385</v>
      </c>
      <c r="C200" s="6">
        <v>43908</v>
      </c>
      <c r="D200" s="6">
        <v>45734</v>
      </c>
      <c r="E200" s="5" t="s">
        <v>194</v>
      </c>
      <c r="F200" s="5" t="s">
        <v>13</v>
      </c>
      <c r="G200" s="7">
        <v>2785600</v>
      </c>
      <c r="H200" s="7">
        <v>0</v>
      </c>
      <c r="I200" s="7">
        <v>2785600</v>
      </c>
      <c r="J200" s="5" t="s">
        <v>389</v>
      </c>
      <c r="K200" s="4" t="s">
        <v>169</v>
      </c>
    </row>
    <row r="201" spans="1:11" hidden="1" x14ac:dyDescent="0.35">
      <c r="A201" s="5"/>
      <c r="B201" s="5" t="s">
        <v>385</v>
      </c>
      <c r="C201" s="6">
        <v>44153</v>
      </c>
      <c r="D201" s="6">
        <v>45979</v>
      </c>
      <c r="E201" s="5" t="s">
        <v>194</v>
      </c>
      <c r="F201" s="5" t="s">
        <v>13</v>
      </c>
      <c r="G201" s="7">
        <v>7518100</v>
      </c>
      <c r="H201" s="7">
        <v>0</v>
      </c>
      <c r="I201" s="7">
        <v>7518100</v>
      </c>
      <c r="J201" s="5" t="s">
        <v>390</v>
      </c>
      <c r="K201" s="4" t="s">
        <v>169</v>
      </c>
    </row>
    <row r="202" spans="1:11" hidden="1" x14ac:dyDescent="0.35">
      <c r="A202" s="5"/>
      <c r="B202" s="5" t="s">
        <v>385</v>
      </c>
      <c r="C202" s="6">
        <v>41765</v>
      </c>
      <c r="D202" s="6">
        <v>45418</v>
      </c>
      <c r="E202" s="5" t="s">
        <v>194</v>
      </c>
      <c r="F202" s="5" t="s">
        <v>13</v>
      </c>
      <c r="G202" s="7">
        <v>3849000</v>
      </c>
      <c r="H202" s="7">
        <v>0</v>
      </c>
      <c r="I202" s="7">
        <v>3849000</v>
      </c>
      <c r="J202" s="5" t="s">
        <v>391</v>
      </c>
      <c r="K202" s="4" t="s">
        <v>169</v>
      </c>
    </row>
    <row r="203" spans="1:11" hidden="1" x14ac:dyDescent="0.35">
      <c r="A203" s="5"/>
      <c r="B203" s="5" t="s">
        <v>385</v>
      </c>
      <c r="C203" s="6">
        <v>41765</v>
      </c>
      <c r="D203" s="6">
        <v>45418</v>
      </c>
      <c r="E203" s="5" t="s">
        <v>194</v>
      </c>
      <c r="F203" s="5" t="s">
        <v>13</v>
      </c>
      <c r="G203" s="7">
        <v>4084100</v>
      </c>
      <c r="H203" s="7">
        <v>0</v>
      </c>
      <c r="I203" s="7">
        <v>4084100</v>
      </c>
      <c r="J203" s="5" t="s">
        <v>392</v>
      </c>
      <c r="K203" s="4" t="s">
        <v>169</v>
      </c>
    </row>
    <row r="204" spans="1:11" hidden="1" x14ac:dyDescent="0.35">
      <c r="A204" s="5"/>
      <c r="B204" s="5" t="s">
        <v>385</v>
      </c>
      <c r="C204" s="6">
        <v>41899</v>
      </c>
      <c r="D204" s="6">
        <v>45550</v>
      </c>
      <c r="E204" s="5" t="s">
        <v>194</v>
      </c>
      <c r="F204" s="5" t="s">
        <v>13</v>
      </c>
      <c r="G204" s="7">
        <v>657000</v>
      </c>
      <c r="H204" s="7">
        <v>0</v>
      </c>
      <c r="I204" s="7">
        <v>657000</v>
      </c>
      <c r="J204" s="5" t="s">
        <v>393</v>
      </c>
      <c r="K204" s="4" t="s">
        <v>169</v>
      </c>
    </row>
    <row r="205" spans="1:11" hidden="1" x14ac:dyDescent="0.35">
      <c r="A205" s="5"/>
      <c r="B205" s="5" t="s">
        <v>385</v>
      </c>
      <c r="C205" s="6">
        <v>43046</v>
      </c>
      <c r="D205" s="6">
        <v>44872</v>
      </c>
      <c r="E205" s="5" t="s">
        <v>194</v>
      </c>
      <c r="F205" s="5" t="s">
        <v>13</v>
      </c>
      <c r="G205" s="7">
        <v>1537350</v>
      </c>
      <c r="H205" s="7">
        <v>0</v>
      </c>
      <c r="I205" s="7">
        <v>1537350</v>
      </c>
      <c r="J205" s="5" t="s">
        <v>394</v>
      </c>
      <c r="K205" s="4" t="s">
        <v>169</v>
      </c>
    </row>
    <row r="206" spans="1:11" hidden="1" x14ac:dyDescent="0.35">
      <c r="B206" s="4" t="s">
        <v>175</v>
      </c>
      <c r="C206" s="6">
        <v>44647</v>
      </c>
      <c r="D206" s="6">
        <v>99999999</v>
      </c>
      <c r="E206" s="4" t="s">
        <v>194</v>
      </c>
      <c r="G206" s="7">
        <v>2075106.065832</v>
      </c>
      <c r="H206" s="7">
        <v>0</v>
      </c>
      <c r="I206" s="13">
        <v>2075106.065832</v>
      </c>
      <c r="J206" s="4" t="s">
        <v>395</v>
      </c>
      <c r="K206" s="4" t="s">
        <v>177</v>
      </c>
    </row>
    <row r="207" spans="1:11" hidden="1" x14ac:dyDescent="0.35">
      <c r="B207" s="4" t="s">
        <v>175</v>
      </c>
      <c r="C207" s="6">
        <v>44647</v>
      </c>
      <c r="D207" s="6">
        <v>99999999</v>
      </c>
      <c r="E207" s="4" t="s">
        <v>194</v>
      </c>
      <c r="G207" s="7">
        <v>4142737.4588179998</v>
      </c>
      <c r="H207" s="7">
        <v>0</v>
      </c>
      <c r="I207" s="13">
        <v>4142737.4588179998</v>
      </c>
      <c r="J207" s="4" t="s">
        <v>395</v>
      </c>
      <c r="K207" s="4" t="s">
        <v>177</v>
      </c>
    </row>
    <row r="208" spans="1:11" hidden="1" x14ac:dyDescent="0.35">
      <c r="B208" s="4" t="s">
        <v>175</v>
      </c>
      <c r="C208" s="6">
        <v>44655</v>
      </c>
      <c r="D208" s="6">
        <v>99999999</v>
      </c>
      <c r="E208" s="4" t="s">
        <v>194</v>
      </c>
      <c r="G208" s="7">
        <v>145152.604364</v>
      </c>
      <c r="H208" s="7">
        <v>0</v>
      </c>
      <c r="I208" s="13">
        <v>145152.604364</v>
      </c>
      <c r="J208" s="4" t="s">
        <v>396</v>
      </c>
      <c r="K208" s="4" t="s">
        <v>177</v>
      </c>
    </row>
    <row r="209" spans="2:11" hidden="1" x14ac:dyDescent="0.35">
      <c r="B209" s="4" t="s">
        <v>175</v>
      </c>
      <c r="C209" s="6">
        <v>44655</v>
      </c>
      <c r="D209" s="6">
        <v>99999999</v>
      </c>
      <c r="E209" s="4" t="s">
        <v>194</v>
      </c>
      <c r="G209" s="7">
        <v>261269.48032</v>
      </c>
      <c r="H209" s="7">
        <v>0</v>
      </c>
      <c r="I209" s="13">
        <v>261269.48032</v>
      </c>
      <c r="J209" s="4" t="s">
        <v>397</v>
      </c>
      <c r="K209" s="4" t="s">
        <v>177</v>
      </c>
    </row>
    <row r="210" spans="2:11" hidden="1" x14ac:dyDescent="0.35">
      <c r="B210" s="4" t="s">
        <v>178</v>
      </c>
      <c r="C210" s="6">
        <v>44657</v>
      </c>
      <c r="D210" s="6">
        <v>99999999</v>
      </c>
      <c r="E210" s="4" t="s">
        <v>194</v>
      </c>
      <c r="G210" s="7">
        <v>3860314.226582</v>
      </c>
      <c r="H210" s="7">
        <v>0</v>
      </c>
      <c r="I210" s="13">
        <v>3860314.226582</v>
      </c>
      <c r="J210" s="4" t="s">
        <v>398</v>
      </c>
      <c r="K210" s="4" t="s">
        <v>177</v>
      </c>
    </row>
    <row r="211" spans="2:11" hidden="1" x14ac:dyDescent="0.35">
      <c r="B211" s="4" t="s">
        <v>178</v>
      </c>
      <c r="C211" s="6">
        <v>44658</v>
      </c>
      <c r="D211" s="6">
        <v>99999999</v>
      </c>
      <c r="E211" s="4" t="s">
        <v>194</v>
      </c>
      <c r="G211" s="7">
        <v>426702.64453699999</v>
      </c>
      <c r="H211" s="7">
        <v>0</v>
      </c>
      <c r="I211" s="13">
        <v>426702.64453699999</v>
      </c>
      <c r="J211" s="4" t="s">
        <v>395</v>
      </c>
      <c r="K211" s="4" t="s">
        <v>177</v>
      </c>
    </row>
    <row r="212" spans="2:11" hidden="1" x14ac:dyDescent="0.35">
      <c r="B212" s="4" t="s">
        <v>175</v>
      </c>
      <c r="C212" s="6">
        <v>44675</v>
      </c>
      <c r="D212" s="6">
        <v>99999999</v>
      </c>
      <c r="E212" s="4" t="s">
        <v>194</v>
      </c>
      <c r="G212" s="7">
        <v>205809.23044000001</v>
      </c>
      <c r="H212" s="7">
        <v>0</v>
      </c>
      <c r="I212" s="13">
        <v>205809.23044000001</v>
      </c>
      <c r="J212" s="4" t="s">
        <v>395</v>
      </c>
      <c r="K212" s="4" t="s">
        <v>177</v>
      </c>
    </row>
    <row r="213" spans="2:11" hidden="1" x14ac:dyDescent="0.35">
      <c r="B213" s="4" t="s">
        <v>175</v>
      </c>
      <c r="C213" s="6">
        <v>44689</v>
      </c>
      <c r="D213" s="6">
        <v>99999999</v>
      </c>
      <c r="E213" s="4" t="s">
        <v>194</v>
      </c>
      <c r="G213" s="7">
        <v>131259.64438400001</v>
      </c>
      <c r="H213" s="7">
        <v>0</v>
      </c>
      <c r="I213" s="13">
        <v>131259.64438400001</v>
      </c>
      <c r="J213" s="4" t="s">
        <v>399</v>
      </c>
      <c r="K213" s="4" t="s">
        <v>177</v>
      </c>
    </row>
    <row r="214" spans="2:11" hidden="1" x14ac:dyDescent="0.35">
      <c r="B214" s="4" t="s">
        <v>175</v>
      </c>
      <c r="C214" s="6">
        <v>44689</v>
      </c>
      <c r="D214" s="6">
        <v>99999999</v>
      </c>
      <c r="E214" s="4" t="s">
        <v>194</v>
      </c>
      <c r="G214" s="7">
        <v>476035.67130400002</v>
      </c>
      <c r="H214" s="7">
        <v>0</v>
      </c>
      <c r="I214" s="13">
        <v>476035.67130400002</v>
      </c>
      <c r="J214" s="4" t="s">
        <v>397</v>
      </c>
      <c r="K214" s="4" t="s">
        <v>177</v>
      </c>
    </row>
    <row r="215" spans="2:11" hidden="1" x14ac:dyDescent="0.35">
      <c r="B215" s="4" t="s">
        <v>175</v>
      </c>
      <c r="C215" s="6">
        <v>44689</v>
      </c>
      <c r="D215" s="6">
        <v>99999999</v>
      </c>
      <c r="E215" s="4" t="s">
        <v>194</v>
      </c>
      <c r="G215" s="7">
        <v>8369.2530000000006</v>
      </c>
      <c r="H215" s="7">
        <v>0</v>
      </c>
      <c r="I215" s="13">
        <v>8369.2530000000006</v>
      </c>
      <c r="J215" s="4" t="s">
        <v>400</v>
      </c>
      <c r="K215" s="4" t="s">
        <v>177</v>
      </c>
    </row>
    <row r="216" spans="2:11" hidden="1" x14ac:dyDescent="0.35">
      <c r="B216" s="4" t="s">
        <v>175</v>
      </c>
      <c r="C216" s="6">
        <v>44689</v>
      </c>
      <c r="D216" s="6">
        <v>99999999</v>
      </c>
      <c r="E216" s="4" t="s">
        <v>194</v>
      </c>
      <c r="G216" s="7">
        <v>1408134.2565860001</v>
      </c>
      <c r="H216" s="7">
        <v>0</v>
      </c>
      <c r="I216" s="13">
        <v>1408134.2565860001</v>
      </c>
      <c r="J216" s="4" t="s">
        <v>399</v>
      </c>
      <c r="K216" s="4" t="s">
        <v>177</v>
      </c>
    </row>
    <row r="217" spans="2:11" hidden="1" x14ac:dyDescent="0.35">
      <c r="B217" s="4" t="s">
        <v>175</v>
      </c>
      <c r="C217" s="6">
        <v>44693</v>
      </c>
      <c r="D217" s="6">
        <v>99999999</v>
      </c>
      <c r="E217" s="4" t="s">
        <v>194</v>
      </c>
      <c r="G217" s="7">
        <v>43146.288966</v>
      </c>
      <c r="H217" s="7">
        <v>0</v>
      </c>
      <c r="I217" s="13">
        <v>43146.288966</v>
      </c>
      <c r="J217" s="4" t="s">
        <v>400</v>
      </c>
      <c r="K217" s="4" t="s">
        <v>177</v>
      </c>
    </row>
    <row r="218" spans="2:11" hidden="1" x14ac:dyDescent="0.35">
      <c r="B218" s="4" t="s">
        <v>175</v>
      </c>
      <c r="C218" s="6">
        <v>44697</v>
      </c>
      <c r="D218" s="6">
        <v>99999999</v>
      </c>
      <c r="E218" s="4" t="s">
        <v>194</v>
      </c>
      <c r="G218" s="7">
        <v>1229186.608608</v>
      </c>
      <c r="H218" s="7">
        <v>0</v>
      </c>
      <c r="I218" s="13">
        <v>1229186.608608</v>
      </c>
      <c r="J218" s="4" t="s">
        <v>397</v>
      </c>
      <c r="K218" s="4" t="s">
        <v>177</v>
      </c>
    </row>
    <row r="219" spans="2:11" hidden="1" x14ac:dyDescent="0.35">
      <c r="B219" s="4" t="s">
        <v>175</v>
      </c>
      <c r="C219" s="6">
        <v>44697</v>
      </c>
      <c r="D219" s="6">
        <v>99999999</v>
      </c>
      <c r="E219" s="4" t="s">
        <v>194</v>
      </c>
      <c r="G219" s="7">
        <v>744588.26156799996</v>
      </c>
      <c r="H219" s="7">
        <v>0</v>
      </c>
      <c r="I219" s="13">
        <v>744588.26156799996</v>
      </c>
      <c r="J219" s="4" t="s">
        <v>399</v>
      </c>
      <c r="K219" s="4" t="s">
        <v>177</v>
      </c>
    </row>
    <row r="220" spans="2:11" hidden="1" x14ac:dyDescent="0.35">
      <c r="B220" s="4" t="s">
        <v>175</v>
      </c>
      <c r="C220" s="6">
        <v>44697</v>
      </c>
      <c r="D220" s="6">
        <v>99999999</v>
      </c>
      <c r="E220" s="4" t="s">
        <v>194</v>
      </c>
      <c r="G220" s="7">
        <v>326071.67638199998</v>
      </c>
      <c r="H220" s="7">
        <v>0</v>
      </c>
      <c r="I220" s="13">
        <v>326071.67638199998</v>
      </c>
      <c r="J220" s="4" t="s">
        <v>397</v>
      </c>
      <c r="K220" s="4" t="s">
        <v>177</v>
      </c>
    </row>
    <row r="221" spans="2:11" hidden="1" x14ac:dyDescent="0.35">
      <c r="B221" s="4" t="s">
        <v>175</v>
      </c>
      <c r="C221" s="6">
        <v>44703</v>
      </c>
      <c r="D221" s="6">
        <v>99999999</v>
      </c>
      <c r="E221" s="4" t="s">
        <v>194</v>
      </c>
      <c r="G221" s="7">
        <v>404071.25450799998</v>
      </c>
      <c r="H221" s="7">
        <v>0</v>
      </c>
      <c r="I221" s="13">
        <v>404071.25450799998</v>
      </c>
      <c r="J221" s="4" t="s">
        <v>397</v>
      </c>
      <c r="K221" s="4" t="s">
        <v>177</v>
      </c>
    </row>
    <row r="222" spans="2:11" hidden="1" x14ac:dyDescent="0.35">
      <c r="B222" s="4" t="s">
        <v>175</v>
      </c>
      <c r="C222" s="6">
        <v>44710</v>
      </c>
      <c r="D222" s="6">
        <v>99999999</v>
      </c>
      <c r="E222" s="4" t="s">
        <v>194</v>
      </c>
      <c r="G222" s="7">
        <v>10995.338608</v>
      </c>
      <c r="H222" s="7">
        <v>0</v>
      </c>
      <c r="I222" s="13">
        <v>10995.338608</v>
      </c>
      <c r="J222" s="4" t="s">
        <v>400</v>
      </c>
      <c r="K222" s="4" t="s">
        <v>177</v>
      </c>
    </row>
    <row r="223" spans="2:11" hidden="1" x14ac:dyDescent="0.35">
      <c r="B223" s="4" t="s">
        <v>175</v>
      </c>
      <c r="C223" s="6">
        <v>44710</v>
      </c>
      <c r="D223" s="6">
        <v>99999999</v>
      </c>
      <c r="E223" s="4" t="s">
        <v>194</v>
      </c>
      <c r="G223" s="7">
        <v>143053.78169500001</v>
      </c>
      <c r="H223" s="7">
        <v>0</v>
      </c>
      <c r="I223" s="13">
        <v>143053.78169500001</v>
      </c>
      <c r="J223" s="4" t="s">
        <v>401</v>
      </c>
      <c r="K223" s="4" t="s">
        <v>177</v>
      </c>
    </row>
    <row r="224" spans="2:11" hidden="1" x14ac:dyDescent="0.35">
      <c r="B224" s="4" t="s">
        <v>175</v>
      </c>
      <c r="C224" s="6">
        <v>44710</v>
      </c>
      <c r="D224" s="6">
        <v>99999999</v>
      </c>
      <c r="E224" s="4" t="s">
        <v>194</v>
      </c>
      <c r="G224" s="7">
        <v>131229.88704</v>
      </c>
      <c r="H224" s="7">
        <v>0</v>
      </c>
      <c r="I224" s="13">
        <v>131229.88704</v>
      </c>
      <c r="J224" s="4" t="s">
        <v>184</v>
      </c>
      <c r="K224" s="4" t="s">
        <v>177</v>
      </c>
    </row>
    <row r="225" spans="2:11" hidden="1" x14ac:dyDescent="0.35">
      <c r="B225" s="4" t="s">
        <v>175</v>
      </c>
      <c r="C225" s="6">
        <v>44711</v>
      </c>
      <c r="D225" s="6">
        <v>99999999</v>
      </c>
      <c r="E225" s="4" t="s">
        <v>194</v>
      </c>
      <c r="G225" s="7">
        <v>399272.88278799999</v>
      </c>
      <c r="H225" s="7">
        <v>0</v>
      </c>
      <c r="I225" s="13">
        <v>399272.88278799999</v>
      </c>
      <c r="J225" s="4" t="s">
        <v>399</v>
      </c>
      <c r="K225" s="4" t="s">
        <v>177</v>
      </c>
    </row>
    <row r="226" spans="2:11" hidden="1" x14ac:dyDescent="0.35">
      <c r="B226" s="4" t="s">
        <v>175</v>
      </c>
      <c r="C226" s="6">
        <v>44713</v>
      </c>
      <c r="D226" s="6">
        <v>99999999</v>
      </c>
      <c r="E226" s="4" t="s">
        <v>194</v>
      </c>
      <c r="G226" s="7">
        <v>64013.626446000002</v>
      </c>
      <c r="H226" s="7">
        <v>0</v>
      </c>
      <c r="I226" s="13">
        <v>64013.626446000002</v>
      </c>
      <c r="J226" s="4" t="s">
        <v>400</v>
      </c>
      <c r="K226" s="4" t="s">
        <v>177</v>
      </c>
    </row>
    <row r="227" spans="2:11" hidden="1" x14ac:dyDescent="0.35">
      <c r="B227" s="4" t="s">
        <v>175</v>
      </c>
      <c r="C227" s="6">
        <v>44713</v>
      </c>
      <c r="D227" s="6">
        <v>99999999</v>
      </c>
      <c r="E227" s="4" t="s">
        <v>194</v>
      </c>
      <c r="G227" s="7">
        <v>194577.69291400001</v>
      </c>
      <c r="H227" s="7">
        <v>0</v>
      </c>
      <c r="I227" s="13">
        <v>194577.69291400001</v>
      </c>
      <c r="J227" s="4" t="s">
        <v>395</v>
      </c>
      <c r="K227" s="4" t="s">
        <v>177</v>
      </c>
    </row>
    <row r="228" spans="2:11" hidden="1" x14ac:dyDescent="0.35">
      <c r="B228" s="4" t="s">
        <v>175</v>
      </c>
      <c r="C228" s="6">
        <v>44713</v>
      </c>
      <c r="D228" s="6">
        <v>99999999</v>
      </c>
      <c r="E228" s="4" t="s">
        <v>194</v>
      </c>
      <c r="G228" s="7">
        <v>97897.012174999996</v>
      </c>
      <c r="H228" s="7">
        <v>0</v>
      </c>
      <c r="I228" s="13">
        <v>97897.012174999996</v>
      </c>
      <c r="J228" s="4" t="s">
        <v>399</v>
      </c>
      <c r="K228" s="4" t="s">
        <v>177</v>
      </c>
    </row>
    <row r="229" spans="2:11" hidden="1" x14ac:dyDescent="0.35">
      <c r="B229" s="4" t="s">
        <v>175</v>
      </c>
      <c r="C229" s="6">
        <v>44714</v>
      </c>
      <c r="D229" s="6">
        <v>99999999</v>
      </c>
      <c r="E229" s="4" t="s">
        <v>194</v>
      </c>
      <c r="G229" s="7">
        <v>147478.32678100001</v>
      </c>
      <c r="H229" s="7">
        <v>0</v>
      </c>
      <c r="I229" s="13">
        <v>147478.32678100001</v>
      </c>
      <c r="J229" s="4" t="s">
        <v>395</v>
      </c>
      <c r="K229" s="4" t="s">
        <v>177</v>
      </c>
    </row>
    <row r="230" spans="2:11" hidden="1" x14ac:dyDescent="0.35">
      <c r="B230" s="4" t="s">
        <v>175</v>
      </c>
      <c r="C230" s="6">
        <v>44721</v>
      </c>
      <c r="D230" s="6">
        <v>99999999</v>
      </c>
      <c r="E230" s="4" t="s">
        <v>194</v>
      </c>
      <c r="G230" s="7">
        <v>670205.13065499999</v>
      </c>
      <c r="H230" s="7">
        <v>0</v>
      </c>
      <c r="I230" s="13">
        <v>670205.13065499999</v>
      </c>
      <c r="J230" s="4" t="s">
        <v>402</v>
      </c>
      <c r="K230" s="4" t="s">
        <v>177</v>
      </c>
    </row>
    <row r="231" spans="2:11" hidden="1" x14ac:dyDescent="0.35">
      <c r="B231" s="4" t="s">
        <v>175</v>
      </c>
      <c r="C231" s="6">
        <v>44724</v>
      </c>
      <c r="D231" s="6">
        <v>99999999</v>
      </c>
      <c r="E231" s="4" t="s">
        <v>194</v>
      </c>
      <c r="G231" s="7">
        <v>126738.38793</v>
      </c>
      <c r="H231" s="7">
        <v>0</v>
      </c>
      <c r="I231" s="13">
        <v>126738.38793</v>
      </c>
      <c r="J231" s="4" t="s">
        <v>399</v>
      </c>
      <c r="K231" s="4" t="s">
        <v>177</v>
      </c>
    </row>
    <row r="232" spans="2:11" hidden="1" x14ac:dyDescent="0.35">
      <c r="B232" s="4" t="s">
        <v>175</v>
      </c>
      <c r="C232" s="6">
        <v>44728</v>
      </c>
      <c r="D232" s="6">
        <v>99999999</v>
      </c>
      <c r="E232" s="4" t="s">
        <v>194</v>
      </c>
      <c r="G232" s="7">
        <v>304047.52215400001</v>
      </c>
      <c r="H232" s="7">
        <v>0</v>
      </c>
      <c r="I232" s="13">
        <v>304047.52215400001</v>
      </c>
      <c r="J232" s="4" t="s">
        <v>400</v>
      </c>
      <c r="K232" s="4" t="s">
        <v>177</v>
      </c>
    </row>
    <row r="233" spans="2:11" hidden="1" x14ac:dyDescent="0.35">
      <c r="B233" s="4" t="s">
        <v>175</v>
      </c>
      <c r="C233" s="6">
        <v>44728</v>
      </c>
      <c r="D233" s="6">
        <v>99999999</v>
      </c>
      <c r="E233" s="4" t="s">
        <v>194</v>
      </c>
      <c r="G233" s="7">
        <v>122765.782506</v>
      </c>
      <c r="H233" s="7">
        <v>0</v>
      </c>
      <c r="I233" s="13">
        <v>122765.782506</v>
      </c>
      <c r="J233" s="4" t="s">
        <v>403</v>
      </c>
      <c r="K233" s="4" t="s">
        <v>177</v>
      </c>
    </row>
    <row r="234" spans="2:11" hidden="1" x14ac:dyDescent="0.35">
      <c r="B234" s="4" t="s">
        <v>175</v>
      </c>
      <c r="C234" s="6">
        <v>44731</v>
      </c>
      <c r="D234" s="6">
        <v>99999999</v>
      </c>
      <c r="E234" s="4" t="s">
        <v>194</v>
      </c>
      <c r="G234" s="7">
        <v>33514.208680000003</v>
      </c>
      <c r="H234" s="7">
        <v>0</v>
      </c>
      <c r="I234" s="13">
        <v>33514.208680000003</v>
      </c>
      <c r="J234" s="4" t="s">
        <v>400</v>
      </c>
      <c r="K234" s="4" t="s">
        <v>177</v>
      </c>
    </row>
    <row r="235" spans="2:11" hidden="1" x14ac:dyDescent="0.35">
      <c r="B235" s="4" t="s">
        <v>175</v>
      </c>
      <c r="C235" s="6">
        <v>44731</v>
      </c>
      <c r="D235" s="6">
        <v>99999999</v>
      </c>
      <c r="E235" s="4" t="s">
        <v>194</v>
      </c>
      <c r="G235" s="7">
        <v>36034.283750000002</v>
      </c>
      <c r="H235" s="7">
        <v>0</v>
      </c>
      <c r="I235" s="13">
        <v>36034.283750000002</v>
      </c>
      <c r="J235" s="4" t="s">
        <v>401</v>
      </c>
      <c r="K235" s="4" t="s">
        <v>177</v>
      </c>
    </row>
    <row r="236" spans="2:11" hidden="1" x14ac:dyDescent="0.35">
      <c r="B236" s="4" t="s">
        <v>175</v>
      </c>
      <c r="C236" s="6">
        <v>44731</v>
      </c>
      <c r="D236" s="6">
        <v>99999999</v>
      </c>
      <c r="E236" s="4" t="s">
        <v>194</v>
      </c>
      <c r="G236" s="7">
        <v>54790.709640000001</v>
      </c>
      <c r="H236" s="7">
        <v>0</v>
      </c>
      <c r="I236" s="13">
        <v>54790.709640000001</v>
      </c>
      <c r="J236" s="4" t="s">
        <v>400</v>
      </c>
      <c r="K236" s="4" t="s">
        <v>177</v>
      </c>
    </row>
    <row r="237" spans="2:11" hidden="1" x14ac:dyDescent="0.35">
      <c r="B237" s="4" t="s">
        <v>175</v>
      </c>
      <c r="C237" s="6">
        <v>44734</v>
      </c>
      <c r="D237" s="6">
        <v>99999999</v>
      </c>
      <c r="E237" s="4" t="s">
        <v>194</v>
      </c>
      <c r="G237" s="7">
        <v>111244.11087600001</v>
      </c>
      <c r="H237" s="7">
        <v>0</v>
      </c>
      <c r="I237" s="13">
        <v>111244.11087600001</v>
      </c>
      <c r="J237" s="4" t="s">
        <v>404</v>
      </c>
      <c r="K237" s="4" t="s">
        <v>177</v>
      </c>
    </row>
    <row r="238" spans="2:11" hidden="1" x14ac:dyDescent="0.35">
      <c r="B238" s="4" t="s">
        <v>175</v>
      </c>
      <c r="C238" s="6">
        <v>44738</v>
      </c>
      <c r="D238" s="6">
        <v>99999999</v>
      </c>
      <c r="E238" s="4" t="s">
        <v>194</v>
      </c>
      <c r="G238" s="7">
        <v>20437.715826</v>
      </c>
      <c r="H238" s="7">
        <v>0</v>
      </c>
      <c r="I238" s="13">
        <v>20437.715826</v>
      </c>
      <c r="J238" s="4" t="s">
        <v>399</v>
      </c>
      <c r="K238" s="4" t="s">
        <v>177</v>
      </c>
    </row>
    <row r="239" spans="2:11" hidden="1" x14ac:dyDescent="0.35">
      <c r="B239" s="4" t="s">
        <v>175</v>
      </c>
      <c r="C239" s="6">
        <v>44738</v>
      </c>
      <c r="D239" s="6">
        <v>99999999</v>
      </c>
      <c r="E239" s="4" t="s">
        <v>194</v>
      </c>
      <c r="G239" s="7">
        <v>2490.3177260000002</v>
      </c>
      <c r="H239" s="7">
        <v>0</v>
      </c>
      <c r="I239" s="13">
        <v>2490.3177260000002</v>
      </c>
      <c r="J239" s="4" t="s">
        <v>404</v>
      </c>
      <c r="K239" s="4" t="s">
        <v>177</v>
      </c>
    </row>
    <row r="240" spans="2:11" hidden="1" x14ac:dyDescent="0.35">
      <c r="B240" s="4" t="s">
        <v>175</v>
      </c>
      <c r="C240" s="6">
        <v>44739</v>
      </c>
      <c r="D240" s="6">
        <v>99999999</v>
      </c>
      <c r="E240" s="4" t="s">
        <v>194</v>
      </c>
      <c r="G240" s="7">
        <v>4189069.6434260001</v>
      </c>
      <c r="H240" s="7">
        <v>0</v>
      </c>
      <c r="I240" s="13">
        <v>4189069.6434260001</v>
      </c>
      <c r="J240" s="4" t="s">
        <v>405</v>
      </c>
      <c r="K240" s="4" t="s">
        <v>177</v>
      </c>
    </row>
    <row r="241" spans="2:11" hidden="1" x14ac:dyDescent="0.35">
      <c r="B241" s="4" t="s">
        <v>175</v>
      </c>
      <c r="C241" s="6">
        <v>44741</v>
      </c>
      <c r="D241" s="6">
        <v>99999999</v>
      </c>
      <c r="E241" s="4" t="s">
        <v>194</v>
      </c>
      <c r="G241" s="7">
        <v>25790.318078</v>
      </c>
      <c r="H241" s="7">
        <v>0</v>
      </c>
      <c r="I241" s="13">
        <v>25790.318078</v>
      </c>
      <c r="J241" s="4" t="s">
        <v>404</v>
      </c>
      <c r="K241" s="4" t="s">
        <v>177</v>
      </c>
    </row>
    <row r="242" spans="2:11" hidden="1" x14ac:dyDescent="0.35">
      <c r="B242" s="4" t="s">
        <v>175</v>
      </c>
      <c r="C242" s="6">
        <v>44741</v>
      </c>
      <c r="D242" s="6">
        <v>99999999</v>
      </c>
      <c r="E242" s="4" t="s">
        <v>194</v>
      </c>
      <c r="G242" s="7">
        <v>2014646.58216</v>
      </c>
      <c r="H242" s="7">
        <v>0</v>
      </c>
      <c r="I242" s="13">
        <v>2014646.58216</v>
      </c>
      <c r="J242" s="4" t="s">
        <v>404</v>
      </c>
      <c r="K242" s="4" t="s">
        <v>177</v>
      </c>
    </row>
    <row r="243" spans="2:11" hidden="1" x14ac:dyDescent="0.35">
      <c r="G243" s="13">
        <f>SUM(G2:G242)</f>
        <v>1257115109.5380526</v>
      </c>
      <c r="I243" s="13">
        <f>SUM(I2:I242)</f>
        <v>1257162147.9180527</v>
      </c>
    </row>
    <row r="245" spans="2:11" x14ac:dyDescent="0.35">
      <c r="E245" s="16" t="s">
        <v>189</v>
      </c>
      <c r="F245" s="17"/>
      <c r="G245" s="18" t="s">
        <v>190</v>
      </c>
    </row>
    <row r="246" spans="2:11" x14ac:dyDescent="0.35">
      <c r="E246" s="9" t="s">
        <v>16</v>
      </c>
      <c r="F246" s="19"/>
      <c r="G246" s="20">
        <f>SUMIFS($G$2:$G$242,$K$2:$K$242,$E246)</f>
        <v>79677106.459999993</v>
      </c>
      <c r="H246" s="13">
        <f>G246/93.5/1000000</f>
        <v>0.85216156641711227</v>
      </c>
    </row>
    <row r="247" spans="2:11" x14ac:dyDescent="0.35">
      <c r="E247" s="9" t="s">
        <v>169</v>
      </c>
      <c r="F247" s="19"/>
      <c r="G247" s="20">
        <f t="shared" ref="G247:G253" si="0">SUMIFS($G$2:$G$242,$K$2:$K$242,$E247)</f>
        <v>27608050</v>
      </c>
      <c r="H247" s="13">
        <f t="shared" ref="H247:H253" si="1">G247/93.5/1000000</f>
        <v>0.29527326203208554</v>
      </c>
    </row>
    <row r="248" spans="2:11" x14ac:dyDescent="0.35">
      <c r="E248" s="9" t="s">
        <v>20</v>
      </c>
      <c r="F248" s="19"/>
      <c r="G248" s="21">
        <f t="shared" si="0"/>
        <v>158211484.40000001</v>
      </c>
      <c r="H248" s="13">
        <f t="shared" si="1"/>
        <v>1.6921014374331553</v>
      </c>
    </row>
    <row r="249" spans="2:11" x14ac:dyDescent="0.35">
      <c r="E249" s="9" t="s">
        <v>14</v>
      </c>
      <c r="F249" s="19"/>
      <c r="G249" s="20">
        <f t="shared" si="0"/>
        <v>60000000</v>
      </c>
      <c r="H249" s="13">
        <f t="shared" si="1"/>
        <v>0.64171122994652408</v>
      </c>
    </row>
    <row r="250" spans="2:11" x14ac:dyDescent="0.35">
      <c r="E250" s="9" t="s">
        <v>38</v>
      </c>
      <c r="F250" s="19"/>
      <c r="G250" s="21">
        <f t="shared" si="0"/>
        <v>841465473.02999973</v>
      </c>
      <c r="H250" s="13">
        <f t="shared" si="1"/>
        <v>8.9996307275935798</v>
      </c>
    </row>
    <row r="251" spans="2:11" x14ac:dyDescent="0.35">
      <c r="E251" s="9" t="s">
        <v>191</v>
      </c>
      <c r="F251" s="19"/>
      <c r="G251" s="20">
        <f t="shared" si="0"/>
        <v>26074872.68</v>
      </c>
      <c r="H251" s="13">
        <f t="shared" si="1"/>
        <v>0.27887564363636363</v>
      </c>
      <c r="I251" s="13" t="s">
        <v>192</v>
      </c>
    </row>
    <row r="252" spans="2:11" x14ac:dyDescent="0.35">
      <c r="E252" s="9" t="s">
        <v>124</v>
      </c>
      <c r="F252" s="19"/>
      <c r="G252" s="20">
        <f t="shared" si="0"/>
        <v>39289875.079999998</v>
      </c>
      <c r="H252" s="13">
        <f t="shared" si="1"/>
        <v>0.42021256770053478</v>
      </c>
      <c r="I252" s="13" t="s">
        <v>192</v>
      </c>
    </row>
    <row r="253" spans="2:11" x14ac:dyDescent="0.35">
      <c r="E253" s="9" t="s">
        <v>177</v>
      </c>
      <c r="F253" s="19"/>
      <c r="G253" s="21">
        <f t="shared" si="0"/>
        <v>24788247.888053015</v>
      </c>
      <c r="H253" s="13">
        <f t="shared" si="1"/>
        <v>0.2651149506743638</v>
      </c>
    </row>
    <row r="254" spans="2:11" x14ac:dyDescent="0.35">
      <c r="E254" s="22" t="s">
        <v>193</v>
      </c>
      <c r="F254" s="23"/>
      <c r="G254" s="25">
        <f>SUM(G246:G253)</f>
        <v>1257115109.5380528</v>
      </c>
      <c r="H254" s="13">
        <f>SUM(H246:H253)</f>
        <v>13.445081385433721</v>
      </c>
    </row>
  </sheetData>
  <autoFilter ref="A1:L243" xr:uid="{DB7DF6B1-9E6C-474C-BFF9-1744DB598952}">
    <filterColumn colId="3">
      <filters>
        <dateGroupItem year="2022" month="6" dateTimeGrouping="month"/>
      </filters>
    </filterColumn>
    <filterColumn colId="10">
      <filters>
        <filter val="Document Credit"/>
      </filters>
    </filterColumn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2F64-97D9-42EF-9B66-6E8772D81357}">
  <sheetPr filterMode="1"/>
  <dimension ref="A1:V51"/>
  <sheetViews>
    <sheetView showGridLines="0" topLeftCell="G5" zoomScale="80" zoomScaleNormal="80" workbookViewId="0">
      <selection activeCell="M16" sqref="M16"/>
    </sheetView>
  </sheetViews>
  <sheetFormatPr defaultColWidth="8.7265625" defaultRowHeight="14.5" x14ac:dyDescent="0.35"/>
  <cols>
    <col min="1" max="1" width="20.54296875" style="140" customWidth="1"/>
    <col min="2" max="2" width="84.54296875" style="140" customWidth="1"/>
    <col min="3" max="3" width="12.7265625" style="140" customWidth="1"/>
    <col min="4" max="4" width="15.453125" style="140" customWidth="1"/>
    <col min="5" max="5" width="25.453125" style="140" customWidth="1"/>
    <col min="6" max="6" width="16.7265625" style="140" customWidth="1"/>
    <col min="7" max="8" width="20" style="140" customWidth="1"/>
    <col min="9" max="9" width="10.1796875" style="140" bestFit="1" customWidth="1"/>
    <col min="10" max="10" width="6.54296875" style="140" bestFit="1" customWidth="1"/>
    <col min="11" max="11" width="5.81640625" style="140" bestFit="1" customWidth="1"/>
    <col min="12" max="12" width="27" style="140" customWidth="1"/>
    <col min="13" max="13" width="18.6328125" style="140" bestFit="1" customWidth="1"/>
    <col min="14" max="14" width="18.1796875" style="140" bestFit="1" customWidth="1"/>
    <col min="15" max="15" width="13.1796875" style="140" bestFit="1" customWidth="1"/>
    <col min="16" max="16" width="34" style="140" bestFit="1" customWidth="1"/>
    <col min="17" max="17" width="17.81640625" style="140" customWidth="1"/>
    <col min="18" max="18" width="53.54296875" style="140" bestFit="1" customWidth="1"/>
    <col min="19" max="19" width="20.54296875" style="140" bestFit="1" customWidth="1"/>
    <col min="20" max="20" width="12.81640625" style="140" customWidth="1"/>
    <col min="21" max="21" width="14.54296875" style="140" customWidth="1"/>
    <col min="22" max="22" width="19.54296875" style="140" customWidth="1"/>
    <col min="23" max="16384" width="8.7265625" style="140"/>
  </cols>
  <sheetData>
    <row r="1" spans="1:22" ht="23.15" customHeight="1" x14ac:dyDescent="0.35">
      <c r="A1" s="177" t="s">
        <v>184</v>
      </c>
      <c r="B1" s="139" t="s">
        <v>35157</v>
      </c>
    </row>
    <row r="2" spans="1:22" ht="52" customHeight="1" x14ac:dyDescent="0.35">
      <c r="A2" s="177"/>
      <c r="B2" s="141" t="s">
        <v>35158</v>
      </c>
    </row>
    <row r="3" spans="1:22" x14ac:dyDescent="0.35">
      <c r="A3" s="142" t="s">
        <v>184</v>
      </c>
    </row>
    <row r="4" spans="1:22" ht="35.25" customHeight="1" x14ac:dyDescent="0.35">
      <c r="A4" s="143"/>
      <c r="B4" s="144" t="s">
        <v>35159</v>
      </c>
    </row>
    <row r="5" spans="1:22" ht="37.15" customHeight="1" x14ac:dyDescent="0.35">
      <c r="A5" s="145" t="s">
        <v>35160</v>
      </c>
      <c r="B5" s="146" t="s">
        <v>35161</v>
      </c>
      <c r="C5" s="145" t="s">
        <v>35162</v>
      </c>
      <c r="D5" s="146" t="s">
        <v>35163</v>
      </c>
      <c r="E5" s="145" t="s">
        <v>35164</v>
      </c>
      <c r="F5" s="146" t="s">
        <v>35165</v>
      </c>
    </row>
    <row r="6" spans="1:22" x14ac:dyDescent="0.35">
      <c r="A6" s="147" t="s">
        <v>35166</v>
      </c>
      <c r="B6" s="147" t="s">
        <v>35162</v>
      </c>
      <c r="C6" s="147" t="s">
        <v>35167</v>
      </c>
      <c r="D6" s="147" t="s">
        <v>35169</v>
      </c>
      <c r="E6" s="148" t="s">
        <v>35170</v>
      </c>
    </row>
    <row r="7" spans="1:22" x14ac:dyDescent="0.35">
      <c r="A7" s="152"/>
      <c r="B7" s="152"/>
      <c r="C7" s="149" t="s">
        <v>966</v>
      </c>
      <c r="D7" s="156">
        <v>4761078.7099000001</v>
      </c>
      <c r="E7" s="157">
        <v>430476850.95999998</v>
      </c>
      <c r="F7" s="158"/>
    </row>
    <row r="8" spans="1:22" x14ac:dyDescent="0.35">
      <c r="A8" s="153" t="s">
        <v>35168</v>
      </c>
      <c r="B8" s="154"/>
      <c r="C8" s="154"/>
      <c r="D8" s="155">
        <f>D7</f>
        <v>4761078.7099000001</v>
      </c>
      <c r="E8" s="155">
        <f>E7</f>
        <v>430476850.95999998</v>
      </c>
    </row>
    <row r="9" spans="1:22" ht="16.149999999999999" customHeight="1" x14ac:dyDescent="0.35">
      <c r="A9" s="178" t="s">
        <v>966</v>
      </c>
      <c r="B9" s="178"/>
      <c r="C9" s="178"/>
      <c r="D9" s="178"/>
      <c r="E9" s="178"/>
      <c r="F9" s="178"/>
      <c r="G9" s="178"/>
      <c r="H9" s="178"/>
      <c r="I9" s="178"/>
      <c r="J9" s="178"/>
      <c r="K9" s="178"/>
      <c r="L9" s="178"/>
    </row>
    <row r="10" spans="1:22" x14ac:dyDescent="0.35">
      <c r="A10" s="142" t="s">
        <v>184</v>
      </c>
    </row>
    <row r="11" spans="1:22" s="172" customFormat="1" ht="32.15" customHeight="1" x14ac:dyDescent="0.35">
      <c r="A11" s="166" t="s">
        <v>35160</v>
      </c>
      <c r="B11" s="166" t="s">
        <v>35162</v>
      </c>
      <c r="C11" s="166" t="s">
        <v>35174</v>
      </c>
      <c r="D11" s="166" t="s">
        <v>35171</v>
      </c>
      <c r="E11" s="166" t="s">
        <v>35175</v>
      </c>
      <c r="F11" s="166" t="s">
        <v>35172</v>
      </c>
      <c r="G11" s="166" t="s">
        <v>35173</v>
      </c>
      <c r="H11" s="166" t="s">
        <v>35170</v>
      </c>
      <c r="I11" s="166" t="s">
        <v>35167</v>
      </c>
      <c r="J11" s="166" t="s">
        <v>35176</v>
      </c>
      <c r="K11" s="166" t="s">
        <v>35177</v>
      </c>
      <c r="L11" s="167" t="s">
        <v>35178</v>
      </c>
      <c r="M11" s="168" t="s">
        <v>919</v>
      </c>
      <c r="N11" s="168" t="s">
        <v>920</v>
      </c>
      <c r="O11" s="168" t="s">
        <v>925</v>
      </c>
      <c r="P11" s="169" t="s">
        <v>926</v>
      </c>
      <c r="Q11" s="169" t="s">
        <v>10206</v>
      </c>
      <c r="R11" s="170" t="s">
        <v>930</v>
      </c>
      <c r="S11" s="170" t="s">
        <v>937</v>
      </c>
      <c r="T11" s="170" t="s">
        <v>938</v>
      </c>
      <c r="U11" s="170" t="s">
        <v>942</v>
      </c>
      <c r="V11" s="171" t="s">
        <v>943</v>
      </c>
    </row>
    <row r="12" spans="1:22" x14ac:dyDescent="0.35">
      <c r="A12" s="179" t="s">
        <v>35161</v>
      </c>
      <c r="B12" s="179" t="s">
        <v>35159</v>
      </c>
      <c r="C12" s="149" t="s">
        <v>10565</v>
      </c>
      <c r="D12" s="159">
        <v>44623</v>
      </c>
      <c r="E12" s="159">
        <v>44742</v>
      </c>
      <c r="F12" s="149" t="s">
        <v>18</v>
      </c>
      <c r="G12" s="165">
        <v>17934</v>
      </c>
      <c r="H12" s="151">
        <v>1543220.7</v>
      </c>
      <c r="I12" s="149" t="s">
        <v>966</v>
      </c>
      <c r="J12" s="160">
        <v>0</v>
      </c>
      <c r="K12" s="160">
        <v>360</v>
      </c>
      <c r="L12" s="161" t="s">
        <v>35179</v>
      </c>
      <c r="M12" s="98" t="s">
        <v>22230</v>
      </c>
      <c r="N12" s="19" t="s">
        <v>924</v>
      </c>
      <c r="O12" s="159">
        <v>44742</v>
      </c>
      <c r="P12" s="79" t="s">
        <v>10207</v>
      </c>
      <c r="Q12" s="140" t="str">
        <f>VLOOKUP($C12,'LC Usage (CIPL)'!$C:$E,3,FALSE)</f>
        <v>186LCU2214266</v>
      </c>
      <c r="R12" s="140" t="str">
        <f>VLOOKUP($C12,'LC Usage (CIPL)'!$C:$D,2,FALSE)</f>
        <v>VEIT-HK</v>
      </c>
      <c r="S12" s="140" t="str">
        <f>VLOOKUP($C12,'LC Usage (CIPL)'!$C:$L,10,FALSE)</f>
        <v>82200641</v>
      </c>
      <c r="T12" s="140">
        <f>IFERROR(VLOOKUP($S12,'LC Usage (CIPL)'!$L:$M,2,FALSE),0)</f>
        <v>20096</v>
      </c>
      <c r="U12" s="140" t="str">
        <f>VLOOKUP($C12,'LC Usage (CIPL)'!$C:$P,14,FALSE)</f>
        <v>22-Jun-2022</v>
      </c>
      <c r="V12" s="140" t="str">
        <f>IFERROR(VLOOKUP($S12,'LC Usage (CIPL)'!$L:$P,5,FALSE),0)</f>
        <v>22-Jun-2022</v>
      </c>
    </row>
    <row r="13" spans="1:22" x14ac:dyDescent="0.35">
      <c r="A13" s="180"/>
      <c r="B13" s="180"/>
      <c r="C13" s="149" t="s">
        <v>10577</v>
      </c>
      <c r="D13" s="159">
        <v>44627</v>
      </c>
      <c r="E13" s="159">
        <v>44706</v>
      </c>
      <c r="F13" s="149" t="s">
        <v>18</v>
      </c>
      <c r="G13" s="165">
        <v>12350</v>
      </c>
      <c r="H13" s="151">
        <v>1062717.5</v>
      </c>
      <c r="I13" s="149" t="s">
        <v>966</v>
      </c>
      <c r="J13" s="160">
        <v>0</v>
      </c>
      <c r="K13" s="160">
        <v>360</v>
      </c>
      <c r="L13" s="161" t="s">
        <v>35179</v>
      </c>
      <c r="M13" s="98" t="s">
        <v>22230</v>
      </c>
      <c r="N13" s="19" t="s">
        <v>924</v>
      </c>
      <c r="O13" s="159">
        <v>44706</v>
      </c>
      <c r="P13" s="79" t="s">
        <v>10207</v>
      </c>
      <c r="Q13" s="140" t="s">
        <v>35156</v>
      </c>
      <c r="R13" s="140" t="str">
        <f>VLOOKUP($C13,'LC Usage (CIPL)'!$C:$D,2,FALSE)</f>
        <v>FOCUS GARMENT TECH PTE LTD</v>
      </c>
      <c r="S13" s="140">
        <f>VLOOKUP($C13,'LC Usage (CIPL)'!$C:$L,10,FALSE)</f>
        <v>0</v>
      </c>
      <c r="T13" s="140">
        <f>IFERROR(VLOOKUP($S13,'LC Usage (CIPL)'!$L:$M,2,FALSE),0)</f>
        <v>0</v>
      </c>
      <c r="U13" s="140">
        <f>VLOOKUP($C13,'LC Usage (CIPL)'!$C:$P,14,FALSE)</f>
        <v>0</v>
      </c>
      <c r="V13" s="140">
        <f>IFERROR(VLOOKUP($S13,'LC Usage (CIPL)'!$L:$P,5,FALSE),0)</f>
        <v>0</v>
      </c>
    </row>
    <row r="14" spans="1:22" x14ac:dyDescent="0.35">
      <c r="A14" s="180"/>
      <c r="B14" s="180"/>
      <c r="C14" s="149" t="s">
        <v>10560</v>
      </c>
      <c r="D14" s="159">
        <v>44627</v>
      </c>
      <c r="E14" s="159">
        <v>44712</v>
      </c>
      <c r="F14" s="149" t="s">
        <v>18</v>
      </c>
      <c r="G14" s="165">
        <v>783</v>
      </c>
      <c r="H14" s="151">
        <v>67377.149999999994</v>
      </c>
      <c r="I14" s="149" t="s">
        <v>966</v>
      </c>
      <c r="J14" s="160">
        <v>0</v>
      </c>
      <c r="K14" s="160">
        <v>360</v>
      </c>
      <c r="L14" s="161" t="s">
        <v>35179</v>
      </c>
      <c r="M14" s="98" t="s">
        <v>22230</v>
      </c>
      <c r="N14" s="19" t="s">
        <v>924</v>
      </c>
      <c r="O14" s="159">
        <v>44712</v>
      </c>
      <c r="P14" s="79" t="s">
        <v>10207</v>
      </c>
      <c r="Q14" s="140" t="str">
        <f>VLOOKUP($C14,'LC Usage (CIPL)'!$C:$E,3,FALSE)</f>
        <v>186LCU2211374</v>
      </c>
      <c r="R14" s="140" t="str">
        <f>VLOOKUP($C14,'LC Usage (CIPL)'!$C:$D,2,FALSE)</f>
        <v>Thermax Ltd</v>
      </c>
      <c r="S14" s="140" t="str">
        <f>VLOOKUP($C14,'LC Usage (CIPL)'!$C:$L,10,FALSE)</f>
        <v>SBU/5515</v>
      </c>
      <c r="T14" s="140">
        <f>IFERROR(VLOOKUP($S14,'LC Usage (CIPL)'!$L:$M,2,FALSE),0)</f>
        <v>4339</v>
      </c>
      <c r="U14" s="140" t="str">
        <f>VLOOKUP($C14,'LC Usage (CIPL)'!$C:$P,14,FALSE)</f>
        <v>23-May-2022</v>
      </c>
      <c r="V14" s="140" t="str">
        <f>IFERROR(VLOOKUP($S14,'LC Usage (CIPL)'!$L:$P,5,FALSE),0)</f>
        <v>23-May-2022</v>
      </c>
    </row>
    <row r="15" spans="1:22" hidden="1" x14ac:dyDescent="0.35">
      <c r="A15" s="180"/>
      <c r="B15" s="180"/>
      <c r="C15" s="149" t="s">
        <v>10606</v>
      </c>
      <c r="D15" s="159">
        <v>44672</v>
      </c>
      <c r="E15" s="159">
        <v>44794</v>
      </c>
      <c r="F15" s="149" t="s">
        <v>122</v>
      </c>
      <c r="G15" s="165">
        <v>47000</v>
      </c>
      <c r="H15" s="151">
        <v>4603438.5</v>
      </c>
      <c r="I15" s="149" t="s">
        <v>966</v>
      </c>
      <c r="J15" s="160">
        <v>0</v>
      </c>
      <c r="K15" s="160">
        <v>360</v>
      </c>
      <c r="L15" s="161" t="s">
        <v>35179</v>
      </c>
      <c r="M15" s="98" t="s">
        <v>22230</v>
      </c>
      <c r="N15" s="19" t="s">
        <v>924</v>
      </c>
      <c r="O15" s="159">
        <v>44794</v>
      </c>
      <c r="Q15" s="140" t="s">
        <v>35156</v>
      </c>
      <c r="R15" s="140" t="str">
        <f>VLOOKUP($C15,'LC Usage (CIPL)'!$C:$D,2,FALSE)</f>
        <v>ARS washing</v>
      </c>
      <c r="S15" s="140">
        <f>VLOOKUP($C15,'LC Usage (CIPL)'!$C:$L,10,FALSE)</f>
        <v>0</v>
      </c>
      <c r="T15" s="140">
        <f>IFERROR(VLOOKUP($S15,'LC Usage (CIPL)'!$L:$M,2,FALSE),0)</f>
        <v>0</v>
      </c>
      <c r="U15" s="140">
        <f>VLOOKUP($C15,'LC Usage (CIPL)'!$C:$P,14,FALSE)</f>
        <v>0</v>
      </c>
      <c r="V15" s="140">
        <f>IFERROR(VLOOKUP($S15,'LC Usage (CIPL)'!$L:$P,5,FALSE),0)</f>
        <v>0</v>
      </c>
    </row>
    <row r="16" spans="1:22" x14ac:dyDescent="0.35">
      <c r="A16" s="180"/>
      <c r="B16" s="180"/>
      <c r="C16" s="149" t="s">
        <v>12610</v>
      </c>
      <c r="D16" s="159">
        <v>44658</v>
      </c>
      <c r="E16" s="159">
        <v>44742</v>
      </c>
      <c r="F16" s="149" t="s">
        <v>18</v>
      </c>
      <c r="G16" s="151">
        <v>213141.6</v>
      </c>
      <c r="H16" s="151">
        <v>18383463</v>
      </c>
      <c r="I16" s="149" t="s">
        <v>966</v>
      </c>
      <c r="J16" s="160">
        <v>0</v>
      </c>
      <c r="K16" s="160">
        <v>0</v>
      </c>
      <c r="L16" s="161" t="s">
        <v>446</v>
      </c>
      <c r="M16" s="51" t="s">
        <v>921</v>
      </c>
      <c r="N16" s="19" t="s">
        <v>923</v>
      </c>
      <c r="O16" s="159">
        <v>44742</v>
      </c>
      <c r="P16" s="79" t="s">
        <v>10207</v>
      </c>
      <c r="Q16" s="140" t="str">
        <f>VLOOKUP($C16,'LC Usage (CIPL)'!$C:$E,3,FALSE)</f>
        <v>186BTB2214433</v>
      </c>
      <c r="R16" s="140" t="str">
        <f>VLOOKUP($C16,'LC Usage (CIPL)'!$C:$D,2,FALSE)</f>
        <v>HOORAIN HTF LIMITED</v>
      </c>
      <c r="S16" s="140" t="str">
        <f>VLOOKUP($C16,'LC Usage (CIPL)'!$C:$L,10,FALSE)</f>
        <v>HHL/2022/0314</v>
      </c>
      <c r="T16" s="140">
        <f>IFERROR(VLOOKUP($S16,'LC Usage (CIPL)'!$L:$M,2,FALSE),0)</f>
        <v>2210.4</v>
      </c>
      <c r="U16" s="140" t="str">
        <f>VLOOKUP($C16,'LC Usage (CIPL)'!$C:$P,14,FALSE)</f>
        <v>26-Jun-2022</v>
      </c>
      <c r="V16" s="140" t="str">
        <f>IFERROR(VLOOKUP($S16,'LC Usage (CIPL)'!$L:$P,5,FALSE),0)</f>
        <v>26-Jun-2022</v>
      </c>
    </row>
    <row r="17" spans="1:22" hidden="1" x14ac:dyDescent="0.35">
      <c r="A17" s="180"/>
      <c r="B17" s="180"/>
      <c r="C17" s="149" t="s">
        <v>12719</v>
      </c>
      <c r="D17" s="159">
        <v>44741</v>
      </c>
      <c r="E17" s="159">
        <v>44814</v>
      </c>
      <c r="F17" s="149" t="s">
        <v>18</v>
      </c>
      <c r="G17" s="151">
        <v>4664.16</v>
      </c>
      <c r="H17" s="151">
        <v>436098.96</v>
      </c>
      <c r="I17" s="149" t="s">
        <v>966</v>
      </c>
      <c r="J17" s="160">
        <v>0</v>
      </c>
      <c r="K17" s="160">
        <v>0</v>
      </c>
      <c r="L17" s="161" t="s">
        <v>446</v>
      </c>
      <c r="M17" s="51" t="s">
        <v>921</v>
      </c>
      <c r="N17" s="19" t="s">
        <v>923</v>
      </c>
      <c r="O17" s="159">
        <v>44814</v>
      </c>
      <c r="Q17" s="140" t="s">
        <v>35156</v>
      </c>
      <c r="R17" s="140" t="str">
        <f>VLOOKUP($C17,'LC Usage (CIPL)'!$C:$D,2,FALSE)</f>
        <v>HOORAIN HTF LIMITED</v>
      </c>
      <c r="S17" s="140">
        <f>VLOOKUP($C17,'LC Usage (CIPL)'!$C:$L,10,FALSE)</f>
        <v>0</v>
      </c>
      <c r="T17" s="140">
        <f>IFERROR(VLOOKUP($S17,'LC Usage (CIPL)'!$L:$M,2,FALSE),0)</f>
        <v>0</v>
      </c>
      <c r="U17" s="140">
        <f>VLOOKUP($C17,'LC Usage (CIPL)'!$C:$P,14,FALSE)</f>
        <v>0</v>
      </c>
      <c r="V17" s="140">
        <f>IFERROR(VLOOKUP($S17,'LC Usage (CIPL)'!$L:$P,5,FALSE),0)</f>
        <v>0</v>
      </c>
    </row>
    <row r="18" spans="1:22" hidden="1" x14ac:dyDescent="0.35">
      <c r="A18" s="180"/>
      <c r="B18" s="180"/>
      <c r="C18" s="149" t="s">
        <v>10611</v>
      </c>
      <c r="D18" s="159">
        <v>44703</v>
      </c>
      <c r="E18" s="159">
        <v>44767</v>
      </c>
      <c r="F18" s="149" t="s">
        <v>18</v>
      </c>
      <c r="G18" s="151">
        <v>95979.520000000004</v>
      </c>
      <c r="H18" s="151">
        <v>8407805.9499999993</v>
      </c>
      <c r="I18" s="149" t="s">
        <v>966</v>
      </c>
      <c r="J18" s="160">
        <v>0</v>
      </c>
      <c r="K18" s="160">
        <v>0</v>
      </c>
      <c r="L18" s="161" t="s">
        <v>434</v>
      </c>
      <c r="M18" s="51" t="s">
        <v>921</v>
      </c>
      <c r="N18" s="19" t="s">
        <v>923</v>
      </c>
      <c r="O18" s="159">
        <v>44767</v>
      </c>
      <c r="Q18" s="140" t="str">
        <f>VLOOKUP($C18,'LC Usage (CIPL)'!$C:$E,3,FALSE)</f>
        <v>186LCS2214461</v>
      </c>
      <c r="R18" s="140" t="str">
        <f>VLOOKUP($C18,'LC Usage (CIPL)'!$C:$D,2,FALSE)</f>
        <v>SUNLINE SANKEI YOKOHAMA (HK) CO., LTD</v>
      </c>
      <c r="S18" s="140" t="str">
        <f>VLOOKUP($C18,'LC Usage (CIPL)'!$C:$L,10,FALSE)</f>
        <v>10072679-1</v>
      </c>
      <c r="T18" s="140">
        <f>IFERROR(VLOOKUP($S18,'LC Usage (CIPL)'!$L:$M,2,FALSE),0)</f>
        <v>37382.800000000003</v>
      </c>
      <c r="U18" s="140" t="str">
        <f>VLOOKUP($C18,'LC Usage (CIPL)'!$C:$P,14,FALSE)</f>
        <v>12-Jul-2022</v>
      </c>
      <c r="V18" s="140" t="str">
        <f>IFERROR(VLOOKUP($S18,'LC Usage (CIPL)'!$L:$P,5,FALSE),0)</f>
        <v>12-Jul-2022</v>
      </c>
    </row>
    <row r="19" spans="1:22" x14ac:dyDescent="0.35">
      <c r="A19" s="180"/>
      <c r="B19" s="180"/>
      <c r="C19" s="149" t="s">
        <v>12484</v>
      </c>
      <c r="D19" s="159">
        <v>44630</v>
      </c>
      <c r="E19" s="159">
        <v>44696</v>
      </c>
      <c r="F19" s="149" t="s">
        <v>18</v>
      </c>
      <c r="G19" s="151">
        <v>105.8201</v>
      </c>
      <c r="H19" s="151">
        <v>9105.82</v>
      </c>
      <c r="I19" s="149" t="s">
        <v>966</v>
      </c>
      <c r="J19" s="160">
        <v>0</v>
      </c>
      <c r="K19" s="160">
        <v>0</v>
      </c>
      <c r="L19" s="161" t="s">
        <v>446</v>
      </c>
      <c r="M19" s="51" t="s">
        <v>921</v>
      </c>
      <c r="N19" s="19" t="s">
        <v>923</v>
      </c>
      <c r="O19" s="159">
        <v>44696</v>
      </c>
      <c r="P19" s="79" t="s">
        <v>10207</v>
      </c>
      <c r="Q19" s="140" t="str">
        <f>VLOOKUP($C19,'LC Usage (CIPL)'!$C:$E,3,FALSE)</f>
        <v>186BTB2209083</v>
      </c>
      <c r="R19" s="140" t="str">
        <f>VLOOKUP($C19,'LC Usage (CIPL)'!$C:$D,2,FALSE)</f>
        <v>Lai Tak Enterprises Ltd.</v>
      </c>
      <c r="S19" s="140" t="str">
        <f>VLOOKUP($C19,'LC Usage (CIPL)'!$C:$L,10,FALSE)</f>
        <v>22C-E0123&amp;22C-E0128</v>
      </c>
      <c r="T19" s="140">
        <f>IFERROR(VLOOKUP($S19,'LC Usage (CIPL)'!$L:$M,2,FALSE),0)</f>
        <v>22217.599999999999</v>
      </c>
      <c r="U19" s="140" t="str">
        <f>VLOOKUP($C19,'LC Usage (CIPL)'!$C:$P,14,FALSE)</f>
        <v>21-Apr-2022</v>
      </c>
      <c r="V19" s="140" t="str">
        <f>IFERROR(VLOOKUP($S19,'LC Usage (CIPL)'!$L:$P,5,FALSE),0)</f>
        <v>21-Apr-2022</v>
      </c>
    </row>
    <row r="20" spans="1:22" x14ac:dyDescent="0.35">
      <c r="A20" s="180"/>
      <c r="B20" s="180"/>
      <c r="C20" s="149" t="s">
        <v>11089</v>
      </c>
      <c r="D20" s="159">
        <v>44630</v>
      </c>
      <c r="E20" s="159">
        <v>44717</v>
      </c>
      <c r="F20" s="149" t="s">
        <v>18</v>
      </c>
      <c r="G20" s="151">
        <v>759.96</v>
      </c>
      <c r="H20" s="151">
        <v>65394.559999999998</v>
      </c>
      <c r="I20" s="149" t="s">
        <v>966</v>
      </c>
      <c r="J20" s="160">
        <v>0</v>
      </c>
      <c r="K20" s="160">
        <v>0</v>
      </c>
      <c r="L20" s="161" t="s">
        <v>446</v>
      </c>
      <c r="M20" s="51" t="s">
        <v>921</v>
      </c>
      <c r="N20" s="19" t="s">
        <v>923</v>
      </c>
      <c r="O20" s="159">
        <v>44717</v>
      </c>
      <c r="P20" s="79" t="s">
        <v>10207</v>
      </c>
      <c r="Q20" s="140" t="str">
        <f>VLOOKUP($C20,'LC Usage (CIPL)'!$C:$E,3,FALSE)</f>
        <v>186BTB2210517</v>
      </c>
      <c r="R20" s="140" t="str">
        <f>VLOOKUP($C20,'LC Usage (CIPL)'!$C:$D,2,FALSE)</f>
        <v>NISHAT MILLS</v>
      </c>
      <c r="S20" s="140" t="str">
        <f>VLOOKUP($C20,'LC Usage (CIPL)'!$C:$L,10,FALSE)</f>
        <v>EXP/F-35/1067/2022</v>
      </c>
      <c r="T20" s="140">
        <f>IFERROR(VLOOKUP($S20,'LC Usage (CIPL)'!$L:$M,2,FALSE),0)</f>
        <v>68558.039999999994</v>
      </c>
      <c r="U20" s="140" t="str">
        <f>VLOOKUP($C20,'LC Usage (CIPL)'!$C:$P,14,FALSE)</f>
        <v>12-May-2022</v>
      </c>
      <c r="V20" s="140" t="str">
        <f>IFERROR(VLOOKUP($S20,'LC Usage (CIPL)'!$L:$P,5,FALSE),0)</f>
        <v>12-May-2022</v>
      </c>
    </row>
    <row r="21" spans="1:22" x14ac:dyDescent="0.35">
      <c r="A21" s="180"/>
      <c r="B21" s="180"/>
      <c r="C21" s="149" t="s">
        <v>11632</v>
      </c>
      <c r="D21" s="159">
        <v>44648</v>
      </c>
      <c r="E21" s="159">
        <v>44681</v>
      </c>
      <c r="F21" s="149" t="s">
        <v>18</v>
      </c>
      <c r="G21" s="151">
        <v>3064.0198999999998</v>
      </c>
      <c r="H21" s="151">
        <v>264271.71999999997</v>
      </c>
      <c r="I21" s="149" t="s">
        <v>966</v>
      </c>
      <c r="J21" s="160">
        <v>0</v>
      </c>
      <c r="K21" s="160">
        <v>0</v>
      </c>
      <c r="L21" s="161" t="s">
        <v>446</v>
      </c>
      <c r="M21" s="51" t="s">
        <v>921</v>
      </c>
      <c r="N21" s="19" t="s">
        <v>923</v>
      </c>
      <c r="O21" s="159">
        <v>44681</v>
      </c>
      <c r="P21" s="79" t="s">
        <v>10207</v>
      </c>
      <c r="Q21" s="140" t="str">
        <f>VLOOKUP($C21,'LC Usage (CIPL)'!$C:$E,3,FALSE)</f>
        <v>186BTB2211676</v>
      </c>
      <c r="R21" s="140" t="str">
        <f>VLOOKUP($C21,'LC Usage (CIPL)'!$C:$D,2,FALSE)</f>
        <v>YA DONG (HONGKONG) INTERNATIONAL TRADING COMPANY</v>
      </c>
      <c r="S21" s="140" t="str">
        <f>VLOOKUP($C21,'LC Usage (CIPL)'!$C:$L,10,FALSE)</f>
        <v>222CH366003-7</v>
      </c>
      <c r="T21" s="140">
        <f>IFERROR(VLOOKUP($S21,'LC Usage (CIPL)'!$L:$M,2,FALSE),0)</f>
        <v>54136.5</v>
      </c>
      <c r="U21" s="140" t="str">
        <f>VLOOKUP($C21,'LC Usage (CIPL)'!$C:$P,14,FALSE)</f>
        <v>24-May-2022</v>
      </c>
      <c r="V21" s="140" t="str">
        <f>IFERROR(VLOOKUP($S21,'LC Usage (CIPL)'!$L:$P,5,FALSE),0)</f>
        <v>24-May-2022</v>
      </c>
    </row>
    <row r="22" spans="1:22" x14ac:dyDescent="0.35">
      <c r="A22" s="180"/>
      <c r="B22" s="180"/>
      <c r="C22" s="149" t="s">
        <v>11159</v>
      </c>
      <c r="D22" s="159">
        <v>44648</v>
      </c>
      <c r="E22" s="159">
        <v>44676</v>
      </c>
      <c r="F22" s="149" t="s">
        <v>18</v>
      </c>
      <c r="G22" s="151">
        <v>19171</v>
      </c>
      <c r="H22" s="151">
        <v>1653498.75</v>
      </c>
      <c r="I22" s="149" t="s">
        <v>966</v>
      </c>
      <c r="J22" s="160">
        <v>0</v>
      </c>
      <c r="K22" s="160">
        <v>0</v>
      </c>
      <c r="L22" s="161" t="s">
        <v>446</v>
      </c>
      <c r="M22" s="51" t="s">
        <v>921</v>
      </c>
      <c r="N22" s="19" t="s">
        <v>923</v>
      </c>
      <c r="O22" s="159">
        <v>44676</v>
      </c>
      <c r="P22" s="79" t="s">
        <v>10207</v>
      </c>
      <c r="Q22" s="140" t="str">
        <f>VLOOKUP($C22,'LC Usage (CIPL)'!$C:$E,3,FALSE)</f>
        <v>186BTB2210505</v>
      </c>
      <c r="R22" s="140" t="str">
        <f>VLOOKUP($C22,'LC Usage (CIPL)'!$C:$D,2,FALSE)</f>
        <v>LUCKYTEX</v>
      </c>
      <c r="S22" s="140" t="str">
        <f>VLOOKUP($C22,'LC Usage (CIPL)'!$C:$L,10,FALSE)</f>
        <v>QJ220402</v>
      </c>
      <c r="T22" s="140">
        <f>IFERROR(VLOOKUP($S22,'LC Usage (CIPL)'!$L:$M,2,FALSE),0)</f>
        <v>309029.32</v>
      </c>
      <c r="U22" s="140" t="str">
        <f>VLOOKUP($C22,'LC Usage (CIPL)'!$C:$P,14,FALSE)</f>
        <v>12-May-2022</v>
      </c>
      <c r="V22" s="140" t="str">
        <f>IFERROR(VLOOKUP($S22,'LC Usage (CIPL)'!$L:$P,5,FALSE),0)</f>
        <v>12-May-2022</v>
      </c>
    </row>
    <row r="23" spans="1:22" hidden="1" x14ac:dyDescent="0.35">
      <c r="A23" s="180"/>
      <c r="B23" s="180"/>
      <c r="C23" s="149" t="s">
        <v>12566</v>
      </c>
      <c r="D23" s="159">
        <v>44648</v>
      </c>
      <c r="E23" s="159">
        <v>44762</v>
      </c>
      <c r="F23" s="149" t="s">
        <v>18</v>
      </c>
      <c r="G23" s="151">
        <v>29946.12</v>
      </c>
      <c r="H23" s="151">
        <v>2582852.85</v>
      </c>
      <c r="I23" s="149" t="s">
        <v>966</v>
      </c>
      <c r="J23" s="160">
        <v>0</v>
      </c>
      <c r="K23" s="160">
        <v>0</v>
      </c>
      <c r="L23" s="161" t="s">
        <v>446</v>
      </c>
      <c r="M23" s="51" t="s">
        <v>921</v>
      </c>
      <c r="N23" s="19" t="s">
        <v>923</v>
      </c>
      <c r="O23" s="159">
        <v>44762</v>
      </c>
      <c r="Q23" s="140" t="str">
        <f>VLOOKUP($C23,'LC Usage (CIPL)'!$C:$E,3,FALSE)</f>
        <v>186BTB2209475</v>
      </c>
      <c r="R23" s="140" t="str">
        <f>VLOOKUP($C23,'LC Usage (CIPL)'!$C:$D,2,FALSE)</f>
        <v>Sapphire Finishing Mills Ltd</v>
      </c>
      <c r="S23" s="140" t="str">
        <f>VLOOKUP($C23,'LC Usage (CIPL)'!$C:$L,10,FALSE)</f>
        <v>SFML-0931-22</v>
      </c>
      <c r="T23" s="140">
        <f>IFERROR(VLOOKUP($S23,'LC Usage (CIPL)'!$L:$M,2,FALSE),0)</f>
        <v>211206.56</v>
      </c>
      <c r="U23" s="140" t="str">
        <f>VLOOKUP($C23,'LC Usage (CIPL)'!$C:$P,14,FALSE)</f>
        <v>26-Apr-2022</v>
      </c>
      <c r="V23" s="140" t="str">
        <f>IFERROR(VLOOKUP($S23,'LC Usage (CIPL)'!$L:$P,5,FALSE),0)</f>
        <v>26-Apr-2022</v>
      </c>
    </row>
    <row r="24" spans="1:22" x14ac:dyDescent="0.35">
      <c r="A24" s="180"/>
      <c r="B24" s="180"/>
      <c r="C24" s="149" t="s">
        <v>11139</v>
      </c>
      <c r="D24" s="159">
        <v>44649</v>
      </c>
      <c r="E24" s="159">
        <v>44732</v>
      </c>
      <c r="F24" s="149" t="s">
        <v>18</v>
      </c>
      <c r="G24" s="151">
        <v>43915.24</v>
      </c>
      <c r="H24" s="151">
        <v>3787689.45</v>
      </c>
      <c r="I24" s="149" t="s">
        <v>966</v>
      </c>
      <c r="J24" s="160">
        <v>0</v>
      </c>
      <c r="K24" s="160">
        <v>0</v>
      </c>
      <c r="L24" s="161" t="s">
        <v>446</v>
      </c>
      <c r="M24" s="51" t="s">
        <v>921</v>
      </c>
      <c r="N24" s="19" t="s">
        <v>923</v>
      </c>
      <c r="O24" s="159">
        <v>44732</v>
      </c>
      <c r="P24" s="79" t="s">
        <v>10207</v>
      </c>
      <c r="Q24" s="140" t="str">
        <f>VLOOKUP($C24,'LC Usage (CIPL)'!$C:$E,3,FALSE)</f>
        <v>186BTB2210310</v>
      </c>
      <c r="R24" s="140" t="str">
        <f>VLOOKUP($C24,'LC Usage (CIPL)'!$C:$D,2,FALSE)</f>
        <v>BEIJING KAILONG YISHENG TEXTILE CO., LTD.</v>
      </c>
      <c r="S24" s="140" t="str">
        <f>VLOOKUP($C24,'LC Usage (CIPL)'!$C:$L,10,FALSE)</f>
        <v>KL21-A595</v>
      </c>
      <c r="T24" s="140">
        <f>IFERROR(VLOOKUP($S24,'LC Usage (CIPL)'!$L:$M,2,FALSE),0)</f>
        <v>12077.24</v>
      </c>
      <c r="U24" s="140" t="str">
        <f>VLOOKUP($C24,'LC Usage (CIPL)'!$C:$P,14,FALSE)</f>
        <v>11-May-2022</v>
      </c>
      <c r="V24" s="140" t="str">
        <f>IFERROR(VLOOKUP($S24,'LC Usage (CIPL)'!$L:$P,5,FALSE),0)</f>
        <v>11-May-2022</v>
      </c>
    </row>
    <row r="25" spans="1:22" x14ac:dyDescent="0.35">
      <c r="A25" s="180"/>
      <c r="B25" s="180"/>
      <c r="C25" s="149" t="s">
        <v>11751</v>
      </c>
      <c r="D25" s="159">
        <v>44649</v>
      </c>
      <c r="E25" s="159">
        <v>44732</v>
      </c>
      <c r="F25" s="149" t="s">
        <v>18</v>
      </c>
      <c r="G25" s="151">
        <v>829.01990000000001</v>
      </c>
      <c r="H25" s="151">
        <v>71502.97</v>
      </c>
      <c r="I25" s="149" t="s">
        <v>966</v>
      </c>
      <c r="J25" s="160">
        <v>0</v>
      </c>
      <c r="K25" s="160">
        <v>0</v>
      </c>
      <c r="L25" s="161" t="s">
        <v>446</v>
      </c>
      <c r="M25" s="51" t="s">
        <v>921</v>
      </c>
      <c r="N25" s="19" t="s">
        <v>923</v>
      </c>
      <c r="O25" s="159">
        <v>44732</v>
      </c>
      <c r="P25" s="79" t="s">
        <v>10207</v>
      </c>
      <c r="Q25" s="140" t="str">
        <f>VLOOKUP($C25,'LC Usage (CIPL)'!$C:$E,3,FALSE)</f>
        <v>186BTB2209480</v>
      </c>
      <c r="R25" s="140" t="str">
        <f>VLOOKUP($C25,'LC Usage (CIPL)'!$C:$D,2,FALSE)</f>
        <v>SARENA TEXTILE INDUSTRUES (PVT) LTD</v>
      </c>
      <c r="S25" s="140" t="str">
        <f>VLOOKUP($C25,'LC Usage (CIPL)'!$C:$L,10,FALSE)</f>
        <v>EXP-SD-5521-NTA</v>
      </c>
      <c r="T25" s="140">
        <f>IFERROR(VLOOKUP($S25,'LC Usage (CIPL)'!$L:$M,2,FALSE),0)</f>
        <v>127639.56</v>
      </c>
      <c r="U25" s="140" t="str">
        <f>VLOOKUP($C25,'LC Usage (CIPL)'!$C:$P,14,FALSE)</f>
        <v>26-Apr-2022</v>
      </c>
      <c r="V25" s="140" t="str">
        <f>IFERROR(VLOOKUP($S25,'LC Usage (CIPL)'!$L:$P,5,FALSE),0)</f>
        <v>26-Apr-2022</v>
      </c>
    </row>
    <row r="26" spans="1:22" hidden="1" x14ac:dyDescent="0.35">
      <c r="A26" s="180"/>
      <c r="B26" s="180"/>
      <c r="C26" s="149" t="s">
        <v>12590</v>
      </c>
      <c r="D26" s="159">
        <v>44657</v>
      </c>
      <c r="E26" s="159">
        <v>44746</v>
      </c>
      <c r="F26" s="149" t="s">
        <v>18</v>
      </c>
      <c r="G26" s="151">
        <v>59652.960099999997</v>
      </c>
      <c r="H26" s="151">
        <v>5145067.8099999996</v>
      </c>
      <c r="I26" s="149" t="s">
        <v>966</v>
      </c>
      <c r="J26" s="160">
        <v>0</v>
      </c>
      <c r="K26" s="160">
        <v>0</v>
      </c>
      <c r="L26" s="161" t="s">
        <v>446</v>
      </c>
      <c r="M26" s="51" t="s">
        <v>921</v>
      </c>
      <c r="N26" s="19" t="s">
        <v>923</v>
      </c>
      <c r="O26" s="159">
        <v>44746</v>
      </c>
      <c r="Q26" s="140" t="str">
        <f>VLOOKUP($C26,'LC Usage (CIPL)'!$C:$E,3,FALSE)</f>
        <v>186BTB2212040</v>
      </c>
      <c r="R26" s="140" t="str">
        <f>VLOOKUP($C26,'LC Usage (CIPL)'!$C:$D,2,FALSE)</f>
        <v>ZHEJIANG SAINTYEAR TEXTILE LTD</v>
      </c>
      <c r="S26" s="140" t="str">
        <f>VLOOKUP($C26,'LC Usage (CIPL)'!$C:$L,10,FALSE)</f>
        <v>TH22/0075</v>
      </c>
      <c r="T26" s="140">
        <f>IFERROR(VLOOKUP($S26,'LC Usage (CIPL)'!$L:$M,2,FALSE),0)</f>
        <v>11942.97</v>
      </c>
      <c r="U26" s="140" t="str">
        <f>VLOOKUP($C26,'LC Usage (CIPL)'!$C:$P,14,FALSE)</f>
        <v>29-May-2022</v>
      </c>
      <c r="V26" s="140" t="str">
        <f>IFERROR(VLOOKUP($S26,'LC Usage (CIPL)'!$L:$P,5,FALSE),0)</f>
        <v>29-May-2022</v>
      </c>
    </row>
    <row r="27" spans="1:22" hidden="1" x14ac:dyDescent="0.35">
      <c r="A27" s="180"/>
      <c r="B27" s="180"/>
      <c r="C27" s="149" t="s">
        <v>12630</v>
      </c>
      <c r="D27" s="159">
        <v>44669</v>
      </c>
      <c r="E27" s="159">
        <v>44752</v>
      </c>
      <c r="F27" s="149" t="s">
        <v>18</v>
      </c>
      <c r="G27" s="151">
        <v>271504.65980000002</v>
      </c>
      <c r="H27" s="151">
        <v>23417276.91</v>
      </c>
      <c r="I27" s="149" t="s">
        <v>966</v>
      </c>
      <c r="J27" s="160">
        <v>0</v>
      </c>
      <c r="K27" s="160">
        <v>0</v>
      </c>
      <c r="L27" s="161" t="s">
        <v>446</v>
      </c>
      <c r="M27" s="51" t="s">
        <v>921</v>
      </c>
      <c r="N27" s="19" t="s">
        <v>923</v>
      </c>
      <c r="O27" s="159">
        <v>44752</v>
      </c>
      <c r="Q27" s="140" t="str">
        <f>VLOOKUP($C27,'LC Usage (CIPL)'!$C:$E,3,FALSE)</f>
        <v>186BTB2210428</v>
      </c>
      <c r="R27" s="140" t="str">
        <f>VLOOKUP($C27,'LC Usage (CIPL)'!$C:$D,2,FALSE)</f>
        <v>KOHINOOR DYEING</v>
      </c>
      <c r="S27" s="140" t="str">
        <f>VLOOKUP($C27,'LC Usage (CIPL)'!$C:$L,10,FALSE)</f>
        <v>KD22-0258</v>
      </c>
      <c r="T27" s="140">
        <f>IFERROR(VLOOKUP($S27,'LC Usage (CIPL)'!$L:$M,2,FALSE),0)</f>
        <v>229180.19</v>
      </c>
      <c r="U27" s="140" t="str">
        <f>VLOOKUP($C27,'LC Usage (CIPL)'!$C:$P,14,FALSE)</f>
        <v>12-May-2022</v>
      </c>
      <c r="V27" s="140" t="str">
        <f>IFERROR(VLOOKUP($S27,'LC Usage (CIPL)'!$L:$P,5,FALSE),0)</f>
        <v>12-May-2022</v>
      </c>
    </row>
    <row r="28" spans="1:22" x14ac:dyDescent="0.35">
      <c r="A28" s="180"/>
      <c r="B28" s="180"/>
      <c r="C28" s="149" t="s">
        <v>11179</v>
      </c>
      <c r="D28" s="159">
        <v>44669</v>
      </c>
      <c r="E28" s="159">
        <v>44742</v>
      </c>
      <c r="F28" s="149" t="s">
        <v>18</v>
      </c>
      <c r="G28" s="151">
        <v>188402.03</v>
      </c>
      <c r="H28" s="151">
        <v>16249675.09</v>
      </c>
      <c r="I28" s="149" t="s">
        <v>966</v>
      </c>
      <c r="J28" s="160">
        <v>0</v>
      </c>
      <c r="K28" s="160">
        <v>0</v>
      </c>
      <c r="L28" s="161" t="s">
        <v>446</v>
      </c>
      <c r="M28" s="51" t="s">
        <v>921</v>
      </c>
      <c r="N28" s="19" t="s">
        <v>923</v>
      </c>
      <c r="O28" s="159">
        <v>44742</v>
      </c>
      <c r="P28" s="79" t="s">
        <v>10207</v>
      </c>
      <c r="Q28" s="140" t="str">
        <f>VLOOKUP($C28,'LC Usage (CIPL)'!$C:$E,3,FALSE)</f>
        <v>186BTB2214886</v>
      </c>
      <c r="R28" s="140" t="str">
        <f>VLOOKUP($C28,'LC Usage (CIPL)'!$C:$D,2,FALSE)</f>
        <v>Toray International (China) Co. LTD.</v>
      </c>
      <c r="S28" s="140" t="str">
        <f>VLOOKUP($C28,'LC Usage (CIPL)'!$C:$L,10,FALSE)</f>
        <v>20220509TICH</v>
      </c>
      <c r="T28" s="140">
        <f>IFERROR(VLOOKUP($S28,'LC Usage (CIPL)'!$L:$M,2,FALSE),0)</f>
        <v>45926.27</v>
      </c>
      <c r="U28" s="140" t="str">
        <f>VLOOKUP($C28,'LC Usage (CIPL)'!$C:$P,14,FALSE)</f>
        <v>30-Jun-2022</v>
      </c>
      <c r="V28" s="140" t="str">
        <f>IFERROR(VLOOKUP($S28,'LC Usage (CIPL)'!$L:$P,5,FALSE),0)</f>
        <v>30-Jun-2022</v>
      </c>
    </row>
    <row r="29" spans="1:22" x14ac:dyDescent="0.35">
      <c r="A29" s="180"/>
      <c r="B29" s="180"/>
      <c r="C29" s="149" t="s">
        <v>12672</v>
      </c>
      <c r="D29" s="159">
        <v>44669</v>
      </c>
      <c r="E29" s="159">
        <v>44711</v>
      </c>
      <c r="F29" s="149" t="s">
        <v>18</v>
      </c>
      <c r="G29" s="151">
        <v>191.21</v>
      </c>
      <c r="H29" s="151">
        <v>16491.86</v>
      </c>
      <c r="I29" s="149" t="s">
        <v>966</v>
      </c>
      <c r="J29" s="160">
        <v>0</v>
      </c>
      <c r="K29" s="160">
        <v>0</v>
      </c>
      <c r="L29" s="161" t="s">
        <v>446</v>
      </c>
      <c r="M29" s="51" t="s">
        <v>921</v>
      </c>
      <c r="N29" s="19" t="s">
        <v>923</v>
      </c>
      <c r="O29" s="159">
        <v>44711</v>
      </c>
      <c r="P29" s="79" t="s">
        <v>10207</v>
      </c>
      <c r="Q29" s="140" t="str">
        <f>VLOOKUP($C29,'LC Usage (CIPL)'!$C:$E,3,FALSE)</f>
        <v>186BTB2211667</v>
      </c>
      <c r="R29" s="140" t="str">
        <f>VLOOKUP($C29,'LC Usage (CIPL)'!$C:$D,2,FALSE)</f>
        <v>JIAXING YOUXIN IMPORT AND EXPORT CO., LTD.</v>
      </c>
      <c r="S29" s="140" t="str">
        <f>VLOOKUP($C29,'LC Usage (CIPL)'!$C:$L,10,FALSE)</f>
        <v>JXYX220430</v>
      </c>
      <c r="T29" s="140">
        <f>IFERROR(VLOOKUP($S29,'LC Usage (CIPL)'!$L:$M,2,FALSE),0)</f>
        <v>40468.28</v>
      </c>
      <c r="U29" s="140" t="str">
        <f>VLOOKUP($C29,'LC Usage (CIPL)'!$C:$P,14,FALSE)</f>
        <v>23-May-2022</v>
      </c>
      <c r="V29" s="140" t="str">
        <f>IFERROR(VLOOKUP($S29,'LC Usage (CIPL)'!$L:$P,5,FALSE),0)</f>
        <v>23-May-2022</v>
      </c>
    </row>
    <row r="30" spans="1:22" hidden="1" x14ac:dyDescent="0.35">
      <c r="A30" s="180"/>
      <c r="B30" s="180"/>
      <c r="C30" s="149" t="s">
        <v>12663</v>
      </c>
      <c r="D30" s="159">
        <v>44669</v>
      </c>
      <c r="E30" s="159">
        <v>44773</v>
      </c>
      <c r="F30" s="149" t="s">
        <v>18</v>
      </c>
      <c r="G30" s="151">
        <v>1613.84</v>
      </c>
      <c r="H30" s="151">
        <v>139193.70000000001</v>
      </c>
      <c r="I30" s="149" t="s">
        <v>966</v>
      </c>
      <c r="J30" s="160">
        <v>0</v>
      </c>
      <c r="K30" s="160">
        <v>0</v>
      </c>
      <c r="L30" s="161" t="s">
        <v>434</v>
      </c>
      <c r="M30" s="51" t="s">
        <v>921</v>
      </c>
      <c r="N30" s="19" t="s">
        <v>923</v>
      </c>
      <c r="O30" s="159">
        <v>44773</v>
      </c>
      <c r="Q30" s="140" t="str">
        <f>VLOOKUP($C30,'LC Usage (CIPL)'!$C:$E,3,FALSE)</f>
        <v>186BTB2211412</v>
      </c>
      <c r="R30" s="140" t="str">
        <f>VLOOKUP($C30,'LC Usage (CIPL)'!$C:$D,2,FALSE)</f>
        <v>Kiyokawa Co Ltd</v>
      </c>
      <c r="S30" s="140" t="str">
        <f>VLOOKUP($C30,'LC Usage (CIPL)'!$C:$L,10,FALSE)</f>
        <v>T65N-0990-410</v>
      </c>
      <c r="T30" s="140">
        <f>IFERROR(VLOOKUP($S30,'LC Usage (CIPL)'!$L:$M,2,FALSE),0)</f>
        <v>36520.120000000003</v>
      </c>
      <c r="U30" s="140" t="str">
        <f>VLOOKUP($C30,'LC Usage (CIPL)'!$C:$P,14,FALSE)</f>
        <v>23-May-2022</v>
      </c>
      <c r="V30" s="140" t="str">
        <f>IFERROR(VLOOKUP($S30,'LC Usage (CIPL)'!$L:$P,5,FALSE),0)</f>
        <v>23-May-2022</v>
      </c>
    </row>
    <row r="31" spans="1:22" hidden="1" x14ac:dyDescent="0.35">
      <c r="A31" s="180"/>
      <c r="B31" s="180"/>
      <c r="C31" s="149" t="s">
        <v>11191</v>
      </c>
      <c r="D31" s="159">
        <v>44671</v>
      </c>
      <c r="E31" s="159">
        <v>44758</v>
      </c>
      <c r="F31" s="149" t="s">
        <v>18</v>
      </c>
      <c r="G31" s="151">
        <v>189784.63010000001</v>
      </c>
      <c r="H31" s="151">
        <v>16368924.35</v>
      </c>
      <c r="I31" s="149" t="s">
        <v>966</v>
      </c>
      <c r="J31" s="160">
        <v>0</v>
      </c>
      <c r="K31" s="160">
        <v>0</v>
      </c>
      <c r="L31" s="161" t="s">
        <v>446</v>
      </c>
      <c r="M31" s="51" t="s">
        <v>921</v>
      </c>
      <c r="N31" s="19" t="s">
        <v>923</v>
      </c>
      <c r="O31" s="159">
        <v>44758</v>
      </c>
      <c r="Q31" s="140" t="str">
        <f>VLOOKUP($C31,'LC Usage (CIPL)'!$C:$E,3,FALSE)</f>
        <v>186BTB2213236</v>
      </c>
      <c r="R31" s="140" t="str">
        <f>VLOOKUP($C31,'LC Usage (CIPL)'!$C:$D,2,FALSE)</f>
        <v>VARDHMAN TEXTILES LIMITED</v>
      </c>
      <c r="S31" s="140" t="str">
        <f>VLOOKUP($C31,'LC Usage (CIPL)'!$C:$L,10,FALSE)</f>
        <v>CPD220000087</v>
      </c>
      <c r="T31" s="140">
        <f>IFERROR(VLOOKUP($S31,'LC Usage (CIPL)'!$L:$M,2,FALSE),0)</f>
        <v>39525.620000000003</v>
      </c>
      <c r="U31" s="140" t="str">
        <f>VLOOKUP($C31,'LC Usage (CIPL)'!$C:$P,14,FALSE)</f>
        <v>09-Jun-2022</v>
      </c>
      <c r="V31" s="140" t="str">
        <f>IFERROR(VLOOKUP($S31,'LC Usage (CIPL)'!$L:$P,5,FALSE),0)</f>
        <v>09-Jun-2022</v>
      </c>
    </row>
    <row r="32" spans="1:22" hidden="1" x14ac:dyDescent="0.35">
      <c r="A32" s="180"/>
      <c r="B32" s="180"/>
      <c r="C32" s="149" t="s">
        <v>12678</v>
      </c>
      <c r="D32" s="159">
        <v>44672</v>
      </c>
      <c r="E32" s="159">
        <v>44752</v>
      </c>
      <c r="F32" s="149" t="s">
        <v>18</v>
      </c>
      <c r="G32" s="151">
        <v>9654.7698999999993</v>
      </c>
      <c r="H32" s="151">
        <v>832723.9</v>
      </c>
      <c r="I32" s="149" t="s">
        <v>966</v>
      </c>
      <c r="J32" s="160">
        <v>0</v>
      </c>
      <c r="K32" s="160">
        <v>0</v>
      </c>
      <c r="L32" s="161" t="s">
        <v>446</v>
      </c>
      <c r="M32" s="51" t="s">
        <v>921</v>
      </c>
      <c r="N32" s="19" t="s">
        <v>923</v>
      </c>
      <c r="O32" s="159">
        <v>44752</v>
      </c>
      <c r="Q32" s="140" t="str">
        <f>VLOOKUP($C32,'LC Usage (CIPL)'!$C:$E,3,FALSE)</f>
        <v>186BTB2211036</v>
      </c>
      <c r="R32" s="140" t="str">
        <f>VLOOKUP($C32,'LC Usage (CIPL)'!$C:$D,2,FALSE)</f>
        <v>NISHAT MILLS</v>
      </c>
      <c r="S32" s="140" t="str">
        <f>VLOOKUP($C32,'LC Usage (CIPL)'!$C:$L,10,FALSE)</f>
        <v>EXP/F-35/1108/2022</v>
      </c>
      <c r="T32" s="140">
        <f>IFERROR(VLOOKUP($S32,'LC Usage (CIPL)'!$L:$M,2,FALSE),0)</f>
        <v>115864.62</v>
      </c>
      <c r="U32" s="140" t="str">
        <f>VLOOKUP($C32,'LC Usage (CIPL)'!$C:$P,14,FALSE)</f>
        <v>19-May-2022</v>
      </c>
      <c r="V32" s="140" t="str">
        <f>IFERROR(VLOOKUP($S32,'LC Usage (CIPL)'!$L:$P,5,FALSE),0)</f>
        <v>19-May-2022</v>
      </c>
    </row>
    <row r="33" spans="1:22" hidden="1" x14ac:dyDescent="0.35">
      <c r="A33" s="180"/>
      <c r="B33" s="180"/>
      <c r="C33" s="149" t="s">
        <v>11661</v>
      </c>
      <c r="D33" s="159">
        <v>44675</v>
      </c>
      <c r="E33" s="159">
        <v>44763</v>
      </c>
      <c r="F33" s="149" t="s">
        <v>18</v>
      </c>
      <c r="G33" s="151">
        <v>646.04</v>
      </c>
      <c r="H33" s="151">
        <v>55720.95</v>
      </c>
      <c r="I33" s="149" t="s">
        <v>966</v>
      </c>
      <c r="J33" s="160">
        <v>0</v>
      </c>
      <c r="K33" s="160">
        <v>0</v>
      </c>
      <c r="L33" s="161" t="s">
        <v>434</v>
      </c>
      <c r="M33" s="51" t="s">
        <v>921</v>
      </c>
      <c r="N33" s="19" t="s">
        <v>923</v>
      </c>
      <c r="O33" s="159">
        <v>44763</v>
      </c>
      <c r="Q33" s="140" t="str">
        <f>VLOOKUP($C33,'LC Usage (CIPL)'!$C:$E,3,FALSE)</f>
        <v>186BTB2211395</v>
      </c>
      <c r="R33" s="140" t="str">
        <f>VLOOKUP($C33,'LC Usage (CIPL)'!$C:$D,2,FALSE)</f>
        <v>SHIMADA SHOJI CO LTD</v>
      </c>
      <c r="S33" s="140" t="str">
        <f>VLOOKUP($C33,'LC Usage (CIPL)'!$C:$L,10,FALSE)</f>
        <v>55223R1001/22K</v>
      </c>
      <c r="T33" s="140">
        <f>IFERROR(VLOOKUP($S33,'LC Usage (CIPL)'!$L:$M,2,FALSE),0)</f>
        <v>10387.44</v>
      </c>
      <c r="U33" s="140" t="str">
        <f>VLOOKUP($C33,'LC Usage (CIPL)'!$C:$P,14,FALSE)</f>
        <v>23-May-2022</v>
      </c>
      <c r="V33" s="140" t="str">
        <f>IFERROR(VLOOKUP($S33,'LC Usage (CIPL)'!$L:$P,5,FALSE),0)</f>
        <v>23-May-2022</v>
      </c>
    </row>
    <row r="34" spans="1:22" x14ac:dyDescent="0.35">
      <c r="A34" s="180"/>
      <c r="B34" s="180"/>
      <c r="C34" s="149" t="s">
        <v>11220</v>
      </c>
      <c r="D34" s="159">
        <v>44699</v>
      </c>
      <c r="E34" s="159">
        <v>44742</v>
      </c>
      <c r="F34" s="149" t="s">
        <v>18</v>
      </c>
      <c r="G34" s="151">
        <v>2562.67</v>
      </c>
      <c r="H34" s="151">
        <v>224489.89</v>
      </c>
      <c r="I34" s="149" t="s">
        <v>966</v>
      </c>
      <c r="J34" s="160">
        <v>0</v>
      </c>
      <c r="K34" s="160">
        <v>0</v>
      </c>
      <c r="L34" s="161" t="s">
        <v>446</v>
      </c>
      <c r="M34" s="51" t="s">
        <v>921</v>
      </c>
      <c r="N34" s="19" t="s">
        <v>923</v>
      </c>
      <c r="O34" s="159">
        <v>44742</v>
      </c>
      <c r="P34" s="79" t="s">
        <v>10207</v>
      </c>
      <c r="Q34" s="140" t="str">
        <f>VLOOKUP($C34,'LC Usage (CIPL)'!$C:$E,3,FALSE)</f>
        <v>186BTB2213219</v>
      </c>
      <c r="R34" s="140" t="str">
        <f>VLOOKUP($C34,'LC Usage (CIPL)'!$C:$D,2,FALSE)</f>
        <v>NISHAT MILLS</v>
      </c>
      <c r="S34" s="140" t="str">
        <f>VLOOKUP($C34,'LC Usage (CIPL)'!$C:$L,10,FALSE)</f>
        <v>EXP/F-35/1191/2022</v>
      </c>
      <c r="T34" s="140">
        <f>IFERROR(VLOOKUP($S34,'LC Usage (CIPL)'!$L:$M,2,FALSE),0)</f>
        <v>40329.120000000003</v>
      </c>
      <c r="U34" s="140" t="str">
        <f>VLOOKUP($C34,'LC Usage (CIPL)'!$C:$P,14,FALSE)</f>
        <v>09-Jun-2022</v>
      </c>
      <c r="V34" s="140" t="str">
        <f>IFERROR(VLOOKUP($S34,'LC Usage (CIPL)'!$L:$P,5,FALSE),0)</f>
        <v>09-Jun-2022</v>
      </c>
    </row>
    <row r="35" spans="1:22" x14ac:dyDescent="0.35">
      <c r="A35" s="180"/>
      <c r="B35" s="180"/>
      <c r="C35" s="149" t="s">
        <v>12696</v>
      </c>
      <c r="D35" s="159">
        <v>44699</v>
      </c>
      <c r="E35" s="159">
        <v>44742</v>
      </c>
      <c r="F35" s="149" t="s">
        <v>18</v>
      </c>
      <c r="G35" s="151">
        <v>6765.91</v>
      </c>
      <c r="H35" s="151">
        <v>592693.72</v>
      </c>
      <c r="I35" s="149" t="s">
        <v>966</v>
      </c>
      <c r="J35" s="160">
        <v>0</v>
      </c>
      <c r="K35" s="160">
        <v>0</v>
      </c>
      <c r="L35" s="161" t="s">
        <v>446</v>
      </c>
      <c r="M35" s="51" t="s">
        <v>921</v>
      </c>
      <c r="N35" s="19" t="s">
        <v>923</v>
      </c>
      <c r="O35" s="159">
        <v>44742</v>
      </c>
      <c r="P35" s="79" t="s">
        <v>10207</v>
      </c>
      <c r="Q35" s="140" t="str">
        <f>VLOOKUP($C35,'LC Usage (CIPL)'!$C:$E,3,FALSE)</f>
        <v>186BTB2214789</v>
      </c>
      <c r="R35" s="140" t="str">
        <f>VLOOKUP($C35,'LC Usage (CIPL)'!$C:$D,2,FALSE)</f>
        <v>KOHINOOR DYEING</v>
      </c>
      <c r="S35" s="140" t="str">
        <f>VLOOKUP($C35,'LC Usage (CIPL)'!$C:$L,10,FALSE)</f>
        <v>KD22-0362</v>
      </c>
      <c r="T35" s="140">
        <f>IFERROR(VLOOKUP($S35,'LC Usage (CIPL)'!$L:$M,2,FALSE),0)</f>
        <v>88056.35</v>
      </c>
      <c r="U35" s="140" t="str">
        <f>VLOOKUP($C35,'LC Usage (CIPL)'!$C:$P,14,FALSE)</f>
        <v>29-Jun-2022</v>
      </c>
      <c r="V35" s="140" t="str">
        <f>IFERROR(VLOOKUP($S35,'LC Usage (CIPL)'!$L:$P,5,FALSE),0)</f>
        <v>29-Jun-2022</v>
      </c>
    </row>
    <row r="36" spans="1:22" x14ac:dyDescent="0.35">
      <c r="A36" s="180"/>
      <c r="B36" s="180"/>
      <c r="C36" s="149" t="s">
        <v>11250</v>
      </c>
      <c r="D36" s="159">
        <v>44705</v>
      </c>
      <c r="E36" s="159">
        <v>44732</v>
      </c>
      <c r="F36" s="149" t="s">
        <v>18</v>
      </c>
      <c r="G36" s="151">
        <v>15229.62</v>
      </c>
      <c r="H36" s="151">
        <v>1340206.56</v>
      </c>
      <c r="I36" s="149" t="s">
        <v>966</v>
      </c>
      <c r="J36" s="160">
        <v>0</v>
      </c>
      <c r="K36" s="160">
        <v>0</v>
      </c>
      <c r="L36" s="161" t="s">
        <v>446</v>
      </c>
      <c r="M36" s="51" t="s">
        <v>921</v>
      </c>
      <c r="N36" s="19" t="s">
        <v>923</v>
      </c>
      <c r="O36" s="159">
        <v>44732</v>
      </c>
      <c r="P36" s="79" t="s">
        <v>10207</v>
      </c>
      <c r="Q36" s="140" t="str">
        <f>VLOOKUP($C36,'LC Usage (CIPL)'!$C:$E,3,FALSE)</f>
        <v>186BTB2217676</v>
      </c>
      <c r="R36" s="140" t="str">
        <f>VLOOKUP($C36,'LC Usage (CIPL)'!$C:$D,2,FALSE)</f>
        <v>Lord Fabrics Limited</v>
      </c>
      <c r="S36" s="140" t="str">
        <f>VLOOKUP($C36,'LC Usage (CIPL)'!$C:$L,10,FALSE)</f>
        <v>RP-22-CI-0842</v>
      </c>
      <c r="T36" s="140">
        <f>IFERROR(VLOOKUP($S36,'LC Usage (CIPL)'!$L:$M,2,FALSE),0)</f>
        <v>10093.92</v>
      </c>
      <c r="U36" s="140" t="str">
        <f>VLOOKUP($C36,'LC Usage (CIPL)'!$C:$P,14,FALSE)</f>
        <v>02-Aug-2022</v>
      </c>
      <c r="V36" s="140" t="str">
        <f>IFERROR(VLOOKUP($S36,'LC Usage (CIPL)'!$L:$P,5,FALSE),0)</f>
        <v>02-Aug-2022</v>
      </c>
    </row>
    <row r="37" spans="1:22" hidden="1" x14ac:dyDescent="0.35">
      <c r="A37" s="180"/>
      <c r="B37" s="180"/>
      <c r="C37" s="149" t="s">
        <v>11232</v>
      </c>
      <c r="D37" s="159">
        <v>44705</v>
      </c>
      <c r="E37" s="159">
        <v>44762</v>
      </c>
      <c r="F37" s="149" t="s">
        <v>18</v>
      </c>
      <c r="G37" s="151">
        <v>26216.74</v>
      </c>
      <c r="H37" s="151">
        <v>2307073.12</v>
      </c>
      <c r="I37" s="149" t="s">
        <v>966</v>
      </c>
      <c r="J37" s="160">
        <v>0</v>
      </c>
      <c r="K37" s="160">
        <v>0</v>
      </c>
      <c r="L37" s="161" t="s">
        <v>434</v>
      </c>
      <c r="M37" s="51" t="s">
        <v>921</v>
      </c>
      <c r="N37" s="19" t="s">
        <v>923</v>
      </c>
      <c r="O37" s="159">
        <v>44762</v>
      </c>
      <c r="Q37" s="140" t="str">
        <f>VLOOKUP($C37,'LC Usage (CIPL)'!$C:$E,3,FALSE)</f>
        <v>186BTB2214028</v>
      </c>
      <c r="R37" s="140" t="str">
        <f>VLOOKUP($C37,'LC Usage (CIPL)'!$C:$D,2,FALSE)</f>
        <v>BEIJING KAILONG YISHENG TEXTILE CO., LTD.</v>
      </c>
      <c r="S37" s="140" t="str">
        <f>VLOOKUP($C37,'LC Usage (CIPL)'!$C:$L,10,FALSE)</f>
        <v>KL22-A039</v>
      </c>
      <c r="T37" s="140">
        <f>IFERROR(VLOOKUP($S37,'LC Usage (CIPL)'!$L:$M,2,FALSE),0)</f>
        <v>71004.56</v>
      </c>
      <c r="U37" s="140" t="str">
        <f>VLOOKUP($C37,'LC Usage (CIPL)'!$C:$P,14,FALSE)</f>
        <v>21-Jun-2022</v>
      </c>
      <c r="V37" s="140" t="str">
        <f>IFERROR(VLOOKUP($S37,'LC Usage (CIPL)'!$L:$P,5,FALSE),0)</f>
        <v>21-Jun-2022</v>
      </c>
    </row>
    <row r="38" spans="1:22" hidden="1" x14ac:dyDescent="0.35">
      <c r="A38" s="180"/>
      <c r="B38" s="180"/>
      <c r="C38" s="149" t="s">
        <v>11240</v>
      </c>
      <c r="D38" s="159">
        <v>44705</v>
      </c>
      <c r="E38" s="159">
        <v>44762</v>
      </c>
      <c r="F38" s="149" t="s">
        <v>18</v>
      </c>
      <c r="G38" s="151">
        <v>72495.149999999994</v>
      </c>
      <c r="H38" s="151">
        <v>6379573.2000000002</v>
      </c>
      <c r="I38" s="149" t="s">
        <v>966</v>
      </c>
      <c r="J38" s="160">
        <v>0</v>
      </c>
      <c r="K38" s="160">
        <v>0</v>
      </c>
      <c r="L38" s="161" t="s">
        <v>446</v>
      </c>
      <c r="M38" s="51" t="s">
        <v>921</v>
      </c>
      <c r="N38" s="19" t="s">
        <v>923</v>
      </c>
      <c r="O38" s="159">
        <v>44762</v>
      </c>
      <c r="Q38" s="140" t="str">
        <f>VLOOKUP($C38,'LC Usage (CIPL)'!$C:$E,3,FALSE)</f>
        <v>186BTB2217597</v>
      </c>
      <c r="R38" s="140" t="str">
        <f>VLOOKUP($C38,'LC Usage (CIPL)'!$C:$D,2,FALSE)</f>
        <v>VARDHMAN TEXTILES LIMITED</v>
      </c>
      <c r="S38" s="140" t="str">
        <f>VLOOKUP($C38,'LC Usage (CIPL)'!$C:$L,10,FALSE)</f>
        <v>CPD220000220</v>
      </c>
      <c r="T38" s="140">
        <f>IFERROR(VLOOKUP($S38,'LC Usage (CIPL)'!$L:$M,2,FALSE),0)</f>
        <v>69473.86</v>
      </c>
      <c r="U38" s="140" t="str">
        <f>VLOOKUP($C38,'LC Usage (CIPL)'!$C:$P,14,FALSE)</f>
        <v>02-Aug-2022</v>
      </c>
      <c r="V38" s="140" t="str">
        <f>IFERROR(VLOOKUP($S38,'LC Usage (CIPL)'!$L:$P,5,FALSE),0)</f>
        <v>02-Aug-2022</v>
      </c>
    </row>
    <row r="39" spans="1:22" hidden="1" x14ac:dyDescent="0.35">
      <c r="A39" s="180"/>
      <c r="B39" s="180"/>
      <c r="C39" s="149" t="s">
        <v>12706</v>
      </c>
      <c r="D39" s="159">
        <v>44707</v>
      </c>
      <c r="E39" s="159">
        <v>44773</v>
      </c>
      <c r="F39" s="149" t="s">
        <v>18</v>
      </c>
      <c r="G39" s="151">
        <v>896727.94</v>
      </c>
      <c r="H39" s="151">
        <v>78912058.719999999</v>
      </c>
      <c r="I39" s="149" t="s">
        <v>966</v>
      </c>
      <c r="J39" s="160">
        <v>0</v>
      </c>
      <c r="K39" s="160">
        <v>0</v>
      </c>
      <c r="L39" s="161" t="s">
        <v>446</v>
      </c>
      <c r="M39" s="51" t="s">
        <v>921</v>
      </c>
      <c r="N39" s="19" t="s">
        <v>923</v>
      </c>
      <c r="O39" s="159">
        <v>44773</v>
      </c>
      <c r="Q39" s="140" t="str">
        <f>VLOOKUP($C39,'LC Usage (CIPL)'!$C:$E,3,FALSE)</f>
        <v>186BTB2214809</v>
      </c>
      <c r="R39" s="140" t="str">
        <f>VLOOKUP($C39,'LC Usage (CIPL)'!$C:$D,2,FALSE)</f>
        <v>YA DONG (HONGKONG) INTERNATIONAL TRADING COMPANY</v>
      </c>
      <c r="S39" s="140" t="str">
        <f>VLOOKUP($C39,'LC Usage (CIPL)'!$C:$L,10,FALSE)</f>
        <v>222CH366003-12</v>
      </c>
      <c r="T39" s="140">
        <f>IFERROR(VLOOKUP($S39,'LC Usage (CIPL)'!$L:$M,2,FALSE),0)</f>
        <v>4069.5</v>
      </c>
      <c r="U39" s="140" t="str">
        <f>VLOOKUP($C39,'LC Usage (CIPL)'!$C:$P,14,FALSE)</f>
        <v>29-Jun-2022</v>
      </c>
      <c r="V39" s="140" t="str">
        <f>IFERROR(VLOOKUP($S39,'LC Usage (CIPL)'!$L:$P,5,FALSE),0)</f>
        <v>29-Jun-2022</v>
      </c>
    </row>
    <row r="40" spans="1:22" hidden="1" x14ac:dyDescent="0.35">
      <c r="A40" s="180"/>
      <c r="B40" s="180"/>
      <c r="C40" s="149" t="s">
        <v>11329</v>
      </c>
      <c r="D40" s="159">
        <v>44720</v>
      </c>
      <c r="E40" s="159">
        <v>44757</v>
      </c>
      <c r="F40" s="149" t="s">
        <v>18</v>
      </c>
      <c r="G40" s="151">
        <v>42957.86</v>
      </c>
      <c r="H40" s="151">
        <v>3995080.98</v>
      </c>
      <c r="I40" s="149" t="s">
        <v>966</v>
      </c>
      <c r="J40" s="160">
        <v>0</v>
      </c>
      <c r="K40" s="160">
        <v>0</v>
      </c>
      <c r="L40" s="161" t="s">
        <v>446</v>
      </c>
      <c r="M40" s="51" t="s">
        <v>921</v>
      </c>
      <c r="N40" s="19" t="s">
        <v>923</v>
      </c>
      <c r="O40" s="159">
        <v>44757</v>
      </c>
      <c r="Q40" s="140">
        <f>VLOOKUP($C40,'LC Usage (CIPL)'!$C:$E,3,FALSE)</f>
        <v>0</v>
      </c>
      <c r="R40" s="140" t="str">
        <f>VLOOKUP($C40,'LC Usage (CIPL)'!$C:$D,2,FALSE)</f>
        <v>VARDHMAN TEXTILES LIMITED</v>
      </c>
      <c r="S40" s="140" t="str">
        <f>VLOOKUP($C40,'LC Usage (CIPL)'!$C:$L,10,FALSE)</f>
        <v>QPD220000368</v>
      </c>
      <c r="T40" s="140">
        <f>IFERROR(VLOOKUP($S40,'LC Usage (CIPL)'!$L:$M,2,FALSE),0)</f>
        <v>43638.81</v>
      </c>
      <c r="U40" s="140">
        <f>VLOOKUP($C40,'LC Usage (CIPL)'!$C:$P,14,FALSE)</f>
        <v>0</v>
      </c>
      <c r="V40" s="140">
        <f>IFERROR(VLOOKUP($S40,'LC Usage (CIPL)'!$L:$P,5,FALSE),0)</f>
        <v>0</v>
      </c>
    </row>
    <row r="41" spans="1:22" hidden="1" x14ac:dyDescent="0.35">
      <c r="A41" s="180"/>
      <c r="B41" s="180"/>
      <c r="C41" s="149" t="s">
        <v>12744</v>
      </c>
      <c r="D41" s="159">
        <v>44721</v>
      </c>
      <c r="E41" s="159">
        <v>44762</v>
      </c>
      <c r="F41" s="149" t="s">
        <v>18</v>
      </c>
      <c r="G41" s="151">
        <v>269265.5</v>
      </c>
      <c r="H41" s="151">
        <v>25041691.5</v>
      </c>
      <c r="I41" s="149" t="s">
        <v>966</v>
      </c>
      <c r="J41" s="160">
        <v>0</v>
      </c>
      <c r="K41" s="160">
        <v>0</v>
      </c>
      <c r="L41" s="161" t="s">
        <v>446</v>
      </c>
      <c r="M41" s="51" t="s">
        <v>921</v>
      </c>
      <c r="N41" s="19" t="s">
        <v>923</v>
      </c>
      <c r="O41" s="159">
        <v>44762</v>
      </c>
      <c r="Q41" s="140" t="str">
        <f>VLOOKUP($C41,'LC Usage (CIPL)'!$C:$E,3,FALSE)</f>
        <v>186BTB2216852</v>
      </c>
      <c r="R41" s="140" t="str">
        <f>VLOOKUP($C41,'LC Usage (CIPL)'!$C:$D,2,FALSE)</f>
        <v>NISHAT MILLS</v>
      </c>
      <c r="S41" s="140" t="str">
        <f>VLOOKUP($C41,'LC Usage (CIPL)'!$C:$L,10,FALSE)</f>
        <v>EXP/F-35/0005/2023</v>
      </c>
      <c r="T41" s="140">
        <f>IFERROR(VLOOKUP($S41,'LC Usage (CIPL)'!$L:$M,2,FALSE),0)</f>
        <v>59679.96</v>
      </c>
      <c r="U41" s="140" t="str">
        <f>VLOOKUP($C41,'LC Usage (CIPL)'!$C:$P,14,FALSE)</f>
        <v>28-Jul-2022</v>
      </c>
      <c r="V41" s="140" t="str">
        <f>IFERROR(VLOOKUP($S41,'LC Usage (CIPL)'!$L:$P,5,FALSE),0)</f>
        <v>28-Jul-2022</v>
      </c>
    </row>
    <row r="42" spans="1:22" hidden="1" x14ac:dyDescent="0.35">
      <c r="A42" s="180"/>
      <c r="B42" s="180"/>
      <c r="C42" s="149" t="s">
        <v>12792</v>
      </c>
      <c r="D42" s="159">
        <v>44726</v>
      </c>
      <c r="E42" s="159">
        <v>44794</v>
      </c>
      <c r="F42" s="149" t="s">
        <v>18</v>
      </c>
      <c r="G42" s="151">
        <v>832190.85</v>
      </c>
      <c r="H42" s="151">
        <v>77393749.049999997</v>
      </c>
      <c r="I42" s="149" t="s">
        <v>966</v>
      </c>
      <c r="J42" s="160">
        <v>0</v>
      </c>
      <c r="K42" s="160">
        <v>0</v>
      </c>
      <c r="L42" s="161" t="s">
        <v>446</v>
      </c>
      <c r="M42" s="51" t="s">
        <v>921</v>
      </c>
      <c r="N42" s="19" t="s">
        <v>923</v>
      </c>
      <c r="O42" s="159">
        <v>44794</v>
      </c>
      <c r="Q42" s="140" t="str">
        <f>VLOOKUP($C42,'LC Usage (CIPL)'!$C:$E,3,FALSE)</f>
        <v>186BTB2217165</v>
      </c>
      <c r="R42" s="140" t="str">
        <f>VLOOKUP($C42,'LC Usage (CIPL)'!$C:$D,2,FALSE)</f>
        <v>Sapphire Finishing Mills Ltd</v>
      </c>
      <c r="S42" s="140" t="str">
        <f>VLOOKUP($C42,'LC Usage (CIPL)'!$C:$L,10,FALSE)</f>
        <v>SFML-0062-23</v>
      </c>
      <c r="T42" s="140">
        <f>IFERROR(VLOOKUP($S42,'LC Usage (CIPL)'!$L:$M,2,FALSE),0)</f>
        <v>8208.59</v>
      </c>
      <c r="U42" s="140" t="str">
        <f>VLOOKUP($C42,'LC Usage (CIPL)'!$C:$P,14,FALSE)</f>
        <v>05-Aug-2022</v>
      </c>
      <c r="V42" s="140" t="str">
        <f>IFERROR(VLOOKUP($S42,'LC Usage (CIPL)'!$L:$P,5,FALSE),0)</f>
        <v>05-Aug-2022</v>
      </c>
    </row>
    <row r="43" spans="1:22" hidden="1" x14ac:dyDescent="0.35">
      <c r="A43" s="180"/>
      <c r="B43" s="180"/>
      <c r="C43" s="149" t="s">
        <v>12805</v>
      </c>
      <c r="D43" s="159">
        <v>44726</v>
      </c>
      <c r="E43" s="159">
        <v>44762</v>
      </c>
      <c r="F43" s="149" t="s">
        <v>18</v>
      </c>
      <c r="G43" s="151">
        <v>19747.62</v>
      </c>
      <c r="H43" s="151">
        <v>1836528.66</v>
      </c>
      <c r="I43" s="149" t="s">
        <v>966</v>
      </c>
      <c r="J43" s="160">
        <v>0</v>
      </c>
      <c r="K43" s="160">
        <v>0</v>
      </c>
      <c r="L43" s="161" t="s">
        <v>446</v>
      </c>
      <c r="M43" s="51" t="s">
        <v>921</v>
      </c>
      <c r="N43" s="19" t="s">
        <v>923</v>
      </c>
      <c r="O43" s="159">
        <v>44762</v>
      </c>
      <c r="Q43" s="140" t="str">
        <f>VLOOKUP($C43,'LC Usage (CIPL)'!$C:$E,3,FALSE)</f>
        <v>186BTB2216994</v>
      </c>
      <c r="R43" s="140" t="str">
        <f>VLOOKUP($C43,'LC Usage (CIPL)'!$C:$D,2,FALSE)</f>
        <v>Toray International (China) Co. LTD.</v>
      </c>
      <c r="S43" s="140" t="str">
        <f>VLOOKUP($C43,'LC Usage (CIPL)'!$C:$L,10,FALSE)</f>
        <v>20220622TICH</v>
      </c>
      <c r="T43" s="140">
        <f>IFERROR(VLOOKUP($S43,'LC Usage (CIPL)'!$L:$M,2,FALSE),0)</f>
        <v>19710.23</v>
      </c>
      <c r="U43" s="140" t="str">
        <f>VLOOKUP($C43,'LC Usage (CIPL)'!$C:$P,14,FALSE)</f>
        <v>01-Aug-2022</v>
      </c>
      <c r="V43" s="140" t="str">
        <f>IFERROR(VLOOKUP($S43,'LC Usage (CIPL)'!$L:$P,5,FALSE),0)</f>
        <v>01-Aug-2022</v>
      </c>
    </row>
    <row r="44" spans="1:22" hidden="1" x14ac:dyDescent="0.35">
      <c r="A44" s="180"/>
      <c r="B44" s="180"/>
      <c r="C44" s="149" t="s">
        <v>12814</v>
      </c>
      <c r="D44" s="159">
        <v>44728</v>
      </c>
      <c r="E44" s="159">
        <v>44773</v>
      </c>
      <c r="F44" s="149" t="s">
        <v>18</v>
      </c>
      <c r="G44" s="151">
        <v>408774.96</v>
      </c>
      <c r="H44" s="151">
        <v>38016071.280000001</v>
      </c>
      <c r="I44" s="149" t="s">
        <v>966</v>
      </c>
      <c r="J44" s="160">
        <v>0</v>
      </c>
      <c r="K44" s="160">
        <v>0</v>
      </c>
      <c r="L44" s="161" t="s">
        <v>446</v>
      </c>
      <c r="M44" s="51" t="s">
        <v>921</v>
      </c>
      <c r="N44" s="19" t="s">
        <v>923</v>
      </c>
      <c r="O44" s="159">
        <v>44773</v>
      </c>
      <c r="Q44" s="140" t="str">
        <f>VLOOKUP($C44,'LC Usage (CIPL)'!$C:$E,3,FALSE)</f>
        <v>186BTB2216991</v>
      </c>
      <c r="R44" s="140" t="str">
        <f>VLOOKUP($C44,'LC Usage (CIPL)'!$C:$D,2,FALSE)</f>
        <v>YA DONG (HONGKONG) INTERNATIONAL TRADING COMPANY</v>
      </c>
      <c r="S44" s="140" t="str">
        <f>VLOOKUP($C44,'LC Usage (CIPL)'!$C:$L,10,FALSE)</f>
        <v>YD2022053-1</v>
      </c>
      <c r="T44" s="140">
        <f>IFERROR(VLOOKUP($S44,'LC Usage (CIPL)'!$L:$M,2,FALSE),0)</f>
        <v>95370.880000000005</v>
      </c>
      <c r="U44" s="140" t="str">
        <f>VLOOKUP($C44,'LC Usage (CIPL)'!$C:$P,14,FALSE)</f>
        <v>01-Aug-2022</v>
      </c>
      <c r="V44" s="140" t="str">
        <f>IFERROR(VLOOKUP($S44,'LC Usage (CIPL)'!$L:$P,5,FALSE),0)</f>
        <v>01-Aug-2022</v>
      </c>
    </row>
    <row r="45" spans="1:22" hidden="1" x14ac:dyDescent="0.35">
      <c r="A45" s="180"/>
      <c r="B45" s="180"/>
      <c r="C45" s="149" t="s">
        <v>11366</v>
      </c>
      <c r="D45" s="159">
        <v>44733</v>
      </c>
      <c r="E45" s="159">
        <v>44773</v>
      </c>
      <c r="F45" s="149" t="s">
        <v>18</v>
      </c>
      <c r="G45" s="151">
        <v>320231.99</v>
      </c>
      <c r="H45" s="151">
        <v>29781575.07</v>
      </c>
      <c r="I45" s="149" t="s">
        <v>966</v>
      </c>
      <c r="J45" s="160">
        <v>0</v>
      </c>
      <c r="K45" s="160">
        <v>0</v>
      </c>
      <c r="L45" s="161" t="s">
        <v>446</v>
      </c>
      <c r="M45" s="51" t="s">
        <v>921</v>
      </c>
      <c r="N45" s="19" t="s">
        <v>923</v>
      </c>
      <c r="O45" s="159">
        <v>44773</v>
      </c>
      <c r="Q45" s="140" t="str">
        <f>VLOOKUP($C45,'LC Usage (CIPL)'!$C:$E,3,FALSE)</f>
        <v>186BTB2218154</v>
      </c>
      <c r="R45" s="140" t="str">
        <f>VLOOKUP($C45,'LC Usage (CIPL)'!$C:$D,2,FALSE)</f>
        <v>NISHAT MILLS</v>
      </c>
      <c r="S45" s="140" t="str">
        <f>VLOOKUP($C45,'LC Usage (CIPL)'!$C:$L,10,FALSE)</f>
        <v>EXP/F-35/0003/2023</v>
      </c>
      <c r="T45" s="140">
        <f>IFERROR(VLOOKUP($S45,'LC Usage (CIPL)'!$L:$M,2,FALSE),0)</f>
        <v>153602.28</v>
      </c>
      <c r="U45" s="140" t="str">
        <f>VLOOKUP($C45,'LC Usage (CIPL)'!$C:$P,14,FALSE)</f>
        <v>17-Aug-2022</v>
      </c>
      <c r="V45" s="140" t="str">
        <f>IFERROR(VLOOKUP($S45,'LC Usage (CIPL)'!$L:$P,5,FALSE),0)</f>
        <v>17-Aug-2022</v>
      </c>
    </row>
    <row r="46" spans="1:22" hidden="1" x14ac:dyDescent="0.35">
      <c r="A46" s="180"/>
      <c r="B46" s="180"/>
      <c r="C46" s="149" t="s">
        <v>12832</v>
      </c>
      <c r="D46" s="159">
        <v>44733</v>
      </c>
      <c r="E46" s="159">
        <v>44773</v>
      </c>
      <c r="F46" s="149" t="s">
        <v>18</v>
      </c>
      <c r="G46" s="151">
        <v>21875.25</v>
      </c>
      <c r="H46" s="151">
        <v>2034398.25</v>
      </c>
      <c r="I46" s="149" t="s">
        <v>966</v>
      </c>
      <c r="J46" s="160">
        <v>0</v>
      </c>
      <c r="K46" s="160">
        <v>0</v>
      </c>
      <c r="L46" s="161" t="s">
        <v>446</v>
      </c>
      <c r="M46" s="51" t="s">
        <v>921</v>
      </c>
      <c r="N46" s="19" t="s">
        <v>923</v>
      </c>
      <c r="O46" s="159">
        <v>44773</v>
      </c>
      <c r="Q46" s="140" t="str">
        <f>VLOOKUP($C46,'LC Usage (CIPL)'!$C:$E,3,FALSE)</f>
        <v>186BTB2216888</v>
      </c>
      <c r="R46" s="140" t="str">
        <f>VLOOKUP($C46,'LC Usage (CIPL)'!$C:$D,2,FALSE)</f>
        <v>BEIJING KAILONG YISHENG TEXTILE CO., LTD.</v>
      </c>
      <c r="S46" s="140" t="str">
        <f>VLOOKUP($C46,'LC Usage (CIPL)'!$C:$L,10,FALSE)</f>
        <v>KL22-A200REV1</v>
      </c>
      <c r="T46" s="140">
        <f>IFERROR(VLOOKUP($S46,'LC Usage (CIPL)'!$L:$M,2,FALSE),0)</f>
        <v>21624.22</v>
      </c>
      <c r="U46" s="140" t="str">
        <f>VLOOKUP($C46,'LC Usage (CIPL)'!$C:$P,14,FALSE)</f>
        <v>28-Jul-2022</v>
      </c>
      <c r="V46" s="140" t="str">
        <f>IFERROR(VLOOKUP($S46,'LC Usage (CIPL)'!$L:$P,5,FALSE),0)</f>
        <v>28-Jul-2022</v>
      </c>
    </row>
    <row r="47" spans="1:22" hidden="1" x14ac:dyDescent="0.35">
      <c r="A47" s="180"/>
      <c r="B47" s="180"/>
      <c r="C47" s="149" t="s">
        <v>11793</v>
      </c>
      <c r="D47" s="159">
        <v>44734</v>
      </c>
      <c r="E47" s="159">
        <v>44778</v>
      </c>
      <c r="F47" s="149" t="s">
        <v>18</v>
      </c>
      <c r="G47" s="151">
        <v>47380.82</v>
      </c>
      <c r="H47" s="151">
        <v>4406416.26</v>
      </c>
      <c r="I47" s="149" t="s">
        <v>966</v>
      </c>
      <c r="J47" s="160">
        <v>0</v>
      </c>
      <c r="K47" s="160">
        <v>0</v>
      </c>
      <c r="L47" s="161" t="s">
        <v>446</v>
      </c>
      <c r="M47" s="51" t="s">
        <v>921</v>
      </c>
      <c r="N47" s="19" t="s">
        <v>923</v>
      </c>
      <c r="O47" s="159">
        <v>44778</v>
      </c>
      <c r="Q47" s="140" t="str">
        <f>VLOOKUP($C47,'LC Usage (CIPL)'!$C:$E,3,FALSE)</f>
        <v>186BTB2216996</v>
      </c>
      <c r="R47" s="140" t="str">
        <f>VLOOKUP($C47,'LC Usage (CIPL)'!$C:$D,2,FALSE)</f>
        <v>Tat Fung Textile Co Ltd</v>
      </c>
      <c r="S47" s="140" t="str">
        <f>VLOOKUP($C47,'LC Usage (CIPL)'!$C:$L,10,FALSE)</f>
        <v>TFI-220407/22</v>
      </c>
      <c r="T47" s="140">
        <f>IFERROR(VLOOKUP($S47,'LC Usage (CIPL)'!$L:$M,2,FALSE),0)</f>
        <v>47366.46</v>
      </c>
      <c r="U47" s="140" t="str">
        <f>VLOOKUP($C47,'LC Usage (CIPL)'!$C:$P,14,FALSE)</f>
        <v>01-Aug-2022</v>
      </c>
      <c r="V47" s="140" t="str">
        <f>IFERROR(VLOOKUP($S47,'LC Usage (CIPL)'!$L:$P,5,FALSE),0)</f>
        <v>01-Aug-2022</v>
      </c>
    </row>
    <row r="48" spans="1:22" hidden="1" x14ac:dyDescent="0.35">
      <c r="A48" s="180"/>
      <c r="B48" s="180"/>
      <c r="C48" s="149" t="s">
        <v>11383</v>
      </c>
      <c r="D48" s="159">
        <v>44739</v>
      </c>
      <c r="E48" s="159">
        <v>44767</v>
      </c>
      <c r="F48" s="149" t="s">
        <v>18</v>
      </c>
      <c r="G48" s="151">
        <v>28654.92</v>
      </c>
      <c r="H48" s="151">
        <v>2664907.56</v>
      </c>
      <c r="I48" s="149" t="s">
        <v>966</v>
      </c>
      <c r="J48" s="160">
        <v>0</v>
      </c>
      <c r="K48" s="160">
        <v>0</v>
      </c>
      <c r="L48" s="161" t="s">
        <v>446</v>
      </c>
      <c r="M48" s="51" t="s">
        <v>921</v>
      </c>
      <c r="N48" s="19" t="s">
        <v>923</v>
      </c>
      <c r="O48" s="159">
        <v>44767</v>
      </c>
      <c r="Q48" s="140" t="str">
        <f>VLOOKUP($C48,'LC Usage (CIPL)'!$C:$E,3,FALSE)</f>
        <v>186BTB2218685</v>
      </c>
      <c r="R48" s="140" t="str">
        <f>VLOOKUP($C48,'LC Usage (CIPL)'!$C:$D,2,FALSE)</f>
        <v>Lai Tak Enterprises Ltd.</v>
      </c>
      <c r="S48" s="140" t="str">
        <f>VLOOKUP($C48,'LC Usage (CIPL)'!$C:$L,10,FALSE)</f>
        <v>22C-E0329</v>
      </c>
      <c r="T48" s="140">
        <f>IFERROR(VLOOKUP($S48,'LC Usage (CIPL)'!$L:$M,2,FALSE),0)</f>
        <v>28449.42</v>
      </c>
      <c r="U48" s="140" t="str">
        <f>VLOOKUP($C48,'LC Usage (CIPL)'!$C:$P,14,FALSE)</f>
        <v>28-Aug-2022</v>
      </c>
      <c r="V48" s="140" t="str">
        <f>IFERROR(VLOOKUP($S48,'LC Usage (CIPL)'!$L:$P,5,FALSE),0)</f>
        <v>28-Aug-2022</v>
      </c>
    </row>
    <row r="49" spans="1:22" hidden="1" x14ac:dyDescent="0.35">
      <c r="A49" s="180"/>
      <c r="B49" s="180"/>
      <c r="C49" s="149" t="s">
        <v>12858</v>
      </c>
      <c r="D49" s="159">
        <v>44742</v>
      </c>
      <c r="E49" s="159">
        <v>44773</v>
      </c>
      <c r="F49" s="149" t="s">
        <v>18</v>
      </c>
      <c r="G49" s="151">
        <v>536889.71010000003</v>
      </c>
      <c r="H49" s="151">
        <v>50199187.890000001</v>
      </c>
      <c r="I49" s="149" t="s">
        <v>966</v>
      </c>
      <c r="J49" s="160">
        <v>0</v>
      </c>
      <c r="K49" s="160">
        <v>0</v>
      </c>
      <c r="L49" s="161" t="s">
        <v>446</v>
      </c>
      <c r="M49" s="51" t="s">
        <v>921</v>
      </c>
      <c r="N49" s="19" t="s">
        <v>923</v>
      </c>
      <c r="O49" s="159">
        <v>44773</v>
      </c>
      <c r="Q49" s="140" t="str">
        <f>VLOOKUP($C49,'LC Usage (CIPL)'!$C:$E,3,FALSE)</f>
        <v>186BTB2216867</v>
      </c>
      <c r="R49" s="140" t="str">
        <f>VLOOKUP($C49,'LC Usage (CIPL)'!$C:$D,2,FALSE)</f>
        <v>KOHINOOR DYEING</v>
      </c>
      <c r="S49" s="140" t="str">
        <f>VLOOKUP($C49,'LC Usage (CIPL)'!$C:$L,10,FALSE)</f>
        <v>KD22-0427</v>
      </c>
      <c r="T49" s="140">
        <f>IFERROR(VLOOKUP($S49,'LC Usage (CIPL)'!$L:$M,2,FALSE),0)</f>
        <v>108117.33</v>
      </c>
      <c r="U49" s="140" t="str">
        <f>VLOOKUP($C49,'LC Usage (CIPL)'!$C:$P,14,FALSE)</f>
        <v>28-Jul-2022</v>
      </c>
      <c r="V49" s="140" t="str">
        <f>IFERROR(VLOOKUP($S49,'LC Usage (CIPL)'!$L:$P,5,FALSE),0)</f>
        <v>28-Jul-2022</v>
      </c>
    </row>
    <row r="50" spans="1:22" hidden="1" x14ac:dyDescent="0.35">
      <c r="A50" s="181"/>
      <c r="B50" s="181"/>
      <c r="C50" s="149" t="s">
        <v>12838</v>
      </c>
      <c r="D50" s="159">
        <v>44739</v>
      </c>
      <c r="E50" s="159">
        <v>44773</v>
      </c>
      <c r="F50" s="149" t="s">
        <v>18</v>
      </c>
      <c r="G50" s="151">
        <v>2017.6</v>
      </c>
      <c r="H50" s="151">
        <v>187636.8</v>
      </c>
      <c r="I50" s="149" t="s">
        <v>966</v>
      </c>
      <c r="J50" s="160">
        <v>0</v>
      </c>
      <c r="K50" s="160">
        <v>0</v>
      </c>
      <c r="L50" s="161" t="s">
        <v>434</v>
      </c>
      <c r="M50" s="51" t="s">
        <v>921</v>
      </c>
      <c r="N50" s="19" t="s">
        <v>923</v>
      </c>
      <c r="O50" s="159">
        <v>44773</v>
      </c>
      <c r="Q50" s="140" t="str">
        <f>VLOOKUP($C50,'LC Usage (CIPL)'!$C:$E,3,FALSE)</f>
        <v>186BTB2216299</v>
      </c>
      <c r="R50" s="140" t="str">
        <f>VLOOKUP($C50,'LC Usage (CIPL)'!$C:$D,2,FALSE)</f>
        <v>IDEAL</v>
      </c>
      <c r="S50" s="140" t="str">
        <f>VLOOKUP($C50,'LC Usage (CIPL)'!$C:$L,10,FALSE)</f>
        <v>IFBD/EXP-22-1631</v>
      </c>
      <c r="T50" s="140">
        <f>IFERROR(VLOOKUP($S50,'LC Usage (CIPL)'!$L:$M,2,FALSE),0)</f>
        <v>2017.6</v>
      </c>
      <c r="U50" s="140" t="str">
        <f>VLOOKUP($C50,'LC Usage (CIPL)'!$C:$P,14,FALSE)</f>
        <v>21-Jul-2022</v>
      </c>
      <c r="V50" s="140" t="str">
        <f>IFERROR(VLOOKUP($S50,'LC Usage (CIPL)'!$L:$P,5,FALSE),0)</f>
        <v>21-Jul-2022</v>
      </c>
    </row>
    <row r="51" spans="1:22" x14ac:dyDescent="0.35">
      <c r="A51" s="153" t="s">
        <v>35168</v>
      </c>
      <c r="B51" s="154"/>
      <c r="C51" s="154"/>
      <c r="D51" s="154"/>
      <c r="E51" s="154"/>
      <c r="F51" s="154"/>
      <c r="G51" s="164">
        <v>4761078.7099000001</v>
      </c>
      <c r="H51" s="164">
        <v>430476850.95999998</v>
      </c>
      <c r="I51" s="154"/>
      <c r="J51" s="162"/>
      <c r="K51" s="162"/>
      <c r="L51" s="163"/>
    </row>
  </sheetData>
  <autoFilter ref="A11:V51" xr:uid="{E6FB2F64-97D9-42EF-9B66-6E8772D81357}">
    <filterColumn colId="14">
      <filters blank="1">
        <dateGroupItem year="2022" month="4" dateTimeGrouping="month"/>
        <dateGroupItem year="2022" month="5" dateTimeGrouping="month"/>
        <dateGroupItem year="2022" month="6" dateTimeGrouping="month"/>
      </filters>
    </filterColumn>
  </autoFilter>
  <mergeCells count="4">
    <mergeCell ref="A9:L9"/>
    <mergeCell ref="A12:A50"/>
    <mergeCell ref="B12:B50"/>
    <mergeCell ref="A1:A2"/>
  </mergeCells>
  <pageMargins left="0.7" right="0.7" top="0.75" bottom="0.75" header="0.3" footer="0.3"/>
  <pageSetup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0A643-DAC3-4AE3-B1D8-C85967D4F3E0}">
  <dimension ref="A1:Y27"/>
  <sheetViews>
    <sheetView showGridLines="0" topLeftCell="B1" workbookViewId="0">
      <selection activeCell="I7" activeCellId="3" sqref="I25 I23 I8 I7"/>
    </sheetView>
  </sheetViews>
  <sheetFormatPr defaultRowHeight="12.5" x14ac:dyDescent="0.25"/>
  <cols>
    <col min="1" max="1" width="32.453125" style="29" customWidth="1"/>
    <col min="2" max="2" width="26.26953125" style="29" bestFit="1" customWidth="1"/>
    <col min="3" max="3" width="6.54296875" style="29" customWidth="1"/>
    <col min="4" max="4" width="12.453125" style="29" customWidth="1"/>
    <col min="5" max="5" width="14.26953125" style="29" customWidth="1"/>
    <col min="6" max="7" width="10.453125" style="29" customWidth="1"/>
    <col min="8" max="8" width="3.81640625" style="29" customWidth="1"/>
    <col min="9" max="10" width="12.453125" style="29" customWidth="1"/>
    <col min="11" max="11" width="9" style="29" customWidth="1"/>
    <col min="12" max="12" width="15.26953125" style="29" customWidth="1"/>
    <col min="13" max="13" width="11.1796875" style="29" bestFit="1" customWidth="1"/>
    <col min="14" max="14" width="4.7265625" style="29" customWidth="1"/>
    <col min="15" max="15" width="13.453125" style="29" customWidth="1"/>
    <col min="16" max="16" width="18.453125" style="29" bestFit="1" customWidth="1"/>
    <col min="17" max="17" width="18" style="29" customWidth="1"/>
    <col min="18" max="18" width="14.1796875" style="29" bestFit="1" customWidth="1"/>
    <col min="19" max="19" width="28.453125" style="29" bestFit="1" customWidth="1"/>
    <col min="20" max="20" width="15.1796875" style="29" customWidth="1"/>
    <col min="21" max="21" width="30.1796875" style="29" bestFit="1" customWidth="1"/>
    <col min="22" max="22" width="26.1796875" style="29" bestFit="1" customWidth="1"/>
    <col min="23" max="25" width="16.7265625" style="29" customWidth="1"/>
    <col min="26" max="256" width="8.7265625" style="29"/>
    <col min="257" max="257" width="32.453125" style="29" customWidth="1"/>
    <col min="258" max="258" width="21" style="29" customWidth="1"/>
    <col min="259" max="259" width="6.54296875" style="29" customWidth="1"/>
    <col min="260" max="260" width="12.453125" style="29" customWidth="1"/>
    <col min="261" max="261" width="14.26953125" style="29" customWidth="1"/>
    <col min="262" max="263" width="10.453125" style="29" customWidth="1"/>
    <col min="264" max="264" width="3.81640625" style="29" customWidth="1"/>
    <col min="265" max="266" width="12.453125" style="29" customWidth="1"/>
    <col min="267" max="267" width="5.7265625" style="29" customWidth="1"/>
    <col min="268" max="268" width="15.26953125" style="29" customWidth="1"/>
    <col min="269" max="269" width="7.54296875" style="29" customWidth="1"/>
    <col min="270" max="270" width="4.7265625" style="29" customWidth="1"/>
    <col min="271" max="271" width="13.453125" style="29" customWidth="1"/>
    <col min="272" max="272" width="11.453125" style="29" bestFit="1" customWidth="1"/>
    <col min="273" max="273" width="11.1796875" style="29" bestFit="1" customWidth="1"/>
    <col min="274" max="512" width="8.7265625" style="29"/>
    <col min="513" max="513" width="32.453125" style="29" customWidth="1"/>
    <col min="514" max="514" width="21" style="29" customWidth="1"/>
    <col min="515" max="515" width="6.54296875" style="29" customWidth="1"/>
    <col min="516" max="516" width="12.453125" style="29" customWidth="1"/>
    <col min="517" max="517" width="14.26953125" style="29" customWidth="1"/>
    <col min="518" max="519" width="10.453125" style="29" customWidth="1"/>
    <col min="520" max="520" width="3.81640625" style="29" customWidth="1"/>
    <col min="521" max="522" width="12.453125" style="29" customWidth="1"/>
    <col min="523" max="523" width="5.7265625" style="29" customWidth="1"/>
    <col min="524" max="524" width="15.26953125" style="29" customWidth="1"/>
    <col min="525" max="525" width="7.54296875" style="29" customWidth="1"/>
    <col min="526" max="526" width="4.7265625" style="29" customWidth="1"/>
    <col min="527" max="527" width="13.453125" style="29" customWidth="1"/>
    <col min="528" max="528" width="11.453125" style="29" bestFit="1" customWidth="1"/>
    <col min="529" max="529" width="11.1796875" style="29" bestFit="1" customWidth="1"/>
    <col min="530" max="768" width="8.7265625" style="29"/>
    <col min="769" max="769" width="32.453125" style="29" customWidth="1"/>
    <col min="770" max="770" width="21" style="29" customWidth="1"/>
    <col min="771" max="771" width="6.54296875" style="29" customWidth="1"/>
    <col min="772" max="772" width="12.453125" style="29" customWidth="1"/>
    <col min="773" max="773" width="14.26953125" style="29" customWidth="1"/>
    <col min="774" max="775" width="10.453125" style="29" customWidth="1"/>
    <col min="776" max="776" width="3.81640625" style="29" customWidth="1"/>
    <col min="777" max="778" width="12.453125" style="29" customWidth="1"/>
    <col min="779" max="779" width="5.7265625" style="29" customWidth="1"/>
    <col min="780" max="780" width="15.26953125" style="29" customWidth="1"/>
    <col min="781" max="781" width="7.54296875" style="29" customWidth="1"/>
    <col min="782" max="782" width="4.7265625" style="29" customWidth="1"/>
    <col min="783" max="783" width="13.453125" style="29" customWidth="1"/>
    <col min="784" max="784" width="11.453125" style="29" bestFit="1" customWidth="1"/>
    <col min="785" max="785" width="11.1796875" style="29" bestFit="1" customWidth="1"/>
    <col min="786" max="1024" width="8.7265625" style="29"/>
    <col min="1025" max="1025" width="32.453125" style="29" customWidth="1"/>
    <col min="1026" max="1026" width="21" style="29" customWidth="1"/>
    <col min="1027" max="1027" width="6.54296875" style="29" customWidth="1"/>
    <col min="1028" max="1028" width="12.453125" style="29" customWidth="1"/>
    <col min="1029" max="1029" width="14.26953125" style="29" customWidth="1"/>
    <col min="1030" max="1031" width="10.453125" style="29" customWidth="1"/>
    <col min="1032" max="1032" width="3.81640625" style="29" customWidth="1"/>
    <col min="1033" max="1034" width="12.453125" style="29" customWidth="1"/>
    <col min="1035" max="1035" width="5.7265625" style="29" customWidth="1"/>
    <col min="1036" max="1036" width="15.26953125" style="29" customWidth="1"/>
    <col min="1037" max="1037" width="7.54296875" style="29" customWidth="1"/>
    <col min="1038" max="1038" width="4.7265625" style="29" customWidth="1"/>
    <col min="1039" max="1039" width="13.453125" style="29" customWidth="1"/>
    <col min="1040" max="1040" width="11.453125" style="29" bestFit="1" customWidth="1"/>
    <col min="1041" max="1041" width="11.1796875" style="29" bestFit="1" customWidth="1"/>
    <col min="1042" max="1280" width="8.7265625" style="29"/>
    <col min="1281" max="1281" width="32.453125" style="29" customWidth="1"/>
    <col min="1282" max="1282" width="21" style="29" customWidth="1"/>
    <col min="1283" max="1283" width="6.54296875" style="29" customWidth="1"/>
    <col min="1284" max="1284" width="12.453125" style="29" customWidth="1"/>
    <col min="1285" max="1285" width="14.26953125" style="29" customWidth="1"/>
    <col min="1286" max="1287" width="10.453125" style="29" customWidth="1"/>
    <col min="1288" max="1288" width="3.81640625" style="29" customWidth="1"/>
    <col min="1289" max="1290" width="12.453125" style="29" customWidth="1"/>
    <col min="1291" max="1291" width="5.7265625" style="29" customWidth="1"/>
    <col min="1292" max="1292" width="15.26953125" style="29" customWidth="1"/>
    <col min="1293" max="1293" width="7.54296875" style="29" customWidth="1"/>
    <col min="1294" max="1294" width="4.7265625" style="29" customWidth="1"/>
    <col min="1295" max="1295" width="13.453125" style="29" customWidth="1"/>
    <col min="1296" max="1296" width="11.453125" style="29" bestFit="1" customWidth="1"/>
    <col min="1297" max="1297" width="11.1796875" style="29" bestFit="1" customWidth="1"/>
    <col min="1298" max="1536" width="8.7265625" style="29"/>
    <col min="1537" max="1537" width="32.453125" style="29" customWidth="1"/>
    <col min="1538" max="1538" width="21" style="29" customWidth="1"/>
    <col min="1539" max="1539" width="6.54296875" style="29" customWidth="1"/>
    <col min="1540" max="1540" width="12.453125" style="29" customWidth="1"/>
    <col min="1541" max="1541" width="14.26953125" style="29" customWidth="1"/>
    <col min="1542" max="1543" width="10.453125" style="29" customWidth="1"/>
    <col min="1544" max="1544" width="3.81640625" style="29" customWidth="1"/>
    <col min="1545" max="1546" width="12.453125" style="29" customWidth="1"/>
    <col min="1547" max="1547" width="5.7265625" style="29" customWidth="1"/>
    <col min="1548" max="1548" width="15.26953125" style="29" customWidth="1"/>
    <col min="1549" max="1549" width="7.54296875" style="29" customWidth="1"/>
    <col min="1550" max="1550" width="4.7265625" style="29" customWidth="1"/>
    <col min="1551" max="1551" width="13.453125" style="29" customWidth="1"/>
    <col min="1552" max="1552" width="11.453125" style="29" bestFit="1" customWidth="1"/>
    <col min="1553" max="1553" width="11.1796875" style="29" bestFit="1" customWidth="1"/>
    <col min="1554" max="1792" width="8.7265625" style="29"/>
    <col min="1793" max="1793" width="32.453125" style="29" customWidth="1"/>
    <col min="1794" max="1794" width="21" style="29" customWidth="1"/>
    <col min="1795" max="1795" width="6.54296875" style="29" customWidth="1"/>
    <col min="1796" max="1796" width="12.453125" style="29" customWidth="1"/>
    <col min="1797" max="1797" width="14.26953125" style="29" customWidth="1"/>
    <col min="1798" max="1799" width="10.453125" style="29" customWidth="1"/>
    <col min="1800" max="1800" width="3.81640625" style="29" customWidth="1"/>
    <col min="1801" max="1802" width="12.453125" style="29" customWidth="1"/>
    <col min="1803" max="1803" width="5.7265625" style="29" customWidth="1"/>
    <col min="1804" max="1804" width="15.26953125" style="29" customWidth="1"/>
    <col min="1805" max="1805" width="7.54296875" style="29" customWidth="1"/>
    <col min="1806" max="1806" width="4.7265625" style="29" customWidth="1"/>
    <col min="1807" max="1807" width="13.453125" style="29" customWidth="1"/>
    <col min="1808" max="1808" width="11.453125" style="29" bestFit="1" customWidth="1"/>
    <col min="1809" max="1809" width="11.1796875" style="29" bestFit="1" customWidth="1"/>
    <col min="1810" max="2048" width="8.7265625" style="29"/>
    <col min="2049" max="2049" width="32.453125" style="29" customWidth="1"/>
    <col min="2050" max="2050" width="21" style="29" customWidth="1"/>
    <col min="2051" max="2051" width="6.54296875" style="29" customWidth="1"/>
    <col min="2052" max="2052" width="12.453125" style="29" customWidth="1"/>
    <col min="2053" max="2053" width="14.26953125" style="29" customWidth="1"/>
    <col min="2054" max="2055" width="10.453125" style="29" customWidth="1"/>
    <col min="2056" max="2056" width="3.81640625" style="29" customWidth="1"/>
    <col min="2057" max="2058" width="12.453125" style="29" customWidth="1"/>
    <col min="2059" max="2059" width="5.7265625" style="29" customWidth="1"/>
    <col min="2060" max="2060" width="15.26953125" style="29" customWidth="1"/>
    <col min="2061" max="2061" width="7.54296875" style="29" customWidth="1"/>
    <col min="2062" max="2062" width="4.7265625" style="29" customWidth="1"/>
    <col min="2063" max="2063" width="13.453125" style="29" customWidth="1"/>
    <col min="2064" max="2064" width="11.453125" style="29" bestFit="1" customWidth="1"/>
    <col min="2065" max="2065" width="11.1796875" style="29" bestFit="1" customWidth="1"/>
    <col min="2066" max="2304" width="8.7265625" style="29"/>
    <col min="2305" max="2305" width="32.453125" style="29" customWidth="1"/>
    <col min="2306" max="2306" width="21" style="29" customWidth="1"/>
    <col min="2307" max="2307" width="6.54296875" style="29" customWidth="1"/>
    <col min="2308" max="2308" width="12.453125" style="29" customWidth="1"/>
    <col min="2309" max="2309" width="14.26953125" style="29" customWidth="1"/>
    <col min="2310" max="2311" width="10.453125" style="29" customWidth="1"/>
    <col min="2312" max="2312" width="3.81640625" style="29" customWidth="1"/>
    <col min="2313" max="2314" width="12.453125" style="29" customWidth="1"/>
    <col min="2315" max="2315" width="5.7265625" style="29" customWidth="1"/>
    <col min="2316" max="2316" width="15.26953125" style="29" customWidth="1"/>
    <col min="2317" max="2317" width="7.54296875" style="29" customWidth="1"/>
    <col min="2318" max="2318" width="4.7265625" style="29" customWidth="1"/>
    <col min="2319" max="2319" width="13.453125" style="29" customWidth="1"/>
    <col min="2320" max="2320" width="11.453125" style="29" bestFit="1" customWidth="1"/>
    <col min="2321" max="2321" width="11.1796875" style="29" bestFit="1" customWidth="1"/>
    <col min="2322" max="2560" width="8.7265625" style="29"/>
    <col min="2561" max="2561" width="32.453125" style="29" customWidth="1"/>
    <col min="2562" max="2562" width="21" style="29" customWidth="1"/>
    <col min="2563" max="2563" width="6.54296875" style="29" customWidth="1"/>
    <col min="2564" max="2564" width="12.453125" style="29" customWidth="1"/>
    <col min="2565" max="2565" width="14.26953125" style="29" customWidth="1"/>
    <col min="2566" max="2567" width="10.453125" style="29" customWidth="1"/>
    <col min="2568" max="2568" width="3.81640625" style="29" customWidth="1"/>
    <col min="2569" max="2570" width="12.453125" style="29" customWidth="1"/>
    <col min="2571" max="2571" width="5.7265625" style="29" customWidth="1"/>
    <col min="2572" max="2572" width="15.26953125" style="29" customWidth="1"/>
    <col min="2573" max="2573" width="7.54296875" style="29" customWidth="1"/>
    <col min="2574" max="2574" width="4.7265625" style="29" customWidth="1"/>
    <col min="2575" max="2575" width="13.453125" style="29" customWidth="1"/>
    <col min="2576" max="2576" width="11.453125" style="29" bestFit="1" customWidth="1"/>
    <col min="2577" max="2577" width="11.1796875" style="29" bestFit="1" customWidth="1"/>
    <col min="2578" max="2816" width="8.7265625" style="29"/>
    <col min="2817" max="2817" width="32.453125" style="29" customWidth="1"/>
    <col min="2818" max="2818" width="21" style="29" customWidth="1"/>
    <col min="2819" max="2819" width="6.54296875" style="29" customWidth="1"/>
    <col min="2820" max="2820" width="12.453125" style="29" customWidth="1"/>
    <col min="2821" max="2821" width="14.26953125" style="29" customWidth="1"/>
    <col min="2822" max="2823" width="10.453125" style="29" customWidth="1"/>
    <col min="2824" max="2824" width="3.81640625" style="29" customWidth="1"/>
    <col min="2825" max="2826" width="12.453125" style="29" customWidth="1"/>
    <col min="2827" max="2827" width="5.7265625" style="29" customWidth="1"/>
    <col min="2828" max="2828" width="15.26953125" style="29" customWidth="1"/>
    <col min="2829" max="2829" width="7.54296875" style="29" customWidth="1"/>
    <col min="2830" max="2830" width="4.7265625" style="29" customWidth="1"/>
    <col min="2831" max="2831" width="13.453125" style="29" customWidth="1"/>
    <col min="2832" max="2832" width="11.453125" style="29" bestFit="1" customWidth="1"/>
    <col min="2833" max="2833" width="11.1796875" style="29" bestFit="1" customWidth="1"/>
    <col min="2834" max="3072" width="8.7265625" style="29"/>
    <col min="3073" max="3073" width="32.453125" style="29" customWidth="1"/>
    <col min="3074" max="3074" width="21" style="29" customWidth="1"/>
    <col min="3075" max="3075" width="6.54296875" style="29" customWidth="1"/>
    <col min="3076" max="3076" width="12.453125" style="29" customWidth="1"/>
    <col min="3077" max="3077" width="14.26953125" style="29" customWidth="1"/>
    <col min="3078" max="3079" width="10.453125" style="29" customWidth="1"/>
    <col min="3080" max="3080" width="3.81640625" style="29" customWidth="1"/>
    <col min="3081" max="3082" width="12.453125" style="29" customWidth="1"/>
    <col min="3083" max="3083" width="5.7265625" style="29" customWidth="1"/>
    <col min="3084" max="3084" width="15.26953125" style="29" customWidth="1"/>
    <col min="3085" max="3085" width="7.54296875" style="29" customWidth="1"/>
    <col min="3086" max="3086" width="4.7265625" style="29" customWidth="1"/>
    <col min="3087" max="3087" width="13.453125" style="29" customWidth="1"/>
    <col min="3088" max="3088" width="11.453125" style="29" bestFit="1" customWidth="1"/>
    <col min="3089" max="3089" width="11.1796875" style="29" bestFit="1" customWidth="1"/>
    <col min="3090" max="3328" width="8.7265625" style="29"/>
    <col min="3329" max="3329" width="32.453125" style="29" customWidth="1"/>
    <col min="3330" max="3330" width="21" style="29" customWidth="1"/>
    <col min="3331" max="3331" width="6.54296875" style="29" customWidth="1"/>
    <col min="3332" max="3332" width="12.453125" style="29" customWidth="1"/>
    <col min="3333" max="3333" width="14.26953125" style="29" customWidth="1"/>
    <col min="3334" max="3335" width="10.453125" style="29" customWidth="1"/>
    <col min="3336" max="3336" width="3.81640625" style="29" customWidth="1"/>
    <col min="3337" max="3338" width="12.453125" style="29" customWidth="1"/>
    <col min="3339" max="3339" width="5.7265625" style="29" customWidth="1"/>
    <col min="3340" max="3340" width="15.26953125" style="29" customWidth="1"/>
    <col min="3341" max="3341" width="7.54296875" style="29" customWidth="1"/>
    <col min="3342" max="3342" width="4.7265625" style="29" customWidth="1"/>
    <col min="3343" max="3343" width="13.453125" style="29" customWidth="1"/>
    <col min="3344" max="3344" width="11.453125" style="29" bestFit="1" customWidth="1"/>
    <col min="3345" max="3345" width="11.1796875" style="29" bestFit="1" customWidth="1"/>
    <col min="3346" max="3584" width="8.7265625" style="29"/>
    <col min="3585" max="3585" width="32.453125" style="29" customWidth="1"/>
    <col min="3586" max="3586" width="21" style="29" customWidth="1"/>
    <col min="3587" max="3587" width="6.54296875" style="29" customWidth="1"/>
    <col min="3588" max="3588" width="12.453125" style="29" customWidth="1"/>
    <col min="3589" max="3589" width="14.26953125" style="29" customWidth="1"/>
    <col min="3590" max="3591" width="10.453125" style="29" customWidth="1"/>
    <col min="3592" max="3592" width="3.81640625" style="29" customWidth="1"/>
    <col min="3593" max="3594" width="12.453125" style="29" customWidth="1"/>
    <col min="3595" max="3595" width="5.7265625" style="29" customWidth="1"/>
    <col min="3596" max="3596" width="15.26953125" style="29" customWidth="1"/>
    <col min="3597" max="3597" width="7.54296875" style="29" customWidth="1"/>
    <col min="3598" max="3598" width="4.7265625" style="29" customWidth="1"/>
    <col min="3599" max="3599" width="13.453125" style="29" customWidth="1"/>
    <col min="3600" max="3600" width="11.453125" style="29" bestFit="1" customWidth="1"/>
    <col min="3601" max="3601" width="11.1796875" style="29" bestFit="1" customWidth="1"/>
    <col min="3602" max="3840" width="8.7265625" style="29"/>
    <col min="3841" max="3841" width="32.453125" style="29" customWidth="1"/>
    <col min="3842" max="3842" width="21" style="29" customWidth="1"/>
    <col min="3843" max="3843" width="6.54296875" style="29" customWidth="1"/>
    <col min="3844" max="3844" width="12.453125" style="29" customWidth="1"/>
    <col min="3845" max="3845" width="14.26953125" style="29" customWidth="1"/>
    <col min="3846" max="3847" width="10.453125" style="29" customWidth="1"/>
    <col min="3848" max="3848" width="3.81640625" style="29" customWidth="1"/>
    <col min="3849" max="3850" width="12.453125" style="29" customWidth="1"/>
    <col min="3851" max="3851" width="5.7265625" style="29" customWidth="1"/>
    <col min="3852" max="3852" width="15.26953125" style="29" customWidth="1"/>
    <col min="3853" max="3853" width="7.54296875" style="29" customWidth="1"/>
    <col min="3854" max="3854" width="4.7265625" style="29" customWidth="1"/>
    <col min="3855" max="3855" width="13.453125" style="29" customWidth="1"/>
    <col min="3856" max="3856" width="11.453125" style="29" bestFit="1" customWidth="1"/>
    <col min="3857" max="3857" width="11.1796875" style="29" bestFit="1" customWidth="1"/>
    <col min="3858" max="4096" width="8.7265625" style="29"/>
    <col min="4097" max="4097" width="32.453125" style="29" customWidth="1"/>
    <col min="4098" max="4098" width="21" style="29" customWidth="1"/>
    <col min="4099" max="4099" width="6.54296875" style="29" customWidth="1"/>
    <col min="4100" max="4100" width="12.453125" style="29" customWidth="1"/>
    <col min="4101" max="4101" width="14.26953125" style="29" customWidth="1"/>
    <col min="4102" max="4103" width="10.453125" style="29" customWidth="1"/>
    <col min="4104" max="4104" width="3.81640625" style="29" customWidth="1"/>
    <col min="4105" max="4106" width="12.453125" style="29" customWidth="1"/>
    <col min="4107" max="4107" width="5.7265625" style="29" customWidth="1"/>
    <col min="4108" max="4108" width="15.26953125" style="29" customWidth="1"/>
    <col min="4109" max="4109" width="7.54296875" style="29" customWidth="1"/>
    <col min="4110" max="4110" width="4.7265625" style="29" customWidth="1"/>
    <col min="4111" max="4111" width="13.453125" style="29" customWidth="1"/>
    <col min="4112" max="4112" width="11.453125" style="29" bestFit="1" customWidth="1"/>
    <col min="4113" max="4113" width="11.1796875" style="29" bestFit="1" customWidth="1"/>
    <col min="4114" max="4352" width="8.7265625" style="29"/>
    <col min="4353" max="4353" width="32.453125" style="29" customWidth="1"/>
    <col min="4354" max="4354" width="21" style="29" customWidth="1"/>
    <col min="4355" max="4355" width="6.54296875" style="29" customWidth="1"/>
    <col min="4356" max="4356" width="12.453125" style="29" customWidth="1"/>
    <col min="4357" max="4357" width="14.26953125" style="29" customWidth="1"/>
    <col min="4358" max="4359" width="10.453125" style="29" customWidth="1"/>
    <col min="4360" max="4360" width="3.81640625" style="29" customWidth="1"/>
    <col min="4361" max="4362" width="12.453125" style="29" customWidth="1"/>
    <col min="4363" max="4363" width="5.7265625" style="29" customWidth="1"/>
    <col min="4364" max="4364" width="15.26953125" style="29" customWidth="1"/>
    <col min="4365" max="4365" width="7.54296875" style="29" customWidth="1"/>
    <col min="4366" max="4366" width="4.7265625" style="29" customWidth="1"/>
    <col min="4367" max="4367" width="13.453125" style="29" customWidth="1"/>
    <col min="4368" max="4368" width="11.453125" style="29" bestFit="1" customWidth="1"/>
    <col min="4369" max="4369" width="11.1796875" style="29" bestFit="1" customWidth="1"/>
    <col min="4370" max="4608" width="8.7265625" style="29"/>
    <col min="4609" max="4609" width="32.453125" style="29" customWidth="1"/>
    <col min="4610" max="4610" width="21" style="29" customWidth="1"/>
    <col min="4611" max="4611" width="6.54296875" style="29" customWidth="1"/>
    <col min="4612" max="4612" width="12.453125" style="29" customWidth="1"/>
    <col min="4613" max="4613" width="14.26953125" style="29" customWidth="1"/>
    <col min="4614" max="4615" width="10.453125" style="29" customWidth="1"/>
    <col min="4616" max="4616" width="3.81640625" style="29" customWidth="1"/>
    <col min="4617" max="4618" width="12.453125" style="29" customWidth="1"/>
    <col min="4619" max="4619" width="5.7265625" style="29" customWidth="1"/>
    <col min="4620" max="4620" width="15.26953125" style="29" customWidth="1"/>
    <col min="4621" max="4621" width="7.54296875" style="29" customWidth="1"/>
    <col min="4622" max="4622" width="4.7265625" style="29" customWidth="1"/>
    <col min="4623" max="4623" width="13.453125" style="29" customWidth="1"/>
    <col min="4624" max="4624" width="11.453125" style="29" bestFit="1" customWidth="1"/>
    <col min="4625" max="4625" width="11.1796875" style="29" bestFit="1" customWidth="1"/>
    <col min="4626" max="4864" width="8.7265625" style="29"/>
    <col min="4865" max="4865" width="32.453125" style="29" customWidth="1"/>
    <col min="4866" max="4866" width="21" style="29" customWidth="1"/>
    <col min="4867" max="4867" width="6.54296875" style="29" customWidth="1"/>
    <col min="4868" max="4868" width="12.453125" style="29" customWidth="1"/>
    <col min="4869" max="4869" width="14.26953125" style="29" customWidth="1"/>
    <col min="4870" max="4871" width="10.453125" style="29" customWidth="1"/>
    <col min="4872" max="4872" width="3.81640625" style="29" customWidth="1"/>
    <col min="4873" max="4874" width="12.453125" style="29" customWidth="1"/>
    <col min="4875" max="4875" width="5.7265625" style="29" customWidth="1"/>
    <col min="4876" max="4876" width="15.26953125" style="29" customWidth="1"/>
    <col min="4877" max="4877" width="7.54296875" style="29" customWidth="1"/>
    <col min="4878" max="4878" width="4.7265625" style="29" customWidth="1"/>
    <col min="4879" max="4879" width="13.453125" style="29" customWidth="1"/>
    <col min="4880" max="4880" width="11.453125" style="29" bestFit="1" customWidth="1"/>
    <col min="4881" max="4881" width="11.1796875" style="29" bestFit="1" customWidth="1"/>
    <col min="4882" max="5120" width="8.7265625" style="29"/>
    <col min="5121" max="5121" width="32.453125" style="29" customWidth="1"/>
    <col min="5122" max="5122" width="21" style="29" customWidth="1"/>
    <col min="5123" max="5123" width="6.54296875" style="29" customWidth="1"/>
    <col min="5124" max="5124" width="12.453125" style="29" customWidth="1"/>
    <col min="5125" max="5125" width="14.26953125" style="29" customWidth="1"/>
    <col min="5126" max="5127" width="10.453125" style="29" customWidth="1"/>
    <col min="5128" max="5128" width="3.81640625" style="29" customWidth="1"/>
    <col min="5129" max="5130" width="12.453125" style="29" customWidth="1"/>
    <col min="5131" max="5131" width="5.7265625" style="29" customWidth="1"/>
    <col min="5132" max="5132" width="15.26953125" style="29" customWidth="1"/>
    <col min="5133" max="5133" width="7.54296875" style="29" customWidth="1"/>
    <col min="5134" max="5134" width="4.7265625" style="29" customWidth="1"/>
    <col min="5135" max="5135" width="13.453125" style="29" customWidth="1"/>
    <col min="5136" max="5136" width="11.453125" style="29" bestFit="1" customWidth="1"/>
    <col min="5137" max="5137" width="11.1796875" style="29" bestFit="1" customWidth="1"/>
    <col min="5138" max="5376" width="8.7265625" style="29"/>
    <col min="5377" max="5377" width="32.453125" style="29" customWidth="1"/>
    <col min="5378" max="5378" width="21" style="29" customWidth="1"/>
    <col min="5379" max="5379" width="6.54296875" style="29" customWidth="1"/>
    <col min="5380" max="5380" width="12.453125" style="29" customWidth="1"/>
    <col min="5381" max="5381" width="14.26953125" style="29" customWidth="1"/>
    <col min="5382" max="5383" width="10.453125" style="29" customWidth="1"/>
    <col min="5384" max="5384" width="3.81640625" style="29" customWidth="1"/>
    <col min="5385" max="5386" width="12.453125" style="29" customWidth="1"/>
    <col min="5387" max="5387" width="5.7265625" style="29" customWidth="1"/>
    <col min="5388" max="5388" width="15.26953125" style="29" customWidth="1"/>
    <col min="5389" max="5389" width="7.54296875" style="29" customWidth="1"/>
    <col min="5390" max="5390" width="4.7265625" style="29" customWidth="1"/>
    <col min="5391" max="5391" width="13.453125" style="29" customWidth="1"/>
    <col min="5392" max="5392" width="11.453125" style="29" bestFit="1" customWidth="1"/>
    <col min="5393" max="5393" width="11.1796875" style="29" bestFit="1" customWidth="1"/>
    <col min="5394" max="5632" width="8.7265625" style="29"/>
    <col min="5633" max="5633" width="32.453125" style="29" customWidth="1"/>
    <col min="5634" max="5634" width="21" style="29" customWidth="1"/>
    <col min="5635" max="5635" width="6.54296875" style="29" customWidth="1"/>
    <col min="5636" max="5636" width="12.453125" style="29" customWidth="1"/>
    <col min="5637" max="5637" width="14.26953125" style="29" customWidth="1"/>
    <col min="5638" max="5639" width="10.453125" style="29" customWidth="1"/>
    <col min="5640" max="5640" width="3.81640625" style="29" customWidth="1"/>
    <col min="5641" max="5642" width="12.453125" style="29" customWidth="1"/>
    <col min="5643" max="5643" width="5.7265625" style="29" customWidth="1"/>
    <col min="5644" max="5644" width="15.26953125" style="29" customWidth="1"/>
    <col min="5645" max="5645" width="7.54296875" style="29" customWidth="1"/>
    <col min="5646" max="5646" width="4.7265625" style="29" customWidth="1"/>
    <col min="5647" max="5647" width="13.453125" style="29" customWidth="1"/>
    <col min="5648" max="5648" width="11.453125" style="29" bestFit="1" customWidth="1"/>
    <col min="5649" max="5649" width="11.1796875" style="29" bestFit="1" customWidth="1"/>
    <col min="5650" max="5888" width="8.7265625" style="29"/>
    <col min="5889" max="5889" width="32.453125" style="29" customWidth="1"/>
    <col min="5890" max="5890" width="21" style="29" customWidth="1"/>
    <col min="5891" max="5891" width="6.54296875" style="29" customWidth="1"/>
    <col min="5892" max="5892" width="12.453125" style="29" customWidth="1"/>
    <col min="5893" max="5893" width="14.26953125" style="29" customWidth="1"/>
    <col min="5894" max="5895" width="10.453125" style="29" customWidth="1"/>
    <col min="5896" max="5896" width="3.81640625" style="29" customWidth="1"/>
    <col min="5897" max="5898" width="12.453125" style="29" customWidth="1"/>
    <col min="5899" max="5899" width="5.7265625" style="29" customWidth="1"/>
    <col min="5900" max="5900" width="15.26953125" style="29" customWidth="1"/>
    <col min="5901" max="5901" width="7.54296875" style="29" customWidth="1"/>
    <col min="5902" max="5902" width="4.7265625" style="29" customWidth="1"/>
    <col min="5903" max="5903" width="13.453125" style="29" customWidth="1"/>
    <col min="5904" max="5904" width="11.453125" style="29" bestFit="1" customWidth="1"/>
    <col min="5905" max="5905" width="11.1796875" style="29" bestFit="1" customWidth="1"/>
    <col min="5906" max="6144" width="8.7265625" style="29"/>
    <col min="6145" max="6145" width="32.453125" style="29" customWidth="1"/>
    <col min="6146" max="6146" width="21" style="29" customWidth="1"/>
    <col min="6147" max="6147" width="6.54296875" style="29" customWidth="1"/>
    <col min="6148" max="6148" width="12.453125" style="29" customWidth="1"/>
    <col min="6149" max="6149" width="14.26953125" style="29" customWidth="1"/>
    <col min="6150" max="6151" width="10.453125" style="29" customWidth="1"/>
    <col min="6152" max="6152" width="3.81640625" style="29" customWidth="1"/>
    <col min="6153" max="6154" width="12.453125" style="29" customWidth="1"/>
    <col min="6155" max="6155" width="5.7265625" style="29" customWidth="1"/>
    <col min="6156" max="6156" width="15.26953125" style="29" customWidth="1"/>
    <col min="6157" max="6157" width="7.54296875" style="29" customWidth="1"/>
    <col min="6158" max="6158" width="4.7265625" style="29" customWidth="1"/>
    <col min="6159" max="6159" width="13.453125" style="29" customWidth="1"/>
    <col min="6160" max="6160" width="11.453125" style="29" bestFit="1" customWidth="1"/>
    <col min="6161" max="6161" width="11.1796875" style="29" bestFit="1" customWidth="1"/>
    <col min="6162" max="6400" width="8.7265625" style="29"/>
    <col min="6401" max="6401" width="32.453125" style="29" customWidth="1"/>
    <col min="6402" max="6402" width="21" style="29" customWidth="1"/>
    <col min="6403" max="6403" width="6.54296875" style="29" customWidth="1"/>
    <col min="6404" max="6404" width="12.453125" style="29" customWidth="1"/>
    <col min="6405" max="6405" width="14.26953125" style="29" customWidth="1"/>
    <col min="6406" max="6407" width="10.453125" style="29" customWidth="1"/>
    <col min="6408" max="6408" width="3.81640625" style="29" customWidth="1"/>
    <col min="6409" max="6410" width="12.453125" style="29" customWidth="1"/>
    <col min="6411" max="6411" width="5.7265625" style="29" customWidth="1"/>
    <col min="6412" max="6412" width="15.26953125" style="29" customWidth="1"/>
    <col min="6413" max="6413" width="7.54296875" style="29" customWidth="1"/>
    <col min="6414" max="6414" width="4.7265625" style="29" customWidth="1"/>
    <col min="6415" max="6415" width="13.453125" style="29" customWidth="1"/>
    <col min="6416" max="6416" width="11.453125" style="29" bestFit="1" customWidth="1"/>
    <col min="6417" max="6417" width="11.1796875" style="29" bestFit="1" customWidth="1"/>
    <col min="6418" max="6656" width="8.7265625" style="29"/>
    <col min="6657" max="6657" width="32.453125" style="29" customWidth="1"/>
    <col min="6658" max="6658" width="21" style="29" customWidth="1"/>
    <col min="6659" max="6659" width="6.54296875" style="29" customWidth="1"/>
    <col min="6660" max="6660" width="12.453125" style="29" customWidth="1"/>
    <col min="6661" max="6661" width="14.26953125" style="29" customWidth="1"/>
    <col min="6662" max="6663" width="10.453125" style="29" customWidth="1"/>
    <col min="6664" max="6664" width="3.81640625" style="29" customWidth="1"/>
    <col min="6665" max="6666" width="12.453125" style="29" customWidth="1"/>
    <col min="6667" max="6667" width="5.7265625" style="29" customWidth="1"/>
    <col min="6668" max="6668" width="15.26953125" style="29" customWidth="1"/>
    <col min="6669" max="6669" width="7.54296875" style="29" customWidth="1"/>
    <col min="6670" max="6670" width="4.7265625" style="29" customWidth="1"/>
    <col min="6671" max="6671" width="13.453125" style="29" customWidth="1"/>
    <col min="6672" max="6672" width="11.453125" style="29" bestFit="1" customWidth="1"/>
    <col min="6673" max="6673" width="11.1796875" style="29" bestFit="1" customWidth="1"/>
    <col min="6674" max="6912" width="8.7265625" style="29"/>
    <col min="6913" max="6913" width="32.453125" style="29" customWidth="1"/>
    <col min="6914" max="6914" width="21" style="29" customWidth="1"/>
    <col min="6915" max="6915" width="6.54296875" style="29" customWidth="1"/>
    <col min="6916" max="6916" width="12.453125" style="29" customWidth="1"/>
    <col min="6917" max="6917" width="14.26953125" style="29" customWidth="1"/>
    <col min="6918" max="6919" width="10.453125" style="29" customWidth="1"/>
    <col min="6920" max="6920" width="3.81640625" style="29" customWidth="1"/>
    <col min="6921" max="6922" width="12.453125" style="29" customWidth="1"/>
    <col min="6923" max="6923" width="5.7265625" style="29" customWidth="1"/>
    <col min="6924" max="6924" width="15.26953125" style="29" customWidth="1"/>
    <col min="6925" max="6925" width="7.54296875" style="29" customWidth="1"/>
    <col min="6926" max="6926" width="4.7265625" style="29" customWidth="1"/>
    <col min="6927" max="6927" width="13.453125" style="29" customWidth="1"/>
    <col min="6928" max="6928" width="11.453125" style="29" bestFit="1" customWidth="1"/>
    <col min="6929" max="6929" width="11.1796875" style="29" bestFit="1" customWidth="1"/>
    <col min="6930" max="7168" width="8.7265625" style="29"/>
    <col min="7169" max="7169" width="32.453125" style="29" customWidth="1"/>
    <col min="7170" max="7170" width="21" style="29" customWidth="1"/>
    <col min="7171" max="7171" width="6.54296875" style="29" customWidth="1"/>
    <col min="7172" max="7172" width="12.453125" style="29" customWidth="1"/>
    <col min="7173" max="7173" width="14.26953125" style="29" customWidth="1"/>
    <col min="7174" max="7175" width="10.453125" style="29" customWidth="1"/>
    <col min="7176" max="7176" width="3.81640625" style="29" customWidth="1"/>
    <col min="7177" max="7178" width="12.453125" style="29" customWidth="1"/>
    <col min="7179" max="7179" width="5.7265625" style="29" customWidth="1"/>
    <col min="7180" max="7180" width="15.26953125" style="29" customWidth="1"/>
    <col min="7181" max="7181" width="7.54296875" style="29" customWidth="1"/>
    <col min="7182" max="7182" width="4.7265625" style="29" customWidth="1"/>
    <col min="7183" max="7183" width="13.453125" style="29" customWidth="1"/>
    <col min="7184" max="7184" width="11.453125" style="29" bestFit="1" customWidth="1"/>
    <col min="7185" max="7185" width="11.1796875" style="29" bestFit="1" customWidth="1"/>
    <col min="7186" max="7424" width="8.7265625" style="29"/>
    <col min="7425" max="7425" width="32.453125" style="29" customWidth="1"/>
    <col min="7426" max="7426" width="21" style="29" customWidth="1"/>
    <col min="7427" max="7427" width="6.54296875" style="29" customWidth="1"/>
    <col min="7428" max="7428" width="12.453125" style="29" customWidth="1"/>
    <col min="7429" max="7429" width="14.26953125" style="29" customWidth="1"/>
    <col min="7430" max="7431" width="10.453125" style="29" customWidth="1"/>
    <col min="7432" max="7432" width="3.81640625" style="29" customWidth="1"/>
    <col min="7433" max="7434" width="12.453125" style="29" customWidth="1"/>
    <col min="7435" max="7435" width="5.7265625" style="29" customWidth="1"/>
    <col min="7436" max="7436" width="15.26953125" style="29" customWidth="1"/>
    <col min="7437" max="7437" width="7.54296875" style="29" customWidth="1"/>
    <col min="7438" max="7438" width="4.7265625" style="29" customWidth="1"/>
    <col min="7439" max="7439" width="13.453125" style="29" customWidth="1"/>
    <col min="7440" max="7440" width="11.453125" style="29" bestFit="1" customWidth="1"/>
    <col min="7441" max="7441" width="11.1796875" style="29" bestFit="1" customWidth="1"/>
    <col min="7442" max="7680" width="8.7265625" style="29"/>
    <col min="7681" max="7681" width="32.453125" style="29" customWidth="1"/>
    <col min="7682" max="7682" width="21" style="29" customWidth="1"/>
    <col min="7683" max="7683" width="6.54296875" style="29" customWidth="1"/>
    <col min="7684" max="7684" width="12.453125" style="29" customWidth="1"/>
    <col min="7685" max="7685" width="14.26953125" style="29" customWidth="1"/>
    <col min="7686" max="7687" width="10.453125" style="29" customWidth="1"/>
    <col min="7688" max="7688" width="3.81640625" style="29" customWidth="1"/>
    <col min="7689" max="7690" width="12.453125" style="29" customWidth="1"/>
    <col min="7691" max="7691" width="5.7265625" style="29" customWidth="1"/>
    <col min="7692" max="7692" width="15.26953125" style="29" customWidth="1"/>
    <col min="7693" max="7693" width="7.54296875" style="29" customWidth="1"/>
    <col min="7694" max="7694" width="4.7265625" style="29" customWidth="1"/>
    <col min="7695" max="7695" width="13.453125" style="29" customWidth="1"/>
    <col min="7696" max="7696" width="11.453125" style="29" bestFit="1" customWidth="1"/>
    <col min="7697" max="7697" width="11.1796875" style="29" bestFit="1" customWidth="1"/>
    <col min="7698" max="7936" width="8.7265625" style="29"/>
    <col min="7937" max="7937" width="32.453125" style="29" customWidth="1"/>
    <col min="7938" max="7938" width="21" style="29" customWidth="1"/>
    <col min="7939" max="7939" width="6.54296875" style="29" customWidth="1"/>
    <col min="7940" max="7940" width="12.453125" style="29" customWidth="1"/>
    <col min="7941" max="7941" width="14.26953125" style="29" customWidth="1"/>
    <col min="7942" max="7943" width="10.453125" style="29" customWidth="1"/>
    <col min="7944" max="7944" width="3.81640625" style="29" customWidth="1"/>
    <col min="7945" max="7946" width="12.453125" style="29" customWidth="1"/>
    <col min="7947" max="7947" width="5.7265625" style="29" customWidth="1"/>
    <col min="7948" max="7948" width="15.26953125" style="29" customWidth="1"/>
    <col min="7949" max="7949" width="7.54296875" style="29" customWidth="1"/>
    <col min="7950" max="7950" width="4.7265625" style="29" customWidth="1"/>
    <col min="7951" max="7951" width="13.453125" style="29" customWidth="1"/>
    <col min="7952" max="7952" width="11.453125" style="29" bestFit="1" customWidth="1"/>
    <col min="7953" max="7953" width="11.1796875" style="29" bestFit="1" customWidth="1"/>
    <col min="7954" max="8192" width="8.7265625" style="29"/>
    <col min="8193" max="8193" width="32.453125" style="29" customWidth="1"/>
    <col min="8194" max="8194" width="21" style="29" customWidth="1"/>
    <col min="8195" max="8195" width="6.54296875" style="29" customWidth="1"/>
    <col min="8196" max="8196" width="12.453125" style="29" customWidth="1"/>
    <col min="8197" max="8197" width="14.26953125" style="29" customWidth="1"/>
    <col min="8198" max="8199" width="10.453125" style="29" customWidth="1"/>
    <col min="8200" max="8200" width="3.81640625" style="29" customWidth="1"/>
    <col min="8201" max="8202" width="12.453125" style="29" customWidth="1"/>
    <col min="8203" max="8203" width="5.7265625" style="29" customWidth="1"/>
    <col min="8204" max="8204" width="15.26953125" style="29" customWidth="1"/>
    <col min="8205" max="8205" width="7.54296875" style="29" customWidth="1"/>
    <col min="8206" max="8206" width="4.7265625" style="29" customWidth="1"/>
    <col min="8207" max="8207" width="13.453125" style="29" customWidth="1"/>
    <col min="8208" max="8208" width="11.453125" style="29" bestFit="1" customWidth="1"/>
    <col min="8209" max="8209" width="11.1796875" style="29" bestFit="1" customWidth="1"/>
    <col min="8210" max="8448" width="8.7265625" style="29"/>
    <col min="8449" max="8449" width="32.453125" style="29" customWidth="1"/>
    <col min="8450" max="8450" width="21" style="29" customWidth="1"/>
    <col min="8451" max="8451" width="6.54296875" style="29" customWidth="1"/>
    <col min="8452" max="8452" width="12.453125" style="29" customWidth="1"/>
    <col min="8453" max="8453" width="14.26953125" style="29" customWidth="1"/>
    <col min="8454" max="8455" width="10.453125" style="29" customWidth="1"/>
    <col min="8456" max="8456" width="3.81640625" style="29" customWidth="1"/>
    <col min="8457" max="8458" width="12.453125" style="29" customWidth="1"/>
    <col min="8459" max="8459" width="5.7265625" style="29" customWidth="1"/>
    <col min="8460" max="8460" width="15.26953125" style="29" customWidth="1"/>
    <col min="8461" max="8461" width="7.54296875" style="29" customWidth="1"/>
    <col min="8462" max="8462" width="4.7265625" style="29" customWidth="1"/>
    <col min="8463" max="8463" width="13.453125" style="29" customWidth="1"/>
    <col min="8464" max="8464" width="11.453125" style="29" bestFit="1" customWidth="1"/>
    <col min="8465" max="8465" width="11.1796875" style="29" bestFit="1" customWidth="1"/>
    <col min="8466" max="8704" width="8.7265625" style="29"/>
    <col min="8705" max="8705" width="32.453125" style="29" customWidth="1"/>
    <col min="8706" max="8706" width="21" style="29" customWidth="1"/>
    <col min="8707" max="8707" width="6.54296875" style="29" customWidth="1"/>
    <col min="8708" max="8708" width="12.453125" style="29" customWidth="1"/>
    <col min="8709" max="8709" width="14.26953125" style="29" customWidth="1"/>
    <col min="8710" max="8711" width="10.453125" style="29" customWidth="1"/>
    <col min="8712" max="8712" width="3.81640625" style="29" customWidth="1"/>
    <col min="8713" max="8714" width="12.453125" style="29" customWidth="1"/>
    <col min="8715" max="8715" width="5.7265625" style="29" customWidth="1"/>
    <col min="8716" max="8716" width="15.26953125" style="29" customWidth="1"/>
    <col min="8717" max="8717" width="7.54296875" style="29" customWidth="1"/>
    <col min="8718" max="8718" width="4.7265625" style="29" customWidth="1"/>
    <col min="8719" max="8719" width="13.453125" style="29" customWidth="1"/>
    <col min="8720" max="8720" width="11.453125" style="29" bestFit="1" customWidth="1"/>
    <col min="8721" max="8721" width="11.1796875" style="29" bestFit="1" customWidth="1"/>
    <col min="8722" max="8960" width="8.7265625" style="29"/>
    <col min="8961" max="8961" width="32.453125" style="29" customWidth="1"/>
    <col min="8962" max="8962" width="21" style="29" customWidth="1"/>
    <col min="8963" max="8963" width="6.54296875" style="29" customWidth="1"/>
    <col min="8964" max="8964" width="12.453125" style="29" customWidth="1"/>
    <col min="8965" max="8965" width="14.26953125" style="29" customWidth="1"/>
    <col min="8966" max="8967" width="10.453125" style="29" customWidth="1"/>
    <col min="8968" max="8968" width="3.81640625" style="29" customWidth="1"/>
    <col min="8969" max="8970" width="12.453125" style="29" customWidth="1"/>
    <col min="8971" max="8971" width="5.7265625" style="29" customWidth="1"/>
    <col min="8972" max="8972" width="15.26953125" style="29" customWidth="1"/>
    <col min="8973" max="8973" width="7.54296875" style="29" customWidth="1"/>
    <col min="8974" max="8974" width="4.7265625" style="29" customWidth="1"/>
    <col min="8975" max="8975" width="13.453125" style="29" customWidth="1"/>
    <col min="8976" max="8976" width="11.453125" style="29" bestFit="1" customWidth="1"/>
    <col min="8977" max="8977" width="11.1796875" style="29" bestFit="1" customWidth="1"/>
    <col min="8978" max="9216" width="8.7265625" style="29"/>
    <col min="9217" max="9217" width="32.453125" style="29" customWidth="1"/>
    <col min="9218" max="9218" width="21" style="29" customWidth="1"/>
    <col min="9219" max="9219" width="6.54296875" style="29" customWidth="1"/>
    <col min="9220" max="9220" width="12.453125" style="29" customWidth="1"/>
    <col min="9221" max="9221" width="14.26953125" style="29" customWidth="1"/>
    <col min="9222" max="9223" width="10.453125" style="29" customWidth="1"/>
    <col min="9224" max="9224" width="3.81640625" style="29" customWidth="1"/>
    <col min="9225" max="9226" width="12.453125" style="29" customWidth="1"/>
    <col min="9227" max="9227" width="5.7265625" style="29" customWidth="1"/>
    <col min="9228" max="9228" width="15.26953125" style="29" customWidth="1"/>
    <col min="9229" max="9229" width="7.54296875" style="29" customWidth="1"/>
    <col min="9230" max="9230" width="4.7265625" style="29" customWidth="1"/>
    <col min="9231" max="9231" width="13.453125" style="29" customWidth="1"/>
    <col min="9232" max="9232" width="11.453125" style="29" bestFit="1" customWidth="1"/>
    <col min="9233" max="9233" width="11.1796875" style="29" bestFit="1" customWidth="1"/>
    <col min="9234" max="9472" width="8.7265625" style="29"/>
    <col min="9473" max="9473" width="32.453125" style="29" customWidth="1"/>
    <col min="9474" max="9474" width="21" style="29" customWidth="1"/>
    <col min="9475" max="9475" width="6.54296875" style="29" customWidth="1"/>
    <col min="9476" max="9476" width="12.453125" style="29" customWidth="1"/>
    <col min="9477" max="9477" width="14.26953125" style="29" customWidth="1"/>
    <col min="9478" max="9479" width="10.453125" style="29" customWidth="1"/>
    <col min="9480" max="9480" width="3.81640625" style="29" customWidth="1"/>
    <col min="9481" max="9482" width="12.453125" style="29" customWidth="1"/>
    <col min="9483" max="9483" width="5.7265625" style="29" customWidth="1"/>
    <col min="9484" max="9484" width="15.26953125" style="29" customWidth="1"/>
    <col min="9485" max="9485" width="7.54296875" style="29" customWidth="1"/>
    <col min="9486" max="9486" width="4.7265625" style="29" customWidth="1"/>
    <col min="9487" max="9487" width="13.453125" style="29" customWidth="1"/>
    <col min="9488" max="9488" width="11.453125" style="29" bestFit="1" customWidth="1"/>
    <col min="9489" max="9489" width="11.1796875" style="29" bestFit="1" customWidth="1"/>
    <col min="9490" max="9728" width="8.7265625" style="29"/>
    <col min="9729" max="9729" width="32.453125" style="29" customWidth="1"/>
    <col min="9730" max="9730" width="21" style="29" customWidth="1"/>
    <col min="9731" max="9731" width="6.54296875" style="29" customWidth="1"/>
    <col min="9732" max="9732" width="12.453125" style="29" customWidth="1"/>
    <col min="9733" max="9733" width="14.26953125" style="29" customWidth="1"/>
    <col min="9734" max="9735" width="10.453125" style="29" customWidth="1"/>
    <col min="9736" max="9736" width="3.81640625" style="29" customWidth="1"/>
    <col min="9737" max="9738" width="12.453125" style="29" customWidth="1"/>
    <col min="9739" max="9739" width="5.7265625" style="29" customWidth="1"/>
    <col min="9740" max="9740" width="15.26953125" style="29" customWidth="1"/>
    <col min="9741" max="9741" width="7.54296875" style="29" customWidth="1"/>
    <col min="9742" max="9742" width="4.7265625" style="29" customWidth="1"/>
    <col min="9743" max="9743" width="13.453125" style="29" customWidth="1"/>
    <col min="9744" max="9744" width="11.453125" style="29" bestFit="1" customWidth="1"/>
    <col min="9745" max="9745" width="11.1796875" style="29" bestFit="1" customWidth="1"/>
    <col min="9746" max="9984" width="8.7265625" style="29"/>
    <col min="9985" max="9985" width="32.453125" style="29" customWidth="1"/>
    <col min="9986" max="9986" width="21" style="29" customWidth="1"/>
    <col min="9987" max="9987" width="6.54296875" style="29" customWidth="1"/>
    <col min="9988" max="9988" width="12.453125" style="29" customWidth="1"/>
    <col min="9989" max="9989" width="14.26953125" style="29" customWidth="1"/>
    <col min="9990" max="9991" width="10.453125" style="29" customWidth="1"/>
    <col min="9992" max="9992" width="3.81640625" style="29" customWidth="1"/>
    <col min="9993" max="9994" width="12.453125" style="29" customWidth="1"/>
    <col min="9995" max="9995" width="5.7265625" style="29" customWidth="1"/>
    <col min="9996" max="9996" width="15.26953125" style="29" customWidth="1"/>
    <col min="9997" max="9997" width="7.54296875" style="29" customWidth="1"/>
    <col min="9998" max="9998" width="4.7265625" style="29" customWidth="1"/>
    <col min="9999" max="9999" width="13.453125" style="29" customWidth="1"/>
    <col min="10000" max="10000" width="11.453125" style="29" bestFit="1" customWidth="1"/>
    <col min="10001" max="10001" width="11.1796875" style="29" bestFit="1" customWidth="1"/>
    <col min="10002" max="10240" width="8.7265625" style="29"/>
    <col min="10241" max="10241" width="32.453125" style="29" customWidth="1"/>
    <col min="10242" max="10242" width="21" style="29" customWidth="1"/>
    <col min="10243" max="10243" width="6.54296875" style="29" customWidth="1"/>
    <col min="10244" max="10244" width="12.453125" style="29" customWidth="1"/>
    <col min="10245" max="10245" width="14.26953125" style="29" customWidth="1"/>
    <col min="10246" max="10247" width="10.453125" style="29" customWidth="1"/>
    <col min="10248" max="10248" width="3.81640625" style="29" customWidth="1"/>
    <col min="10249" max="10250" width="12.453125" style="29" customWidth="1"/>
    <col min="10251" max="10251" width="5.7265625" style="29" customWidth="1"/>
    <col min="10252" max="10252" width="15.26953125" style="29" customWidth="1"/>
    <col min="10253" max="10253" width="7.54296875" style="29" customWidth="1"/>
    <col min="10254" max="10254" width="4.7265625" style="29" customWidth="1"/>
    <col min="10255" max="10255" width="13.453125" style="29" customWidth="1"/>
    <col min="10256" max="10256" width="11.453125" style="29" bestFit="1" customWidth="1"/>
    <col min="10257" max="10257" width="11.1796875" style="29" bestFit="1" customWidth="1"/>
    <col min="10258" max="10496" width="8.7265625" style="29"/>
    <col min="10497" max="10497" width="32.453125" style="29" customWidth="1"/>
    <col min="10498" max="10498" width="21" style="29" customWidth="1"/>
    <col min="10499" max="10499" width="6.54296875" style="29" customWidth="1"/>
    <col min="10500" max="10500" width="12.453125" style="29" customWidth="1"/>
    <col min="10501" max="10501" width="14.26953125" style="29" customWidth="1"/>
    <col min="10502" max="10503" width="10.453125" style="29" customWidth="1"/>
    <col min="10504" max="10504" width="3.81640625" style="29" customWidth="1"/>
    <col min="10505" max="10506" width="12.453125" style="29" customWidth="1"/>
    <col min="10507" max="10507" width="5.7265625" style="29" customWidth="1"/>
    <col min="10508" max="10508" width="15.26953125" style="29" customWidth="1"/>
    <col min="10509" max="10509" width="7.54296875" style="29" customWidth="1"/>
    <col min="10510" max="10510" width="4.7265625" style="29" customWidth="1"/>
    <col min="10511" max="10511" width="13.453125" style="29" customWidth="1"/>
    <col min="10512" max="10512" width="11.453125" style="29" bestFit="1" customWidth="1"/>
    <col min="10513" max="10513" width="11.1796875" style="29" bestFit="1" customWidth="1"/>
    <col min="10514" max="10752" width="8.7265625" style="29"/>
    <col min="10753" max="10753" width="32.453125" style="29" customWidth="1"/>
    <col min="10754" max="10754" width="21" style="29" customWidth="1"/>
    <col min="10755" max="10755" width="6.54296875" style="29" customWidth="1"/>
    <col min="10756" max="10756" width="12.453125" style="29" customWidth="1"/>
    <col min="10757" max="10757" width="14.26953125" style="29" customWidth="1"/>
    <col min="10758" max="10759" width="10.453125" style="29" customWidth="1"/>
    <col min="10760" max="10760" width="3.81640625" style="29" customWidth="1"/>
    <col min="10761" max="10762" width="12.453125" style="29" customWidth="1"/>
    <col min="10763" max="10763" width="5.7265625" style="29" customWidth="1"/>
    <col min="10764" max="10764" width="15.26953125" style="29" customWidth="1"/>
    <col min="10765" max="10765" width="7.54296875" style="29" customWidth="1"/>
    <col min="10766" max="10766" width="4.7265625" style="29" customWidth="1"/>
    <col min="10767" max="10767" width="13.453125" style="29" customWidth="1"/>
    <col min="10768" max="10768" width="11.453125" style="29" bestFit="1" customWidth="1"/>
    <col min="10769" max="10769" width="11.1796875" style="29" bestFit="1" customWidth="1"/>
    <col min="10770" max="11008" width="8.7265625" style="29"/>
    <col min="11009" max="11009" width="32.453125" style="29" customWidth="1"/>
    <col min="11010" max="11010" width="21" style="29" customWidth="1"/>
    <col min="11011" max="11011" width="6.54296875" style="29" customWidth="1"/>
    <col min="11012" max="11012" width="12.453125" style="29" customWidth="1"/>
    <col min="11013" max="11013" width="14.26953125" style="29" customWidth="1"/>
    <col min="11014" max="11015" width="10.453125" style="29" customWidth="1"/>
    <col min="11016" max="11016" width="3.81640625" style="29" customWidth="1"/>
    <col min="11017" max="11018" width="12.453125" style="29" customWidth="1"/>
    <col min="11019" max="11019" width="5.7265625" style="29" customWidth="1"/>
    <col min="11020" max="11020" width="15.26953125" style="29" customWidth="1"/>
    <col min="11021" max="11021" width="7.54296875" style="29" customWidth="1"/>
    <col min="11022" max="11022" width="4.7265625" style="29" customWidth="1"/>
    <col min="11023" max="11023" width="13.453125" style="29" customWidth="1"/>
    <col min="11024" max="11024" width="11.453125" style="29" bestFit="1" customWidth="1"/>
    <col min="11025" max="11025" width="11.1796875" style="29" bestFit="1" customWidth="1"/>
    <col min="11026" max="11264" width="8.7265625" style="29"/>
    <col min="11265" max="11265" width="32.453125" style="29" customWidth="1"/>
    <col min="11266" max="11266" width="21" style="29" customWidth="1"/>
    <col min="11267" max="11267" width="6.54296875" style="29" customWidth="1"/>
    <col min="11268" max="11268" width="12.453125" style="29" customWidth="1"/>
    <col min="11269" max="11269" width="14.26953125" style="29" customWidth="1"/>
    <col min="11270" max="11271" width="10.453125" style="29" customWidth="1"/>
    <col min="11272" max="11272" width="3.81640625" style="29" customWidth="1"/>
    <col min="11273" max="11274" width="12.453125" style="29" customWidth="1"/>
    <col min="11275" max="11275" width="5.7265625" style="29" customWidth="1"/>
    <col min="11276" max="11276" width="15.26953125" style="29" customWidth="1"/>
    <col min="11277" max="11277" width="7.54296875" style="29" customWidth="1"/>
    <col min="11278" max="11278" width="4.7265625" style="29" customWidth="1"/>
    <col min="11279" max="11279" width="13.453125" style="29" customWidth="1"/>
    <col min="11280" max="11280" width="11.453125" style="29" bestFit="1" customWidth="1"/>
    <col min="11281" max="11281" width="11.1796875" style="29" bestFit="1" customWidth="1"/>
    <col min="11282" max="11520" width="8.7265625" style="29"/>
    <col min="11521" max="11521" width="32.453125" style="29" customWidth="1"/>
    <col min="11522" max="11522" width="21" style="29" customWidth="1"/>
    <col min="11523" max="11523" width="6.54296875" style="29" customWidth="1"/>
    <col min="11524" max="11524" width="12.453125" style="29" customWidth="1"/>
    <col min="11525" max="11525" width="14.26953125" style="29" customWidth="1"/>
    <col min="11526" max="11527" width="10.453125" style="29" customWidth="1"/>
    <col min="11528" max="11528" width="3.81640625" style="29" customWidth="1"/>
    <col min="11529" max="11530" width="12.453125" style="29" customWidth="1"/>
    <col min="11531" max="11531" width="5.7265625" style="29" customWidth="1"/>
    <col min="11532" max="11532" width="15.26953125" style="29" customWidth="1"/>
    <col min="11533" max="11533" width="7.54296875" style="29" customWidth="1"/>
    <col min="11534" max="11534" width="4.7265625" style="29" customWidth="1"/>
    <col min="11535" max="11535" width="13.453125" style="29" customWidth="1"/>
    <col min="11536" max="11536" width="11.453125" style="29" bestFit="1" customWidth="1"/>
    <col min="11537" max="11537" width="11.1796875" style="29" bestFit="1" customWidth="1"/>
    <col min="11538" max="11776" width="8.7265625" style="29"/>
    <col min="11777" max="11777" width="32.453125" style="29" customWidth="1"/>
    <col min="11778" max="11778" width="21" style="29" customWidth="1"/>
    <col min="11779" max="11779" width="6.54296875" style="29" customWidth="1"/>
    <col min="11780" max="11780" width="12.453125" style="29" customWidth="1"/>
    <col min="11781" max="11781" width="14.26953125" style="29" customWidth="1"/>
    <col min="11782" max="11783" width="10.453125" style="29" customWidth="1"/>
    <col min="11784" max="11784" width="3.81640625" style="29" customWidth="1"/>
    <col min="11785" max="11786" width="12.453125" style="29" customWidth="1"/>
    <col min="11787" max="11787" width="5.7265625" style="29" customWidth="1"/>
    <col min="11788" max="11788" width="15.26953125" style="29" customWidth="1"/>
    <col min="11789" max="11789" width="7.54296875" style="29" customWidth="1"/>
    <col min="11790" max="11790" width="4.7265625" style="29" customWidth="1"/>
    <col min="11791" max="11791" width="13.453125" style="29" customWidth="1"/>
    <col min="11792" max="11792" width="11.453125" style="29" bestFit="1" customWidth="1"/>
    <col min="11793" max="11793" width="11.1796875" style="29" bestFit="1" customWidth="1"/>
    <col min="11794" max="12032" width="8.7265625" style="29"/>
    <col min="12033" max="12033" width="32.453125" style="29" customWidth="1"/>
    <col min="12034" max="12034" width="21" style="29" customWidth="1"/>
    <col min="12035" max="12035" width="6.54296875" style="29" customWidth="1"/>
    <col min="12036" max="12036" width="12.453125" style="29" customWidth="1"/>
    <col min="12037" max="12037" width="14.26953125" style="29" customWidth="1"/>
    <col min="12038" max="12039" width="10.453125" style="29" customWidth="1"/>
    <col min="12040" max="12040" width="3.81640625" style="29" customWidth="1"/>
    <col min="12041" max="12042" width="12.453125" style="29" customWidth="1"/>
    <col min="12043" max="12043" width="5.7265625" style="29" customWidth="1"/>
    <col min="12044" max="12044" width="15.26953125" style="29" customWidth="1"/>
    <col min="12045" max="12045" width="7.54296875" style="29" customWidth="1"/>
    <col min="12046" max="12046" width="4.7265625" style="29" customWidth="1"/>
    <col min="12047" max="12047" width="13.453125" style="29" customWidth="1"/>
    <col min="12048" max="12048" width="11.453125" style="29" bestFit="1" customWidth="1"/>
    <col min="12049" max="12049" width="11.1796875" style="29" bestFit="1" customWidth="1"/>
    <col min="12050" max="12288" width="8.7265625" style="29"/>
    <col min="12289" max="12289" width="32.453125" style="29" customWidth="1"/>
    <col min="12290" max="12290" width="21" style="29" customWidth="1"/>
    <col min="12291" max="12291" width="6.54296875" style="29" customWidth="1"/>
    <col min="12292" max="12292" width="12.453125" style="29" customWidth="1"/>
    <col min="12293" max="12293" width="14.26953125" style="29" customWidth="1"/>
    <col min="12294" max="12295" width="10.453125" style="29" customWidth="1"/>
    <col min="12296" max="12296" width="3.81640625" style="29" customWidth="1"/>
    <col min="12297" max="12298" width="12.453125" style="29" customWidth="1"/>
    <col min="12299" max="12299" width="5.7265625" style="29" customWidth="1"/>
    <col min="12300" max="12300" width="15.26953125" style="29" customWidth="1"/>
    <col min="12301" max="12301" width="7.54296875" style="29" customWidth="1"/>
    <col min="12302" max="12302" width="4.7265625" style="29" customWidth="1"/>
    <col min="12303" max="12303" width="13.453125" style="29" customWidth="1"/>
    <col min="12304" max="12304" width="11.453125" style="29" bestFit="1" customWidth="1"/>
    <col min="12305" max="12305" width="11.1796875" style="29" bestFit="1" customWidth="1"/>
    <col min="12306" max="12544" width="8.7265625" style="29"/>
    <col min="12545" max="12545" width="32.453125" style="29" customWidth="1"/>
    <col min="12546" max="12546" width="21" style="29" customWidth="1"/>
    <col min="12547" max="12547" width="6.54296875" style="29" customWidth="1"/>
    <col min="12548" max="12548" width="12.453125" style="29" customWidth="1"/>
    <col min="12549" max="12549" width="14.26953125" style="29" customWidth="1"/>
    <col min="12550" max="12551" width="10.453125" style="29" customWidth="1"/>
    <col min="12552" max="12552" width="3.81640625" style="29" customWidth="1"/>
    <col min="12553" max="12554" width="12.453125" style="29" customWidth="1"/>
    <col min="12555" max="12555" width="5.7265625" style="29" customWidth="1"/>
    <col min="12556" max="12556" width="15.26953125" style="29" customWidth="1"/>
    <col min="12557" max="12557" width="7.54296875" style="29" customWidth="1"/>
    <col min="12558" max="12558" width="4.7265625" style="29" customWidth="1"/>
    <col min="12559" max="12559" width="13.453125" style="29" customWidth="1"/>
    <col min="12560" max="12560" width="11.453125" style="29" bestFit="1" customWidth="1"/>
    <col min="12561" max="12561" width="11.1796875" style="29" bestFit="1" customWidth="1"/>
    <col min="12562" max="12800" width="8.7265625" style="29"/>
    <col min="12801" max="12801" width="32.453125" style="29" customWidth="1"/>
    <col min="12802" max="12802" width="21" style="29" customWidth="1"/>
    <col min="12803" max="12803" width="6.54296875" style="29" customWidth="1"/>
    <col min="12804" max="12804" width="12.453125" style="29" customWidth="1"/>
    <col min="12805" max="12805" width="14.26953125" style="29" customWidth="1"/>
    <col min="12806" max="12807" width="10.453125" style="29" customWidth="1"/>
    <col min="12808" max="12808" width="3.81640625" style="29" customWidth="1"/>
    <col min="12809" max="12810" width="12.453125" style="29" customWidth="1"/>
    <col min="12811" max="12811" width="5.7265625" style="29" customWidth="1"/>
    <col min="12812" max="12812" width="15.26953125" style="29" customWidth="1"/>
    <col min="12813" max="12813" width="7.54296875" style="29" customWidth="1"/>
    <col min="12814" max="12814" width="4.7265625" style="29" customWidth="1"/>
    <col min="12815" max="12815" width="13.453125" style="29" customWidth="1"/>
    <col min="12816" max="12816" width="11.453125" style="29" bestFit="1" customWidth="1"/>
    <col min="12817" max="12817" width="11.1796875" style="29" bestFit="1" customWidth="1"/>
    <col min="12818" max="13056" width="8.7265625" style="29"/>
    <col min="13057" max="13057" width="32.453125" style="29" customWidth="1"/>
    <col min="13058" max="13058" width="21" style="29" customWidth="1"/>
    <col min="13059" max="13059" width="6.54296875" style="29" customWidth="1"/>
    <col min="13060" max="13060" width="12.453125" style="29" customWidth="1"/>
    <col min="13061" max="13061" width="14.26953125" style="29" customWidth="1"/>
    <col min="13062" max="13063" width="10.453125" style="29" customWidth="1"/>
    <col min="13064" max="13064" width="3.81640625" style="29" customWidth="1"/>
    <col min="13065" max="13066" width="12.453125" style="29" customWidth="1"/>
    <col min="13067" max="13067" width="5.7265625" style="29" customWidth="1"/>
    <col min="13068" max="13068" width="15.26953125" style="29" customWidth="1"/>
    <col min="13069" max="13069" width="7.54296875" style="29" customWidth="1"/>
    <col min="13070" max="13070" width="4.7265625" style="29" customWidth="1"/>
    <col min="13071" max="13071" width="13.453125" style="29" customWidth="1"/>
    <col min="13072" max="13072" width="11.453125" style="29" bestFit="1" customWidth="1"/>
    <col min="13073" max="13073" width="11.1796875" style="29" bestFit="1" customWidth="1"/>
    <col min="13074" max="13312" width="8.7265625" style="29"/>
    <col min="13313" max="13313" width="32.453125" style="29" customWidth="1"/>
    <col min="13314" max="13314" width="21" style="29" customWidth="1"/>
    <col min="13315" max="13315" width="6.54296875" style="29" customWidth="1"/>
    <col min="13316" max="13316" width="12.453125" style="29" customWidth="1"/>
    <col min="13317" max="13317" width="14.26953125" style="29" customWidth="1"/>
    <col min="13318" max="13319" width="10.453125" style="29" customWidth="1"/>
    <col min="13320" max="13320" width="3.81640625" style="29" customWidth="1"/>
    <col min="13321" max="13322" width="12.453125" style="29" customWidth="1"/>
    <col min="13323" max="13323" width="5.7265625" style="29" customWidth="1"/>
    <col min="13324" max="13324" width="15.26953125" style="29" customWidth="1"/>
    <col min="13325" max="13325" width="7.54296875" style="29" customWidth="1"/>
    <col min="13326" max="13326" width="4.7265625" style="29" customWidth="1"/>
    <col min="13327" max="13327" width="13.453125" style="29" customWidth="1"/>
    <col min="13328" max="13328" width="11.453125" style="29" bestFit="1" customWidth="1"/>
    <col min="13329" max="13329" width="11.1796875" style="29" bestFit="1" customWidth="1"/>
    <col min="13330" max="13568" width="8.7265625" style="29"/>
    <col min="13569" max="13569" width="32.453125" style="29" customWidth="1"/>
    <col min="13570" max="13570" width="21" style="29" customWidth="1"/>
    <col min="13571" max="13571" width="6.54296875" style="29" customWidth="1"/>
    <col min="13572" max="13572" width="12.453125" style="29" customWidth="1"/>
    <col min="13573" max="13573" width="14.26953125" style="29" customWidth="1"/>
    <col min="13574" max="13575" width="10.453125" style="29" customWidth="1"/>
    <col min="13576" max="13576" width="3.81640625" style="29" customWidth="1"/>
    <col min="13577" max="13578" width="12.453125" style="29" customWidth="1"/>
    <col min="13579" max="13579" width="5.7265625" style="29" customWidth="1"/>
    <col min="13580" max="13580" width="15.26953125" style="29" customWidth="1"/>
    <col min="13581" max="13581" width="7.54296875" style="29" customWidth="1"/>
    <col min="13582" max="13582" width="4.7265625" style="29" customWidth="1"/>
    <col min="13583" max="13583" width="13.453125" style="29" customWidth="1"/>
    <col min="13584" max="13584" width="11.453125" style="29" bestFit="1" customWidth="1"/>
    <col min="13585" max="13585" width="11.1796875" style="29" bestFit="1" customWidth="1"/>
    <col min="13586" max="13824" width="8.7265625" style="29"/>
    <col min="13825" max="13825" width="32.453125" style="29" customWidth="1"/>
    <col min="13826" max="13826" width="21" style="29" customWidth="1"/>
    <col min="13827" max="13827" width="6.54296875" style="29" customWidth="1"/>
    <col min="13828" max="13828" width="12.453125" style="29" customWidth="1"/>
    <col min="13829" max="13829" width="14.26953125" style="29" customWidth="1"/>
    <col min="13830" max="13831" width="10.453125" style="29" customWidth="1"/>
    <col min="13832" max="13832" width="3.81640625" style="29" customWidth="1"/>
    <col min="13833" max="13834" width="12.453125" style="29" customWidth="1"/>
    <col min="13835" max="13835" width="5.7265625" style="29" customWidth="1"/>
    <col min="13836" max="13836" width="15.26953125" style="29" customWidth="1"/>
    <col min="13837" max="13837" width="7.54296875" style="29" customWidth="1"/>
    <col min="13838" max="13838" width="4.7265625" style="29" customWidth="1"/>
    <col min="13839" max="13839" width="13.453125" style="29" customWidth="1"/>
    <col min="13840" max="13840" width="11.453125" style="29" bestFit="1" customWidth="1"/>
    <col min="13841" max="13841" width="11.1796875" style="29" bestFit="1" customWidth="1"/>
    <col min="13842" max="14080" width="8.7265625" style="29"/>
    <col min="14081" max="14081" width="32.453125" style="29" customWidth="1"/>
    <col min="14082" max="14082" width="21" style="29" customWidth="1"/>
    <col min="14083" max="14083" width="6.54296875" style="29" customWidth="1"/>
    <col min="14084" max="14084" width="12.453125" style="29" customWidth="1"/>
    <col min="14085" max="14085" width="14.26953125" style="29" customWidth="1"/>
    <col min="14086" max="14087" width="10.453125" style="29" customWidth="1"/>
    <col min="14088" max="14088" width="3.81640625" style="29" customWidth="1"/>
    <col min="14089" max="14090" width="12.453125" style="29" customWidth="1"/>
    <col min="14091" max="14091" width="5.7265625" style="29" customWidth="1"/>
    <col min="14092" max="14092" width="15.26953125" style="29" customWidth="1"/>
    <col min="14093" max="14093" width="7.54296875" style="29" customWidth="1"/>
    <col min="14094" max="14094" width="4.7265625" style="29" customWidth="1"/>
    <col min="14095" max="14095" width="13.453125" style="29" customWidth="1"/>
    <col min="14096" max="14096" width="11.453125" style="29" bestFit="1" customWidth="1"/>
    <col min="14097" max="14097" width="11.1796875" style="29" bestFit="1" customWidth="1"/>
    <col min="14098" max="14336" width="8.7265625" style="29"/>
    <col min="14337" max="14337" width="32.453125" style="29" customWidth="1"/>
    <col min="14338" max="14338" width="21" style="29" customWidth="1"/>
    <col min="14339" max="14339" width="6.54296875" style="29" customWidth="1"/>
    <col min="14340" max="14340" width="12.453125" style="29" customWidth="1"/>
    <col min="14341" max="14341" width="14.26953125" style="29" customWidth="1"/>
    <col min="14342" max="14343" width="10.453125" style="29" customWidth="1"/>
    <col min="14344" max="14344" width="3.81640625" style="29" customWidth="1"/>
    <col min="14345" max="14346" width="12.453125" style="29" customWidth="1"/>
    <col min="14347" max="14347" width="5.7265625" style="29" customWidth="1"/>
    <col min="14348" max="14348" width="15.26953125" style="29" customWidth="1"/>
    <col min="14349" max="14349" width="7.54296875" style="29" customWidth="1"/>
    <col min="14350" max="14350" width="4.7265625" style="29" customWidth="1"/>
    <col min="14351" max="14351" width="13.453125" style="29" customWidth="1"/>
    <col min="14352" max="14352" width="11.453125" style="29" bestFit="1" customWidth="1"/>
    <col min="14353" max="14353" width="11.1796875" style="29" bestFit="1" customWidth="1"/>
    <col min="14354" max="14592" width="8.7265625" style="29"/>
    <col min="14593" max="14593" width="32.453125" style="29" customWidth="1"/>
    <col min="14594" max="14594" width="21" style="29" customWidth="1"/>
    <col min="14595" max="14595" width="6.54296875" style="29" customWidth="1"/>
    <col min="14596" max="14596" width="12.453125" style="29" customWidth="1"/>
    <col min="14597" max="14597" width="14.26953125" style="29" customWidth="1"/>
    <col min="14598" max="14599" width="10.453125" style="29" customWidth="1"/>
    <col min="14600" max="14600" width="3.81640625" style="29" customWidth="1"/>
    <col min="14601" max="14602" width="12.453125" style="29" customWidth="1"/>
    <col min="14603" max="14603" width="5.7265625" style="29" customWidth="1"/>
    <col min="14604" max="14604" width="15.26953125" style="29" customWidth="1"/>
    <col min="14605" max="14605" width="7.54296875" style="29" customWidth="1"/>
    <col min="14606" max="14606" width="4.7265625" style="29" customWidth="1"/>
    <col min="14607" max="14607" width="13.453125" style="29" customWidth="1"/>
    <col min="14608" max="14608" width="11.453125" style="29" bestFit="1" customWidth="1"/>
    <col min="14609" max="14609" width="11.1796875" style="29" bestFit="1" customWidth="1"/>
    <col min="14610" max="14848" width="8.7265625" style="29"/>
    <col min="14849" max="14849" width="32.453125" style="29" customWidth="1"/>
    <col min="14850" max="14850" width="21" style="29" customWidth="1"/>
    <col min="14851" max="14851" width="6.54296875" style="29" customWidth="1"/>
    <col min="14852" max="14852" width="12.453125" style="29" customWidth="1"/>
    <col min="14853" max="14853" width="14.26953125" style="29" customWidth="1"/>
    <col min="14854" max="14855" width="10.453125" style="29" customWidth="1"/>
    <col min="14856" max="14856" width="3.81640625" style="29" customWidth="1"/>
    <col min="14857" max="14858" width="12.453125" style="29" customWidth="1"/>
    <col min="14859" max="14859" width="5.7265625" style="29" customWidth="1"/>
    <col min="14860" max="14860" width="15.26953125" style="29" customWidth="1"/>
    <col min="14861" max="14861" width="7.54296875" style="29" customWidth="1"/>
    <col min="14862" max="14862" width="4.7265625" style="29" customWidth="1"/>
    <col min="14863" max="14863" width="13.453125" style="29" customWidth="1"/>
    <col min="14864" max="14864" width="11.453125" style="29" bestFit="1" customWidth="1"/>
    <col min="14865" max="14865" width="11.1796875" style="29" bestFit="1" customWidth="1"/>
    <col min="14866" max="15104" width="8.7265625" style="29"/>
    <col min="15105" max="15105" width="32.453125" style="29" customWidth="1"/>
    <col min="15106" max="15106" width="21" style="29" customWidth="1"/>
    <col min="15107" max="15107" width="6.54296875" style="29" customWidth="1"/>
    <col min="15108" max="15108" width="12.453125" style="29" customWidth="1"/>
    <col min="15109" max="15109" width="14.26953125" style="29" customWidth="1"/>
    <col min="15110" max="15111" width="10.453125" style="29" customWidth="1"/>
    <col min="15112" max="15112" width="3.81640625" style="29" customWidth="1"/>
    <col min="15113" max="15114" width="12.453125" style="29" customWidth="1"/>
    <col min="15115" max="15115" width="5.7265625" style="29" customWidth="1"/>
    <col min="15116" max="15116" width="15.26953125" style="29" customWidth="1"/>
    <col min="15117" max="15117" width="7.54296875" style="29" customWidth="1"/>
    <col min="15118" max="15118" width="4.7265625" style="29" customWidth="1"/>
    <col min="15119" max="15119" width="13.453125" style="29" customWidth="1"/>
    <col min="15120" max="15120" width="11.453125" style="29" bestFit="1" customWidth="1"/>
    <col min="15121" max="15121" width="11.1796875" style="29" bestFit="1" customWidth="1"/>
    <col min="15122" max="15360" width="8.7265625" style="29"/>
    <col min="15361" max="15361" width="32.453125" style="29" customWidth="1"/>
    <col min="15362" max="15362" width="21" style="29" customWidth="1"/>
    <col min="15363" max="15363" width="6.54296875" style="29" customWidth="1"/>
    <col min="15364" max="15364" width="12.453125" style="29" customWidth="1"/>
    <col min="15365" max="15365" width="14.26953125" style="29" customWidth="1"/>
    <col min="15366" max="15367" width="10.453125" style="29" customWidth="1"/>
    <col min="15368" max="15368" width="3.81640625" style="29" customWidth="1"/>
    <col min="15369" max="15370" width="12.453125" style="29" customWidth="1"/>
    <col min="15371" max="15371" width="5.7265625" style="29" customWidth="1"/>
    <col min="15372" max="15372" width="15.26953125" style="29" customWidth="1"/>
    <col min="15373" max="15373" width="7.54296875" style="29" customWidth="1"/>
    <col min="15374" max="15374" width="4.7265625" style="29" customWidth="1"/>
    <col min="15375" max="15375" width="13.453125" style="29" customWidth="1"/>
    <col min="15376" max="15376" width="11.453125" style="29" bestFit="1" customWidth="1"/>
    <col min="15377" max="15377" width="11.1796875" style="29" bestFit="1" customWidth="1"/>
    <col min="15378" max="15616" width="8.7265625" style="29"/>
    <col min="15617" max="15617" width="32.453125" style="29" customWidth="1"/>
    <col min="15618" max="15618" width="21" style="29" customWidth="1"/>
    <col min="15619" max="15619" width="6.54296875" style="29" customWidth="1"/>
    <col min="15620" max="15620" width="12.453125" style="29" customWidth="1"/>
    <col min="15621" max="15621" width="14.26953125" style="29" customWidth="1"/>
    <col min="15622" max="15623" width="10.453125" style="29" customWidth="1"/>
    <col min="15624" max="15624" width="3.81640625" style="29" customWidth="1"/>
    <col min="15625" max="15626" width="12.453125" style="29" customWidth="1"/>
    <col min="15627" max="15627" width="5.7265625" style="29" customWidth="1"/>
    <col min="15628" max="15628" width="15.26953125" style="29" customWidth="1"/>
    <col min="15629" max="15629" width="7.54296875" style="29" customWidth="1"/>
    <col min="15630" max="15630" width="4.7265625" style="29" customWidth="1"/>
    <col min="15631" max="15631" width="13.453125" style="29" customWidth="1"/>
    <col min="15632" max="15632" width="11.453125" style="29" bestFit="1" customWidth="1"/>
    <col min="15633" max="15633" width="11.1796875" style="29" bestFit="1" customWidth="1"/>
    <col min="15634" max="15872" width="8.7265625" style="29"/>
    <col min="15873" max="15873" width="32.453125" style="29" customWidth="1"/>
    <col min="15874" max="15874" width="21" style="29" customWidth="1"/>
    <col min="15875" max="15875" width="6.54296875" style="29" customWidth="1"/>
    <col min="15876" max="15876" width="12.453125" style="29" customWidth="1"/>
    <col min="15877" max="15877" width="14.26953125" style="29" customWidth="1"/>
    <col min="15878" max="15879" width="10.453125" style="29" customWidth="1"/>
    <col min="15880" max="15880" width="3.81640625" style="29" customWidth="1"/>
    <col min="15881" max="15882" width="12.453125" style="29" customWidth="1"/>
    <col min="15883" max="15883" width="5.7265625" style="29" customWidth="1"/>
    <col min="15884" max="15884" width="15.26953125" style="29" customWidth="1"/>
    <col min="15885" max="15885" width="7.54296875" style="29" customWidth="1"/>
    <col min="15886" max="15886" width="4.7265625" style="29" customWidth="1"/>
    <col min="15887" max="15887" width="13.453125" style="29" customWidth="1"/>
    <col min="15888" max="15888" width="11.453125" style="29" bestFit="1" customWidth="1"/>
    <col min="15889" max="15889" width="11.1796875" style="29" bestFit="1" customWidth="1"/>
    <col min="15890" max="16128" width="8.7265625" style="29"/>
    <col min="16129" max="16129" width="32.453125" style="29" customWidth="1"/>
    <col min="16130" max="16130" width="21" style="29" customWidth="1"/>
    <col min="16131" max="16131" width="6.54296875" style="29" customWidth="1"/>
    <col min="16132" max="16132" width="12.453125" style="29" customWidth="1"/>
    <col min="16133" max="16133" width="14.26953125" style="29" customWidth="1"/>
    <col min="16134" max="16135" width="10.453125" style="29" customWidth="1"/>
    <col min="16136" max="16136" width="3.81640625" style="29" customWidth="1"/>
    <col min="16137" max="16138" width="12.453125" style="29" customWidth="1"/>
    <col min="16139" max="16139" width="5.7265625" style="29" customWidth="1"/>
    <col min="16140" max="16140" width="15.26953125" style="29" customWidth="1"/>
    <col min="16141" max="16141" width="7.54296875" style="29" customWidth="1"/>
    <col min="16142" max="16142" width="4.7265625" style="29" customWidth="1"/>
    <col min="16143" max="16143" width="13.453125" style="29" customWidth="1"/>
    <col min="16144" max="16144" width="11.453125" style="29" bestFit="1" customWidth="1"/>
    <col min="16145" max="16145" width="11.1796875" style="29" bestFit="1" customWidth="1"/>
    <col min="16146" max="16384" width="8.7265625" style="29"/>
  </cols>
  <sheetData>
    <row r="1" spans="1:25" ht="13.5" customHeight="1" x14ac:dyDescent="0.25">
      <c r="A1" s="28" t="s">
        <v>738</v>
      </c>
      <c r="C1" s="182" t="s">
        <v>739</v>
      </c>
      <c r="D1" s="183"/>
      <c r="E1" s="183"/>
      <c r="F1" s="183"/>
      <c r="G1" s="183"/>
      <c r="H1" s="183"/>
      <c r="I1" s="183"/>
    </row>
    <row r="2" spans="1:25" ht="12.75" customHeight="1" x14ac:dyDescent="0.25">
      <c r="C2" s="184" t="s">
        <v>740</v>
      </c>
      <c r="D2" s="185"/>
      <c r="E2" s="185"/>
      <c r="F2" s="185"/>
      <c r="G2" s="185"/>
      <c r="H2" s="185"/>
      <c r="I2" s="185"/>
    </row>
    <row r="3" spans="1:25" ht="6.75" customHeight="1" x14ac:dyDescent="0.25"/>
    <row r="4" spans="1:25" ht="16.5" customHeight="1" x14ac:dyDescent="0.25">
      <c r="A4" s="83" t="s">
        <v>741</v>
      </c>
      <c r="B4" s="186" t="s">
        <v>742</v>
      </c>
      <c r="C4" s="187"/>
      <c r="D4" s="187"/>
      <c r="E4" s="187"/>
      <c r="F4" s="187"/>
      <c r="G4" s="187"/>
      <c r="H4" s="187"/>
      <c r="I4" s="187"/>
      <c r="J4" s="84"/>
      <c r="K4" s="84"/>
      <c r="L4" s="188" t="s">
        <v>743</v>
      </c>
      <c r="M4" s="189"/>
      <c r="N4" s="190">
        <v>44742</v>
      </c>
      <c r="O4" s="191"/>
      <c r="P4" s="84"/>
      <c r="Q4" s="84"/>
      <c r="R4" s="84"/>
      <c r="S4" s="84"/>
      <c r="T4" s="84"/>
      <c r="U4" s="84"/>
      <c r="V4" s="84"/>
      <c r="W4" s="84"/>
      <c r="X4" s="84"/>
      <c r="Y4" s="85"/>
    </row>
    <row r="5" spans="1:25" ht="32.15" customHeight="1" x14ac:dyDescent="0.25">
      <c r="A5" s="86" t="s">
        <v>744</v>
      </c>
      <c r="B5" s="87" t="s">
        <v>745</v>
      </c>
      <c r="C5" s="87" t="s">
        <v>746</v>
      </c>
      <c r="D5" s="87" t="s">
        <v>747</v>
      </c>
      <c r="E5" s="87" t="s">
        <v>748</v>
      </c>
      <c r="F5" s="88" t="s">
        <v>749</v>
      </c>
      <c r="G5" s="88" t="s">
        <v>750</v>
      </c>
      <c r="H5" s="88" t="s">
        <v>416</v>
      </c>
      <c r="I5" s="89" t="s">
        <v>751</v>
      </c>
      <c r="J5" s="89" t="s">
        <v>752</v>
      </c>
      <c r="K5" s="88" t="s">
        <v>753</v>
      </c>
      <c r="L5" s="89" t="s">
        <v>754</v>
      </c>
      <c r="M5" s="88" t="s">
        <v>755</v>
      </c>
      <c r="N5" s="90" t="s">
        <v>756</v>
      </c>
      <c r="O5" s="89" t="s">
        <v>757</v>
      </c>
      <c r="P5" s="91" t="s">
        <v>919</v>
      </c>
      <c r="Q5" s="91" t="s">
        <v>920</v>
      </c>
      <c r="R5" s="91" t="s">
        <v>925</v>
      </c>
      <c r="S5" s="92" t="s">
        <v>926</v>
      </c>
      <c r="T5" s="92" t="s">
        <v>10206</v>
      </c>
      <c r="U5" s="93" t="s">
        <v>930</v>
      </c>
      <c r="V5" s="93" t="s">
        <v>937</v>
      </c>
      <c r="W5" s="93" t="s">
        <v>938</v>
      </c>
      <c r="X5" s="93" t="s">
        <v>942</v>
      </c>
      <c r="Y5" s="94" t="s">
        <v>943</v>
      </c>
    </row>
    <row r="6" spans="1:25" ht="15" customHeight="1" x14ac:dyDescent="0.35">
      <c r="A6" s="86" t="s">
        <v>530</v>
      </c>
      <c r="B6" s="87" t="s">
        <v>758</v>
      </c>
      <c r="C6" s="95">
        <v>44628</v>
      </c>
      <c r="D6" s="87" t="s">
        <v>759</v>
      </c>
      <c r="E6" s="87" t="s">
        <v>760</v>
      </c>
      <c r="F6" s="88"/>
      <c r="G6" s="88" t="s">
        <v>761</v>
      </c>
      <c r="H6" s="88" t="s">
        <v>18</v>
      </c>
      <c r="I6" s="96">
        <v>7100</v>
      </c>
      <c r="J6" s="96">
        <v>7100</v>
      </c>
      <c r="K6" s="97">
        <v>93.5</v>
      </c>
      <c r="L6" s="96">
        <v>663850</v>
      </c>
      <c r="M6" s="95">
        <v>44711</v>
      </c>
      <c r="N6" s="88" t="s">
        <v>18</v>
      </c>
      <c r="O6" s="96">
        <v>0</v>
      </c>
      <c r="P6" s="98" t="s">
        <v>22230</v>
      </c>
      <c r="Q6" s="19" t="s">
        <v>924</v>
      </c>
      <c r="R6" s="95">
        <v>44711</v>
      </c>
      <c r="S6" s="98" t="s">
        <v>22233</v>
      </c>
      <c r="T6" s="98"/>
      <c r="U6" s="98" t="str">
        <f>VLOOKUP($D6,'LC Usage(PGCL)'!$C:$D,2,FALSE)</f>
        <v>FOCUS GARMENT TECH PTE LTD</v>
      </c>
      <c r="V6" s="98" t="s">
        <v>22232</v>
      </c>
      <c r="W6" s="99">
        <v>7100</v>
      </c>
      <c r="X6" s="98"/>
      <c r="Y6" s="100"/>
    </row>
    <row r="7" spans="1:25" ht="15" customHeight="1" x14ac:dyDescent="0.25">
      <c r="A7" s="101"/>
      <c r="B7" s="102"/>
      <c r="C7" s="102"/>
      <c r="D7" s="102"/>
      <c r="E7" s="102"/>
      <c r="F7" s="102"/>
      <c r="G7" s="102"/>
      <c r="H7" s="102"/>
      <c r="I7" s="103">
        <f>I6</f>
        <v>7100</v>
      </c>
      <c r="J7" s="102"/>
      <c r="K7" s="104" t="s">
        <v>762</v>
      </c>
      <c r="L7" s="105">
        <v>663850</v>
      </c>
      <c r="M7" s="102"/>
      <c r="N7" s="106" t="s">
        <v>18</v>
      </c>
      <c r="O7" s="105">
        <v>0</v>
      </c>
      <c r="P7" s="98"/>
      <c r="Q7" s="98"/>
      <c r="R7" s="102"/>
      <c r="S7" s="98"/>
      <c r="T7" s="98"/>
      <c r="U7" s="98"/>
      <c r="V7" s="98"/>
      <c r="W7" s="98"/>
      <c r="X7" s="98"/>
      <c r="Y7" s="100"/>
    </row>
    <row r="8" spans="1:25" ht="15" customHeight="1" x14ac:dyDescent="0.35">
      <c r="A8" s="86" t="s">
        <v>764</v>
      </c>
      <c r="B8" s="87" t="s">
        <v>765</v>
      </c>
      <c r="C8" s="95">
        <v>44719</v>
      </c>
      <c r="D8" s="87" t="s">
        <v>766</v>
      </c>
      <c r="E8" s="87" t="s">
        <v>767</v>
      </c>
      <c r="F8" s="88"/>
      <c r="G8" s="88" t="s">
        <v>768</v>
      </c>
      <c r="H8" s="88" t="s">
        <v>18</v>
      </c>
      <c r="I8" s="96">
        <v>118335.66</v>
      </c>
      <c r="J8" s="96">
        <v>118335.66</v>
      </c>
      <c r="K8" s="97">
        <v>93.5</v>
      </c>
      <c r="L8" s="96">
        <v>11064384.210000001</v>
      </c>
      <c r="M8" s="95">
        <v>44783</v>
      </c>
      <c r="N8" s="88" t="s">
        <v>18</v>
      </c>
      <c r="O8" s="96">
        <v>0</v>
      </c>
      <c r="P8" s="51" t="s">
        <v>921</v>
      </c>
      <c r="Q8" s="19" t="s">
        <v>923</v>
      </c>
      <c r="R8" s="95">
        <v>44783</v>
      </c>
      <c r="S8" s="98"/>
      <c r="T8" s="98"/>
      <c r="U8" s="98" t="str">
        <f>VLOOKUP($D8,'LC Usage(PGCL)'!$C:$D,2,FALSE)</f>
        <v>NANTONG YAOHAN TEXTILE CO.,</v>
      </c>
      <c r="V8" s="98"/>
      <c r="W8" s="98"/>
      <c r="X8" s="98"/>
      <c r="Y8" s="100"/>
    </row>
    <row r="9" spans="1:25" ht="15" customHeight="1" x14ac:dyDescent="0.25">
      <c r="A9" s="101"/>
      <c r="B9" s="102"/>
      <c r="C9" s="102"/>
      <c r="D9" s="102"/>
      <c r="E9" s="102"/>
      <c r="F9" s="102"/>
      <c r="G9" s="102"/>
      <c r="H9" s="102"/>
      <c r="I9" s="102" t="s">
        <v>769</v>
      </c>
      <c r="J9" s="102"/>
      <c r="K9" s="104" t="s">
        <v>762</v>
      </c>
      <c r="L9" s="107">
        <v>11064384.210000001</v>
      </c>
      <c r="M9" s="102"/>
      <c r="N9" s="106" t="s">
        <v>18</v>
      </c>
      <c r="O9" s="105">
        <v>0</v>
      </c>
      <c r="P9" s="98"/>
      <c r="Q9" s="98"/>
      <c r="R9" s="102"/>
      <c r="S9" s="98"/>
      <c r="T9" s="98"/>
      <c r="U9" s="98"/>
      <c r="V9" s="98"/>
      <c r="W9" s="98"/>
      <c r="X9" s="98"/>
      <c r="Y9" s="100"/>
    </row>
    <row r="10" spans="1:25" ht="15" customHeight="1" x14ac:dyDescent="0.35">
      <c r="A10" s="86" t="s">
        <v>770</v>
      </c>
      <c r="B10" s="87" t="s">
        <v>771</v>
      </c>
      <c r="C10" s="95">
        <v>44718</v>
      </c>
      <c r="D10" s="87" t="s">
        <v>772</v>
      </c>
      <c r="E10" s="87" t="s">
        <v>773</v>
      </c>
      <c r="F10" s="88"/>
      <c r="G10" s="88" t="s">
        <v>774</v>
      </c>
      <c r="H10" s="88" t="s">
        <v>18</v>
      </c>
      <c r="I10" s="96">
        <v>2003.05</v>
      </c>
      <c r="J10" s="96">
        <v>2003.05</v>
      </c>
      <c r="K10" s="97">
        <v>93.5</v>
      </c>
      <c r="L10" s="96">
        <v>187285.17499999999</v>
      </c>
      <c r="M10" s="95">
        <v>44762</v>
      </c>
      <c r="N10" s="88" t="s">
        <v>18</v>
      </c>
      <c r="O10" s="96">
        <v>0</v>
      </c>
      <c r="P10" s="51" t="s">
        <v>921</v>
      </c>
      <c r="Q10" s="19" t="s">
        <v>923</v>
      </c>
      <c r="R10" s="95">
        <v>44762</v>
      </c>
      <c r="S10" s="98"/>
      <c r="T10" s="98"/>
      <c r="U10" s="98" t="str">
        <f>VLOOKUP($D10,'LC Usage(PGCL)'!$C:$D,2,FALSE)</f>
        <v>ARTISTIC MILLINERS PVT LTD</v>
      </c>
      <c r="V10" s="98"/>
      <c r="W10" s="98"/>
      <c r="X10" s="98"/>
      <c r="Y10" s="100"/>
    </row>
    <row r="11" spans="1:25" ht="15" customHeight="1" x14ac:dyDescent="0.35">
      <c r="A11" s="86" t="s">
        <v>775</v>
      </c>
      <c r="B11" s="87"/>
      <c r="C11" s="95">
        <v>44731</v>
      </c>
      <c r="D11" s="87" t="s">
        <v>776</v>
      </c>
      <c r="E11" s="87" t="s">
        <v>777</v>
      </c>
      <c r="F11" s="88"/>
      <c r="G11" s="88" t="s">
        <v>774</v>
      </c>
      <c r="H11" s="88" t="s">
        <v>18</v>
      </c>
      <c r="I11" s="96">
        <v>35534.699999999997</v>
      </c>
      <c r="J11" s="96">
        <v>35534.699999999997</v>
      </c>
      <c r="K11" s="97">
        <v>93.5</v>
      </c>
      <c r="L11" s="96">
        <v>3322494.45</v>
      </c>
      <c r="M11" s="95">
        <v>44787</v>
      </c>
      <c r="N11" s="88"/>
      <c r="O11" s="96">
        <v>0</v>
      </c>
      <c r="P11" s="51" t="s">
        <v>921</v>
      </c>
      <c r="Q11" s="19" t="s">
        <v>923</v>
      </c>
      <c r="R11" s="95">
        <v>44787</v>
      </c>
      <c r="S11" s="98"/>
      <c r="T11" s="98"/>
      <c r="U11" s="98" t="str">
        <f>VLOOKUP($D11,'LC Usage(PGCL)'!$C:$D,2,FALSE)</f>
        <v>Arvind Ltd</v>
      </c>
      <c r="V11" s="98"/>
      <c r="W11" s="98"/>
      <c r="X11" s="98"/>
      <c r="Y11" s="100"/>
    </row>
    <row r="12" spans="1:25" ht="15" customHeight="1" x14ac:dyDescent="0.35">
      <c r="A12" s="86" t="s">
        <v>778</v>
      </c>
      <c r="B12" s="87"/>
      <c r="C12" s="95">
        <v>44740</v>
      </c>
      <c r="D12" s="87" t="s">
        <v>779</v>
      </c>
      <c r="E12" s="87" t="s">
        <v>780</v>
      </c>
      <c r="F12" s="88"/>
      <c r="G12" s="88" t="s">
        <v>774</v>
      </c>
      <c r="H12" s="88" t="s">
        <v>18</v>
      </c>
      <c r="I12" s="96">
        <v>121457.1</v>
      </c>
      <c r="J12" s="96">
        <v>121457.1</v>
      </c>
      <c r="K12" s="97">
        <v>93.5</v>
      </c>
      <c r="L12" s="96">
        <v>11356238.85</v>
      </c>
      <c r="M12" s="95">
        <v>44783</v>
      </c>
      <c r="N12" s="88"/>
      <c r="O12" s="96">
        <v>0</v>
      </c>
      <c r="P12" s="51" t="s">
        <v>921</v>
      </c>
      <c r="Q12" s="19" t="s">
        <v>923</v>
      </c>
      <c r="R12" s="95">
        <v>44783</v>
      </c>
      <c r="S12" s="98"/>
      <c r="T12" s="98"/>
      <c r="U12" s="98" t="str">
        <f>VLOOKUP($D12,'LC Usage(PGCL)'!$C:$D,2,FALSE)</f>
        <v>Bhaskar Industries (P) Ltd</v>
      </c>
      <c r="V12" s="98"/>
      <c r="W12" s="98"/>
      <c r="X12" s="98"/>
      <c r="Y12" s="100"/>
    </row>
    <row r="13" spans="1:25" ht="15" customHeight="1" x14ac:dyDescent="0.35">
      <c r="A13" s="86" t="s">
        <v>781</v>
      </c>
      <c r="B13" s="87"/>
      <c r="C13" s="95">
        <v>44733</v>
      </c>
      <c r="D13" s="87" t="s">
        <v>782</v>
      </c>
      <c r="E13" s="87" t="s">
        <v>783</v>
      </c>
      <c r="F13" s="88"/>
      <c r="G13" s="88" t="s">
        <v>774</v>
      </c>
      <c r="H13" s="88" t="s">
        <v>18</v>
      </c>
      <c r="I13" s="96">
        <v>23784.97</v>
      </c>
      <c r="J13" s="96">
        <v>23784.97</v>
      </c>
      <c r="K13" s="97">
        <v>93.5</v>
      </c>
      <c r="L13" s="96">
        <v>2223894.6949999998</v>
      </c>
      <c r="M13" s="95">
        <v>44773</v>
      </c>
      <c r="N13" s="88"/>
      <c r="O13" s="96">
        <v>0</v>
      </c>
      <c r="P13" s="51" t="s">
        <v>921</v>
      </c>
      <c r="Q13" s="19" t="s">
        <v>923</v>
      </c>
      <c r="R13" s="95">
        <v>44773</v>
      </c>
      <c r="S13" s="98"/>
      <c r="T13" s="98"/>
      <c r="U13" s="98" t="str">
        <f>VLOOKUP($D13,'LC Usage(PGCL)'!$C:$D,2,FALSE)</f>
        <v>NEW FOCUS TEXTILES LTD</v>
      </c>
      <c r="V13" s="98"/>
      <c r="W13" s="98"/>
      <c r="X13" s="98"/>
      <c r="Y13" s="100"/>
    </row>
    <row r="14" spans="1:25" ht="15" customHeight="1" x14ac:dyDescent="0.35">
      <c r="A14" s="86" t="s">
        <v>733</v>
      </c>
      <c r="B14" s="87"/>
      <c r="C14" s="95">
        <v>44728</v>
      </c>
      <c r="D14" s="87" t="s">
        <v>784</v>
      </c>
      <c r="E14" s="87" t="s">
        <v>785</v>
      </c>
      <c r="F14" s="88"/>
      <c r="G14" s="88" t="s">
        <v>774</v>
      </c>
      <c r="H14" s="88" t="s">
        <v>18</v>
      </c>
      <c r="I14" s="96">
        <v>69349.62</v>
      </c>
      <c r="J14" s="96">
        <v>69349.62</v>
      </c>
      <c r="K14" s="97">
        <v>93.5</v>
      </c>
      <c r="L14" s="96">
        <v>6484189.4699999997</v>
      </c>
      <c r="M14" s="95">
        <v>44762</v>
      </c>
      <c r="N14" s="88"/>
      <c r="O14" s="96">
        <v>0</v>
      </c>
      <c r="P14" s="51" t="s">
        <v>921</v>
      </c>
      <c r="Q14" s="19" t="s">
        <v>923</v>
      </c>
      <c r="R14" s="95">
        <v>44762</v>
      </c>
      <c r="S14" s="98"/>
      <c r="T14" s="98"/>
      <c r="U14" s="98" t="str">
        <f>VLOOKUP($D14,'LC Usage(PGCL)'!$C:$D,2,FALSE)</f>
        <v>Shenzhen Lai Tak Creation Textile Co. Ltd.</v>
      </c>
      <c r="V14" s="98"/>
      <c r="W14" s="98"/>
      <c r="X14" s="98"/>
      <c r="Y14" s="100"/>
    </row>
    <row r="15" spans="1:25" ht="15" customHeight="1" x14ac:dyDescent="0.35">
      <c r="A15" s="86" t="s">
        <v>786</v>
      </c>
      <c r="B15" s="87"/>
      <c r="C15" s="95">
        <v>44733</v>
      </c>
      <c r="D15" s="87" t="s">
        <v>787</v>
      </c>
      <c r="E15" s="87" t="s">
        <v>788</v>
      </c>
      <c r="F15" s="88"/>
      <c r="G15" s="88" t="s">
        <v>774</v>
      </c>
      <c r="H15" s="88" t="s">
        <v>18</v>
      </c>
      <c r="I15" s="96">
        <v>76825.3</v>
      </c>
      <c r="J15" s="96">
        <v>76825.3</v>
      </c>
      <c r="K15" s="97">
        <v>93.5</v>
      </c>
      <c r="L15" s="96">
        <v>7183165.5499999998</v>
      </c>
      <c r="M15" s="95">
        <v>44773</v>
      </c>
      <c r="N15" s="88"/>
      <c r="O15" s="96">
        <v>0</v>
      </c>
      <c r="P15" s="51" t="s">
        <v>921</v>
      </c>
      <c r="Q15" s="19" t="s">
        <v>923</v>
      </c>
      <c r="R15" s="95">
        <v>44773</v>
      </c>
      <c r="S15" s="98"/>
      <c r="T15" s="98"/>
      <c r="U15" s="98" t="str">
        <f>VLOOKUP($D15,'LC Usage(PGCL)'!$C:$D,2,FALSE)</f>
        <v>SPRINGTEX LIMITED</v>
      </c>
      <c r="V15" s="98"/>
      <c r="W15" s="98"/>
      <c r="X15" s="98"/>
      <c r="Y15" s="100"/>
    </row>
    <row r="16" spans="1:25" ht="15" customHeight="1" x14ac:dyDescent="0.35">
      <c r="A16" s="86" t="s">
        <v>789</v>
      </c>
      <c r="B16" s="87"/>
      <c r="C16" s="95">
        <v>44742</v>
      </c>
      <c r="D16" s="87" t="s">
        <v>790</v>
      </c>
      <c r="E16" s="87" t="s">
        <v>791</v>
      </c>
      <c r="F16" s="88"/>
      <c r="G16" s="88" t="s">
        <v>774</v>
      </c>
      <c r="H16" s="88" t="s">
        <v>18</v>
      </c>
      <c r="I16" s="96">
        <v>439036.42</v>
      </c>
      <c r="J16" s="96">
        <v>439036.42</v>
      </c>
      <c r="K16" s="97">
        <v>93.5</v>
      </c>
      <c r="L16" s="96">
        <v>41049905.270000003</v>
      </c>
      <c r="M16" s="95">
        <v>44804</v>
      </c>
      <c r="N16" s="88"/>
      <c r="O16" s="96">
        <v>0</v>
      </c>
      <c r="P16" s="51" t="s">
        <v>921</v>
      </c>
      <c r="Q16" s="19" t="s">
        <v>923</v>
      </c>
      <c r="R16" s="95">
        <v>44804</v>
      </c>
      <c r="S16" s="98"/>
      <c r="T16" s="98"/>
      <c r="U16" s="98" t="str">
        <f>VLOOKUP($D16,'LC Usage(PGCL)'!$C:$D,2,FALSE)</f>
        <v>TAK SANG ( SZES) CO. LTD</v>
      </c>
      <c r="V16" s="98"/>
      <c r="W16" s="98"/>
      <c r="X16" s="98"/>
      <c r="Y16" s="100"/>
    </row>
    <row r="17" spans="1:25" ht="15" customHeight="1" x14ac:dyDescent="0.35">
      <c r="A17" s="86" t="s">
        <v>792</v>
      </c>
      <c r="B17" s="87"/>
      <c r="C17" s="95">
        <v>44692</v>
      </c>
      <c r="D17" s="87" t="s">
        <v>793</v>
      </c>
      <c r="E17" s="87" t="s">
        <v>794</v>
      </c>
      <c r="F17" s="88"/>
      <c r="G17" s="88" t="s">
        <v>774</v>
      </c>
      <c r="H17" s="88" t="s">
        <v>18</v>
      </c>
      <c r="I17" s="96">
        <v>58790.75</v>
      </c>
      <c r="J17" s="96">
        <v>159.31</v>
      </c>
      <c r="K17" s="97">
        <v>93.5</v>
      </c>
      <c r="L17" s="96">
        <v>14895.485000000001</v>
      </c>
      <c r="M17" s="95">
        <v>44722</v>
      </c>
      <c r="N17" s="88"/>
      <c r="O17" s="96">
        <v>0</v>
      </c>
      <c r="P17" s="51" t="s">
        <v>921</v>
      </c>
      <c r="Q17" s="19" t="s">
        <v>923</v>
      </c>
      <c r="R17" s="95">
        <v>44722</v>
      </c>
      <c r="S17" s="98"/>
      <c r="T17" s="98"/>
      <c r="U17" s="98" t="str">
        <f>VLOOKUP($D17,'LC Usage(PGCL)'!$C:$D,2,FALSE)</f>
        <v>Talent Textiles Company Limited</v>
      </c>
      <c r="V17" s="98"/>
      <c r="W17" s="98"/>
      <c r="X17" s="98"/>
      <c r="Y17" s="100"/>
    </row>
    <row r="18" spans="1:25" ht="15" customHeight="1" x14ac:dyDescent="0.35">
      <c r="A18" s="86" t="s">
        <v>792</v>
      </c>
      <c r="B18" s="87"/>
      <c r="C18" s="95">
        <v>44733</v>
      </c>
      <c r="D18" s="87" t="s">
        <v>795</v>
      </c>
      <c r="E18" s="87" t="s">
        <v>796</v>
      </c>
      <c r="F18" s="88"/>
      <c r="G18" s="88" t="s">
        <v>774</v>
      </c>
      <c r="H18" s="88" t="s">
        <v>18</v>
      </c>
      <c r="I18" s="96">
        <v>89768.93</v>
      </c>
      <c r="J18" s="96">
        <v>89768.93</v>
      </c>
      <c r="K18" s="97">
        <v>93.5</v>
      </c>
      <c r="L18" s="96">
        <v>8393394.9550000001</v>
      </c>
      <c r="M18" s="95">
        <v>44773</v>
      </c>
      <c r="N18" s="88"/>
      <c r="O18" s="96">
        <v>0</v>
      </c>
      <c r="P18" s="51" t="s">
        <v>921</v>
      </c>
      <c r="Q18" s="19" t="s">
        <v>923</v>
      </c>
      <c r="R18" s="95">
        <v>44773</v>
      </c>
      <c r="S18" s="98"/>
      <c r="T18" s="98"/>
      <c r="U18" s="98" t="str">
        <f>VLOOKUP($D18,'LC Usage(PGCL)'!$C:$D,2,FALSE)</f>
        <v>Talent Textiles Company Limited</v>
      </c>
      <c r="V18" s="98"/>
      <c r="W18" s="98"/>
      <c r="X18" s="98"/>
      <c r="Y18" s="100"/>
    </row>
    <row r="19" spans="1:25" ht="15" customHeight="1" x14ac:dyDescent="0.35">
      <c r="A19" s="86" t="s">
        <v>797</v>
      </c>
      <c r="B19" s="87"/>
      <c r="C19" s="95">
        <v>44661</v>
      </c>
      <c r="D19" s="87" t="s">
        <v>798</v>
      </c>
      <c r="E19" s="87" t="s">
        <v>799</v>
      </c>
      <c r="F19" s="88"/>
      <c r="G19" s="88" t="s">
        <v>774</v>
      </c>
      <c r="H19" s="88" t="s">
        <v>18</v>
      </c>
      <c r="I19" s="96">
        <v>1856853.63</v>
      </c>
      <c r="J19" s="96">
        <v>28819.63</v>
      </c>
      <c r="K19" s="97">
        <v>93.5</v>
      </c>
      <c r="L19" s="96">
        <v>2694635.4049999998</v>
      </c>
      <c r="M19" s="95">
        <v>44752</v>
      </c>
      <c r="N19" s="88"/>
      <c r="O19" s="96">
        <v>0</v>
      </c>
      <c r="P19" s="51" t="s">
        <v>921</v>
      </c>
      <c r="Q19" s="19" t="s">
        <v>923</v>
      </c>
      <c r="R19" s="95">
        <v>44752</v>
      </c>
      <c r="S19" s="98"/>
      <c r="T19" s="98"/>
      <c r="U19" s="98" t="str">
        <f>VLOOKUP($D19,'LC Usage(PGCL)'!$C:$D,2,FALSE)</f>
        <v>Union Textile Company Ltd</v>
      </c>
      <c r="V19" s="98"/>
      <c r="W19" s="98"/>
      <c r="X19" s="98"/>
      <c r="Y19" s="100"/>
    </row>
    <row r="20" spans="1:25" ht="15" customHeight="1" x14ac:dyDescent="0.35">
      <c r="A20" s="86" t="s">
        <v>797</v>
      </c>
      <c r="B20" s="87"/>
      <c r="C20" s="95">
        <v>44699</v>
      </c>
      <c r="D20" s="87" t="s">
        <v>800</v>
      </c>
      <c r="E20" s="87" t="s">
        <v>801</v>
      </c>
      <c r="F20" s="88"/>
      <c r="G20" s="88" t="s">
        <v>774</v>
      </c>
      <c r="H20" s="88" t="s">
        <v>18</v>
      </c>
      <c r="I20" s="96">
        <v>48943.45</v>
      </c>
      <c r="J20" s="96">
        <v>12.31</v>
      </c>
      <c r="K20" s="97">
        <v>93.5</v>
      </c>
      <c r="L20" s="96">
        <v>1150.9849999999999</v>
      </c>
      <c r="M20" s="95">
        <v>44752</v>
      </c>
      <c r="N20" s="88"/>
      <c r="O20" s="96">
        <v>0</v>
      </c>
      <c r="P20" s="51" t="s">
        <v>921</v>
      </c>
      <c r="Q20" s="19" t="s">
        <v>923</v>
      </c>
      <c r="R20" s="95">
        <v>44752</v>
      </c>
      <c r="S20" s="98"/>
      <c r="T20" s="98"/>
      <c r="U20" s="98" t="str">
        <f>VLOOKUP($D20,'LC Usage(PGCL)'!$C:$D,2,FALSE)</f>
        <v>Union Textile Company Ltd</v>
      </c>
      <c r="V20" s="98"/>
      <c r="W20" s="98"/>
      <c r="X20" s="98"/>
      <c r="Y20" s="100"/>
    </row>
    <row r="21" spans="1:25" ht="15" customHeight="1" x14ac:dyDescent="0.35">
      <c r="A21" s="86" t="s">
        <v>797</v>
      </c>
      <c r="B21" s="87"/>
      <c r="C21" s="95">
        <v>44707</v>
      </c>
      <c r="D21" s="87" t="s">
        <v>802</v>
      </c>
      <c r="E21" s="87" t="s">
        <v>803</v>
      </c>
      <c r="F21" s="88"/>
      <c r="G21" s="88" t="s">
        <v>774</v>
      </c>
      <c r="H21" s="88" t="s">
        <v>18</v>
      </c>
      <c r="I21" s="96">
        <v>854221.5</v>
      </c>
      <c r="J21" s="96">
        <v>557313.06999999995</v>
      </c>
      <c r="K21" s="97">
        <v>93.5</v>
      </c>
      <c r="L21" s="96">
        <v>52108772.045000002</v>
      </c>
      <c r="M21" s="95">
        <v>44757</v>
      </c>
      <c r="N21" s="88"/>
      <c r="O21" s="96">
        <v>0</v>
      </c>
      <c r="P21" s="51" t="s">
        <v>921</v>
      </c>
      <c r="Q21" s="19" t="s">
        <v>923</v>
      </c>
      <c r="R21" s="95">
        <v>44757</v>
      </c>
      <c r="S21" s="98"/>
      <c r="T21" s="98"/>
      <c r="U21" s="98" t="str">
        <f>VLOOKUP($D21,'LC Usage(PGCL)'!$C:$D,2,FALSE)</f>
        <v>Union Textile Company Ltd</v>
      </c>
      <c r="V21" s="98"/>
      <c r="W21" s="98"/>
      <c r="X21" s="98"/>
      <c r="Y21" s="100"/>
    </row>
    <row r="22" spans="1:25" ht="15" customHeight="1" x14ac:dyDescent="0.35">
      <c r="A22" s="86" t="s">
        <v>448</v>
      </c>
      <c r="B22" s="87"/>
      <c r="C22" s="95">
        <v>44717</v>
      </c>
      <c r="D22" s="87" t="s">
        <v>804</v>
      </c>
      <c r="E22" s="87" t="s">
        <v>805</v>
      </c>
      <c r="F22" s="88"/>
      <c r="G22" s="88" t="s">
        <v>774</v>
      </c>
      <c r="H22" s="88" t="s">
        <v>18</v>
      </c>
      <c r="I22" s="96">
        <v>227811.75</v>
      </c>
      <c r="J22" s="96">
        <v>227811.75</v>
      </c>
      <c r="K22" s="97">
        <v>93.5</v>
      </c>
      <c r="L22" s="96">
        <v>21300398.625</v>
      </c>
      <c r="M22" s="95">
        <v>44783</v>
      </c>
      <c r="N22" s="88"/>
      <c r="O22" s="96">
        <v>0</v>
      </c>
      <c r="P22" s="51" t="s">
        <v>921</v>
      </c>
      <c r="Q22" s="19" t="s">
        <v>923</v>
      </c>
      <c r="R22" s="95">
        <v>44783</v>
      </c>
      <c r="S22" s="98"/>
      <c r="T22" s="98"/>
      <c r="U22" s="98" t="str">
        <f>VLOOKUP($D22,'LC Usage(PGCL)'!$C:$D,2,FALSE)</f>
        <v>VARDHMAN TEXTILES LIMITED</v>
      </c>
      <c r="V22" s="98"/>
      <c r="W22" s="98"/>
      <c r="X22" s="98"/>
      <c r="Y22" s="100"/>
    </row>
    <row r="23" spans="1:25" ht="15" customHeight="1" x14ac:dyDescent="0.25">
      <c r="A23" s="101"/>
      <c r="B23" s="102"/>
      <c r="C23" s="102"/>
      <c r="D23" s="102"/>
      <c r="E23" s="102"/>
      <c r="F23" s="102"/>
      <c r="G23" s="102"/>
      <c r="H23" s="102"/>
      <c r="I23" s="103">
        <f>SUM(I10:I22)</f>
        <v>3904381.17</v>
      </c>
      <c r="J23" s="102"/>
      <c r="K23" s="104" t="s">
        <v>762</v>
      </c>
      <c r="L23" s="105">
        <v>156320420.95999998</v>
      </c>
      <c r="M23" s="102"/>
      <c r="N23" s="106" t="s">
        <v>18</v>
      </c>
      <c r="O23" s="105">
        <v>0</v>
      </c>
      <c r="P23" s="98"/>
      <c r="Q23" s="99"/>
      <c r="R23" s="102"/>
      <c r="S23" s="98"/>
      <c r="T23" s="98"/>
      <c r="U23" s="98"/>
      <c r="V23" s="98"/>
      <c r="W23" s="98"/>
      <c r="X23" s="98"/>
      <c r="Y23" s="100"/>
    </row>
    <row r="24" spans="1:25" ht="15" customHeight="1" x14ac:dyDescent="0.35">
      <c r="A24" s="86" t="s">
        <v>806</v>
      </c>
      <c r="B24" s="87" t="s">
        <v>807</v>
      </c>
      <c r="C24" s="95">
        <v>44651</v>
      </c>
      <c r="D24" s="87" t="s">
        <v>808</v>
      </c>
      <c r="E24" s="87" t="s">
        <v>809</v>
      </c>
      <c r="F24" s="88"/>
      <c r="G24" s="88" t="s">
        <v>774</v>
      </c>
      <c r="H24" s="88" t="s">
        <v>18</v>
      </c>
      <c r="I24" s="96">
        <v>79558.86</v>
      </c>
      <c r="J24" s="96">
        <v>79558.86</v>
      </c>
      <c r="K24" s="97">
        <v>93.5</v>
      </c>
      <c r="L24" s="96">
        <v>7438753.4100000001</v>
      </c>
      <c r="M24" s="95">
        <v>44757</v>
      </c>
      <c r="N24" s="88" t="s">
        <v>18</v>
      </c>
      <c r="O24" s="96">
        <v>0</v>
      </c>
      <c r="P24" s="51" t="s">
        <v>921</v>
      </c>
      <c r="Q24" s="98" t="s">
        <v>22231</v>
      </c>
      <c r="R24" s="95">
        <v>44757</v>
      </c>
      <c r="S24" s="98"/>
      <c r="T24" s="98"/>
      <c r="U24" s="98" t="str">
        <f>VLOOKUP($D24,'LC Usage(PGCL)'!$C:$D,2,FALSE)</f>
        <v>Masco Printing &amp; Embroidery Limited</v>
      </c>
      <c r="V24" s="98"/>
      <c r="W24" s="98"/>
      <c r="X24" s="98"/>
      <c r="Y24" s="100"/>
    </row>
    <row r="25" spans="1:25" ht="15" customHeight="1" x14ac:dyDescent="0.25">
      <c r="A25" s="101"/>
      <c r="B25" s="102"/>
      <c r="C25" s="102"/>
      <c r="D25" s="102"/>
      <c r="E25" s="102"/>
      <c r="F25" s="102"/>
      <c r="G25" s="102"/>
      <c r="H25" s="102"/>
      <c r="I25" s="103">
        <f>I24</f>
        <v>79558.86</v>
      </c>
      <c r="J25" s="102"/>
      <c r="K25" s="104" t="s">
        <v>762</v>
      </c>
      <c r="L25" s="105">
        <v>7438753.4100000001</v>
      </c>
      <c r="M25" s="102"/>
      <c r="N25" s="106" t="s">
        <v>18</v>
      </c>
      <c r="O25" s="105">
        <v>0</v>
      </c>
      <c r="P25" s="98"/>
      <c r="Q25" s="98"/>
      <c r="R25" s="102"/>
      <c r="S25" s="98"/>
      <c r="T25" s="98"/>
      <c r="U25" s="98"/>
      <c r="V25" s="98"/>
      <c r="W25" s="98"/>
      <c r="X25" s="98"/>
      <c r="Y25" s="100"/>
    </row>
    <row r="26" spans="1:25" x14ac:dyDescent="0.25">
      <c r="A26" s="108"/>
      <c r="B26" s="98"/>
      <c r="C26" s="98"/>
      <c r="D26" s="98"/>
      <c r="E26" s="98"/>
      <c r="F26" s="98"/>
      <c r="G26" s="98"/>
      <c r="H26" s="98"/>
      <c r="I26" s="98"/>
      <c r="J26" s="98" t="s">
        <v>917</v>
      </c>
      <c r="K26" s="98"/>
      <c r="L26" s="109">
        <f>L7+L23+L25</f>
        <v>164423024.36999997</v>
      </c>
      <c r="M26" s="110">
        <f>L26/93.5/1000000</f>
        <v>1.7585350199999998</v>
      </c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100"/>
    </row>
    <row r="27" spans="1:25" x14ac:dyDescent="0.25">
      <c r="A27" s="111"/>
      <c r="B27" s="112"/>
      <c r="C27" s="112"/>
      <c r="D27" s="112"/>
      <c r="E27" s="112"/>
      <c r="F27" s="112"/>
      <c r="G27" s="112"/>
      <c r="H27" s="112"/>
      <c r="I27" s="112"/>
      <c r="J27" s="112" t="s">
        <v>918</v>
      </c>
      <c r="K27" s="112"/>
      <c r="L27" s="113">
        <f>L9</f>
        <v>11064384.210000001</v>
      </c>
      <c r="M27" s="114">
        <f>L27/93.5/1000000</f>
        <v>0.11833566000000001</v>
      </c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5"/>
    </row>
  </sheetData>
  <autoFilter ref="A5:Y27" xr:uid="{1D00A643-DAC3-4AE3-B1D8-C85967D4F3E0}"/>
  <mergeCells count="5">
    <mergeCell ref="C1:I1"/>
    <mergeCell ref="C2:I2"/>
    <mergeCell ref="B4:I4"/>
    <mergeCell ref="L4:M4"/>
    <mergeCell ref="N4:O4"/>
  </mergeCells>
  <pageMargins left="0.25372549019607848" right="0.19019607843137257" top="0.19019607843137257" bottom="0.25372549019607848" header="0.50980392156862753" footer="0.50980392156862753"/>
  <pageSetup paperSize="9" scale="8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92743-6015-44AB-A24E-4FB61D966690}">
  <sheetPr filterMode="1"/>
  <dimension ref="A1:AH94"/>
  <sheetViews>
    <sheetView topLeftCell="W1" workbookViewId="0">
      <pane ySplit="1" topLeftCell="A2" activePane="bottomLeft" state="frozen"/>
      <selection activeCell="N387" sqref="N387"/>
      <selection pane="bottomLeft" activeCell="W1" sqref="A1:XFD1"/>
    </sheetView>
  </sheetViews>
  <sheetFormatPr defaultColWidth="9.81640625" defaultRowHeight="12.5" x14ac:dyDescent="0.25"/>
  <cols>
    <col min="1" max="1" width="3.54296875" style="26" bestFit="1" customWidth="1"/>
    <col min="2" max="2" width="7.453125" style="26" bestFit="1" customWidth="1"/>
    <col min="3" max="3" width="12" style="26" bestFit="1" customWidth="1"/>
    <col min="4" max="4" width="9.453125" style="26" bestFit="1" customWidth="1"/>
    <col min="5" max="5" width="14.453125" style="26" bestFit="1" customWidth="1"/>
    <col min="6" max="6" width="9.54296875" style="26" bestFit="1" customWidth="1"/>
    <col min="7" max="7" width="19.81640625" style="26" bestFit="1" customWidth="1"/>
    <col min="8" max="8" width="20.54296875" style="26" bestFit="1" customWidth="1"/>
    <col min="9" max="9" width="27.81640625" style="26" customWidth="1"/>
    <col min="10" max="10" width="9.453125" style="26" bestFit="1" customWidth="1"/>
    <col min="11" max="11" width="4.1796875" style="26" bestFit="1" customWidth="1"/>
    <col min="12" max="12" width="14.26953125" style="26" bestFit="1" customWidth="1"/>
    <col min="13" max="13" width="12.81640625" style="26" bestFit="1" customWidth="1"/>
    <col min="14" max="14" width="15" style="26" bestFit="1" customWidth="1"/>
    <col min="15" max="15" width="8.1796875" style="26" bestFit="1" customWidth="1"/>
    <col min="16" max="16" width="11.7265625" style="26" bestFit="1" customWidth="1"/>
    <col min="17" max="17" width="15" style="26" bestFit="1" customWidth="1"/>
    <col min="18" max="18" width="9" style="26" bestFit="1" customWidth="1"/>
    <col min="19" max="19" width="17.26953125" style="26" bestFit="1" customWidth="1"/>
    <col min="20" max="20" width="20.81640625" style="26" customWidth="1"/>
    <col min="21" max="21" width="17.453125" style="26" customWidth="1"/>
    <col min="22" max="22" width="11.453125" style="26" bestFit="1" customWidth="1"/>
    <col min="23" max="23" width="35.1796875" style="26" bestFit="1" customWidth="1"/>
    <col min="24" max="24" width="11.453125" style="26" bestFit="1" customWidth="1"/>
    <col min="25" max="25" width="15.81640625" style="26" customWidth="1"/>
    <col min="26" max="26" width="18.54296875" style="26" customWidth="1"/>
    <col min="27" max="27" width="16.1796875" style="26" customWidth="1"/>
    <col min="28" max="28" width="33.81640625" style="26" bestFit="1" customWidth="1"/>
    <col min="29" max="29" width="17.1796875" style="26" customWidth="1"/>
    <col min="30" max="30" width="54.26953125" style="26" bestFit="1" customWidth="1"/>
    <col min="31" max="31" width="19.54296875" style="26" customWidth="1"/>
    <col min="32" max="32" width="16.1796875" style="26" bestFit="1" customWidth="1"/>
    <col min="33" max="33" width="21.1796875" style="26" customWidth="1"/>
    <col min="34" max="34" width="23.54296875" style="26" bestFit="1" customWidth="1"/>
    <col min="35" max="16384" width="9.81640625" style="26"/>
  </cols>
  <sheetData>
    <row r="1" spans="1:34" s="116" customFormat="1" ht="32.15" customHeight="1" x14ac:dyDescent="0.35">
      <c r="A1" s="117" t="s">
        <v>406</v>
      </c>
      <c r="B1" s="118" t="s">
        <v>407</v>
      </c>
      <c r="C1" s="118" t="s">
        <v>408</v>
      </c>
      <c r="D1" s="118" t="s">
        <v>409</v>
      </c>
      <c r="E1" s="118" t="s">
        <v>410</v>
      </c>
      <c r="F1" s="118" t="s">
        <v>411</v>
      </c>
      <c r="G1" s="118" t="s">
        <v>412</v>
      </c>
      <c r="H1" s="118" t="s">
        <v>413</v>
      </c>
      <c r="I1" s="118" t="s">
        <v>414</v>
      </c>
      <c r="J1" s="118" t="s">
        <v>415</v>
      </c>
      <c r="K1" s="118" t="s">
        <v>416</v>
      </c>
      <c r="L1" s="118" t="s">
        <v>417</v>
      </c>
      <c r="M1" s="118" t="s">
        <v>13</v>
      </c>
      <c r="N1" s="118" t="s">
        <v>18</v>
      </c>
      <c r="O1" s="118" t="s">
        <v>418</v>
      </c>
      <c r="P1" s="118" t="s">
        <v>419</v>
      </c>
      <c r="Q1" s="118" t="s">
        <v>420</v>
      </c>
      <c r="R1" s="118" t="s">
        <v>421</v>
      </c>
      <c r="S1" s="118" t="s">
        <v>422</v>
      </c>
      <c r="T1" s="118" t="s">
        <v>423</v>
      </c>
      <c r="U1" s="118" t="s">
        <v>424</v>
      </c>
      <c r="V1" s="118" t="s">
        <v>425</v>
      </c>
      <c r="W1" s="118" t="s">
        <v>426</v>
      </c>
      <c r="X1" s="119" t="s">
        <v>22234</v>
      </c>
      <c r="Y1" s="64" t="s">
        <v>919</v>
      </c>
      <c r="Z1" s="64" t="s">
        <v>920</v>
      </c>
      <c r="AA1" s="64" t="s">
        <v>925</v>
      </c>
      <c r="AB1" s="76" t="s">
        <v>926</v>
      </c>
      <c r="AC1" s="76" t="s">
        <v>10206</v>
      </c>
      <c r="AD1" s="81" t="s">
        <v>930</v>
      </c>
      <c r="AE1" s="81" t="s">
        <v>937</v>
      </c>
      <c r="AF1" s="81" t="s">
        <v>938</v>
      </c>
      <c r="AG1" s="81" t="s">
        <v>942</v>
      </c>
      <c r="AH1" s="82" t="s">
        <v>943</v>
      </c>
    </row>
    <row r="2" spans="1:34" ht="16" x14ac:dyDescent="0.35">
      <c r="A2" s="120" t="s">
        <v>427</v>
      </c>
      <c r="B2" s="121" t="s">
        <v>428</v>
      </c>
      <c r="C2" s="121" t="s">
        <v>429</v>
      </c>
      <c r="D2" s="121" t="s">
        <v>430</v>
      </c>
      <c r="E2" s="122" t="s">
        <v>33050</v>
      </c>
      <c r="F2" s="121" t="s">
        <v>431</v>
      </c>
      <c r="G2" s="121" t="s">
        <v>432</v>
      </c>
      <c r="H2" s="121" t="s">
        <v>433</v>
      </c>
      <c r="I2" s="121" t="s">
        <v>434</v>
      </c>
      <c r="J2" s="121" t="s">
        <v>435</v>
      </c>
      <c r="K2" s="121" t="s">
        <v>18</v>
      </c>
      <c r="L2" s="123">
        <v>10136.49</v>
      </c>
      <c r="M2" s="123">
        <v>947508.40275000001</v>
      </c>
      <c r="N2" s="124">
        <v>10136.49</v>
      </c>
      <c r="O2" s="121"/>
      <c r="P2" s="125">
        <v>44307</v>
      </c>
      <c r="Q2" s="125">
        <v>44346</v>
      </c>
      <c r="R2" s="121" t="s">
        <v>436</v>
      </c>
      <c r="S2" s="121" t="s">
        <v>437</v>
      </c>
      <c r="T2" s="121"/>
      <c r="U2" s="125">
        <v>44307</v>
      </c>
      <c r="V2" s="126">
        <v>90</v>
      </c>
      <c r="W2" s="121" t="s">
        <v>438</v>
      </c>
      <c r="X2" s="127" t="s">
        <v>439</v>
      </c>
      <c r="Y2" s="51" t="s">
        <v>921</v>
      </c>
      <c r="Z2" s="19" t="s">
        <v>923</v>
      </c>
      <c r="AA2" s="125">
        <v>44346</v>
      </c>
      <c r="AB2" s="79" t="s">
        <v>10207</v>
      </c>
      <c r="AC2" s="121" t="s">
        <v>432</v>
      </c>
      <c r="AD2" s="121" t="str">
        <f>VLOOKUP($E2,'LC Usage'!$C:$D,2,FALSE)</f>
        <v>WINTEX INTETNATIONAL DEVELOPMENT LIMITED</v>
      </c>
      <c r="AE2" s="121" t="str">
        <f>VLOOKUP($E2,'LC Usage'!$C:$K,9,FALSE)</f>
        <v>EXP/15512-I/15512-II</v>
      </c>
      <c r="AF2" s="121">
        <f>VLOOKUP($E2,'LC Usage'!$C:$L,10,FALSE)</f>
        <v>10136.49</v>
      </c>
      <c r="AG2" s="121" t="s">
        <v>35156</v>
      </c>
      <c r="AH2" s="128">
        <f>P2+90</f>
        <v>44397</v>
      </c>
    </row>
    <row r="3" spans="1:34" ht="16" x14ac:dyDescent="0.35">
      <c r="A3" s="120" t="s">
        <v>427</v>
      </c>
      <c r="B3" s="121" t="s">
        <v>428</v>
      </c>
      <c r="C3" s="121" t="s">
        <v>429</v>
      </c>
      <c r="D3" s="121" t="s">
        <v>430</v>
      </c>
      <c r="E3" s="121" t="s">
        <v>29524</v>
      </c>
      <c r="F3" s="121" t="s">
        <v>431</v>
      </c>
      <c r="G3" s="121" t="s">
        <v>440</v>
      </c>
      <c r="H3" s="121" t="s">
        <v>433</v>
      </c>
      <c r="I3" s="121" t="s">
        <v>441</v>
      </c>
      <c r="J3" s="121" t="s">
        <v>435</v>
      </c>
      <c r="K3" s="121" t="s">
        <v>18</v>
      </c>
      <c r="L3" s="123">
        <v>10.130000000000001</v>
      </c>
      <c r="M3" s="123">
        <v>946.90175000000022</v>
      </c>
      <c r="N3" s="124">
        <v>10.130000000000003</v>
      </c>
      <c r="O3" s="121"/>
      <c r="P3" s="125">
        <v>44641</v>
      </c>
      <c r="Q3" s="125">
        <v>44742</v>
      </c>
      <c r="R3" s="121" t="s">
        <v>442</v>
      </c>
      <c r="S3" s="121" t="s">
        <v>443</v>
      </c>
      <c r="T3" s="121"/>
      <c r="U3" s="125">
        <v>44634</v>
      </c>
      <c r="V3" s="126">
        <v>120</v>
      </c>
      <c r="W3" s="121" t="s">
        <v>444</v>
      </c>
      <c r="X3" s="127" t="s">
        <v>439</v>
      </c>
      <c r="Y3" s="51" t="s">
        <v>921</v>
      </c>
      <c r="Z3" s="19" t="s">
        <v>923</v>
      </c>
      <c r="AA3" s="125">
        <v>44742</v>
      </c>
      <c r="AB3" s="79" t="s">
        <v>10207</v>
      </c>
      <c r="AC3" s="121" t="s">
        <v>440</v>
      </c>
      <c r="AD3" s="121" t="str">
        <f>VLOOKUP($E3,'LC Usage'!$C:$D,2,FALSE)</f>
        <v>Arvind Ltd</v>
      </c>
      <c r="AE3" s="121" t="str">
        <f>VLOOKUP($E3,'LC Usage'!$C:$K,9,FALSE)</f>
        <v>1022200135</v>
      </c>
      <c r="AF3" s="121">
        <f>VLOOKUP($E3,'LC Usage'!$C:$L,10,FALSE)</f>
        <v>24255.47</v>
      </c>
      <c r="AG3" s="121" t="str">
        <f>IFERROR(VLOOKUP($E3,'LC Usage'!$C:$P,14,FALSE),0)</f>
        <v>11-May-2022</v>
      </c>
      <c r="AH3" s="128" t="str">
        <f>IFERROR(VLOOKUP($E3,'LC Usage'!$C:$Q,15,FALSE),0)</f>
        <v>17-Aug-2022</v>
      </c>
    </row>
    <row r="4" spans="1:34" ht="16" x14ac:dyDescent="0.35">
      <c r="A4" s="120" t="s">
        <v>427</v>
      </c>
      <c r="B4" s="121" t="s">
        <v>428</v>
      </c>
      <c r="C4" s="121" t="s">
        <v>429</v>
      </c>
      <c r="D4" s="121" t="s">
        <v>430</v>
      </c>
      <c r="E4" s="121" t="s">
        <v>30844</v>
      </c>
      <c r="F4" s="121" t="s">
        <v>431</v>
      </c>
      <c r="G4" s="121" t="s">
        <v>445</v>
      </c>
      <c r="H4" s="121" t="s">
        <v>433</v>
      </c>
      <c r="I4" s="121" t="s">
        <v>446</v>
      </c>
      <c r="J4" s="121" t="s">
        <v>435</v>
      </c>
      <c r="K4" s="121" t="s">
        <v>18</v>
      </c>
      <c r="L4" s="123">
        <v>1780.74</v>
      </c>
      <c r="M4" s="123">
        <v>166454.6715</v>
      </c>
      <c r="N4" s="124">
        <v>1780.74</v>
      </c>
      <c r="O4" s="121"/>
      <c r="P4" s="125">
        <v>44643</v>
      </c>
      <c r="Q4" s="125">
        <v>44732</v>
      </c>
      <c r="R4" s="121" t="s">
        <v>442</v>
      </c>
      <c r="S4" s="121" t="s">
        <v>447</v>
      </c>
      <c r="T4" s="121"/>
      <c r="U4" s="125">
        <v>44642</v>
      </c>
      <c r="V4" s="126">
        <v>120</v>
      </c>
      <c r="W4" s="121" t="s">
        <v>448</v>
      </c>
      <c r="X4" s="127" t="s">
        <v>439</v>
      </c>
      <c r="Y4" s="51" t="s">
        <v>921</v>
      </c>
      <c r="Z4" s="19" t="s">
        <v>923</v>
      </c>
      <c r="AA4" s="125">
        <v>44732</v>
      </c>
      <c r="AB4" s="79" t="s">
        <v>10207</v>
      </c>
      <c r="AC4" s="121" t="s">
        <v>445</v>
      </c>
      <c r="AD4" s="121" t="str">
        <f>VLOOKUP($E4,'LC Usage'!$C:$D,2,FALSE)</f>
        <v>VARDHMAN TEXTILES LIMITED</v>
      </c>
      <c r="AE4" s="121" t="str">
        <f>VLOOKUP($E4,'LC Usage'!$C:$K,9,FALSE)</f>
        <v>CPA210001353</v>
      </c>
      <c r="AF4" s="121">
        <f>VLOOKUP($E4,'LC Usage'!$C:$L,10,FALSE)</f>
        <v>100101.35</v>
      </c>
      <c r="AG4" s="121" t="str">
        <f>IFERROR(VLOOKUP($E4,'LC Usage'!$C:$P,14,FALSE),0)</f>
        <v>08-May-2022</v>
      </c>
      <c r="AH4" s="128" t="str">
        <f>IFERROR(VLOOKUP($E4,'LC Usage'!$C:$Q,15,FALSE),0)</f>
        <v>25-Jul-2022</v>
      </c>
    </row>
    <row r="5" spans="1:34" ht="16" x14ac:dyDescent="0.35">
      <c r="A5" s="120" t="s">
        <v>427</v>
      </c>
      <c r="B5" s="121" t="s">
        <v>428</v>
      </c>
      <c r="C5" s="121" t="s">
        <v>429</v>
      </c>
      <c r="D5" s="121" t="s">
        <v>430</v>
      </c>
      <c r="E5" s="121" t="s">
        <v>30826</v>
      </c>
      <c r="F5" s="121" t="s">
        <v>431</v>
      </c>
      <c r="G5" s="121" t="s">
        <v>449</v>
      </c>
      <c r="H5" s="121" t="s">
        <v>433</v>
      </c>
      <c r="I5" s="121" t="s">
        <v>441</v>
      </c>
      <c r="J5" s="121" t="s">
        <v>435</v>
      </c>
      <c r="K5" s="121" t="s">
        <v>18</v>
      </c>
      <c r="L5" s="123">
        <v>1135</v>
      </c>
      <c r="M5" s="123">
        <v>106094.125</v>
      </c>
      <c r="N5" s="124">
        <v>1135</v>
      </c>
      <c r="O5" s="121"/>
      <c r="P5" s="125">
        <v>44647</v>
      </c>
      <c r="Q5" s="125">
        <v>44736</v>
      </c>
      <c r="R5" s="121" t="s">
        <v>436</v>
      </c>
      <c r="S5" s="121" t="s">
        <v>450</v>
      </c>
      <c r="T5" s="121"/>
      <c r="U5" s="125">
        <v>44644</v>
      </c>
      <c r="V5" s="126">
        <v>0</v>
      </c>
      <c r="W5" s="121" t="s">
        <v>451</v>
      </c>
      <c r="X5" s="127" t="s">
        <v>439</v>
      </c>
      <c r="Y5" s="51" t="s">
        <v>921</v>
      </c>
      <c r="Z5" s="19" t="s">
        <v>923</v>
      </c>
      <c r="AA5" s="125">
        <v>44736</v>
      </c>
      <c r="AB5" s="79" t="s">
        <v>10207</v>
      </c>
      <c r="AC5" s="121" t="s">
        <v>449</v>
      </c>
      <c r="AD5" s="121" t="str">
        <f>VLOOKUP($E5,'LC Usage'!$C:$D,2,FALSE)</f>
        <v>TAK SANG ( SZES) CO. LTD</v>
      </c>
      <c r="AE5" s="121" t="str">
        <f>VLOOKUP($E5,'LC Usage'!$C:$K,9,FALSE)</f>
        <v>TZIV220379</v>
      </c>
      <c r="AF5" s="121">
        <f>VLOOKUP($E5,'LC Usage'!$C:$L,10,FALSE)</f>
        <v>138855.07999999999</v>
      </c>
      <c r="AG5" s="121" t="str">
        <f>IFERROR(VLOOKUP($E5,'LC Usage'!$C:$P,14,FALSE),0)</f>
        <v>13-Apr-2022</v>
      </c>
      <c r="AH5" s="128" t="str">
        <f>IFERROR(VLOOKUP($E5,'LC Usage'!$C:$Q,15,FALSE),0)</f>
        <v>08-Sep-2022</v>
      </c>
    </row>
    <row r="6" spans="1:34" ht="16" x14ac:dyDescent="0.35">
      <c r="A6" s="120" t="s">
        <v>427</v>
      </c>
      <c r="B6" s="121" t="s">
        <v>428</v>
      </c>
      <c r="C6" s="121" t="s">
        <v>429</v>
      </c>
      <c r="D6" s="121" t="s">
        <v>430</v>
      </c>
      <c r="E6" s="121" t="s">
        <v>30790</v>
      </c>
      <c r="F6" s="121" t="s">
        <v>431</v>
      </c>
      <c r="G6" s="121" t="s">
        <v>452</v>
      </c>
      <c r="H6" s="121" t="s">
        <v>433</v>
      </c>
      <c r="I6" s="121" t="s">
        <v>441</v>
      </c>
      <c r="J6" s="121" t="s">
        <v>435</v>
      </c>
      <c r="K6" s="121" t="s">
        <v>18</v>
      </c>
      <c r="L6" s="123">
        <v>1041.48</v>
      </c>
      <c r="M6" s="123">
        <v>97352.343000000008</v>
      </c>
      <c r="N6" s="124">
        <v>1041.4800000000002</v>
      </c>
      <c r="O6" s="121"/>
      <c r="P6" s="125">
        <v>44654</v>
      </c>
      <c r="Q6" s="125">
        <v>44737</v>
      </c>
      <c r="R6" s="121" t="s">
        <v>453</v>
      </c>
      <c r="S6" s="121" t="s">
        <v>454</v>
      </c>
      <c r="T6" s="121"/>
      <c r="U6" s="125">
        <v>44651</v>
      </c>
      <c r="V6" s="126">
        <v>0</v>
      </c>
      <c r="W6" s="121" t="s">
        <v>455</v>
      </c>
      <c r="X6" s="127" t="s">
        <v>439</v>
      </c>
      <c r="Y6" s="51" t="s">
        <v>921</v>
      </c>
      <c r="Z6" s="19" t="s">
        <v>923</v>
      </c>
      <c r="AA6" s="125">
        <v>44737</v>
      </c>
      <c r="AB6" s="79" t="s">
        <v>10207</v>
      </c>
      <c r="AC6" s="121" t="s">
        <v>452</v>
      </c>
      <c r="AD6" s="121" t="str">
        <f>VLOOKUP($E6,'LC Usage'!$C:$D,2,FALSE)</f>
        <v>HEBEI XINDADONG TEXTILE CO LTD</v>
      </c>
      <c r="AE6" s="121" t="str">
        <f>VLOOKUP($E6,'LC Usage'!$C:$K,9,FALSE)</f>
        <v>HBXDD220004&amp;240</v>
      </c>
      <c r="AF6" s="121">
        <f>VLOOKUP($E6,'LC Usage'!$C:$L,10,FALSE)</f>
        <v>256124.39</v>
      </c>
      <c r="AG6" s="121" t="str">
        <f>IFERROR(VLOOKUP($E6,'LC Usage'!$C:$P,14,FALSE),0)</f>
        <v>22-May-2022</v>
      </c>
      <c r="AH6" s="128" t="str">
        <f>IFERROR(VLOOKUP($E6,'LC Usage'!$C:$Q,15,FALSE),0)</f>
        <v>19-Oct-2022</v>
      </c>
    </row>
    <row r="7" spans="1:34" ht="16" x14ac:dyDescent="0.35">
      <c r="A7" s="120" t="s">
        <v>427</v>
      </c>
      <c r="B7" s="121" t="s">
        <v>428</v>
      </c>
      <c r="C7" s="121" t="s">
        <v>429</v>
      </c>
      <c r="D7" s="121" t="s">
        <v>430</v>
      </c>
      <c r="E7" s="121" t="s">
        <v>28288</v>
      </c>
      <c r="F7" s="121" t="s">
        <v>431</v>
      </c>
      <c r="G7" s="121" t="s">
        <v>456</v>
      </c>
      <c r="H7" s="121" t="s">
        <v>433</v>
      </c>
      <c r="I7" s="121" t="s">
        <v>441</v>
      </c>
      <c r="J7" s="121" t="s">
        <v>435</v>
      </c>
      <c r="K7" s="121" t="s">
        <v>18</v>
      </c>
      <c r="L7" s="123">
        <v>173410.15</v>
      </c>
      <c r="M7" s="123">
        <v>16209513.77125</v>
      </c>
      <c r="N7" s="124">
        <v>173410.15</v>
      </c>
      <c r="O7" s="121"/>
      <c r="P7" s="125">
        <v>44656</v>
      </c>
      <c r="Q7" s="125">
        <v>44742</v>
      </c>
      <c r="R7" s="121" t="s">
        <v>457</v>
      </c>
      <c r="S7" s="121" t="s">
        <v>458</v>
      </c>
      <c r="T7" s="121"/>
      <c r="U7" s="125">
        <v>44655</v>
      </c>
      <c r="V7" s="126">
        <v>90</v>
      </c>
      <c r="W7" s="121" t="s">
        <v>459</v>
      </c>
      <c r="X7" s="127" t="s">
        <v>439</v>
      </c>
      <c r="Y7" s="51" t="s">
        <v>921</v>
      </c>
      <c r="Z7" s="19" t="s">
        <v>923</v>
      </c>
      <c r="AA7" s="125">
        <v>44742</v>
      </c>
      <c r="AB7" s="79" t="s">
        <v>10207</v>
      </c>
      <c r="AC7" s="121" t="s">
        <v>456</v>
      </c>
      <c r="AD7" s="121" t="str">
        <f>VLOOKUP($E7,'LC Usage'!$C:$D,2,FALSE)</f>
        <v>HOORAIN HTF LIMITED</v>
      </c>
      <c r="AE7" s="121" t="str">
        <f>VLOOKUP($E7,'LC Usage'!$C:$K,9,FALSE)</f>
        <v>HHL/2022/0302</v>
      </c>
      <c r="AF7" s="121">
        <f>VLOOKUP($E7,'LC Usage'!$C:$L,10,FALSE)</f>
        <v>77964.600000000006</v>
      </c>
      <c r="AG7" s="121" t="s">
        <v>35156</v>
      </c>
      <c r="AH7" s="128">
        <f>P7+90</f>
        <v>44746</v>
      </c>
    </row>
    <row r="8" spans="1:34" ht="16" x14ac:dyDescent="0.35">
      <c r="A8" s="120" t="s">
        <v>427</v>
      </c>
      <c r="B8" s="121" t="s">
        <v>428</v>
      </c>
      <c r="C8" s="121" t="s">
        <v>429</v>
      </c>
      <c r="D8" s="121" t="s">
        <v>430</v>
      </c>
      <c r="E8" s="121" t="s">
        <v>28284</v>
      </c>
      <c r="F8" s="121" t="s">
        <v>431</v>
      </c>
      <c r="G8" s="121" t="s">
        <v>460</v>
      </c>
      <c r="H8" s="121" t="s">
        <v>433</v>
      </c>
      <c r="I8" s="121" t="s">
        <v>446</v>
      </c>
      <c r="J8" s="121" t="s">
        <v>435</v>
      </c>
      <c r="K8" s="121" t="s">
        <v>18</v>
      </c>
      <c r="L8" s="123">
        <v>98424.75</v>
      </c>
      <c r="M8" s="123">
        <v>9200253.5062499996</v>
      </c>
      <c r="N8" s="124">
        <v>98424.75</v>
      </c>
      <c r="O8" s="121"/>
      <c r="P8" s="125">
        <v>44656</v>
      </c>
      <c r="Q8" s="125">
        <v>44742</v>
      </c>
      <c r="R8" s="121" t="s">
        <v>457</v>
      </c>
      <c r="S8" s="121" t="s">
        <v>461</v>
      </c>
      <c r="T8" s="121"/>
      <c r="U8" s="125">
        <v>44655</v>
      </c>
      <c r="V8" s="126">
        <v>90</v>
      </c>
      <c r="W8" s="121" t="s">
        <v>459</v>
      </c>
      <c r="X8" s="127" t="s">
        <v>439</v>
      </c>
      <c r="Y8" s="51" t="s">
        <v>921</v>
      </c>
      <c r="Z8" s="19" t="s">
        <v>923</v>
      </c>
      <c r="AA8" s="125">
        <v>44742</v>
      </c>
      <c r="AB8" s="79" t="s">
        <v>10207</v>
      </c>
      <c r="AC8" s="121" t="s">
        <v>460</v>
      </c>
      <c r="AD8" s="121" t="str">
        <f>VLOOKUP($E8,'LC Usage'!$C:$D,2,FALSE)</f>
        <v>HOORAIN HTF LIMITED</v>
      </c>
      <c r="AE8" s="121" t="str">
        <f>VLOOKUP($E8,'LC Usage'!$C:$K,9,FALSE)</f>
        <v>HHL/2022/0301</v>
      </c>
      <c r="AF8" s="121">
        <f>VLOOKUP($E8,'LC Usage'!$C:$L,10,FALSE)</f>
        <v>89264.85</v>
      </c>
      <c r="AG8" s="121" t="s">
        <v>35156</v>
      </c>
      <c r="AH8" s="128">
        <f>P8+90</f>
        <v>44746</v>
      </c>
    </row>
    <row r="9" spans="1:34" ht="16" x14ac:dyDescent="0.35">
      <c r="A9" s="120" t="s">
        <v>427</v>
      </c>
      <c r="B9" s="121" t="s">
        <v>428</v>
      </c>
      <c r="C9" s="121" t="s">
        <v>429</v>
      </c>
      <c r="D9" s="121" t="s">
        <v>430</v>
      </c>
      <c r="E9" s="121" t="s">
        <v>29380</v>
      </c>
      <c r="F9" s="121" t="s">
        <v>431</v>
      </c>
      <c r="G9" s="121" t="s">
        <v>462</v>
      </c>
      <c r="H9" s="121" t="s">
        <v>433</v>
      </c>
      <c r="I9" s="121" t="s">
        <v>446</v>
      </c>
      <c r="J9" s="121" t="s">
        <v>435</v>
      </c>
      <c r="K9" s="121" t="s">
        <v>18</v>
      </c>
      <c r="L9" s="123">
        <v>159502.51999999999</v>
      </c>
      <c r="M9" s="123">
        <v>14909498.056999998</v>
      </c>
      <c r="N9" s="124">
        <v>159502.51999999996</v>
      </c>
      <c r="O9" s="121"/>
      <c r="P9" s="125">
        <v>44658</v>
      </c>
      <c r="Q9" s="125">
        <v>44742</v>
      </c>
      <c r="R9" s="121" t="s">
        <v>453</v>
      </c>
      <c r="S9" s="121" t="s">
        <v>463</v>
      </c>
      <c r="T9" s="121"/>
      <c r="U9" s="125">
        <v>44657</v>
      </c>
      <c r="V9" s="126">
        <v>120</v>
      </c>
      <c r="W9" s="121" t="s">
        <v>464</v>
      </c>
      <c r="X9" s="127" t="s">
        <v>439</v>
      </c>
      <c r="Y9" s="51" t="s">
        <v>921</v>
      </c>
      <c r="Z9" s="19" t="s">
        <v>923</v>
      </c>
      <c r="AA9" s="125">
        <v>44742</v>
      </c>
      <c r="AB9" s="79" t="s">
        <v>10207</v>
      </c>
      <c r="AC9" s="121" t="s">
        <v>462</v>
      </c>
      <c r="AD9" s="121" t="str">
        <f>VLOOKUP($E9,'LC Usage'!$C:$D,2,FALSE)</f>
        <v>LINYI RUYI TRADE CO.,LTD.</v>
      </c>
      <c r="AE9" s="121" t="str">
        <f>VLOOKUP($E9,'LC Usage'!$C:$K,9,FALSE)</f>
        <v>EP220524</v>
      </c>
      <c r="AF9" s="121">
        <f>VLOOKUP($E9,'LC Usage'!$C:$L,10,FALSE)</f>
        <v>141211.32</v>
      </c>
      <c r="AG9" s="121" t="str">
        <f>IFERROR(VLOOKUP($E9,'LC Usage'!$C:$P,14,FALSE),0)</f>
        <v>06-Jun-2022</v>
      </c>
      <c r="AH9" s="128" t="str">
        <f>IFERROR(VLOOKUP($E9,'LC Usage'!$C:$Q,15,FALSE),0)</f>
        <v>25-Sep-2022</v>
      </c>
    </row>
    <row r="10" spans="1:34" ht="16" x14ac:dyDescent="0.35">
      <c r="A10" s="120" t="s">
        <v>427</v>
      </c>
      <c r="B10" s="121" t="s">
        <v>428</v>
      </c>
      <c r="C10" s="121" t="s">
        <v>429</v>
      </c>
      <c r="D10" s="121" t="s">
        <v>430</v>
      </c>
      <c r="E10" s="121" t="s">
        <v>29410</v>
      </c>
      <c r="F10" s="121" t="s">
        <v>431</v>
      </c>
      <c r="G10" s="121" t="s">
        <v>465</v>
      </c>
      <c r="H10" s="121" t="s">
        <v>433</v>
      </c>
      <c r="I10" s="121" t="s">
        <v>441</v>
      </c>
      <c r="J10" s="121" t="s">
        <v>435</v>
      </c>
      <c r="K10" s="121" t="s">
        <v>18</v>
      </c>
      <c r="L10" s="123">
        <v>670200.85</v>
      </c>
      <c r="M10" s="123">
        <v>62647024.453749999</v>
      </c>
      <c r="N10" s="124">
        <v>670200.85</v>
      </c>
      <c r="O10" s="121"/>
      <c r="P10" s="125">
        <v>44658</v>
      </c>
      <c r="Q10" s="125">
        <v>44742</v>
      </c>
      <c r="R10" s="121" t="s">
        <v>453</v>
      </c>
      <c r="S10" s="121" t="s">
        <v>466</v>
      </c>
      <c r="T10" s="121"/>
      <c r="U10" s="125">
        <v>44657</v>
      </c>
      <c r="V10" s="126">
        <v>120</v>
      </c>
      <c r="W10" s="121" t="s">
        <v>467</v>
      </c>
      <c r="X10" s="127" t="s">
        <v>439</v>
      </c>
      <c r="Y10" s="51" t="s">
        <v>921</v>
      </c>
      <c r="Z10" s="19" t="s">
        <v>923</v>
      </c>
      <c r="AA10" s="125">
        <v>44742</v>
      </c>
      <c r="AB10" s="79" t="s">
        <v>10207</v>
      </c>
      <c r="AC10" s="121" t="s">
        <v>465</v>
      </c>
      <c r="AD10" s="121" t="str">
        <f>VLOOKUP($E10,'LC Usage'!$C:$D,2,FALSE)</f>
        <v>LINYI RUYI TRADE CO.,LTD., SHANGHAI FREEDOM DENIM INTERNATIONAL TRADING CO.,</v>
      </c>
      <c r="AE10" s="121" t="str">
        <f>VLOOKUP($E10,'LC Usage'!$C:$K,9,FALSE)</f>
        <v>EPIC220417B</v>
      </c>
      <c r="AF10" s="121">
        <f>VLOOKUP($E10,'LC Usage'!$C:$L,10,FALSE)</f>
        <v>57400.65</v>
      </c>
      <c r="AG10" s="121" t="str">
        <f>IFERROR(VLOOKUP($E10,'LC Usage'!$C:$P,14,FALSE),0)</f>
        <v>09-Jun-2022</v>
      </c>
      <c r="AH10" s="128" t="str">
        <f>IFERROR(VLOOKUP($E10,'LC Usage'!$C:$Q,15,FALSE),0)</f>
        <v>17-Aug-2022</v>
      </c>
    </row>
    <row r="11" spans="1:34" ht="16" x14ac:dyDescent="0.35">
      <c r="A11" s="120" t="s">
        <v>427</v>
      </c>
      <c r="B11" s="121" t="s">
        <v>468</v>
      </c>
      <c r="C11" s="121" t="s">
        <v>429</v>
      </c>
      <c r="D11" s="121" t="s">
        <v>430</v>
      </c>
      <c r="E11" s="122" t="s">
        <v>469</v>
      </c>
      <c r="F11" s="121" t="s">
        <v>431</v>
      </c>
      <c r="G11" s="121" t="s">
        <v>470</v>
      </c>
      <c r="H11" s="121" t="s">
        <v>433</v>
      </c>
      <c r="I11" s="121" t="s">
        <v>441</v>
      </c>
      <c r="J11" s="121" t="s">
        <v>435</v>
      </c>
      <c r="K11" s="121" t="s">
        <v>18</v>
      </c>
      <c r="L11" s="123">
        <v>688.8</v>
      </c>
      <c r="M11" s="123">
        <v>64385.58</v>
      </c>
      <c r="N11" s="124">
        <v>688.8</v>
      </c>
      <c r="O11" s="121"/>
      <c r="P11" s="125">
        <v>44661</v>
      </c>
      <c r="Q11" s="125">
        <v>44691</v>
      </c>
      <c r="R11" s="121" t="s">
        <v>453</v>
      </c>
      <c r="S11" s="121" t="s">
        <v>471</v>
      </c>
      <c r="T11" s="121"/>
      <c r="U11" s="125">
        <v>44660</v>
      </c>
      <c r="V11" s="126">
        <v>120</v>
      </c>
      <c r="W11" s="121" t="s">
        <v>472</v>
      </c>
      <c r="X11" s="127" t="s">
        <v>439</v>
      </c>
      <c r="Y11" s="51" t="s">
        <v>921</v>
      </c>
      <c r="Z11" s="19" t="s">
        <v>923</v>
      </c>
      <c r="AA11" s="125">
        <v>44691</v>
      </c>
      <c r="AB11" s="79" t="s">
        <v>10207</v>
      </c>
      <c r="AC11" s="121" t="s">
        <v>470</v>
      </c>
      <c r="AD11" s="121" t="str">
        <f>VLOOKUP($E11,'LC Usage'!$C:$D,2,FALSE)</f>
        <v>Jiangsu H.F. Textiles. Co. Ltd</v>
      </c>
      <c r="AE11" s="121" t="str">
        <f>VLOOKUP($E11,'LC Usage'!$C:$K,9,FALSE)</f>
        <v>JSHFI22V004</v>
      </c>
      <c r="AF11" s="121">
        <f>VLOOKUP($E11,'LC Usage'!$C:$L,10,FALSE)</f>
        <v>15525.72</v>
      </c>
      <c r="AG11" s="121" t="str">
        <f>IFERROR(VLOOKUP($E11,'LC Usage'!$C:$P,14,FALSE),0)</f>
        <v>11-May-2022</v>
      </c>
      <c r="AH11" s="128" t="str">
        <f>IFERROR(VLOOKUP($E11,'LC Usage'!$C:$Q,15,FALSE),0)</f>
        <v>05-Sep-2022</v>
      </c>
    </row>
    <row r="12" spans="1:34" ht="16" x14ac:dyDescent="0.35">
      <c r="A12" s="120" t="s">
        <v>427</v>
      </c>
      <c r="B12" s="121" t="s">
        <v>428</v>
      </c>
      <c r="C12" s="121" t="s">
        <v>429</v>
      </c>
      <c r="D12" s="121" t="s">
        <v>430</v>
      </c>
      <c r="E12" s="121" t="s">
        <v>29361</v>
      </c>
      <c r="F12" s="121" t="s">
        <v>431</v>
      </c>
      <c r="G12" s="121" t="s">
        <v>473</v>
      </c>
      <c r="H12" s="121" t="s">
        <v>433</v>
      </c>
      <c r="I12" s="121" t="s">
        <v>441</v>
      </c>
      <c r="J12" s="121" t="s">
        <v>435</v>
      </c>
      <c r="K12" s="121" t="s">
        <v>18</v>
      </c>
      <c r="L12" s="123">
        <v>68389.490000000005</v>
      </c>
      <c r="M12" s="123">
        <v>6392707.5777500011</v>
      </c>
      <c r="N12" s="124">
        <v>68389.490000000005</v>
      </c>
      <c r="O12" s="121"/>
      <c r="P12" s="125">
        <v>44661</v>
      </c>
      <c r="Q12" s="125">
        <v>44742</v>
      </c>
      <c r="R12" s="121" t="s">
        <v>453</v>
      </c>
      <c r="S12" s="121" t="s">
        <v>474</v>
      </c>
      <c r="T12" s="121"/>
      <c r="U12" s="125">
        <v>44660</v>
      </c>
      <c r="V12" s="126">
        <v>120</v>
      </c>
      <c r="W12" s="121" t="s">
        <v>472</v>
      </c>
      <c r="X12" s="127" t="s">
        <v>439</v>
      </c>
      <c r="Y12" s="51" t="s">
        <v>921</v>
      </c>
      <c r="Z12" s="19" t="s">
        <v>923</v>
      </c>
      <c r="AA12" s="125">
        <v>44742</v>
      </c>
      <c r="AB12" s="79" t="s">
        <v>10207</v>
      </c>
      <c r="AC12" s="121" t="s">
        <v>473</v>
      </c>
      <c r="AD12" s="121" t="str">
        <f>VLOOKUP($E12,'LC Usage'!$C:$D,2,FALSE)</f>
        <v>Jiangsu H.F. Textiles. Co. Ltd</v>
      </c>
      <c r="AE12" s="121" t="str">
        <f>VLOOKUP($E12,'LC Usage'!$C:$K,9,FALSE)</f>
        <v>JSHFI22J019</v>
      </c>
      <c r="AF12" s="121">
        <f>VLOOKUP($E12,'LC Usage'!$C:$L,10,FALSE)</f>
        <v>133754.29999999999</v>
      </c>
      <c r="AG12" s="121" t="str">
        <f>IFERROR(VLOOKUP($E12,'LC Usage'!$C:$P,14,FALSE),0)</f>
        <v>09-May-2022</v>
      </c>
      <c r="AH12" s="128" t="str">
        <f>IFERROR(VLOOKUP($E12,'LC Usage'!$C:$Q,15,FALSE),0)</f>
        <v>25-Aug-2022</v>
      </c>
    </row>
    <row r="13" spans="1:34" ht="16" hidden="1" x14ac:dyDescent="0.35">
      <c r="A13" s="120" t="s">
        <v>427</v>
      </c>
      <c r="B13" s="121" t="s">
        <v>428</v>
      </c>
      <c r="C13" s="121" t="s">
        <v>429</v>
      </c>
      <c r="D13" s="121" t="s">
        <v>430</v>
      </c>
      <c r="E13" s="121" t="s">
        <v>30721</v>
      </c>
      <c r="F13" s="121" t="s">
        <v>431</v>
      </c>
      <c r="G13" s="121" t="s">
        <v>475</v>
      </c>
      <c r="H13" s="121" t="s">
        <v>433</v>
      </c>
      <c r="I13" s="121" t="s">
        <v>476</v>
      </c>
      <c r="J13" s="121" t="s">
        <v>435</v>
      </c>
      <c r="K13" s="121" t="s">
        <v>18</v>
      </c>
      <c r="L13" s="123">
        <v>34001</v>
      </c>
      <c r="M13" s="123">
        <v>3178243.4750000001</v>
      </c>
      <c r="N13" s="124">
        <v>34001</v>
      </c>
      <c r="O13" s="121"/>
      <c r="P13" s="125">
        <v>44664</v>
      </c>
      <c r="Q13" s="125">
        <v>44819</v>
      </c>
      <c r="R13" s="121" t="s">
        <v>442</v>
      </c>
      <c r="S13" s="121" t="s">
        <v>477</v>
      </c>
      <c r="T13" s="121"/>
      <c r="U13" s="125">
        <v>44664</v>
      </c>
      <c r="V13" s="126">
        <v>0</v>
      </c>
      <c r="W13" s="121" t="s">
        <v>478</v>
      </c>
      <c r="X13" s="127" t="s">
        <v>479</v>
      </c>
      <c r="Y13" s="98" t="s">
        <v>22230</v>
      </c>
      <c r="Z13" s="19" t="s">
        <v>924</v>
      </c>
      <c r="AA13" s="125">
        <v>44819</v>
      </c>
      <c r="AB13" s="127"/>
      <c r="AC13" s="121" t="s">
        <v>475</v>
      </c>
      <c r="AD13" s="121" t="str">
        <f>VLOOKUP($E13,'LC Usage'!$C:$D,2,FALSE)</f>
        <v>ISOTHERM INTERNATIONALE</v>
      </c>
      <c r="AE13" s="121">
        <f>VLOOKUP($E13,'LC Usage'!$C:$K,9,FALSE)</f>
        <v>0</v>
      </c>
      <c r="AF13" s="121">
        <f>VLOOKUP($E13,'LC Usage'!$C:$L,10,FALSE)</f>
        <v>0</v>
      </c>
      <c r="AG13" s="121">
        <f>IFERROR(VLOOKUP($E13,'LC Usage'!$C:$P,14,FALSE),0)</f>
        <v>0</v>
      </c>
      <c r="AH13" s="129">
        <f>IFERROR(VLOOKUP($E13,'LC Usage'!$C:$Q,15,FALSE),0)</f>
        <v>0</v>
      </c>
    </row>
    <row r="14" spans="1:34" ht="16" hidden="1" x14ac:dyDescent="0.35">
      <c r="A14" s="120" t="s">
        <v>427</v>
      </c>
      <c r="B14" s="121" t="s">
        <v>428</v>
      </c>
      <c r="C14" s="121" t="s">
        <v>429</v>
      </c>
      <c r="D14" s="121" t="s">
        <v>430</v>
      </c>
      <c r="E14" s="121" t="s">
        <v>480</v>
      </c>
      <c r="F14" s="121" t="s">
        <v>431</v>
      </c>
      <c r="G14" s="121" t="s">
        <v>481</v>
      </c>
      <c r="H14" s="121" t="s">
        <v>433</v>
      </c>
      <c r="I14" s="121" t="s">
        <v>441</v>
      </c>
      <c r="J14" s="122" t="s">
        <v>184</v>
      </c>
      <c r="K14" s="121" t="s">
        <v>18</v>
      </c>
      <c r="L14" s="123">
        <v>1461.63</v>
      </c>
      <c r="M14" s="123">
        <v>136625.86425000001</v>
      </c>
      <c r="N14" s="124">
        <v>1461.63</v>
      </c>
      <c r="O14" s="121"/>
      <c r="P14" s="125">
        <v>44672</v>
      </c>
      <c r="Q14" s="125">
        <v>44753</v>
      </c>
      <c r="R14" s="121" t="s">
        <v>442</v>
      </c>
      <c r="S14" s="121" t="s">
        <v>482</v>
      </c>
      <c r="T14" s="121"/>
      <c r="U14" s="125">
        <v>44668</v>
      </c>
      <c r="V14" s="126">
        <v>120</v>
      </c>
      <c r="W14" s="121" t="s">
        <v>444</v>
      </c>
      <c r="X14" s="127" t="s">
        <v>439</v>
      </c>
      <c r="Y14" s="51" t="s">
        <v>921</v>
      </c>
      <c r="Z14" s="19" t="s">
        <v>923</v>
      </c>
      <c r="AA14" s="125">
        <v>44753</v>
      </c>
      <c r="AB14" s="127"/>
      <c r="AC14" s="121" t="s">
        <v>481</v>
      </c>
      <c r="AD14" s="121" t="str">
        <f>VLOOKUP($E14,'LC Usage'!$C:$D,2,FALSE)</f>
        <v>Arvind Ltd</v>
      </c>
      <c r="AE14" s="121" t="str">
        <f>VLOOKUP($E14,'LC Usage'!$C:$K,9,FALSE)</f>
        <v>1022200178</v>
      </c>
      <c r="AF14" s="121">
        <f>VLOOKUP($E14,'LC Usage'!$C:$L,10,FALSE)</f>
        <v>25840.77</v>
      </c>
      <c r="AG14" s="121" t="str">
        <f>IFERROR(VLOOKUP($E14,'LC Usage'!$C:$P,14,FALSE),0)</f>
        <v>30-May-2022</v>
      </c>
      <c r="AH14" s="129" t="str">
        <f>IFERROR(VLOOKUP($E14,'LC Usage'!$C:$Q,15,FALSE),0)</f>
        <v>23-Aug-2022</v>
      </c>
    </row>
    <row r="15" spans="1:34" ht="16" x14ac:dyDescent="0.35">
      <c r="A15" s="120" t="s">
        <v>427</v>
      </c>
      <c r="B15" s="121" t="s">
        <v>428</v>
      </c>
      <c r="C15" s="121" t="s">
        <v>429</v>
      </c>
      <c r="D15" s="121" t="s">
        <v>430</v>
      </c>
      <c r="E15" s="121" t="s">
        <v>29308</v>
      </c>
      <c r="F15" s="121" t="s">
        <v>431</v>
      </c>
      <c r="G15" s="121" t="s">
        <v>483</v>
      </c>
      <c r="H15" s="121" t="s">
        <v>433</v>
      </c>
      <c r="I15" s="121" t="s">
        <v>446</v>
      </c>
      <c r="J15" s="122" t="s">
        <v>184</v>
      </c>
      <c r="K15" s="121" t="s">
        <v>18</v>
      </c>
      <c r="L15" s="123">
        <v>358.77</v>
      </c>
      <c r="M15" s="123">
        <v>33536.025750000001</v>
      </c>
      <c r="N15" s="124">
        <v>358.77</v>
      </c>
      <c r="O15" s="121"/>
      <c r="P15" s="125">
        <v>44670</v>
      </c>
      <c r="Q15" s="125">
        <v>44742</v>
      </c>
      <c r="R15" s="121" t="s">
        <v>453</v>
      </c>
      <c r="S15" s="121" t="s">
        <v>484</v>
      </c>
      <c r="T15" s="121"/>
      <c r="U15" s="125">
        <v>44670</v>
      </c>
      <c r="V15" s="126">
        <v>120</v>
      </c>
      <c r="W15" s="121" t="s">
        <v>485</v>
      </c>
      <c r="X15" s="127" t="s">
        <v>439</v>
      </c>
      <c r="Y15" s="51" t="s">
        <v>921</v>
      </c>
      <c r="Z15" s="19" t="s">
        <v>923</v>
      </c>
      <c r="AA15" s="125">
        <v>44742</v>
      </c>
      <c r="AB15" s="79" t="s">
        <v>10207</v>
      </c>
      <c r="AC15" s="121" t="s">
        <v>483</v>
      </c>
      <c r="AD15" s="121" t="str">
        <f>VLOOKUP($E15,'LC Usage'!$C:$D,2,FALSE)</f>
        <v>BEIJING KAILONG YISHENG TEXTILE CO., LTD.</v>
      </c>
      <c r="AE15" s="121" t="str">
        <f>VLOOKUP($E15,'LC Usage'!$C:$K,9,FALSE)</f>
        <v>KL22-A010</v>
      </c>
      <c r="AF15" s="121">
        <f>VLOOKUP($E15,'LC Usage'!$C:$L,10,FALSE)</f>
        <v>10445.64</v>
      </c>
      <c r="AG15" s="121" t="str">
        <f>IFERROR(VLOOKUP($E15,'LC Usage'!$C:$P,14,FALSE),0)</f>
        <v>11-May-2022</v>
      </c>
      <c r="AH15" s="128" t="str">
        <f>IFERROR(VLOOKUP($E15,'LC Usage'!$C:$Q,15,FALSE),0)</f>
        <v>28-Aug-2022</v>
      </c>
    </row>
    <row r="16" spans="1:34" ht="16" hidden="1" x14ac:dyDescent="0.35">
      <c r="A16" s="120" t="s">
        <v>427</v>
      </c>
      <c r="B16" s="121" t="s">
        <v>428</v>
      </c>
      <c r="C16" s="121" t="s">
        <v>429</v>
      </c>
      <c r="D16" s="121" t="s">
        <v>430</v>
      </c>
      <c r="E16" s="121" t="s">
        <v>29328</v>
      </c>
      <c r="F16" s="121" t="s">
        <v>431</v>
      </c>
      <c r="G16" s="121" t="s">
        <v>486</v>
      </c>
      <c r="H16" s="121" t="s">
        <v>433</v>
      </c>
      <c r="I16" s="121" t="s">
        <v>441</v>
      </c>
      <c r="J16" s="122" t="s">
        <v>184</v>
      </c>
      <c r="K16" s="121" t="s">
        <v>18</v>
      </c>
      <c r="L16" s="123">
        <v>164517.91</v>
      </c>
      <c r="M16" s="123">
        <v>15378311.637250001</v>
      </c>
      <c r="N16" s="124">
        <v>164517.91</v>
      </c>
      <c r="O16" s="121"/>
      <c r="P16" s="125">
        <v>44671</v>
      </c>
      <c r="Q16" s="125">
        <v>44757</v>
      </c>
      <c r="R16" s="121" t="s">
        <v>453</v>
      </c>
      <c r="S16" s="121" t="s">
        <v>487</v>
      </c>
      <c r="T16" s="121"/>
      <c r="U16" s="125">
        <v>44671</v>
      </c>
      <c r="V16" s="126">
        <v>120</v>
      </c>
      <c r="W16" s="121" t="s">
        <v>488</v>
      </c>
      <c r="X16" s="127" t="s">
        <v>439</v>
      </c>
      <c r="Y16" s="51" t="s">
        <v>921</v>
      </c>
      <c r="Z16" s="19" t="s">
        <v>923</v>
      </c>
      <c r="AA16" s="125">
        <v>44757</v>
      </c>
      <c r="AB16" s="127"/>
      <c r="AC16" s="121" t="s">
        <v>486</v>
      </c>
      <c r="AD16" s="121" t="str">
        <f>VLOOKUP($E16,'LC Usage'!$C:$D,2,FALSE)</f>
        <v>PUDONG GARMENTS IMP.&amp;EXP. CO., LTD.OIE.</v>
      </c>
      <c r="AE16" s="121" t="str">
        <f>VLOOKUP($E16,'LC Usage'!$C:$K,9,FALSE)</f>
        <v>ED22ZJC5073</v>
      </c>
      <c r="AF16" s="121">
        <f>VLOOKUP($E16,'LC Usage'!$C:$L,10,FALSE)</f>
        <v>281174.5</v>
      </c>
      <c r="AG16" s="121" t="str">
        <f>IFERROR(VLOOKUP($E16,'LC Usage'!$C:$P,14,FALSE),0)</f>
        <v>28-Jun-2022</v>
      </c>
      <c r="AH16" s="129" t="str">
        <f>IFERROR(VLOOKUP($E16,'LC Usage'!$C:$Q,15,FALSE),0)</f>
        <v>06-Oct-2022</v>
      </c>
    </row>
    <row r="17" spans="1:34" ht="16" x14ac:dyDescent="0.35">
      <c r="A17" s="120" t="s">
        <v>427</v>
      </c>
      <c r="B17" s="121" t="s">
        <v>428</v>
      </c>
      <c r="C17" s="121" t="s">
        <v>429</v>
      </c>
      <c r="D17" s="121" t="s">
        <v>430</v>
      </c>
      <c r="E17" s="121" t="s">
        <v>29320</v>
      </c>
      <c r="F17" s="121" t="s">
        <v>431</v>
      </c>
      <c r="G17" s="121" t="s">
        <v>489</v>
      </c>
      <c r="H17" s="121" t="s">
        <v>433</v>
      </c>
      <c r="I17" s="121" t="s">
        <v>446</v>
      </c>
      <c r="J17" s="122" t="s">
        <v>184</v>
      </c>
      <c r="K17" s="121" t="s">
        <v>18</v>
      </c>
      <c r="L17" s="123">
        <v>293.55</v>
      </c>
      <c r="M17" s="123">
        <v>27439.58625</v>
      </c>
      <c r="N17" s="124">
        <v>293.55</v>
      </c>
      <c r="O17" s="121"/>
      <c r="P17" s="125">
        <v>44671</v>
      </c>
      <c r="Q17" s="125">
        <v>44737</v>
      </c>
      <c r="R17" s="121" t="s">
        <v>490</v>
      </c>
      <c r="S17" s="121" t="s">
        <v>491</v>
      </c>
      <c r="T17" s="121"/>
      <c r="U17" s="125">
        <v>44671</v>
      </c>
      <c r="V17" s="126">
        <v>120</v>
      </c>
      <c r="W17" s="121" t="s">
        <v>492</v>
      </c>
      <c r="X17" s="127" t="s">
        <v>439</v>
      </c>
      <c r="Y17" s="51" t="s">
        <v>921</v>
      </c>
      <c r="Z17" s="19" t="s">
        <v>923</v>
      </c>
      <c r="AA17" s="125">
        <v>44737</v>
      </c>
      <c r="AB17" s="79" t="s">
        <v>10207</v>
      </c>
      <c r="AC17" s="121" t="s">
        <v>489</v>
      </c>
      <c r="AD17" s="121" t="str">
        <f>VLOOKUP($E17,'LC Usage'!$C:$D,2,FALSE)</f>
        <v>U-Long High-Tech Textile  Co Ltd</v>
      </c>
      <c r="AE17" s="121" t="str">
        <f>VLOOKUP($E17,'LC Usage'!$C:$K,9,FALSE)</f>
        <v>UL220435</v>
      </c>
      <c r="AF17" s="121">
        <f>VLOOKUP($E17,'LC Usage'!$C:$L,10,FALSE)</f>
        <v>119186.64</v>
      </c>
      <c r="AG17" s="121" t="str">
        <f>IFERROR(VLOOKUP($E17,'LC Usage'!$C:$P,14,FALSE),0)</f>
        <v>11-May-2022</v>
      </c>
      <c r="AH17" s="128" t="str">
        <f>IFERROR(VLOOKUP($E17,'LC Usage'!$C:$Q,15,FALSE),0)</f>
        <v>01-Sep-2022</v>
      </c>
    </row>
    <row r="18" spans="1:34" ht="16" x14ac:dyDescent="0.35">
      <c r="A18" s="120" t="s">
        <v>427</v>
      </c>
      <c r="B18" s="121" t="s">
        <v>428</v>
      </c>
      <c r="C18" s="121" t="s">
        <v>429</v>
      </c>
      <c r="D18" s="121" t="s">
        <v>430</v>
      </c>
      <c r="E18" s="121" t="s">
        <v>30752</v>
      </c>
      <c r="F18" s="121" t="s">
        <v>431</v>
      </c>
      <c r="G18" s="121" t="s">
        <v>493</v>
      </c>
      <c r="H18" s="121" t="s">
        <v>433</v>
      </c>
      <c r="I18" s="121" t="s">
        <v>446</v>
      </c>
      <c r="J18" s="122" t="s">
        <v>184</v>
      </c>
      <c r="K18" s="121" t="s">
        <v>18</v>
      </c>
      <c r="L18" s="123">
        <v>513.84</v>
      </c>
      <c r="M18" s="123">
        <v>48031.194000000003</v>
      </c>
      <c r="N18" s="124">
        <v>513.84</v>
      </c>
      <c r="O18" s="121"/>
      <c r="P18" s="125">
        <v>44686</v>
      </c>
      <c r="Q18" s="125">
        <v>44737</v>
      </c>
      <c r="R18" s="121" t="s">
        <v>494</v>
      </c>
      <c r="S18" s="121" t="s">
        <v>495</v>
      </c>
      <c r="T18" s="121"/>
      <c r="U18" s="125">
        <v>44671</v>
      </c>
      <c r="V18" s="126">
        <v>0</v>
      </c>
      <c r="W18" s="121" t="s">
        <v>496</v>
      </c>
      <c r="X18" s="127" t="s">
        <v>439</v>
      </c>
      <c r="Y18" s="51" t="s">
        <v>921</v>
      </c>
      <c r="Z18" s="19" t="s">
        <v>923</v>
      </c>
      <c r="AA18" s="125">
        <v>44737</v>
      </c>
      <c r="AB18" s="79" t="s">
        <v>10207</v>
      </c>
      <c r="AC18" s="121" t="s">
        <v>493</v>
      </c>
      <c r="AD18" s="121" t="str">
        <f>VLOOKUP($E18,'LC Usage'!$C:$D,2,FALSE)</f>
        <v>XDD Textile Company Limited</v>
      </c>
      <c r="AE18" s="121" t="str">
        <f>VLOOKUP($E18,'LC Usage'!$C:$K,9,FALSE)</f>
        <v>VNXDD220254</v>
      </c>
      <c r="AF18" s="121">
        <f>VLOOKUP($E18,'LC Usage'!$C:$L,10,FALSE)</f>
        <v>65723.83</v>
      </c>
      <c r="AG18" s="121" t="str">
        <f>IFERROR(VLOOKUP($E18,'LC Usage'!$C:$P,14,FALSE),0)</f>
        <v>06-Jun-2022</v>
      </c>
      <c r="AH18" s="128" t="str">
        <f>IFERROR(VLOOKUP($E18,'LC Usage'!$C:$Q,15,FALSE),0)</f>
        <v>03-Nov-2022</v>
      </c>
    </row>
    <row r="19" spans="1:34" ht="16" hidden="1" x14ac:dyDescent="0.35">
      <c r="A19" s="120" t="s">
        <v>427</v>
      </c>
      <c r="B19" s="121" t="s">
        <v>468</v>
      </c>
      <c r="C19" s="121" t="s">
        <v>429</v>
      </c>
      <c r="D19" s="121" t="s">
        <v>430</v>
      </c>
      <c r="E19" s="121" t="s">
        <v>29286</v>
      </c>
      <c r="F19" s="121" t="s">
        <v>431</v>
      </c>
      <c r="G19" s="121" t="s">
        <v>497</v>
      </c>
      <c r="H19" s="121" t="s">
        <v>433</v>
      </c>
      <c r="I19" s="121" t="s">
        <v>441</v>
      </c>
      <c r="J19" s="122" t="s">
        <v>184</v>
      </c>
      <c r="K19" s="121" t="s">
        <v>18</v>
      </c>
      <c r="L19" s="123">
        <v>63.75</v>
      </c>
      <c r="M19" s="123">
        <v>5959.03125</v>
      </c>
      <c r="N19" s="124">
        <v>63.75</v>
      </c>
      <c r="O19" s="121"/>
      <c r="P19" s="125">
        <v>44677</v>
      </c>
      <c r="Q19" s="125">
        <v>44753</v>
      </c>
      <c r="R19" s="121" t="s">
        <v>442</v>
      </c>
      <c r="S19" s="121" t="s">
        <v>498</v>
      </c>
      <c r="T19" s="121"/>
      <c r="U19" s="125">
        <v>44672</v>
      </c>
      <c r="V19" s="126">
        <v>120</v>
      </c>
      <c r="W19" s="121" t="s">
        <v>499</v>
      </c>
      <c r="X19" s="127" t="s">
        <v>439</v>
      </c>
      <c r="Y19" s="51" t="s">
        <v>921</v>
      </c>
      <c r="Z19" s="19" t="s">
        <v>923</v>
      </c>
      <c r="AA19" s="125">
        <v>44753</v>
      </c>
      <c r="AB19" s="127"/>
      <c r="AC19" s="121" t="s">
        <v>497</v>
      </c>
      <c r="AD19" s="121" t="str">
        <f>VLOOKUP($E19,'LC Usage'!$C:$D,2,FALSE)</f>
        <v>Bhaskar Industries (P) Ltd</v>
      </c>
      <c r="AE19" s="121" t="str">
        <f>VLOOKUP($E19,'LC Usage'!$C:$K,9,FALSE)</f>
        <v>1820005848</v>
      </c>
      <c r="AF19" s="121">
        <f>VLOOKUP($E19,'LC Usage'!$C:$L,10,FALSE)</f>
        <v>14818.05</v>
      </c>
      <c r="AG19" s="121" t="str">
        <f>IFERROR(VLOOKUP($E19,'LC Usage'!$C:$P,14,FALSE),0)</f>
        <v>30-May-2022</v>
      </c>
      <c r="AH19" s="129" t="str">
        <f>IFERROR(VLOOKUP($E19,'LC Usage'!$C:$Q,15,FALSE),0)</f>
        <v>15-Sep-2022</v>
      </c>
    </row>
    <row r="20" spans="1:34" ht="16" hidden="1" x14ac:dyDescent="0.35">
      <c r="A20" s="120" t="s">
        <v>427</v>
      </c>
      <c r="B20" s="121" t="s">
        <v>428</v>
      </c>
      <c r="C20" s="121" t="s">
        <v>429</v>
      </c>
      <c r="D20" s="121" t="s">
        <v>430</v>
      </c>
      <c r="E20" s="121" t="s">
        <v>28266</v>
      </c>
      <c r="F20" s="121" t="s">
        <v>431</v>
      </c>
      <c r="G20" s="121" t="s">
        <v>500</v>
      </c>
      <c r="H20" s="121" t="s">
        <v>433</v>
      </c>
      <c r="I20" s="121" t="s">
        <v>441</v>
      </c>
      <c r="J20" s="122" t="s">
        <v>184</v>
      </c>
      <c r="K20" s="121" t="s">
        <v>18</v>
      </c>
      <c r="L20" s="123">
        <v>8789</v>
      </c>
      <c r="M20" s="123">
        <v>821551.77500000002</v>
      </c>
      <c r="N20" s="124">
        <v>8789</v>
      </c>
      <c r="O20" s="121"/>
      <c r="P20" s="125">
        <v>44677</v>
      </c>
      <c r="Q20" s="125">
        <v>44763</v>
      </c>
      <c r="R20" s="121" t="s">
        <v>457</v>
      </c>
      <c r="S20" s="121" t="s">
        <v>501</v>
      </c>
      <c r="T20" s="121"/>
      <c r="U20" s="125">
        <v>44675</v>
      </c>
      <c r="V20" s="126">
        <v>90</v>
      </c>
      <c r="W20" s="121" t="s">
        <v>502</v>
      </c>
      <c r="X20" s="127" t="s">
        <v>439</v>
      </c>
      <c r="Y20" s="51" t="s">
        <v>921</v>
      </c>
      <c r="Z20" s="19" t="s">
        <v>923</v>
      </c>
      <c r="AA20" s="125">
        <v>44763</v>
      </c>
      <c r="AB20" s="127"/>
      <c r="AC20" s="121" t="s">
        <v>500</v>
      </c>
      <c r="AD20" s="121" t="str">
        <f>VLOOKUP($E20,'LC Usage'!$C:$D,2,FALSE)</f>
        <v>FARIEA TEX</v>
      </c>
      <c r="AE20" s="121" t="str">
        <f>VLOOKUP($E20,'LC Usage'!$C:$K,9,FALSE)</f>
        <v>FT002</v>
      </c>
      <c r="AF20" s="121">
        <f>VLOOKUP($E20,'LC Usage'!$C:$L,10,FALSE)</f>
        <v>8789</v>
      </c>
      <c r="AG20" s="121" t="str">
        <f>IFERROR(VLOOKUP($E20,'LC Usage'!$C:$P,14,FALSE),0)</f>
        <v>20-Jul-2022</v>
      </c>
      <c r="AH20" s="129" t="str">
        <f>IFERROR(VLOOKUP($E20,'LC Usage'!$C:$Q,15,FALSE),0)</f>
        <v>11-Aug-2022</v>
      </c>
    </row>
    <row r="21" spans="1:34" ht="16" x14ac:dyDescent="0.35">
      <c r="A21" s="120" t="s">
        <v>427</v>
      </c>
      <c r="B21" s="121" t="s">
        <v>428</v>
      </c>
      <c r="C21" s="121" t="s">
        <v>429</v>
      </c>
      <c r="D21" s="121" t="s">
        <v>430</v>
      </c>
      <c r="E21" s="121" t="s">
        <v>29273</v>
      </c>
      <c r="F21" s="121" t="s">
        <v>431</v>
      </c>
      <c r="G21" s="121" t="s">
        <v>503</v>
      </c>
      <c r="H21" s="121" t="s">
        <v>433</v>
      </c>
      <c r="I21" s="121" t="s">
        <v>446</v>
      </c>
      <c r="J21" s="122" t="s">
        <v>184</v>
      </c>
      <c r="K21" s="121" t="s">
        <v>18</v>
      </c>
      <c r="L21" s="123">
        <v>836.64</v>
      </c>
      <c r="M21" s="123">
        <v>78204.923999999999</v>
      </c>
      <c r="N21" s="124">
        <v>836.64</v>
      </c>
      <c r="O21" s="121"/>
      <c r="P21" s="125">
        <v>44679</v>
      </c>
      <c r="Q21" s="125">
        <v>44738</v>
      </c>
      <c r="R21" s="121" t="s">
        <v>453</v>
      </c>
      <c r="S21" s="121" t="s">
        <v>504</v>
      </c>
      <c r="T21" s="121"/>
      <c r="U21" s="125">
        <v>44678</v>
      </c>
      <c r="V21" s="126">
        <v>120</v>
      </c>
      <c r="W21" s="121" t="s">
        <v>505</v>
      </c>
      <c r="X21" s="127" t="s">
        <v>439</v>
      </c>
      <c r="Y21" s="51" t="s">
        <v>921</v>
      </c>
      <c r="Z21" s="19" t="s">
        <v>923</v>
      </c>
      <c r="AA21" s="125">
        <v>44738</v>
      </c>
      <c r="AB21" s="79" t="s">
        <v>10207</v>
      </c>
      <c r="AC21" s="121" t="s">
        <v>503</v>
      </c>
      <c r="AD21" s="121" t="str">
        <f>VLOOKUP($E21,'LC Usage'!$C:$D,2,FALSE)</f>
        <v>VEFA (SHANGHAI) TEXTILE CO., LTD</v>
      </c>
      <c r="AE21" s="121" t="str">
        <f>VLOOKUP($E21,'LC Usage'!$C:$K,9,FALSE)</f>
        <v>VFPO-210696</v>
      </c>
      <c r="AF21" s="121">
        <f>VLOOKUP($E21,'LC Usage'!$C:$L,10,FALSE)</f>
        <v>162693.28</v>
      </c>
      <c r="AG21" s="121" t="str">
        <f>IFERROR(VLOOKUP($E21,'LC Usage'!$C:$P,14,FALSE),0)</f>
        <v>16-Jun-2022</v>
      </c>
      <c r="AH21" s="128" t="str">
        <f>IFERROR(VLOOKUP($E21,'LC Usage'!$C:$Q,15,FALSE),0)</f>
        <v>12-Sep-2022</v>
      </c>
    </row>
    <row r="22" spans="1:34" ht="16" hidden="1" x14ac:dyDescent="0.35">
      <c r="A22" s="120" t="s">
        <v>427</v>
      </c>
      <c r="B22" s="121" t="s">
        <v>428</v>
      </c>
      <c r="C22" s="121" t="s">
        <v>429</v>
      </c>
      <c r="D22" s="121" t="s">
        <v>430</v>
      </c>
      <c r="E22" s="121" t="s">
        <v>29263</v>
      </c>
      <c r="F22" s="121" t="s">
        <v>431</v>
      </c>
      <c r="G22" s="121" t="s">
        <v>506</v>
      </c>
      <c r="H22" s="121" t="s">
        <v>433</v>
      </c>
      <c r="I22" s="121" t="s">
        <v>441</v>
      </c>
      <c r="J22" s="122" t="s">
        <v>184</v>
      </c>
      <c r="K22" s="121" t="s">
        <v>18</v>
      </c>
      <c r="L22" s="123">
        <v>52990.97</v>
      </c>
      <c r="M22" s="123">
        <v>4953330.9207499996</v>
      </c>
      <c r="N22" s="124">
        <v>52990.97</v>
      </c>
      <c r="O22" s="121"/>
      <c r="P22" s="125">
        <v>44692</v>
      </c>
      <c r="Q22" s="125">
        <v>44773</v>
      </c>
      <c r="R22" s="121" t="s">
        <v>507</v>
      </c>
      <c r="S22" s="121" t="s">
        <v>508</v>
      </c>
      <c r="T22" s="121"/>
      <c r="U22" s="125">
        <v>44692</v>
      </c>
      <c r="V22" s="126">
        <v>120</v>
      </c>
      <c r="W22" s="121" t="s">
        <v>509</v>
      </c>
      <c r="X22" s="127" t="s">
        <v>439</v>
      </c>
      <c r="Y22" s="51" t="s">
        <v>921</v>
      </c>
      <c r="Z22" s="19" t="s">
        <v>923</v>
      </c>
      <c r="AA22" s="125">
        <v>44773</v>
      </c>
      <c r="AB22" s="127"/>
      <c r="AC22" s="121" t="s">
        <v>506</v>
      </c>
      <c r="AD22" s="121" t="str">
        <f>VLOOKUP($E22,'LC Usage'!$C:$D,2,FALSE)</f>
        <v>Sapphire Finishing Mills Ltd</v>
      </c>
      <c r="AE22" s="121" t="str">
        <f>VLOOKUP($E22,'LC Usage'!$C:$K,9,FALSE)</f>
        <v>SFML-0024-23</v>
      </c>
      <c r="AF22" s="121">
        <f>VLOOKUP($E22,'LC Usage'!$C:$L,10,FALSE)</f>
        <v>47051.07</v>
      </c>
      <c r="AG22" s="121" t="str">
        <f>IFERROR(VLOOKUP($E22,'LC Usage'!$C:$P,14,FALSE),0)</f>
        <v>27-Jul-2022</v>
      </c>
      <c r="AH22" s="129" t="str">
        <f>IFERROR(VLOOKUP($E22,'LC Usage'!$C:$Q,15,FALSE),0)</f>
        <v>10-Nov-2022</v>
      </c>
    </row>
    <row r="23" spans="1:34" ht="16" hidden="1" x14ac:dyDescent="0.35">
      <c r="A23" s="120" t="s">
        <v>427</v>
      </c>
      <c r="B23" s="121" t="s">
        <v>428</v>
      </c>
      <c r="C23" s="121" t="s">
        <v>429</v>
      </c>
      <c r="D23" s="121" t="s">
        <v>430</v>
      </c>
      <c r="E23" s="121" t="s">
        <v>28262</v>
      </c>
      <c r="F23" s="121" t="s">
        <v>431</v>
      </c>
      <c r="G23" s="121" t="s">
        <v>510</v>
      </c>
      <c r="H23" s="121" t="s">
        <v>433</v>
      </c>
      <c r="I23" s="121" t="s">
        <v>511</v>
      </c>
      <c r="J23" s="122" t="s">
        <v>184</v>
      </c>
      <c r="K23" s="121" t="s">
        <v>18</v>
      </c>
      <c r="L23" s="123">
        <v>4330</v>
      </c>
      <c r="M23" s="123">
        <v>404746.75</v>
      </c>
      <c r="N23" s="124">
        <v>4330</v>
      </c>
      <c r="O23" s="121"/>
      <c r="P23" s="125">
        <v>44693</v>
      </c>
      <c r="Q23" s="125">
        <v>44757</v>
      </c>
      <c r="R23" s="121" t="s">
        <v>457</v>
      </c>
      <c r="S23" s="121" t="s">
        <v>512</v>
      </c>
      <c r="T23" s="121"/>
      <c r="U23" s="125">
        <v>44693</v>
      </c>
      <c r="V23" s="126">
        <v>90</v>
      </c>
      <c r="W23" s="121" t="s">
        <v>513</v>
      </c>
      <c r="X23" s="127" t="s">
        <v>439</v>
      </c>
      <c r="Y23" s="51" t="s">
        <v>921</v>
      </c>
      <c r="Z23" s="19" t="s">
        <v>923</v>
      </c>
      <c r="AA23" s="125">
        <v>44757</v>
      </c>
      <c r="AB23" s="127"/>
      <c r="AC23" s="121" t="s">
        <v>510</v>
      </c>
      <c r="AD23" s="121" t="str">
        <f>VLOOKUP($E23,'LC Usage'!$C:$D,2,FALSE)</f>
        <v>TRADE ZENTRUM</v>
      </c>
      <c r="AE23" s="121" t="str">
        <f>VLOOKUP($E23,'LC Usage'!$C:$K,9,FALSE)</f>
        <v>REF NO 01</v>
      </c>
      <c r="AF23" s="121">
        <f>VLOOKUP($E23,'LC Usage'!$C:$L,10,FALSE)</f>
        <v>4330</v>
      </c>
      <c r="AG23" s="121" t="str">
        <f>IFERROR(VLOOKUP($E23,'LC Usage'!$C:$P,14,FALSE),0)</f>
        <v>19-Jun-2022</v>
      </c>
      <c r="AH23" s="129" t="str">
        <f>IFERROR(VLOOKUP($E23,'LC Usage'!$C:$Q,15,FALSE),0)</f>
        <v>14-Aug-2022</v>
      </c>
    </row>
    <row r="24" spans="1:34" ht="16" hidden="1" x14ac:dyDescent="0.35">
      <c r="A24" s="120" t="s">
        <v>427</v>
      </c>
      <c r="B24" s="121" t="s">
        <v>428</v>
      </c>
      <c r="C24" s="121" t="s">
        <v>429</v>
      </c>
      <c r="D24" s="121" t="s">
        <v>430</v>
      </c>
      <c r="E24" s="121" t="s">
        <v>28257</v>
      </c>
      <c r="F24" s="121" t="s">
        <v>431</v>
      </c>
      <c r="G24" s="121" t="s">
        <v>514</v>
      </c>
      <c r="H24" s="121" t="s">
        <v>433</v>
      </c>
      <c r="I24" s="121" t="s">
        <v>446</v>
      </c>
      <c r="J24" s="122" t="s">
        <v>184</v>
      </c>
      <c r="K24" s="121" t="s">
        <v>18</v>
      </c>
      <c r="L24" s="123">
        <v>395871.45</v>
      </c>
      <c r="M24" s="123">
        <v>37004083.78875</v>
      </c>
      <c r="N24" s="124">
        <v>395871.45</v>
      </c>
      <c r="O24" s="121"/>
      <c r="P24" s="125">
        <v>44698</v>
      </c>
      <c r="Q24" s="125">
        <v>44763</v>
      </c>
      <c r="R24" s="121" t="s">
        <v>457</v>
      </c>
      <c r="S24" s="121" t="s">
        <v>515</v>
      </c>
      <c r="T24" s="121"/>
      <c r="U24" s="125">
        <v>44697</v>
      </c>
      <c r="V24" s="126">
        <v>90</v>
      </c>
      <c r="W24" s="121" t="s">
        <v>516</v>
      </c>
      <c r="X24" s="127" t="s">
        <v>439</v>
      </c>
      <c r="Y24" s="51" t="s">
        <v>921</v>
      </c>
      <c r="Z24" s="19" t="s">
        <v>923</v>
      </c>
      <c r="AA24" s="125">
        <v>44763</v>
      </c>
      <c r="AB24" s="127"/>
      <c r="AC24" s="121" t="s">
        <v>514</v>
      </c>
      <c r="AD24" s="121" t="str">
        <f>VLOOKUP($E24,'LC Usage'!$C:$D,2,FALSE)</f>
        <v>Zaber &amp; Zubair Fabrics Limited</v>
      </c>
      <c r="AE24" s="121" t="str">
        <f>VLOOKUP($E24,'LC Usage'!$C:$K,9,FALSE)</f>
        <v>INV/2022/0928</v>
      </c>
      <c r="AF24" s="121">
        <f>VLOOKUP($E24,'LC Usage'!$C:$L,10,FALSE)</f>
        <v>79462.5</v>
      </c>
      <c r="AG24" s="121" t="str">
        <f>IFERROR(VLOOKUP($E24,'LC Usage'!$C:$P,14,FALSE),0)</f>
        <v>22-Aug-2022</v>
      </c>
      <c r="AH24" s="129" t="str">
        <f>IFERROR(VLOOKUP($E24,'LC Usage'!$C:$Q,15,FALSE),0)</f>
        <v>20-Nov-2022</v>
      </c>
    </row>
    <row r="25" spans="1:34" ht="16" hidden="1" x14ac:dyDescent="0.35">
      <c r="A25" s="120" t="s">
        <v>427</v>
      </c>
      <c r="B25" s="121" t="s">
        <v>428</v>
      </c>
      <c r="C25" s="121" t="s">
        <v>429</v>
      </c>
      <c r="D25" s="121" t="s">
        <v>430</v>
      </c>
      <c r="E25" s="121" t="s">
        <v>28613</v>
      </c>
      <c r="F25" s="121" t="s">
        <v>431</v>
      </c>
      <c r="G25" s="121" t="s">
        <v>517</v>
      </c>
      <c r="H25" s="121" t="s">
        <v>433</v>
      </c>
      <c r="I25" s="121" t="s">
        <v>518</v>
      </c>
      <c r="J25" s="122" t="s">
        <v>184</v>
      </c>
      <c r="K25" s="121" t="s">
        <v>18</v>
      </c>
      <c r="L25" s="123">
        <v>3823698.73</v>
      </c>
      <c r="M25" s="123">
        <v>357420238.78675002</v>
      </c>
      <c r="N25" s="124">
        <v>3823698.7300000004</v>
      </c>
      <c r="O25" s="121"/>
      <c r="P25" s="125">
        <v>44700</v>
      </c>
      <c r="Q25" s="125">
        <v>44783</v>
      </c>
      <c r="R25" s="121" t="s">
        <v>457</v>
      </c>
      <c r="S25" s="121" t="s">
        <v>519</v>
      </c>
      <c r="T25" s="121"/>
      <c r="U25" s="125">
        <v>44697</v>
      </c>
      <c r="V25" s="126">
        <v>60</v>
      </c>
      <c r="W25" s="121" t="s">
        <v>520</v>
      </c>
      <c r="X25" s="127" t="s">
        <v>479</v>
      </c>
      <c r="Y25" s="98" t="s">
        <v>22230</v>
      </c>
      <c r="Z25" s="19" t="s">
        <v>924</v>
      </c>
      <c r="AA25" s="125">
        <v>44783</v>
      </c>
      <c r="AB25" s="127"/>
      <c r="AC25" s="121" t="s">
        <v>517</v>
      </c>
      <c r="AD25" s="121" t="str">
        <f>VLOOKUP($E25,'LC Usage'!$C:$D,2,FALSE)</f>
        <v>N S Construction</v>
      </c>
      <c r="AE25" s="121" t="str">
        <f>VLOOKUP($E25,'LC Usage'!$C:$K,9,FALSE)</f>
        <v>NSC/2022-06-104</v>
      </c>
      <c r="AF25" s="121">
        <f>VLOOKUP($E25,'LC Usage'!$C:$L,10,FALSE)</f>
        <v>486213.3</v>
      </c>
      <c r="AG25" s="121" t="str">
        <f>IFERROR(VLOOKUP($E25,'LC Usage'!$C:$P,14,FALSE),0)</f>
        <v>31-Jul-2022</v>
      </c>
      <c r="AH25" s="129" t="str">
        <f>IFERROR(VLOOKUP($E25,'LC Usage'!$C:$Q,15,FALSE),0)</f>
        <v>13-Jul-2023</v>
      </c>
    </row>
    <row r="26" spans="1:34" ht="16" hidden="1" x14ac:dyDescent="0.35">
      <c r="A26" s="120" t="s">
        <v>427</v>
      </c>
      <c r="B26" s="121" t="s">
        <v>428</v>
      </c>
      <c r="C26" s="121" t="s">
        <v>429</v>
      </c>
      <c r="D26" s="121" t="s">
        <v>430</v>
      </c>
      <c r="E26" s="121" t="s">
        <v>521</v>
      </c>
      <c r="F26" s="121" t="s">
        <v>431</v>
      </c>
      <c r="G26" s="121" t="s">
        <v>522</v>
      </c>
      <c r="H26" s="121" t="s">
        <v>433</v>
      </c>
      <c r="I26" s="121" t="s">
        <v>511</v>
      </c>
      <c r="J26" s="122" t="s">
        <v>184</v>
      </c>
      <c r="K26" s="121" t="s">
        <v>18</v>
      </c>
      <c r="L26" s="123">
        <v>5756.4</v>
      </c>
      <c r="M26" s="123">
        <v>538079.49</v>
      </c>
      <c r="N26" s="124">
        <v>5756.4</v>
      </c>
      <c r="O26" s="121"/>
      <c r="P26" s="125">
        <v>44704</v>
      </c>
      <c r="Q26" s="125">
        <v>44772</v>
      </c>
      <c r="R26" s="121" t="s">
        <v>457</v>
      </c>
      <c r="S26" s="121" t="s">
        <v>523</v>
      </c>
      <c r="T26" s="121"/>
      <c r="U26" s="125">
        <v>44703</v>
      </c>
      <c r="V26" s="126">
        <v>90</v>
      </c>
      <c r="W26" s="121" t="s">
        <v>524</v>
      </c>
      <c r="X26" s="127" t="s">
        <v>439</v>
      </c>
      <c r="Y26" s="51" t="s">
        <v>921</v>
      </c>
      <c r="Z26" s="19" t="s">
        <v>923</v>
      </c>
      <c r="AA26" s="125">
        <v>44772</v>
      </c>
      <c r="AB26" s="127"/>
      <c r="AC26" s="121" t="s">
        <v>522</v>
      </c>
      <c r="AD26" s="121" t="str">
        <f>VLOOKUP($E26,'LC Usage'!$C:$D,2,FALSE)</f>
        <v>PRO SOLUTIONS</v>
      </c>
      <c r="AE26" s="121">
        <f>VLOOKUP($E26,'LC Usage'!$C:$K,9,FALSE)</f>
        <v>0</v>
      </c>
      <c r="AF26" s="121">
        <f>VLOOKUP($E26,'LC Usage'!$C:$L,10,FALSE)</f>
        <v>0</v>
      </c>
      <c r="AG26" s="121">
        <f>IFERROR(VLOOKUP($E26,'LC Usage'!$C:$P,14,FALSE),0)</f>
        <v>0</v>
      </c>
      <c r="AH26" s="129">
        <f>IFERROR(VLOOKUP($E26,'LC Usage'!$C:$Q,15,FALSE),0)</f>
        <v>0</v>
      </c>
    </row>
    <row r="27" spans="1:34" ht="16" hidden="1" x14ac:dyDescent="0.35">
      <c r="A27" s="120" t="s">
        <v>427</v>
      </c>
      <c r="B27" s="121" t="s">
        <v>468</v>
      </c>
      <c r="C27" s="121" t="s">
        <v>429</v>
      </c>
      <c r="D27" s="121" t="s">
        <v>430</v>
      </c>
      <c r="E27" s="121" t="s">
        <v>525</v>
      </c>
      <c r="F27" s="121" t="s">
        <v>431</v>
      </c>
      <c r="G27" s="121" t="s">
        <v>526</v>
      </c>
      <c r="H27" s="121" t="s">
        <v>433</v>
      </c>
      <c r="I27" s="121" t="s">
        <v>527</v>
      </c>
      <c r="J27" s="122" t="s">
        <v>184</v>
      </c>
      <c r="K27" s="121" t="s">
        <v>18</v>
      </c>
      <c r="L27" s="123">
        <v>15510</v>
      </c>
      <c r="M27" s="123">
        <v>1449797.25</v>
      </c>
      <c r="N27" s="124">
        <v>15510</v>
      </c>
      <c r="O27" s="121"/>
      <c r="P27" s="125">
        <v>44705</v>
      </c>
      <c r="Q27" s="125">
        <v>44788</v>
      </c>
      <c r="R27" s="121" t="s">
        <v>528</v>
      </c>
      <c r="S27" s="121" t="s">
        <v>529</v>
      </c>
      <c r="T27" s="121"/>
      <c r="U27" s="125">
        <v>44704</v>
      </c>
      <c r="V27" s="126">
        <v>0</v>
      </c>
      <c r="W27" s="121" t="s">
        <v>530</v>
      </c>
      <c r="X27" s="127" t="s">
        <v>479</v>
      </c>
      <c r="Y27" s="98" t="s">
        <v>22230</v>
      </c>
      <c r="Z27" s="19" t="s">
        <v>924</v>
      </c>
      <c r="AA27" s="125">
        <v>44788</v>
      </c>
      <c r="AB27" s="127"/>
      <c r="AC27" s="121" t="s">
        <v>526</v>
      </c>
      <c r="AD27" s="121" t="str">
        <f>VLOOKUP($E27,'LC Usage'!$C:$D,2,FALSE)</f>
        <v>FOCUS GARMENT TECH PTE LTD</v>
      </c>
      <c r="AE27" s="121" t="str">
        <f>VLOOKUP($E27,'LC Usage'!$C:$K,9,FALSE)</f>
        <v>FF-17004</v>
      </c>
      <c r="AF27" s="121">
        <f>VLOOKUP($E27,'LC Usage'!$C:$L,10,FALSE)</f>
        <v>15510</v>
      </c>
      <c r="AG27" s="121" t="str">
        <f>IFERROR(VLOOKUP($E27,'LC Usage'!$C:$P,14,FALSE),0)</f>
        <v>22-Aug-2022</v>
      </c>
      <c r="AH27" s="129" t="str">
        <f>IFERROR(VLOOKUP($E27,'LC Usage'!$C:$Q,15,FALSE),0)</f>
        <v>19-Jan-2023</v>
      </c>
    </row>
    <row r="28" spans="1:34" ht="16" hidden="1" x14ac:dyDescent="0.35">
      <c r="A28" s="120" t="s">
        <v>427</v>
      </c>
      <c r="B28" s="121" t="s">
        <v>428</v>
      </c>
      <c r="C28" s="121" t="s">
        <v>429</v>
      </c>
      <c r="D28" s="121" t="s">
        <v>430</v>
      </c>
      <c r="E28" s="121" t="s">
        <v>30697</v>
      </c>
      <c r="F28" s="121" t="s">
        <v>431</v>
      </c>
      <c r="G28" s="121" t="s">
        <v>531</v>
      </c>
      <c r="H28" s="121" t="s">
        <v>433</v>
      </c>
      <c r="I28" s="121" t="s">
        <v>532</v>
      </c>
      <c r="J28" s="122" t="s">
        <v>184</v>
      </c>
      <c r="K28" s="121" t="s">
        <v>18</v>
      </c>
      <c r="L28" s="123">
        <v>316338.35000000003</v>
      </c>
      <c r="M28" s="123">
        <v>29569727.266250003</v>
      </c>
      <c r="N28" s="124">
        <v>316338.35000000009</v>
      </c>
      <c r="O28" s="121"/>
      <c r="P28" s="125">
        <v>44706</v>
      </c>
      <c r="Q28" s="125">
        <v>44793</v>
      </c>
      <c r="R28" s="121" t="s">
        <v>436</v>
      </c>
      <c r="S28" s="121" t="s">
        <v>533</v>
      </c>
      <c r="T28" s="121"/>
      <c r="U28" s="125">
        <v>44705</v>
      </c>
      <c r="V28" s="126">
        <v>0</v>
      </c>
      <c r="W28" s="121" t="s">
        <v>451</v>
      </c>
      <c r="X28" s="127" t="s">
        <v>439</v>
      </c>
      <c r="Y28" s="51" t="s">
        <v>921</v>
      </c>
      <c r="Z28" s="19" t="s">
        <v>923</v>
      </c>
      <c r="AA28" s="125">
        <v>44793</v>
      </c>
      <c r="AB28" s="127"/>
      <c r="AC28" s="121" t="s">
        <v>531</v>
      </c>
      <c r="AD28" s="121" t="str">
        <f>VLOOKUP($E28,'LC Usage'!$C:$D,2,FALSE)</f>
        <v>TAK SANG ( SZES) CO. LTD</v>
      </c>
      <c r="AE28" s="121" t="str">
        <f>VLOOKUP($E28,'LC Usage'!$C:$K,9,FALSE)</f>
        <v>TZIV220561</v>
      </c>
      <c r="AF28" s="121">
        <f>VLOOKUP($E28,'LC Usage'!$C:$L,10,FALSE)</f>
        <v>56930.47</v>
      </c>
      <c r="AG28" s="121" t="str">
        <f>IFERROR(VLOOKUP($E28,'LC Usage'!$C:$P,14,FALSE),0)</f>
        <v>19-Jun-2022</v>
      </c>
      <c r="AH28" s="129" t="str">
        <f>IFERROR(VLOOKUP($E28,'LC Usage'!$C:$Q,15,FALSE),0)</f>
        <v>16-Nov-2022</v>
      </c>
    </row>
    <row r="29" spans="1:34" ht="16" hidden="1" x14ac:dyDescent="0.35">
      <c r="A29" s="120" t="s">
        <v>427</v>
      </c>
      <c r="B29" s="121" t="s">
        <v>428</v>
      </c>
      <c r="C29" s="121" t="s">
        <v>429</v>
      </c>
      <c r="D29" s="121" t="s">
        <v>430</v>
      </c>
      <c r="E29" s="121" t="s">
        <v>534</v>
      </c>
      <c r="F29" s="121" t="s">
        <v>431</v>
      </c>
      <c r="G29" s="121" t="s">
        <v>535</v>
      </c>
      <c r="H29" s="121" t="s">
        <v>433</v>
      </c>
      <c r="I29" s="121" t="s">
        <v>536</v>
      </c>
      <c r="J29" s="122" t="s">
        <v>184</v>
      </c>
      <c r="K29" s="121" t="s">
        <v>18</v>
      </c>
      <c r="L29" s="123">
        <v>62309.9</v>
      </c>
      <c r="M29" s="123">
        <v>5824417.9024999999</v>
      </c>
      <c r="N29" s="124">
        <v>62309.9</v>
      </c>
      <c r="O29" s="121"/>
      <c r="P29" s="125">
        <v>44706</v>
      </c>
      <c r="Q29" s="125">
        <v>44757</v>
      </c>
      <c r="R29" s="121" t="s">
        <v>453</v>
      </c>
      <c r="S29" s="121" t="s">
        <v>537</v>
      </c>
      <c r="T29" s="121"/>
      <c r="U29" s="125">
        <v>44705</v>
      </c>
      <c r="V29" s="126">
        <v>0</v>
      </c>
      <c r="W29" s="121" t="s">
        <v>538</v>
      </c>
      <c r="X29" s="127" t="s">
        <v>439</v>
      </c>
      <c r="Y29" s="51" t="s">
        <v>921</v>
      </c>
      <c r="Z29" s="19" t="s">
        <v>923</v>
      </c>
      <c r="AA29" s="125">
        <v>44757</v>
      </c>
      <c r="AB29" s="127"/>
      <c r="AC29" s="121" t="s">
        <v>535</v>
      </c>
      <c r="AD29" s="121" t="str">
        <f>VLOOKUP($E29,'LC Usage'!$C:$D,2,FALSE)</f>
        <v>CHANGZHOU DEYI PRINTING &amp; DYEING CO., LTD</v>
      </c>
      <c r="AE29" s="121" t="str">
        <f>VLOOKUP($E29,'LC Usage'!$C:$K,9,FALSE)</f>
        <v>222DY193</v>
      </c>
      <c r="AF29" s="121">
        <f>VLOOKUP($E29,'LC Usage'!$C:$L,10,FALSE)</f>
        <v>46489.05</v>
      </c>
      <c r="AG29" s="121" t="str">
        <f>IFERROR(VLOOKUP($E29,'LC Usage'!$C:$P,14,FALSE),0)</f>
        <v>09-Jun-2022</v>
      </c>
      <c r="AH29" s="129" t="str">
        <f>IFERROR(VLOOKUP($E29,'LC Usage'!$C:$Q,15,FALSE),0)</f>
        <v>06-Nov-2022</v>
      </c>
    </row>
    <row r="30" spans="1:34" ht="16" hidden="1" x14ac:dyDescent="0.35">
      <c r="A30" s="120" t="s">
        <v>427</v>
      </c>
      <c r="B30" s="121" t="s">
        <v>428</v>
      </c>
      <c r="C30" s="121" t="s">
        <v>429</v>
      </c>
      <c r="D30" s="121" t="s">
        <v>430</v>
      </c>
      <c r="E30" s="121" t="s">
        <v>539</v>
      </c>
      <c r="F30" s="121" t="s">
        <v>431</v>
      </c>
      <c r="G30" s="121" t="s">
        <v>540</v>
      </c>
      <c r="H30" s="121" t="s">
        <v>433</v>
      </c>
      <c r="I30" s="121" t="s">
        <v>441</v>
      </c>
      <c r="J30" s="122" t="s">
        <v>184</v>
      </c>
      <c r="K30" s="121" t="s">
        <v>18</v>
      </c>
      <c r="L30" s="123">
        <v>64989.25</v>
      </c>
      <c r="M30" s="123">
        <v>6074870.1437499998</v>
      </c>
      <c r="N30" s="124">
        <v>64989.25</v>
      </c>
      <c r="O30" s="121"/>
      <c r="P30" s="125">
        <v>44705</v>
      </c>
      <c r="Q30" s="125">
        <v>44772</v>
      </c>
      <c r="R30" s="121" t="s">
        <v>457</v>
      </c>
      <c r="S30" s="121" t="s">
        <v>541</v>
      </c>
      <c r="T30" s="121"/>
      <c r="U30" s="125">
        <v>44705</v>
      </c>
      <c r="V30" s="126">
        <v>90</v>
      </c>
      <c r="W30" s="121" t="s">
        <v>459</v>
      </c>
      <c r="X30" s="127" t="s">
        <v>439</v>
      </c>
      <c r="Y30" s="51" t="s">
        <v>921</v>
      </c>
      <c r="Z30" s="19" t="s">
        <v>923</v>
      </c>
      <c r="AA30" s="125">
        <v>44772</v>
      </c>
      <c r="AB30" s="127"/>
      <c r="AC30" s="121" t="s">
        <v>540</v>
      </c>
      <c r="AD30" s="121" t="str">
        <f>VLOOKUP($E30,'LC Usage'!$C:$D,2,FALSE)</f>
        <v>HOORAIN HTF LIMITED</v>
      </c>
      <c r="AE30" s="121" t="str">
        <f>VLOOKUP($E30,'LC Usage'!$C:$K,9,FALSE)</f>
        <v>HHL/2022/0424</v>
      </c>
      <c r="AF30" s="121">
        <f>VLOOKUP($E30,'LC Usage'!$C:$L,10,FALSE)</f>
        <v>64989.25</v>
      </c>
      <c r="AG30" s="121">
        <f>IFERROR(VLOOKUP($E30,'LC Usage'!$C:$P,14,FALSE),0)</f>
        <v>0</v>
      </c>
      <c r="AH30" s="129">
        <f>IFERROR(VLOOKUP($E30,'LC Usage'!$C:$Q,15,FALSE),0)</f>
        <v>0</v>
      </c>
    </row>
    <row r="31" spans="1:34" ht="16" hidden="1" x14ac:dyDescent="0.35">
      <c r="A31" s="120" t="s">
        <v>427</v>
      </c>
      <c r="B31" s="121" t="s">
        <v>468</v>
      </c>
      <c r="C31" s="121" t="s">
        <v>429</v>
      </c>
      <c r="D31" s="121" t="s">
        <v>430</v>
      </c>
      <c r="E31" s="121" t="s">
        <v>542</v>
      </c>
      <c r="F31" s="121" t="s">
        <v>431</v>
      </c>
      <c r="G31" s="121" t="s">
        <v>543</v>
      </c>
      <c r="H31" s="121" t="s">
        <v>433</v>
      </c>
      <c r="I31" s="121" t="s">
        <v>441</v>
      </c>
      <c r="J31" s="122" t="s">
        <v>184</v>
      </c>
      <c r="K31" s="121" t="s">
        <v>18</v>
      </c>
      <c r="L31" s="123">
        <v>188664.01</v>
      </c>
      <c r="M31" s="123">
        <v>17635368.33475</v>
      </c>
      <c r="N31" s="124">
        <v>188664.01</v>
      </c>
      <c r="O31" s="121"/>
      <c r="P31" s="125">
        <v>44707</v>
      </c>
      <c r="Q31" s="125">
        <v>44762</v>
      </c>
      <c r="R31" s="121" t="s">
        <v>490</v>
      </c>
      <c r="S31" s="121" t="s">
        <v>544</v>
      </c>
      <c r="T31" s="121"/>
      <c r="U31" s="125">
        <v>44706</v>
      </c>
      <c r="V31" s="126">
        <v>90</v>
      </c>
      <c r="W31" s="121" t="s">
        <v>545</v>
      </c>
      <c r="X31" s="127" t="s">
        <v>439</v>
      </c>
      <c r="Y31" s="51" t="s">
        <v>921</v>
      </c>
      <c r="Z31" s="19" t="s">
        <v>923</v>
      </c>
      <c r="AA31" s="125">
        <v>44762</v>
      </c>
      <c r="AB31" s="127"/>
      <c r="AC31" s="121" t="s">
        <v>543</v>
      </c>
      <c r="AD31" s="121" t="str">
        <f>VLOOKUP($E31,'LC Usage'!$C:$D,2,FALSE)</f>
        <v>Carol Textile Co.,Ltd.</v>
      </c>
      <c r="AE31" s="121" t="str">
        <f>VLOOKUP($E31,'LC Usage'!$C:$K,9,FALSE)</f>
        <v>B10608C</v>
      </c>
      <c r="AF31" s="121">
        <f>VLOOKUP($E31,'LC Usage'!$C:$L,10,FALSE)</f>
        <v>76557.36</v>
      </c>
      <c r="AG31" s="121" t="str">
        <f>IFERROR(VLOOKUP($E31,'LC Usage'!$C:$P,14,FALSE),0)</f>
        <v>04-Jul-2022</v>
      </c>
      <c r="AH31" s="129" t="str">
        <f>IFERROR(VLOOKUP($E31,'LC Usage'!$C:$Q,15,FALSE),0)</f>
        <v>15-Sep-2022</v>
      </c>
    </row>
    <row r="32" spans="1:34" ht="16" hidden="1" x14ac:dyDescent="0.35">
      <c r="A32" s="120" t="s">
        <v>427</v>
      </c>
      <c r="B32" s="121" t="s">
        <v>428</v>
      </c>
      <c r="C32" s="121" t="s">
        <v>429</v>
      </c>
      <c r="D32" s="121" t="s">
        <v>430</v>
      </c>
      <c r="E32" s="121" t="s">
        <v>546</v>
      </c>
      <c r="F32" s="121" t="s">
        <v>431</v>
      </c>
      <c r="G32" s="121" t="s">
        <v>547</v>
      </c>
      <c r="H32" s="121" t="s">
        <v>433</v>
      </c>
      <c r="I32" s="121" t="s">
        <v>441</v>
      </c>
      <c r="J32" s="122" t="s">
        <v>184</v>
      </c>
      <c r="K32" s="121" t="s">
        <v>18</v>
      </c>
      <c r="L32" s="123">
        <v>4354.3900000000003</v>
      </c>
      <c r="M32" s="123">
        <v>407026.60525000008</v>
      </c>
      <c r="N32" s="124">
        <v>4354.3900000000003</v>
      </c>
      <c r="O32" s="121"/>
      <c r="P32" s="125">
        <v>44707</v>
      </c>
      <c r="Q32" s="125">
        <v>44783</v>
      </c>
      <c r="R32" s="121" t="s">
        <v>442</v>
      </c>
      <c r="S32" s="121" t="s">
        <v>548</v>
      </c>
      <c r="T32" s="121"/>
      <c r="U32" s="125">
        <v>44706</v>
      </c>
      <c r="V32" s="126">
        <v>120</v>
      </c>
      <c r="W32" s="121" t="s">
        <v>448</v>
      </c>
      <c r="X32" s="127" t="s">
        <v>439</v>
      </c>
      <c r="Y32" s="51" t="s">
        <v>921</v>
      </c>
      <c r="Z32" s="19" t="s">
        <v>923</v>
      </c>
      <c r="AA32" s="125">
        <v>44783</v>
      </c>
      <c r="AB32" s="127"/>
      <c r="AC32" s="121" t="s">
        <v>547</v>
      </c>
      <c r="AD32" s="121" t="str">
        <f>VLOOKUP($E32,'LC Usage'!$C:$D,2,FALSE)</f>
        <v>VARDHMAN TEXTILES LIMITED</v>
      </c>
      <c r="AE32" s="121" t="str">
        <f>VLOOKUP($E32,'LC Usage'!$C:$K,9,FALSE)</f>
        <v>CPA220000245</v>
      </c>
      <c r="AF32" s="121">
        <f>VLOOKUP($E32,'LC Usage'!$C:$L,10,FALSE)</f>
        <v>77300.03</v>
      </c>
      <c r="AG32" s="121" t="str">
        <f>IFERROR(VLOOKUP($E32,'LC Usage'!$C:$P,14,FALSE),0)</f>
        <v>01-Aug-2022</v>
      </c>
      <c r="AH32" s="129" t="str">
        <f>IFERROR(VLOOKUP($E32,'LC Usage'!$C:$Q,15,FALSE),0)</f>
        <v>20-Oct-2022</v>
      </c>
    </row>
    <row r="33" spans="1:34" ht="16" x14ac:dyDescent="0.35">
      <c r="A33" s="120" t="s">
        <v>427</v>
      </c>
      <c r="B33" s="121" t="s">
        <v>428</v>
      </c>
      <c r="C33" s="121" t="s">
        <v>429</v>
      </c>
      <c r="D33" s="121" t="s">
        <v>430</v>
      </c>
      <c r="E33" s="121" t="s">
        <v>549</v>
      </c>
      <c r="F33" s="121" t="s">
        <v>431</v>
      </c>
      <c r="G33" s="121" t="s">
        <v>550</v>
      </c>
      <c r="H33" s="121" t="s">
        <v>433</v>
      </c>
      <c r="I33" s="121" t="s">
        <v>441</v>
      </c>
      <c r="J33" s="122" t="s">
        <v>184</v>
      </c>
      <c r="K33" s="121" t="s">
        <v>18</v>
      </c>
      <c r="L33" s="123">
        <v>86885.15</v>
      </c>
      <c r="M33" s="123">
        <v>8121589.3962500002</v>
      </c>
      <c r="N33" s="124">
        <v>86885.15</v>
      </c>
      <c r="O33" s="121"/>
      <c r="P33" s="125">
        <v>44706</v>
      </c>
      <c r="Q33" s="125">
        <v>44742</v>
      </c>
      <c r="R33" s="121" t="s">
        <v>453</v>
      </c>
      <c r="S33" s="121" t="s">
        <v>551</v>
      </c>
      <c r="T33" s="121"/>
      <c r="U33" s="125">
        <v>44706</v>
      </c>
      <c r="V33" s="126">
        <v>120</v>
      </c>
      <c r="W33" s="121" t="s">
        <v>552</v>
      </c>
      <c r="X33" s="127" t="s">
        <v>439</v>
      </c>
      <c r="Y33" s="51" t="s">
        <v>921</v>
      </c>
      <c r="Z33" s="19" t="s">
        <v>923</v>
      </c>
      <c r="AA33" s="125">
        <v>44742</v>
      </c>
      <c r="AB33" s="79" t="s">
        <v>10207</v>
      </c>
      <c r="AC33" s="121" t="s">
        <v>550</v>
      </c>
      <c r="AD33" s="121" t="str">
        <f>VLOOKUP($E33,'LC Usage'!$C:$D,2,FALSE)</f>
        <v>HUAFANG COMPANY LIMITED BY SHARES</v>
      </c>
      <c r="AE33" s="121" t="str">
        <f>VLOOKUP($E33,'LC Usage'!$C:$K,9,FALSE)</f>
        <v>T220603</v>
      </c>
      <c r="AF33" s="121">
        <f>VLOOKUP($E33,'LC Usage'!$C:$L,10,FALSE)</f>
        <v>86118.24</v>
      </c>
      <c r="AG33" s="121" t="str">
        <f>IFERROR(VLOOKUP($E33,'LC Usage'!$C:$P,14,FALSE),0)</f>
        <v>01-Jul-2022</v>
      </c>
      <c r="AH33" s="128" t="str">
        <f>IFERROR(VLOOKUP($E33,'LC Usage'!$C:$Q,15,FALSE),0)</f>
        <v>06-Oct-2022</v>
      </c>
    </row>
    <row r="34" spans="1:34" ht="16" x14ac:dyDescent="0.35">
      <c r="A34" s="120" t="s">
        <v>427</v>
      </c>
      <c r="B34" s="121" t="s">
        <v>468</v>
      </c>
      <c r="C34" s="121" t="s">
        <v>429</v>
      </c>
      <c r="D34" s="121" t="s">
        <v>430</v>
      </c>
      <c r="E34" s="121" t="s">
        <v>553</v>
      </c>
      <c r="F34" s="121" t="s">
        <v>431</v>
      </c>
      <c r="G34" s="121" t="s">
        <v>554</v>
      </c>
      <c r="H34" s="121" t="s">
        <v>433</v>
      </c>
      <c r="I34" s="121" t="s">
        <v>441</v>
      </c>
      <c r="J34" s="122" t="s">
        <v>184</v>
      </c>
      <c r="K34" s="121" t="s">
        <v>18</v>
      </c>
      <c r="L34" s="123">
        <v>50140.160000000003</v>
      </c>
      <c r="M34" s="123">
        <v>4686851.4560000002</v>
      </c>
      <c r="N34" s="124">
        <v>50140.160000000003</v>
      </c>
      <c r="O34" s="121"/>
      <c r="P34" s="125">
        <v>44712</v>
      </c>
      <c r="Q34" s="125">
        <v>44742</v>
      </c>
      <c r="R34" s="121" t="s">
        <v>555</v>
      </c>
      <c r="S34" s="121" t="s">
        <v>556</v>
      </c>
      <c r="T34" s="121"/>
      <c r="U34" s="125">
        <v>44710</v>
      </c>
      <c r="V34" s="126">
        <v>0</v>
      </c>
      <c r="W34" s="121" t="s">
        <v>557</v>
      </c>
      <c r="X34" s="127" t="s">
        <v>439</v>
      </c>
      <c r="Y34" s="51" t="s">
        <v>921</v>
      </c>
      <c r="Z34" s="19" t="s">
        <v>923</v>
      </c>
      <c r="AA34" s="125">
        <v>44742</v>
      </c>
      <c r="AB34" s="79" t="s">
        <v>10207</v>
      </c>
      <c r="AC34" s="121" t="s">
        <v>554</v>
      </c>
      <c r="AD34" s="121" t="str">
        <f>VLOOKUP($E34,'LC Usage'!$C:$D,2,FALSE)</f>
        <v>18 International Ltd</v>
      </c>
      <c r="AE34" s="121" t="str">
        <f>VLOOKUP($E34,'LC Usage'!$C:$K,9,FALSE)</f>
        <v>S-2498</v>
      </c>
      <c r="AF34" s="121">
        <f>VLOOKUP($E34,'LC Usage'!$C:$L,10,FALSE)</f>
        <v>49518.33</v>
      </c>
      <c r="AG34" s="121" t="str">
        <f>IFERROR(VLOOKUP($E34,'LC Usage'!$C:$P,14,FALSE),0)</f>
        <v>21-Jul-2022</v>
      </c>
      <c r="AH34" s="128" t="str">
        <f>IFERROR(VLOOKUP($E34,'LC Usage'!$C:$Q,15,FALSE),0)</f>
        <v>18-Dec-2022</v>
      </c>
    </row>
    <row r="35" spans="1:34" ht="16" hidden="1" x14ac:dyDescent="0.35">
      <c r="A35" s="120" t="s">
        <v>427</v>
      </c>
      <c r="B35" s="121" t="s">
        <v>428</v>
      </c>
      <c r="C35" s="121" t="s">
        <v>429</v>
      </c>
      <c r="D35" s="121" t="s">
        <v>430</v>
      </c>
      <c r="E35" s="121" t="s">
        <v>558</v>
      </c>
      <c r="F35" s="121" t="s">
        <v>431</v>
      </c>
      <c r="G35" s="121" t="s">
        <v>559</v>
      </c>
      <c r="H35" s="121" t="s">
        <v>433</v>
      </c>
      <c r="I35" s="121" t="s">
        <v>441</v>
      </c>
      <c r="J35" s="122" t="s">
        <v>184</v>
      </c>
      <c r="K35" s="121" t="s">
        <v>18</v>
      </c>
      <c r="L35" s="123">
        <v>151191.6</v>
      </c>
      <c r="M35" s="123">
        <v>14132634.810000001</v>
      </c>
      <c r="N35" s="124">
        <v>151191.6</v>
      </c>
      <c r="O35" s="121"/>
      <c r="P35" s="125">
        <v>44711</v>
      </c>
      <c r="Q35" s="125">
        <v>44799</v>
      </c>
      <c r="R35" s="121" t="s">
        <v>457</v>
      </c>
      <c r="S35" s="121" t="s">
        <v>560</v>
      </c>
      <c r="T35" s="121"/>
      <c r="U35" s="125">
        <v>44710</v>
      </c>
      <c r="V35" s="126">
        <v>90</v>
      </c>
      <c r="W35" s="121" t="s">
        <v>561</v>
      </c>
      <c r="X35" s="127" t="s">
        <v>439</v>
      </c>
      <c r="Y35" s="51" t="s">
        <v>921</v>
      </c>
      <c r="Z35" s="19" t="s">
        <v>923</v>
      </c>
      <c r="AA35" s="125">
        <v>44799</v>
      </c>
      <c r="AB35" s="127"/>
      <c r="AC35" s="121" t="s">
        <v>559</v>
      </c>
      <c r="AD35" s="121" t="str">
        <f>VLOOKUP($E35,'LC Usage'!$C:$D,2,FALSE)</f>
        <v>Pioneer Denim Limited</v>
      </c>
      <c r="AE35" s="121" t="str">
        <f>VLOOKUP($E35,'LC Usage'!$C:$K,9,FALSE)</f>
        <v>PDL/22/0465</v>
      </c>
      <c r="AF35" s="121">
        <f>VLOOKUP($E35,'LC Usage'!$C:$L,10,FALSE)</f>
        <v>151191.6</v>
      </c>
      <c r="AG35" s="121" t="str">
        <f>IFERROR(VLOOKUP($E35,'LC Usage'!$C:$P,14,FALSE),0)</f>
        <v>21-Aug-2022</v>
      </c>
      <c r="AH35" s="129" t="str">
        <f>IFERROR(VLOOKUP($E35,'LC Usage'!$C:$Q,15,FALSE),0)</f>
        <v>10-Nov-2022</v>
      </c>
    </row>
    <row r="36" spans="1:34" ht="16" hidden="1" x14ac:dyDescent="0.35">
      <c r="A36" s="120" t="s">
        <v>427</v>
      </c>
      <c r="B36" s="121" t="s">
        <v>428</v>
      </c>
      <c r="C36" s="121" t="s">
        <v>429</v>
      </c>
      <c r="D36" s="121" t="s">
        <v>430</v>
      </c>
      <c r="E36" s="121" t="s">
        <v>562</v>
      </c>
      <c r="F36" s="121" t="s">
        <v>431</v>
      </c>
      <c r="G36" s="121" t="s">
        <v>563</v>
      </c>
      <c r="H36" s="121" t="s">
        <v>433</v>
      </c>
      <c r="I36" s="121" t="s">
        <v>441</v>
      </c>
      <c r="J36" s="122" t="s">
        <v>184</v>
      </c>
      <c r="K36" s="121" t="s">
        <v>18</v>
      </c>
      <c r="L36" s="123">
        <v>134868.38</v>
      </c>
      <c r="M36" s="123">
        <v>12606821.820499999</v>
      </c>
      <c r="N36" s="124">
        <v>134868.38</v>
      </c>
      <c r="O36" s="121"/>
      <c r="P36" s="125">
        <v>44711</v>
      </c>
      <c r="Q36" s="125">
        <v>44773</v>
      </c>
      <c r="R36" s="121" t="s">
        <v>494</v>
      </c>
      <c r="S36" s="121" t="s">
        <v>564</v>
      </c>
      <c r="T36" s="121"/>
      <c r="U36" s="125">
        <v>44710</v>
      </c>
      <c r="V36" s="126">
        <v>0</v>
      </c>
      <c r="W36" s="121" t="s">
        <v>496</v>
      </c>
      <c r="X36" s="127" t="s">
        <v>439</v>
      </c>
      <c r="Y36" s="51" t="s">
        <v>921</v>
      </c>
      <c r="Z36" s="19" t="s">
        <v>923</v>
      </c>
      <c r="AA36" s="125">
        <v>44773</v>
      </c>
      <c r="AB36" s="127"/>
      <c r="AC36" s="121" t="s">
        <v>563</v>
      </c>
      <c r="AD36" s="121" t="str">
        <f>VLOOKUP($E36,'LC Usage'!$C:$D,2,FALSE)</f>
        <v>XDD Textile Company Limited</v>
      </c>
      <c r="AE36" s="121" t="str">
        <f>VLOOKUP($E36,'LC Usage'!$C:$K,9,FALSE)</f>
        <v>VNXDD220363</v>
      </c>
      <c r="AF36" s="121">
        <f>VLOOKUP($E36,'LC Usage'!$C:$L,10,FALSE)</f>
        <v>142673.28</v>
      </c>
      <c r="AG36" s="121" t="str">
        <f>IFERROR(VLOOKUP($E36,'LC Usage'!$C:$P,14,FALSE),0)</f>
        <v>19-Jun-2022</v>
      </c>
      <c r="AH36" s="129" t="str">
        <f>IFERROR(VLOOKUP($E36,'LC Usage'!$C:$Q,15,FALSE),0)</f>
        <v>16-Nov-2022</v>
      </c>
    </row>
    <row r="37" spans="1:34" ht="16" hidden="1" x14ac:dyDescent="0.35">
      <c r="A37" s="120" t="s">
        <v>427</v>
      </c>
      <c r="B37" s="121" t="s">
        <v>428</v>
      </c>
      <c r="C37" s="121" t="s">
        <v>429</v>
      </c>
      <c r="D37" s="121" t="s">
        <v>430</v>
      </c>
      <c r="E37" s="121" t="s">
        <v>565</v>
      </c>
      <c r="F37" s="121" t="s">
        <v>431</v>
      </c>
      <c r="G37" s="121" t="s">
        <v>566</v>
      </c>
      <c r="H37" s="121" t="s">
        <v>433</v>
      </c>
      <c r="I37" s="121" t="s">
        <v>441</v>
      </c>
      <c r="J37" s="122" t="s">
        <v>184</v>
      </c>
      <c r="K37" s="121" t="s">
        <v>18</v>
      </c>
      <c r="L37" s="123">
        <v>168166.45</v>
      </c>
      <c r="M37" s="123">
        <v>15719358.91375</v>
      </c>
      <c r="N37" s="124">
        <v>168166.45</v>
      </c>
      <c r="O37" s="121"/>
      <c r="P37" s="125">
        <v>44711</v>
      </c>
      <c r="Q37" s="125">
        <v>44767</v>
      </c>
      <c r="R37" s="121" t="s">
        <v>453</v>
      </c>
      <c r="S37" s="121" t="s">
        <v>567</v>
      </c>
      <c r="T37" s="121"/>
      <c r="U37" s="125">
        <v>44710</v>
      </c>
      <c r="V37" s="126">
        <v>120</v>
      </c>
      <c r="W37" s="121" t="s">
        <v>552</v>
      </c>
      <c r="X37" s="127" t="s">
        <v>439</v>
      </c>
      <c r="Y37" s="51" t="s">
        <v>921</v>
      </c>
      <c r="Z37" s="19" t="s">
        <v>923</v>
      </c>
      <c r="AA37" s="125">
        <v>44767</v>
      </c>
      <c r="AB37" s="127"/>
      <c r="AC37" s="121" t="s">
        <v>566</v>
      </c>
      <c r="AD37" s="121" t="str">
        <f>VLOOKUP($E37,'LC Usage'!$C:$D,2,FALSE)</f>
        <v>HUAFANG COMPANY LIMITED BY SHARES</v>
      </c>
      <c r="AE37" s="121" t="str">
        <f>VLOOKUP($E37,'LC Usage'!$C:$K,9,FALSE)</f>
        <v>T220603A</v>
      </c>
      <c r="AF37" s="121">
        <f>VLOOKUP($E37,'LC Usage'!$C:$L,10,FALSE)</f>
        <v>80478.494999999995</v>
      </c>
      <c r="AG37" s="121" t="str">
        <f>IFERROR(VLOOKUP($E37,'LC Usage'!$C:$P,14,FALSE),0)</f>
        <v>28-Jun-2022</v>
      </c>
      <c r="AH37" s="129" t="str">
        <f>IFERROR(VLOOKUP($E37,'LC Usage'!$C:$Q,15,FALSE),0)</f>
        <v>06-Oct-2022</v>
      </c>
    </row>
    <row r="38" spans="1:34" ht="16" hidden="1" x14ac:dyDescent="0.35">
      <c r="A38" s="120" t="s">
        <v>427</v>
      </c>
      <c r="B38" s="121" t="s">
        <v>428</v>
      </c>
      <c r="C38" s="121" t="s">
        <v>429</v>
      </c>
      <c r="D38" s="121" t="s">
        <v>430</v>
      </c>
      <c r="E38" s="121" t="s">
        <v>568</v>
      </c>
      <c r="F38" s="121" t="s">
        <v>431</v>
      </c>
      <c r="G38" s="121" t="s">
        <v>569</v>
      </c>
      <c r="H38" s="121" t="s">
        <v>433</v>
      </c>
      <c r="I38" s="121" t="s">
        <v>441</v>
      </c>
      <c r="J38" s="122" t="s">
        <v>184</v>
      </c>
      <c r="K38" s="121" t="s">
        <v>18</v>
      </c>
      <c r="L38" s="123">
        <v>1948015.96</v>
      </c>
      <c r="M38" s="123">
        <v>182090791.86099997</v>
      </c>
      <c r="N38" s="124">
        <v>1948015.9599999997</v>
      </c>
      <c r="O38" s="121"/>
      <c r="P38" s="125">
        <v>44711</v>
      </c>
      <c r="Q38" s="125">
        <v>44783</v>
      </c>
      <c r="R38" s="121" t="s">
        <v>436</v>
      </c>
      <c r="S38" s="121" t="s">
        <v>570</v>
      </c>
      <c r="T38" s="121"/>
      <c r="U38" s="125">
        <v>44710</v>
      </c>
      <c r="V38" s="126">
        <v>120</v>
      </c>
      <c r="W38" s="121" t="s">
        <v>451</v>
      </c>
      <c r="X38" s="127" t="s">
        <v>439</v>
      </c>
      <c r="Y38" s="51" t="s">
        <v>921</v>
      </c>
      <c r="Z38" s="19" t="s">
        <v>923</v>
      </c>
      <c r="AA38" s="125">
        <v>44783</v>
      </c>
      <c r="AB38" s="127"/>
      <c r="AC38" s="121" t="s">
        <v>569</v>
      </c>
      <c r="AD38" s="121" t="str">
        <f>VLOOKUP($E38,'LC Usage'!$C:$D,2,FALSE)</f>
        <v>TAK SANG ( SZES) CO. LTD</v>
      </c>
      <c r="AE38" s="121" t="str">
        <f>VLOOKUP($E38,'LC Usage'!$C:$K,9,FALSE)</f>
        <v>TZIV220571</v>
      </c>
      <c r="AF38" s="121">
        <f>VLOOKUP($E38,'LC Usage'!$C:$L,10,FALSE)</f>
        <v>27871.85</v>
      </c>
      <c r="AG38" s="121" t="str">
        <f>IFERROR(VLOOKUP($E38,'LC Usage'!$C:$P,14,FALSE),0)</f>
        <v>21-Jun-2022</v>
      </c>
      <c r="AH38" s="129" t="str">
        <f>IFERROR(VLOOKUP($E38,'LC Usage'!$C:$Q,15,FALSE),0)</f>
        <v>06-Oct-2022</v>
      </c>
    </row>
    <row r="39" spans="1:34" ht="16" hidden="1" x14ac:dyDescent="0.35">
      <c r="A39" s="120" t="s">
        <v>427</v>
      </c>
      <c r="B39" s="121" t="s">
        <v>428</v>
      </c>
      <c r="C39" s="121" t="s">
        <v>429</v>
      </c>
      <c r="D39" s="121" t="s">
        <v>430</v>
      </c>
      <c r="E39" s="121" t="s">
        <v>571</v>
      </c>
      <c r="F39" s="121" t="s">
        <v>431</v>
      </c>
      <c r="G39" s="121" t="s">
        <v>572</v>
      </c>
      <c r="H39" s="121" t="s">
        <v>433</v>
      </c>
      <c r="I39" s="121" t="s">
        <v>441</v>
      </c>
      <c r="J39" s="122" t="s">
        <v>184</v>
      </c>
      <c r="K39" s="121" t="s">
        <v>18</v>
      </c>
      <c r="L39" s="123">
        <v>823062.03</v>
      </c>
      <c r="M39" s="123">
        <v>76935723.254250005</v>
      </c>
      <c r="N39" s="124">
        <v>823062.03</v>
      </c>
      <c r="O39" s="121"/>
      <c r="P39" s="125">
        <v>44711</v>
      </c>
      <c r="Q39" s="125">
        <v>44788</v>
      </c>
      <c r="R39" s="121" t="s">
        <v>453</v>
      </c>
      <c r="S39" s="121" t="s">
        <v>573</v>
      </c>
      <c r="T39" s="121"/>
      <c r="U39" s="125">
        <v>44710</v>
      </c>
      <c r="V39" s="126">
        <v>0</v>
      </c>
      <c r="W39" s="121" t="s">
        <v>455</v>
      </c>
      <c r="X39" s="127" t="s">
        <v>439</v>
      </c>
      <c r="Y39" s="51" t="s">
        <v>921</v>
      </c>
      <c r="Z39" s="19" t="s">
        <v>923</v>
      </c>
      <c r="AA39" s="125">
        <v>44788</v>
      </c>
      <c r="AB39" s="127"/>
      <c r="AC39" s="121" t="s">
        <v>572</v>
      </c>
      <c r="AD39" s="121" t="str">
        <f>VLOOKUP($E39,'LC Usage'!$C:$D,2,FALSE)</f>
        <v>HEBEI XINDADONG TEXTILE CO LTD</v>
      </c>
      <c r="AE39" s="121" t="str">
        <f>VLOOKUP($E39,'LC Usage'!$C:$K,9,FALSE)</f>
        <v>HBXDD220342</v>
      </c>
      <c r="AF39" s="121">
        <f>VLOOKUP($E39,'LC Usage'!$C:$L,10,FALSE)</f>
        <v>102577.89</v>
      </c>
      <c r="AG39" s="121" t="str">
        <f>IFERROR(VLOOKUP($E39,'LC Usage'!$C:$P,14,FALSE),0)</f>
        <v>22-Jun-2022</v>
      </c>
      <c r="AH39" s="129" t="str">
        <f>IFERROR(VLOOKUP($E39,'LC Usage'!$C:$Q,15,FALSE),0)</f>
        <v>17-Nov-2022</v>
      </c>
    </row>
    <row r="40" spans="1:34" ht="16" hidden="1" x14ac:dyDescent="0.35">
      <c r="A40" s="120" t="s">
        <v>427</v>
      </c>
      <c r="B40" s="121" t="s">
        <v>428</v>
      </c>
      <c r="C40" s="121" t="s">
        <v>429</v>
      </c>
      <c r="D40" s="121" t="s">
        <v>430</v>
      </c>
      <c r="E40" s="121" t="s">
        <v>574</v>
      </c>
      <c r="F40" s="121" t="s">
        <v>431</v>
      </c>
      <c r="G40" s="121" t="s">
        <v>575</v>
      </c>
      <c r="H40" s="121" t="s">
        <v>433</v>
      </c>
      <c r="I40" s="121" t="s">
        <v>441</v>
      </c>
      <c r="J40" s="122" t="s">
        <v>184</v>
      </c>
      <c r="K40" s="121" t="s">
        <v>18</v>
      </c>
      <c r="L40" s="123">
        <v>253972.25</v>
      </c>
      <c r="M40" s="123">
        <v>23740056.068750001</v>
      </c>
      <c r="N40" s="124">
        <v>253972.25</v>
      </c>
      <c r="O40" s="121"/>
      <c r="P40" s="125">
        <v>44711</v>
      </c>
      <c r="Q40" s="125">
        <v>44773</v>
      </c>
      <c r="R40" s="121" t="s">
        <v>453</v>
      </c>
      <c r="S40" s="121" t="s">
        <v>576</v>
      </c>
      <c r="T40" s="121"/>
      <c r="U40" s="125">
        <v>44710</v>
      </c>
      <c r="V40" s="126">
        <v>0</v>
      </c>
      <c r="W40" s="121" t="s">
        <v>577</v>
      </c>
      <c r="X40" s="127" t="s">
        <v>439</v>
      </c>
      <c r="Y40" s="51" t="s">
        <v>921</v>
      </c>
      <c r="Z40" s="19" t="s">
        <v>923</v>
      </c>
      <c r="AA40" s="125">
        <v>44773</v>
      </c>
      <c r="AB40" s="127"/>
      <c r="AC40" s="121" t="s">
        <v>575</v>
      </c>
      <c r="AD40" s="121" t="str">
        <f>VLOOKUP($E40,'LC Usage'!$C:$D,2,FALSE)</f>
        <v>CHANGZHOU TEHOME TEXTILE CO.,LTD</v>
      </c>
      <c r="AE40" s="121" t="str">
        <f>VLOOKUP($E40,'LC Usage'!$C:$K,9,FALSE)</f>
        <v>LT19057-102/103</v>
      </c>
      <c r="AF40" s="121">
        <f>VLOOKUP($E40,'LC Usage'!$C:$L,10,FALSE)</f>
        <v>54703.71</v>
      </c>
      <c r="AG40" s="121" t="str">
        <f>IFERROR(VLOOKUP($E40,'LC Usage'!$C:$P,14,FALSE),0)</f>
        <v>19-Jun-2022</v>
      </c>
      <c r="AH40" s="129" t="str">
        <f>IFERROR(VLOOKUP($E40,'LC Usage'!$C:$Q,15,FALSE),0)</f>
        <v>16-Nov-2022</v>
      </c>
    </row>
    <row r="41" spans="1:34" ht="16" hidden="1" x14ac:dyDescent="0.35">
      <c r="A41" s="120" t="s">
        <v>427</v>
      </c>
      <c r="B41" s="121" t="s">
        <v>428</v>
      </c>
      <c r="C41" s="121" t="s">
        <v>429</v>
      </c>
      <c r="D41" s="121" t="s">
        <v>430</v>
      </c>
      <c r="E41" s="121" t="s">
        <v>580</v>
      </c>
      <c r="F41" s="121" t="s">
        <v>431</v>
      </c>
      <c r="G41" s="121" t="s">
        <v>578</v>
      </c>
      <c r="H41" s="121" t="s">
        <v>433</v>
      </c>
      <c r="I41" s="121" t="s">
        <v>441</v>
      </c>
      <c r="J41" s="122" t="s">
        <v>184</v>
      </c>
      <c r="K41" s="121" t="s">
        <v>18</v>
      </c>
      <c r="L41" s="123">
        <v>76377.97</v>
      </c>
      <c r="M41" s="123">
        <v>7139430.7457500007</v>
      </c>
      <c r="N41" s="124">
        <v>76377.97</v>
      </c>
      <c r="O41" s="121"/>
      <c r="P41" s="125">
        <v>44711</v>
      </c>
      <c r="Q41" s="125">
        <v>44783</v>
      </c>
      <c r="R41" s="121" t="s">
        <v>453</v>
      </c>
      <c r="S41" s="121" t="s">
        <v>579</v>
      </c>
      <c r="T41" s="121"/>
      <c r="U41" s="125">
        <v>44710</v>
      </c>
      <c r="V41" s="126">
        <v>120</v>
      </c>
      <c r="W41" s="121" t="s">
        <v>485</v>
      </c>
      <c r="X41" s="127" t="s">
        <v>439</v>
      </c>
      <c r="Y41" s="51" t="s">
        <v>921</v>
      </c>
      <c r="Z41" s="19" t="s">
        <v>923</v>
      </c>
      <c r="AA41" s="125">
        <v>44783</v>
      </c>
      <c r="AB41" s="127"/>
      <c r="AC41" s="121" t="s">
        <v>578</v>
      </c>
      <c r="AD41" s="121" t="str">
        <f>VLOOKUP($E41,'LC Usage'!$C:$D,2,FALSE)</f>
        <v>Carol Textile Co.,Ltd.</v>
      </c>
      <c r="AE41" s="121" t="str">
        <f>VLOOKUP($E41,'LC Usage'!$C:$K,9,FALSE)</f>
        <v>B10622C</v>
      </c>
      <c r="AF41" s="121">
        <f>VLOOKUP($E41,'LC Usage'!$C:$L,10,FALSE)</f>
        <v>52496.94</v>
      </c>
      <c r="AG41" s="121" t="str">
        <f>IFERROR(VLOOKUP($E41,'LC Usage'!$C:$P,14,FALSE),0)</f>
        <v>14-Jul-2022</v>
      </c>
      <c r="AH41" s="129" t="str">
        <f>IFERROR(VLOOKUP($E41,'LC Usage'!$C:$Q,15,FALSE),0)</f>
        <v>27-Sep-2022</v>
      </c>
    </row>
    <row r="42" spans="1:34" ht="16" hidden="1" x14ac:dyDescent="0.35">
      <c r="A42" s="120" t="s">
        <v>427</v>
      </c>
      <c r="B42" s="121" t="s">
        <v>468</v>
      </c>
      <c r="C42" s="121" t="s">
        <v>429</v>
      </c>
      <c r="D42" s="121" t="s">
        <v>430</v>
      </c>
      <c r="E42" s="121" t="s">
        <v>583</v>
      </c>
      <c r="F42" s="121" t="s">
        <v>431</v>
      </c>
      <c r="G42" s="121" t="s">
        <v>581</v>
      </c>
      <c r="H42" s="121" t="s">
        <v>433</v>
      </c>
      <c r="I42" s="121" t="s">
        <v>441</v>
      </c>
      <c r="J42" s="122" t="s">
        <v>184</v>
      </c>
      <c r="K42" s="121" t="s">
        <v>18</v>
      </c>
      <c r="L42" s="123">
        <v>345326.71</v>
      </c>
      <c r="M42" s="123">
        <v>32279414.217250001</v>
      </c>
      <c r="N42" s="124">
        <v>345326.71</v>
      </c>
      <c r="O42" s="121"/>
      <c r="P42" s="125">
        <v>44713</v>
      </c>
      <c r="Q42" s="125">
        <v>44793</v>
      </c>
      <c r="R42" s="121" t="s">
        <v>490</v>
      </c>
      <c r="S42" s="121" t="s">
        <v>582</v>
      </c>
      <c r="T42" s="121"/>
      <c r="U42" s="125">
        <v>44713</v>
      </c>
      <c r="V42" s="126">
        <v>90</v>
      </c>
      <c r="W42" s="121" t="s">
        <v>545</v>
      </c>
      <c r="X42" s="127" t="s">
        <v>439</v>
      </c>
      <c r="Y42" s="51" t="s">
        <v>921</v>
      </c>
      <c r="Z42" s="19" t="s">
        <v>923</v>
      </c>
      <c r="AA42" s="125">
        <v>44793</v>
      </c>
      <c r="AB42" s="127"/>
      <c r="AC42" s="121" t="s">
        <v>581</v>
      </c>
      <c r="AD42" s="121" t="str">
        <f>VLOOKUP($E42,'LC Usage'!$C:$D,2,FALSE)</f>
        <v>BEIJING KAILONG YISHENG TEXTILE CO., LTD.</v>
      </c>
      <c r="AE42" s="121" t="str">
        <f>VLOOKUP($E42,'LC Usage'!$C:$K,9,FALSE)</f>
        <v>KL22-A069.A072</v>
      </c>
      <c r="AF42" s="121">
        <f>VLOOKUP($E42,'LC Usage'!$C:$L,10,FALSE)</f>
        <v>48068.63</v>
      </c>
      <c r="AG42" s="121" t="str">
        <f>IFERROR(VLOOKUP($E42,'LC Usage'!$C:$P,14,FALSE),0)</f>
        <v>03-Jul-2022</v>
      </c>
      <c r="AH42" s="129" t="str">
        <f>IFERROR(VLOOKUP($E42,'LC Usage'!$C:$Q,15,FALSE),0)</f>
        <v>18-Oct-2022</v>
      </c>
    </row>
    <row r="43" spans="1:34" ht="16" hidden="1" x14ac:dyDescent="0.35">
      <c r="A43" s="120" t="s">
        <v>427</v>
      </c>
      <c r="B43" s="121" t="s">
        <v>428</v>
      </c>
      <c r="C43" s="121" t="s">
        <v>429</v>
      </c>
      <c r="D43" s="121" t="s">
        <v>430</v>
      </c>
      <c r="E43" s="121" t="s">
        <v>586</v>
      </c>
      <c r="F43" s="121" t="s">
        <v>431</v>
      </c>
      <c r="G43" s="121" t="s">
        <v>584</v>
      </c>
      <c r="H43" s="121" t="s">
        <v>433</v>
      </c>
      <c r="I43" s="121" t="s">
        <v>441</v>
      </c>
      <c r="J43" s="122" t="s">
        <v>184</v>
      </c>
      <c r="K43" s="121" t="s">
        <v>18</v>
      </c>
      <c r="L43" s="123">
        <v>118819.36</v>
      </c>
      <c r="M43" s="123">
        <v>11106639.675999999</v>
      </c>
      <c r="N43" s="124">
        <v>118819.35999999999</v>
      </c>
      <c r="O43" s="121"/>
      <c r="P43" s="125">
        <v>44714</v>
      </c>
      <c r="Q43" s="125">
        <v>44762</v>
      </c>
      <c r="R43" s="121" t="s">
        <v>453</v>
      </c>
      <c r="S43" s="121" t="s">
        <v>585</v>
      </c>
      <c r="T43" s="121"/>
      <c r="U43" s="125">
        <v>44712</v>
      </c>
      <c r="V43" s="126">
        <v>120</v>
      </c>
      <c r="W43" s="121" t="s">
        <v>485</v>
      </c>
      <c r="X43" s="127" t="s">
        <v>439</v>
      </c>
      <c r="Y43" s="51" t="s">
        <v>921</v>
      </c>
      <c r="Z43" s="19" t="s">
        <v>923</v>
      </c>
      <c r="AA43" s="125">
        <v>44762</v>
      </c>
      <c r="AB43" s="127"/>
      <c r="AC43" s="121" t="s">
        <v>584</v>
      </c>
      <c r="AD43" s="121" t="str">
        <f>VLOOKUP($E43,'LC Usage'!$C:$D,2,FALSE)</f>
        <v>VEFA (SHANGHAI) TEXTILE CO., LTD</v>
      </c>
      <c r="AE43" s="121" t="str">
        <f>VLOOKUP($E43,'LC Usage'!$C:$K,9,FALSE)</f>
        <v>VFPO-220052</v>
      </c>
      <c r="AF43" s="121">
        <f>VLOOKUP($E43,'LC Usage'!$C:$L,10,FALSE)</f>
        <v>128914.94</v>
      </c>
      <c r="AG43" s="121" t="str">
        <f>IFERROR(VLOOKUP($E43,'LC Usage'!$C:$P,14,FALSE),0)</f>
        <v>01-Jul-2022</v>
      </c>
      <c r="AH43" s="129" t="str">
        <f>IFERROR(VLOOKUP($E43,'LC Usage'!$C:$Q,15,FALSE),0)</f>
        <v>13-Oct-2022</v>
      </c>
    </row>
    <row r="44" spans="1:34" ht="16" hidden="1" x14ac:dyDescent="0.35">
      <c r="A44" s="120" t="s">
        <v>427</v>
      </c>
      <c r="B44" s="121" t="s">
        <v>428</v>
      </c>
      <c r="C44" s="121" t="s">
        <v>429</v>
      </c>
      <c r="D44" s="121" t="s">
        <v>430</v>
      </c>
      <c r="E44" s="121" t="s">
        <v>590</v>
      </c>
      <c r="F44" s="121" t="s">
        <v>431</v>
      </c>
      <c r="G44" s="121" t="s">
        <v>587</v>
      </c>
      <c r="H44" s="121" t="s">
        <v>433</v>
      </c>
      <c r="I44" s="121" t="s">
        <v>441</v>
      </c>
      <c r="J44" s="122" t="s">
        <v>184</v>
      </c>
      <c r="K44" s="121" t="s">
        <v>18</v>
      </c>
      <c r="L44" s="123">
        <v>232077.96</v>
      </c>
      <c r="M44" s="123">
        <v>21693487.311000001</v>
      </c>
      <c r="N44" s="124">
        <v>232077.96</v>
      </c>
      <c r="O44" s="121"/>
      <c r="P44" s="125">
        <v>44713</v>
      </c>
      <c r="Q44" s="125">
        <v>44762</v>
      </c>
      <c r="R44" s="121" t="s">
        <v>453</v>
      </c>
      <c r="S44" s="121" t="s">
        <v>588</v>
      </c>
      <c r="T44" s="121"/>
      <c r="U44" s="125">
        <v>44713</v>
      </c>
      <c r="V44" s="126">
        <v>120</v>
      </c>
      <c r="W44" s="121" t="s">
        <v>589</v>
      </c>
      <c r="X44" s="127" t="s">
        <v>439</v>
      </c>
      <c r="Y44" s="51" t="s">
        <v>921</v>
      </c>
      <c r="Z44" s="19" t="s">
        <v>923</v>
      </c>
      <c r="AA44" s="125">
        <v>44762</v>
      </c>
      <c r="AB44" s="127"/>
      <c r="AC44" s="121" t="s">
        <v>587</v>
      </c>
      <c r="AD44" s="121" t="str">
        <f>VLOOKUP($E44,'LC Usage'!$C:$D,2,FALSE)</f>
        <v>U-Long High-Tech Textile  Co Ltd</v>
      </c>
      <c r="AE44" s="121" t="str">
        <f>VLOOKUP($E44,'LC Usage'!$C:$K,9,FALSE)</f>
        <v>UL220630</v>
      </c>
      <c r="AF44" s="121">
        <f>VLOOKUP($E44,'LC Usage'!$C:$L,10,FALSE)</f>
        <v>75032.100000000006</v>
      </c>
      <c r="AG44" s="121" t="str">
        <f>IFERROR(VLOOKUP($E44,'LC Usage'!$C:$P,14,FALSE),0)</f>
        <v>12-Jul-2022</v>
      </c>
      <c r="AH44" s="129" t="str">
        <f>IFERROR(VLOOKUP($E44,'LC Usage'!$C:$Q,15,FALSE),0)</f>
        <v>27-Oct-2022</v>
      </c>
    </row>
    <row r="45" spans="1:34" ht="16" hidden="1" x14ac:dyDescent="0.35">
      <c r="A45" s="120" t="s">
        <v>427</v>
      </c>
      <c r="B45" s="121" t="s">
        <v>428</v>
      </c>
      <c r="C45" s="121" t="s">
        <v>429</v>
      </c>
      <c r="D45" s="121" t="s">
        <v>430</v>
      </c>
      <c r="E45" s="121" t="s">
        <v>593</v>
      </c>
      <c r="F45" s="121" t="s">
        <v>431</v>
      </c>
      <c r="G45" s="121" t="s">
        <v>591</v>
      </c>
      <c r="H45" s="121" t="s">
        <v>433</v>
      </c>
      <c r="I45" s="121" t="s">
        <v>441</v>
      </c>
      <c r="J45" s="122" t="s">
        <v>184</v>
      </c>
      <c r="K45" s="121" t="s">
        <v>18</v>
      </c>
      <c r="L45" s="123">
        <v>75041.850000000006</v>
      </c>
      <c r="M45" s="123">
        <v>7014536.9287500009</v>
      </c>
      <c r="N45" s="124">
        <v>75041.85000000002</v>
      </c>
      <c r="O45" s="121"/>
      <c r="P45" s="125">
        <v>44713</v>
      </c>
      <c r="Q45" s="125">
        <v>44752</v>
      </c>
      <c r="R45" s="121" t="s">
        <v>490</v>
      </c>
      <c r="S45" s="121" t="s">
        <v>592</v>
      </c>
      <c r="T45" s="121"/>
      <c r="U45" s="125">
        <v>44713</v>
      </c>
      <c r="V45" s="126">
        <v>120</v>
      </c>
      <c r="W45" s="121" t="s">
        <v>492</v>
      </c>
      <c r="X45" s="127" t="s">
        <v>439</v>
      </c>
      <c r="Y45" s="51" t="s">
        <v>921</v>
      </c>
      <c r="Z45" s="19" t="s">
        <v>923</v>
      </c>
      <c r="AA45" s="125">
        <v>44752</v>
      </c>
      <c r="AB45" s="127"/>
      <c r="AC45" s="121" t="s">
        <v>591</v>
      </c>
      <c r="AD45" s="121" t="str">
        <f>VLOOKUP($E45,'LC Usage'!$C:$D,2,FALSE)</f>
        <v>IDEAL</v>
      </c>
      <c r="AE45" s="121" t="str">
        <f>VLOOKUP($E45,'LC Usage'!$C:$K,9,FALSE)</f>
        <v>IFBD/EXP-22-1585</v>
      </c>
      <c r="AF45" s="121">
        <f>VLOOKUP($E45,'LC Usage'!$C:$L,10,FALSE)</f>
        <v>3522.5</v>
      </c>
      <c r="AG45" s="121" t="str">
        <f>IFERROR(VLOOKUP($E45,'LC Usage'!$C:$P,14,FALSE),0)</f>
        <v>16-Jun-2022</v>
      </c>
      <c r="AH45" s="129" t="str">
        <f>IFERROR(VLOOKUP($E45,'LC Usage'!$C:$Q,15,FALSE),0)</f>
        <v>06-Sep-2022</v>
      </c>
    </row>
    <row r="46" spans="1:34" ht="16" hidden="1" x14ac:dyDescent="0.35">
      <c r="A46" s="120" t="s">
        <v>427</v>
      </c>
      <c r="B46" s="121" t="s">
        <v>428</v>
      </c>
      <c r="C46" s="121" t="s">
        <v>429</v>
      </c>
      <c r="D46" s="121" t="s">
        <v>430</v>
      </c>
      <c r="E46" s="121" t="s">
        <v>598</v>
      </c>
      <c r="F46" s="121" t="s">
        <v>431</v>
      </c>
      <c r="G46" s="121" t="s">
        <v>594</v>
      </c>
      <c r="H46" s="121" t="s">
        <v>433</v>
      </c>
      <c r="I46" s="121" t="s">
        <v>595</v>
      </c>
      <c r="J46" s="122" t="s">
        <v>184</v>
      </c>
      <c r="K46" s="121" t="s">
        <v>18</v>
      </c>
      <c r="L46" s="123">
        <v>2611</v>
      </c>
      <c r="M46" s="123">
        <v>244063.22500000001</v>
      </c>
      <c r="N46" s="124">
        <v>2611</v>
      </c>
      <c r="O46" s="121"/>
      <c r="P46" s="125">
        <v>44714</v>
      </c>
      <c r="Q46" s="125">
        <v>44799</v>
      </c>
      <c r="R46" s="121" t="s">
        <v>457</v>
      </c>
      <c r="S46" s="121" t="s">
        <v>596</v>
      </c>
      <c r="T46" s="121"/>
      <c r="U46" s="125">
        <v>44713</v>
      </c>
      <c r="V46" s="126">
        <v>90</v>
      </c>
      <c r="W46" s="121" t="s">
        <v>597</v>
      </c>
      <c r="X46" s="127" t="s">
        <v>439</v>
      </c>
      <c r="Y46" s="51" t="s">
        <v>921</v>
      </c>
      <c r="Z46" s="19" t="s">
        <v>923</v>
      </c>
      <c r="AA46" s="125">
        <v>44799</v>
      </c>
      <c r="AB46" s="127"/>
      <c r="AC46" s="121" t="s">
        <v>594</v>
      </c>
      <c r="AD46" s="121" t="str">
        <f>VLOOKUP($E46,'LC Usage'!$C:$D,2,FALSE)</f>
        <v>MAINETTI</v>
      </c>
      <c r="AE46" s="121" t="str">
        <f>VLOOKUP($E46,'LC Usage'!$C:$K,9,FALSE)</f>
        <v>MBSL/2608/2022</v>
      </c>
      <c r="AF46" s="121">
        <f>VLOOKUP($E46,'LC Usage'!$C:$L,10,FALSE)</f>
        <v>4187.38</v>
      </c>
      <c r="AG46" s="121" t="str">
        <f>IFERROR(VLOOKUP($E46,'LC Usage'!$C:$P,14,FALSE),0)</f>
        <v>21-Aug-2022</v>
      </c>
      <c r="AH46" s="129" t="str">
        <f>IFERROR(VLOOKUP($E46,'LC Usage'!$C:$Q,15,FALSE),0)</f>
        <v>04-Sep-2022</v>
      </c>
    </row>
    <row r="47" spans="1:34" ht="16" hidden="1" x14ac:dyDescent="0.35">
      <c r="A47" s="120" t="s">
        <v>427</v>
      </c>
      <c r="B47" s="121" t="s">
        <v>428</v>
      </c>
      <c r="C47" s="121" t="s">
        <v>429</v>
      </c>
      <c r="D47" s="121" t="s">
        <v>430</v>
      </c>
      <c r="E47" s="121" t="s">
        <v>602</v>
      </c>
      <c r="F47" s="121" t="s">
        <v>431</v>
      </c>
      <c r="G47" s="121" t="s">
        <v>599</v>
      </c>
      <c r="H47" s="121" t="s">
        <v>433</v>
      </c>
      <c r="I47" s="121" t="s">
        <v>595</v>
      </c>
      <c r="J47" s="122" t="s">
        <v>184</v>
      </c>
      <c r="K47" s="121" t="s">
        <v>18</v>
      </c>
      <c r="L47" s="123">
        <v>4187.38</v>
      </c>
      <c r="M47" s="123">
        <v>391415.34550000005</v>
      </c>
      <c r="N47" s="124">
        <v>4187.380000000001</v>
      </c>
      <c r="O47" s="121"/>
      <c r="P47" s="125">
        <v>44714</v>
      </c>
      <c r="Q47" s="125">
        <v>44773</v>
      </c>
      <c r="R47" s="121" t="s">
        <v>457</v>
      </c>
      <c r="S47" s="121" t="s">
        <v>600</v>
      </c>
      <c r="T47" s="121"/>
      <c r="U47" s="125">
        <v>44714</v>
      </c>
      <c r="V47" s="126">
        <v>90</v>
      </c>
      <c r="W47" s="121" t="s">
        <v>601</v>
      </c>
      <c r="X47" s="127" t="s">
        <v>439</v>
      </c>
      <c r="Y47" s="51" t="s">
        <v>921</v>
      </c>
      <c r="Z47" s="19" t="s">
        <v>923</v>
      </c>
      <c r="AA47" s="125">
        <v>44773</v>
      </c>
      <c r="AB47" s="127"/>
      <c r="AC47" s="121" t="s">
        <v>599</v>
      </c>
      <c r="AD47" s="121" t="str">
        <f>VLOOKUP($E47,'LC Usage'!$C:$D,2,FALSE)</f>
        <v>Z3 CORPORATION</v>
      </c>
      <c r="AE47" s="121">
        <f>VLOOKUP($E47,'LC Usage'!$C:$K,9,FALSE)</f>
        <v>0</v>
      </c>
      <c r="AF47" s="121">
        <f>VLOOKUP($E47,'LC Usage'!$C:$L,10,FALSE)</f>
        <v>0</v>
      </c>
      <c r="AG47" s="121">
        <f>IFERROR(VLOOKUP($E47,'LC Usage'!$C:$P,14,FALSE),0)</f>
        <v>0</v>
      </c>
      <c r="AH47" s="129">
        <f>IFERROR(VLOOKUP($E47,'LC Usage'!$C:$Q,15,FALSE),0)</f>
        <v>0</v>
      </c>
    </row>
    <row r="48" spans="1:34" ht="16" hidden="1" x14ac:dyDescent="0.35">
      <c r="A48" s="120" t="s">
        <v>427</v>
      </c>
      <c r="B48" s="121" t="s">
        <v>428</v>
      </c>
      <c r="C48" s="121" t="s">
        <v>429</v>
      </c>
      <c r="D48" s="121" t="s">
        <v>430</v>
      </c>
      <c r="E48" s="121" t="s">
        <v>607</v>
      </c>
      <c r="F48" s="121" t="s">
        <v>431</v>
      </c>
      <c r="G48" s="121" t="s">
        <v>603</v>
      </c>
      <c r="H48" s="121" t="s">
        <v>433</v>
      </c>
      <c r="I48" s="121" t="s">
        <v>604</v>
      </c>
      <c r="J48" s="122" t="s">
        <v>184</v>
      </c>
      <c r="K48" s="121" t="s">
        <v>18</v>
      </c>
      <c r="L48" s="123">
        <v>103188</v>
      </c>
      <c r="M48" s="123">
        <v>9645498.3000000007</v>
      </c>
      <c r="N48" s="124">
        <v>103188</v>
      </c>
      <c r="O48" s="121"/>
      <c r="P48" s="125">
        <v>44719</v>
      </c>
      <c r="Q48" s="125">
        <v>44804</v>
      </c>
      <c r="R48" s="121" t="s">
        <v>457</v>
      </c>
      <c r="S48" s="121" t="s">
        <v>605</v>
      </c>
      <c r="T48" s="121"/>
      <c r="U48" s="125">
        <v>44717</v>
      </c>
      <c r="V48" s="126">
        <v>0</v>
      </c>
      <c r="W48" s="121" t="s">
        <v>606</v>
      </c>
      <c r="X48" s="127" t="s">
        <v>479</v>
      </c>
      <c r="Y48" s="98" t="s">
        <v>22230</v>
      </c>
      <c r="Z48" s="19" t="s">
        <v>924</v>
      </c>
      <c r="AA48" s="125">
        <v>44804</v>
      </c>
      <c r="AB48" s="127"/>
      <c r="AC48" s="121" t="s">
        <v>603</v>
      </c>
      <c r="AD48" s="121" t="str">
        <f>VLOOKUP($E48,'LC Usage'!$C:$D,2,FALSE)</f>
        <v>TRADE ZENTRUM</v>
      </c>
      <c r="AE48" s="121" t="str">
        <f>VLOOKUP($E48,'LC Usage'!$C:$K,9,FALSE)</f>
        <v>REF 02</v>
      </c>
      <c r="AF48" s="121">
        <f>VLOOKUP($E48,'LC Usage'!$C:$L,10,FALSE)</f>
        <v>8660</v>
      </c>
      <c r="AG48" s="121" t="str">
        <f>IFERROR(VLOOKUP($E48,'LC Usage'!$C:$P,14,FALSE),0)</f>
        <v>04-Jul-2022</v>
      </c>
      <c r="AH48" s="129" t="str">
        <f>IFERROR(VLOOKUP($E48,'LC Usage'!$C:$Q,15,FALSE),0)</f>
        <v>06-Sep-2022</v>
      </c>
    </row>
    <row r="49" spans="1:34" ht="16" hidden="1" x14ac:dyDescent="0.35">
      <c r="A49" s="120" t="s">
        <v>427</v>
      </c>
      <c r="B49" s="121" t="s">
        <v>428</v>
      </c>
      <c r="C49" s="121" t="s">
        <v>429</v>
      </c>
      <c r="D49" s="121" t="s">
        <v>430</v>
      </c>
      <c r="E49" s="121" t="s">
        <v>610</v>
      </c>
      <c r="F49" s="121" t="s">
        <v>431</v>
      </c>
      <c r="G49" s="121" t="s">
        <v>608</v>
      </c>
      <c r="H49" s="121" t="s">
        <v>433</v>
      </c>
      <c r="I49" s="121" t="s">
        <v>511</v>
      </c>
      <c r="J49" s="122" t="s">
        <v>184</v>
      </c>
      <c r="K49" s="121" t="s">
        <v>18</v>
      </c>
      <c r="L49" s="123">
        <v>8660</v>
      </c>
      <c r="M49" s="123">
        <v>809493.5</v>
      </c>
      <c r="N49" s="124">
        <v>8660</v>
      </c>
      <c r="O49" s="121"/>
      <c r="P49" s="125">
        <v>44718</v>
      </c>
      <c r="Q49" s="125">
        <v>44803</v>
      </c>
      <c r="R49" s="121" t="s">
        <v>457</v>
      </c>
      <c r="S49" s="121" t="s">
        <v>609</v>
      </c>
      <c r="T49" s="121"/>
      <c r="U49" s="125">
        <v>44718</v>
      </c>
      <c r="V49" s="126">
        <v>90</v>
      </c>
      <c r="W49" s="121" t="s">
        <v>513</v>
      </c>
      <c r="X49" s="127" t="s">
        <v>439</v>
      </c>
      <c r="Y49" s="51" t="s">
        <v>921</v>
      </c>
      <c r="Z49" s="19" t="s">
        <v>923</v>
      </c>
      <c r="AA49" s="125">
        <v>44803</v>
      </c>
      <c r="AB49" s="127"/>
      <c r="AC49" s="121" t="s">
        <v>608</v>
      </c>
      <c r="AD49" s="121" t="str">
        <f>VLOOKUP($E49,'LC Usage'!$C:$D,2,FALSE)</f>
        <v>JACK TECHNOLOGY CO., LTD.</v>
      </c>
      <c r="AE49" s="121" t="str">
        <f>VLOOKUP($E49,'LC Usage'!$C:$K,9,FALSE)</f>
        <v>JKQQL22354</v>
      </c>
      <c r="AF49" s="121">
        <f>VLOOKUP($E49,'LC Usage'!$C:$L,10,FALSE)</f>
        <v>14000</v>
      </c>
      <c r="AG49" s="121" t="str">
        <f>IFERROR(VLOOKUP($E49,'LC Usage'!$C:$P,14,FALSE),0)</f>
        <v>20-Jul-2022</v>
      </c>
      <c r="AH49" s="129" t="str">
        <f>IFERROR(VLOOKUP($E49,'LC Usage'!$C:$Q,15,FALSE),0)</f>
        <v>13-Jul-2023</v>
      </c>
    </row>
    <row r="50" spans="1:34" ht="16" hidden="1" x14ac:dyDescent="0.35">
      <c r="A50" s="120" t="s">
        <v>427</v>
      </c>
      <c r="B50" s="121" t="s">
        <v>468</v>
      </c>
      <c r="C50" s="121" t="s">
        <v>429</v>
      </c>
      <c r="D50" s="121" t="s">
        <v>430</v>
      </c>
      <c r="E50" s="121" t="s">
        <v>614</v>
      </c>
      <c r="F50" s="121" t="s">
        <v>431</v>
      </c>
      <c r="G50" s="121" t="s">
        <v>611</v>
      </c>
      <c r="H50" s="121" t="s">
        <v>433</v>
      </c>
      <c r="I50" s="121" t="s">
        <v>527</v>
      </c>
      <c r="J50" s="122" t="s">
        <v>184</v>
      </c>
      <c r="K50" s="121" t="s">
        <v>18</v>
      </c>
      <c r="L50" s="123">
        <v>14000</v>
      </c>
      <c r="M50" s="123">
        <v>1308650</v>
      </c>
      <c r="N50" s="124">
        <v>14000</v>
      </c>
      <c r="O50" s="121"/>
      <c r="P50" s="125">
        <v>44719</v>
      </c>
      <c r="Q50" s="125">
        <v>44772</v>
      </c>
      <c r="R50" s="121" t="s">
        <v>453</v>
      </c>
      <c r="S50" s="121" t="s">
        <v>612</v>
      </c>
      <c r="T50" s="121"/>
      <c r="U50" s="125">
        <v>44718</v>
      </c>
      <c r="V50" s="126">
        <v>0</v>
      </c>
      <c r="W50" s="121" t="s">
        <v>613</v>
      </c>
      <c r="X50" s="127" t="s">
        <v>479</v>
      </c>
      <c r="Y50" s="98" t="s">
        <v>22230</v>
      </c>
      <c r="Z50" s="19" t="s">
        <v>924</v>
      </c>
      <c r="AA50" s="125">
        <v>44772</v>
      </c>
      <c r="AB50" s="127"/>
      <c r="AC50" s="121" t="s">
        <v>611</v>
      </c>
      <c r="AD50" s="121" t="str">
        <f>VLOOKUP($E50,'LC Usage'!$C:$D,2,FALSE)</f>
        <v>VICTORY BANGLA</v>
      </c>
      <c r="AE50" s="121" t="str">
        <f>VLOOKUP($E50,'LC Usage'!$C:$K,9,FALSE)</f>
        <v>VB220608</v>
      </c>
      <c r="AF50" s="121">
        <f>VLOOKUP($E50,'LC Usage'!$C:$L,10,FALSE)</f>
        <v>31695.9</v>
      </c>
      <c r="AG50" s="121" t="str">
        <f>IFERROR(VLOOKUP($E50,'LC Usage'!$C:$P,14,FALSE),0)</f>
        <v>01-Jul-2022</v>
      </c>
      <c r="AH50" s="129" t="str">
        <f>IFERROR(VLOOKUP($E50,'LC Usage'!$C:$Q,15,FALSE),0)</f>
        <v>07-Aug-2022</v>
      </c>
    </row>
    <row r="51" spans="1:34" ht="16" hidden="1" x14ac:dyDescent="0.35">
      <c r="A51" s="120" t="s">
        <v>427</v>
      </c>
      <c r="B51" s="121" t="s">
        <v>428</v>
      </c>
      <c r="C51" s="121" t="s">
        <v>429</v>
      </c>
      <c r="D51" s="121" t="s">
        <v>430</v>
      </c>
      <c r="E51" s="121" t="s">
        <v>618</v>
      </c>
      <c r="F51" s="121" t="s">
        <v>431</v>
      </c>
      <c r="G51" s="121" t="s">
        <v>615</v>
      </c>
      <c r="H51" s="121" t="s">
        <v>433</v>
      </c>
      <c r="I51" s="121" t="s">
        <v>511</v>
      </c>
      <c r="J51" s="122" t="s">
        <v>184</v>
      </c>
      <c r="K51" s="121" t="s">
        <v>18</v>
      </c>
      <c r="L51" s="123">
        <v>31695.9</v>
      </c>
      <c r="M51" s="123">
        <v>2962774.2524999999</v>
      </c>
      <c r="N51" s="124">
        <v>31695.9</v>
      </c>
      <c r="O51" s="121"/>
      <c r="P51" s="125">
        <v>44719</v>
      </c>
      <c r="Q51" s="125">
        <v>44804</v>
      </c>
      <c r="R51" s="121" t="s">
        <v>457</v>
      </c>
      <c r="S51" s="121" t="s">
        <v>616</v>
      </c>
      <c r="T51" s="121"/>
      <c r="U51" s="125">
        <v>44718</v>
      </c>
      <c r="V51" s="126">
        <v>60</v>
      </c>
      <c r="W51" s="121" t="s">
        <v>617</v>
      </c>
      <c r="X51" s="127" t="s">
        <v>439</v>
      </c>
      <c r="Y51" s="51" t="s">
        <v>921</v>
      </c>
      <c r="Z51" s="19" t="s">
        <v>923</v>
      </c>
      <c r="AA51" s="125">
        <v>44804</v>
      </c>
      <c r="AB51" s="127"/>
      <c r="AC51" s="121" t="s">
        <v>615</v>
      </c>
      <c r="AD51" s="121" t="str">
        <f>VLOOKUP($E51,'LC Usage'!$C:$D,2,FALSE)</f>
        <v>Jiangsu H.F. Textiles. Co. Ltd</v>
      </c>
      <c r="AE51" s="121" t="str">
        <f>VLOOKUP($E51,'LC Usage'!$C:$K,9,FALSE)</f>
        <v>JSHFI22V007</v>
      </c>
      <c r="AF51" s="121">
        <f>VLOOKUP($E51,'LC Usage'!$C:$L,10,FALSE)</f>
        <v>117010.82</v>
      </c>
      <c r="AG51" s="121" t="str">
        <f>IFERROR(VLOOKUP($E51,'LC Usage'!$C:$P,14,FALSE),0)</f>
        <v>06-Jul-2022</v>
      </c>
      <c r="AH51" s="129" t="str">
        <f>IFERROR(VLOOKUP($E51,'LC Usage'!$C:$Q,15,FALSE),0)</f>
        <v>26-Oct-2022</v>
      </c>
    </row>
    <row r="52" spans="1:34" ht="16" hidden="1" x14ac:dyDescent="0.35">
      <c r="A52" s="120" t="s">
        <v>427</v>
      </c>
      <c r="B52" s="121" t="s">
        <v>468</v>
      </c>
      <c r="C52" s="121" t="s">
        <v>429</v>
      </c>
      <c r="D52" s="121" t="s">
        <v>430</v>
      </c>
      <c r="E52" s="121" t="s">
        <v>621</v>
      </c>
      <c r="F52" s="121" t="s">
        <v>431</v>
      </c>
      <c r="G52" s="121" t="s">
        <v>619</v>
      </c>
      <c r="H52" s="121" t="s">
        <v>433</v>
      </c>
      <c r="I52" s="121" t="s">
        <v>441</v>
      </c>
      <c r="J52" s="122" t="s">
        <v>184</v>
      </c>
      <c r="K52" s="121" t="s">
        <v>18</v>
      </c>
      <c r="L52" s="123">
        <v>139309.01999999999</v>
      </c>
      <c r="M52" s="123">
        <v>13021910.644499999</v>
      </c>
      <c r="N52" s="124">
        <v>139309.01999999999</v>
      </c>
      <c r="O52" s="121"/>
      <c r="P52" s="125">
        <v>44720</v>
      </c>
      <c r="Q52" s="125">
        <v>44773</v>
      </c>
      <c r="R52" s="121" t="s">
        <v>453</v>
      </c>
      <c r="S52" s="121" t="s">
        <v>620</v>
      </c>
      <c r="T52" s="121"/>
      <c r="U52" s="125">
        <v>44719</v>
      </c>
      <c r="V52" s="126">
        <v>120</v>
      </c>
      <c r="W52" s="121" t="s">
        <v>472</v>
      </c>
      <c r="X52" s="127" t="s">
        <v>439</v>
      </c>
      <c r="Y52" s="51" t="s">
        <v>921</v>
      </c>
      <c r="Z52" s="19" t="s">
        <v>923</v>
      </c>
      <c r="AA52" s="125">
        <v>44773</v>
      </c>
      <c r="AB52" s="127"/>
      <c r="AC52" s="121" t="s">
        <v>619</v>
      </c>
      <c r="AD52" s="121" t="str">
        <f>VLOOKUP($E52,'LC Usage'!$C:$D,2,FALSE)</f>
        <v>Changzhou Wujin Dayuan Yarn Dyed Fabric Co., LTD</v>
      </c>
      <c r="AE52" s="121" t="str">
        <f>VLOOKUP($E52,'LC Usage'!$C:$K,9,FALSE)</f>
        <v>DY-EPIC2206002</v>
      </c>
      <c r="AF52" s="121">
        <f>VLOOKUP($E52,'LC Usage'!$C:$L,10,FALSE)</f>
        <v>56403.76</v>
      </c>
      <c r="AG52" s="121" t="str">
        <f>IFERROR(VLOOKUP($E52,'LC Usage'!$C:$P,14,FALSE),0)</f>
        <v>12-Jul-2022</v>
      </c>
      <c r="AH52" s="129" t="str">
        <f>IFERROR(VLOOKUP($E52,'LC Usage'!$C:$Q,15,FALSE),0)</f>
        <v>01-Nov-2022</v>
      </c>
    </row>
    <row r="53" spans="1:34" ht="16" hidden="1" x14ac:dyDescent="0.35">
      <c r="A53" s="120" t="s">
        <v>427</v>
      </c>
      <c r="B53" s="121" t="s">
        <v>468</v>
      </c>
      <c r="C53" s="121" t="s">
        <v>429</v>
      </c>
      <c r="D53" s="121" t="s">
        <v>430</v>
      </c>
      <c r="E53" s="121" t="s">
        <v>625</v>
      </c>
      <c r="F53" s="121" t="s">
        <v>431</v>
      </c>
      <c r="G53" s="121" t="s">
        <v>622</v>
      </c>
      <c r="H53" s="121" t="s">
        <v>433</v>
      </c>
      <c r="I53" s="121" t="s">
        <v>441</v>
      </c>
      <c r="J53" s="122" t="s">
        <v>184</v>
      </c>
      <c r="K53" s="121" t="s">
        <v>18</v>
      </c>
      <c r="L53" s="123">
        <v>57148</v>
      </c>
      <c r="M53" s="123">
        <v>5341909.3</v>
      </c>
      <c r="N53" s="124">
        <v>57148</v>
      </c>
      <c r="O53" s="121"/>
      <c r="P53" s="125">
        <v>44720</v>
      </c>
      <c r="Q53" s="125">
        <v>44762</v>
      </c>
      <c r="R53" s="121" t="s">
        <v>453</v>
      </c>
      <c r="S53" s="121" t="s">
        <v>623</v>
      </c>
      <c r="T53" s="121"/>
      <c r="U53" s="125">
        <v>44719</v>
      </c>
      <c r="V53" s="126">
        <v>120</v>
      </c>
      <c r="W53" s="121" t="s">
        <v>624</v>
      </c>
      <c r="X53" s="127" t="s">
        <v>439</v>
      </c>
      <c r="Y53" s="51" t="s">
        <v>921</v>
      </c>
      <c r="Z53" s="19" t="s">
        <v>923</v>
      </c>
      <c r="AA53" s="125">
        <v>44762</v>
      </c>
      <c r="AB53" s="127"/>
      <c r="AC53" s="121" t="s">
        <v>622</v>
      </c>
      <c r="AD53" s="121" t="str">
        <f>VLOOKUP($E53,'LC Usage'!$C:$D,2,FALSE)</f>
        <v>Morito Scovill H.K. Co., Limited</v>
      </c>
      <c r="AE53" s="121" t="str">
        <f>VLOOKUP($E53,'LC Usage'!$C:$K,9,FALSE)</f>
        <v>1102850328</v>
      </c>
      <c r="AF53" s="121">
        <f>VLOOKUP($E53,'LC Usage'!$C:$L,10,FALSE)</f>
        <v>22831.58</v>
      </c>
      <c r="AG53" s="121" t="str">
        <f>IFERROR(VLOOKUP($E53,'LC Usage'!$C:$P,14,FALSE),0)</f>
        <v>30-Jun-2022</v>
      </c>
      <c r="AH53" s="129" t="str">
        <f>IFERROR(VLOOKUP($E53,'LC Usage'!$C:$Q,15,FALSE),0)</f>
        <v>20-Oct-2022</v>
      </c>
    </row>
    <row r="54" spans="1:34" ht="16" hidden="1" x14ac:dyDescent="0.35">
      <c r="A54" s="120" t="s">
        <v>427</v>
      </c>
      <c r="B54" s="121" t="s">
        <v>468</v>
      </c>
      <c r="C54" s="121" t="s">
        <v>429</v>
      </c>
      <c r="D54" s="121" t="s">
        <v>430</v>
      </c>
      <c r="E54" s="121" t="s">
        <v>629</v>
      </c>
      <c r="F54" s="121" t="s">
        <v>431</v>
      </c>
      <c r="G54" s="121" t="s">
        <v>626</v>
      </c>
      <c r="H54" s="121" t="s">
        <v>433</v>
      </c>
      <c r="I54" s="121" t="s">
        <v>595</v>
      </c>
      <c r="J54" s="122" t="s">
        <v>184</v>
      </c>
      <c r="K54" s="121" t="s">
        <v>18</v>
      </c>
      <c r="L54" s="123">
        <v>35511.15</v>
      </c>
      <c r="M54" s="123">
        <v>3319404.7462499999</v>
      </c>
      <c r="N54" s="124">
        <v>35511.15</v>
      </c>
      <c r="O54" s="121"/>
      <c r="P54" s="125">
        <v>44720</v>
      </c>
      <c r="Q54" s="125">
        <v>44772</v>
      </c>
      <c r="R54" s="121" t="s">
        <v>436</v>
      </c>
      <c r="S54" s="121" t="s">
        <v>627</v>
      </c>
      <c r="T54" s="121"/>
      <c r="U54" s="125">
        <v>44719</v>
      </c>
      <c r="V54" s="126">
        <v>120</v>
      </c>
      <c r="W54" s="121" t="s">
        <v>628</v>
      </c>
      <c r="X54" s="127" t="s">
        <v>439</v>
      </c>
      <c r="Y54" s="51" t="s">
        <v>921</v>
      </c>
      <c r="Z54" s="19" t="s">
        <v>923</v>
      </c>
      <c r="AA54" s="125">
        <v>44772</v>
      </c>
      <c r="AB54" s="127"/>
      <c r="AC54" s="121" t="s">
        <v>626</v>
      </c>
      <c r="AD54" s="121" t="str">
        <f>VLOOKUP($E54,'LC Usage'!$C:$D,2,FALSE)</f>
        <v>Juki Singapore Pte Ltd.</v>
      </c>
      <c r="AE54" s="121" t="str">
        <f>VLOOKUP($E54,'LC Usage'!$C:$K,9,FALSE)</f>
        <v>SOR269336</v>
      </c>
      <c r="AF54" s="121">
        <f>VLOOKUP($E54,'LC Usage'!$C:$L,10,FALSE)</f>
        <v>20876.68</v>
      </c>
      <c r="AG54" s="121" t="str">
        <f>IFERROR(VLOOKUP($E54,'LC Usage'!$C:$P,14,FALSE),0)</f>
        <v>03-Aug-2022</v>
      </c>
      <c r="AH54" s="129" t="str">
        <f>IFERROR(VLOOKUP($E54,'LC Usage'!$C:$Q,15,FALSE),0)</f>
        <v>20-Apr-2023</v>
      </c>
    </row>
    <row r="55" spans="1:34" ht="16" hidden="1" x14ac:dyDescent="0.35">
      <c r="A55" s="120" t="s">
        <v>427</v>
      </c>
      <c r="B55" s="121" t="s">
        <v>468</v>
      </c>
      <c r="C55" s="121" t="s">
        <v>429</v>
      </c>
      <c r="D55" s="121" t="s">
        <v>430</v>
      </c>
      <c r="E55" s="121" t="s">
        <v>633</v>
      </c>
      <c r="F55" s="121" t="s">
        <v>431</v>
      </c>
      <c r="G55" s="121" t="s">
        <v>630</v>
      </c>
      <c r="H55" s="121" t="s">
        <v>433</v>
      </c>
      <c r="I55" s="121" t="s">
        <v>527</v>
      </c>
      <c r="J55" s="122" t="s">
        <v>184</v>
      </c>
      <c r="K55" s="121" t="s">
        <v>18</v>
      </c>
      <c r="L55" s="123">
        <v>46702.52</v>
      </c>
      <c r="M55" s="123">
        <v>4365518.057</v>
      </c>
      <c r="N55" s="124">
        <v>46702.52</v>
      </c>
      <c r="O55" s="121"/>
      <c r="P55" s="125">
        <v>44721</v>
      </c>
      <c r="Q55" s="125">
        <v>44804</v>
      </c>
      <c r="R55" s="121" t="s">
        <v>528</v>
      </c>
      <c r="S55" s="121" t="s">
        <v>631</v>
      </c>
      <c r="T55" s="121"/>
      <c r="U55" s="125">
        <v>44720</v>
      </c>
      <c r="V55" s="126">
        <v>275</v>
      </c>
      <c r="W55" s="121" t="s">
        <v>632</v>
      </c>
      <c r="X55" s="127" t="s">
        <v>479</v>
      </c>
      <c r="Y55" s="98" t="s">
        <v>22230</v>
      </c>
      <c r="Z55" s="19" t="s">
        <v>924</v>
      </c>
      <c r="AA55" s="125">
        <v>44804</v>
      </c>
      <c r="AB55" s="127"/>
      <c r="AC55" s="121" t="s">
        <v>630</v>
      </c>
      <c r="AD55" s="121" t="str">
        <f>VLOOKUP($E55,'LC Usage'!$C:$D,2,FALSE)</f>
        <v>Jiangsu H.F. Textiles. Co. Ltd</v>
      </c>
      <c r="AE55" s="121" t="str">
        <f>VLOOKUP($E55,'LC Usage'!$C:$K,9,FALSE)</f>
        <v>JSHFI22V006</v>
      </c>
      <c r="AF55" s="121">
        <f>VLOOKUP($E55,'LC Usage'!$C:$L,10,FALSE)</f>
        <v>8543.76</v>
      </c>
      <c r="AG55" s="121" t="str">
        <f>IFERROR(VLOOKUP($E55,'LC Usage'!$C:$P,14,FALSE),0)</f>
        <v>06-Jul-2022</v>
      </c>
      <c r="AH55" s="129" t="str">
        <f>IFERROR(VLOOKUP($E55,'LC Usage'!$C:$Q,15,FALSE),0)</f>
        <v>26-Oct-2022</v>
      </c>
    </row>
    <row r="56" spans="1:34" ht="16" hidden="1" x14ac:dyDescent="0.35">
      <c r="A56" s="120" t="s">
        <v>427</v>
      </c>
      <c r="B56" s="121" t="s">
        <v>468</v>
      </c>
      <c r="C56" s="121" t="s">
        <v>429</v>
      </c>
      <c r="D56" s="121" t="s">
        <v>430</v>
      </c>
      <c r="E56" s="121" t="s">
        <v>637</v>
      </c>
      <c r="F56" s="121" t="s">
        <v>431</v>
      </c>
      <c r="G56" s="121" t="s">
        <v>634</v>
      </c>
      <c r="H56" s="121" t="s">
        <v>433</v>
      </c>
      <c r="I56" s="121" t="s">
        <v>441</v>
      </c>
      <c r="J56" s="122" t="s">
        <v>184</v>
      </c>
      <c r="K56" s="121" t="s">
        <v>18</v>
      </c>
      <c r="L56" s="123">
        <v>8552.49</v>
      </c>
      <c r="M56" s="123">
        <v>799444.0027500001</v>
      </c>
      <c r="N56" s="124">
        <v>8552.4900000000016</v>
      </c>
      <c r="O56" s="121"/>
      <c r="P56" s="125">
        <v>44721</v>
      </c>
      <c r="Q56" s="125">
        <v>44757</v>
      </c>
      <c r="R56" s="121" t="s">
        <v>453</v>
      </c>
      <c r="S56" s="121" t="s">
        <v>635</v>
      </c>
      <c r="T56" s="121"/>
      <c r="U56" s="125">
        <v>44721</v>
      </c>
      <c r="V56" s="126">
        <v>120</v>
      </c>
      <c r="W56" s="121" t="s">
        <v>636</v>
      </c>
      <c r="X56" s="127" t="s">
        <v>439</v>
      </c>
      <c r="Y56" s="51" t="s">
        <v>921</v>
      </c>
      <c r="Z56" s="19" t="s">
        <v>923</v>
      </c>
      <c r="AA56" s="125">
        <v>44757</v>
      </c>
      <c r="AB56" s="127"/>
      <c r="AC56" s="121" t="s">
        <v>634</v>
      </c>
      <c r="AD56" s="121" t="str">
        <f>VLOOKUP($E56,'LC Usage'!$C:$D,2,FALSE)</f>
        <v>Jiangsu H.F. Textiles. Co. Ltd</v>
      </c>
      <c r="AE56" s="121" t="str">
        <f>VLOOKUP($E56,'LC Usage'!$C:$K,9,FALSE)</f>
        <v>JSHFI22J031</v>
      </c>
      <c r="AF56" s="121">
        <f>VLOOKUP($E56,'LC Usage'!$C:$L,10,FALSE)</f>
        <v>36142.26</v>
      </c>
      <c r="AG56" s="121" t="str">
        <f>IFERROR(VLOOKUP($E56,'LC Usage'!$C:$P,14,FALSE),0)</f>
        <v>04-Jul-2022</v>
      </c>
      <c r="AH56" s="129" t="str">
        <f>IFERROR(VLOOKUP($E56,'LC Usage'!$C:$Q,15,FALSE),0)</f>
        <v>20-Oct-2022</v>
      </c>
    </row>
    <row r="57" spans="1:34" ht="16" hidden="1" x14ac:dyDescent="0.35">
      <c r="A57" s="120" t="s">
        <v>427</v>
      </c>
      <c r="B57" s="121" t="s">
        <v>428</v>
      </c>
      <c r="C57" s="121" t="s">
        <v>429</v>
      </c>
      <c r="D57" s="121" t="s">
        <v>430</v>
      </c>
      <c r="E57" s="121" t="s">
        <v>640</v>
      </c>
      <c r="F57" s="121" t="s">
        <v>431</v>
      </c>
      <c r="G57" s="121" t="s">
        <v>638</v>
      </c>
      <c r="H57" s="121" t="s">
        <v>433</v>
      </c>
      <c r="I57" s="121" t="s">
        <v>441</v>
      </c>
      <c r="J57" s="122" t="s">
        <v>184</v>
      </c>
      <c r="K57" s="121" t="s">
        <v>18</v>
      </c>
      <c r="L57" s="123">
        <v>36267</v>
      </c>
      <c r="M57" s="123">
        <v>3390057.8250000002</v>
      </c>
      <c r="N57" s="124">
        <v>36267</v>
      </c>
      <c r="O57" s="121"/>
      <c r="P57" s="125">
        <v>44721</v>
      </c>
      <c r="Q57" s="125">
        <v>44767</v>
      </c>
      <c r="R57" s="121" t="s">
        <v>453</v>
      </c>
      <c r="S57" s="121" t="s">
        <v>639</v>
      </c>
      <c r="T57" s="121"/>
      <c r="U57" s="125">
        <v>44721</v>
      </c>
      <c r="V57" s="126">
        <v>120</v>
      </c>
      <c r="W57" s="121" t="s">
        <v>636</v>
      </c>
      <c r="X57" s="127" t="s">
        <v>439</v>
      </c>
      <c r="Y57" s="51" t="s">
        <v>921</v>
      </c>
      <c r="Z57" s="19" t="s">
        <v>923</v>
      </c>
      <c r="AA57" s="125">
        <v>44767</v>
      </c>
      <c r="AB57" s="127"/>
      <c r="AC57" s="121" t="s">
        <v>638</v>
      </c>
      <c r="AD57" s="121" t="str">
        <f>VLOOKUP($E57,'LC Usage'!$C:$D,2,FALSE)</f>
        <v>VARDHMAN TEXTILES LIMITED</v>
      </c>
      <c r="AE57" s="121" t="str">
        <f>VLOOKUP($E57,'LC Usage'!$C:$K,9,FALSE)</f>
        <v>CPA220000336</v>
      </c>
      <c r="AF57" s="121">
        <f>VLOOKUP($E57,'LC Usage'!$C:$L,10,FALSE)</f>
        <v>68278.179999999993</v>
      </c>
      <c r="AG57" s="121" t="str">
        <f>IFERROR(VLOOKUP($E57,'LC Usage'!$C:$P,14,FALSE),0)</f>
        <v>14-Aug-2022</v>
      </c>
      <c r="AH57" s="129" t="str">
        <f>IFERROR(VLOOKUP($E57,'LC Usage'!$C:$Q,15,FALSE),0)</f>
        <v>20-Nov-2022</v>
      </c>
    </row>
    <row r="58" spans="1:34" ht="16" hidden="1" x14ac:dyDescent="0.35">
      <c r="A58" s="120" t="s">
        <v>427</v>
      </c>
      <c r="B58" s="121" t="s">
        <v>428</v>
      </c>
      <c r="C58" s="121" t="s">
        <v>429</v>
      </c>
      <c r="D58" s="121" t="s">
        <v>430</v>
      </c>
      <c r="E58" s="121" t="s">
        <v>643</v>
      </c>
      <c r="F58" s="121" t="s">
        <v>431</v>
      </c>
      <c r="G58" s="121" t="s">
        <v>641</v>
      </c>
      <c r="H58" s="121" t="s">
        <v>433</v>
      </c>
      <c r="I58" s="121" t="s">
        <v>441</v>
      </c>
      <c r="J58" s="122" t="s">
        <v>184</v>
      </c>
      <c r="K58" s="121" t="s">
        <v>18</v>
      </c>
      <c r="L58" s="123">
        <v>7249</v>
      </c>
      <c r="M58" s="123">
        <v>677600.27500000002</v>
      </c>
      <c r="N58" s="124">
        <v>7249</v>
      </c>
      <c r="O58" s="121"/>
      <c r="P58" s="125">
        <v>44726</v>
      </c>
      <c r="Q58" s="125">
        <v>44763</v>
      </c>
      <c r="R58" s="121" t="s">
        <v>442</v>
      </c>
      <c r="S58" s="121" t="s">
        <v>642</v>
      </c>
      <c r="T58" s="121"/>
      <c r="U58" s="125">
        <v>44721</v>
      </c>
      <c r="V58" s="126">
        <v>120</v>
      </c>
      <c r="W58" s="121" t="s">
        <v>448</v>
      </c>
      <c r="X58" s="127" t="s">
        <v>439</v>
      </c>
      <c r="Y58" s="51" t="s">
        <v>921</v>
      </c>
      <c r="Z58" s="19" t="s">
        <v>923</v>
      </c>
      <c r="AA58" s="125">
        <v>44763</v>
      </c>
      <c r="AB58" s="127"/>
      <c r="AC58" s="121" t="s">
        <v>641</v>
      </c>
      <c r="AD58" s="121" t="str">
        <f>VLOOKUP($E58,'LC Usage'!$C:$D,2,FALSE)</f>
        <v>ARTISTIC MILLINERS PVT LTD</v>
      </c>
      <c r="AE58" s="121" t="str">
        <f>VLOOKUP($E58,'LC Usage'!$C:$K,9,FALSE)</f>
        <v>AM5/EXP/25965/2022</v>
      </c>
      <c r="AF58" s="121">
        <f>VLOOKUP($E58,'LC Usage'!$C:$L,10,FALSE)</f>
        <v>29807.05</v>
      </c>
      <c r="AG58" s="121" t="str">
        <f>IFERROR(VLOOKUP($E58,'LC Usage'!$C:$P,14,FALSE),0)</f>
        <v>04-Jul-2022</v>
      </c>
      <c r="AH58" s="129" t="str">
        <f>IFERROR(VLOOKUP($E58,'LC Usage'!$C:$Q,15,FALSE),0)</f>
        <v>21-Sep-2022</v>
      </c>
    </row>
    <row r="59" spans="1:34" ht="16" hidden="1" x14ac:dyDescent="0.35">
      <c r="A59" s="120" t="s">
        <v>427</v>
      </c>
      <c r="B59" s="121" t="s">
        <v>428</v>
      </c>
      <c r="C59" s="121" t="s">
        <v>429</v>
      </c>
      <c r="D59" s="121" t="s">
        <v>430</v>
      </c>
      <c r="E59" s="121" t="s">
        <v>647</v>
      </c>
      <c r="F59" s="121" t="s">
        <v>431</v>
      </c>
      <c r="G59" s="121" t="s">
        <v>644</v>
      </c>
      <c r="H59" s="121" t="s">
        <v>433</v>
      </c>
      <c r="I59" s="121" t="s">
        <v>441</v>
      </c>
      <c r="J59" s="122" t="s">
        <v>184</v>
      </c>
      <c r="K59" s="121" t="s">
        <v>18</v>
      </c>
      <c r="L59" s="123">
        <v>30275.7</v>
      </c>
      <c r="M59" s="123">
        <v>2830021.0575000001</v>
      </c>
      <c r="N59" s="124">
        <v>30275.7</v>
      </c>
      <c r="O59" s="121"/>
      <c r="P59" s="125">
        <v>44721</v>
      </c>
      <c r="Q59" s="125">
        <v>44772</v>
      </c>
      <c r="R59" s="121" t="s">
        <v>507</v>
      </c>
      <c r="S59" s="121" t="s">
        <v>645</v>
      </c>
      <c r="T59" s="121"/>
      <c r="U59" s="125">
        <v>44721</v>
      </c>
      <c r="V59" s="126">
        <v>90</v>
      </c>
      <c r="W59" s="121" t="s">
        <v>646</v>
      </c>
      <c r="X59" s="127" t="s">
        <v>439</v>
      </c>
      <c r="Y59" s="51" t="s">
        <v>921</v>
      </c>
      <c r="Z59" s="19" t="s">
        <v>923</v>
      </c>
      <c r="AA59" s="125">
        <v>44772</v>
      </c>
      <c r="AB59" s="127"/>
      <c r="AC59" s="121" t="s">
        <v>644</v>
      </c>
      <c r="AD59" s="121" t="str">
        <f>VLOOKUP($E59,'LC Usage'!$C:$D,2,FALSE)</f>
        <v>ARTISTIC MILLINERS PVT LTD</v>
      </c>
      <c r="AE59" s="121" t="str">
        <f>VLOOKUP($E59,'LC Usage'!$C:$K,9,FALSE)</f>
        <v>AM5/EXP/25983/2022</v>
      </c>
      <c r="AF59" s="121">
        <f>VLOOKUP($E59,'LC Usage'!$C:$L,10,FALSE)</f>
        <v>8635.5499999999993</v>
      </c>
      <c r="AG59" s="121" t="str">
        <f>IFERROR(VLOOKUP($E59,'LC Usage'!$C:$P,14,FALSE),0)</f>
        <v>06-Jul-2022</v>
      </c>
      <c r="AH59" s="129" t="str">
        <f>IFERROR(VLOOKUP($E59,'LC Usage'!$C:$Q,15,FALSE),0)</f>
        <v>15-Sep-2022</v>
      </c>
    </row>
    <row r="60" spans="1:34" ht="16" hidden="1" x14ac:dyDescent="0.35">
      <c r="A60" s="120" t="s">
        <v>427</v>
      </c>
      <c r="B60" s="121" t="s">
        <v>428</v>
      </c>
      <c r="C60" s="121" t="s">
        <v>429</v>
      </c>
      <c r="D60" s="121" t="s">
        <v>430</v>
      </c>
      <c r="E60" s="121" t="s">
        <v>650</v>
      </c>
      <c r="F60" s="121" t="s">
        <v>431</v>
      </c>
      <c r="G60" s="121" t="s">
        <v>648</v>
      </c>
      <c r="H60" s="121" t="s">
        <v>433</v>
      </c>
      <c r="I60" s="121" t="s">
        <v>441</v>
      </c>
      <c r="J60" s="122" t="s">
        <v>184</v>
      </c>
      <c r="K60" s="121" t="s">
        <v>18</v>
      </c>
      <c r="L60" s="123">
        <v>8635.5499999999993</v>
      </c>
      <c r="M60" s="123">
        <v>807208.03624999989</v>
      </c>
      <c r="N60" s="124">
        <v>8635.5499999999975</v>
      </c>
      <c r="O60" s="121"/>
      <c r="P60" s="125">
        <v>44724</v>
      </c>
      <c r="Q60" s="125">
        <v>44772</v>
      </c>
      <c r="R60" s="121" t="s">
        <v>507</v>
      </c>
      <c r="S60" s="121" t="s">
        <v>649</v>
      </c>
      <c r="T60" s="121"/>
      <c r="U60" s="125">
        <v>44721</v>
      </c>
      <c r="V60" s="126">
        <v>90</v>
      </c>
      <c r="W60" s="121" t="s">
        <v>646</v>
      </c>
      <c r="X60" s="127" t="s">
        <v>439</v>
      </c>
      <c r="Y60" s="51" t="s">
        <v>921</v>
      </c>
      <c r="Z60" s="19" t="s">
        <v>923</v>
      </c>
      <c r="AA60" s="125">
        <v>44772</v>
      </c>
      <c r="AB60" s="127"/>
      <c r="AC60" s="121" t="s">
        <v>648</v>
      </c>
      <c r="AD60" s="121" t="str">
        <f>VLOOKUP($E60,'LC Usage'!$C:$D,2,FALSE)</f>
        <v>PROSPERITY TEXTILE (H.K.) CO., LTD.</v>
      </c>
      <c r="AE60" s="121" t="str">
        <f>VLOOKUP($E60,'LC Usage'!$C:$K,9,FALSE)</f>
        <v>DF220638</v>
      </c>
      <c r="AF60" s="121">
        <f>VLOOKUP($E60,'LC Usage'!$C:$L,10,FALSE)</f>
        <v>20816.669999999998</v>
      </c>
      <c r="AG60" s="121" t="str">
        <f>IFERROR(VLOOKUP($E60,'LC Usage'!$C:$P,14,FALSE),0)</f>
        <v>18-Jul-2022</v>
      </c>
      <c r="AH60" s="129" t="str">
        <f>IFERROR(VLOOKUP($E60,'LC Usage'!$C:$Q,15,FALSE),0)</f>
        <v>04-Oct-2022</v>
      </c>
    </row>
    <row r="61" spans="1:34" ht="16" hidden="1" x14ac:dyDescent="0.35">
      <c r="A61" s="120" t="s">
        <v>427</v>
      </c>
      <c r="B61" s="121" t="s">
        <v>428</v>
      </c>
      <c r="C61" s="121" t="s">
        <v>429</v>
      </c>
      <c r="D61" s="121" t="s">
        <v>430</v>
      </c>
      <c r="E61" s="121" t="s">
        <v>654</v>
      </c>
      <c r="F61" s="121" t="s">
        <v>431</v>
      </c>
      <c r="G61" s="121" t="s">
        <v>651</v>
      </c>
      <c r="H61" s="121" t="s">
        <v>433</v>
      </c>
      <c r="I61" s="121" t="s">
        <v>441</v>
      </c>
      <c r="J61" s="122" t="s">
        <v>184</v>
      </c>
      <c r="K61" s="121" t="s">
        <v>18</v>
      </c>
      <c r="L61" s="123">
        <v>21594.3</v>
      </c>
      <c r="M61" s="123">
        <v>2018527.1924999999</v>
      </c>
      <c r="N61" s="124">
        <v>21594.3</v>
      </c>
      <c r="O61" s="121"/>
      <c r="P61" s="125">
        <v>44724</v>
      </c>
      <c r="Q61" s="125">
        <v>44773</v>
      </c>
      <c r="R61" s="121" t="s">
        <v>436</v>
      </c>
      <c r="S61" s="121" t="s">
        <v>652</v>
      </c>
      <c r="T61" s="121"/>
      <c r="U61" s="125">
        <v>44724</v>
      </c>
      <c r="V61" s="126">
        <v>90</v>
      </c>
      <c r="W61" s="121" t="s">
        <v>653</v>
      </c>
      <c r="X61" s="127" t="s">
        <v>439</v>
      </c>
      <c r="Y61" s="51" t="s">
        <v>921</v>
      </c>
      <c r="Z61" s="19" t="s">
        <v>923</v>
      </c>
      <c r="AA61" s="125">
        <v>44773</v>
      </c>
      <c r="AB61" s="127"/>
      <c r="AC61" s="121" t="s">
        <v>651</v>
      </c>
      <c r="AD61" s="121" t="str">
        <f>VLOOKUP($E61,'LC Usage'!$C:$D,2,FALSE)</f>
        <v>VICTORY BANGLA</v>
      </c>
      <c r="AE61" s="121" t="str">
        <f>VLOOKUP($E61,'LC Usage'!$C:$K,9,FALSE)</f>
        <v>VB20220613</v>
      </c>
      <c r="AF61" s="121">
        <f>VLOOKUP($E61,'LC Usage'!$C:$L,10,FALSE)</f>
        <v>20005</v>
      </c>
      <c r="AG61" s="121" t="str">
        <f>IFERROR(VLOOKUP($E61,'LC Usage'!$C:$P,14,FALSE),0)</f>
        <v>19-Jul-2022</v>
      </c>
      <c r="AH61" s="129" t="str">
        <f>IFERROR(VLOOKUP($E61,'LC Usage'!$C:$Q,15,FALSE),0)</f>
        <v>15-Sep-2022</v>
      </c>
    </row>
    <row r="62" spans="1:34" ht="16" hidden="1" x14ac:dyDescent="0.35">
      <c r="A62" s="120" t="s">
        <v>427</v>
      </c>
      <c r="B62" s="121" t="s">
        <v>428</v>
      </c>
      <c r="C62" s="121" t="s">
        <v>429</v>
      </c>
      <c r="D62" s="121" t="s">
        <v>430</v>
      </c>
      <c r="E62" s="121" t="s">
        <v>657</v>
      </c>
      <c r="F62" s="121" t="s">
        <v>431</v>
      </c>
      <c r="G62" s="121" t="s">
        <v>655</v>
      </c>
      <c r="H62" s="121" t="s">
        <v>433</v>
      </c>
      <c r="I62" s="121" t="s">
        <v>511</v>
      </c>
      <c r="J62" s="122" t="s">
        <v>184</v>
      </c>
      <c r="K62" s="121" t="s">
        <v>18</v>
      </c>
      <c r="L62" s="123">
        <v>59069.7</v>
      </c>
      <c r="M62" s="123">
        <v>5521540.2074999996</v>
      </c>
      <c r="N62" s="124">
        <v>59069.7</v>
      </c>
      <c r="O62" s="121"/>
      <c r="P62" s="125">
        <v>44724</v>
      </c>
      <c r="Q62" s="125">
        <v>44804</v>
      </c>
      <c r="R62" s="121" t="s">
        <v>457</v>
      </c>
      <c r="S62" s="121" t="s">
        <v>656</v>
      </c>
      <c r="T62" s="121"/>
      <c r="U62" s="125">
        <v>44724</v>
      </c>
      <c r="V62" s="126">
        <v>60</v>
      </c>
      <c r="W62" s="121" t="s">
        <v>617</v>
      </c>
      <c r="X62" s="127" t="s">
        <v>439</v>
      </c>
      <c r="Y62" s="51" t="s">
        <v>921</v>
      </c>
      <c r="Z62" s="19" t="s">
        <v>923</v>
      </c>
      <c r="AA62" s="125">
        <v>44804</v>
      </c>
      <c r="AB62" s="127"/>
      <c r="AC62" s="121" t="s">
        <v>655</v>
      </c>
      <c r="AD62" s="121" t="str">
        <f>VLOOKUP($E62,'LC Usage'!$C:$D,2,FALSE)</f>
        <v>HANGZHOU AOLIDA ELEVATOR CO.,LTD.</v>
      </c>
      <c r="AE62" s="121" t="str">
        <f>VLOOKUP($E62,'LC Usage'!$C:$K,9,FALSE)</f>
        <v>ALD-20220823</v>
      </c>
      <c r="AF62" s="121">
        <f>VLOOKUP($E62,'LC Usage'!$C:$L,10,FALSE)</f>
        <v>35600</v>
      </c>
      <c r="AG62" s="121">
        <f>IFERROR(VLOOKUP($E62,'LC Usage'!$C:$P,14,FALSE),0)</f>
        <v>0</v>
      </c>
      <c r="AH62" s="129">
        <f>IFERROR(VLOOKUP($E62,'LC Usage'!$C:$Q,15,FALSE),0)</f>
        <v>0</v>
      </c>
    </row>
    <row r="63" spans="1:34" ht="16" hidden="1" x14ac:dyDescent="0.35">
      <c r="A63" s="120" t="s">
        <v>427</v>
      </c>
      <c r="B63" s="121" t="s">
        <v>428</v>
      </c>
      <c r="C63" s="121" t="s">
        <v>429</v>
      </c>
      <c r="D63" s="121" t="s">
        <v>430</v>
      </c>
      <c r="E63" s="121" t="s">
        <v>662</v>
      </c>
      <c r="F63" s="121" t="s">
        <v>431</v>
      </c>
      <c r="G63" s="121" t="s">
        <v>658</v>
      </c>
      <c r="H63" s="121" t="s">
        <v>433</v>
      </c>
      <c r="I63" s="121" t="s">
        <v>659</v>
      </c>
      <c r="J63" s="122" t="s">
        <v>184</v>
      </c>
      <c r="K63" s="121" t="s">
        <v>18</v>
      </c>
      <c r="L63" s="123">
        <v>36500</v>
      </c>
      <c r="M63" s="123">
        <v>3411837.5</v>
      </c>
      <c r="N63" s="124">
        <v>36500</v>
      </c>
      <c r="O63" s="121"/>
      <c r="P63" s="125">
        <v>44725</v>
      </c>
      <c r="Q63" s="125">
        <v>44804</v>
      </c>
      <c r="R63" s="121" t="s">
        <v>453</v>
      </c>
      <c r="S63" s="121" t="s">
        <v>660</v>
      </c>
      <c r="T63" s="121"/>
      <c r="U63" s="125">
        <v>44724</v>
      </c>
      <c r="V63" s="126">
        <v>0</v>
      </c>
      <c r="W63" s="121" t="s">
        <v>661</v>
      </c>
      <c r="X63" s="127" t="s">
        <v>479</v>
      </c>
      <c r="Y63" s="98" t="s">
        <v>22230</v>
      </c>
      <c r="Z63" s="19" t="s">
        <v>924</v>
      </c>
      <c r="AA63" s="125">
        <v>44804</v>
      </c>
      <c r="AB63" s="127"/>
      <c r="AC63" s="121" t="s">
        <v>658</v>
      </c>
      <c r="AD63" s="121" t="str">
        <f>VLOOKUP($E63,'LC Usage'!$C:$D,2,FALSE)</f>
        <v>TRADE ZENTRUM</v>
      </c>
      <c r="AE63" s="121" t="str">
        <f>VLOOKUP($E63,'LC Usage'!$C:$K,9,FALSE)</f>
        <v>REF-03</v>
      </c>
      <c r="AF63" s="121">
        <f>VLOOKUP($E63,'LC Usage'!$C:$L,10,FALSE)</f>
        <v>12990</v>
      </c>
      <c r="AG63" s="121" t="str">
        <f>IFERROR(VLOOKUP($E63,'LC Usage'!$C:$P,14,FALSE),0)</f>
        <v>17-Aug-2022</v>
      </c>
      <c r="AH63" s="129" t="str">
        <f>IFERROR(VLOOKUP($E63,'LC Usage'!$C:$Q,15,FALSE),0)</f>
        <v>14-Nov-2022</v>
      </c>
    </row>
    <row r="64" spans="1:34" ht="16" hidden="1" x14ac:dyDescent="0.35">
      <c r="A64" s="120" t="s">
        <v>427</v>
      </c>
      <c r="B64" s="121" t="s">
        <v>428</v>
      </c>
      <c r="C64" s="121" t="s">
        <v>429</v>
      </c>
      <c r="D64" s="121" t="s">
        <v>430</v>
      </c>
      <c r="E64" s="121" t="s">
        <v>665</v>
      </c>
      <c r="F64" s="121" t="s">
        <v>431</v>
      </c>
      <c r="G64" s="121" t="s">
        <v>663</v>
      </c>
      <c r="H64" s="121" t="s">
        <v>433</v>
      </c>
      <c r="I64" s="121" t="s">
        <v>511</v>
      </c>
      <c r="J64" s="122" t="s">
        <v>184</v>
      </c>
      <c r="K64" s="121" t="s">
        <v>18</v>
      </c>
      <c r="L64" s="123">
        <v>12990</v>
      </c>
      <c r="M64" s="123">
        <v>1214240.25</v>
      </c>
      <c r="N64" s="124">
        <v>12990</v>
      </c>
      <c r="O64" s="121"/>
      <c r="P64" s="125">
        <v>44724</v>
      </c>
      <c r="Q64" s="125">
        <v>44804</v>
      </c>
      <c r="R64" s="121" t="s">
        <v>457</v>
      </c>
      <c r="S64" s="121" t="s">
        <v>664</v>
      </c>
      <c r="T64" s="121"/>
      <c r="U64" s="125">
        <v>44724</v>
      </c>
      <c r="V64" s="126">
        <v>90</v>
      </c>
      <c r="W64" s="121" t="s">
        <v>513</v>
      </c>
      <c r="X64" s="127" t="s">
        <v>439</v>
      </c>
      <c r="Y64" s="51" t="s">
        <v>921</v>
      </c>
      <c r="Z64" s="19" t="s">
        <v>923</v>
      </c>
      <c r="AA64" s="125">
        <v>44804</v>
      </c>
      <c r="AB64" s="127"/>
      <c r="AC64" s="121" t="s">
        <v>663</v>
      </c>
      <c r="AD64" s="121" t="str">
        <f>VLOOKUP($E64,'LC Usage'!$C:$D,2,FALSE)</f>
        <v>OFFICINA BD</v>
      </c>
      <c r="AE64" s="121" t="str">
        <f>VLOOKUP($E64,'LC Usage'!$C:$K,9,FALSE)</f>
        <v>OFFICINA220011</v>
      </c>
      <c r="AF64" s="121">
        <f>VLOOKUP($E64,'LC Usage'!$C:$L,10,FALSE)</f>
        <v>27000</v>
      </c>
      <c r="AG64" s="121" t="str">
        <f>IFERROR(VLOOKUP($E64,'LC Usage'!$C:$P,14,FALSE),0)</f>
        <v>03-Aug-2022</v>
      </c>
      <c r="AH64" s="129" t="str">
        <f>IFERROR(VLOOKUP($E64,'LC Usage'!$C:$Q,15,FALSE),0)</f>
        <v>01-Sep-2022</v>
      </c>
    </row>
    <row r="65" spans="1:34" ht="16" hidden="1" x14ac:dyDescent="0.35">
      <c r="A65" s="120" t="s">
        <v>427</v>
      </c>
      <c r="B65" s="121" t="s">
        <v>428</v>
      </c>
      <c r="C65" s="121" t="s">
        <v>429</v>
      </c>
      <c r="D65" s="121" t="s">
        <v>430</v>
      </c>
      <c r="E65" s="121" t="s">
        <v>35153</v>
      </c>
      <c r="F65" s="121" t="s">
        <v>431</v>
      </c>
      <c r="G65" s="121" t="s">
        <v>666</v>
      </c>
      <c r="H65" s="121" t="s">
        <v>433</v>
      </c>
      <c r="I65" s="121" t="s">
        <v>511</v>
      </c>
      <c r="J65" s="122" t="s">
        <v>184</v>
      </c>
      <c r="K65" s="121" t="s">
        <v>18</v>
      </c>
      <c r="L65" s="123">
        <v>27000</v>
      </c>
      <c r="M65" s="123">
        <v>2523825</v>
      </c>
      <c r="N65" s="124">
        <v>27000</v>
      </c>
      <c r="O65" s="121"/>
      <c r="P65" s="125">
        <v>44727</v>
      </c>
      <c r="Q65" s="125">
        <v>44804</v>
      </c>
      <c r="R65" s="121" t="s">
        <v>457</v>
      </c>
      <c r="S65" s="121" t="s">
        <v>667</v>
      </c>
      <c r="T65" s="121"/>
      <c r="U65" s="125">
        <v>44724</v>
      </c>
      <c r="V65" s="126">
        <v>30</v>
      </c>
      <c r="W65" s="121" t="s">
        <v>668</v>
      </c>
      <c r="X65" s="127" t="s">
        <v>439</v>
      </c>
      <c r="Y65" s="51" t="s">
        <v>921</v>
      </c>
      <c r="Z65" s="19" t="s">
        <v>923</v>
      </c>
      <c r="AA65" s="125">
        <v>44804</v>
      </c>
      <c r="AB65" s="127"/>
      <c r="AC65" s="121" t="s">
        <v>666</v>
      </c>
      <c r="AD65" s="121" t="s">
        <v>668</v>
      </c>
      <c r="AE65" s="121" t="e">
        <f>VLOOKUP($E65,'LC Usage'!$C:$K,9,FALSE)</f>
        <v>#N/A</v>
      </c>
      <c r="AF65" s="121" t="e">
        <f>VLOOKUP($E65,'LC Usage'!$C:$L,10,FALSE)</f>
        <v>#N/A</v>
      </c>
      <c r="AG65" s="121">
        <f>IFERROR(VLOOKUP($E65,'LC Usage'!$C:$P,14,FALSE),0)</f>
        <v>0</v>
      </c>
      <c r="AH65" s="129">
        <f>IFERROR(VLOOKUP($E65,'LC Usage'!$C:$Q,15,FALSE),0)</f>
        <v>0</v>
      </c>
    </row>
    <row r="66" spans="1:34" ht="16" hidden="1" x14ac:dyDescent="0.35">
      <c r="A66" s="120" t="s">
        <v>427</v>
      </c>
      <c r="B66" s="121" t="s">
        <v>428</v>
      </c>
      <c r="C66" s="121" t="s">
        <v>429</v>
      </c>
      <c r="D66" s="121" t="s">
        <v>430</v>
      </c>
      <c r="E66" s="121" t="s">
        <v>672</v>
      </c>
      <c r="F66" s="121" t="s">
        <v>431</v>
      </c>
      <c r="G66" s="121" t="s">
        <v>669</v>
      </c>
      <c r="H66" s="121" t="s">
        <v>433</v>
      </c>
      <c r="I66" s="121" t="s">
        <v>527</v>
      </c>
      <c r="J66" s="122" t="s">
        <v>184</v>
      </c>
      <c r="K66" s="121" t="s">
        <v>18</v>
      </c>
      <c r="L66" s="123">
        <v>280000</v>
      </c>
      <c r="M66" s="123">
        <v>26173000</v>
      </c>
      <c r="N66" s="124">
        <v>280000</v>
      </c>
      <c r="O66" s="121"/>
      <c r="P66" s="125">
        <v>44727</v>
      </c>
      <c r="Q66" s="125">
        <v>44794</v>
      </c>
      <c r="R66" s="121" t="s">
        <v>528</v>
      </c>
      <c r="S66" s="121" t="s">
        <v>670</v>
      </c>
      <c r="T66" s="121"/>
      <c r="U66" s="125">
        <v>44726</v>
      </c>
      <c r="V66" s="126">
        <v>275</v>
      </c>
      <c r="W66" s="121" t="s">
        <v>671</v>
      </c>
      <c r="X66" s="127" t="s">
        <v>479</v>
      </c>
      <c r="Y66" s="98" t="s">
        <v>22230</v>
      </c>
      <c r="Z66" s="19" t="s">
        <v>924</v>
      </c>
      <c r="AA66" s="125">
        <v>44794</v>
      </c>
      <c r="AB66" s="127"/>
      <c r="AC66" s="121" t="s">
        <v>669</v>
      </c>
      <c r="AD66" s="121" t="str">
        <f>VLOOKUP($E66,'LC Usage'!$C:$D,2,FALSE)</f>
        <v>NISHAT MILLS</v>
      </c>
      <c r="AE66" s="121" t="str">
        <f>VLOOKUP($E66,'LC Usage'!$C:$K,9,FALSE)</f>
        <v>EXP/F-49/0039/2022</v>
      </c>
      <c r="AF66" s="121">
        <f>VLOOKUP($E66,'LC Usage'!$C:$L,10,FALSE)</f>
        <v>31264.87</v>
      </c>
      <c r="AG66" s="121" t="str">
        <f>IFERROR(VLOOKUP($E66,'LC Usage'!$C:$P,14,FALSE),0)</f>
        <v>28-Jul-2022</v>
      </c>
      <c r="AH66" s="129" t="str">
        <f>IFERROR(VLOOKUP($E66,'LC Usage'!$C:$Q,15,FALSE),0)</f>
        <v>10-Nov-2022</v>
      </c>
    </row>
    <row r="67" spans="1:34" ht="16" hidden="1" x14ac:dyDescent="0.35">
      <c r="A67" s="120" t="s">
        <v>427</v>
      </c>
      <c r="B67" s="121" t="s">
        <v>428</v>
      </c>
      <c r="C67" s="121" t="s">
        <v>429</v>
      </c>
      <c r="D67" s="121" t="s">
        <v>430</v>
      </c>
      <c r="E67" s="121" t="s">
        <v>676</v>
      </c>
      <c r="F67" s="121" t="s">
        <v>431</v>
      </c>
      <c r="G67" s="121" t="s">
        <v>673</v>
      </c>
      <c r="H67" s="121" t="s">
        <v>433</v>
      </c>
      <c r="I67" s="121" t="s">
        <v>441</v>
      </c>
      <c r="J67" s="122" t="s">
        <v>184</v>
      </c>
      <c r="K67" s="121" t="s">
        <v>18</v>
      </c>
      <c r="L67" s="123">
        <v>32665.08</v>
      </c>
      <c r="M67" s="123">
        <v>3053368.3530000001</v>
      </c>
      <c r="N67" s="124">
        <v>32665.08</v>
      </c>
      <c r="O67" s="121"/>
      <c r="P67" s="125">
        <v>44726</v>
      </c>
      <c r="Q67" s="125">
        <v>44793</v>
      </c>
      <c r="R67" s="121" t="s">
        <v>507</v>
      </c>
      <c r="S67" s="121" t="s">
        <v>674</v>
      </c>
      <c r="T67" s="121"/>
      <c r="U67" s="125">
        <v>44726</v>
      </c>
      <c r="V67" s="126">
        <v>120</v>
      </c>
      <c r="W67" s="121" t="s">
        <v>675</v>
      </c>
      <c r="X67" s="127" t="s">
        <v>439</v>
      </c>
      <c r="Y67" s="51" t="s">
        <v>921</v>
      </c>
      <c r="Z67" s="19" t="s">
        <v>923</v>
      </c>
      <c r="AA67" s="125">
        <v>44793</v>
      </c>
      <c r="AB67" s="127"/>
      <c r="AC67" s="121" t="s">
        <v>673</v>
      </c>
      <c r="AD67" s="121" t="str">
        <f>VLOOKUP($E67,'LC Usage'!$C:$D,2,FALSE)</f>
        <v>PROSPERITY TEXTILE (H.K.) CO., LTD.</v>
      </c>
      <c r="AE67" s="121" t="str">
        <f>VLOOKUP($E67,'LC Usage'!$C:$K,9,FALSE)</f>
        <v>DF220637</v>
      </c>
      <c r="AF67" s="121">
        <f>VLOOKUP($E67,'LC Usage'!$C:$L,10,FALSE)</f>
        <v>37223.339999999997</v>
      </c>
      <c r="AG67" s="121" t="str">
        <f>IFERROR(VLOOKUP($E67,'LC Usage'!$C:$P,14,FALSE),0)</f>
        <v>18-Jul-2022</v>
      </c>
      <c r="AH67" s="129" t="str">
        <f>IFERROR(VLOOKUP($E67,'LC Usage'!$C:$Q,15,FALSE),0)</f>
        <v>04-Oct-2022</v>
      </c>
    </row>
    <row r="68" spans="1:34" ht="16" hidden="1" x14ac:dyDescent="0.35">
      <c r="A68" s="120" t="s">
        <v>427</v>
      </c>
      <c r="B68" s="121" t="s">
        <v>428</v>
      </c>
      <c r="C68" s="121" t="s">
        <v>429</v>
      </c>
      <c r="D68" s="121" t="s">
        <v>430</v>
      </c>
      <c r="E68" s="121" t="s">
        <v>679</v>
      </c>
      <c r="F68" s="121" t="s">
        <v>431</v>
      </c>
      <c r="G68" s="121" t="s">
        <v>677</v>
      </c>
      <c r="H68" s="121" t="s">
        <v>433</v>
      </c>
      <c r="I68" s="121" t="s">
        <v>441</v>
      </c>
      <c r="J68" s="122" t="s">
        <v>184</v>
      </c>
      <c r="K68" s="121" t="s">
        <v>18</v>
      </c>
      <c r="L68" s="123">
        <v>37699.620000000003</v>
      </c>
      <c r="M68" s="123">
        <v>3523971.9795000013</v>
      </c>
      <c r="N68" s="124">
        <v>37699.62000000001</v>
      </c>
      <c r="O68" s="121"/>
      <c r="P68" s="125">
        <v>44728</v>
      </c>
      <c r="Q68" s="125">
        <v>44762</v>
      </c>
      <c r="R68" s="121" t="s">
        <v>436</v>
      </c>
      <c r="S68" s="121" t="s">
        <v>678</v>
      </c>
      <c r="T68" s="121"/>
      <c r="U68" s="125">
        <v>44728</v>
      </c>
      <c r="V68" s="126">
        <v>90</v>
      </c>
      <c r="W68" s="121" t="s">
        <v>653</v>
      </c>
      <c r="X68" s="127" t="s">
        <v>439</v>
      </c>
      <c r="Y68" s="51" t="s">
        <v>921</v>
      </c>
      <c r="Z68" s="19" t="s">
        <v>923</v>
      </c>
      <c r="AA68" s="125">
        <v>44762</v>
      </c>
      <c r="AB68" s="127"/>
      <c r="AC68" s="121" t="s">
        <v>677</v>
      </c>
      <c r="AD68" s="121" t="str">
        <f>VLOOKUP($E68,'LC Usage'!$C:$D,2,FALSE)</f>
        <v>ZHEJIANG DOLLOR SEWING MACHINE CO.,LTD</v>
      </c>
      <c r="AE68" s="121" t="str">
        <f>VLOOKUP($E68,'LC Usage'!$C:$K,9,FALSE)</f>
        <v>DOLLORBD2215</v>
      </c>
      <c r="AF68" s="121">
        <f>VLOOKUP($E68,'LC Usage'!$C:$L,10,FALSE)</f>
        <v>26500</v>
      </c>
      <c r="AG68" s="121" t="str">
        <f>IFERROR(VLOOKUP($E68,'LC Usage'!$C:$P,14,FALSE),0)</f>
        <v>13-Jul-2022</v>
      </c>
      <c r="AH68" s="129" t="str">
        <f>IFERROR(VLOOKUP($E68,'LC Usage'!$C:$Q,15,FALSE),0)</f>
        <v>22-Dec-2022</v>
      </c>
    </row>
    <row r="69" spans="1:34" ht="16" hidden="1" x14ac:dyDescent="0.35">
      <c r="A69" s="120" t="s">
        <v>427</v>
      </c>
      <c r="B69" s="121" t="s">
        <v>428</v>
      </c>
      <c r="C69" s="121" t="s">
        <v>429</v>
      </c>
      <c r="D69" s="121" t="s">
        <v>430</v>
      </c>
      <c r="E69" s="121" t="s">
        <v>683</v>
      </c>
      <c r="F69" s="121" t="s">
        <v>431</v>
      </c>
      <c r="G69" s="121" t="s">
        <v>680</v>
      </c>
      <c r="H69" s="121" t="s">
        <v>433</v>
      </c>
      <c r="I69" s="121" t="s">
        <v>527</v>
      </c>
      <c r="J69" s="122" t="s">
        <v>184</v>
      </c>
      <c r="K69" s="121" t="s">
        <v>18</v>
      </c>
      <c r="L69" s="123">
        <v>26500</v>
      </c>
      <c r="M69" s="123">
        <v>2477087.5</v>
      </c>
      <c r="N69" s="124">
        <v>26500</v>
      </c>
      <c r="O69" s="121"/>
      <c r="P69" s="125">
        <v>44733</v>
      </c>
      <c r="Q69" s="125">
        <v>44819</v>
      </c>
      <c r="R69" s="121" t="s">
        <v>453</v>
      </c>
      <c r="S69" s="121" t="s">
        <v>681</v>
      </c>
      <c r="T69" s="121"/>
      <c r="U69" s="125">
        <v>44731</v>
      </c>
      <c r="V69" s="126">
        <v>180</v>
      </c>
      <c r="W69" s="121" t="s">
        <v>682</v>
      </c>
      <c r="X69" s="127" t="s">
        <v>479</v>
      </c>
      <c r="Y69" s="98" t="s">
        <v>22230</v>
      </c>
      <c r="Z69" s="19" t="s">
        <v>924</v>
      </c>
      <c r="AA69" s="125">
        <v>44819</v>
      </c>
      <c r="AB69" s="127"/>
      <c r="AC69" s="121" t="s">
        <v>680</v>
      </c>
      <c r="AD69" s="121" t="str">
        <f>VLOOKUP($E69,'LC Usage'!$C:$D,2,FALSE)</f>
        <v>SARENA TEXTILE INDUSTRUES (PVT) LTD</v>
      </c>
      <c r="AE69" s="121" t="str">
        <f>VLOOKUP($E69,'LC Usage'!$C:$K,9,FALSE)</f>
        <v>EXP-SD-5632-NTA</v>
      </c>
      <c r="AF69" s="121">
        <f>VLOOKUP($E69,'LC Usage'!$C:$L,10,FALSE)</f>
        <v>141486.75</v>
      </c>
      <c r="AG69" s="121" t="str">
        <f>IFERROR(VLOOKUP($E69,'LC Usage'!$C:$P,14,FALSE),0)</f>
        <v>17-Jul-2022</v>
      </c>
      <c r="AH69" s="129" t="str">
        <f>IFERROR(VLOOKUP($E69,'LC Usage'!$C:$Q,15,FALSE),0)</f>
        <v>22-Sep-2022</v>
      </c>
    </row>
    <row r="70" spans="1:34" ht="16" hidden="1" x14ac:dyDescent="0.35">
      <c r="A70" s="120" t="s">
        <v>427</v>
      </c>
      <c r="B70" s="121" t="s">
        <v>428</v>
      </c>
      <c r="C70" s="121" t="s">
        <v>429</v>
      </c>
      <c r="D70" s="121" t="s">
        <v>430</v>
      </c>
      <c r="E70" s="121" t="s">
        <v>687</v>
      </c>
      <c r="F70" s="121" t="s">
        <v>431</v>
      </c>
      <c r="G70" s="121" t="s">
        <v>684</v>
      </c>
      <c r="H70" s="121" t="s">
        <v>433</v>
      </c>
      <c r="I70" s="121" t="s">
        <v>441</v>
      </c>
      <c r="J70" s="122" t="s">
        <v>184</v>
      </c>
      <c r="K70" s="121" t="s">
        <v>18</v>
      </c>
      <c r="L70" s="123">
        <v>205453.5</v>
      </c>
      <c r="M70" s="123">
        <v>19204765.912500001</v>
      </c>
      <c r="N70" s="124">
        <v>205453.5</v>
      </c>
      <c r="O70" s="121"/>
      <c r="P70" s="125">
        <v>44731</v>
      </c>
      <c r="Q70" s="125">
        <v>44783</v>
      </c>
      <c r="R70" s="121" t="s">
        <v>507</v>
      </c>
      <c r="S70" s="121" t="s">
        <v>685</v>
      </c>
      <c r="T70" s="121"/>
      <c r="U70" s="125">
        <v>44731</v>
      </c>
      <c r="V70" s="126">
        <v>90</v>
      </c>
      <c r="W70" s="121" t="s">
        <v>686</v>
      </c>
      <c r="X70" s="127" t="s">
        <v>439</v>
      </c>
      <c r="Y70" s="51" t="s">
        <v>921</v>
      </c>
      <c r="Z70" s="19" t="s">
        <v>923</v>
      </c>
      <c r="AA70" s="125">
        <v>44783</v>
      </c>
      <c r="AB70" s="127"/>
      <c r="AC70" s="121" t="s">
        <v>684</v>
      </c>
      <c r="AD70" s="121" t="s">
        <v>686</v>
      </c>
      <c r="AE70" s="121" t="e">
        <f>VLOOKUP($E70,'LC Usage'!$C:$K,9,FALSE)</f>
        <v>#N/A</v>
      </c>
      <c r="AF70" s="121" t="e">
        <f>VLOOKUP($E70,'LC Usage'!$C:$L,10,FALSE)</f>
        <v>#N/A</v>
      </c>
      <c r="AG70" s="121">
        <f>IFERROR(VLOOKUP($E70,'LC Usage'!$C:$P,14,FALSE),0)</f>
        <v>0</v>
      </c>
      <c r="AH70" s="129">
        <f>IFERROR(VLOOKUP($E70,'LC Usage'!$C:$Q,15,FALSE),0)</f>
        <v>0</v>
      </c>
    </row>
    <row r="71" spans="1:34" ht="16" hidden="1" x14ac:dyDescent="0.35">
      <c r="A71" s="120" t="s">
        <v>427</v>
      </c>
      <c r="B71" s="121" t="s">
        <v>468</v>
      </c>
      <c r="C71" s="121" t="s">
        <v>429</v>
      </c>
      <c r="D71" s="121" t="s">
        <v>430</v>
      </c>
      <c r="E71" s="121" t="s">
        <v>692</v>
      </c>
      <c r="F71" s="121" t="s">
        <v>431</v>
      </c>
      <c r="G71" s="121" t="s">
        <v>688</v>
      </c>
      <c r="H71" s="121" t="s">
        <v>433</v>
      </c>
      <c r="I71" s="121" t="s">
        <v>689</v>
      </c>
      <c r="J71" s="122" t="s">
        <v>184</v>
      </c>
      <c r="K71" s="121" t="s">
        <v>18</v>
      </c>
      <c r="L71" s="123">
        <v>24080.32</v>
      </c>
      <c r="M71" s="123">
        <v>2250907.912</v>
      </c>
      <c r="N71" s="124">
        <v>24080.32</v>
      </c>
      <c r="O71" s="121"/>
      <c r="P71" s="125">
        <v>44733</v>
      </c>
      <c r="Q71" s="125">
        <v>44794</v>
      </c>
      <c r="R71" s="121" t="s">
        <v>457</v>
      </c>
      <c r="S71" s="121" t="s">
        <v>690</v>
      </c>
      <c r="T71" s="121"/>
      <c r="U71" s="125">
        <v>44731</v>
      </c>
      <c r="V71" s="126">
        <v>0</v>
      </c>
      <c r="W71" s="121" t="s">
        <v>691</v>
      </c>
      <c r="X71" s="127" t="s">
        <v>479</v>
      </c>
      <c r="Y71" s="98" t="s">
        <v>22230</v>
      </c>
      <c r="Z71" s="19" t="s">
        <v>924</v>
      </c>
      <c r="AA71" s="125">
        <v>44794</v>
      </c>
      <c r="AB71" s="127"/>
      <c r="AC71" s="121" t="s">
        <v>688</v>
      </c>
      <c r="AD71" s="121" t="s">
        <v>691</v>
      </c>
      <c r="AE71" s="121" t="e">
        <f>VLOOKUP($E71,'LC Usage'!$C:$K,9,FALSE)</f>
        <v>#N/A</v>
      </c>
      <c r="AF71" s="121" t="e">
        <f>VLOOKUP($E71,'LC Usage'!$C:$L,10,FALSE)</f>
        <v>#N/A</v>
      </c>
      <c r="AG71" s="121">
        <f>IFERROR(VLOOKUP($E71,'LC Usage'!$C:$P,14,FALSE),0)</f>
        <v>0</v>
      </c>
      <c r="AH71" s="129">
        <f>IFERROR(VLOOKUP($E71,'LC Usage'!$C:$Q,15,FALSE),0)</f>
        <v>0</v>
      </c>
    </row>
    <row r="72" spans="1:34" ht="16" hidden="1" x14ac:dyDescent="0.35">
      <c r="A72" s="120" t="s">
        <v>427</v>
      </c>
      <c r="B72" s="121" t="s">
        <v>468</v>
      </c>
      <c r="C72" s="121" t="s">
        <v>429</v>
      </c>
      <c r="D72" s="121" t="s">
        <v>430</v>
      </c>
      <c r="E72" s="121" t="s">
        <v>694</v>
      </c>
      <c r="F72" s="121" t="s">
        <v>431</v>
      </c>
      <c r="G72" s="121" t="s">
        <v>693</v>
      </c>
      <c r="H72" s="121" t="s">
        <v>433</v>
      </c>
      <c r="I72" s="121" t="s">
        <v>689</v>
      </c>
      <c r="J72" s="122" t="s">
        <v>184</v>
      </c>
      <c r="K72" s="121" t="s">
        <v>18</v>
      </c>
      <c r="L72" s="123">
        <v>5078.84</v>
      </c>
      <c r="M72" s="123">
        <v>474744.56899999996</v>
      </c>
      <c r="N72" s="124">
        <v>5078.84</v>
      </c>
      <c r="O72" s="121"/>
      <c r="P72" s="125">
        <v>44733</v>
      </c>
      <c r="Q72" s="125">
        <v>44794</v>
      </c>
      <c r="R72" s="121" t="s">
        <v>457</v>
      </c>
      <c r="S72" s="121" t="s">
        <v>690</v>
      </c>
      <c r="T72" s="121"/>
      <c r="U72" s="125">
        <v>44731</v>
      </c>
      <c r="V72" s="126">
        <v>0</v>
      </c>
      <c r="W72" s="121" t="s">
        <v>691</v>
      </c>
      <c r="X72" s="127" t="s">
        <v>479</v>
      </c>
      <c r="Y72" s="98" t="s">
        <v>22230</v>
      </c>
      <c r="Z72" s="19" t="s">
        <v>924</v>
      </c>
      <c r="AA72" s="125">
        <v>44794</v>
      </c>
      <c r="AB72" s="127"/>
      <c r="AC72" s="121" t="s">
        <v>693</v>
      </c>
      <c r="AD72" s="121" t="str">
        <f>VLOOKUP($E72,'LC Usage'!$C:$D,2,FALSE)</f>
        <v>NISHAT MILLS</v>
      </c>
      <c r="AE72" s="121" t="str">
        <f>VLOOKUP($E72,'LC Usage'!$C:$K,9,FALSE)</f>
        <v>EXP/F-35/0025/2023</v>
      </c>
      <c r="AF72" s="121">
        <f>VLOOKUP($E72,'LC Usage'!$C:$L,10,FALSE)</f>
        <v>73088.399999999994</v>
      </c>
      <c r="AG72" s="121" t="str">
        <f>IFERROR(VLOOKUP($E72,'LC Usage'!$C:$P,14,FALSE),0)</f>
        <v>27-Jul-2022</v>
      </c>
      <c r="AH72" s="129" t="str">
        <f>IFERROR(VLOOKUP($E72,'LC Usage'!$C:$Q,15,FALSE),0)</f>
        <v>11-Nov-2022</v>
      </c>
    </row>
    <row r="73" spans="1:34" ht="16" hidden="1" x14ac:dyDescent="0.35">
      <c r="A73" s="120" t="s">
        <v>427</v>
      </c>
      <c r="B73" s="121" t="s">
        <v>428</v>
      </c>
      <c r="C73" s="121" t="s">
        <v>429</v>
      </c>
      <c r="D73" s="121" t="s">
        <v>430</v>
      </c>
      <c r="E73" s="121" t="s">
        <v>697</v>
      </c>
      <c r="F73" s="121" t="s">
        <v>431</v>
      </c>
      <c r="G73" s="121" t="s">
        <v>695</v>
      </c>
      <c r="H73" s="121" t="s">
        <v>433</v>
      </c>
      <c r="I73" s="121" t="s">
        <v>441</v>
      </c>
      <c r="J73" s="122" t="s">
        <v>184</v>
      </c>
      <c r="K73" s="121" t="s">
        <v>18</v>
      </c>
      <c r="L73" s="123">
        <v>78909.600000000006</v>
      </c>
      <c r="M73" s="123">
        <v>7376074.8600000013</v>
      </c>
      <c r="N73" s="124">
        <v>78909.60000000002</v>
      </c>
      <c r="O73" s="121"/>
      <c r="P73" s="125">
        <v>44732</v>
      </c>
      <c r="Q73" s="125">
        <v>44814</v>
      </c>
      <c r="R73" s="121" t="s">
        <v>507</v>
      </c>
      <c r="S73" s="121" t="s">
        <v>696</v>
      </c>
      <c r="T73" s="121"/>
      <c r="U73" s="125">
        <v>44732</v>
      </c>
      <c r="V73" s="126">
        <v>120</v>
      </c>
      <c r="W73" s="121" t="s">
        <v>675</v>
      </c>
      <c r="X73" s="127" t="s">
        <v>439</v>
      </c>
      <c r="Y73" s="51" t="s">
        <v>921</v>
      </c>
      <c r="Z73" s="19" t="s">
        <v>923</v>
      </c>
      <c r="AA73" s="125">
        <v>44814</v>
      </c>
      <c r="AB73" s="127"/>
      <c r="AC73" s="121" t="s">
        <v>695</v>
      </c>
      <c r="AD73" s="121" t="str">
        <f>VLOOKUP($E73,'LC Usage'!$C:$D,2,FALSE)</f>
        <v>TAK SANG ( SZES) CO. LTD</v>
      </c>
      <c r="AE73" s="121" t="str">
        <f>VLOOKUP($E73,'LC Usage'!$C:$K,9,FALSE)</f>
        <v>TZIV220661</v>
      </c>
      <c r="AF73" s="121">
        <f>VLOOKUP($E73,'LC Usage'!$C:$L,10,FALSE)</f>
        <v>63442.74</v>
      </c>
      <c r="AG73" s="121" t="str">
        <f>IFERROR(VLOOKUP($E73,'LC Usage'!$C:$P,14,FALSE),0)</f>
        <v>12-Jul-2022</v>
      </c>
      <c r="AH73" s="129" t="str">
        <f>IFERROR(VLOOKUP($E73,'LC Usage'!$C:$Q,15,FALSE),0)</f>
        <v>02-Nov-2022</v>
      </c>
    </row>
    <row r="74" spans="1:34" ht="16" hidden="1" x14ac:dyDescent="0.35">
      <c r="A74" s="120" t="s">
        <v>427</v>
      </c>
      <c r="B74" s="121" t="s">
        <v>428</v>
      </c>
      <c r="C74" s="121" t="s">
        <v>429</v>
      </c>
      <c r="D74" s="121" t="s">
        <v>430</v>
      </c>
      <c r="E74" s="121" t="s">
        <v>700</v>
      </c>
      <c r="F74" s="121" t="s">
        <v>431</v>
      </c>
      <c r="G74" s="121" t="s">
        <v>698</v>
      </c>
      <c r="H74" s="121" t="s">
        <v>433</v>
      </c>
      <c r="I74" s="121" t="s">
        <v>441</v>
      </c>
      <c r="J74" s="122" t="s">
        <v>184</v>
      </c>
      <c r="K74" s="121" t="s">
        <v>18</v>
      </c>
      <c r="L74" s="123">
        <v>1359218.44</v>
      </c>
      <c r="M74" s="123">
        <v>127052943.67899999</v>
      </c>
      <c r="N74" s="124">
        <v>1359218.44</v>
      </c>
      <c r="O74" s="121"/>
      <c r="P74" s="125">
        <v>44733</v>
      </c>
      <c r="Q74" s="125">
        <v>44793</v>
      </c>
      <c r="R74" s="121" t="s">
        <v>436</v>
      </c>
      <c r="S74" s="121" t="s">
        <v>699</v>
      </c>
      <c r="T74" s="121"/>
      <c r="U74" s="125">
        <v>44732</v>
      </c>
      <c r="V74" s="126">
        <v>120</v>
      </c>
      <c r="W74" s="121" t="s">
        <v>451</v>
      </c>
      <c r="X74" s="127" t="s">
        <v>439</v>
      </c>
      <c r="Y74" s="51" t="s">
        <v>921</v>
      </c>
      <c r="Z74" s="19" t="s">
        <v>923</v>
      </c>
      <c r="AA74" s="125">
        <v>44793</v>
      </c>
      <c r="AB74" s="127"/>
      <c r="AC74" s="121" t="s">
        <v>698</v>
      </c>
      <c r="AD74" s="121" t="str">
        <f>VLOOKUP($E74,'LC Usage'!$C:$D,2,FALSE)</f>
        <v>NEW FOCUS TEXTILES LTD</v>
      </c>
      <c r="AE74" s="121" t="str">
        <f>VLOOKUP($E74,'LC Usage'!$C:$K,9,FALSE)</f>
        <v>NFB2207036</v>
      </c>
      <c r="AF74" s="121">
        <f>VLOOKUP($E74,'LC Usage'!$C:$L,10,FALSE)</f>
        <v>777.4</v>
      </c>
      <c r="AG74" s="121" t="str">
        <f>IFERROR(VLOOKUP($E74,'LC Usage'!$C:$P,14,FALSE),0)</f>
        <v>23-Aug-2022</v>
      </c>
      <c r="AH74" s="129" t="str">
        <f>IFERROR(VLOOKUP($E74,'LC Usage'!$C:$Q,15,FALSE),0)</f>
        <v>21-Dec-2022</v>
      </c>
    </row>
    <row r="75" spans="1:34" ht="16" hidden="1" x14ac:dyDescent="0.35">
      <c r="A75" s="120" t="s">
        <v>427</v>
      </c>
      <c r="B75" s="121" t="s">
        <v>428</v>
      </c>
      <c r="C75" s="121" t="s">
        <v>429</v>
      </c>
      <c r="D75" s="121" t="s">
        <v>430</v>
      </c>
      <c r="E75" s="121" t="s">
        <v>704</v>
      </c>
      <c r="F75" s="121" t="s">
        <v>431</v>
      </c>
      <c r="G75" s="121" t="s">
        <v>701</v>
      </c>
      <c r="H75" s="121" t="s">
        <v>433</v>
      </c>
      <c r="I75" s="121" t="s">
        <v>441</v>
      </c>
      <c r="J75" s="122" t="s">
        <v>184</v>
      </c>
      <c r="K75" s="121" t="s">
        <v>18</v>
      </c>
      <c r="L75" s="123">
        <v>780</v>
      </c>
      <c r="M75" s="123">
        <v>72910.5</v>
      </c>
      <c r="N75" s="124">
        <v>780</v>
      </c>
      <c r="O75" s="121"/>
      <c r="P75" s="125">
        <v>44734</v>
      </c>
      <c r="Q75" s="125">
        <v>44767</v>
      </c>
      <c r="R75" s="121" t="s">
        <v>436</v>
      </c>
      <c r="S75" s="121" t="s">
        <v>702</v>
      </c>
      <c r="T75" s="121"/>
      <c r="U75" s="125">
        <v>44734</v>
      </c>
      <c r="V75" s="126">
        <v>30</v>
      </c>
      <c r="W75" s="121" t="s">
        <v>703</v>
      </c>
      <c r="X75" s="127" t="s">
        <v>439</v>
      </c>
      <c r="Y75" s="51" t="s">
        <v>921</v>
      </c>
      <c r="Z75" s="19" t="s">
        <v>923</v>
      </c>
      <c r="AA75" s="125">
        <v>44767</v>
      </c>
      <c r="AB75" s="127"/>
      <c r="AC75" s="121" t="s">
        <v>701</v>
      </c>
      <c r="AD75" s="121" t="str">
        <f>VLOOKUP($E75,'LC Usage'!$C:$D,2,FALSE)</f>
        <v>Suntex Industries Co Ltd</v>
      </c>
      <c r="AE75" s="121" t="str">
        <f>VLOOKUP($E75,'LC Usage'!$C:$K,9,FALSE)</f>
        <v>NJ2218009-538</v>
      </c>
      <c r="AF75" s="121">
        <f>VLOOKUP($E75,'LC Usage'!$C:$L,10,FALSE)</f>
        <v>246456.16</v>
      </c>
      <c r="AG75" s="121" t="str">
        <f>IFERROR(VLOOKUP($E75,'LC Usage'!$C:$P,14,FALSE),0)</f>
        <v>25-Jul-2022</v>
      </c>
      <c r="AH75" s="129" t="str">
        <f>IFERROR(VLOOKUP($E75,'LC Usage'!$C:$Q,15,FALSE),0)</f>
        <v>09-Nov-2022</v>
      </c>
    </row>
    <row r="76" spans="1:34" ht="16" hidden="1" x14ac:dyDescent="0.35">
      <c r="A76" s="120" t="s">
        <v>427</v>
      </c>
      <c r="B76" s="121" t="s">
        <v>428</v>
      </c>
      <c r="C76" s="121" t="s">
        <v>429</v>
      </c>
      <c r="D76" s="121" t="s">
        <v>430</v>
      </c>
      <c r="E76" s="121" t="s">
        <v>708</v>
      </c>
      <c r="F76" s="121" t="s">
        <v>431</v>
      </c>
      <c r="G76" s="121" t="s">
        <v>705</v>
      </c>
      <c r="H76" s="121" t="s">
        <v>433</v>
      </c>
      <c r="I76" s="121" t="s">
        <v>441</v>
      </c>
      <c r="J76" s="122" t="s">
        <v>184</v>
      </c>
      <c r="K76" s="121" t="s">
        <v>18</v>
      </c>
      <c r="L76" s="123">
        <v>246456.16</v>
      </c>
      <c r="M76" s="123">
        <v>23037489.555999998</v>
      </c>
      <c r="N76" s="124">
        <v>246456.16</v>
      </c>
      <c r="O76" s="121"/>
      <c r="P76" s="125">
        <v>44735</v>
      </c>
      <c r="Q76" s="125">
        <v>44767</v>
      </c>
      <c r="R76" s="121" t="s">
        <v>436</v>
      </c>
      <c r="S76" s="121" t="s">
        <v>706</v>
      </c>
      <c r="T76" s="121"/>
      <c r="U76" s="125">
        <v>44734</v>
      </c>
      <c r="V76" s="126">
        <v>120</v>
      </c>
      <c r="W76" s="121" t="s">
        <v>707</v>
      </c>
      <c r="X76" s="127" t="s">
        <v>439</v>
      </c>
      <c r="Y76" s="51" t="s">
        <v>921</v>
      </c>
      <c r="Z76" s="19" t="s">
        <v>923</v>
      </c>
      <c r="AA76" s="125">
        <v>44767</v>
      </c>
      <c r="AB76" s="127"/>
      <c r="AC76" s="121" t="s">
        <v>705</v>
      </c>
      <c r="AD76" s="121" t="str">
        <f>VLOOKUP($E76,'LC Usage'!$C:$D,2,FALSE)</f>
        <v>Anhui Yalis Intelligent Technology Co.,Ltd.</v>
      </c>
      <c r="AE76" s="121" t="str">
        <f>VLOOKUP($E76,'LC Usage'!$C:$K,9,FALSE)</f>
        <v>ZJYS220718</v>
      </c>
      <c r="AF76" s="121">
        <f>VLOOKUP($E76,'LC Usage'!$C:$L,10,FALSE)</f>
        <v>57500</v>
      </c>
      <c r="AG76" s="121" t="str">
        <f>IFERROR(VLOOKUP($E76,'LC Usage'!$C:$P,14,FALSE),0)</f>
        <v>21-Aug-2022</v>
      </c>
      <c r="AH76" s="129" t="str">
        <f>IFERROR(VLOOKUP($E76,'LC Usage'!$C:$Q,15,FALSE),0)</f>
        <v>18-Jan-2023</v>
      </c>
    </row>
    <row r="77" spans="1:34" ht="16" hidden="1" x14ac:dyDescent="0.35">
      <c r="A77" s="120" t="s">
        <v>427</v>
      </c>
      <c r="B77" s="121" t="s">
        <v>428</v>
      </c>
      <c r="C77" s="121" t="s">
        <v>429</v>
      </c>
      <c r="D77" s="121" t="s">
        <v>430</v>
      </c>
      <c r="E77" s="121" t="s">
        <v>712</v>
      </c>
      <c r="F77" s="121" t="s">
        <v>431</v>
      </c>
      <c r="G77" s="121" t="s">
        <v>709</v>
      </c>
      <c r="H77" s="121" t="s">
        <v>433</v>
      </c>
      <c r="I77" s="121" t="s">
        <v>527</v>
      </c>
      <c r="J77" s="122" t="s">
        <v>184</v>
      </c>
      <c r="K77" s="121" t="s">
        <v>18</v>
      </c>
      <c r="L77" s="123">
        <v>57500</v>
      </c>
      <c r="M77" s="123">
        <v>5374812.5</v>
      </c>
      <c r="N77" s="124">
        <v>57500</v>
      </c>
      <c r="O77" s="121"/>
      <c r="P77" s="125">
        <v>44739</v>
      </c>
      <c r="Q77" s="125">
        <v>44788</v>
      </c>
      <c r="R77" s="121" t="s">
        <v>453</v>
      </c>
      <c r="S77" s="121" t="s">
        <v>710</v>
      </c>
      <c r="T77" s="121"/>
      <c r="U77" s="125">
        <v>44738</v>
      </c>
      <c r="V77" s="126">
        <v>0</v>
      </c>
      <c r="W77" s="121" t="s">
        <v>711</v>
      </c>
      <c r="X77" s="127" t="s">
        <v>479</v>
      </c>
      <c r="Y77" s="98" t="s">
        <v>22230</v>
      </c>
      <c r="Z77" s="19" t="s">
        <v>924</v>
      </c>
      <c r="AA77" s="125">
        <v>44788</v>
      </c>
      <c r="AB77" s="127"/>
      <c r="AC77" s="121" t="s">
        <v>709</v>
      </c>
      <c r="AD77" s="121" t="str">
        <f>VLOOKUP($E77,'LC Usage'!$C:$D,2,FALSE)</f>
        <v>BEIJING KAILONG YISHENG TEXTILE CO., LTD.</v>
      </c>
      <c r="AE77" s="121" t="str">
        <f>VLOOKUP($E77,'LC Usage'!$C:$K,9,FALSE)</f>
        <v>KL22-A210</v>
      </c>
      <c r="AF77" s="121">
        <f>VLOOKUP($E77,'LC Usage'!$C:$L,10,FALSE)</f>
        <v>21107.4</v>
      </c>
      <c r="AG77" s="121" t="str">
        <f>IFERROR(VLOOKUP($E77,'LC Usage'!$C:$P,14,FALSE),0)</f>
        <v>21-Jul-2022</v>
      </c>
      <c r="AH77" s="129" t="str">
        <f>IFERROR(VLOOKUP($E77,'LC Usage'!$C:$Q,15,FALSE),0)</f>
        <v>10-Nov-2022</v>
      </c>
    </row>
    <row r="78" spans="1:34" ht="16" hidden="1" x14ac:dyDescent="0.35">
      <c r="A78" s="120" t="s">
        <v>427</v>
      </c>
      <c r="B78" s="121" t="s">
        <v>428</v>
      </c>
      <c r="C78" s="121" t="s">
        <v>429</v>
      </c>
      <c r="D78" s="121" t="s">
        <v>430</v>
      </c>
      <c r="E78" s="121" t="s">
        <v>715</v>
      </c>
      <c r="F78" s="121" t="s">
        <v>431</v>
      </c>
      <c r="G78" s="121" t="s">
        <v>713</v>
      </c>
      <c r="H78" s="121" t="s">
        <v>433</v>
      </c>
      <c r="I78" s="121" t="s">
        <v>441</v>
      </c>
      <c r="J78" s="122" t="s">
        <v>184</v>
      </c>
      <c r="K78" s="121" t="s">
        <v>18</v>
      </c>
      <c r="L78" s="123">
        <v>74828.81</v>
      </c>
      <c r="M78" s="123">
        <v>6994623.0147500001</v>
      </c>
      <c r="N78" s="124">
        <v>74828.81</v>
      </c>
      <c r="O78" s="121"/>
      <c r="P78" s="125">
        <v>44740</v>
      </c>
      <c r="Q78" s="125">
        <v>44773</v>
      </c>
      <c r="R78" s="121" t="s">
        <v>453</v>
      </c>
      <c r="S78" s="121" t="s">
        <v>714</v>
      </c>
      <c r="T78" s="121"/>
      <c r="U78" s="125">
        <v>44739</v>
      </c>
      <c r="V78" s="126">
        <v>120</v>
      </c>
      <c r="W78" s="121" t="s">
        <v>485</v>
      </c>
      <c r="X78" s="127" t="s">
        <v>439</v>
      </c>
      <c r="Y78" s="51" t="s">
        <v>921</v>
      </c>
      <c r="Z78" s="19" t="s">
        <v>923</v>
      </c>
      <c r="AA78" s="125">
        <v>44773</v>
      </c>
      <c r="AB78" s="127"/>
      <c r="AC78" s="121" t="s">
        <v>713</v>
      </c>
      <c r="AD78" s="121" t="str">
        <f>VLOOKUP($E78,'LC Usage'!$C:$D,2,FALSE)</f>
        <v>Jiangsu H.F. Textiles. Co. Ltd</v>
      </c>
      <c r="AE78" s="121" t="str">
        <f>VLOOKUP($E78,'LC Usage'!$C:$K,9,FALSE)</f>
        <v>JSHFI22J033</v>
      </c>
      <c r="AF78" s="121">
        <f>VLOOKUP($E78,'LC Usage'!$C:$L,10,FALSE)</f>
        <v>5720.58</v>
      </c>
      <c r="AG78" s="121" t="str">
        <f>IFERROR(VLOOKUP($E78,'LC Usage'!$C:$P,14,FALSE),0)</f>
        <v>17-Jul-2022</v>
      </c>
      <c r="AH78" s="129" t="str">
        <f>IFERROR(VLOOKUP($E78,'LC Usage'!$C:$Q,15,FALSE),0)</f>
        <v>02-Nov-2022</v>
      </c>
    </row>
    <row r="79" spans="1:34" ht="16" hidden="1" x14ac:dyDescent="0.35">
      <c r="A79" s="120" t="s">
        <v>427</v>
      </c>
      <c r="B79" s="121" t="s">
        <v>428</v>
      </c>
      <c r="C79" s="121" t="s">
        <v>429</v>
      </c>
      <c r="D79" s="121" t="s">
        <v>430</v>
      </c>
      <c r="E79" s="121" t="s">
        <v>718</v>
      </c>
      <c r="F79" s="121" t="s">
        <v>431</v>
      </c>
      <c r="G79" s="121" t="s">
        <v>716</v>
      </c>
      <c r="H79" s="121" t="s">
        <v>433</v>
      </c>
      <c r="I79" s="121" t="s">
        <v>441</v>
      </c>
      <c r="J79" s="122" t="s">
        <v>184</v>
      </c>
      <c r="K79" s="121" t="s">
        <v>18</v>
      </c>
      <c r="L79" s="123">
        <v>5720.58</v>
      </c>
      <c r="M79" s="123">
        <v>534731.21550000005</v>
      </c>
      <c r="N79" s="124">
        <v>5720.58</v>
      </c>
      <c r="O79" s="121"/>
      <c r="P79" s="125">
        <v>44740</v>
      </c>
      <c r="Q79" s="125">
        <v>44773</v>
      </c>
      <c r="R79" s="121" t="s">
        <v>453</v>
      </c>
      <c r="S79" s="121" t="s">
        <v>717</v>
      </c>
      <c r="T79" s="121"/>
      <c r="U79" s="125">
        <v>44739</v>
      </c>
      <c r="V79" s="126">
        <v>120</v>
      </c>
      <c r="W79" s="121" t="s">
        <v>636</v>
      </c>
      <c r="X79" s="127" t="s">
        <v>439</v>
      </c>
      <c r="Y79" s="51" t="s">
        <v>921</v>
      </c>
      <c r="Z79" s="19" t="s">
        <v>923</v>
      </c>
      <c r="AA79" s="125">
        <v>44773</v>
      </c>
      <c r="AB79" s="127"/>
      <c r="AC79" s="121" t="s">
        <v>716</v>
      </c>
      <c r="AD79" s="121" t="str">
        <f>VLOOKUP($E79,'LC Usage'!$C:$D,2,FALSE)</f>
        <v>Jiangsu H.F. Textiles. Co. Ltd, JIANGSU H.F.T Textiles CO Ltd</v>
      </c>
      <c r="AE79" s="121" t="str">
        <f>VLOOKUP($E79,'LC Usage'!$C:$K,9,FALSE)</f>
        <v>JSHFI22J037</v>
      </c>
      <c r="AF79" s="121">
        <f>VLOOKUP($E79,'LC Usage'!$C:$L,10,FALSE)</f>
        <v>53290.81</v>
      </c>
      <c r="AG79" s="121" t="str">
        <f>IFERROR(VLOOKUP($E79,'LC Usage'!$C:$P,14,FALSE),0)</f>
        <v>02-Aug-2022</v>
      </c>
      <c r="AH79" s="129" t="str">
        <f>IFERROR(VLOOKUP($E79,'LC Usage'!$C:$Q,15,FALSE),0)</f>
        <v>23-Nov-2022</v>
      </c>
    </row>
    <row r="80" spans="1:34" ht="16" hidden="1" x14ac:dyDescent="0.35">
      <c r="A80" s="120" t="s">
        <v>427</v>
      </c>
      <c r="B80" s="121" t="s">
        <v>428</v>
      </c>
      <c r="C80" s="121" t="s">
        <v>429</v>
      </c>
      <c r="D80" s="121" t="s">
        <v>430</v>
      </c>
      <c r="E80" s="121" t="s">
        <v>721</v>
      </c>
      <c r="F80" s="121" t="s">
        <v>431</v>
      </c>
      <c r="G80" s="121" t="s">
        <v>719</v>
      </c>
      <c r="H80" s="121" t="s">
        <v>433</v>
      </c>
      <c r="I80" s="121" t="s">
        <v>441</v>
      </c>
      <c r="J80" s="122" t="s">
        <v>184</v>
      </c>
      <c r="K80" s="121" t="s">
        <v>18</v>
      </c>
      <c r="L80" s="123">
        <v>172200</v>
      </c>
      <c r="M80" s="123">
        <v>16096395</v>
      </c>
      <c r="N80" s="124">
        <v>172200</v>
      </c>
      <c r="O80" s="121"/>
      <c r="P80" s="125">
        <v>44739</v>
      </c>
      <c r="Q80" s="125">
        <v>44773</v>
      </c>
      <c r="R80" s="121" t="s">
        <v>453</v>
      </c>
      <c r="S80" s="121" t="s">
        <v>720</v>
      </c>
      <c r="T80" s="121"/>
      <c r="U80" s="125">
        <v>44739</v>
      </c>
      <c r="V80" s="126">
        <v>120</v>
      </c>
      <c r="W80" s="121" t="s">
        <v>636</v>
      </c>
      <c r="X80" s="127" t="s">
        <v>439</v>
      </c>
      <c r="Y80" s="51" t="s">
        <v>921</v>
      </c>
      <c r="Z80" s="19" t="s">
        <v>923</v>
      </c>
      <c r="AA80" s="125">
        <v>44773</v>
      </c>
      <c r="AB80" s="127"/>
      <c r="AC80" s="121" t="s">
        <v>719</v>
      </c>
      <c r="AD80" s="121" t="str">
        <f>VLOOKUP($E80,'LC Usage'!$C:$D,2,FALSE)</f>
        <v>Zaber &amp; Zubair Fabrics Limited</v>
      </c>
      <c r="AE80" s="121">
        <f>VLOOKUP($E80,'LC Usage'!$C:$K,9,FALSE)</f>
        <v>0</v>
      </c>
      <c r="AF80" s="121">
        <f>VLOOKUP($E80,'LC Usage'!$C:$L,10,FALSE)</f>
        <v>0</v>
      </c>
      <c r="AG80" s="121">
        <f>IFERROR(VLOOKUP($E80,'LC Usage'!$C:$P,14,FALSE),0)</f>
        <v>0</v>
      </c>
      <c r="AH80" s="129">
        <f>IFERROR(VLOOKUP($E80,'LC Usage'!$C:$Q,15,FALSE),0)</f>
        <v>0</v>
      </c>
    </row>
    <row r="81" spans="1:34" ht="16" hidden="1" x14ac:dyDescent="0.35">
      <c r="A81" s="120" t="s">
        <v>427</v>
      </c>
      <c r="B81" s="121" t="s">
        <v>428</v>
      </c>
      <c r="C81" s="121" t="s">
        <v>429</v>
      </c>
      <c r="D81" s="121" t="s">
        <v>430</v>
      </c>
      <c r="E81" s="121" t="s">
        <v>724</v>
      </c>
      <c r="F81" s="121" t="s">
        <v>431</v>
      </c>
      <c r="G81" s="121" t="s">
        <v>722</v>
      </c>
      <c r="H81" s="121" t="s">
        <v>433</v>
      </c>
      <c r="I81" s="121" t="s">
        <v>441</v>
      </c>
      <c r="J81" s="122" t="s">
        <v>184</v>
      </c>
      <c r="K81" s="121" t="s">
        <v>18</v>
      </c>
      <c r="L81" s="123">
        <v>200651</v>
      </c>
      <c r="M81" s="123">
        <v>18755852.225000001</v>
      </c>
      <c r="N81" s="124">
        <v>200651</v>
      </c>
      <c r="O81" s="121"/>
      <c r="P81" s="125">
        <v>44740</v>
      </c>
      <c r="Q81" s="125">
        <v>44814</v>
      </c>
      <c r="R81" s="121" t="s">
        <v>457</v>
      </c>
      <c r="S81" s="121" t="s">
        <v>723</v>
      </c>
      <c r="T81" s="121"/>
      <c r="U81" s="125">
        <v>44740</v>
      </c>
      <c r="V81" s="126">
        <v>90</v>
      </c>
      <c r="W81" s="121" t="s">
        <v>516</v>
      </c>
      <c r="X81" s="127" t="s">
        <v>439</v>
      </c>
      <c r="Y81" s="51" t="s">
        <v>921</v>
      </c>
      <c r="Z81" s="19" t="s">
        <v>923</v>
      </c>
      <c r="AA81" s="125">
        <v>44814</v>
      </c>
      <c r="AB81" s="127"/>
      <c r="AC81" s="121" t="s">
        <v>722</v>
      </c>
      <c r="AD81" s="121" t="str">
        <f>VLOOKUP($E81,'LC Usage'!$C:$D,2,FALSE)</f>
        <v>SHANGHAI FREEDOM DENIM INTERNATIONAL TRADING CO.,</v>
      </c>
      <c r="AE81" s="121" t="str">
        <f>VLOOKUP($E81,'LC Usage'!$C:$K,9,FALSE)</f>
        <v>EPIC220714YC</v>
      </c>
      <c r="AF81" s="121">
        <f>VLOOKUP($E81,'LC Usage'!$C:$L,10,FALSE)</f>
        <v>60448.49</v>
      </c>
      <c r="AG81" s="121" t="str">
        <f>IFERROR(VLOOKUP($E81,'LC Usage'!$C:$P,14,FALSE),0)</f>
        <v>31-Jul-2022</v>
      </c>
      <c r="AH81" s="129" t="str">
        <f>IFERROR(VLOOKUP($E81,'LC Usage'!$C:$Q,15,FALSE),0)</f>
        <v>14-Nov-2022</v>
      </c>
    </row>
    <row r="82" spans="1:34" ht="16" hidden="1" x14ac:dyDescent="0.35">
      <c r="A82" s="120" t="s">
        <v>427</v>
      </c>
      <c r="B82" s="121" t="s">
        <v>428</v>
      </c>
      <c r="C82" s="121" t="s">
        <v>429</v>
      </c>
      <c r="D82" s="121" t="s">
        <v>430</v>
      </c>
      <c r="E82" s="121" t="s">
        <v>727</v>
      </c>
      <c r="F82" s="121" t="s">
        <v>431</v>
      </c>
      <c r="G82" s="121" t="s">
        <v>725</v>
      </c>
      <c r="H82" s="121" t="s">
        <v>433</v>
      </c>
      <c r="I82" s="121" t="s">
        <v>441</v>
      </c>
      <c r="J82" s="122" t="s">
        <v>184</v>
      </c>
      <c r="K82" s="121" t="s">
        <v>18</v>
      </c>
      <c r="L82" s="123">
        <v>155301.25</v>
      </c>
      <c r="M82" s="123">
        <v>14516784.34375</v>
      </c>
      <c r="N82" s="124">
        <v>155301.25</v>
      </c>
      <c r="O82" s="121"/>
      <c r="P82" s="125">
        <v>44740</v>
      </c>
      <c r="Q82" s="125">
        <v>44783</v>
      </c>
      <c r="R82" s="121" t="s">
        <v>453</v>
      </c>
      <c r="S82" s="121" t="s">
        <v>726</v>
      </c>
      <c r="T82" s="121"/>
      <c r="U82" s="125">
        <v>44740</v>
      </c>
      <c r="V82" s="126">
        <v>120</v>
      </c>
      <c r="W82" s="121" t="s">
        <v>467</v>
      </c>
      <c r="X82" s="127" t="s">
        <v>439</v>
      </c>
      <c r="Y82" s="51" t="s">
        <v>921</v>
      </c>
      <c r="Z82" s="19" t="s">
        <v>923</v>
      </c>
      <c r="AA82" s="125">
        <v>44783</v>
      </c>
      <c r="AB82" s="127"/>
      <c r="AC82" s="121" t="s">
        <v>725</v>
      </c>
      <c r="AD82" s="121" t="str">
        <f>VLOOKUP($E82,'LC Usage'!$C:$D,2,FALSE)</f>
        <v>PUDONG GARMENTS IMP.&amp;EXP. CO., LTD.OIE.</v>
      </c>
      <c r="AE82" s="121" t="str">
        <f>VLOOKUP($E82,'LC Usage'!$C:$K,9,FALSE)</f>
        <v>ED22ZJC5093</v>
      </c>
      <c r="AF82" s="121">
        <f>VLOOKUP($E82,'LC Usage'!$C:$L,10,FALSE)</f>
        <v>161924.4</v>
      </c>
      <c r="AG82" s="121" t="str">
        <f>IFERROR(VLOOKUP($E82,'LC Usage'!$C:$P,14,FALSE),0)</f>
        <v>26-Jul-2022</v>
      </c>
      <c r="AH82" s="129" t="str">
        <f>IFERROR(VLOOKUP($E82,'LC Usage'!$C:$Q,15,FALSE),0)</f>
        <v>13-Nov-2022</v>
      </c>
    </row>
    <row r="83" spans="1:34" ht="16" hidden="1" x14ac:dyDescent="0.35">
      <c r="A83" s="120" t="s">
        <v>427</v>
      </c>
      <c r="B83" s="121" t="s">
        <v>428</v>
      </c>
      <c r="C83" s="121" t="s">
        <v>429</v>
      </c>
      <c r="D83" s="121" t="s">
        <v>430</v>
      </c>
      <c r="E83" s="121" t="s">
        <v>730</v>
      </c>
      <c r="F83" s="121" t="s">
        <v>431</v>
      </c>
      <c r="G83" s="121" t="s">
        <v>728</v>
      </c>
      <c r="H83" s="121" t="s">
        <v>433</v>
      </c>
      <c r="I83" s="121" t="s">
        <v>441</v>
      </c>
      <c r="J83" s="122" t="s">
        <v>184</v>
      </c>
      <c r="K83" s="121" t="s">
        <v>18</v>
      </c>
      <c r="L83" s="123">
        <v>468296.4</v>
      </c>
      <c r="M83" s="123">
        <v>43774005.990000002</v>
      </c>
      <c r="N83" s="124">
        <v>468296.4</v>
      </c>
      <c r="O83" s="121"/>
      <c r="P83" s="125">
        <v>44741</v>
      </c>
      <c r="Q83" s="125">
        <v>44804</v>
      </c>
      <c r="R83" s="121" t="s">
        <v>453</v>
      </c>
      <c r="S83" s="121" t="s">
        <v>729</v>
      </c>
      <c r="T83" s="121"/>
      <c r="U83" s="125">
        <v>44741</v>
      </c>
      <c r="V83" s="126">
        <v>120</v>
      </c>
      <c r="W83" s="121" t="s">
        <v>488</v>
      </c>
      <c r="X83" s="127" t="s">
        <v>439</v>
      </c>
      <c r="Y83" s="51" t="s">
        <v>921</v>
      </c>
      <c r="Z83" s="19" t="s">
        <v>923</v>
      </c>
      <c r="AA83" s="125">
        <v>44804</v>
      </c>
      <c r="AB83" s="127"/>
      <c r="AC83" s="121" t="s">
        <v>728</v>
      </c>
      <c r="AD83" s="121" t="str">
        <f>VLOOKUP($E83,'LC Usage'!$C:$D,2,FALSE)</f>
        <v>Lai Tak Enterprises Ltd.</v>
      </c>
      <c r="AE83" s="121" t="str">
        <f>VLOOKUP($E83,'LC Usage'!$C:$K,9,FALSE)</f>
        <v>22C-E0334-E0338</v>
      </c>
      <c r="AF83" s="121">
        <f>VLOOKUP($E83,'LC Usage'!$C:$L,10,FALSE)</f>
        <v>16114.88</v>
      </c>
      <c r="AG83" s="121" t="str">
        <f>IFERROR(VLOOKUP($E83,'LC Usage'!$C:$P,14,FALSE),0)</f>
        <v>01-Aug-2022</v>
      </c>
      <c r="AH83" s="129" t="str">
        <f>IFERROR(VLOOKUP($E83,'LC Usage'!$C:$Q,15,FALSE),0)</f>
        <v>24-Nov-2022</v>
      </c>
    </row>
    <row r="84" spans="1:34" ht="16" hidden="1" x14ac:dyDescent="0.35">
      <c r="A84" s="120" t="s">
        <v>427</v>
      </c>
      <c r="B84" s="121" t="s">
        <v>428</v>
      </c>
      <c r="C84" s="121" t="s">
        <v>429</v>
      </c>
      <c r="D84" s="121" t="s">
        <v>430</v>
      </c>
      <c r="E84" s="121" t="s">
        <v>730</v>
      </c>
      <c r="F84" s="121" t="s">
        <v>431</v>
      </c>
      <c r="G84" s="121" t="s">
        <v>731</v>
      </c>
      <c r="H84" s="121" t="s">
        <v>433</v>
      </c>
      <c r="I84" s="121" t="s">
        <v>441</v>
      </c>
      <c r="J84" s="122" t="s">
        <v>184</v>
      </c>
      <c r="K84" s="121" t="s">
        <v>18</v>
      </c>
      <c r="L84" s="123">
        <v>16114.88</v>
      </c>
      <c r="M84" s="123">
        <v>1506338.4080000001</v>
      </c>
      <c r="N84" s="124">
        <v>16114.880000000003</v>
      </c>
      <c r="O84" s="121"/>
      <c r="P84" s="125">
        <v>44741</v>
      </c>
      <c r="Q84" s="125">
        <v>44783</v>
      </c>
      <c r="R84" s="121" t="s">
        <v>453</v>
      </c>
      <c r="S84" s="121" t="s">
        <v>732</v>
      </c>
      <c r="T84" s="121"/>
      <c r="U84" s="125">
        <v>44741</v>
      </c>
      <c r="V84" s="126">
        <v>120</v>
      </c>
      <c r="W84" s="121" t="s">
        <v>733</v>
      </c>
      <c r="X84" s="127" t="s">
        <v>439</v>
      </c>
      <c r="Y84" s="51" t="s">
        <v>921</v>
      </c>
      <c r="Z84" s="19" t="s">
        <v>923</v>
      </c>
      <c r="AA84" s="125">
        <v>44783</v>
      </c>
      <c r="AB84" s="127"/>
      <c r="AC84" s="121" t="s">
        <v>731</v>
      </c>
      <c r="AD84" s="121" t="str">
        <f>VLOOKUP($E84,'LC Usage'!$C:$D,2,FALSE)</f>
        <v>Lai Tak Enterprises Ltd.</v>
      </c>
      <c r="AE84" s="121" t="str">
        <f>VLOOKUP($E84,'LC Usage'!$C:$K,9,FALSE)</f>
        <v>22C-E0334-E0338</v>
      </c>
      <c r="AF84" s="121">
        <f>VLOOKUP($E84,'LC Usage'!$C:$L,10,FALSE)</f>
        <v>16114.88</v>
      </c>
      <c r="AG84" s="121" t="str">
        <f>IFERROR(VLOOKUP($E84,'LC Usage'!$C:$P,14,FALSE),0)</f>
        <v>01-Aug-2022</v>
      </c>
      <c r="AH84" s="129" t="str">
        <f>IFERROR(VLOOKUP($E84,'LC Usage'!$C:$Q,15,FALSE),0)</f>
        <v>24-Nov-2022</v>
      </c>
    </row>
    <row r="85" spans="1:34" ht="16" hidden="1" x14ac:dyDescent="0.35">
      <c r="A85" s="120" t="s">
        <v>427</v>
      </c>
      <c r="B85" s="121" t="s">
        <v>428</v>
      </c>
      <c r="C85" s="121" t="s">
        <v>429</v>
      </c>
      <c r="D85" s="121" t="s">
        <v>430</v>
      </c>
      <c r="E85" s="122" t="s">
        <v>734</v>
      </c>
      <c r="F85" s="121" t="s">
        <v>431</v>
      </c>
      <c r="G85" s="121" t="s">
        <v>735</v>
      </c>
      <c r="H85" s="121" t="s">
        <v>433</v>
      </c>
      <c r="I85" s="121" t="s">
        <v>441</v>
      </c>
      <c r="J85" s="122" t="s">
        <v>184</v>
      </c>
      <c r="K85" s="121" t="s">
        <v>18</v>
      </c>
      <c r="L85" s="123">
        <v>55878.13</v>
      </c>
      <c r="M85" s="123">
        <v>5223208.20175</v>
      </c>
      <c r="N85" s="124">
        <v>55878.13</v>
      </c>
      <c r="O85" s="121"/>
      <c r="P85" s="125">
        <v>44742</v>
      </c>
      <c r="Q85" s="125">
        <v>44819</v>
      </c>
      <c r="R85" s="121" t="s">
        <v>457</v>
      </c>
      <c r="S85" s="121" t="s">
        <v>736</v>
      </c>
      <c r="T85" s="121"/>
      <c r="U85" s="125">
        <v>44741</v>
      </c>
      <c r="V85" s="126">
        <v>0</v>
      </c>
      <c r="W85" s="121" t="s">
        <v>737</v>
      </c>
      <c r="X85" s="127" t="s">
        <v>439</v>
      </c>
      <c r="Y85" s="51" t="s">
        <v>921</v>
      </c>
      <c r="Z85" s="19" t="s">
        <v>923</v>
      </c>
      <c r="AA85" s="125">
        <v>44819</v>
      </c>
      <c r="AB85" s="127"/>
      <c r="AC85" s="121" t="s">
        <v>735</v>
      </c>
      <c r="AD85" s="121" t="str">
        <f>VLOOKUP($E85,'LC Usage'!$C:$D,2,FALSE)</f>
        <v>ASPIRE GARMENTS LTD (Vendor)</v>
      </c>
      <c r="AE85" s="121" t="str">
        <f>VLOOKUP($E85,'LC Usage'!$C:$K,9,FALSE)</f>
        <v>AGL/EGML/22/01</v>
      </c>
      <c r="AF85" s="121">
        <f>VLOOKUP($E85,'LC Usage'!$C:$L,10,FALSE)</f>
        <v>55878.13</v>
      </c>
      <c r="AG85" s="121">
        <f>IFERROR(VLOOKUP($E85,'LC Usage'!$C:$P,14,FALSE),0)</f>
        <v>0</v>
      </c>
      <c r="AH85" s="129">
        <f>IFERROR(VLOOKUP($E85,'LC Usage'!$C:$Q,15,FALSE),0)</f>
        <v>0</v>
      </c>
    </row>
    <row r="86" spans="1:34" ht="16" x14ac:dyDescent="0.3">
      <c r="A86" s="130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31" t="s">
        <v>193</v>
      </c>
      <c r="N86" s="132">
        <f>SUM(N2:N85)</f>
        <v>14988795.090000004</v>
      </c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1"/>
      <c r="AF86" s="121"/>
      <c r="AG86" s="121"/>
      <c r="AH86" s="129"/>
    </row>
    <row r="87" spans="1:34" ht="16" x14ac:dyDescent="0.25">
      <c r="A87" s="130"/>
      <c r="B87" s="127"/>
      <c r="C87" s="127"/>
      <c r="D87" s="127"/>
      <c r="E87" s="121">
        <v>424010591413</v>
      </c>
      <c r="F87" s="127" t="s">
        <v>35152</v>
      </c>
      <c r="G87" s="127" t="s">
        <v>35151</v>
      </c>
      <c r="H87" s="127" t="str">
        <f>E87&amp;F87&amp;G87</f>
        <v>424010591413-L</v>
      </c>
      <c r="I87" s="127" t="e" cm="1">
        <f t="array" ref="I87">E87&amp;""&amp;-A</f>
        <v>#NAME?</v>
      </c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1"/>
      <c r="AF87" s="121"/>
      <c r="AG87" s="121"/>
      <c r="AH87" s="129"/>
    </row>
    <row r="88" spans="1:34" ht="16" x14ac:dyDescent="0.35">
      <c r="A88" s="130"/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33" t="s">
        <v>479</v>
      </c>
      <c r="N88" s="133">
        <f>SUMIFS($N$2:$N$85,$X$2:$X$85,$M88)</f>
        <v>4466759.41</v>
      </c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1"/>
      <c r="AF88" s="121"/>
      <c r="AG88" s="121"/>
      <c r="AH88" s="129"/>
    </row>
    <row r="89" spans="1:34" ht="16" x14ac:dyDescent="0.35">
      <c r="A89" s="130"/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33" t="s">
        <v>439</v>
      </c>
      <c r="N89" s="133">
        <f>SUMIFS($N$2:$N$85,$X$2:$X$85,$M89)</f>
        <v>10522035.680000002</v>
      </c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1"/>
      <c r="AF89" s="121"/>
      <c r="AG89" s="121"/>
      <c r="AH89" s="129"/>
    </row>
    <row r="90" spans="1:34" ht="13" x14ac:dyDescent="0.3">
      <c r="A90" s="134"/>
      <c r="B90" s="135"/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6" t="s">
        <v>193</v>
      </c>
      <c r="N90" s="137">
        <f>SUM(N88:N89)</f>
        <v>14988795.090000002</v>
      </c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5"/>
      <c r="AH90" s="138"/>
    </row>
    <row r="92" spans="1:34" x14ac:dyDescent="0.25">
      <c r="N92" s="27"/>
    </row>
    <row r="93" spans="1:34" x14ac:dyDescent="0.25">
      <c r="N93" s="27"/>
    </row>
    <row r="94" spans="1:34" x14ac:dyDescent="0.25">
      <c r="N94" s="27"/>
    </row>
  </sheetData>
  <autoFilter ref="A1:AH90" xr:uid="{87792743-6015-44AB-A24E-4FB61D966690}">
    <filterColumn colId="26">
      <filters blank="1">
        <dateGroupItem year="2022" month="5" dateTimeGrouping="month"/>
        <dateGroupItem year="2022" month="6" dateTimeGrouping="month"/>
        <dateGroupItem year="2021" dateTimeGrouping="year"/>
      </filters>
    </filterColumn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2A531-DE24-4CA5-B1E4-242F2CFF264C}">
  <dimension ref="C3:H3"/>
  <sheetViews>
    <sheetView workbookViewId="0">
      <selection activeCell="H3" sqref="H3"/>
    </sheetView>
  </sheetViews>
  <sheetFormatPr defaultRowHeight="14.5" x14ac:dyDescent="0.35"/>
  <cols>
    <col min="7" max="7" width="15" customWidth="1"/>
    <col min="8" max="8" width="14.7265625" bestFit="1" customWidth="1"/>
  </cols>
  <sheetData>
    <row r="3" spans="3:8" x14ac:dyDescent="0.35">
      <c r="C3" t="s">
        <v>35154</v>
      </c>
      <c r="D3" t="s">
        <v>35155</v>
      </c>
      <c r="F3" t="s">
        <v>35151</v>
      </c>
      <c r="G3" t="str">
        <f>C3&amp;","&amp;D3&amp;","&amp;E3</f>
        <v>Sumon,Tuhin ,</v>
      </c>
      <c r="H3" t="str">
        <f>CONCATENATE(C3&amp;","&amp;D3&amp;"-"&amp;E3&amp;""&amp;F3)</f>
        <v>Sumon,Tuhin -L</v>
      </c>
    </row>
  </sheetData>
  <pageMargins left="0.7" right="0.7" top="0.75" bottom="0.75" header="0.3" footer="0.3"/>
  <pageSetup orientation="portrait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0458B-9F6A-4B69-96E4-D2460FF814AC}">
  <sheetPr>
    <pageSetUpPr fitToPage="1"/>
  </sheetPr>
  <dimension ref="A1:AC4334"/>
  <sheetViews>
    <sheetView showGridLines="0" topLeftCell="G1" workbookViewId="0">
      <pane ySplit="1" topLeftCell="A228" activePane="bottomLeft" state="frozen"/>
      <selection pane="bottomLeft" activeCell="Q231" sqref="Q231"/>
    </sheetView>
  </sheetViews>
  <sheetFormatPr defaultRowHeight="12.5" x14ac:dyDescent="0.25"/>
  <cols>
    <col min="1" max="1" width="8.7265625" style="67"/>
    <col min="2" max="2" width="19.7265625" style="67" customWidth="1"/>
    <col min="3" max="3" width="13.81640625" style="67" customWidth="1"/>
    <col min="4" max="4" width="20" style="67" customWidth="1"/>
    <col min="5" max="5" width="16.453125" style="67" customWidth="1"/>
    <col min="6" max="6" width="13.81640625" style="67" customWidth="1"/>
    <col min="7" max="8" width="10.81640625" style="67" customWidth="1"/>
    <col min="9" max="10" width="16.453125" style="67" customWidth="1"/>
    <col min="11" max="11" width="19.453125" style="67" customWidth="1"/>
    <col min="12" max="15" width="16.453125" style="67" customWidth="1"/>
    <col min="16" max="18" width="10.81640625" style="67" customWidth="1"/>
    <col min="19" max="20" width="16.453125" style="67" customWidth="1"/>
    <col min="21" max="23" width="10.81640625" style="67" customWidth="1"/>
    <col min="24" max="26" width="16.453125" style="67" customWidth="1"/>
    <col min="27" max="29" width="10.81640625" style="67" customWidth="1"/>
    <col min="30" max="256" width="9.1796875" style="67" customWidth="1"/>
    <col min="257" max="257" width="8.7265625" style="67"/>
    <col min="258" max="258" width="19.7265625" style="67" customWidth="1"/>
    <col min="259" max="259" width="13.81640625" style="67" customWidth="1"/>
    <col min="260" max="260" width="20" style="67" customWidth="1"/>
    <col min="261" max="261" width="13.81640625" style="67" customWidth="1"/>
    <col min="262" max="263" width="10.81640625" style="67" customWidth="1"/>
    <col min="264" max="265" width="16.453125" style="67" customWidth="1"/>
    <col min="266" max="266" width="19.453125" style="67" customWidth="1"/>
    <col min="267" max="271" width="16.453125" style="67" customWidth="1"/>
    <col min="272" max="274" width="10.81640625" style="67" customWidth="1"/>
    <col min="275" max="276" width="16.453125" style="67" customWidth="1"/>
    <col min="277" max="279" width="10.81640625" style="67" customWidth="1"/>
    <col min="280" max="282" width="16.453125" style="67" customWidth="1"/>
    <col min="283" max="285" width="10.81640625" style="67" customWidth="1"/>
    <col min="286" max="512" width="9.1796875" style="67" customWidth="1"/>
    <col min="513" max="513" width="8.7265625" style="67"/>
    <col min="514" max="514" width="19.7265625" style="67" customWidth="1"/>
    <col min="515" max="515" width="13.81640625" style="67" customWidth="1"/>
    <col min="516" max="516" width="20" style="67" customWidth="1"/>
    <col min="517" max="517" width="13.81640625" style="67" customWidth="1"/>
    <col min="518" max="519" width="10.81640625" style="67" customWidth="1"/>
    <col min="520" max="521" width="16.453125" style="67" customWidth="1"/>
    <col min="522" max="522" width="19.453125" style="67" customWidth="1"/>
    <col min="523" max="527" width="16.453125" style="67" customWidth="1"/>
    <col min="528" max="530" width="10.81640625" style="67" customWidth="1"/>
    <col min="531" max="532" width="16.453125" style="67" customWidth="1"/>
    <col min="533" max="535" width="10.81640625" style="67" customWidth="1"/>
    <col min="536" max="538" width="16.453125" style="67" customWidth="1"/>
    <col min="539" max="541" width="10.81640625" style="67" customWidth="1"/>
    <col min="542" max="768" width="9.1796875" style="67" customWidth="1"/>
    <col min="769" max="769" width="8.7265625" style="67"/>
    <col min="770" max="770" width="19.7265625" style="67" customWidth="1"/>
    <col min="771" max="771" width="13.81640625" style="67" customWidth="1"/>
    <col min="772" max="772" width="20" style="67" customWidth="1"/>
    <col min="773" max="773" width="13.81640625" style="67" customWidth="1"/>
    <col min="774" max="775" width="10.81640625" style="67" customWidth="1"/>
    <col min="776" max="777" width="16.453125" style="67" customWidth="1"/>
    <col min="778" max="778" width="19.453125" style="67" customWidth="1"/>
    <col min="779" max="783" width="16.453125" style="67" customWidth="1"/>
    <col min="784" max="786" width="10.81640625" style="67" customWidth="1"/>
    <col min="787" max="788" width="16.453125" style="67" customWidth="1"/>
    <col min="789" max="791" width="10.81640625" style="67" customWidth="1"/>
    <col min="792" max="794" width="16.453125" style="67" customWidth="1"/>
    <col min="795" max="797" width="10.81640625" style="67" customWidth="1"/>
    <col min="798" max="1024" width="9.1796875" style="67" customWidth="1"/>
    <col min="1025" max="1025" width="8.7265625" style="67"/>
    <col min="1026" max="1026" width="19.7265625" style="67" customWidth="1"/>
    <col min="1027" max="1027" width="13.81640625" style="67" customWidth="1"/>
    <col min="1028" max="1028" width="20" style="67" customWidth="1"/>
    <col min="1029" max="1029" width="13.81640625" style="67" customWidth="1"/>
    <col min="1030" max="1031" width="10.81640625" style="67" customWidth="1"/>
    <col min="1032" max="1033" width="16.453125" style="67" customWidth="1"/>
    <col min="1034" max="1034" width="19.453125" style="67" customWidth="1"/>
    <col min="1035" max="1039" width="16.453125" style="67" customWidth="1"/>
    <col min="1040" max="1042" width="10.81640625" style="67" customWidth="1"/>
    <col min="1043" max="1044" width="16.453125" style="67" customWidth="1"/>
    <col min="1045" max="1047" width="10.81640625" style="67" customWidth="1"/>
    <col min="1048" max="1050" width="16.453125" style="67" customWidth="1"/>
    <col min="1051" max="1053" width="10.81640625" style="67" customWidth="1"/>
    <col min="1054" max="1280" width="9.1796875" style="67" customWidth="1"/>
    <col min="1281" max="1281" width="8.7265625" style="67"/>
    <col min="1282" max="1282" width="19.7265625" style="67" customWidth="1"/>
    <col min="1283" max="1283" width="13.81640625" style="67" customWidth="1"/>
    <col min="1284" max="1284" width="20" style="67" customWidth="1"/>
    <col min="1285" max="1285" width="13.81640625" style="67" customWidth="1"/>
    <col min="1286" max="1287" width="10.81640625" style="67" customWidth="1"/>
    <col min="1288" max="1289" width="16.453125" style="67" customWidth="1"/>
    <col min="1290" max="1290" width="19.453125" style="67" customWidth="1"/>
    <col min="1291" max="1295" width="16.453125" style="67" customWidth="1"/>
    <col min="1296" max="1298" width="10.81640625" style="67" customWidth="1"/>
    <col min="1299" max="1300" width="16.453125" style="67" customWidth="1"/>
    <col min="1301" max="1303" width="10.81640625" style="67" customWidth="1"/>
    <col min="1304" max="1306" width="16.453125" style="67" customWidth="1"/>
    <col min="1307" max="1309" width="10.81640625" style="67" customWidth="1"/>
    <col min="1310" max="1536" width="9.1796875" style="67" customWidth="1"/>
    <col min="1537" max="1537" width="8.7265625" style="67"/>
    <col min="1538" max="1538" width="19.7265625" style="67" customWidth="1"/>
    <col min="1539" max="1539" width="13.81640625" style="67" customWidth="1"/>
    <col min="1540" max="1540" width="20" style="67" customWidth="1"/>
    <col min="1541" max="1541" width="13.81640625" style="67" customWidth="1"/>
    <col min="1542" max="1543" width="10.81640625" style="67" customWidth="1"/>
    <col min="1544" max="1545" width="16.453125" style="67" customWidth="1"/>
    <col min="1546" max="1546" width="19.453125" style="67" customWidth="1"/>
    <col min="1547" max="1551" width="16.453125" style="67" customWidth="1"/>
    <col min="1552" max="1554" width="10.81640625" style="67" customWidth="1"/>
    <col min="1555" max="1556" width="16.453125" style="67" customWidth="1"/>
    <col min="1557" max="1559" width="10.81640625" style="67" customWidth="1"/>
    <col min="1560" max="1562" width="16.453125" style="67" customWidth="1"/>
    <col min="1563" max="1565" width="10.81640625" style="67" customWidth="1"/>
    <col min="1566" max="1792" width="9.1796875" style="67" customWidth="1"/>
    <col min="1793" max="1793" width="8.7265625" style="67"/>
    <col min="1794" max="1794" width="19.7265625" style="67" customWidth="1"/>
    <col min="1795" max="1795" width="13.81640625" style="67" customWidth="1"/>
    <col min="1796" max="1796" width="20" style="67" customWidth="1"/>
    <col min="1797" max="1797" width="13.81640625" style="67" customWidth="1"/>
    <col min="1798" max="1799" width="10.81640625" style="67" customWidth="1"/>
    <col min="1800" max="1801" width="16.453125" style="67" customWidth="1"/>
    <col min="1802" max="1802" width="19.453125" style="67" customWidth="1"/>
    <col min="1803" max="1807" width="16.453125" style="67" customWidth="1"/>
    <col min="1808" max="1810" width="10.81640625" style="67" customWidth="1"/>
    <col min="1811" max="1812" width="16.453125" style="67" customWidth="1"/>
    <col min="1813" max="1815" width="10.81640625" style="67" customWidth="1"/>
    <col min="1816" max="1818" width="16.453125" style="67" customWidth="1"/>
    <col min="1819" max="1821" width="10.81640625" style="67" customWidth="1"/>
    <col min="1822" max="2048" width="9.1796875" style="67" customWidth="1"/>
    <col min="2049" max="2049" width="8.7265625" style="67"/>
    <col min="2050" max="2050" width="19.7265625" style="67" customWidth="1"/>
    <col min="2051" max="2051" width="13.81640625" style="67" customWidth="1"/>
    <col min="2052" max="2052" width="20" style="67" customWidth="1"/>
    <col min="2053" max="2053" width="13.81640625" style="67" customWidth="1"/>
    <col min="2054" max="2055" width="10.81640625" style="67" customWidth="1"/>
    <col min="2056" max="2057" width="16.453125" style="67" customWidth="1"/>
    <col min="2058" max="2058" width="19.453125" style="67" customWidth="1"/>
    <col min="2059" max="2063" width="16.453125" style="67" customWidth="1"/>
    <col min="2064" max="2066" width="10.81640625" style="67" customWidth="1"/>
    <col min="2067" max="2068" width="16.453125" style="67" customWidth="1"/>
    <col min="2069" max="2071" width="10.81640625" style="67" customWidth="1"/>
    <col min="2072" max="2074" width="16.453125" style="67" customWidth="1"/>
    <col min="2075" max="2077" width="10.81640625" style="67" customWidth="1"/>
    <col min="2078" max="2304" width="9.1796875" style="67" customWidth="1"/>
    <col min="2305" max="2305" width="8.7265625" style="67"/>
    <col min="2306" max="2306" width="19.7265625" style="67" customWidth="1"/>
    <col min="2307" max="2307" width="13.81640625" style="67" customWidth="1"/>
    <col min="2308" max="2308" width="20" style="67" customWidth="1"/>
    <col min="2309" max="2309" width="13.81640625" style="67" customWidth="1"/>
    <col min="2310" max="2311" width="10.81640625" style="67" customWidth="1"/>
    <col min="2312" max="2313" width="16.453125" style="67" customWidth="1"/>
    <col min="2314" max="2314" width="19.453125" style="67" customWidth="1"/>
    <col min="2315" max="2319" width="16.453125" style="67" customWidth="1"/>
    <col min="2320" max="2322" width="10.81640625" style="67" customWidth="1"/>
    <col min="2323" max="2324" width="16.453125" style="67" customWidth="1"/>
    <col min="2325" max="2327" width="10.81640625" style="67" customWidth="1"/>
    <col min="2328" max="2330" width="16.453125" style="67" customWidth="1"/>
    <col min="2331" max="2333" width="10.81640625" style="67" customWidth="1"/>
    <col min="2334" max="2560" width="9.1796875" style="67" customWidth="1"/>
    <col min="2561" max="2561" width="8.7265625" style="67"/>
    <col min="2562" max="2562" width="19.7265625" style="67" customWidth="1"/>
    <col min="2563" max="2563" width="13.81640625" style="67" customWidth="1"/>
    <col min="2564" max="2564" width="20" style="67" customWidth="1"/>
    <col min="2565" max="2565" width="13.81640625" style="67" customWidth="1"/>
    <col min="2566" max="2567" width="10.81640625" style="67" customWidth="1"/>
    <col min="2568" max="2569" width="16.453125" style="67" customWidth="1"/>
    <col min="2570" max="2570" width="19.453125" style="67" customWidth="1"/>
    <col min="2571" max="2575" width="16.453125" style="67" customWidth="1"/>
    <col min="2576" max="2578" width="10.81640625" style="67" customWidth="1"/>
    <col min="2579" max="2580" width="16.453125" style="67" customWidth="1"/>
    <col min="2581" max="2583" width="10.81640625" style="67" customWidth="1"/>
    <col min="2584" max="2586" width="16.453125" style="67" customWidth="1"/>
    <col min="2587" max="2589" width="10.81640625" style="67" customWidth="1"/>
    <col min="2590" max="2816" width="9.1796875" style="67" customWidth="1"/>
    <col min="2817" max="2817" width="8.7265625" style="67"/>
    <col min="2818" max="2818" width="19.7265625" style="67" customWidth="1"/>
    <col min="2819" max="2819" width="13.81640625" style="67" customWidth="1"/>
    <col min="2820" max="2820" width="20" style="67" customWidth="1"/>
    <col min="2821" max="2821" width="13.81640625" style="67" customWidth="1"/>
    <col min="2822" max="2823" width="10.81640625" style="67" customWidth="1"/>
    <col min="2824" max="2825" width="16.453125" style="67" customWidth="1"/>
    <col min="2826" max="2826" width="19.453125" style="67" customWidth="1"/>
    <col min="2827" max="2831" width="16.453125" style="67" customWidth="1"/>
    <col min="2832" max="2834" width="10.81640625" style="67" customWidth="1"/>
    <col min="2835" max="2836" width="16.453125" style="67" customWidth="1"/>
    <col min="2837" max="2839" width="10.81640625" style="67" customWidth="1"/>
    <col min="2840" max="2842" width="16.453125" style="67" customWidth="1"/>
    <col min="2843" max="2845" width="10.81640625" style="67" customWidth="1"/>
    <col min="2846" max="3072" width="9.1796875" style="67" customWidth="1"/>
    <col min="3073" max="3073" width="8.7265625" style="67"/>
    <col min="3074" max="3074" width="19.7265625" style="67" customWidth="1"/>
    <col min="3075" max="3075" width="13.81640625" style="67" customWidth="1"/>
    <col min="3076" max="3076" width="20" style="67" customWidth="1"/>
    <col min="3077" max="3077" width="13.81640625" style="67" customWidth="1"/>
    <col min="3078" max="3079" width="10.81640625" style="67" customWidth="1"/>
    <col min="3080" max="3081" width="16.453125" style="67" customWidth="1"/>
    <col min="3082" max="3082" width="19.453125" style="67" customWidth="1"/>
    <col min="3083" max="3087" width="16.453125" style="67" customWidth="1"/>
    <col min="3088" max="3090" width="10.81640625" style="67" customWidth="1"/>
    <col min="3091" max="3092" width="16.453125" style="67" customWidth="1"/>
    <col min="3093" max="3095" width="10.81640625" style="67" customWidth="1"/>
    <col min="3096" max="3098" width="16.453125" style="67" customWidth="1"/>
    <col min="3099" max="3101" width="10.81640625" style="67" customWidth="1"/>
    <col min="3102" max="3328" width="9.1796875" style="67" customWidth="1"/>
    <col min="3329" max="3329" width="8.7265625" style="67"/>
    <col min="3330" max="3330" width="19.7265625" style="67" customWidth="1"/>
    <col min="3331" max="3331" width="13.81640625" style="67" customWidth="1"/>
    <col min="3332" max="3332" width="20" style="67" customWidth="1"/>
    <col min="3333" max="3333" width="13.81640625" style="67" customWidth="1"/>
    <col min="3334" max="3335" width="10.81640625" style="67" customWidth="1"/>
    <col min="3336" max="3337" width="16.453125" style="67" customWidth="1"/>
    <col min="3338" max="3338" width="19.453125" style="67" customWidth="1"/>
    <col min="3339" max="3343" width="16.453125" style="67" customWidth="1"/>
    <col min="3344" max="3346" width="10.81640625" style="67" customWidth="1"/>
    <col min="3347" max="3348" width="16.453125" style="67" customWidth="1"/>
    <col min="3349" max="3351" width="10.81640625" style="67" customWidth="1"/>
    <col min="3352" max="3354" width="16.453125" style="67" customWidth="1"/>
    <col min="3355" max="3357" width="10.81640625" style="67" customWidth="1"/>
    <col min="3358" max="3584" width="9.1796875" style="67" customWidth="1"/>
    <col min="3585" max="3585" width="8.7265625" style="67"/>
    <col min="3586" max="3586" width="19.7265625" style="67" customWidth="1"/>
    <col min="3587" max="3587" width="13.81640625" style="67" customWidth="1"/>
    <col min="3588" max="3588" width="20" style="67" customWidth="1"/>
    <col min="3589" max="3589" width="13.81640625" style="67" customWidth="1"/>
    <col min="3590" max="3591" width="10.81640625" style="67" customWidth="1"/>
    <col min="3592" max="3593" width="16.453125" style="67" customWidth="1"/>
    <col min="3594" max="3594" width="19.453125" style="67" customWidth="1"/>
    <col min="3595" max="3599" width="16.453125" style="67" customWidth="1"/>
    <col min="3600" max="3602" width="10.81640625" style="67" customWidth="1"/>
    <col min="3603" max="3604" width="16.453125" style="67" customWidth="1"/>
    <col min="3605" max="3607" width="10.81640625" style="67" customWidth="1"/>
    <col min="3608" max="3610" width="16.453125" style="67" customWidth="1"/>
    <col min="3611" max="3613" width="10.81640625" style="67" customWidth="1"/>
    <col min="3614" max="3840" width="9.1796875" style="67" customWidth="1"/>
    <col min="3841" max="3841" width="8.7265625" style="67"/>
    <col min="3842" max="3842" width="19.7265625" style="67" customWidth="1"/>
    <col min="3843" max="3843" width="13.81640625" style="67" customWidth="1"/>
    <col min="3844" max="3844" width="20" style="67" customWidth="1"/>
    <col min="3845" max="3845" width="13.81640625" style="67" customWidth="1"/>
    <col min="3846" max="3847" width="10.81640625" style="67" customWidth="1"/>
    <col min="3848" max="3849" width="16.453125" style="67" customWidth="1"/>
    <col min="3850" max="3850" width="19.453125" style="67" customWidth="1"/>
    <col min="3851" max="3855" width="16.453125" style="67" customWidth="1"/>
    <col min="3856" max="3858" width="10.81640625" style="67" customWidth="1"/>
    <col min="3859" max="3860" width="16.453125" style="67" customWidth="1"/>
    <col min="3861" max="3863" width="10.81640625" style="67" customWidth="1"/>
    <col min="3864" max="3866" width="16.453125" style="67" customWidth="1"/>
    <col min="3867" max="3869" width="10.81640625" style="67" customWidth="1"/>
    <col min="3870" max="4096" width="9.1796875" style="67" customWidth="1"/>
    <col min="4097" max="4097" width="8.7265625" style="67"/>
    <col min="4098" max="4098" width="19.7265625" style="67" customWidth="1"/>
    <col min="4099" max="4099" width="13.81640625" style="67" customWidth="1"/>
    <col min="4100" max="4100" width="20" style="67" customWidth="1"/>
    <col min="4101" max="4101" width="13.81640625" style="67" customWidth="1"/>
    <col min="4102" max="4103" width="10.81640625" style="67" customWidth="1"/>
    <col min="4104" max="4105" width="16.453125" style="67" customWidth="1"/>
    <col min="4106" max="4106" width="19.453125" style="67" customWidth="1"/>
    <col min="4107" max="4111" width="16.453125" style="67" customWidth="1"/>
    <col min="4112" max="4114" width="10.81640625" style="67" customWidth="1"/>
    <col min="4115" max="4116" width="16.453125" style="67" customWidth="1"/>
    <col min="4117" max="4119" width="10.81640625" style="67" customWidth="1"/>
    <col min="4120" max="4122" width="16.453125" style="67" customWidth="1"/>
    <col min="4123" max="4125" width="10.81640625" style="67" customWidth="1"/>
    <col min="4126" max="4352" width="9.1796875" style="67" customWidth="1"/>
    <col min="4353" max="4353" width="8.7265625" style="67"/>
    <col min="4354" max="4354" width="19.7265625" style="67" customWidth="1"/>
    <col min="4355" max="4355" width="13.81640625" style="67" customWidth="1"/>
    <col min="4356" max="4356" width="20" style="67" customWidth="1"/>
    <col min="4357" max="4357" width="13.81640625" style="67" customWidth="1"/>
    <col min="4358" max="4359" width="10.81640625" style="67" customWidth="1"/>
    <col min="4360" max="4361" width="16.453125" style="67" customWidth="1"/>
    <col min="4362" max="4362" width="19.453125" style="67" customWidth="1"/>
    <col min="4363" max="4367" width="16.453125" style="67" customWidth="1"/>
    <col min="4368" max="4370" width="10.81640625" style="67" customWidth="1"/>
    <col min="4371" max="4372" width="16.453125" style="67" customWidth="1"/>
    <col min="4373" max="4375" width="10.81640625" style="67" customWidth="1"/>
    <col min="4376" max="4378" width="16.453125" style="67" customWidth="1"/>
    <col min="4379" max="4381" width="10.81640625" style="67" customWidth="1"/>
    <col min="4382" max="4608" width="9.1796875" style="67" customWidth="1"/>
    <col min="4609" max="4609" width="8.7265625" style="67"/>
    <col min="4610" max="4610" width="19.7265625" style="67" customWidth="1"/>
    <col min="4611" max="4611" width="13.81640625" style="67" customWidth="1"/>
    <col min="4612" max="4612" width="20" style="67" customWidth="1"/>
    <col min="4613" max="4613" width="13.81640625" style="67" customWidth="1"/>
    <col min="4614" max="4615" width="10.81640625" style="67" customWidth="1"/>
    <col min="4616" max="4617" width="16.453125" style="67" customWidth="1"/>
    <col min="4618" max="4618" width="19.453125" style="67" customWidth="1"/>
    <col min="4619" max="4623" width="16.453125" style="67" customWidth="1"/>
    <col min="4624" max="4626" width="10.81640625" style="67" customWidth="1"/>
    <col min="4627" max="4628" width="16.453125" style="67" customWidth="1"/>
    <col min="4629" max="4631" width="10.81640625" style="67" customWidth="1"/>
    <col min="4632" max="4634" width="16.453125" style="67" customWidth="1"/>
    <col min="4635" max="4637" width="10.81640625" style="67" customWidth="1"/>
    <col min="4638" max="4864" width="9.1796875" style="67" customWidth="1"/>
    <col min="4865" max="4865" width="8.7265625" style="67"/>
    <col min="4866" max="4866" width="19.7265625" style="67" customWidth="1"/>
    <col min="4867" max="4867" width="13.81640625" style="67" customWidth="1"/>
    <col min="4868" max="4868" width="20" style="67" customWidth="1"/>
    <col min="4869" max="4869" width="13.81640625" style="67" customWidth="1"/>
    <col min="4870" max="4871" width="10.81640625" style="67" customWidth="1"/>
    <col min="4872" max="4873" width="16.453125" style="67" customWidth="1"/>
    <col min="4874" max="4874" width="19.453125" style="67" customWidth="1"/>
    <col min="4875" max="4879" width="16.453125" style="67" customWidth="1"/>
    <col min="4880" max="4882" width="10.81640625" style="67" customWidth="1"/>
    <col min="4883" max="4884" width="16.453125" style="67" customWidth="1"/>
    <col min="4885" max="4887" width="10.81640625" style="67" customWidth="1"/>
    <col min="4888" max="4890" width="16.453125" style="67" customWidth="1"/>
    <col min="4891" max="4893" width="10.81640625" style="67" customWidth="1"/>
    <col min="4894" max="5120" width="9.1796875" style="67" customWidth="1"/>
    <col min="5121" max="5121" width="8.7265625" style="67"/>
    <col min="5122" max="5122" width="19.7265625" style="67" customWidth="1"/>
    <col min="5123" max="5123" width="13.81640625" style="67" customWidth="1"/>
    <col min="5124" max="5124" width="20" style="67" customWidth="1"/>
    <col min="5125" max="5125" width="13.81640625" style="67" customWidth="1"/>
    <col min="5126" max="5127" width="10.81640625" style="67" customWidth="1"/>
    <col min="5128" max="5129" width="16.453125" style="67" customWidth="1"/>
    <col min="5130" max="5130" width="19.453125" style="67" customWidth="1"/>
    <col min="5131" max="5135" width="16.453125" style="67" customWidth="1"/>
    <col min="5136" max="5138" width="10.81640625" style="67" customWidth="1"/>
    <col min="5139" max="5140" width="16.453125" style="67" customWidth="1"/>
    <col min="5141" max="5143" width="10.81640625" style="67" customWidth="1"/>
    <col min="5144" max="5146" width="16.453125" style="67" customWidth="1"/>
    <col min="5147" max="5149" width="10.81640625" style="67" customWidth="1"/>
    <col min="5150" max="5376" width="9.1796875" style="67" customWidth="1"/>
    <col min="5377" max="5377" width="8.7265625" style="67"/>
    <col min="5378" max="5378" width="19.7265625" style="67" customWidth="1"/>
    <col min="5379" max="5379" width="13.81640625" style="67" customWidth="1"/>
    <col min="5380" max="5380" width="20" style="67" customWidth="1"/>
    <col min="5381" max="5381" width="13.81640625" style="67" customWidth="1"/>
    <col min="5382" max="5383" width="10.81640625" style="67" customWidth="1"/>
    <col min="5384" max="5385" width="16.453125" style="67" customWidth="1"/>
    <col min="5386" max="5386" width="19.453125" style="67" customWidth="1"/>
    <col min="5387" max="5391" width="16.453125" style="67" customWidth="1"/>
    <col min="5392" max="5394" width="10.81640625" style="67" customWidth="1"/>
    <col min="5395" max="5396" width="16.453125" style="67" customWidth="1"/>
    <col min="5397" max="5399" width="10.81640625" style="67" customWidth="1"/>
    <col min="5400" max="5402" width="16.453125" style="67" customWidth="1"/>
    <col min="5403" max="5405" width="10.81640625" style="67" customWidth="1"/>
    <col min="5406" max="5632" width="9.1796875" style="67" customWidth="1"/>
    <col min="5633" max="5633" width="8.7265625" style="67"/>
    <col min="5634" max="5634" width="19.7265625" style="67" customWidth="1"/>
    <col min="5635" max="5635" width="13.81640625" style="67" customWidth="1"/>
    <col min="5636" max="5636" width="20" style="67" customWidth="1"/>
    <col min="5637" max="5637" width="13.81640625" style="67" customWidth="1"/>
    <col min="5638" max="5639" width="10.81640625" style="67" customWidth="1"/>
    <col min="5640" max="5641" width="16.453125" style="67" customWidth="1"/>
    <col min="5642" max="5642" width="19.453125" style="67" customWidth="1"/>
    <col min="5643" max="5647" width="16.453125" style="67" customWidth="1"/>
    <col min="5648" max="5650" width="10.81640625" style="67" customWidth="1"/>
    <col min="5651" max="5652" width="16.453125" style="67" customWidth="1"/>
    <col min="5653" max="5655" width="10.81640625" style="67" customWidth="1"/>
    <col min="5656" max="5658" width="16.453125" style="67" customWidth="1"/>
    <col min="5659" max="5661" width="10.81640625" style="67" customWidth="1"/>
    <col min="5662" max="5888" width="9.1796875" style="67" customWidth="1"/>
    <col min="5889" max="5889" width="8.7265625" style="67"/>
    <col min="5890" max="5890" width="19.7265625" style="67" customWidth="1"/>
    <col min="5891" max="5891" width="13.81640625" style="67" customWidth="1"/>
    <col min="5892" max="5892" width="20" style="67" customWidth="1"/>
    <col min="5893" max="5893" width="13.81640625" style="67" customWidth="1"/>
    <col min="5894" max="5895" width="10.81640625" style="67" customWidth="1"/>
    <col min="5896" max="5897" width="16.453125" style="67" customWidth="1"/>
    <col min="5898" max="5898" width="19.453125" style="67" customWidth="1"/>
    <col min="5899" max="5903" width="16.453125" style="67" customWidth="1"/>
    <col min="5904" max="5906" width="10.81640625" style="67" customWidth="1"/>
    <col min="5907" max="5908" width="16.453125" style="67" customWidth="1"/>
    <col min="5909" max="5911" width="10.81640625" style="67" customWidth="1"/>
    <col min="5912" max="5914" width="16.453125" style="67" customWidth="1"/>
    <col min="5915" max="5917" width="10.81640625" style="67" customWidth="1"/>
    <col min="5918" max="6144" width="9.1796875" style="67" customWidth="1"/>
    <col min="6145" max="6145" width="8.7265625" style="67"/>
    <col min="6146" max="6146" width="19.7265625" style="67" customWidth="1"/>
    <col min="6147" max="6147" width="13.81640625" style="67" customWidth="1"/>
    <col min="6148" max="6148" width="20" style="67" customWidth="1"/>
    <col min="6149" max="6149" width="13.81640625" style="67" customWidth="1"/>
    <col min="6150" max="6151" width="10.81640625" style="67" customWidth="1"/>
    <col min="6152" max="6153" width="16.453125" style="67" customWidth="1"/>
    <col min="6154" max="6154" width="19.453125" style="67" customWidth="1"/>
    <col min="6155" max="6159" width="16.453125" style="67" customWidth="1"/>
    <col min="6160" max="6162" width="10.81640625" style="67" customWidth="1"/>
    <col min="6163" max="6164" width="16.453125" style="67" customWidth="1"/>
    <col min="6165" max="6167" width="10.81640625" style="67" customWidth="1"/>
    <col min="6168" max="6170" width="16.453125" style="67" customWidth="1"/>
    <col min="6171" max="6173" width="10.81640625" style="67" customWidth="1"/>
    <col min="6174" max="6400" width="9.1796875" style="67" customWidth="1"/>
    <col min="6401" max="6401" width="8.7265625" style="67"/>
    <col min="6402" max="6402" width="19.7265625" style="67" customWidth="1"/>
    <col min="6403" max="6403" width="13.81640625" style="67" customWidth="1"/>
    <col min="6404" max="6404" width="20" style="67" customWidth="1"/>
    <col min="6405" max="6405" width="13.81640625" style="67" customWidth="1"/>
    <col min="6406" max="6407" width="10.81640625" style="67" customWidth="1"/>
    <col min="6408" max="6409" width="16.453125" style="67" customWidth="1"/>
    <col min="6410" max="6410" width="19.453125" style="67" customWidth="1"/>
    <col min="6411" max="6415" width="16.453125" style="67" customWidth="1"/>
    <col min="6416" max="6418" width="10.81640625" style="67" customWidth="1"/>
    <col min="6419" max="6420" width="16.453125" style="67" customWidth="1"/>
    <col min="6421" max="6423" width="10.81640625" style="67" customWidth="1"/>
    <col min="6424" max="6426" width="16.453125" style="67" customWidth="1"/>
    <col min="6427" max="6429" width="10.81640625" style="67" customWidth="1"/>
    <col min="6430" max="6656" width="9.1796875" style="67" customWidth="1"/>
    <col min="6657" max="6657" width="8.7265625" style="67"/>
    <col min="6658" max="6658" width="19.7265625" style="67" customWidth="1"/>
    <col min="6659" max="6659" width="13.81640625" style="67" customWidth="1"/>
    <col min="6660" max="6660" width="20" style="67" customWidth="1"/>
    <col min="6661" max="6661" width="13.81640625" style="67" customWidth="1"/>
    <col min="6662" max="6663" width="10.81640625" style="67" customWidth="1"/>
    <col min="6664" max="6665" width="16.453125" style="67" customWidth="1"/>
    <col min="6666" max="6666" width="19.453125" style="67" customWidth="1"/>
    <col min="6667" max="6671" width="16.453125" style="67" customWidth="1"/>
    <col min="6672" max="6674" width="10.81640625" style="67" customWidth="1"/>
    <col min="6675" max="6676" width="16.453125" style="67" customWidth="1"/>
    <col min="6677" max="6679" width="10.81640625" style="67" customWidth="1"/>
    <col min="6680" max="6682" width="16.453125" style="67" customWidth="1"/>
    <col min="6683" max="6685" width="10.81640625" style="67" customWidth="1"/>
    <col min="6686" max="6912" width="9.1796875" style="67" customWidth="1"/>
    <col min="6913" max="6913" width="8.7265625" style="67"/>
    <col min="6914" max="6914" width="19.7265625" style="67" customWidth="1"/>
    <col min="6915" max="6915" width="13.81640625" style="67" customWidth="1"/>
    <col min="6916" max="6916" width="20" style="67" customWidth="1"/>
    <col min="6917" max="6917" width="13.81640625" style="67" customWidth="1"/>
    <col min="6918" max="6919" width="10.81640625" style="67" customWidth="1"/>
    <col min="6920" max="6921" width="16.453125" style="67" customWidth="1"/>
    <col min="6922" max="6922" width="19.453125" style="67" customWidth="1"/>
    <col min="6923" max="6927" width="16.453125" style="67" customWidth="1"/>
    <col min="6928" max="6930" width="10.81640625" style="67" customWidth="1"/>
    <col min="6931" max="6932" width="16.453125" style="67" customWidth="1"/>
    <col min="6933" max="6935" width="10.81640625" style="67" customWidth="1"/>
    <col min="6936" max="6938" width="16.453125" style="67" customWidth="1"/>
    <col min="6939" max="6941" width="10.81640625" style="67" customWidth="1"/>
    <col min="6942" max="7168" width="9.1796875" style="67" customWidth="1"/>
    <col min="7169" max="7169" width="8.7265625" style="67"/>
    <col min="7170" max="7170" width="19.7265625" style="67" customWidth="1"/>
    <col min="7171" max="7171" width="13.81640625" style="67" customWidth="1"/>
    <col min="7172" max="7172" width="20" style="67" customWidth="1"/>
    <col min="7173" max="7173" width="13.81640625" style="67" customWidth="1"/>
    <col min="7174" max="7175" width="10.81640625" style="67" customWidth="1"/>
    <col min="7176" max="7177" width="16.453125" style="67" customWidth="1"/>
    <col min="7178" max="7178" width="19.453125" style="67" customWidth="1"/>
    <col min="7179" max="7183" width="16.453125" style="67" customWidth="1"/>
    <col min="7184" max="7186" width="10.81640625" style="67" customWidth="1"/>
    <col min="7187" max="7188" width="16.453125" style="67" customWidth="1"/>
    <col min="7189" max="7191" width="10.81640625" style="67" customWidth="1"/>
    <col min="7192" max="7194" width="16.453125" style="67" customWidth="1"/>
    <col min="7195" max="7197" width="10.81640625" style="67" customWidth="1"/>
    <col min="7198" max="7424" width="9.1796875" style="67" customWidth="1"/>
    <col min="7425" max="7425" width="8.7265625" style="67"/>
    <col min="7426" max="7426" width="19.7265625" style="67" customWidth="1"/>
    <col min="7427" max="7427" width="13.81640625" style="67" customWidth="1"/>
    <col min="7428" max="7428" width="20" style="67" customWidth="1"/>
    <col min="7429" max="7429" width="13.81640625" style="67" customWidth="1"/>
    <col min="7430" max="7431" width="10.81640625" style="67" customWidth="1"/>
    <col min="7432" max="7433" width="16.453125" style="67" customWidth="1"/>
    <col min="7434" max="7434" width="19.453125" style="67" customWidth="1"/>
    <col min="7435" max="7439" width="16.453125" style="67" customWidth="1"/>
    <col min="7440" max="7442" width="10.81640625" style="67" customWidth="1"/>
    <col min="7443" max="7444" width="16.453125" style="67" customWidth="1"/>
    <col min="7445" max="7447" width="10.81640625" style="67" customWidth="1"/>
    <col min="7448" max="7450" width="16.453125" style="67" customWidth="1"/>
    <col min="7451" max="7453" width="10.81640625" style="67" customWidth="1"/>
    <col min="7454" max="7680" width="9.1796875" style="67" customWidth="1"/>
    <col min="7681" max="7681" width="8.7265625" style="67"/>
    <col min="7682" max="7682" width="19.7265625" style="67" customWidth="1"/>
    <col min="7683" max="7683" width="13.81640625" style="67" customWidth="1"/>
    <col min="7684" max="7684" width="20" style="67" customWidth="1"/>
    <col min="7685" max="7685" width="13.81640625" style="67" customWidth="1"/>
    <col min="7686" max="7687" width="10.81640625" style="67" customWidth="1"/>
    <col min="7688" max="7689" width="16.453125" style="67" customWidth="1"/>
    <col min="7690" max="7690" width="19.453125" style="67" customWidth="1"/>
    <col min="7691" max="7695" width="16.453125" style="67" customWidth="1"/>
    <col min="7696" max="7698" width="10.81640625" style="67" customWidth="1"/>
    <col min="7699" max="7700" width="16.453125" style="67" customWidth="1"/>
    <col min="7701" max="7703" width="10.81640625" style="67" customWidth="1"/>
    <col min="7704" max="7706" width="16.453125" style="67" customWidth="1"/>
    <col min="7707" max="7709" width="10.81640625" style="67" customWidth="1"/>
    <col min="7710" max="7936" width="9.1796875" style="67" customWidth="1"/>
    <col min="7937" max="7937" width="8.7265625" style="67"/>
    <col min="7938" max="7938" width="19.7265625" style="67" customWidth="1"/>
    <col min="7939" max="7939" width="13.81640625" style="67" customWidth="1"/>
    <col min="7940" max="7940" width="20" style="67" customWidth="1"/>
    <col min="7941" max="7941" width="13.81640625" style="67" customWidth="1"/>
    <col min="7942" max="7943" width="10.81640625" style="67" customWidth="1"/>
    <col min="7944" max="7945" width="16.453125" style="67" customWidth="1"/>
    <col min="7946" max="7946" width="19.453125" style="67" customWidth="1"/>
    <col min="7947" max="7951" width="16.453125" style="67" customWidth="1"/>
    <col min="7952" max="7954" width="10.81640625" style="67" customWidth="1"/>
    <col min="7955" max="7956" width="16.453125" style="67" customWidth="1"/>
    <col min="7957" max="7959" width="10.81640625" style="67" customWidth="1"/>
    <col min="7960" max="7962" width="16.453125" style="67" customWidth="1"/>
    <col min="7963" max="7965" width="10.81640625" style="67" customWidth="1"/>
    <col min="7966" max="8192" width="9.1796875" style="67" customWidth="1"/>
    <col min="8193" max="8193" width="8.7265625" style="67"/>
    <col min="8194" max="8194" width="19.7265625" style="67" customWidth="1"/>
    <col min="8195" max="8195" width="13.81640625" style="67" customWidth="1"/>
    <col min="8196" max="8196" width="20" style="67" customWidth="1"/>
    <col min="8197" max="8197" width="13.81640625" style="67" customWidth="1"/>
    <col min="8198" max="8199" width="10.81640625" style="67" customWidth="1"/>
    <col min="8200" max="8201" width="16.453125" style="67" customWidth="1"/>
    <col min="8202" max="8202" width="19.453125" style="67" customWidth="1"/>
    <col min="8203" max="8207" width="16.453125" style="67" customWidth="1"/>
    <col min="8208" max="8210" width="10.81640625" style="67" customWidth="1"/>
    <col min="8211" max="8212" width="16.453125" style="67" customWidth="1"/>
    <col min="8213" max="8215" width="10.81640625" style="67" customWidth="1"/>
    <col min="8216" max="8218" width="16.453125" style="67" customWidth="1"/>
    <col min="8219" max="8221" width="10.81640625" style="67" customWidth="1"/>
    <col min="8222" max="8448" width="9.1796875" style="67" customWidth="1"/>
    <col min="8449" max="8449" width="8.7265625" style="67"/>
    <col min="8450" max="8450" width="19.7265625" style="67" customWidth="1"/>
    <col min="8451" max="8451" width="13.81640625" style="67" customWidth="1"/>
    <col min="8452" max="8452" width="20" style="67" customWidth="1"/>
    <col min="8453" max="8453" width="13.81640625" style="67" customWidth="1"/>
    <col min="8454" max="8455" width="10.81640625" style="67" customWidth="1"/>
    <col min="8456" max="8457" width="16.453125" style="67" customWidth="1"/>
    <col min="8458" max="8458" width="19.453125" style="67" customWidth="1"/>
    <col min="8459" max="8463" width="16.453125" style="67" customWidth="1"/>
    <col min="8464" max="8466" width="10.81640625" style="67" customWidth="1"/>
    <col min="8467" max="8468" width="16.453125" style="67" customWidth="1"/>
    <col min="8469" max="8471" width="10.81640625" style="67" customWidth="1"/>
    <col min="8472" max="8474" width="16.453125" style="67" customWidth="1"/>
    <col min="8475" max="8477" width="10.81640625" style="67" customWidth="1"/>
    <col min="8478" max="8704" width="9.1796875" style="67" customWidth="1"/>
    <col min="8705" max="8705" width="8.7265625" style="67"/>
    <col min="8706" max="8706" width="19.7265625" style="67" customWidth="1"/>
    <col min="8707" max="8707" width="13.81640625" style="67" customWidth="1"/>
    <col min="8708" max="8708" width="20" style="67" customWidth="1"/>
    <col min="8709" max="8709" width="13.81640625" style="67" customWidth="1"/>
    <col min="8710" max="8711" width="10.81640625" style="67" customWidth="1"/>
    <col min="8712" max="8713" width="16.453125" style="67" customWidth="1"/>
    <col min="8714" max="8714" width="19.453125" style="67" customWidth="1"/>
    <col min="8715" max="8719" width="16.453125" style="67" customWidth="1"/>
    <col min="8720" max="8722" width="10.81640625" style="67" customWidth="1"/>
    <col min="8723" max="8724" width="16.453125" style="67" customWidth="1"/>
    <col min="8725" max="8727" width="10.81640625" style="67" customWidth="1"/>
    <col min="8728" max="8730" width="16.453125" style="67" customWidth="1"/>
    <col min="8731" max="8733" width="10.81640625" style="67" customWidth="1"/>
    <col min="8734" max="8960" width="9.1796875" style="67" customWidth="1"/>
    <col min="8961" max="8961" width="8.7265625" style="67"/>
    <col min="8962" max="8962" width="19.7265625" style="67" customWidth="1"/>
    <col min="8963" max="8963" width="13.81640625" style="67" customWidth="1"/>
    <col min="8964" max="8964" width="20" style="67" customWidth="1"/>
    <col min="8965" max="8965" width="13.81640625" style="67" customWidth="1"/>
    <col min="8966" max="8967" width="10.81640625" style="67" customWidth="1"/>
    <col min="8968" max="8969" width="16.453125" style="67" customWidth="1"/>
    <col min="8970" max="8970" width="19.453125" style="67" customWidth="1"/>
    <col min="8971" max="8975" width="16.453125" style="67" customWidth="1"/>
    <col min="8976" max="8978" width="10.81640625" style="67" customWidth="1"/>
    <col min="8979" max="8980" width="16.453125" style="67" customWidth="1"/>
    <col min="8981" max="8983" width="10.81640625" style="67" customWidth="1"/>
    <col min="8984" max="8986" width="16.453125" style="67" customWidth="1"/>
    <col min="8987" max="8989" width="10.81640625" style="67" customWidth="1"/>
    <col min="8990" max="9216" width="9.1796875" style="67" customWidth="1"/>
    <col min="9217" max="9217" width="8.7265625" style="67"/>
    <col min="9218" max="9218" width="19.7265625" style="67" customWidth="1"/>
    <col min="9219" max="9219" width="13.81640625" style="67" customWidth="1"/>
    <col min="9220" max="9220" width="20" style="67" customWidth="1"/>
    <col min="9221" max="9221" width="13.81640625" style="67" customWidth="1"/>
    <col min="9222" max="9223" width="10.81640625" style="67" customWidth="1"/>
    <col min="9224" max="9225" width="16.453125" style="67" customWidth="1"/>
    <col min="9226" max="9226" width="19.453125" style="67" customWidth="1"/>
    <col min="9227" max="9231" width="16.453125" style="67" customWidth="1"/>
    <col min="9232" max="9234" width="10.81640625" style="67" customWidth="1"/>
    <col min="9235" max="9236" width="16.453125" style="67" customWidth="1"/>
    <col min="9237" max="9239" width="10.81640625" style="67" customWidth="1"/>
    <col min="9240" max="9242" width="16.453125" style="67" customWidth="1"/>
    <col min="9243" max="9245" width="10.81640625" style="67" customWidth="1"/>
    <col min="9246" max="9472" width="9.1796875" style="67" customWidth="1"/>
    <col min="9473" max="9473" width="8.7265625" style="67"/>
    <col min="9474" max="9474" width="19.7265625" style="67" customWidth="1"/>
    <col min="9475" max="9475" width="13.81640625" style="67" customWidth="1"/>
    <col min="9476" max="9476" width="20" style="67" customWidth="1"/>
    <col min="9477" max="9477" width="13.81640625" style="67" customWidth="1"/>
    <col min="9478" max="9479" width="10.81640625" style="67" customWidth="1"/>
    <col min="9480" max="9481" width="16.453125" style="67" customWidth="1"/>
    <col min="9482" max="9482" width="19.453125" style="67" customWidth="1"/>
    <col min="9483" max="9487" width="16.453125" style="67" customWidth="1"/>
    <col min="9488" max="9490" width="10.81640625" style="67" customWidth="1"/>
    <col min="9491" max="9492" width="16.453125" style="67" customWidth="1"/>
    <col min="9493" max="9495" width="10.81640625" style="67" customWidth="1"/>
    <col min="9496" max="9498" width="16.453125" style="67" customWidth="1"/>
    <col min="9499" max="9501" width="10.81640625" style="67" customWidth="1"/>
    <col min="9502" max="9728" width="9.1796875" style="67" customWidth="1"/>
    <col min="9729" max="9729" width="8.7265625" style="67"/>
    <col min="9730" max="9730" width="19.7265625" style="67" customWidth="1"/>
    <col min="9731" max="9731" width="13.81640625" style="67" customWidth="1"/>
    <col min="9732" max="9732" width="20" style="67" customWidth="1"/>
    <col min="9733" max="9733" width="13.81640625" style="67" customWidth="1"/>
    <col min="9734" max="9735" width="10.81640625" style="67" customWidth="1"/>
    <col min="9736" max="9737" width="16.453125" style="67" customWidth="1"/>
    <col min="9738" max="9738" width="19.453125" style="67" customWidth="1"/>
    <col min="9739" max="9743" width="16.453125" style="67" customWidth="1"/>
    <col min="9744" max="9746" width="10.81640625" style="67" customWidth="1"/>
    <col min="9747" max="9748" width="16.453125" style="67" customWidth="1"/>
    <col min="9749" max="9751" width="10.81640625" style="67" customWidth="1"/>
    <col min="9752" max="9754" width="16.453125" style="67" customWidth="1"/>
    <col min="9755" max="9757" width="10.81640625" style="67" customWidth="1"/>
    <col min="9758" max="9984" width="9.1796875" style="67" customWidth="1"/>
    <col min="9985" max="9985" width="8.7265625" style="67"/>
    <col min="9986" max="9986" width="19.7265625" style="67" customWidth="1"/>
    <col min="9987" max="9987" width="13.81640625" style="67" customWidth="1"/>
    <col min="9988" max="9988" width="20" style="67" customWidth="1"/>
    <col min="9989" max="9989" width="13.81640625" style="67" customWidth="1"/>
    <col min="9990" max="9991" width="10.81640625" style="67" customWidth="1"/>
    <col min="9992" max="9993" width="16.453125" style="67" customWidth="1"/>
    <col min="9994" max="9994" width="19.453125" style="67" customWidth="1"/>
    <col min="9995" max="9999" width="16.453125" style="67" customWidth="1"/>
    <col min="10000" max="10002" width="10.81640625" style="67" customWidth="1"/>
    <col min="10003" max="10004" width="16.453125" style="67" customWidth="1"/>
    <col min="10005" max="10007" width="10.81640625" style="67" customWidth="1"/>
    <col min="10008" max="10010" width="16.453125" style="67" customWidth="1"/>
    <col min="10011" max="10013" width="10.81640625" style="67" customWidth="1"/>
    <col min="10014" max="10240" width="9.1796875" style="67" customWidth="1"/>
    <col min="10241" max="10241" width="8.7265625" style="67"/>
    <col min="10242" max="10242" width="19.7265625" style="67" customWidth="1"/>
    <col min="10243" max="10243" width="13.81640625" style="67" customWidth="1"/>
    <col min="10244" max="10244" width="20" style="67" customWidth="1"/>
    <col min="10245" max="10245" width="13.81640625" style="67" customWidth="1"/>
    <col min="10246" max="10247" width="10.81640625" style="67" customWidth="1"/>
    <col min="10248" max="10249" width="16.453125" style="67" customWidth="1"/>
    <col min="10250" max="10250" width="19.453125" style="67" customWidth="1"/>
    <col min="10251" max="10255" width="16.453125" style="67" customWidth="1"/>
    <col min="10256" max="10258" width="10.81640625" style="67" customWidth="1"/>
    <col min="10259" max="10260" width="16.453125" style="67" customWidth="1"/>
    <col min="10261" max="10263" width="10.81640625" style="67" customWidth="1"/>
    <col min="10264" max="10266" width="16.453125" style="67" customWidth="1"/>
    <col min="10267" max="10269" width="10.81640625" style="67" customWidth="1"/>
    <col min="10270" max="10496" width="9.1796875" style="67" customWidth="1"/>
    <col min="10497" max="10497" width="8.7265625" style="67"/>
    <col min="10498" max="10498" width="19.7265625" style="67" customWidth="1"/>
    <col min="10499" max="10499" width="13.81640625" style="67" customWidth="1"/>
    <col min="10500" max="10500" width="20" style="67" customWidth="1"/>
    <col min="10501" max="10501" width="13.81640625" style="67" customWidth="1"/>
    <col min="10502" max="10503" width="10.81640625" style="67" customWidth="1"/>
    <col min="10504" max="10505" width="16.453125" style="67" customWidth="1"/>
    <col min="10506" max="10506" width="19.453125" style="67" customWidth="1"/>
    <col min="10507" max="10511" width="16.453125" style="67" customWidth="1"/>
    <col min="10512" max="10514" width="10.81640625" style="67" customWidth="1"/>
    <col min="10515" max="10516" width="16.453125" style="67" customWidth="1"/>
    <col min="10517" max="10519" width="10.81640625" style="67" customWidth="1"/>
    <col min="10520" max="10522" width="16.453125" style="67" customWidth="1"/>
    <col min="10523" max="10525" width="10.81640625" style="67" customWidth="1"/>
    <col min="10526" max="10752" width="9.1796875" style="67" customWidth="1"/>
    <col min="10753" max="10753" width="8.7265625" style="67"/>
    <col min="10754" max="10754" width="19.7265625" style="67" customWidth="1"/>
    <col min="10755" max="10755" width="13.81640625" style="67" customWidth="1"/>
    <col min="10756" max="10756" width="20" style="67" customWidth="1"/>
    <col min="10757" max="10757" width="13.81640625" style="67" customWidth="1"/>
    <col min="10758" max="10759" width="10.81640625" style="67" customWidth="1"/>
    <col min="10760" max="10761" width="16.453125" style="67" customWidth="1"/>
    <col min="10762" max="10762" width="19.453125" style="67" customWidth="1"/>
    <col min="10763" max="10767" width="16.453125" style="67" customWidth="1"/>
    <col min="10768" max="10770" width="10.81640625" style="67" customWidth="1"/>
    <col min="10771" max="10772" width="16.453125" style="67" customWidth="1"/>
    <col min="10773" max="10775" width="10.81640625" style="67" customWidth="1"/>
    <col min="10776" max="10778" width="16.453125" style="67" customWidth="1"/>
    <col min="10779" max="10781" width="10.81640625" style="67" customWidth="1"/>
    <col min="10782" max="11008" width="9.1796875" style="67" customWidth="1"/>
    <col min="11009" max="11009" width="8.7265625" style="67"/>
    <col min="11010" max="11010" width="19.7265625" style="67" customWidth="1"/>
    <col min="11011" max="11011" width="13.81640625" style="67" customWidth="1"/>
    <col min="11012" max="11012" width="20" style="67" customWidth="1"/>
    <col min="11013" max="11013" width="13.81640625" style="67" customWidth="1"/>
    <col min="11014" max="11015" width="10.81640625" style="67" customWidth="1"/>
    <col min="11016" max="11017" width="16.453125" style="67" customWidth="1"/>
    <col min="11018" max="11018" width="19.453125" style="67" customWidth="1"/>
    <col min="11019" max="11023" width="16.453125" style="67" customWidth="1"/>
    <col min="11024" max="11026" width="10.81640625" style="67" customWidth="1"/>
    <col min="11027" max="11028" width="16.453125" style="67" customWidth="1"/>
    <col min="11029" max="11031" width="10.81640625" style="67" customWidth="1"/>
    <col min="11032" max="11034" width="16.453125" style="67" customWidth="1"/>
    <col min="11035" max="11037" width="10.81640625" style="67" customWidth="1"/>
    <col min="11038" max="11264" width="9.1796875" style="67" customWidth="1"/>
    <col min="11265" max="11265" width="8.7265625" style="67"/>
    <col min="11266" max="11266" width="19.7265625" style="67" customWidth="1"/>
    <col min="11267" max="11267" width="13.81640625" style="67" customWidth="1"/>
    <col min="11268" max="11268" width="20" style="67" customWidth="1"/>
    <col min="11269" max="11269" width="13.81640625" style="67" customWidth="1"/>
    <col min="11270" max="11271" width="10.81640625" style="67" customWidth="1"/>
    <col min="11272" max="11273" width="16.453125" style="67" customWidth="1"/>
    <col min="11274" max="11274" width="19.453125" style="67" customWidth="1"/>
    <col min="11275" max="11279" width="16.453125" style="67" customWidth="1"/>
    <col min="11280" max="11282" width="10.81640625" style="67" customWidth="1"/>
    <col min="11283" max="11284" width="16.453125" style="67" customWidth="1"/>
    <col min="11285" max="11287" width="10.81640625" style="67" customWidth="1"/>
    <col min="11288" max="11290" width="16.453125" style="67" customWidth="1"/>
    <col min="11291" max="11293" width="10.81640625" style="67" customWidth="1"/>
    <col min="11294" max="11520" width="9.1796875" style="67" customWidth="1"/>
    <col min="11521" max="11521" width="8.7265625" style="67"/>
    <col min="11522" max="11522" width="19.7265625" style="67" customWidth="1"/>
    <col min="11523" max="11523" width="13.81640625" style="67" customWidth="1"/>
    <col min="11524" max="11524" width="20" style="67" customWidth="1"/>
    <col min="11525" max="11525" width="13.81640625" style="67" customWidth="1"/>
    <col min="11526" max="11527" width="10.81640625" style="67" customWidth="1"/>
    <col min="11528" max="11529" width="16.453125" style="67" customWidth="1"/>
    <col min="11530" max="11530" width="19.453125" style="67" customWidth="1"/>
    <col min="11531" max="11535" width="16.453125" style="67" customWidth="1"/>
    <col min="11536" max="11538" width="10.81640625" style="67" customWidth="1"/>
    <col min="11539" max="11540" width="16.453125" style="67" customWidth="1"/>
    <col min="11541" max="11543" width="10.81640625" style="67" customWidth="1"/>
    <col min="11544" max="11546" width="16.453125" style="67" customWidth="1"/>
    <col min="11547" max="11549" width="10.81640625" style="67" customWidth="1"/>
    <col min="11550" max="11776" width="9.1796875" style="67" customWidth="1"/>
    <col min="11777" max="11777" width="8.7265625" style="67"/>
    <col min="11778" max="11778" width="19.7265625" style="67" customWidth="1"/>
    <col min="11779" max="11779" width="13.81640625" style="67" customWidth="1"/>
    <col min="11780" max="11780" width="20" style="67" customWidth="1"/>
    <col min="11781" max="11781" width="13.81640625" style="67" customWidth="1"/>
    <col min="11782" max="11783" width="10.81640625" style="67" customWidth="1"/>
    <col min="11784" max="11785" width="16.453125" style="67" customWidth="1"/>
    <col min="11786" max="11786" width="19.453125" style="67" customWidth="1"/>
    <col min="11787" max="11791" width="16.453125" style="67" customWidth="1"/>
    <col min="11792" max="11794" width="10.81640625" style="67" customWidth="1"/>
    <col min="11795" max="11796" width="16.453125" style="67" customWidth="1"/>
    <col min="11797" max="11799" width="10.81640625" style="67" customWidth="1"/>
    <col min="11800" max="11802" width="16.453125" style="67" customWidth="1"/>
    <col min="11803" max="11805" width="10.81640625" style="67" customWidth="1"/>
    <col min="11806" max="12032" width="9.1796875" style="67" customWidth="1"/>
    <col min="12033" max="12033" width="8.7265625" style="67"/>
    <col min="12034" max="12034" width="19.7265625" style="67" customWidth="1"/>
    <col min="12035" max="12035" width="13.81640625" style="67" customWidth="1"/>
    <col min="12036" max="12036" width="20" style="67" customWidth="1"/>
    <col min="12037" max="12037" width="13.81640625" style="67" customWidth="1"/>
    <col min="12038" max="12039" width="10.81640625" style="67" customWidth="1"/>
    <col min="12040" max="12041" width="16.453125" style="67" customWidth="1"/>
    <col min="12042" max="12042" width="19.453125" style="67" customWidth="1"/>
    <col min="12043" max="12047" width="16.453125" style="67" customWidth="1"/>
    <col min="12048" max="12050" width="10.81640625" style="67" customWidth="1"/>
    <col min="12051" max="12052" width="16.453125" style="67" customWidth="1"/>
    <col min="12053" max="12055" width="10.81640625" style="67" customWidth="1"/>
    <col min="12056" max="12058" width="16.453125" style="67" customWidth="1"/>
    <col min="12059" max="12061" width="10.81640625" style="67" customWidth="1"/>
    <col min="12062" max="12288" width="9.1796875" style="67" customWidth="1"/>
    <col min="12289" max="12289" width="8.7265625" style="67"/>
    <col min="12290" max="12290" width="19.7265625" style="67" customWidth="1"/>
    <col min="12291" max="12291" width="13.81640625" style="67" customWidth="1"/>
    <col min="12292" max="12292" width="20" style="67" customWidth="1"/>
    <col min="12293" max="12293" width="13.81640625" style="67" customWidth="1"/>
    <col min="12294" max="12295" width="10.81640625" style="67" customWidth="1"/>
    <col min="12296" max="12297" width="16.453125" style="67" customWidth="1"/>
    <col min="12298" max="12298" width="19.453125" style="67" customWidth="1"/>
    <col min="12299" max="12303" width="16.453125" style="67" customWidth="1"/>
    <col min="12304" max="12306" width="10.81640625" style="67" customWidth="1"/>
    <col min="12307" max="12308" width="16.453125" style="67" customWidth="1"/>
    <col min="12309" max="12311" width="10.81640625" style="67" customWidth="1"/>
    <col min="12312" max="12314" width="16.453125" style="67" customWidth="1"/>
    <col min="12315" max="12317" width="10.81640625" style="67" customWidth="1"/>
    <col min="12318" max="12544" width="9.1796875" style="67" customWidth="1"/>
    <col min="12545" max="12545" width="8.7265625" style="67"/>
    <col min="12546" max="12546" width="19.7265625" style="67" customWidth="1"/>
    <col min="12547" max="12547" width="13.81640625" style="67" customWidth="1"/>
    <col min="12548" max="12548" width="20" style="67" customWidth="1"/>
    <col min="12549" max="12549" width="13.81640625" style="67" customWidth="1"/>
    <col min="12550" max="12551" width="10.81640625" style="67" customWidth="1"/>
    <col min="12552" max="12553" width="16.453125" style="67" customWidth="1"/>
    <col min="12554" max="12554" width="19.453125" style="67" customWidth="1"/>
    <col min="12555" max="12559" width="16.453125" style="67" customWidth="1"/>
    <col min="12560" max="12562" width="10.81640625" style="67" customWidth="1"/>
    <col min="12563" max="12564" width="16.453125" style="67" customWidth="1"/>
    <col min="12565" max="12567" width="10.81640625" style="67" customWidth="1"/>
    <col min="12568" max="12570" width="16.453125" style="67" customWidth="1"/>
    <col min="12571" max="12573" width="10.81640625" style="67" customWidth="1"/>
    <col min="12574" max="12800" width="9.1796875" style="67" customWidth="1"/>
    <col min="12801" max="12801" width="8.7265625" style="67"/>
    <col min="12802" max="12802" width="19.7265625" style="67" customWidth="1"/>
    <col min="12803" max="12803" width="13.81640625" style="67" customWidth="1"/>
    <col min="12804" max="12804" width="20" style="67" customWidth="1"/>
    <col min="12805" max="12805" width="13.81640625" style="67" customWidth="1"/>
    <col min="12806" max="12807" width="10.81640625" style="67" customWidth="1"/>
    <col min="12808" max="12809" width="16.453125" style="67" customWidth="1"/>
    <col min="12810" max="12810" width="19.453125" style="67" customWidth="1"/>
    <col min="12811" max="12815" width="16.453125" style="67" customWidth="1"/>
    <col min="12816" max="12818" width="10.81640625" style="67" customWidth="1"/>
    <col min="12819" max="12820" width="16.453125" style="67" customWidth="1"/>
    <col min="12821" max="12823" width="10.81640625" style="67" customWidth="1"/>
    <col min="12824" max="12826" width="16.453125" style="67" customWidth="1"/>
    <col min="12827" max="12829" width="10.81640625" style="67" customWidth="1"/>
    <col min="12830" max="13056" width="9.1796875" style="67" customWidth="1"/>
    <col min="13057" max="13057" width="8.7265625" style="67"/>
    <col min="13058" max="13058" width="19.7265625" style="67" customWidth="1"/>
    <col min="13059" max="13059" width="13.81640625" style="67" customWidth="1"/>
    <col min="13060" max="13060" width="20" style="67" customWidth="1"/>
    <col min="13061" max="13061" width="13.81640625" style="67" customWidth="1"/>
    <col min="13062" max="13063" width="10.81640625" style="67" customWidth="1"/>
    <col min="13064" max="13065" width="16.453125" style="67" customWidth="1"/>
    <col min="13066" max="13066" width="19.453125" style="67" customWidth="1"/>
    <col min="13067" max="13071" width="16.453125" style="67" customWidth="1"/>
    <col min="13072" max="13074" width="10.81640625" style="67" customWidth="1"/>
    <col min="13075" max="13076" width="16.453125" style="67" customWidth="1"/>
    <col min="13077" max="13079" width="10.81640625" style="67" customWidth="1"/>
    <col min="13080" max="13082" width="16.453125" style="67" customWidth="1"/>
    <col min="13083" max="13085" width="10.81640625" style="67" customWidth="1"/>
    <col min="13086" max="13312" width="9.1796875" style="67" customWidth="1"/>
    <col min="13313" max="13313" width="8.7265625" style="67"/>
    <col min="13314" max="13314" width="19.7265625" style="67" customWidth="1"/>
    <col min="13315" max="13315" width="13.81640625" style="67" customWidth="1"/>
    <col min="13316" max="13316" width="20" style="67" customWidth="1"/>
    <col min="13317" max="13317" width="13.81640625" style="67" customWidth="1"/>
    <col min="13318" max="13319" width="10.81640625" style="67" customWidth="1"/>
    <col min="13320" max="13321" width="16.453125" style="67" customWidth="1"/>
    <col min="13322" max="13322" width="19.453125" style="67" customWidth="1"/>
    <col min="13323" max="13327" width="16.453125" style="67" customWidth="1"/>
    <col min="13328" max="13330" width="10.81640625" style="67" customWidth="1"/>
    <col min="13331" max="13332" width="16.453125" style="67" customWidth="1"/>
    <col min="13333" max="13335" width="10.81640625" style="67" customWidth="1"/>
    <col min="13336" max="13338" width="16.453125" style="67" customWidth="1"/>
    <col min="13339" max="13341" width="10.81640625" style="67" customWidth="1"/>
    <col min="13342" max="13568" width="9.1796875" style="67" customWidth="1"/>
    <col min="13569" max="13569" width="8.7265625" style="67"/>
    <col min="13570" max="13570" width="19.7265625" style="67" customWidth="1"/>
    <col min="13571" max="13571" width="13.81640625" style="67" customWidth="1"/>
    <col min="13572" max="13572" width="20" style="67" customWidth="1"/>
    <col min="13573" max="13573" width="13.81640625" style="67" customWidth="1"/>
    <col min="13574" max="13575" width="10.81640625" style="67" customWidth="1"/>
    <col min="13576" max="13577" width="16.453125" style="67" customWidth="1"/>
    <col min="13578" max="13578" width="19.453125" style="67" customWidth="1"/>
    <col min="13579" max="13583" width="16.453125" style="67" customWidth="1"/>
    <col min="13584" max="13586" width="10.81640625" style="67" customWidth="1"/>
    <col min="13587" max="13588" width="16.453125" style="67" customWidth="1"/>
    <col min="13589" max="13591" width="10.81640625" style="67" customWidth="1"/>
    <col min="13592" max="13594" width="16.453125" style="67" customWidth="1"/>
    <col min="13595" max="13597" width="10.81640625" style="67" customWidth="1"/>
    <col min="13598" max="13824" width="9.1796875" style="67" customWidth="1"/>
    <col min="13825" max="13825" width="8.7265625" style="67"/>
    <col min="13826" max="13826" width="19.7265625" style="67" customWidth="1"/>
    <col min="13827" max="13827" width="13.81640625" style="67" customWidth="1"/>
    <col min="13828" max="13828" width="20" style="67" customWidth="1"/>
    <col min="13829" max="13829" width="13.81640625" style="67" customWidth="1"/>
    <col min="13830" max="13831" width="10.81640625" style="67" customWidth="1"/>
    <col min="13832" max="13833" width="16.453125" style="67" customWidth="1"/>
    <col min="13834" max="13834" width="19.453125" style="67" customWidth="1"/>
    <col min="13835" max="13839" width="16.453125" style="67" customWidth="1"/>
    <col min="13840" max="13842" width="10.81640625" style="67" customWidth="1"/>
    <col min="13843" max="13844" width="16.453125" style="67" customWidth="1"/>
    <col min="13845" max="13847" width="10.81640625" style="67" customWidth="1"/>
    <col min="13848" max="13850" width="16.453125" style="67" customWidth="1"/>
    <col min="13851" max="13853" width="10.81640625" style="67" customWidth="1"/>
    <col min="13854" max="14080" width="9.1796875" style="67" customWidth="1"/>
    <col min="14081" max="14081" width="8.7265625" style="67"/>
    <col min="14082" max="14082" width="19.7265625" style="67" customWidth="1"/>
    <col min="14083" max="14083" width="13.81640625" style="67" customWidth="1"/>
    <col min="14084" max="14084" width="20" style="67" customWidth="1"/>
    <col min="14085" max="14085" width="13.81640625" style="67" customWidth="1"/>
    <col min="14086" max="14087" width="10.81640625" style="67" customWidth="1"/>
    <col min="14088" max="14089" width="16.453125" style="67" customWidth="1"/>
    <col min="14090" max="14090" width="19.453125" style="67" customWidth="1"/>
    <col min="14091" max="14095" width="16.453125" style="67" customWidth="1"/>
    <col min="14096" max="14098" width="10.81640625" style="67" customWidth="1"/>
    <col min="14099" max="14100" width="16.453125" style="67" customWidth="1"/>
    <col min="14101" max="14103" width="10.81640625" style="67" customWidth="1"/>
    <col min="14104" max="14106" width="16.453125" style="67" customWidth="1"/>
    <col min="14107" max="14109" width="10.81640625" style="67" customWidth="1"/>
    <col min="14110" max="14336" width="9.1796875" style="67" customWidth="1"/>
    <col min="14337" max="14337" width="8.7265625" style="67"/>
    <col min="14338" max="14338" width="19.7265625" style="67" customWidth="1"/>
    <col min="14339" max="14339" width="13.81640625" style="67" customWidth="1"/>
    <col min="14340" max="14340" width="20" style="67" customWidth="1"/>
    <col min="14341" max="14341" width="13.81640625" style="67" customWidth="1"/>
    <col min="14342" max="14343" width="10.81640625" style="67" customWidth="1"/>
    <col min="14344" max="14345" width="16.453125" style="67" customWidth="1"/>
    <col min="14346" max="14346" width="19.453125" style="67" customWidth="1"/>
    <col min="14347" max="14351" width="16.453125" style="67" customWidth="1"/>
    <col min="14352" max="14354" width="10.81640625" style="67" customWidth="1"/>
    <col min="14355" max="14356" width="16.453125" style="67" customWidth="1"/>
    <col min="14357" max="14359" width="10.81640625" style="67" customWidth="1"/>
    <col min="14360" max="14362" width="16.453125" style="67" customWidth="1"/>
    <col min="14363" max="14365" width="10.81640625" style="67" customWidth="1"/>
    <col min="14366" max="14592" width="9.1796875" style="67" customWidth="1"/>
    <col min="14593" max="14593" width="8.7265625" style="67"/>
    <col min="14594" max="14594" width="19.7265625" style="67" customWidth="1"/>
    <col min="14595" max="14595" width="13.81640625" style="67" customWidth="1"/>
    <col min="14596" max="14596" width="20" style="67" customWidth="1"/>
    <col min="14597" max="14597" width="13.81640625" style="67" customWidth="1"/>
    <col min="14598" max="14599" width="10.81640625" style="67" customWidth="1"/>
    <col min="14600" max="14601" width="16.453125" style="67" customWidth="1"/>
    <col min="14602" max="14602" width="19.453125" style="67" customWidth="1"/>
    <col min="14603" max="14607" width="16.453125" style="67" customWidth="1"/>
    <col min="14608" max="14610" width="10.81640625" style="67" customWidth="1"/>
    <col min="14611" max="14612" width="16.453125" style="67" customWidth="1"/>
    <col min="14613" max="14615" width="10.81640625" style="67" customWidth="1"/>
    <col min="14616" max="14618" width="16.453125" style="67" customWidth="1"/>
    <col min="14619" max="14621" width="10.81640625" style="67" customWidth="1"/>
    <col min="14622" max="14848" width="9.1796875" style="67" customWidth="1"/>
    <col min="14849" max="14849" width="8.7265625" style="67"/>
    <col min="14850" max="14850" width="19.7265625" style="67" customWidth="1"/>
    <col min="14851" max="14851" width="13.81640625" style="67" customWidth="1"/>
    <col min="14852" max="14852" width="20" style="67" customWidth="1"/>
    <col min="14853" max="14853" width="13.81640625" style="67" customWidth="1"/>
    <col min="14854" max="14855" width="10.81640625" style="67" customWidth="1"/>
    <col min="14856" max="14857" width="16.453125" style="67" customWidth="1"/>
    <col min="14858" max="14858" width="19.453125" style="67" customWidth="1"/>
    <col min="14859" max="14863" width="16.453125" style="67" customWidth="1"/>
    <col min="14864" max="14866" width="10.81640625" style="67" customWidth="1"/>
    <col min="14867" max="14868" width="16.453125" style="67" customWidth="1"/>
    <col min="14869" max="14871" width="10.81640625" style="67" customWidth="1"/>
    <col min="14872" max="14874" width="16.453125" style="67" customWidth="1"/>
    <col min="14875" max="14877" width="10.81640625" style="67" customWidth="1"/>
    <col min="14878" max="15104" width="9.1796875" style="67" customWidth="1"/>
    <col min="15105" max="15105" width="8.7265625" style="67"/>
    <col min="15106" max="15106" width="19.7265625" style="67" customWidth="1"/>
    <col min="15107" max="15107" width="13.81640625" style="67" customWidth="1"/>
    <col min="15108" max="15108" width="20" style="67" customWidth="1"/>
    <col min="15109" max="15109" width="13.81640625" style="67" customWidth="1"/>
    <col min="15110" max="15111" width="10.81640625" style="67" customWidth="1"/>
    <col min="15112" max="15113" width="16.453125" style="67" customWidth="1"/>
    <col min="15114" max="15114" width="19.453125" style="67" customWidth="1"/>
    <col min="15115" max="15119" width="16.453125" style="67" customWidth="1"/>
    <col min="15120" max="15122" width="10.81640625" style="67" customWidth="1"/>
    <col min="15123" max="15124" width="16.453125" style="67" customWidth="1"/>
    <col min="15125" max="15127" width="10.81640625" style="67" customWidth="1"/>
    <col min="15128" max="15130" width="16.453125" style="67" customWidth="1"/>
    <col min="15131" max="15133" width="10.81640625" style="67" customWidth="1"/>
    <col min="15134" max="15360" width="9.1796875" style="67" customWidth="1"/>
    <col min="15361" max="15361" width="8.7265625" style="67"/>
    <col min="15362" max="15362" width="19.7265625" style="67" customWidth="1"/>
    <col min="15363" max="15363" width="13.81640625" style="67" customWidth="1"/>
    <col min="15364" max="15364" width="20" style="67" customWidth="1"/>
    <col min="15365" max="15365" width="13.81640625" style="67" customWidth="1"/>
    <col min="15366" max="15367" width="10.81640625" style="67" customWidth="1"/>
    <col min="15368" max="15369" width="16.453125" style="67" customWidth="1"/>
    <col min="15370" max="15370" width="19.453125" style="67" customWidth="1"/>
    <col min="15371" max="15375" width="16.453125" style="67" customWidth="1"/>
    <col min="15376" max="15378" width="10.81640625" style="67" customWidth="1"/>
    <col min="15379" max="15380" width="16.453125" style="67" customWidth="1"/>
    <col min="15381" max="15383" width="10.81640625" style="67" customWidth="1"/>
    <col min="15384" max="15386" width="16.453125" style="67" customWidth="1"/>
    <col min="15387" max="15389" width="10.81640625" style="67" customWidth="1"/>
    <col min="15390" max="15616" width="9.1796875" style="67" customWidth="1"/>
    <col min="15617" max="15617" width="8.7265625" style="67"/>
    <col min="15618" max="15618" width="19.7265625" style="67" customWidth="1"/>
    <col min="15619" max="15619" width="13.81640625" style="67" customWidth="1"/>
    <col min="15620" max="15620" width="20" style="67" customWidth="1"/>
    <col min="15621" max="15621" width="13.81640625" style="67" customWidth="1"/>
    <col min="15622" max="15623" width="10.81640625" style="67" customWidth="1"/>
    <col min="15624" max="15625" width="16.453125" style="67" customWidth="1"/>
    <col min="15626" max="15626" width="19.453125" style="67" customWidth="1"/>
    <col min="15627" max="15631" width="16.453125" style="67" customWidth="1"/>
    <col min="15632" max="15634" width="10.81640625" style="67" customWidth="1"/>
    <col min="15635" max="15636" width="16.453125" style="67" customWidth="1"/>
    <col min="15637" max="15639" width="10.81640625" style="67" customWidth="1"/>
    <col min="15640" max="15642" width="16.453125" style="67" customWidth="1"/>
    <col min="15643" max="15645" width="10.81640625" style="67" customWidth="1"/>
    <col min="15646" max="15872" width="9.1796875" style="67" customWidth="1"/>
    <col min="15873" max="15873" width="8.7265625" style="67"/>
    <col min="15874" max="15874" width="19.7265625" style="67" customWidth="1"/>
    <col min="15875" max="15875" width="13.81640625" style="67" customWidth="1"/>
    <col min="15876" max="15876" width="20" style="67" customWidth="1"/>
    <col min="15877" max="15877" width="13.81640625" style="67" customWidth="1"/>
    <col min="15878" max="15879" width="10.81640625" style="67" customWidth="1"/>
    <col min="15880" max="15881" width="16.453125" style="67" customWidth="1"/>
    <col min="15882" max="15882" width="19.453125" style="67" customWidth="1"/>
    <col min="15883" max="15887" width="16.453125" style="67" customWidth="1"/>
    <col min="15888" max="15890" width="10.81640625" style="67" customWidth="1"/>
    <col min="15891" max="15892" width="16.453125" style="67" customWidth="1"/>
    <col min="15893" max="15895" width="10.81640625" style="67" customWidth="1"/>
    <col min="15896" max="15898" width="16.453125" style="67" customWidth="1"/>
    <col min="15899" max="15901" width="10.81640625" style="67" customWidth="1"/>
    <col min="15902" max="16128" width="9.1796875" style="67" customWidth="1"/>
    <col min="16129" max="16129" width="8.7265625" style="67"/>
    <col min="16130" max="16130" width="19.7265625" style="67" customWidth="1"/>
    <col min="16131" max="16131" width="13.81640625" style="67" customWidth="1"/>
    <col min="16132" max="16132" width="20" style="67" customWidth="1"/>
    <col min="16133" max="16133" width="13.81640625" style="67" customWidth="1"/>
    <col min="16134" max="16135" width="10.81640625" style="67" customWidth="1"/>
    <col min="16136" max="16137" width="16.453125" style="67" customWidth="1"/>
    <col min="16138" max="16138" width="19.453125" style="67" customWidth="1"/>
    <col min="16139" max="16143" width="16.453125" style="67" customWidth="1"/>
    <col min="16144" max="16146" width="10.81640625" style="67" customWidth="1"/>
    <col min="16147" max="16148" width="16.453125" style="67" customWidth="1"/>
    <col min="16149" max="16151" width="10.81640625" style="67" customWidth="1"/>
    <col min="16152" max="16154" width="16.453125" style="67" customWidth="1"/>
    <col min="16155" max="16157" width="10.81640625" style="67" customWidth="1"/>
    <col min="16158" max="16384" width="9.1796875" style="67" customWidth="1"/>
  </cols>
  <sheetData>
    <row r="1" spans="1:29" ht="30" x14ac:dyDescent="0.25">
      <c r="A1" s="66" t="s">
        <v>927</v>
      </c>
      <c r="B1" s="66" t="s">
        <v>928</v>
      </c>
      <c r="C1" s="66" t="s">
        <v>929</v>
      </c>
      <c r="D1" s="66" t="s">
        <v>930</v>
      </c>
      <c r="E1" s="66" t="s">
        <v>940</v>
      </c>
      <c r="F1" s="66" t="s">
        <v>931</v>
      </c>
      <c r="G1" s="66" t="s">
        <v>932</v>
      </c>
      <c r="H1" s="66" t="s">
        <v>933</v>
      </c>
      <c r="I1" s="66" t="s">
        <v>934</v>
      </c>
      <c r="J1" s="66" t="s">
        <v>935</v>
      </c>
      <c r="K1" s="66" t="s">
        <v>936</v>
      </c>
      <c r="L1" s="66" t="s">
        <v>937</v>
      </c>
      <c r="M1" s="66" t="s">
        <v>938</v>
      </c>
      <c r="N1" s="66" t="s">
        <v>939</v>
      </c>
      <c r="O1" s="66" t="s">
        <v>941</v>
      </c>
      <c r="P1" s="66" t="s">
        <v>942</v>
      </c>
      <c r="Q1" s="66" t="s">
        <v>943</v>
      </c>
      <c r="R1" s="66" t="s">
        <v>944</v>
      </c>
      <c r="S1" s="66" t="s">
        <v>945</v>
      </c>
      <c r="T1" s="66" t="s">
        <v>946</v>
      </c>
      <c r="U1" s="66" t="s">
        <v>947</v>
      </c>
      <c r="V1" s="66" t="s">
        <v>948</v>
      </c>
      <c r="W1" s="66" t="s">
        <v>949</v>
      </c>
      <c r="X1" s="66" t="s">
        <v>950</v>
      </c>
      <c r="Y1" s="66" t="s">
        <v>951</v>
      </c>
      <c r="Z1" s="66" t="s">
        <v>952</v>
      </c>
      <c r="AA1" s="66" t="s">
        <v>953</v>
      </c>
      <c r="AB1" s="66" t="s">
        <v>954</v>
      </c>
      <c r="AC1" s="66" t="s">
        <v>955</v>
      </c>
    </row>
    <row r="2" spans="1:29" ht="30" x14ac:dyDescent="0.25">
      <c r="A2" s="68" t="s">
        <v>956</v>
      </c>
      <c r="B2" s="69" t="s">
        <v>957</v>
      </c>
      <c r="C2" s="69" t="s">
        <v>958</v>
      </c>
      <c r="D2" s="69" t="s">
        <v>959</v>
      </c>
      <c r="E2" s="69" t="s">
        <v>139</v>
      </c>
      <c r="F2" s="69"/>
      <c r="G2" s="69" t="s">
        <v>960</v>
      </c>
      <c r="H2" s="69" t="s">
        <v>961</v>
      </c>
      <c r="I2" s="69" t="s">
        <v>962</v>
      </c>
      <c r="J2" s="70">
        <v>125964.85</v>
      </c>
      <c r="K2" s="69" t="s">
        <v>963</v>
      </c>
      <c r="L2" s="69" t="s">
        <v>964</v>
      </c>
      <c r="M2" s="70">
        <v>62982.42</v>
      </c>
      <c r="N2" s="69"/>
      <c r="O2" s="69"/>
      <c r="P2" s="69" t="s">
        <v>965</v>
      </c>
      <c r="Q2" s="69"/>
      <c r="R2" s="69"/>
      <c r="S2" s="70">
        <v>62982.42</v>
      </c>
      <c r="T2" s="70"/>
      <c r="U2" s="69"/>
      <c r="V2" s="69"/>
      <c r="W2" s="69"/>
      <c r="X2" s="69"/>
      <c r="Y2" s="70"/>
      <c r="Z2" s="69">
        <v>0</v>
      </c>
      <c r="AA2" s="69" t="s">
        <v>966</v>
      </c>
      <c r="AB2" s="69" t="s">
        <v>967</v>
      </c>
      <c r="AC2" s="69" t="s">
        <v>968</v>
      </c>
    </row>
    <row r="3" spans="1:29" x14ac:dyDescent="0.25">
      <c r="A3" s="69"/>
      <c r="B3" s="69"/>
      <c r="C3" s="69"/>
      <c r="D3" s="69"/>
      <c r="E3" s="69" t="s">
        <v>140</v>
      </c>
      <c r="F3" s="69"/>
      <c r="G3" s="69"/>
      <c r="H3" s="69"/>
      <c r="I3" s="69"/>
      <c r="J3" s="69"/>
      <c r="K3" s="69"/>
      <c r="L3" s="69" t="s">
        <v>969</v>
      </c>
      <c r="M3" s="70">
        <v>62982.43</v>
      </c>
      <c r="N3" s="69"/>
      <c r="O3" s="69"/>
      <c r="P3" s="69" t="s">
        <v>970</v>
      </c>
      <c r="Q3" s="69" t="s">
        <v>971</v>
      </c>
      <c r="R3" s="69"/>
      <c r="S3" s="70">
        <v>62982.43</v>
      </c>
      <c r="T3" s="70"/>
      <c r="U3" s="69"/>
      <c r="V3" s="69"/>
      <c r="W3" s="69"/>
      <c r="X3" s="69"/>
      <c r="Y3" s="70"/>
      <c r="Z3" s="69">
        <v>0</v>
      </c>
      <c r="AA3" s="69"/>
      <c r="AB3" s="69" t="s">
        <v>967</v>
      </c>
      <c r="AC3" s="69"/>
    </row>
    <row r="4" spans="1:29" x14ac:dyDescent="0.25">
      <c r="A4" s="71" t="s">
        <v>193</v>
      </c>
      <c r="B4" s="71"/>
      <c r="C4" s="71"/>
      <c r="D4" s="71"/>
      <c r="E4" s="71"/>
      <c r="F4" s="71"/>
      <c r="G4" s="71"/>
      <c r="H4" s="71"/>
      <c r="I4" s="71"/>
      <c r="J4" s="72">
        <v>125964.85</v>
      </c>
      <c r="K4" s="71"/>
      <c r="L4" s="71"/>
      <c r="M4" s="72">
        <v>125964.85</v>
      </c>
      <c r="N4" s="72">
        <v>0</v>
      </c>
      <c r="O4" s="71"/>
      <c r="P4" s="71"/>
      <c r="Q4" s="71"/>
      <c r="R4" s="71"/>
      <c r="S4" s="72">
        <v>125964.85</v>
      </c>
      <c r="T4" s="72">
        <v>0</v>
      </c>
      <c r="U4" s="71"/>
      <c r="V4" s="71"/>
      <c r="W4" s="71"/>
      <c r="X4" s="72">
        <v>125964.85</v>
      </c>
      <c r="Y4" s="72">
        <v>0</v>
      </c>
      <c r="Z4" s="72">
        <v>0</v>
      </c>
      <c r="AA4" s="69"/>
      <c r="AB4" s="69"/>
      <c r="AC4" s="69"/>
    </row>
    <row r="5" spans="1:29" ht="20" x14ac:dyDescent="0.25">
      <c r="A5" s="68" t="s">
        <v>972</v>
      </c>
      <c r="B5" s="69" t="s">
        <v>957</v>
      </c>
      <c r="C5" s="69" t="s">
        <v>973</v>
      </c>
      <c r="D5" s="69" t="s">
        <v>974</v>
      </c>
      <c r="E5" s="69" t="s">
        <v>144</v>
      </c>
      <c r="F5" s="69"/>
      <c r="G5" s="69" t="s">
        <v>975</v>
      </c>
      <c r="H5" s="69" t="s">
        <v>976</v>
      </c>
      <c r="I5" s="69" t="s">
        <v>962</v>
      </c>
      <c r="J5" s="70">
        <v>107689</v>
      </c>
      <c r="K5" s="69" t="s">
        <v>977</v>
      </c>
      <c r="L5" s="69" t="s">
        <v>978</v>
      </c>
      <c r="M5" s="70">
        <v>56676</v>
      </c>
      <c r="N5" s="69"/>
      <c r="O5" s="69"/>
      <c r="P5" s="69" t="s">
        <v>979</v>
      </c>
      <c r="Q5" s="69" t="s">
        <v>980</v>
      </c>
      <c r="R5" s="69"/>
      <c r="S5" s="70">
        <v>56676</v>
      </c>
      <c r="T5" s="70"/>
      <c r="U5" s="69"/>
      <c r="V5" s="69"/>
      <c r="W5" s="69"/>
      <c r="X5" s="69"/>
      <c r="Y5" s="70"/>
      <c r="Z5" s="69">
        <v>0</v>
      </c>
      <c r="AA5" s="69" t="s">
        <v>966</v>
      </c>
      <c r="AB5" s="69" t="s">
        <v>967</v>
      </c>
      <c r="AC5" s="69"/>
    </row>
    <row r="6" spans="1:29" x14ac:dyDescent="0.25">
      <c r="A6" s="69"/>
      <c r="B6" s="69"/>
      <c r="C6" s="69"/>
      <c r="D6" s="69"/>
      <c r="E6" s="69" t="s">
        <v>141</v>
      </c>
      <c r="F6" s="69"/>
      <c r="G6" s="69"/>
      <c r="H6" s="69"/>
      <c r="I6" s="69"/>
      <c r="J6" s="69"/>
      <c r="K6" s="69"/>
      <c r="L6" s="69" t="s">
        <v>981</v>
      </c>
      <c r="M6" s="70">
        <v>51013</v>
      </c>
      <c r="N6" s="69"/>
      <c r="O6" s="69"/>
      <c r="P6" s="69" t="s">
        <v>982</v>
      </c>
      <c r="Q6" s="69" t="s">
        <v>983</v>
      </c>
      <c r="R6" s="69"/>
      <c r="S6" s="70">
        <v>51013</v>
      </c>
      <c r="T6" s="70"/>
      <c r="U6" s="69"/>
      <c r="V6" s="69"/>
      <c r="W6" s="69"/>
      <c r="X6" s="69"/>
      <c r="Y6" s="70"/>
      <c r="Z6" s="69">
        <v>0</v>
      </c>
      <c r="AA6" s="69"/>
      <c r="AB6" s="69" t="s">
        <v>967</v>
      </c>
      <c r="AC6" s="69"/>
    </row>
    <row r="7" spans="1:29" x14ac:dyDescent="0.25">
      <c r="A7" s="71" t="s">
        <v>193</v>
      </c>
      <c r="B7" s="71"/>
      <c r="C7" s="71"/>
      <c r="D7" s="71"/>
      <c r="E7" s="71"/>
      <c r="F7" s="71"/>
      <c r="G7" s="71"/>
      <c r="H7" s="71"/>
      <c r="I7" s="71"/>
      <c r="J7" s="72">
        <v>107689</v>
      </c>
      <c r="K7" s="71"/>
      <c r="L7" s="71"/>
      <c r="M7" s="72">
        <v>107689</v>
      </c>
      <c r="N7" s="72">
        <v>0</v>
      </c>
      <c r="O7" s="71"/>
      <c r="P7" s="71"/>
      <c r="Q7" s="71"/>
      <c r="R7" s="71"/>
      <c r="S7" s="72">
        <v>107689</v>
      </c>
      <c r="T7" s="72">
        <v>0</v>
      </c>
      <c r="U7" s="71"/>
      <c r="V7" s="71"/>
      <c r="W7" s="71"/>
      <c r="X7" s="72">
        <v>107689</v>
      </c>
      <c r="Y7" s="72">
        <v>0</v>
      </c>
      <c r="Z7" s="72">
        <v>0</v>
      </c>
      <c r="AA7" s="69"/>
      <c r="AB7" s="69"/>
      <c r="AC7" s="69"/>
    </row>
    <row r="8" spans="1:29" ht="20" x14ac:dyDescent="0.25">
      <c r="A8" s="68" t="s">
        <v>984</v>
      </c>
      <c r="B8" s="69" t="s">
        <v>957</v>
      </c>
      <c r="C8" s="69" t="s">
        <v>985</v>
      </c>
      <c r="D8" s="69" t="s">
        <v>986</v>
      </c>
      <c r="E8" s="69"/>
      <c r="F8" s="69"/>
      <c r="G8" s="69" t="s">
        <v>987</v>
      </c>
      <c r="H8" s="69" t="s">
        <v>988</v>
      </c>
      <c r="I8" s="69"/>
      <c r="J8" s="70">
        <v>63918</v>
      </c>
      <c r="K8" s="69" t="s">
        <v>977</v>
      </c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 t="s">
        <v>989</v>
      </c>
      <c r="AB8" s="69"/>
      <c r="AC8" s="69"/>
    </row>
    <row r="9" spans="1:29" x14ac:dyDescent="0.25">
      <c r="A9" s="71" t="s">
        <v>193</v>
      </c>
      <c r="B9" s="71"/>
      <c r="C9" s="71"/>
      <c r="D9" s="71"/>
      <c r="E9" s="71"/>
      <c r="F9" s="71"/>
      <c r="G9" s="71"/>
      <c r="H9" s="71"/>
      <c r="I9" s="71"/>
      <c r="J9" s="72">
        <v>63918</v>
      </c>
      <c r="K9" s="71"/>
      <c r="L9" s="71"/>
      <c r="M9" s="72">
        <v>0</v>
      </c>
      <c r="N9" s="72">
        <v>63918</v>
      </c>
      <c r="O9" s="71"/>
      <c r="P9" s="71"/>
      <c r="Q9" s="71"/>
      <c r="R9" s="71"/>
      <c r="S9" s="72">
        <v>0</v>
      </c>
      <c r="T9" s="72">
        <v>0</v>
      </c>
      <c r="U9" s="71"/>
      <c r="V9" s="71"/>
      <c r="W9" s="71"/>
      <c r="X9" s="72">
        <v>0</v>
      </c>
      <c r="Y9" s="72">
        <v>0</v>
      </c>
      <c r="Z9" s="72">
        <v>0</v>
      </c>
      <c r="AA9" s="69"/>
      <c r="AB9" s="69"/>
      <c r="AC9" s="69"/>
    </row>
    <row r="10" spans="1:29" ht="30" x14ac:dyDescent="0.25">
      <c r="A10" s="68" t="s">
        <v>990</v>
      </c>
      <c r="B10" s="69" t="s">
        <v>957</v>
      </c>
      <c r="C10" s="69" t="s">
        <v>991</v>
      </c>
      <c r="D10" s="69" t="s">
        <v>992</v>
      </c>
      <c r="E10" s="69" t="s">
        <v>146</v>
      </c>
      <c r="F10" s="69"/>
      <c r="G10" s="69" t="s">
        <v>982</v>
      </c>
      <c r="H10" s="69" t="s">
        <v>993</v>
      </c>
      <c r="I10" s="69" t="s">
        <v>962</v>
      </c>
      <c r="J10" s="70">
        <v>26036.27</v>
      </c>
      <c r="K10" s="69" t="s">
        <v>977</v>
      </c>
      <c r="L10" s="69" t="s">
        <v>994</v>
      </c>
      <c r="M10" s="70">
        <v>26036.27</v>
      </c>
      <c r="N10" s="69"/>
      <c r="O10" s="69"/>
      <c r="P10" s="69" t="s">
        <v>995</v>
      </c>
      <c r="Q10" s="69" t="s">
        <v>996</v>
      </c>
      <c r="R10" s="69"/>
      <c r="S10" s="70">
        <v>26036.27</v>
      </c>
      <c r="T10" s="70"/>
      <c r="U10" s="69"/>
      <c r="V10" s="69"/>
      <c r="W10" s="69"/>
      <c r="X10" s="69"/>
      <c r="Y10" s="70"/>
      <c r="Z10" s="69">
        <v>0</v>
      </c>
      <c r="AA10" s="69" t="s">
        <v>966</v>
      </c>
      <c r="AB10" s="69" t="s">
        <v>997</v>
      </c>
      <c r="AC10" s="69" t="s">
        <v>998</v>
      </c>
    </row>
    <row r="11" spans="1:29" x14ac:dyDescent="0.25">
      <c r="A11" s="71" t="s">
        <v>193</v>
      </c>
      <c r="B11" s="71"/>
      <c r="C11" s="71"/>
      <c r="D11" s="71"/>
      <c r="E11" s="71"/>
      <c r="F11" s="71"/>
      <c r="G11" s="71"/>
      <c r="H11" s="71"/>
      <c r="I11" s="71"/>
      <c r="J11" s="72">
        <v>26036.27</v>
      </c>
      <c r="K11" s="71"/>
      <c r="L11" s="71"/>
      <c r="M11" s="72">
        <v>26036.27</v>
      </c>
      <c r="N11" s="72">
        <v>0</v>
      </c>
      <c r="O11" s="71"/>
      <c r="P11" s="71"/>
      <c r="Q11" s="71"/>
      <c r="R11" s="71"/>
      <c r="S11" s="72">
        <v>26036.27</v>
      </c>
      <c r="T11" s="72">
        <v>0</v>
      </c>
      <c r="U11" s="71"/>
      <c r="V11" s="71"/>
      <c r="W11" s="71"/>
      <c r="X11" s="72">
        <v>26036.27</v>
      </c>
      <c r="Y11" s="72">
        <v>0</v>
      </c>
      <c r="Z11" s="72">
        <v>0</v>
      </c>
      <c r="AA11" s="69"/>
      <c r="AB11" s="69"/>
      <c r="AC11" s="69"/>
    </row>
    <row r="12" spans="1:29" ht="20" x14ac:dyDescent="0.25">
      <c r="A12" s="68" t="s">
        <v>999</v>
      </c>
      <c r="B12" s="69" t="s">
        <v>957</v>
      </c>
      <c r="C12" s="69" t="s">
        <v>1000</v>
      </c>
      <c r="D12" s="69" t="s">
        <v>1001</v>
      </c>
      <c r="E12" s="69" t="s">
        <v>148</v>
      </c>
      <c r="F12" s="69"/>
      <c r="G12" s="69" t="s">
        <v>1002</v>
      </c>
      <c r="H12" s="69" t="s">
        <v>1003</v>
      </c>
      <c r="I12" s="69" t="s">
        <v>962</v>
      </c>
      <c r="J12" s="70">
        <v>17022.830000000002</v>
      </c>
      <c r="K12" s="69" t="s">
        <v>977</v>
      </c>
      <c r="L12" s="69" t="s">
        <v>1004</v>
      </c>
      <c r="M12" s="70">
        <v>17022.830000000002</v>
      </c>
      <c r="N12" s="69"/>
      <c r="O12" s="69"/>
      <c r="P12" s="69" t="s">
        <v>1005</v>
      </c>
      <c r="Q12" s="69" t="s">
        <v>1006</v>
      </c>
      <c r="R12" s="69"/>
      <c r="S12" s="70">
        <v>17022.830000000002</v>
      </c>
      <c r="T12" s="70"/>
      <c r="U12" s="69"/>
      <c r="V12" s="69"/>
      <c r="W12" s="69"/>
      <c r="X12" s="69"/>
      <c r="Y12" s="70"/>
      <c r="Z12" s="69">
        <v>0</v>
      </c>
      <c r="AA12" s="69" t="s">
        <v>966</v>
      </c>
      <c r="AB12" s="69" t="s">
        <v>967</v>
      </c>
      <c r="AC12" s="69"/>
    </row>
    <row r="13" spans="1:29" x14ac:dyDescent="0.25">
      <c r="A13" s="71" t="s">
        <v>193</v>
      </c>
      <c r="B13" s="71"/>
      <c r="C13" s="71"/>
      <c r="D13" s="71"/>
      <c r="E13" s="71"/>
      <c r="F13" s="71"/>
      <c r="G13" s="71"/>
      <c r="H13" s="71"/>
      <c r="I13" s="71"/>
      <c r="J13" s="72">
        <v>17022.830000000002</v>
      </c>
      <c r="K13" s="71"/>
      <c r="L13" s="71"/>
      <c r="M13" s="72">
        <v>17022.830000000002</v>
      </c>
      <c r="N13" s="72">
        <v>0</v>
      </c>
      <c r="O13" s="71"/>
      <c r="P13" s="71"/>
      <c r="Q13" s="71"/>
      <c r="R13" s="71"/>
      <c r="S13" s="72">
        <v>17022.830000000002</v>
      </c>
      <c r="T13" s="72">
        <v>0</v>
      </c>
      <c r="U13" s="71"/>
      <c r="V13" s="71"/>
      <c r="W13" s="71"/>
      <c r="X13" s="72">
        <v>17022.830000000002</v>
      </c>
      <c r="Y13" s="72">
        <v>0</v>
      </c>
      <c r="Z13" s="72">
        <v>0</v>
      </c>
      <c r="AA13" s="69"/>
      <c r="AB13" s="69"/>
      <c r="AC13" s="69"/>
    </row>
    <row r="14" spans="1:29" ht="20" x14ac:dyDescent="0.25">
      <c r="A14" s="68" t="s">
        <v>1007</v>
      </c>
      <c r="B14" s="69" t="s">
        <v>957</v>
      </c>
      <c r="C14" s="69" t="s">
        <v>1008</v>
      </c>
      <c r="D14" s="69" t="s">
        <v>1009</v>
      </c>
      <c r="E14" s="69" t="s">
        <v>149</v>
      </c>
      <c r="F14" s="69"/>
      <c r="G14" s="69" t="s">
        <v>1010</v>
      </c>
      <c r="H14" s="69" t="s">
        <v>1011</v>
      </c>
      <c r="I14" s="69" t="s">
        <v>962</v>
      </c>
      <c r="J14" s="70">
        <v>197979.43</v>
      </c>
      <c r="K14" s="69" t="s">
        <v>977</v>
      </c>
      <c r="L14" s="69" t="s">
        <v>1012</v>
      </c>
      <c r="M14" s="70">
        <v>197979.43</v>
      </c>
      <c r="N14" s="69"/>
      <c r="O14" s="69"/>
      <c r="P14" s="69" t="s">
        <v>1003</v>
      </c>
      <c r="Q14" s="69" t="s">
        <v>1013</v>
      </c>
      <c r="R14" s="69"/>
      <c r="S14" s="70">
        <v>197979.43</v>
      </c>
      <c r="T14" s="70"/>
      <c r="U14" s="69"/>
      <c r="V14" s="69"/>
      <c r="W14" s="69"/>
      <c r="X14" s="69"/>
      <c r="Y14" s="70"/>
      <c r="Z14" s="69">
        <v>0</v>
      </c>
      <c r="AA14" s="69" t="s">
        <v>966</v>
      </c>
      <c r="AB14" s="69" t="s">
        <v>967</v>
      </c>
      <c r="AC14" s="69"/>
    </row>
    <row r="15" spans="1:29" x14ac:dyDescent="0.25">
      <c r="A15" s="71" t="s">
        <v>193</v>
      </c>
      <c r="B15" s="71"/>
      <c r="C15" s="71"/>
      <c r="D15" s="71"/>
      <c r="E15" s="71"/>
      <c r="F15" s="71"/>
      <c r="G15" s="71"/>
      <c r="H15" s="71"/>
      <c r="I15" s="71"/>
      <c r="J15" s="72">
        <v>197979.43</v>
      </c>
      <c r="K15" s="71"/>
      <c r="L15" s="71"/>
      <c r="M15" s="72">
        <v>197979.43</v>
      </c>
      <c r="N15" s="72">
        <v>0</v>
      </c>
      <c r="O15" s="71"/>
      <c r="P15" s="71"/>
      <c r="Q15" s="71"/>
      <c r="R15" s="71"/>
      <c r="S15" s="72">
        <v>197979.43</v>
      </c>
      <c r="T15" s="72">
        <v>0</v>
      </c>
      <c r="U15" s="71"/>
      <c r="V15" s="71"/>
      <c r="W15" s="71"/>
      <c r="X15" s="72">
        <v>197979.43</v>
      </c>
      <c r="Y15" s="72">
        <v>0</v>
      </c>
      <c r="Z15" s="72">
        <v>0</v>
      </c>
      <c r="AA15" s="69"/>
      <c r="AB15" s="69"/>
      <c r="AC15" s="69"/>
    </row>
    <row r="16" spans="1:29" ht="30" x14ac:dyDescent="0.25">
      <c r="A16" s="68" t="s">
        <v>1014</v>
      </c>
      <c r="B16" s="69" t="s">
        <v>1015</v>
      </c>
      <c r="C16" s="69" t="s">
        <v>1016</v>
      </c>
      <c r="D16" s="69" t="s">
        <v>1017</v>
      </c>
      <c r="E16" s="69" t="s">
        <v>153</v>
      </c>
      <c r="F16" s="69"/>
      <c r="G16" s="69" t="s">
        <v>1018</v>
      </c>
      <c r="H16" s="69" t="s">
        <v>1019</v>
      </c>
      <c r="I16" s="69" t="s">
        <v>962</v>
      </c>
      <c r="J16" s="70">
        <v>38730.6</v>
      </c>
      <c r="K16" s="69" t="s">
        <v>977</v>
      </c>
      <c r="L16" s="69" t="s">
        <v>1020</v>
      </c>
      <c r="M16" s="70">
        <v>21432.7</v>
      </c>
      <c r="N16" s="69"/>
      <c r="O16" s="69"/>
      <c r="P16" s="69" t="s">
        <v>1021</v>
      </c>
      <c r="Q16" s="69" t="s">
        <v>1022</v>
      </c>
      <c r="R16" s="69"/>
      <c r="S16" s="70">
        <v>21432.7</v>
      </c>
      <c r="T16" s="70"/>
      <c r="U16" s="69"/>
      <c r="V16" s="69"/>
      <c r="W16" s="69"/>
      <c r="X16" s="69"/>
      <c r="Y16" s="70"/>
      <c r="Z16" s="69">
        <v>0</v>
      </c>
      <c r="AA16" s="69" t="s">
        <v>966</v>
      </c>
      <c r="AB16" s="69" t="s">
        <v>967</v>
      </c>
      <c r="AC16" s="69" t="s">
        <v>1023</v>
      </c>
    </row>
    <row r="17" spans="1:29" x14ac:dyDescent="0.25">
      <c r="A17" s="69"/>
      <c r="B17" s="69"/>
      <c r="C17" s="69"/>
      <c r="D17" s="69"/>
      <c r="E17" s="69" t="s">
        <v>156</v>
      </c>
      <c r="F17" s="69"/>
      <c r="G17" s="69"/>
      <c r="H17" s="69"/>
      <c r="I17" s="69"/>
      <c r="J17" s="69"/>
      <c r="K17" s="69"/>
      <c r="L17" s="69" t="s">
        <v>1024</v>
      </c>
      <c r="M17" s="70">
        <v>17297.900000000001</v>
      </c>
      <c r="N17" s="69"/>
      <c r="O17" s="69"/>
      <c r="P17" s="69" t="s">
        <v>1025</v>
      </c>
      <c r="Q17" s="69" t="s">
        <v>1026</v>
      </c>
      <c r="R17" s="69"/>
      <c r="S17" s="70">
        <v>17297.900000000001</v>
      </c>
      <c r="T17" s="70"/>
      <c r="U17" s="69"/>
      <c r="V17" s="69"/>
      <c r="W17" s="69"/>
      <c r="X17" s="69"/>
      <c r="Y17" s="70"/>
      <c r="Z17" s="69">
        <v>0</v>
      </c>
      <c r="AA17" s="69"/>
      <c r="AB17" s="69" t="s">
        <v>967</v>
      </c>
      <c r="AC17" s="69"/>
    </row>
    <row r="18" spans="1:29" x14ac:dyDescent="0.25">
      <c r="A18" s="71" t="s">
        <v>193</v>
      </c>
      <c r="B18" s="71"/>
      <c r="C18" s="71"/>
      <c r="D18" s="71"/>
      <c r="E18" s="71"/>
      <c r="F18" s="71"/>
      <c r="G18" s="71"/>
      <c r="H18" s="71"/>
      <c r="I18" s="71"/>
      <c r="J18" s="72">
        <v>38730.6</v>
      </c>
      <c r="K18" s="71"/>
      <c r="L18" s="71"/>
      <c r="M18" s="72">
        <v>38730.600000000006</v>
      </c>
      <c r="N18" s="72">
        <v>-7.2759576141834259E-12</v>
      </c>
      <c r="O18" s="71"/>
      <c r="P18" s="71"/>
      <c r="Q18" s="71"/>
      <c r="R18" s="71"/>
      <c r="S18" s="72">
        <v>38730.600000000006</v>
      </c>
      <c r="T18" s="72">
        <v>0</v>
      </c>
      <c r="U18" s="71"/>
      <c r="V18" s="71"/>
      <c r="W18" s="71"/>
      <c r="X18" s="72">
        <v>38730.600000000006</v>
      </c>
      <c r="Y18" s="72">
        <v>0</v>
      </c>
      <c r="Z18" s="72">
        <v>0</v>
      </c>
      <c r="AA18" s="69"/>
      <c r="AB18" s="69"/>
      <c r="AC18" s="69"/>
    </row>
    <row r="19" spans="1:29" ht="20" x14ac:dyDescent="0.25">
      <c r="A19" s="68" t="s">
        <v>1027</v>
      </c>
      <c r="B19" s="69" t="s">
        <v>957</v>
      </c>
      <c r="C19" s="69" t="s">
        <v>1028</v>
      </c>
      <c r="D19" s="69" t="s">
        <v>1029</v>
      </c>
      <c r="E19" s="69" t="s">
        <v>152</v>
      </c>
      <c r="F19" s="69"/>
      <c r="G19" s="69" t="s">
        <v>1030</v>
      </c>
      <c r="H19" s="69" t="s">
        <v>1011</v>
      </c>
      <c r="I19" s="69" t="s">
        <v>962</v>
      </c>
      <c r="J19" s="70">
        <v>21510</v>
      </c>
      <c r="K19" s="69" t="s">
        <v>977</v>
      </c>
      <c r="L19" s="69" t="s">
        <v>1031</v>
      </c>
      <c r="M19" s="70">
        <v>21510</v>
      </c>
      <c r="N19" s="69"/>
      <c r="O19" s="69"/>
      <c r="P19" s="69" t="s">
        <v>1032</v>
      </c>
      <c r="Q19" s="69" t="s">
        <v>1033</v>
      </c>
      <c r="R19" s="69"/>
      <c r="S19" s="70">
        <v>21510</v>
      </c>
      <c r="T19" s="70"/>
      <c r="U19" s="69"/>
      <c r="V19" s="69"/>
      <c r="W19" s="69"/>
      <c r="X19" s="69"/>
      <c r="Y19" s="70"/>
      <c r="Z19" s="69">
        <v>0</v>
      </c>
      <c r="AA19" s="69" t="s">
        <v>966</v>
      </c>
      <c r="AB19" s="69" t="s">
        <v>967</v>
      </c>
      <c r="AC19" s="69"/>
    </row>
    <row r="20" spans="1:29" x14ac:dyDescent="0.25">
      <c r="A20" s="71" t="s">
        <v>193</v>
      </c>
      <c r="B20" s="71"/>
      <c r="C20" s="71"/>
      <c r="D20" s="71"/>
      <c r="E20" s="71"/>
      <c r="F20" s="71"/>
      <c r="G20" s="71"/>
      <c r="H20" s="71"/>
      <c r="I20" s="71"/>
      <c r="J20" s="72">
        <v>21510</v>
      </c>
      <c r="K20" s="71"/>
      <c r="L20" s="71"/>
      <c r="M20" s="72">
        <v>21510</v>
      </c>
      <c r="N20" s="72">
        <v>0</v>
      </c>
      <c r="O20" s="71"/>
      <c r="P20" s="71"/>
      <c r="Q20" s="71"/>
      <c r="R20" s="71"/>
      <c r="S20" s="72">
        <v>21510</v>
      </c>
      <c r="T20" s="72">
        <v>0</v>
      </c>
      <c r="U20" s="71"/>
      <c r="V20" s="71"/>
      <c r="W20" s="71"/>
      <c r="X20" s="72">
        <v>21510</v>
      </c>
      <c r="Y20" s="72">
        <v>0</v>
      </c>
      <c r="Z20" s="72">
        <v>0</v>
      </c>
      <c r="AA20" s="69"/>
      <c r="AB20" s="69"/>
      <c r="AC20" s="69"/>
    </row>
    <row r="21" spans="1:29" ht="30" x14ac:dyDescent="0.25">
      <c r="A21" s="68" t="s">
        <v>1034</v>
      </c>
      <c r="B21" s="69" t="s">
        <v>1015</v>
      </c>
      <c r="C21" s="69" t="s">
        <v>1035</v>
      </c>
      <c r="D21" s="69" t="s">
        <v>1036</v>
      </c>
      <c r="E21" s="69" t="s">
        <v>155</v>
      </c>
      <c r="F21" s="69"/>
      <c r="G21" s="69" t="s">
        <v>1037</v>
      </c>
      <c r="H21" s="69" t="s">
        <v>1038</v>
      </c>
      <c r="I21" s="69" t="s">
        <v>962</v>
      </c>
      <c r="J21" s="70">
        <v>20000</v>
      </c>
      <c r="K21" s="69" t="s">
        <v>977</v>
      </c>
      <c r="L21" s="69" t="s">
        <v>1039</v>
      </c>
      <c r="M21" s="70">
        <v>20000</v>
      </c>
      <c r="N21" s="69"/>
      <c r="O21" s="69"/>
      <c r="P21" s="69" t="s">
        <v>1040</v>
      </c>
      <c r="Q21" s="69" t="s">
        <v>1041</v>
      </c>
      <c r="R21" s="69"/>
      <c r="S21" s="70">
        <v>20000</v>
      </c>
      <c r="T21" s="70"/>
      <c r="U21" s="69"/>
      <c r="V21" s="69"/>
      <c r="W21" s="69"/>
      <c r="X21" s="69"/>
      <c r="Y21" s="70"/>
      <c r="Z21" s="69">
        <v>0</v>
      </c>
      <c r="AA21" s="69" t="s">
        <v>966</v>
      </c>
      <c r="AB21" s="69" t="s">
        <v>967</v>
      </c>
      <c r="AC21" s="69"/>
    </row>
    <row r="22" spans="1:29" x14ac:dyDescent="0.25">
      <c r="A22" s="71" t="s">
        <v>193</v>
      </c>
      <c r="B22" s="71"/>
      <c r="C22" s="71"/>
      <c r="D22" s="71"/>
      <c r="E22" s="71"/>
      <c r="F22" s="71"/>
      <c r="G22" s="71"/>
      <c r="H22" s="71"/>
      <c r="I22" s="71"/>
      <c r="J22" s="72">
        <v>20000</v>
      </c>
      <c r="K22" s="71"/>
      <c r="L22" s="71"/>
      <c r="M22" s="72">
        <v>20000</v>
      </c>
      <c r="N22" s="72">
        <v>0</v>
      </c>
      <c r="O22" s="71"/>
      <c r="P22" s="71"/>
      <c r="Q22" s="71"/>
      <c r="R22" s="71"/>
      <c r="S22" s="72">
        <v>20000</v>
      </c>
      <c r="T22" s="72">
        <v>0</v>
      </c>
      <c r="U22" s="71"/>
      <c r="V22" s="71"/>
      <c r="W22" s="71"/>
      <c r="X22" s="72">
        <v>20000</v>
      </c>
      <c r="Y22" s="72">
        <v>0</v>
      </c>
      <c r="Z22" s="72">
        <v>0</v>
      </c>
      <c r="AA22" s="69"/>
      <c r="AB22" s="69"/>
      <c r="AC22" s="69"/>
    </row>
    <row r="23" spans="1:29" ht="20" x14ac:dyDescent="0.25">
      <c r="A23" s="68" t="s">
        <v>1042</v>
      </c>
      <c r="B23" s="69" t="s">
        <v>1015</v>
      </c>
      <c r="C23" s="69" t="s">
        <v>1043</v>
      </c>
      <c r="D23" s="69" t="s">
        <v>1044</v>
      </c>
      <c r="E23" s="69" t="s">
        <v>157</v>
      </c>
      <c r="F23" s="69"/>
      <c r="G23" s="69" t="s">
        <v>1045</v>
      </c>
      <c r="H23" s="69" t="s">
        <v>1046</v>
      </c>
      <c r="I23" s="69" t="s">
        <v>962</v>
      </c>
      <c r="J23" s="70">
        <v>136208</v>
      </c>
      <c r="K23" s="69" t="s">
        <v>977</v>
      </c>
      <c r="L23" s="69" t="s">
        <v>1047</v>
      </c>
      <c r="M23" s="70">
        <v>60504</v>
      </c>
      <c r="N23" s="69"/>
      <c r="O23" s="69"/>
      <c r="P23" s="69" t="s">
        <v>1048</v>
      </c>
      <c r="Q23" s="69" t="s">
        <v>1049</v>
      </c>
      <c r="R23" s="69"/>
      <c r="S23" s="70">
        <v>60504</v>
      </c>
      <c r="T23" s="70"/>
      <c r="U23" s="69"/>
      <c r="V23" s="69"/>
      <c r="W23" s="69"/>
      <c r="X23" s="69"/>
      <c r="Y23" s="70"/>
      <c r="Z23" s="69">
        <v>0</v>
      </c>
      <c r="AA23" s="69" t="s">
        <v>966</v>
      </c>
      <c r="AB23" s="69" t="s">
        <v>967</v>
      </c>
      <c r="AC23" s="69"/>
    </row>
    <row r="24" spans="1:29" x14ac:dyDescent="0.25">
      <c r="A24" s="69"/>
      <c r="B24" s="69"/>
      <c r="C24" s="69"/>
      <c r="D24" s="69"/>
      <c r="E24" s="69" t="s">
        <v>161</v>
      </c>
      <c r="F24" s="69"/>
      <c r="G24" s="69"/>
      <c r="H24" s="69"/>
      <c r="I24" s="69"/>
      <c r="J24" s="69"/>
      <c r="K24" s="69"/>
      <c r="L24" s="69" t="s">
        <v>1050</v>
      </c>
      <c r="M24" s="70">
        <v>25140.1</v>
      </c>
      <c r="N24" s="69"/>
      <c r="O24" s="69"/>
      <c r="P24" s="69" t="s">
        <v>1051</v>
      </c>
      <c r="Q24" s="69" t="s">
        <v>1052</v>
      </c>
      <c r="R24" s="69"/>
      <c r="S24" s="70">
        <v>25140.1</v>
      </c>
      <c r="T24" s="70"/>
      <c r="U24" s="69"/>
      <c r="V24" s="69"/>
      <c r="W24" s="69"/>
      <c r="X24" s="69"/>
      <c r="Y24" s="70"/>
      <c r="Z24" s="69">
        <v>0</v>
      </c>
      <c r="AA24" s="69"/>
      <c r="AB24" s="69" t="s">
        <v>997</v>
      </c>
      <c r="AC24" s="69"/>
    </row>
    <row r="25" spans="1:29" x14ac:dyDescent="0.25">
      <c r="A25" s="71" t="s">
        <v>193</v>
      </c>
      <c r="B25" s="71"/>
      <c r="C25" s="71"/>
      <c r="D25" s="71"/>
      <c r="E25" s="71"/>
      <c r="F25" s="71"/>
      <c r="G25" s="71"/>
      <c r="H25" s="71"/>
      <c r="I25" s="71"/>
      <c r="J25" s="72">
        <v>136208</v>
      </c>
      <c r="K25" s="71"/>
      <c r="L25" s="71"/>
      <c r="M25" s="72">
        <v>85644.1</v>
      </c>
      <c r="N25" s="72">
        <v>50563.899999999994</v>
      </c>
      <c r="O25" s="71"/>
      <c r="P25" s="71"/>
      <c r="Q25" s="71"/>
      <c r="R25" s="71"/>
      <c r="S25" s="72">
        <v>85644.1</v>
      </c>
      <c r="T25" s="72">
        <v>0</v>
      </c>
      <c r="U25" s="71"/>
      <c r="V25" s="71"/>
      <c r="W25" s="71"/>
      <c r="X25" s="72">
        <v>85644.1</v>
      </c>
      <c r="Y25" s="72">
        <v>0</v>
      </c>
      <c r="Z25" s="72">
        <v>0</v>
      </c>
      <c r="AA25" s="69"/>
      <c r="AB25" s="69"/>
      <c r="AC25" s="69"/>
    </row>
    <row r="26" spans="1:29" ht="20" x14ac:dyDescent="0.25">
      <c r="A26" s="68" t="s">
        <v>1053</v>
      </c>
      <c r="B26" s="69" t="s">
        <v>1015</v>
      </c>
      <c r="C26" s="69" t="s">
        <v>1054</v>
      </c>
      <c r="D26" s="69" t="s">
        <v>1055</v>
      </c>
      <c r="E26" s="69" t="s">
        <v>160</v>
      </c>
      <c r="F26" s="69"/>
      <c r="G26" s="69" t="s">
        <v>1056</v>
      </c>
      <c r="H26" s="69" t="s">
        <v>1057</v>
      </c>
      <c r="I26" s="69" t="s">
        <v>962</v>
      </c>
      <c r="J26" s="70">
        <v>43241</v>
      </c>
      <c r="K26" s="69" t="s">
        <v>977</v>
      </c>
      <c r="L26" s="69" t="s">
        <v>1058</v>
      </c>
      <c r="M26" s="70">
        <v>43241</v>
      </c>
      <c r="N26" s="69"/>
      <c r="O26" s="69"/>
      <c r="P26" s="69" t="s">
        <v>1051</v>
      </c>
      <c r="Q26" s="69" t="s">
        <v>1052</v>
      </c>
      <c r="R26" s="69"/>
      <c r="S26" s="70">
        <v>43241</v>
      </c>
      <c r="T26" s="70"/>
      <c r="U26" s="69"/>
      <c r="V26" s="69"/>
      <c r="W26" s="69"/>
      <c r="X26" s="69"/>
      <c r="Y26" s="70"/>
      <c r="Z26" s="69">
        <v>0</v>
      </c>
      <c r="AA26" s="69" t="s">
        <v>966</v>
      </c>
      <c r="AB26" s="69" t="s">
        <v>967</v>
      </c>
      <c r="AC26" s="69"/>
    </row>
    <row r="27" spans="1:29" x14ac:dyDescent="0.25">
      <c r="A27" s="71" t="s">
        <v>193</v>
      </c>
      <c r="B27" s="71"/>
      <c r="C27" s="71"/>
      <c r="D27" s="71"/>
      <c r="E27" s="71"/>
      <c r="F27" s="71"/>
      <c r="G27" s="71"/>
      <c r="H27" s="71"/>
      <c r="I27" s="71"/>
      <c r="J27" s="72">
        <v>43241</v>
      </c>
      <c r="K27" s="71"/>
      <c r="L27" s="71"/>
      <c r="M27" s="72">
        <v>43241</v>
      </c>
      <c r="N27" s="72">
        <v>0</v>
      </c>
      <c r="O27" s="71"/>
      <c r="P27" s="71"/>
      <c r="Q27" s="71"/>
      <c r="R27" s="71"/>
      <c r="S27" s="72">
        <v>43241</v>
      </c>
      <c r="T27" s="72">
        <v>0</v>
      </c>
      <c r="U27" s="71"/>
      <c r="V27" s="71"/>
      <c r="W27" s="71"/>
      <c r="X27" s="72">
        <v>43241</v>
      </c>
      <c r="Y27" s="72">
        <v>0</v>
      </c>
      <c r="Z27" s="72">
        <v>0</v>
      </c>
      <c r="AA27" s="69"/>
      <c r="AB27" s="69"/>
      <c r="AC27" s="69"/>
    </row>
    <row r="28" spans="1:29" ht="20" x14ac:dyDescent="0.25">
      <c r="A28" s="68" t="s">
        <v>1059</v>
      </c>
      <c r="B28" s="69" t="s">
        <v>1015</v>
      </c>
      <c r="C28" s="69" t="s">
        <v>1060</v>
      </c>
      <c r="D28" s="69" t="s">
        <v>1061</v>
      </c>
      <c r="E28" s="69" t="s">
        <v>164</v>
      </c>
      <c r="F28" s="69"/>
      <c r="G28" s="69" t="s">
        <v>1056</v>
      </c>
      <c r="H28" s="69" t="s">
        <v>1062</v>
      </c>
      <c r="I28" s="69" t="s">
        <v>962</v>
      </c>
      <c r="J28" s="70">
        <v>51475</v>
      </c>
      <c r="K28" s="69" t="s">
        <v>977</v>
      </c>
      <c r="L28" s="69" t="s">
        <v>1063</v>
      </c>
      <c r="M28" s="70">
        <v>51475</v>
      </c>
      <c r="N28" s="69"/>
      <c r="O28" s="69"/>
      <c r="P28" s="69" t="s">
        <v>1064</v>
      </c>
      <c r="Q28" s="69" t="s">
        <v>1065</v>
      </c>
      <c r="R28" s="69"/>
      <c r="S28" s="70">
        <v>51475</v>
      </c>
      <c r="T28" s="70"/>
      <c r="U28" s="69"/>
      <c r="V28" s="69"/>
      <c r="W28" s="69"/>
      <c r="X28" s="69"/>
      <c r="Y28" s="70"/>
      <c r="Z28" s="69">
        <v>0</v>
      </c>
      <c r="AA28" s="69" t="s">
        <v>966</v>
      </c>
      <c r="AB28" s="69" t="s">
        <v>967</v>
      </c>
      <c r="AC28" s="69"/>
    </row>
    <row r="29" spans="1:29" x14ac:dyDescent="0.25">
      <c r="A29" s="71" t="s">
        <v>193</v>
      </c>
      <c r="B29" s="71"/>
      <c r="C29" s="71"/>
      <c r="D29" s="71"/>
      <c r="E29" s="71"/>
      <c r="F29" s="71"/>
      <c r="G29" s="71"/>
      <c r="H29" s="71"/>
      <c r="I29" s="71"/>
      <c r="J29" s="72">
        <v>51475</v>
      </c>
      <c r="K29" s="71"/>
      <c r="L29" s="71"/>
      <c r="M29" s="72">
        <v>51475</v>
      </c>
      <c r="N29" s="72">
        <v>0</v>
      </c>
      <c r="O29" s="71"/>
      <c r="P29" s="71"/>
      <c r="Q29" s="71"/>
      <c r="R29" s="71"/>
      <c r="S29" s="72">
        <v>51475</v>
      </c>
      <c r="T29" s="72">
        <v>0</v>
      </c>
      <c r="U29" s="71"/>
      <c r="V29" s="71"/>
      <c r="W29" s="71"/>
      <c r="X29" s="72">
        <v>51475</v>
      </c>
      <c r="Y29" s="72">
        <v>0</v>
      </c>
      <c r="Z29" s="72">
        <v>0</v>
      </c>
      <c r="AA29" s="69"/>
      <c r="AB29" s="69"/>
      <c r="AC29" s="69"/>
    </row>
    <row r="30" spans="1:29" ht="30" x14ac:dyDescent="0.25">
      <c r="A30" s="68" t="s">
        <v>1066</v>
      </c>
      <c r="B30" s="69" t="s">
        <v>1015</v>
      </c>
      <c r="C30" s="69" t="s">
        <v>1067</v>
      </c>
      <c r="D30" s="69" t="s">
        <v>1068</v>
      </c>
      <c r="E30" s="69" t="s">
        <v>129</v>
      </c>
      <c r="F30" s="69"/>
      <c r="G30" s="69" t="s">
        <v>1056</v>
      </c>
      <c r="H30" s="69" t="s">
        <v>1069</v>
      </c>
      <c r="I30" s="69" t="s">
        <v>962</v>
      </c>
      <c r="J30" s="70">
        <v>352715.29</v>
      </c>
      <c r="K30" s="69" t="s">
        <v>977</v>
      </c>
      <c r="L30" s="69" t="s">
        <v>1070</v>
      </c>
      <c r="M30" s="70">
        <v>87219.78</v>
      </c>
      <c r="N30" s="69"/>
      <c r="O30" s="69"/>
      <c r="P30" s="69" t="s">
        <v>1071</v>
      </c>
      <c r="Q30" s="69" t="s">
        <v>1072</v>
      </c>
      <c r="R30" s="69"/>
      <c r="S30" s="70">
        <v>87219.78</v>
      </c>
      <c r="T30" s="70"/>
      <c r="U30" s="69"/>
      <c r="V30" s="69"/>
      <c r="W30" s="69"/>
      <c r="X30" s="69"/>
      <c r="Y30" s="70"/>
      <c r="Z30" s="69">
        <v>0</v>
      </c>
      <c r="AA30" s="69" t="s">
        <v>966</v>
      </c>
      <c r="AB30" s="69" t="s">
        <v>967</v>
      </c>
      <c r="AC30" s="69" t="s">
        <v>1073</v>
      </c>
    </row>
    <row r="31" spans="1:29" x14ac:dyDescent="0.25">
      <c r="A31" s="69"/>
      <c r="B31" s="69"/>
      <c r="C31" s="69"/>
      <c r="D31" s="69"/>
      <c r="E31" s="69" t="s">
        <v>132</v>
      </c>
      <c r="F31" s="69"/>
      <c r="G31" s="69"/>
      <c r="H31" s="69"/>
      <c r="I31" s="69"/>
      <c r="J31" s="69"/>
      <c r="K31" s="69"/>
      <c r="L31" s="69" t="s">
        <v>1074</v>
      </c>
      <c r="M31" s="70">
        <v>92094.32</v>
      </c>
      <c r="N31" s="69"/>
      <c r="O31" s="69"/>
      <c r="P31" s="69" t="s">
        <v>1075</v>
      </c>
      <c r="Q31" s="69" t="s">
        <v>1076</v>
      </c>
      <c r="R31" s="69"/>
      <c r="S31" s="70">
        <v>92094.32</v>
      </c>
      <c r="T31" s="70"/>
      <c r="U31" s="69"/>
      <c r="V31" s="69"/>
      <c r="W31" s="69"/>
      <c r="X31" s="69"/>
      <c r="Y31" s="70"/>
      <c r="Z31" s="69">
        <v>0</v>
      </c>
      <c r="AA31" s="69"/>
      <c r="AB31" s="69" t="s">
        <v>967</v>
      </c>
      <c r="AC31" s="69"/>
    </row>
    <row r="32" spans="1:29" x14ac:dyDescent="0.25">
      <c r="A32" s="69"/>
      <c r="B32" s="69"/>
      <c r="C32" s="69"/>
      <c r="D32" s="69"/>
      <c r="E32" s="69" t="s">
        <v>131</v>
      </c>
      <c r="F32" s="69"/>
      <c r="G32" s="69"/>
      <c r="H32" s="69"/>
      <c r="I32" s="69"/>
      <c r="J32" s="69"/>
      <c r="K32" s="69"/>
      <c r="L32" s="69" t="s">
        <v>1077</v>
      </c>
      <c r="M32" s="70">
        <v>164611.20000000001</v>
      </c>
      <c r="N32" s="69"/>
      <c r="O32" s="69"/>
      <c r="P32" s="69" t="s">
        <v>1040</v>
      </c>
      <c r="Q32" s="69" t="s">
        <v>1078</v>
      </c>
      <c r="R32" s="69"/>
      <c r="S32" s="70">
        <v>164611.20000000001</v>
      </c>
      <c r="T32" s="70"/>
      <c r="U32" s="69"/>
      <c r="V32" s="69"/>
      <c r="W32" s="69"/>
      <c r="X32" s="69"/>
      <c r="Y32" s="70"/>
      <c r="Z32" s="69">
        <v>0</v>
      </c>
      <c r="AA32" s="69"/>
      <c r="AB32" s="69" t="s">
        <v>967</v>
      </c>
      <c r="AC32" s="69"/>
    </row>
    <row r="33" spans="1:29" x14ac:dyDescent="0.25">
      <c r="A33" s="69"/>
      <c r="B33" s="69"/>
      <c r="C33" s="69"/>
      <c r="D33" s="69"/>
      <c r="E33" s="69" t="s">
        <v>134</v>
      </c>
      <c r="F33" s="69"/>
      <c r="G33" s="69"/>
      <c r="H33" s="69"/>
      <c r="I33" s="69"/>
      <c r="J33" s="69"/>
      <c r="K33" s="69"/>
      <c r="L33" s="69" t="s">
        <v>1079</v>
      </c>
      <c r="M33" s="70">
        <v>8789.99</v>
      </c>
      <c r="N33" s="69"/>
      <c r="O33" s="69"/>
      <c r="P33" s="69" t="s">
        <v>1080</v>
      </c>
      <c r="Q33" s="69" t="s">
        <v>1081</v>
      </c>
      <c r="R33" s="69"/>
      <c r="S33" s="70">
        <v>8789.99</v>
      </c>
      <c r="T33" s="70"/>
      <c r="U33" s="69"/>
      <c r="V33" s="69"/>
      <c r="W33" s="69"/>
      <c r="X33" s="69"/>
      <c r="Y33" s="70"/>
      <c r="Z33" s="69">
        <v>0</v>
      </c>
      <c r="AA33" s="69"/>
      <c r="AB33" s="69" t="s">
        <v>967</v>
      </c>
      <c r="AC33" s="69"/>
    </row>
    <row r="34" spans="1:29" x14ac:dyDescent="0.25">
      <c r="A34" s="71" t="s">
        <v>193</v>
      </c>
      <c r="B34" s="71"/>
      <c r="C34" s="71"/>
      <c r="D34" s="71"/>
      <c r="E34" s="71"/>
      <c r="F34" s="71"/>
      <c r="G34" s="71"/>
      <c r="H34" s="71"/>
      <c r="I34" s="71"/>
      <c r="J34" s="72">
        <v>352715.29</v>
      </c>
      <c r="K34" s="71"/>
      <c r="L34" s="71"/>
      <c r="M34" s="72">
        <v>352715.29000000004</v>
      </c>
      <c r="N34" s="72">
        <v>-5.8207660913467407E-11</v>
      </c>
      <c r="O34" s="71"/>
      <c r="P34" s="71"/>
      <c r="Q34" s="71"/>
      <c r="R34" s="71"/>
      <c r="S34" s="72">
        <v>352715.29000000004</v>
      </c>
      <c r="T34" s="72">
        <v>0</v>
      </c>
      <c r="U34" s="71"/>
      <c r="V34" s="71"/>
      <c r="W34" s="71"/>
      <c r="X34" s="72">
        <v>352715.29000000004</v>
      </c>
      <c r="Y34" s="72">
        <v>0</v>
      </c>
      <c r="Z34" s="72">
        <v>0</v>
      </c>
      <c r="AA34" s="69"/>
      <c r="AB34" s="69"/>
      <c r="AC34" s="69"/>
    </row>
    <row r="35" spans="1:29" ht="30" x14ac:dyDescent="0.25">
      <c r="A35" s="68" t="s">
        <v>1082</v>
      </c>
      <c r="B35" s="69" t="s">
        <v>1015</v>
      </c>
      <c r="C35" s="69" t="s">
        <v>1083</v>
      </c>
      <c r="D35" s="69" t="s">
        <v>1084</v>
      </c>
      <c r="E35" s="69" t="s">
        <v>1087</v>
      </c>
      <c r="F35" s="69"/>
      <c r="G35" s="69" t="s">
        <v>1085</v>
      </c>
      <c r="H35" s="69" t="s">
        <v>1069</v>
      </c>
      <c r="I35" s="69" t="s">
        <v>962</v>
      </c>
      <c r="J35" s="70">
        <v>146440</v>
      </c>
      <c r="K35" s="69" t="s">
        <v>977</v>
      </c>
      <c r="L35" s="69" t="s">
        <v>1086</v>
      </c>
      <c r="M35" s="70">
        <v>146440</v>
      </c>
      <c r="N35" s="69"/>
      <c r="O35" s="69"/>
      <c r="P35" s="69" t="s">
        <v>1088</v>
      </c>
      <c r="Q35" s="69" t="s">
        <v>1089</v>
      </c>
      <c r="R35" s="69"/>
      <c r="S35" s="70">
        <v>146440</v>
      </c>
      <c r="T35" s="70"/>
      <c r="U35" s="69"/>
      <c r="V35" s="69"/>
      <c r="W35" s="69"/>
      <c r="X35" s="69"/>
      <c r="Y35" s="70"/>
      <c r="Z35" s="69">
        <v>0</v>
      </c>
      <c r="AA35" s="69" t="s">
        <v>989</v>
      </c>
      <c r="AB35" s="69" t="s">
        <v>967</v>
      </c>
      <c r="AC35" s="69" t="s">
        <v>1090</v>
      </c>
    </row>
    <row r="36" spans="1:29" x14ac:dyDescent="0.25">
      <c r="A36" s="71" t="s">
        <v>193</v>
      </c>
      <c r="B36" s="71"/>
      <c r="C36" s="71"/>
      <c r="D36" s="71"/>
      <c r="E36" s="71"/>
      <c r="F36" s="71"/>
      <c r="G36" s="71"/>
      <c r="H36" s="71"/>
      <c r="I36" s="71"/>
      <c r="J36" s="72">
        <v>146440</v>
      </c>
      <c r="K36" s="71"/>
      <c r="L36" s="71"/>
      <c r="M36" s="72">
        <v>146440</v>
      </c>
      <c r="N36" s="72">
        <v>0</v>
      </c>
      <c r="O36" s="71"/>
      <c r="P36" s="71"/>
      <c r="Q36" s="71"/>
      <c r="R36" s="71"/>
      <c r="S36" s="72">
        <v>146440</v>
      </c>
      <c r="T36" s="72">
        <v>0</v>
      </c>
      <c r="U36" s="71"/>
      <c r="V36" s="71"/>
      <c r="W36" s="71"/>
      <c r="X36" s="72">
        <v>146440</v>
      </c>
      <c r="Y36" s="72">
        <v>0</v>
      </c>
      <c r="Z36" s="72">
        <v>0</v>
      </c>
      <c r="AA36" s="69"/>
      <c r="AB36" s="69"/>
      <c r="AC36" s="69"/>
    </row>
    <row r="37" spans="1:29" ht="30" x14ac:dyDescent="0.25">
      <c r="A37" s="68" t="s">
        <v>1091</v>
      </c>
      <c r="B37" s="69" t="s">
        <v>1015</v>
      </c>
      <c r="C37" s="69" t="s">
        <v>1092</v>
      </c>
      <c r="D37" s="69" t="s">
        <v>1093</v>
      </c>
      <c r="E37" s="69" t="s">
        <v>163</v>
      </c>
      <c r="F37" s="69"/>
      <c r="G37" s="69" t="s">
        <v>1094</v>
      </c>
      <c r="H37" s="69" t="s">
        <v>1095</v>
      </c>
      <c r="I37" s="69" t="s">
        <v>962</v>
      </c>
      <c r="J37" s="70">
        <v>52500</v>
      </c>
      <c r="K37" s="69" t="s">
        <v>977</v>
      </c>
      <c r="L37" s="69" t="s">
        <v>1096</v>
      </c>
      <c r="M37" s="70">
        <v>52500</v>
      </c>
      <c r="N37" s="69"/>
      <c r="O37" s="69"/>
      <c r="P37" s="69" t="s">
        <v>1097</v>
      </c>
      <c r="Q37" s="69" t="s">
        <v>1098</v>
      </c>
      <c r="R37" s="69"/>
      <c r="S37" s="70">
        <v>52500</v>
      </c>
      <c r="T37" s="70"/>
      <c r="U37" s="69"/>
      <c r="V37" s="69"/>
      <c r="W37" s="69"/>
      <c r="X37" s="69"/>
      <c r="Y37" s="70"/>
      <c r="Z37" s="69">
        <v>0</v>
      </c>
      <c r="AA37" s="69" t="s">
        <v>966</v>
      </c>
      <c r="AB37" s="69" t="s">
        <v>967</v>
      </c>
      <c r="AC37" s="69" t="s">
        <v>1099</v>
      </c>
    </row>
    <row r="38" spans="1:29" x14ac:dyDescent="0.25">
      <c r="A38" s="71" t="s">
        <v>193</v>
      </c>
      <c r="B38" s="71"/>
      <c r="C38" s="71"/>
      <c r="D38" s="71"/>
      <c r="E38" s="71"/>
      <c r="F38" s="71"/>
      <c r="G38" s="71"/>
      <c r="H38" s="71"/>
      <c r="I38" s="71"/>
      <c r="J38" s="72">
        <v>52500</v>
      </c>
      <c r="K38" s="71"/>
      <c r="L38" s="71"/>
      <c r="M38" s="72">
        <v>52500</v>
      </c>
      <c r="N38" s="72">
        <v>0</v>
      </c>
      <c r="O38" s="71"/>
      <c r="P38" s="71"/>
      <c r="Q38" s="71"/>
      <c r="R38" s="71"/>
      <c r="S38" s="72">
        <v>52500</v>
      </c>
      <c r="T38" s="72">
        <v>0</v>
      </c>
      <c r="U38" s="71"/>
      <c r="V38" s="71"/>
      <c r="W38" s="71"/>
      <c r="X38" s="72">
        <v>52500</v>
      </c>
      <c r="Y38" s="72">
        <v>0</v>
      </c>
      <c r="Z38" s="72">
        <v>0</v>
      </c>
      <c r="AA38" s="69"/>
      <c r="AB38" s="69"/>
      <c r="AC38" s="69"/>
    </row>
    <row r="39" spans="1:29" ht="20" x14ac:dyDescent="0.25">
      <c r="A39" s="68" t="s">
        <v>1100</v>
      </c>
      <c r="B39" s="69" t="s">
        <v>1015</v>
      </c>
      <c r="C39" s="69" t="s">
        <v>1083</v>
      </c>
      <c r="D39" s="69" t="s">
        <v>1101</v>
      </c>
      <c r="E39" s="69"/>
      <c r="F39" s="69"/>
      <c r="G39" s="69" t="s">
        <v>1102</v>
      </c>
      <c r="H39" s="69" t="s">
        <v>1046</v>
      </c>
      <c r="I39" s="69"/>
      <c r="J39" s="70">
        <v>146440</v>
      </c>
      <c r="K39" s="69" t="s">
        <v>977</v>
      </c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 t="s">
        <v>989</v>
      </c>
      <c r="AB39" s="69"/>
      <c r="AC39" s="69"/>
    </row>
    <row r="40" spans="1:29" x14ac:dyDescent="0.25">
      <c r="A40" s="71" t="s">
        <v>193</v>
      </c>
      <c r="B40" s="71"/>
      <c r="C40" s="71"/>
      <c r="D40" s="71"/>
      <c r="E40" s="71"/>
      <c r="F40" s="71"/>
      <c r="G40" s="71"/>
      <c r="H40" s="71"/>
      <c r="I40" s="71"/>
      <c r="J40" s="72">
        <v>146440</v>
      </c>
      <c r="K40" s="71"/>
      <c r="L40" s="71"/>
      <c r="M40" s="72">
        <v>0</v>
      </c>
      <c r="N40" s="72">
        <v>146440</v>
      </c>
      <c r="O40" s="71"/>
      <c r="P40" s="71"/>
      <c r="Q40" s="71"/>
      <c r="R40" s="71"/>
      <c r="S40" s="72">
        <v>0</v>
      </c>
      <c r="T40" s="72">
        <v>0</v>
      </c>
      <c r="U40" s="71"/>
      <c r="V40" s="71"/>
      <c r="W40" s="71"/>
      <c r="X40" s="72">
        <v>0</v>
      </c>
      <c r="Y40" s="72">
        <v>0</v>
      </c>
      <c r="Z40" s="72">
        <v>0</v>
      </c>
      <c r="AA40" s="69"/>
      <c r="AB40" s="69"/>
      <c r="AC40" s="69"/>
    </row>
    <row r="41" spans="1:29" ht="30" x14ac:dyDescent="0.25">
      <c r="A41" s="68" t="s">
        <v>1103</v>
      </c>
      <c r="B41" s="69" t="s">
        <v>1015</v>
      </c>
      <c r="C41" s="69" t="s">
        <v>1104</v>
      </c>
      <c r="D41" s="69" t="s">
        <v>1068</v>
      </c>
      <c r="E41" s="69"/>
      <c r="F41" s="69"/>
      <c r="G41" s="69" t="s">
        <v>1105</v>
      </c>
      <c r="H41" s="69" t="s">
        <v>1106</v>
      </c>
      <c r="I41" s="69" t="s">
        <v>962</v>
      </c>
      <c r="J41" s="70">
        <v>175825.19</v>
      </c>
      <c r="K41" s="69" t="s">
        <v>977</v>
      </c>
      <c r="L41" s="69" t="s">
        <v>1107</v>
      </c>
      <c r="M41" s="70">
        <v>175825.19</v>
      </c>
      <c r="N41" s="69"/>
      <c r="O41" s="69"/>
      <c r="P41" s="69" t="s">
        <v>1108</v>
      </c>
      <c r="Q41" s="69"/>
      <c r="R41" s="69"/>
      <c r="S41" s="70">
        <v>175825.19</v>
      </c>
      <c r="T41" s="70"/>
      <c r="U41" s="69"/>
      <c r="V41" s="69"/>
      <c r="W41" s="69"/>
      <c r="X41" s="69"/>
      <c r="Y41" s="70"/>
      <c r="Z41" s="69">
        <v>0</v>
      </c>
      <c r="AA41" s="69" t="s">
        <v>966</v>
      </c>
      <c r="AB41" s="69" t="s">
        <v>967</v>
      </c>
      <c r="AC41" s="69" t="s">
        <v>1109</v>
      </c>
    </row>
    <row r="42" spans="1:29" x14ac:dyDescent="0.25">
      <c r="A42" s="71" t="s">
        <v>193</v>
      </c>
      <c r="B42" s="71"/>
      <c r="C42" s="71"/>
      <c r="D42" s="71"/>
      <c r="E42" s="71"/>
      <c r="F42" s="71"/>
      <c r="G42" s="71"/>
      <c r="H42" s="71"/>
      <c r="I42" s="71"/>
      <c r="J42" s="72">
        <v>175825.19</v>
      </c>
      <c r="K42" s="71"/>
      <c r="L42" s="71"/>
      <c r="M42" s="72">
        <v>175825.19</v>
      </c>
      <c r="N42" s="72">
        <v>0</v>
      </c>
      <c r="O42" s="71"/>
      <c r="P42" s="71"/>
      <c r="Q42" s="71"/>
      <c r="R42" s="71"/>
      <c r="S42" s="72">
        <v>175825.19</v>
      </c>
      <c r="T42" s="72">
        <v>0</v>
      </c>
      <c r="U42" s="71"/>
      <c r="V42" s="71"/>
      <c r="W42" s="71"/>
      <c r="X42" s="72">
        <v>175825.19</v>
      </c>
      <c r="Y42" s="72">
        <v>0</v>
      </c>
      <c r="Z42" s="72">
        <v>0</v>
      </c>
      <c r="AA42" s="69"/>
      <c r="AB42" s="69"/>
      <c r="AC42" s="69"/>
    </row>
    <row r="43" spans="1:29" ht="30" x14ac:dyDescent="0.25">
      <c r="A43" s="68" t="s">
        <v>1110</v>
      </c>
      <c r="B43" s="69" t="s">
        <v>1015</v>
      </c>
      <c r="C43" s="69" t="s">
        <v>166</v>
      </c>
      <c r="D43" s="69" t="s">
        <v>1061</v>
      </c>
      <c r="E43" s="69" t="s">
        <v>1114</v>
      </c>
      <c r="F43" s="69"/>
      <c r="G43" s="69" t="s">
        <v>1111</v>
      </c>
      <c r="H43" s="69" t="s">
        <v>1112</v>
      </c>
      <c r="I43" s="69" t="s">
        <v>962</v>
      </c>
      <c r="J43" s="70">
        <v>40944</v>
      </c>
      <c r="K43" s="69" t="s">
        <v>977</v>
      </c>
      <c r="L43" s="69" t="s">
        <v>1113</v>
      </c>
      <c r="M43" s="70">
        <v>40944</v>
      </c>
      <c r="N43" s="69"/>
      <c r="O43" s="69"/>
      <c r="P43" s="69" t="s">
        <v>1115</v>
      </c>
      <c r="Q43" s="69" t="s">
        <v>1116</v>
      </c>
      <c r="R43" s="69"/>
      <c r="S43" s="70">
        <v>40944</v>
      </c>
      <c r="T43" s="70"/>
      <c r="U43" s="69"/>
      <c r="V43" s="69"/>
      <c r="W43" s="69"/>
      <c r="X43" s="69"/>
      <c r="Y43" s="70"/>
      <c r="Z43" s="69">
        <v>0</v>
      </c>
      <c r="AA43" s="69" t="s">
        <v>966</v>
      </c>
      <c r="AB43" s="69" t="s">
        <v>967</v>
      </c>
      <c r="AC43" s="69" t="s">
        <v>1117</v>
      </c>
    </row>
    <row r="44" spans="1:29" x14ac:dyDescent="0.25">
      <c r="A44" s="71" t="s">
        <v>193</v>
      </c>
      <c r="B44" s="71"/>
      <c r="C44" s="71"/>
      <c r="D44" s="71"/>
      <c r="E44" s="71"/>
      <c r="F44" s="71"/>
      <c r="G44" s="71"/>
      <c r="H44" s="71"/>
      <c r="I44" s="71"/>
      <c r="J44" s="72">
        <v>40944</v>
      </c>
      <c r="K44" s="71"/>
      <c r="L44" s="71"/>
      <c r="M44" s="72">
        <v>40944</v>
      </c>
      <c r="N44" s="72">
        <v>0</v>
      </c>
      <c r="O44" s="71"/>
      <c r="P44" s="71"/>
      <c r="Q44" s="71"/>
      <c r="R44" s="71"/>
      <c r="S44" s="72">
        <v>40944</v>
      </c>
      <c r="T44" s="72">
        <v>0</v>
      </c>
      <c r="U44" s="71"/>
      <c r="V44" s="71"/>
      <c r="W44" s="71"/>
      <c r="X44" s="72">
        <v>40944</v>
      </c>
      <c r="Y44" s="72">
        <v>0</v>
      </c>
      <c r="Z44" s="72">
        <v>0</v>
      </c>
      <c r="AA44" s="69"/>
      <c r="AB44" s="69"/>
      <c r="AC44" s="69"/>
    </row>
    <row r="45" spans="1:29" ht="30" x14ac:dyDescent="0.25">
      <c r="A45" s="68" t="s">
        <v>1118</v>
      </c>
      <c r="B45" s="69" t="s">
        <v>1015</v>
      </c>
      <c r="C45" s="69" t="s">
        <v>121</v>
      </c>
      <c r="D45" s="69" t="s">
        <v>1068</v>
      </c>
      <c r="E45" s="69" t="s">
        <v>1121</v>
      </c>
      <c r="F45" s="69"/>
      <c r="G45" s="69" t="s">
        <v>1119</v>
      </c>
      <c r="H45" s="69" t="s">
        <v>1112</v>
      </c>
      <c r="I45" s="69" t="s">
        <v>962</v>
      </c>
      <c r="J45" s="70">
        <v>105333.43</v>
      </c>
      <c r="K45" s="69" t="s">
        <v>977</v>
      </c>
      <c r="L45" s="69" t="s">
        <v>1120</v>
      </c>
      <c r="M45" s="70">
        <v>71538.509999999995</v>
      </c>
      <c r="N45" s="69"/>
      <c r="O45" s="69"/>
      <c r="P45" s="69" t="s">
        <v>1122</v>
      </c>
      <c r="Q45" s="69" t="s">
        <v>1123</v>
      </c>
      <c r="R45" s="69"/>
      <c r="S45" s="70">
        <v>71538.509999999995</v>
      </c>
      <c r="T45" s="70"/>
      <c r="U45" s="69"/>
      <c r="V45" s="69"/>
      <c r="W45" s="69"/>
      <c r="X45" s="69"/>
      <c r="Y45" s="70"/>
      <c r="Z45" s="69">
        <v>0</v>
      </c>
      <c r="AA45" s="69" t="s">
        <v>966</v>
      </c>
      <c r="AB45" s="69" t="s">
        <v>967</v>
      </c>
      <c r="AC45" s="69" t="s">
        <v>1124</v>
      </c>
    </row>
    <row r="46" spans="1:29" x14ac:dyDescent="0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 t="s">
        <v>1125</v>
      </c>
      <c r="M46" s="70">
        <v>33794.92</v>
      </c>
      <c r="N46" s="69"/>
      <c r="O46" s="69"/>
      <c r="P46" s="69"/>
      <c r="Q46" s="69"/>
      <c r="R46" s="69"/>
      <c r="S46" s="69"/>
      <c r="T46" s="70"/>
      <c r="U46" s="69"/>
      <c r="V46" s="69"/>
      <c r="W46" s="69"/>
      <c r="X46" s="69"/>
      <c r="Y46" s="70"/>
      <c r="Z46" s="69">
        <v>0</v>
      </c>
      <c r="AA46" s="69"/>
      <c r="AB46" s="69" t="s">
        <v>967</v>
      </c>
      <c r="AC46" s="69"/>
    </row>
    <row r="47" spans="1:29" x14ac:dyDescent="0.25">
      <c r="A47" s="71" t="s">
        <v>193</v>
      </c>
      <c r="B47" s="71"/>
      <c r="C47" s="71"/>
      <c r="D47" s="71"/>
      <c r="E47" s="71"/>
      <c r="F47" s="71"/>
      <c r="G47" s="71"/>
      <c r="H47" s="71"/>
      <c r="I47" s="71"/>
      <c r="J47" s="72">
        <v>105333.43</v>
      </c>
      <c r="K47" s="71"/>
      <c r="L47" s="71"/>
      <c r="M47" s="72">
        <v>105333.43</v>
      </c>
      <c r="N47" s="72">
        <v>0</v>
      </c>
      <c r="O47" s="71"/>
      <c r="P47" s="71"/>
      <c r="Q47" s="71"/>
      <c r="R47" s="71"/>
      <c r="S47" s="72">
        <v>71538.509999999995</v>
      </c>
      <c r="T47" s="72">
        <v>0</v>
      </c>
      <c r="U47" s="71"/>
      <c r="V47" s="71"/>
      <c r="W47" s="71"/>
      <c r="X47" s="72">
        <v>71538.509999999995</v>
      </c>
      <c r="Y47" s="72">
        <v>0</v>
      </c>
      <c r="Z47" s="72">
        <v>0</v>
      </c>
      <c r="AA47" s="69"/>
      <c r="AB47" s="69"/>
      <c r="AC47" s="69"/>
    </row>
    <row r="48" spans="1:29" ht="30" x14ac:dyDescent="0.25">
      <c r="A48" s="68" t="s">
        <v>1126</v>
      </c>
      <c r="B48" s="69" t="s">
        <v>1015</v>
      </c>
      <c r="C48" s="69" t="s">
        <v>1127</v>
      </c>
      <c r="D48" s="69" t="s">
        <v>1128</v>
      </c>
      <c r="E48" s="69"/>
      <c r="F48" s="69"/>
      <c r="G48" s="69" t="s">
        <v>1129</v>
      </c>
      <c r="H48" s="69" t="s">
        <v>1130</v>
      </c>
      <c r="I48" s="69"/>
      <c r="J48" s="70">
        <v>220666.45</v>
      </c>
      <c r="K48" s="69" t="s">
        <v>977</v>
      </c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 t="s">
        <v>966</v>
      </c>
      <c r="AB48" s="69"/>
      <c r="AC48" s="69" t="s">
        <v>1131</v>
      </c>
    </row>
    <row r="49" spans="1:29" x14ac:dyDescent="0.25">
      <c r="A49" s="71" t="s">
        <v>193</v>
      </c>
      <c r="B49" s="71"/>
      <c r="C49" s="71"/>
      <c r="D49" s="71"/>
      <c r="E49" s="71"/>
      <c r="F49" s="71"/>
      <c r="G49" s="71"/>
      <c r="H49" s="71"/>
      <c r="I49" s="71"/>
      <c r="J49" s="72">
        <v>220666.45</v>
      </c>
      <c r="K49" s="71"/>
      <c r="L49" s="71"/>
      <c r="M49" s="72">
        <v>0</v>
      </c>
      <c r="N49" s="72">
        <v>220666.45</v>
      </c>
      <c r="O49" s="71"/>
      <c r="P49" s="71"/>
      <c r="Q49" s="71"/>
      <c r="R49" s="71"/>
      <c r="S49" s="72">
        <v>0</v>
      </c>
      <c r="T49" s="72">
        <v>0</v>
      </c>
      <c r="U49" s="71"/>
      <c r="V49" s="71"/>
      <c r="W49" s="71"/>
      <c r="X49" s="72">
        <v>0</v>
      </c>
      <c r="Y49" s="72">
        <v>0</v>
      </c>
      <c r="Z49" s="72">
        <v>0</v>
      </c>
      <c r="AA49" s="69"/>
      <c r="AB49" s="69"/>
      <c r="AC49" s="69"/>
    </row>
    <row r="50" spans="1:29" ht="20" x14ac:dyDescent="0.25">
      <c r="A50" s="68" t="s">
        <v>1132</v>
      </c>
      <c r="B50" s="69" t="s">
        <v>1133</v>
      </c>
      <c r="C50" s="69" t="s">
        <v>1134</v>
      </c>
      <c r="D50" s="69" t="s">
        <v>1135</v>
      </c>
      <c r="E50" s="69" t="s">
        <v>1141</v>
      </c>
      <c r="F50" s="69" t="s">
        <v>1136</v>
      </c>
      <c r="G50" s="69" t="s">
        <v>1137</v>
      </c>
      <c r="H50" s="69" t="s">
        <v>1138</v>
      </c>
      <c r="I50" s="69" t="s">
        <v>962</v>
      </c>
      <c r="J50" s="70">
        <v>75961.27</v>
      </c>
      <c r="K50" s="69" t="s">
        <v>1139</v>
      </c>
      <c r="L50" s="69" t="s">
        <v>1140</v>
      </c>
      <c r="M50" s="70">
        <v>57327.27</v>
      </c>
      <c r="N50" s="69"/>
      <c r="O50" s="69"/>
      <c r="P50" s="69" t="s">
        <v>1142</v>
      </c>
      <c r="Q50" s="69" t="s">
        <v>1143</v>
      </c>
      <c r="R50" s="69"/>
      <c r="S50" s="70">
        <v>57327.27</v>
      </c>
      <c r="T50" s="70"/>
      <c r="U50" s="69"/>
      <c r="V50" s="69"/>
      <c r="W50" s="69" t="s">
        <v>1143</v>
      </c>
      <c r="X50" s="69"/>
      <c r="Y50" s="70"/>
      <c r="Z50" s="69">
        <v>0</v>
      </c>
      <c r="AA50" s="69" t="s">
        <v>989</v>
      </c>
      <c r="AB50" s="69" t="s">
        <v>1144</v>
      </c>
      <c r="AC50" s="69"/>
    </row>
    <row r="51" spans="1:29" x14ac:dyDescent="0.25">
      <c r="A51" s="71" t="s">
        <v>193</v>
      </c>
      <c r="B51" s="71"/>
      <c r="C51" s="71"/>
      <c r="D51" s="71"/>
      <c r="E51" s="71"/>
      <c r="F51" s="71"/>
      <c r="G51" s="71"/>
      <c r="H51" s="71"/>
      <c r="I51" s="71"/>
      <c r="J51" s="72">
        <v>75961.27</v>
      </c>
      <c r="K51" s="71"/>
      <c r="L51" s="71"/>
      <c r="M51" s="72">
        <v>57327.27</v>
      </c>
      <c r="N51" s="72">
        <v>18634.000000000007</v>
      </c>
      <c r="O51" s="71"/>
      <c r="P51" s="71"/>
      <c r="Q51" s="71"/>
      <c r="R51" s="71"/>
      <c r="S51" s="72">
        <v>57327.27</v>
      </c>
      <c r="T51" s="72">
        <v>0</v>
      </c>
      <c r="U51" s="71"/>
      <c r="V51" s="71"/>
      <c r="W51" s="71"/>
      <c r="X51" s="72">
        <v>57327.27</v>
      </c>
      <c r="Y51" s="72">
        <v>0</v>
      </c>
      <c r="Z51" s="72">
        <v>0</v>
      </c>
      <c r="AA51" s="69"/>
      <c r="AB51" s="69"/>
      <c r="AC51" s="69"/>
    </row>
    <row r="52" spans="1:29" ht="20" x14ac:dyDescent="0.25">
      <c r="A52" s="68" t="s">
        <v>1145</v>
      </c>
      <c r="B52" s="69" t="s">
        <v>1146</v>
      </c>
      <c r="C52" s="69" t="s">
        <v>1147</v>
      </c>
      <c r="D52" s="69" t="s">
        <v>1135</v>
      </c>
      <c r="E52" s="69" t="s">
        <v>1151</v>
      </c>
      <c r="F52" s="69" t="s">
        <v>1148</v>
      </c>
      <c r="G52" s="69" t="s">
        <v>1149</v>
      </c>
      <c r="H52" s="69" t="s">
        <v>1149</v>
      </c>
      <c r="I52" s="69" t="s">
        <v>962</v>
      </c>
      <c r="J52" s="70">
        <v>2626</v>
      </c>
      <c r="K52" s="69" t="s">
        <v>1139</v>
      </c>
      <c r="L52" s="69" t="s">
        <v>1150</v>
      </c>
      <c r="M52" s="70">
        <v>2398.13</v>
      </c>
      <c r="N52" s="69"/>
      <c r="O52" s="69"/>
      <c r="P52" s="69" t="s">
        <v>1152</v>
      </c>
      <c r="Q52" s="69" t="s">
        <v>1153</v>
      </c>
      <c r="R52" s="69"/>
      <c r="S52" s="70">
        <v>2398.13</v>
      </c>
      <c r="T52" s="70"/>
      <c r="U52" s="69"/>
      <c r="V52" s="69"/>
      <c r="W52" s="69" t="s">
        <v>1153</v>
      </c>
      <c r="X52" s="69"/>
      <c r="Y52" s="70"/>
      <c r="Z52" s="69">
        <v>0</v>
      </c>
      <c r="AA52" s="69" t="s">
        <v>989</v>
      </c>
      <c r="AB52" s="69" t="s">
        <v>1144</v>
      </c>
      <c r="AC52" s="69"/>
    </row>
    <row r="53" spans="1:29" x14ac:dyDescent="0.25">
      <c r="A53" s="69"/>
      <c r="B53" s="69"/>
      <c r="C53" s="69"/>
      <c r="D53" s="69"/>
      <c r="E53" s="69" t="s">
        <v>1155</v>
      </c>
      <c r="F53" s="69"/>
      <c r="G53" s="69"/>
      <c r="H53" s="69"/>
      <c r="I53" s="69"/>
      <c r="J53" s="69"/>
      <c r="K53" s="69"/>
      <c r="L53" s="69" t="s">
        <v>1154</v>
      </c>
      <c r="M53" s="70">
        <v>227.13</v>
      </c>
      <c r="N53" s="69"/>
      <c r="O53" s="69"/>
      <c r="P53" s="69" t="s">
        <v>1156</v>
      </c>
      <c r="Q53" s="69" t="s">
        <v>1157</v>
      </c>
      <c r="R53" s="69"/>
      <c r="S53" s="70">
        <v>227.13</v>
      </c>
      <c r="T53" s="70"/>
      <c r="U53" s="69"/>
      <c r="V53" s="69"/>
      <c r="W53" s="69" t="s">
        <v>1157</v>
      </c>
      <c r="X53" s="69"/>
      <c r="Y53" s="70"/>
      <c r="Z53" s="69">
        <v>0</v>
      </c>
      <c r="AA53" s="69"/>
      <c r="AB53" s="69" t="s">
        <v>1144</v>
      </c>
      <c r="AC53" s="69"/>
    </row>
    <row r="54" spans="1:29" x14ac:dyDescent="0.25">
      <c r="A54" s="71" t="s">
        <v>193</v>
      </c>
      <c r="B54" s="71"/>
      <c r="C54" s="71"/>
      <c r="D54" s="71"/>
      <c r="E54" s="71"/>
      <c r="F54" s="71"/>
      <c r="G54" s="71"/>
      <c r="H54" s="71"/>
      <c r="I54" s="71"/>
      <c r="J54" s="72">
        <v>2626</v>
      </c>
      <c r="K54" s="71"/>
      <c r="L54" s="71"/>
      <c r="M54" s="72">
        <v>2625.26</v>
      </c>
      <c r="N54" s="72">
        <v>0.73999999999978172</v>
      </c>
      <c r="O54" s="71"/>
      <c r="P54" s="71"/>
      <c r="Q54" s="71"/>
      <c r="R54" s="71"/>
      <c r="S54" s="72">
        <v>2625.26</v>
      </c>
      <c r="T54" s="72">
        <v>0</v>
      </c>
      <c r="U54" s="71"/>
      <c r="V54" s="71"/>
      <c r="W54" s="71"/>
      <c r="X54" s="72">
        <v>2625.26</v>
      </c>
      <c r="Y54" s="72">
        <v>0</v>
      </c>
      <c r="Z54" s="72">
        <v>0</v>
      </c>
      <c r="AA54" s="69"/>
      <c r="AB54" s="69"/>
      <c r="AC54" s="69"/>
    </row>
    <row r="55" spans="1:29" ht="20" x14ac:dyDescent="0.25">
      <c r="A55" s="68" t="s">
        <v>1158</v>
      </c>
      <c r="B55" s="69" t="s">
        <v>1159</v>
      </c>
      <c r="C55" s="69" t="s">
        <v>1160</v>
      </c>
      <c r="D55" s="69" t="s">
        <v>1135</v>
      </c>
      <c r="E55" s="69" t="s">
        <v>1162</v>
      </c>
      <c r="F55" s="69" t="s">
        <v>1136</v>
      </c>
      <c r="G55" s="69" t="s">
        <v>1149</v>
      </c>
      <c r="H55" s="69" t="s">
        <v>1149</v>
      </c>
      <c r="I55" s="69" t="s">
        <v>962</v>
      </c>
      <c r="J55" s="70">
        <v>3498.25</v>
      </c>
      <c r="K55" s="69" t="s">
        <v>1139</v>
      </c>
      <c r="L55" s="69" t="s">
        <v>1161</v>
      </c>
      <c r="M55" s="70">
        <v>2042.5</v>
      </c>
      <c r="N55" s="69"/>
      <c r="O55" s="69"/>
      <c r="P55" s="69" t="s">
        <v>1152</v>
      </c>
      <c r="Q55" s="69" t="s">
        <v>1153</v>
      </c>
      <c r="R55" s="69"/>
      <c r="S55" s="70">
        <v>2042.5</v>
      </c>
      <c r="T55" s="70"/>
      <c r="U55" s="69"/>
      <c r="V55" s="69"/>
      <c r="W55" s="69" t="s">
        <v>1153</v>
      </c>
      <c r="X55" s="69"/>
      <c r="Y55" s="70"/>
      <c r="Z55" s="69">
        <v>0</v>
      </c>
      <c r="AA55" s="69" t="s">
        <v>989</v>
      </c>
      <c r="AB55" s="69" t="s">
        <v>1144</v>
      </c>
      <c r="AC55" s="69"/>
    </row>
    <row r="56" spans="1:29" x14ac:dyDescent="0.25">
      <c r="A56" s="69"/>
      <c r="B56" s="69"/>
      <c r="C56" s="69"/>
      <c r="D56" s="69"/>
      <c r="E56" s="69" t="s">
        <v>1164</v>
      </c>
      <c r="F56" s="69"/>
      <c r="G56" s="69"/>
      <c r="H56" s="69"/>
      <c r="I56" s="69"/>
      <c r="J56" s="69"/>
      <c r="K56" s="69"/>
      <c r="L56" s="69" t="s">
        <v>1163</v>
      </c>
      <c r="M56" s="70">
        <v>1455.75</v>
      </c>
      <c r="N56" s="69"/>
      <c r="O56" s="69"/>
      <c r="P56" s="69" t="s">
        <v>1156</v>
      </c>
      <c r="Q56" s="69" t="s">
        <v>1165</v>
      </c>
      <c r="R56" s="69"/>
      <c r="S56" s="70">
        <v>1455.75</v>
      </c>
      <c r="T56" s="70"/>
      <c r="U56" s="69"/>
      <c r="V56" s="69"/>
      <c r="W56" s="69" t="s">
        <v>1165</v>
      </c>
      <c r="X56" s="69"/>
      <c r="Y56" s="70"/>
      <c r="Z56" s="69">
        <v>0</v>
      </c>
      <c r="AA56" s="69"/>
      <c r="AB56" s="69" t="s">
        <v>1144</v>
      </c>
      <c r="AC56" s="69"/>
    </row>
    <row r="57" spans="1:29" x14ac:dyDescent="0.25">
      <c r="A57" s="71" t="s">
        <v>193</v>
      </c>
      <c r="B57" s="71"/>
      <c r="C57" s="71"/>
      <c r="D57" s="71"/>
      <c r="E57" s="71"/>
      <c r="F57" s="71"/>
      <c r="G57" s="71"/>
      <c r="H57" s="71"/>
      <c r="I57" s="71"/>
      <c r="J57" s="72">
        <v>3498.25</v>
      </c>
      <c r="K57" s="71"/>
      <c r="L57" s="71"/>
      <c r="M57" s="72">
        <v>3498.25</v>
      </c>
      <c r="N57" s="72">
        <v>0</v>
      </c>
      <c r="O57" s="71"/>
      <c r="P57" s="71"/>
      <c r="Q57" s="71"/>
      <c r="R57" s="71"/>
      <c r="S57" s="72">
        <v>3498.25</v>
      </c>
      <c r="T57" s="72">
        <v>0</v>
      </c>
      <c r="U57" s="71"/>
      <c r="V57" s="71"/>
      <c r="W57" s="71"/>
      <c r="X57" s="72">
        <v>3498.25</v>
      </c>
      <c r="Y57" s="72">
        <v>0</v>
      </c>
      <c r="Z57" s="72">
        <v>0</v>
      </c>
      <c r="AA57" s="69"/>
      <c r="AB57" s="69"/>
      <c r="AC57" s="69"/>
    </row>
    <row r="58" spans="1:29" ht="20" x14ac:dyDescent="0.25">
      <c r="A58" s="68" t="s">
        <v>1166</v>
      </c>
      <c r="B58" s="69" t="s">
        <v>1167</v>
      </c>
      <c r="C58" s="69" t="s">
        <v>1168</v>
      </c>
      <c r="D58" s="69" t="s">
        <v>1135</v>
      </c>
      <c r="E58" s="69" t="s">
        <v>1170</v>
      </c>
      <c r="F58" s="69"/>
      <c r="G58" s="69" t="s">
        <v>1149</v>
      </c>
      <c r="H58" s="69" t="s">
        <v>1149</v>
      </c>
      <c r="I58" s="69" t="s">
        <v>962</v>
      </c>
      <c r="J58" s="70">
        <v>3868.5</v>
      </c>
      <c r="K58" s="69" t="s">
        <v>1139</v>
      </c>
      <c r="L58" s="69" t="s">
        <v>1169</v>
      </c>
      <c r="M58" s="70">
        <v>772.5</v>
      </c>
      <c r="N58" s="69"/>
      <c r="O58" s="69"/>
      <c r="P58" s="69" t="s">
        <v>1152</v>
      </c>
      <c r="Q58" s="69" t="s">
        <v>1153</v>
      </c>
      <c r="R58" s="69"/>
      <c r="S58" s="70">
        <v>772.5</v>
      </c>
      <c r="T58" s="70"/>
      <c r="U58" s="69"/>
      <c r="V58" s="69"/>
      <c r="W58" s="69" t="s">
        <v>1153</v>
      </c>
      <c r="X58" s="69"/>
      <c r="Y58" s="70"/>
      <c r="Z58" s="69">
        <v>0</v>
      </c>
      <c r="AA58" s="69" t="s">
        <v>989</v>
      </c>
      <c r="AB58" s="69" t="s">
        <v>1144</v>
      </c>
      <c r="AC58" s="69"/>
    </row>
    <row r="59" spans="1:29" x14ac:dyDescent="0.25">
      <c r="A59" s="69"/>
      <c r="B59" s="69"/>
      <c r="C59" s="69"/>
      <c r="D59" s="69"/>
      <c r="E59" s="69" t="s">
        <v>1172</v>
      </c>
      <c r="F59" s="69"/>
      <c r="G59" s="69"/>
      <c r="H59" s="69"/>
      <c r="I59" s="69"/>
      <c r="J59" s="69"/>
      <c r="K59" s="69"/>
      <c r="L59" s="69" t="s">
        <v>1171</v>
      </c>
      <c r="M59" s="70">
        <v>2005.5</v>
      </c>
      <c r="N59" s="69"/>
      <c r="O59" s="69"/>
      <c r="P59" s="69" t="s">
        <v>1173</v>
      </c>
      <c r="Q59" s="69" t="s">
        <v>1174</v>
      </c>
      <c r="R59" s="69"/>
      <c r="S59" s="70">
        <v>2005.5</v>
      </c>
      <c r="T59" s="70"/>
      <c r="U59" s="69"/>
      <c r="V59" s="69"/>
      <c r="W59" s="69" t="s">
        <v>1174</v>
      </c>
      <c r="X59" s="69"/>
      <c r="Y59" s="70"/>
      <c r="Z59" s="69">
        <v>0</v>
      </c>
      <c r="AA59" s="69"/>
      <c r="AB59" s="69" t="s">
        <v>1144</v>
      </c>
      <c r="AC59" s="69"/>
    </row>
    <row r="60" spans="1:29" x14ac:dyDescent="0.25">
      <c r="A60" s="71" t="s">
        <v>193</v>
      </c>
      <c r="B60" s="71"/>
      <c r="C60" s="71"/>
      <c r="D60" s="71"/>
      <c r="E60" s="71"/>
      <c r="F60" s="71"/>
      <c r="G60" s="71"/>
      <c r="H60" s="71"/>
      <c r="I60" s="71"/>
      <c r="J60" s="72">
        <v>3868.5</v>
      </c>
      <c r="K60" s="71"/>
      <c r="L60" s="71"/>
      <c r="M60" s="72">
        <v>2778</v>
      </c>
      <c r="N60" s="72">
        <v>1090.5</v>
      </c>
      <c r="O60" s="71"/>
      <c r="P60" s="71"/>
      <c r="Q60" s="71"/>
      <c r="R60" s="71"/>
      <c r="S60" s="72">
        <v>2778</v>
      </c>
      <c r="T60" s="72">
        <v>0</v>
      </c>
      <c r="U60" s="71"/>
      <c r="V60" s="71"/>
      <c r="W60" s="71"/>
      <c r="X60" s="72">
        <v>2778</v>
      </c>
      <c r="Y60" s="72">
        <v>0</v>
      </c>
      <c r="Z60" s="72">
        <v>0</v>
      </c>
      <c r="AA60" s="69"/>
      <c r="AB60" s="69"/>
      <c r="AC60" s="69"/>
    </row>
    <row r="61" spans="1:29" ht="20" x14ac:dyDescent="0.25">
      <c r="A61" s="68" t="s">
        <v>1175</v>
      </c>
      <c r="B61" s="69" t="s">
        <v>1176</v>
      </c>
      <c r="C61" s="69" t="s">
        <v>1177</v>
      </c>
      <c r="D61" s="69" t="s">
        <v>1178</v>
      </c>
      <c r="E61" s="69" t="s">
        <v>1181</v>
      </c>
      <c r="F61" s="69" t="s">
        <v>1179</v>
      </c>
      <c r="G61" s="69" t="s">
        <v>1002</v>
      </c>
      <c r="H61" s="69" t="s">
        <v>1021</v>
      </c>
      <c r="I61" s="69" t="s">
        <v>962</v>
      </c>
      <c r="J61" s="70">
        <v>131433.35</v>
      </c>
      <c r="K61" s="69" t="s">
        <v>1139</v>
      </c>
      <c r="L61" s="69" t="s">
        <v>1180</v>
      </c>
      <c r="M61" s="70">
        <v>22597.96</v>
      </c>
      <c r="N61" s="69"/>
      <c r="O61" s="69"/>
      <c r="P61" s="69" t="s">
        <v>1045</v>
      </c>
      <c r="Q61" s="69" t="s">
        <v>1182</v>
      </c>
      <c r="R61" s="69"/>
      <c r="S61" s="70">
        <v>22597.96</v>
      </c>
      <c r="T61" s="70"/>
      <c r="U61" s="69"/>
      <c r="V61" s="69"/>
      <c r="W61" s="69" t="s">
        <v>1182</v>
      </c>
      <c r="X61" s="69"/>
      <c r="Y61" s="70"/>
      <c r="Z61" s="69">
        <v>0</v>
      </c>
      <c r="AA61" s="69" t="s">
        <v>989</v>
      </c>
      <c r="AB61" s="69" t="s">
        <v>1144</v>
      </c>
      <c r="AC61" s="69"/>
    </row>
    <row r="62" spans="1:29" x14ac:dyDescent="0.25">
      <c r="A62" s="69"/>
      <c r="B62" s="69"/>
      <c r="C62" s="69"/>
      <c r="D62" s="69"/>
      <c r="E62" s="69" t="s">
        <v>1184</v>
      </c>
      <c r="F62" s="69"/>
      <c r="G62" s="69"/>
      <c r="H62" s="69"/>
      <c r="I62" s="69"/>
      <c r="J62" s="69"/>
      <c r="K62" s="69"/>
      <c r="L62" s="69" t="s">
        <v>1183</v>
      </c>
      <c r="M62" s="70">
        <v>18416.86</v>
      </c>
      <c r="N62" s="69"/>
      <c r="O62" s="69"/>
      <c r="P62" s="69" t="s">
        <v>1185</v>
      </c>
      <c r="Q62" s="69" t="s">
        <v>1185</v>
      </c>
      <c r="R62" s="69"/>
      <c r="S62" s="70">
        <v>18416.86</v>
      </c>
      <c r="T62" s="70"/>
      <c r="U62" s="69"/>
      <c r="V62" s="69"/>
      <c r="W62" s="69" t="s">
        <v>1185</v>
      </c>
      <c r="X62" s="69"/>
      <c r="Y62" s="70"/>
      <c r="Z62" s="69">
        <v>0</v>
      </c>
      <c r="AA62" s="69"/>
      <c r="AB62" s="69" t="s">
        <v>1144</v>
      </c>
      <c r="AC62" s="69"/>
    </row>
    <row r="63" spans="1:29" x14ac:dyDescent="0.25">
      <c r="A63" s="69"/>
      <c r="B63" s="69"/>
      <c r="C63" s="69"/>
      <c r="D63" s="69"/>
      <c r="E63" s="69" t="s">
        <v>1187</v>
      </c>
      <c r="F63" s="69"/>
      <c r="G63" s="69"/>
      <c r="H63" s="69"/>
      <c r="I63" s="69"/>
      <c r="J63" s="69"/>
      <c r="K63" s="69"/>
      <c r="L63" s="69" t="s">
        <v>1186</v>
      </c>
      <c r="M63" s="70">
        <v>15010</v>
      </c>
      <c r="N63" s="69"/>
      <c r="O63" s="69"/>
      <c r="P63" s="69" t="s">
        <v>1188</v>
      </c>
      <c r="Q63" s="69" t="s">
        <v>1189</v>
      </c>
      <c r="R63" s="69"/>
      <c r="S63" s="70">
        <v>15010</v>
      </c>
      <c r="T63" s="70"/>
      <c r="U63" s="69"/>
      <c r="V63" s="69"/>
      <c r="W63" s="69" t="s">
        <v>1189</v>
      </c>
      <c r="X63" s="69"/>
      <c r="Y63" s="70"/>
      <c r="Z63" s="69">
        <v>0</v>
      </c>
      <c r="AA63" s="69"/>
      <c r="AB63" s="69" t="s">
        <v>1144</v>
      </c>
      <c r="AC63" s="69"/>
    </row>
    <row r="64" spans="1:29" x14ac:dyDescent="0.25">
      <c r="A64" s="69"/>
      <c r="B64" s="69"/>
      <c r="C64" s="69"/>
      <c r="D64" s="69"/>
      <c r="E64" s="69" t="s">
        <v>1187</v>
      </c>
      <c r="F64" s="69"/>
      <c r="G64" s="69"/>
      <c r="H64" s="69"/>
      <c r="I64" s="69"/>
      <c r="J64" s="69"/>
      <c r="K64" s="69"/>
      <c r="L64" s="69" t="s">
        <v>1190</v>
      </c>
      <c r="M64" s="70">
        <v>47086</v>
      </c>
      <c r="N64" s="69"/>
      <c r="O64" s="69"/>
      <c r="P64" s="69" t="s">
        <v>1188</v>
      </c>
      <c r="Q64" s="69" t="s">
        <v>1189</v>
      </c>
      <c r="R64" s="69"/>
      <c r="S64" s="70">
        <v>47086</v>
      </c>
      <c r="T64" s="70"/>
      <c r="U64" s="69"/>
      <c r="V64" s="69"/>
      <c r="W64" s="69" t="s">
        <v>1189</v>
      </c>
      <c r="X64" s="69"/>
      <c r="Y64" s="70"/>
      <c r="Z64" s="69">
        <v>0</v>
      </c>
      <c r="AA64" s="69"/>
      <c r="AB64" s="69" t="s">
        <v>1191</v>
      </c>
      <c r="AC64" s="69"/>
    </row>
    <row r="65" spans="1:29" x14ac:dyDescent="0.25">
      <c r="A65" s="69"/>
      <c r="B65" s="69"/>
      <c r="C65" s="69"/>
      <c r="D65" s="69"/>
      <c r="E65" s="69" t="s">
        <v>1193</v>
      </c>
      <c r="F65" s="69"/>
      <c r="G65" s="69"/>
      <c r="H65" s="69"/>
      <c r="I65" s="69"/>
      <c r="J65" s="69"/>
      <c r="K65" s="69"/>
      <c r="L65" s="69" t="s">
        <v>1192</v>
      </c>
      <c r="M65" s="70">
        <v>25258.92</v>
      </c>
      <c r="N65" s="69"/>
      <c r="O65" s="69"/>
      <c r="P65" s="69" t="s">
        <v>1194</v>
      </c>
      <c r="Q65" s="69" t="s">
        <v>1195</v>
      </c>
      <c r="R65" s="69"/>
      <c r="S65" s="70">
        <v>25258.92</v>
      </c>
      <c r="T65" s="70"/>
      <c r="U65" s="69"/>
      <c r="V65" s="69"/>
      <c r="W65" s="69" t="s">
        <v>1195</v>
      </c>
      <c r="X65" s="69"/>
      <c r="Y65" s="70"/>
      <c r="Z65" s="69">
        <v>0</v>
      </c>
      <c r="AA65" s="69"/>
      <c r="AB65" s="69" t="s">
        <v>1144</v>
      </c>
      <c r="AC65" s="69"/>
    </row>
    <row r="66" spans="1:29" x14ac:dyDescent="0.25">
      <c r="A66" s="71" t="s">
        <v>193</v>
      </c>
      <c r="B66" s="71"/>
      <c r="C66" s="71"/>
      <c r="D66" s="71"/>
      <c r="E66" s="71"/>
      <c r="F66" s="71"/>
      <c r="G66" s="71"/>
      <c r="H66" s="71"/>
      <c r="I66" s="71"/>
      <c r="J66" s="72">
        <v>131433.35</v>
      </c>
      <c r="K66" s="71"/>
      <c r="L66" s="71"/>
      <c r="M66" s="72">
        <v>128369.74</v>
      </c>
      <c r="N66" s="72">
        <v>3063.6100000000006</v>
      </c>
      <c r="O66" s="71"/>
      <c r="P66" s="71"/>
      <c r="Q66" s="71"/>
      <c r="R66" s="71"/>
      <c r="S66" s="72">
        <v>128369.74</v>
      </c>
      <c r="T66" s="72">
        <v>0</v>
      </c>
      <c r="U66" s="71"/>
      <c r="V66" s="71"/>
      <c r="W66" s="71"/>
      <c r="X66" s="72">
        <v>128369.74</v>
      </c>
      <c r="Y66" s="72">
        <v>0</v>
      </c>
      <c r="Z66" s="72">
        <v>0</v>
      </c>
      <c r="AA66" s="69"/>
      <c r="AB66" s="69"/>
      <c r="AC66" s="69"/>
    </row>
    <row r="67" spans="1:29" ht="20" x14ac:dyDescent="0.25">
      <c r="A67" s="68" t="s">
        <v>1196</v>
      </c>
      <c r="B67" s="69" t="s">
        <v>1197</v>
      </c>
      <c r="C67" s="69" t="s">
        <v>1198</v>
      </c>
      <c r="D67" s="69" t="s">
        <v>1135</v>
      </c>
      <c r="E67" s="69" t="s">
        <v>1201</v>
      </c>
      <c r="F67" s="69" t="s">
        <v>1179</v>
      </c>
      <c r="G67" s="69" t="s">
        <v>1199</v>
      </c>
      <c r="H67" s="69" t="s">
        <v>1199</v>
      </c>
      <c r="I67" s="69" t="s">
        <v>962</v>
      </c>
      <c r="J67" s="70">
        <v>30226.86</v>
      </c>
      <c r="K67" s="69" t="s">
        <v>1139</v>
      </c>
      <c r="L67" s="69" t="s">
        <v>1200</v>
      </c>
      <c r="M67" s="70">
        <v>28696.5</v>
      </c>
      <c r="N67" s="69"/>
      <c r="O67" s="69"/>
      <c r="P67" s="69" t="s">
        <v>1202</v>
      </c>
      <c r="Q67" s="69" t="s">
        <v>1203</v>
      </c>
      <c r="R67" s="69"/>
      <c r="S67" s="70">
        <v>28696.5</v>
      </c>
      <c r="T67" s="70"/>
      <c r="U67" s="69"/>
      <c r="V67" s="69"/>
      <c r="W67" s="69" t="s">
        <v>1203</v>
      </c>
      <c r="X67" s="69"/>
      <c r="Y67" s="70"/>
      <c r="Z67" s="69">
        <v>0</v>
      </c>
      <c r="AA67" s="69" t="s">
        <v>989</v>
      </c>
      <c r="AB67" s="69" t="s">
        <v>1144</v>
      </c>
      <c r="AC67" s="69"/>
    </row>
    <row r="68" spans="1:29" x14ac:dyDescent="0.25">
      <c r="A68" s="71" t="s">
        <v>193</v>
      </c>
      <c r="B68" s="71"/>
      <c r="C68" s="71"/>
      <c r="D68" s="71"/>
      <c r="E68" s="71"/>
      <c r="F68" s="71"/>
      <c r="G68" s="71"/>
      <c r="H68" s="71"/>
      <c r="I68" s="71"/>
      <c r="J68" s="72">
        <v>30226.86</v>
      </c>
      <c r="K68" s="71"/>
      <c r="L68" s="71"/>
      <c r="M68" s="72">
        <v>28696.5</v>
      </c>
      <c r="N68" s="72">
        <v>1530.3600000000006</v>
      </c>
      <c r="O68" s="71"/>
      <c r="P68" s="71"/>
      <c r="Q68" s="71"/>
      <c r="R68" s="71"/>
      <c r="S68" s="72">
        <v>28696.5</v>
      </c>
      <c r="T68" s="72">
        <v>0</v>
      </c>
      <c r="U68" s="71"/>
      <c r="V68" s="71"/>
      <c r="W68" s="71"/>
      <c r="X68" s="72">
        <v>28696.5</v>
      </c>
      <c r="Y68" s="72">
        <v>0</v>
      </c>
      <c r="Z68" s="72">
        <v>0</v>
      </c>
      <c r="AA68" s="69"/>
      <c r="AB68" s="69"/>
      <c r="AC68" s="69"/>
    </row>
    <row r="69" spans="1:29" ht="20" x14ac:dyDescent="0.25">
      <c r="A69" s="68" t="s">
        <v>1204</v>
      </c>
      <c r="B69" s="69" t="s">
        <v>1205</v>
      </c>
      <c r="C69" s="69" t="s">
        <v>1206</v>
      </c>
      <c r="D69" s="69" t="s">
        <v>1135</v>
      </c>
      <c r="E69" s="69" t="s">
        <v>1209</v>
      </c>
      <c r="F69" s="69"/>
      <c r="G69" s="69" t="s">
        <v>1207</v>
      </c>
      <c r="H69" s="69" t="s">
        <v>1075</v>
      </c>
      <c r="I69" s="69" t="s">
        <v>962</v>
      </c>
      <c r="J69" s="70">
        <v>60428.82</v>
      </c>
      <c r="K69" s="69" t="s">
        <v>1139</v>
      </c>
      <c r="L69" s="69" t="s">
        <v>1208</v>
      </c>
      <c r="M69" s="70">
        <v>42518.01</v>
      </c>
      <c r="N69" s="69"/>
      <c r="O69" s="69"/>
      <c r="P69" s="69" t="s">
        <v>1210</v>
      </c>
      <c r="Q69" s="69" t="s">
        <v>1211</v>
      </c>
      <c r="R69" s="69"/>
      <c r="S69" s="70">
        <v>42518.01</v>
      </c>
      <c r="T69" s="70"/>
      <c r="U69" s="69"/>
      <c r="V69" s="69"/>
      <c r="W69" s="69" t="s">
        <v>1211</v>
      </c>
      <c r="X69" s="69"/>
      <c r="Y69" s="70"/>
      <c r="Z69" s="69">
        <v>0</v>
      </c>
      <c r="AA69" s="69" t="s">
        <v>989</v>
      </c>
      <c r="AB69" s="69" t="s">
        <v>1144</v>
      </c>
      <c r="AC69" s="69"/>
    </row>
    <row r="70" spans="1:29" x14ac:dyDescent="0.25">
      <c r="A70" s="71" t="s">
        <v>193</v>
      </c>
      <c r="B70" s="71"/>
      <c r="C70" s="71"/>
      <c r="D70" s="71"/>
      <c r="E70" s="71"/>
      <c r="F70" s="71"/>
      <c r="G70" s="71"/>
      <c r="H70" s="71"/>
      <c r="I70" s="71"/>
      <c r="J70" s="72">
        <v>60428.82</v>
      </c>
      <c r="K70" s="71"/>
      <c r="L70" s="71"/>
      <c r="M70" s="72">
        <v>42518.01</v>
      </c>
      <c r="N70" s="72">
        <v>17910.809999999998</v>
      </c>
      <c r="O70" s="71"/>
      <c r="P70" s="71"/>
      <c r="Q70" s="71"/>
      <c r="R70" s="71"/>
      <c r="S70" s="72">
        <v>42518.01</v>
      </c>
      <c r="T70" s="72">
        <v>0</v>
      </c>
      <c r="U70" s="71"/>
      <c r="V70" s="71"/>
      <c r="W70" s="71"/>
      <c r="X70" s="72">
        <v>42518.01</v>
      </c>
      <c r="Y70" s="72">
        <v>0</v>
      </c>
      <c r="Z70" s="72">
        <v>0</v>
      </c>
      <c r="AA70" s="69"/>
      <c r="AB70" s="69"/>
      <c r="AC70" s="69"/>
    </row>
    <row r="71" spans="1:29" ht="30" x14ac:dyDescent="0.25">
      <c r="A71" s="68" t="s">
        <v>1212</v>
      </c>
      <c r="B71" s="69" t="s">
        <v>1213</v>
      </c>
      <c r="C71" s="69" t="s">
        <v>1214</v>
      </c>
      <c r="D71" s="69" t="s">
        <v>1215</v>
      </c>
      <c r="E71" s="69"/>
      <c r="F71" s="69" t="s">
        <v>1216</v>
      </c>
      <c r="G71" s="69" t="s">
        <v>1217</v>
      </c>
      <c r="H71" s="69" t="s">
        <v>1218</v>
      </c>
      <c r="I71" s="69"/>
      <c r="J71" s="70">
        <v>7000</v>
      </c>
      <c r="K71" s="69" t="s">
        <v>1139</v>
      </c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 t="s">
        <v>989</v>
      </c>
      <c r="AB71" s="69"/>
      <c r="AC71" s="69"/>
    </row>
    <row r="72" spans="1:29" x14ac:dyDescent="0.25">
      <c r="A72" s="71" t="s">
        <v>193</v>
      </c>
      <c r="B72" s="71"/>
      <c r="C72" s="71"/>
      <c r="D72" s="71"/>
      <c r="E72" s="71"/>
      <c r="F72" s="71"/>
      <c r="G72" s="71"/>
      <c r="H72" s="71"/>
      <c r="I72" s="71"/>
      <c r="J72" s="72">
        <v>7000</v>
      </c>
      <c r="K72" s="71"/>
      <c r="L72" s="71"/>
      <c r="M72" s="72">
        <v>0</v>
      </c>
      <c r="N72" s="72">
        <v>7000</v>
      </c>
      <c r="O72" s="71"/>
      <c r="P72" s="71"/>
      <c r="Q72" s="71"/>
      <c r="R72" s="71"/>
      <c r="S72" s="72">
        <v>0</v>
      </c>
      <c r="T72" s="72">
        <v>0</v>
      </c>
      <c r="U72" s="71"/>
      <c r="V72" s="71"/>
      <c r="W72" s="71"/>
      <c r="X72" s="72">
        <v>0</v>
      </c>
      <c r="Y72" s="72">
        <v>0</v>
      </c>
      <c r="Z72" s="72">
        <v>0</v>
      </c>
      <c r="AA72" s="69"/>
      <c r="AB72" s="69"/>
      <c r="AC72" s="69"/>
    </row>
    <row r="73" spans="1:29" ht="30" x14ac:dyDescent="0.25">
      <c r="A73" s="68" t="s">
        <v>1219</v>
      </c>
      <c r="B73" s="69" t="s">
        <v>957</v>
      </c>
      <c r="C73" s="69" t="s">
        <v>1220</v>
      </c>
      <c r="D73" s="69" t="s">
        <v>1221</v>
      </c>
      <c r="E73" s="69" t="s">
        <v>137</v>
      </c>
      <c r="F73" s="69"/>
      <c r="G73" s="69" t="s">
        <v>1222</v>
      </c>
      <c r="H73" s="69" t="s">
        <v>1223</v>
      </c>
      <c r="I73" s="69" t="s">
        <v>1224</v>
      </c>
      <c r="J73" s="70">
        <v>16462.93</v>
      </c>
      <c r="K73" s="69" t="s">
        <v>1225</v>
      </c>
      <c r="L73" s="69" t="s">
        <v>1226</v>
      </c>
      <c r="M73" s="70">
        <v>16462.93</v>
      </c>
      <c r="N73" s="69"/>
      <c r="O73" s="69"/>
      <c r="P73" s="69" t="s">
        <v>1227</v>
      </c>
      <c r="Q73" s="69" t="s">
        <v>1228</v>
      </c>
      <c r="R73" s="69"/>
      <c r="S73" s="70">
        <v>16462.93</v>
      </c>
      <c r="T73" s="70"/>
      <c r="U73" s="69"/>
      <c r="V73" s="69"/>
      <c r="W73" s="69"/>
      <c r="X73" s="69"/>
      <c r="Y73" s="70"/>
      <c r="Z73" s="69">
        <v>0</v>
      </c>
      <c r="AA73" s="69" t="s">
        <v>966</v>
      </c>
      <c r="AB73" s="69" t="s">
        <v>997</v>
      </c>
      <c r="AC73" s="69" t="s">
        <v>1229</v>
      </c>
    </row>
    <row r="74" spans="1:29" x14ac:dyDescent="0.25">
      <c r="A74" s="71" t="s">
        <v>193</v>
      </c>
      <c r="B74" s="71"/>
      <c r="C74" s="71"/>
      <c r="D74" s="71"/>
      <c r="E74" s="71"/>
      <c r="F74" s="71"/>
      <c r="G74" s="71"/>
      <c r="H74" s="71"/>
      <c r="I74" s="71"/>
      <c r="J74" s="72">
        <v>16462.93</v>
      </c>
      <c r="K74" s="71"/>
      <c r="L74" s="71"/>
      <c r="M74" s="72">
        <v>16462.93</v>
      </c>
      <c r="N74" s="72">
        <v>0</v>
      </c>
      <c r="O74" s="71"/>
      <c r="P74" s="71"/>
      <c r="Q74" s="71"/>
      <c r="R74" s="71"/>
      <c r="S74" s="72">
        <v>16462.93</v>
      </c>
      <c r="T74" s="72">
        <v>0</v>
      </c>
      <c r="U74" s="71"/>
      <c r="V74" s="71"/>
      <c r="W74" s="71"/>
      <c r="X74" s="72">
        <v>16462.93</v>
      </c>
      <c r="Y74" s="72">
        <v>0</v>
      </c>
      <c r="Z74" s="72">
        <v>0</v>
      </c>
      <c r="AA74" s="69"/>
      <c r="AB74" s="69"/>
      <c r="AC74" s="69"/>
    </row>
    <row r="75" spans="1:29" ht="30" x14ac:dyDescent="0.25">
      <c r="A75" s="68" t="s">
        <v>1230</v>
      </c>
      <c r="B75" s="69" t="s">
        <v>1231</v>
      </c>
      <c r="C75" s="69" t="s">
        <v>1232</v>
      </c>
      <c r="D75" s="69" t="s">
        <v>1233</v>
      </c>
      <c r="E75" s="69" t="s">
        <v>1238</v>
      </c>
      <c r="F75" s="69" t="s">
        <v>1148</v>
      </c>
      <c r="G75" s="69" t="s">
        <v>1234</v>
      </c>
      <c r="H75" s="69" t="s">
        <v>1235</v>
      </c>
      <c r="I75" s="69" t="s">
        <v>1236</v>
      </c>
      <c r="J75" s="70">
        <v>80651.78</v>
      </c>
      <c r="K75" s="69" t="s">
        <v>1225</v>
      </c>
      <c r="L75" s="69" t="s">
        <v>1237</v>
      </c>
      <c r="M75" s="70">
        <v>15374.29</v>
      </c>
      <c r="N75" s="69"/>
      <c r="O75" s="69" t="s">
        <v>1239</v>
      </c>
      <c r="P75" s="69" t="s">
        <v>1240</v>
      </c>
      <c r="Q75" s="69" t="s">
        <v>1241</v>
      </c>
      <c r="R75" s="69" t="s">
        <v>1021</v>
      </c>
      <c r="S75" s="70">
        <v>15374.29</v>
      </c>
      <c r="T75" s="70"/>
      <c r="U75" s="69" t="s">
        <v>1242</v>
      </c>
      <c r="V75" s="73">
        <v>35</v>
      </c>
      <c r="W75" s="69" t="s">
        <v>1241</v>
      </c>
      <c r="X75" s="69"/>
      <c r="Y75" s="70"/>
      <c r="Z75" s="69">
        <v>48.45</v>
      </c>
      <c r="AA75" s="69" t="s">
        <v>966</v>
      </c>
      <c r="AB75" s="69" t="s">
        <v>967</v>
      </c>
      <c r="AC75" s="69" t="s">
        <v>1243</v>
      </c>
    </row>
    <row r="76" spans="1:29" x14ac:dyDescent="0.25">
      <c r="A76" s="69"/>
      <c r="B76" s="69"/>
      <c r="C76" s="69"/>
      <c r="D76" s="69"/>
      <c r="E76" s="69" t="s">
        <v>1238</v>
      </c>
      <c r="F76" s="69"/>
      <c r="G76" s="69"/>
      <c r="H76" s="69"/>
      <c r="I76" s="69"/>
      <c r="J76" s="69"/>
      <c r="K76" s="69"/>
      <c r="L76" s="69" t="s">
        <v>1244</v>
      </c>
      <c r="M76" s="70">
        <v>6497.4</v>
      </c>
      <c r="N76" s="69"/>
      <c r="O76" s="69" t="s">
        <v>1239</v>
      </c>
      <c r="P76" s="69" t="s">
        <v>1240</v>
      </c>
      <c r="Q76" s="69" t="s">
        <v>1241</v>
      </c>
      <c r="R76" s="69" t="s">
        <v>1021</v>
      </c>
      <c r="S76" s="70">
        <v>6497.4</v>
      </c>
      <c r="T76" s="70"/>
      <c r="U76" s="69" t="s">
        <v>1242</v>
      </c>
      <c r="V76" s="73">
        <v>35</v>
      </c>
      <c r="W76" s="69" t="s">
        <v>1241</v>
      </c>
      <c r="X76" s="69"/>
      <c r="Y76" s="70"/>
      <c r="Z76" s="69">
        <v>48.45</v>
      </c>
      <c r="AA76" s="69"/>
      <c r="AB76" s="69" t="s">
        <v>967</v>
      </c>
      <c r="AC76" s="69"/>
    </row>
    <row r="77" spans="1:29" x14ac:dyDescent="0.25">
      <c r="A77" s="69"/>
      <c r="B77" s="69"/>
      <c r="C77" s="69"/>
      <c r="D77" s="69"/>
      <c r="E77" s="69" t="s">
        <v>1238</v>
      </c>
      <c r="F77" s="69"/>
      <c r="G77" s="69"/>
      <c r="H77" s="69"/>
      <c r="I77" s="69"/>
      <c r="J77" s="69"/>
      <c r="K77" s="69"/>
      <c r="L77" s="69" t="s">
        <v>1245</v>
      </c>
      <c r="M77" s="70">
        <v>6712.7</v>
      </c>
      <c r="N77" s="69"/>
      <c r="O77" s="69" t="s">
        <v>1239</v>
      </c>
      <c r="P77" s="69" t="s">
        <v>1240</v>
      </c>
      <c r="Q77" s="69" t="s">
        <v>1241</v>
      </c>
      <c r="R77" s="69" t="s">
        <v>1021</v>
      </c>
      <c r="S77" s="70">
        <v>6712.7</v>
      </c>
      <c r="T77" s="70"/>
      <c r="U77" s="69" t="s">
        <v>1242</v>
      </c>
      <c r="V77" s="73">
        <v>35</v>
      </c>
      <c r="W77" s="69" t="s">
        <v>1241</v>
      </c>
      <c r="X77" s="69"/>
      <c r="Y77" s="70"/>
      <c r="Z77" s="69">
        <v>48.45</v>
      </c>
      <c r="AA77" s="69"/>
      <c r="AB77" s="69" t="s">
        <v>967</v>
      </c>
      <c r="AC77" s="69"/>
    </row>
    <row r="78" spans="1:29" x14ac:dyDescent="0.25">
      <c r="A78" s="69"/>
      <c r="B78" s="69"/>
      <c r="C78" s="69"/>
      <c r="D78" s="69"/>
      <c r="E78" s="69" t="s">
        <v>1247</v>
      </c>
      <c r="F78" s="69"/>
      <c r="G78" s="69"/>
      <c r="H78" s="69"/>
      <c r="I78" s="69"/>
      <c r="J78" s="69"/>
      <c r="K78" s="69"/>
      <c r="L78" s="69" t="s">
        <v>1246</v>
      </c>
      <c r="M78" s="70">
        <v>1693.18</v>
      </c>
      <c r="N78" s="69"/>
      <c r="O78" s="69" t="s">
        <v>1248</v>
      </c>
      <c r="P78" s="69" t="s">
        <v>1249</v>
      </c>
      <c r="Q78" s="69" t="s">
        <v>1250</v>
      </c>
      <c r="R78" s="69" t="s">
        <v>1075</v>
      </c>
      <c r="S78" s="70">
        <v>1693.18</v>
      </c>
      <c r="T78" s="70"/>
      <c r="U78" s="69" t="s">
        <v>1251</v>
      </c>
      <c r="V78" s="73">
        <v>18</v>
      </c>
      <c r="W78" s="69" t="s">
        <v>1250</v>
      </c>
      <c r="X78" s="69"/>
      <c r="Y78" s="70"/>
      <c r="Z78" s="69">
        <v>5.46</v>
      </c>
      <c r="AA78" s="69"/>
      <c r="AB78" s="69" t="s">
        <v>967</v>
      </c>
      <c r="AC78" s="69"/>
    </row>
    <row r="79" spans="1:29" x14ac:dyDescent="0.25">
      <c r="A79" s="69"/>
      <c r="B79" s="69"/>
      <c r="C79" s="69"/>
      <c r="D79" s="69"/>
      <c r="E79" s="69" t="s">
        <v>1247</v>
      </c>
      <c r="F79" s="69"/>
      <c r="G79" s="69"/>
      <c r="H79" s="69"/>
      <c r="I79" s="69"/>
      <c r="J79" s="69"/>
      <c r="K79" s="69"/>
      <c r="L79" s="69" t="s">
        <v>1252</v>
      </c>
      <c r="M79" s="70">
        <v>4087.66</v>
      </c>
      <c r="N79" s="69"/>
      <c r="O79" s="69" t="s">
        <v>1248</v>
      </c>
      <c r="P79" s="69" t="s">
        <v>1249</v>
      </c>
      <c r="Q79" s="69" t="s">
        <v>1250</v>
      </c>
      <c r="R79" s="69" t="s">
        <v>1075</v>
      </c>
      <c r="S79" s="70">
        <v>4087.66</v>
      </c>
      <c r="T79" s="70"/>
      <c r="U79" s="69" t="s">
        <v>1251</v>
      </c>
      <c r="V79" s="73">
        <v>18</v>
      </c>
      <c r="W79" s="69" t="s">
        <v>1250</v>
      </c>
      <c r="X79" s="69"/>
      <c r="Y79" s="70"/>
      <c r="Z79" s="69">
        <v>0</v>
      </c>
      <c r="AA79" s="69"/>
      <c r="AB79" s="69" t="s">
        <v>997</v>
      </c>
      <c r="AC79" s="69"/>
    </row>
    <row r="80" spans="1:29" x14ac:dyDescent="0.25">
      <c r="A80" s="69"/>
      <c r="B80" s="69"/>
      <c r="C80" s="69"/>
      <c r="D80" s="69"/>
      <c r="E80" s="69" t="s">
        <v>1254</v>
      </c>
      <c r="F80" s="69"/>
      <c r="G80" s="69"/>
      <c r="H80" s="69"/>
      <c r="I80" s="69"/>
      <c r="J80" s="69"/>
      <c r="K80" s="69"/>
      <c r="L80" s="69" t="s">
        <v>1253</v>
      </c>
      <c r="M80" s="70">
        <v>1898.91</v>
      </c>
      <c r="N80" s="69"/>
      <c r="O80" s="69" t="s">
        <v>1255</v>
      </c>
      <c r="P80" s="69" t="s">
        <v>1256</v>
      </c>
      <c r="Q80" s="69" t="s">
        <v>1257</v>
      </c>
      <c r="R80" s="69" t="s">
        <v>1258</v>
      </c>
      <c r="S80" s="70">
        <v>1898.91</v>
      </c>
      <c r="T80" s="70"/>
      <c r="U80" s="69" t="s">
        <v>1259</v>
      </c>
      <c r="V80" s="73">
        <v>49</v>
      </c>
      <c r="W80" s="69" t="s">
        <v>1257</v>
      </c>
      <c r="X80" s="69"/>
      <c r="Y80" s="70"/>
      <c r="Z80" s="69">
        <v>3.48</v>
      </c>
      <c r="AA80" s="69"/>
      <c r="AB80" s="69" t="s">
        <v>997</v>
      </c>
      <c r="AC80" s="69"/>
    </row>
    <row r="81" spans="1:29" x14ac:dyDescent="0.25">
      <c r="A81" s="69"/>
      <c r="B81" s="69"/>
      <c r="C81" s="69"/>
      <c r="D81" s="69"/>
      <c r="E81" s="69" t="s">
        <v>1261</v>
      </c>
      <c r="F81" s="69"/>
      <c r="G81" s="69"/>
      <c r="H81" s="69"/>
      <c r="I81" s="69"/>
      <c r="J81" s="69"/>
      <c r="K81" s="69"/>
      <c r="L81" s="69" t="s">
        <v>1260</v>
      </c>
      <c r="M81" s="70">
        <v>25592.7</v>
      </c>
      <c r="N81" s="69"/>
      <c r="O81" s="69" t="s">
        <v>1262</v>
      </c>
      <c r="P81" s="69" t="s">
        <v>961</v>
      </c>
      <c r="Q81" s="69" t="s">
        <v>1173</v>
      </c>
      <c r="R81" s="69" t="s">
        <v>1046</v>
      </c>
      <c r="S81" s="70">
        <v>25592.7</v>
      </c>
      <c r="T81" s="70"/>
      <c r="U81" s="69" t="s">
        <v>1263</v>
      </c>
      <c r="V81" s="73">
        <v>27</v>
      </c>
      <c r="W81" s="69" t="s">
        <v>1173</v>
      </c>
      <c r="X81" s="69"/>
      <c r="Y81" s="70"/>
      <c r="Z81" s="69">
        <v>36.97</v>
      </c>
      <c r="AA81" s="69"/>
      <c r="AB81" s="69" t="s">
        <v>997</v>
      </c>
      <c r="AC81" s="69"/>
    </row>
    <row r="82" spans="1:29" x14ac:dyDescent="0.25">
      <c r="A82" s="69"/>
      <c r="B82" s="69"/>
      <c r="C82" s="69"/>
      <c r="D82" s="69"/>
      <c r="E82" s="69" t="s">
        <v>1265</v>
      </c>
      <c r="F82" s="69"/>
      <c r="G82" s="69"/>
      <c r="H82" s="69"/>
      <c r="I82" s="69"/>
      <c r="J82" s="69"/>
      <c r="K82" s="69"/>
      <c r="L82" s="69" t="s">
        <v>1264</v>
      </c>
      <c r="M82" s="70">
        <v>12003.01</v>
      </c>
      <c r="N82" s="69"/>
      <c r="O82" s="69" t="s">
        <v>1266</v>
      </c>
      <c r="P82" s="69" t="s">
        <v>1267</v>
      </c>
      <c r="Q82" s="69" t="s">
        <v>1268</v>
      </c>
      <c r="R82" s="69" t="s">
        <v>1269</v>
      </c>
      <c r="S82" s="70">
        <v>12003.01</v>
      </c>
      <c r="T82" s="70"/>
      <c r="U82" s="69" t="s">
        <v>1270</v>
      </c>
      <c r="V82" s="73">
        <v>36</v>
      </c>
      <c r="W82" s="69" t="s">
        <v>1268</v>
      </c>
      <c r="X82" s="69"/>
      <c r="Y82" s="70"/>
      <c r="Z82" s="69">
        <v>35.86</v>
      </c>
      <c r="AA82" s="69"/>
      <c r="AB82" s="69" t="s">
        <v>997</v>
      </c>
      <c r="AC82" s="69"/>
    </row>
    <row r="83" spans="1:29" x14ac:dyDescent="0.25">
      <c r="A83" s="69"/>
      <c r="B83" s="69"/>
      <c r="C83" s="69"/>
      <c r="D83" s="69"/>
      <c r="E83" s="69" t="s">
        <v>1265</v>
      </c>
      <c r="F83" s="69"/>
      <c r="G83" s="69"/>
      <c r="H83" s="69"/>
      <c r="I83" s="69"/>
      <c r="J83" s="69"/>
      <c r="K83" s="69"/>
      <c r="L83" s="69" t="s">
        <v>1271</v>
      </c>
      <c r="M83" s="70">
        <v>2383.36</v>
      </c>
      <c r="N83" s="69"/>
      <c r="O83" s="69" t="s">
        <v>1266</v>
      </c>
      <c r="P83" s="69" t="s">
        <v>1267</v>
      </c>
      <c r="Q83" s="69" t="s">
        <v>1268</v>
      </c>
      <c r="R83" s="69" t="s">
        <v>1269</v>
      </c>
      <c r="S83" s="70">
        <v>2383.36</v>
      </c>
      <c r="T83" s="70"/>
      <c r="U83" s="69" t="s">
        <v>1270</v>
      </c>
      <c r="V83" s="73">
        <v>36</v>
      </c>
      <c r="W83" s="69" t="s">
        <v>1268</v>
      </c>
      <c r="X83" s="69"/>
      <c r="Y83" s="70"/>
      <c r="Z83" s="69">
        <v>35.86</v>
      </c>
      <c r="AA83" s="69"/>
      <c r="AB83" s="69" t="s">
        <v>997</v>
      </c>
      <c r="AC83" s="69"/>
    </row>
    <row r="84" spans="1:29" x14ac:dyDescent="0.25">
      <c r="A84" s="69"/>
      <c r="B84" s="69"/>
      <c r="C84" s="69"/>
      <c r="D84" s="69"/>
      <c r="E84" s="69" t="s">
        <v>1273</v>
      </c>
      <c r="F84" s="69"/>
      <c r="G84" s="69"/>
      <c r="H84" s="69"/>
      <c r="I84" s="69"/>
      <c r="J84" s="69"/>
      <c r="K84" s="69"/>
      <c r="L84" s="69" t="s">
        <v>1272</v>
      </c>
      <c r="M84" s="70">
        <v>4191.84</v>
      </c>
      <c r="N84" s="69"/>
      <c r="O84" s="69" t="s">
        <v>1274</v>
      </c>
      <c r="P84" s="69" t="s">
        <v>1275</v>
      </c>
      <c r="Q84" s="69" t="s">
        <v>1275</v>
      </c>
      <c r="R84" s="69" t="s">
        <v>1276</v>
      </c>
      <c r="S84" s="70">
        <v>4191.84</v>
      </c>
      <c r="T84" s="70"/>
      <c r="U84" s="69" t="s">
        <v>1064</v>
      </c>
      <c r="V84" s="73">
        <v>55</v>
      </c>
      <c r="W84" s="69" t="s">
        <v>1275</v>
      </c>
      <c r="X84" s="69"/>
      <c r="Y84" s="70"/>
      <c r="Z84" s="69">
        <v>12.81</v>
      </c>
      <c r="AA84" s="69"/>
      <c r="AB84" s="69" t="s">
        <v>997</v>
      </c>
      <c r="AC84" s="69"/>
    </row>
    <row r="85" spans="1:29" x14ac:dyDescent="0.25">
      <c r="A85" s="71" t="s">
        <v>193</v>
      </c>
      <c r="B85" s="71"/>
      <c r="C85" s="71"/>
      <c r="D85" s="71"/>
      <c r="E85" s="71"/>
      <c r="F85" s="71"/>
      <c r="G85" s="71"/>
      <c r="H85" s="71"/>
      <c r="I85" s="71"/>
      <c r="J85" s="72">
        <v>80651.78</v>
      </c>
      <c r="K85" s="71"/>
      <c r="L85" s="71"/>
      <c r="M85" s="72">
        <v>80435.05</v>
      </c>
      <c r="N85" s="72">
        <v>216.72999999999593</v>
      </c>
      <c r="O85" s="71"/>
      <c r="P85" s="71"/>
      <c r="Q85" s="71"/>
      <c r="R85" s="71"/>
      <c r="S85" s="72">
        <v>80435.05</v>
      </c>
      <c r="T85" s="72">
        <v>80435.05</v>
      </c>
      <c r="U85" s="71"/>
      <c r="V85" s="71"/>
      <c r="W85" s="71"/>
      <c r="X85" s="72">
        <v>0</v>
      </c>
      <c r="Y85" s="72">
        <v>275.79000000000002</v>
      </c>
      <c r="Z85" s="72">
        <v>80710.84</v>
      </c>
      <c r="AA85" s="69"/>
      <c r="AB85" s="69"/>
      <c r="AC85" s="69"/>
    </row>
    <row r="86" spans="1:29" ht="30" x14ac:dyDescent="0.25">
      <c r="A86" s="68" t="s">
        <v>1277</v>
      </c>
      <c r="B86" s="69" t="s">
        <v>1278</v>
      </c>
      <c r="C86" s="69" t="s">
        <v>1279</v>
      </c>
      <c r="D86" s="69" t="s">
        <v>1280</v>
      </c>
      <c r="E86" s="69" t="s">
        <v>1284</v>
      </c>
      <c r="F86" s="69" t="s">
        <v>1281</v>
      </c>
      <c r="G86" s="69" t="s">
        <v>1241</v>
      </c>
      <c r="H86" s="69" t="s">
        <v>1282</v>
      </c>
      <c r="I86" s="69" t="s">
        <v>1236</v>
      </c>
      <c r="J86" s="70">
        <v>576447.07999999996</v>
      </c>
      <c r="K86" s="69" t="s">
        <v>1225</v>
      </c>
      <c r="L86" s="69" t="s">
        <v>1283</v>
      </c>
      <c r="M86" s="70">
        <v>126681.55</v>
      </c>
      <c r="N86" s="69"/>
      <c r="O86" s="69" t="s">
        <v>1285</v>
      </c>
      <c r="P86" s="69" t="s">
        <v>965</v>
      </c>
      <c r="Q86" s="69" t="s">
        <v>970</v>
      </c>
      <c r="R86" s="69" t="s">
        <v>1286</v>
      </c>
      <c r="S86" s="70">
        <v>126681.55</v>
      </c>
      <c r="T86" s="70"/>
      <c r="U86" s="69" t="s">
        <v>1287</v>
      </c>
      <c r="V86" s="73">
        <v>30</v>
      </c>
      <c r="W86" s="69" t="s">
        <v>970</v>
      </c>
      <c r="X86" s="69"/>
      <c r="Y86" s="70"/>
      <c r="Z86" s="69">
        <v>469.96</v>
      </c>
      <c r="AA86" s="69" t="s">
        <v>966</v>
      </c>
      <c r="AB86" s="69" t="s">
        <v>1144</v>
      </c>
      <c r="AC86" s="69" t="s">
        <v>1288</v>
      </c>
    </row>
    <row r="87" spans="1:29" x14ac:dyDescent="0.25">
      <c r="A87" s="69"/>
      <c r="B87" s="69"/>
      <c r="C87" s="69"/>
      <c r="D87" s="69"/>
      <c r="E87" s="69" t="s">
        <v>1284</v>
      </c>
      <c r="F87" s="69"/>
      <c r="G87" s="69"/>
      <c r="H87" s="69"/>
      <c r="I87" s="69"/>
      <c r="J87" s="69"/>
      <c r="K87" s="69"/>
      <c r="L87" s="69" t="s">
        <v>1289</v>
      </c>
      <c r="M87" s="70">
        <v>127522.67</v>
      </c>
      <c r="N87" s="69"/>
      <c r="O87" s="69" t="s">
        <v>1285</v>
      </c>
      <c r="P87" s="69" t="s">
        <v>965</v>
      </c>
      <c r="Q87" s="69" t="s">
        <v>970</v>
      </c>
      <c r="R87" s="69" t="s">
        <v>1286</v>
      </c>
      <c r="S87" s="70">
        <v>127522.67</v>
      </c>
      <c r="T87" s="70"/>
      <c r="U87" s="69" t="s">
        <v>1287</v>
      </c>
      <c r="V87" s="73">
        <v>30</v>
      </c>
      <c r="W87" s="69" t="s">
        <v>970</v>
      </c>
      <c r="X87" s="69"/>
      <c r="Y87" s="70"/>
      <c r="Z87" s="69">
        <v>469.96</v>
      </c>
      <c r="AA87" s="69"/>
      <c r="AB87" s="69" t="s">
        <v>1144</v>
      </c>
      <c r="AC87" s="69"/>
    </row>
    <row r="88" spans="1:29" x14ac:dyDescent="0.25">
      <c r="A88" s="69"/>
      <c r="B88" s="69"/>
      <c r="C88" s="69"/>
      <c r="D88" s="69"/>
      <c r="E88" s="69" t="s">
        <v>1291</v>
      </c>
      <c r="F88" s="69"/>
      <c r="G88" s="69"/>
      <c r="H88" s="69"/>
      <c r="I88" s="69"/>
      <c r="J88" s="69"/>
      <c r="K88" s="69"/>
      <c r="L88" s="69" t="s">
        <v>1290</v>
      </c>
      <c r="M88" s="70">
        <v>127014.36</v>
      </c>
      <c r="N88" s="69"/>
      <c r="O88" s="69" t="s">
        <v>1292</v>
      </c>
      <c r="P88" s="69" t="s">
        <v>965</v>
      </c>
      <c r="Q88" s="69" t="s">
        <v>970</v>
      </c>
      <c r="R88" s="69" t="s">
        <v>1286</v>
      </c>
      <c r="S88" s="70">
        <v>127014.36</v>
      </c>
      <c r="T88" s="70"/>
      <c r="U88" s="69" t="s">
        <v>1287</v>
      </c>
      <c r="V88" s="73">
        <v>30</v>
      </c>
      <c r="W88" s="69" t="s">
        <v>970</v>
      </c>
      <c r="X88" s="69"/>
      <c r="Y88" s="70"/>
      <c r="Z88" s="69">
        <v>458.7</v>
      </c>
      <c r="AA88" s="69"/>
      <c r="AB88" s="69" t="s">
        <v>1144</v>
      </c>
      <c r="AC88" s="69"/>
    </row>
    <row r="89" spans="1:29" x14ac:dyDescent="0.25">
      <c r="A89" s="69"/>
      <c r="B89" s="69"/>
      <c r="C89" s="69"/>
      <c r="D89" s="69"/>
      <c r="E89" s="69" t="s">
        <v>1284</v>
      </c>
      <c r="F89" s="69"/>
      <c r="G89" s="69"/>
      <c r="H89" s="69"/>
      <c r="I89" s="69"/>
      <c r="J89" s="69"/>
      <c r="K89" s="69"/>
      <c r="L89" s="69" t="s">
        <v>1293</v>
      </c>
      <c r="M89" s="70">
        <v>37493.47</v>
      </c>
      <c r="N89" s="69"/>
      <c r="O89" s="69" t="s">
        <v>1285</v>
      </c>
      <c r="P89" s="69" t="s">
        <v>965</v>
      </c>
      <c r="Q89" s="69" t="s">
        <v>970</v>
      </c>
      <c r="R89" s="69" t="s">
        <v>1286</v>
      </c>
      <c r="S89" s="70">
        <v>37493.47</v>
      </c>
      <c r="T89" s="70"/>
      <c r="U89" s="69" t="s">
        <v>1287</v>
      </c>
      <c r="V89" s="73">
        <v>30</v>
      </c>
      <c r="W89" s="69" t="s">
        <v>970</v>
      </c>
      <c r="X89" s="69"/>
      <c r="Y89" s="70"/>
      <c r="Z89" s="69">
        <v>469.96</v>
      </c>
      <c r="AA89" s="69"/>
      <c r="AB89" s="69" t="s">
        <v>1144</v>
      </c>
      <c r="AC89" s="69"/>
    </row>
    <row r="90" spans="1:29" x14ac:dyDescent="0.25">
      <c r="A90" s="69"/>
      <c r="B90" s="69"/>
      <c r="C90" s="69"/>
      <c r="D90" s="69"/>
      <c r="E90" s="69" t="s">
        <v>1291</v>
      </c>
      <c r="F90" s="69"/>
      <c r="G90" s="69"/>
      <c r="H90" s="69"/>
      <c r="I90" s="69"/>
      <c r="J90" s="69"/>
      <c r="K90" s="69"/>
      <c r="L90" s="69" t="s">
        <v>1294</v>
      </c>
      <c r="M90" s="70">
        <v>126365.95</v>
      </c>
      <c r="N90" s="69"/>
      <c r="O90" s="69" t="s">
        <v>1292</v>
      </c>
      <c r="P90" s="69" t="s">
        <v>965</v>
      </c>
      <c r="Q90" s="69" t="s">
        <v>970</v>
      </c>
      <c r="R90" s="69" t="s">
        <v>1286</v>
      </c>
      <c r="S90" s="70">
        <v>126365.95</v>
      </c>
      <c r="T90" s="70"/>
      <c r="U90" s="69" t="s">
        <v>1287</v>
      </c>
      <c r="V90" s="73">
        <v>30</v>
      </c>
      <c r="W90" s="69" t="s">
        <v>970</v>
      </c>
      <c r="X90" s="69"/>
      <c r="Y90" s="70"/>
      <c r="Z90" s="69">
        <v>458.7</v>
      </c>
      <c r="AA90" s="69"/>
      <c r="AB90" s="69" t="s">
        <v>1144</v>
      </c>
      <c r="AC90" s="69"/>
    </row>
    <row r="91" spans="1:29" x14ac:dyDescent="0.25">
      <c r="A91" s="69"/>
      <c r="B91" s="69"/>
      <c r="C91" s="69"/>
      <c r="D91" s="69"/>
      <c r="E91" s="69" t="s">
        <v>1291</v>
      </c>
      <c r="F91" s="69"/>
      <c r="G91" s="69"/>
      <c r="H91" s="69"/>
      <c r="I91" s="69"/>
      <c r="J91" s="69"/>
      <c r="K91" s="69"/>
      <c r="L91" s="69" t="s">
        <v>1295</v>
      </c>
      <c r="M91" s="70">
        <v>31329.75</v>
      </c>
      <c r="N91" s="69"/>
      <c r="O91" s="69" t="s">
        <v>1292</v>
      </c>
      <c r="P91" s="69" t="s">
        <v>965</v>
      </c>
      <c r="Q91" s="69" t="s">
        <v>970</v>
      </c>
      <c r="R91" s="69" t="s">
        <v>1286</v>
      </c>
      <c r="S91" s="70">
        <v>31329.75</v>
      </c>
      <c r="T91" s="70"/>
      <c r="U91" s="69" t="s">
        <v>1287</v>
      </c>
      <c r="V91" s="73">
        <v>30</v>
      </c>
      <c r="W91" s="69" t="s">
        <v>970</v>
      </c>
      <c r="X91" s="69"/>
      <c r="Y91" s="70"/>
      <c r="Z91" s="69">
        <v>458.7</v>
      </c>
      <c r="AA91" s="69"/>
      <c r="AB91" s="69" t="s">
        <v>1144</v>
      </c>
      <c r="AC91" s="69"/>
    </row>
    <row r="92" spans="1:29" x14ac:dyDescent="0.25">
      <c r="A92" s="71" t="s">
        <v>193</v>
      </c>
      <c r="B92" s="71"/>
      <c r="C92" s="71"/>
      <c r="D92" s="71"/>
      <c r="E92" s="71"/>
      <c r="F92" s="71"/>
      <c r="G92" s="71"/>
      <c r="H92" s="71"/>
      <c r="I92" s="71"/>
      <c r="J92" s="72">
        <v>576447.07999999996</v>
      </c>
      <c r="K92" s="71"/>
      <c r="L92" s="71"/>
      <c r="M92" s="72">
        <v>576407.75</v>
      </c>
      <c r="N92" s="72">
        <v>39.32999999995809</v>
      </c>
      <c r="O92" s="71"/>
      <c r="P92" s="71"/>
      <c r="Q92" s="71"/>
      <c r="R92" s="71"/>
      <c r="S92" s="72">
        <v>576407.75</v>
      </c>
      <c r="T92" s="72">
        <v>576407.75</v>
      </c>
      <c r="U92" s="71"/>
      <c r="V92" s="71"/>
      <c r="W92" s="71"/>
      <c r="X92" s="72">
        <v>0</v>
      </c>
      <c r="Y92" s="72">
        <v>2785.9799999999996</v>
      </c>
      <c r="Z92" s="72">
        <v>579193.73</v>
      </c>
      <c r="AA92" s="69"/>
      <c r="AB92" s="69"/>
      <c r="AC92" s="69"/>
    </row>
    <row r="93" spans="1:29" ht="60" x14ac:dyDescent="0.25">
      <c r="A93" s="68" t="s">
        <v>1296</v>
      </c>
      <c r="B93" s="69" t="s">
        <v>1297</v>
      </c>
      <c r="C93" s="69" t="s">
        <v>1298</v>
      </c>
      <c r="D93" s="69" t="s">
        <v>1280</v>
      </c>
      <c r="E93" s="69" t="s">
        <v>1302</v>
      </c>
      <c r="F93" s="69" t="s">
        <v>1299</v>
      </c>
      <c r="G93" s="69" t="s">
        <v>1300</v>
      </c>
      <c r="H93" s="69" t="s">
        <v>1002</v>
      </c>
      <c r="I93" s="69" t="s">
        <v>1236</v>
      </c>
      <c r="J93" s="70">
        <v>2455823.54</v>
      </c>
      <c r="K93" s="69" t="s">
        <v>1225</v>
      </c>
      <c r="L93" s="69" t="s">
        <v>1301</v>
      </c>
      <c r="M93" s="70">
        <v>74445.990000000005</v>
      </c>
      <c r="N93" s="69"/>
      <c r="O93" s="69" t="s">
        <v>1303</v>
      </c>
      <c r="P93" s="69" t="s">
        <v>961</v>
      </c>
      <c r="Q93" s="69" t="s">
        <v>1173</v>
      </c>
      <c r="R93" s="69" t="s">
        <v>1046</v>
      </c>
      <c r="S93" s="70">
        <v>74445.990000000005</v>
      </c>
      <c r="T93" s="70"/>
      <c r="U93" s="69" t="s">
        <v>1263</v>
      </c>
      <c r="V93" s="73">
        <v>27</v>
      </c>
      <c r="W93" s="69" t="s">
        <v>1173</v>
      </c>
      <c r="X93" s="69"/>
      <c r="Y93" s="70"/>
      <c r="Z93" s="69">
        <v>239.59</v>
      </c>
      <c r="AA93" s="69" t="s">
        <v>966</v>
      </c>
      <c r="AB93" s="69" t="s">
        <v>1144</v>
      </c>
      <c r="AC93" s="69"/>
    </row>
    <row r="94" spans="1:29" x14ac:dyDescent="0.25">
      <c r="A94" s="69"/>
      <c r="B94" s="69"/>
      <c r="C94" s="69"/>
      <c r="D94" s="69"/>
      <c r="E94" s="69" t="s">
        <v>1305</v>
      </c>
      <c r="F94" s="69"/>
      <c r="G94" s="69"/>
      <c r="H94" s="69"/>
      <c r="I94" s="69"/>
      <c r="J94" s="69"/>
      <c r="K94" s="69"/>
      <c r="L94" s="69" t="s">
        <v>1304</v>
      </c>
      <c r="M94" s="70">
        <v>93161.97</v>
      </c>
      <c r="N94" s="69"/>
      <c r="O94" s="69" t="s">
        <v>1306</v>
      </c>
      <c r="P94" s="69" t="s">
        <v>1268</v>
      </c>
      <c r="Q94" s="69" t="s">
        <v>1263</v>
      </c>
      <c r="R94" s="69" t="s">
        <v>1307</v>
      </c>
      <c r="S94" s="70">
        <v>93161.97</v>
      </c>
      <c r="T94" s="70"/>
      <c r="U94" s="69" t="s">
        <v>1270</v>
      </c>
      <c r="V94" s="73">
        <v>35</v>
      </c>
      <c r="W94" s="69" t="s">
        <v>1263</v>
      </c>
      <c r="X94" s="69"/>
      <c r="Y94" s="70"/>
      <c r="Z94" s="69">
        <v>205.69</v>
      </c>
      <c r="AA94" s="69"/>
      <c r="AB94" s="69" t="s">
        <v>1144</v>
      </c>
      <c r="AC94" s="69"/>
    </row>
    <row r="95" spans="1:29" x14ac:dyDescent="0.25">
      <c r="A95" s="69"/>
      <c r="B95" s="69"/>
      <c r="C95" s="69"/>
      <c r="D95" s="69"/>
      <c r="E95" s="69" t="s">
        <v>1309</v>
      </c>
      <c r="F95" s="69"/>
      <c r="G95" s="69"/>
      <c r="H95" s="69"/>
      <c r="I95" s="69"/>
      <c r="J95" s="69"/>
      <c r="K95" s="69"/>
      <c r="L95" s="69" t="s">
        <v>1308</v>
      </c>
      <c r="M95" s="70">
        <v>128240.43</v>
      </c>
      <c r="N95" s="69"/>
      <c r="O95" s="69" t="s">
        <v>1310</v>
      </c>
      <c r="P95" s="69" t="s">
        <v>1311</v>
      </c>
      <c r="Q95" s="69" t="s">
        <v>1312</v>
      </c>
      <c r="R95" s="69" t="s">
        <v>1313</v>
      </c>
      <c r="S95" s="70">
        <v>128240.43</v>
      </c>
      <c r="T95" s="70"/>
      <c r="U95" s="69" t="s">
        <v>1275</v>
      </c>
      <c r="V95" s="73">
        <v>34</v>
      </c>
      <c r="W95" s="69" t="s">
        <v>1312</v>
      </c>
      <c r="X95" s="69"/>
      <c r="Y95" s="70"/>
      <c r="Z95" s="69">
        <v>274.2</v>
      </c>
      <c r="AA95" s="69"/>
      <c r="AB95" s="69" t="s">
        <v>1144</v>
      </c>
      <c r="AC95" s="69"/>
    </row>
    <row r="96" spans="1:29" x14ac:dyDescent="0.25">
      <c r="A96" s="69"/>
      <c r="B96" s="69"/>
      <c r="C96" s="69"/>
      <c r="D96" s="69"/>
      <c r="E96" s="69" t="s">
        <v>1315</v>
      </c>
      <c r="F96" s="69"/>
      <c r="G96" s="69"/>
      <c r="H96" s="69"/>
      <c r="I96" s="69"/>
      <c r="J96" s="69"/>
      <c r="K96" s="69"/>
      <c r="L96" s="69" t="s">
        <v>1314</v>
      </c>
      <c r="M96" s="70">
        <v>128180.79</v>
      </c>
      <c r="N96" s="69"/>
      <c r="O96" s="69" t="s">
        <v>1316</v>
      </c>
      <c r="P96" s="69" t="s">
        <v>1311</v>
      </c>
      <c r="Q96" s="69" t="s">
        <v>1312</v>
      </c>
      <c r="R96" s="69" t="s">
        <v>1313</v>
      </c>
      <c r="S96" s="70">
        <v>128180.79</v>
      </c>
      <c r="T96" s="70"/>
      <c r="U96" s="69" t="s">
        <v>1018</v>
      </c>
      <c r="V96" s="73">
        <v>28</v>
      </c>
      <c r="W96" s="69" t="s">
        <v>1312</v>
      </c>
      <c r="X96" s="69"/>
      <c r="Y96" s="70"/>
      <c r="Z96" s="69">
        <v>421.77</v>
      </c>
      <c r="AA96" s="69"/>
      <c r="AB96" s="69" t="s">
        <v>1144</v>
      </c>
      <c r="AC96" s="69"/>
    </row>
    <row r="97" spans="1:29" x14ac:dyDescent="0.25">
      <c r="A97" s="69"/>
      <c r="B97" s="69"/>
      <c r="C97" s="69"/>
      <c r="D97" s="69"/>
      <c r="E97" s="69" t="s">
        <v>1318</v>
      </c>
      <c r="F97" s="69"/>
      <c r="G97" s="69"/>
      <c r="H97" s="69"/>
      <c r="I97" s="69"/>
      <c r="J97" s="69"/>
      <c r="K97" s="69"/>
      <c r="L97" s="69" t="s">
        <v>1317</v>
      </c>
      <c r="M97" s="70">
        <v>122961.27</v>
      </c>
      <c r="N97" s="69"/>
      <c r="O97" s="69" t="s">
        <v>1319</v>
      </c>
      <c r="P97" s="69" t="s">
        <v>1311</v>
      </c>
      <c r="Q97" s="69" t="s">
        <v>1312</v>
      </c>
      <c r="R97" s="69" t="s">
        <v>1313</v>
      </c>
      <c r="S97" s="70">
        <v>122961.27</v>
      </c>
      <c r="T97" s="70"/>
      <c r="U97" s="69" t="s">
        <v>1018</v>
      </c>
      <c r="V97" s="73">
        <v>28</v>
      </c>
      <c r="W97" s="69" t="s">
        <v>1312</v>
      </c>
      <c r="X97" s="69"/>
      <c r="Y97" s="70"/>
      <c r="Z97" s="69">
        <v>225.29</v>
      </c>
      <c r="AA97" s="69"/>
      <c r="AB97" s="69" t="s">
        <v>1144</v>
      </c>
      <c r="AC97" s="69"/>
    </row>
    <row r="98" spans="1:29" x14ac:dyDescent="0.25">
      <c r="A98" s="69"/>
      <c r="B98" s="69"/>
      <c r="C98" s="69"/>
      <c r="D98" s="69"/>
      <c r="E98" s="69" t="s">
        <v>1321</v>
      </c>
      <c r="F98" s="69"/>
      <c r="G98" s="69"/>
      <c r="H98" s="69"/>
      <c r="I98" s="69"/>
      <c r="J98" s="69"/>
      <c r="K98" s="69"/>
      <c r="L98" s="69" t="s">
        <v>1320</v>
      </c>
      <c r="M98" s="70">
        <v>99706.28</v>
      </c>
      <c r="N98" s="69"/>
      <c r="O98" s="69" t="s">
        <v>1322</v>
      </c>
      <c r="P98" s="69" t="s">
        <v>1323</v>
      </c>
      <c r="Q98" s="69" t="s">
        <v>1173</v>
      </c>
      <c r="R98" s="69" t="s">
        <v>1046</v>
      </c>
      <c r="S98" s="70">
        <v>99706.28</v>
      </c>
      <c r="T98" s="70"/>
      <c r="U98" s="69" t="s">
        <v>1287</v>
      </c>
      <c r="V98" s="73">
        <v>37</v>
      </c>
      <c r="W98" s="69" t="s">
        <v>1173</v>
      </c>
      <c r="X98" s="69"/>
      <c r="Y98" s="70"/>
      <c r="Z98" s="69">
        <v>188.33</v>
      </c>
      <c r="AA98" s="69"/>
      <c r="AB98" s="69" t="s">
        <v>1144</v>
      </c>
      <c r="AC98" s="69"/>
    </row>
    <row r="99" spans="1:29" x14ac:dyDescent="0.25">
      <c r="A99" s="69"/>
      <c r="B99" s="69"/>
      <c r="C99" s="69"/>
      <c r="D99" s="69"/>
      <c r="E99" s="69" t="s">
        <v>1325</v>
      </c>
      <c r="F99" s="69"/>
      <c r="G99" s="69"/>
      <c r="H99" s="69"/>
      <c r="I99" s="69"/>
      <c r="J99" s="69"/>
      <c r="K99" s="69"/>
      <c r="L99" s="69" t="s">
        <v>1324</v>
      </c>
      <c r="M99" s="70">
        <v>84405.71</v>
      </c>
      <c r="N99" s="69"/>
      <c r="O99" s="69" t="s">
        <v>1326</v>
      </c>
      <c r="P99" s="69" t="s">
        <v>1327</v>
      </c>
      <c r="Q99" s="69" t="s">
        <v>961</v>
      </c>
      <c r="R99" s="69" t="s">
        <v>1046</v>
      </c>
      <c r="S99" s="70">
        <v>84405.71</v>
      </c>
      <c r="T99" s="70"/>
      <c r="U99" s="69" t="s">
        <v>1259</v>
      </c>
      <c r="V99" s="73">
        <v>25</v>
      </c>
      <c r="W99" s="69" t="s">
        <v>961</v>
      </c>
      <c r="X99" s="69"/>
      <c r="Y99" s="70"/>
      <c r="Z99" s="69">
        <v>297.27</v>
      </c>
      <c r="AA99" s="69"/>
      <c r="AB99" s="69" t="s">
        <v>1144</v>
      </c>
      <c r="AC99" s="69"/>
    </row>
    <row r="100" spans="1:29" x14ac:dyDescent="0.25">
      <c r="A100" s="69"/>
      <c r="B100" s="69"/>
      <c r="C100" s="69"/>
      <c r="D100" s="69"/>
      <c r="E100" s="69" t="s">
        <v>1325</v>
      </c>
      <c r="F100" s="69"/>
      <c r="G100" s="69"/>
      <c r="H100" s="69"/>
      <c r="I100" s="69"/>
      <c r="J100" s="69"/>
      <c r="K100" s="69"/>
      <c r="L100" s="69" t="s">
        <v>1328</v>
      </c>
      <c r="M100" s="70">
        <v>84420.13</v>
      </c>
      <c r="N100" s="69"/>
      <c r="O100" s="69" t="s">
        <v>1326</v>
      </c>
      <c r="P100" s="69" t="s">
        <v>1327</v>
      </c>
      <c r="Q100" s="69" t="s">
        <v>961</v>
      </c>
      <c r="R100" s="69" t="s">
        <v>1046</v>
      </c>
      <c r="S100" s="70">
        <v>84420.13</v>
      </c>
      <c r="T100" s="70"/>
      <c r="U100" s="69" t="s">
        <v>1259</v>
      </c>
      <c r="V100" s="73">
        <v>25</v>
      </c>
      <c r="W100" s="69" t="s">
        <v>961</v>
      </c>
      <c r="X100" s="69"/>
      <c r="Y100" s="70"/>
      <c r="Z100" s="69">
        <v>0</v>
      </c>
      <c r="AA100" s="69"/>
      <c r="AB100" s="69" t="s">
        <v>1144</v>
      </c>
      <c r="AC100" s="69"/>
    </row>
    <row r="101" spans="1:29" x14ac:dyDescent="0.25">
      <c r="A101" s="69"/>
      <c r="B101" s="69"/>
      <c r="C101" s="69"/>
      <c r="D101" s="69"/>
      <c r="E101" s="69" t="s">
        <v>1330</v>
      </c>
      <c r="F101" s="69"/>
      <c r="G101" s="69"/>
      <c r="H101" s="69"/>
      <c r="I101" s="69"/>
      <c r="J101" s="69"/>
      <c r="K101" s="69"/>
      <c r="L101" s="69" t="s">
        <v>1329</v>
      </c>
      <c r="M101" s="70">
        <v>88326.99</v>
      </c>
      <c r="N101" s="69"/>
      <c r="O101" s="69" t="s">
        <v>1331</v>
      </c>
      <c r="P101" s="69" t="s">
        <v>1323</v>
      </c>
      <c r="Q101" s="69" t="s">
        <v>1332</v>
      </c>
      <c r="R101" s="69" t="s">
        <v>1046</v>
      </c>
      <c r="S101" s="70">
        <v>88326.99</v>
      </c>
      <c r="T101" s="70"/>
      <c r="U101" s="69" t="s">
        <v>1259</v>
      </c>
      <c r="V101" s="73">
        <v>22</v>
      </c>
      <c r="W101" s="69" t="s">
        <v>1332</v>
      </c>
      <c r="X101" s="69"/>
      <c r="Y101" s="70"/>
      <c r="Z101" s="69">
        <v>116.15</v>
      </c>
      <c r="AA101" s="69"/>
      <c r="AB101" s="69" t="s">
        <v>1144</v>
      </c>
      <c r="AC101" s="69"/>
    </row>
    <row r="102" spans="1:29" x14ac:dyDescent="0.25">
      <c r="A102" s="69"/>
      <c r="B102" s="69"/>
      <c r="C102" s="69"/>
      <c r="D102" s="69"/>
      <c r="E102" s="69" t="s">
        <v>1330</v>
      </c>
      <c r="F102" s="69"/>
      <c r="G102" s="69"/>
      <c r="H102" s="69"/>
      <c r="I102" s="69"/>
      <c r="J102" s="69"/>
      <c r="K102" s="69"/>
      <c r="L102" s="69" t="s">
        <v>1333</v>
      </c>
      <c r="M102" s="70">
        <v>11233.97</v>
      </c>
      <c r="N102" s="69"/>
      <c r="O102" s="69" t="s">
        <v>1331</v>
      </c>
      <c r="P102" s="69" t="s">
        <v>1323</v>
      </c>
      <c r="Q102" s="69" t="s">
        <v>1332</v>
      </c>
      <c r="R102" s="69" t="s">
        <v>1046</v>
      </c>
      <c r="S102" s="70">
        <v>11233.97</v>
      </c>
      <c r="T102" s="70"/>
      <c r="U102" s="69" t="s">
        <v>1259</v>
      </c>
      <c r="V102" s="73">
        <v>22</v>
      </c>
      <c r="W102" s="69" t="s">
        <v>1332</v>
      </c>
      <c r="X102" s="69"/>
      <c r="Y102" s="70"/>
      <c r="Z102" s="69">
        <v>0</v>
      </c>
      <c r="AA102" s="69"/>
      <c r="AB102" s="69" t="s">
        <v>1144</v>
      </c>
      <c r="AC102" s="69"/>
    </row>
    <row r="103" spans="1:29" x14ac:dyDescent="0.25">
      <c r="A103" s="69"/>
      <c r="B103" s="69"/>
      <c r="C103" s="69"/>
      <c r="D103" s="69"/>
      <c r="E103" s="69" t="s">
        <v>1325</v>
      </c>
      <c r="F103" s="69"/>
      <c r="G103" s="69"/>
      <c r="H103" s="69"/>
      <c r="I103" s="69"/>
      <c r="J103" s="69"/>
      <c r="K103" s="69"/>
      <c r="L103" s="69" t="s">
        <v>1334</v>
      </c>
      <c r="M103" s="70">
        <v>98719.33</v>
      </c>
      <c r="N103" s="69"/>
      <c r="O103" s="69" t="s">
        <v>1326</v>
      </c>
      <c r="P103" s="69" t="s">
        <v>1327</v>
      </c>
      <c r="Q103" s="69" t="s">
        <v>961</v>
      </c>
      <c r="R103" s="69" t="s">
        <v>1046</v>
      </c>
      <c r="S103" s="70">
        <v>98719.33</v>
      </c>
      <c r="T103" s="70"/>
      <c r="U103" s="69" t="s">
        <v>1259</v>
      </c>
      <c r="V103" s="73">
        <v>25</v>
      </c>
      <c r="W103" s="69" t="s">
        <v>961</v>
      </c>
      <c r="X103" s="69"/>
      <c r="Y103" s="70"/>
      <c r="Z103" s="69">
        <v>0</v>
      </c>
      <c r="AA103" s="69"/>
      <c r="AB103" s="69" t="s">
        <v>1144</v>
      </c>
      <c r="AC103" s="69"/>
    </row>
    <row r="104" spans="1:29" x14ac:dyDescent="0.25">
      <c r="A104" s="69"/>
      <c r="B104" s="69"/>
      <c r="C104" s="69"/>
      <c r="D104" s="69"/>
      <c r="E104" s="69" t="s">
        <v>1315</v>
      </c>
      <c r="F104" s="69"/>
      <c r="G104" s="69"/>
      <c r="H104" s="69"/>
      <c r="I104" s="69"/>
      <c r="J104" s="69"/>
      <c r="K104" s="69"/>
      <c r="L104" s="69" t="s">
        <v>1335</v>
      </c>
      <c r="M104" s="70">
        <v>102018.82</v>
      </c>
      <c r="N104" s="69"/>
      <c r="O104" s="69" t="s">
        <v>1316</v>
      </c>
      <c r="P104" s="69" t="s">
        <v>1311</v>
      </c>
      <c r="Q104" s="69" t="s">
        <v>1312</v>
      </c>
      <c r="R104" s="69" t="s">
        <v>1313</v>
      </c>
      <c r="S104" s="70">
        <v>102018.82</v>
      </c>
      <c r="T104" s="70"/>
      <c r="U104" s="69" t="s">
        <v>1018</v>
      </c>
      <c r="V104" s="73">
        <v>28</v>
      </c>
      <c r="W104" s="69" t="s">
        <v>1312</v>
      </c>
      <c r="X104" s="69"/>
      <c r="Y104" s="70"/>
      <c r="Z104" s="69">
        <v>0</v>
      </c>
      <c r="AA104" s="69"/>
      <c r="AB104" s="69" t="s">
        <v>1144</v>
      </c>
      <c r="AC104" s="69"/>
    </row>
    <row r="105" spans="1:29" x14ac:dyDescent="0.25">
      <c r="A105" s="69"/>
      <c r="B105" s="69"/>
      <c r="C105" s="69"/>
      <c r="D105" s="69"/>
      <c r="E105" s="69" t="s">
        <v>1337</v>
      </c>
      <c r="F105" s="69"/>
      <c r="G105" s="69"/>
      <c r="H105" s="69"/>
      <c r="I105" s="69"/>
      <c r="J105" s="69"/>
      <c r="K105" s="69"/>
      <c r="L105" s="69" t="s">
        <v>1336</v>
      </c>
      <c r="M105" s="70">
        <v>10221.81</v>
      </c>
      <c r="N105" s="69"/>
      <c r="O105" s="69" t="s">
        <v>1338</v>
      </c>
      <c r="P105" s="69" t="s">
        <v>1323</v>
      </c>
      <c r="Q105" s="69" t="s">
        <v>1173</v>
      </c>
      <c r="R105" s="69" t="s">
        <v>1046</v>
      </c>
      <c r="S105" s="70">
        <v>10221.81</v>
      </c>
      <c r="T105" s="70"/>
      <c r="U105" s="69" t="s">
        <v>1287</v>
      </c>
      <c r="V105" s="73">
        <v>37</v>
      </c>
      <c r="W105" s="69" t="s">
        <v>1173</v>
      </c>
      <c r="X105" s="69"/>
      <c r="Y105" s="70"/>
      <c r="Z105" s="69">
        <v>19.309999999999999</v>
      </c>
      <c r="AA105" s="69"/>
      <c r="AB105" s="69" t="s">
        <v>1144</v>
      </c>
      <c r="AC105" s="69"/>
    </row>
    <row r="106" spans="1:29" x14ac:dyDescent="0.25">
      <c r="A106" s="69"/>
      <c r="B106" s="69"/>
      <c r="C106" s="69"/>
      <c r="D106" s="69"/>
      <c r="E106" s="69" t="s">
        <v>1340</v>
      </c>
      <c r="F106" s="69"/>
      <c r="G106" s="69"/>
      <c r="H106" s="69"/>
      <c r="I106" s="69"/>
      <c r="J106" s="69"/>
      <c r="K106" s="69"/>
      <c r="L106" s="69" t="s">
        <v>1339</v>
      </c>
      <c r="M106" s="70">
        <v>46083.4</v>
      </c>
      <c r="N106" s="69"/>
      <c r="O106" s="69" t="s">
        <v>1341</v>
      </c>
      <c r="P106" s="69" t="s">
        <v>1323</v>
      </c>
      <c r="Q106" s="69" t="s">
        <v>961</v>
      </c>
      <c r="R106" s="69" t="s">
        <v>1046</v>
      </c>
      <c r="S106" s="70">
        <v>46083.4</v>
      </c>
      <c r="T106" s="70"/>
      <c r="U106" s="69" t="s">
        <v>1259</v>
      </c>
      <c r="V106" s="73">
        <v>22</v>
      </c>
      <c r="W106" s="69" t="s">
        <v>961</v>
      </c>
      <c r="X106" s="69"/>
      <c r="Y106" s="70"/>
      <c r="Z106" s="69">
        <v>51.2</v>
      </c>
      <c r="AA106" s="69"/>
      <c r="AB106" s="69" t="s">
        <v>997</v>
      </c>
      <c r="AC106" s="69"/>
    </row>
    <row r="107" spans="1:29" x14ac:dyDescent="0.25">
      <c r="A107" s="69"/>
      <c r="B107" s="69"/>
      <c r="C107" s="69"/>
      <c r="D107" s="69"/>
      <c r="E107" s="69" t="s">
        <v>1343</v>
      </c>
      <c r="F107" s="69"/>
      <c r="G107" s="69"/>
      <c r="H107" s="69"/>
      <c r="I107" s="69"/>
      <c r="J107" s="69"/>
      <c r="K107" s="69"/>
      <c r="L107" s="69" t="s">
        <v>1342</v>
      </c>
      <c r="M107" s="70">
        <v>11610.44</v>
      </c>
      <c r="N107" s="69"/>
      <c r="O107" s="69" t="s">
        <v>1344</v>
      </c>
      <c r="P107" s="69" t="s">
        <v>1345</v>
      </c>
      <c r="Q107" s="69" t="s">
        <v>1323</v>
      </c>
      <c r="R107" s="69" t="s">
        <v>1046</v>
      </c>
      <c r="S107" s="70">
        <v>11610.44</v>
      </c>
      <c r="T107" s="70"/>
      <c r="U107" s="69" t="s">
        <v>1259</v>
      </c>
      <c r="V107" s="73">
        <v>23</v>
      </c>
      <c r="W107" s="69" t="s">
        <v>1323</v>
      </c>
      <c r="X107" s="69"/>
      <c r="Y107" s="70"/>
      <c r="Z107" s="69">
        <v>14.19</v>
      </c>
      <c r="AA107" s="69"/>
      <c r="AB107" s="69" t="s">
        <v>997</v>
      </c>
      <c r="AC107" s="69"/>
    </row>
    <row r="108" spans="1:29" x14ac:dyDescent="0.25">
      <c r="A108" s="69"/>
      <c r="B108" s="69"/>
      <c r="C108" s="69"/>
      <c r="D108" s="69"/>
      <c r="E108" s="69" t="s">
        <v>1347</v>
      </c>
      <c r="F108" s="69"/>
      <c r="G108" s="69"/>
      <c r="H108" s="69"/>
      <c r="I108" s="69"/>
      <c r="J108" s="69"/>
      <c r="K108" s="69"/>
      <c r="L108" s="69" t="s">
        <v>1346</v>
      </c>
      <c r="M108" s="70">
        <v>45285.96</v>
      </c>
      <c r="N108" s="69"/>
      <c r="O108" s="69" t="s">
        <v>1348</v>
      </c>
      <c r="P108" s="69" t="s">
        <v>1323</v>
      </c>
      <c r="Q108" s="69" t="s">
        <v>961</v>
      </c>
      <c r="R108" s="69" t="s">
        <v>1046</v>
      </c>
      <c r="S108" s="70">
        <v>45285.96</v>
      </c>
      <c r="T108" s="70"/>
      <c r="U108" s="69" t="s">
        <v>1259</v>
      </c>
      <c r="V108" s="73">
        <v>22</v>
      </c>
      <c r="W108" s="69" t="s">
        <v>961</v>
      </c>
      <c r="X108" s="69"/>
      <c r="Y108" s="70"/>
      <c r="Z108" s="69">
        <v>50.32</v>
      </c>
      <c r="AA108" s="69"/>
      <c r="AB108" s="69" t="s">
        <v>997</v>
      </c>
      <c r="AC108" s="69"/>
    </row>
    <row r="109" spans="1:29" x14ac:dyDescent="0.25">
      <c r="A109" s="69"/>
      <c r="B109" s="69"/>
      <c r="C109" s="69"/>
      <c r="D109" s="69"/>
      <c r="E109" s="69" t="s">
        <v>1302</v>
      </c>
      <c r="F109" s="69"/>
      <c r="G109" s="69"/>
      <c r="H109" s="69"/>
      <c r="I109" s="69"/>
      <c r="J109" s="69"/>
      <c r="K109" s="69"/>
      <c r="L109" s="69" t="s">
        <v>1349</v>
      </c>
      <c r="M109" s="70">
        <v>46162.51</v>
      </c>
      <c r="N109" s="69"/>
      <c r="O109" s="69" t="s">
        <v>1303</v>
      </c>
      <c r="P109" s="69" t="s">
        <v>961</v>
      </c>
      <c r="Q109" s="69" t="s">
        <v>1173</v>
      </c>
      <c r="R109" s="69" t="s">
        <v>1046</v>
      </c>
      <c r="S109" s="70">
        <v>46162.51</v>
      </c>
      <c r="T109" s="70"/>
      <c r="U109" s="69" t="s">
        <v>1263</v>
      </c>
      <c r="V109" s="73">
        <v>27</v>
      </c>
      <c r="W109" s="69" t="s">
        <v>1173</v>
      </c>
      <c r="X109" s="69"/>
      <c r="Y109" s="70"/>
      <c r="Z109" s="69">
        <v>239.59</v>
      </c>
      <c r="AA109" s="69"/>
      <c r="AB109" s="69" t="s">
        <v>997</v>
      </c>
      <c r="AC109" s="69"/>
    </row>
    <row r="110" spans="1:29" x14ac:dyDescent="0.25">
      <c r="A110" s="69"/>
      <c r="B110" s="69"/>
      <c r="C110" s="69"/>
      <c r="D110" s="69"/>
      <c r="E110" s="69" t="s">
        <v>1351</v>
      </c>
      <c r="F110" s="69"/>
      <c r="G110" s="69"/>
      <c r="H110" s="69"/>
      <c r="I110" s="69"/>
      <c r="J110" s="69"/>
      <c r="K110" s="69"/>
      <c r="L110" s="69" t="s">
        <v>1350</v>
      </c>
      <c r="M110" s="70">
        <v>45330.49</v>
      </c>
      <c r="N110" s="69"/>
      <c r="O110" s="69" t="s">
        <v>1352</v>
      </c>
      <c r="P110" s="69" t="s">
        <v>1311</v>
      </c>
      <c r="Q110" s="69" t="s">
        <v>1312</v>
      </c>
      <c r="R110" s="69" t="s">
        <v>1313</v>
      </c>
      <c r="S110" s="70">
        <v>45330.49</v>
      </c>
      <c r="T110" s="70"/>
      <c r="U110" s="69" t="s">
        <v>1275</v>
      </c>
      <c r="V110" s="73">
        <v>34</v>
      </c>
      <c r="W110" s="69" t="s">
        <v>1312</v>
      </c>
      <c r="X110" s="69"/>
      <c r="Y110" s="70"/>
      <c r="Z110" s="69">
        <v>96.92</v>
      </c>
      <c r="AA110" s="69"/>
      <c r="AB110" s="69" t="s">
        <v>997</v>
      </c>
      <c r="AC110" s="69"/>
    </row>
    <row r="111" spans="1:29" x14ac:dyDescent="0.25">
      <c r="A111" s="69"/>
      <c r="B111" s="69"/>
      <c r="C111" s="69"/>
      <c r="D111" s="69"/>
      <c r="E111" s="69" t="s">
        <v>1354</v>
      </c>
      <c r="F111" s="69"/>
      <c r="G111" s="69"/>
      <c r="H111" s="69"/>
      <c r="I111" s="69"/>
      <c r="J111" s="69"/>
      <c r="K111" s="69"/>
      <c r="L111" s="69" t="s">
        <v>1353</v>
      </c>
      <c r="M111" s="70">
        <v>11260.64</v>
      </c>
      <c r="N111" s="69"/>
      <c r="O111" s="69" t="s">
        <v>1355</v>
      </c>
      <c r="P111" s="69" t="s">
        <v>970</v>
      </c>
      <c r="Q111" s="69" t="s">
        <v>1312</v>
      </c>
      <c r="R111" s="69" t="s">
        <v>1313</v>
      </c>
      <c r="S111" s="70">
        <v>11260.64</v>
      </c>
      <c r="T111" s="70"/>
      <c r="U111" s="69" t="s">
        <v>1018</v>
      </c>
      <c r="V111" s="73">
        <v>30</v>
      </c>
      <c r="W111" s="69" t="s">
        <v>1312</v>
      </c>
      <c r="X111" s="69"/>
      <c r="Y111" s="70"/>
      <c r="Z111" s="69">
        <v>20.63</v>
      </c>
      <c r="AA111" s="69"/>
      <c r="AB111" s="69" t="s">
        <v>997</v>
      </c>
      <c r="AC111" s="69"/>
    </row>
    <row r="112" spans="1:29" x14ac:dyDescent="0.25">
      <c r="A112" s="69"/>
      <c r="B112" s="69"/>
      <c r="C112" s="69"/>
      <c r="D112" s="69"/>
      <c r="E112" s="69" t="s">
        <v>1357</v>
      </c>
      <c r="F112" s="69"/>
      <c r="G112" s="69"/>
      <c r="H112" s="69"/>
      <c r="I112" s="69"/>
      <c r="J112" s="69"/>
      <c r="K112" s="69"/>
      <c r="L112" s="69" t="s">
        <v>1356</v>
      </c>
      <c r="M112" s="70">
        <v>4730.83</v>
      </c>
      <c r="N112" s="69"/>
      <c r="O112" s="69" t="s">
        <v>1358</v>
      </c>
      <c r="P112" s="69" t="s">
        <v>1311</v>
      </c>
      <c r="Q112" s="69" t="s">
        <v>1312</v>
      </c>
      <c r="R112" s="69" t="s">
        <v>1313</v>
      </c>
      <c r="S112" s="70">
        <v>4730.83</v>
      </c>
      <c r="T112" s="70"/>
      <c r="U112" s="69" t="s">
        <v>1275</v>
      </c>
      <c r="V112" s="73">
        <v>34</v>
      </c>
      <c r="W112" s="69" t="s">
        <v>1312</v>
      </c>
      <c r="X112" s="69"/>
      <c r="Y112" s="70"/>
      <c r="Z112" s="69">
        <v>10.119999999999999</v>
      </c>
      <c r="AA112" s="69"/>
      <c r="AB112" s="69" t="s">
        <v>997</v>
      </c>
      <c r="AC112" s="69"/>
    </row>
    <row r="113" spans="1:29" x14ac:dyDescent="0.25">
      <c r="A113" s="69"/>
      <c r="B113" s="69"/>
      <c r="C113" s="69"/>
      <c r="D113" s="69"/>
      <c r="E113" s="69" t="s">
        <v>1302</v>
      </c>
      <c r="F113" s="69"/>
      <c r="G113" s="69"/>
      <c r="H113" s="69"/>
      <c r="I113" s="69"/>
      <c r="J113" s="69"/>
      <c r="K113" s="69"/>
      <c r="L113" s="69" t="s">
        <v>1359</v>
      </c>
      <c r="M113" s="70">
        <v>45260.41</v>
      </c>
      <c r="N113" s="69"/>
      <c r="O113" s="69" t="s">
        <v>1303</v>
      </c>
      <c r="P113" s="69" t="s">
        <v>961</v>
      </c>
      <c r="Q113" s="69" t="s">
        <v>1173</v>
      </c>
      <c r="R113" s="69" t="s">
        <v>1046</v>
      </c>
      <c r="S113" s="70">
        <v>45260.41</v>
      </c>
      <c r="T113" s="70"/>
      <c r="U113" s="69" t="s">
        <v>1263</v>
      </c>
      <c r="V113" s="73">
        <v>27</v>
      </c>
      <c r="W113" s="69" t="s">
        <v>1173</v>
      </c>
      <c r="X113" s="69"/>
      <c r="Y113" s="70"/>
      <c r="Z113" s="69">
        <v>239.59</v>
      </c>
      <c r="AA113" s="69"/>
      <c r="AB113" s="69" t="s">
        <v>997</v>
      </c>
      <c r="AC113" s="69"/>
    </row>
    <row r="114" spans="1:29" x14ac:dyDescent="0.25">
      <c r="A114" s="69"/>
      <c r="B114" s="69"/>
      <c r="C114" s="69"/>
      <c r="D114" s="69"/>
      <c r="E114" s="69" t="s">
        <v>1361</v>
      </c>
      <c r="F114" s="69"/>
      <c r="G114" s="69"/>
      <c r="H114" s="69"/>
      <c r="I114" s="69"/>
      <c r="J114" s="69"/>
      <c r="K114" s="69"/>
      <c r="L114" s="69" t="s">
        <v>1360</v>
      </c>
      <c r="M114" s="70">
        <v>40875.56</v>
      </c>
      <c r="N114" s="69"/>
      <c r="O114" s="69" t="s">
        <v>1362</v>
      </c>
      <c r="P114" s="69" t="s">
        <v>1363</v>
      </c>
      <c r="Q114" s="69" t="s">
        <v>1311</v>
      </c>
      <c r="R114" s="69" t="s">
        <v>1286</v>
      </c>
      <c r="S114" s="70">
        <v>40875.56</v>
      </c>
      <c r="T114" s="70"/>
      <c r="U114" s="69" t="s">
        <v>1018</v>
      </c>
      <c r="V114" s="73">
        <v>52</v>
      </c>
      <c r="W114" s="69" t="s">
        <v>1311</v>
      </c>
      <c r="X114" s="69"/>
      <c r="Y114" s="70"/>
      <c r="Z114" s="69">
        <v>77.66</v>
      </c>
      <c r="AA114" s="69"/>
      <c r="AB114" s="69" t="s">
        <v>997</v>
      </c>
      <c r="AC114" s="69"/>
    </row>
    <row r="115" spans="1:29" x14ac:dyDescent="0.25">
      <c r="A115" s="69"/>
      <c r="B115" s="69"/>
      <c r="C115" s="69"/>
      <c r="D115" s="69"/>
      <c r="E115" s="69" t="s">
        <v>1365</v>
      </c>
      <c r="F115" s="69"/>
      <c r="G115" s="69"/>
      <c r="H115" s="69"/>
      <c r="I115" s="69"/>
      <c r="J115" s="69"/>
      <c r="K115" s="69"/>
      <c r="L115" s="69" t="s">
        <v>1364</v>
      </c>
      <c r="M115" s="70">
        <v>99922.13</v>
      </c>
      <c r="N115" s="69"/>
      <c r="O115" s="69" t="s">
        <v>1366</v>
      </c>
      <c r="P115" s="69" t="s">
        <v>1002</v>
      </c>
      <c r="Q115" s="69" t="s">
        <v>1367</v>
      </c>
      <c r="R115" s="69" t="s">
        <v>1269</v>
      </c>
      <c r="S115" s="70">
        <v>99922.13</v>
      </c>
      <c r="T115" s="70"/>
      <c r="U115" s="69" t="s">
        <v>1275</v>
      </c>
      <c r="V115" s="73">
        <v>27</v>
      </c>
      <c r="W115" s="69" t="s">
        <v>1367</v>
      </c>
      <c r="X115" s="69"/>
      <c r="Y115" s="70"/>
      <c r="Z115" s="69">
        <v>144.72999999999999</v>
      </c>
      <c r="AA115" s="69"/>
      <c r="AB115" s="69" t="s">
        <v>1144</v>
      </c>
      <c r="AC115" s="69"/>
    </row>
    <row r="116" spans="1:29" x14ac:dyDescent="0.25">
      <c r="A116" s="69"/>
      <c r="B116" s="69"/>
      <c r="C116" s="69"/>
      <c r="D116" s="69"/>
      <c r="E116" s="69" t="s">
        <v>1369</v>
      </c>
      <c r="F116" s="69"/>
      <c r="G116" s="69"/>
      <c r="H116" s="69"/>
      <c r="I116" s="69"/>
      <c r="J116" s="69"/>
      <c r="K116" s="69"/>
      <c r="L116" s="69" t="s">
        <v>1368</v>
      </c>
      <c r="M116" s="70">
        <v>99891</v>
      </c>
      <c r="N116" s="69"/>
      <c r="O116" s="69" t="s">
        <v>1370</v>
      </c>
      <c r="P116" s="69" t="s">
        <v>1311</v>
      </c>
      <c r="Q116" s="69" t="s">
        <v>1312</v>
      </c>
      <c r="R116" s="69" t="s">
        <v>1313</v>
      </c>
      <c r="S116" s="70">
        <v>99891</v>
      </c>
      <c r="T116" s="70"/>
      <c r="U116" s="69" t="s">
        <v>1275</v>
      </c>
      <c r="V116" s="73">
        <v>34</v>
      </c>
      <c r="W116" s="69" t="s">
        <v>1312</v>
      </c>
      <c r="X116" s="69"/>
      <c r="Y116" s="70"/>
      <c r="Z116" s="69">
        <v>213.58</v>
      </c>
      <c r="AA116" s="69"/>
      <c r="AB116" s="69" t="s">
        <v>1144</v>
      </c>
      <c r="AC116" s="69"/>
    </row>
    <row r="117" spans="1:29" x14ac:dyDescent="0.25">
      <c r="A117" s="69"/>
      <c r="B117" s="69"/>
      <c r="C117" s="69"/>
      <c r="D117" s="69"/>
      <c r="E117" s="69" t="s">
        <v>1372</v>
      </c>
      <c r="F117" s="69"/>
      <c r="G117" s="69"/>
      <c r="H117" s="69"/>
      <c r="I117" s="69"/>
      <c r="J117" s="69"/>
      <c r="K117" s="69"/>
      <c r="L117" s="69" t="s">
        <v>1371</v>
      </c>
      <c r="M117" s="70">
        <v>100188.16</v>
      </c>
      <c r="N117" s="69"/>
      <c r="O117" s="69" t="s">
        <v>1373</v>
      </c>
      <c r="P117" s="69" t="s">
        <v>1259</v>
      </c>
      <c r="Q117" s="69" t="s">
        <v>1374</v>
      </c>
      <c r="R117" s="69" t="s">
        <v>1269</v>
      </c>
      <c r="S117" s="70">
        <v>100188.16</v>
      </c>
      <c r="T117" s="70"/>
      <c r="U117" s="69" t="s">
        <v>1275</v>
      </c>
      <c r="V117" s="73">
        <v>22</v>
      </c>
      <c r="W117" s="69" t="s">
        <v>1374</v>
      </c>
      <c r="X117" s="69"/>
      <c r="Y117" s="70"/>
      <c r="Z117" s="69">
        <v>131.29</v>
      </c>
      <c r="AA117" s="69"/>
      <c r="AB117" s="69" t="s">
        <v>1144</v>
      </c>
      <c r="AC117" s="69"/>
    </row>
    <row r="118" spans="1:29" x14ac:dyDescent="0.25">
      <c r="A118" s="69"/>
      <c r="B118" s="69"/>
      <c r="C118" s="69"/>
      <c r="D118" s="69"/>
      <c r="E118" s="69" t="s">
        <v>1376</v>
      </c>
      <c r="F118" s="69"/>
      <c r="G118" s="69"/>
      <c r="H118" s="69"/>
      <c r="I118" s="69"/>
      <c r="J118" s="69"/>
      <c r="K118" s="69"/>
      <c r="L118" s="69" t="s">
        <v>1375</v>
      </c>
      <c r="M118" s="70">
        <v>31379.16</v>
      </c>
      <c r="N118" s="69"/>
      <c r="O118" s="69" t="s">
        <v>1377</v>
      </c>
      <c r="P118" s="69" t="s">
        <v>1378</v>
      </c>
      <c r="Q118" s="69" t="s">
        <v>1379</v>
      </c>
      <c r="R118" s="69" t="s">
        <v>1380</v>
      </c>
      <c r="S118" s="70">
        <v>31379.16</v>
      </c>
      <c r="T118" s="70"/>
      <c r="U118" s="69" t="s">
        <v>1275</v>
      </c>
      <c r="V118" s="73">
        <v>30</v>
      </c>
      <c r="W118" s="69" t="s">
        <v>1379</v>
      </c>
      <c r="X118" s="69"/>
      <c r="Y118" s="70"/>
      <c r="Z118" s="69">
        <v>58.44</v>
      </c>
      <c r="AA118" s="69"/>
      <c r="AB118" s="69" t="s">
        <v>1144</v>
      </c>
      <c r="AC118" s="69"/>
    </row>
    <row r="119" spans="1:29" x14ac:dyDescent="0.25">
      <c r="A119" s="69"/>
      <c r="B119" s="69"/>
      <c r="C119" s="69"/>
      <c r="D119" s="69"/>
      <c r="E119" s="69" t="s">
        <v>1382</v>
      </c>
      <c r="F119" s="69"/>
      <c r="G119" s="69"/>
      <c r="H119" s="69"/>
      <c r="I119" s="69"/>
      <c r="J119" s="69"/>
      <c r="K119" s="69"/>
      <c r="L119" s="69" t="s">
        <v>1381</v>
      </c>
      <c r="M119" s="70">
        <v>32684.04</v>
      </c>
      <c r="N119" s="69"/>
      <c r="O119" s="69" t="s">
        <v>1383</v>
      </c>
      <c r="P119" s="69" t="s">
        <v>1268</v>
      </c>
      <c r="Q119" s="69" t="s">
        <v>1268</v>
      </c>
      <c r="R119" s="69" t="s">
        <v>1269</v>
      </c>
      <c r="S119" s="70">
        <v>32684.04</v>
      </c>
      <c r="T119" s="70"/>
      <c r="U119" s="69" t="s">
        <v>1270</v>
      </c>
      <c r="V119" s="73">
        <v>35</v>
      </c>
      <c r="W119" s="69" t="s">
        <v>1268</v>
      </c>
      <c r="X119" s="69"/>
      <c r="Y119" s="70"/>
      <c r="Z119" s="69">
        <v>322.2</v>
      </c>
      <c r="AA119" s="69"/>
      <c r="AB119" s="69" t="s">
        <v>1144</v>
      </c>
      <c r="AC119" s="69"/>
    </row>
    <row r="120" spans="1:29" x14ac:dyDescent="0.25">
      <c r="A120" s="69"/>
      <c r="B120" s="69"/>
      <c r="C120" s="69"/>
      <c r="D120" s="69"/>
      <c r="E120" s="69" t="s">
        <v>1385</v>
      </c>
      <c r="F120" s="69"/>
      <c r="G120" s="69"/>
      <c r="H120" s="69"/>
      <c r="I120" s="69"/>
      <c r="J120" s="69"/>
      <c r="K120" s="69"/>
      <c r="L120" s="69" t="s">
        <v>1384</v>
      </c>
      <c r="M120" s="70">
        <v>59087.199999999997</v>
      </c>
      <c r="N120" s="69"/>
      <c r="O120" s="69" t="s">
        <v>1386</v>
      </c>
      <c r="P120" s="69" t="s">
        <v>1259</v>
      </c>
      <c r="Q120" s="69" t="s">
        <v>1374</v>
      </c>
      <c r="R120" s="69" t="s">
        <v>1269</v>
      </c>
      <c r="S120" s="70">
        <v>59087.199999999997</v>
      </c>
      <c r="T120" s="70"/>
      <c r="U120" s="69" t="s">
        <v>1275</v>
      </c>
      <c r="V120" s="73">
        <v>22</v>
      </c>
      <c r="W120" s="69" t="s">
        <v>1374</v>
      </c>
      <c r="X120" s="69"/>
      <c r="Y120" s="70"/>
      <c r="Z120" s="69">
        <v>77.430000000000007</v>
      </c>
      <c r="AA120" s="69"/>
      <c r="AB120" s="69" t="s">
        <v>1144</v>
      </c>
      <c r="AC120" s="69"/>
    </row>
    <row r="121" spans="1:29" x14ac:dyDescent="0.25">
      <c r="A121" s="69"/>
      <c r="B121" s="69"/>
      <c r="C121" s="69"/>
      <c r="D121" s="69"/>
      <c r="E121" s="69" t="s">
        <v>1388</v>
      </c>
      <c r="F121" s="69"/>
      <c r="G121" s="69"/>
      <c r="H121" s="69"/>
      <c r="I121" s="69"/>
      <c r="J121" s="69"/>
      <c r="K121" s="69"/>
      <c r="L121" s="69" t="s">
        <v>1387</v>
      </c>
      <c r="M121" s="70">
        <v>9840.94</v>
      </c>
      <c r="N121" s="69"/>
      <c r="O121" s="69" t="s">
        <v>1389</v>
      </c>
      <c r="P121" s="69" t="s">
        <v>1267</v>
      </c>
      <c r="Q121" s="69" t="s">
        <v>1268</v>
      </c>
      <c r="R121" s="69" t="s">
        <v>1269</v>
      </c>
      <c r="S121" s="70">
        <v>9840.94</v>
      </c>
      <c r="T121" s="70"/>
      <c r="U121" s="69" t="s">
        <v>1270</v>
      </c>
      <c r="V121" s="73">
        <v>36</v>
      </c>
      <c r="W121" s="69" t="s">
        <v>1268</v>
      </c>
      <c r="X121" s="69"/>
      <c r="Y121" s="70"/>
      <c r="Z121" s="69">
        <v>24.53</v>
      </c>
      <c r="AA121" s="69"/>
      <c r="AB121" s="69" t="s">
        <v>1144</v>
      </c>
      <c r="AC121" s="69"/>
    </row>
    <row r="122" spans="1:29" x14ac:dyDescent="0.25">
      <c r="A122" s="69"/>
      <c r="B122" s="69"/>
      <c r="C122" s="69"/>
      <c r="D122" s="69"/>
      <c r="E122" s="69" t="s">
        <v>1391</v>
      </c>
      <c r="F122" s="69"/>
      <c r="G122" s="69"/>
      <c r="H122" s="69"/>
      <c r="I122" s="69"/>
      <c r="J122" s="69"/>
      <c r="K122" s="69"/>
      <c r="L122" s="69" t="s">
        <v>1390</v>
      </c>
      <c r="M122" s="70">
        <v>98949.59</v>
      </c>
      <c r="N122" s="69"/>
      <c r="O122" s="69" t="s">
        <v>1392</v>
      </c>
      <c r="P122" s="69" t="s">
        <v>1287</v>
      </c>
      <c r="Q122" s="69" t="s">
        <v>1393</v>
      </c>
      <c r="R122" s="69" t="s">
        <v>1394</v>
      </c>
      <c r="S122" s="70">
        <v>98949.59</v>
      </c>
      <c r="T122" s="70"/>
      <c r="U122" s="69" t="s">
        <v>1064</v>
      </c>
      <c r="V122" s="73">
        <v>62</v>
      </c>
      <c r="W122" s="69" t="s">
        <v>1393</v>
      </c>
      <c r="X122" s="69"/>
      <c r="Y122" s="70"/>
      <c r="Z122" s="69">
        <v>329.83</v>
      </c>
      <c r="AA122" s="69"/>
      <c r="AB122" s="69" t="s">
        <v>1144</v>
      </c>
      <c r="AC122" s="69"/>
    </row>
    <row r="123" spans="1:29" x14ac:dyDescent="0.25">
      <c r="A123" s="69"/>
      <c r="B123" s="69"/>
      <c r="C123" s="69"/>
      <c r="D123" s="69"/>
      <c r="E123" s="69" t="s">
        <v>1396</v>
      </c>
      <c r="F123" s="69"/>
      <c r="G123" s="69"/>
      <c r="H123" s="69"/>
      <c r="I123" s="69"/>
      <c r="J123" s="69"/>
      <c r="K123" s="69"/>
      <c r="L123" s="69" t="s">
        <v>1395</v>
      </c>
      <c r="M123" s="70">
        <v>102574.96</v>
      </c>
      <c r="N123" s="69"/>
      <c r="O123" s="69" t="s">
        <v>1397</v>
      </c>
      <c r="P123" s="69" t="s">
        <v>1259</v>
      </c>
      <c r="Q123" s="69" t="s">
        <v>1374</v>
      </c>
      <c r="R123" s="69" t="s">
        <v>1269</v>
      </c>
      <c r="S123" s="70">
        <v>102574.96</v>
      </c>
      <c r="T123" s="70"/>
      <c r="U123" s="69" t="s">
        <v>1275</v>
      </c>
      <c r="V123" s="73">
        <v>22</v>
      </c>
      <c r="W123" s="69" t="s">
        <v>1374</v>
      </c>
      <c r="X123" s="69"/>
      <c r="Y123" s="70"/>
      <c r="Z123" s="69">
        <v>134.41999999999999</v>
      </c>
      <c r="AA123" s="69"/>
      <c r="AB123" s="69" t="s">
        <v>1144</v>
      </c>
      <c r="AC123" s="69"/>
    </row>
    <row r="124" spans="1:29" x14ac:dyDescent="0.25">
      <c r="A124" s="69"/>
      <c r="B124" s="69"/>
      <c r="C124" s="69"/>
      <c r="D124" s="69"/>
      <c r="E124" s="69" t="s">
        <v>1399</v>
      </c>
      <c r="F124" s="69"/>
      <c r="G124" s="69"/>
      <c r="H124" s="69"/>
      <c r="I124" s="69"/>
      <c r="J124" s="69"/>
      <c r="K124" s="69"/>
      <c r="L124" s="69" t="s">
        <v>1398</v>
      </c>
      <c r="M124" s="70">
        <v>83514.289999999994</v>
      </c>
      <c r="N124" s="69"/>
      <c r="O124" s="69" t="s">
        <v>1400</v>
      </c>
      <c r="P124" s="69" t="s">
        <v>1259</v>
      </c>
      <c r="Q124" s="69" t="s">
        <v>1374</v>
      </c>
      <c r="R124" s="69" t="s">
        <v>1269</v>
      </c>
      <c r="S124" s="70">
        <v>83514.289999999994</v>
      </c>
      <c r="T124" s="70"/>
      <c r="U124" s="69" t="s">
        <v>1275</v>
      </c>
      <c r="V124" s="73">
        <v>22</v>
      </c>
      <c r="W124" s="69" t="s">
        <v>1374</v>
      </c>
      <c r="X124" s="69"/>
      <c r="Y124" s="70"/>
      <c r="Z124" s="69">
        <v>109.44</v>
      </c>
      <c r="AA124" s="69"/>
      <c r="AB124" s="69" t="s">
        <v>1144</v>
      </c>
      <c r="AC124" s="69"/>
    </row>
    <row r="125" spans="1:29" x14ac:dyDescent="0.25">
      <c r="A125" s="69"/>
      <c r="B125" s="69"/>
      <c r="C125" s="69"/>
      <c r="D125" s="69"/>
      <c r="E125" s="69" t="s">
        <v>1382</v>
      </c>
      <c r="F125" s="69"/>
      <c r="G125" s="69"/>
      <c r="H125" s="69"/>
      <c r="I125" s="69"/>
      <c r="J125" s="69"/>
      <c r="K125" s="69"/>
      <c r="L125" s="69" t="s">
        <v>1401</v>
      </c>
      <c r="M125" s="70">
        <v>96571.29</v>
      </c>
      <c r="N125" s="69"/>
      <c r="O125" s="69" t="s">
        <v>1383</v>
      </c>
      <c r="P125" s="69" t="s">
        <v>1268</v>
      </c>
      <c r="Q125" s="69" t="s">
        <v>1268</v>
      </c>
      <c r="R125" s="69" t="s">
        <v>1269</v>
      </c>
      <c r="S125" s="70">
        <v>96571.29</v>
      </c>
      <c r="T125" s="70"/>
      <c r="U125" s="69" t="s">
        <v>1270</v>
      </c>
      <c r="V125" s="73">
        <v>35</v>
      </c>
      <c r="W125" s="69" t="s">
        <v>1268</v>
      </c>
      <c r="X125" s="69"/>
      <c r="Y125" s="70"/>
      <c r="Z125" s="69">
        <v>0</v>
      </c>
      <c r="AA125" s="69"/>
      <c r="AB125" s="69" t="s">
        <v>1144</v>
      </c>
      <c r="AC125" s="69"/>
    </row>
    <row r="126" spans="1:29" x14ac:dyDescent="0.25">
      <c r="A126" s="69"/>
      <c r="B126" s="69"/>
      <c r="C126" s="69"/>
      <c r="D126" s="69"/>
      <c r="E126" s="69" t="s">
        <v>1403</v>
      </c>
      <c r="F126" s="69"/>
      <c r="G126" s="69"/>
      <c r="H126" s="69"/>
      <c r="I126" s="69"/>
      <c r="J126" s="69"/>
      <c r="K126" s="69"/>
      <c r="L126" s="69" t="s">
        <v>1402</v>
      </c>
      <c r="M126" s="70">
        <v>96379.95</v>
      </c>
      <c r="N126" s="69"/>
      <c r="O126" s="69" t="s">
        <v>1404</v>
      </c>
      <c r="P126" s="69" t="s">
        <v>1268</v>
      </c>
      <c r="Q126" s="69" t="s">
        <v>1268</v>
      </c>
      <c r="R126" s="69" t="s">
        <v>1269</v>
      </c>
      <c r="S126" s="70">
        <v>96379.95</v>
      </c>
      <c r="T126" s="70"/>
      <c r="U126" s="69" t="s">
        <v>1270</v>
      </c>
      <c r="V126" s="73">
        <v>35</v>
      </c>
      <c r="W126" s="69" t="s">
        <v>1268</v>
      </c>
      <c r="X126" s="69"/>
      <c r="Y126" s="70"/>
      <c r="Z126" s="69">
        <v>240.25</v>
      </c>
      <c r="AA126" s="69"/>
      <c r="AB126" s="69" t="s">
        <v>1144</v>
      </c>
      <c r="AC126" s="69"/>
    </row>
    <row r="127" spans="1:29" x14ac:dyDescent="0.25">
      <c r="A127" s="69"/>
      <c r="B127" s="69"/>
      <c r="C127" s="69"/>
      <c r="D127" s="69"/>
      <c r="E127" s="69" t="s">
        <v>1406</v>
      </c>
      <c r="F127" s="69"/>
      <c r="G127" s="69"/>
      <c r="H127" s="69"/>
      <c r="I127" s="69"/>
      <c r="J127" s="69"/>
      <c r="K127" s="69"/>
      <c r="L127" s="69" t="s">
        <v>1405</v>
      </c>
      <c r="M127" s="70">
        <v>96380.63</v>
      </c>
      <c r="N127" s="69"/>
      <c r="O127" s="69" t="s">
        <v>1407</v>
      </c>
      <c r="P127" s="69" t="s">
        <v>1268</v>
      </c>
      <c r="Q127" s="69" t="s">
        <v>1268</v>
      </c>
      <c r="R127" s="69" t="s">
        <v>1269</v>
      </c>
      <c r="S127" s="70">
        <v>96380.63</v>
      </c>
      <c r="T127" s="70"/>
      <c r="U127" s="69" t="s">
        <v>1270</v>
      </c>
      <c r="V127" s="73">
        <v>35</v>
      </c>
      <c r="W127" s="69" t="s">
        <v>1268</v>
      </c>
      <c r="X127" s="69"/>
      <c r="Y127" s="70"/>
      <c r="Z127" s="69">
        <v>240.26</v>
      </c>
      <c r="AA127" s="69"/>
      <c r="AB127" s="69" t="s">
        <v>1144</v>
      </c>
      <c r="AC127" s="69"/>
    </row>
    <row r="128" spans="1:29" x14ac:dyDescent="0.25">
      <c r="A128" s="69"/>
      <c r="B128" s="69"/>
      <c r="C128" s="69"/>
      <c r="D128" s="69"/>
      <c r="E128" s="69" t="s">
        <v>1409</v>
      </c>
      <c r="F128" s="69"/>
      <c r="G128" s="69"/>
      <c r="H128" s="69"/>
      <c r="I128" s="69"/>
      <c r="J128" s="69"/>
      <c r="K128" s="69"/>
      <c r="L128" s="69" t="s">
        <v>1408</v>
      </c>
      <c r="M128" s="70">
        <v>25449.27</v>
      </c>
      <c r="N128" s="69"/>
      <c r="O128" s="69" t="s">
        <v>1410</v>
      </c>
      <c r="P128" s="69" t="s">
        <v>1268</v>
      </c>
      <c r="Q128" s="69" t="s">
        <v>1263</v>
      </c>
      <c r="R128" s="69" t="s">
        <v>1307</v>
      </c>
      <c r="S128" s="70">
        <v>25449.27</v>
      </c>
      <c r="T128" s="70"/>
      <c r="U128" s="69" t="s">
        <v>1270</v>
      </c>
      <c r="V128" s="73">
        <v>35</v>
      </c>
      <c r="W128" s="69" t="s">
        <v>1263</v>
      </c>
      <c r="X128" s="69"/>
      <c r="Y128" s="70"/>
      <c r="Z128" s="69">
        <v>56.19</v>
      </c>
      <c r="AA128" s="69"/>
      <c r="AB128" s="69" t="s">
        <v>1144</v>
      </c>
      <c r="AC128" s="69"/>
    </row>
    <row r="129" spans="1:29" x14ac:dyDescent="0.25">
      <c r="A129" s="71" t="s">
        <v>193</v>
      </c>
      <c r="B129" s="71"/>
      <c r="C129" s="71"/>
      <c r="D129" s="71"/>
      <c r="E129" s="71"/>
      <c r="F129" s="71"/>
      <c r="G129" s="71"/>
      <c r="H129" s="71"/>
      <c r="I129" s="71"/>
      <c r="J129" s="72">
        <v>2455823.54</v>
      </c>
      <c r="K129" s="71"/>
      <c r="L129" s="71"/>
      <c r="M129" s="72">
        <v>2455456.34</v>
      </c>
      <c r="N129" s="72">
        <v>367.20000000018626</v>
      </c>
      <c r="O129" s="71"/>
      <c r="P129" s="71"/>
      <c r="Q129" s="71"/>
      <c r="R129" s="71"/>
      <c r="S129" s="72">
        <v>2455456.34</v>
      </c>
      <c r="T129" s="72">
        <v>2455456.34</v>
      </c>
      <c r="U129" s="71"/>
      <c r="V129" s="71"/>
      <c r="W129" s="71"/>
      <c r="X129" s="72">
        <v>0</v>
      </c>
      <c r="Y129" s="72">
        <v>4870.4099999999989</v>
      </c>
      <c r="Z129" s="72">
        <v>2460326.75</v>
      </c>
      <c r="AA129" s="69"/>
      <c r="AB129" s="69"/>
      <c r="AC129" s="69"/>
    </row>
    <row r="130" spans="1:29" ht="30" x14ac:dyDescent="0.25">
      <c r="A130" s="68" t="s">
        <v>1411</v>
      </c>
      <c r="B130" s="69" t="s">
        <v>957</v>
      </c>
      <c r="C130" s="69" t="s">
        <v>1412</v>
      </c>
      <c r="D130" s="69" t="s">
        <v>992</v>
      </c>
      <c r="E130" s="69" t="s">
        <v>138</v>
      </c>
      <c r="F130" s="69"/>
      <c r="G130" s="69" t="s">
        <v>1413</v>
      </c>
      <c r="H130" s="69" t="s">
        <v>1414</v>
      </c>
      <c r="I130" s="69" t="s">
        <v>962</v>
      </c>
      <c r="J130" s="70">
        <v>5060.5200000000004</v>
      </c>
      <c r="K130" s="69" t="s">
        <v>1225</v>
      </c>
      <c r="L130" s="69" t="s">
        <v>1415</v>
      </c>
      <c r="M130" s="70">
        <v>5060.5200000000004</v>
      </c>
      <c r="N130" s="69"/>
      <c r="O130" s="69"/>
      <c r="P130" s="69" t="s">
        <v>1416</v>
      </c>
      <c r="Q130" s="69" t="s">
        <v>1417</v>
      </c>
      <c r="R130" s="69"/>
      <c r="S130" s="70">
        <v>5060.5200000000004</v>
      </c>
      <c r="T130" s="70"/>
      <c r="U130" s="69"/>
      <c r="V130" s="69"/>
      <c r="W130" s="69"/>
      <c r="X130" s="69"/>
      <c r="Y130" s="70"/>
      <c r="Z130" s="69">
        <v>0</v>
      </c>
      <c r="AA130" s="69" t="s">
        <v>966</v>
      </c>
      <c r="AB130" s="69" t="s">
        <v>997</v>
      </c>
      <c r="AC130" s="69" t="s">
        <v>1418</v>
      </c>
    </row>
    <row r="131" spans="1:29" x14ac:dyDescent="0.25">
      <c r="A131" s="71" t="s">
        <v>193</v>
      </c>
      <c r="B131" s="71"/>
      <c r="C131" s="71"/>
      <c r="D131" s="71"/>
      <c r="E131" s="71"/>
      <c r="F131" s="71"/>
      <c r="G131" s="71"/>
      <c r="H131" s="71"/>
      <c r="I131" s="71"/>
      <c r="J131" s="72">
        <v>5060.5200000000004</v>
      </c>
      <c r="K131" s="71"/>
      <c r="L131" s="71"/>
      <c r="M131" s="72">
        <v>5060.5200000000004</v>
      </c>
      <c r="N131" s="72">
        <v>0</v>
      </c>
      <c r="O131" s="71"/>
      <c r="P131" s="71"/>
      <c r="Q131" s="71"/>
      <c r="R131" s="71"/>
      <c r="S131" s="72">
        <v>5060.5200000000004</v>
      </c>
      <c r="T131" s="72">
        <v>0</v>
      </c>
      <c r="U131" s="71"/>
      <c r="V131" s="71"/>
      <c r="W131" s="71"/>
      <c r="X131" s="72">
        <v>5060.5200000000004</v>
      </c>
      <c r="Y131" s="72">
        <v>0</v>
      </c>
      <c r="Z131" s="72">
        <v>0</v>
      </c>
      <c r="AA131" s="69"/>
      <c r="AB131" s="69"/>
      <c r="AC131" s="69"/>
    </row>
    <row r="132" spans="1:29" ht="20" x14ac:dyDescent="0.25">
      <c r="A132" s="68" t="s">
        <v>1419</v>
      </c>
      <c r="B132" s="69" t="s">
        <v>957</v>
      </c>
      <c r="C132" s="69" t="s">
        <v>1420</v>
      </c>
      <c r="D132" s="69" t="s">
        <v>1421</v>
      </c>
      <c r="E132" s="69" t="s">
        <v>1423</v>
      </c>
      <c r="F132" s="69"/>
      <c r="G132" s="69" t="s">
        <v>1242</v>
      </c>
      <c r="H132" s="69" t="s">
        <v>1374</v>
      </c>
      <c r="I132" s="69" t="s">
        <v>962</v>
      </c>
      <c r="J132" s="70">
        <v>35163.83</v>
      </c>
      <c r="K132" s="69" t="s">
        <v>1225</v>
      </c>
      <c r="L132" s="69" t="s">
        <v>1422</v>
      </c>
      <c r="M132" s="70">
        <v>34763.83</v>
      </c>
      <c r="N132" s="69"/>
      <c r="O132" s="69"/>
      <c r="P132" s="69" t="s">
        <v>1424</v>
      </c>
      <c r="Q132" s="69" t="s">
        <v>1424</v>
      </c>
      <c r="R132" s="69"/>
      <c r="S132" s="70">
        <v>34763.83</v>
      </c>
      <c r="T132" s="70"/>
      <c r="U132" s="69"/>
      <c r="V132" s="69"/>
      <c r="W132" s="69" t="s">
        <v>1424</v>
      </c>
      <c r="X132" s="69"/>
      <c r="Y132" s="70"/>
      <c r="Z132" s="69">
        <v>0</v>
      </c>
      <c r="AA132" s="69" t="s">
        <v>966</v>
      </c>
      <c r="AB132" s="69" t="s">
        <v>967</v>
      </c>
      <c r="AC132" s="69"/>
    </row>
    <row r="133" spans="1:29" x14ac:dyDescent="0.25">
      <c r="A133" s="69"/>
      <c r="B133" s="69"/>
      <c r="C133" s="69"/>
      <c r="D133" s="69"/>
      <c r="E133" s="69" t="s">
        <v>1426</v>
      </c>
      <c r="F133" s="69"/>
      <c r="G133" s="69"/>
      <c r="H133" s="69"/>
      <c r="I133" s="69"/>
      <c r="J133" s="69"/>
      <c r="K133" s="69"/>
      <c r="L133" s="69" t="s">
        <v>1425</v>
      </c>
      <c r="M133" s="70">
        <v>400</v>
      </c>
      <c r="N133" s="69"/>
      <c r="O133" s="69"/>
      <c r="P133" s="69" t="s">
        <v>995</v>
      </c>
      <c r="Q133" s="69" t="s">
        <v>1165</v>
      </c>
      <c r="R133" s="69"/>
      <c r="S133" s="70">
        <v>400</v>
      </c>
      <c r="T133" s="70"/>
      <c r="U133" s="69"/>
      <c r="V133" s="69"/>
      <c r="W133" s="69" t="s">
        <v>1165</v>
      </c>
      <c r="X133" s="69"/>
      <c r="Y133" s="70"/>
      <c r="Z133" s="69">
        <v>0</v>
      </c>
      <c r="AA133" s="69"/>
      <c r="AB133" s="69" t="s">
        <v>967</v>
      </c>
      <c r="AC133" s="69"/>
    </row>
    <row r="134" spans="1:29" x14ac:dyDescent="0.25">
      <c r="A134" s="71" t="s">
        <v>193</v>
      </c>
      <c r="B134" s="71"/>
      <c r="C134" s="71"/>
      <c r="D134" s="71"/>
      <c r="E134" s="71"/>
      <c r="F134" s="71"/>
      <c r="G134" s="71"/>
      <c r="H134" s="71"/>
      <c r="I134" s="71"/>
      <c r="J134" s="72">
        <v>35163.83</v>
      </c>
      <c r="K134" s="71"/>
      <c r="L134" s="71"/>
      <c r="M134" s="72">
        <v>35163.83</v>
      </c>
      <c r="N134" s="72">
        <v>0</v>
      </c>
      <c r="O134" s="71"/>
      <c r="P134" s="71"/>
      <c r="Q134" s="71"/>
      <c r="R134" s="71"/>
      <c r="S134" s="72">
        <v>35163.83</v>
      </c>
      <c r="T134" s="72">
        <v>0</v>
      </c>
      <c r="U134" s="71"/>
      <c r="V134" s="71"/>
      <c r="W134" s="71"/>
      <c r="X134" s="72">
        <v>35163.83</v>
      </c>
      <c r="Y134" s="72">
        <v>0</v>
      </c>
      <c r="Z134" s="72">
        <v>0</v>
      </c>
      <c r="AA134" s="69"/>
      <c r="AB134" s="69"/>
      <c r="AC134" s="69"/>
    </row>
    <row r="135" spans="1:29" ht="20" x14ac:dyDescent="0.25">
      <c r="A135" s="68" t="s">
        <v>1427</v>
      </c>
      <c r="B135" s="69" t="s">
        <v>957</v>
      </c>
      <c r="C135" s="69" t="s">
        <v>1428</v>
      </c>
      <c r="D135" s="69" t="s">
        <v>1429</v>
      </c>
      <c r="E135" s="69" t="s">
        <v>1431</v>
      </c>
      <c r="F135" s="69"/>
      <c r="G135" s="69" t="s">
        <v>1250</v>
      </c>
      <c r="H135" s="69" t="s">
        <v>1374</v>
      </c>
      <c r="I135" s="69" t="s">
        <v>962</v>
      </c>
      <c r="J135" s="70">
        <v>11761.89</v>
      </c>
      <c r="K135" s="69" t="s">
        <v>1225</v>
      </c>
      <c r="L135" s="69" t="s">
        <v>1430</v>
      </c>
      <c r="M135" s="70">
        <v>11761.89</v>
      </c>
      <c r="N135" s="69"/>
      <c r="O135" s="69"/>
      <c r="P135" s="69" t="s">
        <v>982</v>
      </c>
      <c r="Q135" s="69" t="s">
        <v>982</v>
      </c>
      <c r="R135" s="69"/>
      <c r="S135" s="70">
        <v>11761.89</v>
      </c>
      <c r="T135" s="70"/>
      <c r="U135" s="69"/>
      <c r="V135" s="69"/>
      <c r="W135" s="69" t="s">
        <v>982</v>
      </c>
      <c r="X135" s="69"/>
      <c r="Y135" s="70"/>
      <c r="Z135" s="69">
        <v>0</v>
      </c>
      <c r="AA135" s="69" t="s">
        <v>966</v>
      </c>
      <c r="AB135" s="69" t="s">
        <v>967</v>
      </c>
      <c r="AC135" s="69"/>
    </row>
    <row r="136" spans="1:29" x14ac:dyDescent="0.25">
      <c r="A136" s="71" t="s">
        <v>193</v>
      </c>
      <c r="B136" s="71"/>
      <c r="C136" s="71"/>
      <c r="D136" s="71"/>
      <c r="E136" s="71"/>
      <c r="F136" s="71"/>
      <c r="G136" s="71"/>
      <c r="H136" s="71"/>
      <c r="I136" s="71"/>
      <c r="J136" s="72">
        <v>11761.89</v>
      </c>
      <c r="K136" s="71"/>
      <c r="L136" s="71"/>
      <c r="M136" s="72">
        <v>11761.89</v>
      </c>
      <c r="N136" s="72">
        <v>0</v>
      </c>
      <c r="O136" s="71"/>
      <c r="P136" s="71"/>
      <c r="Q136" s="71"/>
      <c r="R136" s="71"/>
      <c r="S136" s="72">
        <v>11761.89</v>
      </c>
      <c r="T136" s="72">
        <v>0</v>
      </c>
      <c r="U136" s="71"/>
      <c r="V136" s="71"/>
      <c r="W136" s="71"/>
      <c r="X136" s="72">
        <v>11761.89</v>
      </c>
      <c r="Y136" s="72">
        <v>0</v>
      </c>
      <c r="Z136" s="72">
        <v>0</v>
      </c>
      <c r="AA136" s="69"/>
      <c r="AB136" s="69"/>
      <c r="AC136" s="69"/>
    </row>
    <row r="137" spans="1:29" ht="20" x14ac:dyDescent="0.25">
      <c r="A137" s="68" t="s">
        <v>1432</v>
      </c>
      <c r="B137" s="69" t="s">
        <v>1433</v>
      </c>
      <c r="C137" s="69" t="s">
        <v>1434</v>
      </c>
      <c r="D137" s="69" t="s">
        <v>1280</v>
      </c>
      <c r="E137" s="69" t="s">
        <v>1439</v>
      </c>
      <c r="F137" s="69" t="s">
        <v>1435</v>
      </c>
      <c r="G137" s="69" t="s">
        <v>1436</v>
      </c>
      <c r="H137" s="69" t="s">
        <v>1437</v>
      </c>
      <c r="I137" s="69" t="s">
        <v>1236</v>
      </c>
      <c r="J137" s="70">
        <v>36165.15</v>
      </c>
      <c r="K137" s="69" t="s">
        <v>1225</v>
      </c>
      <c r="L137" s="69" t="s">
        <v>1438</v>
      </c>
      <c r="M137" s="70">
        <v>2105.8000000000002</v>
      </c>
      <c r="N137" s="69"/>
      <c r="O137" s="69" t="s">
        <v>1440</v>
      </c>
      <c r="P137" s="69" t="s">
        <v>1312</v>
      </c>
      <c r="Q137" s="69" t="s">
        <v>1268</v>
      </c>
      <c r="R137" s="69" t="s">
        <v>1269</v>
      </c>
      <c r="S137" s="70">
        <v>2105.8000000000002</v>
      </c>
      <c r="T137" s="70"/>
      <c r="U137" s="69" t="s">
        <v>1270</v>
      </c>
      <c r="V137" s="73">
        <v>49</v>
      </c>
      <c r="W137" s="69" t="s">
        <v>1268</v>
      </c>
      <c r="X137" s="69"/>
      <c r="Y137" s="70"/>
      <c r="Z137" s="69">
        <v>5.25</v>
      </c>
      <c r="AA137" s="69" t="s">
        <v>966</v>
      </c>
      <c r="AB137" s="69" t="s">
        <v>997</v>
      </c>
      <c r="AC137" s="69"/>
    </row>
    <row r="138" spans="1:29" x14ac:dyDescent="0.25">
      <c r="A138" s="69"/>
      <c r="B138" s="69"/>
      <c r="C138" s="69"/>
      <c r="D138" s="69"/>
      <c r="E138" s="69" t="s">
        <v>1442</v>
      </c>
      <c r="F138" s="69"/>
      <c r="G138" s="69"/>
      <c r="H138" s="69"/>
      <c r="I138" s="69"/>
      <c r="J138" s="69"/>
      <c r="K138" s="69"/>
      <c r="L138" s="69" t="s">
        <v>1441</v>
      </c>
      <c r="M138" s="70">
        <v>34056.519999999997</v>
      </c>
      <c r="N138" s="69"/>
      <c r="O138" s="69" t="s">
        <v>1443</v>
      </c>
      <c r="P138" s="69" t="s">
        <v>961</v>
      </c>
      <c r="Q138" s="69" t="s">
        <v>1173</v>
      </c>
      <c r="R138" s="69" t="s">
        <v>1046</v>
      </c>
      <c r="S138" s="70">
        <v>34056.519999999997</v>
      </c>
      <c r="T138" s="70"/>
      <c r="U138" s="69" t="s">
        <v>1263</v>
      </c>
      <c r="V138" s="73">
        <v>27</v>
      </c>
      <c r="W138" s="69" t="s">
        <v>1173</v>
      </c>
      <c r="X138" s="69"/>
      <c r="Y138" s="70"/>
      <c r="Z138" s="69">
        <v>49.19</v>
      </c>
      <c r="AA138" s="69"/>
      <c r="AB138" s="69" t="s">
        <v>1144</v>
      </c>
      <c r="AC138" s="69"/>
    </row>
    <row r="139" spans="1:29" x14ac:dyDescent="0.25">
      <c r="A139" s="71" t="s">
        <v>193</v>
      </c>
      <c r="B139" s="71"/>
      <c r="C139" s="71"/>
      <c r="D139" s="71"/>
      <c r="E139" s="71"/>
      <c r="F139" s="71"/>
      <c r="G139" s="71"/>
      <c r="H139" s="71"/>
      <c r="I139" s="71"/>
      <c r="J139" s="72">
        <v>36165.15</v>
      </c>
      <c r="K139" s="71"/>
      <c r="L139" s="71"/>
      <c r="M139" s="72">
        <v>36162.32</v>
      </c>
      <c r="N139" s="72">
        <v>2.8300000000017462</v>
      </c>
      <c r="O139" s="71"/>
      <c r="P139" s="71"/>
      <c r="Q139" s="71"/>
      <c r="R139" s="71"/>
      <c r="S139" s="72">
        <v>36162.32</v>
      </c>
      <c r="T139" s="72">
        <v>36162.32</v>
      </c>
      <c r="U139" s="71"/>
      <c r="V139" s="71"/>
      <c r="W139" s="71"/>
      <c r="X139" s="72">
        <v>0</v>
      </c>
      <c r="Y139" s="72">
        <v>54.44</v>
      </c>
      <c r="Z139" s="72">
        <v>36216.76</v>
      </c>
      <c r="AA139" s="69"/>
      <c r="AB139" s="69"/>
      <c r="AC139" s="69"/>
    </row>
    <row r="140" spans="1:29" ht="30" x14ac:dyDescent="0.25">
      <c r="A140" s="68" t="s">
        <v>1444</v>
      </c>
      <c r="B140" s="69" t="s">
        <v>957</v>
      </c>
      <c r="C140" s="69" t="s">
        <v>1445</v>
      </c>
      <c r="D140" s="69" t="s">
        <v>1446</v>
      </c>
      <c r="E140" s="69" t="s">
        <v>145</v>
      </c>
      <c r="F140" s="69"/>
      <c r="G140" s="69" t="s">
        <v>1251</v>
      </c>
      <c r="H140" s="69" t="s">
        <v>1447</v>
      </c>
      <c r="I140" s="69" t="s">
        <v>962</v>
      </c>
      <c r="J140" s="70">
        <v>35450</v>
      </c>
      <c r="K140" s="69" t="s">
        <v>1225</v>
      </c>
      <c r="L140" s="69" t="s">
        <v>1448</v>
      </c>
      <c r="M140" s="70">
        <v>21350</v>
      </c>
      <c r="N140" s="69"/>
      <c r="O140" s="69"/>
      <c r="P140" s="69" t="s">
        <v>1275</v>
      </c>
      <c r="Q140" s="69" t="s">
        <v>1449</v>
      </c>
      <c r="R140" s="69"/>
      <c r="S140" s="70">
        <v>21350</v>
      </c>
      <c r="T140" s="70"/>
      <c r="U140" s="69"/>
      <c r="V140" s="69"/>
      <c r="W140" s="69"/>
      <c r="X140" s="69"/>
      <c r="Y140" s="70"/>
      <c r="Z140" s="69">
        <v>0</v>
      </c>
      <c r="AA140" s="69" t="s">
        <v>966</v>
      </c>
      <c r="AB140" s="69" t="s">
        <v>967</v>
      </c>
      <c r="AC140" s="69" t="s">
        <v>1450</v>
      </c>
    </row>
    <row r="141" spans="1:29" x14ac:dyDescent="0.25">
      <c r="A141" s="69"/>
      <c r="B141" s="69"/>
      <c r="C141" s="69"/>
      <c r="D141" s="69"/>
      <c r="E141" s="69" t="s">
        <v>147</v>
      </c>
      <c r="F141" s="69"/>
      <c r="G141" s="69"/>
      <c r="H141" s="69"/>
      <c r="I141" s="69"/>
      <c r="J141" s="69"/>
      <c r="K141" s="69"/>
      <c r="L141" s="69" t="s">
        <v>1451</v>
      </c>
      <c r="M141" s="70">
        <v>2225</v>
      </c>
      <c r="N141" s="69"/>
      <c r="O141" s="69"/>
      <c r="P141" s="69" t="s">
        <v>1452</v>
      </c>
      <c r="Q141" s="69" t="s">
        <v>1453</v>
      </c>
      <c r="R141" s="69"/>
      <c r="S141" s="70">
        <v>2225</v>
      </c>
      <c r="T141" s="70"/>
      <c r="U141" s="69"/>
      <c r="V141" s="69"/>
      <c r="W141" s="69"/>
      <c r="X141" s="69"/>
      <c r="Y141" s="70"/>
      <c r="Z141" s="69">
        <v>0</v>
      </c>
      <c r="AA141" s="69"/>
      <c r="AB141" s="69" t="s">
        <v>967</v>
      </c>
      <c r="AC141" s="69"/>
    </row>
    <row r="142" spans="1:29" x14ac:dyDescent="0.25">
      <c r="A142" s="69"/>
      <c r="B142" s="69"/>
      <c r="C142" s="69"/>
      <c r="D142" s="69"/>
      <c r="E142" s="69" t="s">
        <v>151</v>
      </c>
      <c r="F142" s="69"/>
      <c r="G142" s="69"/>
      <c r="H142" s="69"/>
      <c r="I142" s="69"/>
      <c r="J142" s="69"/>
      <c r="K142" s="69"/>
      <c r="L142" s="69" t="s">
        <v>1454</v>
      </c>
      <c r="M142" s="70">
        <v>11875</v>
      </c>
      <c r="N142" s="69"/>
      <c r="O142" s="69"/>
      <c r="P142" s="69" t="s">
        <v>1455</v>
      </c>
      <c r="Q142" s="69" t="s">
        <v>1065</v>
      </c>
      <c r="R142" s="69"/>
      <c r="S142" s="70">
        <v>11875</v>
      </c>
      <c r="T142" s="70"/>
      <c r="U142" s="69"/>
      <c r="V142" s="69"/>
      <c r="W142" s="69"/>
      <c r="X142" s="69"/>
      <c r="Y142" s="70"/>
      <c r="Z142" s="69">
        <v>0</v>
      </c>
      <c r="AA142" s="69"/>
      <c r="AB142" s="69" t="s">
        <v>967</v>
      </c>
      <c r="AC142" s="69"/>
    </row>
    <row r="143" spans="1:29" x14ac:dyDescent="0.25">
      <c r="A143" s="71" t="s">
        <v>193</v>
      </c>
      <c r="B143" s="71"/>
      <c r="C143" s="71"/>
      <c r="D143" s="71"/>
      <c r="E143" s="71"/>
      <c r="F143" s="71"/>
      <c r="G143" s="71"/>
      <c r="H143" s="71"/>
      <c r="I143" s="71"/>
      <c r="J143" s="72">
        <v>35450</v>
      </c>
      <c r="K143" s="71"/>
      <c r="L143" s="71"/>
      <c r="M143" s="72">
        <v>35450</v>
      </c>
      <c r="N143" s="72">
        <v>0</v>
      </c>
      <c r="O143" s="71"/>
      <c r="P143" s="71"/>
      <c r="Q143" s="71"/>
      <c r="R143" s="71"/>
      <c r="S143" s="72">
        <v>35450</v>
      </c>
      <c r="T143" s="72">
        <v>0</v>
      </c>
      <c r="U143" s="71"/>
      <c r="V143" s="71"/>
      <c r="W143" s="71"/>
      <c r="X143" s="72">
        <v>35450</v>
      </c>
      <c r="Y143" s="72">
        <v>0</v>
      </c>
      <c r="Z143" s="72">
        <v>0</v>
      </c>
      <c r="AA143" s="69"/>
      <c r="AB143" s="69"/>
      <c r="AC143" s="69"/>
    </row>
    <row r="144" spans="1:29" ht="20" x14ac:dyDescent="0.25">
      <c r="A144" s="68" t="s">
        <v>1456</v>
      </c>
      <c r="B144" s="69" t="s">
        <v>957</v>
      </c>
      <c r="C144" s="69" t="s">
        <v>1457</v>
      </c>
      <c r="D144" s="69" t="s">
        <v>1458</v>
      </c>
      <c r="E144" s="69" t="s">
        <v>1461</v>
      </c>
      <c r="F144" s="69"/>
      <c r="G144" s="69" t="s">
        <v>1459</v>
      </c>
      <c r="H144" s="69" t="s">
        <v>976</v>
      </c>
      <c r="I144" s="69" t="s">
        <v>962</v>
      </c>
      <c r="J144" s="70">
        <v>16000</v>
      </c>
      <c r="K144" s="69" t="s">
        <v>1225</v>
      </c>
      <c r="L144" s="69" t="s">
        <v>1460</v>
      </c>
      <c r="M144" s="70">
        <v>16000</v>
      </c>
      <c r="N144" s="69"/>
      <c r="O144" s="69"/>
      <c r="P144" s="69" t="s">
        <v>1030</v>
      </c>
      <c r="Q144" s="69" t="s">
        <v>1275</v>
      </c>
      <c r="R144" s="69"/>
      <c r="S144" s="70">
        <v>16000</v>
      </c>
      <c r="T144" s="70"/>
      <c r="U144" s="69"/>
      <c r="V144" s="69"/>
      <c r="W144" s="69" t="s">
        <v>1275</v>
      </c>
      <c r="X144" s="69"/>
      <c r="Y144" s="70"/>
      <c r="Z144" s="69">
        <v>0</v>
      </c>
      <c r="AA144" s="69" t="s">
        <v>966</v>
      </c>
      <c r="AB144" s="69" t="s">
        <v>967</v>
      </c>
      <c r="AC144" s="69"/>
    </row>
    <row r="145" spans="1:29" x14ac:dyDescent="0.25">
      <c r="A145" s="71" t="s">
        <v>193</v>
      </c>
      <c r="B145" s="71"/>
      <c r="C145" s="71"/>
      <c r="D145" s="71"/>
      <c r="E145" s="71"/>
      <c r="F145" s="71"/>
      <c r="G145" s="71"/>
      <c r="H145" s="71"/>
      <c r="I145" s="71"/>
      <c r="J145" s="72">
        <v>16000</v>
      </c>
      <c r="K145" s="71"/>
      <c r="L145" s="71"/>
      <c r="M145" s="72">
        <v>16000</v>
      </c>
      <c r="N145" s="72">
        <v>0</v>
      </c>
      <c r="O145" s="71"/>
      <c r="P145" s="71"/>
      <c r="Q145" s="71"/>
      <c r="R145" s="71"/>
      <c r="S145" s="72">
        <v>16000</v>
      </c>
      <c r="T145" s="72">
        <v>0</v>
      </c>
      <c r="U145" s="71"/>
      <c r="V145" s="71"/>
      <c r="W145" s="71"/>
      <c r="X145" s="72">
        <v>16000</v>
      </c>
      <c r="Y145" s="72">
        <v>0</v>
      </c>
      <c r="Z145" s="72">
        <v>0</v>
      </c>
      <c r="AA145" s="69"/>
      <c r="AB145" s="69"/>
      <c r="AC145" s="69"/>
    </row>
    <row r="146" spans="1:29" ht="20" x14ac:dyDescent="0.25">
      <c r="A146" s="68" t="s">
        <v>1462</v>
      </c>
      <c r="B146" s="69" t="s">
        <v>957</v>
      </c>
      <c r="C146" s="69" t="s">
        <v>1463</v>
      </c>
      <c r="D146" s="69" t="s">
        <v>1464</v>
      </c>
      <c r="E146" s="69" t="s">
        <v>1467</v>
      </c>
      <c r="F146" s="69"/>
      <c r="G146" s="69" t="s">
        <v>1459</v>
      </c>
      <c r="H146" s="69" t="s">
        <v>1465</v>
      </c>
      <c r="I146" s="69" t="s">
        <v>962</v>
      </c>
      <c r="J146" s="70">
        <v>90070.22</v>
      </c>
      <c r="K146" s="69" t="s">
        <v>1225</v>
      </c>
      <c r="L146" s="69" t="s">
        <v>1466</v>
      </c>
      <c r="M146" s="70">
        <v>57820.22</v>
      </c>
      <c r="N146" s="69"/>
      <c r="O146" s="69"/>
      <c r="P146" s="69" t="s">
        <v>1010</v>
      </c>
      <c r="Q146" s="69"/>
      <c r="R146" s="69"/>
      <c r="S146" s="70">
        <v>57820.22</v>
      </c>
      <c r="T146" s="70"/>
      <c r="U146" s="69"/>
      <c r="V146" s="69"/>
      <c r="W146" s="69"/>
      <c r="X146" s="69"/>
      <c r="Y146" s="70"/>
      <c r="Z146" s="69">
        <v>0</v>
      </c>
      <c r="AA146" s="69" t="s">
        <v>966</v>
      </c>
      <c r="AB146" s="69" t="s">
        <v>967</v>
      </c>
      <c r="AC146" s="69"/>
    </row>
    <row r="147" spans="1:29" x14ac:dyDescent="0.25">
      <c r="A147" s="69"/>
      <c r="B147" s="69"/>
      <c r="C147" s="69"/>
      <c r="D147" s="69"/>
      <c r="E147" s="69" t="s">
        <v>1469</v>
      </c>
      <c r="F147" s="69"/>
      <c r="G147" s="69"/>
      <c r="H147" s="69"/>
      <c r="I147" s="69"/>
      <c r="J147" s="69"/>
      <c r="K147" s="69"/>
      <c r="L147" s="69" t="s">
        <v>1468</v>
      </c>
      <c r="M147" s="70">
        <v>32250</v>
      </c>
      <c r="N147" s="69"/>
      <c r="O147" s="69"/>
      <c r="P147" s="69" t="s">
        <v>1156</v>
      </c>
      <c r="Q147" s="69" t="s">
        <v>979</v>
      </c>
      <c r="R147" s="69"/>
      <c r="S147" s="70">
        <v>32250</v>
      </c>
      <c r="T147" s="70"/>
      <c r="U147" s="69"/>
      <c r="V147" s="69"/>
      <c r="W147" s="69" t="s">
        <v>979</v>
      </c>
      <c r="X147" s="69"/>
      <c r="Y147" s="70"/>
      <c r="Z147" s="69">
        <v>0</v>
      </c>
      <c r="AA147" s="69"/>
      <c r="AB147" s="69" t="s">
        <v>967</v>
      </c>
      <c r="AC147" s="69"/>
    </row>
    <row r="148" spans="1:29" x14ac:dyDescent="0.25">
      <c r="A148" s="71" t="s">
        <v>193</v>
      </c>
      <c r="B148" s="71"/>
      <c r="C148" s="71"/>
      <c r="D148" s="71"/>
      <c r="E148" s="71"/>
      <c r="F148" s="71"/>
      <c r="G148" s="71"/>
      <c r="H148" s="71"/>
      <c r="I148" s="71"/>
      <c r="J148" s="72">
        <v>90070.22</v>
      </c>
      <c r="K148" s="71"/>
      <c r="L148" s="71"/>
      <c r="M148" s="72">
        <v>90070.22</v>
      </c>
      <c r="N148" s="72">
        <v>0</v>
      </c>
      <c r="O148" s="71"/>
      <c r="P148" s="71"/>
      <c r="Q148" s="71"/>
      <c r="R148" s="71"/>
      <c r="S148" s="72">
        <v>90070.22</v>
      </c>
      <c r="T148" s="72">
        <v>0</v>
      </c>
      <c r="U148" s="71"/>
      <c r="V148" s="71"/>
      <c r="W148" s="71"/>
      <c r="X148" s="72">
        <v>90070.22</v>
      </c>
      <c r="Y148" s="72">
        <v>0</v>
      </c>
      <c r="Z148" s="72">
        <v>0</v>
      </c>
      <c r="AA148" s="69"/>
      <c r="AB148" s="69"/>
      <c r="AC148" s="69"/>
    </row>
    <row r="149" spans="1:29" ht="20" x14ac:dyDescent="0.25">
      <c r="A149" s="68" t="s">
        <v>1470</v>
      </c>
      <c r="B149" s="69" t="s">
        <v>957</v>
      </c>
      <c r="C149" s="69" t="s">
        <v>1471</v>
      </c>
      <c r="D149" s="69" t="s">
        <v>1472</v>
      </c>
      <c r="E149" s="69" t="s">
        <v>143</v>
      </c>
      <c r="F149" s="69"/>
      <c r="G149" s="69" t="s">
        <v>1424</v>
      </c>
      <c r="H149" s="69" t="s">
        <v>1235</v>
      </c>
      <c r="I149" s="69" t="s">
        <v>962</v>
      </c>
      <c r="J149" s="70">
        <v>20400</v>
      </c>
      <c r="K149" s="69" t="s">
        <v>1225</v>
      </c>
      <c r="L149" s="69" t="s">
        <v>1473</v>
      </c>
      <c r="M149" s="70">
        <v>20400</v>
      </c>
      <c r="N149" s="69"/>
      <c r="O149" s="69"/>
      <c r="P149" s="69" t="s">
        <v>1263</v>
      </c>
      <c r="Q149" s="69" t="s">
        <v>1474</v>
      </c>
      <c r="R149" s="69"/>
      <c r="S149" s="70">
        <v>20400</v>
      </c>
      <c r="T149" s="70"/>
      <c r="U149" s="69"/>
      <c r="V149" s="69"/>
      <c r="W149" s="69"/>
      <c r="X149" s="69"/>
      <c r="Y149" s="70"/>
      <c r="Z149" s="69">
        <v>0</v>
      </c>
      <c r="AA149" s="69" t="s">
        <v>966</v>
      </c>
      <c r="AB149" s="69" t="s">
        <v>967</v>
      </c>
      <c r="AC149" s="69"/>
    </row>
    <row r="150" spans="1:29" x14ac:dyDescent="0.25">
      <c r="A150" s="71" t="s">
        <v>193</v>
      </c>
      <c r="B150" s="71"/>
      <c r="C150" s="71"/>
      <c r="D150" s="71"/>
      <c r="E150" s="71"/>
      <c r="F150" s="71"/>
      <c r="G150" s="71"/>
      <c r="H150" s="71"/>
      <c r="I150" s="71"/>
      <c r="J150" s="72">
        <v>20400</v>
      </c>
      <c r="K150" s="71"/>
      <c r="L150" s="71"/>
      <c r="M150" s="72">
        <v>20400</v>
      </c>
      <c r="N150" s="72">
        <v>0</v>
      </c>
      <c r="O150" s="71"/>
      <c r="P150" s="71"/>
      <c r="Q150" s="71"/>
      <c r="R150" s="71"/>
      <c r="S150" s="72">
        <v>20400</v>
      </c>
      <c r="T150" s="72">
        <v>0</v>
      </c>
      <c r="U150" s="71"/>
      <c r="V150" s="71"/>
      <c r="W150" s="71"/>
      <c r="X150" s="72">
        <v>20400</v>
      </c>
      <c r="Y150" s="72">
        <v>0</v>
      </c>
      <c r="Z150" s="72">
        <v>0</v>
      </c>
      <c r="AA150" s="69"/>
      <c r="AB150" s="69"/>
      <c r="AC150" s="69"/>
    </row>
    <row r="151" spans="1:29" ht="20" x14ac:dyDescent="0.25">
      <c r="A151" s="68" t="s">
        <v>1475</v>
      </c>
      <c r="B151" s="69" t="s">
        <v>957</v>
      </c>
      <c r="C151" s="69" t="s">
        <v>1476</v>
      </c>
      <c r="D151" s="69" t="s">
        <v>1477</v>
      </c>
      <c r="E151" s="69" t="s">
        <v>1479</v>
      </c>
      <c r="F151" s="69"/>
      <c r="G151" s="69" t="s">
        <v>1153</v>
      </c>
      <c r="H151" s="69" t="s">
        <v>1207</v>
      </c>
      <c r="I151" s="69" t="s">
        <v>962</v>
      </c>
      <c r="J151" s="70">
        <v>289911.33</v>
      </c>
      <c r="K151" s="69" t="s">
        <v>1225</v>
      </c>
      <c r="L151" s="69" t="s">
        <v>1478</v>
      </c>
      <c r="M151" s="70">
        <v>187482.81</v>
      </c>
      <c r="N151" s="69"/>
      <c r="O151" s="69"/>
      <c r="P151" s="69" t="s">
        <v>1480</v>
      </c>
      <c r="Q151" s="69"/>
      <c r="R151" s="69"/>
      <c r="S151" s="70">
        <v>187482.81</v>
      </c>
      <c r="T151" s="70"/>
      <c r="U151" s="69"/>
      <c r="V151" s="69"/>
      <c r="W151" s="69"/>
      <c r="X151" s="69"/>
      <c r="Y151" s="70"/>
      <c r="Z151" s="69">
        <v>0</v>
      </c>
      <c r="AA151" s="69" t="s">
        <v>966</v>
      </c>
      <c r="AB151" s="69" t="s">
        <v>1144</v>
      </c>
      <c r="AC151" s="69"/>
    </row>
    <row r="152" spans="1:29" x14ac:dyDescent="0.25">
      <c r="A152" s="69"/>
      <c r="B152" s="69"/>
      <c r="C152" s="69"/>
      <c r="D152" s="69"/>
      <c r="E152" s="69" t="s">
        <v>1482</v>
      </c>
      <c r="F152" s="69"/>
      <c r="G152" s="69"/>
      <c r="H152" s="69"/>
      <c r="I152" s="69"/>
      <c r="J152" s="69"/>
      <c r="K152" s="69"/>
      <c r="L152" s="69" t="s">
        <v>1481</v>
      </c>
      <c r="M152" s="70">
        <v>101435.33</v>
      </c>
      <c r="N152" s="69"/>
      <c r="O152" s="69"/>
      <c r="P152" s="69" t="s">
        <v>1483</v>
      </c>
      <c r="Q152" s="69" t="s">
        <v>1484</v>
      </c>
      <c r="R152" s="69"/>
      <c r="S152" s="70">
        <v>101435.33</v>
      </c>
      <c r="T152" s="70"/>
      <c r="U152" s="69"/>
      <c r="V152" s="69"/>
      <c r="W152" s="69" t="s">
        <v>1484</v>
      </c>
      <c r="X152" s="69"/>
      <c r="Y152" s="70"/>
      <c r="Z152" s="69">
        <v>0</v>
      </c>
      <c r="AA152" s="69"/>
      <c r="AB152" s="69" t="s">
        <v>1144</v>
      </c>
      <c r="AC152" s="69"/>
    </row>
    <row r="153" spans="1:29" x14ac:dyDescent="0.25">
      <c r="A153" s="71" t="s">
        <v>193</v>
      </c>
      <c r="B153" s="71"/>
      <c r="C153" s="71"/>
      <c r="D153" s="71"/>
      <c r="E153" s="71"/>
      <c r="F153" s="71"/>
      <c r="G153" s="71"/>
      <c r="H153" s="71"/>
      <c r="I153" s="71"/>
      <c r="J153" s="72">
        <v>289911.33</v>
      </c>
      <c r="K153" s="71"/>
      <c r="L153" s="71"/>
      <c r="M153" s="72">
        <v>288918.14</v>
      </c>
      <c r="N153" s="72">
        <v>993.19000000000233</v>
      </c>
      <c r="O153" s="71"/>
      <c r="P153" s="71"/>
      <c r="Q153" s="71"/>
      <c r="R153" s="71"/>
      <c r="S153" s="72">
        <v>288918.14</v>
      </c>
      <c r="T153" s="72">
        <v>0</v>
      </c>
      <c r="U153" s="71"/>
      <c r="V153" s="71"/>
      <c r="W153" s="71"/>
      <c r="X153" s="72">
        <v>288918.14</v>
      </c>
      <c r="Y153" s="72">
        <v>0</v>
      </c>
      <c r="Z153" s="72">
        <v>0</v>
      </c>
      <c r="AA153" s="69"/>
      <c r="AB153" s="69"/>
      <c r="AC153" s="69"/>
    </row>
    <row r="154" spans="1:29" ht="30" x14ac:dyDescent="0.25">
      <c r="A154" s="68" t="s">
        <v>1485</v>
      </c>
      <c r="B154" s="69" t="s">
        <v>957</v>
      </c>
      <c r="C154" s="69" t="s">
        <v>1486</v>
      </c>
      <c r="D154" s="69" t="s">
        <v>1487</v>
      </c>
      <c r="E154" s="69" t="s">
        <v>1489</v>
      </c>
      <c r="F154" s="69"/>
      <c r="G154" s="69" t="s">
        <v>1153</v>
      </c>
      <c r="H154" s="69" t="s">
        <v>1465</v>
      </c>
      <c r="I154" s="69" t="s">
        <v>962</v>
      </c>
      <c r="J154" s="70">
        <v>159133</v>
      </c>
      <c r="K154" s="69" t="s">
        <v>1225</v>
      </c>
      <c r="L154" s="69" t="s">
        <v>1488</v>
      </c>
      <c r="M154" s="70">
        <v>154553</v>
      </c>
      <c r="N154" s="69"/>
      <c r="O154" s="69"/>
      <c r="P154" s="69" t="s">
        <v>1490</v>
      </c>
      <c r="Q154" s="69" t="s">
        <v>1490</v>
      </c>
      <c r="R154" s="69"/>
      <c r="S154" s="70">
        <v>154553</v>
      </c>
      <c r="T154" s="70"/>
      <c r="U154" s="69"/>
      <c r="V154" s="69"/>
      <c r="W154" s="69" t="s">
        <v>1490</v>
      </c>
      <c r="X154" s="69"/>
      <c r="Y154" s="70"/>
      <c r="Z154" s="69">
        <v>0</v>
      </c>
      <c r="AA154" s="69" t="s">
        <v>989</v>
      </c>
      <c r="AB154" s="69" t="s">
        <v>967</v>
      </c>
      <c r="AC154" s="69" t="s">
        <v>1491</v>
      </c>
    </row>
    <row r="155" spans="1:29" x14ac:dyDescent="0.25">
      <c r="A155" s="69"/>
      <c r="B155" s="69"/>
      <c r="C155" s="69"/>
      <c r="D155" s="69"/>
      <c r="E155" s="69" t="s">
        <v>1493</v>
      </c>
      <c r="F155" s="69"/>
      <c r="G155" s="69"/>
      <c r="H155" s="69"/>
      <c r="I155" s="69"/>
      <c r="J155" s="69"/>
      <c r="K155" s="69"/>
      <c r="L155" s="69" t="s">
        <v>1492</v>
      </c>
      <c r="M155" s="70">
        <v>4580</v>
      </c>
      <c r="N155" s="69"/>
      <c r="O155" s="69"/>
      <c r="P155" s="69" t="s">
        <v>1452</v>
      </c>
      <c r="Q155" s="69" t="s">
        <v>1235</v>
      </c>
      <c r="R155" s="69"/>
      <c r="S155" s="70">
        <v>4580</v>
      </c>
      <c r="T155" s="70"/>
      <c r="U155" s="69"/>
      <c r="V155" s="69"/>
      <c r="W155" s="69" t="s">
        <v>1235</v>
      </c>
      <c r="X155" s="69"/>
      <c r="Y155" s="70"/>
      <c r="Z155" s="69">
        <v>0</v>
      </c>
      <c r="AA155" s="69"/>
      <c r="AB155" s="69" t="s">
        <v>967</v>
      </c>
      <c r="AC155" s="69"/>
    </row>
    <row r="156" spans="1:29" x14ac:dyDescent="0.25">
      <c r="A156" s="71" t="s">
        <v>193</v>
      </c>
      <c r="B156" s="71"/>
      <c r="C156" s="71"/>
      <c r="D156" s="71"/>
      <c r="E156" s="71"/>
      <c r="F156" s="71"/>
      <c r="G156" s="71"/>
      <c r="H156" s="71"/>
      <c r="I156" s="71"/>
      <c r="J156" s="72">
        <v>159133</v>
      </c>
      <c r="K156" s="71"/>
      <c r="L156" s="71"/>
      <c r="M156" s="72">
        <v>159133</v>
      </c>
      <c r="N156" s="72">
        <v>0</v>
      </c>
      <c r="O156" s="71"/>
      <c r="P156" s="71"/>
      <c r="Q156" s="71"/>
      <c r="R156" s="71"/>
      <c r="S156" s="72">
        <v>159133</v>
      </c>
      <c r="T156" s="72">
        <v>0</v>
      </c>
      <c r="U156" s="71"/>
      <c r="V156" s="71"/>
      <c r="W156" s="71"/>
      <c r="X156" s="72">
        <v>159133</v>
      </c>
      <c r="Y156" s="72">
        <v>0</v>
      </c>
      <c r="Z156" s="72">
        <v>0</v>
      </c>
      <c r="AA156" s="69"/>
      <c r="AB156" s="69"/>
      <c r="AC156" s="69"/>
    </row>
    <row r="157" spans="1:29" ht="30" x14ac:dyDescent="0.25">
      <c r="A157" s="68" t="s">
        <v>1494</v>
      </c>
      <c r="B157" s="69" t="s">
        <v>1495</v>
      </c>
      <c r="C157" s="69" t="s">
        <v>1496</v>
      </c>
      <c r="D157" s="69" t="s">
        <v>1280</v>
      </c>
      <c r="E157" s="69" t="s">
        <v>1500</v>
      </c>
      <c r="F157" s="69" t="s">
        <v>1299</v>
      </c>
      <c r="G157" s="69" t="s">
        <v>1497</v>
      </c>
      <c r="H157" s="69" t="s">
        <v>1498</v>
      </c>
      <c r="I157" s="69" t="s">
        <v>1236</v>
      </c>
      <c r="J157" s="70">
        <v>1847965.4</v>
      </c>
      <c r="K157" s="69" t="s">
        <v>1225</v>
      </c>
      <c r="L157" s="69" t="s">
        <v>1499</v>
      </c>
      <c r="M157" s="70">
        <v>82377.64</v>
      </c>
      <c r="N157" s="69"/>
      <c r="O157" s="69" t="s">
        <v>1501</v>
      </c>
      <c r="P157" s="69" t="s">
        <v>1502</v>
      </c>
      <c r="Q157" s="69" t="s">
        <v>1287</v>
      </c>
      <c r="R157" s="69" t="s">
        <v>1394</v>
      </c>
      <c r="S157" s="70">
        <v>82377.64</v>
      </c>
      <c r="T157" s="70"/>
      <c r="U157" s="69" t="s">
        <v>1064</v>
      </c>
      <c r="V157" s="73">
        <v>67</v>
      </c>
      <c r="W157" s="69" t="s">
        <v>1156</v>
      </c>
      <c r="X157" s="69"/>
      <c r="Y157" s="70"/>
      <c r="Z157" s="69">
        <v>292.89999999999998</v>
      </c>
      <c r="AA157" s="69" t="s">
        <v>966</v>
      </c>
      <c r="AB157" s="69" t="s">
        <v>1144</v>
      </c>
      <c r="AC157" s="69"/>
    </row>
    <row r="158" spans="1:29" x14ac:dyDescent="0.25">
      <c r="A158" s="69"/>
      <c r="B158" s="69"/>
      <c r="C158" s="69"/>
      <c r="D158" s="69"/>
      <c r="E158" s="69" t="s">
        <v>1504</v>
      </c>
      <c r="F158" s="69"/>
      <c r="G158" s="69"/>
      <c r="H158" s="69"/>
      <c r="I158" s="69"/>
      <c r="J158" s="69"/>
      <c r="K158" s="69"/>
      <c r="L158" s="69" t="s">
        <v>1503</v>
      </c>
      <c r="M158" s="70">
        <v>58048.31</v>
      </c>
      <c r="N158" s="69"/>
      <c r="O158" s="69" t="s">
        <v>1505</v>
      </c>
      <c r="P158" s="69" t="s">
        <v>1502</v>
      </c>
      <c r="Q158" s="69" t="s">
        <v>1287</v>
      </c>
      <c r="R158" s="69" t="s">
        <v>1394</v>
      </c>
      <c r="S158" s="70">
        <v>58048.31</v>
      </c>
      <c r="T158" s="70"/>
      <c r="U158" s="69" t="s">
        <v>1064</v>
      </c>
      <c r="V158" s="73">
        <v>67</v>
      </c>
      <c r="W158" s="69" t="s">
        <v>1156</v>
      </c>
      <c r="X158" s="69"/>
      <c r="Y158" s="70"/>
      <c r="Z158" s="69">
        <v>440.94</v>
      </c>
      <c r="AA158" s="69"/>
      <c r="AB158" s="69" t="s">
        <v>1144</v>
      </c>
      <c r="AC158" s="69"/>
    </row>
    <row r="159" spans="1:29" x14ac:dyDescent="0.25">
      <c r="A159" s="69"/>
      <c r="B159" s="69"/>
      <c r="C159" s="69"/>
      <c r="D159" s="69"/>
      <c r="E159" s="69" t="s">
        <v>1504</v>
      </c>
      <c r="F159" s="69"/>
      <c r="G159" s="69"/>
      <c r="H159" s="69"/>
      <c r="I159" s="69"/>
      <c r="J159" s="69"/>
      <c r="K159" s="69"/>
      <c r="L159" s="69" t="s">
        <v>1506</v>
      </c>
      <c r="M159" s="70">
        <v>65965.09</v>
      </c>
      <c r="N159" s="69"/>
      <c r="O159" s="69" t="s">
        <v>1505</v>
      </c>
      <c r="P159" s="69" t="s">
        <v>1502</v>
      </c>
      <c r="Q159" s="69" t="s">
        <v>1287</v>
      </c>
      <c r="R159" s="69" t="s">
        <v>1394</v>
      </c>
      <c r="S159" s="70">
        <v>65965.09</v>
      </c>
      <c r="T159" s="70"/>
      <c r="U159" s="69" t="s">
        <v>1064</v>
      </c>
      <c r="V159" s="73">
        <v>67</v>
      </c>
      <c r="W159" s="69" t="s">
        <v>1156</v>
      </c>
      <c r="X159" s="69"/>
      <c r="Y159" s="70"/>
      <c r="Z159" s="69">
        <v>440.94</v>
      </c>
      <c r="AA159" s="69"/>
      <c r="AB159" s="69" t="s">
        <v>1144</v>
      </c>
      <c r="AC159" s="69"/>
    </row>
    <row r="160" spans="1:29" x14ac:dyDescent="0.25">
      <c r="A160" s="69"/>
      <c r="B160" s="69"/>
      <c r="C160" s="69"/>
      <c r="D160" s="69"/>
      <c r="E160" s="69" t="s">
        <v>1508</v>
      </c>
      <c r="F160" s="69"/>
      <c r="G160" s="69"/>
      <c r="H160" s="69"/>
      <c r="I160" s="69"/>
      <c r="J160" s="69"/>
      <c r="K160" s="69"/>
      <c r="L160" s="69" t="s">
        <v>1507</v>
      </c>
      <c r="M160" s="70">
        <v>59783.68</v>
      </c>
      <c r="N160" s="69"/>
      <c r="O160" s="69" t="s">
        <v>1509</v>
      </c>
      <c r="P160" s="69" t="s">
        <v>1275</v>
      </c>
      <c r="Q160" s="69" t="s">
        <v>1510</v>
      </c>
      <c r="R160" s="69" t="s">
        <v>1276</v>
      </c>
      <c r="S160" s="70">
        <v>59783.68</v>
      </c>
      <c r="T160" s="70"/>
      <c r="U160" s="69" t="s">
        <v>1064</v>
      </c>
      <c r="V160" s="73">
        <v>55</v>
      </c>
      <c r="W160" s="69" t="s">
        <v>1510</v>
      </c>
      <c r="X160" s="69"/>
      <c r="Y160" s="70"/>
      <c r="Z160" s="69">
        <v>179.35</v>
      </c>
      <c r="AA160" s="69"/>
      <c r="AB160" s="69" t="s">
        <v>1144</v>
      </c>
      <c r="AC160" s="69"/>
    </row>
    <row r="161" spans="1:29" x14ac:dyDescent="0.25">
      <c r="A161" s="69"/>
      <c r="B161" s="69"/>
      <c r="C161" s="69"/>
      <c r="D161" s="69"/>
      <c r="E161" s="69" t="s">
        <v>1512</v>
      </c>
      <c r="F161" s="69"/>
      <c r="G161" s="69"/>
      <c r="H161" s="69"/>
      <c r="I161" s="69"/>
      <c r="J161" s="69"/>
      <c r="K161" s="69"/>
      <c r="L161" s="69" t="s">
        <v>1511</v>
      </c>
      <c r="M161" s="70">
        <v>83672.94</v>
      </c>
      <c r="N161" s="69"/>
      <c r="O161" s="69" t="s">
        <v>1513</v>
      </c>
      <c r="P161" s="69" t="s">
        <v>1447</v>
      </c>
      <c r="Q161" s="69" t="s">
        <v>1447</v>
      </c>
      <c r="R161" s="69" t="s">
        <v>1276</v>
      </c>
      <c r="S161" s="70">
        <v>83672.94</v>
      </c>
      <c r="T161" s="70"/>
      <c r="U161" s="69" t="s">
        <v>1064</v>
      </c>
      <c r="V161" s="73">
        <v>56</v>
      </c>
      <c r="W161" s="69" t="s">
        <v>1447</v>
      </c>
      <c r="X161" s="69"/>
      <c r="Y161" s="70"/>
      <c r="Z161" s="69">
        <v>440.37</v>
      </c>
      <c r="AA161" s="69"/>
      <c r="AB161" s="69" t="s">
        <v>1144</v>
      </c>
      <c r="AC161" s="69"/>
    </row>
    <row r="162" spans="1:29" x14ac:dyDescent="0.25">
      <c r="A162" s="69"/>
      <c r="B162" s="69"/>
      <c r="C162" s="69"/>
      <c r="D162" s="69"/>
      <c r="E162" s="69" t="s">
        <v>1512</v>
      </c>
      <c r="F162" s="69"/>
      <c r="G162" s="69"/>
      <c r="H162" s="69"/>
      <c r="I162" s="69"/>
      <c r="J162" s="69"/>
      <c r="K162" s="69"/>
      <c r="L162" s="69" t="s">
        <v>1514</v>
      </c>
      <c r="M162" s="70">
        <v>57876.54</v>
      </c>
      <c r="N162" s="69"/>
      <c r="O162" s="69" t="s">
        <v>1513</v>
      </c>
      <c r="P162" s="69" t="s">
        <v>1447</v>
      </c>
      <c r="Q162" s="69" t="s">
        <v>1447</v>
      </c>
      <c r="R162" s="69" t="s">
        <v>1276</v>
      </c>
      <c r="S162" s="70">
        <v>57876.54</v>
      </c>
      <c r="T162" s="70"/>
      <c r="U162" s="69" t="s">
        <v>1064</v>
      </c>
      <c r="V162" s="73">
        <v>56</v>
      </c>
      <c r="W162" s="69" t="s">
        <v>1447</v>
      </c>
      <c r="X162" s="69"/>
      <c r="Y162" s="70"/>
      <c r="Z162" s="69">
        <v>0</v>
      </c>
      <c r="AA162" s="69"/>
      <c r="AB162" s="69" t="s">
        <v>1144</v>
      </c>
      <c r="AC162" s="69"/>
    </row>
    <row r="163" spans="1:29" x14ac:dyDescent="0.25">
      <c r="A163" s="69"/>
      <c r="B163" s="69"/>
      <c r="C163" s="69"/>
      <c r="D163" s="69"/>
      <c r="E163" s="69" t="s">
        <v>1516</v>
      </c>
      <c r="F163" s="69"/>
      <c r="G163" s="69"/>
      <c r="H163" s="69"/>
      <c r="I163" s="69"/>
      <c r="J163" s="69"/>
      <c r="K163" s="69"/>
      <c r="L163" s="69" t="s">
        <v>1515</v>
      </c>
      <c r="M163" s="70">
        <v>100917.37</v>
      </c>
      <c r="N163" s="69"/>
      <c r="O163" s="69" t="s">
        <v>1517</v>
      </c>
      <c r="P163" s="69" t="s">
        <v>1275</v>
      </c>
      <c r="Q163" s="69" t="s">
        <v>1510</v>
      </c>
      <c r="R163" s="69" t="s">
        <v>1276</v>
      </c>
      <c r="S163" s="70">
        <v>100917.37</v>
      </c>
      <c r="T163" s="70"/>
      <c r="U163" s="69" t="s">
        <v>1064</v>
      </c>
      <c r="V163" s="73">
        <v>55</v>
      </c>
      <c r="W163" s="69" t="s">
        <v>1510</v>
      </c>
      <c r="X163" s="69"/>
      <c r="Y163" s="70"/>
      <c r="Z163" s="69">
        <v>609.15</v>
      </c>
      <c r="AA163" s="69"/>
      <c r="AB163" s="69" t="s">
        <v>1144</v>
      </c>
      <c r="AC163" s="69"/>
    </row>
    <row r="164" spans="1:29" x14ac:dyDescent="0.25">
      <c r="A164" s="69"/>
      <c r="B164" s="69"/>
      <c r="C164" s="69"/>
      <c r="D164" s="69"/>
      <c r="E164" s="69" t="s">
        <v>1519</v>
      </c>
      <c r="F164" s="69"/>
      <c r="G164" s="69"/>
      <c r="H164" s="69"/>
      <c r="I164" s="69"/>
      <c r="J164" s="69"/>
      <c r="K164" s="69"/>
      <c r="L164" s="69" t="s">
        <v>1518</v>
      </c>
      <c r="M164" s="70">
        <v>98314.67</v>
      </c>
      <c r="N164" s="69"/>
      <c r="O164" s="69" t="s">
        <v>1520</v>
      </c>
      <c r="P164" s="69" t="s">
        <v>1447</v>
      </c>
      <c r="Q164" s="69" t="s">
        <v>1447</v>
      </c>
      <c r="R164" s="69" t="s">
        <v>1276</v>
      </c>
      <c r="S164" s="70">
        <v>98314.67</v>
      </c>
      <c r="T164" s="70"/>
      <c r="U164" s="69" t="s">
        <v>1064</v>
      </c>
      <c r="V164" s="73">
        <v>56</v>
      </c>
      <c r="W164" s="69" t="s">
        <v>1447</v>
      </c>
      <c r="X164" s="69"/>
      <c r="Y164" s="70"/>
      <c r="Z164" s="69">
        <v>305.87</v>
      </c>
      <c r="AA164" s="69"/>
      <c r="AB164" s="69" t="s">
        <v>1144</v>
      </c>
      <c r="AC164" s="69"/>
    </row>
    <row r="165" spans="1:29" x14ac:dyDescent="0.25">
      <c r="A165" s="69"/>
      <c r="B165" s="69"/>
      <c r="C165" s="69"/>
      <c r="D165" s="69"/>
      <c r="E165" s="69" t="s">
        <v>1522</v>
      </c>
      <c r="F165" s="69"/>
      <c r="G165" s="69"/>
      <c r="H165" s="69"/>
      <c r="I165" s="69"/>
      <c r="J165" s="69"/>
      <c r="K165" s="69"/>
      <c r="L165" s="69" t="s">
        <v>1521</v>
      </c>
      <c r="M165" s="70">
        <v>107234.93</v>
      </c>
      <c r="N165" s="69"/>
      <c r="O165" s="69" t="s">
        <v>1523</v>
      </c>
      <c r="P165" s="69" t="s">
        <v>1524</v>
      </c>
      <c r="Q165" s="69" t="s">
        <v>1524</v>
      </c>
      <c r="R165" s="69" t="s">
        <v>1217</v>
      </c>
      <c r="S165" s="70">
        <v>107234.93</v>
      </c>
      <c r="T165" s="70"/>
      <c r="U165" s="69" t="s">
        <v>1064</v>
      </c>
      <c r="V165" s="73">
        <v>49</v>
      </c>
      <c r="W165" s="69" t="s">
        <v>1524</v>
      </c>
      <c r="X165" s="69"/>
      <c r="Y165" s="70"/>
      <c r="Z165" s="69">
        <v>291.91000000000003</v>
      </c>
      <c r="AA165" s="69"/>
      <c r="AB165" s="69" t="s">
        <v>1144</v>
      </c>
      <c r="AC165" s="69"/>
    </row>
    <row r="166" spans="1:29" x14ac:dyDescent="0.25">
      <c r="A166" s="69"/>
      <c r="B166" s="69"/>
      <c r="C166" s="69"/>
      <c r="D166" s="69"/>
      <c r="E166" s="69" t="s">
        <v>1516</v>
      </c>
      <c r="F166" s="69"/>
      <c r="G166" s="69"/>
      <c r="H166" s="69"/>
      <c r="I166" s="69"/>
      <c r="J166" s="69"/>
      <c r="K166" s="69"/>
      <c r="L166" s="69" t="s">
        <v>1525</v>
      </c>
      <c r="M166" s="70">
        <v>102134.75</v>
      </c>
      <c r="N166" s="69"/>
      <c r="O166" s="69" t="s">
        <v>1517</v>
      </c>
      <c r="P166" s="69" t="s">
        <v>1275</v>
      </c>
      <c r="Q166" s="69" t="s">
        <v>1510</v>
      </c>
      <c r="R166" s="69" t="s">
        <v>1276</v>
      </c>
      <c r="S166" s="70">
        <v>102134.75</v>
      </c>
      <c r="T166" s="70"/>
      <c r="U166" s="69" t="s">
        <v>1064</v>
      </c>
      <c r="V166" s="73">
        <v>55</v>
      </c>
      <c r="W166" s="69" t="s">
        <v>1510</v>
      </c>
      <c r="X166" s="69"/>
      <c r="Y166" s="70"/>
      <c r="Z166" s="69">
        <v>0</v>
      </c>
      <c r="AA166" s="69"/>
      <c r="AB166" s="69" t="s">
        <v>1144</v>
      </c>
      <c r="AC166" s="69"/>
    </row>
    <row r="167" spans="1:29" x14ac:dyDescent="0.25">
      <c r="A167" s="69"/>
      <c r="B167" s="69"/>
      <c r="C167" s="69"/>
      <c r="D167" s="69"/>
      <c r="E167" s="69" t="s">
        <v>1527</v>
      </c>
      <c r="F167" s="69"/>
      <c r="G167" s="69"/>
      <c r="H167" s="69"/>
      <c r="I167" s="69"/>
      <c r="J167" s="69"/>
      <c r="K167" s="69"/>
      <c r="L167" s="69" t="s">
        <v>1526</v>
      </c>
      <c r="M167" s="70">
        <v>102061.42</v>
      </c>
      <c r="N167" s="69"/>
      <c r="O167" s="69" t="s">
        <v>1528</v>
      </c>
      <c r="P167" s="69" t="s">
        <v>1275</v>
      </c>
      <c r="Q167" s="69" t="s">
        <v>1510</v>
      </c>
      <c r="R167" s="69" t="s">
        <v>1276</v>
      </c>
      <c r="S167" s="70">
        <v>102061.42</v>
      </c>
      <c r="T167" s="70"/>
      <c r="U167" s="69" t="s">
        <v>1064</v>
      </c>
      <c r="V167" s="73">
        <v>55</v>
      </c>
      <c r="W167" s="69" t="s">
        <v>1510</v>
      </c>
      <c r="X167" s="69"/>
      <c r="Y167" s="70"/>
      <c r="Z167" s="69">
        <v>306.18</v>
      </c>
      <c r="AA167" s="69"/>
      <c r="AB167" s="69" t="s">
        <v>1144</v>
      </c>
      <c r="AC167" s="69"/>
    </row>
    <row r="168" spans="1:29" x14ac:dyDescent="0.25">
      <c r="A168" s="69"/>
      <c r="B168" s="69"/>
      <c r="C168" s="69"/>
      <c r="D168" s="69"/>
      <c r="E168" s="69" t="s">
        <v>1530</v>
      </c>
      <c r="F168" s="69"/>
      <c r="G168" s="69"/>
      <c r="H168" s="69"/>
      <c r="I168" s="69"/>
      <c r="J168" s="69"/>
      <c r="K168" s="69"/>
      <c r="L168" s="69" t="s">
        <v>1529</v>
      </c>
      <c r="M168" s="70">
        <v>99755.58</v>
      </c>
      <c r="N168" s="69"/>
      <c r="O168" s="69" t="s">
        <v>1531</v>
      </c>
      <c r="P168" s="69" t="s">
        <v>1275</v>
      </c>
      <c r="Q168" s="69" t="s">
        <v>1510</v>
      </c>
      <c r="R168" s="69" t="s">
        <v>1276</v>
      </c>
      <c r="S168" s="70">
        <v>99755.58</v>
      </c>
      <c r="T168" s="70"/>
      <c r="U168" s="69" t="s">
        <v>1064</v>
      </c>
      <c r="V168" s="73">
        <v>55</v>
      </c>
      <c r="W168" s="69" t="s">
        <v>1510</v>
      </c>
      <c r="X168" s="69"/>
      <c r="Y168" s="70"/>
      <c r="Z168" s="69">
        <v>299.26</v>
      </c>
      <c r="AA168" s="69"/>
      <c r="AB168" s="69" t="s">
        <v>1144</v>
      </c>
      <c r="AC168" s="69"/>
    </row>
    <row r="169" spans="1:29" x14ac:dyDescent="0.25">
      <c r="A169" s="69"/>
      <c r="B169" s="69"/>
      <c r="C169" s="69"/>
      <c r="D169" s="69"/>
      <c r="E169" s="69" t="s">
        <v>1533</v>
      </c>
      <c r="F169" s="69"/>
      <c r="G169" s="69"/>
      <c r="H169" s="69"/>
      <c r="I169" s="69"/>
      <c r="J169" s="69"/>
      <c r="K169" s="69"/>
      <c r="L169" s="69" t="s">
        <v>1532</v>
      </c>
      <c r="M169" s="70">
        <v>20223.59</v>
      </c>
      <c r="N169" s="69"/>
      <c r="O169" s="69" t="s">
        <v>1534</v>
      </c>
      <c r="P169" s="69" t="s">
        <v>1275</v>
      </c>
      <c r="Q169" s="69" t="s">
        <v>1510</v>
      </c>
      <c r="R169" s="69" t="s">
        <v>1276</v>
      </c>
      <c r="S169" s="70">
        <v>20223.59</v>
      </c>
      <c r="T169" s="70"/>
      <c r="U169" s="69" t="s">
        <v>1064</v>
      </c>
      <c r="V169" s="73">
        <v>55</v>
      </c>
      <c r="W169" s="69" t="s">
        <v>1510</v>
      </c>
      <c r="X169" s="69"/>
      <c r="Y169" s="70"/>
      <c r="Z169" s="69">
        <v>60.67</v>
      </c>
      <c r="AA169" s="69"/>
      <c r="AB169" s="69" t="s">
        <v>1144</v>
      </c>
      <c r="AC169" s="69"/>
    </row>
    <row r="170" spans="1:29" x14ac:dyDescent="0.25">
      <c r="A170" s="69"/>
      <c r="B170" s="69"/>
      <c r="C170" s="69"/>
      <c r="D170" s="69"/>
      <c r="E170" s="69" t="s">
        <v>1536</v>
      </c>
      <c r="F170" s="69"/>
      <c r="G170" s="69"/>
      <c r="H170" s="69"/>
      <c r="I170" s="69"/>
      <c r="J170" s="69"/>
      <c r="K170" s="69"/>
      <c r="L170" s="69" t="s">
        <v>1535</v>
      </c>
      <c r="M170" s="70">
        <v>92128.84</v>
      </c>
      <c r="N170" s="69"/>
      <c r="O170" s="69" t="s">
        <v>1537</v>
      </c>
      <c r="P170" s="69" t="s">
        <v>1480</v>
      </c>
      <c r="Q170" s="69" t="s">
        <v>1005</v>
      </c>
      <c r="R170" s="69" t="s">
        <v>1538</v>
      </c>
      <c r="S170" s="70">
        <v>92128.84</v>
      </c>
      <c r="T170" s="70"/>
      <c r="U170" s="69" t="s">
        <v>1484</v>
      </c>
      <c r="V170" s="73">
        <v>52</v>
      </c>
      <c r="W170" s="69" t="s">
        <v>1005</v>
      </c>
      <c r="X170" s="69"/>
      <c r="Y170" s="70"/>
      <c r="Z170" s="69">
        <v>250.79</v>
      </c>
      <c r="AA170" s="69"/>
      <c r="AB170" s="69" t="s">
        <v>1144</v>
      </c>
      <c r="AC170" s="69"/>
    </row>
    <row r="171" spans="1:29" x14ac:dyDescent="0.25">
      <c r="A171" s="69"/>
      <c r="B171" s="69"/>
      <c r="C171" s="69"/>
      <c r="D171" s="69"/>
      <c r="E171" s="69" t="s">
        <v>1540</v>
      </c>
      <c r="F171" s="69"/>
      <c r="G171" s="69"/>
      <c r="H171" s="69"/>
      <c r="I171" s="69"/>
      <c r="J171" s="69"/>
      <c r="K171" s="69"/>
      <c r="L171" s="69" t="s">
        <v>1539</v>
      </c>
      <c r="M171" s="70">
        <v>102136.55</v>
      </c>
      <c r="N171" s="69"/>
      <c r="O171" s="69" t="s">
        <v>1541</v>
      </c>
      <c r="P171" s="69" t="s">
        <v>1182</v>
      </c>
      <c r="Q171" s="69" t="s">
        <v>1182</v>
      </c>
      <c r="R171" s="69" t="s">
        <v>1542</v>
      </c>
      <c r="S171" s="70">
        <v>102136.55</v>
      </c>
      <c r="T171" s="70"/>
      <c r="U171" s="69"/>
      <c r="V171" s="69"/>
      <c r="W171" s="69" t="s">
        <v>1182</v>
      </c>
      <c r="X171" s="69"/>
      <c r="Y171" s="70"/>
      <c r="Z171" s="69">
        <v>578.77</v>
      </c>
      <c r="AA171" s="69"/>
      <c r="AB171" s="69" t="s">
        <v>1144</v>
      </c>
      <c r="AC171" s="69"/>
    </row>
    <row r="172" spans="1:29" x14ac:dyDescent="0.25">
      <c r="A172" s="69"/>
      <c r="B172" s="69"/>
      <c r="C172" s="69"/>
      <c r="D172" s="69"/>
      <c r="E172" s="69" t="s">
        <v>1544</v>
      </c>
      <c r="F172" s="69"/>
      <c r="G172" s="69"/>
      <c r="H172" s="69"/>
      <c r="I172" s="69"/>
      <c r="J172" s="69"/>
      <c r="K172" s="69"/>
      <c r="L172" s="69" t="s">
        <v>1543</v>
      </c>
      <c r="M172" s="70">
        <v>83299.399999999994</v>
      </c>
      <c r="N172" s="69"/>
      <c r="O172" s="69" t="s">
        <v>1545</v>
      </c>
      <c r="P172" s="69" t="s">
        <v>1021</v>
      </c>
      <c r="Q172" s="69" t="s">
        <v>1546</v>
      </c>
      <c r="R172" s="69" t="s">
        <v>1547</v>
      </c>
      <c r="S172" s="70">
        <v>83299.399999999994</v>
      </c>
      <c r="T172" s="70"/>
      <c r="U172" s="69" t="s">
        <v>1548</v>
      </c>
      <c r="V172" s="73">
        <v>89</v>
      </c>
      <c r="W172" s="69" t="s">
        <v>1546</v>
      </c>
      <c r="X172" s="69"/>
      <c r="Y172" s="70"/>
      <c r="Z172" s="69">
        <v>407.24</v>
      </c>
      <c r="AA172" s="69"/>
      <c r="AB172" s="69" t="s">
        <v>1144</v>
      </c>
      <c r="AC172" s="69"/>
    </row>
    <row r="173" spans="1:29" x14ac:dyDescent="0.25">
      <c r="A173" s="69"/>
      <c r="B173" s="69"/>
      <c r="C173" s="69"/>
      <c r="D173" s="69"/>
      <c r="E173" s="69" t="s">
        <v>1550</v>
      </c>
      <c r="F173" s="69"/>
      <c r="G173" s="69"/>
      <c r="H173" s="69"/>
      <c r="I173" s="69"/>
      <c r="J173" s="69"/>
      <c r="K173" s="69"/>
      <c r="L173" s="69" t="s">
        <v>1549</v>
      </c>
      <c r="M173" s="70">
        <v>82961.41</v>
      </c>
      <c r="N173" s="69"/>
      <c r="O173" s="69" t="s">
        <v>1551</v>
      </c>
      <c r="P173" s="69" t="s">
        <v>1021</v>
      </c>
      <c r="Q173" s="69" t="s">
        <v>1032</v>
      </c>
      <c r="R173" s="69" t="s">
        <v>1552</v>
      </c>
      <c r="S173" s="70">
        <v>82961.41</v>
      </c>
      <c r="T173" s="70"/>
      <c r="U173" s="69" t="s">
        <v>1548</v>
      </c>
      <c r="V173" s="73">
        <v>89</v>
      </c>
      <c r="W173" s="69" t="s">
        <v>1032</v>
      </c>
      <c r="X173" s="69"/>
      <c r="Y173" s="70"/>
      <c r="Z173" s="69">
        <v>400.98</v>
      </c>
      <c r="AA173" s="69"/>
      <c r="AB173" s="69" t="s">
        <v>1144</v>
      </c>
      <c r="AC173" s="69"/>
    </row>
    <row r="174" spans="1:29" x14ac:dyDescent="0.25">
      <c r="A174" s="69"/>
      <c r="B174" s="69"/>
      <c r="C174" s="69"/>
      <c r="D174" s="69"/>
      <c r="E174" s="69" t="s">
        <v>1554</v>
      </c>
      <c r="F174" s="69"/>
      <c r="G174" s="69"/>
      <c r="H174" s="69"/>
      <c r="I174" s="69"/>
      <c r="J174" s="69"/>
      <c r="K174" s="69"/>
      <c r="L174" s="69" t="s">
        <v>1553</v>
      </c>
      <c r="M174" s="70">
        <v>81091.14</v>
      </c>
      <c r="N174" s="69"/>
      <c r="O174" s="69" t="s">
        <v>1555</v>
      </c>
      <c r="P174" s="69" t="s">
        <v>1556</v>
      </c>
      <c r="Q174" s="69" t="s">
        <v>1021</v>
      </c>
      <c r="R174" s="69" t="s">
        <v>1547</v>
      </c>
      <c r="S174" s="70">
        <v>81091.14</v>
      </c>
      <c r="T174" s="70"/>
      <c r="U174" s="69" t="s">
        <v>1548</v>
      </c>
      <c r="V174" s="73">
        <v>94</v>
      </c>
      <c r="W174" s="69" t="s">
        <v>1548</v>
      </c>
      <c r="X174" s="69"/>
      <c r="Y174" s="70"/>
      <c r="Z174" s="69">
        <v>793.78</v>
      </c>
      <c r="AA174" s="69"/>
      <c r="AB174" s="69" t="s">
        <v>1144</v>
      </c>
      <c r="AC174" s="69"/>
    </row>
    <row r="175" spans="1:29" x14ac:dyDescent="0.25">
      <c r="A175" s="69"/>
      <c r="B175" s="69"/>
      <c r="C175" s="69"/>
      <c r="D175" s="69"/>
      <c r="E175" s="69" t="s">
        <v>1558</v>
      </c>
      <c r="F175" s="69"/>
      <c r="G175" s="69"/>
      <c r="H175" s="69"/>
      <c r="I175" s="69"/>
      <c r="J175" s="69"/>
      <c r="K175" s="69"/>
      <c r="L175" s="69" t="s">
        <v>1557</v>
      </c>
      <c r="M175" s="70">
        <v>110667.82</v>
      </c>
      <c r="N175" s="69"/>
      <c r="O175" s="69" t="s">
        <v>1559</v>
      </c>
      <c r="P175" s="69" t="s">
        <v>1032</v>
      </c>
      <c r="Q175" s="69" t="s">
        <v>1032</v>
      </c>
      <c r="R175" s="69" t="s">
        <v>1552</v>
      </c>
      <c r="S175" s="70">
        <v>110667.82</v>
      </c>
      <c r="T175" s="70"/>
      <c r="U175" s="69" t="s">
        <v>1548</v>
      </c>
      <c r="V175" s="73">
        <v>87</v>
      </c>
      <c r="W175" s="69" t="s">
        <v>1032</v>
      </c>
      <c r="X175" s="69"/>
      <c r="Y175" s="70"/>
      <c r="Z175" s="69">
        <v>534.89</v>
      </c>
      <c r="AA175" s="69"/>
      <c r="AB175" s="69" t="s">
        <v>1144</v>
      </c>
      <c r="AC175" s="69"/>
    </row>
    <row r="176" spans="1:29" x14ac:dyDescent="0.25">
      <c r="A176" s="69"/>
      <c r="B176" s="69"/>
      <c r="C176" s="69"/>
      <c r="D176" s="69"/>
      <c r="E176" s="69" t="s">
        <v>1561</v>
      </c>
      <c r="F176" s="69"/>
      <c r="G176" s="69"/>
      <c r="H176" s="69"/>
      <c r="I176" s="69"/>
      <c r="J176" s="69"/>
      <c r="K176" s="69"/>
      <c r="L176" s="69" t="s">
        <v>1560</v>
      </c>
      <c r="M176" s="70">
        <v>98620.43</v>
      </c>
      <c r="N176" s="69"/>
      <c r="O176" s="69" t="s">
        <v>1562</v>
      </c>
      <c r="P176" s="69" t="s">
        <v>1563</v>
      </c>
      <c r="Q176" s="69" t="s">
        <v>1564</v>
      </c>
      <c r="R176" s="69" t="s">
        <v>1542</v>
      </c>
      <c r="S176" s="70">
        <v>98620.43</v>
      </c>
      <c r="T176" s="70"/>
      <c r="U176" s="69" t="s">
        <v>1484</v>
      </c>
      <c r="V176" s="73">
        <v>39</v>
      </c>
      <c r="W176" s="69" t="s">
        <v>1564</v>
      </c>
      <c r="X176" s="69"/>
      <c r="Y176" s="70"/>
      <c r="Z176" s="69">
        <v>208.2</v>
      </c>
      <c r="AA176" s="69"/>
      <c r="AB176" s="69" t="s">
        <v>1144</v>
      </c>
      <c r="AC176" s="69"/>
    </row>
    <row r="177" spans="1:29" x14ac:dyDescent="0.25">
      <c r="A177" s="69"/>
      <c r="B177" s="69"/>
      <c r="C177" s="69"/>
      <c r="D177" s="69"/>
      <c r="E177" s="69" t="s">
        <v>1554</v>
      </c>
      <c r="F177" s="69"/>
      <c r="G177" s="69"/>
      <c r="H177" s="69"/>
      <c r="I177" s="69"/>
      <c r="J177" s="69"/>
      <c r="K177" s="69"/>
      <c r="L177" s="69" t="s">
        <v>1565</v>
      </c>
      <c r="M177" s="70">
        <v>79449.3</v>
      </c>
      <c r="N177" s="69"/>
      <c r="O177" s="69" t="s">
        <v>1555</v>
      </c>
      <c r="P177" s="69" t="s">
        <v>1556</v>
      </c>
      <c r="Q177" s="69" t="s">
        <v>1021</v>
      </c>
      <c r="R177" s="69" t="s">
        <v>1547</v>
      </c>
      <c r="S177" s="70">
        <v>79449.3</v>
      </c>
      <c r="T177" s="70"/>
      <c r="U177" s="69" t="s">
        <v>1548</v>
      </c>
      <c r="V177" s="73">
        <v>94</v>
      </c>
      <c r="W177" s="69" t="s">
        <v>1021</v>
      </c>
      <c r="X177" s="69"/>
      <c r="Y177" s="70"/>
      <c r="Z177" s="69">
        <v>0</v>
      </c>
      <c r="AA177" s="69"/>
      <c r="AB177" s="69" t="s">
        <v>1144</v>
      </c>
      <c r="AC177" s="69"/>
    </row>
    <row r="178" spans="1:29" x14ac:dyDescent="0.25">
      <c r="A178" s="69"/>
      <c r="B178" s="69"/>
      <c r="C178" s="69"/>
      <c r="D178" s="69"/>
      <c r="E178" s="69" t="s">
        <v>1567</v>
      </c>
      <c r="F178" s="69"/>
      <c r="G178" s="69"/>
      <c r="H178" s="69"/>
      <c r="I178" s="69"/>
      <c r="J178" s="69"/>
      <c r="K178" s="69"/>
      <c r="L178" s="69" t="s">
        <v>1566</v>
      </c>
      <c r="M178" s="70">
        <v>79086.539999999994</v>
      </c>
      <c r="N178" s="69"/>
      <c r="O178" s="69" t="s">
        <v>1568</v>
      </c>
      <c r="P178" s="69" t="s">
        <v>1045</v>
      </c>
      <c r="Q178" s="69" t="s">
        <v>1045</v>
      </c>
      <c r="R178" s="69" t="s">
        <v>1129</v>
      </c>
      <c r="S178" s="70">
        <v>79086.539999999994</v>
      </c>
      <c r="T178" s="70"/>
      <c r="U178" s="69" t="s">
        <v>1484</v>
      </c>
      <c r="V178" s="73">
        <v>42</v>
      </c>
      <c r="W178" s="69" t="s">
        <v>1045</v>
      </c>
      <c r="X178" s="69"/>
      <c r="Y178" s="70"/>
      <c r="Z178" s="69">
        <v>184.53</v>
      </c>
      <c r="AA178" s="69"/>
      <c r="AB178" s="69" t="s">
        <v>1144</v>
      </c>
      <c r="AC178" s="69"/>
    </row>
    <row r="179" spans="1:29" x14ac:dyDescent="0.25">
      <c r="A179" s="71" t="s">
        <v>193</v>
      </c>
      <c r="B179" s="71"/>
      <c r="C179" s="71"/>
      <c r="D179" s="71"/>
      <c r="E179" s="71"/>
      <c r="F179" s="71"/>
      <c r="G179" s="71"/>
      <c r="H179" s="71"/>
      <c r="I179" s="71"/>
      <c r="J179" s="72">
        <v>1847965.4</v>
      </c>
      <c r="K179" s="71"/>
      <c r="L179" s="71"/>
      <c r="M179" s="72">
        <v>1847807.9399999997</v>
      </c>
      <c r="N179" s="72">
        <v>157.46000000019558</v>
      </c>
      <c r="O179" s="71"/>
      <c r="P179" s="71"/>
      <c r="Q179" s="71"/>
      <c r="R179" s="71"/>
      <c r="S179" s="72">
        <v>1847807.9399999997</v>
      </c>
      <c r="T179" s="72">
        <v>1745671.39</v>
      </c>
      <c r="U179" s="71"/>
      <c r="V179" s="71"/>
      <c r="W179" s="71"/>
      <c r="X179" s="72">
        <v>102136.54999999981</v>
      </c>
      <c r="Y179" s="72">
        <v>7026.7199999999993</v>
      </c>
      <c r="Z179" s="72">
        <v>1752698.1099999999</v>
      </c>
      <c r="AA179" s="69"/>
      <c r="AB179" s="69"/>
      <c r="AC179" s="69"/>
    </row>
    <row r="180" spans="1:29" ht="30" x14ac:dyDescent="0.25">
      <c r="A180" s="68" t="s">
        <v>1569</v>
      </c>
      <c r="B180" s="69" t="s">
        <v>957</v>
      </c>
      <c r="C180" s="69" t="s">
        <v>1570</v>
      </c>
      <c r="D180" s="69" t="s">
        <v>1029</v>
      </c>
      <c r="E180" s="69" t="s">
        <v>142</v>
      </c>
      <c r="F180" s="69"/>
      <c r="G180" s="69" t="s">
        <v>1571</v>
      </c>
      <c r="H180" s="69" t="s">
        <v>1572</v>
      </c>
      <c r="I180" s="69" t="s">
        <v>962</v>
      </c>
      <c r="J180" s="70">
        <v>22357</v>
      </c>
      <c r="K180" s="69" t="s">
        <v>1225</v>
      </c>
      <c r="L180" s="69" t="s">
        <v>1573</v>
      </c>
      <c r="M180" s="70">
        <v>22357</v>
      </c>
      <c r="N180" s="69"/>
      <c r="O180" s="69"/>
      <c r="P180" s="69" t="s">
        <v>1268</v>
      </c>
      <c r="Q180" s="69"/>
      <c r="R180" s="69"/>
      <c r="S180" s="70">
        <v>22357</v>
      </c>
      <c r="T180" s="70"/>
      <c r="U180" s="69"/>
      <c r="V180" s="69"/>
      <c r="W180" s="69"/>
      <c r="X180" s="69"/>
      <c r="Y180" s="70"/>
      <c r="Z180" s="69">
        <v>0</v>
      </c>
      <c r="AA180" s="69" t="s">
        <v>966</v>
      </c>
      <c r="AB180" s="69" t="s">
        <v>967</v>
      </c>
      <c r="AC180" s="69" t="s">
        <v>1574</v>
      </c>
    </row>
    <row r="181" spans="1:29" x14ac:dyDescent="0.25">
      <c r="A181" s="71" t="s">
        <v>193</v>
      </c>
      <c r="B181" s="71"/>
      <c r="C181" s="71"/>
      <c r="D181" s="71"/>
      <c r="E181" s="71"/>
      <c r="F181" s="71"/>
      <c r="G181" s="71"/>
      <c r="H181" s="71"/>
      <c r="I181" s="71"/>
      <c r="J181" s="72">
        <v>22357</v>
      </c>
      <c r="K181" s="71"/>
      <c r="L181" s="71"/>
      <c r="M181" s="72">
        <v>22357</v>
      </c>
      <c r="N181" s="72">
        <v>0</v>
      </c>
      <c r="O181" s="71"/>
      <c r="P181" s="71"/>
      <c r="Q181" s="71"/>
      <c r="R181" s="71"/>
      <c r="S181" s="72">
        <v>22357</v>
      </c>
      <c r="T181" s="72">
        <v>0</v>
      </c>
      <c r="U181" s="71"/>
      <c r="V181" s="71"/>
      <c r="W181" s="71"/>
      <c r="X181" s="72">
        <v>22357</v>
      </c>
      <c r="Y181" s="72">
        <v>0</v>
      </c>
      <c r="Z181" s="72">
        <v>0</v>
      </c>
      <c r="AA181" s="69"/>
      <c r="AB181" s="69"/>
      <c r="AC181" s="69"/>
    </row>
    <row r="182" spans="1:29" ht="30" x14ac:dyDescent="0.25">
      <c r="A182" s="68" t="s">
        <v>1575</v>
      </c>
      <c r="B182" s="69" t="s">
        <v>1576</v>
      </c>
      <c r="C182" s="69" t="s">
        <v>1577</v>
      </c>
      <c r="D182" s="69" t="s">
        <v>1578</v>
      </c>
      <c r="E182" s="69" t="s">
        <v>1580</v>
      </c>
      <c r="F182" s="69" t="s">
        <v>1435</v>
      </c>
      <c r="G182" s="69" t="s">
        <v>1323</v>
      </c>
      <c r="H182" s="69" t="s">
        <v>1447</v>
      </c>
      <c r="I182" s="69" t="s">
        <v>1236</v>
      </c>
      <c r="J182" s="70">
        <v>390025.78</v>
      </c>
      <c r="K182" s="69" t="s">
        <v>1225</v>
      </c>
      <c r="L182" s="69" t="s">
        <v>1579</v>
      </c>
      <c r="M182" s="70">
        <v>1045</v>
      </c>
      <c r="N182" s="69"/>
      <c r="O182" s="69" t="s">
        <v>1581</v>
      </c>
      <c r="P182" s="69" t="s">
        <v>1263</v>
      </c>
      <c r="Q182" s="69" t="s">
        <v>1582</v>
      </c>
      <c r="R182" s="69" t="s">
        <v>1307</v>
      </c>
      <c r="S182" s="70">
        <v>1045</v>
      </c>
      <c r="T182" s="70"/>
      <c r="U182" s="69" t="s">
        <v>1270</v>
      </c>
      <c r="V182" s="73">
        <v>31</v>
      </c>
      <c r="W182" s="69" t="s">
        <v>1582</v>
      </c>
      <c r="X182" s="69"/>
      <c r="Y182" s="70"/>
      <c r="Z182" s="69">
        <v>2.23</v>
      </c>
      <c r="AA182" s="69" t="s">
        <v>966</v>
      </c>
      <c r="AB182" s="69" t="s">
        <v>997</v>
      </c>
      <c r="AC182" s="69" t="s">
        <v>1583</v>
      </c>
    </row>
    <row r="183" spans="1:29" x14ac:dyDescent="0.25">
      <c r="A183" s="69"/>
      <c r="B183" s="69"/>
      <c r="C183" s="69"/>
      <c r="D183" s="69"/>
      <c r="E183" s="69" t="s">
        <v>1585</v>
      </c>
      <c r="F183" s="69"/>
      <c r="G183" s="69"/>
      <c r="H183" s="69"/>
      <c r="I183" s="69"/>
      <c r="J183" s="69"/>
      <c r="K183" s="69"/>
      <c r="L183" s="69" t="s">
        <v>1584</v>
      </c>
      <c r="M183" s="70">
        <v>1045</v>
      </c>
      <c r="N183" s="69"/>
      <c r="O183" s="69" t="s">
        <v>1586</v>
      </c>
      <c r="P183" s="69" t="s">
        <v>1263</v>
      </c>
      <c r="Q183" s="69" t="s">
        <v>1582</v>
      </c>
      <c r="R183" s="69" t="s">
        <v>1307</v>
      </c>
      <c r="S183" s="70">
        <v>1045</v>
      </c>
      <c r="T183" s="70"/>
      <c r="U183" s="69" t="s">
        <v>1270</v>
      </c>
      <c r="V183" s="73">
        <v>31</v>
      </c>
      <c r="W183" s="69" t="s">
        <v>1582</v>
      </c>
      <c r="X183" s="69"/>
      <c r="Y183" s="70"/>
      <c r="Z183" s="69">
        <v>2.23</v>
      </c>
      <c r="AA183" s="69"/>
      <c r="AB183" s="69" t="s">
        <v>997</v>
      </c>
      <c r="AC183" s="69"/>
    </row>
    <row r="184" spans="1:29" x14ac:dyDescent="0.25">
      <c r="A184" s="69"/>
      <c r="B184" s="69"/>
      <c r="C184" s="69"/>
      <c r="D184" s="69"/>
      <c r="E184" s="69" t="s">
        <v>1588</v>
      </c>
      <c r="F184" s="69"/>
      <c r="G184" s="69"/>
      <c r="H184" s="69"/>
      <c r="I184" s="69"/>
      <c r="J184" s="69"/>
      <c r="K184" s="69"/>
      <c r="L184" s="69" t="s">
        <v>1587</v>
      </c>
      <c r="M184" s="70">
        <v>26518.61</v>
      </c>
      <c r="N184" s="69"/>
      <c r="O184" s="69" t="s">
        <v>1589</v>
      </c>
      <c r="P184" s="69" t="s">
        <v>1502</v>
      </c>
      <c r="Q184" s="69" t="s">
        <v>1287</v>
      </c>
      <c r="R184" s="69" t="s">
        <v>1394</v>
      </c>
      <c r="S184" s="70">
        <v>26518.61</v>
      </c>
      <c r="T184" s="70"/>
      <c r="U184" s="69" t="s">
        <v>1064</v>
      </c>
      <c r="V184" s="73">
        <v>67</v>
      </c>
      <c r="W184" s="69" t="s">
        <v>1156</v>
      </c>
      <c r="X184" s="69"/>
      <c r="Y184" s="70"/>
      <c r="Z184" s="69">
        <v>94.29</v>
      </c>
      <c r="AA184" s="69"/>
      <c r="AB184" s="69" t="s">
        <v>967</v>
      </c>
      <c r="AC184" s="69"/>
    </row>
    <row r="185" spans="1:29" x14ac:dyDescent="0.25">
      <c r="A185" s="69"/>
      <c r="B185" s="69"/>
      <c r="C185" s="69"/>
      <c r="D185" s="69"/>
      <c r="E185" s="69" t="s">
        <v>1591</v>
      </c>
      <c r="F185" s="69"/>
      <c r="G185" s="69"/>
      <c r="H185" s="69"/>
      <c r="I185" s="69"/>
      <c r="J185" s="69"/>
      <c r="K185" s="69"/>
      <c r="L185" s="69" t="s">
        <v>1590</v>
      </c>
      <c r="M185" s="70">
        <v>109959.39</v>
      </c>
      <c r="N185" s="69"/>
      <c r="O185" s="69" t="s">
        <v>1592</v>
      </c>
      <c r="P185" s="69" t="s">
        <v>1287</v>
      </c>
      <c r="Q185" s="69" t="s">
        <v>1018</v>
      </c>
      <c r="R185" s="69" t="s">
        <v>1394</v>
      </c>
      <c r="S185" s="70">
        <v>109959.39</v>
      </c>
      <c r="T185" s="70"/>
      <c r="U185" s="69" t="s">
        <v>1064</v>
      </c>
      <c r="V185" s="73">
        <v>62</v>
      </c>
      <c r="W185" s="69" t="s">
        <v>1018</v>
      </c>
      <c r="X185" s="69"/>
      <c r="Y185" s="70"/>
      <c r="Z185" s="69">
        <v>372.64</v>
      </c>
      <c r="AA185" s="69"/>
      <c r="AB185" s="69" t="s">
        <v>967</v>
      </c>
      <c r="AC185" s="69"/>
    </row>
    <row r="186" spans="1:29" x14ac:dyDescent="0.25">
      <c r="A186" s="69"/>
      <c r="B186" s="69"/>
      <c r="C186" s="69"/>
      <c r="D186" s="69"/>
      <c r="E186" s="69" t="s">
        <v>1594</v>
      </c>
      <c r="F186" s="69"/>
      <c r="G186" s="69"/>
      <c r="H186" s="69"/>
      <c r="I186" s="69"/>
      <c r="J186" s="69"/>
      <c r="K186" s="69"/>
      <c r="L186" s="69" t="s">
        <v>1593</v>
      </c>
      <c r="M186" s="70">
        <v>16748.41</v>
      </c>
      <c r="N186" s="69"/>
      <c r="O186" s="69" t="s">
        <v>1595</v>
      </c>
      <c r="P186" s="69" t="s">
        <v>1275</v>
      </c>
      <c r="Q186" s="69" t="s">
        <v>1596</v>
      </c>
      <c r="R186" s="69" t="s">
        <v>1276</v>
      </c>
      <c r="S186" s="70">
        <v>16748.41</v>
      </c>
      <c r="T186" s="70"/>
      <c r="U186" s="69" t="s">
        <v>1064</v>
      </c>
      <c r="V186" s="73">
        <v>55</v>
      </c>
      <c r="W186" s="69" t="s">
        <v>1596</v>
      </c>
      <c r="X186" s="69"/>
      <c r="Y186" s="70"/>
      <c r="Z186" s="69">
        <v>47.84</v>
      </c>
      <c r="AA186" s="69"/>
      <c r="AB186" s="69" t="s">
        <v>967</v>
      </c>
      <c r="AC186" s="69"/>
    </row>
    <row r="187" spans="1:29" x14ac:dyDescent="0.25">
      <c r="A187" s="69"/>
      <c r="B187" s="69"/>
      <c r="C187" s="69"/>
      <c r="D187" s="69"/>
      <c r="E187" s="69" t="s">
        <v>1598</v>
      </c>
      <c r="F187" s="69"/>
      <c r="G187" s="69"/>
      <c r="H187" s="69"/>
      <c r="I187" s="69"/>
      <c r="J187" s="69"/>
      <c r="K187" s="69"/>
      <c r="L187" s="69" t="s">
        <v>1597</v>
      </c>
      <c r="M187" s="70">
        <v>22583.73</v>
      </c>
      <c r="N187" s="69"/>
      <c r="O187" s="69" t="s">
        <v>1599</v>
      </c>
      <c r="P187" s="69" t="s">
        <v>1393</v>
      </c>
      <c r="Q187" s="69" t="s">
        <v>1030</v>
      </c>
      <c r="R187" s="69" t="s">
        <v>1276</v>
      </c>
      <c r="S187" s="70">
        <v>22583.73</v>
      </c>
      <c r="T187" s="70"/>
      <c r="U187" s="69" t="s">
        <v>1064</v>
      </c>
      <c r="V187" s="73">
        <v>60</v>
      </c>
      <c r="W187" s="69" t="s">
        <v>1030</v>
      </c>
      <c r="X187" s="69"/>
      <c r="Y187" s="70"/>
      <c r="Z187" s="69">
        <v>71.510000000000005</v>
      </c>
      <c r="AA187" s="69"/>
      <c r="AB187" s="69" t="s">
        <v>997</v>
      </c>
      <c r="AC187" s="69"/>
    </row>
    <row r="188" spans="1:29" x14ac:dyDescent="0.25">
      <c r="A188" s="69"/>
      <c r="B188" s="69"/>
      <c r="C188" s="69"/>
      <c r="D188" s="69"/>
      <c r="E188" s="69" t="s">
        <v>1601</v>
      </c>
      <c r="F188" s="69"/>
      <c r="G188" s="69"/>
      <c r="H188" s="69"/>
      <c r="I188" s="69"/>
      <c r="J188" s="69"/>
      <c r="K188" s="69"/>
      <c r="L188" s="69" t="s">
        <v>1600</v>
      </c>
      <c r="M188" s="70">
        <v>52831.57</v>
      </c>
      <c r="N188" s="69"/>
      <c r="O188" s="69" t="s">
        <v>1602</v>
      </c>
      <c r="P188" s="69" t="s">
        <v>1603</v>
      </c>
      <c r="Q188" s="69" t="s">
        <v>1603</v>
      </c>
      <c r="R188" s="69" t="s">
        <v>1217</v>
      </c>
      <c r="S188" s="70">
        <v>52831.57</v>
      </c>
      <c r="T188" s="70"/>
      <c r="U188" s="69" t="s">
        <v>1064</v>
      </c>
      <c r="V188" s="73">
        <v>47</v>
      </c>
      <c r="W188" s="69" t="s">
        <v>1603</v>
      </c>
      <c r="X188" s="69"/>
      <c r="Y188" s="70"/>
      <c r="Z188" s="69">
        <v>137.94999999999999</v>
      </c>
      <c r="AA188" s="69"/>
      <c r="AB188" s="69" t="s">
        <v>967</v>
      </c>
      <c r="AC188" s="69"/>
    </row>
    <row r="189" spans="1:29" x14ac:dyDescent="0.25">
      <c r="A189" s="69"/>
      <c r="B189" s="69"/>
      <c r="C189" s="69"/>
      <c r="D189" s="69"/>
      <c r="E189" s="69" t="s">
        <v>1605</v>
      </c>
      <c r="F189" s="69"/>
      <c r="G189" s="69"/>
      <c r="H189" s="69"/>
      <c r="I189" s="69"/>
      <c r="J189" s="69"/>
      <c r="K189" s="69"/>
      <c r="L189" s="69" t="s">
        <v>1604</v>
      </c>
      <c r="M189" s="70">
        <v>49714.8</v>
      </c>
      <c r="N189" s="69"/>
      <c r="O189" s="69" t="s">
        <v>1606</v>
      </c>
      <c r="P189" s="69" t="s">
        <v>1452</v>
      </c>
      <c r="Q189" s="69" t="s">
        <v>1270</v>
      </c>
      <c r="R189" s="69" t="s">
        <v>1607</v>
      </c>
      <c r="S189" s="70">
        <v>49714.8</v>
      </c>
      <c r="T189" s="70"/>
      <c r="U189" s="69" t="s">
        <v>1064</v>
      </c>
      <c r="V189" s="73">
        <v>42</v>
      </c>
      <c r="W189" s="69" t="s">
        <v>1270</v>
      </c>
      <c r="X189" s="69"/>
      <c r="Y189" s="70"/>
      <c r="Z189" s="69">
        <v>107.71</v>
      </c>
      <c r="AA189" s="69"/>
      <c r="AB189" s="69" t="s">
        <v>997</v>
      </c>
      <c r="AC189" s="69"/>
    </row>
    <row r="190" spans="1:29" x14ac:dyDescent="0.25">
      <c r="A190" s="69"/>
      <c r="B190" s="69"/>
      <c r="C190" s="69"/>
      <c r="D190" s="69"/>
      <c r="E190" s="69" t="s">
        <v>1609</v>
      </c>
      <c r="F190" s="69"/>
      <c r="G190" s="69"/>
      <c r="H190" s="69"/>
      <c r="I190" s="69"/>
      <c r="J190" s="69"/>
      <c r="K190" s="69"/>
      <c r="L190" s="69" t="s">
        <v>1608</v>
      </c>
      <c r="M190" s="70">
        <v>18090.62</v>
      </c>
      <c r="N190" s="69"/>
      <c r="O190" s="69" t="s">
        <v>1610</v>
      </c>
      <c r="P190" s="69" t="s">
        <v>1157</v>
      </c>
      <c r="Q190" s="69" t="s">
        <v>1611</v>
      </c>
      <c r="R190" s="69" t="s">
        <v>1612</v>
      </c>
      <c r="S190" s="70">
        <v>18090.62</v>
      </c>
      <c r="T190" s="70"/>
      <c r="U190" s="69" t="s">
        <v>1484</v>
      </c>
      <c r="V190" s="73">
        <v>51</v>
      </c>
      <c r="W190" s="69" t="s">
        <v>1611</v>
      </c>
      <c r="X190" s="69"/>
      <c r="Y190" s="70"/>
      <c r="Z190" s="69">
        <v>44.31</v>
      </c>
      <c r="AA190" s="69"/>
      <c r="AB190" s="69" t="s">
        <v>967</v>
      </c>
      <c r="AC190" s="69"/>
    </row>
    <row r="191" spans="1:29" x14ac:dyDescent="0.25">
      <c r="A191" s="69"/>
      <c r="B191" s="69"/>
      <c r="C191" s="69"/>
      <c r="D191" s="69"/>
      <c r="E191" s="69" t="s">
        <v>1614</v>
      </c>
      <c r="F191" s="69"/>
      <c r="G191" s="69"/>
      <c r="H191" s="69"/>
      <c r="I191" s="69"/>
      <c r="J191" s="69"/>
      <c r="K191" s="69"/>
      <c r="L191" s="69" t="s">
        <v>1613</v>
      </c>
      <c r="M191" s="70">
        <v>30186.82</v>
      </c>
      <c r="N191" s="69"/>
      <c r="O191" s="69" t="s">
        <v>1615</v>
      </c>
      <c r="P191" s="69" t="s">
        <v>1157</v>
      </c>
      <c r="Q191" s="69" t="s">
        <v>1616</v>
      </c>
      <c r="R191" s="69" t="s">
        <v>1612</v>
      </c>
      <c r="S191" s="70">
        <v>30186.82</v>
      </c>
      <c r="T191" s="70"/>
      <c r="U191" s="69" t="s">
        <v>1484</v>
      </c>
      <c r="V191" s="73">
        <v>51</v>
      </c>
      <c r="W191" s="69" t="s">
        <v>1611</v>
      </c>
      <c r="X191" s="69"/>
      <c r="Y191" s="70"/>
      <c r="Z191" s="69">
        <v>75.23</v>
      </c>
      <c r="AA191" s="69"/>
      <c r="AB191" s="69" t="s">
        <v>967</v>
      </c>
      <c r="AC191" s="69"/>
    </row>
    <row r="192" spans="1:29" x14ac:dyDescent="0.25">
      <c r="A192" s="69"/>
      <c r="B192" s="69"/>
      <c r="C192" s="69"/>
      <c r="D192" s="69"/>
      <c r="E192" s="69" t="s">
        <v>1618</v>
      </c>
      <c r="F192" s="69"/>
      <c r="G192" s="69"/>
      <c r="H192" s="69"/>
      <c r="I192" s="69"/>
      <c r="J192" s="69"/>
      <c r="K192" s="69"/>
      <c r="L192" s="69" t="s">
        <v>1617</v>
      </c>
      <c r="M192" s="70">
        <v>12649.22</v>
      </c>
      <c r="N192" s="69"/>
      <c r="O192" s="69" t="s">
        <v>1619</v>
      </c>
      <c r="P192" s="69" t="s">
        <v>1620</v>
      </c>
      <c r="Q192" s="69" t="s">
        <v>1037</v>
      </c>
      <c r="R192" s="69" t="s">
        <v>1612</v>
      </c>
      <c r="S192" s="70">
        <v>12649.22</v>
      </c>
      <c r="T192" s="70"/>
      <c r="U192" s="69" t="s">
        <v>1484</v>
      </c>
      <c r="V192" s="73">
        <v>50</v>
      </c>
      <c r="W192" s="69" t="s">
        <v>1037</v>
      </c>
      <c r="X192" s="69"/>
      <c r="Y192" s="70"/>
      <c r="Z192" s="69">
        <v>30.31</v>
      </c>
      <c r="AA192" s="69"/>
      <c r="AB192" s="69" t="s">
        <v>967</v>
      </c>
      <c r="AC192" s="69"/>
    </row>
    <row r="193" spans="1:29" x14ac:dyDescent="0.25">
      <c r="A193" s="69"/>
      <c r="B193" s="69"/>
      <c r="C193" s="69"/>
      <c r="D193" s="69"/>
      <c r="E193" s="69" t="s">
        <v>1622</v>
      </c>
      <c r="F193" s="69"/>
      <c r="G193" s="69"/>
      <c r="H193" s="69"/>
      <c r="I193" s="69"/>
      <c r="J193" s="69"/>
      <c r="K193" s="69"/>
      <c r="L193" s="69" t="s">
        <v>1621</v>
      </c>
      <c r="M193" s="70">
        <v>10174.07</v>
      </c>
      <c r="N193" s="69"/>
      <c r="O193" s="69" t="s">
        <v>1623</v>
      </c>
      <c r="P193" s="69" t="s">
        <v>1157</v>
      </c>
      <c r="Q193" s="69" t="s">
        <v>1620</v>
      </c>
      <c r="R193" s="69" t="s">
        <v>1624</v>
      </c>
      <c r="S193" s="70">
        <v>10174.07</v>
      </c>
      <c r="T193" s="70"/>
      <c r="U193" s="69" t="s">
        <v>1484</v>
      </c>
      <c r="V193" s="73">
        <v>51</v>
      </c>
      <c r="W193" s="69" t="s">
        <v>1620</v>
      </c>
      <c r="X193" s="69"/>
      <c r="Y193" s="70"/>
      <c r="Z193" s="69">
        <v>28.26</v>
      </c>
      <c r="AA193" s="69"/>
      <c r="AB193" s="69" t="s">
        <v>997</v>
      </c>
      <c r="AC193" s="69"/>
    </row>
    <row r="194" spans="1:29" x14ac:dyDescent="0.25">
      <c r="A194" s="69"/>
      <c r="B194" s="69"/>
      <c r="C194" s="69"/>
      <c r="D194" s="69"/>
      <c r="E194" s="69" t="s">
        <v>1626</v>
      </c>
      <c r="F194" s="69"/>
      <c r="G194" s="69"/>
      <c r="H194" s="69"/>
      <c r="I194" s="69"/>
      <c r="J194" s="69"/>
      <c r="K194" s="69"/>
      <c r="L194" s="69" t="s">
        <v>1625</v>
      </c>
      <c r="M194" s="70">
        <v>14007.71</v>
      </c>
      <c r="N194" s="69"/>
      <c r="O194" s="69" t="s">
        <v>1627</v>
      </c>
      <c r="P194" s="69" t="s">
        <v>1157</v>
      </c>
      <c r="Q194" s="69" t="s">
        <v>1005</v>
      </c>
      <c r="R194" s="69" t="s">
        <v>1538</v>
      </c>
      <c r="S194" s="70">
        <v>14007.71</v>
      </c>
      <c r="T194" s="70"/>
      <c r="U194" s="69" t="s">
        <v>1484</v>
      </c>
      <c r="V194" s="73">
        <v>51</v>
      </c>
      <c r="W194" s="69" t="s">
        <v>1005</v>
      </c>
      <c r="X194" s="69"/>
      <c r="Y194" s="70"/>
      <c r="Z194" s="69">
        <v>38.130000000000003</v>
      </c>
      <c r="AA194" s="69"/>
      <c r="AB194" s="69" t="s">
        <v>997</v>
      </c>
      <c r="AC194" s="69"/>
    </row>
    <row r="195" spans="1:29" x14ac:dyDescent="0.25">
      <c r="A195" s="69"/>
      <c r="B195" s="69"/>
      <c r="C195" s="69"/>
      <c r="D195" s="69"/>
      <c r="E195" s="69" t="s">
        <v>1629</v>
      </c>
      <c r="F195" s="69"/>
      <c r="G195" s="69"/>
      <c r="H195" s="69"/>
      <c r="I195" s="69"/>
      <c r="J195" s="69"/>
      <c r="K195" s="69"/>
      <c r="L195" s="69" t="s">
        <v>1628</v>
      </c>
      <c r="M195" s="70">
        <v>9870.32</v>
      </c>
      <c r="N195" s="69"/>
      <c r="O195" s="69" t="s">
        <v>1630</v>
      </c>
      <c r="P195" s="69" t="s">
        <v>1157</v>
      </c>
      <c r="Q195" s="69" t="s">
        <v>1037</v>
      </c>
      <c r="R195" s="69" t="s">
        <v>1612</v>
      </c>
      <c r="S195" s="70">
        <v>9870.32</v>
      </c>
      <c r="T195" s="70"/>
      <c r="U195" s="69" t="s">
        <v>1484</v>
      </c>
      <c r="V195" s="73">
        <v>51</v>
      </c>
      <c r="W195" s="69" t="s">
        <v>1037</v>
      </c>
      <c r="X195" s="69"/>
      <c r="Y195" s="70"/>
      <c r="Z195" s="69">
        <v>23.51</v>
      </c>
      <c r="AA195" s="69"/>
      <c r="AB195" s="69" t="s">
        <v>967</v>
      </c>
      <c r="AC195" s="69"/>
    </row>
    <row r="196" spans="1:29" x14ac:dyDescent="0.25">
      <c r="A196" s="71" t="s">
        <v>193</v>
      </c>
      <c r="B196" s="71"/>
      <c r="C196" s="71"/>
      <c r="D196" s="71"/>
      <c r="E196" s="71"/>
      <c r="F196" s="71"/>
      <c r="G196" s="71"/>
      <c r="H196" s="71"/>
      <c r="I196" s="71"/>
      <c r="J196" s="72">
        <v>390025.78</v>
      </c>
      <c r="K196" s="71"/>
      <c r="L196" s="71"/>
      <c r="M196" s="72">
        <v>375425.27</v>
      </c>
      <c r="N196" s="72">
        <v>14600.510000000009</v>
      </c>
      <c r="O196" s="71"/>
      <c r="P196" s="71"/>
      <c r="Q196" s="71"/>
      <c r="R196" s="71"/>
      <c r="S196" s="72">
        <v>375425.27</v>
      </c>
      <c r="T196" s="72">
        <v>375425.27</v>
      </c>
      <c r="U196" s="71"/>
      <c r="V196" s="71"/>
      <c r="W196" s="71"/>
      <c r="X196" s="72">
        <v>0</v>
      </c>
      <c r="Y196" s="72">
        <v>1076.1500000000001</v>
      </c>
      <c r="Z196" s="72">
        <v>376501.42000000004</v>
      </c>
      <c r="AA196" s="69"/>
      <c r="AB196" s="69"/>
      <c r="AC196" s="69"/>
    </row>
    <row r="197" spans="1:29" ht="30" x14ac:dyDescent="0.25">
      <c r="A197" s="68" t="s">
        <v>1631</v>
      </c>
      <c r="B197" s="69" t="s">
        <v>957</v>
      </c>
      <c r="C197" s="69" t="s">
        <v>1632</v>
      </c>
      <c r="D197" s="69" t="s">
        <v>1068</v>
      </c>
      <c r="E197" s="69" t="s">
        <v>127</v>
      </c>
      <c r="F197" s="69"/>
      <c r="G197" s="69" t="s">
        <v>970</v>
      </c>
      <c r="H197" s="69" t="s">
        <v>1546</v>
      </c>
      <c r="I197" s="69" t="s">
        <v>962</v>
      </c>
      <c r="J197" s="70">
        <v>475416.63</v>
      </c>
      <c r="K197" s="69" t="s">
        <v>1225</v>
      </c>
      <c r="L197" s="69" t="s">
        <v>1633</v>
      </c>
      <c r="M197" s="70">
        <v>164958.42000000001</v>
      </c>
      <c r="N197" s="69"/>
      <c r="O197" s="69"/>
      <c r="P197" s="69" t="s">
        <v>1447</v>
      </c>
      <c r="Q197" s="69" t="s">
        <v>1634</v>
      </c>
      <c r="R197" s="69"/>
      <c r="S197" s="70">
        <v>164958.42000000001</v>
      </c>
      <c r="T197" s="70"/>
      <c r="U197" s="69"/>
      <c r="V197" s="69"/>
      <c r="W197" s="69"/>
      <c r="X197" s="69"/>
      <c r="Y197" s="70"/>
      <c r="Z197" s="69">
        <v>0</v>
      </c>
      <c r="AA197" s="69" t="s">
        <v>966</v>
      </c>
      <c r="AB197" s="69" t="s">
        <v>967</v>
      </c>
      <c r="AC197" s="69" t="s">
        <v>1635</v>
      </c>
    </row>
    <row r="198" spans="1:29" x14ac:dyDescent="0.25">
      <c r="A198" s="69"/>
      <c r="B198" s="69"/>
      <c r="C198" s="69"/>
      <c r="D198" s="69"/>
      <c r="E198" s="69" t="s">
        <v>126</v>
      </c>
      <c r="F198" s="69"/>
      <c r="G198" s="69"/>
      <c r="H198" s="69"/>
      <c r="I198" s="69"/>
      <c r="J198" s="69"/>
      <c r="K198" s="69"/>
      <c r="L198" s="69" t="s">
        <v>1636</v>
      </c>
      <c r="M198" s="70">
        <v>218671.54</v>
      </c>
      <c r="N198" s="69"/>
      <c r="O198" s="69"/>
      <c r="P198" s="69" t="s">
        <v>1174</v>
      </c>
      <c r="Q198" s="69" t="s">
        <v>1637</v>
      </c>
      <c r="R198" s="69"/>
      <c r="S198" s="70">
        <v>218671.54</v>
      </c>
      <c r="T198" s="70"/>
      <c r="U198" s="69"/>
      <c r="V198" s="69"/>
      <c r="W198" s="69"/>
      <c r="X198" s="69"/>
      <c r="Y198" s="70"/>
      <c r="Z198" s="69">
        <v>0</v>
      </c>
      <c r="AA198" s="69"/>
      <c r="AB198" s="69" t="s">
        <v>967</v>
      </c>
      <c r="AC198" s="69"/>
    </row>
    <row r="199" spans="1:29" x14ac:dyDescent="0.25">
      <c r="A199" s="69"/>
      <c r="B199" s="69"/>
      <c r="C199" s="69"/>
      <c r="D199" s="69"/>
      <c r="E199" s="69" t="s">
        <v>128</v>
      </c>
      <c r="F199" s="69"/>
      <c r="G199" s="69"/>
      <c r="H199" s="69"/>
      <c r="I199" s="69"/>
      <c r="J199" s="69"/>
      <c r="K199" s="69"/>
      <c r="L199" s="69" t="s">
        <v>1638</v>
      </c>
      <c r="M199" s="70">
        <v>28323.91</v>
      </c>
      <c r="N199" s="69"/>
      <c r="O199" s="69"/>
      <c r="P199" s="69" t="s">
        <v>1620</v>
      </c>
      <c r="Q199" s="69" t="s">
        <v>1639</v>
      </c>
      <c r="R199" s="69"/>
      <c r="S199" s="70">
        <v>28323.91</v>
      </c>
      <c r="T199" s="70"/>
      <c r="U199" s="69"/>
      <c r="V199" s="69"/>
      <c r="W199" s="69"/>
      <c r="X199" s="69"/>
      <c r="Y199" s="70"/>
      <c r="Z199" s="69">
        <v>0</v>
      </c>
      <c r="AA199" s="69"/>
      <c r="AB199" s="69" t="s">
        <v>967</v>
      </c>
      <c r="AC199" s="69"/>
    </row>
    <row r="200" spans="1:29" x14ac:dyDescent="0.25">
      <c r="A200" s="69"/>
      <c r="B200" s="69"/>
      <c r="C200" s="69"/>
      <c r="D200" s="69"/>
      <c r="E200" s="69" t="s">
        <v>130</v>
      </c>
      <c r="F200" s="69"/>
      <c r="G200" s="69"/>
      <c r="H200" s="69"/>
      <c r="I200" s="69"/>
      <c r="J200" s="69"/>
      <c r="K200" s="69"/>
      <c r="L200" s="69" t="s">
        <v>1640</v>
      </c>
      <c r="M200" s="70">
        <v>63462.76</v>
      </c>
      <c r="N200" s="69"/>
      <c r="O200" s="69"/>
      <c r="P200" s="69" t="s">
        <v>1032</v>
      </c>
      <c r="Q200" s="69" t="s">
        <v>1033</v>
      </c>
      <c r="R200" s="69"/>
      <c r="S200" s="70">
        <v>63462.76</v>
      </c>
      <c r="T200" s="70"/>
      <c r="U200" s="69"/>
      <c r="V200" s="69"/>
      <c r="W200" s="69"/>
      <c r="X200" s="69"/>
      <c r="Y200" s="70"/>
      <c r="Z200" s="69">
        <v>0</v>
      </c>
      <c r="AA200" s="69"/>
      <c r="AB200" s="69" t="s">
        <v>967</v>
      </c>
      <c r="AC200" s="69"/>
    </row>
    <row r="201" spans="1:29" x14ac:dyDescent="0.25">
      <c r="A201" s="71" t="s">
        <v>193</v>
      </c>
      <c r="B201" s="71"/>
      <c r="C201" s="71"/>
      <c r="D201" s="71"/>
      <c r="E201" s="71"/>
      <c r="F201" s="71"/>
      <c r="G201" s="71"/>
      <c r="H201" s="71"/>
      <c r="I201" s="71"/>
      <c r="J201" s="72">
        <v>475416.63</v>
      </c>
      <c r="K201" s="71"/>
      <c r="L201" s="71"/>
      <c r="M201" s="72">
        <v>475416.63</v>
      </c>
      <c r="N201" s="72">
        <v>0</v>
      </c>
      <c r="O201" s="71"/>
      <c r="P201" s="71"/>
      <c r="Q201" s="71"/>
      <c r="R201" s="71"/>
      <c r="S201" s="72">
        <v>475416.63</v>
      </c>
      <c r="T201" s="72">
        <v>0</v>
      </c>
      <c r="U201" s="71"/>
      <c r="V201" s="71"/>
      <c r="W201" s="71"/>
      <c r="X201" s="72">
        <v>475416.63</v>
      </c>
      <c r="Y201" s="72">
        <v>0</v>
      </c>
      <c r="Z201" s="72">
        <v>0</v>
      </c>
      <c r="AA201" s="69"/>
      <c r="AB201" s="69"/>
      <c r="AC201" s="69"/>
    </row>
    <row r="202" spans="1:29" ht="30" x14ac:dyDescent="0.25">
      <c r="A202" s="68" t="s">
        <v>1641</v>
      </c>
      <c r="B202" s="69" t="s">
        <v>1642</v>
      </c>
      <c r="C202" s="69" t="s">
        <v>1643</v>
      </c>
      <c r="D202" s="69" t="s">
        <v>1644</v>
      </c>
      <c r="E202" s="69"/>
      <c r="F202" s="69" t="s">
        <v>1148</v>
      </c>
      <c r="G202" s="69" t="s">
        <v>1645</v>
      </c>
      <c r="H202" s="69" t="s">
        <v>1646</v>
      </c>
      <c r="I202" s="69"/>
      <c r="J202" s="70">
        <v>62077.88</v>
      </c>
      <c r="K202" s="69" t="s">
        <v>1225</v>
      </c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 t="s">
        <v>989</v>
      </c>
      <c r="AB202" s="69"/>
      <c r="AC202" s="69"/>
    </row>
    <row r="203" spans="1:29" x14ac:dyDescent="0.25">
      <c r="A203" s="71" t="s">
        <v>193</v>
      </c>
      <c r="B203" s="71"/>
      <c r="C203" s="71"/>
      <c r="D203" s="71"/>
      <c r="E203" s="71"/>
      <c r="F203" s="71"/>
      <c r="G203" s="71"/>
      <c r="H203" s="71"/>
      <c r="I203" s="71"/>
      <c r="J203" s="72">
        <v>62077.88</v>
      </c>
      <c r="K203" s="71"/>
      <c r="L203" s="71"/>
      <c r="M203" s="72">
        <v>0</v>
      </c>
      <c r="N203" s="72">
        <v>62077.88</v>
      </c>
      <c r="O203" s="71"/>
      <c r="P203" s="71"/>
      <c r="Q203" s="71"/>
      <c r="R203" s="71"/>
      <c r="S203" s="72">
        <v>0</v>
      </c>
      <c r="T203" s="72">
        <v>0</v>
      </c>
      <c r="U203" s="71"/>
      <c r="V203" s="71"/>
      <c r="W203" s="71"/>
      <c r="X203" s="72">
        <v>0</v>
      </c>
      <c r="Y203" s="72">
        <v>0</v>
      </c>
      <c r="Z203" s="72">
        <v>0</v>
      </c>
      <c r="AA203" s="69"/>
      <c r="AB203" s="69"/>
      <c r="AC203" s="69"/>
    </row>
    <row r="204" spans="1:29" ht="30" x14ac:dyDescent="0.25">
      <c r="A204" s="68" t="s">
        <v>1647</v>
      </c>
      <c r="B204" s="69" t="s">
        <v>957</v>
      </c>
      <c r="C204" s="69" t="s">
        <v>1648</v>
      </c>
      <c r="D204" s="69" t="s">
        <v>1649</v>
      </c>
      <c r="E204" s="69" t="s">
        <v>1651</v>
      </c>
      <c r="F204" s="69"/>
      <c r="G204" s="69" t="s">
        <v>1002</v>
      </c>
      <c r="H204" s="69" t="s">
        <v>976</v>
      </c>
      <c r="I204" s="69" t="s">
        <v>962</v>
      </c>
      <c r="J204" s="70">
        <v>8100</v>
      </c>
      <c r="K204" s="69" t="s">
        <v>1225</v>
      </c>
      <c r="L204" s="69" t="s">
        <v>1650</v>
      </c>
      <c r="M204" s="70">
        <v>8100</v>
      </c>
      <c r="N204" s="69"/>
      <c r="O204" s="69"/>
      <c r="P204" s="69" t="s">
        <v>1030</v>
      </c>
      <c r="Q204" s="69" t="s">
        <v>1490</v>
      </c>
      <c r="R204" s="69"/>
      <c r="S204" s="70">
        <v>8100</v>
      </c>
      <c r="T204" s="70"/>
      <c r="U204" s="69"/>
      <c r="V204" s="69"/>
      <c r="W204" s="69" t="s">
        <v>1490</v>
      </c>
      <c r="X204" s="69"/>
      <c r="Y204" s="70"/>
      <c r="Z204" s="69">
        <v>0</v>
      </c>
      <c r="AA204" s="69" t="s">
        <v>989</v>
      </c>
      <c r="AB204" s="69" t="s">
        <v>967</v>
      </c>
      <c r="AC204" s="69" t="s">
        <v>1652</v>
      </c>
    </row>
    <row r="205" spans="1:29" x14ac:dyDescent="0.25">
      <c r="A205" s="71" t="s">
        <v>193</v>
      </c>
      <c r="B205" s="71"/>
      <c r="C205" s="71"/>
      <c r="D205" s="71"/>
      <c r="E205" s="71"/>
      <c r="F205" s="71"/>
      <c r="G205" s="71"/>
      <c r="H205" s="71"/>
      <c r="I205" s="71"/>
      <c r="J205" s="72">
        <v>8100</v>
      </c>
      <c r="K205" s="71"/>
      <c r="L205" s="71"/>
      <c r="M205" s="72">
        <v>8100</v>
      </c>
      <c r="N205" s="72">
        <v>0</v>
      </c>
      <c r="O205" s="71"/>
      <c r="P205" s="71"/>
      <c r="Q205" s="71"/>
      <c r="R205" s="71"/>
      <c r="S205" s="72">
        <v>8100</v>
      </c>
      <c r="T205" s="72">
        <v>0</v>
      </c>
      <c r="U205" s="71"/>
      <c r="V205" s="71"/>
      <c r="W205" s="71"/>
      <c r="X205" s="72">
        <v>8100</v>
      </c>
      <c r="Y205" s="72">
        <v>0</v>
      </c>
      <c r="Z205" s="72">
        <v>0</v>
      </c>
      <c r="AA205" s="69"/>
      <c r="AB205" s="69"/>
      <c r="AC205" s="69"/>
    </row>
    <row r="206" spans="1:29" ht="20" x14ac:dyDescent="0.25">
      <c r="A206" s="68" t="s">
        <v>1653</v>
      </c>
      <c r="B206" s="69" t="s">
        <v>1015</v>
      </c>
      <c r="C206" s="69" t="s">
        <v>1654</v>
      </c>
      <c r="D206" s="69" t="s">
        <v>1655</v>
      </c>
      <c r="E206" s="69"/>
      <c r="F206" s="69"/>
      <c r="G206" s="69" t="s">
        <v>1156</v>
      </c>
      <c r="H206" s="69" t="s">
        <v>1646</v>
      </c>
      <c r="I206" s="69"/>
      <c r="J206" s="70">
        <v>19000</v>
      </c>
      <c r="K206" s="69" t="s">
        <v>1225</v>
      </c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 t="s">
        <v>966</v>
      </c>
      <c r="AB206" s="69"/>
      <c r="AC206" s="69"/>
    </row>
    <row r="207" spans="1:29" x14ac:dyDescent="0.25">
      <c r="A207" s="71" t="s">
        <v>193</v>
      </c>
      <c r="B207" s="71"/>
      <c r="C207" s="71"/>
      <c r="D207" s="71"/>
      <c r="E207" s="71"/>
      <c r="F207" s="71"/>
      <c r="G207" s="71"/>
      <c r="H207" s="71"/>
      <c r="I207" s="71"/>
      <c r="J207" s="72">
        <v>19000</v>
      </c>
      <c r="K207" s="71"/>
      <c r="L207" s="71"/>
      <c r="M207" s="72">
        <v>0</v>
      </c>
      <c r="N207" s="72">
        <v>19000</v>
      </c>
      <c r="O207" s="71"/>
      <c r="P207" s="71"/>
      <c r="Q207" s="71"/>
      <c r="R207" s="71"/>
      <c r="S207" s="72">
        <v>0</v>
      </c>
      <c r="T207" s="72">
        <v>0</v>
      </c>
      <c r="U207" s="71"/>
      <c r="V207" s="71"/>
      <c r="W207" s="71"/>
      <c r="X207" s="72">
        <v>0</v>
      </c>
      <c r="Y207" s="72">
        <v>0</v>
      </c>
      <c r="Z207" s="72">
        <v>0</v>
      </c>
      <c r="AA207" s="69"/>
      <c r="AB207" s="69"/>
      <c r="AC207" s="69"/>
    </row>
    <row r="208" spans="1:29" ht="20" x14ac:dyDescent="0.25">
      <c r="A208" s="68" t="s">
        <v>1656</v>
      </c>
      <c r="B208" s="69" t="s">
        <v>1015</v>
      </c>
      <c r="C208" s="69" t="s">
        <v>1657</v>
      </c>
      <c r="D208" s="69" t="s">
        <v>1658</v>
      </c>
      <c r="E208" s="69" t="s">
        <v>1660</v>
      </c>
      <c r="F208" s="69"/>
      <c r="G208" s="69" t="s">
        <v>1045</v>
      </c>
      <c r="H208" s="69" t="s">
        <v>1195</v>
      </c>
      <c r="I208" s="69" t="s">
        <v>962</v>
      </c>
      <c r="J208" s="70">
        <v>18243.8</v>
      </c>
      <c r="K208" s="69" t="s">
        <v>1225</v>
      </c>
      <c r="L208" s="69" t="s">
        <v>1659</v>
      </c>
      <c r="M208" s="70">
        <v>18243.8</v>
      </c>
      <c r="N208" s="69"/>
      <c r="O208" s="69"/>
      <c r="P208" s="69" t="s">
        <v>1286</v>
      </c>
      <c r="Q208" s="69" t="s">
        <v>1661</v>
      </c>
      <c r="R208" s="69"/>
      <c r="S208" s="70">
        <v>18243.8</v>
      </c>
      <c r="T208" s="70"/>
      <c r="U208" s="69"/>
      <c r="V208" s="69"/>
      <c r="W208" s="69" t="s">
        <v>1661</v>
      </c>
      <c r="X208" s="69"/>
      <c r="Y208" s="70"/>
      <c r="Z208" s="69">
        <v>0</v>
      </c>
      <c r="AA208" s="69" t="s">
        <v>966</v>
      </c>
      <c r="AB208" s="69" t="s">
        <v>967</v>
      </c>
      <c r="AC208" s="69"/>
    </row>
    <row r="209" spans="1:29" x14ac:dyDescent="0.25">
      <c r="A209" s="71" t="s">
        <v>193</v>
      </c>
      <c r="B209" s="71"/>
      <c r="C209" s="71"/>
      <c r="D209" s="71"/>
      <c r="E209" s="71"/>
      <c r="F209" s="71"/>
      <c r="G209" s="71"/>
      <c r="H209" s="71"/>
      <c r="I209" s="71"/>
      <c r="J209" s="72">
        <v>18243.8</v>
      </c>
      <c r="K209" s="71"/>
      <c r="L209" s="71"/>
      <c r="M209" s="72">
        <v>18243.8</v>
      </c>
      <c r="N209" s="72">
        <v>0</v>
      </c>
      <c r="O209" s="71"/>
      <c r="P209" s="71"/>
      <c r="Q209" s="71"/>
      <c r="R209" s="71"/>
      <c r="S209" s="72">
        <v>18243.8</v>
      </c>
      <c r="T209" s="72">
        <v>0</v>
      </c>
      <c r="U209" s="71"/>
      <c r="V209" s="71"/>
      <c r="W209" s="71"/>
      <c r="X209" s="72">
        <v>18243.8</v>
      </c>
      <c r="Y209" s="72">
        <v>0</v>
      </c>
      <c r="Z209" s="72">
        <v>0</v>
      </c>
      <c r="AA209" s="69"/>
      <c r="AB209" s="69"/>
      <c r="AC209" s="69"/>
    </row>
    <row r="210" spans="1:29" ht="20" x14ac:dyDescent="0.25">
      <c r="A210" s="68" t="s">
        <v>1662</v>
      </c>
      <c r="B210" s="69" t="s">
        <v>1663</v>
      </c>
      <c r="C210" s="69" t="s">
        <v>1664</v>
      </c>
      <c r="D210" s="69" t="s">
        <v>1135</v>
      </c>
      <c r="E210" s="69"/>
      <c r="F210" s="69" t="s">
        <v>1148</v>
      </c>
      <c r="G210" s="69" t="s">
        <v>1564</v>
      </c>
      <c r="H210" s="69" t="s">
        <v>1665</v>
      </c>
      <c r="I210" s="69"/>
      <c r="J210" s="70">
        <v>7740.45</v>
      </c>
      <c r="K210" s="69" t="s">
        <v>1225</v>
      </c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 t="s">
        <v>966</v>
      </c>
      <c r="AB210" s="69"/>
      <c r="AC210" s="69" t="s">
        <v>1666</v>
      </c>
    </row>
    <row r="211" spans="1:29" x14ac:dyDescent="0.25">
      <c r="A211" s="71" t="s">
        <v>193</v>
      </c>
      <c r="B211" s="71"/>
      <c r="C211" s="71"/>
      <c r="D211" s="71"/>
      <c r="E211" s="71"/>
      <c r="F211" s="71"/>
      <c r="G211" s="71"/>
      <c r="H211" s="71"/>
      <c r="I211" s="71"/>
      <c r="J211" s="72">
        <v>7740.45</v>
      </c>
      <c r="K211" s="71"/>
      <c r="L211" s="71"/>
      <c r="M211" s="72">
        <v>0</v>
      </c>
      <c r="N211" s="72">
        <v>7740.45</v>
      </c>
      <c r="O211" s="71"/>
      <c r="P211" s="71"/>
      <c r="Q211" s="71"/>
      <c r="R211" s="71"/>
      <c r="S211" s="72">
        <v>0</v>
      </c>
      <c r="T211" s="72">
        <v>0</v>
      </c>
      <c r="U211" s="71"/>
      <c r="V211" s="71"/>
      <c r="W211" s="71"/>
      <c r="X211" s="72">
        <v>0</v>
      </c>
      <c r="Y211" s="72">
        <v>0</v>
      </c>
      <c r="Z211" s="72">
        <v>0</v>
      </c>
      <c r="AA211" s="69"/>
      <c r="AB211" s="69"/>
      <c r="AC211" s="69"/>
    </row>
    <row r="212" spans="1:29" ht="30" x14ac:dyDescent="0.25">
      <c r="A212" s="68" t="s">
        <v>1667</v>
      </c>
      <c r="B212" s="69" t="s">
        <v>1015</v>
      </c>
      <c r="C212" s="69" t="s">
        <v>1668</v>
      </c>
      <c r="D212" s="69" t="s">
        <v>1487</v>
      </c>
      <c r="E212" s="69" t="s">
        <v>159</v>
      </c>
      <c r="F212" s="69"/>
      <c r="G212" s="69" t="s">
        <v>1564</v>
      </c>
      <c r="H212" s="69" t="s">
        <v>1669</v>
      </c>
      <c r="I212" s="69" t="s">
        <v>962</v>
      </c>
      <c r="J212" s="70">
        <v>47030</v>
      </c>
      <c r="K212" s="69" t="s">
        <v>1225</v>
      </c>
      <c r="L212" s="69" t="s">
        <v>1670</v>
      </c>
      <c r="M212" s="70">
        <v>47030</v>
      </c>
      <c r="N212" s="69"/>
      <c r="O212" s="69"/>
      <c r="P212" s="69" t="s">
        <v>1194</v>
      </c>
      <c r="Q212" s="69" t="s">
        <v>1671</v>
      </c>
      <c r="R212" s="69"/>
      <c r="S212" s="70">
        <v>47030</v>
      </c>
      <c r="T212" s="70"/>
      <c r="U212" s="69"/>
      <c r="V212" s="69"/>
      <c r="W212" s="69"/>
      <c r="X212" s="69"/>
      <c r="Y212" s="70"/>
      <c r="Z212" s="69">
        <v>0</v>
      </c>
      <c r="AA212" s="69" t="s">
        <v>966</v>
      </c>
      <c r="AB212" s="69" t="s">
        <v>967</v>
      </c>
      <c r="AC212" s="69" t="s">
        <v>1672</v>
      </c>
    </row>
    <row r="213" spans="1:29" x14ac:dyDescent="0.25">
      <c r="A213" s="71" t="s">
        <v>193</v>
      </c>
      <c r="B213" s="71"/>
      <c r="C213" s="71"/>
      <c r="D213" s="71"/>
      <c r="E213" s="71"/>
      <c r="F213" s="71"/>
      <c r="G213" s="71"/>
      <c r="H213" s="71"/>
      <c r="I213" s="71"/>
      <c r="J213" s="72">
        <v>47030</v>
      </c>
      <c r="K213" s="71"/>
      <c r="L213" s="71"/>
      <c r="M213" s="72">
        <v>47030</v>
      </c>
      <c r="N213" s="72">
        <v>0</v>
      </c>
      <c r="O213" s="71"/>
      <c r="P213" s="71"/>
      <c r="Q213" s="71"/>
      <c r="R213" s="71"/>
      <c r="S213" s="72">
        <v>47030</v>
      </c>
      <c r="T213" s="72">
        <v>0</v>
      </c>
      <c r="U213" s="71"/>
      <c r="V213" s="71"/>
      <c r="W213" s="71"/>
      <c r="X213" s="72">
        <v>47030</v>
      </c>
      <c r="Y213" s="72">
        <v>0</v>
      </c>
      <c r="Z213" s="72">
        <v>0</v>
      </c>
      <c r="AA213" s="69"/>
      <c r="AB213" s="69"/>
      <c r="AC213" s="69"/>
    </row>
    <row r="214" spans="1:29" ht="30" x14ac:dyDescent="0.25">
      <c r="A214" s="68" t="s">
        <v>1673</v>
      </c>
      <c r="B214" s="69" t="s">
        <v>1015</v>
      </c>
      <c r="C214" s="69" t="s">
        <v>1674</v>
      </c>
      <c r="D214" s="69" t="s">
        <v>1649</v>
      </c>
      <c r="E214" s="69" t="s">
        <v>154</v>
      </c>
      <c r="F214" s="69"/>
      <c r="G214" s="69" t="s">
        <v>1675</v>
      </c>
      <c r="H214" s="69" t="s">
        <v>1669</v>
      </c>
      <c r="I214" s="69" t="s">
        <v>962</v>
      </c>
      <c r="J214" s="70">
        <v>17200</v>
      </c>
      <c r="K214" s="69" t="s">
        <v>1225</v>
      </c>
      <c r="L214" s="69" t="s">
        <v>1676</v>
      </c>
      <c r="M214" s="70">
        <v>17200</v>
      </c>
      <c r="N214" s="69"/>
      <c r="O214" s="69"/>
      <c r="P214" s="69" t="s">
        <v>1085</v>
      </c>
      <c r="Q214" s="69" t="s">
        <v>1677</v>
      </c>
      <c r="R214" s="69"/>
      <c r="S214" s="70">
        <v>17200</v>
      </c>
      <c r="T214" s="70"/>
      <c r="U214" s="69"/>
      <c r="V214" s="69"/>
      <c r="W214" s="69"/>
      <c r="X214" s="69"/>
      <c r="Y214" s="70"/>
      <c r="Z214" s="69">
        <v>0</v>
      </c>
      <c r="AA214" s="69" t="s">
        <v>966</v>
      </c>
      <c r="AB214" s="69" t="s">
        <v>967</v>
      </c>
      <c r="AC214" s="69" t="s">
        <v>1678</v>
      </c>
    </row>
    <row r="215" spans="1:29" x14ac:dyDescent="0.25">
      <c r="A215" s="71" t="s">
        <v>193</v>
      </c>
      <c r="B215" s="71"/>
      <c r="C215" s="71"/>
      <c r="D215" s="71"/>
      <c r="E215" s="71"/>
      <c r="F215" s="71"/>
      <c r="G215" s="71"/>
      <c r="H215" s="71"/>
      <c r="I215" s="71"/>
      <c r="J215" s="72">
        <v>17200</v>
      </c>
      <c r="K215" s="71"/>
      <c r="L215" s="71"/>
      <c r="M215" s="72">
        <v>17200</v>
      </c>
      <c r="N215" s="72">
        <v>0</v>
      </c>
      <c r="O215" s="71"/>
      <c r="P215" s="71"/>
      <c r="Q215" s="71"/>
      <c r="R215" s="71"/>
      <c r="S215" s="72">
        <v>17200</v>
      </c>
      <c r="T215" s="72">
        <v>0</v>
      </c>
      <c r="U215" s="71"/>
      <c r="V215" s="71"/>
      <c r="W215" s="71"/>
      <c r="X215" s="72">
        <v>17200</v>
      </c>
      <c r="Y215" s="72">
        <v>0</v>
      </c>
      <c r="Z215" s="72">
        <v>0</v>
      </c>
      <c r="AA215" s="69"/>
      <c r="AB215" s="69"/>
      <c r="AC215" s="69"/>
    </row>
    <row r="216" spans="1:29" ht="30" x14ac:dyDescent="0.25">
      <c r="A216" s="68" t="s">
        <v>1679</v>
      </c>
      <c r="B216" s="69" t="s">
        <v>1015</v>
      </c>
      <c r="C216" s="69" t="s">
        <v>1680</v>
      </c>
      <c r="D216" s="69" t="s">
        <v>992</v>
      </c>
      <c r="E216" s="69" t="s">
        <v>1683</v>
      </c>
      <c r="F216" s="69"/>
      <c r="G216" s="69" t="s">
        <v>1681</v>
      </c>
      <c r="H216" s="69" t="s">
        <v>1046</v>
      </c>
      <c r="I216" s="69" t="s">
        <v>962</v>
      </c>
      <c r="J216" s="70">
        <v>4032.24</v>
      </c>
      <c r="K216" s="69" t="s">
        <v>1225</v>
      </c>
      <c r="L216" s="69" t="s">
        <v>1682</v>
      </c>
      <c r="M216" s="70">
        <v>4032.24</v>
      </c>
      <c r="N216" s="69"/>
      <c r="O216" s="69"/>
      <c r="P216" s="69" t="s">
        <v>1684</v>
      </c>
      <c r="Q216" s="69" t="s">
        <v>1685</v>
      </c>
      <c r="R216" s="69"/>
      <c r="S216" s="70">
        <v>4032.24</v>
      </c>
      <c r="T216" s="70"/>
      <c r="U216" s="69"/>
      <c r="V216" s="69"/>
      <c r="W216" s="69" t="s">
        <v>1685</v>
      </c>
      <c r="X216" s="69"/>
      <c r="Y216" s="70"/>
      <c r="Z216" s="69">
        <v>0</v>
      </c>
      <c r="AA216" s="69" t="s">
        <v>966</v>
      </c>
      <c r="AB216" s="69" t="s">
        <v>997</v>
      </c>
      <c r="AC216" s="69" t="s">
        <v>1686</v>
      </c>
    </row>
    <row r="217" spans="1:29" x14ac:dyDescent="0.25">
      <c r="A217" s="71" t="s">
        <v>193</v>
      </c>
      <c r="B217" s="71"/>
      <c r="C217" s="71"/>
      <c r="D217" s="71"/>
      <c r="E217" s="71"/>
      <c r="F217" s="71"/>
      <c r="G217" s="71"/>
      <c r="H217" s="71"/>
      <c r="I217" s="71"/>
      <c r="J217" s="72">
        <v>4032.24</v>
      </c>
      <c r="K217" s="71"/>
      <c r="L217" s="71"/>
      <c r="M217" s="72">
        <v>4032.24</v>
      </c>
      <c r="N217" s="72">
        <v>0</v>
      </c>
      <c r="O217" s="71"/>
      <c r="P217" s="71"/>
      <c r="Q217" s="71"/>
      <c r="R217" s="71"/>
      <c r="S217" s="72">
        <v>4032.24</v>
      </c>
      <c r="T217" s="72">
        <v>0</v>
      </c>
      <c r="U217" s="71"/>
      <c r="V217" s="71"/>
      <c r="W217" s="71"/>
      <c r="X217" s="72">
        <v>4032.24</v>
      </c>
      <c r="Y217" s="72">
        <v>0</v>
      </c>
      <c r="Z217" s="72">
        <v>0</v>
      </c>
      <c r="AA217" s="69"/>
      <c r="AB217" s="69"/>
      <c r="AC217" s="69"/>
    </row>
    <row r="218" spans="1:29" ht="30" x14ac:dyDescent="0.25">
      <c r="A218" s="68" t="s">
        <v>1687</v>
      </c>
      <c r="B218" s="69" t="s">
        <v>1015</v>
      </c>
      <c r="C218" s="69" t="s">
        <v>1688</v>
      </c>
      <c r="D218" s="69" t="s">
        <v>1029</v>
      </c>
      <c r="E218" s="69"/>
      <c r="F218" s="69"/>
      <c r="G218" s="69" t="s">
        <v>1689</v>
      </c>
      <c r="H218" s="69" t="s">
        <v>1690</v>
      </c>
      <c r="I218" s="69" t="s">
        <v>962</v>
      </c>
      <c r="J218" s="70">
        <v>29554</v>
      </c>
      <c r="K218" s="69" t="s">
        <v>1225</v>
      </c>
      <c r="L218" s="69" t="s">
        <v>1691</v>
      </c>
      <c r="M218" s="70">
        <v>29554</v>
      </c>
      <c r="N218" s="69"/>
      <c r="O218" s="69"/>
      <c r="P218" s="69"/>
      <c r="Q218" s="69"/>
      <c r="R218" s="69"/>
      <c r="S218" s="69"/>
      <c r="T218" s="70"/>
      <c r="U218" s="69"/>
      <c r="V218" s="69"/>
      <c r="W218" s="69"/>
      <c r="X218" s="69"/>
      <c r="Y218" s="70"/>
      <c r="Z218" s="69">
        <v>0</v>
      </c>
      <c r="AA218" s="69" t="s">
        <v>989</v>
      </c>
      <c r="AB218" s="69" t="s">
        <v>967</v>
      </c>
      <c r="AC218" s="69" t="s">
        <v>1692</v>
      </c>
    </row>
    <row r="219" spans="1:29" x14ac:dyDescent="0.25">
      <c r="A219" s="69"/>
      <c r="B219" s="69"/>
      <c r="C219" s="69"/>
      <c r="D219" s="69"/>
      <c r="E219" s="69" t="s">
        <v>162</v>
      </c>
      <c r="F219" s="69"/>
      <c r="G219" s="69"/>
      <c r="H219" s="69"/>
      <c r="I219" s="69"/>
      <c r="J219" s="69"/>
      <c r="K219" s="69"/>
      <c r="L219" s="69" t="s">
        <v>1693</v>
      </c>
      <c r="M219" s="70">
        <v>0</v>
      </c>
      <c r="N219" s="69"/>
      <c r="O219" s="69"/>
      <c r="P219" s="69" t="s">
        <v>1694</v>
      </c>
      <c r="Q219" s="69" t="s">
        <v>1695</v>
      </c>
      <c r="R219" s="69"/>
      <c r="S219" s="70">
        <v>0</v>
      </c>
      <c r="T219" s="70"/>
      <c r="U219" s="69"/>
      <c r="V219" s="69"/>
      <c r="W219" s="69"/>
      <c r="X219" s="69"/>
      <c r="Y219" s="70"/>
      <c r="Z219" s="69">
        <v>0</v>
      </c>
      <c r="AA219" s="69"/>
      <c r="AB219" s="69" t="s">
        <v>967</v>
      </c>
      <c r="AC219" s="69"/>
    </row>
    <row r="220" spans="1:29" x14ac:dyDescent="0.25">
      <c r="A220" s="71" t="s">
        <v>193</v>
      </c>
      <c r="B220" s="71"/>
      <c r="C220" s="71"/>
      <c r="D220" s="71"/>
      <c r="E220" s="71"/>
      <c r="F220" s="71"/>
      <c r="G220" s="71"/>
      <c r="H220" s="71"/>
      <c r="I220" s="71"/>
      <c r="J220" s="72">
        <v>29554</v>
      </c>
      <c r="K220" s="71"/>
      <c r="L220" s="71"/>
      <c r="M220" s="72">
        <v>29554</v>
      </c>
      <c r="N220" s="72">
        <v>0</v>
      </c>
      <c r="O220" s="71"/>
      <c r="P220" s="71"/>
      <c r="Q220" s="71"/>
      <c r="R220" s="71"/>
      <c r="S220" s="72">
        <v>0</v>
      </c>
      <c r="T220" s="72">
        <v>0</v>
      </c>
      <c r="U220" s="71"/>
      <c r="V220" s="71"/>
      <c r="W220" s="71"/>
      <c r="X220" s="72">
        <v>0</v>
      </c>
      <c r="Y220" s="72">
        <v>0</v>
      </c>
      <c r="Z220" s="72">
        <v>0</v>
      </c>
      <c r="AA220" s="69"/>
      <c r="AB220" s="69"/>
      <c r="AC220" s="69"/>
    </row>
    <row r="221" spans="1:29" ht="30" x14ac:dyDescent="0.25">
      <c r="A221" s="68" t="s">
        <v>1696</v>
      </c>
      <c r="B221" s="69" t="s">
        <v>1015</v>
      </c>
      <c r="C221" s="69" t="s">
        <v>1697</v>
      </c>
      <c r="D221" s="69" t="s">
        <v>1068</v>
      </c>
      <c r="E221" s="69" t="s">
        <v>158</v>
      </c>
      <c r="F221" s="69"/>
      <c r="G221" s="69" t="s">
        <v>1094</v>
      </c>
      <c r="H221" s="69" t="s">
        <v>1698</v>
      </c>
      <c r="I221" s="69" t="s">
        <v>962</v>
      </c>
      <c r="J221" s="70">
        <v>21250</v>
      </c>
      <c r="K221" s="69" t="s">
        <v>1225</v>
      </c>
      <c r="L221" s="69" t="s">
        <v>1699</v>
      </c>
      <c r="M221" s="70">
        <v>21250</v>
      </c>
      <c r="N221" s="69"/>
      <c r="O221" s="69"/>
      <c r="P221" s="69" t="s">
        <v>1684</v>
      </c>
      <c r="Q221" s="69" t="s">
        <v>1026</v>
      </c>
      <c r="R221" s="69"/>
      <c r="S221" s="70">
        <v>21250</v>
      </c>
      <c r="T221" s="70"/>
      <c r="U221" s="69"/>
      <c r="V221" s="69"/>
      <c r="W221" s="69"/>
      <c r="X221" s="69"/>
      <c r="Y221" s="70"/>
      <c r="Z221" s="69">
        <v>0</v>
      </c>
      <c r="AA221" s="69" t="s">
        <v>966</v>
      </c>
      <c r="AB221" s="69" t="s">
        <v>967</v>
      </c>
      <c r="AC221" s="69" t="s">
        <v>1700</v>
      </c>
    </row>
    <row r="222" spans="1:29" x14ac:dyDescent="0.25">
      <c r="A222" s="71" t="s">
        <v>193</v>
      </c>
      <c r="B222" s="71"/>
      <c r="C222" s="71"/>
      <c r="D222" s="71"/>
      <c r="E222" s="71"/>
      <c r="F222" s="71"/>
      <c r="G222" s="71"/>
      <c r="H222" s="71"/>
      <c r="I222" s="71"/>
      <c r="J222" s="72">
        <v>21250</v>
      </c>
      <c r="K222" s="71"/>
      <c r="L222" s="71"/>
      <c r="M222" s="72">
        <v>21250</v>
      </c>
      <c r="N222" s="72">
        <v>0</v>
      </c>
      <c r="O222" s="71"/>
      <c r="P222" s="71"/>
      <c r="Q222" s="71"/>
      <c r="R222" s="71"/>
      <c r="S222" s="72">
        <v>21250</v>
      </c>
      <c r="T222" s="72">
        <v>0</v>
      </c>
      <c r="U222" s="71"/>
      <c r="V222" s="71"/>
      <c r="W222" s="71"/>
      <c r="X222" s="72">
        <v>21250</v>
      </c>
      <c r="Y222" s="72">
        <v>0</v>
      </c>
      <c r="Z222" s="72">
        <v>0</v>
      </c>
      <c r="AA222" s="69"/>
      <c r="AB222" s="69"/>
      <c r="AC222" s="69"/>
    </row>
    <row r="223" spans="1:29" ht="20" x14ac:dyDescent="0.25">
      <c r="A223" s="68" t="s">
        <v>1701</v>
      </c>
      <c r="B223" s="69" t="s">
        <v>1702</v>
      </c>
      <c r="C223" s="69" t="s">
        <v>1703</v>
      </c>
      <c r="D223" s="69" t="s">
        <v>1704</v>
      </c>
      <c r="E223" s="69" t="s">
        <v>1708</v>
      </c>
      <c r="F223" s="69" t="s">
        <v>1299</v>
      </c>
      <c r="G223" s="69" t="s">
        <v>1705</v>
      </c>
      <c r="H223" s="69" t="s">
        <v>1706</v>
      </c>
      <c r="I223" s="69" t="s">
        <v>962</v>
      </c>
      <c r="J223" s="70">
        <v>847105.04</v>
      </c>
      <c r="K223" s="69" t="s">
        <v>1225</v>
      </c>
      <c r="L223" s="69" t="s">
        <v>1707</v>
      </c>
      <c r="M223" s="70">
        <v>236134.32</v>
      </c>
      <c r="N223" s="69"/>
      <c r="O223" s="69"/>
      <c r="P223" s="69" t="s">
        <v>1709</v>
      </c>
      <c r="Q223" s="69" t="s">
        <v>1211</v>
      </c>
      <c r="R223" s="69"/>
      <c r="S223" s="70">
        <v>236134.32</v>
      </c>
      <c r="T223" s="70"/>
      <c r="U223" s="69"/>
      <c r="V223" s="69"/>
      <c r="W223" s="69" t="s">
        <v>1211</v>
      </c>
      <c r="X223" s="69"/>
      <c r="Y223" s="70"/>
      <c r="Z223" s="69">
        <v>0</v>
      </c>
      <c r="AA223" s="69" t="s">
        <v>966</v>
      </c>
      <c r="AB223" s="69" t="s">
        <v>1144</v>
      </c>
      <c r="AC223" s="69"/>
    </row>
    <row r="224" spans="1:29" x14ac:dyDescent="0.25">
      <c r="A224" s="69"/>
      <c r="B224" s="69"/>
      <c r="C224" s="69"/>
      <c r="D224" s="69"/>
      <c r="E224" s="69" t="s">
        <v>1711</v>
      </c>
      <c r="F224" s="69"/>
      <c r="G224" s="69"/>
      <c r="H224" s="69"/>
      <c r="I224" s="69"/>
      <c r="J224" s="69"/>
      <c r="K224" s="69"/>
      <c r="L224" s="69" t="s">
        <v>1710</v>
      </c>
      <c r="M224" s="70">
        <v>277529.12</v>
      </c>
      <c r="N224" s="69"/>
      <c r="O224" s="69"/>
      <c r="P224" s="69" t="s">
        <v>1709</v>
      </c>
      <c r="Q224" s="69" t="s">
        <v>1211</v>
      </c>
      <c r="R224" s="69"/>
      <c r="S224" s="70">
        <v>277529.12</v>
      </c>
      <c r="T224" s="70"/>
      <c r="U224" s="69"/>
      <c r="V224" s="69"/>
      <c r="W224" s="69" t="s">
        <v>1211</v>
      </c>
      <c r="X224" s="69"/>
      <c r="Y224" s="70"/>
      <c r="Z224" s="69">
        <v>0</v>
      </c>
      <c r="AA224" s="69"/>
      <c r="AB224" s="69" t="s">
        <v>1144</v>
      </c>
      <c r="AC224" s="69"/>
    </row>
    <row r="225" spans="1:29" x14ac:dyDescent="0.25">
      <c r="A225" s="69"/>
      <c r="B225" s="69"/>
      <c r="C225" s="69"/>
      <c r="D225" s="69"/>
      <c r="E225" s="69" t="s">
        <v>1713</v>
      </c>
      <c r="F225" s="69"/>
      <c r="G225" s="69"/>
      <c r="H225" s="69"/>
      <c r="I225" s="69"/>
      <c r="J225" s="69"/>
      <c r="K225" s="69"/>
      <c r="L225" s="69" t="s">
        <v>1712</v>
      </c>
      <c r="M225" s="70">
        <v>35132.28</v>
      </c>
      <c r="N225" s="69"/>
      <c r="O225" s="69"/>
      <c r="P225" s="69" t="s">
        <v>1709</v>
      </c>
      <c r="Q225" s="69" t="s">
        <v>1211</v>
      </c>
      <c r="R225" s="69"/>
      <c r="S225" s="70">
        <v>35132.28</v>
      </c>
      <c r="T225" s="70"/>
      <c r="U225" s="69"/>
      <c r="V225" s="69"/>
      <c r="W225" s="69" t="s">
        <v>1211</v>
      </c>
      <c r="X225" s="69"/>
      <c r="Y225" s="70"/>
      <c r="Z225" s="69">
        <v>0</v>
      </c>
      <c r="AA225" s="69"/>
      <c r="AB225" s="69" t="s">
        <v>1144</v>
      </c>
      <c r="AC225" s="69"/>
    </row>
    <row r="226" spans="1:29" x14ac:dyDescent="0.25">
      <c r="A226" s="69"/>
      <c r="B226" s="69"/>
      <c r="C226" s="69"/>
      <c r="D226" s="69"/>
      <c r="E226" s="69" t="s">
        <v>1715</v>
      </c>
      <c r="F226" s="69"/>
      <c r="G226" s="69"/>
      <c r="H226" s="69"/>
      <c r="I226" s="69"/>
      <c r="J226" s="69"/>
      <c r="K226" s="69"/>
      <c r="L226" s="69" t="s">
        <v>1714</v>
      </c>
      <c r="M226" s="70">
        <v>25287.5</v>
      </c>
      <c r="N226" s="69"/>
      <c r="O226" s="69"/>
      <c r="P226" s="69" t="s">
        <v>1709</v>
      </c>
      <c r="Q226" s="69" t="s">
        <v>1211</v>
      </c>
      <c r="R226" s="69"/>
      <c r="S226" s="70">
        <v>25287.5</v>
      </c>
      <c r="T226" s="70"/>
      <c r="U226" s="69"/>
      <c r="V226" s="69"/>
      <c r="W226" s="69" t="s">
        <v>1211</v>
      </c>
      <c r="X226" s="69"/>
      <c r="Y226" s="70"/>
      <c r="Z226" s="69">
        <v>0</v>
      </c>
      <c r="AA226" s="69"/>
      <c r="AB226" s="69" t="s">
        <v>1144</v>
      </c>
      <c r="AC226" s="69"/>
    </row>
    <row r="227" spans="1:29" x14ac:dyDescent="0.25">
      <c r="A227" s="69"/>
      <c r="B227" s="69"/>
      <c r="C227" s="69"/>
      <c r="D227" s="69"/>
      <c r="E227" s="69" t="s">
        <v>1717</v>
      </c>
      <c r="F227" s="69"/>
      <c r="G227" s="69"/>
      <c r="H227" s="69"/>
      <c r="I227" s="69"/>
      <c r="J227" s="69"/>
      <c r="K227" s="69"/>
      <c r="L227" s="69" t="s">
        <v>1716</v>
      </c>
      <c r="M227" s="70">
        <v>273021.82</v>
      </c>
      <c r="N227" s="69"/>
      <c r="O227" s="69"/>
      <c r="P227" s="69" t="s">
        <v>1709</v>
      </c>
      <c r="Q227" s="69" t="s">
        <v>1718</v>
      </c>
      <c r="R227" s="69"/>
      <c r="S227" s="70">
        <v>273021.82</v>
      </c>
      <c r="T227" s="70"/>
      <c r="U227" s="69"/>
      <c r="V227" s="69"/>
      <c r="W227" s="69" t="s">
        <v>1718</v>
      </c>
      <c r="X227" s="69"/>
      <c r="Y227" s="70"/>
      <c r="Z227" s="69">
        <v>0</v>
      </c>
      <c r="AA227" s="69"/>
      <c r="AB227" s="69" t="s">
        <v>1144</v>
      </c>
      <c r="AC227" s="69"/>
    </row>
    <row r="228" spans="1:29" x14ac:dyDescent="0.25">
      <c r="A228" s="71" t="s">
        <v>193</v>
      </c>
      <c r="B228" s="71"/>
      <c r="C228" s="71"/>
      <c r="D228" s="71"/>
      <c r="E228" s="71"/>
      <c r="F228" s="71"/>
      <c r="G228" s="71"/>
      <c r="H228" s="71"/>
      <c r="I228" s="71"/>
      <c r="J228" s="72">
        <v>847105.04</v>
      </c>
      <c r="K228" s="71"/>
      <c r="L228" s="71"/>
      <c r="M228" s="72">
        <v>847105.04</v>
      </c>
      <c r="N228" s="72">
        <v>0</v>
      </c>
      <c r="O228" s="71"/>
      <c r="P228" s="71"/>
      <c r="Q228" s="71"/>
      <c r="R228" s="71"/>
      <c r="S228" s="72">
        <v>847105.04</v>
      </c>
      <c r="T228" s="72">
        <v>0</v>
      </c>
      <c r="U228" s="71"/>
      <c r="V228" s="71"/>
      <c r="W228" s="71"/>
      <c r="X228" s="72">
        <v>847105.04</v>
      </c>
      <c r="Y228" s="72">
        <v>0</v>
      </c>
      <c r="Z228" s="72">
        <v>0</v>
      </c>
      <c r="AA228" s="69"/>
      <c r="AB228" s="69"/>
      <c r="AC228" s="69"/>
    </row>
    <row r="229" spans="1:29" ht="20" x14ac:dyDescent="0.25">
      <c r="A229" s="68" t="s">
        <v>1719</v>
      </c>
      <c r="B229" s="69" t="s">
        <v>1720</v>
      </c>
      <c r="C229" s="69" t="s">
        <v>1721</v>
      </c>
      <c r="D229" s="69" t="s">
        <v>1704</v>
      </c>
      <c r="E229" s="69"/>
      <c r="F229" s="69" t="s">
        <v>1722</v>
      </c>
      <c r="G229" s="69" t="s">
        <v>1705</v>
      </c>
      <c r="H229" s="69" t="s">
        <v>1706</v>
      </c>
      <c r="I229" s="69"/>
      <c r="J229" s="70">
        <v>231887</v>
      </c>
      <c r="K229" s="69" t="s">
        <v>1225</v>
      </c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 t="s">
        <v>966</v>
      </c>
      <c r="AB229" s="69"/>
      <c r="AC229" s="69"/>
    </row>
    <row r="230" spans="1:29" x14ac:dyDescent="0.25">
      <c r="A230" s="71" t="s">
        <v>193</v>
      </c>
      <c r="B230" s="71"/>
      <c r="C230" s="71"/>
      <c r="D230" s="71"/>
      <c r="E230" s="71"/>
      <c r="F230" s="71"/>
      <c r="G230" s="71"/>
      <c r="H230" s="71"/>
      <c r="I230" s="71"/>
      <c r="J230" s="72">
        <v>231887</v>
      </c>
      <c r="K230" s="71"/>
      <c r="L230" s="71"/>
      <c r="M230" s="72">
        <v>0</v>
      </c>
      <c r="N230" s="72">
        <v>231887</v>
      </c>
      <c r="O230" s="71"/>
      <c r="P230" s="71"/>
      <c r="Q230" s="71"/>
      <c r="R230" s="71"/>
      <c r="S230" s="72">
        <v>0</v>
      </c>
      <c r="T230" s="72">
        <v>0</v>
      </c>
      <c r="U230" s="71"/>
      <c r="V230" s="71"/>
      <c r="W230" s="71"/>
      <c r="X230" s="72">
        <v>0</v>
      </c>
      <c r="Y230" s="72">
        <v>0</v>
      </c>
      <c r="Z230" s="72">
        <v>0</v>
      </c>
      <c r="AA230" s="69"/>
      <c r="AB230" s="69"/>
      <c r="AC230" s="69"/>
    </row>
    <row r="231" spans="1:29" ht="30" x14ac:dyDescent="0.25">
      <c r="A231" s="68" t="s">
        <v>1723</v>
      </c>
      <c r="B231" s="69" t="s">
        <v>1724</v>
      </c>
      <c r="C231" s="69" t="s">
        <v>1725</v>
      </c>
      <c r="D231" s="69" t="s">
        <v>1726</v>
      </c>
      <c r="E231" s="69" t="s">
        <v>1731</v>
      </c>
      <c r="F231" s="69" t="s">
        <v>1727</v>
      </c>
      <c r="G231" s="69" t="s">
        <v>1728</v>
      </c>
      <c r="H231" s="69" t="s">
        <v>1729</v>
      </c>
      <c r="I231" s="69" t="s">
        <v>962</v>
      </c>
      <c r="J231" s="70">
        <v>81979.25</v>
      </c>
      <c r="K231" s="69" t="s">
        <v>1225</v>
      </c>
      <c r="L231" s="69" t="s">
        <v>1730</v>
      </c>
      <c r="M231" s="70">
        <v>77775.28</v>
      </c>
      <c r="N231" s="69"/>
      <c r="O231" s="69" t="s">
        <v>1732</v>
      </c>
      <c r="P231" s="69" t="s">
        <v>1547</v>
      </c>
      <c r="Q231" s="69" t="s">
        <v>1547</v>
      </c>
      <c r="R231" s="69" t="s">
        <v>1733</v>
      </c>
      <c r="S231" s="70">
        <v>77775.28</v>
      </c>
      <c r="T231" s="70"/>
      <c r="U231" s="69"/>
      <c r="V231" s="69"/>
      <c r="W231" s="69" t="s">
        <v>1547</v>
      </c>
      <c r="X231" s="69"/>
      <c r="Y231" s="70"/>
      <c r="Z231" s="69">
        <v>0</v>
      </c>
      <c r="AA231" s="69" t="s">
        <v>966</v>
      </c>
      <c r="AB231" s="69" t="s">
        <v>1144</v>
      </c>
      <c r="AC231" s="69"/>
    </row>
    <row r="232" spans="1:29" x14ac:dyDescent="0.25">
      <c r="A232" s="71" t="s">
        <v>193</v>
      </c>
      <c r="B232" s="71"/>
      <c r="C232" s="71"/>
      <c r="D232" s="71"/>
      <c r="E232" s="71"/>
      <c r="F232" s="71"/>
      <c r="G232" s="71"/>
      <c r="H232" s="71"/>
      <c r="I232" s="71"/>
      <c r="J232" s="72">
        <v>81979.25</v>
      </c>
      <c r="K232" s="71"/>
      <c r="L232" s="71"/>
      <c r="M232" s="72">
        <v>77775.28</v>
      </c>
      <c r="N232" s="72">
        <v>4203.9700000000012</v>
      </c>
      <c r="O232" s="71"/>
      <c r="P232" s="71"/>
      <c r="Q232" s="71"/>
      <c r="R232" s="71"/>
      <c r="S232" s="72">
        <v>77775.28</v>
      </c>
      <c r="T232" s="72">
        <v>0</v>
      </c>
      <c r="U232" s="71"/>
      <c r="V232" s="71"/>
      <c r="W232" s="71"/>
      <c r="X232" s="72">
        <v>77775.28</v>
      </c>
      <c r="Y232" s="72">
        <v>0</v>
      </c>
      <c r="Z232" s="72">
        <v>0</v>
      </c>
      <c r="AA232" s="69"/>
      <c r="AB232" s="69"/>
      <c r="AC232" s="69"/>
    </row>
    <row r="233" spans="1:29" ht="30" x14ac:dyDescent="0.25">
      <c r="A233" s="68" t="s">
        <v>1734</v>
      </c>
      <c r="B233" s="69" t="s">
        <v>1735</v>
      </c>
      <c r="C233" s="69" t="s">
        <v>1736</v>
      </c>
      <c r="D233" s="69" t="s">
        <v>1737</v>
      </c>
      <c r="E233" s="69" t="s">
        <v>1740</v>
      </c>
      <c r="F233" s="69" t="s">
        <v>1299</v>
      </c>
      <c r="G233" s="69" t="s">
        <v>1102</v>
      </c>
      <c r="H233" s="69" t="s">
        <v>1738</v>
      </c>
      <c r="I233" s="69" t="s">
        <v>962</v>
      </c>
      <c r="J233" s="70">
        <v>70834</v>
      </c>
      <c r="K233" s="69" t="s">
        <v>1225</v>
      </c>
      <c r="L233" s="69" t="s">
        <v>1739</v>
      </c>
      <c r="M233" s="70">
        <v>27471.58</v>
      </c>
      <c r="N233" s="69"/>
      <c r="O233" s="69"/>
      <c r="P233" s="69" t="s">
        <v>1313</v>
      </c>
      <c r="Q233" s="69" t="s">
        <v>1741</v>
      </c>
      <c r="R233" s="69"/>
      <c r="S233" s="70">
        <v>27471.58</v>
      </c>
      <c r="T233" s="70"/>
      <c r="U233" s="69"/>
      <c r="V233" s="69"/>
      <c r="W233" s="69" t="s">
        <v>1741</v>
      </c>
      <c r="X233" s="69"/>
      <c r="Y233" s="70"/>
      <c r="Z233" s="69">
        <v>0</v>
      </c>
      <c r="AA233" s="69" t="s">
        <v>989</v>
      </c>
      <c r="AB233" s="69" t="s">
        <v>1144</v>
      </c>
      <c r="AC233" s="69"/>
    </row>
    <row r="234" spans="1:29" x14ac:dyDescent="0.25">
      <c r="A234" s="71" t="s">
        <v>193</v>
      </c>
      <c r="B234" s="71"/>
      <c r="C234" s="71"/>
      <c r="D234" s="71"/>
      <c r="E234" s="71"/>
      <c r="F234" s="71"/>
      <c r="G234" s="71"/>
      <c r="H234" s="71"/>
      <c r="I234" s="71"/>
      <c r="J234" s="72">
        <v>70834</v>
      </c>
      <c r="K234" s="71"/>
      <c r="L234" s="71"/>
      <c r="M234" s="72">
        <v>27471.58</v>
      </c>
      <c r="N234" s="72">
        <v>43362.42</v>
      </c>
      <c r="O234" s="71"/>
      <c r="P234" s="71"/>
      <c r="Q234" s="71"/>
      <c r="R234" s="71"/>
      <c r="S234" s="72">
        <v>27471.58</v>
      </c>
      <c r="T234" s="72">
        <v>0</v>
      </c>
      <c r="U234" s="71"/>
      <c r="V234" s="71"/>
      <c r="W234" s="71"/>
      <c r="X234" s="72">
        <v>27471.58</v>
      </c>
      <c r="Y234" s="72">
        <v>0</v>
      </c>
      <c r="Z234" s="72">
        <v>0</v>
      </c>
      <c r="AA234" s="69"/>
      <c r="AB234" s="69"/>
      <c r="AC234" s="69"/>
    </row>
    <row r="235" spans="1:29" ht="20" x14ac:dyDescent="0.25">
      <c r="A235" s="68" t="s">
        <v>1742</v>
      </c>
      <c r="B235" s="69" t="s">
        <v>1743</v>
      </c>
      <c r="C235" s="69" t="s">
        <v>1744</v>
      </c>
      <c r="D235" s="69" t="s">
        <v>617</v>
      </c>
      <c r="E235" s="69" t="s">
        <v>1747</v>
      </c>
      <c r="F235" s="69" t="s">
        <v>1727</v>
      </c>
      <c r="G235" s="69" t="s">
        <v>1088</v>
      </c>
      <c r="H235" s="69" t="s">
        <v>1745</v>
      </c>
      <c r="I235" s="69" t="s">
        <v>962</v>
      </c>
      <c r="J235" s="70">
        <v>58077.72</v>
      </c>
      <c r="K235" s="69" t="s">
        <v>1225</v>
      </c>
      <c r="L235" s="69" t="s">
        <v>1746</v>
      </c>
      <c r="M235" s="70">
        <v>27875.82</v>
      </c>
      <c r="N235" s="69"/>
      <c r="O235" s="69" t="s">
        <v>1748</v>
      </c>
      <c r="P235" s="69" t="s">
        <v>1749</v>
      </c>
      <c r="Q235" s="69" t="s">
        <v>1749</v>
      </c>
      <c r="R235" s="69" t="s">
        <v>1750</v>
      </c>
      <c r="S235" s="70">
        <v>27875.82</v>
      </c>
      <c r="T235" s="70"/>
      <c r="U235" s="69" t="s">
        <v>1751</v>
      </c>
      <c r="V235" s="73">
        <v>44</v>
      </c>
      <c r="W235" s="69" t="s">
        <v>1749</v>
      </c>
      <c r="X235" s="69"/>
      <c r="Y235" s="70"/>
      <c r="Z235" s="69">
        <v>103.76</v>
      </c>
      <c r="AA235" s="69" t="s">
        <v>966</v>
      </c>
      <c r="AB235" s="69" t="s">
        <v>1144</v>
      </c>
      <c r="AC235" s="69"/>
    </row>
    <row r="236" spans="1:29" x14ac:dyDescent="0.25">
      <c r="A236" s="69"/>
      <c r="B236" s="69"/>
      <c r="C236" s="69"/>
      <c r="D236" s="69"/>
      <c r="E236" s="69" t="s">
        <v>1753</v>
      </c>
      <c r="F236" s="69"/>
      <c r="G236" s="69"/>
      <c r="H236" s="69"/>
      <c r="I236" s="69"/>
      <c r="J236" s="69"/>
      <c r="K236" s="69"/>
      <c r="L236" s="69" t="s">
        <v>1752</v>
      </c>
      <c r="M236" s="70">
        <v>30201.9</v>
      </c>
      <c r="N236" s="69"/>
      <c r="O236" s="69" t="s">
        <v>1754</v>
      </c>
      <c r="P236" s="69" t="s">
        <v>1106</v>
      </c>
      <c r="Q236" s="69" t="s">
        <v>1106</v>
      </c>
      <c r="R236" s="69" t="s">
        <v>1755</v>
      </c>
      <c r="S236" s="70">
        <v>30201.9</v>
      </c>
      <c r="T236" s="70"/>
      <c r="U236" s="69" t="s">
        <v>1751</v>
      </c>
      <c r="V236" s="73">
        <v>14</v>
      </c>
      <c r="W236" s="69" t="s">
        <v>1106</v>
      </c>
      <c r="X236" s="69"/>
      <c r="Y236" s="70"/>
      <c r="Z236" s="69">
        <v>53.69</v>
      </c>
      <c r="AA236" s="69"/>
      <c r="AB236" s="69" t="s">
        <v>1144</v>
      </c>
      <c r="AC236" s="69"/>
    </row>
    <row r="237" spans="1:29" x14ac:dyDescent="0.25">
      <c r="A237" s="71" t="s">
        <v>193</v>
      </c>
      <c r="B237" s="71"/>
      <c r="C237" s="71"/>
      <c r="D237" s="71"/>
      <c r="E237" s="71"/>
      <c r="F237" s="71"/>
      <c r="G237" s="71"/>
      <c r="H237" s="71"/>
      <c r="I237" s="71"/>
      <c r="J237" s="72">
        <v>58077.72</v>
      </c>
      <c r="K237" s="71"/>
      <c r="L237" s="71"/>
      <c r="M237" s="72">
        <v>58077.72</v>
      </c>
      <c r="N237" s="72">
        <v>0</v>
      </c>
      <c r="O237" s="71"/>
      <c r="P237" s="71"/>
      <c r="Q237" s="71"/>
      <c r="R237" s="71"/>
      <c r="S237" s="72">
        <v>58077.72</v>
      </c>
      <c r="T237" s="72">
        <v>58077.72</v>
      </c>
      <c r="U237" s="71"/>
      <c r="V237" s="71"/>
      <c r="W237" s="71"/>
      <c r="X237" s="72">
        <v>0</v>
      </c>
      <c r="Y237" s="72">
        <v>157.44999999999999</v>
      </c>
      <c r="Z237" s="72">
        <v>58235.17</v>
      </c>
      <c r="AA237" s="69"/>
      <c r="AB237" s="69"/>
      <c r="AC237" s="69"/>
    </row>
    <row r="238" spans="1:29" ht="30" x14ac:dyDescent="0.25">
      <c r="A238" s="68" t="s">
        <v>1756</v>
      </c>
      <c r="B238" s="69" t="s">
        <v>1757</v>
      </c>
      <c r="C238" s="69" t="s">
        <v>1758</v>
      </c>
      <c r="D238" s="69" t="s">
        <v>1759</v>
      </c>
      <c r="E238" s="69" t="s">
        <v>1762</v>
      </c>
      <c r="F238" s="69" t="s">
        <v>1760</v>
      </c>
      <c r="G238" s="69" t="s">
        <v>1661</v>
      </c>
      <c r="H238" s="69" t="s">
        <v>1106</v>
      </c>
      <c r="I238" s="69" t="s">
        <v>1236</v>
      </c>
      <c r="J238" s="70">
        <v>559266.88</v>
      </c>
      <c r="K238" s="69" t="s">
        <v>1225</v>
      </c>
      <c r="L238" s="69" t="s">
        <v>1761</v>
      </c>
      <c r="M238" s="70">
        <v>153183.6</v>
      </c>
      <c r="N238" s="69"/>
      <c r="O238" s="69" t="s">
        <v>1763</v>
      </c>
      <c r="P238" s="69" t="s">
        <v>1764</v>
      </c>
      <c r="Q238" s="69" t="s">
        <v>1764</v>
      </c>
      <c r="R238" s="69" t="s">
        <v>1765</v>
      </c>
      <c r="S238" s="70">
        <v>153183.6</v>
      </c>
      <c r="T238" s="70"/>
      <c r="U238" s="69" t="s">
        <v>1751</v>
      </c>
      <c r="V238" s="73">
        <v>20</v>
      </c>
      <c r="W238" s="69" t="s">
        <v>1764</v>
      </c>
      <c r="X238" s="69"/>
      <c r="Y238" s="70"/>
      <c r="Z238" s="69">
        <v>336.15</v>
      </c>
      <c r="AA238" s="69" t="s">
        <v>966</v>
      </c>
      <c r="AB238" s="69" t="s">
        <v>967</v>
      </c>
      <c r="AC238" s="69" t="s">
        <v>1766</v>
      </c>
    </row>
    <row r="239" spans="1:29" x14ac:dyDescent="0.25">
      <c r="A239" s="69"/>
      <c r="B239" s="69"/>
      <c r="C239" s="69"/>
      <c r="D239" s="69"/>
      <c r="E239" s="69" t="s">
        <v>1768</v>
      </c>
      <c r="F239" s="69"/>
      <c r="G239" s="69"/>
      <c r="H239" s="69"/>
      <c r="I239" s="69"/>
      <c r="J239" s="69"/>
      <c r="K239" s="69"/>
      <c r="L239" s="69" t="s">
        <v>1767</v>
      </c>
      <c r="M239" s="70">
        <v>39769.279999999999</v>
      </c>
      <c r="N239" s="69"/>
      <c r="O239" s="69" t="s">
        <v>1769</v>
      </c>
      <c r="P239" s="69" t="s">
        <v>1624</v>
      </c>
      <c r="Q239" s="69" t="s">
        <v>1751</v>
      </c>
      <c r="R239" s="69" t="s">
        <v>1770</v>
      </c>
      <c r="S239" s="70">
        <v>39769.279999999999</v>
      </c>
      <c r="T239" s="70"/>
      <c r="U239" s="69"/>
      <c r="V239" s="69"/>
      <c r="W239" s="69" t="s">
        <v>1751</v>
      </c>
      <c r="X239" s="69"/>
      <c r="Y239" s="70"/>
      <c r="Z239" s="69">
        <v>0</v>
      </c>
      <c r="AA239" s="69"/>
      <c r="AB239" s="69" t="s">
        <v>967</v>
      </c>
      <c r="AC239" s="69"/>
    </row>
    <row r="240" spans="1:29" x14ac:dyDescent="0.25">
      <c r="A240" s="69"/>
      <c r="B240" s="69"/>
      <c r="C240" s="69"/>
      <c r="D240" s="69"/>
      <c r="E240" s="69" t="s">
        <v>1772</v>
      </c>
      <c r="F240" s="69"/>
      <c r="G240" s="69"/>
      <c r="H240" s="69"/>
      <c r="I240" s="69"/>
      <c r="J240" s="69"/>
      <c r="K240" s="69"/>
      <c r="L240" s="69" t="s">
        <v>1771</v>
      </c>
      <c r="M240" s="70">
        <v>7775</v>
      </c>
      <c r="N240" s="69"/>
      <c r="O240" s="69" t="s">
        <v>1773</v>
      </c>
      <c r="P240" s="69" t="s">
        <v>1624</v>
      </c>
      <c r="Q240" s="69" t="s">
        <v>1751</v>
      </c>
      <c r="R240" s="69" t="s">
        <v>1770</v>
      </c>
      <c r="S240" s="70">
        <v>7775</v>
      </c>
      <c r="T240" s="70"/>
      <c r="U240" s="69"/>
      <c r="V240" s="69"/>
      <c r="W240" s="69" t="s">
        <v>1751</v>
      </c>
      <c r="X240" s="69"/>
      <c r="Y240" s="70"/>
      <c r="Z240" s="69">
        <v>0</v>
      </c>
      <c r="AA240" s="69"/>
      <c r="AB240" s="69" t="s">
        <v>997</v>
      </c>
      <c r="AC240" s="69"/>
    </row>
    <row r="241" spans="1:29" x14ac:dyDescent="0.25">
      <c r="A241" s="69"/>
      <c r="B241" s="69"/>
      <c r="C241" s="69"/>
      <c r="D241" s="69"/>
      <c r="E241" s="69" t="s">
        <v>1775</v>
      </c>
      <c r="F241" s="69"/>
      <c r="G241" s="69"/>
      <c r="H241" s="69"/>
      <c r="I241" s="69"/>
      <c r="J241" s="69"/>
      <c r="K241" s="69"/>
      <c r="L241" s="69" t="s">
        <v>1774</v>
      </c>
      <c r="M241" s="70">
        <v>221639.62</v>
      </c>
      <c r="N241" s="69"/>
      <c r="O241" s="69" t="s">
        <v>1776</v>
      </c>
      <c r="P241" s="69" t="s">
        <v>1624</v>
      </c>
      <c r="Q241" s="69" t="s">
        <v>1751</v>
      </c>
      <c r="R241" s="69" t="s">
        <v>1770</v>
      </c>
      <c r="S241" s="70">
        <v>221639.62</v>
      </c>
      <c r="T241" s="70"/>
      <c r="U241" s="69"/>
      <c r="V241" s="69"/>
      <c r="W241" s="69" t="s">
        <v>1751</v>
      </c>
      <c r="X241" s="69"/>
      <c r="Y241" s="70"/>
      <c r="Z241" s="69">
        <v>0</v>
      </c>
      <c r="AA241" s="69"/>
      <c r="AB241" s="69" t="s">
        <v>967</v>
      </c>
      <c r="AC241" s="69"/>
    </row>
    <row r="242" spans="1:29" x14ac:dyDescent="0.25">
      <c r="A242" s="69"/>
      <c r="B242" s="69"/>
      <c r="C242" s="69"/>
      <c r="D242" s="69"/>
      <c r="E242" s="69" t="s">
        <v>1778</v>
      </c>
      <c r="F242" s="69"/>
      <c r="G242" s="69"/>
      <c r="H242" s="69"/>
      <c r="I242" s="69"/>
      <c r="J242" s="69"/>
      <c r="K242" s="69"/>
      <c r="L242" s="69" t="s">
        <v>1777</v>
      </c>
      <c r="M242" s="70">
        <v>21043.49</v>
      </c>
      <c r="N242" s="69"/>
      <c r="O242" s="69" t="s">
        <v>1779</v>
      </c>
      <c r="P242" s="69" t="s">
        <v>1624</v>
      </c>
      <c r="Q242" s="69" t="s">
        <v>1751</v>
      </c>
      <c r="R242" s="69" t="s">
        <v>1770</v>
      </c>
      <c r="S242" s="70">
        <v>21043.49</v>
      </c>
      <c r="T242" s="70"/>
      <c r="U242" s="69"/>
      <c r="V242" s="69"/>
      <c r="W242" s="69" t="s">
        <v>1751</v>
      </c>
      <c r="X242" s="69"/>
      <c r="Y242" s="70"/>
      <c r="Z242" s="69">
        <v>0</v>
      </c>
      <c r="AA242" s="69"/>
      <c r="AB242" s="69" t="s">
        <v>967</v>
      </c>
      <c r="AC242" s="69"/>
    </row>
    <row r="243" spans="1:29" x14ac:dyDescent="0.25">
      <c r="A243" s="69"/>
      <c r="B243" s="69"/>
      <c r="C243" s="69"/>
      <c r="D243" s="69"/>
      <c r="E243" s="69" t="s">
        <v>1781</v>
      </c>
      <c r="F243" s="69"/>
      <c r="G243" s="69"/>
      <c r="H243" s="69"/>
      <c r="I243" s="69"/>
      <c r="J243" s="69"/>
      <c r="K243" s="69"/>
      <c r="L243" s="69" t="s">
        <v>1780</v>
      </c>
      <c r="M243" s="70">
        <v>115087.1</v>
      </c>
      <c r="N243" s="69"/>
      <c r="O243" s="69" t="s">
        <v>1782</v>
      </c>
      <c r="P243" s="69" t="s">
        <v>1624</v>
      </c>
      <c r="Q243" s="69" t="s">
        <v>1751</v>
      </c>
      <c r="R243" s="69" t="s">
        <v>1770</v>
      </c>
      <c r="S243" s="70">
        <v>115087.1</v>
      </c>
      <c r="T243" s="70"/>
      <c r="U243" s="69"/>
      <c r="V243" s="69"/>
      <c r="W243" s="69" t="s">
        <v>1751</v>
      </c>
      <c r="X243" s="69"/>
      <c r="Y243" s="70"/>
      <c r="Z243" s="69">
        <v>0</v>
      </c>
      <c r="AA243" s="69"/>
      <c r="AB243" s="69" t="s">
        <v>967</v>
      </c>
      <c r="AC243" s="69"/>
    </row>
    <row r="244" spans="1:29" x14ac:dyDescent="0.25">
      <c r="A244" s="71" t="s">
        <v>193</v>
      </c>
      <c r="B244" s="71"/>
      <c r="C244" s="71"/>
      <c r="D244" s="71"/>
      <c r="E244" s="71"/>
      <c r="F244" s="71"/>
      <c r="G244" s="71"/>
      <c r="H244" s="71"/>
      <c r="I244" s="71"/>
      <c r="J244" s="72">
        <v>559266.88</v>
      </c>
      <c r="K244" s="71"/>
      <c r="L244" s="71"/>
      <c r="M244" s="72">
        <v>558498.09</v>
      </c>
      <c r="N244" s="72">
        <v>768.79000000003725</v>
      </c>
      <c r="O244" s="71"/>
      <c r="P244" s="71"/>
      <c r="Q244" s="71"/>
      <c r="R244" s="71"/>
      <c r="S244" s="72">
        <v>558498.09</v>
      </c>
      <c r="T244" s="72">
        <v>153183.6</v>
      </c>
      <c r="U244" s="71"/>
      <c r="V244" s="71"/>
      <c r="W244" s="71"/>
      <c r="X244" s="72">
        <v>405314.49</v>
      </c>
      <c r="Y244" s="72">
        <v>336.15</v>
      </c>
      <c r="Z244" s="72">
        <v>153519.75</v>
      </c>
      <c r="AA244" s="69"/>
      <c r="AB244" s="69"/>
      <c r="AC244" s="69"/>
    </row>
    <row r="245" spans="1:29" ht="30" x14ac:dyDescent="0.25">
      <c r="A245" s="68" t="s">
        <v>1783</v>
      </c>
      <c r="B245" s="69" t="s">
        <v>1213</v>
      </c>
      <c r="C245" s="69" t="s">
        <v>35</v>
      </c>
      <c r="D245" s="69" t="s">
        <v>1784</v>
      </c>
      <c r="E245" s="69" t="s">
        <v>1787</v>
      </c>
      <c r="F245" s="69" t="s">
        <v>1216</v>
      </c>
      <c r="G245" s="69" t="s">
        <v>1718</v>
      </c>
      <c r="H245" s="69" t="s">
        <v>1785</v>
      </c>
      <c r="I245" s="69" t="s">
        <v>962</v>
      </c>
      <c r="J245" s="70">
        <v>98680.77</v>
      </c>
      <c r="K245" s="69" t="s">
        <v>1225</v>
      </c>
      <c r="L245" s="69" t="s">
        <v>1786</v>
      </c>
      <c r="M245" s="70">
        <v>3414.9</v>
      </c>
      <c r="N245" s="69"/>
      <c r="O245" s="69" t="s">
        <v>1788</v>
      </c>
      <c r="P245" s="69" t="s">
        <v>1789</v>
      </c>
      <c r="Q245" s="69" t="s">
        <v>1612</v>
      </c>
      <c r="R245" s="69"/>
      <c r="S245" s="70">
        <v>3414.9</v>
      </c>
      <c r="T245" s="70"/>
      <c r="U245" s="69" t="s">
        <v>1129</v>
      </c>
      <c r="V245" s="73">
        <v>6</v>
      </c>
      <c r="W245" s="69" t="s">
        <v>1612</v>
      </c>
      <c r="X245" s="69"/>
      <c r="Y245" s="70"/>
      <c r="Z245" s="69">
        <v>12.04</v>
      </c>
      <c r="AA245" s="69" t="s">
        <v>966</v>
      </c>
      <c r="AB245" s="69" t="s">
        <v>997</v>
      </c>
      <c r="AC245" s="69" t="s">
        <v>1790</v>
      </c>
    </row>
    <row r="246" spans="1:29" x14ac:dyDescent="0.25">
      <c r="A246" s="69"/>
      <c r="B246" s="69"/>
      <c r="C246" s="69"/>
      <c r="D246" s="69"/>
      <c r="E246" s="69" t="s">
        <v>1787</v>
      </c>
      <c r="F246" s="69"/>
      <c r="G246" s="69"/>
      <c r="H246" s="69"/>
      <c r="I246" s="69"/>
      <c r="J246" s="69"/>
      <c r="K246" s="69"/>
      <c r="L246" s="69" t="s">
        <v>1791</v>
      </c>
      <c r="M246" s="70">
        <v>68801.210000000006</v>
      </c>
      <c r="N246" s="69"/>
      <c r="O246" s="69" t="s">
        <v>1788</v>
      </c>
      <c r="P246" s="69" t="s">
        <v>1789</v>
      </c>
      <c r="Q246" s="69" t="s">
        <v>1612</v>
      </c>
      <c r="R246" s="69"/>
      <c r="S246" s="70">
        <v>68801.210000000006</v>
      </c>
      <c r="T246" s="70"/>
      <c r="U246" s="69" t="s">
        <v>1129</v>
      </c>
      <c r="V246" s="73">
        <v>6</v>
      </c>
      <c r="W246" s="69" t="s">
        <v>1612</v>
      </c>
      <c r="X246" s="69"/>
      <c r="Y246" s="70"/>
      <c r="Z246" s="69">
        <v>12.04</v>
      </c>
      <c r="AA246" s="69"/>
      <c r="AB246" s="69" t="s">
        <v>967</v>
      </c>
      <c r="AC246" s="69"/>
    </row>
    <row r="247" spans="1:29" x14ac:dyDescent="0.25">
      <c r="A247" s="71" t="s">
        <v>193</v>
      </c>
      <c r="B247" s="71"/>
      <c r="C247" s="71"/>
      <c r="D247" s="71"/>
      <c r="E247" s="71"/>
      <c r="F247" s="71"/>
      <c r="G247" s="71"/>
      <c r="H247" s="71"/>
      <c r="I247" s="71"/>
      <c r="J247" s="72">
        <v>98680.77</v>
      </c>
      <c r="K247" s="71"/>
      <c r="L247" s="71"/>
      <c r="M247" s="72">
        <v>72216.11</v>
      </c>
      <c r="N247" s="72">
        <v>26464.660000000003</v>
      </c>
      <c r="O247" s="71"/>
      <c r="P247" s="71"/>
      <c r="Q247" s="71"/>
      <c r="R247" s="71"/>
      <c r="S247" s="72">
        <v>72216.11</v>
      </c>
      <c r="T247" s="72">
        <v>72216.11</v>
      </c>
      <c r="U247" s="71"/>
      <c r="V247" s="71"/>
      <c r="W247" s="71"/>
      <c r="X247" s="72">
        <v>0</v>
      </c>
      <c r="Y247" s="72">
        <v>24.08</v>
      </c>
      <c r="Z247" s="72">
        <v>72240.19</v>
      </c>
      <c r="AA247" s="69"/>
      <c r="AB247" s="69"/>
      <c r="AC247" s="69"/>
    </row>
    <row r="248" spans="1:29" ht="20" x14ac:dyDescent="0.25">
      <c r="A248" s="68" t="s">
        <v>1792</v>
      </c>
      <c r="B248" s="69" t="s">
        <v>1015</v>
      </c>
      <c r="C248" s="69" t="s">
        <v>1793</v>
      </c>
      <c r="D248" s="69" t="s">
        <v>1794</v>
      </c>
      <c r="E248" s="69"/>
      <c r="F248" s="69"/>
      <c r="G248" s="69" t="s">
        <v>1795</v>
      </c>
      <c r="H248" s="69" t="s">
        <v>1112</v>
      </c>
      <c r="I248" s="69"/>
      <c r="J248" s="70">
        <v>27522.372299999999</v>
      </c>
      <c r="K248" s="69" t="s">
        <v>1225</v>
      </c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 t="s">
        <v>966</v>
      </c>
      <c r="AB248" s="69"/>
      <c r="AC248" s="69"/>
    </row>
    <row r="249" spans="1:29" x14ac:dyDescent="0.25">
      <c r="A249" s="71" t="s">
        <v>193</v>
      </c>
      <c r="B249" s="71"/>
      <c r="C249" s="71"/>
      <c r="D249" s="71"/>
      <c r="E249" s="71"/>
      <c r="F249" s="71"/>
      <c r="G249" s="71"/>
      <c r="H249" s="71"/>
      <c r="I249" s="71"/>
      <c r="J249" s="72">
        <v>27522.372299999999</v>
      </c>
      <c r="K249" s="71"/>
      <c r="L249" s="71"/>
      <c r="M249" s="72">
        <v>0</v>
      </c>
      <c r="N249" s="72">
        <v>27522.372299999999</v>
      </c>
      <c r="O249" s="71"/>
      <c r="P249" s="71"/>
      <c r="Q249" s="71"/>
      <c r="R249" s="71"/>
      <c r="S249" s="72">
        <v>0</v>
      </c>
      <c r="T249" s="72">
        <v>0</v>
      </c>
      <c r="U249" s="71"/>
      <c r="V249" s="71"/>
      <c r="W249" s="71"/>
      <c r="X249" s="72">
        <v>0</v>
      </c>
      <c r="Y249" s="72">
        <v>0</v>
      </c>
      <c r="Z249" s="72">
        <v>0</v>
      </c>
      <c r="AA249" s="69"/>
      <c r="AB249" s="69"/>
      <c r="AC249" s="69"/>
    </row>
    <row r="250" spans="1:29" ht="30" x14ac:dyDescent="0.25">
      <c r="A250" s="68" t="s">
        <v>1796</v>
      </c>
      <c r="B250" s="69" t="s">
        <v>1015</v>
      </c>
      <c r="C250" s="69" t="s">
        <v>1797</v>
      </c>
      <c r="D250" s="69" t="s">
        <v>992</v>
      </c>
      <c r="E250" s="69"/>
      <c r="F250" s="69"/>
      <c r="G250" s="69" t="s">
        <v>1122</v>
      </c>
      <c r="H250" s="69" t="s">
        <v>1798</v>
      </c>
      <c r="I250" s="69" t="s">
        <v>962</v>
      </c>
      <c r="J250" s="70">
        <v>5540.12</v>
      </c>
      <c r="K250" s="69" t="s">
        <v>1225</v>
      </c>
      <c r="L250" s="69" t="s">
        <v>1799</v>
      </c>
      <c r="M250" s="70">
        <v>5398.4</v>
      </c>
      <c r="N250" s="69"/>
      <c r="O250" s="69"/>
      <c r="P250" s="69"/>
      <c r="Q250" s="69"/>
      <c r="R250" s="69"/>
      <c r="S250" s="69"/>
      <c r="T250" s="70"/>
      <c r="U250" s="69"/>
      <c r="V250" s="69"/>
      <c r="W250" s="69"/>
      <c r="X250" s="69"/>
      <c r="Y250" s="70"/>
      <c r="Z250" s="69">
        <v>0</v>
      </c>
      <c r="AA250" s="69" t="s">
        <v>966</v>
      </c>
      <c r="AB250" s="69" t="s">
        <v>997</v>
      </c>
      <c r="AC250" s="69" t="s">
        <v>1800</v>
      </c>
    </row>
    <row r="251" spans="1:29" x14ac:dyDescent="0.25">
      <c r="A251" s="71" t="s">
        <v>193</v>
      </c>
      <c r="B251" s="71"/>
      <c r="C251" s="71"/>
      <c r="D251" s="71"/>
      <c r="E251" s="71"/>
      <c r="F251" s="71"/>
      <c r="G251" s="71"/>
      <c r="H251" s="71"/>
      <c r="I251" s="71"/>
      <c r="J251" s="72">
        <v>5540.12</v>
      </c>
      <c r="K251" s="71"/>
      <c r="L251" s="71"/>
      <c r="M251" s="72">
        <v>5398.4</v>
      </c>
      <c r="N251" s="72">
        <v>141.72000000000025</v>
      </c>
      <c r="O251" s="71"/>
      <c r="P251" s="71"/>
      <c r="Q251" s="71"/>
      <c r="R251" s="71"/>
      <c r="S251" s="72">
        <v>0</v>
      </c>
      <c r="T251" s="72">
        <v>0</v>
      </c>
      <c r="U251" s="71"/>
      <c r="V251" s="71"/>
      <c r="W251" s="71"/>
      <c r="X251" s="72">
        <v>0</v>
      </c>
      <c r="Y251" s="72">
        <v>0</v>
      </c>
      <c r="Z251" s="72">
        <v>0</v>
      </c>
      <c r="AA251" s="69"/>
      <c r="AB251" s="69"/>
      <c r="AC251" s="69"/>
    </row>
    <row r="252" spans="1:29" ht="30" x14ac:dyDescent="0.25">
      <c r="A252" s="68" t="s">
        <v>1801</v>
      </c>
      <c r="B252" s="69" t="s">
        <v>1802</v>
      </c>
      <c r="C252" s="69" t="s">
        <v>1803</v>
      </c>
      <c r="D252" s="69" t="s">
        <v>1280</v>
      </c>
      <c r="E252" s="69"/>
      <c r="F252" s="69" t="s">
        <v>1760</v>
      </c>
      <c r="G252" s="69" t="s">
        <v>1804</v>
      </c>
      <c r="H252" s="69" t="s">
        <v>1805</v>
      </c>
      <c r="I252" s="69" t="s">
        <v>1236</v>
      </c>
      <c r="J252" s="70">
        <v>186276.81</v>
      </c>
      <c r="K252" s="69" t="s">
        <v>1225</v>
      </c>
      <c r="L252" s="69" t="s">
        <v>1806</v>
      </c>
      <c r="M252" s="70">
        <v>140667.45000000001</v>
      </c>
      <c r="N252" s="69"/>
      <c r="O252" s="69"/>
      <c r="P252" s="69"/>
      <c r="Q252" s="69"/>
      <c r="R252" s="69"/>
      <c r="S252" s="69"/>
      <c r="T252" s="70"/>
      <c r="U252" s="69"/>
      <c r="V252" s="69"/>
      <c r="W252" s="69"/>
      <c r="X252" s="69"/>
      <c r="Y252" s="70"/>
      <c r="Z252" s="69">
        <v>0</v>
      </c>
      <c r="AA252" s="69" t="s">
        <v>966</v>
      </c>
      <c r="AB252" s="69" t="s">
        <v>1144</v>
      </c>
      <c r="AC252" s="69" t="s">
        <v>1807</v>
      </c>
    </row>
    <row r="253" spans="1:29" x14ac:dyDescent="0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 t="s">
        <v>1808</v>
      </c>
      <c r="M253" s="70">
        <v>29907.17</v>
      </c>
      <c r="N253" s="69"/>
      <c r="O253" s="69"/>
      <c r="P253" s="69"/>
      <c r="Q253" s="69"/>
      <c r="R253" s="69"/>
      <c r="S253" s="69"/>
      <c r="T253" s="70"/>
      <c r="U253" s="69"/>
      <c r="V253" s="69"/>
      <c r="W253" s="69"/>
      <c r="X253" s="69"/>
      <c r="Y253" s="70"/>
      <c r="Z253" s="69">
        <v>0</v>
      </c>
      <c r="AA253" s="69"/>
      <c r="AB253" s="69" t="s">
        <v>1144</v>
      </c>
      <c r="AC253" s="69"/>
    </row>
    <row r="254" spans="1:29" x14ac:dyDescent="0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 t="s">
        <v>1809</v>
      </c>
      <c r="M254" s="70">
        <v>15666.04</v>
      </c>
      <c r="N254" s="69"/>
      <c r="O254" s="69"/>
      <c r="P254" s="69"/>
      <c r="Q254" s="69"/>
      <c r="R254" s="69"/>
      <c r="S254" s="69"/>
      <c r="T254" s="70"/>
      <c r="U254" s="69"/>
      <c r="V254" s="69"/>
      <c r="W254" s="69"/>
      <c r="X254" s="69"/>
      <c r="Y254" s="70"/>
      <c r="Z254" s="69">
        <v>0</v>
      </c>
      <c r="AA254" s="69"/>
      <c r="AB254" s="69" t="s">
        <v>1144</v>
      </c>
      <c r="AC254" s="69"/>
    </row>
    <row r="255" spans="1:29" x14ac:dyDescent="0.25">
      <c r="A255" s="71" t="s">
        <v>193</v>
      </c>
      <c r="B255" s="71"/>
      <c r="C255" s="71"/>
      <c r="D255" s="71"/>
      <c r="E255" s="71"/>
      <c r="F255" s="71"/>
      <c r="G255" s="71"/>
      <c r="H255" s="71"/>
      <c r="I255" s="71"/>
      <c r="J255" s="72">
        <v>186276.81</v>
      </c>
      <c r="K255" s="71"/>
      <c r="L255" s="71"/>
      <c r="M255" s="72">
        <v>186240.66</v>
      </c>
      <c r="N255" s="72">
        <v>36.149999999994179</v>
      </c>
      <c r="O255" s="71"/>
      <c r="P255" s="71"/>
      <c r="Q255" s="71"/>
      <c r="R255" s="71"/>
      <c r="S255" s="72">
        <v>0</v>
      </c>
      <c r="T255" s="72">
        <v>0</v>
      </c>
      <c r="U255" s="71"/>
      <c r="V255" s="71"/>
      <c r="W255" s="71"/>
      <c r="X255" s="72">
        <v>0</v>
      </c>
      <c r="Y255" s="72">
        <v>0</v>
      </c>
      <c r="Z255" s="72">
        <v>0</v>
      </c>
      <c r="AA255" s="69"/>
      <c r="AB255" s="69"/>
      <c r="AC255" s="69"/>
    </row>
    <row r="256" spans="1:29" ht="30" x14ac:dyDescent="0.25">
      <c r="A256" s="68" t="s">
        <v>1810</v>
      </c>
      <c r="B256" s="69" t="s">
        <v>1811</v>
      </c>
      <c r="C256" s="69" t="s">
        <v>1812</v>
      </c>
      <c r="D256" s="69" t="s">
        <v>1813</v>
      </c>
      <c r="E256" s="69"/>
      <c r="F256" s="69" t="s">
        <v>1216</v>
      </c>
      <c r="G256" s="69" t="s">
        <v>1804</v>
      </c>
      <c r="H256" s="69" t="s">
        <v>1814</v>
      </c>
      <c r="I256" s="69" t="s">
        <v>962</v>
      </c>
      <c r="J256" s="70">
        <v>17391.91</v>
      </c>
      <c r="K256" s="69" t="s">
        <v>1225</v>
      </c>
      <c r="L256" s="69" t="s">
        <v>1815</v>
      </c>
      <c r="M256" s="70">
        <v>17391.91</v>
      </c>
      <c r="N256" s="69"/>
      <c r="O256" s="69"/>
      <c r="P256" s="69"/>
      <c r="Q256" s="69"/>
      <c r="R256" s="69"/>
      <c r="S256" s="69"/>
      <c r="T256" s="70"/>
      <c r="U256" s="69"/>
      <c r="V256" s="69"/>
      <c r="W256" s="69"/>
      <c r="X256" s="69"/>
      <c r="Y256" s="70"/>
      <c r="Z256" s="69">
        <v>0</v>
      </c>
      <c r="AA256" s="69" t="s">
        <v>989</v>
      </c>
      <c r="AB256" s="69" t="s">
        <v>967</v>
      </c>
      <c r="AC256" s="69" t="s">
        <v>1816</v>
      </c>
    </row>
    <row r="257" spans="1:29" x14ac:dyDescent="0.25">
      <c r="A257" s="71" t="s">
        <v>193</v>
      </c>
      <c r="B257" s="71"/>
      <c r="C257" s="71"/>
      <c r="D257" s="71"/>
      <c r="E257" s="71"/>
      <c r="F257" s="71"/>
      <c r="G257" s="71"/>
      <c r="H257" s="71"/>
      <c r="I257" s="71"/>
      <c r="J257" s="72">
        <v>17391.91</v>
      </c>
      <c r="K257" s="71"/>
      <c r="L257" s="71"/>
      <c r="M257" s="72">
        <v>17391.91</v>
      </c>
      <c r="N257" s="72">
        <v>0</v>
      </c>
      <c r="O257" s="71"/>
      <c r="P257" s="71"/>
      <c r="Q257" s="71"/>
      <c r="R257" s="71"/>
      <c r="S257" s="72">
        <v>0</v>
      </c>
      <c r="T257" s="72">
        <v>0</v>
      </c>
      <c r="U257" s="71"/>
      <c r="V257" s="71"/>
      <c r="W257" s="71"/>
      <c r="X257" s="72">
        <v>0</v>
      </c>
      <c r="Y257" s="72">
        <v>0</v>
      </c>
      <c r="Z257" s="72">
        <v>0</v>
      </c>
      <c r="AA257" s="69"/>
      <c r="AB257" s="69"/>
      <c r="AC257" s="69"/>
    </row>
    <row r="258" spans="1:29" ht="30" x14ac:dyDescent="0.25">
      <c r="A258" s="68" t="s">
        <v>1817</v>
      </c>
      <c r="B258" s="69" t="s">
        <v>1818</v>
      </c>
      <c r="C258" s="69" t="s">
        <v>1819</v>
      </c>
      <c r="D258" s="69" t="s">
        <v>1820</v>
      </c>
      <c r="E258" s="69"/>
      <c r="F258" s="69" t="s">
        <v>1821</v>
      </c>
      <c r="G258" s="69" t="s">
        <v>1542</v>
      </c>
      <c r="H258" s="69" t="s">
        <v>1822</v>
      </c>
      <c r="I258" s="69"/>
      <c r="J258" s="70">
        <v>116604.8</v>
      </c>
      <c r="K258" s="69" t="s">
        <v>1225</v>
      </c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 t="s">
        <v>966</v>
      </c>
      <c r="AB258" s="69"/>
      <c r="AC258" s="69" t="s">
        <v>1823</v>
      </c>
    </row>
    <row r="259" spans="1:29" x14ac:dyDescent="0.25">
      <c r="A259" s="71" t="s">
        <v>193</v>
      </c>
      <c r="B259" s="71"/>
      <c r="C259" s="71"/>
      <c r="D259" s="71"/>
      <c r="E259" s="71"/>
      <c r="F259" s="71"/>
      <c r="G259" s="71"/>
      <c r="H259" s="71"/>
      <c r="I259" s="71"/>
      <c r="J259" s="72">
        <v>116604.8</v>
      </c>
      <c r="K259" s="71"/>
      <c r="L259" s="71"/>
      <c r="M259" s="72">
        <v>0</v>
      </c>
      <c r="N259" s="72">
        <v>116604.8</v>
      </c>
      <c r="O259" s="71"/>
      <c r="P259" s="71"/>
      <c r="Q259" s="71"/>
      <c r="R259" s="71"/>
      <c r="S259" s="72">
        <v>0</v>
      </c>
      <c r="T259" s="72">
        <v>0</v>
      </c>
      <c r="U259" s="71"/>
      <c r="V259" s="71"/>
      <c r="W259" s="71"/>
      <c r="X259" s="72">
        <v>0</v>
      </c>
      <c r="Y259" s="72">
        <v>0</v>
      </c>
      <c r="Z259" s="72">
        <v>0</v>
      </c>
      <c r="AA259" s="69"/>
      <c r="AB259" s="69"/>
      <c r="AC259" s="69"/>
    </row>
    <row r="260" spans="1:29" ht="20" x14ac:dyDescent="0.25">
      <c r="A260" s="68" t="s">
        <v>1824</v>
      </c>
      <c r="B260" s="69" t="s">
        <v>1825</v>
      </c>
      <c r="C260" s="69" t="s">
        <v>1826</v>
      </c>
      <c r="D260" s="69" t="s">
        <v>1827</v>
      </c>
      <c r="E260" s="69" t="s">
        <v>1826</v>
      </c>
      <c r="F260" s="69"/>
      <c r="G260" s="69" t="s">
        <v>1828</v>
      </c>
      <c r="H260" s="69" t="s">
        <v>1242</v>
      </c>
      <c r="I260" s="69" t="s">
        <v>1236</v>
      </c>
      <c r="J260" s="70">
        <v>1843.84</v>
      </c>
      <c r="K260" s="69" t="s">
        <v>1829</v>
      </c>
      <c r="L260" s="69" t="s">
        <v>1830</v>
      </c>
      <c r="M260" s="70">
        <v>1843.8420000000001</v>
      </c>
      <c r="N260" s="69"/>
      <c r="O260" s="69"/>
      <c r="P260" s="69" t="s">
        <v>1828</v>
      </c>
      <c r="Q260" s="69" t="s">
        <v>1828</v>
      </c>
      <c r="R260" s="69"/>
      <c r="S260" s="70">
        <v>1843.8420000000001</v>
      </c>
      <c r="T260" s="70"/>
      <c r="U260" s="69"/>
      <c r="V260" s="69"/>
      <c r="W260" s="69" t="s">
        <v>1828</v>
      </c>
      <c r="X260" s="69"/>
      <c r="Y260" s="70"/>
      <c r="Z260" s="69">
        <v>0</v>
      </c>
      <c r="AA260" s="69" t="s">
        <v>966</v>
      </c>
      <c r="AB260" s="69" t="s">
        <v>997</v>
      </c>
      <c r="AC260" s="69"/>
    </row>
    <row r="261" spans="1:29" x14ac:dyDescent="0.25">
      <c r="A261" s="71" t="s">
        <v>193</v>
      </c>
      <c r="B261" s="71"/>
      <c r="C261" s="71"/>
      <c r="D261" s="71"/>
      <c r="E261" s="71"/>
      <c r="F261" s="71"/>
      <c r="G261" s="71"/>
      <c r="H261" s="71"/>
      <c r="I261" s="71"/>
      <c r="J261" s="72">
        <v>1843.84</v>
      </c>
      <c r="K261" s="71"/>
      <c r="L261" s="71"/>
      <c r="M261" s="72">
        <v>1843.8420000000001</v>
      </c>
      <c r="N261" s="72">
        <v>-2.00000000018008E-3</v>
      </c>
      <c r="O261" s="71"/>
      <c r="P261" s="71"/>
      <c r="Q261" s="71"/>
      <c r="R261" s="71"/>
      <c r="S261" s="72">
        <v>1843.8420000000001</v>
      </c>
      <c r="T261" s="72">
        <v>0</v>
      </c>
      <c r="U261" s="71"/>
      <c r="V261" s="71"/>
      <c r="W261" s="71"/>
      <c r="X261" s="72">
        <v>1843.8420000000001</v>
      </c>
      <c r="Y261" s="72">
        <v>0</v>
      </c>
      <c r="Z261" s="72">
        <v>0</v>
      </c>
      <c r="AA261" s="69"/>
      <c r="AB261" s="69"/>
      <c r="AC261" s="69"/>
    </row>
    <row r="262" spans="1:29" ht="20" x14ac:dyDescent="0.25">
      <c r="A262" s="68" t="s">
        <v>1831</v>
      </c>
      <c r="B262" s="69" t="s">
        <v>957</v>
      </c>
      <c r="C262" s="69" t="s">
        <v>1832</v>
      </c>
      <c r="D262" s="69" t="s">
        <v>1833</v>
      </c>
      <c r="E262" s="69" t="s">
        <v>1832</v>
      </c>
      <c r="F262" s="69"/>
      <c r="G262" s="69" t="s">
        <v>1834</v>
      </c>
      <c r="H262" s="69" t="s">
        <v>1242</v>
      </c>
      <c r="I262" s="69" t="s">
        <v>962</v>
      </c>
      <c r="J262" s="70">
        <v>273</v>
      </c>
      <c r="K262" s="69" t="s">
        <v>1829</v>
      </c>
      <c r="L262" s="69" t="s">
        <v>1835</v>
      </c>
      <c r="M262" s="70">
        <v>273</v>
      </c>
      <c r="N262" s="69"/>
      <c r="O262" s="69"/>
      <c r="P262" s="69" t="s">
        <v>1836</v>
      </c>
      <c r="Q262" s="69" t="s">
        <v>1836</v>
      </c>
      <c r="R262" s="69"/>
      <c r="S262" s="70">
        <v>273</v>
      </c>
      <c r="T262" s="70"/>
      <c r="U262" s="69"/>
      <c r="V262" s="69"/>
      <c r="W262" s="69" t="s">
        <v>1836</v>
      </c>
      <c r="X262" s="69"/>
      <c r="Y262" s="70"/>
      <c r="Z262" s="69">
        <v>0</v>
      </c>
      <c r="AA262" s="69" t="s">
        <v>966</v>
      </c>
      <c r="AB262" s="69" t="s">
        <v>1191</v>
      </c>
      <c r="AC262" s="69"/>
    </row>
    <row r="263" spans="1:29" x14ac:dyDescent="0.25">
      <c r="A263" s="71" t="s">
        <v>193</v>
      </c>
      <c r="B263" s="71"/>
      <c r="C263" s="71"/>
      <c r="D263" s="71"/>
      <c r="E263" s="71"/>
      <c r="F263" s="71"/>
      <c r="G263" s="71"/>
      <c r="H263" s="71"/>
      <c r="I263" s="71"/>
      <c r="J263" s="72">
        <v>273</v>
      </c>
      <c r="K263" s="71"/>
      <c r="L263" s="71"/>
      <c r="M263" s="72">
        <v>273</v>
      </c>
      <c r="N263" s="72">
        <v>0</v>
      </c>
      <c r="O263" s="71"/>
      <c r="P263" s="71"/>
      <c r="Q263" s="71"/>
      <c r="R263" s="71"/>
      <c r="S263" s="72">
        <v>273</v>
      </c>
      <c r="T263" s="72">
        <v>0</v>
      </c>
      <c r="U263" s="71"/>
      <c r="V263" s="71"/>
      <c r="W263" s="71"/>
      <c r="X263" s="72">
        <v>273</v>
      </c>
      <c r="Y263" s="72">
        <v>0</v>
      </c>
      <c r="Z263" s="72">
        <v>0</v>
      </c>
      <c r="AA263" s="69"/>
      <c r="AB263" s="69"/>
      <c r="AC263" s="69"/>
    </row>
    <row r="264" spans="1:29" ht="20" x14ac:dyDescent="0.25">
      <c r="A264" s="68" t="s">
        <v>1837</v>
      </c>
      <c r="B264" s="69" t="s">
        <v>957</v>
      </c>
      <c r="C264" s="69" t="s">
        <v>1838</v>
      </c>
      <c r="D264" s="69" t="s">
        <v>1839</v>
      </c>
      <c r="E264" s="69" t="s">
        <v>1838</v>
      </c>
      <c r="F264" s="69"/>
      <c r="G264" s="69" t="s">
        <v>1834</v>
      </c>
      <c r="H264" s="69" t="s">
        <v>1242</v>
      </c>
      <c r="I264" s="69" t="s">
        <v>962</v>
      </c>
      <c r="J264" s="70">
        <v>7600</v>
      </c>
      <c r="K264" s="69" t="s">
        <v>1829</v>
      </c>
      <c r="L264" s="69" t="s">
        <v>1840</v>
      </c>
      <c r="M264" s="70">
        <v>7600</v>
      </c>
      <c r="N264" s="69"/>
      <c r="O264" s="69"/>
      <c r="P264" s="69"/>
      <c r="Q264" s="69"/>
      <c r="R264" s="69"/>
      <c r="S264" s="69"/>
      <c r="T264" s="70"/>
      <c r="U264" s="69"/>
      <c r="V264" s="69"/>
      <c r="W264" s="69"/>
      <c r="X264" s="69"/>
      <c r="Y264" s="70"/>
      <c r="Z264" s="69">
        <v>0</v>
      </c>
      <c r="AA264" s="69" t="s">
        <v>966</v>
      </c>
      <c r="AB264" s="69" t="s">
        <v>967</v>
      </c>
      <c r="AC264" s="69"/>
    </row>
    <row r="265" spans="1:29" x14ac:dyDescent="0.25">
      <c r="A265" s="71" t="s">
        <v>193</v>
      </c>
      <c r="B265" s="71"/>
      <c r="C265" s="71"/>
      <c r="D265" s="71"/>
      <c r="E265" s="71"/>
      <c r="F265" s="71"/>
      <c r="G265" s="71"/>
      <c r="H265" s="71"/>
      <c r="I265" s="71"/>
      <c r="J265" s="72">
        <v>7600</v>
      </c>
      <c r="K265" s="71"/>
      <c r="L265" s="71"/>
      <c r="M265" s="72">
        <v>7600</v>
      </c>
      <c r="N265" s="72">
        <v>0</v>
      </c>
      <c r="O265" s="71"/>
      <c r="P265" s="71"/>
      <c r="Q265" s="71"/>
      <c r="R265" s="71"/>
      <c r="S265" s="72">
        <v>0</v>
      </c>
      <c r="T265" s="72">
        <v>0</v>
      </c>
      <c r="U265" s="71"/>
      <c r="V265" s="71"/>
      <c r="W265" s="71"/>
      <c r="X265" s="72">
        <v>0</v>
      </c>
      <c r="Y265" s="72">
        <v>0</v>
      </c>
      <c r="Z265" s="72">
        <v>0</v>
      </c>
      <c r="AA265" s="69"/>
      <c r="AB265" s="69"/>
      <c r="AC265" s="69"/>
    </row>
    <row r="266" spans="1:29" ht="20" x14ac:dyDescent="0.25">
      <c r="A266" s="68" t="s">
        <v>1841</v>
      </c>
      <c r="B266" s="69" t="s">
        <v>957</v>
      </c>
      <c r="C266" s="69" t="s">
        <v>1842</v>
      </c>
      <c r="D266" s="69" t="s">
        <v>974</v>
      </c>
      <c r="E266" s="69" t="s">
        <v>1842</v>
      </c>
      <c r="F266" s="69"/>
      <c r="G266" s="69" t="s">
        <v>1223</v>
      </c>
      <c r="H266" s="69" t="s">
        <v>1843</v>
      </c>
      <c r="I266" s="69" t="s">
        <v>962</v>
      </c>
      <c r="J266" s="70">
        <v>595</v>
      </c>
      <c r="K266" s="69" t="s">
        <v>1829</v>
      </c>
      <c r="L266" s="69" t="s">
        <v>1844</v>
      </c>
      <c r="M266" s="70">
        <v>595</v>
      </c>
      <c r="N266" s="69"/>
      <c r="O266" s="69"/>
      <c r="P266" s="69"/>
      <c r="Q266" s="69"/>
      <c r="R266" s="69"/>
      <c r="S266" s="69"/>
      <c r="T266" s="70"/>
      <c r="U266" s="69"/>
      <c r="V266" s="69"/>
      <c r="W266" s="69"/>
      <c r="X266" s="69"/>
      <c r="Y266" s="70"/>
      <c r="Z266" s="69">
        <v>0</v>
      </c>
      <c r="AA266" s="69" t="s">
        <v>966</v>
      </c>
      <c r="AB266" s="69" t="s">
        <v>1191</v>
      </c>
      <c r="AC266" s="69"/>
    </row>
    <row r="267" spans="1:29" x14ac:dyDescent="0.25">
      <c r="A267" s="71" t="s">
        <v>193</v>
      </c>
      <c r="B267" s="71"/>
      <c r="C267" s="71"/>
      <c r="D267" s="71"/>
      <c r="E267" s="71"/>
      <c r="F267" s="71"/>
      <c r="G267" s="71"/>
      <c r="H267" s="71"/>
      <c r="I267" s="71"/>
      <c r="J267" s="72">
        <v>595</v>
      </c>
      <c r="K267" s="71"/>
      <c r="L267" s="71"/>
      <c r="M267" s="72">
        <v>595</v>
      </c>
      <c r="N267" s="72">
        <v>0</v>
      </c>
      <c r="O267" s="71"/>
      <c r="P267" s="71"/>
      <c r="Q267" s="71"/>
      <c r="R267" s="71"/>
      <c r="S267" s="72">
        <v>0</v>
      </c>
      <c r="T267" s="72">
        <v>0</v>
      </c>
      <c r="U267" s="71"/>
      <c r="V267" s="71"/>
      <c r="W267" s="71"/>
      <c r="X267" s="72">
        <v>0</v>
      </c>
      <c r="Y267" s="72">
        <v>0</v>
      </c>
      <c r="Z267" s="72">
        <v>0</v>
      </c>
      <c r="AA267" s="69"/>
      <c r="AB267" s="69"/>
      <c r="AC267" s="69"/>
    </row>
    <row r="268" spans="1:29" ht="20" x14ac:dyDescent="0.25">
      <c r="A268" s="68" t="s">
        <v>1845</v>
      </c>
      <c r="B268" s="69" t="s">
        <v>1846</v>
      </c>
      <c r="C268" s="69" t="s">
        <v>1847</v>
      </c>
      <c r="D268" s="69" t="s">
        <v>1827</v>
      </c>
      <c r="E268" s="69" t="s">
        <v>1847</v>
      </c>
      <c r="F268" s="69"/>
      <c r="G268" s="69" t="s">
        <v>1848</v>
      </c>
      <c r="H268" s="69" t="s">
        <v>1849</v>
      </c>
      <c r="I268" s="69" t="s">
        <v>1236</v>
      </c>
      <c r="J268" s="70">
        <v>156.12</v>
      </c>
      <c r="K268" s="69" t="s">
        <v>1829</v>
      </c>
      <c r="L268" s="69" t="s">
        <v>1850</v>
      </c>
      <c r="M268" s="70">
        <v>156.12</v>
      </c>
      <c r="N268" s="69"/>
      <c r="O268" s="69"/>
      <c r="P268" s="69" t="s">
        <v>1851</v>
      </c>
      <c r="Q268" s="69" t="s">
        <v>1851</v>
      </c>
      <c r="R268" s="69"/>
      <c r="S268" s="70">
        <v>156.12</v>
      </c>
      <c r="T268" s="70"/>
      <c r="U268" s="69"/>
      <c r="V268" s="69"/>
      <c r="W268" s="69" t="s">
        <v>1851</v>
      </c>
      <c r="X268" s="69"/>
      <c r="Y268" s="70"/>
      <c r="Z268" s="69">
        <v>0</v>
      </c>
      <c r="AA268" s="69" t="s">
        <v>966</v>
      </c>
      <c r="AB268" s="69" t="s">
        <v>1191</v>
      </c>
      <c r="AC268" s="69"/>
    </row>
    <row r="269" spans="1:29" x14ac:dyDescent="0.25">
      <c r="A269" s="71" t="s">
        <v>193</v>
      </c>
      <c r="B269" s="71"/>
      <c r="C269" s="71"/>
      <c r="D269" s="71"/>
      <c r="E269" s="71"/>
      <c r="F269" s="71"/>
      <c r="G269" s="71"/>
      <c r="H269" s="71"/>
      <c r="I269" s="71"/>
      <c r="J269" s="72">
        <v>156.12</v>
      </c>
      <c r="K269" s="71"/>
      <c r="L269" s="71"/>
      <c r="M269" s="72">
        <v>156.12</v>
      </c>
      <c r="N269" s="72">
        <v>0</v>
      </c>
      <c r="O269" s="71"/>
      <c r="P269" s="71"/>
      <c r="Q269" s="71"/>
      <c r="R269" s="71"/>
      <c r="S269" s="72">
        <v>156.12</v>
      </c>
      <c r="T269" s="72">
        <v>0</v>
      </c>
      <c r="U269" s="71"/>
      <c r="V269" s="71"/>
      <c r="W269" s="71"/>
      <c r="X269" s="72">
        <v>156.12</v>
      </c>
      <c r="Y269" s="72">
        <v>0</v>
      </c>
      <c r="Z269" s="72">
        <v>0</v>
      </c>
      <c r="AA269" s="69"/>
      <c r="AB269" s="69"/>
      <c r="AC269" s="69"/>
    </row>
    <row r="270" spans="1:29" ht="20" x14ac:dyDescent="0.25">
      <c r="A270" s="68" t="s">
        <v>1852</v>
      </c>
      <c r="B270" s="69" t="s">
        <v>957</v>
      </c>
      <c r="C270" s="69" t="s">
        <v>1853</v>
      </c>
      <c r="D270" s="69" t="s">
        <v>1854</v>
      </c>
      <c r="E270" s="69"/>
      <c r="F270" s="69"/>
      <c r="G270" s="69" t="s">
        <v>1413</v>
      </c>
      <c r="H270" s="69" t="s">
        <v>1849</v>
      </c>
      <c r="I270" s="69" t="s">
        <v>962</v>
      </c>
      <c r="J270" s="70">
        <v>2040</v>
      </c>
      <c r="K270" s="69" t="s">
        <v>1829</v>
      </c>
      <c r="L270" s="69" t="s">
        <v>1855</v>
      </c>
      <c r="M270" s="70">
        <v>2040</v>
      </c>
      <c r="N270" s="69"/>
      <c r="O270" s="69"/>
      <c r="P270" s="69" t="s">
        <v>965</v>
      </c>
      <c r="Q270" s="69"/>
      <c r="R270" s="69"/>
      <c r="S270" s="70">
        <v>2040</v>
      </c>
      <c r="T270" s="70"/>
      <c r="U270" s="69"/>
      <c r="V270" s="69"/>
      <c r="W270" s="69"/>
      <c r="X270" s="69"/>
      <c r="Y270" s="70"/>
      <c r="Z270" s="69">
        <v>0</v>
      </c>
      <c r="AA270" s="69" t="s">
        <v>966</v>
      </c>
      <c r="AB270" s="69" t="s">
        <v>1191</v>
      </c>
      <c r="AC270" s="69"/>
    </row>
    <row r="271" spans="1:29" x14ac:dyDescent="0.25">
      <c r="A271" s="71" t="s">
        <v>193</v>
      </c>
      <c r="B271" s="71"/>
      <c r="C271" s="71"/>
      <c r="D271" s="71"/>
      <c r="E271" s="71"/>
      <c r="F271" s="71"/>
      <c r="G271" s="71"/>
      <c r="H271" s="71"/>
      <c r="I271" s="71"/>
      <c r="J271" s="72">
        <v>2040</v>
      </c>
      <c r="K271" s="71"/>
      <c r="L271" s="71"/>
      <c r="M271" s="72">
        <v>2040</v>
      </c>
      <c r="N271" s="72">
        <v>0</v>
      </c>
      <c r="O271" s="71"/>
      <c r="P271" s="71"/>
      <c r="Q271" s="71"/>
      <c r="R271" s="71"/>
      <c r="S271" s="72">
        <v>2040</v>
      </c>
      <c r="T271" s="72">
        <v>0</v>
      </c>
      <c r="U271" s="71"/>
      <c r="V271" s="71"/>
      <c r="W271" s="71"/>
      <c r="X271" s="72">
        <v>2040</v>
      </c>
      <c r="Y271" s="72">
        <v>0</v>
      </c>
      <c r="Z271" s="72">
        <v>0</v>
      </c>
      <c r="AA271" s="69"/>
      <c r="AB271" s="69"/>
      <c r="AC271" s="69"/>
    </row>
    <row r="272" spans="1:29" ht="20" x14ac:dyDescent="0.25">
      <c r="A272" s="68" t="s">
        <v>1856</v>
      </c>
      <c r="B272" s="69" t="s">
        <v>957</v>
      </c>
      <c r="C272" s="69" t="s">
        <v>1857</v>
      </c>
      <c r="D272" s="69" t="s">
        <v>974</v>
      </c>
      <c r="E272" s="69" t="s">
        <v>1857</v>
      </c>
      <c r="F272" s="69"/>
      <c r="G272" s="69" t="s">
        <v>1858</v>
      </c>
      <c r="H272" s="69" t="s">
        <v>961</v>
      </c>
      <c r="I272" s="69" t="s">
        <v>962</v>
      </c>
      <c r="J272" s="70">
        <v>2624</v>
      </c>
      <c r="K272" s="69" t="s">
        <v>1829</v>
      </c>
      <c r="L272" s="69" t="s">
        <v>1859</v>
      </c>
      <c r="M272" s="70">
        <v>2624</v>
      </c>
      <c r="N272" s="69"/>
      <c r="O272" s="69"/>
      <c r="P272" s="69"/>
      <c r="Q272" s="69"/>
      <c r="R272" s="69"/>
      <c r="S272" s="69"/>
      <c r="T272" s="70"/>
      <c r="U272" s="69"/>
      <c r="V272" s="69"/>
      <c r="W272" s="69"/>
      <c r="X272" s="69"/>
      <c r="Y272" s="70"/>
      <c r="Z272" s="69">
        <v>0</v>
      </c>
      <c r="AA272" s="69" t="s">
        <v>966</v>
      </c>
      <c r="AB272" s="69" t="s">
        <v>1191</v>
      </c>
      <c r="AC272" s="69"/>
    </row>
    <row r="273" spans="1:29" x14ac:dyDescent="0.25">
      <c r="A273" s="71" t="s">
        <v>193</v>
      </c>
      <c r="B273" s="71"/>
      <c r="C273" s="71"/>
      <c r="D273" s="71"/>
      <c r="E273" s="71"/>
      <c r="F273" s="71"/>
      <c r="G273" s="71"/>
      <c r="H273" s="71"/>
      <c r="I273" s="71"/>
      <c r="J273" s="72">
        <v>2624</v>
      </c>
      <c r="K273" s="71"/>
      <c r="L273" s="71"/>
      <c r="M273" s="72">
        <v>2624</v>
      </c>
      <c r="N273" s="72">
        <v>0</v>
      </c>
      <c r="O273" s="71"/>
      <c r="P273" s="71"/>
      <c r="Q273" s="71"/>
      <c r="R273" s="71"/>
      <c r="S273" s="72">
        <v>0</v>
      </c>
      <c r="T273" s="72">
        <v>0</v>
      </c>
      <c r="U273" s="71"/>
      <c r="V273" s="71"/>
      <c r="W273" s="71"/>
      <c r="X273" s="72">
        <v>0</v>
      </c>
      <c r="Y273" s="72">
        <v>0</v>
      </c>
      <c r="Z273" s="72">
        <v>0</v>
      </c>
      <c r="AA273" s="69"/>
      <c r="AB273" s="69"/>
      <c r="AC273" s="69"/>
    </row>
    <row r="274" spans="1:29" ht="20" x14ac:dyDescent="0.25">
      <c r="A274" s="68" t="s">
        <v>1860</v>
      </c>
      <c r="B274" s="69" t="s">
        <v>957</v>
      </c>
      <c r="C274" s="69" t="s">
        <v>1861</v>
      </c>
      <c r="D274" s="69" t="s">
        <v>1421</v>
      </c>
      <c r="E274" s="69"/>
      <c r="F274" s="69"/>
      <c r="G274" s="69" t="s">
        <v>1416</v>
      </c>
      <c r="H274" s="69" t="s">
        <v>961</v>
      </c>
      <c r="I274" s="69" t="s">
        <v>962</v>
      </c>
      <c r="J274" s="70">
        <v>3803.4</v>
      </c>
      <c r="K274" s="69" t="s">
        <v>1829</v>
      </c>
      <c r="L274" s="69" t="s">
        <v>1862</v>
      </c>
      <c r="M274" s="70">
        <v>3803.4</v>
      </c>
      <c r="N274" s="69"/>
      <c r="O274" s="69"/>
      <c r="P274" s="69" t="s">
        <v>1312</v>
      </c>
      <c r="Q274" s="69"/>
      <c r="R274" s="69"/>
      <c r="S274" s="70">
        <v>3803.4</v>
      </c>
      <c r="T274" s="70"/>
      <c r="U274" s="69"/>
      <c r="V274" s="69"/>
      <c r="W274" s="69"/>
      <c r="X274" s="69"/>
      <c r="Y274" s="70"/>
      <c r="Z274" s="69">
        <v>0</v>
      </c>
      <c r="AA274" s="69" t="s">
        <v>966</v>
      </c>
      <c r="AB274" s="69" t="s">
        <v>1191</v>
      </c>
      <c r="AC274" s="69"/>
    </row>
    <row r="275" spans="1:29" x14ac:dyDescent="0.25">
      <c r="A275" s="71" t="s">
        <v>193</v>
      </c>
      <c r="B275" s="71"/>
      <c r="C275" s="71"/>
      <c r="D275" s="71"/>
      <c r="E275" s="71"/>
      <c r="F275" s="71"/>
      <c r="G275" s="71"/>
      <c r="H275" s="71"/>
      <c r="I275" s="71"/>
      <c r="J275" s="72">
        <v>3803.4</v>
      </c>
      <c r="K275" s="71"/>
      <c r="L275" s="71"/>
      <c r="M275" s="72">
        <v>3803.4</v>
      </c>
      <c r="N275" s="72">
        <v>0</v>
      </c>
      <c r="O275" s="71"/>
      <c r="P275" s="71"/>
      <c r="Q275" s="71"/>
      <c r="R275" s="71"/>
      <c r="S275" s="72">
        <v>3803.4</v>
      </c>
      <c r="T275" s="72">
        <v>0</v>
      </c>
      <c r="U275" s="71"/>
      <c r="V275" s="71"/>
      <c r="W275" s="71"/>
      <c r="X275" s="72">
        <v>3803.4</v>
      </c>
      <c r="Y275" s="72">
        <v>0</v>
      </c>
      <c r="Z275" s="72">
        <v>0</v>
      </c>
      <c r="AA275" s="69"/>
      <c r="AB275" s="69"/>
      <c r="AC275" s="69"/>
    </row>
    <row r="276" spans="1:29" ht="20" x14ac:dyDescent="0.25">
      <c r="A276" s="68" t="s">
        <v>1863</v>
      </c>
      <c r="B276" s="69" t="s">
        <v>1864</v>
      </c>
      <c r="C276" s="69" t="s">
        <v>1865</v>
      </c>
      <c r="D276" s="69" t="s">
        <v>1866</v>
      </c>
      <c r="E276" s="69" t="s">
        <v>1865</v>
      </c>
      <c r="F276" s="69" t="s">
        <v>1281</v>
      </c>
      <c r="G276" s="69" t="s">
        <v>1867</v>
      </c>
      <c r="H276" s="69" t="s">
        <v>1259</v>
      </c>
      <c r="I276" s="69" t="s">
        <v>1236</v>
      </c>
      <c r="J276" s="70">
        <v>851.4</v>
      </c>
      <c r="K276" s="69" t="s">
        <v>1829</v>
      </c>
      <c r="L276" s="69" t="s">
        <v>1868</v>
      </c>
      <c r="M276" s="70">
        <v>851.4</v>
      </c>
      <c r="N276" s="69"/>
      <c r="O276" s="69"/>
      <c r="P276" s="69" t="s">
        <v>1869</v>
      </c>
      <c r="Q276" s="69" t="s">
        <v>1869</v>
      </c>
      <c r="R276" s="69"/>
      <c r="S276" s="70">
        <v>851.4</v>
      </c>
      <c r="T276" s="70"/>
      <c r="U276" s="69"/>
      <c r="V276" s="69"/>
      <c r="W276" s="69" t="s">
        <v>1869</v>
      </c>
      <c r="X276" s="69"/>
      <c r="Y276" s="70"/>
      <c r="Z276" s="69">
        <v>0</v>
      </c>
      <c r="AA276" s="69" t="s">
        <v>966</v>
      </c>
      <c r="AB276" s="69" t="s">
        <v>997</v>
      </c>
      <c r="AC276" s="69"/>
    </row>
    <row r="277" spans="1:29" x14ac:dyDescent="0.25">
      <c r="A277" s="71" t="s">
        <v>193</v>
      </c>
      <c r="B277" s="71"/>
      <c r="C277" s="71"/>
      <c r="D277" s="71"/>
      <c r="E277" s="71"/>
      <c r="F277" s="71"/>
      <c r="G277" s="71"/>
      <c r="H277" s="71"/>
      <c r="I277" s="71"/>
      <c r="J277" s="72">
        <v>851.4</v>
      </c>
      <c r="K277" s="71"/>
      <c r="L277" s="71"/>
      <c r="M277" s="72">
        <v>851.4</v>
      </c>
      <c r="N277" s="72">
        <v>0</v>
      </c>
      <c r="O277" s="71"/>
      <c r="P277" s="71"/>
      <c r="Q277" s="71"/>
      <c r="R277" s="71"/>
      <c r="S277" s="72">
        <v>851.4</v>
      </c>
      <c r="T277" s="72">
        <v>0</v>
      </c>
      <c r="U277" s="71"/>
      <c r="V277" s="71"/>
      <c r="W277" s="71"/>
      <c r="X277" s="72">
        <v>851.4</v>
      </c>
      <c r="Y277" s="72">
        <v>0</v>
      </c>
      <c r="Z277" s="72">
        <v>0</v>
      </c>
      <c r="AA277" s="69"/>
      <c r="AB277" s="69"/>
      <c r="AC277" s="69"/>
    </row>
    <row r="278" spans="1:29" ht="20" x14ac:dyDescent="0.25">
      <c r="A278" s="68" t="s">
        <v>1870</v>
      </c>
      <c r="B278" s="69" t="s">
        <v>1433</v>
      </c>
      <c r="C278" s="69" t="s">
        <v>1871</v>
      </c>
      <c r="D278" s="69" t="s">
        <v>1872</v>
      </c>
      <c r="E278" s="69"/>
      <c r="F278" s="69" t="s">
        <v>1435</v>
      </c>
      <c r="G278" s="69" t="s">
        <v>1424</v>
      </c>
      <c r="H278" s="69" t="s">
        <v>1018</v>
      </c>
      <c r="I278" s="69"/>
      <c r="J278" s="70">
        <v>687.57</v>
      </c>
      <c r="K278" s="69" t="s">
        <v>1829</v>
      </c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 t="s">
        <v>966</v>
      </c>
      <c r="AB278" s="69"/>
      <c r="AC278" s="69"/>
    </row>
    <row r="279" spans="1:29" x14ac:dyDescent="0.25">
      <c r="A279" s="71" t="s">
        <v>193</v>
      </c>
      <c r="B279" s="71"/>
      <c r="C279" s="71"/>
      <c r="D279" s="71"/>
      <c r="E279" s="71"/>
      <c r="F279" s="71"/>
      <c r="G279" s="71"/>
      <c r="H279" s="71"/>
      <c r="I279" s="71"/>
      <c r="J279" s="72">
        <v>687.57</v>
      </c>
      <c r="K279" s="71"/>
      <c r="L279" s="71"/>
      <c r="M279" s="72">
        <v>0</v>
      </c>
      <c r="N279" s="72">
        <v>687.57</v>
      </c>
      <c r="O279" s="71"/>
      <c r="P279" s="71"/>
      <c r="Q279" s="71"/>
      <c r="R279" s="71"/>
      <c r="S279" s="72">
        <v>0</v>
      </c>
      <c r="T279" s="72">
        <v>0</v>
      </c>
      <c r="U279" s="71"/>
      <c r="V279" s="71"/>
      <c r="W279" s="71"/>
      <c r="X279" s="72">
        <v>0</v>
      </c>
      <c r="Y279" s="72">
        <v>0</v>
      </c>
      <c r="Z279" s="72">
        <v>0</v>
      </c>
      <c r="AA279" s="69"/>
      <c r="AB279" s="69"/>
      <c r="AC279" s="69"/>
    </row>
    <row r="280" spans="1:29" ht="20" x14ac:dyDescent="0.25">
      <c r="A280" s="68" t="s">
        <v>1873</v>
      </c>
      <c r="B280" s="69" t="s">
        <v>1874</v>
      </c>
      <c r="C280" s="69" t="s">
        <v>1875</v>
      </c>
      <c r="D280" s="69" t="s">
        <v>1876</v>
      </c>
      <c r="E280" s="69"/>
      <c r="F280" s="69" t="s">
        <v>1148</v>
      </c>
      <c r="G280" s="69" t="s">
        <v>1312</v>
      </c>
      <c r="H280" s="69" t="s">
        <v>1480</v>
      </c>
      <c r="I280" s="69"/>
      <c r="J280" s="70">
        <v>174.98</v>
      </c>
      <c r="K280" s="69" t="s">
        <v>1829</v>
      </c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 t="s">
        <v>989</v>
      </c>
      <c r="AB280" s="69"/>
      <c r="AC280" s="69"/>
    </row>
    <row r="281" spans="1:29" x14ac:dyDescent="0.25">
      <c r="A281" s="71" t="s">
        <v>193</v>
      </c>
      <c r="B281" s="71"/>
      <c r="C281" s="71"/>
      <c r="D281" s="71"/>
      <c r="E281" s="71"/>
      <c r="F281" s="71"/>
      <c r="G281" s="71"/>
      <c r="H281" s="71"/>
      <c r="I281" s="71"/>
      <c r="J281" s="72">
        <v>174.98</v>
      </c>
      <c r="K281" s="71"/>
      <c r="L281" s="71"/>
      <c r="M281" s="72">
        <v>0</v>
      </c>
      <c r="N281" s="72">
        <v>174.98</v>
      </c>
      <c r="O281" s="71"/>
      <c r="P281" s="71"/>
      <c r="Q281" s="71"/>
      <c r="R281" s="71"/>
      <c r="S281" s="72">
        <v>0</v>
      </c>
      <c r="T281" s="72">
        <v>0</v>
      </c>
      <c r="U281" s="71"/>
      <c r="V281" s="71"/>
      <c r="W281" s="71"/>
      <c r="X281" s="72">
        <v>0</v>
      </c>
      <c r="Y281" s="72">
        <v>0</v>
      </c>
      <c r="Z281" s="72">
        <v>0</v>
      </c>
      <c r="AA281" s="69"/>
      <c r="AB281" s="69"/>
      <c r="AC281" s="69"/>
    </row>
    <row r="282" spans="1:29" ht="20" x14ac:dyDescent="0.25">
      <c r="A282" s="68" t="s">
        <v>1877</v>
      </c>
      <c r="B282" s="69" t="s">
        <v>957</v>
      </c>
      <c r="C282" s="69" t="s">
        <v>1878</v>
      </c>
      <c r="D282" s="69" t="s">
        <v>1879</v>
      </c>
      <c r="E282" s="69"/>
      <c r="F282" s="69"/>
      <c r="G282" s="69" t="s">
        <v>1379</v>
      </c>
      <c r="H282" s="69" t="s">
        <v>1021</v>
      </c>
      <c r="I282" s="69" t="s">
        <v>962</v>
      </c>
      <c r="J282" s="70">
        <v>15512.09</v>
      </c>
      <c r="K282" s="69" t="s">
        <v>1829</v>
      </c>
      <c r="L282" s="69" t="s">
        <v>1880</v>
      </c>
      <c r="M282" s="70">
        <v>1381.64</v>
      </c>
      <c r="N282" s="69"/>
      <c r="O282" s="69"/>
      <c r="P282" s="69"/>
      <c r="Q282" s="69"/>
      <c r="R282" s="69"/>
      <c r="S282" s="69"/>
      <c r="T282" s="70"/>
      <c r="U282" s="69"/>
      <c r="V282" s="69"/>
      <c r="W282" s="69"/>
      <c r="X282" s="69"/>
      <c r="Y282" s="70"/>
      <c r="Z282" s="69">
        <v>0</v>
      </c>
      <c r="AA282" s="69" t="s">
        <v>966</v>
      </c>
      <c r="AB282" s="69" t="s">
        <v>1191</v>
      </c>
      <c r="AC282" s="69"/>
    </row>
    <row r="283" spans="1:29" x14ac:dyDescent="0.25">
      <c r="A283" s="69"/>
      <c r="B283" s="69"/>
      <c r="C283" s="69"/>
      <c r="D283" s="69"/>
      <c r="E283" s="69" t="s">
        <v>1878</v>
      </c>
      <c r="F283" s="69"/>
      <c r="G283" s="69"/>
      <c r="H283" s="69"/>
      <c r="I283" s="69"/>
      <c r="J283" s="69"/>
      <c r="K283" s="69"/>
      <c r="L283" s="69" t="s">
        <v>1881</v>
      </c>
      <c r="M283" s="70">
        <v>14130.45</v>
      </c>
      <c r="N283" s="69"/>
      <c r="O283" s="69"/>
      <c r="P283" s="69" t="s">
        <v>1706</v>
      </c>
      <c r="Q283" s="69" t="s">
        <v>1882</v>
      </c>
      <c r="R283" s="69"/>
      <c r="S283" s="70">
        <v>14130.45</v>
      </c>
      <c r="T283" s="70"/>
      <c r="U283" s="69"/>
      <c r="V283" s="69"/>
      <c r="W283" s="69"/>
      <c r="X283" s="69"/>
      <c r="Y283" s="70"/>
      <c r="Z283" s="69">
        <v>0</v>
      </c>
      <c r="AA283" s="69"/>
      <c r="AB283" s="69" t="s">
        <v>967</v>
      </c>
      <c r="AC283" s="69"/>
    </row>
    <row r="284" spans="1:29" x14ac:dyDescent="0.25">
      <c r="A284" s="71" t="s">
        <v>193</v>
      </c>
      <c r="B284" s="71"/>
      <c r="C284" s="71"/>
      <c r="D284" s="71"/>
      <c r="E284" s="71"/>
      <c r="F284" s="71"/>
      <c r="G284" s="71"/>
      <c r="H284" s="71"/>
      <c r="I284" s="71"/>
      <c r="J284" s="72">
        <v>15512.09</v>
      </c>
      <c r="K284" s="71"/>
      <c r="L284" s="71"/>
      <c r="M284" s="72">
        <v>15512.09</v>
      </c>
      <c r="N284" s="72">
        <v>0</v>
      </c>
      <c r="O284" s="71"/>
      <c r="P284" s="71"/>
      <c r="Q284" s="71"/>
      <c r="R284" s="71"/>
      <c r="S284" s="72">
        <v>14130.45</v>
      </c>
      <c r="T284" s="72">
        <v>0</v>
      </c>
      <c r="U284" s="71"/>
      <c r="V284" s="71"/>
      <c r="W284" s="71"/>
      <c r="X284" s="72">
        <v>14130.45</v>
      </c>
      <c r="Y284" s="72">
        <v>0</v>
      </c>
      <c r="Z284" s="72">
        <v>0</v>
      </c>
      <c r="AA284" s="69"/>
      <c r="AB284" s="69"/>
      <c r="AC284" s="69"/>
    </row>
    <row r="285" spans="1:29" ht="20" x14ac:dyDescent="0.25">
      <c r="A285" s="68" t="s">
        <v>1883</v>
      </c>
      <c r="B285" s="69" t="s">
        <v>1433</v>
      </c>
      <c r="C285" s="69" t="s">
        <v>1884</v>
      </c>
      <c r="D285" s="69" t="s">
        <v>1885</v>
      </c>
      <c r="E285" s="69"/>
      <c r="F285" s="69" t="s">
        <v>1435</v>
      </c>
      <c r="G285" s="69" t="s">
        <v>979</v>
      </c>
      <c r="H285" s="69" t="s">
        <v>1886</v>
      </c>
      <c r="I285" s="69"/>
      <c r="J285" s="70">
        <v>330.26</v>
      </c>
      <c r="K285" s="69" t="s">
        <v>1829</v>
      </c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 t="s">
        <v>966</v>
      </c>
      <c r="AB285" s="69"/>
      <c r="AC285" s="69"/>
    </row>
    <row r="286" spans="1:29" x14ac:dyDescent="0.25">
      <c r="A286" s="71" t="s">
        <v>193</v>
      </c>
      <c r="B286" s="71"/>
      <c r="C286" s="71"/>
      <c r="D286" s="71"/>
      <c r="E286" s="71"/>
      <c r="F286" s="71"/>
      <c r="G286" s="71"/>
      <c r="H286" s="71"/>
      <c r="I286" s="71"/>
      <c r="J286" s="72">
        <v>330.26</v>
      </c>
      <c r="K286" s="71"/>
      <c r="L286" s="71"/>
      <c r="M286" s="72">
        <v>0</v>
      </c>
      <c r="N286" s="72">
        <v>330.26</v>
      </c>
      <c r="O286" s="71"/>
      <c r="P286" s="71"/>
      <c r="Q286" s="71"/>
      <c r="R286" s="71"/>
      <c r="S286" s="72">
        <v>0</v>
      </c>
      <c r="T286" s="72">
        <v>0</v>
      </c>
      <c r="U286" s="71"/>
      <c r="V286" s="71"/>
      <c r="W286" s="71"/>
      <c r="X286" s="72">
        <v>0</v>
      </c>
      <c r="Y286" s="72">
        <v>0</v>
      </c>
      <c r="Z286" s="72">
        <v>0</v>
      </c>
      <c r="AA286" s="69"/>
      <c r="AB286" s="69"/>
      <c r="AC286" s="69"/>
    </row>
    <row r="287" spans="1:29" ht="20" x14ac:dyDescent="0.25">
      <c r="A287" s="68" t="s">
        <v>1887</v>
      </c>
      <c r="B287" s="69" t="s">
        <v>957</v>
      </c>
      <c r="C287" s="69" t="s">
        <v>1888</v>
      </c>
      <c r="D287" s="69" t="s">
        <v>1879</v>
      </c>
      <c r="E287" s="69" t="s">
        <v>1888</v>
      </c>
      <c r="F287" s="69"/>
      <c r="G287" s="69" t="s">
        <v>979</v>
      </c>
      <c r="H287" s="69" t="s">
        <v>1889</v>
      </c>
      <c r="I287" s="69" t="s">
        <v>962</v>
      </c>
      <c r="J287" s="70">
        <v>9474.2800000000007</v>
      </c>
      <c r="K287" s="69" t="s">
        <v>1829</v>
      </c>
      <c r="L287" s="69" t="s">
        <v>1890</v>
      </c>
      <c r="M287" s="70">
        <v>9474.2800000000007</v>
      </c>
      <c r="N287" s="69"/>
      <c r="O287" s="69"/>
      <c r="P287" s="69" t="s">
        <v>1582</v>
      </c>
      <c r="Q287" s="69"/>
      <c r="R287" s="69"/>
      <c r="S287" s="70">
        <v>9474.2800000000007</v>
      </c>
      <c r="T287" s="70"/>
      <c r="U287" s="69"/>
      <c r="V287" s="69"/>
      <c r="W287" s="69" t="s">
        <v>1582</v>
      </c>
      <c r="X287" s="69"/>
      <c r="Y287" s="70"/>
      <c r="Z287" s="69">
        <v>0</v>
      </c>
      <c r="AA287" s="69" t="s">
        <v>989</v>
      </c>
      <c r="AB287" s="69" t="s">
        <v>967</v>
      </c>
      <c r="AC287" s="69"/>
    </row>
    <row r="288" spans="1:29" x14ac:dyDescent="0.25">
      <c r="A288" s="71" t="s">
        <v>193</v>
      </c>
      <c r="B288" s="71"/>
      <c r="C288" s="71"/>
      <c r="D288" s="71"/>
      <c r="E288" s="71"/>
      <c r="F288" s="71"/>
      <c r="G288" s="71"/>
      <c r="H288" s="71"/>
      <c r="I288" s="71"/>
      <c r="J288" s="72">
        <v>9474.2800000000007</v>
      </c>
      <c r="K288" s="71"/>
      <c r="L288" s="71"/>
      <c r="M288" s="72">
        <v>9474.2800000000007</v>
      </c>
      <c r="N288" s="72">
        <v>0</v>
      </c>
      <c r="O288" s="71"/>
      <c r="P288" s="71"/>
      <c r="Q288" s="71"/>
      <c r="R288" s="71"/>
      <c r="S288" s="72">
        <v>9474.2800000000007</v>
      </c>
      <c r="T288" s="72">
        <v>0</v>
      </c>
      <c r="U288" s="71"/>
      <c r="V288" s="71"/>
      <c r="W288" s="71"/>
      <c r="X288" s="72">
        <v>9474.2800000000007</v>
      </c>
      <c r="Y288" s="72">
        <v>0</v>
      </c>
      <c r="Z288" s="72">
        <v>0</v>
      </c>
      <c r="AA288" s="69"/>
      <c r="AB288" s="69"/>
      <c r="AC288" s="69"/>
    </row>
    <row r="289" spans="1:29" ht="20" x14ac:dyDescent="0.25">
      <c r="A289" s="68" t="s">
        <v>1891</v>
      </c>
      <c r="B289" s="69" t="s">
        <v>1015</v>
      </c>
      <c r="C289" s="69" t="s">
        <v>1892</v>
      </c>
      <c r="D289" s="69" t="s">
        <v>1068</v>
      </c>
      <c r="E289" s="69"/>
      <c r="F289" s="69"/>
      <c r="G289" s="69" t="s">
        <v>1675</v>
      </c>
      <c r="H289" s="69" t="s">
        <v>1886</v>
      </c>
      <c r="I289" s="69" t="s">
        <v>962</v>
      </c>
      <c r="J289" s="70">
        <v>2035.75</v>
      </c>
      <c r="K289" s="69" t="s">
        <v>1829</v>
      </c>
      <c r="L289" s="69" t="s">
        <v>1893</v>
      </c>
      <c r="M289" s="70">
        <v>2035.75</v>
      </c>
      <c r="N289" s="69"/>
      <c r="O289" s="69"/>
      <c r="P289" s="69" t="s">
        <v>1380</v>
      </c>
      <c r="Q289" s="69"/>
      <c r="R289" s="69"/>
      <c r="S289" s="70">
        <v>2035.75</v>
      </c>
      <c r="T289" s="70"/>
      <c r="U289" s="69"/>
      <c r="V289" s="69"/>
      <c r="W289" s="69"/>
      <c r="X289" s="69"/>
      <c r="Y289" s="70"/>
      <c r="Z289" s="69">
        <v>0</v>
      </c>
      <c r="AA289" s="69" t="s">
        <v>966</v>
      </c>
      <c r="AB289" s="69" t="s">
        <v>997</v>
      </c>
      <c r="AC289" s="69"/>
    </row>
    <row r="290" spans="1:29" x14ac:dyDescent="0.25">
      <c r="A290" s="71" t="s">
        <v>193</v>
      </c>
      <c r="B290" s="71"/>
      <c r="C290" s="71"/>
      <c r="D290" s="71"/>
      <c r="E290" s="71"/>
      <c r="F290" s="71"/>
      <c r="G290" s="71"/>
      <c r="H290" s="71"/>
      <c r="I290" s="71"/>
      <c r="J290" s="72">
        <v>2035.75</v>
      </c>
      <c r="K290" s="71"/>
      <c r="L290" s="71"/>
      <c r="M290" s="72">
        <v>2035.75</v>
      </c>
      <c r="N290" s="72">
        <v>0</v>
      </c>
      <c r="O290" s="71"/>
      <c r="P290" s="71"/>
      <c r="Q290" s="71"/>
      <c r="R290" s="71"/>
      <c r="S290" s="72">
        <v>2035.75</v>
      </c>
      <c r="T290" s="72">
        <v>0</v>
      </c>
      <c r="U290" s="71"/>
      <c r="V290" s="71"/>
      <c r="W290" s="71"/>
      <c r="X290" s="72">
        <v>2035.75</v>
      </c>
      <c r="Y290" s="72">
        <v>0</v>
      </c>
      <c r="Z290" s="72">
        <v>0</v>
      </c>
      <c r="AA290" s="69"/>
      <c r="AB290" s="69"/>
      <c r="AC290" s="69"/>
    </row>
    <row r="291" spans="1:29" ht="20" x14ac:dyDescent="0.25">
      <c r="A291" s="68" t="s">
        <v>1894</v>
      </c>
      <c r="B291" s="69" t="s">
        <v>1015</v>
      </c>
      <c r="C291" s="69" t="s">
        <v>1895</v>
      </c>
      <c r="D291" s="69" t="s">
        <v>1001</v>
      </c>
      <c r="E291" s="69" t="s">
        <v>1895</v>
      </c>
      <c r="F291" s="69"/>
      <c r="G291" s="69" t="s">
        <v>1094</v>
      </c>
      <c r="H291" s="69" t="s">
        <v>1046</v>
      </c>
      <c r="I291" s="69" t="s">
        <v>962</v>
      </c>
      <c r="J291" s="70">
        <v>2197.64</v>
      </c>
      <c r="K291" s="69" t="s">
        <v>1829</v>
      </c>
      <c r="L291" s="69" t="s">
        <v>1896</v>
      </c>
      <c r="M291" s="70">
        <v>2197.64</v>
      </c>
      <c r="N291" s="69"/>
      <c r="O291" s="69"/>
      <c r="P291" s="69" t="s">
        <v>1484</v>
      </c>
      <c r="Q291" s="69" t="s">
        <v>1484</v>
      </c>
      <c r="R291" s="69"/>
      <c r="S291" s="70">
        <v>2197.64</v>
      </c>
      <c r="T291" s="70"/>
      <c r="U291" s="69"/>
      <c r="V291" s="69"/>
      <c r="W291" s="69" t="s">
        <v>1484</v>
      </c>
      <c r="X291" s="69"/>
      <c r="Y291" s="70"/>
      <c r="Z291" s="69">
        <v>0</v>
      </c>
      <c r="AA291" s="69" t="s">
        <v>966</v>
      </c>
      <c r="AB291" s="69" t="s">
        <v>1191</v>
      </c>
      <c r="AC291" s="69"/>
    </row>
    <row r="292" spans="1:29" x14ac:dyDescent="0.25">
      <c r="A292" s="71" t="s">
        <v>193</v>
      </c>
      <c r="B292" s="71"/>
      <c r="C292" s="71"/>
      <c r="D292" s="71"/>
      <c r="E292" s="71"/>
      <c r="F292" s="71"/>
      <c r="G292" s="71"/>
      <c r="H292" s="71"/>
      <c r="I292" s="71"/>
      <c r="J292" s="72">
        <v>2197.64</v>
      </c>
      <c r="K292" s="71"/>
      <c r="L292" s="71"/>
      <c r="M292" s="72">
        <v>2197.64</v>
      </c>
      <c r="N292" s="72">
        <v>0</v>
      </c>
      <c r="O292" s="71"/>
      <c r="P292" s="71"/>
      <c r="Q292" s="71"/>
      <c r="R292" s="71"/>
      <c r="S292" s="72">
        <v>2197.64</v>
      </c>
      <c r="T292" s="72">
        <v>0</v>
      </c>
      <c r="U292" s="71"/>
      <c r="V292" s="71"/>
      <c r="W292" s="71"/>
      <c r="X292" s="72">
        <v>2197.64</v>
      </c>
      <c r="Y292" s="72">
        <v>0</v>
      </c>
      <c r="Z292" s="72">
        <v>0</v>
      </c>
      <c r="AA292" s="69"/>
      <c r="AB292" s="69"/>
      <c r="AC292" s="69"/>
    </row>
    <row r="293" spans="1:29" ht="20" x14ac:dyDescent="0.25">
      <c r="A293" s="68" t="s">
        <v>1897</v>
      </c>
      <c r="B293" s="69" t="s">
        <v>1015</v>
      </c>
      <c r="C293" s="69" t="s">
        <v>1898</v>
      </c>
      <c r="D293" s="69" t="s">
        <v>1029</v>
      </c>
      <c r="E293" s="69" t="s">
        <v>1900</v>
      </c>
      <c r="F293" s="69"/>
      <c r="G293" s="69" t="s">
        <v>1094</v>
      </c>
      <c r="H293" s="69" t="s">
        <v>1046</v>
      </c>
      <c r="I293" s="69" t="s">
        <v>962</v>
      </c>
      <c r="J293" s="70">
        <v>3309.03</v>
      </c>
      <c r="K293" s="69" t="s">
        <v>1829</v>
      </c>
      <c r="L293" s="69" t="s">
        <v>1899</v>
      </c>
      <c r="M293" s="70">
        <v>3210</v>
      </c>
      <c r="N293" s="69"/>
      <c r="O293" s="69"/>
      <c r="P293" s="69" t="s">
        <v>1484</v>
      </c>
      <c r="Q293" s="69"/>
      <c r="R293" s="69"/>
      <c r="S293" s="70">
        <v>3210</v>
      </c>
      <c r="T293" s="70"/>
      <c r="U293" s="69"/>
      <c r="V293" s="69"/>
      <c r="W293" s="69"/>
      <c r="X293" s="69"/>
      <c r="Y293" s="70"/>
      <c r="Z293" s="69">
        <v>0</v>
      </c>
      <c r="AA293" s="69" t="s">
        <v>966</v>
      </c>
      <c r="AB293" s="69" t="s">
        <v>997</v>
      </c>
      <c r="AC293" s="69"/>
    </row>
    <row r="294" spans="1:29" x14ac:dyDescent="0.25">
      <c r="A294" s="71" t="s">
        <v>193</v>
      </c>
      <c r="B294" s="71"/>
      <c r="C294" s="71"/>
      <c r="D294" s="71"/>
      <c r="E294" s="71"/>
      <c r="F294" s="71"/>
      <c r="G294" s="71"/>
      <c r="H294" s="71"/>
      <c r="I294" s="71"/>
      <c r="J294" s="72">
        <v>3309.03</v>
      </c>
      <c r="K294" s="71"/>
      <c r="L294" s="71"/>
      <c r="M294" s="72">
        <v>3210</v>
      </c>
      <c r="N294" s="72">
        <v>99.0300000000002</v>
      </c>
      <c r="O294" s="71"/>
      <c r="P294" s="71"/>
      <c r="Q294" s="71"/>
      <c r="R294" s="71"/>
      <c r="S294" s="72">
        <v>3210</v>
      </c>
      <c r="T294" s="72">
        <v>0</v>
      </c>
      <c r="U294" s="71"/>
      <c r="V294" s="71"/>
      <c r="W294" s="71"/>
      <c r="X294" s="72">
        <v>3210</v>
      </c>
      <c r="Y294" s="72">
        <v>0</v>
      </c>
      <c r="Z294" s="72">
        <v>0</v>
      </c>
      <c r="AA294" s="69"/>
      <c r="AB294" s="69"/>
      <c r="AC294" s="69"/>
    </row>
    <row r="295" spans="1:29" ht="20" x14ac:dyDescent="0.25">
      <c r="A295" s="68" t="s">
        <v>1901</v>
      </c>
      <c r="B295" s="69" t="s">
        <v>1015</v>
      </c>
      <c r="C295" s="69" t="s">
        <v>1902</v>
      </c>
      <c r="D295" s="69" t="s">
        <v>974</v>
      </c>
      <c r="E295" s="69" t="s">
        <v>1902</v>
      </c>
      <c r="F295" s="69"/>
      <c r="G295" s="69" t="s">
        <v>1094</v>
      </c>
      <c r="H295" s="69" t="s">
        <v>1046</v>
      </c>
      <c r="I295" s="69" t="s">
        <v>962</v>
      </c>
      <c r="J295" s="70">
        <v>1837</v>
      </c>
      <c r="K295" s="69" t="s">
        <v>1829</v>
      </c>
      <c r="L295" s="69" t="s">
        <v>1903</v>
      </c>
      <c r="M295" s="70">
        <v>1837</v>
      </c>
      <c r="N295" s="69"/>
      <c r="O295" s="69"/>
      <c r="P295" s="69" t="s">
        <v>1040</v>
      </c>
      <c r="Q295" s="69"/>
      <c r="R295" s="69"/>
      <c r="S295" s="70">
        <v>1837</v>
      </c>
      <c r="T295" s="70"/>
      <c r="U295" s="69"/>
      <c r="V295" s="69"/>
      <c r="W295" s="69" t="s">
        <v>1040</v>
      </c>
      <c r="X295" s="69"/>
      <c r="Y295" s="70"/>
      <c r="Z295" s="69">
        <v>0</v>
      </c>
      <c r="AA295" s="69" t="s">
        <v>966</v>
      </c>
      <c r="AB295" s="69" t="s">
        <v>1191</v>
      </c>
      <c r="AC295" s="69"/>
    </row>
    <row r="296" spans="1:29" x14ac:dyDescent="0.25">
      <c r="A296" s="71" t="s">
        <v>193</v>
      </c>
      <c r="B296" s="71"/>
      <c r="C296" s="71"/>
      <c r="D296" s="71"/>
      <c r="E296" s="71"/>
      <c r="F296" s="71"/>
      <c r="G296" s="71"/>
      <c r="H296" s="71"/>
      <c r="I296" s="71"/>
      <c r="J296" s="72">
        <v>1837</v>
      </c>
      <c r="K296" s="71"/>
      <c r="L296" s="71"/>
      <c r="M296" s="72">
        <v>1837</v>
      </c>
      <c r="N296" s="72">
        <v>0</v>
      </c>
      <c r="O296" s="71"/>
      <c r="P296" s="71"/>
      <c r="Q296" s="71"/>
      <c r="R296" s="71"/>
      <c r="S296" s="72">
        <v>1837</v>
      </c>
      <c r="T296" s="72">
        <v>0</v>
      </c>
      <c r="U296" s="71"/>
      <c r="V296" s="71"/>
      <c r="W296" s="71"/>
      <c r="X296" s="72">
        <v>1837</v>
      </c>
      <c r="Y296" s="72">
        <v>0</v>
      </c>
      <c r="Z296" s="72">
        <v>0</v>
      </c>
      <c r="AA296" s="69"/>
      <c r="AB296" s="69"/>
      <c r="AC296" s="69"/>
    </row>
    <row r="297" spans="1:29" ht="20" x14ac:dyDescent="0.25">
      <c r="A297" s="68" t="s">
        <v>1904</v>
      </c>
      <c r="B297" s="69" t="s">
        <v>1905</v>
      </c>
      <c r="C297" s="69" t="s">
        <v>1906</v>
      </c>
      <c r="D297" s="69" t="s">
        <v>1907</v>
      </c>
      <c r="E297" s="69"/>
      <c r="F297" s="69" t="s">
        <v>1727</v>
      </c>
      <c r="G297" s="69" t="s">
        <v>1908</v>
      </c>
      <c r="H297" s="69" t="s">
        <v>1046</v>
      </c>
      <c r="I297" s="69"/>
      <c r="J297" s="70">
        <v>4461.6000000000004</v>
      </c>
      <c r="K297" s="69" t="s">
        <v>1829</v>
      </c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 t="s">
        <v>966</v>
      </c>
      <c r="AB297" s="69"/>
      <c r="AC297" s="69"/>
    </row>
    <row r="298" spans="1:29" x14ac:dyDescent="0.25">
      <c r="A298" s="71" t="s">
        <v>193</v>
      </c>
      <c r="B298" s="71"/>
      <c r="C298" s="71"/>
      <c r="D298" s="71"/>
      <c r="E298" s="71"/>
      <c r="F298" s="71"/>
      <c r="G298" s="71"/>
      <c r="H298" s="71"/>
      <c r="I298" s="71"/>
      <c r="J298" s="72">
        <v>4461.6000000000004</v>
      </c>
      <c r="K298" s="71"/>
      <c r="L298" s="71"/>
      <c r="M298" s="72">
        <v>0</v>
      </c>
      <c r="N298" s="72">
        <v>4461.6000000000004</v>
      </c>
      <c r="O298" s="71"/>
      <c r="P298" s="71"/>
      <c r="Q298" s="71"/>
      <c r="R298" s="71"/>
      <c r="S298" s="72">
        <v>0</v>
      </c>
      <c r="T298" s="72">
        <v>0</v>
      </c>
      <c r="U298" s="71"/>
      <c r="V298" s="71"/>
      <c r="W298" s="71"/>
      <c r="X298" s="72">
        <v>0</v>
      </c>
      <c r="Y298" s="72">
        <v>0</v>
      </c>
      <c r="Z298" s="72">
        <v>0</v>
      </c>
      <c r="AA298" s="69"/>
      <c r="AB298" s="69"/>
      <c r="AC298" s="69"/>
    </row>
    <row r="299" spans="1:29" ht="20" x14ac:dyDescent="0.25">
      <c r="A299" s="68" t="s">
        <v>1909</v>
      </c>
      <c r="B299" s="69" t="s">
        <v>1015</v>
      </c>
      <c r="C299" s="69" t="s">
        <v>1910</v>
      </c>
      <c r="D299" s="69" t="s">
        <v>1854</v>
      </c>
      <c r="E299" s="69" t="s">
        <v>1910</v>
      </c>
      <c r="F299" s="69"/>
      <c r="G299" s="69" t="s">
        <v>1102</v>
      </c>
      <c r="H299" s="69" t="s">
        <v>1046</v>
      </c>
      <c r="I299" s="69" t="s">
        <v>962</v>
      </c>
      <c r="J299" s="70">
        <v>3150</v>
      </c>
      <c r="K299" s="69" t="s">
        <v>1829</v>
      </c>
      <c r="L299" s="69" t="s">
        <v>1911</v>
      </c>
      <c r="M299" s="70">
        <v>3150</v>
      </c>
      <c r="N299" s="69"/>
      <c r="O299" s="69"/>
      <c r="P299" s="69" t="s">
        <v>1912</v>
      </c>
      <c r="Q299" s="69" t="s">
        <v>1217</v>
      </c>
      <c r="R299" s="69"/>
      <c r="S299" s="70">
        <v>3150</v>
      </c>
      <c r="T299" s="70"/>
      <c r="U299" s="69"/>
      <c r="V299" s="69"/>
      <c r="W299" s="69"/>
      <c r="X299" s="69"/>
      <c r="Y299" s="70"/>
      <c r="Z299" s="69">
        <v>0</v>
      </c>
      <c r="AA299" s="69" t="s">
        <v>966</v>
      </c>
      <c r="AB299" s="69" t="s">
        <v>1191</v>
      </c>
      <c r="AC299" s="69"/>
    </row>
    <row r="300" spans="1:29" x14ac:dyDescent="0.25">
      <c r="A300" s="71" t="s">
        <v>193</v>
      </c>
      <c r="B300" s="71"/>
      <c r="C300" s="71"/>
      <c r="D300" s="71"/>
      <c r="E300" s="71"/>
      <c r="F300" s="71"/>
      <c r="G300" s="71"/>
      <c r="H300" s="71"/>
      <c r="I300" s="71"/>
      <c r="J300" s="72">
        <v>3150</v>
      </c>
      <c r="K300" s="71"/>
      <c r="L300" s="71"/>
      <c r="M300" s="72">
        <v>3150</v>
      </c>
      <c r="N300" s="72">
        <v>0</v>
      </c>
      <c r="O300" s="71"/>
      <c r="P300" s="71"/>
      <c r="Q300" s="71"/>
      <c r="R300" s="71"/>
      <c r="S300" s="72">
        <v>3150</v>
      </c>
      <c r="T300" s="72">
        <v>0</v>
      </c>
      <c r="U300" s="71"/>
      <c r="V300" s="71"/>
      <c r="W300" s="71"/>
      <c r="X300" s="72">
        <v>3150</v>
      </c>
      <c r="Y300" s="72">
        <v>0</v>
      </c>
      <c r="Z300" s="72">
        <v>0</v>
      </c>
      <c r="AA300" s="69"/>
      <c r="AB300" s="69"/>
      <c r="AC300" s="69"/>
    </row>
    <row r="301" spans="1:29" ht="20" x14ac:dyDescent="0.25">
      <c r="A301" s="68" t="s">
        <v>1913</v>
      </c>
      <c r="B301" s="69" t="s">
        <v>1914</v>
      </c>
      <c r="C301" s="69" t="s">
        <v>1915</v>
      </c>
      <c r="D301" s="69" t="s">
        <v>1280</v>
      </c>
      <c r="E301" s="69"/>
      <c r="F301" s="69" t="s">
        <v>1760</v>
      </c>
      <c r="G301" s="69" t="s">
        <v>1916</v>
      </c>
      <c r="H301" s="69" t="s">
        <v>1917</v>
      </c>
      <c r="I301" s="69" t="s">
        <v>1236</v>
      </c>
      <c r="J301" s="70">
        <v>1218</v>
      </c>
      <c r="K301" s="69" t="s">
        <v>1829</v>
      </c>
      <c r="L301" s="69" t="s">
        <v>1918</v>
      </c>
      <c r="M301" s="70">
        <v>1218</v>
      </c>
      <c r="N301" s="69"/>
      <c r="O301" s="69"/>
      <c r="P301" s="69"/>
      <c r="Q301" s="69"/>
      <c r="R301" s="69"/>
      <c r="S301" s="69"/>
      <c r="T301" s="70"/>
      <c r="U301" s="69"/>
      <c r="V301" s="69"/>
      <c r="W301" s="69"/>
      <c r="X301" s="69"/>
      <c r="Y301" s="70"/>
      <c r="Z301" s="69">
        <v>0</v>
      </c>
      <c r="AA301" s="69" t="s">
        <v>966</v>
      </c>
      <c r="AB301" s="69" t="s">
        <v>997</v>
      </c>
      <c r="AC301" s="69"/>
    </row>
    <row r="302" spans="1:29" x14ac:dyDescent="0.25">
      <c r="A302" s="71" t="s">
        <v>193</v>
      </c>
      <c r="B302" s="71"/>
      <c r="C302" s="71"/>
      <c r="D302" s="71"/>
      <c r="E302" s="71"/>
      <c r="F302" s="71"/>
      <c r="G302" s="71"/>
      <c r="H302" s="71"/>
      <c r="I302" s="71"/>
      <c r="J302" s="72">
        <v>1218</v>
      </c>
      <c r="K302" s="71"/>
      <c r="L302" s="71"/>
      <c r="M302" s="72">
        <v>1218</v>
      </c>
      <c r="N302" s="72">
        <v>0</v>
      </c>
      <c r="O302" s="71"/>
      <c r="P302" s="71"/>
      <c r="Q302" s="71"/>
      <c r="R302" s="71"/>
      <c r="S302" s="72">
        <v>0</v>
      </c>
      <c r="T302" s="72">
        <v>0</v>
      </c>
      <c r="U302" s="71"/>
      <c r="V302" s="71"/>
      <c r="W302" s="71"/>
      <c r="X302" s="72">
        <v>0</v>
      </c>
      <c r="Y302" s="72">
        <v>0</v>
      </c>
      <c r="Z302" s="72">
        <v>0</v>
      </c>
      <c r="AA302" s="69"/>
      <c r="AB302" s="69"/>
      <c r="AC302" s="69"/>
    </row>
    <row r="303" spans="1:29" ht="20" x14ac:dyDescent="0.25">
      <c r="A303" s="68" t="s">
        <v>1919</v>
      </c>
      <c r="B303" s="69" t="s">
        <v>1802</v>
      </c>
      <c r="C303" s="69" t="s">
        <v>1920</v>
      </c>
      <c r="D303" s="69" t="s">
        <v>1280</v>
      </c>
      <c r="E303" s="69"/>
      <c r="F303" s="69" t="s">
        <v>1760</v>
      </c>
      <c r="G303" s="69" t="s">
        <v>1916</v>
      </c>
      <c r="H303" s="69" t="s">
        <v>1917</v>
      </c>
      <c r="I303" s="69" t="s">
        <v>1236</v>
      </c>
      <c r="J303" s="70">
        <v>2216.7800000000002</v>
      </c>
      <c r="K303" s="69" t="s">
        <v>1829</v>
      </c>
      <c r="L303" s="69" t="s">
        <v>1921</v>
      </c>
      <c r="M303" s="70">
        <v>2216.7800000000002</v>
      </c>
      <c r="N303" s="69"/>
      <c r="O303" s="69"/>
      <c r="P303" s="69"/>
      <c r="Q303" s="69"/>
      <c r="R303" s="69"/>
      <c r="S303" s="69"/>
      <c r="T303" s="70"/>
      <c r="U303" s="69"/>
      <c r="V303" s="69"/>
      <c r="W303" s="69"/>
      <c r="X303" s="69"/>
      <c r="Y303" s="70"/>
      <c r="Z303" s="69">
        <v>0</v>
      </c>
      <c r="AA303" s="69" t="s">
        <v>966</v>
      </c>
      <c r="AB303" s="69" t="s">
        <v>997</v>
      </c>
      <c r="AC303" s="69"/>
    </row>
    <row r="304" spans="1:29" x14ac:dyDescent="0.25">
      <c r="A304" s="71" t="s">
        <v>193</v>
      </c>
      <c r="B304" s="71"/>
      <c r="C304" s="71"/>
      <c r="D304" s="71"/>
      <c r="E304" s="71"/>
      <c r="F304" s="71"/>
      <c r="G304" s="71"/>
      <c r="H304" s="71"/>
      <c r="I304" s="71"/>
      <c r="J304" s="72">
        <v>2216.7800000000002</v>
      </c>
      <c r="K304" s="71"/>
      <c r="L304" s="71"/>
      <c r="M304" s="72">
        <v>2216.7800000000002</v>
      </c>
      <c r="N304" s="72">
        <v>0</v>
      </c>
      <c r="O304" s="71"/>
      <c r="P304" s="71"/>
      <c r="Q304" s="71"/>
      <c r="R304" s="71"/>
      <c r="S304" s="72">
        <v>0</v>
      </c>
      <c r="T304" s="72">
        <v>0</v>
      </c>
      <c r="U304" s="71"/>
      <c r="V304" s="71"/>
      <c r="W304" s="71"/>
      <c r="X304" s="72">
        <v>0</v>
      </c>
      <c r="Y304" s="72">
        <v>0</v>
      </c>
      <c r="Z304" s="72">
        <v>0</v>
      </c>
      <c r="AA304" s="69"/>
      <c r="AB304" s="69"/>
      <c r="AC304" s="69"/>
    </row>
    <row r="305" spans="1:29" ht="20" x14ac:dyDescent="0.25">
      <c r="A305" s="68" t="s">
        <v>1922</v>
      </c>
      <c r="B305" s="69" t="s">
        <v>1923</v>
      </c>
      <c r="C305" s="69" t="s">
        <v>1924</v>
      </c>
      <c r="D305" s="69" t="s">
        <v>1925</v>
      </c>
      <c r="E305" s="69"/>
      <c r="F305" s="69"/>
      <c r="G305" s="69" t="s">
        <v>1926</v>
      </c>
      <c r="H305" s="69" t="s">
        <v>1130</v>
      </c>
      <c r="I305" s="69" t="s">
        <v>1236</v>
      </c>
      <c r="J305" s="70">
        <v>244.44</v>
      </c>
      <c r="K305" s="69" t="s">
        <v>1829</v>
      </c>
      <c r="L305" s="69" t="s">
        <v>1927</v>
      </c>
      <c r="M305" s="70">
        <v>244.44</v>
      </c>
      <c r="N305" s="69"/>
      <c r="O305" s="69"/>
      <c r="P305" s="69"/>
      <c r="Q305" s="69"/>
      <c r="R305" s="69"/>
      <c r="S305" s="69"/>
      <c r="T305" s="70"/>
      <c r="U305" s="69"/>
      <c r="V305" s="69"/>
      <c r="W305" s="69" t="s">
        <v>1928</v>
      </c>
      <c r="X305" s="69"/>
      <c r="Y305" s="70"/>
      <c r="Z305" s="69">
        <v>0</v>
      </c>
      <c r="AA305" s="69" t="s">
        <v>966</v>
      </c>
      <c r="AB305" s="69" t="s">
        <v>997</v>
      </c>
      <c r="AC305" s="69"/>
    </row>
    <row r="306" spans="1:29" x14ac:dyDescent="0.25">
      <c r="A306" s="71" t="s">
        <v>193</v>
      </c>
      <c r="B306" s="71"/>
      <c r="C306" s="71"/>
      <c r="D306" s="71"/>
      <c r="E306" s="71"/>
      <c r="F306" s="71"/>
      <c r="G306" s="71"/>
      <c r="H306" s="71"/>
      <c r="I306" s="71"/>
      <c r="J306" s="72">
        <v>244.44</v>
      </c>
      <c r="K306" s="71"/>
      <c r="L306" s="71"/>
      <c r="M306" s="72">
        <v>244.44</v>
      </c>
      <c r="N306" s="72">
        <v>0</v>
      </c>
      <c r="O306" s="71"/>
      <c r="P306" s="71"/>
      <c r="Q306" s="71"/>
      <c r="R306" s="71"/>
      <c r="S306" s="72">
        <v>0</v>
      </c>
      <c r="T306" s="72">
        <v>0</v>
      </c>
      <c r="U306" s="71"/>
      <c r="V306" s="71"/>
      <c r="W306" s="71"/>
      <c r="X306" s="72">
        <v>0</v>
      </c>
      <c r="Y306" s="72">
        <v>0</v>
      </c>
      <c r="Z306" s="72">
        <v>0</v>
      </c>
      <c r="AA306" s="69"/>
      <c r="AB306" s="69"/>
      <c r="AC306" s="69"/>
    </row>
    <row r="307" spans="1:29" ht="30" x14ac:dyDescent="0.25">
      <c r="A307" s="68" t="s">
        <v>1929</v>
      </c>
      <c r="B307" s="69" t="s">
        <v>1930</v>
      </c>
      <c r="C307" s="69" t="s">
        <v>1931</v>
      </c>
      <c r="D307" s="69" t="s">
        <v>1932</v>
      </c>
      <c r="E307" s="69" t="s">
        <v>1938</v>
      </c>
      <c r="F307" s="69" t="s">
        <v>1933</v>
      </c>
      <c r="G307" s="69" t="s">
        <v>1934</v>
      </c>
      <c r="H307" s="69" t="s">
        <v>1935</v>
      </c>
      <c r="I307" s="69" t="s">
        <v>1236</v>
      </c>
      <c r="J307" s="70">
        <v>133793.25</v>
      </c>
      <c r="K307" s="69" t="s">
        <v>1936</v>
      </c>
      <c r="L307" s="69" t="s">
        <v>1937</v>
      </c>
      <c r="M307" s="70">
        <v>35695.75</v>
      </c>
      <c r="N307" s="69"/>
      <c r="O307" s="69"/>
      <c r="P307" s="69" t="s">
        <v>1851</v>
      </c>
      <c r="Q307" s="69" t="s">
        <v>1010</v>
      </c>
      <c r="R307" s="69"/>
      <c r="S307" s="70">
        <v>35695.75</v>
      </c>
      <c r="T307" s="70"/>
      <c r="U307" s="69" t="s">
        <v>1268</v>
      </c>
      <c r="V307" s="73">
        <v>106</v>
      </c>
      <c r="W307" s="69" t="s">
        <v>1268</v>
      </c>
      <c r="X307" s="69"/>
      <c r="Y307" s="70"/>
      <c r="Z307" s="69">
        <v>0</v>
      </c>
      <c r="AA307" s="69" t="s">
        <v>966</v>
      </c>
      <c r="AB307" s="69" t="s">
        <v>967</v>
      </c>
      <c r="AC307" s="69"/>
    </row>
    <row r="308" spans="1:29" x14ac:dyDescent="0.25">
      <c r="A308" s="69"/>
      <c r="B308" s="69"/>
      <c r="C308" s="69"/>
      <c r="D308" s="69"/>
      <c r="E308" s="69" t="s">
        <v>1940</v>
      </c>
      <c r="F308" s="69"/>
      <c r="G308" s="69"/>
      <c r="H308" s="69"/>
      <c r="I308" s="69"/>
      <c r="J308" s="69"/>
      <c r="K308" s="69"/>
      <c r="L308" s="69" t="s">
        <v>1939</v>
      </c>
      <c r="M308" s="70">
        <v>4070.04</v>
      </c>
      <c r="N308" s="69"/>
      <c r="O308" s="69"/>
      <c r="P308" s="69" t="s">
        <v>1300</v>
      </c>
      <c r="Q308" s="69" t="s">
        <v>1447</v>
      </c>
      <c r="R308" s="69"/>
      <c r="S308" s="70">
        <v>4070.04</v>
      </c>
      <c r="T308" s="70"/>
      <c r="U308" s="69" t="s">
        <v>1018</v>
      </c>
      <c r="V308" s="73">
        <v>104</v>
      </c>
      <c r="W308" s="69" t="s">
        <v>1018</v>
      </c>
      <c r="X308" s="69"/>
      <c r="Y308" s="70"/>
      <c r="Z308" s="69">
        <v>0</v>
      </c>
      <c r="AA308" s="69"/>
      <c r="AB308" s="69" t="s">
        <v>967</v>
      </c>
      <c r="AC308" s="69"/>
    </row>
    <row r="309" spans="1:29" x14ac:dyDescent="0.25">
      <c r="A309" s="69"/>
      <c r="B309" s="69"/>
      <c r="C309" s="69"/>
      <c r="D309" s="69"/>
      <c r="E309" s="69" t="s">
        <v>1942</v>
      </c>
      <c r="F309" s="69"/>
      <c r="G309" s="69"/>
      <c r="H309" s="69"/>
      <c r="I309" s="69"/>
      <c r="J309" s="69"/>
      <c r="K309" s="69"/>
      <c r="L309" s="69" t="s">
        <v>1941</v>
      </c>
      <c r="M309" s="70">
        <v>48325.06</v>
      </c>
      <c r="N309" s="69"/>
      <c r="O309" s="69"/>
      <c r="P309" s="69" t="s">
        <v>1943</v>
      </c>
      <c r="Q309" s="69" t="s">
        <v>1480</v>
      </c>
      <c r="R309" s="69"/>
      <c r="S309" s="70">
        <v>48325.06</v>
      </c>
      <c r="T309" s="70"/>
      <c r="U309" s="69" t="s">
        <v>1270</v>
      </c>
      <c r="V309" s="73">
        <v>113</v>
      </c>
      <c r="W309" s="69" t="s">
        <v>1270</v>
      </c>
      <c r="X309" s="69"/>
      <c r="Y309" s="70"/>
      <c r="Z309" s="69">
        <v>0</v>
      </c>
      <c r="AA309" s="69"/>
      <c r="AB309" s="69" t="s">
        <v>967</v>
      </c>
      <c r="AC309" s="69"/>
    </row>
    <row r="310" spans="1:29" x14ac:dyDescent="0.25">
      <c r="A310" s="69"/>
      <c r="B310" s="69"/>
      <c r="C310" s="69"/>
      <c r="D310" s="69"/>
      <c r="E310" s="69" t="s">
        <v>1945</v>
      </c>
      <c r="F310" s="69"/>
      <c r="G310" s="69"/>
      <c r="H310" s="69"/>
      <c r="I310" s="69"/>
      <c r="J310" s="69"/>
      <c r="K310" s="69"/>
      <c r="L310" s="69" t="s">
        <v>1944</v>
      </c>
      <c r="M310" s="70">
        <v>45665.2</v>
      </c>
      <c r="N310" s="69"/>
      <c r="O310" s="69"/>
      <c r="P310" s="69" t="s">
        <v>1256</v>
      </c>
      <c r="Q310" s="69" t="s">
        <v>1946</v>
      </c>
      <c r="R310" s="69"/>
      <c r="S310" s="70">
        <v>45665.2</v>
      </c>
      <c r="T310" s="70"/>
      <c r="U310" s="69" t="s">
        <v>1071</v>
      </c>
      <c r="V310" s="73">
        <v>113</v>
      </c>
      <c r="W310" s="69" t="s">
        <v>1071</v>
      </c>
      <c r="X310" s="69"/>
      <c r="Y310" s="70"/>
      <c r="Z310" s="69">
        <v>0</v>
      </c>
      <c r="AA310" s="69"/>
      <c r="AB310" s="69" t="s">
        <v>967</v>
      </c>
      <c r="AC310" s="69"/>
    </row>
    <row r="311" spans="1:29" x14ac:dyDescent="0.25">
      <c r="A311" s="71" t="s">
        <v>193</v>
      </c>
      <c r="B311" s="71"/>
      <c r="C311" s="71"/>
      <c r="D311" s="71"/>
      <c r="E311" s="71"/>
      <c r="F311" s="71"/>
      <c r="G311" s="71"/>
      <c r="H311" s="71"/>
      <c r="I311" s="71"/>
      <c r="J311" s="72">
        <v>133793.25</v>
      </c>
      <c r="K311" s="71"/>
      <c r="L311" s="71"/>
      <c r="M311" s="72">
        <v>133756.04999999999</v>
      </c>
      <c r="N311" s="72">
        <v>37.200000000011642</v>
      </c>
      <c r="O311" s="71"/>
      <c r="P311" s="71"/>
      <c r="Q311" s="71"/>
      <c r="R311" s="71"/>
      <c r="S311" s="72">
        <v>133756.04999999999</v>
      </c>
      <c r="T311" s="72">
        <v>133756.04999999999</v>
      </c>
      <c r="U311" s="71"/>
      <c r="V311" s="71"/>
      <c r="W311" s="71"/>
      <c r="X311" s="72">
        <v>0</v>
      </c>
      <c r="Y311" s="72">
        <v>0</v>
      </c>
      <c r="Z311" s="72">
        <v>133756.04999999999</v>
      </c>
      <c r="AA311" s="69"/>
      <c r="AB311" s="69"/>
      <c r="AC311" s="69"/>
    </row>
    <row r="312" spans="1:29" ht="20" x14ac:dyDescent="0.25">
      <c r="A312" s="68" t="s">
        <v>1947</v>
      </c>
      <c r="B312" s="69" t="s">
        <v>1948</v>
      </c>
      <c r="C312" s="69" t="s">
        <v>1949</v>
      </c>
      <c r="D312" s="69" t="s">
        <v>1280</v>
      </c>
      <c r="E312" s="69" t="s">
        <v>1952</v>
      </c>
      <c r="F312" s="69" t="s">
        <v>1179</v>
      </c>
      <c r="G312" s="69" t="s">
        <v>1934</v>
      </c>
      <c r="H312" s="69" t="s">
        <v>1950</v>
      </c>
      <c r="I312" s="69" t="s">
        <v>1236</v>
      </c>
      <c r="J312" s="70">
        <v>32856.949999999997</v>
      </c>
      <c r="K312" s="69" t="s">
        <v>1936</v>
      </c>
      <c r="L312" s="69" t="s">
        <v>1951</v>
      </c>
      <c r="M312" s="70">
        <v>32205.72</v>
      </c>
      <c r="N312" s="69"/>
      <c r="O312" s="69"/>
      <c r="P312" s="69" t="s">
        <v>1323</v>
      </c>
      <c r="Q312" s="69" t="s">
        <v>1490</v>
      </c>
      <c r="R312" s="69"/>
      <c r="S312" s="70">
        <v>32205.72</v>
      </c>
      <c r="T312" s="70"/>
      <c r="U312" s="69" t="s">
        <v>1490</v>
      </c>
      <c r="V312" s="73">
        <v>51</v>
      </c>
      <c r="W312" s="69" t="s">
        <v>1490</v>
      </c>
      <c r="X312" s="69"/>
      <c r="Y312" s="70"/>
      <c r="Z312" s="69">
        <v>0</v>
      </c>
      <c r="AA312" s="69" t="s">
        <v>966</v>
      </c>
      <c r="AB312" s="69" t="s">
        <v>1144</v>
      </c>
      <c r="AC312" s="69"/>
    </row>
    <row r="313" spans="1:29" x14ac:dyDescent="0.25">
      <c r="A313" s="71" t="s">
        <v>193</v>
      </c>
      <c r="B313" s="71"/>
      <c r="C313" s="71"/>
      <c r="D313" s="71"/>
      <c r="E313" s="71"/>
      <c r="F313" s="71"/>
      <c r="G313" s="71"/>
      <c r="H313" s="71"/>
      <c r="I313" s="71"/>
      <c r="J313" s="72">
        <v>32856.949999999997</v>
      </c>
      <c r="K313" s="71"/>
      <c r="L313" s="71"/>
      <c r="M313" s="72">
        <v>32205.72</v>
      </c>
      <c r="N313" s="72">
        <v>651.22999999999593</v>
      </c>
      <c r="O313" s="71"/>
      <c r="P313" s="71"/>
      <c r="Q313" s="71"/>
      <c r="R313" s="71"/>
      <c r="S313" s="72">
        <v>32205.72</v>
      </c>
      <c r="T313" s="72">
        <v>32205.72</v>
      </c>
      <c r="U313" s="71"/>
      <c r="V313" s="71"/>
      <c r="W313" s="71"/>
      <c r="X313" s="72">
        <v>0</v>
      </c>
      <c r="Y313" s="72">
        <v>0</v>
      </c>
      <c r="Z313" s="72">
        <v>32205.72</v>
      </c>
      <c r="AA313" s="69"/>
      <c r="AB313" s="69"/>
      <c r="AC313" s="69"/>
    </row>
    <row r="314" spans="1:29" ht="20" x14ac:dyDescent="0.25">
      <c r="A314" s="68" t="s">
        <v>1953</v>
      </c>
      <c r="B314" s="69" t="s">
        <v>1954</v>
      </c>
      <c r="C314" s="69" t="s">
        <v>1955</v>
      </c>
      <c r="D314" s="69" t="s">
        <v>1956</v>
      </c>
      <c r="E314" s="69" t="s">
        <v>1959</v>
      </c>
      <c r="F314" s="69" t="s">
        <v>1933</v>
      </c>
      <c r="G314" s="69" t="s">
        <v>1828</v>
      </c>
      <c r="H314" s="69" t="s">
        <v>1957</v>
      </c>
      <c r="I314" s="69" t="s">
        <v>1236</v>
      </c>
      <c r="J314" s="70">
        <v>70536.960000000006</v>
      </c>
      <c r="K314" s="69" t="s">
        <v>1936</v>
      </c>
      <c r="L314" s="69" t="s">
        <v>1958</v>
      </c>
      <c r="M314" s="70">
        <v>69022.66</v>
      </c>
      <c r="N314" s="69"/>
      <c r="O314" s="69"/>
      <c r="P314" s="69" t="s">
        <v>1241</v>
      </c>
      <c r="Q314" s="69" t="s">
        <v>1259</v>
      </c>
      <c r="R314" s="69"/>
      <c r="S314" s="70">
        <v>69022.66</v>
      </c>
      <c r="T314" s="70"/>
      <c r="U314" s="69" t="s">
        <v>1312</v>
      </c>
      <c r="V314" s="73">
        <v>98</v>
      </c>
      <c r="W314" s="69" t="s">
        <v>1312</v>
      </c>
      <c r="X314" s="69"/>
      <c r="Y314" s="70"/>
      <c r="Z314" s="69">
        <v>0</v>
      </c>
      <c r="AA314" s="69" t="s">
        <v>966</v>
      </c>
      <c r="AB314" s="69" t="s">
        <v>997</v>
      </c>
      <c r="AC314" s="69"/>
    </row>
    <row r="315" spans="1:29" x14ac:dyDescent="0.25">
      <c r="A315" s="71" t="s">
        <v>193</v>
      </c>
      <c r="B315" s="71"/>
      <c r="C315" s="71"/>
      <c r="D315" s="71"/>
      <c r="E315" s="71"/>
      <c r="F315" s="71"/>
      <c r="G315" s="71"/>
      <c r="H315" s="71"/>
      <c r="I315" s="71"/>
      <c r="J315" s="72">
        <v>70536.960000000006</v>
      </c>
      <c r="K315" s="71"/>
      <c r="L315" s="71"/>
      <c r="M315" s="72">
        <v>69022.66</v>
      </c>
      <c r="N315" s="72">
        <v>1514.3000000000029</v>
      </c>
      <c r="O315" s="71"/>
      <c r="P315" s="71"/>
      <c r="Q315" s="71"/>
      <c r="R315" s="71"/>
      <c r="S315" s="72">
        <v>69022.66</v>
      </c>
      <c r="T315" s="72">
        <v>69022.66</v>
      </c>
      <c r="U315" s="71"/>
      <c r="V315" s="71"/>
      <c r="W315" s="71"/>
      <c r="X315" s="72">
        <v>0</v>
      </c>
      <c r="Y315" s="72">
        <v>0</v>
      </c>
      <c r="Z315" s="72">
        <v>69022.66</v>
      </c>
      <c r="AA315" s="69"/>
      <c r="AB315" s="69"/>
      <c r="AC315" s="69"/>
    </row>
    <row r="316" spans="1:29" ht="20" x14ac:dyDescent="0.25">
      <c r="A316" s="68" t="s">
        <v>1960</v>
      </c>
      <c r="B316" s="69" t="s">
        <v>1961</v>
      </c>
      <c r="C316" s="69" t="s">
        <v>1962</v>
      </c>
      <c r="D316" s="69" t="s">
        <v>1956</v>
      </c>
      <c r="E316" s="69" t="s">
        <v>1965</v>
      </c>
      <c r="F316" s="69" t="s">
        <v>1179</v>
      </c>
      <c r="G316" s="69" t="s">
        <v>1234</v>
      </c>
      <c r="H316" s="69" t="s">
        <v>1963</v>
      </c>
      <c r="I316" s="69" t="s">
        <v>1236</v>
      </c>
      <c r="J316" s="70">
        <v>20367.05</v>
      </c>
      <c r="K316" s="69" t="s">
        <v>1936</v>
      </c>
      <c r="L316" s="69" t="s">
        <v>1964</v>
      </c>
      <c r="M316" s="70">
        <v>19292.91</v>
      </c>
      <c r="N316" s="69"/>
      <c r="O316" s="69"/>
      <c r="P316" s="69" t="s">
        <v>1966</v>
      </c>
      <c r="Q316" s="69" t="s">
        <v>1263</v>
      </c>
      <c r="R316" s="69"/>
      <c r="S316" s="70">
        <v>19292.91</v>
      </c>
      <c r="T316" s="70"/>
      <c r="U316" s="69" t="s">
        <v>1268</v>
      </c>
      <c r="V316" s="73">
        <v>107</v>
      </c>
      <c r="W316" s="69" t="s">
        <v>1268</v>
      </c>
      <c r="X316" s="69"/>
      <c r="Y316" s="70"/>
      <c r="Z316" s="69">
        <v>0</v>
      </c>
      <c r="AA316" s="69" t="s">
        <v>966</v>
      </c>
      <c r="AB316" s="69" t="s">
        <v>967</v>
      </c>
      <c r="AC316" s="69"/>
    </row>
    <row r="317" spans="1:29" x14ac:dyDescent="0.25">
      <c r="A317" s="71" t="s">
        <v>193</v>
      </c>
      <c r="B317" s="71"/>
      <c r="C317" s="71"/>
      <c r="D317" s="71"/>
      <c r="E317" s="71"/>
      <c r="F317" s="71"/>
      <c r="G317" s="71"/>
      <c r="H317" s="71"/>
      <c r="I317" s="71"/>
      <c r="J317" s="72">
        <v>20367.05</v>
      </c>
      <c r="K317" s="71"/>
      <c r="L317" s="71"/>
      <c r="M317" s="72">
        <v>19292.91</v>
      </c>
      <c r="N317" s="72">
        <v>1074.1399999999994</v>
      </c>
      <c r="O317" s="71"/>
      <c r="P317" s="71"/>
      <c r="Q317" s="71"/>
      <c r="R317" s="71"/>
      <c r="S317" s="72">
        <v>19292.91</v>
      </c>
      <c r="T317" s="72">
        <v>19292.91</v>
      </c>
      <c r="U317" s="71"/>
      <c r="V317" s="71"/>
      <c r="W317" s="71"/>
      <c r="X317" s="72">
        <v>0</v>
      </c>
      <c r="Y317" s="72">
        <v>0</v>
      </c>
      <c r="Z317" s="72">
        <v>19292.91</v>
      </c>
      <c r="AA317" s="69"/>
      <c r="AB317" s="69"/>
      <c r="AC317" s="69"/>
    </row>
    <row r="318" spans="1:29" ht="30" x14ac:dyDescent="0.25">
      <c r="A318" s="68" t="s">
        <v>1967</v>
      </c>
      <c r="B318" s="69" t="s">
        <v>1968</v>
      </c>
      <c r="C318" s="69" t="s">
        <v>1969</v>
      </c>
      <c r="D318" s="69" t="s">
        <v>1970</v>
      </c>
      <c r="E318" s="69" t="s">
        <v>1972</v>
      </c>
      <c r="F318" s="69"/>
      <c r="G318" s="69" t="s">
        <v>1234</v>
      </c>
      <c r="H318" s="69" t="s">
        <v>1950</v>
      </c>
      <c r="I318" s="69" t="s">
        <v>962</v>
      </c>
      <c r="J318" s="70">
        <v>5330</v>
      </c>
      <c r="K318" s="69" t="s">
        <v>1936</v>
      </c>
      <c r="L318" s="69" t="s">
        <v>1971</v>
      </c>
      <c r="M318" s="70">
        <v>5330</v>
      </c>
      <c r="N318" s="69"/>
      <c r="O318" s="69"/>
      <c r="P318" s="69" t="s">
        <v>1851</v>
      </c>
      <c r="Q318" s="69" t="s">
        <v>1393</v>
      </c>
      <c r="R318" s="69"/>
      <c r="S318" s="70">
        <v>5330</v>
      </c>
      <c r="T318" s="70"/>
      <c r="U318" s="69"/>
      <c r="V318" s="69"/>
      <c r="W318" s="69"/>
      <c r="X318" s="69"/>
      <c r="Y318" s="70"/>
      <c r="Z318" s="69">
        <v>0</v>
      </c>
      <c r="AA318" s="69" t="s">
        <v>966</v>
      </c>
      <c r="AB318" s="69" t="s">
        <v>967</v>
      </c>
      <c r="AC318" s="69" t="s">
        <v>1973</v>
      </c>
    </row>
    <row r="319" spans="1:29" x14ac:dyDescent="0.25">
      <c r="A319" s="71" t="s">
        <v>193</v>
      </c>
      <c r="B319" s="71"/>
      <c r="C319" s="71"/>
      <c r="D319" s="71"/>
      <c r="E319" s="71"/>
      <c r="F319" s="71"/>
      <c r="G319" s="71"/>
      <c r="H319" s="71"/>
      <c r="I319" s="71"/>
      <c r="J319" s="72">
        <v>5330</v>
      </c>
      <c r="K319" s="71"/>
      <c r="L319" s="71"/>
      <c r="M319" s="72">
        <v>5330</v>
      </c>
      <c r="N319" s="72">
        <v>0</v>
      </c>
      <c r="O319" s="71"/>
      <c r="P319" s="71"/>
      <c r="Q319" s="71"/>
      <c r="R319" s="71"/>
      <c r="S319" s="72">
        <v>5330</v>
      </c>
      <c r="T319" s="72">
        <v>0</v>
      </c>
      <c r="U319" s="71"/>
      <c r="V319" s="71"/>
      <c r="W319" s="71"/>
      <c r="X319" s="72">
        <v>5330</v>
      </c>
      <c r="Y319" s="72">
        <v>0</v>
      </c>
      <c r="Z319" s="72">
        <v>0</v>
      </c>
      <c r="AA319" s="69"/>
      <c r="AB319" s="69"/>
      <c r="AC319" s="69"/>
    </row>
    <row r="320" spans="1:29" ht="30" x14ac:dyDescent="0.25">
      <c r="A320" s="68" t="s">
        <v>1974</v>
      </c>
      <c r="B320" s="69" t="s">
        <v>1968</v>
      </c>
      <c r="C320" s="69" t="s">
        <v>1975</v>
      </c>
      <c r="D320" s="69" t="s">
        <v>1976</v>
      </c>
      <c r="E320" s="69" t="s">
        <v>1980</v>
      </c>
      <c r="F320" s="69"/>
      <c r="G320" s="69" t="s">
        <v>1977</v>
      </c>
      <c r="H320" s="69" t="s">
        <v>1978</v>
      </c>
      <c r="I320" s="69" t="s">
        <v>962</v>
      </c>
      <c r="J320" s="70">
        <v>63912</v>
      </c>
      <c r="K320" s="69" t="s">
        <v>1936</v>
      </c>
      <c r="L320" s="69" t="s">
        <v>1979</v>
      </c>
      <c r="M320" s="70">
        <v>2940</v>
      </c>
      <c r="N320" s="69"/>
      <c r="O320" s="69"/>
      <c r="P320" s="69" t="s">
        <v>1393</v>
      </c>
      <c r="Q320" s="69" t="s">
        <v>1188</v>
      </c>
      <c r="R320" s="69"/>
      <c r="S320" s="70">
        <v>2940</v>
      </c>
      <c r="T320" s="70"/>
      <c r="U320" s="69"/>
      <c r="V320" s="69"/>
      <c r="W320" s="69" t="s">
        <v>1188</v>
      </c>
      <c r="X320" s="69"/>
      <c r="Y320" s="70"/>
      <c r="Z320" s="69">
        <v>0</v>
      </c>
      <c r="AA320" s="69" t="s">
        <v>966</v>
      </c>
      <c r="AB320" s="69" t="s">
        <v>997</v>
      </c>
      <c r="AC320" s="69" t="s">
        <v>1981</v>
      </c>
    </row>
    <row r="321" spans="1:29" x14ac:dyDescent="0.25">
      <c r="A321" s="69"/>
      <c r="B321" s="69"/>
      <c r="C321" s="69"/>
      <c r="D321" s="69"/>
      <c r="E321" s="69" t="s">
        <v>1983</v>
      </c>
      <c r="F321" s="69"/>
      <c r="G321" s="69"/>
      <c r="H321" s="69"/>
      <c r="I321" s="69"/>
      <c r="J321" s="69"/>
      <c r="K321" s="69"/>
      <c r="L321" s="69" t="s">
        <v>1982</v>
      </c>
      <c r="M321" s="70">
        <v>49132</v>
      </c>
      <c r="N321" s="69"/>
      <c r="O321" s="69"/>
      <c r="P321" s="69" t="s">
        <v>1267</v>
      </c>
      <c r="Q321" s="69" t="s">
        <v>1075</v>
      </c>
      <c r="R321" s="69"/>
      <c r="S321" s="70">
        <v>49132</v>
      </c>
      <c r="T321" s="70"/>
      <c r="U321" s="69"/>
      <c r="V321" s="69"/>
      <c r="W321" s="69" t="s">
        <v>1038</v>
      </c>
      <c r="X321" s="69"/>
      <c r="Y321" s="70"/>
      <c r="Z321" s="69">
        <v>0</v>
      </c>
      <c r="AA321" s="69"/>
      <c r="AB321" s="69" t="s">
        <v>967</v>
      </c>
      <c r="AC321" s="69"/>
    </row>
    <row r="322" spans="1:29" x14ac:dyDescent="0.25">
      <c r="A322" s="69"/>
      <c r="B322" s="69"/>
      <c r="C322" s="69"/>
      <c r="D322" s="69"/>
      <c r="E322" s="69" t="s">
        <v>1985</v>
      </c>
      <c r="F322" s="69"/>
      <c r="G322" s="69"/>
      <c r="H322" s="69"/>
      <c r="I322" s="69"/>
      <c r="J322" s="69"/>
      <c r="K322" s="69"/>
      <c r="L322" s="69" t="s">
        <v>1984</v>
      </c>
      <c r="M322" s="70">
        <v>11840</v>
      </c>
      <c r="N322" s="69"/>
      <c r="O322" s="69"/>
      <c r="P322" s="69" t="s">
        <v>1986</v>
      </c>
      <c r="Q322" s="69" t="s">
        <v>1185</v>
      </c>
      <c r="R322" s="69"/>
      <c r="S322" s="70">
        <v>11840</v>
      </c>
      <c r="T322" s="70"/>
      <c r="U322" s="69"/>
      <c r="V322" s="69"/>
      <c r="W322" s="69" t="s">
        <v>1185</v>
      </c>
      <c r="X322" s="69"/>
      <c r="Y322" s="70"/>
      <c r="Z322" s="69">
        <v>0</v>
      </c>
      <c r="AA322" s="69"/>
      <c r="AB322" s="69" t="s">
        <v>967</v>
      </c>
      <c r="AC322" s="69"/>
    </row>
    <row r="323" spans="1:29" x14ac:dyDescent="0.25">
      <c r="A323" s="71" t="s">
        <v>193</v>
      </c>
      <c r="B323" s="71"/>
      <c r="C323" s="71"/>
      <c r="D323" s="71"/>
      <c r="E323" s="71"/>
      <c r="F323" s="71"/>
      <c r="G323" s="71"/>
      <c r="H323" s="71"/>
      <c r="I323" s="71"/>
      <c r="J323" s="72">
        <v>63912</v>
      </c>
      <c r="K323" s="71"/>
      <c r="L323" s="71"/>
      <c r="M323" s="72">
        <v>63912</v>
      </c>
      <c r="N323" s="72">
        <v>0</v>
      </c>
      <c r="O323" s="71"/>
      <c r="P323" s="71"/>
      <c r="Q323" s="71"/>
      <c r="R323" s="71"/>
      <c r="S323" s="72">
        <v>63912</v>
      </c>
      <c r="T323" s="72">
        <v>0</v>
      </c>
      <c r="U323" s="71"/>
      <c r="V323" s="71"/>
      <c r="W323" s="71"/>
      <c r="X323" s="72">
        <v>63912</v>
      </c>
      <c r="Y323" s="72">
        <v>0</v>
      </c>
      <c r="Z323" s="72">
        <v>0</v>
      </c>
      <c r="AA323" s="69"/>
      <c r="AB323" s="69"/>
      <c r="AC323" s="69"/>
    </row>
    <row r="324" spans="1:29" ht="30" x14ac:dyDescent="0.25">
      <c r="A324" s="68" t="s">
        <v>1987</v>
      </c>
      <c r="B324" s="69" t="s">
        <v>1968</v>
      </c>
      <c r="C324" s="69" t="s">
        <v>1988</v>
      </c>
      <c r="D324" s="69" t="s">
        <v>1970</v>
      </c>
      <c r="E324" s="69" t="s">
        <v>1990</v>
      </c>
      <c r="F324" s="69"/>
      <c r="G324" s="69" t="s">
        <v>1963</v>
      </c>
      <c r="H324" s="69" t="s">
        <v>1849</v>
      </c>
      <c r="I324" s="69" t="s">
        <v>962</v>
      </c>
      <c r="J324" s="70">
        <v>5820</v>
      </c>
      <c r="K324" s="69" t="s">
        <v>1936</v>
      </c>
      <c r="L324" s="69" t="s">
        <v>1989</v>
      </c>
      <c r="M324" s="70">
        <v>5820</v>
      </c>
      <c r="N324" s="69"/>
      <c r="O324" s="69"/>
      <c r="P324" s="69" t="s">
        <v>1256</v>
      </c>
      <c r="Q324" s="69" t="s">
        <v>1991</v>
      </c>
      <c r="R324" s="69"/>
      <c r="S324" s="70">
        <v>5820</v>
      </c>
      <c r="T324" s="70"/>
      <c r="U324" s="69"/>
      <c r="V324" s="69"/>
      <c r="W324" s="69" t="s">
        <v>1991</v>
      </c>
      <c r="X324" s="69"/>
      <c r="Y324" s="70"/>
      <c r="Z324" s="69">
        <v>0</v>
      </c>
      <c r="AA324" s="69" t="s">
        <v>966</v>
      </c>
      <c r="AB324" s="69" t="s">
        <v>967</v>
      </c>
      <c r="AC324" s="69" t="s">
        <v>1992</v>
      </c>
    </row>
    <row r="325" spans="1:29" x14ac:dyDescent="0.25">
      <c r="A325" s="71" t="s">
        <v>193</v>
      </c>
      <c r="B325" s="71"/>
      <c r="C325" s="71"/>
      <c r="D325" s="71"/>
      <c r="E325" s="71"/>
      <c r="F325" s="71"/>
      <c r="G325" s="71"/>
      <c r="H325" s="71"/>
      <c r="I325" s="71"/>
      <c r="J325" s="72">
        <v>5820</v>
      </c>
      <c r="K325" s="71"/>
      <c r="L325" s="71"/>
      <c r="M325" s="72">
        <v>5820</v>
      </c>
      <c r="N325" s="72">
        <v>0</v>
      </c>
      <c r="O325" s="71"/>
      <c r="P325" s="71"/>
      <c r="Q325" s="71"/>
      <c r="R325" s="71"/>
      <c r="S325" s="72">
        <v>5820</v>
      </c>
      <c r="T325" s="72">
        <v>0</v>
      </c>
      <c r="U325" s="71"/>
      <c r="V325" s="71"/>
      <c r="W325" s="71"/>
      <c r="X325" s="72">
        <v>5820</v>
      </c>
      <c r="Y325" s="72">
        <v>0</v>
      </c>
      <c r="Z325" s="72">
        <v>0</v>
      </c>
      <c r="AA325" s="69"/>
      <c r="AB325" s="69"/>
      <c r="AC325" s="69"/>
    </row>
    <row r="326" spans="1:29" ht="20" x14ac:dyDescent="0.25">
      <c r="A326" s="68" t="s">
        <v>1993</v>
      </c>
      <c r="B326" s="69" t="s">
        <v>1968</v>
      </c>
      <c r="C326" s="69" t="s">
        <v>1994</v>
      </c>
      <c r="D326" s="69" t="s">
        <v>1995</v>
      </c>
      <c r="E326" s="69" t="s">
        <v>1998</v>
      </c>
      <c r="F326" s="69"/>
      <c r="G326" s="69" t="s">
        <v>1996</v>
      </c>
      <c r="H326" s="69" t="s">
        <v>1849</v>
      </c>
      <c r="I326" s="69" t="s">
        <v>962</v>
      </c>
      <c r="J326" s="70">
        <v>14460</v>
      </c>
      <c r="K326" s="69" t="s">
        <v>1936</v>
      </c>
      <c r="L326" s="69" t="s">
        <v>1997</v>
      </c>
      <c r="M326" s="70">
        <v>14460</v>
      </c>
      <c r="N326" s="69"/>
      <c r="O326" s="69"/>
      <c r="P326" s="69" t="s">
        <v>1363</v>
      </c>
      <c r="Q326" s="69" t="s">
        <v>1681</v>
      </c>
      <c r="R326" s="69"/>
      <c r="S326" s="70">
        <v>14460</v>
      </c>
      <c r="T326" s="70"/>
      <c r="U326" s="69"/>
      <c r="V326" s="69"/>
      <c r="W326" s="69"/>
      <c r="X326" s="69"/>
      <c r="Y326" s="70"/>
      <c r="Z326" s="69">
        <v>0</v>
      </c>
      <c r="AA326" s="69" t="s">
        <v>966</v>
      </c>
      <c r="AB326" s="69" t="s">
        <v>967</v>
      </c>
      <c r="AC326" s="69"/>
    </row>
    <row r="327" spans="1:29" x14ac:dyDescent="0.25">
      <c r="A327" s="71" t="s">
        <v>193</v>
      </c>
      <c r="B327" s="71"/>
      <c r="C327" s="71"/>
      <c r="D327" s="71"/>
      <c r="E327" s="71"/>
      <c r="F327" s="71"/>
      <c r="G327" s="71"/>
      <c r="H327" s="71"/>
      <c r="I327" s="71"/>
      <c r="J327" s="72">
        <v>14460</v>
      </c>
      <c r="K327" s="71"/>
      <c r="L327" s="71"/>
      <c r="M327" s="72">
        <v>14460</v>
      </c>
      <c r="N327" s="72">
        <v>0</v>
      </c>
      <c r="O327" s="71"/>
      <c r="P327" s="71"/>
      <c r="Q327" s="71"/>
      <c r="R327" s="71"/>
      <c r="S327" s="72">
        <v>14460</v>
      </c>
      <c r="T327" s="72">
        <v>0</v>
      </c>
      <c r="U327" s="71"/>
      <c r="V327" s="71"/>
      <c r="W327" s="71"/>
      <c r="X327" s="72">
        <v>14460</v>
      </c>
      <c r="Y327" s="72">
        <v>0</v>
      </c>
      <c r="Z327" s="72">
        <v>0</v>
      </c>
      <c r="AA327" s="69"/>
      <c r="AB327" s="69"/>
      <c r="AC327" s="69"/>
    </row>
    <row r="328" spans="1:29" ht="20" x14ac:dyDescent="0.25">
      <c r="A328" s="68" t="s">
        <v>1999</v>
      </c>
      <c r="B328" s="69" t="s">
        <v>1663</v>
      </c>
      <c r="C328" s="69" t="s">
        <v>2000</v>
      </c>
      <c r="D328" s="69" t="s">
        <v>2001</v>
      </c>
      <c r="E328" s="69" t="s">
        <v>2003</v>
      </c>
      <c r="F328" s="69" t="s">
        <v>1281</v>
      </c>
      <c r="G328" s="69" t="s">
        <v>1943</v>
      </c>
      <c r="H328" s="69" t="s">
        <v>1935</v>
      </c>
      <c r="I328" s="69" t="s">
        <v>1236</v>
      </c>
      <c r="J328" s="70">
        <v>11217.64</v>
      </c>
      <c r="K328" s="69" t="s">
        <v>1936</v>
      </c>
      <c r="L328" s="69" t="s">
        <v>2002</v>
      </c>
      <c r="M328" s="70">
        <v>11182.78</v>
      </c>
      <c r="N328" s="69"/>
      <c r="O328" s="69"/>
      <c r="P328" s="69" t="s">
        <v>1935</v>
      </c>
      <c r="Q328" s="69" t="s">
        <v>2004</v>
      </c>
      <c r="R328" s="69"/>
      <c r="S328" s="70">
        <v>11182.78</v>
      </c>
      <c r="T328" s="70"/>
      <c r="U328" s="69" t="s">
        <v>2004</v>
      </c>
      <c r="V328" s="73">
        <v>120</v>
      </c>
      <c r="W328" s="69" t="s">
        <v>2004</v>
      </c>
      <c r="X328" s="69"/>
      <c r="Y328" s="70"/>
      <c r="Z328" s="69">
        <v>0</v>
      </c>
      <c r="AA328" s="69" t="s">
        <v>966</v>
      </c>
      <c r="AB328" s="69" t="s">
        <v>967</v>
      </c>
      <c r="AC328" s="69"/>
    </row>
    <row r="329" spans="1:29" x14ac:dyDescent="0.25">
      <c r="A329" s="71" t="s">
        <v>193</v>
      </c>
      <c r="B329" s="71"/>
      <c r="C329" s="71"/>
      <c r="D329" s="71"/>
      <c r="E329" s="71"/>
      <c r="F329" s="71"/>
      <c r="G329" s="71"/>
      <c r="H329" s="71"/>
      <c r="I329" s="71"/>
      <c r="J329" s="72">
        <v>11217.64</v>
      </c>
      <c r="K329" s="71"/>
      <c r="L329" s="71"/>
      <c r="M329" s="72">
        <v>11182.78</v>
      </c>
      <c r="N329" s="72">
        <v>34.859999999998763</v>
      </c>
      <c r="O329" s="71"/>
      <c r="P329" s="71"/>
      <c r="Q329" s="71"/>
      <c r="R329" s="71"/>
      <c r="S329" s="72">
        <v>11182.78</v>
      </c>
      <c r="T329" s="72">
        <v>11182.78</v>
      </c>
      <c r="U329" s="71"/>
      <c r="V329" s="71"/>
      <c r="W329" s="71"/>
      <c r="X329" s="72">
        <v>0</v>
      </c>
      <c r="Y329" s="72">
        <v>0</v>
      </c>
      <c r="Z329" s="72">
        <v>11182.78</v>
      </c>
      <c r="AA329" s="69"/>
      <c r="AB329" s="69"/>
      <c r="AC329" s="69"/>
    </row>
    <row r="330" spans="1:29" ht="30" x14ac:dyDescent="0.25">
      <c r="A330" s="68" t="s">
        <v>2005</v>
      </c>
      <c r="B330" s="69" t="s">
        <v>2006</v>
      </c>
      <c r="C330" s="69" t="s">
        <v>2007</v>
      </c>
      <c r="D330" s="69" t="s">
        <v>2008</v>
      </c>
      <c r="E330" s="69" t="s">
        <v>2010</v>
      </c>
      <c r="F330" s="69" t="s">
        <v>1435</v>
      </c>
      <c r="G330" s="69" t="s">
        <v>1250</v>
      </c>
      <c r="H330" s="69" t="s">
        <v>1646</v>
      </c>
      <c r="I330" s="69" t="s">
        <v>1236</v>
      </c>
      <c r="J330" s="70">
        <v>889061.13</v>
      </c>
      <c r="K330" s="69" t="s">
        <v>1936</v>
      </c>
      <c r="L330" s="69" t="s">
        <v>2009</v>
      </c>
      <c r="M330" s="70">
        <v>27806.94</v>
      </c>
      <c r="N330" s="69"/>
      <c r="O330" s="69"/>
      <c r="P330" s="69" t="s">
        <v>2011</v>
      </c>
      <c r="Q330" s="69" t="s">
        <v>1003</v>
      </c>
      <c r="R330" s="69"/>
      <c r="S330" s="70">
        <v>27806.94</v>
      </c>
      <c r="T330" s="70"/>
      <c r="U330" s="69" t="s">
        <v>1003</v>
      </c>
      <c r="V330" s="73">
        <v>111</v>
      </c>
      <c r="W330" s="69" t="s">
        <v>1003</v>
      </c>
      <c r="X330" s="69"/>
      <c r="Y330" s="70"/>
      <c r="Z330" s="69">
        <v>0</v>
      </c>
      <c r="AA330" s="69" t="s">
        <v>966</v>
      </c>
      <c r="AB330" s="69" t="s">
        <v>967</v>
      </c>
      <c r="AC330" s="69"/>
    </row>
    <row r="331" spans="1:29" x14ac:dyDescent="0.25">
      <c r="A331" s="69"/>
      <c r="B331" s="69"/>
      <c r="C331" s="69"/>
      <c r="D331" s="69"/>
      <c r="E331" s="69" t="s">
        <v>2013</v>
      </c>
      <c r="F331" s="69"/>
      <c r="G331" s="69"/>
      <c r="H331" s="69"/>
      <c r="I331" s="69"/>
      <c r="J331" s="69"/>
      <c r="K331" s="69"/>
      <c r="L331" s="69" t="s">
        <v>2012</v>
      </c>
      <c r="M331" s="70">
        <v>14263.26</v>
      </c>
      <c r="N331" s="69"/>
      <c r="O331" s="69"/>
      <c r="P331" s="69" t="s">
        <v>1256</v>
      </c>
      <c r="Q331" s="69" t="s">
        <v>1071</v>
      </c>
      <c r="R331" s="69"/>
      <c r="S331" s="70">
        <v>14263.26</v>
      </c>
      <c r="T331" s="70"/>
      <c r="U331" s="69" t="s">
        <v>1455</v>
      </c>
      <c r="V331" s="73">
        <v>111</v>
      </c>
      <c r="W331" s="69" t="s">
        <v>1455</v>
      </c>
      <c r="X331" s="69"/>
      <c r="Y331" s="70"/>
      <c r="Z331" s="69">
        <v>0</v>
      </c>
      <c r="AA331" s="69"/>
      <c r="AB331" s="69" t="s">
        <v>967</v>
      </c>
      <c r="AC331" s="69"/>
    </row>
    <row r="332" spans="1:29" x14ac:dyDescent="0.25">
      <c r="A332" s="69"/>
      <c r="B332" s="69"/>
      <c r="C332" s="69"/>
      <c r="D332" s="69"/>
      <c r="E332" s="69" t="s">
        <v>2013</v>
      </c>
      <c r="F332" s="69"/>
      <c r="G332" s="69"/>
      <c r="H332" s="69"/>
      <c r="I332" s="69"/>
      <c r="J332" s="69"/>
      <c r="K332" s="69"/>
      <c r="L332" s="69" t="s">
        <v>2014</v>
      </c>
      <c r="M332" s="70">
        <v>20899.14</v>
      </c>
      <c r="N332" s="69"/>
      <c r="O332" s="69"/>
      <c r="P332" s="69" t="s">
        <v>1256</v>
      </c>
      <c r="Q332" s="69" t="s">
        <v>1071</v>
      </c>
      <c r="R332" s="69"/>
      <c r="S332" s="70">
        <v>20899.14</v>
      </c>
      <c r="T332" s="70"/>
      <c r="U332" s="69" t="s">
        <v>1455</v>
      </c>
      <c r="V332" s="73">
        <v>111</v>
      </c>
      <c r="W332" s="69" t="s">
        <v>1455</v>
      </c>
      <c r="X332" s="69"/>
      <c r="Y332" s="70"/>
      <c r="Z332" s="69">
        <v>0</v>
      </c>
      <c r="AA332" s="69"/>
      <c r="AB332" s="69" t="s">
        <v>967</v>
      </c>
      <c r="AC332" s="69"/>
    </row>
    <row r="333" spans="1:29" x14ac:dyDescent="0.25">
      <c r="A333" s="69"/>
      <c r="B333" s="69"/>
      <c r="C333" s="69"/>
      <c r="D333" s="69"/>
      <c r="E333" s="69" t="s">
        <v>2016</v>
      </c>
      <c r="F333" s="69"/>
      <c r="G333" s="69"/>
      <c r="H333" s="69"/>
      <c r="I333" s="69"/>
      <c r="J333" s="69"/>
      <c r="K333" s="69"/>
      <c r="L333" s="69" t="s">
        <v>2015</v>
      </c>
      <c r="M333" s="70">
        <v>8976.66</v>
      </c>
      <c r="N333" s="69"/>
      <c r="O333" s="69"/>
      <c r="P333" s="69" t="s">
        <v>1459</v>
      </c>
      <c r="Q333" s="69" t="s">
        <v>1032</v>
      </c>
      <c r="R333" s="69"/>
      <c r="S333" s="70">
        <v>8976.66</v>
      </c>
      <c r="T333" s="70"/>
      <c r="U333" s="69" t="s">
        <v>2017</v>
      </c>
      <c r="V333" s="73">
        <v>109</v>
      </c>
      <c r="W333" s="69" t="s">
        <v>2017</v>
      </c>
      <c r="X333" s="69"/>
      <c r="Y333" s="70"/>
      <c r="Z333" s="69">
        <v>0</v>
      </c>
      <c r="AA333" s="69"/>
      <c r="AB333" s="69" t="s">
        <v>967</v>
      </c>
      <c r="AC333" s="69"/>
    </row>
    <row r="334" spans="1:29" x14ac:dyDescent="0.25">
      <c r="A334" s="69"/>
      <c r="B334" s="69"/>
      <c r="C334" s="69"/>
      <c r="D334" s="69"/>
      <c r="E334" s="69" t="s">
        <v>2019</v>
      </c>
      <c r="F334" s="69"/>
      <c r="G334" s="69"/>
      <c r="H334" s="69"/>
      <c r="I334" s="69"/>
      <c r="J334" s="69"/>
      <c r="K334" s="69"/>
      <c r="L334" s="69" t="s">
        <v>2018</v>
      </c>
      <c r="M334" s="70">
        <v>29458.2</v>
      </c>
      <c r="N334" s="69"/>
      <c r="O334" s="69"/>
      <c r="P334" s="69" t="s">
        <v>961</v>
      </c>
      <c r="Q334" s="69" t="s">
        <v>1991</v>
      </c>
      <c r="R334" s="69"/>
      <c r="S334" s="70">
        <v>29458.2</v>
      </c>
      <c r="T334" s="70"/>
      <c r="U334" s="69" t="s">
        <v>2020</v>
      </c>
      <c r="V334" s="73">
        <v>106</v>
      </c>
      <c r="W334" s="69" t="s">
        <v>2020</v>
      </c>
      <c r="X334" s="69"/>
      <c r="Y334" s="70"/>
      <c r="Z334" s="69">
        <v>0</v>
      </c>
      <c r="AA334" s="69"/>
      <c r="AB334" s="69" t="s">
        <v>967</v>
      </c>
      <c r="AC334" s="69"/>
    </row>
    <row r="335" spans="1:29" x14ac:dyDescent="0.25">
      <c r="A335" s="69"/>
      <c r="B335" s="69"/>
      <c r="C335" s="69"/>
      <c r="D335" s="69"/>
      <c r="E335" s="69" t="s">
        <v>2022</v>
      </c>
      <c r="F335" s="69"/>
      <c r="G335" s="69"/>
      <c r="H335" s="69"/>
      <c r="I335" s="69"/>
      <c r="J335" s="69"/>
      <c r="K335" s="69"/>
      <c r="L335" s="69" t="s">
        <v>2021</v>
      </c>
      <c r="M335" s="70">
        <v>205868.1</v>
      </c>
      <c r="N335" s="69"/>
      <c r="O335" s="69"/>
      <c r="P335" s="69" t="s">
        <v>1645</v>
      </c>
      <c r="Q335" s="69" t="s">
        <v>2023</v>
      </c>
      <c r="R335" s="69"/>
      <c r="S335" s="70">
        <v>205868.1</v>
      </c>
      <c r="T335" s="70"/>
      <c r="U335" s="69" t="s">
        <v>2020</v>
      </c>
      <c r="V335" s="73">
        <v>99</v>
      </c>
      <c r="W335" s="69" t="s">
        <v>2020</v>
      </c>
      <c r="X335" s="69"/>
      <c r="Y335" s="70"/>
      <c r="Z335" s="69">
        <v>0</v>
      </c>
      <c r="AA335" s="69"/>
      <c r="AB335" s="69" t="s">
        <v>967</v>
      </c>
      <c r="AC335" s="69"/>
    </row>
    <row r="336" spans="1:29" x14ac:dyDescent="0.25">
      <c r="A336" s="69"/>
      <c r="B336" s="69"/>
      <c r="C336" s="69"/>
      <c r="D336" s="69"/>
      <c r="E336" s="69" t="s">
        <v>2025</v>
      </c>
      <c r="F336" s="69"/>
      <c r="G336" s="69"/>
      <c r="H336" s="69"/>
      <c r="I336" s="69"/>
      <c r="J336" s="69"/>
      <c r="K336" s="69"/>
      <c r="L336" s="69" t="s">
        <v>2024</v>
      </c>
      <c r="M336" s="70">
        <v>17400</v>
      </c>
      <c r="N336" s="69"/>
      <c r="O336" s="69"/>
      <c r="P336" s="69" t="s">
        <v>1367</v>
      </c>
      <c r="Q336" s="69" t="s">
        <v>1189</v>
      </c>
      <c r="R336" s="69"/>
      <c r="S336" s="70">
        <v>17400</v>
      </c>
      <c r="T336" s="70"/>
      <c r="U336" s="69" t="s">
        <v>1025</v>
      </c>
      <c r="V336" s="73">
        <v>105</v>
      </c>
      <c r="W336" s="69" t="s">
        <v>1025</v>
      </c>
      <c r="X336" s="69"/>
      <c r="Y336" s="70"/>
      <c r="Z336" s="69">
        <v>0</v>
      </c>
      <c r="AA336" s="69"/>
      <c r="AB336" s="69" t="s">
        <v>967</v>
      </c>
      <c r="AC336" s="69"/>
    </row>
    <row r="337" spans="1:29" x14ac:dyDescent="0.25">
      <c r="A337" s="69"/>
      <c r="B337" s="69"/>
      <c r="C337" s="69"/>
      <c r="D337" s="69"/>
      <c r="E337" s="69" t="s">
        <v>2027</v>
      </c>
      <c r="F337" s="69"/>
      <c r="G337" s="69"/>
      <c r="H337" s="69"/>
      <c r="I337" s="69"/>
      <c r="J337" s="69"/>
      <c r="K337" s="69"/>
      <c r="L337" s="69" t="s">
        <v>2026</v>
      </c>
      <c r="M337" s="70">
        <v>95298.06</v>
      </c>
      <c r="N337" s="69"/>
      <c r="O337" s="69"/>
      <c r="P337" s="69" t="s">
        <v>1379</v>
      </c>
      <c r="Q337" s="69" t="s">
        <v>2028</v>
      </c>
      <c r="R337" s="69"/>
      <c r="S337" s="70">
        <v>95298.06</v>
      </c>
      <c r="T337" s="70"/>
      <c r="U337" s="69" t="s">
        <v>1483</v>
      </c>
      <c r="V337" s="73">
        <v>100</v>
      </c>
      <c r="W337" s="69" t="s">
        <v>1483</v>
      </c>
      <c r="X337" s="69"/>
      <c r="Y337" s="70"/>
      <c r="Z337" s="69">
        <v>0</v>
      </c>
      <c r="AA337" s="69"/>
      <c r="AB337" s="69" t="s">
        <v>967</v>
      </c>
      <c r="AC337" s="69"/>
    </row>
    <row r="338" spans="1:29" x14ac:dyDescent="0.25">
      <c r="A338" s="69"/>
      <c r="B338" s="69"/>
      <c r="C338" s="69"/>
      <c r="D338" s="69"/>
      <c r="E338" s="69" t="s">
        <v>2030</v>
      </c>
      <c r="F338" s="69"/>
      <c r="G338" s="69"/>
      <c r="H338" s="69"/>
      <c r="I338" s="69"/>
      <c r="J338" s="69"/>
      <c r="K338" s="69"/>
      <c r="L338" s="69" t="s">
        <v>2029</v>
      </c>
      <c r="M338" s="70">
        <v>62084.94</v>
      </c>
      <c r="N338" s="69"/>
      <c r="O338" s="69"/>
      <c r="P338" s="69" t="s">
        <v>1174</v>
      </c>
      <c r="Q338" s="69" t="s">
        <v>1075</v>
      </c>
      <c r="R338" s="69"/>
      <c r="S338" s="70">
        <v>62084.94</v>
      </c>
      <c r="T338" s="70"/>
      <c r="U338" s="69" t="s">
        <v>2028</v>
      </c>
      <c r="V338" s="73">
        <v>99</v>
      </c>
      <c r="W338" s="69" t="s">
        <v>2028</v>
      </c>
      <c r="X338" s="69"/>
      <c r="Y338" s="70"/>
      <c r="Z338" s="69">
        <v>0</v>
      </c>
      <c r="AA338" s="69"/>
      <c r="AB338" s="69" t="s">
        <v>967</v>
      </c>
      <c r="AC338" s="69"/>
    </row>
    <row r="339" spans="1:29" x14ac:dyDescent="0.25">
      <c r="A339" s="69"/>
      <c r="B339" s="69"/>
      <c r="C339" s="69"/>
      <c r="D339" s="69"/>
      <c r="E339" s="69" t="s">
        <v>2032</v>
      </c>
      <c r="F339" s="69"/>
      <c r="G339" s="69"/>
      <c r="H339" s="69"/>
      <c r="I339" s="69"/>
      <c r="J339" s="69"/>
      <c r="K339" s="69"/>
      <c r="L339" s="69" t="s">
        <v>2031</v>
      </c>
      <c r="M339" s="70">
        <v>10487.76</v>
      </c>
      <c r="N339" s="69"/>
      <c r="O339" s="69"/>
      <c r="P339" s="69" t="s">
        <v>1156</v>
      </c>
      <c r="Q339" s="69" t="s">
        <v>1685</v>
      </c>
      <c r="R339" s="69"/>
      <c r="S339" s="70">
        <v>10487.76</v>
      </c>
      <c r="T339" s="70"/>
      <c r="U339" s="69" t="s">
        <v>2028</v>
      </c>
      <c r="V339" s="73">
        <v>92</v>
      </c>
      <c r="W339" s="69" t="s">
        <v>2028</v>
      </c>
      <c r="X339" s="69"/>
      <c r="Y339" s="70"/>
      <c r="Z339" s="69">
        <v>0</v>
      </c>
      <c r="AA339" s="69"/>
      <c r="AB339" s="69" t="s">
        <v>967</v>
      </c>
      <c r="AC339" s="69"/>
    </row>
    <row r="340" spans="1:29" x14ac:dyDescent="0.25">
      <c r="A340" s="69"/>
      <c r="B340" s="69"/>
      <c r="C340" s="69"/>
      <c r="D340" s="69"/>
      <c r="E340" s="69" t="s">
        <v>2034</v>
      </c>
      <c r="F340" s="69"/>
      <c r="G340" s="69"/>
      <c r="H340" s="69"/>
      <c r="I340" s="69"/>
      <c r="J340" s="69"/>
      <c r="K340" s="69"/>
      <c r="L340" s="69" t="s">
        <v>2033</v>
      </c>
      <c r="M340" s="70">
        <v>227162.16</v>
      </c>
      <c r="N340" s="69"/>
      <c r="O340" s="69"/>
      <c r="P340" s="69" t="s">
        <v>1275</v>
      </c>
      <c r="Q340" s="69" t="s">
        <v>1698</v>
      </c>
      <c r="R340" s="69"/>
      <c r="S340" s="70">
        <v>227162.16</v>
      </c>
      <c r="T340" s="70"/>
      <c r="U340" s="69" t="s">
        <v>1202</v>
      </c>
      <c r="V340" s="73">
        <v>97</v>
      </c>
      <c r="W340" s="69" t="s">
        <v>1202</v>
      </c>
      <c r="X340" s="69"/>
      <c r="Y340" s="70"/>
      <c r="Z340" s="69">
        <v>0</v>
      </c>
      <c r="AA340" s="69"/>
      <c r="AB340" s="69" t="s">
        <v>967</v>
      </c>
      <c r="AC340" s="69"/>
    </row>
    <row r="341" spans="1:29" x14ac:dyDescent="0.25">
      <c r="A341" s="69"/>
      <c r="B341" s="69"/>
      <c r="C341" s="69"/>
      <c r="D341" s="69"/>
      <c r="E341" s="69" t="s">
        <v>2036</v>
      </c>
      <c r="F341" s="69"/>
      <c r="G341" s="69"/>
      <c r="H341" s="69"/>
      <c r="I341" s="69"/>
      <c r="J341" s="69"/>
      <c r="K341" s="69"/>
      <c r="L341" s="69" t="s">
        <v>2035</v>
      </c>
      <c r="M341" s="70">
        <v>86447.039999999994</v>
      </c>
      <c r="N341" s="69"/>
      <c r="O341" s="69"/>
      <c r="P341" s="69" t="s">
        <v>1275</v>
      </c>
      <c r="Q341" s="69" t="s">
        <v>1698</v>
      </c>
      <c r="R341" s="69"/>
      <c r="S341" s="70">
        <v>86447.039999999994</v>
      </c>
      <c r="T341" s="70"/>
      <c r="U341" s="69" t="s">
        <v>1728</v>
      </c>
      <c r="V341" s="73">
        <v>103</v>
      </c>
      <c r="W341" s="69" t="s">
        <v>1728</v>
      </c>
      <c r="X341" s="69"/>
      <c r="Y341" s="70"/>
      <c r="Z341" s="69">
        <v>0</v>
      </c>
      <c r="AA341" s="69"/>
      <c r="AB341" s="69" t="s">
        <v>967</v>
      </c>
      <c r="AC341" s="69"/>
    </row>
    <row r="342" spans="1:29" x14ac:dyDescent="0.25">
      <c r="A342" s="69"/>
      <c r="B342" s="69"/>
      <c r="C342" s="69"/>
      <c r="D342" s="69"/>
      <c r="E342" s="69" t="s">
        <v>2038</v>
      </c>
      <c r="F342" s="69"/>
      <c r="G342" s="69"/>
      <c r="H342" s="69"/>
      <c r="I342" s="69"/>
      <c r="J342" s="69"/>
      <c r="K342" s="69"/>
      <c r="L342" s="69" t="s">
        <v>2037</v>
      </c>
      <c r="M342" s="70">
        <v>6336</v>
      </c>
      <c r="N342" s="69"/>
      <c r="O342" s="69"/>
      <c r="P342" s="69" t="s">
        <v>1270</v>
      </c>
      <c r="Q342" s="69" t="s">
        <v>2039</v>
      </c>
      <c r="R342" s="69"/>
      <c r="S342" s="70">
        <v>6336</v>
      </c>
      <c r="T342" s="70"/>
      <c r="U342" s="69" t="s">
        <v>1102</v>
      </c>
      <c r="V342" s="73">
        <v>104</v>
      </c>
      <c r="W342" s="69" t="s">
        <v>1102</v>
      </c>
      <c r="X342" s="69"/>
      <c r="Y342" s="70"/>
      <c r="Z342" s="69">
        <v>0</v>
      </c>
      <c r="AA342" s="69"/>
      <c r="AB342" s="69" t="s">
        <v>997</v>
      </c>
      <c r="AC342" s="69"/>
    </row>
    <row r="343" spans="1:29" x14ac:dyDescent="0.25">
      <c r="A343" s="69"/>
      <c r="B343" s="69"/>
      <c r="C343" s="69"/>
      <c r="D343" s="69"/>
      <c r="E343" s="69" t="s">
        <v>2041</v>
      </c>
      <c r="F343" s="69"/>
      <c r="G343" s="69"/>
      <c r="H343" s="69"/>
      <c r="I343" s="69"/>
      <c r="J343" s="69"/>
      <c r="K343" s="69"/>
      <c r="L343" s="69" t="s">
        <v>2040</v>
      </c>
      <c r="M343" s="70">
        <v>76570.600000000006</v>
      </c>
      <c r="N343" s="69"/>
      <c r="O343" s="69"/>
      <c r="P343" s="69" t="s">
        <v>1563</v>
      </c>
      <c r="Q343" s="69" t="s">
        <v>2042</v>
      </c>
      <c r="R343" s="69"/>
      <c r="S343" s="70">
        <v>76570.600000000006</v>
      </c>
      <c r="T343" s="70"/>
      <c r="U343" s="69" t="s">
        <v>1046</v>
      </c>
      <c r="V343" s="73">
        <v>107</v>
      </c>
      <c r="W343" s="69" t="s">
        <v>1046</v>
      </c>
      <c r="X343" s="69"/>
      <c r="Y343" s="70"/>
      <c r="Z343" s="69">
        <v>0</v>
      </c>
      <c r="AA343" s="69"/>
      <c r="AB343" s="69" t="s">
        <v>967</v>
      </c>
      <c r="AC343" s="69"/>
    </row>
    <row r="344" spans="1:29" x14ac:dyDescent="0.25">
      <c r="A344" s="71" t="s">
        <v>193</v>
      </c>
      <c r="B344" s="71"/>
      <c r="C344" s="71"/>
      <c r="D344" s="71"/>
      <c r="E344" s="71"/>
      <c r="F344" s="71"/>
      <c r="G344" s="71"/>
      <c r="H344" s="71"/>
      <c r="I344" s="71"/>
      <c r="J344" s="72">
        <v>889061.13</v>
      </c>
      <c r="K344" s="71"/>
      <c r="L344" s="71"/>
      <c r="M344" s="72">
        <v>889058.86</v>
      </c>
      <c r="N344" s="72">
        <v>2.2700000000186265</v>
      </c>
      <c r="O344" s="71"/>
      <c r="P344" s="71"/>
      <c r="Q344" s="71"/>
      <c r="R344" s="71"/>
      <c r="S344" s="72">
        <v>889058.86</v>
      </c>
      <c r="T344" s="72">
        <v>889058.86</v>
      </c>
      <c r="U344" s="71"/>
      <c r="V344" s="71"/>
      <c r="W344" s="71"/>
      <c r="X344" s="72">
        <v>0</v>
      </c>
      <c r="Y344" s="72">
        <v>0</v>
      </c>
      <c r="Z344" s="72">
        <v>889058.86</v>
      </c>
      <c r="AA344" s="69"/>
      <c r="AB344" s="69"/>
      <c r="AC344" s="69"/>
    </row>
    <row r="345" spans="1:29" ht="30" x14ac:dyDescent="0.25">
      <c r="A345" s="68" t="s">
        <v>2043</v>
      </c>
      <c r="B345" s="69" t="s">
        <v>2044</v>
      </c>
      <c r="C345" s="69" t="s">
        <v>2045</v>
      </c>
      <c r="D345" s="69" t="s">
        <v>2008</v>
      </c>
      <c r="E345" s="69" t="s">
        <v>2047</v>
      </c>
      <c r="F345" s="69" t="s">
        <v>1136</v>
      </c>
      <c r="G345" s="69" t="s">
        <v>1414</v>
      </c>
      <c r="H345" s="69" t="s">
        <v>961</v>
      </c>
      <c r="I345" s="69" t="s">
        <v>1236</v>
      </c>
      <c r="J345" s="70">
        <v>85688.28</v>
      </c>
      <c r="K345" s="69" t="s">
        <v>1936</v>
      </c>
      <c r="L345" s="69" t="s">
        <v>2046</v>
      </c>
      <c r="M345" s="70">
        <v>17537.7</v>
      </c>
      <c r="N345" s="69"/>
      <c r="O345" s="69"/>
      <c r="P345" s="69" t="s">
        <v>1867</v>
      </c>
      <c r="Q345" s="69" t="s">
        <v>2004</v>
      </c>
      <c r="R345" s="69"/>
      <c r="S345" s="70">
        <v>17537.7</v>
      </c>
      <c r="T345" s="70"/>
      <c r="U345" s="69" t="s">
        <v>2004</v>
      </c>
      <c r="V345" s="73">
        <v>113</v>
      </c>
      <c r="W345" s="69" t="s">
        <v>2004</v>
      </c>
      <c r="X345" s="69"/>
      <c r="Y345" s="70"/>
      <c r="Z345" s="69">
        <v>0</v>
      </c>
      <c r="AA345" s="69" t="s">
        <v>966</v>
      </c>
      <c r="AB345" s="69" t="s">
        <v>997</v>
      </c>
      <c r="AC345" s="69"/>
    </row>
    <row r="346" spans="1:29" x14ac:dyDescent="0.25">
      <c r="A346" s="69"/>
      <c r="B346" s="69"/>
      <c r="C346" s="69"/>
      <c r="D346" s="69"/>
      <c r="E346" s="69" t="s">
        <v>2049</v>
      </c>
      <c r="F346" s="69"/>
      <c r="G346" s="69"/>
      <c r="H346" s="69"/>
      <c r="I346" s="69"/>
      <c r="J346" s="69"/>
      <c r="K346" s="69"/>
      <c r="L346" s="69" t="s">
        <v>2048</v>
      </c>
      <c r="M346" s="70">
        <v>68150.58</v>
      </c>
      <c r="N346" s="69"/>
      <c r="O346" s="69"/>
      <c r="P346" s="69" t="s">
        <v>961</v>
      </c>
      <c r="Q346" s="69" t="s">
        <v>1991</v>
      </c>
      <c r="R346" s="69"/>
      <c r="S346" s="70">
        <v>68150.58</v>
      </c>
      <c r="T346" s="70"/>
      <c r="U346" s="69" t="s">
        <v>2050</v>
      </c>
      <c r="V346" s="73">
        <v>110</v>
      </c>
      <c r="W346" s="69" t="s">
        <v>2050</v>
      </c>
      <c r="X346" s="69"/>
      <c r="Y346" s="70"/>
      <c r="Z346" s="69">
        <v>0</v>
      </c>
      <c r="AA346" s="69"/>
      <c r="AB346" s="69" t="s">
        <v>967</v>
      </c>
      <c r="AC346" s="69"/>
    </row>
    <row r="347" spans="1:29" x14ac:dyDescent="0.25">
      <c r="A347" s="71" t="s">
        <v>193</v>
      </c>
      <c r="B347" s="71"/>
      <c r="C347" s="71"/>
      <c r="D347" s="71"/>
      <c r="E347" s="71"/>
      <c r="F347" s="71"/>
      <c r="G347" s="71"/>
      <c r="H347" s="71"/>
      <c r="I347" s="71"/>
      <c r="J347" s="72">
        <v>85688.28</v>
      </c>
      <c r="K347" s="71"/>
      <c r="L347" s="71"/>
      <c r="M347" s="72">
        <v>85688.28</v>
      </c>
      <c r="N347" s="72">
        <v>0</v>
      </c>
      <c r="O347" s="71"/>
      <c r="P347" s="71"/>
      <c r="Q347" s="71"/>
      <c r="R347" s="71"/>
      <c r="S347" s="72">
        <v>85688.28</v>
      </c>
      <c r="T347" s="72">
        <v>85688.28</v>
      </c>
      <c r="U347" s="71"/>
      <c r="V347" s="71"/>
      <c r="W347" s="71"/>
      <c r="X347" s="72">
        <v>0</v>
      </c>
      <c r="Y347" s="72">
        <v>0</v>
      </c>
      <c r="Z347" s="72">
        <v>85688.28</v>
      </c>
      <c r="AA347" s="69"/>
      <c r="AB347" s="69"/>
      <c r="AC347" s="69"/>
    </row>
    <row r="348" spans="1:29" ht="30" x14ac:dyDescent="0.25">
      <c r="A348" s="68" t="s">
        <v>2051</v>
      </c>
      <c r="B348" s="69" t="s">
        <v>2052</v>
      </c>
      <c r="C348" s="69" t="s">
        <v>2053</v>
      </c>
      <c r="D348" s="69" t="s">
        <v>1932</v>
      </c>
      <c r="E348" s="69" t="s">
        <v>2056</v>
      </c>
      <c r="F348" s="69" t="s">
        <v>1281</v>
      </c>
      <c r="G348" s="69" t="s">
        <v>2054</v>
      </c>
      <c r="H348" s="69" t="s">
        <v>961</v>
      </c>
      <c r="I348" s="69" t="s">
        <v>1236</v>
      </c>
      <c r="J348" s="70">
        <v>21869.38</v>
      </c>
      <c r="K348" s="69" t="s">
        <v>1936</v>
      </c>
      <c r="L348" s="69" t="s">
        <v>2055</v>
      </c>
      <c r="M348" s="70">
        <v>21867.39</v>
      </c>
      <c r="N348" s="69"/>
      <c r="O348" s="69"/>
      <c r="P348" s="69" t="s">
        <v>1332</v>
      </c>
      <c r="Q348" s="69" t="s">
        <v>1991</v>
      </c>
      <c r="R348" s="69"/>
      <c r="S348" s="70">
        <v>21867.39</v>
      </c>
      <c r="T348" s="70"/>
      <c r="U348" s="69" t="s">
        <v>2050</v>
      </c>
      <c r="V348" s="73">
        <v>111</v>
      </c>
      <c r="W348" s="69" t="s">
        <v>2050</v>
      </c>
      <c r="X348" s="69"/>
      <c r="Y348" s="70"/>
      <c r="Z348" s="69">
        <v>0</v>
      </c>
      <c r="AA348" s="69" t="s">
        <v>966</v>
      </c>
      <c r="AB348" s="69" t="s">
        <v>967</v>
      </c>
      <c r="AC348" s="69" t="s">
        <v>2057</v>
      </c>
    </row>
    <row r="349" spans="1:29" x14ac:dyDescent="0.25">
      <c r="A349" s="71" t="s">
        <v>193</v>
      </c>
      <c r="B349" s="71"/>
      <c r="C349" s="71"/>
      <c r="D349" s="71"/>
      <c r="E349" s="71"/>
      <c r="F349" s="71"/>
      <c r="G349" s="71"/>
      <c r="H349" s="71"/>
      <c r="I349" s="71"/>
      <c r="J349" s="72">
        <v>21869.38</v>
      </c>
      <c r="K349" s="71"/>
      <c r="L349" s="71"/>
      <c r="M349" s="72">
        <v>21867.39</v>
      </c>
      <c r="N349" s="72">
        <v>1.9900000000016007</v>
      </c>
      <c r="O349" s="71"/>
      <c r="P349" s="71"/>
      <c r="Q349" s="71"/>
      <c r="R349" s="71"/>
      <c r="S349" s="72">
        <v>21867.39</v>
      </c>
      <c r="T349" s="72">
        <v>21867.39</v>
      </c>
      <c r="U349" s="71"/>
      <c r="V349" s="71"/>
      <c r="W349" s="71"/>
      <c r="X349" s="72">
        <v>0</v>
      </c>
      <c r="Y349" s="72">
        <v>0</v>
      </c>
      <c r="Z349" s="72">
        <v>21867.39</v>
      </c>
      <c r="AA349" s="69"/>
      <c r="AB349" s="69"/>
      <c r="AC349" s="69"/>
    </row>
    <row r="350" spans="1:29" ht="20" x14ac:dyDescent="0.25">
      <c r="A350" s="68" t="s">
        <v>2058</v>
      </c>
      <c r="B350" s="69" t="s">
        <v>2059</v>
      </c>
      <c r="C350" s="69" t="s">
        <v>2060</v>
      </c>
      <c r="D350" s="69" t="s">
        <v>1932</v>
      </c>
      <c r="E350" s="69" t="s">
        <v>2062</v>
      </c>
      <c r="F350" s="69" t="s">
        <v>1933</v>
      </c>
      <c r="G350" s="69" t="s">
        <v>1986</v>
      </c>
      <c r="H350" s="69" t="s">
        <v>1447</v>
      </c>
      <c r="I350" s="69" t="s">
        <v>1236</v>
      </c>
      <c r="J350" s="70">
        <v>50876.9</v>
      </c>
      <c r="K350" s="69" t="s">
        <v>1936</v>
      </c>
      <c r="L350" s="69" t="s">
        <v>2061</v>
      </c>
      <c r="M350" s="70">
        <v>13238.5</v>
      </c>
      <c r="N350" s="69"/>
      <c r="O350" s="69"/>
      <c r="P350" s="69" t="s">
        <v>961</v>
      </c>
      <c r="Q350" s="69" t="s">
        <v>1991</v>
      </c>
      <c r="R350" s="69"/>
      <c r="S350" s="70">
        <v>13238.5</v>
      </c>
      <c r="T350" s="70"/>
      <c r="U350" s="69" t="s">
        <v>2050</v>
      </c>
      <c r="V350" s="73">
        <v>110</v>
      </c>
      <c r="W350" s="69" t="s">
        <v>2050</v>
      </c>
      <c r="X350" s="69"/>
      <c r="Y350" s="70"/>
      <c r="Z350" s="69">
        <v>0</v>
      </c>
      <c r="AA350" s="69" t="s">
        <v>966</v>
      </c>
      <c r="AB350" s="69" t="s">
        <v>967</v>
      </c>
      <c r="AC350" s="69"/>
    </row>
    <row r="351" spans="1:29" x14ac:dyDescent="0.25">
      <c r="A351" s="69"/>
      <c r="B351" s="69"/>
      <c r="C351" s="69"/>
      <c r="D351" s="69"/>
      <c r="E351" s="69" t="s">
        <v>2064</v>
      </c>
      <c r="F351" s="69"/>
      <c r="G351" s="69"/>
      <c r="H351" s="69"/>
      <c r="I351" s="69"/>
      <c r="J351" s="69"/>
      <c r="K351" s="69"/>
      <c r="L351" s="69" t="s">
        <v>2063</v>
      </c>
      <c r="M351" s="70">
        <v>28108.799999999999</v>
      </c>
      <c r="N351" s="69"/>
      <c r="O351" s="69"/>
      <c r="P351" s="69" t="s">
        <v>1490</v>
      </c>
      <c r="Q351" s="69" t="s">
        <v>2065</v>
      </c>
      <c r="R351" s="69"/>
      <c r="S351" s="70">
        <v>28108.799999999999</v>
      </c>
      <c r="T351" s="70"/>
      <c r="U351" s="69" t="s">
        <v>1728</v>
      </c>
      <c r="V351" s="73">
        <v>96</v>
      </c>
      <c r="W351" s="69" t="s">
        <v>1728</v>
      </c>
      <c r="X351" s="69"/>
      <c r="Y351" s="70"/>
      <c r="Z351" s="69">
        <v>0</v>
      </c>
      <c r="AA351" s="69"/>
      <c r="AB351" s="69" t="s">
        <v>967</v>
      </c>
      <c r="AC351" s="69"/>
    </row>
    <row r="352" spans="1:29" x14ac:dyDescent="0.25">
      <c r="A352" s="69"/>
      <c r="B352" s="69"/>
      <c r="C352" s="69"/>
      <c r="D352" s="69"/>
      <c r="E352" s="69" t="s">
        <v>2064</v>
      </c>
      <c r="F352" s="69"/>
      <c r="G352" s="69"/>
      <c r="H352" s="69"/>
      <c r="I352" s="69"/>
      <c r="J352" s="69"/>
      <c r="K352" s="69"/>
      <c r="L352" s="69" t="s">
        <v>2066</v>
      </c>
      <c r="M352" s="70">
        <v>9206.4</v>
      </c>
      <c r="N352" s="69"/>
      <c r="O352" s="69"/>
      <c r="P352" s="69" t="s">
        <v>1490</v>
      </c>
      <c r="Q352" s="69" t="s">
        <v>2065</v>
      </c>
      <c r="R352" s="69"/>
      <c r="S352" s="70">
        <v>9206.4</v>
      </c>
      <c r="T352" s="70"/>
      <c r="U352" s="69" t="s">
        <v>1728</v>
      </c>
      <c r="V352" s="73">
        <v>96</v>
      </c>
      <c r="W352" s="69" t="s">
        <v>1728</v>
      </c>
      <c r="X352" s="69"/>
      <c r="Y352" s="70"/>
      <c r="Z352" s="69">
        <v>0</v>
      </c>
      <c r="AA352" s="69"/>
      <c r="AB352" s="69" t="s">
        <v>967</v>
      </c>
      <c r="AC352" s="69"/>
    </row>
    <row r="353" spans="1:29" x14ac:dyDescent="0.25">
      <c r="A353" s="71" t="s">
        <v>193</v>
      </c>
      <c r="B353" s="71"/>
      <c r="C353" s="71"/>
      <c r="D353" s="71"/>
      <c r="E353" s="71"/>
      <c r="F353" s="71"/>
      <c r="G353" s="71"/>
      <c r="H353" s="71"/>
      <c r="I353" s="71"/>
      <c r="J353" s="72">
        <v>50876.9</v>
      </c>
      <c r="K353" s="71"/>
      <c r="L353" s="71"/>
      <c r="M353" s="72">
        <v>50553.700000000004</v>
      </c>
      <c r="N353" s="72">
        <v>323.19999999999709</v>
      </c>
      <c r="O353" s="71"/>
      <c r="P353" s="71"/>
      <c r="Q353" s="71"/>
      <c r="R353" s="71"/>
      <c r="S353" s="72">
        <v>50553.700000000004</v>
      </c>
      <c r="T353" s="72">
        <v>50553.7</v>
      </c>
      <c r="U353" s="71"/>
      <c r="V353" s="71"/>
      <c r="W353" s="71"/>
      <c r="X353" s="72">
        <v>7.2759576141834259E-12</v>
      </c>
      <c r="Y353" s="72">
        <v>0</v>
      </c>
      <c r="Z353" s="72">
        <v>50553.7</v>
      </c>
      <c r="AA353" s="69"/>
      <c r="AB353" s="69"/>
      <c r="AC353" s="69"/>
    </row>
    <row r="354" spans="1:29" ht="20" x14ac:dyDescent="0.25">
      <c r="A354" s="68" t="s">
        <v>2067</v>
      </c>
      <c r="B354" s="69" t="s">
        <v>1968</v>
      </c>
      <c r="C354" s="69" t="s">
        <v>2068</v>
      </c>
      <c r="D354" s="69" t="s">
        <v>1976</v>
      </c>
      <c r="E354" s="69" t="s">
        <v>2070</v>
      </c>
      <c r="F354" s="69"/>
      <c r="G354" s="69" t="s">
        <v>1282</v>
      </c>
      <c r="H354" s="69" t="s">
        <v>1447</v>
      </c>
      <c r="I354" s="69" t="s">
        <v>962</v>
      </c>
      <c r="J354" s="70">
        <v>52525.25</v>
      </c>
      <c r="K354" s="69" t="s">
        <v>1936</v>
      </c>
      <c r="L354" s="69" t="s">
        <v>2069</v>
      </c>
      <c r="M354" s="70">
        <v>45749</v>
      </c>
      <c r="N354" s="69"/>
      <c r="O354" s="69"/>
      <c r="P354" s="69" t="s">
        <v>1156</v>
      </c>
      <c r="Q354" s="69" t="s">
        <v>1195</v>
      </c>
      <c r="R354" s="69"/>
      <c r="S354" s="70">
        <v>45749</v>
      </c>
      <c r="T354" s="70"/>
      <c r="U354" s="69"/>
      <c r="V354" s="69"/>
      <c r="W354" s="69" t="s">
        <v>1195</v>
      </c>
      <c r="X354" s="69"/>
      <c r="Y354" s="70"/>
      <c r="Z354" s="69">
        <v>0</v>
      </c>
      <c r="AA354" s="69" t="s">
        <v>966</v>
      </c>
      <c r="AB354" s="69" t="s">
        <v>967</v>
      </c>
      <c r="AC354" s="69"/>
    </row>
    <row r="355" spans="1:29" x14ac:dyDescent="0.25">
      <c r="A355" s="69"/>
      <c r="B355" s="69"/>
      <c r="C355" s="69"/>
      <c r="D355" s="69"/>
      <c r="E355" s="69" t="s">
        <v>2072</v>
      </c>
      <c r="F355" s="69"/>
      <c r="G355" s="69"/>
      <c r="H355" s="69"/>
      <c r="I355" s="69"/>
      <c r="J355" s="69"/>
      <c r="K355" s="69"/>
      <c r="L355" s="69" t="s">
        <v>2071</v>
      </c>
      <c r="M355" s="70">
        <v>6776.25</v>
      </c>
      <c r="N355" s="69"/>
      <c r="O355" s="69"/>
      <c r="P355" s="69" t="s">
        <v>1010</v>
      </c>
      <c r="Q355" s="69" t="s">
        <v>1202</v>
      </c>
      <c r="R355" s="69"/>
      <c r="S355" s="70">
        <v>6776.25</v>
      </c>
      <c r="T355" s="70"/>
      <c r="U355" s="69"/>
      <c r="V355" s="69"/>
      <c r="W355" s="69" t="s">
        <v>2073</v>
      </c>
      <c r="X355" s="69"/>
      <c r="Y355" s="70"/>
      <c r="Z355" s="69">
        <v>0</v>
      </c>
      <c r="AA355" s="69"/>
      <c r="AB355" s="69" t="s">
        <v>967</v>
      </c>
      <c r="AC355" s="69"/>
    </row>
    <row r="356" spans="1:29" x14ac:dyDescent="0.25">
      <c r="A356" s="71" t="s">
        <v>193</v>
      </c>
      <c r="B356" s="71"/>
      <c r="C356" s="71"/>
      <c r="D356" s="71"/>
      <c r="E356" s="71"/>
      <c r="F356" s="71"/>
      <c r="G356" s="71"/>
      <c r="H356" s="71"/>
      <c r="I356" s="71"/>
      <c r="J356" s="72">
        <v>52525.25</v>
      </c>
      <c r="K356" s="71"/>
      <c r="L356" s="71"/>
      <c r="M356" s="72">
        <v>52525.25</v>
      </c>
      <c r="N356" s="72">
        <v>0</v>
      </c>
      <c r="O356" s="71"/>
      <c r="P356" s="71"/>
      <c r="Q356" s="71"/>
      <c r="R356" s="71"/>
      <c r="S356" s="72">
        <v>52525.25</v>
      </c>
      <c r="T356" s="72">
        <v>0</v>
      </c>
      <c r="U356" s="71"/>
      <c r="V356" s="71"/>
      <c r="W356" s="71"/>
      <c r="X356" s="72">
        <v>52525.25</v>
      </c>
      <c r="Y356" s="72">
        <v>0</v>
      </c>
      <c r="Z356" s="72">
        <v>0</v>
      </c>
      <c r="AA356" s="69"/>
      <c r="AB356" s="69"/>
      <c r="AC356" s="69"/>
    </row>
    <row r="357" spans="1:29" ht="20" x14ac:dyDescent="0.25">
      <c r="A357" s="68" t="s">
        <v>2074</v>
      </c>
      <c r="B357" s="69" t="s">
        <v>2075</v>
      </c>
      <c r="C357" s="69" t="s">
        <v>2076</v>
      </c>
      <c r="D357" s="69" t="s">
        <v>2077</v>
      </c>
      <c r="E357" s="69"/>
      <c r="F357" s="69" t="s">
        <v>1933</v>
      </c>
      <c r="G357" s="69" t="s">
        <v>1332</v>
      </c>
      <c r="H357" s="69" t="s">
        <v>1459</v>
      </c>
      <c r="I357" s="69" t="s">
        <v>962</v>
      </c>
      <c r="J357" s="70">
        <v>92717.46</v>
      </c>
      <c r="K357" s="69" t="s">
        <v>1936</v>
      </c>
      <c r="L357" s="69" t="s">
        <v>2078</v>
      </c>
      <c r="M357" s="70">
        <v>0</v>
      </c>
      <c r="N357" s="69"/>
      <c r="O357" s="69"/>
      <c r="P357" s="69"/>
      <c r="Q357" s="69"/>
      <c r="R357" s="69"/>
      <c r="S357" s="69"/>
      <c r="T357" s="70"/>
      <c r="U357" s="69"/>
      <c r="V357" s="69"/>
      <c r="W357" s="69"/>
      <c r="X357" s="69"/>
      <c r="Y357" s="70"/>
      <c r="Z357" s="69">
        <v>0</v>
      </c>
      <c r="AA357" s="69" t="s">
        <v>966</v>
      </c>
      <c r="AB357" s="69" t="s">
        <v>1144</v>
      </c>
      <c r="AC357" s="69"/>
    </row>
    <row r="358" spans="1:29" x14ac:dyDescent="0.25">
      <c r="A358" s="69"/>
      <c r="B358" s="69"/>
      <c r="C358" s="69"/>
      <c r="D358" s="69"/>
      <c r="E358" s="69" t="s">
        <v>119</v>
      </c>
      <c r="F358" s="69"/>
      <c r="G358" s="69"/>
      <c r="H358" s="69"/>
      <c r="I358" s="69"/>
      <c r="J358" s="69"/>
      <c r="K358" s="69"/>
      <c r="L358" s="69" t="s">
        <v>2079</v>
      </c>
      <c r="M358" s="70">
        <v>4435.0200000000004</v>
      </c>
      <c r="N358" s="69"/>
      <c r="O358" s="69"/>
      <c r="P358" s="69" t="s">
        <v>1211</v>
      </c>
      <c r="Q358" s="69" t="s">
        <v>1764</v>
      </c>
      <c r="R358" s="69"/>
      <c r="S358" s="70">
        <v>4435.0200000000004</v>
      </c>
      <c r="T358" s="70"/>
      <c r="U358" s="69" t="s">
        <v>1764</v>
      </c>
      <c r="V358" s="73">
        <v>27</v>
      </c>
      <c r="W358" s="69" t="s">
        <v>1764</v>
      </c>
      <c r="X358" s="69"/>
      <c r="Y358" s="70"/>
      <c r="Z358" s="69">
        <v>0</v>
      </c>
      <c r="AA358" s="69"/>
      <c r="AB358" s="69" t="s">
        <v>1144</v>
      </c>
      <c r="AC358" s="69"/>
    </row>
    <row r="359" spans="1:29" x14ac:dyDescent="0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 t="s">
        <v>2080</v>
      </c>
      <c r="M359" s="70">
        <v>87985.74</v>
      </c>
      <c r="N359" s="69"/>
      <c r="O359" s="69"/>
      <c r="P359" s="69"/>
      <c r="Q359" s="69"/>
      <c r="R359" s="69"/>
      <c r="S359" s="69"/>
      <c r="T359" s="70"/>
      <c r="U359" s="69"/>
      <c r="V359" s="69"/>
      <c r="W359" s="69"/>
      <c r="X359" s="69"/>
      <c r="Y359" s="70"/>
      <c r="Z359" s="69">
        <v>0</v>
      </c>
      <c r="AA359" s="69"/>
      <c r="AB359" s="69" t="s">
        <v>1144</v>
      </c>
      <c r="AC359" s="69"/>
    </row>
    <row r="360" spans="1:29" x14ac:dyDescent="0.25">
      <c r="A360" s="69"/>
      <c r="B360" s="69"/>
      <c r="C360" s="69"/>
      <c r="D360" s="69"/>
      <c r="E360" s="69" t="s">
        <v>119</v>
      </c>
      <c r="F360" s="69"/>
      <c r="G360" s="69"/>
      <c r="H360" s="69"/>
      <c r="I360" s="69"/>
      <c r="J360" s="69"/>
      <c r="K360" s="69"/>
      <c r="L360" s="69" t="s">
        <v>2081</v>
      </c>
      <c r="M360" s="70">
        <v>0</v>
      </c>
      <c r="N360" s="69"/>
      <c r="O360" s="69"/>
      <c r="P360" s="69" t="s">
        <v>1211</v>
      </c>
      <c r="Q360" s="69" t="s">
        <v>1764</v>
      </c>
      <c r="R360" s="69"/>
      <c r="S360" s="70">
        <v>0</v>
      </c>
      <c r="T360" s="70"/>
      <c r="U360" s="69" t="s">
        <v>1764</v>
      </c>
      <c r="V360" s="73">
        <v>27</v>
      </c>
      <c r="W360" s="69" t="s">
        <v>1764</v>
      </c>
      <c r="X360" s="69"/>
      <c r="Y360" s="70"/>
      <c r="Z360" s="69">
        <v>0</v>
      </c>
      <c r="AA360" s="69"/>
      <c r="AB360" s="69" t="s">
        <v>1144</v>
      </c>
      <c r="AC360" s="69"/>
    </row>
    <row r="361" spans="1:29" x14ac:dyDescent="0.25">
      <c r="A361" s="71" t="s">
        <v>193</v>
      </c>
      <c r="B361" s="71"/>
      <c r="C361" s="71"/>
      <c r="D361" s="71"/>
      <c r="E361" s="71"/>
      <c r="F361" s="71"/>
      <c r="G361" s="71"/>
      <c r="H361" s="71"/>
      <c r="I361" s="71"/>
      <c r="J361" s="72">
        <v>92717.46</v>
      </c>
      <c r="K361" s="71"/>
      <c r="L361" s="71"/>
      <c r="M361" s="72">
        <v>92420.760000000009</v>
      </c>
      <c r="N361" s="72">
        <v>296.69999999999709</v>
      </c>
      <c r="O361" s="71"/>
      <c r="P361" s="71"/>
      <c r="Q361" s="71"/>
      <c r="R361" s="71"/>
      <c r="S361" s="72">
        <v>4435.0200000000004</v>
      </c>
      <c r="T361" s="72">
        <v>4435.0200000000004</v>
      </c>
      <c r="U361" s="71"/>
      <c r="V361" s="71"/>
      <c r="W361" s="71"/>
      <c r="X361" s="72">
        <v>0</v>
      </c>
      <c r="Y361" s="72">
        <v>0</v>
      </c>
      <c r="Z361" s="72">
        <v>4435.0200000000004</v>
      </c>
      <c r="AA361" s="69"/>
      <c r="AB361" s="69"/>
      <c r="AC361" s="69"/>
    </row>
    <row r="362" spans="1:29" ht="30" x14ac:dyDescent="0.25">
      <c r="A362" s="68" t="s">
        <v>2082</v>
      </c>
      <c r="B362" s="69" t="s">
        <v>2083</v>
      </c>
      <c r="C362" s="69" t="s">
        <v>2084</v>
      </c>
      <c r="D362" s="69" t="s">
        <v>1866</v>
      </c>
      <c r="E362" s="69" t="s">
        <v>2086</v>
      </c>
      <c r="F362" s="69" t="s">
        <v>1299</v>
      </c>
      <c r="G362" s="69" t="s">
        <v>1312</v>
      </c>
      <c r="H362" s="69" t="s">
        <v>1188</v>
      </c>
      <c r="I362" s="69" t="s">
        <v>1236</v>
      </c>
      <c r="J362" s="70">
        <v>1571709.15</v>
      </c>
      <c r="K362" s="69" t="s">
        <v>1936</v>
      </c>
      <c r="L362" s="69" t="s">
        <v>2085</v>
      </c>
      <c r="M362" s="70">
        <v>295876.02</v>
      </c>
      <c r="N362" s="69"/>
      <c r="O362" s="69"/>
      <c r="P362" s="69" t="s">
        <v>979</v>
      </c>
      <c r="Q362" s="69" t="s">
        <v>1194</v>
      </c>
      <c r="R362" s="69"/>
      <c r="S362" s="70">
        <v>295876.02</v>
      </c>
      <c r="T362" s="70"/>
      <c r="U362" s="69" t="s">
        <v>2028</v>
      </c>
      <c r="V362" s="73">
        <v>91</v>
      </c>
      <c r="W362" s="69" t="s">
        <v>2028</v>
      </c>
      <c r="X362" s="69"/>
      <c r="Y362" s="70"/>
      <c r="Z362" s="69">
        <v>0</v>
      </c>
      <c r="AA362" s="69" t="s">
        <v>966</v>
      </c>
      <c r="AB362" s="69" t="s">
        <v>967</v>
      </c>
      <c r="AC362" s="69" t="s">
        <v>2087</v>
      </c>
    </row>
    <row r="363" spans="1:29" x14ac:dyDescent="0.25">
      <c r="A363" s="69"/>
      <c r="B363" s="69"/>
      <c r="C363" s="69"/>
      <c r="D363" s="69"/>
      <c r="E363" s="69" t="s">
        <v>2086</v>
      </c>
      <c r="F363" s="69"/>
      <c r="G363" s="69"/>
      <c r="H363" s="69"/>
      <c r="I363" s="69"/>
      <c r="J363" s="69"/>
      <c r="K363" s="69"/>
      <c r="L363" s="69" t="s">
        <v>2088</v>
      </c>
      <c r="M363" s="70">
        <v>153182.04</v>
      </c>
      <c r="N363" s="69"/>
      <c r="O363" s="69"/>
      <c r="P363" s="69" t="s">
        <v>979</v>
      </c>
      <c r="Q363" s="69" t="s">
        <v>1194</v>
      </c>
      <c r="R363" s="69"/>
      <c r="S363" s="70">
        <v>153182.04</v>
      </c>
      <c r="T363" s="70"/>
      <c r="U363" s="69" t="s">
        <v>2028</v>
      </c>
      <c r="V363" s="73">
        <v>91</v>
      </c>
      <c r="W363" s="69" t="s">
        <v>2028</v>
      </c>
      <c r="X363" s="69"/>
      <c r="Y363" s="70"/>
      <c r="Z363" s="69">
        <v>0</v>
      </c>
      <c r="AA363" s="69"/>
      <c r="AB363" s="69" t="s">
        <v>967</v>
      </c>
      <c r="AC363" s="69"/>
    </row>
    <row r="364" spans="1:29" x14ac:dyDescent="0.25">
      <c r="A364" s="69"/>
      <c r="B364" s="69"/>
      <c r="C364" s="69"/>
      <c r="D364" s="69"/>
      <c r="E364" s="69" t="s">
        <v>2090</v>
      </c>
      <c r="F364" s="69"/>
      <c r="G364" s="69"/>
      <c r="H364" s="69"/>
      <c r="I364" s="69"/>
      <c r="J364" s="69"/>
      <c r="K364" s="69"/>
      <c r="L364" s="69" t="s">
        <v>2089</v>
      </c>
      <c r="M364" s="70">
        <v>147523.85999999999</v>
      </c>
      <c r="N364" s="69"/>
      <c r="O364" s="69"/>
      <c r="P364" s="69" t="s">
        <v>1603</v>
      </c>
      <c r="Q364" s="69" t="s">
        <v>1698</v>
      </c>
      <c r="R364" s="69"/>
      <c r="S364" s="70">
        <v>147523.85999999999</v>
      </c>
      <c r="T364" s="70"/>
      <c r="U364" s="69" t="s">
        <v>1202</v>
      </c>
      <c r="V364" s="73">
        <v>89</v>
      </c>
      <c r="W364" s="69" t="s">
        <v>1202</v>
      </c>
      <c r="X364" s="69"/>
      <c r="Y364" s="70"/>
      <c r="Z364" s="69">
        <v>0</v>
      </c>
      <c r="AA364" s="69"/>
      <c r="AB364" s="69" t="s">
        <v>967</v>
      </c>
      <c r="AC364" s="69"/>
    </row>
    <row r="365" spans="1:29" x14ac:dyDescent="0.25">
      <c r="A365" s="69"/>
      <c r="B365" s="69"/>
      <c r="C365" s="69"/>
      <c r="D365" s="69"/>
      <c r="E365" s="69" t="s">
        <v>2090</v>
      </c>
      <c r="F365" s="69"/>
      <c r="G365" s="69"/>
      <c r="H365" s="69"/>
      <c r="I365" s="69"/>
      <c r="J365" s="69"/>
      <c r="K365" s="69"/>
      <c r="L365" s="69" t="s">
        <v>2091</v>
      </c>
      <c r="M365" s="70">
        <v>303192.28999999998</v>
      </c>
      <c r="N365" s="69"/>
      <c r="O365" s="69"/>
      <c r="P365" s="69" t="s">
        <v>1603</v>
      </c>
      <c r="Q365" s="69" t="s">
        <v>1698</v>
      </c>
      <c r="R365" s="69"/>
      <c r="S365" s="70">
        <v>303192.28999999998</v>
      </c>
      <c r="T365" s="70"/>
      <c r="U365" s="69" t="s">
        <v>1202</v>
      </c>
      <c r="V365" s="73">
        <v>89</v>
      </c>
      <c r="W365" s="69" t="s">
        <v>1202</v>
      </c>
      <c r="X365" s="69"/>
      <c r="Y365" s="70"/>
      <c r="Z365" s="69">
        <v>0</v>
      </c>
      <c r="AA365" s="69"/>
      <c r="AB365" s="69" t="s">
        <v>967</v>
      </c>
      <c r="AC365" s="69"/>
    </row>
    <row r="366" spans="1:29" x14ac:dyDescent="0.25">
      <c r="A366" s="69"/>
      <c r="B366" s="69"/>
      <c r="C366" s="69"/>
      <c r="D366" s="69"/>
      <c r="E366" s="69" t="s">
        <v>2093</v>
      </c>
      <c r="F366" s="69"/>
      <c r="G366" s="69"/>
      <c r="H366" s="69"/>
      <c r="I366" s="69"/>
      <c r="J366" s="69"/>
      <c r="K366" s="69"/>
      <c r="L366" s="69" t="s">
        <v>2092</v>
      </c>
      <c r="M366" s="70">
        <v>153577.04999999999</v>
      </c>
      <c r="N366" s="69"/>
      <c r="O366" s="69"/>
      <c r="P366" s="69" t="s">
        <v>1005</v>
      </c>
      <c r="Q366" s="69" t="s">
        <v>1046</v>
      </c>
      <c r="R366" s="69"/>
      <c r="S366" s="70">
        <v>153577.04999999999</v>
      </c>
      <c r="T366" s="70"/>
      <c r="U366" s="69" t="s">
        <v>1102</v>
      </c>
      <c r="V366" s="73">
        <v>97</v>
      </c>
      <c r="W366" s="69" t="s">
        <v>1102</v>
      </c>
      <c r="X366" s="69"/>
      <c r="Y366" s="70"/>
      <c r="Z366" s="69">
        <v>0</v>
      </c>
      <c r="AA366" s="69"/>
      <c r="AB366" s="69" t="s">
        <v>967</v>
      </c>
      <c r="AC366" s="69"/>
    </row>
    <row r="367" spans="1:29" x14ac:dyDescent="0.25">
      <c r="A367" s="69"/>
      <c r="B367" s="69"/>
      <c r="C367" s="69"/>
      <c r="D367" s="69"/>
      <c r="E367" s="69" t="s">
        <v>2093</v>
      </c>
      <c r="F367" s="69"/>
      <c r="G367" s="69"/>
      <c r="H367" s="69"/>
      <c r="I367" s="69"/>
      <c r="J367" s="69"/>
      <c r="K367" s="69"/>
      <c r="L367" s="69" t="s">
        <v>2094</v>
      </c>
      <c r="M367" s="70">
        <v>35558.33</v>
      </c>
      <c r="N367" s="69"/>
      <c r="O367" s="69"/>
      <c r="P367" s="69" t="s">
        <v>1005</v>
      </c>
      <c r="Q367" s="69" t="s">
        <v>1046</v>
      </c>
      <c r="R367" s="69"/>
      <c r="S367" s="70">
        <v>35558.33</v>
      </c>
      <c r="T367" s="70"/>
      <c r="U367" s="69" t="s">
        <v>1102</v>
      </c>
      <c r="V367" s="73">
        <v>97</v>
      </c>
      <c r="W367" s="69" t="s">
        <v>1102</v>
      </c>
      <c r="X367" s="69"/>
      <c r="Y367" s="70"/>
      <c r="Z367" s="69">
        <v>0</v>
      </c>
      <c r="AA367" s="69"/>
      <c r="AB367" s="69" t="s">
        <v>967</v>
      </c>
      <c r="AC367" s="69"/>
    </row>
    <row r="368" spans="1:29" x14ac:dyDescent="0.25">
      <c r="A368" s="69"/>
      <c r="B368" s="69"/>
      <c r="C368" s="69"/>
      <c r="D368" s="69"/>
      <c r="E368" s="69" t="s">
        <v>2096</v>
      </c>
      <c r="F368" s="69"/>
      <c r="G368" s="69"/>
      <c r="H368" s="69"/>
      <c r="I368" s="69"/>
      <c r="J368" s="69"/>
      <c r="K368" s="69"/>
      <c r="L368" s="69" t="s">
        <v>2095</v>
      </c>
      <c r="M368" s="70">
        <v>148793.54</v>
      </c>
      <c r="N368" s="69"/>
      <c r="O368" s="69"/>
      <c r="P368" s="69" t="s">
        <v>1182</v>
      </c>
      <c r="Q368" s="69" t="s">
        <v>1380</v>
      </c>
      <c r="R368" s="69"/>
      <c r="S368" s="70">
        <v>148793.54</v>
      </c>
      <c r="T368" s="70"/>
      <c r="U368" s="69" t="s">
        <v>1741</v>
      </c>
      <c r="V368" s="73">
        <v>118</v>
      </c>
      <c r="W368" s="69" t="s">
        <v>1741</v>
      </c>
      <c r="X368" s="69"/>
      <c r="Y368" s="70"/>
      <c r="Z368" s="69">
        <v>12.68</v>
      </c>
      <c r="AA368" s="69"/>
      <c r="AB368" s="69" t="s">
        <v>967</v>
      </c>
      <c r="AC368" s="69"/>
    </row>
    <row r="369" spans="1:29" x14ac:dyDescent="0.25">
      <c r="A369" s="69"/>
      <c r="B369" s="69"/>
      <c r="C369" s="69"/>
      <c r="D369" s="69"/>
      <c r="E369" s="69" t="s">
        <v>42</v>
      </c>
      <c r="F369" s="69"/>
      <c r="G369" s="69"/>
      <c r="H369" s="69"/>
      <c r="I369" s="69"/>
      <c r="J369" s="69"/>
      <c r="K369" s="69"/>
      <c r="L369" s="69" t="s">
        <v>2097</v>
      </c>
      <c r="M369" s="70">
        <v>170966.39999999999</v>
      </c>
      <c r="N369" s="69"/>
      <c r="O369" s="69"/>
      <c r="P369" s="69" t="s">
        <v>1207</v>
      </c>
      <c r="Q369" s="69" t="s">
        <v>1276</v>
      </c>
      <c r="R369" s="69"/>
      <c r="S369" s="70">
        <v>170966.39999999999</v>
      </c>
      <c r="T369" s="70"/>
      <c r="U369" s="69" t="s">
        <v>1795</v>
      </c>
      <c r="V369" s="73">
        <v>113</v>
      </c>
      <c r="W369" s="69" t="s">
        <v>1795</v>
      </c>
      <c r="X369" s="69"/>
      <c r="Y369" s="70"/>
      <c r="Z369" s="69">
        <v>0</v>
      </c>
      <c r="AA369" s="69"/>
      <c r="AB369" s="69" t="s">
        <v>967</v>
      </c>
      <c r="AC369" s="69"/>
    </row>
    <row r="370" spans="1:29" x14ac:dyDescent="0.25">
      <c r="A370" s="69"/>
      <c r="B370" s="69"/>
      <c r="C370" s="69"/>
      <c r="D370" s="69"/>
      <c r="E370" s="69" t="s">
        <v>45</v>
      </c>
      <c r="F370" s="69"/>
      <c r="G370" s="69"/>
      <c r="H370" s="69"/>
      <c r="I370" s="69"/>
      <c r="J370" s="69"/>
      <c r="K370" s="69"/>
      <c r="L370" s="69" t="s">
        <v>2098</v>
      </c>
      <c r="M370" s="70">
        <v>149676.29</v>
      </c>
      <c r="N370" s="69"/>
      <c r="O370" s="69"/>
      <c r="P370" s="69" t="s">
        <v>1194</v>
      </c>
      <c r="Q370" s="69" t="s">
        <v>1542</v>
      </c>
      <c r="R370" s="69"/>
      <c r="S370" s="70">
        <v>149676.29</v>
      </c>
      <c r="T370" s="70"/>
      <c r="U370" s="69" t="s">
        <v>1751</v>
      </c>
      <c r="V370" s="73">
        <v>115</v>
      </c>
      <c r="W370" s="69" t="s">
        <v>1751</v>
      </c>
      <c r="X370" s="69"/>
      <c r="Y370" s="70"/>
      <c r="Z370" s="69">
        <v>0</v>
      </c>
      <c r="AA370" s="69"/>
      <c r="AB370" s="69" t="s">
        <v>967</v>
      </c>
      <c r="AC370" s="69"/>
    </row>
    <row r="371" spans="1:29" x14ac:dyDescent="0.25">
      <c r="A371" s="69"/>
      <c r="B371" s="69"/>
      <c r="C371" s="69"/>
      <c r="D371" s="69"/>
      <c r="E371" s="69" t="s">
        <v>45</v>
      </c>
      <c r="F371" s="69"/>
      <c r="G371" s="69"/>
      <c r="H371" s="69"/>
      <c r="I371" s="69"/>
      <c r="J371" s="69"/>
      <c r="K371" s="69"/>
      <c r="L371" s="69" t="s">
        <v>2099</v>
      </c>
      <c r="M371" s="70">
        <v>13023.45</v>
      </c>
      <c r="N371" s="69"/>
      <c r="O371" s="69"/>
      <c r="P371" s="69" t="s">
        <v>1194</v>
      </c>
      <c r="Q371" s="69" t="s">
        <v>1542</v>
      </c>
      <c r="R371" s="69"/>
      <c r="S371" s="70">
        <v>13023.45</v>
      </c>
      <c r="T371" s="70"/>
      <c r="U371" s="69" t="s">
        <v>1751</v>
      </c>
      <c r="V371" s="73">
        <v>115</v>
      </c>
      <c r="W371" s="69" t="s">
        <v>1751</v>
      </c>
      <c r="X371" s="69"/>
      <c r="Y371" s="70"/>
      <c r="Z371" s="69">
        <v>0</v>
      </c>
      <c r="AA371" s="69"/>
      <c r="AB371" s="69" t="s">
        <v>967</v>
      </c>
      <c r="AC371" s="69"/>
    </row>
    <row r="372" spans="1:29" x14ac:dyDescent="0.25">
      <c r="A372" s="71" t="s">
        <v>193</v>
      </c>
      <c r="B372" s="71"/>
      <c r="C372" s="71"/>
      <c r="D372" s="71"/>
      <c r="E372" s="71"/>
      <c r="F372" s="71"/>
      <c r="G372" s="71"/>
      <c r="H372" s="71"/>
      <c r="I372" s="71"/>
      <c r="J372" s="72">
        <v>1571709.15</v>
      </c>
      <c r="K372" s="71"/>
      <c r="L372" s="71"/>
      <c r="M372" s="72">
        <v>1571369.27</v>
      </c>
      <c r="N372" s="72">
        <v>339.87999999988824</v>
      </c>
      <c r="O372" s="71"/>
      <c r="P372" s="71"/>
      <c r="Q372" s="71"/>
      <c r="R372" s="71"/>
      <c r="S372" s="72">
        <v>1571369.27</v>
      </c>
      <c r="T372" s="72">
        <v>1571369.27</v>
      </c>
      <c r="U372" s="71"/>
      <c r="V372" s="71"/>
      <c r="W372" s="71"/>
      <c r="X372" s="72">
        <v>0</v>
      </c>
      <c r="Y372" s="72">
        <v>12.68</v>
      </c>
      <c r="Z372" s="72">
        <v>1571381.95</v>
      </c>
      <c r="AA372" s="69"/>
      <c r="AB372" s="69"/>
      <c r="AC372" s="69"/>
    </row>
    <row r="373" spans="1:29" ht="30" x14ac:dyDescent="0.25">
      <c r="A373" s="68" t="s">
        <v>2100</v>
      </c>
      <c r="B373" s="69" t="s">
        <v>2101</v>
      </c>
      <c r="C373" s="69" t="s">
        <v>2102</v>
      </c>
      <c r="D373" s="69" t="s">
        <v>1932</v>
      </c>
      <c r="E373" s="69" t="s">
        <v>2104</v>
      </c>
      <c r="F373" s="69" t="s">
        <v>1299</v>
      </c>
      <c r="G373" s="69" t="s">
        <v>1259</v>
      </c>
      <c r="H373" s="69" t="s">
        <v>1447</v>
      </c>
      <c r="I373" s="69" t="s">
        <v>1236</v>
      </c>
      <c r="J373" s="70">
        <v>8291.01</v>
      </c>
      <c r="K373" s="69" t="s">
        <v>1936</v>
      </c>
      <c r="L373" s="69" t="s">
        <v>2103</v>
      </c>
      <c r="M373" s="70">
        <v>8291.01</v>
      </c>
      <c r="N373" s="69"/>
      <c r="O373" s="69"/>
      <c r="P373" s="69" t="s">
        <v>1275</v>
      </c>
      <c r="Q373" s="69" t="s">
        <v>1698</v>
      </c>
      <c r="R373" s="69"/>
      <c r="S373" s="70">
        <v>8291.01</v>
      </c>
      <c r="T373" s="70"/>
      <c r="U373" s="69" t="s">
        <v>1202</v>
      </c>
      <c r="V373" s="73">
        <v>97</v>
      </c>
      <c r="W373" s="69" t="s">
        <v>1202</v>
      </c>
      <c r="X373" s="69"/>
      <c r="Y373" s="70"/>
      <c r="Z373" s="69">
        <v>0</v>
      </c>
      <c r="AA373" s="69" t="s">
        <v>966</v>
      </c>
      <c r="AB373" s="69" t="s">
        <v>967</v>
      </c>
      <c r="AC373" s="69" t="s">
        <v>2105</v>
      </c>
    </row>
    <row r="374" spans="1:29" x14ac:dyDescent="0.25">
      <c r="A374" s="71" t="s">
        <v>193</v>
      </c>
      <c r="B374" s="71"/>
      <c r="C374" s="71"/>
      <c r="D374" s="71"/>
      <c r="E374" s="71"/>
      <c r="F374" s="71"/>
      <c r="G374" s="71"/>
      <c r="H374" s="71"/>
      <c r="I374" s="71"/>
      <c r="J374" s="72">
        <v>8291.01</v>
      </c>
      <c r="K374" s="71"/>
      <c r="L374" s="71"/>
      <c r="M374" s="72">
        <v>8291.01</v>
      </c>
      <c r="N374" s="72">
        <v>0</v>
      </c>
      <c r="O374" s="71"/>
      <c r="P374" s="71"/>
      <c r="Q374" s="71"/>
      <c r="R374" s="71"/>
      <c r="S374" s="72">
        <v>8291.01</v>
      </c>
      <c r="T374" s="72">
        <v>8291.01</v>
      </c>
      <c r="U374" s="71"/>
      <c r="V374" s="71"/>
      <c r="W374" s="71"/>
      <c r="X374" s="72">
        <v>0</v>
      </c>
      <c r="Y374" s="72">
        <v>0</v>
      </c>
      <c r="Z374" s="72">
        <v>8291.01</v>
      </c>
      <c r="AA374" s="69"/>
      <c r="AB374" s="69"/>
      <c r="AC374" s="69"/>
    </row>
    <row r="375" spans="1:29" ht="30" x14ac:dyDescent="0.25">
      <c r="A375" s="68" t="s">
        <v>2106</v>
      </c>
      <c r="B375" s="69" t="s">
        <v>2107</v>
      </c>
      <c r="C375" s="69" t="s">
        <v>2108</v>
      </c>
      <c r="D375" s="69" t="s">
        <v>1280</v>
      </c>
      <c r="E375" s="69" t="s">
        <v>2111</v>
      </c>
      <c r="F375" s="69" t="s">
        <v>1299</v>
      </c>
      <c r="G375" s="69" t="s">
        <v>1267</v>
      </c>
      <c r="H375" s="69" t="s">
        <v>2109</v>
      </c>
      <c r="I375" s="69" t="s">
        <v>1236</v>
      </c>
      <c r="J375" s="70">
        <v>993283.65</v>
      </c>
      <c r="K375" s="69" t="s">
        <v>1936</v>
      </c>
      <c r="L375" s="69" t="s">
        <v>2110</v>
      </c>
      <c r="M375" s="70">
        <v>125845.13</v>
      </c>
      <c r="N375" s="69"/>
      <c r="O375" s="69"/>
      <c r="P375" s="69" t="s">
        <v>1005</v>
      </c>
      <c r="Q375" s="69" t="s">
        <v>1698</v>
      </c>
      <c r="R375" s="69"/>
      <c r="S375" s="70">
        <v>125845.13</v>
      </c>
      <c r="T375" s="70"/>
      <c r="U375" s="69" t="s">
        <v>1728</v>
      </c>
      <c r="V375" s="73">
        <v>80</v>
      </c>
      <c r="W375" s="69" t="s">
        <v>1728</v>
      </c>
      <c r="X375" s="69"/>
      <c r="Y375" s="70"/>
      <c r="Z375" s="69">
        <v>0</v>
      </c>
      <c r="AA375" s="69" t="s">
        <v>966</v>
      </c>
      <c r="AB375" s="69" t="s">
        <v>1144</v>
      </c>
      <c r="AC375" s="69" t="s">
        <v>2112</v>
      </c>
    </row>
    <row r="376" spans="1:29" x14ac:dyDescent="0.25">
      <c r="A376" s="69"/>
      <c r="B376" s="69"/>
      <c r="C376" s="69"/>
      <c r="D376" s="69"/>
      <c r="E376" s="69" t="s">
        <v>2114</v>
      </c>
      <c r="F376" s="69"/>
      <c r="G376" s="69"/>
      <c r="H376" s="69"/>
      <c r="I376" s="69"/>
      <c r="J376" s="69"/>
      <c r="K376" s="69"/>
      <c r="L376" s="69" t="s">
        <v>2113</v>
      </c>
      <c r="M376" s="70">
        <v>97767.8</v>
      </c>
      <c r="N376" s="69"/>
      <c r="O376" s="69"/>
      <c r="P376" s="69" t="s">
        <v>1616</v>
      </c>
      <c r="Q376" s="69" t="s">
        <v>2065</v>
      </c>
      <c r="R376" s="69"/>
      <c r="S376" s="70">
        <v>97767.8</v>
      </c>
      <c r="T376" s="70"/>
      <c r="U376" s="69" t="s">
        <v>1195</v>
      </c>
      <c r="V376" s="73">
        <v>77</v>
      </c>
      <c r="W376" s="69" t="s">
        <v>1195</v>
      </c>
      <c r="X376" s="69"/>
      <c r="Y376" s="70"/>
      <c r="Z376" s="69">
        <v>0</v>
      </c>
      <c r="AA376" s="69"/>
      <c r="AB376" s="69" t="s">
        <v>1144</v>
      </c>
      <c r="AC376" s="69"/>
    </row>
    <row r="377" spans="1:29" x14ac:dyDescent="0.25">
      <c r="A377" s="69"/>
      <c r="B377" s="69"/>
      <c r="C377" s="69"/>
      <c r="D377" s="69"/>
      <c r="E377" s="69" t="s">
        <v>2114</v>
      </c>
      <c r="F377" s="69"/>
      <c r="G377" s="69"/>
      <c r="H377" s="69"/>
      <c r="I377" s="69"/>
      <c r="J377" s="69"/>
      <c r="K377" s="69"/>
      <c r="L377" s="69" t="s">
        <v>2115</v>
      </c>
      <c r="M377" s="70">
        <v>12187.48</v>
      </c>
      <c r="N377" s="69"/>
      <c r="O377" s="69"/>
      <c r="P377" s="69" t="s">
        <v>1616</v>
      </c>
      <c r="Q377" s="69" t="s">
        <v>2065</v>
      </c>
      <c r="R377" s="69"/>
      <c r="S377" s="70">
        <v>12187.48</v>
      </c>
      <c r="T377" s="70"/>
      <c r="U377" s="69" t="s">
        <v>1195</v>
      </c>
      <c r="V377" s="73">
        <v>77</v>
      </c>
      <c r="W377" s="69" t="s">
        <v>1195</v>
      </c>
      <c r="X377" s="69"/>
      <c r="Y377" s="70"/>
      <c r="Z377" s="69">
        <v>0</v>
      </c>
      <c r="AA377" s="69"/>
      <c r="AB377" s="69" t="s">
        <v>1144</v>
      </c>
      <c r="AC377" s="69"/>
    </row>
    <row r="378" spans="1:29" x14ac:dyDescent="0.25">
      <c r="A378" s="69"/>
      <c r="B378" s="69"/>
      <c r="C378" s="69"/>
      <c r="D378" s="69"/>
      <c r="E378" s="69" t="s">
        <v>2117</v>
      </c>
      <c r="F378" s="69"/>
      <c r="G378" s="69"/>
      <c r="H378" s="69"/>
      <c r="I378" s="69"/>
      <c r="J378" s="69"/>
      <c r="K378" s="69"/>
      <c r="L378" s="69" t="s">
        <v>2116</v>
      </c>
      <c r="M378" s="70">
        <v>48509.78</v>
      </c>
      <c r="N378" s="69"/>
      <c r="O378" s="69"/>
      <c r="P378" s="69" t="s">
        <v>1616</v>
      </c>
      <c r="Q378" s="69" t="s">
        <v>1706</v>
      </c>
      <c r="R378" s="69"/>
      <c r="S378" s="70">
        <v>48509.78</v>
      </c>
      <c r="T378" s="70"/>
      <c r="U378" s="69" t="s">
        <v>2118</v>
      </c>
      <c r="V378" s="73">
        <v>80</v>
      </c>
      <c r="W378" s="69" t="s">
        <v>2118</v>
      </c>
      <c r="X378" s="69"/>
      <c r="Y378" s="70"/>
      <c r="Z378" s="69">
        <v>0</v>
      </c>
      <c r="AA378" s="69"/>
      <c r="AB378" s="69" t="s">
        <v>1144</v>
      </c>
      <c r="AC378" s="69"/>
    </row>
    <row r="379" spans="1:29" x14ac:dyDescent="0.25">
      <c r="A379" s="69"/>
      <c r="B379" s="69"/>
      <c r="C379" s="69"/>
      <c r="D379" s="69"/>
      <c r="E379" s="69" t="s">
        <v>2120</v>
      </c>
      <c r="F379" s="69"/>
      <c r="G379" s="69"/>
      <c r="H379" s="69"/>
      <c r="I379" s="69"/>
      <c r="J379" s="69"/>
      <c r="K379" s="69"/>
      <c r="L379" s="69" t="s">
        <v>2119</v>
      </c>
      <c r="M379" s="70">
        <v>93611.24</v>
      </c>
      <c r="N379" s="69"/>
      <c r="O379" s="69"/>
      <c r="P379" s="69" t="s">
        <v>2004</v>
      </c>
      <c r="Q379" s="69" t="s">
        <v>1088</v>
      </c>
      <c r="R379" s="69"/>
      <c r="S379" s="70">
        <v>93611.24</v>
      </c>
      <c r="T379" s="70"/>
      <c r="U379" s="69" t="s">
        <v>1195</v>
      </c>
      <c r="V379" s="73">
        <v>56</v>
      </c>
      <c r="W379" s="69" t="s">
        <v>1195</v>
      </c>
      <c r="X379" s="69"/>
      <c r="Y379" s="70"/>
      <c r="Z379" s="69">
        <v>0</v>
      </c>
      <c r="AA379" s="69"/>
      <c r="AB379" s="69" t="s">
        <v>1144</v>
      </c>
      <c r="AC379" s="69"/>
    </row>
    <row r="380" spans="1:29" x14ac:dyDescent="0.25">
      <c r="A380" s="69"/>
      <c r="B380" s="69"/>
      <c r="C380" s="69"/>
      <c r="D380" s="69"/>
      <c r="E380" s="69" t="s">
        <v>2120</v>
      </c>
      <c r="F380" s="69"/>
      <c r="G380" s="69"/>
      <c r="H380" s="69"/>
      <c r="I380" s="69"/>
      <c r="J380" s="69"/>
      <c r="K380" s="69"/>
      <c r="L380" s="69" t="s">
        <v>2121</v>
      </c>
      <c r="M380" s="70">
        <v>93768.42</v>
      </c>
      <c r="N380" s="69"/>
      <c r="O380" s="69"/>
      <c r="P380" s="69" t="s">
        <v>2004</v>
      </c>
      <c r="Q380" s="69" t="s">
        <v>1088</v>
      </c>
      <c r="R380" s="69"/>
      <c r="S380" s="70">
        <v>93768.42</v>
      </c>
      <c r="T380" s="70"/>
      <c r="U380" s="69" t="s">
        <v>1195</v>
      </c>
      <c r="V380" s="73">
        <v>56</v>
      </c>
      <c r="W380" s="69" t="s">
        <v>1195</v>
      </c>
      <c r="X380" s="69"/>
      <c r="Y380" s="70"/>
      <c r="Z380" s="69">
        <v>0</v>
      </c>
      <c r="AA380" s="69"/>
      <c r="AB380" s="69" t="s">
        <v>1144</v>
      </c>
      <c r="AC380" s="69"/>
    </row>
    <row r="381" spans="1:29" x14ac:dyDescent="0.25">
      <c r="A381" s="69"/>
      <c r="B381" s="69"/>
      <c r="C381" s="69"/>
      <c r="D381" s="69"/>
      <c r="E381" s="69" t="s">
        <v>2123</v>
      </c>
      <c r="F381" s="69"/>
      <c r="G381" s="69"/>
      <c r="H381" s="69"/>
      <c r="I381" s="69"/>
      <c r="J381" s="69"/>
      <c r="K381" s="69"/>
      <c r="L381" s="69" t="s">
        <v>2122</v>
      </c>
      <c r="M381" s="70">
        <v>92001.12</v>
      </c>
      <c r="N381" s="69"/>
      <c r="O381" s="69"/>
      <c r="P381" s="69" t="s">
        <v>1032</v>
      </c>
      <c r="Q381" s="69" t="s">
        <v>2124</v>
      </c>
      <c r="R381" s="69"/>
      <c r="S381" s="70">
        <v>92001.12</v>
      </c>
      <c r="T381" s="70"/>
      <c r="U381" s="69" t="s">
        <v>1195</v>
      </c>
      <c r="V381" s="73">
        <v>53</v>
      </c>
      <c r="W381" s="69" t="s">
        <v>1195</v>
      </c>
      <c r="X381" s="69"/>
      <c r="Y381" s="70"/>
      <c r="Z381" s="69">
        <v>0</v>
      </c>
      <c r="AA381" s="69"/>
      <c r="AB381" s="69" t="s">
        <v>1144</v>
      </c>
      <c r="AC381" s="69"/>
    </row>
    <row r="382" spans="1:29" x14ac:dyDescent="0.25">
      <c r="A382" s="69"/>
      <c r="B382" s="69"/>
      <c r="C382" s="69"/>
      <c r="D382" s="69"/>
      <c r="E382" s="69" t="s">
        <v>2126</v>
      </c>
      <c r="F382" s="69"/>
      <c r="G382" s="69"/>
      <c r="H382" s="69"/>
      <c r="I382" s="69"/>
      <c r="J382" s="69"/>
      <c r="K382" s="69"/>
      <c r="L382" s="69" t="s">
        <v>2125</v>
      </c>
      <c r="M382" s="70">
        <v>92084.12</v>
      </c>
      <c r="N382" s="69"/>
      <c r="O382" s="69"/>
      <c r="P382" s="69" t="s">
        <v>1032</v>
      </c>
      <c r="Q382" s="69" t="s">
        <v>1211</v>
      </c>
      <c r="R382" s="69"/>
      <c r="S382" s="70">
        <v>92084.12</v>
      </c>
      <c r="T382" s="70"/>
      <c r="U382" s="69" t="s">
        <v>1211</v>
      </c>
      <c r="V382" s="73">
        <v>117</v>
      </c>
      <c r="W382" s="69" t="s">
        <v>1211</v>
      </c>
      <c r="X382" s="69"/>
      <c r="Y382" s="70"/>
      <c r="Z382" s="69">
        <v>0</v>
      </c>
      <c r="AA382" s="69"/>
      <c r="AB382" s="69" t="s">
        <v>1144</v>
      </c>
      <c r="AC382" s="69"/>
    </row>
    <row r="383" spans="1:29" x14ac:dyDescent="0.25">
      <c r="A383" s="69"/>
      <c r="B383" s="69"/>
      <c r="C383" s="69"/>
      <c r="D383" s="69"/>
      <c r="E383" s="69" t="s">
        <v>2128</v>
      </c>
      <c r="F383" s="69"/>
      <c r="G383" s="69"/>
      <c r="H383" s="69"/>
      <c r="I383" s="69"/>
      <c r="J383" s="69"/>
      <c r="K383" s="69"/>
      <c r="L383" s="69" t="s">
        <v>2127</v>
      </c>
      <c r="M383" s="70">
        <v>153233.37</v>
      </c>
      <c r="N383" s="69"/>
      <c r="O383" s="69"/>
      <c r="P383" s="69" t="s">
        <v>1556</v>
      </c>
      <c r="Q383" s="69" t="s">
        <v>1046</v>
      </c>
      <c r="R383" s="69"/>
      <c r="S383" s="70">
        <v>153233.37</v>
      </c>
      <c r="T383" s="70"/>
      <c r="U383" s="69" t="s">
        <v>2118</v>
      </c>
      <c r="V383" s="73">
        <v>63</v>
      </c>
      <c r="W383" s="69" t="s">
        <v>2118</v>
      </c>
      <c r="X383" s="69"/>
      <c r="Y383" s="70"/>
      <c r="Z383" s="69">
        <v>0</v>
      </c>
      <c r="AA383" s="69"/>
      <c r="AB383" s="69" t="s">
        <v>1144</v>
      </c>
      <c r="AC383" s="69"/>
    </row>
    <row r="384" spans="1:29" x14ac:dyDescent="0.25">
      <c r="A384" s="69"/>
      <c r="B384" s="69"/>
      <c r="C384" s="69"/>
      <c r="D384" s="69"/>
      <c r="E384" s="69" t="s">
        <v>2126</v>
      </c>
      <c r="F384" s="69"/>
      <c r="G384" s="69"/>
      <c r="H384" s="69"/>
      <c r="I384" s="69"/>
      <c r="J384" s="69"/>
      <c r="K384" s="69"/>
      <c r="L384" s="69" t="s">
        <v>2129</v>
      </c>
      <c r="M384" s="70">
        <v>92024.49</v>
      </c>
      <c r="N384" s="69"/>
      <c r="O384" s="69"/>
      <c r="P384" s="69" t="s">
        <v>1032</v>
      </c>
      <c r="Q384" s="69" t="s">
        <v>1211</v>
      </c>
      <c r="R384" s="69"/>
      <c r="S384" s="70">
        <v>92024.49</v>
      </c>
      <c r="T384" s="70"/>
      <c r="U384" s="69" t="s">
        <v>1211</v>
      </c>
      <c r="V384" s="73">
        <v>117</v>
      </c>
      <c r="W384" s="69" t="s">
        <v>1211</v>
      </c>
      <c r="X384" s="69"/>
      <c r="Y384" s="70"/>
      <c r="Z384" s="69">
        <v>0</v>
      </c>
      <c r="AA384" s="69"/>
      <c r="AB384" s="69" t="s">
        <v>1144</v>
      </c>
      <c r="AC384" s="69"/>
    </row>
    <row r="385" spans="1:29" x14ac:dyDescent="0.25">
      <c r="A385" s="69"/>
      <c r="B385" s="69"/>
      <c r="C385" s="69"/>
      <c r="D385" s="69"/>
      <c r="E385" s="69" t="s">
        <v>2126</v>
      </c>
      <c r="F385" s="69"/>
      <c r="G385" s="69"/>
      <c r="H385" s="69"/>
      <c r="I385" s="69"/>
      <c r="J385" s="69"/>
      <c r="K385" s="69"/>
      <c r="L385" s="69" t="s">
        <v>2130</v>
      </c>
      <c r="M385" s="70">
        <v>92128.18</v>
      </c>
      <c r="N385" s="69"/>
      <c r="O385" s="69"/>
      <c r="P385" s="69" t="s">
        <v>1032</v>
      </c>
      <c r="Q385" s="69" t="s">
        <v>1211</v>
      </c>
      <c r="R385" s="69"/>
      <c r="S385" s="70">
        <v>92128.18</v>
      </c>
      <c r="T385" s="70"/>
      <c r="U385" s="69" t="s">
        <v>1211</v>
      </c>
      <c r="V385" s="73">
        <v>117</v>
      </c>
      <c r="W385" s="69" t="s">
        <v>1211</v>
      </c>
      <c r="X385" s="69"/>
      <c r="Y385" s="70"/>
      <c r="Z385" s="69">
        <v>0</v>
      </c>
      <c r="AA385" s="69"/>
      <c r="AB385" s="69" t="s">
        <v>1144</v>
      </c>
      <c r="AC385" s="69"/>
    </row>
    <row r="386" spans="1:29" x14ac:dyDescent="0.25">
      <c r="A386" s="71" t="s">
        <v>193</v>
      </c>
      <c r="B386" s="71"/>
      <c r="C386" s="71"/>
      <c r="D386" s="71"/>
      <c r="E386" s="71"/>
      <c r="F386" s="71"/>
      <c r="G386" s="71"/>
      <c r="H386" s="71"/>
      <c r="I386" s="71"/>
      <c r="J386" s="72">
        <v>993283.65</v>
      </c>
      <c r="K386" s="71"/>
      <c r="L386" s="71"/>
      <c r="M386" s="72">
        <v>993161.12999999989</v>
      </c>
      <c r="N386" s="72">
        <v>122.52000000013504</v>
      </c>
      <c r="O386" s="71"/>
      <c r="P386" s="71"/>
      <c r="Q386" s="71"/>
      <c r="R386" s="71"/>
      <c r="S386" s="72">
        <v>993161.12999999989</v>
      </c>
      <c r="T386" s="72">
        <v>993161.13</v>
      </c>
      <c r="U386" s="71"/>
      <c r="V386" s="71"/>
      <c r="W386" s="71"/>
      <c r="X386" s="72">
        <v>-1.1641532182693481E-10</v>
      </c>
      <c r="Y386" s="72">
        <v>0</v>
      </c>
      <c r="Z386" s="72">
        <v>993161.13</v>
      </c>
      <c r="AA386" s="69"/>
      <c r="AB386" s="69"/>
      <c r="AC386" s="69"/>
    </row>
    <row r="387" spans="1:29" ht="30" x14ac:dyDescent="0.25">
      <c r="A387" s="68" t="s">
        <v>2131</v>
      </c>
      <c r="B387" s="69" t="s">
        <v>2132</v>
      </c>
      <c r="C387" s="69" t="s">
        <v>2133</v>
      </c>
      <c r="D387" s="69" t="s">
        <v>2001</v>
      </c>
      <c r="E387" s="69" t="s">
        <v>40</v>
      </c>
      <c r="F387" s="69" t="s">
        <v>1299</v>
      </c>
      <c r="G387" s="69" t="s">
        <v>2134</v>
      </c>
      <c r="H387" s="69" t="s">
        <v>2050</v>
      </c>
      <c r="I387" s="69" t="s">
        <v>1236</v>
      </c>
      <c r="J387" s="70">
        <v>24397.8</v>
      </c>
      <c r="K387" s="69" t="s">
        <v>1936</v>
      </c>
      <c r="L387" s="69" t="s">
        <v>2135</v>
      </c>
      <c r="M387" s="70">
        <v>7333.5</v>
      </c>
      <c r="N387" s="69"/>
      <c r="O387" s="69"/>
      <c r="P387" s="69" t="s">
        <v>1064</v>
      </c>
      <c r="Q387" s="69" t="s">
        <v>2136</v>
      </c>
      <c r="R387" s="69"/>
      <c r="S387" s="70">
        <v>7333.5</v>
      </c>
      <c r="T387" s="70"/>
      <c r="U387" s="69" t="s">
        <v>2137</v>
      </c>
      <c r="V387" s="73">
        <v>119</v>
      </c>
      <c r="W387" s="69" t="s">
        <v>2137</v>
      </c>
      <c r="X387" s="69"/>
      <c r="Y387" s="70"/>
      <c r="Z387" s="69">
        <v>0</v>
      </c>
      <c r="AA387" s="69" t="s">
        <v>966</v>
      </c>
      <c r="AB387" s="69" t="s">
        <v>997</v>
      </c>
      <c r="AC387" s="69" t="s">
        <v>2138</v>
      </c>
    </row>
    <row r="388" spans="1:29" x14ac:dyDescent="0.25">
      <c r="A388" s="69"/>
      <c r="B388" s="69"/>
      <c r="C388" s="69"/>
      <c r="D388" s="69"/>
      <c r="E388" s="69" t="s">
        <v>40</v>
      </c>
      <c r="F388" s="69"/>
      <c r="G388" s="69"/>
      <c r="H388" s="69"/>
      <c r="I388" s="69"/>
      <c r="J388" s="69"/>
      <c r="K388" s="69"/>
      <c r="L388" s="69" t="s">
        <v>2139</v>
      </c>
      <c r="M388" s="70">
        <v>17051</v>
      </c>
      <c r="N388" s="69"/>
      <c r="O388" s="69"/>
      <c r="P388" s="69" t="s">
        <v>1064</v>
      </c>
      <c r="Q388" s="69" t="s">
        <v>2136</v>
      </c>
      <c r="R388" s="69"/>
      <c r="S388" s="70">
        <v>17051</v>
      </c>
      <c r="T388" s="70"/>
      <c r="U388" s="69" t="s">
        <v>2137</v>
      </c>
      <c r="V388" s="73">
        <v>119</v>
      </c>
      <c r="W388" s="69" t="s">
        <v>2137</v>
      </c>
      <c r="X388" s="69"/>
      <c r="Y388" s="70"/>
      <c r="Z388" s="69">
        <v>0</v>
      </c>
      <c r="AA388" s="69"/>
      <c r="AB388" s="69" t="s">
        <v>967</v>
      </c>
      <c r="AC388" s="69"/>
    </row>
    <row r="389" spans="1:29" x14ac:dyDescent="0.25">
      <c r="A389" s="71" t="s">
        <v>193</v>
      </c>
      <c r="B389" s="71"/>
      <c r="C389" s="71"/>
      <c r="D389" s="71"/>
      <c r="E389" s="71"/>
      <c r="F389" s="71"/>
      <c r="G389" s="71"/>
      <c r="H389" s="71"/>
      <c r="I389" s="71"/>
      <c r="J389" s="72">
        <v>24397.8</v>
      </c>
      <c r="K389" s="71"/>
      <c r="L389" s="71"/>
      <c r="M389" s="72">
        <v>24384.5</v>
      </c>
      <c r="N389" s="72">
        <v>13.299999999999272</v>
      </c>
      <c r="O389" s="71"/>
      <c r="P389" s="71"/>
      <c r="Q389" s="71"/>
      <c r="R389" s="71"/>
      <c r="S389" s="72">
        <v>24384.5</v>
      </c>
      <c r="T389" s="72">
        <v>24384.5</v>
      </c>
      <c r="U389" s="71"/>
      <c r="V389" s="71"/>
      <c r="W389" s="71"/>
      <c r="X389" s="72">
        <v>0</v>
      </c>
      <c r="Y389" s="72">
        <v>0</v>
      </c>
      <c r="Z389" s="72">
        <v>24384.5</v>
      </c>
      <c r="AA389" s="69"/>
      <c r="AB389" s="69"/>
      <c r="AC389" s="69"/>
    </row>
    <row r="390" spans="1:29" ht="30" x14ac:dyDescent="0.25">
      <c r="A390" s="68" t="s">
        <v>2140</v>
      </c>
      <c r="B390" s="69" t="s">
        <v>2141</v>
      </c>
      <c r="C390" s="69" t="s">
        <v>2142</v>
      </c>
      <c r="D390" s="69" t="s">
        <v>2001</v>
      </c>
      <c r="E390" s="69" t="s">
        <v>41</v>
      </c>
      <c r="F390" s="69" t="s">
        <v>2143</v>
      </c>
      <c r="G390" s="69" t="s">
        <v>1071</v>
      </c>
      <c r="H390" s="69" t="s">
        <v>1745</v>
      </c>
      <c r="I390" s="69" t="s">
        <v>1236</v>
      </c>
      <c r="J390" s="70">
        <v>121221.97</v>
      </c>
      <c r="K390" s="69" t="s">
        <v>1936</v>
      </c>
      <c r="L390" s="69" t="s">
        <v>2144</v>
      </c>
      <c r="M390" s="70">
        <v>30157.52</v>
      </c>
      <c r="N390" s="69"/>
      <c r="O390" s="69"/>
      <c r="P390" s="69" t="s">
        <v>1207</v>
      </c>
      <c r="Q390" s="69" t="s">
        <v>1276</v>
      </c>
      <c r="R390" s="69"/>
      <c r="S390" s="70">
        <v>30157.52</v>
      </c>
      <c r="T390" s="70"/>
      <c r="U390" s="69" t="s">
        <v>1795</v>
      </c>
      <c r="V390" s="73">
        <v>113</v>
      </c>
      <c r="W390" s="69" t="s">
        <v>1795</v>
      </c>
      <c r="X390" s="69"/>
      <c r="Y390" s="70"/>
      <c r="Z390" s="69">
        <v>0</v>
      </c>
      <c r="AA390" s="69" t="s">
        <v>966</v>
      </c>
      <c r="AB390" s="69" t="s">
        <v>967</v>
      </c>
      <c r="AC390" s="69" t="s">
        <v>2145</v>
      </c>
    </row>
    <row r="391" spans="1:29" x14ac:dyDescent="0.25">
      <c r="A391" s="69"/>
      <c r="B391" s="69"/>
      <c r="C391" s="69"/>
      <c r="D391" s="69"/>
      <c r="E391" s="69" t="s">
        <v>55</v>
      </c>
      <c r="F391" s="69"/>
      <c r="G391" s="69"/>
      <c r="H391" s="69"/>
      <c r="I391" s="69"/>
      <c r="J391" s="69"/>
      <c r="K391" s="69"/>
      <c r="L391" s="69" t="s">
        <v>2146</v>
      </c>
      <c r="M391" s="70">
        <v>17675.439999999999</v>
      </c>
      <c r="N391" s="69"/>
      <c r="O391" s="69"/>
      <c r="P391" s="69" t="s">
        <v>2065</v>
      </c>
      <c r="Q391" s="69" t="s">
        <v>1547</v>
      </c>
      <c r="R391" s="69"/>
      <c r="S391" s="70">
        <v>17675.439999999999</v>
      </c>
      <c r="T391" s="70"/>
      <c r="U391" s="69" t="s">
        <v>1916</v>
      </c>
      <c r="V391" s="73">
        <v>108</v>
      </c>
      <c r="W391" s="69" t="s">
        <v>1916</v>
      </c>
      <c r="X391" s="69"/>
      <c r="Y391" s="70"/>
      <c r="Z391" s="69">
        <v>0</v>
      </c>
      <c r="AA391" s="69"/>
      <c r="AB391" s="69" t="s">
        <v>967</v>
      </c>
      <c r="AC391" s="69"/>
    </row>
    <row r="392" spans="1:29" x14ac:dyDescent="0.25">
      <c r="A392" s="69"/>
      <c r="B392" s="69"/>
      <c r="C392" s="69"/>
      <c r="D392" s="69"/>
      <c r="E392" s="69" t="s">
        <v>69</v>
      </c>
      <c r="F392" s="69"/>
      <c r="G392" s="69"/>
      <c r="H392" s="69"/>
      <c r="I392" s="69"/>
      <c r="J392" s="69"/>
      <c r="K392" s="69"/>
      <c r="L392" s="69" t="s">
        <v>2147</v>
      </c>
      <c r="M392" s="70">
        <v>57679.9</v>
      </c>
      <c r="N392" s="69"/>
      <c r="O392" s="69"/>
      <c r="P392" s="69" t="s">
        <v>1286</v>
      </c>
      <c r="Q392" s="69" t="s">
        <v>2148</v>
      </c>
      <c r="R392" s="69"/>
      <c r="S392" s="70">
        <v>57679.9</v>
      </c>
      <c r="T392" s="70"/>
      <c r="U392" s="69"/>
      <c r="V392" s="69"/>
      <c r="W392" s="69"/>
      <c r="X392" s="69"/>
      <c r="Y392" s="70"/>
      <c r="Z392" s="69">
        <v>0</v>
      </c>
      <c r="AA392" s="69"/>
      <c r="AB392" s="69" t="s">
        <v>967</v>
      </c>
      <c r="AC392" s="69"/>
    </row>
    <row r="393" spans="1:29" x14ac:dyDescent="0.25">
      <c r="A393" s="69"/>
      <c r="B393" s="69"/>
      <c r="C393" s="69"/>
      <c r="D393" s="69"/>
      <c r="E393" s="69" t="s">
        <v>63</v>
      </c>
      <c r="F393" s="69"/>
      <c r="G393" s="69"/>
      <c r="H393" s="69"/>
      <c r="I393" s="69"/>
      <c r="J393" s="69"/>
      <c r="K393" s="69"/>
      <c r="L393" s="69" t="s">
        <v>2149</v>
      </c>
      <c r="M393" s="70">
        <v>15559.91</v>
      </c>
      <c r="N393" s="69"/>
      <c r="O393" s="69"/>
      <c r="P393" s="69" t="s">
        <v>1051</v>
      </c>
      <c r="Q393" s="69" t="s">
        <v>2150</v>
      </c>
      <c r="R393" s="69"/>
      <c r="S393" s="70">
        <v>15559.91</v>
      </c>
      <c r="T393" s="70"/>
      <c r="U393" s="69"/>
      <c r="V393" s="69"/>
      <c r="W393" s="69"/>
      <c r="X393" s="69"/>
      <c r="Y393" s="70"/>
      <c r="Z393" s="69">
        <v>0</v>
      </c>
      <c r="AA393" s="69"/>
      <c r="AB393" s="69" t="s">
        <v>967</v>
      </c>
      <c r="AC393" s="69"/>
    </row>
    <row r="394" spans="1:29" x14ac:dyDescent="0.25">
      <c r="A394" s="71" t="s">
        <v>193</v>
      </c>
      <c r="B394" s="71"/>
      <c r="C394" s="71"/>
      <c r="D394" s="71"/>
      <c r="E394" s="71"/>
      <c r="F394" s="71"/>
      <c r="G394" s="71"/>
      <c r="H394" s="71"/>
      <c r="I394" s="71"/>
      <c r="J394" s="72">
        <v>121221.97</v>
      </c>
      <c r="K394" s="71"/>
      <c r="L394" s="71"/>
      <c r="M394" s="72">
        <v>121072.77</v>
      </c>
      <c r="N394" s="72">
        <v>149.19999999999709</v>
      </c>
      <c r="O394" s="71"/>
      <c r="P394" s="71"/>
      <c r="Q394" s="71"/>
      <c r="R394" s="71"/>
      <c r="S394" s="72">
        <v>121072.77</v>
      </c>
      <c r="T394" s="72">
        <v>47832.959999999999</v>
      </c>
      <c r="U394" s="71"/>
      <c r="V394" s="71"/>
      <c r="W394" s="71"/>
      <c r="X394" s="72">
        <v>73239.81</v>
      </c>
      <c r="Y394" s="72">
        <v>0</v>
      </c>
      <c r="Z394" s="72">
        <v>47832.959999999999</v>
      </c>
      <c r="AA394" s="69"/>
      <c r="AB394" s="69"/>
      <c r="AC394" s="69"/>
    </row>
    <row r="395" spans="1:29" ht="20" x14ac:dyDescent="0.25">
      <c r="A395" s="68" t="s">
        <v>2151</v>
      </c>
      <c r="B395" s="69" t="s">
        <v>2152</v>
      </c>
      <c r="C395" s="69" t="s">
        <v>2153</v>
      </c>
      <c r="D395" s="69" t="s">
        <v>1280</v>
      </c>
      <c r="E395" s="69" t="s">
        <v>48</v>
      </c>
      <c r="F395" s="69" t="s">
        <v>1722</v>
      </c>
      <c r="G395" s="69" t="s">
        <v>1071</v>
      </c>
      <c r="H395" s="69" t="s">
        <v>1194</v>
      </c>
      <c r="I395" s="69" t="s">
        <v>1236</v>
      </c>
      <c r="J395" s="70">
        <v>1208972.28</v>
      </c>
      <c r="K395" s="69" t="s">
        <v>1936</v>
      </c>
      <c r="L395" s="69" t="s">
        <v>2154</v>
      </c>
      <c r="M395" s="70">
        <v>44033.66</v>
      </c>
      <c r="N395" s="69"/>
      <c r="O395" s="69"/>
      <c r="P395" s="69" t="s">
        <v>1194</v>
      </c>
      <c r="Q395" s="69" t="s">
        <v>1542</v>
      </c>
      <c r="R395" s="69"/>
      <c r="S395" s="70">
        <v>44033.66</v>
      </c>
      <c r="T395" s="70"/>
      <c r="U395" s="69" t="s">
        <v>1751</v>
      </c>
      <c r="V395" s="73">
        <v>115</v>
      </c>
      <c r="W395" s="69" t="s">
        <v>1751</v>
      </c>
      <c r="X395" s="69"/>
      <c r="Y395" s="70"/>
      <c r="Z395" s="69">
        <v>60.08</v>
      </c>
      <c r="AA395" s="69" t="s">
        <v>966</v>
      </c>
      <c r="AB395" s="69" t="s">
        <v>1144</v>
      </c>
      <c r="AC395" s="69" t="s">
        <v>2153</v>
      </c>
    </row>
    <row r="396" spans="1:29" x14ac:dyDescent="0.25">
      <c r="A396" s="69"/>
      <c r="B396" s="69"/>
      <c r="C396" s="69"/>
      <c r="D396" s="69"/>
      <c r="E396" s="69" t="s">
        <v>47</v>
      </c>
      <c r="F396" s="69"/>
      <c r="G396" s="69"/>
      <c r="H396" s="69"/>
      <c r="I396" s="69"/>
      <c r="J396" s="69"/>
      <c r="K396" s="69"/>
      <c r="L396" s="69" t="s">
        <v>2155</v>
      </c>
      <c r="M396" s="70">
        <v>15021.64</v>
      </c>
      <c r="N396" s="69"/>
      <c r="O396" s="69"/>
      <c r="P396" s="69" t="s">
        <v>1194</v>
      </c>
      <c r="Q396" s="69" t="s">
        <v>1542</v>
      </c>
      <c r="R396" s="69"/>
      <c r="S396" s="70">
        <v>15021.64</v>
      </c>
      <c r="T396" s="70"/>
      <c r="U396" s="69" t="s">
        <v>1751</v>
      </c>
      <c r="V396" s="73">
        <v>115</v>
      </c>
      <c r="W396" s="69" t="s">
        <v>1751</v>
      </c>
      <c r="X396" s="69"/>
      <c r="Y396" s="70"/>
      <c r="Z396" s="69">
        <v>163.02000000000001</v>
      </c>
      <c r="AA396" s="69"/>
      <c r="AB396" s="69" t="s">
        <v>1144</v>
      </c>
      <c r="AC396" s="69"/>
    </row>
    <row r="397" spans="1:29" x14ac:dyDescent="0.25">
      <c r="A397" s="69"/>
      <c r="B397" s="69"/>
      <c r="C397" s="69"/>
      <c r="D397" s="69"/>
      <c r="E397" s="69" t="s">
        <v>51</v>
      </c>
      <c r="F397" s="69"/>
      <c r="G397" s="69"/>
      <c r="H397" s="69"/>
      <c r="I397" s="69"/>
      <c r="J397" s="69"/>
      <c r="K397" s="69"/>
      <c r="L397" s="69" t="s">
        <v>2156</v>
      </c>
      <c r="M397" s="70">
        <v>43968.51</v>
      </c>
      <c r="N397" s="69"/>
      <c r="O397" s="69"/>
      <c r="P397" s="69" t="s">
        <v>1194</v>
      </c>
      <c r="Q397" s="69" t="s">
        <v>1542</v>
      </c>
      <c r="R397" s="69"/>
      <c r="S397" s="70">
        <v>43968.51</v>
      </c>
      <c r="T397" s="70"/>
      <c r="U397" s="69" t="s">
        <v>2157</v>
      </c>
      <c r="V397" s="73">
        <v>124</v>
      </c>
      <c r="W397" s="69" t="s">
        <v>2157</v>
      </c>
      <c r="X397" s="69"/>
      <c r="Y397" s="70"/>
      <c r="Z397" s="69">
        <v>355.34</v>
      </c>
      <c r="AA397" s="69"/>
      <c r="AB397" s="69" t="s">
        <v>1144</v>
      </c>
      <c r="AC397" s="69"/>
    </row>
    <row r="398" spans="1:29" x14ac:dyDescent="0.25">
      <c r="A398" s="69"/>
      <c r="B398" s="69"/>
      <c r="C398" s="69"/>
      <c r="D398" s="69"/>
      <c r="E398" s="69" t="s">
        <v>51</v>
      </c>
      <c r="F398" s="69"/>
      <c r="G398" s="69"/>
      <c r="H398" s="69"/>
      <c r="I398" s="69"/>
      <c r="J398" s="69"/>
      <c r="K398" s="69"/>
      <c r="L398" s="69" t="s">
        <v>2158</v>
      </c>
      <c r="M398" s="70">
        <v>104491.18</v>
      </c>
      <c r="N398" s="69"/>
      <c r="O398" s="69"/>
      <c r="P398" s="69" t="s">
        <v>1194</v>
      </c>
      <c r="Q398" s="69" t="s">
        <v>1542</v>
      </c>
      <c r="R398" s="69"/>
      <c r="S398" s="70">
        <v>104491.18</v>
      </c>
      <c r="T398" s="70"/>
      <c r="U398" s="69" t="s">
        <v>2157</v>
      </c>
      <c r="V398" s="73">
        <v>124</v>
      </c>
      <c r="W398" s="69" t="s">
        <v>2157</v>
      </c>
      <c r="X398" s="69"/>
      <c r="Y398" s="70"/>
      <c r="Z398" s="69">
        <v>0</v>
      </c>
      <c r="AA398" s="69"/>
      <c r="AB398" s="69" t="s">
        <v>1144</v>
      </c>
      <c r="AC398" s="69"/>
    </row>
    <row r="399" spans="1:29" x14ac:dyDescent="0.25">
      <c r="A399" s="69"/>
      <c r="B399" s="69"/>
      <c r="C399" s="69"/>
      <c r="D399" s="69"/>
      <c r="E399" s="69" t="s">
        <v>47</v>
      </c>
      <c r="F399" s="69"/>
      <c r="G399" s="69"/>
      <c r="H399" s="69"/>
      <c r="I399" s="69"/>
      <c r="J399" s="69"/>
      <c r="K399" s="69"/>
      <c r="L399" s="69" t="s">
        <v>2159</v>
      </c>
      <c r="M399" s="70">
        <v>104201.1</v>
      </c>
      <c r="N399" s="69"/>
      <c r="O399" s="69"/>
      <c r="P399" s="69" t="s">
        <v>1194</v>
      </c>
      <c r="Q399" s="69" t="s">
        <v>1542</v>
      </c>
      <c r="R399" s="69"/>
      <c r="S399" s="70">
        <v>104201.1</v>
      </c>
      <c r="T399" s="70"/>
      <c r="U399" s="69" t="s">
        <v>1751</v>
      </c>
      <c r="V399" s="73">
        <v>115</v>
      </c>
      <c r="W399" s="69" t="s">
        <v>1751</v>
      </c>
      <c r="X399" s="69"/>
      <c r="Y399" s="70"/>
      <c r="Z399" s="69">
        <v>0</v>
      </c>
      <c r="AA399" s="69"/>
      <c r="AB399" s="69" t="s">
        <v>1144</v>
      </c>
      <c r="AC399" s="69"/>
    </row>
    <row r="400" spans="1:29" x14ac:dyDescent="0.25">
      <c r="A400" s="69"/>
      <c r="B400" s="69"/>
      <c r="C400" s="69"/>
      <c r="D400" s="69"/>
      <c r="E400" s="69" t="s">
        <v>52</v>
      </c>
      <c r="F400" s="69"/>
      <c r="G400" s="69"/>
      <c r="H400" s="69"/>
      <c r="I400" s="69"/>
      <c r="J400" s="69"/>
      <c r="K400" s="69"/>
      <c r="L400" s="69" t="s">
        <v>2160</v>
      </c>
      <c r="M400" s="70">
        <v>104244.75</v>
      </c>
      <c r="N400" s="69"/>
      <c r="O400" s="69"/>
      <c r="P400" s="69" t="s">
        <v>1019</v>
      </c>
      <c r="Q400" s="69" t="s">
        <v>2136</v>
      </c>
      <c r="R400" s="69"/>
      <c r="S400" s="70">
        <v>104244.75</v>
      </c>
      <c r="T400" s="70"/>
      <c r="U400" s="69" t="s">
        <v>2137</v>
      </c>
      <c r="V400" s="73">
        <v>69</v>
      </c>
      <c r="W400" s="69" t="s">
        <v>2137</v>
      </c>
      <c r="X400" s="69"/>
      <c r="Y400" s="70"/>
      <c r="Z400" s="69">
        <v>0</v>
      </c>
      <c r="AA400" s="69"/>
      <c r="AB400" s="69" t="s">
        <v>1144</v>
      </c>
      <c r="AC400" s="69"/>
    </row>
    <row r="401" spans="1:29" x14ac:dyDescent="0.25">
      <c r="A401" s="69"/>
      <c r="B401" s="69"/>
      <c r="C401" s="69"/>
      <c r="D401" s="69"/>
      <c r="E401" s="69" t="s">
        <v>52</v>
      </c>
      <c r="F401" s="69"/>
      <c r="G401" s="69"/>
      <c r="H401" s="69"/>
      <c r="I401" s="69"/>
      <c r="J401" s="69"/>
      <c r="K401" s="69"/>
      <c r="L401" s="69" t="s">
        <v>2161</v>
      </c>
      <c r="M401" s="70">
        <v>116014.39</v>
      </c>
      <c r="N401" s="69"/>
      <c r="O401" s="69"/>
      <c r="P401" s="69" t="s">
        <v>1019</v>
      </c>
      <c r="Q401" s="69" t="s">
        <v>2136</v>
      </c>
      <c r="R401" s="69"/>
      <c r="S401" s="70">
        <v>116014.39</v>
      </c>
      <c r="T401" s="70"/>
      <c r="U401" s="69" t="s">
        <v>2137</v>
      </c>
      <c r="V401" s="73">
        <v>69</v>
      </c>
      <c r="W401" s="69" t="s">
        <v>2137</v>
      </c>
      <c r="X401" s="69"/>
      <c r="Y401" s="70"/>
      <c r="Z401" s="69">
        <v>0</v>
      </c>
      <c r="AA401" s="69"/>
      <c r="AB401" s="69" t="s">
        <v>1144</v>
      </c>
      <c r="AC401" s="69"/>
    </row>
    <row r="402" spans="1:29" x14ac:dyDescent="0.25">
      <c r="A402" s="69"/>
      <c r="B402" s="69"/>
      <c r="C402" s="69"/>
      <c r="D402" s="69"/>
      <c r="E402" s="69" t="s">
        <v>46</v>
      </c>
      <c r="F402" s="69"/>
      <c r="G402" s="69"/>
      <c r="H402" s="69"/>
      <c r="I402" s="69"/>
      <c r="J402" s="69"/>
      <c r="K402" s="69"/>
      <c r="L402" s="69" t="s">
        <v>2162</v>
      </c>
      <c r="M402" s="70">
        <v>115816.5</v>
      </c>
      <c r="N402" s="69"/>
      <c r="O402" s="69"/>
      <c r="P402" s="69" t="s">
        <v>1194</v>
      </c>
      <c r="Q402" s="69" t="s">
        <v>1542</v>
      </c>
      <c r="R402" s="69"/>
      <c r="S402" s="70">
        <v>115816.5</v>
      </c>
      <c r="T402" s="70"/>
      <c r="U402" s="69" t="s">
        <v>1789</v>
      </c>
      <c r="V402" s="73">
        <v>105</v>
      </c>
      <c r="W402" s="69" t="s">
        <v>1789</v>
      </c>
      <c r="X402" s="69"/>
      <c r="Y402" s="70"/>
      <c r="Z402" s="69">
        <v>39.68</v>
      </c>
      <c r="AA402" s="69"/>
      <c r="AB402" s="69" t="s">
        <v>1144</v>
      </c>
      <c r="AC402" s="69"/>
    </row>
    <row r="403" spans="1:29" x14ac:dyDescent="0.25">
      <c r="A403" s="69"/>
      <c r="B403" s="69"/>
      <c r="C403" s="69"/>
      <c r="D403" s="69"/>
      <c r="E403" s="69" t="s">
        <v>60</v>
      </c>
      <c r="F403" s="69"/>
      <c r="G403" s="69"/>
      <c r="H403" s="69"/>
      <c r="I403" s="69"/>
      <c r="J403" s="69"/>
      <c r="K403" s="69"/>
      <c r="L403" s="69" t="s">
        <v>2163</v>
      </c>
      <c r="M403" s="70">
        <v>122972.22</v>
      </c>
      <c r="N403" s="69"/>
      <c r="O403" s="69"/>
      <c r="P403" s="69" t="s">
        <v>2164</v>
      </c>
      <c r="Q403" s="69" t="s">
        <v>1217</v>
      </c>
      <c r="R403" s="69"/>
      <c r="S403" s="70">
        <v>122972.22</v>
      </c>
      <c r="T403" s="70"/>
      <c r="U403" s="69" t="s">
        <v>2136</v>
      </c>
      <c r="V403" s="73">
        <v>60</v>
      </c>
      <c r="W403" s="69" t="s">
        <v>2136</v>
      </c>
      <c r="X403" s="69"/>
      <c r="Y403" s="70"/>
      <c r="Z403" s="69">
        <v>0</v>
      </c>
      <c r="AA403" s="69"/>
      <c r="AB403" s="69" t="s">
        <v>1144</v>
      </c>
      <c r="AC403" s="69"/>
    </row>
    <row r="404" spans="1:29" x14ac:dyDescent="0.25">
      <c r="A404" s="69"/>
      <c r="B404" s="69"/>
      <c r="C404" s="69"/>
      <c r="D404" s="69"/>
      <c r="E404" s="69" t="s">
        <v>54</v>
      </c>
      <c r="F404" s="69"/>
      <c r="G404" s="69"/>
      <c r="H404" s="69"/>
      <c r="I404" s="69"/>
      <c r="J404" s="69"/>
      <c r="K404" s="69"/>
      <c r="L404" s="69" t="s">
        <v>2165</v>
      </c>
      <c r="M404" s="70">
        <v>123249.14</v>
      </c>
      <c r="N404" s="69"/>
      <c r="O404" s="69"/>
      <c r="P404" s="69" t="s">
        <v>2166</v>
      </c>
      <c r="Q404" s="69" t="s">
        <v>1217</v>
      </c>
      <c r="R404" s="69"/>
      <c r="S404" s="70">
        <v>123249.14</v>
      </c>
      <c r="T404" s="70"/>
      <c r="U404" s="69" t="s">
        <v>1795</v>
      </c>
      <c r="V404" s="73">
        <v>70</v>
      </c>
      <c r="W404" s="69" t="s">
        <v>1795</v>
      </c>
      <c r="X404" s="69"/>
      <c r="Y404" s="70"/>
      <c r="Z404" s="69">
        <v>0</v>
      </c>
      <c r="AA404" s="69"/>
      <c r="AB404" s="69" t="s">
        <v>1144</v>
      </c>
      <c r="AC404" s="69"/>
    </row>
    <row r="405" spans="1:29" x14ac:dyDescent="0.25">
      <c r="A405" s="69"/>
      <c r="B405" s="69"/>
      <c r="C405" s="69"/>
      <c r="D405" s="69"/>
      <c r="E405" s="69" t="s">
        <v>54</v>
      </c>
      <c r="F405" s="69"/>
      <c r="G405" s="69"/>
      <c r="H405" s="69"/>
      <c r="I405" s="69"/>
      <c r="J405" s="69"/>
      <c r="K405" s="69"/>
      <c r="L405" s="69" t="s">
        <v>2167</v>
      </c>
      <c r="M405" s="70">
        <v>98270.28</v>
      </c>
      <c r="N405" s="69"/>
      <c r="O405" s="69"/>
      <c r="P405" s="69" t="s">
        <v>2166</v>
      </c>
      <c r="Q405" s="69" t="s">
        <v>1217</v>
      </c>
      <c r="R405" s="69"/>
      <c r="S405" s="70">
        <v>98270.28</v>
      </c>
      <c r="T405" s="70"/>
      <c r="U405" s="69" t="s">
        <v>1795</v>
      </c>
      <c r="V405" s="73">
        <v>70</v>
      </c>
      <c r="W405" s="69" t="s">
        <v>1795</v>
      </c>
      <c r="X405" s="69"/>
      <c r="Y405" s="70"/>
      <c r="Z405" s="69">
        <v>0</v>
      </c>
      <c r="AA405" s="69"/>
      <c r="AB405" s="69" t="s">
        <v>1144</v>
      </c>
      <c r="AC405" s="69"/>
    </row>
    <row r="406" spans="1:29" x14ac:dyDescent="0.25">
      <c r="A406" s="69"/>
      <c r="B406" s="69"/>
      <c r="C406" s="69"/>
      <c r="D406" s="69"/>
      <c r="E406" s="69" t="s">
        <v>54</v>
      </c>
      <c r="F406" s="69"/>
      <c r="G406" s="69"/>
      <c r="H406" s="69"/>
      <c r="I406" s="69"/>
      <c r="J406" s="69"/>
      <c r="K406" s="69"/>
      <c r="L406" s="69" t="s">
        <v>2168</v>
      </c>
      <c r="M406" s="70">
        <v>96515.69</v>
      </c>
      <c r="N406" s="69"/>
      <c r="O406" s="69"/>
      <c r="P406" s="69" t="s">
        <v>2166</v>
      </c>
      <c r="Q406" s="69" t="s">
        <v>1217</v>
      </c>
      <c r="R406" s="69"/>
      <c r="S406" s="70">
        <v>96515.69</v>
      </c>
      <c r="T406" s="70"/>
      <c r="U406" s="69" t="s">
        <v>1795</v>
      </c>
      <c r="V406" s="73">
        <v>70</v>
      </c>
      <c r="W406" s="69" t="s">
        <v>1795</v>
      </c>
      <c r="X406" s="69"/>
      <c r="Y406" s="70"/>
      <c r="Z406" s="69">
        <v>0</v>
      </c>
      <c r="AA406" s="69"/>
      <c r="AB406" s="69" t="s">
        <v>1144</v>
      </c>
      <c r="AC406" s="69"/>
    </row>
    <row r="407" spans="1:29" x14ac:dyDescent="0.25">
      <c r="A407" s="69"/>
      <c r="B407" s="69"/>
      <c r="C407" s="69"/>
      <c r="D407" s="69"/>
      <c r="E407" s="69" t="s">
        <v>53</v>
      </c>
      <c r="F407" s="69"/>
      <c r="G407" s="69"/>
      <c r="H407" s="69"/>
      <c r="I407" s="69"/>
      <c r="J407" s="69"/>
      <c r="K407" s="69"/>
      <c r="L407" s="69" t="s">
        <v>2169</v>
      </c>
      <c r="M407" s="70">
        <v>120078.59</v>
      </c>
      <c r="N407" s="69"/>
      <c r="O407" s="69"/>
      <c r="P407" s="69" t="s">
        <v>2166</v>
      </c>
      <c r="Q407" s="69" t="s">
        <v>2170</v>
      </c>
      <c r="R407" s="69"/>
      <c r="S407" s="70">
        <v>120078.59</v>
      </c>
      <c r="T407" s="70"/>
      <c r="U407" s="69" t="s">
        <v>2170</v>
      </c>
      <c r="V407" s="73">
        <v>85</v>
      </c>
      <c r="W407" s="69" t="s">
        <v>2170</v>
      </c>
      <c r="X407" s="69"/>
      <c r="Y407" s="70"/>
      <c r="Z407" s="69">
        <v>0</v>
      </c>
      <c r="AA407" s="69"/>
      <c r="AB407" s="69" t="s">
        <v>1144</v>
      </c>
      <c r="AC407" s="69"/>
    </row>
    <row r="408" spans="1:29" x14ac:dyDescent="0.25">
      <c r="A408" s="71" t="s">
        <v>193</v>
      </c>
      <c r="B408" s="71"/>
      <c r="C408" s="71"/>
      <c r="D408" s="71"/>
      <c r="E408" s="71"/>
      <c r="F408" s="71"/>
      <c r="G408" s="71"/>
      <c r="H408" s="71"/>
      <c r="I408" s="71"/>
      <c r="J408" s="72">
        <v>1208972.28</v>
      </c>
      <c r="K408" s="71"/>
      <c r="L408" s="71"/>
      <c r="M408" s="72">
        <v>1208877.6500000001</v>
      </c>
      <c r="N408" s="72">
        <v>94.629999999888241</v>
      </c>
      <c r="O408" s="71"/>
      <c r="P408" s="71"/>
      <c r="Q408" s="71"/>
      <c r="R408" s="71"/>
      <c r="S408" s="72">
        <v>1208877.6500000001</v>
      </c>
      <c r="T408" s="72">
        <v>1208877.6499999999</v>
      </c>
      <c r="U408" s="71"/>
      <c r="V408" s="71"/>
      <c r="W408" s="71"/>
      <c r="X408" s="72">
        <v>2.3283064365386963E-10</v>
      </c>
      <c r="Y408" s="72">
        <v>618.12</v>
      </c>
      <c r="Z408" s="72">
        <v>1209495.77</v>
      </c>
      <c r="AA408" s="69"/>
      <c r="AB408" s="69"/>
      <c r="AC408" s="69"/>
    </row>
    <row r="409" spans="1:29" ht="30" x14ac:dyDescent="0.25">
      <c r="A409" s="68" t="s">
        <v>2171</v>
      </c>
      <c r="B409" s="69" t="s">
        <v>2172</v>
      </c>
      <c r="C409" s="69" t="s">
        <v>2173</v>
      </c>
      <c r="D409" s="69" t="s">
        <v>2008</v>
      </c>
      <c r="E409" s="69" t="s">
        <v>61</v>
      </c>
      <c r="F409" s="69" t="s">
        <v>1435</v>
      </c>
      <c r="G409" s="69" t="s">
        <v>1071</v>
      </c>
      <c r="H409" s="69" t="s">
        <v>1062</v>
      </c>
      <c r="I409" s="69" t="s">
        <v>1236</v>
      </c>
      <c r="J409" s="70">
        <v>18218.11</v>
      </c>
      <c r="K409" s="69" t="s">
        <v>1936</v>
      </c>
      <c r="L409" s="69" t="s">
        <v>2174</v>
      </c>
      <c r="M409" s="70">
        <v>10775.42</v>
      </c>
      <c r="N409" s="69"/>
      <c r="O409" s="69"/>
      <c r="P409" s="69" t="s">
        <v>1088</v>
      </c>
      <c r="Q409" s="69" t="s">
        <v>1122</v>
      </c>
      <c r="R409" s="69"/>
      <c r="S409" s="70">
        <v>10775.42</v>
      </c>
      <c r="T409" s="70"/>
      <c r="U409" s="69" t="s">
        <v>2175</v>
      </c>
      <c r="V409" s="73">
        <v>73</v>
      </c>
      <c r="W409" s="69" t="s">
        <v>2175</v>
      </c>
      <c r="X409" s="69"/>
      <c r="Y409" s="70"/>
      <c r="Z409" s="69">
        <v>0</v>
      </c>
      <c r="AA409" s="69" t="s">
        <v>966</v>
      </c>
      <c r="AB409" s="69" t="s">
        <v>997</v>
      </c>
      <c r="AC409" s="69" t="s">
        <v>2176</v>
      </c>
    </row>
    <row r="410" spans="1:29" x14ac:dyDescent="0.25">
      <c r="A410" s="71" t="s">
        <v>193</v>
      </c>
      <c r="B410" s="71"/>
      <c r="C410" s="71"/>
      <c r="D410" s="71"/>
      <c r="E410" s="71"/>
      <c r="F410" s="71"/>
      <c r="G410" s="71"/>
      <c r="H410" s="71"/>
      <c r="I410" s="71"/>
      <c r="J410" s="72">
        <v>18218.11</v>
      </c>
      <c r="K410" s="71"/>
      <c r="L410" s="71"/>
      <c r="M410" s="72">
        <v>10775.42</v>
      </c>
      <c r="N410" s="72">
        <v>7442.6900000000005</v>
      </c>
      <c r="O410" s="71"/>
      <c r="P410" s="71"/>
      <c r="Q410" s="71"/>
      <c r="R410" s="71"/>
      <c r="S410" s="72">
        <v>10775.42</v>
      </c>
      <c r="T410" s="72">
        <v>10775.42</v>
      </c>
      <c r="U410" s="71"/>
      <c r="V410" s="71"/>
      <c r="W410" s="71"/>
      <c r="X410" s="72">
        <v>0</v>
      </c>
      <c r="Y410" s="72">
        <v>0</v>
      </c>
      <c r="Z410" s="72">
        <v>10775.42</v>
      </c>
      <c r="AA410" s="69"/>
      <c r="AB410" s="69"/>
      <c r="AC410" s="69"/>
    </row>
    <row r="411" spans="1:29" ht="30" x14ac:dyDescent="0.25">
      <c r="A411" s="68" t="s">
        <v>2177</v>
      </c>
      <c r="B411" s="69" t="s">
        <v>2178</v>
      </c>
      <c r="C411" s="69" t="s">
        <v>2179</v>
      </c>
      <c r="D411" s="69" t="s">
        <v>1866</v>
      </c>
      <c r="E411" s="69" t="s">
        <v>43</v>
      </c>
      <c r="F411" s="69" t="s">
        <v>1299</v>
      </c>
      <c r="G411" s="69" t="s">
        <v>1946</v>
      </c>
      <c r="H411" s="69" t="s">
        <v>2180</v>
      </c>
      <c r="I411" s="69" t="s">
        <v>1236</v>
      </c>
      <c r="J411" s="70">
        <v>1373022.89</v>
      </c>
      <c r="K411" s="69" t="s">
        <v>1936</v>
      </c>
      <c r="L411" s="69" t="s">
        <v>2181</v>
      </c>
      <c r="M411" s="70">
        <v>124978.76</v>
      </c>
      <c r="N411" s="69"/>
      <c r="O411" s="69"/>
      <c r="P411" s="69" t="s">
        <v>2020</v>
      </c>
      <c r="Q411" s="69" t="s">
        <v>1276</v>
      </c>
      <c r="R411" s="69"/>
      <c r="S411" s="70">
        <v>124978.76</v>
      </c>
      <c r="T411" s="70"/>
      <c r="U411" s="69" t="s">
        <v>1795</v>
      </c>
      <c r="V411" s="73">
        <v>112</v>
      </c>
      <c r="W411" s="69" t="s">
        <v>1795</v>
      </c>
      <c r="X411" s="69"/>
      <c r="Y411" s="70"/>
      <c r="Z411" s="69">
        <v>0</v>
      </c>
      <c r="AA411" s="69" t="s">
        <v>966</v>
      </c>
      <c r="AB411" s="69" t="s">
        <v>967</v>
      </c>
      <c r="AC411" s="69" t="s">
        <v>2182</v>
      </c>
    </row>
    <row r="412" spans="1:29" x14ac:dyDescent="0.25">
      <c r="A412" s="69"/>
      <c r="B412" s="69"/>
      <c r="C412" s="69"/>
      <c r="D412" s="69"/>
      <c r="E412" s="69" t="s">
        <v>50</v>
      </c>
      <c r="F412" s="69"/>
      <c r="G412" s="69"/>
      <c r="H412" s="69"/>
      <c r="I412" s="69"/>
      <c r="J412" s="69"/>
      <c r="K412" s="69"/>
      <c r="L412" s="69" t="s">
        <v>2183</v>
      </c>
      <c r="M412" s="70">
        <v>1118.43</v>
      </c>
      <c r="N412" s="69"/>
      <c r="O412" s="69"/>
      <c r="P412" s="69" t="s">
        <v>1069</v>
      </c>
      <c r="Q412" s="69" t="s">
        <v>1542</v>
      </c>
      <c r="R412" s="69"/>
      <c r="S412" s="70">
        <v>1118.43</v>
      </c>
      <c r="T412" s="70"/>
      <c r="U412" s="69" t="s">
        <v>1751</v>
      </c>
      <c r="V412" s="73">
        <v>116</v>
      </c>
      <c r="W412" s="69" t="s">
        <v>1751</v>
      </c>
      <c r="X412" s="69"/>
      <c r="Y412" s="70"/>
      <c r="Z412" s="69">
        <v>0</v>
      </c>
      <c r="AA412" s="69"/>
      <c r="AB412" s="69" t="s">
        <v>967</v>
      </c>
      <c r="AC412" s="69"/>
    </row>
    <row r="413" spans="1:29" x14ac:dyDescent="0.25">
      <c r="A413" s="69"/>
      <c r="B413" s="69"/>
      <c r="C413" s="69"/>
      <c r="D413" s="69"/>
      <c r="E413" s="69" t="s">
        <v>50</v>
      </c>
      <c r="F413" s="69"/>
      <c r="G413" s="69"/>
      <c r="H413" s="69"/>
      <c r="I413" s="69"/>
      <c r="J413" s="69"/>
      <c r="K413" s="69"/>
      <c r="L413" s="69" t="s">
        <v>2184</v>
      </c>
      <c r="M413" s="70">
        <v>79965.83</v>
      </c>
      <c r="N413" s="69"/>
      <c r="O413" s="69"/>
      <c r="P413" s="69" t="s">
        <v>1069</v>
      </c>
      <c r="Q413" s="69" t="s">
        <v>1542</v>
      </c>
      <c r="R413" s="69"/>
      <c r="S413" s="70">
        <v>79965.83</v>
      </c>
      <c r="T413" s="70"/>
      <c r="U413" s="69" t="s">
        <v>1751</v>
      </c>
      <c r="V413" s="73">
        <v>116</v>
      </c>
      <c r="W413" s="69" t="s">
        <v>1751</v>
      </c>
      <c r="X413" s="69"/>
      <c r="Y413" s="70"/>
      <c r="Z413" s="69">
        <v>0</v>
      </c>
      <c r="AA413" s="69"/>
      <c r="AB413" s="69" t="s">
        <v>967</v>
      </c>
      <c r="AC413" s="69"/>
    </row>
    <row r="414" spans="1:29" x14ac:dyDescent="0.25">
      <c r="A414" s="69"/>
      <c r="B414" s="69"/>
      <c r="C414" s="69"/>
      <c r="D414" s="69"/>
      <c r="E414" s="69" t="s">
        <v>49</v>
      </c>
      <c r="F414" s="69"/>
      <c r="G414" s="69"/>
      <c r="H414" s="69"/>
      <c r="I414" s="69"/>
      <c r="J414" s="69"/>
      <c r="K414" s="69"/>
      <c r="L414" s="69" t="s">
        <v>2185</v>
      </c>
      <c r="M414" s="70">
        <v>148222.38</v>
      </c>
      <c r="N414" s="69"/>
      <c r="O414" s="69"/>
      <c r="P414" s="69" t="s">
        <v>1194</v>
      </c>
      <c r="Q414" s="69" t="s">
        <v>1542</v>
      </c>
      <c r="R414" s="69"/>
      <c r="S414" s="70">
        <v>148222.38</v>
      </c>
      <c r="T414" s="70"/>
      <c r="U414" s="69" t="s">
        <v>1751</v>
      </c>
      <c r="V414" s="73">
        <v>115</v>
      </c>
      <c r="W414" s="69" t="s">
        <v>1751</v>
      </c>
      <c r="X414" s="69"/>
      <c r="Y414" s="70"/>
      <c r="Z414" s="69">
        <v>0</v>
      </c>
      <c r="AA414" s="69"/>
      <c r="AB414" s="69" t="s">
        <v>967</v>
      </c>
      <c r="AC414" s="69"/>
    </row>
    <row r="415" spans="1:29" x14ac:dyDescent="0.25">
      <c r="A415" s="69"/>
      <c r="B415" s="69"/>
      <c r="C415" s="69"/>
      <c r="D415" s="69"/>
      <c r="E415" s="69" t="s">
        <v>57</v>
      </c>
      <c r="F415" s="69"/>
      <c r="G415" s="69"/>
      <c r="H415" s="69"/>
      <c r="I415" s="69"/>
      <c r="J415" s="69"/>
      <c r="K415" s="69"/>
      <c r="L415" s="69" t="s">
        <v>2186</v>
      </c>
      <c r="M415" s="70">
        <v>49474.11</v>
      </c>
      <c r="N415" s="69"/>
      <c r="O415" s="69"/>
      <c r="P415" s="69" t="s">
        <v>2166</v>
      </c>
      <c r="Q415" s="69" t="s">
        <v>1624</v>
      </c>
      <c r="R415" s="69"/>
      <c r="S415" s="70">
        <v>49474.11</v>
      </c>
      <c r="T415" s="70"/>
      <c r="U415" s="69" t="s">
        <v>1624</v>
      </c>
      <c r="V415" s="73">
        <v>96</v>
      </c>
      <c r="W415" s="69" t="s">
        <v>1624</v>
      </c>
      <c r="X415" s="69"/>
      <c r="Y415" s="70"/>
      <c r="Z415" s="69">
        <v>0</v>
      </c>
      <c r="AA415" s="69"/>
      <c r="AB415" s="69" t="s">
        <v>967</v>
      </c>
      <c r="AC415" s="69"/>
    </row>
    <row r="416" spans="1:29" x14ac:dyDescent="0.25">
      <c r="A416" s="69"/>
      <c r="B416" s="69"/>
      <c r="C416" s="69"/>
      <c r="D416" s="69"/>
      <c r="E416" s="69" t="s">
        <v>49</v>
      </c>
      <c r="F416" s="69"/>
      <c r="G416" s="69"/>
      <c r="H416" s="69"/>
      <c r="I416" s="69"/>
      <c r="J416" s="69"/>
      <c r="K416" s="69"/>
      <c r="L416" s="69" t="s">
        <v>2187</v>
      </c>
      <c r="M416" s="70">
        <v>63167.94</v>
      </c>
      <c r="N416" s="69"/>
      <c r="O416" s="69"/>
      <c r="P416" s="69" t="s">
        <v>1194</v>
      </c>
      <c r="Q416" s="69" t="s">
        <v>1542</v>
      </c>
      <c r="R416" s="69"/>
      <c r="S416" s="70">
        <v>63167.94</v>
      </c>
      <c r="T416" s="70"/>
      <c r="U416" s="69" t="s">
        <v>1751</v>
      </c>
      <c r="V416" s="73">
        <v>115</v>
      </c>
      <c r="W416" s="69" t="s">
        <v>1751</v>
      </c>
      <c r="X416" s="69"/>
      <c r="Y416" s="70"/>
      <c r="Z416" s="69">
        <v>0</v>
      </c>
      <c r="AA416" s="69"/>
      <c r="AB416" s="69" t="s">
        <v>967</v>
      </c>
      <c r="AC416" s="69"/>
    </row>
    <row r="417" spans="1:29" x14ac:dyDescent="0.25">
      <c r="A417" s="69"/>
      <c r="B417" s="69"/>
      <c r="C417" s="69"/>
      <c r="D417" s="69"/>
      <c r="E417" s="69" t="s">
        <v>56</v>
      </c>
      <c r="F417" s="69"/>
      <c r="G417" s="69"/>
      <c r="H417" s="69"/>
      <c r="I417" s="69"/>
      <c r="J417" s="69"/>
      <c r="K417" s="69"/>
      <c r="L417" s="69" t="s">
        <v>2188</v>
      </c>
      <c r="M417" s="70">
        <v>146254.68</v>
      </c>
      <c r="N417" s="69"/>
      <c r="O417" s="69"/>
      <c r="P417" s="69" t="s">
        <v>1019</v>
      </c>
      <c r="Q417" s="69" t="s">
        <v>2189</v>
      </c>
      <c r="R417" s="69"/>
      <c r="S417" s="70">
        <v>146254.68</v>
      </c>
      <c r="T417" s="70"/>
      <c r="U417" s="69"/>
      <c r="V417" s="69"/>
      <c r="W417" s="69"/>
      <c r="X417" s="69"/>
      <c r="Y417" s="70"/>
      <c r="Z417" s="69">
        <v>0</v>
      </c>
      <c r="AA417" s="69"/>
      <c r="AB417" s="69" t="s">
        <v>967</v>
      </c>
      <c r="AC417" s="69"/>
    </row>
    <row r="418" spans="1:29" x14ac:dyDescent="0.25">
      <c r="A418" s="69"/>
      <c r="B418" s="69"/>
      <c r="C418" s="69"/>
      <c r="D418" s="69"/>
      <c r="E418" s="69" t="s">
        <v>56</v>
      </c>
      <c r="F418" s="69"/>
      <c r="G418" s="69"/>
      <c r="H418" s="69"/>
      <c r="I418" s="69"/>
      <c r="J418" s="69"/>
      <c r="K418" s="69"/>
      <c r="L418" s="69" t="s">
        <v>2190</v>
      </c>
      <c r="M418" s="70">
        <v>151609.76</v>
      </c>
      <c r="N418" s="69"/>
      <c r="O418" s="69"/>
      <c r="P418" s="69" t="s">
        <v>1019</v>
      </c>
      <c r="Q418" s="69" t="s">
        <v>2189</v>
      </c>
      <c r="R418" s="69"/>
      <c r="S418" s="70">
        <v>151609.76</v>
      </c>
      <c r="T418" s="70"/>
      <c r="U418" s="69"/>
      <c r="V418" s="69"/>
      <c r="W418" s="69"/>
      <c r="X418" s="69"/>
      <c r="Y418" s="70"/>
      <c r="Z418" s="69">
        <v>0</v>
      </c>
      <c r="AA418" s="69"/>
      <c r="AB418" s="69" t="s">
        <v>967</v>
      </c>
      <c r="AC418" s="69"/>
    </row>
    <row r="419" spans="1:29" x14ac:dyDescent="0.25">
      <c r="A419" s="69"/>
      <c r="B419" s="69"/>
      <c r="C419" s="69"/>
      <c r="D419" s="69"/>
      <c r="E419" s="69" t="s">
        <v>64</v>
      </c>
      <c r="F419" s="69"/>
      <c r="G419" s="69"/>
      <c r="H419" s="69"/>
      <c r="I419" s="69"/>
      <c r="J419" s="69"/>
      <c r="K419" s="69"/>
      <c r="L419" s="69" t="s">
        <v>2191</v>
      </c>
      <c r="M419" s="70">
        <v>147496.79999999999</v>
      </c>
      <c r="N419" s="69"/>
      <c r="O419" s="69"/>
      <c r="P419" s="69" t="s">
        <v>1051</v>
      </c>
      <c r="Q419" s="69" t="s">
        <v>1547</v>
      </c>
      <c r="R419" s="69"/>
      <c r="S419" s="70">
        <v>147496.79999999999</v>
      </c>
      <c r="T419" s="70"/>
      <c r="U419" s="69" t="s">
        <v>1916</v>
      </c>
      <c r="V419" s="73">
        <v>100</v>
      </c>
      <c r="W419" s="69" t="s">
        <v>1916</v>
      </c>
      <c r="X419" s="69"/>
      <c r="Y419" s="70"/>
      <c r="Z419" s="69">
        <v>0</v>
      </c>
      <c r="AA419" s="69"/>
      <c r="AB419" s="69" t="s">
        <v>967</v>
      </c>
      <c r="AC419" s="69"/>
    </row>
    <row r="420" spans="1:29" x14ac:dyDescent="0.25">
      <c r="A420" s="69"/>
      <c r="B420" s="69"/>
      <c r="C420" s="69"/>
      <c r="D420" s="69"/>
      <c r="E420" s="69" t="s">
        <v>64</v>
      </c>
      <c r="F420" s="69"/>
      <c r="G420" s="69"/>
      <c r="H420" s="69"/>
      <c r="I420" s="69"/>
      <c r="J420" s="69"/>
      <c r="K420" s="69"/>
      <c r="L420" s="69" t="s">
        <v>2192</v>
      </c>
      <c r="M420" s="70">
        <v>106407.67999999999</v>
      </c>
      <c r="N420" s="69"/>
      <c r="O420" s="69"/>
      <c r="P420" s="69" t="s">
        <v>1051</v>
      </c>
      <c r="Q420" s="69" t="s">
        <v>1547</v>
      </c>
      <c r="R420" s="69"/>
      <c r="S420" s="70">
        <v>106407.67999999999</v>
      </c>
      <c r="T420" s="70"/>
      <c r="U420" s="69" t="s">
        <v>1916</v>
      </c>
      <c r="V420" s="73">
        <v>100</v>
      </c>
      <c r="W420" s="69" t="s">
        <v>1916</v>
      </c>
      <c r="X420" s="69"/>
      <c r="Y420" s="70"/>
      <c r="Z420" s="69">
        <v>0</v>
      </c>
      <c r="AA420" s="69"/>
      <c r="AB420" s="69" t="s">
        <v>967</v>
      </c>
      <c r="AC420" s="69"/>
    </row>
    <row r="421" spans="1:29" x14ac:dyDescent="0.25">
      <c r="A421" s="69"/>
      <c r="B421" s="69"/>
      <c r="C421" s="69"/>
      <c r="D421" s="69"/>
      <c r="E421" s="69" t="s">
        <v>65</v>
      </c>
      <c r="F421" s="69"/>
      <c r="G421" s="69"/>
      <c r="H421" s="69"/>
      <c r="I421" s="69"/>
      <c r="J421" s="69"/>
      <c r="K421" s="69"/>
      <c r="L421" s="69" t="s">
        <v>2193</v>
      </c>
      <c r="M421" s="70">
        <v>123390.3</v>
      </c>
      <c r="N421" s="69"/>
      <c r="O421" s="69"/>
      <c r="P421" s="69" t="s">
        <v>1258</v>
      </c>
      <c r="Q421" s="69" t="s">
        <v>1552</v>
      </c>
      <c r="R421" s="69"/>
      <c r="S421" s="70">
        <v>123390.3</v>
      </c>
      <c r="T421" s="70"/>
      <c r="U421" s="69"/>
      <c r="V421" s="69"/>
      <c r="W421" s="69"/>
      <c r="X421" s="69"/>
      <c r="Y421" s="70"/>
      <c r="Z421" s="69">
        <v>0</v>
      </c>
      <c r="AA421" s="69"/>
      <c r="AB421" s="69" t="s">
        <v>967</v>
      </c>
      <c r="AC421" s="69"/>
    </row>
    <row r="422" spans="1:29" x14ac:dyDescent="0.25">
      <c r="A422" s="69"/>
      <c r="B422" s="69"/>
      <c r="C422" s="69"/>
      <c r="D422" s="69"/>
      <c r="E422" s="69" t="s">
        <v>70</v>
      </c>
      <c r="F422" s="69"/>
      <c r="G422" s="69"/>
      <c r="H422" s="69"/>
      <c r="I422" s="69"/>
      <c r="J422" s="69"/>
      <c r="K422" s="69"/>
      <c r="L422" s="69" t="s">
        <v>2194</v>
      </c>
      <c r="M422" s="70">
        <v>78122.22</v>
      </c>
      <c r="N422" s="69"/>
      <c r="O422" s="69"/>
      <c r="P422" s="69" t="s">
        <v>1046</v>
      </c>
      <c r="Q422" s="69" t="s">
        <v>1805</v>
      </c>
      <c r="R422" s="69"/>
      <c r="S422" s="70">
        <v>78122.22</v>
      </c>
      <c r="T422" s="70"/>
      <c r="U422" s="69"/>
      <c r="V422" s="69"/>
      <c r="W422" s="69"/>
      <c r="X422" s="69"/>
      <c r="Y422" s="70"/>
      <c r="Z422" s="69">
        <v>0</v>
      </c>
      <c r="AA422" s="69"/>
      <c r="AB422" s="69" t="s">
        <v>967</v>
      </c>
      <c r="AC422" s="69"/>
    </row>
    <row r="423" spans="1:29" x14ac:dyDescent="0.25">
      <c r="A423" s="69"/>
      <c r="B423" s="69"/>
      <c r="C423" s="69"/>
      <c r="D423" s="69"/>
      <c r="E423" s="69" t="s">
        <v>71</v>
      </c>
      <c r="F423" s="69"/>
      <c r="G423" s="69"/>
      <c r="H423" s="69"/>
      <c r="I423" s="69"/>
      <c r="J423" s="69"/>
      <c r="K423" s="69"/>
      <c r="L423" s="69" t="s">
        <v>2195</v>
      </c>
      <c r="M423" s="70">
        <v>58186.76</v>
      </c>
      <c r="N423" s="69"/>
      <c r="O423" s="69"/>
      <c r="P423" s="69" t="s">
        <v>1203</v>
      </c>
      <c r="Q423" s="69" t="s">
        <v>1228</v>
      </c>
      <c r="R423" s="69"/>
      <c r="S423" s="70">
        <v>58186.76</v>
      </c>
      <c r="T423" s="70"/>
      <c r="U423" s="69"/>
      <c r="V423" s="69"/>
      <c r="W423" s="69"/>
      <c r="X423" s="69"/>
      <c r="Y423" s="70"/>
      <c r="Z423" s="69">
        <v>0</v>
      </c>
      <c r="AA423" s="69"/>
      <c r="AB423" s="69" t="s">
        <v>967</v>
      </c>
      <c r="AC423" s="69"/>
    </row>
    <row r="424" spans="1:29" x14ac:dyDescent="0.25">
      <c r="A424" s="69"/>
      <c r="B424" s="69"/>
      <c r="C424" s="69"/>
      <c r="D424" s="69"/>
      <c r="E424" s="69" t="s">
        <v>70</v>
      </c>
      <c r="F424" s="69"/>
      <c r="G424" s="69"/>
      <c r="H424" s="69"/>
      <c r="I424" s="69"/>
      <c r="J424" s="69"/>
      <c r="K424" s="69"/>
      <c r="L424" s="69" t="s">
        <v>2196</v>
      </c>
      <c r="M424" s="70">
        <v>76309.039999999994</v>
      </c>
      <c r="N424" s="69"/>
      <c r="O424" s="69"/>
      <c r="P424" s="69" t="s">
        <v>1046</v>
      </c>
      <c r="Q424" s="69" t="s">
        <v>1805</v>
      </c>
      <c r="R424" s="69"/>
      <c r="S424" s="70">
        <v>76309.039999999994</v>
      </c>
      <c r="T424" s="70"/>
      <c r="U424" s="69"/>
      <c r="V424" s="69"/>
      <c r="W424" s="69"/>
      <c r="X424" s="69"/>
      <c r="Y424" s="70"/>
      <c r="Z424" s="69">
        <v>0</v>
      </c>
      <c r="AA424" s="69"/>
      <c r="AB424" s="69" t="s">
        <v>967</v>
      </c>
      <c r="AC424" s="69"/>
    </row>
    <row r="425" spans="1:29" x14ac:dyDescent="0.25">
      <c r="A425" s="69"/>
      <c r="B425" s="69"/>
      <c r="C425" s="69"/>
      <c r="D425" s="69"/>
      <c r="E425" s="69" t="s">
        <v>70</v>
      </c>
      <c r="F425" s="69"/>
      <c r="G425" s="69"/>
      <c r="H425" s="69"/>
      <c r="I425" s="69"/>
      <c r="J425" s="69"/>
      <c r="K425" s="69"/>
      <c r="L425" s="69" t="s">
        <v>2197</v>
      </c>
      <c r="M425" s="70">
        <v>18311.7</v>
      </c>
      <c r="N425" s="69"/>
      <c r="O425" s="69"/>
      <c r="P425" s="69" t="s">
        <v>1046</v>
      </c>
      <c r="Q425" s="69" t="s">
        <v>1805</v>
      </c>
      <c r="R425" s="69"/>
      <c r="S425" s="70">
        <v>18311.7</v>
      </c>
      <c r="T425" s="70"/>
      <c r="U425" s="69"/>
      <c r="V425" s="69"/>
      <c r="W425" s="69"/>
      <c r="X425" s="69"/>
      <c r="Y425" s="70"/>
      <c r="Z425" s="69">
        <v>0</v>
      </c>
      <c r="AA425" s="69"/>
      <c r="AB425" s="69" t="s">
        <v>967</v>
      </c>
      <c r="AC425" s="69"/>
    </row>
    <row r="426" spans="1:29" x14ac:dyDescent="0.25">
      <c r="A426" s="71" t="s">
        <v>193</v>
      </c>
      <c r="B426" s="71"/>
      <c r="C426" s="71"/>
      <c r="D426" s="71"/>
      <c r="E426" s="71"/>
      <c r="F426" s="71"/>
      <c r="G426" s="71"/>
      <c r="H426" s="71"/>
      <c r="I426" s="71"/>
      <c r="J426" s="72">
        <v>1373022.89</v>
      </c>
      <c r="K426" s="71"/>
      <c r="L426" s="71"/>
      <c r="M426" s="72">
        <v>1373016.39</v>
      </c>
      <c r="N426" s="72">
        <v>6.5</v>
      </c>
      <c r="O426" s="71"/>
      <c r="P426" s="71"/>
      <c r="Q426" s="71"/>
      <c r="R426" s="71"/>
      <c r="S426" s="72">
        <v>1373016.39</v>
      </c>
      <c r="T426" s="72">
        <v>720831.93</v>
      </c>
      <c r="U426" s="71"/>
      <c r="V426" s="71"/>
      <c r="W426" s="71"/>
      <c r="X426" s="72">
        <v>652184.45999999985</v>
      </c>
      <c r="Y426" s="72">
        <v>0</v>
      </c>
      <c r="Z426" s="72">
        <v>720831.93</v>
      </c>
      <c r="AA426" s="69"/>
      <c r="AB426" s="69"/>
      <c r="AC426" s="69"/>
    </row>
    <row r="427" spans="1:29" ht="30" x14ac:dyDescent="0.25">
      <c r="A427" s="68" t="s">
        <v>2198</v>
      </c>
      <c r="B427" s="69" t="s">
        <v>2199</v>
      </c>
      <c r="C427" s="69" t="s">
        <v>2200</v>
      </c>
      <c r="D427" s="69" t="s">
        <v>1932</v>
      </c>
      <c r="E427" s="69" t="s">
        <v>2203</v>
      </c>
      <c r="F427" s="69" t="s">
        <v>2201</v>
      </c>
      <c r="G427" s="69" t="s">
        <v>1556</v>
      </c>
      <c r="H427" s="69" t="s">
        <v>1195</v>
      </c>
      <c r="I427" s="69" t="s">
        <v>1236</v>
      </c>
      <c r="J427" s="70">
        <v>91031.77</v>
      </c>
      <c r="K427" s="69" t="s">
        <v>1936</v>
      </c>
      <c r="L427" s="69" t="s">
        <v>2202</v>
      </c>
      <c r="M427" s="70">
        <v>54649.62</v>
      </c>
      <c r="N427" s="69"/>
      <c r="O427" s="69"/>
      <c r="P427" s="69" t="s">
        <v>1085</v>
      </c>
      <c r="Q427" s="69" t="s">
        <v>1211</v>
      </c>
      <c r="R427" s="69"/>
      <c r="S427" s="70">
        <v>54649.62</v>
      </c>
      <c r="T427" s="70"/>
      <c r="U427" s="69" t="s">
        <v>1211</v>
      </c>
      <c r="V427" s="73">
        <v>111</v>
      </c>
      <c r="W427" s="69" t="s">
        <v>1211</v>
      </c>
      <c r="X427" s="69"/>
      <c r="Y427" s="70"/>
      <c r="Z427" s="69">
        <v>0</v>
      </c>
      <c r="AA427" s="69" t="s">
        <v>966</v>
      </c>
      <c r="AB427" s="69" t="s">
        <v>967</v>
      </c>
      <c r="AC427" s="69" t="s">
        <v>2204</v>
      </c>
    </row>
    <row r="428" spans="1:29" x14ac:dyDescent="0.25">
      <c r="A428" s="69"/>
      <c r="B428" s="69"/>
      <c r="C428" s="69"/>
      <c r="D428" s="69"/>
      <c r="E428" s="69" t="s">
        <v>59</v>
      </c>
      <c r="F428" s="69"/>
      <c r="G428" s="69"/>
      <c r="H428" s="69"/>
      <c r="I428" s="69"/>
      <c r="J428" s="69"/>
      <c r="K428" s="69"/>
      <c r="L428" s="69" t="s">
        <v>2205</v>
      </c>
      <c r="M428" s="70">
        <v>24993.15</v>
      </c>
      <c r="N428" s="69"/>
      <c r="O428" s="69"/>
      <c r="P428" s="69" t="s">
        <v>2164</v>
      </c>
      <c r="Q428" s="69" t="s">
        <v>1122</v>
      </c>
      <c r="R428" s="69"/>
      <c r="S428" s="70">
        <v>24993.15</v>
      </c>
      <c r="T428" s="70"/>
      <c r="U428" s="69" t="s">
        <v>2175</v>
      </c>
      <c r="V428" s="73">
        <v>77</v>
      </c>
      <c r="W428" s="69" t="s">
        <v>2175</v>
      </c>
      <c r="X428" s="69"/>
      <c r="Y428" s="70"/>
      <c r="Z428" s="69">
        <v>0</v>
      </c>
      <c r="AA428" s="69"/>
      <c r="AB428" s="69" t="s">
        <v>967</v>
      </c>
      <c r="AC428" s="69"/>
    </row>
    <row r="429" spans="1:29" x14ac:dyDescent="0.25">
      <c r="A429" s="69"/>
      <c r="B429" s="69"/>
      <c r="C429" s="69"/>
      <c r="D429" s="69"/>
      <c r="E429" s="69" t="s">
        <v>58</v>
      </c>
      <c r="F429" s="69"/>
      <c r="G429" s="69"/>
      <c r="H429" s="69"/>
      <c r="I429" s="69"/>
      <c r="J429" s="69"/>
      <c r="K429" s="69"/>
      <c r="L429" s="69" t="s">
        <v>2206</v>
      </c>
      <c r="M429" s="70">
        <v>11312.88</v>
      </c>
      <c r="N429" s="69"/>
      <c r="O429" s="69"/>
      <c r="P429" s="69" t="s">
        <v>2164</v>
      </c>
      <c r="Q429" s="69" t="s">
        <v>1612</v>
      </c>
      <c r="R429" s="69"/>
      <c r="S429" s="70">
        <v>11312.88</v>
      </c>
      <c r="T429" s="70"/>
      <c r="U429" s="69" t="s">
        <v>2207</v>
      </c>
      <c r="V429" s="73">
        <v>91</v>
      </c>
      <c r="W429" s="69" t="s">
        <v>2207</v>
      </c>
      <c r="X429" s="69"/>
      <c r="Y429" s="70"/>
      <c r="Z429" s="69">
        <v>0</v>
      </c>
      <c r="AA429" s="69"/>
      <c r="AB429" s="69" t="s">
        <v>967</v>
      </c>
      <c r="AC429" s="69"/>
    </row>
    <row r="430" spans="1:29" x14ac:dyDescent="0.25">
      <c r="A430" s="71" t="s">
        <v>193</v>
      </c>
      <c r="B430" s="71"/>
      <c r="C430" s="71"/>
      <c r="D430" s="71"/>
      <c r="E430" s="71"/>
      <c r="F430" s="71"/>
      <c r="G430" s="71"/>
      <c r="H430" s="71"/>
      <c r="I430" s="71"/>
      <c r="J430" s="72">
        <v>91031.77</v>
      </c>
      <c r="K430" s="71"/>
      <c r="L430" s="71"/>
      <c r="M430" s="72">
        <v>90955.650000000009</v>
      </c>
      <c r="N430" s="72">
        <v>76.119999999995343</v>
      </c>
      <c r="O430" s="71"/>
      <c r="P430" s="71"/>
      <c r="Q430" s="71"/>
      <c r="R430" s="71"/>
      <c r="S430" s="72">
        <v>90955.650000000009</v>
      </c>
      <c r="T430" s="72">
        <v>90955.65</v>
      </c>
      <c r="U430" s="71"/>
      <c r="V430" s="71"/>
      <c r="W430" s="71"/>
      <c r="X430" s="72">
        <v>1.4551915228366852E-11</v>
      </c>
      <c r="Y430" s="72">
        <v>0</v>
      </c>
      <c r="Z430" s="72">
        <v>90955.65</v>
      </c>
      <c r="AA430" s="69"/>
      <c r="AB430" s="69"/>
      <c r="AC430" s="69"/>
    </row>
    <row r="431" spans="1:29" ht="30" x14ac:dyDescent="0.25">
      <c r="A431" s="68" t="s">
        <v>2208</v>
      </c>
      <c r="B431" s="69" t="s">
        <v>2209</v>
      </c>
      <c r="C431" s="69" t="s">
        <v>2210</v>
      </c>
      <c r="D431" s="69" t="s">
        <v>2008</v>
      </c>
      <c r="E431" s="69" t="s">
        <v>44</v>
      </c>
      <c r="F431" s="69" t="s">
        <v>1722</v>
      </c>
      <c r="G431" s="69" t="s">
        <v>1675</v>
      </c>
      <c r="H431" s="69" t="s">
        <v>2211</v>
      </c>
      <c r="I431" s="69" t="s">
        <v>1236</v>
      </c>
      <c r="J431" s="70">
        <v>4367.6400000000003</v>
      </c>
      <c r="K431" s="69" t="s">
        <v>1936</v>
      </c>
      <c r="L431" s="69" t="s">
        <v>2212</v>
      </c>
      <c r="M431" s="70">
        <v>4367.6400000000003</v>
      </c>
      <c r="N431" s="69"/>
      <c r="O431" s="69"/>
      <c r="P431" s="69" t="s">
        <v>1991</v>
      </c>
      <c r="Q431" s="69" t="s">
        <v>1795</v>
      </c>
      <c r="R431" s="69"/>
      <c r="S431" s="70">
        <v>4367.6400000000003</v>
      </c>
      <c r="T431" s="70"/>
      <c r="U431" s="69" t="s">
        <v>2137</v>
      </c>
      <c r="V431" s="73">
        <v>105</v>
      </c>
      <c r="W431" s="69" t="s">
        <v>2137</v>
      </c>
      <c r="X431" s="69"/>
      <c r="Y431" s="70"/>
      <c r="Z431" s="69">
        <v>0</v>
      </c>
      <c r="AA431" s="69" t="s">
        <v>966</v>
      </c>
      <c r="AB431" s="69" t="s">
        <v>967</v>
      </c>
      <c r="AC431" s="69" t="s">
        <v>2213</v>
      </c>
    </row>
    <row r="432" spans="1:29" x14ac:dyDescent="0.25">
      <c r="A432" s="71" t="s">
        <v>193</v>
      </c>
      <c r="B432" s="71"/>
      <c r="C432" s="71"/>
      <c r="D432" s="71"/>
      <c r="E432" s="71"/>
      <c r="F432" s="71"/>
      <c r="G432" s="71"/>
      <c r="H432" s="71"/>
      <c r="I432" s="71"/>
      <c r="J432" s="72">
        <v>4367.6400000000003</v>
      </c>
      <c r="K432" s="71"/>
      <c r="L432" s="71"/>
      <c r="M432" s="72">
        <v>4367.6400000000003</v>
      </c>
      <c r="N432" s="72">
        <v>0</v>
      </c>
      <c r="O432" s="71"/>
      <c r="P432" s="71"/>
      <c r="Q432" s="71"/>
      <c r="R432" s="71"/>
      <c r="S432" s="72">
        <v>4367.6400000000003</v>
      </c>
      <c r="T432" s="72">
        <v>4367.6400000000003</v>
      </c>
      <c r="U432" s="71"/>
      <c r="V432" s="71"/>
      <c r="W432" s="71"/>
      <c r="X432" s="72">
        <v>0</v>
      </c>
      <c r="Y432" s="72">
        <v>0</v>
      </c>
      <c r="Z432" s="72">
        <v>4367.6400000000003</v>
      </c>
      <c r="AA432" s="69"/>
      <c r="AB432" s="69"/>
      <c r="AC432" s="69"/>
    </row>
    <row r="433" spans="1:29" ht="30" x14ac:dyDescent="0.25">
      <c r="A433" s="68" t="s">
        <v>2214</v>
      </c>
      <c r="B433" s="69" t="s">
        <v>2215</v>
      </c>
      <c r="C433" s="69" t="s">
        <v>21</v>
      </c>
      <c r="D433" s="69" t="s">
        <v>2216</v>
      </c>
      <c r="E433" s="69" t="s">
        <v>2218</v>
      </c>
      <c r="F433" s="69" t="s">
        <v>1722</v>
      </c>
      <c r="G433" s="69" t="s">
        <v>1085</v>
      </c>
      <c r="H433" s="69" t="s">
        <v>1046</v>
      </c>
      <c r="I433" s="69" t="s">
        <v>1236</v>
      </c>
      <c r="J433" s="70">
        <v>1081450.56</v>
      </c>
      <c r="K433" s="69" t="s">
        <v>1936</v>
      </c>
      <c r="L433" s="69" t="s">
        <v>2217</v>
      </c>
      <c r="M433" s="70">
        <v>180845.57</v>
      </c>
      <c r="N433" s="69"/>
      <c r="O433" s="69"/>
      <c r="P433" s="69" t="s">
        <v>2166</v>
      </c>
      <c r="Q433" s="69" t="s">
        <v>2219</v>
      </c>
      <c r="R433" s="69"/>
      <c r="S433" s="70">
        <v>180845.57</v>
      </c>
      <c r="T433" s="70"/>
      <c r="U433" s="69" t="s">
        <v>1741</v>
      </c>
      <c r="V433" s="73">
        <v>48</v>
      </c>
      <c r="W433" s="69" t="s">
        <v>1741</v>
      </c>
      <c r="X433" s="69"/>
      <c r="Y433" s="70"/>
      <c r="Z433" s="69">
        <v>1477.04</v>
      </c>
      <c r="AA433" s="69" t="s">
        <v>966</v>
      </c>
      <c r="AB433" s="69" t="s">
        <v>967</v>
      </c>
      <c r="AC433" s="69" t="s">
        <v>2220</v>
      </c>
    </row>
    <row r="434" spans="1:29" ht="30" x14ac:dyDescent="0.25">
      <c r="A434" s="69"/>
      <c r="B434" s="69" t="s">
        <v>2215</v>
      </c>
      <c r="C434" s="69" t="s">
        <v>21</v>
      </c>
      <c r="D434" s="69" t="s">
        <v>2216</v>
      </c>
      <c r="E434" s="69" t="s">
        <v>2222</v>
      </c>
      <c r="F434" s="69" t="s">
        <v>1722</v>
      </c>
      <c r="G434" s="69" t="s">
        <v>1085</v>
      </c>
      <c r="H434" s="69" t="s">
        <v>1046</v>
      </c>
      <c r="I434" s="69" t="s">
        <v>1236</v>
      </c>
      <c r="J434" s="70">
        <v>1081450.56</v>
      </c>
      <c r="K434" s="69" t="s">
        <v>1936</v>
      </c>
      <c r="L434" s="69" t="s">
        <v>2221</v>
      </c>
      <c r="M434" s="70">
        <v>5340.73</v>
      </c>
      <c r="N434" s="69"/>
      <c r="O434" s="69"/>
      <c r="P434" s="69" t="s">
        <v>1912</v>
      </c>
      <c r="Q434" s="69" t="s">
        <v>1741</v>
      </c>
      <c r="R434" s="69"/>
      <c r="S434" s="70">
        <v>5340.73</v>
      </c>
      <c r="T434" s="70"/>
      <c r="U434" s="69" t="s">
        <v>1741</v>
      </c>
      <c r="V434" s="73">
        <v>20</v>
      </c>
      <c r="W434" s="69" t="s">
        <v>1741</v>
      </c>
      <c r="X434" s="69"/>
      <c r="Y434" s="70"/>
      <c r="Z434" s="69">
        <v>7.12</v>
      </c>
      <c r="AA434" s="69"/>
      <c r="AB434" s="69" t="s">
        <v>997</v>
      </c>
      <c r="AC434" s="69"/>
    </row>
    <row r="435" spans="1:29" ht="30" x14ac:dyDescent="0.25">
      <c r="A435" s="69"/>
      <c r="B435" s="69" t="s">
        <v>2215</v>
      </c>
      <c r="C435" s="69" t="s">
        <v>21</v>
      </c>
      <c r="D435" s="69" t="s">
        <v>2216</v>
      </c>
      <c r="E435" s="69" t="s">
        <v>2224</v>
      </c>
      <c r="F435" s="69" t="s">
        <v>1722</v>
      </c>
      <c r="G435" s="69" t="s">
        <v>1085</v>
      </c>
      <c r="H435" s="69" t="s">
        <v>1046</v>
      </c>
      <c r="I435" s="69" t="s">
        <v>1236</v>
      </c>
      <c r="J435" s="70">
        <v>1081450.56</v>
      </c>
      <c r="K435" s="69" t="s">
        <v>1936</v>
      </c>
      <c r="L435" s="69" t="s">
        <v>2223</v>
      </c>
      <c r="M435" s="70">
        <v>98738.47</v>
      </c>
      <c r="N435" s="69"/>
      <c r="O435" s="69"/>
      <c r="P435" s="69" t="s">
        <v>2166</v>
      </c>
      <c r="Q435" s="69" t="s">
        <v>2039</v>
      </c>
      <c r="R435" s="69"/>
      <c r="S435" s="70">
        <v>98738.47</v>
      </c>
      <c r="T435" s="70"/>
      <c r="U435" s="69" t="s">
        <v>2124</v>
      </c>
      <c r="V435" s="73">
        <v>26</v>
      </c>
      <c r="W435" s="69" t="s">
        <v>2124</v>
      </c>
      <c r="X435" s="69"/>
      <c r="Y435" s="70"/>
      <c r="Z435" s="69">
        <v>0</v>
      </c>
      <c r="AA435" s="69"/>
      <c r="AB435" s="69" t="s">
        <v>967</v>
      </c>
      <c r="AC435" s="69"/>
    </row>
    <row r="436" spans="1:29" ht="30" x14ac:dyDescent="0.25">
      <c r="A436" s="69"/>
      <c r="B436" s="69" t="s">
        <v>2215</v>
      </c>
      <c r="C436" s="69" t="s">
        <v>21</v>
      </c>
      <c r="D436" s="69" t="s">
        <v>2216</v>
      </c>
      <c r="E436" s="69" t="s">
        <v>2226</v>
      </c>
      <c r="F436" s="69" t="s">
        <v>1722</v>
      </c>
      <c r="G436" s="69" t="s">
        <v>1085</v>
      </c>
      <c r="H436" s="69" t="s">
        <v>1046</v>
      </c>
      <c r="I436" s="69" t="s">
        <v>1236</v>
      </c>
      <c r="J436" s="70">
        <v>1081450.56</v>
      </c>
      <c r="K436" s="69" t="s">
        <v>1936</v>
      </c>
      <c r="L436" s="69" t="s">
        <v>2225</v>
      </c>
      <c r="M436" s="70">
        <v>216655.77</v>
      </c>
      <c r="N436" s="69"/>
      <c r="O436" s="69"/>
      <c r="P436" s="69" t="s">
        <v>1102</v>
      </c>
      <c r="Q436" s="69" t="s">
        <v>1741</v>
      </c>
      <c r="R436" s="69"/>
      <c r="S436" s="70">
        <v>216655.77</v>
      </c>
      <c r="T436" s="70"/>
      <c r="U436" s="69" t="s">
        <v>1741</v>
      </c>
      <c r="V436" s="73">
        <v>34</v>
      </c>
      <c r="W436" s="69" t="s">
        <v>1741</v>
      </c>
      <c r="X436" s="69"/>
      <c r="Y436" s="70"/>
      <c r="Z436" s="69">
        <v>569.09</v>
      </c>
      <c r="AA436" s="69"/>
      <c r="AB436" s="69" t="s">
        <v>967</v>
      </c>
      <c r="AC436" s="69"/>
    </row>
    <row r="437" spans="1:29" ht="30" x14ac:dyDescent="0.25">
      <c r="A437" s="69"/>
      <c r="B437" s="69" t="s">
        <v>2215</v>
      </c>
      <c r="C437" s="69" t="s">
        <v>21</v>
      </c>
      <c r="D437" s="69" t="s">
        <v>2216</v>
      </c>
      <c r="E437" s="69" t="s">
        <v>2228</v>
      </c>
      <c r="F437" s="69" t="s">
        <v>1722</v>
      </c>
      <c r="G437" s="69" t="s">
        <v>1085</v>
      </c>
      <c r="H437" s="69" t="s">
        <v>1046</v>
      </c>
      <c r="I437" s="69" t="s">
        <v>1236</v>
      </c>
      <c r="J437" s="70">
        <v>1081450.56</v>
      </c>
      <c r="K437" s="69" t="s">
        <v>1936</v>
      </c>
      <c r="L437" s="69" t="s">
        <v>2227</v>
      </c>
      <c r="M437" s="70">
        <v>81493.67</v>
      </c>
      <c r="N437" s="69"/>
      <c r="O437" s="69"/>
      <c r="P437" s="69" t="s">
        <v>1069</v>
      </c>
      <c r="Q437" s="69" t="s">
        <v>1051</v>
      </c>
      <c r="R437" s="69"/>
      <c r="S437" s="70">
        <v>81493.67</v>
      </c>
      <c r="T437" s="70"/>
      <c r="U437" s="69" t="s">
        <v>2229</v>
      </c>
      <c r="V437" s="73">
        <v>28</v>
      </c>
      <c r="W437" s="69" t="s">
        <v>2229</v>
      </c>
      <c r="X437" s="69"/>
      <c r="Y437" s="70"/>
      <c r="Z437" s="69">
        <v>7.65</v>
      </c>
      <c r="AA437" s="69"/>
      <c r="AB437" s="69" t="s">
        <v>967</v>
      </c>
      <c r="AC437" s="69"/>
    </row>
    <row r="438" spans="1:29" ht="30" x14ac:dyDescent="0.25">
      <c r="A438" s="69"/>
      <c r="B438" s="69" t="s">
        <v>2215</v>
      </c>
      <c r="C438" s="69" t="s">
        <v>21</v>
      </c>
      <c r="D438" s="69" t="s">
        <v>2216</v>
      </c>
      <c r="E438" s="69" t="s">
        <v>2218</v>
      </c>
      <c r="F438" s="69" t="s">
        <v>1722</v>
      </c>
      <c r="G438" s="69" t="s">
        <v>1085</v>
      </c>
      <c r="H438" s="69" t="s">
        <v>1046</v>
      </c>
      <c r="I438" s="69" t="s">
        <v>1236</v>
      </c>
      <c r="J438" s="70">
        <v>1081450.56</v>
      </c>
      <c r="K438" s="69" t="s">
        <v>1936</v>
      </c>
      <c r="L438" s="69" t="s">
        <v>2230</v>
      </c>
      <c r="M438" s="70">
        <v>170287.09</v>
      </c>
      <c r="N438" s="69"/>
      <c r="O438" s="69"/>
      <c r="P438" s="69" t="s">
        <v>2166</v>
      </c>
      <c r="Q438" s="69" t="s">
        <v>2219</v>
      </c>
      <c r="R438" s="69"/>
      <c r="S438" s="70">
        <v>170287.09</v>
      </c>
      <c r="T438" s="70"/>
      <c r="U438" s="69" t="s">
        <v>1741</v>
      </c>
      <c r="V438" s="73">
        <v>48</v>
      </c>
      <c r="W438" s="69" t="s">
        <v>1741</v>
      </c>
      <c r="X438" s="69"/>
      <c r="Y438" s="70"/>
      <c r="Z438" s="69">
        <v>1477.04</v>
      </c>
      <c r="AA438" s="69"/>
      <c r="AB438" s="69" t="s">
        <v>967</v>
      </c>
      <c r="AC438" s="69"/>
    </row>
    <row r="439" spans="1:29" ht="30" x14ac:dyDescent="0.25">
      <c r="A439" s="69"/>
      <c r="B439" s="69" t="s">
        <v>2215</v>
      </c>
      <c r="C439" s="69" t="s">
        <v>21</v>
      </c>
      <c r="D439" s="69" t="s">
        <v>2216</v>
      </c>
      <c r="E439" s="69" t="s">
        <v>2232</v>
      </c>
      <c r="F439" s="69" t="s">
        <v>1722</v>
      </c>
      <c r="G439" s="69" t="s">
        <v>1085</v>
      </c>
      <c r="H439" s="69" t="s">
        <v>1046</v>
      </c>
      <c r="I439" s="69" t="s">
        <v>1236</v>
      </c>
      <c r="J439" s="70">
        <v>1081450.56</v>
      </c>
      <c r="K439" s="69" t="s">
        <v>1936</v>
      </c>
      <c r="L439" s="69" t="s">
        <v>2231</v>
      </c>
      <c r="M439" s="70">
        <v>180659.94</v>
      </c>
      <c r="N439" s="69"/>
      <c r="O439" s="69"/>
      <c r="P439" s="69" t="s">
        <v>1088</v>
      </c>
      <c r="Q439" s="69" t="s">
        <v>2124</v>
      </c>
      <c r="R439" s="69"/>
      <c r="S439" s="70">
        <v>180659.94</v>
      </c>
      <c r="T439" s="70"/>
      <c r="U439" s="69" t="s">
        <v>2124</v>
      </c>
      <c r="V439" s="73">
        <v>11</v>
      </c>
      <c r="W439" s="69" t="s">
        <v>2124</v>
      </c>
      <c r="X439" s="69"/>
      <c r="Y439" s="70"/>
      <c r="Z439" s="69">
        <v>0</v>
      </c>
      <c r="AA439" s="69"/>
      <c r="AB439" s="69" t="s">
        <v>967</v>
      </c>
      <c r="AC439" s="69"/>
    </row>
    <row r="440" spans="1:29" ht="30" x14ac:dyDescent="0.25">
      <c r="A440" s="69"/>
      <c r="B440" s="69" t="s">
        <v>2215</v>
      </c>
      <c r="C440" s="69" t="s">
        <v>21</v>
      </c>
      <c r="D440" s="69" t="s">
        <v>2216</v>
      </c>
      <c r="E440" s="69" t="s">
        <v>2234</v>
      </c>
      <c r="F440" s="69" t="s">
        <v>1722</v>
      </c>
      <c r="G440" s="69" t="s">
        <v>1085</v>
      </c>
      <c r="H440" s="69" t="s">
        <v>1046</v>
      </c>
      <c r="I440" s="69" t="s">
        <v>1236</v>
      </c>
      <c r="J440" s="70">
        <v>1081450.56</v>
      </c>
      <c r="K440" s="69" t="s">
        <v>1936</v>
      </c>
      <c r="L440" s="69" t="s">
        <v>2233</v>
      </c>
      <c r="M440" s="70">
        <v>121014.58</v>
      </c>
      <c r="N440" s="69"/>
      <c r="O440" s="69"/>
      <c r="P440" s="69" t="s">
        <v>1912</v>
      </c>
      <c r="Q440" s="69" t="s">
        <v>2235</v>
      </c>
      <c r="R440" s="69"/>
      <c r="S440" s="70">
        <v>121014.58</v>
      </c>
      <c r="T440" s="70"/>
      <c r="U440" s="69" t="s">
        <v>1741</v>
      </c>
      <c r="V440" s="73">
        <v>20</v>
      </c>
      <c r="W440" s="69" t="s">
        <v>1741</v>
      </c>
      <c r="X440" s="69"/>
      <c r="Y440" s="70"/>
      <c r="Z440" s="69">
        <v>165.72</v>
      </c>
      <c r="AA440" s="69"/>
      <c r="AB440" s="69" t="s">
        <v>967</v>
      </c>
      <c r="AC440" s="69"/>
    </row>
    <row r="441" spans="1:29" ht="30" x14ac:dyDescent="0.25">
      <c r="A441" s="69"/>
      <c r="B441" s="69" t="s">
        <v>2215</v>
      </c>
      <c r="C441" s="69" t="s">
        <v>21</v>
      </c>
      <c r="D441" s="69" t="s">
        <v>2216</v>
      </c>
      <c r="E441" s="69" t="s">
        <v>2237</v>
      </c>
      <c r="F441" s="69" t="s">
        <v>1722</v>
      </c>
      <c r="G441" s="69" t="s">
        <v>1085</v>
      </c>
      <c r="H441" s="69" t="s">
        <v>1046</v>
      </c>
      <c r="I441" s="69" t="s">
        <v>1236</v>
      </c>
      <c r="J441" s="70">
        <v>1081450.56</v>
      </c>
      <c r="K441" s="69" t="s">
        <v>1936</v>
      </c>
      <c r="L441" s="69" t="s">
        <v>2236</v>
      </c>
      <c r="M441" s="70">
        <v>24957.48</v>
      </c>
      <c r="N441" s="69"/>
      <c r="O441" s="69"/>
      <c r="P441" s="69" t="s">
        <v>1912</v>
      </c>
      <c r="Q441" s="69" t="s">
        <v>1612</v>
      </c>
      <c r="R441" s="69"/>
      <c r="S441" s="70">
        <v>24957.48</v>
      </c>
      <c r="T441" s="70"/>
      <c r="U441" s="69" t="s">
        <v>1741</v>
      </c>
      <c r="V441" s="73">
        <v>20</v>
      </c>
      <c r="W441" s="69" t="s">
        <v>1741</v>
      </c>
      <c r="X441" s="69"/>
      <c r="Y441" s="70"/>
      <c r="Z441" s="69">
        <v>19.79</v>
      </c>
      <c r="AA441" s="69"/>
      <c r="AB441" s="69" t="s">
        <v>967</v>
      </c>
      <c r="AC441" s="69"/>
    </row>
    <row r="442" spans="1:29" x14ac:dyDescent="0.25">
      <c r="A442" s="71" t="s">
        <v>193</v>
      </c>
      <c r="B442" s="71"/>
      <c r="C442" s="71"/>
      <c r="D442" s="71"/>
      <c r="E442" s="71"/>
      <c r="F442" s="71"/>
      <c r="G442" s="71"/>
      <c r="H442" s="71"/>
      <c r="I442" s="71"/>
      <c r="J442" s="72">
        <v>1081450.56</v>
      </c>
      <c r="K442" s="71"/>
      <c r="L442" s="71"/>
      <c r="M442" s="72">
        <v>1079993.3</v>
      </c>
      <c r="N442" s="72">
        <v>1457.2600000000093</v>
      </c>
      <c r="O442" s="71"/>
      <c r="P442" s="71"/>
      <c r="Q442" s="71"/>
      <c r="R442" s="71"/>
      <c r="S442" s="72">
        <v>1079993.3</v>
      </c>
      <c r="T442" s="72">
        <v>1079993.3</v>
      </c>
      <c r="U442" s="71"/>
      <c r="V442" s="71"/>
      <c r="W442" s="71"/>
      <c r="X442" s="72">
        <v>0</v>
      </c>
      <c r="Y442" s="72">
        <v>3723.45</v>
      </c>
      <c r="Z442" s="72">
        <v>1083716.75</v>
      </c>
      <c r="AA442" s="69"/>
      <c r="AB442" s="69"/>
      <c r="AC442" s="69"/>
    </row>
    <row r="443" spans="1:29" ht="40" x14ac:dyDescent="0.25">
      <c r="A443" s="68" t="s">
        <v>2238</v>
      </c>
      <c r="B443" s="69" t="s">
        <v>2239</v>
      </c>
      <c r="C443" s="69" t="s">
        <v>2240</v>
      </c>
      <c r="D443" s="69" t="s">
        <v>1280</v>
      </c>
      <c r="E443" s="69" t="s">
        <v>2242</v>
      </c>
      <c r="F443" s="69" t="s">
        <v>1727</v>
      </c>
      <c r="G443" s="69" t="s">
        <v>2020</v>
      </c>
      <c r="H443" s="69" t="s">
        <v>1694</v>
      </c>
      <c r="I443" s="69" t="s">
        <v>1236</v>
      </c>
      <c r="J443" s="70">
        <v>1743568.4</v>
      </c>
      <c r="K443" s="69" t="s">
        <v>1936</v>
      </c>
      <c r="L443" s="69" t="s">
        <v>2241</v>
      </c>
      <c r="M443" s="70">
        <v>21959.77</v>
      </c>
      <c r="N443" s="69"/>
      <c r="O443" s="69"/>
      <c r="P443" s="69" t="s">
        <v>1088</v>
      </c>
      <c r="Q443" s="69" t="s">
        <v>1122</v>
      </c>
      <c r="R443" s="69"/>
      <c r="S443" s="70">
        <v>21959.77</v>
      </c>
      <c r="T443" s="70"/>
      <c r="U443" s="69" t="s">
        <v>1106</v>
      </c>
      <c r="V443" s="73">
        <v>80</v>
      </c>
      <c r="W443" s="69" t="s">
        <v>1106</v>
      </c>
      <c r="X443" s="69"/>
      <c r="Y443" s="70"/>
      <c r="Z443" s="69">
        <v>19.93</v>
      </c>
      <c r="AA443" s="69" t="s">
        <v>966</v>
      </c>
      <c r="AB443" s="69" t="s">
        <v>997</v>
      </c>
      <c r="AC443" s="69" t="s">
        <v>2243</v>
      </c>
    </row>
    <row r="444" spans="1:29" x14ac:dyDescent="0.25">
      <c r="A444" s="69"/>
      <c r="B444" s="69"/>
      <c r="C444" s="69"/>
      <c r="D444" s="69"/>
      <c r="E444" s="69" t="s">
        <v>2245</v>
      </c>
      <c r="F444" s="69"/>
      <c r="G444" s="69"/>
      <c r="H444" s="69"/>
      <c r="I444" s="69"/>
      <c r="J444" s="69"/>
      <c r="K444" s="69"/>
      <c r="L444" s="69" t="s">
        <v>2244</v>
      </c>
      <c r="M444" s="70">
        <v>21491.97</v>
      </c>
      <c r="N444" s="69"/>
      <c r="O444" s="69"/>
      <c r="P444" s="69" t="s">
        <v>1019</v>
      </c>
      <c r="Q444" s="69" t="s">
        <v>1122</v>
      </c>
      <c r="R444" s="69"/>
      <c r="S444" s="70">
        <v>21491.97</v>
      </c>
      <c r="T444" s="70"/>
      <c r="U444" s="69" t="s">
        <v>1106</v>
      </c>
      <c r="V444" s="73">
        <v>96</v>
      </c>
      <c r="W444" s="69" t="s">
        <v>1106</v>
      </c>
      <c r="X444" s="69"/>
      <c r="Y444" s="70"/>
      <c r="Z444" s="69">
        <v>57.3</v>
      </c>
      <c r="AA444" s="69"/>
      <c r="AB444" s="69" t="s">
        <v>997</v>
      </c>
      <c r="AC444" s="69"/>
    </row>
    <row r="445" spans="1:29" x14ac:dyDescent="0.25">
      <c r="A445" s="69"/>
      <c r="B445" s="69"/>
      <c r="C445" s="69"/>
      <c r="D445" s="69"/>
      <c r="E445" s="69" t="s">
        <v>2247</v>
      </c>
      <c r="F445" s="69"/>
      <c r="G445" s="69"/>
      <c r="H445" s="69"/>
      <c r="I445" s="69"/>
      <c r="J445" s="69"/>
      <c r="K445" s="69"/>
      <c r="L445" s="69" t="s">
        <v>2246</v>
      </c>
      <c r="M445" s="70">
        <v>21301.84</v>
      </c>
      <c r="N445" s="69"/>
      <c r="O445" s="69"/>
      <c r="P445" s="69" t="s">
        <v>1088</v>
      </c>
      <c r="Q445" s="69" t="s">
        <v>1607</v>
      </c>
      <c r="R445" s="69"/>
      <c r="S445" s="70">
        <v>21301.84</v>
      </c>
      <c r="T445" s="70"/>
      <c r="U445" s="69" t="s">
        <v>1106</v>
      </c>
      <c r="V445" s="73">
        <v>80</v>
      </c>
      <c r="W445" s="69" t="s">
        <v>1106</v>
      </c>
      <c r="X445" s="69"/>
      <c r="Y445" s="70"/>
      <c r="Z445" s="69">
        <v>19.34</v>
      </c>
      <c r="AA445" s="69"/>
      <c r="AB445" s="69" t="s">
        <v>997</v>
      </c>
      <c r="AC445" s="69"/>
    </row>
    <row r="446" spans="1:29" x14ac:dyDescent="0.25">
      <c r="A446" s="69"/>
      <c r="B446" s="69"/>
      <c r="C446" s="69"/>
      <c r="D446" s="69"/>
      <c r="E446" s="69" t="s">
        <v>2245</v>
      </c>
      <c r="F446" s="69"/>
      <c r="G446" s="69"/>
      <c r="H446" s="69"/>
      <c r="I446" s="69"/>
      <c r="J446" s="69"/>
      <c r="K446" s="69"/>
      <c r="L446" s="69" t="s">
        <v>2248</v>
      </c>
      <c r="M446" s="70">
        <v>21429.37</v>
      </c>
      <c r="N446" s="69"/>
      <c r="O446" s="69"/>
      <c r="P446" s="69" t="s">
        <v>1019</v>
      </c>
      <c r="Q446" s="69" t="s">
        <v>1106</v>
      </c>
      <c r="R446" s="69"/>
      <c r="S446" s="70">
        <v>21429.37</v>
      </c>
      <c r="T446" s="70"/>
      <c r="U446" s="69" t="s">
        <v>1106</v>
      </c>
      <c r="V446" s="73">
        <v>96</v>
      </c>
      <c r="W446" s="69" t="s">
        <v>1106</v>
      </c>
      <c r="X446" s="69"/>
      <c r="Y446" s="70"/>
      <c r="Z446" s="69">
        <v>0</v>
      </c>
      <c r="AA446" s="69"/>
      <c r="AB446" s="69" t="s">
        <v>997</v>
      </c>
      <c r="AC446" s="69"/>
    </row>
    <row r="447" spans="1:29" x14ac:dyDescent="0.25">
      <c r="A447" s="69"/>
      <c r="B447" s="69"/>
      <c r="C447" s="69"/>
      <c r="D447" s="69"/>
      <c r="E447" s="69" t="s">
        <v>2245</v>
      </c>
      <c r="F447" s="69"/>
      <c r="G447" s="69"/>
      <c r="H447" s="69"/>
      <c r="I447" s="69"/>
      <c r="J447" s="69"/>
      <c r="K447" s="69"/>
      <c r="L447" s="69" t="s">
        <v>2249</v>
      </c>
      <c r="M447" s="70">
        <v>20206.919999999998</v>
      </c>
      <c r="N447" s="69"/>
      <c r="O447" s="69"/>
      <c r="P447" s="69" t="s">
        <v>1019</v>
      </c>
      <c r="Q447" s="69" t="s">
        <v>1106</v>
      </c>
      <c r="R447" s="69"/>
      <c r="S447" s="70">
        <v>20206.919999999998</v>
      </c>
      <c r="T447" s="70"/>
      <c r="U447" s="69" t="s">
        <v>1106</v>
      </c>
      <c r="V447" s="73">
        <v>96</v>
      </c>
      <c r="W447" s="69" t="s">
        <v>1106</v>
      </c>
      <c r="X447" s="69"/>
      <c r="Y447" s="70"/>
      <c r="Z447" s="69">
        <v>0</v>
      </c>
      <c r="AA447" s="69"/>
      <c r="AB447" s="69" t="s">
        <v>997</v>
      </c>
      <c r="AC447" s="69"/>
    </row>
    <row r="448" spans="1:29" x14ac:dyDescent="0.25">
      <c r="A448" s="69"/>
      <c r="B448" s="69"/>
      <c r="C448" s="69"/>
      <c r="D448" s="69"/>
      <c r="E448" s="69" t="s">
        <v>2251</v>
      </c>
      <c r="F448" s="69"/>
      <c r="G448" s="69"/>
      <c r="H448" s="69"/>
      <c r="I448" s="69"/>
      <c r="J448" s="69"/>
      <c r="K448" s="69"/>
      <c r="L448" s="69" t="s">
        <v>2250</v>
      </c>
      <c r="M448" s="70">
        <v>111379.4</v>
      </c>
      <c r="N448" s="69"/>
      <c r="O448" s="69"/>
      <c r="P448" s="69" t="s">
        <v>1088</v>
      </c>
      <c r="Q448" s="69" t="s">
        <v>1764</v>
      </c>
      <c r="R448" s="69"/>
      <c r="S448" s="70">
        <v>111379.4</v>
      </c>
      <c r="T448" s="70"/>
      <c r="U448" s="69" t="s">
        <v>1106</v>
      </c>
      <c r="V448" s="73">
        <v>80</v>
      </c>
      <c r="W448" s="69" t="s">
        <v>1106</v>
      </c>
      <c r="X448" s="69"/>
      <c r="Y448" s="70"/>
      <c r="Z448" s="69">
        <v>203.66</v>
      </c>
      <c r="AA448" s="69"/>
      <c r="AB448" s="69" t="s">
        <v>1144</v>
      </c>
      <c r="AC448" s="69"/>
    </row>
    <row r="449" spans="1:29" x14ac:dyDescent="0.25">
      <c r="A449" s="69"/>
      <c r="B449" s="69"/>
      <c r="C449" s="69"/>
      <c r="D449" s="69"/>
      <c r="E449" s="69" t="s">
        <v>2251</v>
      </c>
      <c r="F449" s="69"/>
      <c r="G449" s="69"/>
      <c r="H449" s="69"/>
      <c r="I449" s="69"/>
      <c r="J449" s="69"/>
      <c r="K449" s="69"/>
      <c r="L449" s="69" t="s">
        <v>2252</v>
      </c>
      <c r="M449" s="70">
        <v>112990.2</v>
      </c>
      <c r="N449" s="69"/>
      <c r="O449" s="69"/>
      <c r="P449" s="69" t="s">
        <v>1088</v>
      </c>
      <c r="Q449" s="69" t="s">
        <v>1764</v>
      </c>
      <c r="R449" s="69"/>
      <c r="S449" s="70">
        <v>112990.2</v>
      </c>
      <c r="T449" s="70"/>
      <c r="U449" s="69" t="s">
        <v>1106</v>
      </c>
      <c r="V449" s="73">
        <v>80</v>
      </c>
      <c r="W449" s="69" t="s">
        <v>1106</v>
      </c>
      <c r="X449" s="69"/>
      <c r="Y449" s="70"/>
      <c r="Z449" s="69">
        <v>0</v>
      </c>
      <c r="AA449" s="69"/>
      <c r="AB449" s="69" t="s">
        <v>1144</v>
      </c>
      <c r="AC449" s="69"/>
    </row>
    <row r="450" spans="1:29" x14ac:dyDescent="0.25">
      <c r="A450" s="69"/>
      <c r="B450" s="69"/>
      <c r="C450" s="69"/>
      <c r="D450" s="69"/>
      <c r="E450" s="69" t="s">
        <v>2254</v>
      </c>
      <c r="F450" s="69"/>
      <c r="G450" s="69"/>
      <c r="H450" s="69"/>
      <c r="I450" s="69"/>
      <c r="J450" s="69"/>
      <c r="K450" s="69"/>
      <c r="L450" s="69" t="s">
        <v>2253</v>
      </c>
      <c r="M450" s="70">
        <v>113143.36</v>
      </c>
      <c r="N450" s="69"/>
      <c r="O450" s="69"/>
      <c r="P450" s="69" t="s">
        <v>1088</v>
      </c>
      <c r="Q450" s="69" t="s">
        <v>1764</v>
      </c>
      <c r="R450" s="69"/>
      <c r="S450" s="70">
        <v>113143.36</v>
      </c>
      <c r="T450" s="70"/>
      <c r="U450" s="69" t="s">
        <v>1106</v>
      </c>
      <c r="V450" s="73">
        <v>80</v>
      </c>
      <c r="W450" s="69" t="s">
        <v>1106</v>
      </c>
      <c r="X450" s="69"/>
      <c r="Y450" s="70"/>
      <c r="Z450" s="69">
        <v>197.9</v>
      </c>
      <c r="AA450" s="69"/>
      <c r="AB450" s="69" t="s">
        <v>1144</v>
      </c>
      <c r="AC450" s="69"/>
    </row>
    <row r="451" spans="1:29" x14ac:dyDescent="0.25">
      <c r="A451" s="69"/>
      <c r="B451" s="69"/>
      <c r="C451" s="69"/>
      <c r="D451" s="69"/>
      <c r="E451" s="69" t="s">
        <v>2256</v>
      </c>
      <c r="F451" s="69"/>
      <c r="G451" s="69"/>
      <c r="H451" s="69"/>
      <c r="I451" s="69"/>
      <c r="J451" s="69"/>
      <c r="K451" s="69"/>
      <c r="L451" s="69" t="s">
        <v>2255</v>
      </c>
      <c r="M451" s="70">
        <v>80229.83</v>
      </c>
      <c r="N451" s="69"/>
      <c r="O451" s="69"/>
      <c r="P451" s="69" t="s">
        <v>1088</v>
      </c>
      <c r="Q451" s="69" t="s">
        <v>1764</v>
      </c>
      <c r="R451" s="69"/>
      <c r="S451" s="70">
        <v>80229.83</v>
      </c>
      <c r="T451" s="70"/>
      <c r="U451" s="69" t="s">
        <v>1106</v>
      </c>
      <c r="V451" s="73">
        <v>80</v>
      </c>
      <c r="W451" s="69" t="s">
        <v>1106</v>
      </c>
      <c r="X451" s="69"/>
      <c r="Y451" s="70"/>
      <c r="Z451" s="69">
        <v>258.55</v>
      </c>
      <c r="AA451" s="69"/>
      <c r="AB451" s="69" t="s">
        <v>1144</v>
      </c>
      <c r="AC451" s="69"/>
    </row>
    <row r="452" spans="1:29" x14ac:dyDescent="0.25">
      <c r="A452" s="69"/>
      <c r="B452" s="69"/>
      <c r="C452" s="69"/>
      <c r="D452" s="69"/>
      <c r="E452" s="69" t="s">
        <v>2256</v>
      </c>
      <c r="F452" s="69"/>
      <c r="G452" s="69"/>
      <c r="H452" s="69"/>
      <c r="I452" s="69"/>
      <c r="J452" s="69"/>
      <c r="K452" s="69"/>
      <c r="L452" s="69" t="s">
        <v>2257</v>
      </c>
      <c r="M452" s="70">
        <v>129577.3</v>
      </c>
      <c r="N452" s="69"/>
      <c r="O452" s="69"/>
      <c r="P452" s="69" t="s">
        <v>1088</v>
      </c>
      <c r="Q452" s="69" t="s">
        <v>1764</v>
      </c>
      <c r="R452" s="69"/>
      <c r="S452" s="70">
        <v>129577.3</v>
      </c>
      <c r="T452" s="70"/>
      <c r="U452" s="69" t="s">
        <v>1106</v>
      </c>
      <c r="V452" s="73">
        <v>80</v>
      </c>
      <c r="W452" s="69" t="s">
        <v>1106</v>
      </c>
      <c r="X452" s="69"/>
      <c r="Y452" s="70"/>
      <c r="Z452" s="69">
        <v>0</v>
      </c>
      <c r="AA452" s="69"/>
      <c r="AB452" s="69" t="s">
        <v>1144</v>
      </c>
      <c r="AC452" s="69"/>
    </row>
    <row r="453" spans="1:29" x14ac:dyDescent="0.25">
      <c r="A453" s="69"/>
      <c r="B453" s="69"/>
      <c r="C453" s="69"/>
      <c r="D453" s="69"/>
      <c r="E453" s="69" t="s">
        <v>2254</v>
      </c>
      <c r="F453" s="69"/>
      <c r="G453" s="69"/>
      <c r="H453" s="69"/>
      <c r="I453" s="69"/>
      <c r="J453" s="69"/>
      <c r="K453" s="69"/>
      <c r="L453" s="69" t="s">
        <v>2258</v>
      </c>
      <c r="M453" s="70">
        <v>104885.3</v>
      </c>
      <c r="N453" s="69"/>
      <c r="O453" s="69"/>
      <c r="P453" s="69" t="s">
        <v>1088</v>
      </c>
      <c r="Q453" s="69" t="s">
        <v>1764</v>
      </c>
      <c r="R453" s="69"/>
      <c r="S453" s="70">
        <v>104885.3</v>
      </c>
      <c r="T453" s="70"/>
      <c r="U453" s="69" t="s">
        <v>1106</v>
      </c>
      <c r="V453" s="73">
        <v>80</v>
      </c>
      <c r="W453" s="69" t="s">
        <v>1106</v>
      </c>
      <c r="X453" s="69"/>
      <c r="Y453" s="70"/>
      <c r="Z453" s="69">
        <v>0</v>
      </c>
      <c r="AA453" s="69"/>
      <c r="AB453" s="69" t="s">
        <v>1144</v>
      </c>
      <c r="AC453" s="69"/>
    </row>
    <row r="454" spans="1:29" x14ac:dyDescent="0.25">
      <c r="A454" s="69"/>
      <c r="B454" s="69"/>
      <c r="C454" s="69"/>
      <c r="D454" s="69"/>
      <c r="E454" s="69" t="s">
        <v>2256</v>
      </c>
      <c r="F454" s="69"/>
      <c r="G454" s="69"/>
      <c r="H454" s="69"/>
      <c r="I454" s="69"/>
      <c r="J454" s="69"/>
      <c r="K454" s="69"/>
      <c r="L454" s="69" t="s">
        <v>2259</v>
      </c>
      <c r="M454" s="70">
        <v>75038.679999999993</v>
      </c>
      <c r="N454" s="69"/>
      <c r="O454" s="69"/>
      <c r="P454" s="69" t="s">
        <v>1088</v>
      </c>
      <c r="Q454" s="69" t="s">
        <v>1764</v>
      </c>
      <c r="R454" s="69"/>
      <c r="S454" s="70">
        <v>75038.679999999993</v>
      </c>
      <c r="T454" s="70"/>
      <c r="U454" s="69" t="s">
        <v>1106</v>
      </c>
      <c r="V454" s="73">
        <v>80</v>
      </c>
      <c r="W454" s="69" t="s">
        <v>1106</v>
      </c>
      <c r="X454" s="69"/>
      <c r="Y454" s="70"/>
      <c r="Z454" s="69">
        <v>0</v>
      </c>
      <c r="AA454" s="69"/>
      <c r="AB454" s="69" t="s">
        <v>1144</v>
      </c>
      <c r="AC454" s="69"/>
    </row>
    <row r="455" spans="1:29" x14ac:dyDescent="0.25">
      <c r="A455" s="69"/>
      <c r="B455" s="69"/>
      <c r="C455" s="69"/>
      <c r="D455" s="69"/>
      <c r="E455" s="69" t="s">
        <v>2261</v>
      </c>
      <c r="F455" s="69"/>
      <c r="G455" s="69"/>
      <c r="H455" s="69"/>
      <c r="I455" s="69"/>
      <c r="J455" s="69"/>
      <c r="K455" s="69"/>
      <c r="L455" s="69" t="s">
        <v>2260</v>
      </c>
      <c r="M455" s="70">
        <v>112907.56</v>
      </c>
      <c r="N455" s="69"/>
      <c r="O455" s="69"/>
      <c r="P455" s="69" t="s">
        <v>1211</v>
      </c>
      <c r="Q455" s="69" t="s">
        <v>1552</v>
      </c>
      <c r="R455" s="69"/>
      <c r="S455" s="70">
        <v>112907.56</v>
      </c>
      <c r="T455" s="70"/>
      <c r="U455" s="69"/>
      <c r="V455" s="69"/>
      <c r="W455" s="69"/>
      <c r="X455" s="69"/>
      <c r="Y455" s="70"/>
      <c r="Z455" s="69">
        <v>0</v>
      </c>
      <c r="AA455" s="69"/>
      <c r="AB455" s="69" t="s">
        <v>1144</v>
      </c>
      <c r="AC455" s="69"/>
    </row>
    <row r="456" spans="1:29" x14ac:dyDescent="0.25">
      <c r="A456" s="69"/>
      <c r="B456" s="69"/>
      <c r="C456" s="69"/>
      <c r="D456" s="69"/>
      <c r="E456" s="69" t="s">
        <v>2263</v>
      </c>
      <c r="F456" s="69"/>
      <c r="G456" s="69"/>
      <c r="H456" s="69"/>
      <c r="I456" s="69"/>
      <c r="J456" s="69"/>
      <c r="K456" s="69"/>
      <c r="L456" s="69" t="s">
        <v>2262</v>
      </c>
      <c r="M456" s="70">
        <v>112769.09</v>
      </c>
      <c r="N456" s="69"/>
      <c r="O456" s="69"/>
      <c r="P456" s="69" t="s">
        <v>2124</v>
      </c>
      <c r="Q456" s="69" t="s">
        <v>1552</v>
      </c>
      <c r="R456" s="69"/>
      <c r="S456" s="70">
        <v>112769.09</v>
      </c>
      <c r="T456" s="70"/>
      <c r="U456" s="69" t="s">
        <v>1547</v>
      </c>
      <c r="V456" s="73">
        <v>98</v>
      </c>
      <c r="W456" s="69" t="s">
        <v>1547</v>
      </c>
      <c r="X456" s="69"/>
      <c r="Y456" s="70"/>
      <c r="Z456" s="69">
        <v>0</v>
      </c>
      <c r="AA456" s="69"/>
      <c r="AB456" s="69" t="s">
        <v>1144</v>
      </c>
      <c r="AC456" s="69"/>
    </row>
    <row r="457" spans="1:29" x14ac:dyDescent="0.25">
      <c r="A457" s="69"/>
      <c r="B457" s="69"/>
      <c r="C457" s="69"/>
      <c r="D457" s="69"/>
      <c r="E457" s="69" t="s">
        <v>2265</v>
      </c>
      <c r="F457" s="69"/>
      <c r="G457" s="69"/>
      <c r="H457" s="69"/>
      <c r="I457" s="69"/>
      <c r="J457" s="69"/>
      <c r="K457" s="69"/>
      <c r="L457" s="69" t="s">
        <v>2264</v>
      </c>
      <c r="M457" s="70">
        <v>112836.99</v>
      </c>
      <c r="N457" s="69"/>
      <c r="O457" s="69"/>
      <c r="P457" s="69" t="s">
        <v>2124</v>
      </c>
      <c r="Q457" s="69" t="s">
        <v>1552</v>
      </c>
      <c r="R457" s="69"/>
      <c r="S457" s="70">
        <v>112836.99</v>
      </c>
      <c r="T457" s="70"/>
      <c r="U457" s="69"/>
      <c r="V457" s="69"/>
      <c r="W457" s="69"/>
      <c r="X457" s="69"/>
      <c r="Y457" s="70"/>
      <c r="Z457" s="69">
        <v>0</v>
      </c>
      <c r="AA457" s="69"/>
      <c r="AB457" s="69" t="s">
        <v>1144</v>
      </c>
      <c r="AC457" s="69"/>
    </row>
    <row r="458" spans="1:29" x14ac:dyDescent="0.25">
      <c r="A458" s="69"/>
      <c r="B458" s="69"/>
      <c r="C458" s="69"/>
      <c r="D458" s="69"/>
      <c r="E458" s="69" t="s">
        <v>2265</v>
      </c>
      <c r="F458" s="69"/>
      <c r="G458" s="69"/>
      <c r="H458" s="69"/>
      <c r="I458" s="69"/>
      <c r="J458" s="69"/>
      <c r="K458" s="69"/>
      <c r="L458" s="69" t="s">
        <v>2266</v>
      </c>
      <c r="M458" s="70">
        <v>70886.87</v>
      </c>
      <c r="N458" s="69"/>
      <c r="O458" s="69"/>
      <c r="P458" s="69" t="s">
        <v>2124</v>
      </c>
      <c r="Q458" s="69" t="s">
        <v>1552</v>
      </c>
      <c r="R458" s="69"/>
      <c r="S458" s="70">
        <v>70886.87</v>
      </c>
      <c r="T458" s="70"/>
      <c r="U458" s="69"/>
      <c r="V458" s="69"/>
      <c r="W458" s="69"/>
      <c r="X458" s="69"/>
      <c r="Y458" s="70"/>
      <c r="Z458" s="69">
        <v>0</v>
      </c>
      <c r="AA458" s="69"/>
      <c r="AB458" s="69" t="s">
        <v>1144</v>
      </c>
      <c r="AC458" s="69"/>
    </row>
    <row r="459" spans="1:29" x14ac:dyDescent="0.25">
      <c r="A459" s="69"/>
      <c r="B459" s="69"/>
      <c r="C459" s="69"/>
      <c r="D459" s="69"/>
      <c r="E459" s="69" t="s">
        <v>2268</v>
      </c>
      <c r="F459" s="69"/>
      <c r="G459" s="69"/>
      <c r="H459" s="69"/>
      <c r="I459" s="69"/>
      <c r="J459" s="69"/>
      <c r="K459" s="69"/>
      <c r="L459" s="69" t="s">
        <v>2267</v>
      </c>
      <c r="M459" s="70">
        <v>112524.36</v>
      </c>
      <c r="N459" s="69"/>
      <c r="O459" s="69"/>
      <c r="P459" s="69" t="s">
        <v>2124</v>
      </c>
      <c r="Q459" s="69" t="s">
        <v>1552</v>
      </c>
      <c r="R459" s="69"/>
      <c r="S459" s="70">
        <v>112524.36</v>
      </c>
      <c r="T459" s="70"/>
      <c r="U459" s="69" t="s">
        <v>1547</v>
      </c>
      <c r="V459" s="73">
        <v>98</v>
      </c>
      <c r="W459" s="69" t="s">
        <v>1547</v>
      </c>
      <c r="X459" s="69"/>
      <c r="Y459" s="70"/>
      <c r="Z459" s="69">
        <v>0</v>
      </c>
      <c r="AA459" s="69"/>
      <c r="AB459" s="69" t="s">
        <v>1144</v>
      </c>
      <c r="AC459" s="69"/>
    </row>
    <row r="460" spans="1:29" x14ac:dyDescent="0.25">
      <c r="A460" s="69"/>
      <c r="B460" s="69"/>
      <c r="C460" s="69"/>
      <c r="D460" s="69"/>
      <c r="E460" s="69" t="s">
        <v>2261</v>
      </c>
      <c r="F460" s="69"/>
      <c r="G460" s="69"/>
      <c r="H460" s="69"/>
      <c r="I460" s="69"/>
      <c r="J460" s="69"/>
      <c r="K460" s="69"/>
      <c r="L460" s="69" t="s">
        <v>2269</v>
      </c>
      <c r="M460" s="70">
        <v>112709.7</v>
      </c>
      <c r="N460" s="69"/>
      <c r="O460" s="69"/>
      <c r="P460" s="69" t="s">
        <v>1211</v>
      </c>
      <c r="Q460" s="69" t="s">
        <v>1552</v>
      </c>
      <c r="R460" s="69"/>
      <c r="S460" s="70">
        <v>112709.7</v>
      </c>
      <c r="T460" s="70"/>
      <c r="U460" s="69"/>
      <c r="V460" s="69"/>
      <c r="W460" s="69"/>
      <c r="X460" s="69"/>
      <c r="Y460" s="70"/>
      <c r="Z460" s="69">
        <v>0</v>
      </c>
      <c r="AA460" s="69"/>
      <c r="AB460" s="69" t="s">
        <v>1144</v>
      </c>
      <c r="AC460" s="69"/>
    </row>
    <row r="461" spans="1:29" x14ac:dyDescent="0.25">
      <c r="A461" s="69"/>
      <c r="B461" s="69"/>
      <c r="C461" s="69"/>
      <c r="D461" s="69"/>
      <c r="E461" s="69" t="s">
        <v>2268</v>
      </c>
      <c r="F461" s="69"/>
      <c r="G461" s="69"/>
      <c r="H461" s="69"/>
      <c r="I461" s="69"/>
      <c r="J461" s="69"/>
      <c r="K461" s="69"/>
      <c r="L461" s="69" t="s">
        <v>2270</v>
      </c>
      <c r="M461" s="70">
        <v>113044.95</v>
      </c>
      <c r="N461" s="69"/>
      <c r="O461" s="69"/>
      <c r="P461" s="69" t="s">
        <v>2124</v>
      </c>
      <c r="Q461" s="69" t="s">
        <v>1552</v>
      </c>
      <c r="R461" s="69"/>
      <c r="S461" s="70">
        <v>113044.95</v>
      </c>
      <c r="T461" s="70"/>
      <c r="U461" s="69" t="s">
        <v>1547</v>
      </c>
      <c r="V461" s="73">
        <v>98</v>
      </c>
      <c r="W461" s="69" t="s">
        <v>1547</v>
      </c>
      <c r="X461" s="69"/>
      <c r="Y461" s="70"/>
      <c r="Z461" s="69">
        <v>0</v>
      </c>
      <c r="AA461" s="69"/>
      <c r="AB461" s="69" t="s">
        <v>1144</v>
      </c>
      <c r="AC461" s="69"/>
    </row>
    <row r="462" spans="1:29" x14ac:dyDescent="0.25">
      <c r="A462" s="69"/>
      <c r="B462" s="69"/>
      <c r="C462" s="69"/>
      <c r="D462" s="69"/>
      <c r="E462" s="69" t="s">
        <v>2263</v>
      </c>
      <c r="F462" s="69"/>
      <c r="G462" s="69"/>
      <c r="H462" s="69"/>
      <c r="I462" s="69"/>
      <c r="J462" s="69"/>
      <c r="K462" s="69"/>
      <c r="L462" s="69" t="s">
        <v>2271</v>
      </c>
      <c r="M462" s="70">
        <v>12219.97</v>
      </c>
      <c r="N462" s="69"/>
      <c r="O462" s="69"/>
      <c r="P462" s="69" t="s">
        <v>2124</v>
      </c>
      <c r="Q462" s="69" t="s">
        <v>1552</v>
      </c>
      <c r="R462" s="69"/>
      <c r="S462" s="70">
        <v>12219.97</v>
      </c>
      <c r="T462" s="70"/>
      <c r="U462" s="69" t="s">
        <v>1547</v>
      </c>
      <c r="V462" s="73">
        <v>98</v>
      </c>
      <c r="W462" s="69" t="s">
        <v>1547</v>
      </c>
      <c r="X462" s="69"/>
      <c r="Y462" s="70"/>
      <c r="Z462" s="69">
        <v>0</v>
      </c>
      <c r="AA462" s="69"/>
      <c r="AB462" s="69" t="s">
        <v>1144</v>
      </c>
      <c r="AC462" s="69"/>
    </row>
    <row r="463" spans="1:29" x14ac:dyDescent="0.25">
      <c r="A463" s="69"/>
      <c r="B463" s="69"/>
      <c r="C463" s="69"/>
      <c r="D463" s="69"/>
      <c r="E463" s="69" t="s">
        <v>2263</v>
      </c>
      <c r="F463" s="69"/>
      <c r="G463" s="69"/>
      <c r="H463" s="69"/>
      <c r="I463" s="69"/>
      <c r="J463" s="69"/>
      <c r="K463" s="69"/>
      <c r="L463" s="69" t="s">
        <v>2272</v>
      </c>
      <c r="M463" s="70">
        <v>50281.88</v>
      </c>
      <c r="N463" s="69"/>
      <c r="O463" s="69"/>
      <c r="P463" s="69" t="s">
        <v>2124</v>
      </c>
      <c r="Q463" s="69" t="s">
        <v>1552</v>
      </c>
      <c r="R463" s="69"/>
      <c r="S463" s="70">
        <v>50281.88</v>
      </c>
      <c r="T463" s="70"/>
      <c r="U463" s="69" t="s">
        <v>1547</v>
      </c>
      <c r="V463" s="73">
        <v>98</v>
      </c>
      <c r="W463" s="69" t="s">
        <v>1547</v>
      </c>
      <c r="X463" s="69"/>
      <c r="Y463" s="70"/>
      <c r="Z463" s="69">
        <v>0</v>
      </c>
      <c r="AA463" s="69"/>
      <c r="AB463" s="69" t="s">
        <v>1144</v>
      </c>
      <c r="AC463" s="69"/>
    </row>
    <row r="464" spans="1:29" x14ac:dyDescent="0.25">
      <c r="A464" s="69"/>
      <c r="B464" s="69"/>
      <c r="C464" s="69"/>
      <c r="D464" s="69"/>
      <c r="E464" s="69" t="s">
        <v>2261</v>
      </c>
      <c r="F464" s="69"/>
      <c r="G464" s="69"/>
      <c r="H464" s="69"/>
      <c r="I464" s="69"/>
      <c r="J464" s="69"/>
      <c r="K464" s="69"/>
      <c r="L464" s="69" t="s">
        <v>2273</v>
      </c>
      <c r="M464" s="70">
        <v>8014.36</v>
      </c>
      <c r="N464" s="69"/>
      <c r="O464" s="69"/>
      <c r="P464" s="69" t="s">
        <v>1211</v>
      </c>
      <c r="Q464" s="69" t="s">
        <v>1552</v>
      </c>
      <c r="R464" s="69"/>
      <c r="S464" s="70">
        <v>8014.36</v>
      </c>
      <c r="T464" s="70"/>
      <c r="U464" s="69"/>
      <c r="V464" s="69"/>
      <c r="W464" s="69"/>
      <c r="X464" s="69"/>
      <c r="Y464" s="70"/>
      <c r="Z464" s="69">
        <v>0</v>
      </c>
      <c r="AA464" s="69"/>
      <c r="AB464" s="69" t="s">
        <v>1144</v>
      </c>
      <c r="AC464" s="69"/>
    </row>
    <row r="465" spans="1:29" x14ac:dyDescent="0.25">
      <c r="A465" s="69"/>
      <c r="B465" s="69"/>
      <c r="C465" s="69"/>
      <c r="D465" s="69"/>
      <c r="E465" s="69" t="s">
        <v>2275</v>
      </c>
      <c r="F465" s="69"/>
      <c r="G465" s="69"/>
      <c r="H465" s="69"/>
      <c r="I465" s="69"/>
      <c r="J465" s="69"/>
      <c r="K465" s="69"/>
      <c r="L465" s="69" t="s">
        <v>2274</v>
      </c>
      <c r="M465" s="70">
        <v>90970.76</v>
      </c>
      <c r="N465" s="69"/>
      <c r="O465" s="69"/>
      <c r="P465" s="69" t="s">
        <v>2276</v>
      </c>
      <c r="Q465" s="69" t="s">
        <v>2277</v>
      </c>
      <c r="R465" s="69"/>
      <c r="S465" s="70">
        <v>90970.76</v>
      </c>
      <c r="T465" s="70"/>
      <c r="U465" s="69" t="s">
        <v>1547</v>
      </c>
      <c r="V465" s="73">
        <v>81</v>
      </c>
      <c r="W465" s="69" t="s">
        <v>1547</v>
      </c>
      <c r="X465" s="69"/>
      <c r="Y465" s="70"/>
      <c r="Z465" s="69">
        <v>0</v>
      </c>
      <c r="AA465" s="69"/>
      <c r="AB465" s="69" t="s">
        <v>1144</v>
      </c>
      <c r="AC465" s="69"/>
    </row>
    <row r="466" spans="1:29" x14ac:dyDescent="0.25">
      <c r="A466" s="71" t="s">
        <v>193</v>
      </c>
      <c r="B466" s="71"/>
      <c r="C466" s="71"/>
      <c r="D466" s="71"/>
      <c r="E466" s="71"/>
      <c r="F466" s="71"/>
      <c r="G466" s="71"/>
      <c r="H466" s="71"/>
      <c r="I466" s="71"/>
      <c r="J466" s="72">
        <v>1743568.4</v>
      </c>
      <c r="K466" s="71"/>
      <c r="L466" s="71"/>
      <c r="M466" s="72">
        <v>1742800.4300000002</v>
      </c>
      <c r="N466" s="72">
        <v>767.96999999973923</v>
      </c>
      <c r="O466" s="71"/>
      <c r="P466" s="71"/>
      <c r="Q466" s="71"/>
      <c r="R466" s="71"/>
      <c r="S466" s="72">
        <v>1742800.4300000002</v>
      </c>
      <c r="T466" s="72">
        <v>1325444.95</v>
      </c>
      <c r="U466" s="71"/>
      <c r="V466" s="71"/>
      <c r="W466" s="71"/>
      <c r="X466" s="72">
        <v>417355.48000000021</v>
      </c>
      <c r="Y466" s="72">
        <v>756.68</v>
      </c>
      <c r="Z466" s="72">
        <v>1326201.6299999999</v>
      </c>
      <c r="AA466" s="69"/>
      <c r="AB466" s="69"/>
      <c r="AC466" s="69"/>
    </row>
    <row r="467" spans="1:29" ht="30" x14ac:dyDescent="0.25">
      <c r="A467" s="68" t="s">
        <v>2278</v>
      </c>
      <c r="B467" s="69" t="s">
        <v>1905</v>
      </c>
      <c r="C467" s="69" t="s">
        <v>2279</v>
      </c>
      <c r="D467" s="69" t="s">
        <v>2280</v>
      </c>
      <c r="E467" s="69" t="s">
        <v>2282</v>
      </c>
      <c r="F467" s="69" t="s">
        <v>1727</v>
      </c>
      <c r="G467" s="69" t="s">
        <v>1483</v>
      </c>
      <c r="H467" s="69" t="s">
        <v>1069</v>
      </c>
      <c r="I467" s="69" t="s">
        <v>962</v>
      </c>
      <c r="J467" s="70">
        <v>20802.599999999999</v>
      </c>
      <c r="K467" s="69" t="s">
        <v>1936</v>
      </c>
      <c r="L467" s="69" t="s">
        <v>2281</v>
      </c>
      <c r="M467" s="70">
        <v>20755.28</v>
      </c>
      <c r="N467" s="69"/>
      <c r="O467" s="69"/>
      <c r="P467" s="69" t="s">
        <v>1019</v>
      </c>
      <c r="Q467" s="69" t="s">
        <v>1115</v>
      </c>
      <c r="R467" s="69"/>
      <c r="S467" s="70">
        <v>20755.28</v>
      </c>
      <c r="T467" s="70"/>
      <c r="U467" s="69" t="s">
        <v>1115</v>
      </c>
      <c r="V467" s="73">
        <v>117</v>
      </c>
      <c r="W467" s="69" t="s">
        <v>1115</v>
      </c>
      <c r="X467" s="69"/>
      <c r="Y467" s="70"/>
      <c r="Z467" s="69">
        <v>0</v>
      </c>
      <c r="AA467" s="69" t="s">
        <v>966</v>
      </c>
      <c r="AB467" s="69" t="s">
        <v>967</v>
      </c>
      <c r="AC467" s="69" t="s">
        <v>2283</v>
      </c>
    </row>
    <row r="468" spans="1:29" x14ac:dyDescent="0.25">
      <c r="A468" s="71" t="s">
        <v>193</v>
      </c>
      <c r="B468" s="71"/>
      <c r="C468" s="71"/>
      <c r="D468" s="71"/>
      <c r="E468" s="71"/>
      <c r="F468" s="71"/>
      <c r="G468" s="71"/>
      <c r="H468" s="71"/>
      <c r="I468" s="71"/>
      <c r="J468" s="72">
        <v>20802.599999999999</v>
      </c>
      <c r="K468" s="71"/>
      <c r="L468" s="71"/>
      <c r="M468" s="72">
        <v>20755.28</v>
      </c>
      <c r="N468" s="72">
        <v>47.319999999999709</v>
      </c>
      <c r="O468" s="71"/>
      <c r="P468" s="71"/>
      <c r="Q468" s="71"/>
      <c r="R468" s="71"/>
      <c r="S468" s="72">
        <v>20755.28</v>
      </c>
      <c r="T468" s="72">
        <v>20755.28</v>
      </c>
      <c r="U468" s="71"/>
      <c r="V468" s="71"/>
      <c r="W468" s="71"/>
      <c r="X468" s="72">
        <v>0</v>
      </c>
      <c r="Y468" s="72">
        <v>0</v>
      </c>
      <c r="Z468" s="72">
        <v>20755.28</v>
      </c>
      <c r="AA468" s="69"/>
      <c r="AB468" s="69"/>
      <c r="AC468" s="69"/>
    </row>
    <row r="469" spans="1:29" ht="30" x14ac:dyDescent="0.25">
      <c r="A469" s="68" t="s">
        <v>2284</v>
      </c>
      <c r="B469" s="69" t="s">
        <v>1905</v>
      </c>
      <c r="C469" s="69" t="s">
        <v>2285</v>
      </c>
      <c r="D469" s="69" t="s">
        <v>1925</v>
      </c>
      <c r="E469" s="69" t="s">
        <v>2287</v>
      </c>
      <c r="F469" s="69" t="s">
        <v>1727</v>
      </c>
      <c r="G469" s="69" t="s">
        <v>1484</v>
      </c>
      <c r="H469" s="69" t="s">
        <v>1102</v>
      </c>
      <c r="I469" s="69" t="s">
        <v>1236</v>
      </c>
      <c r="J469" s="70">
        <v>41799.199999999997</v>
      </c>
      <c r="K469" s="69" t="s">
        <v>1936</v>
      </c>
      <c r="L469" s="69" t="s">
        <v>2286</v>
      </c>
      <c r="M469" s="70">
        <v>996.29</v>
      </c>
      <c r="N469" s="69"/>
      <c r="O469" s="69"/>
      <c r="P469" s="69" t="s">
        <v>2288</v>
      </c>
      <c r="Q469" s="69" t="s">
        <v>2289</v>
      </c>
      <c r="R469" s="69"/>
      <c r="S469" s="70">
        <v>996.29</v>
      </c>
      <c r="T469" s="70"/>
      <c r="U469" s="69" t="s">
        <v>1789</v>
      </c>
      <c r="V469" s="73">
        <v>77</v>
      </c>
      <c r="W469" s="69" t="s">
        <v>1789</v>
      </c>
      <c r="X469" s="69"/>
      <c r="Y469" s="70"/>
      <c r="Z469" s="69">
        <v>0</v>
      </c>
      <c r="AA469" s="69" t="s">
        <v>966</v>
      </c>
      <c r="AB469" s="69" t="s">
        <v>997</v>
      </c>
      <c r="AC469" s="69" t="s">
        <v>2290</v>
      </c>
    </row>
    <row r="470" spans="1:29" x14ac:dyDescent="0.25">
      <c r="A470" s="69"/>
      <c r="B470" s="69"/>
      <c r="C470" s="69"/>
      <c r="D470" s="69"/>
      <c r="E470" s="69" t="s">
        <v>2292</v>
      </c>
      <c r="F470" s="69"/>
      <c r="G470" s="69"/>
      <c r="H470" s="69"/>
      <c r="I470" s="69"/>
      <c r="J470" s="69"/>
      <c r="K470" s="69"/>
      <c r="L470" s="69" t="s">
        <v>2291</v>
      </c>
      <c r="M470" s="70">
        <v>36774.42</v>
      </c>
      <c r="N470" s="69"/>
      <c r="O470" s="69"/>
      <c r="P470" s="69" t="s">
        <v>1102</v>
      </c>
      <c r="Q470" s="69" t="s">
        <v>2293</v>
      </c>
      <c r="R470" s="69"/>
      <c r="S470" s="70">
        <v>36774.42</v>
      </c>
      <c r="T470" s="70"/>
      <c r="U470" s="69" t="s">
        <v>1542</v>
      </c>
      <c r="V470" s="73">
        <v>97</v>
      </c>
      <c r="W470" s="69" t="s">
        <v>1542</v>
      </c>
      <c r="X470" s="69"/>
      <c r="Y470" s="70"/>
      <c r="Z470" s="69">
        <v>0</v>
      </c>
      <c r="AA470" s="69"/>
      <c r="AB470" s="69" t="s">
        <v>967</v>
      </c>
      <c r="AC470" s="69"/>
    </row>
    <row r="471" spans="1:29" x14ac:dyDescent="0.25">
      <c r="A471" s="69"/>
      <c r="B471" s="69"/>
      <c r="C471" s="69"/>
      <c r="D471" s="69"/>
      <c r="E471" s="69" t="s">
        <v>2287</v>
      </c>
      <c r="F471" s="69"/>
      <c r="G471" s="69"/>
      <c r="H471" s="69"/>
      <c r="I471" s="69"/>
      <c r="J471" s="69"/>
      <c r="K471" s="69"/>
      <c r="L471" s="69" t="s">
        <v>2294</v>
      </c>
      <c r="M471" s="70">
        <v>3867.4</v>
      </c>
      <c r="N471" s="69"/>
      <c r="O471" s="69"/>
      <c r="P471" s="69" t="s">
        <v>2288</v>
      </c>
      <c r="Q471" s="69" t="s">
        <v>2289</v>
      </c>
      <c r="R471" s="69"/>
      <c r="S471" s="70">
        <v>3867.4</v>
      </c>
      <c r="T471" s="70"/>
      <c r="U471" s="69" t="s">
        <v>1789</v>
      </c>
      <c r="V471" s="73">
        <v>77</v>
      </c>
      <c r="W471" s="69" t="s">
        <v>1789</v>
      </c>
      <c r="X471" s="69"/>
      <c r="Y471" s="70"/>
      <c r="Z471" s="69">
        <v>0</v>
      </c>
      <c r="AA471" s="69"/>
      <c r="AB471" s="69" t="s">
        <v>997</v>
      </c>
      <c r="AC471" s="69"/>
    </row>
    <row r="472" spans="1:29" x14ac:dyDescent="0.25">
      <c r="A472" s="71" t="s">
        <v>193</v>
      </c>
      <c r="B472" s="71"/>
      <c r="C472" s="71"/>
      <c r="D472" s="71"/>
      <c r="E472" s="71"/>
      <c r="F472" s="71"/>
      <c r="G472" s="71"/>
      <c r="H472" s="71"/>
      <c r="I472" s="71"/>
      <c r="J472" s="72">
        <v>41799.199999999997</v>
      </c>
      <c r="K472" s="71"/>
      <c r="L472" s="71"/>
      <c r="M472" s="72">
        <v>41638.11</v>
      </c>
      <c r="N472" s="72">
        <v>161.08999999999651</v>
      </c>
      <c r="O472" s="71"/>
      <c r="P472" s="71"/>
      <c r="Q472" s="71"/>
      <c r="R472" s="71"/>
      <c r="S472" s="72">
        <v>41638.11</v>
      </c>
      <c r="T472" s="72">
        <v>41638.11</v>
      </c>
      <c r="U472" s="71"/>
      <c r="V472" s="71"/>
      <c r="W472" s="71"/>
      <c r="X472" s="72">
        <v>0</v>
      </c>
      <c r="Y472" s="72">
        <v>0</v>
      </c>
      <c r="Z472" s="72">
        <v>41638.11</v>
      </c>
      <c r="AA472" s="69"/>
      <c r="AB472" s="69"/>
      <c r="AC472" s="69"/>
    </row>
    <row r="473" spans="1:29" ht="30" x14ac:dyDescent="0.25">
      <c r="A473" s="68" t="s">
        <v>2295</v>
      </c>
      <c r="B473" s="69" t="s">
        <v>2296</v>
      </c>
      <c r="C473" s="69" t="s">
        <v>25</v>
      </c>
      <c r="D473" s="69" t="s">
        <v>1932</v>
      </c>
      <c r="E473" s="69" t="s">
        <v>62</v>
      </c>
      <c r="F473" s="69" t="s">
        <v>1299</v>
      </c>
      <c r="G473" s="69" t="s">
        <v>1194</v>
      </c>
      <c r="H473" s="69" t="s">
        <v>1665</v>
      </c>
      <c r="I473" s="69" t="s">
        <v>1236</v>
      </c>
      <c r="J473" s="70">
        <v>65985.06</v>
      </c>
      <c r="K473" s="69" t="s">
        <v>1936</v>
      </c>
      <c r="L473" s="69" t="s">
        <v>2297</v>
      </c>
      <c r="M473" s="70">
        <v>16993.38</v>
      </c>
      <c r="N473" s="69"/>
      <c r="O473" s="69"/>
      <c r="P473" s="69" t="s">
        <v>1102</v>
      </c>
      <c r="Q473" s="69" t="s">
        <v>2298</v>
      </c>
      <c r="R473" s="69"/>
      <c r="S473" s="70">
        <v>16993.38</v>
      </c>
      <c r="T473" s="70"/>
      <c r="U473" s="69"/>
      <c r="V473" s="69"/>
      <c r="W473" s="69"/>
      <c r="X473" s="69"/>
      <c r="Y473" s="70"/>
      <c r="Z473" s="69">
        <v>0</v>
      </c>
      <c r="AA473" s="69" t="s">
        <v>966</v>
      </c>
      <c r="AB473" s="69" t="s">
        <v>967</v>
      </c>
      <c r="AC473" s="69" t="s">
        <v>2299</v>
      </c>
    </row>
    <row r="474" spans="1:29" x14ac:dyDescent="0.25">
      <c r="A474" s="69"/>
      <c r="B474" s="69"/>
      <c r="C474" s="69"/>
      <c r="D474" s="69"/>
      <c r="E474" s="69" t="s">
        <v>75</v>
      </c>
      <c r="F474" s="69"/>
      <c r="G474" s="69"/>
      <c r="H474" s="69"/>
      <c r="I474" s="69"/>
      <c r="J474" s="69"/>
      <c r="K474" s="69"/>
      <c r="L474" s="69" t="s">
        <v>2300</v>
      </c>
      <c r="M474" s="70">
        <v>41250.85</v>
      </c>
      <c r="N474" s="69"/>
      <c r="O474" s="69"/>
      <c r="P474" s="69" t="s">
        <v>1661</v>
      </c>
      <c r="Q474" s="69" t="s">
        <v>2301</v>
      </c>
      <c r="R474" s="69"/>
      <c r="S474" s="70">
        <v>41250.85</v>
      </c>
      <c r="T474" s="70"/>
      <c r="U474" s="69"/>
      <c r="V474" s="69"/>
      <c r="W474" s="69"/>
      <c r="X474" s="69"/>
      <c r="Y474" s="70"/>
      <c r="Z474" s="69">
        <v>0</v>
      </c>
      <c r="AA474" s="69"/>
      <c r="AB474" s="69" t="s">
        <v>967</v>
      </c>
      <c r="AC474" s="69"/>
    </row>
    <row r="475" spans="1:29" x14ac:dyDescent="0.25">
      <c r="A475" s="69"/>
      <c r="B475" s="69"/>
      <c r="C475" s="69"/>
      <c r="D475" s="69"/>
      <c r="E475" s="69" t="s">
        <v>2303</v>
      </c>
      <c r="F475" s="69"/>
      <c r="G475" s="69"/>
      <c r="H475" s="69"/>
      <c r="I475" s="69"/>
      <c r="J475" s="69"/>
      <c r="K475" s="69"/>
      <c r="L475" s="69" t="s">
        <v>2302</v>
      </c>
      <c r="M475" s="70">
        <v>7618.61</v>
      </c>
      <c r="N475" s="69"/>
      <c r="O475" s="69"/>
      <c r="P475" s="69" t="s">
        <v>2304</v>
      </c>
      <c r="Q475" s="69" t="s">
        <v>2175</v>
      </c>
      <c r="R475" s="69"/>
      <c r="S475" s="70">
        <v>7618.61</v>
      </c>
      <c r="T475" s="70"/>
      <c r="U475" s="69" t="s">
        <v>2175</v>
      </c>
      <c r="V475" s="73">
        <v>11</v>
      </c>
      <c r="W475" s="69" t="s">
        <v>2175</v>
      </c>
      <c r="X475" s="69"/>
      <c r="Y475" s="70"/>
      <c r="Z475" s="69">
        <v>0</v>
      </c>
      <c r="AA475" s="69"/>
      <c r="AB475" s="69" t="s">
        <v>967</v>
      </c>
      <c r="AC475" s="69"/>
    </row>
    <row r="476" spans="1:29" x14ac:dyDescent="0.25">
      <c r="A476" s="71" t="s">
        <v>193</v>
      </c>
      <c r="B476" s="71"/>
      <c r="C476" s="71"/>
      <c r="D476" s="71"/>
      <c r="E476" s="71"/>
      <c r="F476" s="71"/>
      <c r="G476" s="71"/>
      <c r="H476" s="71"/>
      <c r="I476" s="71"/>
      <c r="J476" s="72">
        <v>65985.06</v>
      </c>
      <c r="K476" s="71"/>
      <c r="L476" s="71"/>
      <c r="M476" s="72">
        <v>65862.84</v>
      </c>
      <c r="N476" s="72">
        <v>122.22000000000116</v>
      </c>
      <c r="O476" s="71"/>
      <c r="P476" s="71"/>
      <c r="Q476" s="71"/>
      <c r="R476" s="71"/>
      <c r="S476" s="72">
        <v>65862.84</v>
      </c>
      <c r="T476" s="72">
        <v>7618.61</v>
      </c>
      <c r="U476" s="71"/>
      <c r="V476" s="71"/>
      <c r="W476" s="71"/>
      <c r="X476" s="72">
        <v>58244.229999999996</v>
      </c>
      <c r="Y476" s="72">
        <v>0</v>
      </c>
      <c r="Z476" s="72">
        <v>7618.61</v>
      </c>
      <c r="AA476" s="69"/>
      <c r="AB476" s="69"/>
      <c r="AC476" s="69"/>
    </row>
    <row r="477" spans="1:29" ht="30" x14ac:dyDescent="0.25">
      <c r="A477" s="68" t="s">
        <v>2305</v>
      </c>
      <c r="B477" s="69" t="s">
        <v>2306</v>
      </c>
      <c r="C477" s="69" t="s">
        <v>2307</v>
      </c>
      <c r="D477" s="69" t="s">
        <v>2308</v>
      </c>
      <c r="E477" s="69" t="s">
        <v>2311</v>
      </c>
      <c r="F477" s="69" t="s">
        <v>1727</v>
      </c>
      <c r="G477" s="69" t="s">
        <v>2309</v>
      </c>
      <c r="H477" s="69" t="s">
        <v>1912</v>
      </c>
      <c r="I477" s="69" t="s">
        <v>1236</v>
      </c>
      <c r="J477" s="70">
        <v>964337.12</v>
      </c>
      <c r="K477" s="69" t="s">
        <v>1936</v>
      </c>
      <c r="L477" s="69" t="s">
        <v>2310</v>
      </c>
      <c r="M477" s="70">
        <v>162169.4</v>
      </c>
      <c r="N477" s="69"/>
      <c r="O477" s="69"/>
      <c r="P477" s="69" t="s">
        <v>2288</v>
      </c>
      <c r="Q477" s="69" t="s">
        <v>2312</v>
      </c>
      <c r="R477" s="69"/>
      <c r="S477" s="70">
        <v>162169.4</v>
      </c>
      <c r="T477" s="70"/>
      <c r="U477" s="69"/>
      <c r="V477" s="69"/>
      <c r="W477" s="69"/>
      <c r="X477" s="69"/>
      <c r="Y477" s="70"/>
      <c r="Z477" s="69">
        <v>0</v>
      </c>
      <c r="AA477" s="69" t="s">
        <v>966</v>
      </c>
      <c r="AB477" s="69" t="s">
        <v>967</v>
      </c>
      <c r="AC477" s="69" t="s">
        <v>2313</v>
      </c>
    </row>
    <row r="478" spans="1:29" x14ac:dyDescent="0.25">
      <c r="A478" s="69"/>
      <c r="B478" s="69"/>
      <c r="C478" s="69"/>
      <c r="D478" s="69"/>
      <c r="E478" s="69" t="s">
        <v>2315</v>
      </c>
      <c r="F478" s="69"/>
      <c r="G478" s="69"/>
      <c r="H478" s="69"/>
      <c r="I478" s="69"/>
      <c r="J478" s="69"/>
      <c r="K478" s="69"/>
      <c r="L478" s="69" t="s">
        <v>2314</v>
      </c>
      <c r="M478" s="70">
        <v>322025.88</v>
      </c>
      <c r="N478" s="69"/>
      <c r="O478" s="69"/>
      <c r="P478" s="69" t="s">
        <v>2288</v>
      </c>
      <c r="Q478" s="69" t="s">
        <v>2312</v>
      </c>
      <c r="R478" s="69"/>
      <c r="S478" s="70">
        <v>322025.88</v>
      </c>
      <c r="T478" s="70"/>
      <c r="U478" s="69"/>
      <c r="V478" s="69"/>
      <c r="W478" s="69"/>
      <c r="X478" s="69"/>
      <c r="Y478" s="70"/>
      <c r="Z478" s="69">
        <v>0</v>
      </c>
      <c r="AA478" s="69"/>
      <c r="AB478" s="69" t="s">
        <v>967</v>
      </c>
      <c r="AC478" s="69"/>
    </row>
    <row r="479" spans="1:29" x14ac:dyDescent="0.25">
      <c r="A479" s="69"/>
      <c r="B479" s="69"/>
      <c r="C479" s="69"/>
      <c r="D479" s="69"/>
      <c r="E479" s="69" t="s">
        <v>2317</v>
      </c>
      <c r="F479" s="69"/>
      <c r="G479" s="69"/>
      <c r="H479" s="69"/>
      <c r="I479" s="69"/>
      <c r="J479" s="69"/>
      <c r="K479" s="69"/>
      <c r="L479" s="69" t="s">
        <v>2316</v>
      </c>
      <c r="M479" s="70">
        <v>314126.76</v>
      </c>
      <c r="N479" s="69"/>
      <c r="O479" s="69"/>
      <c r="P479" s="69" t="s">
        <v>2042</v>
      </c>
      <c r="Q479" s="69" t="s">
        <v>2318</v>
      </c>
      <c r="R479" s="69"/>
      <c r="S479" s="70">
        <v>314126.76</v>
      </c>
      <c r="T479" s="70"/>
      <c r="U479" s="69"/>
      <c r="V479" s="69"/>
      <c r="W479" s="69"/>
      <c r="X479" s="69"/>
      <c r="Y479" s="70"/>
      <c r="Z479" s="69">
        <v>0</v>
      </c>
      <c r="AA479" s="69"/>
      <c r="AB479" s="69" t="s">
        <v>967</v>
      </c>
      <c r="AC479" s="69"/>
    </row>
    <row r="480" spans="1:29" x14ac:dyDescent="0.25">
      <c r="A480" s="69"/>
      <c r="B480" s="69"/>
      <c r="C480" s="69"/>
      <c r="D480" s="69"/>
      <c r="E480" s="69" t="s">
        <v>2320</v>
      </c>
      <c r="F480" s="69"/>
      <c r="G480" s="69"/>
      <c r="H480" s="69"/>
      <c r="I480" s="69"/>
      <c r="J480" s="69"/>
      <c r="K480" s="69"/>
      <c r="L480" s="69" t="s">
        <v>2319</v>
      </c>
      <c r="M480" s="70">
        <v>150462.76</v>
      </c>
      <c r="N480" s="69"/>
      <c r="O480" s="69"/>
      <c r="P480" s="69" t="s">
        <v>2276</v>
      </c>
      <c r="Q480" s="69" t="s">
        <v>2321</v>
      </c>
      <c r="R480" s="69"/>
      <c r="S480" s="70">
        <v>150462.76</v>
      </c>
      <c r="T480" s="70"/>
      <c r="U480" s="69"/>
      <c r="V480" s="69"/>
      <c r="W480" s="69"/>
      <c r="X480" s="69"/>
      <c r="Y480" s="70"/>
      <c r="Z480" s="69">
        <v>0</v>
      </c>
      <c r="AA480" s="69"/>
      <c r="AB480" s="69" t="s">
        <v>967</v>
      </c>
      <c r="AC480" s="69"/>
    </row>
    <row r="481" spans="1:29" x14ac:dyDescent="0.25">
      <c r="A481" s="71" t="s">
        <v>193</v>
      </c>
      <c r="B481" s="71"/>
      <c r="C481" s="71"/>
      <c r="D481" s="71"/>
      <c r="E481" s="71"/>
      <c r="F481" s="71"/>
      <c r="G481" s="71"/>
      <c r="H481" s="71"/>
      <c r="I481" s="71"/>
      <c r="J481" s="72">
        <v>964337.12</v>
      </c>
      <c r="K481" s="71"/>
      <c r="L481" s="71"/>
      <c r="M481" s="72">
        <v>948784.8</v>
      </c>
      <c r="N481" s="72">
        <v>15552.319999999949</v>
      </c>
      <c r="O481" s="71"/>
      <c r="P481" s="71"/>
      <c r="Q481" s="71"/>
      <c r="R481" s="71"/>
      <c r="S481" s="72">
        <v>948784.8</v>
      </c>
      <c r="T481" s="72">
        <v>0</v>
      </c>
      <c r="U481" s="71"/>
      <c r="V481" s="71"/>
      <c r="W481" s="71"/>
      <c r="X481" s="72">
        <v>948784.8</v>
      </c>
      <c r="Y481" s="72">
        <v>0</v>
      </c>
      <c r="Z481" s="72">
        <v>0</v>
      </c>
      <c r="AA481" s="69"/>
      <c r="AB481" s="69"/>
      <c r="AC481" s="69"/>
    </row>
    <row r="482" spans="1:29" ht="30" x14ac:dyDescent="0.25">
      <c r="A482" s="68" t="s">
        <v>2322</v>
      </c>
      <c r="B482" s="69" t="s">
        <v>2323</v>
      </c>
      <c r="C482" s="69" t="s">
        <v>2324</v>
      </c>
      <c r="D482" s="69" t="s">
        <v>2001</v>
      </c>
      <c r="E482" s="69" t="s">
        <v>68</v>
      </c>
      <c r="F482" s="69" t="s">
        <v>1299</v>
      </c>
      <c r="G482" s="69" t="s">
        <v>1019</v>
      </c>
      <c r="H482" s="69" t="s">
        <v>1745</v>
      </c>
      <c r="I482" s="69" t="s">
        <v>1236</v>
      </c>
      <c r="J482" s="70">
        <v>20662.34</v>
      </c>
      <c r="K482" s="69" t="s">
        <v>1936</v>
      </c>
      <c r="L482" s="69" t="s">
        <v>2325</v>
      </c>
      <c r="M482" s="70">
        <v>20464.38</v>
      </c>
      <c r="N482" s="69"/>
      <c r="O482" s="69"/>
      <c r="P482" s="69" t="s">
        <v>1313</v>
      </c>
      <c r="Q482" s="69" t="s">
        <v>2326</v>
      </c>
      <c r="R482" s="69"/>
      <c r="S482" s="70">
        <v>20464.38</v>
      </c>
      <c r="T482" s="70"/>
      <c r="U482" s="69"/>
      <c r="V482" s="69"/>
      <c r="W482" s="69"/>
      <c r="X482" s="69"/>
      <c r="Y482" s="70"/>
      <c r="Z482" s="69">
        <v>0</v>
      </c>
      <c r="AA482" s="69" t="s">
        <v>966</v>
      </c>
      <c r="AB482" s="69" t="s">
        <v>967</v>
      </c>
      <c r="AC482" s="69" t="s">
        <v>2327</v>
      </c>
    </row>
    <row r="483" spans="1:29" x14ac:dyDescent="0.25">
      <c r="A483" s="71" t="s">
        <v>193</v>
      </c>
      <c r="B483" s="71"/>
      <c r="C483" s="71"/>
      <c r="D483" s="71"/>
      <c r="E483" s="71"/>
      <c r="F483" s="71"/>
      <c r="G483" s="71"/>
      <c r="H483" s="71"/>
      <c r="I483" s="71"/>
      <c r="J483" s="72">
        <v>20662.34</v>
      </c>
      <c r="K483" s="71"/>
      <c r="L483" s="71"/>
      <c r="M483" s="72">
        <v>20464.38</v>
      </c>
      <c r="N483" s="72">
        <v>197.95999999999913</v>
      </c>
      <c r="O483" s="71"/>
      <c r="P483" s="71"/>
      <c r="Q483" s="71"/>
      <c r="R483" s="71"/>
      <c r="S483" s="72">
        <v>20464.38</v>
      </c>
      <c r="T483" s="72">
        <v>0</v>
      </c>
      <c r="U483" s="71"/>
      <c r="V483" s="71"/>
      <c r="W483" s="71"/>
      <c r="X483" s="72">
        <v>20464.38</v>
      </c>
      <c r="Y483" s="72">
        <v>0</v>
      </c>
      <c r="Z483" s="72">
        <v>0</v>
      </c>
      <c r="AA483" s="69"/>
      <c r="AB483" s="69"/>
      <c r="AC483" s="69"/>
    </row>
    <row r="484" spans="1:29" ht="20" x14ac:dyDescent="0.25">
      <c r="A484" s="68" t="s">
        <v>2328</v>
      </c>
      <c r="B484" s="69" t="s">
        <v>2329</v>
      </c>
      <c r="C484" s="69" t="s">
        <v>2330</v>
      </c>
      <c r="D484" s="69" t="s">
        <v>1866</v>
      </c>
      <c r="E484" s="69" t="s">
        <v>73</v>
      </c>
      <c r="F484" s="69" t="s">
        <v>1299</v>
      </c>
      <c r="G484" s="69" t="s">
        <v>2166</v>
      </c>
      <c r="H484" s="69" t="s">
        <v>2331</v>
      </c>
      <c r="I484" s="69" t="s">
        <v>1236</v>
      </c>
      <c r="J484" s="70">
        <v>205639.5</v>
      </c>
      <c r="K484" s="69" t="s">
        <v>1936</v>
      </c>
      <c r="L484" s="69" t="s">
        <v>2332</v>
      </c>
      <c r="M484" s="70">
        <v>23127.39</v>
      </c>
      <c r="N484" s="69"/>
      <c r="O484" s="69"/>
      <c r="P484" s="69" t="s">
        <v>1286</v>
      </c>
      <c r="Q484" s="69" t="s">
        <v>2298</v>
      </c>
      <c r="R484" s="69"/>
      <c r="S484" s="70">
        <v>23127.39</v>
      </c>
      <c r="T484" s="70"/>
      <c r="U484" s="69"/>
      <c r="V484" s="69"/>
      <c r="W484" s="69"/>
      <c r="X484" s="69"/>
      <c r="Y484" s="70"/>
      <c r="Z484" s="69">
        <v>0</v>
      </c>
      <c r="AA484" s="69" t="s">
        <v>966</v>
      </c>
      <c r="AB484" s="69" t="s">
        <v>967</v>
      </c>
      <c r="AC484" s="69" t="s">
        <v>2333</v>
      </c>
    </row>
    <row r="485" spans="1:29" x14ac:dyDescent="0.25">
      <c r="A485" s="69"/>
      <c r="B485" s="69"/>
      <c r="C485" s="69"/>
      <c r="D485" s="69"/>
      <c r="E485" s="69" t="s">
        <v>73</v>
      </c>
      <c r="F485" s="69"/>
      <c r="G485" s="69"/>
      <c r="H485" s="69"/>
      <c r="I485" s="69"/>
      <c r="J485" s="69"/>
      <c r="K485" s="69"/>
      <c r="L485" s="69" t="s">
        <v>2334</v>
      </c>
      <c r="M485" s="70">
        <v>106684.05</v>
      </c>
      <c r="N485" s="69"/>
      <c r="O485" s="69"/>
      <c r="P485" s="69" t="s">
        <v>1286</v>
      </c>
      <c r="Q485" s="69" t="s">
        <v>2298</v>
      </c>
      <c r="R485" s="69"/>
      <c r="S485" s="70">
        <v>106684.05</v>
      </c>
      <c r="T485" s="70"/>
      <c r="U485" s="69"/>
      <c r="V485" s="69"/>
      <c r="W485" s="69"/>
      <c r="X485" s="69"/>
      <c r="Y485" s="70"/>
      <c r="Z485" s="69">
        <v>0</v>
      </c>
      <c r="AA485" s="69"/>
      <c r="AB485" s="69" t="s">
        <v>967</v>
      </c>
      <c r="AC485" s="69"/>
    </row>
    <row r="486" spans="1:29" x14ac:dyDescent="0.25">
      <c r="A486" s="69"/>
      <c r="B486" s="69"/>
      <c r="C486" s="69"/>
      <c r="D486" s="69"/>
      <c r="E486" s="69" t="s">
        <v>73</v>
      </c>
      <c r="F486" s="69"/>
      <c r="G486" s="69"/>
      <c r="H486" s="69"/>
      <c r="I486" s="69"/>
      <c r="J486" s="69"/>
      <c r="K486" s="69"/>
      <c r="L486" s="69" t="s">
        <v>2335</v>
      </c>
      <c r="M486" s="70">
        <v>13255.61</v>
      </c>
      <c r="N486" s="69"/>
      <c r="O486" s="69"/>
      <c r="P486" s="69" t="s">
        <v>1286</v>
      </c>
      <c r="Q486" s="69" t="s">
        <v>2298</v>
      </c>
      <c r="R486" s="69"/>
      <c r="S486" s="70">
        <v>13255.61</v>
      </c>
      <c r="T486" s="70"/>
      <c r="U486" s="69"/>
      <c r="V486" s="69"/>
      <c r="W486" s="69"/>
      <c r="X486" s="69"/>
      <c r="Y486" s="70"/>
      <c r="Z486" s="69">
        <v>0</v>
      </c>
      <c r="AA486" s="69"/>
      <c r="AB486" s="69" t="s">
        <v>967</v>
      </c>
      <c r="AC486" s="69"/>
    </row>
    <row r="487" spans="1:29" x14ac:dyDescent="0.25">
      <c r="A487" s="69"/>
      <c r="B487" s="69"/>
      <c r="C487" s="69"/>
      <c r="D487" s="69"/>
      <c r="E487" s="69" t="s">
        <v>74</v>
      </c>
      <c r="F487" s="69"/>
      <c r="G487" s="69"/>
      <c r="H487" s="69"/>
      <c r="I487" s="69"/>
      <c r="J487" s="69"/>
      <c r="K487" s="69"/>
      <c r="L487" s="69" t="s">
        <v>2336</v>
      </c>
      <c r="M487" s="70">
        <v>39658.080000000002</v>
      </c>
      <c r="N487" s="69"/>
      <c r="O487" s="69"/>
      <c r="P487" s="69" t="s">
        <v>1097</v>
      </c>
      <c r="Q487" s="69" t="s">
        <v>2337</v>
      </c>
      <c r="R487" s="69"/>
      <c r="S487" s="70">
        <v>39658.080000000002</v>
      </c>
      <c r="T487" s="70"/>
      <c r="U487" s="69"/>
      <c r="V487" s="69"/>
      <c r="W487" s="69"/>
      <c r="X487" s="69"/>
      <c r="Y487" s="70"/>
      <c r="Z487" s="69">
        <v>0</v>
      </c>
      <c r="AA487" s="69"/>
      <c r="AB487" s="69" t="s">
        <v>967</v>
      </c>
      <c r="AC487" s="69"/>
    </row>
    <row r="488" spans="1:29" x14ac:dyDescent="0.25">
      <c r="A488" s="69"/>
      <c r="B488" s="69"/>
      <c r="C488" s="69"/>
      <c r="D488" s="69"/>
      <c r="E488" s="69" t="s">
        <v>77</v>
      </c>
      <c r="F488" s="69"/>
      <c r="G488" s="69"/>
      <c r="H488" s="69"/>
      <c r="I488" s="69"/>
      <c r="J488" s="69"/>
      <c r="K488" s="69"/>
      <c r="L488" s="69" t="s">
        <v>2338</v>
      </c>
      <c r="M488" s="70">
        <v>22911.08</v>
      </c>
      <c r="N488" s="69"/>
      <c r="O488" s="69"/>
      <c r="P488" s="69" t="s">
        <v>1661</v>
      </c>
      <c r="Q488" s="69" t="s">
        <v>2301</v>
      </c>
      <c r="R488" s="69"/>
      <c r="S488" s="70">
        <v>22911.08</v>
      </c>
      <c r="T488" s="70"/>
      <c r="U488" s="69"/>
      <c r="V488" s="69"/>
      <c r="W488" s="69"/>
      <c r="X488" s="69"/>
      <c r="Y488" s="70"/>
      <c r="Z488" s="69">
        <v>0</v>
      </c>
      <c r="AA488" s="69"/>
      <c r="AB488" s="69" t="s">
        <v>967</v>
      </c>
      <c r="AC488" s="69"/>
    </row>
    <row r="489" spans="1:29" x14ac:dyDescent="0.25">
      <c r="A489" s="71" t="s">
        <v>193</v>
      </c>
      <c r="B489" s="71"/>
      <c r="C489" s="71"/>
      <c r="D489" s="71"/>
      <c r="E489" s="71"/>
      <c r="F489" s="71"/>
      <c r="G489" s="71"/>
      <c r="H489" s="71"/>
      <c r="I489" s="71"/>
      <c r="J489" s="72">
        <v>205639.5</v>
      </c>
      <c r="K489" s="71"/>
      <c r="L489" s="71"/>
      <c r="M489" s="72">
        <v>205636.21000000002</v>
      </c>
      <c r="N489" s="72">
        <v>3.2899999999790452</v>
      </c>
      <c r="O489" s="71"/>
      <c r="P489" s="71"/>
      <c r="Q489" s="71"/>
      <c r="R489" s="71"/>
      <c r="S489" s="72">
        <v>205636.21000000002</v>
      </c>
      <c r="T489" s="72">
        <v>0</v>
      </c>
      <c r="U489" s="71"/>
      <c r="V489" s="71"/>
      <c r="W489" s="71"/>
      <c r="X489" s="72">
        <v>205636.21000000002</v>
      </c>
      <c r="Y489" s="72">
        <v>0</v>
      </c>
      <c r="Z489" s="72">
        <v>0</v>
      </c>
      <c r="AA489" s="69"/>
      <c r="AB489" s="69"/>
      <c r="AC489" s="69"/>
    </row>
    <row r="490" spans="1:29" ht="30" x14ac:dyDescent="0.25">
      <c r="A490" s="68" t="s">
        <v>2339</v>
      </c>
      <c r="B490" s="69" t="s">
        <v>2340</v>
      </c>
      <c r="C490" s="69" t="s">
        <v>2341</v>
      </c>
      <c r="D490" s="69" t="s">
        <v>2001</v>
      </c>
      <c r="E490" s="69" t="s">
        <v>39</v>
      </c>
      <c r="F490" s="69" t="s">
        <v>1299</v>
      </c>
      <c r="G490" s="69" t="s">
        <v>2342</v>
      </c>
      <c r="H490" s="69" t="s">
        <v>2331</v>
      </c>
      <c r="I490" s="69" t="s">
        <v>1236</v>
      </c>
      <c r="J490" s="70">
        <v>10084.57</v>
      </c>
      <c r="K490" s="69" t="s">
        <v>1936</v>
      </c>
      <c r="L490" s="69" t="s">
        <v>2343</v>
      </c>
      <c r="M490" s="70">
        <v>10074.98</v>
      </c>
      <c r="N490" s="69"/>
      <c r="O490" s="69"/>
      <c r="P490" s="69" t="s">
        <v>2331</v>
      </c>
      <c r="Q490" s="69" t="s">
        <v>2301</v>
      </c>
      <c r="R490" s="69"/>
      <c r="S490" s="70">
        <v>10074.98</v>
      </c>
      <c r="T490" s="70"/>
      <c r="U490" s="69"/>
      <c r="V490" s="69"/>
      <c r="W490" s="69"/>
      <c r="X490" s="69"/>
      <c r="Y490" s="70"/>
      <c r="Z490" s="69">
        <v>0</v>
      </c>
      <c r="AA490" s="69" t="s">
        <v>966</v>
      </c>
      <c r="AB490" s="69" t="s">
        <v>967</v>
      </c>
      <c r="AC490" s="69" t="s">
        <v>2344</v>
      </c>
    </row>
    <row r="491" spans="1:29" x14ac:dyDescent="0.25">
      <c r="A491" s="71" t="s">
        <v>193</v>
      </c>
      <c r="B491" s="71"/>
      <c r="C491" s="71"/>
      <c r="D491" s="71"/>
      <c r="E491" s="71"/>
      <c r="F491" s="71"/>
      <c r="G491" s="71"/>
      <c r="H491" s="71"/>
      <c r="I491" s="71"/>
      <c r="J491" s="72">
        <v>10084.57</v>
      </c>
      <c r="K491" s="71"/>
      <c r="L491" s="71"/>
      <c r="M491" s="72">
        <v>10074.98</v>
      </c>
      <c r="N491" s="72">
        <v>9.5900000000001455</v>
      </c>
      <c r="O491" s="71"/>
      <c r="P491" s="71"/>
      <c r="Q491" s="71"/>
      <c r="R491" s="71"/>
      <c r="S491" s="72">
        <v>10074.98</v>
      </c>
      <c r="T491" s="72">
        <v>0</v>
      </c>
      <c r="U491" s="71"/>
      <c r="V491" s="71"/>
      <c r="W491" s="71"/>
      <c r="X491" s="72">
        <v>10074.98</v>
      </c>
      <c r="Y491" s="72">
        <v>0</v>
      </c>
      <c r="Z491" s="72">
        <v>0</v>
      </c>
      <c r="AA491" s="69"/>
      <c r="AB491" s="69"/>
      <c r="AC491" s="69"/>
    </row>
    <row r="492" spans="1:29" ht="30" x14ac:dyDescent="0.25">
      <c r="A492" s="68" t="s">
        <v>2345</v>
      </c>
      <c r="B492" s="69" t="s">
        <v>2346</v>
      </c>
      <c r="C492" s="69" t="s">
        <v>2347</v>
      </c>
      <c r="D492" s="69" t="s">
        <v>2001</v>
      </c>
      <c r="E492" s="69" t="s">
        <v>37</v>
      </c>
      <c r="F492" s="69" t="s">
        <v>2348</v>
      </c>
      <c r="G492" s="69" t="s">
        <v>2349</v>
      </c>
      <c r="H492" s="69" t="s">
        <v>2331</v>
      </c>
      <c r="I492" s="69" t="s">
        <v>1236</v>
      </c>
      <c r="J492" s="70">
        <v>31906.98</v>
      </c>
      <c r="K492" s="69" t="s">
        <v>1936</v>
      </c>
      <c r="L492" s="69" t="s">
        <v>2350</v>
      </c>
      <c r="M492" s="70">
        <v>31888.080000000002</v>
      </c>
      <c r="N492" s="69"/>
      <c r="O492" s="69"/>
      <c r="P492" s="69" t="s">
        <v>1661</v>
      </c>
      <c r="Q492" s="69" t="s">
        <v>1218</v>
      </c>
      <c r="R492" s="69"/>
      <c r="S492" s="70">
        <v>31888.080000000002</v>
      </c>
      <c r="T492" s="70"/>
      <c r="U492" s="69"/>
      <c r="V492" s="69"/>
      <c r="W492" s="69"/>
      <c r="X492" s="69"/>
      <c r="Y492" s="70"/>
      <c r="Z492" s="69">
        <v>0</v>
      </c>
      <c r="AA492" s="69" t="s">
        <v>966</v>
      </c>
      <c r="AB492" s="69" t="s">
        <v>967</v>
      </c>
      <c r="AC492" s="69" t="s">
        <v>2351</v>
      </c>
    </row>
    <row r="493" spans="1:29" x14ac:dyDescent="0.25">
      <c r="A493" s="71" t="s">
        <v>193</v>
      </c>
      <c r="B493" s="71"/>
      <c r="C493" s="71"/>
      <c r="D493" s="71"/>
      <c r="E493" s="71"/>
      <c r="F493" s="71"/>
      <c r="G493" s="71"/>
      <c r="H493" s="71"/>
      <c r="I493" s="71"/>
      <c r="J493" s="72">
        <v>31906.98</v>
      </c>
      <c r="K493" s="71"/>
      <c r="L493" s="71"/>
      <c r="M493" s="72">
        <v>31888.080000000002</v>
      </c>
      <c r="N493" s="72">
        <v>18.899999999997817</v>
      </c>
      <c r="O493" s="71"/>
      <c r="P493" s="71"/>
      <c r="Q493" s="71"/>
      <c r="R493" s="71"/>
      <c r="S493" s="72">
        <v>31888.080000000002</v>
      </c>
      <c r="T493" s="72">
        <v>0</v>
      </c>
      <c r="U493" s="71"/>
      <c r="V493" s="71"/>
      <c r="W493" s="71"/>
      <c r="X493" s="72">
        <v>31888.080000000002</v>
      </c>
      <c r="Y493" s="72">
        <v>0</v>
      </c>
      <c r="Z493" s="72">
        <v>0</v>
      </c>
      <c r="AA493" s="69"/>
      <c r="AB493" s="69"/>
      <c r="AC493" s="69"/>
    </row>
    <row r="494" spans="1:29" ht="30" x14ac:dyDescent="0.25">
      <c r="A494" s="68" t="s">
        <v>2352</v>
      </c>
      <c r="B494" s="69" t="s">
        <v>2353</v>
      </c>
      <c r="C494" s="69" t="s">
        <v>2354</v>
      </c>
      <c r="D494" s="69" t="s">
        <v>2308</v>
      </c>
      <c r="E494" s="69" t="s">
        <v>2356</v>
      </c>
      <c r="F494" s="69" t="s">
        <v>1727</v>
      </c>
      <c r="G494" s="69" t="s">
        <v>1046</v>
      </c>
      <c r="H494" s="69" t="s">
        <v>1394</v>
      </c>
      <c r="I494" s="69" t="s">
        <v>1236</v>
      </c>
      <c r="J494" s="70">
        <v>418379.88</v>
      </c>
      <c r="K494" s="69" t="s">
        <v>1936</v>
      </c>
      <c r="L494" s="69" t="s">
        <v>2355</v>
      </c>
      <c r="M494" s="70">
        <v>34988.480000000003</v>
      </c>
      <c r="N494" s="69"/>
      <c r="O494" s="69"/>
      <c r="P494" s="69" t="s">
        <v>2170</v>
      </c>
      <c r="Q494" s="69" t="s">
        <v>2357</v>
      </c>
      <c r="R494" s="69"/>
      <c r="S494" s="70">
        <v>34988.480000000003</v>
      </c>
      <c r="T494" s="70"/>
      <c r="U494" s="69"/>
      <c r="V494" s="69"/>
      <c r="W494" s="69"/>
      <c r="X494" s="69"/>
      <c r="Y494" s="70"/>
      <c r="Z494" s="69">
        <v>0</v>
      </c>
      <c r="AA494" s="69" t="s">
        <v>966</v>
      </c>
      <c r="AB494" s="69" t="s">
        <v>967</v>
      </c>
      <c r="AC494" s="69" t="s">
        <v>2358</v>
      </c>
    </row>
    <row r="495" spans="1:29" x14ac:dyDescent="0.25">
      <c r="A495" s="69"/>
      <c r="B495" s="69"/>
      <c r="C495" s="69"/>
      <c r="D495" s="69"/>
      <c r="E495" s="69" t="s">
        <v>2360</v>
      </c>
      <c r="F495" s="69"/>
      <c r="G495" s="69"/>
      <c r="H495" s="69"/>
      <c r="I495" s="69"/>
      <c r="J495" s="69"/>
      <c r="K495" s="69"/>
      <c r="L495" s="69" t="s">
        <v>2359</v>
      </c>
      <c r="M495" s="70">
        <v>317896.12</v>
      </c>
      <c r="N495" s="69"/>
      <c r="O495" s="69"/>
      <c r="P495" s="69" t="s">
        <v>2277</v>
      </c>
      <c r="Q495" s="69" t="s">
        <v>2361</v>
      </c>
      <c r="R495" s="69"/>
      <c r="S495" s="70">
        <v>317896.12</v>
      </c>
      <c r="T495" s="70"/>
      <c r="U495" s="69"/>
      <c r="V495" s="69"/>
      <c r="W495" s="69"/>
      <c r="X495" s="69"/>
      <c r="Y495" s="70"/>
      <c r="Z495" s="69">
        <v>0</v>
      </c>
      <c r="AA495" s="69"/>
      <c r="AB495" s="69" t="s">
        <v>967</v>
      </c>
      <c r="AC495" s="69"/>
    </row>
    <row r="496" spans="1:29" x14ac:dyDescent="0.25">
      <c r="A496" s="69"/>
      <c r="B496" s="69"/>
      <c r="C496" s="69"/>
      <c r="D496" s="69"/>
      <c r="E496" s="69" t="s">
        <v>2363</v>
      </c>
      <c r="F496" s="69"/>
      <c r="G496" s="69"/>
      <c r="H496" s="69"/>
      <c r="I496" s="69"/>
      <c r="J496" s="69"/>
      <c r="K496" s="69"/>
      <c r="L496" s="69" t="s">
        <v>2362</v>
      </c>
      <c r="M496" s="70">
        <v>60065.96</v>
      </c>
      <c r="N496" s="69"/>
      <c r="O496" s="69"/>
      <c r="P496" s="69" t="s">
        <v>2277</v>
      </c>
      <c r="Q496" s="69" t="s">
        <v>2361</v>
      </c>
      <c r="R496" s="69"/>
      <c r="S496" s="70">
        <v>60065.96</v>
      </c>
      <c r="T496" s="70"/>
      <c r="U496" s="69"/>
      <c r="V496" s="69"/>
      <c r="W496" s="69"/>
      <c r="X496" s="69"/>
      <c r="Y496" s="70"/>
      <c r="Z496" s="69">
        <v>0</v>
      </c>
      <c r="AA496" s="69"/>
      <c r="AB496" s="69" t="s">
        <v>967</v>
      </c>
      <c r="AC496" s="69"/>
    </row>
    <row r="497" spans="1:29" x14ac:dyDescent="0.25">
      <c r="A497" s="71" t="s">
        <v>193</v>
      </c>
      <c r="B497" s="71"/>
      <c r="C497" s="71"/>
      <c r="D497" s="71"/>
      <c r="E497" s="71"/>
      <c r="F497" s="71"/>
      <c r="G497" s="71"/>
      <c r="H497" s="71"/>
      <c r="I497" s="71"/>
      <c r="J497" s="72">
        <v>418379.88</v>
      </c>
      <c r="K497" s="71"/>
      <c r="L497" s="71"/>
      <c r="M497" s="72">
        <v>412950.56</v>
      </c>
      <c r="N497" s="72">
        <v>5429.320000000007</v>
      </c>
      <c r="O497" s="71"/>
      <c r="P497" s="71"/>
      <c r="Q497" s="71"/>
      <c r="R497" s="71"/>
      <c r="S497" s="72">
        <v>412950.56</v>
      </c>
      <c r="T497" s="72">
        <v>0</v>
      </c>
      <c r="U497" s="71"/>
      <c r="V497" s="71"/>
      <c r="W497" s="71"/>
      <c r="X497" s="72">
        <v>412950.56</v>
      </c>
      <c r="Y497" s="72">
        <v>0</v>
      </c>
      <c r="Z497" s="72">
        <v>0</v>
      </c>
      <c r="AA497" s="69"/>
      <c r="AB497" s="69"/>
      <c r="AC497" s="69"/>
    </row>
    <row r="498" spans="1:29" ht="30" x14ac:dyDescent="0.25">
      <c r="A498" s="68" t="s">
        <v>2364</v>
      </c>
      <c r="B498" s="69" t="s">
        <v>1213</v>
      </c>
      <c r="C498" s="69" t="s">
        <v>32</v>
      </c>
      <c r="D498" s="69" t="s">
        <v>2365</v>
      </c>
      <c r="E498" s="69" t="s">
        <v>76</v>
      </c>
      <c r="F498" s="69" t="s">
        <v>1216</v>
      </c>
      <c r="G498" s="69" t="s">
        <v>1313</v>
      </c>
      <c r="H498" s="69" t="s">
        <v>2366</v>
      </c>
      <c r="I498" s="69" t="s">
        <v>1236</v>
      </c>
      <c r="J498" s="70">
        <v>1609677.72</v>
      </c>
      <c r="K498" s="69" t="s">
        <v>1936</v>
      </c>
      <c r="L498" s="69" t="s">
        <v>2367</v>
      </c>
      <c r="M498" s="70">
        <v>237676.32</v>
      </c>
      <c r="N498" s="69"/>
      <c r="O498" s="69"/>
      <c r="P498" s="69" t="s">
        <v>1661</v>
      </c>
      <c r="Q498" s="69" t="s">
        <v>1228</v>
      </c>
      <c r="R498" s="69"/>
      <c r="S498" s="70">
        <v>237676.32</v>
      </c>
      <c r="T498" s="70"/>
      <c r="U498" s="69"/>
      <c r="V498" s="69"/>
      <c r="W498" s="69"/>
      <c r="X498" s="69"/>
      <c r="Y498" s="70"/>
      <c r="Z498" s="69">
        <v>0</v>
      </c>
      <c r="AA498" s="69" t="s">
        <v>966</v>
      </c>
      <c r="AB498" s="69" t="s">
        <v>967</v>
      </c>
      <c r="AC498" s="69" t="s">
        <v>2368</v>
      </c>
    </row>
    <row r="499" spans="1:29" x14ac:dyDescent="0.25">
      <c r="A499" s="69"/>
      <c r="B499" s="69"/>
      <c r="C499" s="69"/>
      <c r="D499" s="69"/>
      <c r="E499" s="69" t="s">
        <v>2370</v>
      </c>
      <c r="F499" s="69"/>
      <c r="G499" s="69"/>
      <c r="H499" s="69"/>
      <c r="I499" s="69"/>
      <c r="J499" s="69"/>
      <c r="K499" s="69"/>
      <c r="L499" s="69" t="s">
        <v>2369</v>
      </c>
      <c r="M499" s="70">
        <v>230879.88</v>
      </c>
      <c r="N499" s="69"/>
      <c r="O499" s="69"/>
      <c r="P499" s="69" t="s">
        <v>2136</v>
      </c>
      <c r="Q499" s="69" t="s">
        <v>2371</v>
      </c>
      <c r="R499" s="69"/>
      <c r="S499" s="70">
        <v>230879.88</v>
      </c>
      <c r="T499" s="70"/>
      <c r="U499" s="69"/>
      <c r="V499" s="69"/>
      <c r="W499" s="69"/>
      <c r="X499" s="69"/>
      <c r="Y499" s="70"/>
      <c r="Z499" s="69">
        <v>0</v>
      </c>
      <c r="AA499" s="69"/>
      <c r="AB499" s="69" t="s">
        <v>967</v>
      </c>
      <c r="AC499" s="69"/>
    </row>
    <row r="500" spans="1:29" x14ac:dyDescent="0.25">
      <c r="A500" s="69"/>
      <c r="B500" s="69"/>
      <c r="C500" s="69"/>
      <c r="D500" s="69"/>
      <c r="E500" s="69" t="s">
        <v>2370</v>
      </c>
      <c r="F500" s="69"/>
      <c r="G500" s="69"/>
      <c r="H500" s="69"/>
      <c r="I500" s="69"/>
      <c r="J500" s="69"/>
      <c r="K500" s="69"/>
      <c r="L500" s="69" t="s">
        <v>2372</v>
      </c>
      <c r="M500" s="70">
        <v>30280.32</v>
      </c>
      <c r="N500" s="69"/>
      <c r="O500" s="69"/>
      <c r="P500" s="69" t="s">
        <v>2136</v>
      </c>
      <c r="Q500" s="69" t="s">
        <v>2371</v>
      </c>
      <c r="R500" s="69"/>
      <c r="S500" s="70">
        <v>30280.32</v>
      </c>
      <c r="T500" s="70"/>
      <c r="U500" s="69"/>
      <c r="V500" s="69"/>
      <c r="W500" s="69"/>
      <c r="X500" s="69"/>
      <c r="Y500" s="70"/>
      <c r="Z500" s="69">
        <v>0</v>
      </c>
      <c r="AA500" s="69"/>
      <c r="AB500" s="69" t="s">
        <v>997</v>
      </c>
      <c r="AC500" s="69"/>
    </row>
    <row r="501" spans="1:29" x14ac:dyDescent="0.25">
      <c r="A501" s="69"/>
      <c r="B501" s="69"/>
      <c r="C501" s="69"/>
      <c r="D501" s="69"/>
      <c r="E501" s="69" t="s">
        <v>2374</v>
      </c>
      <c r="F501" s="69"/>
      <c r="G501" s="69"/>
      <c r="H501" s="69"/>
      <c r="I501" s="69"/>
      <c r="J501" s="69"/>
      <c r="K501" s="69"/>
      <c r="L501" s="69" t="s">
        <v>2373</v>
      </c>
      <c r="M501" s="70">
        <v>248179.68</v>
      </c>
      <c r="N501" s="69"/>
      <c r="O501" s="69"/>
      <c r="P501" s="69" t="s">
        <v>2207</v>
      </c>
      <c r="Q501" s="69" t="s">
        <v>971</v>
      </c>
      <c r="R501" s="69"/>
      <c r="S501" s="70">
        <v>248179.68</v>
      </c>
      <c r="T501" s="70"/>
      <c r="U501" s="69"/>
      <c r="V501" s="69"/>
      <c r="W501" s="69"/>
      <c r="X501" s="69"/>
      <c r="Y501" s="70"/>
      <c r="Z501" s="69">
        <v>0</v>
      </c>
      <c r="AA501" s="69"/>
      <c r="AB501" s="69" t="s">
        <v>967</v>
      </c>
      <c r="AC501" s="69"/>
    </row>
    <row r="502" spans="1:29" x14ac:dyDescent="0.25">
      <c r="A502" s="69"/>
      <c r="B502" s="69"/>
      <c r="C502" s="69"/>
      <c r="D502" s="69"/>
      <c r="E502" s="69" t="s">
        <v>2374</v>
      </c>
      <c r="F502" s="69"/>
      <c r="G502" s="69"/>
      <c r="H502" s="69"/>
      <c r="I502" s="69"/>
      <c r="J502" s="69"/>
      <c r="K502" s="69"/>
      <c r="L502" s="69" t="s">
        <v>2375</v>
      </c>
      <c r="M502" s="70">
        <v>248023.44</v>
      </c>
      <c r="N502" s="69"/>
      <c r="O502" s="69"/>
      <c r="P502" s="69" t="s">
        <v>2207</v>
      </c>
      <c r="Q502" s="69" t="s">
        <v>971</v>
      </c>
      <c r="R502" s="69"/>
      <c r="S502" s="70">
        <v>248023.44</v>
      </c>
      <c r="T502" s="70"/>
      <c r="U502" s="69"/>
      <c r="V502" s="69"/>
      <c r="W502" s="69"/>
      <c r="X502" s="69"/>
      <c r="Y502" s="70"/>
      <c r="Z502" s="69">
        <v>0</v>
      </c>
      <c r="AA502" s="69"/>
      <c r="AB502" s="69" t="s">
        <v>967</v>
      </c>
      <c r="AC502" s="69"/>
    </row>
    <row r="503" spans="1:29" x14ac:dyDescent="0.25">
      <c r="A503" s="69"/>
      <c r="B503" s="69"/>
      <c r="C503" s="69"/>
      <c r="D503" s="69"/>
      <c r="E503" s="69" t="s">
        <v>2374</v>
      </c>
      <c r="F503" s="69"/>
      <c r="G503" s="69"/>
      <c r="H503" s="69"/>
      <c r="I503" s="69"/>
      <c r="J503" s="69"/>
      <c r="K503" s="69"/>
      <c r="L503" s="69" t="s">
        <v>2376</v>
      </c>
      <c r="M503" s="70">
        <v>248129.28</v>
      </c>
      <c r="N503" s="69"/>
      <c r="O503" s="69"/>
      <c r="P503" s="69" t="s">
        <v>2207</v>
      </c>
      <c r="Q503" s="69" t="s">
        <v>971</v>
      </c>
      <c r="R503" s="69"/>
      <c r="S503" s="70">
        <v>248129.28</v>
      </c>
      <c r="T503" s="70"/>
      <c r="U503" s="69"/>
      <c r="V503" s="69"/>
      <c r="W503" s="69"/>
      <c r="X503" s="69"/>
      <c r="Y503" s="70"/>
      <c r="Z503" s="69">
        <v>0</v>
      </c>
      <c r="AA503" s="69"/>
      <c r="AB503" s="69" t="s">
        <v>967</v>
      </c>
      <c r="AC503" s="69"/>
    </row>
    <row r="504" spans="1:29" x14ac:dyDescent="0.25">
      <c r="A504" s="69"/>
      <c r="B504" s="69"/>
      <c r="C504" s="69"/>
      <c r="D504" s="69"/>
      <c r="E504" s="69" t="s">
        <v>2378</v>
      </c>
      <c r="F504" s="69"/>
      <c r="G504" s="69"/>
      <c r="H504" s="69"/>
      <c r="I504" s="69"/>
      <c r="J504" s="69"/>
      <c r="K504" s="69"/>
      <c r="L504" s="69" t="s">
        <v>2377</v>
      </c>
      <c r="M504" s="70">
        <v>247962.96</v>
      </c>
      <c r="N504" s="69"/>
      <c r="O504" s="69"/>
      <c r="P504" s="69" t="s">
        <v>1751</v>
      </c>
      <c r="Q504" s="69" t="s">
        <v>1917</v>
      </c>
      <c r="R504" s="69"/>
      <c r="S504" s="70">
        <v>247962.96</v>
      </c>
      <c r="T504" s="70"/>
      <c r="U504" s="69"/>
      <c r="V504" s="69"/>
      <c r="W504" s="69"/>
      <c r="X504" s="69"/>
      <c r="Y504" s="70"/>
      <c r="Z504" s="69">
        <v>0</v>
      </c>
      <c r="AA504" s="69"/>
      <c r="AB504" s="69" t="s">
        <v>967</v>
      </c>
      <c r="AC504" s="69"/>
    </row>
    <row r="505" spans="1:29" x14ac:dyDescent="0.25">
      <c r="A505" s="69"/>
      <c r="B505" s="69"/>
      <c r="C505" s="69"/>
      <c r="D505" s="69"/>
      <c r="E505" s="69" t="s">
        <v>2378</v>
      </c>
      <c r="F505" s="69"/>
      <c r="G505" s="69"/>
      <c r="H505" s="69"/>
      <c r="I505" s="69"/>
      <c r="J505" s="69"/>
      <c r="K505" s="69"/>
      <c r="L505" s="69" t="s">
        <v>2379</v>
      </c>
      <c r="M505" s="70">
        <v>91075.32</v>
      </c>
      <c r="N505" s="69"/>
      <c r="O505" s="69"/>
      <c r="P505" s="69" t="s">
        <v>1751</v>
      </c>
      <c r="Q505" s="69" t="s">
        <v>1917</v>
      </c>
      <c r="R505" s="69"/>
      <c r="S505" s="70">
        <v>91075.32</v>
      </c>
      <c r="T505" s="70"/>
      <c r="U505" s="69"/>
      <c r="V505" s="69"/>
      <c r="W505" s="69"/>
      <c r="X505" s="69"/>
      <c r="Y505" s="70"/>
      <c r="Z505" s="69">
        <v>0</v>
      </c>
      <c r="AA505" s="69"/>
      <c r="AB505" s="69" t="s">
        <v>967</v>
      </c>
      <c r="AC505" s="69"/>
    </row>
    <row r="506" spans="1:29" x14ac:dyDescent="0.25">
      <c r="A506" s="69"/>
      <c r="B506" s="69"/>
      <c r="C506" s="69"/>
      <c r="D506" s="69"/>
      <c r="E506" s="69" t="s">
        <v>2378</v>
      </c>
      <c r="F506" s="69"/>
      <c r="G506" s="69"/>
      <c r="H506" s="69"/>
      <c r="I506" s="69"/>
      <c r="J506" s="69"/>
      <c r="K506" s="69"/>
      <c r="L506" s="69" t="s">
        <v>2380</v>
      </c>
      <c r="M506" s="70">
        <v>24791.759999999998</v>
      </c>
      <c r="N506" s="69"/>
      <c r="O506" s="69"/>
      <c r="P506" s="69" t="s">
        <v>1751</v>
      </c>
      <c r="Q506" s="69" t="s">
        <v>1917</v>
      </c>
      <c r="R506" s="69"/>
      <c r="S506" s="70">
        <v>24791.759999999998</v>
      </c>
      <c r="T506" s="70"/>
      <c r="U506" s="69"/>
      <c r="V506" s="69"/>
      <c r="W506" s="69"/>
      <c r="X506" s="69"/>
      <c r="Y506" s="70"/>
      <c r="Z506" s="69">
        <v>0</v>
      </c>
      <c r="AA506" s="69"/>
      <c r="AB506" s="69" t="s">
        <v>967</v>
      </c>
      <c r="AC506" s="69"/>
    </row>
    <row r="507" spans="1:29" x14ac:dyDescent="0.25">
      <c r="A507" s="71" t="s">
        <v>193</v>
      </c>
      <c r="B507" s="71"/>
      <c r="C507" s="71"/>
      <c r="D507" s="71"/>
      <c r="E507" s="71"/>
      <c r="F507" s="71"/>
      <c r="G507" s="71"/>
      <c r="H507" s="71"/>
      <c r="I507" s="71"/>
      <c r="J507" s="72">
        <v>1609677.72</v>
      </c>
      <c r="K507" s="71"/>
      <c r="L507" s="71"/>
      <c r="M507" s="72">
        <v>1606998.96</v>
      </c>
      <c r="N507" s="72">
        <v>2678.7600000000093</v>
      </c>
      <c r="O507" s="71"/>
      <c r="P507" s="71"/>
      <c r="Q507" s="71"/>
      <c r="R507" s="71"/>
      <c r="S507" s="72">
        <v>1606998.96</v>
      </c>
      <c r="T507" s="72">
        <v>0</v>
      </c>
      <c r="U507" s="71"/>
      <c r="V507" s="71"/>
      <c r="W507" s="71"/>
      <c r="X507" s="72">
        <v>1606998.96</v>
      </c>
      <c r="Y507" s="72">
        <v>0</v>
      </c>
      <c r="Z507" s="72">
        <v>0</v>
      </c>
      <c r="AA507" s="69"/>
      <c r="AB507" s="69"/>
      <c r="AC507" s="69"/>
    </row>
    <row r="508" spans="1:29" ht="30" x14ac:dyDescent="0.25">
      <c r="A508" s="68" t="s">
        <v>2381</v>
      </c>
      <c r="B508" s="69" t="s">
        <v>2382</v>
      </c>
      <c r="C508" s="69" t="s">
        <v>31</v>
      </c>
      <c r="D508" s="69" t="s">
        <v>2308</v>
      </c>
      <c r="E508" s="69" t="s">
        <v>2384</v>
      </c>
      <c r="F508" s="69" t="s">
        <v>1216</v>
      </c>
      <c r="G508" s="69" t="s">
        <v>2276</v>
      </c>
      <c r="H508" s="69" t="s">
        <v>1738</v>
      </c>
      <c r="I508" s="69" t="s">
        <v>1236</v>
      </c>
      <c r="J508" s="70">
        <v>1173010.8400000001</v>
      </c>
      <c r="K508" s="69" t="s">
        <v>1936</v>
      </c>
      <c r="L508" s="69" t="s">
        <v>2383</v>
      </c>
      <c r="M508" s="70">
        <v>323274.56</v>
      </c>
      <c r="N508" s="69"/>
      <c r="O508" s="69"/>
      <c r="P508" s="69" t="s">
        <v>2136</v>
      </c>
      <c r="Q508" s="69" t="s">
        <v>971</v>
      </c>
      <c r="R508" s="69"/>
      <c r="S508" s="70">
        <v>323274.56</v>
      </c>
      <c r="T508" s="70"/>
      <c r="U508" s="69"/>
      <c r="V508" s="69"/>
      <c r="W508" s="69"/>
      <c r="X508" s="69"/>
      <c r="Y508" s="70"/>
      <c r="Z508" s="69">
        <v>0</v>
      </c>
      <c r="AA508" s="69" t="s">
        <v>966</v>
      </c>
      <c r="AB508" s="69" t="s">
        <v>967</v>
      </c>
      <c r="AC508" s="69" t="s">
        <v>2385</v>
      </c>
    </row>
    <row r="509" spans="1:29" x14ac:dyDescent="0.25">
      <c r="A509" s="69"/>
      <c r="B509" s="69"/>
      <c r="C509" s="69"/>
      <c r="D509" s="69"/>
      <c r="E509" s="69" t="s">
        <v>2387</v>
      </c>
      <c r="F509" s="69"/>
      <c r="G509" s="69"/>
      <c r="H509" s="69"/>
      <c r="I509" s="69"/>
      <c r="J509" s="69"/>
      <c r="K509" s="69"/>
      <c r="L509" s="69" t="s">
        <v>2386</v>
      </c>
      <c r="M509" s="70">
        <v>80205.960000000006</v>
      </c>
      <c r="N509" s="69"/>
      <c r="O509" s="69"/>
      <c r="P509" s="69" t="s">
        <v>2388</v>
      </c>
      <c r="Q509" s="69" t="s">
        <v>971</v>
      </c>
      <c r="R509" s="69"/>
      <c r="S509" s="70">
        <v>80205.960000000006</v>
      </c>
      <c r="T509" s="70"/>
      <c r="U509" s="69"/>
      <c r="V509" s="69"/>
      <c r="W509" s="69"/>
      <c r="X509" s="69"/>
      <c r="Y509" s="70"/>
      <c r="Z509" s="69">
        <v>0</v>
      </c>
      <c r="AA509" s="69"/>
      <c r="AB509" s="69" t="s">
        <v>967</v>
      </c>
      <c r="AC509" s="69"/>
    </row>
    <row r="510" spans="1:29" x14ac:dyDescent="0.25">
      <c r="A510" s="69"/>
      <c r="B510" s="69"/>
      <c r="C510" s="69"/>
      <c r="D510" s="69"/>
      <c r="E510" s="69" t="s">
        <v>2390</v>
      </c>
      <c r="F510" s="69"/>
      <c r="G510" s="69"/>
      <c r="H510" s="69"/>
      <c r="I510" s="69"/>
      <c r="J510" s="69"/>
      <c r="K510" s="69"/>
      <c r="L510" s="69" t="s">
        <v>2389</v>
      </c>
      <c r="M510" s="70">
        <v>258642.12</v>
      </c>
      <c r="N510" s="69"/>
      <c r="O510" s="69"/>
      <c r="P510" s="69" t="s">
        <v>1106</v>
      </c>
      <c r="Q510" s="69" t="s">
        <v>2391</v>
      </c>
      <c r="R510" s="69"/>
      <c r="S510" s="70">
        <v>258642.12</v>
      </c>
      <c r="T510" s="70"/>
      <c r="U510" s="69"/>
      <c r="V510" s="69"/>
      <c r="W510" s="69"/>
      <c r="X510" s="69"/>
      <c r="Y510" s="70"/>
      <c r="Z510" s="69">
        <v>0</v>
      </c>
      <c r="AA510" s="69"/>
      <c r="AB510" s="69" t="s">
        <v>967</v>
      </c>
      <c r="AC510" s="69"/>
    </row>
    <row r="511" spans="1:29" x14ac:dyDescent="0.25">
      <c r="A511" s="69"/>
      <c r="B511" s="69"/>
      <c r="C511" s="69"/>
      <c r="D511" s="69"/>
      <c r="E511" s="69" t="s">
        <v>2393</v>
      </c>
      <c r="F511" s="69"/>
      <c r="G511" s="69"/>
      <c r="H511" s="69"/>
      <c r="I511" s="69"/>
      <c r="J511" s="69"/>
      <c r="K511" s="69"/>
      <c r="L511" s="69" t="s">
        <v>2392</v>
      </c>
      <c r="M511" s="70">
        <v>220787.4</v>
      </c>
      <c r="N511" s="69"/>
      <c r="O511" s="69"/>
      <c r="P511" s="69" t="s">
        <v>1751</v>
      </c>
      <c r="Q511" s="69" t="s">
        <v>2394</v>
      </c>
      <c r="R511" s="69"/>
      <c r="S511" s="70">
        <v>220787.4</v>
      </c>
      <c r="T511" s="70"/>
      <c r="U511" s="69"/>
      <c r="V511" s="69"/>
      <c r="W511" s="69"/>
      <c r="X511" s="69"/>
      <c r="Y511" s="70"/>
      <c r="Z511" s="69">
        <v>0</v>
      </c>
      <c r="AA511" s="69"/>
      <c r="AB511" s="69" t="s">
        <v>967</v>
      </c>
      <c r="AC511" s="69"/>
    </row>
    <row r="512" spans="1:29" x14ac:dyDescent="0.25">
      <c r="A512" s="69"/>
      <c r="B512" s="69"/>
      <c r="C512" s="69"/>
      <c r="D512" s="69"/>
      <c r="E512" s="69" t="s">
        <v>2396</v>
      </c>
      <c r="F512" s="69"/>
      <c r="G512" s="69"/>
      <c r="H512" s="69"/>
      <c r="I512" s="69"/>
      <c r="J512" s="69"/>
      <c r="K512" s="69"/>
      <c r="L512" s="69" t="s">
        <v>2395</v>
      </c>
      <c r="M512" s="70">
        <v>286333.56</v>
      </c>
      <c r="N512" s="69"/>
      <c r="O512" s="69"/>
      <c r="P512" s="69" t="s">
        <v>1751</v>
      </c>
      <c r="Q512" s="69" t="s">
        <v>2397</v>
      </c>
      <c r="R512" s="69"/>
      <c r="S512" s="70">
        <v>286333.56</v>
      </c>
      <c r="T512" s="70"/>
      <c r="U512" s="69"/>
      <c r="V512" s="69"/>
      <c r="W512" s="69"/>
      <c r="X512" s="69"/>
      <c r="Y512" s="70"/>
      <c r="Z512" s="69">
        <v>0</v>
      </c>
      <c r="AA512" s="69"/>
      <c r="AB512" s="69" t="s">
        <v>967</v>
      </c>
      <c r="AC512" s="69"/>
    </row>
    <row r="513" spans="1:29" x14ac:dyDescent="0.25">
      <c r="A513" s="71" t="s">
        <v>193</v>
      </c>
      <c r="B513" s="71"/>
      <c r="C513" s="71"/>
      <c r="D513" s="71"/>
      <c r="E513" s="71"/>
      <c r="F513" s="71"/>
      <c r="G513" s="71"/>
      <c r="H513" s="71"/>
      <c r="I513" s="71"/>
      <c r="J513" s="72">
        <v>1173010.8400000001</v>
      </c>
      <c r="K513" s="71"/>
      <c r="L513" s="71"/>
      <c r="M513" s="72">
        <v>1169243.6000000001</v>
      </c>
      <c r="N513" s="72">
        <v>3767.2399999999907</v>
      </c>
      <c r="O513" s="71"/>
      <c r="P513" s="71"/>
      <c r="Q513" s="71"/>
      <c r="R513" s="71"/>
      <c r="S513" s="72">
        <v>1169243.6000000001</v>
      </c>
      <c r="T513" s="72">
        <v>0</v>
      </c>
      <c r="U513" s="71"/>
      <c r="V513" s="71"/>
      <c r="W513" s="71"/>
      <c r="X513" s="72">
        <v>1169243.6000000001</v>
      </c>
      <c r="Y513" s="72">
        <v>0</v>
      </c>
      <c r="Z513" s="72">
        <v>0</v>
      </c>
      <c r="AA513" s="69"/>
      <c r="AB513" s="69"/>
      <c r="AC513" s="69"/>
    </row>
    <row r="514" spans="1:29" ht="30" x14ac:dyDescent="0.25">
      <c r="A514" s="68" t="s">
        <v>2398</v>
      </c>
      <c r="B514" s="69" t="s">
        <v>2399</v>
      </c>
      <c r="C514" s="69" t="s">
        <v>2400</v>
      </c>
      <c r="D514" s="69" t="s">
        <v>1932</v>
      </c>
      <c r="E514" s="69" t="s">
        <v>2402</v>
      </c>
      <c r="F514" s="69" t="s">
        <v>1760</v>
      </c>
      <c r="G514" s="69" t="s">
        <v>1741</v>
      </c>
      <c r="H514" s="69" t="s">
        <v>2331</v>
      </c>
      <c r="I514" s="69" t="s">
        <v>1236</v>
      </c>
      <c r="J514" s="70">
        <v>161508.45000000001</v>
      </c>
      <c r="K514" s="69" t="s">
        <v>1936</v>
      </c>
      <c r="L514" s="69" t="s">
        <v>2401</v>
      </c>
      <c r="M514" s="70">
        <v>67659.78</v>
      </c>
      <c r="N514" s="69"/>
      <c r="O514" s="69"/>
      <c r="P514" s="69" t="s">
        <v>1882</v>
      </c>
      <c r="Q514" s="69"/>
      <c r="R514" s="69"/>
      <c r="S514" s="70">
        <v>67659.78</v>
      </c>
      <c r="T514" s="70"/>
      <c r="U514" s="69"/>
      <c r="V514" s="69"/>
      <c r="W514" s="69"/>
      <c r="X514" s="69"/>
      <c r="Y514" s="70"/>
      <c r="Z514" s="69">
        <v>0</v>
      </c>
      <c r="AA514" s="69" t="s">
        <v>966</v>
      </c>
      <c r="AB514" s="69" t="s">
        <v>967</v>
      </c>
      <c r="AC514" s="69" t="s">
        <v>2403</v>
      </c>
    </row>
    <row r="515" spans="1:29" x14ac:dyDescent="0.25">
      <c r="A515" s="69"/>
      <c r="B515" s="69"/>
      <c r="C515" s="69"/>
      <c r="D515" s="69"/>
      <c r="E515" s="69" t="s">
        <v>2405</v>
      </c>
      <c r="F515" s="69"/>
      <c r="G515" s="69"/>
      <c r="H515" s="69"/>
      <c r="I515" s="69"/>
      <c r="J515" s="69"/>
      <c r="K515" s="69"/>
      <c r="L515" s="69" t="s">
        <v>2404</v>
      </c>
      <c r="M515" s="70">
        <v>58135.32</v>
      </c>
      <c r="N515" s="69"/>
      <c r="O515" s="69"/>
      <c r="P515" s="69" t="s">
        <v>1106</v>
      </c>
      <c r="Q515" s="69" t="s">
        <v>2406</v>
      </c>
      <c r="R515" s="69"/>
      <c r="S515" s="70">
        <v>58135.32</v>
      </c>
      <c r="T515" s="70"/>
      <c r="U515" s="69"/>
      <c r="V515" s="69"/>
      <c r="W515" s="69"/>
      <c r="X515" s="69"/>
      <c r="Y515" s="70"/>
      <c r="Z515" s="69">
        <v>0</v>
      </c>
      <c r="AA515" s="69"/>
      <c r="AB515" s="69" t="s">
        <v>967</v>
      </c>
      <c r="AC515" s="69"/>
    </row>
    <row r="516" spans="1:29" x14ac:dyDescent="0.25">
      <c r="A516" s="69"/>
      <c r="B516" s="69"/>
      <c r="C516" s="69"/>
      <c r="D516" s="69"/>
      <c r="E516" s="69" t="s">
        <v>2402</v>
      </c>
      <c r="F516" s="69"/>
      <c r="G516" s="69"/>
      <c r="H516" s="69"/>
      <c r="I516" s="69"/>
      <c r="J516" s="69"/>
      <c r="K516" s="69"/>
      <c r="L516" s="69" t="s">
        <v>2407</v>
      </c>
      <c r="M516" s="70">
        <v>990.5</v>
      </c>
      <c r="N516" s="69"/>
      <c r="O516" s="69"/>
      <c r="P516" s="69" t="s">
        <v>1882</v>
      </c>
      <c r="Q516" s="69"/>
      <c r="R516" s="69"/>
      <c r="S516" s="70">
        <v>990.5</v>
      </c>
      <c r="T516" s="70"/>
      <c r="U516" s="69"/>
      <c r="V516" s="69"/>
      <c r="W516" s="69"/>
      <c r="X516" s="69"/>
      <c r="Y516" s="70"/>
      <c r="Z516" s="69">
        <v>0</v>
      </c>
      <c r="AA516" s="69"/>
      <c r="AB516" s="69" t="s">
        <v>997</v>
      </c>
      <c r="AC516" s="69"/>
    </row>
    <row r="517" spans="1:29" x14ac:dyDescent="0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 t="s">
        <v>2408</v>
      </c>
      <c r="M517" s="70">
        <v>11374</v>
      </c>
      <c r="N517" s="69"/>
      <c r="O517" s="69"/>
      <c r="P517" s="69"/>
      <c r="Q517" s="69"/>
      <c r="R517" s="69"/>
      <c r="S517" s="69"/>
      <c r="T517" s="70"/>
      <c r="U517" s="69"/>
      <c r="V517" s="69"/>
      <c r="W517" s="69"/>
      <c r="X517" s="69"/>
      <c r="Y517" s="70"/>
      <c r="Z517" s="69">
        <v>0</v>
      </c>
      <c r="AA517" s="69"/>
      <c r="AB517" s="69" t="s">
        <v>967</v>
      </c>
      <c r="AC517" s="69"/>
    </row>
    <row r="518" spans="1:29" x14ac:dyDescent="0.25">
      <c r="A518" s="71" t="s">
        <v>193</v>
      </c>
      <c r="B518" s="71"/>
      <c r="C518" s="71"/>
      <c r="D518" s="71"/>
      <c r="E518" s="71"/>
      <c r="F518" s="71"/>
      <c r="G518" s="71"/>
      <c r="H518" s="71"/>
      <c r="I518" s="71"/>
      <c r="J518" s="72">
        <v>161508.45000000001</v>
      </c>
      <c r="K518" s="71"/>
      <c r="L518" s="71"/>
      <c r="M518" s="72">
        <v>138159.6</v>
      </c>
      <c r="N518" s="72">
        <v>23348.850000000006</v>
      </c>
      <c r="O518" s="71"/>
      <c r="P518" s="71"/>
      <c r="Q518" s="71"/>
      <c r="R518" s="71"/>
      <c r="S518" s="72">
        <v>126785.60000000001</v>
      </c>
      <c r="T518" s="72">
        <v>0</v>
      </c>
      <c r="U518" s="71"/>
      <c r="V518" s="71"/>
      <c r="W518" s="71"/>
      <c r="X518" s="72">
        <v>126785.60000000001</v>
      </c>
      <c r="Y518" s="72">
        <v>0</v>
      </c>
      <c r="Z518" s="72">
        <v>0</v>
      </c>
      <c r="AA518" s="69"/>
      <c r="AB518" s="69"/>
      <c r="AC518" s="69"/>
    </row>
    <row r="519" spans="1:29" ht="30" x14ac:dyDescent="0.25">
      <c r="A519" s="68" t="s">
        <v>2409</v>
      </c>
      <c r="B519" s="69" t="s">
        <v>2410</v>
      </c>
      <c r="C519" s="69" t="s">
        <v>2411</v>
      </c>
      <c r="D519" s="69" t="s">
        <v>1233</v>
      </c>
      <c r="E519" s="69" t="s">
        <v>2413</v>
      </c>
      <c r="F519" s="69" t="s">
        <v>1760</v>
      </c>
      <c r="G519" s="69" t="s">
        <v>2180</v>
      </c>
      <c r="H519" s="69" t="s">
        <v>1106</v>
      </c>
      <c r="I519" s="69" t="s">
        <v>1236</v>
      </c>
      <c r="J519" s="70">
        <v>604412.26</v>
      </c>
      <c r="K519" s="69" t="s">
        <v>1936</v>
      </c>
      <c r="L519" s="69" t="s">
        <v>2412</v>
      </c>
      <c r="M519" s="70">
        <v>38453.9</v>
      </c>
      <c r="N519" s="69"/>
      <c r="O519" s="69"/>
      <c r="P519" s="69" t="s">
        <v>1217</v>
      </c>
      <c r="Q519" s="69" t="s">
        <v>2357</v>
      </c>
      <c r="R519" s="69"/>
      <c r="S519" s="70">
        <v>38453.9</v>
      </c>
      <c r="T519" s="70"/>
      <c r="U519" s="69"/>
      <c r="V519" s="69"/>
      <c r="W519" s="69"/>
      <c r="X519" s="69"/>
      <c r="Y519" s="70"/>
      <c r="Z519" s="69">
        <v>0</v>
      </c>
      <c r="AA519" s="69" t="s">
        <v>966</v>
      </c>
      <c r="AB519" s="69" t="s">
        <v>967</v>
      </c>
      <c r="AC519" s="69" t="s">
        <v>2414</v>
      </c>
    </row>
    <row r="520" spans="1:29" x14ac:dyDescent="0.25">
      <c r="A520" s="69"/>
      <c r="B520" s="69"/>
      <c r="C520" s="69"/>
      <c r="D520" s="69"/>
      <c r="E520" s="69" t="s">
        <v>2416</v>
      </c>
      <c r="F520" s="69"/>
      <c r="G520" s="69"/>
      <c r="H520" s="69"/>
      <c r="I520" s="69"/>
      <c r="J520" s="69"/>
      <c r="K520" s="69"/>
      <c r="L520" s="69" t="s">
        <v>2415</v>
      </c>
      <c r="M520" s="70">
        <v>66726.880000000005</v>
      </c>
      <c r="N520" s="69"/>
      <c r="O520" s="69"/>
      <c r="P520" s="69" t="s">
        <v>1106</v>
      </c>
      <c r="Q520" s="69" t="s">
        <v>2417</v>
      </c>
      <c r="R520" s="69"/>
      <c r="S520" s="70">
        <v>66726.880000000005</v>
      </c>
      <c r="T520" s="70"/>
      <c r="U520" s="69"/>
      <c r="V520" s="69"/>
      <c r="W520" s="69"/>
      <c r="X520" s="69"/>
      <c r="Y520" s="70"/>
      <c r="Z520" s="69">
        <v>0</v>
      </c>
      <c r="AA520" s="69"/>
      <c r="AB520" s="69" t="s">
        <v>967</v>
      </c>
      <c r="AC520" s="69"/>
    </row>
    <row r="521" spans="1:29" x14ac:dyDescent="0.25">
      <c r="A521" s="69"/>
      <c r="B521" s="69"/>
      <c r="C521" s="69"/>
      <c r="D521" s="69"/>
      <c r="E521" s="69" t="s">
        <v>2416</v>
      </c>
      <c r="F521" s="69"/>
      <c r="G521" s="69"/>
      <c r="H521" s="69"/>
      <c r="I521" s="69"/>
      <c r="J521" s="69"/>
      <c r="K521" s="69"/>
      <c r="L521" s="69" t="s">
        <v>2418</v>
      </c>
      <c r="M521" s="70">
        <v>57302.73</v>
      </c>
      <c r="N521" s="69"/>
      <c r="O521" s="69"/>
      <c r="P521" s="69" t="s">
        <v>1106</v>
      </c>
      <c r="Q521" s="69" t="s">
        <v>2417</v>
      </c>
      <c r="R521" s="69"/>
      <c r="S521" s="70">
        <v>57302.73</v>
      </c>
      <c r="T521" s="70"/>
      <c r="U521" s="69"/>
      <c r="V521" s="69"/>
      <c r="W521" s="69"/>
      <c r="X521" s="69"/>
      <c r="Y521" s="70"/>
      <c r="Z521" s="69">
        <v>0</v>
      </c>
      <c r="AA521" s="69"/>
      <c r="AB521" s="69" t="s">
        <v>967</v>
      </c>
      <c r="AC521" s="69"/>
    </row>
    <row r="522" spans="1:29" x14ac:dyDescent="0.25">
      <c r="A522" s="69"/>
      <c r="B522" s="69"/>
      <c r="C522" s="69"/>
      <c r="D522" s="69"/>
      <c r="E522" s="69" t="s">
        <v>2420</v>
      </c>
      <c r="F522" s="69"/>
      <c r="G522" s="69"/>
      <c r="H522" s="69"/>
      <c r="I522" s="69"/>
      <c r="J522" s="69"/>
      <c r="K522" s="69"/>
      <c r="L522" s="69" t="s">
        <v>2419</v>
      </c>
      <c r="M522" s="70">
        <v>59381.33</v>
      </c>
      <c r="N522" s="69"/>
      <c r="O522" s="69"/>
      <c r="P522" s="69" t="s">
        <v>1729</v>
      </c>
      <c r="Q522" s="69" t="s">
        <v>2406</v>
      </c>
      <c r="R522" s="69"/>
      <c r="S522" s="70">
        <v>59381.33</v>
      </c>
      <c r="T522" s="70"/>
      <c r="U522" s="69"/>
      <c r="V522" s="69"/>
      <c r="W522" s="69"/>
      <c r="X522" s="69"/>
      <c r="Y522" s="70"/>
      <c r="Z522" s="69">
        <v>0</v>
      </c>
      <c r="AA522" s="69"/>
      <c r="AB522" s="69" t="s">
        <v>967</v>
      </c>
      <c r="AC522" s="69"/>
    </row>
    <row r="523" spans="1:29" x14ac:dyDescent="0.25">
      <c r="A523" s="69"/>
      <c r="B523" s="69"/>
      <c r="C523" s="69"/>
      <c r="D523" s="69"/>
      <c r="E523" s="69" t="s">
        <v>2422</v>
      </c>
      <c r="F523" s="69"/>
      <c r="G523" s="69"/>
      <c r="H523" s="69"/>
      <c r="I523" s="69"/>
      <c r="J523" s="69"/>
      <c r="K523" s="69"/>
      <c r="L523" s="69" t="s">
        <v>2421</v>
      </c>
      <c r="M523" s="70">
        <v>68523.179999999993</v>
      </c>
      <c r="N523" s="69"/>
      <c r="O523" s="69"/>
      <c r="P523" s="69" t="s">
        <v>1106</v>
      </c>
      <c r="Q523" s="69" t="s">
        <v>2423</v>
      </c>
      <c r="R523" s="69"/>
      <c r="S523" s="70">
        <v>68523.179999999993</v>
      </c>
      <c r="T523" s="70"/>
      <c r="U523" s="69"/>
      <c r="V523" s="69"/>
      <c r="W523" s="69"/>
      <c r="X523" s="69"/>
      <c r="Y523" s="70"/>
      <c r="Z523" s="69">
        <v>0</v>
      </c>
      <c r="AA523" s="69"/>
      <c r="AB523" s="69" t="s">
        <v>967</v>
      </c>
      <c r="AC523" s="69"/>
    </row>
    <row r="524" spans="1:29" x14ac:dyDescent="0.25">
      <c r="A524" s="69"/>
      <c r="B524" s="69"/>
      <c r="C524" s="69"/>
      <c r="D524" s="69"/>
      <c r="E524" s="69" t="s">
        <v>2422</v>
      </c>
      <c r="F524" s="69"/>
      <c r="G524" s="69"/>
      <c r="H524" s="69"/>
      <c r="I524" s="69"/>
      <c r="J524" s="69"/>
      <c r="K524" s="69"/>
      <c r="L524" s="69" t="s">
        <v>2424</v>
      </c>
      <c r="M524" s="70">
        <v>69686.179999999993</v>
      </c>
      <c r="N524" s="69"/>
      <c r="O524" s="69"/>
      <c r="P524" s="69" t="s">
        <v>1106</v>
      </c>
      <c r="Q524" s="69" t="s">
        <v>2423</v>
      </c>
      <c r="R524" s="69"/>
      <c r="S524" s="70">
        <v>69686.179999999993</v>
      </c>
      <c r="T524" s="70"/>
      <c r="U524" s="69"/>
      <c r="V524" s="69"/>
      <c r="W524" s="69"/>
      <c r="X524" s="69"/>
      <c r="Y524" s="70"/>
      <c r="Z524" s="69">
        <v>0</v>
      </c>
      <c r="AA524" s="69"/>
      <c r="AB524" s="69" t="s">
        <v>967</v>
      </c>
      <c r="AC524" s="69"/>
    </row>
    <row r="525" spans="1:29" x14ac:dyDescent="0.25">
      <c r="A525" s="69"/>
      <c r="B525" s="69"/>
      <c r="C525" s="69"/>
      <c r="D525" s="69"/>
      <c r="E525" s="69" t="s">
        <v>2426</v>
      </c>
      <c r="F525" s="69"/>
      <c r="G525" s="69"/>
      <c r="H525" s="69"/>
      <c r="I525" s="69"/>
      <c r="J525" s="69"/>
      <c r="K525" s="69"/>
      <c r="L525" s="69" t="s">
        <v>2425</v>
      </c>
      <c r="M525" s="70">
        <v>3326.4</v>
      </c>
      <c r="N525" s="69"/>
      <c r="O525" s="69"/>
      <c r="P525" s="69" t="s">
        <v>1106</v>
      </c>
      <c r="Q525" s="69" t="s">
        <v>2427</v>
      </c>
      <c r="R525" s="69"/>
      <c r="S525" s="70">
        <v>3326.4</v>
      </c>
      <c r="T525" s="70"/>
      <c r="U525" s="69"/>
      <c r="V525" s="69"/>
      <c r="W525" s="69"/>
      <c r="X525" s="69"/>
      <c r="Y525" s="70"/>
      <c r="Z525" s="69">
        <v>0</v>
      </c>
      <c r="AA525" s="69"/>
      <c r="AB525" s="69" t="s">
        <v>967</v>
      </c>
      <c r="AC525" s="69"/>
    </row>
    <row r="526" spans="1:29" x14ac:dyDescent="0.25">
      <c r="A526" s="69"/>
      <c r="B526" s="69"/>
      <c r="C526" s="69"/>
      <c r="D526" s="69"/>
      <c r="E526" s="69" t="s">
        <v>2426</v>
      </c>
      <c r="F526" s="69"/>
      <c r="G526" s="69"/>
      <c r="H526" s="69"/>
      <c r="I526" s="69"/>
      <c r="J526" s="69"/>
      <c r="K526" s="69"/>
      <c r="L526" s="69" t="s">
        <v>2428</v>
      </c>
      <c r="M526" s="70">
        <v>4719.4399999999996</v>
      </c>
      <c r="N526" s="69"/>
      <c r="O526" s="69"/>
      <c r="P526" s="69" t="s">
        <v>1106</v>
      </c>
      <c r="Q526" s="69" t="s">
        <v>2427</v>
      </c>
      <c r="R526" s="69"/>
      <c r="S526" s="70">
        <v>4719.4399999999996</v>
      </c>
      <c r="T526" s="70"/>
      <c r="U526" s="69"/>
      <c r="V526" s="69"/>
      <c r="W526" s="69"/>
      <c r="X526" s="69"/>
      <c r="Y526" s="70"/>
      <c r="Z526" s="69">
        <v>0</v>
      </c>
      <c r="AA526" s="69"/>
      <c r="AB526" s="69" t="s">
        <v>967</v>
      </c>
      <c r="AC526" s="69"/>
    </row>
    <row r="527" spans="1:29" x14ac:dyDescent="0.25">
      <c r="A527" s="69"/>
      <c r="B527" s="69"/>
      <c r="C527" s="69"/>
      <c r="D527" s="69"/>
      <c r="E527" s="69" t="s">
        <v>2430</v>
      </c>
      <c r="F527" s="69"/>
      <c r="G527" s="69"/>
      <c r="H527" s="69"/>
      <c r="I527" s="69"/>
      <c r="J527" s="69"/>
      <c r="K527" s="69"/>
      <c r="L527" s="69" t="s">
        <v>2429</v>
      </c>
      <c r="M527" s="70">
        <v>201367.79</v>
      </c>
      <c r="N527" s="69"/>
      <c r="O527" s="69"/>
      <c r="P527" s="69" t="s">
        <v>1804</v>
      </c>
      <c r="Q527" s="69" t="s">
        <v>2431</v>
      </c>
      <c r="R527" s="69"/>
      <c r="S527" s="70">
        <v>201367.79</v>
      </c>
      <c r="T527" s="70"/>
      <c r="U527" s="69"/>
      <c r="V527" s="69"/>
      <c r="W527" s="69"/>
      <c r="X527" s="69"/>
      <c r="Y527" s="70"/>
      <c r="Z527" s="69">
        <v>0</v>
      </c>
      <c r="AA527" s="69"/>
      <c r="AB527" s="69" t="s">
        <v>967</v>
      </c>
      <c r="AC527" s="69"/>
    </row>
    <row r="528" spans="1:29" x14ac:dyDescent="0.25">
      <c r="A528" s="69"/>
      <c r="B528" s="69"/>
      <c r="C528" s="69"/>
      <c r="D528" s="69"/>
      <c r="E528" s="69" t="s">
        <v>2426</v>
      </c>
      <c r="F528" s="69"/>
      <c r="G528" s="69"/>
      <c r="H528" s="69"/>
      <c r="I528" s="69"/>
      <c r="J528" s="69"/>
      <c r="K528" s="69"/>
      <c r="L528" s="69" t="s">
        <v>2432</v>
      </c>
      <c r="M528" s="70">
        <v>32810.6</v>
      </c>
      <c r="N528" s="69"/>
      <c r="O528" s="69"/>
      <c r="P528" s="69" t="s">
        <v>1106</v>
      </c>
      <c r="Q528" s="69" t="s">
        <v>2427</v>
      </c>
      <c r="R528" s="69"/>
      <c r="S528" s="70">
        <v>32810.6</v>
      </c>
      <c r="T528" s="70"/>
      <c r="U528" s="69"/>
      <c r="V528" s="69"/>
      <c r="W528" s="69"/>
      <c r="X528" s="69"/>
      <c r="Y528" s="70"/>
      <c r="Z528" s="69">
        <v>0</v>
      </c>
      <c r="AA528" s="69"/>
      <c r="AB528" s="69" t="s">
        <v>967</v>
      </c>
      <c r="AC528" s="69"/>
    </row>
    <row r="529" spans="1:29" x14ac:dyDescent="0.25">
      <c r="A529" s="71" t="s">
        <v>193</v>
      </c>
      <c r="B529" s="71"/>
      <c r="C529" s="71"/>
      <c r="D529" s="71"/>
      <c r="E529" s="71"/>
      <c r="F529" s="71"/>
      <c r="G529" s="71"/>
      <c r="H529" s="71"/>
      <c r="I529" s="71"/>
      <c r="J529" s="72">
        <v>604412.26</v>
      </c>
      <c r="K529" s="71"/>
      <c r="L529" s="71"/>
      <c r="M529" s="72">
        <v>602298.43000000005</v>
      </c>
      <c r="N529" s="72">
        <v>2113.8299999999581</v>
      </c>
      <c r="O529" s="71"/>
      <c r="P529" s="71"/>
      <c r="Q529" s="71"/>
      <c r="R529" s="71"/>
      <c r="S529" s="72">
        <v>602298.43000000005</v>
      </c>
      <c r="T529" s="72">
        <v>0</v>
      </c>
      <c r="U529" s="71"/>
      <c r="V529" s="71"/>
      <c r="W529" s="71"/>
      <c r="X529" s="72">
        <v>602298.43000000005</v>
      </c>
      <c r="Y529" s="72">
        <v>0</v>
      </c>
      <c r="Z529" s="72">
        <v>0</v>
      </c>
      <c r="AA529" s="69"/>
      <c r="AB529" s="69"/>
      <c r="AC529" s="69"/>
    </row>
    <row r="530" spans="1:29" ht="30" x14ac:dyDescent="0.25">
      <c r="A530" s="68" t="s">
        <v>2433</v>
      </c>
      <c r="B530" s="69" t="s">
        <v>2434</v>
      </c>
      <c r="C530" s="69" t="s">
        <v>2435</v>
      </c>
      <c r="D530" s="69" t="s">
        <v>2436</v>
      </c>
      <c r="E530" s="69"/>
      <c r="F530" s="69" t="s">
        <v>1760</v>
      </c>
      <c r="G530" s="69" t="s">
        <v>1097</v>
      </c>
      <c r="H530" s="69" t="s">
        <v>1106</v>
      </c>
      <c r="I530" s="69"/>
      <c r="J530" s="70">
        <v>101146.64</v>
      </c>
      <c r="K530" s="69" t="s">
        <v>1936</v>
      </c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 t="s">
        <v>966</v>
      </c>
      <c r="AB530" s="69"/>
      <c r="AC530" s="69" t="s">
        <v>2437</v>
      </c>
    </row>
    <row r="531" spans="1:29" x14ac:dyDescent="0.25">
      <c r="A531" s="71" t="s">
        <v>193</v>
      </c>
      <c r="B531" s="71"/>
      <c r="C531" s="71"/>
      <c r="D531" s="71"/>
      <c r="E531" s="71"/>
      <c r="F531" s="71"/>
      <c r="G531" s="71"/>
      <c r="H531" s="71"/>
      <c r="I531" s="71"/>
      <c r="J531" s="72">
        <v>101146.64</v>
      </c>
      <c r="K531" s="71"/>
      <c r="L531" s="71"/>
      <c r="M531" s="72">
        <v>0</v>
      </c>
      <c r="N531" s="72">
        <v>101146.64</v>
      </c>
      <c r="O531" s="71"/>
      <c r="P531" s="71"/>
      <c r="Q531" s="71"/>
      <c r="R531" s="71"/>
      <c r="S531" s="72">
        <v>0</v>
      </c>
      <c r="T531" s="72">
        <v>0</v>
      </c>
      <c r="U531" s="71"/>
      <c r="V531" s="71"/>
      <c r="W531" s="71"/>
      <c r="X531" s="72">
        <v>0</v>
      </c>
      <c r="Y531" s="72">
        <v>0</v>
      </c>
      <c r="Z531" s="72">
        <v>0</v>
      </c>
      <c r="AA531" s="69"/>
      <c r="AB531" s="69"/>
      <c r="AC531" s="69"/>
    </row>
    <row r="532" spans="1:29" ht="30" x14ac:dyDescent="0.25">
      <c r="A532" s="68" t="s">
        <v>2438</v>
      </c>
      <c r="B532" s="69" t="s">
        <v>2439</v>
      </c>
      <c r="C532" s="69" t="s">
        <v>2440</v>
      </c>
      <c r="D532" s="69" t="s">
        <v>2008</v>
      </c>
      <c r="E532" s="69" t="s">
        <v>2442</v>
      </c>
      <c r="F532" s="69" t="s">
        <v>1760</v>
      </c>
      <c r="G532" s="69" t="s">
        <v>1097</v>
      </c>
      <c r="H532" s="69" t="s">
        <v>1106</v>
      </c>
      <c r="I532" s="69" t="s">
        <v>1236</v>
      </c>
      <c r="J532" s="70">
        <v>102500.94</v>
      </c>
      <c r="K532" s="69" t="s">
        <v>1936</v>
      </c>
      <c r="L532" s="69" t="s">
        <v>2441</v>
      </c>
      <c r="M532" s="70">
        <v>6336</v>
      </c>
      <c r="N532" s="69"/>
      <c r="O532" s="69"/>
      <c r="P532" s="69" t="s">
        <v>1882</v>
      </c>
      <c r="Q532" s="69" t="s">
        <v>2357</v>
      </c>
      <c r="R532" s="69"/>
      <c r="S532" s="70">
        <v>6336</v>
      </c>
      <c r="T532" s="70"/>
      <c r="U532" s="69"/>
      <c r="V532" s="69"/>
      <c r="W532" s="69"/>
      <c r="X532" s="69"/>
      <c r="Y532" s="70"/>
      <c r="Z532" s="69">
        <v>0</v>
      </c>
      <c r="AA532" s="69" t="s">
        <v>966</v>
      </c>
      <c r="AB532" s="69" t="s">
        <v>997</v>
      </c>
      <c r="AC532" s="69" t="s">
        <v>2443</v>
      </c>
    </row>
    <row r="533" spans="1:29" x14ac:dyDescent="0.25">
      <c r="A533" s="69"/>
      <c r="B533" s="69"/>
      <c r="C533" s="69"/>
      <c r="D533" s="69"/>
      <c r="E533" s="69" t="s">
        <v>2445</v>
      </c>
      <c r="F533" s="69"/>
      <c r="G533" s="69"/>
      <c r="H533" s="69"/>
      <c r="I533" s="69"/>
      <c r="J533" s="69"/>
      <c r="K533" s="69"/>
      <c r="L533" s="69" t="s">
        <v>2444</v>
      </c>
      <c r="M533" s="70">
        <v>13501.43</v>
      </c>
      <c r="N533" s="69"/>
      <c r="O533" s="69"/>
      <c r="P533" s="69" t="s">
        <v>1217</v>
      </c>
      <c r="Q533" s="69" t="s">
        <v>2417</v>
      </c>
      <c r="R533" s="69"/>
      <c r="S533" s="70">
        <v>13501.43</v>
      </c>
      <c r="T533" s="70"/>
      <c r="U533" s="69"/>
      <c r="V533" s="69"/>
      <c r="W533" s="69"/>
      <c r="X533" s="69"/>
      <c r="Y533" s="70"/>
      <c r="Z533" s="69">
        <v>0</v>
      </c>
      <c r="AA533" s="69"/>
      <c r="AB533" s="69" t="s">
        <v>967</v>
      </c>
      <c r="AC533" s="69"/>
    </row>
    <row r="534" spans="1:29" x14ac:dyDescent="0.25">
      <c r="A534" s="69"/>
      <c r="B534" s="69"/>
      <c r="C534" s="69"/>
      <c r="D534" s="69"/>
      <c r="E534" s="69" t="s">
        <v>2447</v>
      </c>
      <c r="F534" s="69"/>
      <c r="G534" s="69"/>
      <c r="H534" s="69"/>
      <c r="I534" s="69"/>
      <c r="J534" s="69"/>
      <c r="K534" s="69"/>
      <c r="L534" s="69" t="s">
        <v>2446</v>
      </c>
      <c r="M534" s="70">
        <v>9774.34</v>
      </c>
      <c r="N534" s="69"/>
      <c r="O534" s="69"/>
      <c r="P534" s="69" t="s">
        <v>2207</v>
      </c>
      <c r="Q534" s="69" t="s">
        <v>2448</v>
      </c>
      <c r="R534" s="69"/>
      <c r="S534" s="70">
        <v>9774.34</v>
      </c>
      <c r="T534" s="70"/>
      <c r="U534" s="69"/>
      <c r="V534" s="69"/>
      <c r="W534" s="69"/>
      <c r="X534" s="69"/>
      <c r="Y534" s="70"/>
      <c r="Z534" s="69">
        <v>0</v>
      </c>
      <c r="AA534" s="69"/>
      <c r="AB534" s="69" t="s">
        <v>997</v>
      </c>
      <c r="AC534" s="69"/>
    </row>
    <row r="535" spans="1:29" x14ac:dyDescent="0.25">
      <c r="A535" s="69"/>
      <c r="B535" s="69"/>
      <c r="C535" s="69"/>
      <c r="D535" s="69"/>
      <c r="E535" s="69" t="s">
        <v>2450</v>
      </c>
      <c r="F535" s="69"/>
      <c r="G535" s="69"/>
      <c r="H535" s="69"/>
      <c r="I535" s="69"/>
      <c r="J535" s="69"/>
      <c r="K535" s="69"/>
      <c r="L535" s="69" t="s">
        <v>2449</v>
      </c>
      <c r="M535" s="70">
        <v>70935.264999999999</v>
      </c>
      <c r="N535" s="69"/>
      <c r="O535" s="69"/>
      <c r="P535" s="69" t="s">
        <v>1729</v>
      </c>
      <c r="Q535" s="69" t="s">
        <v>2423</v>
      </c>
      <c r="R535" s="69"/>
      <c r="S535" s="70">
        <v>70935.264999999999</v>
      </c>
      <c r="T535" s="70"/>
      <c r="U535" s="69"/>
      <c r="V535" s="69"/>
      <c r="W535" s="69"/>
      <c r="X535" s="69"/>
      <c r="Y535" s="70"/>
      <c r="Z535" s="69">
        <v>0</v>
      </c>
      <c r="AA535" s="69"/>
      <c r="AB535" s="69" t="s">
        <v>967</v>
      </c>
      <c r="AC535" s="69"/>
    </row>
    <row r="536" spans="1:29" x14ac:dyDescent="0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 t="s">
        <v>2451</v>
      </c>
      <c r="M536" s="70">
        <v>1953.9</v>
      </c>
      <c r="N536" s="69"/>
      <c r="O536" s="69"/>
      <c r="P536" s="69"/>
      <c r="Q536" s="69"/>
      <c r="R536" s="69"/>
      <c r="S536" s="69"/>
      <c r="T536" s="70"/>
      <c r="U536" s="69"/>
      <c r="V536" s="69"/>
      <c r="W536" s="69"/>
      <c r="X536" s="69"/>
      <c r="Y536" s="70"/>
      <c r="Z536" s="69">
        <v>0</v>
      </c>
      <c r="AA536" s="69"/>
      <c r="AB536" s="69" t="s">
        <v>997</v>
      </c>
      <c r="AC536" s="69"/>
    </row>
    <row r="537" spans="1:29" x14ac:dyDescent="0.25">
      <c r="A537" s="71" t="s">
        <v>193</v>
      </c>
      <c r="B537" s="71"/>
      <c r="C537" s="71"/>
      <c r="D537" s="71"/>
      <c r="E537" s="71"/>
      <c r="F537" s="71"/>
      <c r="G537" s="71"/>
      <c r="H537" s="71"/>
      <c r="I537" s="71"/>
      <c r="J537" s="72">
        <v>102500.94</v>
      </c>
      <c r="K537" s="71"/>
      <c r="L537" s="71"/>
      <c r="M537" s="72">
        <v>102500.935</v>
      </c>
      <c r="N537" s="72">
        <v>5.0000000046566129E-3</v>
      </c>
      <c r="O537" s="71"/>
      <c r="P537" s="71"/>
      <c r="Q537" s="71"/>
      <c r="R537" s="71"/>
      <c r="S537" s="72">
        <v>100547.035</v>
      </c>
      <c r="T537" s="72">
        <v>0</v>
      </c>
      <c r="U537" s="71"/>
      <c r="V537" s="71"/>
      <c r="W537" s="71"/>
      <c r="X537" s="72">
        <v>100547.035</v>
      </c>
      <c r="Y537" s="72">
        <v>0</v>
      </c>
      <c r="Z537" s="72">
        <v>0</v>
      </c>
      <c r="AA537" s="69"/>
      <c r="AB537" s="69"/>
      <c r="AC537" s="69"/>
    </row>
    <row r="538" spans="1:29" ht="30" x14ac:dyDescent="0.25">
      <c r="A538" s="68" t="s">
        <v>2452</v>
      </c>
      <c r="B538" s="69" t="s">
        <v>2453</v>
      </c>
      <c r="C538" s="69" t="s">
        <v>2454</v>
      </c>
      <c r="D538" s="69" t="s">
        <v>1233</v>
      </c>
      <c r="E538" s="69" t="s">
        <v>2456</v>
      </c>
      <c r="F538" s="69" t="s">
        <v>1821</v>
      </c>
      <c r="G538" s="69" t="s">
        <v>2137</v>
      </c>
      <c r="H538" s="69" t="s">
        <v>1106</v>
      </c>
      <c r="I538" s="69" t="s">
        <v>1236</v>
      </c>
      <c r="J538" s="70">
        <v>172014.85</v>
      </c>
      <c r="K538" s="69" t="s">
        <v>1936</v>
      </c>
      <c r="L538" s="69" t="s">
        <v>2455</v>
      </c>
      <c r="M538" s="70">
        <v>67186.679999999993</v>
      </c>
      <c r="N538" s="69"/>
      <c r="O538" s="69"/>
      <c r="P538" s="69" t="s">
        <v>1607</v>
      </c>
      <c r="Q538" s="69" t="s">
        <v>2427</v>
      </c>
      <c r="R538" s="69"/>
      <c r="S538" s="70">
        <v>67186.679999999993</v>
      </c>
      <c r="T538" s="70"/>
      <c r="U538" s="69"/>
      <c r="V538" s="69"/>
      <c r="W538" s="69"/>
      <c r="X538" s="69"/>
      <c r="Y538" s="70"/>
      <c r="Z538" s="69">
        <v>0</v>
      </c>
      <c r="AA538" s="69" t="s">
        <v>966</v>
      </c>
      <c r="AB538" s="69" t="s">
        <v>967</v>
      </c>
      <c r="AC538" s="69" t="s">
        <v>2457</v>
      </c>
    </row>
    <row r="539" spans="1:29" x14ac:dyDescent="0.25">
      <c r="A539" s="69"/>
      <c r="B539" s="69"/>
      <c r="C539" s="69"/>
      <c r="D539" s="69"/>
      <c r="E539" s="69" t="s">
        <v>2456</v>
      </c>
      <c r="F539" s="69"/>
      <c r="G539" s="69"/>
      <c r="H539" s="69"/>
      <c r="I539" s="69"/>
      <c r="J539" s="69"/>
      <c r="K539" s="69"/>
      <c r="L539" s="69" t="s">
        <v>2458</v>
      </c>
      <c r="M539" s="70">
        <v>27432.5</v>
      </c>
      <c r="N539" s="69"/>
      <c r="O539" s="69"/>
      <c r="P539" s="69" t="s">
        <v>1607</v>
      </c>
      <c r="Q539" s="69" t="s">
        <v>2427</v>
      </c>
      <c r="R539" s="69"/>
      <c r="S539" s="70">
        <v>27432.5</v>
      </c>
      <c r="T539" s="70"/>
      <c r="U539" s="69"/>
      <c r="V539" s="69"/>
      <c r="W539" s="69"/>
      <c r="X539" s="69"/>
      <c r="Y539" s="70"/>
      <c r="Z539" s="69">
        <v>0</v>
      </c>
      <c r="AA539" s="69"/>
      <c r="AB539" s="69" t="s">
        <v>967</v>
      </c>
      <c r="AC539" s="69"/>
    </row>
    <row r="540" spans="1:29" x14ac:dyDescent="0.25">
      <c r="A540" s="69"/>
      <c r="B540" s="69"/>
      <c r="C540" s="69"/>
      <c r="D540" s="69"/>
      <c r="E540" s="69" t="s">
        <v>2460</v>
      </c>
      <c r="F540" s="69"/>
      <c r="G540" s="69"/>
      <c r="H540" s="69"/>
      <c r="I540" s="69"/>
      <c r="J540" s="69"/>
      <c r="K540" s="69"/>
      <c r="L540" s="69" t="s">
        <v>2459</v>
      </c>
      <c r="M540" s="70">
        <v>4283.1400000000003</v>
      </c>
      <c r="N540" s="69"/>
      <c r="O540" s="69"/>
      <c r="P540" s="69" t="s">
        <v>1928</v>
      </c>
      <c r="Q540" s="69" t="s">
        <v>2461</v>
      </c>
      <c r="R540" s="69"/>
      <c r="S540" s="70">
        <v>4283.1400000000003</v>
      </c>
      <c r="T540" s="70"/>
      <c r="U540" s="69"/>
      <c r="V540" s="69"/>
      <c r="W540" s="69"/>
      <c r="X540" s="69"/>
      <c r="Y540" s="70"/>
      <c r="Z540" s="69">
        <v>0</v>
      </c>
      <c r="AA540" s="69"/>
      <c r="AB540" s="69" t="s">
        <v>967</v>
      </c>
      <c r="AC540" s="69"/>
    </row>
    <row r="541" spans="1:29" x14ac:dyDescent="0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 t="s">
        <v>2462</v>
      </c>
      <c r="M541" s="70">
        <v>64187.199999999997</v>
      </c>
      <c r="N541" s="69"/>
      <c r="O541" s="69"/>
      <c r="P541" s="69"/>
      <c r="Q541" s="69"/>
      <c r="R541" s="69"/>
      <c r="S541" s="69"/>
      <c r="T541" s="70"/>
      <c r="U541" s="69"/>
      <c r="V541" s="69"/>
      <c r="W541" s="69"/>
      <c r="X541" s="69"/>
      <c r="Y541" s="70"/>
      <c r="Z541" s="69">
        <v>0</v>
      </c>
      <c r="AA541" s="69"/>
      <c r="AB541" s="69" t="s">
        <v>967</v>
      </c>
      <c r="AC541" s="69"/>
    </row>
    <row r="542" spans="1:29" x14ac:dyDescent="0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 t="s">
        <v>2463</v>
      </c>
      <c r="M542" s="70">
        <v>883.79</v>
      </c>
      <c r="N542" s="69"/>
      <c r="O542" s="69"/>
      <c r="P542" s="69"/>
      <c r="Q542" s="69"/>
      <c r="R542" s="69"/>
      <c r="S542" s="69"/>
      <c r="T542" s="70"/>
      <c r="U542" s="69"/>
      <c r="V542" s="69"/>
      <c r="W542" s="69"/>
      <c r="X542" s="69"/>
      <c r="Y542" s="70"/>
      <c r="Z542" s="69">
        <v>0</v>
      </c>
      <c r="AA542" s="69"/>
      <c r="AB542" s="69" t="s">
        <v>997</v>
      </c>
      <c r="AC542" s="69"/>
    </row>
    <row r="543" spans="1:29" x14ac:dyDescent="0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 t="s">
        <v>2464</v>
      </c>
      <c r="M543" s="70">
        <v>4673.91</v>
      </c>
      <c r="N543" s="69"/>
      <c r="O543" s="69"/>
      <c r="P543" s="69"/>
      <c r="Q543" s="69"/>
      <c r="R543" s="69"/>
      <c r="S543" s="69"/>
      <c r="T543" s="70"/>
      <c r="U543" s="69"/>
      <c r="V543" s="69"/>
      <c r="W543" s="69"/>
      <c r="X543" s="69"/>
      <c r="Y543" s="70"/>
      <c r="Z543" s="69">
        <v>0</v>
      </c>
      <c r="AA543" s="69"/>
      <c r="AB543" s="69" t="s">
        <v>967</v>
      </c>
      <c r="AC543" s="69"/>
    </row>
    <row r="544" spans="1:29" x14ac:dyDescent="0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 t="s">
        <v>2465</v>
      </c>
      <c r="M544" s="70">
        <v>2186.5</v>
      </c>
      <c r="N544" s="69"/>
      <c r="O544" s="69"/>
      <c r="P544" s="69"/>
      <c r="Q544" s="69"/>
      <c r="R544" s="69"/>
      <c r="S544" s="69"/>
      <c r="T544" s="70"/>
      <c r="U544" s="69"/>
      <c r="V544" s="69"/>
      <c r="W544" s="69"/>
      <c r="X544" s="69"/>
      <c r="Y544" s="70"/>
      <c r="Z544" s="69">
        <v>0</v>
      </c>
      <c r="AA544" s="69"/>
      <c r="AB544" s="69" t="s">
        <v>997</v>
      </c>
      <c r="AC544" s="69"/>
    </row>
    <row r="545" spans="1:29" x14ac:dyDescent="0.25">
      <c r="A545" s="71" t="s">
        <v>193</v>
      </c>
      <c r="B545" s="71"/>
      <c r="C545" s="71"/>
      <c r="D545" s="71"/>
      <c r="E545" s="71"/>
      <c r="F545" s="71"/>
      <c r="G545" s="71"/>
      <c r="H545" s="71"/>
      <c r="I545" s="71"/>
      <c r="J545" s="72">
        <v>172014.85</v>
      </c>
      <c r="K545" s="71"/>
      <c r="L545" s="71"/>
      <c r="M545" s="72">
        <v>170833.72</v>
      </c>
      <c r="N545" s="72">
        <v>1181.1300000000047</v>
      </c>
      <c r="O545" s="71"/>
      <c r="P545" s="71"/>
      <c r="Q545" s="71"/>
      <c r="R545" s="71"/>
      <c r="S545" s="72">
        <v>98902.319999999992</v>
      </c>
      <c r="T545" s="72">
        <v>0</v>
      </c>
      <c r="U545" s="71"/>
      <c r="V545" s="71"/>
      <c r="W545" s="71"/>
      <c r="X545" s="72">
        <v>98902.319999999992</v>
      </c>
      <c r="Y545" s="72">
        <v>0</v>
      </c>
      <c r="Z545" s="72">
        <v>0</v>
      </c>
      <c r="AA545" s="69"/>
      <c r="AB545" s="69"/>
      <c r="AC545" s="69"/>
    </row>
    <row r="546" spans="1:29" ht="30" x14ac:dyDescent="0.25">
      <c r="A546" s="68" t="s">
        <v>2466</v>
      </c>
      <c r="B546" s="69" t="s">
        <v>2467</v>
      </c>
      <c r="C546" s="69" t="s">
        <v>2468</v>
      </c>
      <c r="D546" s="69" t="s">
        <v>1932</v>
      </c>
      <c r="E546" s="69" t="s">
        <v>2470</v>
      </c>
      <c r="F546" s="69" t="s">
        <v>1821</v>
      </c>
      <c r="G546" s="69" t="s">
        <v>1795</v>
      </c>
      <c r="H546" s="69" t="s">
        <v>1106</v>
      </c>
      <c r="I546" s="69" t="s">
        <v>1236</v>
      </c>
      <c r="J546" s="70">
        <v>41422.199999999997</v>
      </c>
      <c r="K546" s="69" t="s">
        <v>1936</v>
      </c>
      <c r="L546" s="69" t="s">
        <v>2469</v>
      </c>
      <c r="M546" s="70">
        <v>20502.060000000001</v>
      </c>
      <c r="N546" s="69"/>
      <c r="O546" s="69"/>
      <c r="P546" s="69" t="s">
        <v>1122</v>
      </c>
      <c r="Q546" s="69" t="s">
        <v>2471</v>
      </c>
      <c r="R546" s="69"/>
      <c r="S546" s="70">
        <v>20502.060000000001</v>
      </c>
      <c r="T546" s="70"/>
      <c r="U546" s="69"/>
      <c r="V546" s="69"/>
      <c r="W546" s="69"/>
      <c r="X546" s="69"/>
      <c r="Y546" s="70"/>
      <c r="Z546" s="69">
        <v>0</v>
      </c>
      <c r="AA546" s="69" t="s">
        <v>966</v>
      </c>
      <c r="AB546" s="69" t="s">
        <v>967</v>
      </c>
      <c r="AC546" s="69" t="s">
        <v>2472</v>
      </c>
    </row>
    <row r="547" spans="1:29" x14ac:dyDescent="0.25">
      <c r="A547" s="69"/>
      <c r="B547" s="69"/>
      <c r="C547" s="69"/>
      <c r="D547" s="69"/>
      <c r="E547" s="69" t="s">
        <v>2474</v>
      </c>
      <c r="F547" s="69"/>
      <c r="G547" s="69"/>
      <c r="H547" s="69"/>
      <c r="I547" s="69"/>
      <c r="J547" s="69"/>
      <c r="K547" s="69"/>
      <c r="L547" s="69" t="s">
        <v>2473</v>
      </c>
      <c r="M547" s="70">
        <v>20894.22</v>
      </c>
      <c r="N547" s="69"/>
      <c r="O547" s="69"/>
      <c r="P547" s="69" t="s">
        <v>1115</v>
      </c>
      <c r="Q547" s="69" t="s">
        <v>2461</v>
      </c>
      <c r="R547" s="69"/>
      <c r="S547" s="70">
        <v>20894.22</v>
      </c>
      <c r="T547" s="70"/>
      <c r="U547" s="69"/>
      <c r="V547" s="69"/>
      <c r="W547" s="69"/>
      <c r="X547" s="69"/>
      <c r="Y547" s="70"/>
      <c r="Z547" s="69">
        <v>0</v>
      </c>
      <c r="AA547" s="69"/>
      <c r="AB547" s="69" t="s">
        <v>967</v>
      </c>
      <c r="AC547" s="69"/>
    </row>
    <row r="548" spans="1:29" x14ac:dyDescent="0.25">
      <c r="A548" s="71" t="s">
        <v>193</v>
      </c>
      <c r="B548" s="71"/>
      <c r="C548" s="71"/>
      <c r="D548" s="71"/>
      <c r="E548" s="71"/>
      <c r="F548" s="71"/>
      <c r="G548" s="71"/>
      <c r="H548" s="71"/>
      <c r="I548" s="71"/>
      <c r="J548" s="72">
        <v>41422.199999999997</v>
      </c>
      <c r="K548" s="71"/>
      <c r="L548" s="71"/>
      <c r="M548" s="72">
        <v>41396.28</v>
      </c>
      <c r="N548" s="72">
        <v>25.919999999998254</v>
      </c>
      <c r="O548" s="71"/>
      <c r="P548" s="71"/>
      <c r="Q548" s="71"/>
      <c r="R548" s="71"/>
      <c r="S548" s="72">
        <v>41396.28</v>
      </c>
      <c r="T548" s="72">
        <v>0</v>
      </c>
      <c r="U548" s="71"/>
      <c r="V548" s="71"/>
      <c r="W548" s="71"/>
      <c r="X548" s="72">
        <v>41396.28</v>
      </c>
      <c r="Y548" s="72">
        <v>0</v>
      </c>
      <c r="Z548" s="72">
        <v>0</v>
      </c>
      <c r="AA548" s="69"/>
      <c r="AB548" s="69"/>
      <c r="AC548" s="69"/>
    </row>
    <row r="549" spans="1:29" ht="30" x14ac:dyDescent="0.25">
      <c r="A549" s="68" t="s">
        <v>2475</v>
      </c>
      <c r="B549" s="69" t="s">
        <v>2476</v>
      </c>
      <c r="C549" s="69" t="s">
        <v>2477</v>
      </c>
      <c r="D549" s="69" t="s">
        <v>2008</v>
      </c>
      <c r="E549" s="69" t="s">
        <v>2479</v>
      </c>
      <c r="F549" s="69" t="s">
        <v>1216</v>
      </c>
      <c r="G549" s="69" t="s">
        <v>1795</v>
      </c>
      <c r="H549" s="69" t="s">
        <v>1129</v>
      </c>
      <c r="I549" s="69" t="s">
        <v>1236</v>
      </c>
      <c r="J549" s="70">
        <v>472479.87</v>
      </c>
      <c r="K549" s="69" t="s">
        <v>1936</v>
      </c>
      <c r="L549" s="69" t="s">
        <v>2478</v>
      </c>
      <c r="M549" s="70">
        <v>45120.01</v>
      </c>
      <c r="N549" s="69"/>
      <c r="O549" s="69"/>
      <c r="P549" s="69" t="s">
        <v>2175</v>
      </c>
      <c r="Q549" s="69" t="s">
        <v>2427</v>
      </c>
      <c r="R549" s="69"/>
      <c r="S549" s="70">
        <v>45120.01</v>
      </c>
      <c r="T549" s="70"/>
      <c r="U549" s="69"/>
      <c r="V549" s="69"/>
      <c r="W549" s="69"/>
      <c r="X549" s="69"/>
      <c r="Y549" s="70"/>
      <c r="Z549" s="69">
        <v>0</v>
      </c>
      <c r="AA549" s="69" t="s">
        <v>966</v>
      </c>
      <c r="AB549" s="69" t="s">
        <v>967</v>
      </c>
      <c r="AC549" s="69" t="s">
        <v>2480</v>
      </c>
    </row>
    <row r="550" spans="1:29" x14ac:dyDescent="0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 t="s">
        <v>2481</v>
      </c>
      <c r="M550" s="70">
        <v>94667.16</v>
      </c>
      <c r="N550" s="69"/>
      <c r="O550" s="69"/>
      <c r="P550" s="69"/>
      <c r="Q550" s="69"/>
      <c r="R550" s="69"/>
      <c r="S550" s="69"/>
      <c r="T550" s="70"/>
      <c r="U550" s="69"/>
      <c r="V550" s="69"/>
      <c r="W550" s="69"/>
      <c r="X550" s="69"/>
      <c r="Y550" s="70"/>
      <c r="Z550" s="69">
        <v>0</v>
      </c>
      <c r="AA550" s="69"/>
      <c r="AB550" s="69" t="s">
        <v>967</v>
      </c>
      <c r="AC550" s="69"/>
    </row>
    <row r="551" spans="1:29" x14ac:dyDescent="0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 t="s">
        <v>2482</v>
      </c>
      <c r="M551" s="70">
        <v>11139.45</v>
      </c>
      <c r="N551" s="69"/>
      <c r="O551" s="69"/>
      <c r="P551" s="69"/>
      <c r="Q551" s="69"/>
      <c r="R551" s="69"/>
      <c r="S551" s="69"/>
      <c r="T551" s="70"/>
      <c r="U551" s="69"/>
      <c r="V551" s="69"/>
      <c r="W551" s="69"/>
      <c r="X551" s="69"/>
      <c r="Y551" s="70"/>
      <c r="Z551" s="69">
        <v>0</v>
      </c>
      <c r="AA551" s="69"/>
      <c r="AB551" s="69" t="s">
        <v>997</v>
      </c>
      <c r="AC551" s="69"/>
    </row>
    <row r="552" spans="1:29" x14ac:dyDescent="0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 t="s">
        <v>2483</v>
      </c>
      <c r="M552" s="70">
        <v>239509.4</v>
      </c>
      <c r="N552" s="69"/>
      <c r="O552" s="69"/>
      <c r="P552" s="69"/>
      <c r="Q552" s="69"/>
      <c r="R552" s="69"/>
      <c r="S552" s="69"/>
      <c r="T552" s="70"/>
      <c r="U552" s="69"/>
      <c r="V552" s="69"/>
      <c r="W552" s="69"/>
      <c r="X552" s="69"/>
      <c r="Y552" s="70"/>
      <c r="Z552" s="69">
        <v>0</v>
      </c>
      <c r="AA552" s="69"/>
      <c r="AB552" s="69" t="s">
        <v>967</v>
      </c>
      <c r="AC552" s="69"/>
    </row>
    <row r="553" spans="1:29" x14ac:dyDescent="0.25">
      <c r="A553" s="71" t="s">
        <v>193</v>
      </c>
      <c r="B553" s="71"/>
      <c r="C553" s="71"/>
      <c r="D553" s="71"/>
      <c r="E553" s="71"/>
      <c r="F553" s="71"/>
      <c r="G553" s="71"/>
      <c r="H553" s="71"/>
      <c r="I553" s="71"/>
      <c r="J553" s="72">
        <v>472479.87</v>
      </c>
      <c r="K553" s="71"/>
      <c r="L553" s="71"/>
      <c r="M553" s="72">
        <v>390436.02</v>
      </c>
      <c r="N553" s="72">
        <v>82043.849999999977</v>
      </c>
      <c r="O553" s="71"/>
      <c r="P553" s="71"/>
      <c r="Q553" s="71"/>
      <c r="R553" s="71"/>
      <c r="S553" s="72">
        <v>45120.01</v>
      </c>
      <c r="T553" s="72">
        <v>0</v>
      </c>
      <c r="U553" s="71"/>
      <c r="V553" s="71"/>
      <c r="W553" s="71"/>
      <c r="X553" s="72">
        <v>45120.01</v>
      </c>
      <c r="Y553" s="72">
        <v>0</v>
      </c>
      <c r="Z553" s="72">
        <v>0</v>
      </c>
      <c r="AA553" s="69"/>
      <c r="AB553" s="69"/>
      <c r="AC553" s="69"/>
    </row>
    <row r="554" spans="1:29" ht="30" x14ac:dyDescent="0.25">
      <c r="A554" s="68" t="s">
        <v>2484</v>
      </c>
      <c r="B554" s="69" t="s">
        <v>2485</v>
      </c>
      <c r="C554" s="69" t="s">
        <v>2486</v>
      </c>
      <c r="D554" s="69" t="s">
        <v>2001</v>
      </c>
      <c r="E554" s="69" t="s">
        <v>2488</v>
      </c>
      <c r="F554" s="69" t="s">
        <v>1821</v>
      </c>
      <c r="G554" s="69" t="s">
        <v>2136</v>
      </c>
      <c r="H554" s="69" t="s">
        <v>1112</v>
      </c>
      <c r="I554" s="69" t="s">
        <v>1236</v>
      </c>
      <c r="J554" s="70">
        <v>35361.07</v>
      </c>
      <c r="K554" s="69" t="s">
        <v>1936</v>
      </c>
      <c r="L554" s="69" t="s">
        <v>2487</v>
      </c>
      <c r="M554" s="70">
        <v>35361.07</v>
      </c>
      <c r="N554" s="69"/>
      <c r="O554" s="69"/>
      <c r="P554" s="69" t="s">
        <v>1607</v>
      </c>
      <c r="Q554" s="69" t="s">
        <v>2489</v>
      </c>
      <c r="R554" s="69"/>
      <c r="S554" s="70">
        <v>35361.07</v>
      </c>
      <c r="T554" s="70"/>
      <c r="U554" s="69"/>
      <c r="V554" s="69"/>
      <c r="W554" s="69"/>
      <c r="X554" s="69"/>
      <c r="Y554" s="70"/>
      <c r="Z554" s="69">
        <v>0</v>
      </c>
      <c r="AA554" s="69" t="s">
        <v>966</v>
      </c>
      <c r="AB554" s="69" t="s">
        <v>967</v>
      </c>
      <c r="AC554" s="69" t="s">
        <v>2490</v>
      </c>
    </row>
    <row r="555" spans="1:29" x14ac:dyDescent="0.25">
      <c r="A555" s="71" t="s">
        <v>193</v>
      </c>
      <c r="B555" s="71"/>
      <c r="C555" s="71"/>
      <c r="D555" s="71"/>
      <c r="E555" s="71"/>
      <c r="F555" s="71"/>
      <c r="G555" s="71"/>
      <c r="H555" s="71"/>
      <c r="I555" s="71"/>
      <c r="J555" s="72">
        <v>35361.07</v>
      </c>
      <c r="K555" s="71"/>
      <c r="L555" s="71"/>
      <c r="M555" s="72">
        <v>35361.07</v>
      </c>
      <c r="N555" s="72">
        <v>0</v>
      </c>
      <c r="O555" s="71"/>
      <c r="P555" s="71"/>
      <c r="Q555" s="71"/>
      <c r="R555" s="71"/>
      <c r="S555" s="72">
        <v>35361.07</v>
      </c>
      <c r="T555" s="72">
        <v>0</v>
      </c>
      <c r="U555" s="71"/>
      <c r="V555" s="71"/>
      <c r="W555" s="71"/>
      <c r="X555" s="72">
        <v>35361.07</v>
      </c>
      <c r="Y555" s="72">
        <v>0</v>
      </c>
      <c r="Z555" s="72">
        <v>0</v>
      </c>
      <c r="AA555" s="69"/>
      <c r="AB555" s="69"/>
      <c r="AC555" s="69"/>
    </row>
    <row r="556" spans="1:29" ht="30" x14ac:dyDescent="0.25">
      <c r="A556" s="68" t="s">
        <v>2491</v>
      </c>
      <c r="B556" s="69" t="s">
        <v>2492</v>
      </c>
      <c r="C556" s="69" t="s">
        <v>2493</v>
      </c>
      <c r="D556" s="69" t="s">
        <v>2308</v>
      </c>
      <c r="E556" s="69"/>
      <c r="F556" s="69" t="s">
        <v>1760</v>
      </c>
      <c r="G556" s="69" t="s">
        <v>1804</v>
      </c>
      <c r="H556" s="69" t="s">
        <v>1805</v>
      </c>
      <c r="I556" s="69" t="s">
        <v>1236</v>
      </c>
      <c r="J556" s="70">
        <v>1804543.91</v>
      </c>
      <c r="K556" s="69" t="s">
        <v>1936</v>
      </c>
      <c r="L556" s="69" t="s">
        <v>2494</v>
      </c>
      <c r="M556" s="70">
        <v>435908.04</v>
      </c>
      <c r="N556" s="69"/>
      <c r="O556" s="69"/>
      <c r="P556" s="69"/>
      <c r="Q556" s="69"/>
      <c r="R556" s="69"/>
      <c r="S556" s="69"/>
      <c r="T556" s="70"/>
      <c r="U556" s="69"/>
      <c r="V556" s="69"/>
      <c r="W556" s="69"/>
      <c r="X556" s="69"/>
      <c r="Y556" s="70"/>
      <c r="Z556" s="69">
        <v>0</v>
      </c>
      <c r="AA556" s="69" t="s">
        <v>966</v>
      </c>
      <c r="AB556" s="69" t="s">
        <v>967</v>
      </c>
      <c r="AC556" s="69" t="s">
        <v>2495</v>
      </c>
    </row>
    <row r="557" spans="1:29" ht="20" x14ac:dyDescent="0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 t="s">
        <v>2496</v>
      </c>
      <c r="M557" s="70">
        <v>484575.55</v>
      </c>
      <c r="N557" s="69"/>
      <c r="O557" s="69"/>
      <c r="P557" s="69"/>
      <c r="Q557" s="69"/>
      <c r="R557" s="69"/>
      <c r="S557" s="69"/>
      <c r="T557" s="70"/>
      <c r="U557" s="69"/>
      <c r="V557" s="69"/>
      <c r="W557" s="69"/>
      <c r="X557" s="69"/>
      <c r="Y557" s="70"/>
      <c r="Z557" s="69">
        <v>0</v>
      </c>
      <c r="AA557" s="69"/>
      <c r="AB557" s="69" t="s">
        <v>967</v>
      </c>
      <c r="AC557" s="69"/>
    </row>
    <row r="558" spans="1:29" x14ac:dyDescent="0.25">
      <c r="A558" s="71" t="s">
        <v>193</v>
      </c>
      <c r="B558" s="71"/>
      <c r="C558" s="71"/>
      <c r="D558" s="71"/>
      <c r="E558" s="71"/>
      <c r="F558" s="71"/>
      <c r="G558" s="71"/>
      <c r="H558" s="71"/>
      <c r="I558" s="71"/>
      <c r="J558" s="72">
        <v>1804543.91</v>
      </c>
      <c r="K558" s="71"/>
      <c r="L558" s="71"/>
      <c r="M558" s="72">
        <v>920483.59</v>
      </c>
      <c r="N558" s="72">
        <v>884060.32</v>
      </c>
      <c r="O558" s="71"/>
      <c r="P558" s="71"/>
      <c r="Q558" s="71"/>
      <c r="R558" s="71"/>
      <c r="S558" s="72">
        <v>0</v>
      </c>
      <c r="T558" s="72">
        <v>0</v>
      </c>
      <c r="U558" s="71"/>
      <c r="V558" s="71"/>
      <c r="W558" s="71"/>
      <c r="X558" s="72">
        <v>0</v>
      </c>
      <c r="Y558" s="72">
        <v>0</v>
      </c>
      <c r="Z558" s="72">
        <v>0</v>
      </c>
      <c r="AA558" s="69"/>
      <c r="AB558" s="69"/>
      <c r="AC558" s="69"/>
    </row>
    <row r="559" spans="1:29" ht="30" x14ac:dyDescent="0.25">
      <c r="A559" s="68" t="s">
        <v>2497</v>
      </c>
      <c r="B559" s="69" t="s">
        <v>2498</v>
      </c>
      <c r="C559" s="69" t="s">
        <v>2499</v>
      </c>
      <c r="D559" s="69" t="s">
        <v>1280</v>
      </c>
      <c r="E559" s="69"/>
      <c r="F559" s="69" t="s">
        <v>1760</v>
      </c>
      <c r="G559" s="69" t="s">
        <v>2189</v>
      </c>
      <c r="H559" s="69" t="s">
        <v>1814</v>
      </c>
      <c r="I559" s="69" t="s">
        <v>1236</v>
      </c>
      <c r="J559" s="70">
        <v>264253.42</v>
      </c>
      <c r="K559" s="69" t="s">
        <v>1936</v>
      </c>
      <c r="L559" s="69" t="s">
        <v>2500</v>
      </c>
      <c r="M559" s="70">
        <v>2893.4</v>
      </c>
      <c r="N559" s="69"/>
      <c r="O559" s="69"/>
      <c r="P559" s="69"/>
      <c r="Q559" s="69"/>
      <c r="R559" s="69"/>
      <c r="S559" s="69"/>
      <c r="T559" s="70"/>
      <c r="U559" s="69"/>
      <c r="V559" s="69"/>
      <c r="W559" s="69"/>
      <c r="X559" s="69"/>
      <c r="Y559" s="70"/>
      <c r="Z559" s="69">
        <v>0</v>
      </c>
      <c r="AA559" s="69" t="s">
        <v>966</v>
      </c>
      <c r="AB559" s="69" t="s">
        <v>1144</v>
      </c>
      <c r="AC559" s="69" t="s">
        <v>2501</v>
      </c>
    </row>
    <row r="560" spans="1:29" x14ac:dyDescent="0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 t="s">
        <v>2502</v>
      </c>
      <c r="M560" s="70">
        <v>48734.77</v>
      </c>
      <c r="N560" s="69"/>
      <c r="O560" s="69"/>
      <c r="P560" s="69"/>
      <c r="Q560" s="69"/>
      <c r="R560" s="69"/>
      <c r="S560" s="69"/>
      <c r="T560" s="70"/>
      <c r="U560" s="69"/>
      <c r="V560" s="69"/>
      <c r="W560" s="69"/>
      <c r="X560" s="69"/>
      <c r="Y560" s="70"/>
      <c r="Z560" s="69">
        <v>0</v>
      </c>
      <c r="AA560" s="69"/>
      <c r="AB560" s="69" t="s">
        <v>1144</v>
      </c>
      <c r="AC560" s="69"/>
    </row>
    <row r="561" spans="1:29" x14ac:dyDescent="0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 t="s">
        <v>2503</v>
      </c>
      <c r="M561" s="70">
        <v>9288.24</v>
      </c>
      <c r="N561" s="69"/>
      <c r="O561" s="69"/>
      <c r="P561" s="69"/>
      <c r="Q561" s="69"/>
      <c r="R561" s="69"/>
      <c r="S561" s="69"/>
      <c r="T561" s="70"/>
      <c r="U561" s="69"/>
      <c r="V561" s="69"/>
      <c r="W561" s="69"/>
      <c r="X561" s="69"/>
      <c r="Y561" s="70"/>
      <c r="Z561" s="69">
        <v>0</v>
      </c>
      <c r="AA561" s="69"/>
      <c r="AB561" s="69" t="s">
        <v>997</v>
      </c>
      <c r="AC561" s="69"/>
    </row>
    <row r="562" spans="1:29" x14ac:dyDescent="0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 t="s">
        <v>2504</v>
      </c>
      <c r="M562" s="70">
        <v>21564.9</v>
      </c>
      <c r="N562" s="69"/>
      <c r="O562" s="69"/>
      <c r="P562" s="69"/>
      <c r="Q562" s="69"/>
      <c r="R562" s="69"/>
      <c r="S562" s="69"/>
      <c r="T562" s="70"/>
      <c r="U562" s="69"/>
      <c r="V562" s="69"/>
      <c r="W562" s="69"/>
      <c r="X562" s="69"/>
      <c r="Y562" s="70"/>
      <c r="Z562" s="69">
        <v>0</v>
      </c>
      <c r="AA562" s="69"/>
      <c r="AB562" s="69" t="s">
        <v>1144</v>
      </c>
      <c r="AC562" s="69"/>
    </row>
    <row r="563" spans="1:29" x14ac:dyDescent="0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 t="s">
        <v>2505</v>
      </c>
      <c r="M563" s="70">
        <v>40304.25</v>
      </c>
      <c r="N563" s="69"/>
      <c r="O563" s="69"/>
      <c r="P563" s="69"/>
      <c r="Q563" s="69"/>
      <c r="R563" s="69"/>
      <c r="S563" s="69"/>
      <c r="T563" s="70"/>
      <c r="U563" s="69"/>
      <c r="V563" s="69"/>
      <c r="W563" s="69"/>
      <c r="X563" s="69"/>
      <c r="Y563" s="70"/>
      <c r="Z563" s="69">
        <v>0</v>
      </c>
      <c r="AA563" s="69"/>
      <c r="AB563" s="69" t="s">
        <v>1144</v>
      </c>
      <c r="AC563" s="69"/>
    </row>
    <row r="564" spans="1:29" x14ac:dyDescent="0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 t="s">
        <v>2506</v>
      </c>
      <c r="M564" s="70">
        <v>38326.050000000003</v>
      </c>
      <c r="N564" s="69"/>
      <c r="O564" s="69"/>
      <c r="P564" s="69"/>
      <c r="Q564" s="69"/>
      <c r="R564" s="69"/>
      <c r="S564" s="69"/>
      <c r="T564" s="70"/>
      <c r="U564" s="69"/>
      <c r="V564" s="69"/>
      <c r="W564" s="69"/>
      <c r="X564" s="69"/>
      <c r="Y564" s="70"/>
      <c r="Z564" s="69">
        <v>0</v>
      </c>
      <c r="AA564" s="69"/>
      <c r="AB564" s="69" t="s">
        <v>1144</v>
      </c>
      <c r="AC564" s="69"/>
    </row>
    <row r="565" spans="1:29" x14ac:dyDescent="0.25">
      <c r="A565" s="71" t="s">
        <v>193</v>
      </c>
      <c r="B565" s="71"/>
      <c r="C565" s="71"/>
      <c r="D565" s="71"/>
      <c r="E565" s="71"/>
      <c r="F565" s="71"/>
      <c r="G565" s="71"/>
      <c r="H565" s="71"/>
      <c r="I565" s="71"/>
      <c r="J565" s="72">
        <v>264253.42</v>
      </c>
      <c r="K565" s="71"/>
      <c r="L565" s="71"/>
      <c r="M565" s="72">
        <v>161111.60999999999</v>
      </c>
      <c r="N565" s="72">
        <v>103141.81</v>
      </c>
      <c r="O565" s="71"/>
      <c r="P565" s="71"/>
      <c r="Q565" s="71"/>
      <c r="R565" s="71"/>
      <c r="S565" s="72">
        <v>0</v>
      </c>
      <c r="T565" s="72">
        <v>0</v>
      </c>
      <c r="U565" s="71"/>
      <c r="V565" s="71"/>
      <c r="W565" s="71"/>
      <c r="X565" s="72">
        <v>0</v>
      </c>
      <c r="Y565" s="72">
        <v>0</v>
      </c>
      <c r="Z565" s="72">
        <v>0</v>
      </c>
      <c r="AA565" s="69"/>
      <c r="AB565" s="69"/>
      <c r="AC565" s="69"/>
    </row>
    <row r="566" spans="1:29" ht="20" x14ac:dyDescent="0.25">
      <c r="A566" s="68" t="s">
        <v>2507</v>
      </c>
      <c r="B566" s="69" t="s">
        <v>957</v>
      </c>
      <c r="C566" s="69" t="s">
        <v>2508</v>
      </c>
      <c r="D566" s="69" t="s">
        <v>2509</v>
      </c>
      <c r="E566" s="69" t="s">
        <v>2512</v>
      </c>
      <c r="F566" s="69"/>
      <c r="G566" s="69" t="s">
        <v>1250</v>
      </c>
      <c r="H566" s="69" t="s">
        <v>1002</v>
      </c>
      <c r="I566" s="69" t="s">
        <v>962</v>
      </c>
      <c r="J566" s="70">
        <v>169308.04</v>
      </c>
      <c r="K566" s="69" t="s">
        <v>2510</v>
      </c>
      <c r="L566" s="69" t="s">
        <v>2511</v>
      </c>
      <c r="M566" s="70">
        <v>123178</v>
      </c>
      <c r="N566" s="69"/>
      <c r="O566" s="69"/>
      <c r="P566" s="69" t="s">
        <v>1263</v>
      </c>
      <c r="Q566" s="69"/>
      <c r="R566" s="69"/>
      <c r="S566" s="70">
        <v>123178</v>
      </c>
      <c r="T566" s="70"/>
      <c r="U566" s="69"/>
      <c r="V566" s="69"/>
      <c r="W566" s="69"/>
      <c r="X566" s="69"/>
      <c r="Y566" s="70"/>
      <c r="Z566" s="69">
        <v>0</v>
      </c>
      <c r="AA566" s="69" t="s">
        <v>966</v>
      </c>
      <c r="AB566" s="69" t="s">
        <v>967</v>
      </c>
      <c r="AC566" s="69"/>
    </row>
    <row r="567" spans="1:29" x14ac:dyDescent="0.25">
      <c r="A567" s="71" t="s">
        <v>193</v>
      </c>
      <c r="B567" s="71"/>
      <c r="C567" s="71"/>
      <c r="D567" s="71"/>
      <c r="E567" s="71"/>
      <c r="F567" s="71"/>
      <c r="G567" s="71"/>
      <c r="H567" s="71"/>
      <c r="I567" s="71"/>
      <c r="J567" s="72">
        <v>169308.04</v>
      </c>
      <c r="K567" s="71"/>
      <c r="L567" s="71"/>
      <c r="M567" s="72">
        <v>123178</v>
      </c>
      <c r="N567" s="72">
        <v>46130.040000000008</v>
      </c>
      <c r="O567" s="71"/>
      <c r="P567" s="71"/>
      <c r="Q567" s="71"/>
      <c r="R567" s="71"/>
      <c r="S567" s="72">
        <v>123178</v>
      </c>
      <c r="T567" s="72">
        <v>0</v>
      </c>
      <c r="U567" s="71"/>
      <c r="V567" s="71"/>
      <c r="W567" s="71"/>
      <c r="X567" s="72">
        <v>123178</v>
      </c>
      <c r="Y567" s="72">
        <v>0</v>
      </c>
      <c r="Z567" s="72">
        <v>0</v>
      </c>
      <c r="AA567" s="69"/>
      <c r="AB567" s="69"/>
      <c r="AC567" s="69"/>
    </row>
    <row r="568" spans="1:29" ht="20" x14ac:dyDescent="0.25">
      <c r="A568" s="68" t="s">
        <v>2513</v>
      </c>
      <c r="B568" s="69" t="s">
        <v>957</v>
      </c>
      <c r="C568" s="69" t="s">
        <v>2514</v>
      </c>
      <c r="D568" s="69" t="s">
        <v>2515</v>
      </c>
      <c r="E568" s="69" t="s">
        <v>125</v>
      </c>
      <c r="F568" s="69"/>
      <c r="G568" s="69" t="s">
        <v>2516</v>
      </c>
      <c r="H568" s="69" t="s">
        <v>1080</v>
      </c>
      <c r="I568" s="69" t="s">
        <v>962</v>
      </c>
      <c r="J568" s="70">
        <v>29557.08</v>
      </c>
      <c r="K568" s="69" t="s">
        <v>2510</v>
      </c>
      <c r="L568" s="69" t="s">
        <v>2517</v>
      </c>
      <c r="M568" s="70">
        <v>29557.08</v>
      </c>
      <c r="N568" s="69"/>
      <c r="O568" s="69"/>
      <c r="P568" s="69" t="s">
        <v>1738</v>
      </c>
      <c r="Q568" s="69" t="s">
        <v>2518</v>
      </c>
      <c r="R568" s="69"/>
      <c r="S568" s="70">
        <v>29557.08</v>
      </c>
      <c r="T568" s="70"/>
      <c r="U568" s="69"/>
      <c r="V568" s="69"/>
      <c r="W568" s="69"/>
      <c r="X568" s="69"/>
      <c r="Y568" s="70"/>
      <c r="Z568" s="69">
        <v>0</v>
      </c>
      <c r="AA568" s="69" t="s">
        <v>966</v>
      </c>
      <c r="AB568" s="69" t="s">
        <v>967</v>
      </c>
      <c r="AC568" s="69"/>
    </row>
    <row r="569" spans="1:29" x14ac:dyDescent="0.25">
      <c r="A569" s="71" t="s">
        <v>193</v>
      </c>
      <c r="B569" s="71"/>
      <c r="C569" s="71"/>
      <c r="D569" s="71"/>
      <c r="E569" s="71"/>
      <c r="F569" s="71"/>
      <c r="G569" s="71"/>
      <c r="H569" s="71"/>
      <c r="I569" s="71"/>
      <c r="J569" s="72">
        <v>29557.08</v>
      </c>
      <c r="K569" s="71"/>
      <c r="L569" s="71"/>
      <c r="M569" s="72">
        <v>29557.08</v>
      </c>
      <c r="N569" s="72">
        <v>0</v>
      </c>
      <c r="O569" s="71"/>
      <c r="P569" s="71"/>
      <c r="Q569" s="71"/>
      <c r="R569" s="71"/>
      <c r="S569" s="72">
        <v>29557.08</v>
      </c>
      <c r="T569" s="72">
        <v>0</v>
      </c>
      <c r="U569" s="71"/>
      <c r="V569" s="71"/>
      <c r="W569" s="71"/>
      <c r="X569" s="72">
        <v>29557.08</v>
      </c>
      <c r="Y569" s="72">
        <v>0</v>
      </c>
      <c r="Z569" s="72">
        <v>0</v>
      </c>
      <c r="AA569" s="69"/>
      <c r="AB569" s="69"/>
      <c r="AC569" s="69"/>
    </row>
    <row r="570" spans="1:29" ht="20" x14ac:dyDescent="0.25">
      <c r="A570" s="68" t="s">
        <v>2519</v>
      </c>
      <c r="B570" s="69" t="s">
        <v>1015</v>
      </c>
      <c r="C570" s="69" t="s">
        <v>2520</v>
      </c>
      <c r="D570" s="69" t="s">
        <v>2521</v>
      </c>
      <c r="E570" s="69" t="s">
        <v>123</v>
      </c>
      <c r="F570" s="69"/>
      <c r="G570" s="69" t="s">
        <v>979</v>
      </c>
      <c r="H570" s="69" t="s">
        <v>1069</v>
      </c>
      <c r="I570" s="69" t="s">
        <v>962</v>
      </c>
      <c r="J570" s="70">
        <v>137732.18</v>
      </c>
      <c r="K570" s="69" t="s">
        <v>2510</v>
      </c>
      <c r="L570" s="69" t="s">
        <v>2522</v>
      </c>
      <c r="M570" s="70">
        <v>137732.18</v>
      </c>
      <c r="N570" s="69"/>
      <c r="O570" s="69"/>
      <c r="P570" s="69" t="s">
        <v>1886</v>
      </c>
      <c r="Q570" s="69" t="s">
        <v>2219</v>
      </c>
      <c r="R570" s="69"/>
      <c r="S570" s="70">
        <v>137732.18</v>
      </c>
      <c r="T570" s="70"/>
      <c r="U570" s="69"/>
      <c r="V570" s="69"/>
      <c r="W570" s="69"/>
      <c r="X570" s="69"/>
      <c r="Y570" s="70"/>
      <c r="Z570" s="69">
        <v>0</v>
      </c>
      <c r="AA570" s="69" t="s">
        <v>966</v>
      </c>
      <c r="AB570" s="69" t="s">
        <v>967</v>
      </c>
      <c r="AC570" s="69"/>
    </row>
    <row r="571" spans="1:29" x14ac:dyDescent="0.25">
      <c r="A571" s="71" t="s">
        <v>193</v>
      </c>
      <c r="B571" s="71"/>
      <c r="C571" s="71"/>
      <c r="D571" s="71"/>
      <c r="E571" s="71"/>
      <c r="F571" s="71"/>
      <c r="G571" s="71"/>
      <c r="H571" s="71"/>
      <c r="I571" s="71"/>
      <c r="J571" s="72">
        <v>137732.18</v>
      </c>
      <c r="K571" s="71"/>
      <c r="L571" s="71"/>
      <c r="M571" s="72">
        <v>137732.18</v>
      </c>
      <c r="N571" s="72">
        <v>0</v>
      </c>
      <c r="O571" s="71"/>
      <c r="P571" s="71"/>
      <c r="Q571" s="71"/>
      <c r="R571" s="71"/>
      <c r="S571" s="72">
        <v>137732.18</v>
      </c>
      <c r="T571" s="72">
        <v>0</v>
      </c>
      <c r="U571" s="71"/>
      <c r="V571" s="71"/>
      <c r="W571" s="71"/>
      <c r="X571" s="72">
        <v>137732.18</v>
      </c>
      <c r="Y571" s="72">
        <v>0</v>
      </c>
      <c r="Z571" s="72">
        <v>0</v>
      </c>
      <c r="AA571" s="69"/>
      <c r="AB571" s="69"/>
      <c r="AC571" s="69"/>
    </row>
    <row r="572" spans="1:29" ht="30" x14ac:dyDescent="0.25">
      <c r="A572" s="68" t="s">
        <v>2523</v>
      </c>
      <c r="B572" s="69" t="s">
        <v>2524</v>
      </c>
      <c r="C572" s="69" t="s">
        <v>2525</v>
      </c>
      <c r="D572" s="69" t="s">
        <v>2526</v>
      </c>
      <c r="E572" s="69" t="s">
        <v>111</v>
      </c>
      <c r="F572" s="69" t="s">
        <v>2348</v>
      </c>
      <c r="G572" s="69" t="s">
        <v>2050</v>
      </c>
      <c r="H572" s="69" t="s">
        <v>1062</v>
      </c>
      <c r="I572" s="69" t="s">
        <v>2527</v>
      </c>
      <c r="J572" s="70">
        <v>121272.48</v>
      </c>
      <c r="K572" s="69" t="s">
        <v>2510</v>
      </c>
      <c r="L572" s="69" t="s">
        <v>2528</v>
      </c>
      <c r="M572" s="70">
        <v>81546.78</v>
      </c>
      <c r="N572" s="69"/>
      <c r="O572" s="69"/>
      <c r="P572" s="69" t="s">
        <v>2529</v>
      </c>
      <c r="Q572" s="69" t="s">
        <v>1228</v>
      </c>
      <c r="R572" s="69"/>
      <c r="S572" s="70">
        <v>81546.78</v>
      </c>
      <c r="T572" s="70"/>
      <c r="U572" s="69"/>
      <c r="V572" s="69"/>
      <c r="W572" s="69"/>
      <c r="X572" s="69"/>
      <c r="Y572" s="70"/>
      <c r="Z572" s="69">
        <v>0</v>
      </c>
      <c r="AA572" s="69" t="s">
        <v>966</v>
      </c>
      <c r="AB572" s="69" t="s">
        <v>1144</v>
      </c>
      <c r="AC572" s="69"/>
    </row>
    <row r="573" spans="1:29" ht="20" x14ac:dyDescent="0.25">
      <c r="A573" s="69"/>
      <c r="B573" s="69"/>
      <c r="C573" s="69"/>
      <c r="D573" s="69"/>
      <c r="E573" s="69" t="s">
        <v>110</v>
      </c>
      <c r="F573" s="69"/>
      <c r="G573" s="69"/>
      <c r="H573" s="69"/>
      <c r="I573" s="69"/>
      <c r="J573" s="69"/>
      <c r="K573" s="69"/>
      <c r="L573" s="69" t="s">
        <v>2530</v>
      </c>
      <c r="M573" s="70">
        <v>39725.699999999997</v>
      </c>
      <c r="N573" s="69"/>
      <c r="O573" s="69"/>
      <c r="P573" s="69" t="s">
        <v>2529</v>
      </c>
      <c r="Q573" s="69" t="s">
        <v>1228</v>
      </c>
      <c r="R573" s="69"/>
      <c r="S573" s="70">
        <v>39725.699999999997</v>
      </c>
      <c r="T573" s="70"/>
      <c r="U573" s="69"/>
      <c r="V573" s="69"/>
      <c r="W573" s="69"/>
      <c r="X573" s="69"/>
      <c r="Y573" s="70"/>
      <c r="Z573" s="69">
        <v>0</v>
      </c>
      <c r="AA573" s="69"/>
      <c r="AB573" s="69" t="s">
        <v>1144</v>
      </c>
      <c r="AC573" s="69"/>
    </row>
    <row r="574" spans="1:29" x14ac:dyDescent="0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 t="s">
        <v>2531</v>
      </c>
      <c r="M574" s="70">
        <v>0</v>
      </c>
      <c r="N574" s="69"/>
      <c r="O574" s="69"/>
      <c r="P574" s="69"/>
      <c r="Q574" s="69"/>
      <c r="R574" s="69"/>
      <c r="S574" s="69"/>
      <c r="T574" s="70"/>
      <c r="U574" s="69"/>
      <c r="V574" s="69"/>
      <c r="W574" s="69"/>
      <c r="X574" s="69"/>
      <c r="Y574" s="70"/>
      <c r="Z574" s="69">
        <v>0</v>
      </c>
      <c r="AA574" s="69"/>
      <c r="AB574" s="69" t="s">
        <v>1144</v>
      </c>
      <c r="AC574" s="69"/>
    </row>
    <row r="575" spans="1:29" x14ac:dyDescent="0.25">
      <c r="A575" s="71" t="s">
        <v>193</v>
      </c>
      <c r="B575" s="71"/>
      <c r="C575" s="71"/>
      <c r="D575" s="71"/>
      <c r="E575" s="71"/>
      <c r="F575" s="71"/>
      <c r="G575" s="71"/>
      <c r="H575" s="71"/>
      <c r="I575" s="71"/>
      <c r="J575" s="72">
        <v>121272.48</v>
      </c>
      <c r="K575" s="71"/>
      <c r="L575" s="71"/>
      <c r="M575" s="72">
        <v>121272.48</v>
      </c>
      <c r="N575" s="72">
        <v>0</v>
      </c>
      <c r="O575" s="71"/>
      <c r="P575" s="71"/>
      <c r="Q575" s="71"/>
      <c r="R575" s="71"/>
      <c r="S575" s="72">
        <v>121272.48</v>
      </c>
      <c r="T575" s="72">
        <v>0</v>
      </c>
      <c r="U575" s="71"/>
      <c r="V575" s="71"/>
      <c r="W575" s="71"/>
      <c r="X575" s="72">
        <v>121272.48</v>
      </c>
      <c r="Y575" s="72">
        <v>0</v>
      </c>
      <c r="Z575" s="72">
        <v>0</v>
      </c>
      <c r="AA575" s="69"/>
      <c r="AB575" s="69"/>
      <c r="AC575" s="69"/>
    </row>
    <row r="576" spans="1:29" ht="20" x14ac:dyDescent="0.25">
      <c r="A576" s="68" t="s">
        <v>2532</v>
      </c>
      <c r="B576" s="69" t="s">
        <v>957</v>
      </c>
      <c r="C576" s="69" t="s">
        <v>2533</v>
      </c>
      <c r="D576" s="69" t="s">
        <v>1704</v>
      </c>
      <c r="E576" s="69"/>
      <c r="F576" s="69"/>
      <c r="G576" s="69" t="s">
        <v>2534</v>
      </c>
      <c r="H576" s="69" t="s">
        <v>2535</v>
      </c>
      <c r="I576" s="69"/>
      <c r="J576" s="70">
        <v>15637.23</v>
      </c>
      <c r="K576" s="69" t="s">
        <v>2536</v>
      </c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 t="s">
        <v>966</v>
      </c>
      <c r="AB576" s="69"/>
      <c r="AC576" s="69"/>
    </row>
    <row r="577" spans="1:29" x14ac:dyDescent="0.25">
      <c r="A577" s="71" t="s">
        <v>193</v>
      </c>
      <c r="B577" s="71"/>
      <c r="C577" s="71"/>
      <c r="D577" s="71"/>
      <c r="E577" s="71"/>
      <c r="F577" s="71"/>
      <c r="G577" s="71"/>
      <c r="H577" s="71"/>
      <c r="I577" s="71"/>
      <c r="J577" s="72">
        <v>15637.23</v>
      </c>
      <c r="K577" s="71"/>
      <c r="L577" s="71"/>
      <c r="M577" s="72">
        <v>0</v>
      </c>
      <c r="N577" s="72">
        <v>15637.23</v>
      </c>
      <c r="O577" s="71"/>
      <c r="P577" s="71"/>
      <c r="Q577" s="71"/>
      <c r="R577" s="71"/>
      <c r="S577" s="72">
        <v>0</v>
      </c>
      <c r="T577" s="72">
        <v>0</v>
      </c>
      <c r="U577" s="71"/>
      <c r="V577" s="71"/>
      <c r="W577" s="71"/>
      <c r="X577" s="72">
        <v>0</v>
      </c>
      <c r="Y577" s="72">
        <v>0</v>
      </c>
      <c r="Z577" s="72">
        <v>0</v>
      </c>
      <c r="AA577" s="69"/>
      <c r="AB577" s="69"/>
      <c r="AC577" s="69"/>
    </row>
    <row r="578" spans="1:29" ht="30" x14ac:dyDescent="0.25">
      <c r="A578" s="68" t="s">
        <v>2537</v>
      </c>
      <c r="B578" s="69" t="s">
        <v>2538</v>
      </c>
      <c r="C578" s="69" t="s">
        <v>2539</v>
      </c>
      <c r="D578" s="69" t="s">
        <v>617</v>
      </c>
      <c r="E578" s="69" t="s">
        <v>2541</v>
      </c>
      <c r="F578" s="69" t="s">
        <v>1148</v>
      </c>
      <c r="G578" s="69" t="s">
        <v>1869</v>
      </c>
      <c r="H578" s="69" t="s">
        <v>1455</v>
      </c>
      <c r="I578" s="69" t="s">
        <v>962</v>
      </c>
      <c r="J578" s="70">
        <v>29202.29</v>
      </c>
      <c r="K578" s="69" t="s">
        <v>2536</v>
      </c>
      <c r="L578" s="69" t="s">
        <v>2540</v>
      </c>
      <c r="M578" s="70">
        <v>4948.25</v>
      </c>
      <c r="N578" s="69"/>
      <c r="O578" s="69"/>
      <c r="P578" s="69" t="s">
        <v>1393</v>
      </c>
      <c r="Q578" s="69" t="s">
        <v>1275</v>
      </c>
      <c r="R578" s="69"/>
      <c r="S578" s="70">
        <v>4948.25</v>
      </c>
      <c r="T578" s="70"/>
      <c r="U578" s="69" t="s">
        <v>1275</v>
      </c>
      <c r="V578" s="73">
        <v>5</v>
      </c>
      <c r="W578" s="69" t="s">
        <v>1275</v>
      </c>
      <c r="X578" s="69"/>
      <c r="Y578" s="70"/>
      <c r="Z578" s="69">
        <v>0</v>
      </c>
      <c r="AA578" s="69" t="s">
        <v>966</v>
      </c>
      <c r="AB578" s="69" t="s">
        <v>1144</v>
      </c>
      <c r="AC578" s="69"/>
    </row>
    <row r="579" spans="1:29" x14ac:dyDescent="0.25">
      <c r="A579" s="69"/>
      <c r="B579" s="69"/>
      <c r="C579" s="69"/>
      <c r="D579" s="69"/>
      <c r="E579" s="69" t="s">
        <v>2543</v>
      </c>
      <c r="F579" s="69"/>
      <c r="G579" s="69"/>
      <c r="H579" s="69"/>
      <c r="I579" s="69"/>
      <c r="J579" s="69"/>
      <c r="K579" s="69"/>
      <c r="L579" s="69" t="s">
        <v>2542</v>
      </c>
      <c r="M579" s="70">
        <v>6402.6</v>
      </c>
      <c r="N579" s="69"/>
      <c r="O579" s="69"/>
      <c r="P579" s="69" t="s">
        <v>1005</v>
      </c>
      <c r="Q579" s="69" t="s">
        <v>1005</v>
      </c>
      <c r="R579" s="69"/>
      <c r="S579" s="70">
        <v>6402.6</v>
      </c>
      <c r="T579" s="70"/>
      <c r="U579" s="69"/>
      <c r="V579" s="69"/>
      <c r="W579" s="69" t="s">
        <v>1005</v>
      </c>
      <c r="X579" s="69"/>
      <c r="Y579" s="70"/>
      <c r="Z579" s="69">
        <v>0</v>
      </c>
      <c r="AA579" s="69"/>
      <c r="AB579" s="69" t="s">
        <v>1144</v>
      </c>
      <c r="AC579" s="69"/>
    </row>
    <row r="580" spans="1:29" x14ac:dyDescent="0.25">
      <c r="A580" s="69"/>
      <c r="B580" s="69"/>
      <c r="C580" s="69"/>
      <c r="D580" s="69"/>
      <c r="E580" s="69" t="s">
        <v>2545</v>
      </c>
      <c r="F580" s="69"/>
      <c r="G580" s="69"/>
      <c r="H580" s="69"/>
      <c r="I580" s="69"/>
      <c r="J580" s="69"/>
      <c r="K580" s="69"/>
      <c r="L580" s="69" t="s">
        <v>2544</v>
      </c>
      <c r="M580" s="70">
        <v>3171.25</v>
      </c>
      <c r="N580" s="69"/>
      <c r="O580" s="69"/>
      <c r="P580" s="69" t="s">
        <v>1946</v>
      </c>
      <c r="Q580" s="69" t="s">
        <v>1991</v>
      </c>
      <c r="R580" s="69"/>
      <c r="S580" s="70">
        <v>3171.25</v>
      </c>
      <c r="T580" s="70"/>
      <c r="U580" s="69"/>
      <c r="V580" s="69"/>
      <c r="W580" s="69" t="s">
        <v>1483</v>
      </c>
      <c r="X580" s="69"/>
      <c r="Y580" s="70"/>
      <c r="Z580" s="69">
        <v>0.49</v>
      </c>
      <c r="AA580" s="69"/>
      <c r="AB580" s="69" t="s">
        <v>1144</v>
      </c>
      <c r="AC580" s="69"/>
    </row>
    <row r="581" spans="1:29" x14ac:dyDescent="0.25">
      <c r="A581" s="69"/>
      <c r="B581" s="69"/>
      <c r="C581" s="69"/>
      <c r="D581" s="69"/>
      <c r="E581" s="69" t="s">
        <v>2547</v>
      </c>
      <c r="F581" s="69"/>
      <c r="G581" s="69"/>
      <c r="H581" s="69"/>
      <c r="I581" s="69"/>
      <c r="J581" s="69"/>
      <c r="K581" s="69"/>
      <c r="L581" s="69" t="s">
        <v>2546</v>
      </c>
      <c r="M581" s="70">
        <v>6066.25</v>
      </c>
      <c r="N581" s="69"/>
      <c r="O581" s="69"/>
      <c r="P581" s="69" t="s">
        <v>1005</v>
      </c>
      <c r="Q581" s="69" t="s">
        <v>1021</v>
      </c>
      <c r="R581" s="69"/>
      <c r="S581" s="70">
        <v>6066.25</v>
      </c>
      <c r="T581" s="70"/>
      <c r="U581" s="69"/>
      <c r="V581" s="69"/>
      <c r="W581" s="69" t="s">
        <v>1021</v>
      </c>
      <c r="X581" s="69"/>
      <c r="Y581" s="70"/>
      <c r="Z581" s="69">
        <v>0</v>
      </c>
      <c r="AA581" s="69"/>
      <c r="AB581" s="69" t="s">
        <v>1144</v>
      </c>
      <c r="AC581" s="69"/>
    </row>
    <row r="582" spans="1:29" x14ac:dyDescent="0.25">
      <c r="A582" s="69"/>
      <c r="B582" s="69"/>
      <c r="C582" s="69"/>
      <c r="D582" s="69"/>
      <c r="E582" s="69" t="s">
        <v>2549</v>
      </c>
      <c r="F582" s="69"/>
      <c r="G582" s="69"/>
      <c r="H582" s="69"/>
      <c r="I582" s="69"/>
      <c r="J582" s="69"/>
      <c r="K582" s="69"/>
      <c r="L582" s="69" t="s">
        <v>2548</v>
      </c>
      <c r="M582" s="70">
        <v>8613.94</v>
      </c>
      <c r="N582" s="69"/>
      <c r="O582" s="69"/>
      <c r="P582" s="69" t="s">
        <v>1455</v>
      </c>
      <c r="Q582" s="69" t="s">
        <v>1542</v>
      </c>
      <c r="R582" s="69"/>
      <c r="S582" s="70">
        <v>8613.94</v>
      </c>
      <c r="T582" s="70"/>
      <c r="U582" s="69"/>
      <c r="V582" s="69"/>
      <c r="W582" s="69" t="s">
        <v>1991</v>
      </c>
      <c r="X582" s="69"/>
      <c r="Y582" s="70"/>
      <c r="Z582" s="69">
        <v>3.33</v>
      </c>
      <c r="AA582" s="69"/>
      <c r="AB582" s="69" t="s">
        <v>1144</v>
      </c>
      <c r="AC582" s="69"/>
    </row>
    <row r="583" spans="1:29" x14ac:dyDescent="0.25">
      <c r="A583" s="71" t="s">
        <v>193</v>
      </c>
      <c r="B583" s="71"/>
      <c r="C583" s="71"/>
      <c r="D583" s="71"/>
      <c r="E583" s="71"/>
      <c r="F583" s="71"/>
      <c r="G583" s="71"/>
      <c r="H583" s="71"/>
      <c r="I583" s="71"/>
      <c r="J583" s="72">
        <v>29202.29</v>
      </c>
      <c r="K583" s="71"/>
      <c r="L583" s="71"/>
      <c r="M583" s="72">
        <v>29202.29</v>
      </c>
      <c r="N583" s="72">
        <v>0</v>
      </c>
      <c r="O583" s="71"/>
      <c r="P583" s="71"/>
      <c r="Q583" s="71"/>
      <c r="R583" s="71"/>
      <c r="S583" s="72">
        <v>29202.29</v>
      </c>
      <c r="T583" s="72">
        <v>0</v>
      </c>
      <c r="U583" s="71"/>
      <c r="V583" s="71"/>
      <c r="W583" s="71"/>
      <c r="X583" s="72">
        <v>29202.29</v>
      </c>
      <c r="Y583" s="72">
        <v>3.82</v>
      </c>
      <c r="Z583" s="72">
        <v>3.82</v>
      </c>
      <c r="AA583" s="69"/>
      <c r="AB583" s="69"/>
      <c r="AC583" s="69"/>
    </row>
    <row r="584" spans="1:29" ht="30" x14ac:dyDescent="0.25">
      <c r="A584" s="68" t="s">
        <v>2550</v>
      </c>
      <c r="B584" s="69" t="s">
        <v>2551</v>
      </c>
      <c r="C584" s="69" t="s">
        <v>2552</v>
      </c>
      <c r="D584" s="69" t="s">
        <v>617</v>
      </c>
      <c r="E584" s="69" t="s">
        <v>2554</v>
      </c>
      <c r="F584" s="69" t="s">
        <v>1299</v>
      </c>
      <c r="G584" s="69" t="s">
        <v>1571</v>
      </c>
      <c r="H584" s="69" t="s">
        <v>1455</v>
      </c>
      <c r="I584" s="69" t="s">
        <v>962</v>
      </c>
      <c r="J584" s="70">
        <v>29252.51</v>
      </c>
      <c r="K584" s="69" t="s">
        <v>2536</v>
      </c>
      <c r="L584" s="69" t="s">
        <v>2553</v>
      </c>
      <c r="M584" s="70">
        <v>10219.700000000001</v>
      </c>
      <c r="N584" s="69"/>
      <c r="O584" s="69"/>
      <c r="P584" s="69" t="s">
        <v>1393</v>
      </c>
      <c r="Q584" s="69" t="s">
        <v>1275</v>
      </c>
      <c r="R584" s="69"/>
      <c r="S584" s="70">
        <v>10219.700000000001</v>
      </c>
      <c r="T584" s="70"/>
      <c r="U584" s="69" t="s">
        <v>1275</v>
      </c>
      <c r="V584" s="73">
        <v>5</v>
      </c>
      <c r="W584" s="69" t="s">
        <v>1275</v>
      </c>
      <c r="X584" s="69"/>
      <c r="Y584" s="70"/>
      <c r="Z584" s="69">
        <v>0</v>
      </c>
      <c r="AA584" s="69" t="s">
        <v>966</v>
      </c>
      <c r="AB584" s="69" t="s">
        <v>1144</v>
      </c>
      <c r="AC584" s="69"/>
    </row>
    <row r="585" spans="1:29" x14ac:dyDescent="0.25">
      <c r="A585" s="69"/>
      <c r="B585" s="69"/>
      <c r="C585" s="69"/>
      <c r="D585" s="69"/>
      <c r="E585" s="69" t="s">
        <v>2556</v>
      </c>
      <c r="F585" s="69"/>
      <c r="G585" s="69"/>
      <c r="H585" s="69"/>
      <c r="I585" s="69"/>
      <c r="J585" s="69"/>
      <c r="K585" s="69"/>
      <c r="L585" s="69" t="s">
        <v>2555</v>
      </c>
      <c r="M585" s="70">
        <v>3795.8</v>
      </c>
      <c r="N585" s="69"/>
      <c r="O585" s="69"/>
      <c r="P585" s="69" t="s">
        <v>1005</v>
      </c>
      <c r="Q585" s="69" t="s">
        <v>1064</v>
      </c>
      <c r="R585" s="69"/>
      <c r="S585" s="70">
        <v>3795.8</v>
      </c>
      <c r="T585" s="70"/>
      <c r="U585" s="69"/>
      <c r="V585" s="69"/>
      <c r="W585" s="69"/>
      <c r="X585" s="69"/>
      <c r="Y585" s="70"/>
      <c r="Z585" s="69">
        <v>0</v>
      </c>
      <c r="AA585" s="69"/>
      <c r="AB585" s="69" t="s">
        <v>1144</v>
      </c>
      <c r="AC585" s="69"/>
    </row>
    <row r="586" spans="1:29" x14ac:dyDescent="0.25">
      <c r="A586" s="69"/>
      <c r="B586" s="69"/>
      <c r="C586" s="69"/>
      <c r="D586" s="69"/>
      <c r="E586" s="69" t="s">
        <v>2558</v>
      </c>
      <c r="F586" s="69"/>
      <c r="G586" s="69"/>
      <c r="H586" s="69"/>
      <c r="I586" s="69"/>
      <c r="J586" s="69"/>
      <c r="K586" s="69"/>
      <c r="L586" s="69" t="s">
        <v>2557</v>
      </c>
      <c r="M586" s="70">
        <v>357.1</v>
      </c>
      <c r="N586" s="69"/>
      <c r="O586" s="69"/>
      <c r="P586" s="69" t="s">
        <v>1005</v>
      </c>
      <c r="Q586" s="69" t="s">
        <v>1045</v>
      </c>
      <c r="R586" s="69"/>
      <c r="S586" s="70">
        <v>357.1</v>
      </c>
      <c r="T586" s="70"/>
      <c r="U586" s="69"/>
      <c r="V586" s="69"/>
      <c r="W586" s="69" t="s">
        <v>1045</v>
      </c>
      <c r="X586" s="69"/>
      <c r="Y586" s="70"/>
      <c r="Z586" s="69">
        <v>0</v>
      </c>
      <c r="AA586" s="69"/>
      <c r="AB586" s="69" t="s">
        <v>1144</v>
      </c>
      <c r="AC586" s="69"/>
    </row>
    <row r="587" spans="1:29" x14ac:dyDescent="0.25">
      <c r="A587" s="69"/>
      <c r="B587" s="69"/>
      <c r="C587" s="69"/>
      <c r="D587" s="69"/>
      <c r="E587" s="69" t="s">
        <v>2560</v>
      </c>
      <c r="F587" s="69"/>
      <c r="G587" s="69"/>
      <c r="H587" s="69"/>
      <c r="I587" s="69"/>
      <c r="J587" s="69"/>
      <c r="K587" s="69"/>
      <c r="L587" s="69" t="s">
        <v>2559</v>
      </c>
      <c r="M587" s="70">
        <v>6408.5</v>
      </c>
      <c r="N587" s="69"/>
      <c r="O587" s="69"/>
      <c r="P587" s="69" t="s">
        <v>1455</v>
      </c>
      <c r="Q587" s="69" t="s">
        <v>2020</v>
      </c>
      <c r="R587" s="69"/>
      <c r="S587" s="70">
        <v>6408.5</v>
      </c>
      <c r="T587" s="70"/>
      <c r="U587" s="69"/>
      <c r="V587" s="69"/>
      <c r="W587" s="69" t="s">
        <v>1991</v>
      </c>
      <c r="X587" s="69"/>
      <c r="Y587" s="70"/>
      <c r="Z587" s="69">
        <v>2.4700000000000002</v>
      </c>
      <c r="AA587" s="69"/>
      <c r="AB587" s="69" t="s">
        <v>1144</v>
      </c>
      <c r="AC587" s="69"/>
    </row>
    <row r="588" spans="1:29" x14ac:dyDescent="0.25">
      <c r="A588" s="69"/>
      <c r="B588" s="69"/>
      <c r="C588" s="69"/>
      <c r="D588" s="69"/>
      <c r="E588" s="69" t="s">
        <v>2562</v>
      </c>
      <c r="F588" s="69"/>
      <c r="G588" s="69"/>
      <c r="H588" s="69"/>
      <c r="I588" s="69"/>
      <c r="J588" s="69"/>
      <c r="K588" s="69"/>
      <c r="L588" s="69" t="s">
        <v>2561</v>
      </c>
      <c r="M588" s="70">
        <v>8471.41</v>
      </c>
      <c r="N588" s="69"/>
      <c r="O588" s="69"/>
      <c r="P588" s="69" t="s">
        <v>1188</v>
      </c>
      <c r="Q588" s="69" t="s">
        <v>1886</v>
      </c>
      <c r="R588" s="69"/>
      <c r="S588" s="70">
        <v>8471.41</v>
      </c>
      <c r="T588" s="70"/>
      <c r="U588" s="69"/>
      <c r="V588" s="69"/>
      <c r="W588" s="69" t="s">
        <v>1886</v>
      </c>
      <c r="X588" s="69"/>
      <c r="Y588" s="70"/>
      <c r="Z588" s="69">
        <v>0</v>
      </c>
      <c r="AA588" s="69"/>
      <c r="AB588" s="69" t="s">
        <v>1144</v>
      </c>
      <c r="AC588" s="69"/>
    </row>
    <row r="589" spans="1:29" x14ac:dyDescent="0.25">
      <c r="A589" s="71" t="s">
        <v>193</v>
      </c>
      <c r="B589" s="71"/>
      <c r="C589" s="71"/>
      <c r="D589" s="71"/>
      <c r="E589" s="71"/>
      <c r="F589" s="71"/>
      <c r="G589" s="71"/>
      <c r="H589" s="71"/>
      <c r="I589" s="71"/>
      <c r="J589" s="72">
        <v>29252.51</v>
      </c>
      <c r="K589" s="71"/>
      <c r="L589" s="71"/>
      <c r="M589" s="72">
        <v>29252.51</v>
      </c>
      <c r="N589" s="72">
        <v>0</v>
      </c>
      <c r="O589" s="71"/>
      <c r="P589" s="71"/>
      <c r="Q589" s="71"/>
      <c r="R589" s="71"/>
      <c r="S589" s="72">
        <v>29252.51</v>
      </c>
      <c r="T589" s="72">
        <v>0</v>
      </c>
      <c r="U589" s="71"/>
      <c r="V589" s="71"/>
      <c r="W589" s="71"/>
      <c r="X589" s="72">
        <v>29252.51</v>
      </c>
      <c r="Y589" s="72">
        <v>2.4700000000000002</v>
      </c>
      <c r="Z589" s="72">
        <v>2.4700000000000002</v>
      </c>
      <c r="AA589" s="69"/>
      <c r="AB589" s="69"/>
      <c r="AC589" s="69"/>
    </row>
    <row r="590" spans="1:29" ht="20" x14ac:dyDescent="0.25">
      <c r="A590" s="68" t="s">
        <v>2563</v>
      </c>
      <c r="B590" s="69" t="s">
        <v>2564</v>
      </c>
      <c r="C590" s="69" t="s">
        <v>2565</v>
      </c>
      <c r="D590" s="69" t="s">
        <v>617</v>
      </c>
      <c r="E590" s="69" t="s">
        <v>2567</v>
      </c>
      <c r="F590" s="69"/>
      <c r="G590" s="69" t="s">
        <v>1174</v>
      </c>
      <c r="H590" s="69" t="s">
        <v>1480</v>
      </c>
      <c r="I590" s="69" t="s">
        <v>962</v>
      </c>
      <c r="J590" s="70">
        <v>921.55</v>
      </c>
      <c r="K590" s="69" t="s">
        <v>2536</v>
      </c>
      <c r="L590" s="69" t="s">
        <v>2566</v>
      </c>
      <c r="M590" s="70">
        <v>921.55</v>
      </c>
      <c r="N590" s="69"/>
      <c r="O590" s="69"/>
      <c r="P590" s="69" t="s">
        <v>1005</v>
      </c>
      <c r="Q590" s="69" t="s">
        <v>1045</v>
      </c>
      <c r="R590" s="69"/>
      <c r="S590" s="70">
        <v>921.55</v>
      </c>
      <c r="T590" s="70"/>
      <c r="U590" s="69"/>
      <c r="V590" s="69"/>
      <c r="W590" s="69" t="s">
        <v>1045</v>
      </c>
      <c r="X590" s="69"/>
      <c r="Y590" s="70"/>
      <c r="Z590" s="69">
        <v>0</v>
      </c>
      <c r="AA590" s="69" t="s">
        <v>966</v>
      </c>
      <c r="AB590" s="69" t="s">
        <v>1144</v>
      </c>
      <c r="AC590" s="69"/>
    </row>
    <row r="591" spans="1:29" x14ac:dyDescent="0.25">
      <c r="A591" s="71" t="s">
        <v>193</v>
      </c>
      <c r="B591" s="71"/>
      <c r="C591" s="71"/>
      <c r="D591" s="71"/>
      <c r="E591" s="71"/>
      <c r="F591" s="71"/>
      <c r="G591" s="71"/>
      <c r="H591" s="71"/>
      <c r="I591" s="71"/>
      <c r="J591" s="72">
        <v>921.55</v>
      </c>
      <c r="K591" s="71"/>
      <c r="L591" s="71"/>
      <c r="M591" s="72">
        <v>921.55</v>
      </c>
      <c r="N591" s="72">
        <v>0</v>
      </c>
      <c r="O591" s="71"/>
      <c r="P591" s="71"/>
      <c r="Q591" s="71"/>
      <c r="R591" s="71"/>
      <c r="S591" s="72">
        <v>921.55</v>
      </c>
      <c r="T591" s="72">
        <v>0</v>
      </c>
      <c r="U591" s="71"/>
      <c r="V591" s="71"/>
      <c r="W591" s="71"/>
      <c r="X591" s="72">
        <v>921.55</v>
      </c>
      <c r="Y591" s="72">
        <v>0</v>
      </c>
      <c r="Z591" s="72">
        <v>0</v>
      </c>
      <c r="AA591" s="69"/>
      <c r="AB591" s="69"/>
      <c r="AC591" s="69"/>
    </row>
    <row r="592" spans="1:29" ht="20" x14ac:dyDescent="0.25">
      <c r="A592" s="68" t="s">
        <v>2568</v>
      </c>
      <c r="B592" s="69" t="s">
        <v>2569</v>
      </c>
      <c r="C592" s="69" t="s">
        <v>2570</v>
      </c>
      <c r="D592" s="69" t="s">
        <v>617</v>
      </c>
      <c r="E592" s="69" t="s">
        <v>2573</v>
      </c>
      <c r="F592" s="69" t="s">
        <v>2571</v>
      </c>
      <c r="G592" s="69" t="s">
        <v>1174</v>
      </c>
      <c r="H592" s="69" t="s">
        <v>1480</v>
      </c>
      <c r="I592" s="69" t="s">
        <v>962</v>
      </c>
      <c r="J592" s="70">
        <v>570.5</v>
      </c>
      <c r="K592" s="69" t="s">
        <v>2536</v>
      </c>
      <c r="L592" s="69" t="s">
        <v>2572</v>
      </c>
      <c r="M592" s="70">
        <v>570.5</v>
      </c>
      <c r="N592" s="69"/>
      <c r="O592" s="69"/>
      <c r="P592" s="69" t="s">
        <v>1005</v>
      </c>
      <c r="Q592" s="69" t="s">
        <v>2574</v>
      </c>
      <c r="R592" s="69"/>
      <c r="S592" s="70">
        <v>570.5</v>
      </c>
      <c r="T592" s="70"/>
      <c r="U592" s="69"/>
      <c r="V592" s="69"/>
      <c r="W592" s="69" t="s">
        <v>2574</v>
      </c>
      <c r="X592" s="69"/>
      <c r="Y592" s="70"/>
      <c r="Z592" s="69">
        <v>0</v>
      </c>
      <c r="AA592" s="69" t="s">
        <v>966</v>
      </c>
      <c r="AB592" s="69" t="s">
        <v>1144</v>
      </c>
      <c r="AC592" s="69"/>
    </row>
    <row r="593" spans="1:29" x14ac:dyDescent="0.25">
      <c r="A593" s="71" t="s">
        <v>193</v>
      </c>
      <c r="B593" s="71"/>
      <c r="C593" s="71"/>
      <c r="D593" s="71"/>
      <c r="E593" s="71"/>
      <c r="F593" s="71"/>
      <c r="G593" s="71"/>
      <c r="H593" s="71"/>
      <c r="I593" s="71"/>
      <c r="J593" s="72">
        <v>570.5</v>
      </c>
      <c r="K593" s="71"/>
      <c r="L593" s="71"/>
      <c r="M593" s="72">
        <v>570.5</v>
      </c>
      <c r="N593" s="72">
        <v>0</v>
      </c>
      <c r="O593" s="71"/>
      <c r="P593" s="71"/>
      <c r="Q593" s="71"/>
      <c r="R593" s="71"/>
      <c r="S593" s="72">
        <v>570.5</v>
      </c>
      <c r="T593" s="72">
        <v>0</v>
      </c>
      <c r="U593" s="71"/>
      <c r="V593" s="71"/>
      <c r="W593" s="71"/>
      <c r="X593" s="72">
        <v>570.5</v>
      </c>
      <c r="Y593" s="72">
        <v>0</v>
      </c>
      <c r="Z593" s="72">
        <v>0</v>
      </c>
      <c r="AA593" s="69"/>
      <c r="AB593" s="69"/>
      <c r="AC593" s="69"/>
    </row>
    <row r="594" spans="1:29" ht="80" x14ac:dyDescent="0.25">
      <c r="A594" s="68" t="s">
        <v>2575</v>
      </c>
      <c r="B594" s="69" t="s">
        <v>2576</v>
      </c>
      <c r="C594" s="69" t="s">
        <v>2577</v>
      </c>
      <c r="D594" s="69" t="s">
        <v>617</v>
      </c>
      <c r="E594" s="69" t="s">
        <v>78</v>
      </c>
      <c r="F594" s="69" t="s">
        <v>1299</v>
      </c>
      <c r="G594" s="69" t="s">
        <v>1037</v>
      </c>
      <c r="H594" s="69" t="s">
        <v>1062</v>
      </c>
      <c r="I594" s="69" t="s">
        <v>962</v>
      </c>
      <c r="J594" s="70">
        <v>145449.60000000001</v>
      </c>
      <c r="K594" s="69" t="s">
        <v>2536</v>
      </c>
      <c r="L594" s="69" t="s">
        <v>2578</v>
      </c>
      <c r="M594" s="70">
        <v>35071</v>
      </c>
      <c r="N594" s="69"/>
      <c r="O594" s="69"/>
      <c r="P594" s="69" t="s">
        <v>1484</v>
      </c>
      <c r="Q594" s="69" t="s">
        <v>1129</v>
      </c>
      <c r="R594" s="69"/>
      <c r="S594" s="70">
        <v>35071</v>
      </c>
      <c r="T594" s="70"/>
      <c r="U594" s="69" t="s">
        <v>1729</v>
      </c>
      <c r="V594" s="73">
        <v>118</v>
      </c>
      <c r="W594" s="69" t="s">
        <v>1729</v>
      </c>
      <c r="X594" s="69"/>
      <c r="Y594" s="70"/>
      <c r="Z594" s="69">
        <v>322.92</v>
      </c>
      <c r="AA594" s="69" t="s">
        <v>966</v>
      </c>
      <c r="AB594" s="69" t="s">
        <v>1144</v>
      </c>
      <c r="AC594" s="69"/>
    </row>
    <row r="595" spans="1:29" x14ac:dyDescent="0.25">
      <c r="A595" s="69"/>
      <c r="B595" s="69"/>
      <c r="C595" s="69"/>
      <c r="D595" s="69"/>
      <c r="E595" s="69" t="s">
        <v>79</v>
      </c>
      <c r="F595" s="69"/>
      <c r="G595" s="69"/>
      <c r="H595" s="69"/>
      <c r="I595" s="69"/>
      <c r="J595" s="69"/>
      <c r="K595" s="69"/>
      <c r="L595" s="69" t="s">
        <v>2579</v>
      </c>
      <c r="M595" s="70">
        <v>56118.2</v>
      </c>
      <c r="N595" s="69"/>
      <c r="O595" s="69"/>
      <c r="P595" s="69" t="s">
        <v>1075</v>
      </c>
      <c r="Q595" s="69" t="s">
        <v>2189</v>
      </c>
      <c r="R595" s="69"/>
      <c r="S595" s="70">
        <v>56118.2</v>
      </c>
      <c r="T595" s="70"/>
      <c r="U595" s="69"/>
      <c r="V595" s="69"/>
      <c r="W595" s="69" t="s">
        <v>2189</v>
      </c>
      <c r="X595" s="69"/>
      <c r="Y595" s="70"/>
      <c r="Z595" s="69">
        <v>604.66999999999996</v>
      </c>
      <c r="AA595" s="69"/>
      <c r="AB595" s="69" t="s">
        <v>1144</v>
      </c>
      <c r="AC595" s="69"/>
    </row>
    <row r="596" spans="1:29" x14ac:dyDescent="0.25">
      <c r="A596" s="69"/>
      <c r="B596" s="69"/>
      <c r="C596" s="69"/>
      <c r="D596" s="69"/>
      <c r="E596" s="69" t="s">
        <v>2581</v>
      </c>
      <c r="F596" s="69"/>
      <c r="G596" s="69"/>
      <c r="H596" s="69"/>
      <c r="I596" s="69"/>
      <c r="J596" s="69"/>
      <c r="K596" s="69"/>
      <c r="L596" s="69" t="s">
        <v>2580</v>
      </c>
      <c r="M596" s="70">
        <v>54145.35</v>
      </c>
      <c r="N596" s="69"/>
      <c r="O596" s="69"/>
      <c r="P596" s="69" t="s">
        <v>1912</v>
      </c>
      <c r="Q596" s="69" t="s">
        <v>2150</v>
      </c>
      <c r="R596" s="69"/>
      <c r="S596" s="70">
        <v>54145.35</v>
      </c>
      <c r="T596" s="70"/>
      <c r="U596" s="69"/>
      <c r="V596" s="69"/>
      <c r="W596" s="69" t="s">
        <v>1718</v>
      </c>
      <c r="X596" s="69"/>
      <c r="Y596" s="70"/>
      <c r="Z596" s="69">
        <v>147.49</v>
      </c>
      <c r="AA596" s="69"/>
      <c r="AB596" s="69" t="s">
        <v>1144</v>
      </c>
      <c r="AC596" s="69"/>
    </row>
    <row r="597" spans="1:29" x14ac:dyDescent="0.25">
      <c r="A597" s="69"/>
      <c r="B597" s="69"/>
      <c r="C597" s="69"/>
      <c r="D597" s="69"/>
      <c r="E597" s="69" t="s">
        <v>2583</v>
      </c>
      <c r="F597" s="69"/>
      <c r="G597" s="69"/>
      <c r="H597" s="69"/>
      <c r="I597" s="69"/>
      <c r="J597" s="69"/>
      <c r="K597" s="69"/>
      <c r="L597" s="69" t="s">
        <v>2582</v>
      </c>
      <c r="M597" s="70">
        <v>115.05</v>
      </c>
      <c r="N597" s="69"/>
      <c r="O597" s="69"/>
      <c r="P597" s="69" t="s">
        <v>1912</v>
      </c>
      <c r="Q597" s="69" t="s">
        <v>2584</v>
      </c>
      <c r="R597" s="69"/>
      <c r="S597" s="70">
        <v>115.05</v>
      </c>
      <c r="T597" s="70"/>
      <c r="U597" s="69"/>
      <c r="V597" s="69"/>
      <c r="W597" s="69" t="s">
        <v>2180</v>
      </c>
      <c r="X597" s="69"/>
      <c r="Y597" s="70"/>
      <c r="Z597" s="69">
        <v>0</v>
      </c>
      <c r="AA597" s="69"/>
      <c r="AB597" s="69" t="s">
        <v>1144</v>
      </c>
      <c r="AC597" s="69"/>
    </row>
    <row r="598" spans="1:29" x14ac:dyDescent="0.25">
      <c r="A598" s="71" t="s">
        <v>193</v>
      </c>
      <c r="B598" s="71"/>
      <c r="C598" s="71"/>
      <c r="D598" s="71"/>
      <c r="E598" s="71"/>
      <c r="F598" s="71"/>
      <c r="G598" s="71"/>
      <c r="H598" s="71"/>
      <c r="I598" s="71"/>
      <c r="J598" s="72">
        <v>145449.60000000001</v>
      </c>
      <c r="K598" s="71"/>
      <c r="L598" s="71"/>
      <c r="M598" s="72">
        <v>145449.59999999998</v>
      </c>
      <c r="N598" s="72">
        <v>2.9103830456733704E-11</v>
      </c>
      <c r="O598" s="71"/>
      <c r="P598" s="71"/>
      <c r="Q598" s="71"/>
      <c r="R598" s="71"/>
      <c r="S598" s="72">
        <v>145449.59999999998</v>
      </c>
      <c r="T598" s="72">
        <v>0</v>
      </c>
      <c r="U598" s="71"/>
      <c r="V598" s="71"/>
      <c r="W598" s="71"/>
      <c r="X598" s="72">
        <v>145449.59999999998</v>
      </c>
      <c r="Y598" s="72">
        <v>1075.08</v>
      </c>
      <c r="Z598" s="72">
        <v>1075.08</v>
      </c>
      <c r="AA598" s="69"/>
      <c r="AB598" s="69"/>
      <c r="AC598" s="69"/>
    </row>
    <row r="599" spans="1:29" ht="20" x14ac:dyDescent="0.25">
      <c r="A599" s="68" t="s">
        <v>2585</v>
      </c>
      <c r="B599" s="69" t="s">
        <v>2586</v>
      </c>
      <c r="C599" s="69" t="s">
        <v>24</v>
      </c>
      <c r="D599" s="69" t="s">
        <v>2587</v>
      </c>
      <c r="E599" s="69" t="s">
        <v>104</v>
      </c>
      <c r="F599" s="69" t="s">
        <v>1722</v>
      </c>
      <c r="G599" s="69" t="s">
        <v>1886</v>
      </c>
      <c r="H599" s="69" t="s">
        <v>1745</v>
      </c>
      <c r="I599" s="69" t="s">
        <v>962</v>
      </c>
      <c r="J599" s="70">
        <v>25685.98</v>
      </c>
      <c r="K599" s="69" t="s">
        <v>2536</v>
      </c>
      <c r="L599" s="69" t="s">
        <v>2588</v>
      </c>
      <c r="M599" s="70">
        <v>10457.98</v>
      </c>
      <c r="N599" s="69"/>
      <c r="O599" s="69"/>
      <c r="P599" s="69" t="s">
        <v>1203</v>
      </c>
      <c r="Q599" s="69" t="s">
        <v>2589</v>
      </c>
      <c r="R599" s="69"/>
      <c r="S599" s="70">
        <v>10457.98</v>
      </c>
      <c r="T599" s="70"/>
      <c r="U599" s="69"/>
      <c r="V599" s="69"/>
      <c r="W599" s="69"/>
      <c r="X599" s="69"/>
      <c r="Y599" s="70"/>
      <c r="Z599" s="69">
        <v>0</v>
      </c>
      <c r="AA599" s="69" t="s">
        <v>966</v>
      </c>
      <c r="AB599" s="69" t="s">
        <v>1144</v>
      </c>
      <c r="AC599" s="69"/>
    </row>
    <row r="600" spans="1:29" ht="20" x14ac:dyDescent="0.25">
      <c r="A600" s="69"/>
      <c r="B600" s="69" t="s">
        <v>2586</v>
      </c>
      <c r="C600" s="69" t="s">
        <v>24</v>
      </c>
      <c r="D600" s="69" t="s">
        <v>2587</v>
      </c>
      <c r="E600" s="69" t="s">
        <v>2591</v>
      </c>
      <c r="F600" s="69" t="s">
        <v>1722</v>
      </c>
      <c r="G600" s="69" t="s">
        <v>1886</v>
      </c>
      <c r="H600" s="69" t="s">
        <v>1745</v>
      </c>
      <c r="I600" s="69" t="s">
        <v>962</v>
      </c>
      <c r="J600" s="70">
        <v>25685.98</v>
      </c>
      <c r="K600" s="69" t="s">
        <v>2536</v>
      </c>
      <c r="L600" s="69" t="s">
        <v>2590</v>
      </c>
      <c r="M600" s="70">
        <v>12449.6</v>
      </c>
      <c r="N600" s="69"/>
      <c r="O600" s="69"/>
      <c r="P600" s="69" t="s">
        <v>1046</v>
      </c>
      <c r="Q600" s="69" t="s">
        <v>2180</v>
      </c>
      <c r="R600" s="69"/>
      <c r="S600" s="70">
        <v>12449.6</v>
      </c>
      <c r="T600" s="70"/>
      <c r="U600" s="69" t="s">
        <v>1718</v>
      </c>
      <c r="V600" s="73">
        <v>29</v>
      </c>
      <c r="W600" s="69" t="s">
        <v>2180</v>
      </c>
      <c r="X600" s="69"/>
      <c r="Y600" s="70"/>
      <c r="Z600" s="69">
        <v>17.059999999999999</v>
      </c>
      <c r="AA600" s="69"/>
      <c r="AB600" s="69" t="s">
        <v>1144</v>
      </c>
      <c r="AC600" s="69"/>
    </row>
    <row r="601" spans="1:29" ht="20" x14ac:dyDescent="0.25">
      <c r="A601" s="69"/>
      <c r="B601" s="69" t="s">
        <v>2586</v>
      </c>
      <c r="C601" s="69" t="s">
        <v>24</v>
      </c>
      <c r="D601" s="69" t="s">
        <v>2587</v>
      </c>
      <c r="E601" s="69" t="s">
        <v>2593</v>
      </c>
      <c r="F601" s="69" t="s">
        <v>1722</v>
      </c>
      <c r="G601" s="69" t="s">
        <v>1886</v>
      </c>
      <c r="H601" s="69" t="s">
        <v>1745</v>
      </c>
      <c r="I601" s="69" t="s">
        <v>962</v>
      </c>
      <c r="J601" s="70">
        <v>25685.98</v>
      </c>
      <c r="K601" s="69" t="s">
        <v>2536</v>
      </c>
      <c r="L601" s="69" t="s">
        <v>2592</v>
      </c>
      <c r="M601" s="70">
        <v>2778.4</v>
      </c>
      <c r="N601" s="69"/>
      <c r="O601" s="69"/>
      <c r="P601" s="69" t="s">
        <v>2136</v>
      </c>
      <c r="Q601" s="69" t="s">
        <v>2397</v>
      </c>
      <c r="R601" s="69"/>
      <c r="S601" s="70">
        <v>2778.4</v>
      </c>
      <c r="T601" s="70"/>
      <c r="U601" s="69"/>
      <c r="V601" s="69"/>
      <c r="W601" s="69"/>
      <c r="X601" s="69"/>
      <c r="Y601" s="70"/>
      <c r="Z601" s="69">
        <v>0</v>
      </c>
      <c r="AA601" s="69"/>
      <c r="AB601" s="69" t="s">
        <v>1144</v>
      </c>
      <c r="AC601" s="69"/>
    </row>
    <row r="602" spans="1:29" x14ac:dyDescent="0.25">
      <c r="A602" s="71" t="s">
        <v>193</v>
      </c>
      <c r="B602" s="71"/>
      <c r="C602" s="71"/>
      <c r="D602" s="71"/>
      <c r="E602" s="71"/>
      <c r="F602" s="71"/>
      <c r="G602" s="71"/>
      <c r="H602" s="71"/>
      <c r="I602" s="71"/>
      <c r="J602" s="72">
        <v>25685.98</v>
      </c>
      <c r="K602" s="71"/>
      <c r="L602" s="71"/>
      <c r="M602" s="72">
        <v>25685.980000000003</v>
      </c>
      <c r="N602" s="72">
        <v>-3.637978807091713E-12</v>
      </c>
      <c r="O602" s="71"/>
      <c r="P602" s="71"/>
      <c r="Q602" s="71"/>
      <c r="R602" s="71"/>
      <c r="S602" s="72">
        <v>25685.980000000003</v>
      </c>
      <c r="T602" s="72">
        <v>12449.6</v>
      </c>
      <c r="U602" s="71"/>
      <c r="V602" s="71"/>
      <c r="W602" s="71"/>
      <c r="X602" s="72">
        <v>13236.380000000003</v>
      </c>
      <c r="Y602" s="72">
        <v>17.059999999999999</v>
      </c>
      <c r="Z602" s="72">
        <v>12466.66</v>
      </c>
      <c r="AA602" s="69"/>
      <c r="AB602" s="69"/>
      <c r="AC602" s="69"/>
    </row>
    <row r="603" spans="1:29" ht="30" x14ac:dyDescent="0.25">
      <c r="A603" s="68" t="s">
        <v>2594</v>
      </c>
      <c r="B603" s="69" t="s">
        <v>2215</v>
      </c>
      <c r="C603" s="69" t="s">
        <v>2595</v>
      </c>
      <c r="D603" s="69" t="s">
        <v>2216</v>
      </c>
      <c r="E603" s="69" t="s">
        <v>2597</v>
      </c>
      <c r="F603" s="69" t="s">
        <v>1722</v>
      </c>
      <c r="G603" s="69" t="s">
        <v>1069</v>
      </c>
      <c r="H603" s="69" t="s">
        <v>1194</v>
      </c>
      <c r="I603" s="69" t="s">
        <v>1236</v>
      </c>
      <c r="J603" s="70">
        <v>142025.88</v>
      </c>
      <c r="K603" s="69" t="s">
        <v>2536</v>
      </c>
      <c r="L603" s="69" t="s">
        <v>2596</v>
      </c>
      <c r="M603" s="70">
        <v>84044.84</v>
      </c>
      <c r="N603" s="69"/>
      <c r="O603" s="69"/>
      <c r="P603" s="69" t="s">
        <v>2124</v>
      </c>
      <c r="Q603" s="69" t="s">
        <v>1741</v>
      </c>
      <c r="R603" s="69"/>
      <c r="S603" s="70">
        <v>84044.84</v>
      </c>
      <c r="T603" s="70"/>
      <c r="U603" s="69" t="s">
        <v>1741</v>
      </c>
      <c r="V603" s="73">
        <v>22</v>
      </c>
      <c r="W603" s="69" t="s">
        <v>1741</v>
      </c>
      <c r="X603" s="69"/>
      <c r="Y603" s="70"/>
      <c r="Z603" s="69">
        <v>115.03</v>
      </c>
      <c r="AA603" s="69" t="s">
        <v>966</v>
      </c>
      <c r="AB603" s="69" t="s">
        <v>967</v>
      </c>
      <c r="AC603" s="69" t="s">
        <v>2598</v>
      </c>
    </row>
    <row r="604" spans="1:29" x14ac:dyDescent="0.25">
      <c r="A604" s="69"/>
      <c r="B604" s="69"/>
      <c r="C604" s="69"/>
      <c r="D604" s="69"/>
      <c r="E604" s="69" t="s">
        <v>2600</v>
      </c>
      <c r="F604" s="69"/>
      <c r="G604" s="69"/>
      <c r="H604" s="69"/>
      <c r="I604" s="69"/>
      <c r="J604" s="69"/>
      <c r="K604" s="69"/>
      <c r="L604" s="69" t="s">
        <v>2599</v>
      </c>
      <c r="M604" s="70">
        <v>57904.78</v>
      </c>
      <c r="N604" s="69"/>
      <c r="O604" s="69"/>
      <c r="P604" s="69" t="s">
        <v>1548</v>
      </c>
      <c r="Q604" s="69" t="s">
        <v>1917</v>
      </c>
      <c r="R604" s="69"/>
      <c r="S604" s="70">
        <v>57904.78</v>
      </c>
      <c r="T604" s="70"/>
      <c r="U604" s="69" t="s">
        <v>1741</v>
      </c>
      <c r="V604" s="73">
        <v>16</v>
      </c>
      <c r="W604" s="69" t="s">
        <v>1741</v>
      </c>
      <c r="X604" s="69"/>
      <c r="Y604" s="70"/>
      <c r="Z604" s="69">
        <v>46.07</v>
      </c>
      <c r="AA604" s="69"/>
      <c r="AB604" s="69" t="s">
        <v>967</v>
      </c>
      <c r="AC604" s="69"/>
    </row>
    <row r="605" spans="1:29" x14ac:dyDescent="0.25">
      <c r="A605" s="71" t="s">
        <v>193</v>
      </c>
      <c r="B605" s="71"/>
      <c r="C605" s="71"/>
      <c r="D605" s="71"/>
      <c r="E605" s="71"/>
      <c r="F605" s="71"/>
      <c r="G605" s="71"/>
      <c r="H605" s="71"/>
      <c r="I605" s="71"/>
      <c r="J605" s="72">
        <v>142025.88</v>
      </c>
      <c r="K605" s="71"/>
      <c r="L605" s="71"/>
      <c r="M605" s="72">
        <v>141949.62</v>
      </c>
      <c r="N605" s="72">
        <v>76.260000000009313</v>
      </c>
      <c r="O605" s="71"/>
      <c r="P605" s="71"/>
      <c r="Q605" s="71"/>
      <c r="R605" s="71"/>
      <c r="S605" s="72">
        <v>141949.62</v>
      </c>
      <c r="T605" s="72">
        <v>141949.62</v>
      </c>
      <c r="U605" s="71"/>
      <c r="V605" s="71"/>
      <c r="W605" s="71"/>
      <c r="X605" s="72">
        <v>0</v>
      </c>
      <c r="Y605" s="72">
        <v>161.1</v>
      </c>
      <c r="Z605" s="72">
        <v>142110.72</v>
      </c>
      <c r="AA605" s="69"/>
      <c r="AB605" s="69"/>
      <c r="AC605" s="69"/>
    </row>
    <row r="606" spans="1:29" ht="20" x14ac:dyDescent="0.25">
      <c r="A606" s="68" t="s">
        <v>2601</v>
      </c>
      <c r="B606" s="69" t="s">
        <v>2602</v>
      </c>
      <c r="C606" s="69" t="s">
        <v>29</v>
      </c>
      <c r="D606" s="69" t="s">
        <v>617</v>
      </c>
      <c r="E606" s="69" t="s">
        <v>2604</v>
      </c>
      <c r="F606" s="69" t="s">
        <v>1299</v>
      </c>
      <c r="G606" s="69" t="s">
        <v>1095</v>
      </c>
      <c r="H606" s="69" t="s">
        <v>1106</v>
      </c>
      <c r="I606" s="69" t="s">
        <v>962</v>
      </c>
      <c r="J606" s="70">
        <v>25668.639999999999</v>
      </c>
      <c r="K606" s="69" t="s">
        <v>2536</v>
      </c>
      <c r="L606" s="69" t="s">
        <v>2603</v>
      </c>
      <c r="M606" s="70">
        <v>21982.5</v>
      </c>
      <c r="N606" s="69"/>
      <c r="O606" s="69"/>
      <c r="P606" s="69" t="s">
        <v>1607</v>
      </c>
      <c r="Q606" s="69" t="s">
        <v>2605</v>
      </c>
      <c r="R606" s="69"/>
      <c r="S606" s="70">
        <v>21982.5</v>
      </c>
      <c r="T606" s="70"/>
      <c r="U606" s="69" t="s">
        <v>2606</v>
      </c>
      <c r="V606" s="73">
        <v>8</v>
      </c>
      <c r="W606" s="69" t="s">
        <v>2606</v>
      </c>
      <c r="X606" s="69"/>
      <c r="Y606" s="70"/>
      <c r="Z606" s="69">
        <v>0</v>
      </c>
      <c r="AA606" s="69" t="s">
        <v>966</v>
      </c>
      <c r="AB606" s="69" t="s">
        <v>1144</v>
      </c>
      <c r="AC606" s="69"/>
    </row>
    <row r="607" spans="1:29" x14ac:dyDescent="0.25">
      <c r="A607" s="71" t="s">
        <v>193</v>
      </c>
      <c r="B607" s="71"/>
      <c r="C607" s="71"/>
      <c r="D607" s="71"/>
      <c r="E607" s="71"/>
      <c r="F607" s="71"/>
      <c r="G607" s="71"/>
      <c r="H607" s="71"/>
      <c r="I607" s="71"/>
      <c r="J607" s="72">
        <v>25668.639999999999</v>
      </c>
      <c r="K607" s="71"/>
      <c r="L607" s="71"/>
      <c r="M607" s="72">
        <v>21982.5</v>
      </c>
      <c r="N607" s="72">
        <v>3686.1399999999994</v>
      </c>
      <c r="O607" s="71"/>
      <c r="P607" s="71"/>
      <c r="Q607" s="71"/>
      <c r="R607" s="71"/>
      <c r="S607" s="72">
        <v>21982.5</v>
      </c>
      <c r="T607" s="72">
        <v>21982.5</v>
      </c>
      <c r="U607" s="71"/>
      <c r="V607" s="71"/>
      <c r="W607" s="71"/>
      <c r="X607" s="72">
        <v>0</v>
      </c>
      <c r="Y607" s="72">
        <v>0</v>
      </c>
      <c r="Z607" s="72">
        <v>21982.5</v>
      </c>
      <c r="AA607" s="69"/>
      <c r="AB607" s="69"/>
      <c r="AC607" s="69"/>
    </row>
    <row r="608" spans="1:29" ht="20" x14ac:dyDescent="0.25">
      <c r="A608" s="68" t="s">
        <v>2607</v>
      </c>
      <c r="B608" s="69" t="s">
        <v>2410</v>
      </c>
      <c r="C608" s="69" t="s">
        <v>2608</v>
      </c>
      <c r="D608" s="69" t="s">
        <v>1704</v>
      </c>
      <c r="E608" s="69"/>
      <c r="F608" s="69" t="s">
        <v>1760</v>
      </c>
      <c r="G608" s="69" t="s">
        <v>2276</v>
      </c>
      <c r="H608" s="69" t="s">
        <v>2609</v>
      </c>
      <c r="I608" s="69"/>
      <c r="J608" s="70">
        <v>10557.36</v>
      </c>
      <c r="K608" s="69" t="s">
        <v>2536</v>
      </c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 t="s">
        <v>966</v>
      </c>
      <c r="AB608" s="69"/>
      <c r="AC608" s="69"/>
    </row>
    <row r="609" spans="1:29" x14ac:dyDescent="0.25">
      <c r="A609" s="71" t="s">
        <v>193</v>
      </c>
      <c r="B609" s="71"/>
      <c r="C609" s="71"/>
      <c r="D609" s="71"/>
      <c r="E609" s="71"/>
      <c r="F609" s="71"/>
      <c r="G609" s="71"/>
      <c r="H609" s="71"/>
      <c r="I609" s="71"/>
      <c r="J609" s="72">
        <v>10557.36</v>
      </c>
      <c r="K609" s="71"/>
      <c r="L609" s="71"/>
      <c r="M609" s="72">
        <v>0</v>
      </c>
      <c r="N609" s="72">
        <v>10557.36</v>
      </c>
      <c r="O609" s="71"/>
      <c r="P609" s="71"/>
      <c r="Q609" s="71"/>
      <c r="R609" s="71"/>
      <c r="S609" s="72">
        <v>0</v>
      </c>
      <c r="T609" s="72">
        <v>0</v>
      </c>
      <c r="U609" s="71"/>
      <c r="V609" s="71"/>
      <c r="W609" s="71"/>
      <c r="X609" s="72">
        <v>0</v>
      </c>
      <c r="Y609" s="72">
        <v>0</v>
      </c>
      <c r="Z609" s="72">
        <v>0</v>
      </c>
      <c r="AA609" s="69"/>
      <c r="AB609" s="69"/>
      <c r="AC609" s="69"/>
    </row>
    <row r="610" spans="1:29" ht="20" x14ac:dyDescent="0.25">
      <c r="A610" s="68" t="s">
        <v>2610</v>
      </c>
      <c r="B610" s="69" t="s">
        <v>1015</v>
      </c>
      <c r="C610" s="69" t="s">
        <v>165</v>
      </c>
      <c r="D610" s="69" t="s">
        <v>1704</v>
      </c>
      <c r="E610" s="69"/>
      <c r="F610" s="69"/>
      <c r="G610" s="69" t="s">
        <v>2312</v>
      </c>
      <c r="H610" s="69" t="s">
        <v>2312</v>
      </c>
      <c r="I610" s="69"/>
      <c r="J610" s="70">
        <v>49995</v>
      </c>
      <c r="K610" s="69" t="s">
        <v>2536</v>
      </c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 t="s">
        <v>966</v>
      </c>
      <c r="AB610" s="69"/>
      <c r="AC610" s="69"/>
    </row>
    <row r="611" spans="1:29" x14ac:dyDescent="0.25">
      <c r="A611" s="71" t="s">
        <v>193</v>
      </c>
      <c r="B611" s="71"/>
      <c r="C611" s="71"/>
      <c r="D611" s="71"/>
      <c r="E611" s="71"/>
      <c r="F611" s="71"/>
      <c r="G611" s="71"/>
      <c r="H611" s="71"/>
      <c r="I611" s="71"/>
      <c r="J611" s="72">
        <v>49995</v>
      </c>
      <c r="K611" s="71"/>
      <c r="L611" s="71"/>
      <c r="M611" s="72">
        <v>0</v>
      </c>
      <c r="N611" s="72">
        <v>49995</v>
      </c>
      <c r="O611" s="71"/>
      <c r="P611" s="71"/>
      <c r="Q611" s="71"/>
      <c r="R611" s="71"/>
      <c r="S611" s="72">
        <v>0</v>
      </c>
      <c r="T611" s="72">
        <v>0</v>
      </c>
      <c r="U611" s="71"/>
      <c r="V611" s="71"/>
      <c r="W611" s="71"/>
      <c r="X611" s="72">
        <v>0</v>
      </c>
      <c r="Y611" s="72">
        <v>0</v>
      </c>
      <c r="Z611" s="72">
        <v>0</v>
      </c>
      <c r="AA611" s="69"/>
      <c r="AB611" s="69"/>
      <c r="AC611" s="69"/>
    </row>
    <row r="612" spans="1:29" ht="20" x14ac:dyDescent="0.25">
      <c r="A612" s="68" t="s">
        <v>2611</v>
      </c>
      <c r="B612" s="69" t="s">
        <v>957</v>
      </c>
      <c r="C612" s="69" t="s">
        <v>2612</v>
      </c>
      <c r="D612" s="69" t="s">
        <v>1854</v>
      </c>
      <c r="E612" s="69" t="s">
        <v>2616</v>
      </c>
      <c r="F612" s="69"/>
      <c r="G612" s="69" t="s">
        <v>2516</v>
      </c>
      <c r="H612" s="69" t="s">
        <v>2613</v>
      </c>
      <c r="I612" s="69" t="s">
        <v>962</v>
      </c>
      <c r="J612" s="70">
        <v>56235</v>
      </c>
      <c r="K612" s="69" t="s">
        <v>2614</v>
      </c>
      <c r="L612" s="69" t="s">
        <v>2615</v>
      </c>
      <c r="M612" s="70">
        <v>56235</v>
      </c>
      <c r="N612" s="69"/>
      <c r="O612" s="69"/>
      <c r="P612" s="69" t="s">
        <v>1603</v>
      </c>
      <c r="Q612" s="69" t="s">
        <v>1021</v>
      </c>
      <c r="R612" s="69"/>
      <c r="S612" s="70">
        <v>56235</v>
      </c>
      <c r="T612" s="70"/>
      <c r="U612" s="69"/>
      <c r="V612" s="69"/>
      <c r="W612" s="69"/>
      <c r="X612" s="69"/>
      <c r="Y612" s="70"/>
      <c r="Z612" s="69">
        <v>0</v>
      </c>
      <c r="AA612" s="69" t="s">
        <v>966</v>
      </c>
      <c r="AB612" s="69" t="s">
        <v>967</v>
      </c>
      <c r="AC612" s="69"/>
    </row>
    <row r="613" spans="1:29" x14ac:dyDescent="0.25">
      <c r="A613" s="71" t="s">
        <v>193</v>
      </c>
      <c r="B613" s="71"/>
      <c r="C613" s="71"/>
      <c r="D613" s="71"/>
      <c r="E613" s="71"/>
      <c r="F613" s="71"/>
      <c r="G613" s="71"/>
      <c r="H613" s="71"/>
      <c r="I613" s="71"/>
      <c r="J613" s="72">
        <v>56235</v>
      </c>
      <c r="K613" s="71"/>
      <c r="L613" s="71"/>
      <c r="M613" s="72">
        <v>56235</v>
      </c>
      <c r="N613" s="72">
        <v>0</v>
      </c>
      <c r="O613" s="71"/>
      <c r="P613" s="71"/>
      <c r="Q613" s="71"/>
      <c r="R613" s="71"/>
      <c r="S613" s="72">
        <v>56235</v>
      </c>
      <c r="T613" s="72">
        <v>0</v>
      </c>
      <c r="U613" s="71"/>
      <c r="V613" s="71"/>
      <c r="W613" s="71"/>
      <c r="X613" s="72">
        <v>56235</v>
      </c>
      <c r="Y613" s="72">
        <v>0</v>
      </c>
      <c r="Z613" s="72">
        <v>0</v>
      </c>
      <c r="AA613" s="69"/>
      <c r="AB613" s="69"/>
      <c r="AC613" s="69"/>
    </row>
    <row r="614" spans="1:29" ht="30" x14ac:dyDescent="0.25">
      <c r="A614" s="68" t="s">
        <v>2617</v>
      </c>
      <c r="B614" s="69" t="s">
        <v>1720</v>
      </c>
      <c r="C614" s="69" t="s">
        <v>2618</v>
      </c>
      <c r="D614" s="69" t="s">
        <v>2619</v>
      </c>
      <c r="E614" s="69" t="s">
        <v>2622</v>
      </c>
      <c r="F614" s="69" t="s">
        <v>1722</v>
      </c>
      <c r="G614" s="69" t="s">
        <v>2620</v>
      </c>
      <c r="H614" s="69" t="s">
        <v>1062</v>
      </c>
      <c r="I614" s="69" t="s">
        <v>962</v>
      </c>
      <c r="J614" s="70">
        <v>45632.23</v>
      </c>
      <c r="K614" s="69" t="s">
        <v>2614</v>
      </c>
      <c r="L614" s="69" t="s">
        <v>2621</v>
      </c>
      <c r="M614" s="70">
        <v>14984.93</v>
      </c>
      <c r="N614" s="69"/>
      <c r="O614" s="69"/>
      <c r="P614" s="69" t="s">
        <v>1189</v>
      </c>
      <c r="Q614" s="69" t="s">
        <v>1195</v>
      </c>
      <c r="R614" s="69"/>
      <c r="S614" s="70">
        <v>14984.93</v>
      </c>
      <c r="T614" s="70"/>
      <c r="U614" s="69" t="s">
        <v>1195</v>
      </c>
      <c r="V614" s="73">
        <v>19</v>
      </c>
      <c r="W614" s="69" t="s">
        <v>1195</v>
      </c>
      <c r="X614" s="69"/>
      <c r="Y614" s="70"/>
      <c r="Z614" s="69">
        <v>0</v>
      </c>
      <c r="AA614" s="69" t="s">
        <v>966</v>
      </c>
      <c r="AB614" s="69" t="s">
        <v>997</v>
      </c>
      <c r="AC614" s="69" t="s">
        <v>2623</v>
      </c>
    </row>
    <row r="615" spans="1:29" x14ac:dyDescent="0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 t="s">
        <v>2624</v>
      </c>
      <c r="M615" s="70">
        <v>553.25</v>
      </c>
      <c r="N615" s="69"/>
      <c r="O615" s="69"/>
      <c r="P615" s="69"/>
      <c r="Q615" s="69"/>
      <c r="R615" s="69"/>
      <c r="S615" s="69"/>
      <c r="T615" s="70"/>
      <c r="U615" s="69"/>
      <c r="V615" s="69"/>
      <c r="W615" s="69"/>
      <c r="X615" s="69"/>
      <c r="Y615" s="70"/>
      <c r="Z615" s="69">
        <v>0</v>
      </c>
      <c r="AA615" s="69"/>
      <c r="AB615" s="69" t="s">
        <v>1191</v>
      </c>
      <c r="AC615" s="69"/>
    </row>
    <row r="616" spans="1:29" x14ac:dyDescent="0.25">
      <c r="A616" s="69"/>
      <c r="B616" s="69"/>
      <c r="C616" s="69"/>
      <c r="D616" s="69"/>
      <c r="E616" s="69" t="s">
        <v>66</v>
      </c>
      <c r="F616" s="69"/>
      <c r="G616" s="69"/>
      <c r="H616" s="69"/>
      <c r="I616" s="69"/>
      <c r="J616" s="69"/>
      <c r="K616" s="69"/>
      <c r="L616" s="69" t="s">
        <v>2625</v>
      </c>
      <c r="M616" s="70">
        <v>3145.23</v>
      </c>
      <c r="N616" s="69"/>
      <c r="O616" s="69"/>
      <c r="P616" s="69" t="s">
        <v>1108</v>
      </c>
      <c r="Q616" s="69" t="s">
        <v>1276</v>
      </c>
      <c r="R616" s="69"/>
      <c r="S616" s="70">
        <v>3145.23</v>
      </c>
      <c r="T616" s="70"/>
      <c r="U616" s="69" t="s">
        <v>1795</v>
      </c>
      <c r="V616" s="73">
        <v>45</v>
      </c>
      <c r="W616" s="69" t="s">
        <v>1795</v>
      </c>
      <c r="X616" s="69"/>
      <c r="Y616" s="70"/>
      <c r="Z616" s="69">
        <v>0</v>
      </c>
      <c r="AA616" s="69"/>
      <c r="AB616" s="69" t="s">
        <v>967</v>
      </c>
      <c r="AC616" s="69"/>
    </row>
    <row r="617" spans="1:29" x14ac:dyDescent="0.25">
      <c r="A617" s="69"/>
      <c r="B617" s="69"/>
      <c r="C617" s="69"/>
      <c r="D617" s="69"/>
      <c r="E617" s="69" t="s">
        <v>2627</v>
      </c>
      <c r="F617" s="69"/>
      <c r="G617" s="69"/>
      <c r="H617" s="69"/>
      <c r="I617" s="69"/>
      <c r="J617" s="69"/>
      <c r="K617" s="69"/>
      <c r="L617" s="69" t="s">
        <v>2626</v>
      </c>
      <c r="M617" s="70">
        <v>6611.98</v>
      </c>
      <c r="N617" s="69"/>
      <c r="O617" s="69"/>
      <c r="P617" s="69" t="s">
        <v>1102</v>
      </c>
      <c r="Q617" s="69" t="s">
        <v>2276</v>
      </c>
      <c r="R617" s="69"/>
      <c r="S617" s="70">
        <v>6611.98</v>
      </c>
      <c r="T617" s="70"/>
      <c r="U617" s="69" t="s">
        <v>2276</v>
      </c>
      <c r="V617" s="73">
        <v>29</v>
      </c>
      <c r="W617" s="69" t="s">
        <v>2276</v>
      </c>
      <c r="X617" s="69"/>
      <c r="Y617" s="70"/>
      <c r="Z617" s="69">
        <v>0</v>
      </c>
      <c r="AA617" s="69"/>
      <c r="AB617" s="69" t="s">
        <v>997</v>
      </c>
      <c r="AC617" s="69"/>
    </row>
    <row r="618" spans="1:29" x14ac:dyDescent="0.25">
      <c r="A618" s="69"/>
      <c r="B618" s="69"/>
      <c r="C618" s="69"/>
      <c r="D618" s="69"/>
      <c r="E618" s="69" t="s">
        <v>2629</v>
      </c>
      <c r="F618" s="69"/>
      <c r="G618" s="69"/>
      <c r="H618" s="69"/>
      <c r="I618" s="69"/>
      <c r="J618" s="69"/>
      <c r="K618" s="69"/>
      <c r="L618" s="69" t="s">
        <v>2628</v>
      </c>
      <c r="M618" s="70">
        <v>6705.16</v>
      </c>
      <c r="N618" s="69"/>
      <c r="O618" s="69"/>
      <c r="P618" s="69" t="s">
        <v>1051</v>
      </c>
      <c r="Q618" s="69" t="s">
        <v>1269</v>
      </c>
      <c r="R618" s="69"/>
      <c r="S618" s="70">
        <v>6705.16</v>
      </c>
      <c r="T618" s="70"/>
      <c r="U618" s="69" t="s">
        <v>1269</v>
      </c>
      <c r="V618" s="73">
        <v>35</v>
      </c>
      <c r="W618" s="69" t="s">
        <v>1269</v>
      </c>
      <c r="X618" s="69"/>
      <c r="Y618" s="70"/>
      <c r="Z618" s="69">
        <v>0</v>
      </c>
      <c r="AA618" s="69"/>
      <c r="AB618" s="69" t="s">
        <v>997</v>
      </c>
      <c r="AC618" s="69"/>
    </row>
    <row r="619" spans="1:29" x14ac:dyDescent="0.25">
      <c r="A619" s="69"/>
      <c r="B619" s="69"/>
      <c r="C619" s="69"/>
      <c r="D619" s="69"/>
      <c r="E619" s="69" t="s">
        <v>2629</v>
      </c>
      <c r="F619" s="69"/>
      <c r="G619" s="69"/>
      <c r="H619" s="69"/>
      <c r="I619" s="69"/>
      <c r="J619" s="69"/>
      <c r="K619" s="69"/>
      <c r="L619" s="69" t="s">
        <v>2630</v>
      </c>
      <c r="M619" s="70">
        <v>7070.69</v>
      </c>
      <c r="N619" s="69"/>
      <c r="O619" s="69"/>
      <c r="P619" s="69" t="s">
        <v>1051</v>
      </c>
      <c r="Q619" s="69" t="s">
        <v>1269</v>
      </c>
      <c r="R619" s="69"/>
      <c r="S619" s="70">
        <v>7070.69</v>
      </c>
      <c r="T619" s="70"/>
      <c r="U619" s="69" t="s">
        <v>1269</v>
      </c>
      <c r="V619" s="73">
        <v>35</v>
      </c>
      <c r="W619" s="69" t="s">
        <v>1269</v>
      </c>
      <c r="X619" s="69"/>
      <c r="Y619" s="70"/>
      <c r="Z619" s="69">
        <v>0</v>
      </c>
      <c r="AA619" s="69"/>
      <c r="AB619" s="69" t="s">
        <v>997</v>
      </c>
      <c r="AC619" s="69"/>
    </row>
    <row r="620" spans="1:29" x14ac:dyDescent="0.25">
      <c r="A620" s="69"/>
      <c r="B620" s="69"/>
      <c r="C620" s="69"/>
      <c r="D620" s="69"/>
      <c r="E620" s="69" t="s">
        <v>2632</v>
      </c>
      <c r="F620" s="69"/>
      <c r="G620" s="69"/>
      <c r="H620" s="69"/>
      <c r="I620" s="69"/>
      <c r="J620" s="69"/>
      <c r="K620" s="69"/>
      <c r="L620" s="69" t="s">
        <v>2631</v>
      </c>
      <c r="M620" s="70">
        <v>3410.99</v>
      </c>
      <c r="N620" s="69"/>
      <c r="O620" s="69"/>
      <c r="P620" s="69" t="s">
        <v>2288</v>
      </c>
      <c r="Q620" s="69" t="s">
        <v>1738</v>
      </c>
      <c r="R620" s="69"/>
      <c r="S620" s="70">
        <v>3410.99</v>
      </c>
      <c r="T620" s="70"/>
      <c r="U620" s="69" t="s">
        <v>1211</v>
      </c>
      <c r="V620" s="73">
        <v>40</v>
      </c>
      <c r="W620" s="69" t="s">
        <v>1211</v>
      </c>
      <c r="X620" s="69"/>
      <c r="Y620" s="70"/>
      <c r="Z620" s="69">
        <v>0</v>
      </c>
      <c r="AA620" s="69"/>
      <c r="AB620" s="69" t="s">
        <v>967</v>
      </c>
      <c r="AC620" s="69"/>
    </row>
    <row r="621" spans="1:29" x14ac:dyDescent="0.25">
      <c r="A621" s="69"/>
      <c r="B621" s="69"/>
      <c r="C621" s="69"/>
      <c r="D621" s="69"/>
      <c r="E621" s="69" t="s">
        <v>67</v>
      </c>
      <c r="F621" s="69"/>
      <c r="G621" s="69"/>
      <c r="H621" s="69"/>
      <c r="I621" s="69"/>
      <c r="J621" s="69"/>
      <c r="K621" s="69"/>
      <c r="L621" s="69" t="s">
        <v>2633</v>
      </c>
      <c r="M621" s="70">
        <v>3150</v>
      </c>
      <c r="N621" s="69"/>
      <c r="O621" s="69"/>
      <c r="P621" s="69" t="s">
        <v>1912</v>
      </c>
      <c r="Q621" s="69" t="s">
        <v>1276</v>
      </c>
      <c r="R621" s="69"/>
      <c r="S621" s="70">
        <v>3150</v>
      </c>
      <c r="T621" s="70"/>
      <c r="U621" s="69" t="s">
        <v>2136</v>
      </c>
      <c r="V621" s="73">
        <v>43</v>
      </c>
      <c r="W621" s="69" t="s">
        <v>2136</v>
      </c>
      <c r="X621" s="69"/>
      <c r="Y621" s="70"/>
      <c r="Z621" s="69">
        <v>0</v>
      </c>
      <c r="AA621" s="69"/>
      <c r="AB621" s="69" t="s">
        <v>997</v>
      </c>
      <c r="AC621" s="69"/>
    </row>
    <row r="622" spans="1:29" x14ac:dyDescent="0.25">
      <c r="A622" s="71" t="s">
        <v>193</v>
      </c>
      <c r="B622" s="71"/>
      <c r="C622" s="71"/>
      <c r="D622" s="71"/>
      <c r="E622" s="71"/>
      <c r="F622" s="71"/>
      <c r="G622" s="71"/>
      <c r="H622" s="71"/>
      <c r="I622" s="71"/>
      <c r="J622" s="72">
        <v>45632.23</v>
      </c>
      <c r="K622" s="71"/>
      <c r="L622" s="71"/>
      <c r="M622" s="72">
        <v>45632.229999999996</v>
      </c>
      <c r="N622" s="72">
        <v>7.2759576141834259E-12</v>
      </c>
      <c r="O622" s="71"/>
      <c r="P622" s="71"/>
      <c r="Q622" s="71"/>
      <c r="R622" s="71"/>
      <c r="S622" s="72">
        <v>45078.979999999996</v>
      </c>
      <c r="T622" s="72">
        <v>45078.98</v>
      </c>
      <c r="U622" s="71"/>
      <c r="V622" s="71"/>
      <c r="W622" s="71"/>
      <c r="X622" s="72">
        <v>-7.2759576141834259E-12</v>
      </c>
      <c r="Y622" s="72">
        <v>0</v>
      </c>
      <c r="Z622" s="72">
        <v>45078.98</v>
      </c>
      <c r="AA622" s="69"/>
      <c r="AB622" s="69"/>
      <c r="AC622" s="69"/>
    </row>
    <row r="623" spans="1:29" ht="30" x14ac:dyDescent="0.25">
      <c r="A623" s="68" t="s">
        <v>2634</v>
      </c>
      <c r="B623" s="69" t="s">
        <v>2635</v>
      </c>
      <c r="C623" s="69" t="s">
        <v>2636</v>
      </c>
      <c r="D623" s="69" t="s">
        <v>2619</v>
      </c>
      <c r="E623" s="69" t="s">
        <v>2639</v>
      </c>
      <c r="F623" s="69" t="s">
        <v>1727</v>
      </c>
      <c r="G623" s="69" t="s">
        <v>2637</v>
      </c>
      <c r="H623" s="69" t="s">
        <v>2331</v>
      </c>
      <c r="I623" s="69" t="s">
        <v>962</v>
      </c>
      <c r="J623" s="70">
        <v>46504.06</v>
      </c>
      <c r="K623" s="69" t="s">
        <v>2614</v>
      </c>
      <c r="L623" s="69" t="s">
        <v>2638</v>
      </c>
      <c r="M623" s="70">
        <v>21987.68</v>
      </c>
      <c r="N623" s="69"/>
      <c r="O623" s="69"/>
      <c r="P623" s="69" t="s">
        <v>1741</v>
      </c>
      <c r="Q623" s="69" t="s">
        <v>2640</v>
      </c>
      <c r="R623" s="69"/>
      <c r="S623" s="70">
        <v>21987.68</v>
      </c>
      <c r="T623" s="70"/>
      <c r="U623" s="69" t="s">
        <v>1106</v>
      </c>
      <c r="V623" s="73">
        <v>47</v>
      </c>
      <c r="W623" s="69" t="s">
        <v>1106</v>
      </c>
      <c r="X623" s="69"/>
      <c r="Y623" s="70"/>
      <c r="Z623" s="69">
        <v>16.73</v>
      </c>
      <c r="AA623" s="69" t="s">
        <v>966</v>
      </c>
      <c r="AB623" s="69" t="s">
        <v>997</v>
      </c>
      <c r="AC623" s="69" t="s">
        <v>2641</v>
      </c>
    </row>
    <row r="624" spans="1:29" x14ac:dyDescent="0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 t="s">
        <v>2642</v>
      </c>
      <c r="M624" s="70">
        <v>4097.5200000000004</v>
      </c>
      <c r="N624" s="69"/>
      <c r="O624" s="69"/>
      <c r="P624" s="69" t="s">
        <v>2276</v>
      </c>
      <c r="Q624" s="69"/>
      <c r="R624" s="69"/>
      <c r="S624" s="70">
        <v>4097.5200000000004</v>
      </c>
      <c r="T624" s="70"/>
      <c r="U624" s="69"/>
      <c r="V624" s="69"/>
      <c r="W624" s="69"/>
      <c r="X624" s="69"/>
      <c r="Y624" s="70"/>
      <c r="Z624" s="69">
        <v>0</v>
      </c>
      <c r="AA624" s="69"/>
      <c r="AB624" s="69" t="s">
        <v>997</v>
      </c>
      <c r="AC624" s="69"/>
    </row>
    <row r="625" spans="1:29" x14ac:dyDescent="0.25">
      <c r="A625" s="69"/>
      <c r="B625" s="69"/>
      <c r="C625" s="69"/>
      <c r="D625" s="69"/>
      <c r="E625" s="69" t="s">
        <v>2644</v>
      </c>
      <c r="F625" s="69"/>
      <c r="G625" s="69"/>
      <c r="H625" s="69"/>
      <c r="I625" s="69"/>
      <c r="J625" s="69"/>
      <c r="K625" s="69"/>
      <c r="L625" s="69" t="s">
        <v>2643</v>
      </c>
      <c r="M625" s="70">
        <v>6534.29</v>
      </c>
      <c r="N625" s="69"/>
      <c r="O625" s="69"/>
      <c r="P625" s="69" t="s">
        <v>2042</v>
      </c>
      <c r="Q625" s="69" t="s">
        <v>1129</v>
      </c>
      <c r="R625" s="69"/>
      <c r="S625" s="70">
        <v>6534.29</v>
      </c>
      <c r="T625" s="70"/>
      <c r="U625" s="69" t="s">
        <v>1129</v>
      </c>
      <c r="V625" s="73">
        <v>70</v>
      </c>
      <c r="W625" s="69" t="s">
        <v>1129</v>
      </c>
      <c r="X625" s="69"/>
      <c r="Y625" s="70"/>
      <c r="Z625" s="69">
        <v>32.090000000000003</v>
      </c>
      <c r="AA625" s="69"/>
      <c r="AB625" s="69" t="s">
        <v>997</v>
      </c>
      <c r="AC625" s="69"/>
    </row>
    <row r="626" spans="1:29" x14ac:dyDescent="0.25">
      <c r="A626" s="69"/>
      <c r="B626" s="69"/>
      <c r="C626" s="69"/>
      <c r="D626" s="69"/>
      <c r="E626" s="69" t="s">
        <v>2646</v>
      </c>
      <c r="F626" s="69"/>
      <c r="G626" s="69"/>
      <c r="H626" s="69"/>
      <c r="I626" s="69"/>
      <c r="J626" s="69"/>
      <c r="K626" s="69"/>
      <c r="L626" s="69" t="s">
        <v>2645</v>
      </c>
      <c r="M626" s="70">
        <v>8995.59</v>
      </c>
      <c r="N626" s="69"/>
      <c r="O626" s="69"/>
      <c r="P626" s="69" t="s">
        <v>1741</v>
      </c>
      <c r="Q626" s="69" t="s">
        <v>2647</v>
      </c>
      <c r="R626" s="69"/>
      <c r="S626" s="70">
        <v>8995.59</v>
      </c>
      <c r="T626" s="70"/>
      <c r="U626" s="69" t="s">
        <v>1106</v>
      </c>
      <c r="V626" s="73">
        <v>47</v>
      </c>
      <c r="W626" s="69" t="s">
        <v>1106</v>
      </c>
      <c r="X626" s="69"/>
      <c r="Y626" s="70"/>
      <c r="Z626" s="69">
        <v>5.15</v>
      </c>
      <c r="AA626" s="69"/>
      <c r="AB626" s="69" t="s">
        <v>967</v>
      </c>
      <c r="AC626" s="69"/>
    </row>
    <row r="627" spans="1:29" x14ac:dyDescent="0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 t="s">
        <v>2648</v>
      </c>
      <c r="M627" s="70">
        <v>173.81</v>
      </c>
      <c r="N627" s="69"/>
      <c r="O627" s="69"/>
      <c r="P627" s="69" t="s">
        <v>2180</v>
      </c>
      <c r="Q627" s="69"/>
      <c r="R627" s="69"/>
      <c r="S627" s="70">
        <v>173.81</v>
      </c>
      <c r="T627" s="70"/>
      <c r="U627" s="69"/>
      <c r="V627" s="69"/>
      <c r="W627" s="69"/>
      <c r="X627" s="69"/>
      <c r="Y627" s="70"/>
      <c r="Z627" s="69">
        <v>0</v>
      </c>
      <c r="AA627" s="69"/>
      <c r="AB627" s="69" t="s">
        <v>997</v>
      </c>
      <c r="AC627" s="69"/>
    </row>
    <row r="628" spans="1:29" x14ac:dyDescent="0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 t="s">
        <v>2649</v>
      </c>
      <c r="M628" s="70">
        <v>707.62</v>
      </c>
      <c r="N628" s="69"/>
      <c r="O628" s="69"/>
      <c r="P628" s="69" t="s">
        <v>1313</v>
      </c>
      <c r="Q628" s="69"/>
      <c r="R628" s="69"/>
      <c r="S628" s="70">
        <v>707.62</v>
      </c>
      <c r="T628" s="70"/>
      <c r="U628" s="69"/>
      <c r="V628" s="69"/>
      <c r="W628" s="69"/>
      <c r="X628" s="69"/>
      <c r="Y628" s="70"/>
      <c r="Z628" s="69">
        <v>0</v>
      </c>
      <c r="AA628" s="69"/>
      <c r="AB628" s="69" t="s">
        <v>997</v>
      </c>
      <c r="AC628" s="69"/>
    </row>
    <row r="629" spans="1:29" x14ac:dyDescent="0.25">
      <c r="A629" s="69"/>
      <c r="B629" s="69"/>
      <c r="C629" s="69"/>
      <c r="D629" s="69"/>
      <c r="E629" s="69" t="s">
        <v>2651</v>
      </c>
      <c r="F629" s="69"/>
      <c r="G629" s="69"/>
      <c r="H629" s="69"/>
      <c r="I629" s="69"/>
      <c r="J629" s="69"/>
      <c r="K629" s="69"/>
      <c r="L629" s="69" t="s">
        <v>2650</v>
      </c>
      <c r="M629" s="70">
        <v>2452.3200000000002</v>
      </c>
      <c r="N629" s="69"/>
      <c r="O629" s="69"/>
      <c r="P629" s="69" t="s">
        <v>1804</v>
      </c>
      <c r="Q629" s="69" t="s">
        <v>1552</v>
      </c>
      <c r="R629" s="69"/>
      <c r="S629" s="70">
        <v>2452.3200000000002</v>
      </c>
      <c r="T629" s="70"/>
      <c r="U629" s="69" t="s">
        <v>1547</v>
      </c>
      <c r="V629" s="73">
        <v>32</v>
      </c>
      <c r="W629" s="69" t="s">
        <v>1547</v>
      </c>
      <c r="X629" s="69"/>
      <c r="Y629" s="70"/>
      <c r="Z629" s="69">
        <v>0</v>
      </c>
      <c r="AA629" s="69"/>
      <c r="AB629" s="69" t="s">
        <v>997</v>
      </c>
      <c r="AC629" s="69"/>
    </row>
    <row r="630" spans="1:29" x14ac:dyDescent="0.25">
      <c r="A630" s="69"/>
      <c r="B630" s="69"/>
      <c r="C630" s="69"/>
      <c r="D630" s="69"/>
      <c r="E630" s="69" t="s">
        <v>2653</v>
      </c>
      <c r="F630" s="69"/>
      <c r="G630" s="69"/>
      <c r="H630" s="69"/>
      <c r="I630" s="69"/>
      <c r="J630" s="69"/>
      <c r="K630" s="69"/>
      <c r="L630" s="69" t="s">
        <v>2652</v>
      </c>
      <c r="M630" s="70">
        <v>383.69</v>
      </c>
      <c r="N630" s="69"/>
      <c r="O630" s="69"/>
      <c r="P630" s="69" t="s">
        <v>1804</v>
      </c>
      <c r="Q630" s="69" t="s">
        <v>2654</v>
      </c>
      <c r="R630" s="69"/>
      <c r="S630" s="70">
        <v>383.69</v>
      </c>
      <c r="T630" s="70"/>
      <c r="U630" s="69" t="s">
        <v>1547</v>
      </c>
      <c r="V630" s="73">
        <v>32</v>
      </c>
      <c r="W630" s="69" t="s">
        <v>1547</v>
      </c>
      <c r="X630" s="69"/>
      <c r="Y630" s="70"/>
      <c r="Z630" s="69">
        <v>0</v>
      </c>
      <c r="AA630" s="69"/>
      <c r="AB630" s="69" t="s">
        <v>997</v>
      </c>
      <c r="AC630" s="69"/>
    </row>
    <row r="631" spans="1:29" x14ac:dyDescent="0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 t="s">
        <v>2655</v>
      </c>
      <c r="M631" s="70">
        <v>1171.58</v>
      </c>
      <c r="N631" s="69"/>
      <c r="O631" s="69"/>
      <c r="P631" s="69"/>
      <c r="Q631" s="69"/>
      <c r="R631" s="69"/>
      <c r="S631" s="69"/>
      <c r="T631" s="70"/>
      <c r="U631" s="69"/>
      <c r="V631" s="69"/>
      <c r="W631" s="69"/>
      <c r="X631" s="69"/>
      <c r="Y631" s="70"/>
      <c r="Z631" s="69">
        <v>0</v>
      </c>
      <c r="AA631" s="69"/>
      <c r="AB631" s="69" t="s">
        <v>997</v>
      </c>
      <c r="AC631" s="69"/>
    </row>
    <row r="632" spans="1:29" x14ac:dyDescent="0.25">
      <c r="A632" s="71" t="s">
        <v>193</v>
      </c>
      <c r="B632" s="71"/>
      <c r="C632" s="71"/>
      <c r="D632" s="71"/>
      <c r="E632" s="71"/>
      <c r="F632" s="71"/>
      <c r="G632" s="71"/>
      <c r="H632" s="71"/>
      <c r="I632" s="71"/>
      <c r="J632" s="72">
        <v>46504.06</v>
      </c>
      <c r="K632" s="71"/>
      <c r="L632" s="71"/>
      <c r="M632" s="72">
        <v>46504.100000000006</v>
      </c>
      <c r="N632" s="72">
        <v>-4.0000000008149073E-2</v>
      </c>
      <c r="O632" s="71"/>
      <c r="P632" s="71"/>
      <c r="Q632" s="71"/>
      <c r="R632" s="71"/>
      <c r="S632" s="72">
        <v>45332.520000000004</v>
      </c>
      <c r="T632" s="72">
        <v>40353.57</v>
      </c>
      <c r="U632" s="71"/>
      <c r="V632" s="71"/>
      <c r="W632" s="71"/>
      <c r="X632" s="72">
        <v>4978.9500000000044</v>
      </c>
      <c r="Y632" s="72">
        <v>53.970000000000006</v>
      </c>
      <c r="Z632" s="72">
        <v>40407.54</v>
      </c>
      <c r="AA632" s="69"/>
      <c r="AB632" s="69"/>
      <c r="AC632" s="69"/>
    </row>
    <row r="633" spans="1:29" ht="30" x14ac:dyDescent="0.25">
      <c r="A633" s="68" t="s">
        <v>2656</v>
      </c>
      <c r="B633" s="69" t="s">
        <v>2657</v>
      </c>
      <c r="C633" s="69" t="s">
        <v>2658</v>
      </c>
      <c r="D633" s="69" t="s">
        <v>2619</v>
      </c>
      <c r="E633" s="69" t="s">
        <v>2660</v>
      </c>
      <c r="F633" s="69" t="s">
        <v>1216</v>
      </c>
      <c r="G633" s="69" t="s">
        <v>2137</v>
      </c>
      <c r="H633" s="69" t="s">
        <v>1112</v>
      </c>
      <c r="I633" s="69" t="s">
        <v>962</v>
      </c>
      <c r="J633" s="70">
        <v>76627.289999999994</v>
      </c>
      <c r="K633" s="69" t="s">
        <v>2614</v>
      </c>
      <c r="L633" s="69" t="s">
        <v>2659</v>
      </c>
      <c r="M633" s="70">
        <v>21400.42</v>
      </c>
      <c r="N633" s="69"/>
      <c r="O633" s="69"/>
      <c r="P633" s="69" t="s">
        <v>1789</v>
      </c>
      <c r="Q633" s="69" t="s">
        <v>2661</v>
      </c>
      <c r="R633" s="69"/>
      <c r="S633" s="70">
        <v>21400.42</v>
      </c>
      <c r="T633" s="70"/>
      <c r="U633" s="69"/>
      <c r="V633" s="69"/>
      <c r="W633" s="69"/>
      <c r="X633" s="69"/>
      <c r="Y633" s="70"/>
      <c r="Z633" s="69">
        <v>0</v>
      </c>
      <c r="AA633" s="69" t="s">
        <v>966</v>
      </c>
      <c r="AB633" s="69" t="s">
        <v>997</v>
      </c>
      <c r="AC633" s="69" t="s">
        <v>2662</v>
      </c>
    </row>
    <row r="634" spans="1:29" x14ac:dyDescent="0.25">
      <c r="A634" s="69"/>
      <c r="B634" s="69"/>
      <c r="C634" s="69"/>
      <c r="D634" s="69"/>
      <c r="E634" s="69" t="s">
        <v>2664</v>
      </c>
      <c r="F634" s="69"/>
      <c r="G634" s="69"/>
      <c r="H634" s="69"/>
      <c r="I634" s="69"/>
      <c r="J634" s="69"/>
      <c r="K634" s="69"/>
      <c r="L634" s="69" t="s">
        <v>2663</v>
      </c>
      <c r="M634" s="70">
        <v>5377.69</v>
      </c>
      <c r="N634" s="69"/>
      <c r="O634" s="69"/>
      <c r="P634" s="69" t="s">
        <v>2189</v>
      </c>
      <c r="Q634" s="69" t="s">
        <v>2219</v>
      </c>
      <c r="R634" s="69"/>
      <c r="S634" s="70">
        <v>5377.69</v>
      </c>
      <c r="T634" s="70"/>
      <c r="U634" s="69"/>
      <c r="V634" s="69"/>
      <c r="W634" s="69"/>
      <c r="X634" s="69"/>
      <c r="Y634" s="70"/>
      <c r="Z634" s="69">
        <v>0</v>
      </c>
      <c r="AA634" s="69"/>
      <c r="AB634" s="69" t="s">
        <v>997</v>
      </c>
      <c r="AC634" s="69"/>
    </row>
    <row r="635" spans="1:29" x14ac:dyDescent="0.25">
      <c r="A635" s="69"/>
      <c r="B635" s="69"/>
      <c r="C635" s="69"/>
      <c r="D635" s="69"/>
      <c r="E635" s="69" t="s">
        <v>2666</v>
      </c>
      <c r="F635" s="69"/>
      <c r="G635" s="69"/>
      <c r="H635" s="69"/>
      <c r="I635" s="69"/>
      <c r="J635" s="69"/>
      <c r="K635" s="69"/>
      <c r="L635" s="69" t="s">
        <v>2665</v>
      </c>
      <c r="M635" s="70">
        <v>6237.5</v>
      </c>
      <c r="N635" s="69"/>
      <c r="O635" s="69"/>
      <c r="P635" s="69" t="s">
        <v>1916</v>
      </c>
      <c r="Q635" s="69" t="s">
        <v>2148</v>
      </c>
      <c r="R635" s="69"/>
      <c r="S635" s="70">
        <v>6237.5</v>
      </c>
      <c r="T635" s="70"/>
      <c r="U635" s="69"/>
      <c r="V635" s="69"/>
      <c r="W635" s="69"/>
      <c r="X635" s="69"/>
      <c r="Y635" s="70"/>
      <c r="Z635" s="69">
        <v>0</v>
      </c>
      <c r="AA635" s="69"/>
      <c r="AB635" s="69" t="s">
        <v>997</v>
      </c>
      <c r="AC635" s="69"/>
    </row>
    <row r="636" spans="1:29" x14ac:dyDescent="0.25">
      <c r="A636" s="69"/>
      <c r="B636" s="69"/>
      <c r="C636" s="69"/>
      <c r="D636" s="69"/>
      <c r="E636" s="69" t="s">
        <v>2668</v>
      </c>
      <c r="F636" s="69"/>
      <c r="G636" s="69"/>
      <c r="H636" s="69"/>
      <c r="I636" s="69"/>
      <c r="J636" s="69"/>
      <c r="K636" s="69"/>
      <c r="L636" s="69" t="s">
        <v>2667</v>
      </c>
      <c r="M636" s="70">
        <v>2620.1999999999998</v>
      </c>
      <c r="N636" s="69"/>
      <c r="O636" s="69"/>
      <c r="P636" s="69" t="s">
        <v>2277</v>
      </c>
      <c r="Q636" s="69" t="s">
        <v>2669</v>
      </c>
      <c r="R636" s="69"/>
      <c r="S636" s="70">
        <v>2620.1999999999998</v>
      </c>
      <c r="T636" s="70"/>
      <c r="U636" s="69"/>
      <c r="V636" s="69"/>
      <c r="W636" s="69"/>
      <c r="X636" s="69"/>
      <c r="Y636" s="70"/>
      <c r="Z636" s="69">
        <v>0</v>
      </c>
      <c r="AA636" s="69"/>
      <c r="AB636" s="69" t="s">
        <v>997</v>
      </c>
      <c r="AC636" s="69"/>
    </row>
    <row r="637" spans="1:29" x14ac:dyDescent="0.25">
      <c r="A637" s="69"/>
      <c r="B637" s="69"/>
      <c r="C637" s="69"/>
      <c r="D637" s="69"/>
      <c r="E637" s="69" t="s">
        <v>2671</v>
      </c>
      <c r="F637" s="69"/>
      <c r="G637" s="69"/>
      <c r="H637" s="69"/>
      <c r="I637" s="69"/>
      <c r="J637" s="69"/>
      <c r="K637" s="69"/>
      <c r="L637" s="69" t="s">
        <v>2670</v>
      </c>
      <c r="M637" s="70">
        <v>4764.5200000000004</v>
      </c>
      <c r="N637" s="69"/>
      <c r="O637" s="69"/>
      <c r="P637" s="69" t="s">
        <v>1547</v>
      </c>
      <c r="Q637" s="69" t="s">
        <v>2301</v>
      </c>
      <c r="R637" s="69"/>
      <c r="S637" s="70">
        <v>4764.5200000000004</v>
      </c>
      <c r="T637" s="70"/>
      <c r="U637" s="69"/>
      <c r="V637" s="69"/>
      <c r="W637" s="69"/>
      <c r="X637" s="69"/>
      <c r="Y637" s="70"/>
      <c r="Z637" s="69">
        <v>0</v>
      </c>
      <c r="AA637" s="69"/>
      <c r="AB637" s="69" t="s">
        <v>997</v>
      </c>
      <c r="AC637" s="69"/>
    </row>
    <row r="638" spans="1:29" x14ac:dyDescent="0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 t="s">
        <v>2672</v>
      </c>
      <c r="M638" s="70">
        <v>20371.72</v>
      </c>
      <c r="N638" s="69"/>
      <c r="O638" s="69"/>
      <c r="P638" s="69"/>
      <c r="Q638" s="69"/>
      <c r="R638" s="69"/>
      <c r="S638" s="69"/>
      <c r="T638" s="70"/>
      <c r="U638" s="69"/>
      <c r="V638" s="69"/>
      <c r="W638" s="69"/>
      <c r="X638" s="69"/>
      <c r="Y638" s="70"/>
      <c r="Z638" s="69">
        <v>0</v>
      </c>
      <c r="AA638" s="69"/>
      <c r="AB638" s="69" t="s">
        <v>997</v>
      </c>
      <c r="AC638" s="69"/>
    </row>
    <row r="639" spans="1:29" x14ac:dyDescent="0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 t="s">
        <v>2673</v>
      </c>
      <c r="M639" s="70">
        <v>4730.04</v>
      </c>
      <c r="N639" s="69"/>
      <c r="O639" s="69"/>
      <c r="P639" s="69"/>
      <c r="Q639" s="69"/>
      <c r="R639" s="69"/>
      <c r="S639" s="69"/>
      <c r="T639" s="70"/>
      <c r="U639" s="69"/>
      <c r="V639" s="69"/>
      <c r="W639" s="69"/>
      <c r="X639" s="69"/>
      <c r="Y639" s="70"/>
      <c r="Z639" s="69">
        <v>0</v>
      </c>
      <c r="AA639" s="69"/>
      <c r="AB639" s="69" t="s">
        <v>967</v>
      </c>
      <c r="AC639" s="69"/>
    </row>
    <row r="640" spans="1:29" x14ac:dyDescent="0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 t="s">
        <v>2674</v>
      </c>
      <c r="M640" s="70">
        <v>693.36</v>
      </c>
      <c r="N640" s="69"/>
      <c r="O640" s="69"/>
      <c r="P640" s="69"/>
      <c r="Q640" s="69"/>
      <c r="R640" s="69"/>
      <c r="S640" s="69"/>
      <c r="T640" s="70"/>
      <c r="U640" s="69"/>
      <c r="V640" s="69"/>
      <c r="W640" s="69"/>
      <c r="X640" s="69"/>
      <c r="Y640" s="70"/>
      <c r="Z640" s="69">
        <v>0</v>
      </c>
      <c r="AA640" s="69"/>
      <c r="AB640" s="69" t="s">
        <v>997</v>
      </c>
      <c r="AC640" s="69"/>
    </row>
    <row r="641" spans="1:29" x14ac:dyDescent="0.25">
      <c r="A641" s="71" t="s">
        <v>193</v>
      </c>
      <c r="B641" s="71"/>
      <c r="C641" s="71"/>
      <c r="D641" s="71"/>
      <c r="E641" s="71"/>
      <c r="F641" s="71"/>
      <c r="G641" s="71"/>
      <c r="H641" s="71"/>
      <c r="I641" s="71"/>
      <c r="J641" s="72">
        <v>76627.289999999994</v>
      </c>
      <c r="K641" s="71"/>
      <c r="L641" s="71"/>
      <c r="M641" s="72">
        <v>66195.45</v>
      </c>
      <c r="N641" s="72">
        <v>10431.839999999997</v>
      </c>
      <c r="O641" s="71"/>
      <c r="P641" s="71"/>
      <c r="Q641" s="71"/>
      <c r="R641" s="71"/>
      <c r="S641" s="72">
        <v>40400.33</v>
      </c>
      <c r="T641" s="72">
        <v>0</v>
      </c>
      <c r="U641" s="71"/>
      <c r="V641" s="71"/>
      <c r="W641" s="71"/>
      <c r="X641" s="72">
        <v>40400.33</v>
      </c>
      <c r="Y641" s="72">
        <v>0</v>
      </c>
      <c r="Z641" s="72">
        <v>0</v>
      </c>
      <c r="AA641" s="69"/>
      <c r="AB641" s="69"/>
      <c r="AC641" s="69"/>
    </row>
    <row r="642" spans="1:29" ht="30" x14ac:dyDescent="0.25">
      <c r="A642" s="68" t="s">
        <v>2675</v>
      </c>
      <c r="B642" s="69" t="s">
        <v>2676</v>
      </c>
      <c r="C642" s="69" t="s">
        <v>2677</v>
      </c>
      <c r="D642" s="69" t="s">
        <v>1759</v>
      </c>
      <c r="E642" s="69" t="s">
        <v>2679</v>
      </c>
      <c r="F642" s="69" t="s">
        <v>1216</v>
      </c>
      <c r="G642" s="69" t="s">
        <v>1795</v>
      </c>
      <c r="H642" s="69" t="s">
        <v>1129</v>
      </c>
      <c r="I642" s="69" t="s">
        <v>1236</v>
      </c>
      <c r="J642" s="70">
        <v>656683.03</v>
      </c>
      <c r="K642" s="69" t="s">
        <v>2614</v>
      </c>
      <c r="L642" s="69" t="s">
        <v>2678</v>
      </c>
      <c r="M642" s="70">
        <v>34091.47</v>
      </c>
      <c r="N642" s="69"/>
      <c r="O642" s="69"/>
      <c r="P642" s="69" t="s">
        <v>1122</v>
      </c>
      <c r="Q642" s="69" t="s">
        <v>2605</v>
      </c>
      <c r="R642" s="69"/>
      <c r="S642" s="70">
        <v>34091.47</v>
      </c>
      <c r="T642" s="70"/>
      <c r="U642" s="69"/>
      <c r="V642" s="69"/>
      <c r="W642" s="69"/>
      <c r="X642" s="69"/>
      <c r="Y642" s="70"/>
      <c r="Z642" s="69">
        <v>0</v>
      </c>
      <c r="AA642" s="69" t="s">
        <v>966</v>
      </c>
      <c r="AB642" s="69" t="s">
        <v>967</v>
      </c>
      <c r="AC642" s="69" t="s">
        <v>2680</v>
      </c>
    </row>
    <row r="643" spans="1:29" x14ac:dyDescent="0.25">
      <c r="A643" s="69"/>
      <c r="B643" s="69"/>
      <c r="C643" s="69"/>
      <c r="D643" s="69"/>
      <c r="E643" s="69" t="s">
        <v>2682</v>
      </c>
      <c r="F643" s="69"/>
      <c r="G643" s="69"/>
      <c r="H643" s="69"/>
      <c r="I643" s="69"/>
      <c r="J643" s="69"/>
      <c r="K643" s="69"/>
      <c r="L643" s="69" t="s">
        <v>2681</v>
      </c>
      <c r="M643" s="70">
        <v>250764.05</v>
      </c>
      <c r="N643" s="69"/>
      <c r="O643" s="69"/>
      <c r="P643" s="69" t="s">
        <v>1607</v>
      </c>
      <c r="Q643" s="69" t="s">
        <v>2605</v>
      </c>
      <c r="R643" s="69"/>
      <c r="S643" s="70">
        <v>250764.05</v>
      </c>
      <c r="T643" s="70"/>
      <c r="U643" s="69"/>
      <c r="V643" s="69"/>
      <c r="W643" s="69"/>
      <c r="X643" s="69"/>
      <c r="Y643" s="70"/>
      <c r="Z643" s="69">
        <v>0</v>
      </c>
      <c r="AA643" s="69"/>
      <c r="AB643" s="69" t="s">
        <v>967</v>
      </c>
      <c r="AC643" s="69"/>
    </row>
    <row r="644" spans="1:29" x14ac:dyDescent="0.25">
      <c r="A644" s="69"/>
      <c r="B644" s="69"/>
      <c r="C644" s="69"/>
      <c r="D644" s="69"/>
      <c r="E644" s="69" t="s">
        <v>2684</v>
      </c>
      <c r="F644" s="69"/>
      <c r="G644" s="69"/>
      <c r="H644" s="69"/>
      <c r="I644" s="69"/>
      <c r="J644" s="69"/>
      <c r="K644" s="69"/>
      <c r="L644" s="69" t="s">
        <v>2683</v>
      </c>
      <c r="M644" s="70">
        <v>18904.240000000002</v>
      </c>
      <c r="N644" s="69"/>
      <c r="O644" s="69"/>
      <c r="P644" s="69" t="s">
        <v>1789</v>
      </c>
      <c r="Q644" s="69" t="s">
        <v>2148</v>
      </c>
      <c r="R644" s="69"/>
      <c r="S644" s="70">
        <v>18904.240000000002</v>
      </c>
      <c r="T644" s="70"/>
      <c r="U644" s="69"/>
      <c r="V644" s="69"/>
      <c r="W644" s="69"/>
      <c r="X644" s="69"/>
      <c r="Y644" s="70"/>
      <c r="Z644" s="69">
        <v>0</v>
      </c>
      <c r="AA644" s="69"/>
      <c r="AB644" s="69" t="s">
        <v>967</v>
      </c>
      <c r="AC644" s="69"/>
    </row>
    <row r="645" spans="1:29" x14ac:dyDescent="0.25">
      <c r="A645" s="69"/>
      <c r="B645" s="69"/>
      <c r="C645" s="69"/>
      <c r="D645" s="69"/>
      <c r="E645" s="69" t="s">
        <v>2686</v>
      </c>
      <c r="F645" s="69"/>
      <c r="G645" s="69"/>
      <c r="H645" s="69"/>
      <c r="I645" s="69"/>
      <c r="J645" s="69"/>
      <c r="K645" s="69"/>
      <c r="L645" s="69" t="s">
        <v>2685</v>
      </c>
      <c r="M645" s="70">
        <v>117877.52</v>
      </c>
      <c r="N645" s="69"/>
      <c r="O645" s="69"/>
      <c r="P645" s="69" t="s">
        <v>1789</v>
      </c>
      <c r="Q645" s="69" t="s">
        <v>2148</v>
      </c>
      <c r="R645" s="69"/>
      <c r="S645" s="70">
        <v>117877.52</v>
      </c>
      <c r="T645" s="70"/>
      <c r="U645" s="69"/>
      <c r="V645" s="69"/>
      <c r="W645" s="69"/>
      <c r="X645" s="69"/>
      <c r="Y645" s="70"/>
      <c r="Z645" s="69">
        <v>0</v>
      </c>
      <c r="AA645" s="69"/>
      <c r="AB645" s="69" t="s">
        <v>967</v>
      </c>
      <c r="AC645" s="69"/>
    </row>
    <row r="646" spans="1:29" x14ac:dyDescent="0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 t="s">
        <v>2687</v>
      </c>
      <c r="M646" s="70">
        <v>31895.828000000001</v>
      </c>
      <c r="N646" s="69"/>
      <c r="O646" s="69"/>
      <c r="P646" s="69"/>
      <c r="Q646" s="69"/>
      <c r="R646" s="69"/>
      <c r="S646" s="69"/>
      <c r="T646" s="70"/>
      <c r="U646" s="69"/>
      <c r="V646" s="69"/>
      <c r="W646" s="69"/>
      <c r="X646" s="69"/>
      <c r="Y646" s="70"/>
      <c r="Z646" s="69">
        <v>0</v>
      </c>
      <c r="AA646" s="69"/>
      <c r="AB646" s="69" t="s">
        <v>967</v>
      </c>
      <c r="AC646" s="69"/>
    </row>
    <row r="647" spans="1:29" x14ac:dyDescent="0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 t="s">
        <v>2688</v>
      </c>
      <c r="M647" s="70">
        <v>1939.76</v>
      </c>
      <c r="N647" s="69"/>
      <c r="O647" s="69"/>
      <c r="P647" s="69"/>
      <c r="Q647" s="69"/>
      <c r="R647" s="69"/>
      <c r="S647" s="69"/>
      <c r="T647" s="70"/>
      <c r="U647" s="69"/>
      <c r="V647" s="69"/>
      <c r="W647" s="69"/>
      <c r="X647" s="69"/>
      <c r="Y647" s="70"/>
      <c r="Z647" s="69">
        <v>0</v>
      </c>
      <c r="AA647" s="69"/>
      <c r="AB647" s="69" t="s">
        <v>997</v>
      </c>
      <c r="AC647" s="69"/>
    </row>
    <row r="648" spans="1:29" x14ac:dyDescent="0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 t="s">
        <v>2689</v>
      </c>
      <c r="M648" s="70">
        <v>37904.03</v>
      </c>
      <c r="N648" s="69"/>
      <c r="O648" s="69"/>
      <c r="P648" s="69"/>
      <c r="Q648" s="69"/>
      <c r="R648" s="69"/>
      <c r="S648" s="69"/>
      <c r="T648" s="70"/>
      <c r="U648" s="69"/>
      <c r="V648" s="69"/>
      <c r="W648" s="69"/>
      <c r="X648" s="69"/>
      <c r="Y648" s="70"/>
      <c r="Z648" s="69">
        <v>0</v>
      </c>
      <c r="AA648" s="69"/>
      <c r="AB648" s="69" t="s">
        <v>967</v>
      </c>
      <c r="AC648" s="69"/>
    </row>
    <row r="649" spans="1:29" x14ac:dyDescent="0.25">
      <c r="A649" s="71" t="s">
        <v>193</v>
      </c>
      <c r="B649" s="71"/>
      <c r="C649" s="71"/>
      <c r="D649" s="71"/>
      <c r="E649" s="71"/>
      <c r="F649" s="71"/>
      <c r="G649" s="71"/>
      <c r="H649" s="71"/>
      <c r="I649" s="71"/>
      <c r="J649" s="72">
        <v>656683.03</v>
      </c>
      <c r="K649" s="71"/>
      <c r="L649" s="71"/>
      <c r="M649" s="72">
        <v>493376.89800000004</v>
      </c>
      <c r="N649" s="72">
        <v>163306.13199999998</v>
      </c>
      <c r="O649" s="71"/>
      <c r="P649" s="71"/>
      <c r="Q649" s="71"/>
      <c r="R649" s="71"/>
      <c r="S649" s="72">
        <v>421637.28</v>
      </c>
      <c r="T649" s="72">
        <v>0</v>
      </c>
      <c r="U649" s="71"/>
      <c r="V649" s="71"/>
      <c r="W649" s="71"/>
      <c r="X649" s="72">
        <v>421637.28</v>
      </c>
      <c r="Y649" s="72">
        <v>0</v>
      </c>
      <c r="Z649" s="72">
        <v>0</v>
      </c>
      <c r="AA649" s="69"/>
      <c r="AB649" s="69"/>
      <c r="AC649" s="69"/>
    </row>
    <row r="650" spans="1:29" ht="20" x14ac:dyDescent="0.25">
      <c r="A650" s="68" t="s">
        <v>2690</v>
      </c>
      <c r="B650" s="69" t="s">
        <v>2691</v>
      </c>
      <c r="C650" s="69" t="s">
        <v>2692</v>
      </c>
      <c r="D650" s="69" t="s">
        <v>617</v>
      </c>
      <c r="E650" s="69"/>
      <c r="F650" s="69" t="s">
        <v>1727</v>
      </c>
      <c r="G650" s="69" t="s">
        <v>1764</v>
      </c>
      <c r="H650" s="69" t="s">
        <v>1822</v>
      </c>
      <c r="I650" s="69" t="s">
        <v>962</v>
      </c>
      <c r="J650" s="70">
        <v>3554</v>
      </c>
      <c r="K650" s="69" t="s">
        <v>2614</v>
      </c>
      <c r="L650" s="69" t="s">
        <v>2693</v>
      </c>
      <c r="M650" s="70">
        <v>3554</v>
      </c>
      <c r="N650" s="69"/>
      <c r="O650" s="69"/>
      <c r="P650" s="69"/>
      <c r="Q650" s="69"/>
      <c r="R650" s="69"/>
      <c r="S650" s="69"/>
      <c r="T650" s="70"/>
      <c r="U650" s="69"/>
      <c r="V650" s="69"/>
      <c r="W650" s="69"/>
      <c r="X650" s="69"/>
      <c r="Y650" s="70"/>
      <c r="Z650" s="69">
        <v>0</v>
      </c>
      <c r="AA650" s="69" t="s">
        <v>966</v>
      </c>
      <c r="AB650" s="69" t="s">
        <v>1144</v>
      </c>
      <c r="AC650" s="69"/>
    </row>
    <row r="651" spans="1:29" x14ac:dyDescent="0.25">
      <c r="A651" s="71" t="s">
        <v>193</v>
      </c>
      <c r="B651" s="71"/>
      <c r="C651" s="71"/>
      <c r="D651" s="71"/>
      <c r="E651" s="71"/>
      <c r="F651" s="71"/>
      <c r="G651" s="71"/>
      <c r="H651" s="71"/>
      <c r="I651" s="71"/>
      <c r="J651" s="72">
        <v>3554</v>
      </c>
      <c r="K651" s="71"/>
      <c r="L651" s="71"/>
      <c r="M651" s="72">
        <v>3554</v>
      </c>
      <c r="N651" s="72">
        <v>0</v>
      </c>
      <c r="O651" s="71"/>
      <c r="P651" s="71"/>
      <c r="Q651" s="71"/>
      <c r="R651" s="71"/>
      <c r="S651" s="72">
        <v>0</v>
      </c>
      <c r="T651" s="72">
        <v>0</v>
      </c>
      <c r="U651" s="71"/>
      <c r="V651" s="71"/>
      <c r="W651" s="71"/>
      <c r="X651" s="72">
        <v>0</v>
      </c>
      <c r="Y651" s="72">
        <v>0</v>
      </c>
      <c r="Z651" s="72">
        <v>0</v>
      </c>
      <c r="AA651" s="69"/>
      <c r="AB651" s="69"/>
      <c r="AC651" s="69"/>
    </row>
    <row r="652" spans="1:29" ht="20" x14ac:dyDescent="0.25">
      <c r="A652" s="68" t="s">
        <v>2694</v>
      </c>
      <c r="B652" s="69" t="s">
        <v>2695</v>
      </c>
      <c r="C652" s="69" t="s">
        <v>2696</v>
      </c>
      <c r="D652" s="69" t="s">
        <v>617</v>
      </c>
      <c r="E652" s="69"/>
      <c r="F652" s="69" t="s">
        <v>1216</v>
      </c>
      <c r="G652" s="69" t="s">
        <v>1607</v>
      </c>
      <c r="H652" s="69" t="s">
        <v>1112</v>
      </c>
      <c r="I652" s="69" t="s">
        <v>962</v>
      </c>
      <c r="J652" s="70">
        <v>3017.51</v>
      </c>
      <c r="K652" s="69" t="s">
        <v>2614</v>
      </c>
      <c r="L652" s="69" t="s">
        <v>2697</v>
      </c>
      <c r="M652" s="70">
        <v>3017.51</v>
      </c>
      <c r="N652" s="69"/>
      <c r="O652" s="69"/>
      <c r="P652" s="69"/>
      <c r="Q652" s="69"/>
      <c r="R652" s="69"/>
      <c r="S652" s="69"/>
      <c r="T652" s="70"/>
      <c r="U652" s="69"/>
      <c r="V652" s="69"/>
      <c r="W652" s="69"/>
      <c r="X652" s="69"/>
      <c r="Y652" s="70"/>
      <c r="Z652" s="69">
        <v>0</v>
      </c>
      <c r="AA652" s="69" t="s">
        <v>966</v>
      </c>
      <c r="AB652" s="69" t="s">
        <v>1144</v>
      </c>
      <c r="AC652" s="69"/>
    </row>
    <row r="653" spans="1:29" x14ac:dyDescent="0.25">
      <c r="A653" s="71" t="s">
        <v>193</v>
      </c>
      <c r="B653" s="71"/>
      <c r="C653" s="71"/>
      <c r="D653" s="71"/>
      <c r="E653" s="71"/>
      <c r="F653" s="71"/>
      <c r="G653" s="71"/>
      <c r="H653" s="71"/>
      <c r="I653" s="71"/>
      <c r="J653" s="72">
        <v>3017.51</v>
      </c>
      <c r="K653" s="71"/>
      <c r="L653" s="71"/>
      <c r="M653" s="72">
        <v>3017.51</v>
      </c>
      <c r="N653" s="72">
        <v>0</v>
      </c>
      <c r="O653" s="71"/>
      <c r="P653" s="71"/>
      <c r="Q653" s="71"/>
      <c r="R653" s="71"/>
      <c r="S653" s="72">
        <v>0</v>
      </c>
      <c r="T653" s="72">
        <v>0</v>
      </c>
      <c r="U653" s="71"/>
      <c r="V653" s="71"/>
      <c r="W653" s="71"/>
      <c r="X653" s="72">
        <v>0</v>
      </c>
      <c r="Y653" s="72">
        <v>0</v>
      </c>
      <c r="Z653" s="72">
        <v>0</v>
      </c>
      <c r="AA653" s="69"/>
      <c r="AB653" s="69"/>
      <c r="AC653" s="69"/>
    </row>
    <row r="654" spans="1:29" ht="20" x14ac:dyDescent="0.25">
      <c r="A654" s="68" t="s">
        <v>2698</v>
      </c>
      <c r="B654" s="69" t="s">
        <v>2699</v>
      </c>
      <c r="C654" s="69" t="s">
        <v>2700</v>
      </c>
      <c r="D654" s="69" t="s">
        <v>617</v>
      </c>
      <c r="E654" s="69"/>
      <c r="F654" s="69" t="s">
        <v>2701</v>
      </c>
      <c r="G654" s="69" t="s">
        <v>2661</v>
      </c>
      <c r="H654" s="69" t="s">
        <v>1798</v>
      </c>
      <c r="I654" s="69"/>
      <c r="J654" s="70">
        <v>1063.6199999999999</v>
      </c>
      <c r="K654" s="69" t="s">
        <v>2614</v>
      </c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 t="s">
        <v>966</v>
      </c>
      <c r="AB654" s="69"/>
      <c r="AC654" s="69"/>
    </row>
    <row r="655" spans="1:29" x14ac:dyDescent="0.25">
      <c r="A655" s="71" t="s">
        <v>193</v>
      </c>
      <c r="B655" s="71"/>
      <c r="C655" s="71"/>
      <c r="D655" s="71"/>
      <c r="E655" s="71"/>
      <c r="F655" s="71"/>
      <c r="G655" s="71"/>
      <c r="H655" s="71"/>
      <c r="I655" s="71"/>
      <c r="J655" s="72">
        <v>1063.6199999999999</v>
      </c>
      <c r="K655" s="71"/>
      <c r="L655" s="71"/>
      <c r="M655" s="72">
        <v>0</v>
      </c>
      <c r="N655" s="72">
        <v>1063.6199999999999</v>
      </c>
      <c r="O655" s="71"/>
      <c r="P655" s="71"/>
      <c r="Q655" s="71"/>
      <c r="R655" s="71"/>
      <c r="S655" s="72">
        <v>0</v>
      </c>
      <c r="T655" s="72">
        <v>0</v>
      </c>
      <c r="U655" s="71"/>
      <c r="V655" s="71"/>
      <c r="W655" s="71"/>
      <c r="X655" s="72">
        <v>0</v>
      </c>
      <c r="Y655" s="72">
        <v>0</v>
      </c>
      <c r="Z655" s="72">
        <v>0</v>
      </c>
      <c r="AA655" s="69"/>
      <c r="AB655" s="69"/>
      <c r="AC655" s="69"/>
    </row>
    <row r="656" spans="1:29" ht="20" x14ac:dyDescent="0.25">
      <c r="A656" s="68" t="s">
        <v>2702</v>
      </c>
      <c r="B656" s="69" t="s">
        <v>1167</v>
      </c>
      <c r="C656" s="69" t="s">
        <v>2703</v>
      </c>
      <c r="D656" s="69" t="s">
        <v>2704</v>
      </c>
      <c r="E656" s="69" t="s">
        <v>2710</v>
      </c>
      <c r="F656" s="69" t="s">
        <v>2705</v>
      </c>
      <c r="G656" s="69" t="s">
        <v>2706</v>
      </c>
      <c r="H656" s="69" t="s">
        <v>2707</v>
      </c>
      <c r="I656" s="69" t="s">
        <v>962</v>
      </c>
      <c r="J656" s="70">
        <v>14203.38</v>
      </c>
      <c r="K656" s="69" t="s">
        <v>2708</v>
      </c>
      <c r="L656" s="69" t="s">
        <v>2709</v>
      </c>
      <c r="M656" s="70">
        <v>14199.17</v>
      </c>
      <c r="N656" s="69"/>
      <c r="O656" s="69"/>
      <c r="P656" s="69" t="s">
        <v>2711</v>
      </c>
      <c r="Q656" s="69" t="s">
        <v>982</v>
      </c>
      <c r="R656" s="69"/>
      <c r="S656" s="70">
        <v>14199.17</v>
      </c>
      <c r="T656" s="70"/>
      <c r="U656" s="69" t="s">
        <v>1312</v>
      </c>
      <c r="V656" s="73">
        <v>63</v>
      </c>
      <c r="W656" s="69" t="s">
        <v>1312</v>
      </c>
      <c r="X656" s="69"/>
      <c r="Y656" s="70"/>
      <c r="Z656" s="69">
        <v>0</v>
      </c>
      <c r="AA656" s="69" t="s">
        <v>966</v>
      </c>
      <c r="AB656" s="69" t="s">
        <v>1144</v>
      </c>
      <c r="AC656" s="69"/>
    </row>
    <row r="657" spans="1:29" x14ac:dyDescent="0.25">
      <c r="A657" s="71" t="s">
        <v>193</v>
      </c>
      <c r="B657" s="71"/>
      <c r="C657" s="71"/>
      <c r="D657" s="71"/>
      <c r="E657" s="71"/>
      <c r="F657" s="71"/>
      <c r="G657" s="71"/>
      <c r="H657" s="71"/>
      <c r="I657" s="71"/>
      <c r="J657" s="72">
        <v>14203.38</v>
      </c>
      <c r="K657" s="71"/>
      <c r="L657" s="71"/>
      <c r="M657" s="72">
        <v>14199.17</v>
      </c>
      <c r="N657" s="72">
        <v>4.2099999999991269</v>
      </c>
      <c r="O657" s="71"/>
      <c r="P657" s="71"/>
      <c r="Q657" s="71"/>
      <c r="R657" s="71"/>
      <c r="S657" s="72">
        <v>14199.17</v>
      </c>
      <c r="T657" s="72">
        <v>14199.17</v>
      </c>
      <c r="U657" s="71"/>
      <c r="V657" s="71"/>
      <c r="W657" s="71"/>
      <c r="X657" s="72">
        <v>0</v>
      </c>
      <c r="Y657" s="72">
        <v>0</v>
      </c>
      <c r="Z657" s="72">
        <v>14199.17</v>
      </c>
      <c r="AA657" s="69"/>
      <c r="AB657" s="69"/>
      <c r="AC657" s="69"/>
    </row>
    <row r="658" spans="1:29" ht="20" x14ac:dyDescent="0.25">
      <c r="A658" s="68" t="s">
        <v>2712</v>
      </c>
      <c r="B658" s="69" t="s">
        <v>2713</v>
      </c>
      <c r="C658" s="69" t="s">
        <v>2714</v>
      </c>
      <c r="D658" s="69" t="s">
        <v>2704</v>
      </c>
      <c r="E658" s="69" t="s">
        <v>2717</v>
      </c>
      <c r="F658" s="69" t="s">
        <v>1136</v>
      </c>
      <c r="G658" s="69" t="s">
        <v>1240</v>
      </c>
      <c r="H658" s="69" t="s">
        <v>1978</v>
      </c>
      <c r="I658" s="69" t="s">
        <v>2715</v>
      </c>
      <c r="J658" s="70">
        <v>891582.81</v>
      </c>
      <c r="K658" s="69" t="s">
        <v>2708</v>
      </c>
      <c r="L658" s="69" t="s">
        <v>2716</v>
      </c>
      <c r="M658" s="70">
        <v>35858.69</v>
      </c>
      <c r="N658" s="69"/>
      <c r="O658" s="69"/>
      <c r="P658" s="69" t="s">
        <v>975</v>
      </c>
      <c r="Q658" s="69" t="s">
        <v>970</v>
      </c>
      <c r="R658" s="69"/>
      <c r="S658" s="70">
        <v>35858.69</v>
      </c>
      <c r="T658" s="70"/>
      <c r="U658" s="69" t="s">
        <v>2718</v>
      </c>
      <c r="V658" s="73">
        <v>58</v>
      </c>
      <c r="W658" s="69" t="s">
        <v>2718</v>
      </c>
      <c r="X658" s="69"/>
      <c r="Y658" s="70"/>
      <c r="Z658" s="69">
        <v>0</v>
      </c>
      <c r="AA658" s="69" t="s">
        <v>966</v>
      </c>
      <c r="AB658" s="69" t="s">
        <v>1144</v>
      </c>
      <c r="AC658" s="69"/>
    </row>
    <row r="659" spans="1:29" x14ac:dyDescent="0.25">
      <c r="A659" s="69"/>
      <c r="B659" s="69"/>
      <c r="C659" s="69"/>
      <c r="D659" s="69"/>
      <c r="E659" s="69" t="s">
        <v>2720</v>
      </c>
      <c r="F659" s="69"/>
      <c r="G659" s="69"/>
      <c r="H659" s="69"/>
      <c r="I659" s="69"/>
      <c r="J659" s="69"/>
      <c r="K659" s="69"/>
      <c r="L659" s="69" t="s">
        <v>2719</v>
      </c>
      <c r="M659" s="70">
        <v>55002</v>
      </c>
      <c r="N659" s="69"/>
      <c r="O659" s="69"/>
      <c r="P659" s="69" t="s">
        <v>1977</v>
      </c>
      <c r="Q659" s="69" t="s">
        <v>2718</v>
      </c>
      <c r="R659" s="69"/>
      <c r="S659" s="70">
        <v>55002</v>
      </c>
      <c r="T659" s="70"/>
      <c r="U659" s="69" t="s">
        <v>2718</v>
      </c>
      <c r="V659" s="73">
        <v>71</v>
      </c>
      <c r="W659" s="69" t="s">
        <v>2718</v>
      </c>
      <c r="X659" s="69"/>
      <c r="Y659" s="70"/>
      <c r="Z659" s="69">
        <v>0</v>
      </c>
      <c r="AA659" s="69"/>
      <c r="AB659" s="69" t="s">
        <v>1144</v>
      </c>
      <c r="AC659" s="69"/>
    </row>
    <row r="660" spans="1:29" x14ac:dyDescent="0.25">
      <c r="A660" s="69"/>
      <c r="B660" s="69"/>
      <c r="C660" s="69"/>
      <c r="D660" s="69"/>
      <c r="E660" s="69" t="s">
        <v>2722</v>
      </c>
      <c r="F660" s="69"/>
      <c r="G660" s="69"/>
      <c r="H660" s="69"/>
      <c r="I660" s="69"/>
      <c r="J660" s="69"/>
      <c r="K660" s="69"/>
      <c r="L660" s="69" t="s">
        <v>2721</v>
      </c>
      <c r="M660" s="70">
        <v>50779.360000000001</v>
      </c>
      <c r="N660" s="69"/>
      <c r="O660" s="69"/>
      <c r="P660" s="69" t="s">
        <v>988</v>
      </c>
      <c r="Q660" s="69" t="s">
        <v>982</v>
      </c>
      <c r="R660" s="69"/>
      <c r="S660" s="70">
        <v>50779.360000000001</v>
      </c>
      <c r="T660" s="70"/>
      <c r="U660" s="69" t="s">
        <v>1312</v>
      </c>
      <c r="V660" s="73">
        <v>24</v>
      </c>
      <c r="W660" s="69" t="s">
        <v>1312</v>
      </c>
      <c r="X660" s="69"/>
      <c r="Y660" s="70"/>
      <c r="Z660" s="69">
        <v>0</v>
      </c>
      <c r="AA660" s="69"/>
      <c r="AB660" s="69" t="s">
        <v>1144</v>
      </c>
      <c r="AC660" s="69"/>
    </row>
    <row r="661" spans="1:29" x14ac:dyDescent="0.25">
      <c r="A661" s="69"/>
      <c r="B661" s="69"/>
      <c r="C661" s="69"/>
      <c r="D661" s="69"/>
      <c r="E661" s="69" t="s">
        <v>2724</v>
      </c>
      <c r="F661" s="69"/>
      <c r="G661" s="69"/>
      <c r="H661" s="69"/>
      <c r="I661" s="69"/>
      <c r="J661" s="69"/>
      <c r="K661" s="69"/>
      <c r="L661" s="69" t="s">
        <v>2723</v>
      </c>
      <c r="M661" s="70">
        <v>146887.56</v>
      </c>
      <c r="N661" s="69"/>
      <c r="O661" s="69"/>
      <c r="P661" s="69" t="s">
        <v>975</v>
      </c>
      <c r="Q661" s="69" t="s">
        <v>1259</v>
      </c>
      <c r="R661" s="69"/>
      <c r="S661" s="70">
        <v>146887.56</v>
      </c>
      <c r="T661" s="70"/>
      <c r="U661" s="69" t="s">
        <v>1312</v>
      </c>
      <c r="V661" s="73">
        <v>65</v>
      </c>
      <c r="W661" s="69" t="s">
        <v>1312</v>
      </c>
      <c r="X661" s="69"/>
      <c r="Y661" s="70"/>
      <c r="Z661" s="69">
        <v>0</v>
      </c>
      <c r="AA661" s="69"/>
      <c r="AB661" s="69" t="s">
        <v>1144</v>
      </c>
      <c r="AC661" s="69"/>
    </row>
    <row r="662" spans="1:29" x14ac:dyDescent="0.25">
      <c r="A662" s="69"/>
      <c r="B662" s="69"/>
      <c r="C662" s="69"/>
      <c r="D662" s="69"/>
      <c r="E662" s="69" t="s">
        <v>2726</v>
      </c>
      <c r="F662" s="69"/>
      <c r="G662" s="69"/>
      <c r="H662" s="69"/>
      <c r="I662" s="69"/>
      <c r="J662" s="69"/>
      <c r="K662" s="69"/>
      <c r="L662" s="69" t="s">
        <v>2725</v>
      </c>
      <c r="M662" s="70">
        <v>52214.14</v>
      </c>
      <c r="N662" s="69"/>
      <c r="O662" s="69"/>
      <c r="P662" s="69" t="s">
        <v>2516</v>
      </c>
      <c r="Q662" s="69" t="s">
        <v>1268</v>
      </c>
      <c r="R662" s="69"/>
      <c r="S662" s="70">
        <v>52214.14</v>
      </c>
      <c r="T662" s="70"/>
      <c r="U662" s="69" t="s">
        <v>1378</v>
      </c>
      <c r="V662" s="73">
        <v>60</v>
      </c>
      <c r="W662" s="69" t="s">
        <v>1378</v>
      </c>
      <c r="X662" s="69"/>
      <c r="Y662" s="70"/>
      <c r="Z662" s="69">
        <v>0</v>
      </c>
      <c r="AA662" s="69"/>
      <c r="AB662" s="69" t="s">
        <v>1144</v>
      </c>
      <c r="AC662" s="69"/>
    </row>
    <row r="663" spans="1:29" x14ac:dyDescent="0.25">
      <c r="A663" s="69"/>
      <c r="B663" s="69"/>
      <c r="C663" s="69"/>
      <c r="D663" s="69"/>
      <c r="E663" s="69" t="s">
        <v>2728</v>
      </c>
      <c r="F663" s="69"/>
      <c r="G663" s="69"/>
      <c r="H663" s="69"/>
      <c r="I663" s="69"/>
      <c r="J663" s="69"/>
      <c r="K663" s="69"/>
      <c r="L663" s="69" t="s">
        <v>2727</v>
      </c>
      <c r="M663" s="70">
        <v>70223.08</v>
      </c>
      <c r="N663" s="69"/>
      <c r="O663" s="69"/>
      <c r="P663" s="69" t="s">
        <v>2011</v>
      </c>
      <c r="Q663" s="69" t="s">
        <v>1502</v>
      </c>
      <c r="R663" s="69"/>
      <c r="S663" s="70">
        <v>70223.08</v>
      </c>
      <c r="T663" s="70"/>
      <c r="U663" s="69" t="s">
        <v>1502</v>
      </c>
      <c r="V663" s="73">
        <v>64</v>
      </c>
      <c r="W663" s="69" t="s">
        <v>1502</v>
      </c>
      <c r="X663" s="69"/>
      <c r="Y663" s="70"/>
      <c r="Z663" s="69">
        <v>0</v>
      </c>
      <c r="AA663" s="69"/>
      <c r="AB663" s="69" t="s">
        <v>1144</v>
      </c>
      <c r="AC663" s="69"/>
    </row>
    <row r="664" spans="1:29" x14ac:dyDescent="0.25">
      <c r="A664" s="69"/>
      <c r="B664" s="69"/>
      <c r="C664" s="69"/>
      <c r="D664" s="69"/>
      <c r="E664" s="69" t="s">
        <v>2730</v>
      </c>
      <c r="F664" s="69"/>
      <c r="G664" s="69"/>
      <c r="H664" s="69"/>
      <c r="I664" s="69"/>
      <c r="J664" s="69"/>
      <c r="K664" s="69"/>
      <c r="L664" s="69" t="s">
        <v>2729</v>
      </c>
      <c r="M664" s="70">
        <v>40593.629999999997</v>
      </c>
      <c r="N664" s="69"/>
      <c r="O664" s="69"/>
      <c r="P664" s="69" t="s">
        <v>2011</v>
      </c>
      <c r="Q664" s="69" t="s">
        <v>1275</v>
      </c>
      <c r="R664" s="69"/>
      <c r="S664" s="70">
        <v>40593.629999999997</v>
      </c>
      <c r="T664" s="70"/>
      <c r="U664" s="69" t="s">
        <v>1030</v>
      </c>
      <c r="V664" s="73">
        <v>74</v>
      </c>
      <c r="W664" s="69" t="s">
        <v>1030</v>
      </c>
      <c r="X664" s="69"/>
      <c r="Y664" s="70"/>
      <c r="Z664" s="69">
        <v>0</v>
      </c>
      <c r="AA664" s="69"/>
      <c r="AB664" s="69" t="s">
        <v>1144</v>
      </c>
      <c r="AC664" s="69"/>
    </row>
    <row r="665" spans="1:29" x14ac:dyDescent="0.25">
      <c r="A665" s="69"/>
      <c r="B665" s="69"/>
      <c r="C665" s="69"/>
      <c r="D665" s="69"/>
      <c r="E665" s="69" t="s">
        <v>2732</v>
      </c>
      <c r="F665" s="69"/>
      <c r="G665" s="69"/>
      <c r="H665" s="69"/>
      <c r="I665" s="69"/>
      <c r="J665" s="69"/>
      <c r="K665" s="69"/>
      <c r="L665" s="69" t="s">
        <v>2731</v>
      </c>
      <c r="M665" s="70">
        <v>139006.57</v>
      </c>
      <c r="N665" s="69"/>
      <c r="O665" s="69"/>
      <c r="P665" s="69" t="s">
        <v>1256</v>
      </c>
      <c r="Q665" s="69" t="s">
        <v>1480</v>
      </c>
      <c r="R665" s="69"/>
      <c r="S665" s="70">
        <v>139006.57</v>
      </c>
      <c r="T665" s="70"/>
      <c r="U665" s="69" t="s">
        <v>1270</v>
      </c>
      <c r="V665" s="73">
        <v>87</v>
      </c>
      <c r="W665" s="69" t="s">
        <v>1270</v>
      </c>
      <c r="X665" s="69"/>
      <c r="Y665" s="70"/>
      <c r="Z665" s="69">
        <v>0</v>
      </c>
      <c r="AA665" s="69"/>
      <c r="AB665" s="69" t="s">
        <v>1144</v>
      </c>
      <c r="AC665" s="69"/>
    </row>
    <row r="666" spans="1:29" x14ac:dyDescent="0.25">
      <c r="A666" s="69"/>
      <c r="B666" s="69"/>
      <c r="C666" s="69"/>
      <c r="D666" s="69"/>
      <c r="E666" s="69" t="s">
        <v>2734</v>
      </c>
      <c r="F666" s="69"/>
      <c r="G666" s="69"/>
      <c r="H666" s="69"/>
      <c r="I666" s="69"/>
      <c r="J666" s="69"/>
      <c r="K666" s="69"/>
      <c r="L666" s="69" t="s">
        <v>2733</v>
      </c>
      <c r="M666" s="70">
        <v>75190.13</v>
      </c>
      <c r="N666" s="69"/>
      <c r="O666" s="69"/>
      <c r="P666" s="69" t="s">
        <v>988</v>
      </c>
      <c r="Q666" s="69" t="s">
        <v>1480</v>
      </c>
      <c r="R666" s="69"/>
      <c r="S666" s="70">
        <v>75190.13</v>
      </c>
      <c r="T666" s="70"/>
      <c r="U666" s="69" t="s">
        <v>1270</v>
      </c>
      <c r="V666" s="73">
        <v>73</v>
      </c>
      <c r="W666" s="69" t="s">
        <v>1270</v>
      </c>
      <c r="X666" s="69"/>
      <c r="Y666" s="70"/>
      <c r="Z666" s="69">
        <v>0</v>
      </c>
      <c r="AA666" s="69"/>
      <c r="AB666" s="69" t="s">
        <v>1144</v>
      </c>
      <c r="AC666" s="69"/>
    </row>
    <row r="667" spans="1:29" x14ac:dyDescent="0.25">
      <c r="A667" s="69"/>
      <c r="B667" s="69"/>
      <c r="C667" s="69"/>
      <c r="D667" s="69"/>
      <c r="E667" s="69" t="s">
        <v>2736</v>
      </c>
      <c r="F667" s="69"/>
      <c r="G667" s="69"/>
      <c r="H667" s="69"/>
      <c r="I667" s="69"/>
      <c r="J667" s="69"/>
      <c r="K667" s="69"/>
      <c r="L667" s="69" t="s">
        <v>2735</v>
      </c>
      <c r="M667" s="70">
        <v>120056.04</v>
      </c>
      <c r="N667" s="69"/>
      <c r="O667" s="69"/>
      <c r="P667" s="69" t="s">
        <v>1378</v>
      </c>
      <c r="Q667" s="69" t="s">
        <v>1616</v>
      </c>
      <c r="R667" s="69"/>
      <c r="S667" s="70">
        <v>120056.04</v>
      </c>
      <c r="T667" s="70"/>
      <c r="U667" s="69" t="s">
        <v>1620</v>
      </c>
      <c r="V667" s="73">
        <v>52</v>
      </c>
      <c r="W667" s="69" t="s">
        <v>1620</v>
      </c>
      <c r="X667" s="69"/>
      <c r="Y667" s="70"/>
      <c r="Z667" s="69">
        <v>0</v>
      </c>
      <c r="AA667" s="69"/>
      <c r="AB667" s="69" t="s">
        <v>1144</v>
      </c>
      <c r="AC667" s="69"/>
    </row>
    <row r="668" spans="1:29" x14ac:dyDescent="0.25">
      <c r="A668" s="69"/>
      <c r="B668" s="69"/>
      <c r="C668" s="69"/>
      <c r="D668" s="69"/>
      <c r="E668" s="69" t="s">
        <v>2738</v>
      </c>
      <c r="F668" s="69"/>
      <c r="G668" s="69"/>
      <c r="H668" s="69"/>
      <c r="I668" s="69"/>
      <c r="J668" s="69"/>
      <c r="K668" s="69"/>
      <c r="L668" s="69" t="s">
        <v>2737</v>
      </c>
      <c r="M668" s="70">
        <v>52781.38</v>
      </c>
      <c r="N668" s="69"/>
      <c r="O668" s="69"/>
      <c r="P668" s="69" t="s">
        <v>1323</v>
      </c>
      <c r="Q668" s="69" t="s">
        <v>1616</v>
      </c>
      <c r="R668" s="69"/>
      <c r="S668" s="70">
        <v>52781.38</v>
      </c>
      <c r="T668" s="70"/>
      <c r="U668" s="69" t="s">
        <v>1620</v>
      </c>
      <c r="V668" s="73">
        <v>66</v>
      </c>
      <c r="W668" s="69" t="s">
        <v>1620</v>
      </c>
      <c r="X668" s="69"/>
      <c r="Y668" s="70"/>
      <c r="Z668" s="69">
        <v>0</v>
      </c>
      <c r="AA668" s="69"/>
      <c r="AB668" s="69" t="s">
        <v>1144</v>
      </c>
      <c r="AC668" s="69"/>
    </row>
    <row r="669" spans="1:29" x14ac:dyDescent="0.25">
      <c r="A669" s="69"/>
      <c r="B669" s="69"/>
      <c r="C669" s="69"/>
      <c r="D669" s="69"/>
      <c r="E669" s="69" t="s">
        <v>2740</v>
      </c>
      <c r="F669" s="69"/>
      <c r="G669" s="69"/>
      <c r="H669" s="69"/>
      <c r="I669" s="69"/>
      <c r="J669" s="69"/>
      <c r="K669" s="69"/>
      <c r="L669" s="69" t="s">
        <v>2739</v>
      </c>
      <c r="M669" s="70">
        <v>31842.62</v>
      </c>
      <c r="N669" s="69"/>
      <c r="O669" s="69"/>
      <c r="P669" s="69" t="s">
        <v>1378</v>
      </c>
      <c r="Q669" s="69" t="s">
        <v>1071</v>
      </c>
      <c r="R669" s="69"/>
      <c r="S669" s="70">
        <v>31842.62</v>
      </c>
      <c r="T669" s="70"/>
      <c r="U669" s="69" t="s">
        <v>1071</v>
      </c>
      <c r="V669" s="73">
        <v>72</v>
      </c>
      <c r="W669" s="69" t="s">
        <v>1071</v>
      </c>
      <c r="X669" s="69"/>
      <c r="Y669" s="70"/>
      <c r="Z669" s="69">
        <v>0</v>
      </c>
      <c r="AA669" s="69"/>
      <c r="AB669" s="69" t="s">
        <v>1144</v>
      </c>
      <c r="AC669" s="69"/>
    </row>
    <row r="670" spans="1:29" x14ac:dyDescent="0.25">
      <c r="A670" s="69"/>
      <c r="B670" s="69"/>
      <c r="C670" s="69"/>
      <c r="D670" s="69"/>
      <c r="E670" s="69" t="s">
        <v>2742</v>
      </c>
      <c r="F670" s="69"/>
      <c r="G670" s="69"/>
      <c r="H670" s="69"/>
      <c r="I670" s="69"/>
      <c r="J670" s="69"/>
      <c r="K670" s="69"/>
      <c r="L670" s="69" t="s">
        <v>2741</v>
      </c>
      <c r="M670" s="70">
        <v>10689.75</v>
      </c>
      <c r="N670" s="69"/>
      <c r="O670" s="69"/>
      <c r="P670" s="69" t="s">
        <v>2743</v>
      </c>
      <c r="Q670" s="69" t="s">
        <v>1085</v>
      </c>
      <c r="R670" s="69"/>
      <c r="S670" s="70">
        <v>10689.75</v>
      </c>
      <c r="T670" s="70"/>
      <c r="U670" s="69" t="s">
        <v>2620</v>
      </c>
      <c r="V670" s="73">
        <v>49</v>
      </c>
      <c r="W670" s="69" t="s">
        <v>2620</v>
      </c>
      <c r="X670" s="69"/>
      <c r="Y670" s="70"/>
      <c r="Z670" s="69">
        <v>0</v>
      </c>
      <c r="AA670" s="69"/>
      <c r="AB670" s="69" t="s">
        <v>1144</v>
      </c>
      <c r="AC670" s="69"/>
    </row>
    <row r="671" spans="1:29" x14ac:dyDescent="0.25">
      <c r="A671" s="71" t="s">
        <v>193</v>
      </c>
      <c r="B671" s="71"/>
      <c r="C671" s="71"/>
      <c r="D671" s="71"/>
      <c r="E671" s="71"/>
      <c r="F671" s="71"/>
      <c r="G671" s="71"/>
      <c r="H671" s="71"/>
      <c r="I671" s="71"/>
      <c r="J671" s="72">
        <v>891582.81</v>
      </c>
      <c r="K671" s="71"/>
      <c r="L671" s="71"/>
      <c r="M671" s="72">
        <v>881124.95000000007</v>
      </c>
      <c r="N671" s="72">
        <v>10457.859999999986</v>
      </c>
      <c r="O671" s="71"/>
      <c r="P671" s="71"/>
      <c r="Q671" s="71"/>
      <c r="R671" s="71"/>
      <c r="S671" s="72">
        <v>881124.95000000007</v>
      </c>
      <c r="T671" s="72">
        <v>881124.95</v>
      </c>
      <c r="U671" s="71"/>
      <c r="V671" s="71"/>
      <c r="W671" s="71"/>
      <c r="X671" s="72">
        <v>1.1641532182693481E-10</v>
      </c>
      <c r="Y671" s="72">
        <v>0</v>
      </c>
      <c r="Z671" s="72">
        <v>881124.95</v>
      </c>
      <c r="AA671" s="69"/>
      <c r="AB671" s="69"/>
      <c r="AC671" s="69"/>
    </row>
    <row r="672" spans="1:29" ht="20" x14ac:dyDescent="0.25">
      <c r="A672" s="68" t="s">
        <v>2744</v>
      </c>
      <c r="B672" s="69" t="s">
        <v>1968</v>
      </c>
      <c r="C672" s="69" t="s">
        <v>2745</v>
      </c>
      <c r="D672" s="69" t="s">
        <v>2746</v>
      </c>
      <c r="E672" s="69" t="s">
        <v>2749</v>
      </c>
      <c r="F672" s="69"/>
      <c r="G672" s="69" t="s">
        <v>2747</v>
      </c>
      <c r="H672" s="69" t="s">
        <v>1849</v>
      </c>
      <c r="I672" s="69" t="s">
        <v>962</v>
      </c>
      <c r="J672" s="70">
        <v>38021.25</v>
      </c>
      <c r="K672" s="69" t="s">
        <v>2708</v>
      </c>
      <c r="L672" s="69" t="s">
        <v>2748</v>
      </c>
      <c r="M672" s="70">
        <v>38021.25</v>
      </c>
      <c r="N672" s="69"/>
      <c r="O672" s="69"/>
      <c r="P672" s="69" t="s">
        <v>2750</v>
      </c>
      <c r="Q672" s="69" t="s">
        <v>1378</v>
      </c>
      <c r="R672" s="69"/>
      <c r="S672" s="70">
        <v>38021.25</v>
      </c>
      <c r="T672" s="70"/>
      <c r="U672" s="69" t="s">
        <v>1378</v>
      </c>
      <c r="V672" s="73">
        <v>82</v>
      </c>
      <c r="W672" s="69" t="s">
        <v>1378</v>
      </c>
      <c r="X672" s="69"/>
      <c r="Y672" s="70"/>
      <c r="Z672" s="69">
        <v>0</v>
      </c>
      <c r="AA672" s="69" t="s">
        <v>966</v>
      </c>
      <c r="AB672" s="69" t="s">
        <v>967</v>
      </c>
      <c r="AC672" s="69"/>
    </row>
    <row r="673" spans="1:29" x14ac:dyDescent="0.25">
      <c r="A673" s="71" t="s">
        <v>193</v>
      </c>
      <c r="B673" s="71"/>
      <c r="C673" s="71"/>
      <c r="D673" s="71"/>
      <c r="E673" s="71"/>
      <c r="F673" s="71"/>
      <c r="G673" s="71"/>
      <c r="H673" s="71"/>
      <c r="I673" s="71"/>
      <c r="J673" s="72">
        <v>38021.25</v>
      </c>
      <c r="K673" s="71"/>
      <c r="L673" s="71"/>
      <c r="M673" s="72">
        <v>38021.25</v>
      </c>
      <c r="N673" s="72">
        <v>0</v>
      </c>
      <c r="O673" s="71"/>
      <c r="P673" s="71"/>
      <c r="Q673" s="71"/>
      <c r="R673" s="71"/>
      <c r="S673" s="72">
        <v>38021.25</v>
      </c>
      <c r="T673" s="72">
        <v>0</v>
      </c>
      <c r="U673" s="71"/>
      <c r="V673" s="71"/>
      <c r="W673" s="71"/>
      <c r="X673" s="72">
        <v>38021.25</v>
      </c>
      <c r="Y673" s="72">
        <v>0</v>
      </c>
      <c r="Z673" s="72">
        <v>0</v>
      </c>
      <c r="AA673" s="69"/>
      <c r="AB673" s="69"/>
      <c r="AC673" s="69"/>
    </row>
    <row r="674" spans="1:29" ht="20" x14ac:dyDescent="0.25">
      <c r="A674" s="68" t="s">
        <v>2751</v>
      </c>
      <c r="B674" s="69" t="s">
        <v>2752</v>
      </c>
      <c r="C674" s="69" t="s">
        <v>2753</v>
      </c>
      <c r="D674" s="69" t="s">
        <v>2704</v>
      </c>
      <c r="E674" s="69" t="s">
        <v>2755</v>
      </c>
      <c r="F674" s="69" t="s">
        <v>1281</v>
      </c>
      <c r="G674" s="69" t="s">
        <v>1223</v>
      </c>
      <c r="H674" s="69" t="s">
        <v>1502</v>
      </c>
      <c r="I674" s="69" t="s">
        <v>962</v>
      </c>
      <c r="J674" s="70">
        <v>1325923.48</v>
      </c>
      <c r="K674" s="69" t="s">
        <v>2708</v>
      </c>
      <c r="L674" s="69" t="s">
        <v>2754</v>
      </c>
      <c r="M674" s="70">
        <v>12865.04</v>
      </c>
      <c r="N674" s="69"/>
      <c r="O674" s="69"/>
      <c r="P674" s="69" t="s">
        <v>1480</v>
      </c>
      <c r="Q674" s="69" t="s">
        <v>1684</v>
      </c>
      <c r="R674" s="69"/>
      <c r="S674" s="70">
        <v>12865.04</v>
      </c>
      <c r="T674" s="70"/>
      <c r="U674" s="69" t="s">
        <v>1025</v>
      </c>
      <c r="V674" s="73">
        <v>62</v>
      </c>
      <c r="W674" s="69" t="s">
        <v>1025</v>
      </c>
      <c r="X674" s="69"/>
      <c r="Y674" s="70"/>
      <c r="Z674" s="69">
        <v>0</v>
      </c>
      <c r="AA674" s="69" t="s">
        <v>989</v>
      </c>
      <c r="AB674" s="69" t="s">
        <v>1144</v>
      </c>
      <c r="AC674" s="69"/>
    </row>
    <row r="675" spans="1:29" x14ac:dyDescent="0.25">
      <c r="A675" s="69"/>
      <c r="B675" s="69"/>
      <c r="C675" s="69"/>
      <c r="D675" s="69"/>
      <c r="E675" s="69" t="s">
        <v>2757</v>
      </c>
      <c r="F675" s="69"/>
      <c r="G675" s="69"/>
      <c r="H675" s="69"/>
      <c r="I675" s="69"/>
      <c r="J675" s="69"/>
      <c r="K675" s="69"/>
      <c r="L675" s="69" t="s">
        <v>2756</v>
      </c>
      <c r="M675" s="70">
        <v>39750.239999999998</v>
      </c>
      <c r="N675" s="69"/>
      <c r="O675" s="69"/>
      <c r="P675" s="69" t="s">
        <v>2516</v>
      </c>
      <c r="Q675" s="69" t="s">
        <v>1268</v>
      </c>
      <c r="R675" s="69"/>
      <c r="S675" s="70">
        <v>39750.239999999998</v>
      </c>
      <c r="T675" s="70"/>
      <c r="U675" s="69" t="s">
        <v>1378</v>
      </c>
      <c r="V675" s="73">
        <v>60</v>
      </c>
      <c r="W675" s="69" t="s">
        <v>1378</v>
      </c>
      <c r="X675" s="69"/>
      <c r="Y675" s="70"/>
      <c r="Z675" s="69">
        <v>0</v>
      </c>
      <c r="AA675" s="69"/>
      <c r="AB675" s="69" t="s">
        <v>1144</v>
      </c>
      <c r="AC675" s="69"/>
    </row>
    <row r="676" spans="1:29" x14ac:dyDescent="0.25">
      <c r="A676" s="69"/>
      <c r="B676" s="69"/>
      <c r="C676" s="69"/>
      <c r="D676" s="69"/>
      <c r="E676" s="69" t="s">
        <v>2759</v>
      </c>
      <c r="F676" s="69"/>
      <c r="G676" s="69"/>
      <c r="H676" s="69"/>
      <c r="I676" s="69"/>
      <c r="J676" s="69"/>
      <c r="K676" s="69"/>
      <c r="L676" s="69" t="s">
        <v>2758</v>
      </c>
      <c r="M676" s="70">
        <v>82214.36</v>
      </c>
      <c r="N676" s="69"/>
      <c r="O676" s="69"/>
      <c r="P676" s="69" t="s">
        <v>1378</v>
      </c>
      <c r="Q676" s="69" t="s">
        <v>1490</v>
      </c>
      <c r="R676" s="69"/>
      <c r="S676" s="70">
        <v>82214.36</v>
      </c>
      <c r="T676" s="70"/>
      <c r="U676" s="69" t="s">
        <v>2743</v>
      </c>
      <c r="V676" s="73">
        <v>35</v>
      </c>
      <c r="W676" s="69" t="s">
        <v>2743</v>
      </c>
      <c r="X676" s="69"/>
      <c r="Y676" s="70"/>
      <c r="Z676" s="69">
        <v>0</v>
      </c>
      <c r="AA676" s="69"/>
      <c r="AB676" s="69" t="s">
        <v>1144</v>
      </c>
      <c r="AC676" s="69"/>
    </row>
    <row r="677" spans="1:29" x14ac:dyDescent="0.25">
      <c r="A677" s="69"/>
      <c r="B677" s="69"/>
      <c r="C677" s="69"/>
      <c r="D677" s="69"/>
      <c r="E677" s="69" t="s">
        <v>2761</v>
      </c>
      <c r="F677" s="69"/>
      <c r="G677" s="69"/>
      <c r="H677" s="69"/>
      <c r="I677" s="69"/>
      <c r="J677" s="69"/>
      <c r="K677" s="69"/>
      <c r="L677" s="69" t="s">
        <v>2760</v>
      </c>
      <c r="M677" s="70">
        <v>384447.23</v>
      </c>
      <c r="N677" s="69"/>
      <c r="O677" s="69"/>
      <c r="P677" s="69" t="s">
        <v>1869</v>
      </c>
      <c r="Q677" s="69" t="s">
        <v>1480</v>
      </c>
      <c r="R677" s="69"/>
      <c r="S677" s="70">
        <v>384447.23</v>
      </c>
      <c r="T677" s="70"/>
      <c r="U677" s="69" t="s">
        <v>1270</v>
      </c>
      <c r="V677" s="73">
        <v>66</v>
      </c>
      <c r="W677" s="69" t="s">
        <v>1270</v>
      </c>
      <c r="X677" s="69"/>
      <c r="Y677" s="70"/>
      <c r="Z677" s="69">
        <v>0</v>
      </c>
      <c r="AA677" s="69"/>
      <c r="AB677" s="69" t="s">
        <v>1144</v>
      </c>
      <c r="AC677" s="69"/>
    </row>
    <row r="678" spans="1:29" x14ac:dyDescent="0.25">
      <c r="A678" s="69"/>
      <c r="B678" s="69"/>
      <c r="C678" s="69"/>
      <c r="D678" s="69"/>
      <c r="E678" s="69" t="s">
        <v>2763</v>
      </c>
      <c r="F678" s="69"/>
      <c r="G678" s="69"/>
      <c r="H678" s="69"/>
      <c r="I678" s="69"/>
      <c r="J678" s="69"/>
      <c r="K678" s="69"/>
      <c r="L678" s="69" t="s">
        <v>2762</v>
      </c>
      <c r="M678" s="70">
        <v>269398.93</v>
      </c>
      <c r="N678" s="69"/>
      <c r="O678" s="69"/>
      <c r="P678" s="69" t="s">
        <v>1378</v>
      </c>
      <c r="Q678" s="69" t="s">
        <v>1616</v>
      </c>
      <c r="R678" s="69"/>
      <c r="S678" s="70">
        <v>269398.93</v>
      </c>
      <c r="T678" s="70"/>
      <c r="U678" s="69" t="s">
        <v>1620</v>
      </c>
      <c r="V678" s="73">
        <v>52</v>
      </c>
      <c r="W678" s="69" t="s">
        <v>1620</v>
      </c>
      <c r="X678" s="69"/>
      <c r="Y678" s="70"/>
      <c r="Z678" s="69">
        <v>0</v>
      </c>
      <c r="AA678" s="69"/>
      <c r="AB678" s="69" t="s">
        <v>1144</v>
      </c>
      <c r="AC678" s="69"/>
    </row>
    <row r="679" spans="1:29" x14ac:dyDescent="0.25">
      <c r="A679" s="69"/>
      <c r="B679" s="69"/>
      <c r="C679" s="69"/>
      <c r="D679" s="69"/>
      <c r="E679" s="69" t="s">
        <v>2765</v>
      </c>
      <c r="F679" s="69"/>
      <c r="G679" s="69"/>
      <c r="H679" s="69"/>
      <c r="I679" s="69"/>
      <c r="J679" s="69"/>
      <c r="K679" s="69"/>
      <c r="L679" s="69" t="s">
        <v>2764</v>
      </c>
      <c r="M679" s="70">
        <v>314419.63</v>
      </c>
      <c r="N679" s="69"/>
      <c r="O679" s="69"/>
      <c r="P679" s="69" t="s">
        <v>1378</v>
      </c>
      <c r="Q679" s="69" t="s">
        <v>1182</v>
      </c>
      <c r="R679" s="69"/>
      <c r="S679" s="70">
        <v>314419.63</v>
      </c>
      <c r="T679" s="70"/>
      <c r="U679" s="69" t="s">
        <v>1003</v>
      </c>
      <c r="V679" s="73">
        <v>65</v>
      </c>
      <c r="W679" s="69" t="s">
        <v>1003</v>
      </c>
      <c r="X679" s="69"/>
      <c r="Y679" s="70"/>
      <c r="Z679" s="69">
        <v>0</v>
      </c>
      <c r="AA679" s="69"/>
      <c r="AB679" s="69" t="s">
        <v>1144</v>
      </c>
      <c r="AC679" s="69"/>
    </row>
    <row r="680" spans="1:29" x14ac:dyDescent="0.25">
      <c r="A680" s="69"/>
      <c r="B680" s="69"/>
      <c r="C680" s="69"/>
      <c r="D680" s="69"/>
      <c r="E680" s="69" t="s">
        <v>2767</v>
      </c>
      <c r="F680" s="69"/>
      <c r="G680" s="69"/>
      <c r="H680" s="69"/>
      <c r="I680" s="69"/>
      <c r="J680" s="69"/>
      <c r="K680" s="69"/>
      <c r="L680" s="69" t="s">
        <v>2766</v>
      </c>
      <c r="M680" s="70">
        <v>121398.32</v>
      </c>
      <c r="N680" s="69"/>
      <c r="O680" s="69"/>
      <c r="P680" s="69" t="s">
        <v>1002</v>
      </c>
      <c r="Q680" s="69" t="s">
        <v>1564</v>
      </c>
      <c r="R680" s="69"/>
      <c r="S680" s="70">
        <v>121398.32</v>
      </c>
      <c r="T680" s="70"/>
      <c r="U680" s="69" t="s">
        <v>1045</v>
      </c>
      <c r="V680" s="73">
        <v>57</v>
      </c>
      <c r="W680" s="69" t="s">
        <v>1045</v>
      </c>
      <c r="X680" s="69"/>
      <c r="Y680" s="70"/>
      <c r="Z680" s="69">
        <v>0</v>
      </c>
      <c r="AA680" s="69"/>
      <c r="AB680" s="69" t="s">
        <v>1144</v>
      </c>
      <c r="AC680" s="69"/>
    </row>
    <row r="681" spans="1:29" x14ac:dyDescent="0.25">
      <c r="A681" s="69"/>
      <c r="B681" s="69"/>
      <c r="C681" s="69"/>
      <c r="D681" s="69"/>
      <c r="E681" s="69" t="s">
        <v>2769</v>
      </c>
      <c r="F681" s="69"/>
      <c r="G681" s="69"/>
      <c r="H681" s="69"/>
      <c r="I681" s="69"/>
      <c r="J681" s="69"/>
      <c r="K681" s="69"/>
      <c r="L681" s="69" t="s">
        <v>2768</v>
      </c>
      <c r="M681" s="70">
        <v>21801.8</v>
      </c>
      <c r="N681" s="69"/>
      <c r="O681" s="69"/>
      <c r="P681" s="69" t="s">
        <v>1603</v>
      </c>
      <c r="Q681" s="69" t="s">
        <v>1071</v>
      </c>
      <c r="R681" s="69"/>
      <c r="S681" s="70">
        <v>21801.8</v>
      </c>
      <c r="T681" s="70"/>
      <c r="U681" s="69" t="s">
        <v>1455</v>
      </c>
      <c r="V681" s="73">
        <v>32</v>
      </c>
      <c r="W681" s="69" t="s">
        <v>1455</v>
      </c>
      <c r="X681" s="69"/>
      <c r="Y681" s="70"/>
      <c r="Z681" s="69">
        <v>0</v>
      </c>
      <c r="AA681" s="69"/>
      <c r="AB681" s="69" t="s">
        <v>1144</v>
      </c>
      <c r="AC681" s="69"/>
    </row>
    <row r="682" spans="1:29" x14ac:dyDescent="0.25">
      <c r="A682" s="69"/>
      <c r="B682" s="69"/>
      <c r="C682" s="69"/>
      <c r="D682" s="69"/>
      <c r="E682" s="69" t="s">
        <v>2771</v>
      </c>
      <c r="F682" s="69"/>
      <c r="G682" s="69"/>
      <c r="H682" s="69"/>
      <c r="I682" s="69"/>
      <c r="J682" s="69"/>
      <c r="K682" s="69"/>
      <c r="L682" s="69" t="s">
        <v>2770</v>
      </c>
      <c r="M682" s="70">
        <v>31058.76</v>
      </c>
      <c r="N682" s="69"/>
      <c r="O682" s="69"/>
      <c r="P682" s="69" t="s">
        <v>1603</v>
      </c>
      <c r="Q682" s="69" t="s">
        <v>1011</v>
      </c>
      <c r="R682" s="69"/>
      <c r="S682" s="70">
        <v>31058.76</v>
      </c>
      <c r="T682" s="70"/>
      <c r="U682" s="69" t="s">
        <v>2620</v>
      </c>
      <c r="V682" s="73">
        <v>46</v>
      </c>
      <c r="W682" s="69" t="s">
        <v>2620</v>
      </c>
      <c r="X682" s="69"/>
      <c r="Y682" s="70"/>
      <c r="Z682" s="69">
        <v>0</v>
      </c>
      <c r="AA682" s="69"/>
      <c r="AB682" s="69" t="s">
        <v>1144</v>
      </c>
      <c r="AC682" s="69"/>
    </row>
    <row r="683" spans="1:29" x14ac:dyDescent="0.25">
      <c r="A683" s="71" t="s">
        <v>193</v>
      </c>
      <c r="B683" s="71"/>
      <c r="C683" s="71"/>
      <c r="D683" s="71"/>
      <c r="E683" s="71"/>
      <c r="F683" s="71"/>
      <c r="G683" s="71"/>
      <c r="H683" s="71"/>
      <c r="I683" s="71"/>
      <c r="J683" s="72">
        <v>1325923.48</v>
      </c>
      <c r="K683" s="71"/>
      <c r="L683" s="71"/>
      <c r="M683" s="72">
        <v>1277354.3100000003</v>
      </c>
      <c r="N683" s="72">
        <v>48569.169999999693</v>
      </c>
      <c r="O683" s="71"/>
      <c r="P683" s="71"/>
      <c r="Q683" s="71"/>
      <c r="R683" s="71"/>
      <c r="S683" s="72">
        <v>1277354.3100000003</v>
      </c>
      <c r="T683" s="72">
        <v>1277354.31</v>
      </c>
      <c r="U683" s="71"/>
      <c r="V683" s="71"/>
      <c r="W683" s="71"/>
      <c r="X683" s="72">
        <v>2.3283064365386963E-10</v>
      </c>
      <c r="Y683" s="72">
        <v>0</v>
      </c>
      <c r="Z683" s="72">
        <v>1277354.31</v>
      </c>
      <c r="AA683" s="69"/>
      <c r="AB683" s="69"/>
      <c r="AC683" s="69"/>
    </row>
    <row r="684" spans="1:29" ht="20" x14ac:dyDescent="0.25">
      <c r="A684" s="68" t="s">
        <v>2772</v>
      </c>
      <c r="B684" s="69" t="s">
        <v>2773</v>
      </c>
      <c r="C684" s="69" t="s">
        <v>2774</v>
      </c>
      <c r="D684" s="69" t="s">
        <v>2704</v>
      </c>
      <c r="E684" s="69" t="s">
        <v>2776</v>
      </c>
      <c r="F684" s="69" t="s">
        <v>1435</v>
      </c>
      <c r="G684" s="69" t="s">
        <v>2707</v>
      </c>
      <c r="H684" s="69" t="s">
        <v>961</v>
      </c>
      <c r="I684" s="69" t="s">
        <v>962</v>
      </c>
      <c r="J684" s="70">
        <v>826205.95</v>
      </c>
      <c r="K684" s="69" t="s">
        <v>2708</v>
      </c>
      <c r="L684" s="69" t="s">
        <v>2775</v>
      </c>
      <c r="M684" s="70">
        <v>7875.48</v>
      </c>
      <c r="N684" s="69"/>
      <c r="O684" s="69"/>
      <c r="P684" s="69" t="s">
        <v>1071</v>
      </c>
      <c r="Q684" s="69" t="s">
        <v>1689</v>
      </c>
      <c r="R684" s="69"/>
      <c r="S684" s="70">
        <v>7875.48</v>
      </c>
      <c r="T684" s="70"/>
      <c r="U684" s="69" t="s">
        <v>2020</v>
      </c>
      <c r="V684" s="73">
        <v>22</v>
      </c>
      <c r="W684" s="69" t="s">
        <v>2020</v>
      </c>
      <c r="X684" s="69"/>
      <c r="Y684" s="70"/>
      <c r="Z684" s="69">
        <v>0</v>
      </c>
      <c r="AA684" s="69" t="s">
        <v>966</v>
      </c>
      <c r="AB684" s="69" t="s">
        <v>1144</v>
      </c>
      <c r="AC684" s="69"/>
    </row>
    <row r="685" spans="1:29" x14ac:dyDescent="0.25">
      <c r="A685" s="69"/>
      <c r="B685" s="69"/>
      <c r="C685" s="69"/>
      <c r="D685" s="69"/>
      <c r="E685" s="69" t="s">
        <v>2778</v>
      </c>
      <c r="F685" s="69"/>
      <c r="G685" s="69"/>
      <c r="H685" s="69"/>
      <c r="I685" s="69"/>
      <c r="J685" s="69"/>
      <c r="K685" s="69"/>
      <c r="L685" s="69" t="s">
        <v>2777</v>
      </c>
      <c r="M685" s="70">
        <v>5811.86</v>
      </c>
      <c r="N685" s="69"/>
      <c r="O685" s="69"/>
      <c r="P685" s="69" t="s">
        <v>1455</v>
      </c>
      <c r="Q685" s="69" t="s">
        <v>1202</v>
      </c>
      <c r="R685" s="69"/>
      <c r="S685" s="70">
        <v>5811.86</v>
      </c>
      <c r="T685" s="70"/>
      <c r="U685" s="69" t="s">
        <v>1025</v>
      </c>
      <c r="V685" s="73">
        <v>42</v>
      </c>
      <c r="W685" s="69" t="s">
        <v>1025</v>
      </c>
      <c r="X685" s="69"/>
      <c r="Y685" s="70"/>
      <c r="Z685" s="69">
        <v>0</v>
      </c>
      <c r="AA685" s="69"/>
      <c r="AB685" s="69" t="s">
        <v>1144</v>
      </c>
      <c r="AC685" s="69"/>
    </row>
    <row r="686" spans="1:29" x14ac:dyDescent="0.25">
      <c r="A686" s="69"/>
      <c r="B686" s="69"/>
      <c r="C686" s="69"/>
      <c r="D686" s="69"/>
      <c r="E686" s="69" t="s">
        <v>2780</v>
      </c>
      <c r="F686" s="69"/>
      <c r="G686" s="69"/>
      <c r="H686" s="69"/>
      <c r="I686" s="69"/>
      <c r="J686" s="69"/>
      <c r="K686" s="69"/>
      <c r="L686" s="69" t="s">
        <v>2779</v>
      </c>
      <c r="M686" s="70">
        <v>17011.78</v>
      </c>
      <c r="N686" s="69"/>
      <c r="O686" s="69"/>
      <c r="P686" s="69" t="s">
        <v>2781</v>
      </c>
      <c r="Q686" s="69" t="s">
        <v>1490</v>
      </c>
      <c r="R686" s="69"/>
      <c r="S686" s="70">
        <v>17011.78</v>
      </c>
      <c r="T686" s="70"/>
      <c r="U686" s="69" t="s">
        <v>2743</v>
      </c>
      <c r="V686" s="73">
        <v>74</v>
      </c>
      <c r="W686" s="69" t="s">
        <v>2743</v>
      </c>
      <c r="X686" s="69"/>
      <c r="Y686" s="70"/>
      <c r="Z686" s="69">
        <v>0</v>
      </c>
      <c r="AA686" s="69"/>
      <c r="AB686" s="69" t="s">
        <v>1144</v>
      </c>
      <c r="AC686" s="69"/>
    </row>
    <row r="687" spans="1:29" x14ac:dyDescent="0.25">
      <c r="A687" s="69"/>
      <c r="B687" s="69"/>
      <c r="C687" s="69"/>
      <c r="D687" s="69"/>
      <c r="E687" s="69" t="s">
        <v>2783</v>
      </c>
      <c r="F687" s="69"/>
      <c r="G687" s="69"/>
      <c r="H687" s="69"/>
      <c r="I687" s="69"/>
      <c r="J687" s="69"/>
      <c r="K687" s="69"/>
      <c r="L687" s="69" t="s">
        <v>2782</v>
      </c>
      <c r="M687" s="70">
        <v>129847.93</v>
      </c>
      <c r="N687" s="69"/>
      <c r="O687" s="69"/>
      <c r="P687" s="69" t="s">
        <v>1869</v>
      </c>
      <c r="Q687" s="69" t="s">
        <v>1480</v>
      </c>
      <c r="R687" s="69"/>
      <c r="S687" s="70">
        <v>129847.93</v>
      </c>
      <c r="T687" s="70"/>
      <c r="U687" s="69" t="s">
        <v>1270</v>
      </c>
      <c r="V687" s="73">
        <v>66</v>
      </c>
      <c r="W687" s="69" t="s">
        <v>1270</v>
      </c>
      <c r="X687" s="69"/>
      <c r="Y687" s="70"/>
      <c r="Z687" s="69">
        <v>0</v>
      </c>
      <c r="AA687" s="69"/>
      <c r="AB687" s="69" t="s">
        <v>1144</v>
      </c>
      <c r="AC687" s="69"/>
    </row>
    <row r="688" spans="1:29" x14ac:dyDescent="0.25">
      <c r="A688" s="69"/>
      <c r="B688" s="69"/>
      <c r="C688" s="69"/>
      <c r="D688" s="69"/>
      <c r="E688" s="69" t="s">
        <v>2785</v>
      </c>
      <c r="F688" s="69"/>
      <c r="G688" s="69"/>
      <c r="H688" s="69"/>
      <c r="I688" s="69"/>
      <c r="J688" s="69"/>
      <c r="K688" s="69"/>
      <c r="L688" s="69" t="s">
        <v>2784</v>
      </c>
      <c r="M688" s="70">
        <v>126315.29</v>
      </c>
      <c r="N688" s="69"/>
      <c r="O688" s="69"/>
      <c r="P688" s="69" t="s">
        <v>1323</v>
      </c>
      <c r="Q688" s="69" t="s">
        <v>1616</v>
      </c>
      <c r="R688" s="69"/>
      <c r="S688" s="70">
        <v>126315.29</v>
      </c>
      <c r="T688" s="70"/>
      <c r="U688" s="69" t="s">
        <v>1620</v>
      </c>
      <c r="V688" s="73">
        <v>66</v>
      </c>
      <c r="W688" s="69" t="s">
        <v>1620</v>
      </c>
      <c r="X688" s="69"/>
      <c r="Y688" s="70"/>
      <c r="Z688" s="69">
        <v>0</v>
      </c>
      <c r="AA688" s="69"/>
      <c r="AB688" s="69" t="s">
        <v>1144</v>
      </c>
      <c r="AC688" s="69"/>
    </row>
    <row r="689" spans="1:29" x14ac:dyDescent="0.25">
      <c r="A689" s="69"/>
      <c r="B689" s="69"/>
      <c r="C689" s="69"/>
      <c r="D689" s="69"/>
      <c r="E689" s="69" t="s">
        <v>2787</v>
      </c>
      <c r="F689" s="69"/>
      <c r="G689" s="69"/>
      <c r="H689" s="69"/>
      <c r="I689" s="69"/>
      <c r="J689" s="69"/>
      <c r="K689" s="69"/>
      <c r="L689" s="69" t="s">
        <v>2786</v>
      </c>
      <c r="M689" s="70">
        <v>106795.21</v>
      </c>
      <c r="N689" s="69"/>
      <c r="O689" s="69"/>
      <c r="P689" s="69" t="s">
        <v>1323</v>
      </c>
      <c r="Q689" s="69" t="s">
        <v>1616</v>
      </c>
      <c r="R689" s="69"/>
      <c r="S689" s="70">
        <v>106795.21</v>
      </c>
      <c r="T689" s="70"/>
      <c r="U689" s="69" t="s">
        <v>1620</v>
      </c>
      <c r="V689" s="73">
        <v>66</v>
      </c>
      <c r="W689" s="69" t="s">
        <v>1620</v>
      </c>
      <c r="X689" s="69"/>
      <c r="Y689" s="70"/>
      <c r="Z689" s="69">
        <v>0</v>
      </c>
      <c r="AA689" s="69"/>
      <c r="AB689" s="69" t="s">
        <v>1144</v>
      </c>
      <c r="AC689" s="69"/>
    </row>
    <row r="690" spans="1:29" x14ac:dyDescent="0.25">
      <c r="A690" s="69"/>
      <c r="B690" s="69"/>
      <c r="C690" s="69"/>
      <c r="D690" s="69"/>
      <c r="E690" s="69" t="s">
        <v>2789</v>
      </c>
      <c r="F690" s="69"/>
      <c r="G690" s="69"/>
      <c r="H690" s="69"/>
      <c r="I690" s="69"/>
      <c r="J690" s="69"/>
      <c r="K690" s="69"/>
      <c r="L690" s="69" t="s">
        <v>2788</v>
      </c>
      <c r="M690" s="70">
        <v>138320.76999999999</v>
      </c>
      <c r="N690" s="69"/>
      <c r="O690" s="69"/>
      <c r="P690" s="69" t="s">
        <v>1323</v>
      </c>
      <c r="Q690" s="69" t="s">
        <v>1045</v>
      </c>
      <c r="R690" s="69"/>
      <c r="S690" s="70">
        <v>138320.76999999999</v>
      </c>
      <c r="T690" s="70"/>
      <c r="U690" s="69" t="s">
        <v>1616</v>
      </c>
      <c r="V690" s="73">
        <v>71</v>
      </c>
      <c r="W690" s="69" t="s">
        <v>1616</v>
      </c>
      <c r="X690" s="69"/>
      <c r="Y690" s="70"/>
      <c r="Z690" s="69">
        <v>0</v>
      </c>
      <c r="AA690" s="69"/>
      <c r="AB690" s="69" t="s">
        <v>1144</v>
      </c>
      <c r="AC690" s="69"/>
    </row>
    <row r="691" spans="1:29" x14ac:dyDescent="0.25">
      <c r="A691" s="69"/>
      <c r="B691" s="69"/>
      <c r="C691" s="69"/>
      <c r="D691" s="69"/>
      <c r="E691" s="69" t="s">
        <v>2791</v>
      </c>
      <c r="F691" s="69"/>
      <c r="G691" s="69"/>
      <c r="H691" s="69"/>
      <c r="I691" s="69"/>
      <c r="J691" s="69"/>
      <c r="K691" s="69"/>
      <c r="L691" s="69" t="s">
        <v>2790</v>
      </c>
      <c r="M691" s="70">
        <v>61369.599999999999</v>
      </c>
      <c r="N691" s="69"/>
      <c r="O691" s="69"/>
      <c r="P691" s="69" t="s">
        <v>1378</v>
      </c>
      <c r="Q691" s="69" t="s">
        <v>1564</v>
      </c>
      <c r="R691" s="69"/>
      <c r="S691" s="70">
        <v>61369.599999999999</v>
      </c>
      <c r="T691" s="70"/>
      <c r="U691" s="69" t="s">
        <v>1045</v>
      </c>
      <c r="V691" s="73">
        <v>60</v>
      </c>
      <c r="W691" s="69" t="s">
        <v>1045</v>
      </c>
      <c r="X691" s="69"/>
      <c r="Y691" s="70"/>
      <c r="Z691" s="69">
        <v>0</v>
      </c>
      <c r="AA691" s="69"/>
      <c r="AB691" s="69" t="s">
        <v>1144</v>
      </c>
      <c r="AC691" s="69"/>
    </row>
    <row r="692" spans="1:29" x14ac:dyDescent="0.25">
      <c r="A692" s="69"/>
      <c r="B692" s="69"/>
      <c r="C692" s="69"/>
      <c r="D692" s="69"/>
      <c r="E692" s="69" t="s">
        <v>2793</v>
      </c>
      <c r="F692" s="69"/>
      <c r="G692" s="69"/>
      <c r="H692" s="69"/>
      <c r="I692" s="69"/>
      <c r="J692" s="69"/>
      <c r="K692" s="69"/>
      <c r="L692" s="69" t="s">
        <v>2792</v>
      </c>
      <c r="M692" s="70">
        <v>178528.57</v>
      </c>
      <c r="N692" s="69"/>
      <c r="O692" s="69"/>
      <c r="P692" s="69" t="s">
        <v>1378</v>
      </c>
      <c r="Q692" s="69" t="s">
        <v>1071</v>
      </c>
      <c r="R692" s="69"/>
      <c r="S692" s="70">
        <v>178528.57</v>
      </c>
      <c r="T692" s="70"/>
      <c r="U692" s="69" t="s">
        <v>1071</v>
      </c>
      <c r="V692" s="73">
        <v>72</v>
      </c>
      <c r="W692" s="69" t="s">
        <v>1071</v>
      </c>
      <c r="X692" s="69"/>
      <c r="Y692" s="70"/>
      <c r="Z692" s="69">
        <v>0</v>
      </c>
      <c r="AA692" s="69"/>
      <c r="AB692" s="69" t="s">
        <v>1144</v>
      </c>
      <c r="AC692" s="69"/>
    </row>
    <row r="693" spans="1:29" x14ac:dyDescent="0.25">
      <c r="A693" s="69"/>
      <c r="B693" s="69"/>
      <c r="C693" s="69"/>
      <c r="D693" s="69"/>
      <c r="E693" s="69" t="s">
        <v>2795</v>
      </c>
      <c r="F693" s="69"/>
      <c r="G693" s="69"/>
      <c r="H693" s="69"/>
      <c r="I693" s="69"/>
      <c r="J693" s="69"/>
      <c r="K693" s="69"/>
      <c r="L693" s="69" t="s">
        <v>2794</v>
      </c>
      <c r="M693" s="70">
        <v>31252.63</v>
      </c>
      <c r="N693" s="69"/>
      <c r="O693" s="69"/>
      <c r="P693" s="69" t="s">
        <v>1582</v>
      </c>
      <c r="Q693" s="69" t="s">
        <v>2004</v>
      </c>
      <c r="R693" s="69"/>
      <c r="S693" s="70">
        <v>31252.63</v>
      </c>
      <c r="T693" s="70"/>
      <c r="U693" s="69" t="s">
        <v>2004</v>
      </c>
      <c r="V693" s="73">
        <v>62</v>
      </c>
      <c r="W693" s="69" t="s">
        <v>2004</v>
      </c>
      <c r="X693" s="69"/>
      <c r="Y693" s="70"/>
      <c r="Z693" s="69">
        <v>0</v>
      </c>
      <c r="AA693" s="69"/>
      <c r="AB693" s="69" t="s">
        <v>1144</v>
      </c>
      <c r="AC693" s="69"/>
    </row>
    <row r="694" spans="1:29" x14ac:dyDescent="0.25">
      <c r="A694" s="71" t="s">
        <v>193</v>
      </c>
      <c r="B694" s="71"/>
      <c r="C694" s="71"/>
      <c r="D694" s="71"/>
      <c r="E694" s="71"/>
      <c r="F694" s="71"/>
      <c r="G694" s="71"/>
      <c r="H694" s="71"/>
      <c r="I694" s="71"/>
      <c r="J694" s="72">
        <v>826205.95</v>
      </c>
      <c r="K694" s="71"/>
      <c r="L694" s="71"/>
      <c r="M694" s="72">
        <v>803129.12</v>
      </c>
      <c r="N694" s="72">
        <v>23076.829999999958</v>
      </c>
      <c r="O694" s="71"/>
      <c r="P694" s="71"/>
      <c r="Q694" s="71"/>
      <c r="R694" s="71"/>
      <c r="S694" s="72">
        <v>803129.12</v>
      </c>
      <c r="T694" s="72">
        <v>803129.12</v>
      </c>
      <c r="U694" s="71"/>
      <c r="V694" s="71"/>
      <c r="W694" s="71"/>
      <c r="X694" s="72">
        <v>0</v>
      </c>
      <c r="Y694" s="72">
        <v>0</v>
      </c>
      <c r="Z694" s="72">
        <v>803129.12</v>
      </c>
      <c r="AA694" s="69"/>
      <c r="AB694" s="69"/>
      <c r="AC694" s="69"/>
    </row>
    <row r="695" spans="1:29" ht="20" x14ac:dyDescent="0.25">
      <c r="A695" s="68" t="s">
        <v>2796</v>
      </c>
      <c r="B695" s="69" t="s">
        <v>1968</v>
      </c>
      <c r="C695" s="69" t="s">
        <v>2797</v>
      </c>
      <c r="D695" s="69" t="s">
        <v>2746</v>
      </c>
      <c r="E695" s="69" t="s">
        <v>2799</v>
      </c>
      <c r="F695" s="69"/>
      <c r="G695" s="69" t="s">
        <v>2707</v>
      </c>
      <c r="H695" s="69" t="s">
        <v>988</v>
      </c>
      <c r="I695" s="69" t="s">
        <v>962</v>
      </c>
      <c r="J695" s="70">
        <v>49743.75</v>
      </c>
      <c r="K695" s="69" t="s">
        <v>2708</v>
      </c>
      <c r="L695" s="69" t="s">
        <v>2798</v>
      </c>
      <c r="M695" s="70">
        <v>36412.5</v>
      </c>
      <c r="N695" s="69"/>
      <c r="O695" s="69"/>
      <c r="P695" s="69" t="s">
        <v>1143</v>
      </c>
      <c r="Q695" s="69" t="s">
        <v>1275</v>
      </c>
      <c r="R695" s="69"/>
      <c r="S695" s="70">
        <v>36412.5</v>
      </c>
      <c r="T695" s="70"/>
      <c r="U695" s="69"/>
      <c r="V695" s="69"/>
      <c r="W695" s="69" t="s">
        <v>1275</v>
      </c>
      <c r="X695" s="69"/>
      <c r="Y695" s="70"/>
      <c r="Z695" s="69">
        <v>0</v>
      </c>
      <c r="AA695" s="69" t="s">
        <v>966</v>
      </c>
      <c r="AB695" s="69" t="s">
        <v>967</v>
      </c>
      <c r="AC695" s="69"/>
    </row>
    <row r="696" spans="1:29" x14ac:dyDescent="0.25">
      <c r="A696" s="69"/>
      <c r="B696" s="69"/>
      <c r="C696" s="69"/>
      <c r="D696" s="69"/>
      <c r="E696" s="69" t="s">
        <v>2801</v>
      </c>
      <c r="F696" s="69"/>
      <c r="G696" s="69"/>
      <c r="H696" s="69"/>
      <c r="I696" s="69"/>
      <c r="J696" s="69"/>
      <c r="K696" s="69"/>
      <c r="L696" s="69" t="s">
        <v>2800</v>
      </c>
      <c r="M696" s="70">
        <v>13331.25</v>
      </c>
      <c r="N696" s="69"/>
      <c r="O696" s="69"/>
      <c r="P696" s="69" t="s">
        <v>1582</v>
      </c>
      <c r="Q696" s="69" t="s">
        <v>1483</v>
      </c>
      <c r="R696" s="69"/>
      <c r="S696" s="70">
        <v>13331.25</v>
      </c>
      <c r="T696" s="70"/>
      <c r="U696" s="69"/>
      <c r="V696" s="69"/>
      <c r="W696" s="69" t="s">
        <v>1483</v>
      </c>
      <c r="X696" s="69"/>
      <c r="Y696" s="70"/>
      <c r="Z696" s="69">
        <v>0</v>
      </c>
      <c r="AA696" s="69"/>
      <c r="AB696" s="69" t="s">
        <v>967</v>
      </c>
      <c r="AC696" s="69"/>
    </row>
    <row r="697" spans="1:29" x14ac:dyDescent="0.25">
      <c r="A697" s="71" t="s">
        <v>193</v>
      </c>
      <c r="B697" s="71"/>
      <c r="C697" s="71"/>
      <c r="D697" s="71"/>
      <c r="E697" s="71"/>
      <c r="F697" s="71"/>
      <c r="G697" s="71"/>
      <c r="H697" s="71"/>
      <c r="I697" s="71"/>
      <c r="J697" s="72">
        <v>49743.75</v>
      </c>
      <c r="K697" s="71"/>
      <c r="L697" s="71"/>
      <c r="M697" s="72">
        <v>49743.75</v>
      </c>
      <c r="N697" s="72">
        <v>0</v>
      </c>
      <c r="O697" s="71"/>
      <c r="P697" s="71"/>
      <c r="Q697" s="71"/>
      <c r="R697" s="71"/>
      <c r="S697" s="72">
        <v>49743.75</v>
      </c>
      <c r="T697" s="72">
        <v>0</v>
      </c>
      <c r="U697" s="71"/>
      <c r="V697" s="71"/>
      <c r="W697" s="71"/>
      <c r="X697" s="72">
        <v>49743.75</v>
      </c>
      <c r="Y697" s="72">
        <v>0</v>
      </c>
      <c r="Z697" s="72">
        <v>0</v>
      </c>
      <c r="AA697" s="69"/>
      <c r="AB697" s="69"/>
      <c r="AC697" s="69"/>
    </row>
    <row r="698" spans="1:29" ht="20" x14ac:dyDescent="0.25">
      <c r="A698" s="68" t="s">
        <v>2802</v>
      </c>
      <c r="B698" s="69" t="s">
        <v>2803</v>
      </c>
      <c r="C698" s="69" t="s">
        <v>2804</v>
      </c>
      <c r="D698" s="69" t="s">
        <v>2805</v>
      </c>
      <c r="E698" s="69" t="s">
        <v>2807</v>
      </c>
      <c r="F698" s="69" t="s">
        <v>1435</v>
      </c>
      <c r="G698" s="69" t="s">
        <v>1300</v>
      </c>
      <c r="H698" s="69" t="s">
        <v>1447</v>
      </c>
      <c r="I698" s="69" t="s">
        <v>962</v>
      </c>
      <c r="J698" s="70">
        <v>95794.65</v>
      </c>
      <c r="K698" s="69" t="s">
        <v>2708</v>
      </c>
      <c r="L698" s="69" t="s">
        <v>2806</v>
      </c>
      <c r="M698" s="70">
        <v>30271.5</v>
      </c>
      <c r="N698" s="69"/>
      <c r="O698" s="69"/>
      <c r="P698" s="69" t="s">
        <v>1935</v>
      </c>
      <c r="Q698" s="69" t="s">
        <v>979</v>
      </c>
      <c r="R698" s="69"/>
      <c r="S698" s="70">
        <v>30271.5</v>
      </c>
      <c r="T698" s="70"/>
      <c r="U698" s="69" t="s">
        <v>1502</v>
      </c>
      <c r="V698" s="73">
        <v>60</v>
      </c>
      <c r="W698" s="69" t="s">
        <v>1502</v>
      </c>
      <c r="X698" s="69"/>
      <c r="Y698" s="70"/>
      <c r="Z698" s="69">
        <v>0</v>
      </c>
      <c r="AA698" s="69" t="s">
        <v>966</v>
      </c>
      <c r="AB698" s="69" t="s">
        <v>1144</v>
      </c>
      <c r="AC698" s="69"/>
    </row>
    <row r="699" spans="1:29" x14ac:dyDescent="0.25">
      <c r="A699" s="69"/>
      <c r="B699" s="69"/>
      <c r="C699" s="69"/>
      <c r="D699" s="69"/>
      <c r="E699" s="69" t="s">
        <v>2809</v>
      </c>
      <c r="F699" s="69"/>
      <c r="G699" s="69"/>
      <c r="H699" s="69"/>
      <c r="I699" s="69"/>
      <c r="J699" s="69"/>
      <c r="K699" s="69"/>
      <c r="L699" s="69" t="s">
        <v>2808</v>
      </c>
      <c r="M699" s="70">
        <v>9450</v>
      </c>
      <c r="N699" s="69"/>
      <c r="O699" s="69"/>
      <c r="P699" s="69" t="s">
        <v>1323</v>
      </c>
      <c r="Q699" s="69" t="s">
        <v>1452</v>
      </c>
      <c r="R699" s="69"/>
      <c r="S699" s="70">
        <v>9450</v>
      </c>
      <c r="T699" s="70"/>
      <c r="U699" s="69" t="s">
        <v>1165</v>
      </c>
      <c r="V699" s="73">
        <v>56</v>
      </c>
      <c r="W699" s="69" t="s">
        <v>1165</v>
      </c>
      <c r="X699" s="69"/>
      <c r="Y699" s="70"/>
      <c r="Z699" s="69">
        <v>0</v>
      </c>
      <c r="AA699" s="69"/>
      <c r="AB699" s="69" t="s">
        <v>1144</v>
      </c>
      <c r="AC699" s="69"/>
    </row>
    <row r="700" spans="1:29" x14ac:dyDescent="0.25">
      <c r="A700" s="69"/>
      <c r="B700" s="69"/>
      <c r="C700" s="69"/>
      <c r="D700" s="69"/>
      <c r="E700" s="69" t="s">
        <v>2811</v>
      </c>
      <c r="F700" s="69"/>
      <c r="G700" s="69"/>
      <c r="H700" s="69"/>
      <c r="I700" s="69"/>
      <c r="J700" s="69"/>
      <c r="K700" s="69"/>
      <c r="L700" s="69" t="s">
        <v>2810</v>
      </c>
      <c r="M700" s="70">
        <v>14275.17</v>
      </c>
      <c r="N700" s="69"/>
      <c r="O700" s="69"/>
      <c r="P700" s="69" t="s">
        <v>965</v>
      </c>
      <c r="Q700" s="69" t="s">
        <v>1157</v>
      </c>
      <c r="R700" s="69"/>
      <c r="S700" s="70">
        <v>14275.17</v>
      </c>
      <c r="T700" s="70"/>
      <c r="U700" s="69" t="s">
        <v>1480</v>
      </c>
      <c r="V700" s="73">
        <v>57</v>
      </c>
      <c r="W700" s="69" t="s">
        <v>1480</v>
      </c>
      <c r="X700" s="69"/>
      <c r="Y700" s="70"/>
      <c r="Z700" s="69">
        <v>11.17</v>
      </c>
      <c r="AA700" s="69"/>
      <c r="AB700" s="69" t="s">
        <v>1144</v>
      </c>
      <c r="AC700" s="69"/>
    </row>
    <row r="701" spans="1:29" x14ac:dyDescent="0.25">
      <c r="A701" s="69"/>
      <c r="B701" s="69"/>
      <c r="C701" s="69"/>
      <c r="D701" s="69"/>
      <c r="E701" s="69" t="s">
        <v>2813</v>
      </c>
      <c r="F701" s="69"/>
      <c r="G701" s="69"/>
      <c r="H701" s="69"/>
      <c r="I701" s="69"/>
      <c r="J701" s="69"/>
      <c r="K701" s="69"/>
      <c r="L701" s="69" t="s">
        <v>2812</v>
      </c>
      <c r="M701" s="70">
        <v>18900</v>
      </c>
      <c r="N701" s="69"/>
      <c r="O701" s="69"/>
      <c r="P701" s="69" t="s">
        <v>1311</v>
      </c>
      <c r="Q701" s="69" t="s">
        <v>2004</v>
      </c>
      <c r="R701" s="69"/>
      <c r="S701" s="70">
        <v>18900</v>
      </c>
      <c r="T701" s="70"/>
      <c r="U701" s="69" t="s">
        <v>2004</v>
      </c>
      <c r="V701" s="73">
        <v>82</v>
      </c>
      <c r="W701" s="69" t="s">
        <v>2004</v>
      </c>
      <c r="X701" s="69"/>
      <c r="Y701" s="70"/>
      <c r="Z701" s="69">
        <v>0</v>
      </c>
      <c r="AA701" s="69"/>
      <c r="AB701" s="69" t="s">
        <v>1144</v>
      </c>
      <c r="AC701" s="69"/>
    </row>
    <row r="702" spans="1:29" x14ac:dyDescent="0.25">
      <c r="A702" s="69"/>
      <c r="B702" s="69"/>
      <c r="C702" s="69"/>
      <c r="D702" s="69"/>
      <c r="E702" s="69" t="s">
        <v>2815</v>
      </c>
      <c r="F702" s="69"/>
      <c r="G702" s="69"/>
      <c r="H702" s="69"/>
      <c r="I702" s="69"/>
      <c r="J702" s="69"/>
      <c r="K702" s="69"/>
      <c r="L702" s="69" t="s">
        <v>2814</v>
      </c>
      <c r="M702" s="70">
        <v>22897.98</v>
      </c>
      <c r="N702" s="69"/>
      <c r="O702" s="69"/>
      <c r="P702" s="69" t="s">
        <v>1263</v>
      </c>
      <c r="Q702" s="69" t="s">
        <v>1064</v>
      </c>
      <c r="R702" s="69"/>
      <c r="S702" s="70">
        <v>22897.98</v>
      </c>
      <c r="T702" s="70"/>
      <c r="U702" s="69" t="s">
        <v>2620</v>
      </c>
      <c r="V702" s="73">
        <v>69</v>
      </c>
      <c r="W702" s="69" t="s">
        <v>2620</v>
      </c>
      <c r="X702" s="69"/>
      <c r="Y702" s="70"/>
      <c r="Z702" s="69">
        <v>0</v>
      </c>
      <c r="AA702" s="69"/>
      <c r="AB702" s="69" t="s">
        <v>1144</v>
      </c>
      <c r="AC702" s="69"/>
    </row>
    <row r="703" spans="1:29" x14ac:dyDescent="0.25">
      <c r="A703" s="71" t="s">
        <v>193</v>
      </c>
      <c r="B703" s="71"/>
      <c r="C703" s="71"/>
      <c r="D703" s="71"/>
      <c r="E703" s="71"/>
      <c r="F703" s="71"/>
      <c r="G703" s="71"/>
      <c r="H703" s="71"/>
      <c r="I703" s="71"/>
      <c r="J703" s="72">
        <v>95794.65</v>
      </c>
      <c r="K703" s="71"/>
      <c r="L703" s="71"/>
      <c r="M703" s="72">
        <v>95794.65</v>
      </c>
      <c r="N703" s="72">
        <v>0</v>
      </c>
      <c r="O703" s="71"/>
      <c r="P703" s="71"/>
      <c r="Q703" s="71"/>
      <c r="R703" s="71"/>
      <c r="S703" s="72">
        <v>95794.65</v>
      </c>
      <c r="T703" s="72">
        <v>95794.65</v>
      </c>
      <c r="U703" s="71"/>
      <c r="V703" s="71"/>
      <c r="W703" s="71"/>
      <c r="X703" s="72">
        <v>0</v>
      </c>
      <c r="Y703" s="72">
        <v>11.17</v>
      </c>
      <c r="Z703" s="72">
        <v>95805.819999999992</v>
      </c>
      <c r="AA703" s="69"/>
      <c r="AB703" s="69"/>
      <c r="AC703" s="69"/>
    </row>
    <row r="704" spans="1:29" ht="20" x14ac:dyDescent="0.25">
      <c r="A704" s="68" t="s">
        <v>2816</v>
      </c>
      <c r="B704" s="69" t="s">
        <v>2817</v>
      </c>
      <c r="C704" s="69" t="s">
        <v>2818</v>
      </c>
      <c r="D704" s="69" t="s">
        <v>2704</v>
      </c>
      <c r="E704" s="69" t="s">
        <v>2820</v>
      </c>
      <c r="F704" s="69" t="s">
        <v>1299</v>
      </c>
      <c r="G704" s="69" t="s">
        <v>1242</v>
      </c>
      <c r="H704" s="69" t="s">
        <v>1018</v>
      </c>
      <c r="I704" s="69" t="s">
        <v>962</v>
      </c>
      <c r="J704" s="70">
        <v>1615442.03</v>
      </c>
      <c r="K704" s="69" t="s">
        <v>2708</v>
      </c>
      <c r="L704" s="69" t="s">
        <v>2819</v>
      </c>
      <c r="M704" s="70">
        <v>170897.91</v>
      </c>
      <c r="N704" s="69"/>
      <c r="O704" s="69"/>
      <c r="P704" s="69" t="s">
        <v>1603</v>
      </c>
      <c r="Q704" s="69" t="s">
        <v>1669</v>
      </c>
      <c r="R704" s="69"/>
      <c r="S704" s="70">
        <v>170897.91</v>
      </c>
      <c r="T704" s="70"/>
      <c r="U704" s="69" t="s">
        <v>1991</v>
      </c>
      <c r="V704" s="73">
        <v>61</v>
      </c>
      <c r="W704" s="69" t="s">
        <v>1991</v>
      </c>
      <c r="X704" s="69"/>
      <c r="Y704" s="70"/>
      <c r="Z704" s="69">
        <v>0</v>
      </c>
      <c r="AA704" s="69" t="s">
        <v>966</v>
      </c>
      <c r="AB704" s="69" t="s">
        <v>1144</v>
      </c>
      <c r="AC704" s="69"/>
    </row>
    <row r="705" spans="1:29" x14ac:dyDescent="0.25">
      <c r="A705" s="69"/>
      <c r="B705" s="69"/>
      <c r="C705" s="69"/>
      <c r="D705" s="69"/>
      <c r="E705" s="69" t="s">
        <v>2822</v>
      </c>
      <c r="F705" s="69"/>
      <c r="G705" s="69"/>
      <c r="H705" s="69"/>
      <c r="I705" s="69"/>
      <c r="J705" s="69"/>
      <c r="K705" s="69"/>
      <c r="L705" s="69" t="s">
        <v>2821</v>
      </c>
      <c r="M705" s="70">
        <v>172973.31</v>
      </c>
      <c r="N705" s="69"/>
      <c r="O705" s="69"/>
      <c r="P705" s="69" t="s">
        <v>1480</v>
      </c>
      <c r="Q705" s="69" t="s">
        <v>1075</v>
      </c>
      <c r="R705" s="69"/>
      <c r="S705" s="70">
        <v>172973.31</v>
      </c>
      <c r="T705" s="70"/>
      <c r="U705" s="69" t="s">
        <v>1025</v>
      </c>
      <c r="V705" s="73">
        <v>62</v>
      </c>
      <c r="W705" s="69" t="s">
        <v>1025</v>
      </c>
      <c r="X705" s="69"/>
      <c r="Y705" s="70"/>
      <c r="Z705" s="69">
        <v>0</v>
      </c>
      <c r="AA705" s="69"/>
      <c r="AB705" s="69" t="s">
        <v>1144</v>
      </c>
      <c r="AC705" s="69"/>
    </row>
    <row r="706" spans="1:29" x14ac:dyDescent="0.25">
      <c r="A706" s="69"/>
      <c r="B706" s="69"/>
      <c r="C706" s="69"/>
      <c r="D706" s="69"/>
      <c r="E706" s="69" t="s">
        <v>2824</v>
      </c>
      <c r="F706" s="69"/>
      <c r="G706" s="69"/>
      <c r="H706" s="69"/>
      <c r="I706" s="69"/>
      <c r="J706" s="69"/>
      <c r="K706" s="69"/>
      <c r="L706" s="69" t="s">
        <v>2823</v>
      </c>
      <c r="M706" s="70">
        <v>171456.75</v>
      </c>
      <c r="N706" s="69"/>
      <c r="O706" s="69"/>
      <c r="P706" s="69" t="s">
        <v>1616</v>
      </c>
      <c r="Q706" s="69" t="s">
        <v>1202</v>
      </c>
      <c r="R706" s="69"/>
      <c r="S706" s="70">
        <v>171456.75</v>
      </c>
      <c r="T706" s="70"/>
      <c r="U706" s="69" t="s">
        <v>1025</v>
      </c>
      <c r="V706" s="73">
        <v>55</v>
      </c>
      <c r="W706" s="69" t="s">
        <v>1025</v>
      </c>
      <c r="X706" s="69"/>
      <c r="Y706" s="70"/>
      <c r="Z706" s="69">
        <v>0</v>
      </c>
      <c r="AA706" s="69"/>
      <c r="AB706" s="69" t="s">
        <v>1144</v>
      </c>
      <c r="AC706" s="69"/>
    </row>
    <row r="707" spans="1:29" x14ac:dyDescent="0.25">
      <c r="A707" s="69"/>
      <c r="B707" s="69"/>
      <c r="C707" s="69"/>
      <c r="D707" s="69"/>
      <c r="E707" s="69" t="s">
        <v>2826</v>
      </c>
      <c r="F707" s="69"/>
      <c r="G707" s="69"/>
      <c r="H707" s="69"/>
      <c r="I707" s="69"/>
      <c r="J707" s="69"/>
      <c r="K707" s="69"/>
      <c r="L707" s="69" t="s">
        <v>2825</v>
      </c>
      <c r="M707" s="70">
        <v>132531.4</v>
      </c>
      <c r="N707" s="69"/>
      <c r="O707" s="69"/>
      <c r="P707" s="69" t="s">
        <v>1616</v>
      </c>
      <c r="Q707" s="69" t="s">
        <v>1195</v>
      </c>
      <c r="R707" s="69"/>
      <c r="S707" s="70">
        <v>132531.4</v>
      </c>
      <c r="T707" s="70"/>
      <c r="U707" s="69" t="s">
        <v>1048</v>
      </c>
      <c r="V707" s="73">
        <v>59</v>
      </c>
      <c r="W707" s="69" t="s">
        <v>1048</v>
      </c>
      <c r="X707" s="69"/>
      <c r="Y707" s="70"/>
      <c r="Z707" s="69">
        <v>0</v>
      </c>
      <c r="AA707" s="69"/>
      <c r="AB707" s="69" t="s">
        <v>1144</v>
      </c>
      <c r="AC707" s="69"/>
    </row>
    <row r="708" spans="1:29" x14ac:dyDescent="0.25">
      <c r="A708" s="69"/>
      <c r="B708" s="69"/>
      <c r="C708" s="69"/>
      <c r="D708" s="69"/>
      <c r="E708" s="69" t="s">
        <v>2828</v>
      </c>
      <c r="F708" s="69"/>
      <c r="G708" s="69"/>
      <c r="H708" s="69"/>
      <c r="I708" s="69"/>
      <c r="J708" s="69"/>
      <c r="K708" s="69"/>
      <c r="L708" s="69" t="s">
        <v>2827</v>
      </c>
      <c r="M708" s="70">
        <v>109641.69</v>
      </c>
      <c r="N708" s="69"/>
      <c r="O708" s="69"/>
      <c r="P708" s="69" t="s">
        <v>2004</v>
      </c>
      <c r="Q708" s="69" t="s">
        <v>1698</v>
      </c>
      <c r="R708" s="69"/>
      <c r="S708" s="70">
        <v>109641.69</v>
      </c>
      <c r="T708" s="70"/>
      <c r="U708" s="69" t="s">
        <v>1728</v>
      </c>
      <c r="V708" s="73">
        <v>55</v>
      </c>
      <c r="W708" s="69" t="s">
        <v>1728</v>
      </c>
      <c r="X708" s="69"/>
      <c r="Y708" s="70"/>
      <c r="Z708" s="69">
        <v>0</v>
      </c>
      <c r="AA708" s="69"/>
      <c r="AB708" s="69" t="s">
        <v>1144</v>
      </c>
      <c r="AC708" s="69"/>
    </row>
    <row r="709" spans="1:29" x14ac:dyDescent="0.25">
      <c r="A709" s="69"/>
      <c r="B709" s="69"/>
      <c r="C709" s="69"/>
      <c r="D709" s="69"/>
      <c r="E709" s="69" t="s">
        <v>2830</v>
      </c>
      <c r="F709" s="69"/>
      <c r="G709" s="69"/>
      <c r="H709" s="69"/>
      <c r="I709" s="69"/>
      <c r="J709" s="69"/>
      <c r="K709" s="69"/>
      <c r="L709" s="69" t="s">
        <v>2829</v>
      </c>
      <c r="M709" s="70">
        <v>32821.279999999999</v>
      </c>
      <c r="N709" s="69"/>
      <c r="O709" s="69"/>
      <c r="P709" s="69" t="s">
        <v>2831</v>
      </c>
      <c r="Q709" s="69" t="s">
        <v>2288</v>
      </c>
      <c r="R709" s="69"/>
      <c r="S709" s="70">
        <v>32821.279999999999</v>
      </c>
      <c r="T709" s="70"/>
      <c r="U709" s="69" t="s">
        <v>1195</v>
      </c>
      <c r="V709" s="73">
        <v>43</v>
      </c>
      <c r="W709" s="69" t="s">
        <v>1195</v>
      </c>
      <c r="X709" s="69"/>
      <c r="Y709" s="70"/>
      <c r="Z709" s="69">
        <v>0</v>
      </c>
      <c r="AA709" s="69"/>
      <c r="AB709" s="69" t="s">
        <v>1144</v>
      </c>
      <c r="AC709" s="69"/>
    </row>
    <row r="710" spans="1:29" x14ac:dyDescent="0.25">
      <c r="A710" s="69"/>
      <c r="B710" s="69"/>
      <c r="C710" s="69"/>
      <c r="D710" s="69"/>
      <c r="E710" s="69" t="s">
        <v>2833</v>
      </c>
      <c r="F710" s="69"/>
      <c r="G710" s="69"/>
      <c r="H710" s="69"/>
      <c r="I710" s="69"/>
      <c r="J710" s="69"/>
      <c r="K710" s="69"/>
      <c r="L710" s="69" t="s">
        <v>2832</v>
      </c>
      <c r="M710" s="70">
        <v>45953.81</v>
      </c>
      <c r="N710" s="69"/>
      <c r="O710" s="69"/>
      <c r="P710" s="69" t="s">
        <v>1378</v>
      </c>
      <c r="Q710" s="69" t="s">
        <v>1480</v>
      </c>
      <c r="R710" s="69"/>
      <c r="S710" s="70">
        <v>45953.81</v>
      </c>
      <c r="T710" s="70"/>
      <c r="U710" s="69" t="s">
        <v>1270</v>
      </c>
      <c r="V710" s="73">
        <v>46</v>
      </c>
      <c r="W710" s="69" t="s">
        <v>1270</v>
      </c>
      <c r="X710" s="69"/>
      <c r="Y710" s="70"/>
      <c r="Z710" s="69">
        <v>0</v>
      </c>
      <c r="AA710" s="69"/>
      <c r="AB710" s="69" t="s">
        <v>1144</v>
      </c>
      <c r="AC710" s="69"/>
    </row>
    <row r="711" spans="1:29" x14ac:dyDescent="0.25">
      <c r="A711" s="69"/>
      <c r="B711" s="69"/>
      <c r="C711" s="69"/>
      <c r="D711" s="69"/>
      <c r="E711" s="69" t="s">
        <v>2835</v>
      </c>
      <c r="F711" s="69"/>
      <c r="G711" s="69"/>
      <c r="H711" s="69"/>
      <c r="I711" s="69"/>
      <c r="J711" s="69"/>
      <c r="K711" s="69"/>
      <c r="L711" s="69" t="s">
        <v>2834</v>
      </c>
      <c r="M711" s="70">
        <v>168212.9</v>
      </c>
      <c r="N711" s="69"/>
      <c r="O711" s="69"/>
      <c r="P711" s="69" t="s">
        <v>1378</v>
      </c>
      <c r="Q711" s="69" t="s">
        <v>1182</v>
      </c>
      <c r="R711" s="69"/>
      <c r="S711" s="70">
        <v>168212.9</v>
      </c>
      <c r="T711" s="70"/>
      <c r="U711" s="69" t="s">
        <v>1003</v>
      </c>
      <c r="V711" s="73">
        <v>65</v>
      </c>
      <c r="W711" s="69" t="s">
        <v>1003</v>
      </c>
      <c r="X711" s="69"/>
      <c r="Y711" s="70"/>
      <c r="Z711" s="69">
        <v>0</v>
      </c>
      <c r="AA711" s="69"/>
      <c r="AB711" s="69" t="s">
        <v>1144</v>
      </c>
      <c r="AC711" s="69"/>
    </row>
    <row r="712" spans="1:29" x14ac:dyDescent="0.25">
      <c r="A712" s="69"/>
      <c r="B712" s="69"/>
      <c r="C712" s="69"/>
      <c r="D712" s="69"/>
      <c r="E712" s="69" t="s">
        <v>2837</v>
      </c>
      <c r="F712" s="69"/>
      <c r="G712" s="69"/>
      <c r="H712" s="69"/>
      <c r="I712" s="69"/>
      <c r="J712" s="69"/>
      <c r="K712" s="69"/>
      <c r="L712" s="69" t="s">
        <v>2836</v>
      </c>
      <c r="M712" s="70">
        <v>58604.74</v>
      </c>
      <c r="N712" s="69"/>
      <c r="O712" s="69"/>
      <c r="P712" s="69" t="s">
        <v>1367</v>
      </c>
      <c r="Q712" s="69" t="s">
        <v>1564</v>
      </c>
      <c r="R712" s="69"/>
      <c r="S712" s="70">
        <v>58604.74</v>
      </c>
      <c r="T712" s="70"/>
      <c r="U712" s="69" t="s">
        <v>1045</v>
      </c>
      <c r="V712" s="73">
        <v>53</v>
      </c>
      <c r="W712" s="69" t="s">
        <v>1045</v>
      </c>
      <c r="X712" s="69"/>
      <c r="Y712" s="70"/>
      <c r="Z712" s="69">
        <v>0</v>
      </c>
      <c r="AA712" s="69"/>
      <c r="AB712" s="69" t="s">
        <v>1144</v>
      </c>
      <c r="AC712" s="69"/>
    </row>
    <row r="713" spans="1:29" x14ac:dyDescent="0.25">
      <c r="A713" s="69"/>
      <c r="B713" s="69"/>
      <c r="C713" s="69"/>
      <c r="D713" s="69"/>
      <c r="E713" s="69" t="s">
        <v>2839</v>
      </c>
      <c r="F713" s="69"/>
      <c r="G713" s="69"/>
      <c r="H713" s="69"/>
      <c r="I713" s="69"/>
      <c r="J713" s="69"/>
      <c r="K713" s="69"/>
      <c r="L713" s="69" t="s">
        <v>2838</v>
      </c>
      <c r="M713" s="70">
        <v>387087.63</v>
      </c>
      <c r="N713" s="69"/>
      <c r="O713" s="69"/>
      <c r="P713" s="69" t="s">
        <v>1259</v>
      </c>
      <c r="Q713" s="69" t="s">
        <v>2004</v>
      </c>
      <c r="R713" s="69"/>
      <c r="S713" s="70">
        <v>387087.63</v>
      </c>
      <c r="T713" s="70"/>
      <c r="U713" s="69" t="s">
        <v>2004</v>
      </c>
      <c r="V713" s="73">
        <v>70</v>
      </c>
      <c r="W713" s="69" t="s">
        <v>2004</v>
      </c>
      <c r="X713" s="69"/>
      <c r="Y713" s="70"/>
      <c r="Z713" s="69">
        <v>0</v>
      </c>
      <c r="AA713" s="69"/>
      <c r="AB713" s="69" t="s">
        <v>1144</v>
      </c>
      <c r="AC713" s="69"/>
    </row>
    <row r="714" spans="1:29" x14ac:dyDescent="0.25">
      <c r="A714" s="69"/>
      <c r="B714" s="69"/>
      <c r="C714" s="69"/>
      <c r="D714" s="69"/>
      <c r="E714" s="69" t="s">
        <v>2841</v>
      </c>
      <c r="F714" s="69"/>
      <c r="G714" s="69"/>
      <c r="H714" s="69"/>
      <c r="I714" s="69"/>
      <c r="J714" s="69"/>
      <c r="K714" s="69"/>
      <c r="L714" s="69" t="s">
        <v>2840</v>
      </c>
      <c r="M714" s="70">
        <v>132608.43</v>
      </c>
      <c r="N714" s="69"/>
      <c r="O714" s="69"/>
      <c r="P714" s="69" t="s">
        <v>1393</v>
      </c>
      <c r="Q714" s="69" t="s">
        <v>1085</v>
      </c>
      <c r="R714" s="69"/>
      <c r="S714" s="70">
        <v>132608.43</v>
      </c>
      <c r="T714" s="70"/>
      <c r="U714" s="69" t="s">
        <v>2620</v>
      </c>
      <c r="V714" s="73">
        <v>59</v>
      </c>
      <c r="W714" s="69" t="s">
        <v>2620</v>
      </c>
      <c r="X714" s="69"/>
      <c r="Y714" s="70"/>
      <c r="Z714" s="69">
        <v>0</v>
      </c>
      <c r="AA714" s="69"/>
      <c r="AB714" s="69" t="s">
        <v>1144</v>
      </c>
      <c r="AC714" s="69"/>
    </row>
    <row r="715" spans="1:29" x14ac:dyDescent="0.25">
      <c r="A715" s="71" t="s">
        <v>193</v>
      </c>
      <c r="B715" s="71"/>
      <c r="C715" s="71"/>
      <c r="D715" s="71"/>
      <c r="E715" s="71"/>
      <c r="F715" s="71"/>
      <c r="G715" s="71"/>
      <c r="H715" s="71"/>
      <c r="I715" s="71"/>
      <c r="J715" s="72">
        <v>1615442.03</v>
      </c>
      <c r="K715" s="71"/>
      <c r="L715" s="71"/>
      <c r="M715" s="72">
        <v>1582789.8500000003</v>
      </c>
      <c r="N715" s="72">
        <v>32652.179999999702</v>
      </c>
      <c r="O715" s="71"/>
      <c r="P715" s="71"/>
      <c r="Q715" s="71"/>
      <c r="R715" s="71"/>
      <c r="S715" s="72">
        <v>1582789.8500000003</v>
      </c>
      <c r="T715" s="72">
        <v>1582789.85</v>
      </c>
      <c r="U715" s="71"/>
      <c r="V715" s="71"/>
      <c r="W715" s="71"/>
      <c r="X715" s="72">
        <v>2.3283064365386963E-10</v>
      </c>
      <c r="Y715" s="72">
        <v>0</v>
      </c>
      <c r="Z715" s="72">
        <v>1582789.85</v>
      </c>
      <c r="AA715" s="69"/>
      <c r="AB715" s="69"/>
      <c r="AC715" s="69"/>
    </row>
    <row r="716" spans="1:29" ht="20" x14ac:dyDescent="0.25">
      <c r="A716" s="68" t="s">
        <v>2842</v>
      </c>
      <c r="B716" s="69" t="s">
        <v>2843</v>
      </c>
      <c r="C716" s="69" t="s">
        <v>2844</v>
      </c>
      <c r="D716" s="69" t="s">
        <v>2845</v>
      </c>
      <c r="E716" s="69" t="s">
        <v>2847</v>
      </c>
      <c r="F716" s="69" t="s">
        <v>1435</v>
      </c>
      <c r="G716" s="69" t="s">
        <v>1242</v>
      </c>
      <c r="H716" s="69" t="s">
        <v>1267</v>
      </c>
      <c r="I716" s="69" t="s">
        <v>1236</v>
      </c>
      <c r="J716" s="70">
        <v>146429</v>
      </c>
      <c r="K716" s="69" t="s">
        <v>2708</v>
      </c>
      <c r="L716" s="69" t="s">
        <v>2846</v>
      </c>
      <c r="M716" s="70">
        <v>39553.629999999997</v>
      </c>
      <c r="N716" s="69"/>
      <c r="O716" s="69"/>
      <c r="P716" s="69" t="s">
        <v>2781</v>
      </c>
      <c r="Q716" s="69" t="s">
        <v>1490</v>
      </c>
      <c r="R716" s="69"/>
      <c r="S716" s="70">
        <v>39553.629999999997</v>
      </c>
      <c r="T716" s="70"/>
      <c r="U716" s="69" t="s">
        <v>2743</v>
      </c>
      <c r="V716" s="73">
        <v>74</v>
      </c>
      <c r="W716" s="69" t="s">
        <v>2743</v>
      </c>
      <c r="X716" s="69"/>
      <c r="Y716" s="70"/>
      <c r="Z716" s="69">
        <v>0</v>
      </c>
      <c r="AA716" s="69" t="s">
        <v>966</v>
      </c>
      <c r="AB716" s="69" t="s">
        <v>967</v>
      </c>
      <c r="AC716" s="69"/>
    </row>
    <row r="717" spans="1:29" x14ac:dyDescent="0.25">
      <c r="A717" s="69"/>
      <c r="B717" s="69"/>
      <c r="C717" s="69"/>
      <c r="D717" s="69"/>
      <c r="E717" s="69" t="s">
        <v>2849</v>
      </c>
      <c r="F717" s="69"/>
      <c r="G717" s="69"/>
      <c r="H717" s="69"/>
      <c r="I717" s="69"/>
      <c r="J717" s="69"/>
      <c r="K717" s="69"/>
      <c r="L717" s="69" t="s">
        <v>2848</v>
      </c>
      <c r="M717" s="70">
        <v>33262.89</v>
      </c>
      <c r="N717" s="69"/>
      <c r="O717" s="69"/>
      <c r="P717" s="69" t="s">
        <v>1174</v>
      </c>
      <c r="Q717" s="69" t="s">
        <v>1064</v>
      </c>
      <c r="R717" s="69"/>
      <c r="S717" s="70">
        <v>33262.89</v>
      </c>
      <c r="T717" s="70"/>
      <c r="U717" s="69" t="s">
        <v>2620</v>
      </c>
      <c r="V717" s="73">
        <v>70</v>
      </c>
      <c r="W717" s="69" t="s">
        <v>2620</v>
      </c>
      <c r="X717" s="69"/>
      <c r="Y717" s="70"/>
      <c r="Z717" s="69">
        <v>0</v>
      </c>
      <c r="AA717" s="69"/>
      <c r="AB717" s="69" t="s">
        <v>967</v>
      </c>
      <c r="AC717" s="69"/>
    </row>
    <row r="718" spans="1:29" x14ac:dyDescent="0.25">
      <c r="A718" s="69"/>
      <c r="B718" s="69"/>
      <c r="C718" s="69"/>
      <c r="D718" s="69"/>
      <c r="E718" s="69" t="s">
        <v>2851</v>
      </c>
      <c r="F718" s="69"/>
      <c r="G718" s="69"/>
      <c r="H718" s="69"/>
      <c r="I718" s="69"/>
      <c r="J718" s="69"/>
      <c r="K718" s="69"/>
      <c r="L718" s="69" t="s">
        <v>2850</v>
      </c>
      <c r="M718" s="70">
        <v>1905.7</v>
      </c>
      <c r="N718" s="69"/>
      <c r="O718" s="69"/>
      <c r="P718" s="69" t="s">
        <v>1582</v>
      </c>
      <c r="Q718" s="69" t="s">
        <v>1207</v>
      </c>
      <c r="R718" s="69"/>
      <c r="S718" s="70">
        <v>1905.7</v>
      </c>
      <c r="T718" s="70"/>
      <c r="U718" s="69" t="s">
        <v>1681</v>
      </c>
      <c r="V718" s="73">
        <v>76</v>
      </c>
      <c r="W718" s="69" t="s">
        <v>1681</v>
      </c>
      <c r="X718" s="69"/>
      <c r="Y718" s="70"/>
      <c r="Z718" s="69">
        <v>0</v>
      </c>
      <c r="AA718" s="69"/>
      <c r="AB718" s="69" t="s">
        <v>997</v>
      </c>
      <c r="AC718" s="69"/>
    </row>
    <row r="719" spans="1:29" x14ac:dyDescent="0.25">
      <c r="A719" s="69"/>
      <c r="B719" s="69"/>
      <c r="C719" s="69"/>
      <c r="D719" s="69"/>
      <c r="E719" s="69" t="s">
        <v>2851</v>
      </c>
      <c r="F719" s="69"/>
      <c r="G719" s="69"/>
      <c r="H719" s="69"/>
      <c r="I719" s="69"/>
      <c r="J719" s="69"/>
      <c r="K719" s="69"/>
      <c r="L719" s="69" t="s">
        <v>2852</v>
      </c>
      <c r="M719" s="70">
        <v>70741.81</v>
      </c>
      <c r="N719" s="69"/>
      <c r="O719" s="69"/>
      <c r="P719" s="69" t="s">
        <v>1582</v>
      </c>
      <c r="Q719" s="69" t="s">
        <v>1207</v>
      </c>
      <c r="R719" s="69"/>
      <c r="S719" s="70">
        <v>70741.81</v>
      </c>
      <c r="T719" s="70"/>
      <c r="U719" s="69" t="s">
        <v>1681</v>
      </c>
      <c r="V719" s="73">
        <v>76</v>
      </c>
      <c r="W719" s="69" t="s">
        <v>1681</v>
      </c>
      <c r="X719" s="69"/>
      <c r="Y719" s="70"/>
      <c r="Z719" s="69">
        <v>0</v>
      </c>
      <c r="AA719" s="69"/>
      <c r="AB719" s="69" t="s">
        <v>967</v>
      </c>
      <c r="AC719" s="69"/>
    </row>
    <row r="720" spans="1:29" x14ac:dyDescent="0.25">
      <c r="A720" s="71" t="s">
        <v>193</v>
      </c>
      <c r="B720" s="71"/>
      <c r="C720" s="71"/>
      <c r="D720" s="71"/>
      <c r="E720" s="71"/>
      <c r="F720" s="71"/>
      <c r="G720" s="71"/>
      <c r="H720" s="71"/>
      <c r="I720" s="71"/>
      <c r="J720" s="72">
        <v>146429</v>
      </c>
      <c r="K720" s="71"/>
      <c r="L720" s="71"/>
      <c r="M720" s="72">
        <v>145464.02999999997</v>
      </c>
      <c r="N720" s="72">
        <v>964.97000000003027</v>
      </c>
      <c r="O720" s="71"/>
      <c r="P720" s="71"/>
      <c r="Q720" s="71"/>
      <c r="R720" s="71"/>
      <c r="S720" s="72">
        <v>145464.02999999997</v>
      </c>
      <c r="T720" s="72">
        <v>145464.03</v>
      </c>
      <c r="U720" s="71"/>
      <c r="V720" s="71"/>
      <c r="W720" s="71"/>
      <c r="X720" s="72">
        <v>-2.9103830456733704E-11</v>
      </c>
      <c r="Y720" s="72">
        <v>0</v>
      </c>
      <c r="Z720" s="72">
        <v>145464.03</v>
      </c>
      <c r="AA720" s="69"/>
      <c r="AB720" s="69"/>
      <c r="AC720" s="69"/>
    </row>
    <row r="721" spans="1:29" ht="20" x14ac:dyDescent="0.25">
      <c r="A721" s="68" t="s">
        <v>2853</v>
      </c>
      <c r="B721" s="69" t="s">
        <v>2854</v>
      </c>
      <c r="C721" s="69" t="s">
        <v>2855</v>
      </c>
      <c r="D721" s="69" t="s">
        <v>2704</v>
      </c>
      <c r="E721" s="69" t="s">
        <v>2857</v>
      </c>
      <c r="F721" s="69" t="s">
        <v>1435</v>
      </c>
      <c r="G721" s="69" t="s">
        <v>1436</v>
      </c>
      <c r="H721" s="69" t="s">
        <v>1480</v>
      </c>
      <c r="I721" s="69" t="s">
        <v>962</v>
      </c>
      <c r="J721" s="70">
        <v>775976.1</v>
      </c>
      <c r="K721" s="69" t="s">
        <v>2708</v>
      </c>
      <c r="L721" s="69" t="s">
        <v>2856</v>
      </c>
      <c r="M721" s="70">
        <v>46512.88</v>
      </c>
      <c r="N721" s="69"/>
      <c r="O721" s="69"/>
      <c r="P721" s="69" t="s">
        <v>1490</v>
      </c>
      <c r="Q721" s="69" t="s">
        <v>1669</v>
      </c>
      <c r="R721" s="69"/>
      <c r="S721" s="70">
        <v>46512.88</v>
      </c>
      <c r="T721" s="70"/>
      <c r="U721" s="69" t="s">
        <v>1991</v>
      </c>
      <c r="V721" s="73">
        <v>62</v>
      </c>
      <c r="W721" s="69" t="s">
        <v>1991</v>
      </c>
      <c r="X721" s="69"/>
      <c r="Y721" s="70"/>
      <c r="Z721" s="69">
        <v>0</v>
      </c>
      <c r="AA721" s="69" t="s">
        <v>966</v>
      </c>
      <c r="AB721" s="69" t="s">
        <v>1144</v>
      </c>
      <c r="AC721" s="69"/>
    </row>
    <row r="722" spans="1:29" x14ac:dyDescent="0.25">
      <c r="A722" s="69"/>
      <c r="B722" s="69"/>
      <c r="C722" s="69"/>
      <c r="D722" s="69"/>
      <c r="E722" s="69" t="s">
        <v>2859</v>
      </c>
      <c r="F722" s="69"/>
      <c r="G722" s="69"/>
      <c r="H722" s="69"/>
      <c r="I722" s="69"/>
      <c r="J722" s="69"/>
      <c r="K722" s="69"/>
      <c r="L722" s="69" t="s">
        <v>2858</v>
      </c>
      <c r="M722" s="70">
        <v>158248.21</v>
      </c>
      <c r="N722" s="69"/>
      <c r="O722" s="69"/>
      <c r="P722" s="69" t="s">
        <v>1270</v>
      </c>
      <c r="Q722" s="69" t="s">
        <v>1075</v>
      </c>
      <c r="R722" s="69"/>
      <c r="S722" s="70">
        <v>158248.21</v>
      </c>
      <c r="T722" s="70"/>
      <c r="U722" s="69" t="s">
        <v>2028</v>
      </c>
      <c r="V722" s="73">
        <v>67</v>
      </c>
      <c r="W722" s="69" t="s">
        <v>2028</v>
      </c>
      <c r="X722" s="69"/>
      <c r="Y722" s="70"/>
      <c r="Z722" s="69">
        <v>0</v>
      </c>
      <c r="AA722" s="69"/>
      <c r="AB722" s="69" t="s">
        <v>1144</v>
      </c>
      <c r="AC722" s="69"/>
    </row>
    <row r="723" spans="1:29" x14ac:dyDescent="0.25">
      <c r="A723" s="69"/>
      <c r="B723" s="69"/>
      <c r="C723" s="69"/>
      <c r="D723" s="69"/>
      <c r="E723" s="69" t="s">
        <v>2861</v>
      </c>
      <c r="F723" s="69"/>
      <c r="G723" s="69"/>
      <c r="H723" s="69"/>
      <c r="I723" s="69"/>
      <c r="J723" s="69"/>
      <c r="K723" s="69"/>
      <c r="L723" s="69" t="s">
        <v>2860</v>
      </c>
      <c r="M723" s="70">
        <v>129211.77</v>
      </c>
      <c r="N723" s="69"/>
      <c r="O723" s="69"/>
      <c r="P723" s="69" t="s">
        <v>1480</v>
      </c>
      <c r="Q723" s="69" t="s">
        <v>1202</v>
      </c>
      <c r="R723" s="69"/>
      <c r="S723" s="70">
        <v>129211.77</v>
      </c>
      <c r="T723" s="70"/>
      <c r="U723" s="69" t="s">
        <v>1048</v>
      </c>
      <c r="V723" s="73">
        <v>66</v>
      </c>
      <c r="W723" s="69" t="s">
        <v>1048</v>
      </c>
      <c r="X723" s="69"/>
      <c r="Y723" s="70"/>
      <c r="Z723" s="69">
        <v>0</v>
      </c>
      <c r="AA723" s="69"/>
      <c r="AB723" s="69" t="s">
        <v>1144</v>
      </c>
      <c r="AC723" s="69"/>
    </row>
    <row r="724" spans="1:29" x14ac:dyDescent="0.25">
      <c r="A724" s="69"/>
      <c r="B724" s="69"/>
      <c r="C724" s="69"/>
      <c r="D724" s="69"/>
      <c r="E724" s="69" t="s">
        <v>2863</v>
      </c>
      <c r="F724" s="69"/>
      <c r="G724" s="69"/>
      <c r="H724" s="69"/>
      <c r="I724" s="69"/>
      <c r="J724" s="69"/>
      <c r="K724" s="69"/>
      <c r="L724" s="69" t="s">
        <v>2862</v>
      </c>
      <c r="M724" s="70">
        <v>49661.87</v>
      </c>
      <c r="N724" s="69"/>
      <c r="O724" s="69"/>
      <c r="P724" s="69" t="s">
        <v>2004</v>
      </c>
      <c r="Q724" s="69" t="s">
        <v>1046</v>
      </c>
      <c r="R724" s="69"/>
      <c r="S724" s="70">
        <v>49661.87</v>
      </c>
      <c r="T724" s="70"/>
      <c r="U724" s="69" t="s">
        <v>1102</v>
      </c>
      <c r="V724" s="73">
        <v>72</v>
      </c>
      <c r="W724" s="69" t="s">
        <v>1102</v>
      </c>
      <c r="X724" s="69"/>
      <c r="Y724" s="70"/>
      <c r="Z724" s="69">
        <v>0</v>
      </c>
      <c r="AA724" s="69"/>
      <c r="AB724" s="69" t="s">
        <v>1144</v>
      </c>
      <c r="AC724" s="69"/>
    </row>
    <row r="725" spans="1:29" x14ac:dyDescent="0.25">
      <c r="A725" s="69"/>
      <c r="B725" s="69"/>
      <c r="C725" s="69"/>
      <c r="D725" s="69"/>
      <c r="E725" s="69" t="s">
        <v>2865</v>
      </c>
      <c r="F725" s="69"/>
      <c r="G725" s="69"/>
      <c r="H725" s="69"/>
      <c r="I725" s="69"/>
      <c r="J725" s="69"/>
      <c r="K725" s="69"/>
      <c r="L725" s="69" t="s">
        <v>2864</v>
      </c>
      <c r="M725" s="70">
        <v>86351.9</v>
      </c>
      <c r="N725" s="69"/>
      <c r="O725" s="69"/>
      <c r="P725" s="69" t="s">
        <v>1455</v>
      </c>
      <c r="Q725" s="69" t="s">
        <v>2166</v>
      </c>
      <c r="R725" s="69"/>
      <c r="S725" s="70">
        <v>86351.9</v>
      </c>
      <c r="T725" s="70"/>
      <c r="U725" s="69" t="s">
        <v>1728</v>
      </c>
      <c r="V725" s="73">
        <v>63</v>
      </c>
      <c r="W725" s="69" t="s">
        <v>1728</v>
      </c>
      <c r="X725" s="69"/>
      <c r="Y725" s="70"/>
      <c r="Z725" s="69">
        <v>0</v>
      </c>
      <c r="AA725" s="69"/>
      <c r="AB725" s="69" t="s">
        <v>1144</v>
      </c>
      <c r="AC725" s="69"/>
    </row>
    <row r="726" spans="1:29" x14ac:dyDescent="0.25">
      <c r="A726" s="69"/>
      <c r="B726" s="69"/>
      <c r="C726" s="69"/>
      <c r="D726" s="69"/>
      <c r="E726" s="69" t="s">
        <v>2867</v>
      </c>
      <c r="F726" s="69"/>
      <c r="G726" s="69"/>
      <c r="H726" s="69"/>
      <c r="I726" s="69"/>
      <c r="J726" s="69"/>
      <c r="K726" s="69"/>
      <c r="L726" s="69" t="s">
        <v>2866</v>
      </c>
      <c r="M726" s="70">
        <v>66302.52</v>
      </c>
      <c r="N726" s="69"/>
      <c r="O726" s="69"/>
      <c r="P726" s="69" t="s">
        <v>1455</v>
      </c>
      <c r="Q726" s="69" t="s">
        <v>2039</v>
      </c>
      <c r="R726" s="69"/>
      <c r="S726" s="70">
        <v>66302.52</v>
      </c>
      <c r="T726" s="70"/>
      <c r="U726" s="69" t="s">
        <v>1102</v>
      </c>
      <c r="V726" s="73">
        <v>80</v>
      </c>
      <c r="W726" s="69" t="s">
        <v>1102</v>
      </c>
      <c r="X726" s="69"/>
      <c r="Y726" s="70"/>
      <c r="Z726" s="69">
        <v>0</v>
      </c>
      <c r="AA726" s="69"/>
      <c r="AB726" s="69" t="s">
        <v>1144</v>
      </c>
      <c r="AC726" s="69"/>
    </row>
    <row r="727" spans="1:29" x14ac:dyDescent="0.25">
      <c r="A727" s="69"/>
      <c r="B727" s="69"/>
      <c r="C727" s="69"/>
      <c r="D727" s="69"/>
      <c r="E727" s="69" t="s">
        <v>2869</v>
      </c>
      <c r="F727" s="69"/>
      <c r="G727" s="69"/>
      <c r="H727" s="69"/>
      <c r="I727" s="69"/>
      <c r="J727" s="69"/>
      <c r="K727" s="69"/>
      <c r="L727" s="69" t="s">
        <v>2868</v>
      </c>
      <c r="M727" s="70">
        <v>11272.83</v>
      </c>
      <c r="N727" s="69"/>
      <c r="O727" s="69"/>
      <c r="P727" s="69" t="s">
        <v>1011</v>
      </c>
      <c r="Q727" s="69" t="s">
        <v>1102</v>
      </c>
      <c r="R727" s="69"/>
      <c r="S727" s="70">
        <v>11272.83</v>
      </c>
      <c r="T727" s="70"/>
      <c r="U727" s="69" t="s">
        <v>1195</v>
      </c>
      <c r="V727" s="73">
        <v>48</v>
      </c>
      <c r="W727" s="69" t="s">
        <v>1195</v>
      </c>
      <c r="X727" s="69"/>
      <c r="Y727" s="70"/>
      <c r="Z727" s="69">
        <v>0</v>
      </c>
      <c r="AA727" s="69"/>
      <c r="AB727" s="69" t="s">
        <v>1144</v>
      </c>
      <c r="AC727" s="69"/>
    </row>
    <row r="728" spans="1:29" x14ac:dyDescent="0.25">
      <c r="A728" s="69"/>
      <c r="B728" s="69"/>
      <c r="C728" s="69"/>
      <c r="D728" s="69"/>
      <c r="E728" s="69" t="s">
        <v>2871</v>
      </c>
      <c r="F728" s="69"/>
      <c r="G728" s="69"/>
      <c r="H728" s="69"/>
      <c r="I728" s="69"/>
      <c r="J728" s="69"/>
      <c r="K728" s="69"/>
      <c r="L728" s="69" t="s">
        <v>2870</v>
      </c>
      <c r="M728" s="70">
        <v>45572.14</v>
      </c>
      <c r="N728" s="69"/>
      <c r="O728" s="69"/>
      <c r="P728" s="69" t="s">
        <v>1323</v>
      </c>
      <c r="Q728" s="69" t="s">
        <v>1616</v>
      </c>
      <c r="R728" s="69"/>
      <c r="S728" s="70">
        <v>45572.14</v>
      </c>
      <c r="T728" s="70"/>
      <c r="U728" s="69" t="s">
        <v>1620</v>
      </c>
      <c r="V728" s="73">
        <v>66</v>
      </c>
      <c r="W728" s="69" t="s">
        <v>1620</v>
      </c>
      <c r="X728" s="69"/>
      <c r="Y728" s="70"/>
      <c r="Z728" s="69">
        <v>0</v>
      </c>
      <c r="AA728" s="69"/>
      <c r="AB728" s="69" t="s">
        <v>1144</v>
      </c>
      <c r="AC728" s="69"/>
    </row>
    <row r="729" spans="1:29" x14ac:dyDescent="0.25">
      <c r="A729" s="69"/>
      <c r="B729" s="69"/>
      <c r="C729" s="69"/>
      <c r="D729" s="69"/>
      <c r="E729" s="69" t="s">
        <v>2873</v>
      </c>
      <c r="F729" s="69"/>
      <c r="G729" s="69"/>
      <c r="H729" s="69"/>
      <c r="I729" s="69"/>
      <c r="J729" s="69"/>
      <c r="K729" s="69"/>
      <c r="L729" s="69" t="s">
        <v>2872</v>
      </c>
      <c r="M729" s="70">
        <v>10460.02</v>
      </c>
      <c r="N729" s="69"/>
      <c r="O729" s="69"/>
      <c r="P729" s="69" t="s">
        <v>1174</v>
      </c>
      <c r="Q729" s="69" t="s">
        <v>2004</v>
      </c>
      <c r="R729" s="69"/>
      <c r="S729" s="70">
        <v>10460.02</v>
      </c>
      <c r="T729" s="70"/>
      <c r="U729" s="69" t="s">
        <v>2004</v>
      </c>
      <c r="V729" s="73">
        <v>64</v>
      </c>
      <c r="W729" s="69" t="s">
        <v>2004</v>
      </c>
      <c r="X729" s="69"/>
      <c r="Y729" s="70"/>
      <c r="Z729" s="69">
        <v>0</v>
      </c>
      <c r="AA729" s="69"/>
      <c r="AB729" s="69" t="s">
        <v>1144</v>
      </c>
      <c r="AC729" s="69"/>
    </row>
    <row r="730" spans="1:29" x14ac:dyDescent="0.25">
      <c r="A730" s="69"/>
      <c r="B730" s="69"/>
      <c r="C730" s="69"/>
      <c r="D730" s="69"/>
      <c r="E730" s="69" t="s">
        <v>2875</v>
      </c>
      <c r="F730" s="69"/>
      <c r="G730" s="69"/>
      <c r="H730" s="69"/>
      <c r="I730" s="69"/>
      <c r="J730" s="69"/>
      <c r="K730" s="69"/>
      <c r="L730" s="69" t="s">
        <v>2874</v>
      </c>
      <c r="M730" s="70">
        <v>98496.2</v>
      </c>
      <c r="N730" s="69"/>
      <c r="O730" s="69"/>
      <c r="P730" s="69" t="s">
        <v>1010</v>
      </c>
      <c r="Q730" s="69" t="s">
        <v>1681</v>
      </c>
      <c r="R730" s="69"/>
      <c r="S730" s="70">
        <v>98496.2</v>
      </c>
      <c r="T730" s="70"/>
      <c r="U730" s="69" t="s">
        <v>1681</v>
      </c>
      <c r="V730" s="73">
        <v>75</v>
      </c>
      <c r="W730" s="69" t="s">
        <v>1681</v>
      </c>
      <c r="X730" s="69"/>
      <c r="Y730" s="70"/>
      <c r="Z730" s="69">
        <v>0</v>
      </c>
      <c r="AA730" s="69"/>
      <c r="AB730" s="69" t="s">
        <v>1144</v>
      </c>
      <c r="AC730" s="69"/>
    </row>
    <row r="731" spans="1:29" x14ac:dyDescent="0.25">
      <c r="A731" s="69"/>
      <c r="B731" s="69"/>
      <c r="C731" s="69"/>
      <c r="D731" s="69"/>
      <c r="E731" s="69" t="s">
        <v>2877</v>
      </c>
      <c r="F731" s="69"/>
      <c r="G731" s="69"/>
      <c r="H731" s="69"/>
      <c r="I731" s="69"/>
      <c r="J731" s="69"/>
      <c r="K731" s="69"/>
      <c r="L731" s="69" t="s">
        <v>2876</v>
      </c>
      <c r="M731" s="70">
        <v>73830.899999999994</v>
      </c>
      <c r="N731" s="69"/>
      <c r="O731" s="69"/>
      <c r="P731" s="69" t="s">
        <v>1490</v>
      </c>
      <c r="Q731" s="69" t="s">
        <v>2023</v>
      </c>
      <c r="R731" s="69"/>
      <c r="S731" s="70">
        <v>73830.899999999994</v>
      </c>
      <c r="T731" s="70"/>
      <c r="U731" s="69" t="s">
        <v>2020</v>
      </c>
      <c r="V731" s="73">
        <v>57</v>
      </c>
      <c r="W731" s="69" t="s">
        <v>2020</v>
      </c>
      <c r="X731" s="69"/>
      <c r="Y731" s="70"/>
      <c r="Z731" s="69">
        <v>0</v>
      </c>
      <c r="AA731" s="69"/>
      <c r="AB731" s="69" t="s">
        <v>1144</v>
      </c>
      <c r="AC731" s="69"/>
    </row>
    <row r="732" spans="1:29" x14ac:dyDescent="0.25">
      <c r="A732" s="71" t="s">
        <v>193</v>
      </c>
      <c r="B732" s="71"/>
      <c r="C732" s="71"/>
      <c r="D732" s="71"/>
      <c r="E732" s="71"/>
      <c r="F732" s="71"/>
      <c r="G732" s="71"/>
      <c r="H732" s="71"/>
      <c r="I732" s="71"/>
      <c r="J732" s="72">
        <v>775976.1</v>
      </c>
      <c r="K732" s="71"/>
      <c r="L732" s="71"/>
      <c r="M732" s="72">
        <v>775921.24</v>
      </c>
      <c r="N732" s="72">
        <v>54.85999999998603</v>
      </c>
      <c r="O732" s="71"/>
      <c r="P732" s="71"/>
      <c r="Q732" s="71"/>
      <c r="R732" s="71"/>
      <c r="S732" s="72">
        <v>775921.24</v>
      </c>
      <c r="T732" s="72">
        <v>775921.24</v>
      </c>
      <c r="U732" s="71"/>
      <c r="V732" s="71"/>
      <c r="W732" s="71"/>
      <c r="X732" s="72">
        <v>0</v>
      </c>
      <c r="Y732" s="72">
        <v>0</v>
      </c>
      <c r="Z732" s="72">
        <v>775921.24</v>
      </c>
      <c r="AA732" s="69"/>
      <c r="AB732" s="69"/>
      <c r="AC732" s="69"/>
    </row>
    <row r="733" spans="1:29" ht="20" x14ac:dyDescent="0.25">
      <c r="A733" s="68" t="s">
        <v>2878</v>
      </c>
      <c r="B733" s="69" t="s">
        <v>2879</v>
      </c>
      <c r="C733" s="69" t="s">
        <v>2880</v>
      </c>
      <c r="D733" s="69" t="s">
        <v>2308</v>
      </c>
      <c r="E733" s="69" t="s">
        <v>2882</v>
      </c>
      <c r="F733" s="69" t="s">
        <v>1148</v>
      </c>
      <c r="G733" s="69" t="s">
        <v>2011</v>
      </c>
      <c r="H733" s="69" t="s">
        <v>1437</v>
      </c>
      <c r="I733" s="69" t="s">
        <v>1236</v>
      </c>
      <c r="J733" s="70">
        <v>168224.34</v>
      </c>
      <c r="K733" s="69" t="s">
        <v>2708</v>
      </c>
      <c r="L733" s="69" t="s">
        <v>2881</v>
      </c>
      <c r="M733" s="70">
        <v>111513.54</v>
      </c>
      <c r="N733" s="69"/>
      <c r="O733" s="69"/>
      <c r="P733" s="69" t="s">
        <v>988</v>
      </c>
      <c r="Q733" s="69" t="s">
        <v>1270</v>
      </c>
      <c r="R733" s="69"/>
      <c r="S733" s="70">
        <v>111513.54</v>
      </c>
      <c r="T733" s="70"/>
      <c r="U733" s="69" t="s">
        <v>1235</v>
      </c>
      <c r="V733" s="73">
        <v>71</v>
      </c>
      <c r="W733" s="69" t="s">
        <v>1235</v>
      </c>
      <c r="X733" s="69"/>
      <c r="Y733" s="70"/>
      <c r="Z733" s="69">
        <v>0</v>
      </c>
      <c r="AA733" s="69" t="s">
        <v>966</v>
      </c>
      <c r="AB733" s="69" t="s">
        <v>967</v>
      </c>
      <c r="AC733" s="69"/>
    </row>
    <row r="734" spans="1:29" x14ac:dyDescent="0.25">
      <c r="A734" s="69"/>
      <c r="B734" s="69"/>
      <c r="C734" s="69"/>
      <c r="D734" s="69"/>
      <c r="E734" s="69" t="s">
        <v>2884</v>
      </c>
      <c r="F734" s="69"/>
      <c r="G734" s="69"/>
      <c r="H734" s="69"/>
      <c r="I734" s="69"/>
      <c r="J734" s="69"/>
      <c r="K734" s="69"/>
      <c r="L734" s="69" t="s">
        <v>2883</v>
      </c>
      <c r="M734" s="70">
        <v>56694.87</v>
      </c>
      <c r="N734" s="69"/>
      <c r="O734" s="69"/>
      <c r="P734" s="69" t="s">
        <v>1869</v>
      </c>
      <c r="Q734" s="69" t="s">
        <v>1564</v>
      </c>
      <c r="R734" s="69"/>
      <c r="S734" s="70">
        <v>56694.87</v>
      </c>
      <c r="T734" s="70"/>
      <c r="U734" s="69" t="s">
        <v>1045</v>
      </c>
      <c r="V734" s="73">
        <v>80</v>
      </c>
      <c r="W734" s="69" t="s">
        <v>1045</v>
      </c>
      <c r="X734" s="69"/>
      <c r="Y734" s="70"/>
      <c r="Z734" s="69">
        <v>0</v>
      </c>
      <c r="AA734" s="69"/>
      <c r="AB734" s="69" t="s">
        <v>967</v>
      </c>
      <c r="AC734" s="69"/>
    </row>
    <row r="735" spans="1:29" x14ac:dyDescent="0.25">
      <c r="A735" s="71" t="s">
        <v>193</v>
      </c>
      <c r="B735" s="71"/>
      <c r="C735" s="71"/>
      <c r="D735" s="71"/>
      <c r="E735" s="71"/>
      <c r="F735" s="71"/>
      <c r="G735" s="71"/>
      <c r="H735" s="71"/>
      <c r="I735" s="71"/>
      <c r="J735" s="72">
        <v>168224.34</v>
      </c>
      <c r="K735" s="71"/>
      <c r="L735" s="71"/>
      <c r="M735" s="72">
        <v>168208.41</v>
      </c>
      <c r="N735" s="72">
        <v>15.929999999993015</v>
      </c>
      <c r="O735" s="71"/>
      <c r="P735" s="71"/>
      <c r="Q735" s="71"/>
      <c r="R735" s="71"/>
      <c r="S735" s="72">
        <v>168208.41</v>
      </c>
      <c r="T735" s="72">
        <v>168208.41</v>
      </c>
      <c r="U735" s="71"/>
      <c r="V735" s="71"/>
      <c r="W735" s="71"/>
      <c r="X735" s="72">
        <v>0</v>
      </c>
      <c r="Y735" s="72">
        <v>0</v>
      </c>
      <c r="Z735" s="72">
        <v>168208.41</v>
      </c>
      <c r="AA735" s="69"/>
      <c r="AB735" s="69"/>
      <c r="AC735" s="69"/>
    </row>
    <row r="736" spans="1:29" ht="20" x14ac:dyDescent="0.25">
      <c r="A736" s="68" t="s">
        <v>2885</v>
      </c>
      <c r="B736" s="69" t="s">
        <v>2886</v>
      </c>
      <c r="C736" s="69" t="s">
        <v>2887</v>
      </c>
      <c r="D736" s="69" t="s">
        <v>2888</v>
      </c>
      <c r="E736" s="69" t="s">
        <v>2890</v>
      </c>
      <c r="F736" s="69" t="s">
        <v>1281</v>
      </c>
      <c r="G736" s="69" t="s">
        <v>2781</v>
      </c>
      <c r="H736" s="69" t="s">
        <v>1002</v>
      </c>
      <c r="I736" s="69" t="s">
        <v>962</v>
      </c>
      <c r="J736" s="70">
        <v>66848.27</v>
      </c>
      <c r="K736" s="69" t="s">
        <v>2708</v>
      </c>
      <c r="L736" s="69" t="s">
        <v>2889</v>
      </c>
      <c r="M736" s="70">
        <v>62927.22</v>
      </c>
      <c r="N736" s="69"/>
      <c r="O736" s="69"/>
      <c r="P736" s="69" t="s">
        <v>2054</v>
      </c>
      <c r="Q736" s="69" t="s">
        <v>1424</v>
      </c>
      <c r="R736" s="69"/>
      <c r="S736" s="70">
        <v>62927.22</v>
      </c>
      <c r="T736" s="70"/>
      <c r="U736" s="69"/>
      <c r="V736" s="69"/>
      <c r="W736" s="69" t="s">
        <v>1424</v>
      </c>
      <c r="X736" s="69"/>
      <c r="Y736" s="70"/>
      <c r="Z736" s="69">
        <v>0</v>
      </c>
      <c r="AA736" s="69" t="s">
        <v>989</v>
      </c>
      <c r="AB736" s="69" t="s">
        <v>1144</v>
      </c>
      <c r="AC736" s="69"/>
    </row>
    <row r="737" spans="1:29" x14ac:dyDescent="0.25">
      <c r="A737" s="71" t="s">
        <v>193</v>
      </c>
      <c r="B737" s="71"/>
      <c r="C737" s="71"/>
      <c r="D737" s="71"/>
      <c r="E737" s="71"/>
      <c r="F737" s="71"/>
      <c r="G737" s="71"/>
      <c r="H737" s="71"/>
      <c r="I737" s="71"/>
      <c r="J737" s="72">
        <v>66848.27</v>
      </c>
      <c r="K737" s="71"/>
      <c r="L737" s="71"/>
      <c r="M737" s="72">
        <v>62927.22</v>
      </c>
      <c r="N737" s="72">
        <v>3921.0500000000029</v>
      </c>
      <c r="O737" s="71"/>
      <c r="P737" s="71"/>
      <c r="Q737" s="71"/>
      <c r="R737" s="71"/>
      <c r="S737" s="72">
        <v>62927.22</v>
      </c>
      <c r="T737" s="72">
        <v>0</v>
      </c>
      <c r="U737" s="71"/>
      <c r="V737" s="71"/>
      <c r="W737" s="71"/>
      <c r="X737" s="72">
        <v>62927.22</v>
      </c>
      <c r="Y737" s="72">
        <v>0</v>
      </c>
      <c r="Z737" s="72">
        <v>0</v>
      </c>
      <c r="AA737" s="69"/>
      <c r="AB737" s="69"/>
      <c r="AC737" s="69"/>
    </row>
    <row r="738" spans="1:29" ht="30" x14ac:dyDescent="0.25">
      <c r="A738" s="68" t="s">
        <v>2891</v>
      </c>
      <c r="B738" s="69" t="s">
        <v>957</v>
      </c>
      <c r="C738" s="69" t="s">
        <v>2892</v>
      </c>
      <c r="D738" s="69" t="s">
        <v>1036</v>
      </c>
      <c r="E738" s="69" t="s">
        <v>2894</v>
      </c>
      <c r="F738" s="69"/>
      <c r="G738" s="69" t="s">
        <v>2054</v>
      </c>
      <c r="H738" s="69" t="s">
        <v>1546</v>
      </c>
      <c r="I738" s="69" t="s">
        <v>962</v>
      </c>
      <c r="J738" s="70">
        <v>48000</v>
      </c>
      <c r="K738" s="69" t="s">
        <v>2708</v>
      </c>
      <c r="L738" s="69" t="s">
        <v>2893</v>
      </c>
      <c r="M738" s="70">
        <v>48000</v>
      </c>
      <c r="N738" s="69"/>
      <c r="O738" s="69"/>
      <c r="P738" s="69" t="s">
        <v>1156</v>
      </c>
      <c r="Q738" s="69" t="s">
        <v>2028</v>
      </c>
      <c r="R738" s="69"/>
      <c r="S738" s="70">
        <v>48000</v>
      </c>
      <c r="T738" s="70"/>
      <c r="U738" s="69"/>
      <c r="V738" s="69"/>
      <c r="W738" s="69" t="s">
        <v>2028</v>
      </c>
      <c r="X738" s="69"/>
      <c r="Y738" s="70"/>
      <c r="Z738" s="69">
        <v>0</v>
      </c>
      <c r="AA738" s="69" t="s">
        <v>966</v>
      </c>
      <c r="AB738" s="69" t="s">
        <v>967</v>
      </c>
      <c r="AC738" s="69"/>
    </row>
    <row r="739" spans="1:29" x14ac:dyDescent="0.25">
      <c r="A739" s="71" t="s">
        <v>193</v>
      </c>
      <c r="B739" s="71"/>
      <c r="C739" s="71"/>
      <c r="D739" s="71"/>
      <c r="E739" s="71"/>
      <c r="F739" s="71"/>
      <c r="G739" s="71"/>
      <c r="H739" s="71"/>
      <c r="I739" s="71"/>
      <c r="J739" s="72">
        <v>48000</v>
      </c>
      <c r="K739" s="71"/>
      <c r="L739" s="71"/>
      <c r="M739" s="72">
        <v>48000</v>
      </c>
      <c r="N739" s="72">
        <v>0</v>
      </c>
      <c r="O739" s="71"/>
      <c r="P739" s="71"/>
      <c r="Q739" s="71"/>
      <c r="R739" s="71"/>
      <c r="S739" s="72">
        <v>48000</v>
      </c>
      <c r="T739" s="72">
        <v>0</v>
      </c>
      <c r="U739" s="71"/>
      <c r="V739" s="71"/>
      <c r="W739" s="71"/>
      <c r="X739" s="72">
        <v>48000</v>
      </c>
      <c r="Y739" s="72">
        <v>0</v>
      </c>
      <c r="Z739" s="72">
        <v>0</v>
      </c>
      <c r="AA739" s="69"/>
      <c r="AB739" s="69"/>
      <c r="AC739" s="69"/>
    </row>
    <row r="740" spans="1:29" ht="30" x14ac:dyDescent="0.25">
      <c r="A740" s="68" t="s">
        <v>2895</v>
      </c>
      <c r="B740" s="69" t="s">
        <v>1968</v>
      </c>
      <c r="C740" s="69" t="s">
        <v>2896</v>
      </c>
      <c r="D740" s="69" t="s">
        <v>2746</v>
      </c>
      <c r="E740" s="69" t="s">
        <v>2898</v>
      </c>
      <c r="F740" s="69"/>
      <c r="G740" s="69" t="s">
        <v>988</v>
      </c>
      <c r="H740" s="69" t="s">
        <v>1502</v>
      </c>
      <c r="I740" s="69" t="s">
        <v>962</v>
      </c>
      <c r="J740" s="70">
        <v>34587.5</v>
      </c>
      <c r="K740" s="69" t="s">
        <v>2708</v>
      </c>
      <c r="L740" s="69" t="s">
        <v>2897</v>
      </c>
      <c r="M740" s="70">
        <v>34587.5</v>
      </c>
      <c r="N740" s="69"/>
      <c r="O740" s="69"/>
      <c r="P740" s="69" t="s">
        <v>1582</v>
      </c>
      <c r="Q740" s="69" t="s">
        <v>1483</v>
      </c>
      <c r="R740" s="69"/>
      <c r="S740" s="70">
        <v>34587.5</v>
      </c>
      <c r="T740" s="70"/>
      <c r="U740" s="69"/>
      <c r="V740" s="69"/>
      <c r="W740" s="69" t="s">
        <v>1483</v>
      </c>
      <c r="X740" s="69"/>
      <c r="Y740" s="70"/>
      <c r="Z740" s="69">
        <v>0</v>
      </c>
      <c r="AA740" s="69" t="s">
        <v>966</v>
      </c>
      <c r="AB740" s="69" t="s">
        <v>967</v>
      </c>
      <c r="AC740" s="69" t="s">
        <v>2899</v>
      </c>
    </row>
    <row r="741" spans="1:29" x14ac:dyDescent="0.25">
      <c r="A741" s="71" t="s">
        <v>193</v>
      </c>
      <c r="B741" s="71"/>
      <c r="C741" s="71"/>
      <c r="D741" s="71"/>
      <c r="E741" s="71"/>
      <c r="F741" s="71"/>
      <c r="G741" s="71"/>
      <c r="H741" s="71"/>
      <c r="I741" s="71"/>
      <c r="J741" s="72">
        <v>34587.5</v>
      </c>
      <c r="K741" s="71"/>
      <c r="L741" s="71"/>
      <c r="M741" s="72">
        <v>34587.5</v>
      </c>
      <c r="N741" s="72">
        <v>0</v>
      </c>
      <c r="O741" s="71"/>
      <c r="P741" s="71"/>
      <c r="Q741" s="71"/>
      <c r="R741" s="71"/>
      <c r="S741" s="72">
        <v>34587.5</v>
      </c>
      <c r="T741" s="72">
        <v>0</v>
      </c>
      <c r="U741" s="71"/>
      <c r="V741" s="71"/>
      <c r="W741" s="71"/>
      <c r="X741" s="72">
        <v>34587.5</v>
      </c>
      <c r="Y741" s="72">
        <v>0</v>
      </c>
      <c r="Z741" s="72">
        <v>0</v>
      </c>
      <c r="AA741" s="69"/>
      <c r="AB741" s="69"/>
      <c r="AC741" s="69"/>
    </row>
    <row r="742" spans="1:29" ht="30" x14ac:dyDescent="0.25">
      <c r="A742" s="68" t="s">
        <v>2900</v>
      </c>
      <c r="B742" s="69" t="s">
        <v>2901</v>
      </c>
      <c r="C742" s="69" t="s">
        <v>2902</v>
      </c>
      <c r="D742" s="69" t="s">
        <v>2526</v>
      </c>
      <c r="E742" s="69" t="s">
        <v>2904</v>
      </c>
      <c r="F742" s="69" t="s">
        <v>1933</v>
      </c>
      <c r="G742" s="69" t="s">
        <v>1332</v>
      </c>
      <c r="H742" s="69" t="s">
        <v>1447</v>
      </c>
      <c r="I742" s="69" t="s">
        <v>962</v>
      </c>
      <c r="J742" s="70">
        <v>30097.200000000001</v>
      </c>
      <c r="K742" s="69" t="s">
        <v>2708</v>
      </c>
      <c r="L742" s="69" t="s">
        <v>2903</v>
      </c>
      <c r="M742" s="70">
        <v>30097.200000000001</v>
      </c>
      <c r="N742" s="69"/>
      <c r="O742" s="69"/>
      <c r="P742" s="69" t="s">
        <v>2743</v>
      </c>
      <c r="Q742" s="69" t="s">
        <v>1483</v>
      </c>
      <c r="R742" s="69"/>
      <c r="S742" s="70">
        <v>30097.200000000001</v>
      </c>
      <c r="T742" s="70"/>
      <c r="U742" s="69" t="s">
        <v>2020</v>
      </c>
      <c r="V742" s="73">
        <v>59</v>
      </c>
      <c r="W742" s="69" t="s">
        <v>2020</v>
      </c>
      <c r="X742" s="69"/>
      <c r="Y742" s="70"/>
      <c r="Z742" s="69">
        <v>0</v>
      </c>
      <c r="AA742" s="69" t="s">
        <v>966</v>
      </c>
      <c r="AB742" s="69" t="s">
        <v>1144</v>
      </c>
      <c r="AC742" s="69"/>
    </row>
    <row r="743" spans="1:29" x14ac:dyDescent="0.25">
      <c r="A743" s="71" t="s">
        <v>193</v>
      </c>
      <c r="B743" s="71"/>
      <c r="C743" s="71"/>
      <c r="D743" s="71"/>
      <c r="E743" s="71"/>
      <c r="F743" s="71"/>
      <c r="G743" s="71"/>
      <c r="H743" s="71"/>
      <c r="I743" s="71"/>
      <c r="J743" s="72">
        <v>30097.200000000001</v>
      </c>
      <c r="K743" s="71"/>
      <c r="L743" s="71"/>
      <c r="M743" s="72">
        <v>30097.200000000001</v>
      </c>
      <c r="N743" s="72">
        <v>0</v>
      </c>
      <c r="O743" s="71"/>
      <c r="P743" s="71"/>
      <c r="Q743" s="71"/>
      <c r="R743" s="71"/>
      <c r="S743" s="72">
        <v>30097.200000000001</v>
      </c>
      <c r="T743" s="72">
        <v>30097.200000000001</v>
      </c>
      <c r="U743" s="71"/>
      <c r="V743" s="71"/>
      <c r="W743" s="71"/>
      <c r="X743" s="72">
        <v>0</v>
      </c>
      <c r="Y743" s="72">
        <v>0</v>
      </c>
      <c r="Z743" s="72">
        <v>30097.200000000001</v>
      </c>
      <c r="AA743" s="69"/>
      <c r="AB743" s="69"/>
      <c r="AC743" s="69"/>
    </row>
    <row r="744" spans="1:29" ht="20" x14ac:dyDescent="0.25">
      <c r="A744" s="68" t="s">
        <v>2905</v>
      </c>
      <c r="B744" s="69" t="s">
        <v>2906</v>
      </c>
      <c r="C744" s="69" t="s">
        <v>2907</v>
      </c>
      <c r="D744" s="69" t="s">
        <v>2704</v>
      </c>
      <c r="E744" s="69" t="s">
        <v>2910</v>
      </c>
      <c r="F744" s="69"/>
      <c r="G744" s="69" t="s">
        <v>2908</v>
      </c>
      <c r="H744" s="69" t="s">
        <v>1480</v>
      </c>
      <c r="I744" s="69" t="s">
        <v>962</v>
      </c>
      <c r="J744" s="70">
        <v>6537.6</v>
      </c>
      <c r="K744" s="69" t="s">
        <v>2708</v>
      </c>
      <c r="L744" s="69" t="s">
        <v>2909</v>
      </c>
      <c r="M744" s="70">
        <v>6537.17</v>
      </c>
      <c r="N744" s="69"/>
      <c r="O744" s="69"/>
      <c r="P744" s="69" t="s">
        <v>1582</v>
      </c>
      <c r="Q744" s="69" t="s">
        <v>1011</v>
      </c>
      <c r="R744" s="69"/>
      <c r="S744" s="70">
        <v>6537.17</v>
      </c>
      <c r="T744" s="70"/>
      <c r="U744" s="69" t="s">
        <v>2620</v>
      </c>
      <c r="V744" s="73">
        <v>68</v>
      </c>
      <c r="W744" s="69" t="s">
        <v>2620</v>
      </c>
      <c r="X744" s="69"/>
      <c r="Y744" s="70"/>
      <c r="Z744" s="69">
        <v>0</v>
      </c>
      <c r="AA744" s="69" t="s">
        <v>989</v>
      </c>
      <c r="AB744" s="69" t="s">
        <v>1144</v>
      </c>
      <c r="AC744" s="69"/>
    </row>
    <row r="745" spans="1:29" x14ac:dyDescent="0.25">
      <c r="A745" s="71" t="s">
        <v>193</v>
      </c>
      <c r="B745" s="71"/>
      <c r="C745" s="71"/>
      <c r="D745" s="71"/>
      <c r="E745" s="71"/>
      <c r="F745" s="71"/>
      <c r="G745" s="71"/>
      <c r="H745" s="71"/>
      <c r="I745" s="71"/>
      <c r="J745" s="72">
        <v>6537.6</v>
      </c>
      <c r="K745" s="71"/>
      <c r="L745" s="71"/>
      <c r="M745" s="72">
        <v>6537.17</v>
      </c>
      <c r="N745" s="72">
        <v>0.43000000000029104</v>
      </c>
      <c r="O745" s="71"/>
      <c r="P745" s="71"/>
      <c r="Q745" s="71"/>
      <c r="R745" s="71"/>
      <c r="S745" s="72">
        <v>6537.17</v>
      </c>
      <c r="T745" s="72">
        <v>6537.17</v>
      </c>
      <c r="U745" s="71"/>
      <c r="V745" s="71"/>
      <c r="W745" s="71"/>
      <c r="X745" s="72">
        <v>0</v>
      </c>
      <c r="Y745" s="72">
        <v>0</v>
      </c>
      <c r="Z745" s="72">
        <v>6537.17</v>
      </c>
      <c r="AA745" s="69"/>
      <c r="AB745" s="69"/>
      <c r="AC745" s="69"/>
    </row>
    <row r="746" spans="1:29" ht="30" x14ac:dyDescent="0.25">
      <c r="A746" s="68" t="s">
        <v>2911</v>
      </c>
      <c r="B746" s="69" t="s">
        <v>2912</v>
      </c>
      <c r="C746" s="69" t="s">
        <v>2913</v>
      </c>
      <c r="D746" s="69" t="s">
        <v>2704</v>
      </c>
      <c r="E746" s="69" t="s">
        <v>2915</v>
      </c>
      <c r="F746" s="69" t="s">
        <v>1435</v>
      </c>
      <c r="G746" s="69" t="s">
        <v>1174</v>
      </c>
      <c r="H746" s="69" t="s">
        <v>1069</v>
      </c>
      <c r="I746" s="69" t="s">
        <v>962</v>
      </c>
      <c r="J746" s="70">
        <v>1799967.5</v>
      </c>
      <c r="K746" s="69" t="s">
        <v>2708</v>
      </c>
      <c r="L746" s="69" t="s">
        <v>2914</v>
      </c>
      <c r="M746" s="70">
        <v>83842.58</v>
      </c>
      <c r="N746" s="69"/>
      <c r="O746" s="69"/>
      <c r="P746" s="69" t="s">
        <v>2743</v>
      </c>
      <c r="Q746" s="69" t="s">
        <v>1669</v>
      </c>
      <c r="R746" s="69"/>
      <c r="S746" s="70">
        <v>83842.58</v>
      </c>
      <c r="T746" s="70"/>
      <c r="U746" s="69" t="s">
        <v>2050</v>
      </c>
      <c r="V746" s="73">
        <v>63</v>
      </c>
      <c r="W746" s="69" t="s">
        <v>2050</v>
      </c>
      <c r="X746" s="69"/>
      <c r="Y746" s="70"/>
      <c r="Z746" s="69">
        <v>0</v>
      </c>
      <c r="AA746" s="69" t="s">
        <v>966</v>
      </c>
      <c r="AB746" s="69" t="s">
        <v>1144</v>
      </c>
      <c r="AC746" s="69"/>
    </row>
    <row r="747" spans="1:29" x14ac:dyDescent="0.25">
      <c r="A747" s="69"/>
      <c r="B747" s="69"/>
      <c r="C747" s="69"/>
      <c r="D747" s="69"/>
      <c r="E747" s="69" t="s">
        <v>2917</v>
      </c>
      <c r="F747" s="69"/>
      <c r="G747" s="69"/>
      <c r="H747" s="69"/>
      <c r="I747" s="69"/>
      <c r="J747" s="69"/>
      <c r="K747" s="69"/>
      <c r="L747" s="69" t="s">
        <v>2916</v>
      </c>
      <c r="M747" s="70">
        <v>72740.11</v>
      </c>
      <c r="N747" s="69"/>
      <c r="O747" s="69"/>
      <c r="P747" s="69" t="s">
        <v>1270</v>
      </c>
      <c r="Q747" s="69" t="s">
        <v>1075</v>
      </c>
      <c r="R747" s="69"/>
      <c r="S747" s="70">
        <v>72740.11</v>
      </c>
      <c r="T747" s="70"/>
      <c r="U747" s="69" t="s">
        <v>2028</v>
      </c>
      <c r="V747" s="73">
        <v>67</v>
      </c>
      <c r="W747" s="69" t="s">
        <v>2028</v>
      </c>
      <c r="X747" s="69"/>
      <c r="Y747" s="70"/>
      <c r="Z747" s="69">
        <v>0</v>
      </c>
      <c r="AA747" s="69"/>
      <c r="AB747" s="69" t="s">
        <v>1144</v>
      </c>
      <c r="AC747" s="69"/>
    </row>
    <row r="748" spans="1:29" x14ac:dyDescent="0.25">
      <c r="A748" s="69"/>
      <c r="B748" s="69"/>
      <c r="C748" s="69"/>
      <c r="D748" s="69"/>
      <c r="E748" s="69" t="s">
        <v>2919</v>
      </c>
      <c r="F748" s="69"/>
      <c r="G748" s="69"/>
      <c r="H748" s="69"/>
      <c r="I748" s="69"/>
      <c r="J748" s="69"/>
      <c r="K748" s="69"/>
      <c r="L748" s="69" t="s">
        <v>2918</v>
      </c>
      <c r="M748" s="70">
        <v>95762.81</v>
      </c>
      <c r="N748" s="69"/>
      <c r="O748" s="69"/>
      <c r="P748" s="69" t="s">
        <v>1270</v>
      </c>
      <c r="Q748" s="69" t="s">
        <v>2166</v>
      </c>
      <c r="R748" s="69"/>
      <c r="S748" s="70">
        <v>95762.81</v>
      </c>
      <c r="T748" s="70"/>
      <c r="U748" s="69" t="s">
        <v>1048</v>
      </c>
      <c r="V748" s="73">
        <v>70</v>
      </c>
      <c r="W748" s="69" t="s">
        <v>1048</v>
      </c>
      <c r="X748" s="69"/>
      <c r="Y748" s="70"/>
      <c r="Z748" s="69">
        <v>0</v>
      </c>
      <c r="AA748" s="69"/>
      <c r="AB748" s="69" t="s">
        <v>1144</v>
      </c>
      <c r="AC748" s="69"/>
    </row>
    <row r="749" spans="1:29" x14ac:dyDescent="0.25">
      <c r="A749" s="69"/>
      <c r="B749" s="69"/>
      <c r="C749" s="69"/>
      <c r="D749" s="69"/>
      <c r="E749" s="69" t="s">
        <v>2921</v>
      </c>
      <c r="F749" s="69"/>
      <c r="G749" s="69"/>
      <c r="H749" s="69"/>
      <c r="I749" s="69"/>
      <c r="J749" s="69"/>
      <c r="K749" s="69"/>
      <c r="L749" s="69" t="s">
        <v>2920</v>
      </c>
      <c r="M749" s="70">
        <v>77714.009999999995</v>
      </c>
      <c r="N749" s="69"/>
      <c r="O749" s="69"/>
      <c r="P749" s="69" t="s">
        <v>1616</v>
      </c>
      <c r="Q749" s="69" t="s">
        <v>1195</v>
      </c>
      <c r="R749" s="69"/>
      <c r="S749" s="70">
        <v>77714.009999999995</v>
      </c>
      <c r="T749" s="70"/>
      <c r="U749" s="69" t="s">
        <v>1048</v>
      </c>
      <c r="V749" s="73">
        <v>59</v>
      </c>
      <c r="W749" s="69" t="s">
        <v>1048</v>
      </c>
      <c r="X749" s="69"/>
      <c r="Y749" s="70"/>
      <c r="Z749" s="69">
        <v>0</v>
      </c>
      <c r="AA749" s="69"/>
      <c r="AB749" s="69" t="s">
        <v>1144</v>
      </c>
      <c r="AC749" s="69"/>
    </row>
    <row r="750" spans="1:29" x14ac:dyDescent="0.25">
      <c r="A750" s="69"/>
      <c r="B750" s="69"/>
      <c r="C750" s="69"/>
      <c r="D750" s="69"/>
      <c r="E750" s="69" t="s">
        <v>2923</v>
      </c>
      <c r="F750" s="69"/>
      <c r="G750" s="69"/>
      <c r="H750" s="69"/>
      <c r="I750" s="69"/>
      <c r="J750" s="69"/>
      <c r="K750" s="69"/>
      <c r="L750" s="69" t="s">
        <v>2922</v>
      </c>
      <c r="M750" s="70">
        <v>42226.239999999998</v>
      </c>
      <c r="N750" s="69"/>
      <c r="O750" s="69"/>
      <c r="P750" s="69" t="s">
        <v>1616</v>
      </c>
      <c r="Q750" s="69" t="s">
        <v>2065</v>
      </c>
      <c r="R750" s="69"/>
      <c r="S750" s="70">
        <v>42226.239999999998</v>
      </c>
      <c r="T750" s="70"/>
      <c r="U750" s="69" t="s">
        <v>1728</v>
      </c>
      <c r="V750" s="73">
        <v>76</v>
      </c>
      <c r="W750" s="69" t="s">
        <v>1728</v>
      </c>
      <c r="X750" s="69"/>
      <c r="Y750" s="70"/>
      <c r="Z750" s="69">
        <v>0</v>
      </c>
      <c r="AA750" s="69"/>
      <c r="AB750" s="69" t="s">
        <v>1144</v>
      </c>
      <c r="AC750" s="69"/>
    </row>
    <row r="751" spans="1:29" x14ac:dyDescent="0.25">
      <c r="A751" s="69"/>
      <c r="B751" s="69"/>
      <c r="C751" s="69"/>
      <c r="D751" s="69"/>
      <c r="E751" s="69" t="s">
        <v>2925</v>
      </c>
      <c r="F751" s="69"/>
      <c r="G751" s="69"/>
      <c r="H751" s="69"/>
      <c r="I751" s="69"/>
      <c r="J751" s="69"/>
      <c r="K751" s="69"/>
      <c r="L751" s="69" t="s">
        <v>2924</v>
      </c>
      <c r="M751" s="70">
        <v>71698.66</v>
      </c>
      <c r="N751" s="69"/>
      <c r="O751" s="69"/>
      <c r="P751" s="69" t="s">
        <v>1182</v>
      </c>
      <c r="Q751" s="69" t="s">
        <v>1258</v>
      </c>
      <c r="R751" s="69"/>
      <c r="S751" s="70">
        <v>71698.66</v>
      </c>
      <c r="T751" s="70"/>
      <c r="U751" s="69" t="s">
        <v>1195</v>
      </c>
      <c r="V751" s="73">
        <v>68</v>
      </c>
      <c r="W751" s="69" t="s">
        <v>1195</v>
      </c>
      <c r="X751" s="69"/>
      <c r="Y751" s="70"/>
      <c r="Z751" s="69">
        <v>0</v>
      </c>
      <c r="AA751" s="69"/>
      <c r="AB751" s="69" t="s">
        <v>1144</v>
      </c>
      <c r="AC751" s="69"/>
    </row>
    <row r="752" spans="1:29" x14ac:dyDescent="0.25">
      <c r="A752" s="69"/>
      <c r="B752" s="69"/>
      <c r="C752" s="69"/>
      <c r="D752" s="69"/>
      <c r="E752" s="69" t="s">
        <v>2927</v>
      </c>
      <c r="F752" s="69"/>
      <c r="G752" s="69"/>
      <c r="H752" s="69"/>
      <c r="I752" s="69"/>
      <c r="J752" s="69"/>
      <c r="K752" s="69"/>
      <c r="L752" s="69" t="s">
        <v>2926</v>
      </c>
      <c r="M752" s="70">
        <v>98849.68</v>
      </c>
      <c r="N752" s="69"/>
      <c r="O752" s="69"/>
      <c r="P752" s="69" t="s">
        <v>1455</v>
      </c>
      <c r="Q752" s="69" t="s">
        <v>2124</v>
      </c>
      <c r="R752" s="69"/>
      <c r="S752" s="70">
        <v>98849.68</v>
      </c>
      <c r="T752" s="70"/>
      <c r="U752" s="69" t="s">
        <v>2118</v>
      </c>
      <c r="V752" s="73">
        <v>67</v>
      </c>
      <c r="W752" s="69" t="s">
        <v>2118</v>
      </c>
      <c r="X752" s="69"/>
      <c r="Y752" s="70"/>
      <c r="Z752" s="69">
        <v>0</v>
      </c>
      <c r="AA752" s="69"/>
      <c r="AB752" s="69" t="s">
        <v>1144</v>
      </c>
      <c r="AC752" s="69"/>
    </row>
    <row r="753" spans="1:29" x14ac:dyDescent="0.25">
      <c r="A753" s="69"/>
      <c r="B753" s="69"/>
      <c r="C753" s="69"/>
      <c r="D753" s="69"/>
      <c r="E753" s="69" t="s">
        <v>2929</v>
      </c>
      <c r="F753" s="69"/>
      <c r="G753" s="69"/>
      <c r="H753" s="69"/>
      <c r="I753" s="69"/>
      <c r="J753" s="69"/>
      <c r="K753" s="69"/>
      <c r="L753" s="69" t="s">
        <v>2928</v>
      </c>
      <c r="M753" s="70">
        <v>88909.6</v>
      </c>
      <c r="N753" s="69"/>
      <c r="O753" s="69"/>
      <c r="P753" s="69" t="s">
        <v>2004</v>
      </c>
      <c r="Q753" s="69" t="s">
        <v>1046</v>
      </c>
      <c r="R753" s="69"/>
      <c r="S753" s="70">
        <v>88909.6</v>
      </c>
      <c r="T753" s="70"/>
      <c r="U753" s="69" t="s">
        <v>1102</v>
      </c>
      <c r="V753" s="73">
        <v>72</v>
      </c>
      <c r="W753" s="69" t="s">
        <v>1102</v>
      </c>
      <c r="X753" s="69"/>
      <c r="Y753" s="70"/>
      <c r="Z753" s="69">
        <v>0</v>
      </c>
      <c r="AA753" s="69"/>
      <c r="AB753" s="69" t="s">
        <v>1144</v>
      </c>
      <c r="AC753" s="69"/>
    </row>
    <row r="754" spans="1:29" x14ac:dyDescent="0.25">
      <c r="A754" s="69"/>
      <c r="B754" s="69"/>
      <c r="C754" s="69"/>
      <c r="D754" s="69"/>
      <c r="E754" s="69" t="s">
        <v>2931</v>
      </c>
      <c r="F754" s="69"/>
      <c r="G754" s="69"/>
      <c r="H754" s="69"/>
      <c r="I754" s="69"/>
      <c r="J754" s="69"/>
      <c r="K754" s="69"/>
      <c r="L754" s="69" t="s">
        <v>2930</v>
      </c>
      <c r="M754" s="70">
        <v>128666.33</v>
      </c>
      <c r="N754" s="69"/>
      <c r="O754" s="69"/>
      <c r="P754" s="69" t="s">
        <v>1011</v>
      </c>
      <c r="Q754" s="69" t="s">
        <v>1258</v>
      </c>
      <c r="R754" s="69"/>
      <c r="S754" s="70">
        <v>128666.33</v>
      </c>
      <c r="T754" s="70"/>
      <c r="U754" s="69" t="s">
        <v>1195</v>
      </c>
      <c r="V754" s="73">
        <v>48</v>
      </c>
      <c r="W754" s="69" t="s">
        <v>1195</v>
      </c>
      <c r="X754" s="69"/>
      <c r="Y754" s="70"/>
      <c r="Z754" s="69">
        <v>303.64999999999998</v>
      </c>
      <c r="AA754" s="69"/>
      <c r="AB754" s="69" t="s">
        <v>1144</v>
      </c>
      <c r="AC754" s="69"/>
    </row>
    <row r="755" spans="1:29" x14ac:dyDescent="0.25">
      <c r="A755" s="69"/>
      <c r="B755" s="69"/>
      <c r="C755" s="69"/>
      <c r="D755" s="69"/>
      <c r="E755" s="69" t="s">
        <v>2933</v>
      </c>
      <c r="F755" s="69"/>
      <c r="G755" s="69"/>
      <c r="H755" s="69"/>
      <c r="I755" s="69"/>
      <c r="J755" s="69"/>
      <c r="K755" s="69"/>
      <c r="L755" s="69" t="s">
        <v>2932</v>
      </c>
      <c r="M755" s="70">
        <v>87569.31</v>
      </c>
      <c r="N755" s="69"/>
      <c r="O755" s="69"/>
      <c r="P755" s="69" t="s">
        <v>2831</v>
      </c>
      <c r="Q755" s="69" t="s">
        <v>1380</v>
      </c>
      <c r="R755" s="69"/>
      <c r="S755" s="70">
        <v>87569.31</v>
      </c>
      <c r="T755" s="70"/>
      <c r="U755" s="69" t="s">
        <v>1741</v>
      </c>
      <c r="V755" s="73">
        <v>93</v>
      </c>
      <c r="W755" s="69" t="s">
        <v>1741</v>
      </c>
      <c r="X755" s="69"/>
      <c r="Y755" s="70"/>
      <c r="Z755" s="69">
        <v>8.69</v>
      </c>
      <c r="AA755" s="69"/>
      <c r="AB755" s="69" t="s">
        <v>1144</v>
      </c>
      <c r="AC755" s="69"/>
    </row>
    <row r="756" spans="1:29" x14ac:dyDescent="0.25">
      <c r="A756" s="69"/>
      <c r="B756" s="69"/>
      <c r="C756" s="69"/>
      <c r="D756" s="69"/>
      <c r="E756" s="69" t="s">
        <v>2935</v>
      </c>
      <c r="F756" s="69"/>
      <c r="G756" s="69"/>
      <c r="H756" s="69"/>
      <c r="I756" s="69"/>
      <c r="J756" s="69"/>
      <c r="K756" s="69"/>
      <c r="L756" s="69" t="s">
        <v>2934</v>
      </c>
      <c r="M756" s="70">
        <v>85000.12</v>
      </c>
      <c r="N756" s="69"/>
      <c r="O756" s="69"/>
      <c r="P756" s="69" t="s">
        <v>2831</v>
      </c>
      <c r="Q756" s="69" t="s">
        <v>1046</v>
      </c>
      <c r="R756" s="69"/>
      <c r="S756" s="70">
        <v>85000.12</v>
      </c>
      <c r="T756" s="70"/>
      <c r="U756" s="69" t="s">
        <v>1102</v>
      </c>
      <c r="V756" s="73">
        <v>59</v>
      </c>
      <c r="W756" s="69" t="s">
        <v>1102</v>
      </c>
      <c r="X756" s="69"/>
      <c r="Y756" s="70"/>
      <c r="Z756" s="69">
        <v>0</v>
      </c>
      <c r="AA756" s="69"/>
      <c r="AB756" s="69" t="s">
        <v>1144</v>
      </c>
      <c r="AC756" s="69"/>
    </row>
    <row r="757" spans="1:29" x14ac:dyDescent="0.25">
      <c r="A757" s="69"/>
      <c r="B757" s="69"/>
      <c r="C757" s="69"/>
      <c r="D757" s="69"/>
      <c r="E757" s="69" t="s">
        <v>2937</v>
      </c>
      <c r="F757" s="69"/>
      <c r="G757" s="69"/>
      <c r="H757" s="69"/>
      <c r="I757" s="69"/>
      <c r="J757" s="69"/>
      <c r="K757" s="69"/>
      <c r="L757" s="69" t="s">
        <v>2936</v>
      </c>
      <c r="M757" s="70">
        <v>256052.34</v>
      </c>
      <c r="N757" s="69"/>
      <c r="O757" s="69"/>
      <c r="P757" s="69" t="s">
        <v>2023</v>
      </c>
      <c r="Q757" s="69" t="s">
        <v>1307</v>
      </c>
      <c r="R757" s="69"/>
      <c r="S757" s="70">
        <v>256052.34</v>
      </c>
      <c r="T757" s="70"/>
      <c r="U757" s="69" t="s">
        <v>1211</v>
      </c>
      <c r="V757" s="73">
        <v>92</v>
      </c>
      <c r="W757" s="69" t="s">
        <v>1211</v>
      </c>
      <c r="X757" s="69"/>
      <c r="Y757" s="70"/>
      <c r="Z757" s="69">
        <v>28.31</v>
      </c>
      <c r="AA757" s="69"/>
      <c r="AB757" s="69" t="s">
        <v>1144</v>
      </c>
      <c r="AC757" s="69"/>
    </row>
    <row r="758" spans="1:29" x14ac:dyDescent="0.25">
      <c r="A758" s="69"/>
      <c r="B758" s="69"/>
      <c r="C758" s="69"/>
      <c r="D758" s="69"/>
      <c r="E758" s="69" t="s">
        <v>2939</v>
      </c>
      <c r="F758" s="69"/>
      <c r="G758" s="69"/>
      <c r="H758" s="69"/>
      <c r="I758" s="69"/>
      <c r="J758" s="69"/>
      <c r="K758" s="69"/>
      <c r="L758" s="69" t="s">
        <v>2938</v>
      </c>
      <c r="M758" s="70">
        <v>159815.32999999999</v>
      </c>
      <c r="N758" s="69"/>
      <c r="O758" s="69"/>
      <c r="P758" s="69" t="s">
        <v>2023</v>
      </c>
      <c r="Q758" s="69" t="s">
        <v>1307</v>
      </c>
      <c r="R758" s="69"/>
      <c r="S758" s="70">
        <v>159815.32999999999</v>
      </c>
      <c r="T758" s="70"/>
      <c r="U758" s="69" t="s">
        <v>1211</v>
      </c>
      <c r="V758" s="73">
        <v>92</v>
      </c>
      <c r="W758" s="69" t="s">
        <v>1211</v>
      </c>
      <c r="X758" s="69"/>
      <c r="Y758" s="70"/>
      <c r="Z758" s="69">
        <v>17.66</v>
      </c>
      <c r="AA758" s="69"/>
      <c r="AB758" s="69" t="s">
        <v>1144</v>
      </c>
      <c r="AC758" s="69"/>
    </row>
    <row r="759" spans="1:29" x14ac:dyDescent="0.25">
      <c r="A759" s="69"/>
      <c r="B759" s="69"/>
      <c r="C759" s="69"/>
      <c r="D759" s="69"/>
      <c r="E759" s="69" t="s">
        <v>2941</v>
      </c>
      <c r="F759" s="69"/>
      <c r="G759" s="69"/>
      <c r="H759" s="69"/>
      <c r="I759" s="69"/>
      <c r="J759" s="69"/>
      <c r="K759" s="69"/>
      <c r="L759" s="69" t="s">
        <v>2940</v>
      </c>
      <c r="M759" s="70">
        <v>158421.93</v>
      </c>
      <c r="N759" s="69"/>
      <c r="O759" s="69"/>
      <c r="P759" s="69" t="s">
        <v>1048</v>
      </c>
      <c r="Q759" s="69" t="s">
        <v>1269</v>
      </c>
      <c r="R759" s="69"/>
      <c r="S759" s="70">
        <v>158421.93</v>
      </c>
      <c r="T759" s="70"/>
      <c r="U759" s="69" t="s">
        <v>1269</v>
      </c>
      <c r="V759" s="73">
        <v>75</v>
      </c>
      <c r="W759" s="69" t="s">
        <v>1269</v>
      </c>
      <c r="X759" s="69"/>
      <c r="Y759" s="70"/>
      <c r="Z759" s="69">
        <v>0</v>
      </c>
      <c r="AA759" s="69"/>
      <c r="AB759" s="69" t="s">
        <v>1144</v>
      </c>
      <c r="AC759" s="69"/>
    </row>
    <row r="760" spans="1:29" x14ac:dyDescent="0.25">
      <c r="A760" s="69"/>
      <c r="B760" s="69"/>
      <c r="C760" s="69"/>
      <c r="D760" s="69"/>
      <c r="E760" s="69" t="s">
        <v>80</v>
      </c>
      <c r="F760" s="69"/>
      <c r="G760" s="69"/>
      <c r="H760" s="69"/>
      <c r="I760" s="69"/>
      <c r="J760" s="69"/>
      <c r="K760" s="69"/>
      <c r="L760" s="69" t="s">
        <v>2942</v>
      </c>
      <c r="M760" s="70">
        <v>123829.16</v>
      </c>
      <c r="N760" s="69"/>
      <c r="O760" s="69"/>
      <c r="P760" s="69" t="s">
        <v>1685</v>
      </c>
      <c r="Q760" s="69" t="s">
        <v>1217</v>
      </c>
      <c r="R760" s="69"/>
      <c r="S760" s="70">
        <v>123829.16</v>
      </c>
      <c r="T760" s="70"/>
      <c r="U760" s="69" t="s">
        <v>2136</v>
      </c>
      <c r="V760" s="73">
        <v>79</v>
      </c>
      <c r="W760" s="69" t="s">
        <v>2136</v>
      </c>
      <c r="X760" s="69"/>
      <c r="Y760" s="70"/>
      <c r="Z760" s="69">
        <v>0</v>
      </c>
      <c r="AA760" s="69"/>
      <c r="AB760" s="69" t="s">
        <v>1144</v>
      </c>
      <c r="AC760" s="69"/>
    </row>
    <row r="761" spans="1:29" x14ac:dyDescent="0.25">
      <c r="A761" s="69"/>
      <c r="B761" s="69"/>
      <c r="C761" s="69"/>
      <c r="D761" s="69"/>
      <c r="E761" s="69" t="s">
        <v>81</v>
      </c>
      <c r="F761" s="69"/>
      <c r="G761" s="69"/>
      <c r="H761" s="69"/>
      <c r="I761" s="69"/>
      <c r="J761" s="69"/>
      <c r="K761" s="69"/>
      <c r="L761" s="69" t="s">
        <v>2943</v>
      </c>
      <c r="M761" s="70">
        <v>68103.17</v>
      </c>
      <c r="N761" s="69"/>
      <c r="O761" s="69"/>
      <c r="P761" s="69" t="s">
        <v>1728</v>
      </c>
      <c r="Q761" s="69" t="s">
        <v>2944</v>
      </c>
      <c r="R761" s="69"/>
      <c r="S761" s="70">
        <v>68103.17</v>
      </c>
      <c r="T761" s="70"/>
      <c r="U761" s="69" t="s">
        <v>2944</v>
      </c>
      <c r="V761" s="73">
        <v>86</v>
      </c>
      <c r="W761" s="69" t="s">
        <v>2944</v>
      </c>
      <c r="X761" s="69"/>
      <c r="Y761" s="70"/>
      <c r="Z761" s="69">
        <v>461.38</v>
      </c>
      <c r="AA761" s="69"/>
      <c r="AB761" s="69" t="s">
        <v>1144</v>
      </c>
      <c r="AC761" s="69"/>
    </row>
    <row r="762" spans="1:29" x14ac:dyDescent="0.25">
      <c r="A762" s="69"/>
      <c r="B762" s="69"/>
      <c r="C762" s="69"/>
      <c r="D762" s="69"/>
      <c r="E762" s="69" t="s">
        <v>88</v>
      </c>
      <c r="F762" s="69"/>
      <c r="G762" s="69"/>
      <c r="H762" s="69"/>
      <c r="I762" s="69"/>
      <c r="J762" s="69"/>
      <c r="K762" s="69"/>
      <c r="L762" s="69" t="s">
        <v>2945</v>
      </c>
      <c r="M762" s="70">
        <v>53743.57</v>
      </c>
      <c r="N762" s="69"/>
      <c r="O762" s="69"/>
      <c r="P762" s="69" t="s">
        <v>1195</v>
      </c>
      <c r="Q762" s="69" t="s">
        <v>1764</v>
      </c>
      <c r="R762" s="69"/>
      <c r="S762" s="70">
        <v>53743.57</v>
      </c>
      <c r="T762" s="70"/>
      <c r="U762" s="69" t="s">
        <v>2175</v>
      </c>
      <c r="V762" s="73">
        <v>90</v>
      </c>
      <c r="W762" s="69" t="s">
        <v>2175</v>
      </c>
      <c r="X762" s="69"/>
      <c r="Y762" s="70"/>
      <c r="Z762" s="69">
        <v>0</v>
      </c>
      <c r="AA762" s="69"/>
      <c r="AB762" s="69" t="s">
        <v>1144</v>
      </c>
      <c r="AC762" s="69"/>
    </row>
    <row r="763" spans="1:29" x14ac:dyDescent="0.25">
      <c r="A763" s="69"/>
      <c r="B763" s="69"/>
      <c r="C763" s="69"/>
      <c r="D763" s="69"/>
      <c r="E763" s="69" t="s">
        <v>99</v>
      </c>
      <c r="F763" s="69"/>
      <c r="G763" s="69"/>
      <c r="H763" s="69"/>
      <c r="I763" s="69"/>
      <c r="J763" s="69"/>
      <c r="K763" s="69"/>
      <c r="L763" s="69" t="s">
        <v>2946</v>
      </c>
      <c r="M763" s="70">
        <v>4946.1000000000004</v>
      </c>
      <c r="N763" s="69"/>
      <c r="O763" s="69"/>
      <c r="P763" s="69" t="s">
        <v>2039</v>
      </c>
      <c r="Q763" s="69" t="s">
        <v>2189</v>
      </c>
      <c r="R763" s="69"/>
      <c r="S763" s="70">
        <v>4946.1000000000004</v>
      </c>
      <c r="T763" s="70"/>
      <c r="U763" s="69" t="s">
        <v>2189</v>
      </c>
      <c r="V763" s="73">
        <v>90</v>
      </c>
      <c r="W763" s="69" t="s">
        <v>2189</v>
      </c>
      <c r="X763" s="69"/>
      <c r="Y763" s="70"/>
      <c r="Z763" s="69">
        <v>0</v>
      </c>
      <c r="AA763" s="69"/>
      <c r="AB763" s="69" t="s">
        <v>1144</v>
      </c>
      <c r="AC763" s="69"/>
    </row>
    <row r="764" spans="1:29" x14ac:dyDescent="0.25">
      <c r="A764" s="69"/>
      <c r="B764" s="69"/>
      <c r="C764" s="69"/>
      <c r="D764" s="69"/>
      <c r="E764" s="69" t="s">
        <v>2948</v>
      </c>
      <c r="F764" s="69"/>
      <c r="G764" s="69"/>
      <c r="H764" s="69"/>
      <c r="I764" s="69"/>
      <c r="J764" s="69"/>
      <c r="K764" s="69"/>
      <c r="L764" s="69" t="s">
        <v>2947</v>
      </c>
      <c r="M764" s="70">
        <v>41136.300000000003</v>
      </c>
      <c r="N764" s="69"/>
      <c r="O764" s="69"/>
      <c r="P764" s="69" t="s">
        <v>1603</v>
      </c>
      <c r="Q764" s="69" t="s">
        <v>2023</v>
      </c>
      <c r="R764" s="69"/>
      <c r="S764" s="70">
        <v>41136.300000000003</v>
      </c>
      <c r="T764" s="70"/>
      <c r="U764" s="69" t="s">
        <v>2020</v>
      </c>
      <c r="V764" s="73">
        <v>56</v>
      </c>
      <c r="W764" s="69" t="s">
        <v>2020</v>
      </c>
      <c r="X764" s="69"/>
      <c r="Y764" s="70"/>
      <c r="Z764" s="69">
        <v>0</v>
      </c>
      <c r="AA764" s="69"/>
      <c r="AB764" s="69" t="s">
        <v>1144</v>
      </c>
      <c r="AC764" s="69"/>
    </row>
    <row r="765" spans="1:29" x14ac:dyDescent="0.25">
      <c r="A765" s="71" t="s">
        <v>193</v>
      </c>
      <c r="B765" s="71"/>
      <c r="C765" s="71"/>
      <c r="D765" s="71"/>
      <c r="E765" s="71"/>
      <c r="F765" s="71"/>
      <c r="G765" s="71"/>
      <c r="H765" s="71"/>
      <c r="I765" s="71"/>
      <c r="J765" s="72">
        <v>1799967.5</v>
      </c>
      <c r="K765" s="71"/>
      <c r="L765" s="71"/>
      <c r="M765" s="72">
        <v>1799027.35</v>
      </c>
      <c r="N765" s="72">
        <v>940.14999999990687</v>
      </c>
      <c r="O765" s="71"/>
      <c r="P765" s="71"/>
      <c r="Q765" s="71"/>
      <c r="R765" s="71"/>
      <c r="S765" s="72">
        <v>1799027.35</v>
      </c>
      <c r="T765" s="72">
        <v>1799026.45</v>
      </c>
      <c r="U765" s="71"/>
      <c r="V765" s="71"/>
      <c r="W765" s="71"/>
      <c r="X765" s="72">
        <v>0.90000000013969839</v>
      </c>
      <c r="Y765" s="72">
        <v>819.69</v>
      </c>
      <c r="Z765" s="72">
        <v>1799846.14</v>
      </c>
      <c r="AA765" s="69"/>
      <c r="AB765" s="69"/>
      <c r="AC765" s="69"/>
    </row>
    <row r="766" spans="1:29" ht="20" x14ac:dyDescent="0.25">
      <c r="A766" s="68" t="s">
        <v>2949</v>
      </c>
      <c r="B766" s="69" t="s">
        <v>2950</v>
      </c>
      <c r="C766" s="69" t="s">
        <v>2951</v>
      </c>
      <c r="D766" s="69" t="s">
        <v>2805</v>
      </c>
      <c r="E766" s="69" t="s">
        <v>2953</v>
      </c>
      <c r="F766" s="69" t="s">
        <v>1435</v>
      </c>
      <c r="G766" s="69" t="s">
        <v>1502</v>
      </c>
      <c r="H766" s="69" t="s">
        <v>1069</v>
      </c>
      <c r="I766" s="69" t="s">
        <v>962</v>
      </c>
      <c r="J766" s="70">
        <v>31043.88</v>
      </c>
      <c r="K766" s="69" t="s">
        <v>2708</v>
      </c>
      <c r="L766" s="69" t="s">
        <v>2952</v>
      </c>
      <c r="M766" s="70">
        <v>7829.64</v>
      </c>
      <c r="N766" s="69"/>
      <c r="O766" s="69"/>
      <c r="P766" s="69" t="s">
        <v>1270</v>
      </c>
      <c r="Q766" s="69" t="s">
        <v>1075</v>
      </c>
      <c r="R766" s="69"/>
      <c r="S766" s="70">
        <v>7829.64</v>
      </c>
      <c r="T766" s="70"/>
      <c r="U766" s="69" t="s">
        <v>1025</v>
      </c>
      <c r="V766" s="73">
        <v>66</v>
      </c>
      <c r="W766" s="69" t="s">
        <v>1025</v>
      </c>
      <c r="X766" s="69"/>
      <c r="Y766" s="70"/>
      <c r="Z766" s="69">
        <v>0</v>
      </c>
      <c r="AA766" s="69" t="s">
        <v>966</v>
      </c>
      <c r="AB766" s="69" t="s">
        <v>1144</v>
      </c>
      <c r="AC766" s="69"/>
    </row>
    <row r="767" spans="1:29" x14ac:dyDescent="0.25">
      <c r="A767" s="69"/>
      <c r="B767" s="69"/>
      <c r="C767" s="69"/>
      <c r="D767" s="69"/>
      <c r="E767" s="69" t="s">
        <v>2955</v>
      </c>
      <c r="F767" s="69"/>
      <c r="G767" s="69"/>
      <c r="H767" s="69"/>
      <c r="I767" s="69"/>
      <c r="J767" s="69"/>
      <c r="K767" s="69"/>
      <c r="L767" s="69" t="s">
        <v>2954</v>
      </c>
      <c r="M767" s="70">
        <v>12661.74</v>
      </c>
      <c r="N767" s="69"/>
      <c r="O767" s="69"/>
      <c r="P767" s="69" t="s">
        <v>1003</v>
      </c>
      <c r="Q767" s="69" t="s">
        <v>1019</v>
      </c>
      <c r="R767" s="69"/>
      <c r="S767" s="70">
        <v>12661.74</v>
      </c>
      <c r="T767" s="70"/>
      <c r="U767" s="69" t="s">
        <v>1048</v>
      </c>
      <c r="V767" s="73">
        <v>51</v>
      </c>
      <c r="W767" s="69" t="s">
        <v>1048</v>
      </c>
      <c r="X767" s="69"/>
      <c r="Y767" s="70"/>
      <c r="Z767" s="69">
        <v>0</v>
      </c>
      <c r="AA767" s="69"/>
      <c r="AB767" s="69" t="s">
        <v>1144</v>
      </c>
      <c r="AC767" s="69"/>
    </row>
    <row r="768" spans="1:29" x14ac:dyDescent="0.25">
      <c r="A768" s="69"/>
      <c r="B768" s="69"/>
      <c r="C768" s="69"/>
      <c r="D768" s="69"/>
      <c r="E768" s="69" t="s">
        <v>2957</v>
      </c>
      <c r="F768" s="69"/>
      <c r="G768" s="69"/>
      <c r="H768" s="69"/>
      <c r="I768" s="69"/>
      <c r="J768" s="69"/>
      <c r="K768" s="69"/>
      <c r="L768" s="69" t="s">
        <v>2956</v>
      </c>
      <c r="M768" s="70">
        <v>8060.22</v>
      </c>
      <c r="N768" s="69"/>
      <c r="O768" s="69"/>
      <c r="P768" s="69" t="s">
        <v>1011</v>
      </c>
      <c r="Q768" s="69" t="s">
        <v>1051</v>
      </c>
      <c r="R768" s="69"/>
      <c r="S768" s="70">
        <v>8060.22</v>
      </c>
      <c r="T768" s="70"/>
      <c r="U768" s="69" t="s">
        <v>2118</v>
      </c>
      <c r="V768" s="73">
        <v>51</v>
      </c>
      <c r="W768" s="69" t="s">
        <v>2118</v>
      </c>
      <c r="X768" s="69"/>
      <c r="Y768" s="70"/>
      <c r="Z768" s="69">
        <v>0</v>
      </c>
      <c r="AA768" s="69"/>
      <c r="AB768" s="69" t="s">
        <v>1144</v>
      </c>
      <c r="AC768" s="69"/>
    </row>
    <row r="769" spans="1:29" x14ac:dyDescent="0.25">
      <c r="A769" s="69"/>
      <c r="B769" s="69"/>
      <c r="C769" s="69"/>
      <c r="D769" s="69"/>
      <c r="E769" s="69" t="s">
        <v>2959</v>
      </c>
      <c r="F769" s="69"/>
      <c r="G769" s="69"/>
      <c r="H769" s="69"/>
      <c r="I769" s="69"/>
      <c r="J769" s="69"/>
      <c r="K769" s="69"/>
      <c r="L769" s="69" t="s">
        <v>2958</v>
      </c>
      <c r="M769" s="70">
        <v>2492.2800000000002</v>
      </c>
      <c r="N769" s="69"/>
      <c r="O769" s="69"/>
      <c r="P769" s="69" t="s">
        <v>1484</v>
      </c>
      <c r="Q769" s="69" t="s">
        <v>1046</v>
      </c>
      <c r="R769" s="69"/>
      <c r="S769" s="70">
        <v>2492.2800000000002</v>
      </c>
      <c r="T769" s="70"/>
      <c r="U769" s="69" t="s">
        <v>1102</v>
      </c>
      <c r="V769" s="73">
        <v>48</v>
      </c>
      <c r="W769" s="69" t="s">
        <v>1102</v>
      </c>
      <c r="X769" s="69"/>
      <c r="Y769" s="70"/>
      <c r="Z769" s="69">
        <v>0</v>
      </c>
      <c r="AA769" s="69"/>
      <c r="AB769" s="69" t="s">
        <v>1144</v>
      </c>
      <c r="AC769" s="69"/>
    </row>
    <row r="770" spans="1:29" x14ac:dyDescent="0.25">
      <c r="A770" s="71" t="s">
        <v>193</v>
      </c>
      <c r="B770" s="71"/>
      <c r="C770" s="71"/>
      <c r="D770" s="71"/>
      <c r="E770" s="71"/>
      <c r="F770" s="71"/>
      <c r="G770" s="71"/>
      <c r="H770" s="71"/>
      <c r="I770" s="71"/>
      <c r="J770" s="72">
        <v>31043.88</v>
      </c>
      <c r="K770" s="71"/>
      <c r="L770" s="71"/>
      <c r="M770" s="72">
        <v>31043.88</v>
      </c>
      <c r="N770" s="72">
        <v>0</v>
      </c>
      <c r="O770" s="71"/>
      <c r="P770" s="71"/>
      <c r="Q770" s="71"/>
      <c r="R770" s="71"/>
      <c r="S770" s="72">
        <v>31043.88</v>
      </c>
      <c r="T770" s="72">
        <v>31043.88</v>
      </c>
      <c r="U770" s="71"/>
      <c r="V770" s="71"/>
      <c r="W770" s="71"/>
      <c r="X770" s="72">
        <v>0</v>
      </c>
      <c r="Y770" s="72">
        <v>0</v>
      </c>
      <c r="Z770" s="72">
        <v>31043.88</v>
      </c>
      <c r="AA770" s="69"/>
      <c r="AB770" s="69"/>
      <c r="AC770" s="69"/>
    </row>
    <row r="771" spans="1:29" ht="20" x14ac:dyDescent="0.25">
      <c r="A771" s="68" t="s">
        <v>2960</v>
      </c>
      <c r="B771" s="69" t="s">
        <v>1968</v>
      </c>
      <c r="C771" s="69" t="s">
        <v>2961</v>
      </c>
      <c r="D771" s="69" t="s">
        <v>2746</v>
      </c>
      <c r="E771" s="69" t="s">
        <v>2963</v>
      </c>
      <c r="F771" s="69"/>
      <c r="G771" s="69" t="s">
        <v>1287</v>
      </c>
      <c r="H771" s="69" t="s">
        <v>1003</v>
      </c>
      <c r="I771" s="69" t="s">
        <v>962</v>
      </c>
      <c r="J771" s="70">
        <v>37000</v>
      </c>
      <c r="K771" s="69" t="s">
        <v>2708</v>
      </c>
      <c r="L771" s="69" t="s">
        <v>2962</v>
      </c>
      <c r="M771" s="70">
        <v>37000</v>
      </c>
      <c r="N771" s="69"/>
      <c r="O771" s="69"/>
      <c r="P771" s="69" t="s">
        <v>2831</v>
      </c>
      <c r="Q771" s="69" t="s">
        <v>1286</v>
      </c>
      <c r="R771" s="69"/>
      <c r="S771" s="70">
        <v>37000</v>
      </c>
      <c r="T771" s="70"/>
      <c r="U771" s="69"/>
      <c r="V771" s="69"/>
      <c r="W771" s="69" t="s">
        <v>1286</v>
      </c>
      <c r="X771" s="69"/>
      <c r="Y771" s="70"/>
      <c r="Z771" s="69">
        <v>0</v>
      </c>
      <c r="AA771" s="69" t="s">
        <v>966</v>
      </c>
      <c r="AB771" s="69" t="s">
        <v>967</v>
      </c>
      <c r="AC771" s="69"/>
    </row>
    <row r="772" spans="1:29" x14ac:dyDescent="0.25">
      <c r="A772" s="71" t="s">
        <v>193</v>
      </c>
      <c r="B772" s="71"/>
      <c r="C772" s="71"/>
      <c r="D772" s="71"/>
      <c r="E772" s="71"/>
      <c r="F772" s="71"/>
      <c r="G772" s="71"/>
      <c r="H772" s="71"/>
      <c r="I772" s="71"/>
      <c r="J772" s="72">
        <v>37000</v>
      </c>
      <c r="K772" s="71"/>
      <c r="L772" s="71"/>
      <c r="M772" s="72">
        <v>37000</v>
      </c>
      <c r="N772" s="72">
        <v>0</v>
      </c>
      <c r="O772" s="71"/>
      <c r="P772" s="71"/>
      <c r="Q772" s="71"/>
      <c r="R772" s="71"/>
      <c r="S772" s="72">
        <v>37000</v>
      </c>
      <c r="T772" s="72">
        <v>0</v>
      </c>
      <c r="U772" s="71"/>
      <c r="V772" s="71"/>
      <c r="W772" s="71"/>
      <c r="X772" s="72">
        <v>37000</v>
      </c>
      <c r="Y772" s="72">
        <v>0</v>
      </c>
      <c r="Z772" s="72">
        <v>0</v>
      </c>
      <c r="AA772" s="69"/>
      <c r="AB772" s="69"/>
      <c r="AC772" s="69"/>
    </row>
    <row r="773" spans="1:29" ht="30" x14ac:dyDescent="0.25">
      <c r="A773" s="68" t="s">
        <v>2964</v>
      </c>
      <c r="B773" s="69" t="s">
        <v>2965</v>
      </c>
      <c r="C773" s="69" t="s">
        <v>2966</v>
      </c>
      <c r="D773" s="69" t="s">
        <v>2845</v>
      </c>
      <c r="E773" s="69" t="s">
        <v>2969</v>
      </c>
      <c r="F773" s="69" t="s">
        <v>1435</v>
      </c>
      <c r="G773" s="69" t="s">
        <v>1030</v>
      </c>
      <c r="H773" s="69" t="s">
        <v>2967</v>
      </c>
      <c r="I773" s="69" t="s">
        <v>1236</v>
      </c>
      <c r="J773" s="70">
        <v>64230.26</v>
      </c>
      <c r="K773" s="69" t="s">
        <v>2708</v>
      </c>
      <c r="L773" s="69" t="s">
        <v>2968</v>
      </c>
      <c r="M773" s="70">
        <v>4467.59</v>
      </c>
      <c r="N773" s="69"/>
      <c r="O773" s="69"/>
      <c r="P773" s="69" t="s">
        <v>2574</v>
      </c>
      <c r="Q773" s="69" t="s">
        <v>2065</v>
      </c>
      <c r="R773" s="69"/>
      <c r="S773" s="70">
        <v>4467.59</v>
      </c>
      <c r="T773" s="70"/>
      <c r="U773" s="69" t="s">
        <v>1728</v>
      </c>
      <c r="V773" s="73">
        <v>74</v>
      </c>
      <c r="W773" s="69" t="s">
        <v>1728</v>
      </c>
      <c r="X773" s="69"/>
      <c r="Y773" s="70"/>
      <c r="Z773" s="69">
        <v>0</v>
      </c>
      <c r="AA773" s="69" t="s">
        <v>966</v>
      </c>
      <c r="AB773" s="69" t="s">
        <v>997</v>
      </c>
      <c r="AC773" s="69" t="s">
        <v>2970</v>
      </c>
    </row>
    <row r="774" spans="1:29" x14ac:dyDescent="0.25">
      <c r="A774" s="69"/>
      <c r="B774" s="69"/>
      <c r="C774" s="69"/>
      <c r="D774" s="69"/>
      <c r="E774" s="69" t="s">
        <v>2969</v>
      </c>
      <c r="F774" s="69"/>
      <c r="G774" s="69"/>
      <c r="H774" s="69"/>
      <c r="I774" s="69"/>
      <c r="J774" s="69"/>
      <c r="K774" s="69"/>
      <c r="L774" s="69" t="s">
        <v>2971</v>
      </c>
      <c r="M774" s="70">
        <v>49894.080000000002</v>
      </c>
      <c r="N774" s="69"/>
      <c r="O774" s="69"/>
      <c r="P774" s="69" t="s">
        <v>2574</v>
      </c>
      <c r="Q774" s="69" t="s">
        <v>2065</v>
      </c>
      <c r="R774" s="69"/>
      <c r="S774" s="70">
        <v>49894.080000000002</v>
      </c>
      <c r="T774" s="70"/>
      <c r="U774" s="69" t="s">
        <v>1728</v>
      </c>
      <c r="V774" s="73">
        <v>74</v>
      </c>
      <c r="W774" s="69" t="s">
        <v>1728</v>
      </c>
      <c r="X774" s="69"/>
      <c r="Y774" s="70"/>
      <c r="Z774" s="69">
        <v>0</v>
      </c>
      <c r="AA774" s="69"/>
      <c r="AB774" s="69" t="s">
        <v>967</v>
      </c>
      <c r="AC774" s="69"/>
    </row>
    <row r="775" spans="1:29" x14ac:dyDescent="0.25">
      <c r="A775" s="69"/>
      <c r="B775" s="69"/>
      <c r="C775" s="69"/>
      <c r="D775" s="69"/>
      <c r="E775" s="69" t="s">
        <v>72</v>
      </c>
      <c r="F775" s="69"/>
      <c r="G775" s="69"/>
      <c r="H775" s="69"/>
      <c r="I775" s="69"/>
      <c r="J775" s="69"/>
      <c r="K775" s="69"/>
      <c r="L775" s="69" t="s">
        <v>2972</v>
      </c>
      <c r="M775" s="70">
        <v>9585.31</v>
      </c>
      <c r="N775" s="69"/>
      <c r="O775" s="69"/>
      <c r="P775" s="69" t="s">
        <v>1286</v>
      </c>
      <c r="Q775" s="69" t="s">
        <v>2298</v>
      </c>
      <c r="R775" s="69"/>
      <c r="S775" s="70">
        <v>9585.31</v>
      </c>
      <c r="T775" s="70"/>
      <c r="U775" s="69"/>
      <c r="V775" s="69"/>
      <c r="W775" s="69"/>
      <c r="X775" s="69"/>
      <c r="Y775" s="70"/>
      <c r="Z775" s="69">
        <v>0</v>
      </c>
      <c r="AA775" s="69"/>
      <c r="AB775" s="69" t="s">
        <v>997</v>
      </c>
      <c r="AC775" s="69"/>
    </row>
    <row r="776" spans="1:29" x14ac:dyDescent="0.25">
      <c r="A776" s="71" t="s">
        <v>193</v>
      </c>
      <c r="B776" s="71"/>
      <c r="C776" s="71"/>
      <c r="D776" s="71"/>
      <c r="E776" s="71"/>
      <c r="F776" s="71"/>
      <c r="G776" s="71"/>
      <c r="H776" s="71"/>
      <c r="I776" s="71"/>
      <c r="J776" s="72">
        <v>64230.26</v>
      </c>
      <c r="K776" s="71"/>
      <c r="L776" s="71"/>
      <c r="M776" s="72">
        <v>63946.979999999996</v>
      </c>
      <c r="N776" s="72">
        <v>283.28000000000611</v>
      </c>
      <c r="O776" s="71"/>
      <c r="P776" s="71"/>
      <c r="Q776" s="71"/>
      <c r="R776" s="71"/>
      <c r="S776" s="72">
        <v>63946.979999999996</v>
      </c>
      <c r="T776" s="72">
        <v>54361.67</v>
      </c>
      <c r="U776" s="71"/>
      <c r="V776" s="71"/>
      <c r="W776" s="71"/>
      <c r="X776" s="72">
        <v>9585.3099999999977</v>
      </c>
      <c r="Y776" s="72">
        <v>0</v>
      </c>
      <c r="Z776" s="72">
        <v>54361.67</v>
      </c>
      <c r="AA776" s="69"/>
      <c r="AB776" s="69"/>
      <c r="AC776" s="69"/>
    </row>
    <row r="777" spans="1:29" ht="30" x14ac:dyDescent="0.25">
      <c r="A777" s="68" t="s">
        <v>2973</v>
      </c>
      <c r="B777" s="69" t="s">
        <v>2132</v>
      </c>
      <c r="C777" s="69" t="s">
        <v>2974</v>
      </c>
      <c r="D777" s="69" t="s">
        <v>2526</v>
      </c>
      <c r="E777" s="69" t="s">
        <v>2976</v>
      </c>
      <c r="F777" s="69" t="s">
        <v>1299</v>
      </c>
      <c r="G777" s="69" t="s">
        <v>1270</v>
      </c>
      <c r="H777" s="69" t="s">
        <v>1062</v>
      </c>
      <c r="I777" s="69" t="s">
        <v>962</v>
      </c>
      <c r="J777" s="70">
        <v>55950.65</v>
      </c>
      <c r="K777" s="69" t="s">
        <v>2708</v>
      </c>
      <c r="L777" s="69" t="s">
        <v>2975</v>
      </c>
      <c r="M777" s="70">
        <v>55950.65</v>
      </c>
      <c r="N777" s="69"/>
      <c r="O777" s="69"/>
      <c r="P777" s="69" t="s">
        <v>1646</v>
      </c>
      <c r="Q777" s="69" t="s">
        <v>1313</v>
      </c>
      <c r="R777" s="69"/>
      <c r="S777" s="70">
        <v>55950.65</v>
      </c>
      <c r="T777" s="70"/>
      <c r="U777" s="69" t="s">
        <v>2276</v>
      </c>
      <c r="V777" s="73">
        <v>91</v>
      </c>
      <c r="W777" s="69" t="s">
        <v>2276</v>
      </c>
      <c r="X777" s="69"/>
      <c r="Y777" s="70"/>
      <c r="Z777" s="69">
        <v>10.68</v>
      </c>
      <c r="AA777" s="69" t="s">
        <v>966</v>
      </c>
      <c r="AB777" s="69" t="s">
        <v>1144</v>
      </c>
      <c r="AC777" s="69"/>
    </row>
    <row r="778" spans="1:29" x14ac:dyDescent="0.25">
      <c r="A778" s="71" t="s">
        <v>193</v>
      </c>
      <c r="B778" s="71"/>
      <c r="C778" s="71"/>
      <c r="D778" s="71"/>
      <c r="E778" s="71"/>
      <c r="F778" s="71"/>
      <c r="G778" s="71"/>
      <c r="H778" s="71"/>
      <c r="I778" s="71"/>
      <c r="J778" s="72">
        <v>55950.65</v>
      </c>
      <c r="K778" s="71"/>
      <c r="L778" s="71"/>
      <c r="M778" s="72">
        <v>55950.65</v>
      </c>
      <c r="N778" s="72">
        <v>0</v>
      </c>
      <c r="O778" s="71"/>
      <c r="P778" s="71"/>
      <c r="Q778" s="71"/>
      <c r="R778" s="71"/>
      <c r="S778" s="72">
        <v>55950.65</v>
      </c>
      <c r="T778" s="72">
        <v>55950.65</v>
      </c>
      <c r="U778" s="71"/>
      <c r="V778" s="71"/>
      <c r="W778" s="71"/>
      <c r="X778" s="72">
        <v>0</v>
      </c>
      <c r="Y778" s="72">
        <v>10.68</v>
      </c>
      <c r="Z778" s="72">
        <v>55961.33</v>
      </c>
      <c r="AA778" s="69"/>
      <c r="AB778" s="69"/>
      <c r="AC778" s="69"/>
    </row>
    <row r="779" spans="1:29" ht="20" x14ac:dyDescent="0.25">
      <c r="A779" s="68" t="s">
        <v>2977</v>
      </c>
      <c r="B779" s="69" t="s">
        <v>1735</v>
      </c>
      <c r="C779" s="69" t="s">
        <v>2978</v>
      </c>
      <c r="D779" s="69" t="s">
        <v>2704</v>
      </c>
      <c r="E779" s="69" t="s">
        <v>2980</v>
      </c>
      <c r="F779" s="69" t="s">
        <v>1299</v>
      </c>
      <c r="G779" s="69" t="s">
        <v>2613</v>
      </c>
      <c r="H779" s="69" t="s">
        <v>1069</v>
      </c>
      <c r="I779" s="69" t="s">
        <v>962</v>
      </c>
      <c r="J779" s="70">
        <v>272798.64</v>
      </c>
      <c r="K779" s="69" t="s">
        <v>2708</v>
      </c>
      <c r="L779" s="69" t="s">
        <v>2979</v>
      </c>
      <c r="M779" s="70">
        <v>119617.15</v>
      </c>
      <c r="N779" s="69"/>
      <c r="O779" s="69"/>
      <c r="P779" s="69" t="s">
        <v>1011</v>
      </c>
      <c r="Q779" s="69" t="s">
        <v>1046</v>
      </c>
      <c r="R779" s="69"/>
      <c r="S779" s="70">
        <v>119617.15</v>
      </c>
      <c r="T779" s="70"/>
      <c r="U779" s="69" t="s">
        <v>1046</v>
      </c>
      <c r="V779" s="73">
        <v>84</v>
      </c>
      <c r="W779" s="69" t="s">
        <v>1046</v>
      </c>
      <c r="X779" s="69"/>
      <c r="Y779" s="70"/>
      <c r="Z779" s="69">
        <v>0</v>
      </c>
      <c r="AA779" s="69" t="s">
        <v>966</v>
      </c>
      <c r="AB779" s="69" t="s">
        <v>1144</v>
      </c>
      <c r="AC779" s="69"/>
    </row>
    <row r="780" spans="1:29" x14ac:dyDescent="0.25">
      <c r="A780" s="69"/>
      <c r="B780" s="69"/>
      <c r="C780" s="69"/>
      <c r="D780" s="69"/>
      <c r="E780" s="69" t="s">
        <v>2982</v>
      </c>
      <c r="F780" s="69"/>
      <c r="G780" s="69"/>
      <c r="H780" s="69"/>
      <c r="I780" s="69"/>
      <c r="J780" s="69"/>
      <c r="K780" s="69"/>
      <c r="L780" s="69" t="s">
        <v>2981</v>
      </c>
      <c r="M780" s="70">
        <v>127282.03</v>
      </c>
      <c r="N780" s="69"/>
      <c r="O780" s="69"/>
      <c r="P780" s="69" t="s">
        <v>1011</v>
      </c>
      <c r="Q780" s="69" t="s">
        <v>1286</v>
      </c>
      <c r="R780" s="69"/>
      <c r="S780" s="70">
        <v>127282.03</v>
      </c>
      <c r="T780" s="70"/>
      <c r="U780" s="69" t="s">
        <v>1046</v>
      </c>
      <c r="V780" s="73">
        <v>84</v>
      </c>
      <c r="W780" s="69" t="s">
        <v>1046</v>
      </c>
      <c r="X780" s="69"/>
      <c r="Y780" s="70"/>
      <c r="Z780" s="69">
        <v>0</v>
      </c>
      <c r="AA780" s="69"/>
      <c r="AB780" s="69" t="s">
        <v>1144</v>
      </c>
      <c r="AC780" s="69"/>
    </row>
    <row r="781" spans="1:29" x14ac:dyDescent="0.25">
      <c r="A781" s="69"/>
      <c r="B781" s="69"/>
      <c r="C781" s="69"/>
      <c r="D781" s="69"/>
      <c r="E781" s="69" t="s">
        <v>2984</v>
      </c>
      <c r="F781" s="69"/>
      <c r="G781" s="69"/>
      <c r="H781" s="69"/>
      <c r="I781" s="69"/>
      <c r="J781" s="69"/>
      <c r="K781" s="69"/>
      <c r="L781" s="69" t="s">
        <v>2983</v>
      </c>
      <c r="M781" s="70">
        <v>25861.18</v>
      </c>
      <c r="N781" s="69"/>
      <c r="O781" s="69"/>
      <c r="P781" s="69" t="s">
        <v>2831</v>
      </c>
      <c r="Q781" s="69" t="s">
        <v>1741</v>
      </c>
      <c r="R781" s="69"/>
      <c r="S781" s="70">
        <v>25861.18</v>
      </c>
      <c r="T781" s="70"/>
      <c r="U781" s="69"/>
      <c r="V781" s="69"/>
      <c r="W781" s="69" t="s">
        <v>1741</v>
      </c>
      <c r="X781" s="69"/>
      <c r="Y781" s="70"/>
      <c r="Z781" s="69">
        <v>0</v>
      </c>
      <c r="AA781" s="69"/>
      <c r="AB781" s="69" t="s">
        <v>1144</v>
      </c>
      <c r="AC781" s="69"/>
    </row>
    <row r="782" spans="1:29" x14ac:dyDescent="0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 t="s">
        <v>2985</v>
      </c>
      <c r="M782" s="70">
        <v>0</v>
      </c>
      <c r="N782" s="69"/>
      <c r="O782" s="69"/>
      <c r="P782" s="69" t="s">
        <v>2831</v>
      </c>
      <c r="Q782" s="69" t="s">
        <v>1380</v>
      </c>
      <c r="R782" s="69"/>
      <c r="S782" s="70">
        <v>0</v>
      </c>
      <c r="T782" s="70"/>
      <c r="U782" s="69" t="s">
        <v>1741</v>
      </c>
      <c r="V782" s="73">
        <v>93</v>
      </c>
      <c r="W782" s="69" t="s">
        <v>1741</v>
      </c>
      <c r="X782" s="69"/>
      <c r="Y782" s="70"/>
      <c r="Z782" s="69">
        <v>2.56</v>
      </c>
      <c r="AA782" s="69"/>
      <c r="AB782" s="69" t="s">
        <v>1144</v>
      </c>
      <c r="AC782" s="69"/>
    </row>
    <row r="783" spans="1:29" x14ac:dyDescent="0.25">
      <c r="A783" s="71" t="s">
        <v>193</v>
      </c>
      <c r="B783" s="71"/>
      <c r="C783" s="71"/>
      <c r="D783" s="71"/>
      <c r="E783" s="71"/>
      <c r="F783" s="71"/>
      <c r="G783" s="71"/>
      <c r="H783" s="71"/>
      <c r="I783" s="71"/>
      <c r="J783" s="72">
        <v>272798.64</v>
      </c>
      <c r="K783" s="71"/>
      <c r="L783" s="71"/>
      <c r="M783" s="72">
        <v>272760.36</v>
      </c>
      <c r="N783" s="72">
        <v>38.28000000002794</v>
      </c>
      <c r="O783" s="71"/>
      <c r="P783" s="71"/>
      <c r="Q783" s="71"/>
      <c r="R783" s="71"/>
      <c r="S783" s="72">
        <v>272760.36</v>
      </c>
      <c r="T783" s="72">
        <v>272760.36</v>
      </c>
      <c r="U783" s="71"/>
      <c r="V783" s="71"/>
      <c r="W783" s="71"/>
      <c r="X783" s="72">
        <v>0</v>
      </c>
      <c r="Y783" s="72">
        <v>2.56</v>
      </c>
      <c r="Z783" s="72">
        <v>272762.92</v>
      </c>
      <c r="AA783" s="69"/>
      <c r="AB783" s="69"/>
      <c r="AC783" s="69"/>
    </row>
    <row r="784" spans="1:29" ht="20" x14ac:dyDescent="0.25">
      <c r="A784" s="68" t="s">
        <v>2986</v>
      </c>
      <c r="B784" s="69" t="s">
        <v>1735</v>
      </c>
      <c r="C784" s="69" t="s">
        <v>2987</v>
      </c>
      <c r="D784" s="69" t="s">
        <v>2988</v>
      </c>
      <c r="E784" s="69" t="s">
        <v>2990</v>
      </c>
      <c r="F784" s="69" t="s">
        <v>1299</v>
      </c>
      <c r="G784" s="69" t="s">
        <v>1564</v>
      </c>
      <c r="H784" s="69" t="s">
        <v>1046</v>
      </c>
      <c r="I784" s="69" t="s">
        <v>962</v>
      </c>
      <c r="J784" s="70">
        <v>426326.52</v>
      </c>
      <c r="K784" s="69" t="s">
        <v>2708</v>
      </c>
      <c r="L784" s="69" t="s">
        <v>2989</v>
      </c>
      <c r="M784" s="70">
        <v>109710.82</v>
      </c>
      <c r="N784" s="69"/>
      <c r="O784" s="69"/>
      <c r="P784" s="69" t="s">
        <v>2831</v>
      </c>
      <c r="Q784" s="69" t="s">
        <v>2288</v>
      </c>
      <c r="R784" s="69"/>
      <c r="S784" s="70">
        <v>109710.82</v>
      </c>
      <c r="T784" s="70"/>
      <c r="U784" s="69" t="s">
        <v>2118</v>
      </c>
      <c r="V784" s="73">
        <v>46</v>
      </c>
      <c r="W784" s="69" t="s">
        <v>2118</v>
      </c>
      <c r="X784" s="69"/>
      <c r="Y784" s="70"/>
      <c r="Z784" s="69">
        <v>0</v>
      </c>
      <c r="AA784" s="69" t="s">
        <v>966</v>
      </c>
      <c r="AB784" s="69" t="s">
        <v>1144</v>
      </c>
      <c r="AC784" s="69"/>
    </row>
    <row r="785" spans="1:29" x14ac:dyDescent="0.25">
      <c r="A785" s="69"/>
      <c r="B785" s="69"/>
      <c r="C785" s="69"/>
      <c r="D785" s="69"/>
      <c r="E785" s="69" t="s">
        <v>2992</v>
      </c>
      <c r="F785" s="69"/>
      <c r="G785" s="69"/>
      <c r="H785" s="69"/>
      <c r="I785" s="69"/>
      <c r="J785" s="69"/>
      <c r="K785" s="69"/>
      <c r="L785" s="69" t="s">
        <v>2991</v>
      </c>
      <c r="M785" s="70">
        <v>47027.1</v>
      </c>
      <c r="N785" s="69"/>
      <c r="O785" s="69"/>
      <c r="P785" s="69" t="s">
        <v>1484</v>
      </c>
      <c r="Q785" s="69" t="s">
        <v>1484</v>
      </c>
      <c r="R785" s="69"/>
      <c r="S785" s="70">
        <v>47027.1</v>
      </c>
      <c r="T785" s="70"/>
      <c r="U785" s="69" t="s">
        <v>1102</v>
      </c>
      <c r="V785" s="73">
        <v>48</v>
      </c>
      <c r="W785" s="69" t="s">
        <v>1102</v>
      </c>
      <c r="X785" s="69"/>
      <c r="Y785" s="70"/>
      <c r="Z785" s="69">
        <v>0</v>
      </c>
      <c r="AA785" s="69"/>
      <c r="AB785" s="69" t="s">
        <v>1144</v>
      </c>
      <c r="AC785" s="69"/>
    </row>
    <row r="786" spans="1:29" x14ac:dyDescent="0.25">
      <c r="A786" s="69"/>
      <c r="B786" s="69"/>
      <c r="C786" s="69"/>
      <c r="D786" s="69"/>
      <c r="E786" s="69" t="s">
        <v>2994</v>
      </c>
      <c r="F786" s="69"/>
      <c r="G786" s="69"/>
      <c r="H786" s="69"/>
      <c r="I786" s="69"/>
      <c r="J786" s="69"/>
      <c r="K786" s="69"/>
      <c r="L786" s="69" t="s">
        <v>2993</v>
      </c>
      <c r="M786" s="70">
        <v>118845.11</v>
      </c>
      <c r="N786" s="69"/>
      <c r="O786" s="69"/>
      <c r="P786" s="69" t="s">
        <v>2023</v>
      </c>
      <c r="Q786" s="69" t="s">
        <v>1286</v>
      </c>
      <c r="R786" s="69"/>
      <c r="S786" s="70">
        <v>118845.11</v>
      </c>
      <c r="T786" s="70"/>
      <c r="U786" s="69" t="s">
        <v>1046</v>
      </c>
      <c r="V786" s="73">
        <v>64</v>
      </c>
      <c r="W786" s="69" t="s">
        <v>1046</v>
      </c>
      <c r="X786" s="69"/>
      <c r="Y786" s="70"/>
      <c r="Z786" s="69">
        <v>0</v>
      </c>
      <c r="AA786" s="69"/>
      <c r="AB786" s="69" t="s">
        <v>1144</v>
      </c>
      <c r="AC786" s="69"/>
    </row>
    <row r="787" spans="1:29" x14ac:dyDescent="0.25">
      <c r="A787" s="69"/>
      <c r="B787" s="69"/>
      <c r="C787" s="69"/>
      <c r="D787" s="69"/>
      <c r="E787" s="69" t="s">
        <v>2996</v>
      </c>
      <c r="F787" s="69"/>
      <c r="G787" s="69"/>
      <c r="H787" s="69"/>
      <c r="I787" s="69"/>
      <c r="J787" s="69"/>
      <c r="K787" s="69"/>
      <c r="L787" s="69" t="s">
        <v>2995</v>
      </c>
      <c r="M787" s="70">
        <v>66987.22</v>
      </c>
      <c r="N787" s="69"/>
      <c r="O787" s="69"/>
      <c r="P787" s="69" t="s">
        <v>1685</v>
      </c>
      <c r="Q787" s="69" t="s">
        <v>1741</v>
      </c>
      <c r="R787" s="69"/>
      <c r="S787" s="70">
        <v>66987.22</v>
      </c>
      <c r="T787" s="70"/>
      <c r="U787" s="69" t="s">
        <v>1741</v>
      </c>
      <c r="V787" s="73">
        <v>56</v>
      </c>
      <c r="W787" s="69" t="s">
        <v>1741</v>
      </c>
      <c r="X787" s="69"/>
      <c r="Y787" s="70"/>
      <c r="Z787" s="69">
        <v>0</v>
      </c>
      <c r="AA787" s="69"/>
      <c r="AB787" s="69" t="s">
        <v>1144</v>
      </c>
      <c r="AC787" s="69"/>
    </row>
    <row r="788" spans="1:29" x14ac:dyDescent="0.25">
      <c r="A788" s="69"/>
      <c r="B788" s="69"/>
      <c r="C788" s="69"/>
      <c r="D788" s="69"/>
      <c r="E788" s="69" t="s">
        <v>2998</v>
      </c>
      <c r="F788" s="69"/>
      <c r="G788" s="69"/>
      <c r="H788" s="69"/>
      <c r="I788" s="69"/>
      <c r="J788" s="69"/>
      <c r="K788" s="69"/>
      <c r="L788" s="69" t="s">
        <v>2997</v>
      </c>
      <c r="M788" s="70">
        <v>6300.16</v>
      </c>
      <c r="N788" s="69"/>
      <c r="O788" s="69"/>
      <c r="P788" s="69" t="s">
        <v>2118</v>
      </c>
      <c r="Q788" s="69" t="s">
        <v>1269</v>
      </c>
      <c r="R788" s="69"/>
      <c r="S788" s="70">
        <v>6300.16</v>
      </c>
      <c r="T788" s="70"/>
      <c r="U788" s="69" t="s">
        <v>1269</v>
      </c>
      <c r="V788" s="73">
        <v>54</v>
      </c>
      <c r="W788" s="69" t="s">
        <v>1269</v>
      </c>
      <c r="X788" s="69"/>
      <c r="Y788" s="70"/>
      <c r="Z788" s="69">
        <v>0</v>
      </c>
      <c r="AA788" s="69"/>
      <c r="AB788" s="69" t="s">
        <v>1144</v>
      </c>
      <c r="AC788" s="69"/>
    </row>
    <row r="789" spans="1:29" x14ac:dyDescent="0.25">
      <c r="A789" s="69"/>
      <c r="B789" s="69"/>
      <c r="C789" s="69"/>
      <c r="D789" s="69"/>
      <c r="E789" s="69" t="s">
        <v>3000</v>
      </c>
      <c r="F789" s="69"/>
      <c r="G789" s="69"/>
      <c r="H789" s="69"/>
      <c r="I789" s="69"/>
      <c r="J789" s="69"/>
      <c r="K789" s="69"/>
      <c r="L789" s="69" t="s">
        <v>2999</v>
      </c>
      <c r="M789" s="70">
        <v>58935.51</v>
      </c>
      <c r="N789" s="69"/>
      <c r="O789" s="69"/>
      <c r="P789" s="69" t="s">
        <v>1728</v>
      </c>
      <c r="Q789" s="69" t="s">
        <v>1269</v>
      </c>
      <c r="R789" s="69"/>
      <c r="S789" s="70">
        <v>58935.51</v>
      </c>
      <c r="T789" s="70"/>
      <c r="U789" s="69" t="s">
        <v>1269</v>
      </c>
      <c r="V789" s="73">
        <v>58</v>
      </c>
      <c r="W789" s="69" t="s">
        <v>1269</v>
      </c>
      <c r="X789" s="69"/>
      <c r="Y789" s="70"/>
      <c r="Z789" s="69">
        <v>0</v>
      </c>
      <c r="AA789" s="69"/>
      <c r="AB789" s="69" t="s">
        <v>1144</v>
      </c>
      <c r="AC789" s="69"/>
    </row>
    <row r="790" spans="1:29" x14ac:dyDescent="0.25">
      <c r="A790" s="69"/>
      <c r="B790" s="69"/>
      <c r="C790" s="69"/>
      <c r="D790" s="69"/>
      <c r="E790" s="69" t="s">
        <v>93</v>
      </c>
      <c r="F790" s="69"/>
      <c r="G790" s="69"/>
      <c r="H790" s="69"/>
      <c r="I790" s="69"/>
      <c r="J790" s="69"/>
      <c r="K790" s="69"/>
      <c r="L790" s="69" t="s">
        <v>3001</v>
      </c>
      <c r="M790" s="70">
        <v>18374.04</v>
      </c>
      <c r="N790" s="69"/>
      <c r="O790" s="69"/>
      <c r="P790" s="69" t="s">
        <v>1102</v>
      </c>
      <c r="Q790" s="69" t="s">
        <v>1394</v>
      </c>
      <c r="R790" s="69"/>
      <c r="S790" s="70">
        <v>18374.04</v>
      </c>
      <c r="T790" s="70"/>
      <c r="U790" s="69" t="s">
        <v>3002</v>
      </c>
      <c r="V790" s="73">
        <v>53</v>
      </c>
      <c r="W790" s="69" t="s">
        <v>3002</v>
      </c>
      <c r="X790" s="69"/>
      <c r="Y790" s="70"/>
      <c r="Z790" s="69">
        <v>0</v>
      </c>
      <c r="AA790" s="69"/>
      <c r="AB790" s="69" t="s">
        <v>1144</v>
      </c>
      <c r="AC790" s="69"/>
    </row>
    <row r="791" spans="1:29" x14ac:dyDescent="0.25">
      <c r="A791" s="71" t="s">
        <v>193</v>
      </c>
      <c r="B791" s="71"/>
      <c r="C791" s="71"/>
      <c r="D791" s="71"/>
      <c r="E791" s="71"/>
      <c r="F791" s="71"/>
      <c r="G791" s="71"/>
      <c r="H791" s="71"/>
      <c r="I791" s="71"/>
      <c r="J791" s="72">
        <v>426326.52</v>
      </c>
      <c r="K791" s="71"/>
      <c r="L791" s="71"/>
      <c r="M791" s="72">
        <v>426179.95999999996</v>
      </c>
      <c r="N791" s="72">
        <v>146.56000000005588</v>
      </c>
      <c r="O791" s="71"/>
      <c r="P791" s="71"/>
      <c r="Q791" s="71"/>
      <c r="R791" s="71"/>
      <c r="S791" s="72">
        <v>426179.95999999996</v>
      </c>
      <c r="T791" s="72">
        <v>426179.96</v>
      </c>
      <c r="U791" s="71"/>
      <c r="V791" s="71"/>
      <c r="W791" s="71"/>
      <c r="X791" s="72">
        <v>-5.8207660913467407E-11</v>
      </c>
      <c r="Y791" s="72">
        <v>0</v>
      </c>
      <c r="Z791" s="72">
        <v>426179.96</v>
      </c>
      <c r="AA791" s="69"/>
      <c r="AB791" s="69"/>
      <c r="AC791" s="69"/>
    </row>
    <row r="792" spans="1:29" ht="20" x14ac:dyDescent="0.25">
      <c r="A792" s="68" t="s">
        <v>3003</v>
      </c>
      <c r="B792" s="69" t="s">
        <v>3004</v>
      </c>
      <c r="C792" s="69" t="s">
        <v>3005</v>
      </c>
      <c r="D792" s="69" t="s">
        <v>3006</v>
      </c>
      <c r="E792" s="69" t="s">
        <v>115</v>
      </c>
      <c r="F792" s="69" t="s">
        <v>1435</v>
      </c>
      <c r="G792" s="69" t="s">
        <v>2017</v>
      </c>
      <c r="H792" s="69" t="s">
        <v>1745</v>
      </c>
      <c r="I792" s="69" t="s">
        <v>962</v>
      </c>
      <c r="J792" s="70">
        <v>559954.26</v>
      </c>
      <c r="K792" s="69" t="s">
        <v>2708</v>
      </c>
      <c r="L792" s="69" t="s">
        <v>3007</v>
      </c>
      <c r="M792" s="70">
        <v>450451.36</v>
      </c>
      <c r="N792" s="69"/>
      <c r="O792" s="69"/>
      <c r="P792" s="69" t="s">
        <v>2039</v>
      </c>
      <c r="Q792" s="69" t="s">
        <v>1612</v>
      </c>
      <c r="R792" s="69"/>
      <c r="S792" s="70">
        <v>450451.36</v>
      </c>
      <c r="T792" s="70"/>
      <c r="U792" s="69" t="s">
        <v>2207</v>
      </c>
      <c r="V792" s="73">
        <v>75</v>
      </c>
      <c r="W792" s="69" t="s">
        <v>2207</v>
      </c>
      <c r="X792" s="69"/>
      <c r="Y792" s="70"/>
      <c r="Z792" s="69">
        <v>0</v>
      </c>
      <c r="AA792" s="69" t="s">
        <v>966</v>
      </c>
      <c r="AB792" s="69" t="s">
        <v>1144</v>
      </c>
      <c r="AC792" s="69"/>
    </row>
    <row r="793" spans="1:29" x14ac:dyDescent="0.25">
      <c r="A793" s="69"/>
      <c r="B793" s="69"/>
      <c r="C793" s="69"/>
      <c r="D793" s="69"/>
      <c r="E793" s="69" t="s">
        <v>114</v>
      </c>
      <c r="F793" s="69"/>
      <c r="G793" s="69"/>
      <c r="H793" s="69"/>
      <c r="I793" s="69"/>
      <c r="J793" s="69"/>
      <c r="K793" s="69"/>
      <c r="L793" s="69" t="s">
        <v>3008</v>
      </c>
      <c r="M793" s="70">
        <v>50780.84</v>
      </c>
      <c r="N793" s="69"/>
      <c r="O793" s="69"/>
      <c r="P793" s="69" t="s">
        <v>1258</v>
      </c>
      <c r="Q793" s="69" t="s">
        <v>1217</v>
      </c>
      <c r="R793" s="69"/>
      <c r="S793" s="70">
        <v>50780.84</v>
      </c>
      <c r="T793" s="70"/>
      <c r="U793" s="69" t="s">
        <v>2136</v>
      </c>
      <c r="V793" s="73">
        <v>52</v>
      </c>
      <c r="W793" s="69" t="s">
        <v>2136</v>
      </c>
      <c r="X793" s="69"/>
      <c r="Y793" s="70"/>
      <c r="Z793" s="69">
        <v>0</v>
      </c>
      <c r="AA793" s="69"/>
      <c r="AB793" s="69" t="s">
        <v>1144</v>
      </c>
      <c r="AC793" s="69"/>
    </row>
    <row r="794" spans="1:29" x14ac:dyDescent="0.25">
      <c r="A794" s="69"/>
      <c r="B794" s="69"/>
      <c r="C794" s="69"/>
      <c r="D794" s="69"/>
      <c r="E794" s="69" t="s">
        <v>117</v>
      </c>
      <c r="F794" s="69"/>
      <c r="G794" s="69"/>
      <c r="H794" s="69"/>
      <c r="I794" s="69"/>
      <c r="J794" s="69"/>
      <c r="K794" s="69"/>
      <c r="L794" s="69" t="s">
        <v>3009</v>
      </c>
      <c r="M794" s="70">
        <v>73066.559999999998</v>
      </c>
      <c r="N794" s="69"/>
      <c r="O794" s="69"/>
      <c r="P794" s="69" t="s">
        <v>1709</v>
      </c>
      <c r="Q794" s="69" t="s">
        <v>1547</v>
      </c>
      <c r="R794" s="69"/>
      <c r="S794" s="70">
        <v>73066.559999999998</v>
      </c>
      <c r="T794" s="70"/>
      <c r="U794" s="69" t="s">
        <v>2277</v>
      </c>
      <c r="V794" s="73">
        <v>66</v>
      </c>
      <c r="W794" s="69" t="s">
        <v>2277</v>
      </c>
      <c r="X794" s="69"/>
      <c r="Y794" s="70"/>
      <c r="Z794" s="69">
        <v>0</v>
      </c>
      <c r="AA794" s="69"/>
      <c r="AB794" s="69" t="s">
        <v>1144</v>
      </c>
      <c r="AC794" s="69"/>
    </row>
    <row r="795" spans="1:29" x14ac:dyDescent="0.25">
      <c r="A795" s="69"/>
      <c r="B795" s="69"/>
      <c r="C795" s="69"/>
      <c r="D795" s="69"/>
      <c r="E795" s="69" t="s">
        <v>116</v>
      </c>
      <c r="F795" s="69"/>
      <c r="G795" s="69"/>
      <c r="H795" s="69"/>
      <c r="I795" s="69"/>
      <c r="J795" s="69"/>
      <c r="K795" s="69"/>
      <c r="L795" s="69" t="s">
        <v>3010</v>
      </c>
      <c r="M795" s="70">
        <v>32545.64</v>
      </c>
      <c r="N795" s="69"/>
      <c r="O795" s="69"/>
      <c r="P795" s="69" t="s">
        <v>2529</v>
      </c>
      <c r="Q795" s="69" t="s">
        <v>3011</v>
      </c>
      <c r="R795" s="69"/>
      <c r="S795" s="70">
        <v>32545.64</v>
      </c>
      <c r="T795" s="70"/>
      <c r="U795" s="69" t="s">
        <v>3011</v>
      </c>
      <c r="V795" s="73">
        <v>66</v>
      </c>
      <c r="W795" s="69" t="s">
        <v>3011</v>
      </c>
      <c r="X795" s="69"/>
      <c r="Y795" s="70"/>
      <c r="Z795" s="69">
        <v>0</v>
      </c>
      <c r="AA795" s="69"/>
      <c r="AB795" s="69" t="s">
        <v>1144</v>
      </c>
      <c r="AC795" s="69"/>
    </row>
    <row r="796" spans="1:29" x14ac:dyDescent="0.25">
      <c r="A796" s="71" t="s">
        <v>193</v>
      </c>
      <c r="B796" s="71"/>
      <c r="C796" s="71"/>
      <c r="D796" s="71"/>
      <c r="E796" s="71"/>
      <c r="F796" s="71"/>
      <c r="G796" s="71"/>
      <c r="H796" s="71"/>
      <c r="I796" s="71"/>
      <c r="J796" s="72">
        <v>559954.26</v>
      </c>
      <c r="K796" s="71"/>
      <c r="L796" s="71"/>
      <c r="M796" s="72">
        <v>606844.4</v>
      </c>
      <c r="N796" s="72">
        <v>-46890.140000000014</v>
      </c>
      <c r="O796" s="71"/>
      <c r="P796" s="71"/>
      <c r="Q796" s="71"/>
      <c r="R796" s="71"/>
      <c r="S796" s="72">
        <v>606844.4</v>
      </c>
      <c r="T796" s="72">
        <v>606844.4</v>
      </c>
      <c r="U796" s="71"/>
      <c r="V796" s="71"/>
      <c r="W796" s="71"/>
      <c r="X796" s="72">
        <v>0</v>
      </c>
      <c r="Y796" s="72">
        <v>0</v>
      </c>
      <c r="Z796" s="72">
        <v>606844.4</v>
      </c>
      <c r="AA796" s="69"/>
      <c r="AB796" s="69"/>
      <c r="AC796" s="69"/>
    </row>
    <row r="797" spans="1:29" ht="30" x14ac:dyDescent="0.25">
      <c r="A797" s="68" t="s">
        <v>3012</v>
      </c>
      <c r="B797" s="69" t="s">
        <v>3013</v>
      </c>
      <c r="C797" s="69" t="s">
        <v>19</v>
      </c>
      <c r="D797" s="69" t="s">
        <v>2704</v>
      </c>
      <c r="E797" s="69"/>
      <c r="F797" s="69" t="s">
        <v>1722</v>
      </c>
      <c r="G797" s="69" t="s">
        <v>1546</v>
      </c>
      <c r="H797" s="69" t="s">
        <v>2331</v>
      </c>
      <c r="I797" s="69" t="s">
        <v>962</v>
      </c>
      <c r="J797" s="70">
        <v>4240077.01</v>
      </c>
      <c r="K797" s="69" t="s">
        <v>2708</v>
      </c>
      <c r="L797" s="69" t="s">
        <v>3014</v>
      </c>
      <c r="M797" s="70">
        <v>127665.28</v>
      </c>
      <c r="N797" s="69"/>
      <c r="O797" s="69"/>
      <c r="P797" s="69" t="s">
        <v>1080</v>
      </c>
      <c r="Q797" s="69" t="s">
        <v>3011</v>
      </c>
      <c r="R797" s="69"/>
      <c r="S797" s="70">
        <v>127665.28</v>
      </c>
      <c r="T797" s="70"/>
      <c r="U797" s="69"/>
      <c r="V797" s="69"/>
      <c r="W797" s="69"/>
      <c r="X797" s="69"/>
      <c r="Y797" s="70"/>
      <c r="Z797" s="69">
        <v>0</v>
      </c>
      <c r="AA797" s="69" t="s">
        <v>966</v>
      </c>
      <c r="AB797" s="69" t="s">
        <v>1144</v>
      </c>
      <c r="AC797" s="69"/>
    </row>
    <row r="798" spans="1:29" ht="30" x14ac:dyDescent="0.25">
      <c r="A798" s="69"/>
      <c r="B798" s="69" t="s">
        <v>3013</v>
      </c>
      <c r="C798" s="69" t="s">
        <v>19</v>
      </c>
      <c r="D798" s="69" t="s">
        <v>2704</v>
      </c>
      <c r="E798" s="69" t="s">
        <v>3016</v>
      </c>
      <c r="F798" s="69" t="s">
        <v>1722</v>
      </c>
      <c r="G798" s="69" t="s">
        <v>1546</v>
      </c>
      <c r="H798" s="69" t="s">
        <v>2331</v>
      </c>
      <c r="I798" s="69" t="s">
        <v>962</v>
      </c>
      <c r="J798" s="70">
        <v>4240077.01</v>
      </c>
      <c r="K798" s="69" t="s">
        <v>2708</v>
      </c>
      <c r="L798" s="69" t="s">
        <v>3015</v>
      </c>
      <c r="M798" s="70">
        <v>47259.45</v>
      </c>
      <c r="N798" s="69"/>
      <c r="O798" s="69"/>
      <c r="P798" s="69" t="s">
        <v>3017</v>
      </c>
      <c r="Q798" s="69" t="s">
        <v>1380</v>
      </c>
      <c r="R798" s="69"/>
      <c r="S798" s="70">
        <v>47259.45</v>
      </c>
      <c r="T798" s="70"/>
      <c r="U798" s="69" t="s">
        <v>1741</v>
      </c>
      <c r="V798" s="73">
        <v>77</v>
      </c>
      <c r="W798" s="69" t="s">
        <v>1741</v>
      </c>
      <c r="X798" s="69"/>
      <c r="Y798" s="70"/>
      <c r="Z798" s="69">
        <v>4.7</v>
      </c>
      <c r="AA798" s="69"/>
      <c r="AB798" s="69" t="s">
        <v>1144</v>
      </c>
      <c r="AC798" s="69"/>
    </row>
    <row r="799" spans="1:29" ht="30" x14ac:dyDescent="0.25">
      <c r="A799" s="69"/>
      <c r="B799" s="69" t="s">
        <v>3013</v>
      </c>
      <c r="C799" s="69" t="s">
        <v>19</v>
      </c>
      <c r="D799" s="69" t="s">
        <v>2704</v>
      </c>
      <c r="E799" s="69" t="s">
        <v>3019</v>
      </c>
      <c r="F799" s="69" t="s">
        <v>1722</v>
      </c>
      <c r="G799" s="69" t="s">
        <v>1546</v>
      </c>
      <c r="H799" s="69" t="s">
        <v>2331</v>
      </c>
      <c r="I799" s="69" t="s">
        <v>962</v>
      </c>
      <c r="J799" s="70">
        <v>4240077.01</v>
      </c>
      <c r="K799" s="69" t="s">
        <v>2708</v>
      </c>
      <c r="L799" s="69" t="s">
        <v>3018</v>
      </c>
      <c r="M799" s="70">
        <v>240431.92</v>
      </c>
      <c r="N799" s="69"/>
      <c r="O799" s="69"/>
      <c r="P799" s="69" t="s">
        <v>1685</v>
      </c>
      <c r="Q799" s="69" t="s">
        <v>1269</v>
      </c>
      <c r="R799" s="69"/>
      <c r="S799" s="70">
        <v>240431.92</v>
      </c>
      <c r="T799" s="70"/>
      <c r="U799" s="69" t="s">
        <v>1269</v>
      </c>
      <c r="V799" s="73">
        <v>63</v>
      </c>
      <c r="W799" s="69" t="s">
        <v>1269</v>
      </c>
      <c r="X799" s="69"/>
      <c r="Y799" s="70"/>
      <c r="Z799" s="69">
        <v>0</v>
      </c>
      <c r="AA799" s="69"/>
      <c r="AB799" s="69" t="s">
        <v>1144</v>
      </c>
      <c r="AC799" s="69"/>
    </row>
    <row r="800" spans="1:29" ht="30" x14ac:dyDescent="0.25">
      <c r="A800" s="69"/>
      <c r="B800" s="69" t="s">
        <v>3013</v>
      </c>
      <c r="C800" s="69" t="s">
        <v>19</v>
      </c>
      <c r="D800" s="69" t="s">
        <v>2704</v>
      </c>
      <c r="E800" s="69" t="s">
        <v>3021</v>
      </c>
      <c r="F800" s="69" t="s">
        <v>1722</v>
      </c>
      <c r="G800" s="69" t="s">
        <v>1546</v>
      </c>
      <c r="H800" s="69" t="s">
        <v>2331</v>
      </c>
      <c r="I800" s="69" t="s">
        <v>962</v>
      </c>
      <c r="J800" s="70">
        <v>4240077.01</v>
      </c>
      <c r="K800" s="69" t="s">
        <v>2708</v>
      </c>
      <c r="L800" s="69" t="s">
        <v>3020</v>
      </c>
      <c r="M800" s="70">
        <v>185835.89</v>
      </c>
      <c r="N800" s="69"/>
      <c r="O800" s="69"/>
      <c r="P800" s="69" t="s">
        <v>1048</v>
      </c>
      <c r="Q800" s="69" t="s">
        <v>1269</v>
      </c>
      <c r="R800" s="69"/>
      <c r="S800" s="70">
        <v>185835.89</v>
      </c>
      <c r="T800" s="70"/>
      <c r="U800" s="69" t="s">
        <v>1269</v>
      </c>
      <c r="V800" s="73">
        <v>75</v>
      </c>
      <c r="W800" s="69" t="s">
        <v>1269</v>
      </c>
      <c r="X800" s="69"/>
      <c r="Y800" s="70"/>
      <c r="Z800" s="69">
        <v>0</v>
      </c>
      <c r="AA800" s="69"/>
      <c r="AB800" s="69" t="s">
        <v>1144</v>
      </c>
      <c r="AC800" s="69"/>
    </row>
    <row r="801" spans="1:29" ht="30" x14ac:dyDescent="0.25">
      <c r="A801" s="69"/>
      <c r="B801" s="69" t="s">
        <v>3013</v>
      </c>
      <c r="C801" s="69" t="s">
        <v>19</v>
      </c>
      <c r="D801" s="69" t="s">
        <v>2704</v>
      </c>
      <c r="E801" s="69" t="s">
        <v>3023</v>
      </c>
      <c r="F801" s="69" t="s">
        <v>1722</v>
      </c>
      <c r="G801" s="69" t="s">
        <v>1546</v>
      </c>
      <c r="H801" s="69" t="s">
        <v>2331</v>
      </c>
      <c r="I801" s="69" t="s">
        <v>962</v>
      </c>
      <c r="J801" s="70">
        <v>4240077.01</v>
      </c>
      <c r="K801" s="69" t="s">
        <v>2708</v>
      </c>
      <c r="L801" s="69" t="s">
        <v>3022</v>
      </c>
      <c r="M801" s="70">
        <v>232254.47</v>
      </c>
      <c r="N801" s="69"/>
      <c r="O801" s="69"/>
      <c r="P801" s="69" t="s">
        <v>1048</v>
      </c>
      <c r="Q801" s="69" t="s">
        <v>1307</v>
      </c>
      <c r="R801" s="69"/>
      <c r="S801" s="70">
        <v>232254.47</v>
      </c>
      <c r="T801" s="70"/>
      <c r="U801" s="69" t="s">
        <v>1211</v>
      </c>
      <c r="V801" s="73">
        <v>82</v>
      </c>
      <c r="W801" s="69" t="s">
        <v>1211</v>
      </c>
      <c r="X801" s="69"/>
      <c r="Y801" s="70"/>
      <c r="Z801" s="69">
        <v>25.69</v>
      </c>
      <c r="AA801" s="69"/>
      <c r="AB801" s="69" t="s">
        <v>1144</v>
      </c>
      <c r="AC801" s="69"/>
    </row>
    <row r="802" spans="1:29" ht="30" x14ac:dyDescent="0.25">
      <c r="A802" s="69"/>
      <c r="B802" s="69" t="s">
        <v>3013</v>
      </c>
      <c r="C802" s="69" t="s">
        <v>19</v>
      </c>
      <c r="D802" s="69" t="s">
        <v>2704</v>
      </c>
      <c r="E802" s="69" t="s">
        <v>3025</v>
      </c>
      <c r="F802" s="69" t="s">
        <v>1722</v>
      </c>
      <c r="G802" s="69" t="s">
        <v>1546</v>
      </c>
      <c r="H802" s="69" t="s">
        <v>2331</v>
      </c>
      <c r="I802" s="69" t="s">
        <v>962</v>
      </c>
      <c r="J802" s="70">
        <v>4240077.01</v>
      </c>
      <c r="K802" s="69" t="s">
        <v>2708</v>
      </c>
      <c r="L802" s="69" t="s">
        <v>3024</v>
      </c>
      <c r="M802" s="70">
        <v>460487.31</v>
      </c>
      <c r="N802" s="69"/>
      <c r="O802" s="69"/>
      <c r="P802" s="69" t="s">
        <v>1728</v>
      </c>
      <c r="Q802" s="69" t="s">
        <v>1718</v>
      </c>
      <c r="R802" s="69"/>
      <c r="S802" s="70">
        <v>460487.31</v>
      </c>
      <c r="T802" s="70"/>
      <c r="U802" s="69" t="s">
        <v>1211</v>
      </c>
      <c r="V802" s="73">
        <v>65</v>
      </c>
      <c r="W802" s="69" t="s">
        <v>1211</v>
      </c>
      <c r="X802" s="69"/>
      <c r="Y802" s="70"/>
      <c r="Z802" s="69">
        <v>0</v>
      </c>
      <c r="AA802" s="69"/>
      <c r="AB802" s="69" t="s">
        <v>1144</v>
      </c>
      <c r="AC802" s="69"/>
    </row>
    <row r="803" spans="1:29" ht="30" x14ac:dyDescent="0.25">
      <c r="A803" s="69"/>
      <c r="B803" s="69" t="s">
        <v>3013</v>
      </c>
      <c r="C803" s="69" t="s">
        <v>19</v>
      </c>
      <c r="D803" s="69" t="s">
        <v>2704</v>
      </c>
      <c r="E803" s="69" t="s">
        <v>84</v>
      </c>
      <c r="F803" s="69" t="s">
        <v>1722</v>
      </c>
      <c r="G803" s="69" t="s">
        <v>1546</v>
      </c>
      <c r="H803" s="69" t="s">
        <v>2331</v>
      </c>
      <c r="I803" s="69" t="s">
        <v>962</v>
      </c>
      <c r="J803" s="70">
        <v>4240077.01</v>
      </c>
      <c r="K803" s="69" t="s">
        <v>2708</v>
      </c>
      <c r="L803" s="69" t="s">
        <v>3026</v>
      </c>
      <c r="M803" s="70">
        <v>490511.38</v>
      </c>
      <c r="N803" s="69"/>
      <c r="O803" s="69"/>
      <c r="P803" s="69" t="s">
        <v>1195</v>
      </c>
      <c r="Q803" s="69" t="s">
        <v>1276</v>
      </c>
      <c r="R803" s="69"/>
      <c r="S803" s="70">
        <v>490511.38</v>
      </c>
      <c r="T803" s="70"/>
      <c r="U803" s="69" t="s">
        <v>2170</v>
      </c>
      <c r="V803" s="73">
        <v>87</v>
      </c>
      <c r="W803" s="69" t="s">
        <v>2170</v>
      </c>
      <c r="X803" s="69"/>
      <c r="Y803" s="70"/>
      <c r="Z803" s="69">
        <v>518.96</v>
      </c>
      <c r="AA803" s="69"/>
      <c r="AB803" s="69" t="s">
        <v>1144</v>
      </c>
      <c r="AC803" s="69"/>
    </row>
    <row r="804" spans="1:29" ht="30" x14ac:dyDescent="0.25">
      <c r="A804" s="69"/>
      <c r="B804" s="69" t="s">
        <v>3013</v>
      </c>
      <c r="C804" s="69" t="s">
        <v>19</v>
      </c>
      <c r="D804" s="69" t="s">
        <v>2704</v>
      </c>
      <c r="E804" s="69" t="s">
        <v>83</v>
      </c>
      <c r="F804" s="69" t="s">
        <v>1722</v>
      </c>
      <c r="G804" s="69" t="s">
        <v>1546</v>
      </c>
      <c r="H804" s="69" t="s">
        <v>2331</v>
      </c>
      <c r="I804" s="69" t="s">
        <v>962</v>
      </c>
      <c r="J804" s="70">
        <v>4240077.01</v>
      </c>
      <c r="K804" s="69" t="s">
        <v>2708</v>
      </c>
      <c r="L804" s="69" t="s">
        <v>3027</v>
      </c>
      <c r="M804" s="70">
        <v>184359.17</v>
      </c>
      <c r="N804" s="69"/>
      <c r="O804" s="69"/>
      <c r="P804" s="69" t="s">
        <v>1195</v>
      </c>
      <c r="Q804" s="69" t="s">
        <v>1276</v>
      </c>
      <c r="R804" s="69"/>
      <c r="S804" s="70">
        <v>184359.17</v>
      </c>
      <c r="T804" s="70"/>
      <c r="U804" s="69" t="s">
        <v>2170</v>
      </c>
      <c r="V804" s="73">
        <v>87</v>
      </c>
      <c r="W804" s="69" t="s">
        <v>2170</v>
      </c>
      <c r="X804" s="69"/>
      <c r="Y804" s="70"/>
      <c r="Z804" s="69">
        <v>194.97</v>
      </c>
      <c r="AA804" s="69"/>
      <c r="AB804" s="69" t="s">
        <v>1144</v>
      </c>
      <c r="AC804" s="69"/>
    </row>
    <row r="805" spans="1:29" ht="30" x14ac:dyDescent="0.25">
      <c r="A805" s="69"/>
      <c r="B805" s="69" t="s">
        <v>3013</v>
      </c>
      <c r="C805" s="69" t="s">
        <v>19</v>
      </c>
      <c r="D805" s="69" t="s">
        <v>2704</v>
      </c>
      <c r="E805" s="69" t="s">
        <v>85</v>
      </c>
      <c r="F805" s="69" t="s">
        <v>1722</v>
      </c>
      <c r="G805" s="69" t="s">
        <v>1546</v>
      </c>
      <c r="H805" s="69" t="s">
        <v>2331</v>
      </c>
      <c r="I805" s="69" t="s">
        <v>962</v>
      </c>
      <c r="J805" s="70">
        <v>4240077.01</v>
      </c>
      <c r="K805" s="69" t="s">
        <v>2708</v>
      </c>
      <c r="L805" s="69" t="s">
        <v>3028</v>
      </c>
      <c r="M805" s="70">
        <v>129200.68</v>
      </c>
      <c r="N805" s="69"/>
      <c r="O805" s="69"/>
      <c r="P805" s="69" t="s">
        <v>1195</v>
      </c>
      <c r="Q805" s="69" t="s">
        <v>1276</v>
      </c>
      <c r="R805" s="69"/>
      <c r="S805" s="70">
        <v>129200.68</v>
      </c>
      <c r="T805" s="70"/>
      <c r="U805" s="69" t="s">
        <v>2170</v>
      </c>
      <c r="V805" s="73">
        <v>87</v>
      </c>
      <c r="W805" s="69" t="s">
        <v>2170</v>
      </c>
      <c r="X805" s="69"/>
      <c r="Y805" s="70"/>
      <c r="Z805" s="69">
        <v>136.6</v>
      </c>
      <c r="AA805" s="69"/>
      <c r="AB805" s="69" t="s">
        <v>1144</v>
      </c>
      <c r="AC805" s="69"/>
    </row>
    <row r="806" spans="1:29" ht="30" x14ac:dyDescent="0.25">
      <c r="A806" s="69"/>
      <c r="B806" s="69" t="s">
        <v>3013</v>
      </c>
      <c r="C806" s="69" t="s">
        <v>19</v>
      </c>
      <c r="D806" s="69" t="s">
        <v>2704</v>
      </c>
      <c r="E806" s="69" t="s">
        <v>89</v>
      </c>
      <c r="F806" s="69" t="s">
        <v>1722</v>
      </c>
      <c r="G806" s="69" t="s">
        <v>1546</v>
      </c>
      <c r="H806" s="69" t="s">
        <v>2331</v>
      </c>
      <c r="I806" s="69" t="s">
        <v>962</v>
      </c>
      <c r="J806" s="70">
        <v>4240077.01</v>
      </c>
      <c r="K806" s="69" t="s">
        <v>2708</v>
      </c>
      <c r="L806" s="69" t="s">
        <v>3029</v>
      </c>
      <c r="M806" s="70">
        <v>150853.92000000001</v>
      </c>
      <c r="N806" s="69"/>
      <c r="O806" s="69"/>
      <c r="P806" s="69" t="s">
        <v>1706</v>
      </c>
      <c r="Q806" s="69" t="s">
        <v>1882</v>
      </c>
      <c r="R806" s="69"/>
      <c r="S806" s="70">
        <v>150853.92000000001</v>
      </c>
      <c r="T806" s="70"/>
      <c r="U806" s="69" t="s">
        <v>1795</v>
      </c>
      <c r="V806" s="73">
        <v>57</v>
      </c>
      <c r="W806" s="69" t="s">
        <v>1795</v>
      </c>
      <c r="X806" s="69"/>
      <c r="Y806" s="70"/>
      <c r="Z806" s="69">
        <v>0</v>
      </c>
      <c r="AA806" s="69"/>
      <c r="AB806" s="69" t="s">
        <v>1144</v>
      </c>
      <c r="AC806" s="69"/>
    </row>
    <row r="807" spans="1:29" ht="30" x14ac:dyDescent="0.25">
      <c r="A807" s="69"/>
      <c r="B807" s="69" t="s">
        <v>3013</v>
      </c>
      <c r="C807" s="69" t="s">
        <v>19</v>
      </c>
      <c r="D807" s="69" t="s">
        <v>2704</v>
      </c>
      <c r="E807" s="69" t="s">
        <v>92</v>
      </c>
      <c r="F807" s="69" t="s">
        <v>1722</v>
      </c>
      <c r="G807" s="69" t="s">
        <v>1546</v>
      </c>
      <c r="H807" s="69" t="s">
        <v>2331</v>
      </c>
      <c r="I807" s="69" t="s">
        <v>962</v>
      </c>
      <c r="J807" s="70">
        <v>4240077.01</v>
      </c>
      <c r="K807" s="69" t="s">
        <v>2708</v>
      </c>
      <c r="L807" s="69" t="s">
        <v>3030</v>
      </c>
      <c r="M807" s="70">
        <v>383145.03</v>
      </c>
      <c r="N807" s="69"/>
      <c r="O807" s="69"/>
      <c r="P807" s="69" t="s">
        <v>1102</v>
      </c>
      <c r="Q807" s="69" t="s">
        <v>1217</v>
      </c>
      <c r="R807" s="69"/>
      <c r="S807" s="70">
        <v>383145.03</v>
      </c>
      <c r="T807" s="70"/>
      <c r="U807" s="69" t="s">
        <v>1795</v>
      </c>
      <c r="V807" s="73">
        <v>56</v>
      </c>
      <c r="W807" s="69" t="s">
        <v>1795</v>
      </c>
      <c r="X807" s="69"/>
      <c r="Y807" s="70"/>
      <c r="Z807" s="69">
        <v>0</v>
      </c>
      <c r="AA807" s="69"/>
      <c r="AB807" s="69" t="s">
        <v>1144</v>
      </c>
      <c r="AC807" s="69"/>
    </row>
    <row r="808" spans="1:29" ht="30" x14ac:dyDescent="0.25">
      <c r="A808" s="69"/>
      <c r="B808" s="69" t="s">
        <v>3013</v>
      </c>
      <c r="C808" s="69" t="s">
        <v>19</v>
      </c>
      <c r="D808" s="69" t="s">
        <v>2704</v>
      </c>
      <c r="E808" s="69" t="s">
        <v>94</v>
      </c>
      <c r="F808" s="69" t="s">
        <v>1722</v>
      </c>
      <c r="G808" s="69" t="s">
        <v>1546</v>
      </c>
      <c r="H808" s="69" t="s">
        <v>2331</v>
      </c>
      <c r="I808" s="69" t="s">
        <v>962</v>
      </c>
      <c r="J808" s="70">
        <v>4240077.01</v>
      </c>
      <c r="K808" s="69" t="s">
        <v>2708</v>
      </c>
      <c r="L808" s="69" t="s">
        <v>3031</v>
      </c>
      <c r="M808" s="70">
        <v>112359.58</v>
      </c>
      <c r="N808" s="69"/>
      <c r="O808" s="69"/>
      <c r="P808" s="69" t="s">
        <v>1088</v>
      </c>
      <c r="Q808" s="69" t="s">
        <v>1217</v>
      </c>
      <c r="R808" s="69"/>
      <c r="S808" s="70">
        <v>112359.58</v>
      </c>
      <c r="T808" s="70"/>
      <c r="U808" s="69" t="s">
        <v>1795</v>
      </c>
      <c r="V808" s="73">
        <v>55</v>
      </c>
      <c r="W808" s="69" t="s">
        <v>1795</v>
      </c>
      <c r="X808" s="69"/>
      <c r="Y808" s="70"/>
      <c r="Z808" s="69">
        <v>0</v>
      </c>
      <c r="AA808" s="69"/>
      <c r="AB808" s="69" t="s">
        <v>1144</v>
      </c>
      <c r="AC808" s="69"/>
    </row>
    <row r="809" spans="1:29" ht="30" x14ac:dyDescent="0.25">
      <c r="A809" s="69"/>
      <c r="B809" s="69" t="s">
        <v>3013</v>
      </c>
      <c r="C809" s="69" t="s">
        <v>19</v>
      </c>
      <c r="D809" s="69" t="s">
        <v>2704</v>
      </c>
      <c r="E809" s="69" t="s">
        <v>97</v>
      </c>
      <c r="F809" s="69" t="s">
        <v>1722</v>
      </c>
      <c r="G809" s="69" t="s">
        <v>1546</v>
      </c>
      <c r="H809" s="69" t="s">
        <v>2331</v>
      </c>
      <c r="I809" s="69" t="s">
        <v>962</v>
      </c>
      <c r="J809" s="70">
        <v>4240077.01</v>
      </c>
      <c r="K809" s="69" t="s">
        <v>2708</v>
      </c>
      <c r="L809" s="69" t="s">
        <v>3032</v>
      </c>
      <c r="M809" s="70">
        <v>283235.05</v>
      </c>
      <c r="N809" s="69"/>
      <c r="O809" s="69"/>
      <c r="P809" s="69" t="s">
        <v>2039</v>
      </c>
      <c r="Q809" s="69" t="s">
        <v>1122</v>
      </c>
      <c r="R809" s="69"/>
      <c r="S809" s="70">
        <v>283235.05</v>
      </c>
      <c r="T809" s="70"/>
      <c r="U809" s="69" t="s">
        <v>2175</v>
      </c>
      <c r="V809" s="73">
        <v>61</v>
      </c>
      <c r="W809" s="69" t="s">
        <v>2175</v>
      </c>
      <c r="X809" s="69"/>
      <c r="Y809" s="70"/>
      <c r="Z809" s="69">
        <v>0</v>
      </c>
      <c r="AA809" s="69"/>
      <c r="AB809" s="69" t="s">
        <v>967</v>
      </c>
      <c r="AC809" s="69"/>
    </row>
    <row r="810" spans="1:29" ht="30" x14ac:dyDescent="0.25">
      <c r="A810" s="69"/>
      <c r="B810" s="69" t="s">
        <v>3013</v>
      </c>
      <c r="C810" s="69" t="s">
        <v>19</v>
      </c>
      <c r="D810" s="69" t="s">
        <v>2704</v>
      </c>
      <c r="E810" s="69" t="s">
        <v>100</v>
      </c>
      <c r="F810" s="69" t="s">
        <v>1722</v>
      </c>
      <c r="G810" s="69" t="s">
        <v>1546</v>
      </c>
      <c r="H810" s="69" t="s">
        <v>2331</v>
      </c>
      <c r="I810" s="69" t="s">
        <v>962</v>
      </c>
      <c r="J810" s="70">
        <v>4240077.01</v>
      </c>
      <c r="K810" s="69" t="s">
        <v>2708</v>
      </c>
      <c r="L810" s="69" t="s">
        <v>3033</v>
      </c>
      <c r="M810" s="70">
        <v>119234.93</v>
      </c>
      <c r="N810" s="69"/>
      <c r="O810" s="69"/>
      <c r="P810" s="69" t="s">
        <v>1912</v>
      </c>
      <c r="Q810" s="69" t="s">
        <v>1612</v>
      </c>
      <c r="R810" s="69"/>
      <c r="S810" s="70">
        <v>119234.93</v>
      </c>
      <c r="T810" s="70"/>
      <c r="U810" s="69" t="s">
        <v>2207</v>
      </c>
      <c r="V810" s="73">
        <v>74</v>
      </c>
      <c r="W810" s="69" t="s">
        <v>2207</v>
      </c>
      <c r="X810" s="69"/>
      <c r="Y810" s="70"/>
      <c r="Z810" s="69">
        <v>854.53</v>
      </c>
      <c r="AA810" s="69"/>
      <c r="AB810" s="69" t="s">
        <v>1144</v>
      </c>
      <c r="AC810" s="69"/>
    </row>
    <row r="811" spans="1:29" ht="30" x14ac:dyDescent="0.25">
      <c r="A811" s="69"/>
      <c r="B811" s="69" t="s">
        <v>3013</v>
      </c>
      <c r="C811" s="69" t="s">
        <v>19</v>
      </c>
      <c r="D811" s="69" t="s">
        <v>2704</v>
      </c>
      <c r="E811" s="69" t="s">
        <v>101</v>
      </c>
      <c r="F811" s="69" t="s">
        <v>1722</v>
      </c>
      <c r="G811" s="69" t="s">
        <v>1546</v>
      </c>
      <c r="H811" s="69" t="s">
        <v>2331</v>
      </c>
      <c r="I811" s="69" t="s">
        <v>962</v>
      </c>
      <c r="J811" s="70">
        <v>4240077.01</v>
      </c>
      <c r="K811" s="69" t="s">
        <v>2708</v>
      </c>
      <c r="L811" s="69" t="s">
        <v>3034</v>
      </c>
      <c r="M811" s="70">
        <v>214238.05</v>
      </c>
      <c r="N811" s="69"/>
      <c r="O811" s="69"/>
      <c r="P811" s="69" t="s">
        <v>2042</v>
      </c>
      <c r="Q811" s="69" t="s">
        <v>1129</v>
      </c>
      <c r="R811" s="69"/>
      <c r="S811" s="70">
        <v>214238.05</v>
      </c>
      <c r="T811" s="70"/>
      <c r="U811" s="69" t="s">
        <v>2207</v>
      </c>
      <c r="V811" s="73">
        <v>67</v>
      </c>
      <c r="W811" s="69" t="s">
        <v>2207</v>
      </c>
      <c r="X811" s="69"/>
      <c r="Y811" s="70"/>
      <c r="Z811" s="69">
        <v>1501.28</v>
      </c>
      <c r="AA811" s="69"/>
      <c r="AB811" s="69" t="s">
        <v>1144</v>
      </c>
      <c r="AC811" s="69"/>
    </row>
    <row r="812" spans="1:29" ht="30" x14ac:dyDescent="0.25">
      <c r="A812" s="69"/>
      <c r="B812" s="69" t="s">
        <v>3013</v>
      </c>
      <c r="C812" s="69" t="s">
        <v>19</v>
      </c>
      <c r="D812" s="69" t="s">
        <v>2704</v>
      </c>
      <c r="E812" s="69" t="s">
        <v>105</v>
      </c>
      <c r="F812" s="69" t="s">
        <v>1722</v>
      </c>
      <c r="G812" s="69" t="s">
        <v>1546</v>
      </c>
      <c r="H812" s="69" t="s">
        <v>2331</v>
      </c>
      <c r="I812" s="69" t="s">
        <v>962</v>
      </c>
      <c r="J812" s="70">
        <v>4240077.01</v>
      </c>
      <c r="K812" s="69" t="s">
        <v>2708</v>
      </c>
      <c r="L812" s="69" t="s">
        <v>3035</v>
      </c>
      <c r="M812" s="70">
        <v>289870.34000000003</v>
      </c>
      <c r="N812" s="69"/>
      <c r="O812" s="69"/>
      <c r="P812" s="69" t="s">
        <v>1080</v>
      </c>
      <c r="Q812" s="69" t="s">
        <v>1542</v>
      </c>
      <c r="R812" s="69"/>
      <c r="S812" s="70">
        <v>289870.34000000003</v>
      </c>
      <c r="T812" s="70"/>
      <c r="U812" s="69" t="s">
        <v>1751</v>
      </c>
      <c r="V812" s="73">
        <v>70</v>
      </c>
      <c r="W812" s="69" t="s">
        <v>1751</v>
      </c>
      <c r="X812" s="69"/>
      <c r="Y812" s="70"/>
      <c r="Z812" s="69">
        <v>0</v>
      </c>
      <c r="AA812" s="69"/>
      <c r="AB812" s="69" t="s">
        <v>1144</v>
      </c>
      <c r="AC812" s="69"/>
    </row>
    <row r="813" spans="1:29" ht="30" x14ac:dyDescent="0.25">
      <c r="A813" s="69"/>
      <c r="B813" s="69" t="s">
        <v>3013</v>
      </c>
      <c r="C813" s="69" t="s">
        <v>19</v>
      </c>
      <c r="D813" s="69" t="s">
        <v>2704</v>
      </c>
      <c r="E813" s="69" t="s">
        <v>106</v>
      </c>
      <c r="F813" s="69" t="s">
        <v>1722</v>
      </c>
      <c r="G813" s="69" t="s">
        <v>1546</v>
      </c>
      <c r="H813" s="69" t="s">
        <v>2331</v>
      </c>
      <c r="I813" s="69" t="s">
        <v>962</v>
      </c>
      <c r="J813" s="70">
        <v>4240077.01</v>
      </c>
      <c r="K813" s="69" t="s">
        <v>2708</v>
      </c>
      <c r="L813" s="69" t="s">
        <v>3036</v>
      </c>
      <c r="M813" s="70">
        <v>138912.67000000001</v>
      </c>
      <c r="N813" s="69"/>
      <c r="O813" s="69"/>
      <c r="P813" s="69" t="s">
        <v>1080</v>
      </c>
      <c r="Q813" s="69" t="s">
        <v>3011</v>
      </c>
      <c r="R813" s="69"/>
      <c r="S813" s="70">
        <v>138912.67000000001</v>
      </c>
      <c r="T813" s="70"/>
      <c r="U813" s="69"/>
      <c r="V813" s="69"/>
      <c r="W813" s="69"/>
      <c r="X813" s="69"/>
      <c r="Y813" s="70"/>
      <c r="Z813" s="69">
        <v>0</v>
      </c>
      <c r="AA813" s="69"/>
      <c r="AB813" s="69" t="s">
        <v>1144</v>
      </c>
      <c r="AC813" s="69"/>
    </row>
    <row r="814" spans="1:29" ht="30" x14ac:dyDescent="0.25">
      <c r="A814" s="69"/>
      <c r="B814" s="69" t="s">
        <v>3013</v>
      </c>
      <c r="C814" s="69" t="s">
        <v>19</v>
      </c>
      <c r="D814" s="69" t="s">
        <v>2704</v>
      </c>
      <c r="E814" s="69" t="s">
        <v>107</v>
      </c>
      <c r="F814" s="69" t="s">
        <v>1722</v>
      </c>
      <c r="G814" s="69" t="s">
        <v>1546</v>
      </c>
      <c r="H814" s="69" t="s">
        <v>2331</v>
      </c>
      <c r="I814" s="69" t="s">
        <v>962</v>
      </c>
      <c r="J814" s="70">
        <v>4240077.01</v>
      </c>
      <c r="K814" s="69" t="s">
        <v>2708</v>
      </c>
      <c r="L814" s="69" t="s">
        <v>3037</v>
      </c>
      <c r="M814" s="70">
        <v>149038.44</v>
      </c>
      <c r="N814" s="69"/>
      <c r="O814" s="69"/>
      <c r="P814" s="69" t="s">
        <v>1080</v>
      </c>
      <c r="Q814" s="69" t="s">
        <v>2189</v>
      </c>
      <c r="R814" s="69"/>
      <c r="S814" s="70">
        <v>149038.44</v>
      </c>
      <c r="T814" s="70"/>
      <c r="U814" s="69" t="s">
        <v>2189</v>
      </c>
      <c r="V814" s="73">
        <v>78</v>
      </c>
      <c r="W814" s="69" t="s">
        <v>2189</v>
      </c>
      <c r="X814" s="69"/>
      <c r="Y814" s="70"/>
      <c r="Z814" s="69">
        <v>0</v>
      </c>
      <c r="AA814" s="69"/>
      <c r="AB814" s="69" t="s">
        <v>1144</v>
      </c>
      <c r="AC814" s="69"/>
    </row>
    <row r="815" spans="1:29" ht="30" x14ac:dyDescent="0.25">
      <c r="A815" s="69"/>
      <c r="B815" s="69" t="s">
        <v>3013</v>
      </c>
      <c r="C815" s="69" t="s">
        <v>19</v>
      </c>
      <c r="D815" s="69" t="s">
        <v>2704</v>
      </c>
      <c r="E815" s="69" t="s">
        <v>112</v>
      </c>
      <c r="F815" s="69" t="s">
        <v>1722</v>
      </c>
      <c r="G815" s="69" t="s">
        <v>1546</v>
      </c>
      <c r="H815" s="69" t="s">
        <v>2331</v>
      </c>
      <c r="I815" s="69" t="s">
        <v>962</v>
      </c>
      <c r="J815" s="70">
        <v>4240077.01</v>
      </c>
      <c r="K815" s="69" t="s">
        <v>2708</v>
      </c>
      <c r="L815" s="69" t="s">
        <v>3038</v>
      </c>
      <c r="M815" s="70">
        <v>278859.46999999997</v>
      </c>
      <c r="N815" s="69"/>
      <c r="O815" s="69"/>
      <c r="P815" s="69" t="s">
        <v>1741</v>
      </c>
      <c r="Q815" s="69" t="s">
        <v>1547</v>
      </c>
      <c r="R815" s="69"/>
      <c r="S815" s="70">
        <v>278859.46999999997</v>
      </c>
      <c r="T815" s="70"/>
      <c r="U815" s="69" t="s">
        <v>1547</v>
      </c>
      <c r="V815" s="73">
        <v>76</v>
      </c>
      <c r="W815" s="69" t="s">
        <v>1547</v>
      </c>
      <c r="X815" s="69"/>
      <c r="Y815" s="70"/>
      <c r="Z815" s="69">
        <v>0</v>
      </c>
      <c r="AA815" s="69"/>
      <c r="AB815" s="69" t="s">
        <v>1144</v>
      </c>
      <c r="AC815" s="69"/>
    </row>
    <row r="816" spans="1:29" ht="30" x14ac:dyDescent="0.25">
      <c r="A816" s="69"/>
      <c r="B816" s="69" t="s">
        <v>3013</v>
      </c>
      <c r="C816" s="69" t="s">
        <v>19</v>
      </c>
      <c r="D816" s="69" t="s">
        <v>2704</v>
      </c>
      <c r="E816" s="69" t="s">
        <v>113</v>
      </c>
      <c r="F816" s="69" t="s">
        <v>1722</v>
      </c>
      <c r="G816" s="69" t="s">
        <v>1546</v>
      </c>
      <c r="H816" s="69" t="s">
        <v>2331</v>
      </c>
      <c r="I816" s="69" t="s">
        <v>962</v>
      </c>
      <c r="J816" s="70">
        <v>4240077.01</v>
      </c>
      <c r="K816" s="69" t="s">
        <v>2708</v>
      </c>
      <c r="L816" s="69" t="s">
        <v>3039</v>
      </c>
      <c r="M816" s="70">
        <v>26894.34</v>
      </c>
      <c r="N816" s="69"/>
      <c r="O816" s="69"/>
      <c r="P816" s="69" t="s">
        <v>1269</v>
      </c>
      <c r="Q816" s="69" t="s">
        <v>1552</v>
      </c>
      <c r="R816" s="69"/>
      <c r="S816" s="70">
        <v>26894.34</v>
      </c>
      <c r="T816" s="70"/>
      <c r="U816" s="69" t="s">
        <v>1547</v>
      </c>
      <c r="V816" s="73">
        <v>69</v>
      </c>
      <c r="W816" s="69" t="s">
        <v>1547</v>
      </c>
      <c r="X816" s="69"/>
      <c r="Y816" s="70"/>
      <c r="Z816" s="69">
        <v>0</v>
      </c>
      <c r="AA816" s="69"/>
      <c r="AB816" s="69" t="s">
        <v>1144</v>
      </c>
      <c r="AC816" s="69"/>
    </row>
    <row r="817" spans="1:29" ht="30" x14ac:dyDescent="0.25">
      <c r="A817" s="69"/>
      <c r="B817" s="69" t="s">
        <v>3013</v>
      </c>
      <c r="C817" s="69" t="s">
        <v>19</v>
      </c>
      <c r="D817" s="69" t="s">
        <v>2704</v>
      </c>
      <c r="E817" s="69" t="s">
        <v>3041</v>
      </c>
      <c r="F817" s="69" t="s">
        <v>1722</v>
      </c>
      <c r="G817" s="69" t="s">
        <v>1546</v>
      </c>
      <c r="H817" s="69" t="s">
        <v>2331</v>
      </c>
      <c r="I817" s="69" t="s">
        <v>962</v>
      </c>
      <c r="J817" s="70">
        <v>4240077.01</v>
      </c>
      <c r="K817" s="69" t="s">
        <v>2708</v>
      </c>
      <c r="L817" s="69" t="s">
        <v>3040</v>
      </c>
      <c r="M817" s="70">
        <v>105419.63</v>
      </c>
      <c r="N817" s="69"/>
      <c r="O817" s="69"/>
      <c r="P817" s="69" t="s">
        <v>1394</v>
      </c>
      <c r="Q817" s="69" t="s">
        <v>1228</v>
      </c>
      <c r="R817" s="69"/>
      <c r="S817" s="70">
        <v>105419.63</v>
      </c>
      <c r="T817" s="70"/>
      <c r="U817" s="69"/>
      <c r="V817" s="69"/>
      <c r="W817" s="69"/>
      <c r="X817" s="69"/>
      <c r="Y817" s="70"/>
      <c r="Z817" s="69">
        <v>0</v>
      </c>
      <c r="AA817" s="69"/>
      <c r="AB817" s="69" t="s">
        <v>1144</v>
      </c>
      <c r="AC817" s="69"/>
    </row>
    <row r="818" spans="1:29" ht="30" x14ac:dyDescent="0.25">
      <c r="A818" s="69"/>
      <c r="B818" s="69" t="s">
        <v>3013</v>
      </c>
      <c r="C818" s="69" t="s">
        <v>19</v>
      </c>
      <c r="D818" s="69" t="s">
        <v>2704</v>
      </c>
      <c r="E818" s="69" t="s">
        <v>3043</v>
      </c>
      <c r="F818" s="69" t="s">
        <v>1722</v>
      </c>
      <c r="G818" s="69" t="s">
        <v>1546</v>
      </c>
      <c r="H818" s="69" t="s">
        <v>2331</v>
      </c>
      <c r="I818" s="69" t="s">
        <v>962</v>
      </c>
      <c r="J818" s="70">
        <v>4240077.01</v>
      </c>
      <c r="K818" s="69" t="s">
        <v>2708</v>
      </c>
      <c r="L818" s="69" t="s">
        <v>3042</v>
      </c>
      <c r="M818" s="70">
        <v>17128.03</v>
      </c>
      <c r="N818" s="69"/>
      <c r="O818" s="69"/>
      <c r="P818" s="69" t="s">
        <v>1276</v>
      </c>
      <c r="Q818" s="69" t="s">
        <v>2669</v>
      </c>
      <c r="R818" s="69"/>
      <c r="S818" s="70">
        <v>17128.03</v>
      </c>
      <c r="T818" s="70"/>
      <c r="U818" s="69"/>
      <c r="V818" s="69"/>
      <c r="W818" s="69"/>
      <c r="X818" s="69"/>
      <c r="Y818" s="70"/>
      <c r="Z818" s="69">
        <v>0</v>
      </c>
      <c r="AA818" s="69"/>
      <c r="AB818" s="69" t="s">
        <v>1144</v>
      </c>
      <c r="AC818" s="69"/>
    </row>
    <row r="819" spans="1:29" x14ac:dyDescent="0.25">
      <c r="A819" s="71" t="s">
        <v>193</v>
      </c>
      <c r="B819" s="71"/>
      <c r="C819" s="71"/>
      <c r="D819" s="71"/>
      <c r="E819" s="71"/>
      <c r="F819" s="71"/>
      <c r="G819" s="71"/>
      <c r="H819" s="71"/>
      <c r="I819" s="71"/>
      <c r="J819" s="72">
        <v>4240077.01</v>
      </c>
      <c r="K819" s="71"/>
      <c r="L819" s="71"/>
      <c r="M819" s="72">
        <v>4367195.0299999993</v>
      </c>
      <c r="N819" s="72">
        <v>-127118.01999999955</v>
      </c>
      <c r="O819" s="71"/>
      <c r="P819" s="71"/>
      <c r="Q819" s="71"/>
      <c r="R819" s="71"/>
      <c r="S819" s="72">
        <v>4367195.0299999993</v>
      </c>
      <c r="T819" s="72">
        <v>3978069.42</v>
      </c>
      <c r="U819" s="71"/>
      <c r="V819" s="71"/>
      <c r="W819" s="71"/>
      <c r="X819" s="72">
        <v>389125.6099999994</v>
      </c>
      <c r="Y819" s="72">
        <v>3236.73</v>
      </c>
      <c r="Z819" s="72">
        <v>3981306.15</v>
      </c>
      <c r="AA819" s="69"/>
      <c r="AB819" s="69"/>
      <c r="AC819" s="69"/>
    </row>
    <row r="820" spans="1:29" ht="20" x14ac:dyDescent="0.25">
      <c r="A820" s="68" t="s">
        <v>3044</v>
      </c>
      <c r="B820" s="69" t="s">
        <v>3045</v>
      </c>
      <c r="C820" s="69" t="s">
        <v>3046</v>
      </c>
      <c r="D820" s="69" t="s">
        <v>2077</v>
      </c>
      <c r="E820" s="69"/>
      <c r="F820" s="69" t="s">
        <v>2348</v>
      </c>
      <c r="G820" s="69" t="s">
        <v>1681</v>
      </c>
      <c r="H820" s="69" t="s">
        <v>1062</v>
      </c>
      <c r="I820" s="69" t="s">
        <v>962</v>
      </c>
      <c r="J820" s="70">
        <v>173329.2</v>
      </c>
      <c r="K820" s="69" t="s">
        <v>2708</v>
      </c>
      <c r="L820" s="69" t="s">
        <v>3047</v>
      </c>
      <c r="M820" s="70">
        <v>48416.4</v>
      </c>
      <c r="N820" s="69"/>
      <c r="O820" s="69"/>
      <c r="P820" s="69"/>
      <c r="Q820" s="69"/>
      <c r="R820" s="69"/>
      <c r="S820" s="69"/>
      <c r="T820" s="70"/>
      <c r="U820" s="69"/>
      <c r="V820" s="69"/>
      <c r="W820" s="69"/>
      <c r="X820" s="69"/>
      <c r="Y820" s="70"/>
      <c r="Z820" s="69">
        <v>0</v>
      </c>
      <c r="AA820" s="69" t="s">
        <v>966</v>
      </c>
      <c r="AB820" s="69" t="s">
        <v>1144</v>
      </c>
      <c r="AC820" s="69"/>
    </row>
    <row r="821" spans="1:29" x14ac:dyDescent="0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 t="s">
        <v>3048</v>
      </c>
      <c r="M821" s="70">
        <v>107246.7</v>
      </c>
      <c r="N821" s="69"/>
      <c r="O821" s="69"/>
      <c r="P821" s="69"/>
      <c r="Q821" s="69"/>
      <c r="R821" s="69"/>
      <c r="S821" s="69"/>
      <c r="T821" s="70"/>
      <c r="U821" s="69"/>
      <c r="V821" s="69"/>
      <c r="W821" s="69"/>
      <c r="X821" s="69"/>
      <c r="Y821" s="70"/>
      <c r="Z821" s="69">
        <v>0</v>
      </c>
      <c r="AA821" s="69"/>
      <c r="AB821" s="69" t="s">
        <v>1144</v>
      </c>
      <c r="AC821" s="69"/>
    </row>
    <row r="822" spans="1:29" x14ac:dyDescent="0.25">
      <c r="A822" s="71" t="s">
        <v>193</v>
      </c>
      <c r="B822" s="71"/>
      <c r="C822" s="71"/>
      <c r="D822" s="71"/>
      <c r="E822" s="71"/>
      <c r="F822" s="71"/>
      <c r="G822" s="71"/>
      <c r="H822" s="71"/>
      <c r="I822" s="71"/>
      <c r="J822" s="72">
        <v>173329.2</v>
      </c>
      <c r="K822" s="71"/>
      <c r="L822" s="71"/>
      <c r="M822" s="72">
        <v>155663.1</v>
      </c>
      <c r="N822" s="72">
        <v>17666.100000000006</v>
      </c>
      <c r="O822" s="71"/>
      <c r="P822" s="71"/>
      <c r="Q822" s="71"/>
      <c r="R822" s="71"/>
      <c r="S822" s="72">
        <v>0</v>
      </c>
      <c r="T822" s="72">
        <v>0</v>
      </c>
      <c r="U822" s="71"/>
      <c r="V822" s="71"/>
      <c r="W822" s="71"/>
      <c r="X822" s="72">
        <v>0</v>
      </c>
      <c r="Y822" s="72">
        <v>0</v>
      </c>
      <c r="Z822" s="72">
        <v>0</v>
      </c>
      <c r="AA822" s="69"/>
      <c r="AB822" s="69"/>
      <c r="AC822" s="69"/>
    </row>
    <row r="823" spans="1:29" ht="20" x14ac:dyDescent="0.25">
      <c r="A823" s="68" t="s">
        <v>3049</v>
      </c>
      <c r="B823" s="69" t="s">
        <v>3050</v>
      </c>
      <c r="C823" s="69" t="s">
        <v>22</v>
      </c>
      <c r="D823" s="69" t="s">
        <v>3051</v>
      </c>
      <c r="E823" s="69" t="s">
        <v>91</v>
      </c>
      <c r="F823" s="69" t="s">
        <v>1722</v>
      </c>
      <c r="G823" s="69" t="s">
        <v>1681</v>
      </c>
      <c r="H823" s="69" t="s">
        <v>1738</v>
      </c>
      <c r="I823" s="69" t="s">
        <v>962</v>
      </c>
      <c r="J823" s="70">
        <v>110765.16</v>
      </c>
      <c r="K823" s="69" t="s">
        <v>2708</v>
      </c>
      <c r="L823" s="69" t="s">
        <v>3052</v>
      </c>
      <c r="M823" s="70">
        <v>72553.8</v>
      </c>
      <c r="N823" s="69"/>
      <c r="O823" s="69"/>
      <c r="P823" s="69" t="s">
        <v>1698</v>
      </c>
      <c r="Q823" s="69" t="s">
        <v>1394</v>
      </c>
      <c r="R823" s="69"/>
      <c r="S823" s="70">
        <v>72553.8</v>
      </c>
      <c r="T823" s="70"/>
      <c r="U823" s="69" t="s">
        <v>3002</v>
      </c>
      <c r="V823" s="73">
        <v>59</v>
      </c>
      <c r="W823" s="69" t="s">
        <v>3002</v>
      </c>
      <c r="X823" s="69"/>
      <c r="Y823" s="70"/>
      <c r="Z823" s="69">
        <v>0</v>
      </c>
      <c r="AA823" s="69" t="s">
        <v>966</v>
      </c>
      <c r="AB823" s="69" t="s">
        <v>1144</v>
      </c>
      <c r="AC823" s="69"/>
    </row>
    <row r="824" spans="1:29" x14ac:dyDescent="0.25">
      <c r="A824" s="69"/>
      <c r="B824" s="69" t="s">
        <v>3050</v>
      </c>
      <c r="C824" s="69" t="s">
        <v>22</v>
      </c>
      <c r="D824" s="69" t="s">
        <v>3051</v>
      </c>
      <c r="E824" s="69" t="s">
        <v>90</v>
      </c>
      <c r="F824" s="69" t="s">
        <v>1722</v>
      </c>
      <c r="G824" s="69" t="s">
        <v>1681</v>
      </c>
      <c r="H824" s="69" t="s">
        <v>1738</v>
      </c>
      <c r="I824" s="69" t="s">
        <v>962</v>
      </c>
      <c r="J824" s="70">
        <v>110765.16</v>
      </c>
      <c r="K824" s="69" t="s">
        <v>2708</v>
      </c>
      <c r="L824" s="69" t="s">
        <v>3053</v>
      </c>
      <c r="M824" s="70">
        <v>26037</v>
      </c>
      <c r="N824" s="69"/>
      <c r="O824" s="69"/>
      <c r="P824" s="69" t="s">
        <v>2164</v>
      </c>
      <c r="Q824" s="69" t="s">
        <v>1276</v>
      </c>
      <c r="R824" s="69"/>
      <c r="S824" s="70">
        <v>26037</v>
      </c>
      <c r="T824" s="70"/>
      <c r="U824" s="69" t="s">
        <v>1795</v>
      </c>
      <c r="V824" s="73">
        <v>59</v>
      </c>
      <c r="W824" s="69" t="s">
        <v>1795</v>
      </c>
      <c r="X824" s="69"/>
      <c r="Y824" s="70"/>
      <c r="Z824" s="69">
        <v>0</v>
      </c>
      <c r="AA824" s="69"/>
      <c r="AB824" s="69" t="s">
        <v>1144</v>
      </c>
      <c r="AC824" s="69"/>
    </row>
    <row r="825" spans="1:29" x14ac:dyDescent="0.25">
      <c r="A825" s="69"/>
      <c r="B825" s="69" t="s">
        <v>3050</v>
      </c>
      <c r="C825" s="69" t="s">
        <v>22</v>
      </c>
      <c r="D825" s="69" t="s">
        <v>3051</v>
      </c>
      <c r="E825" s="69" t="s">
        <v>108</v>
      </c>
      <c r="F825" s="69" t="s">
        <v>1722</v>
      </c>
      <c r="G825" s="69" t="s">
        <v>1681</v>
      </c>
      <c r="H825" s="69" t="s">
        <v>1738</v>
      </c>
      <c r="I825" s="69" t="s">
        <v>962</v>
      </c>
      <c r="J825" s="70">
        <v>110765.16</v>
      </c>
      <c r="K825" s="69" t="s">
        <v>2708</v>
      </c>
      <c r="L825" s="69" t="s">
        <v>3054</v>
      </c>
      <c r="M825" s="70">
        <v>4777.08</v>
      </c>
      <c r="N825" s="69"/>
      <c r="O825" s="69"/>
      <c r="P825" s="69" t="s">
        <v>3055</v>
      </c>
      <c r="Q825" s="69" t="s">
        <v>1607</v>
      </c>
      <c r="R825" s="69"/>
      <c r="S825" s="70">
        <v>4777.08</v>
      </c>
      <c r="T825" s="70"/>
      <c r="U825" s="69" t="s">
        <v>2175</v>
      </c>
      <c r="V825" s="73">
        <v>46</v>
      </c>
      <c r="W825" s="69" t="s">
        <v>2175</v>
      </c>
      <c r="X825" s="69"/>
      <c r="Y825" s="70"/>
      <c r="Z825" s="69">
        <v>0</v>
      </c>
      <c r="AA825" s="69"/>
      <c r="AB825" s="69" t="s">
        <v>1144</v>
      </c>
      <c r="AC825" s="69"/>
    </row>
    <row r="826" spans="1:29" x14ac:dyDescent="0.25">
      <c r="A826" s="69"/>
      <c r="B826" s="69" t="s">
        <v>3050</v>
      </c>
      <c r="C826" s="69" t="s">
        <v>22</v>
      </c>
      <c r="D826" s="69" t="s">
        <v>3051</v>
      </c>
      <c r="E826" s="69" t="s">
        <v>109</v>
      </c>
      <c r="F826" s="69" t="s">
        <v>1722</v>
      </c>
      <c r="G826" s="69" t="s">
        <v>1681</v>
      </c>
      <c r="H826" s="69" t="s">
        <v>1738</v>
      </c>
      <c r="I826" s="69" t="s">
        <v>962</v>
      </c>
      <c r="J826" s="70">
        <v>110765.16</v>
      </c>
      <c r="K826" s="69" t="s">
        <v>2708</v>
      </c>
      <c r="L826" s="69" t="s">
        <v>3056</v>
      </c>
      <c r="M826" s="70">
        <v>7366.92</v>
      </c>
      <c r="N826" s="69"/>
      <c r="O826" s="69"/>
      <c r="P826" s="69" t="s">
        <v>2529</v>
      </c>
      <c r="Q826" s="69" t="s">
        <v>1542</v>
      </c>
      <c r="R826" s="69"/>
      <c r="S826" s="70">
        <v>7366.92</v>
      </c>
      <c r="T826" s="70"/>
      <c r="U826" s="69" t="s">
        <v>1751</v>
      </c>
      <c r="V826" s="73">
        <v>63</v>
      </c>
      <c r="W826" s="69" t="s">
        <v>1751</v>
      </c>
      <c r="X826" s="69"/>
      <c r="Y826" s="70"/>
      <c r="Z826" s="69">
        <v>0</v>
      </c>
      <c r="AA826" s="69"/>
      <c r="AB826" s="69" t="s">
        <v>1144</v>
      </c>
      <c r="AC826" s="69"/>
    </row>
    <row r="827" spans="1:29" x14ac:dyDescent="0.25">
      <c r="A827" s="71" t="s">
        <v>193</v>
      </c>
      <c r="B827" s="71"/>
      <c r="C827" s="71"/>
      <c r="D827" s="71"/>
      <c r="E827" s="71"/>
      <c r="F827" s="71"/>
      <c r="G827" s="71"/>
      <c r="H827" s="71"/>
      <c r="I827" s="71"/>
      <c r="J827" s="72">
        <v>110765.16</v>
      </c>
      <c r="K827" s="71"/>
      <c r="L827" s="71"/>
      <c r="M827" s="72">
        <v>110734.8</v>
      </c>
      <c r="N827" s="72">
        <v>30.360000000000582</v>
      </c>
      <c r="O827" s="71"/>
      <c r="P827" s="71"/>
      <c r="Q827" s="71"/>
      <c r="R827" s="71"/>
      <c r="S827" s="72">
        <v>110734.8</v>
      </c>
      <c r="T827" s="72">
        <v>110734.8</v>
      </c>
      <c r="U827" s="71"/>
      <c r="V827" s="71"/>
      <c r="W827" s="71"/>
      <c r="X827" s="72">
        <v>0</v>
      </c>
      <c r="Y827" s="72">
        <v>0</v>
      </c>
      <c r="Z827" s="72">
        <v>110734.8</v>
      </c>
      <c r="AA827" s="69"/>
      <c r="AB827" s="69"/>
      <c r="AC827" s="69"/>
    </row>
    <row r="828" spans="1:29" ht="20" x14ac:dyDescent="0.25">
      <c r="A828" s="68" t="s">
        <v>3057</v>
      </c>
      <c r="B828" s="69" t="s">
        <v>3058</v>
      </c>
      <c r="C828" s="69" t="s">
        <v>3059</v>
      </c>
      <c r="D828" s="69" t="s">
        <v>2805</v>
      </c>
      <c r="E828" s="69" t="s">
        <v>3061</v>
      </c>
      <c r="F828" s="69" t="s">
        <v>1722</v>
      </c>
      <c r="G828" s="69" t="s">
        <v>1991</v>
      </c>
      <c r="H828" s="69" t="s">
        <v>1046</v>
      </c>
      <c r="I828" s="69" t="s">
        <v>962</v>
      </c>
      <c r="J828" s="70">
        <v>38685.17</v>
      </c>
      <c r="K828" s="69" t="s">
        <v>2708</v>
      </c>
      <c r="L828" s="69" t="s">
        <v>3060</v>
      </c>
      <c r="M828" s="70">
        <v>7560</v>
      </c>
      <c r="N828" s="69"/>
      <c r="O828" s="69"/>
      <c r="P828" s="69" t="s">
        <v>1886</v>
      </c>
      <c r="Q828" s="69" t="s">
        <v>1210</v>
      </c>
      <c r="R828" s="69"/>
      <c r="S828" s="70">
        <v>7560</v>
      </c>
      <c r="T828" s="70"/>
      <c r="U828" s="69" t="s">
        <v>1210</v>
      </c>
      <c r="V828" s="73">
        <v>70</v>
      </c>
      <c r="W828" s="69" t="s">
        <v>1210</v>
      </c>
      <c r="X828" s="69"/>
      <c r="Y828" s="70"/>
      <c r="Z828" s="69">
        <v>0</v>
      </c>
      <c r="AA828" s="69" t="s">
        <v>966</v>
      </c>
      <c r="AB828" s="69" t="s">
        <v>1144</v>
      </c>
      <c r="AC828" s="69"/>
    </row>
    <row r="829" spans="1:29" x14ac:dyDescent="0.25">
      <c r="A829" s="69"/>
      <c r="B829" s="69"/>
      <c r="C829" s="69"/>
      <c r="D829" s="69"/>
      <c r="E829" s="69" t="s">
        <v>3063</v>
      </c>
      <c r="F829" s="69"/>
      <c r="G829" s="69"/>
      <c r="H829" s="69"/>
      <c r="I829" s="69"/>
      <c r="J829" s="69"/>
      <c r="K829" s="69"/>
      <c r="L829" s="69" t="s">
        <v>3062</v>
      </c>
      <c r="M829" s="70">
        <v>5767.65</v>
      </c>
      <c r="N829" s="69"/>
      <c r="O829" s="69"/>
      <c r="P829" s="69" t="s">
        <v>1728</v>
      </c>
      <c r="Q829" s="69" t="s">
        <v>1307</v>
      </c>
      <c r="R829" s="69"/>
      <c r="S829" s="70">
        <v>5767.65</v>
      </c>
      <c r="T829" s="70"/>
      <c r="U829" s="69" t="s">
        <v>1211</v>
      </c>
      <c r="V829" s="73">
        <v>65</v>
      </c>
      <c r="W829" s="69" t="s">
        <v>1211</v>
      </c>
      <c r="X829" s="69"/>
      <c r="Y829" s="70"/>
      <c r="Z829" s="69">
        <v>0.63</v>
      </c>
      <c r="AA829" s="69"/>
      <c r="AB829" s="69" t="s">
        <v>1144</v>
      </c>
      <c r="AC829" s="69"/>
    </row>
    <row r="830" spans="1:29" x14ac:dyDescent="0.25">
      <c r="A830" s="69"/>
      <c r="B830" s="69"/>
      <c r="C830" s="69"/>
      <c r="D830" s="69"/>
      <c r="E830" s="69" t="s">
        <v>82</v>
      </c>
      <c r="F830" s="69"/>
      <c r="G830" s="69"/>
      <c r="H830" s="69"/>
      <c r="I830" s="69"/>
      <c r="J830" s="69"/>
      <c r="K830" s="69"/>
      <c r="L830" s="69" t="s">
        <v>3064</v>
      </c>
      <c r="M830" s="70">
        <v>17907.12</v>
      </c>
      <c r="N830" s="69"/>
      <c r="O830" s="69"/>
      <c r="P830" s="69" t="s">
        <v>1728</v>
      </c>
      <c r="Q830" s="69" t="s">
        <v>1394</v>
      </c>
      <c r="R830" s="69"/>
      <c r="S830" s="70">
        <v>17907.12</v>
      </c>
      <c r="T830" s="70"/>
      <c r="U830" s="69" t="s">
        <v>3002</v>
      </c>
      <c r="V830" s="73">
        <v>70</v>
      </c>
      <c r="W830" s="69" t="s">
        <v>3002</v>
      </c>
      <c r="X830" s="69"/>
      <c r="Y830" s="70"/>
      <c r="Z830" s="69">
        <v>0</v>
      </c>
      <c r="AA830" s="69"/>
      <c r="AB830" s="69" t="s">
        <v>1144</v>
      </c>
      <c r="AC830" s="69"/>
    </row>
    <row r="831" spans="1:29" x14ac:dyDescent="0.25">
      <c r="A831" s="69"/>
      <c r="B831" s="69"/>
      <c r="C831" s="69"/>
      <c r="D831" s="69"/>
      <c r="E831" s="69" t="s">
        <v>95</v>
      </c>
      <c r="F831" s="69"/>
      <c r="G831" s="69"/>
      <c r="H831" s="69"/>
      <c r="I831" s="69"/>
      <c r="J831" s="69"/>
      <c r="K831" s="69"/>
      <c r="L831" s="69" t="s">
        <v>3065</v>
      </c>
      <c r="M831" s="70">
        <v>7450.4</v>
      </c>
      <c r="N831" s="69"/>
      <c r="O831" s="69"/>
      <c r="P831" s="69" t="s">
        <v>1912</v>
      </c>
      <c r="Q831" s="69" t="s">
        <v>1764</v>
      </c>
      <c r="R831" s="69"/>
      <c r="S831" s="70">
        <v>7450.4</v>
      </c>
      <c r="T831" s="70"/>
      <c r="U831" s="69" t="s">
        <v>2175</v>
      </c>
      <c r="V831" s="73">
        <v>60</v>
      </c>
      <c r="W831" s="69" t="s">
        <v>2175</v>
      </c>
      <c r="X831" s="69"/>
      <c r="Y831" s="70"/>
      <c r="Z831" s="69">
        <v>0</v>
      </c>
      <c r="AA831" s="69"/>
      <c r="AB831" s="69" t="s">
        <v>1144</v>
      </c>
      <c r="AC831" s="69"/>
    </row>
    <row r="832" spans="1:29" x14ac:dyDescent="0.25">
      <c r="A832" s="71" t="s">
        <v>193</v>
      </c>
      <c r="B832" s="71"/>
      <c r="C832" s="71"/>
      <c r="D832" s="71"/>
      <c r="E832" s="71"/>
      <c r="F832" s="71"/>
      <c r="G832" s="71"/>
      <c r="H832" s="71"/>
      <c r="I832" s="71"/>
      <c r="J832" s="72">
        <v>38685.17</v>
      </c>
      <c r="K832" s="71"/>
      <c r="L832" s="71"/>
      <c r="M832" s="72">
        <v>38685.17</v>
      </c>
      <c r="N832" s="72">
        <v>0</v>
      </c>
      <c r="O832" s="71"/>
      <c r="P832" s="71"/>
      <c r="Q832" s="71"/>
      <c r="R832" s="71"/>
      <c r="S832" s="72">
        <v>38685.17</v>
      </c>
      <c r="T832" s="72">
        <v>38685.17</v>
      </c>
      <c r="U832" s="71"/>
      <c r="V832" s="71"/>
      <c r="W832" s="71"/>
      <c r="X832" s="72">
        <v>0</v>
      </c>
      <c r="Y832" s="72">
        <v>0.63</v>
      </c>
      <c r="Z832" s="72">
        <v>38685.799999999996</v>
      </c>
      <c r="AA832" s="69"/>
      <c r="AB832" s="69"/>
      <c r="AC832" s="69"/>
    </row>
    <row r="833" spans="1:29" ht="20" x14ac:dyDescent="0.25">
      <c r="A833" s="68" t="s">
        <v>3066</v>
      </c>
      <c r="B833" s="69" t="s">
        <v>3067</v>
      </c>
      <c r="C833" s="69" t="s">
        <v>3068</v>
      </c>
      <c r="D833" s="69" t="s">
        <v>2805</v>
      </c>
      <c r="E833" s="69" t="s">
        <v>3070</v>
      </c>
      <c r="F833" s="69" t="s">
        <v>1435</v>
      </c>
      <c r="G833" s="69" t="s">
        <v>1991</v>
      </c>
      <c r="H833" s="69" t="s">
        <v>1062</v>
      </c>
      <c r="I833" s="69" t="s">
        <v>962</v>
      </c>
      <c r="J833" s="70">
        <v>3629.43</v>
      </c>
      <c r="K833" s="69" t="s">
        <v>2708</v>
      </c>
      <c r="L833" s="69" t="s">
        <v>3069</v>
      </c>
      <c r="M833" s="70">
        <v>3629.43</v>
      </c>
      <c r="N833" s="69"/>
      <c r="O833" s="69"/>
      <c r="P833" s="69" t="s">
        <v>1188</v>
      </c>
      <c r="Q833" s="69" t="s">
        <v>2180</v>
      </c>
      <c r="R833" s="69"/>
      <c r="S833" s="70">
        <v>3629.43</v>
      </c>
      <c r="T833" s="70"/>
      <c r="U833" s="69" t="s">
        <v>1741</v>
      </c>
      <c r="V833" s="73">
        <v>70</v>
      </c>
      <c r="W833" s="69" t="s">
        <v>1741</v>
      </c>
      <c r="X833" s="69"/>
      <c r="Y833" s="70"/>
      <c r="Z833" s="69">
        <v>0</v>
      </c>
      <c r="AA833" s="69" t="s">
        <v>966</v>
      </c>
      <c r="AB833" s="69" t="s">
        <v>1144</v>
      </c>
      <c r="AC833" s="69"/>
    </row>
    <row r="834" spans="1:29" x14ac:dyDescent="0.25">
      <c r="A834" s="71" t="s">
        <v>193</v>
      </c>
      <c r="B834" s="71"/>
      <c r="C834" s="71"/>
      <c r="D834" s="71"/>
      <c r="E834" s="71"/>
      <c r="F834" s="71"/>
      <c r="G834" s="71"/>
      <c r="H834" s="71"/>
      <c r="I834" s="71"/>
      <c r="J834" s="72">
        <v>3629.43</v>
      </c>
      <c r="K834" s="71"/>
      <c r="L834" s="71"/>
      <c r="M834" s="72">
        <v>3629.43</v>
      </c>
      <c r="N834" s="72">
        <v>0</v>
      </c>
      <c r="O834" s="71"/>
      <c r="P834" s="71"/>
      <c r="Q834" s="71"/>
      <c r="R834" s="71"/>
      <c r="S834" s="72">
        <v>3629.43</v>
      </c>
      <c r="T834" s="72">
        <v>3629.43</v>
      </c>
      <c r="U834" s="71"/>
      <c r="V834" s="71"/>
      <c r="W834" s="71"/>
      <c r="X834" s="72">
        <v>0</v>
      </c>
      <c r="Y834" s="72">
        <v>0</v>
      </c>
      <c r="Z834" s="72">
        <v>3629.43</v>
      </c>
      <c r="AA834" s="69"/>
      <c r="AB834" s="69"/>
      <c r="AC834" s="69"/>
    </row>
    <row r="835" spans="1:29" ht="20" x14ac:dyDescent="0.25">
      <c r="A835" s="68" t="s">
        <v>3071</v>
      </c>
      <c r="B835" s="69" t="s">
        <v>3072</v>
      </c>
      <c r="C835" s="69" t="s">
        <v>23</v>
      </c>
      <c r="D835" s="69" t="s">
        <v>2704</v>
      </c>
      <c r="E835" s="69" t="s">
        <v>87</v>
      </c>
      <c r="F835" s="69" t="s">
        <v>1435</v>
      </c>
      <c r="G835" s="69" t="s">
        <v>1094</v>
      </c>
      <c r="H835" s="69" t="s">
        <v>1046</v>
      </c>
      <c r="I835" s="69" t="s">
        <v>962</v>
      </c>
      <c r="J835" s="70">
        <v>141068.22</v>
      </c>
      <c r="K835" s="69" t="s">
        <v>2708</v>
      </c>
      <c r="L835" s="69" t="s">
        <v>3073</v>
      </c>
      <c r="M835" s="70">
        <v>31396.59</v>
      </c>
      <c r="N835" s="69"/>
      <c r="O835" s="69"/>
      <c r="P835" s="69" t="s">
        <v>1195</v>
      </c>
      <c r="Q835" s="69" t="s">
        <v>1394</v>
      </c>
      <c r="R835" s="69"/>
      <c r="S835" s="70">
        <v>31396.59</v>
      </c>
      <c r="T835" s="70"/>
      <c r="U835" s="69" t="s">
        <v>3002</v>
      </c>
      <c r="V835" s="73">
        <v>69</v>
      </c>
      <c r="W835" s="69" t="s">
        <v>3002</v>
      </c>
      <c r="X835" s="69"/>
      <c r="Y835" s="70"/>
      <c r="Z835" s="69">
        <v>0</v>
      </c>
      <c r="AA835" s="69" t="s">
        <v>966</v>
      </c>
      <c r="AB835" s="69" t="s">
        <v>1144</v>
      </c>
      <c r="AC835" s="69"/>
    </row>
    <row r="836" spans="1:29" x14ac:dyDescent="0.25">
      <c r="A836" s="69"/>
      <c r="B836" s="69" t="s">
        <v>3072</v>
      </c>
      <c r="C836" s="69" t="s">
        <v>23</v>
      </c>
      <c r="D836" s="69" t="s">
        <v>2704</v>
      </c>
      <c r="E836" s="69" t="s">
        <v>86</v>
      </c>
      <c r="F836" s="69" t="s">
        <v>1435</v>
      </c>
      <c r="G836" s="69" t="s">
        <v>1094</v>
      </c>
      <c r="H836" s="69" t="s">
        <v>1046</v>
      </c>
      <c r="I836" s="69" t="s">
        <v>962</v>
      </c>
      <c r="J836" s="70">
        <v>141068.22</v>
      </c>
      <c r="K836" s="69" t="s">
        <v>2708</v>
      </c>
      <c r="L836" s="69" t="s">
        <v>3074</v>
      </c>
      <c r="M836" s="70">
        <v>23091.05</v>
      </c>
      <c r="N836" s="69"/>
      <c r="O836" s="69"/>
      <c r="P836" s="69" t="s">
        <v>1195</v>
      </c>
      <c r="Q836" s="69" t="s">
        <v>1276</v>
      </c>
      <c r="R836" s="69"/>
      <c r="S836" s="70">
        <v>23091.05</v>
      </c>
      <c r="T836" s="70"/>
      <c r="U836" s="69" t="s">
        <v>1795</v>
      </c>
      <c r="V836" s="73">
        <v>72</v>
      </c>
      <c r="W836" s="69" t="s">
        <v>1795</v>
      </c>
      <c r="X836" s="69"/>
      <c r="Y836" s="70"/>
      <c r="Z836" s="69">
        <v>0</v>
      </c>
      <c r="AA836" s="69"/>
      <c r="AB836" s="69" t="s">
        <v>1144</v>
      </c>
      <c r="AC836" s="69"/>
    </row>
    <row r="837" spans="1:29" x14ac:dyDescent="0.25">
      <c r="A837" s="69"/>
      <c r="B837" s="69" t="s">
        <v>3072</v>
      </c>
      <c r="C837" s="69" t="s">
        <v>23</v>
      </c>
      <c r="D837" s="69" t="s">
        <v>2704</v>
      </c>
      <c r="E837" s="69" t="s">
        <v>96</v>
      </c>
      <c r="F837" s="69" t="s">
        <v>1435</v>
      </c>
      <c r="G837" s="69" t="s">
        <v>1094</v>
      </c>
      <c r="H837" s="69" t="s">
        <v>1046</v>
      </c>
      <c r="I837" s="69" t="s">
        <v>962</v>
      </c>
      <c r="J837" s="70">
        <v>141068.22</v>
      </c>
      <c r="K837" s="69" t="s">
        <v>2708</v>
      </c>
      <c r="L837" s="69" t="s">
        <v>3075</v>
      </c>
      <c r="M837" s="70">
        <v>41966.36</v>
      </c>
      <c r="N837" s="69"/>
      <c r="O837" s="69"/>
      <c r="P837" s="69" t="s">
        <v>2039</v>
      </c>
      <c r="Q837" s="69" t="s">
        <v>1729</v>
      </c>
      <c r="R837" s="69"/>
      <c r="S837" s="70">
        <v>41966.36</v>
      </c>
      <c r="T837" s="70"/>
      <c r="U837" s="69" t="s">
        <v>2170</v>
      </c>
      <c r="V837" s="73">
        <v>58</v>
      </c>
      <c r="W837" s="69" t="s">
        <v>2170</v>
      </c>
      <c r="X837" s="69"/>
      <c r="Y837" s="70"/>
      <c r="Z837" s="69">
        <v>5.24</v>
      </c>
      <c r="AA837" s="69"/>
      <c r="AB837" s="69" t="s">
        <v>1144</v>
      </c>
      <c r="AC837" s="69"/>
    </row>
    <row r="838" spans="1:29" x14ac:dyDescent="0.25">
      <c r="A838" s="69"/>
      <c r="B838" s="69" t="s">
        <v>3072</v>
      </c>
      <c r="C838" s="69" t="s">
        <v>23</v>
      </c>
      <c r="D838" s="69" t="s">
        <v>2704</v>
      </c>
      <c r="E838" s="69" t="s">
        <v>98</v>
      </c>
      <c r="F838" s="69" t="s">
        <v>1435</v>
      </c>
      <c r="G838" s="69" t="s">
        <v>1094</v>
      </c>
      <c r="H838" s="69" t="s">
        <v>1046</v>
      </c>
      <c r="I838" s="69" t="s">
        <v>962</v>
      </c>
      <c r="J838" s="70">
        <v>141068.22</v>
      </c>
      <c r="K838" s="69" t="s">
        <v>2708</v>
      </c>
      <c r="L838" s="69" t="s">
        <v>3076</v>
      </c>
      <c r="M838" s="70">
        <v>39741.040000000001</v>
      </c>
      <c r="N838" s="69"/>
      <c r="O838" s="69"/>
      <c r="P838" s="69" t="s">
        <v>2039</v>
      </c>
      <c r="Q838" s="69" t="s">
        <v>1612</v>
      </c>
      <c r="R838" s="69"/>
      <c r="S838" s="70">
        <v>39741.040000000001</v>
      </c>
      <c r="T838" s="70"/>
      <c r="U838" s="69" t="s">
        <v>2207</v>
      </c>
      <c r="V838" s="73">
        <v>75</v>
      </c>
      <c r="W838" s="69" t="s">
        <v>2207</v>
      </c>
      <c r="X838" s="69"/>
      <c r="Y838" s="70"/>
      <c r="Z838" s="69">
        <v>0</v>
      </c>
      <c r="AA838" s="69"/>
      <c r="AB838" s="69" t="s">
        <v>1144</v>
      </c>
      <c r="AC838" s="69"/>
    </row>
    <row r="839" spans="1:29" x14ac:dyDescent="0.25">
      <c r="A839" s="69"/>
      <c r="B839" s="69" t="s">
        <v>3072</v>
      </c>
      <c r="C839" s="69" t="s">
        <v>23</v>
      </c>
      <c r="D839" s="69" t="s">
        <v>2704</v>
      </c>
      <c r="E839" s="69" t="s">
        <v>102</v>
      </c>
      <c r="F839" s="69" t="s">
        <v>1435</v>
      </c>
      <c r="G839" s="69" t="s">
        <v>1094</v>
      </c>
      <c r="H839" s="69" t="s">
        <v>1046</v>
      </c>
      <c r="I839" s="69" t="s">
        <v>962</v>
      </c>
      <c r="J839" s="70">
        <v>141068.22</v>
      </c>
      <c r="K839" s="69" t="s">
        <v>2708</v>
      </c>
      <c r="L839" s="69" t="s">
        <v>3077</v>
      </c>
      <c r="M839" s="70">
        <v>3518.52</v>
      </c>
      <c r="N839" s="69"/>
      <c r="O839" s="69"/>
      <c r="P839" s="69" t="s">
        <v>1694</v>
      </c>
      <c r="Q839" s="69" t="s">
        <v>1612</v>
      </c>
      <c r="R839" s="69"/>
      <c r="S839" s="70">
        <v>3518.52</v>
      </c>
      <c r="T839" s="70"/>
      <c r="U839" s="69" t="s">
        <v>2207</v>
      </c>
      <c r="V839" s="73">
        <v>69</v>
      </c>
      <c r="W839" s="69" t="s">
        <v>2207</v>
      </c>
      <c r="X839" s="69"/>
      <c r="Y839" s="70"/>
      <c r="Z839" s="69">
        <v>0</v>
      </c>
      <c r="AA839" s="69"/>
      <c r="AB839" s="69" t="s">
        <v>1144</v>
      </c>
      <c r="AC839" s="69"/>
    </row>
    <row r="840" spans="1:29" x14ac:dyDescent="0.25">
      <c r="A840" s="69"/>
      <c r="B840" s="69" t="s">
        <v>3072</v>
      </c>
      <c r="C840" s="69" t="s">
        <v>23</v>
      </c>
      <c r="D840" s="69" t="s">
        <v>2704</v>
      </c>
      <c r="E840" s="69" t="s">
        <v>3079</v>
      </c>
      <c r="F840" s="69" t="s">
        <v>1435</v>
      </c>
      <c r="G840" s="69" t="s">
        <v>1094</v>
      </c>
      <c r="H840" s="69" t="s">
        <v>1046</v>
      </c>
      <c r="I840" s="69" t="s">
        <v>962</v>
      </c>
      <c r="J840" s="70">
        <v>141068.22</v>
      </c>
      <c r="K840" s="69" t="s">
        <v>2708</v>
      </c>
      <c r="L840" s="69" t="s">
        <v>3078</v>
      </c>
      <c r="M840" s="70">
        <v>1325.44</v>
      </c>
      <c r="N840" s="69"/>
      <c r="O840" s="69"/>
      <c r="P840" s="69" t="s">
        <v>1394</v>
      </c>
      <c r="Q840" s="69" t="s">
        <v>1112</v>
      </c>
      <c r="R840" s="69"/>
      <c r="S840" s="70">
        <v>1325.44</v>
      </c>
      <c r="T840" s="70"/>
      <c r="U840" s="69" t="s">
        <v>1547</v>
      </c>
      <c r="V840" s="73">
        <v>55</v>
      </c>
      <c r="W840" s="69" t="s">
        <v>1547</v>
      </c>
      <c r="X840" s="69"/>
      <c r="Y840" s="70"/>
      <c r="Z840" s="69">
        <v>0</v>
      </c>
      <c r="AA840" s="69"/>
      <c r="AB840" s="69" t="s">
        <v>1144</v>
      </c>
      <c r="AC840" s="69"/>
    </row>
    <row r="841" spans="1:29" x14ac:dyDescent="0.25">
      <c r="A841" s="71" t="s">
        <v>193</v>
      </c>
      <c r="B841" s="71"/>
      <c r="C841" s="71"/>
      <c r="D841" s="71"/>
      <c r="E841" s="71"/>
      <c r="F841" s="71"/>
      <c r="G841" s="71"/>
      <c r="H841" s="71"/>
      <c r="I841" s="71"/>
      <c r="J841" s="72">
        <v>141068.22</v>
      </c>
      <c r="K841" s="71"/>
      <c r="L841" s="71"/>
      <c r="M841" s="72">
        <v>141039</v>
      </c>
      <c r="N841" s="72">
        <v>29.220000000001164</v>
      </c>
      <c r="O841" s="71"/>
      <c r="P841" s="71"/>
      <c r="Q841" s="71"/>
      <c r="R841" s="71"/>
      <c r="S841" s="72">
        <v>141039</v>
      </c>
      <c r="T841" s="72">
        <v>141039</v>
      </c>
      <c r="U841" s="71"/>
      <c r="V841" s="71"/>
      <c r="W841" s="71"/>
      <c r="X841" s="72">
        <v>0</v>
      </c>
      <c r="Y841" s="72">
        <v>5.24</v>
      </c>
      <c r="Z841" s="72">
        <v>141044.24</v>
      </c>
      <c r="AA841" s="69"/>
      <c r="AB841" s="69"/>
      <c r="AC841" s="69"/>
    </row>
    <row r="842" spans="1:29" ht="20" x14ac:dyDescent="0.25">
      <c r="A842" s="68" t="s">
        <v>3080</v>
      </c>
      <c r="B842" s="69" t="s">
        <v>3081</v>
      </c>
      <c r="C842" s="69" t="s">
        <v>3082</v>
      </c>
      <c r="D842" s="69" t="s">
        <v>2704</v>
      </c>
      <c r="E842" s="69" t="s">
        <v>103</v>
      </c>
      <c r="F842" s="69" t="s">
        <v>1435</v>
      </c>
      <c r="G842" s="69" t="s">
        <v>1038</v>
      </c>
      <c r="H842" s="69" t="s">
        <v>1046</v>
      </c>
      <c r="I842" s="69" t="s">
        <v>962</v>
      </c>
      <c r="J842" s="70">
        <v>18669.3</v>
      </c>
      <c r="K842" s="69" t="s">
        <v>2708</v>
      </c>
      <c r="L842" s="69" t="s">
        <v>3083</v>
      </c>
      <c r="M842" s="70">
        <v>18666.990000000002</v>
      </c>
      <c r="N842" s="69"/>
      <c r="O842" s="69"/>
      <c r="P842" s="69" t="s">
        <v>1046</v>
      </c>
      <c r="Q842" s="69" t="s">
        <v>1764</v>
      </c>
      <c r="R842" s="69"/>
      <c r="S842" s="70">
        <v>18666.990000000002</v>
      </c>
      <c r="T842" s="70"/>
      <c r="U842" s="69" t="s">
        <v>2175</v>
      </c>
      <c r="V842" s="73">
        <v>54</v>
      </c>
      <c r="W842" s="69" t="s">
        <v>2175</v>
      </c>
      <c r="X842" s="69"/>
      <c r="Y842" s="70"/>
      <c r="Z842" s="69">
        <v>0</v>
      </c>
      <c r="AA842" s="69" t="s">
        <v>966</v>
      </c>
      <c r="AB842" s="69" t="s">
        <v>1144</v>
      </c>
      <c r="AC842" s="69"/>
    </row>
    <row r="843" spans="1:29" x14ac:dyDescent="0.25">
      <c r="A843" s="71" t="s">
        <v>193</v>
      </c>
      <c r="B843" s="71"/>
      <c r="C843" s="71"/>
      <c r="D843" s="71"/>
      <c r="E843" s="71"/>
      <c r="F843" s="71"/>
      <c r="G843" s="71"/>
      <c r="H843" s="71"/>
      <c r="I843" s="71"/>
      <c r="J843" s="72">
        <v>18669.3</v>
      </c>
      <c r="K843" s="71"/>
      <c r="L843" s="71"/>
      <c r="M843" s="72">
        <v>18666.990000000002</v>
      </c>
      <c r="N843" s="72">
        <v>2.3099999999976717</v>
      </c>
      <c r="O843" s="71"/>
      <c r="P843" s="71"/>
      <c r="Q843" s="71"/>
      <c r="R843" s="71"/>
      <c r="S843" s="72">
        <v>18666.990000000002</v>
      </c>
      <c r="T843" s="72">
        <v>18666.990000000002</v>
      </c>
      <c r="U843" s="71"/>
      <c r="V843" s="71"/>
      <c r="W843" s="71"/>
      <c r="X843" s="72">
        <v>0</v>
      </c>
      <c r="Y843" s="72">
        <v>0</v>
      </c>
      <c r="Z843" s="72">
        <v>18666.990000000002</v>
      </c>
      <c r="AA843" s="69"/>
      <c r="AB843" s="69"/>
      <c r="AC843" s="69"/>
    </row>
    <row r="844" spans="1:29" ht="30" x14ac:dyDescent="0.25">
      <c r="A844" s="68" t="s">
        <v>3084</v>
      </c>
      <c r="B844" s="69" t="s">
        <v>3085</v>
      </c>
      <c r="C844" s="69" t="s">
        <v>3086</v>
      </c>
      <c r="D844" s="69" t="s">
        <v>2845</v>
      </c>
      <c r="E844" s="69" t="s">
        <v>3088</v>
      </c>
      <c r="F844" s="69" t="s">
        <v>1727</v>
      </c>
      <c r="G844" s="69" t="s">
        <v>2073</v>
      </c>
      <c r="H844" s="69" t="s">
        <v>1912</v>
      </c>
      <c r="I844" s="69" t="s">
        <v>1236</v>
      </c>
      <c r="J844" s="70">
        <v>483721.35</v>
      </c>
      <c r="K844" s="69" t="s">
        <v>2708</v>
      </c>
      <c r="L844" s="69" t="s">
        <v>3087</v>
      </c>
      <c r="M844" s="70">
        <v>31184.09</v>
      </c>
      <c r="N844" s="69"/>
      <c r="O844" s="69"/>
      <c r="P844" s="69" t="s">
        <v>1088</v>
      </c>
      <c r="Q844" s="69" t="s">
        <v>1607</v>
      </c>
      <c r="R844" s="69"/>
      <c r="S844" s="70">
        <v>31184.09</v>
      </c>
      <c r="T844" s="70"/>
      <c r="U844" s="69" t="s">
        <v>1106</v>
      </c>
      <c r="V844" s="73">
        <v>80</v>
      </c>
      <c r="W844" s="69" t="s">
        <v>1106</v>
      </c>
      <c r="X844" s="69"/>
      <c r="Y844" s="70"/>
      <c r="Z844" s="69">
        <v>23.72</v>
      </c>
      <c r="AA844" s="69" t="s">
        <v>966</v>
      </c>
      <c r="AB844" s="69" t="s">
        <v>967</v>
      </c>
      <c r="AC844" s="69" t="s">
        <v>3089</v>
      </c>
    </row>
    <row r="845" spans="1:29" x14ac:dyDescent="0.25">
      <c r="A845" s="69"/>
      <c r="B845" s="69"/>
      <c r="C845" s="69"/>
      <c r="D845" s="69"/>
      <c r="E845" s="69" t="s">
        <v>3091</v>
      </c>
      <c r="F845" s="69"/>
      <c r="G845" s="69"/>
      <c r="H845" s="69"/>
      <c r="I845" s="69"/>
      <c r="J845" s="69"/>
      <c r="K845" s="69"/>
      <c r="L845" s="69" t="s">
        <v>3090</v>
      </c>
      <c r="M845" s="70">
        <v>127162.63</v>
      </c>
      <c r="N845" s="69"/>
      <c r="O845" s="69"/>
      <c r="P845" s="69" t="s">
        <v>2124</v>
      </c>
      <c r="Q845" s="69" t="s">
        <v>1129</v>
      </c>
      <c r="R845" s="69"/>
      <c r="S845" s="70">
        <v>127162.63</v>
      </c>
      <c r="T845" s="70"/>
      <c r="U845" s="69" t="s">
        <v>2207</v>
      </c>
      <c r="V845" s="73">
        <v>76</v>
      </c>
      <c r="W845" s="69" t="s">
        <v>2207</v>
      </c>
      <c r="X845" s="69"/>
      <c r="Y845" s="70"/>
      <c r="Z845" s="69">
        <v>0</v>
      </c>
      <c r="AA845" s="69"/>
      <c r="AB845" s="69" t="s">
        <v>967</v>
      </c>
      <c r="AC845" s="69"/>
    </row>
    <row r="846" spans="1:29" x14ac:dyDescent="0.25">
      <c r="A846" s="69"/>
      <c r="B846" s="69"/>
      <c r="C846" s="69"/>
      <c r="D846" s="69"/>
      <c r="E846" s="69" t="s">
        <v>3091</v>
      </c>
      <c r="F846" s="69"/>
      <c r="G846" s="69"/>
      <c r="H846" s="69"/>
      <c r="I846" s="69"/>
      <c r="J846" s="69"/>
      <c r="K846" s="69"/>
      <c r="L846" s="69" t="s">
        <v>3092</v>
      </c>
      <c r="M846" s="70">
        <v>42283.41</v>
      </c>
      <c r="N846" s="69"/>
      <c r="O846" s="69"/>
      <c r="P846" s="69" t="s">
        <v>2124</v>
      </c>
      <c r="Q846" s="69" t="s">
        <v>1129</v>
      </c>
      <c r="R846" s="69"/>
      <c r="S846" s="70">
        <v>42283.41</v>
      </c>
      <c r="T846" s="70"/>
      <c r="U846" s="69" t="s">
        <v>2207</v>
      </c>
      <c r="V846" s="73">
        <v>76</v>
      </c>
      <c r="W846" s="69" t="s">
        <v>2207</v>
      </c>
      <c r="X846" s="69"/>
      <c r="Y846" s="70"/>
      <c r="Z846" s="69">
        <v>0</v>
      </c>
      <c r="AA846" s="69"/>
      <c r="AB846" s="69" t="s">
        <v>997</v>
      </c>
      <c r="AC846" s="69"/>
    </row>
    <row r="847" spans="1:29" x14ac:dyDescent="0.25">
      <c r="A847" s="69"/>
      <c r="B847" s="69"/>
      <c r="C847" s="69"/>
      <c r="D847" s="69"/>
      <c r="E847" s="69" t="s">
        <v>3094</v>
      </c>
      <c r="F847" s="69"/>
      <c r="G847" s="69"/>
      <c r="H847" s="69"/>
      <c r="I847" s="69"/>
      <c r="J847" s="69"/>
      <c r="K847" s="69"/>
      <c r="L847" s="69" t="s">
        <v>3093</v>
      </c>
      <c r="M847" s="70">
        <v>152739.09</v>
      </c>
      <c r="N847" s="69"/>
      <c r="O847" s="69"/>
      <c r="P847" s="69" t="s">
        <v>1912</v>
      </c>
      <c r="Q847" s="69" t="s">
        <v>2207</v>
      </c>
      <c r="R847" s="69"/>
      <c r="S847" s="70">
        <v>152739.09</v>
      </c>
      <c r="T847" s="70"/>
      <c r="U847" s="69" t="s">
        <v>1789</v>
      </c>
      <c r="V847" s="73">
        <v>71</v>
      </c>
      <c r="W847" s="69" t="s">
        <v>1789</v>
      </c>
      <c r="X847" s="69"/>
      <c r="Y847" s="70"/>
      <c r="Z847" s="69">
        <v>0</v>
      </c>
      <c r="AA847" s="69"/>
      <c r="AB847" s="69" t="s">
        <v>967</v>
      </c>
      <c r="AC847" s="69"/>
    </row>
    <row r="848" spans="1:29" x14ac:dyDescent="0.25">
      <c r="A848" s="69"/>
      <c r="B848" s="69"/>
      <c r="C848" s="69"/>
      <c r="D848" s="69"/>
      <c r="E848" s="69" t="s">
        <v>3096</v>
      </c>
      <c r="F848" s="69"/>
      <c r="G848" s="69"/>
      <c r="H848" s="69"/>
      <c r="I848" s="69"/>
      <c r="J848" s="69"/>
      <c r="K848" s="69"/>
      <c r="L848" s="69" t="s">
        <v>3095</v>
      </c>
      <c r="M848" s="70">
        <v>121932.89</v>
      </c>
      <c r="N848" s="69"/>
      <c r="O848" s="69"/>
      <c r="P848" s="69" t="s">
        <v>1313</v>
      </c>
      <c r="Q848" s="69" t="s">
        <v>2189</v>
      </c>
      <c r="R848" s="69"/>
      <c r="S848" s="70">
        <v>121932.89</v>
      </c>
      <c r="T848" s="70"/>
      <c r="U848" s="69" t="s">
        <v>1115</v>
      </c>
      <c r="V848" s="73">
        <v>75</v>
      </c>
      <c r="W848" s="69" t="s">
        <v>1115</v>
      </c>
      <c r="X848" s="69"/>
      <c r="Y848" s="70"/>
      <c r="Z848" s="69">
        <v>0</v>
      </c>
      <c r="AA848" s="69"/>
      <c r="AB848" s="69" t="s">
        <v>967</v>
      </c>
      <c r="AC848" s="69"/>
    </row>
    <row r="849" spans="1:29" x14ac:dyDescent="0.25">
      <c r="A849" s="69"/>
      <c r="B849" s="69"/>
      <c r="C849" s="69"/>
      <c r="D849" s="69"/>
      <c r="E849" s="69" t="s">
        <v>3098</v>
      </c>
      <c r="F849" s="69"/>
      <c r="G849" s="69"/>
      <c r="H849" s="69"/>
      <c r="I849" s="69"/>
      <c r="J849" s="69"/>
      <c r="K849" s="69"/>
      <c r="L849" s="69" t="s">
        <v>3097</v>
      </c>
      <c r="M849" s="70">
        <v>5762.19</v>
      </c>
      <c r="N849" s="69"/>
      <c r="O849" s="69"/>
      <c r="P849" s="69" t="s">
        <v>1097</v>
      </c>
      <c r="Q849" s="69" t="s">
        <v>3099</v>
      </c>
      <c r="R849" s="69"/>
      <c r="S849" s="70">
        <v>5762.19</v>
      </c>
      <c r="T849" s="70"/>
      <c r="U849" s="69" t="s">
        <v>1115</v>
      </c>
      <c r="V849" s="73">
        <v>66</v>
      </c>
      <c r="W849" s="69" t="s">
        <v>1115</v>
      </c>
      <c r="X849" s="69"/>
      <c r="Y849" s="70"/>
      <c r="Z849" s="69">
        <v>0</v>
      </c>
      <c r="AA849" s="69"/>
      <c r="AB849" s="69" t="s">
        <v>967</v>
      </c>
      <c r="AC849" s="69"/>
    </row>
    <row r="850" spans="1:29" x14ac:dyDescent="0.25">
      <c r="A850" s="71" t="s">
        <v>193</v>
      </c>
      <c r="B850" s="71"/>
      <c r="C850" s="71"/>
      <c r="D850" s="71"/>
      <c r="E850" s="71"/>
      <c r="F850" s="71"/>
      <c r="G850" s="71"/>
      <c r="H850" s="71"/>
      <c r="I850" s="71"/>
      <c r="J850" s="72">
        <v>483721.35</v>
      </c>
      <c r="K850" s="71"/>
      <c r="L850" s="71"/>
      <c r="M850" s="72">
        <v>481064.3</v>
      </c>
      <c r="N850" s="72">
        <v>2657.0499999999884</v>
      </c>
      <c r="O850" s="71"/>
      <c r="P850" s="71"/>
      <c r="Q850" s="71"/>
      <c r="R850" s="71"/>
      <c r="S850" s="72">
        <v>481064.3</v>
      </c>
      <c r="T850" s="72">
        <v>481064.3</v>
      </c>
      <c r="U850" s="71"/>
      <c r="V850" s="71"/>
      <c r="W850" s="71"/>
      <c r="X850" s="72">
        <v>0</v>
      </c>
      <c r="Y850" s="72">
        <v>23.72</v>
      </c>
      <c r="Z850" s="72">
        <v>481088.01999999996</v>
      </c>
      <c r="AA850" s="69"/>
      <c r="AB850" s="69"/>
      <c r="AC850" s="69"/>
    </row>
    <row r="851" spans="1:29" ht="20" x14ac:dyDescent="0.25">
      <c r="A851" s="68" t="s">
        <v>3100</v>
      </c>
      <c r="B851" s="69" t="s">
        <v>3101</v>
      </c>
      <c r="C851" s="69" t="s">
        <v>3102</v>
      </c>
      <c r="D851" s="69" t="s">
        <v>2805</v>
      </c>
      <c r="E851" s="69" t="s">
        <v>3104</v>
      </c>
      <c r="F851" s="69" t="s">
        <v>1727</v>
      </c>
      <c r="G851" s="69" t="s">
        <v>1202</v>
      </c>
      <c r="H851" s="69" t="s">
        <v>1745</v>
      </c>
      <c r="I851" s="69" t="s">
        <v>962</v>
      </c>
      <c r="J851" s="70">
        <v>16969.599999999999</v>
      </c>
      <c r="K851" s="69" t="s">
        <v>2708</v>
      </c>
      <c r="L851" s="69" t="s">
        <v>3103</v>
      </c>
      <c r="M851" s="70">
        <v>16969.599999999999</v>
      </c>
      <c r="N851" s="69"/>
      <c r="O851" s="69"/>
      <c r="P851" s="69" t="s">
        <v>2276</v>
      </c>
      <c r="Q851" s="69" t="s">
        <v>1729</v>
      </c>
      <c r="R851" s="69"/>
      <c r="S851" s="70">
        <v>16969.599999999999</v>
      </c>
      <c r="T851" s="70"/>
      <c r="U851" s="69" t="s">
        <v>1729</v>
      </c>
      <c r="V851" s="73">
        <v>41</v>
      </c>
      <c r="W851" s="69" t="s">
        <v>1729</v>
      </c>
      <c r="X851" s="69"/>
      <c r="Y851" s="70"/>
      <c r="Z851" s="69">
        <v>0</v>
      </c>
      <c r="AA851" s="69" t="s">
        <v>966</v>
      </c>
      <c r="AB851" s="69" t="s">
        <v>1144</v>
      </c>
      <c r="AC851" s="69"/>
    </row>
    <row r="852" spans="1:29" x14ac:dyDescent="0.25">
      <c r="A852" s="71" t="s">
        <v>193</v>
      </c>
      <c r="B852" s="71"/>
      <c r="C852" s="71"/>
      <c r="D852" s="71"/>
      <c r="E852" s="71"/>
      <c r="F852" s="71"/>
      <c r="G852" s="71"/>
      <c r="H852" s="71"/>
      <c r="I852" s="71"/>
      <c r="J852" s="72">
        <v>16969.599999999999</v>
      </c>
      <c r="K852" s="71"/>
      <c r="L852" s="71"/>
      <c r="M852" s="72">
        <v>16969.599999999999</v>
      </c>
      <c r="N852" s="72">
        <v>0</v>
      </c>
      <c r="O852" s="71"/>
      <c r="P852" s="71"/>
      <c r="Q852" s="71"/>
      <c r="R852" s="71"/>
      <c r="S852" s="72">
        <v>16969.599999999999</v>
      </c>
      <c r="T852" s="72">
        <v>16969.599999999999</v>
      </c>
      <c r="U852" s="71"/>
      <c r="V852" s="71"/>
      <c r="W852" s="71"/>
      <c r="X852" s="72">
        <v>0</v>
      </c>
      <c r="Y852" s="72">
        <v>0</v>
      </c>
      <c r="Z852" s="72">
        <v>16969.599999999999</v>
      </c>
      <c r="AA852" s="69"/>
      <c r="AB852" s="69"/>
      <c r="AC852" s="69"/>
    </row>
    <row r="853" spans="1:29" ht="20" x14ac:dyDescent="0.25">
      <c r="A853" s="68" t="s">
        <v>3105</v>
      </c>
      <c r="B853" s="69" t="s">
        <v>3106</v>
      </c>
      <c r="C853" s="69" t="s">
        <v>3107</v>
      </c>
      <c r="D853" s="69" t="s">
        <v>2704</v>
      </c>
      <c r="E853" s="69" t="s">
        <v>3109</v>
      </c>
      <c r="F853" s="69" t="s">
        <v>1727</v>
      </c>
      <c r="G853" s="69" t="s">
        <v>1685</v>
      </c>
      <c r="H853" s="69" t="s">
        <v>1046</v>
      </c>
      <c r="I853" s="69" t="s">
        <v>962</v>
      </c>
      <c r="J853" s="70">
        <v>1396704.45</v>
      </c>
      <c r="K853" s="69" t="s">
        <v>2708</v>
      </c>
      <c r="L853" s="69" t="s">
        <v>3108</v>
      </c>
      <c r="M853" s="70">
        <v>48862.97</v>
      </c>
      <c r="N853" s="69"/>
      <c r="O853" s="69"/>
      <c r="P853" s="69" t="s">
        <v>1080</v>
      </c>
      <c r="Q853" s="69" t="s">
        <v>1612</v>
      </c>
      <c r="R853" s="69"/>
      <c r="S853" s="70">
        <v>48862.97</v>
      </c>
      <c r="T853" s="70"/>
      <c r="U853" s="69" t="s">
        <v>1612</v>
      </c>
      <c r="V853" s="73">
        <v>64</v>
      </c>
      <c r="W853" s="69" t="s">
        <v>1612</v>
      </c>
      <c r="X853" s="69"/>
      <c r="Y853" s="70"/>
      <c r="Z853" s="69">
        <v>0</v>
      </c>
      <c r="AA853" s="69" t="s">
        <v>966</v>
      </c>
      <c r="AB853" s="69" t="s">
        <v>1144</v>
      </c>
      <c r="AC853" s="69"/>
    </row>
    <row r="854" spans="1:29" x14ac:dyDescent="0.25">
      <c r="A854" s="69"/>
      <c r="B854" s="69"/>
      <c r="C854" s="69"/>
      <c r="D854" s="69"/>
      <c r="E854" s="69" t="s">
        <v>3111</v>
      </c>
      <c r="F854" s="69"/>
      <c r="G854" s="69"/>
      <c r="H854" s="69"/>
      <c r="I854" s="69"/>
      <c r="J854" s="69"/>
      <c r="K854" s="69"/>
      <c r="L854" s="69" t="s">
        <v>3110</v>
      </c>
      <c r="M854" s="70">
        <v>103571.64</v>
      </c>
      <c r="N854" s="69"/>
      <c r="O854" s="69"/>
      <c r="P854" s="69" t="s">
        <v>2042</v>
      </c>
      <c r="Q854" s="69" t="s">
        <v>1129</v>
      </c>
      <c r="R854" s="69"/>
      <c r="S854" s="70">
        <v>103571.64</v>
      </c>
      <c r="T854" s="70"/>
      <c r="U854" s="69" t="s">
        <v>1612</v>
      </c>
      <c r="V854" s="73">
        <v>68</v>
      </c>
      <c r="W854" s="69" t="s">
        <v>1612</v>
      </c>
      <c r="X854" s="69"/>
      <c r="Y854" s="70"/>
      <c r="Z854" s="69">
        <v>0</v>
      </c>
      <c r="AA854" s="69"/>
      <c r="AB854" s="69" t="s">
        <v>1144</v>
      </c>
      <c r="AC854" s="69"/>
    </row>
    <row r="855" spans="1:29" x14ac:dyDescent="0.25">
      <c r="A855" s="69"/>
      <c r="B855" s="69"/>
      <c r="C855" s="69"/>
      <c r="D855" s="69"/>
      <c r="E855" s="69" t="s">
        <v>3113</v>
      </c>
      <c r="F855" s="69"/>
      <c r="G855" s="69"/>
      <c r="H855" s="69"/>
      <c r="I855" s="69"/>
      <c r="J855" s="69"/>
      <c r="K855" s="69"/>
      <c r="L855" s="69" t="s">
        <v>3112</v>
      </c>
      <c r="M855" s="70">
        <v>165283.87</v>
      </c>
      <c r="N855" s="69"/>
      <c r="O855" s="69"/>
      <c r="P855" s="69" t="s">
        <v>1080</v>
      </c>
      <c r="Q855" s="69" t="s">
        <v>1542</v>
      </c>
      <c r="R855" s="69"/>
      <c r="S855" s="70">
        <v>165283.87</v>
      </c>
      <c r="T855" s="70"/>
      <c r="U855" s="69" t="s">
        <v>1542</v>
      </c>
      <c r="V855" s="73">
        <v>72</v>
      </c>
      <c r="W855" s="69" t="s">
        <v>1542</v>
      </c>
      <c r="X855" s="69"/>
      <c r="Y855" s="70"/>
      <c r="Z855" s="69">
        <v>0</v>
      </c>
      <c r="AA855" s="69"/>
      <c r="AB855" s="69" t="s">
        <v>1144</v>
      </c>
      <c r="AC855" s="69"/>
    </row>
    <row r="856" spans="1:29" x14ac:dyDescent="0.25">
      <c r="A856" s="69"/>
      <c r="B856" s="69"/>
      <c r="C856" s="69"/>
      <c r="D856" s="69"/>
      <c r="E856" s="69" t="s">
        <v>3115</v>
      </c>
      <c r="F856" s="69"/>
      <c r="G856" s="69"/>
      <c r="H856" s="69"/>
      <c r="I856" s="69"/>
      <c r="J856" s="69"/>
      <c r="K856" s="69"/>
      <c r="L856" s="69" t="s">
        <v>3114</v>
      </c>
      <c r="M856" s="70">
        <v>191016.95</v>
      </c>
      <c r="N856" s="69"/>
      <c r="O856" s="69"/>
      <c r="P856" s="69" t="s">
        <v>3055</v>
      </c>
      <c r="Q856" s="69" t="s">
        <v>3011</v>
      </c>
      <c r="R856" s="69"/>
      <c r="S856" s="70">
        <v>191016.95</v>
      </c>
      <c r="T856" s="70"/>
      <c r="U856" s="69" t="s">
        <v>1542</v>
      </c>
      <c r="V856" s="73">
        <v>69</v>
      </c>
      <c r="W856" s="69" t="s">
        <v>1542</v>
      </c>
      <c r="X856" s="69"/>
      <c r="Y856" s="70"/>
      <c r="Z856" s="69">
        <v>0</v>
      </c>
      <c r="AA856" s="69"/>
      <c r="AB856" s="69" t="s">
        <v>1144</v>
      </c>
      <c r="AC856" s="69"/>
    </row>
    <row r="857" spans="1:29" x14ac:dyDescent="0.25">
      <c r="A857" s="69"/>
      <c r="B857" s="69"/>
      <c r="C857" s="69"/>
      <c r="D857" s="69"/>
      <c r="E857" s="69" t="s">
        <v>3117</v>
      </c>
      <c r="F857" s="69"/>
      <c r="G857" s="69"/>
      <c r="H857" s="69"/>
      <c r="I857" s="69"/>
      <c r="J857" s="69"/>
      <c r="K857" s="69"/>
      <c r="L857" s="69" t="s">
        <v>3116</v>
      </c>
      <c r="M857" s="70">
        <v>78616.89</v>
      </c>
      <c r="N857" s="69"/>
      <c r="O857" s="69"/>
      <c r="P857" s="69" t="s">
        <v>3055</v>
      </c>
      <c r="Q857" s="69" t="s">
        <v>3118</v>
      </c>
      <c r="R857" s="69"/>
      <c r="S857" s="70">
        <v>78616.89</v>
      </c>
      <c r="T857" s="70"/>
      <c r="U857" s="69" t="s">
        <v>1115</v>
      </c>
      <c r="V857" s="73">
        <v>74</v>
      </c>
      <c r="W857" s="69" t="s">
        <v>1115</v>
      </c>
      <c r="X857" s="69"/>
      <c r="Y857" s="70"/>
      <c r="Z857" s="69">
        <v>0</v>
      </c>
      <c r="AA857" s="69"/>
      <c r="AB857" s="69" t="s">
        <v>1144</v>
      </c>
      <c r="AC857" s="69"/>
    </row>
    <row r="858" spans="1:29" x14ac:dyDescent="0.25">
      <c r="A858" s="69"/>
      <c r="B858" s="69"/>
      <c r="C858" s="69"/>
      <c r="D858" s="69"/>
      <c r="E858" s="69" t="s">
        <v>3120</v>
      </c>
      <c r="F858" s="69"/>
      <c r="G858" s="69"/>
      <c r="H858" s="69"/>
      <c r="I858" s="69"/>
      <c r="J858" s="69"/>
      <c r="K858" s="69"/>
      <c r="L858" s="69" t="s">
        <v>3119</v>
      </c>
      <c r="M858" s="70">
        <v>550794.72</v>
      </c>
      <c r="N858" s="69"/>
      <c r="O858" s="69"/>
      <c r="P858" s="69" t="s">
        <v>1097</v>
      </c>
      <c r="Q858" s="69" t="s">
        <v>3121</v>
      </c>
      <c r="R858" s="69"/>
      <c r="S858" s="70">
        <v>550794.72</v>
      </c>
      <c r="T858" s="70"/>
      <c r="U858" s="69" t="s">
        <v>1916</v>
      </c>
      <c r="V858" s="73">
        <v>70</v>
      </c>
      <c r="W858" s="69" t="s">
        <v>1916</v>
      </c>
      <c r="X858" s="69"/>
      <c r="Y858" s="70"/>
      <c r="Z858" s="69">
        <v>0</v>
      </c>
      <c r="AA858" s="69"/>
      <c r="AB858" s="69" t="s">
        <v>1144</v>
      </c>
      <c r="AC858" s="69"/>
    </row>
    <row r="859" spans="1:29" x14ac:dyDescent="0.25">
      <c r="A859" s="69"/>
      <c r="B859" s="69"/>
      <c r="C859" s="69"/>
      <c r="D859" s="69"/>
      <c r="E859" s="69" t="s">
        <v>3123</v>
      </c>
      <c r="F859" s="69"/>
      <c r="G859" s="69"/>
      <c r="H859" s="69"/>
      <c r="I859" s="69"/>
      <c r="J859" s="69"/>
      <c r="K859" s="69"/>
      <c r="L859" s="69" t="s">
        <v>3122</v>
      </c>
      <c r="M859" s="70">
        <v>129288.35</v>
      </c>
      <c r="N859" s="69"/>
      <c r="O859" s="69"/>
      <c r="P859" s="69" t="s">
        <v>1709</v>
      </c>
      <c r="Q859" s="69" t="s">
        <v>1552</v>
      </c>
      <c r="R859" s="69"/>
      <c r="S859" s="70">
        <v>129288.35</v>
      </c>
      <c r="T859" s="70"/>
      <c r="U859" s="69" t="s">
        <v>1112</v>
      </c>
      <c r="V859" s="73">
        <v>69</v>
      </c>
      <c r="W859" s="69" t="s">
        <v>1112</v>
      </c>
      <c r="X859" s="69"/>
      <c r="Y859" s="70"/>
      <c r="Z859" s="69">
        <v>0</v>
      </c>
      <c r="AA859" s="69"/>
      <c r="AB859" s="69" t="s">
        <v>1144</v>
      </c>
      <c r="AC859" s="69"/>
    </row>
    <row r="860" spans="1:29" x14ac:dyDescent="0.25">
      <c r="A860" s="69"/>
      <c r="B860" s="69"/>
      <c r="C860" s="69"/>
      <c r="D860" s="69"/>
      <c r="E860" s="69" t="s">
        <v>3125</v>
      </c>
      <c r="F860" s="69"/>
      <c r="G860" s="69"/>
      <c r="H860" s="69"/>
      <c r="I860" s="69"/>
      <c r="J860" s="69"/>
      <c r="K860" s="69"/>
      <c r="L860" s="69" t="s">
        <v>3124</v>
      </c>
      <c r="M860" s="70">
        <v>106197.36</v>
      </c>
      <c r="N860" s="69"/>
      <c r="O860" s="69"/>
      <c r="P860" s="69" t="s">
        <v>2175</v>
      </c>
      <c r="Q860" s="69" t="s">
        <v>1798</v>
      </c>
      <c r="R860" s="69"/>
      <c r="S860" s="70">
        <v>106197.36</v>
      </c>
      <c r="T860" s="70"/>
      <c r="U860" s="69"/>
      <c r="V860" s="69"/>
      <c r="W860" s="69"/>
      <c r="X860" s="69"/>
      <c r="Y860" s="70"/>
      <c r="Z860" s="69">
        <v>0</v>
      </c>
      <c r="AA860" s="69"/>
      <c r="AB860" s="69" t="s">
        <v>1144</v>
      </c>
      <c r="AC860" s="69"/>
    </row>
    <row r="861" spans="1:29" x14ac:dyDescent="0.25">
      <c r="A861" s="69"/>
      <c r="B861" s="69"/>
      <c r="C861" s="69"/>
      <c r="D861" s="69"/>
      <c r="E861" s="69" t="s">
        <v>3127</v>
      </c>
      <c r="F861" s="69"/>
      <c r="G861" s="69"/>
      <c r="H861" s="69"/>
      <c r="I861" s="69"/>
      <c r="J861" s="69"/>
      <c r="K861" s="69"/>
      <c r="L861" s="69" t="s">
        <v>3126</v>
      </c>
      <c r="M861" s="70">
        <v>20121.150000000001</v>
      </c>
      <c r="N861" s="69"/>
      <c r="O861" s="69"/>
      <c r="P861" s="69" t="s">
        <v>1217</v>
      </c>
      <c r="Q861" s="69" t="s">
        <v>1814</v>
      </c>
      <c r="R861" s="69"/>
      <c r="S861" s="70">
        <v>20121.150000000001</v>
      </c>
      <c r="T861" s="70"/>
      <c r="U861" s="69"/>
      <c r="V861" s="69"/>
      <c r="W861" s="69"/>
      <c r="X861" s="69"/>
      <c r="Y861" s="70"/>
      <c r="Z861" s="69">
        <v>0</v>
      </c>
      <c r="AA861" s="69"/>
      <c r="AB861" s="69" t="s">
        <v>1144</v>
      </c>
      <c r="AC861" s="69"/>
    </row>
    <row r="862" spans="1:29" x14ac:dyDescent="0.25">
      <c r="A862" s="69"/>
      <c r="B862" s="69"/>
      <c r="C862" s="69"/>
      <c r="D862" s="69"/>
      <c r="E862" s="69" t="s">
        <v>3129</v>
      </c>
      <c r="F862" s="69"/>
      <c r="G862" s="69"/>
      <c r="H862" s="69"/>
      <c r="I862" s="69"/>
      <c r="J862" s="69"/>
      <c r="K862" s="69"/>
      <c r="L862" s="69" t="s">
        <v>3128</v>
      </c>
      <c r="M862" s="70">
        <v>2916.9</v>
      </c>
      <c r="N862" s="69"/>
      <c r="O862" s="69"/>
      <c r="P862" s="69" t="s">
        <v>1751</v>
      </c>
      <c r="Q862" s="69" t="s">
        <v>1218</v>
      </c>
      <c r="R862" s="69"/>
      <c r="S862" s="70">
        <v>2916.9</v>
      </c>
      <c r="T862" s="70"/>
      <c r="U862" s="69"/>
      <c r="V862" s="69"/>
      <c r="W862" s="69"/>
      <c r="X862" s="69"/>
      <c r="Y862" s="70"/>
      <c r="Z862" s="69">
        <v>0</v>
      </c>
      <c r="AA862" s="69"/>
      <c r="AB862" s="69" t="s">
        <v>1144</v>
      </c>
      <c r="AC862" s="69"/>
    </row>
    <row r="863" spans="1:29" x14ac:dyDescent="0.25">
      <c r="A863" s="71" t="s">
        <v>193</v>
      </c>
      <c r="B863" s="71"/>
      <c r="C863" s="71"/>
      <c r="D863" s="71"/>
      <c r="E863" s="71"/>
      <c r="F863" s="71"/>
      <c r="G863" s="71"/>
      <c r="H863" s="71"/>
      <c r="I863" s="71"/>
      <c r="J863" s="72">
        <v>1396704.45</v>
      </c>
      <c r="K863" s="71"/>
      <c r="L863" s="71"/>
      <c r="M863" s="72">
        <v>1396670.8</v>
      </c>
      <c r="N863" s="72">
        <v>33.649999999906868</v>
      </c>
      <c r="O863" s="71"/>
      <c r="P863" s="71"/>
      <c r="Q863" s="71"/>
      <c r="R863" s="71"/>
      <c r="S863" s="72">
        <v>1396670.8</v>
      </c>
      <c r="T863" s="72">
        <v>1267435.3899999999</v>
      </c>
      <c r="U863" s="71"/>
      <c r="V863" s="71"/>
      <c r="W863" s="71"/>
      <c r="X863" s="72">
        <v>129235.41000000015</v>
      </c>
      <c r="Y863" s="72">
        <v>0</v>
      </c>
      <c r="Z863" s="72">
        <v>1267435.3899999999</v>
      </c>
      <c r="AA863" s="69"/>
      <c r="AB863" s="69"/>
      <c r="AC863" s="69"/>
    </row>
    <row r="864" spans="1:29" ht="20" x14ac:dyDescent="0.25">
      <c r="A864" s="68" t="s">
        <v>3130</v>
      </c>
      <c r="B864" s="69" t="s">
        <v>3131</v>
      </c>
      <c r="C864" s="69" t="s">
        <v>3132</v>
      </c>
      <c r="D864" s="69" t="s">
        <v>2077</v>
      </c>
      <c r="E864" s="69"/>
      <c r="F864" s="69" t="s">
        <v>1299</v>
      </c>
      <c r="G864" s="69" t="s">
        <v>2164</v>
      </c>
      <c r="H864" s="69" t="s">
        <v>1745</v>
      </c>
      <c r="I864" s="69"/>
      <c r="J864" s="70">
        <v>114369.3</v>
      </c>
      <c r="K864" s="69" t="s">
        <v>2708</v>
      </c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 t="s">
        <v>966</v>
      </c>
      <c r="AB864" s="69"/>
      <c r="AC864" s="69"/>
    </row>
    <row r="865" spans="1:29" x14ac:dyDescent="0.25">
      <c r="A865" s="71" t="s">
        <v>193</v>
      </c>
      <c r="B865" s="71"/>
      <c r="C865" s="71"/>
      <c r="D865" s="71"/>
      <c r="E865" s="71"/>
      <c r="F865" s="71"/>
      <c r="G865" s="71"/>
      <c r="H865" s="71"/>
      <c r="I865" s="71"/>
      <c r="J865" s="72">
        <v>114369.3</v>
      </c>
      <c r="K865" s="71"/>
      <c r="L865" s="71"/>
      <c r="M865" s="72">
        <v>0</v>
      </c>
      <c r="N865" s="72">
        <v>114369.3</v>
      </c>
      <c r="O865" s="71"/>
      <c r="P865" s="71"/>
      <c r="Q865" s="71"/>
      <c r="R865" s="71"/>
      <c r="S865" s="72">
        <v>0</v>
      </c>
      <c r="T865" s="72">
        <v>0</v>
      </c>
      <c r="U865" s="71"/>
      <c r="V865" s="71"/>
      <c r="W865" s="71"/>
      <c r="X865" s="72">
        <v>0</v>
      </c>
      <c r="Y865" s="72">
        <v>0</v>
      </c>
      <c r="Z865" s="72">
        <v>0</v>
      </c>
      <c r="AA865" s="69"/>
      <c r="AB865" s="69"/>
      <c r="AC865" s="69"/>
    </row>
    <row r="866" spans="1:29" ht="30" x14ac:dyDescent="0.25">
      <c r="A866" s="68" t="s">
        <v>3133</v>
      </c>
      <c r="B866" s="69" t="s">
        <v>3085</v>
      </c>
      <c r="C866" s="69" t="s">
        <v>3134</v>
      </c>
      <c r="D866" s="69" t="s">
        <v>3135</v>
      </c>
      <c r="E866" s="69" t="s">
        <v>3137</v>
      </c>
      <c r="F866" s="69" t="s">
        <v>1727</v>
      </c>
      <c r="G866" s="69" t="s">
        <v>2065</v>
      </c>
      <c r="H866" s="69" t="s">
        <v>1694</v>
      </c>
      <c r="I866" s="69" t="s">
        <v>1236</v>
      </c>
      <c r="J866" s="70">
        <v>5879.25</v>
      </c>
      <c r="K866" s="69" t="s">
        <v>2708</v>
      </c>
      <c r="L866" s="69" t="s">
        <v>3136</v>
      </c>
      <c r="M866" s="70">
        <v>5637.06</v>
      </c>
      <c r="N866" s="69"/>
      <c r="O866" s="69"/>
      <c r="P866" s="69" t="s">
        <v>1313</v>
      </c>
      <c r="Q866" s="69" t="s">
        <v>3121</v>
      </c>
      <c r="R866" s="69"/>
      <c r="S866" s="70">
        <v>5637.06</v>
      </c>
      <c r="T866" s="70"/>
      <c r="U866" s="69" t="s">
        <v>1115</v>
      </c>
      <c r="V866" s="73">
        <v>75</v>
      </c>
      <c r="W866" s="69" t="s">
        <v>1115</v>
      </c>
      <c r="X866" s="69"/>
      <c r="Y866" s="70"/>
      <c r="Z866" s="69">
        <v>0</v>
      </c>
      <c r="AA866" s="69" t="s">
        <v>966</v>
      </c>
      <c r="AB866" s="69" t="s">
        <v>997</v>
      </c>
      <c r="AC866" s="69" t="s">
        <v>3138</v>
      </c>
    </row>
    <row r="867" spans="1:29" x14ac:dyDescent="0.25">
      <c r="A867" s="71" t="s">
        <v>193</v>
      </c>
      <c r="B867" s="71"/>
      <c r="C867" s="71"/>
      <c r="D867" s="71"/>
      <c r="E867" s="71"/>
      <c r="F867" s="71"/>
      <c r="G867" s="71"/>
      <c r="H867" s="71"/>
      <c r="I867" s="71"/>
      <c r="J867" s="72">
        <v>5879.25</v>
      </c>
      <c r="K867" s="71"/>
      <c r="L867" s="71"/>
      <c r="M867" s="72">
        <v>5637.06</v>
      </c>
      <c r="N867" s="72">
        <v>242.1899999999996</v>
      </c>
      <c r="O867" s="71"/>
      <c r="P867" s="71"/>
      <c r="Q867" s="71"/>
      <c r="R867" s="71"/>
      <c r="S867" s="72">
        <v>5637.06</v>
      </c>
      <c r="T867" s="72">
        <v>5637.06</v>
      </c>
      <c r="U867" s="71"/>
      <c r="V867" s="71"/>
      <c r="W867" s="71"/>
      <c r="X867" s="72">
        <v>0</v>
      </c>
      <c r="Y867" s="72">
        <v>0</v>
      </c>
      <c r="Z867" s="72">
        <v>5637.06</v>
      </c>
      <c r="AA867" s="69"/>
      <c r="AB867" s="69"/>
      <c r="AC867" s="69"/>
    </row>
    <row r="868" spans="1:29" ht="30" x14ac:dyDescent="0.25">
      <c r="A868" s="68" t="s">
        <v>3139</v>
      </c>
      <c r="B868" s="69" t="s">
        <v>2323</v>
      </c>
      <c r="C868" s="69" t="s">
        <v>27</v>
      </c>
      <c r="D868" s="69" t="s">
        <v>2526</v>
      </c>
      <c r="E868" s="69" t="s">
        <v>3141</v>
      </c>
      <c r="F868" s="69" t="s">
        <v>1299</v>
      </c>
      <c r="G868" s="69" t="s">
        <v>2229</v>
      </c>
      <c r="H868" s="69" t="s">
        <v>1106</v>
      </c>
      <c r="I868" s="69" t="s">
        <v>962</v>
      </c>
      <c r="J868" s="70">
        <v>39125.1</v>
      </c>
      <c r="K868" s="69" t="s">
        <v>2708</v>
      </c>
      <c r="L868" s="69" t="s">
        <v>3140</v>
      </c>
      <c r="M868" s="70">
        <v>39125.1</v>
      </c>
      <c r="N868" s="69"/>
      <c r="O868" s="69"/>
      <c r="P868" s="69" t="s">
        <v>1217</v>
      </c>
      <c r="Q868" s="69" t="s">
        <v>1228</v>
      </c>
      <c r="R868" s="69"/>
      <c r="S868" s="70">
        <v>39125.1</v>
      </c>
      <c r="T868" s="70"/>
      <c r="U868" s="69"/>
      <c r="V868" s="69"/>
      <c r="W868" s="69"/>
      <c r="X868" s="69"/>
      <c r="Y868" s="70"/>
      <c r="Z868" s="69">
        <v>0</v>
      </c>
      <c r="AA868" s="69" t="s">
        <v>966</v>
      </c>
      <c r="AB868" s="69" t="s">
        <v>1144</v>
      </c>
      <c r="AC868" s="69"/>
    </row>
    <row r="869" spans="1:29" x14ac:dyDescent="0.25">
      <c r="A869" s="71" t="s">
        <v>193</v>
      </c>
      <c r="B869" s="71"/>
      <c r="C869" s="71"/>
      <c r="D869" s="71"/>
      <c r="E869" s="71"/>
      <c r="F869" s="71"/>
      <c r="G869" s="71"/>
      <c r="H869" s="71"/>
      <c r="I869" s="71"/>
      <c r="J869" s="72">
        <v>39125.1</v>
      </c>
      <c r="K869" s="71"/>
      <c r="L869" s="71"/>
      <c r="M869" s="72">
        <v>39125.1</v>
      </c>
      <c r="N869" s="72">
        <v>0</v>
      </c>
      <c r="O869" s="71"/>
      <c r="P869" s="71"/>
      <c r="Q869" s="71"/>
      <c r="R869" s="71"/>
      <c r="S869" s="72">
        <v>39125.1</v>
      </c>
      <c r="T869" s="72">
        <v>0</v>
      </c>
      <c r="U869" s="71"/>
      <c r="V869" s="71"/>
      <c r="W869" s="71"/>
      <c r="X869" s="72">
        <v>39125.1</v>
      </c>
      <c r="Y869" s="72">
        <v>0</v>
      </c>
      <c r="Z869" s="72">
        <v>0</v>
      </c>
      <c r="AA869" s="69"/>
      <c r="AB869" s="69"/>
      <c r="AC869" s="69"/>
    </row>
    <row r="870" spans="1:29" ht="20" x14ac:dyDescent="0.25">
      <c r="A870" s="68" t="s">
        <v>3142</v>
      </c>
      <c r="B870" s="69" t="s">
        <v>3106</v>
      </c>
      <c r="C870" s="69" t="s">
        <v>3143</v>
      </c>
      <c r="D870" s="69" t="s">
        <v>2704</v>
      </c>
      <c r="E870" s="69" t="s">
        <v>3145</v>
      </c>
      <c r="F870" s="69" t="s">
        <v>1727</v>
      </c>
      <c r="G870" s="69" t="s">
        <v>1108</v>
      </c>
      <c r="H870" s="69" t="s">
        <v>1106</v>
      </c>
      <c r="I870" s="69" t="s">
        <v>962</v>
      </c>
      <c r="J870" s="70">
        <v>816358.41</v>
      </c>
      <c r="K870" s="69" t="s">
        <v>2708</v>
      </c>
      <c r="L870" s="69" t="s">
        <v>3144</v>
      </c>
      <c r="M870" s="70">
        <v>16499.77</v>
      </c>
      <c r="N870" s="69"/>
      <c r="O870" s="69"/>
      <c r="P870" s="69" t="s">
        <v>1741</v>
      </c>
      <c r="Q870" s="69" t="s">
        <v>1916</v>
      </c>
      <c r="R870" s="69"/>
      <c r="S870" s="70">
        <v>16499.77</v>
      </c>
      <c r="T870" s="70"/>
      <c r="U870" s="69" t="s">
        <v>1115</v>
      </c>
      <c r="V870" s="73">
        <v>68</v>
      </c>
      <c r="W870" s="69" t="s">
        <v>1115</v>
      </c>
      <c r="X870" s="69"/>
      <c r="Y870" s="70"/>
      <c r="Z870" s="69">
        <v>0</v>
      </c>
      <c r="AA870" s="69" t="s">
        <v>966</v>
      </c>
      <c r="AB870" s="69" t="s">
        <v>1144</v>
      </c>
      <c r="AC870" s="69"/>
    </row>
    <row r="871" spans="1:29" x14ac:dyDescent="0.25">
      <c r="A871" s="69"/>
      <c r="B871" s="69"/>
      <c r="C871" s="69"/>
      <c r="D871" s="69"/>
      <c r="E871" s="69" t="s">
        <v>3147</v>
      </c>
      <c r="F871" s="69"/>
      <c r="G871" s="69"/>
      <c r="H871" s="69"/>
      <c r="I871" s="69"/>
      <c r="J871" s="69"/>
      <c r="K871" s="69"/>
      <c r="L871" s="69" t="s">
        <v>3146</v>
      </c>
      <c r="M871" s="70">
        <v>29472.71</v>
      </c>
      <c r="N871" s="69"/>
      <c r="O871" s="69"/>
      <c r="P871" s="69" t="s">
        <v>3002</v>
      </c>
      <c r="Q871" s="69" t="s">
        <v>1547</v>
      </c>
      <c r="R871" s="69"/>
      <c r="S871" s="70">
        <v>29472.71</v>
      </c>
      <c r="T871" s="70"/>
      <c r="U871" s="69" t="s">
        <v>1547</v>
      </c>
      <c r="V871" s="73">
        <v>57</v>
      </c>
      <c r="W871" s="69" t="s">
        <v>1547</v>
      </c>
      <c r="X871" s="69"/>
      <c r="Y871" s="70"/>
      <c r="Z871" s="69">
        <v>0</v>
      </c>
      <c r="AA871" s="69"/>
      <c r="AB871" s="69" t="s">
        <v>1144</v>
      </c>
      <c r="AC871" s="69"/>
    </row>
    <row r="872" spans="1:29" x14ac:dyDescent="0.25">
      <c r="A872" s="69"/>
      <c r="B872" s="69"/>
      <c r="C872" s="69"/>
      <c r="D872" s="69"/>
      <c r="E872" s="69" t="s">
        <v>3149</v>
      </c>
      <c r="F872" s="69"/>
      <c r="G872" s="69"/>
      <c r="H872" s="69"/>
      <c r="I872" s="69"/>
      <c r="J872" s="69"/>
      <c r="K872" s="69"/>
      <c r="L872" s="69" t="s">
        <v>3148</v>
      </c>
      <c r="M872" s="70">
        <v>84468.56</v>
      </c>
      <c r="N872" s="69"/>
      <c r="O872" s="69"/>
      <c r="P872" s="69" t="s">
        <v>2175</v>
      </c>
      <c r="Q872" s="69" t="s">
        <v>1228</v>
      </c>
      <c r="R872" s="69"/>
      <c r="S872" s="70">
        <v>84468.56</v>
      </c>
      <c r="T872" s="70"/>
      <c r="U872" s="69"/>
      <c r="V872" s="69"/>
      <c r="W872" s="69"/>
      <c r="X872" s="69"/>
      <c r="Y872" s="70"/>
      <c r="Z872" s="69">
        <v>0</v>
      </c>
      <c r="AA872" s="69"/>
      <c r="AB872" s="69" t="s">
        <v>1144</v>
      </c>
      <c r="AC872" s="69"/>
    </row>
    <row r="873" spans="1:29" x14ac:dyDescent="0.25">
      <c r="A873" s="69"/>
      <c r="B873" s="69"/>
      <c r="C873" s="69"/>
      <c r="D873" s="69"/>
      <c r="E873" s="69" t="s">
        <v>3151</v>
      </c>
      <c r="F873" s="69"/>
      <c r="G873" s="69"/>
      <c r="H873" s="69"/>
      <c r="I873" s="69"/>
      <c r="J873" s="69"/>
      <c r="K873" s="69"/>
      <c r="L873" s="69" t="s">
        <v>3150</v>
      </c>
      <c r="M873" s="70">
        <v>169514.95</v>
      </c>
      <c r="N873" s="69"/>
      <c r="O873" s="69"/>
      <c r="P873" s="69" t="s">
        <v>1795</v>
      </c>
      <c r="Q873" s="69" t="s">
        <v>1542</v>
      </c>
      <c r="R873" s="69"/>
      <c r="S873" s="70">
        <v>169514.95</v>
      </c>
      <c r="T873" s="70"/>
      <c r="U873" s="69"/>
      <c r="V873" s="69"/>
      <c r="W873" s="69"/>
      <c r="X873" s="69"/>
      <c r="Y873" s="70"/>
      <c r="Z873" s="69">
        <v>0</v>
      </c>
      <c r="AA873" s="69"/>
      <c r="AB873" s="69" t="s">
        <v>1144</v>
      </c>
      <c r="AC873" s="69"/>
    </row>
    <row r="874" spans="1:29" x14ac:dyDescent="0.25">
      <c r="A874" s="69"/>
      <c r="B874" s="69"/>
      <c r="C874" s="69"/>
      <c r="D874" s="69"/>
      <c r="E874" s="69" t="s">
        <v>3153</v>
      </c>
      <c r="F874" s="69"/>
      <c r="G874" s="69"/>
      <c r="H874" s="69"/>
      <c r="I874" s="69"/>
      <c r="J874" s="69"/>
      <c r="K874" s="69"/>
      <c r="L874" s="69" t="s">
        <v>3152</v>
      </c>
      <c r="M874" s="70">
        <v>109988.55</v>
      </c>
      <c r="N874" s="69"/>
      <c r="O874" s="69"/>
      <c r="P874" s="69" t="s">
        <v>2175</v>
      </c>
      <c r="Q874" s="69" t="s">
        <v>1814</v>
      </c>
      <c r="R874" s="69"/>
      <c r="S874" s="70">
        <v>109988.55</v>
      </c>
      <c r="T874" s="70"/>
      <c r="U874" s="69"/>
      <c r="V874" s="69"/>
      <c r="W874" s="69"/>
      <c r="X874" s="69"/>
      <c r="Y874" s="70"/>
      <c r="Z874" s="69">
        <v>0</v>
      </c>
      <c r="AA874" s="69"/>
      <c r="AB874" s="69" t="s">
        <v>1144</v>
      </c>
      <c r="AC874" s="69"/>
    </row>
    <row r="875" spans="1:29" x14ac:dyDescent="0.25">
      <c r="A875" s="69"/>
      <c r="B875" s="69"/>
      <c r="C875" s="69"/>
      <c r="D875" s="69"/>
      <c r="E875" s="69" t="s">
        <v>3155</v>
      </c>
      <c r="F875" s="69"/>
      <c r="G875" s="69"/>
      <c r="H875" s="69"/>
      <c r="I875" s="69"/>
      <c r="J875" s="69"/>
      <c r="K875" s="69"/>
      <c r="L875" s="69" t="s">
        <v>3154</v>
      </c>
      <c r="M875" s="70">
        <v>159128.54999999999</v>
      </c>
      <c r="N875" s="69"/>
      <c r="O875" s="69"/>
      <c r="P875" s="69" t="s">
        <v>2170</v>
      </c>
      <c r="Q875" s="69" t="s">
        <v>2219</v>
      </c>
      <c r="R875" s="69"/>
      <c r="S875" s="70">
        <v>159128.54999999999</v>
      </c>
      <c r="T875" s="70"/>
      <c r="U875" s="69"/>
      <c r="V875" s="69"/>
      <c r="W875" s="69"/>
      <c r="X875" s="69"/>
      <c r="Y875" s="70"/>
      <c r="Z875" s="69">
        <v>0</v>
      </c>
      <c r="AA875" s="69"/>
      <c r="AB875" s="69" t="s">
        <v>1144</v>
      </c>
      <c r="AC875" s="69"/>
    </row>
    <row r="876" spans="1:29" x14ac:dyDescent="0.25">
      <c r="A876" s="69"/>
      <c r="B876" s="69"/>
      <c r="C876" s="69"/>
      <c r="D876" s="69"/>
      <c r="E876" s="69" t="s">
        <v>3157</v>
      </c>
      <c r="F876" s="69"/>
      <c r="G876" s="69"/>
      <c r="H876" s="69"/>
      <c r="I876" s="69"/>
      <c r="J876" s="69"/>
      <c r="K876" s="69"/>
      <c r="L876" s="69" t="s">
        <v>3156</v>
      </c>
      <c r="M876" s="70">
        <v>87721.2</v>
      </c>
      <c r="N876" s="69"/>
      <c r="O876" s="69"/>
      <c r="P876" s="69" t="s">
        <v>1789</v>
      </c>
      <c r="Q876" s="69" t="s">
        <v>1130</v>
      </c>
      <c r="R876" s="69"/>
      <c r="S876" s="70">
        <v>87721.2</v>
      </c>
      <c r="T876" s="70"/>
      <c r="U876" s="69"/>
      <c r="V876" s="69"/>
      <c r="W876" s="69"/>
      <c r="X876" s="69"/>
      <c r="Y876" s="70"/>
      <c r="Z876" s="69">
        <v>0</v>
      </c>
      <c r="AA876" s="69"/>
      <c r="AB876" s="69" t="s">
        <v>1144</v>
      </c>
      <c r="AC876" s="69"/>
    </row>
    <row r="877" spans="1:29" x14ac:dyDescent="0.25">
      <c r="A877" s="69"/>
      <c r="B877" s="69"/>
      <c r="C877" s="69"/>
      <c r="D877" s="69"/>
      <c r="E877" s="69" t="s">
        <v>3159</v>
      </c>
      <c r="F877" s="69"/>
      <c r="G877" s="69"/>
      <c r="H877" s="69"/>
      <c r="I877" s="69"/>
      <c r="J877" s="69"/>
      <c r="K877" s="69"/>
      <c r="L877" s="69" t="s">
        <v>3158</v>
      </c>
      <c r="M877" s="70">
        <v>87934.45</v>
      </c>
      <c r="N877" s="69"/>
      <c r="O877" s="69"/>
      <c r="P877" s="69" t="s">
        <v>3160</v>
      </c>
      <c r="Q877" s="69" t="s">
        <v>3161</v>
      </c>
      <c r="R877" s="69"/>
      <c r="S877" s="70">
        <v>87934.45</v>
      </c>
      <c r="T877" s="70"/>
      <c r="U877" s="69"/>
      <c r="V877" s="69"/>
      <c r="W877" s="69"/>
      <c r="X877" s="69"/>
      <c r="Y877" s="70"/>
      <c r="Z877" s="69">
        <v>0</v>
      </c>
      <c r="AA877" s="69"/>
      <c r="AB877" s="69" t="s">
        <v>1144</v>
      </c>
      <c r="AC877" s="69"/>
    </row>
    <row r="878" spans="1:29" x14ac:dyDescent="0.25">
      <c r="A878" s="69"/>
      <c r="B878" s="69"/>
      <c r="C878" s="69"/>
      <c r="D878" s="69"/>
      <c r="E878" s="69" t="s">
        <v>3163</v>
      </c>
      <c r="F878" s="69"/>
      <c r="G878" s="69"/>
      <c r="H878" s="69"/>
      <c r="I878" s="69"/>
      <c r="J878" s="69"/>
      <c r="K878" s="69"/>
      <c r="L878" s="69" t="s">
        <v>3162</v>
      </c>
      <c r="M878" s="70">
        <v>28485.45</v>
      </c>
      <c r="N878" s="69"/>
      <c r="O878" s="69"/>
      <c r="P878" s="69" t="s">
        <v>1751</v>
      </c>
      <c r="Q878" s="69" t="s">
        <v>971</v>
      </c>
      <c r="R878" s="69"/>
      <c r="S878" s="70">
        <v>28485.45</v>
      </c>
      <c r="T878" s="70"/>
      <c r="U878" s="69"/>
      <c r="V878" s="69"/>
      <c r="W878" s="69"/>
      <c r="X878" s="69"/>
      <c r="Y878" s="70"/>
      <c r="Z878" s="69">
        <v>0</v>
      </c>
      <c r="AA878" s="69"/>
      <c r="AB878" s="69" t="s">
        <v>1144</v>
      </c>
      <c r="AC878" s="69"/>
    </row>
    <row r="879" spans="1:29" x14ac:dyDescent="0.25">
      <c r="A879" s="71" t="s">
        <v>193</v>
      </c>
      <c r="B879" s="71"/>
      <c r="C879" s="71"/>
      <c r="D879" s="71"/>
      <c r="E879" s="71"/>
      <c r="F879" s="71"/>
      <c r="G879" s="71"/>
      <c r="H879" s="71"/>
      <c r="I879" s="71"/>
      <c r="J879" s="72">
        <v>816358.41</v>
      </c>
      <c r="K879" s="71"/>
      <c r="L879" s="71"/>
      <c r="M879" s="72">
        <v>773214.18999999983</v>
      </c>
      <c r="N879" s="72">
        <v>43144.220000000205</v>
      </c>
      <c r="O879" s="71"/>
      <c r="P879" s="71"/>
      <c r="Q879" s="71"/>
      <c r="R879" s="71"/>
      <c r="S879" s="72">
        <v>773214.18999999983</v>
      </c>
      <c r="T879" s="72">
        <v>89004.68</v>
      </c>
      <c r="U879" s="71"/>
      <c r="V879" s="71"/>
      <c r="W879" s="71"/>
      <c r="X879" s="72">
        <v>684209.50999999978</v>
      </c>
      <c r="Y879" s="72">
        <v>0</v>
      </c>
      <c r="Z879" s="72">
        <v>89004.68</v>
      </c>
      <c r="AA879" s="69"/>
      <c r="AB879" s="69"/>
      <c r="AC879" s="69"/>
    </row>
    <row r="880" spans="1:29" ht="30" x14ac:dyDescent="0.25">
      <c r="A880" s="68" t="s">
        <v>3164</v>
      </c>
      <c r="B880" s="69" t="s">
        <v>2346</v>
      </c>
      <c r="C880" s="69" t="s">
        <v>28</v>
      </c>
      <c r="D880" s="69" t="s">
        <v>1956</v>
      </c>
      <c r="E880" s="69" t="s">
        <v>3166</v>
      </c>
      <c r="F880" s="69" t="s">
        <v>2348</v>
      </c>
      <c r="G880" s="69" t="s">
        <v>1912</v>
      </c>
      <c r="H880" s="69" t="s">
        <v>2366</v>
      </c>
      <c r="I880" s="69" t="s">
        <v>1236</v>
      </c>
      <c r="J880" s="70">
        <v>359835.85</v>
      </c>
      <c r="K880" s="69" t="s">
        <v>2708</v>
      </c>
      <c r="L880" s="69" t="s">
        <v>3165</v>
      </c>
      <c r="M880" s="70">
        <v>359745.75</v>
      </c>
      <c r="N880" s="69"/>
      <c r="O880" s="69"/>
      <c r="P880" s="69" t="s">
        <v>3002</v>
      </c>
      <c r="Q880" s="69" t="s">
        <v>2235</v>
      </c>
      <c r="R880" s="69"/>
      <c r="S880" s="70">
        <v>359745.75</v>
      </c>
      <c r="T880" s="70"/>
      <c r="U880" s="69"/>
      <c r="V880" s="69"/>
      <c r="W880" s="69"/>
      <c r="X880" s="69"/>
      <c r="Y880" s="70"/>
      <c r="Z880" s="69">
        <v>0</v>
      </c>
      <c r="AA880" s="69" t="s">
        <v>966</v>
      </c>
      <c r="AB880" s="69" t="s">
        <v>967</v>
      </c>
      <c r="AC880" s="69" t="s">
        <v>3167</v>
      </c>
    </row>
    <row r="881" spans="1:29" x14ac:dyDescent="0.25">
      <c r="A881" s="71" t="s">
        <v>193</v>
      </c>
      <c r="B881" s="71"/>
      <c r="C881" s="71"/>
      <c r="D881" s="71"/>
      <c r="E881" s="71"/>
      <c r="F881" s="71"/>
      <c r="G881" s="71"/>
      <c r="H881" s="71"/>
      <c r="I881" s="71"/>
      <c r="J881" s="72">
        <v>359835.85</v>
      </c>
      <c r="K881" s="71"/>
      <c r="L881" s="71"/>
      <c r="M881" s="72">
        <v>359745.75</v>
      </c>
      <c r="N881" s="72">
        <v>90.099999999976717</v>
      </c>
      <c r="O881" s="71"/>
      <c r="P881" s="71"/>
      <c r="Q881" s="71"/>
      <c r="R881" s="71"/>
      <c r="S881" s="72">
        <v>359745.75</v>
      </c>
      <c r="T881" s="72">
        <v>0</v>
      </c>
      <c r="U881" s="71"/>
      <c r="V881" s="71"/>
      <c r="W881" s="71"/>
      <c r="X881" s="72">
        <v>359745.75</v>
      </c>
      <c r="Y881" s="72">
        <v>0</v>
      </c>
      <c r="Z881" s="72">
        <v>0</v>
      </c>
      <c r="AA881" s="69"/>
      <c r="AB881" s="69"/>
      <c r="AC881" s="69"/>
    </row>
    <row r="882" spans="1:29" ht="20" x14ac:dyDescent="0.25">
      <c r="A882" s="68" t="s">
        <v>3168</v>
      </c>
      <c r="B882" s="69" t="s">
        <v>3169</v>
      </c>
      <c r="C882" s="69" t="s">
        <v>3170</v>
      </c>
      <c r="D882" s="69" t="s">
        <v>3051</v>
      </c>
      <c r="E882" s="69" t="s">
        <v>3172</v>
      </c>
      <c r="F882" s="69" t="s">
        <v>1727</v>
      </c>
      <c r="G882" s="69" t="s">
        <v>2342</v>
      </c>
      <c r="H882" s="69" t="s">
        <v>2136</v>
      </c>
      <c r="I882" s="69" t="s">
        <v>962</v>
      </c>
      <c r="J882" s="70">
        <v>6617.16</v>
      </c>
      <c r="K882" s="69" t="s">
        <v>2708</v>
      </c>
      <c r="L882" s="69" t="s">
        <v>3171</v>
      </c>
      <c r="M882" s="70">
        <v>6617.16</v>
      </c>
      <c r="N882" s="69"/>
      <c r="O882" s="69"/>
      <c r="P882" s="69" t="s">
        <v>1111</v>
      </c>
      <c r="Q882" s="69" t="s">
        <v>3173</v>
      </c>
      <c r="R882" s="69"/>
      <c r="S882" s="70">
        <v>6617.16</v>
      </c>
      <c r="T882" s="70"/>
      <c r="U882" s="69"/>
      <c r="V882" s="69"/>
      <c r="W882" s="69"/>
      <c r="X882" s="69"/>
      <c r="Y882" s="70"/>
      <c r="Z882" s="69">
        <v>0</v>
      </c>
      <c r="AA882" s="69" t="s">
        <v>966</v>
      </c>
      <c r="AB882" s="69" t="s">
        <v>1144</v>
      </c>
      <c r="AC882" s="69"/>
    </row>
    <row r="883" spans="1:29" x14ac:dyDescent="0.25">
      <c r="A883" s="71" t="s">
        <v>193</v>
      </c>
      <c r="B883" s="71"/>
      <c r="C883" s="71"/>
      <c r="D883" s="71"/>
      <c r="E883" s="71"/>
      <c r="F883" s="71"/>
      <c r="G883" s="71"/>
      <c r="H883" s="71"/>
      <c r="I883" s="71"/>
      <c r="J883" s="72">
        <v>6617.16</v>
      </c>
      <c r="K883" s="71"/>
      <c r="L883" s="71"/>
      <c r="M883" s="72">
        <v>6617.16</v>
      </c>
      <c r="N883" s="72">
        <v>0</v>
      </c>
      <c r="O883" s="71"/>
      <c r="P883" s="71"/>
      <c r="Q883" s="71"/>
      <c r="R883" s="71"/>
      <c r="S883" s="72">
        <v>6617.16</v>
      </c>
      <c r="T883" s="72">
        <v>0</v>
      </c>
      <c r="U883" s="71"/>
      <c r="V883" s="71"/>
      <c r="W883" s="71"/>
      <c r="X883" s="72">
        <v>6617.16</v>
      </c>
      <c r="Y883" s="72">
        <v>0</v>
      </c>
      <c r="Z883" s="72">
        <v>0</v>
      </c>
      <c r="AA883" s="69"/>
      <c r="AB883" s="69"/>
      <c r="AC883" s="69"/>
    </row>
    <row r="884" spans="1:29" ht="30" x14ac:dyDescent="0.25">
      <c r="A884" s="68" t="s">
        <v>3174</v>
      </c>
      <c r="B884" s="69" t="s">
        <v>3169</v>
      </c>
      <c r="C884" s="69" t="s">
        <v>3175</v>
      </c>
      <c r="D884" s="69" t="s">
        <v>2216</v>
      </c>
      <c r="E884" s="69" t="s">
        <v>3177</v>
      </c>
      <c r="F884" s="69" t="s">
        <v>1727</v>
      </c>
      <c r="G884" s="69" t="s">
        <v>2342</v>
      </c>
      <c r="H884" s="69" t="s">
        <v>2331</v>
      </c>
      <c r="I884" s="69" t="s">
        <v>1236</v>
      </c>
      <c r="J884" s="70">
        <v>98007.12</v>
      </c>
      <c r="K884" s="69" t="s">
        <v>2708</v>
      </c>
      <c r="L884" s="69" t="s">
        <v>3176</v>
      </c>
      <c r="M884" s="70">
        <v>97860.55</v>
      </c>
      <c r="N884" s="69"/>
      <c r="O884" s="69"/>
      <c r="P884" s="69" t="s">
        <v>1718</v>
      </c>
      <c r="Q884" s="69" t="s">
        <v>3160</v>
      </c>
      <c r="R884" s="69"/>
      <c r="S884" s="70">
        <v>97860.55</v>
      </c>
      <c r="T884" s="70"/>
      <c r="U884" s="69" t="s">
        <v>3160</v>
      </c>
      <c r="V884" s="73">
        <v>43</v>
      </c>
      <c r="W884" s="69" t="s">
        <v>3160</v>
      </c>
      <c r="X884" s="69"/>
      <c r="Y884" s="70"/>
      <c r="Z884" s="69">
        <v>300.38</v>
      </c>
      <c r="AA884" s="69" t="s">
        <v>966</v>
      </c>
      <c r="AB884" s="69" t="s">
        <v>967</v>
      </c>
      <c r="AC884" s="69" t="s">
        <v>3178</v>
      </c>
    </row>
    <row r="885" spans="1:29" x14ac:dyDescent="0.25">
      <c r="A885" s="71" t="s">
        <v>193</v>
      </c>
      <c r="B885" s="71"/>
      <c r="C885" s="71"/>
      <c r="D885" s="71"/>
      <c r="E885" s="71"/>
      <c r="F885" s="71"/>
      <c r="G885" s="71"/>
      <c r="H885" s="71"/>
      <c r="I885" s="71"/>
      <c r="J885" s="72">
        <v>98007.12</v>
      </c>
      <c r="K885" s="71"/>
      <c r="L885" s="71"/>
      <c r="M885" s="72">
        <v>97860.55</v>
      </c>
      <c r="N885" s="72">
        <v>146.56999999999243</v>
      </c>
      <c r="O885" s="71"/>
      <c r="P885" s="71"/>
      <c r="Q885" s="71"/>
      <c r="R885" s="71"/>
      <c r="S885" s="72">
        <v>97860.55</v>
      </c>
      <c r="T885" s="72">
        <v>97860.55</v>
      </c>
      <c r="U885" s="71"/>
      <c r="V885" s="71"/>
      <c r="W885" s="71"/>
      <c r="X885" s="72">
        <v>0</v>
      </c>
      <c r="Y885" s="72">
        <v>300.38</v>
      </c>
      <c r="Z885" s="72">
        <v>98160.930000000008</v>
      </c>
      <c r="AA885" s="69"/>
      <c r="AB885" s="69"/>
      <c r="AC885" s="69"/>
    </row>
    <row r="886" spans="1:29" ht="20" x14ac:dyDescent="0.25">
      <c r="A886" s="68" t="s">
        <v>3179</v>
      </c>
      <c r="B886" s="69" t="s">
        <v>3180</v>
      </c>
      <c r="C886" s="69" t="s">
        <v>26</v>
      </c>
      <c r="D886" s="69" t="s">
        <v>3006</v>
      </c>
      <c r="E886" s="69"/>
      <c r="F886" s="69" t="s">
        <v>1722</v>
      </c>
      <c r="G886" s="69" t="s">
        <v>2349</v>
      </c>
      <c r="H886" s="69" t="s">
        <v>1106</v>
      </c>
      <c r="I886" s="69" t="s">
        <v>962</v>
      </c>
      <c r="J886" s="70">
        <v>66885.98</v>
      </c>
      <c r="K886" s="69" t="s">
        <v>2708</v>
      </c>
      <c r="L886" s="69" t="s">
        <v>3181</v>
      </c>
      <c r="M886" s="70">
        <v>56390.26</v>
      </c>
      <c r="N886" s="69"/>
      <c r="O886" s="69"/>
      <c r="P886" s="69"/>
      <c r="Q886" s="69"/>
      <c r="R886" s="69"/>
      <c r="S886" s="69"/>
      <c r="T886" s="70"/>
      <c r="U886" s="69"/>
      <c r="V886" s="69"/>
      <c r="W886" s="69"/>
      <c r="X886" s="69"/>
      <c r="Y886" s="70"/>
      <c r="Z886" s="69">
        <v>0</v>
      </c>
      <c r="AA886" s="69" t="s">
        <v>966</v>
      </c>
      <c r="AB886" s="69" t="s">
        <v>1144</v>
      </c>
      <c r="AC886" s="69"/>
    </row>
    <row r="887" spans="1:29" x14ac:dyDescent="0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 t="s">
        <v>3182</v>
      </c>
      <c r="M887" s="70">
        <v>10493.1</v>
      </c>
      <c r="N887" s="69"/>
      <c r="O887" s="69"/>
      <c r="P887" s="69"/>
      <c r="Q887" s="69"/>
      <c r="R887" s="69"/>
      <c r="S887" s="69"/>
      <c r="T887" s="70"/>
      <c r="U887" s="69"/>
      <c r="V887" s="69"/>
      <c r="W887" s="69"/>
      <c r="X887" s="69"/>
      <c r="Y887" s="70"/>
      <c r="Z887" s="69">
        <v>0</v>
      </c>
      <c r="AA887" s="69"/>
      <c r="AB887" s="69" t="s">
        <v>1144</v>
      </c>
      <c r="AC887" s="69"/>
    </row>
    <row r="888" spans="1:29" x14ac:dyDescent="0.25">
      <c r="A888" s="71" t="s">
        <v>193</v>
      </c>
      <c r="B888" s="71"/>
      <c r="C888" s="71"/>
      <c r="D888" s="71"/>
      <c r="E888" s="71"/>
      <c r="F888" s="71"/>
      <c r="G888" s="71"/>
      <c r="H888" s="71"/>
      <c r="I888" s="71"/>
      <c r="J888" s="72">
        <v>66885.98</v>
      </c>
      <c r="K888" s="71"/>
      <c r="L888" s="71"/>
      <c r="M888" s="72">
        <v>66883.360000000001</v>
      </c>
      <c r="N888" s="72">
        <v>2.6199999999953434</v>
      </c>
      <c r="O888" s="71"/>
      <c r="P888" s="71"/>
      <c r="Q888" s="71"/>
      <c r="R888" s="71"/>
      <c r="S888" s="72">
        <v>0</v>
      </c>
      <c r="T888" s="72">
        <v>0</v>
      </c>
      <c r="U888" s="71"/>
      <c r="V888" s="71"/>
      <c r="W888" s="71"/>
      <c r="X888" s="72">
        <v>0</v>
      </c>
      <c r="Y888" s="72">
        <v>0</v>
      </c>
      <c r="Z888" s="72">
        <v>0</v>
      </c>
      <c r="AA888" s="69"/>
      <c r="AB888" s="69"/>
      <c r="AC888" s="69"/>
    </row>
    <row r="889" spans="1:29" ht="30" x14ac:dyDescent="0.25">
      <c r="A889" s="68" t="s">
        <v>3183</v>
      </c>
      <c r="B889" s="69" t="s">
        <v>3085</v>
      </c>
      <c r="C889" s="69" t="s">
        <v>3184</v>
      </c>
      <c r="D889" s="69" t="s">
        <v>2845</v>
      </c>
      <c r="E889" s="69" t="s">
        <v>3187</v>
      </c>
      <c r="F889" s="69" t="s">
        <v>1727</v>
      </c>
      <c r="G889" s="69" t="s">
        <v>1694</v>
      </c>
      <c r="H889" s="69" t="s">
        <v>3185</v>
      </c>
      <c r="I889" s="69" t="s">
        <v>1236</v>
      </c>
      <c r="J889" s="70">
        <v>9558.7999999999993</v>
      </c>
      <c r="K889" s="69" t="s">
        <v>2708</v>
      </c>
      <c r="L889" s="69" t="s">
        <v>3186</v>
      </c>
      <c r="M889" s="70">
        <v>9535.34</v>
      </c>
      <c r="N889" s="69"/>
      <c r="O889" s="69"/>
      <c r="P889" s="69" t="s">
        <v>1661</v>
      </c>
      <c r="Q889" s="69" t="s">
        <v>2298</v>
      </c>
      <c r="R889" s="69"/>
      <c r="S889" s="70">
        <v>9535.34</v>
      </c>
      <c r="T889" s="70"/>
      <c r="U889" s="69"/>
      <c r="V889" s="69"/>
      <c r="W889" s="69"/>
      <c r="X889" s="69"/>
      <c r="Y889" s="70"/>
      <c r="Z889" s="69">
        <v>0</v>
      </c>
      <c r="AA889" s="69" t="s">
        <v>966</v>
      </c>
      <c r="AB889" s="69" t="s">
        <v>967</v>
      </c>
      <c r="AC889" s="69" t="s">
        <v>3188</v>
      </c>
    </row>
    <row r="890" spans="1:29" x14ac:dyDescent="0.25">
      <c r="A890" s="71" t="s">
        <v>193</v>
      </c>
      <c r="B890" s="71"/>
      <c r="C890" s="71"/>
      <c r="D890" s="71"/>
      <c r="E890" s="71"/>
      <c r="F890" s="71"/>
      <c r="G890" s="71"/>
      <c r="H890" s="71"/>
      <c r="I890" s="71"/>
      <c r="J890" s="72">
        <v>9558.7999999999993</v>
      </c>
      <c r="K890" s="71"/>
      <c r="L890" s="71"/>
      <c r="M890" s="72">
        <v>9535.34</v>
      </c>
      <c r="N890" s="72">
        <v>23.459999999999127</v>
      </c>
      <c r="O890" s="71"/>
      <c r="P890" s="71"/>
      <c r="Q890" s="71"/>
      <c r="R890" s="71"/>
      <c r="S890" s="72">
        <v>9535.34</v>
      </c>
      <c r="T890" s="72">
        <v>0</v>
      </c>
      <c r="U890" s="71"/>
      <c r="V890" s="71"/>
      <c r="W890" s="71"/>
      <c r="X890" s="72">
        <v>9535.34</v>
      </c>
      <c r="Y890" s="72">
        <v>0</v>
      </c>
      <c r="Z890" s="72">
        <v>0</v>
      </c>
      <c r="AA890" s="69"/>
      <c r="AB890" s="69"/>
      <c r="AC890" s="69"/>
    </row>
    <row r="891" spans="1:29" ht="20" x14ac:dyDescent="0.25">
      <c r="A891" s="68" t="s">
        <v>3189</v>
      </c>
      <c r="B891" s="69" t="s">
        <v>3190</v>
      </c>
      <c r="C891" s="69" t="s">
        <v>30</v>
      </c>
      <c r="D891" s="69" t="s">
        <v>3051</v>
      </c>
      <c r="E891" s="69" t="s">
        <v>118</v>
      </c>
      <c r="F891" s="69" t="s">
        <v>1216</v>
      </c>
      <c r="G891" s="69" t="s">
        <v>1313</v>
      </c>
      <c r="H891" s="69" t="s">
        <v>1785</v>
      </c>
      <c r="I891" s="69" t="s">
        <v>962</v>
      </c>
      <c r="J891" s="70">
        <v>54862.71</v>
      </c>
      <c r="K891" s="69" t="s">
        <v>2708</v>
      </c>
      <c r="L891" s="69" t="s">
        <v>3191</v>
      </c>
      <c r="M891" s="70">
        <v>5649.6</v>
      </c>
      <c r="N891" s="69"/>
      <c r="O891" s="69"/>
      <c r="P891" s="69" t="s">
        <v>1111</v>
      </c>
      <c r="Q891" s="69" t="s">
        <v>1228</v>
      </c>
      <c r="R891" s="69"/>
      <c r="S891" s="70">
        <v>5649.6</v>
      </c>
      <c r="T891" s="70"/>
      <c r="U891" s="69"/>
      <c r="V891" s="69"/>
      <c r="W891" s="69"/>
      <c r="X891" s="69"/>
      <c r="Y891" s="70"/>
      <c r="Z891" s="69">
        <v>0</v>
      </c>
      <c r="AA891" s="69" t="s">
        <v>966</v>
      </c>
      <c r="AB891" s="69" t="s">
        <v>1144</v>
      </c>
      <c r="AC891" s="69"/>
    </row>
    <row r="892" spans="1:29" x14ac:dyDescent="0.25">
      <c r="A892" s="69"/>
      <c r="B892" s="69"/>
      <c r="C892" s="69"/>
      <c r="D892" s="69"/>
      <c r="E892" s="69" t="s">
        <v>3193</v>
      </c>
      <c r="F892" s="69"/>
      <c r="G892" s="69"/>
      <c r="H892" s="69"/>
      <c r="I892" s="69"/>
      <c r="J892" s="69"/>
      <c r="K892" s="69"/>
      <c r="L892" s="69" t="s">
        <v>3192</v>
      </c>
      <c r="M892" s="70">
        <v>5151.96</v>
      </c>
      <c r="N892" s="69"/>
      <c r="O892" s="69"/>
      <c r="P892" s="69" t="s">
        <v>2388</v>
      </c>
      <c r="Q892" s="69" t="s">
        <v>3194</v>
      </c>
      <c r="R892" s="69"/>
      <c r="S892" s="70">
        <v>5151.96</v>
      </c>
      <c r="T892" s="70"/>
      <c r="U892" s="69"/>
      <c r="V892" s="69"/>
      <c r="W892" s="69"/>
      <c r="X892" s="69"/>
      <c r="Y892" s="70"/>
      <c r="Z892" s="69">
        <v>0</v>
      </c>
      <c r="AA892" s="69"/>
      <c r="AB892" s="69" t="s">
        <v>1144</v>
      </c>
      <c r="AC892" s="69"/>
    </row>
    <row r="893" spans="1:29" x14ac:dyDescent="0.25">
      <c r="A893" s="69"/>
      <c r="B893" s="69"/>
      <c r="C893" s="69"/>
      <c r="D893" s="69"/>
      <c r="E893" s="69" t="s">
        <v>3196</v>
      </c>
      <c r="F893" s="69"/>
      <c r="G893" s="69"/>
      <c r="H893" s="69"/>
      <c r="I893" s="69"/>
      <c r="J893" s="69"/>
      <c r="K893" s="69"/>
      <c r="L893" s="69" t="s">
        <v>3195</v>
      </c>
      <c r="M893" s="70">
        <v>37604.300000000003</v>
      </c>
      <c r="N893" s="69"/>
      <c r="O893" s="69"/>
      <c r="P893" s="69" t="s">
        <v>1916</v>
      </c>
      <c r="Q893" s="69" t="s">
        <v>3197</v>
      </c>
      <c r="R893" s="69"/>
      <c r="S893" s="70">
        <v>37604.300000000003</v>
      </c>
      <c r="T893" s="70"/>
      <c r="U893" s="69"/>
      <c r="V893" s="69"/>
      <c r="W893" s="69"/>
      <c r="X893" s="69"/>
      <c r="Y893" s="70"/>
      <c r="Z893" s="69">
        <v>0</v>
      </c>
      <c r="AA893" s="69"/>
      <c r="AB893" s="69" t="s">
        <v>1144</v>
      </c>
      <c r="AC893" s="69"/>
    </row>
    <row r="894" spans="1:29" x14ac:dyDescent="0.25">
      <c r="A894" s="71" t="s">
        <v>193</v>
      </c>
      <c r="B894" s="71"/>
      <c r="C894" s="71"/>
      <c r="D894" s="71"/>
      <c r="E894" s="71"/>
      <c r="F894" s="71"/>
      <c r="G894" s="71"/>
      <c r="H894" s="71"/>
      <c r="I894" s="71"/>
      <c r="J894" s="72">
        <v>54862.71</v>
      </c>
      <c r="K894" s="71"/>
      <c r="L894" s="71"/>
      <c r="M894" s="72">
        <v>48405.86</v>
      </c>
      <c r="N894" s="72">
        <v>6456.8499999999985</v>
      </c>
      <c r="O894" s="71"/>
      <c r="P894" s="71"/>
      <c r="Q894" s="71"/>
      <c r="R894" s="71"/>
      <c r="S894" s="72">
        <v>48405.86</v>
      </c>
      <c r="T894" s="72">
        <v>0</v>
      </c>
      <c r="U894" s="71"/>
      <c r="V894" s="71"/>
      <c r="W894" s="71"/>
      <c r="X894" s="72">
        <v>48405.86</v>
      </c>
      <c r="Y894" s="72">
        <v>0</v>
      </c>
      <c r="Z894" s="72">
        <v>0</v>
      </c>
      <c r="AA894" s="69"/>
      <c r="AB894" s="69"/>
      <c r="AC894" s="69"/>
    </row>
    <row r="895" spans="1:29" ht="30" x14ac:dyDescent="0.25">
      <c r="A895" s="68" t="s">
        <v>3198</v>
      </c>
      <c r="B895" s="69" t="s">
        <v>3199</v>
      </c>
      <c r="C895" s="69" t="s">
        <v>33</v>
      </c>
      <c r="D895" s="69" t="s">
        <v>3200</v>
      </c>
      <c r="E895" s="69" t="s">
        <v>3203</v>
      </c>
      <c r="F895" s="69" t="s">
        <v>1216</v>
      </c>
      <c r="G895" s="69" t="s">
        <v>3201</v>
      </c>
      <c r="H895" s="69" t="s">
        <v>1106</v>
      </c>
      <c r="I895" s="69" t="s">
        <v>962</v>
      </c>
      <c r="J895" s="70">
        <v>2424197.98</v>
      </c>
      <c r="K895" s="69" t="s">
        <v>2708</v>
      </c>
      <c r="L895" s="69" t="s">
        <v>3202</v>
      </c>
      <c r="M895" s="70">
        <v>67237.64</v>
      </c>
      <c r="N895" s="69"/>
      <c r="O895" s="69"/>
      <c r="P895" s="69" t="s">
        <v>1394</v>
      </c>
      <c r="Q895" s="69" t="s">
        <v>2661</v>
      </c>
      <c r="R895" s="69"/>
      <c r="S895" s="70">
        <v>67237.64</v>
      </c>
      <c r="T895" s="70"/>
      <c r="U895" s="69"/>
      <c r="V895" s="69"/>
      <c r="W895" s="69"/>
      <c r="X895" s="69"/>
      <c r="Y895" s="70"/>
      <c r="Z895" s="69">
        <v>0</v>
      </c>
      <c r="AA895" s="69" t="s">
        <v>966</v>
      </c>
      <c r="AB895" s="69" t="s">
        <v>1144</v>
      </c>
      <c r="AC895" s="69"/>
    </row>
    <row r="896" spans="1:29" x14ac:dyDescent="0.25">
      <c r="A896" s="69"/>
      <c r="B896" s="69"/>
      <c r="C896" s="69"/>
      <c r="D896" s="69"/>
      <c r="E896" s="69" t="s">
        <v>3205</v>
      </c>
      <c r="F896" s="69"/>
      <c r="G896" s="69"/>
      <c r="H896" s="69"/>
      <c r="I896" s="69"/>
      <c r="J896" s="69"/>
      <c r="K896" s="69"/>
      <c r="L896" s="69" t="s">
        <v>3204</v>
      </c>
      <c r="M896" s="70">
        <v>28927.42</v>
      </c>
      <c r="N896" s="69"/>
      <c r="O896" s="69"/>
      <c r="P896" s="69" t="s">
        <v>1217</v>
      </c>
      <c r="Q896" s="69" t="s">
        <v>3173</v>
      </c>
      <c r="R896" s="69"/>
      <c r="S896" s="70">
        <v>28927.42</v>
      </c>
      <c r="T896" s="70"/>
      <c r="U896" s="69"/>
      <c r="V896" s="69"/>
      <c r="W896" s="69"/>
      <c r="X896" s="69"/>
      <c r="Y896" s="70"/>
      <c r="Z896" s="69">
        <v>0</v>
      </c>
      <c r="AA896" s="69"/>
      <c r="AB896" s="69" t="s">
        <v>1144</v>
      </c>
      <c r="AC896" s="69"/>
    </row>
    <row r="897" spans="1:29" x14ac:dyDescent="0.25">
      <c r="A897" s="69"/>
      <c r="B897" s="69"/>
      <c r="C897" s="69"/>
      <c r="D897" s="69"/>
      <c r="E897" s="69" t="s">
        <v>3207</v>
      </c>
      <c r="F897" s="69"/>
      <c r="G897" s="69"/>
      <c r="H897" s="69"/>
      <c r="I897" s="69"/>
      <c r="J897" s="69"/>
      <c r="K897" s="69"/>
      <c r="L897" s="69" t="s">
        <v>3206</v>
      </c>
      <c r="M897" s="70">
        <v>44538.09</v>
      </c>
      <c r="N897" s="69"/>
      <c r="O897" s="69"/>
      <c r="P897" s="69" t="s">
        <v>1789</v>
      </c>
      <c r="Q897" s="69" t="s">
        <v>2669</v>
      </c>
      <c r="R897" s="69"/>
      <c r="S897" s="70">
        <v>44538.09</v>
      </c>
      <c r="T897" s="70"/>
      <c r="U897" s="69"/>
      <c r="V897" s="69"/>
      <c r="W897" s="69"/>
      <c r="X897" s="69"/>
      <c r="Y897" s="70"/>
      <c r="Z897" s="69">
        <v>0</v>
      </c>
      <c r="AA897" s="69"/>
      <c r="AB897" s="69" t="s">
        <v>1144</v>
      </c>
      <c r="AC897" s="69"/>
    </row>
    <row r="898" spans="1:29" x14ac:dyDescent="0.25">
      <c r="A898" s="69"/>
      <c r="B898" s="69"/>
      <c r="C898" s="69"/>
      <c r="D898" s="69"/>
      <c r="E898" s="69" t="s">
        <v>3209</v>
      </c>
      <c r="F898" s="69"/>
      <c r="G898" s="69"/>
      <c r="H898" s="69"/>
      <c r="I898" s="69"/>
      <c r="J898" s="69"/>
      <c r="K898" s="69"/>
      <c r="L898" s="69" t="s">
        <v>3208</v>
      </c>
      <c r="M898" s="70">
        <v>127930.52</v>
      </c>
      <c r="N898" s="69"/>
      <c r="O898" s="69"/>
      <c r="P898" s="69" t="s">
        <v>2189</v>
      </c>
      <c r="Q898" s="69" t="s">
        <v>2584</v>
      </c>
      <c r="R898" s="69"/>
      <c r="S898" s="70">
        <v>127930.52</v>
      </c>
      <c r="T898" s="70"/>
      <c r="U898" s="69"/>
      <c r="V898" s="69"/>
      <c r="W898" s="69"/>
      <c r="X898" s="69"/>
      <c r="Y898" s="70"/>
      <c r="Z898" s="69">
        <v>0</v>
      </c>
      <c r="AA898" s="69"/>
      <c r="AB898" s="69" t="s">
        <v>1144</v>
      </c>
      <c r="AC898" s="69"/>
    </row>
    <row r="899" spans="1:29" x14ac:dyDescent="0.25">
      <c r="A899" s="69"/>
      <c r="B899" s="69"/>
      <c r="C899" s="69"/>
      <c r="D899" s="69"/>
      <c r="E899" s="69" t="s">
        <v>3211</v>
      </c>
      <c r="F899" s="69"/>
      <c r="G899" s="69"/>
      <c r="H899" s="69"/>
      <c r="I899" s="69"/>
      <c r="J899" s="69"/>
      <c r="K899" s="69"/>
      <c r="L899" s="69" t="s">
        <v>3210</v>
      </c>
      <c r="M899" s="70">
        <v>143153.64000000001</v>
      </c>
      <c r="N899" s="69"/>
      <c r="O899" s="69"/>
      <c r="P899" s="69" t="s">
        <v>1928</v>
      </c>
      <c r="Q899" s="69" t="s">
        <v>2326</v>
      </c>
      <c r="R899" s="69"/>
      <c r="S899" s="70">
        <v>143153.64000000001</v>
      </c>
      <c r="T899" s="70"/>
      <c r="U899" s="69"/>
      <c r="V899" s="69"/>
      <c r="W899" s="69"/>
      <c r="X899" s="69"/>
      <c r="Y899" s="70"/>
      <c r="Z899" s="69">
        <v>0</v>
      </c>
      <c r="AA899" s="69"/>
      <c r="AB899" s="69" t="s">
        <v>1144</v>
      </c>
      <c r="AC899" s="69"/>
    </row>
    <row r="900" spans="1:29" x14ac:dyDescent="0.25">
      <c r="A900" s="69"/>
      <c r="B900" s="69"/>
      <c r="C900" s="69"/>
      <c r="D900" s="69"/>
      <c r="E900" s="69" t="s">
        <v>3213</v>
      </c>
      <c r="F900" s="69"/>
      <c r="G900" s="69"/>
      <c r="H900" s="69"/>
      <c r="I900" s="69"/>
      <c r="J900" s="69"/>
      <c r="K900" s="69"/>
      <c r="L900" s="69" t="s">
        <v>3212</v>
      </c>
      <c r="M900" s="70">
        <v>272645.21000000002</v>
      </c>
      <c r="N900" s="69"/>
      <c r="O900" s="69"/>
      <c r="P900" s="69" t="s">
        <v>1928</v>
      </c>
      <c r="Q900" s="69" t="s">
        <v>3197</v>
      </c>
      <c r="R900" s="69"/>
      <c r="S900" s="70">
        <v>272645.21000000002</v>
      </c>
      <c r="T900" s="70"/>
      <c r="U900" s="69"/>
      <c r="V900" s="69"/>
      <c r="W900" s="69"/>
      <c r="X900" s="69"/>
      <c r="Y900" s="70"/>
      <c r="Z900" s="69">
        <v>0</v>
      </c>
      <c r="AA900" s="69"/>
      <c r="AB900" s="69" t="s">
        <v>1144</v>
      </c>
      <c r="AC900" s="69"/>
    </row>
    <row r="901" spans="1:29" x14ac:dyDescent="0.25">
      <c r="A901" s="69"/>
      <c r="B901" s="69"/>
      <c r="C901" s="69"/>
      <c r="D901" s="69"/>
      <c r="E901" s="69" t="s">
        <v>3215</v>
      </c>
      <c r="F901" s="69"/>
      <c r="G901" s="69"/>
      <c r="H901" s="69"/>
      <c r="I901" s="69"/>
      <c r="J901" s="69"/>
      <c r="K901" s="69"/>
      <c r="L901" s="69" t="s">
        <v>3214</v>
      </c>
      <c r="M901" s="70">
        <v>369545.1</v>
      </c>
      <c r="N901" s="69"/>
      <c r="O901" s="69"/>
      <c r="P901" s="69" t="s">
        <v>1928</v>
      </c>
      <c r="Q901" s="69" t="s">
        <v>2326</v>
      </c>
      <c r="R901" s="69"/>
      <c r="S901" s="70">
        <v>369545.1</v>
      </c>
      <c r="T901" s="70"/>
      <c r="U901" s="69"/>
      <c r="V901" s="69"/>
      <c r="W901" s="69"/>
      <c r="X901" s="69"/>
      <c r="Y901" s="70"/>
      <c r="Z901" s="69">
        <v>0</v>
      </c>
      <c r="AA901" s="69"/>
      <c r="AB901" s="69" t="s">
        <v>1144</v>
      </c>
      <c r="AC901" s="69"/>
    </row>
    <row r="902" spans="1:29" x14ac:dyDescent="0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 t="s">
        <v>3216</v>
      </c>
      <c r="M902" s="70">
        <v>270849.46999999997</v>
      </c>
      <c r="N902" s="69"/>
      <c r="O902" s="69"/>
      <c r="P902" s="69"/>
      <c r="Q902" s="69"/>
      <c r="R902" s="69"/>
      <c r="S902" s="69"/>
      <c r="T902" s="70"/>
      <c r="U902" s="69"/>
      <c r="V902" s="69"/>
      <c r="W902" s="69"/>
      <c r="X902" s="69"/>
      <c r="Y902" s="70"/>
      <c r="Z902" s="69">
        <v>0</v>
      </c>
      <c r="AA902" s="69"/>
      <c r="AB902" s="69" t="s">
        <v>1144</v>
      </c>
      <c r="AC902" s="69"/>
    </row>
    <row r="903" spans="1:29" x14ac:dyDescent="0.25">
      <c r="A903" s="69"/>
      <c r="B903" s="69"/>
      <c r="C903" s="69"/>
      <c r="D903" s="69"/>
      <c r="E903" s="69" t="s">
        <v>3218</v>
      </c>
      <c r="F903" s="69"/>
      <c r="G903" s="69"/>
      <c r="H903" s="69"/>
      <c r="I903" s="69"/>
      <c r="J903" s="69"/>
      <c r="K903" s="69"/>
      <c r="L903" s="69" t="s">
        <v>3217</v>
      </c>
      <c r="M903" s="70">
        <v>94742.06</v>
      </c>
      <c r="N903" s="69"/>
      <c r="O903" s="69"/>
      <c r="P903" s="69" t="s">
        <v>1928</v>
      </c>
      <c r="Q903" s="69" t="s">
        <v>1917</v>
      </c>
      <c r="R903" s="69"/>
      <c r="S903" s="70">
        <v>94742.06</v>
      </c>
      <c r="T903" s="70"/>
      <c r="U903" s="69"/>
      <c r="V903" s="69"/>
      <c r="W903" s="69"/>
      <c r="X903" s="69"/>
      <c r="Y903" s="70"/>
      <c r="Z903" s="69">
        <v>0</v>
      </c>
      <c r="AA903" s="69"/>
      <c r="AB903" s="69" t="s">
        <v>1144</v>
      </c>
      <c r="AC903" s="69"/>
    </row>
    <row r="904" spans="1:29" x14ac:dyDescent="0.25">
      <c r="A904" s="71" t="s">
        <v>193</v>
      </c>
      <c r="B904" s="71"/>
      <c r="C904" s="71"/>
      <c r="D904" s="71"/>
      <c r="E904" s="71"/>
      <c r="F904" s="71"/>
      <c r="G904" s="71"/>
      <c r="H904" s="71"/>
      <c r="I904" s="71"/>
      <c r="J904" s="72">
        <v>2424197.98</v>
      </c>
      <c r="K904" s="71"/>
      <c r="L904" s="71"/>
      <c r="M904" s="72">
        <v>1419569.1500000001</v>
      </c>
      <c r="N904" s="72">
        <v>1004628.8299999998</v>
      </c>
      <c r="O904" s="71"/>
      <c r="P904" s="71"/>
      <c r="Q904" s="71"/>
      <c r="R904" s="71"/>
      <c r="S904" s="72">
        <v>1148719.6800000002</v>
      </c>
      <c r="T904" s="72">
        <v>0</v>
      </c>
      <c r="U904" s="71"/>
      <c r="V904" s="71"/>
      <c r="W904" s="71"/>
      <c r="X904" s="72">
        <v>1148719.6800000002</v>
      </c>
      <c r="Y904" s="72">
        <v>0</v>
      </c>
      <c r="Z904" s="72">
        <v>0</v>
      </c>
      <c r="AA904" s="69"/>
      <c r="AB904" s="69"/>
      <c r="AC904" s="69"/>
    </row>
    <row r="905" spans="1:29" ht="30" x14ac:dyDescent="0.25">
      <c r="A905" s="68" t="s">
        <v>3219</v>
      </c>
      <c r="B905" s="69" t="s">
        <v>3220</v>
      </c>
      <c r="C905" s="69" t="s">
        <v>3221</v>
      </c>
      <c r="D905" s="69" t="s">
        <v>2845</v>
      </c>
      <c r="E905" s="69" t="s">
        <v>3223</v>
      </c>
      <c r="F905" s="69" t="s">
        <v>1760</v>
      </c>
      <c r="G905" s="69" t="s">
        <v>1210</v>
      </c>
      <c r="H905" s="69" t="s">
        <v>1106</v>
      </c>
      <c r="I905" s="69" t="s">
        <v>1236</v>
      </c>
      <c r="J905" s="70">
        <v>73940.800000000003</v>
      </c>
      <c r="K905" s="69" t="s">
        <v>2708</v>
      </c>
      <c r="L905" s="69" t="s">
        <v>3222</v>
      </c>
      <c r="M905" s="70">
        <v>20918.27</v>
      </c>
      <c r="N905" s="69"/>
      <c r="O905" s="69"/>
      <c r="P905" s="69" t="s">
        <v>1106</v>
      </c>
      <c r="Q905" s="69" t="s">
        <v>2423</v>
      </c>
      <c r="R905" s="69"/>
      <c r="S905" s="70">
        <v>20918.27</v>
      </c>
      <c r="T905" s="70"/>
      <c r="U905" s="69"/>
      <c r="V905" s="69"/>
      <c r="W905" s="69"/>
      <c r="X905" s="69"/>
      <c r="Y905" s="70"/>
      <c r="Z905" s="69">
        <v>0</v>
      </c>
      <c r="AA905" s="69" t="s">
        <v>966</v>
      </c>
      <c r="AB905" s="69" t="s">
        <v>967</v>
      </c>
      <c r="AC905" s="69" t="s">
        <v>3224</v>
      </c>
    </row>
    <row r="906" spans="1:29" x14ac:dyDescent="0.25">
      <c r="A906" s="69"/>
      <c r="B906" s="69"/>
      <c r="C906" s="69"/>
      <c r="D906" s="69"/>
      <c r="E906" s="69" t="s">
        <v>3223</v>
      </c>
      <c r="F906" s="69"/>
      <c r="G906" s="69"/>
      <c r="H906" s="69"/>
      <c r="I906" s="69"/>
      <c r="J906" s="69"/>
      <c r="K906" s="69"/>
      <c r="L906" s="69" t="s">
        <v>3225</v>
      </c>
      <c r="M906" s="70">
        <v>4284.32</v>
      </c>
      <c r="N906" s="69"/>
      <c r="O906" s="69"/>
      <c r="P906" s="69" t="s">
        <v>1106</v>
      </c>
      <c r="Q906" s="69" t="s">
        <v>1822</v>
      </c>
      <c r="R906" s="69"/>
      <c r="S906" s="70">
        <v>4284.32</v>
      </c>
      <c r="T906" s="70"/>
      <c r="U906" s="69"/>
      <c r="V906" s="69"/>
      <c r="W906" s="69"/>
      <c r="X906" s="69"/>
      <c r="Y906" s="70"/>
      <c r="Z906" s="69">
        <v>0</v>
      </c>
      <c r="AA906" s="69"/>
      <c r="AB906" s="69" t="s">
        <v>997</v>
      </c>
      <c r="AC906" s="69"/>
    </row>
    <row r="907" spans="1:29" x14ac:dyDescent="0.25">
      <c r="A907" s="69"/>
      <c r="B907" s="69"/>
      <c r="C907" s="69"/>
      <c r="D907" s="69"/>
      <c r="E907" s="69" t="s">
        <v>3227</v>
      </c>
      <c r="F907" s="69"/>
      <c r="G907" s="69"/>
      <c r="H907" s="69"/>
      <c r="I907" s="69"/>
      <c r="J907" s="69"/>
      <c r="K907" s="69"/>
      <c r="L907" s="69" t="s">
        <v>3226</v>
      </c>
      <c r="M907" s="70">
        <v>26236.33</v>
      </c>
      <c r="N907" s="69"/>
      <c r="O907" s="69"/>
      <c r="P907" s="69" t="s">
        <v>2170</v>
      </c>
      <c r="Q907" s="69" t="s">
        <v>2219</v>
      </c>
      <c r="R907" s="69"/>
      <c r="S907" s="70">
        <v>26236.33</v>
      </c>
      <c r="T907" s="70"/>
      <c r="U907" s="69"/>
      <c r="V907" s="69"/>
      <c r="W907" s="69"/>
      <c r="X907" s="69"/>
      <c r="Y907" s="70"/>
      <c r="Z907" s="69">
        <v>0</v>
      </c>
      <c r="AA907" s="69"/>
      <c r="AB907" s="69" t="s">
        <v>967</v>
      </c>
      <c r="AC907" s="69"/>
    </row>
    <row r="908" spans="1:29" x14ac:dyDescent="0.25">
      <c r="A908" s="69"/>
      <c r="B908" s="69"/>
      <c r="C908" s="69"/>
      <c r="D908" s="69"/>
      <c r="E908" s="69" t="s">
        <v>3227</v>
      </c>
      <c r="F908" s="69"/>
      <c r="G908" s="69"/>
      <c r="H908" s="69"/>
      <c r="I908" s="69"/>
      <c r="J908" s="69"/>
      <c r="K908" s="69"/>
      <c r="L908" s="69" t="s">
        <v>3228</v>
      </c>
      <c r="M908" s="70">
        <v>9795.84</v>
      </c>
      <c r="N908" s="69"/>
      <c r="O908" s="69"/>
      <c r="P908" s="69" t="s">
        <v>1804</v>
      </c>
      <c r="Q908" s="69" t="s">
        <v>2301</v>
      </c>
      <c r="R908" s="69"/>
      <c r="S908" s="70">
        <v>9795.84</v>
      </c>
      <c r="T908" s="70"/>
      <c r="U908" s="69"/>
      <c r="V908" s="69"/>
      <c r="W908" s="69"/>
      <c r="X908" s="69"/>
      <c r="Y908" s="70"/>
      <c r="Z908" s="69">
        <v>0</v>
      </c>
      <c r="AA908" s="69"/>
      <c r="AB908" s="69" t="s">
        <v>997</v>
      </c>
      <c r="AC908" s="69"/>
    </row>
    <row r="909" spans="1:29" x14ac:dyDescent="0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 t="s">
        <v>3229</v>
      </c>
      <c r="M909" s="70">
        <v>2817.96</v>
      </c>
      <c r="N909" s="69"/>
      <c r="O909" s="69"/>
      <c r="P909" s="69"/>
      <c r="Q909" s="69"/>
      <c r="R909" s="69"/>
      <c r="S909" s="69"/>
      <c r="T909" s="70"/>
      <c r="U909" s="69"/>
      <c r="V909" s="69"/>
      <c r="W909" s="69"/>
      <c r="X909" s="69"/>
      <c r="Y909" s="70"/>
      <c r="Z909" s="69">
        <v>0</v>
      </c>
      <c r="AA909" s="69"/>
      <c r="AB909" s="69" t="s">
        <v>967</v>
      </c>
      <c r="AC909" s="69"/>
    </row>
    <row r="910" spans="1:29" x14ac:dyDescent="0.25">
      <c r="A910" s="69"/>
      <c r="B910" s="69"/>
      <c r="C910" s="69"/>
      <c r="D910" s="69"/>
      <c r="E910" s="69" t="s">
        <v>3231</v>
      </c>
      <c r="F910" s="69"/>
      <c r="G910" s="69"/>
      <c r="H910" s="69"/>
      <c r="I910" s="69"/>
      <c r="J910" s="69"/>
      <c r="K910" s="69"/>
      <c r="L910" s="69" t="s">
        <v>3230</v>
      </c>
      <c r="M910" s="70">
        <v>9504.06</v>
      </c>
      <c r="N910" s="69"/>
      <c r="O910" s="69"/>
      <c r="P910" s="69" t="s">
        <v>1547</v>
      </c>
      <c r="Q910" s="69" t="s">
        <v>3232</v>
      </c>
      <c r="R910" s="69"/>
      <c r="S910" s="70">
        <v>9504.06</v>
      </c>
      <c r="T910" s="70"/>
      <c r="U910" s="69"/>
      <c r="V910" s="69"/>
      <c r="W910" s="69"/>
      <c r="X910" s="69"/>
      <c r="Y910" s="70"/>
      <c r="Z910" s="69">
        <v>0</v>
      </c>
      <c r="AA910" s="69"/>
      <c r="AB910" s="69" t="s">
        <v>967</v>
      </c>
      <c r="AC910" s="69"/>
    </row>
    <row r="911" spans="1:29" x14ac:dyDescent="0.25">
      <c r="A911" s="71" t="s">
        <v>193</v>
      </c>
      <c r="B911" s="71"/>
      <c r="C911" s="71"/>
      <c r="D911" s="71"/>
      <c r="E911" s="71"/>
      <c r="F911" s="71"/>
      <c r="G911" s="71"/>
      <c r="H911" s="71"/>
      <c r="I911" s="71"/>
      <c r="J911" s="72">
        <v>73940.800000000003</v>
      </c>
      <c r="K911" s="71"/>
      <c r="L911" s="71"/>
      <c r="M911" s="72">
        <v>73556.78</v>
      </c>
      <c r="N911" s="72">
        <v>384.02000000000407</v>
      </c>
      <c r="O911" s="71"/>
      <c r="P911" s="71"/>
      <c r="Q911" s="71"/>
      <c r="R911" s="71"/>
      <c r="S911" s="72">
        <v>70738.819999999992</v>
      </c>
      <c r="T911" s="72">
        <v>0</v>
      </c>
      <c r="U911" s="71"/>
      <c r="V911" s="71"/>
      <c r="W911" s="71"/>
      <c r="X911" s="72">
        <v>70738.819999999992</v>
      </c>
      <c r="Y911" s="72">
        <v>0</v>
      </c>
      <c r="Z911" s="72">
        <v>0</v>
      </c>
      <c r="AA911" s="69"/>
      <c r="AB911" s="69"/>
      <c r="AC911" s="69"/>
    </row>
    <row r="912" spans="1:29" ht="30" x14ac:dyDescent="0.25">
      <c r="A912" s="68" t="s">
        <v>3233</v>
      </c>
      <c r="B912" s="69" t="s">
        <v>3234</v>
      </c>
      <c r="C912" s="69" t="s">
        <v>3235</v>
      </c>
      <c r="D912" s="69" t="s">
        <v>2704</v>
      </c>
      <c r="E912" s="69" t="s">
        <v>3237</v>
      </c>
      <c r="F912" s="69" t="s">
        <v>1760</v>
      </c>
      <c r="G912" s="69" t="s">
        <v>1709</v>
      </c>
      <c r="H912" s="69" t="s">
        <v>1106</v>
      </c>
      <c r="I912" s="69" t="s">
        <v>962</v>
      </c>
      <c r="J912" s="70">
        <v>1967164.31</v>
      </c>
      <c r="K912" s="69" t="s">
        <v>2708</v>
      </c>
      <c r="L912" s="69" t="s">
        <v>3236</v>
      </c>
      <c r="M912" s="70">
        <v>139233.92000000001</v>
      </c>
      <c r="N912" s="69"/>
      <c r="O912" s="69"/>
      <c r="P912" s="69" t="s">
        <v>1789</v>
      </c>
      <c r="Q912" s="69" t="s">
        <v>3238</v>
      </c>
      <c r="R912" s="69"/>
      <c r="S912" s="70">
        <v>139233.92000000001</v>
      </c>
      <c r="T912" s="70"/>
      <c r="U912" s="69"/>
      <c r="V912" s="69"/>
      <c r="W912" s="69"/>
      <c r="X912" s="69"/>
      <c r="Y912" s="70"/>
      <c r="Z912" s="69">
        <v>0</v>
      </c>
      <c r="AA912" s="69" t="s">
        <v>966</v>
      </c>
      <c r="AB912" s="69" t="s">
        <v>1144</v>
      </c>
      <c r="AC912" s="69"/>
    </row>
    <row r="913" spans="1:29" x14ac:dyDescent="0.25">
      <c r="A913" s="69"/>
      <c r="B913" s="69"/>
      <c r="C913" s="69"/>
      <c r="D913" s="69"/>
      <c r="E913" s="69" t="s">
        <v>3240</v>
      </c>
      <c r="F913" s="69"/>
      <c r="G913" s="69"/>
      <c r="H913" s="69"/>
      <c r="I913" s="69"/>
      <c r="J913" s="69"/>
      <c r="K913" s="69"/>
      <c r="L913" s="69" t="s">
        <v>3239</v>
      </c>
      <c r="M913" s="70">
        <v>187130.99</v>
      </c>
      <c r="N913" s="69"/>
      <c r="O913" s="69"/>
      <c r="P913" s="69" t="s">
        <v>1751</v>
      </c>
      <c r="Q913" s="69" t="s">
        <v>971</v>
      </c>
      <c r="R913" s="69"/>
      <c r="S913" s="70">
        <v>187130.99</v>
      </c>
      <c r="T913" s="70"/>
      <c r="U913" s="69"/>
      <c r="V913" s="69"/>
      <c r="W913" s="69"/>
      <c r="X913" s="69"/>
      <c r="Y913" s="70"/>
      <c r="Z913" s="69">
        <v>0</v>
      </c>
      <c r="AA913" s="69"/>
      <c r="AB913" s="69" t="s">
        <v>1144</v>
      </c>
      <c r="AC913" s="69"/>
    </row>
    <row r="914" spans="1:29" x14ac:dyDescent="0.25">
      <c r="A914" s="69"/>
      <c r="B914" s="69"/>
      <c r="C914" s="69"/>
      <c r="D914" s="69"/>
      <c r="E914" s="69" t="s">
        <v>3242</v>
      </c>
      <c r="F914" s="69"/>
      <c r="G914" s="69"/>
      <c r="H914" s="69"/>
      <c r="I914" s="69"/>
      <c r="J914" s="69"/>
      <c r="K914" s="69"/>
      <c r="L914" s="69" t="s">
        <v>3241</v>
      </c>
      <c r="M914" s="70">
        <v>65119.82</v>
      </c>
      <c r="N914" s="69"/>
      <c r="O914" s="69"/>
      <c r="P914" s="69" t="s">
        <v>2157</v>
      </c>
      <c r="Q914" s="69" t="s">
        <v>1917</v>
      </c>
      <c r="R914" s="69"/>
      <c r="S914" s="70">
        <v>65119.82</v>
      </c>
      <c r="T914" s="70"/>
      <c r="U914" s="69"/>
      <c r="V914" s="69"/>
      <c r="W914" s="69"/>
      <c r="X914" s="69"/>
      <c r="Y914" s="70"/>
      <c r="Z914" s="69">
        <v>0</v>
      </c>
      <c r="AA914" s="69"/>
      <c r="AB914" s="69" t="s">
        <v>1144</v>
      </c>
      <c r="AC914" s="69"/>
    </row>
    <row r="915" spans="1:29" x14ac:dyDescent="0.25">
      <c r="A915" s="69"/>
      <c r="B915" s="69"/>
      <c r="C915" s="69"/>
      <c r="D915" s="69"/>
      <c r="E915" s="69" t="s">
        <v>3244</v>
      </c>
      <c r="F915" s="69"/>
      <c r="G915" s="69"/>
      <c r="H915" s="69"/>
      <c r="I915" s="69"/>
      <c r="J915" s="69"/>
      <c r="K915" s="69"/>
      <c r="L915" s="69" t="s">
        <v>3243</v>
      </c>
      <c r="M915" s="70">
        <v>43348.480000000003</v>
      </c>
      <c r="N915" s="69"/>
      <c r="O915" s="69"/>
      <c r="P915" s="69" t="s">
        <v>2189</v>
      </c>
      <c r="Q915" s="69" t="s">
        <v>3245</v>
      </c>
      <c r="R915" s="69"/>
      <c r="S915" s="70">
        <v>43348.480000000003</v>
      </c>
      <c r="T915" s="70"/>
      <c r="U915" s="69"/>
      <c r="V915" s="69"/>
      <c r="W915" s="69"/>
      <c r="X915" s="69"/>
      <c r="Y915" s="70"/>
      <c r="Z915" s="69">
        <v>0</v>
      </c>
      <c r="AA915" s="69"/>
      <c r="AB915" s="69" t="s">
        <v>1144</v>
      </c>
      <c r="AC915" s="69"/>
    </row>
    <row r="916" spans="1:29" x14ac:dyDescent="0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 t="s">
        <v>3246</v>
      </c>
      <c r="M916" s="70">
        <v>28113.57</v>
      </c>
      <c r="N916" s="69"/>
      <c r="O916" s="69"/>
      <c r="P916" s="69"/>
      <c r="Q916" s="69"/>
      <c r="R916" s="69"/>
      <c r="S916" s="69"/>
      <c r="T916" s="70"/>
      <c r="U916" s="69"/>
      <c r="V916" s="69"/>
      <c r="W916" s="69"/>
      <c r="X916" s="69"/>
      <c r="Y916" s="70"/>
      <c r="Z916" s="69">
        <v>0</v>
      </c>
      <c r="AA916" s="69"/>
      <c r="AB916" s="69" t="s">
        <v>1144</v>
      </c>
      <c r="AC916" s="69"/>
    </row>
    <row r="917" spans="1:29" x14ac:dyDescent="0.25">
      <c r="A917" s="71" t="s">
        <v>193</v>
      </c>
      <c r="B917" s="71"/>
      <c r="C917" s="71"/>
      <c r="D917" s="71"/>
      <c r="E917" s="71"/>
      <c r="F917" s="71"/>
      <c r="G917" s="71"/>
      <c r="H917" s="71"/>
      <c r="I917" s="71"/>
      <c r="J917" s="72">
        <v>1967164.31</v>
      </c>
      <c r="K917" s="71"/>
      <c r="L917" s="71"/>
      <c r="M917" s="72">
        <v>462946.78</v>
      </c>
      <c r="N917" s="72">
        <v>1504217.53</v>
      </c>
      <c r="O917" s="71"/>
      <c r="P917" s="71"/>
      <c r="Q917" s="71"/>
      <c r="R917" s="71"/>
      <c r="S917" s="72">
        <v>434833.21</v>
      </c>
      <c r="T917" s="72">
        <v>0</v>
      </c>
      <c r="U917" s="71"/>
      <c r="V917" s="71"/>
      <c r="W917" s="71"/>
      <c r="X917" s="72">
        <v>434833.21</v>
      </c>
      <c r="Y917" s="72">
        <v>0</v>
      </c>
      <c r="Z917" s="72">
        <v>0</v>
      </c>
      <c r="AA917" s="69"/>
      <c r="AB917" s="69"/>
      <c r="AC917" s="69"/>
    </row>
    <row r="918" spans="1:29" ht="20" x14ac:dyDescent="0.25">
      <c r="A918" s="68" t="s">
        <v>3247</v>
      </c>
      <c r="B918" s="69" t="s">
        <v>3248</v>
      </c>
      <c r="C918" s="69" t="s">
        <v>3249</v>
      </c>
      <c r="D918" s="69" t="s">
        <v>3250</v>
      </c>
      <c r="E918" s="69" t="s">
        <v>3252</v>
      </c>
      <c r="F918" s="69" t="s">
        <v>1216</v>
      </c>
      <c r="G918" s="69" t="s">
        <v>2137</v>
      </c>
      <c r="H918" s="69" t="s">
        <v>1112</v>
      </c>
      <c r="I918" s="69" t="s">
        <v>962</v>
      </c>
      <c r="J918" s="70">
        <v>36380</v>
      </c>
      <c r="K918" s="69" t="s">
        <v>2708</v>
      </c>
      <c r="L918" s="69" t="s">
        <v>3251</v>
      </c>
      <c r="M918" s="70">
        <v>22995</v>
      </c>
      <c r="N918" s="69"/>
      <c r="O918" s="69"/>
      <c r="P918" s="69" t="s">
        <v>1624</v>
      </c>
      <c r="Q918" s="69" t="s">
        <v>1218</v>
      </c>
      <c r="R918" s="69"/>
      <c r="S918" s="70">
        <v>22995</v>
      </c>
      <c r="T918" s="70"/>
      <c r="U918" s="69"/>
      <c r="V918" s="69"/>
      <c r="W918" s="69"/>
      <c r="X918" s="69"/>
      <c r="Y918" s="70"/>
      <c r="Z918" s="69">
        <v>0</v>
      </c>
      <c r="AA918" s="69" t="s">
        <v>966</v>
      </c>
      <c r="AB918" s="69" t="s">
        <v>967</v>
      </c>
      <c r="AC918" s="69"/>
    </row>
    <row r="919" spans="1:29" x14ac:dyDescent="0.25">
      <c r="A919" s="69"/>
      <c r="B919" s="69"/>
      <c r="C919" s="69"/>
      <c r="D919" s="69"/>
      <c r="E919" s="69" t="s">
        <v>3254</v>
      </c>
      <c r="F919" s="69"/>
      <c r="G919" s="69"/>
      <c r="H919" s="69"/>
      <c r="I919" s="69"/>
      <c r="J919" s="69"/>
      <c r="K919" s="69"/>
      <c r="L919" s="69" t="s">
        <v>3253</v>
      </c>
      <c r="M919" s="70">
        <v>2387</v>
      </c>
      <c r="N919" s="69"/>
      <c r="O919" s="69"/>
      <c r="P919" s="69" t="s">
        <v>2277</v>
      </c>
      <c r="Q919" s="69" t="s">
        <v>2235</v>
      </c>
      <c r="R919" s="69"/>
      <c r="S919" s="70">
        <v>2387</v>
      </c>
      <c r="T919" s="70"/>
      <c r="U919" s="69"/>
      <c r="V919" s="69"/>
      <c r="W919" s="69"/>
      <c r="X919" s="69"/>
      <c r="Y919" s="70"/>
      <c r="Z919" s="69">
        <v>0</v>
      </c>
      <c r="AA919" s="69"/>
      <c r="AB919" s="69" t="s">
        <v>997</v>
      </c>
      <c r="AC919" s="69"/>
    </row>
    <row r="920" spans="1:29" x14ac:dyDescent="0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 t="s">
        <v>3255</v>
      </c>
      <c r="M920" s="70">
        <v>2516</v>
      </c>
      <c r="N920" s="69"/>
      <c r="O920" s="69"/>
      <c r="P920" s="69"/>
      <c r="Q920" s="69"/>
      <c r="R920" s="69"/>
      <c r="S920" s="69"/>
      <c r="T920" s="70"/>
      <c r="U920" s="69"/>
      <c r="V920" s="69"/>
      <c r="W920" s="69"/>
      <c r="X920" s="69"/>
      <c r="Y920" s="70"/>
      <c r="Z920" s="69">
        <v>0</v>
      </c>
      <c r="AA920" s="69"/>
      <c r="AB920" s="69" t="s">
        <v>967</v>
      </c>
      <c r="AC920" s="69"/>
    </row>
    <row r="921" spans="1:29" x14ac:dyDescent="0.25">
      <c r="A921" s="69"/>
      <c r="B921" s="69"/>
      <c r="C921" s="69"/>
      <c r="D921" s="69"/>
      <c r="E921" s="69" t="s">
        <v>3257</v>
      </c>
      <c r="F921" s="69"/>
      <c r="G921" s="69"/>
      <c r="H921" s="69"/>
      <c r="I921" s="69"/>
      <c r="J921" s="69"/>
      <c r="K921" s="69"/>
      <c r="L921" s="69" t="s">
        <v>3256</v>
      </c>
      <c r="M921" s="70">
        <v>4035</v>
      </c>
      <c r="N921" s="69"/>
      <c r="O921" s="69"/>
      <c r="P921" s="69" t="s">
        <v>1112</v>
      </c>
      <c r="Q921" s="69" t="s">
        <v>3258</v>
      </c>
      <c r="R921" s="69"/>
      <c r="S921" s="70">
        <v>4035</v>
      </c>
      <c r="T921" s="70"/>
      <c r="U921" s="69"/>
      <c r="V921" s="69"/>
      <c r="W921" s="69"/>
      <c r="X921" s="69"/>
      <c r="Y921" s="70"/>
      <c r="Z921" s="69">
        <v>0</v>
      </c>
      <c r="AA921" s="69"/>
      <c r="AB921" s="69" t="s">
        <v>997</v>
      </c>
      <c r="AC921" s="69"/>
    </row>
    <row r="922" spans="1:29" x14ac:dyDescent="0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 t="s">
        <v>3259</v>
      </c>
      <c r="M922" s="70">
        <v>4447</v>
      </c>
      <c r="N922" s="69"/>
      <c r="O922" s="69"/>
      <c r="P922" s="69"/>
      <c r="Q922" s="69"/>
      <c r="R922" s="69"/>
      <c r="S922" s="69"/>
      <c r="T922" s="70"/>
      <c r="U922" s="69"/>
      <c r="V922" s="69"/>
      <c r="W922" s="69"/>
      <c r="X922" s="69"/>
      <c r="Y922" s="70"/>
      <c r="Z922" s="69">
        <v>0</v>
      </c>
      <c r="AA922" s="69"/>
      <c r="AB922" s="69" t="s">
        <v>967</v>
      </c>
      <c r="AC922" s="69"/>
    </row>
    <row r="923" spans="1:29" x14ac:dyDescent="0.25">
      <c r="A923" s="71" t="s">
        <v>193</v>
      </c>
      <c r="B923" s="71"/>
      <c r="C923" s="71"/>
      <c r="D923" s="71"/>
      <c r="E923" s="71"/>
      <c r="F923" s="71"/>
      <c r="G923" s="71"/>
      <c r="H923" s="71"/>
      <c r="I923" s="71"/>
      <c r="J923" s="72">
        <v>36380</v>
      </c>
      <c r="K923" s="71"/>
      <c r="L923" s="71"/>
      <c r="M923" s="72">
        <v>36380</v>
      </c>
      <c r="N923" s="72">
        <v>0</v>
      </c>
      <c r="O923" s="71"/>
      <c r="P923" s="71"/>
      <c r="Q923" s="71"/>
      <c r="R923" s="71"/>
      <c r="S923" s="72">
        <v>29417</v>
      </c>
      <c r="T923" s="72">
        <v>0</v>
      </c>
      <c r="U923" s="71"/>
      <c r="V923" s="71"/>
      <c r="W923" s="71"/>
      <c r="X923" s="72">
        <v>29417</v>
      </c>
      <c r="Y923" s="72">
        <v>0</v>
      </c>
      <c r="Z923" s="72">
        <v>0</v>
      </c>
      <c r="AA923" s="69"/>
      <c r="AB923" s="69"/>
      <c r="AC923" s="69"/>
    </row>
    <row r="924" spans="1:29" ht="20" x14ac:dyDescent="0.25">
      <c r="A924" s="68" t="s">
        <v>3260</v>
      </c>
      <c r="B924" s="69" t="s">
        <v>3261</v>
      </c>
      <c r="C924" s="69" t="s">
        <v>3262</v>
      </c>
      <c r="D924" s="69" t="s">
        <v>2704</v>
      </c>
      <c r="E924" s="69" t="s">
        <v>3264</v>
      </c>
      <c r="F924" s="69" t="s">
        <v>1722</v>
      </c>
      <c r="G924" s="69" t="s">
        <v>1795</v>
      </c>
      <c r="H924" s="69" t="s">
        <v>3099</v>
      </c>
      <c r="I924" s="69" t="s">
        <v>962</v>
      </c>
      <c r="J924" s="70">
        <v>1277.0999999999999</v>
      </c>
      <c r="K924" s="69" t="s">
        <v>2708</v>
      </c>
      <c r="L924" s="69" t="s">
        <v>3263</v>
      </c>
      <c r="M924" s="70">
        <v>1277.0999999999999</v>
      </c>
      <c r="N924" s="69"/>
      <c r="O924" s="69"/>
      <c r="P924" s="69" t="s">
        <v>1928</v>
      </c>
      <c r="Q924" s="69" t="s">
        <v>2371</v>
      </c>
      <c r="R924" s="69"/>
      <c r="S924" s="70">
        <v>1277.0999999999999</v>
      </c>
      <c r="T924" s="70"/>
      <c r="U924" s="69"/>
      <c r="V924" s="69"/>
      <c r="W924" s="69"/>
      <c r="X924" s="69"/>
      <c r="Y924" s="70"/>
      <c r="Z924" s="69">
        <v>0</v>
      </c>
      <c r="AA924" s="69" t="s">
        <v>966</v>
      </c>
      <c r="AB924" s="69" t="s">
        <v>1144</v>
      </c>
      <c r="AC924" s="69"/>
    </row>
    <row r="925" spans="1:29" x14ac:dyDescent="0.25">
      <c r="A925" s="71" t="s">
        <v>193</v>
      </c>
      <c r="B925" s="71"/>
      <c r="C925" s="71"/>
      <c r="D925" s="71"/>
      <c r="E925" s="71"/>
      <c r="F925" s="71"/>
      <c r="G925" s="71"/>
      <c r="H925" s="71"/>
      <c r="I925" s="71"/>
      <c r="J925" s="72">
        <v>1277.0999999999999</v>
      </c>
      <c r="K925" s="71"/>
      <c r="L925" s="71"/>
      <c r="M925" s="72">
        <v>1277.0999999999999</v>
      </c>
      <c r="N925" s="72">
        <v>0</v>
      </c>
      <c r="O925" s="71"/>
      <c r="P925" s="71"/>
      <c r="Q925" s="71"/>
      <c r="R925" s="71"/>
      <c r="S925" s="72">
        <v>1277.0999999999999</v>
      </c>
      <c r="T925" s="72">
        <v>0</v>
      </c>
      <c r="U925" s="71"/>
      <c r="V925" s="71"/>
      <c r="W925" s="71"/>
      <c r="X925" s="72">
        <v>1277.0999999999999</v>
      </c>
      <c r="Y925" s="72">
        <v>0</v>
      </c>
      <c r="Z925" s="72">
        <v>0</v>
      </c>
      <c r="AA925" s="69"/>
      <c r="AB925" s="69"/>
      <c r="AC925" s="69"/>
    </row>
    <row r="926" spans="1:29" ht="30" x14ac:dyDescent="0.25">
      <c r="A926" s="68" t="s">
        <v>3265</v>
      </c>
      <c r="B926" s="69" t="s">
        <v>3266</v>
      </c>
      <c r="C926" s="69" t="s">
        <v>3267</v>
      </c>
      <c r="D926" s="69" t="s">
        <v>3268</v>
      </c>
      <c r="E926" s="69"/>
      <c r="F926" s="69"/>
      <c r="G926" s="69" t="s">
        <v>1217</v>
      </c>
      <c r="H926" s="69" t="s">
        <v>1130</v>
      </c>
      <c r="I926" s="69"/>
      <c r="J926" s="70">
        <v>48090</v>
      </c>
      <c r="K926" s="69" t="s">
        <v>2708</v>
      </c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 t="s">
        <v>966</v>
      </c>
      <c r="AB926" s="69"/>
      <c r="AC926" s="69" t="s">
        <v>3269</v>
      </c>
    </row>
    <row r="927" spans="1:29" x14ac:dyDescent="0.25">
      <c r="A927" s="71" t="s">
        <v>193</v>
      </c>
      <c r="B927" s="71"/>
      <c r="C927" s="71"/>
      <c r="D927" s="71"/>
      <c r="E927" s="71"/>
      <c r="F927" s="71"/>
      <c r="G927" s="71"/>
      <c r="H927" s="71"/>
      <c r="I927" s="71"/>
      <c r="J927" s="72">
        <v>48090</v>
      </c>
      <c r="K927" s="71"/>
      <c r="L927" s="71"/>
      <c r="M927" s="72">
        <v>0</v>
      </c>
      <c r="N927" s="72">
        <v>48090</v>
      </c>
      <c r="O927" s="71"/>
      <c r="P927" s="71"/>
      <c r="Q927" s="71"/>
      <c r="R927" s="71"/>
      <c r="S927" s="72">
        <v>0</v>
      </c>
      <c r="T927" s="72">
        <v>0</v>
      </c>
      <c r="U927" s="71"/>
      <c r="V927" s="71"/>
      <c r="W927" s="71"/>
      <c r="X927" s="72">
        <v>0</v>
      </c>
      <c r="Y927" s="72">
        <v>0</v>
      </c>
      <c r="Z927" s="72">
        <v>0</v>
      </c>
      <c r="AA927" s="69"/>
      <c r="AB927" s="69"/>
      <c r="AC927" s="69"/>
    </row>
    <row r="928" spans="1:29" ht="30" x14ac:dyDescent="0.25">
      <c r="A928" s="68" t="s">
        <v>3270</v>
      </c>
      <c r="B928" s="69" t="s">
        <v>2485</v>
      </c>
      <c r="C928" s="69" t="s">
        <v>3271</v>
      </c>
      <c r="D928" s="69" t="s">
        <v>2526</v>
      </c>
      <c r="E928" s="69"/>
      <c r="F928" s="69" t="s">
        <v>1821</v>
      </c>
      <c r="G928" s="69" t="s">
        <v>1122</v>
      </c>
      <c r="H928" s="69" t="s">
        <v>3194</v>
      </c>
      <c r="I928" s="69"/>
      <c r="J928" s="70">
        <v>111285.9</v>
      </c>
      <c r="K928" s="69" t="s">
        <v>2708</v>
      </c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 t="s">
        <v>966</v>
      </c>
      <c r="AB928" s="69"/>
      <c r="AC928" s="69"/>
    </row>
    <row r="929" spans="1:29" x14ac:dyDescent="0.25">
      <c r="A929" s="71" t="s">
        <v>193</v>
      </c>
      <c r="B929" s="71"/>
      <c r="C929" s="71"/>
      <c r="D929" s="71"/>
      <c r="E929" s="71"/>
      <c r="F929" s="71"/>
      <c r="G929" s="71"/>
      <c r="H929" s="71"/>
      <c r="I929" s="71"/>
      <c r="J929" s="72">
        <v>111285.9</v>
      </c>
      <c r="K929" s="71"/>
      <c r="L929" s="71"/>
      <c r="M929" s="72">
        <v>0</v>
      </c>
      <c r="N929" s="72">
        <v>111285.9</v>
      </c>
      <c r="O929" s="71"/>
      <c r="P929" s="71"/>
      <c r="Q929" s="71"/>
      <c r="R929" s="71"/>
      <c r="S929" s="72">
        <v>0</v>
      </c>
      <c r="T929" s="72">
        <v>0</v>
      </c>
      <c r="U929" s="71"/>
      <c r="V929" s="71"/>
      <c r="W929" s="71"/>
      <c r="X929" s="72">
        <v>0</v>
      </c>
      <c r="Y929" s="72">
        <v>0</v>
      </c>
      <c r="Z929" s="72">
        <v>0</v>
      </c>
      <c r="AA929" s="69"/>
      <c r="AB929" s="69"/>
      <c r="AC929" s="69"/>
    </row>
    <row r="930" spans="1:29" ht="20" x14ac:dyDescent="0.25">
      <c r="A930" s="68" t="s">
        <v>3272</v>
      </c>
      <c r="B930" s="69" t="s">
        <v>2215</v>
      </c>
      <c r="C930" s="69" t="s">
        <v>3273</v>
      </c>
      <c r="D930" s="69" t="s">
        <v>3051</v>
      </c>
      <c r="E930" s="69" t="s">
        <v>3276</v>
      </c>
      <c r="F930" s="69" t="s">
        <v>1722</v>
      </c>
      <c r="G930" s="69" t="s">
        <v>1804</v>
      </c>
      <c r="H930" s="69" t="s">
        <v>3274</v>
      </c>
      <c r="I930" s="69" t="s">
        <v>962</v>
      </c>
      <c r="J930" s="70">
        <v>1134</v>
      </c>
      <c r="K930" s="69" t="s">
        <v>2708</v>
      </c>
      <c r="L930" s="69" t="s">
        <v>3275</v>
      </c>
      <c r="M930" s="70">
        <v>1134</v>
      </c>
      <c r="N930" s="69"/>
      <c r="O930" s="69"/>
      <c r="P930" s="69" t="s">
        <v>1928</v>
      </c>
      <c r="Q930" s="69" t="s">
        <v>2235</v>
      </c>
      <c r="R930" s="69"/>
      <c r="S930" s="70">
        <v>1134</v>
      </c>
      <c r="T930" s="70"/>
      <c r="U930" s="69"/>
      <c r="V930" s="69"/>
      <c r="W930" s="69"/>
      <c r="X930" s="69"/>
      <c r="Y930" s="70"/>
      <c r="Z930" s="69">
        <v>0</v>
      </c>
      <c r="AA930" s="69" t="s">
        <v>966</v>
      </c>
      <c r="AB930" s="69" t="s">
        <v>1144</v>
      </c>
      <c r="AC930" s="69"/>
    </row>
    <row r="931" spans="1:29" x14ac:dyDescent="0.25">
      <c r="A931" s="71" t="s">
        <v>193</v>
      </c>
      <c r="B931" s="71"/>
      <c r="C931" s="71"/>
      <c r="D931" s="71"/>
      <c r="E931" s="71"/>
      <c r="F931" s="71"/>
      <c r="G931" s="71"/>
      <c r="H931" s="71"/>
      <c r="I931" s="71"/>
      <c r="J931" s="72">
        <v>1134</v>
      </c>
      <c r="K931" s="71"/>
      <c r="L931" s="71"/>
      <c r="M931" s="72">
        <v>1134</v>
      </c>
      <c r="N931" s="72">
        <v>0</v>
      </c>
      <c r="O931" s="71"/>
      <c r="P931" s="71"/>
      <c r="Q931" s="71"/>
      <c r="R931" s="71"/>
      <c r="S931" s="72">
        <v>1134</v>
      </c>
      <c r="T931" s="72">
        <v>0</v>
      </c>
      <c r="U931" s="71"/>
      <c r="V931" s="71"/>
      <c r="W931" s="71"/>
      <c r="X931" s="72">
        <v>1134</v>
      </c>
      <c r="Y931" s="72">
        <v>0</v>
      </c>
      <c r="Z931" s="72">
        <v>0</v>
      </c>
      <c r="AA931" s="69"/>
      <c r="AB931" s="69"/>
      <c r="AC931" s="69"/>
    </row>
    <row r="932" spans="1:29" ht="20" x14ac:dyDescent="0.25">
      <c r="A932" s="68" t="s">
        <v>3277</v>
      </c>
      <c r="B932" s="69" t="s">
        <v>3278</v>
      </c>
      <c r="C932" s="69" t="s">
        <v>3279</v>
      </c>
      <c r="D932" s="69" t="s">
        <v>3051</v>
      </c>
      <c r="E932" s="69"/>
      <c r="F932" s="69" t="s">
        <v>1760</v>
      </c>
      <c r="G932" s="69" t="s">
        <v>1106</v>
      </c>
      <c r="H932" s="69" t="s">
        <v>1130</v>
      </c>
      <c r="I932" s="69"/>
      <c r="J932" s="70">
        <v>56819.7</v>
      </c>
      <c r="K932" s="69" t="s">
        <v>2708</v>
      </c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 t="s">
        <v>966</v>
      </c>
      <c r="AB932" s="69"/>
      <c r="AC932" s="69"/>
    </row>
    <row r="933" spans="1:29" x14ac:dyDescent="0.25">
      <c r="A933" s="71" t="s">
        <v>193</v>
      </c>
      <c r="B933" s="71"/>
      <c r="C933" s="71"/>
      <c r="D933" s="71"/>
      <c r="E933" s="71"/>
      <c r="F933" s="71"/>
      <c r="G933" s="71"/>
      <c r="H933" s="71"/>
      <c r="I933" s="71"/>
      <c r="J933" s="72">
        <v>56819.7</v>
      </c>
      <c r="K933" s="71"/>
      <c r="L933" s="71"/>
      <c r="M933" s="72">
        <v>0</v>
      </c>
      <c r="N933" s="72">
        <v>56819.7</v>
      </c>
      <c r="O933" s="71"/>
      <c r="P933" s="71"/>
      <c r="Q933" s="71"/>
      <c r="R933" s="71"/>
      <c r="S933" s="72">
        <v>0</v>
      </c>
      <c r="T933" s="72">
        <v>0</v>
      </c>
      <c r="U933" s="71"/>
      <c r="V933" s="71"/>
      <c r="W933" s="71"/>
      <c r="X933" s="72">
        <v>0</v>
      </c>
      <c r="Y933" s="72">
        <v>0</v>
      </c>
      <c r="Z933" s="72">
        <v>0</v>
      </c>
      <c r="AA933" s="69"/>
      <c r="AB933" s="69"/>
      <c r="AC933" s="69"/>
    </row>
    <row r="934" spans="1:29" ht="30" x14ac:dyDescent="0.25">
      <c r="A934" s="68" t="s">
        <v>3280</v>
      </c>
      <c r="B934" s="69" t="s">
        <v>3281</v>
      </c>
      <c r="C934" s="69" t="s">
        <v>3282</v>
      </c>
      <c r="D934" s="69" t="s">
        <v>3283</v>
      </c>
      <c r="E934" s="69" t="s">
        <v>3285</v>
      </c>
      <c r="F934" s="69" t="s">
        <v>1821</v>
      </c>
      <c r="G934" s="69" t="s">
        <v>1624</v>
      </c>
      <c r="H934" s="69" t="s">
        <v>1112</v>
      </c>
      <c r="I934" s="69" t="s">
        <v>1236</v>
      </c>
      <c r="J934" s="70">
        <v>97305.44</v>
      </c>
      <c r="K934" s="69" t="s">
        <v>2708</v>
      </c>
      <c r="L934" s="69" t="s">
        <v>3284</v>
      </c>
      <c r="M934" s="70">
        <v>16707.95</v>
      </c>
      <c r="N934" s="69"/>
      <c r="O934" s="69"/>
      <c r="P934" s="69" t="s">
        <v>1916</v>
      </c>
      <c r="Q934" s="69" t="s">
        <v>2391</v>
      </c>
      <c r="R934" s="69"/>
      <c r="S934" s="70">
        <v>16707.95</v>
      </c>
      <c r="T934" s="70"/>
      <c r="U934" s="69"/>
      <c r="V934" s="69"/>
      <c r="W934" s="69"/>
      <c r="X934" s="69"/>
      <c r="Y934" s="70"/>
      <c r="Z934" s="69">
        <v>0</v>
      </c>
      <c r="AA934" s="69" t="s">
        <v>966</v>
      </c>
      <c r="AB934" s="69" t="s">
        <v>967</v>
      </c>
      <c r="AC934" s="69" t="s">
        <v>3286</v>
      </c>
    </row>
    <row r="935" spans="1:29" x14ac:dyDescent="0.25">
      <c r="A935" s="71" t="s">
        <v>193</v>
      </c>
      <c r="B935" s="71"/>
      <c r="C935" s="71"/>
      <c r="D935" s="71"/>
      <c r="E935" s="71"/>
      <c r="F935" s="71"/>
      <c r="G935" s="71"/>
      <c r="H935" s="71"/>
      <c r="I935" s="71"/>
      <c r="J935" s="72">
        <v>97305.44</v>
      </c>
      <c r="K935" s="71"/>
      <c r="L935" s="71"/>
      <c r="M935" s="72">
        <v>16707.95</v>
      </c>
      <c r="N935" s="72">
        <v>80597.490000000005</v>
      </c>
      <c r="O935" s="71"/>
      <c r="P935" s="71"/>
      <c r="Q935" s="71"/>
      <c r="R935" s="71"/>
      <c r="S935" s="72">
        <v>16707.95</v>
      </c>
      <c r="T935" s="72">
        <v>0</v>
      </c>
      <c r="U935" s="71"/>
      <c r="V935" s="71"/>
      <c r="W935" s="71"/>
      <c r="X935" s="72">
        <v>16707.95</v>
      </c>
      <c r="Y935" s="72">
        <v>0</v>
      </c>
      <c r="Z935" s="72">
        <v>0</v>
      </c>
      <c r="AA935" s="69"/>
      <c r="AB935" s="69"/>
      <c r="AC935" s="69"/>
    </row>
    <row r="936" spans="1:29" ht="30" x14ac:dyDescent="0.25">
      <c r="A936" s="68" t="s">
        <v>3287</v>
      </c>
      <c r="B936" s="69" t="s">
        <v>3266</v>
      </c>
      <c r="C936" s="69" t="s">
        <v>3288</v>
      </c>
      <c r="D936" s="69" t="s">
        <v>3289</v>
      </c>
      <c r="E936" s="69" t="s">
        <v>3291</v>
      </c>
      <c r="F936" s="69"/>
      <c r="G936" s="69" t="s">
        <v>2289</v>
      </c>
      <c r="H936" s="69" t="s">
        <v>1130</v>
      </c>
      <c r="I936" s="69" t="s">
        <v>962</v>
      </c>
      <c r="J936" s="70">
        <v>20782.5</v>
      </c>
      <c r="K936" s="69" t="s">
        <v>2708</v>
      </c>
      <c r="L936" s="69" t="s">
        <v>3290</v>
      </c>
      <c r="M936" s="70">
        <v>20782.5</v>
      </c>
      <c r="N936" s="69"/>
      <c r="O936" s="69"/>
      <c r="P936" s="69" t="s">
        <v>2277</v>
      </c>
      <c r="Q936" s="69" t="s">
        <v>2326</v>
      </c>
      <c r="R936" s="69"/>
      <c r="S936" s="70">
        <v>20782.5</v>
      </c>
      <c r="T936" s="70"/>
      <c r="U936" s="69"/>
      <c r="V936" s="69"/>
      <c r="W936" s="69"/>
      <c r="X936" s="69"/>
      <c r="Y936" s="70"/>
      <c r="Z936" s="69">
        <v>0</v>
      </c>
      <c r="AA936" s="69" t="s">
        <v>966</v>
      </c>
      <c r="AB936" s="69" t="s">
        <v>967</v>
      </c>
      <c r="AC936" s="69" t="s">
        <v>3292</v>
      </c>
    </row>
    <row r="937" spans="1:29" x14ac:dyDescent="0.25">
      <c r="A937" s="71" t="s">
        <v>193</v>
      </c>
      <c r="B937" s="71"/>
      <c r="C937" s="71"/>
      <c r="D937" s="71"/>
      <c r="E937" s="71"/>
      <c r="F937" s="71"/>
      <c r="G937" s="71"/>
      <c r="H937" s="71"/>
      <c r="I937" s="71"/>
      <c r="J937" s="72">
        <v>20782.5</v>
      </c>
      <c r="K937" s="71"/>
      <c r="L937" s="71"/>
      <c r="M937" s="72">
        <v>20782.5</v>
      </c>
      <c r="N937" s="72">
        <v>0</v>
      </c>
      <c r="O937" s="71"/>
      <c r="P937" s="71"/>
      <c r="Q937" s="71"/>
      <c r="R937" s="71"/>
      <c r="S937" s="72">
        <v>20782.5</v>
      </c>
      <c r="T937" s="72">
        <v>0</v>
      </c>
      <c r="U937" s="71"/>
      <c r="V937" s="71"/>
      <c r="W937" s="71"/>
      <c r="X937" s="72">
        <v>20782.5</v>
      </c>
      <c r="Y937" s="72">
        <v>0</v>
      </c>
      <c r="Z937" s="72">
        <v>0</v>
      </c>
      <c r="AA937" s="69"/>
      <c r="AB937" s="69"/>
      <c r="AC937" s="69"/>
    </row>
    <row r="938" spans="1:29" ht="30" x14ac:dyDescent="0.25">
      <c r="A938" s="68" t="s">
        <v>3293</v>
      </c>
      <c r="B938" s="69" t="s">
        <v>3294</v>
      </c>
      <c r="C938" s="69" t="s">
        <v>3295</v>
      </c>
      <c r="D938" s="69" t="s">
        <v>2619</v>
      </c>
      <c r="E938" s="69"/>
      <c r="F938" s="69" t="s">
        <v>1760</v>
      </c>
      <c r="G938" s="69" t="s">
        <v>1612</v>
      </c>
      <c r="H938" s="69" t="s">
        <v>1785</v>
      </c>
      <c r="I938" s="69" t="s">
        <v>962</v>
      </c>
      <c r="J938" s="70">
        <v>26422.39</v>
      </c>
      <c r="K938" s="69" t="s">
        <v>2708</v>
      </c>
      <c r="L938" s="69" t="s">
        <v>3296</v>
      </c>
      <c r="M938" s="70">
        <v>4009.23</v>
      </c>
      <c r="N938" s="69"/>
      <c r="O938" s="69"/>
      <c r="P938" s="69"/>
      <c r="Q938" s="69"/>
      <c r="R938" s="69"/>
      <c r="S938" s="69"/>
      <c r="T938" s="70"/>
      <c r="U938" s="69"/>
      <c r="V938" s="69"/>
      <c r="W938" s="69"/>
      <c r="X938" s="69"/>
      <c r="Y938" s="70"/>
      <c r="Z938" s="69">
        <v>0</v>
      </c>
      <c r="AA938" s="69" t="s">
        <v>966</v>
      </c>
      <c r="AB938" s="69" t="s">
        <v>997</v>
      </c>
      <c r="AC938" s="69" t="s">
        <v>3297</v>
      </c>
    </row>
    <row r="939" spans="1:29" x14ac:dyDescent="0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 t="s">
        <v>3298</v>
      </c>
      <c r="M939" s="70">
        <v>14179.39</v>
      </c>
      <c r="N939" s="69"/>
      <c r="O939" s="69"/>
      <c r="P939" s="69"/>
      <c r="Q939" s="69"/>
      <c r="R939" s="69"/>
      <c r="S939" s="69"/>
      <c r="T939" s="70"/>
      <c r="U939" s="69"/>
      <c r="V939" s="69"/>
      <c r="W939" s="69"/>
      <c r="X939" s="69"/>
      <c r="Y939" s="70"/>
      <c r="Z939" s="69">
        <v>0</v>
      </c>
      <c r="AA939" s="69"/>
      <c r="AB939" s="69" t="s">
        <v>967</v>
      </c>
      <c r="AC939" s="69"/>
    </row>
    <row r="940" spans="1:29" x14ac:dyDescent="0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 t="s">
        <v>3299</v>
      </c>
      <c r="M940" s="70">
        <v>3846.74</v>
      </c>
      <c r="N940" s="69"/>
      <c r="O940" s="69"/>
      <c r="P940" s="69"/>
      <c r="Q940" s="69"/>
      <c r="R940" s="69"/>
      <c r="S940" s="69"/>
      <c r="T940" s="70"/>
      <c r="U940" s="69"/>
      <c r="V940" s="69"/>
      <c r="W940" s="69"/>
      <c r="X940" s="69"/>
      <c r="Y940" s="70"/>
      <c r="Z940" s="69">
        <v>0</v>
      </c>
      <c r="AA940" s="69"/>
      <c r="AB940" s="69" t="s">
        <v>997</v>
      </c>
      <c r="AC940" s="69"/>
    </row>
    <row r="941" spans="1:29" x14ac:dyDescent="0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 t="s">
        <v>3300</v>
      </c>
      <c r="M941" s="70">
        <v>2492.41</v>
      </c>
      <c r="N941" s="69"/>
      <c r="O941" s="69"/>
      <c r="P941" s="69"/>
      <c r="Q941" s="69"/>
      <c r="R941" s="69"/>
      <c r="S941" s="69"/>
      <c r="T941" s="70"/>
      <c r="U941" s="69"/>
      <c r="V941" s="69"/>
      <c r="W941" s="69"/>
      <c r="X941" s="69"/>
      <c r="Y941" s="70"/>
      <c r="Z941" s="69">
        <v>0</v>
      </c>
      <c r="AA941" s="69"/>
      <c r="AB941" s="69" t="s">
        <v>967</v>
      </c>
      <c r="AC941" s="69"/>
    </row>
    <row r="942" spans="1:29" x14ac:dyDescent="0.25">
      <c r="A942" s="71" t="s">
        <v>193</v>
      </c>
      <c r="B942" s="71"/>
      <c r="C942" s="71"/>
      <c r="D942" s="71"/>
      <c r="E942" s="71"/>
      <c r="F942" s="71"/>
      <c r="G942" s="71"/>
      <c r="H942" s="71"/>
      <c r="I942" s="71"/>
      <c r="J942" s="72">
        <v>26422.39</v>
      </c>
      <c r="K942" s="71"/>
      <c r="L942" s="71"/>
      <c r="M942" s="72">
        <v>24527.77</v>
      </c>
      <c r="N942" s="72">
        <v>1894.619999999999</v>
      </c>
      <c r="O942" s="71"/>
      <c r="P942" s="71"/>
      <c r="Q942" s="71"/>
      <c r="R942" s="71"/>
      <c r="S942" s="72">
        <v>0</v>
      </c>
      <c r="T942" s="72">
        <v>0</v>
      </c>
      <c r="U942" s="71"/>
      <c r="V942" s="71"/>
      <c r="W942" s="71"/>
      <c r="X942" s="72">
        <v>0</v>
      </c>
      <c r="Y942" s="72">
        <v>0</v>
      </c>
      <c r="Z942" s="72">
        <v>0</v>
      </c>
      <c r="AA942" s="69"/>
      <c r="AB942" s="69"/>
      <c r="AC942" s="69"/>
    </row>
    <row r="943" spans="1:29" ht="30" x14ac:dyDescent="0.25">
      <c r="A943" s="68" t="s">
        <v>3301</v>
      </c>
      <c r="B943" s="69" t="s">
        <v>1923</v>
      </c>
      <c r="C943" s="69" t="s">
        <v>3302</v>
      </c>
      <c r="D943" s="69" t="s">
        <v>1925</v>
      </c>
      <c r="E943" s="69"/>
      <c r="F943" s="69" t="s">
        <v>1216</v>
      </c>
      <c r="G943" s="69" t="s">
        <v>1612</v>
      </c>
      <c r="H943" s="69" t="s">
        <v>3194</v>
      </c>
      <c r="I943" s="69" t="s">
        <v>1236</v>
      </c>
      <c r="J943" s="70">
        <v>28843.52</v>
      </c>
      <c r="K943" s="69" t="s">
        <v>2708</v>
      </c>
      <c r="L943" s="69" t="s">
        <v>3303</v>
      </c>
      <c r="M943" s="70">
        <v>28766.95</v>
      </c>
      <c r="N943" s="69"/>
      <c r="O943" s="69"/>
      <c r="P943" s="69"/>
      <c r="Q943" s="69"/>
      <c r="R943" s="69"/>
      <c r="S943" s="69"/>
      <c r="T943" s="70"/>
      <c r="U943" s="69"/>
      <c r="V943" s="69"/>
      <c r="W943" s="69"/>
      <c r="X943" s="69"/>
      <c r="Y943" s="70"/>
      <c r="Z943" s="69">
        <v>0</v>
      </c>
      <c r="AA943" s="69" t="s">
        <v>966</v>
      </c>
      <c r="AB943" s="69" t="s">
        <v>1144</v>
      </c>
      <c r="AC943" s="69" t="s">
        <v>3304</v>
      </c>
    </row>
    <row r="944" spans="1:29" x14ac:dyDescent="0.25">
      <c r="A944" s="71" t="s">
        <v>193</v>
      </c>
      <c r="B944" s="71"/>
      <c r="C944" s="71"/>
      <c r="D944" s="71"/>
      <c r="E944" s="71"/>
      <c r="F944" s="71"/>
      <c r="G944" s="71"/>
      <c r="H944" s="71"/>
      <c r="I944" s="71"/>
      <c r="J944" s="72">
        <v>28843.52</v>
      </c>
      <c r="K944" s="71"/>
      <c r="L944" s="71"/>
      <c r="M944" s="72">
        <v>28766.95</v>
      </c>
      <c r="N944" s="72">
        <v>76.569999999999709</v>
      </c>
      <c r="O944" s="71"/>
      <c r="P944" s="71"/>
      <c r="Q944" s="71"/>
      <c r="R944" s="71"/>
      <c r="S944" s="72">
        <v>0</v>
      </c>
      <c r="T944" s="72">
        <v>0</v>
      </c>
      <c r="U944" s="71"/>
      <c r="V944" s="71"/>
      <c r="W944" s="71"/>
      <c r="X944" s="72">
        <v>0</v>
      </c>
      <c r="Y944" s="72">
        <v>0</v>
      </c>
      <c r="Z944" s="72">
        <v>0</v>
      </c>
      <c r="AA944" s="69"/>
      <c r="AB944" s="69"/>
      <c r="AC944" s="69"/>
    </row>
    <row r="945" spans="1:29" ht="30" x14ac:dyDescent="0.25">
      <c r="A945" s="68" t="s">
        <v>3305</v>
      </c>
      <c r="B945" s="69" t="s">
        <v>3306</v>
      </c>
      <c r="C945" s="69" t="s">
        <v>3307</v>
      </c>
      <c r="D945" s="69" t="s">
        <v>3250</v>
      </c>
      <c r="E945" s="69"/>
      <c r="F945" s="69" t="s">
        <v>1760</v>
      </c>
      <c r="G945" s="69" t="s">
        <v>3160</v>
      </c>
      <c r="H945" s="69" t="s">
        <v>1814</v>
      </c>
      <c r="I945" s="69" t="s">
        <v>962</v>
      </c>
      <c r="J945" s="70">
        <v>34069</v>
      </c>
      <c r="K945" s="69" t="s">
        <v>2708</v>
      </c>
      <c r="L945" s="69" t="s">
        <v>3308</v>
      </c>
      <c r="M945" s="70">
        <v>17040</v>
      </c>
      <c r="N945" s="69"/>
      <c r="O945" s="69"/>
      <c r="P945" s="69"/>
      <c r="Q945" s="69"/>
      <c r="R945" s="69"/>
      <c r="S945" s="69"/>
      <c r="T945" s="70"/>
      <c r="U945" s="69"/>
      <c r="V945" s="69"/>
      <c r="W945" s="69"/>
      <c r="X945" s="69"/>
      <c r="Y945" s="70"/>
      <c r="Z945" s="69">
        <v>0</v>
      </c>
      <c r="AA945" s="69" t="s">
        <v>966</v>
      </c>
      <c r="AB945" s="69" t="s">
        <v>967</v>
      </c>
      <c r="AC945" s="69" t="s">
        <v>3309</v>
      </c>
    </row>
    <row r="946" spans="1:29" x14ac:dyDescent="0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 t="s">
        <v>3310</v>
      </c>
      <c r="M946" s="70">
        <v>7441</v>
      </c>
      <c r="N946" s="69"/>
      <c r="O946" s="69"/>
      <c r="P946" s="69"/>
      <c r="Q946" s="69"/>
      <c r="R946" s="69"/>
      <c r="S946" s="69"/>
      <c r="T946" s="70"/>
      <c r="U946" s="69"/>
      <c r="V946" s="69"/>
      <c r="W946" s="69"/>
      <c r="X946" s="69"/>
      <c r="Y946" s="70"/>
      <c r="Z946" s="69">
        <v>0</v>
      </c>
      <c r="AA946" s="69"/>
      <c r="AB946" s="69" t="s">
        <v>967</v>
      </c>
      <c r="AC946" s="69"/>
    </row>
    <row r="947" spans="1:29" x14ac:dyDescent="0.25">
      <c r="A947" s="71" t="s">
        <v>193</v>
      </c>
      <c r="B947" s="71"/>
      <c r="C947" s="71"/>
      <c r="D947" s="71"/>
      <c r="E947" s="71"/>
      <c r="F947" s="71"/>
      <c r="G947" s="71"/>
      <c r="H947" s="71"/>
      <c r="I947" s="71"/>
      <c r="J947" s="72">
        <v>34069</v>
      </c>
      <c r="K947" s="71"/>
      <c r="L947" s="71"/>
      <c r="M947" s="72">
        <v>24481</v>
      </c>
      <c r="N947" s="72">
        <v>9588</v>
      </c>
      <c r="O947" s="71"/>
      <c r="P947" s="71"/>
      <c r="Q947" s="71"/>
      <c r="R947" s="71"/>
      <c r="S947" s="72">
        <v>0</v>
      </c>
      <c r="T947" s="72">
        <v>0</v>
      </c>
      <c r="U947" s="71"/>
      <c r="V947" s="71"/>
      <c r="W947" s="71"/>
      <c r="X947" s="72">
        <v>0</v>
      </c>
      <c r="Y947" s="72">
        <v>0</v>
      </c>
      <c r="Z947" s="72">
        <v>0</v>
      </c>
      <c r="AA947" s="69"/>
      <c r="AB947" s="69"/>
      <c r="AC947" s="69"/>
    </row>
    <row r="948" spans="1:29" ht="30" x14ac:dyDescent="0.25">
      <c r="A948" s="68" t="s">
        <v>3311</v>
      </c>
      <c r="B948" s="69" t="s">
        <v>3169</v>
      </c>
      <c r="C948" s="69" t="s">
        <v>3312</v>
      </c>
      <c r="D948" s="69" t="s">
        <v>3313</v>
      </c>
      <c r="E948" s="69"/>
      <c r="F948" s="69" t="s">
        <v>3314</v>
      </c>
      <c r="G948" s="69" t="s">
        <v>1542</v>
      </c>
      <c r="H948" s="69" t="s">
        <v>1542</v>
      </c>
      <c r="I948" s="69"/>
      <c r="J948" s="70">
        <v>150</v>
      </c>
      <c r="K948" s="69" t="s">
        <v>2708</v>
      </c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 t="s">
        <v>989</v>
      </c>
      <c r="AB948" s="69"/>
      <c r="AC948" s="69"/>
    </row>
    <row r="949" spans="1:29" x14ac:dyDescent="0.25">
      <c r="A949" s="71" t="s">
        <v>193</v>
      </c>
      <c r="B949" s="71"/>
      <c r="C949" s="71"/>
      <c r="D949" s="71"/>
      <c r="E949" s="71"/>
      <c r="F949" s="71"/>
      <c r="G949" s="71"/>
      <c r="H949" s="71"/>
      <c r="I949" s="71"/>
      <c r="J949" s="72">
        <v>150</v>
      </c>
      <c r="K949" s="71"/>
      <c r="L949" s="71"/>
      <c r="M949" s="72">
        <v>0</v>
      </c>
      <c r="N949" s="72">
        <v>150</v>
      </c>
      <c r="O949" s="71"/>
      <c r="P949" s="71"/>
      <c r="Q949" s="71"/>
      <c r="R949" s="71"/>
      <c r="S949" s="72">
        <v>0</v>
      </c>
      <c r="T949" s="72">
        <v>0</v>
      </c>
      <c r="U949" s="71"/>
      <c r="V949" s="71"/>
      <c r="W949" s="71"/>
      <c r="X949" s="72">
        <v>0</v>
      </c>
      <c r="Y949" s="72">
        <v>0</v>
      </c>
      <c r="Z949" s="72">
        <v>0</v>
      </c>
      <c r="AA949" s="69"/>
      <c r="AB949" s="69"/>
      <c r="AC949" s="69"/>
    </row>
    <row r="950" spans="1:29" ht="20" x14ac:dyDescent="0.25">
      <c r="A950" s="68" t="s">
        <v>3315</v>
      </c>
      <c r="B950" s="69" t="s">
        <v>3316</v>
      </c>
      <c r="C950" s="69" t="s">
        <v>3317</v>
      </c>
      <c r="D950" s="69" t="s">
        <v>617</v>
      </c>
      <c r="E950" s="69"/>
      <c r="F950" s="69" t="s">
        <v>1722</v>
      </c>
      <c r="G950" s="69" t="s">
        <v>2157</v>
      </c>
      <c r="H950" s="69" t="s">
        <v>1798</v>
      </c>
      <c r="I950" s="69"/>
      <c r="J950" s="70">
        <v>7012.5</v>
      </c>
      <c r="K950" s="69" t="s">
        <v>2708</v>
      </c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 t="s">
        <v>966</v>
      </c>
      <c r="AB950" s="69"/>
      <c r="AC950" s="69"/>
    </row>
    <row r="951" spans="1:29" x14ac:dyDescent="0.25">
      <c r="A951" s="71" t="s">
        <v>193</v>
      </c>
      <c r="B951" s="71"/>
      <c r="C951" s="71"/>
      <c r="D951" s="71"/>
      <c r="E951" s="71"/>
      <c r="F951" s="71"/>
      <c r="G951" s="71"/>
      <c r="H951" s="71"/>
      <c r="I951" s="71"/>
      <c r="J951" s="72">
        <v>7012.5</v>
      </c>
      <c r="K951" s="71"/>
      <c r="L951" s="71"/>
      <c r="M951" s="72">
        <v>0</v>
      </c>
      <c r="N951" s="72">
        <v>7012.5</v>
      </c>
      <c r="O951" s="71"/>
      <c r="P951" s="71"/>
      <c r="Q951" s="71"/>
      <c r="R951" s="71"/>
      <c r="S951" s="72">
        <v>0</v>
      </c>
      <c r="T951" s="72">
        <v>0</v>
      </c>
      <c r="U951" s="71"/>
      <c r="V951" s="71"/>
      <c r="W951" s="71"/>
      <c r="X951" s="72">
        <v>0</v>
      </c>
      <c r="Y951" s="72">
        <v>0</v>
      </c>
      <c r="Z951" s="72">
        <v>0</v>
      </c>
      <c r="AA951" s="69"/>
      <c r="AB951" s="69"/>
      <c r="AC951" s="69"/>
    </row>
    <row r="952" spans="1:29" ht="30" x14ac:dyDescent="0.25">
      <c r="A952" s="68" t="s">
        <v>3318</v>
      </c>
      <c r="B952" s="69" t="s">
        <v>3319</v>
      </c>
      <c r="C952" s="69" t="s">
        <v>3320</v>
      </c>
      <c r="D952" s="69" t="s">
        <v>2845</v>
      </c>
      <c r="E952" s="69"/>
      <c r="F952" s="69" t="s">
        <v>1216</v>
      </c>
      <c r="G952" s="69" t="s">
        <v>1928</v>
      </c>
      <c r="H952" s="69" t="s">
        <v>3321</v>
      </c>
      <c r="I952" s="69"/>
      <c r="J952" s="70">
        <v>1844.6</v>
      </c>
      <c r="K952" s="69" t="s">
        <v>2708</v>
      </c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 t="s">
        <v>966</v>
      </c>
      <c r="AB952" s="69"/>
      <c r="AC952" s="69" t="s">
        <v>3322</v>
      </c>
    </row>
    <row r="953" spans="1:29" x14ac:dyDescent="0.25">
      <c r="A953" s="71" t="s">
        <v>193</v>
      </c>
      <c r="B953" s="71"/>
      <c r="C953" s="71"/>
      <c r="D953" s="71"/>
      <c r="E953" s="71"/>
      <c r="F953" s="71"/>
      <c r="G953" s="71"/>
      <c r="H953" s="71"/>
      <c r="I953" s="71"/>
      <c r="J953" s="72">
        <v>1844.6</v>
      </c>
      <c r="K953" s="71"/>
      <c r="L953" s="71"/>
      <c r="M953" s="72">
        <v>0</v>
      </c>
      <c r="N953" s="72">
        <v>1844.6</v>
      </c>
      <c r="O953" s="71"/>
      <c r="P953" s="71"/>
      <c r="Q953" s="71"/>
      <c r="R953" s="71"/>
      <c r="S953" s="72">
        <v>0</v>
      </c>
      <c r="T953" s="72">
        <v>0</v>
      </c>
      <c r="U953" s="71"/>
      <c r="V953" s="71"/>
      <c r="W953" s="71"/>
      <c r="X953" s="72">
        <v>0</v>
      </c>
      <c r="Y953" s="72">
        <v>0</v>
      </c>
      <c r="Z953" s="72">
        <v>0</v>
      </c>
      <c r="AA953" s="69"/>
      <c r="AB953" s="69"/>
      <c r="AC953" s="69"/>
    </row>
    <row r="954" spans="1:29" ht="40" x14ac:dyDescent="0.25">
      <c r="A954" s="68" t="s">
        <v>3323</v>
      </c>
      <c r="B954" s="69" t="s">
        <v>3324</v>
      </c>
      <c r="C954" s="69" t="s">
        <v>3325</v>
      </c>
      <c r="D954" s="69" t="s">
        <v>3326</v>
      </c>
      <c r="E954" s="69"/>
      <c r="F954" s="69" t="s">
        <v>1760</v>
      </c>
      <c r="G954" s="69" t="s">
        <v>1928</v>
      </c>
      <c r="H954" s="69" t="s">
        <v>3327</v>
      </c>
      <c r="I954" s="69"/>
      <c r="J954" s="70">
        <v>37712.800000000003</v>
      </c>
      <c r="K954" s="69" t="s">
        <v>2708</v>
      </c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 t="s">
        <v>966</v>
      </c>
      <c r="AB954" s="69"/>
      <c r="AC954" s="69"/>
    </row>
    <row r="955" spans="1:29" x14ac:dyDescent="0.25">
      <c r="A955" s="71" t="s">
        <v>193</v>
      </c>
      <c r="B955" s="71"/>
      <c r="C955" s="71"/>
      <c r="D955" s="71"/>
      <c r="E955" s="71"/>
      <c r="F955" s="71"/>
      <c r="G955" s="71"/>
      <c r="H955" s="71"/>
      <c r="I955" s="71"/>
      <c r="J955" s="72">
        <v>37712.800000000003</v>
      </c>
      <c r="K955" s="71"/>
      <c r="L955" s="71"/>
      <c r="M955" s="72">
        <v>0</v>
      </c>
      <c r="N955" s="72">
        <v>37712.800000000003</v>
      </c>
      <c r="O955" s="71"/>
      <c r="P955" s="71"/>
      <c r="Q955" s="71"/>
      <c r="R955" s="71"/>
      <c r="S955" s="72">
        <v>0</v>
      </c>
      <c r="T955" s="72">
        <v>0</v>
      </c>
      <c r="U955" s="71"/>
      <c r="V955" s="71"/>
      <c r="W955" s="71"/>
      <c r="X955" s="72">
        <v>0</v>
      </c>
      <c r="Y955" s="72">
        <v>0</v>
      </c>
      <c r="Z955" s="72">
        <v>0</v>
      </c>
      <c r="AA955" s="69"/>
      <c r="AB955" s="69"/>
      <c r="AC955" s="69"/>
    </row>
    <row r="956" spans="1:29" ht="50" x14ac:dyDescent="0.25">
      <c r="A956" s="68" t="s">
        <v>3328</v>
      </c>
      <c r="B956" s="69" t="s">
        <v>3329</v>
      </c>
      <c r="C956" s="69" t="s">
        <v>3330</v>
      </c>
      <c r="D956" s="69" t="s">
        <v>2704</v>
      </c>
      <c r="E956" s="69"/>
      <c r="F956" s="69" t="s">
        <v>1760</v>
      </c>
      <c r="G956" s="69" t="s">
        <v>1926</v>
      </c>
      <c r="H956" s="69" t="s">
        <v>1917</v>
      </c>
      <c r="I956" s="69"/>
      <c r="J956" s="70">
        <v>1464167.26</v>
      </c>
      <c r="K956" s="69" t="s">
        <v>2708</v>
      </c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 t="s">
        <v>966</v>
      </c>
      <c r="AB956" s="69"/>
      <c r="AC956" s="69"/>
    </row>
    <row r="957" spans="1:29" x14ac:dyDescent="0.25">
      <c r="A957" s="71" t="s">
        <v>193</v>
      </c>
      <c r="B957" s="71"/>
      <c r="C957" s="71"/>
      <c r="D957" s="71"/>
      <c r="E957" s="71"/>
      <c r="F957" s="71"/>
      <c r="G957" s="71"/>
      <c r="H957" s="71"/>
      <c r="I957" s="71"/>
      <c r="J957" s="72">
        <v>1464167.26</v>
      </c>
      <c r="K957" s="71"/>
      <c r="L957" s="71"/>
      <c r="M957" s="72">
        <v>0</v>
      </c>
      <c r="N957" s="72">
        <v>1464167.26</v>
      </c>
      <c r="O957" s="71"/>
      <c r="P957" s="71"/>
      <c r="Q957" s="71"/>
      <c r="R957" s="71"/>
      <c r="S957" s="72">
        <v>0</v>
      </c>
      <c r="T957" s="72">
        <v>0</v>
      </c>
      <c r="U957" s="71"/>
      <c r="V957" s="71"/>
      <c r="W957" s="71"/>
      <c r="X957" s="72">
        <v>0</v>
      </c>
      <c r="Y957" s="72">
        <v>0</v>
      </c>
      <c r="Z957" s="72">
        <v>0</v>
      </c>
      <c r="AA957" s="69"/>
      <c r="AB957" s="69"/>
      <c r="AC957" s="69"/>
    </row>
    <row r="958" spans="1:29" ht="20" x14ac:dyDescent="0.25">
      <c r="A958" s="68" t="s">
        <v>3331</v>
      </c>
      <c r="B958" s="69" t="s">
        <v>2410</v>
      </c>
      <c r="C958" s="69" t="s">
        <v>3332</v>
      </c>
      <c r="D958" s="69" t="s">
        <v>3333</v>
      </c>
      <c r="E958" s="69"/>
      <c r="F958" s="69"/>
      <c r="G958" s="69" t="s">
        <v>1926</v>
      </c>
      <c r="H958" s="69" t="s">
        <v>1917</v>
      </c>
      <c r="I958" s="69"/>
      <c r="J958" s="70">
        <v>35549.96</v>
      </c>
      <c r="K958" s="69" t="s">
        <v>2708</v>
      </c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 t="s">
        <v>966</v>
      </c>
      <c r="AB958" s="69"/>
      <c r="AC958" s="69"/>
    </row>
    <row r="959" spans="1:29" x14ac:dyDescent="0.25">
      <c r="A959" s="71" t="s">
        <v>193</v>
      </c>
      <c r="B959" s="71"/>
      <c r="C959" s="71"/>
      <c r="D959" s="71"/>
      <c r="E959" s="71"/>
      <c r="F959" s="71"/>
      <c r="G959" s="71"/>
      <c r="H959" s="71"/>
      <c r="I959" s="71"/>
      <c r="J959" s="72">
        <v>35549.96</v>
      </c>
      <c r="K959" s="71"/>
      <c r="L959" s="71"/>
      <c r="M959" s="72">
        <v>0</v>
      </c>
      <c r="N959" s="72">
        <v>35549.96</v>
      </c>
      <c r="O959" s="71"/>
      <c r="P959" s="71"/>
      <c r="Q959" s="71"/>
      <c r="R959" s="71"/>
      <c r="S959" s="72">
        <v>0</v>
      </c>
      <c r="T959" s="72">
        <v>0</v>
      </c>
      <c r="U959" s="71"/>
      <c r="V959" s="71"/>
      <c r="W959" s="71"/>
      <c r="X959" s="72">
        <v>0</v>
      </c>
      <c r="Y959" s="72">
        <v>0</v>
      </c>
      <c r="Z959" s="72">
        <v>0</v>
      </c>
      <c r="AA959" s="69"/>
      <c r="AB959" s="69"/>
      <c r="AC959" s="69"/>
    </row>
    <row r="960" spans="1:29" ht="20" x14ac:dyDescent="0.25">
      <c r="A960" s="68" t="s">
        <v>3334</v>
      </c>
      <c r="B960" s="69" t="s">
        <v>3335</v>
      </c>
      <c r="C960" s="69" t="s">
        <v>3336</v>
      </c>
      <c r="D960" s="69" t="s">
        <v>3337</v>
      </c>
      <c r="E960" s="69"/>
      <c r="F960" s="69" t="s">
        <v>3338</v>
      </c>
      <c r="G960" s="69" t="s">
        <v>2654</v>
      </c>
      <c r="H960" s="69" t="s">
        <v>2235</v>
      </c>
      <c r="I960" s="69"/>
      <c r="J960" s="70">
        <v>10528.4</v>
      </c>
      <c r="K960" s="69" t="s">
        <v>2708</v>
      </c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 t="s">
        <v>966</v>
      </c>
      <c r="AB960" s="69"/>
      <c r="AC960" s="69"/>
    </row>
    <row r="961" spans="1:29" x14ac:dyDescent="0.25">
      <c r="A961" s="71" t="s">
        <v>193</v>
      </c>
      <c r="B961" s="71"/>
      <c r="C961" s="71"/>
      <c r="D961" s="71"/>
      <c r="E961" s="71"/>
      <c r="F961" s="71"/>
      <c r="G961" s="71"/>
      <c r="H961" s="71"/>
      <c r="I961" s="71"/>
      <c r="J961" s="72">
        <v>10528.4</v>
      </c>
      <c r="K961" s="71"/>
      <c r="L961" s="71"/>
      <c r="M961" s="72">
        <v>0</v>
      </c>
      <c r="N961" s="72">
        <v>10528.4</v>
      </c>
      <c r="O961" s="71"/>
      <c r="P961" s="71"/>
      <c r="Q961" s="71"/>
      <c r="R961" s="71"/>
      <c r="S961" s="72">
        <v>0</v>
      </c>
      <c r="T961" s="72">
        <v>0</v>
      </c>
      <c r="U961" s="71"/>
      <c r="V961" s="71"/>
      <c r="W961" s="71"/>
      <c r="X961" s="72">
        <v>0</v>
      </c>
      <c r="Y961" s="72">
        <v>0</v>
      </c>
      <c r="Z961" s="72">
        <v>0</v>
      </c>
      <c r="AA961" s="69"/>
      <c r="AB961" s="69"/>
      <c r="AC961" s="69"/>
    </row>
    <row r="962" spans="1:29" ht="20" x14ac:dyDescent="0.25">
      <c r="A962" s="68" t="s">
        <v>3339</v>
      </c>
      <c r="B962" s="69" t="s">
        <v>3340</v>
      </c>
      <c r="C962" s="69" t="s">
        <v>3341</v>
      </c>
      <c r="D962" s="69" t="s">
        <v>3342</v>
      </c>
      <c r="E962" s="69"/>
      <c r="F962" s="69" t="s">
        <v>2701</v>
      </c>
      <c r="G962" s="69" t="s">
        <v>2150</v>
      </c>
      <c r="H962" s="69" t="s">
        <v>3327</v>
      </c>
      <c r="I962" s="69"/>
      <c r="J962" s="70">
        <v>608680.89</v>
      </c>
      <c r="K962" s="69" t="s">
        <v>2708</v>
      </c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 t="s">
        <v>966</v>
      </c>
      <c r="AB962" s="69"/>
      <c r="AC962" s="69"/>
    </row>
    <row r="963" spans="1:29" x14ac:dyDescent="0.25">
      <c r="A963" s="71" t="s">
        <v>193</v>
      </c>
      <c r="B963" s="71"/>
      <c r="C963" s="71"/>
      <c r="D963" s="71"/>
      <c r="E963" s="71"/>
      <c r="F963" s="71"/>
      <c r="G963" s="71"/>
      <c r="H963" s="71"/>
      <c r="I963" s="71"/>
      <c r="J963" s="72">
        <v>608680.89</v>
      </c>
      <c r="K963" s="71"/>
      <c r="L963" s="71"/>
      <c r="M963" s="72">
        <v>0</v>
      </c>
      <c r="N963" s="72">
        <v>608680.89</v>
      </c>
      <c r="O963" s="71"/>
      <c r="P963" s="71"/>
      <c r="Q963" s="71"/>
      <c r="R963" s="71"/>
      <c r="S963" s="72">
        <v>0</v>
      </c>
      <c r="T963" s="72">
        <v>0</v>
      </c>
      <c r="U963" s="71"/>
      <c r="V963" s="71"/>
      <c r="W963" s="71"/>
      <c r="X963" s="72">
        <v>0</v>
      </c>
      <c r="Y963" s="72">
        <v>0</v>
      </c>
      <c r="Z963" s="72">
        <v>0</v>
      </c>
      <c r="AA963" s="69"/>
      <c r="AB963" s="69"/>
      <c r="AC963" s="69"/>
    </row>
    <row r="964" spans="1:29" ht="20" x14ac:dyDescent="0.25">
      <c r="A964" s="68" t="s">
        <v>3343</v>
      </c>
      <c r="B964" s="69" t="s">
        <v>3344</v>
      </c>
      <c r="C964" s="69" t="s">
        <v>3345</v>
      </c>
      <c r="D964" s="69" t="s">
        <v>3337</v>
      </c>
      <c r="E964" s="69"/>
      <c r="F964" s="69" t="s">
        <v>2701</v>
      </c>
      <c r="G964" s="69" t="s">
        <v>1785</v>
      </c>
      <c r="H964" s="69" t="s">
        <v>1917</v>
      </c>
      <c r="I964" s="69"/>
      <c r="J964" s="70">
        <v>5140.3900000000003</v>
      </c>
      <c r="K964" s="69" t="s">
        <v>2708</v>
      </c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 t="s">
        <v>966</v>
      </c>
      <c r="AB964" s="69"/>
      <c r="AC964" s="69"/>
    </row>
    <row r="965" spans="1:29" x14ac:dyDescent="0.25">
      <c r="A965" s="71" t="s">
        <v>193</v>
      </c>
      <c r="B965" s="71"/>
      <c r="C965" s="71"/>
      <c r="D965" s="71"/>
      <c r="E965" s="71"/>
      <c r="F965" s="71"/>
      <c r="G965" s="71"/>
      <c r="H965" s="71"/>
      <c r="I965" s="71"/>
      <c r="J965" s="72">
        <v>5140.3900000000003</v>
      </c>
      <c r="K965" s="71"/>
      <c r="L965" s="71"/>
      <c r="M965" s="72">
        <v>0</v>
      </c>
      <c r="N965" s="72">
        <v>5140.3900000000003</v>
      </c>
      <c r="O965" s="71"/>
      <c r="P965" s="71"/>
      <c r="Q965" s="71"/>
      <c r="R965" s="71"/>
      <c r="S965" s="72">
        <v>0</v>
      </c>
      <c r="T965" s="72">
        <v>0</v>
      </c>
      <c r="U965" s="71"/>
      <c r="V965" s="71"/>
      <c r="W965" s="71"/>
      <c r="X965" s="72">
        <v>0</v>
      </c>
      <c r="Y965" s="72">
        <v>0</v>
      </c>
      <c r="Z965" s="72">
        <v>0</v>
      </c>
      <c r="AA965" s="69"/>
      <c r="AB965" s="69"/>
      <c r="AC965" s="69"/>
    </row>
    <row r="966" spans="1:29" ht="40" x14ac:dyDescent="0.25">
      <c r="A966" s="68" t="s">
        <v>3346</v>
      </c>
      <c r="B966" s="69" t="s">
        <v>2059</v>
      </c>
      <c r="C966" s="69" t="s">
        <v>3347</v>
      </c>
      <c r="D966" s="69" t="s">
        <v>1233</v>
      </c>
      <c r="E966" s="69" t="s">
        <v>3351</v>
      </c>
      <c r="F966" s="69" t="s">
        <v>1933</v>
      </c>
      <c r="G966" s="69" t="s">
        <v>3348</v>
      </c>
      <c r="H966" s="69" t="s">
        <v>1459</v>
      </c>
      <c r="I966" s="69" t="s">
        <v>1236</v>
      </c>
      <c r="J966" s="70">
        <v>39367.199999999997</v>
      </c>
      <c r="K966" s="69" t="s">
        <v>3349</v>
      </c>
      <c r="L966" s="69" t="s">
        <v>3350</v>
      </c>
      <c r="M966" s="70">
        <v>30354.75</v>
      </c>
      <c r="N966" s="69"/>
      <c r="O966" s="69"/>
      <c r="P966" s="69" t="s">
        <v>987</v>
      </c>
      <c r="Q966" s="69" t="s">
        <v>979</v>
      </c>
      <c r="R966" s="69"/>
      <c r="S966" s="70">
        <v>30354.75</v>
      </c>
      <c r="T966" s="70"/>
      <c r="U966" s="69" t="s">
        <v>1502</v>
      </c>
      <c r="V966" s="73">
        <v>77</v>
      </c>
      <c r="W966" s="69" t="s">
        <v>1502</v>
      </c>
      <c r="X966" s="69"/>
      <c r="Y966" s="70"/>
      <c r="Z966" s="69">
        <v>0</v>
      </c>
      <c r="AA966" s="69" t="s">
        <v>989</v>
      </c>
      <c r="AB966" s="69" t="s">
        <v>967</v>
      </c>
      <c r="AC966" s="69" t="s">
        <v>3352</v>
      </c>
    </row>
    <row r="967" spans="1:29" x14ac:dyDescent="0.25">
      <c r="A967" s="69"/>
      <c r="B967" s="69"/>
      <c r="C967" s="69"/>
      <c r="D967" s="69"/>
      <c r="E967" s="69" t="s">
        <v>3354</v>
      </c>
      <c r="F967" s="69"/>
      <c r="G967" s="69"/>
      <c r="H967" s="69"/>
      <c r="I967" s="69"/>
      <c r="J967" s="69"/>
      <c r="K967" s="69"/>
      <c r="L967" s="69" t="s">
        <v>3353</v>
      </c>
      <c r="M967" s="70">
        <v>8823.84</v>
      </c>
      <c r="N967" s="69"/>
      <c r="O967" s="69"/>
      <c r="P967" s="69" t="s">
        <v>1010</v>
      </c>
      <c r="Q967" s="69" t="s">
        <v>2023</v>
      </c>
      <c r="R967" s="69"/>
      <c r="S967" s="70">
        <v>8823.84</v>
      </c>
      <c r="T967" s="70"/>
      <c r="U967" s="69" t="s">
        <v>1040</v>
      </c>
      <c r="V967" s="73">
        <v>88</v>
      </c>
      <c r="W967" s="69" t="s">
        <v>1040</v>
      </c>
      <c r="X967" s="69"/>
      <c r="Y967" s="70"/>
      <c r="Z967" s="69">
        <v>0</v>
      </c>
      <c r="AA967" s="69"/>
      <c r="AB967" s="69" t="s">
        <v>967</v>
      </c>
      <c r="AC967" s="69"/>
    </row>
    <row r="968" spans="1:29" x14ac:dyDescent="0.25">
      <c r="A968" s="71" t="s">
        <v>193</v>
      </c>
      <c r="B968" s="71"/>
      <c r="C968" s="71"/>
      <c r="D968" s="71"/>
      <c r="E968" s="71"/>
      <c r="F968" s="71"/>
      <c r="G968" s="71"/>
      <c r="H968" s="71"/>
      <c r="I968" s="71"/>
      <c r="J968" s="72">
        <v>39367.199999999997</v>
      </c>
      <c r="K968" s="71"/>
      <c r="L968" s="71"/>
      <c r="M968" s="72">
        <v>39178.589999999997</v>
      </c>
      <c r="N968" s="72">
        <v>188.61000000000058</v>
      </c>
      <c r="O968" s="71"/>
      <c r="P968" s="71"/>
      <c r="Q968" s="71"/>
      <c r="R968" s="71"/>
      <c r="S968" s="72">
        <v>39178.589999999997</v>
      </c>
      <c r="T968" s="72">
        <v>39178.589999999997</v>
      </c>
      <c r="U968" s="71"/>
      <c r="V968" s="71"/>
      <c r="W968" s="71"/>
      <c r="X968" s="72">
        <v>0</v>
      </c>
      <c r="Y968" s="72">
        <v>0</v>
      </c>
      <c r="Z968" s="72">
        <v>39178.589999999997</v>
      </c>
      <c r="AA968" s="69"/>
      <c r="AB968" s="69"/>
      <c r="AC968" s="69"/>
    </row>
    <row r="969" spans="1:29" ht="200" x14ac:dyDescent="0.25">
      <c r="A969" s="68" t="s">
        <v>3355</v>
      </c>
      <c r="B969" s="69" t="s">
        <v>3356</v>
      </c>
      <c r="C969" s="69" t="s">
        <v>3357</v>
      </c>
      <c r="D969" s="69" t="s">
        <v>3358</v>
      </c>
      <c r="E969" s="69" t="s">
        <v>3361</v>
      </c>
      <c r="F969" s="69" t="s">
        <v>1299</v>
      </c>
      <c r="G969" s="69" t="s">
        <v>1300</v>
      </c>
      <c r="H969" s="69" t="s">
        <v>3359</v>
      </c>
      <c r="I969" s="69" t="s">
        <v>2715</v>
      </c>
      <c r="J969" s="70">
        <v>1698525.13</v>
      </c>
      <c r="K969" s="69" t="s">
        <v>3349</v>
      </c>
      <c r="L969" s="69" t="s">
        <v>3360</v>
      </c>
      <c r="M969" s="70">
        <v>53730.12</v>
      </c>
      <c r="N969" s="69"/>
      <c r="O969" s="69"/>
      <c r="P969" s="69" t="s">
        <v>1935</v>
      </c>
      <c r="Q969" s="69" t="s">
        <v>1564</v>
      </c>
      <c r="R969" s="69"/>
      <c r="S969" s="70">
        <v>53730.12</v>
      </c>
      <c r="T969" s="70"/>
      <c r="U969" s="69" t="s">
        <v>1563</v>
      </c>
      <c r="V969" s="73">
        <v>105</v>
      </c>
      <c r="W969" s="69" t="s">
        <v>1563</v>
      </c>
      <c r="X969" s="69"/>
      <c r="Y969" s="70"/>
      <c r="Z969" s="69">
        <v>0</v>
      </c>
      <c r="AA969" s="69" t="s">
        <v>989</v>
      </c>
      <c r="AB969" s="69" t="s">
        <v>967</v>
      </c>
      <c r="AC969" s="69" t="s">
        <v>3362</v>
      </c>
    </row>
    <row r="970" spans="1:29" x14ac:dyDescent="0.25">
      <c r="A970" s="69"/>
      <c r="B970" s="69"/>
      <c r="C970" s="69"/>
      <c r="D970" s="69"/>
      <c r="E970" s="69" t="s">
        <v>3361</v>
      </c>
      <c r="F970" s="69"/>
      <c r="G970" s="69"/>
      <c r="H970" s="69"/>
      <c r="I970" s="69"/>
      <c r="J970" s="69"/>
      <c r="K970" s="69"/>
      <c r="L970" s="69" t="s">
        <v>3363</v>
      </c>
      <c r="M970" s="70">
        <v>3159.74</v>
      </c>
      <c r="N970" s="69"/>
      <c r="O970" s="69"/>
      <c r="P970" s="69" t="s">
        <v>1935</v>
      </c>
      <c r="Q970" s="69" t="s">
        <v>1564</v>
      </c>
      <c r="R970" s="69"/>
      <c r="S970" s="70">
        <v>3159.74</v>
      </c>
      <c r="T970" s="70"/>
      <c r="U970" s="69" t="s">
        <v>1563</v>
      </c>
      <c r="V970" s="73">
        <v>105</v>
      </c>
      <c r="W970" s="69" t="s">
        <v>1563</v>
      </c>
      <c r="X970" s="69"/>
      <c r="Y970" s="70"/>
      <c r="Z970" s="69">
        <v>0</v>
      </c>
      <c r="AA970" s="69"/>
      <c r="AB970" s="69" t="s">
        <v>1191</v>
      </c>
      <c r="AC970" s="69"/>
    </row>
    <row r="971" spans="1:29" x14ac:dyDescent="0.25">
      <c r="A971" s="69"/>
      <c r="B971" s="69"/>
      <c r="C971" s="69"/>
      <c r="D971" s="69"/>
      <c r="E971" s="69" t="s">
        <v>3365</v>
      </c>
      <c r="F971" s="69"/>
      <c r="G971" s="69"/>
      <c r="H971" s="69"/>
      <c r="I971" s="69"/>
      <c r="J971" s="69"/>
      <c r="K971" s="69"/>
      <c r="L971" s="69" t="s">
        <v>3364</v>
      </c>
      <c r="M971" s="70">
        <v>1378.03</v>
      </c>
      <c r="N971" s="69"/>
      <c r="O971" s="69"/>
      <c r="P971" s="69" t="s">
        <v>1152</v>
      </c>
      <c r="Q971" s="69" t="s">
        <v>1185</v>
      </c>
      <c r="R971" s="69"/>
      <c r="S971" s="70">
        <v>1378.03</v>
      </c>
      <c r="T971" s="70"/>
      <c r="U971" s="69" t="s">
        <v>1182</v>
      </c>
      <c r="V971" s="73">
        <v>106</v>
      </c>
      <c r="W971" s="69" t="s">
        <v>1182</v>
      </c>
      <c r="X971" s="69"/>
      <c r="Y971" s="70"/>
      <c r="Z971" s="69">
        <v>0</v>
      </c>
      <c r="AA971" s="69"/>
      <c r="AB971" s="69" t="s">
        <v>1191</v>
      </c>
      <c r="AC971" s="69"/>
    </row>
    <row r="972" spans="1:29" x14ac:dyDescent="0.25">
      <c r="A972" s="69"/>
      <c r="B972" s="69"/>
      <c r="C972" s="69"/>
      <c r="D972" s="69"/>
      <c r="E972" s="69" t="s">
        <v>3365</v>
      </c>
      <c r="F972" s="69"/>
      <c r="G972" s="69"/>
      <c r="H972" s="69"/>
      <c r="I972" s="69"/>
      <c r="J972" s="69"/>
      <c r="K972" s="69"/>
      <c r="L972" s="69" t="s">
        <v>3366</v>
      </c>
      <c r="M972" s="70">
        <v>79007.199999999997</v>
      </c>
      <c r="N972" s="69"/>
      <c r="O972" s="69"/>
      <c r="P972" s="69" t="s">
        <v>1152</v>
      </c>
      <c r="Q972" s="69" t="s">
        <v>1185</v>
      </c>
      <c r="R972" s="69"/>
      <c r="S972" s="70">
        <v>79007.199999999997</v>
      </c>
      <c r="T972" s="70"/>
      <c r="U972" s="69" t="s">
        <v>1182</v>
      </c>
      <c r="V972" s="73">
        <v>106</v>
      </c>
      <c r="W972" s="69" t="s">
        <v>1182</v>
      </c>
      <c r="X972" s="69"/>
      <c r="Y972" s="70"/>
      <c r="Z972" s="69">
        <v>0</v>
      </c>
      <c r="AA972" s="69"/>
      <c r="AB972" s="69" t="s">
        <v>967</v>
      </c>
      <c r="AC972" s="69"/>
    </row>
    <row r="973" spans="1:29" x14ac:dyDescent="0.25">
      <c r="A973" s="69"/>
      <c r="B973" s="69"/>
      <c r="C973" s="69"/>
      <c r="D973" s="69"/>
      <c r="E973" s="69" t="s">
        <v>3368</v>
      </c>
      <c r="F973" s="69"/>
      <c r="G973" s="69"/>
      <c r="H973" s="69"/>
      <c r="I973" s="69"/>
      <c r="J973" s="69"/>
      <c r="K973" s="69"/>
      <c r="L973" s="69" t="s">
        <v>3367</v>
      </c>
      <c r="M973" s="70">
        <v>6433.4</v>
      </c>
      <c r="N973" s="69"/>
      <c r="O973" s="69"/>
      <c r="P973" s="69" t="s">
        <v>1152</v>
      </c>
      <c r="Q973" s="69" t="s">
        <v>1946</v>
      </c>
      <c r="R973" s="69"/>
      <c r="S973" s="70">
        <v>6433.4</v>
      </c>
      <c r="T973" s="70"/>
      <c r="U973" s="69" t="s">
        <v>1071</v>
      </c>
      <c r="V973" s="73">
        <v>112</v>
      </c>
      <c r="W973" s="69" t="s">
        <v>1071</v>
      </c>
      <c r="X973" s="69"/>
      <c r="Y973" s="70"/>
      <c r="Z973" s="69">
        <v>0</v>
      </c>
      <c r="AA973" s="69"/>
      <c r="AB973" s="69" t="s">
        <v>997</v>
      </c>
      <c r="AC973" s="69"/>
    </row>
    <row r="974" spans="1:29" x14ac:dyDescent="0.25">
      <c r="A974" s="69"/>
      <c r="B974" s="69"/>
      <c r="C974" s="69"/>
      <c r="D974" s="69"/>
      <c r="E974" s="69" t="s">
        <v>3368</v>
      </c>
      <c r="F974" s="69"/>
      <c r="G974" s="69"/>
      <c r="H974" s="69"/>
      <c r="I974" s="69"/>
      <c r="J974" s="69"/>
      <c r="K974" s="69"/>
      <c r="L974" s="69" t="s">
        <v>3369</v>
      </c>
      <c r="M974" s="70">
        <v>2466.06</v>
      </c>
      <c r="N974" s="69"/>
      <c r="O974" s="69"/>
      <c r="P974" s="69" t="s">
        <v>1152</v>
      </c>
      <c r="Q974" s="69" t="s">
        <v>1946</v>
      </c>
      <c r="R974" s="69"/>
      <c r="S974" s="70">
        <v>2466.06</v>
      </c>
      <c r="T974" s="70"/>
      <c r="U974" s="69" t="s">
        <v>1071</v>
      </c>
      <c r="V974" s="73">
        <v>112</v>
      </c>
      <c r="W974" s="69" t="s">
        <v>1071</v>
      </c>
      <c r="X974" s="69"/>
      <c r="Y974" s="70"/>
      <c r="Z974" s="69">
        <v>0</v>
      </c>
      <c r="AA974" s="69"/>
      <c r="AB974" s="69" t="s">
        <v>1191</v>
      </c>
      <c r="AC974" s="69"/>
    </row>
    <row r="975" spans="1:29" x14ac:dyDescent="0.25">
      <c r="A975" s="69"/>
      <c r="B975" s="69"/>
      <c r="C975" s="69"/>
      <c r="D975" s="69"/>
      <c r="E975" s="69" t="s">
        <v>3368</v>
      </c>
      <c r="F975" s="69"/>
      <c r="G975" s="69"/>
      <c r="H975" s="69"/>
      <c r="I975" s="69"/>
      <c r="J975" s="69"/>
      <c r="K975" s="69"/>
      <c r="L975" s="69" t="s">
        <v>3370</v>
      </c>
      <c r="M975" s="70">
        <v>67411.58</v>
      </c>
      <c r="N975" s="69"/>
      <c r="O975" s="69"/>
      <c r="P975" s="69" t="s">
        <v>1152</v>
      </c>
      <c r="Q975" s="69" t="s">
        <v>1946</v>
      </c>
      <c r="R975" s="69"/>
      <c r="S975" s="70">
        <v>67411.58</v>
      </c>
      <c r="T975" s="70"/>
      <c r="U975" s="69" t="s">
        <v>1071</v>
      </c>
      <c r="V975" s="73">
        <v>112</v>
      </c>
      <c r="W975" s="69" t="s">
        <v>1071</v>
      </c>
      <c r="X975" s="69"/>
      <c r="Y975" s="70"/>
      <c r="Z975" s="69">
        <v>0</v>
      </c>
      <c r="AA975" s="69"/>
      <c r="AB975" s="69" t="s">
        <v>967</v>
      </c>
      <c r="AC975" s="69"/>
    </row>
    <row r="976" spans="1:29" x14ac:dyDescent="0.25">
      <c r="A976" s="69"/>
      <c r="B976" s="69"/>
      <c r="C976" s="69"/>
      <c r="D976" s="69"/>
      <c r="E976" s="69" t="s">
        <v>3372</v>
      </c>
      <c r="F976" s="69"/>
      <c r="G976" s="69"/>
      <c r="H976" s="69"/>
      <c r="I976" s="69"/>
      <c r="J976" s="69"/>
      <c r="K976" s="69"/>
      <c r="L976" s="69" t="s">
        <v>3371</v>
      </c>
      <c r="M976" s="70">
        <v>45847.63</v>
      </c>
      <c r="N976" s="69"/>
      <c r="O976" s="69"/>
      <c r="P976" s="69" t="s">
        <v>1459</v>
      </c>
      <c r="Q976" s="69" t="s">
        <v>2017</v>
      </c>
      <c r="R976" s="69"/>
      <c r="S976" s="70">
        <v>45847.63</v>
      </c>
      <c r="T976" s="70"/>
      <c r="U976" s="69" t="s">
        <v>2017</v>
      </c>
      <c r="V976" s="73">
        <v>109</v>
      </c>
      <c r="W976" s="69" t="s">
        <v>2017</v>
      </c>
      <c r="X976" s="69"/>
      <c r="Y976" s="70"/>
      <c r="Z976" s="69">
        <v>0</v>
      </c>
      <c r="AA976" s="69"/>
      <c r="AB976" s="69" t="s">
        <v>967</v>
      </c>
      <c r="AC976" s="69"/>
    </row>
    <row r="977" spans="1:29" x14ac:dyDescent="0.25">
      <c r="A977" s="69"/>
      <c r="B977" s="69"/>
      <c r="C977" s="69"/>
      <c r="D977" s="69"/>
      <c r="E977" s="69" t="s">
        <v>3372</v>
      </c>
      <c r="F977" s="69"/>
      <c r="G977" s="69"/>
      <c r="H977" s="69"/>
      <c r="I977" s="69"/>
      <c r="J977" s="69"/>
      <c r="K977" s="69"/>
      <c r="L977" s="69" t="s">
        <v>3373</v>
      </c>
      <c r="M977" s="70">
        <v>412.78</v>
      </c>
      <c r="N977" s="69"/>
      <c r="O977" s="69"/>
      <c r="P977" s="69" t="s">
        <v>1459</v>
      </c>
      <c r="Q977" s="69" t="s">
        <v>2017</v>
      </c>
      <c r="R977" s="69"/>
      <c r="S977" s="70">
        <v>412.78</v>
      </c>
      <c r="T977" s="70"/>
      <c r="U977" s="69" t="s">
        <v>2017</v>
      </c>
      <c r="V977" s="73">
        <v>109</v>
      </c>
      <c r="W977" s="69" t="s">
        <v>2017</v>
      </c>
      <c r="X977" s="69"/>
      <c r="Y977" s="70"/>
      <c r="Z977" s="69">
        <v>0</v>
      </c>
      <c r="AA977" s="69"/>
      <c r="AB977" s="69" t="s">
        <v>1191</v>
      </c>
      <c r="AC977" s="69"/>
    </row>
    <row r="978" spans="1:29" x14ac:dyDescent="0.25">
      <c r="A978" s="69"/>
      <c r="B978" s="69"/>
      <c r="C978" s="69"/>
      <c r="D978" s="69"/>
      <c r="E978" s="69" t="s">
        <v>3375</v>
      </c>
      <c r="F978" s="69"/>
      <c r="G978" s="69"/>
      <c r="H978" s="69"/>
      <c r="I978" s="69"/>
      <c r="J978" s="69"/>
      <c r="K978" s="69"/>
      <c r="L978" s="69" t="s">
        <v>3374</v>
      </c>
      <c r="M978" s="70">
        <v>660.53</v>
      </c>
      <c r="N978" s="69"/>
      <c r="O978" s="69"/>
      <c r="P978" s="69" t="s">
        <v>1869</v>
      </c>
      <c r="Q978" s="69" t="s">
        <v>1681</v>
      </c>
      <c r="R978" s="69"/>
      <c r="S978" s="70">
        <v>660.53</v>
      </c>
      <c r="T978" s="70"/>
      <c r="U978" s="69" t="s">
        <v>1681</v>
      </c>
      <c r="V978" s="73">
        <v>112</v>
      </c>
      <c r="W978" s="69" t="s">
        <v>1681</v>
      </c>
      <c r="X978" s="69"/>
      <c r="Y978" s="70"/>
      <c r="Z978" s="69">
        <v>0</v>
      </c>
      <c r="AA978" s="69"/>
      <c r="AB978" s="69" t="s">
        <v>1191</v>
      </c>
      <c r="AC978" s="69"/>
    </row>
    <row r="979" spans="1:29" x14ac:dyDescent="0.25">
      <c r="A979" s="69"/>
      <c r="B979" s="69"/>
      <c r="C979" s="69"/>
      <c r="D979" s="69"/>
      <c r="E979" s="69" t="s">
        <v>3375</v>
      </c>
      <c r="F979" s="69"/>
      <c r="G979" s="69"/>
      <c r="H979" s="69"/>
      <c r="I979" s="69"/>
      <c r="J979" s="69"/>
      <c r="K979" s="69"/>
      <c r="L979" s="69" t="s">
        <v>3376</v>
      </c>
      <c r="M979" s="70">
        <v>18788.8</v>
      </c>
      <c r="N979" s="69"/>
      <c r="O979" s="69"/>
      <c r="P979" s="69" t="s">
        <v>1869</v>
      </c>
      <c r="Q979" s="69" t="s">
        <v>1681</v>
      </c>
      <c r="R979" s="69"/>
      <c r="S979" s="70">
        <v>18788.8</v>
      </c>
      <c r="T979" s="70"/>
      <c r="U979" s="69" t="s">
        <v>1681</v>
      </c>
      <c r="V979" s="73">
        <v>112</v>
      </c>
      <c r="W979" s="69" t="s">
        <v>1681</v>
      </c>
      <c r="X979" s="69"/>
      <c r="Y979" s="70"/>
      <c r="Z979" s="69">
        <v>0</v>
      </c>
      <c r="AA979" s="69"/>
      <c r="AB979" s="69" t="s">
        <v>997</v>
      </c>
      <c r="AC979" s="69"/>
    </row>
    <row r="980" spans="1:29" x14ac:dyDescent="0.25">
      <c r="A980" s="69"/>
      <c r="B980" s="69"/>
      <c r="C980" s="69"/>
      <c r="D980" s="69"/>
      <c r="E980" s="69" t="s">
        <v>3375</v>
      </c>
      <c r="F980" s="69"/>
      <c r="G980" s="69"/>
      <c r="H980" s="69"/>
      <c r="I980" s="69"/>
      <c r="J980" s="69"/>
      <c r="K980" s="69"/>
      <c r="L980" s="69" t="s">
        <v>3377</v>
      </c>
      <c r="M980" s="70">
        <v>42609.63</v>
      </c>
      <c r="N980" s="69"/>
      <c r="O980" s="69"/>
      <c r="P980" s="69" t="s">
        <v>1869</v>
      </c>
      <c r="Q980" s="69" t="s">
        <v>1681</v>
      </c>
      <c r="R980" s="69"/>
      <c r="S980" s="70">
        <v>42609.63</v>
      </c>
      <c r="T980" s="70"/>
      <c r="U980" s="69" t="s">
        <v>1681</v>
      </c>
      <c r="V980" s="73">
        <v>112</v>
      </c>
      <c r="W980" s="69" t="s">
        <v>1681</v>
      </c>
      <c r="X980" s="69"/>
      <c r="Y980" s="70"/>
      <c r="Z980" s="69">
        <v>0</v>
      </c>
      <c r="AA980" s="69"/>
      <c r="AB980" s="69" t="s">
        <v>967</v>
      </c>
      <c r="AC980" s="69"/>
    </row>
    <row r="981" spans="1:29" x14ac:dyDescent="0.25">
      <c r="A981" s="69"/>
      <c r="B981" s="69"/>
      <c r="C981" s="69"/>
      <c r="D981" s="69"/>
      <c r="E981" s="69" t="s">
        <v>3375</v>
      </c>
      <c r="F981" s="69"/>
      <c r="G981" s="69"/>
      <c r="H981" s="69"/>
      <c r="I981" s="69"/>
      <c r="J981" s="69"/>
      <c r="K981" s="69"/>
      <c r="L981" s="69" t="s">
        <v>3378</v>
      </c>
      <c r="M981" s="70">
        <v>886.12</v>
      </c>
      <c r="N981" s="69"/>
      <c r="O981" s="69"/>
      <c r="P981" s="69" t="s">
        <v>1869</v>
      </c>
      <c r="Q981" s="69" t="s">
        <v>1681</v>
      </c>
      <c r="R981" s="69"/>
      <c r="S981" s="70">
        <v>886.12</v>
      </c>
      <c r="T981" s="70"/>
      <c r="U981" s="69" t="s">
        <v>1681</v>
      </c>
      <c r="V981" s="73">
        <v>112</v>
      </c>
      <c r="W981" s="69" t="s">
        <v>1681</v>
      </c>
      <c r="X981" s="69"/>
      <c r="Y981" s="70"/>
      <c r="Z981" s="69">
        <v>0</v>
      </c>
      <c r="AA981" s="69"/>
      <c r="AB981" s="69" t="s">
        <v>1191</v>
      </c>
      <c r="AC981" s="69"/>
    </row>
    <row r="982" spans="1:29" x14ac:dyDescent="0.25">
      <c r="A982" s="69"/>
      <c r="B982" s="69"/>
      <c r="C982" s="69"/>
      <c r="D982" s="69"/>
      <c r="E982" s="69" t="s">
        <v>3380</v>
      </c>
      <c r="F982" s="69"/>
      <c r="G982" s="69"/>
      <c r="H982" s="69"/>
      <c r="I982" s="69"/>
      <c r="J982" s="69"/>
      <c r="K982" s="69"/>
      <c r="L982" s="69" t="s">
        <v>3379</v>
      </c>
      <c r="M982" s="70">
        <v>20269.21</v>
      </c>
      <c r="N982" s="69"/>
      <c r="O982" s="69"/>
      <c r="P982" s="69" t="s">
        <v>1869</v>
      </c>
      <c r="Q982" s="69" t="s">
        <v>1681</v>
      </c>
      <c r="R982" s="69"/>
      <c r="S982" s="70">
        <v>20269.21</v>
      </c>
      <c r="T982" s="70"/>
      <c r="U982" s="69" t="s">
        <v>1681</v>
      </c>
      <c r="V982" s="73">
        <v>112</v>
      </c>
      <c r="W982" s="69" t="s">
        <v>1681</v>
      </c>
      <c r="X982" s="69"/>
      <c r="Y982" s="70"/>
      <c r="Z982" s="69">
        <v>0</v>
      </c>
      <c r="AA982" s="69"/>
      <c r="AB982" s="69" t="s">
        <v>967</v>
      </c>
      <c r="AC982" s="69"/>
    </row>
    <row r="983" spans="1:29" x14ac:dyDescent="0.25">
      <c r="A983" s="69"/>
      <c r="B983" s="69"/>
      <c r="C983" s="69"/>
      <c r="D983" s="69"/>
      <c r="E983" s="69" t="s">
        <v>3382</v>
      </c>
      <c r="F983" s="69"/>
      <c r="G983" s="69"/>
      <c r="H983" s="69"/>
      <c r="I983" s="69"/>
      <c r="J983" s="69"/>
      <c r="K983" s="69"/>
      <c r="L983" s="69" t="s">
        <v>3381</v>
      </c>
      <c r="M983" s="70">
        <v>63899.26</v>
      </c>
      <c r="N983" s="69"/>
      <c r="O983" s="69"/>
      <c r="P983" s="69" t="s">
        <v>970</v>
      </c>
      <c r="Q983" s="69" t="s">
        <v>1689</v>
      </c>
      <c r="R983" s="69"/>
      <c r="S983" s="70">
        <v>63899.26</v>
      </c>
      <c r="T983" s="70"/>
      <c r="U983" s="69" t="s">
        <v>1484</v>
      </c>
      <c r="V983" s="73">
        <v>108</v>
      </c>
      <c r="W983" s="69" t="s">
        <v>1484</v>
      </c>
      <c r="X983" s="69"/>
      <c r="Y983" s="70"/>
      <c r="Z983" s="69">
        <v>0</v>
      </c>
      <c r="AA983" s="69"/>
      <c r="AB983" s="69" t="s">
        <v>967</v>
      </c>
      <c r="AC983" s="69"/>
    </row>
    <row r="984" spans="1:29" x14ac:dyDescent="0.25">
      <c r="A984" s="69"/>
      <c r="B984" s="69"/>
      <c r="C984" s="69"/>
      <c r="D984" s="69"/>
      <c r="E984" s="69" t="s">
        <v>3382</v>
      </c>
      <c r="F984" s="69"/>
      <c r="G984" s="69"/>
      <c r="H984" s="69"/>
      <c r="I984" s="69"/>
      <c r="J984" s="69"/>
      <c r="K984" s="69"/>
      <c r="L984" s="69" t="s">
        <v>3383</v>
      </c>
      <c r="M984" s="70">
        <v>3682.02</v>
      </c>
      <c r="N984" s="69"/>
      <c r="O984" s="69"/>
      <c r="P984" s="69" t="s">
        <v>970</v>
      </c>
      <c r="Q984" s="69" t="s">
        <v>1689</v>
      </c>
      <c r="R984" s="69"/>
      <c r="S984" s="70">
        <v>3682.02</v>
      </c>
      <c r="T984" s="70"/>
      <c r="U984" s="69" t="s">
        <v>1484</v>
      </c>
      <c r="V984" s="73">
        <v>108</v>
      </c>
      <c r="W984" s="69" t="s">
        <v>1484</v>
      </c>
      <c r="X984" s="69"/>
      <c r="Y984" s="70"/>
      <c r="Z984" s="69">
        <v>0</v>
      </c>
      <c r="AA984" s="69"/>
      <c r="AB984" s="69" t="s">
        <v>997</v>
      </c>
      <c r="AC984" s="69"/>
    </row>
    <row r="985" spans="1:29" x14ac:dyDescent="0.25">
      <c r="A985" s="69"/>
      <c r="B985" s="69"/>
      <c r="C985" s="69"/>
      <c r="D985" s="69"/>
      <c r="E985" s="69" t="s">
        <v>3382</v>
      </c>
      <c r="F985" s="69"/>
      <c r="G985" s="69"/>
      <c r="H985" s="69"/>
      <c r="I985" s="69"/>
      <c r="J985" s="69"/>
      <c r="K985" s="69"/>
      <c r="L985" s="69" t="s">
        <v>3384</v>
      </c>
      <c r="M985" s="70">
        <v>1309.27</v>
      </c>
      <c r="N985" s="69"/>
      <c r="O985" s="69"/>
      <c r="P985" s="69" t="s">
        <v>970</v>
      </c>
      <c r="Q985" s="69" t="s">
        <v>1689</v>
      </c>
      <c r="R985" s="69"/>
      <c r="S985" s="70">
        <v>1309.27</v>
      </c>
      <c r="T985" s="70"/>
      <c r="U985" s="69" t="s">
        <v>1484</v>
      </c>
      <c r="V985" s="73">
        <v>108</v>
      </c>
      <c r="W985" s="69" t="s">
        <v>1484</v>
      </c>
      <c r="X985" s="69"/>
      <c r="Y985" s="70"/>
      <c r="Z985" s="69">
        <v>0</v>
      </c>
      <c r="AA985" s="69"/>
      <c r="AB985" s="69" t="s">
        <v>1191</v>
      </c>
      <c r="AC985" s="69"/>
    </row>
    <row r="986" spans="1:29" x14ac:dyDescent="0.25">
      <c r="A986" s="69"/>
      <c r="B986" s="69"/>
      <c r="C986" s="69"/>
      <c r="D986" s="69"/>
      <c r="E986" s="69" t="s">
        <v>3386</v>
      </c>
      <c r="F986" s="69"/>
      <c r="G986" s="69"/>
      <c r="H986" s="69"/>
      <c r="I986" s="69"/>
      <c r="J986" s="69"/>
      <c r="K986" s="69"/>
      <c r="L986" s="69" t="s">
        <v>3385</v>
      </c>
      <c r="M986" s="70">
        <v>11006.54</v>
      </c>
      <c r="N986" s="69"/>
      <c r="O986" s="69"/>
      <c r="P986" s="69" t="s">
        <v>1311</v>
      </c>
      <c r="Q986" s="69" t="s">
        <v>2023</v>
      </c>
      <c r="R986" s="69"/>
      <c r="S986" s="70">
        <v>11006.54</v>
      </c>
      <c r="T986" s="70"/>
      <c r="U986" s="69" t="s">
        <v>1040</v>
      </c>
      <c r="V986" s="73">
        <v>109</v>
      </c>
      <c r="W986" s="69" t="s">
        <v>1040</v>
      </c>
      <c r="X986" s="69"/>
      <c r="Y986" s="70"/>
      <c r="Z986" s="69">
        <v>0</v>
      </c>
      <c r="AA986" s="69"/>
      <c r="AB986" s="69" t="s">
        <v>967</v>
      </c>
      <c r="AC986" s="69"/>
    </row>
    <row r="987" spans="1:29" x14ac:dyDescent="0.25">
      <c r="A987" s="69"/>
      <c r="B987" s="69"/>
      <c r="C987" s="69"/>
      <c r="D987" s="69"/>
      <c r="E987" s="69" t="s">
        <v>3388</v>
      </c>
      <c r="F987" s="69"/>
      <c r="G987" s="69"/>
      <c r="H987" s="69"/>
      <c r="I987" s="69"/>
      <c r="J987" s="69"/>
      <c r="K987" s="69"/>
      <c r="L987" s="69" t="s">
        <v>3387</v>
      </c>
      <c r="M987" s="70">
        <v>104512.37</v>
      </c>
      <c r="N987" s="69"/>
      <c r="O987" s="69"/>
      <c r="P987" s="69" t="s">
        <v>1311</v>
      </c>
      <c r="Q987" s="69" t="s">
        <v>2023</v>
      </c>
      <c r="R987" s="69"/>
      <c r="S987" s="70">
        <v>104512.37</v>
      </c>
      <c r="T987" s="70"/>
      <c r="U987" s="69" t="s">
        <v>2023</v>
      </c>
      <c r="V987" s="73">
        <v>110</v>
      </c>
      <c r="W987" s="69" t="s">
        <v>2023</v>
      </c>
      <c r="X987" s="69"/>
      <c r="Y987" s="70"/>
      <c r="Z987" s="69">
        <v>0</v>
      </c>
      <c r="AA987" s="69"/>
      <c r="AB987" s="69" t="s">
        <v>967</v>
      </c>
      <c r="AC987" s="69"/>
    </row>
    <row r="988" spans="1:29" x14ac:dyDescent="0.25">
      <c r="A988" s="69"/>
      <c r="B988" s="69"/>
      <c r="C988" s="69"/>
      <c r="D988" s="69"/>
      <c r="E988" s="69" t="s">
        <v>3390</v>
      </c>
      <c r="F988" s="69"/>
      <c r="G988" s="69"/>
      <c r="H988" s="69"/>
      <c r="I988" s="69"/>
      <c r="J988" s="69"/>
      <c r="K988" s="69"/>
      <c r="L988" s="69" t="s">
        <v>3389</v>
      </c>
      <c r="M988" s="70">
        <v>185.1</v>
      </c>
      <c r="N988" s="69"/>
      <c r="O988" s="69"/>
      <c r="P988" s="69" t="s">
        <v>1002</v>
      </c>
      <c r="Q988" s="69" t="s">
        <v>2028</v>
      </c>
      <c r="R988" s="69"/>
      <c r="S988" s="70">
        <v>185.1</v>
      </c>
      <c r="T988" s="70"/>
      <c r="U988" s="69" t="s">
        <v>1189</v>
      </c>
      <c r="V988" s="73">
        <v>112</v>
      </c>
      <c r="W988" s="69" t="s">
        <v>1189</v>
      </c>
      <c r="X988" s="69"/>
      <c r="Y988" s="70"/>
      <c r="Z988" s="69">
        <v>0</v>
      </c>
      <c r="AA988" s="69"/>
      <c r="AB988" s="69" t="s">
        <v>1191</v>
      </c>
      <c r="AC988" s="69"/>
    </row>
    <row r="989" spans="1:29" x14ac:dyDescent="0.25">
      <c r="A989" s="69"/>
      <c r="B989" s="69"/>
      <c r="C989" s="69"/>
      <c r="D989" s="69"/>
      <c r="E989" s="69" t="s">
        <v>3390</v>
      </c>
      <c r="F989" s="69"/>
      <c r="G989" s="69"/>
      <c r="H989" s="69"/>
      <c r="I989" s="69"/>
      <c r="J989" s="69"/>
      <c r="K989" s="69"/>
      <c r="L989" s="69" t="s">
        <v>3391</v>
      </c>
      <c r="M989" s="70">
        <v>45520.13</v>
      </c>
      <c r="N989" s="69"/>
      <c r="O989" s="69"/>
      <c r="P989" s="69" t="s">
        <v>1002</v>
      </c>
      <c r="Q989" s="69" t="s">
        <v>2028</v>
      </c>
      <c r="R989" s="69"/>
      <c r="S989" s="70">
        <v>45520.13</v>
      </c>
      <c r="T989" s="70"/>
      <c r="U989" s="69" t="s">
        <v>1189</v>
      </c>
      <c r="V989" s="73">
        <v>112</v>
      </c>
      <c r="W989" s="69" t="s">
        <v>1189</v>
      </c>
      <c r="X989" s="69"/>
      <c r="Y989" s="70"/>
      <c r="Z989" s="69">
        <v>0</v>
      </c>
      <c r="AA989" s="69"/>
      <c r="AB989" s="69" t="s">
        <v>967</v>
      </c>
      <c r="AC989" s="69"/>
    </row>
    <row r="990" spans="1:29" x14ac:dyDescent="0.25">
      <c r="A990" s="69"/>
      <c r="B990" s="69"/>
      <c r="C990" s="69"/>
      <c r="D990" s="69"/>
      <c r="E990" s="69" t="s">
        <v>3393</v>
      </c>
      <c r="F990" s="69"/>
      <c r="G990" s="69"/>
      <c r="H990" s="69"/>
      <c r="I990" s="69"/>
      <c r="J990" s="69"/>
      <c r="K990" s="69"/>
      <c r="L990" s="69" t="s">
        <v>3392</v>
      </c>
      <c r="M990" s="70">
        <v>44940.7</v>
      </c>
      <c r="N990" s="69"/>
      <c r="O990" s="69"/>
      <c r="P990" s="69" t="s">
        <v>1002</v>
      </c>
      <c r="Q990" s="69" t="s">
        <v>2028</v>
      </c>
      <c r="R990" s="69"/>
      <c r="S990" s="70">
        <v>44940.7</v>
      </c>
      <c r="T990" s="70"/>
      <c r="U990" s="69" t="s">
        <v>1189</v>
      </c>
      <c r="V990" s="73">
        <v>112</v>
      </c>
      <c r="W990" s="69" t="s">
        <v>1189</v>
      </c>
      <c r="X990" s="69"/>
      <c r="Y990" s="70"/>
      <c r="Z990" s="69">
        <v>0</v>
      </c>
      <c r="AA990" s="69"/>
      <c r="AB990" s="69" t="s">
        <v>967</v>
      </c>
      <c r="AC990" s="69"/>
    </row>
    <row r="991" spans="1:29" x14ac:dyDescent="0.25">
      <c r="A991" s="69"/>
      <c r="B991" s="69"/>
      <c r="C991" s="69"/>
      <c r="D991" s="69"/>
      <c r="E991" s="69" t="s">
        <v>3393</v>
      </c>
      <c r="F991" s="69"/>
      <c r="G991" s="69"/>
      <c r="H991" s="69"/>
      <c r="I991" s="69"/>
      <c r="J991" s="69"/>
      <c r="K991" s="69"/>
      <c r="L991" s="69" t="s">
        <v>3394</v>
      </c>
      <c r="M991" s="70">
        <v>2537</v>
      </c>
      <c r="N991" s="69"/>
      <c r="O991" s="69"/>
      <c r="P991" s="69" t="s">
        <v>1002</v>
      </c>
      <c r="Q991" s="69" t="s">
        <v>2028</v>
      </c>
      <c r="R991" s="69"/>
      <c r="S991" s="70">
        <v>2537</v>
      </c>
      <c r="T991" s="70"/>
      <c r="U991" s="69" t="s">
        <v>1189</v>
      </c>
      <c r="V991" s="73">
        <v>112</v>
      </c>
      <c r="W991" s="69" t="s">
        <v>1189</v>
      </c>
      <c r="X991" s="69"/>
      <c r="Y991" s="70"/>
      <c r="Z991" s="69">
        <v>0</v>
      </c>
      <c r="AA991" s="69"/>
      <c r="AB991" s="69" t="s">
        <v>1191</v>
      </c>
      <c r="AC991" s="69"/>
    </row>
    <row r="992" spans="1:29" x14ac:dyDescent="0.25">
      <c r="A992" s="69"/>
      <c r="B992" s="69"/>
      <c r="C992" s="69"/>
      <c r="D992" s="69"/>
      <c r="E992" s="69" t="s">
        <v>3396</v>
      </c>
      <c r="F992" s="69"/>
      <c r="G992" s="69"/>
      <c r="H992" s="69"/>
      <c r="I992" s="69"/>
      <c r="J992" s="69"/>
      <c r="K992" s="69"/>
      <c r="L992" s="69" t="s">
        <v>3395</v>
      </c>
      <c r="M992" s="70">
        <v>1091.95</v>
      </c>
      <c r="N992" s="69"/>
      <c r="O992" s="69"/>
      <c r="P992" s="69" t="s">
        <v>1263</v>
      </c>
      <c r="Q992" s="69" t="s">
        <v>1048</v>
      </c>
      <c r="R992" s="69"/>
      <c r="S992" s="70">
        <v>1091.95</v>
      </c>
      <c r="T992" s="70"/>
      <c r="U992" s="69" t="s">
        <v>1189</v>
      </c>
      <c r="V992" s="73">
        <v>100</v>
      </c>
      <c r="W992" s="69" t="s">
        <v>1189</v>
      </c>
      <c r="X992" s="69"/>
      <c r="Y992" s="70"/>
      <c r="Z992" s="69">
        <v>0</v>
      </c>
      <c r="AA992" s="69"/>
      <c r="AB992" s="69" t="s">
        <v>967</v>
      </c>
      <c r="AC992" s="69"/>
    </row>
    <row r="993" spans="1:29" x14ac:dyDescent="0.25">
      <c r="A993" s="69"/>
      <c r="B993" s="69"/>
      <c r="C993" s="69"/>
      <c r="D993" s="69"/>
      <c r="E993" s="69" t="s">
        <v>3396</v>
      </c>
      <c r="F993" s="69"/>
      <c r="G993" s="69"/>
      <c r="H993" s="69"/>
      <c r="I993" s="69"/>
      <c r="J993" s="69"/>
      <c r="K993" s="69"/>
      <c r="L993" s="69" t="s">
        <v>3397</v>
      </c>
      <c r="M993" s="70">
        <v>4859.99</v>
      </c>
      <c r="N993" s="69"/>
      <c r="O993" s="69"/>
      <c r="P993" s="69" t="s">
        <v>1263</v>
      </c>
      <c r="Q993" s="69" t="s">
        <v>1048</v>
      </c>
      <c r="R993" s="69"/>
      <c r="S993" s="70">
        <v>4859.99</v>
      </c>
      <c r="T993" s="70"/>
      <c r="U993" s="69" t="s">
        <v>1189</v>
      </c>
      <c r="V993" s="73">
        <v>100</v>
      </c>
      <c r="W993" s="69" t="s">
        <v>1189</v>
      </c>
      <c r="X993" s="69"/>
      <c r="Y993" s="70"/>
      <c r="Z993" s="69">
        <v>0</v>
      </c>
      <c r="AA993" s="69"/>
      <c r="AB993" s="69" t="s">
        <v>1191</v>
      </c>
      <c r="AC993" s="69"/>
    </row>
    <row r="994" spans="1:29" x14ac:dyDescent="0.25">
      <c r="A994" s="69"/>
      <c r="B994" s="69"/>
      <c r="C994" s="69"/>
      <c r="D994" s="69"/>
      <c r="E994" s="69" t="s">
        <v>3399</v>
      </c>
      <c r="F994" s="69"/>
      <c r="G994" s="69"/>
      <c r="H994" s="69"/>
      <c r="I994" s="69"/>
      <c r="J994" s="69"/>
      <c r="K994" s="69"/>
      <c r="L994" s="69" t="s">
        <v>3398</v>
      </c>
      <c r="M994" s="70">
        <v>26547.11</v>
      </c>
      <c r="N994" s="69"/>
      <c r="O994" s="69"/>
      <c r="P994" s="69" t="s">
        <v>1010</v>
      </c>
      <c r="Q994" s="69" t="s">
        <v>1202</v>
      </c>
      <c r="R994" s="69"/>
      <c r="S994" s="70">
        <v>26547.11</v>
      </c>
      <c r="T994" s="70"/>
      <c r="U994" s="69" t="s">
        <v>1069</v>
      </c>
      <c r="V994" s="73">
        <v>112</v>
      </c>
      <c r="W994" s="69" t="s">
        <v>1069</v>
      </c>
      <c r="X994" s="69"/>
      <c r="Y994" s="70"/>
      <c r="Z994" s="69">
        <v>0</v>
      </c>
      <c r="AA994" s="69"/>
      <c r="AB994" s="69" t="s">
        <v>997</v>
      </c>
      <c r="AC994" s="69"/>
    </row>
    <row r="995" spans="1:29" x14ac:dyDescent="0.25">
      <c r="A995" s="69"/>
      <c r="B995" s="69"/>
      <c r="C995" s="69"/>
      <c r="D995" s="69"/>
      <c r="E995" s="69" t="s">
        <v>3399</v>
      </c>
      <c r="F995" s="69"/>
      <c r="G995" s="69"/>
      <c r="H995" s="69"/>
      <c r="I995" s="69"/>
      <c r="J995" s="69"/>
      <c r="K995" s="69"/>
      <c r="L995" s="69" t="s">
        <v>3400</v>
      </c>
      <c r="M995" s="70">
        <v>28604.59</v>
      </c>
      <c r="N995" s="69"/>
      <c r="O995" s="69"/>
      <c r="P995" s="69" t="s">
        <v>1010</v>
      </c>
      <c r="Q995" s="69" t="s">
        <v>1202</v>
      </c>
      <c r="R995" s="69"/>
      <c r="S995" s="70">
        <v>28604.59</v>
      </c>
      <c r="T995" s="70"/>
      <c r="U995" s="69" t="s">
        <v>1069</v>
      </c>
      <c r="V995" s="73">
        <v>112</v>
      </c>
      <c r="W995" s="69" t="s">
        <v>1069</v>
      </c>
      <c r="X995" s="69"/>
      <c r="Y995" s="70"/>
      <c r="Z995" s="69">
        <v>0</v>
      </c>
      <c r="AA995" s="69"/>
      <c r="AB995" s="69" t="s">
        <v>967</v>
      </c>
      <c r="AC995" s="69"/>
    </row>
    <row r="996" spans="1:29" x14ac:dyDescent="0.25">
      <c r="A996" s="69"/>
      <c r="B996" s="69"/>
      <c r="C996" s="69"/>
      <c r="D996" s="69"/>
      <c r="E996" s="69" t="s">
        <v>3402</v>
      </c>
      <c r="F996" s="69"/>
      <c r="G996" s="69"/>
      <c r="H996" s="69"/>
      <c r="I996" s="69"/>
      <c r="J996" s="69"/>
      <c r="K996" s="69"/>
      <c r="L996" s="69" t="s">
        <v>3401</v>
      </c>
      <c r="M996" s="70">
        <v>61886.63</v>
      </c>
      <c r="N996" s="69"/>
      <c r="O996" s="69"/>
      <c r="P996" s="69" t="s">
        <v>1010</v>
      </c>
      <c r="Q996" s="69" t="s">
        <v>1886</v>
      </c>
      <c r="R996" s="69"/>
      <c r="S996" s="70">
        <v>61886.63</v>
      </c>
      <c r="T996" s="70"/>
      <c r="U996" s="69" t="s">
        <v>1202</v>
      </c>
      <c r="V996" s="73">
        <v>110</v>
      </c>
      <c r="W996" s="69" t="s">
        <v>1202</v>
      </c>
      <c r="X996" s="69"/>
      <c r="Y996" s="70"/>
      <c r="Z996" s="69">
        <v>0</v>
      </c>
      <c r="AA996" s="69"/>
      <c r="AB996" s="69" t="s">
        <v>967</v>
      </c>
      <c r="AC996" s="69"/>
    </row>
    <row r="997" spans="1:29" x14ac:dyDescent="0.25">
      <c r="A997" s="69"/>
      <c r="B997" s="69"/>
      <c r="C997" s="69"/>
      <c r="D997" s="69"/>
      <c r="E997" s="69" t="s">
        <v>3404</v>
      </c>
      <c r="F997" s="69"/>
      <c r="G997" s="69"/>
      <c r="H997" s="69"/>
      <c r="I997" s="69"/>
      <c r="J997" s="69"/>
      <c r="K997" s="69"/>
      <c r="L997" s="69" t="s">
        <v>3403</v>
      </c>
      <c r="M997" s="70">
        <v>19.13</v>
      </c>
      <c r="N997" s="69"/>
      <c r="O997" s="69"/>
      <c r="P997" s="69" t="s">
        <v>979</v>
      </c>
      <c r="Q997" s="69" t="s">
        <v>1195</v>
      </c>
      <c r="R997" s="69"/>
      <c r="S997" s="70">
        <v>19.13</v>
      </c>
      <c r="T997" s="70"/>
      <c r="U997" s="69" t="s">
        <v>1195</v>
      </c>
      <c r="V997" s="73">
        <v>112</v>
      </c>
      <c r="W997" s="69" t="s">
        <v>1195</v>
      </c>
      <c r="X997" s="69"/>
      <c r="Y997" s="70"/>
      <c r="Z997" s="69">
        <v>0</v>
      </c>
      <c r="AA997" s="69"/>
      <c r="AB997" s="69" t="s">
        <v>1191</v>
      </c>
      <c r="AC997" s="69"/>
    </row>
    <row r="998" spans="1:29" x14ac:dyDescent="0.25">
      <c r="A998" s="69"/>
      <c r="B998" s="69"/>
      <c r="C998" s="69"/>
      <c r="D998" s="69"/>
      <c r="E998" s="69" t="s">
        <v>3404</v>
      </c>
      <c r="F998" s="69"/>
      <c r="G998" s="69"/>
      <c r="H998" s="69"/>
      <c r="I998" s="69"/>
      <c r="J998" s="69"/>
      <c r="K998" s="69"/>
      <c r="L998" s="69" t="s">
        <v>3405</v>
      </c>
      <c r="M998" s="70">
        <v>11443.45</v>
      </c>
      <c r="N998" s="69"/>
      <c r="O998" s="69"/>
      <c r="P998" s="69" t="s">
        <v>979</v>
      </c>
      <c r="Q998" s="69" t="s">
        <v>1195</v>
      </c>
      <c r="R998" s="69"/>
      <c r="S998" s="70">
        <v>11443.45</v>
      </c>
      <c r="T998" s="70"/>
      <c r="U998" s="69" t="s">
        <v>1195</v>
      </c>
      <c r="V998" s="73">
        <v>112</v>
      </c>
      <c r="W998" s="69" t="s">
        <v>1195</v>
      </c>
      <c r="X998" s="69"/>
      <c r="Y998" s="70"/>
      <c r="Z998" s="69">
        <v>0</v>
      </c>
      <c r="AA998" s="69"/>
      <c r="AB998" s="69" t="s">
        <v>967</v>
      </c>
      <c r="AC998" s="69"/>
    </row>
    <row r="999" spans="1:29" x14ac:dyDescent="0.25">
      <c r="A999" s="69"/>
      <c r="B999" s="69"/>
      <c r="C999" s="69"/>
      <c r="D999" s="69"/>
      <c r="E999" s="69" t="s">
        <v>3404</v>
      </c>
      <c r="F999" s="69"/>
      <c r="G999" s="69"/>
      <c r="H999" s="69"/>
      <c r="I999" s="69"/>
      <c r="J999" s="69"/>
      <c r="K999" s="69"/>
      <c r="L999" s="69" t="s">
        <v>3406</v>
      </c>
      <c r="M999" s="70">
        <v>1972.83</v>
      </c>
      <c r="N999" s="69"/>
      <c r="O999" s="69"/>
      <c r="P999" s="69" t="s">
        <v>979</v>
      </c>
      <c r="Q999" s="69" t="s">
        <v>1195</v>
      </c>
      <c r="R999" s="69"/>
      <c r="S999" s="70">
        <v>1972.83</v>
      </c>
      <c r="T999" s="70"/>
      <c r="U999" s="69" t="s">
        <v>1195</v>
      </c>
      <c r="V999" s="73">
        <v>112</v>
      </c>
      <c r="W999" s="69" t="s">
        <v>1195</v>
      </c>
      <c r="X999" s="69"/>
      <c r="Y999" s="70"/>
      <c r="Z999" s="69">
        <v>0</v>
      </c>
      <c r="AA999" s="69"/>
      <c r="AB999" s="69" t="s">
        <v>1191</v>
      </c>
      <c r="AC999" s="69"/>
    </row>
    <row r="1000" spans="1:29" x14ac:dyDescent="0.25">
      <c r="A1000" s="69"/>
      <c r="B1000" s="69"/>
      <c r="C1000" s="69"/>
      <c r="D1000" s="69"/>
      <c r="E1000" s="69" t="s">
        <v>3408</v>
      </c>
      <c r="F1000" s="69"/>
      <c r="G1000" s="69"/>
      <c r="H1000" s="69"/>
      <c r="I1000" s="69"/>
      <c r="J1000" s="69"/>
      <c r="K1000" s="69"/>
      <c r="L1000" s="69" t="s">
        <v>3407</v>
      </c>
      <c r="M1000" s="70">
        <v>6021.26</v>
      </c>
      <c r="N1000" s="69"/>
      <c r="O1000" s="69"/>
      <c r="P1000" s="69" t="s">
        <v>1287</v>
      </c>
      <c r="Q1000" s="69" t="s">
        <v>1195</v>
      </c>
      <c r="R1000" s="69"/>
      <c r="S1000" s="70">
        <v>6021.26</v>
      </c>
      <c r="T1000" s="70"/>
      <c r="U1000" s="69" t="s">
        <v>1019</v>
      </c>
      <c r="V1000" s="73">
        <v>112</v>
      </c>
      <c r="W1000" s="69" t="s">
        <v>1019</v>
      </c>
      <c r="X1000" s="69"/>
      <c r="Y1000" s="70"/>
      <c r="Z1000" s="69">
        <v>0</v>
      </c>
      <c r="AA1000" s="69"/>
      <c r="AB1000" s="69" t="s">
        <v>967</v>
      </c>
      <c r="AC1000" s="69"/>
    </row>
    <row r="1001" spans="1:29" x14ac:dyDescent="0.25">
      <c r="A1001" s="69"/>
      <c r="B1001" s="69"/>
      <c r="C1001" s="69"/>
      <c r="D1001" s="69"/>
      <c r="E1001" s="69" t="s">
        <v>3410</v>
      </c>
      <c r="F1001" s="69"/>
      <c r="G1001" s="69"/>
      <c r="H1001" s="69"/>
      <c r="I1001" s="69"/>
      <c r="J1001" s="69"/>
      <c r="K1001" s="69"/>
      <c r="L1001" s="69" t="s">
        <v>3409</v>
      </c>
      <c r="M1001" s="70">
        <v>11303.52</v>
      </c>
      <c r="N1001" s="69"/>
      <c r="O1001" s="69"/>
      <c r="P1001" s="69" t="s">
        <v>979</v>
      </c>
      <c r="Q1001" s="69" t="s">
        <v>1195</v>
      </c>
      <c r="R1001" s="69"/>
      <c r="S1001" s="70">
        <v>11303.52</v>
      </c>
      <c r="T1001" s="70"/>
      <c r="U1001" s="69" t="s">
        <v>1195</v>
      </c>
      <c r="V1001" s="73">
        <v>112</v>
      </c>
      <c r="W1001" s="69" t="s">
        <v>1195</v>
      </c>
      <c r="X1001" s="69"/>
      <c r="Y1001" s="70"/>
      <c r="Z1001" s="69">
        <v>0</v>
      </c>
      <c r="AA1001" s="69"/>
      <c r="AB1001" s="69" t="s">
        <v>967</v>
      </c>
      <c r="AC1001" s="69"/>
    </row>
    <row r="1002" spans="1:29" x14ac:dyDescent="0.25">
      <c r="A1002" s="69"/>
      <c r="B1002" s="69"/>
      <c r="C1002" s="69"/>
      <c r="D1002" s="69"/>
      <c r="E1002" s="69" t="s">
        <v>3412</v>
      </c>
      <c r="F1002" s="69"/>
      <c r="G1002" s="69"/>
      <c r="H1002" s="69"/>
      <c r="I1002" s="69"/>
      <c r="J1002" s="69"/>
      <c r="K1002" s="69"/>
      <c r="L1002" s="69" t="s">
        <v>3411</v>
      </c>
      <c r="M1002" s="70">
        <v>67427.710000000006</v>
      </c>
      <c r="N1002" s="69"/>
      <c r="O1002" s="69"/>
      <c r="P1002" s="69" t="s">
        <v>1393</v>
      </c>
      <c r="Q1002" s="69" t="s">
        <v>1019</v>
      </c>
      <c r="R1002" s="69"/>
      <c r="S1002" s="70">
        <v>67427.710000000006</v>
      </c>
      <c r="T1002" s="70"/>
      <c r="U1002" s="69" t="s">
        <v>2166</v>
      </c>
      <c r="V1002" s="73">
        <v>111</v>
      </c>
      <c r="W1002" s="69" t="s">
        <v>2166</v>
      </c>
      <c r="X1002" s="69"/>
      <c r="Y1002" s="70"/>
      <c r="Z1002" s="69">
        <v>0</v>
      </c>
      <c r="AA1002" s="69"/>
      <c r="AB1002" s="69" t="s">
        <v>967</v>
      </c>
      <c r="AC1002" s="69"/>
    </row>
    <row r="1003" spans="1:29" x14ac:dyDescent="0.25">
      <c r="A1003" s="69"/>
      <c r="B1003" s="69"/>
      <c r="C1003" s="69"/>
      <c r="D1003" s="69"/>
      <c r="E1003" s="69" t="s">
        <v>3414</v>
      </c>
      <c r="F1003" s="69"/>
      <c r="G1003" s="69"/>
      <c r="H1003" s="69"/>
      <c r="I1003" s="69"/>
      <c r="J1003" s="69"/>
      <c r="K1003" s="69"/>
      <c r="L1003" s="69" t="s">
        <v>3413</v>
      </c>
      <c r="M1003" s="70">
        <v>1761</v>
      </c>
      <c r="N1003" s="69"/>
      <c r="O1003" s="69"/>
      <c r="P1003" s="69" t="s">
        <v>1275</v>
      </c>
      <c r="Q1003" s="69" t="s">
        <v>1698</v>
      </c>
      <c r="R1003" s="69"/>
      <c r="S1003" s="70">
        <v>1761</v>
      </c>
      <c r="T1003" s="70"/>
      <c r="U1003" s="69" t="s">
        <v>1258</v>
      </c>
      <c r="V1003" s="73">
        <v>125</v>
      </c>
      <c r="W1003" s="69" t="s">
        <v>1258</v>
      </c>
      <c r="X1003" s="69"/>
      <c r="Y1003" s="70"/>
      <c r="Z1003" s="69">
        <v>0</v>
      </c>
      <c r="AA1003" s="69"/>
      <c r="AB1003" s="69" t="s">
        <v>997</v>
      </c>
      <c r="AC1003" s="69"/>
    </row>
    <row r="1004" spans="1:29" x14ac:dyDescent="0.25">
      <c r="A1004" s="69"/>
      <c r="B1004" s="69"/>
      <c r="C1004" s="69"/>
      <c r="D1004" s="69"/>
      <c r="E1004" s="69" t="s">
        <v>3414</v>
      </c>
      <c r="F1004" s="69"/>
      <c r="G1004" s="69"/>
      <c r="H1004" s="69"/>
      <c r="I1004" s="69"/>
      <c r="J1004" s="69"/>
      <c r="K1004" s="69"/>
      <c r="L1004" s="69" t="s">
        <v>3415</v>
      </c>
      <c r="M1004" s="70">
        <v>704.73</v>
      </c>
      <c r="N1004" s="69"/>
      <c r="O1004" s="69"/>
      <c r="P1004" s="69" t="s">
        <v>1275</v>
      </c>
      <c r="Q1004" s="69" t="s">
        <v>1698</v>
      </c>
      <c r="R1004" s="69"/>
      <c r="S1004" s="70">
        <v>704.73</v>
      </c>
      <c r="T1004" s="70"/>
      <c r="U1004" s="69" t="s">
        <v>1258</v>
      </c>
      <c r="V1004" s="73">
        <v>125</v>
      </c>
      <c r="W1004" s="69" t="s">
        <v>1258</v>
      </c>
      <c r="X1004" s="69"/>
      <c r="Y1004" s="70"/>
      <c r="Z1004" s="69">
        <v>0</v>
      </c>
      <c r="AA1004" s="69"/>
      <c r="AB1004" s="69" t="s">
        <v>1191</v>
      </c>
      <c r="AC1004" s="69"/>
    </row>
    <row r="1005" spans="1:29" x14ac:dyDescent="0.25">
      <c r="A1005" s="69"/>
      <c r="B1005" s="69"/>
      <c r="C1005" s="69"/>
      <c r="D1005" s="69"/>
      <c r="E1005" s="69" t="s">
        <v>3414</v>
      </c>
      <c r="F1005" s="69"/>
      <c r="G1005" s="69"/>
      <c r="H1005" s="69"/>
      <c r="I1005" s="69"/>
      <c r="J1005" s="69"/>
      <c r="K1005" s="69"/>
      <c r="L1005" s="69" t="s">
        <v>3416</v>
      </c>
      <c r="M1005" s="70">
        <v>100399.76</v>
      </c>
      <c r="N1005" s="69"/>
      <c r="O1005" s="69"/>
      <c r="P1005" s="69" t="s">
        <v>1275</v>
      </c>
      <c r="Q1005" s="69" t="s">
        <v>1698</v>
      </c>
      <c r="R1005" s="69"/>
      <c r="S1005" s="70">
        <v>100399.76</v>
      </c>
      <c r="T1005" s="70"/>
      <c r="U1005" s="69" t="s">
        <v>1258</v>
      </c>
      <c r="V1005" s="73">
        <v>125</v>
      </c>
      <c r="W1005" s="69" t="s">
        <v>1258</v>
      </c>
      <c r="X1005" s="69"/>
      <c r="Y1005" s="70"/>
      <c r="Z1005" s="69">
        <v>0</v>
      </c>
      <c r="AA1005" s="69"/>
      <c r="AB1005" s="69" t="s">
        <v>967</v>
      </c>
      <c r="AC1005" s="69"/>
    </row>
    <row r="1006" spans="1:29" x14ac:dyDescent="0.25">
      <c r="A1006" s="69"/>
      <c r="B1006" s="69"/>
      <c r="C1006" s="69"/>
      <c r="D1006" s="69"/>
      <c r="E1006" s="69" t="s">
        <v>3418</v>
      </c>
      <c r="F1006" s="69"/>
      <c r="G1006" s="69"/>
      <c r="H1006" s="69"/>
      <c r="I1006" s="69"/>
      <c r="J1006" s="69"/>
      <c r="K1006" s="69"/>
      <c r="L1006" s="69" t="s">
        <v>3417</v>
      </c>
      <c r="M1006" s="70">
        <v>16.03</v>
      </c>
      <c r="N1006" s="69"/>
      <c r="O1006" s="69"/>
      <c r="P1006" s="69" t="s">
        <v>1165</v>
      </c>
      <c r="Q1006" s="69" t="s">
        <v>2065</v>
      </c>
      <c r="R1006" s="69"/>
      <c r="S1006" s="70">
        <v>16.03</v>
      </c>
      <c r="T1006" s="70"/>
      <c r="U1006" s="69" t="s">
        <v>2118</v>
      </c>
      <c r="V1006" s="73">
        <v>95</v>
      </c>
      <c r="W1006" s="69" t="s">
        <v>2118</v>
      </c>
      <c r="X1006" s="69"/>
      <c r="Y1006" s="70"/>
      <c r="Z1006" s="69">
        <v>0</v>
      </c>
      <c r="AA1006" s="69"/>
      <c r="AB1006" s="69" t="s">
        <v>1191</v>
      </c>
      <c r="AC1006" s="69"/>
    </row>
    <row r="1007" spans="1:29" x14ac:dyDescent="0.25">
      <c r="A1007" s="69"/>
      <c r="B1007" s="69"/>
      <c r="C1007" s="69"/>
      <c r="D1007" s="69"/>
      <c r="E1007" s="69" t="s">
        <v>3418</v>
      </c>
      <c r="F1007" s="69"/>
      <c r="G1007" s="69"/>
      <c r="H1007" s="69"/>
      <c r="I1007" s="69"/>
      <c r="J1007" s="69"/>
      <c r="K1007" s="69"/>
      <c r="L1007" s="69" t="s">
        <v>3419</v>
      </c>
      <c r="M1007" s="70">
        <v>23595.37</v>
      </c>
      <c r="N1007" s="69"/>
      <c r="O1007" s="69"/>
      <c r="P1007" s="69" t="s">
        <v>1165</v>
      </c>
      <c r="Q1007" s="69" t="s">
        <v>2065</v>
      </c>
      <c r="R1007" s="69"/>
      <c r="S1007" s="70">
        <v>23595.37</v>
      </c>
      <c r="T1007" s="70"/>
      <c r="U1007" s="69" t="s">
        <v>2118</v>
      </c>
      <c r="V1007" s="73">
        <v>95</v>
      </c>
      <c r="W1007" s="69" t="s">
        <v>2118</v>
      </c>
      <c r="X1007" s="69"/>
      <c r="Y1007" s="70"/>
      <c r="Z1007" s="69">
        <v>0</v>
      </c>
      <c r="AA1007" s="69"/>
      <c r="AB1007" s="69" t="s">
        <v>967</v>
      </c>
      <c r="AC1007" s="69"/>
    </row>
    <row r="1008" spans="1:29" x14ac:dyDescent="0.25">
      <c r="A1008" s="69"/>
      <c r="B1008" s="69"/>
      <c r="C1008" s="69"/>
      <c r="D1008" s="69"/>
      <c r="E1008" s="69" t="s">
        <v>3421</v>
      </c>
      <c r="F1008" s="69"/>
      <c r="G1008" s="69"/>
      <c r="H1008" s="69"/>
      <c r="I1008" s="69"/>
      <c r="J1008" s="69"/>
      <c r="K1008" s="69"/>
      <c r="L1008" s="69" t="s">
        <v>3420</v>
      </c>
      <c r="M1008" s="70">
        <v>7824.83</v>
      </c>
      <c r="N1008" s="69"/>
      <c r="O1008" s="69"/>
      <c r="P1008" s="69" t="s">
        <v>2743</v>
      </c>
      <c r="Q1008" s="69" t="s">
        <v>1698</v>
      </c>
      <c r="R1008" s="69"/>
      <c r="S1008" s="70">
        <v>7824.83</v>
      </c>
      <c r="T1008" s="70"/>
      <c r="U1008" s="69" t="s">
        <v>2118</v>
      </c>
      <c r="V1008" s="73">
        <v>102</v>
      </c>
      <c r="W1008" s="69" t="s">
        <v>2118</v>
      </c>
      <c r="X1008" s="69"/>
      <c r="Y1008" s="70"/>
      <c r="Z1008" s="69">
        <v>0</v>
      </c>
      <c r="AA1008" s="69"/>
      <c r="AB1008" s="69" t="s">
        <v>967</v>
      </c>
      <c r="AC1008" s="69"/>
    </row>
    <row r="1009" spans="1:29" x14ac:dyDescent="0.25">
      <c r="A1009" s="69"/>
      <c r="B1009" s="69"/>
      <c r="C1009" s="69"/>
      <c r="D1009" s="69"/>
      <c r="E1009" s="69" t="s">
        <v>3423</v>
      </c>
      <c r="F1009" s="69"/>
      <c r="G1009" s="69"/>
      <c r="H1009" s="69"/>
      <c r="I1009" s="69"/>
      <c r="J1009" s="69"/>
      <c r="K1009" s="69"/>
      <c r="L1009" s="69" t="s">
        <v>3422</v>
      </c>
      <c r="M1009" s="70">
        <v>755.64</v>
      </c>
      <c r="N1009" s="69"/>
      <c r="O1009" s="69"/>
      <c r="P1009" s="69" t="s">
        <v>1270</v>
      </c>
      <c r="Q1009" s="69" t="s">
        <v>1258</v>
      </c>
      <c r="R1009" s="69"/>
      <c r="S1009" s="70">
        <v>755.64</v>
      </c>
      <c r="T1009" s="70"/>
      <c r="U1009" s="69" t="s">
        <v>1088</v>
      </c>
      <c r="V1009" s="73">
        <v>105</v>
      </c>
      <c r="W1009" s="69" t="s">
        <v>1088</v>
      </c>
      <c r="X1009" s="69"/>
      <c r="Y1009" s="70"/>
      <c r="Z1009" s="69">
        <v>0</v>
      </c>
      <c r="AA1009" s="69"/>
      <c r="AB1009" s="69" t="s">
        <v>1191</v>
      </c>
      <c r="AC1009" s="69"/>
    </row>
    <row r="1010" spans="1:29" x14ac:dyDescent="0.25">
      <c r="A1010" s="69"/>
      <c r="B1010" s="69"/>
      <c r="C1010" s="69"/>
      <c r="D1010" s="69"/>
      <c r="E1010" s="69" t="s">
        <v>3423</v>
      </c>
      <c r="F1010" s="69"/>
      <c r="G1010" s="69"/>
      <c r="H1010" s="69"/>
      <c r="I1010" s="69"/>
      <c r="J1010" s="69"/>
      <c r="K1010" s="69"/>
      <c r="L1010" s="69" t="s">
        <v>3424</v>
      </c>
      <c r="M1010" s="70">
        <v>68560.539999999994</v>
      </c>
      <c r="N1010" s="69"/>
      <c r="O1010" s="69"/>
      <c r="P1010" s="69" t="s">
        <v>1270</v>
      </c>
      <c r="Q1010" s="69" t="s">
        <v>1258</v>
      </c>
      <c r="R1010" s="69"/>
      <c r="S1010" s="70">
        <v>68560.539999999994</v>
      </c>
      <c r="T1010" s="70"/>
      <c r="U1010" s="69" t="s">
        <v>1088</v>
      </c>
      <c r="V1010" s="73">
        <v>105</v>
      </c>
      <c r="W1010" s="69" t="s">
        <v>1088</v>
      </c>
      <c r="X1010" s="69"/>
      <c r="Y1010" s="70"/>
      <c r="Z1010" s="69">
        <v>0</v>
      </c>
      <c r="AA1010" s="69"/>
      <c r="AB1010" s="69" t="s">
        <v>967</v>
      </c>
      <c r="AC1010" s="69"/>
    </row>
    <row r="1011" spans="1:29" x14ac:dyDescent="0.25">
      <c r="A1011" s="69"/>
      <c r="B1011" s="69"/>
      <c r="C1011" s="69"/>
      <c r="D1011" s="69"/>
      <c r="E1011" s="69" t="s">
        <v>3426</v>
      </c>
      <c r="F1011" s="69"/>
      <c r="G1011" s="69"/>
      <c r="H1011" s="69"/>
      <c r="I1011" s="69"/>
      <c r="J1011" s="69"/>
      <c r="K1011" s="69"/>
      <c r="L1011" s="69" t="s">
        <v>3425</v>
      </c>
      <c r="M1011" s="70">
        <v>46833.4</v>
      </c>
      <c r="N1011" s="69"/>
      <c r="O1011" s="69"/>
      <c r="P1011" s="69" t="s">
        <v>2134</v>
      </c>
      <c r="Q1011" s="69" t="s">
        <v>1258</v>
      </c>
      <c r="R1011" s="69"/>
      <c r="S1011" s="70">
        <v>46833.4</v>
      </c>
      <c r="T1011" s="70"/>
      <c r="U1011" s="69" t="s">
        <v>1088</v>
      </c>
      <c r="V1011" s="73">
        <v>106</v>
      </c>
      <c r="W1011" s="69" t="s">
        <v>1088</v>
      </c>
      <c r="X1011" s="69"/>
      <c r="Y1011" s="70"/>
      <c r="Z1011" s="69">
        <v>0</v>
      </c>
      <c r="AA1011" s="69"/>
      <c r="AB1011" s="69" t="s">
        <v>967</v>
      </c>
      <c r="AC1011" s="69"/>
    </row>
    <row r="1012" spans="1:29" x14ac:dyDescent="0.25">
      <c r="A1012" s="69"/>
      <c r="B1012" s="69"/>
      <c r="C1012" s="69"/>
      <c r="D1012" s="69"/>
      <c r="E1012" s="69" t="s">
        <v>3428</v>
      </c>
      <c r="F1012" s="69"/>
      <c r="G1012" s="69"/>
      <c r="H1012" s="69"/>
      <c r="I1012" s="69"/>
      <c r="J1012" s="69"/>
      <c r="K1012" s="69"/>
      <c r="L1012" s="69" t="s">
        <v>3427</v>
      </c>
      <c r="M1012" s="70">
        <v>1368.49</v>
      </c>
      <c r="N1012" s="69"/>
      <c r="O1012" s="69"/>
      <c r="P1012" s="69" t="s">
        <v>1005</v>
      </c>
      <c r="Q1012" s="69" t="s">
        <v>2124</v>
      </c>
      <c r="R1012" s="69"/>
      <c r="S1012" s="70">
        <v>1368.49</v>
      </c>
      <c r="T1012" s="70"/>
      <c r="U1012" s="69" t="s">
        <v>2124</v>
      </c>
      <c r="V1012" s="73">
        <v>109</v>
      </c>
      <c r="W1012" s="69" t="s">
        <v>2124</v>
      </c>
      <c r="X1012" s="69"/>
      <c r="Y1012" s="70"/>
      <c r="Z1012" s="69">
        <v>0</v>
      </c>
      <c r="AA1012" s="69"/>
      <c r="AB1012" s="69" t="s">
        <v>1191</v>
      </c>
      <c r="AC1012" s="69"/>
    </row>
    <row r="1013" spans="1:29" x14ac:dyDescent="0.25">
      <c r="A1013" s="69"/>
      <c r="B1013" s="69"/>
      <c r="C1013" s="69"/>
      <c r="D1013" s="69"/>
      <c r="E1013" s="69" t="s">
        <v>3428</v>
      </c>
      <c r="F1013" s="69"/>
      <c r="G1013" s="69"/>
      <c r="H1013" s="69"/>
      <c r="I1013" s="69"/>
      <c r="J1013" s="69"/>
      <c r="K1013" s="69"/>
      <c r="L1013" s="69" t="s">
        <v>3429</v>
      </c>
      <c r="M1013" s="70">
        <v>1169.44</v>
      </c>
      <c r="N1013" s="69"/>
      <c r="O1013" s="69"/>
      <c r="P1013" s="69" t="s">
        <v>1005</v>
      </c>
      <c r="Q1013" s="69" t="s">
        <v>2124</v>
      </c>
      <c r="R1013" s="69"/>
      <c r="S1013" s="70">
        <v>1169.44</v>
      </c>
      <c r="T1013" s="70"/>
      <c r="U1013" s="69" t="s">
        <v>2124</v>
      </c>
      <c r="V1013" s="73">
        <v>109</v>
      </c>
      <c r="W1013" s="69" t="s">
        <v>2124</v>
      </c>
      <c r="X1013" s="69"/>
      <c r="Y1013" s="70"/>
      <c r="Z1013" s="69">
        <v>0</v>
      </c>
      <c r="AA1013" s="69"/>
      <c r="AB1013" s="69" t="s">
        <v>1191</v>
      </c>
      <c r="AC1013" s="69"/>
    </row>
    <row r="1014" spans="1:29" x14ac:dyDescent="0.25">
      <c r="A1014" s="69"/>
      <c r="B1014" s="69"/>
      <c r="C1014" s="69"/>
      <c r="D1014" s="69"/>
      <c r="E1014" s="69" t="s">
        <v>3428</v>
      </c>
      <c r="F1014" s="69"/>
      <c r="G1014" s="69"/>
      <c r="H1014" s="69"/>
      <c r="I1014" s="69"/>
      <c r="J1014" s="69"/>
      <c r="K1014" s="69"/>
      <c r="L1014" s="69" t="s">
        <v>3430</v>
      </c>
      <c r="M1014" s="70">
        <v>101243.42</v>
      </c>
      <c r="N1014" s="69"/>
      <c r="O1014" s="69"/>
      <c r="P1014" s="69" t="s">
        <v>1005</v>
      </c>
      <c r="Q1014" s="69" t="s">
        <v>2124</v>
      </c>
      <c r="R1014" s="69"/>
      <c r="S1014" s="70">
        <v>101243.42</v>
      </c>
      <c r="T1014" s="70"/>
      <c r="U1014" s="69" t="s">
        <v>2124</v>
      </c>
      <c r="V1014" s="73">
        <v>109</v>
      </c>
      <c r="W1014" s="69" t="s">
        <v>2124</v>
      </c>
      <c r="X1014" s="69"/>
      <c r="Y1014" s="70"/>
      <c r="Z1014" s="69">
        <v>0</v>
      </c>
      <c r="AA1014" s="69"/>
      <c r="AB1014" s="69" t="s">
        <v>967</v>
      </c>
      <c r="AC1014" s="69"/>
    </row>
    <row r="1015" spans="1:29" x14ac:dyDescent="0.25">
      <c r="A1015" s="69"/>
      <c r="B1015" s="69"/>
      <c r="C1015" s="69"/>
      <c r="D1015" s="69"/>
      <c r="E1015" s="69" t="s">
        <v>3432</v>
      </c>
      <c r="F1015" s="69"/>
      <c r="G1015" s="69"/>
      <c r="H1015" s="69"/>
      <c r="I1015" s="69"/>
      <c r="J1015" s="69"/>
      <c r="K1015" s="69"/>
      <c r="L1015" s="69" t="s">
        <v>3431</v>
      </c>
      <c r="M1015" s="70">
        <v>93308.89</v>
      </c>
      <c r="N1015" s="69"/>
      <c r="O1015" s="69"/>
      <c r="P1015" s="69" t="s">
        <v>1157</v>
      </c>
      <c r="Q1015" s="69" t="s">
        <v>2288</v>
      </c>
      <c r="R1015" s="69"/>
      <c r="S1015" s="70">
        <v>93308.89</v>
      </c>
      <c r="T1015" s="70"/>
      <c r="U1015" s="69" t="s">
        <v>2229</v>
      </c>
      <c r="V1015" s="73">
        <v>106</v>
      </c>
      <c r="W1015" s="69" t="s">
        <v>2229</v>
      </c>
      <c r="X1015" s="69"/>
      <c r="Y1015" s="70"/>
      <c r="Z1015" s="69">
        <v>0</v>
      </c>
      <c r="AA1015" s="69"/>
      <c r="AB1015" s="69" t="s">
        <v>967</v>
      </c>
      <c r="AC1015" s="69"/>
    </row>
    <row r="1016" spans="1:29" x14ac:dyDescent="0.25">
      <c r="A1016" s="69"/>
      <c r="B1016" s="69"/>
      <c r="C1016" s="69"/>
      <c r="D1016" s="69"/>
      <c r="E1016" s="69" t="s">
        <v>3432</v>
      </c>
      <c r="F1016" s="69"/>
      <c r="G1016" s="69"/>
      <c r="H1016" s="69"/>
      <c r="I1016" s="69"/>
      <c r="J1016" s="69"/>
      <c r="K1016" s="69"/>
      <c r="L1016" s="69" t="s">
        <v>3433</v>
      </c>
      <c r="M1016" s="70">
        <v>83694.47</v>
      </c>
      <c r="N1016" s="69"/>
      <c r="O1016" s="69"/>
      <c r="P1016" s="69" t="s">
        <v>1157</v>
      </c>
      <c r="Q1016" s="69" t="s">
        <v>2288</v>
      </c>
      <c r="R1016" s="69"/>
      <c r="S1016" s="70">
        <v>83694.47</v>
      </c>
      <c r="T1016" s="70"/>
      <c r="U1016" s="69" t="s">
        <v>2229</v>
      </c>
      <c r="V1016" s="73">
        <v>106</v>
      </c>
      <c r="W1016" s="69" t="s">
        <v>2229</v>
      </c>
      <c r="X1016" s="69"/>
      <c r="Y1016" s="70"/>
      <c r="Z1016" s="69">
        <v>0</v>
      </c>
      <c r="AA1016" s="69"/>
      <c r="AB1016" s="69" t="s">
        <v>967</v>
      </c>
      <c r="AC1016" s="69"/>
    </row>
    <row r="1017" spans="1:29" x14ac:dyDescent="0.25">
      <c r="A1017" s="69"/>
      <c r="B1017" s="69"/>
      <c r="C1017" s="69"/>
      <c r="D1017" s="69"/>
      <c r="E1017" s="69" t="s">
        <v>3432</v>
      </c>
      <c r="F1017" s="69"/>
      <c r="G1017" s="69"/>
      <c r="H1017" s="69"/>
      <c r="I1017" s="69"/>
      <c r="J1017" s="69"/>
      <c r="K1017" s="69"/>
      <c r="L1017" s="69" t="s">
        <v>3434</v>
      </c>
      <c r="M1017" s="70">
        <v>96987.4</v>
      </c>
      <c r="N1017" s="69"/>
      <c r="O1017" s="69"/>
      <c r="P1017" s="69" t="s">
        <v>1157</v>
      </c>
      <c r="Q1017" s="69" t="s">
        <v>2288</v>
      </c>
      <c r="R1017" s="69"/>
      <c r="S1017" s="70">
        <v>96987.4</v>
      </c>
      <c r="T1017" s="70"/>
      <c r="U1017" s="69" t="s">
        <v>2229</v>
      </c>
      <c r="V1017" s="73">
        <v>106</v>
      </c>
      <c r="W1017" s="69" t="s">
        <v>2229</v>
      </c>
      <c r="X1017" s="69"/>
      <c r="Y1017" s="70"/>
      <c r="Z1017" s="69">
        <v>0</v>
      </c>
      <c r="AA1017" s="69"/>
      <c r="AB1017" s="69" t="s">
        <v>967</v>
      </c>
      <c r="AC1017" s="69"/>
    </row>
    <row r="1018" spans="1:29" x14ac:dyDescent="0.25">
      <c r="A1018" s="69"/>
      <c r="B1018" s="69"/>
      <c r="C1018" s="69"/>
      <c r="D1018" s="69"/>
      <c r="E1018" s="69" t="s">
        <v>3436</v>
      </c>
      <c r="F1018" s="69"/>
      <c r="G1018" s="69"/>
      <c r="H1018" s="69"/>
      <c r="I1018" s="69"/>
      <c r="J1018" s="69"/>
      <c r="K1018" s="69"/>
      <c r="L1018" s="69" t="s">
        <v>3435</v>
      </c>
      <c r="M1018" s="70">
        <v>4581.28</v>
      </c>
      <c r="N1018" s="69"/>
      <c r="O1018" s="69"/>
      <c r="P1018" s="69" t="s">
        <v>1157</v>
      </c>
      <c r="Q1018" s="69" t="s">
        <v>2288</v>
      </c>
      <c r="R1018" s="69"/>
      <c r="S1018" s="70">
        <v>4581.28</v>
      </c>
      <c r="T1018" s="70"/>
      <c r="U1018" s="69" t="s">
        <v>2229</v>
      </c>
      <c r="V1018" s="73">
        <v>106</v>
      </c>
      <c r="W1018" s="69" t="s">
        <v>2229</v>
      </c>
      <c r="X1018" s="69"/>
      <c r="Y1018" s="70"/>
      <c r="Z1018" s="69">
        <v>0</v>
      </c>
      <c r="AA1018" s="69"/>
      <c r="AB1018" s="69" t="s">
        <v>967</v>
      </c>
      <c r="AC1018" s="69"/>
    </row>
    <row r="1019" spans="1:29" x14ac:dyDescent="0.25">
      <c r="A1019" s="69"/>
      <c r="B1019" s="69"/>
      <c r="C1019" s="69"/>
      <c r="D1019" s="69"/>
      <c r="E1019" s="69" t="s">
        <v>3438</v>
      </c>
      <c r="F1019" s="69"/>
      <c r="G1019" s="69"/>
      <c r="H1019" s="69"/>
      <c r="I1019" s="69"/>
      <c r="J1019" s="69"/>
      <c r="K1019" s="69"/>
      <c r="L1019" s="69" t="s">
        <v>3437</v>
      </c>
      <c r="M1019" s="70">
        <v>84662.77</v>
      </c>
      <c r="N1019" s="69"/>
      <c r="O1019" s="69"/>
      <c r="P1019" s="69" t="s">
        <v>1071</v>
      </c>
      <c r="Q1019" s="69" t="s">
        <v>1698</v>
      </c>
      <c r="R1019" s="69"/>
      <c r="S1019" s="70">
        <v>84662.77</v>
      </c>
      <c r="T1019" s="70"/>
      <c r="U1019" s="69" t="s">
        <v>2118</v>
      </c>
      <c r="V1019" s="73">
        <v>65</v>
      </c>
      <c r="W1019" s="69" t="s">
        <v>2118</v>
      </c>
      <c r="X1019" s="69"/>
      <c r="Y1019" s="70"/>
      <c r="Z1019" s="69">
        <v>0</v>
      </c>
      <c r="AA1019" s="69"/>
      <c r="AB1019" s="69" t="s">
        <v>997</v>
      </c>
      <c r="AC1019" s="69"/>
    </row>
    <row r="1020" spans="1:29" x14ac:dyDescent="0.25">
      <c r="A1020" s="69"/>
      <c r="B1020" s="69"/>
      <c r="C1020" s="69"/>
      <c r="D1020" s="69"/>
      <c r="E1020" s="69" t="s">
        <v>3438</v>
      </c>
      <c r="F1020" s="69"/>
      <c r="G1020" s="69"/>
      <c r="H1020" s="69"/>
      <c r="I1020" s="69"/>
      <c r="J1020" s="69"/>
      <c r="K1020" s="69"/>
      <c r="L1020" s="69" t="s">
        <v>3439</v>
      </c>
      <c r="M1020" s="70">
        <v>31471.09</v>
      </c>
      <c r="N1020" s="69"/>
      <c r="O1020" s="69"/>
      <c r="P1020" s="69" t="s">
        <v>1071</v>
      </c>
      <c r="Q1020" s="69" t="s">
        <v>1698</v>
      </c>
      <c r="R1020" s="69"/>
      <c r="S1020" s="70">
        <v>31471.09</v>
      </c>
      <c r="T1020" s="70"/>
      <c r="U1020" s="69" t="s">
        <v>2118</v>
      </c>
      <c r="V1020" s="73">
        <v>65</v>
      </c>
      <c r="W1020" s="69" t="s">
        <v>2118</v>
      </c>
      <c r="X1020" s="69"/>
      <c r="Y1020" s="70"/>
      <c r="Z1020" s="69">
        <v>0</v>
      </c>
      <c r="AA1020" s="69"/>
      <c r="AB1020" s="69" t="s">
        <v>967</v>
      </c>
      <c r="AC1020" s="69"/>
    </row>
    <row r="1021" spans="1:29" x14ac:dyDescent="0.25">
      <c r="A1021" s="69"/>
      <c r="B1021" s="69"/>
      <c r="C1021" s="69"/>
      <c r="D1021" s="69"/>
      <c r="E1021" s="69" t="s">
        <v>3438</v>
      </c>
      <c r="F1021" s="69"/>
      <c r="G1021" s="69"/>
      <c r="H1021" s="69"/>
      <c r="I1021" s="69"/>
      <c r="J1021" s="69"/>
      <c r="K1021" s="69"/>
      <c r="L1021" s="69" t="s">
        <v>3440</v>
      </c>
      <c r="M1021" s="70">
        <v>156.51</v>
      </c>
      <c r="N1021" s="69"/>
      <c r="O1021" s="69"/>
      <c r="P1021" s="69" t="s">
        <v>1071</v>
      </c>
      <c r="Q1021" s="69" t="s">
        <v>1698</v>
      </c>
      <c r="R1021" s="69"/>
      <c r="S1021" s="70">
        <v>156.51</v>
      </c>
      <c r="T1021" s="70"/>
      <c r="U1021" s="69" t="s">
        <v>2118</v>
      </c>
      <c r="V1021" s="73">
        <v>65</v>
      </c>
      <c r="W1021" s="69" t="s">
        <v>2118</v>
      </c>
      <c r="X1021" s="69"/>
      <c r="Y1021" s="70"/>
      <c r="Z1021" s="69">
        <v>0</v>
      </c>
      <c r="AA1021" s="69"/>
      <c r="AB1021" s="69" t="s">
        <v>1191</v>
      </c>
      <c r="AC1021" s="69"/>
    </row>
    <row r="1022" spans="1:29" x14ac:dyDescent="0.25">
      <c r="A1022" s="69"/>
      <c r="B1022" s="69"/>
      <c r="C1022" s="69"/>
      <c r="D1022" s="69"/>
      <c r="E1022" s="69" t="s">
        <v>3442</v>
      </c>
      <c r="F1022" s="69"/>
      <c r="G1022" s="69"/>
      <c r="H1022" s="69"/>
      <c r="I1022" s="69"/>
      <c r="J1022" s="69"/>
      <c r="K1022" s="69"/>
      <c r="L1022" s="69" t="s">
        <v>3441</v>
      </c>
      <c r="M1022" s="70">
        <v>25230.85</v>
      </c>
      <c r="N1022" s="69"/>
      <c r="O1022" s="69"/>
      <c r="P1022" s="69" t="s">
        <v>1185</v>
      </c>
      <c r="Q1022" s="69" t="s">
        <v>1269</v>
      </c>
      <c r="R1022" s="69"/>
      <c r="S1022" s="70">
        <v>25230.85</v>
      </c>
      <c r="T1022" s="70"/>
      <c r="U1022" s="69" t="s">
        <v>1210</v>
      </c>
      <c r="V1022" s="73">
        <v>125</v>
      </c>
      <c r="W1022" s="69" t="s">
        <v>1210</v>
      </c>
      <c r="X1022" s="69"/>
      <c r="Y1022" s="70"/>
      <c r="Z1022" s="69">
        <v>0</v>
      </c>
      <c r="AA1022" s="69"/>
      <c r="AB1022" s="69" t="s">
        <v>967</v>
      </c>
      <c r="AC1022" s="69"/>
    </row>
    <row r="1023" spans="1:29" x14ac:dyDescent="0.25">
      <c r="A1023" s="69"/>
      <c r="B1023" s="69"/>
      <c r="C1023" s="69"/>
      <c r="D1023" s="69"/>
      <c r="E1023" s="69" t="s">
        <v>3444</v>
      </c>
      <c r="F1023" s="69"/>
      <c r="G1023" s="69"/>
      <c r="H1023" s="69"/>
      <c r="I1023" s="69"/>
      <c r="J1023" s="69"/>
      <c r="K1023" s="69"/>
      <c r="L1023" s="69" t="s">
        <v>3443</v>
      </c>
      <c r="M1023" s="70">
        <v>1484.58</v>
      </c>
      <c r="N1023" s="69"/>
      <c r="O1023" s="69"/>
      <c r="P1023" s="69" t="s">
        <v>1011</v>
      </c>
      <c r="Q1023" s="69" t="s">
        <v>1307</v>
      </c>
      <c r="R1023" s="69"/>
      <c r="S1023" s="70">
        <v>1484.58</v>
      </c>
      <c r="T1023" s="70"/>
      <c r="U1023" s="69" t="s">
        <v>1718</v>
      </c>
      <c r="V1023" s="73">
        <v>113</v>
      </c>
      <c r="W1023" s="69" t="s">
        <v>1718</v>
      </c>
      <c r="X1023" s="69"/>
      <c r="Y1023" s="70"/>
      <c r="Z1023" s="69">
        <v>0</v>
      </c>
      <c r="AA1023" s="69"/>
      <c r="AB1023" s="69" t="s">
        <v>1191</v>
      </c>
      <c r="AC1023" s="69"/>
    </row>
    <row r="1024" spans="1:29" x14ac:dyDescent="0.25">
      <c r="A1024" s="69"/>
      <c r="B1024" s="69"/>
      <c r="C1024" s="69"/>
      <c r="D1024" s="69"/>
      <c r="E1024" s="69" t="s">
        <v>3446</v>
      </c>
      <c r="F1024" s="69"/>
      <c r="G1024" s="69"/>
      <c r="H1024" s="69"/>
      <c r="I1024" s="69"/>
      <c r="J1024" s="69"/>
      <c r="K1024" s="69"/>
      <c r="L1024" s="69" t="s">
        <v>3445</v>
      </c>
      <c r="M1024" s="70">
        <v>9470.34</v>
      </c>
      <c r="N1024" s="69"/>
      <c r="O1024" s="69"/>
      <c r="P1024" s="69" t="s">
        <v>3017</v>
      </c>
      <c r="Q1024" s="69" t="s">
        <v>1738</v>
      </c>
      <c r="R1024" s="69"/>
      <c r="S1024" s="70">
        <v>9470.34</v>
      </c>
      <c r="T1024" s="70"/>
      <c r="U1024" s="69" t="s">
        <v>1718</v>
      </c>
      <c r="V1024" s="73">
        <v>92</v>
      </c>
      <c r="W1024" s="69" t="s">
        <v>1718</v>
      </c>
      <c r="X1024" s="69"/>
      <c r="Y1024" s="70"/>
      <c r="Z1024" s="69">
        <v>0</v>
      </c>
      <c r="AA1024" s="69"/>
      <c r="AB1024" s="69" t="s">
        <v>997</v>
      </c>
      <c r="AC1024" s="69"/>
    </row>
    <row r="1025" spans="1:29" x14ac:dyDescent="0.25">
      <c r="A1025" s="69"/>
      <c r="B1025" s="69"/>
      <c r="C1025" s="69"/>
      <c r="D1025" s="69"/>
      <c r="E1025" s="69" t="s">
        <v>3444</v>
      </c>
      <c r="F1025" s="69"/>
      <c r="G1025" s="69"/>
      <c r="H1025" s="69"/>
      <c r="I1025" s="69"/>
      <c r="J1025" s="69"/>
      <c r="K1025" s="69"/>
      <c r="L1025" s="69" t="s">
        <v>3447</v>
      </c>
      <c r="M1025" s="70">
        <v>3156.78</v>
      </c>
      <c r="N1025" s="69"/>
      <c r="O1025" s="69"/>
      <c r="P1025" s="69" t="s">
        <v>1011</v>
      </c>
      <c r="Q1025" s="69" t="s">
        <v>1307</v>
      </c>
      <c r="R1025" s="69"/>
      <c r="S1025" s="70">
        <v>3156.78</v>
      </c>
      <c r="T1025" s="70"/>
      <c r="U1025" s="69" t="s">
        <v>1718</v>
      </c>
      <c r="V1025" s="73">
        <v>113</v>
      </c>
      <c r="W1025" s="69" t="s">
        <v>1718</v>
      </c>
      <c r="X1025" s="69"/>
      <c r="Y1025" s="70"/>
      <c r="Z1025" s="69">
        <v>0</v>
      </c>
      <c r="AA1025" s="69"/>
      <c r="AB1025" s="69" t="s">
        <v>997</v>
      </c>
      <c r="AC1025" s="69"/>
    </row>
    <row r="1026" spans="1:29" x14ac:dyDescent="0.25">
      <c r="A1026" s="69"/>
      <c r="B1026" s="69"/>
      <c r="C1026" s="69"/>
      <c r="D1026" s="69"/>
      <c r="E1026" s="69" t="s">
        <v>3444</v>
      </c>
      <c r="F1026" s="69"/>
      <c r="G1026" s="69"/>
      <c r="H1026" s="69"/>
      <c r="I1026" s="69"/>
      <c r="J1026" s="69"/>
      <c r="K1026" s="69"/>
      <c r="L1026" s="69" t="s">
        <v>3448</v>
      </c>
      <c r="M1026" s="70">
        <v>3174.42</v>
      </c>
      <c r="N1026" s="69"/>
      <c r="O1026" s="69"/>
      <c r="P1026" s="69" t="s">
        <v>1011</v>
      </c>
      <c r="Q1026" s="69" t="s">
        <v>1307</v>
      </c>
      <c r="R1026" s="69"/>
      <c r="S1026" s="70">
        <v>3174.42</v>
      </c>
      <c r="T1026" s="70"/>
      <c r="U1026" s="69" t="s">
        <v>1718</v>
      </c>
      <c r="V1026" s="73">
        <v>113</v>
      </c>
      <c r="W1026" s="69" t="s">
        <v>1718</v>
      </c>
      <c r="X1026" s="69"/>
      <c r="Y1026" s="70"/>
      <c r="Z1026" s="69">
        <v>0</v>
      </c>
      <c r="AA1026" s="69"/>
      <c r="AB1026" s="69" t="s">
        <v>967</v>
      </c>
      <c r="AC1026" s="69"/>
    </row>
    <row r="1027" spans="1:29" x14ac:dyDescent="0.25">
      <c r="A1027" s="69"/>
      <c r="B1027" s="69"/>
      <c r="C1027" s="69"/>
      <c r="D1027" s="69"/>
      <c r="E1027" s="69" t="s">
        <v>3446</v>
      </c>
      <c r="F1027" s="69"/>
      <c r="G1027" s="69"/>
      <c r="H1027" s="69"/>
      <c r="I1027" s="69"/>
      <c r="J1027" s="69"/>
      <c r="K1027" s="69"/>
      <c r="L1027" s="69" t="s">
        <v>3449</v>
      </c>
      <c r="M1027" s="70">
        <v>7652.46</v>
      </c>
      <c r="N1027" s="69"/>
      <c r="O1027" s="69"/>
      <c r="P1027" s="69" t="s">
        <v>3017</v>
      </c>
      <c r="Q1027" s="69" t="s">
        <v>1738</v>
      </c>
      <c r="R1027" s="69"/>
      <c r="S1027" s="70">
        <v>7652.46</v>
      </c>
      <c r="T1027" s="70"/>
      <c r="U1027" s="69" t="s">
        <v>1718</v>
      </c>
      <c r="V1027" s="73">
        <v>92</v>
      </c>
      <c r="W1027" s="69" t="s">
        <v>1718</v>
      </c>
      <c r="X1027" s="69"/>
      <c r="Y1027" s="70"/>
      <c r="Z1027" s="69">
        <v>0</v>
      </c>
      <c r="AA1027" s="69"/>
      <c r="AB1027" s="69" t="s">
        <v>967</v>
      </c>
      <c r="AC1027" s="69"/>
    </row>
    <row r="1028" spans="1:29" x14ac:dyDescent="0.25">
      <c r="A1028" s="69"/>
      <c r="B1028" s="69"/>
      <c r="C1028" s="69"/>
      <c r="D1028" s="69"/>
      <c r="E1028" s="69" t="s">
        <v>3446</v>
      </c>
      <c r="F1028" s="69"/>
      <c r="G1028" s="69"/>
      <c r="H1028" s="69"/>
      <c r="I1028" s="69"/>
      <c r="J1028" s="69"/>
      <c r="K1028" s="69"/>
      <c r="L1028" s="69" t="s">
        <v>3450</v>
      </c>
      <c r="M1028" s="70">
        <v>280.29000000000002</v>
      </c>
      <c r="N1028" s="69"/>
      <c r="O1028" s="69"/>
      <c r="P1028" s="69" t="s">
        <v>3017</v>
      </c>
      <c r="Q1028" s="69" t="s">
        <v>1738</v>
      </c>
      <c r="R1028" s="69"/>
      <c r="S1028" s="70">
        <v>7652.46</v>
      </c>
      <c r="T1028" s="70"/>
      <c r="U1028" s="69" t="s">
        <v>1718</v>
      </c>
      <c r="V1028" s="73">
        <v>92</v>
      </c>
      <c r="W1028" s="69" t="s">
        <v>1718</v>
      </c>
      <c r="X1028" s="69"/>
      <c r="Y1028" s="70"/>
      <c r="Z1028" s="69">
        <v>0</v>
      </c>
      <c r="AA1028" s="69"/>
      <c r="AB1028" s="69" t="s">
        <v>1191</v>
      </c>
      <c r="AC1028" s="69"/>
    </row>
    <row r="1029" spans="1:29" x14ac:dyDescent="0.25">
      <c r="A1029" s="69"/>
      <c r="B1029" s="69"/>
      <c r="C1029" s="69"/>
      <c r="D1029" s="69"/>
      <c r="E1029" s="69" t="s">
        <v>3452</v>
      </c>
      <c r="F1029" s="69"/>
      <c r="G1029" s="69"/>
      <c r="H1029" s="69"/>
      <c r="I1029" s="69"/>
      <c r="J1029" s="69"/>
      <c r="K1029" s="69"/>
      <c r="L1029" s="69" t="s">
        <v>3451</v>
      </c>
      <c r="M1029" s="70">
        <v>1911.37</v>
      </c>
      <c r="N1029" s="69"/>
      <c r="O1029" s="69"/>
      <c r="P1029" s="69" t="s">
        <v>1194</v>
      </c>
      <c r="Q1029" s="69" t="s">
        <v>1624</v>
      </c>
      <c r="R1029" s="69"/>
      <c r="S1029" s="70">
        <v>1911.37</v>
      </c>
      <c r="T1029" s="70"/>
      <c r="U1029" s="69" t="s">
        <v>1624</v>
      </c>
      <c r="V1029" s="73">
        <v>102</v>
      </c>
      <c r="W1029" s="69" t="s">
        <v>1624</v>
      </c>
      <c r="X1029" s="69"/>
      <c r="Y1029" s="70"/>
      <c r="Z1029" s="69">
        <v>0</v>
      </c>
      <c r="AA1029" s="69"/>
      <c r="AB1029" s="69" t="s">
        <v>1191</v>
      </c>
      <c r="AC1029" s="69"/>
    </row>
    <row r="1030" spans="1:29" x14ac:dyDescent="0.25">
      <c r="A1030" s="69"/>
      <c r="B1030" s="69"/>
      <c r="C1030" s="69"/>
      <c r="D1030" s="69"/>
      <c r="E1030" s="69" t="s">
        <v>3452</v>
      </c>
      <c r="F1030" s="69"/>
      <c r="G1030" s="69"/>
      <c r="H1030" s="69"/>
      <c r="I1030" s="69"/>
      <c r="J1030" s="69"/>
      <c r="K1030" s="69"/>
      <c r="L1030" s="69" t="s">
        <v>3453</v>
      </c>
      <c r="M1030" s="70">
        <v>812.8</v>
      </c>
      <c r="N1030" s="69"/>
      <c r="O1030" s="69"/>
      <c r="P1030" s="69" t="s">
        <v>1194</v>
      </c>
      <c r="Q1030" s="69" t="s">
        <v>1624</v>
      </c>
      <c r="R1030" s="69"/>
      <c r="S1030" s="70">
        <v>812.8</v>
      </c>
      <c r="T1030" s="70"/>
      <c r="U1030" s="69" t="s">
        <v>1624</v>
      </c>
      <c r="V1030" s="73">
        <v>102</v>
      </c>
      <c r="W1030" s="69" t="s">
        <v>1624</v>
      </c>
      <c r="X1030" s="69"/>
      <c r="Y1030" s="70"/>
      <c r="Z1030" s="69">
        <v>0</v>
      </c>
      <c r="AA1030" s="69"/>
      <c r="AB1030" s="69" t="s">
        <v>1191</v>
      </c>
      <c r="AC1030" s="69"/>
    </row>
    <row r="1031" spans="1:29" x14ac:dyDescent="0.25">
      <c r="A1031" s="69"/>
      <c r="B1031" s="69"/>
      <c r="C1031" s="69"/>
      <c r="D1031" s="69"/>
      <c r="E1031" s="69" t="s">
        <v>3452</v>
      </c>
      <c r="F1031" s="69"/>
      <c r="G1031" s="69"/>
      <c r="H1031" s="69"/>
      <c r="I1031" s="69"/>
      <c r="J1031" s="69"/>
      <c r="K1031" s="69"/>
      <c r="L1031" s="69" t="s">
        <v>3454</v>
      </c>
      <c r="M1031" s="70">
        <v>500.24</v>
      </c>
      <c r="N1031" s="69"/>
      <c r="O1031" s="69"/>
      <c r="P1031" s="69" t="s">
        <v>1194</v>
      </c>
      <c r="Q1031" s="69" t="s">
        <v>1624</v>
      </c>
      <c r="R1031" s="69"/>
      <c r="S1031" s="70">
        <v>500.24</v>
      </c>
      <c r="T1031" s="70"/>
      <c r="U1031" s="69" t="s">
        <v>1624</v>
      </c>
      <c r="V1031" s="73">
        <v>102</v>
      </c>
      <c r="W1031" s="69" t="s">
        <v>1624</v>
      </c>
      <c r="X1031" s="69"/>
      <c r="Y1031" s="70"/>
      <c r="Z1031" s="69">
        <v>0</v>
      </c>
      <c r="AA1031" s="69"/>
      <c r="AB1031" s="69" t="s">
        <v>1191</v>
      </c>
      <c r="AC1031" s="69"/>
    </row>
    <row r="1032" spans="1:29" x14ac:dyDescent="0.25">
      <c r="A1032" s="69"/>
      <c r="B1032" s="69"/>
      <c r="C1032" s="69"/>
      <c r="D1032" s="69"/>
      <c r="E1032" s="69" t="s">
        <v>3452</v>
      </c>
      <c r="F1032" s="69"/>
      <c r="G1032" s="69"/>
      <c r="H1032" s="69"/>
      <c r="I1032" s="69"/>
      <c r="J1032" s="69"/>
      <c r="K1032" s="69"/>
      <c r="L1032" s="69" t="s">
        <v>3455</v>
      </c>
      <c r="M1032" s="70">
        <v>2672.45</v>
      </c>
      <c r="N1032" s="69"/>
      <c r="O1032" s="69"/>
      <c r="P1032" s="69" t="s">
        <v>1194</v>
      </c>
      <c r="Q1032" s="69" t="s">
        <v>1624</v>
      </c>
      <c r="R1032" s="69"/>
      <c r="S1032" s="70">
        <v>2672.45</v>
      </c>
      <c r="T1032" s="70"/>
      <c r="U1032" s="69" t="s">
        <v>1624</v>
      </c>
      <c r="V1032" s="73">
        <v>102</v>
      </c>
      <c r="W1032" s="69" t="s">
        <v>1624</v>
      </c>
      <c r="X1032" s="69"/>
      <c r="Y1032" s="70"/>
      <c r="Z1032" s="69">
        <v>0</v>
      </c>
      <c r="AA1032" s="69"/>
      <c r="AB1032" s="69" t="s">
        <v>997</v>
      </c>
      <c r="AC1032" s="69"/>
    </row>
    <row r="1033" spans="1:29" x14ac:dyDescent="0.25">
      <c r="A1033" s="69"/>
      <c r="B1033" s="69"/>
      <c r="C1033" s="69"/>
      <c r="D1033" s="69"/>
      <c r="E1033" s="69" t="s">
        <v>3457</v>
      </c>
      <c r="F1033" s="69"/>
      <c r="G1033" s="69"/>
      <c r="H1033" s="69"/>
      <c r="I1033" s="69"/>
      <c r="J1033" s="69"/>
      <c r="K1033" s="69"/>
      <c r="L1033" s="69" t="s">
        <v>3456</v>
      </c>
      <c r="M1033" s="70">
        <v>2896.42</v>
      </c>
      <c r="N1033" s="69"/>
      <c r="O1033" s="69"/>
      <c r="P1033" s="69" t="s">
        <v>1088</v>
      </c>
      <c r="Q1033" s="69" t="s">
        <v>1542</v>
      </c>
      <c r="R1033" s="69"/>
      <c r="S1033" s="70">
        <v>2896.42</v>
      </c>
      <c r="T1033" s="70"/>
      <c r="U1033" s="69" t="s">
        <v>2157</v>
      </c>
      <c r="V1033" s="73">
        <v>103</v>
      </c>
      <c r="W1033" s="69" t="s">
        <v>2157</v>
      </c>
      <c r="X1033" s="69"/>
      <c r="Y1033" s="70"/>
      <c r="Z1033" s="69">
        <v>0</v>
      </c>
      <c r="AA1033" s="69"/>
      <c r="AB1033" s="69" t="s">
        <v>967</v>
      </c>
      <c r="AC1033" s="69"/>
    </row>
    <row r="1034" spans="1:29" x14ac:dyDescent="0.25">
      <c r="A1034" s="69"/>
      <c r="B1034" s="69"/>
      <c r="C1034" s="69"/>
      <c r="D1034" s="69"/>
      <c r="E1034" s="69" t="s">
        <v>3459</v>
      </c>
      <c r="F1034" s="69"/>
      <c r="G1034" s="69"/>
      <c r="H1034" s="69"/>
      <c r="I1034" s="69"/>
      <c r="J1034" s="69"/>
      <c r="K1034" s="69"/>
      <c r="L1034" s="69" t="s">
        <v>3458</v>
      </c>
      <c r="M1034" s="70">
        <v>510.88</v>
      </c>
      <c r="N1034" s="69"/>
      <c r="O1034" s="69"/>
      <c r="P1034" s="69" t="s">
        <v>1108</v>
      </c>
      <c r="Q1034" s="69" t="s">
        <v>2298</v>
      </c>
      <c r="R1034" s="69"/>
      <c r="S1034" s="70">
        <v>510.88</v>
      </c>
      <c r="T1034" s="70"/>
      <c r="U1034" s="69"/>
      <c r="V1034" s="69"/>
      <c r="W1034" s="69"/>
      <c r="X1034" s="69"/>
      <c r="Y1034" s="70"/>
      <c r="Z1034" s="69">
        <v>0</v>
      </c>
      <c r="AA1034" s="69"/>
      <c r="AB1034" s="69" t="s">
        <v>1191</v>
      </c>
      <c r="AC1034" s="69"/>
    </row>
    <row r="1035" spans="1:29" x14ac:dyDescent="0.25">
      <c r="A1035" s="69"/>
      <c r="B1035" s="69"/>
      <c r="C1035" s="69"/>
      <c r="D1035" s="69"/>
      <c r="E1035" s="69" t="s">
        <v>3459</v>
      </c>
      <c r="F1035" s="69"/>
      <c r="G1035" s="69"/>
      <c r="H1035" s="69"/>
      <c r="I1035" s="69"/>
      <c r="J1035" s="69"/>
      <c r="K1035" s="69"/>
      <c r="L1035" s="69" t="s">
        <v>3460</v>
      </c>
      <c r="M1035" s="70">
        <v>1974.16</v>
      </c>
      <c r="N1035" s="69"/>
      <c r="O1035" s="69"/>
      <c r="P1035" s="69" t="s">
        <v>1108</v>
      </c>
      <c r="Q1035" s="69" t="s">
        <v>2298</v>
      </c>
      <c r="R1035" s="69"/>
      <c r="S1035" s="70">
        <v>1974.16</v>
      </c>
      <c r="T1035" s="70"/>
      <c r="U1035" s="69"/>
      <c r="V1035" s="69"/>
      <c r="W1035" s="69"/>
      <c r="X1035" s="69"/>
      <c r="Y1035" s="70"/>
      <c r="Z1035" s="69">
        <v>0</v>
      </c>
      <c r="AA1035" s="69"/>
      <c r="AB1035" s="69" t="s">
        <v>1191</v>
      </c>
      <c r="AC1035" s="69"/>
    </row>
    <row r="1036" spans="1:29" x14ac:dyDescent="0.25">
      <c r="A1036" s="69"/>
      <c r="B1036" s="69"/>
      <c r="C1036" s="69"/>
      <c r="D1036" s="69"/>
      <c r="E1036" s="69" t="s">
        <v>3459</v>
      </c>
      <c r="F1036" s="69"/>
      <c r="G1036" s="69"/>
      <c r="H1036" s="69"/>
      <c r="I1036" s="69"/>
      <c r="J1036" s="69"/>
      <c r="K1036" s="69"/>
      <c r="L1036" s="69" t="s">
        <v>3461</v>
      </c>
      <c r="M1036" s="70">
        <v>246.08</v>
      </c>
      <c r="N1036" s="69"/>
      <c r="O1036" s="69"/>
      <c r="P1036" s="69" t="s">
        <v>1108</v>
      </c>
      <c r="Q1036" s="69" t="s">
        <v>2298</v>
      </c>
      <c r="R1036" s="69"/>
      <c r="S1036" s="70">
        <v>246.08</v>
      </c>
      <c r="T1036" s="70"/>
      <c r="U1036" s="69"/>
      <c r="V1036" s="69"/>
      <c r="W1036" s="69"/>
      <c r="X1036" s="69"/>
      <c r="Y1036" s="70"/>
      <c r="Z1036" s="69">
        <v>0</v>
      </c>
      <c r="AA1036" s="69"/>
      <c r="AB1036" s="69" t="s">
        <v>1191</v>
      </c>
      <c r="AC1036" s="69"/>
    </row>
    <row r="1037" spans="1:29" x14ac:dyDescent="0.25">
      <c r="A1037" s="69"/>
      <c r="B1037" s="69"/>
      <c r="C1037" s="69"/>
      <c r="D1037" s="69"/>
      <c r="E1037" s="69" t="s">
        <v>3459</v>
      </c>
      <c r="F1037" s="69"/>
      <c r="G1037" s="69"/>
      <c r="H1037" s="69"/>
      <c r="I1037" s="69"/>
      <c r="J1037" s="69"/>
      <c r="K1037" s="69"/>
      <c r="L1037" s="69" t="s">
        <v>3462</v>
      </c>
      <c r="M1037" s="70">
        <v>3765.84</v>
      </c>
      <c r="N1037" s="69"/>
      <c r="O1037" s="69"/>
      <c r="P1037" s="69" t="s">
        <v>1108</v>
      </c>
      <c r="Q1037" s="69" t="s">
        <v>2298</v>
      </c>
      <c r="R1037" s="69"/>
      <c r="S1037" s="70">
        <v>3765.84</v>
      </c>
      <c r="T1037" s="70"/>
      <c r="U1037" s="69"/>
      <c r="V1037" s="69"/>
      <c r="W1037" s="69"/>
      <c r="X1037" s="69"/>
      <c r="Y1037" s="70"/>
      <c r="Z1037" s="69">
        <v>0</v>
      </c>
      <c r="AA1037" s="69"/>
      <c r="AB1037" s="69" t="s">
        <v>967</v>
      </c>
      <c r="AC1037" s="69"/>
    </row>
    <row r="1038" spans="1:29" x14ac:dyDescent="0.25">
      <c r="A1038" s="69"/>
      <c r="B1038" s="69"/>
      <c r="C1038" s="69"/>
      <c r="D1038" s="69"/>
      <c r="E1038" s="69" t="s">
        <v>3464</v>
      </c>
      <c r="F1038" s="69"/>
      <c r="G1038" s="69"/>
      <c r="H1038" s="69"/>
      <c r="I1038" s="69"/>
      <c r="J1038" s="69"/>
      <c r="K1038" s="69"/>
      <c r="L1038" s="69" t="s">
        <v>3463</v>
      </c>
      <c r="M1038" s="70">
        <v>815.44</v>
      </c>
      <c r="N1038" s="69"/>
      <c r="O1038" s="69"/>
      <c r="P1038" s="69" t="s">
        <v>2288</v>
      </c>
      <c r="Q1038" s="69" t="s">
        <v>1552</v>
      </c>
      <c r="R1038" s="69"/>
      <c r="S1038" s="70">
        <v>815.44</v>
      </c>
      <c r="T1038" s="70"/>
      <c r="U1038" s="69" t="s">
        <v>1547</v>
      </c>
      <c r="V1038" s="73">
        <v>102</v>
      </c>
      <c r="W1038" s="69" t="s">
        <v>1547</v>
      </c>
      <c r="X1038" s="69"/>
      <c r="Y1038" s="70"/>
      <c r="Z1038" s="69">
        <v>0</v>
      </c>
      <c r="AA1038" s="69"/>
      <c r="AB1038" s="69" t="s">
        <v>967</v>
      </c>
      <c r="AC1038" s="69"/>
    </row>
    <row r="1039" spans="1:29" x14ac:dyDescent="0.25">
      <c r="A1039" s="69"/>
      <c r="B1039" s="69"/>
      <c r="C1039" s="69"/>
      <c r="D1039" s="69"/>
      <c r="E1039" s="69" t="s">
        <v>3466</v>
      </c>
      <c r="F1039" s="69"/>
      <c r="G1039" s="69"/>
      <c r="H1039" s="69"/>
      <c r="I1039" s="69"/>
      <c r="J1039" s="69"/>
      <c r="K1039" s="69"/>
      <c r="L1039" s="69" t="s">
        <v>3465</v>
      </c>
      <c r="M1039" s="70">
        <v>10784.03</v>
      </c>
      <c r="N1039" s="69"/>
      <c r="O1039" s="69"/>
      <c r="P1039" s="69" t="s">
        <v>2124</v>
      </c>
      <c r="Q1039" s="69" t="s">
        <v>1228</v>
      </c>
      <c r="R1039" s="69"/>
      <c r="S1039" s="70">
        <v>10784.03</v>
      </c>
      <c r="T1039" s="70"/>
      <c r="U1039" s="69"/>
      <c r="V1039" s="69"/>
      <c r="W1039" s="69"/>
      <c r="X1039" s="69"/>
      <c r="Y1039" s="70"/>
      <c r="Z1039" s="69">
        <v>0</v>
      </c>
      <c r="AA1039" s="69"/>
      <c r="AB1039" s="69" t="s">
        <v>967</v>
      </c>
      <c r="AC1039" s="69"/>
    </row>
    <row r="1040" spans="1:29" x14ac:dyDescent="0.25">
      <c r="A1040" s="69"/>
      <c r="B1040" s="69"/>
      <c r="C1040" s="69"/>
      <c r="D1040" s="69"/>
      <c r="E1040" s="69" t="s">
        <v>3468</v>
      </c>
      <c r="F1040" s="69"/>
      <c r="G1040" s="69"/>
      <c r="H1040" s="69"/>
      <c r="I1040" s="69"/>
      <c r="J1040" s="69"/>
      <c r="K1040" s="69"/>
      <c r="L1040" s="69" t="s">
        <v>3467</v>
      </c>
      <c r="M1040" s="70">
        <v>14649.94</v>
      </c>
      <c r="N1040" s="69"/>
      <c r="O1040" s="69"/>
      <c r="P1040" s="69" t="s">
        <v>2124</v>
      </c>
      <c r="Q1040" s="69" t="s">
        <v>1228</v>
      </c>
      <c r="R1040" s="69"/>
      <c r="S1040" s="70">
        <v>14649.94</v>
      </c>
      <c r="T1040" s="70"/>
      <c r="U1040" s="69"/>
      <c r="V1040" s="69"/>
      <c r="W1040" s="69"/>
      <c r="X1040" s="69"/>
      <c r="Y1040" s="70"/>
      <c r="Z1040" s="69">
        <v>0</v>
      </c>
      <c r="AA1040" s="69"/>
      <c r="AB1040" s="69" t="s">
        <v>967</v>
      </c>
      <c r="AC1040" s="69"/>
    </row>
    <row r="1041" spans="1:29" x14ac:dyDescent="0.25">
      <c r="A1041" s="69"/>
      <c r="B1041" s="69"/>
      <c r="C1041" s="69"/>
      <c r="D1041" s="69"/>
      <c r="E1041" s="69" t="s">
        <v>3470</v>
      </c>
      <c r="F1041" s="69"/>
      <c r="G1041" s="69"/>
      <c r="H1041" s="69"/>
      <c r="I1041" s="69"/>
      <c r="J1041" s="69"/>
      <c r="K1041" s="69"/>
      <c r="L1041" s="69" t="s">
        <v>3469</v>
      </c>
      <c r="M1041" s="70">
        <v>46.24</v>
      </c>
      <c r="N1041" s="69"/>
      <c r="O1041" s="69"/>
      <c r="P1041" s="69" t="s">
        <v>1097</v>
      </c>
      <c r="Q1041" s="69" t="s">
        <v>2219</v>
      </c>
      <c r="R1041" s="69"/>
      <c r="S1041" s="70">
        <v>46.24</v>
      </c>
      <c r="T1041" s="70"/>
      <c r="U1041" s="69"/>
      <c r="V1041" s="69"/>
      <c r="W1041" s="69"/>
      <c r="X1041" s="69"/>
      <c r="Y1041" s="70"/>
      <c r="Z1041" s="69">
        <v>0</v>
      </c>
      <c r="AA1041" s="69"/>
      <c r="AB1041" s="69" t="s">
        <v>967</v>
      </c>
      <c r="AC1041" s="69"/>
    </row>
    <row r="1042" spans="1:29" x14ac:dyDescent="0.25">
      <c r="A1042" s="69"/>
      <c r="B1042" s="69"/>
      <c r="C1042" s="69"/>
      <c r="D1042" s="69"/>
      <c r="E1042" s="69" t="s">
        <v>3470</v>
      </c>
      <c r="F1042" s="69"/>
      <c r="G1042" s="69"/>
      <c r="H1042" s="69"/>
      <c r="I1042" s="69"/>
      <c r="J1042" s="69"/>
      <c r="K1042" s="69"/>
      <c r="L1042" s="69" t="s">
        <v>3471</v>
      </c>
      <c r="M1042" s="70">
        <v>468.99</v>
      </c>
      <c r="N1042" s="69"/>
      <c r="O1042" s="69"/>
      <c r="P1042" s="69" t="s">
        <v>1097</v>
      </c>
      <c r="Q1042" s="69" t="s">
        <v>2219</v>
      </c>
      <c r="R1042" s="69"/>
      <c r="S1042" s="70">
        <v>468.99</v>
      </c>
      <c r="T1042" s="70"/>
      <c r="U1042" s="69"/>
      <c r="V1042" s="69"/>
      <c r="W1042" s="69"/>
      <c r="X1042" s="69"/>
      <c r="Y1042" s="70"/>
      <c r="Z1042" s="69">
        <v>0</v>
      </c>
      <c r="AA1042" s="69"/>
      <c r="AB1042" s="69" t="s">
        <v>967</v>
      </c>
      <c r="AC1042" s="69"/>
    </row>
    <row r="1043" spans="1:29" x14ac:dyDescent="0.25">
      <c r="A1043" s="69"/>
      <c r="B1043" s="69"/>
      <c r="C1043" s="69"/>
      <c r="D1043" s="69"/>
      <c r="E1043" s="69" t="s">
        <v>3473</v>
      </c>
      <c r="F1043" s="69"/>
      <c r="G1043" s="69"/>
      <c r="H1043" s="69"/>
      <c r="I1043" s="69"/>
      <c r="J1043" s="69"/>
      <c r="K1043" s="69"/>
      <c r="L1043" s="69" t="s">
        <v>3472</v>
      </c>
      <c r="M1043" s="70">
        <v>485.11</v>
      </c>
      <c r="N1043" s="69"/>
      <c r="O1043" s="69"/>
      <c r="P1043" s="69" t="s">
        <v>1661</v>
      </c>
      <c r="Q1043" s="69" t="s">
        <v>3474</v>
      </c>
      <c r="R1043" s="69"/>
      <c r="S1043" s="70">
        <v>485.11</v>
      </c>
      <c r="T1043" s="70"/>
      <c r="U1043" s="69"/>
      <c r="V1043" s="69"/>
      <c r="W1043" s="69"/>
      <c r="X1043" s="69"/>
      <c r="Y1043" s="70"/>
      <c r="Z1043" s="69">
        <v>0</v>
      </c>
      <c r="AA1043" s="69"/>
      <c r="AB1043" s="69" t="s">
        <v>967</v>
      </c>
      <c r="AC1043" s="69"/>
    </row>
    <row r="1044" spans="1:29" x14ac:dyDescent="0.25">
      <c r="A1044" s="69"/>
      <c r="B1044" s="69"/>
      <c r="C1044" s="69"/>
      <c r="D1044" s="69"/>
      <c r="E1044" s="69" t="s">
        <v>3476</v>
      </c>
      <c r="F1044" s="69"/>
      <c r="G1044" s="69"/>
      <c r="H1044" s="69"/>
      <c r="I1044" s="69"/>
      <c r="J1044" s="69"/>
      <c r="K1044" s="69"/>
      <c r="L1044" s="69" t="s">
        <v>3475</v>
      </c>
      <c r="M1044" s="70">
        <v>14419.23</v>
      </c>
      <c r="N1044" s="69"/>
      <c r="O1044" s="69"/>
      <c r="P1044" s="69" t="s">
        <v>1738</v>
      </c>
      <c r="Q1044" s="69" t="s">
        <v>2301</v>
      </c>
      <c r="R1044" s="69"/>
      <c r="S1044" s="70">
        <v>14419.23</v>
      </c>
      <c r="T1044" s="70"/>
      <c r="U1044" s="69"/>
      <c r="V1044" s="69"/>
      <c r="W1044" s="69"/>
      <c r="X1044" s="69"/>
      <c r="Y1044" s="70"/>
      <c r="Z1044" s="69">
        <v>0</v>
      </c>
      <c r="AA1044" s="69"/>
      <c r="AB1044" s="69" t="s">
        <v>967</v>
      </c>
      <c r="AC1044" s="69"/>
    </row>
    <row r="1045" spans="1:29" x14ac:dyDescent="0.25">
      <c r="A1045" s="71" t="s">
        <v>193</v>
      </c>
      <c r="B1045" s="71"/>
      <c r="C1045" s="71"/>
      <c r="D1045" s="71"/>
      <c r="E1045" s="71"/>
      <c r="F1045" s="71"/>
      <c r="G1045" s="71"/>
      <c r="H1045" s="71"/>
      <c r="I1045" s="71"/>
      <c r="J1045" s="72">
        <v>1698525.13</v>
      </c>
      <c r="K1045" s="71"/>
      <c r="L1045" s="71"/>
      <c r="M1045" s="72">
        <v>1698335.3899999997</v>
      </c>
      <c r="N1045" s="72">
        <v>189.74000000022352</v>
      </c>
      <c r="O1045" s="71"/>
      <c r="P1045" s="71"/>
      <c r="Q1045" s="71"/>
      <c r="R1045" s="71"/>
      <c r="S1045" s="72">
        <v>1698335.3899999997</v>
      </c>
      <c r="T1045" s="72">
        <v>1650984.89</v>
      </c>
      <c r="U1045" s="71"/>
      <c r="V1045" s="71"/>
      <c r="W1045" s="71"/>
      <c r="X1045" s="72">
        <v>47350.499999999767</v>
      </c>
      <c r="Y1045" s="72">
        <v>0</v>
      </c>
      <c r="Z1045" s="72">
        <v>1650984.89</v>
      </c>
      <c r="AA1045" s="69"/>
      <c r="AB1045" s="69"/>
      <c r="AC1045" s="69"/>
    </row>
    <row r="1046" spans="1:29" ht="40" x14ac:dyDescent="0.25">
      <c r="A1046" s="68" t="s">
        <v>3477</v>
      </c>
      <c r="B1046" s="69" t="s">
        <v>3478</v>
      </c>
      <c r="C1046" s="69" t="s">
        <v>3479</v>
      </c>
      <c r="D1046" s="69" t="s">
        <v>3358</v>
      </c>
      <c r="E1046" s="69" t="s">
        <v>3483</v>
      </c>
      <c r="F1046" s="69" t="s">
        <v>1435</v>
      </c>
      <c r="G1046" s="69" t="s">
        <v>3480</v>
      </c>
      <c r="H1046" s="69" t="s">
        <v>1572</v>
      </c>
      <c r="I1046" s="69" t="s">
        <v>3481</v>
      </c>
      <c r="J1046" s="70">
        <v>68312.86</v>
      </c>
      <c r="K1046" s="69" t="s">
        <v>3349</v>
      </c>
      <c r="L1046" s="69" t="s">
        <v>3482</v>
      </c>
      <c r="M1046" s="70">
        <v>15936</v>
      </c>
      <c r="N1046" s="69"/>
      <c r="O1046" s="69"/>
      <c r="P1046" s="69" t="s">
        <v>1152</v>
      </c>
      <c r="Q1046" s="69" t="s">
        <v>1071</v>
      </c>
      <c r="R1046" s="69"/>
      <c r="S1046" s="70">
        <v>15936</v>
      </c>
      <c r="T1046" s="70"/>
      <c r="U1046" s="69" t="s">
        <v>1071</v>
      </c>
      <c r="V1046" s="73">
        <v>112</v>
      </c>
      <c r="W1046" s="69" t="s">
        <v>1071</v>
      </c>
      <c r="X1046" s="69"/>
      <c r="Y1046" s="70"/>
      <c r="Z1046" s="69">
        <v>0</v>
      </c>
      <c r="AA1046" s="69" t="s">
        <v>989</v>
      </c>
      <c r="AB1046" s="69" t="s">
        <v>967</v>
      </c>
      <c r="AC1046" s="69" t="s">
        <v>3484</v>
      </c>
    </row>
    <row r="1047" spans="1:29" x14ac:dyDescent="0.25">
      <c r="A1047" s="69"/>
      <c r="B1047" s="69"/>
      <c r="C1047" s="69"/>
      <c r="D1047" s="69"/>
      <c r="E1047" s="69" t="s">
        <v>3486</v>
      </c>
      <c r="F1047" s="69"/>
      <c r="G1047" s="69"/>
      <c r="H1047" s="69"/>
      <c r="I1047" s="69"/>
      <c r="J1047" s="69"/>
      <c r="K1047" s="69"/>
      <c r="L1047" s="69" t="s">
        <v>3485</v>
      </c>
      <c r="M1047" s="70">
        <v>1300.02</v>
      </c>
      <c r="N1047" s="69"/>
      <c r="O1047" s="69"/>
      <c r="P1047" s="69" t="s">
        <v>1153</v>
      </c>
      <c r="Q1047" s="69" t="s">
        <v>1064</v>
      </c>
      <c r="R1047" s="69"/>
      <c r="S1047" s="70">
        <v>1300.02</v>
      </c>
      <c r="T1047" s="70"/>
      <c r="U1047" s="69" t="s">
        <v>1011</v>
      </c>
      <c r="V1047" s="73">
        <v>110</v>
      </c>
      <c r="W1047" s="69" t="s">
        <v>1011</v>
      </c>
      <c r="X1047" s="69"/>
      <c r="Y1047" s="70"/>
      <c r="Z1047" s="69">
        <v>0</v>
      </c>
      <c r="AA1047" s="69"/>
      <c r="AB1047" s="69" t="s">
        <v>1191</v>
      </c>
      <c r="AC1047" s="69"/>
    </row>
    <row r="1048" spans="1:29" x14ac:dyDescent="0.25">
      <c r="A1048" s="69"/>
      <c r="B1048" s="69"/>
      <c r="C1048" s="69"/>
      <c r="D1048" s="69"/>
      <c r="E1048" s="69" t="s">
        <v>3486</v>
      </c>
      <c r="F1048" s="69"/>
      <c r="G1048" s="69"/>
      <c r="H1048" s="69"/>
      <c r="I1048" s="69"/>
      <c r="J1048" s="69"/>
      <c r="K1048" s="69"/>
      <c r="L1048" s="69" t="s">
        <v>3487</v>
      </c>
      <c r="M1048" s="70">
        <v>8378.1200000000008</v>
      </c>
      <c r="N1048" s="69"/>
      <c r="O1048" s="69"/>
      <c r="P1048" s="69" t="s">
        <v>1153</v>
      </c>
      <c r="Q1048" s="69" t="s">
        <v>1064</v>
      </c>
      <c r="R1048" s="69"/>
      <c r="S1048" s="70">
        <v>8378.1200000000008</v>
      </c>
      <c r="T1048" s="70"/>
      <c r="U1048" s="69" t="s">
        <v>1011</v>
      </c>
      <c r="V1048" s="73">
        <v>110</v>
      </c>
      <c r="W1048" s="69" t="s">
        <v>1011</v>
      </c>
      <c r="X1048" s="69"/>
      <c r="Y1048" s="70"/>
      <c r="Z1048" s="69">
        <v>0</v>
      </c>
      <c r="AA1048" s="69"/>
      <c r="AB1048" s="69" t="s">
        <v>967</v>
      </c>
      <c r="AC1048" s="69"/>
    </row>
    <row r="1049" spans="1:29" x14ac:dyDescent="0.25">
      <c r="A1049" s="69"/>
      <c r="B1049" s="69"/>
      <c r="C1049" s="69"/>
      <c r="D1049" s="69"/>
      <c r="E1049" s="69" t="s">
        <v>3489</v>
      </c>
      <c r="F1049" s="69"/>
      <c r="G1049" s="69"/>
      <c r="H1049" s="69"/>
      <c r="I1049" s="69"/>
      <c r="J1049" s="69"/>
      <c r="K1049" s="69"/>
      <c r="L1049" s="69" t="s">
        <v>3488</v>
      </c>
      <c r="M1049" s="70">
        <v>6985.1</v>
      </c>
      <c r="N1049" s="69"/>
      <c r="O1049" s="69"/>
      <c r="P1049" s="69" t="s">
        <v>1287</v>
      </c>
      <c r="Q1049" s="69" t="s">
        <v>1195</v>
      </c>
      <c r="R1049" s="69"/>
      <c r="S1049" s="70">
        <v>6985.1</v>
      </c>
      <c r="T1049" s="70"/>
      <c r="U1049" s="69" t="s">
        <v>1019</v>
      </c>
      <c r="V1049" s="73">
        <v>112</v>
      </c>
      <c r="W1049" s="69" t="s">
        <v>1019</v>
      </c>
      <c r="X1049" s="69"/>
      <c r="Y1049" s="70"/>
      <c r="Z1049" s="69">
        <v>0</v>
      </c>
      <c r="AA1049" s="69"/>
      <c r="AB1049" s="69" t="s">
        <v>967</v>
      </c>
      <c r="AC1049" s="69"/>
    </row>
    <row r="1050" spans="1:29" x14ac:dyDescent="0.25">
      <c r="A1050" s="69"/>
      <c r="B1050" s="69"/>
      <c r="C1050" s="69"/>
      <c r="D1050" s="69"/>
      <c r="E1050" s="69" t="s">
        <v>3491</v>
      </c>
      <c r="F1050" s="69"/>
      <c r="G1050" s="69"/>
      <c r="H1050" s="69"/>
      <c r="I1050" s="69"/>
      <c r="J1050" s="69"/>
      <c r="K1050" s="69"/>
      <c r="L1050" s="69" t="s">
        <v>3490</v>
      </c>
      <c r="M1050" s="70">
        <v>10564.3</v>
      </c>
      <c r="N1050" s="69"/>
      <c r="O1050" s="69"/>
      <c r="P1050" s="69" t="s">
        <v>1287</v>
      </c>
      <c r="Q1050" s="69" t="s">
        <v>1685</v>
      </c>
      <c r="R1050" s="69"/>
      <c r="S1050" s="70">
        <v>10564.3</v>
      </c>
      <c r="T1050" s="70"/>
      <c r="U1050" s="69" t="s">
        <v>2118</v>
      </c>
      <c r="V1050" s="73">
        <v>114</v>
      </c>
      <c r="W1050" s="69" t="s">
        <v>2118</v>
      </c>
      <c r="X1050" s="69"/>
      <c r="Y1050" s="70"/>
      <c r="Z1050" s="69">
        <v>0</v>
      </c>
      <c r="AA1050" s="69"/>
      <c r="AB1050" s="69" t="s">
        <v>967</v>
      </c>
      <c r="AC1050" s="69"/>
    </row>
    <row r="1051" spans="1:29" x14ac:dyDescent="0.25">
      <c r="A1051" s="69"/>
      <c r="B1051" s="69"/>
      <c r="C1051" s="69"/>
      <c r="D1051" s="69"/>
      <c r="E1051" s="69" t="s">
        <v>3493</v>
      </c>
      <c r="F1051" s="69"/>
      <c r="G1051" s="69"/>
      <c r="H1051" s="69"/>
      <c r="I1051" s="69"/>
      <c r="J1051" s="69"/>
      <c r="K1051" s="69"/>
      <c r="L1051" s="69" t="s">
        <v>3492</v>
      </c>
      <c r="M1051" s="70">
        <v>807.98</v>
      </c>
      <c r="N1051" s="69"/>
      <c r="O1051" s="69"/>
      <c r="P1051" s="69" t="s">
        <v>1235</v>
      </c>
      <c r="Q1051" s="69" t="s">
        <v>1681</v>
      </c>
      <c r="R1051" s="69"/>
      <c r="S1051" s="70">
        <v>807.98</v>
      </c>
      <c r="T1051" s="70"/>
      <c r="U1051" s="69" t="s">
        <v>1681</v>
      </c>
      <c r="V1051" s="73">
        <v>48</v>
      </c>
      <c r="W1051" s="69" t="s">
        <v>1681</v>
      </c>
      <c r="X1051" s="69"/>
      <c r="Y1051" s="70"/>
      <c r="Z1051" s="69">
        <v>0</v>
      </c>
      <c r="AA1051" s="69"/>
      <c r="AB1051" s="69" t="s">
        <v>1191</v>
      </c>
      <c r="AC1051" s="69"/>
    </row>
    <row r="1052" spans="1:29" x14ac:dyDescent="0.25">
      <c r="A1052" s="69"/>
      <c r="B1052" s="69"/>
      <c r="C1052" s="69"/>
      <c r="D1052" s="69"/>
      <c r="E1052" s="69" t="s">
        <v>3495</v>
      </c>
      <c r="F1052" s="69"/>
      <c r="G1052" s="69"/>
      <c r="H1052" s="69"/>
      <c r="I1052" s="69"/>
      <c r="J1052" s="69"/>
      <c r="K1052" s="69"/>
      <c r="L1052" s="69" t="s">
        <v>3494</v>
      </c>
      <c r="M1052" s="70">
        <v>881.98</v>
      </c>
      <c r="N1052" s="69"/>
      <c r="O1052" s="69"/>
      <c r="P1052" s="69" t="s">
        <v>1484</v>
      </c>
      <c r="Q1052" s="69" t="s">
        <v>1795</v>
      </c>
      <c r="R1052" s="69"/>
      <c r="S1052" s="70">
        <v>881.98</v>
      </c>
      <c r="T1052" s="70"/>
      <c r="U1052" s="69" t="s">
        <v>1795</v>
      </c>
      <c r="V1052" s="73">
        <v>104</v>
      </c>
      <c r="W1052" s="69" t="s">
        <v>1795</v>
      </c>
      <c r="X1052" s="69"/>
      <c r="Y1052" s="70"/>
      <c r="Z1052" s="69">
        <v>0</v>
      </c>
      <c r="AA1052" s="69"/>
      <c r="AB1052" s="69" t="s">
        <v>1191</v>
      </c>
      <c r="AC1052" s="69"/>
    </row>
    <row r="1053" spans="1:29" x14ac:dyDescent="0.25">
      <c r="A1053" s="69"/>
      <c r="B1053" s="69"/>
      <c r="C1053" s="69"/>
      <c r="D1053" s="69"/>
      <c r="E1053" s="69" t="s">
        <v>3495</v>
      </c>
      <c r="F1053" s="69"/>
      <c r="G1053" s="69"/>
      <c r="H1053" s="69"/>
      <c r="I1053" s="69"/>
      <c r="J1053" s="69"/>
      <c r="K1053" s="69"/>
      <c r="L1053" s="69" t="s">
        <v>3496</v>
      </c>
      <c r="M1053" s="70">
        <v>1202.94</v>
      </c>
      <c r="N1053" s="69"/>
      <c r="O1053" s="69"/>
      <c r="P1053" s="69" t="s">
        <v>1484</v>
      </c>
      <c r="Q1053" s="69" t="s">
        <v>1795</v>
      </c>
      <c r="R1053" s="69"/>
      <c r="S1053" s="70">
        <v>1202.94</v>
      </c>
      <c r="T1053" s="70"/>
      <c r="U1053" s="69" t="s">
        <v>1795</v>
      </c>
      <c r="V1053" s="73">
        <v>104</v>
      </c>
      <c r="W1053" s="69" t="s">
        <v>1795</v>
      </c>
      <c r="X1053" s="69"/>
      <c r="Y1053" s="70"/>
      <c r="Z1053" s="69">
        <v>0</v>
      </c>
      <c r="AA1053" s="69"/>
      <c r="AB1053" s="69" t="s">
        <v>997</v>
      </c>
      <c r="AC1053" s="69"/>
    </row>
    <row r="1054" spans="1:29" x14ac:dyDescent="0.25">
      <c r="A1054" s="69"/>
      <c r="B1054" s="69"/>
      <c r="C1054" s="69"/>
      <c r="D1054" s="69"/>
      <c r="E1054" s="69" t="s">
        <v>3495</v>
      </c>
      <c r="F1054" s="69"/>
      <c r="G1054" s="69"/>
      <c r="H1054" s="69"/>
      <c r="I1054" s="69"/>
      <c r="J1054" s="69"/>
      <c r="K1054" s="69"/>
      <c r="L1054" s="69" t="s">
        <v>3497</v>
      </c>
      <c r="M1054" s="70">
        <v>802.45</v>
      </c>
      <c r="N1054" s="69"/>
      <c r="O1054" s="69"/>
      <c r="P1054" s="69" t="s">
        <v>1484</v>
      </c>
      <c r="Q1054" s="69" t="s">
        <v>1795</v>
      </c>
      <c r="R1054" s="69"/>
      <c r="S1054" s="70">
        <v>802.45</v>
      </c>
      <c r="T1054" s="70"/>
      <c r="U1054" s="69" t="s">
        <v>1795</v>
      </c>
      <c r="V1054" s="73">
        <v>104</v>
      </c>
      <c r="W1054" s="69" t="s">
        <v>1795</v>
      </c>
      <c r="X1054" s="69"/>
      <c r="Y1054" s="70"/>
      <c r="Z1054" s="69">
        <v>0</v>
      </c>
      <c r="AA1054" s="69"/>
      <c r="AB1054" s="69" t="s">
        <v>1191</v>
      </c>
      <c r="AC1054" s="69"/>
    </row>
    <row r="1055" spans="1:29" x14ac:dyDescent="0.25">
      <c r="A1055" s="69"/>
      <c r="B1055" s="69"/>
      <c r="C1055" s="69"/>
      <c r="D1055" s="69"/>
      <c r="E1055" s="69" t="s">
        <v>3499</v>
      </c>
      <c r="F1055" s="69"/>
      <c r="G1055" s="69"/>
      <c r="H1055" s="69"/>
      <c r="I1055" s="69"/>
      <c r="J1055" s="69"/>
      <c r="K1055" s="69"/>
      <c r="L1055" s="69" t="s">
        <v>3498</v>
      </c>
      <c r="M1055" s="70">
        <v>3129.49</v>
      </c>
      <c r="N1055" s="69"/>
      <c r="O1055" s="69"/>
      <c r="P1055" s="69" t="s">
        <v>1483</v>
      </c>
      <c r="Q1055" s="69" t="s">
        <v>1795</v>
      </c>
      <c r="R1055" s="69"/>
      <c r="S1055" s="70">
        <v>3129.49</v>
      </c>
      <c r="T1055" s="70"/>
      <c r="U1055" s="69" t="s">
        <v>2137</v>
      </c>
      <c r="V1055" s="73">
        <v>103</v>
      </c>
      <c r="W1055" s="69" t="s">
        <v>2137</v>
      </c>
      <c r="X1055" s="69"/>
      <c r="Y1055" s="70"/>
      <c r="Z1055" s="69">
        <v>0</v>
      </c>
      <c r="AA1055" s="69"/>
      <c r="AB1055" s="69" t="s">
        <v>967</v>
      </c>
      <c r="AC1055" s="69"/>
    </row>
    <row r="1056" spans="1:29" x14ac:dyDescent="0.25">
      <c r="A1056" s="69"/>
      <c r="B1056" s="69"/>
      <c r="C1056" s="69"/>
      <c r="D1056" s="69"/>
      <c r="E1056" s="69" t="s">
        <v>3501</v>
      </c>
      <c r="F1056" s="69"/>
      <c r="G1056" s="69"/>
      <c r="H1056" s="69"/>
      <c r="I1056" s="69"/>
      <c r="J1056" s="69"/>
      <c r="K1056" s="69"/>
      <c r="L1056" s="69" t="s">
        <v>3500</v>
      </c>
      <c r="M1056" s="70">
        <v>9957.9</v>
      </c>
      <c r="N1056" s="69"/>
      <c r="O1056" s="69"/>
      <c r="P1056" s="69" t="s">
        <v>1194</v>
      </c>
      <c r="Q1056" s="69" t="s">
        <v>1217</v>
      </c>
      <c r="R1056" s="69"/>
      <c r="S1056" s="70">
        <v>9957.9</v>
      </c>
      <c r="T1056" s="70"/>
      <c r="U1056" s="69" t="s">
        <v>2136</v>
      </c>
      <c r="V1056" s="73">
        <v>77</v>
      </c>
      <c r="W1056" s="69" t="s">
        <v>2136</v>
      </c>
      <c r="X1056" s="69"/>
      <c r="Y1056" s="70"/>
      <c r="Z1056" s="69">
        <v>0</v>
      </c>
      <c r="AA1056" s="69"/>
      <c r="AB1056" s="69" t="s">
        <v>997</v>
      </c>
      <c r="AC1056" s="69"/>
    </row>
    <row r="1057" spans="1:29" x14ac:dyDescent="0.25">
      <c r="A1057" s="69"/>
      <c r="B1057" s="69"/>
      <c r="C1057" s="69"/>
      <c r="D1057" s="69"/>
      <c r="E1057" s="69" t="s">
        <v>3501</v>
      </c>
      <c r="F1057" s="69"/>
      <c r="G1057" s="69"/>
      <c r="H1057" s="69"/>
      <c r="I1057" s="69"/>
      <c r="J1057" s="69"/>
      <c r="K1057" s="69"/>
      <c r="L1057" s="69" t="s">
        <v>3502</v>
      </c>
      <c r="M1057" s="70">
        <v>51.84</v>
      </c>
      <c r="N1057" s="69"/>
      <c r="O1057" s="69"/>
      <c r="P1057" s="69" t="s">
        <v>1194</v>
      </c>
      <c r="Q1057" s="69" t="s">
        <v>1217</v>
      </c>
      <c r="R1057" s="69"/>
      <c r="S1057" s="70">
        <v>51.84</v>
      </c>
      <c r="T1057" s="70"/>
      <c r="U1057" s="69" t="s">
        <v>2136</v>
      </c>
      <c r="V1057" s="73">
        <v>77</v>
      </c>
      <c r="W1057" s="69" t="s">
        <v>2136</v>
      </c>
      <c r="X1057" s="69"/>
      <c r="Y1057" s="70"/>
      <c r="Z1057" s="69">
        <v>0</v>
      </c>
      <c r="AA1057" s="69"/>
      <c r="AB1057" s="69" t="s">
        <v>1191</v>
      </c>
      <c r="AC1057" s="69"/>
    </row>
    <row r="1058" spans="1:29" x14ac:dyDescent="0.25">
      <c r="A1058" s="69"/>
      <c r="B1058" s="69"/>
      <c r="C1058" s="69"/>
      <c r="D1058" s="69"/>
      <c r="E1058" s="69" t="s">
        <v>3501</v>
      </c>
      <c r="F1058" s="69"/>
      <c r="G1058" s="69"/>
      <c r="H1058" s="69"/>
      <c r="I1058" s="69"/>
      <c r="J1058" s="69"/>
      <c r="K1058" s="69"/>
      <c r="L1058" s="69" t="s">
        <v>3503</v>
      </c>
      <c r="M1058" s="70">
        <v>4746.25</v>
      </c>
      <c r="N1058" s="69"/>
      <c r="O1058" s="69"/>
      <c r="P1058" s="69" t="s">
        <v>1194</v>
      </c>
      <c r="Q1058" s="69" t="s">
        <v>1217</v>
      </c>
      <c r="R1058" s="69"/>
      <c r="S1058" s="70">
        <v>4746.25</v>
      </c>
      <c r="T1058" s="70"/>
      <c r="U1058" s="69" t="s">
        <v>2136</v>
      </c>
      <c r="V1058" s="73">
        <v>77</v>
      </c>
      <c r="W1058" s="69" t="s">
        <v>2136</v>
      </c>
      <c r="X1058" s="69"/>
      <c r="Y1058" s="70"/>
      <c r="Z1058" s="69">
        <v>0</v>
      </c>
      <c r="AA1058" s="69"/>
      <c r="AB1058" s="69" t="s">
        <v>997</v>
      </c>
      <c r="AC1058" s="69"/>
    </row>
    <row r="1059" spans="1:29" x14ac:dyDescent="0.25">
      <c r="A1059" s="69"/>
      <c r="B1059" s="69"/>
      <c r="C1059" s="69"/>
      <c r="D1059" s="69"/>
      <c r="E1059" s="69" t="s">
        <v>3505</v>
      </c>
      <c r="F1059" s="69"/>
      <c r="G1059" s="69"/>
      <c r="H1059" s="69"/>
      <c r="I1059" s="69"/>
      <c r="J1059" s="69"/>
      <c r="K1059" s="69"/>
      <c r="L1059" s="69" t="s">
        <v>3504</v>
      </c>
      <c r="M1059" s="70">
        <v>775.62</v>
      </c>
      <c r="N1059" s="69"/>
      <c r="O1059" s="69"/>
      <c r="P1059" s="69" t="s">
        <v>1097</v>
      </c>
      <c r="Q1059" s="69"/>
      <c r="R1059" s="69"/>
      <c r="S1059" s="70">
        <v>775.62</v>
      </c>
      <c r="T1059" s="70"/>
      <c r="U1059" s="69"/>
      <c r="V1059" s="69"/>
      <c r="W1059" s="69"/>
      <c r="X1059" s="69"/>
      <c r="Y1059" s="70"/>
      <c r="Z1059" s="69">
        <v>0</v>
      </c>
      <c r="AA1059" s="69"/>
      <c r="AB1059" s="69" t="s">
        <v>1191</v>
      </c>
      <c r="AC1059" s="69"/>
    </row>
    <row r="1060" spans="1:29" x14ac:dyDescent="0.25">
      <c r="A1060" s="69"/>
      <c r="B1060" s="69"/>
      <c r="C1060" s="69"/>
      <c r="D1060" s="69"/>
      <c r="E1060" s="69" t="s">
        <v>3505</v>
      </c>
      <c r="F1060" s="69"/>
      <c r="G1060" s="69"/>
      <c r="H1060" s="69"/>
      <c r="I1060" s="69"/>
      <c r="J1060" s="69"/>
      <c r="K1060" s="69"/>
      <c r="L1060" s="69" t="s">
        <v>3506</v>
      </c>
      <c r="M1060" s="70">
        <v>1369.98</v>
      </c>
      <c r="N1060" s="69"/>
      <c r="O1060" s="69"/>
      <c r="P1060" s="69" t="s">
        <v>1097</v>
      </c>
      <c r="Q1060" s="69"/>
      <c r="R1060" s="69"/>
      <c r="S1060" s="70">
        <v>1369.98</v>
      </c>
      <c r="T1060" s="70"/>
      <c r="U1060" s="69"/>
      <c r="V1060" s="69"/>
      <c r="W1060" s="69"/>
      <c r="X1060" s="69"/>
      <c r="Y1060" s="70"/>
      <c r="Z1060" s="69">
        <v>0</v>
      </c>
      <c r="AA1060" s="69"/>
      <c r="AB1060" s="69" t="s">
        <v>997</v>
      </c>
      <c r="AC1060" s="69"/>
    </row>
    <row r="1061" spans="1:29" x14ac:dyDescent="0.25">
      <c r="A1061" s="69"/>
      <c r="B1061" s="69"/>
      <c r="C1061" s="69"/>
      <c r="D1061" s="69"/>
      <c r="E1061" s="69" t="s">
        <v>3505</v>
      </c>
      <c r="F1061" s="69"/>
      <c r="G1061" s="69"/>
      <c r="H1061" s="69"/>
      <c r="I1061" s="69"/>
      <c r="J1061" s="69"/>
      <c r="K1061" s="69"/>
      <c r="L1061" s="69" t="s">
        <v>3507</v>
      </c>
      <c r="M1061" s="70">
        <v>549.51</v>
      </c>
      <c r="N1061" s="69"/>
      <c r="O1061" s="69"/>
      <c r="P1061" s="69" t="s">
        <v>1097</v>
      </c>
      <c r="Q1061" s="69"/>
      <c r="R1061" s="69"/>
      <c r="S1061" s="70">
        <v>549.51</v>
      </c>
      <c r="T1061" s="70"/>
      <c r="U1061" s="69"/>
      <c r="V1061" s="69"/>
      <c r="W1061" s="69"/>
      <c r="X1061" s="69"/>
      <c r="Y1061" s="70"/>
      <c r="Z1061" s="69">
        <v>0</v>
      </c>
      <c r="AA1061" s="69"/>
      <c r="AB1061" s="69" t="s">
        <v>1191</v>
      </c>
      <c r="AC1061" s="69"/>
    </row>
    <row r="1062" spans="1:29" x14ac:dyDescent="0.25">
      <c r="A1062" s="71" t="s">
        <v>193</v>
      </c>
      <c r="B1062" s="71"/>
      <c r="C1062" s="71"/>
      <c r="D1062" s="71"/>
      <c r="E1062" s="71"/>
      <c r="F1062" s="71"/>
      <c r="G1062" s="71"/>
      <c r="H1062" s="71"/>
      <c r="I1062" s="71"/>
      <c r="J1062" s="72">
        <v>68312.86</v>
      </c>
      <c r="K1062" s="71"/>
      <c r="L1062" s="71"/>
      <c r="M1062" s="72">
        <v>67439.48</v>
      </c>
      <c r="N1062" s="72">
        <v>873.38000000000466</v>
      </c>
      <c r="O1062" s="71"/>
      <c r="P1062" s="71"/>
      <c r="Q1062" s="71"/>
      <c r="R1062" s="71"/>
      <c r="S1062" s="72">
        <v>67439.48</v>
      </c>
      <c r="T1062" s="72">
        <v>64744.37</v>
      </c>
      <c r="U1062" s="71"/>
      <c r="V1062" s="71"/>
      <c r="W1062" s="71"/>
      <c r="X1062" s="72">
        <v>2695.1099999999933</v>
      </c>
      <c r="Y1062" s="72">
        <v>0</v>
      </c>
      <c r="Z1062" s="72">
        <v>64744.37</v>
      </c>
      <c r="AA1062" s="69"/>
      <c r="AB1062" s="69"/>
      <c r="AC1062" s="69"/>
    </row>
    <row r="1063" spans="1:29" ht="60" x14ac:dyDescent="0.25">
      <c r="A1063" s="68" t="s">
        <v>3508</v>
      </c>
      <c r="B1063" s="69" t="s">
        <v>3509</v>
      </c>
      <c r="C1063" s="69" t="s">
        <v>3510</v>
      </c>
      <c r="D1063" s="69" t="s">
        <v>3358</v>
      </c>
      <c r="E1063" s="69" t="s">
        <v>3513</v>
      </c>
      <c r="F1063" s="69" t="s">
        <v>1722</v>
      </c>
      <c r="G1063" s="69" t="s">
        <v>1071</v>
      </c>
      <c r="H1063" s="69" t="s">
        <v>1105</v>
      </c>
      <c r="I1063" s="69" t="s">
        <v>3511</v>
      </c>
      <c r="J1063" s="70">
        <v>313419.71999999997</v>
      </c>
      <c r="K1063" s="69" t="s">
        <v>3349</v>
      </c>
      <c r="L1063" s="69" t="s">
        <v>3512</v>
      </c>
      <c r="M1063" s="70">
        <v>298.61</v>
      </c>
      <c r="N1063" s="69"/>
      <c r="O1063" s="69"/>
      <c r="P1063" s="69" t="s">
        <v>1916</v>
      </c>
      <c r="Q1063" s="69"/>
      <c r="R1063" s="69"/>
      <c r="S1063" s="70">
        <v>298.61</v>
      </c>
      <c r="T1063" s="70"/>
      <c r="U1063" s="69"/>
      <c r="V1063" s="69"/>
      <c r="W1063" s="69"/>
      <c r="X1063" s="69"/>
      <c r="Y1063" s="70"/>
      <c r="Z1063" s="69">
        <v>0</v>
      </c>
      <c r="AA1063" s="69" t="s">
        <v>989</v>
      </c>
      <c r="AB1063" s="69" t="s">
        <v>997</v>
      </c>
      <c r="AC1063" s="69" t="s">
        <v>3514</v>
      </c>
    </row>
    <row r="1064" spans="1:29" x14ac:dyDescent="0.25">
      <c r="A1064" s="69"/>
      <c r="B1064" s="69"/>
      <c r="C1064" s="69"/>
      <c r="D1064" s="69"/>
      <c r="E1064" s="69" t="s">
        <v>3513</v>
      </c>
      <c r="F1064" s="69"/>
      <c r="G1064" s="69"/>
      <c r="H1064" s="69"/>
      <c r="I1064" s="69"/>
      <c r="J1064" s="69"/>
      <c r="K1064" s="69"/>
      <c r="L1064" s="69" t="s">
        <v>3515</v>
      </c>
      <c r="M1064" s="70">
        <v>24.83</v>
      </c>
      <c r="N1064" s="69"/>
      <c r="O1064" s="69"/>
      <c r="P1064" s="69" t="s">
        <v>1916</v>
      </c>
      <c r="Q1064" s="69"/>
      <c r="R1064" s="69"/>
      <c r="S1064" s="70">
        <v>24.83</v>
      </c>
      <c r="T1064" s="70"/>
      <c r="U1064" s="69"/>
      <c r="V1064" s="69"/>
      <c r="W1064" s="69"/>
      <c r="X1064" s="69"/>
      <c r="Y1064" s="70"/>
      <c r="Z1064" s="69">
        <v>0</v>
      </c>
      <c r="AA1064" s="69"/>
      <c r="AB1064" s="69" t="s">
        <v>1191</v>
      </c>
      <c r="AC1064" s="69"/>
    </row>
    <row r="1065" spans="1:29" x14ac:dyDescent="0.25">
      <c r="A1065" s="69"/>
      <c r="B1065" s="69"/>
      <c r="C1065" s="69"/>
      <c r="D1065" s="69"/>
      <c r="E1065" s="69" t="s">
        <v>3513</v>
      </c>
      <c r="F1065" s="69"/>
      <c r="G1065" s="69"/>
      <c r="H1065" s="69"/>
      <c r="I1065" s="69"/>
      <c r="J1065" s="69"/>
      <c r="K1065" s="69"/>
      <c r="L1065" s="69" t="s">
        <v>3516</v>
      </c>
      <c r="M1065" s="70">
        <v>236.81</v>
      </c>
      <c r="N1065" s="69"/>
      <c r="O1065" s="69"/>
      <c r="P1065" s="69" t="s">
        <v>1916</v>
      </c>
      <c r="Q1065" s="69"/>
      <c r="R1065" s="69"/>
      <c r="S1065" s="70">
        <v>236.81</v>
      </c>
      <c r="T1065" s="70"/>
      <c r="U1065" s="69"/>
      <c r="V1065" s="69"/>
      <c r="W1065" s="69"/>
      <c r="X1065" s="69"/>
      <c r="Y1065" s="70"/>
      <c r="Z1065" s="69">
        <v>0</v>
      </c>
      <c r="AA1065" s="69"/>
      <c r="AB1065" s="69" t="s">
        <v>997</v>
      </c>
      <c r="AC1065" s="69"/>
    </row>
    <row r="1066" spans="1:29" x14ac:dyDescent="0.25">
      <c r="A1066" s="69"/>
      <c r="B1066" s="69"/>
      <c r="C1066" s="69"/>
      <c r="D1066" s="69"/>
      <c r="E1066" s="69" t="s">
        <v>3518</v>
      </c>
      <c r="F1066" s="69"/>
      <c r="G1066" s="69"/>
      <c r="H1066" s="69"/>
      <c r="I1066" s="69"/>
      <c r="J1066" s="69"/>
      <c r="K1066" s="69"/>
      <c r="L1066" s="69" t="s">
        <v>3517</v>
      </c>
      <c r="M1066" s="70">
        <v>4108.2700000000004</v>
      </c>
      <c r="N1066" s="69"/>
      <c r="O1066" s="69"/>
      <c r="P1066" s="69" t="s">
        <v>1483</v>
      </c>
      <c r="Q1066" s="69" t="s">
        <v>2136</v>
      </c>
      <c r="R1066" s="69"/>
      <c r="S1066" s="70">
        <v>4108.2700000000004</v>
      </c>
      <c r="T1066" s="70"/>
      <c r="U1066" s="69" t="s">
        <v>2137</v>
      </c>
      <c r="V1066" s="73">
        <v>103</v>
      </c>
      <c r="W1066" s="69" t="s">
        <v>2137</v>
      </c>
      <c r="X1066" s="69"/>
      <c r="Y1066" s="70"/>
      <c r="Z1066" s="69">
        <v>0</v>
      </c>
      <c r="AA1066" s="69"/>
      <c r="AB1066" s="69" t="s">
        <v>967</v>
      </c>
      <c r="AC1066" s="69"/>
    </row>
    <row r="1067" spans="1:29" x14ac:dyDescent="0.25">
      <c r="A1067" s="69"/>
      <c r="B1067" s="69"/>
      <c r="C1067" s="69"/>
      <c r="D1067" s="69"/>
      <c r="E1067" s="69" t="s">
        <v>3518</v>
      </c>
      <c r="F1067" s="69"/>
      <c r="G1067" s="69"/>
      <c r="H1067" s="69"/>
      <c r="I1067" s="69"/>
      <c r="J1067" s="69"/>
      <c r="K1067" s="69"/>
      <c r="L1067" s="69" t="s">
        <v>3519</v>
      </c>
      <c r="M1067" s="70">
        <v>1166.4000000000001</v>
      </c>
      <c r="N1067" s="69"/>
      <c r="O1067" s="69"/>
      <c r="P1067" s="69" t="s">
        <v>1483</v>
      </c>
      <c r="Q1067" s="69" t="s">
        <v>2136</v>
      </c>
      <c r="R1067" s="69"/>
      <c r="S1067" s="70">
        <v>1166.4000000000001</v>
      </c>
      <c r="T1067" s="70"/>
      <c r="U1067" s="69" t="s">
        <v>2137</v>
      </c>
      <c r="V1067" s="73">
        <v>103</v>
      </c>
      <c r="W1067" s="69" t="s">
        <v>2137</v>
      </c>
      <c r="X1067" s="69"/>
      <c r="Y1067" s="70"/>
      <c r="Z1067" s="69">
        <v>0</v>
      </c>
      <c r="AA1067" s="69"/>
      <c r="AB1067" s="69" t="s">
        <v>1191</v>
      </c>
      <c r="AC1067" s="69"/>
    </row>
    <row r="1068" spans="1:29" x14ac:dyDescent="0.25">
      <c r="A1068" s="69"/>
      <c r="B1068" s="69"/>
      <c r="C1068" s="69"/>
      <c r="D1068" s="69"/>
      <c r="E1068" s="69" t="s">
        <v>3521</v>
      </c>
      <c r="F1068" s="69"/>
      <c r="G1068" s="69"/>
      <c r="H1068" s="69"/>
      <c r="I1068" s="69"/>
      <c r="J1068" s="69"/>
      <c r="K1068" s="69"/>
      <c r="L1068" s="69" t="s">
        <v>3520</v>
      </c>
      <c r="M1068" s="70">
        <v>83731.5</v>
      </c>
      <c r="N1068" s="69"/>
      <c r="O1068" s="69"/>
      <c r="P1068" s="69" t="s">
        <v>1484</v>
      </c>
      <c r="Q1068" s="69" t="s">
        <v>1795</v>
      </c>
      <c r="R1068" s="69"/>
      <c r="S1068" s="70">
        <v>83731.5</v>
      </c>
      <c r="T1068" s="70"/>
      <c r="U1068" s="69" t="s">
        <v>2137</v>
      </c>
      <c r="V1068" s="73">
        <v>102</v>
      </c>
      <c r="W1068" s="69" t="s">
        <v>2137</v>
      </c>
      <c r="X1068" s="69"/>
      <c r="Y1068" s="70"/>
      <c r="Z1068" s="69">
        <v>0</v>
      </c>
      <c r="AA1068" s="69"/>
      <c r="AB1068" s="69" t="s">
        <v>967</v>
      </c>
      <c r="AC1068" s="69"/>
    </row>
    <row r="1069" spans="1:29" x14ac:dyDescent="0.25">
      <c r="A1069" s="69"/>
      <c r="B1069" s="69"/>
      <c r="C1069" s="69"/>
      <c r="D1069" s="69"/>
      <c r="E1069" s="69" t="s">
        <v>3523</v>
      </c>
      <c r="F1069" s="69"/>
      <c r="G1069" s="69"/>
      <c r="H1069" s="69"/>
      <c r="I1069" s="69"/>
      <c r="J1069" s="69"/>
      <c r="K1069" s="69"/>
      <c r="L1069" s="69" t="s">
        <v>3522</v>
      </c>
      <c r="M1069" s="70">
        <v>1892.16</v>
      </c>
      <c r="N1069" s="69"/>
      <c r="O1069" s="69"/>
      <c r="P1069" s="69" t="s">
        <v>1669</v>
      </c>
      <c r="Q1069" s="69" t="s">
        <v>1217</v>
      </c>
      <c r="R1069" s="69"/>
      <c r="S1069" s="70">
        <v>1892.16</v>
      </c>
      <c r="T1069" s="70"/>
      <c r="U1069" s="69" t="s">
        <v>2136</v>
      </c>
      <c r="V1069" s="73">
        <v>99</v>
      </c>
      <c r="W1069" s="69" t="s">
        <v>2136</v>
      </c>
      <c r="X1069" s="69"/>
      <c r="Y1069" s="70"/>
      <c r="Z1069" s="69">
        <v>0</v>
      </c>
      <c r="AA1069" s="69"/>
      <c r="AB1069" s="69" t="s">
        <v>1191</v>
      </c>
      <c r="AC1069" s="69"/>
    </row>
    <row r="1070" spans="1:29" x14ac:dyDescent="0.25">
      <c r="A1070" s="69"/>
      <c r="B1070" s="69"/>
      <c r="C1070" s="69"/>
      <c r="D1070" s="69"/>
      <c r="E1070" s="69" t="s">
        <v>3523</v>
      </c>
      <c r="F1070" s="69"/>
      <c r="G1070" s="69"/>
      <c r="H1070" s="69"/>
      <c r="I1070" s="69"/>
      <c r="J1070" s="69"/>
      <c r="K1070" s="69"/>
      <c r="L1070" s="69" t="s">
        <v>3524</v>
      </c>
      <c r="M1070" s="70">
        <v>41692.49</v>
      </c>
      <c r="N1070" s="69"/>
      <c r="O1070" s="69"/>
      <c r="P1070" s="69" t="s">
        <v>1669</v>
      </c>
      <c r="Q1070" s="69" t="s">
        <v>1217</v>
      </c>
      <c r="R1070" s="69"/>
      <c r="S1070" s="70">
        <v>41692.49</v>
      </c>
      <c r="T1070" s="70"/>
      <c r="U1070" s="69" t="s">
        <v>2136</v>
      </c>
      <c r="V1070" s="73">
        <v>99</v>
      </c>
      <c r="W1070" s="69" t="s">
        <v>2136</v>
      </c>
      <c r="X1070" s="69"/>
      <c r="Y1070" s="70"/>
      <c r="Z1070" s="69">
        <v>0</v>
      </c>
      <c r="AA1070" s="69"/>
      <c r="AB1070" s="69" t="s">
        <v>967</v>
      </c>
      <c r="AC1070" s="69"/>
    </row>
    <row r="1071" spans="1:29" x14ac:dyDescent="0.25">
      <c r="A1071" s="69"/>
      <c r="B1071" s="69"/>
      <c r="C1071" s="69"/>
      <c r="D1071" s="69"/>
      <c r="E1071" s="69" t="s">
        <v>3523</v>
      </c>
      <c r="F1071" s="69"/>
      <c r="G1071" s="69"/>
      <c r="H1071" s="69"/>
      <c r="I1071" s="69"/>
      <c r="J1071" s="69"/>
      <c r="K1071" s="69"/>
      <c r="L1071" s="69" t="s">
        <v>3525</v>
      </c>
      <c r="M1071" s="70">
        <v>2064.3000000000002</v>
      </c>
      <c r="N1071" s="69"/>
      <c r="O1071" s="69"/>
      <c r="P1071" s="69" t="s">
        <v>1669</v>
      </c>
      <c r="Q1071" s="69" t="s">
        <v>1217</v>
      </c>
      <c r="R1071" s="69"/>
      <c r="S1071" s="70">
        <v>2064.3000000000002</v>
      </c>
      <c r="T1071" s="70"/>
      <c r="U1071" s="69" t="s">
        <v>2136</v>
      </c>
      <c r="V1071" s="73">
        <v>99</v>
      </c>
      <c r="W1071" s="69" t="s">
        <v>2136</v>
      </c>
      <c r="X1071" s="69"/>
      <c r="Y1071" s="70"/>
      <c r="Z1071" s="69">
        <v>0</v>
      </c>
      <c r="AA1071" s="69"/>
      <c r="AB1071" s="69" t="s">
        <v>1191</v>
      </c>
      <c r="AC1071" s="69"/>
    </row>
    <row r="1072" spans="1:29" x14ac:dyDescent="0.25">
      <c r="A1072" s="69"/>
      <c r="B1072" s="69"/>
      <c r="C1072" s="69"/>
      <c r="D1072" s="69"/>
      <c r="E1072" s="69" t="s">
        <v>3523</v>
      </c>
      <c r="F1072" s="69"/>
      <c r="G1072" s="69"/>
      <c r="H1072" s="69"/>
      <c r="I1072" s="69"/>
      <c r="J1072" s="69"/>
      <c r="K1072" s="69"/>
      <c r="L1072" s="69" t="s">
        <v>3526</v>
      </c>
      <c r="M1072" s="70">
        <v>990.12</v>
      </c>
      <c r="N1072" s="69"/>
      <c r="O1072" s="69"/>
      <c r="P1072" s="69" t="s">
        <v>1669</v>
      </c>
      <c r="Q1072" s="69" t="s">
        <v>1217</v>
      </c>
      <c r="R1072" s="69"/>
      <c r="S1072" s="70">
        <v>990.12</v>
      </c>
      <c r="T1072" s="70"/>
      <c r="U1072" s="69" t="s">
        <v>2136</v>
      </c>
      <c r="V1072" s="73">
        <v>99</v>
      </c>
      <c r="W1072" s="69" t="s">
        <v>2136</v>
      </c>
      <c r="X1072" s="69"/>
      <c r="Y1072" s="70"/>
      <c r="Z1072" s="69">
        <v>0</v>
      </c>
      <c r="AA1072" s="69"/>
      <c r="AB1072" s="69" t="s">
        <v>1191</v>
      </c>
      <c r="AC1072" s="69"/>
    </row>
    <row r="1073" spans="1:29" x14ac:dyDescent="0.25">
      <c r="A1073" s="69"/>
      <c r="B1073" s="69"/>
      <c r="C1073" s="69"/>
      <c r="D1073" s="69"/>
      <c r="E1073" s="69" t="s">
        <v>3523</v>
      </c>
      <c r="F1073" s="69"/>
      <c r="G1073" s="69"/>
      <c r="H1073" s="69"/>
      <c r="I1073" s="69"/>
      <c r="J1073" s="69"/>
      <c r="K1073" s="69"/>
      <c r="L1073" s="69" t="s">
        <v>3527</v>
      </c>
      <c r="M1073" s="70">
        <v>3811.63</v>
      </c>
      <c r="N1073" s="69"/>
      <c r="O1073" s="69"/>
      <c r="P1073" s="69" t="s">
        <v>1669</v>
      </c>
      <c r="Q1073" s="69" t="s">
        <v>1217</v>
      </c>
      <c r="R1073" s="69"/>
      <c r="S1073" s="70">
        <v>3811.63</v>
      </c>
      <c r="T1073" s="70"/>
      <c r="U1073" s="69" t="s">
        <v>2136</v>
      </c>
      <c r="V1073" s="73">
        <v>99</v>
      </c>
      <c r="W1073" s="69" t="s">
        <v>2136</v>
      </c>
      <c r="X1073" s="69"/>
      <c r="Y1073" s="70"/>
      <c r="Z1073" s="69">
        <v>0</v>
      </c>
      <c r="AA1073" s="69"/>
      <c r="AB1073" s="69" t="s">
        <v>1191</v>
      </c>
      <c r="AC1073" s="69"/>
    </row>
    <row r="1074" spans="1:29" x14ac:dyDescent="0.25">
      <c r="A1074" s="69"/>
      <c r="B1074" s="69"/>
      <c r="C1074" s="69"/>
      <c r="D1074" s="69"/>
      <c r="E1074" s="69" t="s">
        <v>3529</v>
      </c>
      <c r="F1074" s="69"/>
      <c r="G1074" s="69"/>
      <c r="H1074" s="69"/>
      <c r="I1074" s="69"/>
      <c r="J1074" s="69"/>
      <c r="K1074" s="69"/>
      <c r="L1074" s="69" t="s">
        <v>3528</v>
      </c>
      <c r="M1074" s="70">
        <v>4933.59</v>
      </c>
      <c r="N1074" s="69"/>
      <c r="O1074" s="69"/>
      <c r="P1074" s="69" t="s">
        <v>1038</v>
      </c>
      <c r="Q1074" s="69" t="s">
        <v>1607</v>
      </c>
      <c r="R1074" s="69"/>
      <c r="S1074" s="70">
        <v>4933.59</v>
      </c>
      <c r="T1074" s="70"/>
      <c r="U1074" s="69" t="s">
        <v>1804</v>
      </c>
      <c r="V1074" s="73">
        <v>109</v>
      </c>
      <c r="W1074" s="69" t="s">
        <v>1804</v>
      </c>
      <c r="X1074" s="69"/>
      <c r="Y1074" s="70"/>
      <c r="Z1074" s="69">
        <v>0</v>
      </c>
      <c r="AA1074" s="69"/>
      <c r="AB1074" s="69" t="s">
        <v>967</v>
      </c>
      <c r="AC1074" s="69"/>
    </row>
    <row r="1075" spans="1:29" x14ac:dyDescent="0.25">
      <c r="A1075" s="69"/>
      <c r="B1075" s="69"/>
      <c r="C1075" s="69"/>
      <c r="D1075" s="69"/>
      <c r="E1075" s="69" t="s">
        <v>3529</v>
      </c>
      <c r="F1075" s="69"/>
      <c r="G1075" s="69"/>
      <c r="H1075" s="69"/>
      <c r="I1075" s="69"/>
      <c r="J1075" s="69"/>
      <c r="K1075" s="69"/>
      <c r="L1075" s="69" t="s">
        <v>3530</v>
      </c>
      <c r="M1075" s="70">
        <v>3928.61</v>
      </c>
      <c r="N1075" s="69"/>
      <c r="O1075" s="69"/>
      <c r="P1075" s="69" t="s">
        <v>1038</v>
      </c>
      <c r="Q1075" s="69" t="s">
        <v>1607</v>
      </c>
      <c r="R1075" s="69"/>
      <c r="S1075" s="70">
        <v>3928.61</v>
      </c>
      <c r="T1075" s="70"/>
      <c r="U1075" s="69" t="s">
        <v>1804</v>
      </c>
      <c r="V1075" s="73">
        <v>109</v>
      </c>
      <c r="W1075" s="69" t="s">
        <v>1804</v>
      </c>
      <c r="X1075" s="69"/>
      <c r="Y1075" s="70"/>
      <c r="Z1075" s="69">
        <v>0</v>
      </c>
      <c r="AA1075" s="69"/>
      <c r="AB1075" s="69" t="s">
        <v>1191</v>
      </c>
      <c r="AC1075" s="69"/>
    </row>
    <row r="1076" spans="1:29" x14ac:dyDescent="0.25">
      <c r="A1076" s="69"/>
      <c r="B1076" s="69"/>
      <c r="C1076" s="69"/>
      <c r="D1076" s="69"/>
      <c r="E1076" s="69" t="s">
        <v>3532</v>
      </c>
      <c r="F1076" s="69"/>
      <c r="G1076" s="69"/>
      <c r="H1076" s="69"/>
      <c r="I1076" s="69"/>
      <c r="J1076" s="69"/>
      <c r="K1076" s="69"/>
      <c r="L1076" s="69" t="s">
        <v>3531</v>
      </c>
      <c r="M1076" s="70">
        <v>72335.34</v>
      </c>
      <c r="N1076" s="69"/>
      <c r="O1076" s="69"/>
      <c r="P1076" s="69" t="s">
        <v>1038</v>
      </c>
      <c r="Q1076" s="69" t="s">
        <v>2170</v>
      </c>
      <c r="R1076" s="69"/>
      <c r="S1076" s="70">
        <v>72335.34</v>
      </c>
      <c r="T1076" s="70"/>
      <c r="U1076" s="69" t="s">
        <v>2388</v>
      </c>
      <c r="V1076" s="73">
        <v>98</v>
      </c>
      <c r="W1076" s="69" t="s">
        <v>2388</v>
      </c>
      <c r="X1076" s="69"/>
      <c r="Y1076" s="70"/>
      <c r="Z1076" s="69">
        <v>0</v>
      </c>
      <c r="AA1076" s="69"/>
      <c r="AB1076" s="69" t="s">
        <v>967</v>
      </c>
      <c r="AC1076" s="69"/>
    </row>
    <row r="1077" spans="1:29" x14ac:dyDescent="0.25">
      <c r="A1077" s="69"/>
      <c r="B1077" s="69"/>
      <c r="C1077" s="69"/>
      <c r="D1077" s="69"/>
      <c r="E1077" s="69" t="s">
        <v>3529</v>
      </c>
      <c r="F1077" s="69"/>
      <c r="G1077" s="69"/>
      <c r="H1077" s="69"/>
      <c r="I1077" s="69"/>
      <c r="J1077" s="69"/>
      <c r="K1077" s="69"/>
      <c r="L1077" s="69" t="s">
        <v>3533</v>
      </c>
      <c r="M1077" s="70">
        <v>11921.31</v>
      </c>
      <c r="N1077" s="69"/>
      <c r="O1077" s="69"/>
      <c r="P1077" s="69" t="s">
        <v>1038</v>
      </c>
      <c r="Q1077" s="69" t="s">
        <v>1607</v>
      </c>
      <c r="R1077" s="69"/>
      <c r="S1077" s="70">
        <v>11921.31</v>
      </c>
      <c r="T1077" s="70"/>
      <c r="U1077" s="69" t="s">
        <v>1804</v>
      </c>
      <c r="V1077" s="73">
        <v>109</v>
      </c>
      <c r="W1077" s="69" t="s">
        <v>1804</v>
      </c>
      <c r="X1077" s="69"/>
      <c r="Y1077" s="70"/>
      <c r="Z1077" s="69">
        <v>0</v>
      </c>
      <c r="AA1077" s="69"/>
      <c r="AB1077" s="69" t="s">
        <v>1191</v>
      </c>
      <c r="AC1077" s="69"/>
    </row>
    <row r="1078" spans="1:29" x14ac:dyDescent="0.25">
      <c r="A1078" s="69"/>
      <c r="B1078" s="69"/>
      <c r="C1078" s="69"/>
      <c r="D1078" s="69"/>
      <c r="E1078" s="69" t="s">
        <v>3535</v>
      </c>
      <c r="F1078" s="69"/>
      <c r="G1078" s="69"/>
      <c r="H1078" s="69"/>
      <c r="I1078" s="69"/>
      <c r="J1078" s="69"/>
      <c r="K1078" s="69"/>
      <c r="L1078" s="69" t="s">
        <v>3534</v>
      </c>
      <c r="M1078" s="70">
        <v>1610.73</v>
      </c>
      <c r="N1078" s="69"/>
      <c r="O1078" s="69"/>
      <c r="P1078" s="69" t="s">
        <v>1685</v>
      </c>
      <c r="Q1078" s="69" t="s">
        <v>1804</v>
      </c>
      <c r="R1078" s="69"/>
      <c r="S1078" s="70">
        <v>1610.73</v>
      </c>
      <c r="T1078" s="70"/>
      <c r="U1078" s="69" t="s">
        <v>1804</v>
      </c>
      <c r="V1078" s="73">
        <v>100</v>
      </c>
      <c r="W1078" s="69" t="s">
        <v>1804</v>
      </c>
      <c r="X1078" s="69"/>
      <c r="Y1078" s="70"/>
      <c r="Z1078" s="69">
        <v>0</v>
      </c>
      <c r="AA1078" s="69"/>
      <c r="AB1078" s="69" t="s">
        <v>997</v>
      </c>
      <c r="AC1078" s="69"/>
    </row>
    <row r="1079" spans="1:29" x14ac:dyDescent="0.25">
      <c r="A1079" s="69"/>
      <c r="B1079" s="69"/>
      <c r="C1079" s="69"/>
      <c r="D1079" s="69"/>
      <c r="E1079" s="69" t="s">
        <v>3535</v>
      </c>
      <c r="F1079" s="69"/>
      <c r="G1079" s="69"/>
      <c r="H1079" s="69"/>
      <c r="I1079" s="69"/>
      <c r="J1079" s="69"/>
      <c r="K1079" s="69"/>
      <c r="L1079" s="69" t="s">
        <v>3536</v>
      </c>
      <c r="M1079" s="70">
        <v>8130.6</v>
      </c>
      <c r="N1079" s="69"/>
      <c r="O1079" s="69"/>
      <c r="P1079" s="69" t="s">
        <v>1685</v>
      </c>
      <c r="Q1079" s="69" t="s">
        <v>1804</v>
      </c>
      <c r="R1079" s="69"/>
      <c r="S1079" s="70">
        <v>8130.6</v>
      </c>
      <c r="T1079" s="70"/>
      <c r="U1079" s="69" t="s">
        <v>1804</v>
      </c>
      <c r="V1079" s="73">
        <v>100</v>
      </c>
      <c r="W1079" s="69" t="s">
        <v>1804</v>
      </c>
      <c r="X1079" s="69"/>
      <c r="Y1079" s="70"/>
      <c r="Z1079" s="69">
        <v>0</v>
      </c>
      <c r="AA1079" s="69"/>
      <c r="AB1079" s="69" t="s">
        <v>1191</v>
      </c>
      <c r="AC1079" s="69"/>
    </row>
    <row r="1080" spans="1:29" x14ac:dyDescent="0.25">
      <c r="A1080" s="69"/>
      <c r="B1080" s="69"/>
      <c r="C1080" s="69"/>
      <c r="D1080" s="69"/>
      <c r="E1080" s="69" t="s">
        <v>3535</v>
      </c>
      <c r="F1080" s="69"/>
      <c r="G1080" s="69"/>
      <c r="H1080" s="69"/>
      <c r="I1080" s="69"/>
      <c r="J1080" s="69"/>
      <c r="K1080" s="69"/>
      <c r="L1080" s="69" t="s">
        <v>3537</v>
      </c>
      <c r="M1080" s="70">
        <v>27776.38</v>
      </c>
      <c r="N1080" s="69"/>
      <c r="O1080" s="69"/>
      <c r="P1080" s="69" t="s">
        <v>1685</v>
      </c>
      <c r="Q1080" s="69" t="s">
        <v>1804</v>
      </c>
      <c r="R1080" s="69"/>
      <c r="S1080" s="70">
        <v>27776.38</v>
      </c>
      <c r="T1080" s="70"/>
      <c r="U1080" s="69" t="s">
        <v>1804</v>
      </c>
      <c r="V1080" s="73">
        <v>100</v>
      </c>
      <c r="W1080" s="69" t="s">
        <v>1804</v>
      </c>
      <c r="X1080" s="69"/>
      <c r="Y1080" s="70"/>
      <c r="Z1080" s="69">
        <v>0</v>
      </c>
      <c r="AA1080" s="69"/>
      <c r="AB1080" s="69" t="s">
        <v>967</v>
      </c>
      <c r="AC1080" s="69"/>
    </row>
    <row r="1081" spans="1:29" x14ac:dyDescent="0.25">
      <c r="A1081" s="69"/>
      <c r="B1081" s="69"/>
      <c r="C1081" s="69"/>
      <c r="D1081" s="69"/>
      <c r="E1081" s="69" t="s">
        <v>3539</v>
      </c>
      <c r="F1081" s="69"/>
      <c r="G1081" s="69"/>
      <c r="H1081" s="69"/>
      <c r="I1081" s="69"/>
      <c r="J1081" s="69"/>
      <c r="K1081" s="69"/>
      <c r="L1081" s="69" t="s">
        <v>3538</v>
      </c>
      <c r="M1081" s="70">
        <v>1422.2</v>
      </c>
      <c r="N1081" s="69"/>
      <c r="O1081" s="69"/>
      <c r="P1081" s="69" t="s">
        <v>1728</v>
      </c>
      <c r="Q1081" s="69" t="s">
        <v>1612</v>
      </c>
      <c r="R1081" s="69"/>
      <c r="S1081" s="70">
        <v>1422.2</v>
      </c>
      <c r="T1081" s="70"/>
      <c r="U1081" s="69" t="s">
        <v>2207</v>
      </c>
      <c r="V1081" s="73">
        <v>105</v>
      </c>
      <c r="W1081" s="69" t="s">
        <v>2207</v>
      </c>
      <c r="X1081" s="69"/>
      <c r="Y1081" s="70"/>
      <c r="Z1081" s="69">
        <v>0</v>
      </c>
      <c r="AA1081" s="69"/>
      <c r="AB1081" s="69" t="s">
        <v>1191</v>
      </c>
      <c r="AC1081" s="69"/>
    </row>
    <row r="1082" spans="1:29" x14ac:dyDescent="0.25">
      <c r="A1082" s="69"/>
      <c r="B1082" s="69"/>
      <c r="C1082" s="69"/>
      <c r="D1082" s="69"/>
      <c r="E1082" s="69" t="s">
        <v>3539</v>
      </c>
      <c r="F1082" s="69"/>
      <c r="G1082" s="69"/>
      <c r="H1082" s="69"/>
      <c r="I1082" s="69"/>
      <c r="J1082" s="69"/>
      <c r="K1082" s="69"/>
      <c r="L1082" s="69" t="s">
        <v>3540</v>
      </c>
      <c r="M1082" s="70">
        <v>44.75</v>
      </c>
      <c r="N1082" s="69"/>
      <c r="O1082" s="69"/>
      <c r="P1082" s="69" t="s">
        <v>1728</v>
      </c>
      <c r="Q1082" s="69" t="s">
        <v>1612</v>
      </c>
      <c r="R1082" s="69"/>
      <c r="S1082" s="70">
        <v>44.75</v>
      </c>
      <c r="T1082" s="70"/>
      <c r="U1082" s="69" t="s">
        <v>2207</v>
      </c>
      <c r="V1082" s="73">
        <v>105</v>
      </c>
      <c r="W1082" s="69" t="s">
        <v>2207</v>
      </c>
      <c r="X1082" s="69"/>
      <c r="Y1082" s="70"/>
      <c r="Z1082" s="69">
        <v>0</v>
      </c>
      <c r="AA1082" s="69"/>
      <c r="AB1082" s="69" t="s">
        <v>1191</v>
      </c>
      <c r="AC1082" s="69"/>
    </row>
    <row r="1083" spans="1:29" x14ac:dyDescent="0.25">
      <c r="A1083" s="69"/>
      <c r="B1083" s="69"/>
      <c r="C1083" s="69"/>
      <c r="D1083" s="69"/>
      <c r="E1083" s="69" t="s">
        <v>3539</v>
      </c>
      <c r="F1083" s="69"/>
      <c r="G1083" s="69"/>
      <c r="H1083" s="69"/>
      <c r="I1083" s="69"/>
      <c r="J1083" s="69"/>
      <c r="K1083" s="69"/>
      <c r="L1083" s="69" t="s">
        <v>3541</v>
      </c>
      <c r="M1083" s="70">
        <v>3929.47</v>
      </c>
      <c r="N1083" s="69"/>
      <c r="O1083" s="69"/>
      <c r="P1083" s="69" t="s">
        <v>1728</v>
      </c>
      <c r="Q1083" s="69" t="s">
        <v>1612</v>
      </c>
      <c r="R1083" s="69"/>
      <c r="S1083" s="70">
        <v>3929.47</v>
      </c>
      <c r="T1083" s="70"/>
      <c r="U1083" s="69" t="s">
        <v>2207</v>
      </c>
      <c r="V1083" s="73">
        <v>105</v>
      </c>
      <c r="W1083" s="69" t="s">
        <v>2207</v>
      </c>
      <c r="X1083" s="69"/>
      <c r="Y1083" s="70"/>
      <c r="Z1083" s="69">
        <v>0</v>
      </c>
      <c r="AA1083" s="69"/>
      <c r="AB1083" s="69" t="s">
        <v>1191</v>
      </c>
      <c r="AC1083" s="69"/>
    </row>
    <row r="1084" spans="1:29" x14ac:dyDescent="0.25">
      <c r="A1084" s="69"/>
      <c r="B1084" s="69"/>
      <c r="C1084" s="69"/>
      <c r="D1084" s="69"/>
      <c r="E1084" s="69" t="s">
        <v>3539</v>
      </c>
      <c r="F1084" s="69"/>
      <c r="G1084" s="69"/>
      <c r="H1084" s="69"/>
      <c r="I1084" s="69"/>
      <c r="J1084" s="69"/>
      <c r="K1084" s="69"/>
      <c r="L1084" s="69" t="s">
        <v>3542</v>
      </c>
      <c r="M1084" s="70">
        <v>11086.36</v>
      </c>
      <c r="N1084" s="69"/>
      <c r="O1084" s="69"/>
      <c r="P1084" s="69" t="s">
        <v>1728</v>
      </c>
      <c r="Q1084" s="69" t="s">
        <v>1612</v>
      </c>
      <c r="R1084" s="69"/>
      <c r="S1084" s="70">
        <v>11086.36</v>
      </c>
      <c r="T1084" s="70"/>
      <c r="U1084" s="69" t="s">
        <v>2207</v>
      </c>
      <c r="V1084" s="73">
        <v>105</v>
      </c>
      <c r="W1084" s="69" t="s">
        <v>2207</v>
      </c>
      <c r="X1084" s="69"/>
      <c r="Y1084" s="70"/>
      <c r="Z1084" s="69">
        <v>0</v>
      </c>
      <c r="AA1084" s="69"/>
      <c r="AB1084" s="69" t="s">
        <v>967</v>
      </c>
      <c r="AC1084" s="69"/>
    </row>
    <row r="1085" spans="1:29" x14ac:dyDescent="0.25">
      <c r="A1085" s="69"/>
      <c r="B1085" s="69"/>
      <c r="C1085" s="69"/>
      <c r="D1085" s="69"/>
      <c r="E1085" s="69" t="s">
        <v>3539</v>
      </c>
      <c r="F1085" s="69"/>
      <c r="G1085" s="69"/>
      <c r="H1085" s="69"/>
      <c r="I1085" s="69"/>
      <c r="J1085" s="69"/>
      <c r="K1085" s="69"/>
      <c r="L1085" s="69" t="s">
        <v>3543</v>
      </c>
      <c r="M1085" s="70">
        <v>3181.24</v>
      </c>
      <c r="N1085" s="69"/>
      <c r="O1085" s="69"/>
      <c r="P1085" s="69" t="s">
        <v>1728</v>
      </c>
      <c r="Q1085" s="69" t="s">
        <v>1612</v>
      </c>
      <c r="R1085" s="69"/>
      <c r="S1085" s="70">
        <v>3181.24</v>
      </c>
      <c r="T1085" s="70"/>
      <c r="U1085" s="69" t="s">
        <v>2207</v>
      </c>
      <c r="V1085" s="73">
        <v>105</v>
      </c>
      <c r="W1085" s="69" t="s">
        <v>2207</v>
      </c>
      <c r="X1085" s="69"/>
      <c r="Y1085" s="70"/>
      <c r="Z1085" s="69">
        <v>0</v>
      </c>
      <c r="AA1085" s="69"/>
      <c r="AB1085" s="69" t="s">
        <v>1191</v>
      </c>
      <c r="AC1085" s="69"/>
    </row>
    <row r="1086" spans="1:29" x14ac:dyDescent="0.25">
      <c r="A1086" s="69"/>
      <c r="B1086" s="69"/>
      <c r="C1086" s="69"/>
      <c r="D1086" s="69"/>
      <c r="E1086" s="69" t="s">
        <v>3545</v>
      </c>
      <c r="F1086" s="69"/>
      <c r="G1086" s="69"/>
      <c r="H1086" s="69"/>
      <c r="I1086" s="69"/>
      <c r="J1086" s="69"/>
      <c r="K1086" s="69"/>
      <c r="L1086" s="69" t="s">
        <v>3544</v>
      </c>
      <c r="M1086" s="70">
        <v>7239.64</v>
      </c>
      <c r="N1086" s="69"/>
      <c r="O1086" s="69"/>
      <c r="P1086" s="69" t="s">
        <v>1088</v>
      </c>
      <c r="Q1086" s="69" t="s">
        <v>1542</v>
      </c>
      <c r="R1086" s="69"/>
      <c r="S1086" s="70">
        <v>7239.64</v>
      </c>
      <c r="T1086" s="70"/>
      <c r="U1086" s="69" t="s">
        <v>2157</v>
      </c>
      <c r="V1086" s="73">
        <v>103</v>
      </c>
      <c r="W1086" s="69" t="s">
        <v>2157</v>
      </c>
      <c r="X1086" s="69"/>
      <c r="Y1086" s="70"/>
      <c r="Z1086" s="69">
        <v>0</v>
      </c>
      <c r="AA1086" s="69"/>
      <c r="AB1086" s="69" t="s">
        <v>967</v>
      </c>
      <c r="AC1086" s="69"/>
    </row>
    <row r="1087" spans="1:29" x14ac:dyDescent="0.25">
      <c r="A1087" s="69"/>
      <c r="B1087" s="69"/>
      <c r="C1087" s="69"/>
      <c r="D1087" s="69"/>
      <c r="E1087" s="69" t="s">
        <v>3545</v>
      </c>
      <c r="F1087" s="69"/>
      <c r="G1087" s="69"/>
      <c r="H1087" s="69"/>
      <c r="I1087" s="69"/>
      <c r="J1087" s="69"/>
      <c r="K1087" s="69"/>
      <c r="L1087" s="69" t="s">
        <v>3546</v>
      </c>
      <c r="M1087" s="70">
        <v>528.88</v>
      </c>
      <c r="N1087" s="69"/>
      <c r="O1087" s="69"/>
      <c r="P1087" s="69" t="s">
        <v>1088</v>
      </c>
      <c r="Q1087" s="69" t="s">
        <v>1542</v>
      </c>
      <c r="R1087" s="69"/>
      <c r="S1087" s="70">
        <v>528.88</v>
      </c>
      <c r="T1087" s="70"/>
      <c r="U1087" s="69" t="s">
        <v>2157</v>
      </c>
      <c r="V1087" s="73">
        <v>103</v>
      </c>
      <c r="W1087" s="69" t="s">
        <v>2157</v>
      </c>
      <c r="X1087" s="69"/>
      <c r="Y1087" s="70"/>
      <c r="Z1087" s="69">
        <v>0</v>
      </c>
      <c r="AA1087" s="69"/>
      <c r="AB1087" s="69" t="s">
        <v>1191</v>
      </c>
      <c r="AC1087" s="69"/>
    </row>
    <row r="1088" spans="1:29" x14ac:dyDescent="0.25">
      <c r="A1088" s="69"/>
      <c r="B1088" s="69"/>
      <c r="C1088" s="69"/>
      <c r="D1088" s="69"/>
      <c r="E1088" s="69" t="s">
        <v>3545</v>
      </c>
      <c r="F1088" s="69"/>
      <c r="G1088" s="69"/>
      <c r="H1088" s="69"/>
      <c r="I1088" s="69"/>
      <c r="J1088" s="69"/>
      <c r="K1088" s="69"/>
      <c r="L1088" s="69" t="s">
        <v>3547</v>
      </c>
      <c r="M1088" s="70">
        <v>825.71</v>
      </c>
      <c r="N1088" s="69"/>
      <c r="O1088" s="69"/>
      <c r="P1088" s="69" t="s">
        <v>1088</v>
      </c>
      <c r="Q1088" s="69" t="s">
        <v>1542</v>
      </c>
      <c r="R1088" s="69"/>
      <c r="S1088" s="70">
        <v>825.71</v>
      </c>
      <c r="T1088" s="70"/>
      <c r="U1088" s="69" t="s">
        <v>2157</v>
      </c>
      <c r="V1088" s="73">
        <v>103</v>
      </c>
      <c r="W1088" s="69" t="s">
        <v>2157</v>
      </c>
      <c r="X1088" s="69"/>
      <c r="Y1088" s="70"/>
      <c r="Z1088" s="69">
        <v>0</v>
      </c>
      <c r="AA1088" s="69"/>
      <c r="AB1088" s="69" t="s">
        <v>1191</v>
      </c>
      <c r="AC1088" s="69"/>
    </row>
    <row r="1089" spans="1:29" x14ac:dyDescent="0.25">
      <c r="A1089" s="69"/>
      <c r="B1089" s="69"/>
      <c r="C1089" s="69"/>
      <c r="D1089" s="69"/>
      <c r="E1089" s="69" t="s">
        <v>3549</v>
      </c>
      <c r="F1089" s="69"/>
      <c r="G1089" s="69"/>
      <c r="H1089" s="69"/>
      <c r="I1089" s="69"/>
      <c r="J1089" s="69"/>
      <c r="K1089" s="69"/>
      <c r="L1089" s="69" t="s">
        <v>3548</v>
      </c>
      <c r="M1089" s="70">
        <v>72.510000000000005</v>
      </c>
      <c r="N1089" s="69"/>
      <c r="O1089" s="69"/>
      <c r="P1089" s="69" t="s">
        <v>2229</v>
      </c>
      <c r="Q1089" s="69" t="s">
        <v>2207</v>
      </c>
      <c r="R1089" s="69"/>
      <c r="S1089" s="70">
        <v>72.510000000000005</v>
      </c>
      <c r="T1089" s="70"/>
      <c r="U1089" s="69" t="s">
        <v>2207</v>
      </c>
      <c r="V1089" s="73">
        <v>81</v>
      </c>
      <c r="W1089" s="69" t="s">
        <v>2207</v>
      </c>
      <c r="X1089" s="69"/>
      <c r="Y1089" s="70"/>
      <c r="Z1089" s="69">
        <v>0</v>
      </c>
      <c r="AA1089" s="69"/>
      <c r="AB1089" s="69" t="s">
        <v>1191</v>
      </c>
      <c r="AC1089" s="69"/>
    </row>
    <row r="1090" spans="1:29" x14ac:dyDescent="0.25">
      <c r="A1090" s="69"/>
      <c r="B1090" s="69"/>
      <c r="C1090" s="69"/>
      <c r="D1090" s="69"/>
      <c r="E1090" s="69" t="s">
        <v>3549</v>
      </c>
      <c r="F1090" s="69"/>
      <c r="G1090" s="69"/>
      <c r="H1090" s="69"/>
      <c r="I1090" s="69"/>
      <c r="J1090" s="69"/>
      <c r="K1090" s="69"/>
      <c r="L1090" s="69" t="s">
        <v>3550</v>
      </c>
      <c r="M1090" s="70">
        <v>1491.57</v>
      </c>
      <c r="N1090" s="69"/>
      <c r="O1090" s="69"/>
      <c r="P1090" s="69" t="s">
        <v>2229</v>
      </c>
      <c r="Q1090" s="69" t="s">
        <v>2207</v>
      </c>
      <c r="R1090" s="69"/>
      <c r="S1090" s="70">
        <v>1491.57</v>
      </c>
      <c r="T1090" s="70"/>
      <c r="U1090" s="69" t="s">
        <v>2207</v>
      </c>
      <c r="V1090" s="73">
        <v>81</v>
      </c>
      <c r="W1090" s="69" t="s">
        <v>2207</v>
      </c>
      <c r="X1090" s="69"/>
      <c r="Y1090" s="70"/>
      <c r="Z1090" s="69">
        <v>0</v>
      </c>
      <c r="AA1090" s="69"/>
      <c r="AB1090" s="69" t="s">
        <v>1191</v>
      </c>
      <c r="AC1090" s="69"/>
    </row>
    <row r="1091" spans="1:29" x14ac:dyDescent="0.25">
      <c r="A1091" s="69"/>
      <c r="B1091" s="69"/>
      <c r="C1091" s="69"/>
      <c r="D1091" s="69"/>
      <c r="E1091" s="69" t="s">
        <v>3552</v>
      </c>
      <c r="F1091" s="69"/>
      <c r="G1091" s="69"/>
      <c r="H1091" s="69"/>
      <c r="I1091" s="69"/>
      <c r="J1091" s="69"/>
      <c r="K1091" s="69"/>
      <c r="L1091" s="69" t="s">
        <v>3551</v>
      </c>
      <c r="M1091" s="70">
        <v>8218.4599999999991</v>
      </c>
      <c r="N1091" s="69"/>
      <c r="O1091" s="69"/>
      <c r="P1091" s="69" t="s">
        <v>1307</v>
      </c>
      <c r="Q1091" s="69" t="s">
        <v>3160</v>
      </c>
      <c r="R1091" s="69"/>
      <c r="S1091" s="70">
        <v>8218.4599999999991</v>
      </c>
      <c r="T1091" s="70"/>
      <c r="U1091" s="69" t="s">
        <v>3160</v>
      </c>
      <c r="V1091" s="73">
        <v>45</v>
      </c>
      <c r="W1091" s="69" t="s">
        <v>3160</v>
      </c>
      <c r="X1091" s="69"/>
      <c r="Y1091" s="70"/>
      <c r="Z1091" s="69">
        <v>0</v>
      </c>
      <c r="AA1091" s="69"/>
      <c r="AB1091" s="69" t="s">
        <v>967</v>
      </c>
      <c r="AC1091" s="69"/>
    </row>
    <row r="1092" spans="1:29" x14ac:dyDescent="0.25">
      <c r="A1092" s="69"/>
      <c r="B1092" s="69"/>
      <c r="C1092" s="69"/>
      <c r="D1092" s="69"/>
      <c r="E1092" s="69" t="s">
        <v>3554</v>
      </c>
      <c r="F1092" s="69"/>
      <c r="G1092" s="69"/>
      <c r="H1092" s="69"/>
      <c r="I1092" s="69"/>
      <c r="J1092" s="69"/>
      <c r="K1092" s="69"/>
      <c r="L1092" s="69" t="s">
        <v>3553</v>
      </c>
      <c r="M1092" s="70">
        <v>1443.64</v>
      </c>
      <c r="N1092" s="69"/>
      <c r="O1092" s="69"/>
      <c r="P1092" s="69" t="s">
        <v>1097</v>
      </c>
      <c r="Q1092" s="69"/>
      <c r="R1092" s="69"/>
      <c r="S1092" s="70">
        <v>1443.64</v>
      </c>
      <c r="T1092" s="70"/>
      <c r="U1092" s="69"/>
      <c r="V1092" s="69"/>
      <c r="W1092" s="69"/>
      <c r="X1092" s="69"/>
      <c r="Y1092" s="70"/>
      <c r="Z1092" s="69">
        <v>0</v>
      </c>
      <c r="AA1092" s="69"/>
      <c r="AB1092" s="69" t="s">
        <v>1191</v>
      </c>
      <c r="AC1092" s="69"/>
    </row>
    <row r="1093" spans="1:29" x14ac:dyDescent="0.25">
      <c r="A1093" s="69"/>
      <c r="B1093" s="69"/>
      <c r="C1093" s="69"/>
      <c r="D1093" s="69"/>
      <c r="E1093" s="69" t="s">
        <v>3554</v>
      </c>
      <c r="F1093" s="69"/>
      <c r="G1093" s="69"/>
      <c r="H1093" s="69"/>
      <c r="I1093" s="69"/>
      <c r="J1093" s="69"/>
      <c r="K1093" s="69"/>
      <c r="L1093" s="69" t="s">
        <v>3555</v>
      </c>
      <c r="M1093" s="70">
        <v>324.91000000000003</v>
      </c>
      <c r="N1093" s="69"/>
      <c r="O1093" s="69"/>
      <c r="P1093" s="69" t="s">
        <v>1097</v>
      </c>
      <c r="Q1093" s="69"/>
      <c r="R1093" s="69"/>
      <c r="S1093" s="70">
        <v>324.91000000000003</v>
      </c>
      <c r="T1093" s="70"/>
      <c r="U1093" s="69"/>
      <c r="V1093" s="69"/>
      <c r="W1093" s="69"/>
      <c r="X1093" s="69"/>
      <c r="Y1093" s="70"/>
      <c r="Z1093" s="69">
        <v>0</v>
      </c>
      <c r="AA1093" s="69"/>
      <c r="AB1093" s="69" t="s">
        <v>997</v>
      </c>
      <c r="AC1093" s="69"/>
    </row>
    <row r="1094" spans="1:29" x14ac:dyDescent="0.25">
      <c r="A1094" s="69"/>
      <c r="B1094" s="69"/>
      <c r="C1094" s="69"/>
      <c r="D1094" s="69"/>
      <c r="E1094" s="69" t="s">
        <v>3554</v>
      </c>
      <c r="F1094" s="69"/>
      <c r="G1094" s="69"/>
      <c r="H1094" s="69"/>
      <c r="I1094" s="69"/>
      <c r="J1094" s="69"/>
      <c r="K1094" s="69"/>
      <c r="L1094" s="69" t="s">
        <v>3556</v>
      </c>
      <c r="M1094" s="70">
        <v>1415.77</v>
      </c>
      <c r="N1094" s="69"/>
      <c r="O1094" s="69"/>
      <c r="P1094" s="69" t="s">
        <v>1097</v>
      </c>
      <c r="Q1094" s="69"/>
      <c r="R1094" s="69"/>
      <c r="S1094" s="70">
        <v>1415.77</v>
      </c>
      <c r="T1094" s="70"/>
      <c r="U1094" s="69"/>
      <c r="V1094" s="69"/>
      <c r="W1094" s="69"/>
      <c r="X1094" s="69"/>
      <c r="Y1094" s="70"/>
      <c r="Z1094" s="69">
        <v>0</v>
      </c>
      <c r="AA1094" s="69"/>
      <c r="AB1094" s="69" t="s">
        <v>997</v>
      </c>
      <c r="AC1094" s="69"/>
    </row>
    <row r="1095" spans="1:29" x14ac:dyDescent="0.25">
      <c r="A1095" s="69"/>
      <c r="B1095" s="69"/>
      <c r="C1095" s="69"/>
      <c r="D1095" s="69"/>
      <c r="E1095" s="69" t="s">
        <v>3554</v>
      </c>
      <c r="F1095" s="69"/>
      <c r="G1095" s="69"/>
      <c r="H1095" s="69"/>
      <c r="I1095" s="69"/>
      <c r="J1095" s="69"/>
      <c r="K1095" s="69"/>
      <c r="L1095" s="69" t="s">
        <v>3557</v>
      </c>
      <c r="M1095" s="70">
        <v>778.67</v>
      </c>
      <c r="N1095" s="69"/>
      <c r="O1095" s="69"/>
      <c r="P1095" s="69" t="s">
        <v>1097</v>
      </c>
      <c r="Q1095" s="69"/>
      <c r="R1095" s="69"/>
      <c r="S1095" s="70">
        <v>778.67</v>
      </c>
      <c r="T1095" s="70"/>
      <c r="U1095" s="69"/>
      <c r="V1095" s="69"/>
      <c r="W1095" s="69"/>
      <c r="X1095" s="69"/>
      <c r="Y1095" s="70"/>
      <c r="Z1095" s="69">
        <v>0</v>
      </c>
      <c r="AA1095" s="69"/>
      <c r="AB1095" s="69" t="s">
        <v>1191</v>
      </c>
      <c r="AC1095" s="69"/>
    </row>
    <row r="1096" spans="1:29" x14ac:dyDescent="0.25">
      <c r="A1096" s="69"/>
      <c r="B1096" s="69"/>
      <c r="C1096" s="69"/>
      <c r="D1096" s="69"/>
      <c r="E1096" s="69" t="s">
        <v>3559</v>
      </c>
      <c r="F1096" s="69"/>
      <c r="G1096" s="69"/>
      <c r="H1096" s="69"/>
      <c r="I1096" s="69"/>
      <c r="J1096" s="69"/>
      <c r="K1096" s="69"/>
      <c r="L1096" s="69" t="s">
        <v>3558</v>
      </c>
      <c r="M1096" s="70">
        <v>322.70999999999998</v>
      </c>
      <c r="N1096" s="69"/>
      <c r="O1096" s="69"/>
      <c r="P1096" s="69" t="s">
        <v>2175</v>
      </c>
      <c r="Q1096" s="69"/>
      <c r="R1096" s="69"/>
      <c r="S1096" s="70">
        <v>322.70999999999998</v>
      </c>
      <c r="T1096" s="70"/>
      <c r="U1096" s="69"/>
      <c r="V1096" s="69"/>
      <c r="W1096" s="69"/>
      <c r="X1096" s="69"/>
      <c r="Y1096" s="70"/>
      <c r="Z1096" s="69">
        <v>0</v>
      </c>
      <c r="AA1096" s="69"/>
      <c r="AB1096" s="69" t="s">
        <v>997</v>
      </c>
      <c r="AC1096" s="69"/>
    </row>
    <row r="1097" spans="1:29" x14ac:dyDescent="0.25">
      <c r="A1097" s="69"/>
      <c r="B1097" s="69"/>
      <c r="C1097" s="69"/>
      <c r="D1097" s="69"/>
      <c r="E1097" s="69" t="s">
        <v>3559</v>
      </c>
      <c r="F1097" s="69"/>
      <c r="G1097" s="69"/>
      <c r="H1097" s="69"/>
      <c r="I1097" s="69"/>
      <c r="J1097" s="69"/>
      <c r="K1097" s="69"/>
      <c r="L1097" s="69" t="s">
        <v>3560</v>
      </c>
      <c r="M1097" s="70">
        <v>21.9</v>
      </c>
      <c r="N1097" s="69"/>
      <c r="O1097" s="69"/>
      <c r="P1097" s="69" t="s">
        <v>2175</v>
      </c>
      <c r="Q1097" s="69"/>
      <c r="R1097" s="69"/>
      <c r="S1097" s="70">
        <v>21.9</v>
      </c>
      <c r="T1097" s="70"/>
      <c r="U1097" s="69"/>
      <c r="V1097" s="69"/>
      <c r="W1097" s="69"/>
      <c r="X1097" s="69"/>
      <c r="Y1097" s="70"/>
      <c r="Z1097" s="69">
        <v>0</v>
      </c>
      <c r="AA1097" s="69"/>
      <c r="AB1097" s="69" t="s">
        <v>1191</v>
      </c>
      <c r="AC1097" s="69"/>
    </row>
    <row r="1098" spans="1:29" x14ac:dyDescent="0.25">
      <c r="A1098" s="69"/>
      <c r="B1098" s="69"/>
      <c r="C1098" s="69"/>
      <c r="D1098" s="69"/>
      <c r="E1098" s="69" t="s">
        <v>3559</v>
      </c>
      <c r="F1098" s="69"/>
      <c r="G1098" s="69"/>
      <c r="H1098" s="69"/>
      <c r="I1098" s="69"/>
      <c r="J1098" s="69"/>
      <c r="K1098" s="69"/>
      <c r="L1098" s="69" t="s">
        <v>3561</v>
      </c>
      <c r="M1098" s="70">
        <v>306.68</v>
      </c>
      <c r="N1098" s="69"/>
      <c r="O1098" s="69"/>
      <c r="P1098" s="69" t="s">
        <v>2175</v>
      </c>
      <c r="Q1098" s="69"/>
      <c r="R1098" s="69"/>
      <c r="S1098" s="70">
        <v>306.68</v>
      </c>
      <c r="T1098" s="70"/>
      <c r="U1098" s="69"/>
      <c r="V1098" s="69"/>
      <c r="W1098" s="69"/>
      <c r="X1098" s="69"/>
      <c r="Y1098" s="70"/>
      <c r="Z1098" s="69">
        <v>0</v>
      </c>
      <c r="AA1098" s="69"/>
      <c r="AB1098" s="69" t="s">
        <v>1191</v>
      </c>
      <c r="AC1098" s="69"/>
    </row>
    <row r="1099" spans="1:29" x14ac:dyDescent="0.25">
      <c r="A1099" s="71" t="s">
        <v>193</v>
      </c>
      <c r="B1099" s="71"/>
      <c r="C1099" s="71"/>
      <c r="D1099" s="71"/>
      <c r="E1099" s="71"/>
      <c r="F1099" s="71"/>
      <c r="G1099" s="71"/>
      <c r="H1099" s="71"/>
      <c r="I1099" s="71"/>
      <c r="J1099" s="72">
        <v>313419.71999999997</v>
      </c>
      <c r="K1099" s="71"/>
      <c r="L1099" s="71"/>
      <c r="M1099" s="72">
        <v>313308.75000000006</v>
      </c>
      <c r="N1099" s="72">
        <v>110.96999999991385</v>
      </c>
      <c r="O1099" s="71"/>
      <c r="P1099" s="71"/>
      <c r="Q1099" s="71"/>
      <c r="R1099" s="71"/>
      <c r="S1099" s="72">
        <v>313308.75000000006</v>
      </c>
      <c r="T1099" s="72">
        <v>308134.21999999997</v>
      </c>
      <c r="U1099" s="71"/>
      <c r="V1099" s="71"/>
      <c r="W1099" s="71"/>
      <c r="X1099" s="72">
        <v>5174.5300000000861</v>
      </c>
      <c r="Y1099" s="72">
        <v>0</v>
      </c>
      <c r="Z1099" s="72">
        <v>308134.21999999997</v>
      </c>
      <c r="AA1099" s="69"/>
      <c r="AB1099" s="69"/>
      <c r="AC1099" s="69"/>
    </row>
    <row r="1100" spans="1:29" ht="50" x14ac:dyDescent="0.25">
      <c r="A1100" s="68" t="s">
        <v>3562</v>
      </c>
      <c r="B1100" s="69" t="s">
        <v>3563</v>
      </c>
      <c r="C1100" s="69" t="s">
        <v>3564</v>
      </c>
      <c r="D1100" s="69" t="s">
        <v>3358</v>
      </c>
      <c r="E1100" s="69" t="s">
        <v>3566</v>
      </c>
      <c r="F1100" s="69" t="s">
        <v>2348</v>
      </c>
      <c r="G1100" s="69" t="s">
        <v>1071</v>
      </c>
      <c r="H1100" s="69" t="s">
        <v>1105</v>
      </c>
      <c r="I1100" s="69" t="s">
        <v>2715</v>
      </c>
      <c r="J1100" s="70">
        <v>141177.79</v>
      </c>
      <c r="K1100" s="69" t="s">
        <v>3349</v>
      </c>
      <c r="L1100" s="69" t="s">
        <v>3565</v>
      </c>
      <c r="M1100" s="70">
        <v>8632.85</v>
      </c>
      <c r="N1100" s="69"/>
      <c r="O1100" s="69"/>
      <c r="P1100" s="69" t="s">
        <v>1928</v>
      </c>
      <c r="Q1100" s="69"/>
      <c r="R1100" s="69"/>
      <c r="S1100" s="70">
        <v>8632.85</v>
      </c>
      <c r="T1100" s="70"/>
      <c r="U1100" s="69"/>
      <c r="V1100" s="69"/>
      <c r="W1100" s="69"/>
      <c r="X1100" s="69"/>
      <c r="Y1100" s="70"/>
      <c r="Z1100" s="69">
        <v>0</v>
      </c>
      <c r="AA1100" s="69" t="s">
        <v>989</v>
      </c>
      <c r="AB1100" s="69" t="s">
        <v>997</v>
      </c>
      <c r="AC1100" s="69" t="s">
        <v>3567</v>
      </c>
    </row>
    <row r="1101" spans="1:29" x14ac:dyDescent="0.25">
      <c r="A1101" s="69"/>
      <c r="B1101" s="69"/>
      <c r="C1101" s="69"/>
      <c r="D1101" s="69"/>
      <c r="E1101" s="69" t="s">
        <v>3569</v>
      </c>
      <c r="F1101" s="69"/>
      <c r="G1101" s="69"/>
      <c r="H1101" s="69"/>
      <c r="I1101" s="69"/>
      <c r="J1101" s="69"/>
      <c r="K1101" s="69"/>
      <c r="L1101" s="69" t="s">
        <v>3568</v>
      </c>
      <c r="M1101" s="70">
        <v>36357.49</v>
      </c>
      <c r="N1101" s="69"/>
      <c r="O1101" s="69"/>
      <c r="P1101" s="69" t="s">
        <v>1207</v>
      </c>
      <c r="Q1101" s="69" t="s">
        <v>1738</v>
      </c>
      <c r="R1101" s="69"/>
      <c r="S1101" s="70">
        <v>36357.49</v>
      </c>
      <c r="T1101" s="70"/>
      <c r="U1101" s="69" t="s">
        <v>1718</v>
      </c>
      <c r="V1101" s="73">
        <v>106</v>
      </c>
      <c r="W1101" s="69" t="s">
        <v>1718</v>
      </c>
      <c r="X1101" s="69"/>
      <c r="Y1101" s="70"/>
      <c r="Z1101" s="69">
        <v>0</v>
      </c>
      <c r="AA1101" s="69"/>
      <c r="AB1101" s="69" t="s">
        <v>967</v>
      </c>
      <c r="AC1101" s="69"/>
    </row>
    <row r="1102" spans="1:29" x14ac:dyDescent="0.25">
      <c r="A1102" s="69"/>
      <c r="B1102" s="69"/>
      <c r="C1102" s="69"/>
      <c r="D1102" s="69"/>
      <c r="E1102" s="69" t="s">
        <v>3571</v>
      </c>
      <c r="F1102" s="69"/>
      <c r="G1102" s="69"/>
      <c r="H1102" s="69"/>
      <c r="I1102" s="69"/>
      <c r="J1102" s="69"/>
      <c r="K1102" s="69"/>
      <c r="L1102" s="69" t="s">
        <v>3570</v>
      </c>
      <c r="M1102" s="70">
        <v>9534.52</v>
      </c>
      <c r="N1102" s="69"/>
      <c r="O1102" s="69"/>
      <c r="P1102" s="69" t="s">
        <v>2020</v>
      </c>
      <c r="Q1102" s="69" t="s">
        <v>1211</v>
      </c>
      <c r="R1102" s="69"/>
      <c r="S1102" s="70">
        <v>9534.52</v>
      </c>
      <c r="T1102" s="70"/>
      <c r="U1102" s="69" t="s">
        <v>1718</v>
      </c>
      <c r="V1102" s="73">
        <v>105</v>
      </c>
      <c r="W1102" s="69" t="s">
        <v>1718</v>
      </c>
      <c r="X1102" s="69"/>
      <c r="Y1102" s="70"/>
      <c r="Z1102" s="69">
        <v>0</v>
      </c>
      <c r="AA1102" s="69"/>
      <c r="AB1102" s="69" t="s">
        <v>967</v>
      </c>
      <c r="AC1102" s="69"/>
    </row>
    <row r="1103" spans="1:29" x14ac:dyDescent="0.25">
      <c r="A1103" s="69"/>
      <c r="B1103" s="69"/>
      <c r="C1103" s="69"/>
      <c r="D1103" s="69"/>
      <c r="E1103" s="69" t="s">
        <v>3573</v>
      </c>
      <c r="F1103" s="69"/>
      <c r="G1103" s="69"/>
      <c r="H1103" s="69"/>
      <c r="I1103" s="69"/>
      <c r="J1103" s="69"/>
      <c r="K1103" s="69"/>
      <c r="L1103" s="69" t="s">
        <v>3572</v>
      </c>
      <c r="M1103" s="70">
        <v>289.60000000000002</v>
      </c>
      <c r="N1103" s="69"/>
      <c r="O1103" s="69"/>
      <c r="P1103" s="69" t="s">
        <v>1194</v>
      </c>
      <c r="Q1103" s="69" t="s">
        <v>1538</v>
      </c>
      <c r="R1103" s="69"/>
      <c r="S1103" s="70">
        <v>289.60000000000002</v>
      </c>
      <c r="T1103" s="70"/>
      <c r="U1103" s="69" t="s">
        <v>1624</v>
      </c>
      <c r="V1103" s="73">
        <v>102</v>
      </c>
      <c r="W1103" s="69" t="s">
        <v>1624</v>
      </c>
      <c r="X1103" s="69"/>
      <c r="Y1103" s="70"/>
      <c r="Z1103" s="69">
        <v>0</v>
      </c>
      <c r="AA1103" s="69"/>
      <c r="AB1103" s="69" t="s">
        <v>1191</v>
      </c>
      <c r="AC1103" s="69"/>
    </row>
    <row r="1104" spans="1:29" x14ac:dyDescent="0.25">
      <c r="A1104" s="69"/>
      <c r="B1104" s="69"/>
      <c r="C1104" s="69"/>
      <c r="D1104" s="69"/>
      <c r="E1104" s="69" t="s">
        <v>3573</v>
      </c>
      <c r="F1104" s="69"/>
      <c r="G1104" s="69"/>
      <c r="H1104" s="69"/>
      <c r="I1104" s="69"/>
      <c r="J1104" s="69"/>
      <c r="K1104" s="69"/>
      <c r="L1104" s="69" t="s">
        <v>3574</v>
      </c>
      <c r="M1104" s="70">
        <v>439.51</v>
      </c>
      <c r="N1104" s="69"/>
      <c r="O1104" s="69"/>
      <c r="P1104" s="69" t="s">
        <v>1194</v>
      </c>
      <c r="Q1104" s="69" t="s">
        <v>1538</v>
      </c>
      <c r="R1104" s="69"/>
      <c r="S1104" s="70">
        <v>439.51</v>
      </c>
      <c r="T1104" s="70"/>
      <c r="U1104" s="69" t="s">
        <v>1624</v>
      </c>
      <c r="V1104" s="73">
        <v>102</v>
      </c>
      <c r="W1104" s="69" t="s">
        <v>1624</v>
      </c>
      <c r="X1104" s="69"/>
      <c r="Y1104" s="70"/>
      <c r="Z1104" s="69">
        <v>0</v>
      </c>
      <c r="AA1104" s="69"/>
      <c r="AB1104" s="69" t="s">
        <v>1191</v>
      </c>
      <c r="AC1104" s="69"/>
    </row>
    <row r="1105" spans="1:29" x14ac:dyDescent="0.25">
      <c r="A1105" s="69"/>
      <c r="B1105" s="69"/>
      <c r="C1105" s="69"/>
      <c r="D1105" s="69"/>
      <c r="E1105" s="69" t="s">
        <v>3573</v>
      </c>
      <c r="F1105" s="69"/>
      <c r="G1105" s="69"/>
      <c r="H1105" s="69"/>
      <c r="I1105" s="69"/>
      <c r="J1105" s="69"/>
      <c r="K1105" s="69"/>
      <c r="L1105" s="69" t="s">
        <v>3575</v>
      </c>
      <c r="M1105" s="70">
        <v>458.39</v>
      </c>
      <c r="N1105" s="69"/>
      <c r="O1105" s="69"/>
      <c r="P1105" s="69" t="s">
        <v>1194</v>
      </c>
      <c r="Q1105" s="69" t="s">
        <v>1538</v>
      </c>
      <c r="R1105" s="69"/>
      <c r="S1105" s="70">
        <v>458.39</v>
      </c>
      <c r="T1105" s="70"/>
      <c r="U1105" s="69" t="s">
        <v>1624</v>
      </c>
      <c r="V1105" s="73">
        <v>102</v>
      </c>
      <c r="W1105" s="69" t="s">
        <v>1624</v>
      </c>
      <c r="X1105" s="69"/>
      <c r="Y1105" s="70"/>
      <c r="Z1105" s="69">
        <v>0</v>
      </c>
      <c r="AA1105" s="69"/>
      <c r="AB1105" s="69" t="s">
        <v>1191</v>
      </c>
      <c r="AC1105" s="69"/>
    </row>
    <row r="1106" spans="1:29" x14ac:dyDescent="0.25">
      <c r="A1106" s="69"/>
      <c r="B1106" s="69"/>
      <c r="C1106" s="69"/>
      <c r="D1106" s="69"/>
      <c r="E1106" s="69" t="s">
        <v>3577</v>
      </c>
      <c r="F1106" s="69"/>
      <c r="G1106" s="69"/>
      <c r="H1106" s="69"/>
      <c r="I1106" s="69"/>
      <c r="J1106" s="69"/>
      <c r="K1106" s="69"/>
      <c r="L1106" s="69" t="s">
        <v>3576</v>
      </c>
      <c r="M1106" s="70">
        <v>10588.72</v>
      </c>
      <c r="N1106" s="69"/>
      <c r="O1106" s="69"/>
      <c r="P1106" s="69" t="s">
        <v>1088</v>
      </c>
      <c r="Q1106" s="69" t="s">
        <v>1542</v>
      </c>
      <c r="R1106" s="69"/>
      <c r="S1106" s="70">
        <v>10588.72</v>
      </c>
      <c r="T1106" s="70"/>
      <c r="U1106" s="69" t="s">
        <v>1115</v>
      </c>
      <c r="V1106" s="73">
        <v>101</v>
      </c>
      <c r="W1106" s="69" t="s">
        <v>1115</v>
      </c>
      <c r="X1106" s="69"/>
      <c r="Y1106" s="70"/>
      <c r="Z1106" s="69">
        <v>0</v>
      </c>
      <c r="AA1106" s="69"/>
      <c r="AB1106" s="69" t="s">
        <v>967</v>
      </c>
      <c r="AC1106" s="69"/>
    </row>
    <row r="1107" spans="1:29" x14ac:dyDescent="0.25">
      <c r="A1107" s="69"/>
      <c r="B1107" s="69"/>
      <c r="C1107" s="69"/>
      <c r="D1107" s="69"/>
      <c r="E1107" s="69" t="s">
        <v>3579</v>
      </c>
      <c r="F1107" s="69"/>
      <c r="G1107" s="69"/>
      <c r="H1107" s="69"/>
      <c r="I1107" s="69"/>
      <c r="J1107" s="69"/>
      <c r="K1107" s="69"/>
      <c r="L1107" s="69" t="s">
        <v>3578</v>
      </c>
      <c r="M1107" s="70">
        <v>6119.32</v>
      </c>
      <c r="N1107" s="69"/>
      <c r="O1107" s="69"/>
      <c r="P1107" s="69" t="s">
        <v>2229</v>
      </c>
      <c r="Q1107" s="69" t="s">
        <v>1129</v>
      </c>
      <c r="R1107" s="69"/>
      <c r="S1107" s="70">
        <v>6119.32</v>
      </c>
      <c r="T1107" s="70"/>
      <c r="U1107" s="69" t="s">
        <v>2207</v>
      </c>
      <c r="V1107" s="73">
        <v>81</v>
      </c>
      <c r="W1107" s="69" t="s">
        <v>2207</v>
      </c>
      <c r="X1107" s="69"/>
      <c r="Y1107" s="70"/>
      <c r="Z1107" s="69">
        <v>0</v>
      </c>
      <c r="AA1107" s="69"/>
      <c r="AB1107" s="69" t="s">
        <v>967</v>
      </c>
      <c r="AC1107" s="69"/>
    </row>
    <row r="1108" spans="1:29" x14ac:dyDescent="0.25">
      <c r="A1108" s="69"/>
      <c r="B1108" s="69"/>
      <c r="C1108" s="69"/>
      <c r="D1108" s="69"/>
      <c r="E1108" s="69" t="s">
        <v>3581</v>
      </c>
      <c r="F1108" s="69"/>
      <c r="G1108" s="69"/>
      <c r="H1108" s="69"/>
      <c r="I1108" s="69"/>
      <c r="J1108" s="69"/>
      <c r="K1108" s="69"/>
      <c r="L1108" s="69" t="s">
        <v>3580</v>
      </c>
      <c r="M1108" s="70">
        <v>34111.910000000003</v>
      </c>
      <c r="N1108" s="69"/>
      <c r="O1108" s="69"/>
      <c r="P1108" s="69" t="s">
        <v>1088</v>
      </c>
      <c r="Q1108" s="69" t="s">
        <v>1709</v>
      </c>
      <c r="R1108" s="69"/>
      <c r="S1108" s="70">
        <v>34111.910000000003</v>
      </c>
      <c r="T1108" s="70"/>
      <c r="U1108" s="69" t="s">
        <v>2157</v>
      </c>
      <c r="V1108" s="73">
        <v>103</v>
      </c>
      <c r="W1108" s="69" t="s">
        <v>2157</v>
      </c>
      <c r="X1108" s="69"/>
      <c r="Y1108" s="70"/>
      <c r="Z1108" s="69">
        <v>0</v>
      </c>
      <c r="AA1108" s="69"/>
      <c r="AB1108" s="69" t="s">
        <v>967</v>
      </c>
      <c r="AC1108" s="69"/>
    </row>
    <row r="1109" spans="1:29" x14ac:dyDescent="0.25">
      <c r="A1109" s="69"/>
      <c r="B1109" s="69"/>
      <c r="C1109" s="69"/>
      <c r="D1109" s="69"/>
      <c r="E1109" s="69" t="s">
        <v>3583</v>
      </c>
      <c r="F1109" s="69"/>
      <c r="G1109" s="69"/>
      <c r="H1109" s="69"/>
      <c r="I1109" s="69"/>
      <c r="J1109" s="69"/>
      <c r="K1109" s="69"/>
      <c r="L1109" s="69" t="s">
        <v>3582</v>
      </c>
      <c r="M1109" s="70">
        <v>966.64</v>
      </c>
      <c r="N1109" s="69"/>
      <c r="O1109" s="69"/>
      <c r="P1109" s="69" t="s">
        <v>2288</v>
      </c>
      <c r="Q1109" s="69" t="s">
        <v>2298</v>
      </c>
      <c r="R1109" s="69"/>
      <c r="S1109" s="70">
        <v>966.64</v>
      </c>
      <c r="T1109" s="70"/>
      <c r="U1109" s="69"/>
      <c r="V1109" s="69"/>
      <c r="W1109" s="69"/>
      <c r="X1109" s="69"/>
      <c r="Y1109" s="70"/>
      <c r="Z1109" s="69">
        <v>0</v>
      </c>
      <c r="AA1109" s="69"/>
      <c r="AB1109" s="69" t="s">
        <v>967</v>
      </c>
      <c r="AC1109" s="69"/>
    </row>
    <row r="1110" spans="1:29" x14ac:dyDescent="0.25">
      <c r="A1110" s="69"/>
      <c r="B1110" s="69"/>
      <c r="C1110" s="69"/>
      <c r="D1110" s="69"/>
      <c r="E1110" s="69" t="s">
        <v>3585</v>
      </c>
      <c r="F1110" s="69"/>
      <c r="G1110" s="69"/>
      <c r="H1110" s="69"/>
      <c r="I1110" s="69"/>
      <c r="J1110" s="69"/>
      <c r="K1110" s="69"/>
      <c r="L1110" s="69" t="s">
        <v>3584</v>
      </c>
      <c r="M1110" s="70">
        <v>276.13</v>
      </c>
      <c r="N1110" s="69"/>
      <c r="O1110" s="69"/>
      <c r="P1110" s="69" t="s">
        <v>2276</v>
      </c>
      <c r="Q1110" s="69" t="s">
        <v>2219</v>
      </c>
      <c r="R1110" s="69"/>
      <c r="S1110" s="70">
        <v>276.13</v>
      </c>
      <c r="T1110" s="70"/>
      <c r="U1110" s="69"/>
      <c r="V1110" s="69"/>
      <c r="W1110" s="69"/>
      <c r="X1110" s="69"/>
      <c r="Y1110" s="70"/>
      <c r="Z1110" s="69">
        <v>0</v>
      </c>
      <c r="AA1110" s="69"/>
      <c r="AB1110" s="69" t="s">
        <v>1191</v>
      </c>
      <c r="AC1110" s="69"/>
    </row>
    <row r="1111" spans="1:29" x14ac:dyDescent="0.25">
      <c r="A1111" s="69"/>
      <c r="B1111" s="69"/>
      <c r="C1111" s="69"/>
      <c r="D1111" s="69"/>
      <c r="E1111" s="69" t="s">
        <v>3585</v>
      </c>
      <c r="F1111" s="69"/>
      <c r="G1111" s="69"/>
      <c r="H1111" s="69"/>
      <c r="I1111" s="69"/>
      <c r="J1111" s="69"/>
      <c r="K1111" s="69"/>
      <c r="L1111" s="69" t="s">
        <v>3586</v>
      </c>
      <c r="M1111" s="70">
        <v>40498.85</v>
      </c>
      <c r="N1111" s="69"/>
      <c r="O1111" s="69"/>
      <c r="P1111" s="69" t="s">
        <v>2276</v>
      </c>
      <c r="Q1111" s="69" t="s">
        <v>2219</v>
      </c>
      <c r="R1111" s="69"/>
      <c r="S1111" s="70">
        <v>40498.85</v>
      </c>
      <c r="T1111" s="70"/>
      <c r="U1111" s="69"/>
      <c r="V1111" s="69"/>
      <c r="W1111" s="69"/>
      <c r="X1111" s="69"/>
      <c r="Y1111" s="70"/>
      <c r="Z1111" s="69">
        <v>0</v>
      </c>
      <c r="AA1111" s="69"/>
      <c r="AB1111" s="69" t="s">
        <v>967</v>
      </c>
      <c r="AC1111" s="69"/>
    </row>
    <row r="1112" spans="1:29" x14ac:dyDescent="0.25">
      <c r="A1112" s="69"/>
      <c r="B1112" s="69"/>
      <c r="C1112" s="69"/>
      <c r="D1112" s="69"/>
      <c r="E1112" s="69" t="s">
        <v>3588</v>
      </c>
      <c r="F1112" s="69"/>
      <c r="G1112" s="69"/>
      <c r="H1112" s="69"/>
      <c r="I1112" s="69"/>
      <c r="J1112" s="69"/>
      <c r="K1112" s="69"/>
      <c r="L1112" s="69" t="s">
        <v>3587</v>
      </c>
      <c r="M1112" s="70">
        <v>1228.96</v>
      </c>
      <c r="N1112" s="69"/>
      <c r="O1112" s="69"/>
      <c r="P1112" s="69" t="s">
        <v>1097</v>
      </c>
      <c r="Q1112" s="69" t="s">
        <v>3474</v>
      </c>
      <c r="R1112" s="69"/>
      <c r="S1112" s="70">
        <v>1228.96</v>
      </c>
      <c r="T1112" s="70"/>
      <c r="U1112" s="69"/>
      <c r="V1112" s="69"/>
      <c r="W1112" s="69"/>
      <c r="X1112" s="69"/>
      <c r="Y1112" s="70"/>
      <c r="Z1112" s="69">
        <v>0</v>
      </c>
      <c r="AA1112" s="69"/>
      <c r="AB1112" s="69" t="s">
        <v>967</v>
      </c>
      <c r="AC1112" s="69"/>
    </row>
    <row r="1113" spans="1:29" x14ac:dyDescent="0.25">
      <c r="A1113" s="69"/>
      <c r="B1113" s="69"/>
      <c r="C1113" s="69"/>
      <c r="D1113" s="69"/>
      <c r="E1113" s="69" t="s">
        <v>3590</v>
      </c>
      <c r="F1113" s="69"/>
      <c r="G1113" s="69"/>
      <c r="H1113" s="69"/>
      <c r="I1113" s="69"/>
      <c r="J1113" s="69"/>
      <c r="K1113" s="69"/>
      <c r="L1113" s="69" t="s">
        <v>3589</v>
      </c>
      <c r="M1113" s="70">
        <v>221.68</v>
      </c>
      <c r="N1113" s="69"/>
      <c r="O1113" s="69"/>
      <c r="P1113" s="69" t="s">
        <v>1718</v>
      </c>
      <c r="Q1113" s="69" t="s">
        <v>2301</v>
      </c>
      <c r="R1113" s="69"/>
      <c r="S1113" s="70">
        <v>221.68</v>
      </c>
      <c r="T1113" s="70"/>
      <c r="U1113" s="69"/>
      <c r="V1113" s="69"/>
      <c r="W1113" s="69"/>
      <c r="X1113" s="69"/>
      <c r="Y1113" s="70"/>
      <c r="Z1113" s="69">
        <v>0</v>
      </c>
      <c r="AA1113" s="69"/>
      <c r="AB1113" s="69" t="s">
        <v>1191</v>
      </c>
      <c r="AC1113" s="69"/>
    </row>
    <row r="1114" spans="1:29" x14ac:dyDescent="0.25">
      <c r="A1114" s="69"/>
      <c r="B1114" s="69"/>
      <c r="C1114" s="69"/>
      <c r="D1114" s="69"/>
      <c r="E1114" s="69" t="s">
        <v>3590</v>
      </c>
      <c r="F1114" s="69"/>
      <c r="G1114" s="69"/>
      <c r="H1114" s="69"/>
      <c r="I1114" s="69"/>
      <c r="J1114" s="69"/>
      <c r="K1114" s="69"/>
      <c r="L1114" s="69" t="s">
        <v>3591</v>
      </c>
      <c r="M1114" s="70">
        <v>22948.94</v>
      </c>
      <c r="N1114" s="69"/>
      <c r="O1114" s="69"/>
      <c r="P1114" s="69" t="s">
        <v>1718</v>
      </c>
      <c r="Q1114" s="69" t="s">
        <v>2301</v>
      </c>
      <c r="R1114" s="69"/>
      <c r="S1114" s="70">
        <v>22948.94</v>
      </c>
      <c r="T1114" s="70"/>
      <c r="U1114" s="69"/>
      <c r="V1114" s="69"/>
      <c r="W1114" s="69"/>
      <c r="X1114" s="69"/>
      <c r="Y1114" s="70"/>
      <c r="Z1114" s="69">
        <v>0</v>
      </c>
      <c r="AA1114" s="69"/>
      <c r="AB1114" s="69" t="s">
        <v>967</v>
      </c>
      <c r="AC1114" s="69"/>
    </row>
    <row r="1115" spans="1:29" x14ac:dyDescent="0.25">
      <c r="A1115" s="69"/>
      <c r="B1115" s="69"/>
      <c r="C1115" s="69"/>
      <c r="D1115" s="69"/>
      <c r="E1115" s="69" t="s">
        <v>3593</v>
      </c>
      <c r="F1115" s="69"/>
      <c r="G1115" s="69"/>
      <c r="H1115" s="69"/>
      <c r="I1115" s="69"/>
      <c r="J1115" s="69"/>
      <c r="K1115" s="69"/>
      <c r="L1115" s="69" t="s">
        <v>3592</v>
      </c>
      <c r="M1115" s="70">
        <v>247.5</v>
      </c>
      <c r="N1115" s="69"/>
      <c r="O1115" s="69"/>
      <c r="P1115" s="69" t="s">
        <v>2136</v>
      </c>
      <c r="Q1115" s="69" t="s">
        <v>2589</v>
      </c>
      <c r="R1115" s="69"/>
      <c r="S1115" s="70">
        <v>247.5</v>
      </c>
      <c r="T1115" s="70"/>
      <c r="U1115" s="69"/>
      <c r="V1115" s="69"/>
      <c r="W1115" s="69"/>
      <c r="X1115" s="69"/>
      <c r="Y1115" s="70"/>
      <c r="Z1115" s="69">
        <v>0</v>
      </c>
      <c r="AA1115" s="69"/>
      <c r="AB1115" s="69" t="s">
        <v>997</v>
      </c>
      <c r="AC1115" s="69"/>
    </row>
    <row r="1116" spans="1:29" x14ac:dyDescent="0.25">
      <c r="A1116" s="69"/>
      <c r="B1116" s="69"/>
      <c r="C1116" s="69"/>
      <c r="D1116" s="69"/>
      <c r="E1116" s="69" t="s">
        <v>3593</v>
      </c>
      <c r="F1116" s="69"/>
      <c r="G1116" s="69"/>
      <c r="H1116" s="69"/>
      <c r="I1116" s="69"/>
      <c r="J1116" s="69"/>
      <c r="K1116" s="69"/>
      <c r="L1116" s="69" t="s">
        <v>3594</v>
      </c>
      <c r="M1116" s="70">
        <v>4714.55</v>
      </c>
      <c r="N1116" s="69"/>
      <c r="O1116" s="69"/>
      <c r="P1116" s="69" t="s">
        <v>2136</v>
      </c>
      <c r="Q1116" s="69" t="s">
        <v>2589</v>
      </c>
      <c r="R1116" s="69"/>
      <c r="S1116" s="70">
        <v>4714.55</v>
      </c>
      <c r="T1116" s="70"/>
      <c r="U1116" s="69"/>
      <c r="V1116" s="69"/>
      <c r="W1116" s="69"/>
      <c r="X1116" s="69"/>
      <c r="Y1116" s="70"/>
      <c r="Z1116" s="69">
        <v>0</v>
      </c>
      <c r="AA1116" s="69"/>
      <c r="AB1116" s="69" t="s">
        <v>967</v>
      </c>
      <c r="AC1116" s="69"/>
    </row>
    <row r="1117" spans="1:29" x14ac:dyDescent="0.25">
      <c r="A1117" s="69"/>
      <c r="B1117" s="69"/>
      <c r="C1117" s="69"/>
      <c r="D1117" s="69"/>
      <c r="E1117" s="69" t="s">
        <v>3596</v>
      </c>
      <c r="F1117" s="69"/>
      <c r="G1117" s="69"/>
      <c r="H1117" s="69"/>
      <c r="I1117" s="69"/>
      <c r="J1117" s="69"/>
      <c r="K1117" s="69"/>
      <c r="L1117" s="69" t="s">
        <v>3595</v>
      </c>
      <c r="M1117" s="70">
        <v>893.32</v>
      </c>
      <c r="N1117" s="69"/>
      <c r="O1117" s="69"/>
      <c r="P1117" s="69" t="s">
        <v>1729</v>
      </c>
      <c r="Q1117" s="69" t="s">
        <v>2448</v>
      </c>
      <c r="R1117" s="69"/>
      <c r="S1117" s="70">
        <v>893.32</v>
      </c>
      <c r="T1117" s="70"/>
      <c r="U1117" s="69"/>
      <c r="V1117" s="69"/>
      <c r="W1117" s="69"/>
      <c r="X1117" s="69"/>
      <c r="Y1117" s="70"/>
      <c r="Z1117" s="69">
        <v>0</v>
      </c>
      <c r="AA1117" s="69"/>
      <c r="AB1117" s="69" t="s">
        <v>967</v>
      </c>
      <c r="AC1117" s="69"/>
    </row>
    <row r="1118" spans="1:29" x14ac:dyDescent="0.25">
      <c r="A1118" s="71" t="s">
        <v>193</v>
      </c>
      <c r="B1118" s="71"/>
      <c r="C1118" s="71"/>
      <c r="D1118" s="71"/>
      <c r="E1118" s="71"/>
      <c r="F1118" s="71"/>
      <c r="G1118" s="71"/>
      <c r="H1118" s="71"/>
      <c r="I1118" s="71"/>
      <c r="J1118" s="72">
        <v>141177.79</v>
      </c>
      <c r="K1118" s="71"/>
      <c r="L1118" s="71"/>
      <c r="M1118" s="72">
        <v>178528.87999999998</v>
      </c>
      <c r="N1118" s="72">
        <v>-37351.089999999967</v>
      </c>
      <c r="O1118" s="71"/>
      <c r="P1118" s="71"/>
      <c r="Q1118" s="71"/>
      <c r="R1118" s="71"/>
      <c r="S1118" s="72">
        <v>178528.87999999998</v>
      </c>
      <c r="T1118" s="72">
        <v>97899.46</v>
      </c>
      <c r="U1118" s="71"/>
      <c r="V1118" s="71"/>
      <c r="W1118" s="71"/>
      <c r="X1118" s="72">
        <v>80629.419999999969</v>
      </c>
      <c r="Y1118" s="72">
        <v>0</v>
      </c>
      <c r="Z1118" s="72">
        <v>97899.46</v>
      </c>
      <c r="AA1118" s="69"/>
      <c r="AB1118" s="69"/>
      <c r="AC1118" s="69"/>
    </row>
    <row r="1119" spans="1:29" ht="90" x14ac:dyDescent="0.25">
      <c r="A1119" s="68" t="s">
        <v>3597</v>
      </c>
      <c r="B1119" s="69" t="s">
        <v>3598</v>
      </c>
      <c r="C1119" s="69" t="s">
        <v>3599</v>
      </c>
      <c r="D1119" s="69" t="s">
        <v>3358</v>
      </c>
      <c r="E1119" s="69"/>
      <c r="F1119" s="69" t="s">
        <v>1727</v>
      </c>
      <c r="G1119" s="69" t="s">
        <v>1483</v>
      </c>
      <c r="H1119" s="69" t="s">
        <v>1105</v>
      </c>
      <c r="I1119" s="69" t="s">
        <v>3600</v>
      </c>
      <c r="J1119" s="70">
        <v>550324.06999999995</v>
      </c>
      <c r="K1119" s="69" t="s">
        <v>3349</v>
      </c>
      <c r="L1119" s="69" t="s">
        <v>3601</v>
      </c>
      <c r="M1119" s="70">
        <v>2534.7800000000002</v>
      </c>
      <c r="N1119" s="69"/>
      <c r="O1119" s="69"/>
      <c r="P1119" s="69"/>
      <c r="Q1119" s="69"/>
      <c r="R1119" s="69"/>
      <c r="S1119" s="69"/>
      <c r="T1119" s="70"/>
      <c r="U1119" s="69"/>
      <c r="V1119" s="69"/>
      <c r="W1119" s="69"/>
      <c r="X1119" s="69"/>
      <c r="Y1119" s="70"/>
      <c r="Z1119" s="69">
        <v>0</v>
      </c>
      <c r="AA1119" s="69" t="s">
        <v>989</v>
      </c>
      <c r="AB1119" s="69" t="s">
        <v>967</v>
      </c>
      <c r="AC1119" s="69" t="s">
        <v>3602</v>
      </c>
    </row>
    <row r="1120" spans="1:29" x14ac:dyDescent="0.25">
      <c r="A1120" s="69"/>
      <c r="B1120" s="69"/>
      <c r="C1120" s="69"/>
      <c r="D1120" s="69"/>
      <c r="E1120" s="69"/>
      <c r="F1120" s="69"/>
      <c r="G1120" s="69"/>
      <c r="H1120" s="69"/>
      <c r="I1120" s="69"/>
      <c r="J1120" s="69"/>
      <c r="K1120" s="69"/>
      <c r="L1120" s="69" t="s">
        <v>3603</v>
      </c>
      <c r="M1120" s="70">
        <v>57.28</v>
      </c>
      <c r="N1120" s="69"/>
      <c r="O1120" s="69"/>
      <c r="P1120" s="69" t="s">
        <v>2170</v>
      </c>
      <c r="Q1120" s="69"/>
      <c r="R1120" s="69"/>
      <c r="S1120" s="70">
        <v>57.28</v>
      </c>
      <c r="T1120" s="70"/>
      <c r="U1120" s="69"/>
      <c r="V1120" s="69"/>
      <c r="W1120" s="69"/>
      <c r="X1120" s="69"/>
      <c r="Y1120" s="70"/>
      <c r="Z1120" s="69">
        <v>0</v>
      </c>
      <c r="AA1120" s="69"/>
      <c r="AB1120" s="69" t="s">
        <v>1191</v>
      </c>
      <c r="AC1120" s="69"/>
    </row>
    <row r="1121" spans="1:29" x14ac:dyDescent="0.25">
      <c r="A1121" s="69"/>
      <c r="B1121" s="69"/>
      <c r="C1121" s="69"/>
      <c r="D1121" s="69"/>
      <c r="E1121" s="69"/>
      <c r="F1121" s="69"/>
      <c r="G1121" s="69"/>
      <c r="H1121" s="69"/>
      <c r="I1121" s="69"/>
      <c r="J1121" s="69"/>
      <c r="K1121" s="69"/>
      <c r="L1121" s="69" t="s">
        <v>3604</v>
      </c>
      <c r="M1121" s="70">
        <v>619.26</v>
      </c>
      <c r="N1121" s="69"/>
      <c r="O1121" s="69"/>
      <c r="P1121" s="69"/>
      <c r="Q1121" s="69"/>
      <c r="R1121" s="69"/>
      <c r="S1121" s="69"/>
      <c r="T1121" s="70"/>
      <c r="U1121" s="69"/>
      <c r="V1121" s="69"/>
      <c r="W1121" s="69"/>
      <c r="X1121" s="69"/>
      <c r="Y1121" s="70"/>
      <c r="Z1121" s="69">
        <v>0</v>
      </c>
      <c r="AA1121" s="69"/>
      <c r="AB1121" s="69" t="s">
        <v>1191</v>
      </c>
      <c r="AC1121" s="69"/>
    </row>
    <row r="1122" spans="1:29" x14ac:dyDescent="0.25">
      <c r="A1122" s="69"/>
      <c r="B1122" s="69"/>
      <c r="C1122" s="69"/>
      <c r="D1122" s="69"/>
      <c r="E1122" s="69" t="s">
        <v>3606</v>
      </c>
      <c r="F1122" s="69"/>
      <c r="G1122" s="69"/>
      <c r="H1122" s="69"/>
      <c r="I1122" s="69"/>
      <c r="J1122" s="69"/>
      <c r="K1122" s="69"/>
      <c r="L1122" s="69" t="s">
        <v>3605</v>
      </c>
      <c r="M1122" s="70">
        <v>108660.3</v>
      </c>
      <c r="N1122" s="69"/>
      <c r="O1122" s="69"/>
      <c r="P1122" s="69" t="s">
        <v>2277</v>
      </c>
      <c r="Q1122" s="69" t="s">
        <v>1552</v>
      </c>
      <c r="R1122" s="69"/>
      <c r="S1122" s="70">
        <v>108660.3</v>
      </c>
      <c r="T1122" s="70"/>
      <c r="U1122" s="69" t="s">
        <v>1552</v>
      </c>
      <c r="V1122" s="73">
        <v>2</v>
      </c>
      <c r="W1122" s="69" t="s">
        <v>1552</v>
      </c>
      <c r="X1122" s="69"/>
      <c r="Y1122" s="70"/>
      <c r="Z1122" s="69">
        <v>0</v>
      </c>
      <c r="AA1122" s="69"/>
      <c r="AB1122" s="69" t="s">
        <v>967</v>
      </c>
      <c r="AC1122" s="69"/>
    </row>
    <row r="1123" spans="1:29" x14ac:dyDescent="0.25">
      <c r="A1123" s="69"/>
      <c r="B1123" s="69"/>
      <c r="C1123" s="69"/>
      <c r="D1123" s="69"/>
      <c r="E1123" s="69" t="s">
        <v>3608</v>
      </c>
      <c r="F1123" s="69"/>
      <c r="G1123" s="69"/>
      <c r="H1123" s="69"/>
      <c r="I1123" s="69"/>
      <c r="J1123" s="69"/>
      <c r="K1123" s="69"/>
      <c r="L1123" s="69" t="s">
        <v>3607</v>
      </c>
      <c r="M1123" s="70">
        <v>26328.33</v>
      </c>
      <c r="N1123" s="69"/>
      <c r="O1123" s="69"/>
      <c r="P1123" s="69" t="s">
        <v>1112</v>
      </c>
      <c r="Q1123" s="69" t="s">
        <v>2654</v>
      </c>
      <c r="R1123" s="69"/>
      <c r="S1123" s="70">
        <v>26328.33</v>
      </c>
      <c r="T1123" s="70"/>
      <c r="U1123" s="69" t="s">
        <v>2654</v>
      </c>
      <c r="V1123" s="73">
        <v>1</v>
      </c>
      <c r="W1123" s="69" t="s">
        <v>2654</v>
      </c>
      <c r="X1123" s="69"/>
      <c r="Y1123" s="70"/>
      <c r="Z1123" s="69">
        <v>0</v>
      </c>
      <c r="AA1123" s="69"/>
      <c r="AB1123" s="69" t="s">
        <v>967</v>
      </c>
      <c r="AC1123" s="69"/>
    </row>
    <row r="1124" spans="1:29" x14ac:dyDescent="0.25">
      <c r="A1124" s="69"/>
      <c r="B1124" s="69"/>
      <c r="C1124" s="69"/>
      <c r="D1124" s="69"/>
      <c r="E1124" s="69" t="s">
        <v>3608</v>
      </c>
      <c r="F1124" s="69"/>
      <c r="G1124" s="69"/>
      <c r="H1124" s="69"/>
      <c r="I1124" s="69"/>
      <c r="J1124" s="69"/>
      <c r="K1124" s="69"/>
      <c r="L1124" s="69" t="s">
        <v>3609</v>
      </c>
      <c r="M1124" s="70">
        <v>9075.1</v>
      </c>
      <c r="N1124" s="69"/>
      <c r="O1124" s="69"/>
      <c r="P1124" s="69" t="s">
        <v>1112</v>
      </c>
      <c r="Q1124" s="69" t="s">
        <v>2654</v>
      </c>
      <c r="R1124" s="69"/>
      <c r="S1124" s="70">
        <v>9075.1</v>
      </c>
      <c r="T1124" s="70"/>
      <c r="U1124" s="69" t="s">
        <v>2654</v>
      </c>
      <c r="V1124" s="73">
        <v>1</v>
      </c>
      <c r="W1124" s="69" t="s">
        <v>2654</v>
      </c>
      <c r="X1124" s="69"/>
      <c r="Y1124" s="70"/>
      <c r="Z1124" s="69">
        <v>0</v>
      </c>
      <c r="AA1124" s="69"/>
      <c r="AB1124" s="69" t="s">
        <v>1191</v>
      </c>
      <c r="AC1124" s="69"/>
    </row>
    <row r="1125" spans="1:29" x14ac:dyDescent="0.25">
      <c r="A1125" s="69"/>
      <c r="B1125" s="69"/>
      <c r="C1125" s="69"/>
      <c r="D1125" s="69"/>
      <c r="E1125" s="69" t="s">
        <v>3611</v>
      </c>
      <c r="F1125" s="69"/>
      <c r="G1125" s="69"/>
      <c r="H1125" s="69"/>
      <c r="I1125" s="69"/>
      <c r="J1125" s="69"/>
      <c r="K1125" s="69"/>
      <c r="L1125" s="69" t="s">
        <v>3610</v>
      </c>
      <c r="M1125" s="70">
        <v>38387.14</v>
      </c>
      <c r="N1125" s="69"/>
      <c r="O1125" s="69"/>
      <c r="P1125" s="69" t="s">
        <v>1313</v>
      </c>
      <c r="Q1125" s="69" t="s">
        <v>3612</v>
      </c>
      <c r="R1125" s="69"/>
      <c r="S1125" s="70">
        <v>38387.14</v>
      </c>
      <c r="T1125" s="70"/>
      <c r="U1125" s="69" t="s">
        <v>1129</v>
      </c>
      <c r="V1125" s="73">
        <v>64</v>
      </c>
      <c r="W1125" s="69" t="s">
        <v>1129</v>
      </c>
      <c r="X1125" s="69"/>
      <c r="Y1125" s="70"/>
      <c r="Z1125" s="69">
        <v>0</v>
      </c>
      <c r="AA1125" s="69"/>
      <c r="AB1125" s="69" t="s">
        <v>967</v>
      </c>
      <c r="AC1125" s="69"/>
    </row>
    <row r="1126" spans="1:29" x14ac:dyDescent="0.25">
      <c r="A1126" s="69"/>
      <c r="B1126" s="69"/>
      <c r="C1126" s="69"/>
      <c r="D1126" s="69"/>
      <c r="E1126" s="69" t="s">
        <v>3611</v>
      </c>
      <c r="F1126" s="69"/>
      <c r="G1126" s="69"/>
      <c r="H1126" s="69"/>
      <c r="I1126" s="69"/>
      <c r="J1126" s="69"/>
      <c r="K1126" s="69"/>
      <c r="L1126" s="69" t="s">
        <v>3613</v>
      </c>
      <c r="M1126" s="70">
        <v>507.53</v>
      </c>
      <c r="N1126" s="69"/>
      <c r="O1126" s="69"/>
      <c r="P1126" s="69" t="s">
        <v>1313</v>
      </c>
      <c r="Q1126" s="69" t="s">
        <v>3612</v>
      </c>
      <c r="R1126" s="69"/>
      <c r="S1126" s="70">
        <v>507.53</v>
      </c>
      <c r="T1126" s="70"/>
      <c r="U1126" s="69" t="s">
        <v>1129</v>
      </c>
      <c r="V1126" s="73">
        <v>64</v>
      </c>
      <c r="W1126" s="69" t="s">
        <v>1129</v>
      </c>
      <c r="X1126" s="69"/>
      <c r="Y1126" s="70"/>
      <c r="Z1126" s="69">
        <v>0</v>
      </c>
      <c r="AA1126" s="69"/>
      <c r="AB1126" s="69" t="s">
        <v>1191</v>
      </c>
      <c r="AC1126" s="69"/>
    </row>
    <row r="1127" spans="1:29" x14ac:dyDescent="0.25">
      <c r="A1127" s="69"/>
      <c r="B1127" s="69"/>
      <c r="C1127" s="69"/>
      <c r="D1127" s="69"/>
      <c r="E1127" s="69" t="s">
        <v>3615</v>
      </c>
      <c r="F1127" s="69"/>
      <c r="G1127" s="69"/>
      <c r="H1127" s="69"/>
      <c r="I1127" s="69"/>
      <c r="J1127" s="69"/>
      <c r="K1127" s="69"/>
      <c r="L1127" s="69" t="s">
        <v>3614</v>
      </c>
      <c r="M1127" s="70">
        <v>44402.82</v>
      </c>
      <c r="N1127" s="69"/>
      <c r="O1127" s="69"/>
      <c r="P1127" s="69" t="s">
        <v>1313</v>
      </c>
      <c r="Q1127" s="69" t="s">
        <v>3612</v>
      </c>
      <c r="R1127" s="69"/>
      <c r="S1127" s="70">
        <v>44402.82</v>
      </c>
      <c r="T1127" s="70"/>
      <c r="U1127" s="69" t="s">
        <v>1129</v>
      </c>
      <c r="V1127" s="73">
        <v>64</v>
      </c>
      <c r="W1127" s="69" t="s">
        <v>1129</v>
      </c>
      <c r="X1127" s="69"/>
      <c r="Y1127" s="70"/>
      <c r="Z1127" s="69">
        <v>0</v>
      </c>
      <c r="AA1127" s="69"/>
      <c r="AB1127" s="69" t="s">
        <v>967</v>
      </c>
      <c r="AC1127" s="69"/>
    </row>
    <row r="1128" spans="1:29" x14ac:dyDescent="0.25">
      <c r="A1128" s="69"/>
      <c r="B1128" s="69"/>
      <c r="C1128" s="69"/>
      <c r="D1128" s="69"/>
      <c r="E1128" s="69" t="s">
        <v>3615</v>
      </c>
      <c r="F1128" s="69"/>
      <c r="G1128" s="69"/>
      <c r="H1128" s="69"/>
      <c r="I1128" s="69"/>
      <c r="J1128" s="69"/>
      <c r="K1128" s="69"/>
      <c r="L1128" s="69" t="s">
        <v>3616</v>
      </c>
      <c r="M1128" s="70">
        <v>1147.73</v>
      </c>
      <c r="N1128" s="69"/>
      <c r="O1128" s="69"/>
      <c r="P1128" s="69" t="s">
        <v>1313</v>
      </c>
      <c r="Q1128" s="69" t="s">
        <v>3612</v>
      </c>
      <c r="R1128" s="69"/>
      <c r="S1128" s="70">
        <v>1147.73</v>
      </c>
      <c r="T1128" s="70"/>
      <c r="U1128" s="69" t="s">
        <v>1129</v>
      </c>
      <c r="V1128" s="73">
        <v>64</v>
      </c>
      <c r="W1128" s="69" t="s">
        <v>1129</v>
      </c>
      <c r="X1128" s="69"/>
      <c r="Y1128" s="70"/>
      <c r="Z1128" s="69">
        <v>0</v>
      </c>
      <c r="AA1128" s="69"/>
      <c r="AB1128" s="69" t="s">
        <v>1191</v>
      </c>
      <c r="AC1128" s="69"/>
    </row>
    <row r="1129" spans="1:29" x14ac:dyDescent="0.25">
      <c r="A1129" s="69"/>
      <c r="B1129" s="69"/>
      <c r="C1129" s="69"/>
      <c r="D1129" s="69"/>
      <c r="E1129" s="69" t="s">
        <v>3618</v>
      </c>
      <c r="F1129" s="69"/>
      <c r="G1129" s="69"/>
      <c r="H1129" s="69"/>
      <c r="I1129" s="69"/>
      <c r="J1129" s="69"/>
      <c r="K1129" s="69"/>
      <c r="L1129" s="69" t="s">
        <v>3617</v>
      </c>
      <c r="M1129" s="70">
        <v>13380.24</v>
      </c>
      <c r="N1129" s="69"/>
      <c r="O1129" s="69"/>
      <c r="P1129" s="69" t="s">
        <v>1313</v>
      </c>
      <c r="Q1129" s="69" t="s">
        <v>3619</v>
      </c>
      <c r="R1129" s="69"/>
      <c r="S1129" s="70">
        <v>13380.24</v>
      </c>
      <c r="T1129" s="70"/>
      <c r="U1129" s="69"/>
      <c r="V1129" s="69"/>
      <c r="W1129" s="69"/>
      <c r="X1129" s="69"/>
      <c r="Y1129" s="70"/>
      <c r="Z1129" s="69">
        <v>0</v>
      </c>
      <c r="AA1129" s="69"/>
      <c r="AB1129" s="69" t="s">
        <v>967</v>
      </c>
      <c r="AC1129" s="69"/>
    </row>
    <row r="1130" spans="1:29" x14ac:dyDescent="0.25">
      <c r="A1130" s="69"/>
      <c r="B1130" s="69"/>
      <c r="C1130" s="69"/>
      <c r="D1130" s="69"/>
      <c r="E1130" s="69" t="s">
        <v>3618</v>
      </c>
      <c r="F1130" s="69"/>
      <c r="G1130" s="69"/>
      <c r="H1130" s="69"/>
      <c r="I1130" s="69"/>
      <c r="J1130" s="69"/>
      <c r="K1130" s="69"/>
      <c r="L1130" s="69" t="s">
        <v>3620</v>
      </c>
      <c r="M1130" s="70">
        <v>37048.99</v>
      </c>
      <c r="N1130" s="69"/>
      <c r="O1130" s="69"/>
      <c r="P1130" s="69" t="s">
        <v>1313</v>
      </c>
      <c r="Q1130" s="69" t="s">
        <v>3619</v>
      </c>
      <c r="R1130" s="69"/>
      <c r="S1130" s="70">
        <v>37048.99</v>
      </c>
      <c r="T1130" s="70"/>
      <c r="U1130" s="69"/>
      <c r="V1130" s="69"/>
      <c r="W1130" s="69"/>
      <c r="X1130" s="69"/>
      <c r="Y1130" s="70"/>
      <c r="Z1130" s="69">
        <v>0</v>
      </c>
      <c r="AA1130" s="69"/>
      <c r="AB1130" s="69" t="s">
        <v>967</v>
      </c>
      <c r="AC1130" s="69"/>
    </row>
    <row r="1131" spans="1:29" x14ac:dyDescent="0.25">
      <c r="A1131" s="69"/>
      <c r="B1131" s="69"/>
      <c r="C1131" s="69"/>
      <c r="D1131" s="69"/>
      <c r="E1131" s="69" t="s">
        <v>3622</v>
      </c>
      <c r="F1131" s="69"/>
      <c r="G1131" s="69"/>
      <c r="H1131" s="69"/>
      <c r="I1131" s="69"/>
      <c r="J1131" s="69"/>
      <c r="K1131" s="69"/>
      <c r="L1131" s="69" t="s">
        <v>3621</v>
      </c>
      <c r="M1131" s="70">
        <v>5215.1400000000003</v>
      </c>
      <c r="N1131" s="69"/>
      <c r="O1131" s="69"/>
      <c r="P1131" s="69" t="s">
        <v>1313</v>
      </c>
      <c r="Q1131" s="69" t="s">
        <v>1547</v>
      </c>
      <c r="R1131" s="69"/>
      <c r="S1131" s="70">
        <v>5215.1400000000003</v>
      </c>
      <c r="T1131" s="70"/>
      <c r="U1131" s="69" t="s">
        <v>1916</v>
      </c>
      <c r="V1131" s="73">
        <v>79</v>
      </c>
      <c r="W1131" s="69" t="s">
        <v>1916</v>
      </c>
      <c r="X1131" s="69"/>
      <c r="Y1131" s="70"/>
      <c r="Z1131" s="69">
        <v>0</v>
      </c>
      <c r="AA1131" s="69"/>
      <c r="AB1131" s="69" t="s">
        <v>1191</v>
      </c>
      <c r="AC1131" s="69"/>
    </row>
    <row r="1132" spans="1:29" x14ac:dyDescent="0.25">
      <c r="A1132" s="69"/>
      <c r="B1132" s="69"/>
      <c r="C1132" s="69"/>
      <c r="D1132" s="69"/>
      <c r="E1132" s="69" t="s">
        <v>3622</v>
      </c>
      <c r="F1132" s="69"/>
      <c r="G1132" s="69"/>
      <c r="H1132" s="69"/>
      <c r="I1132" s="69"/>
      <c r="J1132" s="69"/>
      <c r="K1132" s="69"/>
      <c r="L1132" s="69" t="s">
        <v>3623</v>
      </c>
      <c r="M1132" s="70">
        <v>12906.04</v>
      </c>
      <c r="N1132" s="69"/>
      <c r="O1132" s="69"/>
      <c r="P1132" s="69" t="s">
        <v>1313</v>
      </c>
      <c r="Q1132" s="69" t="s">
        <v>1547</v>
      </c>
      <c r="R1132" s="69"/>
      <c r="S1132" s="70">
        <v>12906.04</v>
      </c>
      <c r="T1132" s="70"/>
      <c r="U1132" s="69" t="s">
        <v>1916</v>
      </c>
      <c r="V1132" s="73">
        <v>79</v>
      </c>
      <c r="W1132" s="69" t="s">
        <v>1916</v>
      </c>
      <c r="X1132" s="69"/>
      <c r="Y1132" s="70"/>
      <c r="Z1132" s="69">
        <v>0</v>
      </c>
      <c r="AA1132" s="69"/>
      <c r="AB1132" s="69" t="s">
        <v>967</v>
      </c>
      <c r="AC1132" s="69"/>
    </row>
    <row r="1133" spans="1:29" x14ac:dyDescent="0.25">
      <c r="A1133" s="69"/>
      <c r="B1133" s="69"/>
      <c r="C1133" s="69"/>
      <c r="D1133" s="69"/>
      <c r="E1133" s="69" t="s">
        <v>3622</v>
      </c>
      <c r="F1133" s="69"/>
      <c r="G1133" s="69"/>
      <c r="H1133" s="69"/>
      <c r="I1133" s="69"/>
      <c r="J1133" s="69"/>
      <c r="K1133" s="69"/>
      <c r="L1133" s="69" t="s">
        <v>3624</v>
      </c>
      <c r="M1133" s="70">
        <v>9674.73</v>
      </c>
      <c r="N1133" s="69"/>
      <c r="O1133" s="69"/>
      <c r="P1133" s="69" t="s">
        <v>1313</v>
      </c>
      <c r="Q1133" s="69" t="s">
        <v>1547</v>
      </c>
      <c r="R1133" s="69"/>
      <c r="S1133" s="70">
        <v>9674.73</v>
      </c>
      <c r="T1133" s="70"/>
      <c r="U1133" s="69" t="s">
        <v>1916</v>
      </c>
      <c r="V1133" s="73">
        <v>79</v>
      </c>
      <c r="W1133" s="69" t="s">
        <v>1916</v>
      </c>
      <c r="X1133" s="69"/>
      <c r="Y1133" s="70"/>
      <c r="Z1133" s="69">
        <v>0</v>
      </c>
      <c r="AA1133" s="69"/>
      <c r="AB1133" s="69" t="s">
        <v>967</v>
      </c>
      <c r="AC1133" s="69"/>
    </row>
    <row r="1134" spans="1:29" x14ac:dyDescent="0.25">
      <c r="A1134" s="69"/>
      <c r="B1134" s="69"/>
      <c r="C1134" s="69"/>
      <c r="D1134" s="69"/>
      <c r="E1134" s="69" t="s">
        <v>3622</v>
      </c>
      <c r="F1134" s="69"/>
      <c r="G1134" s="69"/>
      <c r="H1134" s="69"/>
      <c r="I1134" s="69"/>
      <c r="J1134" s="69"/>
      <c r="K1134" s="69"/>
      <c r="L1134" s="69" t="s">
        <v>3625</v>
      </c>
      <c r="M1134" s="70">
        <v>70452.039999999994</v>
      </c>
      <c r="N1134" s="69"/>
      <c r="O1134" s="69"/>
      <c r="P1134" s="69" t="s">
        <v>1313</v>
      </c>
      <c r="Q1134" s="69" t="s">
        <v>1547</v>
      </c>
      <c r="R1134" s="69"/>
      <c r="S1134" s="70">
        <v>70452.039999999994</v>
      </c>
      <c r="T1134" s="70"/>
      <c r="U1134" s="69" t="s">
        <v>1916</v>
      </c>
      <c r="V1134" s="73">
        <v>79</v>
      </c>
      <c r="W1134" s="69" t="s">
        <v>1916</v>
      </c>
      <c r="X1134" s="69"/>
      <c r="Y1134" s="70"/>
      <c r="Z1134" s="69">
        <v>0</v>
      </c>
      <c r="AA1134" s="69"/>
      <c r="AB1134" s="69" t="s">
        <v>967</v>
      </c>
      <c r="AC1134" s="69"/>
    </row>
    <row r="1135" spans="1:29" x14ac:dyDescent="0.25">
      <c r="A1135" s="69"/>
      <c r="B1135" s="69"/>
      <c r="C1135" s="69"/>
      <c r="D1135" s="69"/>
      <c r="E1135" s="69" t="s">
        <v>3627</v>
      </c>
      <c r="F1135" s="69"/>
      <c r="G1135" s="69"/>
      <c r="H1135" s="69"/>
      <c r="I1135" s="69"/>
      <c r="J1135" s="69"/>
      <c r="K1135" s="69"/>
      <c r="L1135" s="69" t="s">
        <v>3626</v>
      </c>
      <c r="M1135" s="70">
        <v>4562.6400000000003</v>
      </c>
      <c r="N1135" s="69"/>
      <c r="O1135" s="69"/>
      <c r="P1135" s="69" t="s">
        <v>1313</v>
      </c>
      <c r="Q1135" s="69" t="s">
        <v>1228</v>
      </c>
      <c r="R1135" s="69"/>
      <c r="S1135" s="70">
        <v>4562.6400000000003</v>
      </c>
      <c r="T1135" s="70"/>
      <c r="U1135" s="69"/>
      <c r="V1135" s="69"/>
      <c r="W1135" s="69"/>
      <c r="X1135" s="69"/>
      <c r="Y1135" s="70"/>
      <c r="Z1135" s="69">
        <v>0</v>
      </c>
      <c r="AA1135" s="69"/>
      <c r="AB1135" s="69" t="s">
        <v>967</v>
      </c>
      <c r="AC1135" s="69"/>
    </row>
    <row r="1136" spans="1:29" x14ac:dyDescent="0.25">
      <c r="A1136" s="69"/>
      <c r="B1136" s="69"/>
      <c r="C1136" s="69"/>
      <c r="D1136" s="69"/>
      <c r="E1136" s="69" t="s">
        <v>3629</v>
      </c>
      <c r="F1136" s="69"/>
      <c r="G1136" s="69"/>
      <c r="H1136" s="69"/>
      <c r="I1136" s="69"/>
      <c r="J1136" s="69"/>
      <c r="K1136" s="69"/>
      <c r="L1136" s="69" t="s">
        <v>3628</v>
      </c>
      <c r="M1136" s="70">
        <v>79889.38</v>
      </c>
      <c r="N1136" s="69"/>
      <c r="O1136" s="69"/>
      <c r="P1136" s="69" t="s">
        <v>1313</v>
      </c>
      <c r="Q1136" s="69" t="s">
        <v>2150</v>
      </c>
      <c r="R1136" s="69"/>
      <c r="S1136" s="70">
        <v>79889.38</v>
      </c>
      <c r="T1136" s="70"/>
      <c r="U1136" s="69"/>
      <c r="V1136" s="69"/>
      <c r="W1136" s="69"/>
      <c r="X1136" s="69"/>
      <c r="Y1136" s="70"/>
      <c r="Z1136" s="69">
        <v>0</v>
      </c>
      <c r="AA1136" s="69"/>
      <c r="AB1136" s="69" t="s">
        <v>967</v>
      </c>
      <c r="AC1136" s="69"/>
    </row>
    <row r="1137" spans="1:29" x14ac:dyDescent="0.25">
      <c r="A1137" s="69"/>
      <c r="B1137" s="69"/>
      <c r="C1137" s="69"/>
      <c r="D1137" s="69"/>
      <c r="E1137" s="69" t="s">
        <v>3629</v>
      </c>
      <c r="F1137" s="69"/>
      <c r="G1137" s="69"/>
      <c r="H1137" s="69"/>
      <c r="I1137" s="69"/>
      <c r="J1137" s="69"/>
      <c r="K1137" s="69"/>
      <c r="L1137" s="69" t="s">
        <v>3630</v>
      </c>
      <c r="M1137" s="70">
        <v>3408.29</v>
      </c>
      <c r="N1137" s="69"/>
      <c r="O1137" s="69"/>
      <c r="P1137" s="69" t="s">
        <v>1313</v>
      </c>
      <c r="Q1137" s="69" t="s">
        <v>2150</v>
      </c>
      <c r="R1137" s="69"/>
      <c r="S1137" s="70">
        <v>3408.29</v>
      </c>
      <c r="T1137" s="70"/>
      <c r="U1137" s="69"/>
      <c r="V1137" s="69"/>
      <c r="W1137" s="69"/>
      <c r="X1137" s="69"/>
      <c r="Y1137" s="70"/>
      <c r="Z1137" s="69">
        <v>0</v>
      </c>
      <c r="AA1137" s="69"/>
      <c r="AB1137" s="69" t="s">
        <v>1191</v>
      </c>
      <c r="AC1137" s="69"/>
    </row>
    <row r="1138" spans="1:29" x14ac:dyDescent="0.25">
      <c r="A1138" s="69"/>
      <c r="B1138" s="69"/>
      <c r="C1138" s="69"/>
      <c r="D1138" s="69"/>
      <c r="E1138" s="69" t="s">
        <v>3632</v>
      </c>
      <c r="F1138" s="69"/>
      <c r="G1138" s="69"/>
      <c r="H1138" s="69"/>
      <c r="I1138" s="69"/>
      <c r="J1138" s="69"/>
      <c r="K1138" s="69"/>
      <c r="L1138" s="69" t="s">
        <v>3631</v>
      </c>
      <c r="M1138" s="70">
        <v>39141.85</v>
      </c>
      <c r="N1138" s="69"/>
      <c r="O1138" s="69"/>
      <c r="P1138" s="69" t="s">
        <v>1313</v>
      </c>
      <c r="Q1138" s="69" t="s">
        <v>1805</v>
      </c>
      <c r="R1138" s="69"/>
      <c r="S1138" s="70">
        <v>39141.85</v>
      </c>
      <c r="T1138" s="70"/>
      <c r="U1138" s="69"/>
      <c r="V1138" s="69"/>
      <c r="W1138" s="69"/>
      <c r="X1138" s="69"/>
      <c r="Y1138" s="70"/>
      <c r="Z1138" s="69">
        <v>0</v>
      </c>
      <c r="AA1138" s="69"/>
      <c r="AB1138" s="69" t="s">
        <v>967</v>
      </c>
      <c r="AC1138" s="69"/>
    </row>
    <row r="1139" spans="1:29" x14ac:dyDescent="0.25">
      <c r="A1139" s="69"/>
      <c r="B1139" s="69"/>
      <c r="C1139" s="69"/>
      <c r="D1139" s="69"/>
      <c r="E1139" s="69"/>
      <c r="F1139" s="69"/>
      <c r="G1139" s="69"/>
      <c r="H1139" s="69"/>
      <c r="I1139" s="69"/>
      <c r="J1139" s="69"/>
      <c r="K1139" s="69"/>
      <c r="L1139" s="69" t="s">
        <v>3633</v>
      </c>
      <c r="M1139" s="70">
        <v>2986.57</v>
      </c>
      <c r="N1139" s="69"/>
      <c r="O1139" s="69"/>
      <c r="P1139" s="69" t="s">
        <v>2124</v>
      </c>
      <c r="Q1139" s="69"/>
      <c r="R1139" s="69"/>
      <c r="S1139" s="70">
        <v>2986.57</v>
      </c>
      <c r="T1139" s="70"/>
      <c r="U1139" s="69"/>
      <c r="V1139" s="69"/>
      <c r="W1139" s="69"/>
      <c r="X1139" s="69"/>
      <c r="Y1139" s="70"/>
      <c r="Z1139" s="69">
        <v>0</v>
      </c>
      <c r="AA1139" s="69"/>
      <c r="AB1139" s="69" t="s">
        <v>997</v>
      </c>
      <c r="AC1139" s="69"/>
    </row>
    <row r="1140" spans="1:29" x14ac:dyDescent="0.25">
      <c r="A1140" s="69"/>
      <c r="B1140" s="69"/>
      <c r="C1140" s="69"/>
      <c r="D1140" s="69"/>
      <c r="E1140" s="69"/>
      <c r="F1140" s="69"/>
      <c r="G1140" s="69"/>
      <c r="H1140" s="69"/>
      <c r="I1140" s="69"/>
      <c r="J1140" s="69"/>
      <c r="K1140" s="69"/>
      <c r="L1140" s="69" t="s">
        <v>3634</v>
      </c>
      <c r="M1140" s="70">
        <v>9234.4699999999993</v>
      </c>
      <c r="N1140" s="69"/>
      <c r="O1140" s="69"/>
      <c r="P1140" s="69"/>
      <c r="Q1140" s="69"/>
      <c r="R1140" s="69"/>
      <c r="S1140" s="69"/>
      <c r="T1140" s="70"/>
      <c r="U1140" s="69"/>
      <c r="V1140" s="69"/>
      <c r="W1140" s="69"/>
      <c r="X1140" s="69"/>
      <c r="Y1140" s="70"/>
      <c r="Z1140" s="69">
        <v>0</v>
      </c>
      <c r="AA1140" s="69"/>
      <c r="AB1140" s="69" t="s">
        <v>997</v>
      </c>
      <c r="AC1140" s="69"/>
    </row>
    <row r="1141" spans="1:29" x14ac:dyDescent="0.25">
      <c r="A1141" s="69"/>
      <c r="B1141" s="69"/>
      <c r="C1141" s="69"/>
      <c r="D1141" s="69"/>
      <c r="E1141" s="69"/>
      <c r="F1141" s="69"/>
      <c r="G1141" s="69"/>
      <c r="H1141" s="69"/>
      <c r="I1141" s="69"/>
      <c r="J1141" s="69"/>
      <c r="K1141" s="69"/>
      <c r="L1141" s="69" t="s">
        <v>3635</v>
      </c>
      <c r="M1141" s="70">
        <v>318.60000000000002</v>
      </c>
      <c r="N1141" s="69"/>
      <c r="O1141" s="69"/>
      <c r="P1141" s="69"/>
      <c r="Q1141" s="69"/>
      <c r="R1141" s="69"/>
      <c r="S1141" s="69"/>
      <c r="T1141" s="70"/>
      <c r="U1141" s="69"/>
      <c r="V1141" s="69"/>
      <c r="W1141" s="69"/>
      <c r="X1141" s="69"/>
      <c r="Y1141" s="70"/>
      <c r="Z1141" s="69">
        <v>0</v>
      </c>
      <c r="AA1141" s="69"/>
      <c r="AB1141" s="69" t="s">
        <v>1191</v>
      </c>
      <c r="AC1141" s="69"/>
    </row>
    <row r="1142" spans="1:29" x14ac:dyDescent="0.25">
      <c r="A1142" s="69"/>
      <c r="B1142" s="69"/>
      <c r="C1142" s="69"/>
      <c r="D1142" s="69"/>
      <c r="E1142" s="69"/>
      <c r="F1142" s="69"/>
      <c r="G1142" s="69"/>
      <c r="H1142" s="69"/>
      <c r="I1142" s="69"/>
      <c r="J1142" s="69"/>
      <c r="K1142" s="69"/>
      <c r="L1142" s="69" t="s">
        <v>3636</v>
      </c>
      <c r="M1142" s="70">
        <v>374.5</v>
      </c>
      <c r="N1142" s="69"/>
      <c r="O1142" s="69"/>
      <c r="P1142" s="69"/>
      <c r="Q1142" s="69"/>
      <c r="R1142" s="69"/>
      <c r="S1142" s="69"/>
      <c r="T1142" s="70"/>
      <c r="U1142" s="69"/>
      <c r="V1142" s="69"/>
      <c r="W1142" s="69"/>
      <c r="X1142" s="69"/>
      <c r="Y1142" s="70"/>
      <c r="Z1142" s="69">
        <v>0</v>
      </c>
      <c r="AA1142" s="69"/>
      <c r="AB1142" s="69" t="s">
        <v>1191</v>
      </c>
      <c r="AC1142" s="69"/>
    </row>
    <row r="1143" spans="1:29" x14ac:dyDescent="0.25">
      <c r="A1143" s="69"/>
      <c r="B1143" s="69"/>
      <c r="C1143" s="69"/>
      <c r="D1143" s="69"/>
      <c r="E1143" s="69"/>
      <c r="F1143" s="69"/>
      <c r="G1143" s="69"/>
      <c r="H1143" s="69"/>
      <c r="I1143" s="69"/>
      <c r="J1143" s="69"/>
      <c r="K1143" s="69"/>
      <c r="L1143" s="69" t="s">
        <v>3637</v>
      </c>
      <c r="M1143" s="70">
        <v>12708.26</v>
      </c>
      <c r="N1143" s="69"/>
      <c r="O1143" s="69"/>
      <c r="P1143" s="69"/>
      <c r="Q1143" s="69"/>
      <c r="R1143" s="69"/>
      <c r="S1143" s="69"/>
      <c r="T1143" s="70"/>
      <c r="U1143" s="69"/>
      <c r="V1143" s="69"/>
      <c r="W1143" s="69"/>
      <c r="X1143" s="69"/>
      <c r="Y1143" s="70"/>
      <c r="Z1143" s="69">
        <v>0</v>
      </c>
      <c r="AA1143" s="69"/>
      <c r="AB1143" s="69" t="s">
        <v>967</v>
      </c>
      <c r="AC1143" s="69"/>
    </row>
    <row r="1144" spans="1:29" x14ac:dyDescent="0.25">
      <c r="A1144" s="69"/>
      <c r="B1144" s="69"/>
      <c r="C1144" s="69"/>
      <c r="D1144" s="69"/>
      <c r="E1144" s="69"/>
      <c r="F1144" s="69"/>
      <c r="G1144" s="69"/>
      <c r="H1144" s="69"/>
      <c r="I1144" s="69"/>
      <c r="J1144" s="69"/>
      <c r="K1144" s="69"/>
      <c r="L1144" s="69" t="s">
        <v>3638</v>
      </c>
      <c r="M1144" s="70">
        <v>518.48</v>
      </c>
      <c r="N1144" s="69"/>
      <c r="O1144" s="69"/>
      <c r="P1144" s="69"/>
      <c r="Q1144" s="69"/>
      <c r="R1144" s="69"/>
      <c r="S1144" s="69"/>
      <c r="T1144" s="70"/>
      <c r="U1144" s="69"/>
      <c r="V1144" s="69"/>
      <c r="W1144" s="69"/>
      <c r="X1144" s="69"/>
      <c r="Y1144" s="70"/>
      <c r="Z1144" s="69">
        <v>0</v>
      </c>
      <c r="AA1144" s="69"/>
      <c r="AB1144" s="69" t="s">
        <v>1191</v>
      </c>
      <c r="AC1144" s="69"/>
    </row>
    <row r="1145" spans="1:29" x14ac:dyDescent="0.25">
      <c r="A1145" s="69"/>
      <c r="B1145" s="69"/>
      <c r="C1145" s="69"/>
      <c r="D1145" s="69"/>
      <c r="E1145" s="69"/>
      <c r="F1145" s="69"/>
      <c r="G1145" s="69"/>
      <c r="H1145" s="69"/>
      <c r="I1145" s="69"/>
      <c r="J1145" s="69"/>
      <c r="K1145" s="69"/>
      <c r="L1145" s="69" t="s">
        <v>3639</v>
      </c>
      <c r="M1145" s="70">
        <v>1612.02</v>
      </c>
      <c r="N1145" s="69"/>
      <c r="O1145" s="69"/>
      <c r="P1145" s="69"/>
      <c r="Q1145" s="69"/>
      <c r="R1145" s="69"/>
      <c r="S1145" s="69"/>
      <c r="T1145" s="70"/>
      <c r="U1145" s="69"/>
      <c r="V1145" s="69"/>
      <c r="W1145" s="69"/>
      <c r="X1145" s="69"/>
      <c r="Y1145" s="70"/>
      <c r="Z1145" s="69">
        <v>0</v>
      </c>
      <c r="AA1145" s="69"/>
      <c r="AB1145" s="69" t="s">
        <v>997</v>
      </c>
      <c r="AC1145" s="69"/>
    </row>
    <row r="1146" spans="1:29" x14ac:dyDescent="0.25">
      <c r="A1146" s="69"/>
      <c r="B1146" s="69"/>
      <c r="C1146" s="69"/>
      <c r="D1146" s="69"/>
      <c r="E1146" s="69"/>
      <c r="F1146" s="69"/>
      <c r="G1146" s="69"/>
      <c r="H1146" s="69"/>
      <c r="I1146" s="69"/>
      <c r="J1146" s="69"/>
      <c r="K1146" s="69"/>
      <c r="L1146" s="69" t="s">
        <v>3640</v>
      </c>
      <c r="M1146" s="70">
        <v>281.58999999999997</v>
      </c>
      <c r="N1146" s="69"/>
      <c r="O1146" s="69"/>
      <c r="P1146" s="69"/>
      <c r="Q1146" s="69"/>
      <c r="R1146" s="69"/>
      <c r="S1146" s="69"/>
      <c r="T1146" s="70"/>
      <c r="U1146" s="69"/>
      <c r="V1146" s="69"/>
      <c r="W1146" s="69"/>
      <c r="X1146" s="69"/>
      <c r="Y1146" s="70"/>
      <c r="Z1146" s="69">
        <v>0</v>
      </c>
      <c r="AA1146" s="69"/>
      <c r="AB1146" s="69" t="s">
        <v>1191</v>
      </c>
      <c r="AC1146" s="69"/>
    </row>
    <row r="1147" spans="1:29" x14ac:dyDescent="0.25">
      <c r="A1147" s="69"/>
      <c r="B1147" s="69"/>
      <c r="C1147" s="69"/>
      <c r="D1147" s="69"/>
      <c r="E1147" s="69"/>
      <c r="F1147" s="69"/>
      <c r="G1147" s="69"/>
      <c r="H1147" s="69"/>
      <c r="I1147" s="69"/>
      <c r="J1147" s="69"/>
      <c r="K1147" s="69"/>
      <c r="L1147" s="69" t="s">
        <v>3641</v>
      </c>
      <c r="M1147" s="70">
        <v>1075.04</v>
      </c>
      <c r="N1147" s="69"/>
      <c r="O1147" s="69"/>
      <c r="P1147" s="69"/>
      <c r="Q1147" s="69"/>
      <c r="R1147" s="69"/>
      <c r="S1147" s="69"/>
      <c r="T1147" s="70"/>
      <c r="U1147" s="69"/>
      <c r="V1147" s="69"/>
      <c r="W1147" s="69"/>
      <c r="X1147" s="69"/>
      <c r="Y1147" s="70"/>
      <c r="Z1147" s="69">
        <v>0</v>
      </c>
      <c r="AA1147" s="69"/>
      <c r="AB1147" s="69" t="s">
        <v>997</v>
      </c>
      <c r="AC1147" s="69"/>
    </row>
    <row r="1148" spans="1:29" x14ac:dyDescent="0.25">
      <c r="A1148" s="69"/>
      <c r="B1148" s="69"/>
      <c r="C1148" s="69"/>
      <c r="D1148" s="69"/>
      <c r="E1148" s="69"/>
      <c r="F1148" s="69"/>
      <c r="G1148" s="69"/>
      <c r="H1148" s="69"/>
      <c r="I1148" s="69"/>
      <c r="J1148" s="69"/>
      <c r="K1148" s="69"/>
      <c r="L1148" s="69" t="s">
        <v>3642</v>
      </c>
      <c r="M1148" s="70">
        <v>6741.21</v>
      </c>
      <c r="N1148" s="69"/>
      <c r="O1148" s="69"/>
      <c r="P1148" s="69"/>
      <c r="Q1148" s="69"/>
      <c r="R1148" s="69"/>
      <c r="S1148" s="69"/>
      <c r="T1148" s="70"/>
      <c r="U1148" s="69"/>
      <c r="V1148" s="69"/>
      <c r="W1148" s="69"/>
      <c r="X1148" s="69"/>
      <c r="Y1148" s="70"/>
      <c r="Z1148" s="69">
        <v>0</v>
      </c>
      <c r="AA1148" s="69"/>
      <c r="AB1148" s="69" t="s">
        <v>997</v>
      </c>
      <c r="AC1148" s="69"/>
    </row>
    <row r="1149" spans="1:29" x14ac:dyDescent="0.25">
      <c r="A1149" s="69"/>
      <c r="B1149" s="69"/>
      <c r="C1149" s="69"/>
      <c r="D1149" s="69"/>
      <c r="E1149" s="69"/>
      <c r="F1149" s="69"/>
      <c r="G1149" s="69"/>
      <c r="H1149" s="69"/>
      <c r="I1149" s="69"/>
      <c r="J1149" s="69"/>
      <c r="K1149" s="69"/>
      <c r="L1149" s="69" t="s">
        <v>3643</v>
      </c>
      <c r="M1149" s="70">
        <v>939.89</v>
      </c>
      <c r="N1149" s="69"/>
      <c r="O1149" s="69"/>
      <c r="P1149" s="69"/>
      <c r="Q1149" s="69"/>
      <c r="R1149" s="69"/>
      <c r="S1149" s="69"/>
      <c r="T1149" s="70"/>
      <c r="U1149" s="69"/>
      <c r="V1149" s="69"/>
      <c r="W1149" s="69"/>
      <c r="X1149" s="69"/>
      <c r="Y1149" s="70"/>
      <c r="Z1149" s="69">
        <v>0</v>
      </c>
      <c r="AA1149" s="69"/>
      <c r="AB1149" s="69" t="s">
        <v>1191</v>
      </c>
      <c r="AC1149" s="69"/>
    </row>
    <row r="1150" spans="1:29" x14ac:dyDescent="0.25">
      <c r="A1150" s="69"/>
      <c r="B1150" s="69"/>
      <c r="C1150" s="69"/>
      <c r="D1150" s="69"/>
      <c r="E1150" s="69"/>
      <c r="F1150" s="69"/>
      <c r="G1150" s="69"/>
      <c r="H1150" s="69"/>
      <c r="I1150" s="69"/>
      <c r="J1150" s="69"/>
      <c r="K1150" s="69"/>
      <c r="L1150" s="69" t="s">
        <v>3644</v>
      </c>
      <c r="M1150" s="70">
        <v>8642.6299999999992</v>
      </c>
      <c r="N1150" s="69"/>
      <c r="O1150" s="69"/>
      <c r="P1150" s="69"/>
      <c r="Q1150" s="69"/>
      <c r="R1150" s="69"/>
      <c r="S1150" s="69"/>
      <c r="T1150" s="70"/>
      <c r="U1150" s="69"/>
      <c r="V1150" s="69"/>
      <c r="W1150" s="69"/>
      <c r="X1150" s="69"/>
      <c r="Y1150" s="70"/>
      <c r="Z1150" s="69">
        <v>0</v>
      </c>
      <c r="AA1150" s="69"/>
      <c r="AB1150" s="69" t="s">
        <v>997</v>
      </c>
      <c r="AC1150" s="69"/>
    </row>
    <row r="1151" spans="1:29" x14ac:dyDescent="0.25">
      <c r="A1151" s="69"/>
      <c r="B1151" s="69"/>
      <c r="C1151" s="69"/>
      <c r="D1151" s="69"/>
      <c r="E1151" s="69"/>
      <c r="F1151" s="69"/>
      <c r="G1151" s="69"/>
      <c r="H1151" s="69"/>
      <c r="I1151" s="69"/>
      <c r="J1151" s="69"/>
      <c r="K1151" s="69"/>
      <c r="L1151" s="69" t="s">
        <v>3645</v>
      </c>
      <c r="M1151" s="70">
        <v>203.35</v>
      </c>
      <c r="N1151" s="69"/>
      <c r="O1151" s="69"/>
      <c r="P1151" s="69"/>
      <c r="Q1151" s="69"/>
      <c r="R1151" s="69"/>
      <c r="S1151" s="69"/>
      <c r="T1151" s="70"/>
      <c r="U1151" s="69"/>
      <c r="V1151" s="69"/>
      <c r="W1151" s="69"/>
      <c r="X1151" s="69"/>
      <c r="Y1151" s="70"/>
      <c r="Z1151" s="69">
        <v>0</v>
      </c>
      <c r="AA1151" s="69"/>
      <c r="AB1151" s="69" t="s">
        <v>1191</v>
      </c>
      <c r="AC1151" s="69"/>
    </row>
    <row r="1152" spans="1:29" x14ac:dyDescent="0.25">
      <c r="A1152" s="69"/>
      <c r="B1152" s="69"/>
      <c r="C1152" s="69"/>
      <c r="D1152" s="69"/>
      <c r="E1152" s="69"/>
      <c r="F1152" s="69"/>
      <c r="G1152" s="69"/>
      <c r="H1152" s="69"/>
      <c r="I1152" s="69"/>
      <c r="J1152" s="69"/>
      <c r="K1152" s="69"/>
      <c r="L1152" s="69" t="s">
        <v>3646</v>
      </c>
      <c r="M1152" s="70">
        <v>298.38</v>
      </c>
      <c r="N1152" s="69"/>
      <c r="O1152" s="69"/>
      <c r="P1152" s="69"/>
      <c r="Q1152" s="69"/>
      <c r="R1152" s="69"/>
      <c r="S1152" s="69"/>
      <c r="T1152" s="70"/>
      <c r="U1152" s="69"/>
      <c r="V1152" s="69"/>
      <c r="W1152" s="69"/>
      <c r="X1152" s="69"/>
      <c r="Y1152" s="70"/>
      <c r="Z1152" s="69">
        <v>0</v>
      </c>
      <c r="AA1152" s="69"/>
      <c r="AB1152" s="69" t="s">
        <v>1191</v>
      </c>
      <c r="AC1152" s="69"/>
    </row>
    <row r="1153" spans="1:29" x14ac:dyDescent="0.25">
      <c r="A1153" s="69"/>
      <c r="B1153" s="69"/>
      <c r="C1153" s="69"/>
      <c r="D1153" s="69"/>
      <c r="E1153" s="69"/>
      <c r="F1153" s="69"/>
      <c r="G1153" s="69"/>
      <c r="H1153" s="69"/>
      <c r="I1153" s="69"/>
      <c r="J1153" s="69"/>
      <c r="K1153" s="69"/>
      <c r="L1153" s="69" t="s">
        <v>3647</v>
      </c>
      <c r="M1153" s="70">
        <v>203.24</v>
      </c>
      <c r="N1153" s="69"/>
      <c r="O1153" s="69"/>
      <c r="P1153" s="69"/>
      <c r="Q1153" s="69"/>
      <c r="R1153" s="69"/>
      <c r="S1153" s="69"/>
      <c r="T1153" s="70"/>
      <c r="U1153" s="69"/>
      <c r="V1153" s="69"/>
      <c r="W1153" s="69"/>
      <c r="X1153" s="69"/>
      <c r="Y1153" s="70"/>
      <c r="Z1153" s="69">
        <v>0</v>
      </c>
      <c r="AA1153" s="69"/>
      <c r="AB1153" s="69" t="s">
        <v>1191</v>
      </c>
      <c r="AC1153" s="69"/>
    </row>
    <row r="1154" spans="1:29" x14ac:dyDescent="0.25">
      <c r="A1154" s="69"/>
      <c r="B1154" s="69"/>
      <c r="C1154" s="69"/>
      <c r="D1154" s="69"/>
      <c r="E1154" s="69"/>
      <c r="F1154" s="69"/>
      <c r="G1154" s="69"/>
      <c r="H1154" s="69"/>
      <c r="I1154" s="69"/>
      <c r="J1154" s="69"/>
      <c r="K1154" s="69"/>
      <c r="L1154" s="69" t="s">
        <v>3648</v>
      </c>
      <c r="M1154" s="70">
        <v>1130.8</v>
      </c>
      <c r="N1154" s="69"/>
      <c r="O1154" s="69"/>
      <c r="P1154" s="69" t="s">
        <v>2137</v>
      </c>
      <c r="Q1154" s="69"/>
      <c r="R1154" s="69"/>
      <c r="S1154" s="70">
        <v>1130.8</v>
      </c>
      <c r="T1154" s="70"/>
      <c r="U1154" s="69"/>
      <c r="V1154" s="69"/>
      <c r="W1154" s="69"/>
      <c r="X1154" s="69"/>
      <c r="Y1154" s="70"/>
      <c r="Z1154" s="69">
        <v>0</v>
      </c>
      <c r="AA1154" s="69"/>
      <c r="AB1154" s="69" t="s">
        <v>997</v>
      </c>
      <c r="AC1154" s="69"/>
    </row>
    <row r="1155" spans="1:29" x14ac:dyDescent="0.25">
      <c r="A1155" s="69"/>
      <c r="B1155" s="69"/>
      <c r="C1155" s="69"/>
      <c r="D1155" s="69"/>
      <c r="E1155" s="69"/>
      <c r="F1155" s="69"/>
      <c r="G1155" s="69"/>
      <c r="H1155" s="69"/>
      <c r="I1155" s="69"/>
      <c r="J1155" s="69"/>
      <c r="K1155" s="69"/>
      <c r="L1155" s="69" t="s">
        <v>3649</v>
      </c>
      <c r="M1155" s="70">
        <v>245.1</v>
      </c>
      <c r="N1155" s="69"/>
      <c r="O1155" s="69"/>
      <c r="P1155" s="69"/>
      <c r="Q1155" s="69"/>
      <c r="R1155" s="69"/>
      <c r="S1155" s="69"/>
      <c r="T1155" s="70"/>
      <c r="U1155" s="69"/>
      <c r="V1155" s="69"/>
      <c r="W1155" s="69"/>
      <c r="X1155" s="69"/>
      <c r="Y1155" s="70"/>
      <c r="Z1155" s="69">
        <v>0</v>
      </c>
      <c r="AA1155" s="69"/>
      <c r="AB1155" s="69" t="s">
        <v>1191</v>
      </c>
      <c r="AC1155" s="69"/>
    </row>
    <row r="1156" spans="1:29" x14ac:dyDescent="0.25">
      <c r="A1156" s="71" t="s">
        <v>193</v>
      </c>
      <c r="B1156" s="71"/>
      <c r="C1156" s="71"/>
      <c r="D1156" s="71"/>
      <c r="E1156" s="71"/>
      <c r="F1156" s="71"/>
      <c r="G1156" s="71"/>
      <c r="H1156" s="71"/>
      <c r="I1156" s="71"/>
      <c r="J1156" s="72">
        <v>550324.06999999995</v>
      </c>
      <c r="K1156" s="71"/>
      <c r="L1156" s="71"/>
      <c r="M1156" s="72">
        <v>554913.73999999987</v>
      </c>
      <c r="N1156" s="72">
        <v>-4589.6699999999255</v>
      </c>
      <c r="O1156" s="71"/>
      <c r="P1156" s="71"/>
      <c r="Q1156" s="71"/>
      <c r="R1156" s="71"/>
      <c r="S1156" s="72">
        <v>508362.93999999994</v>
      </c>
      <c r="T1156" s="72">
        <v>326756.90000000002</v>
      </c>
      <c r="U1156" s="71"/>
      <c r="V1156" s="71"/>
      <c r="W1156" s="71"/>
      <c r="X1156" s="72">
        <v>181606.03999999992</v>
      </c>
      <c r="Y1156" s="72">
        <v>0</v>
      </c>
      <c r="Z1156" s="72">
        <v>326756.90000000002</v>
      </c>
      <c r="AA1156" s="69"/>
      <c r="AB1156" s="69"/>
      <c r="AC1156" s="69"/>
    </row>
    <row r="1157" spans="1:29" ht="130" x14ac:dyDescent="0.25">
      <c r="A1157" s="68" t="s">
        <v>3650</v>
      </c>
      <c r="B1157" s="69" t="s">
        <v>3651</v>
      </c>
      <c r="C1157" s="69" t="s">
        <v>3652</v>
      </c>
      <c r="D1157" s="69" t="s">
        <v>3358</v>
      </c>
      <c r="E1157" s="69"/>
      <c r="F1157" s="69" t="s">
        <v>1760</v>
      </c>
      <c r="G1157" s="69" t="s">
        <v>1203</v>
      </c>
      <c r="H1157" s="69" t="s">
        <v>3653</v>
      </c>
      <c r="I1157" s="69" t="s">
        <v>3654</v>
      </c>
      <c r="J1157" s="70">
        <v>635286.86</v>
      </c>
      <c r="K1157" s="69" t="s">
        <v>3349</v>
      </c>
      <c r="L1157" s="69" t="s">
        <v>3655</v>
      </c>
      <c r="M1157" s="70">
        <v>68447.460000000006</v>
      </c>
      <c r="N1157" s="69"/>
      <c r="O1157" s="69"/>
      <c r="P1157" s="69"/>
      <c r="Q1157" s="69"/>
      <c r="R1157" s="69"/>
      <c r="S1157" s="69"/>
      <c r="T1157" s="70"/>
      <c r="U1157" s="69"/>
      <c r="V1157" s="69"/>
      <c r="W1157" s="69"/>
      <c r="X1157" s="69"/>
      <c r="Y1157" s="70"/>
      <c r="Z1157" s="69">
        <v>0</v>
      </c>
      <c r="AA1157" s="69" t="s">
        <v>966</v>
      </c>
      <c r="AB1157" s="69" t="s">
        <v>967</v>
      </c>
      <c r="AC1157" s="69" t="s">
        <v>3656</v>
      </c>
    </row>
    <row r="1158" spans="1:29" x14ac:dyDescent="0.25">
      <c r="A1158" s="69"/>
      <c r="B1158" s="69"/>
      <c r="C1158" s="69"/>
      <c r="D1158" s="69"/>
      <c r="E1158" s="69"/>
      <c r="F1158" s="69"/>
      <c r="G1158" s="69"/>
      <c r="H1158" s="69"/>
      <c r="I1158" s="69"/>
      <c r="J1158" s="69"/>
      <c r="K1158" s="69"/>
      <c r="L1158" s="69" t="s">
        <v>3657</v>
      </c>
      <c r="M1158" s="70">
        <v>54548.5</v>
      </c>
      <c r="N1158" s="69"/>
      <c r="O1158" s="69"/>
      <c r="P1158" s="69"/>
      <c r="Q1158" s="69"/>
      <c r="R1158" s="69"/>
      <c r="S1158" s="69"/>
      <c r="T1158" s="70"/>
      <c r="U1158" s="69"/>
      <c r="V1158" s="69"/>
      <c r="W1158" s="69"/>
      <c r="X1158" s="69"/>
      <c r="Y1158" s="70"/>
      <c r="Z1158" s="69">
        <v>0</v>
      </c>
      <c r="AA1158" s="69"/>
      <c r="AB1158" s="69" t="s">
        <v>967</v>
      </c>
      <c r="AC1158" s="69"/>
    </row>
    <row r="1159" spans="1:29" x14ac:dyDescent="0.25">
      <c r="A1159" s="69"/>
      <c r="B1159" s="69"/>
      <c r="C1159" s="69"/>
      <c r="D1159" s="69"/>
      <c r="E1159" s="69"/>
      <c r="F1159" s="69"/>
      <c r="G1159" s="69"/>
      <c r="H1159" s="69"/>
      <c r="I1159" s="69"/>
      <c r="J1159" s="69"/>
      <c r="K1159" s="69"/>
      <c r="L1159" s="69" t="s">
        <v>3658</v>
      </c>
      <c r="M1159" s="70">
        <v>12565.92</v>
      </c>
      <c r="N1159" s="69"/>
      <c r="O1159" s="69"/>
      <c r="P1159" s="69"/>
      <c r="Q1159" s="69"/>
      <c r="R1159" s="69"/>
      <c r="S1159" s="69"/>
      <c r="T1159" s="70"/>
      <c r="U1159" s="69"/>
      <c r="V1159" s="69"/>
      <c r="W1159" s="69"/>
      <c r="X1159" s="69"/>
      <c r="Y1159" s="70"/>
      <c r="Z1159" s="69">
        <v>0</v>
      </c>
      <c r="AA1159" s="69"/>
      <c r="AB1159" s="69" t="s">
        <v>967</v>
      </c>
      <c r="AC1159" s="69"/>
    </row>
    <row r="1160" spans="1:29" x14ac:dyDescent="0.25">
      <c r="A1160" s="69"/>
      <c r="B1160" s="69"/>
      <c r="C1160" s="69"/>
      <c r="D1160" s="69"/>
      <c r="E1160" s="69"/>
      <c r="F1160" s="69"/>
      <c r="G1160" s="69"/>
      <c r="H1160" s="69"/>
      <c r="I1160" s="69"/>
      <c r="J1160" s="69"/>
      <c r="K1160" s="69"/>
      <c r="L1160" s="69" t="s">
        <v>3659</v>
      </c>
      <c r="M1160" s="70">
        <v>1491.84</v>
      </c>
      <c r="N1160" s="69"/>
      <c r="O1160" s="69"/>
      <c r="P1160" s="69"/>
      <c r="Q1160" s="69"/>
      <c r="R1160" s="69"/>
      <c r="S1160" s="69"/>
      <c r="T1160" s="70"/>
      <c r="U1160" s="69"/>
      <c r="V1160" s="69"/>
      <c r="W1160" s="69"/>
      <c r="X1160" s="69"/>
      <c r="Y1160" s="70"/>
      <c r="Z1160" s="69">
        <v>0</v>
      </c>
      <c r="AA1160" s="69"/>
      <c r="AB1160" s="69" t="s">
        <v>967</v>
      </c>
      <c r="AC1160" s="69"/>
    </row>
    <row r="1161" spans="1:29" x14ac:dyDescent="0.25">
      <c r="A1161" s="69"/>
      <c r="B1161" s="69"/>
      <c r="C1161" s="69"/>
      <c r="D1161" s="69"/>
      <c r="E1161" s="69"/>
      <c r="F1161" s="69"/>
      <c r="G1161" s="69"/>
      <c r="H1161" s="69"/>
      <c r="I1161" s="69"/>
      <c r="J1161" s="69"/>
      <c r="K1161" s="69"/>
      <c r="L1161" s="69" t="s">
        <v>3660</v>
      </c>
      <c r="M1161" s="70">
        <v>2487.96</v>
      </c>
      <c r="N1161" s="69"/>
      <c r="O1161" s="69"/>
      <c r="P1161" s="69"/>
      <c r="Q1161" s="69"/>
      <c r="R1161" s="69"/>
      <c r="S1161" s="69"/>
      <c r="T1161" s="70"/>
      <c r="U1161" s="69"/>
      <c r="V1161" s="69"/>
      <c r="W1161" s="69"/>
      <c r="X1161" s="69"/>
      <c r="Y1161" s="70"/>
      <c r="Z1161" s="69">
        <v>0</v>
      </c>
      <c r="AA1161" s="69"/>
      <c r="AB1161" s="69" t="s">
        <v>997</v>
      </c>
      <c r="AC1161" s="69"/>
    </row>
    <row r="1162" spans="1:29" x14ac:dyDescent="0.25">
      <c r="A1162" s="69"/>
      <c r="B1162" s="69"/>
      <c r="C1162" s="69"/>
      <c r="D1162" s="69"/>
      <c r="E1162" s="69"/>
      <c r="F1162" s="69"/>
      <c r="G1162" s="69"/>
      <c r="H1162" s="69"/>
      <c r="I1162" s="69"/>
      <c r="J1162" s="69"/>
      <c r="K1162" s="69"/>
      <c r="L1162" s="69" t="s">
        <v>3661</v>
      </c>
      <c r="M1162" s="70">
        <v>6491.32</v>
      </c>
      <c r="N1162" s="69"/>
      <c r="O1162" s="69"/>
      <c r="P1162" s="69"/>
      <c r="Q1162" s="69"/>
      <c r="R1162" s="69"/>
      <c r="S1162" s="69"/>
      <c r="T1162" s="70"/>
      <c r="U1162" s="69"/>
      <c r="V1162" s="69"/>
      <c r="W1162" s="69"/>
      <c r="X1162" s="69"/>
      <c r="Y1162" s="70"/>
      <c r="Z1162" s="69">
        <v>0</v>
      </c>
      <c r="AA1162" s="69"/>
      <c r="AB1162" s="69" t="s">
        <v>1191</v>
      </c>
      <c r="AC1162" s="69"/>
    </row>
    <row r="1163" spans="1:29" x14ac:dyDescent="0.25">
      <c r="A1163" s="69"/>
      <c r="B1163" s="69"/>
      <c r="C1163" s="69"/>
      <c r="D1163" s="69"/>
      <c r="E1163" s="69"/>
      <c r="F1163" s="69"/>
      <c r="G1163" s="69"/>
      <c r="H1163" s="69"/>
      <c r="I1163" s="69"/>
      <c r="J1163" s="69"/>
      <c r="K1163" s="69"/>
      <c r="L1163" s="69" t="s">
        <v>3662</v>
      </c>
      <c r="M1163" s="70">
        <v>384</v>
      </c>
      <c r="N1163" s="69"/>
      <c r="O1163" s="69"/>
      <c r="P1163" s="69"/>
      <c r="Q1163" s="69"/>
      <c r="R1163" s="69"/>
      <c r="S1163" s="69"/>
      <c r="T1163" s="70"/>
      <c r="U1163" s="69"/>
      <c r="V1163" s="69"/>
      <c r="W1163" s="69"/>
      <c r="X1163" s="69"/>
      <c r="Y1163" s="70"/>
      <c r="Z1163" s="69">
        <v>0</v>
      </c>
      <c r="AA1163" s="69"/>
      <c r="AB1163" s="69" t="s">
        <v>967</v>
      </c>
      <c r="AC1163" s="69"/>
    </row>
    <row r="1164" spans="1:29" x14ac:dyDescent="0.25">
      <c r="A1164" s="69"/>
      <c r="B1164" s="69"/>
      <c r="C1164" s="69"/>
      <c r="D1164" s="69"/>
      <c r="E1164" s="69"/>
      <c r="F1164" s="69"/>
      <c r="G1164" s="69"/>
      <c r="H1164" s="69"/>
      <c r="I1164" s="69"/>
      <c r="J1164" s="69"/>
      <c r="K1164" s="69"/>
      <c r="L1164" s="69" t="s">
        <v>3663</v>
      </c>
      <c r="M1164" s="70">
        <v>3315.06</v>
      </c>
      <c r="N1164" s="69"/>
      <c r="O1164" s="69"/>
      <c r="P1164" s="69"/>
      <c r="Q1164" s="69"/>
      <c r="R1164" s="69"/>
      <c r="S1164" s="69"/>
      <c r="T1164" s="70"/>
      <c r="U1164" s="69"/>
      <c r="V1164" s="69"/>
      <c r="W1164" s="69"/>
      <c r="X1164" s="69"/>
      <c r="Y1164" s="70"/>
      <c r="Z1164" s="69">
        <v>0</v>
      </c>
      <c r="AA1164" s="69"/>
      <c r="AB1164" s="69" t="s">
        <v>997</v>
      </c>
      <c r="AC1164" s="69"/>
    </row>
    <row r="1165" spans="1:29" x14ac:dyDescent="0.25">
      <c r="A1165" s="69"/>
      <c r="B1165" s="69"/>
      <c r="C1165" s="69"/>
      <c r="D1165" s="69"/>
      <c r="E1165" s="69"/>
      <c r="F1165" s="69"/>
      <c r="G1165" s="69"/>
      <c r="H1165" s="69"/>
      <c r="I1165" s="69"/>
      <c r="J1165" s="69"/>
      <c r="K1165" s="69"/>
      <c r="L1165" s="69" t="s">
        <v>3664</v>
      </c>
      <c r="M1165" s="70">
        <v>63544.6</v>
      </c>
      <c r="N1165" s="69"/>
      <c r="O1165" s="69"/>
      <c r="P1165" s="69"/>
      <c r="Q1165" s="69"/>
      <c r="R1165" s="69"/>
      <c r="S1165" s="69"/>
      <c r="T1165" s="70"/>
      <c r="U1165" s="69"/>
      <c r="V1165" s="69"/>
      <c r="W1165" s="69"/>
      <c r="X1165" s="69"/>
      <c r="Y1165" s="70"/>
      <c r="Z1165" s="69">
        <v>0</v>
      </c>
      <c r="AA1165" s="69"/>
      <c r="AB1165" s="69" t="s">
        <v>967</v>
      </c>
      <c r="AC1165" s="69"/>
    </row>
    <row r="1166" spans="1:29" x14ac:dyDescent="0.25">
      <c r="A1166" s="69"/>
      <c r="B1166" s="69"/>
      <c r="C1166" s="69"/>
      <c r="D1166" s="69"/>
      <c r="E1166" s="69"/>
      <c r="F1166" s="69"/>
      <c r="G1166" s="69"/>
      <c r="H1166" s="69"/>
      <c r="I1166" s="69"/>
      <c r="J1166" s="69"/>
      <c r="K1166" s="69"/>
      <c r="L1166" s="69" t="s">
        <v>3665</v>
      </c>
      <c r="M1166" s="70">
        <v>21887.37</v>
      </c>
      <c r="N1166" s="69"/>
      <c r="O1166" s="69"/>
      <c r="P1166" s="69"/>
      <c r="Q1166" s="69"/>
      <c r="R1166" s="69"/>
      <c r="S1166" s="69"/>
      <c r="T1166" s="70"/>
      <c r="U1166" s="69"/>
      <c r="V1166" s="69"/>
      <c r="W1166" s="69"/>
      <c r="X1166" s="69"/>
      <c r="Y1166" s="70"/>
      <c r="Z1166" s="69">
        <v>0</v>
      </c>
      <c r="AA1166" s="69"/>
      <c r="AB1166" s="69" t="s">
        <v>967</v>
      </c>
      <c r="AC1166" s="69"/>
    </row>
    <row r="1167" spans="1:29" x14ac:dyDescent="0.25">
      <c r="A1167" s="69"/>
      <c r="B1167" s="69"/>
      <c r="C1167" s="69"/>
      <c r="D1167" s="69"/>
      <c r="E1167" s="69"/>
      <c r="F1167" s="69"/>
      <c r="G1167" s="69"/>
      <c r="H1167" s="69"/>
      <c r="I1167" s="69"/>
      <c r="J1167" s="69"/>
      <c r="K1167" s="69"/>
      <c r="L1167" s="69" t="s">
        <v>3666</v>
      </c>
      <c r="M1167" s="70">
        <v>909.92</v>
      </c>
      <c r="N1167" s="69"/>
      <c r="O1167" s="69"/>
      <c r="P1167" s="69"/>
      <c r="Q1167" s="69"/>
      <c r="R1167" s="69"/>
      <c r="S1167" s="69"/>
      <c r="T1167" s="70"/>
      <c r="U1167" s="69"/>
      <c r="V1167" s="69"/>
      <c r="W1167" s="69"/>
      <c r="X1167" s="69"/>
      <c r="Y1167" s="70"/>
      <c r="Z1167" s="69">
        <v>0</v>
      </c>
      <c r="AA1167" s="69"/>
      <c r="AB1167" s="69" t="s">
        <v>1191</v>
      </c>
      <c r="AC1167" s="69"/>
    </row>
    <row r="1168" spans="1:29" x14ac:dyDescent="0.25">
      <c r="A1168" s="69"/>
      <c r="B1168" s="69"/>
      <c r="C1168" s="69"/>
      <c r="D1168" s="69"/>
      <c r="E1168" s="69"/>
      <c r="F1168" s="69"/>
      <c r="G1168" s="69"/>
      <c r="H1168" s="69"/>
      <c r="I1168" s="69"/>
      <c r="J1168" s="69"/>
      <c r="K1168" s="69"/>
      <c r="L1168" s="69" t="s">
        <v>3667</v>
      </c>
      <c r="M1168" s="70">
        <v>10989.57</v>
      </c>
      <c r="N1168" s="69"/>
      <c r="O1168" s="69"/>
      <c r="P1168" s="69"/>
      <c r="Q1168" s="69"/>
      <c r="R1168" s="69"/>
      <c r="S1168" s="69"/>
      <c r="T1168" s="70"/>
      <c r="U1168" s="69"/>
      <c r="V1168" s="69"/>
      <c r="W1168" s="69"/>
      <c r="X1168" s="69"/>
      <c r="Y1168" s="70"/>
      <c r="Z1168" s="69">
        <v>0</v>
      </c>
      <c r="AA1168" s="69"/>
      <c r="AB1168" s="69" t="s">
        <v>997</v>
      </c>
      <c r="AC1168" s="69"/>
    </row>
    <row r="1169" spans="1:29" x14ac:dyDescent="0.25">
      <c r="A1169" s="69"/>
      <c r="B1169" s="69"/>
      <c r="C1169" s="69"/>
      <c r="D1169" s="69"/>
      <c r="E1169" s="69"/>
      <c r="F1169" s="69"/>
      <c r="G1169" s="69"/>
      <c r="H1169" s="69"/>
      <c r="I1169" s="69"/>
      <c r="J1169" s="69"/>
      <c r="K1169" s="69"/>
      <c r="L1169" s="69" t="s">
        <v>3668</v>
      </c>
      <c r="M1169" s="70">
        <v>1374.58</v>
      </c>
      <c r="N1169" s="69"/>
      <c r="O1169" s="69"/>
      <c r="P1169" s="69"/>
      <c r="Q1169" s="69"/>
      <c r="R1169" s="69"/>
      <c r="S1169" s="69"/>
      <c r="T1169" s="70"/>
      <c r="U1169" s="69"/>
      <c r="V1169" s="69"/>
      <c r="W1169" s="69"/>
      <c r="X1169" s="69"/>
      <c r="Y1169" s="70"/>
      <c r="Z1169" s="69">
        <v>0</v>
      </c>
      <c r="AA1169" s="69"/>
      <c r="AB1169" s="69" t="s">
        <v>1191</v>
      </c>
      <c r="AC1169" s="69"/>
    </row>
    <row r="1170" spans="1:29" x14ac:dyDescent="0.25">
      <c r="A1170" s="69"/>
      <c r="B1170" s="69"/>
      <c r="C1170" s="69"/>
      <c r="D1170" s="69"/>
      <c r="E1170" s="69"/>
      <c r="F1170" s="69"/>
      <c r="G1170" s="69"/>
      <c r="H1170" s="69"/>
      <c r="I1170" s="69"/>
      <c r="J1170" s="69"/>
      <c r="K1170" s="69"/>
      <c r="L1170" s="69" t="s">
        <v>3669</v>
      </c>
      <c r="M1170" s="70">
        <v>78138.98</v>
      </c>
      <c r="N1170" s="69"/>
      <c r="O1170" s="69"/>
      <c r="P1170" s="69"/>
      <c r="Q1170" s="69"/>
      <c r="R1170" s="69"/>
      <c r="S1170" s="69"/>
      <c r="T1170" s="70"/>
      <c r="U1170" s="69"/>
      <c r="V1170" s="69"/>
      <c r="W1170" s="69"/>
      <c r="X1170" s="69"/>
      <c r="Y1170" s="70"/>
      <c r="Z1170" s="69">
        <v>0</v>
      </c>
      <c r="AA1170" s="69"/>
      <c r="AB1170" s="69" t="s">
        <v>967</v>
      </c>
      <c r="AC1170" s="69"/>
    </row>
    <row r="1171" spans="1:29" x14ac:dyDescent="0.25">
      <c r="A1171" s="69"/>
      <c r="B1171" s="69"/>
      <c r="C1171" s="69"/>
      <c r="D1171" s="69"/>
      <c r="E1171" s="69"/>
      <c r="F1171" s="69"/>
      <c r="G1171" s="69"/>
      <c r="H1171" s="69"/>
      <c r="I1171" s="69"/>
      <c r="J1171" s="69"/>
      <c r="K1171" s="69"/>
      <c r="L1171" s="69" t="s">
        <v>3670</v>
      </c>
      <c r="M1171" s="70">
        <v>68360.990000000005</v>
      </c>
      <c r="N1171" s="69"/>
      <c r="O1171" s="69"/>
      <c r="P1171" s="69"/>
      <c r="Q1171" s="69"/>
      <c r="R1171" s="69"/>
      <c r="S1171" s="69"/>
      <c r="T1171" s="70"/>
      <c r="U1171" s="69"/>
      <c r="V1171" s="69"/>
      <c r="W1171" s="69"/>
      <c r="X1171" s="69"/>
      <c r="Y1171" s="70"/>
      <c r="Z1171" s="69">
        <v>0</v>
      </c>
      <c r="AA1171" s="69"/>
      <c r="AB1171" s="69" t="s">
        <v>967</v>
      </c>
      <c r="AC1171" s="69"/>
    </row>
    <row r="1172" spans="1:29" x14ac:dyDescent="0.25">
      <c r="A1172" s="69"/>
      <c r="B1172" s="69"/>
      <c r="C1172" s="69"/>
      <c r="D1172" s="69"/>
      <c r="E1172" s="69"/>
      <c r="F1172" s="69"/>
      <c r="G1172" s="69"/>
      <c r="H1172" s="69"/>
      <c r="I1172" s="69"/>
      <c r="J1172" s="69"/>
      <c r="K1172" s="69"/>
      <c r="L1172" s="69" t="s">
        <v>3671</v>
      </c>
      <c r="M1172" s="70">
        <v>61439.16</v>
      </c>
      <c r="N1172" s="69"/>
      <c r="O1172" s="69"/>
      <c r="P1172" s="69"/>
      <c r="Q1172" s="69"/>
      <c r="R1172" s="69"/>
      <c r="S1172" s="69"/>
      <c r="T1172" s="70"/>
      <c r="U1172" s="69"/>
      <c r="V1172" s="69"/>
      <c r="W1172" s="69"/>
      <c r="X1172" s="69"/>
      <c r="Y1172" s="70"/>
      <c r="Z1172" s="69">
        <v>0</v>
      </c>
      <c r="AA1172" s="69"/>
      <c r="AB1172" s="69" t="s">
        <v>967</v>
      </c>
      <c r="AC1172" s="69"/>
    </row>
    <row r="1173" spans="1:29" x14ac:dyDescent="0.25">
      <c r="A1173" s="69"/>
      <c r="B1173" s="69"/>
      <c r="C1173" s="69"/>
      <c r="D1173" s="69"/>
      <c r="E1173" s="69"/>
      <c r="F1173" s="69"/>
      <c r="G1173" s="69"/>
      <c r="H1173" s="69"/>
      <c r="I1173" s="69"/>
      <c r="J1173" s="69"/>
      <c r="K1173" s="69"/>
      <c r="L1173" s="69" t="s">
        <v>3672</v>
      </c>
      <c r="M1173" s="70">
        <v>1192.52</v>
      </c>
      <c r="N1173" s="69"/>
      <c r="O1173" s="69"/>
      <c r="P1173" s="69"/>
      <c r="Q1173" s="69"/>
      <c r="R1173" s="69"/>
      <c r="S1173" s="69"/>
      <c r="T1173" s="70"/>
      <c r="U1173" s="69"/>
      <c r="V1173" s="69"/>
      <c r="W1173" s="69"/>
      <c r="X1173" s="69"/>
      <c r="Y1173" s="70"/>
      <c r="Z1173" s="69">
        <v>0</v>
      </c>
      <c r="AA1173" s="69"/>
      <c r="AB1173" s="69" t="s">
        <v>997</v>
      </c>
      <c r="AC1173" s="69"/>
    </row>
    <row r="1174" spans="1:29" x14ac:dyDescent="0.25">
      <c r="A1174" s="69"/>
      <c r="B1174" s="69"/>
      <c r="C1174" s="69"/>
      <c r="D1174" s="69"/>
      <c r="E1174" s="69"/>
      <c r="F1174" s="69"/>
      <c r="G1174" s="69"/>
      <c r="H1174" s="69"/>
      <c r="I1174" s="69"/>
      <c r="J1174" s="69"/>
      <c r="K1174" s="69"/>
      <c r="L1174" s="69" t="s">
        <v>3673</v>
      </c>
      <c r="M1174" s="70">
        <v>984</v>
      </c>
      <c r="N1174" s="69"/>
      <c r="O1174" s="69"/>
      <c r="P1174" s="69"/>
      <c r="Q1174" s="69"/>
      <c r="R1174" s="69"/>
      <c r="S1174" s="69"/>
      <c r="T1174" s="70"/>
      <c r="U1174" s="69"/>
      <c r="V1174" s="69"/>
      <c r="W1174" s="69"/>
      <c r="X1174" s="69"/>
      <c r="Y1174" s="70"/>
      <c r="Z1174" s="69">
        <v>0</v>
      </c>
      <c r="AA1174" s="69"/>
      <c r="AB1174" s="69" t="s">
        <v>997</v>
      </c>
      <c r="AC1174" s="69"/>
    </row>
    <row r="1175" spans="1:29" x14ac:dyDescent="0.25">
      <c r="A1175" s="69"/>
      <c r="B1175" s="69"/>
      <c r="C1175" s="69"/>
      <c r="D1175" s="69"/>
      <c r="E1175" s="69"/>
      <c r="F1175" s="69"/>
      <c r="G1175" s="69"/>
      <c r="H1175" s="69"/>
      <c r="I1175" s="69"/>
      <c r="J1175" s="69"/>
      <c r="K1175" s="69"/>
      <c r="L1175" s="69" t="s">
        <v>3674</v>
      </c>
      <c r="M1175" s="70">
        <v>119.97</v>
      </c>
      <c r="N1175" s="69"/>
      <c r="O1175" s="69"/>
      <c r="P1175" s="69"/>
      <c r="Q1175" s="69"/>
      <c r="R1175" s="69"/>
      <c r="S1175" s="69"/>
      <c r="T1175" s="70"/>
      <c r="U1175" s="69"/>
      <c r="V1175" s="69"/>
      <c r="W1175" s="69"/>
      <c r="X1175" s="69"/>
      <c r="Y1175" s="70"/>
      <c r="Z1175" s="69">
        <v>0</v>
      </c>
      <c r="AA1175" s="69"/>
      <c r="AB1175" s="69" t="s">
        <v>1191</v>
      </c>
      <c r="AC1175" s="69"/>
    </row>
    <row r="1176" spans="1:29" x14ac:dyDescent="0.25">
      <c r="A1176" s="69"/>
      <c r="B1176" s="69"/>
      <c r="C1176" s="69"/>
      <c r="D1176" s="69"/>
      <c r="E1176" s="69"/>
      <c r="F1176" s="69"/>
      <c r="G1176" s="69"/>
      <c r="H1176" s="69"/>
      <c r="I1176" s="69"/>
      <c r="J1176" s="69"/>
      <c r="K1176" s="69"/>
      <c r="L1176" s="69" t="s">
        <v>3675</v>
      </c>
      <c r="M1176" s="70">
        <v>215.18</v>
      </c>
      <c r="N1176" s="69"/>
      <c r="O1176" s="69"/>
      <c r="P1176" s="69"/>
      <c r="Q1176" s="69"/>
      <c r="R1176" s="69"/>
      <c r="S1176" s="69"/>
      <c r="T1176" s="70"/>
      <c r="U1176" s="69"/>
      <c r="V1176" s="69"/>
      <c r="W1176" s="69"/>
      <c r="X1176" s="69"/>
      <c r="Y1176" s="70"/>
      <c r="Z1176" s="69">
        <v>0</v>
      </c>
      <c r="AA1176" s="69"/>
      <c r="AB1176" s="69" t="s">
        <v>1191</v>
      </c>
      <c r="AC1176" s="69"/>
    </row>
    <row r="1177" spans="1:29" x14ac:dyDescent="0.25">
      <c r="A1177" s="69"/>
      <c r="B1177" s="69"/>
      <c r="C1177" s="69"/>
      <c r="D1177" s="69"/>
      <c r="E1177" s="69"/>
      <c r="F1177" s="69"/>
      <c r="G1177" s="69"/>
      <c r="H1177" s="69"/>
      <c r="I1177" s="69"/>
      <c r="J1177" s="69"/>
      <c r="K1177" s="69"/>
      <c r="L1177" s="69" t="s">
        <v>3676</v>
      </c>
      <c r="M1177" s="70">
        <v>60170.62</v>
      </c>
      <c r="N1177" s="69"/>
      <c r="O1177" s="69"/>
      <c r="P1177" s="69"/>
      <c r="Q1177" s="69"/>
      <c r="R1177" s="69"/>
      <c r="S1177" s="69"/>
      <c r="T1177" s="70"/>
      <c r="U1177" s="69"/>
      <c r="V1177" s="69"/>
      <c r="W1177" s="69"/>
      <c r="X1177" s="69"/>
      <c r="Y1177" s="70"/>
      <c r="Z1177" s="69">
        <v>0</v>
      </c>
      <c r="AA1177" s="69"/>
      <c r="AB1177" s="69" t="s">
        <v>967</v>
      </c>
      <c r="AC1177" s="69"/>
    </row>
    <row r="1178" spans="1:29" x14ac:dyDescent="0.25">
      <c r="A1178" s="69"/>
      <c r="B1178" s="69"/>
      <c r="C1178" s="69"/>
      <c r="D1178" s="69"/>
      <c r="E1178" s="69"/>
      <c r="F1178" s="69"/>
      <c r="G1178" s="69"/>
      <c r="H1178" s="69"/>
      <c r="I1178" s="69"/>
      <c r="J1178" s="69"/>
      <c r="K1178" s="69"/>
      <c r="L1178" s="69" t="s">
        <v>3677</v>
      </c>
      <c r="M1178" s="70">
        <v>1410.38</v>
      </c>
      <c r="N1178" s="69"/>
      <c r="O1178" s="69"/>
      <c r="P1178" s="69"/>
      <c r="Q1178" s="69"/>
      <c r="R1178" s="69"/>
      <c r="S1178" s="69"/>
      <c r="T1178" s="70"/>
      <c r="U1178" s="69"/>
      <c r="V1178" s="69"/>
      <c r="W1178" s="69"/>
      <c r="X1178" s="69"/>
      <c r="Y1178" s="70"/>
      <c r="Z1178" s="69">
        <v>0</v>
      </c>
      <c r="AA1178" s="69"/>
      <c r="AB1178" s="69" t="s">
        <v>1191</v>
      </c>
      <c r="AC1178" s="69"/>
    </row>
    <row r="1179" spans="1:29" x14ac:dyDescent="0.25">
      <c r="A1179" s="69"/>
      <c r="B1179" s="69"/>
      <c r="C1179" s="69"/>
      <c r="D1179" s="69"/>
      <c r="E1179" s="69"/>
      <c r="F1179" s="69"/>
      <c r="G1179" s="69"/>
      <c r="H1179" s="69"/>
      <c r="I1179" s="69"/>
      <c r="J1179" s="69"/>
      <c r="K1179" s="69"/>
      <c r="L1179" s="69" t="s">
        <v>3678</v>
      </c>
      <c r="M1179" s="70">
        <v>246</v>
      </c>
      <c r="N1179" s="69"/>
      <c r="O1179" s="69"/>
      <c r="P1179" s="69"/>
      <c r="Q1179" s="69"/>
      <c r="R1179" s="69"/>
      <c r="S1179" s="69"/>
      <c r="T1179" s="70"/>
      <c r="U1179" s="69"/>
      <c r="V1179" s="69"/>
      <c r="W1179" s="69"/>
      <c r="X1179" s="69"/>
      <c r="Y1179" s="70"/>
      <c r="Z1179" s="69">
        <v>0</v>
      </c>
      <c r="AA1179" s="69"/>
      <c r="AB1179" s="69" t="s">
        <v>997</v>
      </c>
      <c r="AC1179" s="69"/>
    </row>
    <row r="1180" spans="1:29" x14ac:dyDescent="0.25">
      <c r="A1180" s="69"/>
      <c r="B1180" s="69"/>
      <c r="C1180" s="69"/>
      <c r="D1180" s="69"/>
      <c r="E1180" s="69"/>
      <c r="F1180" s="69"/>
      <c r="G1180" s="69"/>
      <c r="H1180" s="69"/>
      <c r="I1180" s="69"/>
      <c r="J1180" s="69"/>
      <c r="K1180" s="69"/>
      <c r="L1180" s="69" t="s">
        <v>3679</v>
      </c>
      <c r="M1180" s="70">
        <v>0</v>
      </c>
      <c r="N1180" s="69"/>
      <c r="O1180" s="69"/>
      <c r="P1180" s="69"/>
      <c r="Q1180" s="69"/>
      <c r="R1180" s="69"/>
      <c r="S1180" s="69"/>
      <c r="T1180" s="70"/>
      <c r="U1180" s="69"/>
      <c r="V1180" s="69"/>
      <c r="W1180" s="69"/>
      <c r="X1180" s="69"/>
      <c r="Y1180" s="70"/>
      <c r="Z1180" s="69">
        <v>0</v>
      </c>
      <c r="AA1180" s="69"/>
      <c r="AB1180" s="69" t="s">
        <v>1191</v>
      </c>
      <c r="AC1180" s="69"/>
    </row>
    <row r="1181" spans="1:29" x14ac:dyDescent="0.25">
      <c r="A1181" s="69"/>
      <c r="B1181" s="69"/>
      <c r="C1181" s="69"/>
      <c r="D1181" s="69"/>
      <c r="E1181" s="69"/>
      <c r="F1181" s="69"/>
      <c r="G1181" s="69"/>
      <c r="H1181" s="69"/>
      <c r="I1181" s="69"/>
      <c r="J1181" s="69"/>
      <c r="K1181" s="69"/>
      <c r="L1181" s="69" t="s">
        <v>3680</v>
      </c>
      <c r="M1181" s="70">
        <v>2547.5</v>
      </c>
      <c r="N1181" s="69"/>
      <c r="O1181" s="69"/>
      <c r="P1181" s="69"/>
      <c r="Q1181" s="69"/>
      <c r="R1181" s="69"/>
      <c r="S1181" s="69"/>
      <c r="T1181" s="70"/>
      <c r="U1181" s="69"/>
      <c r="V1181" s="69"/>
      <c r="W1181" s="69"/>
      <c r="X1181" s="69"/>
      <c r="Y1181" s="70"/>
      <c r="Z1181" s="69">
        <v>0</v>
      </c>
      <c r="AA1181" s="69"/>
      <c r="AB1181" s="69" t="s">
        <v>967</v>
      </c>
      <c r="AC1181" s="69"/>
    </row>
    <row r="1182" spans="1:29" x14ac:dyDescent="0.25">
      <c r="A1182" s="69"/>
      <c r="B1182" s="69"/>
      <c r="C1182" s="69"/>
      <c r="D1182" s="69"/>
      <c r="E1182" s="69"/>
      <c r="F1182" s="69"/>
      <c r="G1182" s="69"/>
      <c r="H1182" s="69"/>
      <c r="I1182" s="69"/>
      <c r="J1182" s="69"/>
      <c r="K1182" s="69"/>
      <c r="L1182" s="69" t="s">
        <v>3681</v>
      </c>
      <c r="M1182" s="70">
        <v>144.41</v>
      </c>
      <c r="N1182" s="69"/>
      <c r="O1182" s="69"/>
      <c r="P1182" s="69"/>
      <c r="Q1182" s="69"/>
      <c r="R1182" s="69"/>
      <c r="S1182" s="69"/>
      <c r="T1182" s="70"/>
      <c r="U1182" s="69"/>
      <c r="V1182" s="69"/>
      <c r="W1182" s="69"/>
      <c r="X1182" s="69"/>
      <c r="Y1182" s="70"/>
      <c r="Z1182" s="69">
        <v>0</v>
      </c>
      <c r="AA1182" s="69"/>
      <c r="AB1182" s="69" t="s">
        <v>1191</v>
      </c>
      <c r="AC1182" s="69"/>
    </row>
    <row r="1183" spans="1:29" x14ac:dyDescent="0.25">
      <c r="A1183" s="69"/>
      <c r="B1183" s="69"/>
      <c r="C1183" s="69"/>
      <c r="D1183" s="69"/>
      <c r="E1183" s="69"/>
      <c r="F1183" s="69"/>
      <c r="G1183" s="69"/>
      <c r="H1183" s="69"/>
      <c r="I1183" s="69"/>
      <c r="J1183" s="69"/>
      <c r="K1183" s="69"/>
      <c r="L1183" s="69" t="s">
        <v>3682</v>
      </c>
      <c r="M1183" s="70">
        <v>5033.3999999999996</v>
      </c>
      <c r="N1183" s="69"/>
      <c r="O1183" s="69"/>
      <c r="P1183" s="69"/>
      <c r="Q1183" s="69"/>
      <c r="R1183" s="69"/>
      <c r="S1183" s="69"/>
      <c r="T1183" s="70"/>
      <c r="U1183" s="69"/>
      <c r="V1183" s="69"/>
      <c r="W1183" s="69"/>
      <c r="X1183" s="69"/>
      <c r="Y1183" s="70"/>
      <c r="Z1183" s="69">
        <v>0</v>
      </c>
      <c r="AA1183" s="69"/>
      <c r="AB1183" s="69" t="s">
        <v>967</v>
      </c>
      <c r="AC1183" s="69"/>
    </row>
    <row r="1184" spans="1:29" x14ac:dyDescent="0.25">
      <c r="A1184" s="69"/>
      <c r="B1184" s="69"/>
      <c r="C1184" s="69"/>
      <c r="D1184" s="69"/>
      <c r="E1184" s="69"/>
      <c r="F1184" s="69"/>
      <c r="G1184" s="69"/>
      <c r="H1184" s="69"/>
      <c r="I1184" s="69"/>
      <c r="J1184" s="69"/>
      <c r="K1184" s="69"/>
      <c r="L1184" s="69" t="s">
        <v>3683</v>
      </c>
      <c r="M1184" s="70">
        <v>119.77</v>
      </c>
      <c r="N1184" s="69"/>
      <c r="O1184" s="69"/>
      <c r="P1184" s="69"/>
      <c r="Q1184" s="69"/>
      <c r="R1184" s="69"/>
      <c r="S1184" s="69"/>
      <c r="T1184" s="70"/>
      <c r="U1184" s="69"/>
      <c r="V1184" s="69"/>
      <c r="W1184" s="69"/>
      <c r="X1184" s="69"/>
      <c r="Y1184" s="70"/>
      <c r="Z1184" s="69">
        <v>0</v>
      </c>
      <c r="AA1184" s="69"/>
      <c r="AB1184" s="69" t="s">
        <v>1191</v>
      </c>
      <c r="AC1184" s="69"/>
    </row>
    <row r="1185" spans="1:29" x14ac:dyDescent="0.25">
      <c r="A1185" s="69"/>
      <c r="B1185" s="69"/>
      <c r="C1185" s="69"/>
      <c r="D1185" s="69"/>
      <c r="E1185" s="69"/>
      <c r="F1185" s="69"/>
      <c r="G1185" s="69"/>
      <c r="H1185" s="69"/>
      <c r="I1185" s="69"/>
      <c r="J1185" s="69"/>
      <c r="K1185" s="69"/>
      <c r="L1185" s="69" t="s">
        <v>3684</v>
      </c>
      <c r="M1185" s="70">
        <v>53988.74</v>
      </c>
      <c r="N1185" s="69"/>
      <c r="O1185" s="69"/>
      <c r="P1185" s="69" t="s">
        <v>1217</v>
      </c>
      <c r="Q1185" s="69"/>
      <c r="R1185" s="69"/>
      <c r="S1185" s="70">
        <v>53988.74</v>
      </c>
      <c r="T1185" s="70"/>
      <c r="U1185" s="69"/>
      <c r="V1185" s="69"/>
      <c r="W1185" s="69"/>
      <c r="X1185" s="69"/>
      <c r="Y1185" s="70"/>
      <c r="Z1185" s="69">
        <v>0</v>
      </c>
      <c r="AA1185" s="69"/>
      <c r="AB1185" s="69" t="s">
        <v>967</v>
      </c>
      <c r="AC1185" s="69"/>
    </row>
    <row r="1186" spans="1:29" x14ac:dyDescent="0.25">
      <c r="A1186" s="69"/>
      <c r="B1186" s="69"/>
      <c r="C1186" s="69"/>
      <c r="D1186" s="69"/>
      <c r="E1186" s="69"/>
      <c r="F1186" s="69"/>
      <c r="G1186" s="69"/>
      <c r="H1186" s="69"/>
      <c r="I1186" s="69"/>
      <c r="J1186" s="69"/>
      <c r="K1186" s="69"/>
      <c r="L1186" s="69" t="s">
        <v>3685</v>
      </c>
      <c r="M1186" s="70">
        <v>9350.1200000000008</v>
      </c>
      <c r="N1186" s="69"/>
      <c r="O1186" s="69"/>
      <c r="P1186" s="69"/>
      <c r="Q1186" s="69"/>
      <c r="R1186" s="69"/>
      <c r="S1186" s="69"/>
      <c r="T1186" s="70"/>
      <c r="U1186" s="69"/>
      <c r="V1186" s="69"/>
      <c r="W1186" s="69"/>
      <c r="X1186" s="69"/>
      <c r="Y1186" s="70"/>
      <c r="Z1186" s="69">
        <v>0</v>
      </c>
      <c r="AA1186" s="69"/>
      <c r="AB1186" s="69" t="s">
        <v>967</v>
      </c>
      <c r="AC1186" s="69"/>
    </row>
    <row r="1187" spans="1:29" x14ac:dyDescent="0.25">
      <c r="A1187" s="69"/>
      <c r="B1187" s="69"/>
      <c r="C1187" s="69"/>
      <c r="D1187" s="69"/>
      <c r="E1187" s="69"/>
      <c r="F1187" s="69"/>
      <c r="G1187" s="69"/>
      <c r="H1187" s="69"/>
      <c r="I1187" s="69"/>
      <c r="J1187" s="69"/>
      <c r="K1187" s="69"/>
      <c r="L1187" s="69" t="s">
        <v>3686</v>
      </c>
      <c r="M1187" s="70">
        <v>572.24</v>
      </c>
      <c r="N1187" s="69"/>
      <c r="O1187" s="69"/>
      <c r="P1187" s="69"/>
      <c r="Q1187" s="69"/>
      <c r="R1187" s="69"/>
      <c r="S1187" s="69"/>
      <c r="T1187" s="70"/>
      <c r="U1187" s="69"/>
      <c r="V1187" s="69"/>
      <c r="W1187" s="69"/>
      <c r="X1187" s="69"/>
      <c r="Y1187" s="70"/>
      <c r="Z1187" s="69">
        <v>0</v>
      </c>
      <c r="AA1187" s="69"/>
      <c r="AB1187" s="69" t="s">
        <v>967</v>
      </c>
      <c r="AC1187" s="69"/>
    </row>
    <row r="1188" spans="1:29" x14ac:dyDescent="0.25">
      <c r="A1188" s="69"/>
      <c r="B1188" s="69"/>
      <c r="C1188" s="69"/>
      <c r="D1188" s="69"/>
      <c r="E1188" s="69"/>
      <c r="F1188" s="69"/>
      <c r="G1188" s="69"/>
      <c r="H1188" s="69"/>
      <c r="I1188" s="69"/>
      <c r="J1188" s="69"/>
      <c r="K1188" s="69"/>
      <c r="L1188" s="69" t="s">
        <v>3687</v>
      </c>
      <c r="M1188" s="70">
        <v>4224.1499999999996</v>
      </c>
      <c r="N1188" s="69"/>
      <c r="O1188" s="69"/>
      <c r="P1188" s="69"/>
      <c r="Q1188" s="69"/>
      <c r="R1188" s="69"/>
      <c r="S1188" s="69"/>
      <c r="T1188" s="70"/>
      <c r="U1188" s="69"/>
      <c r="V1188" s="69"/>
      <c r="W1188" s="69"/>
      <c r="X1188" s="69"/>
      <c r="Y1188" s="70"/>
      <c r="Z1188" s="69">
        <v>0</v>
      </c>
      <c r="AA1188" s="69"/>
      <c r="AB1188" s="69" t="s">
        <v>967</v>
      </c>
      <c r="AC1188" s="69"/>
    </row>
    <row r="1189" spans="1:29" x14ac:dyDescent="0.25">
      <c r="A1189" s="69"/>
      <c r="B1189" s="69"/>
      <c r="C1189" s="69"/>
      <c r="D1189" s="69"/>
      <c r="E1189" s="69"/>
      <c r="F1189" s="69"/>
      <c r="G1189" s="69"/>
      <c r="H1189" s="69"/>
      <c r="I1189" s="69"/>
      <c r="J1189" s="69"/>
      <c r="K1189" s="69"/>
      <c r="L1189" s="69" t="s">
        <v>3688</v>
      </c>
      <c r="M1189" s="70">
        <v>2804.35</v>
      </c>
      <c r="N1189" s="69"/>
      <c r="O1189" s="69"/>
      <c r="P1189" s="69" t="s">
        <v>2137</v>
      </c>
      <c r="Q1189" s="69"/>
      <c r="R1189" s="69"/>
      <c r="S1189" s="70">
        <v>2804.35</v>
      </c>
      <c r="T1189" s="70"/>
      <c r="U1189" s="69"/>
      <c r="V1189" s="69"/>
      <c r="W1189" s="69"/>
      <c r="X1189" s="69"/>
      <c r="Y1189" s="70"/>
      <c r="Z1189" s="69">
        <v>0</v>
      </c>
      <c r="AA1189" s="69"/>
      <c r="AB1189" s="69" t="s">
        <v>1191</v>
      </c>
      <c r="AC1189" s="69"/>
    </row>
    <row r="1190" spans="1:29" x14ac:dyDescent="0.25">
      <c r="A1190" s="71" t="s">
        <v>193</v>
      </c>
      <c r="B1190" s="71"/>
      <c r="C1190" s="71"/>
      <c r="D1190" s="71"/>
      <c r="E1190" s="71"/>
      <c r="F1190" s="71"/>
      <c r="G1190" s="71"/>
      <c r="H1190" s="71"/>
      <c r="I1190" s="71"/>
      <c r="J1190" s="72">
        <v>635286.86</v>
      </c>
      <c r="K1190" s="71"/>
      <c r="L1190" s="71"/>
      <c r="M1190" s="72">
        <v>599500.57999999996</v>
      </c>
      <c r="N1190" s="72">
        <v>35786.280000000028</v>
      </c>
      <c r="O1190" s="71"/>
      <c r="P1190" s="71"/>
      <c r="Q1190" s="71"/>
      <c r="R1190" s="71"/>
      <c r="S1190" s="72">
        <v>56793.09</v>
      </c>
      <c r="T1190" s="72">
        <v>0</v>
      </c>
      <c r="U1190" s="71"/>
      <c r="V1190" s="71"/>
      <c r="W1190" s="71"/>
      <c r="X1190" s="72">
        <v>56793.09</v>
      </c>
      <c r="Y1190" s="72">
        <v>0</v>
      </c>
      <c r="Z1190" s="72">
        <v>0</v>
      </c>
      <c r="AA1190" s="69"/>
      <c r="AB1190" s="69"/>
      <c r="AC1190" s="69"/>
    </row>
    <row r="1191" spans="1:29" ht="80" x14ac:dyDescent="0.25">
      <c r="A1191" s="68" t="s">
        <v>3689</v>
      </c>
      <c r="B1191" s="69" t="s">
        <v>3690</v>
      </c>
      <c r="C1191" s="69" t="s">
        <v>3691</v>
      </c>
      <c r="D1191" s="69" t="s">
        <v>3358</v>
      </c>
      <c r="E1191" s="69" t="s">
        <v>3694</v>
      </c>
      <c r="F1191" s="69" t="s">
        <v>1216</v>
      </c>
      <c r="G1191" s="69" t="s">
        <v>1313</v>
      </c>
      <c r="H1191" s="69" t="s">
        <v>1115</v>
      </c>
      <c r="I1191" s="69" t="s">
        <v>3692</v>
      </c>
      <c r="J1191" s="70">
        <v>437254.92</v>
      </c>
      <c r="K1191" s="69" t="s">
        <v>3349</v>
      </c>
      <c r="L1191" s="69" t="s">
        <v>3693</v>
      </c>
      <c r="M1191" s="70">
        <v>7281.4</v>
      </c>
      <c r="N1191" s="69"/>
      <c r="O1191" s="69"/>
      <c r="P1191" s="69" t="s">
        <v>1217</v>
      </c>
      <c r="Q1191" s="69" t="s">
        <v>2391</v>
      </c>
      <c r="R1191" s="69"/>
      <c r="S1191" s="70">
        <v>7281.4</v>
      </c>
      <c r="T1191" s="70"/>
      <c r="U1191" s="69"/>
      <c r="V1191" s="69"/>
      <c r="W1191" s="69"/>
      <c r="X1191" s="69"/>
      <c r="Y1191" s="70"/>
      <c r="Z1191" s="69">
        <v>0</v>
      </c>
      <c r="AA1191" s="69" t="s">
        <v>966</v>
      </c>
      <c r="AB1191" s="69" t="s">
        <v>997</v>
      </c>
      <c r="AC1191" s="69" t="s">
        <v>3695</v>
      </c>
    </row>
    <row r="1192" spans="1:29" x14ac:dyDescent="0.25">
      <c r="A1192" s="69"/>
      <c r="B1192" s="69"/>
      <c r="C1192" s="69"/>
      <c r="D1192" s="69"/>
      <c r="E1192" s="69" t="s">
        <v>3697</v>
      </c>
      <c r="F1192" s="69"/>
      <c r="G1192" s="69"/>
      <c r="H1192" s="69"/>
      <c r="I1192" s="69"/>
      <c r="J1192" s="69"/>
      <c r="K1192" s="69"/>
      <c r="L1192" s="69" t="s">
        <v>3696</v>
      </c>
      <c r="M1192" s="70">
        <v>4832.8599999999997</v>
      </c>
      <c r="N1192" s="69"/>
      <c r="O1192" s="69"/>
      <c r="P1192" s="69" t="s">
        <v>2606</v>
      </c>
      <c r="Q1192" s="69" t="s">
        <v>3698</v>
      </c>
      <c r="R1192" s="69"/>
      <c r="S1192" s="70">
        <v>4832.8599999999997</v>
      </c>
      <c r="T1192" s="70"/>
      <c r="U1192" s="69"/>
      <c r="V1192" s="69"/>
      <c r="W1192" s="69"/>
      <c r="X1192" s="69"/>
      <c r="Y1192" s="70"/>
      <c r="Z1192" s="69">
        <v>0</v>
      </c>
      <c r="AA1192" s="69"/>
      <c r="AB1192" s="69" t="s">
        <v>1191</v>
      </c>
      <c r="AC1192" s="69"/>
    </row>
    <row r="1193" spans="1:29" x14ac:dyDescent="0.25">
      <c r="A1193" s="69"/>
      <c r="B1193" s="69"/>
      <c r="C1193" s="69"/>
      <c r="D1193" s="69"/>
      <c r="E1193" s="69" t="s">
        <v>3697</v>
      </c>
      <c r="F1193" s="69"/>
      <c r="G1193" s="69"/>
      <c r="H1193" s="69"/>
      <c r="I1193" s="69"/>
      <c r="J1193" s="69"/>
      <c r="K1193" s="69"/>
      <c r="L1193" s="69" t="s">
        <v>3699</v>
      </c>
      <c r="M1193" s="70">
        <v>8921.7199999999993</v>
      </c>
      <c r="N1193" s="69"/>
      <c r="O1193" s="69"/>
      <c r="P1193" s="69" t="s">
        <v>2606</v>
      </c>
      <c r="Q1193" s="69" t="s">
        <v>3698</v>
      </c>
      <c r="R1193" s="69"/>
      <c r="S1193" s="70">
        <v>8921.7199999999993</v>
      </c>
      <c r="T1193" s="70"/>
      <c r="U1193" s="69"/>
      <c r="V1193" s="69"/>
      <c r="W1193" s="69"/>
      <c r="X1193" s="69"/>
      <c r="Y1193" s="70"/>
      <c r="Z1193" s="69">
        <v>0</v>
      </c>
      <c r="AA1193" s="69"/>
      <c r="AB1193" s="69" t="s">
        <v>997</v>
      </c>
      <c r="AC1193" s="69"/>
    </row>
    <row r="1194" spans="1:29" x14ac:dyDescent="0.25">
      <c r="A1194" s="69"/>
      <c r="B1194" s="69"/>
      <c r="C1194" s="69"/>
      <c r="D1194" s="69"/>
      <c r="E1194" s="69" t="s">
        <v>3697</v>
      </c>
      <c r="F1194" s="69"/>
      <c r="G1194" s="69"/>
      <c r="H1194" s="69"/>
      <c r="I1194" s="69"/>
      <c r="J1194" s="69"/>
      <c r="K1194" s="69"/>
      <c r="L1194" s="69" t="s">
        <v>3700</v>
      </c>
      <c r="M1194" s="70">
        <v>41060.949999999997</v>
      </c>
      <c r="N1194" s="69"/>
      <c r="O1194" s="69"/>
      <c r="P1194" s="69" t="s">
        <v>2606</v>
      </c>
      <c r="Q1194" s="69" t="s">
        <v>3698</v>
      </c>
      <c r="R1194" s="69"/>
      <c r="S1194" s="70">
        <v>41060.949999999997</v>
      </c>
      <c r="T1194" s="70"/>
      <c r="U1194" s="69"/>
      <c r="V1194" s="69"/>
      <c r="W1194" s="69"/>
      <c r="X1194" s="69"/>
      <c r="Y1194" s="70"/>
      <c r="Z1194" s="69">
        <v>0</v>
      </c>
      <c r="AA1194" s="69"/>
      <c r="AB1194" s="69" t="s">
        <v>967</v>
      </c>
      <c r="AC1194" s="69"/>
    </row>
    <row r="1195" spans="1:29" x14ac:dyDescent="0.25">
      <c r="A1195" s="69"/>
      <c r="B1195" s="69"/>
      <c r="C1195" s="69"/>
      <c r="D1195" s="69"/>
      <c r="E1195" s="69" t="s">
        <v>3702</v>
      </c>
      <c r="F1195" s="69"/>
      <c r="G1195" s="69"/>
      <c r="H1195" s="69"/>
      <c r="I1195" s="69"/>
      <c r="J1195" s="69"/>
      <c r="K1195" s="69"/>
      <c r="L1195" s="69" t="s">
        <v>3701</v>
      </c>
      <c r="M1195" s="70">
        <v>8976.06</v>
      </c>
      <c r="N1195" s="69"/>
      <c r="O1195" s="69"/>
      <c r="P1195" s="69" t="s">
        <v>1538</v>
      </c>
      <c r="Q1195" s="69" t="s">
        <v>3698</v>
      </c>
      <c r="R1195" s="69"/>
      <c r="S1195" s="70">
        <v>8976.06</v>
      </c>
      <c r="T1195" s="70"/>
      <c r="U1195" s="69"/>
      <c r="V1195" s="69"/>
      <c r="W1195" s="69"/>
      <c r="X1195" s="69"/>
      <c r="Y1195" s="70"/>
      <c r="Z1195" s="69">
        <v>0</v>
      </c>
      <c r="AA1195" s="69"/>
      <c r="AB1195" s="69" t="s">
        <v>997</v>
      </c>
      <c r="AC1195" s="69"/>
    </row>
    <row r="1196" spans="1:29" x14ac:dyDescent="0.25">
      <c r="A1196" s="69"/>
      <c r="B1196" s="69"/>
      <c r="C1196" s="69"/>
      <c r="D1196" s="69"/>
      <c r="E1196" s="69" t="s">
        <v>3697</v>
      </c>
      <c r="F1196" s="69"/>
      <c r="G1196" s="69"/>
      <c r="H1196" s="69"/>
      <c r="I1196" s="69"/>
      <c r="J1196" s="69"/>
      <c r="K1196" s="69"/>
      <c r="L1196" s="69" t="s">
        <v>3703</v>
      </c>
      <c r="M1196" s="70">
        <v>1405.71</v>
      </c>
      <c r="N1196" s="69"/>
      <c r="O1196" s="69"/>
      <c r="P1196" s="69" t="s">
        <v>2606</v>
      </c>
      <c r="Q1196" s="69" t="s">
        <v>3698</v>
      </c>
      <c r="R1196" s="69"/>
      <c r="S1196" s="70">
        <v>1405.71</v>
      </c>
      <c r="T1196" s="70"/>
      <c r="U1196" s="69"/>
      <c r="V1196" s="69"/>
      <c r="W1196" s="69"/>
      <c r="X1196" s="69"/>
      <c r="Y1196" s="70"/>
      <c r="Z1196" s="69">
        <v>0</v>
      </c>
      <c r="AA1196" s="69"/>
      <c r="AB1196" s="69" t="s">
        <v>1191</v>
      </c>
      <c r="AC1196" s="69"/>
    </row>
    <row r="1197" spans="1:29" x14ac:dyDescent="0.25">
      <c r="A1197" s="69"/>
      <c r="B1197" s="69"/>
      <c r="C1197" s="69"/>
      <c r="D1197" s="69"/>
      <c r="E1197" s="69" t="s">
        <v>3702</v>
      </c>
      <c r="F1197" s="69"/>
      <c r="G1197" s="69"/>
      <c r="H1197" s="69"/>
      <c r="I1197" s="69"/>
      <c r="J1197" s="69"/>
      <c r="K1197" s="69"/>
      <c r="L1197" s="69" t="s">
        <v>3704</v>
      </c>
      <c r="M1197" s="70">
        <v>69593.56</v>
      </c>
      <c r="N1197" s="69"/>
      <c r="O1197" s="69"/>
      <c r="P1197" s="69" t="s">
        <v>1538</v>
      </c>
      <c r="Q1197" s="69" t="s">
        <v>3698</v>
      </c>
      <c r="R1197" s="69"/>
      <c r="S1197" s="70">
        <v>69593.56</v>
      </c>
      <c r="T1197" s="70"/>
      <c r="U1197" s="69"/>
      <c r="V1197" s="69"/>
      <c r="W1197" s="69"/>
      <c r="X1197" s="69"/>
      <c r="Y1197" s="70"/>
      <c r="Z1197" s="69">
        <v>0</v>
      </c>
      <c r="AA1197" s="69"/>
      <c r="AB1197" s="69" t="s">
        <v>967</v>
      </c>
      <c r="AC1197" s="69"/>
    </row>
    <row r="1198" spans="1:29" x14ac:dyDescent="0.25">
      <c r="A1198" s="69"/>
      <c r="B1198" s="69"/>
      <c r="C1198" s="69"/>
      <c r="D1198" s="69"/>
      <c r="E1198" s="69" t="s">
        <v>3706</v>
      </c>
      <c r="F1198" s="69"/>
      <c r="G1198" s="69"/>
      <c r="H1198" s="69"/>
      <c r="I1198" s="69"/>
      <c r="J1198" s="69"/>
      <c r="K1198" s="69"/>
      <c r="L1198" s="69" t="s">
        <v>3705</v>
      </c>
      <c r="M1198" s="70">
        <v>23052.880000000001</v>
      </c>
      <c r="N1198" s="69"/>
      <c r="O1198" s="69"/>
      <c r="P1198" s="69" t="s">
        <v>1789</v>
      </c>
      <c r="Q1198" s="69" t="s">
        <v>2397</v>
      </c>
      <c r="R1198" s="69"/>
      <c r="S1198" s="70">
        <v>23052.880000000001</v>
      </c>
      <c r="T1198" s="70"/>
      <c r="U1198" s="69"/>
      <c r="V1198" s="69"/>
      <c r="W1198" s="69"/>
      <c r="X1198" s="69"/>
      <c r="Y1198" s="70"/>
      <c r="Z1198" s="69">
        <v>0</v>
      </c>
      <c r="AA1198" s="69"/>
      <c r="AB1198" s="69" t="s">
        <v>997</v>
      </c>
      <c r="AC1198" s="69"/>
    </row>
    <row r="1199" spans="1:29" x14ac:dyDescent="0.25">
      <c r="A1199" s="69"/>
      <c r="B1199" s="69"/>
      <c r="C1199" s="69"/>
      <c r="D1199" s="69"/>
      <c r="E1199" s="69" t="s">
        <v>3706</v>
      </c>
      <c r="F1199" s="69"/>
      <c r="G1199" s="69"/>
      <c r="H1199" s="69"/>
      <c r="I1199" s="69"/>
      <c r="J1199" s="69"/>
      <c r="K1199" s="69"/>
      <c r="L1199" s="69" t="s">
        <v>3707</v>
      </c>
      <c r="M1199" s="70">
        <v>41533.360000000001</v>
      </c>
      <c r="N1199" s="69"/>
      <c r="O1199" s="69"/>
      <c r="P1199" s="69" t="s">
        <v>1789</v>
      </c>
      <c r="Q1199" s="69" t="s">
        <v>2397</v>
      </c>
      <c r="R1199" s="69"/>
      <c r="S1199" s="70">
        <v>41533.360000000001</v>
      </c>
      <c r="T1199" s="70"/>
      <c r="U1199" s="69"/>
      <c r="V1199" s="69"/>
      <c r="W1199" s="69"/>
      <c r="X1199" s="69"/>
      <c r="Y1199" s="70"/>
      <c r="Z1199" s="69">
        <v>0</v>
      </c>
      <c r="AA1199" s="69"/>
      <c r="AB1199" s="69" t="s">
        <v>967</v>
      </c>
      <c r="AC1199" s="69"/>
    </row>
    <row r="1200" spans="1:29" x14ac:dyDescent="0.25">
      <c r="A1200" s="69"/>
      <c r="B1200" s="69"/>
      <c r="C1200" s="69"/>
      <c r="D1200" s="69"/>
      <c r="E1200" s="69" t="s">
        <v>3706</v>
      </c>
      <c r="F1200" s="69"/>
      <c r="G1200" s="69"/>
      <c r="H1200" s="69"/>
      <c r="I1200" s="69"/>
      <c r="J1200" s="69"/>
      <c r="K1200" s="69"/>
      <c r="L1200" s="69" t="s">
        <v>3708</v>
      </c>
      <c r="M1200" s="70">
        <v>13433.27</v>
      </c>
      <c r="N1200" s="69"/>
      <c r="O1200" s="69"/>
      <c r="P1200" s="69" t="s">
        <v>1789</v>
      </c>
      <c r="Q1200" s="69" t="s">
        <v>2397</v>
      </c>
      <c r="R1200" s="69"/>
      <c r="S1200" s="70">
        <v>13433.27</v>
      </c>
      <c r="T1200" s="70"/>
      <c r="U1200" s="69"/>
      <c r="V1200" s="69"/>
      <c r="W1200" s="69"/>
      <c r="X1200" s="69"/>
      <c r="Y1200" s="70"/>
      <c r="Z1200" s="69">
        <v>0</v>
      </c>
      <c r="AA1200" s="69"/>
      <c r="AB1200" s="69" t="s">
        <v>967</v>
      </c>
      <c r="AC1200" s="69"/>
    </row>
    <row r="1201" spans="1:29" x14ac:dyDescent="0.25">
      <c r="A1201" s="69"/>
      <c r="B1201" s="69"/>
      <c r="C1201" s="69"/>
      <c r="D1201" s="69"/>
      <c r="E1201" s="69" t="s">
        <v>3710</v>
      </c>
      <c r="F1201" s="69"/>
      <c r="G1201" s="69"/>
      <c r="H1201" s="69"/>
      <c r="I1201" s="69"/>
      <c r="J1201" s="69"/>
      <c r="K1201" s="69"/>
      <c r="L1201" s="69" t="s">
        <v>3709</v>
      </c>
      <c r="M1201" s="70">
        <v>1747.84</v>
      </c>
      <c r="N1201" s="69"/>
      <c r="O1201" s="69"/>
      <c r="P1201" s="69" t="s">
        <v>2189</v>
      </c>
      <c r="Q1201" s="69" t="s">
        <v>983</v>
      </c>
      <c r="R1201" s="69"/>
      <c r="S1201" s="70">
        <v>1747.84</v>
      </c>
      <c r="T1201" s="70"/>
      <c r="U1201" s="69"/>
      <c r="V1201" s="69"/>
      <c r="W1201" s="69"/>
      <c r="X1201" s="69"/>
      <c r="Y1201" s="70"/>
      <c r="Z1201" s="69">
        <v>0</v>
      </c>
      <c r="AA1201" s="69"/>
      <c r="AB1201" s="69" t="s">
        <v>1191</v>
      </c>
      <c r="AC1201" s="69"/>
    </row>
    <row r="1202" spans="1:29" x14ac:dyDescent="0.25">
      <c r="A1202" s="69"/>
      <c r="B1202" s="69"/>
      <c r="C1202" s="69"/>
      <c r="D1202" s="69"/>
      <c r="E1202" s="69" t="s">
        <v>3710</v>
      </c>
      <c r="F1202" s="69"/>
      <c r="G1202" s="69"/>
      <c r="H1202" s="69"/>
      <c r="I1202" s="69"/>
      <c r="J1202" s="69"/>
      <c r="K1202" s="69"/>
      <c r="L1202" s="69" t="s">
        <v>3711</v>
      </c>
      <c r="M1202" s="70">
        <v>8767.4</v>
      </c>
      <c r="N1202" s="69"/>
      <c r="O1202" s="69"/>
      <c r="P1202" s="69" t="s">
        <v>2189</v>
      </c>
      <c r="Q1202" s="69" t="s">
        <v>983</v>
      </c>
      <c r="R1202" s="69"/>
      <c r="S1202" s="70">
        <v>8767.4</v>
      </c>
      <c r="T1202" s="70"/>
      <c r="U1202" s="69"/>
      <c r="V1202" s="69"/>
      <c r="W1202" s="69"/>
      <c r="X1202" s="69"/>
      <c r="Y1202" s="70"/>
      <c r="Z1202" s="69">
        <v>0</v>
      </c>
      <c r="AA1202" s="69"/>
      <c r="AB1202" s="69" t="s">
        <v>997</v>
      </c>
      <c r="AC1202" s="69"/>
    </row>
    <row r="1203" spans="1:29" x14ac:dyDescent="0.25">
      <c r="A1203" s="69"/>
      <c r="B1203" s="69"/>
      <c r="C1203" s="69"/>
      <c r="D1203" s="69"/>
      <c r="E1203" s="69" t="s">
        <v>3710</v>
      </c>
      <c r="F1203" s="69"/>
      <c r="G1203" s="69"/>
      <c r="H1203" s="69"/>
      <c r="I1203" s="69"/>
      <c r="J1203" s="69"/>
      <c r="K1203" s="69"/>
      <c r="L1203" s="69" t="s">
        <v>3712</v>
      </c>
      <c r="M1203" s="70">
        <v>981.91</v>
      </c>
      <c r="N1203" s="69"/>
      <c r="O1203" s="69"/>
      <c r="P1203" s="69" t="s">
        <v>2189</v>
      </c>
      <c r="Q1203" s="69" t="s">
        <v>983</v>
      </c>
      <c r="R1203" s="69"/>
      <c r="S1203" s="70">
        <v>981.91</v>
      </c>
      <c r="T1203" s="70"/>
      <c r="U1203" s="69"/>
      <c r="V1203" s="69"/>
      <c r="W1203" s="69"/>
      <c r="X1203" s="69"/>
      <c r="Y1203" s="70"/>
      <c r="Z1203" s="69">
        <v>0</v>
      </c>
      <c r="AA1203" s="69"/>
      <c r="AB1203" s="69" t="s">
        <v>997</v>
      </c>
      <c r="AC1203" s="69"/>
    </row>
    <row r="1204" spans="1:29" x14ac:dyDescent="0.25">
      <c r="A1204" s="69"/>
      <c r="B1204" s="69"/>
      <c r="C1204" s="69"/>
      <c r="D1204" s="69"/>
      <c r="E1204" s="69" t="s">
        <v>3710</v>
      </c>
      <c r="F1204" s="69"/>
      <c r="G1204" s="69"/>
      <c r="H1204" s="69"/>
      <c r="I1204" s="69"/>
      <c r="J1204" s="69"/>
      <c r="K1204" s="69"/>
      <c r="L1204" s="69" t="s">
        <v>3713</v>
      </c>
      <c r="M1204" s="70">
        <v>467.13</v>
      </c>
      <c r="N1204" s="69"/>
      <c r="O1204" s="69"/>
      <c r="P1204" s="69" t="s">
        <v>2189</v>
      </c>
      <c r="Q1204" s="69" t="s">
        <v>983</v>
      </c>
      <c r="R1204" s="69"/>
      <c r="S1204" s="70">
        <v>467.13</v>
      </c>
      <c r="T1204" s="70"/>
      <c r="U1204" s="69"/>
      <c r="V1204" s="69"/>
      <c r="W1204" s="69"/>
      <c r="X1204" s="69"/>
      <c r="Y1204" s="70"/>
      <c r="Z1204" s="69">
        <v>0</v>
      </c>
      <c r="AA1204" s="69"/>
      <c r="AB1204" s="69" t="s">
        <v>1191</v>
      </c>
      <c r="AC1204" s="69"/>
    </row>
    <row r="1205" spans="1:29" x14ac:dyDescent="0.25">
      <c r="A1205" s="69"/>
      <c r="B1205" s="69"/>
      <c r="C1205" s="69"/>
      <c r="D1205" s="69"/>
      <c r="E1205" s="69" t="s">
        <v>3710</v>
      </c>
      <c r="F1205" s="69"/>
      <c r="G1205" s="69"/>
      <c r="H1205" s="69"/>
      <c r="I1205" s="69"/>
      <c r="J1205" s="69"/>
      <c r="K1205" s="69"/>
      <c r="L1205" s="69" t="s">
        <v>3714</v>
      </c>
      <c r="M1205" s="70">
        <v>31432.95</v>
      </c>
      <c r="N1205" s="69"/>
      <c r="O1205" s="69"/>
      <c r="P1205" s="69" t="s">
        <v>2189</v>
      </c>
      <c r="Q1205" s="69" t="s">
        <v>983</v>
      </c>
      <c r="R1205" s="69"/>
      <c r="S1205" s="70">
        <v>31432.95</v>
      </c>
      <c r="T1205" s="70"/>
      <c r="U1205" s="69"/>
      <c r="V1205" s="69"/>
      <c r="W1205" s="69"/>
      <c r="X1205" s="69"/>
      <c r="Y1205" s="70"/>
      <c r="Z1205" s="69">
        <v>0</v>
      </c>
      <c r="AA1205" s="69"/>
      <c r="AB1205" s="69" t="s">
        <v>967</v>
      </c>
      <c r="AC1205" s="69"/>
    </row>
    <row r="1206" spans="1:29" x14ac:dyDescent="0.25">
      <c r="A1206" s="69"/>
      <c r="B1206" s="69"/>
      <c r="C1206" s="69"/>
      <c r="D1206" s="69"/>
      <c r="E1206" s="69"/>
      <c r="F1206" s="69"/>
      <c r="G1206" s="69"/>
      <c r="H1206" s="69"/>
      <c r="I1206" s="69"/>
      <c r="J1206" s="69"/>
      <c r="K1206" s="69"/>
      <c r="L1206" s="69" t="s">
        <v>3715</v>
      </c>
      <c r="M1206" s="70">
        <v>2417.08</v>
      </c>
      <c r="N1206" s="69"/>
      <c r="O1206" s="69"/>
      <c r="P1206" s="69"/>
      <c r="Q1206" s="69"/>
      <c r="R1206" s="69"/>
      <c r="S1206" s="69"/>
      <c r="T1206" s="70"/>
      <c r="U1206" s="69"/>
      <c r="V1206" s="69"/>
      <c r="W1206" s="69"/>
      <c r="X1206" s="69"/>
      <c r="Y1206" s="70"/>
      <c r="Z1206" s="69">
        <v>0</v>
      </c>
      <c r="AA1206" s="69"/>
      <c r="AB1206" s="69" t="s">
        <v>997</v>
      </c>
      <c r="AC1206" s="69"/>
    </row>
    <row r="1207" spans="1:29" x14ac:dyDescent="0.25">
      <c r="A1207" s="69"/>
      <c r="B1207" s="69"/>
      <c r="C1207" s="69"/>
      <c r="D1207" s="69"/>
      <c r="E1207" s="69"/>
      <c r="F1207" s="69"/>
      <c r="G1207" s="69"/>
      <c r="H1207" s="69"/>
      <c r="I1207" s="69"/>
      <c r="J1207" s="69"/>
      <c r="K1207" s="69"/>
      <c r="L1207" s="69" t="s">
        <v>3716</v>
      </c>
      <c r="M1207" s="70">
        <v>3504.92</v>
      </c>
      <c r="N1207" s="69"/>
      <c r="O1207" s="69"/>
      <c r="P1207" s="69"/>
      <c r="Q1207" s="69"/>
      <c r="R1207" s="69"/>
      <c r="S1207" s="69"/>
      <c r="T1207" s="70"/>
      <c r="U1207" s="69"/>
      <c r="V1207" s="69"/>
      <c r="W1207" s="69"/>
      <c r="X1207" s="69"/>
      <c r="Y1207" s="70"/>
      <c r="Z1207" s="69">
        <v>0</v>
      </c>
      <c r="AA1207" s="69"/>
      <c r="AB1207" s="69" t="s">
        <v>997</v>
      </c>
      <c r="AC1207" s="69"/>
    </row>
    <row r="1208" spans="1:29" x14ac:dyDescent="0.25">
      <c r="A1208" s="69"/>
      <c r="B1208" s="69"/>
      <c r="C1208" s="69"/>
      <c r="D1208" s="69"/>
      <c r="E1208" s="69"/>
      <c r="F1208" s="69"/>
      <c r="G1208" s="69"/>
      <c r="H1208" s="69"/>
      <c r="I1208" s="69"/>
      <c r="J1208" s="69"/>
      <c r="K1208" s="69"/>
      <c r="L1208" s="69" t="s">
        <v>3717</v>
      </c>
      <c r="M1208" s="70">
        <v>1229.49</v>
      </c>
      <c r="N1208" s="69"/>
      <c r="O1208" s="69"/>
      <c r="P1208" s="69"/>
      <c r="Q1208" s="69"/>
      <c r="R1208" s="69"/>
      <c r="S1208" s="69"/>
      <c r="T1208" s="70"/>
      <c r="U1208" s="69"/>
      <c r="V1208" s="69"/>
      <c r="W1208" s="69"/>
      <c r="X1208" s="69"/>
      <c r="Y1208" s="70"/>
      <c r="Z1208" s="69">
        <v>0</v>
      </c>
      <c r="AA1208" s="69"/>
      <c r="AB1208" s="69" t="s">
        <v>997</v>
      </c>
      <c r="AC1208" s="69"/>
    </row>
    <row r="1209" spans="1:29" x14ac:dyDescent="0.25">
      <c r="A1209" s="69"/>
      <c r="B1209" s="69"/>
      <c r="C1209" s="69"/>
      <c r="D1209" s="69"/>
      <c r="E1209" s="69"/>
      <c r="F1209" s="69"/>
      <c r="G1209" s="69"/>
      <c r="H1209" s="69"/>
      <c r="I1209" s="69"/>
      <c r="J1209" s="69"/>
      <c r="K1209" s="69"/>
      <c r="L1209" s="69" t="s">
        <v>3718</v>
      </c>
      <c r="M1209" s="70">
        <v>1947.81</v>
      </c>
      <c r="N1209" s="69"/>
      <c r="O1209" s="69"/>
      <c r="P1209" s="69"/>
      <c r="Q1209" s="69"/>
      <c r="R1209" s="69"/>
      <c r="S1209" s="69"/>
      <c r="T1209" s="70"/>
      <c r="U1209" s="69"/>
      <c r="V1209" s="69"/>
      <c r="W1209" s="69"/>
      <c r="X1209" s="69"/>
      <c r="Y1209" s="70"/>
      <c r="Z1209" s="69">
        <v>0</v>
      </c>
      <c r="AA1209" s="69"/>
      <c r="AB1209" s="69" t="s">
        <v>1191</v>
      </c>
      <c r="AC1209" s="69"/>
    </row>
    <row r="1210" spans="1:29" x14ac:dyDescent="0.25">
      <c r="A1210" s="69"/>
      <c r="B1210" s="69"/>
      <c r="C1210" s="69"/>
      <c r="D1210" s="69"/>
      <c r="E1210" s="69"/>
      <c r="F1210" s="69"/>
      <c r="G1210" s="69"/>
      <c r="H1210" s="69"/>
      <c r="I1210" s="69"/>
      <c r="J1210" s="69"/>
      <c r="K1210" s="69"/>
      <c r="L1210" s="69" t="s">
        <v>3719</v>
      </c>
      <c r="M1210" s="70">
        <v>1709.21</v>
      </c>
      <c r="N1210" s="69"/>
      <c r="O1210" s="69"/>
      <c r="P1210" s="69"/>
      <c r="Q1210" s="69"/>
      <c r="R1210" s="69"/>
      <c r="S1210" s="69"/>
      <c r="T1210" s="70"/>
      <c r="U1210" s="69"/>
      <c r="V1210" s="69"/>
      <c r="W1210" s="69"/>
      <c r="X1210" s="69"/>
      <c r="Y1210" s="70"/>
      <c r="Z1210" s="69">
        <v>0</v>
      </c>
      <c r="AA1210" s="69"/>
      <c r="AB1210" s="69" t="s">
        <v>1191</v>
      </c>
      <c r="AC1210" s="69"/>
    </row>
    <row r="1211" spans="1:29" x14ac:dyDescent="0.25">
      <c r="A1211" s="69"/>
      <c r="B1211" s="69"/>
      <c r="C1211" s="69"/>
      <c r="D1211" s="69"/>
      <c r="E1211" s="69"/>
      <c r="F1211" s="69"/>
      <c r="G1211" s="69"/>
      <c r="H1211" s="69"/>
      <c r="I1211" s="69"/>
      <c r="J1211" s="69"/>
      <c r="K1211" s="69"/>
      <c r="L1211" s="69" t="s">
        <v>3720</v>
      </c>
      <c r="M1211" s="70">
        <v>2902.48</v>
      </c>
      <c r="N1211" s="69"/>
      <c r="O1211" s="69"/>
      <c r="P1211" s="69"/>
      <c r="Q1211" s="69"/>
      <c r="R1211" s="69"/>
      <c r="S1211" s="69"/>
      <c r="T1211" s="70"/>
      <c r="U1211" s="69"/>
      <c r="V1211" s="69"/>
      <c r="W1211" s="69"/>
      <c r="X1211" s="69"/>
      <c r="Y1211" s="70"/>
      <c r="Z1211" s="69">
        <v>0</v>
      </c>
      <c r="AA1211" s="69"/>
      <c r="AB1211" s="69" t="s">
        <v>997</v>
      </c>
      <c r="AC1211" s="69"/>
    </row>
    <row r="1212" spans="1:29" x14ac:dyDescent="0.25">
      <c r="A1212" s="69"/>
      <c r="B1212" s="69"/>
      <c r="C1212" s="69"/>
      <c r="D1212" s="69"/>
      <c r="E1212" s="69"/>
      <c r="F1212" s="69"/>
      <c r="G1212" s="69"/>
      <c r="H1212" s="69"/>
      <c r="I1212" s="69"/>
      <c r="J1212" s="69"/>
      <c r="K1212" s="69"/>
      <c r="L1212" s="69" t="s">
        <v>3721</v>
      </c>
      <c r="M1212" s="70">
        <v>50.91</v>
      </c>
      <c r="N1212" s="69"/>
      <c r="O1212" s="69"/>
      <c r="P1212" s="69"/>
      <c r="Q1212" s="69"/>
      <c r="R1212" s="69"/>
      <c r="S1212" s="69"/>
      <c r="T1212" s="70"/>
      <c r="U1212" s="69"/>
      <c r="V1212" s="69"/>
      <c r="W1212" s="69"/>
      <c r="X1212" s="69"/>
      <c r="Y1212" s="70"/>
      <c r="Z1212" s="69">
        <v>0</v>
      </c>
      <c r="AA1212" s="69"/>
      <c r="AB1212" s="69" t="s">
        <v>1191</v>
      </c>
      <c r="AC1212" s="69"/>
    </row>
    <row r="1213" spans="1:29" x14ac:dyDescent="0.25">
      <c r="A1213" s="69"/>
      <c r="B1213" s="69"/>
      <c r="C1213" s="69"/>
      <c r="D1213" s="69"/>
      <c r="E1213" s="69"/>
      <c r="F1213" s="69"/>
      <c r="G1213" s="69"/>
      <c r="H1213" s="69"/>
      <c r="I1213" s="69"/>
      <c r="J1213" s="69"/>
      <c r="K1213" s="69"/>
      <c r="L1213" s="69" t="s">
        <v>3722</v>
      </c>
      <c r="M1213" s="70">
        <v>1716.35</v>
      </c>
      <c r="N1213" s="69"/>
      <c r="O1213" s="69"/>
      <c r="P1213" s="69"/>
      <c r="Q1213" s="69"/>
      <c r="R1213" s="69"/>
      <c r="S1213" s="69"/>
      <c r="T1213" s="70"/>
      <c r="U1213" s="69"/>
      <c r="V1213" s="69"/>
      <c r="W1213" s="69"/>
      <c r="X1213" s="69"/>
      <c r="Y1213" s="70"/>
      <c r="Z1213" s="69">
        <v>0</v>
      </c>
      <c r="AA1213" s="69"/>
      <c r="AB1213" s="69" t="s">
        <v>997</v>
      </c>
      <c r="AC1213" s="69"/>
    </row>
    <row r="1214" spans="1:29" x14ac:dyDescent="0.25">
      <c r="A1214" s="69"/>
      <c r="B1214" s="69"/>
      <c r="C1214" s="69"/>
      <c r="D1214" s="69"/>
      <c r="E1214" s="69"/>
      <c r="F1214" s="69"/>
      <c r="G1214" s="69"/>
      <c r="H1214" s="69"/>
      <c r="I1214" s="69"/>
      <c r="J1214" s="69"/>
      <c r="K1214" s="69"/>
      <c r="L1214" s="69" t="s">
        <v>3723</v>
      </c>
      <c r="M1214" s="70">
        <v>632.37</v>
      </c>
      <c r="N1214" s="69"/>
      <c r="O1214" s="69"/>
      <c r="P1214" s="69"/>
      <c r="Q1214" s="69"/>
      <c r="R1214" s="69"/>
      <c r="S1214" s="69"/>
      <c r="T1214" s="70"/>
      <c r="U1214" s="69"/>
      <c r="V1214" s="69"/>
      <c r="W1214" s="69"/>
      <c r="X1214" s="69"/>
      <c r="Y1214" s="70"/>
      <c r="Z1214" s="69">
        <v>0</v>
      </c>
      <c r="AA1214" s="69"/>
      <c r="AB1214" s="69" t="s">
        <v>1191</v>
      </c>
      <c r="AC1214" s="69"/>
    </row>
    <row r="1215" spans="1:29" x14ac:dyDescent="0.25">
      <c r="A1215" s="69"/>
      <c r="B1215" s="69"/>
      <c r="C1215" s="69"/>
      <c r="D1215" s="69"/>
      <c r="E1215" s="69"/>
      <c r="F1215" s="69"/>
      <c r="G1215" s="69"/>
      <c r="H1215" s="69"/>
      <c r="I1215" s="69"/>
      <c r="J1215" s="69"/>
      <c r="K1215" s="69"/>
      <c r="L1215" s="69" t="s">
        <v>3724</v>
      </c>
      <c r="M1215" s="70">
        <v>2934.51</v>
      </c>
      <c r="N1215" s="69"/>
      <c r="O1215" s="69"/>
      <c r="P1215" s="69"/>
      <c r="Q1215" s="69"/>
      <c r="R1215" s="69"/>
      <c r="S1215" s="69"/>
      <c r="T1215" s="70"/>
      <c r="U1215" s="69"/>
      <c r="V1215" s="69"/>
      <c r="W1215" s="69"/>
      <c r="X1215" s="69"/>
      <c r="Y1215" s="70"/>
      <c r="Z1215" s="69">
        <v>0</v>
      </c>
      <c r="AA1215" s="69"/>
      <c r="AB1215" s="69" t="s">
        <v>997</v>
      </c>
      <c r="AC1215" s="69"/>
    </row>
    <row r="1216" spans="1:29" x14ac:dyDescent="0.25">
      <c r="A1216" s="69"/>
      <c r="B1216" s="69"/>
      <c r="C1216" s="69"/>
      <c r="D1216" s="69"/>
      <c r="E1216" s="69"/>
      <c r="F1216" s="69"/>
      <c r="G1216" s="69"/>
      <c r="H1216" s="69"/>
      <c r="I1216" s="69"/>
      <c r="J1216" s="69"/>
      <c r="K1216" s="69"/>
      <c r="L1216" s="69" t="s">
        <v>3725</v>
      </c>
      <c r="M1216" s="70">
        <v>1292.78</v>
      </c>
      <c r="N1216" s="69"/>
      <c r="O1216" s="69"/>
      <c r="P1216" s="69"/>
      <c r="Q1216" s="69"/>
      <c r="R1216" s="69"/>
      <c r="S1216" s="69"/>
      <c r="T1216" s="70"/>
      <c r="U1216" s="69"/>
      <c r="V1216" s="69"/>
      <c r="W1216" s="69"/>
      <c r="X1216" s="69"/>
      <c r="Y1216" s="70"/>
      <c r="Z1216" s="69">
        <v>0</v>
      </c>
      <c r="AA1216" s="69"/>
      <c r="AB1216" s="69" t="s">
        <v>1191</v>
      </c>
      <c r="AC1216" s="69"/>
    </row>
    <row r="1217" spans="1:29" x14ac:dyDescent="0.25">
      <c r="A1217" s="69"/>
      <c r="B1217" s="69"/>
      <c r="C1217" s="69"/>
      <c r="D1217" s="69"/>
      <c r="E1217" s="69"/>
      <c r="F1217" s="69"/>
      <c r="G1217" s="69"/>
      <c r="H1217" s="69"/>
      <c r="I1217" s="69"/>
      <c r="J1217" s="69"/>
      <c r="K1217" s="69"/>
      <c r="L1217" s="69" t="s">
        <v>3726</v>
      </c>
      <c r="M1217" s="70">
        <v>2540.2600000000002</v>
      </c>
      <c r="N1217" s="69"/>
      <c r="O1217" s="69"/>
      <c r="P1217" s="69"/>
      <c r="Q1217" s="69"/>
      <c r="R1217" s="69"/>
      <c r="S1217" s="69"/>
      <c r="T1217" s="70"/>
      <c r="U1217" s="69"/>
      <c r="V1217" s="69"/>
      <c r="W1217" s="69"/>
      <c r="X1217" s="69"/>
      <c r="Y1217" s="70"/>
      <c r="Z1217" s="69">
        <v>0</v>
      </c>
      <c r="AA1217" s="69"/>
      <c r="AB1217" s="69" t="s">
        <v>997</v>
      </c>
      <c r="AC1217" s="69"/>
    </row>
    <row r="1218" spans="1:29" x14ac:dyDescent="0.25">
      <c r="A1218" s="69"/>
      <c r="B1218" s="69"/>
      <c r="C1218" s="69"/>
      <c r="D1218" s="69"/>
      <c r="E1218" s="69"/>
      <c r="F1218" s="69"/>
      <c r="G1218" s="69"/>
      <c r="H1218" s="69"/>
      <c r="I1218" s="69"/>
      <c r="J1218" s="69"/>
      <c r="K1218" s="69"/>
      <c r="L1218" s="69" t="s">
        <v>3727</v>
      </c>
      <c r="M1218" s="70">
        <v>2101.02</v>
      </c>
      <c r="N1218" s="69"/>
      <c r="O1218" s="69"/>
      <c r="P1218" s="69"/>
      <c r="Q1218" s="69"/>
      <c r="R1218" s="69"/>
      <c r="S1218" s="69"/>
      <c r="T1218" s="70"/>
      <c r="U1218" s="69"/>
      <c r="V1218" s="69"/>
      <c r="W1218" s="69"/>
      <c r="X1218" s="69"/>
      <c r="Y1218" s="70"/>
      <c r="Z1218" s="69">
        <v>0</v>
      </c>
      <c r="AA1218" s="69"/>
      <c r="AB1218" s="69" t="s">
        <v>1191</v>
      </c>
      <c r="AC1218" s="69"/>
    </row>
    <row r="1219" spans="1:29" x14ac:dyDescent="0.25">
      <c r="A1219" s="69"/>
      <c r="B1219" s="69"/>
      <c r="C1219" s="69"/>
      <c r="D1219" s="69"/>
      <c r="E1219" s="69"/>
      <c r="F1219" s="69"/>
      <c r="G1219" s="69"/>
      <c r="H1219" s="69"/>
      <c r="I1219" s="69"/>
      <c r="J1219" s="69"/>
      <c r="K1219" s="69"/>
      <c r="L1219" s="69" t="s">
        <v>3728</v>
      </c>
      <c r="M1219" s="70">
        <v>2040.49</v>
      </c>
      <c r="N1219" s="69"/>
      <c r="O1219" s="69"/>
      <c r="P1219" s="69"/>
      <c r="Q1219" s="69"/>
      <c r="R1219" s="69"/>
      <c r="S1219" s="69"/>
      <c r="T1219" s="70"/>
      <c r="U1219" s="69"/>
      <c r="V1219" s="69"/>
      <c r="W1219" s="69"/>
      <c r="X1219" s="69"/>
      <c r="Y1219" s="70"/>
      <c r="Z1219" s="69">
        <v>0</v>
      </c>
      <c r="AA1219" s="69"/>
      <c r="AB1219" s="69" t="s">
        <v>997</v>
      </c>
      <c r="AC1219" s="69"/>
    </row>
    <row r="1220" spans="1:29" x14ac:dyDescent="0.25">
      <c r="A1220" s="69"/>
      <c r="B1220" s="69"/>
      <c r="C1220" s="69"/>
      <c r="D1220" s="69"/>
      <c r="E1220" s="69"/>
      <c r="F1220" s="69"/>
      <c r="G1220" s="69"/>
      <c r="H1220" s="69"/>
      <c r="I1220" s="69"/>
      <c r="J1220" s="69"/>
      <c r="K1220" s="69"/>
      <c r="L1220" s="69" t="s">
        <v>3729</v>
      </c>
      <c r="M1220" s="70">
        <v>4317.25</v>
      </c>
      <c r="N1220" s="69"/>
      <c r="O1220" s="69"/>
      <c r="P1220" s="69"/>
      <c r="Q1220" s="69"/>
      <c r="R1220" s="69"/>
      <c r="S1220" s="69"/>
      <c r="T1220" s="70"/>
      <c r="U1220" s="69"/>
      <c r="V1220" s="69"/>
      <c r="W1220" s="69"/>
      <c r="X1220" s="69"/>
      <c r="Y1220" s="70"/>
      <c r="Z1220" s="69">
        <v>0</v>
      </c>
      <c r="AA1220" s="69"/>
      <c r="AB1220" s="69" t="s">
        <v>997</v>
      </c>
      <c r="AC1220" s="69"/>
    </row>
    <row r="1221" spans="1:29" x14ac:dyDescent="0.25">
      <c r="A1221" s="69"/>
      <c r="B1221" s="69"/>
      <c r="C1221" s="69"/>
      <c r="D1221" s="69"/>
      <c r="E1221" s="69"/>
      <c r="F1221" s="69"/>
      <c r="G1221" s="69"/>
      <c r="H1221" s="69"/>
      <c r="I1221" s="69"/>
      <c r="J1221" s="69"/>
      <c r="K1221" s="69"/>
      <c r="L1221" s="69" t="s">
        <v>3730</v>
      </c>
      <c r="M1221" s="70">
        <v>4719.8</v>
      </c>
      <c r="N1221" s="69"/>
      <c r="O1221" s="69"/>
      <c r="P1221" s="69"/>
      <c r="Q1221" s="69"/>
      <c r="R1221" s="69"/>
      <c r="S1221" s="69"/>
      <c r="T1221" s="70"/>
      <c r="U1221" s="69"/>
      <c r="V1221" s="69"/>
      <c r="W1221" s="69"/>
      <c r="X1221" s="69"/>
      <c r="Y1221" s="70"/>
      <c r="Z1221" s="69">
        <v>0</v>
      </c>
      <c r="AA1221" s="69"/>
      <c r="AB1221" s="69" t="s">
        <v>1191</v>
      </c>
      <c r="AC1221" s="69"/>
    </row>
    <row r="1222" spans="1:29" x14ac:dyDescent="0.25">
      <c r="A1222" s="69"/>
      <c r="B1222" s="69"/>
      <c r="C1222" s="69"/>
      <c r="D1222" s="69"/>
      <c r="E1222" s="69"/>
      <c r="F1222" s="69"/>
      <c r="G1222" s="69"/>
      <c r="H1222" s="69"/>
      <c r="I1222" s="69"/>
      <c r="J1222" s="69"/>
      <c r="K1222" s="69"/>
      <c r="L1222" s="69" t="s">
        <v>3731</v>
      </c>
      <c r="M1222" s="70">
        <v>297.2</v>
      </c>
      <c r="N1222" s="69"/>
      <c r="O1222" s="69"/>
      <c r="P1222" s="69"/>
      <c r="Q1222" s="69"/>
      <c r="R1222" s="69"/>
      <c r="S1222" s="69"/>
      <c r="T1222" s="70"/>
      <c r="U1222" s="69"/>
      <c r="V1222" s="69"/>
      <c r="W1222" s="69"/>
      <c r="X1222" s="69"/>
      <c r="Y1222" s="70"/>
      <c r="Z1222" s="69">
        <v>0</v>
      </c>
      <c r="AA1222" s="69"/>
      <c r="AB1222" s="69" t="s">
        <v>1191</v>
      </c>
      <c r="AC1222" s="69"/>
    </row>
    <row r="1223" spans="1:29" x14ac:dyDescent="0.25">
      <c r="A1223" s="69"/>
      <c r="B1223" s="69"/>
      <c r="C1223" s="69"/>
      <c r="D1223" s="69"/>
      <c r="E1223" s="69"/>
      <c r="F1223" s="69"/>
      <c r="G1223" s="69"/>
      <c r="H1223" s="69"/>
      <c r="I1223" s="69"/>
      <c r="J1223" s="69"/>
      <c r="K1223" s="69"/>
      <c r="L1223" s="69" t="s">
        <v>3732</v>
      </c>
      <c r="M1223" s="70">
        <v>321.68</v>
      </c>
      <c r="N1223" s="69"/>
      <c r="O1223" s="69"/>
      <c r="P1223" s="69"/>
      <c r="Q1223" s="69"/>
      <c r="R1223" s="69"/>
      <c r="S1223" s="69"/>
      <c r="T1223" s="70"/>
      <c r="U1223" s="69"/>
      <c r="V1223" s="69"/>
      <c r="W1223" s="69"/>
      <c r="X1223" s="69"/>
      <c r="Y1223" s="70"/>
      <c r="Z1223" s="69">
        <v>0</v>
      </c>
      <c r="AA1223" s="69"/>
      <c r="AB1223" s="69" t="s">
        <v>1191</v>
      </c>
      <c r="AC1223" s="69"/>
    </row>
    <row r="1224" spans="1:29" x14ac:dyDescent="0.25">
      <c r="A1224" s="69"/>
      <c r="B1224" s="69"/>
      <c r="C1224" s="69"/>
      <c r="D1224" s="69"/>
      <c r="E1224" s="69"/>
      <c r="F1224" s="69"/>
      <c r="G1224" s="69"/>
      <c r="H1224" s="69"/>
      <c r="I1224" s="69"/>
      <c r="J1224" s="69"/>
      <c r="K1224" s="69"/>
      <c r="L1224" s="69" t="s">
        <v>3733</v>
      </c>
      <c r="M1224" s="70">
        <v>0</v>
      </c>
      <c r="N1224" s="69"/>
      <c r="O1224" s="69"/>
      <c r="P1224" s="69"/>
      <c r="Q1224" s="69"/>
      <c r="R1224" s="69"/>
      <c r="S1224" s="69"/>
      <c r="T1224" s="70"/>
      <c r="U1224" s="69"/>
      <c r="V1224" s="69"/>
      <c r="W1224" s="69"/>
      <c r="X1224" s="69"/>
      <c r="Y1224" s="70"/>
      <c r="Z1224" s="69">
        <v>0</v>
      </c>
      <c r="AA1224" s="69"/>
      <c r="AB1224" s="69" t="s">
        <v>1191</v>
      </c>
      <c r="AC1224" s="69"/>
    </row>
    <row r="1225" spans="1:29" x14ac:dyDescent="0.25">
      <c r="A1225" s="69"/>
      <c r="B1225" s="69"/>
      <c r="C1225" s="69"/>
      <c r="D1225" s="69"/>
      <c r="E1225" s="69" t="s">
        <v>3735</v>
      </c>
      <c r="F1225" s="69"/>
      <c r="G1225" s="69"/>
      <c r="H1225" s="69"/>
      <c r="I1225" s="69"/>
      <c r="J1225" s="69"/>
      <c r="K1225" s="69"/>
      <c r="L1225" s="69" t="s">
        <v>3734</v>
      </c>
      <c r="M1225" s="70">
        <v>1789.9</v>
      </c>
      <c r="N1225" s="69"/>
      <c r="O1225" s="69"/>
      <c r="P1225" s="69" t="s">
        <v>2136</v>
      </c>
      <c r="Q1225" s="69" t="s">
        <v>2301</v>
      </c>
      <c r="R1225" s="69"/>
      <c r="S1225" s="70">
        <v>1789.9</v>
      </c>
      <c r="T1225" s="70"/>
      <c r="U1225" s="69"/>
      <c r="V1225" s="69"/>
      <c r="W1225" s="69"/>
      <c r="X1225" s="69"/>
      <c r="Y1225" s="70"/>
      <c r="Z1225" s="69">
        <v>0</v>
      </c>
      <c r="AA1225" s="69"/>
      <c r="AB1225" s="69" t="s">
        <v>1191</v>
      </c>
      <c r="AC1225" s="69"/>
    </row>
    <row r="1226" spans="1:29" x14ac:dyDescent="0.25">
      <c r="A1226" s="69"/>
      <c r="B1226" s="69"/>
      <c r="C1226" s="69"/>
      <c r="D1226" s="69"/>
      <c r="E1226" s="69" t="s">
        <v>3735</v>
      </c>
      <c r="F1226" s="69"/>
      <c r="G1226" s="69"/>
      <c r="H1226" s="69"/>
      <c r="I1226" s="69"/>
      <c r="J1226" s="69"/>
      <c r="K1226" s="69"/>
      <c r="L1226" s="69" t="s">
        <v>3736</v>
      </c>
      <c r="M1226" s="70">
        <v>107.19</v>
      </c>
      <c r="N1226" s="69"/>
      <c r="O1226" s="69"/>
      <c r="P1226" s="69" t="s">
        <v>2136</v>
      </c>
      <c r="Q1226" s="69" t="s">
        <v>2301</v>
      </c>
      <c r="R1226" s="69"/>
      <c r="S1226" s="70">
        <v>107.19</v>
      </c>
      <c r="T1226" s="70"/>
      <c r="U1226" s="69"/>
      <c r="V1226" s="69"/>
      <c r="W1226" s="69"/>
      <c r="X1226" s="69"/>
      <c r="Y1226" s="70"/>
      <c r="Z1226" s="69">
        <v>0</v>
      </c>
      <c r="AA1226" s="69"/>
      <c r="AB1226" s="69" t="s">
        <v>1191</v>
      </c>
      <c r="AC1226" s="69"/>
    </row>
    <row r="1227" spans="1:29" x14ac:dyDescent="0.25">
      <c r="A1227" s="69"/>
      <c r="B1227" s="69"/>
      <c r="C1227" s="69"/>
      <c r="D1227" s="69"/>
      <c r="E1227" s="69" t="s">
        <v>3735</v>
      </c>
      <c r="F1227" s="69"/>
      <c r="G1227" s="69"/>
      <c r="H1227" s="69"/>
      <c r="I1227" s="69"/>
      <c r="J1227" s="69"/>
      <c r="K1227" s="69"/>
      <c r="L1227" s="69" t="s">
        <v>3737</v>
      </c>
      <c r="M1227" s="70">
        <v>1297.77</v>
      </c>
      <c r="N1227" s="69"/>
      <c r="O1227" s="69"/>
      <c r="P1227" s="69" t="s">
        <v>2136</v>
      </c>
      <c r="Q1227" s="69" t="s">
        <v>2301</v>
      </c>
      <c r="R1227" s="69"/>
      <c r="S1227" s="70">
        <v>1297.77</v>
      </c>
      <c r="T1227" s="70"/>
      <c r="U1227" s="69"/>
      <c r="V1227" s="69"/>
      <c r="W1227" s="69"/>
      <c r="X1227" s="69"/>
      <c r="Y1227" s="70"/>
      <c r="Z1227" s="69">
        <v>0</v>
      </c>
      <c r="AA1227" s="69"/>
      <c r="AB1227" s="69" t="s">
        <v>997</v>
      </c>
      <c r="AC1227" s="69"/>
    </row>
    <row r="1228" spans="1:29" x14ac:dyDescent="0.25">
      <c r="A1228" s="69"/>
      <c r="B1228" s="69"/>
      <c r="C1228" s="69"/>
      <c r="D1228" s="69"/>
      <c r="E1228" s="69" t="s">
        <v>3735</v>
      </c>
      <c r="F1228" s="69"/>
      <c r="G1228" s="69"/>
      <c r="H1228" s="69"/>
      <c r="I1228" s="69"/>
      <c r="J1228" s="69"/>
      <c r="K1228" s="69"/>
      <c r="L1228" s="69" t="s">
        <v>3738</v>
      </c>
      <c r="M1228" s="70">
        <v>34548.1</v>
      </c>
      <c r="N1228" s="69"/>
      <c r="O1228" s="69"/>
      <c r="P1228" s="69" t="s">
        <v>2136</v>
      </c>
      <c r="Q1228" s="69" t="s">
        <v>2301</v>
      </c>
      <c r="R1228" s="69"/>
      <c r="S1228" s="70">
        <v>34548.1</v>
      </c>
      <c r="T1228" s="70"/>
      <c r="U1228" s="69"/>
      <c r="V1228" s="69"/>
      <c r="W1228" s="69"/>
      <c r="X1228" s="69"/>
      <c r="Y1228" s="70"/>
      <c r="Z1228" s="69">
        <v>0</v>
      </c>
      <c r="AA1228" s="69"/>
      <c r="AB1228" s="69" t="s">
        <v>967</v>
      </c>
      <c r="AC1228" s="69"/>
    </row>
    <row r="1229" spans="1:29" x14ac:dyDescent="0.25">
      <c r="A1229" s="69"/>
      <c r="B1229" s="69"/>
      <c r="C1229" s="69"/>
      <c r="D1229" s="69"/>
      <c r="E1229" s="69" t="s">
        <v>3740</v>
      </c>
      <c r="F1229" s="69"/>
      <c r="G1229" s="69"/>
      <c r="H1229" s="69"/>
      <c r="I1229" s="69"/>
      <c r="J1229" s="69"/>
      <c r="K1229" s="69"/>
      <c r="L1229" s="69" t="s">
        <v>3739</v>
      </c>
      <c r="M1229" s="70">
        <v>311.16000000000003</v>
      </c>
      <c r="N1229" s="69"/>
      <c r="O1229" s="69"/>
      <c r="P1229" s="69" t="s">
        <v>2136</v>
      </c>
      <c r="Q1229" s="69" t="s">
        <v>971</v>
      </c>
      <c r="R1229" s="69"/>
      <c r="S1229" s="70">
        <v>311.16000000000003</v>
      </c>
      <c r="T1229" s="70"/>
      <c r="U1229" s="69"/>
      <c r="V1229" s="69"/>
      <c r="W1229" s="69"/>
      <c r="X1229" s="69"/>
      <c r="Y1229" s="70"/>
      <c r="Z1229" s="69">
        <v>0</v>
      </c>
      <c r="AA1229" s="69"/>
      <c r="AB1229" s="69" t="s">
        <v>1191</v>
      </c>
      <c r="AC1229" s="69"/>
    </row>
    <row r="1230" spans="1:29" x14ac:dyDescent="0.25">
      <c r="A1230" s="69"/>
      <c r="B1230" s="69"/>
      <c r="C1230" s="69"/>
      <c r="D1230" s="69"/>
      <c r="E1230" s="69" t="s">
        <v>3740</v>
      </c>
      <c r="F1230" s="69"/>
      <c r="G1230" s="69"/>
      <c r="H1230" s="69"/>
      <c r="I1230" s="69"/>
      <c r="J1230" s="69"/>
      <c r="K1230" s="69"/>
      <c r="L1230" s="69" t="s">
        <v>3741</v>
      </c>
      <c r="M1230" s="70">
        <v>58508.81</v>
      </c>
      <c r="N1230" s="69"/>
      <c r="O1230" s="69"/>
      <c r="P1230" s="69" t="s">
        <v>2136</v>
      </c>
      <c r="Q1230" s="69" t="s">
        <v>971</v>
      </c>
      <c r="R1230" s="69"/>
      <c r="S1230" s="70">
        <v>58508.81</v>
      </c>
      <c r="T1230" s="70"/>
      <c r="U1230" s="69"/>
      <c r="V1230" s="69"/>
      <c r="W1230" s="69"/>
      <c r="X1230" s="69"/>
      <c r="Y1230" s="70"/>
      <c r="Z1230" s="69">
        <v>0</v>
      </c>
      <c r="AA1230" s="69"/>
      <c r="AB1230" s="69" t="s">
        <v>967</v>
      </c>
      <c r="AC1230" s="69"/>
    </row>
    <row r="1231" spans="1:29" x14ac:dyDescent="0.25">
      <c r="A1231" s="69"/>
      <c r="B1231" s="69"/>
      <c r="C1231" s="69"/>
      <c r="D1231" s="69"/>
      <c r="E1231" s="69" t="s">
        <v>3694</v>
      </c>
      <c r="F1231" s="69"/>
      <c r="G1231" s="69"/>
      <c r="H1231" s="69"/>
      <c r="I1231" s="69"/>
      <c r="J1231" s="69"/>
      <c r="K1231" s="69"/>
      <c r="L1231" s="69" t="s">
        <v>3742</v>
      </c>
      <c r="M1231" s="70">
        <v>6311.83</v>
      </c>
      <c r="N1231" s="69"/>
      <c r="O1231" s="69"/>
      <c r="P1231" s="69" t="s">
        <v>2293</v>
      </c>
      <c r="Q1231" s="69"/>
      <c r="R1231" s="69"/>
      <c r="S1231" s="70">
        <v>6311.83</v>
      </c>
      <c r="T1231" s="70"/>
      <c r="U1231" s="69"/>
      <c r="V1231" s="69"/>
      <c r="W1231" s="69"/>
      <c r="X1231" s="69"/>
      <c r="Y1231" s="70"/>
      <c r="Z1231" s="69">
        <v>0</v>
      </c>
      <c r="AA1231" s="69"/>
      <c r="AB1231" s="69" t="s">
        <v>1191</v>
      </c>
      <c r="AC1231" s="69"/>
    </row>
    <row r="1232" spans="1:29" x14ac:dyDescent="0.25">
      <c r="A1232" s="71" t="s">
        <v>193</v>
      </c>
      <c r="B1232" s="71"/>
      <c r="C1232" s="71"/>
      <c r="D1232" s="71"/>
      <c r="E1232" s="71"/>
      <c r="F1232" s="71"/>
      <c r="G1232" s="71"/>
      <c r="H1232" s="71"/>
      <c r="I1232" s="71"/>
      <c r="J1232" s="72">
        <v>437254.92</v>
      </c>
      <c r="K1232" s="71"/>
      <c r="L1232" s="71"/>
      <c r="M1232" s="72">
        <v>403039.37</v>
      </c>
      <c r="N1232" s="72">
        <v>34215.549999999988</v>
      </c>
      <c r="O1232" s="71"/>
      <c r="P1232" s="71"/>
      <c r="Q1232" s="71"/>
      <c r="R1232" s="71"/>
      <c r="S1232" s="72">
        <v>366363.76</v>
      </c>
      <c r="T1232" s="72">
        <v>0</v>
      </c>
      <c r="U1232" s="71"/>
      <c r="V1232" s="71"/>
      <c r="W1232" s="71"/>
      <c r="X1232" s="72">
        <v>366363.76</v>
      </c>
      <c r="Y1232" s="72">
        <v>0</v>
      </c>
      <c r="Z1232" s="72">
        <v>0</v>
      </c>
      <c r="AA1232" s="69"/>
      <c r="AB1232" s="69"/>
      <c r="AC1232" s="69"/>
    </row>
    <row r="1233" spans="1:29" ht="50" x14ac:dyDescent="0.25">
      <c r="A1233" s="68" t="s">
        <v>3743</v>
      </c>
      <c r="B1233" s="69" t="s">
        <v>3744</v>
      </c>
      <c r="C1233" s="69" t="s">
        <v>3745</v>
      </c>
      <c r="D1233" s="69" t="s">
        <v>3358</v>
      </c>
      <c r="E1233" s="69" t="s">
        <v>3747</v>
      </c>
      <c r="F1233" s="69" t="s">
        <v>1821</v>
      </c>
      <c r="G1233" s="69" t="s">
        <v>2136</v>
      </c>
      <c r="H1233" s="69" t="s">
        <v>1130</v>
      </c>
      <c r="I1233" s="69" t="s">
        <v>2715</v>
      </c>
      <c r="J1233" s="70">
        <v>101512.82</v>
      </c>
      <c r="K1233" s="69" t="s">
        <v>3349</v>
      </c>
      <c r="L1233" s="69" t="s">
        <v>3746</v>
      </c>
      <c r="M1233" s="70">
        <v>3606.75</v>
      </c>
      <c r="N1233" s="69"/>
      <c r="O1233" s="69"/>
      <c r="P1233" s="69" t="s">
        <v>1607</v>
      </c>
      <c r="Q1233" s="69" t="s">
        <v>2326</v>
      </c>
      <c r="R1233" s="69"/>
      <c r="S1233" s="70">
        <v>3606.75</v>
      </c>
      <c r="T1233" s="70"/>
      <c r="U1233" s="69"/>
      <c r="V1233" s="69"/>
      <c r="W1233" s="69"/>
      <c r="X1233" s="69"/>
      <c r="Y1233" s="70"/>
      <c r="Z1233" s="69">
        <v>0</v>
      </c>
      <c r="AA1233" s="69" t="s">
        <v>989</v>
      </c>
      <c r="AB1233" s="69" t="s">
        <v>967</v>
      </c>
      <c r="AC1233" s="69" t="s">
        <v>3748</v>
      </c>
    </row>
    <row r="1234" spans="1:29" x14ac:dyDescent="0.25">
      <c r="A1234" s="69"/>
      <c r="B1234" s="69"/>
      <c r="C1234" s="69"/>
      <c r="D1234" s="69"/>
      <c r="E1234" s="69" t="s">
        <v>3750</v>
      </c>
      <c r="F1234" s="69"/>
      <c r="G1234" s="69"/>
      <c r="H1234" s="69"/>
      <c r="I1234" s="69"/>
      <c r="J1234" s="69"/>
      <c r="K1234" s="69"/>
      <c r="L1234" s="69" t="s">
        <v>3749</v>
      </c>
      <c r="M1234" s="70">
        <v>30926.720000000001</v>
      </c>
      <c r="N1234" s="69"/>
      <c r="O1234" s="69"/>
      <c r="P1234" s="69" t="s">
        <v>2207</v>
      </c>
      <c r="Q1234" s="69" t="s">
        <v>3698</v>
      </c>
      <c r="R1234" s="69"/>
      <c r="S1234" s="70">
        <v>30926.720000000001</v>
      </c>
      <c r="T1234" s="70"/>
      <c r="U1234" s="69"/>
      <c r="V1234" s="69"/>
      <c r="W1234" s="69"/>
      <c r="X1234" s="69"/>
      <c r="Y1234" s="70"/>
      <c r="Z1234" s="69">
        <v>0</v>
      </c>
      <c r="AA1234" s="69"/>
      <c r="AB1234" s="69" t="s">
        <v>967</v>
      </c>
      <c r="AC1234" s="69"/>
    </row>
    <row r="1235" spans="1:29" x14ac:dyDescent="0.25">
      <c r="A1235" s="69"/>
      <c r="B1235" s="69"/>
      <c r="C1235" s="69"/>
      <c r="D1235" s="69"/>
      <c r="E1235" s="69" t="s">
        <v>3752</v>
      </c>
      <c r="F1235" s="69"/>
      <c r="G1235" s="69"/>
      <c r="H1235" s="69"/>
      <c r="I1235" s="69"/>
      <c r="J1235" s="69"/>
      <c r="K1235" s="69"/>
      <c r="L1235" s="69" t="s">
        <v>3751</v>
      </c>
      <c r="M1235" s="70">
        <v>551.74</v>
      </c>
      <c r="N1235" s="69"/>
      <c r="O1235" s="69"/>
      <c r="P1235" s="69" t="s">
        <v>2606</v>
      </c>
      <c r="Q1235" s="69" t="s">
        <v>2471</v>
      </c>
      <c r="R1235" s="69"/>
      <c r="S1235" s="70">
        <v>551.74</v>
      </c>
      <c r="T1235" s="70"/>
      <c r="U1235" s="69"/>
      <c r="V1235" s="69"/>
      <c r="W1235" s="69"/>
      <c r="X1235" s="69"/>
      <c r="Y1235" s="70"/>
      <c r="Z1235" s="69">
        <v>0</v>
      </c>
      <c r="AA1235" s="69"/>
      <c r="AB1235" s="69" t="s">
        <v>1191</v>
      </c>
      <c r="AC1235" s="69"/>
    </row>
    <row r="1236" spans="1:29" x14ac:dyDescent="0.25">
      <c r="A1236" s="69"/>
      <c r="B1236" s="69"/>
      <c r="C1236" s="69"/>
      <c r="D1236" s="69"/>
      <c r="E1236" s="69" t="s">
        <v>3752</v>
      </c>
      <c r="F1236" s="69"/>
      <c r="G1236" s="69"/>
      <c r="H1236" s="69"/>
      <c r="I1236" s="69"/>
      <c r="J1236" s="69"/>
      <c r="K1236" s="69"/>
      <c r="L1236" s="69" t="s">
        <v>3753</v>
      </c>
      <c r="M1236" s="70">
        <v>8474.4699999999993</v>
      </c>
      <c r="N1236" s="69"/>
      <c r="O1236" s="69"/>
      <c r="P1236" s="69" t="s">
        <v>2606</v>
      </c>
      <c r="Q1236" s="69" t="s">
        <v>2471</v>
      </c>
      <c r="R1236" s="69"/>
      <c r="S1236" s="70">
        <v>8474.4699999999993</v>
      </c>
      <c r="T1236" s="70"/>
      <c r="U1236" s="69"/>
      <c r="V1236" s="69"/>
      <c r="W1236" s="69"/>
      <c r="X1236" s="69"/>
      <c r="Y1236" s="70"/>
      <c r="Z1236" s="69">
        <v>0</v>
      </c>
      <c r="AA1236" s="69"/>
      <c r="AB1236" s="69" t="s">
        <v>967</v>
      </c>
      <c r="AC1236" s="69"/>
    </row>
    <row r="1237" spans="1:29" x14ac:dyDescent="0.25">
      <c r="A1237" s="69"/>
      <c r="B1237" s="69"/>
      <c r="C1237" s="69"/>
      <c r="D1237" s="69"/>
      <c r="E1237" s="69" t="s">
        <v>3755</v>
      </c>
      <c r="F1237" s="69"/>
      <c r="G1237" s="69"/>
      <c r="H1237" s="69"/>
      <c r="I1237" s="69"/>
      <c r="J1237" s="69"/>
      <c r="K1237" s="69"/>
      <c r="L1237" s="69" t="s">
        <v>3754</v>
      </c>
      <c r="M1237" s="70">
        <v>8884.33</v>
      </c>
      <c r="N1237" s="69"/>
      <c r="O1237" s="69"/>
      <c r="P1237" s="69" t="s">
        <v>1751</v>
      </c>
      <c r="Q1237" s="69" t="s">
        <v>2397</v>
      </c>
      <c r="R1237" s="69"/>
      <c r="S1237" s="70">
        <v>8884.33</v>
      </c>
      <c r="T1237" s="70"/>
      <c r="U1237" s="69"/>
      <c r="V1237" s="69"/>
      <c r="W1237" s="69"/>
      <c r="X1237" s="69"/>
      <c r="Y1237" s="70"/>
      <c r="Z1237" s="69">
        <v>0</v>
      </c>
      <c r="AA1237" s="69"/>
      <c r="AB1237" s="69" t="s">
        <v>967</v>
      </c>
      <c r="AC1237" s="69"/>
    </row>
    <row r="1238" spans="1:29" x14ac:dyDescent="0.25">
      <c r="A1238" s="69"/>
      <c r="B1238" s="69"/>
      <c r="C1238" s="69"/>
      <c r="D1238" s="69"/>
      <c r="E1238" s="69" t="s">
        <v>3757</v>
      </c>
      <c r="F1238" s="69"/>
      <c r="G1238" s="69"/>
      <c r="H1238" s="69"/>
      <c r="I1238" s="69"/>
      <c r="J1238" s="69"/>
      <c r="K1238" s="69"/>
      <c r="L1238" s="69" t="s">
        <v>3756</v>
      </c>
      <c r="M1238" s="70">
        <v>414.64</v>
      </c>
      <c r="N1238" s="69"/>
      <c r="O1238" s="69"/>
      <c r="P1238" s="69" t="s">
        <v>1115</v>
      </c>
      <c r="Q1238" s="69" t="s">
        <v>983</v>
      </c>
      <c r="R1238" s="69"/>
      <c r="S1238" s="70">
        <v>414.64</v>
      </c>
      <c r="T1238" s="70"/>
      <c r="U1238" s="69"/>
      <c r="V1238" s="69"/>
      <c r="W1238" s="69"/>
      <c r="X1238" s="69"/>
      <c r="Y1238" s="70"/>
      <c r="Z1238" s="69">
        <v>0</v>
      </c>
      <c r="AA1238" s="69"/>
      <c r="AB1238" s="69" t="s">
        <v>967</v>
      </c>
      <c r="AC1238" s="69"/>
    </row>
    <row r="1239" spans="1:29" x14ac:dyDescent="0.25">
      <c r="A1239" s="69"/>
      <c r="B1239" s="69"/>
      <c r="C1239" s="69"/>
      <c r="D1239" s="69"/>
      <c r="E1239" s="69" t="s">
        <v>3759</v>
      </c>
      <c r="F1239" s="69"/>
      <c r="G1239" s="69"/>
      <c r="H1239" s="69"/>
      <c r="I1239" s="69"/>
      <c r="J1239" s="69"/>
      <c r="K1239" s="69"/>
      <c r="L1239" s="69" t="s">
        <v>3758</v>
      </c>
      <c r="M1239" s="70">
        <v>6350.32</v>
      </c>
      <c r="N1239" s="69"/>
      <c r="O1239" s="69"/>
      <c r="P1239" s="69" t="s">
        <v>1928</v>
      </c>
      <c r="Q1239" s="69" t="s">
        <v>1637</v>
      </c>
      <c r="R1239" s="69"/>
      <c r="S1239" s="70">
        <v>6350.32</v>
      </c>
      <c r="T1239" s="70"/>
      <c r="U1239" s="69"/>
      <c r="V1239" s="69"/>
      <c r="W1239" s="69"/>
      <c r="X1239" s="69"/>
      <c r="Y1239" s="70"/>
      <c r="Z1239" s="69">
        <v>0</v>
      </c>
      <c r="AA1239" s="69"/>
      <c r="AB1239" s="69" t="s">
        <v>967</v>
      </c>
      <c r="AC1239" s="69"/>
    </row>
    <row r="1240" spans="1:29" x14ac:dyDescent="0.25">
      <c r="A1240" s="69"/>
      <c r="B1240" s="69"/>
      <c r="C1240" s="69"/>
      <c r="D1240" s="69"/>
      <c r="E1240" s="69" t="s">
        <v>3761</v>
      </c>
      <c r="F1240" s="69"/>
      <c r="G1240" s="69"/>
      <c r="H1240" s="69"/>
      <c r="I1240" s="69"/>
      <c r="J1240" s="69"/>
      <c r="K1240" s="69"/>
      <c r="L1240" s="69" t="s">
        <v>3760</v>
      </c>
      <c r="M1240" s="70">
        <v>7424.04</v>
      </c>
      <c r="N1240" s="69"/>
      <c r="O1240" s="69"/>
      <c r="P1240" s="69" t="s">
        <v>1928</v>
      </c>
      <c r="Q1240" s="69" t="s">
        <v>2461</v>
      </c>
      <c r="R1240" s="69"/>
      <c r="S1240" s="70">
        <v>7424.04</v>
      </c>
      <c r="T1240" s="70"/>
      <c r="U1240" s="69"/>
      <c r="V1240" s="69"/>
      <c r="W1240" s="69"/>
      <c r="X1240" s="69"/>
      <c r="Y1240" s="70"/>
      <c r="Z1240" s="69">
        <v>0</v>
      </c>
      <c r="AA1240" s="69"/>
      <c r="AB1240" s="69" t="s">
        <v>967</v>
      </c>
      <c r="AC1240" s="69"/>
    </row>
    <row r="1241" spans="1:29" x14ac:dyDescent="0.25">
      <c r="A1241" s="69"/>
      <c r="B1241" s="69"/>
      <c r="C1241" s="69"/>
      <c r="D1241" s="69"/>
      <c r="E1241" s="69" t="s">
        <v>3763</v>
      </c>
      <c r="F1241" s="69"/>
      <c r="G1241" s="69"/>
      <c r="H1241" s="69"/>
      <c r="I1241" s="69"/>
      <c r="J1241" s="69"/>
      <c r="K1241" s="69"/>
      <c r="L1241" s="69" t="s">
        <v>3762</v>
      </c>
      <c r="M1241" s="70">
        <v>7217.94</v>
      </c>
      <c r="N1241" s="69"/>
      <c r="O1241" s="69"/>
      <c r="P1241" s="69"/>
      <c r="Q1241" s="69"/>
      <c r="R1241" s="69"/>
      <c r="S1241" s="69"/>
      <c r="T1241" s="70"/>
      <c r="U1241" s="69"/>
      <c r="V1241" s="69"/>
      <c r="W1241" s="69"/>
      <c r="X1241" s="69"/>
      <c r="Y1241" s="70"/>
      <c r="Z1241" s="69">
        <v>0</v>
      </c>
      <c r="AA1241" s="69"/>
      <c r="AB1241" s="69" t="s">
        <v>967</v>
      </c>
      <c r="AC1241" s="69"/>
    </row>
    <row r="1242" spans="1:29" x14ac:dyDescent="0.25">
      <c r="A1242" s="69"/>
      <c r="B1242" s="69"/>
      <c r="C1242" s="69"/>
      <c r="D1242" s="69"/>
      <c r="E1242" s="69"/>
      <c r="F1242" s="69"/>
      <c r="G1242" s="69"/>
      <c r="H1242" s="69"/>
      <c r="I1242" s="69"/>
      <c r="J1242" s="69"/>
      <c r="K1242" s="69"/>
      <c r="L1242" s="69" t="s">
        <v>3764</v>
      </c>
      <c r="M1242" s="70">
        <v>2199.75</v>
      </c>
      <c r="N1242" s="69"/>
      <c r="O1242" s="69"/>
      <c r="P1242" s="69"/>
      <c r="Q1242" s="69"/>
      <c r="R1242" s="69"/>
      <c r="S1242" s="69"/>
      <c r="T1242" s="70"/>
      <c r="U1242" s="69"/>
      <c r="V1242" s="69"/>
      <c r="W1242" s="69"/>
      <c r="X1242" s="69"/>
      <c r="Y1242" s="70"/>
      <c r="Z1242" s="69">
        <v>0</v>
      </c>
      <c r="AA1242" s="69"/>
      <c r="AB1242" s="69" t="s">
        <v>967</v>
      </c>
      <c r="AC1242" s="69"/>
    </row>
    <row r="1243" spans="1:29" x14ac:dyDescent="0.25">
      <c r="A1243" s="69"/>
      <c r="B1243" s="69"/>
      <c r="C1243" s="69"/>
      <c r="D1243" s="69"/>
      <c r="E1243" s="69"/>
      <c r="F1243" s="69"/>
      <c r="G1243" s="69"/>
      <c r="H1243" s="69"/>
      <c r="I1243" s="69"/>
      <c r="J1243" s="69"/>
      <c r="K1243" s="69"/>
      <c r="L1243" s="69" t="s">
        <v>3765</v>
      </c>
      <c r="M1243" s="70">
        <v>646.9</v>
      </c>
      <c r="N1243" s="69"/>
      <c r="O1243" s="69"/>
      <c r="P1243" s="69"/>
      <c r="Q1243" s="69"/>
      <c r="R1243" s="69"/>
      <c r="S1243" s="69"/>
      <c r="T1243" s="70"/>
      <c r="U1243" s="69"/>
      <c r="V1243" s="69"/>
      <c r="W1243" s="69"/>
      <c r="X1243" s="69"/>
      <c r="Y1243" s="70"/>
      <c r="Z1243" s="69">
        <v>0</v>
      </c>
      <c r="AA1243" s="69"/>
      <c r="AB1243" s="69" t="s">
        <v>997</v>
      </c>
      <c r="AC1243" s="69"/>
    </row>
    <row r="1244" spans="1:29" x14ac:dyDescent="0.25">
      <c r="A1244" s="69"/>
      <c r="B1244" s="69"/>
      <c r="C1244" s="69"/>
      <c r="D1244" s="69"/>
      <c r="E1244" s="69"/>
      <c r="F1244" s="69"/>
      <c r="G1244" s="69"/>
      <c r="H1244" s="69"/>
      <c r="I1244" s="69"/>
      <c r="J1244" s="69"/>
      <c r="K1244" s="69"/>
      <c r="L1244" s="69" t="s">
        <v>3766</v>
      </c>
      <c r="M1244" s="70">
        <v>27930.38</v>
      </c>
      <c r="N1244" s="69"/>
      <c r="O1244" s="69"/>
      <c r="P1244" s="69"/>
      <c r="Q1244" s="69"/>
      <c r="R1244" s="69"/>
      <c r="S1244" s="69"/>
      <c r="T1244" s="70"/>
      <c r="U1244" s="69"/>
      <c r="V1244" s="69"/>
      <c r="W1244" s="69"/>
      <c r="X1244" s="69"/>
      <c r="Y1244" s="70"/>
      <c r="Z1244" s="69">
        <v>0</v>
      </c>
      <c r="AA1244" s="69"/>
      <c r="AB1244" s="69" t="s">
        <v>967</v>
      </c>
      <c r="AC1244" s="69"/>
    </row>
    <row r="1245" spans="1:29" x14ac:dyDescent="0.25">
      <c r="A1245" s="69"/>
      <c r="B1245" s="69"/>
      <c r="C1245" s="69"/>
      <c r="D1245" s="69"/>
      <c r="E1245" s="69"/>
      <c r="F1245" s="69"/>
      <c r="G1245" s="69"/>
      <c r="H1245" s="69"/>
      <c r="I1245" s="69"/>
      <c r="J1245" s="69"/>
      <c r="K1245" s="69"/>
      <c r="L1245" s="69" t="s">
        <v>3767</v>
      </c>
      <c r="M1245" s="70">
        <v>1649.18</v>
      </c>
      <c r="N1245" s="69"/>
      <c r="O1245" s="69"/>
      <c r="P1245" s="69"/>
      <c r="Q1245" s="69"/>
      <c r="R1245" s="69"/>
      <c r="S1245" s="69"/>
      <c r="T1245" s="70"/>
      <c r="U1245" s="69"/>
      <c r="V1245" s="69"/>
      <c r="W1245" s="69"/>
      <c r="X1245" s="69"/>
      <c r="Y1245" s="70"/>
      <c r="Z1245" s="69">
        <v>0</v>
      </c>
      <c r="AA1245" s="69"/>
      <c r="AB1245" s="69" t="s">
        <v>967</v>
      </c>
      <c r="AC1245" s="69"/>
    </row>
    <row r="1246" spans="1:29" x14ac:dyDescent="0.25">
      <c r="A1246" s="69"/>
      <c r="B1246" s="69"/>
      <c r="C1246" s="69"/>
      <c r="D1246" s="69"/>
      <c r="E1246" s="69"/>
      <c r="F1246" s="69"/>
      <c r="G1246" s="69"/>
      <c r="H1246" s="69"/>
      <c r="I1246" s="69"/>
      <c r="J1246" s="69"/>
      <c r="K1246" s="69"/>
      <c r="L1246" s="69" t="s">
        <v>3768</v>
      </c>
      <c r="M1246" s="70">
        <v>22.3</v>
      </c>
      <c r="N1246" s="69"/>
      <c r="O1246" s="69"/>
      <c r="P1246" s="69"/>
      <c r="Q1246" s="69"/>
      <c r="R1246" s="69"/>
      <c r="S1246" s="69"/>
      <c r="T1246" s="70"/>
      <c r="U1246" s="69"/>
      <c r="V1246" s="69"/>
      <c r="W1246" s="69"/>
      <c r="X1246" s="69"/>
      <c r="Y1246" s="70"/>
      <c r="Z1246" s="69">
        <v>0</v>
      </c>
      <c r="AA1246" s="69"/>
      <c r="AB1246" s="69" t="s">
        <v>967</v>
      </c>
      <c r="AC1246" s="69"/>
    </row>
    <row r="1247" spans="1:29" x14ac:dyDescent="0.25">
      <c r="A1247" s="69"/>
      <c r="B1247" s="69"/>
      <c r="C1247" s="69"/>
      <c r="D1247" s="69"/>
      <c r="E1247" s="69"/>
      <c r="F1247" s="69"/>
      <c r="G1247" s="69"/>
      <c r="H1247" s="69"/>
      <c r="I1247" s="69"/>
      <c r="J1247" s="69"/>
      <c r="K1247" s="69"/>
      <c r="L1247" s="69" t="s">
        <v>3769</v>
      </c>
      <c r="M1247" s="70">
        <v>133.56</v>
      </c>
      <c r="N1247" s="69"/>
      <c r="O1247" s="69"/>
      <c r="P1247" s="69"/>
      <c r="Q1247" s="69"/>
      <c r="R1247" s="69"/>
      <c r="S1247" s="69"/>
      <c r="T1247" s="70"/>
      <c r="U1247" s="69"/>
      <c r="V1247" s="69"/>
      <c r="W1247" s="69"/>
      <c r="X1247" s="69"/>
      <c r="Y1247" s="70"/>
      <c r="Z1247" s="69">
        <v>0</v>
      </c>
      <c r="AA1247" s="69"/>
      <c r="AB1247" s="69" t="s">
        <v>1191</v>
      </c>
      <c r="AC1247" s="69"/>
    </row>
    <row r="1248" spans="1:29" x14ac:dyDescent="0.25">
      <c r="A1248" s="71" t="s">
        <v>193</v>
      </c>
      <c r="B1248" s="71"/>
      <c r="C1248" s="71"/>
      <c r="D1248" s="71"/>
      <c r="E1248" s="71"/>
      <c r="F1248" s="71"/>
      <c r="G1248" s="71"/>
      <c r="H1248" s="71"/>
      <c r="I1248" s="71"/>
      <c r="J1248" s="72">
        <v>101512.82</v>
      </c>
      <c r="K1248" s="71"/>
      <c r="L1248" s="71"/>
      <c r="M1248" s="72">
        <v>106433.01999999999</v>
      </c>
      <c r="N1248" s="72">
        <v>-4920.1999999999825</v>
      </c>
      <c r="O1248" s="71"/>
      <c r="P1248" s="71"/>
      <c r="Q1248" s="71"/>
      <c r="R1248" s="71"/>
      <c r="S1248" s="72">
        <v>66633.009999999995</v>
      </c>
      <c r="T1248" s="72">
        <v>0</v>
      </c>
      <c r="U1248" s="71"/>
      <c r="V1248" s="71"/>
      <c r="W1248" s="71"/>
      <c r="X1248" s="72">
        <v>66633.009999999995</v>
      </c>
      <c r="Y1248" s="72">
        <v>0</v>
      </c>
      <c r="Z1248" s="72">
        <v>0</v>
      </c>
      <c r="AA1248" s="69"/>
      <c r="AB1248" s="69"/>
      <c r="AC1248" s="69"/>
    </row>
    <row r="1249" spans="1:29" ht="30" x14ac:dyDescent="0.25">
      <c r="A1249" s="68" t="s">
        <v>3770</v>
      </c>
      <c r="B1249" s="69" t="s">
        <v>3771</v>
      </c>
      <c r="C1249" s="69" t="s">
        <v>3772</v>
      </c>
      <c r="D1249" s="69" t="s">
        <v>3773</v>
      </c>
      <c r="E1249" s="69" t="s">
        <v>3777</v>
      </c>
      <c r="F1249" s="69" t="s">
        <v>1179</v>
      </c>
      <c r="G1249" s="69" t="s">
        <v>3774</v>
      </c>
      <c r="H1249" s="69" t="s">
        <v>3774</v>
      </c>
      <c r="I1249" s="69" t="s">
        <v>962</v>
      </c>
      <c r="J1249" s="70">
        <v>106092.95</v>
      </c>
      <c r="K1249" s="69" t="s">
        <v>3775</v>
      </c>
      <c r="L1249" s="69" t="s">
        <v>3776</v>
      </c>
      <c r="M1249" s="70">
        <v>7285.5</v>
      </c>
      <c r="N1249" s="69"/>
      <c r="O1249" s="69"/>
      <c r="P1249" s="69" t="s">
        <v>1332</v>
      </c>
      <c r="Q1249" s="69" t="s">
        <v>1173</v>
      </c>
      <c r="R1249" s="69"/>
      <c r="S1249" s="70">
        <v>7285.5</v>
      </c>
      <c r="T1249" s="70"/>
      <c r="U1249" s="69"/>
      <c r="V1249" s="69"/>
      <c r="W1249" s="69" t="s">
        <v>1173</v>
      </c>
      <c r="X1249" s="69"/>
      <c r="Y1249" s="70"/>
      <c r="Z1249" s="69">
        <v>0</v>
      </c>
      <c r="AA1249" s="69" t="s">
        <v>989</v>
      </c>
      <c r="AB1249" s="69" t="s">
        <v>1144</v>
      </c>
      <c r="AC1249" s="69"/>
    </row>
    <row r="1250" spans="1:29" x14ac:dyDescent="0.25">
      <c r="A1250" s="69"/>
      <c r="B1250" s="69"/>
      <c r="C1250" s="69"/>
      <c r="D1250" s="69"/>
      <c r="E1250" s="69" t="s">
        <v>3779</v>
      </c>
      <c r="F1250" s="69"/>
      <c r="G1250" s="69"/>
      <c r="H1250" s="69"/>
      <c r="I1250" s="69"/>
      <c r="J1250" s="69"/>
      <c r="K1250" s="69"/>
      <c r="L1250" s="69" t="s">
        <v>3778</v>
      </c>
      <c r="M1250" s="70">
        <v>13900.5</v>
      </c>
      <c r="N1250" s="69"/>
      <c r="O1250" s="69"/>
      <c r="P1250" s="69" t="s">
        <v>1257</v>
      </c>
      <c r="Q1250" s="69" t="s">
        <v>1153</v>
      </c>
      <c r="R1250" s="69"/>
      <c r="S1250" s="70">
        <v>13900.5</v>
      </c>
      <c r="T1250" s="70"/>
      <c r="U1250" s="69"/>
      <c r="V1250" s="69"/>
      <c r="W1250" s="69" t="s">
        <v>1153</v>
      </c>
      <c r="X1250" s="69"/>
      <c r="Y1250" s="70"/>
      <c r="Z1250" s="69">
        <v>0</v>
      </c>
      <c r="AA1250" s="69"/>
      <c r="AB1250" s="69" t="s">
        <v>1144</v>
      </c>
      <c r="AC1250" s="69"/>
    </row>
    <row r="1251" spans="1:29" x14ac:dyDescent="0.25">
      <c r="A1251" s="69"/>
      <c r="B1251" s="69"/>
      <c r="C1251" s="69"/>
      <c r="D1251" s="69"/>
      <c r="E1251" s="69" t="s">
        <v>3781</v>
      </c>
      <c r="F1251" s="69"/>
      <c r="G1251" s="69"/>
      <c r="H1251" s="69"/>
      <c r="I1251" s="69"/>
      <c r="J1251" s="69"/>
      <c r="K1251" s="69"/>
      <c r="L1251" s="69" t="s">
        <v>3780</v>
      </c>
      <c r="M1251" s="70">
        <v>4305</v>
      </c>
      <c r="N1251" s="69"/>
      <c r="O1251" s="69"/>
      <c r="P1251" s="69" t="s">
        <v>2054</v>
      </c>
      <c r="Q1251" s="69" t="s">
        <v>1867</v>
      </c>
      <c r="R1251" s="69"/>
      <c r="S1251" s="70">
        <v>4305</v>
      </c>
      <c r="T1251" s="70"/>
      <c r="U1251" s="69"/>
      <c r="V1251" s="69"/>
      <c r="W1251" s="69" t="s">
        <v>1867</v>
      </c>
      <c r="X1251" s="69"/>
      <c r="Y1251" s="70"/>
      <c r="Z1251" s="69">
        <v>0</v>
      </c>
      <c r="AA1251" s="69"/>
      <c r="AB1251" s="69" t="s">
        <v>1144</v>
      </c>
      <c r="AC1251" s="69"/>
    </row>
    <row r="1252" spans="1:29" x14ac:dyDescent="0.25">
      <c r="A1252" s="69"/>
      <c r="B1252" s="69"/>
      <c r="C1252" s="69"/>
      <c r="D1252" s="69"/>
      <c r="E1252" s="69" t="s">
        <v>3783</v>
      </c>
      <c r="F1252" s="69"/>
      <c r="G1252" s="69"/>
      <c r="H1252" s="69"/>
      <c r="I1252" s="69"/>
      <c r="J1252" s="69"/>
      <c r="K1252" s="69"/>
      <c r="L1252" s="69" t="s">
        <v>3782</v>
      </c>
      <c r="M1252" s="70">
        <v>22792.5</v>
      </c>
      <c r="N1252" s="69"/>
      <c r="O1252" s="69"/>
      <c r="P1252" s="69" t="s">
        <v>2054</v>
      </c>
      <c r="Q1252" s="69" t="s">
        <v>1867</v>
      </c>
      <c r="R1252" s="69"/>
      <c r="S1252" s="70">
        <v>22792.5</v>
      </c>
      <c r="T1252" s="70"/>
      <c r="U1252" s="69"/>
      <c r="V1252" s="69"/>
      <c r="W1252" s="69" t="s">
        <v>1867</v>
      </c>
      <c r="X1252" s="69"/>
      <c r="Y1252" s="70"/>
      <c r="Z1252" s="69">
        <v>0</v>
      </c>
      <c r="AA1252" s="69"/>
      <c r="AB1252" s="69" t="s">
        <v>1144</v>
      </c>
      <c r="AC1252" s="69"/>
    </row>
    <row r="1253" spans="1:29" x14ac:dyDescent="0.25">
      <c r="A1253" s="69"/>
      <c r="B1253" s="69"/>
      <c r="C1253" s="69"/>
      <c r="D1253" s="69"/>
      <c r="E1253" s="69" t="s">
        <v>3785</v>
      </c>
      <c r="F1253" s="69"/>
      <c r="G1253" s="69"/>
      <c r="H1253" s="69"/>
      <c r="I1253" s="69"/>
      <c r="J1253" s="69"/>
      <c r="K1253" s="69"/>
      <c r="L1253" s="69" t="s">
        <v>3784</v>
      </c>
      <c r="M1253" s="70">
        <v>35479.94</v>
      </c>
      <c r="N1253" s="69"/>
      <c r="O1253" s="69"/>
      <c r="P1253" s="69" t="s">
        <v>2054</v>
      </c>
      <c r="Q1253" s="69" t="s">
        <v>1867</v>
      </c>
      <c r="R1253" s="69"/>
      <c r="S1253" s="70">
        <v>35479.94</v>
      </c>
      <c r="T1253" s="70"/>
      <c r="U1253" s="69"/>
      <c r="V1253" s="69"/>
      <c r="W1253" s="69" t="s">
        <v>1867</v>
      </c>
      <c r="X1253" s="69"/>
      <c r="Y1253" s="70"/>
      <c r="Z1253" s="69">
        <v>0</v>
      </c>
      <c r="AA1253" s="69"/>
      <c r="AB1253" s="69" t="s">
        <v>1144</v>
      </c>
      <c r="AC1253" s="69"/>
    </row>
    <row r="1254" spans="1:29" x14ac:dyDescent="0.25">
      <c r="A1254" s="71" t="s">
        <v>193</v>
      </c>
      <c r="B1254" s="71"/>
      <c r="C1254" s="71"/>
      <c r="D1254" s="71"/>
      <c r="E1254" s="71"/>
      <c r="F1254" s="71"/>
      <c r="G1254" s="71"/>
      <c r="H1254" s="71"/>
      <c r="I1254" s="71"/>
      <c r="J1254" s="72">
        <v>106092.95</v>
      </c>
      <c r="K1254" s="71"/>
      <c r="L1254" s="71"/>
      <c r="M1254" s="72">
        <v>83763.44</v>
      </c>
      <c r="N1254" s="72">
        <v>22329.509999999995</v>
      </c>
      <c r="O1254" s="71"/>
      <c r="P1254" s="71"/>
      <c r="Q1254" s="71"/>
      <c r="R1254" s="71"/>
      <c r="S1254" s="72">
        <v>83763.44</v>
      </c>
      <c r="T1254" s="72">
        <v>0</v>
      </c>
      <c r="U1254" s="71"/>
      <c r="V1254" s="71"/>
      <c r="W1254" s="71"/>
      <c r="X1254" s="72">
        <v>83763.44</v>
      </c>
      <c r="Y1254" s="72">
        <v>0</v>
      </c>
      <c r="Z1254" s="72">
        <v>0</v>
      </c>
      <c r="AA1254" s="69"/>
      <c r="AB1254" s="69"/>
      <c r="AC1254" s="69"/>
    </row>
    <row r="1255" spans="1:29" ht="20" x14ac:dyDescent="0.25">
      <c r="A1255" s="68" t="s">
        <v>3786</v>
      </c>
      <c r="B1255" s="69" t="s">
        <v>3787</v>
      </c>
      <c r="C1255" s="69" t="s">
        <v>3788</v>
      </c>
      <c r="D1255" s="69" t="s">
        <v>1215</v>
      </c>
      <c r="E1255" s="69" t="s">
        <v>3790</v>
      </c>
      <c r="F1255" s="69" t="s">
        <v>1722</v>
      </c>
      <c r="G1255" s="69" t="s">
        <v>2288</v>
      </c>
      <c r="H1255" s="69" t="s">
        <v>3327</v>
      </c>
      <c r="I1255" s="69" t="s">
        <v>962</v>
      </c>
      <c r="J1255" s="70">
        <v>2784</v>
      </c>
      <c r="K1255" s="69" t="s">
        <v>3775</v>
      </c>
      <c r="L1255" s="69" t="s">
        <v>3789</v>
      </c>
      <c r="M1255" s="70">
        <v>2619.1</v>
      </c>
      <c r="N1255" s="69"/>
      <c r="O1255" s="69"/>
      <c r="P1255" s="69" t="s">
        <v>2276</v>
      </c>
      <c r="Q1255" s="69" t="s">
        <v>1211</v>
      </c>
      <c r="R1255" s="69"/>
      <c r="S1255" s="70">
        <v>2619.1</v>
      </c>
      <c r="T1255" s="70"/>
      <c r="U1255" s="69"/>
      <c r="V1255" s="69"/>
      <c r="W1255" s="69" t="s">
        <v>1211</v>
      </c>
      <c r="X1255" s="69"/>
      <c r="Y1255" s="70"/>
      <c r="Z1255" s="69">
        <v>0</v>
      </c>
      <c r="AA1255" s="69" t="s">
        <v>989</v>
      </c>
      <c r="AB1255" s="69" t="s">
        <v>1144</v>
      </c>
      <c r="AC1255" s="69"/>
    </row>
    <row r="1256" spans="1:29" x14ac:dyDescent="0.25">
      <c r="A1256" s="71" t="s">
        <v>193</v>
      </c>
      <c r="B1256" s="71"/>
      <c r="C1256" s="71"/>
      <c r="D1256" s="71"/>
      <c r="E1256" s="71"/>
      <c r="F1256" s="71"/>
      <c r="G1256" s="71"/>
      <c r="H1256" s="71"/>
      <c r="I1256" s="71"/>
      <c r="J1256" s="72">
        <v>2784</v>
      </c>
      <c r="K1256" s="71"/>
      <c r="L1256" s="71"/>
      <c r="M1256" s="72">
        <v>2619.1</v>
      </c>
      <c r="N1256" s="72">
        <v>164.90000000000009</v>
      </c>
      <c r="O1256" s="71"/>
      <c r="P1256" s="71"/>
      <c r="Q1256" s="71"/>
      <c r="R1256" s="71"/>
      <c r="S1256" s="72">
        <v>2619.1</v>
      </c>
      <c r="T1256" s="72">
        <v>0</v>
      </c>
      <c r="U1256" s="71"/>
      <c r="V1256" s="71"/>
      <c r="W1256" s="71"/>
      <c r="X1256" s="72">
        <v>2619.1</v>
      </c>
      <c r="Y1256" s="72">
        <v>0</v>
      </c>
      <c r="Z1256" s="72">
        <v>0</v>
      </c>
      <c r="AA1256" s="69"/>
      <c r="AB1256" s="69"/>
      <c r="AC1256" s="69"/>
    </row>
    <row r="1257" spans="1:29" ht="30" x14ac:dyDescent="0.25">
      <c r="A1257" s="68" t="s">
        <v>3791</v>
      </c>
      <c r="B1257" s="69" t="s">
        <v>1015</v>
      </c>
      <c r="C1257" s="69" t="s">
        <v>3792</v>
      </c>
      <c r="D1257" s="69" t="s">
        <v>1649</v>
      </c>
      <c r="E1257" s="69"/>
      <c r="F1257" s="69"/>
      <c r="G1257" s="69" t="s">
        <v>3793</v>
      </c>
      <c r="H1257" s="69" t="s">
        <v>1917</v>
      </c>
      <c r="I1257" s="69"/>
      <c r="J1257" s="70">
        <v>6000</v>
      </c>
      <c r="K1257" s="69" t="s">
        <v>3775</v>
      </c>
      <c r="L1257" s="69"/>
      <c r="M1257" s="69"/>
      <c r="N1257" s="69"/>
      <c r="O1257" s="69"/>
      <c r="P1257" s="69"/>
      <c r="Q1257" s="69"/>
      <c r="R1257" s="69"/>
      <c r="S1257" s="69"/>
      <c r="T1257" s="69"/>
      <c r="U1257" s="69"/>
      <c r="V1257" s="69"/>
      <c r="W1257" s="69"/>
      <c r="X1257" s="69"/>
      <c r="Y1257" s="69"/>
      <c r="Z1257" s="69"/>
      <c r="AA1257" s="69" t="s">
        <v>966</v>
      </c>
      <c r="AB1257" s="69"/>
      <c r="AC1257" s="69" t="s">
        <v>3794</v>
      </c>
    </row>
    <row r="1258" spans="1:29" x14ac:dyDescent="0.25">
      <c r="A1258" s="71" t="s">
        <v>193</v>
      </c>
      <c r="B1258" s="71"/>
      <c r="C1258" s="71"/>
      <c r="D1258" s="71"/>
      <c r="E1258" s="71"/>
      <c r="F1258" s="71"/>
      <c r="G1258" s="71"/>
      <c r="H1258" s="71"/>
      <c r="I1258" s="71"/>
      <c r="J1258" s="72">
        <v>6000</v>
      </c>
      <c r="K1258" s="71"/>
      <c r="L1258" s="71"/>
      <c r="M1258" s="72">
        <v>0</v>
      </c>
      <c r="N1258" s="72">
        <v>6000</v>
      </c>
      <c r="O1258" s="71"/>
      <c r="P1258" s="71"/>
      <c r="Q1258" s="71"/>
      <c r="R1258" s="71"/>
      <c r="S1258" s="72">
        <v>0</v>
      </c>
      <c r="T1258" s="72">
        <v>0</v>
      </c>
      <c r="U1258" s="71"/>
      <c r="V1258" s="71"/>
      <c r="W1258" s="71"/>
      <c r="X1258" s="72">
        <v>0</v>
      </c>
      <c r="Y1258" s="72">
        <v>0</v>
      </c>
      <c r="Z1258" s="72">
        <v>0</v>
      </c>
      <c r="AA1258" s="69"/>
      <c r="AB1258" s="69"/>
      <c r="AC1258" s="69"/>
    </row>
    <row r="1259" spans="1:29" ht="20" x14ac:dyDescent="0.25">
      <c r="A1259" s="68" t="s">
        <v>3795</v>
      </c>
      <c r="B1259" s="69" t="s">
        <v>1133</v>
      </c>
      <c r="C1259" s="69" t="s">
        <v>3796</v>
      </c>
      <c r="D1259" s="69" t="s">
        <v>3797</v>
      </c>
      <c r="E1259" s="69" t="s">
        <v>3801</v>
      </c>
      <c r="F1259" s="69" t="s">
        <v>1136</v>
      </c>
      <c r="G1259" s="69" t="s">
        <v>2706</v>
      </c>
      <c r="H1259" s="69" t="s">
        <v>3798</v>
      </c>
      <c r="I1259" s="69" t="s">
        <v>962</v>
      </c>
      <c r="J1259" s="70">
        <v>5632.55</v>
      </c>
      <c r="K1259" s="69" t="s">
        <v>3799</v>
      </c>
      <c r="L1259" s="69" t="s">
        <v>3800</v>
      </c>
      <c r="M1259" s="70">
        <v>5632.55</v>
      </c>
      <c r="N1259" s="69"/>
      <c r="O1259" s="69"/>
      <c r="P1259" s="69" t="s">
        <v>3802</v>
      </c>
      <c r="Q1259" s="69" t="s">
        <v>1414</v>
      </c>
      <c r="R1259" s="69"/>
      <c r="S1259" s="70">
        <v>5632.55</v>
      </c>
      <c r="T1259" s="70"/>
      <c r="U1259" s="69" t="s">
        <v>1143</v>
      </c>
      <c r="V1259" s="73">
        <v>38</v>
      </c>
      <c r="W1259" s="69" t="s">
        <v>1143</v>
      </c>
      <c r="X1259" s="69"/>
      <c r="Y1259" s="70"/>
      <c r="Z1259" s="69">
        <v>0</v>
      </c>
      <c r="AA1259" s="69" t="s">
        <v>989</v>
      </c>
      <c r="AB1259" s="69" t="s">
        <v>1144</v>
      </c>
      <c r="AC1259" s="69"/>
    </row>
    <row r="1260" spans="1:29" x14ac:dyDescent="0.25">
      <c r="A1260" s="71" t="s">
        <v>193</v>
      </c>
      <c r="B1260" s="71"/>
      <c r="C1260" s="71"/>
      <c r="D1260" s="71"/>
      <c r="E1260" s="71"/>
      <c r="F1260" s="71"/>
      <c r="G1260" s="71"/>
      <c r="H1260" s="71"/>
      <c r="I1260" s="71"/>
      <c r="J1260" s="72">
        <v>5632.55</v>
      </c>
      <c r="K1260" s="71"/>
      <c r="L1260" s="71"/>
      <c r="M1260" s="72">
        <v>5632.55</v>
      </c>
      <c r="N1260" s="72">
        <v>0</v>
      </c>
      <c r="O1260" s="71"/>
      <c r="P1260" s="71"/>
      <c r="Q1260" s="71"/>
      <c r="R1260" s="71"/>
      <c r="S1260" s="72">
        <v>5632.55</v>
      </c>
      <c r="T1260" s="72">
        <v>5632.55</v>
      </c>
      <c r="U1260" s="71"/>
      <c r="V1260" s="71"/>
      <c r="W1260" s="71"/>
      <c r="X1260" s="72">
        <v>0</v>
      </c>
      <c r="Y1260" s="72">
        <v>0</v>
      </c>
      <c r="Z1260" s="72">
        <v>5632.55</v>
      </c>
      <c r="AA1260" s="69"/>
      <c r="AB1260" s="69"/>
      <c r="AC1260" s="69"/>
    </row>
    <row r="1261" spans="1:29" ht="20" x14ac:dyDescent="0.25">
      <c r="A1261" s="68" t="s">
        <v>3803</v>
      </c>
      <c r="B1261" s="69" t="s">
        <v>1133</v>
      </c>
      <c r="C1261" s="69" t="s">
        <v>3804</v>
      </c>
      <c r="D1261" s="69" t="s">
        <v>3797</v>
      </c>
      <c r="E1261" s="69" t="s">
        <v>3806</v>
      </c>
      <c r="F1261" s="69" t="s">
        <v>1136</v>
      </c>
      <c r="G1261" s="69" t="s">
        <v>1828</v>
      </c>
      <c r="H1261" s="69" t="s">
        <v>3798</v>
      </c>
      <c r="I1261" s="69" t="s">
        <v>962</v>
      </c>
      <c r="J1261" s="70">
        <v>4181.2299999999996</v>
      </c>
      <c r="K1261" s="69" t="s">
        <v>3799</v>
      </c>
      <c r="L1261" s="69" t="s">
        <v>3805</v>
      </c>
      <c r="M1261" s="70">
        <v>4181.2299999999996</v>
      </c>
      <c r="N1261" s="69"/>
      <c r="O1261" s="69"/>
      <c r="P1261" s="69" t="s">
        <v>3802</v>
      </c>
      <c r="Q1261" s="69" t="s">
        <v>1414</v>
      </c>
      <c r="R1261" s="69"/>
      <c r="S1261" s="70">
        <v>4181.2299999999996</v>
      </c>
      <c r="T1261" s="70"/>
      <c r="U1261" s="69" t="s">
        <v>1143</v>
      </c>
      <c r="V1261" s="73">
        <v>38</v>
      </c>
      <c r="W1261" s="69" t="s">
        <v>1143</v>
      </c>
      <c r="X1261" s="69"/>
      <c r="Y1261" s="70"/>
      <c r="Z1261" s="69">
        <v>0</v>
      </c>
      <c r="AA1261" s="69" t="s">
        <v>989</v>
      </c>
      <c r="AB1261" s="69" t="s">
        <v>1144</v>
      </c>
      <c r="AC1261" s="69"/>
    </row>
    <row r="1262" spans="1:29" x14ac:dyDescent="0.25">
      <c r="A1262" s="71" t="s">
        <v>193</v>
      </c>
      <c r="B1262" s="71"/>
      <c r="C1262" s="71"/>
      <c r="D1262" s="71"/>
      <c r="E1262" s="71"/>
      <c r="F1262" s="71"/>
      <c r="G1262" s="71"/>
      <c r="H1262" s="71"/>
      <c r="I1262" s="71"/>
      <c r="J1262" s="72">
        <v>4181.2299999999996</v>
      </c>
      <c r="K1262" s="71"/>
      <c r="L1262" s="71"/>
      <c r="M1262" s="72">
        <v>4181.2299999999996</v>
      </c>
      <c r="N1262" s="72">
        <v>0</v>
      </c>
      <c r="O1262" s="71"/>
      <c r="P1262" s="71"/>
      <c r="Q1262" s="71"/>
      <c r="R1262" s="71"/>
      <c r="S1262" s="72">
        <v>4181.2299999999996</v>
      </c>
      <c r="T1262" s="72">
        <v>4181.2299999999996</v>
      </c>
      <c r="U1262" s="71"/>
      <c r="V1262" s="71"/>
      <c r="W1262" s="71"/>
      <c r="X1262" s="72">
        <v>0</v>
      </c>
      <c r="Y1262" s="72">
        <v>0</v>
      </c>
      <c r="Z1262" s="72">
        <v>4181.2299999999996</v>
      </c>
      <c r="AA1262" s="69"/>
      <c r="AB1262" s="69"/>
      <c r="AC1262" s="69"/>
    </row>
    <row r="1263" spans="1:29" ht="20" x14ac:dyDescent="0.25">
      <c r="A1263" s="68" t="s">
        <v>3807</v>
      </c>
      <c r="B1263" s="69" t="s">
        <v>3808</v>
      </c>
      <c r="C1263" s="69" t="s">
        <v>3809</v>
      </c>
      <c r="D1263" s="69" t="s">
        <v>3797</v>
      </c>
      <c r="E1263" s="69" t="s">
        <v>3811</v>
      </c>
      <c r="F1263" s="69" t="s">
        <v>1136</v>
      </c>
      <c r="G1263" s="69" t="s">
        <v>1234</v>
      </c>
      <c r="H1263" s="69" t="s">
        <v>1966</v>
      </c>
      <c r="I1263" s="69" t="s">
        <v>962</v>
      </c>
      <c r="J1263" s="70">
        <v>42313.63</v>
      </c>
      <c r="K1263" s="69" t="s">
        <v>3799</v>
      </c>
      <c r="L1263" s="69" t="s">
        <v>3810</v>
      </c>
      <c r="M1263" s="70">
        <v>42313.63</v>
      </c>
      <c r="N1263" s="69"/>
      <c r="O1263" s="69"/>
      <c r="P1263" s="69" t="s">
        <v>1977</v>
      </c>
      <c r="Q1263" s="69" t="s">
        <v>1251</v>
      </c>
      <c r="R1263" s="69"/>
      <c r="S1263" s="70">
        <v>42313.63</v>
      </c>
      <c r="T1263" s="70"/>
      <c r="U1263" s="69" t="s">
        <v>1251</v>
      </c>
      <c r="V1263" s="73">
        <v>36</v>
      </c>
      <c r="W1263" s="69" t="s">
        <v>1251</v>
      </c>
      <c r="X1263" s="69"/>
      <c r="Y1263" s="70"/>
      <c r="Z1263" s="69">
        <v>0</v>
      </c>
      <c r="AA1263" s="69" t="s">
        <v>989</v>
      </c>
      <c r="AB1263" s="69" t="s">
        <v>1144</v>
      </c>
      <c r="AC1263" s="69"/>
    </row>
    <row r="1264" spans="1:29" x14ac:dyDescent="0.25">
      <c r="A1264" s="71" t="s">
        <v>193</v>
      </c>
      <c r="B1264" s="71"/>
      <c r="C1264" s="71"/>
      <c r="D1264" s="71"/>
      <c r="E1264" s="71"/>
      <c r="F1264" s="71"/>
      <c r="G1264" s="71"/>
      <c r="H1264" s="71"/>
      <c r="I1264" s="71"/>
      <c r="J1264" s="72">
        <v>42313.63</v>
      </c>
      <c r="K1264" s="71"/>
      <c r="L1264" s="71"/>
      <c r="M1264" s="72">
        <v>42313.63</v>
      </c>
      <c r="N1264" s="72">
        <v>0</v>
      </c>
      <c r="O1264" s="71"/>
      <c r="P1264" s="71"/>
      <c r="Q1264" s="71"/>
      <c r="R1264" s="71"/>
      <c r="S1264" s="72">
        <v>42313.63</v>
      </c>
      <c r="T1264" s="72">
        <v>42313.63</v>
      </c>
      <c r="U1264" s="71"/>
      <c r="V1264" s="71"/>
      <c r="W1264" s="71"/>
      <c r="X1264" s="72">
        <v>0</v>
      </c>
      <c r="Y1264" s="72">
        <v>0</v>
      </c>
      <c r="Z1264" s="72">
        <v>42313.63</v>
      </c>
      <c r="AA1264" s="69"/>
      <c r="AB1264" s="69"/>
      <c r="AC1264" s="69"/>
    </row>
    <row r="1265" spans="1:29" ht="20" x14ac:dyDescent="0.25">
      <c r="A1265" s="68" t="s">
        <v>3812</v>
      </c>
      <c r="B1265" s="69" t="s">
        <v>3813</v>
      </c>
      <c r="C1265" s="69" t="s">
        <v>3814</v>
      </c>
      <c r="D1265" s="69" t="s">
        <v>3797</v>
      </c>
      <c r="E1265" s="69" t="s">
        <v>3817</v>
      </c>
      <c r="F1265" s="69" t="s">
        <v>1136</v>
      </c>
      <c r="G1265" s="69" t="s">
        <v>3815</v>
      </c>
      <c r="H1265" s="69" t="s">
        <v>1950</v>
      </c>
      <c r="I1265" s="69" t="s">
        <v>962</v>
      </c>
      <c r="J1265" s="70">
        <v>23496.48</v>
      </c>
      <c r="K1265" s="69" t="s">
        <v>3799</v>
      </c>
      <c r="L1265" s="69" t="s">
        <v>3816</v>
      </c>
      <c r="M1265" s="70">
        <v>23496.48</v>
      </c>
      <c r="N1265" s="69"/>
      <c r="O1265" s="69"/>
      <c r="P1265" s="69" t="s">
        <v>3818</v>
      </c>
      <c r="Q1265" s="69" t="s">
        <v>1153</v>
      </c>
      <c r="R1265" s="69"/>
      <c r="S1265" s="70">
        <v>23496.48</v>
      </c>
      <c r="T1265" s="70"/>
      <c r="U1265" s="69" t="s">
        <v>988</v>
      </c>
      <c r="V1265" s="73">
        <v>42</v>
      </c>
      <c r="W1265" s="69" t="s">
        <v>988</v>
      </c>
      <c r="X1265" s="69"/>
      <c r="Y1265" s="70"/>
      <c r="Z1265" s="69">
        <v>0</v>
      </c>
      <c r="AA1265" s="69" t="s">
        <v>989</v>
      </c>
      <c r="AB1265" s="69" t="s">
        <v>1144</v>
      </c>
      <c r="AC1265" s="69"/>
    </row>
    <row r="1266" spans="1:29" x14ac:dyDescent="0.25">
      <c r="A1266" s="71" t="s">
        <v>193</v>
      </c>
      <c r="B1266" s="71"/>
      <c r="C1266" s="71"/>
      <c r="D1266" s="71"/>
      <c r="E1266" s="71"/>
      <c r="F1266" s="71"/>
      <c r="G1266" s="71"/>
      <c r="H1266" s="71"/>
      <c r="I1266" s="71"/>
      <c r="J1266" s="72">
        <v>23496.48</v>
      </c>
      <c r="K1266" s="71"/>
      <c r="L1266" s="71"/>
      <c r="M1266" s="72">
        <v>23496.48</v>
      </c>
      <c r="N1266" s="72">
        <v>0</v>
      </c>
      <c r="O1266" s="71"/>
      <c r="P1266" s="71"/>
      <c r="Q1266" s="71"/>
      <c r="R1266" s="71"/>
      <c r="S1266" s="72">
        <v>23496.48</v>
      </c>
      <c r="T1266" s="72">
        <v>23496.48</v>
      </c>
      <c r="U1266" s="71"/>
      <c r="V1266" s="71"/>
      <c r="W1266" s="71"/>
      <c r="X1266" s="72">
        <v>0</v>
      </c>
      <c r="Y1266" s="72">
        <v>0</v>
      </c>
      <c r="Z1266" s="72">
        <v>23496.48</v>
      </c>
      <c r="AA1266" s="69"/>
      <c r="AB1266" s="69"/>
      <c r="AC1266" s="69"/>
    </row>
    <row r="1267" spans="1:29" ht="60" x14ac:dyDescent="0.25">
      <c r="A1267" s="68" t="s">
        <v>3819</v>
      </c>
      <c r="B1267" s="69" t="s">
        <v>3820</v>
      </c>
      <c r="C1267" s="69" t="s">
        <v>3821</v>
      </c>
      <c r="D1267" s="69" t="s">
        <v>3822</v>
      </c>
      <c r="E1267" s="69" t="s">
        <v>3825</v>
      </c>
      <c r="F1267" s="69" t="s">
        <v>1136</v>
      </c>
      <c r="G1267" s="69" t="s">
        <v>3823</v>
      </c>
      <c r="H1267" s="69" t="s">
        <v>3798</v>
      </c>
      <c r="I1267" s="69" t="s">
        <v>962</v>
      </c>
      <c r="J1267" s="70">
        <v>37496.230000000003</v>
      </c>
      <c r="K1267" s="69" t="s">
        <v>3799</v>
      </c>
      <c r="L1267" s="69" t="s">
        <v>3824</v>
      </c>
      <c r="M1267" s="70">
        <v>37496.230000000003</v>
      </c>
      <c r="N1267" s="69"/>
      <c r="O1267" s="69"/>
      <c r="P1267" s="69" t="s">
        <v>3826</v>
      </c>
      <c r="Q1267" s="69" t="s">
        <v>970</v>
      </c>
      <c r="R1267" s="69"/>
      <c r="S1267" s="70">
        <v>37496.230000000003</v>
      </c>
      <c r="T1267" s="70"/>
      <c r="U1267" s="69" t="s">
        <v>965</v>
      </c>
      <c r="V1267" s="73">
        <v>45</v>
      </c>
      <c r="W1267" s="69" t="s">
        <v>965</v>
      </c>
      <c r="X1267" s="69"/>
      <c r="Y1267" s="70"/>
      <c r="Z1267" s="69">
        <v>0</v>
      </c>
      <c r="AA1267" s="69" t="s">
        <v>989</v>
      </c>
      <c r="AB1267" s="69" t="s">
        <v>1144</v>
      </c>
      <c r="AC1267" s="69"/>
    </row>
    <row r="1268" spans="1:29" x14ac:dyDescent="0.25">
      <c r="A1268" s="71" t="s">
        <v>193</v>
      </c>
      <c r="B1268" s="71"/>
      <c r="C1268" s="71"/>
      <c r="D1268" s="71"/>
      <c r="E1268" s="71"/>
      <c r="F1268" s="71"/>
      <c r="G1268" s="71"/>
      <c r="H1268" s="71"/>
      <c r="I1268" s="71"/>
      <c r="J1268" s="72">
        <v>37496.230000000003</v>
      </c>
      <c r="K1268" s="71"/>
      <c r="L1268" s="71"/>
      <c r="M1268" s="72">
        <v>37496.230000000003</v>
      </c>
      <c r="N1268" s="72">
        <v>0</v>
      </c>
      <c r="O1268" s="71"/>
      <c r="P1268" s="71"/>
      <c r="Q1268" s="71"/>
      <c r="R1268" s="71"/>
      <c r="S1268" s="72">
        <v>37496.230000000003</v>
      </c>
      <c r="T1268" s="72">
        <v>37496.230000000003</v>
      </c>
      <c r="U1268" s="71"/>
      <c r="V1268" s="71"/>
      <c r="W1268" s="71"/>
      <c r="X1268" s="72">
        <v>0</v>
      </c>
      <c r="Y1268" s="72">
        <v>0</v>
      </c>
      <c r="Z1268" s="72">
        <v>37496.230000000003</v>
      </c>
      <c r="AA1268" s="69"/>
      <c r="AB1268" s="69"/>
      <c r="AC1268" s="69"/>
    </row>
    <row r="1269" spans="1:29" ht="40" x14ac:dyDescent="0.25">
      <c r="A1269" s="68" t="s">
        <v>3827</v>
      </c>
      <c r="B1269" s="69" t="s">
        <v>3828</v>
      </c>
      <c r="C1269" s="69" t="s">
        <v>3829</v>
      </c>
      <c r="D1269" s="69" t="s">
        <v>3830</v>
      </c>
      <c r="E1269" s="69" t="s">
        <v>3833</v>
      </c>
      <c r="F1269" s="69" t="s">
        <v>1136</v>
      </c>
      <c r="G1269" s="69" t="s">
        <v>3831</v>
      </c>
      <c r="H1269" s="69" t="s">
        <v>1242</v>
      </c>
      <c r="I1269" s="69" t="s">
        <v>962</v>
      </c>
      <c r="J1269" s="70">
        <v>40167.5</v>
      </c>
      <c r="K1269" s="69" t="s">
        <v>3799</v>
      </c>
      <c r="L1269" s="69" t="s">
        <v>3832</v>
      </c>
      <c r="M1269" s="70">
        <v>40167.5</v>
      </c>
      <c r="N1269" s="69"/>
      <c r="O1269" s="69"/>
      <c r="P1269" s="69" t="s">
        <v>2781</v>
      </c>
      <c r="Q1269" s="69" t="s">
        <v>1379</v>
      </c>
      <c r="R1269" s="69"/>
      <c r="S1269" s="70">
        <v>40167.5</v>
      </c>
      <c r="T1269" s="70"/>
      <c r="U1269" s="69" t="s">
        <v>1378</v>
      </c>
      <c r="V1269" s="73">
        <v>39</v>
      </c>
      <c r="W1269" s="69" t="s">
        <v>1378</v>
      </c>
      <c r="X1269" s="69"/>
      <c r="Y1269" s="70"/>
      <c r="Z1269" s="69">
        <v>0</v>
      </c>
      <c r="AA1269" s="69" t="s">
        <v>989</v>
      </c>
      <c r="AB1269" s="69" t="s">
        <v>1144</v>
      </c>
      <c r="AC1269" s="69"/>
    </row>
    <row r="1270" spans="1:29" x14ac:dyDescent="0.25">
      <c r="A1270" s="71" t="s">
        <v>193</v>
      </c>
      <c r="B1270" s="71"/>
      <c r="C1270" s="71"/>
      <c r="D1270" s="71"/>
      <c r="E1270" s="71"/>
      <c r="F1270" s="71"/>
      <c r="G1270" s="71"/>
      <c r="H1270" s="71"/>
      <c r="I1270" s="71"/>
      <c r="J1270" s="72">
        <v>40167.5</v>
      </c>
      <c r="K1270" s="71"/>
      <c r="L1270" s="71"/>
      <c r="M1270" s="72">
        <v>40167.5</v>
      </c>
      <c r="N1270" s="72">
        <v>0</v>
      </c>
      <c r="O1270" s="71"/>
      <c r="P1270" s="71"/>
      <c r="Q1270" s="71"/>
      <c r="R1270" s="71"/>
      <c r="S1270" s="72">
        <v>40167.5</v>
      </c>
      <c r="T1270" s="72">
        <v>40167.5</v>
      </c>
      <c r="U1270" s="71"/>
      <c r="V1270" s="71"/>
      <c r="W1270" s="71"/>
      <c r="X1270" s="72">
        <v>0</v>
      </c>
      <c r="Y1270" s="72">
        <v>0</v>
      </c>
      <c r="Z1270" s="72">
        <v>40167.5</v>
      </c>
      <c r="AA1270" s="69"/>
      <c r="AB1270" s="69"/>
      <c r="AC1270" s="69"/>
    </row>
    <row r="1271" spans="1:29" ht="20" x14ac:dyDescent="0.25">
      <c r="A1271" s="68" t="s">
        <v>3834</v>
      </c>
      <c r="B1271" s="69" t="s">
        <v>2906</v>
      </c>
      <c r="C1271" s="69" t="s">
        <v>3835</v>
      </c>
      <c r="D1271" s="69" t="s">
        <v>3797</v>
      </c>
      <c r="E1271" s="69" t="s">
        <v>3838</v>
      </c>
      <c r="F1271" s="69" t="s">
        <v>1136</v>
      </c>
      <c r="G1271" s="69" t="s">
        <v>3836</v>
      </c>
      <c r="H1271" s="69" t="s">
        <v>1849</v>
      </c>
      <c r="I1271" s="69" t="s">
        <v>962</v>
      </c>
      <c r="J1271" s="70">
        <v>24876.46</v>
      </c>
      <c r="K1271" s="69" t="s">
        <v>3799</v>
      </c>
      <c r="L1271" s="69" t="s">
        <v>3837</v>
      </c>
      <c r="M1271" s="70">
        <v>24876.46</v>
      </c>
      <c r="N1271" s="69"/>
      <c r="O1271" s="69"/>
      <c r="P1271" s="69" t="s">
        <v>1152</v>
      </c>
      <c r="Q1271" s="69" t="s">
        <v>1379</v>
      </c>
      <c r="R1271" s="69"/>
      <c r="S1271" s="70">
        <v>24876.46</v>
      </c>
      <c r="T1271" s="70"/>
      <c r="U1271" s="69" t="s">
        <v>1378</v>
      </c>
      <c r="V1271" s="73">
        <v>40</v>
      </c>
      <c r="W1271" s="69" t="s">
        <v>1378</v>
      </c>
      <c r="X1271" s="69"/>
      <c r="Y1271" s="70"/>
      <c r="Z1271" s="69">
        <v>0</v>
      </c>
      <c r="AA1271" s="69" t="s">
        <v>989</v>
      </c>
      <c r="AB1271" s="69" t="s">
        <v>1144</v>
      </c>
      <c r="AC1271" s="69"/>
    </row>
    <row r="1272" spans="1:29" x14ac:dyDescent="0.25">
      <c r="A1272" s="71" t="s">
        <v>193</v>
      </c>
      <c r="B1272" s="71"/>
      <c r="C1272" s="71"/>
      <c r="D1272" s="71"/>
      <c r="E1272" s="71"/>
      <c r="F1272" s="71"/>
      <c r="G1272" s="71"/>
      <c r="H1272" s="71"/>
      <c r="I1272" s="71"/>
      <c r="J1272" s="72">
        <v>24876.46</v>
      </c>
      <c r="K1272" s="71"/>
      <c r="L1272" s="71"/>
      <c r="M1272" s="72">
        <v>24876.46</v>
      </c>
      <c r="N1272" s="72">
        <v>0</v>
      </c>
      <c r="O1272" s="71"/>
      <c r="P1272" s="71"/>
      <c r="Q1272" s="71"/>
      <c r="R1272" s="71"/>
      <c r="S1272" s="72">
        <v>24876.46</v>
      </c>
      <c r="T1272" s="72">
        <v>24876.46</v>
      </c>
      <c r="U1272" s="71"/>
      <c r="V1272" s="71"/>
      <c r="W1272" s="71"/>
      <c r="X1272" s="72">
        <v>0</v>
      </c>
      <c r="Y1272" s="72">
        <v>0</v>
      </c>
      <c r="Z1272" s="72">
        <v>24876.46</v>
      </c>
      <c r="AA1272" s="69"/>
      <c r="AB1272" s="69"/>
      <c r="AC1272" s="69"/>
    </row>
    <row r="1273" spans="1:29" ht="20" x14ac:dyDescent="0.25">
      <c r="A1273" s="68" t="s">
        <v>3839</v>
      </c>
      <c r="B1273" s="69" t="s">
        <v>2906</v>
      </c>
      <c r="C1273" s="69" t="s">
        <v>3840</v>
      </c>
      <c r="D1273" s="69" t="s">
        <v>3797</v>
      </c>
      <c r="E1273" s="69" t="s">
        <v>3843</v>
      </c>
      <c r="F1273" s="69" t="s">
        <v>1136</v>
      </c>
      <c r="G1273" s="69" t="s">
        <v>3841</v>
      </c>
      <c r="H1273" s="69" t="s">
        <v>1138</v>
      </c>
      <c r="I1273" s="69" t="s">
        <v>962</v>
      </c>
      <c r="J1273" s="70">
        <v>39963.14</v>
      </c>
      <c r="K1273" s="69" t="s">
        <v>3799</v>
      </c>
      <c r="L1273" s="69" t="s">
        <v>3842</v>
      </c>
      <c r="M1273" s="70">
        <v>39963.14</v>
      </c>
      <c r="N1273" s="69"/>
      <c r="O1273" s="69"/>
      <c r="P1273" s="69" t="s">
        <v>1424</v>
      </c>
      <c r="Q1273" s="69" t="s">
        <v>1259</v>
      </c>
      <c r="R1273" s="69"/>
      <c r="S1273" s="70">
        <v>39963.14</v>
      </c>
      <c r="T1273" s="70"/>
      <c r="U1273" s="69" t="s">
        <v>1367</v>
      </c>
      <c r="V1273" s="73">
        <v>38</v>
      </c>
      <c r="W1273" s="69" t="s">
        <v>1367</v>
      </c>
      <c r="X1273" s="69"/>
      <c r="Y1273" s="70"/>
      <c r="Z1273" s="69">
        <v>0</v>
      </c>
      <c r="AA1273" s="69" t="s">
        <v>989</v>
      </c>
      <c r="AB1273" s="69" t="s">
        <v>1144</v>
      </c>
      <c r="AC1273" s="69"/>
    </row>
    <row r="1274" spans="1:29" x14ac:dyDescent="0.25">
      <c r="A1274" s="71" t="s">
        <v>193</v>
      </c>
      <c r="B1274" s="71"/>
      <c r="C1274" s="71"/>
      <c r="D1274" s="71"/>
      <c r="E1274" s="71"/>
      <c r="F1274" s="71"/>
      <c r="G1274" s="71"/>
      <c r="H1274" s="71"/>
      <c r="I1274" s="71"/>
      <c r="J1274" s="72">
        <v>39963.14</v>
      </c>
      <c r="K1274" s="71"/>
      <c r="L1274" s="71"/>
      <c r="M1274" s="72">
        <v>39963.14</v>
      </c>
      <c r="N1274" s="72">
        <v>0</v>
      </c>
      <c r="O1274" s="71"/>
      <c r="P1274" s="71"/>
      <c r="Q1274" s="71"/>
      <c r="R1274" s="71"/>
      <c r="S1274" s="72">
        <v>39963.14</v>
      </c>
      <c r="T1274" s="72">
        <v>39963.14</v>
      </c>
      <c r="U1274" s="71"/>
      <c r="V1274" s="71"/>
      <c r="W1274" s="71"/>
      <c r="X1274" s="72">
        <v>0</v>
      </c>
      <c r="Y1274" s="72">
        <v>0</v>
      </c>
      <c r="Z1274" s="72">
        <v>39963.14</v>
      </c>
      <c r="AA1274" s="69"/>
      <c r="AB1274" s="69"/>
      <c r="AC1274" s="69"/>
    </row>
    <row r="1275" spans="1:29" ht="40" x14ac:dyDescent="0.25">
      <c r="A1275" s="68" t="s">
        <v>3844</v>
      </c>
      <c r="B1275" s="69" t="s">
        <v>3845</v>
      </c>
      <c r="C1275" s="69" t="s">
        <v>3846</v>
      </c>
      <c r="D1275" s="69" t="s">
        <v>3847</v>
      </c>
      <c r="E1275" s="69" t="s">
        <v>3850</v>
      </c>
      <c r="F1275" s="69" t="s">
        <v>1136</v>
      </c>
      <c r="G1275" s="69" t="s">
        <v>3848</v>
      </c>
      <c r="H1275" s="69" t="s">
        <v>1849</v>
      </c>
      <c r="I1275" s="69" t="s">
        <v>962</v>
      </c>
      <c r="J1275" s="70">
        <v>20140.3</v>
      </c>
      <c r="K1275" s="69" t="s">
        <v>3799</v>
      </c>
      <c r="L1275" s="69" t="s">
        <v>3849</v>
      </c>
      <c r="M1275" s="70">
        <v>20140.3</v>
      </c>
      <c r="N1275" s="69"/>
      <c r="O1275" s="69"/>
      <c r="P1275" s="69" t="s">
        <v>1986</v>
      </c>
      <c r="Q1275" s="69" t="s">
        <v>1002</v>
      </c>
      <c r="R1275" s="69"/>
      <c r="S1275" s="70">
        <v>20140.3</v>
      </c>
      <c r="T1275" s="70"/>
      <c r="U1275" s="69" t="s">
        <v>1378</v>
      </c>
      <c r="V1275" s="73">
        <v>33</v>
      </c>
      <c r="W1275" s="69" t="s">
        <v>1378</v>
      </c>
      <c r="X1275" s="69"/>
      <c r="Y1275" s="70"/>
      <c r="Z1275" s="69">
        <v>0</v>
      </c>
      <c r="AA1275" s="69" t="s">
        <v>989</v>
      </c>
      <c r="AB1275" s="69" t="s">
        <v>1144</v>
      </c>
      <c r="AC1275" s="69"/>
    </row>
    <row r="1276" spans="1:29" x14ac:dyDescent="0.25">
      <c r="A1276" s="71" t="s">
        <v>193</v>
      </c>
      <c r="B1276" s="71"/>
      <c r="C1276" s="71"/>
      <c r="D1276" s="71"/>
      <c r="E1276" s="71"/>
      <c r="F1276" s="71"/>
      <c r="G1276" s="71"/>
      <c r="H1276" s="71"/>
      <c r="I1276" s="71"/>
      <c r="J1276" s="72">
        <v>20140.3</v>
      </c>
      <c r="K1276" s="71"/>
      <c r="L1276" s="71"/>
      <c r="M1276" s="72">
        <v>20140.3</v>
      </c>
      <c r="N1276" s="72">
        <v>0</v>
      </c>
      <c r="O1276" s="71"/>
      <c r="P1276" s="71"/>
      <c r="Q1276" s="71"/>
      <c r="R1276" s="71"/>
      <c r="S1276" s="72">
        <v>20140.3</v>
      </c>
      <c r="T1276" s="72">
        <v>20140.3</v>
      </c>
      <c r="U1276" s="71"/>
      <c r="V1276" s="71"/>
      <c r="W1276" s="71"/>
      <c r="X1276" s="72">
        <v>0</v>
      </c>
      <c r="Y1276" s="72">
        <v>0</v>
      </c>
      <c r="Z1276" s="72">
        <v>20140.3</v>
      </c>
      <c r="AA1276" s="69"/>
      <c r="AB1276" s="69"/>
      <c r="AC1276" s="69"/>
    </row>
    <row r="1277" spans="1:29" ht="40" x14ac:dyDescent="0.25">
      <c r="A1277" s="68" t="s">
        <v>3851</v>
      </c>
      <c r="B1277" s="69" t="s">
        <v>3852</v>
      </c>
      <c r="C1277" s="69" t="s">
        <v>3853</v>
      </c>
      <c r="D1277" s="69" t="s">
        <v>3830</v>
      </c>
      <c r="E1277" s="69" t="s">
        <v>3855</v>
      </c>
      <c r="F1277" s="69" t="s">
        <v>1136</v>
      </c>
      <c r="G1277" s="69" t="s">
        <v>1142</v>
      </c>
      <c r="H1277" s="69" t="s">
        <v>1849</v>
      </c>
      <c r="I1277" s="69" t="s">
        <v>962</v>
      </c>
      <c r="J1277" s="70">
        <v>2425.58</v>
      </c>
      <c r="K1277" s="69" t="s">
        <v>3799</v>
      </c>
      <c r="L1277" s="69" t="s">
        <v>3854</v>
      </c>
      <c r="M1277" s="70">
        <v>2425.58</v>
      </c>
      <c r="N1277" s="69"/>
      <c r="O1277" s="69"/>
      <c r="P1277" s="69" t="s">
        <v>1986</v>
      </c>
      <c r="Q1277" s="69" t="s">
        <v>1447</v>
      </c>
      <c r="R1277" s="69"/>
      <c r="S1277" s="70">
        <v>2425.58</v>
      </c>
      <c r="T1277" s="70"/>
      <c r="U1277" s="69" t="s">
        <v>1378</v>
      </c>
      <c r="V1277" s="73">
        <v>33</v>
      </c>
      <c r="W1277" s="69" t="s">
        <v>1378</v>
      </c>
      <c r="X1277" s="69"/>
      <c r="Y1277" s="70"/>
      <c r="Z1277" s="69">
        <v>0</v>
      </c>
      <c r="AA1277" s="69" t="s">
        <v>989</v>
      </c>
      <c r="AB1277" s="69" t="s">
        <v>1144</v>
      </c>
      <c r="AC1277" s="69"/>
    </row>
    <row r="1278" spans="1:29" x14ac:dyDescent="0.25">
      <c r="A1278" s="71" t="s">
        <v>193</v>
      </c>
      <c r="B1278" s="71"/>
      <c r="C1278" s="71"/>
      <c r="D1278" s="71"/>
      <c r="E1278" s="71"/>
      <c r="F1278" s="71"/>
      <c r="G1278" s="71"/>
      <c r="H1278" s="71"/>
      <c r="I1278" s="71"/>
      <c r="J1278" s="72">
        <v>2425.58</v>
      </c>
      <c r="K1278" s="71"/>
      <c r="L1278" s="71"/>
      <c r="M1278" s="72">
        <v>2425.58</v>
      </c>
      <c r="N1278" s="72">
        <v>0</v>
      </c>
      <c r="O1278" s="71"/>
      <c r="P1278" s="71"/>
      <c r="Q1278" s="71"/>
      <c r="R1278" s="71"/>
      <c r="S1278" s="72">
        <v>2425.58</v>
      </c>
      <c r="T1278" s="72">
        <v>2425.58</v>
      </c>
      <c r="U1278" s="71"/>
      <c r="V1278" s="71"/>
      <c r="W1278" s="71"/>
      <c r="X1278" s="72">
        <v>0</v>
      </c>
      <c r="Y1278" s="72">
        <v>0</v>
      </c>
      <c r="Z1278" s="72">
        <v>2425.58</v>
      </c>
      <c r="AA1278" s="69"/>
      <c r="AB1278" s="69"/>
      <c r="AC1278" s="69"/>
    </row>
    <row r="1279" spans="1:29" ht="20" x14ac:dyDescent="0.25">
      <c r="A1279" s="68" t="s">
        <v>3856</v>
      </c>
      <c r="B1279" s="69" t="s">
        <v>3857</v>
      </c>
      <c r="C1279" s="69" t="s">
        <v>3858</v>
      </c>
      <c r="D1279" s="69" t="s">
        <v>3797</v>
      </c>
      <c r="E1279" s="69" t="s">
        <v>3860</v>
      </c>
      <c r="F1279" s="69" t="s">
        <v>1136</v>
      </c>
      <c r="G1279" s="69" t="s">
        <v>1250</v>
      </c>
      <c r="H1279" s="69" t="s">
        <v>961</v>
      </c>
      <c r="I1279" s="69" t="s">
        <v>962</v>
      </c>
      <c r="J1279" s="70">
        <v>343.6</v>
      </c>
      <c r="K1279" s="69" t="s">
        <v>3799</v>
      </c>
      <c r="L1279" s="69" t="s">
        <v>3859</v>
      </c>
      <c r="M1279" s="70">
        <v>343.6</v>
      </c>
      <c r="N1279" s="69"/>
      <c r="O1279" s="69"/>
      <c r="P1279" s="69" t="s">
        <v>1424</v>
      </c>
      <c r="Q1279" s="69" t="s">
        <v>1071</v>
      </c>
      <c r="R1279" s="69"/>
      <c r="S1279" s="70">
        <v>343.6</v>
      </c>
      <c r="T1279" s="70"/>
      <c r="U1279" s="69" t="s">
        <v>1182</v>
      </c>
      <c r="V1279" s="73">
        <v>97</v>
      </c>
      <c r="W1279" s="69" t="s">
        <v>1182</v>
      </c>
      <c r="X1279" s="69"/>
      <c r="Y1279" s="70"/>
      <c r="Z1279" s="69">
        <v>0</v>
      </c>
      <c r="AA1279" s="69" t="s">
        <v>989</v>
      </c>
      <c r="AB1279" s="69" t="s">
        <v>1144</v>
      </c>
      <c r="AC1279" s="69"/>
    </row>
    <row r="1280" spans="1:29" x14ac:dyDescent="0.25">
      <c r="A1280" s="71" t="s">
        <v>193</v>
      </c>
      <c r="B1280" s="71"/>
      <c r="C1280" s="71"/>
      <c r="D1280" s="71"/>
      <c r="E1280" s="71"/>
      <c r="F1280" s="71"/>
      <c r="G1280" s="71"/>
      <c r="H1280" s="71"/>
      <c r="I1280" s="71"/>
      <c r="J1280" s="72">
        <v>343.6</v>
      </c>
      <c r="K1280" s="71"/>
      <c r="L1280" s="71"/>
      <c r="M1280" s="72">
        <v>343.6</v>
      </c>
      <c r="N1280" s="72">
        <v>0</v>
      </c>
      <c r="O1280" s="71"/>
      <c r="P1280" s="71"/>
      <c r="Q1280" s="71"/>
      <c r="R1280" s="71"/>
      <c r="S1280" s="72">
        <v>343.6</v>
      </c>
      <c r="T1280" s="72">
        <v>343.6</v>
      </c>
      <c r="U1280" s="71"/>
      <c r="V1280" s="71"/>
      <c r="W1280" s="71"/>
      <c r="X1280" s="72">
        <v>0</v>
      </c>
      <c r="Y1280" s="72">
        <v>0</v>
      </c>
      <c r="Z1280" s="72">
        <v>343.6</v>
      </c>
      <c r="AA1280" s="69"/>
      <c r="AB1280" s="69"/>
      <c r="AC1280" s="69"/>
    </row>
    <row r="1281" spans="1:29" ht="40" x14ac:dyDescent="0.25">
      <c r="A1281" s="68" t="s">
        <v>3861</v>
      </c>
      <c r="B1281" s="69" t="s">
        <v>3862</v>
      </c>
      <c r="C1281" s="69" t="s">
        <v>3863</v>
      </c>
      <c r="D1281" s="69" t="s">
        <v>3830</v>
      </c>
      <c r="E1281" s="69" t="s">
        <v>3865</v>
      </c>
      <c r="F1281" s="69" t="s">
        <v>1435</v>
      </c>
      <c r="G1281" s="69" t="s">
        <v>1143</v>
      </c>
      <c r="H1281" s="69" t="s">
        <v>961</v>
      </c>
      <c r="I1281" s="69" t="s">
        <v>962</v>
      </c>
      <c r="J1281" s="70">
        <v>365.95</v>
      </c>
      <c r="K1281" s="69" t="s">
        <v>3799</v>
      </c>
      <c r="L1281" s="69" t="s">
        <v>3864</v>
      </c>
      <c r="M1281" s="70">
        <v>365.95</v>
      </c>
      <c r="N1281" s="69"/>
      <c r="O1281" s="69"/>
      <c r="P1281" s="69" t="s">
        <v>961</v>
      </c>
      <c r="Q1281" s="69" t="s">
        <v>1030</v>
      </c>
      <c r="R1281" s="69"/>
      <c r="S1281" s="70">
        <v>365.95</v>
      </c>
      <c r="T1281" s="70"/>
      <c r="U1281" s="69" t="s">
        <v>1030</v>
      </c>
      <c r="V1281" s="73">
        <v>40</v>
      </c>
      <c r="W1281" s="69" t="s">
        <v>1030</v>
      </c>
      <c r="X1281" s="69"/>
      <c r="Y1281" s="70"/>
      <c r="Z1281" s="69">
        <v>0</v>
      </c>
      <c r="AA1281" s="69" t="s">
        <v>989</v>
      </c>
      <c r="AB1281" s="69" t="s">
        <v>1144</v>
      </c>
      <c r="AC1281" s="69"/>
    </row>
    <row r="1282" spans="1:29" x14ac:dyDescent="0.25">
      <c r="A1282" s="71" t="s">
        <v>193</v>
      </c>
      <c r="B1282" s="71"/>
      <c r="C1282" s="71"/>
      <c r="D1282" s="71"/>
      <c r="E1282" s="71"/>
      <c r="F1282" s="71"/>
      <c r="G1282" s="71"/>
      <c r="H1282" s="71"/>
      <c r="I1282" s="71"/>
      <c r="J1282" s="72">
        <v>365.95</v>
      </c>
      <c r="K1282" s="71"/>
      <c r="L1282" s="71"/>
      <c r="M1282" s="72">
        <v>365.95</v>
      </c>
      <c r="N1282" s="72">
        <v>0</v>
      </c>
      <c r="O1282" s="71"/>
      <c r="P1282" s="71"/>
      <c r="Q1282" s="71"/>
      <c r="R1282" s="71"/>
      <c r="S1282" s="72">
        <v>365.95</v>
      </c>
      <c r="T1282" s="72">
        <v>365.95</v>
      </c>
      <c r="U1282" s="71"/>
      <c r="V1282" s="71"/>
      <c r="W1282" s="71"/>
      <c r="X1282" s="72">
        <v>0</v>
      </c>
      <c r="Y1282" s="72">
        <v>0</v>
      </c>
      <c r="Z1282" s="72">
        <v>365.95</v>
      </c>
      <c r="AA1282" s="69"/>
      <c r="AB1282" s="69"/>
      <c r="AC1282" s="69"/>
    </row>
    <row r="1283" spans="1:29" ht="20" x14ac:dyDescent="0.25">
      <c r="A1283" s="68" t="s">
        <v>3866</v>
      </c>
      <c r="B1283" s="69" t="s">
        <v>3867</v>
      </c>
      <c r="C1283" s="69" t="s">
        <v>3868</v>
      </c>
      <c r="D1283" s="69" t="s">
        <v>3797</v>
      </c>
      <c r="E1283" s="69" t="s">
        <v>3870</v>
      </c>
      <c r="F1283" s="69" t="s">
        <v>1299</v>
      </c>
      <c r="G1283" s="69" t="s">
        <v>982</v>
      </c>
      <c r="H1283" s="69" t="s">
        <v>1021</v>
      </c>
      <c r="I1283" s="69" t="s">
        <v>962</v>
      </c>
      <c r="J1283" s="70">
        <v>569.24</v>
      </c>
      <c r="K1283" s="69" t="s">
        <v>3799</v>
      </c>
      <c r="L1283" s="69" t="s">
        <v>3869</v>
      </c>
      <c r="M1283" s="70">
        <v>569.24</v>
      </c>
      <c r="N1283" s="69"/>
      <c r="O1283" s="69"/>
      <c r="P1283" s="69" t="s">
        <v>1005</v>
      </c>
      <c r="Q1283" s="69" t="s">
        <v>2004</v>
      </c>
      <c r="R1283" s="69"/>
      <c r="S1283" s="70">
        <v>569.24</v>
      </c>
      <c r="T1283" s="70"/>
      <c r="U1283" s="69" t="s">
        <v>1546</v>
      </c>
      <c r="V1283" s="73">
        <v>27</v>
      </c>
      <c r="W1283" s="69" t="s">
        <v>1546</v>
      </c>
      <c r="X1283" s="69"/>
      <c r="Y1283" s="70"/>
      <c r="Z1283" s="69">
        <v>0</v>
      </c>
      <c r="AA1283" s="69" t="s">
        <v>989</v>
      </c>
      <c r="AB1283" s="69" t="s">
        <v>1144</v>
      </c>
      <c r="AC1283" s="69"/>
    </row>
    <row r="1284" spans="1:29" x14ac:dyDescent="0.25">
      <c r="A1284" s="71" t="s">
        <v>193</v>
      </c>
      <c r="B1284" s="71"/>
      <c r="C1284" s="71"/>
      <c r="D1284" s="71"/>
      <c r="E1284" s="71"/>
      <c r="F1284" s="71"/>
      <c r="G1284" s="71"/>
      <c r="H1284" s="71"/>
      <c r="I1284" s="71"/>
      <c r="J1284" s="72">
        <v>569.24</v>
      </c>
      <c r="K1284" s="71"/>
      <c r="L1284" s="71"/>
      <c r="M1284" s="72">
        <v>569.24</v>
      </c>
      <c r="N1284" s="72">
        <v>0</v>
      </c>
      <c r="O1284" s="71"/>
      <c r="P1284" s="71"/>
      <c r="Q1284" s="71"/>
      <c r="R1284" s="71"/>
      <c r="S1284" s="72">
        <v>569.24</v>
      </c>
      <c r="T1284" s="72">
        <v>569.24</v>
      </c>
      <c r="U1284" s="71"/>
      <c r="V1284" s="71"/>
      <c r="W1284" s="71"/>
      <c r="X1284" s="72">
        <v>0</v>
      </c>
      <c r="Y1284" s="72">
        <v>0</v>
      </c>
      <c r="Z1284" s="72">
        <v>569.24</v>
      </c>
      <c r="AA1284" s="69"/>
      <c r="AB1284" s="69"/>
      <c r="AC1284" s="69"/>
    </row>
    <row r="1285" spans="1:29" ht="20" x14ac:dyDescent="0.25">
      <c r="A1285" s="68" t="s">
        <v>3871</v>
      </c>
      <c r="B1285" s="69" t="s">
        <v>3872</v>
      </c>
      <c r="C1285" s="69" t="s">
        <v>3873</v>
      </c>
      <c r="D1285" s="69" t="s">
        <v>3874</v>
      </c>
      <c r="E1285" s="69" t="s">
        <v>3876</v>
      </c>
      <c r="F1285" s="69" t="s">
        <v>1435</v>
      </c>
      <c r="G1285" s="69" t="s">
        <v>1263</v>
      </c>
      <c r="H1285" s="69" t="s">
        <v>1886</v>
      </c>
      <c r="I1285" s="69" t="s">
        <v>962</v>
      </c>
      <c r="J1285" s="70">
        <v>9188.2000000000007</v>
      </c>
      <c r="K1285" s="69" t="s">
        <v>3799</v>
      </c>
      <c r="L1285" s="69" t="s">
        <v>3875</v>
      </c>
      <c r="M1285" s="70">
        <v>9188.2000000000007</v>
      </c>
      <c r="N1285" s="69"/>
      <c r="O1285" s="69"/>
      <c r="P1285" s="69" t="s">
        <v>1182</v>
      </c>
      <c r="Q1285" s="69" t="s">
        <v>1991</v>
      </c>
      <c r="R1285" s="69"/>
      <c r="S1285" s="70">
        <v>9188.2000000000007</v>
      </c>
      <c r="T1285" s="70"/>
      <c r="U1285" s="69" t="s">
        <v>1483</v>
      </c>
      <c r="V1285" s="73">
        <v>35</v>
      </c>
      <c r="W1285" s="69" t="s">
        <v>1483</v>
      </c>
      <c r="X1285" s="69"/>
      <c r="Y1285" s="70"/>
      <c r="Z1285" s="69">
        <v>0</v>
      </c>
      <c r="AA1285" s="69" t="s">
        <v>989</v>
      </c>
      <c r="AB1285" s="69" t="s">
        <v>1144</v>
      </c>
      <c r="AC1285" s="69"/>
    </row>
    <row r="1286" spans="1:29" x14ac:dyDescent="0.25">
      <c r="A1286" s="71" t="s">
        <v>193</v>
      </c>
      <c r="B1286" s="71"/>
      <c r="C1286" s="71"/>
      <c r="D1286" s="71"/>
      <c r="E1286" s="71"/>
      <c r="F1286" s="71"/>
      <c r="G1286" s="71"/>
      <c r="H1286" s="71"/>
      <c r="I1286" s="71"/>
      <c r="J1286" s="72">
        <v>9188.2000000000007</v>
      </c>
      <c r="K1286" s="71"/>
      <c r="L1286" s="71"/>
      <c r="M1286" s="72">
        <v>9188.2000000000007</v>
      </c>
      <c r="N1286" s="72">
        <v>0</v>
      </c>
      <c r="O1286" s="71"/>
      <c r="P1286" s="71"/>
      <c r="Q1286" s="71"/>
      <c r="R1286" s="71"/>
      <c r="S1286" s="72">
        <v>9188.2000000000007</v>
      </c>
      <c r="T1286" s="72">
        <v>9188.2000000000007</v>
      </c>
      <c r="U1286" s="71"/>
      <c r="V1286" s="71"/>
      <c r="W1286" s="71"/>
      <c r="X1286" s="72">
        <v>0</v>
      </c>
      <c r="Y1286" s="72">
        <v>0</v>
      </c>
      <c r="Z1286" s="72">
        <v>9188.2000000000007</v>
      </c>
      <c r="AA1286" s="69"/>
      <c r="AB1286" s="69"/>
      <c r="AC1286" s="69"/>
    </row>
    <row r="1287" spans="1:29" ht="20" x14ac:dyDescent="0.25">
      <c r="A1287" s="68" t="s">
        <v>3877</v>
      </c>
      <c r="B1287" s="69" t="s">
        <v>3872</v>
      </c>
      <c r="C1287" s="69" t="s">
        <v>3878</v>
      </c>
      <c r="D1287" s="69" t="s">
        <v>3797</v>
      </c>
      <c r="E1287" s="69" t="s">
        <v>3880</v>
      </c>
      <c r="F1287" s="69" t="s">
        <v>1435</v>
      </c>
      <c r="G1287" s="69" t="s">
        <v>1393</v>
      </c>
      <c r="H1287" s="69" t="s">
        <v>1886</v>
      </c>
      <c r="I1287" s="69" t="s">
        <v>962</v>
      </c>
      <c r="J1287" s="70">
        <v>5888.12</v>
      </c>
      <c r="K1287" s="69" t="s">
        <v>3799</v>
      </c>
      <c r="L1287" s="69" t="s">
        <v>3879</v>
      </c>
      <c r="M1287" s="70">
        <v>5888.12</v>
      </c>
      <c r="N1287" s="69"/>
      <c r="O1287" s="69"/>
      <c r="P1287" s="69" t="s">
        <v>1048</v>
      </c>
      <c r="Q1287" s="69" t="s">
        <v>1046</v>
      </c>
      <c r="R1287" s="69"/>
      <c r="S1287" s="70">
        <v>5888.12</v>
      </c>
      <c r="T1287" s="70"/>
      <c r="U1287" s="69" t="s">
        <v>1046</v>
      </c>
      <c r="V1287" s="73">
        <v>54</v>
      </c>
      <c r="W1287" s="69" t="s">
        <v>1046</v>
      </c>
      <c r="X1287" s="69"/>
      <c r="Y1287" s="70"/>
      <c r="Z1287" s="69">
        <v>0</v>
      </c>
      <c r="AA1287" s="69" t="s">
        <v>989</v>
      </c>
      <c r="AB1287" s="69" t="s">
        <v>1144</v>
      </c>
      <c r="AC1287" s="69"/>
    </row>
    <row r="1288" spans="1:29" x14ac:dyDescent="0.25">
      <c r="A1288" s="71" t="s">
        <v>193</v>
      </c>
      <c r="B1288" s="71"/>
      <c r="C1288" s="71"/>
      <c r="D1288" s="71"/>
      <c r="E1288" s="71"/>
      <c r="F1288" s="71"/>
      <c r="G1288" s="71"/>
      <c r="H1288" s="71"/>
      <c r="I1288" s="71"/>
      <c r="J1288" s="72">
        <v>5888.12</v>
      </c>
      <c r="K1288" s="71"/>
      <c r="L1288" s="71"/>
      <c r="M1288" s="72">
        <v>5888.12</v>
      </c>
      <c r="N1288" s="72">
        <v>0</v>
      </c>
      <c r="O1288" s="71"/>
      <c r="P1288" s="71"/>
      <c r="Q1288" s="71"/>
      <c r="R1288" s="71"/>
      <c r="S1288" s="72">
        <v>5888.12</v>
      </c>
      <c r="T1288" s="72">
        <v>5888.12</v>
      </c>
      <c r="U1288" s="71"/>
      <c r="V1288" s="71"/>
      <c r="W1288" s="71"/>
      <c r="X1288" s="72">
        <v>0</v>
      </c>
      <c r="Y1288" s="72">
        <v>0</v>
      </c>
      <c r="Z1288" s="72">
        <v>5888.12</v>
      </c>
      <c r="AA1288" s="69"/>
      <c r="AB1288" s="69"/>
      <c r="AC1288" s="69"/>
    </row>
    <row r="1289" spans="1:29" ht="20" x14ac:dyDescent="0.25">
      <c r="A1289" s="68" t="s">
        <v>3881</v>
      </c>
      <c r="B1289" s="69" t="s">
        <v>3882</v>
      </c>
      <c r="C1289" s="69" t="s">
        <v>3883</v>
      </c>
      <c r="D1289" s="69" t="s">
        <v>3874</v>
      </c>
      <c r="E1289" s="69" t="s">
        <v>3885</v>
      </c>
      <c r="F1289" s="69" t="s">
        <v>1435</v>
      </c>
      <c r="G1289" s="69" t="s">
        <v>1275</v>
      </c>
      <c r="H1289" s="69" t="s">
        <v>1037</v>
      </c>
      <c r="I1289" s="69" t="s">
        <v>962</v>
      </c>
      <c r="J1289" s="70">
        <v>8016.75</v>
      </c>
      <c r="K1289" s="69" t="s">
        <v>3799</v>
      </c>
      <c r="L1289" s="69" t="s">
        <v>3884</v>
      </c>
      <c r="M1289" s="70">
        <v>8016.75</v>
      </c>
      <c r="N1289" s="69"/>
      <c r="O1289" s="69"/>
      <c r="P1289" s="69" t="s">
        <v>1706</v>
      </c>
      <c r="Q1289" s="69" t="s">
        <v>2276</v>
      </c>
      <c r="R1289" s="69"/>
      <c r="S1289" s="70">
        <v>8016.75</v>
      </c>
      <c r="T1289" s="70"/>
      <c r="U1289" s="69" t="s">
        <v>1741</v>
      </c>
      <c r="V1289" s="73">
        <v>35</v>
      </c>
      <c r="W1289" s="69" t="s">
        <v>1741</v>
      </c>
      <c r="X1289" s="69"/>
      <c r="Y1289" s="70"/>
      <c r="Z1289" s="69">
        <v>0</v>
      </c>
      <c r="AA1289" s="69" t="s">
        <v>989</v>
      </c>
      <c r="AB1289" s="69" t="s">
        <v>1144</v>
      </c>
      <c r="AC1289" s="69"/>
    </row>
    <row r="1290" spans="1:29" x14ac:dyDescent="0.25">
      <c r="A1290" s="71" t="s">
        <v>193</v>
      </c>
      <c r="B1290" s="71"/>
      <c r="C1290" s="71"/>
      <c r="D1290" s="71"/>
      <c r="E1290" s="71"/>
      <c r="F1290" s="71"/>
      <c r="G1290" s="71"/>
      <c r="H1290" s="71"/>
      <c r="I1290" s="71"/>
      <c r="J1290" s="72">
        <v>8016.75</v>
      </c>
      <c r="K1290" s="71"/>
      <c r="L1290" s="71"/>
      <c r="M1290" s="72">
        <v>8016.75</v>
      </c>
      <c r="N1290" s="72">
        <v>0</v>
      </c>
      <c r="O1290" s="71"/>
      <c r="P1290" s="71"/>
      <c r="Q1290" s="71"/>
      <c r="R1290" s="71"/>
      <c r="S1290" s="72">
        <v>8016.75</v>
      </c>
      <c r="T1290" s="72">
        <v>8016.75</v>
      </c>
      <c r="U1290" s="71"/>
      <c r="V1290" s="71"/>
      <c r="W1290" s="71"/>
      <c r="X1290" s="72">
        <v>0</v>
      </c>
      <c r="Y1290" s="72">
        <v>0</v>
      </c>
      <c r="Z1290" s="72">
        <v>8016.75</v>
      </c>
      <c r="AA1290" s="69"/>
      <c r="AB1290" s="69"/>
      <c r="AC1290" s="69"/>
    </row>
    <row r="1291" spans="1:29" ht="40" x14ac:dyDescent="0.25">
      <c r="A1291" s="68" t="s">
        <v>3886</v>
      </c>
      <c r="B1291" s="69" t="s">
        <v>3887</v>
      </c>
      <c r="C1291" s="69" t="s">
        <v>3888</v>
      </c>
      <c r="D1291" s="69" t="s">
        <v>3847</v>
      </c>
      <c r="E1291" s="69" t="s">
        <v>3890</v>
      </c>
      <c r="F1291" s="69" t="s">
        <v>1435</v>
      </c>
      <c r="G1291" s="69" t="s">
        <v>1275</v>
      </c>
      <c r="H1291" s="69" t="s">
        <v>1037</v>
      </c>
      <c r="I1291" s="69" t="s">
        <v>962</v>
      </c>
      <c r="J1291" s="70">
        <v>44333.27</v>
      </c>
      <c r="K1291" s="69" t="s">
        <v>3799</v>
      </c>
      <c r="L1291" s="69" t="s">
        <v>3889</v>
      </c>
      <c r="M1291" s="70">
        <v>44333.27</v>
      </c>
      <c r="N1291" s="69"/>
      <c r="O1291" s="69"/>
      <c r="P1291" s="69" t="s">
        <v>1646</v>
      </c>
      <c r="Q1291" s="69" t="s">
        <v>1194</v>
      </c>
      <c r="R1291" s="69"/>
      <c r="S1291" s="70">
        <v>44333.27</v>
      </c>
      <c r="T1291" s="70"/>
      <c r="U1291" s="69" t="s">
        <v>2166</v>
      </c>
      <c r="V1291" s="73">
        <v>48</v>
      </c>
      <c r="W1291" s="69" t="s">
        <v>2166</v>
      </c>
      <c r="X1291" s="69"/>
      <c r="Y1291" s="70"/>
      <c r="Z1291" s="69">
        <v>0</v>
      </c>
      <c r="AA1291" s="69" t="s">
        <v>989</v>
      </c>
      <c r="AB1291" s="69" t="s">
        <v>1144</v>
      </c>
      <c r="AC1291" s="69"/>
    </row>
    <row r="1292" spans="1:29" x14ac:dyDescent="0.25">
      <c r="A1292" s="71" t="s">
        <v>193</v>
      </c>
      <c r="B1292" s="71"/>
      <c r="C1292" s="71"/>
      <c r="D1292" s="71"/>
      <c r="E1292" s="71"/>
      <c r="F1292" s="71"/>
      <c r="G1292" s="71"/>
      <c r="H1292" s="71"/>
      <c r="I1292" s="71"/>
      <c r="J1292" s="72">
        <v>44333.27</v>
      </c>
      <c r="K1292" s="71"/>
      <c r="L1292" s="71"/>
      <c r="M1292" s="72">
        <v>44333.27</v>
      </c>
      <c r="N1292" s="72">
        <v>0</v>
      </c>
      <c r="O1292" s="71"/>
      <c r="P1292" s="71"/>
      <c r="Q1292" s="71"/>
      <c r="R1292" s="71"/>
      <c r="S1292" s="72">
        <v>44333.27</v>
      </c>
      <c r="T1292" s="72">
        <v>44333.27</v>
      </c>
      <c r="U1292" s="71"/>
      <c r="V1292" s="71"/>
      <c r="W1292" s="71"/>
      <c r="X1292" s="72">
        <v>0</v>
      </c>
      <c r="Y1292" s="72">
        <v>0</v>
      </c>
      <c r="Z1292" s="72">
        <v>44333.27</v>
      </c>
      <c r="AA1292" s="69"/>
      <c r="AB1292" s="69"/>
      <c r="AC1292" s="69"/>
    </row>
    <row r="1293" spans="1:29" ht="20" x14ac:dyDescent="0.25">
      <c r="A1293" s="68" t="s">
        <v>3891</v>
      </c>
      <c r="B1293" s="69" t="s">
        <v>3892</v>
      </c>
      <c r="C1293" s="69" t="s">
        <v>3893</v>
      </c>
      <c r="D1293" s="69" t="s">
        <v>3797</v>
      </c>
      <c r="E1293" s="69" t="s">
        <v>3895</v>
      </c>
      <c r="F1293" s="69" t="s">
        <v>1435</v>
      </c>
      <c r="G1293" s="69" t="s">
        <v>995</v>
      </c>
      <c r="H1293" s="69" t="s">
        <v>1455</v>
      </c>
      <c r="I1293" s="69" t="s">
        <v>962</v>
      </c>
      <c r="J1293" s="70">
        <v>3801.42</v>
      </c>
      <c r="K1293" s="69" t="s">
        <v>3799</v>
      </c>
      <c r="L1293" s="69" t="s">
        <v>3894</v>
      </c>
      <c r="M1293" s="70">
        <v>3801.42</v>
      </c>
      <c r="N1293" s="69"/>
      <c r="O1293" s="69"/>
      <c r="P1293" s="69" t="s">
        <v>1045</v>
      </c>
      <c r="Q1293" s="69" t="s">
        <v>2023</v>
      </c>
      <c r="R1293" s="69"/>
      <c r="S1293" s="70">
        <v>3801.42</v>
      </c>
      <c r="T1293" s="70"/>
      <c r="U1293" s="69" t="s">
        <v>1040</v>
      </c>
      <c r="V1293" s="73">
        <v>45</v>
      </c>
      <c r="W1293" s="69" t="s">
        <v>1040</v>
      </c>
      <c r="X1293" s="69"/>
      <c r="Y1293" s="70"/>
      <c r="Z1293" s="69">
        <v>0</v>
      </c>
      <c r="AA1293" s="69" t="s">
        <v>989</v>
      </c>
      <c r="AB1293" s="69" t="s">
        <v>1144</v>
      </c>
      <c r="AC1293" s="69"/>
    </row>
    <row r="1294" spans="1:29" x14ac:dyDescent="0.25">
      <c r="A1294" s="71" t="s">
        <v>193</v>
      </c>
      <c r="B1294" s="71"/>
      <c r="C1294" s="71"/>
      <c r="D1294" s="71"/>
      <c r="E1294" s="71"/>
      <c r="F1294" s="71"/>
      <c r="G1294" s="71"/>
      <c r="H1294" s="71"/>
      <c r="I1294" s="71"/>
      <c r="J1294" s="72">
        <v>3801.42</v>
      </c>
      <c r="K1294" s="71"/>
      <c r="L1294" s="71"/>
      <c r="M1294" s="72">
        <v>3801.42</v>
      </c>
      <c r="N1294" s="72">
        <v>0</v>
      </c>
      <c r="O1294" s="71"/>
      <c r="P1294" s="71"/>
      <c r="Q1294" s="71"/>
      <c r="R1294" s="71"/>
      <c r="S1294" s="72">
        <v>3801.42</v>
      </c>
      <c r="T1294" s="72">
        <v>3801.42</v>
      </c>
      <c r="U1294" s="71"/>
      <c r="V1294" s="71"/>
      <c r="W1294" s="71"/>
      <c r="X1294" s="72">
        <v>0</v>
      </c>
      <c r="Y1294" s="72">
        <v>0</v>
      </c>
      <c r="Z1294" s="72">
        <v>3801.42</v>
      </c>
      <c r="AA1294" s="69"/>
      <c r="AB1294" s="69"/>
      <c r="AC1294" s="69"/>
    </row>
    <row r="1295" spans="1:29" ht="20" x14ac:dyDescent="0.25">
      <c r="A1295" s="68" t="s">
        <v>3896</v>
      </c>
      <c r="B1295" s="69" t="s">
        <v>3897</v>
      </c>
      <c r="C1295" s="69" t="s">
        <v>3898</v>
      </c>
      <c r="D1295" s="69" t="s">
        <v>3797</v>
      </c>
      <c r="E1295" s="69" t="s">
        <v>3900</v>
      </c>
      <c r="F1295" s="69" t="s">
        <v>1435</v>
      </c>
      <c r="G1295" s="69" t="s">
        <v>1235</v>
      </c>
      <c r="H1295" s="69" t="s">
        <v>1071</v>
      </c>
      <c r="I1295" s="69" t="s">
        <v>962</v>
      </c>
      <c r="J1295" s="70">
        <v>1624.98</v>
      </c>
      <c r="K1295" s="69" t="s">
        <v>3799</v>
      </c>
      <c r="L1295" s="69" t="s">
        <v>3899</v>
      </c>
      <c r="M1295" s="70">
        <v>1624.98</v>
      </c>
      <c r="N1295" s="69"/>
      <c r="O1295" s="69"/>
      <c r="P1295" s="69" t="s">
        <v>1085</v>
      </c>
      <c r="Q1295" s="69" t="s">
        <v>1202</v>
      </c>
      <c r="R1295" s="69"/>
      <c r="S1295" s="70">
        <v>1624.98</v>
      </c>
      <c r="T1295" s="70"/>
      <c r="U1295" s="69" t="s">
        <v>2166</v>
      </c>
      <c r="V1295" s="73">
        <v>49</v>
      </c>
      <c r="W1295" s="69" t="s">
        <v>2166</v>
      </c>
      <c r="X1295" s="69"/>
      <c r="Y1295" s="70"/>
      <c r="Z1295" s="69">
        <v>0</v>
      </c>
      <c r="AA1295" s="69" t="s">
        <v>989</v>
      </c>
      <c r="AB1295" s="69" t="s">
        <v>1144</v>
      </c>
      <c r="AC1295" s="69"/>
    </row>
    <row r="1296" spans="1:29" x14ac:dyDescent="0.25">
      <c r="A1296" s="71" t="s">
        <v>193</v>
      </c>
      <c r="B1296" s="71"/>
      <c r="C1296" s="71"/>
      <c r="D1296" s="71"/>
      <c r="E1296" s="71"/>
      <c r="F1296" s="71"/>
      <c r="G1296" s="71"/>
      <c r="H1296" s="71"/>
      <c r="I1296" s="71"/>
      <c r="J1296" s="72">
        <v>1624.98</v>
      </c>
      <c r="K1296" s="71"/>
      <c r="L1296" s="71"/>
      <c r="M1296" s="72">
        <v>1624.98</v>
      </c>
      <c r="N1296" s="72">
        <v>0</v>
      </c>
      <c r="O1296" s="71"/>
      <c r="P1296" s="71"/>
      <c r="Q1296" s="71"/>
      <c r="R1296" s="71"/>
      <c r="S1296" s="72">
        <v>1624.98</v>
      </c>
      <c r="T1296" s="72">
        <v>1624.98</v>
      </c>
      <c r="U1296" s="71"/>
      <c r="V1296" s="71"/>
      <c r="W1296" s="71"/>
      <c r="X1296" s="72">
        <v>0</v>
      </c>
      <c r="Y1296" s="72">
        <v>0</v>
      </c>
      <c r="Z1296" s="72">
        <v>1624.98</v>
      </c>
      <c r="AA1296" s="69"/>
      <c r="AB1296" s="69"/>
      <c r="AC1296" s="69"/>
    </row>
    <row r="1297" spans="1:29" ht="20" x14ac:dyDescent="0.25">
      <c r="A1297" s="68" t="s">
        <v>3901</v>
      </c>
      <c r="B1297" s="69" t="s">
        <v>3902</v>
      </c>
      <c r="C1297" s="69" t="s">
        <v>3903</v>
      </c>
      <c r="D1297" s="69" t="s">
        <v>3874</v>
      </c>
      <c r="E1297" s="69" t="s">
        <v>3905</v>
      </c>
      <c r="F1297" s="69" t="s">
        <v>1435</v>
      </c>
      <c r="G1297" s="69" t="s">
        <v>1270</v>
      </c>
      <c r="H1297" s="69" t="s">
        <v>1556</v>
      </c>
      <c r="I1297" s="69" t="s">
        <v>962</v>
      </c>
      <c r="J1297" s="70">
        <v>1780.52</v>
      </c>
      <c r="K1297" s="69" t="s">
        <v>3799</v>
      </c>
      <c r="L1297" s="69" t="s">
        <v>3904</v>
      </c>
      <c r="M1297" s="70">
        <v>1780.52</v>
      </c>
      <c r="N1297" s="69"/>
      <c r="O1297" s="69"/>
      <c r="P1297" s="69" t="s">
        <v>2620</v>
      </c>
      <c r="Q1297" s="69" t="s">
        <v>2028</v>
      </c>
      <c r="R1297" s="69"/>
      <c r="S1297" s="70">
        <v>1780.52</v>
      </c>
      <c r="T1297" s="70"/>
      <c r="U1297" s="69" t="s">
        <v>1048</v>
      </c>
      <c r="V1297" s="73">
        <v>32</v>
      </c>
      <c r="W1297" s="69" t="s">
        <v>1048</v>
      </c>
      <c r="X1297" s="69"/>
      <c r="Y1297" s="70"/>
      <c r="Z1297" s="69">
        <v>0</v>
      </c>
      <c r="AA1297" s="69" t="s">
        <v>989</v>
      </c>
      <c r="AB1297" s="69" t="s">
        <v>1144</v>
      </c>
      <c r="AC1297" s="69"/>
    </row>
    <row r="1298" spans="1:29" x14ac:dyDescent="0.25">
      <c r="A1298" s="71" t="s">
        <v>193</v>
      </c>
      <c r="B1298" s="71"/>
      <c r="C1298" s="71"/>
      <c r="D1298" s="71"/>
      <c r="E1298" s="71"/>
      <c r="F1298" s="71"/>
      <c r="G1298" s="71"/>
      <c r="H1298" s="71"/>
      <c r="I1298" s="71"/>
      <c r="J1298" s="72">
        <v>1780.52</v>
      </c>
      <c r="K1298" s="71"/>
      <c r="L1298" s="71"/>
      <c r="M1298" s="72">
        <v>1780.52</v>
      </c>
      <c r="N1298" s="72">
        <v>0</v>
      </c>
      <c r="O1298" s="71"/>
      <c r="P1298" s="71"/>
      <c r="Q1298" s="71"/>
      <c r="R1298" s="71"/>
      <c r="S1298" s="72">
        <v>1780.52</v>
      </c>
      <c r="T1298" s="72">
        <v>1780.52</v>
      </c>
      <c r="U1298" s="71"/>
      <c r="V1298" s="71"/>
      <c r="W1298" s="71"/>
      <c r="X1298" s="72">
        <v>0</v>
      </c>
      <c r="Y1298" s="72">
        <v>0</v>
      </c>
      <c r="Z1298" s="72">
        <v>1780.52</v>
      </c>
      <c r="AA1298" s="69"/>
      <c r="AB1298" s="69"/>
      <c r="AC1298" s="69"/>
    </row>
    <row r="1299" spans="1:29" ht="40" x14ac:dyDescent="0.25">
      <c r="A1299" s="68" t="s">
        <v>3906</v>
      </c>
      <c r="B1299" s="69" t="s">
        <v>3072</v>
      </c>
      <c r="C1299" s="69" t="s">
        <v>3907</v>
      </c>
      <c r="D1299" s="69" t="s">
        <v>3830</v>
      </c>
      <c r="E1299" s="69" t="s">
        <v>3909</v>
      </c>
      <c r="F1299" s="69" t="s">
        <v>1435</v>
      </c>
      <c r="G1299" s="69" t="s">
        <v>1620</v>
      </c>
      <c r="H1299" s="69" t="s">
        <v>1021</v>
      </c>
      <c r="I1299" s="69" t="s">
        <v>962</v>
      </c>
      <c r="J1299" s="70">
        <v>27609.69</v>
      </c>
      <c r="K1299" s="69" t="s">
        <v>3799</v>
      </c>
      <c r="L1299" s="69" t="s">
        <v>3908</v>
      </c>
      <c r="M1299" s="70">
        <v>3320.94</v>
      </c>
      <c r="N1299" s="69"/>
      <c r="O1299" s="69"/>
      <c r="P1299" s="69" t="s">
        <v>1085</v>
      </c>
      <c r="Q1299" s="69" t="s">
        <v>1202</v>
      </c>
      <c r="R1299" s="69"/>
      <c r="S1299" s="70">
        <v>3320.94</v>
      </c>
      <c r="T1299" s="70"/>
      <c r="U1299" s="69" t="s">
        <v>1069</v>
      </c>
      <c r="V1299" s="73">
        <v>42</v>
      </c>
      <c r="W1299" s="69" t="s">
        <v>1069</v>
      </c>
      <c r="X1299" s="69"/>
      <c r="Y1299" s="70"/>
      <c r="Z1299" s="69">
        <v>0</v>
      </c>
      <c r="AA1299" s="69" t="s">
        <v>989</v>
      </c>
      <c r="AB1299" s="69" t="s">
        <v>1144</v>
      </c>
      <c r="AC1299" s="69"/>
    </row>
    <row r="1300" spans="1:29" x14ac:dyDescent="0.25">
      <c r="A1300" s="69"/>
      <c r="B1300" s="69"/>
      <c r="C1300" s="69"/>
      <c r="D1300" s="69"/>
      <c r="E1300" s="69" t="s">
        <v>3911</v>
      </c>
      <c r="F1300" s="69"/>
      <c r="G1300" s="69"/>
      <c r="H1300" s="69"/>
      <c r="I1300" s="69"/>
      <c r="J1300" s="69"/>
      <c r="K1300" s="69"/>
      <c r="L1300" s="69" t="s">
        <v>3910</v>
      </c>
      <c r="M1300" s="70">
        <v>24288.75</v>
      </c>
      <c r="N1300" s="69"/>
      <c r="O1300" s="69"/>
      <c r="P1300" s="69" t="s">
        <v>2073</v>
      </c>
      <c r="Q1300" s="69"/>
      <c r="R1300" s="69"/>
      <c r="S1300" s="70">
        <v>24288.75</v>
      </c>
      <c r="T1300" s="70"/>
      <c r="U1300" s="69" t="s">
        <v>1548</v>
      </c>
      <c r="V1300" s="73">
        <v>42</v>
      </c>
      <c r="W1300" s="69" t="s">
        <v>1548</v>
      </c>
      <c r="X1300" s="69"/>
      <c r="Y1300" s="70"/>
      <c r="Z1300" s="69">
        <v>0</v>
      </c>
      <c r="AA1300" s="69"/>
      <c r="AB1300" s="69" t="s">
        <v>1144</v>
      </c>
      <c r="AC1300" s="69"/>
    </row>
    <row r="1301" spans="1:29" x14ac:dyDescent="0.25">
      <c r="A1301" s="71" t="s">
        <v>193</v>
      </c>
      <c r="B1301" s="71"/>
      <c r="C1301" s="71"/>
      <c r="D1301" s="71"/>
      <c r="E1301" s="71"/>
      <c r="F1301" s="71"/>
      <c r="G1301" s="71"/>
      <c r="H1301" s="71"/>
      <c r="I1301" s="71"/>
      <c r="J1301" s="72">
        <v>27609.69</v>
      </c>
      <c r="K1301" s="71"/>
      <c r="L1301" s="71"/>
      <c r="M1301" s="72">
        <v>27609.69</v>
      </c>
      <c r="N1301" s="72">
        <v>0</v>
      </c>
      <c r="O1301" s="71"/>
      <c r="P1301" s="71"/>
      <c r="Q1301" s="71"/>
      <c r="R1301" s="71"/>
      <c r="S1301" s="72">
        <v>27609.69</v>
      </c>
      <c r="T1301" s="72">
        <v>27609.69</v>
      </c>
      <c r="U1301" s="71"/>
      <c r="V1301" s="71"/>
      <c r="W1301" s="71"/>
      <c r="X1301" s="72">
        <v>0</v>
      </c>
      <c r="Y1301" s="72">
        <v>0</v>
      </c>
      <c r="Z1301" s="72">
        <v>27609.69</v>
      </c>
      <c r="AA1301" s="69"/>
      <c r="AB1301" s="69"/>
      <c r="AC1301" s="69"/>
    </row>
    <row r="1302" spans="1:29" ht="20" x14ac:dyDescent="0.25">
      <c r="A1302" s="68" t="s">
        <v>3912</v>
      </c>
      <c r="B1302" s="69" t="s">
        <v>3902</v>
      </c>
      <c r="C1302" s="69" t="s">
        <v>3913</v>
      </c>
      <c r="D1302" s="69" t="s">
        <v>3797</v>
      </c>
      <c r="E1302" s="69" t="s">
        <v>3916</v>
      </c>
      <c r="F1302" s="69" t="s">
        <v>1435</v>
      </c>
      <c r="G1302" s="69" t="s">
        <v>1620</v>
      </c>
      <c r="H1302" s="69" t="s">
        <v>3914</v>
      </c>
      <c r="I1302" s="69" t="s">
        <v>962</v>
      </c>
      <c r="J1302" s="70">
        <v>2479.2600000000002</v>
      </c>
      <c r="K1302" s="69" t="s">
        <v>3799</v>
      </c>
      <c r="L1302" s="69" t="s">
        <v>3915</v>
      </c>
      <c r="M1302" s="70">
        <v>2479.2600000000002</v>
      </c>
      <c r="N1302" s="69"/>
      <c r="O1302" s="69"/>
      <c r="P1302" s="69" t="s">
        <v>2004</v>
      </c>
      <c r="Q1302" s="69" t="s">
        <v>2073</v>
      </c>
      <c r="R1302" s="69"/>
      <c r="S1302" s="70">
        <v>2479.2600000000002</v>
      </c>
      <c r="T1302" s="70"/>
      <c r="U1302" s="69" t="s">
        <v>2073</v>
      </c>
      <c r="V1302" s="73">
        <v>48</v>
      </c>
      <c r="W1302" s="69" t="s">
        <v>2073</v>
      </c>
      <c r="X1302" s="69"/>
      <c r="Y1302" s="70"/>
      <c r="Z1302" s="69">
        <v>0</v>
      </c>
      <c r="AA1302" s="69" t="s">
        <v>989</v>
      </c>
      <c r="AB1302" s="69" t="s">
        <v>1144</v>
      </c>
      <c r="AC1302" s="69"/>
    </row>
    <row r="1303" spans="1:29" x14ac:dyDescent="0.25">
      <c r="A1303" s="71" t="s">
        <v>193</v>
      </c>
      <c r="B1303" s="71"/>
      <c r="C1303" s="71"/>
      <c r="D1303" s="71"/>
      <c r="E1303" s="71"/>
      <c r="F1303" s="71"/>
      <c r="G1303" s="71"/>
      <c r="H1303" s="71"/>
      <c r="I1303" s="71"/>
      <c r="J1303" s="72">
        <v>2479.2600000000002</v>
      </c>
      <c r="K1303" s="71"/>
      <c r="L1303" s="71"/>
      <c r="M1303" s="72">
        <v>2479.2600000000002</v>
      </c>
      <c r="N1303" s="72">
        <v>0</v>
      </c>
      <c r="O1303" s="71"/>
      <c r="P1303" s="71"/>
      <c r="Q1303" s="71"/>
      <c r="R1303" s="71"/>
      <c r="S1303" s="72">
        <v>2479.2600000000002</v>
      </c>
      <c r="T1303" s="72">
        <v>2479.2600000000002</v>
      </c>
      <c r="U1303" s="71"/>
      <c r="V1303" s="71"/>
      <c r="W1303" s="71"/>
      <c r="X1303" s="72">
        <v>0</v>
      </c>
      <c r="Y1303" s="72">
        <v>0</v>
      </c>
      <c r="Z1303" s="72">
        <v>2479.2600000000002</v>
      </c>
      <c r="AA1303" s="69"/>
      <c r="AB1303" s="69"/>
      <c r="AC1303" s="69"/>
    </row>
    <row r="1304" spans="1:29" ht="40" x14ac:dyDescent="0.25">
      <c r="A1304" s="68" t="s">
        <v>3917</v>
      </c>
      <c r="B1304" s="69" t="s">
        <v>3072</v>
      </c>
      <c r="C1304" s="69" t="s">
        <v>3918</v>
      </c>
      <c r="D1304" s="69" t="s">
        <v>3830</v>
      </c>
      <c r="E1304" s="69" t="s">
        <v>3920</v>
      </c>
      <c r="F1304" s="69" t="s">
        <v>1435</v>
      </c>
      <c r="G1304" s="69" t="s">
        <v>1037</v>
      </c>
      <c r="H1304" s="69" t="s">
        <v>1675</v>
      </c>
      <c r="I1304" s="69" t="s">
        <v>962</v>
      </c>
      <c r="J1304" s="70">
        <v>10626.82</v>
      </c>
      <c r="K1304" s="69" t="s">
        <v>3799</v>
      </c>
      <c r="L1304" s="69" t="s">
        <v>3919</v>
      </c>
      <c r="M1304" s="70">
        <v>1172.92</v>
      </c>
      <c r="N1304" s="69"/>
      <c r="O1304" s="69"/>
      <c r="P1304" s="69" t="s">
        <v>1085</v>
      </c>
      <c r="Q1304" s="69" t="s">
        <v>1195</v>
      </c>
      <c r="R1304" s="69"/>
      <c r="S1304" s="70">
        <v>1172.92</v>
      </c>
      <c r="T1304" s="70"/>
      <c r="U1304" s="69" t="s">
        <v>1728</v>
      </c>
      <c r="V1304" s="73">
        <v>46</v>
      </c>
      <c r="W1304" s="69" t="s">
        <v>1728</v>
      </c>
      <c r="X1304" s="69"/>
      <c r="Y1304" s="70"/>
      <c r="Z1304" s="69">
        <v>0</v>
      </c>
      <c r="AA1304" s="69" t="s">
        <v>989</v>
      </c>
      <c r="AB1304" s="69" t="s">
        <v>1144</v>
      </c>
      <c r="AC1304" s="69"/>
    </row>
    <row r="1305" spans="1:29" x14ac:dyDescent="0.25">
      <c r="A1305" s="69"/>
      <c r="B1305" s="69"/>
      <c r="C1305" s="69"/>
      <c r="D1305" s="69"/>
      <c r="E1305" s="69" t="s">
        <v>3922</v>
      </c>
      <c r="F1305" s="69"/>
      <c r="G1305" s="69"/>
      <c r="H1305" s="69"/>
      <c r="I1305" s="69"/>
      <c r="J1305" s="69"/>
      <c r="K1305" s="69"/>
      <c r="L1305" s="69" t="s">
        <v>3921</v>
      </c>
      <c r="M1305" s="70">
        <v>9453.91</v>
      </c>
      <c r="N1305" s="69"/>
      <c r="O1305" s="69"/>
      <c r="P1305" s="69" t="s">
        <v>1038</v>
      </c>
      <c r="Q1305" s="69" t="s">
        <v>1548</v>
      </c>
      <c r="R1305" s="69"/>
      <c r="S1305" s="70">
        <v>9453.91</v>
      </c>
      <c r="T1305" s="70"/>
      <c r="U1305" s="69" t="s">
        <v>1548</v>
      </c>
      <c r="V1305" s="73">
        <v>49</v>
      </c>
      <c r="W1305" s="69" t="s">
        <v>1548</v>
      </c>
      <c r="X1305" s="69"/>
      <c r="Y1305" s="70"/>
      <c r="Z1305" s="69">
        <v>0</v>
      </c>
      <c r="AA1305" s="69"/>
      <c r="AB1305" s="69" t="s">
        <v>1144</v>
      </c>
      <c r="AC1305" s="69"/>
    </row>
    <row r="1306" spans="1:29" x14ac:dyDescent="0.25">
      <c r="A1306" s="71" t="s">
        <v>193</v>
      </c>
      <c r="B1306" s="71"/>
      <c r="C1306" s="71"/>
      <c r="D1306" s="71"/>
      <c r="E1306" s="71"/>
      <c r="F1306" s="71"/>
      <c r="G1306" s="71"/>
      <c r="H1306" s="71"/>
      <c r="I1306" s="71"/>
      <c r="J1306" s="72">
        <v>10626.82</v>
      </c>
      <c r="K1306" s="71"/>
      <c r="L1306" s="71"/>
      <c r="M1306" s="72">
        <v>10626.83</v>
      </c>
      <c r="N1306" s="72">
        <v>-1.0000000000218279E-2</v>
      </c>
      <c r="O1306" s="71"/>
      <c r="P1306" s="71"/>
      <c r="Q1306" s="71"/>
      <c r="R1306" s="71"/>
      <c r="S1306" s="72">
        <v>10626.83</v>
      </c>
      <c r="T1306" s="72">
        <v>10626.83</v>
      </c>
      <c r="U1306" s="71"/>
      <c r="V1306" s="71"/>
      <c r="W1306" s="71"/>
      <c r="X1306" s="72">
        <v>0</v>
      </c>
      <c r="Y1306" s="72">
        <v>0</v>
      </c>
      <c r="Z1306" s="72">
        <v>10626.83</v>
      </c>
      <c r="AA1306" s="69"/>
      <c r="AB1306" s="69"/>
      <c r="AC1306" s="69"/>
    </row>
    <row r="1307" spans="1:29" ht="20" x14ac:dyDescent="0.25">
      <c r="A1307" s="68" t="s">
        <v>3923</v>
      </c>
      <c r="B1307" s="69" t="s">
        <v>3902</v>
      </c>
      <c r="C1307" s="69" t="s">
        <v>3924</v>
      </c>
      <c r="D1307" s="69" t="s">
        <v>3797</v>
      </c>
      <c r="E1307" s="69" t="s">
        <v>3926</v>
      </c>
      <c r="F1307" s="69" t="s">
        <v>1435</v>
      </c>
      <c r="G1307" s="69" t="s">
        <v>1564</v>
      </c>
      <c r="H1307" s="69" t="s">
        <v>1062</v>
      </c>
      <c r="I1307" s="69" t="s">
        <v>962</v>
      </c>
      <c r="J1307" s="70">
        <v>2071.7199999999998</v>
      </c>
      <c r="K1307" s="69" t="s">
        <v>3799</v>
      </c>
      <c r="L1307" s="69" t="s">
        <v>3925</v>
      </c>
      <c r="M1307" s="70">
        <v>2071.7199999999998</v>
      </c>
      <c r="N1307" s="69"/>
      <c r="O1307" s="69"/>
      <c r="P1307" s="69" t="s">
        <v>3017</v>
      </c>
      <c r="Q1307" s="69" t="s">
        <v>1698</v>
      </c>
      <c r="R1307" s="69"/>
      <c r="S1307" s="70">
        <v>2071.7199999999998</v>
      </c>
      <c r="T1307" s="70"/>
      <c r="U1307" s="69" t="s">
        <v>2118</v>
      </c>
      <c r="V1307" s="73">
        <v>30</v>
      </c>
      <c r="W1307" s="69" t="s">
        <v>2118</v>
      </c>
      <c r="X1307" s="69"/>
      <c r="Y1307" s="70"/>
      <c r="Z1307" s="69">
        <v>0</v>
      </c>
      <c r="AA1307" s="69" t="s">
        <v>989</v>
      </c>
      <c r="AB1307" s="69" t="s">
        <v>1144</v>
      </c>
      <c r="AC1307" s="69" t="s">
        <v>1666</v>
      </c>
    </row>
    <row r="1308" spans="1:29" x14ac:dyDescent="0.25">
      <c r="A1308" s="71" t="s">
        <v>193</v>
      </c>
      <c r="B1308" s="71"/>
      <c r="C1308" s="71"/>
      <c r="D1308" s="71"/>
      <c r="E1308" s="71"/>
      <c r="F1308" s="71"/>
      <c r="G1308" s="71"/>
      <c r="H1308" s="71"/>
      <c r="I1308" s="71"/>
      <c r="J1308" s="72">
        <v>2071.7199999999998</v>
      </c>
      <c r="K1308" s="71"/>
      <c r="L1308" s="71"/>
      <c r="M1308" s="72">
        <v>2071.7199999999998</v>
      </c>
      <c r="N1308" s="72">
        <v>0</v>
      </c>
      <c r="O1308" s="71"/>
      <c r="P1308" s="71"/>
      <c r="Q1308" s="71"/>
      <c r="R1308" s="71"/>
      <c r="S1308" s="72">
        <v>2071.7199999999998</v>
      </c>
      <c r="T1308" s="72">
        <v>2071.7199999999998</v>
      </c>
      <c r="U1308" s="71"/>
      <c r="V1308" s="71"/>
      <c r="W1308" s="71"/>
      <c r="X1308" s="72">
        <v>0</v>
      </c>
      <c r="Y1308" s="72">
        <v>0</v>
      </c>
      <c r="Z1308" s="72">
        <v>2071.7199999999998</v>
      </c>
      <c r="AA1308" s="69"/>
      <c r="AB1308" s="69"/>
      <c r="AC1308" s="69"/>
    </row>
    <row r="1309" spans="1:29" ht="20" x14ac:dyDescent="0.25">
      <c r="A1309" s="68" t="s">
        <v>3927</v>
      </c>
      <c r="B1309" s="69" t="s">
        <v>3072</v>
      </c>
      <c r="C1309" s="69" t="s">
        <v>3928</v>
      </c>
      <c r="D1309" s="69" t="s">
        <v>3874</v>
      </c>
      <c r="E1309" s="69" t="s">
        <v>3930</v>
      </c>
      <c r="F1309" s="69" t="s">
        <v>1435</v>
      </c>
      <c r="G1309" s="69" t="s">
        <v>1182</v>
      </c>
      <c r="H1309" s="69" t="s">
        <v>1207</v>
      </c>
      <c r="I1309" s="69" t="s">
        <v>962</v>
      </c>
      <c r="J1309" s="70">
        <v>2991.29</v>
      </c>
      <c r="K1309" s="69" t="s">
        <v>3799</v>
      </c>
      <c r="L1309" s="69" t="s">
        <v>3929</v>
      </c>
      <c r="M1309" s="70">
        <v>2991.29</v>
      </c>
      <c r="N1309" s="69"/>
      <c r="O1309" s="69"/>
      <c r="P1309" s="69" t="s">
        <v>3017</v>
      </c>
      <c r="Q1309" s="69" t="s">
        <v>2065</v>
      </c>
      <c r="R1309" s="69"/>
      <c r="S1309" s="70">
        <v>2991.29</v>
      </c>
      <c r="T1309" s="70"/>
      <c r="U1309" s="69" t="s">
        <v>2118</v>
      </c>
      <c r="V1309" s="73">
        <v>30</v>
      </c>
      <c r="W1309" s="69" t="s">
        <v>2118</v>
      </c>
      <c r="X1309" s="69"/>
      <c r="Y1309" s="70"/>
      <c r="Z1309" s="69">
        <v>0</v>
      </c>
      <c r="AA1309" s="69" t="s">
        <v>989</v>
      </c>
      <c r="AB1309" s="69" t="s">
        <v>1144</v>
      </c>
      <c r="AC1309" s="69"/>
    </row>
    <row r="1310" spans="1:29" x14ac:dyDescent="0.25">
      <c r="A1310" s="71" t="s">
        <v>193</v>
      </c>
      <c r="B1310" s="71"/>
      <c r="C1310" s="71"/>
      <c r="D1310" s="71"/>
      <c r="E1310" s="71"/>
      <c r="F1310" s="71"/>
      <c r="G1310" s="71"/>
      <c r="H1310" s="71"/>
      <c r="I1310" s="71"/>
      <c r="J1310" s="72">
        <v>2991.29</v>
      </c>
      <c r="K1310" s="71"/>
      <c r="L1310" s="71"/>
      <c r="M1310" s="72">
        <v>2991.29</v>
      </c>
      <c r="N1310" s="72">
        <v>0</v>
      </c>
      <c r="O1310" s="71"/>
      <c r="P1310" s="71"/>
      <c r="Q1310" s="71"/>
      <c r="R1310" s="71"/>
      <c r="S1310" s="72">
        <v>2991.29</v>
      </c>
      <c r="T1310" s="72">
        <v>2991.29</v>
      </c>
      <c r="U1310" s="71"/>
      <c r="V1310" s="71"/>
      <c r="W1310" s="71"/>
      <c r="X1310" s="72">
        <v>0</v>
      </c>
      <c r="Y1310" s="72">
        <v>0</v>
      </c>
      <c r="Z1310" s="72">
        <v>2991.29</v>
      </c>
      <c r="AA1310" s="69"/>
      <c r="AB1310" s="69"/>
      <c r="AC1310" s="69"/>
    </row>
    <row r="1311" spans="1:29" ht="20" x14ac:dyDescent="0.25">
      <c r="A1311" s="68" t="s">
        <v>3931</v>
      </c>
      <c r="B1311" s="69" t="s">
        <v>3932</v>
      </c>
      <c r="C1311" s="69" t="s">
        <v>3933</v>
      </c>
      <c r="D1311" s="69" t="s">
        <v>3874</v>
      </c>
      <c r="E1311" s="69" t="s">
        <v>3935</v>
      </c>
      <c r="F1311" s="69" t="s">
        <v>1435</v>
      </c>
      <c r="G1311" s="69" t="s">
        <v>1946</v>
      </c>
      <c r="H1311" s="69" t="s">
        <v>1991</v>
      </c>
      <c r="I1311" s="69" t="s">
        <v>962</v>
      </c>
      <c r="J1311" s="70">
        <v>5851.38</v>
      </c>
      <c r="K1311" s="69" t="s">
        <v>3799</v>
      </c>
      <c r="L1311" s="69" t="s">
        <v>3934</v>
      </c>
      <c r="M1311" s="70">
        <v>5851.38</v>
      </c>
      <c r="N1311" s="69"/>
      <c r="O1311" s="69"/>
      <c r="P1311" s="69" t="s">
        <v>1051</v>
      </c>
      <c r="Q1311" s="69" t="s">
        <v>1380</v>
      </c>
      <c r="R1311" s="69"/>
      <c r="S1311" s="70">
        <v>5851.38</v>
      </c>
      <c r="T1311" s="70"/>
      <c r="U1311" s="69" t="s">
        <v>2180</v>
      </c>
      <c r="V1311" s="73">
        <v>29</v>
      </c>
      <c r="W1311" s="69" t="s">
        <v>2180</v>
      </c>
      <c r="X1311" s="69"/>
      <c r="Y1311" s="70"/>
      <c r="Z1311" s="69">
        <v>0</v>
      </c>
      <c r="AA1311" s="69" t="s">
        <v>989</v>
      </c>
      <c r="AB1311" s="69" t="s">
        <v>1144</v>
      </c>
      <c r="AC1311" s="69"/>
    </row>
    <row r="1312" spans="1:29" x14ac:dyDescent="0.25">
      <c r="A1312" s="71" t="s">
        <v>193</v>
      </c>
      <c r="B1312" s="71"/>
      <c r="C1312" s="71"/>
      <c r="D1312" s="71"/>
      <c r="E1312" s="71"/>
      <c r="F1312" s="71"/>
      <c r="G1312" s="71"/>
      <c r="H1312" s="71"/>
      <c r="I1312" s="71"/>
      <c r="J1312" s="72">
        <v>5851.38</v>
      </c>
      <c r="K1312" s="71"/>
      <c r="L1312" s="71"/>
      <c r="M1312" s="72">
        <v>5851.38</v>
      </c>
      <c r="N1312" s="72">
        <v>0</v>
      </c>
      <c r="O1312" s="71"/>
      <c r="P1312" s="71"/>
      <c r="Q1312" s="71"/>
      <c r="R1312" s="71"/>
      <c r="S1312" s="72">
        <v>5851.38</v>
      </c>
      <c r="T1312" s="72">
        <v>5851.38</v>
      </c>
      <c r="U1312" s="71"/>
      <c r="V1312" s="71"/>
      <c r="W1312" s="71"/>
      <c r="X1312" s="72">
        <v>0</v>
      </c>
      <c r="Y1312" s="72">
        <v>0</v>
      </c>
      <c r="Z1312" s="72">
        <v>5851.38</v>
      </c>
      <c r="AA1312" s="69"/>
      <c r="AB1312" s="69"/>
      <c r="AC1312" s="69"/>
    </row>
    <row r="1313" spans="1:29" ht="20" x14ac:dyDescent="0.25">
      <c r="A1313" s="68" t="s">
        <v>3936</v>
      </c>
      <c r="B1313" s="69" t="s">
        <v>3937</v>
      </c>
      <c r="C1313" s="69" t="s">
        <v>3938</v>
      </c>
      <c r="D1313" s="69" t="s">
        <v>3874</v>
      </c>
      <c r="E1313" s="69" t="s">
        <v>3940</v>
      </c>
      <c r="F1313" s="69" t="s">
        <v>1435</v>
      </c>
      <c r="G1313" s="69" t="s">
        <v>1021</v>
      </c>
      <c r="H1313" s="69" t="s">
        <v>1483</v>
      </c>
      <c r="I1313" s="69" t="s">
        <v>962</v>
      </c>
      <c r="J1313" s="70">
        <v>6139.21</v>
      </c>
      <c r="K1313" s="69" t="s">
        <v>3799</v>
      </c>
      <c r="L1313" s="69" t="s">
        <v>3939</v>
      </c>
      <c r="M1313" s="70">
        <v>6139.21</v>
      </c>
      <c r="N1313" s="69"/>
      <c r="O1313" s="69"/>
      <c r="P1313" s="69" t="s">
        <v>1189</v>
      </c>
      <c r="Q1313" s="69" t="s">
        <v>1286</v>
      </c>
      <c r="R1313" s="69"/>
      <c r="S1313" s="70">
        <v>6139.21</v>
      </c>
      <c r="T1313" s="70"/>
      <c r="U1313" s="69" t="s">
        <v>1548</v>
      </c>
      <c r="V1313" s="73">
        <v>53</v>
      </c>
      <c r="W1313" s="69" t="s">
        <v>1548</v>
      </c>
      <c r="X1313" s="69"/>
      <c r="Y1313" s="70"/>
      <c r="Z1313" s="69">
        <v>0</v>
      </c>
      <c r="AA1313" s="69" t="s">
        <v>989</v>
      </c>
      <c r="AB1313" s="69" t="s">
        <v>1144</v>
      </c>
      <c r="AC1313" s="69"/>
    </row>
    <row r="1314" spans="1:29" x14ac:dyDescent="0.25">
      <c r="A1314" s="71" t="s">
        <v>193</v>
      </c>
      <c r="B1314" s="71"/>
      <c r="C1314" s="71"/>
      <c r="D1314" s="71"/>
      <c r="E1314" s="71"/>
      <c r="F1314" s="71"/>
      <c r="G1314" s="71"/>
      <c r="H1314" s="71"/>
      <c r="I1314" s="71"/>
      <c r="J1314" s="72">
        <v>6139.21</v>
      </c>
      <c r="K1314" s="71"/>
      <c r="L1314" s="71"/>
      <c r="M1314" s="72">
        <v>6139.21</v>
      </c>
      <c r="N1314" s="72">
        <v>0</v>
      </c>
      <c r="O1314" s="71"/>
      <c r="P1314" s="71"/>
      <c r="Q1314" s="71"/>
      <c r="R1314" s="71"/>
      <c r="S1314" s="72">
        <v>6139.21</v>
      </c>
      <c r="T1314" s="72">
        <v>6139.21</v>
      </c>
      <c r="U1314" s="71"/>
      <c r="V1314" s="71"/>
      <c r="W1314" s="71"/>
      <c r="X1314" s="72">
        <v>0</v>
      </c>
      <c r="Y1314" s="72">
        <v>0</v>
      </c>
      <c r="Z1314" s="72">
        <v>6139.21</v>
      </c>
      <c r="AA1314" s="69"/>
      <c r="AB1314" s="69"/>
      <c r="AC1314" s="69"/>
    </row>
    <row r="1315" spans="1:29" ht="40" x14ac:dyDescent="0.25">
      <c r="A1315" s="68" t="s">
        <v>3941</v>
      </c>
      <c r="B1315" s="69" t="s">
        <v>3942</v>
      </c>
      <c r="C1315" s="69" t="s">
        <v>3943</v>
      </c>
      <c r="D1315" s="69" t="s">
        <v>3944</v>
      </c>
      <c r="E1315" s="69" t="s">
        <v>3946</v>
      </c>
      <c r="F1315" s="69" t="s">
        <v>1435</v>
      </c>
      <c r="G1315" s="69" t="s">
        <v>2620</v>
      </c>
      <c r="H1315" s="69" t="s">
        <v>1889</v>
      </c>
      <c r="I1315" s="69" t="s">
        <v>962</v>
      </c>
      <c r="J1315" s="70">
        <v>11377.9</v>
      </c>
      <c r="K1315" s="69" t="s">
        <v>3799</v>
      </c>
      <c r="L1315" s="69" t="s">
        <v>3945</v>
      </c>
      <c r="M1315" s="70">
        <v>11377.9</v>
      </c>
      <c r="N1315" s="69"/>
      <c r="O1315" s="69"/>
      <c r="P1315" s="69" t="s">
        <v>1258</v>
      </c>
      <c r="Q1315" s="69" t="s">
        <v>1269</v>
      </c>
      <c r="R1315" s="69"/>
      <c r="S1315" s="70">
        <v>11377.9</v>
      </c>
      <c r="T1315" s="70"/>
      <c r="U1315" s="69" t="s">
        <v>1210</v>
      </c>
      <c r="V1315" s="73">
        <v>37</v>
      </c>
      <c r="W1315" s="69" t="s">
        <v>1210</v>
      </c>
      <c r="X1315" s="69"/>
      <c r="Y1315" s="70"/>
      <c r="Z1315" s="69">
        <v>0</v>
      </c>
      <c r="AA1315" s="69" t="s">
        <v>989</v>
      </c>
      <c r="AB1315" s="69" t="s">
        <v>1144</v>
      </c>
      <c r="AC1315" s="69"/>
    </row>
    <row r="1316" spans="1:29" x14ac:dyDescent="0.25">
      <c r="A1316" s="71" t="s">
        <v>193</v>
      </c>
      <c r="B1316" s="71"/>
      <c r="C1316" s="71"/>
      <c r="D1316" s="71"/>
      <c r="E1316" s="71"/>
      <c r="F1316" s="71"/>
      <c r="G1316" s="71"/>
      <c r="H1316" s="71"/>
      <c r="I1316" s="71"/>
      <c r="J1316" s="72">
        <v>11377.9</v>
      </c>
      <c r="K1316" s="71"/>
      <c r="L1316" s="71"/>
      <c r="M1316" s="72">
        <v>11377.9</v>
      </c>
      <c r="N1316" s="72">
        <v>0</v>
      </c>
      <c r="O1316" s="71"/>
      <c r="P1316" s="71"/>
      <c r="Q1316" s="71"/>
      <c r="R1316" s="71"/>
      <c r="S1316" s="72">
        <v>11377.9</v>
      </c>
      <c r="T1316" s="72">
        <v>11377.9</v>
      </c>
      <c r="U1316" s="71"/>
      <c r="V1316" s="71"/>
      <c r="W1316" s="71"/>
      <c r="X1316" s="72">
        <v>0</v>
      </c>
      <c r="Y1316" s="72">
        <v>0</v>
      </c>
      <c r="Z1316" s="72">
        <v>11377.9</v>
      </c>
      <c r="AA1316" s="69"/>
      <c r="AB1316" s="69"/>
      <c r="AC1316" s="69"/>
    </row>
    <row r="1317" spans="1:29" ht="20" x14ac:dyDescent="0.25">
      <c r="A1317" s="68" t="s">
        <v>3947</v>
      </c>
      <c r="B1317" s="69" t="s">
        <v>3902</v>
      </c>
      <c r="C1317" s="69" t="s">
        <v>3948</v>
      </c>
      <c r="D1317" s="69" t="s">
        <v>3874</v>
      </c>
      <c r="E1317" s="69" t="s">
        <v>3950</v>
      </c>
      <c r="F1317" s="69" t="s">
        <v>1435</v>
      </c>
      <c r="G1317" s="69" t="s">
        <v>1011</v>
      </c>
      <c r="H1317" s="69" t="s">
        <v>1188</v>
      </c>
      <c r="I1317" s="69" t="s">
        <v>962</v>
      </c>
      <c r="J1317" s="70">
        <v>6585.32</v>
      </c>
      <c r="K1317" s="69" t="s">
        <v>3799</v>
      </c>
      <c r="L1317" s="69" t="s">
        <v>3949</v>
      </c>
      <c r="M1317" s="70">
        <v>6585.32</v>
      </c>
      <c r="N1317" s="69"/>
      <c r="O1317" s="69"/>
      <c r="P1317" s="69" t="s">
        <v>1195</v>
      </c>
      <c r="Q1317" s="69" t="s">
        <v>1286</v>
      </c>
      <c r="R1317" s="69"/>
      <c r="S1317" s="70">
        <v>6585.32</v>
      </c>
      <c r="T1317" s="70"/>
      <c r="U1317" s="69" t="s">
        <v>2276</v>
      </c>
      <c r="V1317" s="73">
        <v>45</v>
      </c>
      <c r="W1317" s="69" t="s">
        <v>2276</v>
      </c>
      <c r="X1317" s="69"/>
      <c r="Y1317" s="70"/>
      <c r="Z1317" s="69">
        <v>0</v>
      </c>
      <c r="AA1317" s="69" t="s">
        <v>989</v>
      </c>
      <c r="AB1317" s="69" t="s">
        <v>1144</v>
      </c>
      <c r="AC1317" s="69"/>
    </row>
    <row r="1318" spans="1:29" x14ac:dyDescent="0.25">
      <c r="A1318" s="71" t="s">
        <v>193</v>
      </c>
      <c r="B1318" s="71"/>
      <c r="C1318" s="71"/>
      <c r="D1318" s="71"/>
      <c r="E1318" s="71"/>
      <c r="F1318" s="71"/>
      <c r="G1318" s="71"/>
      <c r="H1318" s="71"/>
      <c r="I1318" s="71"/>
      <c r="J1318" s="72">
        <v>6585.32</v>
      </c>
      <c r="K1318" s="71"/>
      <c r="L1318" s="71"/>
      <c r="M1318" s="72">
        <v>6585.32</v>
      </c>
      <c r="N1318" s="72">
        <v>0</v>
      </c>
      <c r="O1318" s="71"/>
      <c r="P1318" s="71"/>
      <c r="Q1318" s="71"/>
      <c r="R1318" s="71"/>
      <c r="S1318" s="72">
        <v>6585.32</v>
      </c>
      <c r="T1318" s="72">
        <v>6585.32</v>
      </c>
      <c r="U1318" s="71"/>
      <c r="V1318" s="71"/>
      <c r="W1318" s="71"/>
      <c r="X1318" s="72">
        <v>0</v>
      </c>
      <c r="Y1318" s="72">
        <v>0</v>
      </c>
      <c r="Z1318" s="72">
        <v>6585.32</v>
      </c>
      <c r="AA1318" s="69"/>
      <c r="AB1318" s="69"/>
      <c r="AC1318" s="69"/>
    </row>
    <row r="1319" spans="1:29" ht="20" x14ac:dyDescent="0.25">
      <c r="A1319" s="68" t="s">
        <v>3951</v>
      </c>
      <c r="B1319" s="69" t="s">
        <v>3952</v>
      </c>
      <c r="C1319" s="69" t="s">
        <v>3953</v>
      </c>
      <c r="D1319" s="69" t="s">
        <v>3797</v>
      </c>
      <c r="E1319" s="69" t="s">
        <v>3955</v>
      </c>
      <c r="F1319" s="69" t="s">
        <v>1435</v>
      </c>
      <c r="G1319" s="69" t="s">
        <v>1689</v>
      </c>
      <c r="H1319" s="69" t="s">
        <v>1046</v>
      </c>
      <c r="I1319" s="69" t="s">
        <v>962</v>
      </c>
      <c r="J1319" s="70">
        <v>5042.25</v>
      </c>
      <c r="K1319" s="69" t="s">
        <v>3799</v>
      </c>
      <c r="L1319" s="69" t="s">
        <v>3954</v>
      </c>
      <c r="M1319" s="70">
        <v>5042.25</v>
      </c>
      <c r="N1319" s="69"/>
      <c r="O1319" s="69"/>
      <c r="P1319" s="69" t="s">
        <v>1102</v>
      </c>
      <c r="Q1319" s="69" t="s">
        <v>1718</v>
      </c>
      <c r="R1319" s="69"/>
      <c r="S1319" s="70">
        <v>5042.25</v>
      </c>
      <c r="T1319" s="70"/>
      <c r="U1319" s="69" t="s">
        <v>1718</v>
      </c>
      <c r="V1319" s="73">
        <v>49</v>
      </c>
      <c r="W1319" s="69" t="s">
        <v>1718</v>
      </c>
      <c r="X1319" s="69"/>
      <c r="Y1319" s="70"/>
      <c r="Z1319" s="69">
        <v>0</v>
      </c>
      <c r="AA1319" s="69" t="s">
        <v>989</v>
      </c>
      <c r="AB1319" s="69" t="s">
        <v>1144</v>
      </c>
      <c r="AC1319" s="69"/>
    </row>
    <row r="1320" spans="1:29" x14ac:dyDescent="0.25">
      <c r="A1320" s="71" t="s">
        <v>193</v>
      </c>
      <c r="B1320" s="71"/>
      <c r="C1320" s="71"/>
      <c r="D1320" s="71"/>
      <c r="E1320" s="71"/>
      <c r="F1320" s="71"/>
      <c r="G1320" s="71"/>
      <c r="H1320" s="71"/>
      <c r="I1320" s="71"/>
      <c r="J1320" s="72">
        <v>5042.25</v>
      </c>
      <c r="K1320" s="71"/>
      <c r="L1320" s="71"/>
      <c r="M1320" s="72">
        <v>5042.25</v>
      </c>
      <c r="N1320" s="72">
        <v>0</v>
      </c>
      <c r="O1320" s="71"/>
      <c r="P1320" s="71"/>
      <c r="Q1320" s="71"/>
      <c r="R1320" s="71"/>
      <c r="S1320" s="72">
        <v>5042.25</v>
      </c>
      <c r="T1320" s="72">
        <v>5042.25</v>
      </c>
      <c r="U1320" s="71"/>
      <c r="V1320" s="71"/>
      <c r="W1320" s="71"/>
      <c r="X1320" s="72">
        <v>0</v>
      </c>
      <c r="Y1320" s="72">
        <v>0</v>
      </c>
      <c r="Z1320" s="72">
        <v>5042.25</v>
      </c>
      <c r="AA1320" s="69"/>
      <c r="AB1320" s="69"/>
      <c r="AC1320" s="69"/>
    </row>
    <row r="1321" spans="1:29" ht="20" x14ac:dyDescent="0.25">
      <c r="A1321" s="68" t="s">
        <v>3956</v>
      </c>
      <c r="B1321" s="69" t="s">
        <v>3072</v>
      </c>
      <c r="C1321" s="69" t="s">
        <v>3957</v>
      </c>
      <c r="D1321" s="69" t="s">
        <v>3797</v>
      </c>
      <c r="E1321" s="69" t="s">
        <v>3959</v>
      </c>
      <c r="F1321" s="69" t="s">
        <v>1435</v>
      </c>
      <c r="G1321" s="69" t="s">
        <v>1484</v>
      </c>
      <c r="H1321" s="69" t="s">
        <v>1062</v>
      </c>
      <c r="I1321" s="69" t="s">
        <v>962</v>
      </c>
      <c r="J1321" s="70">
        <v>3678.26</v>
      </c>
      <c r="K1321" s="69" t="s">
        <v>3799</v>
      </c>
      <c r="L1321" s="69" t="s">
        <v>3958</v>
      </c>
      <c r="M1321" s="70">
        <v>3678.26</v>
      </c>
      <c r="N1321" s="69"/>
      <c r="O1321" s="69"/>
      <c r="P1321" s="69" t="s">
        <v>2042</v>
      </c>
      <c r="Q1321" s="69" t="s">
        <v>1217</v>
      </c>
      <c r="R1321" s="69"/>
      <c r="S1321" s="70">
        <v>3678.26</v>
      </c>
      <c r="T1321" s="70"/>
      <c r="U1321" s="69" t="s">
        <v>2136</v>
      </c>
      <c r="V1321" s="73">
        <v>36</v>
      </c>
      <c r="W1321" s="69" t="s">
        <v>2136</v>
      </c>
      <c r="X1321" s="69"/>
      <c r="Y1321" s="70"/>
      <c r="Z1321" s="69">
        <v>0</v>
      </c>
      <c r="AA1321" s="69" t="s">
        <v>989</v>
      </c>
      <c r="AB1321" s="69" t="s">
        <v>1144</v>
      </c>
      <c r="AC1321" s="69"/>
    </row>
    <row r="1322" spans="1:29" x14ac:dyDescent="0.25">
      <c r="A1322" s="71" t="s">
        <v>193</v>
      </c>
      <c r="B1322" s="71"/>
      <c r="C1322" s="71"/>
      <c r="D1322" s="71"/>
      <c r="E1322" s="71"/>
      <c r="F1322" s="71"/>
      <c r="G1322" s="71"/>
      <c r="H1322" s="71"/>
      <c r="I1322" s="71"/>
      <c r="J1322" s="72">
        <v>3678.26</v>
      </c>
      <c r="K1322" s="71"/>
      <c r="L1322" s="71"/>
      <c r="M1322" s="72">
        <v>3678.26</v>
      </c>
      <c r="N1322" s="72">
        <v>0</v>
      </c>
      <c r="O1322" s="71"/>
      <c r="P1322" s="71"/>
      <c r="Q1322" s="71"/>
      <c r="R1322" s="71"/>
      <c r="S1322" s="72">
        <v>3678.26</v>
      </c>
      <c r="T1322" s="72">
        <v>3678.26</v>
      </c>
      <c r="U1322" s="71"/>
      <c r="V1322" s="71"/>
      <c r="W1322" s="71"/>
      <c r="X1322" s="72">
        <v>0</v>
      </c>
      <c r="Y1322" s="72">
        <v>0</v>
      </c>
      <c r="Z1322" s="72">
        <v>3678.26</v>
      </c>
      <c r="AA1322" s="69"/>
      <c r="AB1322" s="69"/>
      <c r="AC1322" s="69"/>
    </row>
    <row r="1323" spans="1:29" ht="20" x14ac:dyDescent="0.25">
      <c r="A1323" s="68" t="s">
        <v>3960</v>
      </c>
      <c r="B1323" s="69" t="s">
        <v>3072</v>
      </c>
      <c r="C1323" s="69" t="s">
        <v>3961</v>
      </c>
      <c r="D1323" s="69" t="s">
        <v>3797</v>
      </c>
      <c r="E1323" s="69" t="s">
        <v>3963</v>
      </c>
      <c r="F1323" s="69" t="s">
        <v>1435</v>
      </c>
      <c r="G1323" s="69" t="s">
        <v>1669</v>
      </c>
      <c r="H1323" s="69" t="s">
        <v>1062</v>
      </c>
      <c r="I1323" s="69" t="s">
        <v>962</v>
      </c>
      <c r="J1323" s="70">
        <v>1802.91</v>
      </c>
      <c r="K1323" s="69" t="s">
        <v>3799</v>
      </c>
      <c r="L1323" s="69" t="s">
        <v>3962</v>
      </c>
      <c r="M1323" s="70">
        <v>1802.91</v>
      </c>
      <c r="N1323" s="69"/>
      <c r="O1323" s="69"/>
      <c r="P1323" s="69" t="s">
        <v>2288</v>
      </c>
      <c r="Q1323" s="69" t="s">
        <v>1795</v>
      </c>
      <c r="R1323" s="69"/>
      <c r="S1323" s="70">
        <v>1802.91</v>
      </c>
      <c r="T1323" s="70"/>
      <c r="U1323" s="69" t="s">
        <v>1795</v>
      </c>
      <c r="V1323" s="73">
        <v>48</v>
      </c>
      <c r="W1323" s="69" t="s">
        <v>1795</v>
      </c>
      <c r="X1323" s="69"/>
      <c r="Y1323" s="70"/>
      <c r="Z1323" s="69">
        <v>0</v>
      </c>
      <c r="AA1323" s="69" t="s">
        <v>989</v>
      </c>
      <c r="AB1323" s="69" t="s">
        <v>1144</v>
      </c>
      <c r="AC1323" s="69"/>
    </row>
    <row r="1324" spans="1:29" x14ac:dyDescent="0.25">
      <c r="A1324" s="71" t="s">
        <v>193</v>
      </c>
      <c r="B1324" s="71"/>
      <c r="C1324" s="71"/>
      <c r="D1324" s="71"/>
      <c r="E1324" s="71"/>
      <c r="F1324" s="71"/>
      <c r="G1324" s="71"/>
      <c r="H1324" s="71"/>
      <c r="I1324" s="71"/>
      <c r="J1324" s="72">
        <v>1802.91</v>
      </c>
      <c r="K1324" s="71"/>
      <c r="L1324" s="71"/>
      <c r="M1324" s="72">
        <v>1802.91</v>
      </c>
      <c r="N1324" s="72">
        <v>0</v>
      </c>
      <c r="O1324" s="71"/>
      <c r="P1324" s="71"/>
      <c r="Q1324" s="71"/>
      <c r="R1324" s="71"/>
      <c r="S1324" s="72">
        <v>1802.91</v>
      </c>
      <c r="T1324" s="72">
        <v>1802.91</v>
      </c>
      <c r="U1324" s="71"/>
      <c r="V1324" s="71"/>
      <c r="W1324" s="71"/>
      <c r="X1324" s="72">
        <v>0</v>
      </c>
      <c r="Y1324" s="72">
        <v>0</v>
      </c>
      <c r="Z1324" s="72">
        <v>1802.91</v>
      </c>
      <c r="AA1324" s="69"/>
      <c r="AB1324" s="69"/>
      <c r="AC1324" s="69"/>
    </row>
    <row r="1325" spans="1:29" ht="20" x14ac:dyDescent="0.25">
      <c r="A1325" s="68" t="s">
        <v>3964</v>
      </c>
      <c r="B1325" s="69" t="s">
        <v>3882</v>
      </c>
      <c r="C1325" s="69" t="s">
        <v>3965</v>
      </c>
      <c r="D1325" s="69" t="s">
        <v>3797</v>
      </c>
      <c r="E1325" s="69" t="s">
        <v>3967</v>
      </c>
      <c r="F1325" s="69" t="s">
        <v>1435</v>
      </c>
      <c r="G1325" s="69" t="s">
        <v>1188</v>
      </c>
      <c r="H1325" s="69" t="s">
        <v>1046</v>
      </c>
      <c r="I1325" s="69" t="s">
        <v>962</v>
      </c>
      <c r="J1325" s="70">
        <v>18819.3</v>
      </c>
      <c r="K1325" s="69" t="s">
        <v>3799</v>
      </c>
      <c r="L1325" s="69" t="s">
        <v>3966</v>
      </c>
      <c r="M1325" s="70">
        <v>18819.3</v>
      </c>
      <c r="N1325" s="69"/>
      <c r="O1325" s="69"/>
      <c r="P1325" s="69" t="s">
        <v>2342</v>
      </c>
      <c r="Q1325" s="69" t="s">
        <v>3160</v>
      </c>
      <c r="R1325" s="69"/>
      <c r="S1325" s="70">
        <v>18819.3</v>
      </c>
      <c r="T1325" s="70"/>
      <c r="U1325" s="69" t="s">
        <v>3160</v>
      </c>
      <c r="V1325" s="73">
        <v>77</v>
      </c>
      <c r="W1325" s="69" t="s">
        <v>3160</v>
      </c>
      <c r="X1325" s="69"/>
      <c r="Y1325" s="70"/>
      <c r="Z1325" s="69">
        <v>0</v>
      </c>
      <c r="AA1325" s="69" t="s">
        <v>989</v>
      </c>
      <c r="AB1325" s="69" t="s">
        <v>1144</v>
      </c>
      <c r="AC1325" s="69"/>
    </row>
    <row r="1326" spans="1:29" x14ac:dyDescent="0.25">
      <c r="A1326" s="71" t="s">
        <v>193</v>
      </c>
      <c r="B1326" s="71"/>
      <c r="C1326" s="71"/>
      <c r="D1326" s="71"/>
      <c r="E1326" s="71"/>
      <c r="F1326" s="71"/>
      <c r="G1326" s="71"/>
      <c r="H1326" s="71"/>
      <c r="I1326" s="71"/>
      <c r="J1326" s="72">
        <v>18819.3</v>
      </c>
      <c r="K1326" s="71"/>
      <c r="L1326" s="71"/>
      <c r="M1326" s="72">
        <v>18819.3</v>
      </c>
      <c r="N1326" s="72">
        <v>0</v>
      </c>
      <c r="O1326" s="71"/>
      <c r="P1326" s="71"/>
      <c r="Q1326" s="71"/>
      <c r="R1326" s="71"/>
      <c r="S1326" s="72">
        <v>18819.3</v>
      </c>
      <c r="T1326" s="72">
        <v>18819.3</v>
      </c>
      <c r="U1326" s="71"/>
      <c r="V1326" s="71"/>
      <c r="W1326" s="71"/>
      <c r="X1326" s="72">
        <v>0</v>
      </c>
      <c r="Y1326" s="72">
        <v>0</v>
      </c>
      <c r="Z1326" s="72">
        <v>18819.3</v>
      </c>
      <c r="AA1326" s="69"/>
      <c r="AB1326" s="69"/>
      <c r="AC1326" s="69"/>
    </row>
    <row r="1327" spans="1:29" ht="20" x14ac:dyDescent="0.25">
      <c r="A1327" s="68" t="s">
        <v>3968</v>
      </c>
      <c r="B1327" s="69" t="s">
        <v>3969</v>
      </c>
      <c r="C1327" s="69" t="s">
        <v>3970</v>
      </c>
      <c r="D1327" s="69" t="s">
        <v>3874</v>
      </c>
      <c r="E1327" s="69" t="s">
        <v>3972</v>
      </c>
      <c r="F1327" s="69" t="s">
        <v>1727</v>
      </c>
      <c r="G1327" s="69" t="s">
        <v>1194</v>
      </c>
      <c r="H1327" s="69" t="s">
        <v>2229</v>
      </c>
      <c r="I1327" s="69" t="s">
        <v>962</v>
      </c>
      <c r="J1327" s="70">
        <v>12399.15</v>
      </c>
      <c r="K1327" s="69" t="s">
        <v>3799</v>
      </c>
      <c r="L1327" s="69" t="s">
        <v>3971</v>
      </c>
      <c r="M1327" s="70">
        <v>12399.15</v>
      </c>
      <c r="N1327" s="69"/>
      <c r="O1327" s="69"/>
      <c r="P1327" s="69" t="s">
        <v>2207</v>
      </c>
      <c r="Q1327" s="69" t="s">
        <v>2207</v>
      </c>
      <c r="R1327" s="69"/>
      <c r="S1327" s="70">
        <v>12399.15</v>
      </c>
      <c r="T1327" s="70"/>
      <c r="U1327" s="69" t="s">
        <v>2207</v>
      </c>
      <c r="V1327" s="73">
        <v>0</v>
      </c>
      <c r="W1327" s="69" t="s">
        <v>2207</v>
      </c>
      <c r="X1327" s="69"/>
      <c r="Y1327" s="70"/>
      <c r="Z1327" s="69">
        <v>0</v>
      </c>
      <c r="AA1327" s="69" t="s">
        <v>989</v>
      </c>
      <c r="AB1327" s="69" t="s">
        <v>1144</v>
      </c>
      <c r="AC1327" s="69"/>
    </row>
    <row r="1328" spans="1:29" x14ac:dyDescent="0.25">
      <c r="A1328" s="71" t="s">
        <v>193</v>
      </c>
      <c r="B1328" s="71"/>
      <c r="C1328" s="71"/>
      <c r="D1328" s="71"/>
      <c r="E1328" s="71"/>
      <c r="F1328" s="71"/>
      <c r="G1328" s="71"/>
      <c r="H1328" s="71"/>
      <c r="I1328" s="71"/>
      <c r="J1328" s="72">
        <v>12399.15</v>
      </c>
      <c r="K1328" s="71"/>
      <c r="L1328" s="71"/>
      <c r="M1328" s="72">
        <v>12399.15</v>
      </c>
      <c r="N1328" s="72">
        <v>0</v>
      </c>
      <c r="O1328" s="71"/>
      <c r="P1328" s="71"/>
      <c r="Q1328" s="71"/>
      <c r="R1328" s="71"/>
      <c r="S1328" s="72">
        <v>12399.15</v>
      </c>
      <c r="T1328" s="72">
        <v>12399.15</v>
      </c>
      <c r="U1328" s="71"/>
      <c r="V1328" s="71"/>
      <c r="W1328" s="71"/>
      <c r="X1328" s="72">
        <v>0</v>
      </c>
      <c r="Y1328" s="72">
        <v>0</v>
      </c>
      <c r="Z1328" s="72">
        <v>12399.15</v>
      </c>
      <c r="AA1328" s="69"/>
      <c r="AB1328" s="69"/>
      <c r="AC1328" s="69"/>
    </row>
    <row r="1329" spans="1:29" ht="20" x14ac:dyDescent="0.25">
      <c r="A1329" s="68" t="s">
        <v>3973</v>
      </c>
      <c r="B1329" s="69" t="s">
        <v>3974</v>
      </c>
      <c r="C1329" s="69" t="s">
        <v>3975</v>
      </c>
      <c r="D1329" s="69" t="s">
        <v>3874</v>
      </c>
      <c r="E1329" s="69" t="s">
        <v>3977</v>
      </c>
      <c r="F1329" s="69" t="s">
        <v>2348</v>
      </c>
      <c r="G1329" s="69" t="s">
        <v>1728</v>
      </c>
      <c r="H1329" s="69" t="s">
        <v>2288</v>
      </c>
      <c r="I1329" s="69" t="s">
        <v>962</v>
      </c>
      <c r="J1329" s="70">
        <v>6223.1</v>
      </c>
      <c r="K1329" s="69" t="s">
        <v>3799</v>
      </c>
      <c r="L1329" s="69" t="s">
        <v>3976</v>
      </c>
      <c r="M1329" s="70">
        <v>6223.1</v>
      </c>
      <c r="N1329" s="69"/>
      <c r="O1329" s="69"/>
      <c r="P1329" s="69" t="s">
        <v>1203</v>
      </c>
      <c r="Q1329" s="69" t="s">
        <v>1217</v>
      </c>
      <c r="R1329" s="69"/>
      <c r="S1329" s="70">
        <v>6223.1</v>
      </c>
      <c r="T1329" s="70"/>
      <c r="U1329" s="69" t="s">
        <v>2136</v>
      </c>
      <c r="V1329" s="73">
        <v>35</v>
      </c>
      <c r="W1329" s="69" t="s">
        <v>2136</v>
      </c>
      <c r="X1329" s="69"/>
      <c r="Y1329" s="70"/>
      <c r="Z1329" s="69">
        <v>0</v>
      </c>
      <c r="AA1329" s="69" t="s">
        <v>989</v>
      </c>
      <c r="AB1329" s="69" t="s">
        <v>1144</v>
      </c>
      <c r="AC1329" s="69"/>
    </row>
    <row r="1330" spans="1:29" x14ac:dyDescent="0.25">
      <c r="A1330" s="71" t="s">
        <v>193</v>
      </c>
      <c r="B1330" s="71"/>
      <c r="C1330" s="71"/>
      <c r="D1330" s="71"/>
      <c r="E1330" s="71"/>
      <c r="F1330" s="71"/>
      <c r="G1330" s="71"/>
      <c r="H1330" s="71"/>
      <c r="I1330" s="71"/>
      <c r="J1330" s="72">
        <v>6223.1</v>
      </c>
      <c r="K1330" s="71"/>
      <c r="L1330" s="71"/>
      <c r="M1330" s="72">
        <v>6223.1</v>
      </c>
      <c r="N1330" s="72">
        <v>0</v>
      </c>
      <c r="O1330" s="71"/>
      <c r="P1330" s="71"/>
      <c r="Q1330" s="71"/>
      <c r="R1330" s="71"/>
      <c r="S1330" s="72">
        <v>6223.1</v>
      </c>
      <c r="T1330" s="72">
        <v>6223.1</v>
      </c>
      <c r="U1330" s="71"/>
      <c r="V1330" s="71"/>
      <c r="W1330" s="71"/>
      <c r="X1330" s="72">
        <v>0</v>
      </c>
      <c r="Y1330" s="72">
        <v>0</v>
      </c>
      <c r="Z1330" s="72">
        <v>6223.1</v>
      </c>
      <c r="AA1330" s="69"/>
      <c r="AB1330" s="69"/>
      <c r="AC1330" s="69"/>
    </row>
    <row r="1331" spans="1:29" ht="40" x14ac:dyDescent="0.25">
      <c r="A1331" s="68" t="s">
        <v>3978</v>
      </c>
      <c r="B1331" s="69" t="s">
        <v>3979</v>
      </c>
      <c r="C1331" s="69" t="s">
        <v>3980</v>
      </c>
      <c r="D1331" s="69" t="s">
        <v>3830</v>
      </c>
      <c r="E1331" s="69" t="s">
        <v>3982</v>
      </c>
      <c r="F1331" s="69" t="s">
        <v>1727</v>
      </c>
      <c r="G1331" s="69" t="s">
        <v>2288</v>
      </c>
      <c r="H1331" s="69" t="s">
        <v>2180</v>
      </c>
      <c r="I1331" s="69" t="s">
        <v>962</v>
      </c>
      <c r="J1331" s="70">
        <v>1045.01</v>
      </c>
      <c r="K1331" s="69" t="s">
        <v>3799</v>
      </c>
      <c r="L1331" s="69" t="s">
        <v>3981</v>
      </c>
      <c r="M1331" s="70">
        <v>1045.01</v>
      </c>
      <c r="N1331" s="69"/>
      <c r="O1331" s="69"/>
      <c r="P1331" s="69" t="s">
        <v>2207</v>
      </c>
      <c r="Q1331" s="69" t="s">
        <v>2207</v>
      </c>
      <c r="R1331" s="69"/>
      <c r="S1331" s="70">
        <v>1045.01</v>
      </c>
      <c r="T1331" s="70"/>
      <c r="U1331" s="69" t="s">
        <v>2207</v>
      </c>
      <c r="V1331" s="73">
        <v>0</v>
      </c>
      <c r="W1331" s="69" t="s">
        <v>2207</v>
      </c>
      <c r="X1331" s="69"/>
      <c r="Y1331" s="70"/>
      <c r="Z1331" s="69">
        <v>0</v>
      </c>
      <c r="AA1331" s="69" t="s">
        <v>989</v>
      </c>
      <c r="AB1331" s="69" t="s">
        <v>1144</v>
      </c>
      <c r="AC1331" s="69"/>
    </row>
    <row r="1332" spans="1:29" x14ac:dyDescent="0.25">
      <c r="A1332" s="71" t="s">
        <v>193</v>
      </c>
      <c r="B1332" s="71"/>
      <c r="C1332" s="71"/>
      <c r="D1332" s="71"/>
      <c r="E1332" s="71"/>
      <c r="F1332" s="71"/>
      <c r="G1332" s="71"/>
      <c r="H1332" s="71"/>
      <c r="I1332" s="71"/>
      <c r="J1332" s="72">
        <v>1045.01</v>
      </c>
      <c r="K1332" s="71"/>
      <c r="L1332" s="71"/>
      <c r="M1332" s="72">
        <v>1045.01</v>
      </c>
      <c r="N1332" s="72">
        <v>0</v>
      </c>
      <c r="O1332" s="71"/>
      <c r="P1332" s="71"/>
      <c r="Q1332" s="71"/>
      <c r="R1332" s="71"/>
      <c r="S1332" s="72">
        <v>1045.01</v>
      </c>
      <c r="T1332" s="72">
        <v>1045.01</v>
      </c>
      <c r="U1332" s="71"/>
      <c r="V1332" s="71"/>
      <c r="W1332" s="71"/>
      <c r="X1332" s="72">
        <v>0</v>
      </c>
      <c r="Y1332" s="72">
        <v>0</v>
      </c>
      <c r="Z1332" s="72">
        <v>1045.01</v>
      </c>
      <c r="AA1332" s="69"/>
      <c r="AB1332" s="69"/>
      <c r="AC1332" s="69"/>
    </row>
    <row r="1333" spans="1:29" ht="40" x14ac:dyDescent="0.25">
      <c r="A1333" s="68" t="s">
        <v>3983</v>
      </c>
      <c r="B1333" s="69" t="s">
        <v>3984</v>
      </c>
      <c r="C1333" s="69" t="s">
        <v>3985</v>
      </c>
      <c r="D1333" s="69" t="s">
        <v>3847</v>
      </c>
      <c r="E1333" s="69" t="s">
        <v>3987</v>
      </c>
      <c r="F1333" s="69" t="s">
        <v>1727</v>
      </c>
      <c r="G1333" s="69" t="s">
        <v>2039</v>
      </c>
      <c r="H1333" s="69" t="s">
        <v>2331</v>
      </c>
      <c r="I1333" s="69" t="s">
        <v>962</v>
      </c>
      <c r="J1333" s="70">
        <v>6101.69</v>
      </c>
      <c r="K1333" s="69" t="s">
        <v>3799</v>
      </c>
      <c r="L1333" s="69" t="s">
        <v>3986</v>
      </c>
      <c r="M1333" s="70">
        <v>6101.69</v>
      </c>
      <c r="N1333" s="69"/>
      <c r="O1333" s="69"/>
      <c r="P1333" s="69" t="s">
        <v>1129</v>
      </c>
      <c r="Q1333" s="69" t="s">
        <v>1129</v>
      </c>
      <c r="R1333" s="69"/>
      <c r="S1333" s="70">
        <v>6101.69</v>
      </c>
      <c r="T1333" s="70"/>
      <c r="U1333" s="69" t="s">
        <v>1129</v>
      </c>
      <c r="V1333" s="73">
        <v>0</v>
      </c>
      <c r="W1333" s="69" t="s">
        <v>1129</v>
      </c>
      <c r="X1333" s="69"/>
      <c r="Y1333" s="70"/>
      <c r="Z1333" s="69">
        <v>0</v>
      </c>
      <c r="AA1333" s="69" t="s">
        <v>989</v>
      </c>
      <c r="AB1333" s="69" t="s">
        <v>1144</v>
      </c>
      <c r="AC1333" s="69"/>
    </row>
    <row r="1334" spans="1:29" x14ac:dyDescent="0.25">
      <c r="A1334" s="71" t="s">
        <v>193</v>
      </c>
      <c r="B1334" s="71"/>
      <c r="C1334" s="71"/>
      <c r="D1334" s="71"/>
      <c r="E1334" s="71"/>
      <c r="F1334" s="71"/>
      <c r="G1334" s="71"/>
      <c r="H1334" s="71"/>
      <c r="I1334" s="71"/>
      <c r="J1334" s="72">
        <v>6101.69</v>
      </c>
      <c r="K1334" s="71"/>
      <c r="L1334" s="71"/>
      <c r="M1334" s="72">
        <v>6101.69</v>
      </c>
      <c r="N1334" s="72">
        <v>0</v>
      </c>
      <c r="O1334" s="71"/>
      <c r="P1334" s="71"/>
      <c r="Q1334" s="71"/>
      <c r="R1334" s="71"/>
      <c r="S1334" s="72">
        <v>6101.69</v>
      </c>
      <c r="T1334" s="72">
        <v>6101.69</v>
      </c>
      <c r="U1334" s="71"/>
      <c r="V1334" s="71"/>
      <c r="W1334" s="71"/>
      <c r="X1334" s="72">
        <v>0</v>
      </c>
      <c r="Y1334" s="72">
        <v>0</v>
      </c>
      <c r="Z1334" s="72">
        <v>6101.69</v>
      </c>
      <c r="AA1334" s="69"/>
      <c r="AB1334" s="69"/>
      <c r="AC1334" s="69"/>
    </row>
    <row r="1335" spans="1:29" ht="20" x14ac:dyDescent="0.25">
      <c r="A1335" s="68" t="s">
        <v>3988</v>
      </c>
      <c r="B1335" s="69" t="s">
        <v>3969</v>
      </c>
      <c r="C1335" s="69" t="s">
        <v>3989</v>
      </c>
      <c r="D1335" s="69" t="s">
        <v>3874</v>
      </c>
      <c r="E1335" s="69" t="s">
        <v>3992</v>
      </c>
      <c r="F1335" s="69" t="s">
        <v>1727</v>
      </c>
      <c r="G1335" s="69" t="s">
        <v>2342</v>
      </c>
      <c r="H1335" s="69" t="s">
        <v>3990</v>
      </c>
      <c r="I1335" s="69" t="s">
        <v>962</v>
      </c>
      <c r="J1335" s="70">
        <v>2778.45</v>
      </c>
      <c r="K1335" s="69" t="s">
        <v>3799</v>
      </c>
      <c r="L1335" s="69" t="s">
        <v>3991</v>
      </c>
      <c r="M1335" s="70">
        <v>2778.45</v>
      </c>
      <c r="N1335" s="69"/>
      <c r="O1335" s="69"/>
      <c r="P1335" s="69" t="s">
        <v>1129</v>
      </c>
      <c r="Q1335" s="69" t="s">
        <v>1129</v>
      </c>
      <c r="R1335" s="69"/>
      <c r="S1335" s="70">
        <v>2778.45</v>
      </c>
      <c r="T1335" s="70"/>
      <c r="U1335" s="69" t="s">
        <v>1129</v>
      </c>
      <c r="V1335" s="73">
        <v>0</v>
      </c>
      <c r="W1335" s="69" t="s">
        <v>1129</v>
      </c>
      <c r="X1335" s="69"/>
      <c r="Y1335" s="70"/>
      <c r="Z1335" s="69">
        <v>0</v>
      </c>
      <c r="AA1335" s="69" t="s">
        <v>989</v>
      </c>
      <c r="AB1335" s="69" t="s">
        <v>1144</v>
      </c>
      <c r="AC1335" s="69"/>
    </row>
    <row r="1336" spans="1:29" x14ac:dyDescent="0.25">
      <c r="A1336" s="71" t="s">
        <v>193</v>
      </c>
      <c r="B1336" s="71"/>
      <c r="C1336" s="71"/>
      <c r="D1336" s="71"/>
      <c r="E1336" s="71"/>
      <c r="F1336" s="71"/>
      <c r="G1336" s="71"/>
      <c r="H1336" s="71"/>
      <c r="I1336" s="71"/>
      <c r="J1336" s="72">
        <v>2778.45</v>
      </c>
      <c r="K1336" s="71"/>
      <c r="L1336" s="71"/>
      <c r="M1336" s="72">
        <v>2778.45</v>
      </c>
      <c r="N1336" s="72">
        <v>0</v>
      </c>
      <c r="O1336" s="71"/>
      <c r="P1336" s="71"/>
      <c r="Q1336" s="71"/>
      <c r="R1336" s="71"/>
      <c r="S1336" s="72">
        <v>2778.45</v>
      </c>
      <c r="T1336" s="72">
        <v>2778.45</v>
      </c>
      <c r="U1336" s="71"/>
      <c r="V1336" s="71"/>
      <c r="W1336" s="71"/>
      <c r="X1336" s="72">
        <v>0</v>
      </c>
      <c r="Y1336" s="72">
        <v>0</v>
      </c>
      <c r="Z1336" s="72">
        <v>2778.45</v>
      </c>
      <c r="AA1336" s="69"/>
      <c r="AB1336" s="69"/>
      <c r="AC1336" s="69"/>
    </row>
    <row r="1337" spans="1:29" ht="40" x14ac:dyDescent="0.25">
      <c r="A1337" s="68" t="s">
        <v>3993</v>
      </c>
      <c r="B1337" s="69" t="s">
        <v>3994</v>
      </c>
      <c r="C1337" s="69" t="s">
        <v>3995</v>
      </c>
      <c r="D1337" s="69" t="s">
        <v>3847</v>
      </c>
      <c r="E1337" s="69" t="s">
        <v>3997</v>
      </c>
      <c r="F1337" s="69" t="s">
        <v>1216</v>
      </c>
      <c r="G1337" s="69" t="s">
        <v>3055</v>
      </c>
      <c r="H1337" s="69" t="s">
        <v>1795</v>
      </c>
      <c r="I1337" s="69" t="s">
        <v>962</v>
      </c>
      <c r="J1337" s="70">
        <v>6533.1</v>
      </c>
      <c r="K1337" s="69" t="s">
        <v>3799</v>
      </c>
      <c r="L1337" s="69" t="s">
        <v>3996</v>
      </c>
      <c r="M1337" s="70">
        <v>6533.1</v>
      </c>
      <c r="N1337" s="69"/>
      <c r="O1337" s="69"/>
      <c r="P1337" s="69" t="s">
        <v>2304</v>
      </c>
      <c r="Q1337" s="69" t="s">
        <v>2189</v>
      </c>
      <c r="R1337" s="69"/>
      <c r="S1337" s="70">
        <v>6533.1</v>
      </c>
      <c r="T1337" s="70"/>
      <c r="U1337" s="69" t="s">
        <v>2157</v>
      </c>
      <c r="V1337" s="73">
        <v>41</v>
      </c>
      <c r="W1337" s="69" t="s">
        <v>2157</v>
      </c>
      <c r="X1337" s="69"/>
      <c r="Y1337" s="70"/>
      <c r="Z1337" s="69">
        <v>0</v>
      </c>
      <c r="AA1337" s="69" t="s">
        <v>989</v>
      </c>
      <c r="AB1337" s="69" t="s">
        <v>1144</v>
      </c>
      <c r="AC1337" s="69"/>
    </row>
    <row r="1338" spans="1:29" x14ac:dyDescent="0.25">
      <c r="A1338" s="71" t="s">
        <v>193</v>
      </c>
      <c r="B1338" s="71"/>
      <c r="C1338" s="71"/>
      <c r="D1338" s="71"/>
      <c r="E1338" s="71"/>
      <c r="F1338" s="71"/>
      <c r="G1338" s="71"/>
      <c r="H1338" s="71"/>
      <c r="I1338" s="71"/>
      <c r="J1338" s="72">
        <v>6533.1</v>
      </c>
      <c r="K1338" s="71"/>
      <c r="L1338" s="71"/>
      <c r="M1338" s="72">
        <v>6533.1</v>
      </c>
      <c r="N1338" s="72">
        <v>0</v>
      </c>
      <c r="O1338" s="71"/>
      <c r="P1338" s="71"/>
      <c r="Q1338" s="71"/>
      <c r="R1338" s="71"/>
      <c r="S1338" s="72">
        <v>6533.1</v>
      </c>
      <c r="T1338" s="72">
        <v>6533.1</v>
      </c>
      <c r="U1338" s="71"/>
      <c r="V1338" s="71"/>
      <c r="W1338" s="71"/>
      <c r="X1338" s="72">
        <v>0</v>
      </c>
      <c r="Y1338" s="72">
        <v>0</v>
      </c>
      <c r="Z1338" s="72">
        <v>6533.1</v>
      </c>
      <c r="AA1338" s="69"/>
      <c r="AB1338" s="69"/>
      <c r="AC1338" s="69"/>
    </row>
    <row r="1339" spans="1:29" ht="20" x14ac:dyDescent="0.25">
      <c r="A1339" s="68" t="s">
        <v>3998</v>
      </c>
      <c r="B1339" s="69" t="s">
        <v>3882</v>
      </c>
      <c r="C1339" s="69" t="s">
        <v>3999</v>
      </c>
      <c r="D1339" s="69" t="s">
        <v>3874</v>
      </c>
      <c r="E1339" s="69" t="s">
        <v>4002</v>
      </c>
      <c r="F1339" s="69" t="s">
        <v>1435</v>
      </c>
      <c r="G1339" s="69" t="s">
        <v>1741</v>
      </c>
      <c r="H1339" s="69" t="s">
        <v>4000</v>
      </c>
      <c r="I1339" s="69" t="s">
        <v>962</v>
      </c>
      <c r="J1339" s="70">
        <v>1591.2</v>
      </c>
      <c r="K1339" s="69" t="s">
        <v>3799</v>
      </c>
      <c r="L1339" s="69" t="s">
        <v>4001</v>
      </c>
      <c r="M1339" s="70">
        <v>1591.2</v>
      </c>
      <c r="N1339" s="69"/>
      <c r="O1339" s="69"/>
      <c r="P1339" s="69" t="s">
        <v>2170</v>
      </c>
      <c r="Q1339" s="69"/>
      <c r="R1339" s="69"/>
      <c r="S1339" s="70">
        <v>1591.2</v>
      </c>
      <c r="T1339" s="70"/>
      <c r="U1339" s="69"/>
      <c r="V1339" s="69"/>
      <c r="W1339" s="69"/>
      <c r="X1339" s="69"/>
      <c r="Y1339" s="70"/>
      <c r="Z1339" s="69">
        <v>0</v>
      </c>
      <c r="AA1339" s="69" t="s">
        <v>989</v>
      </c>
      <c r="AB1339" s="69" t="s">
        <v>1144</v>
      </c>
      <c r="AC1339" s="69"/>
    </row>
    <row r="1340" spans="1:29" x14ac:dyDescent="0.25">
      <c r="A1340" s="71" t="s">
        <v>193</v>
      </c>
      <c r="B1340" s="71"/>
      <c r="C1340" s="71"/>
      <c r="D1340" s="71"/>
      <c r="E1340" s="71"/>
      <c r="F1340" s="71"/>
      <c r="G1340" s="71"/>
      <c r="H1340" s="71"/>
      <c r="I1340" s="71"/>
      <c r="J1340" s="72">
        <v>1591.2</v>
      </c>
      <c r="K1340" s="71"/>
      <c r="L1340" s="71"/>
      <c r="M1340" s="72">
        <v>1591.2</v>
      </c>
      <c r="N1340" s="72">
        <v>0</v>
      </c>
      <c r="O1340" s="71"/>
      <c r="P1340" s="71"/>
      <c r="Q1340" s="71"/>
      <c r="R1340" s="71"/>
      <c r="S1340" s="72">
        <v>1591.2</v>
      </c>
      <c r="T1340" s="72">
        <v>0</v>
      </c>
      <c r="U1340" s="71"/>
      <c r="V1340" s="71"/>
      <c r="W1340" s="71"/>
      <c r="X1340" s="72">
        <v>1591.2</v>
      </c>
      <c r="Y1340" s="72">
        <v>0</v>
      </c>
      <c r="Z1340" s="72">
        <v>0</v>
      </c>
      <c r="AA1340" s="69"/>
      <c r="AB1340" s="69"/>
      <c r="AC1340" s="69"/>
    </row>
    <row r="1341" spans="1:29" ht="20" x14ac:dyDescent="0.25">
      <c r="A1341" s="68" t="s">
        <v>4003</v>
      </c>
      <c r="B1341" s="69" t="s">
        <v>3994</v>
      </c>
      <c r="C1341" s="69" t="s">
        <v>4004</v>
      </c>
      <c r="D1341" s="69" t="s">
        <v>3797</v>
      </c>
      <c r="E1341" s="69" t="s">
        <v>4006</v>
      </c>
      <c r="F1341" s="69" t="s">
        <v>1216</v>
      </c>
      <c r="G1341" s="69" t="s">
        <v>2180</v>
      </c>
      <c r="H1341" s="69" t="s">
        <v>1276</v>
      </c>
      <c r="I1341" s="69" t="s">
        <v>962</v>
      </c>
      <c r="J1341" s="70">
        <v>6563.7</v>
      </c>
      <c r="K1341" s="69" t="s">
        <v>3799</v>
      </c>
      <c r="L1341" s="69" t="s">
        <v>4005</v>
      </c>
      <c r="M1341" s="70">
        <v>6563.7</v>
      </c>
      <c r="N1341" s="69"/>
      <c r="O1341" s="69"/>
      <c r="P1341" s="69" t="s">
        <v>1607</v>
      </c>
      <c r="Q1341" s="69"/>
      <c r="R1341" s="69"/>
      <c r="S1341" s="70">
        <v>6563.7</v>
      </c>
      <c r="T1341" s="70"/>
      <c r="U1341" s="69"/>
      <c r="V1341" s="69"/>
      <c r="W1341" s="69"/>
      <c r="X1341" s="69"/>
      <c r="Y1341" s="70"/>
      <c r="Z1341" s="69">
        <v>0</v>
      </c>
      <c r="AA1341" s="69" t="s">
        <v>989</v>
      </c>
      <c r="AB1341" s="69" t="s">
        <v>1144</v>
      </c>
      <c r="AC1341" s="69"/>
    </row>
    <row r="1342" spans="1:29" x14ac:dyDescent="0.25">
      <c r="A1342" s="71" t="s">
        <v>193</v>
      </c>
      <c r="B1342" s="71"/>
      <c r="C1342" s="71"/>
      <c r="D1342" s="71"/>
      <c r="E1342" s="71"/>
      <c r="F1342" s="71"/>
      <c r="G1342" s="71"/>
      <c r="H1342" s="71"/>
      <c r="I1342" s="71"/>
      <c r="J1342" s="72">
        <v>6563.7</v>
      </c>
      <c r="K1342" s="71"/>
      <c r="L1342" s="71"/>
      <c r="M1342" s="72">
        <v>6563.7</v>
      </c>
      <c r="N1342" s="72">
        <v>0</v>
      </c>
      <c r="O1342" s="71"/>
      <c r="P1342" s="71"/>
      <c r="Q1342" s="71"/>
      <c r="R1342" s="71"/>
      <c r="S1342" s="72">
        <v>6563.7</v>
      </c>
      <c r="T1342" s="72">
        <v>0</v>
      </c>
      <c r="U1342" s="71"/>
      <c r="V1342" s="71"/>
      <c r="W1342" s="71"/>
      <c r="X1342" s="72">
        <v>6563.7</v>
      </c>
      <c r="Y1342" s="72">
        <v>0</v>
      </c>
      <c r="Z1342" s="72">
        <v>0</v>
      </c>
      <c r="AA1342" s="69"/>
      <c r="AB1342" s="69"/>
      <c r="AC1342" s="69"/>
    </row>
    <row r="1343" spans="1:29" ht="20" x14ac:dyDescent="0.25">
      <c r="A1343" s="68" t="s">
        <v>4007</v>
      </c>
      <c r="B1343" s="69" t="s">
        <v>3994</v>
      </c>
      <c r="C1343" s="69" t="s">
        <v>4008</v>
      </c>
      <c r="D1343" s="69" t="s">
        <v>3874</v>
      </c>
      <c r="E1343" s="69" t="s">
        <v>4010</v>
      </c>
      <c r="F1343" s="69" t="s">
        <v>1216</v>
      </c>
      <c r="G1343" s="69" t="s">
        <v>1709</v>
      </c>
      <c r="H1343" s="69" t="s">
        <v>1729</v>
      </c>
      <c r="I1343" s="69" t="s">
        <v>962</v>
      </c>
      <c r="J1343" s="70">
        <v>2037.9</v>
      </c>
      <c r="K1343" s="69" t="s">
        <v>3799</v>
      </c>
      <c r="L1343" s="69" t="s">
        <v>4009</v>
      </c>
      <c r="M1343" s="70">
        <v>2037.9</v>
      </c>
      <c r="N1343" s="69"/>
      <c r="O1343" s="69"/>
      <c r="P1343" s="69" t="s">
        <v>2189</v>
      </c>
      <c r="Q1343" s="69"/>
      <c r="R1343" s="69"/>
      <c r="S1343" s="70">
        <v>2037.9</v>
      </c>
      <c r="T1343" s="70"/>
      <c r="U1343" s="69"/>
      <c r="V1343" s="69"/>
      <c r="W1343" s="69"/>
      <c r="X1343" s="69"/>
      <c r="Y1343" s="70"/>
      <c r="Z1343" s="69">
        <v>0</v>
      </c>
      <c r="AA1343" s="69" t="s">
        <v>989</v>
      </c>
      <c r="AB1343" s="69" t="s">
        <v>1144</v>
      </c>
      <c r="AC1343" s="69"/>
    </row>
    <row r="1344" spans="1:29" x14ac:dyDescent="0.25">
      <c r="A1344" s="71" t="s">
        <v>193</v>
      </c>
      <c r="B1344" s="71"/>
      <c r="C1344" s="71"/>
      <c r="D1344" s="71"/>
      <c r="E1344" s="71"/>
      <c r="F1344" s="71"/>
      <c r="G1344" s="71"/>
      <c r="H1344" s="71"/>
      <c r="I1344" s="71"/>
      <c r="J1344" s="72">
        <v>2037.9</v>
      </c>
      <c r="K1344" s="71"/>
      <c r="L1344" s="71"/>
      <c r="M1344" s="72">
        <v>2037.9</v>
      </c>
      <c r="N1344" s="72">
        <v>0</v>
      </c>
      <c r="O1344" s="71"/>
      <c r="P1344" s="71"/>
      <c r="Q1344" s="71"/>
      <c r="R1344" s="71"/>
      <c r="S1344" s="72">
        <v>2037.9</v>
      </c>
      <c r="T1344" s="72">
        <v>0</v>
      </c>
      <c r="U1344" s="71"/>
      <c r="V1344" s="71"/>
      <c r="W1344" s="71"/>
      <c r="X1344" s="72">
        <v>2037.9</v>
      </c>
      <c r="Y1344" s="72">
        <v>0</v>
      </c>
      <c r="Z1344" s="72">
        <v>0</v>
      </c>
      <c r="AA1344" s="69"/>
      <c r="AB1344" s="69"/>
      <c r="AC1344" s="69"/>
    </row>
    <row r="1345" spans="1:29" ht="20" x14ac:dyDescent="0.25">
      <c r="A1345" s="68" t="s">
        <v>4011</v>
      </c>
      <c r="B1345" s="69" t="s">
        <v>4012</v>
      </c>
      <c r="C1345" s="69" t="s">
        <v>4013</v>
      </c>
      <c r="D1345" s="69" t="s">
        <v>3874</v>
      </c>
      <c r="E1345" s="69"/>
      <c r="F1345" s="69" t="s">
        <v>1760</v>
      </c>
      <c r="G1345" s="69" t="s">
        <v>1709</v>
      </c>
      <c r="H1345" s="69" t="s">
        <v>2170</v>
      </c>
      <c r="I1345" s="69" t="s">
        <v>962</v>
      </c>
      <c r="J1345" s="70">
        <v>48961.8</v>
      </c>
      <c r="K1345" s="69" t="s">
        <v>3799</v>
      </c>
      <c r="L1345" s="69" t="s">
        <v>4014</v>
      </c>
      <c r="M1345" s="70">
        <v>48961.8</v>
      </c>
      <c r="N1345" s="69"/>
      <c r="O1345" s="69"/>
      <c r="P1345" s="69" t="s">
        <v>1394</v>
      </c>
      <c r="Q1345" s="69"/>
      <c r="R1345" s="69"/>
      <c r="S1345" s="70">
        <v>48961.8</v>
      </c>
      <c r="T1345" s="70"/>
      <c r="U1345" s="69"/>
      <c r="V1345" s="69"/>
      <c r="W1345" s="69"/>
      <c r="X1345" s="69"/>
      <c r="Y1345" s="70"/>
      <c r="Z1345" s="69">
        <v>0</v>
      </c>
      <c r="AA1345" s="69" t="s">
        <v>989</v>
      </c>
      <c r="AB1345" s="69" t="s">
        <v>1144</v>
      </c>
      <c r="AC1345" s="69"/>
    </row>
    <row r="1346" spans="1:29" x14ac:dyDescent="0.25">
      <c r="A1346" s="71" t="s">
        <v>193</v>
      </c>
      <c r="B1346" s="71"/>
      <c r="C1346" s="71"/>
      <c r="D1346" s="71"/>
      <c r="E1346" s="71"/>
      <c r="F1346" s="71"/>
      <c r="G1346" s="71"/>
      <c r="H1346" s="71"/>
      <c r="I1346" s="71"/>
      <c r="J1346" s="72">
        <v>48961.8</v>
      </c>
      <c r="K1346" s="71"/>
      <c r="L1346" s="71"/>
      <c r="M1346" s="72">
        <v>48961.8</v>
      </c>
      <c r="N1346" s="72">
        <v>0</v>
      </c>
      <c r="O1346" s="71"/>
      <c r="P1346" s="71"/>
      <c r="Q1346" s="71"/>
      <c r="R1346" s="71"/>
      <c r="S1346" s="72">
        <v>48961.8</v>
      </c>
      <c r="T1346" s="72">
        <v>0</v>
      </c>
      <c r="U1346" s="71"/>
      <c r="V1346" s="71"/>
      <c r="W1346" s="71"/>
      <c r="X1346" s="72">
        <v>48961.8</v>
      </c>
      <c r="Y1346" s="72">
        <v>0</v>
      </c>
      <c r="Z1346" s="72">
        <v>0</v>
      </c>
      <c r="AA1346" s="69"/>
      <c r="AB1346" s="69"/>
      <c r="AC1346" s="69"/>
    </row>
    <row r="1347" spans="1:29" ht="20" x14ac:dyDescent="0.25">
      <c r="A1347" s="68" t="s">
        <v>4015</v>
      </c>
      <c r="B1347" s="69" t="s">
        <v>3969</v>
      </c>
      <c r="C1347" s="69" t="s">
        <v>4016</v>
      </c>
      <c r="D1347" s="69" t="s">
        <v>3797</v>
      </c>
      <c r="E1347" s="69"/>
      <c r="F1347" s="69" t="s">
        <v>1727</v>
      </c>
      <c r="G1347" s="69" t="s">
        <v>1307</v>
      </c>
      <c r="H1347" s="69" t="s">
        <v>1764</v>
      </c>
      <c r="I1347" s="69" t="s">
        <v>962</v>
      </c>
      <c r="J1347" s="70">
        <v>1000</v>
      </c>
      <c r="K1347" s="69" t="s">
        <v>3799</v>
      </c>
      <c r="L1347" s="69" t="s">
        <v>4017</v>
      </c>
      <c r="M1347" s="70">
        <v>1000</v>
      </c>
      <c r="N1347" s="69"/>
      <c r="O1347" s="69"/>
      <c r="P1347" s="69" t="s">
        <v>1122</v>
      </c>
      <c r="Q1347" s="69"/>
      <c r="R1347" s="69"/>
      <c r="S1347" s="70">
        <v>1000</v>
      </c>
      <c r="T1347" s="70"/>
      <c r="U1347" s="69"/>
      <c r="V1347" s="69"/>
      <c r="W1347" s="69"/>
      <c r="X1347" s="69"/>
      <c r="Y1347" s="70"/>
      <c r="Z1347" s="69">
        <v>0</v>
      </c>
      <c r="AA1347" s="69" t="s">
        <v>989</v>
      </c>
      <c r="AB1347" s="69" t="s">
        <v>1144</v>
      </c>
      <c r="AC1347" s="69"/>
    </row>
    <row r="1348" spans="1:29" x14ac:dyDescent="0.25">
      <c r="A1348" s="71" t="s">
        <v>193</v>
      </c>
      <c r="B1348" s="71"/>
      <c r="C1348" s="71"/>
      <c r="D1348" s="71"/>
      <c r="E1348" s="71"/>
      <c r="F1348" s="71"/>
      <c r="G1348" s="71"/>
      <c r="H1348" s="71"/>
      <c r="I1348" s="71"/>
      <c r="J1348" s="72">
        <v>1000</v>
      </c>
      <c r="K1348" s="71"/>
      <c r="L1348" s="71"/>
      <c r="M1348" s="72">
        <v>1000</v>
      </c>
      <c r="N1348" s="72">
        <v>0</v>
      </c>
      <c r="O1348" s="71"/>
      <c r="P1348" s="71"/>
      <c r="Q1348" s="71"/>
      <c r="R1348" s="71"/>
      <c r="S1348" s="72">
        <v>1000</v>
      </c>
      <c r="T1348" s="72">
        <v>0</v>
      </c>
      <c r="U1348" s="71"/>
      <c r="V1348" s="71"/>
      <c r="W1348" s="71"/>
      <c r="X1348" s="72">
        <v>1000</v>
      </c>
      <c r="Y1348" s="72">
        <v>0</v>
      </c>
      <c r="Z1348" s="72">
        <v>0</v>
      </c>
      <c r="AA1348" s="69"/>
      <c r="AB1348" s="69"/>
      <c r="AC1348" s="69"/>
    </row>
    <row r="1349" spans="1:29" ht="20" x14ac:dyDescent="0.25">
      <c r="A1349" s="68" t="s">
        <v>4018</v>
      </c>
      <c r="B1349" s="69" t="s">
        <v>3994</v>
      </c>
      <c r="C1349" s="69" t="s">
        <v>4019</v>
      </c>
      <c r="D1349" s="69" t="s">
        <v>3797</v>
      </c>
      <c r="E1349" s="69" t="s">
        <v>4021</v>
      </c>
      <c r="F1349" s="69" t="s">
        <v>1216</v>
      </c>
      <c r="G1349" s="69" t="s">
        <v>1738</v>
      </c>
      <c r="H1349" s="69" t="s">
        <v>2277</v>
      </c>
      <c r="I1349" s="69" t="s">
        <v>962</v>
      </c>
      <c r="J1349" s="70">
        <v>2169.6</v>
      </c>
      <c r="K1349" s="69" t="s">
        <v>3799</v>
      </c>
      <c r="L1349" s="69" t="s">
        <v>4020</v>
      </c>
      <c r="M1349" s="70">
        <v>2169.6</v>
      </c>
      <c r="N1349" s="69"/>
      <c r="O1349" s="69"/>
      <c r="P1349" s="69" t="s">
        <v>2157</v>
      </c>
      <c r="Q1349" s="69" t="s">
        <v>3173</v>
      </c>
      <c r="R1349" s="69"/>
      <c r="S1349" s="70">
        <v>2169.6</v>
      </c>
      <c r="T1349" s="70"/>
      <c r="U1349" s="69"/>
      <c r="V1349" s="69"/>
      <c r="W1349" s="69"/>
      <c r="X1349" s="69"/>
      <c r="Y1349" s="70"/>
      <c r="Z1349" s="69">
        <v>0</v>
      </c>
      <c r="AA1349" s="69" t="s">
        <v>989</v>
      </c>
      <c r="AB1349" s="69" t="s">
        <v>1144</v>
      </c>
      <c r="AC1349" s="69"/>
    </row>
    <row r="1350" spans="1:29" x14ac:dyDescent="0.25">
      <c r="A1350" s="71" t="s">
        <v>193</v>
      </c>
      <c r="B1350" s="71"/>
      <c r="C1350" s="71"/>
      <c r="D1350" s="71"/>
      <c r="E1350" s="71"/>
      <c r="F1350" s="71"/>
      <c r="G1350" s="71"/>
      <c r="H1350" s="71"/>
      <c r="I1350" s="71"/>
      <c r="J1350" s="72">
        <v>2169.6</v>
      </c>
      <c r="K1350" s="71"/>
      <c r="L1350" s="71"/>
      <c r="M1350" s="72">
        <v>2169.6</v>
      </c>
      <c r="N1350" s="72">
        <v>0</v>
      </c>
      <c r="O1350" s="71"/>
      <c r="P1350" s="71"/>
      <c r="Q1350" s="71"/>
      <c r="R1350" s="71"/>
      <c r="S1350" s="72">
        <v>2169.6</v>
      </c>
      <c r="T1350" s="72">
        <v>0</v>
      </c>
      <c r="U1350" s="71"/>
      <c r="V1350" s="71"/>
      <c r="W1350" s="71"/>
      <c r="X1350" s="72">
        <v>2169.6</v>
      </c>
      <c r="Y1350" s="72">
        <v>0</v>
      </c>
      <c r="Z1350" s="72">
        <v>0</v>
      </c>
      <c r="AA1350" s="69"/>
      <c r="AB1350" s="69"/>
      <c r="AC1350" s="69"/>
    </row>
    <row r="1351" spans="1:29" ht="20" x14ac:dyDescent="0.25">
      <c r="A1351" s="68" t="s">
        <v>4022</v>
      </c>
      <c r="B1351" s="69" t="s">
        <v>3994</v>
      </c>
      <c r="C1351" s="69" t="s">
        <v>4023</v>
      </c>
      <c r="D1351" s="69" t="s">
        <v>3874</v>
      </c>
      <c r="E1351" s="69" t="s">
        <v>4025</v>
      </c>
      <c r="F1351" s="69" t="s">
        <v>1216</v>
      </c>
      <c r="G1351" s="69" t="s">
        <v>2137</v>
      </c>
      <c r="H1351" s="69" t="s">
        <v>2654</v>
      </c>
      <c r="I1351" s="69" t="s">
        <v>962</v>
      </c>
      <c r="J1351" s="70">
        <v>6145.35</v>
      </c>
      <c r="K1351" s="69" t="s">
        <v>3799</v>
      </c>
      <c r="L1351" s="69" t="s">
        <v>4024</v>
      </c>
      <c r="M1351" s="70">
        <v>6145.35</v>
      </c>
      <c r="N1351" s="69"/>
      <c r="O1351" s="69"/>
      <c r="P1351" s="69" t="s">
        <v>2189</v>
      </c>
      <c r="Q1351" s="69" t="s">
        <v>2605</v>
      </c>
      <c r="R1351" s="69"/>
      <c r="S1351" s="70">
        <v>6145.35</v>
      </c>
      <c r="T1351" s="70"/>
      <c r="U1351" s="69"/>
      <c r="V1351" s="69"/>
      <c r="W1351" s="69"/>
      <c r="X1351" s="69"/>
      <c r="Y1351" s="70"/>
      <c r="Z1351" s="69">
        <v>0</v>
      </c>
      <c r="AA1351" s="69" t="s">
        <v>989</v>
      </c>
      <c r="AB1351" s="69" t="s">
        <v>1144</v>
      </c>
      <c r="AC1351" s="69"/>
    </row>
    <row r="1352" spans="1:29" x14ac:dyDescent="0.25">
      <c r="A1352" s="71" t="s">
        <v>193</v>
      </c>
      <c r="B1352" s="71"/>
      <c r="C1352" s="71"/>
      <c r="D1352" s="71"/>
      <c r="E1352" s="71"/>
      <c r="F1352" s="71"/>
      <c r="G1352" s="71"/>
      <c r="H1352" s="71"/>
      <c r="I1352" s="71"/>
      <c r="J1352" s="72">
        <v>6145.35</v>
      </c>
      <c r="K1352" s="71"/>
      <c r="L1352" s="71"/>
      <c r="M1352" s="72">
        <v>6145.35</v>
      </c>
      <c r="N1352" s="72">
        <v>0</v>
      </c>
      <c r="O1352" s="71"/>
      <c r="P1352" s="71"/>
      <c r="Q1352" s="71"/>
      <c r="R1352" s="71"/>
      <c r="S1352" s="72">
        <v>6145.35</v>
      </c>
      <c r="T1352" s="72">
        <v>0</v>
      </c>
      <c r="U1352" s="71"/>
      <c r="V1352" s="71"/>
      <c r="W1352" s="71"/>
      <c r="X1352" s="72">
        <v>6145.35</v>
      </c>
      <c r="Y1352" s="72">
        <v>0</v>
      </c>
      <c r="Z1352" s="72">
        <v>0</v>
      </c>
      <c r="AA1352" s="69"/>
      <c r="AB1352" s="69"/>
      <c r="AC1352" s="69"/>
    </row>
    <row r="1353" spans="1:29" ht="20" x14ac:dyDescent="0.25">
      <c r="A1353" s="68" t="s">
        <v>4026</v>
      </c>
      <c r="B1353" s="69" t="s">
        <v>3994</v>
      </c>
      <c r="C1353" s="69" t="s">
        <v>4027</v>
      </c>
      <c r="D1353" s="69" t="s">
        <v>3874</v>
      </c>
      <c r="E1353" s="69" t="s">
        <v>4029</v>
      </c>
      <c r="F1353" s="69" t="s">
        <v>1216</v>
      </c>
      <c r="G1353" s="69" t="s">
        <v>1729</v>
      </c>
      <c r="H1353" s="69" t="s">
        <v>1805</v>
      </c>
      <c r="I1353" s="69" t="s">
        <v>962</v>
      </c>
      <c r="J1353" s="70">
        <v>2175.75</v>
      </c>
      <c r="K1353" s="69" t="s">
        <v>3799</v>
      </c>
      <c r="L1353" s="69" t="s">
        <v>4028</v>
      </c>
      <c r="M1353" s="70">
        <v>2175.75</v>
      </c>
      <c r="N1353" s="69"/>
      <c r="O1353" s="69"/>
      <c r="P1353" s="69" t="s">
        <v>2277</v>
      </c>
      <c r="Q1353" s="69"/>
      <c r="R1353" s="69"/>
      <c r="S1353" s="70">
        <v>2175.75</v>
      </c>
      <c r="T1353" s="70"/>
      <c r="U1353" s="69"/>
      <c r="V1353" s="69"/>
      <c r="W1353" s="69"/>
      <c r="X1353" s="69"/>
      <c r="Y1353" s="70"/>
      <c r="Z1353" s="69">
        <v>0</v>
      </c>
      <c r="AA1353" s="69" t="s">
        <v>989</v>
      </c>
      <c r="AB1353" s="69" t="s">
        <v>1144</v>
      </c>
      <c r="AC1353" s="69"/>
    </row>
    <row r="1354" spans="1:29" x14ac:dyDescent="0.25">
      <c r="A1354" s="71" t="s">
        <v>193</v>
      </c>
      <c r="B1354" s="71"/>
      <c r="C1354" s="71"/>
      <c r="D1354" s="71"/>
      <c r="E1354" s="71"/>
      <c r="F1354" s="71"/>
      <c r="G1354" s="71"/>
      <c r="H1354" s="71"/>
      <c r="I1354" s="71"/>
      <c r="J1354" s="72">
        <v>2175.75</v>
      </c>
      <c r="K1354" s="71"/>
      <c r="L1354" s="71"/>
      <c r="M1354" s="72">
        <v>2175.75</v>
      </c>
      <c r="N1354" s="72">
        <v>0</v>
      </c>
      <c r="O1354" s="71"/>
      <c r="P1354" s="71"/>
      <c r="Q1354" s="71"/>
      <c r="R1354" s="71"/>
      <c r="S1354" s="72">
        <v>2175.75</v>
      </c>
      <c r="T1354" s="72">
        <v>0</v>
      </c>
      <c r="U1354" s="71"/>
      <c r="V1354" s="71"/>
      <c r="W1354" s="71"/>
      <c r="X1354" s="72">
        <v>2175.75</v>
      </c>
      <c r="Y1354" s="72">
        <v>0</v>
      </c>
      <c r="Z1354" s="72">
        <v>0</v>
      </c>
      <c r="AA1354" s="69"/>
      <c r="AB1354" s="69"/>
      <c r="AC1354" s="69"/>
    </row>
    <row r="1355" spans="1:29" ht="20" x14ac:dyDescent="0.25">
      <c r="A1355" s="68" t="s">
        <v>4030</v>
      </c>
      <c r="B1355" s="69" t="s">
        <v>4012</v>
      </c>
      <c r="C1355" s="69" t="s">
        <v>4031</v>
      </c>
      <c r="D1355" s="69" t="s">
        <v>3874</v>
      </c>
      <c r="E1355" s="69"/>
      <c r="F1355" s="69" t="s">
        <v>1760</v>
      </c>
      <c r="G1355" s="69" t="s">
        <v>2175</v>
      </c>
      <c r="H1355" s="69" t="s">
        <v>3173</v>
      </c>
      <c r="I1355" s="69" t="s">
        <v>962</v>
      </c>
      <c r="J1355" s="70">
        <v>24842.7</v>
      </c>
      <c r="K1355" s="69" t="s">
        <v>3799</v>
      </c>
      <c r="L1355" s="69" t="s">
        <v>4032</v>
      </c>
      <c r="M1355" s="70">
        <v>24842.7</v>
      </c>
      <c r="N1355" s="69"/>
      <c r="O1355" s="69"/>
      <c r="P1355" s="69"/>
      <c r="Q1355" s="69"/>
      <c r="R1355" s="69"/>
      <c r="S1355" s="69"/>
      <c r="T1355" s="70"/>
      <c r="U1355" s="69"/>
      <c r="V1355" s="69"/>
      <c r="W1355" s="69"/>
      <c r="X1355" s="69"/>
      <c r="Y1355" s="70"/>
      <c r="Z1355" s="69">
        <v>0</v>
      </c>
      <c r="AA1355" s="69" t="s">
        <v>989</v>
      </c>
      <c r="AB1355" s="69" t="s">
        <v>1144</v>
      </c>
      <c r="AC1355" s="69"/>
    </row>
    <row r="1356" spans="1:29" x14ac:dyDescent="0.25">
      <c r="A1356" s="71" t="s">
        <v>193</v>
      </c>
      <c r="B1356" s="71"/>
      <c r="C1356" s="71"/>
      <c r="D1356" s="71"/>
      <c r="E1356" s="71"/>
      <c r="F1356" s="71"/>
      <c r="G1356" s="71"/>
      <c r="H1356" s="71"/>
      <c r="I1356" s="71"/>
      <c r="J1356" s="72">
        <v>24842.7</v>
      </c>
      <c r="K1356" s="71"/>
      <c r="L1356" s="71"/>
      <c r="M1356" s="72">
        <v>24842.7</v>
      </c>
      <c r="N1356" s="72">
        <v>0</v>
      </c>
      <c r="O1356" s="71"/>
      <c r="P1356" s="71"/>
      <c r="Q1356" s="71"/>
      <c r="R1356" s="71"/>
      <c r="S1356" s="72">
        <v>0</v>
      </c>
      <c r="T1356" s="72">
        <v>0</v>
      </c>
      <c r="U1356" s="71"/>
      <c r="V1356" s="71"/>
      <c r="W1356" s="71"/>
      <c r="X1356" s="72">
        <v>0</v>
      </c>
      <c r="Y1356" s="72">
        <v>0</v>
      </c>
      <c r="Z1356" s="72">
        <v>0</v>
      </c>
      <c r="AA1356" s="69"/>
      <c r="AB1356" s="69"/>
      <c r="AC1356" s="69"/>
    </row>
    <row r="1357" spans="1:29" ht="20" x14ac:dyDescent="0.25">
      <c r="A1357" s="68" t="s">
        <v>4033</v>
      </c>
      <c r="B1357" s="69" t="s">
        <v>3994</v>
      </c>
      <c r="C1357" s="69" t="s">
        <v>4034</v>
      </c>
      <c r="D1357" s="69" t="s">
        <v>3874</v>
      </c>
      <c r="E1357" s="69"/>
      <c r="F1357" s="69" t="s">
        <v>1216</v>
      </c>
      <c r="G1357" s="69" t="s">
        <v>1122</v>
      </c>
      <c r="H1357" s="69" t="s">
        <v>4035</v>
      </c>
      <c r="I1357" s="69" t="s">
        <v>962</v>
      </c>
      <c r="J1357" s="70">
        <v>6343.5</v>
      </c>
      <c r="K1357" s="69" t="s">
        <v>3799</v>
      </c>
      <c r="L1357" s="69" t="s">
        <v>4036</v>
      </c>
      <c r="M1357" s="70">
        <v>6343.5</v>
      </c>
      <c r="N1357" s="69"/>
      <c r="O1357" s="69"/>
      <c r="P1357" s="69"/>
      <c r="Q1357" s="69"/>
      <c r="R1357" s="69"/>
      <c r="S1357" s="69"/>
      <c r="T1357" s="70"/>
      <c r="U1357" s="69"/>
      <c r="V1357" s="69"/>
      <c r="W1357" s="69"/>
      <c r="X1357" s="69"/>
      <c r="Y1357" s="70"/>
      <c r="Z1357" s="69">
        <v>0</v>
      </c>
      <c r="AA1357" s="69" t="s">
        <v>989</v>
      </c>
      <c r="AB1357" s="69" t="s">
        <v>1144</v>
      </c>
      <c r="AC1357" s="69"/>
    </row>
    <row r="1358" spans="1:29" x14ac:dyDescent="0.25">
      <c r="A1358" s="71" t="s">
        <v>193</v>
      </c>
      <c r="B1358" s="71"/>
      <c r="C1358" s="71"/>
      <c r="D1358" s="71"/>
      <c r="E1358" s="71"/>
      <c r="F1358" s="71"/>
      <c r="G1358" s="71"/>
      <c r="H1358" s="71"/>
      <c r="I1358" s="71"/>
      <c r="J1358" s="72">
        <v>6343.5</v>
      </c>
      <c r="K1358" s="71"/>
      <c r="L1358" s="71"/>
      <c r="M1358" s="72">
        <v>6343.5</v>
      </c>
      <c r="N1358" s="72">
        <v>0</v>
      </c>
      <c r="O1358" s="71"/>
      <c r="P1358" s="71"/>
      <c r="Q1358" s="71"/>
      <c r="R1358" s="71"/>
      <c r="S1358" s="72">
        <v>0</v>
      </c>
      <c r="T1358" s="72">
        <v>0</v>
      </c>
      <c r="U1358" s="71"/>
      <c r="V1358" s="71"/>
      <c r="W1358" s="71"/>
      <c r="X1358" s="72">
        <v>0</v>
      </c>
      <c r="Y1358" s="72">
        <v>0</v>
      </c>
      <c r="Z1358" s="72">
        <v>0</v>
      </c>
      <c r="AA1358" s="69"/>
      <c r="AB1358" s="69"/>
      <c r="AC1358" s="69"/>
    </row>
    <row r="1359" spans="1:29" ht="20" x14ac:dyDescent="0.25">
      <c r="A1359" s="68" t="s">
        <v>4037</v>
      </c>
      <c r="B1359" s="69" t="s">
        <v>3994</v>
      </c>
      <c r="C1359" s="69" t="s">
        <v>4038</v>
      </c>
      <c r="D1359" s="69" t="s">
        <v>3874</v>
      </c>
      <c r="E1359" s="69"/>
      <c r="F1359" s="69" t="s">
        <v>1216</v>
      </c>
      <c r="G1359" s="69" t="s">
        <v>2606</v>
      </c>
      <c r="H1359" s="69" t="s">
        <v>1822</v>
      </c>
      <c r="I1359" s="69" t="s">
        <v>962</v>
      </c>
      <c r="J1359" s="70">
        <v>1627.95</v>
      </c>
      <c r="K1359" s="69" t="s">
        <v>3799</v>
      </c>
      <c r="L1359" s="69" t="s">
        <v>4039</v>
      </c>
      <c r="M1359" s="70">
        <v>1627.95</v>
      </c>
      <c r="N1359" s="69"/>
      <c r="O1359" s="69"/>
      <c r="P1359" s="69"/>
      <c r="Q1359" s="69"/>
      <c r="R1359" s="69"/>
      <c r="S1359" s="69"/>
      <c r="T1359" s="70"/>
      <c r="U1359" s="69"/>
      <c r="V1359" s="69"/>
      <c r="W1359" s="69"/>
      <c r="X1359" s="69"/>
      <c r="Y1359" s="70"/>
      <c r="Z1359" s="69">
        <v>0</v>
      </c>
      <c r="AA1359" s="69" t="s">
        <v>989</v>
      </c>
      <c r="AB1359" s="69" t="s">
        <v>1144</v>
      </c>
      <c r="AC1359" s="69"/>
    </row>
    <row r="1360" spans="1:29" x14ac:dyDescent="0.25">
      <c r="A1360" s="71" t="s">
        <v>193</v>
      </c>
      <c r="B1360" s="71"/>
      <c r="C1360" s="71"/>
      <c r="D1360" s="71"/>
      <c r="E1360" s="71"/>
      <c r="F1360" s="71"/>
      <c r="G1360" s="71"/>
      <c r="H1360" s="71"/>
      <c r="I1360" s="71"/>
      <c r="J1360" s="72">
        <v>1627.95</v>
      </c>
      <c r="K1360" s="71"/>
      <c r="L1360" s="71"/>
      <c r="M1360" s="72">
        <v>1627.95</v>
      </c>
      <c r="N1360" s="72">
        <v>0</v>
      </c>
      <c r="O1360" s="71"/>
      <c r="P1360" s="71"/>
      <c r="Q1360" s="71"/>
      <c r="R1360" s="71"/>
      <c r="S1360" s="72">
        <v>0</v>
      </c>
      <c r="T1360" s="72">
        <v>0</v>
      </c>
      <c r="U1360" s="71"/>
      <c r="V1360" s="71"/>
      <c r="W1360" s="71"/>
      <c r="X1360" s="72">
        <v>0</v>
      </c>
      <c r="Y1360" s="72">
        <v>0</v>
      </c>
      <c r="Z1360" s="72">
        <v>0</v>
      </c>
      <c r="AA1360" s="69"/>
      <c r="AB1360" s="69"/>
      <c r="AC1360" s="69"/>
    </row>
    <row r="1361" spans="1:29" ht="20" x14ac:dyDescent="0.25">
      <c r="A1361" s="68" t="s">
        <v>4040</v>
      </c>
      <c r="B1361" s="69" t="s">
        <v>4012</v>
      </c>
      <c r="C1361" s="69" t="s">
        <v>4041</v>
      </c>
      <c r="D1361" s="69" t="s">
        <v>3874</v>
      </c>
      <c r="E1361" s="69"/>
      <c r="F1361" s="69" t="s">
        <v>1760</v>
      </c>
      <c r="G1361" s="69" t="s">
        <v>2606</v>
      </c>
      <c r="H1361" s="69" t="s">
        <v>1822</v>
      </c>
      <c r="I1361" s="69" t="s">
        <v>962</v>
      </c>
      <c r="J1361" s="70">
        <v>2401.9499999999998</v>
      </c>
      <c r="K1361" s="69" t="s">
        <v>3799</v>
      </c>
      <c r="L1361" s="69" t="s">
        <v>4042</v>
      </c>
      <c r="M1361" s="70">
        <v>2401.9499999999998</v>
      </c>
      <c r="N1361" s="69"/>
      <c r="O1361" s="69"/>
      <c r="P1361" s="69"/>
      <c r="Q1361" s="69"/>
      <c r="R1361" s="69"/>
      <c r="S1361" s="69"/>
      <c r="T1361" s="70"/>
      <c r="U1361" s="69"/>
      <c r="V1361" s="69"/>
      <c r="W1361" s="69"/>
      <c r="X1361" s="69"/>
      <c r="Y1361" s="70"/>
      <c r="Z1361" s="69">
        <v>0</v>
      </c>
      <c r="AA1361" s="69" t="s">
        <v>989</v>
      </c>
      <c r="AB1361" s="69" t="s">
        <v>1144</v>
      </c>
      <c r="AC1361" s="69"/>
    </row>
    <row r="1362" spans="1:29" x14ac:dyDescent="0.25">
      <c r="A1362" s="71" t="s">
        <v>193</v>
      </c>
      <c r="B1362" s="71"/>
      <c r="C1362" s="71"/>
      <c r="D1362" s="71"/>
      <c r="E1362" s="71"/>
      <c r="F1362" s="71"/>
      <c r="G1362" s="71"/>
      <c r="H1362" s="71"/>
      <c r="I1362" s="71"/>
      <c r="J1362" s="72">
        <v>2401.9499999999998</v>
      </c>
      <c r="K1362" s="71"/>
      <c r="L1362" s="71"/>
      <c r="M1362" s="72">
        <v>2401.9499999999998</v>
      </c>
      <c r="N1362" s="72">
        <v>0</v>
      </c>
      <c r="O1362" s="71"/>
      <c r="P1362" s="71"/>
      <c r="Q1362" s="71"/>
      <c r="R1362" s="71"/>
      <c r="S1362" s="72">
        <v>0</v>
      </c>
      <c r="T1362" s="72">
        <v>0</v>
      </c>
      <c r="U1362" s="71"/>
      <c r="V1362" s="71"/>
      <c r="W1362" s="71"/>
      <c r="X1362" s="72">
        <v>0</v>
      </c>
      <c r="Y1362" s="72">
        <v>0</v>
      </c>
      <c r="Z1362" s="72">
        <v>0</v>
      </c>
      <c r="AA1362" s="69"/>
      <c r="AB1362" s="69"/>
      <c r="AC1362" s="69"/>
    </row>
    <row r="1363" spans="1:29" ht="20" x14ac:dyDescent="0.25">
      <c r="A1363" s="68" t="s">
        <v>4043</v>
      </c>
      <c r="B1363" s="69" t="s">
        <v>4012</v>
      </c>
      <c r="C1363" s="69" t="s">
        <v>4044</v>
      </c>
      <c r="D1363" s="69" t="s">
        <v>3874</v>
      </c>
      <c r="E1363" s="69"/>
      <c r="F1363" s="69" t="s">
        <v>1760</v>
      </c>
      <c r="G1363" s="69" t="s">
        <v>3011</v>
      </c>
      <c r="H1363" s="69" t="s">
        <v>4045</v>
      </c>
      <c r="I1363" s="69"/>
      <c r="J1363" s="70">
        <v>30414.9</v>
      </c>
      <c r="K1363" s="69" t="s">
        <v>3799</v>
      </c>
      <c r="L1363" s="69"/>
      <c r="M1363" s="69"/>
      <c r="N1363" s="69"/>
      <c r="O1363" s="69"/>
      <c r="P1363" s="69"/>
      <c r="Q1363" s="69"/>
      <c r="R1363" s="69"/>
      <c r="S1363" s="69"/>
      <c r="T1363" s="69"/>
      <c r="U1363" s="69"/>
      <c r="V1363" s="69"/>
      <c r="W1363" s="69"/>
      <c r="X1363" s="69"/>
      <c r="Y1363" s="69"/>
      <c r="Z1363" s="69"/>
      <c r="AA1363" s="69" t="s">
        <v>989</v>
      </c>
      <c r="AB1363" s="69"/>
      <c r="AC1363" s="69"/>
    </row>
    <row r="1364" spans="1:29" x14ac:dyDescent="0.25">
      <c r="A1364" s="71" t="s">
        <v>193</v>
      </c>
      <c r="B1364" s="71"/>
      <c r="C1364" s="71"/>
      <c r="D1364" s="71"/>
      <c r="E1364" s="71"/>
      <c r="F1364" s="71"/>
      <c r="G1364" s="71"/>
      <c r="H1364" s="71"/>
      <c r="I1364" s="71"/>
      <c r="J1364" s="72">
        <v>30414.9</v>
      </c>
      <c r="K1364" s="71"/>
      <c r="L1364" s="71"/>
      <c r="M1364" s="72">
        <v>0</v>
      </c>
      <c r="N1364" s="72">
        <v>30414.9</v>
      </c>
      <c r="O1364" s="71"/>
      <c r="P1364" s="71"/>
      <c r="Q1364" s="71"/>
      <c r="R1364" s="71"/>
      <c r="S1364" s="72">
        <v>0</v>
      </c>
      <c r="T1364" s="72">
        <v>0</v>
      </c>
      <c r="U1364" s="71"/>
      <c r="V1364" s="71"/>
      <c r="W1364" s="71"/>
      <c r="X1364" s="72">
        <v>0</v>
      </c>
      <c r="Y1364" s="72">
        <v>0</v>
      </c>
      <c r="Z1364" s="72">
        <v>0</v>
      </c>
      <c r="AA1364" s="69"/>
      <c r="AB1364" s="69"/>
      <c r="AC1364" s="69"/>
    </row>
    <row r="1365" spans="1:29" ht="40" x14ac:dyDescent="0.25">
      <c r="A1365" s="68" t="s">
        <v>4046</v>
      </c>
      <c r="B1365" s="69" t="s">
        <v>4047</v>
      </c>
      <c r="C1365" s="69" t="s">
        <v>4048</v>
      </c>
      <c r="D1365" s="69" t="s">
        <v>3830</v>
      </c>
      <c r="E1365" s="69"/>
      <c r="F1365" s="69" t="s">
        <v>1216</v>
      </c>
      <c r="G1365" s="69" t="s">
        <v>1115</v>
      </c>
      <c r="H1365" s="69" t="s">
        <v>4045</v>
      </c>
      <c r="I1365" s="69" t="s">
        <v>962</v>
      </c>
      <c r="J1365" s="70">
        <v>2137.65</v>
      </c>
      <c r="K1365" s="69" t="s">
        <v>3799</v>
      </c>
      <c r="L1365" s="69" t="s">
        <v>4049</v>
      </c>
      <c r="M1365" s="70">
        <v>2137.65</v>
      </c>
      <c r="N1365" s="69"/>
      <c r="O1365" s="69"/>
      <c r="P1365" s="69"/>
      <c r="Q1365" s="69"/>
      <c r="R1365" s="69"/>
      <c r="S1365" s="69"/>
      <c r="T1365" s="70"/>
      <c r="U1365" s="69"/>
      <c r="V1365" s="69"/>
      <c r="W1365" s="69"/>
      <c r="X1365" s="69"/>
      <c r="Y1365" s="70"/>
      <c r="Z1365" s="69">
        <v>0</v>
      </c>
      <c r="AA1365" s="69" t="s">
        <v>989</v>
      </c>
      <c r="AB1365" s="69" t="s">
        <v>1144</v>
      </c>
      <c r="AC1365" s="69"/>
    </row>
    <row r="1366" spans="1:29" x14ac:dyDescent="0.25">
      <c r="A1366" s="71" t="s">
        <v>193</v>
      </c>
      <c r="B1366" s="71"/>
      <c r="C1366" s="71"/>
      <c r="D1366" s="71"/>
      <c r="E1366" s="71"/>
      <c r="F1366" s="71"/>
      <c r="G1366" s="71"/>
      <c r="H1366" s="71"/>
      <c r="I1366" s="71"/>
      <c r="J1366" s="72">
        <v>2137.65</v>
      </c>
      <c r="K1366" s="71"/>
      <c r="L1366" s="71"/>
      <c r="M1366" s="72">
        <v>2137.65</v>
      </c>
      <c r="N1366" s="72">
        <v>0</v>
      </c>
      <c r="O1366" s="71"/>
      <c r="P1366" s="71"/>
      <c r="Q1366" s="71"/>
      <c r="R1366" s="71"/>
      <c r="S1366" s="72">
        <v>0</v>
      </c>
      <c r="T1366" s="72">
        <v>0</v>
      </c>
      <c r="U1366" s="71"/>
      <c r="V1366" s="71"/>
      <c r="W1366" s="71"/>
      <c r="X1366" s="72">
        <v>0</v>
      </c>
      <c r="Y1366" s="72">
        <v>0</v>
      </c>
      <c r="Z1366" s="72">
        <v>0</v>
      </c>
      <c r="AA1366" s="69"/>
      <c r="AB1366" s="69"/>
      <c r="AC1366" s="69"/>
    </row>
    <row r="1367" spans="1:29" ht="20" x14ac:dyDescent="0.25">
      <c r="A1367" s="68" t="s">
        <v>4050</v>
      </c>
      <c r="B1367" s="69" t="s">
        <v>4051</v>
      </c>
      <c r="C1367" s="69" t="s">
        <v>4052</v>
      </c>
      <c r="D1367" s="69" t="s">
        <v>3797</v>
      </c>
      <c r="E1367" s="69"/>
      <c r="F1367" s="69" t="s">
        <v>1760</v>
      </c>
      <c r="G1367" s="69" t="s">
        <v>1112</v>
      </c>
      <c r="H1367" s="69" t="s">
        <v>4053</v>
      </c>
      <c r="I1367" s="69"/>
      <c r="J1367" s="70">
        <v>19888.95</v>
      </c>
      <c r="K1367" s="69" t="s">
        <v>3799</v>
      </c>
      <c r="L1367" s="69"/>
      <c r="M1367" s="69"/>
      <c r="N1367" s="69"/>
      <c r="O1367" s="69"/>
      <c r="P1367" s="69"/>
      <c r="Q1367" s="69"/>
      <c r="R1367" s="69"/>
      <c r="S1367" s="69"/>
      <c r="T1367" s="69"/>
      <c r="U1367" s="69"/>
      <c r="V1367" s="69"/>
      <c r="W1367" s="69"/>
      <c r="X1367" s="69"/>
      <c r="Y1367" s="69"/>
      <c r="Z1367" s="69"/>
      <c r="AA1367" s="69" t="s">
        <v>989</v>
      </c>
      <c r="AB1367" s="69"/>
      <c r="AC1367" s="69"/>
    </row>
    <row r="1368" spans="1:29" x14ac:dyDescent="0.25">
      <c r="A1368" s="71" t="s">
        <v>193</v>
      </c>
      <c r="B1368" s="71"/>
      <c r="C1368" s="71"/>
      <c r="D1368" s="71"/>
      <c r="E1368" s="71"/>
      <c r="F1368" s="71"/>
      <c r="G1368" s="71"/>
      <c r="H1368" s="71"/>
      <c r="I1368" s="71"/>
      <c r="J1368" s="72">
        <v>19888.95</v>
      </c>
      <c r="K1368" s="71"/>
      <c r="L1368" s="71"/>
      <c r="M1368" s="72">
        <v>0</v>
      </c>
      <c r="N1368" s="72">
        <v>19888.95</v>
      </c>
      <c r="O1368" s="71"/>
      <c r="P1368" s="71"/>
      <c r="Q1368" s="71"/>
      <c r="R1368" s="71"/>
      <c r="S1368" s="72">
        <v>0</v>
      </c>
      <c r="T1368" s="72">
        <v>0</v>
      </c>
      <c r="U1368" s="71"/>
      <c r="V1368" s="71"/>
      <c r="W1368" s="71"/>
      <c r="X1368" s="72">
        <v>0</v>
      </c>
      <c r="Y1368" s="72">
        <v>0</v>
      </c>
      <c r="Z1368" s="72">
        <v>0</v>
      </c>
      <c r="AA1368" s="69"/>
      <c r="AB1368" s="69"/>
      <c r="AC1368" s="69"/>
    </row>
    <row r="1369" spans="1:29" ht="30" x14ac:dyDescent="0.25">
      <c r="A1369" s="68" t="s">
        <v>4054</v>
      </c>
      <c r="B1369" s="69" t="s">
        <v>2075</v>
      </c>
      <c r="C1369" s="69" t="s">
        <v>4055</v>
      </c>
      <c r="D1369" s="69" t="s">
        <v>4056</v>
      </c>
      <c r="E1369" s="69" t="s">
        <v>4059</v>
      </c>
      <c r="F1369" s="69" t="s">
        <v>1933</v>
      </c>
      <c r="G1369" s="69" t="s">
        <v>1524</v>
      </c>
      <c r="H1369" s="69" t="s">
        <v>1548</v>
      </c>
      <c r="I1369" s="69" t="s">
        <v>962</v>
      </c>
      <c r="J1369" s="70">
        <v>2314.5700000000002</v>
      </c>
      <c r="K1369" s="69" t="s">
        <v>4057</v>
      </c>
      <c r="L1369" s="69" t="s">
        <v>4058</v>
      </c>
      <c r="M1369" s="70">
        <v>2314.5700000000002</v>
      </c>
      <c r="N1369" s="69"/>
      <c r="O1369" s="69"/>
      <c r="P1369" s="69" t="s">
        <v>1021</v>
      </c>
      <c r="Q1369" s="69" t="s">
        <v>1102</v>
      </c>
      <c r="R1369" s="69"/>
      <c r="S1369" s="70">
        <v>2314.5700000000002</v>
      </c>
      <c r="T1369" s="70"/>
      <c r="U1369" s="69" t="s">
        <v>1102</v>
      </c>
      <c r="V1369" s="73">
        <v>71</v>
      </c>
      <c r="W1369" s="69" t="s">
        <v>1102</v>
      </c>
      <c r="X1369" s="69"/>
      <c r="Y1369" s="70"/>
      <c r="Z1369" s="69">
        <v>0</v>
      </c>
      <c r="AA1369" s="69" t="s">
        <v>989</v>
      </c>
      <c r="AB1369" s="69" t="s">
        <v>1144</v>
      </c>
      <c r="AC1369" s="69"/>
    </row>
    <row r="1370" spans="1:29" x14ac:dyDescent="0.25">
      <c r="A1370" s="71" t="s">
        <v>193</v>
      </c>
      <c r="B1370" s="71"/>
      <c r="C1370" s="71"/>
      <c r="D1370" s="71"/>
      <c r="E1370" s="71"/>
      <c r="F1370" s="71"/>
      <c r="G1370" s="71"/>
      <c r="H1370" s="71"/>
      <c r="I1370" s="71"/>
      <c r="J1370" s="72">
        <v>2314.5700000000002</v>
      </c>
      <c r="K1370" s="71"/>
      <c r="L1370" s="71"/>
      <c r="M1370" s="72">
        <v>2314.5700000000002</v>
      </c>
      <c r="N1370" s="72">
        <v>0</v>
      </c>
      <c r="O1370" s="71"/>
      <c r="P1370" s="71"/>
      <c r="Q1370" s="71"/>
      <c r="R1370" s="71"/>
      <c r="S1370" s="72">
        <v>2314.5700000000002</v>
      </c>
      <c r="T1370" s="72">
        <v>2314.5700000000002</v>
      </c>
      <c r="U1370" s="71"/>
      <c r="V1370" s="71"/>
      <c r="W1370" s="71"/>
      <c r="X1370" s="72">
        <v>0</v>
      </c>
      <c r="Y1370" s="72">
        <v>0</v>
      </c>
      <c r="Z1370" s="72">
        <v>2314.5700000000002</v>
      </c>
      <c r="AA1370" s="69"/>
      <c r="AB1370" s="69"/>
      <c r="AC1370" s="69"/>
    </row>
    <row r="1371" spans="1:29" ht="30" x14ac:dyDescent="0.25">
      <c r="A1371" s="68" t="s">
        <v>4060</v>
      </c>
      <c r="B1371" s="69" t="s">
        <v>1205</v>
      </c>
      <c r="C1371" s="69" t="s">
        <v>4061</v>
      </c>
      <c r="D1371" s="69" t="s">
        <v>4056</v>
      </c>
      <c r="E1371" s="69" t="s">
        <v>4063</v>
      </c>
      <c r="F1371" s="69" t="s">
        <v>1299</v>
      </c>
      <c r="G1371" s="69" t="s">
        <v>1524</v>
      </c>
      <c r="H1371" s="69" t="s">
        <v>1548</v>
      </c>
      <c r="I1371" s="69" t="s">
        <v>962</v>
      </c>
      <c r="J1371" s="70">
        <v>604.35</v>
      </c>
      <c r="K1371" s="69" t="s">
        <v>4057</v>
      </c>
      <c r="L1371" s="69" t="s">
        <v>4062</v>
      </c>
      <c r="M1371" s="70">
        <v>604.35</v>
      </c>
      <c r="N1371" s="69"/>
      <c r="O1371" s="69"/>
      <c r="P1371" s="69" t="s">
        <v>1455</v>
      </c>
      <c r="Q1371" s="69" t="s">
        <v>1698</v>
      </c>
      <c r="R1371" s="69"/>
      <c r="S1371" s="70">
        <v>604.35</v>
      </c>
      <c r="T1371" s="70"/>
      <c r="U1371" s="69" t="s">
        <v>2118</v>
      </c>
      <c r="V1371" s="73">
        <v>67</v>
      </c>
      <c r="W1371" s="69" t="s">
        <v>2118</v>
      </c>
      <c r="X1371" s="69"/>
      <c r="Y1371" s="70"/>
      <c r="Z1371" s="69">
        <v>0</v>
      </c>
      <c r="AA1371" s="69" t="s">
        <v>989</v>
      </c>
      <c r="AB1371" s="69" t="s">
        <v>1144</v>
      </c>
      <c r="AC1371" s="69"/>
    </row>
    <row r="1372" spans="1:29" x14ac:dyDescent="0.25">
      <c r="A1372" s="71" t="s">
        <v>193</v>
      </c>
      <c r="B1372" s="71"/>
      <c r="C1372" s="71"/>
      <c r="D1372" s="71"/>
      <c r="E1372" s="71"/>
      <c r="F1372" s="71"/>
      <c r="G1372" s="71"/>
      <c r="H1372" s="71"/>
      <c r="I1372" s="71"/>
      <c r="J1372" s="72">
        <v>604.35</v>
      </c>
      <c r="K1372" s="71"/>
      <c r="L1372" s="71"/>
      <c r="M1372" s="72">
        <v>604.35</v>
      </c>
      <c r="N1372" s="72">
        <v>0</v>
      </c>
      <c r="O1372" s="71"/>
      <c r="P1372" s="71"/>
      <c r="Q1372" s="71"/>
      <c r="R1372" s="71"/>
      <c r="S1372" s="72">
        <v>604.35</v>
      </c>
      <c r="T1372" s="72">
        <v>604.35</v>
      </c>
      <c r="U1372" s="71"/>
      <c r="V1372" s="71"/>
      <c r="W1372" s="71"/>
      <c r="X1372" s="72">
        <v>0</v>
      </c>
      <c r="Y1372" s="72">
        <v>0</v>
      </c>
      <c r="Z1372" s="72">
        <v>604.35</v>
      </c>
      <c r="AA1372" s="69"/>
      <c r="AB1372" s="69"/>
      <c r="AC1372" s="69"/>
    </row>
    <row r="1373" spans="1:29" ht="30" x14ac:dyDescent="0.25">
      <c r="A1373" s="68" t="s">
        <v>4064</v>
      </c>
      <c r="B1373" s="69" t="s">
        <v>3316</v>
      </c>
      <c r="C1373" s="69" t="s">
        <v>4065</v>
      </c>
      <c r="D1373" s="69" t="s">
        <v>4056</v>
      </c>
      <c r="E1373" s="69" t="s">
        <v>4067</v>
      </c>
      <c r="F1373" s="69" t="s">
        <v>1722</v>
      </c>
      <c r="G1373" s="69" t="s">
        <v>2831</v>
      </c>
      <c r="H1373" s="69" t="s">
        <v>3055</v>
      </c>
      <c r="I1373" s="69" t="s">
        <v>962</v>
      </c>
      <c r="J1373" s="70">
        <v>26765</v>
      </c>
      <c r="K1373" s="69" t="s">
        <v>4057</v>
      </c>
      <c r="L1373" s="69" t="s">
        <v>4066</v>
      </c>
      <c r="M1373" s="70">
        <v>16955</v>
      </c>
      <c r="N1373" s="69"/>
      <c r="O1373" s="69"/>
      <c r="P1373" s="69" t="s">
        <v>1188</v>
      </c>
      <c r="Q1373" s="69" t="s">
        <v>1269</v>
      </c>
      <c r="R1373" s="69"/>
      <c r="S1373" s="70">
        <v>16955</v>
      </c>
      <c r="T1373" s="70"/>
      <c r="U1373" s="69" t="s">
        <v>1718</v>
      </c>
      <c r="V1373" s="73">
        <v>85</v>
      </c>
      <c r="W1373" s="69" t="s">
        <v>1718</v>
      </c>
      <c r="X1373" s="69"/>
      <c r="Y1373" s="70"/>
      <c r="Z1373" s="69">
        <v>0</v>
      </c>
      <c r="AA1373" s="69" t="s">
        <v>989</v>
      </c>
      <c r="AB1373" s="69" t="s">
        <v>1144</v>
      </c>
      <c r="AC1373" s="69"/>
    </row>
    <row r="1374" spans="1:29" x14ac:dyDescent="0.25">
      <c r="A1374" s="69"/>
      <c r="B1374" s="69"/>
      <c r="C1374" s="69"/>
      <c r="D1374" s="69"/>
      <c r="E1374" s="69" t="s">
        <v>4069</v>
      </c>
      <c r="F1374" s="69"/>
      <c r="G1374" s="69"/>
      <c r="H1374" s="69"/>
      <c r="I1374" s="69"/>
      <c r="J1374" s="69"/>
      <c r="K1374" s="69"/>
      <c r="L1374" s="69" t="s">
        <v>4068</v>
      </c>
      <c r="M1374" s="70">
        <v>843.52</v>
      </c>
      <c r="N1374" s="69"/>
      <c r="O1374" s="69"/>
      <c r="P1374" s="69" t="s">
        <v>1912</v>
      </c>
      <c r="Q1374" s="69" t="s">
        <v>1106</v>
      </c>
      <c r="R1374" s="69"/>
      <c r="S1374" s="70">
        <v>843.52</v>
      </c>
      <c r="T1374" s="70"/>
      <c r="U1374" s="69" t="s">
        <v>1106</v>
      </c>
      <c r="V1374" s="73">
        <v>67</v>
      </c>
      <c r="W1374" s="69" t="s">
        <v>1106</v>
      </c>
      <c r="X1374" s="69"/>
      <c r="Y1374" s="70"/>
      <c r="Z1374" s="69">
        <v>0</v>
      </c>
      <c r="AA1374" s="69"/>
      <c r="AB1374" s="69" t="s">
        <v>1144</v>
      </c>
      <c r="AC1374" s="69"/>
    </row>
    <row r="1375" spans="1:29" x14ac:dyDescent="0.25">
      <c r="A1375" s="69"/>
      <c r="B1375" s="69"/>
      <c r="C1375" s="69"/>
      <c r="D1375" s="69"/>
      <c r="E1375" s="69" t="s">
        <v>4071</v>
      </c>
      <c r="F1375" s="69"/>
      <c r="G1375" s="69"/>
      <c r="H1375" s="69"/>
      <c r="I1375" s="69"/>
      <c r="J1375" s="69"/>
      <c r="K1375" s="69"/>
      <c r="L1375" s="69" t="s">
        <v>4070</v>
      </c>
      <c r="M1375" s="70">
        <v>9810</v>
      </c>
      <c r="N1375" s="69"/>
      <c r="O1375" s="69"/>
      <c r="P1375" s="69" t="s">
        <v>1189</v>
      </c>
      <c r="Q1375" s="69" t="s">
        <v>3055</v>
      </c>
      <c r="R1375" s="69"/>
      <c r="S1375" s="70">
        <v>9810</v>
      </c>
      <c r="T1375" s="70"/>
      <c r="U1375" s="69" t="s">
        <v>1718</v>
      </c>
      <c r="V1375" s="73">
        <v>84</v>
      </c>
      <c r="W1375" s="69" t="s">
        <v>1718</v>
      </c>
      <c r="X1375" s="69"/>
      <c r="Y1375" s="70"/>
      <c r="Z1375" s="69">
        <v>0</v>
      </c>
      <c r="AA1375" s="69"/>
      <c r="AB1375" s="69" t="s">
        <v>1144</v>
      </c>
      <c r="AC1375" s="69"/>
    </row>
    <row r="1376" spans="1:29" x14ac:dyDescent="0.25">
      <c r="A1376" s="71" t="s">
        <v>193</v>
      </c>
      <c r="B1376" s="71"/>
      <c r="C1376" s="71"/>
      <c r="D1376" s="71"/>
      <c r="E1376" s="71"/>
      <c r="F1376" s="71"/>
      <c r="G1376" s="71"/>
      <c r="H1376" s="71"/>
      <c r="I1376" s="71"/>
      <c r="J1376" s="72">
        <v>26765</v>
      </c>
      <c r="K1376" s="71"/>
      <c r="L1376" s="71"/>
      <c r="M1376" s="72">
        <v>27608.52</v>
      </c>
      <c r="N1376" s="72">
        <v>-843.52000000000044</v>
      </c>
      <c r="O1376" s="71"/>
      <c r="P1376" s="71"/>
      <c r="Q1376" s="71"/>
      <c r="R1376" s="71"/>
      <c r="S1376" s="72">
        <v>27608.52</v>
      </c>
      <c r="T1376" s="72">
        <v>27608.52</v>
      </c>
      <c r="U1376" s="71"/>
      <c r="V1376" s="71"/>
      <c r="W1376" s="71"/>
      <c r="X1376" s="72">
        <v>0</v>
      </c>
      <c r="Y1376" s="72">
        <v>0</v>
      </c>
      <c r="Z1376" s="72">
        <v>27608.52</v>
      </c>
      <c r="AA1376" s="69"/>
      <c r="AB1376" s="69"/>
      <c r="AC1376" s="69"/>
    </row>
    <row r="1377" spans="1:29" ht="30" x14ac:dyDescent="0.25">
      <c r="A1377" s="68" t="s">
        <v>4072</v>
      </c>
      <c r="B1377" s="69" t="s">
        <v>3050</v>
      </c>
      <c r="C1377" s="69" t="s">
        <v>4073</v>
      </c>
      <c r="D1377" s="69" t="s">
        <v>4056</v>
      </c>
      <c r="E1377" s="69" t="s">
        <v>4075</v>
      </c>
      <c r="F1377" s="69" t="s">
        <v>1722</v>
      </c>
      <c r="G1377" s="69" t="s">
        <v>1689</v>
      </c>
      <c r="H1377" s="69" t="s">
        <v>1062</v>
      </c>
      <c r="I1377" s="69" t="s">
        <v>962</v>
      </c>
      <c r="J1377" s="70">
        <v>37155.14</v>
      </c>
      <c r="K1377" s="69" t="s">
        <v>4057</v>
      </c>
      <c r="L1377" s="69" t="s">
        <v>4074</v>
      </c>
      <c r="M1377" s="70">
        <v>19491.419999999998</v>
      </c>
      <c r="N1377" s="69"/>
      <c r="O1377" s="69"/>
      <c r="P1377" s="69" t="s">
        <v>2028</v>
      </c>
      <c r="Q1377" s="69" t="s">
        <v>2276</v>
      </c>
      <c r="R1377" s="69"/>
      <c r="S1377" s="70">
        <v>19491.419999999998</v>
      </c>
      <c r="T1377" s="70"/>
      <c r="U1377" s="69" t="s">
        <v>1718</v>
      </c>
      <c r="V1377" s="73">
        <v>86</v>
      </c>
      <c r="W1377" s="69" t="s">
        <v>1718</v>
      </c>
      <c r="X1377" s="69"/>
      <c r="Y1377" s="70"/>
      <c r="Z1377" s="69">
        <v>0</v>
      </c>
      <c r="AA1377" s="69" t="s">
        <v>989</v>
      </c>
      <c r="AB1377" s="69" t="s">
        <v>1144</v>
      </c>
      <c r="AC1377" s="69"/>
    </row>
    <row r="1378" spans="1:29" x14ac:dyDescent="0.25">
      <c r="A1378" s="69"/>
      <c r="B1378" s="69"/>
      <c r="C1378" s="69"/>
      <c r="D1378" s="69"/>
      <c r="E1378" s="69" t="s">
        <v>4077</v>
      </c>
      <c r="F1378" s="69"/>
      <c r="G1378" s="69"/>
      <c r="H1378" s="69"/>
      <c r="I1378" s="69"/>
      <c r="J1378" s="69"/>
      <c r="K1378" s="69"/>
      <c r="L1378" s="69" t="s">
        <v>4076</v>
      </c>
      <c r="M1378" s="70">
        <v>14878.46</v>
      </c>
      <c r="N1378" s="69"/>
      <c r="O1378" s="69"/>
      <c r="P1378" s="69" t="s">
        <v>1048</v>
      </c>
      <c r="Q1378" s="69" t="s">
        <v>1286</v>
      </c>
      <c r="R1378" s="69"/>
      <c r="S1378" s="70">
        <v>14878.46</v>
      </c>
      <c r="T1378" s="70"/>
      <c r="U1378" s="69" t="s">
        <v>2276</v>
      </c>
      <c r="V1378" s="73">
        <v>63</v>
      </c>
      <c r="W1378" s="69" t="s">
        <v>2276</v>
      </c>
      <c r="X1378" s="69"/>
      <c r="Y1378" s="70"/>
      <c r="Z1378" s="69">
        <v>0</v>
      </c>
      <c r="AA1378" s="69"/>
      <c r="AB1378" s="69" t="s">
        <v>1144</v>
      </c>
      <c r="AC1378" s="69"/>
    </row>
    <row r="1379" spans="1:29" x14ac:dyDescent="0.25">
      <c r="A1379" s="69"/>
      <c r="B1379" s="69"/>
      <c r="C1379" s="69"/>
      <c r="D1379" s="69"/>
      <c r="E1379" s="69" t="s">
        <v>4079</v>
      </c>
      <c r="F1379" s="69"/>
      <c r="G1379" s="69"/>
      <c r="H1379" s="69"/>
      <c r="I1379" s="69"/>
      <c r="J1379" s="69"/>
      <c r="K1379" s="69"/>
      <c r="L1379" s="69" t="s">
        <v>4078</v>
      </c>
      <c r="M1379" s="70">
        <v>2785.26</v>
      </c>
      <c r="N1379" s="69"/>
      <c r="O1379" s="69"/>
      <c r="P1379" s="69" t="s">
        <v>1038</v>
      </c>
      <c r="Q1379" s="69" t="s">
        <v>1380</v>
      </c>
      <c r="R1379" s="69"/>
      <c r="S1379" s="70">
        <v>2785.26</v>
      </c>
      <c r="T1379" s="70"/>
      <c r="U1379" s="69" t="s">
        <v>2180</v>
      </c>
      <c r="V1379" s="73">
        <v>66</v>
      </c>
      <c r="W1379" s="69" t="s">
        <v>2180</v>
      </c>
      <c r="X1379" s="69"/>
      <c r="Y1379" s="70"/>
      <c r="Z1379" s="69">
        <v>0</v>
      </c>
      <c r="AA1379" s="69"/>
      <c r="AB1379" s="69" t="s">
        <v>1144</v>
      </c>
      <c r="AC1379" s="69"/>
    </row>
    <row r="1380" spans="1:29" x14ac:dyDescent="0.25">
      <c r="A1380" s="71" t="s">
        <v>193</v>
      </c>
      <c r="B1380" s="71"/>
      <c r="C1380" s="71"/>
      <c r="D1380" s="71"/>
      <c r="E1380" s="71"/>
      <c r="F1380" s="71"/>
      <c r="G1380" s="71"/>
      <c r="H1380" s="71"/>
      <c r="I1380" s="71"/>
      <c r="J1380" s="72">
        <v>37155.14</v>
      </c>
      <c r="K1380" s="71"/>
      <c r="L1380" s="71"/>
      <c r="M1380" s="72">
        <v>37155.14</v>
      </c>
      <c r="N1380" s="72">
        <v>0</v>
      </c>
      <c r="O1380" s="71"/>
      <c r="P1380" s="71"/>
      <c r="Q1380" s="71"/>
      <c r="R1380" s="71"/>
      <c r="S1380" s="72">
        <v>37155.14</v>
      </c>
      <c r="T1380" s="72">
        <v>37155.14</v>
      </c>
      <c r="U1380" s="71"/>
      <c r="V1380" s="71"/>
      <c r="W1380" s="71"/>
      <c r="X1380" s="72">
        <v>0</v>
      </c>
      <c r="Y1380" s="72">
        <v>0</v>
      </c>
      <c r="Z1380" s="72">
        <v>37155.14</v>
      </c>
      <c r="AA1380" s="69"/>
      <c r="AB1380" s="69"/>
      <c r="AC1380" s="69"/>
    </row>
    <row r="1381" spans="1:29" ht="30" x14ac:dyDescent="0.25">
      <c r="A1381" s="68" t="s">
        <v>4080</v>
      </c>
      <c r="B1381" s="69" t="s">
        <v>4081</v>
      </c>
      <c r="C1381" s="69" t="s">
        <v>4082</v>
      </c>
      <c r="D1381" s="69" t="s">
        <v>4056</v>
      </c>
      <c r="E1381" s="69" t="s">
        <v>4084</v>
      </c>
      <c r="F1381" s="69" t="s">
        <v>1722</v>
      </c>
      <c r="G1381" s="69" t="s">
        <v>1484</v>
      </c>
      <c r="H1381" s="69" t="s">
        <v>1062</v>
      </c>
      <c r="I1381" s="69" t="s">
        <v>962</v>
      </c>
      <c r="J1381" s="70">
        <v>20481.330000000002</v>
      </c>
      <c r="K1381" s="69" t="s">
        <v>4057</v>
      </c>
      <c r="L1381" s="69" t="s">
        <v>4083</v>
      </c>
      <c r="M1381" s="70">
        <v>19695.87</v>
      </c>
      <c r="N1381" s="69"/>
      <c r="O1381" s="69"/>
      <c r="P1381" s="69" t="s">
        <v>1048</v>
      </c>
      <c r="Q1381" s="69" t="s">
        <v>1203</v>
      </c>
      <c r="R1381" s="69"/>
      <c r="S1381" s="70">
        <v>19695.87</v>
      </c>
      <c r="T1381" s="70"/>
      <c r="U1381" s="69" t="s">
        <v>1046</v>
      </c>
      <c r="V1381" s="73">
        <v>54</v>
      </c>
      <c r="W1381" s="69" t="s">
        <v>1046</v>
      </c>
      <c r="X1381" s="69"/>
      <c r="Y1381" s="70"/>
      <c r="Z1381" s="69">
        <v>0</v>
      </c>
      <c r="AA1381" s="69" t="s">
        <v>989</v>
      </c>
      <c r="AB1381" s="69" t="s">
        <v>1144</v>
      </c>
      <c r="AC1381" s="69"/>
    </row>
    <row r="1382" spans="1:29" x14ac:dyDescent="0.25">
      <c r="A1382" s="69"/>
      <c r="B1382" s="69"/>
      <c r="C1382" s="69"/>
      <c r="D1382" s="69"/>
      <c r="E1382" s="69" t="s">
        <v>4086</v>
      </c>
      <c r="F1382" s="69"/>
      <c r="G1382" s="69"/>
      <c r="H1382" s="69"/>
      <c r="I1382" s="69"/>
      <c r="J1382" s="69"/>
      <c r="K1382" s="69"/>
      <c r="L1382" s="69" t="s">
        <v>4085</v>
      </c>
      <c r="M1382" s="70">
        <v>785.46</v>
      </c>
      <c r="N1382" s="69"/>
      <c r="O1382" s="69"/>
      <c r="P1382" s="69" t="s">
        <v>1038</v>
      </c>
      <c r="Q1382" s="69" t="s">
        <v>1286</v>
      </c>
      <c r="R1382" s="69"/>
      <c r="S1382" s="70">
        <v>785.46</v>
      </c>
      <c r="T1382" s="70"/>
      <c r="U1382" s="69" t="s">
        <v>2276</v>
      </c>
      <c r="V1382" s="73">
        <v>60</v>
      </c>
      <c r="W1382" s="69" t="s">
        <v>2276</v>
      </c>
      <c r="X1382" s="69"/>
      <c r="Y1382" s="70"/>
      <c r="Z1382" s="69">
        <v>0</v>
      </c>
      <c r="AA1382" s="69"/>
      <c r="AB1382" s="69" t="s">
        <v>1144</v>
      </c>
      <c r="AC1382" s="69"/>
    </row>
    <row r="1383" spans="1:29" x14ac:dyDescent="0.25">
      <c r="A1383" s="71" t="s">
        <v>193</v>
      </c>
      <c r="B1383" s="71"/>
      <c r="C1383" s="71"/>
      <c r="D1383" s="71"/>
      <c r="E1383" s="71"/>
      <c r="F1383" s="71"/>
      <c r="G1383" s="71"/>
      <c r="H1383" s="71"/>
      <c r="I1383" s="71"/>
      <c r="J1383" s="72">
        <v>20481.330000000002</v>
      </c>
      <c r="K1383" s="71"/>
      <c r="L1383" s="71"/>
      <c r="M1383" s="72">
        <v>20481.329999999998</v>
      </c>
      <c r="N1383" s="72">
        <v>3.637978807091713E-12</v>
      </c>
      <c r="O1383" s="71"/>
      <c r="P1383" s="71"/>
      <c r="Q1383" s="71"/>
      <c r="R1383" s="71"/>
      <c r="S1383" s="72">
        <v>20481.329999999998</v>
      </c>
      <c r="T1383" s="72">
        <v>20481.330000000002</v>
      </c>
      <c r="U1383" s="71"/>
      <c r="V1383" s="71"/>
      <c r="W1383" s="71"/>
      <c r="X1383" s="72">
        <v>-3.637978807091713E-12</v>
      </c>
      <c r="Y1383" s="72">
        <v>0</v>
      </c>
      <c r="Z1383" s="72">
        <v>20481.330000000002</v>
      </c>
      <c r="AA1383" s="69"/>
      <c r="AB1383" s="69"/>
      <c r="AC1383" s="69"/>
    </row>
    <row r="1384" spans="1:29" ht="30" x14ac:dyDescent="0.25">
      <c r="A1384" s="68" t="s">
        <v>4087</v>
      </c>
      <c r="B1384" s="69" t="s">
        <v>4088</v>
      </c>
      <c r="C1384" s="69" t="s">
        <v>4089</v>
      </c>
      <c r="D1384" s="69" t="s">
        <v>4056</v>
      </c>
      <c r="E1384" s="69" t="s">
        <v>4091</v>
      </c>
      <c r="F1384" s="69" t="s">
        <v>2348</v>
      </c>
      <c r="G1384" s="69" t="s">
        <v>1484</v>
      </c>
      <c r="H1384" s="69" t="s">
        <v>2331</v>
      </c>
      <c r="I1384" s="69" t="s">
        <v>962</v>
      </c>
      <c r="J1384" s="70">
        <v>6034.68</v>
      </c>
      <c r="K1384" s="69" t="s">
        <v>4057</v>
      </c>
      <c r="L1384" s="69" t="s">
        <v>4090</v>
      </c>
      <c r="M1384" s="70">
        <v>6034.68</v>
      </c>
      <c r="N1384" s="69"/>
      <c r="O1384" s="69"/>
      <c r="P1384" s="69" t="s">
        <v>1685</v>
      </c>
      <c r="Q1384" s="69" t="s">
        <v>1741</v>
      </c>
      <c r="R1384" s="69"/>
      <c r="S1384" s="70">
        <v>6034.68</v>
      </c>
      <c r="T1384" s="70"/>
      <c r="U1384" s="69" t="s">
        <v>2180</v>
      </c>
      <c r="V1384" s="73">
        <v>57</v>
      </c>
      <c r="W1384" s="69" t="s">
        <v>2180</v>
      </c>
      <c r="X1384" s="69"/>
      <c r="Y1384" s="70"/>
      <c r="Z1384" s="69">
        <v>0</v>
      </c>
      <c r="AA1384" s="69" t="s">
        <v>989</v>
      </c>
      <c r="AB1384" s="69" t="s">
        <v>1144</v>
      </c>
      <c r="AC1384" s="69"/>
    </row>
    <row r="1385" spans="1:29" x14ac:dyDescent="0.25">
      <c r="A1385" s="71" t="s">
        <v>193</v>
      </c>
      <c r="B1385" s="71"/>
      <c r="C1385" s="71"/>
      <c r="D1385" s="71"/>
      <c r="E1385" s="71"/>
      <c r="F1385" s="71"/>
      <c r="G1385" s="71"/>
      <c r="H1385" s="71"/>
      <c r="I1385" s="71"/>
      <c r="J1385" s="72">
        <v>6034.68</v>
      </c>
      <c r="K1385" s="71"/>
      <c r="L1385" s="71"/>
      <c r="M1385" s="72">
        <v>6034.68</v>
      </c>
      <c r="N1385" s="72">
        <v>0</v>
      </c>
      <c r="O1385" s="71"/>
      <c r="P1385" s="71"/>
      <c r="Q1385" s="71"/>
      <c r="R1385" s="71"/>
      <c r="S1385" s="72">
        <v>6034.68</v>
      </c>
      <c r="T1385" s="72">
        <v>6034.68</v>
      </c>
      <c r="U1385" s="71"/>
      <c r="V1385" s="71"/>
      <c r="W1385" s="71"/>
      <c r="X1385" s="72">
        <v>0</v>
      </c>
      <c r="Y1385" s="72">
        <v>0</v>
      </c>
      <c r="Z1385" s="72">
        <v>6034.68</v>
      </c>
      <c r="AA1385" s="69"/>
      <c r="AB1385" s="69"/>
      <c r="AC1385" s="69"/>
    </row>
    <row r="1386" spans="1:29" ht="30" x14ac:dyDescent="0.25">
      <c r="A1386" s="68" t="s">
        <v>4092</v>
      </c>
      <c r="B1386" s="69" t="s">
        <v>4093</v>
      </c>
      <c r="C1386" s="69" t="s">
        <v>4094</v>
      </c>
      <c r="D1386" s="69" t="s">
        <v>4056</v>
      </c>
      <c r="E1386" s="69" t="s">
        <v>4096</v>
      </c>
      <c r="F1386" s="69" t="s">
        <v>1727</v>
      </c>
      <c r="G1386" s="69" t="s">
        <v>2028</v>
      </c>
      <c r="H1386" s="69" t="s">
        <v>1046</v>
      </c>
      <c r="I1386" s="69" t="s">
        <v>962</v>
      </c>
      <c r="J1386" s="70">
        <v>1690.99</v>
      </c>
      <c r="K1386" s="69" t="s">
        <v>4057</v>
      </c>
      <c r="L1386" s="69" t="s">
        <v>4095</v>
      </c>
      <c r="M1386" s="70">
        <v>1690.99</v>
      </c>
      <c r="N1386" s="69"/>
      <c r="O1386" s="69"/>
      <c r="P1386" s="69" t="s">
        <v>2606</v>
      </c>
      <c r="Q1386" s="69" t="s">
        <v>2606</v>
      </c>
      <c r="R1386" s="69"/>
      <c r="S1386" s="70">
        <v>1690.99</v>
      </c>
      <c r="T1386" s="70"/>
      <c r="U1386" s="69" t="s">
        <v>2606</v>
      </c>
      <c r="V1386" s="73">
        <v>0</v>
      </c>
      <c r="W1386" s="69" t="s">
        <v>2606</v>
      </c>
      <c r="X1386" s="69"/>
      <c r="Y1386" s="70"/>
      <c r="Z1386" s="69">
        <v>0</v>
      </c>
      <c r="AA1386" s="69" t="s">
        <v>989</v>
      </c>
      <c r="AB1386" s="69" t="s">
        <v>1144</v>
      </c>
      <c r="AC1386" s="69"/>
    </row>
    <row r="1387" spans="1:29" x14ac:dyDescent="0.25">
      <c r="A1387" s="71" t="s">
        <v>193</v>
      </c>
      <c r="B1387" s="71"/>
      <c r="C1387" s="71"/>
      <c r="D1387" s="71"/>
      <c r="E1387" s="71"/>
      <c r="F1387" s="71"/>
      <c r="G1387" s="71"/>
      <c r="H1387" s="71"/>
      <c r="I1387" s="71"/>
      <c r="J1387" s="72">
        <v>1690.99</v>
      </c>
      <c r="K1387" s="71"/>
      <c r="L1387" s="71"/>
      <c r="M1387" s="72">
        <v>1690.99</v>
      </c>
      <c r="N1387" s="72">
        <v>0</v>
      </c>
      <c r="O1387" s="71"/>
      <c r="P1387" s="71"/>
      <c r="Q1387" s="71"/>
      <c r="R1387" s="71"/>
      <c r="S1387" s="72">
        <v>1690.99</v>
      </c>
      <c r="T1387" s="72">
        <v>1690.99</v>
      </c>
      <c r="U1387" s="71"/>
      <c r="V1387" s="71"/>
      <c r="W1387" s="71"/>
      <c r="X1387" s="72">
        <v>0</v>
      </c>
      <c r="Y1387" s="72">
        <v>0</v>
      </c>
      <c r="Z1387" s="72">
        <v>1690.99</v>
      </c>
      <c r="AA1387" s="69"/>
      <c r="AB1387" s="69"/>
      <c r="AC1387" s="69"/>
    </row>
    <row r="1388" spans="1:29" ht="30" x14ac:dyDescent="0.25">
      <c r="A1388" s="68" t="s">
        <v>4097</v>
      </c>
      <c r="B1388" s="69" t="s">
        <v>4098</v>
      </c>
      <c r="C1388" s="69" t="s">
        <v>4099</v>
      </c>
      <c r="D1388" s="69" t="s">
        <v>4056</v>
      </c>
      <c r="E1388" s="69" t="s">
        <v>4101</v>
      </c>
      <c r="F1388" s="69" t="s">
        <v>1727</v>
      </c>
      <c r="G1388" s="69" t="s">
        <v>1048</v>
      </c>
      <c r="H1388" s="69" t="s">
        <v>1046</v>
      </c>
      <c r="I1388" s="69" t="s">
        <v>962</v>
      </c>
      <c r="J1388" s="70">
        <v>14853.8</v>
      </c>
      <c r="K1388" s="69" t="s">
        <v>4057</v>
      </c>
      <c r="L1388" s="69" t="s">
        <v>4100</v>
      </c>
      <c r="M1388" s="70">
        <v>14853.8</v>
      </c>
      <c r="N1388" s="69"/>
      <c r="O1388" s="69"/>
      <c r="P1388" s="69" t="s">
        <v>2606</v>
      </c>
      <c r="Q1388" s="69" t="s">
        <v>2606</v>
      </c>
      <c r="R1388" s="69"/>
      <c r="S1388" s="70">
        <v>14853.8</v>
      </c>
      <c r="T1388" s="70"/>
      <c r="U1388" s="69" t="s">
        <v>2606</v>
      </c>
      <c r="V1388" s="73">
        <v>0</v>
      </c>
      <c r="W1388" s="69" t="s">
        <v>2606</v>
      </c>
      <c r="X1388" s="69"/>
      <c r="Y1388" s="70"/>
      <c r="Z1388" s="69">
        <v>0</v>
      </c>
      <c r="AA1388" s="69" t="s">
        <v>989</v>
      </c>
      <c r="AB1388" s="69" t="s">
        <v>1144</v>
      </c>
      <c r="AC1388" s="69"/>
    </row>
    <row r="1389" spans="1:29" x14ac:dyDescent="0.25">
      <c r="A1389" s="71" t="s">
        <v>193</v>
      </c>
      <c r="B1389" s="71"/>
      <c r="C1389" s="71"/>
      <c r="D1389" s="71"/>
      <c r="E1389" s="71"/>
      <c r="F1389" s="71"/>
      <c r="G1389" s="71"/>
      <c r="H1389" s="71"/>
      <c r="I1389" s="71"/>
      <c r="J1389" s="72">
        <v>14853.8</v>
      </c>
      <c r="K1389" s="71"/>
      <c r="L1389" s="71"/>
      <c r="M1389" s="72">
        <v>14853.8</v>
      </c>
      <c r="N1389" s="72">
        <v>0</v>
      </c>
      <c r="O1389" s="71"/>
      <c r="P1389" s="71"/>
      <c r="Q1389" s="71"/>
      <c r="R1389" s="71"/>
      <c r="S1389" s="72">
        <v>14853.8</v>
      </c>
      <c r="T1389" s="72">
        <v>14853.8</v>
      </c>
      <c r="U1389" s="71"/>
      <c r="V1389" s="71"/>
      <c r="W1389" s="71"/>
      <c r="X1389" s="72">
        <v>0</v>
      </c>
      <c r="Y1389" s="72">
        <v>0</v>
      </c>
      <c r="Z1389" s="72">
        <v>14853.8</v>
      </c>
      <c r="AA1389" s="69"/>
      <c r="AB1389" s="69"/>
      <c r="AC1389" s="69"/>
    </row>
    <row r="1390" spans="1:29" ht="30" x14ac:dyDescent="0.25">
      <c r="A1390" s="68" t="s">
        <v>4102</v>
      </c>
      <c r="B1390" s="69" t="s">
        <v>1811</v>
      </c>
      <c r="C1390" s="69" t="s">
        <v>4103</v>
      </c>
      <c r="D1390" s="69" t="s">
        <v>4056</v>
      </c>
      <c r="E1390" s="69" t="s">
        <v>4105</v>
      </c>
      <c r="F1390" s="69" t="s">
        <v>1727</v>
      </c>
      <c r="G1390" s="69" t="s">
        <v>1038</v>
      </c>
      <c r="H1390" s="69" t="s">
        <v>1738</v>
      </c>
      <c r="I1390" s="69" t="s">
        <v>962</v>
      </c>
      <c r="J1390" s="70">
        <v>6684</v>
      </c>
      <c r="K1390" s="69" t="s">
        <v>4057</v>
      </c>
      <c r="L1390" s="69" t="s">
        <v>4104</v>
      </c>
      <c r="M1390" s="70">
        <v>6684</v>
      </c>
      <c r="N1390" s="69"/>
      <c r="O1390" s="69"/>
      <c r="P1390" s="69" t="s">
        <v>2606</v>
      </c>
      <c r="Q1390" s="69" t="s">
        <v>2606</v>
      </c>
      <c r="R1390" s="69"/>
      <c r="S1390" s="70">
        <v>6684</v>
      </c>
      <c r="T1390" s="70"/>
      <c r="U1390" s="69"/>
      <c r="V1390" s="69"/>
      <c r="W1390" s="69" t="s">
        <v>2606</v>
      </c>
      <c r="X1390" s="69"/>
      <c r="Y1390" s="70"/>
      <c r="Z1390" s="69">
        <v>0</v>
      </c>
      <c r="AA1390" s="69" t="s">
        <v>989</v>
      </c>
      <c r="AB1390" s="69" t="s">
        <v>1144</v>
      </c>
      <c r="AC1390" s="69"/>
    </row>
    <row r="1391" spans="1:29" x14ac:dyDescent="0.25">
      <c r="A1391" s="71" t="s">
        <v>193</v>
      </c>
      <c r="B1391" s="71"/>
      <c r="C1391" s="71"/>
      <c r="D1391" s="71"/>
      <c r="E1391" s="71"/>
      <c r="F1391" s="71"/>
      <c r="G1391" s="71"/>
      <c r="H1391" s="71"/>
      <c r="I1391" s="71"/>
      <c r="J1391" s="72">
        <v>6684</v>
      </c>
      <c r="K1391" s="71"/>
      <c r="L1391" s="71"/>
      <c r="M1391" s="72">
        <v>6684</v>
      </c>
      <c r="N1391" s="72">
        <v>0</v>
      </c>
      <c r="O1391" s="71"/>
      <c r="P1391" s="71"/>
      <c r="Q1391" s="71"/>
      <c r="R1391" s="71"/>
      <c r="S1391" s="72">
        <v>6684</v>
      </c>
      <c r="T1391" s="72">
        <v>0</v>
      </c>
      <c r="U1391" s="71"/>
      <c r="V1391" s="71"/>
      <c r="W1391" s="71"/>
      <c r="X1391" s="72">
        <v>6684</v>
      </c>
      <c r="Y1391" s="72">
        <v>0</v>
      </c>
      <c r="Z1391" s="72">
        <v>0</v>
      </c>
      <c r="AA1391" s="69"/>
      <c r="AB1391" s="69"/>
      <c r="AC1391" s="69"/>
    </row>
    <row r="1392" spans="1:29" ht="30" x14ac:dyDescent="0.25">
      <c r="A1392" s="68" t="s">
        <v>4106</v>
      </c>
      <c r="B1392" s="69" t="s">
        <v>4107</v>
      </c>
      <c r="C1392" s="69" t="s">
        <v>4108</v>
      </c>
      <c r="D1392" s="69" t="s">
        <v>4056</v>
      </c>
      <c r="E1392" s="69" t="s">
        <v>4110</v>
      </c>
      <c r="F1392" s="69" t="s">
        <v>1722</v>
      </c>
      <c r="G1392" s="69" t="s">
        <v>1684</v>
      </c>
      <c r="H1392" s="69" t="s">
        <v>1046</v>
      </c>
      <c r="I1392" s="69" t="s">
        <v>962</v>
      </c>
      <c r="J1392" s="70">
        <v>653.25</v>
      </c>
      <c r="K1392" s="69" t="s">
        <v>4057</v>
      </c>
      <c r="L1392" s="69" t="s">
        <v>4109</v>
      </c>
      <c r="M1392" s="70">
        <v>653.25</v>
      </c>
      <c r="N1392" s="69"/>
      <c r="O1392" s="69"/>
      <c r="P1392" s="69" t="s">
        <v>1088</v>
      </c>
      <c r="Q1392" s="69" t="s">
        <v>1106</v>
      </c>
      <c r="R1392" s="69"/>
      <c r="S1392" s="70">
        <v>653.25</v>
      </c>
      <c r="T1392" s="70"/>
      <c r="U1392" s="69" t="s">
        <v>1106</v>
      </c>
      <c r="V1392" s="73">
        <v>80</v>
      </c>
      <c r="W1392" s="69" t="s">
        <v>1106</v>
      </c>
      <c r="X1392" s="69"/>
      <c r="Y1392" s="70"/>
      <c r="Z1392" s="69">
        <v>0</v>
      </c>
      <c r="AA1392" s="69" t="s">
        <v>989</v>
      </c>
      <c r="AB1392" s="69" t="s">
        <v>1144</v>
      </c>
      <c r="AC1392" s="69"/>
    </row>
    <row r="1393" spans="1:29" x14ac:dyDescent="0.25">
      <c r="A1393" s="71" t="s">
        <v>193</v>
      </c>
      <c r="B1393" s="71"/>
      <c r="C1393" s="71"/>
      <c r="D1393" s="71"/>
      <c r="E1393" s="71"/>
      <c r="F1393" s="71"/>
      <c r="G1393" s="71"/>
      <c r="H1393" s="71"/>
      <c r="I1393" s="71"/>
      <c r="J1393" s="72">
        <v>653.25</v>
      </c>
      <c r="K1393" s="71"/>
      <c r="L1393" s="71"/>
      <c r="M1393" s="72">
        <v>653.25</v>
      </c>
      <c r="N1393" s="72">
        <v>0</v>
      </c>
      <c r="O1393" s="71"/>
      <c r="P1393" s="71"/>
      <c r="Q1393" s="71"/>
      <c r="R1393" s="71"/>
      <c r="S1393" s="72">
        <v>653.25</v>
      </c>
      <c r="T1393" s="72">
        <v>653.25</v>
      </c>
      <c r="U1393" s="71"/>
      <c r="V1393" s="71"/>
      <c r="W1393" s="71"/>
      <c r="X1393" s="72">
        <v>0</v>
      </c>
      <c r="Y1393" s="72">
        <v>0</v>
      </c>
      <c r="Z1393" s="72">
        <v>653.25</v>
      </c>
      <c r="AA1393" s="69"/>
      <c r="AB1393" s="69"/>
      <c r="AC1393" s="69"/>
    </row>
    <row r="1394" spans="1:29" ht="30" x14ac:dyDescent="0.25">
      <c r="A1394" s="68" t="s">
        <v>4111</v>
      </c>
      <c r="B1394" s="69" t="s">
        <v>2215</v>
      </c>
      <c r="C1394" s="69" t="s">
        <v>4112</v>
      </c>
      <c r="D1394" s="69" t="s">
        <v>4056</v>
      </c>
      <c r="E1394" s="69" t="s">
        <v>4114</v>
      </c>
      <c r="F1394" s="69" t="s">
        <v>1722</v>
      </c>
      <c r="G1394" s="69" t="s">
        <v>1908</v>
      </c>
      <c r="H1394" s="69" t="s">
        <v>1046</v>
      </c>
      <c r="I1394" s="69" t="s">
        <v>962</v>
      </c>
      <c r="J1394" s="70">
        <v>2781.96</v>
      </c>
      <c r="K1394" s="69" t="s">
        <v>4057</v>
      </c>
      <c r="L1394" s="69" t="s">
        <v>4113</v>
      </c>
      <c r="M1394" s="70">
        <v>2781.96</v>
      </c>
      <c r="N1394" s="69"/>
      <c r="O1394" s="69"/>
      <c r="P1394" s="69" t="s">
        <v>2039</v>
      </c>
      <c r="Q1394" s="69" t="s">
        <v>1106</v>
      </c>
      <c r="R1394" s="69"/>
      <c r="S1394" s="70">
        <v>2781.96</v>
      </c>
      <c r="T1394" s="70"/>
      <c r="U1394" s="69" t="s">
        <v>1106</v>
      </c>
      <c r="V1394" s="73">
        <v>68</v>
      </c>
      <c r="W1394" s="69" t="s">
        <v>1106</v>
      </c>
      <c r="X1394" s="69"/>
      <c r="Y1394" s="70"/>
      <c r="Z1394" s="69">
        <v>0</v>
      </c>
      <c r="AA1394" s="69" t="s">
        <v>989</v>
      </c>
      <c r="AB1394" s="69" t="s">
        <v>1144</v>
      </c>
      <c r="AC1394" s="69"/>
    </row>
    <row r="1395" spans="1:29" x14ac:dyDescent="0.25">
      <c r="A1395" s="71" t="s">
        <v>193</v>
      </c>
      <c r="B1395" s="71"/>
      <c r="C1395" s="71"/>
      <c r="D1395" s="71"/>
      <c r="E1395" s="71"/>
      <c r="F1395" s="71"/>
      <c r="G1395" s="71"/>
      <c r="H1395" s="71"/>
      <c r="I1395" s="71"/>
      <c r="J1395" s="72">
        <v>2781.96</v>
      </c>
      <c r="K1395" s="71"/>
      <c r="L1395" s="71"/>
      <c r="M1395" s="72">
        <v>2781.96</v>
      </c>
      <c r="N1395" s="72">
        <v>0</v>
      </c>
      <c r="O1395" s="71"/>
      <c r="P1395" s="71"/>
      <c r="Q1395" s="71"/>
      <c r="R1395" s="71"/>
      <c r="S1395" s="72">
        <v>2781.96</v>
      </c>
      <c r="T1395" s="72">
        <v>2781.96</v>
      </c>
      <c r="U1395" s="71"/>
      <c r="V1395" s="71"/>
      <c r="W1395" s="71"/>
      <c r="X1395" s="72">
        <v>0</v>
      </c>
      <c r="Y1395" s="72">
        <v>0</v>
      </c>
      <c r="Z1395" s="72">
        <v>2781.96</v>
      </c>
      <c r="AA1395" s="69"/>
      <c r="AB1395" s="69"/>
      <c r="AC1395" s="69"/>
    </row>
    <row r="1396" spans="1:29" ht="30" x14ac:dyDescent="0.25">
      <c r="A1396" s="68" t="s">
        <v>4115</v>
      </c>
      <c r="B1396" s="69" t="s">
        <v>4116</v>
      </c>
      <c r="C1396" s="69" t="s">
        <v>4117</v>
      </c>
      <c r="D1396" s="69" t="s">
        <v>4056</v>
      </c>
      <c r="E1396" s="69" t="s">
        <v>4120</v>
      </c>
      <c r="F1396" s="69" t="s">
        <v>2348</v>
      </c>
      <c r="G1396" s="69" t="s">
        <v>1202</v>
      </c>
      <c r="H1396" s="69" t="s">
        <v>4118</v>
      </c>
      <c r="I1396" s="69" t="s">
        <v>962</v>
      </c>
      <c r="J1396" s="70">
        <v>3092.74</v>
      </c>
      <c r="K1396" s="69" t="s">
        <v>4057</v>
      </c>
      <c r="L1396" s="69" t="s">
        <v>4119</v>
      </c>
      <c r="M1396" s="70">
        <v>3092.74</v>
      </c>
      <c r="N1396" s="69"/>
      <c r="O1396" s="69"/>
      <c r="P1396" s="69" t="s">
        <v>1706</v>
      </c>
      <c r="Q1396" s="69" t="s">
        <v>1106</v>
      </c>
      <c r="R1396" s="69"/>
      <c r="S1396" s="70">
        <v>3092.74</v>
      </c>
      <c r="T1396" s="70"/>
      <c r="U1396" s="69" t="s">
        <v>1106</v>
      </c>
      <c r="V1396" s="73">
        <v>82</v>
      </c>
      <c r="W1396" s="69" t="s">
        <v>1106</v>
      </c>
      <c r="X1396" s="69"/>
      <c r="Y1396" s="70"/>
      <c r="Z1396" s="69">
        <v>0</v>
      </c>
      <c r="AA1396" s="69" t="s">
        <v>989</v>
      </c>
      <c r="AB1396" s="69" t="s">
        <v>1144</v>
      </c>
      <c r="AC1396" s="69"/>
    </row>
    <row r="1397" spans="1:29" x14ac:dyDescent="0.25">
      <c r="A1397" s="71" t="s">
        <v>193</v>
      </c>
      <c r="B1397" s="71"/>
      <c r="C1397" s="71"/>
      <c r="D1397" s="71"/>
      <c r="E1397" s="71"/>
      <c r="F1397" s="71"/>
      <c r="G1397" s="71"/>
      <c r="H1397" s="71"/>
      <c r="I1397" s="71"/>
      <c r="J1397" s="72">
        <v>3092.74</v>
      </c>
      <c r="K1397" s="71"/>
      <c r="L1397" s="71"/>
      <c r="M1397" s="72">
        <v>3092.74</v>
      </c>
      <c r="N1397" s="72">
        <v>0</v>
      </c>
      <c r="O1397" s="71"/>
      <c r="P1397" s="71"/>
      <c r="Q1397" s="71"/>
      <c r="R1397" s="71"/>
      <c r="S1397" s="72">
        <v>3092.74</v>
      </c>
      <c r="T1397" s="72">
        <v>3092.74</v>
      </c>
      <c r="U1397" s="71"/>
      <c r="V1397" s="71"/>
      <c r="W1397" s="71"/>
      <c r="X1397" s="72">
        <v>0</v>
      </c>
      <c r="Y1397" s="72">
        <v>0</v>
      </c>
      <c r="Z1397" s="72">
        <v>3092.74</v>
      </c>
      <c r="AA1397" s="69"/>
      <c r="AB1397" s="69"/>
      <c r="AC1397" s="69"/>
    </row>
    <row r="1398" spans="1:29" ht="30" x14ac:dyDescent="0.25">
      <c r="A1398" s="68" t="s">
        <v>4121</v>
      </c>
      <c r="B1398" s="69" t="s">
        <v>4122</v>
      </c>
      <c r="C1398" s="69" t="s">
        <v>4123</v>
      </c>
      <c r="D1398" s="69" t="s">
        <v>4056</v>
      </c>
      <c r="E1398" s="69" t="s">
        <v>4125</v>
      </c>
      <c r="F1398" s="69" t="s">
        <v>1727</v>
      </c>
      <c r="G1398" s="69" t="s">
        <v>1194</v>
      </c>
      <c r="H1398" s="69" t="s">
        <v>2944</v>
      </c>
      <c r="I1398" s="69" t="s">
        <v>962</v>
      </c>
      <c r="J1398" s="70">
        <v>2559.21</v>
      </c>
      <c r="K1398" s="69" t="s">
        <v>4057</v>
      </c>
      <c r="L1398" s="69" t="s">
        <v>4124</v>
      </c>
      <c r="M1398" s="70">
        <v>1729.26</v>
      </c>
      <c r="N1398" s="69"/>
      <c r="O1398" s="69"/>
      <c r="P1398" s="69" t="s">
        <v>2277</v>
      </c>
      <c r="Q1398" s="69" t="s">
        <v>2277</v>
      </c>
      <c r="R1398" s="69"/>
      <c r="S1398" s="70">
        <v>1729.26</v>
      </c>
      <c r="T1398" s="70"/>
      <c r="U1398" s="69"/>
      <c r="V1398" s="69"/>
      <c r="W1398" s="69" t="s">
        <v>2277</v>
      </c>
      <c r="X1398" s="69"/>
      <c r="Y1398" s="70"/>
      <c r="Z1398" s="69">
        <v>0</v>
      </c>
      <c r="AA1398" s="69" t="s">
        <v>989</v>
      </c>
      <c r="AB1398" s="69" t="s">
        <v>1144</v>
      </c>
      <c r="AC1398" s="69"/>
    </row>
    <row r="1399" spans="1:29" x14ac:dyDescent="0.25">
      <c r="A1399" s="69"/>
      <c r="B1399" s="69"/>
      <c r="C1399" s="69"/>
      <c r="D1399" s="69"/>
      <c r="E1399" s="69" t="s">
        <v>4127</v>
      </c>
      <c r="F1399" s="69"/>
      <c r="G1399" s="69"/>
      <c r="H1399" s="69"/>
      <c r="I1399" s="69"/>
      <c r="J1399" s="69"/>
      <c r="K1399" s="69"/>
      <c r="L1399" s="69" t="s">
        <v>4126</v>
      </c>
      <c r="M1399" s="70">
        <v>829.95</v>
      </c>
      <c r="N1399" s="69"/>
      <c r="O1399" s="69"/>
      <c r="P1399" s="69" t="s">
        <v>2277</v>
      </c>
      <c r="Q1399" s="69" t="s">
        <v>2277</v>
      </c>
      <c r="R1399" s="69"/>
      <c r="S1399" s="70">
        <v>829.95</v>
      </c>
      <c r="T1399" s="70"/>
      <c r="U1399" s="69" t="s">
        <v>2277</v>
      </c>
      <c r="V1399" s="73">
        <v>0</v>
      </c>
      <c r="W1399" s="69" t="s">
        <v>2277</v>
      </c>
      <c r="X1399" s="69"/>
      <c r="Y1399" s="70"/>
      <c r="Z1399" s="69">
        <v>0</v>
      </c>
      <c r="AA1399" s="69"/>
      <c r="AB1399" s="69" t="s">
        <v>1144</v>
      </c>
      <c r="AC1399" s="69"/>
    </row>
    <row r="1400" spans="1:29" x14ac:dyDescent="0.25">
      <c r="A1400" s="71" t="s">
        <v>193</v>
      </c>
      <c r="B1400" s="71"/>
      <c r="C1400" s="71"/>
      <c r="D1400" s="71"/>
      <c r="E1400" s="71"/>
      <c r="F1400" s="71"/>
      <c r="G1400" s="71"/>
      <c r="H1400" s="71"/>
      <c r="I1400" s="71"/>
      <c r="J1400" s="72">
        <v>2559.21</v>
      </c>
      <c r="K1400" s="71"/>
      <c r="L1400" s="71"/>
      <c r="M1400" s="72">
        <v>2559.21</v>
      </c>
      <c r="N1400" s="72">
        <v>0</v>
      </c>
      <c r="O1400" s="71"/>
      <c r="P1400" s="71"/>
      <c r="Q1400" s="71"/>
      <c r="R1400" s="71"/>
      <c r="S1400" s="72">
        <v>2559.21</v>
      </c>
      <c r="T1400" s="72">
        <v>2559.21</v>
      </c>
      <c r="U1400" s="71"/>
      <c r="V1400" s="71"/>
      <c r="W1400" s="71"/>
      <c r="X1400" s="72">
        <v>0</v>
      </c>
      <c r="Y1400" s="72">
        <v>0</v>
      </c>
      <c r="Z1400" s="72">
        <v>2559.21</v>
      </c>
      <c r="AA1400" s="69"/>
      <c r="AB1400" s="69"/>
      <c r="AC1400" s="69"/>
    </row>
    <row r="1401" spans="1:29" ht="30" x14ac:dyDescent="0.25">
      <c r="A1401" s="68" t="s">
        <v>4128</v>
      </c>
      <c r="B1401" s="69" t="s">
        <v>3974</v>
      </c>
      <c r="C1401" s="69" t="s">
        <v>4129</v>
      </c>
      <c r="D1401" s="69" t="s">
        <v>4056</v>
      </c>
      <c r="E1401" s="69" t="s">
        <v>4131</v>
      </c>
      <c r="F1401" s="69" t="s">
        <v>2348</v>
      </c>
      <c r="G1401" s="69" t="s">
        <v>1194</v>
      </c>
      <c r="H1401" s="69" t="s">
        <v>1046</v>
      </c>
      <c r="I1401" s="69" t="s">
        <v>962</v>
      </c>
      <c r="J1401" s="70">
        <v>5468.21</v>
      </c>
      <c r="K1401" s="69" t="s">
        <v>4057</v>
      </c>
      <c r="L1401" s="69" t="s">
        <v>4130</v>
      </c>
      <c r="M1401" s="70">
        <v>5468.21</v>
      </c>
      <c r="N1401" s="69"/>
      <c r="O1401" s="69"/>
      <c r="P1401" s="69" t="s">
        <v>1051</v>
      </c>
      <c r="Q1401" s="69" t="s">
        <v>1380</v>
      </c>
      <c r="R1401" s="69"/>
      <c r="S1401" s="70">
        <v>5468.21</v>
      </c>
      <c r="T1401" s="70"/>
      <c r="U1401" s="69" t="s">
        <v>3002</v>
      </c>
      <c r="V1401" s="73">
        <v>47</v>
      </c>
      <c r="W1401" s="69" t="s">
        <v>3002</v>
      </c>
      <c r="X1401" s="69"/>
      <c r="Y1401" s="70"/>
      <c r="Z1401" s="69">
        <v>0</v>
      </c>
      <c r="AA1401" s="69" t="s">
        <v>989</v>
      </c>
      <c r="AB1401" s="69" t="s">
        <v>1144</v>
      </c>
      <c r="AC1401" s="69"/>
    </row>
    <row r="1402" spans="1:29" x14ac:dyDescent="0.25">
      <c r="A1402" s="71" t="s">
        <v>193</v>
      </c>
      <c r="B1402" s="71"/>
      <c r="C1402" s="71"/>
      <c r="D1402" s="71"/>
      <c r="E1402" s="71"/>
      <c r="F1402" s="71"/>
      <c r="G1402" s="71"/>
      <c r="H1402" s="71"/>
      <c r="I1402" s="71"/>
      <c r="J1402" s="72">
        <v>5468.21</v>
      </c>
      <c r="K1402" s="71"/>
      <c r="L1402" s="71"/>
      <c r="M1402" s="72">
        <v>5468.21</v>
      </c>
      <c r="N1402" s="72">
        <v>0</v>
      </c>
      <c r="O1402" s="71"/>
      <c r="P1402" s="71"/>
      <c r="Q1402" s="71"/>
      <c r="R1402" s="71"/>
      <c r="S1402" s="72">
        <v>5468.21</v>
      </c>
      <c r="T1402" s="72">
        <v>5468.21</v>
      </c>
      <c r="U1402" s="71"/>
      <c r="V1402" s="71"/>
      <c r="W1402" s="71"/>
      <c r="X1402" s="72">
        <v>0</v>
      </c>
      <c r="Y1402" s="72">
        <v>0</v>
      </c>
      <c r="Z1402" s="72">
        <v>5468.21</v>
      </c>
      <c r="AA1402" s="69"/>
      <c r="AB1402" s="69"/>
      <c r="AC1402" s="69"/>
    </row>
    <row r="1403" spans="1:29" ht="30" x14ac:dyDescent="0.25">
      <c r="A1403" s="68" t="s">
        <v>4132</v>
      </c>
      <c r="B1403" s="69" t="s">
        <v>4098</v>
      </c>
      <c r="C1403" s="69" t="s">
        <v>4133</v>
      </c>
      <c r="D1403" s="69" t="s">
        <v>4056</v>
      </c>
      <c r="E1403" s="69" t="s">
        <v>4135</v>
      </c>
      <c r="F1403" s="69" t="s">
        <v>1727</v>
      </c>
      <c r="G1403" s="69" t="s">
        <v>1194</v>
      </c>
      <c r="H1403" s="69" t="s">
        <v>4118</v>
      </c>
      <c r="I1403" s="69" t="s">
        <v>962</v>
      </c>
      <c r="J1403" s="70">
        <v>6568.8</v>
      </c>
      <c r="K1403" s="69" t="s">
        <v>4057</v>
      </c>
      <c r="L1403" s="69" t="s">
        <v>4134</v>
      </c>
      <c r="M1403" s="70">
        <v>6568.8</v>
      </c>
      <c r="N1403" s="69"/>
      <c r="O1403" s="69"/>
      <c r="P1403" s="69" t="s">
        <v>2207</v>
      </c>
      <c r="Q1403" s="69" t="s">
        <v>2207</v>
      </c>
      <c r="R1403" s="69"/>
      <c r="S1403" s="70">
        <v>6568.8</v>
      </c>
      <c r="T1403" s="70"/>
      <c r="U1403" s="69" t="s">
        <v>2207</v>
      </c>
      <c r="V1403" s="73">
        <v>0</v>
      </c>
      <c r="W1403" s="69" t="s">
        <v>2207</v>
      </c>
      <c r="X1403" s="69"/>
      <c r="Y1403" s="70"/>
      <c r="Z1403" s="69">
        <v>0</v>
      </c>
      <c r="AA1403" s="69" t="s">
        <v>989</v>
      </c>
      <c r="AB1403" s="69" t="s">
        <v>1144</v>
      </c>
      <c r="AC1403" s="69"/>
    </row>
    <row r="1404" spans="1:29" x14ac:dyDescent="0.25">
      <c r="A1404" s="71" t="s">
        <v>193</v>
      </c>
      <c r="B1404" s="71"/>
      <c r="C1404" s="71"/>
      <c r="D1404" s="71"/>
      <c r="E1404" s="71"/>
      <c r="F1404" s="71"/>
      <c r="G1404" s="71"/>
      <c r="H1404" s="71"/>
      <c r="I1404" s="71"/>
      <c r="J1404" s="72">
        <v>6568.8</v>
      </c>
      <c r="K1404" s="71"/>
      <c r="L1404" s="71"/>
      <c r="M1404" s="72">
        <v>6568.8</v>
      </c>
      <c r="N1404" s="72">
        <v>0</v>
      </c>
      <c r="O1404" s="71"/>
      <c r="P1404" s="71"/>
      <c r="Q1404" s="71"/>
      <c r="R1404" s="71"/>
      <c r="S1404" s="72">
        <v>6568.8</v>
      </c>
      <c r="T1404" s="72">
        <v>6568.8</v>
      </c>
      <c r="U1404" s="71"/>
      <c r="V1404" s="71"/>
      <c r="W1404" s="71"/>
      <c r="X1404" s="72">
        <v>0</v>
      </c>
      <c r="Y1404" s="72">
        <v>0</v>
      </c>
      <c r="Z1404" s="72">
        <v>6568.8</v>
      </c>
      <c r="AA1404" s="69"/>
      <c r="AB1404" s="69"/>
      <c r="AC1404" s="69"/>
    </row>
    <row r="1405" spans="1:29" ht="30" x14ac:dyDescent="0.25">
      <c r="A1405" s="68" t="s">
        <v>4136</v>
      </c>
      <c r="B1405" s="69" t="s">
        <v>4081</v>
      </c>
      <c r="C1405" s="69" t="s">
        <v>4137</v>
      </c>
      <c r="D1405" s="69" t="s">
        <v>4056</v>
      </c>
      <c r="E1405" s="69" t="s">
        <v>4139</v>
      </c>
      <c r="F1405" s="69" t="s">
        <v>1722</v>
      </c>
      <c r="G1405" s="69" t="s">
        <v>1194</v>
      </c>
      <c r="H1405" s="69" t="s">
        <v>2388</v>
      </c>
      <c r="I1405" s="69" t="s">
        <v>962</v>
      </c>
      <c r="J1405" s="70">
        <v>475.58</v>
      </c>
      <c r="K1405" s="69" t="s">
        <v>4057</v>
      </c>
      <c r="L1405" s="69" t="s">
        <v>4138</v>
      </c>
      <c r="M1405" s="70">
        <v>475.58</v>
      </c>
      <c r="N1405" s="69"/>
      <c r="O1405" s="69"/>
      <c r="P1405" s="69" t="s">
        <v>2229</v>
      </c>
      <c r="Q1405" s="69" t="s">
        <v>1795</v>
      </c>
      <c r="R1405" s="69"/>
      <c r="S1405" s="70">
        <v>475.58</v>
      </c>
      <c r="T1405" s="70"/>
      <c r="U1405" s="69" t="s">
        <v>2137</v>
      </c>
      <c r="V1405" s="73">
        <v>47</v>
      </c>
      <c r="W1405" s="69" t="s">
        <v>2137</v>
      </c>
      <c r="X1405" s="69"/>
      <c r="Y1405" s="70"/>
      <c r="Z1405" s="69">
        <v>0</v>
      </c>
      <c r="AA1405" s="69" t="s">
        <v>989</v>
      </c>
      <c r="AB1405" s="69" t="s">
        <v>1144</v>
      </c>
      <c r="AC1405" s="69"/>
    </row>
    <row r="1406" spans="1:29" x14ac:dyDescent="0.25">
      <c r="A1406" s="71" t="s">
        <v>193</v>
      </c>
      <c r="B1406" s="71"/>
      <c r="C1406" s="71"/>
      <c r="D1406" s="71"/>
      <c r="E1406" s="71"/>
      <c r="F1406" s="71"/>
      <c r="G1406" s="71"/>
      <c r="H1406" s="71"/>
      <c r="I1406" s="71"/>
      <c r="J1406" s="72">
        <v>475.58</v>
      </c>
      <c r="K1406" s="71"/>
      <c r="L1406" s="71"/>
      <c r="M1406" s="72">
        <v>475.58</v>
      </c>
      <c r="N1406" s="72">
        <v>0</v>
      </c>
      <c r="O1406" s="71"/>
      <c r="P1406" s="71"/>
      <c r="Q1406" s="71"/>
      <c r="R1406" s="71"/>
      <c r="S1406" s="72">
        <v>475.58</v>
      </c>
      <c r="T1406" s="72">
        <v>475.58</v>
      </c>
      <c r="U1406" s="71"/>
      <c r="V1406" s="71"/>
      <c r="W1406" s="71"/>
      <c r="X1406" s="72">
        <v>0</v>
      </c>
      <c r="Y1406" s="72">
        <v>0</v>
      </c>
      <c r="Z1406" s="72">
        <v>475.58</v>
      </c>
      <c r="AA1406" s="69"/>
      <c r="AB1406" s="69"/>
      <c r="AC1406" s="69"/>
    </row>
    <row r="1407" spans="1:29" ht="30" x14ac:dyDescent="0.25">
      <c r="A1407" s="68" t="s">
        <v>4140</v>
      </c>
      <c r="B1407" s="69" t="s">
        <v>4141</v>
      </c>
      <c r="C1407" s="69" t="s">
        <v>4142</v>
      </c>
      <c r="D1407" s="69" t="s">
        <v>4056</v>
      </c>
      <c r="E1407" s="69" t="s">
        <v>4144</v>
      </c>
      <c r="F1407" s="69"/>
      <c r="G1407" s="69" t="s">
        <v>1728</v>
      </c>
      <c r="H1407" s="69" t="s">
        <v>2388</v>
      </c>
      <c r="I1407" s="69" t="s">
        <v>962</v>
      </c>
      <c r="J1407" s="70">
        <v>4372.24</v>
      </c>
      <c r="K1407" s="69" t="s">
        <v>4057</v>
      </c>
      <c r="L1407" s="69" t="s">
        <v>4143</v>
      </c>
      <c r="M1407" s="70">
        <v>4372.24</v>
      </c>
      <c r="N1407" s="69"/>
      <c r="O1407" s="69"/>
      <c r="P1407" s="69" t="s">
        <v>2229</v>
      </c>
      <c r="Q1407" s="69" t="s">
        <v>1394</v>
      </c>
      <c r="R1407" s="69"/>
      <c r="S1407" s="70">
        <v>4372.24</v>
      </c>
      <c r="T1407" s="70"/>
      <c r="U1407" s="69" t="s">
        <v>3002</v>
      </c>
      <c r="V1407" s="73">
        <v>46</v>
      </c>
      <c r="W1407" s="69" t="s">
        <v>3002</v>
      </c>
      <c r="X1407" s="69"/>
      <c r="Y1407" s="70"/>
      <c r="Z1407" s="69">
        <v>0</v>
      </c>
      <c r="AA1407" s="69" t="s">
        <v>989</v>
      </c>
      <c r="AB1407" s="69" t="s">
        <v>1144</v>
      </c>
      <c r="AC1407" s="69"/>
    </row>
    <row r="1408" spans="1:29" x14ac:dyDescent="0.25">
      <c r="A1408" s="71" t="s">
        <v>193</v>
      </c>
      <c r="B1408" s="71"/>
      <c r="C1408" s="71"/>
      <c r="D1408" s="71"/>
      <c r="E1408" s="71"/>
      <c r="F1408" s="71"/>
      <c r="G1408" s="71"/>
      <c r="H1408" s="71"/>
      <c r="I1408" s="71"/>
      <c r="J1408" s="72">
        <v>4372.24</v>
      </c>
      <c r="K1408" s="71"/>
      <c r="L1408" s="71"/>
      <c r="M1408" s="72">
        <v>4372.24</v>
      </c>
      <c r="N1408" s="72">
        <v>0</v>
      </c>
      <c r="O1408" s="71"/>
      <c r="P1408" s="71"/>
      <c r="Q1408" s="71"/>
      <c r="R1408" s="71"/>
      <c r="S1408" s="72">
        <v>4372.24</v>
      </c>
      <c r="T1408" s="72">
        <v>4372.24</v>
      </c>
      <c r="U1408" s="71"/>
      <c r="V1408" s="71"/>
      <c r="W1408" s="71"/>
      <c r="X1408" s="72">
        <v>0</v>
      </c>
      <c r="Y1408" s="72">
        <v>0</v>
      </c>
      <c r="Z1408" s="72">
        <v>4372.24</v>
      </c>
      <c r="AA1408" s="69"/>
      <c r="AB1408" s="69"/>
      <c r="AC1408" s="69"/>
    </row>
    <row r="1409" spans="1:29" ht="30" x14ac:dyDescent="0.25">
      <c r="A1409" s="68" t="s">
        <v>4145</v>
      </c>
      <c r="B1409" s="69" t="s">
        <v>4116</v>
      </c>
      <c r="C1409" s="69" t="s">
        <v>4146</v>
      </c>
      <c r="D1409" s="69" t="s">
        <v>4056</v>
      </c>
      <c r="E1409" s="69" t="s">
        <v>4148</v>
      </c>
      <c r="F1409" s="69" t="s">
        <v>2348</v>
      </c>
      <c r="G1409" s="69" t="s">
        <v>1728</v>
      </c>
      <c r="H1409" s="69" t="s">
        <v>2388</v>
      </c>
      <c r="I1409" s="69" t="s">
        <v>962</v>
      </c>
      <c r="J1409" s="70">
        <v>1381.79</v>
      </c>
      <c r="K1409" s="69" t="s">
        <v>4057</v>
      </c>
      <c r="L1409" s="69" t="s">
        <v>4147</v>
      </c>
      <c r="M1409" s="70">
        <v>647.54999999999995</v>
      </c>
      <c r="N1409" s="69"/>
      <c r="O1409" s="69"/>
      <c r="P1409" s="69" t="s">
        <v>2039</v>
      </c>
      <c r="Q1409" s="69" t="s">
        <v>1122</v>
      </c>
      <c r="R1409" s="69"/>
      <c r="S1409" s="70">
        <v>647.54999999999995</v>
      </c>
      <c r="T1409" s="70"/>
      <c r="U1409" s="69" t="s">
        <v>1106</v>
      </c>
      <c r="V1409" s="73">
        <v>68</v>
      </c>
      <c r="W1409" s="69" t="s">
        <v>1106</v>
      </c>
      <c r="X1409" s="69"/>
      <c r="Y1409" s="70"/>
      <c r="Z1409" s="69">
        <v>0</v>
      </c>
      <c r="AA1409" s="69" t="s">
        <v>989</v>
      </c>
      <c r="AB1409" s="69" t="s">
        <v>1144</v>
      </c>
      <c r="AC1409" s="69"/>
    </row>
    <row r="1410" spans="1:29" x14ac:dyDescent="0.25">
      <c r="A1410" s="69"/>
      <c r="B1410" s="69"/>
      <c r="C1410" s="69"/>
      <c r="D1410" s="69"/>
      <c r="E1410" s="69" t="s">
        <v>4150</v>
      </c>
      <c r="F1410" s="69"/>
      <c r="G1410" s="69"/>
      <c r="H1410" s="69"/>
      <c r="I1410" s="69"/>
      <c r="J1410" s="69"/>
      <c r="K1410" s="69"/>
      <c r="L1410" s="69" t="s">
        <v>4149</v>
      </c>
      <c r="M1410" s="70">
        <v>734.24</v>
      </c>
      <c r="N1410" s="69"/>
      <c r="O1410" s="69"/>
      <c r="P1410" s="69" t="s">
        <v>2042</v>
      </c>
      <c r="Q1410" s="69" t="s">
        <v>1804</v>
      </c>
      <c r="R1410" s="69"/>
      <c r="S1410" s="70">
        <v>734.24</v>
      </c>
      <c r="T1410" s="70"/>
      <c r="U1410" s="69" t="s">
        <v>1804</v>
      </c>
      <c r="V1410" s="73">
        <v>57</v>
      </c>
      <c r="W1410" s="69" t="s">
        <v>1804</v>
      </c>
      <c r="X1410" s="69"/>
      <c r="Y1410" s="70"/>
      <c r="Z1410" s="69">
        <v>0</v>
      </c>
      <c r="AA1410" s="69"/>
      <c r="AB1410" s="69" t="s">
        <v>1144</v>
      </c>
      <c r="AC1410" s="69"/>
    </row>
    <row r="1411" spans="1:29" x14ac:dyDescent="0.25">
      <c r="A1411" s="71" t="s">
        <v>193</v>
      </c>
      <c r="B1411" s="71"/>
      <c r="C1411" s="71"/>
      <c r="D1411" s="71"/>
      <c r="E1411" s="71"/>
      <c r="F1411" s="71"/>
      <c r="G1411" s="71"/>
      <c r="H1411" s="71"/>
      <c r="I1411" s="71"/>
      <c r="J1411" s="72">
        <v>1381.79</v>
      </c>
      <c r="K1411" s="71"/>
      <c r="L1411" s="71"/>
      <c r="M1411" s="72">
        <v>1381.79</v>
      </c>
      <c r="N1411" s="72">
        <v>0</v>
      </c>
      <c r="O1411" s="71"/>
      <c r="P1411" s="71"/>
      <c r="Q1411" s="71"/>
      <c r="R1411" s="71"/>
      <c r="S1411" s="72">
        <v>1381.79</v>
      </c>
      <c r="T1411" s="72">
        <v>1381.79</v>
      </c>
      <c r="U1411" s="71"/>
      <c r="V1411" s="71"/>
      <c r="W1411" s="71"/>
      <c r="X1411" s="72">
        <v>0</v>
      </c>
      <c r="Y1411" s="72">
        <v>0</v>
      </c>
      <c r="Z1411" s="72">
        <v>1381.79</v>
      </c>
      <c r="AA1411" s="69"/>
      <c r="AB1411" s="69"/>
      <c r="AC1411" s="69"/>
    </row>
    <row r="1412" spans="1:29" ht="30" x14ac:dyDescent="0.25">
      <c r="A1412" s="68" t="s">
        <v>4151</v>
      </c>
      <c r="B1412" s="69" t="s">
        <v>4141</v>
      </c>
      <c r="C1412" s="69" t="s">
        <v>4152</v>
      </c>
      <c r="D1412" s="69" t="s">
        <v>4056</v>
      </c>
      <c r="E1412" s="69" t="s">
        <v>4154</v>
      </c>
      <c r="F1412" s="69" t="s">
        <v>1299</v>
      </c>
      <c r="G1412" s="69" t="s">
        <v>1728</v>
      </c>
      <c r="H1412" s="69" t="s">
        <v>2944</v>
      </c>
      <c r="I1412" s="69" t="s">
        <v>962</v>
      </c>
      <c r="J1412" s="70">
        <v>1926.73</v>
      </c>
      <c r="K1412" s="69" t="s">
        <v>4057</v>
      </c>
      <c r="L1412" s="69" t="s">
        <v>4153</v>
      </c>
      <c r="M1412" s="70">
        <v>1926.73</v>
      </c>
      <c r="N1412" s="69"/>
      <c r="O1412" s="69"/>
      <c r="P1412" s="69" t="s">
        <v>1203</v>
      </c>
      <c r="Q1412" s="69" t="s">
        <v>1624</v>
      </c>
      <c r="R1412" s="69"/>
      <c r="S1412" s="70">
        <v>1926.73</v>
      </c>
      <c r="T1412" s="70"/>
      <c r="U1412" s="69" t="s">
        <v>1624</v>
      </c>
      <c r="V1412" s="73">
        <v>60</v>
      </c>
      <c r="W1412" s="69" t="s">
        <v>1624</v>
      </c>
      <c r="X1412" s="69"/>
      <c r="Y1412" s="70"/>
      <c r="Z1412" s="69">
        <v>0</v>
      </c>
      <c r="AA1412" s="69" t="s">
        <v>989</v>
      </c>
      <c r="AB1412" s="69" t="s">
        <v>1144</v>
      </c>
      <c r="AC1412" s="69"/>
    </row>
    <row r="1413" spans="1:29" x14ac:dyDescent="0.25">
      <c r="A1413" s="71" t="s">
        <v>193</v>
      </c>
      <c r="B1413" s="71"/>
      <c r="C1413" s="71"/>
      <c r="D1413" s="71"/>
      <c r="E1413" s="71"/>
      <c r="F1413" s="71"/>
      <c r="G1413" s="71"/>
      <c r="H1413" s="71"/>
      <c r="I1413" s="71"/>
      <c r="J1413" s="72">
        <v>1926.73</v>
      </c>
      <c r="K1413" s="71"/>
      <c r="L1413" s="71"/>
      <c r="M1413" s="72">
        <v>1926.73</v>
      </c>
      <c r="N1413" s="72">
        <v>0</v>
      </c>
      <c r="O1413" s="71"/>
      <c r="P1413" s="71"/>
      <c r="Q1413" s="71"/>
      <c r="R1413" s="71"/>
      <c r="S1413" s="72">
        <v>1926.73</v>
      </c>
      <c r="T1413" s="72">
        <v>1926.73</v>
      </c>
      <c r="U1413" s="71"/>
      <c r="V1413" s="71"/>
      <c r="W1413" s="71"/>
      <c r="X1413" s="72">
        <v>0</v>
      </c>
      <c r="Y1413" s="72">
        <v>0</v>
      </c>
      <c r="Z1413" s="72">
        <v>1926.73</v>
      </c>
      <c r="AA1413" s="69"/>
      <c r="AB1413" s="69"/>
      <c r="AC1413" s="69"/>
    </row>
    <row r="1414" spans="1:29" ht="30" x14ac:dyDescent="0.25">
      <c r="A1414" s="68" t="s">
        <v>4155</v>
      </c>
      <c r="B1414" s="69" t="s">
        <v>4081</v>
      </c>
      <c r="C1414" s="69" t="s">
        <v>4156</v>
      </c>
      <c r="D1414" s="69" t="s">
        <v>4056</v>
      </c>
      <c r="E1414" s="69"/>
      <c r="F1414" s="69" t="s">
        <v>1722</v>
      </c>
      <c r="G1414" s="69" t="s">
        <v>1019</v>
      </c>
      <c r="H1414" s="69" t="s">
        <v>2175</v>
      </c>
      <c r="I1414" s="69"/>
      <c r="J1414" s="70">
        <v>843.52</v>
      </c>
      <c r="K1414" s="69" t="s">
        <v>4057</v>
      </c>
      <c r="L1414" s="69"/>
      <c r="M1414" s="69"/>
      <c r="N1414" s="69"/>
      <c r="O1414" s="69"/>
      <c r="P1414" s="69"/>
      <c r="Q1414" s="69"/>
      <c r="R1414" s="69"/>
      <c r="S1414" s="69"/>
      <c r="T1414" s="69"/>
      <c r="U1414" s="69"/>
      <c r="V1414" s="69"/>
      <c r="W1414" s="69"/>
      <c r="X1414" s="69"/>
      <c r="Y1414" s="69"/>
      <c r="Z1414" s="69"/>
      <c r="AA1414" s="69" t="s">
        <v>989</v>
      </c>
      <c r="AB1414" s="69"/>
      <c r="AC1414" s="69"/>
    </row>
    <row r="1415" spans="1:29" x14ac:dyDescent="0.25">
      <c r="A1415" s="71" t="s">
        <v>193</v>
      </c>
      <c r="B1415" s="71"/>
      <c r="C1415" s="71"/>
      <c r="D1415" s="71"/>
      <c r="E1415" s="71"/>
      <c r="F1415" s="71"/>
      <c r="G1415" s="71"/>
      <c r="H1415" s="71"/>
      <c r="I1415" s="71"/>
      <c r="J1415" s="72">
        <v>843.52</v>
      </c>
      <c r="K1415" s="71"/>
      <c r="L1415" s="71"/>
      <c r="M1415" s="72">
        <v>0</v>
      </c>
      <c r="N1415" s="72">
        <v>843.52</v>
      </c>
      <c r="O1415" s="71"/>
      <c r="P1415" s="71"/>
      <c r="Q1415" s="71"/>
      <c r="R1415" s="71"/>
      <c r="S1415" s="72">
        <v>0</v>
      </c>
      <c r="T1415" s="72">
        <v>0</v>
      </c>
      <c r="U1415" s="71"/>
      <c r="V1415" s="71"/>
      <c r="W1415" s="71"/>
      <c r="X1415" s="72">
        <v>0</v>
      </c>
      <c r="Y1415" s="72">
        <v>0</v>
      </c>
      <c r="Z1415" s="72">
        <v>0</v>
      </c>
      <c r="AA1415" s="69"/>
      <c r="AB1415" s="69"/>
      <c r="AC1415" s="69"/>
    </row>
    <row r="1416" spans="1:29" ht="30" x14ac:dyDescent="0.25">
      <c r="A1416" s="68" t="s">
        <v>4157</v>
      </c>
      <c r="B1416" s="69" t="s">
        <v>4158</v>
      </c>
      <c r="C1416" s="69" t="s">
        <v>4159</v>
      </c>
      <c r="D1416" s="69" t="s">
        <v>4056</v>
      </c>
      <c r="E1416" s="69"/>
      <c r="F1416" s="69" t="s">
        <v>1727</v>
      </c>
      <c r="G1416" s="69" t="s">
        <v>2166</v>
      </c>
      <c r="H1416" s="69" t="s">
        <v>2175</v>
      </c>
      <c r="I1416" s="69" t="s">
        <v>962</v>
      </c>
      <c r="J1416" s="70">
        <v>6026.2</v>
      </c>
      <c r="K1416" s="69" t="s">
        <v>4057</v>
      </c>
      <c r="L1416" s="69" t="s">
        <v>4160</v>
      </c>
      <c r="M1416" s="70">
        <v>6026.2</v>
      </c>
      <c r="N1416" s="69"/>
      <c r="O1416" s="69"/>
      <c r="P1416" s="69"/>
      <c r="Q1416" s="69"/>
      <c r="R1416" s="69"/>
      <c r="S1416" s="69"/>
      <c r="T1416" s="70"/>
      <c r="U1416" s="69"/>
      <c r="V1416" s="69"/>
      <c r="W1416" s="69"/>
      <c r="X1416" s="69"/>
      <c r="Y1416" s="70"/>
      <c r="Z1416" s="69">
        <v>0</v>
      </c>
      <c r="AA1416" s="69" t="s">
        <v>989</v>
      </c>
      <c r="AB1416" s="69" t="s">
        <v>1144</v>
      </c>
      <c r="AC1416" s="69"/>
    </row>
    <row r="1417" spans="1:29" x14ac:dyDescent="0.25">
      <c r="A1417" s="71" t="s">
        <v>193</v>
      </c>
      <c r="B1417" s="71"/>
      <c r="C1417" s="71"/>
      <c r="D1417" s="71"/>
      <c r="E1417" s="71"/>
      <c r="F1417" s="71"/>
      <c r="G1417" s="71"/>
      <c r="H1417" s="71"/>
      <c r="I1417" s="71"/>
      <c r="J1417" s="72">
        <v>6026.2</v>
      </c>
      <c r="K1417" s="71"/>
      <c r="L1417" s="71"/>
      <c r="M1417" s="72">
        <v>6026.2</v>
      </c>
      <c r="N1417" s="72">
        <v>0</v>
      </c>
      <c r="O1417" s="71"/>
      <c r="P1417" s="71"/>
      <c r="Q1417" s="71"/>
      <c r="R1417" s="71"/>
      <c r="S1417" s="72">
        <v>0</v>
      </c>
      <c r="T1417" s="72">
        <v>0</v>
      </c>
      <c r="U1417" s="71"/>
      <c r="V1417" s="71"/>
      <c r="W1417" s="71"/>
      <c r="X1417" s="72">
        <v>0</v>
      </c>
      <c r="Y1417" s="72">
        <v>0</v>
      </c>
      <c r="Z1417" s="72">
        <v>0</v>
      </c>
      <c r="AA1417" s="69"/>
      <c r="AB1417" s="69"/>
      <c r="AC1417" s="69"/>
    </row>
    <row r="1418" spans="1:29" ht="30" x14ac:dyDescent="0.25">
      <c r="A1418" s="68" t="s">
        <v>4161</v>
      </c>
      <c r="B1418" s="69" t="s">
        <v>4162</v>
      </c>
      <c r="C1418" s="69" t="s">
        <v>4163</v>
      </c>
      <c r="D1418" s="69" t="s">
        <v>4056</v>
      </c>
      <c r="E1418" s="69" t="s">
        <v>4165</v>
      </c>
      <c r="F1418" s="69" t="s">
        <v>1727</v>
      </c>
      <c r="G1418" s="69" t="s">
        <v>2118</v>
      </c>
      <c r="H1418" s="69" t="s">
        <v>3990</v>
      </c>
      <c r="I1418" s="69" t="s">
        <v>962</v>
      </c>
      <c r="J1418" s="70">
        <v>30399</v>
      </c>
      <c r="K1418" s="69" t="s">
        <v>4057</v>
      </c>
      <c r="L1418" s="69" t="s">
        <v>4164</v>
      </c>
      <c r="M1418" s="70">
        <v>30399</v>
      </c>
      <c r="N1418" s="69"/>
      <c r="O1418" s="69"/>
      <c r="P1418" s="69" t="s">
        <v>2277</v>
      </c>
      <c r="Q1418" s="69" t="s">
        <v>2277</v>
      </c>
      <c r="R1418" s="69"/>
      <c r="S1418" s="70">
        <v>30399</v>
      </c>
      <c r="T1418" s="70"/>
      <c r="U1418" s="69" t="s">
        <v>2277</v>
      </c>
      <c r="V1418" s="73">
        <v>0</v>
      </c>
      <c r="W1418" s="69"/>
      <c r="X1418" s="69"/>
      <c r="Y1418" s="70"/>
      <c r="Z1418" s="69">
        <v>0</v>
      </c>
      <c r="AA1418" s="69" t="s">
        <v>989</v>
      </c>
      <c r="AB1418" s="69" t="s">
        <v>1144</v>
      </c>
      <c r="AC1418" s="69"/>
    </row>
    <row r="1419" spans="1:29" x14ac:dyDescent="0.25">
      <c r="A1419" s="71" t="s">
        <v>193</v>
      </c>
      <c r="B1419" s="71"/>
      <c r="C1419" s="71"/>
      <c r="D1419" s="71"/>
      <c r="E1419" s="71"/>
      <c r="F1419" s="71"/>
      <c r="G1419" s="71"/>
      <c r="H1419" s="71"/>
      <c r="I1419" s="71"/>
      <c r="J1419" s="72">
        <v>30399</v>
      </c>
      <c r="K1419" s="71"/>
      <c r="L1419" s="71"/>
      <c r="M1419" s="72">
        <v>30399</v>
      </c>
      <c r="N1419" s="72">
        <v>0</v>
      </c>
      <c r="O1419" s="71"/>
      <c r="P1419" s="71"/>
      <c r="Q1419" s="71"/>
      <c r="R1419" s="71"/>
      <c r="S1419" s="72">
        <v>30399</v>
      </c>
      <c r="T1419" s="72">
        <v>30399</v>
      </c>
      <c r="U1419" s="71"/>
      <c r="V1419" s="71"/>
      <c r="W1419" s="71"/>
      <c r="X1419" s="72">
        <v>0</v>
      </c>
      <c r="Y1419" s="72">
        <v>0</v>
      </c>
      <c r="Z1419" s="72">
        <v>30399</v>
      </c>
      <c r="AA1419" s="69"/>
      <c r="AB1419" s="69"/>
      <c r="AC1419" s="69"/>
    </row>
    <row r="1420" spans="1:29" ht="30" x14ac:dyDescent="0.25">
      <c r="A1420" s="68" t="s">
        <v>4166</v>
      </c>
      <c r="B1420" s="69" t="s">
        <v>4167</v>
      </c>
      <c r="C1420" s="69" t="s">
        <v>4168</v>
      </c>
      <c r="D1420" s="69" t="s">
        <v>4056</v>
      </c>
      <c r="E1420" s="69"/>
      <c r="F1420" s="69" t="s">
        <v>1727</v>
      </c>
      <c r="G1420" s="69" t="s">
        <v>2065</v>
      </c>
      <c r="H1420" s="69" t="s">
        <v>2640</v>
      </c>
      <c r="I1420" s="69" t="s">
        <v>962</v>
      </c>
      <c r="J1420" s="70">
        <v>2523.9</v>
      </c>
      <c r="K1420" s="69" t="s">
        <v>4057</v>
      </c>
      <c r="L1420" s="69" t="s">
        <v>4169</v>
      </c>
      <c r="M1420" s="70">
        <v>2523.9</v>
      </c>
      <c r="N1420" s="69"/>
      <c r="O1420" s="69"/>
      <c r="P1420" s="69"/>
      <c r="Q1420" s="69"/>
      <c r="R1420" s="69"/>
      <c r="S1420" s="69"/>
      <c r="T1420" s="70"/>
      <c r="U1420" s="69"/>
      <c r="V1420" s="69"/>
      <c r="W1420" s="69"/>
      <c r="X1420" s="69"/>
      <c r="Y1420" s="70"/>
      <c r="Z1420" s="69">
        <v>0</v>
      </c>
      <c r="AA1420" s="69" t="s">
        <v>989</v>
      </c>
      <c r="AB1420" s="69" t="s">
        <v>1144</v>
      </c>
      <c r="AC1420" s="69"/>
    </row>
    <row r="1421" spans="1:29" x14ac:dyDescent="0.25">
      <c r="A1421" s="71" t="s">
        <v>193</v>
      </c>
      <c r="B1421" s="71"/>
      <c r="C1421" s="71"/>
      <c r="D1421" s="71"/>
      <c r="E1421" s="71"/>
      <c r="F1421" s="71"/>
      <c r="G1421" s="71"/>
      <c r="H1421" s="71"/>
      <c r="I1421" s="71"/>
      <c r="J1421" s="72">
        <v>2523.9</v>
      </c>
      <c r="K1421" s="71"/>
      <c r="L1421" s="71"/>
      <c r="M1421" s="72">
        <v>2523.9</v>
      </c>
      <c r="N1421" s="72">
        <v>0</v>
      </c>
      <c r="O1421" s="71"/>
      <c r="P1421" s="71"/>
      <c r="Q1421" s="71"/>
      <c r="R1421" s="71"/>
      <c r="S1421" s="72">
        <v>0</v>
      </c>
      <c r="T1421" s="72">
        <v>0</v>
      </c>
      <c r="U1421" s="71"/>
      <c r="V1421" s="71"/>
      <c r="W1421" s="71"/>
      <c r="X1421" s="72">
        <v>0</v>
      </c>
      <c r="Y1421" s="72">
        <v>0</v>
      </c>
      <c r="Z1421" s="72">
        <v>0</v>
      </c>
      <c r="AA1421" s="69"/>
      <c r="AB1421" s="69"/>
      <c r="AC1421" s="69"/>
    </row>
    <row r="1422" spans="1:29" ht="30" x14ac:dyDescent="0.25">
      <c r="A1422" s="68" t="s">
        <v>4170</v>
      </c>
      <c r="B1422" s="69" t="s">
        <v>4171</v>
      </c>
      <c r="C1422" s="69" t="s">
        <v>4172</v>
      </c>
      <c r="D1422" s="69" t="s">
        <v>4056</v>
      </c>
      <c r="E1422" s="69"/>
      <c r="F1422" s="69" t="s">
        <v>1727</v>
      </c>
      <c r="G1422" s="69" t="s">
        <v>1706</v>
      </c>
      <c r="H1422" s="69" t="s">
        <v>1607</v>
      </c>
      <c r="I1422" s="69" t="s">
        <v>962</v>
      </c>
      <c r="J1422" s="70">
        <v>2345.1999999999998</v>
      </c>
      <c r="K1422" s="69" t="s">
        <v>4057</v>
      </c>
      <c r="L1422" s="69" t="s">
        <v>4173</v>
      </c>
      <c r="M1422" s="70">
        <v>2345.1999999999998</v>
      </c>
      <c r="N1422" s="69"/>
      <c r="O1422" s="69"/>
      <c r="P1422" s="69"/>
      <c r="Q1422" s="69"/>
      <c r="R1422" s="69"/>
      <c r="S1422" s="69"/>
      <c r="T1422" s="70"/>
      <c r="U1422" s="69"/>
      <c r="V1422" s="69"/>
      <c r="W1422" s="69"/>
      <c r="X1422" s="69"/>
      <c r="Y1422" s="70"/>
      <c r="Z1422" s="69">
        <v>0</v>
      </c>
      <c r="AA1422" s="69" t="s">
        <v>989</v>
      </c>
      <c r="AB1422" s="69" t="s">
        <v>1144</v>
      </c>
      <c r="AC1422" s="69"/>
    </row>
    <row r="1423" spans="1:29" x14ac:dyDescent="0.25">
      <c r="A1423" s="71" t="s">
        <v>193</v>
      </c>
      <c r="B1423" s="71"/>
      <c r="C1423" s="71"/>
      <c r="D1423" s="71"/>
      <c r="E1423" s="71"/>
      <c r="F1423" s="71"/>
      <c r="G1423" s="71"/>
      <c r="H1423" s="71"/>
      <c r="I1423" s="71"/>
      <c r="J1423" s="72">
        <v>2345.1999999999998</v>
      </c>
      <c r="K1423" s="71"/>
      <c r="L1423" s="71"/>
      <c r="M1423" s="72">
        <v>2345.1999999999998</v>
      </c>
      <c r="N1423" s="72">
        <v>0</v>
      </c>
      <c r="O1423" s="71"/>
      <c r="P1423" s="71"/>
      <c r="Q1423" s="71"/>
      <c r="R1423" s="71"/>
      <c r="S1423" s="72">
        <v>0</v>
      </c>
      <c r="T1423" s="72">
        <v>0</v>
      </c>
      <c r="U1423" s="71"/>
      <c r="V1423" s="71"/>
      <c r="W1423" s="71"/>
      <c r="X1423" s="72">
        <v>0</v>
      </c>
      <c r="Y1423" s="72">
        <v>0</v>
      </c>
      <c r="Z1423" s="72">
        <v>0</v>
      </c>
      <c r="AA1423" s="69"/>
      <c r="AB1423" s="69"/>
      <c r="AC1423" s="69"/>
    </row>
    <row r="1424" spans="1:29" ht="30" x14ac:dyDescent="0.25">
      <c r="A1424" s="68" t="s">
        <v>4174</v>
      </c>
      <c r="B1424" s="69" t="s">
        <v>4175</v>
      </c>
      <c r="C1424" s="69" t="s">
        <v>4176</v>
      </c>
      <c r="D1424" s="69" t="s">
        <v>4056</v>
      </c>
      <c r="E1424" s="69" t="s">
        <v>4179</v>
      </c>
      <c r="F1424" s="69" t="s">
        <v>2348</v>
      </c>
      <c r="G1424" s="69" t="s">
        <v>1258</v>
      </c>
      <c r="H1424" s="69" t="s">
        <v>4177</v>
      </c>
      <c r="I1424" s="69" t="s">
        <v>962</v>
      </c>
      <c r="J1424" s="70">
        <v>11133.03</v>
      </c>
      <c r="K1424" s="69" t="s">
        <v>4057</v>
      </c>
      <c r="L1424" s="69" t="s">
        <v>4178</v>
      </c>
      <c r="M1424" s="70">
        <v>11133.03</v>
      </c>
      <c r="N1424" s="69"/>
      <c r="O1424" s="69"/>
      <c r="P1424" s="69" t="s">
        <v>2529</v>
      </c>
      <c r="Q1424" s="69" t="s">
        <v>2606</v>
      </c>
      <c r="R1424" s="69"/>
      <c r="S1424" s="70">
        <v>11133.03</v>
      </c>
      <c r="T1424" s="70"/>
      <c r="U1424" s="69" t="s">
        <v>1789</v>
      </c>
      <c r="V1424" s="73">
        <v>53</v>
      </c>
      <c r="W1424" s="69" t="s">
        <v>1789</v>
      </c>
      <c r="X1424" s="69"/>
      <c r="Y1424" s="70"/>
      <c r="Z1424" s="69">
        <v>0</v>
      </c>
      <c r="AA1424" s="69" t="s">
        <v>989</v>
      </c>
      <c r="AB1424" s="69" t="s">
        <v>1144</v>
      </c>
      <c r="AC1424" s="69"/>
    </row>
    <row r="1425" spans="1:29" x14ac:dyDescent="0.25">
      <c r="A1425" s="71" t="s">
        <v>193</v>
      </c>
      <c r="B1425" s="71"/>
      <c r="C1425" s="71"/>
      <c r="D1425" s="71"/>
      <c r="E1425" s="71"/>
      <c r="F1425" s="71"/>
      <c r="G1425" s="71"/>
      <c r="H1425" s="71"/>
      <c r="I1425" s="71"/>
      <c r="J1425" s="72">
        <v>11133.03</v>
      </c>
      <c r="K1425" s="71"/>
      <c r="L1425" s="71"/>
      <c r="M1425" s="72">
        <v>11133.03</v>
      </c>
      <c r="N1425" s="72">
        <v>0</v>
      </c>
      <c r="O1425" s="71"/>
      <c r="P1425" s="71"/>
      <c r="Q1425" s="71"/>
      <c r="R1425" s="71"/>
      <c r="S1425" s="72">
        <v>11133.03</v>
      </c>
      <c r="T1425" s="72">
        <v>11133.03</v>
      </c>
      <c r="U1425" s="71"/>
      <c r="V1425" s="71"/>
      <c r="W1425" s="71"/>
      <c r="X1425" s="72">
        <v>0</v>
      </c>
      <c r="Y1425" s="72">
        <v>0</v>
      </c>
      <c r="Z1425" s="72">
        <v>11133.03</v>
      </c>
      <c r="AA1425" s="69"/>
      <c r="AB1425" s="69"/>
      <c r="AC1425" s="69"/>
    </row>
    <row r="1426" spans="1:29" ht="30" x14ac:dyDescent="0.25">
      <c r="A1426" s="68" t="s">
        <v>4180</v>
      </c>
      <c r="B1426" s="69" t="s">
        <v>4181</v>
      </c>
      <c r="C1426" s="69" t="s">
        <v>4182</v>
      </c>
      <c r="D1426" s="69" t="s">
        <v>4056</v>
      </c>
      <c r="E1426" s="69" t="s">
        <v>4184</v>
      </c>
      <c r="F1426" s="69" t="s">
        <v>2348</v>
      </c>
      <c r="G1426" s="69" t="s">
        <v>1051</v>
      </c>
      <c r="H1426" s="69" t="s">
        <v>4118</v>
      </c>
      <c r="I1426" s="69" t="s">
        <v>962</v>
      </c>
      <c r="J1426" s="70">
        <v>1234.8900000000001</v>
      </c>
      <c r="K1426" s="69" t="s">
        <v>4057</v>
      </c>
      <c r="L1426" s="69" t="s">
        <v>4183</v>
      </c>
      <c r="M1426" s="70">
        <v>1234.8900000000001</v>
      </c>
      <c r="N1426" s="69"/>
      <c r="O1426" s="69"/>
      <c r="P1426" s="69" t="s">
        <v>1313</v>
      </c>
      <c r="Q1426" s="69"/>
      <c r="R1426" s="69"/>
      <c r="S1426" s="70">
        <v>1234.8900000000001</v>
      </c>
      <c r="T1426" s="70"/>
      <c r="U1426" s="69"/>
      <c r="V1426" s="69"/>
      <c r="W1426" s="69"/>
      <c r="X1426" s="69"/>
      <c r="Y1426" s="70"/>
      <c r="Z1426" s="69">
        <v>0</v>
      </c>
      <c r="AA1426" s="69" t="s">
        <v>989</v>
      </c>
      <c r="AB1426" s="69" t="s">
        <v>1144</v>
      </c>
      <c r="AC1426" s="69"/>
    </row>
    <row r="1427" spans="1:29" x14ac:dyDescent="0.25">
      <c r="A1427" s="71" t="s">
        <v>193</v>
      </c>
      <c r="B1427" s="71"/>
      <c r="C1427" s="71"/>
      <c r="D1427" s="71"/>
      <c r="E1427" s="71"/>
      <c r="F1427" s="71"/>
      <c r="G1427" s="71"/>
      <c r="H1427" s="71"/>
      <c r="I1427" s="71"/>
      <c r="J1427" s="72">
        <v>1234.8900000000001</v>
      </c>
      <c r="K1427" s="71"/>
      <c r="L1427" s="71"/>
      <c r="M1427" s="72">
        <v>1234.8900000000001</v>
      </c>
      <c r="N1427" s="72">
        <v>0</v>
      </c>
      <c r="O1427" s="71"/>
      <c r="P1427" s="71"/>
      <c r="Q1427" s="71"/>
      <c r="R1427" s="71"/>
      <c r="S1427" s="72">
        <v>1234.8900000000001</v>
      </c>
      <c r="T1427" s="72">
        <v>0</v>
      </c>
      <c r="U1427" s="71"/>
      <c r="V1427" s="71"/>
      <c r="W1427" s="71"/>
      <c r="X1427" s="72">
        <v>1234.8900000000001</v>
      </c>
      <c r="Y1427" s="72">
        <v>0</v>
      </c>
      <c r="Z1427" s="72">
        <v>0</v>
      </c>
      <c r="AA1427" s="69"/>
      <c r="AB1427" s="69"/>
      <c r="AC1427" s="69"/>
    </row>
    <row r="1428" spans="1:29" ht="30" x14ac:dyDescent="0.25">
      <c r="A1428" s="68" t="s">
        <v>4185</v>
      </c>
      <c r="B1428" s="69" t="s">
        <v>3169</v>
      </c>
      <c r="C1428" s="69" t="s">
        <v>4186</v>
      </c>
      <c r="D1428" s="69" t="s">
        <v>4056</v>
      </c>
      <c r="E1428" s="69"/>
      <c r="F1428" s="69" t="s">
        <v>1727</v>
      </c>
      <c r="G1428" s="69" t="s">
        <v>2124</v>
      </c>
      <c r="H1428" s="69" t="s">
        <v>1129</v>
      </c>
      <c r="I1428" s="69" t="s">
        <v>962</v>
      </c>
      <c r="J1428" s="70">
        <v>1083.06</v>
      </c>
      <c r="K1428" s="69" t="s">
        <v>4057</v>
      </c>
      <c r="L1428" s="69" t="s">
        <v>4187</v>
      </c>
      <c r="M1428" s="70">
        <v>1083.06</v>
      </c>
      <c r="N1428" s="69"/>
      <c r="O1428" s="69"/>
      <c r="P1428" s="69"/>
      <c r="Q1428" s="69"/>
      <c r="R1428" s="69"/>
      <c r="S1428" s="69"/>
      <c r="T1428" s="70"/>
      <c r="U1428" s="69"/>
      <c r="V1428" s="69"/>
      <c r="W1428" s="69"/>
      <c r="X1428" s="69"/>
      <c r="Y1428" s="70"/>
      <c r="Z1428" s="69">
        <v>0</v>
      </c>
      <c r="AA1428" s="69" t="s">
        <v>989</v>
      </c>
      <c r="AB1428" s="69" t="s">
        <v>1144</v>
      </c>
      <c r="AC1428" s="69"/>
    </row>
    <row r="1429" spans="1:29" x14ac:dyDescent="0.25">
      <c r="A1429" s="71" t="s">
        <v>193</v>
      </c>
      <c r="B1429" s="71"/>
      <c r="C1429" s="71"/>
      <c r="D1429" s="71"/>
      <c r="E1429" s="71"/>
      <c r="F1429" s="71"/>
      <c r="G1429" s="71"/>
      <c r="H1429" s="71"/>
      <c r="I1429" s="71"/>
      <c r="J1429" s="72">
        <v>1083.06</v>
      </c>
      <c r="K1429" s="71"/>
      <c r="L1429" s="71"/>
      <c r="M1429" s="72">
        <v>1083.06</v>
      </c>
      <c r="N1429" s="72">
        <v>0</v>
      </c>
      <c r="O1429" s="71"/>
      <c r="P1429" s="71"/>
      <c r="Q1429" s="71"/>
      <c r="R1429" s="71"/>
      <c r="S1429" s="72">
        <v>0</v>
      </c>
      <c r="T1429" s="72">
        <v>0</v>
      </c>
      <c r="U1429" s="71"/>
      <c r="V1429" s="71"/>
      <c r="W1429" s="71"/>
      <c r="X1429" s="72">
        <v>0</v>
      </c>
      <c r="Y1429" s="72">
        <v>0</v>
      </c>
      <c r="Z1429" s="72">
        <v>0</v>
      </c>
      <c r="AA1429" s="69"/>
      <c r="AB1429" s="69"/>
      <c r="AC1429" s="69"/>
    </row>
    <row r="1430" spans="1:29" ht="30" x14ac:dyDescent="0.25">
      <c r="A1430" s="68" t="s">
        <v>4188</v>
      </c>
      <c r="B1430" s="69" t="s">
        <v>2346</v>
      </c>
      <c r="C1430" s="69" t="s">
        <v>4189</v>
      </c>
      <c r="D1430" s="69" t="s">
        <v>4056</v>
      </c>
      <c r="E1430" s="69" t="s">
        <v>4191</v>
      </c>
      <c r="F1430" s="69" t="s">
        <v>2348</v>
      </c>
      <c r="G1430" s="69" t="s">
        <v>2039</v>
      </c>
      <c r="H1430" s="69" t="s">
        <v>3099</v>
      </c>
      <c r="I1430" s="69" t="s">
        <v>962</v>
      </c>
      <c r="J1430" s="70">
        <v>14936.41</v>
      </c>
      <c r="K1430" s="69" t="s">
        <v>4057</v>
      </c>
      <c r="L1430" s="69" t="s">
        <v>4190</v>
      </c>
      <c r="M1430" s="70">
        <v>5922.38</v>
      </c>
      <c r="N1430" s="69"/>
      <c r="O1430" s="69"/>
      <c r="P1430" s="69" t="s">
        <v>1709</v>
      </c>
      <c r="Q1430" s="69" t="s">
        <v>1129</v>
      </c>
      <c r="R1430" s="69"/>
      <c r="S1430" s="70">
        <v>5922.38</v>
      </c>
      <c r="T1430" s="70"/>
      <c r="U1430" s="69" t="s">
        <v>2207</v>
      </c>
      <c r="V1430" s="73">
        <v>45</v>
      </c>
      <c r="W1430" s="69" t="s">
        <v>2207</v>
      </c>
      <c r="X1430" s="69"/>
      <c r="Y1430" s="70"/>
      <c r="Z1430" s="69">
        <v>0</v>
      </c>
      <c r="AA1430" s="69" t="s">
        <v>989</v>
      </c>
      <c r="AB1430" s="69" t="s">
        <v>1144</v>
      </c>
      <c r="AC1430" s="69"/>
    </row>
    <row r="1431" spans="1:29" x14ac:dyDescent="0.25">
      <c r="A1431" s="69"/>
      <c r="B1431" s="69"/>
      <c r="C1431" s="69"/>
      <c r="D1431" s="69"/>
      <c r="E1431" s="69" t="s">
        <v>4193</v>
      </c>
      <c r="F1431" s="69"/>
      <c r="G1431" s="69"/>
      <c r="H1431" s="69"/>
      <c r="I1431" s="69"/>
      <c r="J1431" s="69"/>
      <c r="K1431" s="69"/>
      <c r="L1431" s="69" t="s">
        <v>4192</v>
      </c>
      <c r="M1431" s="70">
        <v>9014.0300000000007</v>
      </c>
      <c r="N1431" s="69"/>
      <c r="O1431" s="69"/>
      <c r="P1431" s="69" t="s">
        <v>1307</v>
      </c>
      <c r="Q1431" s="69"/>
      <c r="R1431" s="69"/>
      <c r="S1431" s="70">
        <v>9014.0300000000007</v>
      </c>
      <c r="T1431" s="70"/>
      <c r="U1431" s="69"/>
      <c r="V1431" s="69"/>
      <c r="W1431" s="69"/>
      <c r="X1431" s="69"/>
      <c r="Y1431" s="70"/>
      <c r="Z1431" s="69">
        <v>0</v>
      </c>
      <c r="AA1431" s="69"/>
      <c r="AB1431" s="69" t="s">
        <v>1144</v>
      </c>
      <c r="AC1431" s="69"/>
    </row>
    <row r="1432" spans="1:29" x14ac:dyDescent="0.25">
      <c r="A1432" s="71" t="s">
        <v>193</v>
      </c>
      <c r="B1432" s="71"/>
      <c r="C1432" s="71"/>
      <c r="D1432" s="71"/>
      <c r="E1432" s="71"/>
      <c r="F1432" s="71"/>
      <c r="G1432" s="71"/>
      <c r="H1432" s="71"/>
      <c r="I1432" s="71"/>
      <c r="J1432" s="72">
        <v>14936.41</v>
      </c>
      <c r="K1432" s="71"/>
      <c r="L1432" s="71"/>
      <c r="M1432" s="72">
        <v>14936.41</v>
      </c>
      <c r="N1432" s="72">
        <v>0</v>
      </c>
      <c r="O1432" s="71"/>
      <c r="P1432" s="71"/>
      <c r="Q1432" s="71"/>
      <c r="R1432" s="71"/>
      <c r="S1432" s="72">
        <v>14936.41</v>
      </c>
      <c r="T1432" s="72">
        <v>5922.38</v>
      </c>
      <c r="U1432" s="71"/>
      <c r="V1432" s="71"/>
      <c r="W1432" s="71"/>
      <c r="X1432" s="72">
        <v>9014.0299999999988</v>
      </c>
      <c r="Y1432" s="72">
        <v>0</v>
      </c>
      <c r="Z1432" s="72">
        <v>5922.38</v>
      </c>
      <c r="AA1432" s="69"/>
      <c r="AB1432" s="69"/>
      <c r="AC1432" s="69"/>
    </row>
    <row r="1433" spans="1:29" ht="30" x14ac:dyDescent="0.25">
      <c r="A1433" s="68" t="s">
        <v>4194</v>
      </c>
      <c r="B1433" s="69" t="s">
        <v>3169</v>
      </c>
      <c r="C1433" s="69" t="s">
        <v>4195</v>
      </c>
      <c r="D1433" s="69" t="s">
        <v>4056</v>
      </c>
      <c r="E1433" s="69"/>
      <c r="F1433" s="69" t="s">
        <v>1727</v>
      </c>
      <c r="G1433" s="69" t="s">
        <v>2042</v>
      </c>
      <c r="H1433" s="69" t="s">
        <v>1926</v>
      </c>
      <c r="I1433" s="69" t="s">
        <v>962</v>
      </c>
      <c r="J1433" s="70">
        <v>771.15</v>
      </c>
      <c r="K1433" s="69" t="s">
        <v>4057</v>
      </c>
      <c r="L1433" s="69" t="s">
        <v>4196</v>
      </c>
      <c r="M1433" s="70">
        <v>771.15</v>
      </c>
      <c r="N1433" s="69"/>
      <c r="O1433" s="69"/>
      <c r="P1433" s="69"/>
      <c r="Q1433" s="69"/>
      <c r="R1433" s="69"/>
      <c r="S1433" s="69"/>
      <c r="T1433" s="70"/>
      <c r="U1433" s="69"/>
      <c r="V1433" s="69"/>
      <c r="W1433" s="69"/>
      <c r="X1433" s="69"/>
      <c r="Y1433" s="70"/>
      <c r="Z1433" s="69">
        <v>0</v>
      </c>
      <c r="AA1433" s="69" t="s">
        <v>989</v>
      </c>
      <c r="AB1433" s="69" t="s">
        <v>1144</v>
      </c>
      <c r="AC1433" s="69"/>
    </row>
    <row r="1434" spans="1:29" x14ac:dyDescent="0.25">
      <c r="A1434" s="71" t="s">
        <v>193</v>
      </c>
      <c r="B1434" s="71"/>
      <c r="C1434" s="71"/>
      <c r="D1434" s="71"/>
      <c r="E1434" s="71"/>
      <c r="F1434" s="71"/>
      <c r="G1434" s="71"/>
      <c r="H1434" s="71"/>
      <c r="I1434" s="71"/>
      <c r="J1434" s="72">
        <v>771.15</v>
      </c>
      <c r="K1434" s="71"/>
      <c r="L1434" s="71"/>
      <c r="M1434" s="72">
        <v>771.15</v>
      </c>
      <c r="N1434" s="72">
        <v>0</v>
      </c>
      <c r="O1434" s="71"/>
      <c r="P1434" s="71"/>
      <c r="Q1434" s="71"/>
      <c r="R1434" s="71"/>
      <c r="S1434" s="72">
        <v>0</v>
      </c>
      <c r="T1434" s="72">
        <v>0</v>
      </c>
      <c r="U1434" s="71"/>
      <c r="V1434" s="71"/>
      <c r="W1434" s="71"/>
      <c r="X1434" s="72">
        <v>0</v>
      </c>
      <c r="Y1434" s="72">
        <v>0</v>
      </c>
      <c r="Z1434" s="72">
        <v>0</v>
      </c>
      <c r="AA1434" s="69"/>
      <c r="AB1434" s="69"/>
      <c r="AC1434" s="69"/>
    </row>
    <row r="1435" spans="1:29" ht="30" x14ac:dyDescent="0.25">
      <c r="A1435" s="68" t="s">
        <v>4197</v>
      </c>
      <c r="B1435" s="69" t="s">
        <v>2215</v>
      </c>
      <c r="C1435" s="69" t="s">
        <v>4198</v>
      </c>
      <c r="D1435" s="69" t="s">
        <v>4056</v>
      </c>
      <c r="E1435" s="69" t="s">
        <v>4200</v>
      </c>
      <c r="F1435" s="69" t="s">
        <v>1722</v>
      </c>
      <c r="G1435" s="69" t="s">
        <v>2042</v>
      </c>
      <c r="H1435" s="69" t="s">
        <v>1547</v>
      </c>
      <c r="I1435" s="69" t="s">
        <v>962</v>
      </c>
      <c r="J1435" s="70">
        <v>996.7</v>
      </c>
      <c r="K1435" s="69" t="s">
        <v>4057</v>
      </c>
      <c r="L1435" s="69" t="s">
        <v>4199</v>
      </c>
      <c r="M1435" s="70">
        <v>996.7</v>
      </c>
      <c r="N1435" s="69"/>
      <c r="O1435" s="69"/>
      <c r="P1435" s="69" t="s">
        <v>1217</v>
      </c>
      <c r="Q1435" s="69" t="s">
        <v>1542</v>
      </c>
      <c r="R1435" s="69"/>
      <c r="S1435" s="70">
        <v>996.7</v>
      </c>
      <c r="T1435" s="70"/>
      <c r="U1435" s="69" t="s">
        <v>1115</v>
      </c>
      <c r="V1435" s="73">
        <v>34</v>
      </c>
      <c r="W1435" s="69" t="s">
        <v>1115</v>
      </c>
      <c r="X1435" s="69"/>
      <c r="Y1435" s="70"/>
      <c r="Z1435" s="69">
        <v>0</v>
      </c>
      <c r="AA1435" s="69" t="s">
        <v>989</v>
      </c>
      <c r="AB1435" s="69" t="s">
        <v>1144</v>
      </c>
      <c r="AC1435" s="69"/>
    </row>
    <row r="1436" spans="1:29" x14ac:dyDescent="0.25">
      <c r="A1436" s="71" t="s">
        <v>193</v>
      </c>
      <c r="B1436" s="71"/>
      <c r="C1436" s="71"/>
      <c r="D1436" s="71"/>
      <c r="E1436" s="71"/>
      <c r="F1436" s="71"/>
      <c r="G1436" s="71"/>
      <c r="H1436" s="71"/>
      <c r="I1436" s="71"/>
      <c r="J1436" s="72">
        <v>996.7</v>
      </c>
      <c r="K1436" s="71"/>
      <c r="L1436" s="71"/>
      <c r="M1436" s="72">
        <v>996.7</v>
      </c>
      <c r="N1436" s="72">
        <v>0</v>
      </c>
      <c r="O1436" s="71"/>
      <c r="P1436" s="71"/>
      <c r="Q1436" s="71"/>
      <c r="R1436" s="71"/>
      <c r="S1436" s="72">
        <v>996.7</v>
      </c>
      <c r="T1436" s="72">
        <v>996.7</v>
      </c>
      <c r="U1436" s="71"/>
      <c r="V1436" s="71"/>
      <c r="W1436" s="71"/>
      <c r="X1436" s="72">
        <v>0</v>
      </c>
      <c r="Y1436" s="72">
        <v>0</v>
      </c>
      <c r="Z1436" s="72">
        <v>996.7</v>
      </c>
      <c r="AA1436" s="69"/>
      <c r="AB1436" s="69"/>
      <c r="AC1436" s="69"/>
    </row>
    <row r="1437" spans="1:29" ht="30" x14ac:dyDescent="0.25">
      <c r="A1437" s="68" t="s">
        <v>4201</v>
      </c>
      <c r="B1437" s="69" t="s">
        <v>4202</v>
      </c>
      <c r="C1437" s="69" t="s">
        <v>4203</v>
      </c>
      <c r="D1437" s="69" t="s">
        <v>4056</v>
      </c>
      <c r="E1437" s="69" t="s">
        <v>4205</v>
      </c>
      <c r="F1437" s="69" t="s">
        <v>1216</v>
      </c>
      <c r="G1437" s="69" t="s">
        <v>1203</v>
      </c>
      <c r="H1437" s="69" t="s">
        <v>1106</v>
      </c>
      <c r="I1437" s="69" t="s">
        <v>962</v>
      </c>
      <c r="J1437" s="70">
        <v>7040.54</v>
      </c>
      <c r="K1437" s="69" t="s">
        <v>4057</v>
      </c>
      <c r="L1437" s="69" t="s">
        <v>4204</v>
      </c>
      <c r="M1437" s="70">
        <v>7040.54</v>
      </c>
      <c r="N1437" s="69"/>
      <c r="O1437" s="69"/>
      <c r="P1437" s="69" t="s">
        <v>2529</v>
      </c>
      <c r="Q1437" s="69" t="s">
        <v>2207</v>
      </c>
      <c r="R1437" s="69"/>
      <c r="S1437" s="70">
        <v>7040.54</v>
      </c>
      <c r="T1437" s="70"/>
      <c r="U1437" s="69" t="s">
        <v>2207</v>
      </c>
      <c r="V1437" s="73">
        <v>56</v>
      </c>
      <c r="W1437" s="69" t="s">
        <v>2207</v>
      </c>
      <c r="X1437" s="69"/>
      <c r="Y1437" s="70"/>
      <c r="Z1437" s="69">
        <v>0</v>
      </c>
      <c r="AA1437" s="69" t="s">
        <v>989</v>
      </c>
      <c r="AB1437" s="69" t="s">
        <v>1144</v>
      </c>
      <c r="AC1437" s="69"/>
    </row>
    <row r="1438" spans="1:29" x14ac:dyDescent="0.25">
      <c r="A1438" s="71" t="s">
        <v>193</v>
      </c>
      <c r="B1438" s="71"/>
      <c r="C1438" s="71"/>
      <c r="D1438" s="71"/>
      <c r="E1438" s="71"/>
      <c r="F1438" s="71"/>
      <c r="G1438" s="71"/>
      <c r="H1438" s="71"/>
      <c r="I1438" s="71"/>
      <c r="J1438" s="72">
        <v>7040.54</v>
      </c>
      <c r="K1438" s="71"/>
      <c r="L1438" s="71"/>
      <c r="M1438" s="72">
        <v>7040.54</v>
      </c>
      <c r="N1438" s="72">
        <v>0</v>
      </c>
      <c r="O1438" s="71"/>
      <c r="P1438" s="71"/>
      <c r="Q1438" s="71"/>
      <c r="R1438" s="71"/>
      <c r="S1438" s="72">
        <v>7040.54</v>
      </c>
      <c r="T1438" s="72">
        <v>7040.54</v>
      </c>
      <c r="U1438" s="71"/>
      <c r="V1438" s="71"/>
      <c r="W1438" s="71"/>
      <c r="X1438" s="72">
        <v>0</v>
      </c>
      <c r="Y1438" s="72">
        <v>0</v>
      </c>
      <c r="Z1438" s="72">
        <v>7040.54</v>
      </c>
      <c r="AA1438" s="69"/>
      <c r="AB1438" s="69"/>
      <c r="AC1438" s="69"/>
    </row>
    <row r="1439" spans="1:29" ht="30" x14ac:dyDescent="0.25">
      <c r="A1439" s="68" t="s">
        <v>4206</v>
      </c>
      <c r="B1439" s="69" t="s">
        <v>4175</v>
      </c>
      <c r="C1439" s="69" t="s">
        <v>4207</v>
      </c>
      <c r="D1439" s="69" t="s">
        <v>4056</v>
      </c>
      <c r="E1439" s="69" t="s">
        <v>4209</v>
      </c>
      <c r="F1439" s="69" t="s">
        <v>2348</v>
      </c>
      <c r="G1439" s="69" t="s">
        <v>3055</v>
      </c>
      <c r="H1439" s="69" t="s">
        <v>3793</v>
      </c>
      <c r="I1439" s="69" t="s">
        <v>962</v>
      </c>
      <c r="J1439" s="70">
        <v>385.52</v>
      </c>
      <c r="K1439" s="69" t="s">
        <v>4057</v>
      </c>
      <c r="L1439" s="69" t="s">
        <v>4208</v>
      </c>
      <c r="M1439" s="70">
        <v>385.52</v>
      </c>
      <c r="N1439" s="69"/>
      <c r="O1439" s="69"/>
      <c r="P1439" s="69" t="s">
        <v>1111</v>
      </c>
      <c r="Q1439" s="69" t="s">
        <v>1916</v>
      </c>
      <c r="R1439" s="69"/>
      <c r="S1439" s="70">
        <v>385.52</v>
      </c>
      <c r="T1439" s="70"/>
      <c r="U1439" s="69" t="s">
        <v>2157</v>
      </c>
      <c r="V1439" s="73">
        <v>58</v>
      </c>
      <c r="W1439" s="69" t="s">
        <v>2157</v>
      </c>
      <c r="X1439" s="69"/>
      <c r="Y1439" s="70"/>
      <c r="Z1439" s="69">
        <v>0</v>
      </c>
      <c r="AA1439" s="69" t="s">
        <v>989</v>
      </c>
      <c r="AB1439" s="69" t="s">
        <v>1144</v>
      </c>
      <c r="AC1439" s="69"/>
    </row>
    <row r="1440" spans="1:29" x14ac:dyDescent="0.25">
      <c r="A1440" s="71" t="s">
        <v>193</v>
      </c>
      <c r="B1440" s="71"/>
      <c r="C1440" s="71"/>
      <c r="D1440" s="71"/>
      <c r="E1440" s="71"/>
      <c r="F1440" s="71"/>
      <c r="G1440" s="71"/>
      <c r="H1440" s="71"/>
      <c r="I1440" s="71"/>
      <c r="J1440" s="72">
        <v>385.52</v>
      </c>
      <c r="K1440" s="71"/>
      <c r="L1440" s="71"/>
      <c r="M1440" s="72">
        <v>385.52</v>
      </c>
      <c r="N1440" s="72">
        <v>0</v>
      </c>
      <c r="O1440" s="71"/>
      <c r="P1440" s="71"/>
      <c r="Q1440" s="71"/>
      <c r="R1440" s="71"/>
      <c r="S1440" s="72">
        <v>385.52</v>
      </c>
      <c r="T1440" s="72">
        <v>385.52</v>
      </c>
      <c r="U1440" s="71"/>
      <c r="V1440" s="71"/>
      <c r="W1440" s="71"/>
      <c r="X1440" s="72">
        <v>0</v>
      </c>
      <c r="Y1440" s="72">
        <v>0</v>
      </c>
      <c r="Z1440" s="72">
        <v>385.52</v>
      </c>
      <c r="AA1440" s="69"/>
      <c r="AB1440" s="69"/>
      <c r="AC1440" s="69"/>
    </row>
    <row r="1441" spans="1:29" ht="30" x14ac:dyDescent="0.25">
      <c r="A1441" s="68" t="s">
        <v>4210</v>
      </c>
      <c r="B1441" s="69" t="s">
        <v>4211</v>
      </c>
      <c r="C1441" s="69" t="s">
        <v>4212</v>
      </c>
      <c r="D1441" s="69" t="s">
        <v>4056</v>
      </c>
      <c r="E1441" s="69" t="s">
        <v>4214</v>
      </c>
      <c r="F1441" s="69" t="s">
        <v>1299</v>
      </c>
      <c r="G1441" s="69" t="s">
        <v>3055</v>
      </c>
      <c r="H1441" s="69" t="s">
        <v>2312</v>
      </c>
      <c r="I1441" s="69" t="s">
        <v>962</v>
      </c>
      <c r="J1441" s="70">
        <v>4869</v>
      </c>
      <c r="K1441" s="69" t="s">
        <v>4057</v>
      </c>
      <c r="L1441" s="69" t="s">
        <v>4213</v>
      </c>
      <c r="M1441" s="70">
        <v>4869</v>
      </c>
      <c r="N1441" s="69"/>
      <c r="O1441" s="69"/>
      <c r="P1441" s="69" t="s">
        <v>1709</v>
      </c>
      <c r="Q1441" s="69" t="s">
        <v>2157</v>
      </c>
      <c r="R1441" s="69"/>
      <c r="S1441" s="70">
        <v>4869</v>
      </c>
      <c r="T1441" s="70"/>
      <c r="U1441" s="69" t="s">
        <v>2157</v>
      </c>
      <c r="V1441" s="73">
        <v>61</v>
      </c>
      <c r="W1441" s="69" t="s">
        <v>2157</v>
      </c>
      <c r="X1441" s="69"/>
      <c r="Y1441" s="70"/>
      <c r="Z1441" s="69">
        <v>0</v>
      </c>
      <c r="AA1441" s="69" t="s">
        <v>989</v>
      </c>
      <c r="AB1441" s="69" t="s">
        <v>1144</v>
      </c>
      <c r="AC1441" s="69"/>
    </row>
    <row r="1442" spans="1:29" x14ac:dyDescent="0.25">
      <c r="A1442" s="71" t="s">
        <v>193</v>
      </c>
      <c r="B1442" s="71"/>
      <c r="C1442" s="71"/>
      <c r="D1442" s="71"/>
      <c r="E1442" s="71"/>
      <c r="F1442" s="71"/>
      <c r="G1442" s="71"/>
      <c r="H1442" s="71"/>
      <c r="I1442" s="71"/>
      <c r="J1442" s="72">
        <v>4869</v>
      </c>
      <c r="K1442" s="71"/>
      <c r="L1442" s="71"/>
      <c r="M1442" s="72">
        <v>4869</v>
      </c>
      <c r="N1442" s="72">
        <v>0</v>
      </c>
      <c r="O1442" s="71"/>
      <c r="P1442" s="71"/>
      <c r="Q1442" s="71"/>
      <c r="R1442" s="71"/>
      <c r="S1442" s="72">
        <v>4869</v>
      </c>
      <c r="T1442" s="72">
        <v>4869</v>
      </c>
      <c r="U1442" s="71"/>
      <c r="V1442" s="71"/>
      <c r="W1442" s="71"/>
      <c r="X1442" s="72">
        <v>0</v>
      </c>
      <c r="Y1442" s="72">
        <v>0</v>
      </c>
      <c r="Z1442" s="72">
        <v>4869</v>
      </c>
      <c r="AA1442" s="69"/>
      <c r="AB1442" s="69"/>
      <c r="AC1442" s="69"/>
    </row>
    <row r="1443" spans="1:29" ht="30" x14ac:dyDescent="0.25">
      <c r="A1443" s="68" t="s">
        <v>4215</v>
      </c>
      <c r="B1443" s="69" t="s">
        <v>4107</v>
      </c>
      <c r="C1443" s="69" t="s">
        <v>4216</v>
      </c>
      <c r="D1443" s="69" t="s">
        <v>4056</v>
      </c>
      <c r="E1443" s="69" t="s">
        <v>4218</v>
      </c>
      <c r="F1443" s="69" t="s">
        <v>1722</v>
      </c>
      <c r="G1443" s="69" t="s">
        <v>2276</v>
      </c>
      <c r="H1443" s="69" t="s">
        <v>1547</v>
      </c>
      <c r="I1443" s="69" t="s">
        <v>962</v>
      </c>
      <c r="J1443" s="70">
        <v>383.84</v>
      </c>
      <c r="K1443" s="69" t="s">
        <v>4057</v>
      </c>
      <c r="L1443" s="69" t="s">
        <v>4217</v>
      </c>
      <c r="M1443" s="70">
        <v>383.84</v>
      </c>
      <c r="N1443" s="69"/>
      <c r="O1443" s="69"/>
      <c r="P1443" s="69" t="s">
        <v>1738</v>
      </c>
      <c r="Q1443" s="69" t="s">
        <v>1547</v>
      </c>
      <c r="R1443" s="69"/>
      <c r="S1443" s="70">
        <v>383.84</v>
      </c>
      <c r="T1443" s="70"/>
      <c r="U1443" s="69" t="s">
        <v>1547</v>
      </c>
      <c r="V1443" s="73">
        <v>60</v>
      </c>
      <c r="W1443" s="69" t="s">
        <v>1547</v>
      </c>
      <c r="X1443" s="69"/>
      <c r="Y1443" s="70"/>
      <c r="Z1443" s="69">
        <v>0</v>
      </c>
      <c r="AA1443" s="69" t="s">
        <v>989</v>
      </c>
      <c r="AB1443" s="69" t="s">
        <v>1144</v>
      </c>
      <c r="AC1443" s="69"/>
    </row>
    <row r="1444" spans="1:29" x14ac:dyDescent="0.25">
      <c r="A1444" s="71" t="s">
        <v>193</v>
      </c>
      <c r="B1444" s="71"/>
      <c r="C1444" s="71"/>
      <c r="D1444" s="71"/>
      <c r="E1444" s="71"/>
      <c r="F1444" s="71"/>
      <c r="G1444" s="71"/>
      <c r="H1444" s="71"/>
      <c r="I1444" s="71"/>
      <c r="J1444" s="72">
        <v>383.84</v>
      </c>
      <c r="K1444" s="71"/>
      <c r="L1444" s="71"/>
      <c r="M1444" s="72">
        <v>383.84</v>
      </c>
      <c r="N1444" s="72">
        <v>0</v>
      </c>
      <c r="O1444" s="71"/>
      <c r="P1444" s="71"/>
      <c r="Q1444" s="71"/>
      <c r="R1444" s="71"/>
      <c r="S1444" s="72">
        <v>383.84</v>
      </c>
      <c r="T1444" s="72">
        <v>383.84</v>
      </c>
      <c r="U1444" s="71"/>
      <c r="V1444" s="71"/>
      <c r="W1444" s="71"/>
      <c r="X1444" s="72">
        <v>0</v>
      </c>
      <c r="Y1444" s="72">
        <v>0</v>
      </c>
      <c r="Z1444" s="72">
        <v>383.84</v>
      </c>
      <c r="AA1444" s="69"/>
      <c r="AB1444" s="69"/>
      <c r="AC1444" s="69"/>
    </row>
    <row r="1445" spans="1:29" ht="30" x14ac:dyDescent="0.25">
      <c r="A1445" s="68" t="s">
        <v>4219</v>
      </c>
      <c r="B1445" s="69" t="s">
        <v>4220</v>
      </c>
      <c r="C1445" s="69" t="s">
        <v>4221</v>
      </c>
      <c r="D1445" s="69" t="s">
        <v>4056</v>
      </c>
      <c r="E1445" s="69" t="s">
        <v>4223</v>
      </c>
      <c r="F1445" s="69" t="s">
        <v>1216</v>
      </c>
      <c r="G1445" s="69" t="s">
        <v>2276</v>
      </c>
      <c r="H1445" s="69" t="s">
        <v>2312</v>
      </c>
      <c r="I1445" s="69" t="s">
        <v>962</v>
      </c>
      <c r="J1445" s="70">
        <v>7001</v>
      </c>
      <c r="K1445" s="69" t="s">
        <v>4057</v>
      </c>
      <c r="L1445" s="69" t="s">
        <v>4222</v>
      </c>
      <c r="M1445" s="70">
        <v>7001</v>
      </c>
      <c r="N1445" s="69"/>
      <c r="O1445" s="69"/>
      <c r="P1445" s="69" t="s">
        <v>1709</v>
      </c>
      <c r="Q1445" s="69" t="s">
        <v>2157</v>
      </c>
      <c r="R1445" s="69"/>
      <c r="S1445" s="70">
        <v>7001</v>
      </c>
      <c r="T1445" s="70"/>
      <c r="U1445" s="69" t="s">
        <v>2157</v>
      </c>
      <c r="V1445" s="73">
        <v>61</v>
      </c>
      <c r="W1445" s="69" t="s">
        <v>2157</v>
      </c>
      <c r="X1445" s="69"/>
      <c r="Y1445" s="70"/>
      <c r="Z1445" s="69">
        <v>0</v>
      </c>
      <c r="AA1445" s="69" t="s">
        <v>989</v>
      </c>
      <c r="AB1445" s="69" t="s">
        <v>1144</v>
      </c>
      <c r="AC1445" s="69"/>
    </row>
    <row r="1446" spans="1:29" x14ac:dyDescent="0.25">
      <c r="A1446" s="71" t="s">
        <v>193</v>
      </c>
      <c r="B1446" s="71"/>
      <c r="C1446" s="71"/>
      <c r="D1446" s="71"/>
      <c r="E1446" s="71"/>
      <c r="F1446" s="71"/>
      <c r="G1446" s="71"/>
      <c r="H1446" s="71"/>
      <c r="I1446" s="71"/>
      <c r="J1446" s="72">
        <v>7001</v>
      </c>
      <c r="K1446" s="71"/>
      <c r="L1446" s="71"/>
      <c r="M1446" s="72">
        <v>7001</v>
      </c>
      <c r="N1446" s="72">
        <v>0</v>
      </c>
      <c r="O1446" s="71"/>
      <c r="P1446" s="71"/>
      <c r="Q1446" s="71"/>
      <c r="R1446" s="71"/>
      <c r="S1446" s="72">
        <v>7001</v>
      </c>
      <c r="T1446" s="72">
        <v>7001</v>
      </c>
      <c r="U1446" s="71"/>
      <c r="V1446" s="71"/>
      <c r="W1446" s="71"/>
      <c r="X1446" s="72">
        <v>0</v>
      </c>
      <c r="Y1446" s="72">
        <v>0</v>
      </c>
      <c r="Z1446" s="72">
        <v>7001</v>
      </c>
      <c r="AA1446" s="69"/>
      <c r="AB1446" s="69"/>
      <c r="AC1446" s="69"/>
    </row>
    <row r="1447" spans="1:29" ht="30" x14ac:dyDescent="0.25">
      <c r="A1447" s="68" t="s">
        <v>4224</v>
      </c>
      <c r="B1447" s="69" t="s">
        <v>2346</v>
      </c>
      <c r="C1447" s="69" t="s">
        <v>4225</v>
      </c>
      <c r="D1447" s="69" t="s">
        <v>4056</v>
      </c>
      <c r="E1447" s="69" t="s">
        <v>4227</v>
      </c>
      <c r="F1447" s="69" t="s">
        <v>2348</v>
      </c>
      <c r="G1447" s="69" t="s">
        <v>1380</v>
      </c>
      <c r="H1447" s="69" t="s">
        <v>3793</v>
      </c>
      <c r="I1447" s="69" t="s">
        <v>962</v>
      </c>
      <c r="J1447" s="70">
        <v>2971.86</v>
      </c>
      <c r="K1447" s="69" t="s">
        <v>4057</v>
      </c>
      <c r="L1447" s="69" t="s">
        <v>4226</v>
      </c>
      <c r="M1447" s="70">
        <v>2971.86</v>
      </c>
      <c r="N1447" s="69"/>
      <c r="O1447" s="69"/>
      <c r="P1447" s="69" t="s">
        <v>2136</v>
      </c>
      <c r="Q1447" s="69" t="s">
        <v>2298</v>
      </c>
      <c r="R1447" s="69"/>
      <c r="S1447" s="70">
        <v>2971.86</v>
      </c>
      <c r="T1447" s="70"/>
      <c r="U1447" s="69"/>
      <c r="V1447" s="69"/>
      <c r="W1447" s="69"/>
      <c r="X1447" s="69"/>
      <c r="Y1447" s="70"/>
      <c r="Z1447" s="69">
        <v>0</v>
      </c>
      <c r="AA1447" s="69" t="s">
        <v>989</v>
      </c>
      <c r="AB1447" s="69" t="s">
        <v>1144</v>
      </c>
      <c r="AC1447" s="69"/>
    </row>
    <row r="1448" spans="1:29" x14ac:dyDescent="0.25">
      <c r="A1448" s="71" t="s">
        <v>193</v>
      </c>
      <c r="B1448" s="71"/>
      <c r="C1448" s="71"/>
      <c r="D1448" s="71"/>
      <c r="E1448" s="71"/>
      <c r="F1448" s="71"/>
      <c r="G1448" s="71"/>
      <c r="H1448" s="71"/>
      <c r="I1448" s="71"/>
      <c r="J1448" s="72">
        <v>2971.86</v>
      </c>
      <c r="K1448" s="71"/>
      <c r="L1448" s="71"/>
      <c r="M1448" s="72">
        <v>2971.86</v>
      </c>
      <c r="N1448" s="72">
        <v>0</v>
      </c>
      <c r="O1448" s="71"/>
      <c r="P1448" s="71"/>
      <c r="Q1448" s="71"/>
      <c r="R1448" s="71"/>
      <c r="S1448" s="72">
        <v>2971.86</v>
      </c>
      <c r="T1448" s="72">
        <v>0</v>
      </c>
      <c r="U1448" s="71"/>
      <c r="V1448" s="71"/>
      <c r="W1448" s="71"/>
      <c r="X1448" s="72">
        <v>2971.86</v>
      </c>
      <c r="Y1448" s="72">
        <v>0</v>
      </c>
      <c r="Z1448" s="72">
        <v>0</v>
      </c>
      <c r="AA1448" s="69"/>
      <c r="AB1448" s="69"/>
      <c r="AC1448" s="69"/>
    </row>
    <row r="1449" spans="1:29" ht="30" x14ac:dyDescent="0.25">
      <c r="A1449" s="68" t="s">
        <v>4228</v>
      </c>
      <c r="B1449" s="69" t="s">
        <v>4229</v>
      </c>
      <c r="C1449" s="69" t="s">
        <v>4230</v>
      </c>
      <c r="D1449" s="69" t="s">
        <v>4056</v>
      </c>
      <c r="E1449" s="69" t="s">
        <v>4232</v>
      </c>
      <c r="F1449" s="69" t="s">
        <v>1299</v>
      </c>
      <c r="G1449" s="69" t="s">
        <v>1741</v>
      </c>
      <c r="H1449" s="69" t="s">
        <v>1785</v>
      </c>
      <c r="I1449" s="69" t="s">
        <v>962</v>
      </c>
      <c r="J1449" s="70">
        <v>8038.2</v>
      </c>
      <c r="K1449" s="69" t="s">
        <v>4057</v>
      </c>
      <c r="L1449" s="69" t="s">
        <v>4231</v>
      </c>
      <c r="M1449" s="70">
        <v>8038.2</v>
      </c>
      <c r="N1449" s="69"/>
      <c r="O1449" s="69"/>
      <c r="P1449" s="69" t="s">
        <v>1795</v>
      </c>
      <c r="Q1449" s="69" t="s">
        <v>1547</v>
      </c>
      <c r="R1449" s="69"/>
      <c r="S1449" s="70">
        <v>8038.2</v>
      </c>
      <c r="T1449" s="70"/>
      <c r="U1449" s="69" t="s">
        <v>1547</v>
      </c>
      <c r="V1449" s="73">
        <v>54</v>
      </c>
      <c r="W1449" s="69" t="s">
        <v>1547</v>
      </c>
      <c r="X1449" s="69"/>
      <c r="Y1449" s="70"/>
      <c r="Z1449" s="69">
        <v>0</v>
      </c>
      <c r="AA1449" s="69" t="s">
        <v>989</v>
      </c>
      <c r="AB1449" s="69" t="s">
        <v>1144</v>
      </c>
      <c r="AC1449" s="69"/>
    </row>
    <row r="1450" spans="1:29" x14ac:dyDescent="0.25">
      <c r="A1450" s="71" t="s">
        <v>193</v>
      </c>
      <c r="B1450" s="71"/>
      <c r="C1450" s="71"/>
      <c r="D1450" s="71"/>
      <c r="E1450" s="71"/>
      <c r="F1450" s="71"/>
      <c r="G1450" s="71"/>
      <c r="H1450" s="71"/>
      <c r="I1450" s="71"/>
      <c r="J1450" s="72">
        <v>8038.2</v>
      </c>
      <c r="K1450" s="71"/>
      <c r="L1450" s="71"/>
      <c r="M1450" s="72">
        <v>8038.2</v>
      </c>
      <c r="N1450" s="72">
        <v>0</v>
      </c>
      <c r="O1450" s="71"/>
      <c r="P1450" s="71"/>
      <c r="Q1450" s="71"/>
      <c r="R1450" s="71"/>
      <c r="S1450" s="72">
        <v>8038.2</v>
      </c>
      <c r="T1450" s="72">
        <v>8038.2</v>
      </c>
      <c r="U1450" s="71"/>
      <c r="V1450" s="71"/>
      <c r="W1450" s="71"/>
      <c r="X1450" s="72">
        <v>0</v>
      </c>
      <c r="Y1450" s="72">
        <v>0</v>
      </c>
      <c r="Z1450" s="72">
        <v>8038.2</v>
      </c>
      <c r="AA1450" s="69"/>
      <c r="AB1450" s="69"/>
      <c r="AC1450" s="69"/>
    </row>
    <row r="1451" spans="1:29" ht="30" x14ac:dyDescent="0.25">
      <c r="A1451" s="68" t="s">
        <v>4233</v>
      </c>
      <c r="B1451" s="69" t="s">
        <v>4234</v>
      </c>
      <c r="C1451" s="69" t="s">
        <v>4235</v>
      </c>
      <c r="D1451" s="69" t="s">
        <v>4056</v>
      </c>
      <c r="E1451" s="69" t="s">
        <v>4237</v>
      </c>
      <c r="F1451" s="69" t="s">
        <v>1216</v>
      </c>
      <c r="G1451" s="69" t="s">
        <v>1741</v>
      </c>
      <c r="H1451" s="69" t="s">
        <v>1785</v>
      </c>
      <c r="I1451" s="69" t="s">
        <v>962</v>
      </c>
      <c r="J1451" s="70">
        <v>199.67</v>
      </c>
      <c r="K1451" s="69" t="s">
        <v>4057</v>
      </c>
      <c r="L1451" s="69" t="s">
        <v>4236</v>
      </c>
      <c r="M1451" s="70">
        <v>199.67</v>
      </c>
      <c r="N1451" s="69"/>
      <c r="O1451" s="69"/>
      <c r="P1451" s="69" t="s">
        <v>1718</v>
      </c>
      <c r="Q1451" s="69" t="s">
        <v>1547</v>
      </c>
      <c r="R1451" s="69"/>
      <c r="S1451" s="70">
        <v>199.67</v>
      </c>
      <c r="T1451" s="70"/>
      <c r="U1451" s="69" t="s">
        <v>1547</v>
      </c>
      <c r="V1451" s="73">
        <v>61</v>
      </c>
      <c r="W1451" s="69" t="s">
        <v>1547</v>
      </c>
      <c r="X1451" s="69"/>
      <c r="Y1451" s="70"/>
      <c r="Z1451" s="69">
        <v>0</v>
      </c>
      <c r="AA1451" s="69" t="s">
        <v>989</v>
      </c>
      <c r="AB1451" s="69" t="s">
        <v>1144</v>
      </c>
      <c r="AC1451" s="69"/>
    </row>
    <row r="1452" spans="1:29" x14ac:dyDescent="0.25">
      <c r="A1452" s="71" t="s">
        <v>193</v>
      </c>
      <c r="B1452" s="71"/>
      <c r="C1452" s="71"/>
      <c r="D1452" s="71"/>
      <c r="E1452" s="71"/>
      <c r="F1452" s="71"/>
      <c r="G1452" s="71"/>
      <c r="H1452" s="71"/>
      <c r="I1452" s="71"/>
      <c r="J1452" s="72">
        <v>199.67</v>
      </c>
      <c r="K1452" s="71"/>
      <c r="L1452" s="71"/>
      <c r="M1452" s="72">
        <v>199.67</v>
      </c>
      <c r="N1452" s="72">
        <v>0</v>
      </c>
      <c r="O1452" s="71"/>
      <c r="P1452" s="71"/>
      <c r="Q1452" s="71"/>
      <c r="R1452" s="71"/>
      <c r="S1452" s="72">
        <v>199.67</v>
      </c>
      <c r="T1452" s="72">
        <v>199.67</v>
      </c>
      <c r="U1452" s="71"/>
      <c r="V1452" s="71"/>
      <c r="W1452" s="71"/>
      <c r="X1452" s="72">
        <v>0</v>
      </c>
      <c r="Y1452" s="72">
        <v>0</v>
      </c>
      <c r="Z1452" s="72">
        <v>199.67</v>
      </c>
      <c r="AA1452" s="69"/>
      <c r="AB1452" s="69"/>
      <c r="AC1452" s="69"/>
    </row>
    <row r="1453" spans="1:29" ht="30" x14ac:dyDescent="0.25">
      <c r="A1453" s="68" t="s">
        <v>4238</v>
      </c>
      <c r="B1453" s="69" t="s">
        <v>2699</v>
      </c>
      <c r="C1453" s="69" t="s">
        <v>4239</v>
      </c>
      <c r="D1453" s="69" t="s">
        <v>4056</v>
      </c>
      <c r="E1453" s="69"/>
      <c r="F1453" s="69" t="s">
        <v>1727</v>
      </c>
      <c r="G1453" s="69" t="s">
        <v>1741</v>
      </c>
      <c r="H1453" s="69" t="s">
        <v>1785</v>
      </c>
      <c r="I1453" s="69" t="s">
        <v>962</v>
      </c>
      <c r="J1453" s="70">
        <v>18700.2</v>
      </c>
      <c r="K1453" s="69" t="s">
        <v>4057</v>
      </c>
      <c r="L1453" s="69" t="s">
        <v>4240</v>
      </c>
      <c r="M1453" s="70">
        <v>18700.2</v>
      </c>
      <c r="N1453" s="69"/>
      <c r="O1453" s="69"/>
      <c r="P1453" s="69"/>
      <c r="Q1453" s="69"/>
      <c r="R1453" s="69"/>
      <c r="S1453" s="69"/>
      <c r="T1453" s="70"/>
      <c r="U1453" s="69"/>
      <c r="V1453" s="69"/>
      <c r="W1453" s="69"/>
      <c r="X1453" s="69"/>
      <c r="Y1453" s="70"/>
      <c r="Z1453" s="69">
        <v>0</v>
      </c>
      <c r="AA1453" s="69" t="s">
        <v>989</v>
      </c>
      <c r="AB1453" s="69" t="s">
        <v>1144</v>
      </c>
      <c r="AC1453" s="69"/>
    </row>
    <row r="1454" spans="1:29" x14ac:dyDescent="0.25">
      <c r="A1454" s="71" t="s">
        <v>193</v>
      </c>
      <c r="B1454" s="71"/>
      <c r="C1454" s="71"/>
      <c r="D1454" s="71"/>
      <c r="E1454" s="71"/>
      <c r="F1454" s="71"/>
      <c r="G1454" s="71"/>
      <c r="H1454" s="71"/>
      <c r="I1454" s="71"/>
      <c r="J1454" s="72">
        <v>18700.2</v>
      </c>
      <c r="K1454" s="71"/>
      <c r="L1454" s="71"/>
      <c r="M1454" s="72">
        <v>18700.2</v>
      </c>
      <c r="N1454" s="72">
        <v>0</v>
      </c>
      <c r="O1454" s="71"/>
      <c r="P1454" s="71"/>
      <c r="Q1454" s="71"/>
      <c r="R1454" s="71"/>
      <c r="S1454" s="72">
        <v>0</v>
      </c>
      <c r="T1454" s="72">
        <v>0</v>
      </c>
      <c r="U1454" s="71"/>
      <c r="V1454" s="71"/>
      <c r="W1454" s="71"/>
      <c r="X1454" s="72">
        <v>0</v>
      </c>
      <c r="Y1454" s="72">
        <v>0</v>
      </c>
      <c r="Z1454" s="72">
        <v>0</v>
      </c>
      <c r="AA1454" s="69"/>
      <c r="AB1454" s="69"/>
      <c r="AC1454" s="69"/>
    </row>
    <row r="1455" spans="1:29" ht="30" x14ac:dyDescent="0.25">
      <c r="A1455" s="68" t="s">
        <v>4241</v>
      </c>
      <c r="B1455" s="69" t="s">
        <v>3050</v>
      </c>
      <c r="C1455" s="69" t="s">
        <v>4242</v>
      </c>
      <c r="D1455" s="69" t="s">
        <v>4056</v>
      </c>
      <c r="E1455" s="69" t="s">
        <v>4244</v>
      </c>
      <c r="F1455" s="69" t="s">
        <v>1722</v>
      </c>
      <c r="G1455" s="69" t="s">
        <v>1741</v>
      </c>
      <c r="H1455" s="69" t="s">
        <v>1785</v>
      </c>
      <c r="I1455" s="69" t="s">
        <v>962</v>
      </c>
      <c r="J1455" s="70">
        <v>142.5</v>
      </c>
      <c r="K1455" s="69" t="s">
        <v>4057</v>
      </c>
      <c r="L1455" s="69" t="s">
        <v>4243</v>
      </c>
      <c r="M1455" s="70">
        <v>142.5</v>
      </c>
      <c r="N1455" s="69"/>
      <c r="O1455" s="69"/>
      <c r="P1455" s="69" t="s">
        <v>1211</v>
      </c>
      <c r="Q1455" s="69" t="s">
        <v>1547</v>
      </c>
      <c r="R1455" s="69"/>
      <c r="S1455" s="70">
        <v>142.5</v>
      </c>
      <c r="T1455" s="70"/>
      <c r="U1455" s="69" t="s">
        <v>1547</v>
      </c>
      <c r="V1455" s="73">
        <v>62</v>
      </c>
      <c r="W1455" s="69" t="s">
        <v>1547</v>
      </c>
      <c r="X1455" s="69"/>
      <c r="Y1455" s="70"/>
      <c r="Z1455" s="69">
        <v>0</v>
      </c>
      <c r="AA1455" s="69" t="s">
        <v>989</v>
      </c>
      <c r="AB1455" s="69" t="s">
        <v>1144</v>
      </c>
      <c r="AC1455" s="69"/>
    </row>
    <row r="1456" spans="1:29" x14ac:dyDescent="0.25">
      <c r="A1456" s="71" t="s">
        <v>193</v>
      </c>
      <c r="B1456" s="71"/>
      <c r="C1456" s="71"/>
      <c r="D1456" s="71"/>
      <c r="E1456" s="71"/>
      <c r="F1456" s="71"/>
      <c r="G1456" s="71"/>
      <c r="H1456" s="71"/>
      <c r="I1456" s="71"/>
      <c r="J1456" s="72">
        <v>142.5</v>
      </c>
      <c r="K1456" s="71"/>
      <c r="L1456" s="71"/>
      <c r="M1456" s="72">
        <v>142.5</v>
      </c>
      <c r="N1456" s="72">
        <v>0</v>
      </c>
      <c r="O1456" s="71"/>
      <c r="P1456" s="71"/>
      <c r="Q1456" s="71"/>
      <c r="R1456" s="71"/>
      <c r="S1456" s="72">
        <v>142.5</v>
      </c>
      <c r="T1456" s="72">
        <v>142.5</v>
      </c>
      <c r="U1456" s="71"/>
      <c r="V1456" s="71"/>
      <c r="W1456" s="71"/>
      <c r="X1456" s="72">
        <v>0</v>
      </c>
      <c r="Y1456" s="72">
        <v>0</v>
      </c>
      <c r="Z1456" s="72">
        <v>142.5</v>
      </c>
      <c r="AA1456" s="69"/>
      <c r="AB1456" s="69"/>
      <c r="AC1456" s="69"/>
    </row>
    <row r="1457" spans="1:29" ht="30" x14ac:dyDescent="0.25">
      <c r="A1457" s="68" t="s">
        <v>4245</v>
      </c>
      <c r="B1457" s="69" t="s">
        <v>2323</v>
      </c>
      <c r="C1457" s="69" t="s">
        <v>4246</v>
      </c>
      <c r="D1457" s="69" t="s">
        <v>4056</v>
      </c>
      <c r="E1457" s="69" t="s">
        <v>4248</v>
      </c>
      <c r="F1457" s="69" t="s">
        <v>1299</v>
      </c>
      <c r="G1457" s="69" t="s">
        <v>1741</v>
      </c>
      <c r="H1457" s="69" t="s">
        <v>1785</v>
      </c>
      <c r="I1457" s="69" t="s">
        <v>962</v>
      </c>
      <c r="J1457" s="70">
        <v>476.9</v>
      </c>
      <c r="K1457" s="69" t="s">
        <v>4057</v>
      </c>
      <c r="L1457" s="69" t="s">
        <v>4247</v>
      </c>
      <c r="M1457" s="70">
        <v>476.9</v>
      </c>
      <c r="N1457" s="69"/>
      <c r="O1457" s="69"/>
      <c r="P1457" s="69" t="s">
        <v>1276</v>
      </c>
      <c r="Q1457" s="69" t="s">
        <v>2298</v>
      </c>
      <c r="R1457" s="69"/>
      <c r="S1457" s="70">
        <v>476.9</v>
      </c>
      <c r="T1457" s="70"/>
      <c r="U1457" s="69"/>
      <c r="V1457" s="69"/>
      <c r="W1457" s="69"/>
      <c r="X1457" s="69"/>
      <c r="Y1457" s="70"/>
      <c r="Z1457" s="69">
        <v>0</v>
      </c>
      <c r="AA1457" s="69" t="s">
        <v>989</v>
      </c>
      <c r="AB1457" s="69" t="s">
        <v>1144</v>
      </c>
      <c r="AC1457" s="69"/>
    </row>
    <row r="1458" spans="1:29" x14ac:dyDescent="0.25">
      <c r="A1458" s="71" t="s">
        <v>193</v>
      </c>
      <c r="B1458" s="71"/>
      <c r="C1458" s="71"/>
      <c r="D1458" s="71"/>
      <c r="E1458" s="71"/>
      <c r="F1458" s="71"/>
      <c r="G1458" s="71"/>
      <c r="H1458" s="71"/>
      <c r="I1458" s="71"/>
      <c r="J1458" s="72">
        <v>476.9</v>
      </c>
      <c r="K1458" s="71"/>
      <c r="L1458" s="71"/>
      <c r="M1458" s="72">
        <v>476.9</v>
      </c>
      <c r="N1458" s="72">
        <v>0</v>
      </c>
      <c r="O1458" s="71"/>
      <c r="P1458" s="71"/>
      <c r="Q1458" s="71"/>
      <c r="R1458" s="71"/>
      <c r="S1458" s="72">
        <v>476.9</v>
      </c>
      <c r="T1458" s="72">
        <v>0</v>
      </c>
      <c r="U1458" s="71"/>
      <c r="V1458" s="71"/>
      <c r="W1458" s="71"/>
      <c r="X1458" s="72">
        <v>476.9</v>
      </c>
      <c r="Y1458" s="72">
        <v>0</v>
      </c>
      <c r="Z1458" s="72">
        <v>0</v>
      </c>
      <c r="AA1458" s="69"/>
      <c r="AB1458" s="69"/>
      <c r="AC1458" s="69"/>
    </row>
    <row r="1459" spans="1:29" ht="30" x14ac:dyDescent="0.25">
      <c r="A1459" s="68" t="s">
        <v>4249</v>
      </c>
      <c r="B1459" s="69" t="s">
        <v>4211</v>
      </c>
      <c r="C1459" s="69" t="s">
        <v>4250</v>
      </c>
      <c r="D1459" s="69" t="s">
        <v>4056</v>
      </c>
      <c r="E1459" s="69" t="s">
        <v>4253</v>
      </c>
      <c r="F1459" s="69" t="s">
        <v>1299</v>
      </c>
      <c r="G1459" s="69" t="s">
        <v>1097</v>
      </c>
      <c r="H1459" s="69" t="s">
        <v>4251</v>
      </c>
      <c r="I1459" s="69" t="s">
        <v>962</v>
      </c>
      <c r="J1459" s="70">
        <v>6540</v>
      </c>
      <c r="K1459" s="69" t="s">
        <v>4057</v>
      </c>
      <c r="L1459" s="69" t="s">
        <v>4252</v>
      </c>
      <c r="M1459" s="70">
        <v>6540</v>
      </c>
      <c r="N1459" s="69"/>
      <c r="O1459" s="69"/>
      <c r="P1459" s="69" t="s">
        <v>1394</v>
      </c>
      <c r="Q1459" s="69" t="s">
        <v>3173</v>
      </c>
      <c r="R1459" s="69"/>
      <c r="S1459" s="70">
        <v>6540</v>
      </c>
      <c r="T1459" s="70"/>
      <c r="U1459" s="69"/>
      <c r="V1459" s="69"/>
      <c r="W1459" s="69"/>
      <c r="X1459" s="69"/>
      <c r="Y1459" s="70"/>
      <c r="Z1459" s="69">
        <v>0</v>
      </c>
      <c r="AA1459" s="69" t="s">
        <v>989</v>
      </c>
      <c r="AB1459" s="69" t="s">
        <v>1144</v>
      </c>
      <c r="AC1459" s="69"/>
    </row>
    <row r="1460" spans="1:29" x14ac:dyDescent="0.25">
      <c r="A1460" s="71" t="s">
        <v>193</v>
      </c>
      <c r="B1460" s="71"/>
      <c r="C1460" s="71"/>
      <c r="D1460" s="71"/>
      <c r="E1460" s="71"/>
      <c r="F1460" s="71"/>
      <c r="G1460" s="71"/>
      <c r="H1460" s="71"/>
      <c r="I1460" s="71"/>
      <c r="J1460" s="72">
        <v>6540</v>
      </c>
      <c r="K1460" s="71"/>
      <c r="L1460" s="71"/>
      <c r="M1460" s="72">
        <v>6540</v>
      </c>
      <c r="N1460" s="72">
        <v>0</v>
      </c>
      <c r="O1460" s="71"/>
      <c r="P1460" s="71"/>
      <c r="Q1460" s="71"/>
      <c r="R1460" s="71"/>
      <c r="S1460" s="72">
        <v>6540</v>
      </c>
      <c r="T1460" s="72">
        <v>0</v>
      </c>
      <c r="U1460" s="71"/>
      <c r="V1460" s="71"/>
      <c r="W1460" s="71"/>
      <c r="X1460" s="72">
        <v>6540</v>
      </c>
      <c r="Y1460" s="72">
        <v>0</v>
      </c>
      <c r="Z1460" s="72">
        <v>0</v>
      </c>
      <c r="AA1460" s="69"/>
      <c r="AB1460" s="69"/>
      <c r="AC1460" s="69"/>
    </row>
    <row r="1461" spans="1:29" ht="30" x14ac:dyDescent="0.25">
      <c r="A1461" s="68" t="s">
        <v>4254</v>
      </c>
      <c r="B1461" s="69" t="s">
        <v>1213</v>
      </c>
      <c r="C1461" s="69" t="s">
        <v>4255</v>
      </c>
      <c r="D1461" s="69" t="s">
        <v>4056</v>
      </c>
      <c r="E1461" s="69" t="s">
        <v>4257</v>
      </c>
      <c r="F1461" s="69" t="s">
        <v>1216</v>
      </c>
      <c r="G1461" s="69" t="s">
        <v>1709</v>
      </c>
      <c r="H1461" s="69" t="s">
        <v>1814</v>
      </c>
      <c r="I1461" s="69" t="s">
        <v>962</v>
      </c>
      <c r="J1461" s="70">
        <v>9554.42</v>
      </c>
      <c r="K1461" s="69" t="s">
        <v>4057</v>
      </c>
      <c r="L1461" s="69" t="s">
        <v>4256</v>
      </c>
      <c r="M1461" s="70">
        <v>9554.42</v>
      </c>
      <c r="N1461" s="69"/>
      <c r="O1461" s="69"/>
      <c r="P1461" s="69" t="s">
        <v>1607</v>
      </c>
      <c r="Q1461" s="69"/>
      <c r="R1461" s="69"/>
      <c r="S1461" s="70">
        <v>9554.42</v>
      </c>
      <c r="T1461" s="70"/>
      <c r="U1461" s="69"/>
      <c r="V1461" s="69"/>
      <c r="W1461" s="69"/>
      <c r="X1461" s="69"/>
      <c r="Y1461" s="70"/>
      <c r="Z1461" s="69">
        <v>0</v>
      </c>
      <c r="AA1461" s="69" t="s">
        <v>989</v>
      </c>
      <c r="AB1461" s="69" t="s">
        <v>1144</v>
      </c>
      <c r="AC1461" s="69"/>
    </row>
    <row r="1462" spans="1:29" x14ac:dyDescent="0.25">
      <c r="A1462" s="71" t="s">
        <v>193</v>
      </c>
      <c r="B1462" s="71"/>
      <c r="C1462" s="71"/>
      <c r="D1462" s="71"/>
      <c r="E1462" s="71"/>
      <c r="F1462" s="71"/>
      <c r="G1462" s="71"/>
      <c r="H1462" s="71"/>
      <c r="I1462" s="71"/>
      <c r="J1462" s="72">
        <v>9554.42</v>
      </c>
      <c r="K1462" s="71"/>
      <c r="L1462" s="71"/>
      <c r="M1462" s="72">
        <v>9554.42</v>
      </c>
      <c r="N1462" s="72">
        <v>0</v>
      </c>
      <c r="O1462" s="71"/>
      <c r="P1462" s="71"/>
      <c r="Q1462" s="71"/>
      <c r="R1462" s="71"/>
      <c r="S1462" s="72">
        <v>9554.42</v>
      </c>
      <c r="T1462" s="72">
        <v>0</v>
      </c>
      <c r="U1462" s="71"/>
      <c r="V1462" s="71"/>
      <c r="W1462" s="71"/>
      <c r="X1462" s="72">
        <v>9554.42</v>
      </c>
      <c r="Y1462" s="72">
        <v>0</v>
      </c>
      <c r="Z1462" s="72">
        <v>0</v>
      </c>
      <c r="AA1462" s="69"/>
      <c r="AB1462" s="69"/>
      <c r="AC1462" s="69"/>
    </row>
    <row r="1463" spans="1:29" ht="30" x14ac:dyDescent="0.25">
      <c r="A1463" s="68" t="s">
        <v>4258</v>
      </c>
      <c r="B1463" s="69" t="s">
        <v>4259</v>
      </c>
      <c r="C1463" s="69" t="s">
        <v>4260</v>
      </c>
      <c r="D1463" s="69" t="s">
        <v>4056</v>
      </c>
      <c r="E1463" s="69" t="s">
        <v>4262</v>
      </c>
      <c r="F1463" s="69" t="s">
        <v>2348</v>
      </c>
      <c r="G1463" s="69" t="s">
        <v>1111</v>
      </c>
      <c r="H1463" s="69" t="s">
        <v>3194</v>
      </c>
      <c r="I1463" s="69" t="s">
        <v>962</v>
      </c>
      <c r="J1463" s="70">
        <v>581.33000000000004</v>
      </c>
      <c r="K1463" s="69" t="s">
        <v>4057</v>
      </c>
      <c r="L1463" s="69" t="s">
        <v>4261</v>
      </c>
      <c r="M1463" s="70">
        <v>581.33000000000004</v>
      </c>
      <c r="N1463" s="69"/>
      <c r="O1463" s="69"/>
      <c r="P1463" s="69" t="s">
        <v>1217</v>
      </c>
      <c r="Q1463" s="69" t="s">
        <v>2189</v>
      </c>
      <c r="R1463" s="69"/>
      <c r="S1463" s="70">
        <v>581.33000000000004</v>
      </c>
      <c r="T1463" s="70"/>
      <c r="U1463" s="69"/>
      <c r="V1463" s="69"/>
      <c r="W1463" s="69"/>
      <c r="X1463" s="69"/>
      <c r="Y1463" s="70"/>
      <c r="Z1463" s="69">
        <v>0</v>
      </c>
      <c r="AA1463" s="69" t="s">
        <v>989</v>
      </c>
      <c r="AB1463" s="69" t="s">
        <v>1144</v>
      </c>
      <c r="AC1463" s="69"/>
    </row>
    <row r="1464" spans="1:29" x14ac:dyDescent="0.25">
      <c r="A1464" s="71" t="s">
        <v>193</v>
      </c>
      <c r="B1464" s="71"/>
      <c r="C1464" s="71"/>
      <c r="D1464" s="71"/>
      <c r="E1464" s="71"/>
      <c r="F1464" s="71"/>
      <c r="G1464" s="71"/>
      <c r="H1464" s="71"/>
      <c r="I1464" s="71"/>
      <c r="J1464" s="72">
        <v>581.33000000000004</v>
      </c>
      <c r="K1464" s="71"/>
      <c r="L1464" s="71"/>
      <c r="M1464" s="72">
        <v>581.33000000000004</v>
      </c>
      <c r="N1464" s="72">
        <v>0</v>
      </c>
      <c r="O1464" s="71"/>
      <c r="P1464" s="71"/>
      <c r="Q1464" s="71"/>
      <c r="R1464" s="71"/>
      <c r="S1464" s="72">
        <v>581.33000000000004</v>
      </c>
      <c r="T1464" s="72">
        <v>0</v>
      </c>
      <c r="U1464" s="71"/>
      <c r="V1464" s="71"/>
      <c r="W1464" s="71"/>
      <c r="X1464" s="72">
        <v>581.33000000000004</v>
      </c>
      <c r="Y1464" s="72">
        <v>0</v>
      </c>
      <c r="Z1464" s="72">
        <v>0</v>
      </c>
      <c r="AA1464" s="69"/>
      <c r="AB1464" s="69"/>
      <c r="AC1464" s="69"/>
    </row>
    <row r="1465" spans="1:29" ht="30" x14ac:dyDescent="0.25">
      <c r="A1465" s="68" t="s">
        <v>4263</v>
      </c>
      <c r="B1465" s="69" t="s">
        <v>1213</v>
      </c>
      <c r="C1465" s="69" t="s">
        <v>4264</v>
      </c>
      <c r="D1465" s="69" t="s">
        <v>4056</v>
      </c>
      <c r="E1465" s="69" t="s">
        <v>4266</v>
      </c>
      <c r="F1465" s="69"/>
      <c r="G1465" s="69" t="s">
        <v>3002</v>
      </c>
      <c r="H1465" s="69" t="s">
        <v>2337</v>
      </c>
      <c r="I1465" s="69" t="s">
        <v>962</v>
      </c>
      <c r="J1465" s="70">
        <v>50964.82</v>
      </c>
      <c r="K1465" s="69" t="s">
        <v>4057</v>
      </c>
      <c r="L1465" s="69" t="s">
        <v>4265</v>
      </c>
      <c r="M1465" s="70">
        <v>17020.439999999999</v>
      </c>
      <c r="N1465" s="69"/>
      <c r="O1465" s="69"/>
      <c r="P1465" s="69" t="s">
        <v>1804</v>
      </c>
      <c r="Q1465" s="69"/>
      <c r="R1465" s="69"/>
      <c r="S1465" s="70">
        <v>17020.439999999999</v>
      </c>
      <c r="T1465" s="70"/>
      <c r="U1465" s="69"/>
      <c r="V1465" s="69"/>
      <c r="W1465" s="69"/>
      <c r="X1465" s="69"/>
      <c r="Y1465" s="70"/>
      <c r="Z1465" s="69">
        <v>0</v>
      </c>
      <c r="AA1465" s="69" t="s">
        <v>989</v>
      </c>
      <c r="AB1465" s="69" t="s">
        <v>1144</v>
      </c>
      <c r="AC1465" s="69"/>
    </row>
    <row r="1466" spans="1:29" x14ac:dyDescent="0.25">
      <c r="A1466" s="69"/>
      <c r="B1466" s="69"/>
      <c r="C1466" s="69"/>
      <c r="D1466" s="69"/>
      <c r="E1466" s="69" t="s">
        <v>4268</v>
      </c>
      <c r="F1466" s="69"/>
      <c r="G1466" s="69"/>
      <c r="H1466" s="69"/>
      <c r="I1466" s="69"/>
      <c r="J1466" s="69"/>
      <c r="K1466" s="69"/>
      <c r="L1466" s="69" t="s">
        <v>4267</v>
      </c>
      <c r="M1466" s="70">
        <v>33944.379999999997</v>
      </c>
      <c r="N1466" s="69"/>
      <c r="O1466" s="69"/>
      <c r="P1466" s="69" t="s">
        <v>3099</v>
      </c>
      <c r="Q1466" s="69" t="s">
        <v>4269</v>
      </c>
      <c r="R1466" s="69"/>
      <c r="S1466" s="70">
        <v>33944.379999999997</v>
      </c>
      <c r="T1466" s="70"/>
      <c r="U1466" s="69"/>
      <c r="V1466" s="69"/>
      <c r="W1466" s="69"/>
      <c r="X1466" s="69"/>
      <c r="Y1466" s="70"/>
      <c r="Z1466" s="69">
        <v>0</v>
      </c>
      <c r="AA1466" s="69"/>
      <c r="AB1466" s="69" t="s">
        <v>1144</v>
      </c>
      <c r="AC1466" s="69"/>
    </row>
    <row r="1467" spans="1:29" x14ac:dyDescent="0.25">
      <c r="A1467" s="71" t="s">
        <v>193</v>
      </c>
      <c r="B1467" s="71"/>
      <c r="C1467" s="71"/>
      <c r="D1467" s="71"/>
      <c r="E1467" s="71"/>
      <c r="F1467" s="71"/>
      <c r="G1467" s="71"/>
      <c r="H1467" s="71"/>
      <c r="I1467" s="71"/>
      <c r="J1467" s="72">
        <v>50964.82</v>
      </c>
      <c r="K1467" s="71"/>
      <c r="L1467" s="71"/>
      <c r="M1467" s="72">
        <v>50964.819999999992</v>
      </c>
      <c r="N1467" s="72">
        <v>7.2759576141834259E-12</v>
      </c>
      <c r="O1467" s="71"/>
      <c r="P1467" s="71"/>
      <c r="Q1467" s="71"/>
      <c r="R1467" s="71"/>
      <c r="S1467" s="72">
        <v>50964.819999999992</v>
      </c>
      <c r="T1467" s="72">
        <v>0</v>
      </c>
      <c r="U1467" s="71"/>
      <c r="V1467" s="71"/>
      <c r="W1467" s="71"/>
      <c r="X1467" s="72">
        <v>50964.819999999992</v>
      </c>
      <c r="Y1467" s="72">
        <v>0</v>
      </c>
      <c r="Z1467" s="72">
        <v>0</v>
      </c>
      <c r="AA1467" s="69"/>
      <c r="AB1467" s="69"/>
      <c r="AC1467" s="69"/>
    </row>
    <row r="1468" spans="1:29" ht="30" x14ac:dyDescent="0.25">
      <c r="A1468" s="68" t="s">
        <v>4270</v>
      </c>
      <c r="B1468" s="69" t="s">
        <v>4271</v>
      </c>
      <c r="C1468" s="69" t="s">
        <v>4272</v>
      </c>
      <c r="D1468" s="69" t="s">
        <v>4056</v>
      </c>
      <c r="E1468" s="69" t="s">
        <v>4274</v>
      </c>
      <c r="F1468" s="69" t="s">
        <v>1216</v>
      </c>
      <c r="G1468" s="69" t="s">
        <v>2137</v>
      </c>
      <c r="H1468" s="69" t="s">
        <v>4251</v>
      </c>
      <c r="I1468" s="69" t="s">
        <v>962</v>
      </c>
      <c r="J1468" s="70">
        <v>22586.48</v>
      </c>
      <c r="K1468" s="69" t="s">
        <v>4057</v>
      </c>
      <c r="L1468" s="69" t="s">
        <v>4273</v>
      </c>
      <c r="M1468" s="70">
        <v>242.8</v>
      </c>
      <c r="N1468" s="69"/>
      <c r="O1468" s="69"/>
      <c r="P1468" s="69" t="s">
        <v>1106</v>
      </c>
      <c r="Q1468" s="69"/>
      <c r="R1468" s="69"/>
      <c r="S1468" s="70">
        <v>242.8</v>
      </c>
      <c r="T1468" s="70"/>
      <c r="U1468" s="69"/>
      <c r="V1468" s="69"/>
      <c r="W1468" s="69"/>
      <c r="X1468" s="69"/>
      <c r="Y1468" s="70"/>
      <c r="Z1468" s="69">
        <v>0</v>
      </c>
      <c r="AA1468" s="69" t="s">
        <v>989</v>
      </c>
      <c r="AB1468" s="69" t="s">
        <v>1144</v>
      </c>
      <c r="AC1468" s="69"/>
    </row>
    <row r="1469" spans="1:29" x14ac:dyDescent="0.25">
      <c r="A1469" s="69"/>
      <c r="B1469" s="69"/>
      <c r="C1469" s="69"/>
      <c r="D1469" s="69"/>
      <c r="E1469" s="69" t="s">
        <v>4276</v>
      </c>
      <c r="F1469" s="69"/>
      <c r="G1469" s="69"/>
      <c r="H1469" s="69"/>
      <c r="I1469" s="69"/>
      <c r="J1469" s="69"/>
      <c r="K1469" s="69"/>
      <c r="L1469" s="69" t="s">
        <v>4275</v>
      </c>
      <c r="M1469" s="70">
        <v>22343.68</v>
      </c>
      <c r="N1469" s="69"/>
      <c r="O1469" s="69"/>
      <c r="P1469" s="69" t="s">
        <v>1624</v>
      </c>
      <c r="Q1469" s="69" t="s">
        <v>4251</v>
      </c>
      <c r="R1469" s="69"/>
      <c r="S1469" s="70">
        <v>22343.68</v>
      </c>
      <c r="T1469" s="70"/>
      <c r="U1469" s="69"/>
      <c r="V1469" s="69"/>
      <c r="W1469" s="69"/>
      <c r="X1469" s="69"/>
      <c r="Y1469" s="70"/>
      <c r="Z1469" s="69">
        <v>0</v>
      </c>
      <c r="AA1469" s="69"/>
      <c r="AB1469" s="69" t="s">
        <v>1144</v>
      </c>
      <c r="AC1469" s="69"/>
    </row>
    <row r="1470" spans="1:29" x14ac:dyDescent="0.25">
      <c r="A1470" s="71" t="s">
        <v>193</v>
      </c>
      <c r="B1470" s="71"/>
      <c r="C1470" s="71"/>
      <c r="D1470" s="71"/>
      <c r="E1470" s="71"/>
      <c r="F1470" s="71"/>
      <c r="G1470" s="71"/>
      <c r="H1470" s="71"/>
      <c r="I1470" s="71"/>
      <c r="J1470" s="72">
        <v>22586.48</v>
      </c>
      <c r="K1470" s="71"/>
      <c r="L1470" s="71"/>
      <c r="M1470" s="72">
        <v>22586.48</v>
      </c>
      <c r="N1470" s="72">
        <v>0</v>
      </c>
      <c r="O1470" s="71"/>
      <c r="P1470" s="71"/>
      <c r="Q1470" s="71"/>
      <c r="R1470" s="71"/>
      <c r="S1470" s="72">
        <v>22586.48</v>
      </c>
      <c r="T1470" s="72">
        <v>0</v>
      </c>
      <c r="U1470" s="71"/>
      <c r="V1470" s="71"/>
      <c r="W1470" s="71"/>
      <c r="X1470" s="72">
        <v>22586.48</v>
      </c>
      <c r="Y1470" s="72">
        <v>0</v>
      </c>
      <c r="Z1470" s="72">
        <v>0</v>
      </c>
      <c r="AA1470" s="69"/>
      <c r="AB1470" s="69"/>
      <c r="AC1470" s="69"/>
    </row>
    <row r="1471" spans="1:29" ht="30" x14ac:dyDescent="0.25">
      <c r="A1471" s="68" t="s">
        <v>4277</v>
      </c>
      <c r="B1471" s="69" t="s">
        <v>1757</v>
      </c>
      <c r="C1471" s="69" t="s">
        <v>4278</v>
      </c>
      <c r="D1471" s="69" t="s">
        <v>4056</v>
      </c>
      <c r="E1471" s="69"/>
      <c r="F1471" s="69" t="s">
        <v>1760</v>
      </c>
      <c r="G1471" s="69" t="s">
        <v>1394</v>
      </c>
      <c r="H1471" s="69" t="s">
        <v>2219</v>
      </c>
      <c r="I1471" s="69" t="s">
        <v>962</v>
      </c>
      <c r="J1471" s="70">
        <v>10388.379999999999</v>
      </c>
      <c r="K1471" s="69" t="s">
        <v>4057</v>
      </c>
      <c r="L1471" s="69" t="s">
        <v>4279</v>
      </c>
      <c r="M1471" s="70">
        <v>10388.379999999999</v>
      </c>
      <c r="N1471" s="69"/>
      <c r="O1471" s="69"/>
      <c r="P1471" s="69"/>
      <c r="Q1471" s="69"/>
      <c r="R1471" s="69"/>
      <c r="S1471" s="69"/>
      <c r="T1471" s="70"/>
      <c r="U1471" s="69"/>
      <c r="V1471" s="69"/>
      <c r="W1471" s="69"/>
      <c r="X1471" s="69"/>
      <c r="Y1471" s="70"/>
      <c r="Z1471" s="69">
        <v>0</v>
      </c>
      <c r="AA1471" s="69" t="s">
        <v>989</v>
      </c>
      <c r="AB1471" s="69" t="s">
        <v>1144</v>
      </c>
      <c r="AC1471" s="69"/>
    </row>
    <row r="1472" spans="1:29" x14ac:dyDescent="0.25">
      <c r="A1472" s="71" t="s">
        <v>193</v>
      </c>
      <c r="B1472" s="71"/>
      <c r="C1472" s="71"/>
      <c r="D1472" s="71"/>
      <c r="E1472" s="71"/>
      <c r="F1472" s="71"/>
      <c r="G1472" s="71"/>
      <c r="H1472" s="71"/>
      <c r="I1472" s="71"/>
      <c r="J1472" s="72">
        <v>10388.379999999999</v>
      </c>
      <c r="K1472" s="71"/>
      <c r="L1472" s="71"/>
      <c r="M1472" s="72">
        <v>10388.379999999999</v>
      </c>
      <c r="N1472" s="72">
        <v>0</v>
      </c>
      <c r="O1472" s="71"/>
      <c r="P1472" s="71"/>
      <c r="Q1472" s="71"/>
      <c r="R1472" s="71"/>
      <c r="S1472" s="72">
        <v>0</v>
      </c>
      <c r="T1472" s="72">
        <v>0</v>
      </c>
      <c r="U1472" s="71"/>
      <c r="V1472" s="71"/>
      <c r="W1472" s="71"/>
      <c r="X1472" s="72">
        <v>0</v>
      </c>
      <c r="Y1472" s="72">
        <v>0</v>
      </c>
      <c r="Z1472" s="72">
        <v>0</v>
      </c>
      <c r="AA1472" s="69"/>
      <c r="AB1472" s="69"/>
      <c r="AC1472" s="69"/>
    </row>
    <row r="1473" spans="1:29" ht="30" x14ac:dyDescent="0.25">
      <c r="A1473" s="68" t="s">
        <v>4280</v>
      </c>
      <c r="B1473" s="69" t="s">
        <v>2485</v>
      </c>
      <c r="C1473" s="69" t="s">
        <v>4281</v>
      </c>
      <c r="D1473" s="69" t="s">
        <v>4056</v>
      </c>
      <c r="E1473" s="69"/>
      <c r="F1473" s="69" t="s">
        <v>1821</v>
      </c>
      <c r="G1473" s="69" t="s">
        <v>2136</v>
      </c>
      <c r="H1473" s="69" t="s">
        <v>3238</v>
      </c>
      <c r="I1473" s="69" t="s">
        <v>962</v>
      </c>
      <c r="J1473" s="70">
        <v>3701.71</v>
      </c>
      <c r="K1473" s="69" t="s">
        <v>4057</v>
      </c>
      <c r="L1473" s="69" t="s">
        <v>4282</v>
      </c>
      <c r="M1473" s="70">
        <v>3701.71</v>
      </c>
      <c r="N1473" s="69"/>
      <c r="O1473" s="69"/>
      <c r="P1473" s="69"/>
      <c r="Q1473" s="69"/>
      <c r="R1473" s="69"/>
      <c r="S1473" s="69"/>
      <c r="T1473" s="70"/>
      <c r="U1473" s="69"/>
      <c r="V1473" s="69"/>
      <c r="W1473" s="69"/>
      <c r="X1473" s="69"/>
      <c r="Y1473" s="70"/>
      <c r="Z1473" s="69">
        <v>0</v>
      </c>
      <c r="AA1473" s="69" t="s">
        <v>989</v>
      </c>
      <c r="AB1473" s="69" t="s">
        <v>1144</v>
      </c>
      <c r="AC1473" s="69"/>
    </row>
    <row r="1474" spans="1:29" x14ac:dyDescent="0.25">
      <c r="A1474" s="71" t="s">
        <v>193</v>
      </c>
      <c r="B1474" s="71"/>
      <c r="C1474" s="71"/>
      <c r="D1474" s="71"/>
      <c r="E1474" s="71"/>
      <c r="F1474" s="71"/>
      <c r="G1474" s="71"/>
      <c r="H1474" s="71"/>
      <c r="I1474" s="71"/>
      <c r="J1474" s="72">
        <v>3701.71</v>
      </c>
      <c r="K1474" s="71"/>
      <c r="L1474" s="71"/>
      <c r="M1474" s="72">
        <v>3701.71</v>
      </c>
      <c r="N1474" s="72">
        <v>0</v>
      </c>
      <c r="O1474" s="71"/>
      <c r="P1474" s="71"/>
      <c r="Q1474" s="71"/>
      <c r="R1474" s="71"/>
      <c r="S1474" s="72">
        <v>0</v>
      </c>
      <c r="T1474" s="72">
        <v>0</v>
      </c>
      <c r="U1474" s="71"/>
      <c r="V1474" s="71"/>
      <c r="W1474" s="71"/>
      <c r="X1474" s="72">
        <v>0</v>
      </c>
      <c r="Y1474" s="72">
        <v>0</v>
      </c>
      <c r="Z1474" s="72">
        <v>0</v>
      </c>
      <c r="AA1474" s="69"/>
      <c r="AB1474" s="69"/>
      <c r="AC1474" s="69"/>
    </row>
    <row r="1475" spans="1:29" ht="30" x14ac:dyDescent="0.25">
      <c r="A1475" s="68" t="s">
        <v>4283</v>
      </c>
      <c r="B1475" s="69" t="s">
        <v>4284</v>
      </c>
      <c r="C1475" s="69" t="s">
        <v>4285</v>
      </c>
      <c r="D1475" s="69" t="s">
        <v>4056</v>
      </c>
      <c r="E1475" s="69" t="s">
        <v>4287</v>
      </c>
      <c r="F1475" s="69" t="s">
        <v>1722</v>
      </c>
      <c r="G1475" s="69" t="s">
        <v>1217</v>
      </c>
      <c r="H1475" s="69" t="s">
        <v>3238</v>
      </c>
      <c r="I1475" s="69" t="s">
        <v>962</v>
      </c>
      <c r="J1475" s="70">
        <v>658.52</v>
      </c>
      <c r="K1475" s="69" t="s">
        <v>4057</v>
      </c>
      <c r="L1475" s="69" t="s">
        <v>4286</v>
      </c>
      <c r="M1475" s="70">
        <v>658.52</v>
      </c>
      <c r="N1475" s="69"/>
      <c r="O1475" s="69"/>
      <c r="P1475" s="69" t="s">
        <v>1106</v>
      </c>
      <c r="Q1475" s="69"/>
      <c r="R1475" s="69"/>
      <c r="S1475" s="70">
        <v>658.52</v>
      </c>
      <c r="T1475" s="70"/>
      <c r="U1475" s="69"/>
      <c r="V1475" s="69"/>
      <c r="W1475" s="69"/>
      <c r="X1475" s="69"/>
      <c r="Y1475" s="70"/>
      <c r="Z1475" s="69">
        <v>0</v>
      </c>
      <c r="AA1475" s="69" t="s">
        <v>989</v>
      </c>
      <c r="AB1475" s="69" t="s">
        <v>1144</v>
      </c>
      <c r="AC1475" s="69"/>
    </row>
    <row r="1476" spans="1:29" x14ac:dyDescent="0.25">
      <c r="A1476" s="71" t="s">
        <v>193</v>
      </c>
      <c r="B1476" s="71"/>
      <c r="C1476" s="71"/>
      <c r="D1476" s="71"/>
      <c r="E1476" s="71"/>
      <c r="F1476" s="71"/>
      <c r="G1476" s="71"/>
      <c r="H1476" s="71"/>
      <c r="I1476" s="71"/>
      <c r="J1476" s="72">
        <v>658.52</v>
      </c>
      <c r="K1476" s="71"/>
      <c r="L1476" s="71"/>
      <c r="M1476" s="72">
        <v>658.52</v>
      </c>
      <c r="N1476" s="72">
        <v>0</v>
      </c>
      <c r="O1476" s="71"/>
      <c r="P1476" s="71"/>
      <c r="Q1476" s="71"/>
      <c r="R1476" s="71"/>
      <c r="S1476" s="72">
        <v>658.52</v>
      </c>
      <c r="T1476" s="72">
        <v>0</v>
      </c>
      <c r="U1476" s="71"/>
      <c r="V1476" s="71"/>
      <c r="W1476" s="71"/>
      <c r="X1476" s="72">
        <v>658.52</v>
      </c>
      <c r="Y1476" s="72">
        <v>0</v>
      </c>
      <c r="Z1476" s="72">
        <v>0</v>
      </c>
      <c r="AA1476" s="69"/>
      <c r="AB1476" s="69"/>
      <c r="AC1476" s="69"/>
    </row>
    <row r="1477" spans="1:29" ht="30" x14ac:dyDescent="0.25">
      <c r="A1477" s="68" t="s">
        <v>4288</v>
      </c>
      <c r="B1477" s="69" t="s">
        <v>4289</v>
      </c>
      <c r="C1477" s="69" t="s">
        <v>4290</v>
      </c>
      <c r="D1477" s="69" t="s">
        <v>4056</v>
      </c>
      <c r="E1477" s="69"/>
      <c r="F1477" s="69" t="s">
        <v>1727</v>
      </c>
      <c r="G1477" s="69" t="s">
        <v>1217</v>
      </c>
      <c r="H1477" s="69" t="s">
        <v>3238</v>
      </c>
      <c r="I1477" s="69" t="s">
        <v>962</v>
      </c>
      <c r="J1477" s="70">
        <v>331.42</v>
      </c>
      <c r="K1477" s="69" t="s">
        <v>4057</v>
      </c>
      <c r="L1477" s="69" t="s">
        <v>4291</v>
      </c>
      <c r="M1477" s="70">
        <v>331.42</v>
      </c>
      <c r="N1477" s="69"/>
      <c r="O1477" s="69"/>
      <c r="P1477" s="69"/>
      <c r="Q1477" s="69"/>
      <c r="R1477" s="69"/>
      <c r="S1477" s="69"/>
      <c r="T1477" s="70"/>
      <c r="U1477" s="69"/>
      <c r="V1477" s="69"/>
      <c r="W1477" s="69"/>
      <c r="X1477" s="69"/>
      <c r="Y1477" s="70"/>
      <c r="Z1477" s="69">
        <v>0</v>
      </c>
      <c r="AA1477" s="69" t="s">
        <v>989</v>
      </c>
      <c r="AB1477" s="69" t="s">
        <v>1144</v>
      </c>
      <c r="AC1477" s="69"/>
    </row>
    <row r="1478" spans="1:29" x14ac:dyDescent="0.25">
      <c r="A1478" s="71" t="s">
        <v>193</v>
      </c>
      <c r="B1478" s="71"/>
      <c r="C1478" s="71"/>
      <c r="D1478" s="71"/>
      <c r="E1478" s="71"/>
      <c r="F1478" s="71"/>
      <c r="G1478" s="71"/>
      <c r="H1478" s="71"/>
      <c r="I1478" s="71"/>
      <c r="J1478" s="72">
        <v>331.42</v>
      </c>
      <c r="K1478" s="71"/>
      <c r="L1478" s="71"/>
      <c r="M1478" s="72">
        <v>331.42</v>
      </c>
      <c r="N1478" s="72">
        <v>0</v>
      </c>
      <c r="O1478" s="71"/>
      <c r="P1478" s="71"/>
      <c r="Q1478" s="71"/>
      <c r="R1478" s="71"/>
      <c r="S1478" s="72">
        <v>0</v>
      </c>
      <c r="T1478" s="72">
        <v>0</v>
      </c>
      <c r="U1478" s="71"/>
      <c r="V1478" s="71"/>
      <c r="W1478" s="71"/>
      <c r="X1478" s="72">
        <v>0</v>
      </c>
      <c r="Y1478" s="72">
        <v>0</v>
      </c>
      <c r="Z1478" s="72">
        <v>0</v>
      </c>
      <c r="AA1478" s="69"/>
      <c r="AB1478" s="69"/>
      <c r="AC1478" s="69"/>
    </row>
    <row r="1479" spans="1:29" ht="30" x14ac:dyDescent="0.25">
      <c r="A1479" s="68" t="s">
        <v>4292</v>
      </c>
      <c r="B1479" s="69" t="s">
        <v>4293</v>
      </c>
      <c r="C1479" s="69" t="s">
        <v>4294</v>
      </c>
      <c r="D1479" s="69" t="s">
        <v>4056</v>
      </c>
      <c r="E1479" s="69" t="s">
        <v>4296</v>
      </c>
      <c r="F1479" s="69" t="s">
        <v>1216</v>
      </c>
      <c r="G1479" s="69" t="s">
        <v>2944</v>
      </c>
      <c r="H1479" s="69" t="s">
        <v>2669</v>
      </c>
      <c r="I1479" s="69" t="s">
        <v>962</v>
      </c>
      <c r="J1479" s="70">
        <v>15636.5</v>
      </c>
      <c r="K1479" s="69" t="s">
        <v>4057</v>
      </c>
      <c r="L1479" s="69" t="s">
        <v>4295</v>
      </c>
      <c r="M1479" s="70">
        <v>15636.5</v>
      </c>
      <c r="N1479" s="69"/>
      <c r="O1479" s="69"/>
      <c r="P1479" s="69" t="s">
        <v>2606</v>
      </c>
      <c r="Q1479" s="69" t="s">
        <v>3474</v>
      </c>
      <c r="R1479" s="69"/>
      <c r="S1479" s="70">
        <v>15636.5</v>
      </c>
      <c r="T1479" s="70"/>
      <c r="U1479" s="69"/>
      <c r="V1479" s="69"/>
      <c r="W1479" s="69"/>
      <c r="X1479" s="69"/>
      <c r="Y1479" s="70"/>
      <c r="Z1479" s="69">
        <v>0</v>
      </c>
      <c r="AA1479" s="69" t="s">
        <v>989</v>
      </c>
      <c r="AB1479" s="69" t="s">
        <v>1144</v>
      </c>
      <c r="AC1479" s="69"/>
    </row>
    <row r="1480" spans="1:29" x14ac:dyDescent="0.25">
      <c r="A1480" s="71" t="s">
        <v>193</v>
      </c>
      <c r="B1480" s="71"/>
      <c r="C1480" s="71"/>
      <c r="D1480" s="71"/>
      <c r="E1480" s="71"/>
      <c r="F1480" s="71"/>
      <c r="G1480" s="71"/>
      <c r="H1480" s="71"/>
      <c r="I1480" s="71"/>
      <c r="J1480" s="72">
        <v>15636.5</v>
      </c>
      <c r="K1480" s="71"/>
      <c r="L1480" s="71"/>
      <c r="M1480" s="72">
        <v>15636.5</v>
      </c>
      <c r="N1480" s="72">
        <v>0</v>
      </c>
      <c r="O1480" s="71"/>
      <c r="P1480" s="71"/>
      <c r="Q1480" s="71"/>
      <c r="R1480" s="71"/>
      <c r="S1480" s="72">
        <v>15636.5</v>
      </c>
      <c r="T1480" s="72">
        <v>0</v>
      </c>
      <c r="U1480" s="71"/>
      <c r="V1480" s="71"/>
      <c r="W1480" s="71"/>
      <c r="X1480" s="72">
        <v>15636.5</v>
      </c>
      <c r="Y1480" s="72">
        <v>0</v>
      </c>
      <c r="Z1480" s="72">
        <v>0</v>
      </c>
      <c r="AA1480" s="69"/>
      <c r="AB1480" s="69"/>
      <c r="AC1480" s="69"/>
    </row>
    <row r="1481" spans="1:29" ht="30" x14ac:dyDescent="0.25">
      <c r="A1481" s="68" t="s">
        <v>4297</v>
      </c>
      <c r="B1481" s="69" t="s">
        <v>2485</v>
      </c>
      <c r="C1481" s="69" t="s">
        <v>4298</v>
      </c>
      <c r="D1481" s="69" t="s">
        <v>4056</v>
      </c>
      <c r="E1481" s="69" t="s">
        <v>4300</v>
      </c>
      <c r="F1481" s="69" t="s">
        <v>1821</v>
      </c>
      <c r="G1481" s="69" t="s">
        <v>1729</v>
      </c>
      <c r="H1481" s="69" t="s">
        <v>2669</v>
      </c>
      <c r="I1481" s="69" t="s">
        <v>962</v>
      </c>
      <c r="J1481" s="70">
        <v>2799.02</v>
      </c>
      <c r="K1481" s="69" t="s">
        <v>4057</v>
      </c>
      <c r="L1481" s="69" t="s">
        <v>4299</v>
      </c>
      <c r="M1481" s="70">
        <v>1167.77</v>
      </c>
      <c r="N1481" s="69"/>
      <c r="O1481" s="69"/>
      <c r="P1481" s="69" t="s">
        <v>3099</v>
      </c>
      <c r="Q1481" s="69" t="s">
        <v>2301</v>
      </c>
      <c r="R1481" s="69"/>
      <c r="S1481" s="70">
        <v>1167.77</v>
      </c>
      <c r="T1481" s="70"/>
      <c r="U1481" s="69"/>
      <c r="V1481" s="69"/>
      <c r="W1481" s="69"/>
      <c r="X1481" s="69"/>
      <c r="Y1481" s="70"/>
      <c r="Z1481" s="69">
        <v>0</v>
      </c>
      <c r="AA1481" s="69" t="s">
        <v>989</v>
      </c>
      <c r="AB1481" s="69" t="s">
        <v>1144</v>
      </c>
      <c r="AC1481" s="69"/>
    </row>
    <row r="1482" spans="1:29" x14ac:dyDescent="0.25">
      <c r="A1482" s="69"/>
      <c r="B1482" s="69"/>
      <c r="C1482" s="69"/>
      <c r="D1482" s="69"/>
      <c r="E1482" s="69" t="s">
        <v>4302</v>
      </c>
      <c r="F1482" s="69"/>
      <c r="G1482" s="69"/>
      <c r="H1482" s="69"/>
      <c r="I1482" s="69"/>
      <c r="J1482" s="69"/>
      <c r="K1482" s="69"/>
      <c r="L1482" s="69" t="s">
        <v>4301</v>
      </c>
      <c r="M1482" s="70">
        <v>1631.25</v>
      </c>
      <c r="N1482" s="69"/>
      <c r="O1482" s="69"/>
      <c r="P1482" s="69" t="s">
        <v>1751</v>
      </c>
      <c r="Q1482" s="69" t="s">
        <v>1218</v>
      </c>
      <c r="R1482" s="69"/>
      <c r="S1482" s="70">
        <v>1631.25</v>
      </c>
      <c r="T1482" s="70"/>
      <c r="U1482" s="69"/>
      <c r="V1482" s="69"/>
      <c r="W1482" s="69"/>
      <c r="X1482" s="69"/>
      <c r="Y1482" s="70"/>
      <c r="Z1482" s="69">
        <v>0</v>
      </c>
      <c r="AA1482" s="69"/>
      <c r="AB1482" s="69" t="s">
        <v>1144</v>
      </c>
      <c r="AC1482" s="69"/>
    </row>
    <row r="1483" spans="1:29" x14ac:dyDescent="0.25">
      <c r="A1483" s="71" t="s">
        <v>193</v>
      </c>
      <c r="B1483" s="71"/>
      <c r="C1483" s="71"/>
      <c r="D1483" s="71"/>
      <c r="E1483" s="71"/>
      <c r="F1483" s="71"/>
      <c r="G1483" s="71"/>
      <c r="H1483" s="71"/>
      <c r="I1483" s="71"/>
      <c r="J1483" s="72">
        <v>2799.02</v>
      </c>
      <c r="K1483" s="71"/>
      <c r="L1483" s="71"/>
      <c r="M1483" s="72">
        <v>2799.02</v>
      </c>
      <c r="N1483" s="72">
        <v>0</v>
      </c>
      <c r="O1483" s="71"/>
      <c r="P1483" s="71"/>
      <c r="Q1483" s="71"/>
      <c r="R1483" s="71"/>
      <c r="S1483" s="72">
        <v>2799.02</v>
      </c>
      <c r="T1483" s="72">
        <v>0</v>
      </c>
      <c r="U1483" s="71"/>
      <c r="V1483" s="71"/>
      <c r="W1483" s="71"/>
      <c r="X1483" s="72">
        <v>2799.02</v>
      </c>
      <c r="Y1483" s="72">
        <v>0</v>
      </c>
      <c r="Z1483" s="72">
        <v>0</v>
      </c>
      <c r="AA1483" s="69"/>
      <c r="AB1483" s="69"/>
      <c r="AC1483" s="69"/>
    </row>
    <row r="1484" spans="1:29" ht="30" x14ac:dyDescent="0.25">
      <c r="A1484" s="68" t="s">
        <v>4303</v>
      </c>
      <c r="B1484" s="69" t="s">
        <v>4293</v>
      </c>
      <c r="C1484" s="69" t="s">
        <v>4304</v>
      </c>
      <c r="D1484" s="69" t="s">
        <v>4056</v>
      </c>
      <c r="E1484" s="69" t="s">
        <v>4306</v>
      </c>
      <c r="F1484" s="69" t="s">
        <v>1216</v>
      </c>
      <c r="G1484" s="69" t="s">
        <v>2170</v>
      </c>
      <c r="H1484" s="69" t="s">
        <v>2337</v>
      </c>
      <c r="I1484" s="69" t="s">
        <v>962</v>
      </c>
      <c r="J1484" s="70">
        <v>940.2</v>
      </c>
      <c r="K1484" s="69" t="s">
        <v>4057</v>
      </c>
      <c r="L1484" s="69" t="s">
        <v>4305</v>
      </c>
      <c r="M1484" s="70">
        <v>940.2</v>
      </c>
      <c r="N1484" s="69"/>
      <c r="O1484" s="69"/>
      <c r="P1484" s="69" t="s">
        <v>1624</v>
      </c>
      <c r="Q1484" s="69" t="s">
        <v>3474</v>
      </c>
      <c r="R1484" s="69"/>
      <c r="S1484" s="70">
        <v>940.2</v>
      </c>
      <c r="T1484" s="70"/>
      <c r="U1484" s="69"/>
      <c r="V1484" s="69"/>
      <c r="W1484" s="69"/>
      <c r="X1484" s="69"/>
      <c r="Y1484" s="70"/>
      <c r="Z1484" s="69">
        <v>0</v>
      </c>
      <c r="AA1484" s="69" t="s">
        <v>989</v>
      </c>
      <c r="AB1484" s="69" t="s">
        <v>1144</v>
      </c>
      <c r="AC1484" s="69"/>
    </row>
    <row r="1485" spans="1:29" x14ac:dyDescent="0.25">
      <c r="A1485" s="71" t="s">
        <v>193</v>
      </c>
      <c r="B1485" s="71"/>
      <c r="C1485" s="71"/>
      <c r="D1485" s="71"/>
      <c r="E1485" s="71"/>
      <c r="F1485" s="71"/>
      <c r="G1485" s="71"/>
      <c r="H1485" s="71"/>
      <c r="I1485" s="71"/>
      <c r="J1485" s="72">
        <v>940.2</v>
      </c>
      <c r="K1485" s="71"/>
      <c r="L1485" s="71"/>
      <c r="M1485" s="72">
        <v>940.2</v>
      </c>
      <c r="N1485" s="72">
        <v>0</v>
      </c>
      <c r="O1485" s="71"/>
      <c r="P1485" s="71"/>
      <c r="Q1485" s="71"/>
      <c r="R1485" s="71"/>
      <c r="S1485" s="72">
        <v>940.2</v>
      </c>
      <c r="T1485" s="72">
        <v>0</v>
      </c>
      <c r="U1485" s="71"/>
      <c r="V1485" s="71"/>
      <c r="W1485" s="71"/>
      <c r="X1485" s="72">
        <v>940.2</v>
      </c>
      <c r="Y1485" s="72">
        <v>0</v>
      </c>
      <c r="Z1485" s="72">
        <v>0</v>
      </c>
      <c r="AA1485" s="69"/>
      <c r="AB1485" s="69"/>
      <c r="AC1485" s="69"/>
    </row>
    <row r="1486" spans="1:29" ht="30" x14ac:dyDescent="0.25">
      <c r="A1486" s="68" t="s">
        <v>4307</v>
      </c>
      <c r="B1486" s="69" t="s">
        <v>2485</v>
      </c>
      <c r="C1486" s="69" t="s">
        <v>4308</v>
      </c>
      <c r="D1486" s="69" t="s">
        <v>4056</v>
      </c>
      <c r="E1486" s="69" t="s">
        <v>4310</v>
      </c>
      <c r="F1486" s="69" t="s">
        <v>1821</v>
      </c>
      <c r="G1486" s="69" t="s">
        <v>1607</v>
      </c>
      <c r="H1486" s="69" t="s">
        <v>2361</v>
      </c>
      <c r="I1486" s="69" t="s">
        <v>962</v>
      </c>
      <c r="J1486" s="70">
        <v>1836.9</v>
      </c>
      <c r="K1486" s="69" t="s">
        <v>4057</v>
      </c>
      <c r="L1486" s="69" t="s">
        <v>4309</v>
      </c>
      <c r="M1486" s="70">
        <v>1836.9</v>
      </c>
      <c r="N1486" s="69"/>
      <c r="O1486" s="69"/>
      <c r="P1486" s="69" t="s">
        <v>3011</v>
      </c>
      <c r="Q1486" s="69" t="s">
        <v>2301</v>
      </c>
      <c r="R1486" s="69"/>
      <c r="S1486" s="70">
        <v>1836.9</v>
      </c>
      <c r="T1486" s="70"/>
      <c r="U1486" s="69"/>
      <c r="V1486" s="69"/>
      <c r="W1486" s="69"/>
      <c r="X1486" s="69"/>
      <c r="Y1486" s="70"/>
      <c r="Z1486" s="69">
        <v>0</v>
      </c>
      <c r="AA1486" s="69" t="s">
        <v>989</v>
      </c>
      <c r="AB1486" s="69" t="s">
        <v>1144</v>
      </c>
      <c r="AC1486" s="69"/>
    </row>
    <row r="1487" spans="1:29" x14ac:dyDescent="0.25">
      <c r="A1487" s="71" t="s">
        <v>193</v>
      </c>
      <c r="B1487" s="71"/>
      <c r="C1487" s="71"/>
      <c r="D1487" s="71"/>
      <c r="E1487" s="71"/>
      <c r="F1487" s="71"/>
      <c r="G1487" s="71"/>
      <c r="H1487" s="71"/>
      <c r="I1487" s="71"/>
      <c r="J1487" s="72">
        <v>1836.9</v>
      </c>
      <c r="K1487" s="71"/>
      <c r="L1487" s="71"/>
      <c r="M1487" s="72">
        <v>1836.9</v>
      </c>
      <c r="N1487" s="72">
        <v>0</v>
      </c>
      <c r="O1487" s="71"/>
      <c r="P1487" s="71"/>
      <c r="Q1487" s="71"/>
      <c r="R1487" s="71"/>
      <c r="S1487" s="72">
        <v>1836.9</v>
      </c>
      <c r="T1487" s="72">
        <v>0</v>
      </c>
      <c r="U1487" s="71"/>
      <c r="V1487" s="71"/>
      <c r="W1487" s="71"/>
      <c r="X1487" s="72">
        <v>1836.9</v>
      </c>
      <c r="Y1487" s="72">
        <v>0</v>
      </c>
      <c r="Z1487" s="72">
        <v>0</v>
      </c>
      <c r="AA1487" s="69"/>
      <c r="AB1487" s="69"/>
      <c r="AC1487" s="69"/>
    </row>
    <row r="1488" spans="1:29" ht="30" x14ac:dyDescent="0.25">
      <c r="A1488" s="68" t="s">
        <v>4311</v>
      </c>
      <c r="B1488" s="69" t="s">
        <v>4312</v>
      </c>
      <c r="C1488" s="69" t="s">
        <v>4313</v>
      </c>
      <c r="D1488" s="69" t="s">
        <v>4056</v>
      </c>
      <c r="E1488" s="69" t="s">
        <v>4315</v>
      </c>
      <c r="F1488" s="69" t="s">
        <v>1216</v>
      </c>
      <c r="G1488" s="69" t="s">
        <v>1804</v>
      </c>
      <c r="H1488" s="69" t="s">
        <v>2235</v>
      </c>
      <c r="I1488" s="69" t="s">
        <v>962</v>
      </c>
      <c r="J1488" s="70">
        <v>479.39</v>
      </c>
      <c r="K1488" s="69" t="s">
        <v>4057</v>
      </c>
      <c r="L1488" s="69" t="s">
        <v>4314</v>
      </c>
      <c r="M1488" s="70">
        <v>479.39</v>
      </c>
      <c r="N1488" s="69"/>
      <c r="O1488" s="69"/>
      <c r="P1488" s="69" t="s">
        <v>1916</v>
      </c>
      <c r="Q1488" s="69"/>
      <c r="R1488" s="69"/>
      <c r="S1488" s="70">
        <v>479.39</v>
      </c>
      <c r="T1488" s="70"/>
      <c r="U1488" s="69"/>
      <c r="V1488" s="69"/>
      <c r="W1488" s="69"/>
      <c r="X1488" s="69"/>
      <c r="Y1488" s="70"/>
      <c r="Z1488" s="69">
        <v>0</v>
      </c>
      <c r="AA1488" s="69" t="s">
        <v>989</v>
      </c>
      <c r="AB1488" s="69" t="s">
        <v>1144</v>
      </c>
      <c r="AC1488" s="69"/>
    </row>
    <row r="1489" spans="1:29" x14ac:dyDescent="0.25">
      <c r="A1489" s="71" t="s">
        <v>193</v>
      </c>
      <c r="B1489" s="71"/>
      <c r="C1489" s="71"/>
      <c r="D1489" s="71"/>
      <c r="E1489" s="71"/>
      <c r="F1489" s="71"/>
      <c r="G1489" s="71"/>
      <c r="H1489" s="71"/>
      <c r="I1489" s="71"/>
      <c r="J1489" s="72">
        <v>479.39</v>
      </c>
      <c r="K1489" s="71"/>
      <c r="L1489" s="71"/>
      <c r="M1489" s="72">
        <v>479.39</v>
      </c>
      <c r="N1489" s="72">
        <v>0</v>
      </c>
      <c r="O1489" s="71"/>
      <c r="P1489" s="71"/>
      <c r="Q1489" s="71"/>
      <c r="R1489" s="71"/>
      <c r="S1489" s="72">
        <v>479.39</v>
      </c>
      <c r="T1489" s="72">
        <v>0</v>
      </c>
      <c r="U1489" s="71"/>
      <c r="V1489" s="71"/>
      <c r="W1489" s="71"/>
      <c r="X1489" s="72">
        <v>479.39</v>
      </c>
      <c r="Y1489" s="72">
        <v>0</v>
      </c>
      <c r="Z1489" s="72">
        <v>0</v>
      </c>
      <c r="AA1489" s="69"/>
      <c r="AB1489" s="69"/>
      <c r="AC1489" s="69"/>
    </row>
    <row r="1490" spans="1:29" ht="30" x14ac:dyDescent="0.25">
      <c r="A1490" s="68" t="s">
        <v>4316</v>
      </c>
      <c r="B1490" s="69" t="s">
        <v>4317</v>
      </c>
      <c r="C1490" s="69" t="s">
        <v>4318</v>
      </c>
      <c r="D1490" s="69" t="s">
        <v>4056</v>
      </c>
      <c r="E1490" s="69"/>
      <c r="F1490" s="69" t="s">
        <v>1821</v>
      </c>
      <c r="G1490" s="69" t="s">
        <v>1538</v>
      </c>
      <c r="H1490" s="69" t="s">
        <v>2417</v>
      </c>
      <c r="I1490" s="69" t="s">
        <v>962</v>
      </c>
      <c r="J1490" s="70">
        <v>3356.93</v>
      </c>
      <c r="K1490" s="69" t="s">
        <v>4057</v>
      </c>
      <c r="L1490" s="69" t="s">
        <v>4319</v>
      </c>
      <c r="M1490" s="70">
        <v>3356.93</v>
      </c>
      <c r="N1490" s="69"/>
      <c r="O1490" s="69"/>
      <c r="P1490" s="69"/>
      <c r="Q1490" s="69"/>
      <c r="R1490" s="69"/>
      <c r="S1490" s="69"/>
      <c r="T1490" s="70"/>
      <c r="U1490" s="69"/>
      <c r="V1490" s="69"/>
      <c r="W1490" s="69"/>
      <c r="X1490" s="69"/>
      <c r="Y1490" s="70"/>
      <c r="Z1490" s="69">
        <v>0</v>
      </c>
      <c r="AA1490" s="69" t="s">
        <v>989</v>
      </c>
      <c r="AB1490" s="69" t="s">
        <v>1144</v>
      </c>
      <c r="AC1490" s="69"/>
    </row>
    <row r="1491" spans="1:29" x14ac:dyDescent="0.25">
      <c r="A1491" s="71" t="s">
        <v>193</v>
      </c>
      <c r="B1491" s="71"/>
      <c r="C1491" s="71"/>
      <c r="D1491" s="71"/>
      <c r="E1491" s="71"/>
      <c r="F1491" s="71"/>
      <c r="G1491" s="71"/>
      <c r="H1491" s="71"/>
      <c r="I1491" s="71"/>
      <c r="J1491" s="72">
        <v>3356.93</v>
      </c>
      <c r="K1491" s="71"/>
      <c r="L1491" s="71"/>
      <c r="M1491" s="72">
        <v>3356.93</v>
      </c>
      <c r="N1491" s="72">
        <v>0</v>
      </c>
      <c r="O1491" s="71"/>
      <c r="P1491" s="71"/>
      <c r="Q1491" s="71"/>
      <c r="R1491" s="71"/>
      <c r="S1491" s="72">
        <v>0</v>
      </c>
      <c r="T1491" s="72">
        <v>0</v>
      </c>
      <c r="U1491" s="71"/>
      <c r="V1491" s="71"/>
      <c r="W1491" s="71"/>
      <c r="X1491" s="72">
        <v>0</v>
      </c>
      <c r="Y1491" s="72">
        <v>0</v>
      </c>
      <c r="Z1491" s="72">
        <v>0</v>
      </c>
      <c r="AA1491" s="69"/>
      <c r="AB1491" s="69"/>
      <c r="AC1491" s="69"/>
    </row>
    <row r="1492" spans="1:29" ht="30" x14ac:dyDescent="0.25">
      <c r="A1492" s="68" t="s">
        <v>4320</v>
      </c>
      <c r="B1492" s="69" t="s">
        <v>4321</v>
      </c>
      <c r="C1492" s="69" t="s">
        <v>4322</v>
      </c>
      <c r="D1492" s="69" t="s">
        <v>4056</v>
      </c>
      <c r="E1492" s="69"/>
      <c r="F1492" s="69" t="s">
        <v>1760</v>
      </c>
      <c r="G1492" s="69" t="s">
        <v>1538</v>
      </c>
      <c r="H1492" s="69" t="s">
        <v>3274</v>
      </c>
      <c r="I1492" s="69" t="s">
        <v>962</v>
      </c>
      <c r="J1492" s="70">
        <v>1664.31</v>
      </c>
      <c r="K1492" s="69" t="s">
        <v>4057</v>
      </c>
      <c r="L1492" s="69" t="s">
        <v>4323</v>
      </c>
      <c r="M1492" s="70">
        <v>1664.31</v>
      </c>
      <c r="N1492" s="69"/>
      <c r="O1492" s="69"/>
      <c r="P1492" s="69"/>
      <c r="Q1492" s="69"/>
      <c r="R1492" s="69"/>
      <c r="S1492" s="69"/>
      <c r="T1492" s="70"/>
      <c r="U1492" s="69"/>
      <c r="V1492" s="69"/>
      <c r="W1492" s="69"/>
      <c r="X1492" s="69"/>
      <c r="Y1492" s="70"/>
      <c r="Z1492" s="69">
        <v>0</v>
      </c>
      <c r="AA1492" s="69" t="s">
        <v>989</v>
      </c>
      <c r="AB1492" s="69" t="s">
        <v>1144</v>
      </c>
      <c r="AC1492" s="69"/>
    </row>
    <row r="1493" spans="1:29" x14ac:dyDescent="0.25">
      <c r="A1493" s="71" t="s">
        <v>193</v>
      </c>
      <c r="B1493" s="71"/>
      <c r="C1493" s="71"/>
      <c r="D1493" s="71"/>
      <c r="E1493" s="71"/>
      <c r="F1493" s="71"/>
      <c r="G1493" s="71"/>
      <c r="H1493" s="71"/>
      <c r="I1493" s="71"/>
      <c r="J1493" s="72">
        <v>1664.31</v>
      </c>
      <c r="K1493" s="71"/>
      <c r="L1493" s="71"/>
      <c r="M1493" s="72">
        <v>1664.31</v>
      </c>
      <c r="N1493" s="72">
        <v>0</v>
      </c>
      <c r="O1493" s="71"/>
      <c r="P1493" s="71"/>
      <c r="Q1493" s="71"/>
      <c r="R1493" s="71"/>
      <c r="S1493" s="72">
        <v>0</v>
      </c>
      <c r="T1493" s="72">
        <v>0</v>
      </c>
      <c r="U1493" s="71"/>
      <c r="V1493" s="71"/>
      <c r="W1493" s="71"/>
      <c r="X1493" s="72">
        <v>0</v>
      </c>
      <c r="Y1493" s="72">
        <v>0</v>
      </c>
      <c r="Z1493" s="72">
        <v>0</v>
      </c>
      <c r="AA1493" s="69"/>
      <c r="AB1493" s="69"/>
      <c r="AC1493" s="69"/>
    </row>
    <row r="1494" spans="1:29" ht="30" x14ac:dyDescent="0.25">
      <c r="A1494" s="68" t="s">
        <v>4324</v>
      </c>
      <c r="B1494" s="69" t="s">
        <v>4325</v>
      </c>
      <c r="C1494" s="69" t="s">
        <v>4326</v>
      </c>
      <c r="D1494" s="69" t="s">
        <v>4056</v>
      </c>
      <c r="E1494" s="69" t="s">
        <v>4328</v>
      </c>
      <c r="F1494" s="69" t="s">
        <v>1216</v>
      </c>
      <c r="G1494" s="69" t="s">
        <v>2606</v>
      </c>
      <c r="H1494" s="69" t="s">
        <v>1822</v>
      </c>
      <c r="I1494" s="69" t="s">
        <v>962</v>
      </c>
      <c r="J1494" s="70">
        <v>7748.08</v>
      </c>
      <c r="K1494" s="69" t="s">
        <v>4057</v>
      </c>
      <c r="L1494" s="69" t="s">
        <v>4327</v>
      </c>
      <c r="M1494" s="70">
        <v>7748.08</v>
      </c>
      <c r="N1494" s="69"/>
      <c r="O1494" s="69"/>
      <c r="P1494" s="69" t="s">
        <v>2277</v>
      </c>
      <c r="Q1494" s="69" t="s">
        <v>1218</v>
      </c>
      <c r="R1494" s="69"/>
      <c r="S1494" s="70">
        <v>7748.08</v>
      </c>
      <c r="T1494" s="70"/>
      <c r="U1494" s="69"/>
      <c r="V1494" s="69"/>
      <c r="W1494" s="69"/>
      <c r="X1494" s="69"/>
      <c r="Y1494" s="70"/>
      <c r="Z1494" s="69">
        <v>0</v>
      </c>
      <c r="AA1494" s="69" t="s">
        <v>989</v>
      </c>
      <c r="AB1494" s="69" t="s">
        <v>1144</v>
      </c>
      <c r="AC1494" s="69"/>
    </row>
    <row r="1495" spans="1:29" x14ac:dyDescent="0.25">
      <c r="A1495" s="71" t="s">
        <v>193</v>
      </c>
      <c r="B1495" s="71"/>
      <c r="C1495" s="71"/>
      <c r="D1495" s="71"/>
      <c r="E1495" s="71"/>
      <c r="F1495" s="71"/>
      <c r="G1495" s="71"/>
      <c r="H1495" s="71"/>
      <c r="I1495" s="71"/>
      <c r="J1495" s="72">
        <v>7748.08</v>
      </c>
      <c r="K1495" s="71"/>
      <c r="L1495" s="71"/>
      <c r="M1495" s="72">
        <v>7748.08</v>
      </c>
      <c r="N1495" s="72">
        <v>0</v>
      </c>
      <c r="O1495" s="71"/>
      <c r="P1495" s="71"/>
      <c r="Q1495" s="71"/>
      <c r="R1495" s="71"/>
      <c r="S1495" s="72">
        <v>7748.08</v>
      </c>
      <c r="T1495" s="72">
        <v>0</v>
      </c>
      <c r="U1495" s="71"/>
      <c r="V1495" s="71"/>
      <c r="W1495" s="71"/>
      <c r="X1495" s="72">
        <v>7748.08</v>
      </c>
      <c r="Y1495" s="72">
        <v>0</v>
      </c>
      <c r="Z1495" s="72">
        <v>0</v>
      </c>
      <c r="AA1495" s="69"/>
      <c r="AB1495" s="69"/>
      <c r="AC1495" s="69"/>
    </row>
    <row r="1496" spans="1:29" ht="30" x14ac:dyDescent="0.25">
      <c r="A1496" s="68" t="s">
        <v>4329</v>
      </c>
      <c r="B1496" s="69" t="s">
        <v>4330</v>
      </c>
      <c r="C1496" s="69" t="s">
        <v>4331</v>
      </c>
      <c r="D1496" s="69" t="s">
        <v>4056</v>
      </c>
      <c r="E1496" s="69"/>
      <c r="F1496" s="69" t="s">
        <v>1760</v>
      </c>
      <c r="G1496" s="69" t="s">
        <v>1789</v>
      </c>
      <c r="H1496" s="69" t="s">
        <v>3238</v>
      </c>
      <c r="I1496" s="69" t="s">
        <v>962</v>
      </c>
      <c r="J1496" s="70">
        <v>10856.4</v>
      </c>
      <c r="K1496" s="69" t="s">
        <v>4057</v>
      </c>
      <c r="L1496" s="69" t="s">
        <v>4332</v>
      </c>
      <c r="M1496" s="70">
        <v>10856.4</v>
      </c>
      <c r="N1496" s="69"/>
      <c r="O1496" s="69"/>
      <c r="P1496" s="69"/>
      <c r="Q1496" s="69"/>
      <c r="R1496" s="69"/>
      <c r="S1496" s="69"/>
      <c r="T1496" s="70"/>
      <c r="U1496" s="69"/>
      <c r="V1496" s="69"/>
      <c r="W1496" s="69"/>
      <c r="X1496" s="69"/>
      <c r="Y1496" s="70"/>
      <c r="Z1496" s="69">
        <v>0</v>
      </c>
      <c r="AA1496" s="69" t="s">
        <v>989</v>
      </c>
      <c r="AB1496" s="69" t="s">
        <v>1144</v>
      </c>
      <c r="AC1496" s="69"/>
    </row>
    <row r="1497" spans="1:29" x14ac:dyDescent="0.25">
      <c r="A1497" s="71" t="s">
        <v>193</v>
      </c>
      <c r="B1497" s="71"/>
      <c r="C1497" s="71"/>
      <c r="D1497" s="71"/>
      <c r="E1497" s="71"/>
      <c r="F1497" s="71"/>
      <c r="G1497" s="71"/>
      <c r="H1497" s="71"/>
      <c r="I1497" s="71"/>
      <c r="J1497" s="72">
        <v>10856.4</v>
      </c>
      <c r="K1497" s="71"/>
      <c r="L1497" s="71"/>
      <c r="M1497" s="72">
        <v>10856.4</v>
      </c>
      <c r="N1497" s="72">
        <v>0</v>
      </c>
      <c r="O1497" s="71"/>
      <c r="P1497" s="71"/>
      <c r="Q1497" s="71"/>
      <c r="R1497" s="71"/>
      <c r="S1497" s="72">
        <v>0</v>
      </c>
      <c r="T1497" s="72">
        <v>0</v>
      </c>
      <c r="U1497" s="71"/>
      <c r="V1497" s="71"/>
      <c r="W1497" s="71"/>
      <c r="X1497" s="72">
        <v>0</v>
      </c>
      <c r="Y1497" s="72">
        <v>0</v>
      </c>
      <c r="Z1497" s="72">
        <v>0</v>
      </c>
      <c r="AA1497" s="69"/>
      <c r="AB1497" s="69"/>
      <c r="AC1497" s="69"/>
    </row>
    <row r="1498" spans="1:29" ht="30" x14ac:dyDescent="0.25">
      <c r="A1498" s="68" t="s">
        <v>4333</v>
      </c>
      <c r="B1498" s="69" t="s">
        <v>1757</v>
      </c>
      <c r="C1498" s="69" t="s">
        <v>4334</v>
      </c>
      <c r="D1498" s="69" t="s">
        <v>4056</v>
      </c>
      <c r="E1498" s="69"/>
      <c r="F1498" s="69" t="s">
        <v>1760</v>
      </c>
      <c r="G1498" s="69" t="s">
        <v>1789</v>
      </c>
      <c r="H1498" s="69" t="s">
        <v>3197</v>
      </c>
      <c r="I1498" s="69" t="s">
        <v>962</v>
      </c>
      <c r="J1498" s="70">
        <v>1484.09</v>
      </c>
      <c r="K1498" s="69" t="s">
        <v>4057</v>
      </c>
      <c r="L1498" s="69" t="s">
        <v>4335</v>
      </c>
      <c r="M1498" s="70">
        <v>1484.09</v>
      </c>
      <c r="N1498" s="69"/>
      <c r="O1498" s="69"/>
      <c r="P1498" s="69"/>
      <c r="Q1498" s="69"/>
      <c r="R1498" s="69"/>
      <c r="S1498" s="69"/>
      <c r="T1498" s="70"/>
      <c r="U1498" s="69"/>
      <c r="V1498" s="69"/>
      <c r="W1498" s="69"/>
      <c r="X1498" s="69"/>
      <c r="Y1498" s="70"/>
      <c r="Z1498" s="69">
        <v>0</v>
      </c>
      <c r="AA1498" s="69" t="s">
        <v>989</v>
      </c>
      <c r="AB1498" s="69" t="s">
        <v>1144</v>
      </c>
      <c r="AC1498" s="69"/>
    </row>
    <row r="1499" spans="1:29" x14ac:dyDescent="0.25">
      <c r="A1499" s="71" t="s">
        <v>193</v>
      </c>
      <c r="B1499" s="71"/>
      <c r="C1499" s="71"/>
      <c r="D1499" s="71"/>
      <c r="E1499" s="71"/>
      <c r="F1499" s="71"/>
      <c r="G1499" s="71"/>
      <c r="H1499" s="71"/>
      <c r="I1499" s="71"/>
      <c r="J1499" s="72">
        <v>1484.09</v>
      </c>
      <c r="K1499" s="71"/>
      <c r="L1499" s="71"/>
      <c r="M1499" s="72">
        <v>1484.09</v>
      </c>
      <c r="N1499" s="72">
        <v>0</v>
      </c>
      <c r="O1499" s="71"/>
      <c r="P1499" s="71"/>
      <c r="Q1499" s="71"/>
      <c r="R1499" s="71"/>
      <c r="S1499" s="72">
        <v>0</v>
      </c>
      <c r="T1499" s="72">
        <v>0</v>
      </c>
      <c r="U1499" s="71"/>
      <c r="V1499" s="71"/>
      <c r="W1499" s="71"/>
      <c r="X1499" s="72">
        <v>0</v>
      </c>
      <c r="Y1499" s="72">
        <v>0</v>
      </c>
      <c r="Z1499" s="72">
        <v>0</v>
      </c>
      <c r="AA1499" s="69"/>
      <c r="AB1499" s="69"/>
      <c r="AC1499" s="69"/>
    </row>
    <row r="1500" spans="1:29" ht="30" x14ac:dyDescent="0.25">
      <c r="A1500" s="68" t="s">
        <v>4336</v>
      </c>
      <c r="B1500" s="69" t="s">
        <v>4321</v>
      </c>
      <c r="C1500" s="69" t="s">
        <v>4337</v>
      </c>
      <c r="D1500" s="69" t="s">
        <v>4056</v>
      </c>
      <c r="E1500" s="69"/>
      <c r="F1500" s="69" t="s">
        <v>1760</v>
      </c>
      <c r="G1500" s="69" t="s">
        <v>3160</v>
      </c>
      <c r="H1500" s="69" t="s">
        <v>2326</v>
      </c>
      <c r="I1500" s="69" t="s">
        <v>962</v>
      </c>
      <c r="J1500" s="70">
        <v>1672.89</v>
      </c>
      <c r="K1500" s="69" t="s">
        <v>4057</v>
      </c>
      <c r="L1500" s="69" t="s">
        <v>4338</v>
      </c>
      <c r="M1500" s="70">
        <v>1672.89</v>
      </c>
      <c r="N1500" s="69"/>
      <c r="O1500" s="69"/>
      <c r="P1500" s="69"/>
      <c r="Q1500" s="69"/>
      <c r="R1500" s="69"/>
      <c r="S1500" s="69"/>
      <c r="T1500" s="70"/>
      <c r="U1500" s="69"/>
      <c r="V1500" s="69"/>
      <c r="W1500" s="69"/>
      <c r="X1500" s="69"/>
      <c r="Y1500" s="70"/>
      <c r="Z1500" s="69">
        <v>0</v>
      </c>
      <c r="AA1500" s="69" t="s">
        <v>989</v>
      </c>
      <c r="AB1500" s="69" t="s">
        <v>1144</v>
      </c>
      <c r="AC1500" s="69"/>
    </row>
    <row r="1501" spans="1:29" x14ac:dyDescent="0.25">
      <c r="A1501" s="71" t="s">
        <v>193</v>
      </c>
      <c r="B1501" s="71"/>
      <c r="C1501" s="71"/>
      <c r="D1501" s="71"/>
      <c r="E1501" s="71"/>
      <c r="F1501" s="71"/>
      <c r="G1501" s="71"/>
      <c r="H1501" s="71"/>
      <c r="I1501" s="71"/>
      <c r="J1501" s="72">
        <v>1672.89</v>
      </c>
      <c r="K1501" s="71"/>
      <c r="L1501" s="71"/>
      <c r="M1501" s="72">
        <v>1672.89</v>
      </c>
      <c r="N1501" s="72">
        <v>0</v>
      </c>
      <c r="O1501" s="71"/>
      <c r="P1501" s="71"/>
      <c r="Q1501" s="71"/>
      <c r="R1501" s="71"/>
      <c r="S1501" s="72">
        <v>0</v>
      </c>
      <c r="T1501" s="72">
        <v>0</v>
      </c>
      <c r="U1501" s="71"/>
      <c r="V1501" s="71"/>
      <c r="W1501" s="71"/>
      <c r="X1501" s="72">
        <v>0</v>
      </c>
      <c r="Y1501" s="72">
        <v>0</v>
      </c>
      <c r="Z1501" s="72">
        <v>0</v>
      </c>
      <c r="AA1501" s="69"/>
      <c r="AB1501" s="69"/>
      <c r="AC1501" s="69"/>
    </row>
    <row r="1502" spans="1:29" ht="30" x14ac:dyDescent="0.25">
      <c r="A1502" s="68" t="s">
        <v>4339</v>
      </c>
      <c r="B1502" s="69" t="s">
        <v>4340</v>
      </c>
      <c r="C1502" s="69" t="s">
        <v>4341</v>
      </c>
      <c r="D1502" s="69" t="s">
        <v>4056</v>
      </c>
      <c r="E1502" s="69"/>
      <c r="F1502" s="69" t="s">
        <v>1821</v>
      </c>
      <c r="G1502" s="69" t="s">
        <v>1542</v>
      </c>
      <c r="H1502" s="69" t="s">
        <v>2427</v>
      </c>
      <c r="I1502" s="69" t="s">
        <v>962</v>
      </c>
      <c r="J1502" s="70">
        <v>871.46</v>
      </c>
      <c r="K1502" s="69" t="s">
        <v>4057</v>
      </c>
      <c r="L1502" s="69" t="s">
        <v>4342</v>
      </c>
      <c r="M1502" s="70">
        <v>871.46</v>
      </c>
      <c r="N1502" s="69"/>
      <c r="O1502" s="69"/>
      <c r="P1502" s="69"/>
      <c r="Q1502" s="69"/>
      <c r="R1502" s="69"/>
      <c r="S1502" s="69"/>
      <c r="T1502" s="70"/>
      <c r="U1502" s="69"/>
      <c r="V1502" s="69"/>
      <c r="W1502" s="69"/>
      <c r="X1502" s="69"/>
      <c r="Y1502" s="70"/>
      <c r="Z1502" s="69">
        <v>0</v>
      </c>
      <c r="AA1502" s="69" t="s">
        <v>989</v>
      </c>
      <c r="AB1502" s="69" t="s">
        <v>1144</v>
      </c>
      <c r="AC1502" s="69"/>
    </row>
    <row r="1503" spans="1:29" x14ac:dyDescent="0.25">
      <c r="A1503" s="71" t="s">
        <v>193</v>
      </c>
      <c r="B1503" s="71"/>
      <c r="C1503" s="71"/>
      <c r="D1503" s="71"/>
      <c r="E1503" s="71"/>
      <c r="F1503" s="71"/>
      <c r="G1503" s="71"/>
      <c r="H1503" s="71"/>
      <c r="I1503" s="71"/>
      <c r="J1503" s="72">
        <v>871.46</v>
      </c>
      <c r="K1503" s="71"/>
      <c r="L1503" s="71"/>
      <c r="M1503" s="72">
        <v>871.46</v>
      </c>
      <c r="N1503" s="72">
        <v>0</v>
      </c>
      <c r="O1503" s="71"/>
      <c r="P1503" s="71"/>
      <c r="Q1503" s="71"/>
      <c r="R1503" s="71"/>
      <c r="S1503" s="72">
        <v>0</v>
      </c>
      <c r="T1503" s="72">
        <v>0</v>
      </c>
      <c r="U1503" s="71"/>
      <c r="V1503" s="71"/>
      <c r="W1503" s="71"/>
      <c r="X1503" s="72">
        <v>0</v>
      </c>
      <c r="Y1503" s="72">
        <v>0</v>
      </c>
      <c r="Z1503" s="72">
        <v>0</v>
      </c>
      <c r="AA1503" s="69"/>
      <c r="AB1503" s="69"/>
      <c r="AC1503" s="69"/>
    </row>
    <row r="1504" spans="1:29" ht="30" x14ac:dyDescent="0.25">
      <c r="A1504" s="68" t="s">
        <v>4343</v>
      </c>
      <c r="B1504" s="69" t="s">
        <v>1213</v>
      </c>
      <c r="C1504" s="69" t="s">
        <v>4344</v>
      </c>
      <c r="D1504" s="69" t="s">
        <v>4056</v>
      </c>
      <c r="E1504" s="69"/>
      <c r="F1504" s="69" t="s">
        <v>1216</v>
      </c>
      <c r="G1504" s="69" t="s">
        <v>1542</v>
      </c>
      <c r="H1504" s="69" t="s">
        <v>2427</v>
      </c>
      <c r="I1504" s="69" t="s">
        <v>962</v>
      </c>
      <c r="J1504" s="70">
        <v>8933.2800000000007</v>
      </c>
      <c r="K1504" s="69" t="s">
        <v>4057</v>
      </c>
      <c r="L1504" s="69" t="s">
        <v>4345</v>
      </c>
      <c r="M1504" s="70">
        <v>8933.2800000000007</v>
      </c>
      <c r="N1504" s="69"/>
      <c r="O1504" s="69"/>
      <c r="P1504" s="69"/>
      <c r="Q1504" s="69"/>
      <c r="R1504" s="69"/>
      <c r="S1504" s="69"/>
      <c r="T1504" s="70"/>
      <c r="U1504" s="69"/>
      <c r="V1504" s="69"/>
      <c r="W1504" s="69"/>
      <c r="X1504" s="69"/>
      <c r="Y1504" s="70"/>
      <c r="Z1504" s="69">
        <v>0</v>
      </c>
      <c r="AA1504" s="69" t="s">
        <v>989</v>
      </c>
      <c r="AB1504" s="69" t="s">
        <v>1144</v>
      </c>
      <c r="AC1504" s="69"/>
    </row>
    <row r="1505" spans="1:29" x14ac:dyDescent="0.25">
      <c r="A1505" s="71" t="s">
        <v>193</v>
      </c>
      <c r="B1505" s="71"/>
      <c r="C1505" s="71"/>
      <c r="D1505" s="71"/>
      <c r="E1505" s="71"/>
      <c r="F1505" s="71"/>
      <c r="G1505" s="71"/>
      <c r="H1505" s="71"/>
      <c r="I1505" s="71"/>
      <c r="J1505" s="72">
        <v>8933.2800000000007</v>
      </c>
      <c r="K1505" s="71"/>
      <c r="L1505" s="71"/>
      <c r="M1505" s="72">
        <v>8933.2800000000007</v>
      </c>
      <c r="N1505" s="72">
        <v>0</v>
      </c>
      <c r="O1505" s="71"/>
      <c r="P1505" s="71"/>
      <c r="Q1505" s="71"/>
      <c r="R1505" s="71"/>
      <c r="S1505" s="72">
        <v>0</v>
      </c>
      <c r="T1505" s="72">
        <v>0</v>
      </c>
      <c r="U1505" s="71"/>
      <c r="V1505" s="71"/>
      <c r="W1505" s="71"/>
      <c r="X1505" s="72">
        <v>0</v>
      </c>
      <c r="Y1505" s="72">
        <v>0</v>
      </c>
      <c r="Z1505" s="72">
        <v>0</v>
      </c>
      <c r="AA1505" s="69"/>
      <c r="AB1505" s="69"/>
      <c r="AC1505" s="69"/>
    </row>
    <row r="1506" spans="1:29" ht="30" x14ac:dyDescent="0.25">
      <c r="A1506" s="68" t="s">
        <v>4346</v>
      </c>
      <c r="B1506" s="69" t="s">
        <v>4347</v>
      </c>
      <c r="C1506" s="69" t="s">
        <v>4348</v>
      </c>
      <c r="D1506" s="69" t="s">
        <v>4056</v>
      </c>
      <c r="E1506" s="69"/>
      <c r="F1506" s="69" t="s">
        <v>1216</v>
      </c>
      <c r="G1506" s="69" t="s">
        <v>3011</v>
      </c>
      <c r="H1506" s="69" t="s">
        <v>2326</v>
      </c>
      <c r="I1506" s="69" t="s">
        <v>962</v>
      </c>
      <c r="J1506" s="70">
        <v>581.20000000000005</v>
      </c>
      <c r="K1506" s="69" t="s">
        <v>4057</v>
      </c>
      <c r="L1506" s="69" t="s">
        <v>4349</v>
      </c>
      <c r="M1506" s="70">
        <v>581.20000000000005</v>
      </c>
      <c r="N1506" s="69"/>
      <c r="O1506" s="69"/>
      <c r="P1506" s="69"/>
      <c r="Q1506" s="69"/>
      <c r="R1506" s="69"/>
      <c r="S1506" s="69"/>
      <c r="T1506" s="70"/>
      <c r="U1506" s="69"/>
      <c r="V1506" s="69"/>
      <c r="W1506" s="69"/>
      <c r="X1506" s="69"/>
      <c r="Y1506" s="70"/>
      <c r="Z1506" s="69">
        <v>0</v>
      </c>
      <c r="AA1506" s="69" t="s">
        <v>989</v>
      </c>
      <c r="AB1506" s="69" t="s">
        <v>1144</v>
      </c>
      <c r="AC1506" s="69"/>
    </row>
    <row r="1507" spans="1:29" x14ac:dyDescent="0.25">
      <c r="A1507" s="71" t="s">
        <v>193</v>
      </c>
      <c r="B1507" s="71"/>
      <c r="C1507" s="71"/>
      <c r="D1507" s="71"/>
      <c r="E1507" s="71"/>
      <c r="F1507" s="71"/>
      <c r="G1507" s="71"/>
      <c r="H1507" s="71"/>
      <c r="I1507" s="71"/>
      <c r="J1507" s="72">
        <v>581.20000000000005</v>
      </c>
      <c r="K1507" s="71"/>
      <c r="L1507" s="71"/>
      <c r="M1507" s="72">
        <v>581.20000000000005</v>
      </c>
      <c r="N1507" s="72">
        <v>0</v>
      </c>
      <c r="O1507" s="71"/>
      <c r="P1507" s="71"/>
      <c r="Q1507" s="71"/>
      <c r="R1507" s="71"/>
      <c r="S1507" s="72">
        <v>0</v>
      </c>
      <c r="T1507" s="72">
        <v>0</v>
      </c>
      <c r="U1507" s="71"/>
      <c r="V1507" s="71"/>
      <c r="W1507" s="71"/>
      <c r="X1507" s="72">
        <v>0</v>
      </c>
      <c r="Y1507" s="72">
        <v>0</v>
      </c>
      <c r="Z1507" s="72">
        <v>0</v>
      </c>
      <c r="AA1507" s="69"/>
      <c r="AB1507" s="69"/>
      <c r="AC1507" s="69"/>
    </row>
    <row r="1508" spans="1:29" ht="30" x14ac:dyDescent="0.25">
      <c r="A1508" s="68" t="s">
        <v>4350</v>
      </c>
      <c r="B1508" s="69" t="s">
        <v>4351</v>
      </c>
      <c r="C1508" s="69" t="s">
        <v>4352</v>
      </c>
      <c r="D1508" s="69" t="s">
        <v>4056</v>
      </c>
      <c r="E1508" s="69"/>
      <c r="F1508" s="69" t="s">
        <v>1216</v>
      </c>
      <c r="G1508" s="69" t="s">
        <v>3011</v>
      </c>
      <c r="H1508" s="69" t="s">
        <v>3327</v>
      </c>
      <c r="I1508" s="69"/>
      <c r="J1508" s="70">
        <v>2130.41</v>
      </c>
      <c r="K1508" s="69" t="s">
        <v>4057</v>
      </c>
      <c r="L1508" s="69"/>
      <c r="M1508" s="69"/>
      <c r="N1508" s="69"/>
      <c r="O1508" s="69"/>
      <c r="P1508" s="69"/>
      <c r="Q1508" s="69"/>
      <c r="R1508" s="69"/>
      <c r="S1508" s="69"/>
      <c r="T1508" s="69"/>
      <c r="U1508" s="69"/>
      <c r="V1508" s="69"/>
      <c r="W1508" s="69"/>
      <c r="X1508" s="69"/>
      <c r="Y1508" s="69"/>
      <c r="Z1508" s="69"/>
      <c r="AA1508" s="69" t="s">
        <v>989</v>
      </c>
      <c r="AB1508" s="69"/>
      <c r="AC1508" s="69"/>
    </row>
    <row r="1509" spans="1:29" x14ac:dyDescent="0.25">
      <c r="A1509" s="71" t="s">
        <v>193</v>
      </c>
      <c r="B1509" s="71"/>
      <c r="C1509" s="71"/>
      <c r="D1509" s="71"/>
      <c r="E1509" s="71"/>
      <c r="F1509" s="71"/>
      <c r="G1509" s="71"/>
      <c r="H1509" s="71"/>
      <c r="I1509" s="71"/>
      <c r="J1509" s="72">
        <v>2130.41</v>
      </c>
      <c r="K1509" s="71"/>
      <c r="L1509" s="71"/>
      <c r="M1509" s="72">
        <v>0</v>
      </c>
      <c r="N1509" s="72">
        <v>2130.41</v>
      </c>
      <c r="O1509" s="71"/>
      <c r="P1509" s="71"/>
      <c r="Q1509" s="71"/>
      <c r="R1509" s="71"/>
      <c r="S1509" s="72">
        <v>0</v>
      </c>
      <c r="T1509" s="72">
        <v>0</v>
      </c>
      <c r="U1509" s="71"/>
      <c r="V1509" s="71"/>
      <c r="W1509" s="71"/>
      <c r="X1509" s="72">
        <v>0</v>
      </c>
      <c r="Y1509" s="72">
        <v>0</v>
      </c>
      <c r="Z1509" s="72">
        <v>0</v>
      </c>
      <c r="AA1509" s="69"/>
      <c r="AB1509" s="69"/>
      <c r="AC1509" s="69"/>
    </row>
    <row r="1510" spans="1:29" ht="30" x14ac:dyDescent="0.25">
      <c r="A1510" s="68" t="s">
        <v>4353</v>
      </c>
      <c r="B1510" s="69" t="s">
        <v>4354</v>
      </c>
      <c r="C1510" s="69" t="s">
        <v>4355</v>
      </c>
      <c r="D1510" s="69" t="s">
        <v>4056</v>
      </c>
      <c r="E1510" s="69"/>
      <c r="F1510" s="69" t="s">
        <v>1760</v>
      </c>
      <c r="G1510" s="69" t="s">
        <v>3011</v>
      </c>
      <c r="H1510" s="69" t="s">
        <v>4356</v>
      </c>
      <c r="I1510" s="69" t="s">
        <v>962</v>
      </c>
      <c r="J1510" s="70">
        <v>28379.38</v>
      </c>
      <c r="K1510" s="69" t="s">
        <v>4057</v>
      </c>
      <c r="L1510" s="69" t="s">
        <v>4357</v>
      </c>
      <c r="M1510" s="70">
        <v>27784.43</v>
      </c>
      <c r="N1510" s="69"/>
      <c r="O1510" s="69"/>
      <c r="P1510" s="69"/>
      <c r="Q1510" s="69"/>
      <c r="R1510" s="69"/>
      <c r="S1510" s="69"/>
      <c r="T1510" s="70"/>
      <c r="U1510" s="69"/>
      <c r="V1510" s="69"/>
      <c r="W1510" s="69"/>
      <c r="X1510" s="69"/>
      <c r="Y1510" s="70"/>
      <c r="Z1510" s="69">
        <v>0</v>
      </c>
      <c r="AA1510" s="69" t="s">
        <v>989</v>
      </c>
      <c r="AB1510" s="69" t="s">
        <v>1144</v>
      </c>
      <c r="AC1510" s="69"/>
    </row>
    <row r="1511" spans="1:29" x14ac:dyDescent="0.25">
      <c r="A1511" s="71" t="s">
        <v>193</v>
      </c>
      <c r="B1511" s="71"/>
      <c r="C1511" s="71"/>
      <c r="D1511" s="71"/>
      <c r="E1511" s="71"/>
      <c r="F1511" s="71"/>
      <c r="G1511" s="71"/>
      <c r="H1511" s="71"/>
      <c r="I1511" s="71"/>
      <c r="J1511" s="72">
        <v>28379.38</v>
      </c>
      <c r="K1511" s="71"/>
      <c r="L1511" s="71"/>
      <c r="M1511" s="72">
        <v>27784.43</v>
      </c>
      <c r="N1511" s="72">
        <v>594.95000000000073</v>
      </c>
      <c r="O1511" s="71"/>
      <c r="P1511" s="71"/>
      <c r="Q1511" s="71"/>
      <c r="R1511" s="71"/>
      <c r="S1511" s="72">
        <v>0</v>
      </c>
      <c r="T1511" s="72">
        <v>0</v>
      </c>
      <c r="U1511" s="71"/>
      <c r="V1511" s="71"/>
      <c r="W1511" s="71"/>
      <c r="X1511" s="72">
        <v>0</v>
      </c>
      <c r="Y1511" s="72">
        <v>0</v>
      </c>
      <c r="Z1511" s="72">
        <v>0</v>
      </c>
      <c r="AA1511" s="69"/>
      <c r="AB1511" s="69"/>
      <c r="AC1511" s="69"/>
    </row>
    <row r="1512" spans="1:29" ht="30" x14ac:dyDescent="0.25">
      <c r="A1512" s="68" t="s">
        <v>4358</v>
      </c>
      <c r="B1512" s="69" t="s">
        <v>4359</v>
      </c>
      <c r="C1512" s="69" t="s">
        <v>4360</v>
      </c>
      <c r="D1512" s="69" t="s">
        <v>4056</v>
      </c>
      <c r="E1512" s="69"/>
      <c r="F1512" s="69" t="s">
        <v>1216</v>
      </c>
      <c r="G1512" s="69" t="s">
        <v>1115</v>
      </c>
      <c r="H1512" s="69" t="s">
        <v>2431</v>
      </c>
      <c r="I1512" s="69"/>
      <c r="J1512" s="70">
        <v>1342.74</v>
      </c>
      <c r="K1512" s="69" t="s">
        <v>4057</v>
      </c>
      <c r="L1512" s="69"/>
      <c r="M1512" s="69"/>
      <c r="N1512" s="69"/>
      <c r="O1512" s="69"/>
      <c r="P1512" s="69"/>
      <c r="Q1512" s="69"/>
      <c r="R1512" s="69"/>
      <c r="S1512" s="69"/>
      <c r="T1512" s="69"/>
      <c r="U1512" s="69"/>
      <c r="V1512" s="69"/>
      <c r="W1512" s="69"/>
      <c r="X1512" s="69"/>
      <c r="Y1512" s="69"/>
      <c r="Z1512" s="69"/>
      <c r="AA1512" s="69" t="s">
        <v>989</v>
      </c>
      <c r="AB1512" s="69"/>
      <c r="AC1512" s="69"/>
    </row>
    <row r="1513" spans="1:29" x14ac:dyDescent="0.25">
      <c r="A1513" s="71" t="s">
        <v>193</v>
      </c>
      <c r="B1513" s="71"/>
      <c r="C1513" s="71"/>
      <c r="D1513" s="71"/>
      <c r="E1513" s="71"/>
      <c r="F1513" s="71"/>
      <c r="G1513" s="71"/>
      <c r="H1513" s="71"/>
      <c r="I1513" s="71"/>
      <c r="J1513" s="72">
        <v>1342.74</v>
      </c>
      <c r="K1513" s="71"/>
      <c r="L1513" s="71"/>
      <c r="M1513" s="72">
        <v>0</v>
      </c>
      <c r="N1513" s="72">
        <v>1342.74</v>
      </c>
      <c r="O1513" s="71"/>
      <c r="P1513" s="71"/>
      <c r="Q1513" s="71"/>
      <c r="R1513" s="71"/>
      <c r="S1513" s="72">
        <v>0</v>
      </c>
      <c r="T1513" s="72">
        <v>0</v>
      </c>
      <c r="U1513" s="71"/>
      <c r="V1513" s="71"/>
      <c r="W1513" s="71"/>
      <c r="X1513" s="72">
        <v>0</v>
      </c>
      <c r="Y1513" s="72">
        <v>0</v>
      </c>
      <c r="Z1513" s="72">
        <v>0</v>
      </c>
      <c r="AA1513" s="69"/>
      <c r="AB1513" s="69"/>
      <c r="AC1513" s="69"/>
    </row>
    <row r="1514" spans="1:29" ht="30" x14ac:dyDescent="0.25">
      <c r="A1514" s="68" t="s">
        <v>4361</v>
      </c>
      <c r="B1514" s="69" t="s">
        <v>4362</v>
      </c>
      <c r="C1514" s="69" t="s">
        <v>4363</v>
      </c>
      <c r="D1514" s="69" t="s">
        <v>4056</v>
      </c>
      <c r="E1514" s="69"/>
      <c r="F1514" s="69" t="s">
        <v>1727</v>
      </c>
      <c r="G1514" s="69" t="s">
        <v>2277</v>
      </c>
      <c r="H1514" s="69" t="s">
        <v>2361</v>
      </c>
      <c r="I1514" s="69"/>
      <c r="J1514" s="70">
        <v>13338.66</v>
      </c>
      <c r="K1514" s="69" t="s">
        <v>4057</v>
      </c>
      <c r="L1514" s="69"/>
      <c r="M1514" s="69"/>
      <c r="N1514" s="69"/>
      <c r="O1514" s="69"/>
      <c r="P1514" s="69"/>
      <c r="Q1514" s="69"/>
      <c r="R1514" s="69"/>
      <c r="S1514" s="69"/>
      <c r="T1514" s="69"/>
      <c r="U1514" s="69"/>
      <c r="V1514" s="69"/>
      <c r="W1514" s="69"/>
      <c r="X1514" s="69"/>
      <c r="Y1514" s="69"/>
      <c r="Z1514" s="69"/>
      <c r="AA1514" s="69" t="s">
        <v>989</v>
      </c>
      <c r="AB1514" s="69"/>
      <c r="AC1514" s="69"/>
    </row>
    <row r="1515" spans="1:29" x14ac:dyDescent="0.25">
      <c r="A1515" s="71" t="s">
        <v>193</v>
      </c>
      <c r="B1515" s="71"/>
      <c r="C1515" s="71"/>
      <c r="D1515" s="71"/>
      <c r="E1515" s="71"/>
      <c r="F1515" s="71"/>
      <c r="G1515" s="71"/>
      <c r="H1515" s="71"/>
      <c r="I1515" s="71"/>
      <c r="J1515" s="72">
        <v>13338.66</v>
      </c>
      <c r="K1515" s="71"/>
      <c r="L1515" s="71"/>
      <c r="M1515" s="72">
        <v>0</v>
      </c>
      <c r="N1515" s="72">
        <v>13338.66</v>
      </c>
      <c r="O1515" s="71"/>
      <c r="P1515" s="71"/>
      <c r="Q1515" s="71"/>
      <c r="R1515" s="71"/>
      <c r="S1515" s="72">
        <v>0</v>
      </c>
      <c r="T1515" s="72">
        <v>0</v>
      </c>
      <c r="U1515" s="71"/>
      <c r="V1515" s="71"/>
      <c r="W1515" s="71"/>
      <c r="X1515" s="72">
        <v>0</v>
      </c>
      <c r="Y1515" s="72">
        <v>0</v>
      </c>
      <c r="Z1515" s="72">
        <v>0</v>
      </c>
      <c r="AA1515" s="69"/>
      <c r="AB1515" s="69"/>
      <c r="AC1515" s="69"/>
    </row>
    <row r="1516" spans="1:29" ht="30" x14ac:dyDescent="0.25">
      <c r="A1516" s="68" t="s">
        <v>4364</v>
      </c>
      <c r="B1516" s="69" t="s">
        <v>4365</v>
      </c>
      <c r="C1516" s="69" t="s">
        <v>4366</v>
      </c>
      <c r="D1516" s="69" t="s">
        <v>4056</v>
      </c>
      <c r="E1516" s="69"/>
      <c r="F1516" s="69" t="s">
        <v>1760</v>
      </c>
      <c r="G1516" s="69" t="s">
        <v>1547</v>
      </c>
      <c r="H1516" s="69" t="s">
        <v>2471</v>
      </c>
      <c r="I1516" s="69"/>
      <c r="J1516" s="70">
        <v>7812.71</v>
      </c>
      <c r="K1516" s="69" t="s">
        <v>4057</v>
      </c>
      <c r="L1516" s="69"/>
      <c r="M1516" s="69"/>
      <c r="N1516" s="69"/>
      <c r="O1516" s="69"/>
      <c r="P1516" s="69"/>
      <c r="Q1516" s="69"/>
      <c r="R1516" s="69"/>
      <c r="S1516" s="69"/>
      <c r="T1516" s="69"/>
      <c r="U1516" s="69"/>
      <c r="V1516" s="69"/>
      <c r="W1516" s="69"/>
      <c r="X1516" s="69"/>
      <c r="Y1516" s="69"/>
      <c r="Z1516" s="69"/>
      <c r="AA1516" s="69" t="s">
        <v>989</v>
      </c>
      <c r="AB1516" s="69"/>
      <c r="AC1516" s="69"/>
    </row>
    <row r="1517" spans="1:29" x14ac:dyDescent="0.25">
      <c r="A1517" s="71" t="s">
        <v>193</v>
      </c>
      <c r="B1517" s="71"/>
      <c r="C1517" s="71"/>
      <c r="D1517" s="71"/>
      <c r="E1517" s="71"/>
      <c r="F1517" s="71"/>
      <c r="G1517" s="71"/>
      <c r="H1517" s="71"/>
      <c r="I1517" s="71"/>
      <c r="J1517" s="72">
        <v>7812.71</v>
      </c>
      <c r="K1517" s="71"/>
      <c r="L1517" s="71"/>
      <c r="M1517" s="72">
        <v>0</v>
      </c>
      <c r="N1517" s="72">
        <v>7812.71</v>
      </c>
      <c r="O1517" s="71"/>
      <c r="P1517" s="71"/>
      <c r="Q1517" s="71"/>
      <c r="R1517" s="71"/>
      <c r="S1517" s="72">
        <v>0</v>
      </c>
      <c r="T1517" s="72">
        <v>0</v>
      </c>
      <c r="U1517" s="71"/>
      <c r="V1517" s="71"/>
      <c r="W1517" s="71"/>
      <c r="X1517" s="72">
        <v>0</v>
      </c>
      <c r="Y1517" s="72">
        <v>0</v>
      </c>
      <c r="Z1517" s="72">
        <v>0</v>
      </c>
      <c r="AA1517" s="69"/>
      <c r="AB1517" s="69"/>
      <c r="AC1517" s="69"/>
    </row>
    <row r="1518" spans="1:29" ht="30" x14ac:dyDescent="0.25">
      <c r="A1518" s="68" t="s">
        <v>4367</v>
      </c>
      <c r="B1518" s="69" t="s">
        <v>4368</v>
      </c>
      <c r="C1518" s="69" t="s">
        <v>4369</v>
      </c>
      <c r="D1518" s="69" t="s">
        <v>4056</v>
      </c>
      <c r="E1518" s="69"/>
      <c r="F1518" s="69" t="s">
        <v>1821</v>
      </c>
      <c r="G1518" s="69" t="s">
        <v>1552</v>
      </c>
      <c r="H1518" s="69" t="s">
        <v>4370</v>
      </c>
      <c r="I1518" s="69"/>
      <c r="J1518" s="70">
        <v>1921.42</v>
      </c>
      <c r="K1518" s="69" t="s">
        <v>4057</v>
      </c>
      <c r="L1518" s="69"/>
      <c r="M1518" s="69"/>
      <c r="N1518" s="69"/>
      <c r="O1518" s="69"/>
      <c r="P1518" s="69"/>
      <c r="Q1518" s="69"/>
      <c r="R1518" s="69"/>
      <c r="S1518" s="69"/>
      <c r="T1518" s="69"/>
      <c r="U1518" s="69"/>
      <c r="V1518" s="69"/>
      <c r="W1518" s="69"/>
      <c r="X1518" s="69"/>
      <c r="Y1518" s="69"/>
      <c r="Z1518" s="69"/>
      <c r="AA1518" s="69" t="s">
        <v>989</v>
      </c>
      <c r="AB1518" s="69"/>
      <c r="AC1518" s="69"/>
    </row>
    <row r="1519" spans="1:29" x14ac:dyDescent="0.25">
      <c r="A1519" s="71" t="s">
        <v>193</v>
      </c>
      <c r="B1519" s="71"/>
      <c r="C1519" s="71"/>
      <c r="D1519" s="71"/>
      <c r="E1519" s="71"/>
      <c r="F1519" s="71"/>
      <c r="G1519" s="71"/>
      <c r="H1519" s="71"/>
      <c r="I1519" s="71"/>
      <c r="J1519" s="72">
        <v>1921.42</v>
      </c>
      <c r="K1519" s="71"/>
      <c r="L1519" s="71"/>
      <c r="M1519" s="72">
        <v>0</v>
      </c>
      <c r="N1519" s="72">
        <v>1921.42</v>
      </c>
      <c r="O1519" s="71"/>
      <c r="P1519" s="71"/>
      <c r="Q1519" s="71"/>
      <c r="R1519" s="71"/>
      <c r="S1519" s="72">
        <v>0</v>
      </c>
      <c r="T1519" s="72">
        <v>0</v>
      </c>
      <c r="U1519" s="71"/>
      <c r="V1519" s="71"/>
      <c r="W1519" s="71"/>
      <c r="X1519" s="72">
        <v>0</v>
      </c>
      <c r="Y1519" s="72">
        <v>0</v>
      </c>
      <c r="Z1519" s="72">
        <v>0</v>
      </c>
      <c r="AA1519" s="69"/>
      <c r="AB1519" s="69"/>
      <c r="AC1519" s="69"/>
    </row>
    <row r="1520" spans="1:29" ht="30" x14ac:dyDescent="0.25">
      <c r="A1520" s="68" t="s">
        <v>4371</v>
      </c>
      <c r="B1520" s="69" t="s">
        <v>4359</v>
      </c>
      <c r="C1520" s="69" t="s">
        <v>4372</v>
      </c>
      <c r="D1520" s="69" t="s">
        <v>4056</v>
      </c>
      <c r="E1520" s="69"/>
      <c r="F1520" s="69" t="s">
        <v>1216</v>
      </c>
      <c r="G1520" s="69" t="s">
        <v>1112</v>
      </c>
      <c r="H1520" s="69" t="s">
        <v>4370</v>
      </c>
      <c r="I1520" s="69"/>
      <c r="J1520" s="70">
        <v>4357.32</v>
      </c>
      <c r="K1520" s="69" t="s">
        <v>4057</v>
      </c>
      <c r="L1520" s="69"/>
      <c r="M1520" s="69"/>
      <c r="N1520" s="69"/>
      <c r="O1520" s="69"/>
      <c r="P1520" s="69"/>
      <c r="Q1520" s="69"/>
      <c r="R1520" s="69"/>
      <c r="S1520" s="69"/>
      <c r="T1520" s="69"/>
      <c r="U1520" s="69"/>
      <c r="V1520" s="69"/>
      <c r="W1520" s="69"/>
      <c r="X1520" s="69"/>
      <c r="Y1520" s="69"/>
      <c r="Z1520" s="69"/>
      <c r="AA1520" s="69" t="s">
        <v>989</v>
      </c>
      <c r="AB1520" s="69"/>
      <c r="AC1520" s="69"/>
    </row>
    <row r="1521" spans="1:29" x14ac:dyDescent="0.25">
      <c r="A1521" s="71" t="s">
        <v>193</v>
      </c>
      <c r="B1521" s="71"/>
      <c r="C1521" s="71"/>
      <c r="D1521" s="71"/>
      <c r="E1521" s="71"/>
      <c r="F1521" s="71"/>
      <c r="G1521" s="71"/>
      <c r="H1521" s="71"/>
      <c r="I1521" s="71"/>
      <c r="J1521" s="72">
        <v>4357.32</v>
      </c>
      <c r="K1521" s="71"/>
      <c r="L1521" s="71"/>
      <c r="M1521" s="72">
        <v>0</v>
      </c>
      <c r="N1521" s="72">
        <v>4357.32</v>
      </c>
      <c r="O1521" s="71"/>
      <c r="P1521" s="71"/>
      <c r="Q1521" s="71"/>
      <c r="R1521" s="71"/>
      <c r="S1521" s="72">
        <v>0</v>
      </c>
      <c r="T1521" s="72">
        <v>0</v>
      </c>
      <c r="U1521" s="71"/>
      <c r="V1521" s="71"/>
      <c r="W1521" s="71"/>
      <c r="X1521" s="72">
        <v>0</v>
      </c>
      <c r="Y1521" s="72">
        <v>0</v>
      </c>
      <c r="Z1521" s="72">
        <v>0</v>
      </c>
      <c r="AA1521" s="69"/>
      <c r="AB1521" s="69"/>
      <c r="AC1521" s="69"/>
    </row>
    <row r="1522" spans="1:29" ht="30" x14ac:dyDescent="0.25">
      <c r="A1522" s="68" t="s">
        <v>4373</v>
      </c>
      <c r="B1522" s="69" t="s">
        <v>4374</v>
      </c>
      <c r="C1522" s="69" t="s">
        <v>4375</v>
      </c>
      <c r="D1522" s="69" t="s">
        <v>4056</v>
      </c>
      <c r="E1522" s="69"/>
      <c r="F1522" s="69" t="s">
        <v>1760</v>
      </c>
      <c r="G1522" s="69" t="s">
        <v>1112</v>
      </c>
      <c r="H1522" s="69" t="s">
        <v>4370</v>
      </c>
      <c r="I1522" s="69"/>
      <c r="J1522" s="70">
        <v>17398.48</v>
      </c>
      <c r="K1522" s="69" t="s">
        <v>4057</v>
      </c>
      <c r="L1522" s="69"/>
      <c r="M1522" s="69"/>
      <c r="N1522" s="69"/>
      <c r="O1522" s="69"/>
      <c r="P1522" s="69"/>
      <c r="Q1522" s="69"/>
      <c r="R1522" s="69"/>
      <c r="S1522" s="69"/>
      <c r="T1522" s="69"/>
      <c r="U1522" s="69"/>
      <c r="V1522" s="69"/>
      <c r="W1522" s="69"/>
      <c r="X1522" s="69"/>
      <c r="Y1522" s="69"/>
      <c r="Z1522" s="69"/>
      <c r="AA1522" s="69" t="s">
        <v>989</v>
      </c>
      <c r="AB1522" s="69"/>
      <c r="AC1522" s="69"/>
    </row>
    <row r="1523" spans="1:29" x14ac:dyDescent="0.25">
      <c r="A1523" s="71" t="s">
        <v>193</v>
      </c>
      <c r="B1523" s="71"/>
      <c r="C1523" s="71"/>
      <c r="D1523" s="71"/>
      <c r="E1523" s="71"/>
      <c r="F1523" s="71"/>
      <c r="G1523" s="71"/>
      <c r="H1523" s="71"/>
      <c r="I1523" s="71"/>
      <c r="J1523" s="72">
        <v>17398.48</v>
      </c>
      <c r="K1523" s="71"/>
      <c r="L1523" s="71"/>
      <c r="M1523" s="72">
        <v>0</v>
      </c>
      <c r="N1523" s="72">
        <v>17398.48</v>
      </c>
      <c r="O1523" s="71"/>
      <c r="P1523" s="71"/>
      <c r="Q1523" s="71"/>
      <c r="R1523" s="71"/>
      <c r="S1523" s="72">
        <v>0</v>
      </c>
      <c r="T1523" s="72">
        <v>0</v>
      </c>
      <c r="U1523" s="71"/>
      <c r="V1523" s="71"/>
      <c r="W1523" s="71"/>
      <c r="X1523" s="72">
        <v>0</v>
      </c>
      <c r="Y1523" s="72">
        <v>0</v>
      </c>
      <c r="Z1523" s="72">
        <v>0</v>
      </c>
      <c r="AA1523" s="69"/>
      <c r="AB1523" s="69"/>
      <c r="AC1523" s="69"/>
    </row>
    <row r="1524" spans="1:29" ht="30" x14ac:dyDescent="0.25">
      <c r="A1524" s="68" t="s">
        <v>4376</v>
      </c>
      <c r="B1524" s="69" t="s">
        <v>4377</v>
      </c>
      <c r="C1524" s="69" t="s">
        <v>4378</v>
      </c>
      <c r="D1524" s="69" t="s">
        <v>4056</v>
      </c>
      <c r="E1524" s="69"/>
      <c r="F1524" s="69" t="s">
        <v>1821</v>
      </c>
      <c r="G1524" s="69" t="s">
        <v>2298</v>
      </c>
      <c r="H1524" s="69" t="s">
        <v>4379</v>
      </c>
      <c r="I1524" s="69"/>
      <c r="J1524" s="70">
        <v>814.29</v>
      </c>
      <c r="K1524" s="69" t="s">
        <v>4057</v>
      </c>
      <c r="L1524" s="69"/>
      <c r="M1524" s="69"/>
      <c r="N1524" s="69"/>
      <c r="O1524" s="69"/>
      <c r="P1524" s="69"/>
      <c r="Q1524" s="69"/>
      <c r="R1524" s="69"/>
      <c r="S1524" s="69"/>
      <c r="T1524" s="69"/>
      <c r="U1524" s="69"/>
      <c r="V1524" s="69"/>
      <c r="W1524" s="69"/>
      <c r="X1524" s="69"/>
      <c r="Y1524" s="69"/>
      <c r="Z1524" s="69"/>
      <c r="AA1524" s="69" t="s">
        <v>989</v>
      </c>
      <c r="AB1524" s="69"/>
      <c r="AC1524" s="69"/>
    </row>
    <row r="1525" spans="1:29" x14ac:dyDescent="0.25">
      <c r="A1525" s="71" t="s">
        <v>193</v>
      </c>
      <c r="B1525" s="71"/>
      <c r="C1525" s="71"/>
      <c r="D1525" s="71"/>
      <c r="E1525" s="71"/>
      <c r="F1525" s="71"/>
      <c r="G1525" s="71"/>
      <c r="H1525" s="71"/>
      <c r="I1525" s="71"/>
      <c r="J1525" s="72">
        <v>814.29</v>
      </c>
      <c r="K1525" s="71"/>
      <c r="L1525" s="71"/>
      <c r="M1525" s="72">
        <v>0</v>
      </c>
      <c r="N1525" s="72">
        <v>814.29</v>
      </c>
      <c r="O1525" s="71"/>
      <c r="P1525" s="71"/>
      <c r="Q1525" s="71"/>
      <c r="R1525" s="71"/>
      <c r="S1525" s="72">
        <v>0</v>
      </c>
      <c r="T1525" s="72">
        <v>0</v>
      </c>
      <c r="U1525" s="71"/>
      <c r="V1525" s="71"/>
      <c r="W1525" s="71"/>
      <c r="X1525" s="72">
        <v>0</v>
      </c>
      <c r="Y1525" s="72">
        <v>0</v>
      </c>
      <c r="Z1525" s="72">
        <v>0</v>
      </c>
      <c r="AA1525" s="69"/>
      <c r="AB1525" s="69"/>
      <c r="AC1525" s="69"/>
    </row>
    <row r="1526" spans="1:29" ht="30" x14ac:dyDescent="0.25">
      <c r="A1526" s="68" t="s">
        <v>4380</v>
      </c>
      <c r="B1526" s="69" t="s">
        <v>1213</v>
      </c>
      <c r="C1526" s="69" t="s">
        <v>4381</v>
      </c>
      <c r="D1526" s="69" t="s">
        <v>4056</v>
      </c>
      <c r="E1526" s="69"/>
      <c r="F1526" s="69" t="s">
        <v>1216</v>
      </c>
      <c r="G1526" s="69" t="s">
        <v>1228</v>
      </c>
      <c r="H1526" s="69" t="s">
        <v>4382</v>
      </c>
      <c r="I1526" s="69"/>
      <c r="J1526" s="70">
        <v>7214</v>
      </c>
      <c r="K1526" s="69" t="s">
        <v>4057</v>
      </c>
      <c r="L1526" s="69"/>
      <c r="M1526" s="69"/>
      <c r="N1526" s="69"/>
      <c r="O1526" s="69"/>
      <c r="P1526" s="69"/>
      <c r="Q1526" s="69"/>
      <c r="R1526" s="69"/>
      <c r="S1526" s="69"/>
      <c r="T1526" s="69"/>
      <c r="U1526" s="69"/>
      <c r="V1526" s="69"/>
      <c r="W1526" s="69"/>
      <c r="X1526" s="69"/>
      <c r="Y1526" s="69"/>
      <c r="Z1526" s="69"/>
      <c r="AA1526" s="69" t="s">
        <v>989</v>
      </c>
      <c r="AB1526" s="69"/>
      <c r="AC1526" s="69"/>
    </row>
    <row r="1527" spans="1:29" x14ac:dyDescent="0.25">
      <c r="A1527" s="71" t="s">
        <v>193</v>
      </c>
      <c r="B1527" s="71"/>
      <c r="C1527" s="71"/>
      <c r="D1527" s="71"/>
      <c r="E1527" s="71"/>
      <c r="F1527" s="71"/>
      <c r="G1527" s="71"/>
      <c r="H1527" s="71"/>
      <c r="I1527" s="71"/>
      <c r="J1527" s="72">
        <v>7214</v>
      </c>
      <c r="K1527" s="71"/>
      <c r="L1527" s="71"/>
      <c r="M1527" s="72">
        <v>0</v>
      </c>
      <c r="N1527" s="72">
        <v>7214</v>
      </c>
      <c r="O1527" s="71"/>
      <c r="P1527" s="71"/>
      <c r="Q1527" s="71"/>
      <c r="R1527" s="71"/>
      <c r="S1527" s="72">
        <v>0</v>
      </c>
      <c r="T1527" s="72">
        <v>0</v>
      </c>
      <c r="U1527" s="71"/>
      <c r="V1527" s="71"/>
      <c r="W1527" s="71"/>
      <c r="X1527" s="72">
        <v>0</v>
      </c>
      <c r="Y1527" s="72">
        <v>0</v>
      </c>
      <c r="Z1527" s="72">
        <v>0</v>
      </c>
      <c r="AA1527" s="69"/>
      <c r="AB1527" s="69"/>
      <c r="AC1527" s="69"/>
    </row>
    <row r="1528" spans="1:29" ht="30" x14ac:dyDescent="0.25">
      <c r="A1528" s="68" t="s">
        <v>4383</v>
      </c>
      <c r="B1528" s="69" t="s">
        <v>4284</v>
      </c>
      <c r="C1528" s="69" t="s">
        <v>4384</v>
      </c>
      <c r="D1528" s="69" t="s">
        <v>4056</v>
      </c>
      <c r="E1528" s="69"/>
      <c r="F1528" s="69" t="s">
        <v>1722</v>
      </c>
      <c r="G1528" s="69" t="s">
        <v>4385</v>
      </c>
      <c r="H1528" s="69" t="s">
        <v>4385</v>
      </c>
      <c r="I1528" s="69"/>
      <c r="J1528" s="70">
        <v>691.29</v>
      </c>
      <c r="K1528" s="69" t="s">
        <v>4057</v>
      </c>
      <c r="L1528" s="69"/>
      <c r="M1528" s="69"/>
      <c r="N1528" s="69"/>
      <c r="O1528" s="69"/>
      <c r="P1528" s="69"/>
      <c r="Q1528" s="69"/>
      <c r="R1528" s="69"/>
      <c r="S1528" s="69"/>
      <c r="T1528" s="69"/>
      <c r="U1528" s="69"/>
      <c r="V1528" s="69"/>
      <c r="W1528" s="69"/>
      <c r="X1528" s="69"/>
      <c r="Y1528" s="69"/>
      <c r="Z1528" s="69"/>
      <c r="AA1528" s="69" t="s">
        <v>989</v>
      </c>
      <c r="AB1528" s="69"/>
      <c r="AC1528" s="69"/>
    </row>
    <row r="1529" spans="1:29" x14ac:dyDescent="0.25">
      <c r="A1529" s="71" t="s">
        <v>193</v>
      </c>
      <c r="B1529" s="71"/>
      <c r="C1529" s="71"/>
      <c r="D1529" s="71"/>
      <c r="E1529" s="71"/>
      <c r="F1529" s="71"/>
      <c r="G1529" s="71"/>
      <c r="H1529" s="71"/>
      <c r="I1529" s="71"/>
      <c r="J1529" s="72">
        <v>691.29</v>
      </c>
      <c r="K1529" s="71"/>
      <c r="L1529" s="71"/>
      <c r="M1529" s="72">
        <v>0</v>
      </c>
      <c r="N1529" s="72">
        <v>691.29</v>
      </c>
      <c r="O1529" s="71"/>
      <c r="P1529" s="71"/>
      <c r="Q1529" s="71"/>
      <c r="R1529" s="71"/>
      <c r="S1529" s="72">
        <v>0</v>
      </c>
      <c r="T1529" s="72">
        <v>0</v>
      </c>
      <c r="U1529" s="71"/>
      <c r="V1529" s="71"/>
      <c r="W1529" s="71"/>
      <c r="X1529" s="72">
        <v>0</v>
      </c>
      <c r="Y1529" s="72">
        <v>0</v>
      </c>
      <c r="Z1529" s="72">
        <v>0</v>
      </c>
      <c r="AA1529" s="69"/>
      <c r="AB1529" s="69"/>
      <c r="AC1529" s="69"/>
    </row>
    <row r="1530" spans="1:29" ht="30" x14ac:dyDescent="0.25">
      <c r="A1530" s="68" t="s">
        <v>4386</v>
      </c>
      <c r="B1530" s="69" t="s">
        <v>4387</v>
      </c>
      <c r="C1530" s="69" t="s">
        <v>4388</v>
      </c>
      <c r="D1530" s="69" t="s">
        <v>4056</v>
      </c>
      <c r="E1530" s="69" t="s">
        <v>4391</v>
      </c>
      <c r="F1530" s="69" t="s">
        <v>1148</v>
      </c>
      <c r="G1530" s="69" t="s">
        <v>3841</v>
      </c>
      <c r="H1530" s="69" t="s">
        <v>1502</v>
      </c>
      <c r="I1530" s="69" t="s">
        <v>962</v>
      </c>
      <c r="J1530" s="70">
        <v>32417.040000000001</v>
      </c>
      <c r="K1530" s="69" t="s">
        <v>4389</v>
      </c>
      <c r="L1530" s="69" t="s">
        <v>4390</v>
      </c>
      <c r="M1530" s="70">
        <v>1489.6</v>
      </c>
      <c r="N1530" s="69"/>
      <c r="O1530" s="69"/>
      <c r="P1530" s="69" t="s">
        <v>2707</v>
      </c>
      <c r="Q1530" s="69" t="s">
        <v>2718</v>
      </c>
      <c r="R1530" s="69"/>
      <c r="S1530" s="70">
        <v>1489.6</v>
      </c>
      <c r="T1530" s="70"/>
      <c r="U1530" s="69" t="s">
        <v>2718</v>
      </c>
      <c r="V1530" s="73">
        <v>73</v>
      </c>
      <c r="W1530" s="69" t="s">
        <v>2718</v>
      </c>
      <c r="X1530" s="69"/>
      <c r="Y1530" s="70"/>
      <c r="Z1530" s="69">
        <v>0</v>
      </c>
      <c r="AA1530" s="69" t="s">
        <v>989</v>
      </c>
      <c r="AB1530" s="69" t="s">
        <v>1144</v>
      </c>
      <c r="AC1530" s="69"/>
    </row>
    <row r="1531" spans="1:29" x14ac:dyDescent="0.25">
      <c r="A1531" s="69"/>
      <c r="B1531" s="69"/>
      <c r="C1531" s="69"/>
      <c r="D1531" s="69"/>
      <c r="E1531" s="69" t="s">
        <v>4393</v>
      </c>
      <c r="F1531" s="69"/>
      <c r="G1531" s="69"/>
      <c r="H1531" s="69"/>
      <c r="I1531" s="69"/>
      <c r="J1531" s="69"/>
      <c r="K1531" s="69"/>
      <c r="L1531" s="69" t="s">
        <v>4392</v>
      </c>
      <c r="M1531" s="70">
        <v>19058.599999999999</v>
      </c>
      <c r="N1531" s="69"/>
      <c r="O1531" s="69"/>
      <c r="P1531" s="69" t="s">
        <v>1143</v>
      </c>
      <c r="Q1531" s="69" t="s">
        <v>1267</v>
      </c>
      <c r="R1531" s="69"/>
      <c r="S1531" s="70">
        <v>19058.599999999999</v>
      </c>
      <c r="T1531" s="70"/>
      <c r="U1531" s="69" t="s">
        <v>1002</v>
      </c>
      <c r="V1531" s="73">
        <v>52</v>
      </c>
      <c r="W1531" s="69" t="s">
        <v>1002</v>
      </c>
      <c r="X1531" s="69"/>
      <c r="Y1531" s="70"/>
      <c r="Z1531" s="69">
        <v>0</v>
      </c>
      <c r="AA1531" s="69"/>
      <c r="AB1531" s="69" t="s">
        <v>1144</v>
      </c>
      <c r="AC1531" s="69"/>
    </row>
    <row r="1532" spans="1:29" x14ac:dyDescent="0.25">
      <c r="A1532" s="69"/>
      <c r="B1532" s="69"/>
      <c r="C1532" s="69"/>
      <c r="D1532" s="69"/>
      <c r="E1532" s="69" t="s">
        <v>4395</v>
      </c>
      <c r="F1532" s="69"/>
      <c r="G1532" s="69"/>
      <c r="H1532" s="69"/>
      <c r="I1532" s="69"/>
      <c r="J1532" s="69"/>
      <c r="K1532" s="69"/>
      <c r="L1532" s="69" t="s">
        <v>4394</v>
      </c>
      <c r="M1532" s="70">
        <v>1757.58</v>
      </c>
      <c r="N1532" s="69"/>
      <c r="O1532" s="69"/>
      <c r="P1532" s="69" t="s">
        <v>2711</v>
      </c>
      <c r="Q1532" s="69" t="s">
        <v>982</v>
      </c>
      <c r="R1532" s="69"/>
      <c r="S1532" s="70">
        <v>1757.58</v>
      </c>
      <c r="T1532" s="70"/>
      <c r="U1532" s="69" t="s">
        <v>1378</v>
      </c>
      <c r="V1532" s="73">
        <v>66</v>
      </c>
      <c r="W1532" s="69" t="s">
        <v>1378</v>
      </c>
      <c r="X1532" s="69"/>
      <c r="Y1532" s="70"/>
      <c r="Z1532" s="69">
        <v>0</v>
      </c>
      <c r="AA1532" s="69"/>
      <c r="AB1532" s="69" t="s">
        <v>1144</v>
      </c>
      <c r="AC1532" s="69"/>
    </row>
    <row r="1533" spans="1:29" x14ac:dyDescent="0.25">
      <c r="A1533" s="69"/>
      <c r="B1533" s="69"/>
      <c r="C1533" s="69"/>
      <c r="D1533" s="69"/>
      <c r="E1533" s="69" t="s">
        <v>4397</v>
      </c>
      <c r="F1533" s="69"/>
      <c r="G1533" s="69"/>
      <c r="H1533" s="69"/>
      <c r="I1533" s="69"/>
      <c r="J1533" s="69"/>
      <c r="K1533" s="69"/>
      <c r="L1533" s="69" t="s">
        <v>4396</v>
      </c>
      <c r="M1533" s="70">
        <v>4566.41</v>
      </c>
      <c r="N1533" s="69"/>
      <c r="O1533" s="69"/>
      <c r="P1533" s="69" t="s">
        <v>2711</v>
      </c>
      <c r="Q1533" s="69" t="s">
        <v>1259</v>
      </c>
      <c r="R1533" s="69"/>
      <c r="S1533" s="70">
        <v>4566.41</v>
      </c>
      <c r="T1533" s="70"/>
      <c r="U1533" s="69" t="s">
        <v>1002</v>
      </c>
      <c r="V1533" s="73">
        <v>69</v>
      </c>
      <c r="W1533" s="69" t="s">
        <v>1002</v>
      </c>
      <c r="X1533" s="69"/>
      <c r="Y1533" s="70"/>
      <c r="Z1533" s="69">
        <v>0</v>
      </c>
      <c r="AA1533" s="69"/>
      <c r="AB1533" s="69" t="s">
        <v>1144</v>
      </c>
      <c r="AC1533" s="69"/>
    </row>
    <row r="1534" spans="1:29" x14ac:dyDescent="0.25">
      <c r="A1534" s="69"/>
      <c r="B1534" s="69"/>
      <c r="C1534" s="69"/>
      <c r="D1534" s="69"/>
      <c r="E1534" s="69" t="s">
        <v>4399</v>
      </c>
      <c r="F1534" s="69"/>
      <c r="G1534" s="69"/>
      <c r="H1534" s="69"/>
      <c r="I1534" s="69"/>
      <c r="J1534" s="69"/>
      <c r="K1534" s="69"/>
      <c r="L1534" s="69" t="s">
        <v>4398</v>
      </c>
      <c r="M1534" s="70">
        <v>5544.85</v>
      </c>
      <c r="N1534" s="69"/>
      <c r="O1534" s="69"/>
      <c r="P1534" s="69" t="s">
        <v>1143</v>
      </c>
      <c r="Q1534" s="69" t="s">
        <v>1259</v>
      </c>
      <c r="R1534" s="69"/>
      <c r="S1534" s="70">
        <v>5544.85</v>
      </c>
      <c r="T1534" s="70"/>
      <c r="U1534" s="69" t="s">
        <v>1002</v>
      </c>
      <c r="V1534" s="73">
        <v>52</v>
      </c>
      <c r="W1534" s="69" t="s">
        <v>1002</v>
      </c>
      <c r="X1534" s="69"/>
      <c r="Y1534" s="70"/>
      <c r="Z1534" s="69">
        <v>0</v>
      </c>
      <c r="AA1534" s="69"/>
      <c r="AB1534" s="69" t="s">
        <v>1144</v>
      </c>
      <c r="AC1534" s="69"/>
    </row>
    <row r="1535" spans="1:29" x14ac:dyDescent="0.25">
      <c r="A1535" s="71" t="s">
        <v>193</v>
      </c>
      <c r="B1535" s="71"/>
      <c r="C1535" s="71"/>
      <c r="D1535" s="71"/>
      <c r="E1535" s="71"/>
      <c r="F1535" s="71"/>
      <c r="G1535" s="71"/>
      <c r="H1535" s="71"/>
      <c r="I1535" s="71"/>
      <c r="J1535" s="72">
        <v>32417.040000000001</v>
      </c>
      <c r="K1535" s="71"/>
      <c r="L1535" s="71"/>
      <c r="M1535" s="72">
        <v>32417.040000000001</v>
      </c>
      <c r="N1535" s="72">
        <v>0</v>
      </c>
      <c r="O1535" s="71"/>
      <c r="P1535" s="71"/>
      <c r="Q1535" s="71"/>
      <c r="R1535" s="71"/>
      <c r="S1535" s="72">
        <v>32417.040000000001</v>
      </c>
      <c r="T1535" s="72">
        <v>32417.040000000001</v>
      </c>
      <c r="U1535" s="71"/>
      <c r="V1535" s="71"/>
      <c r="W1535" s="71"/>
      <c r="X1535" s="72">
        <v>0</v>
      </c>
      <c r="Y1535" s="72">
        <v>0</v>
      </c>
      <c r="Z1535" s="72">
        <v>32417.040000000001</v>
      </c>
      <c r="AA1535" s="69"/>
      <c r="AB1535" s="69"/>
      <c r="AC1535" s="69"/>
    </row>
    <row r="1536" spans="1:29" ht="30" x14ac:dyDescent="0.25">
      <c r="A1536" s="68" t="s">
        <v>4400</v>
      </c>
      <c r="B1536" s="69" t="s">
        <v>4401</v>
      </c>
      <c r="C1536" s="69" t="s">
        <v>4402</v>
      </c>
      <c r="D1536" s="69" t="s">
        <v>4056</v>
      </c>
      <c r="E1536" s="69" t="s">
        <v>4404</v>
      </c>
      <c r="F1536" s="69" t="s">
        <v>1933</v>
      </c>
      <c r="G1536" s="69" t="s">
        <v>3348</v>
      </c>
      <c r="H1536" s="69" t="s">
        <v>961</v>
      </c>
      <c r="I1536" s="69" t="s">
        <v>962</v>
      </c>
      <c r="J1536" s="70">
        <v>1143.53</v>
      </c>
      <c r="K1536" s="69" t="s">
        <v>4389</v>
      </c>
      <c r="L1536" s="69" t="s">
        <v>4403</v>
      </c>
      <c r="M1536" s="70">
        <v>1143.53</v>
      </c>
      <c r="N1536" s="69"/>
      <c r="O1536" s="69"/>
      <c r="P1536" s="69" t="s">
        <v>4405</v>
      </c>
      <c r="Q1536" s="69" t="s">
        <v>1490</v>
      </c>
      <c r="R1536" s="69"/>
      <c r="S1536" s="70">
        <v>1143.53</v>
      </c>
      <c r="T1536" s="70"/>
      <c r="U1536" s="69" t="s">
        <v>2743</v>
      </c>
      <c r="V1536" s="73">
        <v>61</v>
      </c>
      <c r="W1536" s="69" t="s">
        <v>2743</v>
      </c>
      <c r="X1536" s="69"/>
      <c r="Y1536" s="70"/>
      <c r="Z1536" s="69">
        <v>0</v>
      </c>
      <c r="AA1536" s="69" t="s">
        <v>989</v>
      </c>
      <c r="AB1536" s="69" t="s">
        <v>1144</v>
      </c>
      <c r="AC1536" s="69"/>
    </row>
    <row r="1537" spans="1:29" x14ac:dyDescent="0.25">
      <c r="A1537" s="71" t="s">
        <v>193</v>
      </c>
      <c r="B1537" s="71"/>
      <c r="C1537" s="71"/>
      <c r="D1537" s="71"/>
      <c r="E1537" s="71"/>
      <c r="F1537" s="71"/>
      <c r="G1537" s="71"/>
      <c r="H1537" s="71"/>
      <c r="I1537" s="71"/>
      <c r="J1537" s="72">
        <v>1143.53</v>
      </c>
      <c r="K1537" s="71"/>
      <c r="L1537" s="71"/>
      <c r="M1537" s="72">
        <v>1143.53</v>
      </c>
      <c r="N1537" s="72">
        <v>0</v>
      </c>
      <c r="O1537" s="71"/>
      <c r="P1537" s="71"/>
      <c r="Q1537" s="71"/>
      <c r="R1537" s="71"/>
      <c r="S1537" s="72">
        <v>1143.53</v>
      </c>
      <c r="T1537" s="72">
        <v>1143.53</v>
      </c>
      <c r="U1537" s="71"/>
      <c r="V1537" s="71"/>
      <c r="W1537" s="71"/>
      <c r="X1537" s="72">
        <v>0</v>
      </c>
      <c r="Y1537" s="72">
        <v>0</v>
      </c>
      <c r="Z1537" s="72">
        <v>1143.53</v>
      </c>
      <c r="AA1537" s="69"/>
      <c r="AB1537" s="69"/>
      <c r="AC1537" s="69"/>
    </row>
    <row r="1538" spans="1:29" ht="30" x14ac:dyDescent="0.25">
      <c r="A1538" s="68" t="s">
        <v>4406</v>
      </c>
      <c r="B1538" s="69" t="s">
        <v>4407</v>
      </c>
      <c r="C1538" s="69" t="s">
        <v>4408</v>
      </c>
      <c r="D1538" s="69" t="s">
        <v>4056</v>
      </c>
      <c r="E1538" s="69" t="s">
        <v>4411</v>
      </c>
      <c r="F1538" s="69" t="s">
        <v>4409</v>
      </c>
      <c r="G1538" s="69" t="s">
        <v>1996</v>
      </c>
      <c r="H1538" s="69" t="s">
        <v>961</v>
      </c>
      <c r="I1538" s="69" t="s">
        <v>962</v>
      </c>
      <c r="J1538" s="70">
        <v>3381.69</v>
      </c>
      <c r="K1538" s="69" t="s">
        <v>4389</v>
      </c>
      <c r="L1538" s="69" t="s">
        <v>4410</v>
      </c>
      <c r="M1538" s="70">
        <v>3381.69</v>
      </c>
      <c r="N1538" s="69"/>
      <c r="O1538" s="69"/>
      <c r="P1538" s="69" t="s">
        <v>2054</v>
      </c>
      <c r="Q1538" s="69" t="s">
        <v>1510</v>
      </c>
      <c r="R1538" s="69"/>
      <c r="S1538" s="70">
        <v>3381.69</v>
      </c>
      <c r="T1538" s="70"/>
      <c r="U1538" s="69" t="s">
        <v>1611</v>
      </c>
      <c r="V1538" s="73">
        <v>94</v>
      </c>
      <c r="W1538" s="69" t="s">
        <v>1611</v>
      </c>
      <c r="X1538" s="69"/>
      <c r="Y1538" s="70"/>
      <c r="Z1538" s="69">
        <v>0</v>
      </c>
      <c r="AA1538" s="69" t="s">
        <v>989</v>
      </c>
      <c r="AB1538" s="69" t="s">
        <v>1144</v>
      </c>
      <c r="AC1538" s="69"/>
    </row>
    <row r="1539" spans="1:29" x14ac:dyDescent="0.25">
      <c r="A1539" s="71" t="s">
        <v>193</v>
      </c>
      <c r="B1539" s="71"/>
      <c r="C1539" s="71"/>
      <c r="D1539" s="71"/>
      <c r="E1539" s="71"/>
      <c r="F1539" s="71"/>
      <c r="G1539" s="71"/>
      <c r="H1539" s="71"/>
      <c r="I1539" s="71"/>
      <c r="J1539" s="72">
        <v>3381.69</v>
      </c>
      <c r="K1539" s="71"/>
      <c r="L1539" s="71"/>
      <c r="M1539" s="72">
        <v>3381.69</v>
      </c>
      <c r="N1539" s="72">
        <v>0</v>
      </c>
      <c r="O1539" s="71"/>
      <c r="P1539" s="71"/>
      <c r="Q1539" s="71"/>
      <c r="R1539" s="71"/>
      <c r="S1539" s="72">
        <v>3381.69</v>
      </c>
      <c r="T1539" s="72">
        <v>3381.69</v>
      </c>
      <c r="U1539" s="71"/>
      <c r="V1539" s="71"/>
      <c r="W1539" s="71"/>
      <c r="X1539" s="72">
        <v>0</v>
      </c>
      <c r="Y1539" s="72">
        <v>0</v>
      </c>
      <c r="Z1539" s="72">
        <v>3381.69</v>
      </c>
      <c r="AA1539" s="69"/>
      <c r="AB1539" s="69"/>
      <c r="AC1539" s="69"/>
    </row>
    <row r="1540" spans="1:29" ht="30" x14ac:dyDescent="0.25">
      <c r="A1540" s="68" t="s">
        <v>4412</v>
      </c>
      <c r="B1540" s="69" t="s">
        <v>4413</v>
      </c>
      <c r="C1540" s="69" t="s">
        <v>4414</v>
      </c>
      <c r="D1540" s="69" t="s">
        <v>4056</v>
      </c>
      <c r="E1540" s="69" t="s">
        <v>4417</v>
      </c>
      <c r="F1540" s="69" t="s">
        <v>1148</v>
      </c>
      <c r="G1540" s="69" t="s">
        <v>3818</v>
      </c>
      <c r="H1540" s="69" t="s">
        <v>4415</v>
      </c>
      <c r="I1540" s="69" t="s">
        <v>962</v>
      </c>
      <c r="J1540" s="70">
        <v>2731.91</v>
      </c>
      <c r="K1540" s="69" t="s">
        <v>4389</v>
      </c>
      <c r="L1540" s="69" t="s">
        <v>4416</v>
      </c>
      <c r="M1540" s="70">
        <v>2464.5500000000002</v>
      </c>
      <c r="N1540" s="69"/>
      <c r="O1540" s="69"/>
      <c r="P1540" s="69" t="s">
        <v>3826</v>
      </c>
      <c r="Q1540" s="69" t="s">
        <v>1367</v>
      </c>
      <c r="R1540" s="69"/>
      <c r="S1540" s="70">
        <v>2464.5500000000002</v>
      </c>
      <c r="T1540" s="70"/>
      <c r="U1540" s="69" t="s">
        <v>1367</v>
      </c>
      <c r="V1540" s="73">
        <v>59</v>
      </c>
      <c r="W1540" s="69" t="s">
        <v>1367</v>
      </c>
      <c r="X1540" s="69"/>
      <c r="Y1540" s="70"/>
      <c r="Z1540" s="69">
        <v>0</v>
      </c>
      <c r="AA1540" s="69" t="s">
        <v>989</v>
      </c>
      <c r="AB1540" s="69" t="s">
        <v>1144</v>
      </c>
      <c r="AC1540" s="69"/>
    </row>
    <row r="1541" spans="1:29" x14ac:dyDescent="0.25">
      <c r="A1541" s="69"/>
      <c r="B1541" s="69"/>
      <c r="C1541" s="69"/>
      <c r="D1541" s="69"/>
      <c r="E1541" s="69" t="s">
        <v>4419</v>
      </c>
      <c r="F1541" s="69"/>
      <c r="G1541" s="69"/>
      <c r="H1541" s="69"/>
      <c r="I1541" s="69"/>
      <c r="J1541" s="69"/>
      <c r="K1541" s="69"/>
      <c r="L1541" s="69" t="s">
        <v>4418</v>
      </c>
      <c r="M1541" s="70">
        <v>267.36</v>
      </c>
      <c r="N1541" s="69"/>
      <c r="O1541" s="69"/>
      <c r="P1541" s="69" t="s">
        <v>2781</v>
      </c>
      <c r="Q1541" s="69" t="s">
        <v>1582</v>
      </c>
      <c r="R1541" s="69"/>
      <c r="S1541" s="70">
        <v>267.36</v>
      </c>
      <c r="T1541" s="70"/>
      <c r="U1541" s="69" t="s">
        <v>1002</v>
      </c>
      <c r="V1541" s="73">
        <v>42</v>
      </c>
      <c r="W1541" s="69" t="s">
        <v>1002</v>
      </c>
      <c r="X1541" s="69"/>
      <c r="Y1541" s="70"/>
      <c r="Z1541" s="69">
        <v>0</v>
      </c>
      <c r="AA1541" s="69"/>
      <c r="AB1541" s="69" t="s">
        <v>1144</v>
      </c>
      <c r="AC1541" s="69"/>
    </row>
    <row r="1542" spans="1:29" x14ac:dyDescent="0.25">
      <c r="A1542" s="71" t="s">
        <v>193</v>
      </c>
      <c r="B1542" s="71"/>
      <c r="C1542" s="71"/>
      <c r="D1542" s="71"/>
      <c r="E1542" s="71"/>
      <c r="F1542" s="71"/>
      <c r="G1542" s="71"/>
      <c r="H1542" s="71"/>
      <c r="I1542" s="71"/>
      <c r="J1542" s="72">
        <v>2731.91</v>
      </c>
      <c r="K1542" s="71"/>
      <c r="L1542" s="71"/>
      <c r="M1542" s="72">
        <v>2731.9100000000003</v>
      </c>
      <c r="N1542" s="72">
        <v>-4.5474735088646412E-13</v>
      </c>
      <c r="O1542" s="71"/>
      <c r="P1542" s="71"/>
      <c r="Q1542" s="71"/>
      <c r="R1542" s="71"/>
      <c r="S1542" s="72">
        <v>2731.9100000000003</v>
      </c>
      <c r="T1542" s="72">
        <v>2731.91</v>
      </c>
      <c r="U1542" s="71"/>
      <c r="V1542" s="71"/>
      <c r="W1542" s="71"/>
      <c r="X1542" s="72">
        <v>4.5474735088646412E-13</v>
      </c>
      <c r="Y1542" s="72">
        <v>0</v>
      </c>
      <c r="Z1542" s="72">
        <v>2731.91</v>
      </c>
      <c r="AA1542" s="69"/>
      <c r="AB1542" s="69"/>
      <c r="AC1542" s="69"/>
    </row>
    <row r="1543" spans="1:29" ht="30" x14ac:dyDescent="0.25">
      <c r="A1543" s="68" t="s">
        <v>4420</v>
      </c>
      <c r="B1543" s="69" t="s">
        <v>4421</v>
      </c>
      <c r="C1543" s="69" t="s">
        <v>4422</v>
      </c>
      <c r="D1543" s="69" t="s">
        <v>4056</v>
      </c>
      <c r="E1543" s="69" t="s">
        <v>4424</v>
      </c>
      <c r="F1543" s="69" t="s">
        <v>1299</v>
      </c>
      <c r="G1543" s="69" t="s">
        <v>3818</v>
      </c>
      <c r="H1543" s="69" t="s">
        <v>4415</v>
      </c>
      <c r="I1543" s="69" t="s">
        <v>962</v>
      </c>
      <c r="J1543" s="70">
        <v>14454.84</v>
      </c>
      <c r="K1543" s="69" t="s">
        <v>4389</v>
      </c>
      <c r="L1543" s="69" t="s">
        <v>4423</v>
      </c>
      <c r="M1543" s="70">
        <v>3942.52</v>
      </c>
      <c r="N1543" s="69"/>
      <c r="O1543" s="69"/>
      <c r="P1543" s="69" t="s">
        <v>4405</v>
      </c>
      <c r="Q1543" s="69" t="s">
        <v>1611</v>
      </c>
      <c r="R1543" s="69"/>
      <c r="S1543" s="70">
        <v>3942.52</v>
      </c>
      <c r="T1543" s="70"/>
      <c r="U1543" s="69" t="s">
        <v>1611</v>
      </c>
      <c r="V1543" s="73">
        <v>82</v>
      </c>
      <c r="W1543" s="69" t="s">
        <v>1611</v>
      </c>
      <c r="X1543" s="69"/>
      <c r="Y1543" s="70"/>
      <c r="Z1543" s="69">
        <v>0</v>
      </c>
      <c r="AA1543" s="69" t="s">
        <v>989</v>
      </c>
      <c r="AB1543" s="69" t="s">
        <v>1144</v>
      </c>
      <c r="AC1543" s="69"/>
    </row>
    <row r="1544" spans="1:29" x14ac:dyDescent="0.25">
      <c r="A1544" s="69"/>
      <c r="B1544" s="69"/>
      <c r="C1544" s="69"/>
      <c r="D1544" s="69"/>
      <c r="E1544" s="69" t="s">
        <v>4426</v>
      </c>
      <c r="F1544" s="69"/>
      <c r="G1544" s="69"/>
      <c r="H1544" s="69"/>
      <c r="I1544" s="69"/>
      <c r="J1544" s="69"/>
      <c r="K1544" s="69"/>
      <c r="L1544" s="69" t="s">
        <v>4425</v>
      </c>
      <c r="M1544" s="70">
        <v>5858.8</v>
      </c>
      <c r="N1544" s="69"/>
      <c r="O1544" s="69"/>
      <c r="P1544" s="69" t="s">
        <v>988</v>
      </c>
      <c r="Q1544" s="69" t="s">
        <v>1596</v>
      </c>
      <c r="R1544" s="69"/>
      <c r="S1544" s="70">
        <v>5858.8</v>
      </c>
      <c r="T1544" s="70"/>
      <c r="U1544" s="69" t="s">
        <v>1030</v>
      </c>
      <c r="V1544" s="73">
        <v>55</v>
      </c>
      <c r="W1544" s="69" t="s">
        <v>1030</v>
      </c>
      <c r="X1544" s="69"/>
      <c r="Y1544" s="70"/>
      <c r="Z1544" s="69">
        <v>0</v>
      </c>
      <c r="AA1544" s="69"/>
      <c r="AB1544" s="69" t="s">
        <v>1144</v>
      </c>
      <c r="AC1544" s="69"/>
    </row>
    <row r="1545" spans="1:29" x14ac:dyDescent="0.25">
      <c r="A1545" s="69"/>
      <c r="B1545" s="69"/>
      <c r="C1545" s="69"/>
      <c r="D1545" s="69"/>
      <c r="E1545" s="69" t="s">
        <v>4428</v>
      </c>
      <c r="F1545" s="69"/>
      <c r="G1545" s="69"/>
      <c r="H1545" s="69"/>
      <c r="I1545" s="69"/>
      <c r="J1545" s="69"/>
      <c r="K1545" s="69"/>
      <c r="L1545" s="69" t="s">
        <v>4427</v>
      </c>
      <c r="M1545" s="70">
        <v>4653.5200000000004</v>
      </c>
      <c r="N1545" s="69"/>
      <c r="O1545" s="69"/>
      <c r="P1545" s="69" t="s">
        <v>4405</v>
      </c>
      <c r="Q1545" s="69" t="s">
        <v>1490</v>
      </c>
      <c r="R1545" s="69"/>
      <c r="S1545" s="70">
        <v>4653.5200000000004</v>
      </c>
      <c r="T1545" s="70"/>
      <c r="U1545" s="69" t="s">
        <v>2743</v>
      </c>
      <c r="V1545" s="73">
        <v>61</v>
      </c>
      <c r="W1545" s="69" t="s">
        <v>2743</v>
      </c>
      <c r="X1545" s="69"/>
      <c r="Y1545" s="70"/>
      <c r="Z1545" s="69">
        <v>0</v>
      </c>
      <c r="AA1545" s="69"/>
      <c r="AB1545" s="69" t="s">
        <v>1144</v>
      </c>
      <c r="AC1545" s="69"/>
    </row>
    <row r="1546" spans="1:29" x14ac:dyDescent="0.25">
      <c r="A1546" s="71" t="s">
        <v>193</v>
      </c>
      <c r="B1546" s="71"/>
      <c r="C1546" s="71"/>
      <c r="D1546" s="71"/>
      <c r="E1546" s="71"/>
      <c r="F1546" s="71"/>
      <c r="G1546" s="71"/>
      <c r="H1546" s="71"/>
      <c r="I1546" s="71"/>
      <c r="J1546" s="72">
        <v>14454.84</v>
      </c>
      <c r="K1546" s="71"/>
      <c r="L1546" s="71"/>
      <c r="M1546" s="72">
        <v>14454.84</v>
      </c>
      <c r="N1546" s="72">
        <v>0</v>
      </c>
      <c r="O1546" s="71"/>
      <c r="P1546" s="71"/>
      <c r="Q1546" s="71"/>
      <c r="R1546" s="71"/>
      <c r="S1546" s="72">
        <v>14454.84</v>
      </c>
      <c r="T1546" s="72">
        <v>14454.84</v>
      </c>
      <c r="U1546" s="71"/>
      <c r="V1546" s="71"/>
      <c r="W1546" s="71"/>
      <c r="X1546" s="72">
        <v>0</v>
      </c>
      <c r="Y1546" s="72">
        <v>0</v>
      </c>
      <c r="Z1546" s="72">
        <v>14454.84</v>
      </c>
      <c r="AA1546" s="69"/>
      <c r="AB1546" s="69"/>
      <c r="AC1546" s="69"/>
    </row>
    <row r="1547" spans="1:29" ht="30" x14ac:dyDescent="0.25">
      <c r="A1547" s="68" t="s">
        <v>4429</v>
      </c>
      <c r="B1547" s="69" t="s">
        <v>4430</v>
      </c>
      <c r="C1547" s="69" t="s">
        <v>4431</v>
      </c>
      <c r="D1547" s="69" t="s">
        <v>4056</v>
      </c>
      <c r="E1547" s="69" t="s">
        <v>4433</v>
      </c>
      <c r="F1547" s="69" t="s">
        <v>1281</v>
      </c>
      <c r="G1547" s="69" t="s">
        <v>1943</v>
      </c>
      <c r="H1547" s="69" t="s">
        <v>961</v>
      </c>
      <c r="I1547" s="69" t="s">
        <v>962</v>
      </c>
      <c r="J1547" s="70">
        <v>1731.21</v>
      </c>
      <c r="K1547" s="69" t="s">
        <v>4389</v>
      </c>
      <c r="L1547" s="69" t="s">
        <v>4432</v>
      </c>
      <c r="M1547" s="70">
        <v>1731.21</v>
      </c>
      <c r="N1547" s="69"/>
      <c r="O1547" s="69"/>
      <c r="P1547" s="69" t="s">
        <v>1152</v>
      </c>
      <c r="Q1547" s="69" t="s">
        <v>1010</v>
      </c>
      <c r="R1547" s="69"/>
      <c r="S1547" s="70">
        <v>1731.21</v>
      </c>
      <c r="T1547" s="70"/>
      <c r="U1547" s="69" t="s">
        <v>1002</v>
      </c>
      <c r="V1547" s="73">
        <v>43</v>
      </c>
      <c r="W1547" s="69" t="s">
        <v>1002</v>
      </c>
      <c r="X1547" s="69"/>
      <c r="Y1547" s="70"/>
      <c r="Z1547" s="69">
        <v>0</v>
      </c>
      <c r="AA1547" s="69" t="s">
        <v>989</v>
      </c>
      <c r="AB1547" s="69" t="s">
        <v>1144</v>
      </c>
      <c r="AC1547" s="69"/>
    </row>
    <row r="1548" spans="1:29" x14ac:dyDescent="0.25">
      <c r="A1548" s="71" t="s">
        <v>193</v>
      </c>
      <c r="B1548" s="71"/>
      <c r="C1548" s="71"/>
      <c r="D1548" s="71"/>
      <c r="E1548" s="71"/>
      <c r="F1548" s="71"/>
      <c r="G1548" s="71"/>
      <c r="H1548" s="71"/>
      <c r="I1548" s="71"/>
      <c r="J1548" s="72">
        <v>1731.21</v>
      </c>
      <c r="K1548" s="71"/>
      <c r="L1548" s="71"/>
      <c r="M1548" s="72">
        <v>1731.21</v>
      </c>
      <c r="N1548" s="72">
        <v>0</v>
      </c>
      <c r="O1548" s="71"/>
      <c r="P1548" s="71"/>
      <c r="Q1548" s="71"/>
      <c r="R1548" s="71"/>
      <c r="S1548" s="72">
        <v>1731.21</v>
      </c>
      <c r="T1548" s="72">
        <v>1731.21</v>
      </c>
      <c r="U1548" s="71"/>
      <c r="V1548" s="71"/>
      <c r="W1548" s="71"/>
      <c r="X1548" s="72">
        <v>0</v>
      </c>
      <c r="Y1548" s="72">
        <v>0</v>
      </c>
      <c r="Z1548" s="72">
        <v>1731.21</v>
      </c>
      <c r="AA1548" s="69"/>
      <c r="AB1548" s="69"/>
      <c r="AC1548" s="69"/>
    </row>
    <row r="1549" spans="1:29" ht="30" x14ac:dyDescent="0.25">
      <c r="A1549" s="68" t="s">
        <v>4434</v>
      </c>
      <c r="B1549" s="69" t="s">
        <v>4435</v>
      </c>
      <c r="C1549" s="69" t="s">
        <v>4436</v>
      </c>
      <c r="D1549" s="69" t="s">
        <v>4056</v>
      </c>
      <c r="E1549" s="69" t="s">
        <v>4438</v>
      </c>
      <c r="F1549" s="69" t="s">
        <v>1281</v>
      </c>
      <c r="G1549" s="69" t="s">
        <v>1416</v>
      </c>
      <c r="H1549" s="69" t="s">
        <v>961</v>
      </c>
      <c r="I1549" s="69" t="s">
        <v>962</v>
      </c>
      <c r="J1549" s="70">
        <v>5888.46</v>
      </c>
      <c r="K1549" s="69" t="s">
        <v>4389</v>
      </c>
      <c r="L1549" s="69" t="s">
        <v>4437</v>
      </c>
      <c r="M1549" s="70">
        <v>2428.0300000000002</v>
      </c>
      <c r="N1549" s="69"/>
      <c r="O1549" s="69"/>
      <c r="P1549" s="69" t="s">
        <v>1153</v>
      </c>
      <c r="Q1549" s="69" t="s">
        <v>2743</v>
      </c>
      <c r="R1549" s="69"/>
      <c r="S1549" s="70">
        <v>2428.0300000000002</v>
      </c>
      <c r="T1549" s="70"/>
      <c r="U1549" s="69" t="s">
        <v>2743</v>
      </c>
      <c r="V1549" s="73">
        <v>59</v>
      </c>
      <c r="W1549" s="69" t="s">
        <v>2743</v>
      </c>
      <c r="X1549" s="69"/>
      <c r="Y1549" s="70"/>
      <c r="Z1549" s="69">
        <v>0</v>
      </c>
      <c r="AA1549" s="69" t="s">
        <v>989</v>
      </c>
      <c r="AB1549" s="69" t="s">
        <v>1144</v>
      </c>
      <c r="AC1549" s="69"/>
    </row>
    <row r="1550" spans="1:29" x14ac:dyDescent="0.25">
      <c r="A1550" s="69"/>
      <c r="B1550" s="69"/>
      <c r="C1550" s="69"/>
      <c r="D1550" s="69"/>
      <c r="E1550" s="69" t="s">
        <v>4440</v>
      </c>
      <c r="F1550" s="69"/>
      <c r="G1550" s="69"/>
      <c r="H1550" s="69"/>
      <c r="I1550" s="69"/>
      <c r="J1550" s="69"/>
      <c r="K1550" s="69"/>
      <c r="L1550" s="69" t="s">
        <v>4439</v>
      </c>
      <c r="M1550" s="70">
        <v>3230.38</v>
      </c>
      <c r="N1550" s="69"/>
      <c r="O1550" s="69"/>
      <c r="P1550" s="69" t="s">
        <v>1497</v>
      </c>
      <c r="Q1550" s="69" t="s">
        <v>1165</v>
      </c>
      <c r="R1550" s="69"/>
      <c r="S1550" s="70">
        <v>3230.38</v>
      </c>
      <c r="T1550" s="70"/>
      <c r="U1550" s="69" t="s">
        <v>1165</v>
      </c>
      <c r="V1550" s="73">
        <v>61</v>
      </c>
      <c r="W1550" s="69" t="s">
        <v>1165</v>
      </c>
      <c r="X1550" s="69"/>
      <c r="Y1550" s="70"/>
      <c r="Z1550" s="69">
        <v>0</v>
      </c>
      <c r="AA1550" s="69"/>
      <c r="AB1550" s="69" t="s">
        <v>1144</v>
      </c>
      <c r="AC1550" s="69"/>
    </row>
    <row r="1551" spans="1:29" x14ac:dyDescent="0.25">
      <c r="A1551" s="69"/>
      <c r="B1551" s="69"/>
      <c r="C1551" s="69"/>
      <c r="D1551" s="69"/>
      <c r="E1551" s="69" t="s">
        <v>4442</v>
      </c>
      <c r="F1551" s="69"/>
      <c r="G1551" s="69"/>
      <c r="H1551" s="69"/>
      <c r="I1551" s="69"/>
      <c r="J1551" s="69"/>
      <c r="K1551" s="69"/>
      <c r="L1551" s="69" t="s">
        <v>4441</v>
      </c>
      <c r="M1551" s="70">
        <v>230.05</v>
      </c>
      <c r="N1551" s="69"/>
      <c r="O1551" s="69"/>
      <c r="P1551" s="69" t="s">
        <v>965</v>
      </c>
      <c r="Q1551" s="69" t="s">
        <v>1270</v>
      </c>
      <c r="R1551" s="69"/>
      <c r="S1551" s="70">
        <v>230.05</v>
      </c>
      <c r="T1551" s="70"/>
      <c r="U1551" s="69" t="s">
        <v>1452</v>
      </c>
      <c r="V1551" s="73">
        <v>50</v>
      </c>
      <c r="W1551" s="69" t="s">
        <v>1452</v>
      </c>
      <c r="X1551" s="69"/>
      <c r="Y1551" s="70"/>
      <c r="Z1551" s="69">
        <v>0</v>
      </c>
      <c r="AA1551" s="69"/>
      <c r="AB1551" s="69" t="s">
        <v>1144</v>
      </c>
      <c r="AC1551" s="69"/>
    </row>
    <row r="1552" spans="1:29" x14ac:dyDescent="0.25">
      <c r="A1552" s="71" t="s">
        <v>193</v>
      </c>
      <c r="B1552" s="71"/>
      <c r="C1552" s="71"/>
      <c r="D1552" s="71"/>
      <c r="E1552" s="71"/>
      <c r="F1552" s="71"/>
      <c r="G1552" s="71"/>
      <c r="H1552" s="71"/>
      <c r="I1552" s="71"/>
      <c r="J1552" s="72">
        <v>5888.46</v>
      </c>
      <c r="K1552" s="71"/>
      <c r="L1552" s="71"/>
      <c r="M1552" s="72">
        <v>5888.46</v>
      </c>
      <c r="N1552" s="72">
        <v>0</v>
      </c>
      <c r="O1552" s="71"/>
      <c r="P1552" s="71"/>
      <c r="Q1552" s="71"/>
      <c r="R1552" s="71"/>
      <c r="S1552" s="72">
        <v>5888.46</v>
      </c>
      <c r="T1552" s="72">
        <v>5888.46</v>
      </c>
      <c r="U1552" s="71"/>
      <c r="V1552" s="71"/>
      <c r="W1552" s="71"/>
      <c r="X1552" s="72">
        <v>0</v>
      </c>
      <c r="Y1552" s="72">
        <v>0</v>
      </c>
      <c r="Z1552" s="72">
        <v>5888.46</v>
      </c>
      <c r="AA1552" s="69"/>
      <c r="AB1552" s="69"/>
      <c r="AC1552" s="69"/>
    </row>
    <row r="1553" spans="1:29" ht="30" x14ac:dyDescent="0.25">
      <c r="A1553" s="68" t="s">
        <v>4443</v>
      </c>
      <c r="B1553" s="69" t="s">
        <v>4444</v>
      </c>
      <c r="C1553" s="69" t="s">
        <v>4445</v>
      </c>
      <c r="D1553" s="69" t="s">
        <v>4056</v>
      </c>
      <c r="E1553" s="69" t="s">
        <v>4447</v>
      </c>
      <c r="F1553" s="69" t="s">
        <v>1299</v>
      </c>
      <c r="G1553" s="69" t="s">
        <v>3480</v>
      </c>
      <c r="H1553" s="69" t="s">
        <v>1563</v>
      </c>
      <c r="I1553" s="69" t="s">
        <v>962</v>
      </c>
      <c r="J1553" s="70">
        <v>8312.35</v>
      </c>
      <c r="K1553" s="69" t="s">
        <v>4389</v>
      </c>
      <c r="L1553" s="69" t="s">
        <v>4446</v>
      </c>
      <c r="M1553" s="70">
        <v>8312.35</v>
      </c>
      <c r="N1553" s="69"/>
      <c r="O1553" s="69"/>
      <c r="P1553" s="69" t="s">
        <v>1571</v>
      </c>
      <c r="Q1553" s="69" t="s">
        <v>1452</v>
      </c>
      <c r="R1553" s="69"/>
      <c r="S1553" s="70">
        <v>8312.35</v>
      </c>
      <c r="T1553" s="70"/>
      <c r="U1553" s="69" t="s">
        <v>1452</v>
      </c>
      <c r="V1553" s="73">
        <v>61</v>
      </c>
      <c r="W1553" s="69" t="s">
        <v>1452</v>
      </c>
      <c r="X1553" s="69"/>
      <c r="Y1553" s="70"/>
      <c r="Z1553" s="69">
        <v>0</v>
      </c>
      <c r="AA1553" s="69" t="s">
        <v>989</v>
      </c>
      <c r="AB1553" s="69" t="s">
        <v>1144</v>
      </c>
      <c r="AC1553" s="69"/>
    </row>
    <row r="1554" spans="1:29" x14ac:dyDescent="0.25">
      <c r="A1554" s="71" t="s">
        <v>193</v>
      </c>
      <c r="B1554" s="71"/>
      <c r="C1554" s="71"/>
      <c r="D1554" s="71"/>
      <c r="E1554" s="71"/>
      <c r="F1554" s="71"/>
      <c r="G1554" s="71"/>
      <c r="H1554" s="71"/>
      <c r="I1554" s="71"/>
      <c r="J1554" s="72">
        <v>8312.35</v>
      </c>
      <c r="K1554" s="71"/>
      <c r="L1554" s="71"/>
      <c r="M1554" s="72">
        <v>8312.35</v>
      </c>
      <c r="N1554" s="72">
        <v>0</v>
      </c>
      <c r="O1554" s="71"/>
      <c r="P1554" s="71"/>
      <c r="Q1554" s="71"/>
      <c r="R1554" s="71"/>
      <c r="S1554" s="72">
        <v>8312.35</v>
      </c>
      <c r="T1554" s="72">
        <v>8312.35</v>
      </c>
      <c r="U1554" s="71"/>
      <c r="V1554" s="71"/>
      <c r="W1554" s="71"/>
      <c r="X1554" s="72">
        <v>0</v>
      </c>
      <c r="Y1554" s="72">
        <v>0</v>
      </c>
      <c r="Z1554" s="72">
        <v>8312.35</v>
      </c>
      <c r="AA1554" s="69"/>
      <c r="AB1554" s="69"/>
      <c r="AC1554" s="69"/>
    </row>
    <row r="1555" spans="1:29" ht="30" x14ac:dyDescent="0.25">
      <c r="A1555" s="68" t="s">
        <v>4448</v>
      </c>
      <c r="B1555" s="69" t="s">
        <v>1433</v>
      </c>
      <c r="C1555" s="69" t="s">
        <v>4449</v>
      </c>
      <c r="D1555" s="69" t="s">
        <v>4056</v>
      </c>
      <c r="E1555" s="69" t="s">
        <v>4451</v>
      </c>
      <c r="F1555" s="69" t="s">
        <v>1435</v>
      </c>
      <c r="G1555" s="69" t="s">
        <v>3826</v>
      </c>
      <c r="H1555" s="69" t="s">
        <v>961</v>
      </c>
      <c r="I1555" s="69" t="s">
        <v>962</v>
      </c>
      <c r="J1555" s="70">
        <v>1386.08</v>
      </c>
      <c r="K1555" s="69" t="s">
        <v>4389</v>
      </c>
      <c r="L1555" s="69" t="s">
        <v>4450</v>
      </c>
      <c r="M1555" s="70">
        <v>703.67</v>
      </c>
      <c r="N1555" s="69"/>
      <c r="O1555" s="69"/>
      <c r="P1555" s="69" t="s">
        <v>4405</v>
      </c>
      <c r="Q1555" s="69" t="s">
        <v>1564</v>
      </c>
      <c r="R1555" s="69"/>
      <c r="S1555" s="70">
        <v>703.67</v>
      </c>
      <c r="T1555" s="70"/>
      <c r="U1555" s="69" t="s">
        <v>1563</v>
      </c>
      <c r="V1555" s="73">
        <v>89</v>
      </c>
      <c r="W1555" s="69" t="s">
        <v>1563</v>
      </c>
      <c r="X1555" s="69"/>
      <c r="Y1555" s="70"/>
      <c r="Z1555" s="69">
        <v>0</v>
      </c>
      <c r="AA1555" s="69" t="s">
        <v>989</v>
      </c>
      <c r="AB1555" s="69" t="s">
        <v>1144</v>
      </c>
      <c r="AC1555" s="69"/>
    </row>
    <row r="1556" spans="1:29" x14ac:dyDescent="0.25">
      <c r="A1556" s="69"/>
      <c r="B1556" s="69"/>
      <c r="C1556" s="69"/>
      <c r="D1556" s="69"/>
      <c r="E1556" s="69" t="s">
        <v>4453</v>
      </c>
      <c r="F1556" s="69"/>
      <c r="G1556" s="69"/>
      <c r="H1556" s="69"/>
      <c r="I1556" s="69"/>
      <c r="J1556" s="69"/>
      <c r="K1556" s="69"/>
      <c r="L1556" s="69" t="s">
        <v>4452</v>
      </c>
      <c r="M1556" s="70">
        <v>682.41</v>
      </c>
      <c r="N1556" s="69"/>
      <c r="O1556" s="69"/>
      <c r="P1556" s="69" t="s">
        <v>1497</v>
      </c>
      <c r="Q1556" s="69" t="s">
        <v>1165</v>
      </c>
      <c r="R1556" s="69"/>
      <c r="S1556" s="70">
        <v>682.41</v>
      </c>
      <c r="T1556" s="70"/>
      <c r="U1556" s="69" t="s">
        <v>1165</v>
      </c>
      <c r="V1556" s="73">
        <v>61</v>
      </c>
      <c r="W1556" s="69" t="s">
        <v>1165</v>
      </c>
      <c r="X1556" s="69"/>
      <c r="Y1556" s="70"/>
      <c r="Z1556" s="69">
        <v>0</v>
      </c>
      <c r="AA1556" s="69"/>
      <c r="AB1556" s="69" t="s">
        <v>1144</v>
      </c>
      <c r="AC1556" s="69"/>
    </row>
    <row r="1557" spans="1:29" x14ac:dyDescent="0.25">
      <c r="A1557" s="71" t="s">
        <v>193</v>
      </c>
      <c r="B1557" s="71"/>
      <c r="C1557" s="71"/>
      <c r="D1557" s="71"/>
      <c r="E1557" s="71"/>
      <c r="F1557" s="71"/>
      <c r="G1557" s="71"/>
      <c r="H1557" s="71"/>
      <c r="I1557" s="71"/>
      <c r="J1557" s="72">
        <v>1386.08</v>
      </c>
      <c r="K1557" s="71"/>
      <c r="L1557" s="71"/>
      <c r="M1557" s="72">
        <v>1386.08</v>
      </c>
      <c r="N1557" s="72">
        <v>0</v>
      </c>
      <c r="O1557" s="71"/>
      <c r="P1557" s="71"/>
      <c r="Q1557" s="71"/>
      <c r="R1557" s="71"/>
      <c r="S1557" s="72">
        <v>1386.08</v>
      </c>
      <c r="T1557" s="72">
        <v>1386.08</v>
      </c>
      <c r="U1557" s="71"/>
      <c r="V1557" s="71"/>
      <c r="W1557" s="71"/>
      <c r="X1557" s="72">
        <v>0</v>
      </c>
      <c r="Y1557" s="72">
        <v>0</v>
      </c>
      <c r="Z1557" s="72">
        <v>1386.08</v>
      </c>
      <c r="AA1557" s="69"/>
      <c r="AB1557" s="69"/>
      <c r="AC1557" s="69"/>
    </row>
    <row r="1558" spans="1:29" ht="30" x14ac:dyDescent="0.25">
      <c r="A1558" s="68" t="s">
        <v>4454</v>
      </c>
      <c r="B1558" s="69" t="s">
        <v>4421</v>
      </c>
      <c r="C1558" s="69" t="s">
        <v>4455</v>
      </c>
      <c r="D1558" s="69" t="s">
        <v>4056</v>
      </c>
      <c r="E1558" s="69" t="s">
        <v>4457</v>
      </c>
      <c r="F1558" s="69" t="s">
        <v>1299</v>
      </c>
      <c r="G1558" s="69" t="s">
        <v>1251</v>
      </c>
      <c r="H1558" s="69" t="s">
        <v>961</v>
      </c>
      <c r="I1558" s="69" t="s">
        <v>962</v>
      </c>
      <c r="J1558" s="70">
        <v>5112.83</v>
      </c>
      <c r="K1558" s="69" t="s">
        <v>4389</v>
      </c>
      <c r="L1558" s="69" t="s">
        <v>4456</v>
      </c>
      <c r="M1558" s="70">
        <v>1346.66</v>
      </c>
      <c r="N1558" s="69"/>
      <c r="O1558" s="69"/>
      <c r="P1558" s="69" t="s">
        <v>1497</v>
      </c>
      <c r="Q1558" s="69" t="s">
        <v>1165</v>
      </c>
      <c r="R1558" s="69"/>
      <c r="S1558" s="70">
        <v>1346.66</v>
      </c>
      <c r="T1558" s="70"/>
      <c r="U1558" s="69" t="s">
        <v>1165</v>
      </c>
      <c r="V1558" s="73">
        <v>61</v>
      </c>
      <c r="W1558" s="69" t="s">
        <v>1165</v>
      </c>
      <c r="X1558" s="69"/>
      <c r="Y1558" s="70"/>
      <c r="Z1558" s="69">
        <v>0</v>
      </c>
      <c r="AA1558" s="69" t="s">
        <v>989</v>
      </c>
      <c r="AB1558" s="69" t="s">
        <v>1144</v>
      </c>
      <c r="AC1558" s="69"/>
    </row>
    <row r="1559" spans="1:29" x14ac:dyDescent="0.25">
      <c r="A1559" s="69"/>
      <c r="B1559" s="69"/>
      <c r="C1559" s="69"/>
      <c r="D1559" s="69"/>
      <c r="E1559" s="69" t="s">
        <v>4459</v>
      </c>
      <c r="F1559" s="69"/>
      <c r="G1559" s="69"/>
      <c r="H1559" s="69"/>
      <c r="I1559" s="69"/>
      <c r="J1559" s="69"/>
      <c r="K1559" s="69"/>
      <c r="L1559" s="69" t="s">
        <v>4458</v>
      </c>
      <c r="M1559" s="70">
        <v>1305.71</v>
      </c>
      <c r="N1559" s="69"/>
      <c r="O1559" s="69"/>
      <c r="P1559" s="69" t="s">
        <v>1571</v>
      </c>
      <c r="Q1559" s="69" t="s">
        <v>1452</v>
      </c>
      <c r="R1559" s="69"/>
      <c r="S1559" s="70">
        <v>1305.71</v>
      </c>
      <c r="T1559" s="70"/>
      <c r="U1559" s="69" t="s">
        <v>1452</v>
      </c>
      <c r="V1559" s="73">
        <v>61</v>
      </c>
      <c r="W1559" s="69" t="s">
        <v>1452</v>
      </c>
      <c r="X1559" s="69"/>
      <c r="Y1559" s="70"/>
      <c r="Z1559" s="69">
        <v>0</v>
      </c>
      <c r="AA1559" s="69"/>
      <c r="AB1559" s="69" t="s">
        <v>1144</v>
      </c>
      <c r="AC1559" s="69"/>
    </row>
    <row r="1560" spans="1:29" x14ac:dyDescent="0.25">
      <c r="A1560" s="69"/>
      <c r="B1560" s="69"/>
      <c r="C1560" s="69"/>
      <c r="D1560" s="69"/>
      <c r="E1560" s="69" t="s">
        <v>4461</v>
      </c>
      <c r="F1560" s="69"/>
      <c r="G1560" s="69"/>
      <c r="H1560" s="69"/>
      <c r="I1560" s="69"/>
      <c r="J1560" s="69"/>
      <c r="K1560" s="69"/>
      <c r="L1560" s="69" t="s">
        <v>4460</v>
      </c>
      <c r="M1560" s="70">
        <v>556.52</v>
      </c>
      <c r="N1560" s="69"/>
      <c r="O1560" s="69"/>
      <c r="P1560" s="69" t="s">
        <v>965</v>
      </c>
      <c r="Q1560" s="69" t="s">
        <v>1270</v>
      </c>
      <c r="R1560" s="69"/>
      <c r="S1560" s="70">
        <v>556.52</v>
      </c>
      <c r="T1560" s="70"/>
      <c r="U1560" s="69" t="s">
        <v>1235</v>
      </c>
      <c r="V1560" s="73">
        <v>51</v>
      </c>
      <c r="W1560" s="69" t="s">
        <v>1235</v>
      </c>
      <c r="X1560" s="69"/>
      <c r="Y1560" s="70"/>
      <c r="Z1560" s="69">
        <v>0</v>
      </c>
      <c r="AA1560" s="69"/>
      <c r="AB1560" s="69" t="s">
        <v>1144</v>
      </c>
      <c r="AC1560" s="69"/>
    </row>
    <row r="1561" spans="1:29" x14ac:dyDescent="0.25">
      <c r="A1561" s="69"/>
      <c r="B1561" s="69"/>
      <c r="C1561" s="69"/>
      <c r="D1561" s="69"/>
      <c r="E1561" s="69" t="s">
        <v>4463</v>
      </c>
      <c r="F1561" s="69"/>
      <c r="G1561" s="69"/>
      <c r="H1561" s="69"/>
      <c r="I1561" s="69"/>
      <c r="J1561" s="69"/>
      <c r="K1561" s="69"/>
      <c r="L1561" s="69" t="s">
        <v>4462</v>
      </c>
      <c r="M1561" s="70">
        <v>1903.94</v>
      </c>
      <c r="N1561" s="69"/>
      <c r="O1561" s="69"/>
      <c r="P1561" s="69" t="s">
        <v>1378</v>
      </c>
      <c r="Q1561" s="69" t="s">
        <v>1616</v>
      </c>
      <c r="R1561" s="69"/>
      <c r="S1561" s="70">
        <v>1903.94</v>
      </c>
      <c r="T1561" s="70"/>
      <c r="U1561" s="69" t="s">
        <v>1611</v>
      </c>
      <c r="V1561" s="73">
        <v>56</v>
      </c>
      <c r="W1561" s="69" t="s">
        <v>1611</v>
      </c>
      <c r="X1561" s="69"/>
      <c r="Y1561" s="70"/>
      <c r="Z1561" s="69">
        <v>0</v>
      </c>
      <c r="AA1561" s="69"/>
      <c r="AB1561" s="69" t="s">
        <v>1144</v>
      </c>
      <c r="AC1561" s="69"/>
    </row>
    <row r="1562" spans="1:29" x14ac:dyDescent="0.25">
      <c r="A1562" s="71" t="s">
        <v>193</v>
      </c>
      <c r="B1562" s="71"/>
      <c r="C1562" s="71"/>
      <c r="D1562" s="71"/>
      <c r="E1562" s="71"/>
      <c r="F1562" s="71"/>
      <c r="G1562" s="71"/>
      <c r="H1562" s="71"/>
      <c r="I1562" s="71"/>
      <c r="J1562" s="72">
        <v>5112.83</v>
      </c>
      <c r="K1562" s="71"/>
      <c r="L1562" s="71"/>
      <c r="M1562" s="72">
        <v>5112.83</v>
      </c>
      <c r="N1562" s="72">
        <v>0</v>
      </c>
      <c r="O1562" s="71"/>
      <c r="P1562" s="71"/>
      <c r="Q1562" s="71"/>
      <c r="R1562" s="71"/>
      <c r="S1562" s="72">
        <v>5112.83</v>
      </c>
      <c r="T1562" s="72">
        <v>5112.83</v>
      </c>
      <c r="U1562" s="71"/>
      <c r="V1562" s="71"/>
      <c r="W1562" s="71"/>
      <c r="X1562" s="72">
        <v>0</v>
      </c>
      <c r="Y1562" s="72">
        <v>0</v>
      </c>
      <c r="Z1562" s="72">
        <v>5112.83</v>
      </c>
      <c r="AA1562" s="69"/>
      <c r="AB1562" s="69"/>
      <c r="AC1562" s="69"/>
    </row>
    <row r="1563" spans="1:29" ht="30" x14ac:dyDescent="0.25">
      <c r="A1563" s="68" t="s">
        <v>4464</v>
      </c>
      <c r="B1563" s="69" t="s">
        <v>4465</v>
      </c>
      <c r="C1563" s="69" t="s">
        <v>4466</v>
      </c>
      <c r="D1563" s="69" t="s">
        <v>4056</v>
      </c>
      <c r="E1563" s="69" t="s">
        <v>4468</v>
      </c>
      <c r="F1563" s="69" t="s">
        <v>1299</v>
      </c>
      <c r="G1563" s="69" t="s">
        <v>1251</v>
      </c>
      <c r="H1563" s="69" t="s">
        <v>961</v>
      </c>
      <c r="I1563" s="69" t="s">
        <v>962</v>
      </c>
      <c r="J1563" s="70">
        <v>11902.48</v>
      </c>
      <c r="K1563" s="69" t="s">
        <v>4389</v>
      </c>
      <c r="L1563" s="69" t="s">
        <v>4467</v>
      </c>
      <c r="M1563" s="70">
        <v>4803.6499999999996</v>
      </c>
      <c r="N1563" s="69"/>
      <c r="O1563" s="69"/>
      <c r="P1563" s="69" t="s">
        <v>4405</v>
      </c>
      <c r="Q1563" s="69" t="s">
        <v>2743</v>
      </c>
      <c r="R1563" s="69"/>
      <c r="S1563" s="70">
        <v>4803.6499999999996</v>
      </c>
      <c r="T1563" s="70"/>
      <c r="U1563" s="69" t="s">
        <v>2743</v>
      </c>
      <c r="V1563" s="73">
        <v>61</v>
      </c>
      <c r="W1563" s="69" t="s">
        <v>2743</v>
      </c>
      <c r="X1563" s="69"/>
      <c r="Y1563" s="70"/>
      <c r="Z1563" s="69">
        <v>0</v>
      </c>
      <c r="AA1563" s="69" t="s">
        <v>989</v>
      </c>
      <c r="AB1563" s="69" t="s">
        <v>1144</v>
      </c>
      <c r="AC1563" s="69"/>
    </row>
    <row r="1564" spans="1:29" x14ac:dyDescent="0.25">
      <c r="A1564" s="69"/>
      <c r="B1564" s="69"/>
      <c r="C1564" s="69"/>
      <c r="D1564" s="69"/>
      <c r="E1564" s="69" t="s">
        <v>4470</v>
      </c>
      <c r="F1564" s="69"/>
      <c r="G1564" s="69"/>
      <c r="H1564" s="69"/>
      <c r="I1564" s="69"/>
      <c r="J1564" s="69"/>
      <c r="K1564" s="69"/>
      <c r="L1564" s="69" t="s">
        <v>4469</v>
      </c>
      <c r="M1564" s="70">
        <v>2985.69</v>
      </c>
      <c r="N1564" s="69"/>
      <c r="O1564" s="69"/>
      <c r="P1564" s="69" t="s">
        <v>970</v>
      </c>
      <c r="Q1564" s="69" t="s">
        <v>1480</v>
      </c>
      <c r="R1564" s="69"/>
      <c r="S1564" s="70">
        <v>2985.69</v>
      </c>
      <c r="T1564" s="70"/>
      <c r="U1564" s="69" t="s">
        <v>1270</v>
      </c>
      <c r="V1564" s="73">
        <v>52</v>
      </c>
      <c r="W1564" s="69" t="s">
        <v>1270</v>
      </c>
      <c r="X1564" s="69"/>
      <c r="Y1564" s="70"/>
      <c r="Z1564" s="69">
        <v>0</v>
      </c>
      <c r="AA1564" s="69"/>
      <c r="AB1564" s="69" t="s">
        <v>1144</v>
      </c>
      <c r="AC1564" s="69"/>
    </row>
    <row r="1565" spans="1:29" x14ac:dyDescent="0.25">
      <c r="A1565" s="69"/>
      <c r="B1565" s="69"/>
      <c r="C1565" s="69"/>
      <c r="D1565" s="69"/>
      <c r="E1565" s="69" t="s">
        <v>4472</v>
      </c>
      <c r="F1565" s="69"/>
      <c r="G1565" s="69"/>
      <c r="H1565" s="69"/>
      <c r="I1565" s="69"/>
      <c r="J1565" s="69"/>
      <c r="K1565" s="69"/>
      <c r="L1565" s="69" t="s">
        <v>4471</v>
      </c>
      <c r="M1565" s="70">
        <v>4113.1400000000003</v>
      </c>
      <c r="N1565" s="69"/>
      <c r="O1565" s="69"/>
      <c r="P1565" s="69" t="s">
        <v>1002</v>
      </c>
      <c r="Q1565" s="69" t="s">
        <v>2574</v>
      </c>
      <c r="R1565" s="69"/>
      <c r="S1565" s="70">
        <v>4113.1400000000003</v>
      </c>
      <c r="T1565" s="70"/>
      <c r="U1565" s="69" t="s">
        <v>1616</v>
      </c>
      <c r="V1565" s="73">
        <v>54</v>
      </c>
      <c r="W1565" s="69" t="s">
        <v>1616</v>
      </c>
      <c r="X1565" s="69"/>
      <c r="Y1565" s="70"/>
      <c r="Z1565" s="69">
        <v>0</v>
      </c>
      <c r="AA1565" s="69"/>
      <c r="AB1565" s="69" t="s">
        <v>1144</v>
      </c>
      <c r="AC1565" s="69"/>
    </row>
    <row r="1566" spans="1:29" x14ac:dyDescent="0.25">
      <c r="A1566" s="71" t="s">
        <v>193</v>
      </c>
      <c r="B1566" s="71"/>
      <c r="C1566" s="71"/>
      <c r="D1566" s="71"/>
      <c r="E1566" s="71"/>
      <c r="F1566" s="71"/>
      <c r="G1566" s="71"/>
      <c r="H1566" s="71"/>
      <c r="I1566" s="71"/>
      <c r="J1566" s="72">
        <v>11902.48</v>
      </c>
      <c r="K1566" s="71"/>
      <c r="L1566" s="71"/>
      <c r="M1566" s="72">
        <v>11902.48</v>
      </c>
      <c r="N1566" s="72">
        <v>0</v>
      </c>
      <c r="O1566" s="71"/>
      <c r="P1566" s="71"/>
      <c r="Q1566" s="71"/>
      <c r="R1566" s="71"/>
      <c r="S1566" s="72">
        <v>11902.48</v>
      </c>
      <c r="T1566" s="72">
        <v>11902.48</v>
      </c>
      <c r="U1566" s="71"/>
      <c r="V1566" s="71"/>
      <c r="W1566" s="71"/>
      <c r="X1566" s="72">
        <v>0</v>
      </c>
      <c r="Y1566" s="72">
        <v>0</v>
      </c>
      <c r="Z1566" s="72">
        <v>11902.48</v>
      </c>
      <c r="AA1566" s="69"/>
      <c r="AB1566" s="69"/>
      <c r="AC1566" s="69"/>
    </row>
    <row r="1567" spans="1:29" ht="30" x14ac:dyDescent="0.25">
      <c r="A1567" s="68" t="s">
        <v>4473</v>
      </c>
      <c r="B1567" s="69" t="s">
        <v>4474</v>
      </c>
      <c r="C1567" s="69" t="s">
        <v>4475</v>
      </c>
      <c r="D1567" s="69" t="s">
        <v>4056</v>
      </c>
      <c r="E1567" s="69" t="s">
        <v>4477</v>
      </c>
      <c r="F1567" s="69" t="s">
        <v>1299</v>
      </c>
      <c r="G1567" s="69" t="s">
        <v>1849</v>
      </c>
      <c r="H1567" s="69" t="s">
        <v>961</v>
      </c>
      <c r="I1567" s="69" t="s">
        <v>962</v>
      </c>
      <c r="J1567" s="70">
        <v>4826.6400000000003</v>
      </c>
      <c r="K1567" s="69" t="s">
        <v>4389</v>
      </c>
      <c r="L1567" s="69" t="s">
        <v>4476</v>
      </c>
      <c r="M1567" s="70">
        <v>2308.5</v>
      </c>
      <c r="N1567" s="69"/>
      <c r="O1567" s="69"/>
      <c r="P1567" s="69" t="s">
        <v>1497</v>
      </c>
      <c r="Q1567" s="69" t="s">
        <v>1165</v>
      </c>
      <c r="R1567" s="69"/>
      <c r="S1567" s="70">
        <v>2308.5</v>
      </c>
      <c r="T1567" s="70"/>
      <c r="U1567" s="69" t="s">
        <v>1165</v>
      </c>
      <c r="V1567" s="73">
        <v>61</v>
      </c>
      <c r="W1567" s="69" t="s">
        <v>1165</v>
      </c>
      <c r="X1567" s="69"/>
      <c r="Y1567" s="70"/>
      <c r="Z1567" s="69">
        <v>0</v>
      </c>
      <c r="AA1567" s="69" t="s">
        <v>989</v>
      </c>
      <c r="AB1567" s="69" t="s">
        <v>1144</v>
      </c>
      <c r="AC1567" s="69"/>
    </row>
    <row r="1568" spans="1:29" x14ac:dyDescent="0.25">
      <c r="A1568" s="69"/>
      <c r="B1568" s="69"/>
      <c r="C1568" s="69"/>
      <c r="D1568" s="69"/>
      <c r="E1568" s="69" t="s">
        <v>4479</v>
      </c>
      <c r="F1568" s="69"/>
      <c r="G1568" s="69"/>
      <c r="H1568" s="69"/>
      <c r="I1568" s="69"/>
      <c r="J1568" s="69"/>
      <c r="K1568" s="69"/>
      <c r="L1568" s="69" t="s">
        <v>4478</v>
      </c>
      <c r="M1568" s="70">
        <v>2518.14</v>
      </c>
      <c r="N1568" s="69"/>
      <c r="O1568" s="69"/>
      <c r="P1568" s="69" t="s">
        <v>2718</v>
      </c>
      <c r="Q1568" s="69" t="s">
        <v>1480</v>
      </c>
      <c r="R1568" s="69"/>
      <c r="S1568" s="70">
        <v>2518.14</v>
      </c>
      <c r="T1568" s="70"/>
      <c r="U1568" s="69" t="s">
        <v>1270</v>
      </c>
      <c r="V1568" s="73">
        <v>56</v>
      </c>
      <c r="W1568" s="69" t="s">
        <v>1270</v>
      </c>
      <c r="X1568" s="69"/>
      <c r="Y1568" s="70"/>
      <c r="Z1568" s="69">
        <v>0</v>
      </c>
      <c r="AA1568" s="69"/>
      <c r="AB1568" s="69" t="s">
        <v>1144</v>
      </c>
      <c r="AC1568" s="69"/>
    </row>
    <row r="1569" spans="1:29" x14ac:dyDescent="0.25">
      <c r="A1569" s="71" t="s">
        <v>193</v>
      </c>
      <c r="B1569" s="71"/>
      <c r="C1569" s="71"/>
      <c r="D1569" s="71"/>
      <c r="E1569" s="71"/>
      <c r="F1569" s="71"/>
      <c r="G1569" s="71"/>
      <c r="H1569" s="71"/>
      <c r="I1569" s="71"/>
      <c r="J1569" s="72">
        <v>4826.6400000000003</v>
      </c>
      <c r="K1569" s="71"/>
      <c r="L1569" s="71"/>
      <c r="M1569" s="72">
        <v>4826.6399999999994</v>
      </c>
      <c r="N1569" s="72">
        <v>9.0949470177292824E-13</v>
      </c>
      <c r="O1569" s="71"/>
      <c r="P1569" s="71"/>
      <c r="Q1569" s="71"/>
      <c r="R1569" s="71"/>
      <c r="S1569" s="72">
        <v>4826.6399999999994</v>
      </c>
      <c r="T1569" s="72">
        <v>4826.6400000000003</v>
      </c>
      <c r="U1569" s="71"/>
      <c r="V1569" s="71"/>
      <c r="W1569" s="71"/>
      <c r="X1569" s="72">
        <v>-9.0949470177292824E-13</v>
      </c>
      <c r="Y1569" s="72">
        <v>0</v>
      </c>
      <c r="Z1569" s="72">
        <v>4826.6400000000003</v>
      </c>
      <c r="AA1569" s="69"/>
      <c r="AB1569" s="69"/>
      <c r="AC1569" s="69"/>
    </row>
    <row r="1570" spans="1:29" ht="30" x14ac:dyDescent="0.25">
      <c r="A1570" s="68" t="s">
        <v>4480</v>
      </c>
      <c r="B1570" s="69" t="s">
        <v>4481</v>
      </c>
      <c r="C1570" s="69" t="s">
        <v>4482</v>
      </c>
      <c r="D1570" s="69" t="s">
        <v>4056</v>
      </c>
      <c r="E1570" s="69" t="s">
        <v>4484</v>
      </c>
      <c r="F1570" s="69" t="s">
        <v>1299</v>
      </c>
      <c r="G1570" s="69" t="s">
        <v>1935</v>
      </c>
      <c r="H1570" s="69" t="s">
        <v>961</v>
      </c>
      <c r="I1570" s="69" t="s">
        <v>962</v>
      </c>
      <c r="J1570" s="70">
        <v>39665.1</v>
      </c>
      <c r="K1570" s="69" t="s">
        <v>4389</v>
      </c>
      <c r="L1570" s="69" t="s">
        <v>4483</v>
      </c>
      <c r="M1570" s="70">
        <v>18526.28</v>
      </c>
      <c r="N1570" s="69"/>
      <c r="O1570" s="69"/>
      <c r="P1570" s="69" t="s">
        <v>1571</v>
      </c>
      <c r="Q1570" s="69" t="s">
        <v>1452</v>
      </c>
      <c r="R1570" s="69"/>
      <c r="S1570" s="70">
        <v>18526.28</v>
      </c>
      <c r="T1570" s="70"/>
      <c r="U1570" s="69" t="s">
        <v>1452</v>
      </c>
      <c r="V1570" s="73">
        <v>61</v>
      </c>
      <c r="W1570" s="69" t="s">
        <v>1452</v>
      </c>
      <c r="X1570" s="69"/>
      <c r="Y1570" s="70"/>
      <c r="Z1570" s="69">
        <v>0</v>
      </c>
      <c r="AA1570" s="69" t="s">
        <v>989</v>
      </c>
      <c r="AB1570" s="69" t="s">
        <v>1144</v>
      </c>
      <c r="AC1570" s="69"/>
    </row>
    <row r="1571" spans="1:29" x14ac:dyDescent="0.25">
      <c r="A1571" s="69"/>
      <c r="B1571" s="69"/>
      <c r="C1571" s="69"/>
      <c r="D1571" s="69"/>
      <c r="E1571" s="69" t="s">
        <v>4486</v>
      </c>
      <c r="F1571" s="69"/>
      <c r="G1571" s="69"/>
      <c r="H1571" s="69"/>
      <c r="I1571" s="69"/>
      <c r="J1571" s="69"/>
      <c r="K1571" s="69"/>
      <c r="L1571" s="69" t="s">
        <v>4485</v>
      </c>
      <c r="M1571" s="70">
        <v>5358.35</v>
      </c>
      <c r="N1571" s="69"/>
      <c r="O1571" s="69"/>
      <c r="P1571" s="69" t="s">
        <v>965</v>
      </c>
      <c r="Q1571" s="69" t="s">
        <v>1480</v>
      </c>
      <c r="R1571" s="69"/>
      <c r="S1571" s="70">
        <v>5358.35</v>
      </c>
      <c r="T1571" s="70"/>
      <c r="U1571" s="69" t="s">
        <v>1611</v>
      </c>
      <c r="V1571" s="73">
        <v>63</v>
      </c>
      <c r="W1571" s="69" t="s">
        <v>1611</v>
      </c>
      <c r="X1571" s="69"/>
      <c r="Y1571" s="70"/>
      <c r="Z1571" s="69">
        <v>0</v>
      </c>
      <c r="AA1571" s="69"/>
      <c r="AB1571" s="69" t="s">
        <v>1144</v>
      </c>
      <c r="AC1571" s="69"/>
    </row>
    <row r="1572" spans="1:29" x14ac:dyDescent="0.25">
      <c r="A1572" s="69"/>
      <c r="B1572" s="69"/>
      <c r="C1572" s="69"/>
      <c r="D1572" s="69"/>
      <c r="E1572" s="69" t="s">
        <v>4488</v>
      </c>
      <c r="F1572" s="69"/>
      <c r="G1572" s="69"/>
      <c r="H1572" s="69"/>
      <c r="I1572" s="69"/>
      <c r="J1572" s="69"/>
      <c r="K1572" s="69"/>
      <c r="L1572" s="69" t="s">
        <v>4487</v>
      </c>
      <c r="M1572" s="70">
        <v>3750.17</v>
      </c>
      <c r="N1572" s="69"/>
      <c r="O1572" s="69"/>
      <c r="P1572" s="69" t="s">
        <v>1173</v>
      </c>
      <c r="Q1572" s="69" t="s">
        <v>1480</v>
      </c>
      <c r="R1572" s="69"/>
      <c r="S1572" s="70">
        <v>3750.17</v>
      </c>
      <c r="T1572" s="70"/>
      <c r="U1572" s="69" t="s">
        <v>1270</v>
      </c>
      <c r="V1572" s="73">
        <v>57</v>
      </c>
      <c r="W1572" s="69" t="s">
        <v>1270</v>
      </c>
      <c r="X1572" s="69"/>
      <c r="Y1572" s="70"/>
      <c r="Z1572" s="69">
        <v>0</v>
      </c>
      <c r="AA1572" s="69"/>
      <c r="AB1572" s="69" t="s">
        <v>1144</v>
      </c>
      <c r="AC1572" s="69"/>
    </row>
    <row r="1573" spans="1:29" x14ac:dyDescent="0.25">
      <c r="A1573" s="69"/>
      <c r="B1573" s="69"/>
      <c r="C1573" s="69"/>
      <c r="D1573" s="69"/>
      <c r="E1573" s="69" t="s">
        <v>4490</v>
      </c>
      <c r="F1573" s="69"/>
      <c r="G1573" s="69"/>
      <c r="H1573" s="69"/>
      <c r="I1573" s="69"/>
      <c r="J1573" s="69"/>
      <c r="K1573" s="69"/>
      <c r="L1573" s="69" t="s">
        <v>4489</v>
      </c>
      <c r="M1573" s="70">
        <v>12030.3</v>
      </c>
      <c r="N1573" s="69"/>
      <c r="O1573" s="69"/>
      <c r="P1573" s="69" t="s">
        <v>1378</v>
      </c>
      <c r="Q1573" s="69" t="s">
        <v>1005</v>
      </c>
      <c r="R1573" s="69"/>
      <c r="S1573" s="70">
        <v>12030.3</v>
      </c>
      <c r="T1573" s="70"/>
      <c r="U1573" s="69" t="s">
        <v>993</v>
      </c>
      <c r="V1573" s="73">
        <v>49</v>
      </c>
      <c r="W1573" s="69" t="s">
        <v>993</v>
      </c>
      <c r="X1573" s="69"/>
      <c r="Y1573" s="70"/>
      <c r="Z1573" s="69">
        <v>0</v>
      </c>
      <c r="AA1573" s="69"/>
      <c r="AB1573" s="69" t="s">
        <v>1144</v>
      </c>
      <c r="AC1573" s="69"/>
    </row>
    <row r="1574" spans="1:29" x14ac:dyDescent="0.25">
      <c r="A1574" s="71" t="s">
        <v>193</v>
      </c>
      <c r="B1574" s="71"/>
      <c r="C1574" s="71"/>
      <c r="D1574" s="71"/>
      <c r="E1574" s="71"/>
      <c r="F1574" s="71"/>
      <c r="G1574" s="71"/>
      <c r="H1574" s="71"/>
      <c r="I1574" s="71"/>
      <c r="J1574" s="72">
        <v>39665.1</v>
      </c>
      <c r="K1574" s="71"/>
      <c r="L1574" s="71"/>
      <c r="M1574" s="72">
        <v>39665.099999999991</v>
      </c>
      <c r="N1574" s="72">
        <v>7.2759576141834259E-12</v>
      </c>
      <c r="O1574" s="71"/>
      <c r="P1574" s="71"/>
      <c r="Q1574" s="71"/>
      <c r="R1574" s="71"/>
      <c r="S1574" s="72">
        <v>39665.099999999991</v>
      </c>
      <c r="T1574" s="72">
        <v>39665.1</v>
      </c>
      <c r="U1574" s="71"/>
      <c r="V1574" s="71"/>
      <c r="W1574" s="71"/>
      <c r="X1574" s="72">
        <v>-7.2759576141834259E-12</v>
      </c>
      <c r="Y1574" s="72">
        <v>0</v>
      </c>
      <c r="Z1574" s="72">
        <v>39665.1</v>
      </c>
      <c r="AA1574" s="69"/>
      <c r="AB1574" s="69"/>
      <c r="AC1574" s="69"/>
    </row>
    <row r="1575" spans="1:29" ht="30" x14ac:dyDescent="0.25">
      <c r="A1575" s="68" t="s">
        <v>4491</v>
      </c>
      <c r="B1575" s="69" t="s">
        <v>4492</v>
      </c>
      <c r="C1575" s="69" t="s">
        <v>4493</v>
      </c>
      <c r="D1575" s="69" t="s">
        <v>4056</v>
      </c>
      <c r="E1575" s="69" t="s">
        <v>4495</v>
      </c>
      <c r="F1575" s="69" t="s">
        <v>1299</v>
      </c>
      <c r="G1575" s="69" t="s">
        <v>1867</v>
      </c>
      <c r="H1575" s="69" t="s">
        <v>1018</v>
      </c>
      <c r="I1575" s="69" t="s">
        <v>962</v>
      </c>
      <c r="J1575" s="70">
        <v>1299.02</v>
      </c>
      <c r="K1575" s="69" t="s">
        <v>4389</v>
      </c>
      <c r="L1575" s="69" t="s">
        <v>4494</v>
      </c>
      <c r="M1575" s="70">
        <v>423.94</v>
      </c>
      <c r="N1575" s="69"/>
      <c r="O1575" s="69"/>
      <c r="P1575" s="69" t="s">
        <v>1173</v>
      </c>
      <c r="Q1575" s="69" t="s">
        <v>1480</v>
      </c>
      <c r="R1575" s="69"/>
      <c r="S1575" s="70">
        <v>423.94</v>
      </c>
      <c r="T1575" s="70"/>
      <c r="U1575" s="69" t="s">
        <v>1270</v>
      </c>
      <c r="V1575" s="73">
        <v>57</v>
      </c>
      <c r="W1575" s="69" t="s">
        <v>1270</v>
      </c>
      <c r="X1575" s="69"/>
      <c r="Y1575" s="70"/>
      <c r="Z1575" s="69">
        <v>0</v>
      </c>
      <c r="AA1575" s="69" t="s">
        <v>989</v>
      </c>
      <c r="AB1575" s="69" t="s">
        <v>1144</v>
      </c>
      <c r="AC1575" s="69"/>
    </row>
    <row r="1576" spans="1:29" x14ac:dyDescent="0.25">
      <c r="A1576" s="69"/>
      <c r="B1576" s="69"/>
      <c r="C1576" s="69"/>
      <c r="D1576" s="69"/>
      <c r="E1576" s="69" t="s">
        <v>4497</v>
      </c>
      <c r="F1576" s="69"/>
      <c r="G1576" s="69"/>
      <c r="H1576" s="69"/>
      <c r="I1576" s="69"/>
      <c r="J1576" s="69"/>
      <c r="K1576" s="69"/>
      <c r="L1576" s="69" t="s">
        <v>4496</v>
      </c>
      <c r="M1576" s="70">
        <v>875.08</v>
      </c>
      <c r="N1576" s="69"/>
      <c r="O1576" s="69"/>
      <c r="P1576" s="69" t="s">
        <v>1259</v>
      </c>
      <c r="Q1576" s="69" t="s">
        <v>1564</v>
      </c>
      <c r="R1576" s="69"/>
      <c r="S1576" s="70">
        <v>875.08</v>
      </c>
      <c r="T1576" s="70"/>
      <c r="U1576" s="69" t="s">
        <v>1563</v>
      </c>
      <c r="V1576" s="73">
        <v>55</v>
      </c>
      <c r="W1576" s="69" t="s">
        <v>1563</v>
      </c>
      <c r="X1576" s="69"/>
      <c r="Y1576" s="70"/>
      <c r="Z1576" s="69">
        <v>0</v>
      </c>
      <c r="AA1576" s="69"/>
      <c r="AB1576" s="69" t="s">
        <v>1144</v>
      </c>
      <c r="AC1576" s="69"/>
    </row>
    <row r="1577" spans="1:29" x14ac:dyDescent="0.25">
      <c r="A1577" s="71" t="s">
        <v>193</v>
      </c>
      <c r="B1577" s="71"/>
      <c r="C1577" s="71"/>
      <c r="D1577" s="71"/>
      <c r="E1577" s="71"/>
      <c r="F1577" s="71"/>
      <c r="G1577" s="71"/>
      <c r="H1577" s="71"/>
      <c r="I1577" s="71"/>
      <c r="J1577" s="72">
        <v>1299.02</v>
      </c>
      <c r="K1577" s="71"/>
      <c r="L1577" s="71"/>
      <c r="M1577" s="72">
        <v>1299.02</v>
      </c>
      <c r="N1577" s="72">
        <v>0</v>
      </c>
      <c r="O1577" s="71"/>
      <c r="P1577" s="71"/>
      <c r="Q1577" s="71"/>
      <c r="R1577" s="71"/>
      <c r="S1577" s="72">
        <v>1299.02</v>
      </c>
      <c r="T1577" s="72">
        <v>1299.02</v>
      </c>
      <c r="U1577" s="71"/>
      <c r="V1577" s="71"/>
      <c r="W1577" s="71"/>
      <c r="X1577" s="72">
        <v>0</v>
      </c>
      <c r="Y1577" s="72">
        <v>0</v>
      </c>
      <c r="Z1577" s="72">
        <v>1299.02</v>
      </c>
      <c r="AA1577" s="69"/>
      <c r="AB1577" s="69"/>
      <c r="AC1577" s="69"/>
    </row>
    <row r="1578" spans="1:29" ht="30" x14ac:dyDescent="0.25">
      <c r="A1578" s="68" t="s">
        <v>4498</v>
      </c>
      <c r="B1578" s="69" t="s">
        <v>4499</v>
      </c>
      <c r="C1578" s="69" t="s">
        <v>4500</v>
      </c>
      <c r="D1578" s="69" t="s">
        <v>4056</v>
      </c>
      <c r="E1578" s="69" t="s">
        <v>4502</v>
      </c>
      <c r="F1578" s="69" t="s">
        <v>1281</v>
      </c>
      <c r="G1578" s="69" t="s">
        <v>1867</v>
      </c>
      <c r="H1578" s="69" t="s">
        <v>1018</v>
      </c>
      <c r="I1578" s="69" t="s">
        <v>962</v>
      </c>
      <c r="J1578" s="70">
        <v>4793.04</v>
      </c>
      <c r="K1578" s="69" t="s">
        <v>4389</v>
      </c>
      <c r="L1578" s="69" t="s">
        <v>4501</v>
      </c>
      <c r="M1578" s="70">
        <v>611.64</v>
      </c>
      <c r="N1578" s="69"/>
      <c r="O1578" s="69"/>
      <c r="P1578" s="69" t="s">
        <v>1173</v>
      </c>
      <c r="Q1578" s="69" t="s">
        <v>1480</v>
      </c>
      <c r="R1578" s="69"/>
      <c r="S1578" s="70">
        <v>611.64</v>
      </c>
      <c r="T1578" s="70"/>
      <c r="U1578" s="69" t="s">
        <v>1270</v>
      </c>
      <c r="V1578" s="73">
        <v>57</v>
      </c>
      <c r="W1578" s="69" t="s">
        <v>1270</v>
      </c>
      <c r="X1578" s="69"/>
      <c r="Y1578" s="70"/>
      <c r="Z1578" s="69">
        <v>0</v>
      </c>
      <c r="AA1578" s="69" t="s">
        <v>989</v>
      </c>
      <c r="AB1578" s="69" t="s">
        <v>1144</v>
      </c>
      <c r="AC1578" s="69"/>
    </row>
    <row r="1579" spans="1:29" x14ac:dyDescent="0.25">
      <c r="A1579" s="69"/>
      <c r="B1579" s="69"/>
      <c r="C1579" s="69"/>
      <c r="D1579" s="69"/>
      <c r="E1579" s="69" t="s">
        <v>4504</v>
      </c>
      <c r="F1579" s="69"/>
      <c r="G1579" s="69"/>
      <c r="H1579" s="69"/>
      <c r="I1579" s="69"/>
      <c r="J1579" s="69"/>
      <c r="K1579" s="69"/>
      <c r="L1579" s="69" t="s">
        <v>4503</v>
      </c>
      <c r="M1579" s="70">
        <v>4181.3999999999996</v>
      </c>
      <c r="N1579" s="69"/>
      <c r="O1579" s="69"/>
      <c r="P1579" s="69" t="s">
        <v>1378</v>
      </c>
      <c r="Q1579" s="69" t="s">
        <v>1616</v>
      </c>
      <c r="R1579" s="69"/>
      <c r="S1579" s="70">
        <v>4181.3999999999996</v>
      </c>
      <c r="T1579" s="70"/>
      <c r="U1579" s="69" t="s">
        <v>1611</v>
      </c>
      <c r="V1579" s="73">
        <v>56</v>
      </c>
      <c r="W1579" s="69" t="s">
        <v>1611</v>
      </c>
      <c r="X1579" s="69"/>
      <c r="Y1579" s="70"/>
      <c r="Z1579" s="69">
        <v>0</v>
      </c>
      <c r="AA1579" s="69"/>
      <c r="AB1579" s="69" t="s">
        <v>1144</v>
      </c>
      <c r="AC1579" s="69"/>
    </row>
    <row r="1580" spans="1:29" x14ac:dyDescent="0.25">
      <c r="A1580" s="71" t="s">
        <v>193</v>
      </c>
      <c r="B1580" s="71"/>
      <c r="C1580" s="71"/>
      <c r="D1580" s="71"/>
      <c r="E1580" s="71"/>
      <c r="F1580" s="71"/>
      <c r="G1580" s="71"/>
      <c r="H1580" s="71"/>
      <c r="I1580" s="71"/>
      <c r="J1580" s="72">
        <v>4793.04</v>
      </c>
      <c r="K1580" s="71"/>
      <c r="L1580" s="71"/>
      <c r="M1580" s="72">
        <v>4793.04</v>
      </c>
      <c r="N1580" s="72">
        <v>0</v>
      </c>
      <c r="O1580" s="71"/>
      <c r="P1580" s="71"/>
      <c r="Q1580" s="71"/>
      <c r="R1580" s="71"/>
      <c r="S1580" s="72">
        <v>4793.04</v>
      </c>
      <c r="T1580" s="72">
        <v>4793.04</v>
      </c>
      <c r="U1580" s="71"/>
      <c r="V1580" s="71"/>
      <c r="W1580" s="71"/>
      <c r="X1580" s="72">
        <v>0</v>
      </c>
      <c r="Y1580" s="72">
        <v>0</v>
      </c>
      <c r="Z1580" s="72">
        <v>4793.04</v>
      </c>
      <c r="AA1580" s="69"/>
      <c r="AB1580" s="69"/>
      <c r="AC1580" s="69"/>
    </row>
    <row r="1581" spans="1:29" ht="30" x14ac:dyDescent="0.25">
      <c r="A1581" s="68" t="s">
        <v>4505</v>
      </c>
      <c r="B1581" s="69" t="s">
        <v>3852</v>
      </c>
      <c r="C1581" s="69" t="s">
        <v>4506</v>
      </c>
      <c r="D1581" s="69" t="s">
        <v>4507</v>
      </c>
      <c r="E1581" s="69" t="s">
        <v>4509</v>
      </c>
      <c r="F1581" s="69" t="s">
        <v>1136</v>
      </c>
      <c r="G1581" s="69" t="s">
        <v>1282</v>
      </c>
      <c r="H1581" s="69" t="s">
        <v>1259</v>
      </c>
      <c r="I1581" s="69" t="s">
        <v>962</v>
      </c>
      <c r="J1581" s="70">
        <v>1294.52</v>
      </c>
      <c r="K1581" s="69" t="s">
        <v>4389</v>
      </c>
      <c r="L1581" s="69" t="s">
        <v>4508</v>
      </c>
      <c r="M1581" s="70">
        <v>1294.52</v>
      </c>
      <c r="N1581" s="69"/>
      <c r="O1581" s="69"/>
      <c r="P1581" s="69" t="s">
        <v>1064</v>
      </c>
      <c r="Q1581" s="69" t="s">
        <v>1483</v>
      </c>
      <c r="R1581" s="69"/>
      <c r="S1581" s="70">
        <v>1294.52</v>
      </c>
      <c r="T1581" s="70"/>
      <c r="U1581" s="69" t="s">
        <v>4510</v>
      </c>
      <c r="V1581" s="73">
        <v>24</v>
      </c>
      <c r="W1581" s="69" t="s">
        <v>4510</v>
      </c>
      <c r="X1581" s="69"/>
      <c r="Y1581" s="70"/>
      <c r="Z1581" s="69">
        <v>0</v>
      </c>
      <c r="AA1581" s="69" t="s">
        <v>989</v>
      </c>
      <c r="AB1581" s="69" t="s">
        <v>1144</v>
      </c>
      <c r="AC1581" s="69"/>
    </row>
    <row r="1582" spans="1:29" x14ac:dyDescent="0.25">
      <c r="A1582" s="71" t="s">
        <v>193</v>
      </c>
      <c r="B1582" s="71"/>
      <c r="C1582" s="71"/>
      <c r="D1582" s="71"/>
      <c r="E1582" s="71"/>
      <c r="F1582" s="71"/>
      <c r="G1582" s="71"/>
      <c r="H1582" s="71"/>
      <c r="I1582" s="71"/>
      <c r="J1582" s="72">
        <v>1294.52</v>
      </c>
      <c r="K1582" s="71"/>
      <c r="L1582" s="71"/>
      <c r="M1582" s="72">
        <v>1294.52</v>
      </c>
      <c r="N1582" s="72">
        <v>0</v>
      </c>
      <c r="O1582" s="71"/>
      <c r="P1582" s="71"/>
      <c r="Q1582" s="71"/>
      <c r="R1582" s="71"/>
      <c r="S1582" s="72">
        <v>1294.52</v>
      </c>
      <c r="T1582" s="72">
        <v>1294.52</v>
      </c>
      <c r="U1582" s="71"/>
      <c r="V1582" s="71"/>
      <c r="W1582" s="71"/>
      <c r="X1582" s="72">
        <v>0</v>
      </c>
      <c r="Y1582" s="72">
        <v>0</v>
      </c>
      <c r="Z1582" s="72">
        <v>1294.52</v>
      </c>
      <c r="AA1582" s="69"/>
      <c r="AB1582" s="69"/>
      <c r="AC1582" s="69"/>
    </row>
    <row r="1583" spans="1:29" ht="30" x14ac:dyDescent="0.25">
      <c r="A1583" s="68" t="s">
        <v>4511</v>
      </c>
      <c r="B1583" s="69" t="s">
        <v>4512</v>
      </c>
      <c r="C1583" s="69" t="s">
        <v>4513</v>
      </c>
      <c r="D1583" s="69" t="s">
        <v>4056</v>
      </c>
      <c r="E1583" s="69" t="s">
        <v>4515</v>
      </c>
      <c r="F1583" s="69" t="s">
        <v>1281</v>
      </c>
      <c r="G1583" s="69" t="s">
        <v>1571</v>
      </c>
      <c r="H1583" s="69" t="s">
        <v>1021</v>
      </c>
      <c r="I1583" s="69" t="s">
        <v>962</v>
      </c>
      <c r="J1583" s="70">
        <v>3291.82</v>
      </c>
      <c r="K1583" s="69" t="s">
        <v>4389</v>
      </c>
      <c r="L1583" s="69" t="s">
        <v>4514</v>
      </c>
      <c r="M1583" s="70">
        <v>3291.82</v>
      </c>
      <c r="N1583" s="69"/>
      <c r="O1583" s="69"/>
      <c r="P1583" s="69" t="s">
        <v>1502</v>
      </c>
      <c r="Q1583" s="69" t="s">
        <v>1071</v>
      </c>
      <c r="R1583" s="69"/>
      <c r="S1583" s="70">
        <v>3291.82</v>
      </c>
      <c r="T1583" s="70"/>
      <c r="U1583" s="69" t="s">
        <v>1071</v>
      </c>
      <c r="V1583" s="73">
        <v>54</v>
      </c>
      <c r="W1583" s="69" t="s">
        <v>1071</v>
      </c>
      <c r="X1583" s="69"/>
      <c r="Y1583" s="70"/>
      <c r="Z1583" s="69">
        <v>0</v>
      </c>
      <c r="AA1583" s="69" t="s">
        <v>989</v>
      </c>
      <c r="AB1583" s="69" t="s">
        <v>1144</v>
      </c>
      <c r="AC1583" s="69"/>
    </row>
    <row r="1584" spans="1:29" x14ac:dyDescent="0.25">
      <c r="A1584" s="71" t="s">
        <v>193</v>
      </c>
      <c r="B1584" s="71"/>
      <c r="C1584" s="71"/>
      <c r="D1584" s="71"/>
      <c r="E1584" s="71"/>
      <c r="F1584" s="71"/>
      <c r="G1584" s="71"/>
      <c r="H1584" s="71"/>
      <c r="I1584" s="71"/>
      <c r="J1584" s="72">
        <v>3291.82</v>
      </c>
      <c r="K1584" s="71"/>
      <c r="L1584" s="71"/>
      <c r="M1584" s="72">
        <v>3291.82</v>
      </c>
      <c r="N1584" s="72">
        <v>0</v>
      </c>
      <c r="O1584" s="71"/>
      <c r="P1584" s="71"/>
      <c r="Q1584" s="71"/>
      <c r="R1584" s="71"/>
      <c r="S1584" s="72">
        <v>3291.82</v>
      </c>
      <c r="T1584" s="72">
        <v>3291.82</v>
      </c>
      <c r="U1584" s="71"/>
      <c r="V1584" s="71"/>
      <c r="W1584" s="71"/>
      <c r="X1584" s="72">
        <v>0</v>
      </c>
      <c r="Y1584" s="72">
        <v>0</v>
      </c>
      <c r="Z1584" s="72">
        <v>3291.82</v>
      </c>
      <c r="AA1584" s="69"/>
      <c r="AB1584" s="69"/>
      <c r="AC1584" s="69"/>
    </row>
    <row r="1585" spans="1:29" ht="30" x14ac:dyDescent="0.25">
      <c r="A1585" s="68" t="s">
        <v>4516</v>
      </c>
      <c r="B1585" s="69" t="s">
        <v>2052</v>
      </c>
      <c r="C1585" s="69" t="s">
        <v>4517</v>
      </c>
      <c r="D1585" s="69" t="s">
        <v>4056</v>
      </c>
      <c r="E1585" s="69" t="s">
        <v>4519</v>
      </c>
      <c r="F1585" s="69" t="s">
        <v>1148</v>
      </c>
      <c r="G1585" s="69" t="s">
        <v>1323</v>
      </c>
      <c r="H1585" s="69" t="s">
        <v>1889</v>
      </c>
      <c r="I1585" s="69" t="s">
        <v>962</v>
      </c>
      <c r="J1585" s="70">
        <v>4139.5</v>
      </c>
      <c r="K1585" s="69" t="s">
        <v>4389</v>
      </c>
      <c r="L1585" s="69" t="s">
        <v>4518</v>
      </c>
      <c r="M1585" s="70">
        <v>2360.6799999999998</v>
      </c>
      <c r="N1585" s="69"/>
      <c r="O1585" s="69"/>
      <c r="P1585" s="69" t="s">
        <v>1596</v>
      </c>
      <c r="Q1585" s="69" t="s">
        <v>1011</v>
      </c>
      <c r="R1585" s="69"/>
      <c r="S1585" s="70">
        <v>2360.6799999999998</v>
      </c>
      <c r="T1585" s="70"/>
      <c r="U1585" s="69" t="s">
        <v>1011</v>
      </c>
      <c r="V1585" s="73">
        <v>54</v>
      </c>
      <c r="W1585" s="69" t="s">
        <v>1011</v>
      </c>
      <c r="X1585" s="69"/>
      <c r="Y1585" s="70"/>
      <c r="Z1585" s="69">
        <v>0</v>
      </c>
      <c r="AA1585" s="69" t="s">
        <v>989</v>
      </c>
      <c r="AB1585" s="69" t="s">
        <v>1144</v>
      </c>
      <c r="AC1585" s="69"/>
    </row>
    <row r="1586" spans="1:29" x14ac:dyDescent="0.25">
      <c r="A1586" s="69"/>
      <c r="B1586" s="69"/>
      <c r="C1586" s="69"/>
      <c r="D1586" s="69"/>
      <c r="E1586" s="69" t="s">
        <v>4521</v>
      </c>
      <c r="F1586" s="69"/>
      <c r="G1586" s="69"/>
      <c r="H1586" s="69"/>
      <c r="I1586" s="69"/>
      <c r="J1586" s="69"/>
      <c r="K1586" s="69"/>
      <c r="L1586" s="69" t="s">
        <v>4520</v>
      </c>
      <c r="M1586" s="70">
        <v>1778.82</v>
      </c>
      <c r="N1586" s="69"/>
      <c r="O1586" s="69"/>
      <c r="P1586" s="69" t="s">
        <v>2743</v>
      </c>
      <c r="Q1586" s="69" t="s">
        <v>1991</v>
      </c>
      <c r="R1586" s="69"/>
      <c r="S1586" s="70">
        <v>1778.82</v>
      </c>
      <c r="T1586" s="70"/>
      <c r="U1586" s="69" t="s">
        <v>1483</v>
      </c>
      <c r="V1586" s="73">
        <v>66</v>
      </c>
      <c r="W1586" s="69" t="s">
        <v>1483</v>
      </c>
      <c r="X1586" s="69"/>
      <c r="Y1586" s="70"/>
      <c r="Z1586" s="69">
        <v>0</v>
      </c>
      <c r="AA1586" s="69"/>
      <c r="AB1586" s="69" t="s">
        <v>1144</v>
      </c>
      <c r="AC1586" s="69"/>
    </row>
    <row r="1587" spans="1:29" x14ac:dyDescent="0.25">
      <c r="A1587" s="71" t="s">
        <v>193</v>
      </c>
      <c r="B1587" s="71"/>
      <c r="C1587" s="71"/>
      <c r="D1587" s="71"/>
      <c r="E1587" s="71"/>
      <c r="F1587" s="71"/>
      <c r="G1587" s="71"/>
      <c r="H1587" s="71"/>
      <c r="I1587" s="71"/>
      <c r="J1587" s="72">
        <v>4139.5</v>
      </c>
      <c r="K1587" s="71"/>
      <c r="L1587" s="71"/>
      <c r="M1587" s="72">
        <v>4139.5</v>
      </c>
      <c r="N1587" s="72">
        <v>0</v>
      </c>
      <c r="O1587" s="71"/>
      <c r="P1587" s="71"/>
      <c r="Q1587" s="71"/>
      <c r="R1587" s="71"/>
      <c r="S1587" s="72">
        <v>4139.5</v>
      </c>
      <c r="T1587" s="72">
        <v>4139.5</v>
      </c>
      <c r="U1587" s="71"/>
      <c r="V1587" s="71"/>
      <c r="W1587" s="71"/>
      <c r="X1587" s="72">
        <v>0</v>
      </c>
      <c r="Y1587" s="72">
        <v>0</v>
      </c>
      <c r="Z1587" s="72">
        <v>4139.5</v>
      </c>
      <c r="AA1587" s="69"/>
      <c r="AB1587" s="69"/>
      <c r="AC1587" s="69"/>
    </row>
    <row r="1588" spans="1:29" ht="30" x14ac:dyDescent="0.25">
      <c r="A1588" s="68" t="s">
        <v>4522</v>
      </c>
      <c r="B1588" s="69" t="s">
        <v>4523</v>
      </c>
      <c r="C1588" s="69" t="s">
        <v>4524</v>
      </c>
      <c r="D1588" s="69" t="s">
        <v>4056</v>
      </c>
      <c r="E1588" s="69" t="s">
        <v>4526</v>
      </c>
      <c r="F1588" s="69" t="s">
        <v>1299</v>
      </c>
      <c r="G1588" s="69" t="s">
        <v>1323</v>
      </c>
      <c r="H1588" s="69" t="s">
        <v>1021</v>
      </c>
      <c r="I1588" s="69" t="s">
        <v>962</v>
      </c>
      <c r="J1588" s="70">
        <v>4215.63</v>
      </c>
      <c r="K1588" s="69" t="s">
        <v>4389</v>
      </c>
      <c r="L1588" s="69" t="s">
        <v>4525</v>
      </c>
      <c r="M1588" s="70">
        <v>4215.63</v>
      </c>
      <c r="N1588" s="69"/>
      <c r="O1588" s="69"/>
      <c r="P1588" s="69" t="s">
        <v>1156</v>
      </c>
      <c r="Q1588" s="69" t="s">
        <v>1991</v>
      </c>
      <c r="R1588" s="69"/>
      <c r="S1588" s="70">
        <v>4215.63</v>
      </c>
      <c r="T1588" s="70"/>
      <c r="U1588" s="69" t="s">
        <v>1483</v>
      </c>
      <c r="V1588" s="73">
        <v>80</v>
      </c>
      <c r="W1588" s="69" t="s">
        <v>1483</v>
      </c>
      <c r="X1588" s="69"/>
      <c r="Y1588" s="70"/>
      <c r="Z1588" s="69">
        <v>0</v>
      </c>
      <c r="AA1588" s="69" t="s">
        <v>989</v>
      </c>
      <c r="AB1588" s="69" t="s">
        <v>1144</v>
      </c>
      <c r="AC1588" s="69"/>
    </row>
    <row r="1589" spans="1:29" x14ac:dyDescent="0.25">
      <c r="A1589" s="71" t="s">
        <v>193</v>
      </c>
      <c r="B1589" s="71"/>
      <c r="C1589" s="71"/>
      <c r="D1589" s="71"/>
      <c r="E1589" s="71"/>
      <c r="F1589" s="71"/>
      <c r="G1589" s="71"/>
      <c r="H1589" s="71"/>
      <c r="I1589" s="71"/>
      <c r="J1589" s="72">
        <v>4215.63</v>
      </c>
      <c r="K1589" s="71"/>
      <c r="L1589" s="71"/>
      <c r="M1589" s="72">
        <v>4215.63</v>
      </c>
      <c r="N1589" s="72">
        <v>0</v>
      </c>
      <c r="O1589" s="71"/>
      <c r="P1589" s="71"/>
      <c r="Q1589" s="71"/>
      <c r="R1589" s="71"/>
      <c r="S1589" s="72">
        <v>4215.63</v>
      </c>
      <c r="T1589" s="72">
        <v>4215.63</v>
      </c>
      <c r="U1589" s="71"/>
      <c r="V1589" s="71"/>
      <c r="W1589" s="71"/>
      <c r="X1589" s="72">
        <v>0</v>
      </c>
      <c r="Y1589" s="72">
        <v>0</v>
      </c>
      <c r="Z1589" s="72">
        <v>4215.63</v>
      </c>
      <c r="AA1589" s="69"/>
      <c r="AB1589" s="69"/>
      <c r="AC1589" s="69"/>
    </row>
    <row r="1590" spans="1:29" ht="30" x14ac:dyDescent="0.25">
      <c r="A1590" s="68" t="s">
        <v>4527</v>
      </c>
      <c r="B1590" s="69" t="s">
        <v>4528</v>
      </c>
      <c r="C1590" s="69" t="s">
        <v>4529</v>
      </c>
      <c r="D1590" s="69" t="s">
        <v>4056</v>
      </c>
      <c r="E1590" s="69" t="s">
        <v>4531</v>
      </c>
      <c r="F1590" s="69" t="s">
        <v>1299</v>
      </c>
      <c r="G1590" s="69" t="s">
        <v>1332</v>
      </c>
      <c r="H1590" s="69" t="s">
        <v>1889</v>
      </c>
      <c r="I1590" s="69" t="s">
        <v>962</v>
      </c>
      <c r="J1590" s="70">
        <v>23177.58</v>
      </c>
      <c r="K1590" s="69" t="s">
        <v>4389</v>
      </c>
      <c r="L1590" s="69" t="s">
        <v>4530</v>
      </c>
      <c r="M1590" s="70">
        <v>5965.02</v>
      </c>
      <c r="N1590" s="69"/>
      <c r="O1590" s="69"/>
      <c r="P1590" s="69" t="s">
        <v>1374</v>
      </c>
      <c r="Q1590" s="69" t="s">
        <v>1071</v>
      </c>
      <c r="R1590" s="69"/>
      <c r="S1590" s="70">
        <v>5965.02</v>
      </c>
      <c r="T1590" s="70"/>
      <c r="U1590" s="69" t="s">
        <v>1455</v>
      </c>
      <c r="V1590" s="73">
        <v>61</v>
      </c>
      <c r="W1590" s="69" t="s">
        <v>1455</v>
      </c>
      <c r="X1590" s="69"/>
      <c r="Y1590" s="70"/>
      <c r="Z1590" s="69">
        <v>0</v>
      </c>
      <c r="AA1590" s="69" t="s">
        <v>989</v>
      </c>
      <c r="AB1590" s="69" t="s">
        <v>1144</v>
      </c>
      <c r="AC1590" s="69"/>
    </row>
    <row r="1591" spans="1:29" x14ac:dyDescent="0.25">
      <c r="A1591" s="69"/>
      <c r="B1591" s="69"/>
      <c r="C1591" s="69"/>
      <c r="D1591" s="69"/>
      <c r="E1591" s="69" t="s">
        <v>4533</v>
      </c>
      <c r="F1591" s="69"/>
      <c r="G1591" s="69"/>
      <c r="H1591" s="69"/>
      <c r="I1591" s="69"/>
      <c r="J1591" s="69"/>
      <c r="K1591" s="69"/>
      <c r="L1591" s="69" t="s">
        <v>4532</v>
      </c>
      <c r="M1591" s="70">
        <v>10978.93</v>
      </c>
      <c r="N1591" s="69"/>
      <c r="O1591" s="69"/>
      <c r="P1591" s="69" t="s">
        <v>1502</v>
      </c>
      <c r="Q1591" s="69" t="s">
        <v>1021</v>
      </c>
      <c r="R1591" s="69"/>
      <c r="S1591" s="70">
        <v>10978.93</v>
      </c>
      <c r="T1591" s="70"/>
      <c r="U1591" s="69" t="s">
        <v>1021</v>
      </c>
      <c r="V1591" s="73">
        <v>61</v>
      </c>
      <c r="W1591" s="69" t="s">
        <v>1021</v>
      </c>
      <c r="X1591" s="69"/>
      <c r="Y1591" s="70"/>
      <c r="Z1591" s="69">
        <v>0</v>
      </c>
      <c r="AA1591" s="69"/>
      <c r="AB1591" s="69" t="s">
        <v>1144</v>
      </c>
      <c r="AC1591" s="69"/>
    </row>
    <row r="1592" spans="1:29" x14ac:dyDescent="0.25">
      <c r="A1592" s="69"/>
      <c r="B1592" s="69"/>
      <c r="C1592" s="69"/>
      <c r="D1592" s="69"/>
      <c r="E1592" s="69" t="s">
        <v>4535</v>
      </c>
      <c r="F1592" s="69"/>
      <c r="G1592" s="69"/>
      <c r="H1592" s="69"/>
      <c r="I1592" s="69"/>
      <c r="J1592" s="69"/>
      <c r="K1592" s="69"/>
      <c r="L1592" s="69" t="s">
        <v>4534</v>
      </c>
      <c r="M1592" s="70">
        <v>6233.63</v>
      </c>
      <c r="N1592" s="69"/>
      <c r="O1592" s="69"/>
      <c r="P1592" s="69" t="s">
        <v>1156</v>
      </c>
      <c r="Q1592" s="69" t="s">
        <v>1064</v>
      </c>
      <c r="R1592" s="69"/>
      <c r="S1592" s="70">
        <v>6233.63</v>
      </c>
      <c r="T1592" s="70"/>
      <c r="U1592" s="69" t="s">
        <v>1064</v>
      </c>
      <c r="V1592" s="73">
        <v>64</v>
      </c>
      <c r="W1592" s="69" t="s">
        <v>1064</v>
      </c>
      <c r="X1592" s="69"/>
      <c r="Y1592" s="70"/>
      <c r="Z1592" s="69">
        <v>0</v>
      </c>
      <c r="AA1592" s="69"/>
      <c r="AB1592" s="69" t="s">
        <v>1144</v>
      </c>
      <c r="AC1592" s="69"/>
    </row>
    <row r="1593" spans="1:29" x14ac:dyDescent="0.25">
      <c r="A1593" s="71" t="s">
        <v>193</v>
      </c>
      <c r="B1593" s="71"/>
      <c r="C1593" s="71"/>
      <c r="D1593" s="71"/>
      <c r="E1593" s="71"/>
      <c r="F1593" s="71"/>
      <c r="G1593" s="71"/>
      <c r="H1593" s="71"/>
      <c r="I1593" s="71"/>
      <c r="J1593" s="72">
        <v>23177.58</v>
      </c>
      <c r="K1593" s="71"/>
      <c r="L1593" s="71"/>
      <c r="M1593" s="72">
        <v>23177.58</v>
      </c>
      <c r="N1593" s="72">
        <v>0</v>
      </c>
      <c r="O1593" s="71"/>
      <c r="P1593" s="71"/>
      <c r="Q1593" s="71"/>
      <c r="R1593" s="71"/>
      <c r="S1593" s="72">
        <v>23177.58</v>
      </c>
      <c r="T1593" s="72">
        <v>23177.58</v>
      </c>
      <c r="U1593" s="71"/>
      <c r="V1593" s="71"/>
      <c r="W1593" s="71"/>
      <c r="X1593" s="72">
        <v>0</v>
      </c>
      <c r="Y1593" s="72">
        <v>0</v>
      </c>
      <c r="Z1593" s="72">
        <v>23177.58</v>
      </c>
      <c r="AA1593" s="69"/>
      <c r="AB1593" s="69"/>
      <c r="AC1593" s="69"/>
    </row>
    <row r="1594" spans="1:29" ht="30" x14ac:dyDescent="0.25">
      <c r="A1594" s="68" t="s">
        <v>4536</v>
      </c>
      <c r="B1594" s="69" t="s">
        <v>1663</v>
      </c>
      <c r="C1594" s="69" t="s">
        <v>4537</v>
      </c>
      <c r="D1594" s="69" t="s">
        <v>4056</v>
      </c>
      <c r="E1594" s="69" t="s">
        <v>4539</v>
      </c>
      <c r="F1594" s="69" t="s">
        <v>1148</v>
      </c>
      <c r="G1594" s="69" t="s">
        <v>1332</v>
      </c>
      <c r="H1594" s="69" t="s">
        <v>1889</v>
      </c>
      <c r="I1594" s="69" t="s">
        <v>962</v>
      </c>
      <c r="J1594" s="70">
        <v>11020.6</v>
      </c>
      <c r="K1594" s="69" t="s">
        <v>4389</v>
      </c>
      <c r="L1594" s="69" t="s">
        <v>4538</v>
      </c>
      <c r="M1594" s="70">
        <v>1691.31</v>
      </c>
      <c r="N1594" s="69"/>
      <c r="O1594" s="69"/>
      <c r="P1594" s="69" t="s">
        <v>1018</v>
      </c>
      <c r="Q1594" s="69" t="s">
        <v>1556</v>
      </c>
      <c r="R1594" s="69"/>
      <c r="S1594" s="70">
        <v>1691.31</v>
      </c>
      <c r="T1594" s="70"/>
      <c r="U1594" s="69" t="s">
        <v>1021</v>
      </c>
      <c r="V1594" s="73">
        <v>55</v>
      </c>
      <c r="W1594" s="69" t="s">
        <v>1021</v>
      </c>
      <c r="X1594" s="69"/>
      <c r="Y1594" s="70"/>
      <c r="Z1594" s="69">
        <v>0</v>
      </c>
      <c r="AA1594" s="69" t="s">
        <v>989</v>
      </c>
      <c r="AB1594" s="69" t="s">
        <v>1144</v>
      </c>
      <c r="AC1594" s="69"/>
    </row>
    <row r="1595" spans="1:29" x14ac:dyDescent="0.25">
      <c r="A1595" s="69"/>
      <c r="B1595" s="69"/>
      <c r="C1595" s="69"/>
      <c r="D1595" s="69"/>
      <c r="E1595" s="69" t="s">
        <v>4541</v>
      </c>
      <c r="F1595" s="69"/>
      <c r="G1595" s="69"/>
      <c r="H1595" s="69"/>
      <c r="I1595" s="69"/>
      <c r="J1595" s="69"/>
      <c r="K1595" s="69"/>
      <c r="L1595" s="69" t="s">
        <v>4540</v>
      </c>
      <c r="M1595" s="70">
        <v>9329.2900000000009</v>
      </c>
      <c r="N1595" s="69"/>
      <c r="O1595" s="69"/>
      <c r="P1595" s="69" t="s">
        <v>1510</v>
      </c>
      <c r="Q1595" s="69" t="s">
        <v>1064</v>
      </c>
      <c r="R1595" s="69"/>
      <c r="S1595" s="70">
        <v>9329.2900000000009</v>
      </c>
      <c r="T1595" s="70"/>
      <c r="U1595" s="69" t="s">
        <v>1064</v>
      </c>
      <c r="V1595" s="73">
        <v>54</v>
      </c>
      <c r="W1595" s="69" t="s">
        <v>1064</v>
      </c>
      <c r="X1595" s="69"/>
      <c r="Y1595" s="70"/>
      <c r="Z1595" s="69">
        <v>0</v>
      </c>
      <c r="AA1595" s="69"/>
      <c r="AB1595" s="69" t="s">
        <v>1144</v>
      </c>
      <c r="AC1595" s="69"/>
    </row>
    <row r="1596" spans="1:29" x14ac:dyDescent="0.25">
      <c r="A1596" s="71" t="s">
        <v>193</v>
      </c>
      <c r="B1596" s="71"/>
      <c r="C1596" s="71"/>
      <c r="D1596" s="71"/>
      <c r="E1596" s="71"/>
      <c r="F1596" s="71"/>
      <c r="G1596" s="71"/>
      <c r="H1596" s="71"/>
      <c r="I1596" s="71"/>
      <c r="J1596" s="72">
        <v>11020.6</v>
      </c>
      <c r="K1596" s="71"/>
      <c r="L1596" s="71"/>
      <c r="M1596" s="72">
        <v>11020.6</v>
      </c>
      <c r="N1596" s="72">
        <v>0</v>
      </c>
      <c r="O1596" s="71"/>
      <c r="P1596" s="71"/>
      <c r="Q1596" s="71"/>
      <c r="R1596" s="71"/>
      <c r="S1596" s="72">
        <v>11020.6</v>
      </c>
      <c r="T1596" s="72">
        <v>11020.6</v>
      </c>
      <c r="U1596" s="71"/>
      <c r="V1596" s="71"/>
      <c r="W1596" s="71"/>
      <c r="X1596" s="72">
        <v>0</v>
      </c>
      <c r="Y1596" s="72">
        <v>0</v>
      </c>
      <c r="Z1596" s="72">
        <v>11020.6</v>
      </c>
      <c r="AA1596" s="69"/>
      <c r="AB1596" s="69"/>
      <c r="AC1596" s="69"/>
    </row>
    <row r="1597" spans="1:29" ht="30" x14ac:dyDescent="0.25">
      <c r="A1597" s="68" t="s">
        <v>4542</v>
      </c>
      <c r="B1597" s="69" t="s">
        <v>2901</v>
      </c>
      <c r="C1597" s="69" t="s">
        <v>4543</v>
      </c>
      <c r="D1597" s="69" t="s">
        <v>4056</v>
      </c>
      <c r="E1597" s="69" t="s">
        <v>4545</v>
      </c>
      <c r="F1597" s="69" t="s">
        <v>1933</v>
      </c>
      <c r="G1597" s="69" t="s">
        <v>1173</v>
      </c>
      <c r="H1597" s="69" t="s">
        <v>1889</v>
      </c>
      <c r="I1597" s="69" t="s">
        <v>962</v>
      </c>
      <c r="J1597" s="70">
        <v>1862.89</v>
      </c>
      <c r="K1597" s="69" t="s">
        <v>4389</v>
      </c>
      <c r="L1597" s="69" t="s">
        <v>4544</v>
      </c>
      <c r="M1597" s="70">
        <v>1862.89</v>
      </c>
      <c r="N1597" s="69"/>
      <c r="O1597" s="69"/>
      <c r="P1597" s="69" t="s">
        <v>1267</v>
      </c>
      <c r="Q1597" s="69" t="s">
        <v>1946</v>
      </c>
      <c r="R1597" s="69"/>
      <c r="S1597" s="70">
        <v>1862.89</v>
      </c>
      <c r="T1597" s="70"/>
      <c r="U1597" s="69" t="s">
        <v>1071</v>
      </c>
      <c r="V1597" s="73">
        <v>62</v>
      </c>
      <c r="W1597" s="69" t="s">
        <v>1071</v>
      </c>
      <c r="X1597" s="69"/>
      <c r="Y1597" s="70"/>
      <c r="Z1597" s="69">
        <v>0</v>
      </c>
      <c r="AA1597" s="69" t="s">
        <v>989</v>
      </c>
      <c r="AB1597" s="69" t="s">
        <v>1144</v>
      </c>
      <c r="AC1597" s="69"/>
    </row>
    <row r="1598" spans="1:29" x14ac:dyDescent="0.25">
      <c r="A1598" s="71" t="s">
        <v>193</v>
      </c>
      <c r="B1598" s="71"/>
      <c r="C1598" s="71"/>
      <c r="D1598" s="71"/>
      <c r="E1598" s="71"/>
      <c r="F1598" s="71"/>
      <c r="G1598" s="71"/>
      <c r="H1598" s="71"/>
      <c r="I1598" s="71"/>
      <c r="J1598" s="72">
        <v>1862.89</v>
      </c>
      <c r="K1598" s="71"/>
      <c r="L1598" s="71"/>
      <c r="M1598" s="72">
        <v>1862.89</v>
      </c>
      <c r="N1598" s="72">
        <v>0</v>
      </c>
      <c r="O1598" s="71"/>
      <c r="P1598" s="71"/>
      <c r="Q1598" s="71"/>
      <c r="R1598" s="71"/>
      <c r="S1598" s="72">
        <v>1862.89</v>
      </c>
      <c r="T1598" s="72">
        <v>1862.89</v>
      </c>
      <c r="U1598" s="71"/>
      <c r="V1598" s="71"/>
      <c r="W1598" s="71"/>
      <c r="X1598" s="72">
        <v>0</v>
      </c>
      <c r="Y1598" s="72">
        <v>0</v>
      </c>
      <c r="Z1598" s="72">
        <v>1862.89</v>
      </c>
      <c r="AA1598" s="69"/>
      <c r="AB1598" s="69"/>
      <c r="AC1598" s="69"/>
    </row>
    <row r="1599" spans="1:29" ht="30" x14ac:dyDescent="0.25">
      <c r="A1599" s="68" t="s">
        <v>4546</v>
      </c>
      <c r="B1599" s="69" t="s">
        <v>4547</v>
      </c>
      <c r="C1599" s="69" t="s">
        <v>4548</v>
      </c>
      <c r="D1599" s="69" t="s">
        <v>4056</v>
      </c>
      <c r="E1599" s="69" t="s">
        <v>4550</v>
      </c>
      <c r="F1599" s="69" t="s">
        <v>1933</v>
      </c>
      <c r="G1599" s="69" t="s">
        <v>1311</v>
      </c>
      <c r="H1599" s="69" t="s">
        <v>1021</v>
      </c>
      <c r="I1599" s="69" t="s">
        <v>962</v>
      </c>
      <c r="J1599" s="70">
        <v>1187.52</v>
      </c>
      <c r="K1599" s="69" t="s">
        <v>4389</v>
      </c>
      <c r="L1599" s="69" t="s">
        <v>4549</v>
      </c>
      <c r="M1599" s="70">
        <v>1187.52</v>
      </c>
      <c r="N1599" s="69"/>
      <c r="O1599" s="69"/>
      <c r="P1599" s="69" t="s">
        <v>1596</v>
      </c>
      <c r="Q1599" s="69" t="s">
        <v>1064</v>
      </c>
      <c r="R1599" s="69"/>
      <c r="S1599" s="70">
        <v>1187.52</v>
      </c>
      <c r="T1599" s="70"/>
      <c r="U1599" s="69" t="s">
        <v>1064</v>
      </c>
      <c r="V1599" s="73">
        <v>53</v>
      </c>
      <c r="W1599" s="69" t="s">
        <v>1064</v>
      </c>
      <c r="X1599" s="69"/>
      <c r="Y1599" s="70"/>
      <c r="Z1599" s="69">
        <v>0</v>
      </c>
      <c r="AA1599" s="69" t="s">
        <v>989</v>
      </c>
      <c r="AB1599" s="69" t="s">
        <v>1144</v>
      </c>
      <c r="AC1599" s="69"/>
    </row>
    <row r="1600" spans="1:29" x14ac:dyDescent="0.25">
      <c r="A1600" s="71" t="s">
        <v>193</v>
      </c>
      <c r="B1600" s="71"/>
      <c r="C1600" s="71"/>
      <c r="D1600" s="71"/>
      <c r="E1600" s="71"/>
      <c r="F1600" s="71"/>
      <c r="G1600" s="71"/>
      <c r="H1600" s="71"/>
      <c r="I1600" s="71"/>
      <c r="J1600" s="72">
        <v>1187.52</v>
      </c>
      <c r="K1600" s="71"/>
      <c r="L1600" s="71"/>
      <c r="M1600" s="72">
        <v>1187.52</v>
      </c>
      <c r="N1600" s="72">
        <v>0</v>
      </c>
      <c r="O1600" s="71"/>
      <c r="P1600" s="71"/>
      <c r="Q1600" s="71"/>
      <c r="R1600" s="71"/>
      <c r="S1600" s="72">
        <v>1187.52</v>
      </c>
      <c r="T1600" s="72">
        <v>1187.52</v>
      </c>
      <c r="U1600" s="71"/>
      <c r="V1600" s="71"/>
      <c r="W1600" s="71"/>
      <c r="X1600" s="72">
        <v>0</v>
      </c>
      <c r="Y1600" s="72">
        <v>0</v>
      </c>
      <c r="Z1600" s="72">
        <v>1187.52</v>
      </c>
      <c r="AA1600" s="69"/>
      <c r="AB1600" s="69"/>
      <c r="AC1600" s="69"/>
    </row>
    <row r="1601" spans="1:29" ht="30" x14ac:dyDescent="0.25">
      <c r="A1601" s="68" t="s">
        <v>4551</v>
      </c>
      <c r="B1601" s="69" t="s">
        <v>2075</v>
      </c>
      <c r="C1601" s="69" t="s">
        <v>4552</v>
      </c>
      <c r="D1601" s="69" t="s">
        <v>4056</v>
      </c>
      <c r="E1601" s="69" t="s">
        <v>4554</v>
      </c>
      <c r="F1601" s="69" t="s">
        <v>1933</v>
      </c>
      <c r="G1601" s="69" t="s">
        <v>1002</v>
      </c>
      <c r="H1601" s="69" t="s">
        <v>1021</v>
      </c>
      <c r="I1601" s="69" t="s">
        <v>962</v>
      </c>
      <c r="J1601" s="70">
        <v>3671.84</v>
      </c>
      <c r="K1601" s="69" t="s">
        <v>4389</v>
      </c>
      <c r="L1601" s="69" t="s">
        <v>4553</v>
      </c>
      <c r="M1601" s="70">
        <v>3671.84</v>
      </c>
      <c r="N1601" s="69"/>
      <c r="O1601" s="69"/>
      <c r="P1601" s="69" t="s">
        <v>1510</v>
      </c>
      <c r="Q1601" s="69" t="s">
        <v>1681</v>
      </c>
      <c r="R1601" s="69"/>
      <c r="S1601" s="70">
        <v>3671.84</v>
      </c>
      <c r="T1601" s="70"/>
      <c r="U1601" s="69" t="s">
        <v>1681</v>
      </c>
      <c r="V1601" s="73">
        <v>61</v>
      </c>
      <c r="W1601" s="69" t="s">
        <v>1681</v>
      </c>
      <c r="X1601" s="69"/>
      <c r="Y1601" s="70"/>
      <c r="Z1601" s="69">
        <v>0</v>
      </c>
      <c r="AA1601" s="69" t="s">
        <v>989</v>
      </c>
      <c r="AB1601" s="69" t="s">
        <v>1144</v>
      </c>
      <c r="AC1601" s="69"/>
    </row>
    <row r="1602" spans="1:29" x14ac:dyDescent="0.25">
      <c r="A1602" s="71" t="s">
        <v>193</v>
      </c>
      <c r="B1602" s="71"/>
      <c r="C1602" s="71"/>
      <c r="D1602" s="71"/>
      <c r="E1602" s="71"/>
      <c r="F1602" s="71"/>
      <c r="G1602" s="71"/>
      <c r="H1602" s="71"/>
      <c r="I1602" s="71"/>
      <c r="J1602" s="72">
        <v>3671.84</v>
      </c>
      <c r="K1602" s="71"/>
      <c r="L1602" s="71"/>
      <c r="M1602" s="72">
        <v>3671.84</v>
      </c>
      <c r="N1602" s="72">
        <v>0</v>
      </c>
      <c r="O1602" s="71"/>
      <c r="P1602" s="71"/>
      <c r="Q1602" s="71"/>
      <c r="R1602" s="71"/>
      <c r="S1602" s="72">
        <v>3671.84</v>
      </c>
      <c r="T1602" s="72">
        <v>3671.84</v>
      </c>
      <c r="U1602" s="71"/>
      <c r="V1602" s="71"/>
      <c r="W1602" s="71"/>
      <c r="X1602" s="72">
        <v>0</v>
      </c>
      <c r="Y1602" s="72">
        <v>0</v>
      </c>
      <c r="Z1602" s="72">
        <v>3671.84</v>
      </c>
      <c r="AA1602" s="69"/>
      <c r="AB1602" s="69"/>
      <c r="AC1602" s="69"/>
    </row>
    <row r="1603" spans="1:29" ht="30" x14ac:dyDescent="0.25">
      <c r="A1603" s="68" t="s">
        <v>4555</v>
      </c>
      <c r="B1603" s="69" t="s">
        <v>1205</v>
      </c>
      <c r="C1603" s="69" t="s">
        <v>4556</v>
      </c>
      <c r="D1603" s="69" t="s">
        <v>4056</v>
      </c>
      <c r="E1603" s="69" t="s">
        <v>4558</v>
      </c>
      <c r="F1603" s="69" t="s">
        <v>1299</v>
      </c>
      <c r="G1603" s="69" t="s">
        <v>1502</v>
      </c>
      <c r="H1603" s="69" t="s">
        <v>2637</v>
      </c>
      <c r="I1603" s="69" t="s">
        <v>962</v>
      </c>
      <c r="J1603" s="70">
        <v>1029.8</v>
      </c>
      <c r="K1603" s="69" t="s">
        <v>4389</v>
      </c>
      <c r="L1603" s="69" t="s">
        <v>4557</v>
      </c>
      <c r="M1603" s="70">
        <v>1029.8</v>
      </c>
      <c r="N1603" s="69"/>
      <c r="O1603" s="69"/>
      <c r="P1603" s="69" t="s">
        <v>1524</v>
      </c>
      <c r="Q1603" s="69" t="s">
        <v>1483</v>
      </c>
      <c r="R1603" s="69"/>
      <c r="S1603" s="70">
        <v>1029.8</v>
      </c>
      <c r="T1603" s="70"/>
      <c r="U1603" s="69" t="s">
        <v>1483</v>
      </c>
      <c r="V1603" s="73">
        <v>65</v>
      </c>
      <c r="W1603" s="69" t="s">
        <v>1483</v>
      </c>
      <c r="X1603" s="69"/>
      <c r="Y1603" s="70"/>
      <c r="Z1603" s="69">
        <v>0</v>
      </c>
      <c r="AA1603" s="69" t="s">
        <v>989</v>
      </c>
      <c r="AB1603" s="69" t="s">
        <v>1144</v>
      </c>
      <c r="AC1603" s="69"/>
    </row>
    <row r="1604" spans="1:29" x14ac:dyDescent="0.25">
      <c r="A1604" s="71" t="s">
        <v>193</v>
      </c>
      <c r="B1604" s="71"/>
      <c r="C1604" s="71"/>
      <c r="D1604" s="71"/>
      <c r="E1604" s="71"/>
      <c r="F1604" s="71"/>
      <c r="G1604" s="71"/>
      <c r="H1604" s="71"/>
      <c r="I1604" s="71"/>
      <c r="J1604" s="72">
        <v>1029.8</v>
      </c>
      <c r="K1604" s="71"/>
      <c r="L1604" s="71"/>
      <c r="M1604" s="72">
        <v>1029.8</v>
      </c>
      <c r="N1604" s="72">
        <v>0</v>
      </c>
      <c r="O1604" s="71"/>
      <c r="P1604" s="71"/>
      <c r="Q1604" s="71"/>
      <c r="R1604" s="71"/>
      <c r="S1604" s="72">
        <v>1029.8</v>
      </c>
      <c r="T1604" s="72">
        <v>1029.8</v>
      </c>
      <c r="U1604" s="71"/>
      <c r="V1604" s="71"/>
      <c r="W1604" s="71"/>
      <c r="X1604" s="72">
        <v>0</v>
      </c>
      <c r="Y1604" s="72">
        <v>0</v>
      </c>
      <c r="Z1604" s="72">
        <v>1029.8</v>
      </c>
      <c r="AA1604" s="69"/>
      <c r="AB1604" s="69"/>
      <c r="AC1604" s="69"/>
    </row>
    <row r="1605" spans="1:29" ht="30" x14ac:dyDescent="0.25">
      <c r="A1605" s="68" t="s">
        <v>4559</v>
      </c>
      <c r="B1605" s="69" t="s">
        <v>4560</v>
      </c>
      <c r="C1605" s="69" t="s">
        <v>4561</v>
      </c>
      <c r="D1605" s="69" t="s">
        <v>4056</v>
      </c>
      <c r="E1605" s="69" t="s">
        <v>4563</v>
      </c>
      <c r="F1605" s="69" t="s">
        <v>1299</v>
      </c>
      <c r="G1605" s="69" t="s">
        <v>1502</v>
      </c>
      <c r="H1605" s="69" t="s">
        <v>2637</v>
      </c>
      <c r="I1605" s="69" t="s">
        <v>962</v>
      </c>
      <c r="J1605" s="70">
        <v>35220.83</v>
      </c>
      <c r="K1605" s="69" t="s">
        <v>4389</v>
      </c>
      <c r="L1605" s="69" t="s">
        <v>4562</v>
      </c>
      <c r="M1605" s="70">
        <v>20722.59</v>
      </c>
      <c r="N1605" s="69"/>
      <c r="O1605" s="69"/>
      <c r="P1605" s="69" t="s">
        <v>1157</v>
      </c>
      <c r="Q1605" s="69" t="s">
        <v>1483</v>
      </c>
      <c r="R1605" s="69"/>
      <c r="S1605" s="70">
        <v>20722.59</v>
      </c>
      <c r="T1605" s="70"/>
      <c r="U1605" s="69" t="s">
        <v>1483</v>
      </c>
      <c r="V1605" s="73">
        <v>50</v>
      </c>
      <c r="W1605" s="69" t="s">
        <v>1483</v>
      </c>
      <c r="X1605" s="69"/>
      <c r="Y1605" s="70"/>
      <c r="Z1605" s="69">
        <v>0</v>
      </c>
      <c r="AA1605" s="69" t="s">
        <v>989</v>
      </c>
      <c r="AB1605" s="69" t="s">
        <v>1144</v>
      </c>
      <c r="AC1605" s="69"/>
    </row>
    <row r="1606" spans="1:29" x14ac:dyDescent="0.25">
      <c r="A1606" s="69"/>
      <c r="B1606" s="69"/>
      <c r="C1606" s="69"/>
      <c r="D1606" s="69"/>
      <c r="E1606" s="69" t="s">
        <v>4565</v>
      </c>
      <c r="F1606" s="69"/>
      <c r="G1606" s="69"/>
      <c r="H1606" s="69"/>
      <c r="I1606" s="69"/>
      <c r="J1606" s="69"/>
      <c r="K1606" s="69"/>
      <c r="L1606" s="69" t="s">
        <v>4564</v>
      </c>
      <c r="M1606" s="70">
        <v>14498.24</v>
      </c>
      <c r="N1606" s="69"/>
      <c r="O1606" s="69"/>
      <c r="P1606" s="69" t="s">
        <v>1182</v>
      </c>
      <c r="Q1606" s="69" t="s">
        <v>2028</v>
      </c>
      <c r="R1606" s="69"/>
      <c r="S1606" s="70">
        <v>14498.24</v>
      </c>
      <c r="T1606" s="70"/>
      <c r="U1606" s="69" t="s">
        <v>1188</v>
      </c>
      <c r="V1606" s="73">
        <v>48</v>
      </c>
      <c r="W1606" s="69" t="s">
        <v>1188</v>
      </c>
      <c r="X1606" s="69"/>
      <c r="Y1606" s="70"/>
      <c r="Z1606" s="69">
        <v>0</v>
      </c>
      <c r="AA1606" s="69"/>
      <c r="AB1606" s="69" t="s">
        <v>1144</v>
      </c>
      <c r="AC1606" s="69"/>
    </row>
    <row r="1607" spans="1:29" x14ac:dyDescent="0.25">
      <c r="A1607" s="71" t="s">
        <v>193</v>
      </c>
      <c r="B1607" s="71"/>
      <c r="C1607" s="71"/>
      <c r="D1607" s="71"/>
      <c r="E1607" s="71"/>
      <c r="F1607" s="71"/>
      <c r="G1607" s="71"/>
      <c r="H1607" s="71"/>
      <c r="I1607" s="71"/>
      <c r="J1607" s="72">
        <v>35220.83</v>
      </c>
      <c r="K1607" s="71"/>
      <c r="L1607" s="71"/>
      <c r="M1607" s="72">
        <v>35220.83</v>
      </c>
      <c r="N1607" s="72">
        <v>0</v>
      </c>
      <c r="O1607" s="71"/>
      <c r="P1607" s="71"/>
      <c r="Q1607" s="71"/>
      <c r="R1607" s="71"/>
      <c r="S1607" s="72">
        <v>35220.83</v>
      </c>
      <c r="T1607" s="72">
        <v>35220.83</v>
      </c>
      <c r="U1607" s="71"/>
      <c r="V1607" s="71"/>
      <c r="W1607" s="71"/>
      <c r="X1607" s="72">
        <v>0</v>
      </c>
      <c r="Y1607" s="72">
        <v>0</v>
      </c>
      <c r="Z1607" s="72">
        <v>35220.83</v>
      </c>
      <c r="AA1607" s="69"/>
      <c r="AB1607" s="69"/>
      <c r="AC1607" s="69"/>
    </row>
    <row r="1608" spans="1:29" ht="30" x14ac:dyDescent="0.25">
      <c r="A1608" s="68" t="s">
        <v>4566</v>
      </c>
      <c r="B1608" s="69" t="s">
        <v>4567</v>
      </c>
      <c r="C1608" s="69" t="s">
        <v>4568</v>
      </c>
      <c r="D1608" s="69" t="s">
        <v>4056</v>
      </c>
      <c r="E1608" s="69" t="s">
        <v>4570</v>
      </c>
      <c r="F1608" s="69" t="s">
        <v>1299</v>
      </c>
      <c r="G1608" s="69" t="s">
        <v>1447</v>
      </c>
      <c r="H1608" s="69" t="s">
        <v>2637</v>
      </c>
      <c r="I1608" s="69" t="s">
        <v>962</v>
      </c>
      <c r="J1608" s="70">
        <v>7558</v>
      </c>
      <c r="K1608" s="69" t="s">
        <v>4389</v>
      </c>
      <c r="L1608" s="69" t="s">
        <v>4569</v>
      </c>
      <c r="M1608" s="70">
        <v>7558</v>
      </c>
      <c r="N1608" s="69"/>
      <c r="O1608" s="69"/>
      <c r="P1608" s="69" t="s">
        <v>1455</v>
      </c>
      <c r="Q1608" s="69" t="s">
        <v>1189</v>
      </c>
      <c r="R1608" s="69"/>
      <c r="S1608" s="70">
        <v>7558</v>
      </c>
      <c r="T1608" s="70"/>
      <c r="U1608" s="69" t="s">
        <v>1189</v>
      </c>
      <c r="V1608" s="73">
        <v>45</v>
      </c>
      <c r="W1608" s="69" t="s">
        <v>1189</v>
      </c>
      <c r="X1608" s="69"/>
      <c r="Y1608" s="70"/>
      <c r="Z1608" s="69">
        <v>0</v>
      </c>
      <c r="AA1608" s="69" t="s">
        <v>989</v>
      </c>
      <c r="AB1608" s="69" t="s">
        <v>1144</v>
      </c>
      <c r="AC1608" s="69"/>
    </row>
    <row r="1609" spans="1:29" x14ac:dyDescent="0.25">
      <c r="A1609" s="71" t="s">
        <v>193</v>
      </c>
      <c r="B1609" s="71"/>
      <c r="C1609" s="71"/>
      <c r="D1609" s="71"/>
      <c r="E1609" s="71"/>
      <c r="F1609" s="71"/>
      <c r="G1609" s="71"/>
      <c r="H1609" s="71"/>
      <c r="I1609" s="71"/>
      <c r="J1609" s="72">
        <v>7558</v>
      </c>
      <c r="K1609" s="71"/>
      <c r="L1609" s="71"/>
      <c r="M1609" s="72">
        <v>7558</v>
      </c>
      <c r="N1609" s="72">
        <v>0</v>
      </c>
      <c r="O1609" s="71"/>
      <c r="P1609" s="71"/>
      <c r="Q1609" s="71"/>
      <c r="R1609" s="71"/>
      <c r="S1609" s="72">
        <v>7558</v>
      </c>
      <c r="T1609" s="72">
        <v>7558</v>
      </c>
      <c r="U1609" s="71"/>
      <c r="V1609" s="71"/>
      <c r="W1609" s="71"/>
      <c r="X1609" s="72">
        <v>0</v>
      </c>
      <c r="Y1609" s="72">
        <v>0</v>
      </c>
      <c r="Z1609" s="72">
        <v>7558</v>
      </c>
      <c r="AA1609" s="69"/>
      <c r="AB1609" s="69"/>
      <c r="AC1609" s="69"/>
    </row>
    <row r="1610" spans="1:29" ht="30" x14ac:dyDescent="0.25">
      <c r="A1610" s="68" t="s">
        <v>4571</v>
      </c>
      <c r="B1610" s="69" t="s">
        <v>1205</v>
      </c>
      <c r="C1610" s="69" t="s">
        <v>4572</v>
      </c>
      <c r="D1610" s="69" t="s">
        <v>4056</v>
      </c>
      <c r="E1610" s="69" t="s">
        <v>4574</v>
      </c>
      <c r="F1610" s="69" t="s">
        <v>1299</v>
      </c>
      <c r="G1610" s="69" t="s">
        <v>1447</v>
      </c>
      <c r="H1610" s="69" t="s">
        <v>2637</v>
      </c>
      <c r="I1610" s="69" t="s">
        <v>962</v>
      </c>
      <c r="J1610" s="70">
        <v>21779.08</v>
      </c>
      <c r="K1610" s="69" t="s">
        <v>4389</v>
      </c>
      <c r="L1610" s="69" t="s">
        <v>4573</v>
      </c>
      <c r="M1610" s="70">
        <v>17162.47</v>
      </c>
      <c r="N1610" s="69"/>
      <c r="O1610" s="69"/>
      <c r="P1610" s="69" t="s">
        <v>1003</v>
      </c>
      <c r="Q1610" s="69" t="s">
        <v>1075</v>
      </c>
      <c r="R1610" s="69"/>
      <c r="S1610" s="70">
        <v>17162.47</v>
      </c>
      <c r="T1610" s="70"/>
      <c r="U1610" s="69" t="s">
        <v>1202</v>
      </c>
      <c r="V1610" s="73">
        <v>62</v>
      </c>
      <c r="W1610" s="69" t="s">
        <v>1202</v>
      </c>
      <c r="X1610" s="69"/>
      <c r="Y1610" s="70"/>
      <c r="Z1610" s="69">
        <v>0</v>
      </c>
      <c r="AA1610" s="69" t="s">
        <v>989</v>
      </c>
      <c r="AB1610" s="69" t="s">
        <v>1144</v>
      </c>
      <c r="AC1610" s="69"/>
    </row>
    <row r="1611" spans="1:29" x14ac:dyDescent="0.25">
      <c r="A1611" s="69"/>
      <c r="B1611" s="69"/>
      <c r="C1611" s="69"/>
      <c r="D1611" s="69"/>
      <c r="E1611" s="69" t="s">
        <v>4576</v>
      </c>
      <c r="F1611" s="69"/>
      <c r="G1611" s="69"/>
      <c r="H1611" s="69"/>
      <c r="I1611" s="69"/>
      <c r="J1611" s="69"/>
      <c r="K1611" s="69"/>
      <c r="L1611" s="69" t="s">
        <v>4575</v>
      </c>
      <c r="M1611" s="70">
        <v>4616.6099999999997</v>
      </c>
      <c r="N1611" s="69"/>
      <c r="O1611" s="69"/>
      <c r="P1611" s="69" t="s">
        <v>1182</v>
      </c>
      <c r="Q1611" s="69" t="s">
        <v>1685</v>
      </c>
      <c r="R1611" s="69"/>
      <c r="S1611" s="70">
        <v>4616.6099999999997</v>
      </c>
      <c r="T1611" s="70"/>
      <c r="U1611" s="69" t="s">
        <v>2166</v>
      </c>
      <c r="V1611" s="73">
        <v>70</v>
      </c>
      <c r="W1611" s="69" t="s">
        <v>2166</v>
      </c>
      <c r="X1611" s="69"/>
      <c r="Y1611" s="70"/>
      <c r="Z1611" s="69">
        <v>0</v>
      </c>
      <c r="AA1611" s="69"/>
      <c r="AB1611" s="69" t="s">
        <v>1144</v>
      </c>
      <c r="AC1611" s="69"/>
    </row>
    <row r="1612" spans="1:29" x14ac:dyDescent="0.25">
      <c r="A1612" s="71" t="s">
        <v>193</v>
      </c>
      <c r="B1612" s="71"/>
      <c r="C1612" s="71"/>
      <c r="D1612" s="71"/>
      <c r="E1612" s="71"/>
      <c r="F1612" s="71"/>
      <c r="G1612" s="71"/>
      <c r="H1612" s="71"/>
      <c r="I1612" s="71"/>
      <c r="J1612" s="72">
        <v>21779.08</v>
      </c>
      <c r="K1612" s="71"/>
      <c r="L1612" s="71"/>
      <c r="M1612" s="72">
        <v>21779.08</v>
      </c>
      <c r="N1612" s="72">
        <v>0</v>
      </c>
      <c r="O1612" s="71"/>
      <c r="P1612" s="71"/>
      <c r="Q1612" s="71"/>
      <c r="R1612" s="71"/>
      <c r="S1612" s="72">
        <v>21779.08</v>
      </c>
      <c r="T1612" s="72">
        <v>21779.08</v>
      </c>
      <c r="U1612" s="71"/>
      <c r="V1612" s="71"/>
      <c r="W1612" s="71"/>
      <c r="X1612" s="72">
        <v>0</v>
      </c>
      <c r="Y1612" s="72">
        <v>0</v>
      </c>
      <c r="Z1612" s="72">
        <v>21779.08</v>
      </c>
      <c r="AA1612" s="69"/>
      <c r="AB1612" s="69"/>
      <c r="AC1612" s="69"/>
    </row>
    <row r="1613" spans="1:29" ht="20" x14ac:dyDescent="0.25">
      <c r="A1613" s="68" t="s">
        <v>4577</v>
      </c>
      <c r="B1613" s="69" t="s">
        <v>2132</v>
      </c>
      <c r="C1613" s="69" t="s">
        <v>4578</v>
      </c>
      <c r="D1613" s="69" t="s">
        <v>4056</v>
      </c>
      <c r="E1613" s="69" t="s">
        <v>4580</v>
      </c>
      <c r="F1613" s="69" t="s">
        <v>1299</v>
      </c>
      <c r="G1613" s="69" t="s">
        <v>1235</v>
      </c>
      <c r="H1613" s="69" t="s">
        <v>1048</v>
      </c>
      <c r="I1613" s="69" t="s">
        <v>962</v>
      </c>
      <c r="J1613" s="70">
        <v>3766.1</v>
      </c>
      <c r="K1613" s="69" t="s">
        <v>4389</v>
      </c>
      <c r="L1613" s="69" t="s">
        <v>4579</v>
      </c>
      <c r="M1613" s="70">
        <v>3766.1</v>
      </c>
      <c r="N1613" s="69"/>
      <c r="O1613" s="69"/>
      <c r="P1613" s="69" t="s">
        <v>1021</v>
      </c>
      <c r="Q1613" s="69" t="s">
        <v>1051</v>
      </c>
      <c r="R1613" s="69"/>
      <c r="S1613" s="70">
        <v>3766.1</v>
      </c>
      <c r="T1613" s="70"/>
      <c r="U1613" s="69" t="s">
        <v>2229</v>
      </c>
      <c r="V1613" s="73">
        <v>78</v>
      </c>
      <c r="W1613" s="69" t="s">
        <v>2229</v>
      </c>
      <c r="X1613" s="69"/>
      <c r="Y1613" s="70"/>
      <c r="Z1613" s="69">
        <v>0</v>
      </c>
      <c r="AA1613" s="69" t="s">
        <v>989</v>
      </c>
      <c r="AB1613" s="69" t="s">
        <v>1144</v>
      </c>
      <c r="AC1613" s="69"/>
    </row>
    <row r="1614" spans="1:29" x14ac:dyDescent="0.25">
      <c r="A1614" s="71" t="s">
        <v>193</v>
      </c>
      <c r="B1614" s="71"/>
      <c r="C1614" s="71"/>
      <c r="D1614" s="71"/>
      <c r="E1614" s="71"/>
      <c r="F1614" s="71"/>
      <c r="G1614" s="71"/>
      <c r="H1614" s="71"/>
      <c r="I1614" s="71"/>
      <c r="J1614" s="72">
        <v>3766.1</v>
      </c>
      <c r="K1614" s="71"/>
      <c r="L1614" s="71"/>
      <c r="M1614" s="72">
        <v>3766.1</v>
      </c>
      <c r="N1614" s="72">
        <v>0</v>
      </c>
      <c r="O1614" s="71"/>
      <c r="P1614" s="71"/>
      <c r="Q1614" s="71"/>
      <c r="R1614" s="71"/>
      <c r="S1614" s="72">
        <v>3766.1</v>
      </c>
      <c r="T1614" s="72">
        <v>3766.1</v>
      </c>
      <c r="U1614" s="71"/>
      <c r="V1614" s="71"/>
      <c r="W1614" s="71"/>
      <c r="X1614" s="72">
        <v>0</v>
      </c>
      <c r="Y1614" s="72">
        <v>0</v>
      </c>
      <c r="Z1614" s="72">
        <v>3766.1</v>
      </c>
      <c r="AA1614" s="69"/>
      <c r="AB1614" s="69"/>
      <c r="AC1614" s="69"/>
    </row>
    <row r="1615" spans="1:29" ht="20" x14ac:dyDescent="0.25">
      <c r="A1615" s="68" t="s">
        <v>4581</v>
      </c>
      <c r="B1615" s="69" t="s">
        <v>3974</v>
      </c>
      <c r="C1615" s="69" t="s">
        <v>4582</v>
      </c>
      <c r="D1615" s="69" t="s">
        <v>4583</v>
      </c>
      <c r="E1615" s="69" t="s">
        <v>4585</v>
      </c>
      <c r="F1615" s="69" t="s">
        <v>2348</v>
      </c>
      <c r="G1615" s="69" t="s">
        <v>1912</v>
      </c>
      <c r="H1615" s="69" t="s">
        <v>2170</v>
      </c>
      <c r="I1615" s="69" t="s">
        <v>962</v>
      </c>
      <c r="J1615" s="70">
        <v>3768.55</v>
      </c>
      <c r="K1615" s="69" t="s">
        <v>4389</v>
      </c>
      <c r="L1615" s="69" t="s">
        <v>4584</v>
      </c>
      <c r="M1615" s="70">
        <v>3768.55</v>
      </c>
      <c r="N1615" s="69"/>
      <c r="O1615" s="69"/>
      <c r="P1615" s="69" t="s">
        <v>1661</v>
      </c>
      <c r="Q1615" s="69" t="s">
        <v>1547</v>
      </c>
      <c r="R1615" s="69"/>
      <c r="S1615" s="70">
        <v>3768.55</v>
      </c>
      <c r="T1615" s="70"/>
      <c r="U1615" s="69" t="s">
        <v>1547</v>
      </c>
      <c r="V1615" s="73">
        <v>71</v>
      </c>
      <c r="W1615" s="69" t="s">
        <v>1547</v>
      </c>
      <c r="X1615" s="69"/>
      <c r="Y1615" s="70"/>
      <c r="Z1615" s="69">
        <v>0</v>
      </c>
      <c r="AA1615" s="69" t="s">
        <v>989</v>
      </c>
      <c r="AB1615" s="69" t="s">
        <v>1144</v>
      </c>
      <c r="AC1615" s="69"/>
    </row>
    <row r="1616" spans="1:29" x14ac:dyDescent="0.25">
      <c r="A1616" s="71" t="s">
        <v>193</v>
      </c>
      <c r="B1616" s="71"/>
      <c r="C1616" s="71"/>
      <c r="D1616" s="71"/>
      <c r="E1616" s="71"/>
      <c r="F1616" s="71"/>
      <c r="G1616" s="71"/>
      <c r="H1616" s="71"/>
      <c r="I1616" s="71"/>
      <c r="J1616" s="72">
        <v>3768.55</v>
      </c>
      <c r="K1616" s="71"/>
      <c r="L1616" s="71"/>
      <c r="M1616" s="72">
        <v>3768.55</v>
      </c>
      <c r="N1616" s="72">
        <v>0</v>
      </c>
      <c r="O1616" s="71"/>
      <c r="P1616" s="71"/>
      <c r="Q1616" s="71"/>
      <c r="R1616" s="71"/>
      <c r="S1616" s="72">
        <v>3768.55</v>
      </c>
      <c r="T1616" s="72">
        <v>3768.55</v>
      </c>
      <c r="U1616" s="71"/>
      <c r="V1616" s="71"/>
      <c r="W1616" s="71"/>
      <c r="X1616" s="72">
        <v>0</v>
      </c>
      <c r="Y1616" s="72">
        <v>0</v>
      </c>
      <c r="Z1616" s="72">
        <v>3768.55</v>
      </c>
      <c r="AA1616" s="69"/>
      <c r="AB1616" s="69"/>
      <c r="AC1616" s="69"/>
    </row>
    <row r="1617" spans="1:29" ht="30" x14ac:dyDescent="0.25">
      <c r="A1617" s="68" t="s">
        <v>4586</v>
      </c>
      <c r="B1617" s="69" t="s">
        <v>4587</v>
      </c>
      <c r="C1617" s="69" t="s">
        <v>4588</v>
      </c>
      <c r="D1617" s="69" t="s">
        <v>4589</v>
      </c>
      <c r="E1617" s="69" t="s">
        <v>4593</v>
      </c>
      <c r="F1617" s="69" t="s">
        <v>1136</v>
      </c>
      <c r="G1617" s="69" t="s">
        <v>4590</v>
      </c>
      <c r="H1617" s="69" t="s">
        <v>3798</v>
      </c>
      <c r="I1617" s="69" t="s">
        <v>962</v>
      </c>
      <c r="J1617" s="70">
        <v>11335.8</v>
      </c>
      <c r="K1617" s="69" t="s">
        <v>4591</v>
      </c>
      <c r="L1617" s="69" t="s">
        <v>4592</v>
      </c>
      <c r="M1617" s="70">
        <v>11332.35</v>
      </c>
      <c r="N1617" s="69"/>
      <c r="O1617" s="69"/>
      <c r="P1617" s="69" t="s">
        <v>1263</v>
      </c>
      <c r="Q1617" s="69" t="s">
        <v>979</v>
      </c>
      <c r="R1617" s="69"/>
      <c r="S1617" s="70">
        <v>11332.35</v>
      </c>
      <c r="T1617" s="70"/>
      <c r="U1617" s="69" t="s">
        <v>1275</v>
      </c>
      <c r="V1617" s="73">
        <v>15</v>
      </c>
      <c r="W1617" s="69" t="s">
        <v>1275</v>
      </c>
      <c r="X1617" s="69"/>
      <c r="Y1617" s="70"/>
      <c r="Z1617" s="69">
        <v>0</v>
      </c>
      <c r="AA1617" s="69" t="s">
        <v>989</v>
      </c>
      <c r="AB1617" s="69" t="s">
        <v>1144</v>
      </c>
      <c r="AC1617" s="69"/>
    </row>
    <row r="1618" spans="1:29" x14ac:dyDescent="0.25">
      <c r="A1618" s="71" t="s">
        <v>193</v>
      </c>
      <c r="B1618" s="71"/>
      <c r="C1618" s="71"/>
      <c r="D1618" s="71"/>
      <c r="E1618" s="71"/>
      <c r="F1618" s="71"/>
      <c r="G1618" s="71"/>
      <c r="H1618" s="71"/>
      <c r="I1618" s="71"/>
      <c r="J1618" s="72">
        <v>11335.8</v>
      </c>
      <c r="K1618" s="71"/>
      <c r="L1618" s="71"/>
      <c r="M1618" s="72">
        <v>11332.35</v>
      </c>
      <c r="N1618" s="72">
        <v>3.4499999999989086</v>
      </c>
      <c r="O1618" s="71"/>
      <c r="P1618" s="71"/>
      <c r="Q1618" s="71"/>
      <c r="R1618" s="71"/>
      <c r="S1618" s="72">
        <v>11332.35</v>
      </c>
      <c r="T1618" s="72">
        <v>11332.35</v>
      </c>
      <c r="U1618" s="71"/>
      <c r="V1618" s="71"/>
      <c r="W1618" s="71"/>
      <c r="X1618" s="72">
        <v>0</v>
      </c>
      <c r="Y1618" s="72">
        <v>0</v>
      </c>
      <c r="Z1618" s="72">
        <v>11332.35</v>
      </c>
      <c r="AA1618" s="69"/>
      <c r="AB1618" s="69"/>
      <c r="AC1618" s="69"/>
    </row>
    <row r="1619" spans="1:29" ht="30" x14ac:dyDescent="0.25">
      <c r="A1619" s="68" t="s">
        <v>4594</v>
      </c>
      <c r="B1619" s="69" t="s">
        <v>4595</v>
      </c>
      <c r="C1619" s="69" t="s">
        <v>4596</v>
      </c>
      <c r="D1619" s="69" t="s">
        <v>3313</v>
      </c>
      <c r="E1619" s="69" t="s">
        <v>4599</v>
      </c>
      <c r="F1619" s="69" t="s">
        <v>4597</v>
      </c>
      <c r="G1619" s="69" t="s">
        <v>1934</v>
      </c>
      <c r="H1619" s="69" t="s">
        <v>3836</v>
      </c>
      <c r="I1619" s="69" t="s">
        <v>962</v>
      </c>
      <c r="J1619" s="70">
        <v>2100</v>
      </c>
      <c r="K1619" s="69" t="s">
        <v>4591</v>
      </c>
      <c r="L1619" s="69" t="s">
        <v>4598</v>
      </c>
      <c r="M1619" s="70">
        <v>2100</v>
      </c>
      <c r="N1619" s="69"/>
      <c r="O1619" s="69"/>
      <c r="P1619" s="69" t="s">
        <v>1848</v>
      </c>
      <c r="Q1619" s="69" t="s">
        <v>4600</v>
      </c>
      <c r="R1619" s="69"/>
      <c r="S1619" s="70">
        <v>2100</v>
      </c>
      <c r="T1619" s="70"/>
      <c r="U1619" s="69" t="s">
        <v>1459</v>
      </c>
      <c r="V1619" s="73">
        <v>62</v>
      </c>
      <c r="W1619" s="69" t="s">
        <v>1459</v>
      </c>
      <c r="X1619" s="69"/>
      <c r="Y1619" s="70"/>
      <c r="Z1619" s="69">
        <v>0</v>
      </c>
      <c r="AA1619" s="69" t="s">
        <v>989</v>
      </c>
      <c r="AB1619" s="69" t="s">
        <v>1144</v>
      </c>
      <c r="AC1619" s="69"/>
    </row>
    <row r="1620" spans="1:29" x14ac:dyDescent="0.25">
      <c r="A1620" s="71" t="s">
        <v>193</v>
      </c>
      <c r="B1620" s="71"/>
      <c r="C1620" s="71"/>
      <c r="D1620" s="71"/>
      <c r="E1620" s="71"/>
      <c r="F1620" s="71"/>
      <c r="G1620" s="71"/>
      <c r="H1620" s="71"/>
      <c r="I1620" s="71"/>
      <c r="J1620" s="72">
        <v>2100</v>
      </c>
      <c r="K1620" s="71"/>
      <c r="L1620" s="71"/>
      <c r="M1620" s="72">
        <v>2100</v>
      </c>
      <c r="N1620" s="72">
        <v>0</v>
      </c>
      <c r="O1620" s="71"/>
      <c r="P1620" s="71"/>
      <c r="Q1620" s="71"/>
      <c r="R1620" s="71"/>
      <c r="S1620" s="72">
        <v>2100</v>
      </c>
      <c r="T1620" s="72">
        <v>2100</v>
      </c>
      <c r="U1620" s="71"/>
      <c r="V1620" s="71"/>
      <c r="W1620" s="71"/>
      <c r="X1620" s="72">
        <v>0</v>
      </c>
      <c r="Y1620" s="72">
        <v>0</v>
      </c>
      <c r="Z1620" s="72">
        <v>2100</v>
      </c>
      <c r="AA1620" s="69"/>
      <c r="AB1620" s="69"/>
      <c r="AC1620" s="69"/>
    </row>
    <row r="1621" spans="1:29" ht="30" x14ac:dyDescent="0.25">
      <c r="A1621" s="68" t="s">
        <v>4601</v>
      </c>
      <c r="B1621" s="69" t="s">
        <v>4602</v>
      </c>
      <c r="C1621" s="69" t="s">
        <v>4603</v>
      </c>
      <c r="D1621" s="69" t="s">
        <v>4604</v>
      </c>
      <c r="E1621" s="69" t="s">
        <v>4606</v>
      </c>
      <c r="F1621" s="69" t="s">
        <v>4597</v>
      </c>
      <c r="G1621" s="69" t="s">
        <v>1934</v>
      </c>
      <c r="H1621" s="69" t="s">
        <v>2747</v>
      </c>
      <c r="I1621" s="69" t="s">
        <v>962</v>
      </c>
      <c r="J1621" s="70">
        <v>2204.6</v>
      </c>
      <c r="K1621" s="69" t="s">
        <v>4591</v>
      </c>
      <c r="L1621" s="69" t="s">
        <v>4605</v>
      </c>
      <c r="M1621" s="70">
        <v>2204.6</v>
      </c>
      <c r="N1621" s="69"/>
      <c r="O1621" s="69"/>
      <c r="P1621" s="69" t="s">
        <v>4607</v>
      </c>
      <c r="Q1621" s="69" t="s">
        <v>1869</v>
      </c>
      <c r="R1621" s="69"/>
      <c r="S1621" s="70">
        <v>2204.6</v>
      </c>
      <c r="T1621" s="70"/>
      <c r="U1621" s="69" t="s">
        <v>1327</v>
      </c>
      <c r="V1621" s="73">
        <v>88</v>
      </c>
      <c r="W1621" s="69" t="s">
        <v>1327</v>
      </c>
      <c r="X1621" s="69"/>
      <c r="Y1621" s="70"/>
      <c r="Z1621" s="69">
        <v>0</v>
      </c>
      <c r="AA1621" s="69" t="s">
        <v>989</v>
      </c>
      <c r="AB1621" s="69" t="s">
        <v>1144</v>
      </c>
      <c r="AC1621" s="69"/>
    </row>
    <row r="1622" spans="1:29" x14ac:dyDescent="0.25">
      <c r="A1622" s="71" t="s">
        <v>193</v>
      </c>
      <c r="B1622" s="71"/>
      <c r="C1622" s="71"/>
      <c r="D1622" s="71"/>
      <c r="E1622" s="71"/>
      <c r="F1622" s="71"/>
      <c r="G1622" s="71"/>
      <c r="H1622" s="71"/>
      <c r="I1622" s="71"/>
      <c r="J1622" s="72">
        <v>2204.6</v>
      </c>
      <c r="K1622" s="71"/>
      <c r="L1622" s="71"/>
      <c r="M1622" s="72">
        <v>2204.6</v>
      </c>
      <c r="N1622" s="72">
        <v>0</v>
      </c>
      <c r="O1622" s="71"/>
      <c r="P1622" s="71"/>
      <c r="Q1622" s="71"/>
      <c r="R1622" s="71"/>
      <c r="S1622" s="72">
        <v>2204.6</v>
      </c>
      <c r="T1622" s="72">
        <v>2204.6</v>
      </c>
      <c r="U1622" s="71"/>
      <c r="V1622" s="71"/>
      <c r="W1622" s="71"/>
      <c r="X1622" s="72">
        <v>0</v>
      </c>
      <c r="Y1622" s="72">
        <v>0</v>
      </c>
      <c r="Z1622" s="72">
        <v>2204.6</v>
      </c>
      <c r="AA1622" s="69"/>
      <c r="AB1622" s="69"/>
      <c r="AC1622" s="69"/>
    </row>
    <row r="1623" spans="1:29" ht="20" x14ac:dyDescent="0.25">
      <c r="A1623" s="68" t="s">
        <v>4608</v>
      </c>
      <c r="B1623" s="69" t="s">
        <v>4609</v>
      </c>
      <c r="C1623" s="69" t="s">
        <v>4610</v>
      </c>
      <c r="D1623" s="69" t="s">
        <v>4611</v>
      </c>
      <c r="E1623" s="69" t="s">
        <v>4614</v>
      </c>
      <c r="F1623" s="69" t="s">
        <v>4612</v>
      </c>
      <c r="G1623" s="69" t="s">
        <v>1934</v>
      </c>
      <c r="H1623" s="69" t="s">
        <v>3798</v>
      </c>
      <c r="I1623" s="69" t="s">
        <v>962</v>
      </c>
      <c r="J1623" s="70">
        <v>2235.58</v>
      </c>
      <c r="K1623" s="69" t="s">
        <v>4591</v>
      </c>
      <c r="L1623" s="69" t="s">
        <v>4613</v>
      </c>
      <c r="M1623" s="70">
        <v>2235.58</v>
      </c>
      <c r="N1623" s="69"/>
      <c r="O1623" s="69"/>
      <c r="P1623" s="69" t="s">
        <v>1227</v>
      </c>
      <c r="Q1623" s="69" t="s">
        <v>1379</v>
      </c>
      <c r="R1623" s="69"/>
      <c r="S1623" s="70">
        <v>2235.58</v>
      </c>
      <c r="T1623" s="70"/>
      <c r="U1623" s="69" t="s">
        <v>1378</v>
      </c>
      <c r="V1623" s="73">
        <v>90</v>
      </c>
      <c r="W1623" s="69" t="s">
        <v>1378</v>
      </c>
      <c r="X1623" s="69"/>
      <c r="Y1623" s="70"/>
      <c r="Z1623" s="69">
        <v>0</v>
      </c>
      <c r="AA1623" s="69" t="s">
        <v>989</v>
      </c>
      <c r="AB1623" s="69" t="s">
        <v>1144</v>
      </c>
      <c r="AC1623" s="69"/>
    </row>
    <row r="1624" spans="1:29" x14ac:dyDescent="0.25">
      <c r="A1624" s="71" t="s">
        <v>193</v>
      </c>
      <c r="B1624" s="71"/>
      <c r="C1624" s="71"/>
      <c r="D1624" s="71"/>
      <c r="E1624" s="71"/>
      <c r="F1624" s="71"/>
      <c r="G1624" s="71"/>
      <c r="H1624" s="71"/>
      <c r="I1624" s="71"/>
      <c r="J1624" s="72">
        <v>2235.58</v>
      </c>
      <c r="K1624" s="71"/>
      <c r="L1624" s="71"/>
      <c r="M1624" s="72">
        <v>2235.58</v>
      </c>
      <c r="N1624" s="72">
        <v>0</v>
      </c>
      <c r="O1624" s="71"/>
      <c r="P1624" s="71"/>
      <c r="Q1624" s="71"/>
      <c r="R1624" s="71"/>
      <c r="S1624" s="72">
        <v>2235.58</v>
      </c>
      <c r="T1624" s="72">
        <v>2235.58</v>
      </c>
      <c r="U1624" s="71"/>
      <c r="V1624" s="71"/>
      <c r="W1624" s="71"/>
      <c r="X1624" s="72">
        <v>0</v>
      </c>
      <c r="Y1624" s="72">
        <v>0</v>
      </c>
      <c r="Z1624" s="72">
        <v>2235.58</v>
      </c>
      <c r="AA1624" s="69"/>
      <c r="AB1624" s="69"/>
      <c r="AC1624" s="69"/>
    </row>
    <row r="1625" spans="1:29" ht="30" x14ac:dyDescent="0.25">
      <c r="A1625" s="68" t="s">
        <v>4615</v>
      </c>
      <c r="B1625" s="69" t="s">
        <v>4616</v>
      </c>
      <c r="C1625" s="69" t="s">
        <v>4617</v>
      </c>
      <c r="D1625" s="69" t="s">
        <v>3337</v>
      </c>
      <c r="E1625" s="69" t="s">
        <v>4619</v>
      </c>
      <c r="F1625" s="69" t="s">
        <v>1136</v>
      </c>
      <c r="G1625" s="69" t="s">
        <v>1934</v>
      </c>
      <c r="H1625" s="69" t="s">
        <v>1242</v>
      </c>
      <c r="I1625" s="69" t="s">
        <v>962</v>
      </c>
      <c r="J1625" s="70">
        <v>4941.8999999999996</v>
      </c>
      <c r="K1625" s="69" t="s">
        <v>4591</v>
      </c>
      <c r="L1625" s="69" t="s">
        <v>4618</v>
      </c>
      <c r="M1625" s="70">
        <v>4941.8999999999996</v>
      </c>
      <c r="N1625" s="69"/>
      <c r="O1625" s="69"/>
      <c r="P1625" s="69" t="s">
        <v>1241</v>
      </c>
      <c r="Q1625" s="69" t="s">
        <v>1332</v>
      </c>
      <c r="R1625" s="69"/>
      <c r="S1625" s="70">
        <v>4941.8999999999996</v>
      </c>
      <c r="T1625" s="70"/>
      <c r="U1625" s="69" t="s">
        <v>1332</v>
      </c>
      <c r="V1625" s="73">
        <v>88</v>
      </c>
      <c r="W1625" s="69" t="s">
        <v>1332</v>
      </c>
      <c r="X1625" s="69"/>
      <c r="Y1625" s="70"/>
      <c r="Z1625" s="69">
        <v>0</v>
      </c>
      <c r="AA1625" s="69" t="s">
        <v>989</v>
      </c>
      <c r="AB1625" s="69" t="s">
        <v>1144</v>
      </c>
      <c r="AC1625" s="69"/>
    </row>
    <row r="1626" spans="1:29" x14ac:dyDescent="0.25">
      <c r="A1626" s="71" t="s">
        <v>193</v>
      </c>
      <c r="B1626" s="71"/>
      <c r="C1626" s="71"/>
      <c r="D1626" s="71"/>
      <c r="E1626" s="71"/>
      <c r="F1626" s="71"/>
      <c r="G1626" s="71"/>
      <c r="H1626" s="71"/>
      <c r="I1626" s="71"/>
      <c r="J1626" s="72">
        <v>4941.8999999999996</v>
      </c>
      <c r="K1626" s="71"/>
      <c r="L1626" s="71"/>
      <c r="M1626" s="72">
        <v>4941.8999999999996</v>
      </c>
      <c r="N1626" s="72">
        <v>0</v>
      </c>
      <c r="O1626" s="71"/>
      <c r="P1626" s="71"/>
      <c r="Q1626" s="71"/>
      <c r="R1626" s="71"/>
      <c r="S1626" s="72">
        <v>4941.8999999999996</v>
      </c>
      <c r="T1626" s="72">
        <v>4941.8999999999996</v>
      </c>
      <c r="U1626" s="71"/>
      <c r="V1626" s="71"/>
      <c r="W1626" s="71"/>
      <c r="X1626" s="72">
        <v>0</v>
      </c>
      <c r="Y1626" s="72">
        <v>0</v>
      </c>
      <c r="Z1626" s="72">
        <v>4941.8999999999996</v>
      </c>
      <c r="AA1626" s="69"/>
      <c r="AB1626" s="69"/>
      <c r="AC1626" s="69"/>
    </row>
    <row r="1627" spans="1:29" ht="20" x14ac:dyDescent="0.25">
      <c r="A1627" s="68" t="s">
        <v>4620</v>
      </c>
      <c r="B1627" s="69" t="s">
        <v>4621</v>
      </c>
      <c r="C1627" s="69" t="s">
        <v>4622</v>
      </c>
      <c r="D1627" s="69" t="s">
        <v>4623</v>
      </c>
      <c r="E1627" s="69" t="s">
        <v>4625</v>
      </c>
      <c r="F1627" s="69" t="s">
        <v>1136</v>
      </c>
      <c r="G1627" s="69" t="s">
        <v>1934</v>
      </c>
      <c r="H1627" s="69" t="s">
        <v>3836</v>
      </c>
      <c r="I1627" s="69" t="s">
        <v>962</v>
      </c>
      <c r="J1627" s="70">
        <v>4313.91</v>
      </c>
      <c r="K1627" s="69" t="s">
        <v>4591</v>
      </c>
      <c r="L1627" s="69" t="s">
        <v>4624</v>
      </c>
      <c r="M1627" s="70">
        <v>4313.91</v>
      </c>
      <c r="N1627" s="69"/>
      <c r="O1627" s="69"/>
      <c r="P1627" s="69" t="s">
        <v>4607</v>
      </c>
      <c r="Q1627" s="69" t="s">
        <v>1459</v>
      </c>
      <c r="R1627" s="69"/>
      <c r="S1627" s="70">
        <v>4313.91</v>
      </c>
      <c r="T1627" s="70"/>
      <c r="U1627" s="69" t="s">
        <v>1459</v>
      </c>
      <c r="V1627" s="73">
        <v>73</v>
      </c>
      <c r="W1627" s="69" t="s">
        <v>1459</v>
      </c>
      <c r="X1627" s="69"/>
      <c r="Y1627" s="70"/>
      <c r="Z1627" s="69">
        <v>0</v>
      </c>
      <c r="AA1627" s="69" t="s">
        <v>989</v>
      </c>
      <c r="AB1627" s="69" t="s">
        <v>1144</v>
      </c>
      <c r="AC1627" s="69"/>
    </row>
    <row r="1628" spans="1:29" x14ac:dyDescent="0.25">
      <c r="A1628" s="71" t="s">
        <v>193</v>
      </c>
      <c r="B1628" s="71"/>
      <c r="C1628" s="71"/>
      <c r="D1628" s="71"/>
      <c r="E1628" s="71"/>
      <c r="F1628" s="71"/>
      <c r="G1628" s="71"/>
      <c r="H1628" s="71"/>
      <c r="I1628" s="71"/>
      <c r="J1628" s="72">
        <v>4313.91</v>
      </c>
      <c r="K1628" s="71"/>
      <c r="L1628" s="71"/>
      <c r="M1628" s="72">
        <v>4313.91</v>
      </c>
      <c r="N1628" s="72">
        <v>0</v>
      </c>
      <c r="O1628" s="71"/>
      <c r="P1628" s="71"/>
      <c r="Q1628" s="71"/>
      <c r="R1628" s="71"/>
      <c r="S1628" s="72">
        <v>4313.91</v>
      </c>
      <c r="T1628" s="72">
        <v>4313.91</v>
      </c>
      <c r="U1628" s="71"/>
      <c r="V1628" s="71"/>
      <c r="W1628" s="71"/>
      <c r="X1628" s="72">
        <v>0</v>
      </c>
      <c r="Y1628" s="72">
        <v>0</v>
      </c>
      <c r="Z1628" s="72">
        <v>4313.91</v>
      </c>
      <c r="AA1628" s="69"/>
      <c r="AB1628" s="69"/>
      <c r="AC1628" s="69"/>
    </row>
    <row r="1629" spans="1:29" ht="30" x14ac:dyDescent="0.25">
      <c r="A1629" s="68" t="s">
        <v>4626</v>
      </c>
      <c r="B1629" s="69" t="s">
        <v>1167</v>
      </c>
      <c r="C1629" s="69" t="s">
        <v>4627</v>
      </c>
      <c r="D1629" s="69" t="s">
        <v>4628</v>
      </c>
      <c r="E1629" s="69" t="s">
        <v>4631</v>
      </c>
      <c r="F1629" s="69" t="s">
        <v>4629</v>
      </c>
      <c r="G1629" s="69" t="s">
        <v>1934</v>
      </c>
      <c r="H1629" s="69" t="s">
        <v>3836</v>
      </c>
      <c r="I1629" s="69" t="s">
        <v>962</v>
      </c>
      <c r="J1629" s="70">
        <v>288.8</v>
      </c>
      <c r="K1629" s="69" t="s">
        <v>4591</v>
      </c>
      <c r="L1629" s="69" t="s">
        <v>4630</v>
      </c>
      <c r="M1629" s="70">
        <v>288.8</v>
      </c>
      <c r="N1629" s="69"/>
      <c r="O1629" s="69"/>
      <c r="P1629" s="69" t="s">
        <v>3802</v>
      </c>
      <c r="Q1629" s="69" t="s">
        <v>1414</v>
      </c>
      <c r="R1629" s="69"/>
      <c r="S1629" s="70">
        <v>288.8</v>
      </c>
      <c r="T1629" s="70"/>
      <c r="U1629" s="69" t="s">
        <v>1143</v>
      </c>
      <c r="V1629" s="73">
        <v>38</v>
      </c>
      <c r="W1629" s="69" t="s">
        <v>1143</v>
      </c>
      <c r="X1629" s="69"/>
      <c r="Y1629" s="70"/>
      <c r="Z1629" s="69">
        <v>0</v>
      </c>
      <c r="AA1629" s="69" t="s">
        <v>989</v>
      </c>
      <c r="AB1629" s="69" t="s">
        <v>1144</v>
      </c>
      <c r="AC1629" s="69"/>
    </row>
    <row r="1630" spans="1:29" x14ac:dyDescent="0.25">
      <c r="A1630" s="71" t="s">
        <v>193</v>
      </c>
      <c r="B1630" s="71"/>
      <c r="C1630" s="71"/>
      <c r="D1630" s="71"/>
      <c r="E1630" s="71"/>
      <c r="F1630" s="71"/>
      <c r="G1630" s="71"/>
      <c r="H1630" s="71"/>
      <c r="I1630" s="71"/>
      <c r="J1630" s="72">
        <v>288.8</v>
      </c>
      <c r="K1630" s="71"/>
      <c r="L1630" s="71"/>
      <c r="M1630" s="72">
        <v>288.8</v>
      </c>
      <c r="N1630" s="72">
        <v>0</v>
      </c>
      <c r="O1630" s="71"/>
      <c r="P1630" s="71"/>
      <c r="Q1630" s="71"/>
      <c r="R1630" s="71"/>
      <c r="S1630" s="72">
        <v>288.8</v>
      </c>
      <c r="T1630" s="72">
        <v>288.8</v>
      </c>
      <c r="U1630" s="71"/>
      <c r="V1630" s="71"/>
      <c r="W1630" s="71"/>
      <c r="X1630" s="72">
        <v>0</v>
      </c>
      <c r="Y1630" s="72">
        <v>0</v>
      </c>
      <c r="Z1630" s="72">
        <v>288.8</v>
      </c>
      <c r="AA1630" s="69"/>
      <c r="AB1630" s="69"/>
      <c r="AC1630" s="69"/>
    </row>
    <row r="1631" spans="1:29" ht="20" x14ac:dyDescent="0.25">
      <c r="A1631" s="68" t="s">
        <v>4632</v>
      </c>
      <c r="B1631" s="69" t="s">
        <v>4633</v>
      </c>
      <c r="C1631" s="69" t="s">
        <v>4634</v>
      </c>
      <c r="D1631" s="69" t="s">
        <v>4635</v>
      </c>
      <c r="E1631" s="69" t="s">
        <v>4637</v>
      </c>
      <c r="F1631" s="69" t="s">
        <v>1136</v>
      </c>
      <c r="G1631" s="69" t="s">
        <v>1934</v>
      </c>
      <c r="H1631" s="69" t="s">
        <v>3841</v>
      </c>
      <c r="I1631" s="69" t="s">
        <v>962</v>
      </c>
      <c r="J1631" s="70">
        <v>5358.61</v>
      </c>
      <c r="K1631" s="69" t="s">
        <v>4591</v>
      </c>
      <c r="L1631" s="69" t="s">
        <v>4636</v>
      </c>
      <c r="M1631" s="70">
        <v>5358.61</v>
      </c>
      <c r="N1631" s="69"/>
      <c r="O1631" s="69"/>
      <c r="P1631" s="69" t="s">
        <v>3818</v>
      </c>
      <c r="Q1631" s="69" t="s">
        <v>1869</v>
      </c>
      <c r="R1631" s="69"/>
      <c r="S1631" s="70">
        <v>5358.61</v>
      </c>
      <c r="T1631" s="70"/>
      <c r="U1631" s="69" t="s">
        <v>1497</v>
      </c>
      <c r="V1631" s="73">
        <v>50</v>
      </c>
      <c r="W1631" s="69" t="s">
        <v>1497</v>
      </c>
      <c r="X1631" s="69"/>
      <c r="Y1631" s="70"/>
      <c r="Z1631" s="69">
        <v>0</v>
      </c>
      <c r="AA1631" s="69" t="s">
        <v>989</v>
      </c>
      <c r="AB1631" s="69" t="s">
        <v>1144</v>
      </c>
      <c r="AC1631" s="69"/>
    </row>
    <row r="1632" spans="1:29" x14ac:dyDescent="0.25">
      <c r="A1632" s="71" t="s">
        <v>193</v>
      </c>
      <c r="B1632" s="71"/>
      <c r="C1632" s="71"/>
      <c r="D1632" s="71"/>
      <c r="E1632" s="71"/>
      <c r="F1632" s="71"/>
      <c r="G1632" s="71"/>
      <c r="H1632" s="71"/>
      <c r="I1632" s="71"/>
      <c r="J1632" s="72">
        <v>5358.61</v>
      </c>
      <c r="K1632" s="71"/>
      <c r="L1632" s="71"/>
      <c r="M1632" s="72">
        <v>5358.61</v>
      </c>
      <c r="N1632" s="72">
        <v>0</v>
      </c>
      <c r="O1632" s="71"/>
      <c r="P1632" s="71"/>
      <c r="Q1632" s="71"/>
      <c r="R1632" s="71"/>
      <c r="S1632" s="72">
        <v>5358.61</v>
      </c>
      <c r="T1632" s="72">
        <v>5358.61</v>
      </c>
      <c r="U1632" s="71"/>
      <c r="V1632" s="71"/>
      <c r="W1632" s="71"/>
      <c r="X1632" s="72">
        <v>0</v>
      </c>
      <c r="Y1632" s="72">
        <v>0</v>
      </c>
      <c r="Z1632" s="72">
        <v>5358.61</v>
      </c>
      <c r="AA1632" s="69"/>
      <c r="AB1632" s="69"/>
      <c r="AC1632" s="69"/>
    </row>
    <row r="1633" spans="1:29" ht="30" x14ac:dyDescent="0.25">
      <c r="A1633" s="68" t="s">
        <v>4638</v>
      </c>
      <c r="B1633" s="69" t="s">
        <v>4639</v>
      </c>
      <c r="C1633" s="69" t="s">
        <v>4640</v>
      </c>
      <c r="D1633" s="69" t="s">
        <v>4507</v>
      </c>
      <c r="E1633" s="69" t="s">
        <v>4642</v>
      </c>
      <c r="F1633" s="69" t="s">
        <v>1136</v>
      </c>
      <c r="G1633" s="69" t="s">
        <v>2706</v>
      </c>
      <c r="H1633" s="69" t="s">
        <v>3798</v>
      </c>
      <c r="I1633" s="69" t="s">
        <v>962</v>
      </c>
      <c r="J1633" s="70">
        <v>1726.29</v>
      </c>
      <c r="K1633" s="69" t="s">
        <v>4591</v>
      </c>
      <c r="L1633" s="69" t="s">
        <v>4641</v>
      </c>
      <c r="M1633" s="70">
        <v>1726.29</v>
      </c>
      <c r="N1633" s="69"/>
      <c r="O1633" s="69"/>
      <c r="P1633" s="69" t="s">
        <v>2534</v>
      </c>
      <c r="Q1633" s="69" t="s">
        <v>3480</v>
      </c>
      <c r="R1633" s="69"/>
      <c r="S1633" s="70">
        <v>1726.29</v>
      </c>
      <c r="T1633" s="70"/>
      <c r="U1633" s="69" t="s">
        <v>1143</v>
      </c>
      <c r="V1633" s="73">
        <v>26</v>
      </c>
      <c r="W1633" s="69" t="s">
        <v>1143</v>
      </c>
      <c r="X1633" s="69"/>
      <c r="Y1633" s="70"/>
      <c r="Z1633" s="69">
        <v>0</v>
      </c>
      <c r="AA1633" s="69" t="s">
        <v>989</v>
      </c>
      <c r="AB1633" s="69" t="s">
        <v>1144</v>
      </c>
      <c r="AC1633" s="69"/>
    </row>
    <row r="1634" spans="1:29" x14ac:dyDescent="0.25">
      <c r="A1634" s="71" t="s">
        <v>193</v>
      </c>
      <c r="B1634" s="71"/>
      <c r="C1634" s="71"/>
      <c r="D1634" s="71"/>
      <c r="E1634" s="71"/>
      <c r="F1634" s="71"/>
      <c r="G1634" s="71"/>
      <c r="H1634" s="71"/>
      <c r="I1634" s="71"/>
      <c r="J1634" s="72">
        <v>1726.29</v>
      </c>
      <c r="K1634" s="71"/>
      <c r="L1634" s="71"/>
      <c r="M1634" s="72">
        <v>1726.29</v>
      </c>
      <c r="N1634" s="72">
        <v>0</v>
      </c>
      <c r="O1634" s="71"/>
      <c r="P1634" s="71"/>
      <c r="Q1634" s="71"/>
      <c r="R1634" s="71"/>
      <c r="S1634" s="72">
        <v>1726.29</v>
      </c>
      <c r="T1634" s="72">
        <v>1726.29</v>
      </c>
      <c r="U1634" s="71"/>
      <c r="V1634" s="71"/>
      <c r="W1634" s="71"/>
      <c r="X1634" s="72">
        <v>0</v>
      </c>
      <c r="Y1634" s="72">
        <v>0</v>
      </c>
      <c r="Z1634" s="72">
        <v>1726.29</v>
      </c>
      <c r="AA1634" s="69"/>
      <c r="AB1634" s="69"/>
      <c r="AC1634" s="69"/>
    </row>
    <row r="1635" spans="1:29" ht="30" x14ac:dyDescent="0.25">
      <c r="A1635" s="68" t="s">
        <v>4643</v>
      </c>
      <c r="B1635" s="69" t="s">
        <v>4639</v>
      </c>
      <c r="C1635" s="69" t="s">
        <v>4644</v>
      </c>
      <c r="D1635" s="69" t="s">
        <v>3313</v>
      </c>
      <c r="E1635" s="69" t="s">
        <v>4646</v>
      </c>
      <c r="F1635" s="69" t="s">
        <v>1136</v>
      </c>
      <c r="G1635" s="69" t="s">
        <v>2706</v>
      </c>
      <c r="H1635" s="69" t="s">
        <v>1242</v>
      </c>
      <c r="I1635" s="69" t="s">
        <v>962</v>
      </c>
      <c r="J1635" s="70">
        <v>2828.39</v>
      </c>
      <c r="K1635" s="69" t="s">
        <v>4591</v>
      </c>
      <c r="L1635" s="69" t="s">
        <v>4645</v>
      </c>
      <c r="M1635" s="70">
        <v>2828.39</v>
      </c>
      <c r="N1635" s="69"/>
      <c r="O1635" s="69"/>
      <c r="P1635" s="69" t="s">
        <v>3848</v>
      </c>
      <c r="Q1635" s="69" t="s">
        <v>4600</v>
      </c>
      <c r="R1635" s="69"/>
      <c r="S1635" s="70">
        <v>2828.39</v>
      </c>
      <c r="T1635" s="70"/>
      <c r="U1635" s="69" t="s">
        <v>1459</v>
      </c>
      <c r="V1635" s="73">
        <v>59</v>
      </c>
      <c r="W1635" s="69" t="s">
        <v>1459</v>
      </c>
      <c r="X1635" s="69"/>
      <c r="Y1635" s="70"/>
      <c r="Z1635" s="69">
        <v>0</v>
      </c>
      <c r="AA1635" s="69" t="s">
        <v>989</v>
      </c>
      <c r="AB1635" s="69" t="s">
        <v>1144</v>
      </c>
      <c r="AC1635" s="69"/>
    </row>
    <row r="1636" spans="1:29" x14ac:dyDescent="0.25">
      <c r="A1636" s="71" t="s">
        <v>193</v>
      </c>
      <c r="B1636" s="71"/>
      <c r="C1636" s="71"/>
      <c r="D1636" s="71"/>
      <c r="E1636" s="71"/>
      <c r="F1636" s="71"/>
      <c r="G1636" s="71"/>
      <c r="H1636" s="71"/>
      <c r="I1636" s="71"/>
      <c r="J1636" s="72">
        <v>2828.39</v>
      </c>
      <c r="K1636" s="71"/>
      <c r="L1636" s="71"/>
      <c r="M1636" s="72">
        <v>2828.39</v>
      </c>
      <c r="N1636" s="72">
        <v>0</v>
      </c>
      <c r="O1636" s="71"/>
      <c r="P1636" s="71"/>
      <c r="Q1636" s="71"/>
      <c r="R1636" s="71"/>
      <c r="S1636" s="72">
        <v>2828.39</v>
      </c>
      <c r="T1636" s="72">
        <v>2828.39</v>
      </c>
      <c r="U1636" s="71"/>
      <c r="V1636" s="71"/>
      <c r="W1636" s="71"/>
      <c r="X1636" s="72">
        <v>0</v>
      </c>
      <c r="Y1636" s="72">
        <v>0</v>
      </c>
      <c r="Z1636" s="72">
        <v>2828.39</v>
      </c>
      <c r="AA1636" s="69"/>
      <c r="AB1636" s="69"/>
      <c r="AC1636" s="69"/>
    </row>
    <row r="1637" spans="1:29" ht="30" x14ac:dyDescent="0.25">
      <c r="A1637" s="68" t="s">
        <v>4647</v>
      </c>
      <c r="B1637" s="69" t="s">
        <v>4648</v>
      </c>
      <c r="C1637" s="69" t="s">
        <v>4649</v>
      </c>
      <c r="D1637" s="69" t="s">
        <v>3313</v>
      </c>
      <c r="E1637" s="69" t="s">
        <v>4651</v>
      </c>
      <c r="F1637" s="69" t="s">
        <v>4597</v>
      </c>
      <c r="G1637" s="69" t="s">
        <v>2706</v>
      </c>
      <c r="H1637" s="69" t="s">
        <v>3836</v>
      </c>
      <c r="I1637" s="69" t="s">
        <v>962</v>
      </c>
      <c r="J1637" s="70">
        <v>6102.02</v>
      </c>
      <c r="K1637" s="69" t="s">
        <v>4591</v>
      </c>
      <c r="L1637" s="69" t="s">
        <v>4650</v>
      </c>
      <c r="M1637" s="70">
        <v>6102.02</v>
      </c>
      <c r="N1637" s="69"/>
      <c r="O1637" s="69"/>
      <c r="P1637" s="69" t="s">
        <v>1223</v>
      </c>
      <c r="Q1637" s="69" t="s">
        <v>4600</v>
      </c>
      <c r="R1637" s="69"/>
      <c r="S1637" s="70">
        <v>6102.02</v>
      </c>
      <c r="T1637" s="70"/>
      <c r="U1637" s="69" t="s">
        <v>1459</v>
      </c>
      <c r="V1637" s="73">
        <v>65</v>
      </c>
      <c r="W1637" s="69" t="s">
        <v>1459</v>
      </c>
      <c r="X1637" s="69"/>
      <c r="Y1637" s="70"/>
      <c r="Z1637" s="69">
        <v>0</v>
      </c>
      <c r="AA1637" s="69" t="s">
        <v>989</v>
      </c>
      <c r="AB1637" s="69" t="s">
        <v>1144</v>
      </c>
      <c r="AC1637" s="69"/>
    </row>
    <row r="1638" spans="1:29" x14ac:dyDescent="0.25">
      <c r="A1638" s="71" t="s">
        <v>193</v>
      </c>
      <c r="B1638" s="71"/>
      <c r="C1638" s="71"/>
      <c r="D1638" s="71"/>
      <c r="E1638" s="71"/>
      <c r="F1638" s="71"/>
      <c r="G1638" s="71"/>
      <c r="H1638" s="71"/>
      <c r="I1638" s="71"/>
      <c r="J1638" s="72">
        <v>6102.02</v>
      </c>
      <c r="K1638" s="71"/>
      <c r="L1638" s="71"/>
      <c r="M1638" s="72">
        <v>6102.02</v>
      </c>
      <c r="N1638" s="72">
        <v>0</v>
      </c>
      <c r="O1638" s="71"/>
      <c r="P1638" s="71"/>
      <c r="Q1638" s="71"/>
      <c r="R1638" s="71"/>
      <c r="S1638" s="72">
        <v>6102.02</v>
      </c>
      <c r="T1638" s="72">
        <v>6102.02</v>
      </c>
      <c r="U1638" s="71"/>
      <c r="V1638" s="71"/>
      <c r="W1638" s="71"/>
      <c r="X1638" s="72">
        <v>0</v>
      </c>
      <c r="Y1638" s="72">
        <v>0</v>
      </c>
      <c r="Z1638" s="72">
        <v>6102.02</v>
      </c>
      <c r="AA1638" s="69"/>
      <c r="AB1638" s="69"/>
      <c r="AC1638" s="69"/>
    </row>
    <row r="1639" spans="1:29" ht="30" x14ac:dyDescent="0.25">
      <c r="A1639" s="68" t="s">
        <v>4652</v>
      </c>
      <c r="B1639" s="69" t="s">
        <v>4653</v>
      </c>
      <c r="C1639" s="69" t="s">
        <v>4654</v>
      </c>
      <c r="D1639" s="69" t="s">
        <v>3313</v>
      </c>
      <c r="E1639" s="69" t="s">
        <v>4656</v>
      </c>
      <c r="F1639" s="69" t="s">
        <v>1281</v>
      </c>
      <c r="G1639" s="69" t="s">
        <v>2706</v>
      </c>
      <c r="H1639" s="69" t="s">
        <v>3798</v>
      </c>
      <c r="I1639" s="69" t="s">
        <v>962</v>
      </c>
      <c r="J1639" s="70">
        <v>7966.51</v>
      </c>
      <c r="K1639" s="69" t="s">
        <v>4591</v>
      </c>
      <c r="L1639" s="69" t="s">
        <v>4655</v>
      </c>
      <c r="M1639" s="70">
        <v>7966.51</v>
      </c>
      <c r="N1639" s="69"/>
      <c r="O1639" s="69"/>
      <c r="P1639" s="69" t="s">
        <v>3848</v>
      </c>
      <c r="Q1639" s="69" t="s">
        <v>4600</v>
      </c>
      <c r="R1639" s="69"/>
      <c r="S1639" s="70">
        <v>7966.51</v>
      </c>
      <c r="T1639" s="70"/>
      <c r="U1639" s="69" t="s">
        <v>1459</v>
      </c>
      <c r="V1639" s="73">
        <v>59</v>
      </c>
      <c r="W1639" s="69" t="s">
        <v>1459</v>
      </c>
      <c r="X1639" s="69"/>
      <c r="Y1639" s="70"/>
      <c r="Z1639" s="69">
        <v>0</v>
      </c>
      <c r="AA1639" s="69" t="s">
        <v>989</v>
      </c>
      <c r="AB1639" s="69" t="s">
        <v>1144</v>
      </c>
      <c r="AC1639" s="69"/>
    </row>
    <row r="1640" spans="1:29" x14ac:dyDescent="0.25">
      <c r="A1640" s="71" t="s">
        <v>193</v>
      </c>
      <c r="B1640" s="71"/>
      <c r="C1640" s="71"/>
      <c r="D1640" s="71"/>
      <c r="E1640" s="71"/>
      <c r="F1640" s="71"/>
      <c r="G1640" s="71"/>
      <c r="H1640" s="71"/>
      <c r="I1640" s="71"/>
      <c r="J1640" s="72">
        <v>7966.51</v>
      </c>
      <c r="K1640" s="71"/>
      <c r="L1640" s="71"/>
      <c r="M1640" s="72">
        <v>7966.51</v>
      </c>
      <c r="N1640" s="72">
        <v>0</v>
      </c>
      <c r="O1640" s="71"/>
      <c r="P1640" s="71"/>
      <c r="Q1640" s="71"/>
      <c r="R1640" s="71"/>
      <c r="S1640" s="72">
        <v>7966.51</v>
      </c>
      <c r="T1640" s="72">
        <v>7966.51</v>
      </c>
      <c r="U1640" s="71"/>
      <c r="V1640" s="71"/>
      <c r="W1640" s="71"/>
      <c r="X1640" s="72">
        <v>0</v>
      </c>
      <c r="Y1640" s="72">
        <v>0</v>
      </c>
      <c r="Z1640" s="72">
        <v>7966.51</v>
      </c>
      <c r="AA1640" s="69"/>
      <c r="AB1640" s="69"/>
      <c r="AC1640" s="69"/>
    </row>
    <row r="1641" spans="1:29" ht="30" x14ac:dyDescent="0.25">
      <c r="A1641" s="68" t="s">
        <v>4657</v>
      </c>
      <c r="B1641" s="69" t="s">
        <v>4658</v>
      </c>
      <c r="C1641" s="69" t="s">
        <v>4659</v>
      </c>
      <c r="D1641" s="69" t="s">
        <v>4507</v>
      </c>
      <c r="E1641" s="69" t="s">
        <v>4661</v>
      </c>
      <c r="F1641" s="69" t="s">
        <v>4597</v>
      </c>
      <c r="G1641" s="69" t="s">
        <v>2706</v>
      </c>
      <c r="H1641" s="69" t="s">
        <v>3798</v>
      </c>
      <c r="I1641" s="69" t="s">
        <v>962</v>
      </c>
      <c r="J1641" s="70">
        <v>1982.19</v>
      </c>
      <c r="K1641" s="69" t="s">
        <v>4591</v>
      </c>
      <c r="L1641" s="69" t="s">
        <v>4660</v>
      </c>
      <c r="M1641" s="70">
        <v>1982.19</v>
      </c>
      <c r="N1641" s="69"/>
      <c r="O1641" s="69"/>
      <c r="P1641" s="69" t="s">
        <v>3836</v>
      </c>
      <c r="Q1641" s="69" t="s">
        <v>1332</v>
      </c>
      <c r="R1641" s="69"/>
      <c r="S1641" s="70">
        <v>1982.19</v>
      </c>
      <c r="T1641" s="70"/>
      <c r="U1641" s="69" t="s">
        <v>1436</v>
      </c>
      <c r="V1641" s="73">
        <v>42</v>
      </c>
      <c r="W1641" s="69" t="s">
        <v>1436</v>
      </c>
      <c r="X1641" s="69"/>
      <c r="Y1641" s="70"/>
      <c r="Z1641" s="69">
        <v>0</v>
      </c>
      <c r="AA1641" s="69" t="s">
        <v>989</v>
      </c>
      <c r="AB1641" s="69" t="s">
        <v>1144</v>
      </c>
      <c r="AC1641" s="69"/>
    </row>
    <row r="1642" spans="1:29" x14ac:dyDescent="0.25">
      <c r="A1642" s="71" t="s">
        <v>193</v>
      </c>
      <c r="B1642" s="71"/>
      <c r="C1642" s="71"/>
      <c r="D1642" s="71"/>
      <c r="E1642" s="71"/>
      <c r="F1642" s="71"/>
      <c r="G1642" s="71"/>
      <c r="H1642" s="71"/>
      <c r="I1642" s="71"/>
      <c r="J1642" s="72">
        <v>1982.19</v>
      </c>
      <c r="K1642" s="71"/>
      <c r="L1642" s="71"/>
      <c r="M1642" s="72">
        <v>1982.19</v>
      </c>
      <c r="N1642" s="72">
        <v>0</v>
      </c>
      <c r="O1642" s="71"/>
      <c r="P1642" s="71"/>
      <c r="Q1642" s="71"/>
      <c r="R1642" s="71"/>
      <c r="S1642" s="72">
        <v>1982.19</v>
      </c>
      <c r="T1642" s="72">
        <v>1982.19</v>
      </c>
      <c r="U1642" s="71"/>
      <c r="V1642" s="71"/>
      <c r="W1642" s="71"/>
      <c r="X1642" s="72">
        <v>0</v>
      </c>
      <c r="Y1642" s="72">
        <v>0</v>
      </c>
      <c r="Z1642" s="72">
        <v>1982.19</v>
      </c>
      <c r="AA1642" s="69"/>
      <c r="AB1642" s="69"/>
      <c r="AC1642" s="69"/>
    </row>
    <row r="1643" spans="1:29" ht="30" x14ac:dyDescent="0.25">
      <c r="A1643" s="68" t="s">
        <v>4662</v>
      </c>
      <c r="B1643" s="69" t="s">
        <v>4663</v>
      </c>
      <c r="C1643" s="69" t="s">
        <v>4664</v>
      </c>
      <c r="D1643" s="69" t="s">
        <v>3313</v>
      </c>
      <c r="E1643" s="69" t="s">
        <v>4666</v>
      </c>
      <c r="F1643" s="69" t="s">
        <v>2705</v>
      </c>
      <c r="G1643" s="69" t="s">
        <v>2706</v>
      </c>
      <c r="H1643" s="69" t="s">
        <v>3836</v>
      </c>
      <c r="I1643" s="69" t="s">
        <v>962</v>
      </c>
      <c r="J1643" s="70">
        <v>613.85</v>
      </c>
      <c r="K1643" s="69" t="s">
        <v>4591</v>
      </c>
      <c r="L1643" s="69" t="s">
        <v>4665</v>
      </c>
      <c r="M1643" s="70">
        <v>613.85</v>
      </c>
      <c r="N1643" s="69"/>
      <c r="O1643" s="69"/>
      <c r="P1643" s="69" t="s">
        <v>3841</v>
      </c>
      <c r="Q1643" s="69" t="s">
        <v>4600</v>
      </c>
      <c r="R1643" s="69"/>
      <c r="S1643" s="70">
        <v>613.85</v>
      </c>
      <c r="T1643" s="70"/>
      <c r="U1643" s="69" t="s">
        <v>1459</v>
      </c>
      <c r="V1643" s="73">
        <v>66</v>
      </c>
      <c r="W1643" s="69" t="s">
        <v>1459</v>
      </c>
      <c r="X1643" s="69"/>
      <c r="Y1643" s="70"/>
      <c r="Z1643" s="69">
        <v>0</v>
      </c>
      <c r="AA1643" s="69" t="s">
        <v>989</v>
      </c>
      <c r="AB1643" s="69" t="s">
        <v>1144</v>
      </c>
      <c r="AC1643" s="69"/>
    </row>
    <row r="1644" spans="1:29" x14ac:dyDescent="0.25">
      <c r="A1644" s="71" t="s">
        <v>193</v>
      </c>
      <c r="B1644" s="71"/>
      <c r="C1644" s="71"/>
      <c r="D1644" s="71"/>
      <c r="E1644" s="71"/>
      <c r="F1644" s="71"/>
      <c r="G1644" s="71"/>
      <c r="H1644" s="71"/>
      <c r="I1644" s="71"/>
      <c r="J1644" s="72">
        <v>613.85</v>
      </c>
      <c r="K1644" s="71"/>
      <c r="L1644" s="71"/>
      <c r="M1644" s="72">
        <v>613.85</v>
      </c>
      <c r="N1644" s="72">
        <v>0</v>
      </c>
      <c r="O1644" s="71"/>
      <c r="P1644" s="71"/>
      <c r="Q1644" s="71"/>
      <c r="R1644" s="71"/>
      <c r="S1644" s="72">
        <v>613.85</v>
      </c>
      <c r="T1644" s="72">
        <v>613.85</v>
      </c>
      <c r="U1644" s="71"/>
      <c r="V1644" s="71"/>
      <c r="W1644" s="71"/>
      <c r="X1644" s="72">
        <v>0</v>
      </c>
      <c r="Y1644" s="72">
        <v>0</v>
      </c>
      <c r="Z1644" s="72">
        <v>613.85</v>
      </c>
      <c r="AA1644" s="69"/>
      <c r="AB1644" s="69"/>
      <c r="AC1644" s="69"/>
    </row>
    <row r="1645" spans="1:29" ht="20" x14ac:dyDescent="0.25">
      <c r="A1645" s="68" t="s">
        <v>4667</v>
      </c>
      <c r="B1645" s="69" t="s">
        <v>4668</v>
      </c>
      <c r="C1645" s="69" t="s">
        <v>4669</v>
      </c>
      <c r="D1645" s="69" t="s">
        <v>4670</v>
      </c>
      <c r="E1645" s="69" t="s">
        <v>4672</v>
      </c>
      <c r="F1645" s="69" t="s">
        <v>1281</v>
      </c>
      <c r="G1645" s="69" t="s">
        <v>1828</v>
      </c>
      <c r="H1645" s="69" t="s">
        <v>1849</v>
      </c>
      <c r="I1645" s="69" t="s">
        <v>962</v>
      </c>
      <c r="J1645" s="70">
        <v>8382.99</v>
      </c>
      <c r="K1645" s="69" t="s">
        <v>4591</v>
      </c>
      <c r="L1645" s="69" t="s">
        <v>4671</v>
      </c>
      <c r="M1645" s="70">
        <v>8382.99</v>
      </c>
      <c r="N1645" s="69"/>
      <c r="O1645" s="69"/>
      <c r="P1645" s="69" t="s">
        <v>3831</v>
      </c>
      <c r="Q1645" s="69" t="s">
        <v>1459</v>
      </c>
      <c r="R1645" s="69"/>
      <c r="S1645" s="70">
        <v>8382.99</v>
      </c>
      <c r="T1645" s="70"/>
      <c r="U1645" s="69" t="s">
        <v>1459</v>
      </c>
      <c r="V1645" s="73">
        <v>79</v>
      </c>
      <c r="W1645" s="69" t="s">
        <v>1459</v>
      </c>
      <c r="X1645" s="69"/>
      <c r="Y1645" s="70"/>
      <c r="Z1645" s="69">
        <v>0</v>
      </c>
      <c r="AA1645" s="69" t="s">
        <v>989</v>
      </c>
      <c r="AB1645" s="69" t="s">
        <v>1144</v>
      </c>
      <c r="AC1645" s="69"/>
    </row>
    <row r="1646" spans="1:29" x14ac:dyDescent="0.25">
      <c r="A1646" s="71" t="s">
        <v>193</v>
      </c>
      <c r="B1646" s="71"/>
      <c r="C1646" s="71"/>
      <c r="D1646" s="71"/>
      <c r="E1646" s="71"/>
      <c r="F1646" s="71"/>
      <c r="G1646" s="71"/>
      <c r="H1646" s="71"/>
      <c r="I1646" s="71"/>
      <c r="J1646" s="72">
        <v>8382.99</v>
      </c>
      <c r="K1646" s="71"/>
      <c r="L1646" s="71"/>
      <c r="M1646" s="72">
        <v>8382.99</v>
      </c>
      <c r="N1646" s="72">
        <v>0</v>
      </c>
      <c r="O1646" s="71"/>
      <c r="P1646" s="71"/>
      <c r="Q1646" s="71"/>
      <c r="R1646" s="71"/>
      <c r="S1646" s="72">
        <v>8382.99</v>
      </c>
      <c r="T1646" s="72">
        <v>8382.99</v>
      </c>
      <c r="U1646" s="71"/>
      <c r="V1646" s="71"/>
      <c r="W1646" s="71"/>
      <c r="X1646" s="72">
        <v>0</v>
      </c>
      <c r="Y1646" s="72">
        <v>0</v>
      </c>
      <c r="Z1646" s="72">
        <v>8382.99</v>
      </c>
      <c r="AA1646" s="69"/>
      <c r="AB1646" s="69"/>
      <c r="AC1646" s="69"/>
    </row>
    <row r="1647" spans="1:29" ht="20" x14ac:dyDescent="0.25">
      <c r="A1647" s="68" t="s">
        <v>4673</v>
      </c>
      <c r="B1647" s="69" t="s">
        <v>4674</v>
      </c>
      <c r="C1647" s="69" t="s">
        <v>4675</v>
      </c>
      <c r="D1647" s="69" t="s">
        <v>4623</v>
      </c>
      <c r="E1647" s="69" t="s">
        <v>4677</v>
      </c>
      <c r="F1647" s="69" t="s">
        <v>2705</v>
      </c>
      <c r="G1647" s="69" t="s">
        <v>1828</v>
      </c>
      <c r="H1647" s="69" t="s">
        <v>3798</v>
      </c>
      <c r="I1647" s="69" t="s">
        <v>962</v>
      </c>
      <c r="J1647" s="70">
        <v>640.69000000000005</v>
      </c>
      <c r="K1647" s="69" t="s">
        <v>4591</v>
      </c>
      <c r="L1647" s="69" t="s">
        <v>4676</v>
      </c>
      <c r="M1647" s="70">
        <v>640.69000000000005</v>
      </c>
      <c r="N1647" s="69"/>
      <c r="O1647" s="69"/>
      <c r="P1647" s="69" t="s">
        <v>4678</v>
      </c>
      <c r="Q1647" s="69" t="s">
        <v>1459</v>
      </c>
      <c r="R1647" s="69"/>
      <c r="S1647" s="70">
        <v>640.69000000000005</v>
      </c>
      <c r="T1647" s="70"/>
      <c r="U1647" s="69" t="s">
        <v>1459</v>
      </c>
      <c r="V1647" s="73">
        <v>78</v>
      </c>
      <c r="W1647" s="69" t="s">
        <v>1459</v>
      </c>
      <c r="X1647" s="69"/>
      <c r="Y1647" s="70"/>
      <c r="Z1647" s="69">
        <v>0</v>
      </c>
      <c r="AA1647" s="69" t="s">
        <v>989</v>
      </c>
      <c r="AB1647" s="69" t="s">
        <v>1144</v>
      </c>
      <c r="AC1647" s="69"/>
    </row>
    <row r="1648" spans="1:29" x14ac:dyDescent="0.25">
      <c r="A1648" s="71" t="s">
        <v>193</v>
      </c>
      <c r="B1648" s="71"/>
      <c r="C1648" s="71"/>
      <c r="D1648" s="71"/>
      <c r="E1648" s="71"/>
      <c r="F1648" s="71"/>
      <c r="G1648" s="71"/>
      <c r="H1648" s="71"/>
      <c r="I1648" s="71"/>
      <c r="J1648" s="72">
        <v>640.69000000000005</v>
      </c>
      <c r="K1648" s="71"/>
      <c r="L1648" s="71"/>
      <c r="M1648" s="72">
        <v>640.69000000000005</v>
      </c>
      <c r="N1648" s="72">
        <v>0</v>
      </c>
      <c r="O1648" s="71"/>
      <c r="P1648" s="71"/>
      <c r="Q1648" s="71"/>
      <c r="R1648" s="71"/>
      <c r="S1648" s="72">
        <v>640.69000000000005</v>
      </c>
      <c r="T1648" s="72">
        <v>640.69000000000005</v>
      </c>
      <c r="U1648" s="71"/>
      <c r="V1648" s="71"/>
      <c r="W1648" s="71"/>
      <c r="X1648" s="72">
        <v>0</v>
      </c>
      <c r="Y1648" s="72">
        <v>0</v>
      </c>
      <c r="Z1648" s="72">
        <v>640.69000000000005</v>
      </c>
      <c r="AA1648" s="69"/>
      <c r="AB1648" s="69"/>
      <c r="AC1648" s="69"/>
    </row>
    <row r="1649" spans="1:29" ht="20" x14ac:dyDescent="0.25">
      <c r="A1649" s="68" t="s">
        <v>4679</v>
      </c>
      <c r="B1649" s="69" t="s">
        <v>4680</v>
      </c>
      <c r="C1649" s="69" t="s">
        <v>4681</v>
      </c>
      <c r="D1649" s="69" t="s">
        <v>3337</v>
      </c>
      <c r="E1649" s="69" t="s">
        <v>4683</v>
      </c>
      <c r="F1649" s="69" t="s">
        <v>1136</v>
      </c>
      <c r="G1649" s="69" t="s">
        <v>1828</v>
      </c>
      <c r="H1649" s="69" t="s">
        <v>3798</v>
      </c>
      <c r="I1649" s="69" t="s">
        <v>962</v>
      </c>
      <c r="J1649" s="70">
        <v>1000.4</v>
      </c>
      <c r="K1649" s="69" t="s">
        <v>4591</v>
      </c>
      <c r="L1649" s="69" t="s">
        <v>4682</v>
      </c>
      <c r="M1649" s="70">
        <v>1000.4</v>
      </c>
      <c r="N1649" s="69"/>
      <c r="O1649" s="69"/>
      <c r="P1649" s="69" t="s">
        <v>1241</v>
      </c>
      <c r="Q1649" s="69" t="s">
        <v>1332</v>
      </c>
      <c r="R1649" s="69"/>
      <c r="S1649" s="70">
        <v>1000.4</v>
      </c>
      <c r="T1649" s="70"/>
      <c r="U1649" s="69" t="s">
        <v>1332</v>
      </c>
      <c r="V1649" s="73">
        <v>88</v>
      </c>
      <c r="W1649" s="69" t="s">
        <v>1332</v>
      </c>
      <c r="X1649" s="69"/>
      <c r="Y1649" s="70"/>
      <c r="Z1649" s="69">
        <v>0</v>
      </c>
      <c r="AA1649" s="69" t="s">
        <v>989</v>
      </c>
      <c r="AB1649" s="69" t="s">
        <v>1144</v>
      </c>
      <c r="AC1649" s="69"/>
    </row>
    <row r="1650" spans="1:29" x14ac:dyDescent="0.25">
      <c r="A1650" s="71" t="s">
        <v>193</v>
      </c>
      <c r="B1650" s="71"/>
      <c r="C1650" s="71"/>
      <c r="D1650" s="71"/>
      <c r="E1650" s="71"/>
      <c r="F1650" s="71"/>
      <c r="G1650" s="71"/>
      <c r="H1650" s="71"/>
      <c r="I1650" s="71"/>
      <c r="J1650" s="72">
        <v>1000.4</v>
      </c>
      <c r="K1650" s="71"/>
      <c r="L1650" s="71"/>
      <c r="M1650" s="72">
        <v>1000.4</v>
      </c>
      <c r="N1650" s="72">
        <v>0</v>
      </c>
      <c r="O1650" s="71"/>
      <c r="P1650" s="71"/>
      <c r="Q1650" s="71"/>
      <c r="R1650" s="71"/>
      <c r="S1650" s="72">
        <v>1000.4</v>
      </c>
      <c r="T1650" s="72">
        <v>1000.4</v>
      </c>
      <c r="U1650" s="71"/>
      <c r="V1650" s="71"/>
      <c r="W1650" s="71"/>
      <c r="X1650" s="72">
        <v>0</v>
      </c>
      <c r="Y1650" s="72">
        <v>0</v>
      </c>
      <c r="Z1650" s="72">
        <v>1000.4</v>
      </c>
      <c r="AA1650" s="69"/>
      <c r="AB1650" s="69"/>
      <c r="AC1650" s="69"/>
    </row>
    <row r="1651" spans="1:29" ht="30" x14ac:dyDescent="0.25">
      <c r="A1651" s="68" t="s">
        <v>4684</v>
      </c>
      <c r="B1651" s="69" t="s">
        <v>4674</v>
      </c>
      <c r="C1651" s="69" t="s">
        <v>4685</v>
      </c>
      <c r="D1651" s="69" t="s">
        <v>4686</v>
      </c>
      <c r="E1651" s="69" t="s">
        <v>4688</v>
      </c>
      <c r="F1651" s="69" t="s">
        <v>2705</v>
      </c>
      <c r="G1651" s="69" t="s">
        <v>1828</v>
      </c>
      <c r="H1651" s="69" t="s">
        <v>3798</v>
      </c>
      <c r="I1651" s="69" t="s">
        <v>962</v>
      </c>
      <c r="J1651" s="70">
        <v>2440.3200000000002</v>
      </c>
      <c r="K1651" s="69" t="s">
        <v>4591</v>
      </c>
      <c r="L1651" s="69" t="s">
        <v>4687</v>
      </c>
      <c r="M1651" s="70">
        <v>2440.3200000000002</v>
      </c>
      <c r="N1651" s="69"/>
      <c r="O1651" s="69"/>
      <c r="P1651" s="69" t="s">
        <v>1235</v>
      </c>
      <c r="Q1651" s="69" t="s">
        <v>1480</v>
      </c>
      <c r="R1651" s="69"/>
      <c r="S1651" s="70">
        <v>2440.3200000000002</v>
      </c>
      <c r="T1651" s="70"/>
      <c r="U1651" s="69" t="s">
        <v>1611</v>
      </c>
      <c r="V1651" s="73">
        <v>12</v>
      </c>
      <c r="W1651" s="69" t="s">
        <v>1611</v>
      </c>
      <c r="X1651" s="69"/>
      <c r="Y1651" s="70"/>
      <c r="Z1651" s="69">
        <v>0</v>
      </c>
      <c r="AA1651" s="69" t="s">
        <v>989</v>
      </c>
      <c r="AB1651" s="69" t="s">
        <v>1144</v>
      </c>
      <c r="AC1651" s="69"/>
    </row>
    <row r="1652" spans="1:29" x14ac:dyDescent="0.25">
      <c r="A1652" s="71" t="s">
        <v>193</v>
      </c>
      <c r="B1652" s="71"/>
      <c r="C1652" s="71"/>
      <c r="D1652" s="71"/>
      <c r="E1652" s="71"/>
      <c r="F1652" s="71"/>
      <c r="G1652" s="71"/>
      <c r="H1652" s="71"/>
      <c r="I1652" s="71"/>
      <c r="J1652" s="72">
        <v>2440.3200000000002</v>
      </c>
      <c r="K1652" s="71"/>
      <c r="L1652" s="71"/>
      <c r="M1652" s="72">
        <v>2440.3200000000002</v>
      </c>
      <c r="N1652" s="72">
        <v>0</v>
      </c>
      <c r="O1652" s="71"/>
      <c r="P1652" s="71"/>
      <c r="Q1652" s="71"/>
      <c r="R1652" s="71"/>
      <c r="S1652" s="72">
        <v>2440.3200000000002</v>
      </c>
      <c r="T1652" s="72">
        <v>2440.3200000000002</v>
      </c>
      <c r="U1652" s="71"/>
      <c r="V1652" s="71"/>
      <c r="W1652" s="71"/>
      <c r="X1652" s="72">
        <v>0</v>
      </c>
      <c r="Y1652" s="72">
        <v>0</v>
      </c>
      <c r="Z1652" s="72">
        <v>2440.3200000000002</v>
      </c>
      <c r="AA1652" s="69"/>
      <c r="AB1652" s="69"/>
      <c r="AC1652" s="69"/>
    </row>
    <row r="1653" spans="1:29" ht="30" x14ac:dyDescent="0.25">
      <c r="A1653" s="68" t="s">
        <v>4689</v>
      </c>
      <c r="B1653" s="69" t="s">
        <v>4690</v>
      </c>
      <c r="C1653" s="69" t="s">
        <v>4691</v>
      </c>
      <c r="D1653" s="69" t="s">
        <v>4692</v>
      </c>
      <c r="E1653" s="69" t="s">
        <v>4694</v>
      </c>
      <c r="F1653" s="69"/>
      <c r="G1653" s="69" t="s">
        <v>1828</v>
      </c>
      <c r="H1653" s="69" t="s">
        <v>1966</v>
      </c>
      <c r="I1653" s="69" t="s">
        <v>962</v>
      </c>
      <c r="J1653" s="70">
        <v>8878.61</v>
      </c>
      <c r="K1653" s="69" t="s">
        <v>4591</v>
      </c>
      <c r="L1653" s="69" t="s">
        <v>4693</v>
      </c>
      <c r="M1653" s="70">
        <v>8878.61</v>
      </c>
      <c r="N1653" s="69"/>
      <c r="O1653" s="69"/>
      <c r="P1653" s="69" t="s">
        <v>2054</v>
      </c>
      <c r="Q1653" s="69" t="s">
        <v>1480</v>
      </c>
      <c r="R1653" s="69"/>
      <c r="S1653" s="70">
        <v>8878.61</v>
      </c>
      <c r="T1653" s="70"/>
      <c r="U1653" s="69"/>
      <c r="V1653" s="69"/>
      <c r="W1653" s="69"/>
      <c r="X1653" s="69"/>
      <c r="Y1653" s="70"/>
      <c r="Z1653" s="69">
        <v>0</v>
      </c>
      <c r="AA1653" s="69" t="s">
        <v>989</v>
      </c>
      <c r="AB1653" s="69" t="s">
        <v>1144</v>
      </c>
      <c r="AC1653" s="69"/>
    </row>
    <row r="1654" spans="1:29" x14ac:dyDescent="0.25">
      <c r="A1654" s="71" t="s">
        <v>193</v>
      </c>
      <c r="B1654" s="71"/>
      <c r="C1654" s="71"/>
      <c r="D1654" s="71"/>
      <c r="E1654" s="71"/>
      <c r="F1654" s="71"/>
      <c r="G1654" s="71"/>
      <c r="H1654" s="71"/>
      <c r="I1654" s="71"/>
      <c r="J1654" s="72">
        <v>8878.61</v>
      </c>
      <c r="K1654" s="71"/>
      <c r="L1654" s="71"/>
      <c r="M1654" s="72">
        <v>8878.61</v>
      </c>
      <c r="N1654" s="72">
        <v>0</v>
      </c>
      <c r="O1654" s="71"/>
      <c r="P1654" s="71"/>
      <c r="Q1654" s="71"/>
      <c r="R1654" s="71"/>
      <c r="S1654" s="72">
        <v>8878.61</v>
      </c>
      <c r="T1654" s="72">
        <v>0</v>
      </c>
      <c r="U1654" s="71"/>
      <c r="V1654" s="71"/>
      <c r="W1654" s="71"/>
      <c r="X1654" s="72">
        <v>8878.61</v>
      </c>
      <c r="Y1654" s="72">
        <v>0</v>
      </c>
      <c r="Z1654" s="72">
        <v>0</v>
      </c>
      <c r="AA1654" s="69"/>
      <c r="AB1654" s="69"/>
      <c r="AC1654" s="69"/>
    </row>
    <row r="1655" spans="1:29" ht="20" x14ac:dyDescent="0.25">
      <c r="A1655" s="68" t="s">
        <v>4695</v>
      </c>
      <c r="B1655" s="69" t="s">
        <v>4696</v>
      </c>
      <c r="C1655" s="69" t="s">
        <v>4697</v>
      </c>
      <c r="D1655" s="69" t="s">
        <v>4623</v>
      </c>
      <c r="E1655" s="69" t="s">
        <v>4699</v>
      </c>
      <c r="F1655" s="69" t="s">
        <v>1281</v>
      </c>
      <c r="G1655" s="69" t="s">
        <v>1828</v>
      </c>
      <c r="H1655" s="69" t="s">
        <v>3798</v>
      </c>
      <c r="I1655" s="69" t="s">
        <v>962</v>
      </c>
      <c r="J1655" s="70">
        <v>1343.58</v>
      </c>
      <c r="K1655" s="69" t="s">
        <v>4591</v>
      </c>
      <c r="L1655" s="69" t="s">
        <v>4698</v>
      </c>
      <c r="M1655" s="70">
        <v>1343.58</v>
      </c>
      <c r="N1655" s="69"/>
      <c r="O1655" s="69"/>
      <c r="P1655" s="69" t="s">
        <v>1223</v>
      </c>
      <c r="Q1655" s="69" t="s">
        <v>1869</v>
      </c>
      <c r="R1655" s="69"/>
      <c r="S1655" s="70">
        <v>1343.58</v>
      </c>
      <c r="T1655" s="70"/>
      <c r="U1655" s="69" t="s">
        <v>1497</v>
      </c>
      <c r="V1655" s="73">
        <v>78</v>
      </c>
      <c r="W1655" s="69" t="s">
        <v>1497</v>
      </c>
      <c r="X1655" s="69"/>
      <c r="Y1655" s="70"/>
      <c r="Z1655" s="69">
        <v>0</v>
      </c>
      <c r="AA1655" s="69" t="s">
        <v>989</v>
      </c>
      <c r="AB1655" s="69" t="s">
        <v>1144</v>
      </c>
      <c r="AC1655" s="69"/>
    </row>
    <row r="1656" spans="1:29" x14ac:dyDescent="0.25">
      <c r="A1656" s="71" t="s">
        <v>193</v>
      </c>
      <c r="B1656" s="71"/>
      <c r="C1656" s="71"/>
      <c r="D1656" s="71"/>
      <c r="E1656" s="71"/>
      <c r="F1656" s="71"/>
      <c r="G1656" s="71"/>
      <c r="H1656" s="71"/>
      <c r="I1656" s="71"/>
      <c r="J1656" s="72">
        <v>1343.58</v>
      </c>
      <c r="K1656" s="71"/>
      <c r="L1656" s="71"/>
      <c r="M1656" s="72">
        <v>1343.58</v>
      </c>
      <c r="N1656" s="72">
        <v>0</v>
      </c>
      <c r="O1656" s="71"/>
      <c r="P1656" s="71"/>
      <c r="Q1656" s="71"/>
      <c r="R1656" s="71"/>
      <c r="S1656" s="72">
        <v>1343.58</v>
      </c>
      <c r="T1656" s="72">
        <v>1343.58</v>
      </c>
      <c r="U1656" s="71"/>
      <c r="V1656" s="71"/>
      <c r="W1656" s="71"/>
      <c r="X1656" s="72">
        <v>0</v>
      </c>
      <c r="Y1656" s="72">
        <v>0</v>
      </c>
      <c r="Z1656" s="72">
        <v>1343.58</v>
      </c>
      <c r="AA1656" s="69"/>
      <c r="AB1656" s="69"/>
      <c r="AC1656" s="69"/>
    </row>
    <row r="1657" spans="1:29" ht="20" x14ac:dyDescent="0.25">
      <c r="A1657" s="68" t="s">
        <v>4700</v>
      </c>
      <c r="B1657" s="69" t="s">
        <v>1133</v>
      </c>
      <c r="C1657" s="69" t="s">
        <v>4701</v>
      </c>
      <c r="D1657" s="69" t="s">
        <v>4670</v>
      </c>
      <c r="E1657" s="69" t="s">
        <v>4703</v>
      </c>
      <c r="F1657" s="69" t="s">
        <v>1136</v>
      </c>
      <c r="G1657" s="69" t="s">
        <v>1828</v>
      </c>
      <c r="H1657" s="69" t="s">
        <v>3798</v>
      </c>
      <c r="I1657" s="69" t="s">
        <v>962</v>
      </c>
      <c r="J1657" s="70">
        <v>2864.2</v>
      </c>
      <c r="K1657" s="69" t="s">
        <v>4591</v>
      </c>
      <c r="L1657" s="69" t="s">
        <v>4702</v>
      </c>
      <c r="M1657" s="70">
        <v>2864.2</v>
      </c>
      <c r="N1657" s="69"/>
      <c r="O1657" s="69"/>
      <c r="P1657" s="69" t="s">
        <v>1977</v>
      </c>
      <c r="Q1657" s="69" t="s">
        <v>4600</v>
      </c>
      <c r="R1657" s="69"/>
      <c r="S1657" s="70">
        <v>2864.2</v>
      </c>
      <c r="T1657" s="70"/>
      <c r="U1657" s="69" t="s">
        <v>1459</v>
      </c>
      <c r="V1657" s="73">
        <v>49</v>
      </c>
      <c r="W1657" s="69" t="s">
        <v>1459</v>
      </c>
      <c r="X1657" s="69"/>
      <c r="Y1657" s="70"/>
      <c r="Z1657" s="69">
        <v>0</v>
      </c>
      <c r="AA1657" s="69" t="s">
        <v>989</v>
      </c>
      <c r="AB1657" s="69" t="s">
        <v>1144</v>
      </c>
      <c r="AC1657" s="69"/>
    </row>
    <row r="1658" spans="1:29" x14ac:dyDescent="0.25">
      <c r="A1658" s="71" t="s">
        <v>193</v>
      </c>
      <c r="B1658" s="71"/>
      <c r="C1658" s="71"/>
      <c r="D1658" s="71"/>
      <c r="E1658" s="71"/>
      <c r="F1658" s="71"/>
      <c r="G1658" s="71"/>
      <c r="H1658" s="71"/>
      <c r="I1658" s="71"/>
      <c r="J1658" s="72">
        <v>2864.2</v>
      </c>
      <c r="K1658" s="71"/>
      <c r="L1658" s="71"/>
      <c r="M1658" s="72">
        <v>2864.2</v>
      </c>
      <c r="N1658" s="72">
        <v>0</v>
      </c>
      <c r="O1658" s="71"/>
      <c r="P1658" s="71"/>
      <c r="Q1658" s="71"/>
      <c r="R1658" s="71"/>
      <c r="S1658" s="72">
        <v>2864.2</v>
      </c>
      <c r="T1658" s="72">
        <v>2864.2</v>
      </c>
      <c r="U1658" s="71"/>
      <c r="V1658" s="71"/>
      <c r="W1658" s="71"/>
      <c r="X1658" s="72">
        <v>0</v>
      </c>
      <c r="Y1658" s="72">
        <v>0</v>
      </c>
      <c r="Z1658" s="72">
        <v>2864.2</v>
      </c>
      <c r="AA1658" s="69"/>
      <c r="AB1658" s="69"/>
      <c r="AC1658" s="69"/>
    </row>
    <row r="1659" spans="1:29" ht="20" x14ac:dyDescent="0.25">
      <c r="A1659" s="68" t="s">
        <v>4704</v>
      </c>
      <c r="B1659" s="69" t="s">
        <v>4674</v>
      </c>
      <c r="C1659" s="69" t="s">
        <v>4705</v>
      </c>
      <c r="D1659" s="69" t="s">
        <v>4670</v>
      </c>
      <c r="E1659" s="69" t="s">
        <v>4707</v>
      </c>
      <c r="F1659" s="69" t="s">
        <v>2705</v>
      </c>
      <c r="G1659" s="69" t="s">
        <v>1828</v>
      </c>
      <c r="H1659" s="69" t="s">
        <v>2747</v>
      </c>
      <c r="I1659" s="69" t="s">
        <v>962</v>
      </c>
      <c r="J1659" s="70">
        <v>1248.24</v>
      </c>
      <c r="K1659" s="69" t="s">
        <v>4591</v>
      </c>
      <c r="L1659" s="69" t="s">
        <v>4706</v>
      </c>
      <c r="M1659" s="70">
        <v>1248.24</v>
      </c>
      <c r="N1659" s="69"/>
      <c r="O1659" s="69"/>
      <c r="P1659" s="69" t="s">
        <v>1977</v>
      </c>
      <c r="Q1659" s="69" t="s">
        <v>1459</v>
      </c>
      <c r="R1659" s="69"/>
      <c r="S1659" s="70">
        <v>1248.24</v>
      </c>
      <c r="T1659" s="70"/>
      <c r="U1659" s="69" t="s">
        <v>1986</v>
      </c>
      <c r="V1659" s="73">
        <v>48</v>
      </c>
      <c r="W1659" s="69" t="s">
        <v>1986</v>
      </c>
      <c r="X1659" s="69"/>
      <c r="Y1659" s="70"/>
      <c r="Z1659" s="69">
        <v>0</v>
      </c>
      <c r="AA1659" s="69" t="s">
        <v>989</v>
      </c>
      <c r="AB1659" s="69" t="s">
        <v>1144</v>
      </c>
      <c r="AC1659" s="69"/>
    </row>
    <row r="1660" spans="1:29" x14ac:dyDescent="0.25">
      <c r="A1660" s="71" t="s">
        <v>193</v>
      </c>
      <c r="B1660" s="71"/>
      <c r="C1660" s="71"/>
      <c r="D1660" s="71"/>
      <c r="E1660" s="71"/>
      <c r="F1660" s="71"/>
      <c r="G1660" s="71"/>
      <c r="H1660" s="71"/>
      <c r="I1660" s="71"/>
      <c r="J1660" s="72">
        <v>1248.24</v>
      </c>
      <c r="K1660" s="71"/>
      <c r="L1660" s="71"/>
      <c r="M1660" s="72">
        <v>1248.24</v>
      </c>
      <c r="N1660" s="72">
        <v>0</v>
      </c>
      <c r="O1660" s="71"/>
      <c r="P1660" s="71"/>
      <c r="Q1660" s="71"/>
      <c r="R1660" s="71"/>
      <c r="S1660" s="72">
        <v>1248.24</v>
      </c>
      <c r="T1660" s="72">
        <v>1248.24</v>
      </c>
      <c r="U1660" s="71"/>
      <c r="V1660" s="71"/>
      <c r="W1660" s="71"/>
      <c r="X1660" s="72">
        <v>0</v>
      </c>
      <c r="Y1660" s="72">
        <v>0</v>
      </c>
      <c r="Z1660" s="72">
        <v>1248.24</v>
      </c>
      <c r="AA1660" s="69"/>
      <c r="AB1660" s="69"/>
      <c r="AC1660" s="69"/>
    </row>
    <row r="1661" spans="1:29" ht="20" x14ac:dyDescent="0.25">
      <c r="A1661" s="68" t="s">
        <v>4708</v>
      </c>
      <c r="B1661" s="69" t="s">
        <v>4709</v>
      </c>
      <c r="C1661" s="69" t="s">
        <v>4710</v>
      </c>
      <c r="D1661" s="69" t="s">
        <v>4623</v>
      </c>
      <c r="E1661" s="69" t="s">
        <v>4712</v>
      </c>
      <c r="F1661" s="69" t="s">
        <v>1136</v>
      </c>
      <c r="G1661" s="69" t="s">
        <v>1828</v>
      </c>
      <c r="H1661" s="69" t="s">
        <v>3798</v>
      </c>
      <c r="I1661" s="69" t="s">
        <v>962</v>
      </c>
      <c r="J1661" s="70">
        <v>3174.3</v>
      </c>
      <c r="K1661" s="69" t="s">
        <v>4591</v>
      </c>
      <c r="L1661" s="69" t="s">
        <v>4711</v>
      </c>
      <c r="M1661" s="70">
        <v>3174.3</v>
      </c>
      <c r="N1661" s="69"/>
      <c r="O1661" s="69"/>
      <c r="P1661" s="69" t="s">
        <v>4607</v>
      </c>
      <c r="Q1661" s="69" t="s">
        <v>1986</v>
      </c>
      <c r="R1661" s="69"/>
      <c r="S1661" s="70">
        <v>3174.3</v>
      </c>
      <c r="T1661" s="70"/>
      <c r="U1661" s="69" t="s">
        <v>1986</v>
      </c>
      <c r="V1661" s="73">
        <v>72</v>
      </c>
      <c r="W1661" s="69" t="s">
        <v>1986</v>
      </c>
      <c r="X1661" s="69"/>
      <c r="Y1661" s="70"/>
      <c r="Z1661" s="69">
        <v>0</v>
      </c>
      <c r="AA1661" s="69" t="s">
        <v>989</v>
      </c>
      <c r="AB1661" s="69" t="s">
        <v>1144</v>
      </c>
      <c r="AC1661" s="69"/>
    </row>
    <row r="1662" spans="1:29" x14ac:dyDescent="0.25">
      <c r="A1662" s="71" t="s">
        <v>193</v>
      </c>
      <c r="B1662" s="71"/>
      <c r="C1662" s="71"/>
      <c r="D1662" s="71"/>
      <c r="E1662" s="71"/>
      <c r="F1662" s="71"/>
      <c r="G1662" s="71"/>
      <c r="H1662" s="71"/>
      <c r="I1662" s="71"/>
      <c r="J1662" s="72">
        <v>3174.3</v>
      </c>
      <c r="K1662" s="71"/>
      <c r="L1662" s="71"/>
      <c r="M1662" s="72">
        <v>3174.3</v>
      </c>
      <c r="N1662" s="72">
        <v>0</v>
      </c>
      <c r="O1662" s="71"/>
      <c r="P1662" s="71"/>
      <c r="Q1662" s="71"/>
      <c r="R1662" s="71"/>
      <c r="S1662" s="72">
        <v>3174.3</v>
      </c>
      <c r="T1662" s="72">
        <v>3174.3</v>
      </c>
      <c r="U1662" s="71"/>
      <c r="V1662" s="71"/>
      <c r="W1662" s="71"/>
      <c r="X1662" s="72">
        <v>0</v>
      </c>
      <c r="Y1662" s="72">
        <v>0</v>
      </c>
      <c r="Z1662" s="72">
        <v>3174.3</v>
      </c>
      <c r="AA1662" s="69"/>
      <c r="AB1662" s="69"/>
      <c r="AC1662" s="69"/>
    </row>
    <row r="1663" spans="1:29" ht="30" x14ac:dyDescent="0.25">
      <c r="A1663" s="68" t="s">
        <v>4713</v>
      </c>
      <c r="B1663" s="69" t="s">
        <v>4714</v>
      </c>
      <c r="C1663" s="69" t="s">
        <v>4715</v>
      </c>
      <c r="D1663" s="69" t="s">
        <v>4692</v>
      </c>
      <c r="E1663" s="69" t="s">
        <v>4718</v>
      </c>
      <c r="F1663" s="69"/>
      <c r="G1663" s="69" t="s">
        <v>1828</v>
      </c>
      <c r="H1663" s="69" t="s">
        <v>4716</v>
      </c>
      <c r="I1663" s="69" t="s">
        <v>962</v>
      </c>
      <c r="J1663" s="70">
        <v>5234.46</v>
      </c>
      <c r="K1663" s="69" t="s">
        <v>4591</v>
      </c>
      <c r="L1663" s="69" t="s">
        <v>4717</v>
      </c>
      <c r="M1663" s="70">
        <v>5234.46</v>
      </c>
      <c r="N1663" s="69"/>
      <c r="O1663" s="69"/>
      <c r="P1663" s="69" t="s">
        <v>2054</v>
      </c>
      <c r="Q1663" s="69" t="s">
        <v>1480</v>
      </c>
      <c r="R1663" s="69"/>
      <c r="S1663" s="70">
        <v>5234.46</v>
      </c>
      <c r="T1663" s="70"/>
      <c r="U1663" s="69"/>
      <c r="V1663" s="69"/>
      <c r="W1663" s="69"/>
      <c r="X1663" s="69"/>
      <c r="Y1663" s="70"/>
      <c r="Z1663" s="69">
        <v>0</v>
      </c>
      <c r="AA1663" s="69" t="s">
        <v>989</v>
      </c>
      <c r="AB1663" s="69" t="s">
        <v>1144</v>
      </c>
      <c r="AC1663" s="69"/>
    </row>
    <row r="1664" spans="1:29" x14ac:dyDescent="0.25">
      <c r="A1664" s="71" t="s">
        <v>193</v>
      </c>
      <c r="B1664" s="71"/>
      <c r="C1664" s="71"/>
      <c r="D1664" s="71"/>
      <c r="E1664" s="71"/>
      <c r="F1664" s="71"/>
      <c r="G1664" s="71"/>
      <c r="H1664" s="71"/>
      <c r="I1664" s="71"/>
      <c r="J1664" s="72">
        <v>5234.46</v>
      </c>
      <c r="K1664" s="71"/>
      <c r="L1664" s="71"/>
      <c r="M1664" s="72">
        <v>5234.46</v>
      </c>
      <c r="N1664" s="72">
        <v>0</v>
      </c>
      <c r="O1664" s="71"/>
      <c r="P1664" s="71"/>
      <c r="Q1664" s="71"/>
      <c r="R1664" s="71"/>
      <c r="S1664" s="72">
        <v>5234.46</v>
      </c>
      <c r="T1664" s="72">
        <v>0</v>
      </c>
      <c r="U1664" s="71"/>
      <c r="V1664" s="71"/>
      <c r="W1664" s="71"/>
      <c r="X1664" s="72">
        <v>5234.46</v>
      </c>
      <c r="Y1664" s="72">
        <v>0</v>
      </c>
      <c r="Z1664" s="72">
        <v>0</v>
      </c>
      <c r="AA1664" s="69"/>
      <c r="AB1664" s="69"/>
      <c r="AC1664" s="69"/>
    </row>
    <row r="1665" spans="1:29" ht="20" x14ac:dyDescent="0.25">
      <c r="A1665" s="68" t="s">
        <v>4719</v>
      </c>
      <c r="B1665" s="69" t="s">
        <v>4720</v>
      </c>
      <c r="C1665" s="69" t="s">
        <v>4721</v>
      </c>
      <c r="D1665" s="69" t="s">
        <v>4623</v>
      </c>
      <c r="E1665" s="69" t="s">
        <v>4724</v>
      </c>
      <c r="F1665" s="69" t="s">
        <v>4597</v>
      </c>
      <c r="G1665" s="69" t="s">
        <v>4722</v>
      </c>
      <c r="H1665" s="69" t="s">
        <v>3798</v>
      </c>
      <c r="I1665" s="69" t="s">
        <v>962</v>
      </c>
      <c r="J1665" s="70">
        <v>2646.3</v>
      </c>
      <c r="K1665" s="69" t="s">
        <v>4591</v>
      </c>
      <c r="L1665" s="69" t="s">
        <v>4723</v>
      </c>
      <c r="M1665" s="70">
        <v>2646.3</v>
      </c>
      <c r="N1665" s="69"/>
      <c r="O1665" s="69"/>
      <c r="P1665" s="69" t="s">
        <v>3836</v>
      </c>
      <c r="Q1665" s="69" t="s">
        <v>1459</v>
      </c>
      <c r="R1665" s="69"/>
      <c r="S1665" s="70">
        <v>2646.3</v>
      </c>
      <c r="T1665" s="70"/>
      <c r="U1665" s="69" t="s">
        <v>1986</v>
      </c>
      <c r="V1665" s="73">
        <v>70</v>
      </c>
      <c r="W1665" s="69" t="s">
        <v>1986</v>
      </c>
      <c r="X1665" s="69"/>
      <c r="Y1665" s="70"/>
      <c r="Z1665" s="69">
        <v>0</v>
      </c>
      <c r="AA1665" s="69" t="s">
        <v>989</v>
      </c>
      <c r="AB1665" s="69" t="s">
        <v>1144</v>
      </c>
      <c r="AC1665" s="69"/>
    </row>
    <row r="1666" spans="1:29" x14ac:dyDescent="0.25">
      <c r="A1666" s="71" t="s">
        <v>193</v>
      </c>
      <c r="B1666" s="71"/>
      <c r="C1666" s="71"/>
      <c r="D1666" s="71"/>
      <c r="E1666" s="71"/>
      <c r="F1666" s="71"/>
      <c r="G1666" s="71"/>
      <c r="H1666" s="71"/>
      <c r="I1666" s="71"/>
      <c r="J1666" s="72">
        <v>2646.3</v>
      </c>
      <c r="K1666" s="71"/>
      <c r="L1666" s="71"/>
      <c r="M1666" s="72">
        <v>2646.3</v>
      </c>
      <c r="N1666" s="72">
        <v>0</v>
      </c>
      <c r="O1666" s="71"/>
      <c r="P1666" s="71"/>
      <c r="Q1666" s="71"/>
      <c r="R1666" s="71"/>
      <c r="S1666" s="72">
        <v>2646.3</v>
      </c>
      <c r="T1666" s="72">
        <v>2646.3</v>
      </c>
      <c r="U1666" s="71"/>
      <c r="V1666" s="71"/>
      <c r="W1666" s="71"/>
      <c r="X1666" s="72">
        <v>0</v>
      </c>
      <c r="Y1666" s="72">
        <v>0</v>
      </c>
      <c r="Z1666" s="72">
        <v>2646.3</v>
      </c>
      <c r="AA1666" s="69"/>
      <c r="AB1666" s="69"/>
      <c r="AC1666" s="69"/>
    </row>
    <row r="1667" spans="1:29" ht="20" x14ac:dyDescent="0.25">
      <c r="A1667" s="68" t="s">
        <v>4725</v>
      </c>
      <c r="B1667" s="69" t="s">
        <v>4726</v>
      </c>
      <c r="C1667" s="69" t="s">
        <v>4727</v>
      </c>
      <c r="D1667" s="69" t="s">
        <v>4623</v>
      </c>
      <c r="E1667" s="69"/>
      <c r="F1667" s="69" t="s">
        <v>1136</v>
      </c>
      <c r="G1667" s="69" t="s">
        <v>4722</v>
      </c>
      <c r="H1667" s="69" t="s">
        <v>3798</v>
      </c>
      <c r="I1667" s="69" t="s">
        <v>962</v>
      </c>
      <c r="J1667" s="70">
        <v>199.05</v>
      </c>
      <c r="K1667" s="69" t="s">
        <v>4591</v>
      </c>
      <c r="L1667" s="69" t="s">
        <v>4728</v>
      </c>
      <c r="M1667" s="70">
        <v>199.05</v>
      </c>
      <c r="N1667" s="69"/>
      <c r="O1667" s="69"/>
      <c r="P1667" s="69"/>
      <c r="Q1667" s="69"/>
      <c r="R1667" s="69"/>
      <c r="S1667" s="69"/>
      <c r="T1667" s="70"/>
      <c r="U1667" s="69"/>
      <c r="V1667" s="69"/>
      <c r="W1667" s="69"/>
      <c r="X1667" s="69"/>
      <c r="Y1667" s="70"/>
      <c r="Z1667" s="69">
        <v>0</v>
      </c>
      <c r="AA1667" s="69" t="s">
        <v>989</v>
      </c>
      <c r="AB1667" s="69" t="s">
        <v>1144</v>
      </c>
      <c r="AC1667" s="69"/>
    </row>
    <row r="1668" spans="1:29" x14ac:dyDescent="0.25">
      <c r="A1668" s="71" t="s">
        <v>193</v>
      </c>
      <c r="B1668" s="71"/>
      <c r="C1668" s="71"/>
      <c r="D1668" s="71"/>
      <c r="E1668" s="71"/>
      <c r="F1668" s="71"/>
      <c r="G1668" s="71"/>
      <c r="H1668" s="71"/>
      <c r="I1668" s="71"/>
      <c r="J1668" s="72">
        <v>199.05</v>
      </c>
      <c r="K1668" s="71"/>
      <c r="L1668" s="71"/>
      <c r="M1668" s="72">
        <v>199.05</v>
      </c>
      <c r="N1668" s="72">
        <v>0</v>
      </c>
      <c r="O1668" s="71"/>
      <c r="P1668" s="71"/>
      <c r="Q1668" s="71"/>
      <c r="R1668" s="71"/>
      <c r="S1668" s="72">
        <v>0</v>
      </c>
      <c r="T1668" s="72">
        <v>0</v>
      </c>
      <c r="U1668" s="71"/>
      <c r="V1668" s="71"/>
      <c r="W1668" s="71"/>
      <c r="X1668" s="72">
        <v>0</v>
      </c>
      <c r="Y1668" s="72">
        <v>0</v>
      </c>
      <c r="Z1668" s="72">
        <v>0</v>
      </c>
      <c r="AA1668" s="69"/>
      <c r="AB1668" s="69"/>
      <c r="AC1668" s="69"/>
    </row>
    <row r="1669" spans="1:29" ht="20" x14ac:dyDescent="0.25">
      <c r="A1669" s="68" t="s">
        <v>4729</v>
      </c>
      <c r="B1669" s="69" t="s">
        <v>4653</v>
      </c>
      <c r="C1669" s="69" t="s">
        <v>4730</v>
      </c>
      <c r="D1669" s="69" t="s">
        <v>4623</v>
      </c>
      <c r="E1669" s="69" t="s">
        <v>4732</v>
      </c>
      <c r="F1669" s="69" t="s">
        <v>1136</v>
      </c>
      <c r="G1669" s="69" t="s">
        <v>4722</v>
      </c>
      <c r="H1669" s="69" t="s">
        <v>3798</v>
      </c>
      <c r="I1669" s="69" t="s">
        <v>962</v>
      </c>
      <c r="J1669" s="70">
        <v>157</v>
      </c>
      <c r="K1669" s="69" t="s">
        <v>4591</v>
      </c>
      <c r="L1669" s="69" t="s">
        <v>4731</v>
      </c>
      <c r="M1669" s="70">
        <v>157</v>
      </c>
      <c r="N1669" s="69"/>
      <c r="O1669" s="69"/>
      <c r="P1669" s="69" t="s">
        <v>4607</v>
      </c>
      <c r="Q1669" s="69" t="s">
        <v>1986</v>
      </c>
      <c r="R1669" s="69"/>
      <c r="S1669" s="70">
        <v>157</v>
      </c>
      <c r="T1669" s="70"/>
      <c r="U1669" s="69" t="s">
        <v>1986</v>
      </c>
      <c r="V1669" s="73">
        <v>72</v>
      </c>
      <c r="W1669" s="69" t="s">
        <v>1986</v>
      </c>
      <c r="X1669" s="69"/>
      <c r="Y1669" s="70"/>
      <c r="Z1669" s="69">
        <v>0</v>
      </c>
      <c r="AA1669" s="69" t="s">
        <v>989</v>
      </c>
      <c r="AB1669" s="69" t="s">
        <v>1144</v>
      </c>
      <c r="AC1669" s="69"/>
    </row>
    <row r="1670" spans="1:29" x14ac:dyDescent="0.25">
      <c r="A1670" s="71" t="s">
        <v>193</v>
      </c>
      <c r="B1670" s="71"/>
      <c r="C1670" s="71"/>
      <c r="D1670" s="71"/>
      <c r="E1670" s="71"/>
      <c r="F1670" s="71"/>
      <c r="G1670" s="71"/>
      <c r="H1670" s="71"/>
      <c r="I1670" s="71"/>
      <c r="J1670" s="72">
        <v>157</v>
      </c>
      <c r="K1670" s="71"/>
      <c r="L1670" s="71"/>
      <c r="M1670" s="72">
        <v>157</v>
      </c>
      <c r="N1670" s="72">
        <v>0</v>
      </c>
      <c r="O1670" s="71"/>
      <c r="P1670" s="71"/>
      <c r="Q1670" s="71"/>
      <c r="R1670" s="71"/>
      <c r="S1670" s="72">
        <v>157</v>
      </c>
      <c r="T1670" s="72">
        <v>157</v>
      </c>
      <c r="U1670" s="71"/>
      <c r="V1670" s="71"/>
      <c r="W1670" s="71"/>
      <c r="X1670" s="72">
        <v>0</v>
      </c>
      <c r="Y1670" s="72">
        <v>0</v>
      </c>
      <c r="Z1670" s="72">
        <v>157</v>
      </c>
      <c r="AA1670" s="69"/>
      <c r="AB1670" s="69"/>
      <c r="AC1670" s="69"/>
    </row>
    <row r="1671" spans="1:29" ht="30" x14ac:dyDescent="0.25">
      <c r="A1671" s="68" t="s">
        <v>4733</v>
      </c>
      <c r="B1671" s="69" t="s">
        <v>4734</v>
      </c>
      <c r="C1671" s="69" t="s">
        <v>4735</v>
      </c>
      <c r="D1671" s="69" t="s">
        <v>4056</v>
      </c>
      <c r="E1671" s="69" t="s">
        <v>4737</v>
      </c>
      <c r="F1671" s="69" t="s">
        <v>1281</v>
      </c>
      <c r="G1671" s="69" t="s">
        <v>4722</v>
      </c>
      <c r="H1671" s="69" t="s">
        <v>3798</v>
      </c>
      <c r="I1671" s="69" t="s">
        <v>962</v>
      </c>
      <c r="J1671" s="70">
        <v>9875.2000000000007</v>
      </c>
      <c r="K1671" s="69" t="s">
        <v>4591</v>
      </c>
      <c r="L1671" s="69" t="s">
        <v>4736</v>
      </c>
      <c r="M1671" s="70">
        <v>9875.2000000000007</v>
      </c>
      <c r="N1671" s="69"/>
      <c r="O1671" s="69"/>
      <c r="P1671" s="69" t="s">
        <v>3836</v>
      </c>
      <c r="Q1671" s="69" t="s">
        <v>1497</v>
      </c>
      <c r="R1671" s="69"/>
      <c r="S1671" s="70">
        <v>9875.2000000000007</v>
      </c>
      <c r="T1671" s="70"/>
      <c r="U1671" s="69" t="s">
        <v>1497</v>
      </c>
      <c r="V1671" s="73">
        <v>84</v>
      </c>
      <c r="W1671" s="69" t="s">
        <v>1497</v>
      </c>
      <c r="X1671" s="69"/>
      <c r="Y1671" s="70"/>
      <c r="Z1671" s="69">
        <v>0</v>
      </c>
      <c r="AA1671" s="69" t="s">
        <v>989</v>
      </c>
      <c r="AB1671" s="69" t="s">
        <v>1144</v>
      </c>
      <c r="AC1671" s="69"/>
    </row>
    <row r="1672" spans="1:29" x14ac:dyDescent="0.25">
      <c r="A1672" s="71" t="s">
        <v>193</v>
      </c>
      <c r="B1672" s="71"/>
      <c r="C1672" s="71"/>
      <c r="D1672" s="71"/>
      <c r="E1672" s="71"/>
      <c r="F1672" s="71"/>
      <c r="G1672" s="71"/>
      <c r="H1672" s="71"/>
      <c r="I1672" s="71"/>
      <c r="J1672" s="72">
        <v>9875.2000000000007</v>
      </c>
      <c r="K1672" s="71"/>
      <c r="L1672" s="71"/>
      <c r="M1672" s="72">
        <v>9875.2000000000007</v>
      </c>
      <c r="N1672" s="72">
        <v>0</v>
      </c>
      <c r="O1672" s="71"/>
      <c r="P1672" s="71"/>
      <c r="Q1672" s="71"/>
      <c r="R1672" s="71"/>
      <c r="S1672" s="72">
        <v>9875.2000000000007</v>
      </c>
      <c r="T1672" s="72">
        <v>9875.2000000000007</v>
      </c>
      <c r="U1672" s="71"/>
      <c r="V1672" s="71"/>
      <c r="W1672" s="71"/>
      <c r="X1672" s="72">
        <v>0</v>
      </c>
      <c r="Y1672" s="72">
        <v>0</v>
      </c>
      <c r="Z1672" s="72">
        <v>9875.2000000000007</v>
      </c>
      <c r="AA1672" s="69"/>
      <c r="AB1672" s="69"/>
      <c r="AC1672" s="69"/>
    </row>
    <row r="1673" spans="1:29" ht="20" x14ac:dyDescent="0.25">
      <c r="A1673" s="68" t="s">
        <v>4738</v>
      </c>
      <c r="B1673" s="69" t="s">
        <v>4739</v>
      </c>
      <c r="C1673" s="69" t="s">
        <v>4740</v>
      </c>
      <c r="D1673" s="69" t="s">
        <v>4623</v>
      </c>
      <c r="E1673" s="69" t="s">
        <v>4742</v>
      </c>
      <c r="F1673" s="69" t="s">
        <v>1281</v>
      </c>
      <c r="G1673" s="69" t="s">
        <v>4722</v>
      </c>
      <c r="H1673" s="69" t="s">
        <v>3798</v>
      </c>
      <c r="I1673" s="69" t="s">
        <v>962</v>
      </c>
      <c r="J1673" s="70">
        <v>42554.15</v>
      </c>
      <c r="K1673" s="69" t="s">
        <v>4591</v>
      </c>
      <c r="L1673" s="69" t="s">
        <v>4741</v>
      </c>
      <c r="M1673" s="70">
        <v>42554.15</v>
      </c>
      <c r="N1673" s="69"/>
      <c r="O1673" s="69"/>
      <c r="P1673" s="69" t="s">
        <v>1966</v>
      </c>
      <c r="Q1673" s="69" t="s">
        <v>1869</v>
      </c>
      <c r="R1673" s="69"/>
      <c r="S1673" s="70">
        <v>42554.15</v>
      </c>
      <c r="T1673" s="70"/>
      <c r="U1673" s="69" t="s">
        <v>1497</v>
      </c>
      <c r="V1673" s="73">
        <v>77</v>
      </c>
      <c r="W1673" s="69" t="s">
        <v>1497</v>
      </c>
      <c r="X1673" s="69"/>
      <c r="Y1673" s="70"/>
      <c r="Z1673" s="69">
        <v>0</v>
      </c>
      <c r="AA1673" s="69" t="s">
        <v>989</v>
      </c>
      <c r="AB1673" s="69" t="s">
        <v>1144</v>
      </c>
      <c r="AC1673" s="69"/>
    </row>
    <row r="1674" spans="1:29" x14ac:dyDescent="0.25">
      <c r="A1674" s="71" t="s">
        <v>193</v>
      </c>
      <c r="B1674" s="71"/>
      <c r="C1674" s="71"/>
      <c r="D1674" s="71"/>
      <c r="E1674" s="71"/>
      <c r="F1674" s="71"/>
      <c r="G1674" s="71"/>
      <c r="H1674" s="71"/>
      <c r="I1674" s="71"/>
      <c r="J1674" s="72">
        <v>42554.15</v>
      </c>
      <c r="K1674" s="71"/>
      <c r="L1674" s="71"/>
      <c r="M1674" s="72">
        <v>42554.15</v>
      </c>
      <c r="N1674" s="72">
        <v>0</v>
      </c>
      <c r="O1674" s="71"/>
      <c r="P1674" s="71"/>
      <c r="Q1674" s="71"/>
      <c r="R1674" s="71"/>
      <c r="S1674" s="72">
        <v>42554.15</v>
      </c>
      <c r="T1674" s="72">
        <v>42554.15</v>
      </c>
      <c r="U1674" s="71"/>
      <c r="V1674" s="71"/>
      <c r="W1674" s="71"/>
      <c r="X1674" s="72">
        <v>0</v>
      </c>
      <c r="Y1674" s="72">
        <v>0</v>
      </c>
      <c r="Z1674" s="72">
        <v>42554.15</v>
      </c>
      <c r="AA1674" s="69"/>
      <c r="AB1674" s="69"/>
      <c r="AC1674" s="69"/>
    </row>
    <row r="1675" spans="1:29" ht="30" x14ac:dyDescent="0.25">
      <c r="A1675" s="68" t="s">
        <v>4743</v>
      </c>
      <c r="B1675" s="69" t="s">
        <v>4744</v>
      </c>
      <c r="C1675" s="69" t="s">
        <v>4745</v>
      </c>
      <c r="D1675" s="69" t="s">
        <v>4746</v>
      </c>
      <c r="E1675" s="69" t="s">
        <v>4748</v>
      </c>
      <c r="F1675" s="69" t="s">
        <v>1136</v>
      </c>
      <c r="G1675" s="69" t="s">
        <v>4722</v>
      </c>
      <c r="H1675" s="69" t="s">
        <v>3798</v>
      </c>
      <c r="I1675" s="69" t="s">
        <v>962</v>
      </c>
      <c r="J1675" s="70">
        <v>1847.49</v>
      </c>
      <c r="K1675" s="69" t="s">
        <v>4591</v>
      </c>
      <c r="L1675" s="69" t="s">
        <v>4747</v>
      </c>
      <c r="M1675" s="70">
        <v>1847.49</v>
      </c>
      <c r="N1675" s="69"/>
      <c r="O1675" s="69"/>
      <c r="P1675" s="69" t="s">
        <v>3798</v>
      </c>
      <c r="Q1675" s="69" t="s">
        <v>1645</v>
      </c>
      <c r="R1675" s="69"/>
      <c r="S1675" s="70">
        <v>1847.49</v>
      </c>
      <c r="T1675" s="70"/>
      <c r="U1675" s="69" t="s">
        <v>2718</v>
      </c>
      <c r="V1675" s="73">
        <v>78</v>
      </c>
      <c r="W1675" s="69" t="s">
        <v>2718</v>
      </c>
      <c r="X1675" s="69"/>
      <c r="Y1675" s="70"/>
      <c r="Z1675" s="69">
        <v>0</v>
      </c>
      <c r="AA1675" s="69" t="s">
        <v>989</v>
      </c>
      <c r="AB1675" s="69" t="s">
        <v>1144</v>
      </c>
      <c r="AC1675" s="69"/>
    </row>
    <row r="1676" spans="1:29" x14ac:dyDescent="0.25">
      <c r="A1676" s="71" t="s">
        <v>193</v>
      </c>
      <c r="B1676" s="71"/>
      <c r="C1676" s="71"/>
      <c r="D1676" s="71"/>
      <c r="E1676" s="71"/>
      <c r="F1676" s="71"/>
      <c r="G1676" s="71"/>
      <c r="H1676" s="71"/>
      <c r="I1676" s="71"/>
      <c r="J1676" s="72">
        <v>1847.49</v>
      </c>
      <c r="K1676" s="71"/>
      <c r="L1676" s="71"/>
      <c r="M1676" s="72">
        <v>1847.49</v>
      </c>
      <c r="N1676" s="72">
        <v>0</v>
      </c>
      <c r="O1676" s="71"/>
      <c r="P1676" s="71"/>
      <c r="Q1676" s="71"/>
      <c r="R1676" s="71"/>
      <c r="S1676" s="72">
        <v>1847.49</v>
      </c>
      <c r="T1676" s="72">
        <v>1847.49</v>
      </c>
      <c r="U1676" s="71"/>
      <c r="V1676" s="71"/>
      <c r="W1676" s="71"/>
      <c r="X1676" s="72">
        <v>0</v>
      </c>
      <c r="Y1676" s="72">
        <v>0</v>
      </c>
      <c r="Z1676" s="72">
        <v>1847.49</v>
      </c>
      <c r="AA1676" s="69"/>
      <c r="AB1676" s="69"/>
      <c r="AC1676" s="69"/>
    </row>
    <row r="1677" spans="1:29" ht="20" x14ac:dyDescent="0.25">
      <c r="A1677" s="68" t="s">
        <v>4749</v>
      </c>
      <c r="B1677" s="69" t="s">
        <v>4680</v>
      </c>
      <c r="C1677" s="69" t="s">
        <v>4750</v>
      </c>
      <c r="D1677" s="69" t="s">
        <v>4686</v>
      </c>
      <c r="E1677" s="69" t="s">
        <v>4752</v>
      </c>
      <c r="F1677" s="69" t="s">
        <v>1136</v>
      </c>
      <c r="G1677" s="69" t="s">
        <v>4722</v>
      </c>
      <c r="H1677" s="69" t="s">
        <v>3798</v>
      </c>
      <c r="I1677" s="69" t="s">
        <v>962</v>
      </c>
      <c r="J1677" s="70">
        <v>1338.81</v>
      </c>
      <c r="K1677" s="69" t="s">
        <v>4591</v>
      </c>
      <c r="L1677" s="69" t="s">
        <v>4751</v>
      </c>
      <c r="M1677" s="70">
        <v>1338.81</v>
      </c>
      <c r="N1677" s="69"/>
      <c r="O1677" s="69"/>
      <c r="P1677" s="69" t="s">
        <v>2011</v>
      </c>
      <c r="Q1677" s="69" t="s">
        <v>1263</v>
      </c>
      <c r="R1677" s="69"/>
      <c r="S1677" s="70">
        <v>1338.81</v>
      </c>
      <c r="T1677" s="70"/>
      <c r="U1677" s="69" t="s">
        <v>1174</v>
      </c>
      <c r="V1677" s="73">
        <v>60</v>
      </c>
      <c r="W1677" s="69" t="s">
        <v>1174</v>
      </c>
      <c r="X1677" s="69"/>
      <c r="Y1677" s="70"/>
      <c r="Z1677" s="69">
        <v>0</v>
      </c>
      <c r="AA1677" s="69" t="s">
        <v>989</v>
      </c>
      <c r="AB1677" s="69" t="s">
        <v>967</v>
      </c>
      <c r="AC1677" s="69"/>
    </row>
    <row r="1678" spans="1:29" x14ac:dyDescent="0.25">
      <c r="A1678" s="71" t="s">
        <v>193</v>
      </c>
      <c r="B1678" s="71"/>
      <c r="C1678" s="71"/>
      <c r="D1678" s="71"/>
      <c r="E1678" s="71"/>
      <c r="F1678" s="71"/>
      <c r="G1678" s="71"/>
      <c r="H1678" s="71"/>
      <c r="I1678" s="71"/>
      <c r="J1678" s="72">
        <v>1338.81</v>
      </c>
      <c r="K1678" s="71"/>
      <c r="L1678" s="71"/>
      <c r="M1678" s="72">
        <v>1338.81</v>
      </c>
      <c r="N1678" s="72">
        <v>0</v>
      </c>
      <c r="O1678" s="71"/>
      <c r="P1678" s="71"/>
      <c r="Q1678" s="71"/>
      <c r="R1678" s="71"/>
      <c r="S1678" s="72">
        <v>1338.81</v>
      </c>
      <c r="T1678" s="72">
        <v>1338.81</v>
      </c>
      <c r="U1678" s="71"/>
      <c r="V1678" s="71"/>
      <c r="W1678" s="71"/>
      <c r="X1678" s="72">
        <v>0</v>
      </c>
      <c r="Y1678" s="72">
        <v>0</v>
      </c>
      <c r="Z1678" s="72">
        <v>1338.81</v>
      </c>
      <c r="AA1678" s="69"/>
      <c r="AB1678" s="69"/>
      <c r="AC1678" s="69"/>
    </row>
    <row r="1679" spans="1:29" ht="20" x14ac:dyDescent="0.25">
      <c r="A1679" s="68" t="s">
        <v>4753</v>
      </c>
      <c r="B1679" s="69" t="s">
        <v>4754</v>
      </c>
      <c r="C1679" s="69" t="s">
        <v>4755</v>
      </c>
      <c r="D1679" s="69" t="s">
        <v>4670</v>
      </c>
      <c r="E1679" s="69" t="s">
        <v>4758</v>
      </c>
      <c r="F1679" s="69" t="s">
        <v>1281</v>
      </c>
      <c r="G1679" s="69" t="s">
        <v>4756</v>
      </c>
      <c r="H1679" s="69" t="s">
        <v>3798</v>
      </c>
      <c r="I1679" s="69" t="s">
        <v>962</v>
      </c>
      <c r="J1679" s="70">
        <v>2949.85</v>
      </c>
      <c r="K1679" s="69" t="s">
        <v>4591</v>
      </c>
      <c r="L1679" s="69" t="s">
        <v>4757</v>
      </c>
      <c r="M1679" s="70">
        <v>2949.85</v>
      </c>
      <c r="N1679" s="69"/>
      <c r="O1679" s="69"/>
      <c r="P1679" s="69" t="s">
        <v>1241</v>
      </c>
      <c r="Q1679" s="69" t="s">
        <v>1869</v>
      </c>
      <c r="R1679" s="69"/>
      <c r="S1679" s="70">
        <v>2949.85</v>
      </c>
      <c r="T1679" s="70"/>
      <c r="U1679" s="69" t="s">
        <v>1497</v>
      </c>
      <c r="V1679" s="73">
        <v>82</v>
      </c>
      <c r="W1679" s="69" t="s">
        <v>1497</v>
      </c>
      <c r="X1679" s="69"/>
      <c r="Y1679" s="70"/>
      <c r="Z1679" s="69">
        <v>0</v>
      </c>
      <c r="AA1679" s="69" t="s">
        <v>989</v>
      </c>
      <c r="AB1679" s="69" t="s">
        <v>1144</v>
      </c>
      <c r="AC1679" s="69"/>
    </row>
    <row r="1680" spans="1:29" x14ac:dyDescent="0.25">
      <c r="A1680" s="71" t="s">
        <v>193</v>
      </c>
      <c r="B1680" s="71"/>
      <c r="C1680" s="71"/>
      <c r="D1680" s="71"/>
      <c r="E1680" s="71"/>
      <c r="F1680" s="71"/>
      <c r="G1680" s="71"/>
      <c r="H1680" s="71"/>
      <c r="I1680" s="71"/>
      <c r="J1680" s="72">
        <v>2949.85</v>
      </c>
      <c r="K1680" s="71"/>
      <c r="L1680" s="71"/>
      <c r="M1680" s="72">
        <v>2949.85</v>
      </c>
      <c r="N1680" s="72">
        <v>0</v>
      </c>
      <c r="O1680" s="71"/>
      <c r="P1680" s="71"/>
      <c r="Q1680" s="71"/>
      <c r="R1680" s="71"/>
      <c r="S1680" s="72">
        <v>2949.85</v>
      </c>
      <c r="T1680" s="72">
        <v>2949.85</v>
      </c>
      <c r="U1680" s="71"/>
      <c r="V1680" s="71"/>
      <c r="W1680" s="71"/>
      <c r="X1680" s="72">
        <v>0</v>
      </c>
      <c r="Y1680" s="72">
        <v>0</v>
      </c>
      <c r="Z1680" s="72">
        <v>2949.85</v>
      </c>
      <c r="AA1680" s="69"/>
      <c r="AB1680" s="69"/>
      <c r="AC1680" s="69"/>
    </row>
    <row r="1681" spans="1:29" ht="20" x14ac:dyDescent="0.25">
      <c r="A1681" s="68" t="s">
        <v>4759</v>
      </c>
      <c r="B1681" s="69" t="s">
        <v>4760</v>
      </c>
      <c r="C1681" s="69" t="s">
        <v>4761</v>
      </c>
      <c r="D1681" s="69" t="s">
        <v>4762</v>
      </c>
      <c r="E1681" s="69" t="s">
        <v>4764</v>
      </c>
      <c r="F1681" s="69" t="s">
        <v>1136</v>
      </c>
      <c r="G1681" s="69" t="s">
        <v>4756</v>
      </c>
      <c r="H1681" s="69" t="s">
        <v>2781</v>
      </c>
      <c r="I1681" s="69" t="s">
        <v>962</v>
      </c>
      <c r="J1681" s="70">
        <v>9124.56</v>
      </c>
      <c r="K1681" s="69" t="s">
        <v>4591</v>
      </c>
      <c r="L1681" s="69" t="s">
        <v>4763</v>
      </c>
      <c r="M1681" s="70">
        <v>9124.56</v>
      </c>
      <c r="N1681" s="69"/>
      <c r="O1681" s="69"/>
      <c r="P1681" s="69" t="s">
        <v>1241</v>
      </c>
      <c r="Q1681" s="69" t="s">
        <v>988</v>
      </c>
      <c r="R1681" s="69"/>
      <c r="S1681" s="70">
        <v>9124.56</v>
      </c>
      <c r="T1681" s="70"/>
      <c r="U1681" s="69" t="s">
        <v>1363</v>
      </c>
      <c r="V1681" s="73">
        <v>73</v>
      </c>
      <c r="W1681" s="69" t="s">
        <v>1363</v>
      </c>
      <c r="X1681" s="69"/>
      <c r="Y1681" s="70"/>
      <c r="Z1681" s="69">
        <v>0</v>
      </c>
      <c r="AA1681" s="69" t="s">
        <v>989</v>
      </c>
      <c r="AB1681" s="69" t="s">
        <v>1144</v>
      </c>
      <c r="AC1681" s="69"/>
    </row>
    <row r="1682" spans="1:29" x14ac:dyDescent="0.25">
      <c r="A1682" s="71" t="s">
        <v>193</v>
      </c>
      <c r="B1682" s="71"/>
      <c r="C1682" s="71"/>
      <c r="D1682" s="71"/>
      <c r="E1682" s="71"/>
      <c r="F1682" s="71"/>
      <c r="G1682" s="71"/>
      <c r="H1682" s="71"/>
      <c r="I1682" s="71"/>
      <c r="J1682" s="72">
        <v>9124.56</v>
      </c>
      <c r="K1682" s="71"/>
      <c r="L1682" s="71"/>
      <c r="M1682" s="72">
        <v>9124.56</v>
      </c>
      <c r="N1682" s="72">
        <v>0</v>
      </c>
      <c r="O1682" s="71"/>
      <c r="P1682" s="71"/>
      <c r="Q1682" s="71"/>
      <c r="R1682" s="71"/>
      <c r="S1682" s="72">
        <v>9124.56</v>
      </c>
      <c r="T1682" s="72">
        <v>9124.56</v>
      </c>
      <c r="U1682" s="71"/>
      <c r="V1682" s="71"/>
      <c r="W1682" s="71"/>
      <c r="X1682" s="72">
        <v>0</v>
      </c>
      <c r="Y1682" s="72">
        <v>0</v>
      </c>
      <c r="Z1682" s="72">
        <v>9124.56</v>
      </c>
      <c r="AA1682" s="69"/>
      <c r="AB1682" s="69"/>
      <c r="AC1682" s="69"/>
    </row>
    <row r="1683" spans="1:29" ht="20" x14ac:dyDescent="0.25">
      <c r="A1683" s="68" t="s">
        <v>4765</v>
      </c>
      <c r="B1683" s="69" t="s">
        <v>4766</v>
      </c>
      <c r="C1683" s="69" t="s">
        <v>4767</v>
      </c>
      <c r="D1683" s="69" t="s">
        <v>4768</v>
      </c>
      <c r="E1683" s="69" t="s">
        <v>4770</v>
      </c>
      <c r="F1683" s="69" t="s">
        <v>1136</v>
      </c>
      <c r="G1683" s="69" t="s">
        <v>4756</v>
      </c>
      <c r="H1683" s="69" t="s">
        <v>3798</v>
      </c>
      <c r="I1683" s="69" t="s">
        <v>962</v>
      </c>
      <c r="J1683" s="70">
        <v>1520.32</v>
      </c>
      <c r="K1683" s="69" t="s">
        <v>4591</v>
      </c>
      <c r="L1683" s="69" t="s">
        <v>4769</v>
      </c>
      <c r="M1683" s="70">
        <v>1520.32</v>
      </c>
      <c r="N1683" s="69"/>
      <c r="O1683" s="69"/>
      <c r="P1683" s="69" t="s">
        <v>3802</v>
      </c>
      <c r="Q1683" s="69" t="s">
        <v>988</v>
      </c>
      <c r="R1683" s="69"/>
      <c r="S1683" s="70">
        <v>1520.32</v>
      </c>
      <c r="T1683" s="70"/>
      <c r="U1683" s="69" t="s">
        <v>988</v>
      </c>
      <c r="V1683" s="73">
        <v>60</v>
      </c>
      <c r="W1683" s="69" t="s">
        <v>988</v>
      </c>
      <c r="X1683" s="69"/>
      <c r="Y1683" s="70"/>
      <c r="Z1683" s="69">
        <v>0</v>
      </c>
      <c r="AA1683" s="69" t="s">
        <v>989</v>
      </c>
      <c r="AB1683" s="69" t="s">
        <v>1144</v>
      </c>
      <c r="AC1683" s="69"/>
    </row>
    <row r="1684" spans="1:29" x14ac:dyDescent="0.25">
      <c r="A1684" s="71" t="s">
        <v>193</v>
      </c>
      <c r="B1684" s="71"/>
      <c r="C1684" s="71"/>
      <c r="D1684" s="71"/>
      <c r="E1684" s="71"/>
      <c r="F1684" s="71"/>
      <c r="G1684" s="71"/>
      <c r="H1684" s="71"/>
      <c r="I1684" s="71"/>
      <c r="J1684" s="72">
        <v>1520.32</v>
      </c>
      <c r="K1684" s="71"/>
      <c r="L1684" s="71"/>
      <c r="M1684" s="72">
        <v>1520.32</v>
      </c>
      <c r="N1684" s="72">
        <v>0</v>
      </c>
      <c r="O1684" s="71"/>
      <c r="P1684" s="71"/>
      <c r="Q1684" s="71"/>
      <c r="R1684" s="71"/>
      <c r="S1684" s="72">
        <v>1520.32</v>
      </c>
      <c r="T1684" s="72">
        <v>1520.32</v>
      </c>
      <c r="U1684" s="71"/>
      <c r="V1684" s="71"/>
      <c r="W1684" s="71"/>
      <c r="X1684" s="72">
        <v>0</v>
      </c>
      <c r="Y1684" s="72">
        <v>0</v>
      </c>
      <c r="Z1684" s="72">
        <v>1520.32</v>
      </c>
      <c r="AA1684" s="69"/>
      <c r="AB1684" s="69"/>
      <c r="AC1684" s="69"/>
    </row>
    <row r="1685" spans="1:29" ht="20" x14ac:dyDescent="0.25">
      <c r="A1685" s="68" t="s">
        <v>4771</v>
      </c>
      <c r="B1685" s="69" t="s">
        <v>4772</v>
      </c>
      <c r="C1685" s="69" t="s">
        <v>4773</v>
      </c>
      <c r="D1685" s="69" t="s">
        <v>4611</v>
      </c>
      <c r="E1685" s="69" t="s">
        <v>4775</v>
      </c>
      <c r="F1685" s="69" t="s">
        <v>1281</v>
      </c>
      <c r="G1685" s="69" t="s">
        <v>4756</v>
      </c>
      <c r="H1685" s="69" t="s">
        <v>3798</v>
      </c>
      <c r="I1685" s="69" t="s">
        <v>962</v>
      </c>
      <c r="J1685" s="70">
        <v>4048.26</v>
      </c>
      <c r="K1685" s="69" t="s">
        <v>4591</v>
      </c>
      <c r="L1685" s="69" t="s">
        <v>4774</v>
      </c>
      <c r="M1685" s="70">
        <v>4048.26</v>
      </c>
      <c r="N1685" s="69"/>
      <c r="O1685" s="69"/>
      <c r="P1685" s="69" t="s">
        <v>1227</v>
      </c>
      <c r="Q1685" s="69" t="s">
        <v>1379</v>
      </c>
      <c r="R1685" s="69"/>
      <c r="S1685" s="70">
        <v>4048.26</v>
      </c>
      <c r="T1685" s="70"/>
      <c r="U1685" s="69" t="s">
        <v>1378</v>
      </c>
      <c r="V1685" s="73">
        <v>90</v>
      </c>
      <c r="W1685" s="69" t="s">
        <v>1378</v>
      </c>
      <c r="X1685" s="69"/>
      <c r="Y1685" s="70"/>
      <c r="Z1685" s="69">
        <v>0</v>
      </c>
      <c r="AA1685" s="69" t="s">
        <v>989</v>
      </c>
      <c r="AB1685" s="69" t="s">
        <v>1144</v>
      </c>
      <c r="AC1685" s="69"/>
    </row>
    <row r="1686" spans="1:29" x14ac:dyDescent="0.25">
      <c r="A1686" s="71" t="s">
        <v>193</v>
      </c>
      <c r="B1686" s="71"/>
      <c r="C1686" s="71"/>
      <c r="D1686" s="71"/>
      <c r="E1686" s="71"/>
      <c r="F1686" s="71"/>
      <c r="G1686" s="71"/>
      <c r="H1686" s="71"/>
      <c r="I1686" s="71"/>
      <c r="J1686" s="72">
        <v>4048.26</v>
      </c>
      <c r="K1686" s="71"/>
      <c r="L1686" s="71"/>
      <c r="M1686" s="72">
        <v>4048.26</v>
      </c>
      <c r="N1686" s="72">
        <v>0</v>
      </c>
      <c r="O1686" s="71"/>
      <c r="P1686" s="71"/>
      <c r="Q1686" s="71"/>
      <c r="R1686" s="71"/>
      <c r="S1686" s="72">
        <v>4048.26</v>
      </c>
      <c r="T1686" s="72">
        <v>4048.26</v>
      </c>
      <c r="U1686" s="71"/>
      <c r="V1686" s="71"/>
      <c r="W1686" s="71"/>
      <c r="X1686" s="72">
        <v>0</v>
      </c>
      <c r="Y1686" s="72">
        <v>0</v>
      </c>
      <c r="Z1686" s="72">
        <v>4048.26</v>
      </c>
      <c r="AA1686" s="69"/>
      <c r="AB1686" s="69"/>
      <c r="AC1686" s="69"/>
    </row>
    <row r="1687" spans="1:29" ht="20" x14ac:dyDescent="0.25">
      <c r="A1687" s="68" t="s">
        <v>4776</v>
      </c>
      <c r="B1687" s="69" t="s">
        <v>4777</v>
      </c>
      <c r="C1687" s="69" t="s">
        <v>4778</v>
      </c>
      <c r="D1687" s="69" t="s">
        <v>4589</v>
      </c>
      <c r="E1687" s="69" t="s">
        <v>4780</v>
      </c>
      <c r="F1687" s="69" t="s">
        <v>1136</v>
      </c>
      <c r="G1687" s="69" t="s">
        <v>4756</v>
      </c>
      <c r="H1687" s="69" t="s">
        <v>3798</v>
      </c>
      <c r="I1687" s="69" t="s">
        <v>962</v>
      </c>
      <c r="J1687" s="70">
        <v>1610.4</v>
      </c>
      <c r="K1687" s="69" t="s">
        <v>4591</v>
      </c>
      <c r="L1687" s="69" t="s">
        <v>4779</v>
      </c>
      <c r="M1687" s="70">
        <v>1610.4</v>
      </c>
      <c r="N1687" s="69"/>
      <c r="O1687" s="69"/>
      <c r="P1687" s="69" t="s">
        <v>1502</v>
      </c>
      <c r="Q1687" s="69" t="s">
        <v>2023</v>
      </c>
      <c r="R1687" s="69"/>
      <c r="S1687" s="70">
        <v>1610.4</v>
      </c>
      <c r="T1687" s="70"/>
      <c r="U1687" s="69" t="s">
        <v>1182</v>
      </c>
      <c r="V1687" s="73">
        <v>48</v>
      </c>
      <c r="W1687" s="69" t="s">
        <v>1182</v>
      </c>
      <c r="X1687" s="69"/>
      <c r="Y1687" s="70"/>
      <c r="Z1687" s="69">
        <v>0</v>
      </c>
      <c r="AA1687" s="69" t="s">
        <v>989</v>
      </c>
      <c r="AB1687" s="69" t="s">
        <v>1144</v>
      </c>
      <c r="AC1687" s="69"/>
    </row>
    <row r="1688" spans="1:29" x14ac:dyDescent="0.25">
      <c r="A1688" s="71" t="s">
        <v>193</v>
      </c>
      <c r="B1688" s="71"/>
      <c r="C1688" s="71"/>
      <c r="D1688" s="71"/>
      <c r="E1688" s="71"/>
      <c r="F1688" s="71"/>
      <c r="G1688" s="71"/>
      <c r="H1688" s="71"/>
      <c r="I1688" s="71"/>
      <c r="J1688" s="72">
        <v>1610.4</v>
      </c>
      <c r="K1688" s="71"/>
      <c r="L1688" s="71"/>
      <c r="M1688" s="72">
        <v>1610.4</v>
      </c>
      <c r="N1688" s="72">
        <v>0</v>
      </c>
      <c r="O1688" s="71"/>
      <c r="P1688" s="71"/>
      <c r="Q1688" s="71"/>
      <c r="R1688" s="71"/>
      <c r="S1688" s="72">
        <v>1610.4</v>
      </c>
      <c r="T1688" s="72">
        <v>1610.4</v>
      </c>
      <c r="U1688" s="71"/>
      <c r="V1688" s="71"/>
      <c r="W1688" s="71"/>
      <c r="X1688" s="72">
        <v>0</v>
      </c>
      <c r="Y1688" s="72">
        <v>0</v>
      </c>
      <c r="Z1688" s="72">
        <v>1610.4</v>
      </c>
      <c r="AA1688" s="69"/>
      <c r="AB1688" s="69"/>
      <c r="AC1688" s="69"/>
    </row>
    <row r="1689" spans="1:29" ht="20" x14ac:dyDescent="0.25">
      <c r="A1689" s="68" t="s">
        <v>4781</v>
      </c>
      <c r="B1689" s="69" t="s">
        <v>4782</v>
      </c>
      <c r="C1689" s="69" t="s">
        <v>4783</v>
      </c>
      <c r="D1689" s="69" t="s">
        <v>4768</v>
      </c>
      <c r="E1689" s="69" t="s">
        <v>4785</v>
      </c>
      <c r="F1689" s="69" t="s">
        <v>1136</v>
      </c>
      <c r="G1689" s="69" t="s">
        <v>4756</v>
      </c>
      <c r="H1689" s="69" t="s">
        <v>3836</v>
      </c>
      <c r="I1689" s="69" t="s">
        <v>962</v>
      </c>
      <c r="J1689" s="70">
        <v>1468.58</v>
      </c>
      <c r="K1689" s="69" t="s">
        <v>4591</v>
      </c>
      <c r="L1689" s="69" t="s">
        <v>4784</v>
      </c>
      <c r="M1689" s="70">
        <v>1468.58</v>
      </c>
      <c r="N1689" s="69"/>
      <c r="O1689" s="69"/>
      <c r="P1689" s="69" t="s">
        <v>3802</v>
      </c>
      <c r="Q1689" s="69" t="s">
        <v>988</v>
      </c>
      <c r="R1689" s="69"/>
      <c r="S1689" s="70">
        <v>1468.58</v>
      </c>
      <c r="T1689" s="70"/>
      <c r="U1689" s="69" t="s">
        <v>1363</v>
      </c>
      <c r="V1689" s="73">
        <v>59</v>
      </c>
      <c r="W1689" s="69" t="s">
        <v>1363</v>
      </c>
      <c r="X1689" s="69"/>
      <c r="Y1689" s="70"/>
      <c r="Z1689" s="69">
        <v>0</v>
      </c>
      <c r="AA1689" s="69" t="s">
        <v>989</v>
      </c>
      <c r="AB1689" s="69" t="s">
        <v>1144</v>
      </c>
      <c r="AC1689" s="69"/>
    </row>
    <row r="1690" spans="1:29" x14ac:dyDescent="0.25">
      <c r="A1690" s="71" t="s">
        <v>193</v>
      </c>
      <c r="B1690" s="71"/>
      <c r="C1690" s="71"/>
      <c r="D1690" s="71"/>
      <c r="E1690" s="71"/>
      <c r="F1690" s="71"/>
      <c r="G1690" s="71"/>
      <c r="H1690" s="71"/>
      <c r="I1690" s="71"/>
      <c r="J1690" s="72">
        <v>1468.58</v>
      </c>
      <c r="K1690" s="71"/>
      <c r="L1690" s="71"/>
      <c r="M1690" s="72">
        <v>1468.58</v>
      </c>
      <c r="N1690" s="72">
        <v>0</v>
      </c>
      <c r="O1690" s="71"/>
      <c r="P1690" s="71"/>
      <c r="Q1690" s="71"/>
      <c r="R1690" s="71"/>
      <c r="S1690" s="72">
        <v>1468.58</v>
      </c>
      <c r="T1690" s="72">
        <v>1468.58</v>
      </c>
      <c r="U1690" s="71"/>
      <c r="V1690" s="71"/>
      <c r="W1690" s="71"/>
      <c r="X1690" s="72">
        <v>0</v>
      </c>
      <c r="Y1690" s="72">
        <v>0</v>
      </c>
      <c r="Z1690" s="72">
        <v>1468.58</v>
      </c>
      <c r="AA1690" s="69"/>
      <c r="AB1690" s="69"/>
      <c r="AC1690" s="69"/>
    </row>
    <row r="1691" spans="1:29" ht="40" x14ac:dyDescent="0.25">
      <c r="A1691" s="68" t="s">
        <v>4786</v>
      </c>
      <c r="B1691" s="69" t="s">
        <v>4787</v>
      </c>
      <c r="C1691" s="69" t="s">
        <v>4788</v>
      </c>
      <c r="D1691" s="69" t="s">
        <v>4628</v>
      </c>
      <c r="E1691" s="69" t="s">
        <v>4790</v>
      </c>
      <c r="F1691" s="69" t="s">
        <v>1136</v>
      </c>
      <c r="G1691" s="69" t="s">
        <v>4756</v>
      </c>
      <c r="H1691" s="69" t="s">
        <v>3798</v>
      </c>
      <c r="I1691" s="69" t="s">
        <v>962</v>
      </c>
      <c r="J1691" s="70">
        <v>1198.54</v>
      </c>
      <c r="K1691" s="69" t="s">
        <v>4591</v>
      </c>
      <c r="L1691" s="69" t="s">
        <v>4789</v>
      </c>
      <c r="M1691" s="70">
        <v>1198.54</v>
      </c>
      <c r="N1691" s="69"/>
      <c r="O1691" s="69"/>
      <c r="P1691" s="69" t="s">
        <v>4791</v>
      </c>
      <c r="Q1691" s="69" t="s">
        <v>1263</v>
      </c>
      <c r="R1691" s="69"/>
      <c r="S1691" s="70">
        <v>1198.54</v>
      </c>
      <c r="T1691" s="70"/>
      <c r="U1691" s="69" t="s">
        <v>1174</v>
      </c>
      <c r="V1691" s="73">
        <v>91</v>
      </c>
      <c r="W1691" s="69" t="s">
        <v>1174</v>
      </c>
      <c r="X1691" s="69"/>
      <c r="Y1691" s="70"/>
      <c r="Z1691" s="69">
        <v>0</v>
      </c>
      <c r="AA1691" s="69" t="s">
        <v>989</v>
      </c>
      <c r="AB1691" s="69" t="s">
        <v>1144</v>
      </c>
      <c r="AC1691" s="69"/>
    </row>
    <row r="1692" spans="1:29" x14ac:dyDescent="0.25">
      <c r="A1692" s="71" t="s">
        <v>193</v>
      </c>
      <c r="B1692" s="71"/>
      <c r="C1692" s="71"/>
      <c r="D1692" s="71"/>
      <c r="E1692" s="71"/>
      <c r="F1692" s="71"/>
      <c r="G1692" s="71"/>
      <c r="H1692" s="71"/>
      <c r="I1692" s="71"/>
      <c r="J1692" s="72">
        <v>1198.54</v>
      </c>
      <c r="K1692" s="71"/>
      <c r="L1692" s="71"/>
      <c r="M1692" s="72">
        <v>1198.54</v>
      </c>
      <c r="N1692" s="72">
        <v>0</v>
      </c>
      <c r="O1692" s="71"/>
      <c r="P1692" s="71"/>
      <c r="Q1692" s="71"/>
      <c r="R1692" s="71"/>
      <c r="S1692" s="72">
        <v>1198.54</v>
      </c>
      <c r="T1692" s="72">
        <v>1198.54</v>
      </c>
      <c r="U1692" s="71"/>
      <c r="V1692" s="71"/>
      <c r="W1692" s="71"/>
      <c r="X1692" s="72">
        <v>0</v>
      </c>
      <c r="Y1692" s="72">
        <v>0</v>
      </c>
      <c r="Z1692" s="72">
        <v>1198.54</v>
      </c>
      <c r="AA1692" s="69"/>
      <c r="AB1692" s="69"/>
      <c r="AC1692" s="69"/>
    </row>
    <row r="1693" spans="1:29" ht="30" x14ac:dyDescent="0.25">
      <c r="A1693" s="68" t="s">
        <v>4792</v>
      </c>
      <c r="B1693" s="69" t="s">
        <v>4407</v>
      </c>
      <c r="C1693" s="69" t="s">
        <v>4793</v>
      </c>
      <c r="D1693" s="69" t="s">
        <v>4056</v>
      </c>
      <c r="E1693" s="69" t="s">
        <v>4795</v>
      </c>
      <c r="F1693" s="69" t="s">
        <v>2571</v>
      </c>
      <c r="G1693" s="69" t="s">
        <v>1222</v>
      </c>
      <c r="H1693" s="69" t="s">
        <v>1137</v>
      </c>
      <c r="I1693" s="69" t="s">
        <v>962</v>
      </c>
      <c r="J1693" s="70">
        <v>5854.58</v>
      </c>
      <c r="K1693" s="69" t="s">
        <v>4591</v>
      </c>
      <c r="L1693" s="69" t="s">
        <v>4794</v>
      </c>
      <c r="M1693" s="70">
        <v>5854.58</v>
      </c>
      <c r="N1693" s="69"/>
      <c r="O1693" s="69"/>
      <c r="P1693" s="69" t="s">
        <v>4607</v>
      </c>
      <c r="Q1693" s="69" t="s">
        <v>1363</v>
      </c>
      <c r="R1693" s="69"/>
      <c r="S1693" s="70">
        <v>5854.58</v>
      </c>
      <c r="T1693" s="70"/>
      <c r="U1693" s="69" t="s">
        <v>1363</v>
      </c>
      <c r="V1693" s="73">
        <v>77</v>
      </c>
      <c r="W1693" s="69" t="s">
        <v>1363</v>
      </c>
      <c r="X1693" s="69"/>
      <c r="Y1693" s="70"/>
      <c r="Z1693" s="69">
        <v>0</v>
      </c>
      <c r="AA1693" s="69" t="s">
        <v>989</v>
      </c>
      <c r="AB1693" s="69" t="s">
        <v>1144</v>
      </c>
      <c r="AC1693" s="69"/>
    </row>
    <row r="1694" spans="1:29" x14ac:dyDescent="0.25">
      <c r="A1694" s="71" t="s">
        <v>193</v>
      </c>
      <c r="B1694" s="71"/>
      <c r="C1694" s="71"/>
      <c r="D1694" s="71"/>
      <c r="E1694" s="71"/>
      <c r="F1694" s="71"/>
      <c r="G1694" s="71"/>
      <c r="H1694" s="71"/>
      <c r="I1694" s="71"/>
      <c r="J1694" s="72">
        <v>5854.58</v>
      </c>
      <c r="K1694" s="71"/>
      <c r="L1694" s="71"/>
      <c r="M1694" s="72">
        <v>5854.58</v>
      </c>
      <c r="N1694" s="72">
        <v>0</v>
      </c>
      <c r="O1694" s="71"/>
      <c r="P1694" s="71"/>
      <c r="Q1694" s="71"/>
      <c r="R1694" s="71"/>
      <c r="S1694" s="72">
        <v>5854.58</v>
      </c>
      <c r="T1694" s="72">
        <v>5854.58</v>
      </c>
      <c r="U1694" s="71"/>
      <c r="V1694" s="71"/>
      <c r="W1694" s="71"/>
      <c r="X1694" s="72">
        <v>0</v>
      </c>
      <c r="Y1694" s="72">
        <v>0</v>
      </c>
      <c r="Z1694" s="72">
        <v>5854.58</v>
      </c>
      <c r="AA1694" s="69"/>
      <c r="AB1694" s="69"/>
      <c r="AC1694" s="69"/>
    </row>
    <row r="1695" spans="1:29" ht="30" x14ac:dyDescent="0.25">
      <c r="A1695" s="68" t="s">
        <v>4796</v>
      </c>
      <c r="B1695" s="69" t="s">
        <v>4797</v>
      </c>
      <c r="C1695" s="69" t="s">
        <v>4798</v>
      </c>
      <c r="D1695" s="69" t="s">
        <v>4056</v>
      </c>
      <c r="E1695" s="69" t="s">
        <v>4801</v>
      </c>
      <c r="F1695" s="69" t="s">
        <v>1933</v>
      </c>
      <c r="G1695" s="69" t="s">
        <v>1222</v>
      </c>
      <c r="H1695" s="69" t="s">
        <v>4799</v>
      </c>
      <c r="I1695" s="69" t="s">
        <v>962</v>
      </c>
      <c r="J1695" s="70">
        <v>2063.7399999999998</v>
      </c>
      <c r="K1695" s="69" t="s">
        <v>4591</v>
      </c>
      <c r="L1695" s="69" t="s">
        <v>4800</v>
      </c>
      <c r="M1695" s="70">
        <v>2063.7399999999998</v>
      </c>
      <c r="N1695" s="69"/>
      <c r="O1695" s="69"/>
      <c r="P1695" s="69" t="s">
        <v>979</v>
      </c>
      <c r="Q1695" s="69" t="s">
        <v>1490</v>
      </c>
      <c r="R1695" s="69"/>
      <c r="S1695" s="70">
        <v>2063.7399999999998</v>
      </c>
      <c r="T1695" s="70"/>
      <c r="U1695" s="69" t="s">
        <v>995</v>
      </c>
      <c r="V1695" s="73">
        <v>17</v>
      </c>
      <c r="W1695" s="69" t="s">
        <v>995</v>
      </c>
      <c r="X1695" s="69"/>
      <c r="Y1695" s="70"/>
      <c r="Z1695" s="69">
        <v>0</v>
      </c>
      <c r="AA1695" s="69" t="s">
        <v>989</v>
      </c>
      <c r="AB1695" s="69" t="s">
        <v>1144</v>
      </c>
      <c r="AC1695" s="69"/>
    </row>
    <row r="1696" spans="1:29" x14ac:dyDescent="0.25">
      <c r="A1696" s="71" t="s">
        <v>193</v>
      </c>
      <c r="B1696" s="71"/>
      <c r="C1696" s="71"/>
      <c r="D1696" s="71"/>
      <c r="E1696" s="71"/>
      <c r="F1696" s="71"/>
      <c r="G1696" s="71"/>
      <c r="H1696" s="71"/>
      <c r="I1696" s="71"/>
      <c r="J1696" s="72">
        <v>2063.7399999999998</v>
      </c>
      <c r="K1696" s="71"/>
      <c r="L1696" s="71"/>
      <c r="M1696" s="72">
        <v>2063.7399999999998</v>
      </c>
      <c r="N1696" s="72">
        <v>0</v>
      </c>
      <c r="O1696" s="71"/>
      <c r="P1696" s="71"/>
      <c r="Q1696" s="71"/>
      <c r="R1696" s="71"/>
      <c r="S1696" s="72">
        <v>2063.7399999999998</v>
      </c>
      <c r="T1696" s="72">
        <v>2063.7399999999998</v>
      </c>
      <c r="U1696" s="71"/>
      <c r="V1696" s="71"/>
      <c r="W1696" s="71"/>
      <c r="X1696" s="72">
        <v>0</v>
      </c>
      <c r="Y1696" s="72">
        <v>0</v>
      </c>
      <c r="Z1696" s="72">
        <v>2063.7399999999998</v>
      </c>
      <c r="AA1696" s="69"/>
      <c r="AB1696" s="69"/>
      <c r="AC1696" s="69"/>
    </row>
    <row r="1697" spans="1:29" ht="30" x14ac:dyDescent="0.25">
      <c r="A1697" s="68" t="s">
        <v>4802</v>
      </c>
      <c r="B1697" s="69" t="s">
        <v>4680</v>
      </c>
      <c r="C1697" s="69" t="s">
        <v>4803</v>
      </c>
      <c r="D1697" s="69" t="s">
        <v>4628</v>
      </c>
      <c r="E1697" s="69" t="s">
        <v>4805</v>
      </c>
      <c r="F1697" s="69" t="s">
        <v>1136</v>
      </c>
      <c r="G1697" s="69" t="s">
        <v>1222</v>
      </c>
      <c r="H1697" s="69" t="s">
        <v>1413</v>
      </c>
      <c r="I1697" s="69" t="s">
        <v>962</v>
      </c>
      <c r="J1697" s="70">
        <v>950.72</v>
      </c>
      <c r="K1697" s="69" t="s">
        <v>4591</v>
      </c>
      <c r="L1697" s="69" t="s">
        <v>4804</v>
      </c>
      <c r="M1697" s="70">
        <v>950.72</v>
      </c>
      <c r="N1697" s="69"/>
      <c r="O1697" s="69"/>
      <c r="P1697" s="69" t="s">
        <v>4791</v>
      </c>
      <c r="Q1697" s="69" t="s">
        <v>1263</v>
      </c>
      <c r="R1697" s="69"/>
      <c r="S1697" s="70">
        <v>950.72</v>
      </c>
      <c r="T1697" s="70"/>
      <c r="U1697" s="69" t="s">
        <v>1174</v>
      </c>
      <c r="V1697" s="73">
        <v>91</v>
      </c>
      <c r="W1697" s="69" t="s">
        <v>1174</v>
      </c>
      <c r="X1697" s="69"/>
      <c r="Y1697" s="70"/>
      <c r="Z1697" s="69">
        <v>0</v>
      </c>
      <c r="AA1697" s="69" t="s">
        <v>989</v>
      </c>
      <c r="AB1697" s="69" t="s">
        <v>1144</v>
      </c>
      <c r="AC1697" s="69"/>
    </row>
    <row r="1698" spans="1:29" x14ac:dyDescent="0.25">
      <c r="A1698" s="71" t="s">
        <v>193</v>
      </c>
      <c r="B1698" s="71"/>
      <c r="C1698" s="71"/>
      <c r="D1698" s="71"/>
      <c r="E1698" s="71"/>
      <c r="F1698" s="71"/>
      <c r="G1698" s="71"/>
      <c r="H1698" s="71"/>
      <c r="I1698" s="71"/>
      <c r="J1698" s="72">
        <v>950.72</v>
      </c>
      <c r="K1698" s="71"/>
      <c r="L1698" s="71"/>
      <c r="M1698" s="72">
        <v>950.72</v>
      </c>
      <c r="N1698" s="72">
        <v>0</v>
      </c>
      <c r="O1698" s="71"/>
      <c r="P1698" s="71"/>
      <c r="Q1698" s="71"/>
      <c r="R1698" s="71"/>
      <c r="S1698" s="72">
        <v>950.72</v>
      </c>
      <c r="T1698" s="72">
        <v>950.72</v>
      </c>
      <c r="U1698" s="71"/>
      <c r="V1698" s="71"/>
      <c r="W1698" s="71"/>
      <c r="X1698" s="72">
        <v>0</v>
      </c>
      <c r="Y1698" s="72">
        <v>0</v>
      </c>
      <c r="Z1698" s="72">
        <v>950.72</v>
      </c>
      <c r="AA1698" s="69"/>
      <c r="AB1698" s="69"/>
      <c r="AC1698" s="69"/>
    </row>
    <row r="1699" spans="1:29" ht="30" x14ac:dyDescent="0.25">
      <c r="A1699" s="68" t="s">
        <v>4806</v>
      </c>
      <c r="B1699" s="69" t="s">
        <v>4807</v>
      </c>
      <c r="C1699" s="69" t="s">
        <v>4808</v>
      </c>
      <c r="D1699" s="69" t="s">
        <v>4507</v>
      </c>
      <c r="E1699" s="69" t="s">
        <v>4810</v>
      </c>
      <c r="F1699" s="69" t="s">
        <v>2705</v>
      </c>
      <c r="G1699" s="69" t="s">
        <v>1234</v>
      </c>
      <c r="H1699" s="69" t="s">
        <v>1242</v>
      </c>
      <c r="I1699" s="69" t="s">
        <v>962</v>
      </c>
      <c r="J1699" s="70">
        <v>816.77</v>
      </c>
      <c r="K1699" s="69" t="s">
        <v>4591</v>
      </c>
      <c r="L1699" s="69" t="s">
        <v>4809</v>
      </c>
      <c r="M1699" s="70">
        <v>816.77</v>
      </c>
      <c r="N1699" s="69"/>
      <c r="O1699" s="69"/>
      <c r="P1699" s="69" t="s">
        <v>1363</v>
      </c>
      <c r="Q1699" s="69" t="s">
        <v>1157</v>
      </c>
      <c r="R1699" s="69"/>
      <c r="S1699" s="70">
        <v>816.77</v>
      </c>
      <c r="T1699" s="70"/>
      <c r="U1699" s="69" t="s">
        <v>1010</v>
      </c>
      <c r="V1699" s="73">
        <v>45</v>
      </c>
      <c r="W1699" s="69" t="s">
        <v>1010</v>
      </c>
      <c r="X1699" s="69"/>
      <c r="Y1699" s="70"/>
      <c r="Z1699" s="69">
        <v>0</v>
      </c>
      <c r="AA1699" s="69" t="s">
        <v>989</v>
      </c>
      <c r="AB1699" s="69" t="s">
        <v>1144</v>
      </c>
      <c r="AC1699" s="69"/>
    </row>
    <row r="1700" spans="1:29" x14ac:dyDescent="0.25">
      <c r="A1700" s="71" t="s">
        <v>193</v>
      </c>
      <c r="B1700" s="71"/>
      <c r="C1700" s="71"/>
      <c r="D1700" s="71"/>
      <c r="E1700" s="71"/>
      <c r="F1700" s="71"/>
      <c r="G1700" s="71"/>
      <c r="H1700" s="71"/>
      <c r="I1700" s="71"/>
      <c r="J1700" s="72">
        <v>816.77</v>
      </c>
      <c r="K1700" s="71"/>
      <c r="L1700" s="71"/>
      <c r="M1700" s="72">
        <v>816.77</v>
      </c>
      <c r="N1700" s="72">
        <v>0</v>
      </c>
      <c r="O1700" s="71"/>
      <c r="P1700" s="71"/>
      <c r="Q1700" s="71"/>
      <c r="R1700" s="71"/>
      <c r="S1700" s="72">
        <v>816.77</v>
      </c>
      <c r="T1700" s="72">
        <v>816.77</v>
      </c>
      <c r="U1700" s="71"/>
      <c r="V1700" s="71"/>
      <c r="W1700" s="71"/>
      <c r="X1700" s="72">
        <v>0</v>
      </c>
      <c r="Y1700" s="72">
        <v>0</v>
      </c>
      <c r="Z1700" s="72">
        <v>816.77</v>
      </c>
      <c r="AA1700" s="69"/>
      <c r="AB1700" s="69"/>
      <c r="AC1700" s="69"/>
    </row>
    <row r="1701" spans="1:29" ht="20" x14ac:dyDescent="0.25">
      <c r="A1701" s="68" t="s">
        <v>4811</v>
      </c>
      <c r="B1701" s="69" t="s">
        <v>4726</v>
      </c>
      <c r="C1701" s="69" t="s">
        <v>4812</v>
      </c>
      <c r="D1701" s="69" t="s">
        <v>4813</v>
      </c>
      <c r="E1701" s="69" t="s">
        <v>4815</v>
      </c>
      <c r="F1701" s="69" t="s">
        <v>1136</v>
      </c>
      <c r="G1701" s="69" t="s">
        <v>1234</v>
      </c>
      <c r="H1701" s="69" t="s">
        <v>3798</v>
      </c>
      <c r="I1701" s="69" t="s">
        <v>962</v>
      </c>
      <c r="J1701" s="70">
        <v>904.44</v>
      </c>
      <c r="K1701" s="69" t="s">
        <v>4591</v>
      </c>
      <c r="L1701" s="69" t="s">
        <v>4814</v>
      </c>
      <c r="M1701" s="70">
        <v>904.44</v>
      </c>
      <c r="N1701" s="69"/>
      <c r="O1701" s="69"/>
      <c r="P1701" s="69" t="s">
        <v>4791</v>
      </c>
      <c r="Q1701" s="69" t="s">
        <v>1332</v>
      </c>
      <c r="R1701" s="69"/>
      <c r="S1701" s="70">
        <v>904.44</v>
      </c>
      <c r="T1701" s="70"/>
      <c r="U1701" s="69" t="s">
        <v>1332</v>
      </c>
      <c r="V1701" s="73">
        <v>64</v>
      </c>
      <c r="W1701" s="69" t="s">
        <v>1332</v>
      </c>
      <c r="X1701" s="69"/>
      <c r="Y1701" s="70"/>
      <c r="Z1701" s="69">
        <v>0</v>
      </c>
      <c r="AA1701" s="69" t="s">
        <v>989</v>
      </c>
      <c r="AB1701" s="69" t="s">
        <v>1144</v>
      </c>
      <c r="AC1701" s="69"/>
    </row>
    <row r="1702" spans="1:29" x14ac:dyDescent="0.25">
      <c r="A1702" s="71" t="s">
        <v>193</v>
      </c>
      <c r="B1702" s="71"/>
      <c r="C1702" s="71"/>
      <c r="D1702" s="71"/>
      <c r="E1702" s="71"/>
      <c r="F1702" s="71"/>
      <c r="G1702" s="71"/>
      <c r="H1702" s="71"/>
      <c r="I1702" s="71"/>
      <c r="J1702" s="72">
        <v>904.44</v>
      </c>
      <c r="K1702" s="71"/>
      <c r="L1702" s="71"/>
      <c r="M1702" s="72">
        <v>904.44</v>
      </c>
      <c r="N1702" s="72">
        <v>0</v>
      </c>
      <c r="O1702" s="71"/>
      <c r="P1702" s="71"/>
      <c r="Q1702" s="71"/>
      <c r="R1702" s="71"/>
      <c r="S1702" s="72">
        <v>904.44</v>
      </c>
      <c r="T1702" s="72">
        <v>904.44</v>
      </c>
      <c r="U1702" s="71"/>
      <c r="V1702" s="71"/>
      <c r="W1702" s="71"/>
      <c r="X1702" s="72">
        <v>0</v>
      </c>
      <c r="Y1702" s="72">
        <v>0</v>
      </c>
      <c r="Z1702" s="72">
        <v>904.44</v>
      </c>
      <c r="AA1702" s="69"/>
      <c r="AB1702" s="69"/>
      <c r="AC1702" s="69"/>
    </row>
    <row r="1703" spans="1:29" ht="20" x14ac:dyDescent="0.25">
      <c r="A1703" s="68" t="s">
        <v>4816</v>
      </c>
      <c r="B1703" s="69" t="s">
        <v>4817</v>
      </c>
      <c r="C1703" s="69" t="s">
        <v>4818</v>
      </c>
      <c r="D1703" s="69" t="s">
        <v>1876</v>
      </c>
      <c r="E1703" s="69" t="s">
        <v>4820</v>
      </c>
      <c r="F1703" s="69" t="s">
        <v>1148</v>
      </c>
      <c r="G1703" s="69" t="s">
        <v>1234</v>
      </c>
      <c r="H1703" s="69" t="s">
        <v>1963</v>
      </c>
      <c r="I1703" s="69" t="s">
        <v>962</v>
      </c>
      <c r="J1703" s="70">
        <v>48461.09</v>
      </c>
      <c r="K1703" s="69" t="s">
        <v>4591</v>
      </c>
      <c r="L1703" s="69" t="s">
        <v>4819</v>
      </c>
      <c r="M1703" s="70">
        <v>48461.09</v>
      </c>
      <c r="N1703" s="69"/>
      <c r="O1703" s="69"/>
      <c r="P1703" s="69" t="s">
        <v>1424</v>
      </c>
      <c r="Q1703" s="69" t="s">
        <v>1071</v>
      </c>
      <c r="R1703" s="69"/>
      <c r="S1703" s="70">
        <v>48461.09</v>
      </c>
      <c r="T1703" s="70"/>
      <c r="U1703" s="69" t="s">
        <v>1455</v>
      </c>
      <c r="V1703" s="73">
        <v>101</v>
      </c>
      <c r="W1703" s="69" t="s">
        <v>1455</v>
      </c>
      <c r="X1703" s="69"/>
      <c r="Y1703" s="70"/>
      <c r="Z1703" s="69">
        <v>0</v>
      </c>
      <c r="AA1703" s="69" t="s">
        <v>989</v>
      </c>
      <c r="AB1703" s="69" t="s">
        <v>1144</v>
      </c>
      <c r="AC1703" s="69"/>
    </row>
    <row r="1704" spans="1:29" x14ac:dyDescent="0.25">
      <c r="A1704" s="71" t="s">
        <v>193</v>
      </c>
      <c r="B1704" s="71"/>
      <c r="C1704" s="71"/>
      <c r="D1704" s="71"/>
      <c r="E1704" s="71"/>
      <c r="F1704" s="71"/>
      <c r="G1704" s="71"/>
      <c r="H1704" s="71"/>
      <c r="I1704" s="71"/>
      <c r="J1704" s="72">
        <v>48461.09</v>
      </c>
      <c r="K1704" s="71"/>
      <c r="L1704" s="71"/>
      <c r="M1704" s="72">
        <v>48461.09</v>
      </c>
      <c r="N1704" s="72">
        <v>0</v>
      </c>
      <c r="O1704" s="71"/>
      <c r="P1704" s="71"/>
      <c r="Q1704" s="71"/>
      <c r="R1704" s="71"/>
      <c r="S1704" s="72">
        <v>48461.09</v>
      </c>
      <c r="T1704" s="72">
        <v>48461.09</v>
      </c>
      <c r="U1704" s="71"/>
      <c r="V1704" s="71"/>
      <c r="W1704" s="71"/>
      <c r="X1704" s="72">
        <v>0</v>
      </c>
      <c r="Y1704" s="72">
        <v>0</v>
      </c>
      <c r="Z1704" s="72">
        <v>48461.09</v>
      </c>
      <c r="AA1704" s="69"/>
      <c r="AB1704" s="69"/>
      <c r="AC1704" s="69"/>
    </row>
    <row r="1705" spans="1:29" ht="20" x14ac:dyDescent="0.25">
      <c r="A1705" s="68" t="s">
        <v>4821</v>
      </c>
      <c r="B1705" s="69" t="s">
        <v>4822</v>
      </c>
      <c r="C1705" s="69" t="s">
        <v>4823</v>
      </c>
      <c r="D1705" s="69" t="s">
        <v>4623</v>
      </c>
      <c r="E1705" s="69" t="s">
        <v>4825</v>
      </c>
      <c r="F1705" s="69" t="s">
        <v>2705</v>
      </c>
      <c r="G1705" s="69" t="s">
        <v>1234</v>
      </c>
      <c r="H1705" s="69" t="s">
        <v>3798</v>
      </c>
      <c r="I1705" s="69" t="s">
        <v>962</v>
      </c>
      <c r="J1705" s="70">
        <v>248.15</v>
      </c>
      <c r="K1705" s="69" t="s">
        <v>4591</v>
      </c>
      <c r="L1705" s="69" t="s">
        <v>4824</v>
      </c>
      <c r="M1705" s="70">
        <v>248.15</v>
      </c>
      <c r="N1705" s="69"/>
      <c r="O1705" s="69"/>
      <c r="P1705" s="69" t="s">
        <v>3798</v>
      </c>
      <c r="Q1705" s="69" t="s">
        <v>988</v>
      </c>
      <c r="R1705" s="69"/>
      <c r="S1705" s="70">
        <v>248.15</v>
      </c>
      <c r="T1705" s="70"/>
      <c r="U1705" s="69" t="s">
        <v>988</v>
      </c>
      <c r="V1705" s="73">
        <v>61</v>
      </c>
      <c r="W1705" s="69" t="s">
        <v>988</v>
      </c>
      <c r="X1705" s="69"/>
      <c r="Y1705" s="70"/>
      <c r="Z1705" s="69">
        <v>0</v>
      </c>
      <c r="AA1705" s="69" t="s">
        <v>989</v>
      </c>
      <c r="AB1705" s="69" t="s">
        <v>1144</v>
      </c>
      <c r="AC1705" s="69"/>
    </row>
    <row r="1706" spans="1:29" x14ac:dyDescent="0.25">
      <c r="A1706" s="71" t="s">
        <v>193</v>
      </c>
      <c r="B1706" s="71"/>
      <c r="C1706" s="71"/>
      <c r="D1706" s="71"/>
      <c r="E1706" s="71"/>
      <c r="F1706" s="71"/>
      <c r="G1706" s="71"/>
      <c r="H1706" s="71"/>
      <c r="I1706" s="71"/>
      <c r="J1706" s="72">
        <v>248.15</v>
      </c>
      <c r="K1706" s="71"/>
      <c r="L1706" s="71"/>
      <c r="M1706" s="72">
        <v>248.15</v>
      </c>
      <c r="N1706" s="72">
        <v>0</v>
      </c>
      <c r="O1706" s="71"/>
      <c r="P1706" s="71"/>
      <c r="Q1706" s="71"/>
      <c r="R1706" s="71"/>
      <c r="S1706" s="72">
        <v>248.15</v>
      </c>
      <c r="T1706" s="72">
        <v>248.15</v>
      </c>
      <c r="U1706" s="71"/>
      <c r="V1706" s="71"/>
      <c r="W1706" s="71"/>
      <c r="X1706" s="72">
        <v>0</v>
      </c>
      <c r="Y1706" s="72">
        <v>0</v>
      </c>
      <c r="Z1706" s="72">
        <v>248.15</v>
      </c>
      <c r="AA1706" s="69"/>
      <c r="AB1706" s="69"/>
      <c r="AC1706" s="69"/>
    </row>
    <row r="1707" spans="1:29" ht="20" x14ac:dyDescent="0.25">
      <c r="A1707" s="68" t="s">
        <v>4826</v>
      </c>
      <c r="B1707" s="69" t="s">
        <v>4827</v>
      </c>
      <c r="C1707" s="69" t="s">
        <v>4828</v>
      </c>
      <c r="D1707" s="69" t="s">
        <v>4829</v>
      </c>
      <c r="E1707" s="69" t="s">
        <v>4831</v>
      </c>
      <c r="F1707" s="69" t="s">
        <v>1148</v>
      </c>
      <c r="G1707" s="69" t="s">
        <v>1234</v>
      </c>
      <c r="H1707" s="69" t="s">
        <v>1242</v>
      </c>
      <c r="I1707" s="69" t="s">
        <v>962</v>
      </c>
      <c r="J1707" s="70">
        <v>143500</v>
      </c>
      <c r="K1707" s="69" t="s">
        <v>4591</v>
      </c>
      <c r="L1707" s="69" t="s">
        <v>4830</v>
      </c>
      <c r="M1707" s="70">
        <v>100708.3</v>
      </c>
      <c r="N1707" s="69"/>
      <c r="O1707" s="69"/>
      <c r="P1707" s="69" t="s">
        <v>1256</v>
      </c>
      <c r="Q1707" s="69" t="s">
        <v>1447</v>
      </c>
      <c r="R1707" s="69"/>
      <c r="S1707" s="70">
        <v>100708.3</v>
      </c>
      <c r="T1707" s="70"/>
      <c r="U1707" s="69" t="s">
        <v>1030</v>
      </c>
      <c r="V1707" s="73">
        <v>69</v>
      </c>
      <c r="W1707" s="69" t="s">
        <v>1030</v>
      </c>
      <c r="X1707" s="69"/>
      <c r="Y1707" s="70"/>
      <c r="Z1707" s="69">
        <v>0</v>
      </c>
      <c r="AA1707" s="69" t="s">
        <v>989</v>
      </c>
      <c r="AB1707" s="69" t="s">
        <v>1144</v>
      </c>
      <c r="AC1707" s="69"/>
    </row>
    <row r="1708" spans="1:29" x14ac:dyDescent="0.25">
      <c r="A1708" s="69"/>
      <c r="B1708" s="69"/>
      <c r="C1708" s="69"/>
      <c r="D1708" s="69"/>
      <c r="E1708" s="69" t="s">
        <v>4833</v>
      </c>
      <c r="F1708" s="69"/>
      <c r="G1708" s="69"/>
      <c r="H1708" s="69"/>
      <c r="I1708" s="69"/>
      <c r="J1708" s="69"/>
      <c r="K1708" s="69"/>
      <c r="L1708" s="69" t="s">
        <v>4832</v>
      </c>
      <c r="M1708" s="70">
        <v>42791.7</v>
      </c>
      <c r="N1708" s="69"/>
      <c r="O1708" s="69"/>
      <c r="P1708" s="69" t="s">
        <v>1497</v>
      </c>
      <c r="Q1708" s="69" t="s">
        <v>1071</v>
      </c>
      <c r="R1708" s="69"/>
      <c r="S1708" s="70">
        <v>42791.7</v>
      </c>
      <c r="T1708" s="70"/>
      <c r="U1708" s="69" t="s">
        <v>1455</v>
      </c>
      <c r="V1708" s="73">
        <v>89</v>
      </c>
      <c r="W1708" s="69" t="s">
        <v>1455</v>
      </c>
      <c r="X1708" s="69"/>
      <c r="Y1708" s="70"/>
      <c r="Z1708" s="69">
        <v>0</v>
      </c>
      <c r="AA1708" s="69"/>
      <c r="AB1708" s="69" t="s">
        <v>1144</v>
      </c>
      <c r="AC1708" s="69"/>
    </row>
    <row r="1709" spans="1:29" x14ac:dyDescent="0.25">
      <c r="A1709" s="71" t="s">
        <v>193</v>
      </c>
      <c r="B1709" s="71"/>
      <c r="C1709" s="71"/>
      <c r="D1709" s="71"/>
      <c r="E1709" s="71"/>
      <c r="F1709" s="71"/>
      <c r="G1709" s="71"/>
      <c r="H1709" s="71"/>
      <c r="I1709" s="71"/>
      <c r="J1709" s="72">
        <v>143500</v>
      </c>
      <c r="K1709" s="71"/>
      <c r="L1709" s="71"/>
      <c r="M1709" s="72">
        <v>143500</v>
      </c>
      <c r="N1709" s="72">
        <v>0</v>
      </c>
      <c r="O1709" s="71"/>
      <c r="P1709" s="71"/>
      <c r="Q1709" s="71"/>
      <c r="R1709" s="71"/>
      <c r="S1709" s="72">
        <v>143500</v>
      </c>
      <c r="T1709" s="72">
        <v>143500</v>
      </c>
      <c r="U1709" s="71"/>
      <c r="V1709" s="71"/>
      <c r="W1709" s="71"/>
      <c r="X1709" s="72">
        <v>0</v>
      </c>
      <c r="Y1709" s="72">
        <v>0</v>
      </c>
      <c r="Z1709" s="72">
        <v>143500</v>
      </c>
      <c r="AA1709" s="69"/>
      <c r="AB1709" s="69"/>
      <c r="AC1709" s="69"/>
    </row>
    <row r="1710" spans="1:29" ht="30" x14ac:dyDescent="0.25">
      <c r="A1710" s="68" t="s">
        <v>4834</v>
      </c>
      <c r="B1710" s="69" t="s">
        <v>3813</v>
      </c>
      <c r="C1710" s="69" t="s">
        <v>4835</v>
      </c>
      <c r="D1710" s="69" t="s">
        <v>4836</v>
      </c>
      <c r="E1710" s="69" t="s">
        <v>4838</v>
      </c>
      <c r="F1710" s="69" t="s">
        <v>1136</v>
      </c>
      <c r="G1710" s="69" t="s">
        <v>1234</v>
      </c>
      <c r="H1710" s="69" t="s">
        <v>3798</v>
      </c>
      <c r="I1710" s="69" t="s">
        <v>962</v>
      </c>
      <c r="J1710" s="70">
        <v>833.04</v>
      </c>
      <c r="K1710" s="69" t="s">
        <v>4591</v>
      </c>
      <c r="L1710" s="69" t="s">
        <v>4837</v>
      </c>
      <c r="M1710" s="70">
        <v>833.04</v>
      </c>
      <c r="N1710" s="69"/>
      <c r="O1710" s="69"/>
      <c r="P1710" s="69" t="s">
        <v>1490</v>
      </c>
      <c r="Q1710" s="69" t="s">
        <v>2004</v>
      </c>
      <c r="R1710" s="69"/>
      <c r="S1710" s="70">
        <v>833.04</v>
      </c>
      <c r="T1710" s="70"/>
      <c r="U1710" s="69" t="s">
        <v>2004</v>
      </c>
      <c r="V1710" s="73">
        <v>41</v>
      </c>
      <c r="W1710" s="69" t="s">
        <v>2004</v>
      </c>
      <c r="X1710" s="69"/>
      <c r="Y1710" s="70"/>
      <c r="Z1710" s="69">
        <v>0</v>
      </c>
      <c r="AA1710" s="69" t="s">
        <v>989</v>
      </c>
      <c r="AB1710" s="69" t="s">
        <v>1144</v>
      </c>
      <c r="AC1710" s="69"/>
    </row>
    <row r="1711" spans="1:29" x14ac:dyDescent="0.25">
      <c r="A1711" s="71" t="s">
        <v>193</v>
      </c>
      <c r="B1711" s="71"/>
      <c r="C1711" s="71"/>
      <c r="D1711" s="71"/>
      <c r="E1711" s="71"/>
      <c r="F1711" s="71"/>
      <c r="G1711" s="71"/>
      <c r="H1711" s="71"/>
      <c r="I1711" s="71"/>
      <c r="J1711" s="72">
        <v>833.04</v>
      </c>
      <c r="K1711" s="71"/>
      <c r="L1711" s="71"/>
      <c r="M1711" s="72">
        <v>833.04</v>
      </c>
      <c r="N1711" s="72">
        <v>0</v>
      </c>
      <c r="O1711" s="71"/>
      <c r="P1711" s="71"/>
      <c r="Q1711" s="71"/>
      <c r="R1711" s="71"/>
      <c r="S1711" s="72">
        <v>833.04</v>
      </c>
      <c r="T1711" s="72">
        <v>833.04</v>
      </c>
      <c r="U1711" s="71"/>
      <c r="V1711" s="71"/>
      <c r="W1711" s="71"/>
      <c r="X1711" s="72">
        <v>0</v>
      </c>
      <c r="Y1711" s="72">
        <v>0</v>
      </c>
      <c r="Z1711" s="72">
        <v>833.04</v>
      </c>
      <c r="AA1711" s="69"/>
      <c r="AB1711" s="69"/>
      <c r="AC1711" s="69"/>
    </row>
    <row r="1712" spans="1:29" ht="20" x14ac:dyDescent="0.25">
      <c r="A1712" s="68" t="s">
        <v>4839</v>
      </c>
      <c r="B1712" s="69" t="s">
        <v>4840</v>
      </c>
      <c r="C1712" s="69" t="s">
        <v>4841</v>
      </c>
      <c r="D1712" s="69" t="s">
        <v>4623</v>
      </c>
      <c r="E1712" s="69" t="s">
        <v>4843</v>
      </c>
      <c r="F1712" s="69" t="s">
        <v>2705</v>
      </c>
      <c r="G1712" s="69" t="s">
        <v>1234</v>
      </c>
      <c r="H1712" s="69" t="s">
        <v>3798</v>
      </c>
      <c r="I1712" s="69" t="s">
        <v>962</v>
      </c>
      <c r="J1712" s="70">
        <v>114.19</v>
      </c>
      <c r="K1712" s="69" t="s">
        <v>4591</v>
      </c>
      <c r="L1712" s="69" t="s">
        <v>4842</v>
      </c>
      <c r="M1712" s="70">
        <v>114.19</v>
      </c>
      <c r="N1712" s="69"/>
      <c r="O1712" s="69"/>
      <c r="P1712" s="69" t="s">
        <v>3836</v>
      </c>
      <c r="Q1712" s="69" t="s">
        <v>1363</v>
      </c>
      <c r="R1712" s="69"/>
      <c r="S1712" s="70">
        <v>114.19</v>
      </c>
      <c r="T1712" s="70"/>
      <c r="U1712" s="69" t="s">
        <v>1363</v>
      </c>
      <c r="V1712" s="73">
        <v>75</v>
      </c>
      <c r="W1712" s="69" t="s">
        <v>1363</v>
      </c>
      <c r="X1712" s="69"/>
      <c r="Y1712" s="70"/>
      <c r="Z1712" s="69">
        <v>0</v>
      </c>
      <c r="AA1712" s="69" t="s">
        <v>989</v>
      </c>
      <c r="AB1712" s="69" t="s">
        <v>1144</v>
      </c>
      <c r="AC1712" s="69"/>
    </row>
    <row r="1713" spans="1:29" x14ac:dyDescent="0.25">
      <c r="A1713" s="71" t="s">
        <v>193</v>
      </c>
      <c r="B1713" s="71"/>
      <c r="C1713" s="71"/>
      <c r="D1713" s="71"/>
      <c r="E1713" s="71"/>
      <c r="F1713" s="71"/>
      <c r="G1713" s="71"/>
      <c r="H1713" s="71"/>
      <c r="I1713" s="71"/>
      <c r="J1713" s="72">
        <v>114.19</v>
      </c>
      <c r="K1713" s="71"/>
      <c r="L1713" s="71"/>
      <c r="M1713" s="72">
        <v>114.19</v>
      </c>
      <c r="N1713" s="72">
        <v>0</v>
      </c>
      <c r="O1713" s="71"/>
      <c r="P1713" s="71"/>
      <c r="Q1713" s="71"/>
      <c r="R1713" s="71"/>
      <c r="S1713" s="72">
        <v>114.19</v>
      </c>
      <c r="T1713" s="72">
        <v>114.19</v>
      </c>
      <c r="U1713" s="71"/>
      <c r="V1713" s="71"/>
      <c r="W1713" s="71"/>
      <c r="X1713" s="72">
        <v>0</v>
      </c>
      <c r="Y1713" s="72">
        <v>0</v>
      </c>
      <c r="Z1713" s="72">
        <v>114.19</v>
      </c>
      <c r="AA1713" s="69"/>
      <c r="AB1713" s="69"/>
      <c r="AC1713" s="69"/>
    </row>
    <row r="1714" spans="1:29" ht="20" x14ac:dyDescent="0.25">
      <c r="A1714" s="68" t="s">
        <v>4844</v>
      </c>
      <c r="B1714" s="69" t="s">
        <v>4845</v>
      </c>
      <c r="C1714" s="69" t="s">
        <v>4846</v>
      </c>
      <c r="D1714" s="69" t="s">
        <v>4847</v>
      </c>
      <c r="E1714" s="69" t="s">
        <v>4850</v>
      </c>
      <c r="F1714" s="69" t="s">
        <v>1148</v>
      </c>
      <c r="G1714" s="69" t="s">
        <v>1234</v>
      </c>
      <c r="H1714" s="69" t="s">
        <v>4848</v>
      </c>
      <c r="I1714" s="69" t="s">
        <v>962</v>
      </c>
      <c r="J1714" s="70">
        <v>2998.33</v>
      </c>
      <c r="K1714" s="69" t="s">
        <v>4591</v>
      </c>
      <c r="L1714" s="69" t="s">
        <v>4849</v>
      </c>
      <c r="M1714" s="70">
        <v>2998.33</v>
      </c>
      <c r="N1714" s="69"/>
      <c r="O1714" s="69"/>
      <c r="P1714" s="69" t="s">
        <v>4791</v>
      </c>
      <c r="Q1714" s="69" t="s">
        <v>1497</v>
      </c>
      <c r="R1714" s="69"/>
      <c r="S1714" s="70">
        <v>2998.33</v>
      </c>
      <c r="T1714" s="70"/>
      <c r="U1714" s="69" t="s">
        <v>1497</v>
      </c>
      <c r="V1714" s="73">
        <v>58</v>
      </c>
      <c r="W1714" s="69" t="s">
        <v>1497</v>
      </c>
      <c r="X1714" s="69"/>
      <c r="Y1714" s="70"/>
      <c r="Z1714" s="69">
        <v>0</v>
      </c>
      <c r="AA1714" s="69" t="s">
        <v>989</v>
      </c>
      <c r="AB1714" s="69" t="s">
        <v>1144</v>
      </c>
      <c r="AC1714" s="69"/>
    </row>
    <row r="1715" spans="1:29" x14ac:dyDescent="0.25">
      <c r="A1715" s="71" t="s">
        <v>193</v>
      </c>
      <c r="B1715" s="71"/>
      <c r="C1715" s="71"/>
      <c r="D1715" s="71"/>
      <c r="E1715" s="71"/>
      <c r="F1715" s="71"/>
      <c r="G1715" s="71"/>
      <c r="H1715" s="71"/>
      <c r="I1715" s="71"/>
      <c r="J1715" s="72">
        <v>2998.33</v>
      </c>
      <c r="K1715" s="71"/>
      <c r="L1715" s="71"/>
      <c r="M1715" s="72">
        <v>2998.33</v>
      </c>
      <c r="N1715" s="72">
        <v>0</v>
      </c>
      <c r="O1715" s="71"/>
      <c r="P1715" s="71"/>
      <c r="Q1715" s="71"/>
      <c r="R1715" s="71"/>
      <c r="S1715" s="72">
        <v>2998.33</v>
      </c>
      <c r="T1715" s="72">
        <v>2998.33</v>
      </c>
      <c r="U1715" s="71"/>
      <c r="V1715" s="71"/>
      <c r="W1715" s="71"/>
      <c r="X1715" s="72">
        <v>0</v>
      </c>
      <c r="Y1715" s="72">
        <v>0</v>
      </c>
      <c r="Z1715" s="72">
        <v>2998.33</v>
      </c>
      <c r="AA1715" s="69"/>
      <c r="AB1715" s="69"/>
      <c r="AC1715" s="69"/>
    </row>
    <row r="1716" spans="1:29" ht="30" x14ac:dyDescent="0.25">
      <c r="A1716" s="68" t="s">
        <v>4851</v>
      </c>
      <c r="B1716" s="69" t="s">
        <v>4852</v>
      </c>
      <c r="C1716" s="69" t="s">
        <v>4853</v>
      </c>
      <c r="D1716" s="69" t="s">
        <v>4589</v>
      </c>
      <c r="E1716" s="69" t="s">
        <v>4855</v>
      </c>
      <c r="F1716" s="69" t="s">
        <v>1136</v>
      </c>
      <c r="G1716" s="69" t="s">
        <v>1234</v>
      </c>
      <c r="H1716" s="69" t="s">
        <v>3798</v>
      </c>
      <c r="I1716" s="69" t="s">
        <v>962</v>
      </c>
      <c r="J1716" s="70">
        <v>13114.34</v>
      </c>
      <c r="K1716" s="69" t="s">
        <v>4591</v>
      </c>
      <c r="L1716" s="69" t="s">
        <v>4854</v>
      </c>
      <c r="M1716" s="70">
        <v>13114.34</v>
      </c>
      <c r="N1716" s="69"/>
      <c r="O1716" s="69"/>
      <c r="P1716" s="69" t="s">
        <v>2781</v>
      </c>
      <c r="Q1716" s="69" t="s">
        <v>1452</v>
      </c>
      <c r="R1716" s="69"/>
      <c r="S1716" s="70">
        <v>13114.34</v>
      </c>
      <c r="T1716" s="70"/>
      <c r="U1716" s="69" t="s">
        <v>1267</v>
      </c>
      <c r="V1716" s="73">
        <v>49</v>
      </c>
      <c r="W1716" s="69" t="s">
        <v>1267</v>
      </c>
      <c r="X1716" s="69"/>
      <c r="Y1716" s="70"/>
      <c r="Z1716" s="69">
        <v>0</v>
      </c>
      <c r="AA1716" s="69" t="s">
        <v>989</v>
      </c>
      <c r="AB1716" s="69" t="s">
        <v>1144</v>
      </c>
      <c r="AC1716" s="69"/>
    </row>
    <row r="1717" spans="1:29" x14ac:dyDescent="0.25">
      <c r="A1717" s="71" t="s">
        <v>193</v>
      </c>
      <c r="B1717" s="71"/>
      <c r="C1717" s="71"/>
      <c r="D1717" s="71"/>
      <c r="E1717" s="71"/>
      <c r="F1717" s="71"/>
      <c r="G1717" s="71"/>
      <c r="H1717" s="71"/>
      <c r="I1717" s="71"/>
      <c r="J1717" s="72">
        <v>13114.34</v>
      </c>
      <c r="K1717" s="71"/>
      <c r="L1717" s="71"/>
      <c r="M1717" s="72">
        <v>13114.34</v>
      </c>
      <c r="N1717" s="72">
        <v>0</v>
      </c>
      <c r="O1717" s="71"/>
      <c r="P1717" s="71"/>
      <c r="Q1717" s="71"/>
      <c r="R1717" s="71"/>
      <c r="S1717" s="72">
        <v>13114.34</v>
      </c>
      <c r="T1717" s="72">
        <v>13114.34</v>
      </c>
      <c r="U1717" s="71"/>
      <c r="V1717" s="71"/>
      <c r="W1717" s="71"/>
      <c r="X1717" s="72">
        <v>0</v>
      </c>
      <c r="Y1717" s="72">
        <v>0</v>
      </c>
      <c r="Z1717" s="72">
        <v>13114.34</v>
      </c>
      <c r="AA1717" s="69"/>
      <c r="AB1717" s="69"/>
      <c r="AC1717" s="69"/>
    </row>
    <row r="1718" spans="1:29" ht="30" x14ac:dyDescent="0.25">
      <c r="A1718" s="68" t="s">
        <v>4856</v>
      </c>
      <c r="B1718" s="69" t="s">
        <v>4857</v>
      </c>
      <c r="C1718" s="69" t="s">
        <v>4858</v>
      </c>
      <c r="D1718" s="69" t="s">
        <v>4859</v>
      </c>
      <c r="E1718" s="69" t="s">
        <v>4861</v>
      </c>
      <c r="F1718" s="69" t="s">
        <v>1136</v>
      </c>
      <c r="G1718" s="69" t="s">
        <v>3815</v>
      </c>
      <c r="H1718" s="69" t="s">
        <v>975</v>
      </c>
      <c r="I1718" s="69" t="s">
        <v>962</v>
      </c>
      <c r="J1718" s="70">
        <v>2877.12</v>
      </c>
      <c r="K1718" s="69" t="s">
        <v>4591</v>
      </c>
      <c r="L1718" s="69" t="s">
        <v>4860</v>
      </c>
      <c r="M1718" s="70">
        <v>2877.12</v>
      </c>
      <c r="N1718" s="69"/>
      <c r="O1718" s="69"/>
      <c r="P1718" s="69" t="s">
        <v>975</v>
      </c>
      <c r="Q1718" s="69" t="s">
        <v>961</v>
      </c>
      <c r="R1718" s="69"/>
      <c r="S1718" s="70">
        <v>2877.12</v>
      </c>
      <c r="T1718" s="70"/>
      <c r="U1718" s="69" t="s">
        <v>1323</v>
      </c>
      <c r="V1718" s="73">
        <v>54</v>
      </c>
      <c r="W1718" s="69" t="s">
        <v>1323</v>
      </c>
      <c r="X1718" s="69"/>
      <c r="Y1718" s="70"/>
      <c r="Z1718" s="69">
        <v>0</v>
      </c>
      <c r="AA1718" s="69" t="s">
        <v>989</v>
      </c>
      <c r="AB1718" s="69" t="s">
        <v>1144</v>
      </c>
      <c r="AC1718" s="69"/>
    </row>
    <row r="1719" spans="1:29" x14ac:dyDescent="0.25">
      <c r="A1719" s="71" t="s">
        <v>193</v>
      </c>
      <c r="B1719" s="71"/>
      <c r="C1719" s="71"/>
      <c r="D1719" s="71"/>
      <c r="E1719" s="71"/>
      <c r="F1719" s="71"/>
      <c r="G1719" s="71"/>
      <c r="H1719" s="71"/>
      <c r="I1719" s="71"/>
      <c r="J1719" s="72">
        <v>2877.12</v>
      </c>
      <c r="K1719" s="71"/>
      <c r="L1719" s="71"/>
      <c r="M1719" s="72">
        <v>2877.12</v>
      </c>
      <c r="N1719" s="72">
        <v>0</v>
      </c>
      <c r="O1719" s="71"/>
      <c r="P1719" s="71"/>
      <c r="Q1719" s="71"/>
      <c r="R1719" s="71"/>
      <c r="S1719" s="72">
        <v>2877.12</v>
      </c>
      <c r="T1719" s="72">
        <v>2877.12</v>
      </c>
      <c r="U1719" s="71"/>
      <c r="V1719" s="71"/>
      <c r="W1719" s="71"/>
      <c r="X1719" s="72">
        <v>0</v>
      </c>
      <c r="Y1719" s="72">
        <v>0</v>
      </c>
      <c r="Z1719" s="72">
        <v>2877.12</v>
      </c>
      <c r="AA1719" s="69"/>
      <c r="AB1719" s="69"/>
      <c r="AC1719" s="69"/>
    </row>
    <row r="1720" spans="1:29" ht="20" x14ac:dyDescent="0.25">
      <c r="A1720" s="68" t="s">
        <v>4862</v>
      </c>
      <c r="B1720" s="69" t="s">
        <v>4863</v>
      </c>
      <c r="C1720" s="69" t="s">
        <v>4864</v>
      </c>
      <c r="D1720" s="69" t="s">
        <v>4623</v>
      </c>
      <c r="E1720" s="69" t="s">
        <v>4866</v>
      </c>
      <c r="F1720" s="69" t="s">
        <v>1148</v>
      </c>
      <c r="G1720" s="69" t="s">
        <v>3815</v>
      </c>
      <c r="H1720" s="69" t="s">
        <v>3802</v>
      </c>
      <c r="I1720" s="69" t="s">
        <v>962</v>
      </c>
      <c r="J1720" s="70">
        <v>11345.08</v>
      </c>
      <c r="K1720" s="69" t="s">
        <v>4591</v>
      </c>
      <c r="L1720" s="69" t="s">
        <v>4865</v>
      </c>
      <c r="M1720" s="70">
        <v>11345.08</v>
      </c>
      <c r="N1720" s="69"/>
      <c r="O1720" s="69"/>
      <c r="P1720" s="69" t="s">
        <v>3802</v>
      </c>
      <c r="Q1720" s="69" t="s">
        <v>1332</v>
      </c>
      <c r="R1720" s="69"/>
      <c r="S1720" s="70">
        <v>11345.08</v>
      </c>
      <c r="T1720" s="70"/>
      <c r="U1720" s="69" t="s">
        <v>1332</v>
      </c>
      <c r="V1720" s="73">
        <v>74</v>
      </c>
      <c r="W1720" s="69" t="s">
        <v>1332</v>
      </c>
      <c r="X1720" s="69"/>
      <c r="Y1720" s="70"/>
      <c r="Z1720" s="69">
        <v>0</v>
      </c>
      <c r="AA1720" s="69" t="s">
        <v>989</v>
      </c>
      <c r="AB1720" s="69" t="s">
        <v>1144</v>
      </c>
      <c r="AC1720" s="69"/>
    </row>
    <row r="1721" spans="1:29" x14ac:dyDescent="0.25">
      <c r="A1721" s="71" t="s">
        <v>193</v>
      </c>
      <c r="B1721" s="71"/>
      <c r="C1721" s="71"/>
      <c r="D1721" s="71"/>
      <c r="E1721" s="71"/>
      <c r="F1721" s="71"/>
      <c r="G1721" s="71"/>
      <c r="H1721" s="71"/>
      <c r="I1721" s="71"/>
      <c r="J1721" s="72">
        <v>11345.08</v>
      </c>
      <c r="K1721" s="71"/>
      <c r="L1721" s="71"/>
      <c r="M1721" s="72">
        <v>11345.08</v>
      </c>
      <c r="N1721" s="72">
        <v>0</v>
      </c>
      <c r="O1721" s="71"/>
      <c r="P1721" s="71"/>
      <c r="Q1721" s="71"/>
      <c r="R1721" s="71"/>
      <c r="S1721" s="72">
        <v>11345.08</v>
      </c>
      <c r="T1721" s="72">
        <v>11345.08</v>
      </c>
      <c r="U1721" s="71"/>
      <c r="V1721" s="71"/>
      <c r="W1721" s="71"/>
      <c r="X1721" s="72">
        <v>0</v>
      </c>
      <c r="Y1721" s="72">
        <v>0</v>
      </c>
      <c r="Z1721" s="72">
        <v>11345.08</v>
      </c>
      <c r="AA1721" s="69"/>
      <c r="AB1721" s="69"/>
      <c r="AC1721" s="69"/>
    </row>
    <row r="1722" spans="1:29" ht="30" x14ac:dyDescent="0.25">
      <c r="A1722" s="68" t="s">
        <v>4867</v>
      </c>
      <c r="B1722" s="69" t="s">
        <v>4868</v>
      </c>
      <c r="C1722" s="69" t="s">
        <v>4869</v>
      </c>
      <c r="D1722" s="69" t="s">
        <v>3313</v>
      </c>
      <c r="E1722" s="69" t="s">
        <v>4871</v>
      </c>
      <c r="F1722" s="69" t="s">
        <v>1136</v>
      </c>
      <c r="G1722" s="69" t="s">
        <v>3815</v>
      </c>
      <c r="H1722" s="69" t="s">
        <v>1950</v>
      </c>
      <c r="I1722" s="69" t="s">
        <v>962</v>
      </c>
      <c r="J1722" s="70">
        <v>4919.6499999999996</v>
      </c>
      <c r="K1722" s="69" t="s">
        <v>4591</v>
      </c>
      <c r="L1722" s="69" t="s">
        <v>4870</v>
      </c>
      <c r="M1722" s="70">
        <v>4919.6499999999996</v>
      </c>
      <c r="N1722" s="69"/>
      <c r="O1722" s="69"/>
      <c r="P1722" s="69" t="s">
        <v>1300</v>
      </c>
      <c r="Q1722" s="69" t="s">
        <v>1869</v>
      </c>
      <c r="R1722" s="69"/>
      <c r="S1722" s="70">
        <v>4919.6499999999996</v>
      </c>
      <c r="T1722" s="70"/>
      <c r="U1722" s="69" t="s">
        <v>1497</v>
      </c>
      <c r="V1722" s="73">
        <v>61</v>
      </c>
      <c r="W1722" s="69" t="s">
        <v>1497</v>
      </c>
      <c r="X1722" s="69"/>
      <c r="Y1722" s="70"/>
      <c r="Z1722" s="69">
        <v>0</v>
      </c>
      <c r="AA1722" s="69" t="s">
        <v>989</v>
      </c>
      <c r="AB1722" s="69" t="s">
        <v>1144</v>
      </c>
      <c r="AC1722" s="69"/>
    </row>
    <row r="1723" spans="1:29" x14ac:dyDescent="0.25">
      <c r="A1723" s="71" t="s">
        <v>193</v>
      </c>
      <c r="B1723" s="71"/>
      <c r="C1723" s="71"/>
      <c r="D1723" s="71"/>
      <c r="E1723" s="71"/>
      <c r="F1723" s="71"/>
      <c r="G1723" s="71"/>
      <c r="H1723" s="71"/>
      <c r="I1723" s="71"/>
      <c r="J1723" s="72">
        <v>4919.6499999999996</v>
      </c>
      <c r="K1723" s="71"/>
      <c r="L1723" s="71"/>
      <c r="M1723" s="72">
        <v>4919.6499999999996</v>
      </c>
      <c r="N1723" s="72">
        <v>0</v>
      </c>
      <c r="O1723" s="71"/>
      <c r="P1723" s="71"/>
      <c r="Q1723" s="71"/>
      <c r="R1723" s="71"/>
      <c r="S1723" s="72">
        <v>4919.6499999999996</v>
      </c>
      <c r="T1723" s="72">
        <v>4919.6499999999996</v>
      </c>
      <c r="U1723" s="71"/>
      <c r="V1723" s="71"/>
      <c r="W1723" s="71"/>
      <c r="X1723" s="72">
        <v>0</v>
      </c>
      <c r="Y1723" s="72">
        <v>0</v>
      </c>
      <c r="Z1723" s="72">
        <v>4919.6499999999996</v>
      </c>
      <c r="AA1723" s="69"/>
      <c r="AB1723" s="69"/>
      <c r="AC1723" s="69"/>
    </row>
    <row r="1724" spans="1:29" ht="30" x14ac:dyDescent="0.25">
      <c r="A1724" s="68" t="s">
        <v>4872</v>
      </c>
      <c r="B1724" s="69" t="s">
        <v>4726</v>
      </c>
      <c r="C1724" s="69" t="s">
        <v>4873</v>
      </c>
      <c r="D1724" s="69" t="s">
        <v>4507</v>
      </c>
      <c r="E1724" s="69" t="s">
        <v>4875</v>
      </c>
      <c r="F1724" s="69" t="s">
        <v>1136</v>
      </c>
      <c r="G1724" s="69" t="s">
        <v>3815</v>
      </c>
      <c r="H1724" s="69" t="s">
        <v>1950</v>
      </c>
      <c r="I1724" s="69" t="s">
        <v>962</v>
      </c>
      <c r="J1724" s="70">
        <v>1282.4000000000001</v>
      </c>
      <c r="K1724" s="69" t="s">
        <v>4591</v>
      </c>
      <c r="L1724" s="69" t="s">
        <v>4874</v>
      </c>
      <c r="M1724" s="70">
        <v>1282.4000000000001</v>
      </c>
      <c r="N1724" s="69"/>
      <c r="O1724" s="69"/>
      <c r="P1724" s="69" t="s">
        <v>1986</v>
      </c>
      <c r="Q1724" s="69" t="s">
        <v>1257</v>
      </c>
      <c r="R1724" s="69"/>
      <c r="S1724" s="70">
        <v>1282.4000000000001</v>
      </c>
      <c r="T1724" s="70"/>
      <c r="U1724" s="69" t="s">
        <v>2718</v>
      </c>
      <c r="V1724" s="73">
        <v>23</v>
      </c>
      <c r="W1724" s="69" t="s">
        <v>2718</v>
      </c>
      <c r="X1724" s="69"/>
      <c r="Y1724" s="70"/>
      <c r="Z1724" s="69">
        <v>0</v>
      </c>
      <c r="AA1724" s="69" t="s">
        <v>989</v>
      </c>
      <c r="AB1724" s="69" t="s">
        <v>1144</v>
      </c>
      <c r="AC1724" s="69"/>
    </row>
    <row r="1725" spans="1:29" x14ac:dyDescent="0.25">
      <c r="A1725" s="71" t="s">
        <v>193</v>
      </c>
      <c r="B1725" s="71"/>
      <c r="C1725" s="71"/>
      <c r="D1725" s="71"/>
      <c r="E1725" s="71"/>
      <c r="F1725" s="71"/>
      <c r="G1725" s="71"/>
      <c r="H1725" s="71"/>
      <c r="I1725" s="71"/>
      <c r="J1725" s="72">
        <v>1282.4000000000001</v>
      </c>
      <c r="K1725" s="71"/>
      <c r="L1725" s="71"/>
      <c r="M1725" s="72">
        <v>1282.4000000000001</v>
      </c>
      <c r="N1725" s="72">
        <v>0</v>
      </c>
      <c r="O1725" s="71"/>
      <c r="P1725" s="71"/>
      <c r="Q1725" s="71"/>
      <c r="R1725" s="71"/>
      <c r="S1725" s="72">
        <v>1282.4000000000001</v>
      </c>
      <c r="T1725" s="72">
        <v>1282.4000000000001</v>
      </c>
      <c r="U1725" s="71"/>
      <c r="V1725" s="71"/>
      <c r="W1725" s="71"/>
      <c r="X1725" s="72">
        <v>0</v>
      </c>
      <c r="Y1725" s="72">
        <v>0</v>
      </c>
      <c r="Z1725" s="72">
        <v>1282.4000000000001</v>
      </c>
      <c r="AA1725" s="69"/>
      <c r="AB1725" s="69"/>
      <c r="AC1725" s="69"/>
    </row>
    <row r="1726" spans="1:29" ht="30" x14ac:dyDescent="0.25">
      <c r="A1726" s="68" t="s">
        <v>4876</v>
      </c>
      <c r="B1726" s="69" t="s">
        <v>4653</v>
      </c>
      <c r="C1726" s="69" t="s">
        <v>4877</v>
      </c>
      <c r="D1726" s="69" t="s">
        <v>3313</v>
      </c>
      <c r="E1726" s="69" t="s">
        <v>4879</v>
      </c>
      <c r="F1726" s="69" t="s">
        <v>1148</v>
      </c>
      <c r="G1726" s="69" t="s">
        <v>3815</v>
      </c>
      <c r="H1726" s="69" t="s">
        <v>1950</v>
      </c>
      <c r="I1726" s="69" t="s">
        <v>962</v>
      </c>
      <c r="J1726" s="70">
        <v>803.59</v>
      </c>
      <c r="K1726" s="69" t="s">
        <v>4591</v>
      </c>
      <c r="L1726" s="69" t="s">
        <v>4878</v>
      </c>
      <c r="M1726" s="70">
        <v>803.59</v>
      </c>
      <c r="N1726" s="69"/>
      <c r="O1726" s="69"/>
      <c r="P1726" s="69" t="s">
        <v>1300</v>
      </c>
      <c r="Q1726" s="69" t="s">
        <v>1869</v>
      </c>
      <c r="R1726" s="69"/>
      <c r="S1726" s="70">
        <v>803.59</v>
      </c>
      <c r="T1726" s="70"/>
      <c r="U1726" s="69" t="s">
        <v>1497</v>
      </c>
      <c r="V1726" s="73">
        <v>61</v>
      </c>
      <c r="W1726" s="69" t="s">
        <v>1497</v>
      </c>
      <c r="X1726" s="69"/>
      <c r="Y1726" s="70"/>
      <c r="Z1726" s="69">
        <v>0</v>
      </c>
      <c r="AA1726" s="69" t="s">
        <v>989</v>
      </c>
      <c r="AB1726" s="69" t="s">
        <v>1144</v>
      </c>
      <c r="AC1726" s="69"/>
    </row>
    <row r="1727" spans="1:29" x14ac:dyDescent="0.25">
      <c r="A1727" s="71" t="s">
        <v>193</v>
      </c>
      <c r="B1727" s="71"/>
      <c r="C1727" s="71"/>
      <c r="D1727" s="71"/>
      <c r="E1727" s="71"/>
      <c r="F1727" s="71"/>
      <c r="G1727" s="71"/>
      <c r="H1727" s="71"/>
      <c r="I1727" s="71"/>
      <c r="J1727" s="72">
        <v>803.59</v>
      </c>
      <c r="K1727" s="71"/>
      <c r="L1727" s="71"/>
      <c r="M1727" s="72">
        <v>803.59</v>
      </c>
      <c r="N1727" s="72">
        <v>0</v>
      </c>
      <c r="O1727" s="71"/>
      <c r="P1727" s="71"/>
      <c r="Q1727" s="71"/>
      <c r="R1727" s="71"/>
      <c r="S1727" s="72">
        <v>803.59</v>
      </c>
      <c r="T1727" s="72">
        <v>803.59</v>
      </c>
      <c r="U1727" s="71"/>
      <c r="V1727" s="71"/>
      <c r="W1727" s="71"/>
      <c r="X1727" s="72">
        <v>0</v>
      </c>
      <c r="Y1727" s="72">
        <v>0</v>
      </c>
      <c r="Z1727" s="72">
        <v>803.59</v>
      </c>
      <c r="AA1727" s="69"/>
      <c r="AB1727" s="69"/>
      <c r="AC1727" s="69"/>
    </row>
    <row r="1728" spans="1:29" ht="30" x14ac:dyDescent="0.25">
      <c r="A1728" s="68" t="s">
        <v>4880</v>
      </c>
      <c r="B1728" s="69" t="s">
        <v>1846</v>
      </c>
      <c r="C1728" s="69" t="s">
        <v>4881</v>
      </c>
      <c r="D1728" s="69" t="s">
        <v>3313</v>
      </c>
      <c r="E1728" s="69" t="s">
        <v>4883</v>
      </c>
      <c r="F1728" s="69" t="s">
        <v>4597</v>
      </c>
      <c r="G1728" s="69" t="s">
        <v>3815</v>
      </c>
      <c r="H1728" s="69" t="s">
        <v>1950</v>
      </c>
      <c r="I1728" s="69" t="s">
        <v>962</v>
      </c>
      <c r="J1728" s="70">
        <v>984.47</v>
      </c>
      <c r="K1728" s="69" t="s">
        <v>4591</v>
      </c>
      <c r="L1728" s="69" t="s">
        <v>4882</v>
      </c>
      <c r="M1728" s="70">
        <v>984.47</v>
      </c>
      <c r="N1728" s="69"/>
      <c r="O1728" s="69"/>
      <c r="P1728" s="69" t="s">
        <v>1300</v>
      </c>
      <c r="Q1728" s="69" t="s">
        <v>1869</v>
      </c>
      <c r="R1728" s="69"/>
      <c r="S1728" s="70">
        <v>984.47</v>
      </c>
      <c r="T1728" s="70"/>
      <c r="U1728" s="69" t="s">
        <v>1497</v>
      </c>
      <c r="V1728" s="73">
        <v>61</v>
      </c>
      <c r="W1728" s="69" t="s">
        <v>1497</v>
      </c>
      <c r="X1728" s="69"/>
      <c r="Y1728" s="70"/>
      <c r="Z1728" s="69">
        <v>0</v>
      </c>
      <c r="AA1728" s="69" t="s">
        <v>989</v>
      </c>
      <c r="AB1728" s="69" t="s">
        <v>1144</v>
      </c>
      <c r="AC1728" s="69"/>
    </row>
    <row r="1729" spans="1:29" x14ac:dyDescent="0.25">
      <c r="A1729" s="71" t="s">
        <v>193</v>
      </c>
      <c r="B1729" s="71"/>
      <c r="C1729" s="71"/>
      <c r="D1729" s="71"/>
      <c r="E1729" s="71"/>
      <c r="F1729" s="71"/>
      <c r="G1729" s="71"/>
      <c r="H1729" s="71"/>
      <c r="I1729" s="71"/>
      <c r="J1729" s="72">
        <v>984.47</v>
      </c>
      <c r="K1729" s="71"/>
      <c r="L1729" s="71"/>
      <c r="M1729" s="72">
        <v>984.47</v>
      </c>
      <c r="N1729" s="72">
        <v>0</v>
      </c>
      <c r="O1729" s="71"/>
      <c r="P1729" s="71"/>
      <c r="Q1729" s="71"/>
      <c r="R1729" s="71"/>
      <c r="S1729" s="72">
        <v>984.47</v>
      </c>
      <c r="T1729" s="72">
        <v>984.47</v>
      </c>
      <c r="U1729" s="71"/>
      <c r="V1729" s="71"/>
      <c r="W1729" s="71"/>
      <c r="X1729" s="72">
        <v>0</v>
      </c>
      <c r="Y1729" s="72">
        <v>0</v>
      </c>
      <c r="Z1729" s="72">
        <v>984.47</v>
      </c>
      <c r="AA1729" s="69"/>
      <c r="AB1729" s="69"/>
      <c r="AC1729" s="69"/>
    </row>
    <row r="1730" spans="1:29" ht="30" x14ac:dyDescent="0.25">
      <c r="A1730" s="68" t="s">
        <v>4884</v>
      </c>
      <c r="B1730" s="69" t="s">
        <v>4885</v>
      </c>
      <c r="C1730" s="69" t="s">
        <v>4886</v>
      </c>
      <c r="D1730" s="69" t="s">
        <v>4056</v>
      </c>
      <c r="E1730" s="69" t="s">
        <v>4888</v>
      </c>
      <c r="F1730" s="69" t="s">
        <v>1148</v>
      </c>
      <c r="G1730" s="69" t="s">
        <v>3815</v>
      </c>
      <c r="H1730" s="69" t="s">
        <v>1935</v>
      </c>
      <c r="I1730" s="69" t="s">
        <v>962</v>
      </c>
      <c r="J1730" s="70">
        <v>5728.28</v>
      </c>
      <c r="K1730" s="69" t="s">
        <v>4591</v>
      </c>
      <c r="L1730" s="69" t="s">
        <v>4887</v>
      </c>
      <c r="M1730" s="70">
        <v>5728.28</v>
      </c>
      <c r="N1730" s="69"/>
      <c r="O1730" s="69"/>
      <c r="P1730" s="69" t="s">
        <v>1241</v>
      </c>
      <c r="Q1730" s="69" t="s">
        <v>1869</v>
      </c>
      <c r="R1730" s="69"/>
      <c r="S1730" s="70">
        <v>5728.28</v>
      </c>
      <c r="T1730" s="70"/>
      <c r="U1730" s="69" t="s">
        <v>1497</v>
      </c>
      <c r="V1730" s="73">
        <v>82</v>
      </c>
      <c r="W1730" s="69" t="s">
        <v>1497</v>
      </c>
      <c r="X1730" s="69"/>
      <c r="Y1730" s="70"/>
      <c r="Z1730" s="69">
        <v>0</v>
      </c>
      <c r="AA1730" s="69" t="s">
        <v>989</v>
      </c>
      <c r="AB1730" s="69" t="s">
        <v>1144</v>
      </c>
      <c r="AC1730" s="69"/>
    </row>
    <row r="1731" spans="1:29" x14ac:dyDescent="0.25">
      <c r="A1731" s="71" t="s">
        <v>193</v>
      </c>
      <c r="B1731" s="71"/>
      <c r="C1731" s="71"/>
      <c r="D1731" s="71"/>
      <c r="E1731" s="71"/>
      <c r="F1731" s="71"/>
      <c r="G1731" s="71"/>
      <c r="H1731" s="71"/>
      <c r="I1731" s="71"/>
      <c r="J1731" s="72">
        <v>5728.28</v>
      </c>
      <c r="K1731" s="71"/>
      <c r="L1731" s="71"/>
      <c r="M1731" s="72">
        <v>5728.28</v>
      </c>
      <c r="N1731" s="72">
        <v>0</v>
      </c>
      <c r="O1731" s="71"/>
      <c r="P1731" s="71"/>
      <c r="Q1731" s="71"/>
      <c r="R1731" s="71"/>
      <c r="S1731" s="72">
        <v>5728.28</v>
      </c>
      <c r="T1731" s="72">
        <v>5728.28</v>
      </c>
      <c r="U1731" s="71"/>
      <c r="V1731" s="71"/>
      <c r="W1731" s="71"/>
      <c r="X1731" s="72">
        <v>0</v>
      </c>
      <c r="Y1731" s="72">
        <v>0</v>
      </c>
      <c r="Z1731" s="72">
        <v>5728.28</v>
      </c>
      <c r="AA1731" s="69"/>
      <c r="AB1731" s="69"/>
      <c r="AC1731" s="69"/>
    </row>
    <row r="1732" spans="1:29" ht="30" x14ac:dyDescent="0.25">
      <c r="A1732" s="68" t="s">
        <v>4889</v>
      </c>
      <c r="B1732" s="69" t="s">
        <v>4890</v>
      </c>
      <c r="C1732" s="69" t="s">
        <v>4891</v>
      </c>
      <c r="D1732" s="69" t="s">
        <v>3313</v>
      </c>
      <c r="E1732" s="69" t="s">
        <v>4893</v>
      </c>
      <c r="F1732" s="69" t="s">
        <v>2705</v>
      </c>
      <c r="G1732" s="69" t="s">
        <v>3815</v>
      </c>
      <c r="H1732" s="69" t="s">
        <v>1950</v>
      </c>
      <c r="I1732" s="69" t="s">
        <v>962</v>
      </c>
      <c r="J1732" s="70">
        <v>2494.14</v>
      </c>
      <c r="K1732" s="69" t="s">
        <v>4591</v>
      </c>
      <c r="L1732" s="69" t="s">
        <v>4892</v>
      </c>
      <c r="M1732" s="70">
        <v>2494.14</v>
      </c>
      <c r="N1732" s="69"/>
      <c r="O1732" s="69"/>
      <c r="P1732" s="69" t="s">
        <v>1300</v>
      </c>
      <c r="Q1732" s="69" t="s">
        <v>1869</v>
      </c>
      <c r="R1732" s="69"/>
      <c r="S1732" s="70">
        <v>2494.14</v>
      </c>
      <c r="T1732" s="70"/>
      <c r="U1732" s="69" t="s">
        <v>1497</v>
      </c>
      <c r="V1732" s="73">
        <v>61</v>
      </c>
      <c r="W1732" s="69" t="s">
        <v>1497</v>
      </c>
      <c r="X1732" s="69"/>
      <c r="Y1732" s="70"/>
      <c r="Z1732" s="69">
        <v>0</v>
      </c>
      <c r="AA1732" s="69" t="s">
        <v>989</v>
      </c>
      <c r="AB1732" s="69" t="s">
        <v>1144</v>
      </c>
      <c r="AC1732" s="69"/>
    </row>
    <row r="1733" spans="1:29" x14ac:dyDescent="0.25">
      <c r="A1733" s="71" t="s">
        <v>193</v>
      </c>
      <c r="B1733" s="71"/>
      <c r="C1733" s="71"/>
      <c r="D1733" s="71"/>
      <c r="E1733" s="71"/>
      <c r="F1733" s="71"/>
      <c r="G1733" s="71"/>
      <c r="H1733" s="71"/>
      <c r="I1733" s="71"/>
      <c r="J1733" s="72">
        <v>2494.14</v>
      </c>
      <c r="K1733" s="71"/>
      <c r="L1733" s="71"/>
      <c r="M1733" s="72">
        <v>2494.14</v>
      </c>
      <c r="N1733" s="72">
        <v>0</v>
      </c>
      <c r="O1733" s="71"/>
      <c r="P1733" s="71"/>
      <c r="Q1733" s="71"/>
      <c r="R1733" s="71"/>
      <c r="S1733" s="72">
        <v>2494.14</v>
      </c>
      <c r="T1733" s="72">
        <v>2494.14</v>
      </c>
      <c r="U1733" s="71"/>
      <c r="V1733" s="71"/>
      <c r="W1733" s="71"/>
      <c r="X1733" s="72">
        <v>0</v>
      </c>
      <c r="Y1733" s="72">
        <v>0</v>
      </c>
      <c r="Z1733" s="72">
        <v>2494.14</v>
      </c>
      <c r="AA1733" s="69"/>
      <c r="AB1733" s="69"/>
      <c r="AC1733" s="69"/>
    </row>
    <row r="1734" spans="1:29" ht="30" x14ac:dyDescent="0.25">
      <c r="A1734" s="68" t="s">
        <v>4894</v>
      </c>
      <c r="B1734" s="69" t="s">
        <v>4680</v>
      </c>
      <c r="C1734" s="69" t="s">
        <v>4895</v>
      </c>
      <c r="D1734" s="69" t="s">
        <v>4746</v>
      </c>
      <c r="E1734" s="69" t="s">
        <v>4897</v>
      </c>
      <c r="F1734" s="69" t="s">
        <v>1136</v>
      </c>
      <c r="G1734" s="69" t="s">
        <v>3815</v>
      </c>
      <c r="H1734" s="69" t="s">
        <v>3798</v>
      </c>
      <c r="I1734" s="69" t="s">
        <v>962</v>
      </c>
      <c r="J1734" s="70">
        <v>1069.5</v>
      </c>
      <c r="K1734" s="69" t="s">
        <v>4591</v>
      </c>
      <c r="L1734" s="69" t="s">
        <v>4896</v>
      </c>
      <c r="M1734" s="70">
        <v>1069.5</v>
      </c>
      <c r="N1734" s="69"/>
      <c r="O1734" s="69"/>
      <c r="P1734" s="69" t="s">
        <v>1300</v>
      </c>
      <c r="Q1734" s="69" t="s">
        <v>982</v>
      </c>
      <c r="R1734" s="69"/>
      <c r="S1734" s="70">
        <v>1069.5</v>
      </c>
      <c r="T1734" s="70"/>
      <c r="U1734" s="69" t="s">
        <v>1378</v>
      </c>
      <c r="V1734" s="73">
        <v>80</v>
      </c>
      <c r="W1734" s="69" t="s">
        <v>1378</v>
      </c>
      <c r="X1734" s="69"/>
      <c r="Y1734" s="70"/>
      <c r="Z1734" s="69">
        <v>0</v>
      </c>
      <c r="AA1734" s="69" t="s">
        <v>989</v>
      </c>
      <c r="AB1734" s="69" t="s">
        <v>1144</v>
      </c>
      <c r="AC1734" s="69"/>
    </row>
    <row r="1735" spans="1:29" x14ac:dyDescent="0.25">
      <c r="A1735" s="71" t="s">
        <v>193</v>
      </c>
      <c r="B1735" s="71"/>
      <c r="C1735" s="71"/>
      <c r="D1735" s="71"/>
      <c r="E1735" s="71"/>
      <c r="F1735" s="71"/>
      <c r="G1735" s="71"/>
      <c r="H1735" s="71"/>
      <c r="I1735" s="71"/>
      <c r="J1735" s="72">
        <v>1069.5</v>
      </c>
      <c r="K1735" s="71"/>
      <c r="L1735" s="71"/>
      <c r="M1735" s="72">
        <v>1069.5</v>
      </c>
      <c r="N1735" s="72">
        <v>0</v>
      </c>
      <c r="O1735" s="71"/>
      <c r="P1735" s="71"/>
      <c r="Q1735" s="71"/>
      <c r="R1735" s="71"/>
      <c r="S1735" s="72">
        <v>1069.5</v>
      </c>
      <c r="T1735" s="72">
        <v>1069.5</v>
      </c>
      <c r="U1735" s="71"/>
      <c r="V1735" s="71"/>
      <c r="W1735" s="71"/>
      <c r="X1735" s="72">
        <v>0</v>
      </c>
      <c r="Y1735" s="72">
        <v>0</v>
      </c>
      <c r="Z1735" s="72">
        <v>1069.5</v>
      </c>
      <c r="AA1735" s="69"/>
      <c r="AB1735" s="69"/>
      <c r="AC1735" s="69"/>
    </row>
    <row r="1736" spans="1:29" ht="20" x14ac:dyDescent="0.25">
      <c r="A1736" s="68" t="s">
        <v>4898</v>
      </c>
      <c r="B1736" s="69" t="s">
        <v>4899</v>
      </c>
      <c r="C1736" s="69" t="s">
        <v>4900</v>
      </c>
      <c r="D1736" s="69" t="s">
        <v>4623</v>
      </c>
      <c r="E1736" s="69" t="s">
        <v>4902</v>
      </c>
      <c r="F1736" s="69" t="s">
        <v>1148</v>
      </c>
      <c r="G1736" s="69" t="s">
        <v>1836</v>
      </c>
      <c r="H1736" s="69" t="s">
        <v>1950</v>
      </c>
      <c r="I1736" s="69" t="s">
        <v>962</v>
      </c>
      <c r="J1736" s="70">
        <v>1400.54</v>
      </c>
      <c r="K1736" s="69" t="s">
        <v>4591</v>
      </c>
      <c r="L1736" s="69" t="s">
        <v>4901</v>
      </c>
      <c r="M1736" s="70">
        <v>1400.54</v>
      </c>
      <c r="N1736" s="69"/>
      <c r="O1736" s="69"/>
      <c r="P1736" s="69" t="s">
        <v>3841</v>
      </c>
      <c r="Q1736" s="69" t="s">
        <v>1869</v>
      </c>
      <c r="R1736" s="69"/>
      <c r="S1736" s="70">
        <v>1400.54</v>
      </c>
      <c r="T1736" s="70"/>
      <c r="U1736" s="69" t="s">
        <v>1497</v>
      </c>
      <c r="V1736" s="73">
        <v>79</v>
      </c>
      <c r="W1736" s="69" t="s">
        <v>1497</v>
      </c>
      <c r="X1736" s="69"/>
      <c r="Y1736" s="70"/>
      <c r="Z1736" s="69">
        <v>0</v>
      </c>
      <c r="AA1736" s="69" t="s">
        <v>989</v>
      </c>
      <c r="AB1736" s="69" t="s">
        <v>1144</v>
      </c>
      <c r="AC1736" s="69"/>
    </row>
    <row r="1737" spans="1:29" x14ac:dyDescent="0.25">
      <c r="A1737" s="71" t="s">
        <v>193</v>
      </c>
      <c r="B1737" s="71"/>
      <c r="C1737" s="71"/>
      <c r="D1737" s="71"/>
      <c r="E1737" s="71"/>
      <c r="F1737" s="71"/>
      <c r="G1737" s="71"/>
      <c r="H1737" s="71"/>
      <c r="I1737" s="71"/>
      <c r="J1737" s="72">
        <v>1400.54</v>
      </c>
      <c r="K1737" s="71"/>
      <c r="L1737" s="71"/>
      <c r="M1737" s="72">
        <v>1400.54</v>
      </c>
      <c r="N1737" s="72">
        <v>0</v>
      </c>
      <c r="O1737" s="71"/>
      <c r="P1737" s="71"/>
      <c r="Q1737" s="71"/>
      <c r="R1737" s="71"/>
      <c r="S1737" s="72">
        <v>1400.54</v>
      </c>
      <c r="T1737" s="72">
        <v>1400.54</v>
      </c>
      <c r="U1737" s="71"/>
      <c r="V1737" s="71"/>
      <c r="W1737" s="71"/>
      <c r="X1737" s="72">
        <v>0</v>
      </c>
      <c r="Y1737" s="72">
        <v>0</v>
      </c>
      <c r="Z1737" s="72">
        <v>1400.54</v>
      </c>
      <c r="AA1737" s="69"/>
      <c r="AB1737" s="69"/>
      <c r="AC1737" s="69"/>
    </row>
    <row r="1738" spans="1:29" ht="20" x14ac:dyDescent="0.25">
      <c r="A1738" s="68" t="s">
        <v>4903</v>
      </c>
      <c r="B1738" s="69" t="s">
        <v>4904</v>
      </c>
      <c r="C1738" s="69" t="s">
        <v>4905</v>
      </c>
      <c r="D1738" s="69" t="s">
        <v>4611</v>
      </c>
      <c r="E1738" s="69" t="s">
        <v>4907</v>
      </c>
      <c r="F1738" s="69" t="s">
        <v>1148</v>
      </c>
      <c r="G1738" s="69" t="s">
        <v>1836</v>
      </c>
      <c r="H1738" s="69" t="s">
        <v>1249</v>
      </c>
      <c r="I1738" s="69" t="s">
        <v>962</v>
      </c>
      <c r="J1738" s="70">
        <v>27350.63</v>
      </c>
      <c r="K1738" s="69" t="s">
        <v>4591</v>
      </c>
      <c r="L1738" s="69" t="s">
        <v>4906</v>
      </c>
      <c r="M1738" s="70">
        <v>20748</v>
      </c>
      <c r="N1738" s="69"/>
      <c r="O1738" s="69"/>
      <c r="P1738" s="69" t="s">
        <v>4791</v>
      </c>
      <c r="Q1738" s="69" t="s">
        <v>1263</v>
      </c>
      <c r="R1738" s="69"/>
      <c r="S1738" s="70">
        <v>20748</v>
      </c>
      <c r="T1738" s="70"/>
      <c r="U1738" s="69" t="s">
        <v>1174</v>
      </c>
      <c r="V1738" s="73">
        <v>91</v>
      </c>
      <c r="W1738" s="69" t="s">
        <v>1174</v>
      </c>
      <c r="X1738" s="69"/>
      <c r="Y1738" s="70"/>
      <c r="Z1738" s="69">
        <v>0</v>
      </c>
      <c r="AA1738" s="69" t="s">
        <v>989</v>
      </c>
      <c r="AB1738" s="69" t="s">
        <v>1144</v>
      </c>
      <c r="AC1738" s="69"/>
    </row>
    <row r="1739" spans="1:29" x14ac:dyDescent="0.25">
      <c r="A1739" s="69"/>
      <c r="B1739" s="69"/>
      <c r="C1739" s="69"/>
      <c r="D1739" s="69"/>
      <c r="E1739" s="69" t="s">
        <v>4909</v>
      </c>
      <c r="F1739" s="69"/>
      <c r="G1739" s="69"/>
      <c r="H1739" s="69"/>
      <c r="I1739" s="69"/>
      <c r="J1739" s="69"/>
      <c r="K1739" s="69"/>
      <c r="L1739" s="69" t="s">
        <v>4908</v>
      </c>
      <c r="M1739" s="70">
        <v>6602.53</v>
      </c>
      <c r="N1739" s="69"/>
      <c r="O1739" s="69"/>
      <c r="P1739" s="69" t="s">
        <v>1414</v>
      </c>
      <c r="Q1739" s="69" t="s">
        <v>1452</v>
      </c>
      <c r="R1739" s="69"/>
      <c r="S1739" s="70">
        <v>6602.53</v>
      </c>
      <c r="T1739" s="70"/>
      <c r="U1739" s="69" t="s">
        <v>1165</v>
      </c>
      <c r="V1739" s="73">
        <v>90</v>
      </c>
      <c r="W1739" s="69" t="s">
        <v>1165</v>
      </c>
      <c r="X1739" s="69"/>
      <c r="Y1739" s="70"/>
      <c r="Z1739" s="69">
        <v>0</v>
      </c>
      <c r="AA1739" s="69"/>
      <c r="AB1739" s="69" t="s">
        <v>1144</v>
      </c>
      <c r="AC1739" s="69"/>
    </row>
    <row r="1740" spans="1:29" x14ac:dyDescent="0.25">
      <c r="A1740" s="71" t="s">
        <v>193</v>
      </c>
      <c r="B1740" s="71"/>
      <c r="C1740" s="71"/>
      <c r="D1740" s="71"/>
      <c r="E1740" s="71"/>
      <c r="F1740" s="71"/>
      <c r="G1740" s="71"/>
      <c r="H1740" s="71"/>
      <c r="I1740" s="71"/>
      <c r="J1740" s="72">
        <v>27350.63</v>
      </c>
      <c r="K1740" s="71"/>
      <c r="L1740" s="71"/>
      <c r="M1740" s="72">
        <v>27350.53</v>
      </c>
      <c r="N1740" s="72">
        <v>0.10000000000218279</v>
      </c>
      <c r="O1740" s="71"/>
      <c r="P1740" s="71"/>
      <c r="Q1740" s="71"/>
      <c r="R1740" s="71"/>
      <c r="S1740" s="72">
        <v>27350.53</v>
      </c>
      <c r="T1740" s="72">
        <v>27350.53</v>
      </c>
      <c r="U1740" s="71"/>
      <c r="V1740" s="71"/>
      <c r="W1740" s="71"/>
      <c r="X1740" s="72">
        <v>0</v>
      </c>
      <c r="Y1740" s="72">
        <v>0</v>
      </c>
      <c r="Z1740" s="72">
        <v>27350.53</v>
      </c>
      <c r="AA1740" s="69"/>
      <c r="AB1740" s="69"/>
      <c r="AC1740" s="69"/>
    </row>
    <row r="1741" spans="1:29" ht="30" x14ac:dyDescent="0.25">
      <c r="A1741" s="68" t="s">
        <v>4910</v>
      </c>
      <c r="B1741" s="69" t="s">
        <v>4653</v>
      </c>
      <c r="C1741" s="69" t="s">
        <v>4911</v>
      </c>
      <c r="D1741" s="69" t="s">
        <v>4628</v>
      </c>
      <c r="E1741" s="69" t="s">
        <v>4913</v>
      </c>
      <c r="F1741" s="69" t="s">
        <v>1148</v>
      </c>
      <c r="G1741" s="69" t="s">
        <v>1836</v>
      </c>
      <c r="H1741" s="69" t="s">
        <v>1963</v>
      </c>
      <c r="I1741" s="69" t="s">
        <v>962</v>
      </c>
      <c r="J1741" s="70">
        <v>688.64</v>
      </c>
      <c r="K1741" s="69" t="s">
        <v>4591</v>
      </c>
      <c r="L1741" s="69" t="s">
        <v>4912</v>
      </c>
      <c r="M1741" s="70">
        <v>688.64</v>
      </c>
      <c r="N1741" s="69"/>
      <c r="O1741" s="69"/>
      <c r="P1741" s="69" t="s">
        <v>4791</v>
      </c>
      <c r="Q1741" s="69" t="s">
        <v>1263</v>
      </c>
      <c r="R1741" s="69"/>
      <c r="S1741" s="70">
        <v>688.64</v>
      </c>
      <c r="T1741" s="70"/>
      <c r="U1741" s="69" t="s">
        <v>1010</v>
      </c>
      <c r="V1741" s="73">
        <v>94</v>
      </c>
      <c r="W1741" s="69" t="s">
        <v>1010</v>
      </c>
      <c r="X1741" s="69"/>
      <c r="Y1741" s="70"/>
      <c r="Z1741" s="69">
        <v>0</v>
      </c>
      <c r="AA1741" s="69" t="s">
        <v>989</v>
      </c>
      <c r="AB1741" s="69" t="s">
        <v>1144</v>
      </c>
      <c r="AC1741" s="69"/>
    </row>
    <row r="1742" spans="1:29" x14ac:dyDescent="0.25">
      <c r="A1742" s="71" t="s">
        <v>193</v>
      </c>
      <c r="B1742" s="71"/>
      <c r="C1742" s="71"/>
      <c r="D1742" s="71"/>
      <c r="E1742" s="71"/>
      <c r="F1742" s="71"/>
      <c r="G1742" s="71"/>
      <c r="H1742" s="71"/>
      <c r="I1742" s="71"/>
      <c r="J1742" s="72">
        <v>688.64</v>
      </c>
      <c r="K1742" s="71"/>
      <c r="L1742" s="71"/>
      <c r="M1742" s="72">
        <v>688.64</v>
      </c>
      <c r="N1742" s="72">
        <v>0</v>
      </c>
      <c r="O1742" s="71"/>
      <c r="P1742" s="71"/>
      <c r="Q1742" s="71"/>
      <c r="R1742" s="71"/>
      <c r="S1742" s="72">
        <v>688.64</v>
      </c>
      <c r="T1742" s="72">
        <v>688.64</v>
      </c>
      <c r="U1742" s="71"/>
      <c r="V1742" s="71"/>
      <c r="W1742" s="71"/>
      <c r="X1742" s="72">
        <v>0</v>
      </c>
      <c r="Y1742" s="72">
        <v>0</v>
      </c>
      <c r="Z1742" s="72">
        <v>688.64</v>
      </c>
      <c r="AA1742" s="69"/>
      <c r="AB1742" s="69"/>
      <c r="AC1742" s="69"/>
    </row>
    <row r="1743" spans="1:29" ht="20" x14ac:dyDescent="0.25">
      <c r="A1743" s="68" t="s">
        <v>4914</v>
      </c>
      <c r="B1743" s="69" t="s">
        <v>4653</v>
      </c>
      <c r="C1743" s="69" t="s">
        <v>4915</v>
      </c>
      <c r="D1743" s="69" t="s">
        <v>4762</v>
      </c>
      <c r="E1743" s="69" t="s">
        <v>4917</v>
      </c>
      <c r="F1743" s="69" t="s">
        <v>1148</v>
      </c>
      <c r="G1743" s="69" t="s">
        <v>1836</v>
      </c>
      <c r="H1743" s="69" t="s">
        <v>4600</v>
      </c>
      <c r="I1743" s="69" t="s">
        <v>962</v>
      </c>
      <c r="J1743" s="70">
        <v>217.8</v>
      </c>
      <c r="K1743" s="69" t="s">
        <v>4591</v>
      </c>
      <c r="L1743" s="69" t="s">
        <v>4916</v>
      </c>
      <c r="M1743" s="70">
        <v>217.8</v>
      </c>
      <c r="N1743" s="69"/>
      <c r="O1743" s="69"/>
      <c r="P1743" s="69" t="s">
        <v>3798</v>
      </c>
      <c r="Q1743" s="69" t="s">
        <v>4405</v>
      </c>
      <c r="R1743" s="69"/>
      <c r="S1743" s="70">
        <v>217.8</v>
      </c>
      <c r="T1743" s="70"/>
      <c r="U1743" s="69" t="s">
        <v>988</v>
      </c>
      <c r="V1743" s="73">
        <v>61</v>
      </c>
      <c r="W1743" s="69" t="s">
        <v>988</v>
      </c>
      <c r="X1743" s="69"/>
      <c r="Y1743" s="70"/>
      <c r="Z1743" s="69">
        <v>0</v>
      </c>
      <c r="AA1743" s="69" t="s">
        <v>989</v>
      </c>
      <c r="AB1743" s="69" t="s">
        <v>1144</v>
      </c>
      <c r="AC1743" s="69"/>
    </row>
    <row r="1744" spans="1:29" x14ac:dyDescent="0.25">
      <c r="A1744" s="71" t="s">
        <v>193</v>
      </c>
      <c r="B1744" s="71"/>
      <c r="C1744" s="71"/>
      <c r="D1744" s="71"/>
      <c r="E1744" s="71"/>
      <c r="F1744" s="71"/>
      <c r="G1744" s="71"/>
      <c r="H1744" s="71"/>
      <c r="I1744" s="71"/>
      <c r="J1744" s="72">
        <v>217.8</v>
      </c>
      <c r="K1744" s="71"/>
      <c r="L1744" s="71"/>
      <c r="M1744" s="72">
        <v>217.8</v>
      </c>
      <c r="N1744" s="72">
        <v>0</v>
      </c>
      <c r="O1744" s="71"/>
      <c r="P1744" s="71"/>
      <c r="Q1744" s="71"/>
      <c r="R1744" s="71"/>
      <c r="S1744" s="72">
        <v>217.8</v>
      </c>
      <c r="T1744" s="72">
        <v>217.8</v>
      </c>
      <c r="U1744" s="71"/>
      <c r="V1744" s="71"/>
      <c r="W1744" s="71"/>
      <c r="X1744" s="72">
        <v>0</v>
      </c>
      <c r="Y1744" s="72">
        <v>0</v>
      </c>
      <c r="Z1744" s="72">
        <v>217.8</v>
      </c>
      <c r="AA1744" s="69"/>
      <c r="AB1744" s="69"/>
      <c r="AC1744" s="69"/>
    </row>
    <row r="1745" spans="1:29" ht="20" x14ac:dyDescent="0.25">
      <c r="A1745" s="68" t="s">
        <v>4918</v>
      </c>
      <c r="B1745" s="69" t="s">
        <v>4919</v>
      </c>
      <c r="C1745" s="69" t="s">
        <v>4920</v>
      </c>
      <c r="D1745" s="69" t="s">
        <v>4813</v>
      </c>
      <c r="E1745" s="69" t="s">
        <v>4922</v>
      </c>
      <c r="F1745" s="69" t="s">
        <v>1136</v>
      </c>
      <c r="G1745" s="69" t="s">
        <v>1836</v>
      </c>
      <c r="H1745" s="69" t="s">
        <v>4791</v>
      </c>
      <c r="I1745" s="69" t="s">
        <v>962</v>
      </c>
      <c r="J1745" s="70">
        <v>12627.84</v>
      </c>
      <c r="K1745" s="69" t="s">
        <v>4591</v>
      </c>
      <c r="L1745" s="69" t="s">
        <v>4921</v>
      </c>
      <c r="M1745" s="70">
        <v>12627.84</v>
      </c>
      <c r="N1745" s="69"/>
      <c r="O1745" s="69"/>
      <c r="P1745" s="69" t="s">
        <v>1300</v>
      </c>
      <c r="Q1745" s="69" t="s">
        <v>1869</v>
      </c>
      <c r="R1745" s="69"/>
      <c r="S1745" s="70">
        <v>12627.84</v>
      </c>
      <c r="T1745" s="70"/>
      <c r="U1745" s="69" t="s">
        <v>1497</v>
      </c>
      <c r="V1745" s="73">
        <v>61</v>
      </c>
      <c r="W1745" s="69" t="s">
        <v>1497</v>
      </c>
      <c r="X1745" s="69"/>
      <c r="Y1745" s="70"/>
      <c r="Z1745" s="69">
        <v>0</v>
      </c>
      <c r="AA1745" s="69" t="s">
        <v>989</v>
      </c>
      <c r="AB1745" s="69" t="s">
        <v>1144</v>
      </c>
      <c r="AC1745" s="69"/>
    </row>
    <row r="1746" spans="1:29" x14ac:dyDescent="0.25">
      <c r="A1746" s="71" t="s">
        <v>193</v>
      </c>
      <c r="B1746" s="71"/>
      <c r="C1746" s="71"/>
      <c r="D1746" s="71"/>
      <c r="E1746" s="71"/>
      <c r="F1746" s="71"/>
      <c r="G1746" s="71"/>
      <c r="H1746" s="71"/>
      <c r="I1746" s="71"/>
      <c r="J1746" s="72">
        <v>12627.84</v>
      </c>
      <c r="K1746" s="71"/>
      <c r="L1746" s="71"/>
      <c r="M1746" s="72">
        <v>12627.84</v>
      </c>
      <c r="N1746" s="72">
        <v>0</v>
      </c>
      <c r="O1746" s="71"/>
      <c r="P1746" s="71"/>
      <c r="Q1746" s="71"/>
      <c r="R1746" s="71"/>
      <c r="S1746" s="72">
        <v>12627.84</v>
      </c>
      <c r="T1746" s="72">
        <v>12627.84</v>
      </c>
      <c r="U1746" s="71"/>
      <c r="V1746" s="71"/>
      <c r="W1746" s="71"/>
      <c r="X1746" s="72">
        <v>0</v>
      </c>
      <c r="Y1746" s="72">
        <v>0</v>
      </c>
      <c r="Z1746" s="72">
        <v>12627.84</v>
      </c>
      <c r="AA1746" s="69"/>
      <c r="AB1746" s="69"/>
      <c r="AC1746" s="69"/>
    </row>
    <row r="1747" spans="1:29" ht="20" x14ac:dyDescent="0.25">
      <c r="A1747" s="68" t="s">
        <v>4923</v>
      </c>
      <c r="B1747" s="69" t="s">
        <v>4904</v>
      </c>
      <c r="C1747" s="69" t="s">
        <v>4924</v>
      </c>
      <c r="D1747" s="69" t="s">
        <v>4623</v>
      </c>
      <c r="E1747" s="69" t="s">
        <v>4926</v>
      </c>
      <c r="F1747" s="69" t="s">
        <v>1148</v>
      </c>
      <c r="G1747" s="69" t="s">
        <v>1836</v>
      </c>
      <c r="H1747" s="69" t="s">
        <v>1950</v>
      </c>
      <c r="I1747" s="69" t="s">
        <v>962</v>
      </c>
      <c r="J1747" s="70">
        <v>40098.39</v>
      </c>
      <c r="K1747" s="69" t="s">
        <v>4591</v>
      </c>
      <c r="L1747" s="69" t="s">
        <v>4925</v>
      </c>
      <c r="M1747" s="70">
        <v>40098.39</v>
      </c>
      <c r="N1747" s="69"/>
      <c r="O1747" s="69"/>
      <c r="P1747" s="69" t="s">
        <v>1227</v>
      </c>
      <c r="Q1747" s="69" t="s">
        <v>1571</v>
      </c>
      <c r="R1747" s="69"/>
      <c r="S1747" s="70">
        <v>40098.39</v>
      </c>
      <c r="T1747" s="70"/>
      <c r="U1747" s="69" t="s">
        <v>1497</v>
      </c>
      <c r="V1747" s="73">
        <v>71</v>
      </c>
      <c r="W1747" s="69" t="s">
        <v>1497</v>
      </c>
      <c r="X1747" s="69"/>
      <c r="Y1747" s="70"/>
      <c r="Z1747" s="69">
        <v>0</v>
      </c>
      <c r="AA1747" s="69" t="s">
        <v>989</v>
      </c>
      <c r="AB1747" s="69" t="s">
        <v>1144</v>
      </c>
      <c r="AC1747" s="69"/>
    </row>
    <row r="1748" spans="1:29" x14ac:dyDescent="0.25">
      <c r="A1748" s="71" t="s">
        <v>193</v>
      </c>
      <c r="B1748" s="71"/>
      <c r="C1748" s="71"/>
      <c r="D1748" s="71"/>
      <c r="E1748" s="71"/>
      <c r="F1748" s="71"/>
      <c r="G1748" s="71"/>
      <c r="H1748" s="71"/>
      <c r="I1748" s="71"/>
      <c r="J1748" s="72">
        <v>40098.39</v>
      </c>
      <c r="K1748" s="71"/>
      <c r="L1748" s="71"/>
      <c r="M1748" s="72">
        <v>40098.39</v>
      </c>
      <c r="N1748" s="72">
        <v>0</v>
      </c>
      <c r="O1748" s="71"/>
      <c r="P1748" s="71"/>
      <c r="Q1748" s="71"/>
      <c r="R1748" s="71"/>
      <c r="S1748" s="72">
        <v>40098.39</v>
      </c>
      <c r="T1748" s="72">
        <v>40098.39</v>
      </c>
      <c r="U1748" s="71"/>
      <c r="V1748" s="71"/>
      <c r="W1748" s="71"/>
      <c r="X1748" s="72">
        <v>0</v>
      </c>
      <c r="Y1748" s="72">
        <v>0</v>
      </c>
      <c r="Z1748" s="72">
        <v>40098.39</v>
      </c>
      <c r="AA1748" s="69"/>
      <c r="AB1748" s="69"/>
      <c r="AC1748" s="69"/>
    </row>
    <row r="1749" spans="1:29" ht="20" x14ac:dyDescent="0.25">
      <c r="A1749" s="68" t="s">
        <v>4927</v>
      </c>
      <c r="B1749" s="69" t="s">
        <v>4928</v>
      </c>
      <c r="C1749" s="69" t="s">
        <v>4929</v>
      </c>
      <c r="D1749" s="69" t="s">
        <v>4623</v>
      </c>
      <c r="E1749" s="69" t="s">
        <v>4931</v>
      </c>
      <c r="F1749" s="69" t="s">
        <v>1136</v>
      </c>
      <c r="G1749" s="69" t="s">
        <v>1836</v>
      </c>
      <c r="H1749" s="69" t="s">
        <v>1950</v>
      </c>
      <c r="I1749" s="69" t="s">
        <v>962</v>
      </c>
      <c r="J1749" s="70">
        <v>11008.98</v>
      </c>
      <c r="K1749" s="69" t="s">
        <v>4591</v>
      </c>
      <c r="L1749" s="69" t="s">
        <v>4930</v>
      </c>
      <c r="M1749" s="70">
        <v>11008.98</v>
      </c>
      <c r="N1749" s="69"/>
      <c r="O1749" s="69"/>
      <c r="P1749" s="69" t="s">
        <v>3841</v>
      </c>
      <c r="Q1749" s="69" t="s">
        <v>1869</v>
      </c>
      <c r="R1749" s="69"/>
      <c r="S1749" s="70">
        <v>11008.98</v>
      </c>
      <c r="T1749" s="70"/>
      <c r="U1749" s="69" t="s">
        <v>1497</v>
      </c>
      <c r="V1749" s="73">
        <v>79</v>
      </c>
      <c r="W1749" s="69" t="s">
        <v>1497</v>
      </c>
      <c r="X1749" s="69"/>
      <c r="Y1749" s="70"/>
      <c r="Z1749" s="69">
        <v>0</v>
      </c>
      <c r="AA1749" s="69" t="s">
        <v>989</v>
      </c>
      <c r="AB1749" s="69" t="s">
        <v>1144</v>
      </c>
      <c r="AC1749" s="69"/>
    </row>
    <row r="1750" spans="1:29" x14ac:dyDescent="0.25">
      <c r="A1750" s="71" t="s">
        <v>193</v>
      </c>
      <c r="B1750" s="71"/>
      <c r="C1750" s="71"/>
      <c r="D1750" s="71"/>
      <c r="E1750" s="71"/>
      <c r="F1750" s="71"/>
      <c r="G1750" s="71"/>
      <c r="H1750" s="71"/>
      <c r="I1750" s="71"/>
      <c r="J1750" s="72">
        <v>11008.98</v>
      </c>
      <c r="K1750" s="71"/>
      <c r="L1750" s="71"/>
      <c r="M1750" s="72">
        <v>11008.98</v>
      </c>
      <c r="N1750" s="72">
        <v>0</v>
      </c>
      <c r="O1750" s="71"/>
      <c r="P1750" s="71"/>
      <c r="Q1750" s="71"/>
      <c r="R1750" s="71"/>
      <c r="S1750" s="72">
        <v>11008.98</v>
      </c>
      <c r="T1750" s="72">
        <v>11008.98</v>
      </c>
      <c r="U1750" s="71"/>
      <c r="V1750" s="71"/>
      <c r="W1750" s="71"/>
      <c r="X1750" s="72">
        <v>0</v>
      </c>
      <c r="Y1750" s="72">
        <v>0</v>
      </c>
      <c r="Z1750" s="72">
        <v>11008.98</v>
      </c>
      <c r="AA1750" s="69"/>
      <c r="AB1750" s="69"/>
      <c r="AC1750" s="69"/>
    </row>
    <row r="1751" spans="1:29" ht="30" x14ac:dyDescent="0.25">
      <c r="A1751" s="68" t="s">
        <v>4932</v>
      </c>
      <c r="B1751" s="69" t="s">
        <v>4933</v>
      </c>
      <c r="C1751" s="69" t="s">
        <v>4934</v>
      </c>
      <c r="D1751" s="69" t="s">
        <v>4056</v>
      </c>
      <c r="E1751" s="69" t="s">
        <v>4937</v>
      </c>
      <c r="F1751" s="69" t="s">
        <v>1148</v>
      </c>
      <c r="G1751" s="69" t="s">
        <v>4935</v>
      </c>
      <c r="H1751" s="69" t="s">
        <v>1242</v>
      </c>
      <c r="I1751" s="69" t="s">
        <v>962</v>
      </c>
      <c r="J1751" s="70">
        <v>32547.41</v>
      </c>
      <c r="K1751" s="69" t="s">
        <v>4591</v>
      </c>
      <c r="L1751" s="69" t="s">
        <v>4936</v>
      </c>
      <c r="M1751" s="70">
        <v>369.36</v>
      </c>
      <c r="N1751" s="69"/>
      <c r="O1751" s="69"/>
      <c r="P1751" s="69" t="s">
        <v>975</v>
      </c>
      <c r="Q1751" s="69" t="s">
        <v>1571</v>
      </c>
      <c r="R1751" s="69"/>
      <c r="S1751" s="70">
        <v>369.36</v>
      </c>
      <c r="T1751" s="70"/>
      <c r="U1751" s="69" t="s">
        <v>1497</v>
      </c>
      <c r="V1751" s="73">
        <v>49</v>
      </c>
      <c r="W1751" s="69" t="s">
        <v>1497</v>
      </c>
      <c r="X1751" s="69"/>
      <c r="Y1751" s="70"/>
      <c r="Z1751" s="69">
        <v>0</v>
      </c>
      <c r="AA1751" s="69" t="s">
        <v>989</v>
      </c>
      <c r="AB1751" s="69" t="s">
        <v>1144</v>
      </c>
      <c r="AC1751" s="69"/>
    </row>
    <row r="1752" spans="1:29" x14ac:dyDescent="0.25">
      <c r="A1752" s="69"/>
      <c r="B1752" s="69"/>
      <c r="C1752" s="69"/>
      <c r="D1752" s="69"/>
      <c r="E1752" s="69" t="s">
        <v>4939</v>
      </c>
      <c r="F1752" s="69"/>
      <c r="G1752" s="69"/>
      <c r="H1752" s="69"/>
      <c r="I1752" s="69"/>
      <c r="J1752" s="69"/>
      <c r="K1752" s="69"/>
      <c r="L1752" s="69" t="s">
        <v>4938</v>
      </c>
      <c r="M1752" s="70">
        <v>32178.05</v>
      </c>
      <c r="N1752" s="69"/>
      <c r="O1752" s="69"/>
      <c r="P1752" s="69" t="s">
        <v>1235</v>
      </c>
      <c r="Q1752" s="69" t="s">
        <v>1620</v>
      </c>
      <c r="R1752" s="69"/>
      <c r="S1752" s="70">
        <v>32178.05</v>
      </c>
      <c r="T1752" s="70"/>
      <c r="U1752" s="69" t="s">
        <v>993</v>
      </c>
      <c r="V1752" s="73">
        <v>5</v>
      </c>
      <c r="W1752" s="69" t="s">
        <v>993</v>
      </c>
      <c r="X1752" s="69"/>
      <c r="Y1752" s="70"/>
      <c r="Z1752" s="69">
        <v>0</v>
      </c>
      <c r="AA1752" s="69"/>
      <c r="AB1752" s="69" t="s">
        <v>1144</v>
      </c>
      <c r="AC1752" s="69"/>
    </row>
    <row r="1753" spans="1:29" x14ac:dyDescent="0.25">
      <c r="A1753" s="71" t="s">
        <v>193</v>
      </c>
      <c r="B1753" s="71"/>
      <c r="C1753" s="71"/>
      <c r="D1753" s="71"/>
      <c r="E1753" s="71"/>
      <c r="F1753" s="71"/>
      <c r="G1753" s="71"/>
      <c r="H1753" s="71"/>
      <c r="I1753" s="71"/>
      <c r="J1753" s="72">
        <v>32547.41</v>
      </c>
      <c r="K1753" s="71"/>
      <c r="L1753" s="71"/>
      <c r="M1753" s="72">
        <v>32547.41</v>
      </c>
      <c r="N1753" s="72">
        <v>0</v>
      </c>
      <c r="O1753" s="71"/>
      <c r="P1753" s="71"/>
      <c r="Q1753" s="71"/>
      <c r="R1753" s="71"/>
      <c r="S1753" s="72">
        <v>32547.41</v>
      </c>
      <c r="T1753" s="72">
        <v>32547.41</v>
      </c>
      <c r="U1753" s="71"/>
      <c r="V1753" s="71"/>
      <c r="W1753" s="71"/>
      <c r="X1753" s="72">
        <v>0</v>
      </c>
      <c r="Y1753" s="72">
        <v>0</v>
      </c>
      <c r="Z1753" s="72">
        <v>32547.41</v>
      </c>
      <c r="AA1753" s="69"/>
      <c r="AB1753" s="69"/>
      <c r="AC1753" s="69"/>
    </row>
    <row r="1754" spans="1:29" ht="30" x14ac:dyDescent="0.25">
      <c r="A1754" s="68" t="s">
        <v>4940</v>
      </c>
      <c r="B1754" s="69" t="s">
        <v>4941</v>
      </c>
      <c r="C1754" s="69" t="s">
        <v>4942</v>
      </c>
      <c r="D1754" s="69" t="s">
        <v>3313</v>
      </c>
      <c r="E1754" s="69" t="s">
        <v>4944</v>
      </c>
      <c r="F1754" s="69" t="s">
        <v>1281</v>
      </c>
      <c r="G1754" s="69" t="s">
        <v>3823</v>
      </c>
      <c r="H1754" s="69" t="s">
        <v>1242</v>
      </c>
      <c r="I1754" s="69" t="s">
        <v>962</v>
      </c>
      <c r="J1754" s="70">
        <v>1151.28</v>
      </c>
      <c r="K1754" s="69" t="s">
        <v>4591</v>
      </c>
      <c r="L1754" s="69" t="s">
        <v>4943</v>
      </c>
      <c r="M1754" s="70">
        <v>1151.28</v>
      </c>
      <c r="N1754" s="69"/>
      <c r="O1754" s="69"/>
      <c r="P1754" s="69" t="s">
        <v>1436</v>
      </c>
      <c r="Q1754" s="69" t="s">
        <v>1332</v>
      </c>
      <c r="R1754" s="69"/>
      <c r="S1754" s="70">
        <v>1151.28</v>
      </c>
      <c r="T1754" s="70"/>
      <c r="U1754" s="69" t="s">
        <v>1323</v>
      </c>
      <c r="V1754" s="73">
        <v>47</v>
      </c>
      <c r="W1754" s="69" t="s">
        <v>1323</v>
      </c>
      <c r="X1754" s="69"/>
      <c r="Y1754" s="70"/>
      <c r="Z1754" s="69">
        <v>0</v>
      </c>
      <c r="AA1754" s="69" t="s">
        <v>989</v>
      </c>
      <c r="AB1754" s="69" t="s">
        <v>1144</v>
      </c>
      <c r="AC1754" s="69"/>
    </row>
    <row r="1755" spans="1:29" x14ac:dyDescent="0.25">
      <c r="A1755" s="71" t="s">
        <v>193</v>
      </c>
      <c r="B1755" s="71"/>
      <c r="C1755" s="71"/>
      <c r="D1755" s="71"/>
      <c r="E1755" s="71"/>
      <c r="F1755" s="71"/>
      <c r="G1755" s="71"/>
      <c r="H1755" s="71"/>
      <c r="I1755" s="71"/>
      <c r="J1755" s="72">
        <v>1151.28</v>
      </c>
      <c r="K1755" s="71"/>
      <c r="L1755" s="71"/>
      <c r="M1755" s="72">
        <v>1151.28</v>
      </c>
      <c r="N1755" s="72">
        <v>0</v>
      </c>
      <c r="O1755" s="71"/>
      <c r="P1755" s="71"/>
      <c r="Q1755" s="71"/>
      <c r="R1755" s="71"/>
      <c r="S1755" s="72">
        <v>1151.28</v>
      </c>
      <c r="T1755" s="72">
        <v>1151.28</v>
      </c>
      <c r="U1755" s="71"/>
      <c r="V1755" s="71"/>
      <c r="W1755" s="71"/>
      <c r="X1755" s="72">
        <v>0</v>
      </c>
      <c r="Y1755" s="72">
        <v>0</v>
      </c>
      <c r="Z1755" s="72">
        <v>1151.28</v>
      </c>
      <c r="AA1755" s="69"/>
      <c r="AB1755" s="69"/>
      <c r="AC1755" s="69"/>
    </row>
    <row r="1756" spans="1:29" ht="20" x14ac:dyDescent="0.25">
      <c r="A1756" s="68" t="s">
        <v>4945</v>
      </c>
      <c r="B1756" s="69" t="s">
        <v>4946</v>
      </c>
      <c r="C1756" s="69" t="s">
        <v>4947</v>
      </c>
      <c r="D1756" s="69" t="s">
        <v>4623</v>
      </c>
      <c r="E1756" s="69" t="s">
        <v>4949</v>
      </c>
      <c r="F1756" s="69" t="s">
        <v>1281</v>
      </c>
      <c r="G1756" s="69" t="s">
        <v>3823</v>
      </c>
      <c r="H1756" s="69" t="s">
        <v>1242</v>
      </c>
      <c r="I1756" s="69" t="s">
        <v>962</v>
      </c>
      <c r="J1756" s="70">
        <v>31279.47</v>
      </c>
      <c r="K1756" s="69" t="s">
        <v>4591</v>
      </c>
      <c r="L1756" s="69" t="s">
        <v>4948</v>
      </c>
      <c r="M1756" s="70">
        <v>31279.47</v>
      </c>
      <c r="N1756" s="69"/>
      <c r="O1756" s="69"/>
      <c r="P1756" s="69" t="s">
        <v>1848</v>
      </c>
      <c r="Q1756" s="69" t="s">
        <v>1332</v>
      </c>
      <c r="R1756" s="69"/>
      <c r="S1756" s="70">
        <v>31279.47</v>
      </c>
      <c r="T1756" s="70"/>
      <c r="U1756" s="69" t="s">
        <v>1332</v>
      </c>
      <c r="V1756" s="73">
        <v>81</v>
      </c>
      <c r="W1756" s="69" t="s">
        <v>1332</v>
      </c>
      <c r="X1756" s="69"/>
      <c r="Y1756" s="70"/>
      <c r="Z1756" s="69">
        <v>0</v>
      </c>
      <c r="AA1756" s="69" t="s">
        <v>989</v>
      </c>
      <c r="AB1756" s="69" t="s">
        <v>1144</v>
      </c>
      <c r="AC1756" s="69"/>
    </row>
    <row r="1757" spans="1:29" x14ac:dyDescent="0.25">
      <c r="A1757" s="71" t="s">
        <v>193</v>
      </c>
      <c r="B1757" s="71"/>
      <c r="C1757" s="71"/>
      <c r="D1757" s="71"/>
      <c r="E1757" s="71"/>
      <c r="F1757" s="71"/>
      <c r="G1757" s="71"/>
      <c r="H1757" s="71"/>
      <c r="I1757" s="71"/>
      <c r="J1757" s="72">
        <v>31279.47</v>
      </c>
      <c r="K1757" s="71"/>
      <c r="L1757" s="71"/>
      <c r="M1757" s="72">
        <v>31279.47</v>
      </c>
      <c r="N1757" s="72">
        <v>0</v>
      </c>
      <c r="O1757" s="71"/>
      <c r="P1757" s="71"/>
      <c r="Q1757" s="71"/>
      <c r="R1757" s="71"/>
      <c r="S1757" s="72">
        <v>31279.47</v>
      </c>
      <c r="T1757" s="72">
        <v>31279.47</v>
      </c>
      <c r="U1757" s="71"/>
      <c r="V1757" s="71"/>
      <c r="W1757" s="71"/>
      <c r="X1757" s="72">
        <v>0</v>
      </c>
      <c r="Y1757" s="72">
        <v>0</v>
      </c>
      <c r="Z1757" s="72">
        <v>31279.47</v>
      </c>
      <c r="AA1757" s="69"/>
      <c r="AB1757" s="69"/>
      <c r="AC1757" s="69"/>
    </row>
    <row r="1758" spans="1:29" ht="20" x14ac:dyDescent="0.25">
      <c r="A1758" s="68" t="s">
        <v>4950</v>
      </c>
      <c r="B1758" s="69" t="s">
        <v>4899</v>
      </c>
      <c r="C1758" s="69" t="s">
        <v>4951</v>
      </c>
      <c r="D1758" s="69" t="s">
        <v>4589</v>
      </c>
      <c r="E1758" s="69" t="s">
        <v>4953</v>
      </c>
      <c r="F1758" s="69" t="s">
        <v>1281</v>
      </c>
      <c r="G1758" s="69" t="s">
        <v>3823</v>
      </c>
      <c r="H1758" s="69" t="s">
        <v>1242</v>
      </c>
      <c r="I1758" s="69" t="s">
        <v>962</v>
      </c>
      <c r="J1758" s="70">
        <v>575.9</v>
      </c>
      <c r="K1758" s="69" t="s">
        <v>4591</v>
      </c>
      <c r="L1758" s="69" t="s">
        <v>4952</v>
      </c>
      <c r="M1758" s="70">
        <v>575.9</v>
      </c>
      <c r="N1758" s="69"/>
      <c r="O1758" s="69"/>
      <c r="P1758" s="69" t="s">
        <v>1235</v>
      </c>
      <c r="Q1758" s="69" t="s">
        <v>1069</v>
      </c>
      <c r="R1758" s="69"/>
      <c r="S1758" s="70">
        <v>575.9</v>
      </c>
      <c r="T1758" s="70"/>
      <c r="U1758" s="69" t="s">
        <v>1646</v>
      </c>
      <c r="V1758" s="73">
        <v>44</v>
      </c>
      <c r="W1758" s="69" t="s">
        <v>1646</v>
      </c>
      <c r="X1758" s="69"/>
      <c r="Y1758" s="70"/>
      <c r="Z1758" s="69">
        <v>0</v>
      </c>
      <c r="AA1758" s="69" t="s">
        <v>989</v>
      </c>
      <c r="AB1758" s="69" t="s">
        <v>1144</v>
      </c>
      <c r="AC1758" s="69"/>
    </row>
    <row r="1759" spans="1:29" x14ac:dyDescent="0.25">
      <c r="A1759" s="71" t="s">
        <v>193</v>
      </c>
      <c r="B1759" s="71"/>
      <c r="C1759" s="71"/>
      <c r="D1759" s="71"/>
      <c r="E1759" s="71"/>
      <c r="F1759" s="71"/>
      <c r="G1759" s="71"/>
      <c r="H1759" s="71"/>
      <c r="I1759" s="71"/>
      <c r="J1759" s="72">
        <v>575.9</v>
      </c>
      <c r="K1759" s="71"/>
      <c r="L1759" s="71"/>
      <c r="M1759" s="72">
        <v>575.9</v>
      </c>
      <c r="N1759" s="72">
        <v>0</v>
      </c>
      <c r="O1759" s="71"/>
      <c r="P1759" s="71"/>
      <c r="Q1759" s="71"/>
      <c r="R1759" s="71"/>
      <c r="S1759" s="72">
        <v>575.9</v>
      </c>
      <c r="T1759" s="72">
        <v>575.9</v>
      </c>
      <c r="U1759" s="71"/>
      <c r="V1759" s="71"/>
      <c r="W1759" s="71"/>
      <c r="X1759" s="72">
        <v>0</v>
      </c>
      <c r="Y1759" s="72">
        <v>0</v>
      </c>
      <c r="Z1759" s="72">
        <v>575.9</v>
      </c>
      <c r="AA1759" s="69"/>
      <c r="AB1759" s="69"/>
      <c r="AC1759" s="69"/>
    </row>
    <row r="1760" spans="1:29" ht="30" x14ac:dyDescent="0.25">
      <c r="A1760" s="68" t="s">
        <v>4954</v>
      </c>
      <c r="B1760" s="69" t="s">
        <v>4955</v>
      </c>
      <c r="C1760" s="69" t="s">
        <v>4956</v>
      </c>
      <c r="D1760" s="69" t="s">
        <v>4507</v>
      </c>
      <c r="E1760" s="69" t="s">
        <v>4958</v>
      </c>
      <c r="F1760" s="69" t="s">
        <v>1136</v>
      </c>
      <c r="G1760" s="69" t="s">
        <v>3823</v>
      </c>
      <c r="H1760" s="69" t="s">
        <v>1242</v>
      </c>
      <c r="I1760" s="69" t="s">
        <v>962</v>
      </c>
      <c r="J1760" s="70">
        <v>1933.36</v>
      </c>
      <c r="K1760" s="69" t="s">
        <v>4591</v>
      </c>
      <c r="L1760" s="69" t="s">
        <v>4957</v>
      </c>
      <c r="M1760" s="70">
        <v>1933.36</v>
      </c>
      <c r="N1760" s="69"/>
      <c r="O1760" s="69"/>
      <c r="P1760" s="69" t="s">
        <v>1986</v>
      </c>
      <c r="Q1760" s="69" t="s">
        <v>1497</v>
      </c>
      <c r="R1760" s="69"/>
      <c r="S1760" s="70">
        <v>1933.36</v>
      </c>
      <c r="T1760" s="70"/>
      <c r="U1760" s="69" t="s">
        <v>1497</v>
      </c>
      <c r="V1760" s="73">
        <v>14</v>
      </c>
      <c r="W1760" s="69" t="s">
        <v>1497</v>
      </c>
      <c r="X1760" s="69"/>
      <c r="Y1760" s="70"/>
      <c r="Z1760" s="69">
        <v>0</v>
      </c>
      <c r="AA1760" s="69" t="s">
        <v>989</v>
      </c>
      <c r="AB1760" s="69" t="s">
        <v>1144</v>
      </c>
      <c r="AC1760" s="69"/>
    </row>
    <row r="1761" spans="1:29" x14ac:dyDescent="0.25">
      <c r="A1761" s="71" t="s">
        <v>193</v>
      </c>
      <c r="B1761" s="71"/>
      <c r="C1761" s="71"/>
      <c r="D1761" s="71"/>
      <c r="E1761" s="71"/>
      <c r="F1761" s="71"/>
      <c r="G1761" s="71"/>
      <c r="H1761" s="71"/>
      <c r="I1761" s="71"/>
      <c r="J1761" s="72">
        <v>1933.36</v>
      </c>
      <c r="K1761" s="71"/>
      <c r="L1761" s="71"/>
      <c r="M1761" s="72">
        <v>1933.36</v>
      </c>
      <c r="N1761" s="72">
        <v>0</v>
      </c>
      <c r="O1761" s="71"/>
      <c r="P1761" s="71"/>
      <c r="Q1761" s="71"/>
      <c r="R1761" s="71"/>
      <c r="S1761" s="72">
        <v>1933.36</v>
      </c>
      <c r="T1761" s="72">
        <v>1933.36</v>
      </c>
      <c r="U1761" s="71"/>
      <c r="V1761" s="71"/>
      <c r="W1761" s="71"/>
      <c r="X1761" s="72">
        <v>0</v>
      </c>
      <c r="Y1761" s="72">
        <v>0</v>
      </c>
      <c r="Z1761" s="72">
        <v>1933.36</v>
      </c>
      <c r="AA1761" s="69"/>
      <c r="AB1761" s="69"/>
      <c r="AC1761" s="69"/>
    </row>
    <row r="1762" spans="1:29" ht="20" x14ac:dyDescent="0.25">
      <c r="A1762" s="68" t="s">
        <v>4959</v>
      </c>
      <c r="B1762" s="69" t="s">
        <v>4960</v>
      </c>
      <c r="C1762" s="69" t="s">
        <v>4961</v>
      </c>
      <c r="D1762" s="69" t="s">
        <v>4813</v>
      </c>
      <c r="E1762" s="69" t="s">
        <v>4963</v>
      </c>
      <c r="F1762" s="69" t="s">
        <v>1281</v>
      </c>
      <c r="G1762" s="69" t="s">
        <v>3823</v>
      </c>
      <c r="H1762" s="69" t="s">
        <v>1242</v>
      </c>
      <c r="I1762" s="69" t="s">
        <v>962</v>
      </c>
      <c r="J1762" s="70">
        <v>4148.79</v>
      </c>
      <c r="K1762" s="69" t="s">
        <v>4591</v>
      </c>
      <c r="L1762" s="69" t="s">
        <v>4962</v>
      </c>
      <c r="M1762" s="70">
        <v>4148.79</v>
      </c>
      <c r="N1762" s="69"/>
      <c r="O1762" s="69"/>
      <c r="P1762" s="69" t="s">
        <v>2534</v>
      </c>
      <c r="Q1762" s="69" t="s">
        <v>1378</v>
      </c>
      <c r="R1762" s="69"/>
      <c r="S1762" s="70">
        <v>4148.79</v>
      </c>
      <c r="T1762" s="70"/>
      <c r="U1762" s="69" t="s">
        <v>1378</v>
      </c>
      <c r="V1762" s="73">
        <v>75</v>
      </c>
      <c r="W1762" s="69" t="s">
        <v>1378</v>
      </c>
      <c r="X1762" s="69"/>
      <c r="Y1762" s="70"/>
      <c r="Z1762" s="69">
        <v>0</v>
      </c>
      <c r="AA1762" s="69" t="s">
        <v>989</v>
      </c>
      <c r="AB1762" s="69" t="s">
        <v>1144</v>
      </c>
      <c r="AC1762" s="69"/>
    </row>
    <row r="1763" spans="1:29" x14ac:dyDescent="0.25">
      <c r="A1763" s="71" t="s">
        <v>193</v>
      </c>
      <c r="B1763" s="71"/>
      <c r="C1763" s="71"/>
      <c r="D1763" s="71"/>
      <c r="E1763" s="71"/>
      <c r="F1763" s="71"/>
      <c r="G1763" s="71"/>
      <c r="H1763" s="71"/>
      <c r="I1763" s="71"/>
      <c r="J1763" s="72">
        <v>4148.79</v>
      </c>
      <c r="K1763" s="71"/>
      <c r="L1763" s="71"/>
      <c r="M1763" s="72">
        <v>4148.79</v>
      </c>
      <c r="N1763" s="72">
        <v>0</v>
      </c>
      <c r="O1763" s="71"/>
      <c r="P1763" s="71"/>
      <c r="Q1763" s="71"/>
      <c r="R1763" s="71"/>
      <c r="S1763" s="72">
        <v>4148.79</v>
      </c>
      <c r="T1763" s="72">
        <v>4148.79</v>
      </c>
      <c r="U1763" s="71"/>
      <c r="V1763" s="71"/>
      <c r="W1763" s="71"/>
      <c r="X1763" s="72">
        <v>0</v>
      </c>
      <c r="Y1763" s="72">
        <v>0</v>
      </c>
      <c r="Z1763" s="72">
        <v>4148.79</v>
      </c>
      <c r="AA1763" s="69"/>
      <c r="AB1763" s="69"/>
      <c r="AC1763" s="69"/>
    </row>
    <row r="1764" spans="1:29" ht="20" x14ac:dyDescent="0.25">
      <c r="A1764" s="68" t="s">
        <v>4964</v>
      </c>
      <c r="B1764" s="69" t="s">
        <v>4965</v>
      </c>
      <c r="C1764" s="69" t="s">
        <v>4966</v>
      </c>
      <c r="D1764" s="69" t="s">
        <v>4829</v>
      </c>
      <c r="E1764" s="69" t="s">
        <v>4968</v>
      </c>
      <c r="F1764" s="69"/>
      <c r="G1764" s="69" t="s">
        <v>3823</v>
      </c>
      <c r="H1764" s="69" t="s">
        <v>1242</v>
      </c>
      <c r="I1764" s="69" t="s">
        <v>962</v>
      </c>
      <c r="J1764" s="70">
        <v>6839.95</v>
      </c>
      <c r="K1764" s="69" t="s">
        <v>4591</v>
      </c>
      <c r="L1764" s="69" t="s">
        <v>4967</v>
      </c>
      <c r="M1764" s="70">
        <v>6839.95</v>
      </c>
      <c r="N1764" s="69"/>
      <c r="O1764" s="69"/>
      <c r="P1764" s="69" t="s">
        <v>1282</v>
      </c>
      <c r="Q1764" s="69" t="s">
        <v>1071</v>
      </c>
      <c r="R1764" s="69"/>
      <c r="S1764" s="70">
        <v>6839.95</v>
      </c>
      <c r="T1764" s="70"/>
      <c r="U1764" s="69" t="s">
        <v>1455</v>
      </c>
      <c r="V1764" s="73">
        <v>91</v>
      </c>
      <c r="W1764" s="69" t="s">
        <v>1455</v>
      </c>
      <c r="X1764" s="69"/>
      <c r="Y1764" s="70"/>
      <c r="Z1764" s="69">
        <v>0</v>
      </c>
      <c r="AA1764" s="69" t="s">
        <v>989</v>
      </c>
      <c r="AB1764" s="69" t="s">
        <v>1144</v>
      </c>
      <c r="AC1764" s="69"/>
    </row>
    <row r="1765" spans="1:29" x14ac:dyDescent="0.25">
      <c r="A1765" s="69"/>
      <c r="B1765" s="69"/>
      <c r="C1765" s="69"/>
      <c r="D1765" s="69"/>
      <c r="E1765" s="69"/>
      <c r="F1765" s="69"/>
      <c r="G1765" s="69"/>
      <c r="H1765" s="69"/>
      <c r="I1765" s="69"/>
      <c r="J1765" s="69"/>
      <c r="K1765" s="69"/>
      <c r="L1765" s="69" t="s">
        <v>4969</v>
      </c>
      <c r="M1765" s="70">
        <v>6839.95</v>
      </c>
      <c r="N1765" s="69"/>
      <c r="O1765" s="69"/>
      <c r="P1765" s="69"/>
      <c r="Q1765" s="69"/>
      <c r="R1765" s="69"/>
      <c r="S1765" s="69"/>
      <c r="T1765" s="70"/>
      <c r="U1765" s="69"/>
      <c r="V1765" s="69"/>
      <c r="W1765" s="69"/>
      <c r="X1765" s="69"/>
      <c r="Y1765" s="70"/>
      <c r="Z1765" s="69">
        <v>0</v>
      </c>
      <c r="AA1765" s="69"/>
      <c r="AB1765" s="69" t="s">
        <v>1144</v>
      </c>
      <c r="AC1765" s="69"/>
    </row>
    <row r="1766" spans="1:29" x14ac:dyDescent="0.25">
      <c r="A1766" s="71" t="s">
        <v>193</v>
      </c>
      <c r="B1766" s="71"/>
      <c r="C1766" s="71"/>
      <c r="D1766" s="71"/>
      <c r="E1766" s="71"/>
      <c r="F1766" s="71"/>
      <c r="G1766" s="71"/>
      <c r="H1766" s="71"/>
      <c r="I1766" s="71"/>
      <c r="J1766" s="72">
        <v>6839.95</v>
      </c>
      <c r="K1766" s="71"/>
      <c r="L1766" s="71"/>
      <c r="M1766" s="72">
        <v>13679.9</v>
      </c>
      <c r="N1766" s="72">
        <v>-6839.95</v>
      </c>
      <c r="O1766" s="71"/>
      <c r="P1766" s="71"/>
      <c r="Q1766" s="71"/>
      <c r="R1766" s="71"/>
      <c r="S1766" s="72">
        <v>6839.95</v>
      </c>
      <c r="T1766" s="72">
        <v>6839.95</v>
      </c>
      <c r="U1766" s="71"/>
      <c r="V1766" s="71"/>
      <c r="W1766" s="71"/>
      <c r="X1766" s="72">
        <v>0</v>
      </c>
      <c r="Y1766" s="72">
        <v>0</v>
      </c>
      <c r="Z1766" s="72">
        <v>6839.95</v>
      </c>
      <c r="AA1766" s="69"/>
      <c r="AB1766" s="69"/>
      <c r="AC1766" s="69"/>
    </row>
    <row r="1767" spans="1:29" ht="30" x14ac:dyDescent="0.25">
      <c r="A1767" s="68" t="s">
        <v>4970</v>
      </c>
      <c r="B1767" s="69" t="s">
        <v>4760</v>
      </c>
      <c r="C1767" s="69" t="s">
        <v>4971</v>
      </c>
      <c r="D1767" s="69" t="s">
        <v>4972</v>
      </c>
      <c r="E1767" s="69" t="s">
        <v>4974</v>
      </c>
      <c r="F1767" s="69" t="s">
        <v>1136</v>
      </c>
      <c r="G1767" s="69" t="s">
        <v>3823</v>
      </c>
      <c r="H1767" s="69" t="s">
        <v>1242</v>
      </c>
      <c r="I1767" s="69" t="s">
        <v>962</v>
      </c>
      <c r="J1767" s="70">
        <v>2036.98</v>
      </c>
      <c r="K1767" s="69" t="s">
        <v>4591</v>
      </c>
      <c r="L1767" s="69" t="s">
        <v>4973</v>
      </c>
      <c r="M1767" s="70">
        <v>2036.98</v>
      </c>
      <c r="N1767" s="69"/>
      <c r="O1767" s="69"/>
      <c r="P1767" s="69" t="s">
        <v>1249</v>
      </c>
      <c r="Q1767" s="69" t="s">
        <v>1256</v>
      </c>
      <c r="R1767" s="69"/>
      <c r="S1767" s="70">
        <v>2036.98</v>
      </c>
      <c r="T1767" s="70"/>
      <c r="U1767" s="69" t="s">
        <v>2781</v>
      </c>
      <c r="V1767" s="73">
        <v>24</v>
      </c>
      <c r="W1767" s="69" t="s">
        <v>2781</v>
      </c>
      <c r="X1767" s="69"/>
      <c r="Y1767" s="70"/>
      <c r="Z1767" s="69">
        <v>0</v>
      </c>
      <c r="AA1767" s="69" t="s">
        <v>989</v>
      </c>
      <c r="AB1767" s="69" t="s">
        <v>1144</v>
      </c>
      <c r="AC1767" s="69"/>
    </row>
    <row r="1768" spans="1:29" x14ac:dyDescent="0.25">
      <c r="A1768" s="71" t="s">
        <v>193</v>
      </c>
      <c r="B1768" s="71"/>
      <c r="C1768" s="71"/>
      <c r="D1768" s="71"/>
      <c r="E1768" s="71"/>
      <c r="F1768" s="71"/>
      <c r="G1768" s="71"/>
      <c r="H1768" s="71"/>
      <c r="I1768" s="71"/>
      <c r="J1768" s="72">
        <v>2036.98</v>
      </c>
      <c r="K1768" s="71"/>
      <c r="L1768" s="71"/>
      <c r="M1768" s="72">
        <v>2036.98</v>
      </c>
      <c r="N1768" s="72">
        <v>0</v>
      </c>
      <c r="O1768" s="71"/>
      <c r="P1768" s="71"/>
      <c r="Q1768" s="71"/>
      <c r="R1768" s="71"/>
      <c r="S1768" s="72">
        <v>2036.98</v>
      </c>
      <c r="T1768" s="72">
        <v>2036.98</v>
      </c>
      <c r="U1768" s="71"/>
      <c r="V1768" s="71"/>
      <c r="W1768" s="71"/>
      <c r="X1768" s="72">
        <v>0</v>
      </c>
      <c r="Y1768" s="72">
        <v>0</v>
      </c>
      <c r="Z1768" s="72">
        <v>2036.98</v>
      </c>
      <c r="AA1768" s="69"/>
      <c r="AB1768" s="69"/>
      <c r="AC1768" s="69"/>
    </row>
    <row r="1769" spans="1:29" ht="30" x14ac:dyDescent="0.25">
      <c r="A1769" s="68" t="s">
        <v>4975</v>
      </c>
      <c r="B1769" s="69" t="s">
        <v>4680</v>
      </c>
      <c r="C1769" s="69" t="s">
        <v>4976</v>
      </c>
      <c r="D1769" s="69" t="s">
        <v>4628</v>
      </c>
      <c r="E1769" s="69" t="s">
        <v>4978</v>
      </c>
      <c r="F1769" s="69" t="s">
        <v>1136</v>
      </c>
      <c r="G1769" s="69" t="s">
        <v>3823</v>
      </c>
      <c r="H1769" s="69" t="s">
        <v>975</v>
      </c>
      <c r="I1769" s="69" t="s">
        <v>962</v>
      </c>
      <c r="J1769" s="70">
        <v>463.46</v>
      </c>
      <c r="K1769" s="69" t="s">
        <v>4591</v>
      </c>
      <c r="L1769" s="69" t="s">
        <v>4977</v>
      </c>
      <c r="M1769" s="70">
        <v>463.46</v>
      </c>
      <c r="N1769" s="69"/>
      <c r="O1769" s="69"/>
      <c r="P1769" s="69" t="s">
        <v>4791</v>
      </c>
      <c r="Q1769" s="69" t="s">
        <v>1497</v>
      </c>
      <c r="R1769" s="69"/>
      <c r="S1769" s="70">
        <v>463.46</v>
      </c>
      <c r="T1769" s="70"/>
      <c r="U1769" s="69" t="s">
        <v>1497</v>
      </c>
      <c r="V1769" s="73">
        <v>58</v>
      </c>
      <c r="W1769" s="69" t="s">
        <v>1497</v>
      </c>
      <c r="X1769" s="69"/>
      <c r="Y1769" s="70"/>
      <c r="Z1769" s="69">
        <v>0</v>
      </c>
      <c r="AA1769" s="69" t="s">
        <v>989</v>
      </c>
      <c r="AB1769" s="69" t="s">
        <v>1144</v>
      </c>
      <c r="AC1769" s="69"/>
    </row>
    <row r="1770" spans="1:29" x14ac:dyDescent="0.25">
      <c r="A1770" s="71" t="s">
        <v>193</v>
      </c>
      <c r="B1770" s="71"/>
      <c r="C1770" s="71"/>
      <c r="D1770" s="71"/>
      <c r="E1770" s="71"/>
      <c r="F1770" s="71"/>
      <c r="G1770" s="71"/>
      <c r="H1770" s="71"/>
      <c r="I1770" s="71"/>
      <c r="J1770" s="72">
        <v>463.46</v>
      </c>
      <c r="K1770" s="71"/>
      <c r="L1770" s="71"/>
      <c r="M1770" s="72">
        <v>463.46</v>
      </c>
      <c r="N1770" s="72">
        <v>0</v>
      </c>
      <c r="O1770" s="71"/>
      <c r="P1770" s="71"/>
      <c r="Q1770" s="71"/>
      <c r="R1770" s="71"/>
      <c r="S1770" s="72">
        <v>463.46</v>
      </c>
      <c r="T1770" s="72">
        <v>463.46</v>
      </c>
      <c r="U1770" s="71"/>
      <c r="V1770" s="71"/>
      <c r="W1770" s="71"/>
      <c r="X1770" s="72">
        <v>0</v>
      </c>
      <c r="Y1770" s="72">
        <v>0</v>
      </c>
      <c r="Z1770" s="72">
        <v>463.46</v>
      </c>
      <c r="AA1770" s="69"/>
      <c r="AB1770" s="69"/>
      <c r="AC1770" s="69"/>
    </row>
    <row r="1771" spans="1:29" ht="20" x14ac:dyDescent="0.25">
      <c r="A1771" s="68" t="s">
        <v>4979</v>
      </c>
      <c r="B1771" s="69" t="s">
        <v>4595</v>
      </c>
      <c r="C1771" s="69" t="s">
        <v>4980</v>
      </c>
      <c r="D1771" s="69" t="s">
        <v>4981</v>
      </c>
      <c r="E1771" s="69" t="s">
        <v>4983</v>
      </c>
      <c r="F1771" s="69" t="s">
        <v>4597</v>
      </c>
      <c r="G1771" s="69" t="s">
        <v>3823</v>
      </c>
      <c r="H1771" s="69" t="s">
        <v>1250</v>
      </c>
      <c r="I1771" s="69" t="s">
        <v>962</v>
      </c>
      <c r="J1771" s="70">
        <v>17870.84</v>
      </c>
      <c r="K1771" s="69" t="s">
        <v>4591</v>
      </c>
      <c r="L1771" s="69" t="s">
        <v>4982</v>
      </c>
      <c r="M1771" s="70">
        <v>12851.08</v>
      </c>
      <c r="N1771" s="69"/>
      <c r="O1771" s="69"/>
      <c r="P1771" s="69" t="s">
        <v>4791</v>
      </c>
      <c r="Q1771" s="69" t="s">
        <v>1263</v>
      </c>
      <c r="R1771" s="69"/>
      <c r="S1771" s="70">
        <v>12851.08</v>
      </c>
      <c r="T1771" s="70"/>
      <c r="U1771" s="69" t="s">
        <v>1174</v>
      </c>
      <c r="V1771" s="73">
        <v>91</v>
      </c>
      <c r="W1771" s="69" t="s">
        <v>1174</v>
      </c>
      <c r="X1771" s="69"/>
      <c r="Y1771" s="70"/>
      <c r="Z1771" s="69">
        <v>0</v>
      </c>
      <c r="AA1771" s="69" t="s">
        <v>989</v>
      </c>
      <c r="AB1771" s="69" t="s">
        <v>1144</v>
      </c>
      <c r="AC1771" s="69"/>
    </row>
    <row r="1772" spans="1:29" x14ac:dyDescent="0.25">
      <c r="A1772" s="69"/>
      <c r="B1772" s="69"/>
      <c r="C1772" s="69"/>
      <c r="D1772" s="69"/>
      <c r="E1772" s="69" t="s">
        <v>4985</v>
      </c>
      <c r="F1772" s="69"/>
      <c r="G1772" s="69"/>
      <c r="H1772" s="69"/>
      <c r="I1772" s="69"/>
      <c r="J1772" s="69"/>
      <c r="K1772" s="69"/>
      <c r="L1772" s="69" t="s">
        <v>4984</v>
      </c>
      <c r="M1772" s="70">
        <v>5019.76</v>
      </c>
      <c r="N1772" s="69"/>
      <c r="O1772" s="69"/>
      <c r="P1772" s="69" t="s">
        <v>975</v>
      </c>
      <c r="Q1772" s="69" t="s">
        <v>979</v>
      </c>
      <c r="R1772" s="69"/>
      <c r="S1772" s="70">
        <v>5019.76</v>
      </c>
      <c r="T1772" s="70"/>
      <c r="U1772" s="69" t="s">
        <v>1502</v>
      </c>
      <c r="V1772" s="73">
        <v>86</v>
      </c>
      <c r="W1772" s="69" t="s">
        <v>1502</v>
      </c>
      <c r="X1772" s="69"/>
      <c r="Y1772" s="70"/>
      <c r="Z1772" s="69">
        <v>0</v>
      </c>
      <c r="AA1772" s="69"/>
      <c r="AB1772" s="69" t="s">
        <v>1144</v>
      </c>
      <c r="AC1772" s="69"/>
    </row>
    <row r="1773" spans="1:29" x14ac:dyDescent="0.25">
      <c r="A1773" s="71" t="s">
        <v>193</v>
      </c>
      <c r="B1773" s="71"/>
      <c r="C1773" s="71"/>
      <c r="D1773" s="71"/>
      <c r="E1773" s="71"/>
      <c r="F1773" s="71"/>
      <c r="G1773" s="71"/>
      <c r="H1773" s="71"/>
      <c r="I1773" s="71"/>
      <c r="J1773" s="72">
        <v>17870.84</v>
      </c>
      <c r="K1773" s="71"/>
      <c r="L1773" s="71"/>
      <c r="M1773" s="72">
        <v>17870.84</v>
      </c>
      <c r="N1773" s="72">
        <v>0</v>
      </c>
      <c r="O1773" s="71"/>
      <c r="P1773" s="71"/>
      <c r="Q1773" s="71"/>
      <c r="R1773" s="71"/>
      <c r="S1773" s="72">
        <v>17870.84</v>
      </c>
      <c r="T1773" s="72">
        <v>17870.84</v>
      </c>
      <c r="U1773" s="71"/>
      <c r="V1773" s="71"/>
      <c r="W1773" s="71"/>
      <c r="X1773" s="72">
        <v>0</v>
      </c>
      <c r="Y1773" s="72">
        <v>0</v>
      </c>
      <c r="Z1773" s="72">
        <v>17870.84</v>
      </c>
      <c r="AA1773" s="69"/>
      <c r="AB1773" s="69"/>
      <c r="AC1773" s="69"/>
    </row>
    <row r="1774" spans="1:29" ht="30" x14ac:dyDescent="0.25">
      <c r="A1774" s="68" t="s">
        <v>4986</v>
      </c>
      <c r="B1774" s="69" t="s">
        <v>4987</v>
      </c>
      <c r="C1774" s="69" t="s">
        <v>4988</v>
      </c>
      <c r="D1774" s="69" t="s">
        <v>4589</v>
      </c>
      <c r="E1774" s="69" t="s">
        <v>4990</v>
      </c>
      <c r="F1774" s="69" t="s">
        <v>1136</v>
      </c>
      <c r="G1774" s="69" t="s">
        <v>3823</v>
      </c>
      <c r="H1774" s="69" t="s">
        <v>1242</v>
      </c>
      <c r="I1774" s="69" t="s">
        <v>962</v>
      </c>
      <c r="J1774" s="70">
        <v>4985.3</v>
      </c>
      <c r="K1774" s="69" t="s">
        <v>4591</v>
      </c>
      <c r="L1774" s="69" t="s">
        <v>4989</v>
      </c>
      <c r="M1774" s="70">
        <v>4979.3999999999996</v>
      </c>
      <c r="N1774" s="69"/>
      <c r="O1774" s="69"/>
      <c r="P1774" s="69" t="s">
        <v>1263</v>
      </c>
      <c r="Q1774" s="69" t="s">
        <v>979</v>
      </c>
      <c r="R1774" s="69"/>
      <c r="S1774" s="70">
        <v>4979.3999999999996</v>
      </c>
      <c r="T1774" s="70"/>
      <c r="U1774" s="69" t="s">
        <v>1030</v>
      </c>
      <c r="V1774" s="73">
        <v>13</v>
      </c>
      <c r="W1774" s="69" t="s">
        <v>1030</v>
      </c>
      <c r="X1774" s="69"/>
      <c r="Y1774" s="70"/>
      <c r="Z1774" s="69">
        <v>0</v>
      </c>
      <c r="AA1774" s="69" t="s">
        <v>989</v>
      </c>
      <c r="AB1774" s="69" t="s">
        <v>1144</v>
      </c>
      <c r="AC1774" s="69"/>
    </row>
    <row r="1775" spans="1:29" x14ac:dyDescent="0.25">
      <c r="A1775" s="71" t="s">
        <v>193</v>
      </c>
      <c r="B1775" s="71"/>
      <c r="C1775" s="71"/>
      <c r="D1775" s="71"/>
      <c r="E1775" s="71"/>
      <c r="F1775" s="71"/>
      <c r="G1775" s="71"/>
      <c r="H1775" s="71"/>
      <c r="I1775" s="71"/>
      <c r="J1775" s="72">
        <v>4985.3</v>
      </c>
      <c r="K1775" s="71"/>
      <c r="L1775" s="71"/>
      <c r="M1775" s="72">
        <v>4979.3999999999996</v>
      </c>
      <c r="N1775" s="72">
        <v>5.9000000000005457</v>
      </c>
      <c r="O1775" s="71"/>
      <c r="P1775" s="71"/>
      <c r="Q1775" s="71"/>
      <c r="R1775" s="71"/>
      <c r="S1775" s="72">
        <v>4979.3999999999996</v>
      </c>
      <c r="T1775" s="72">
        <v>4979.3999999999996</v>
      </c>
      <c r="U1775" s="71"/>
      <c r="V1775" s="71"/>
      <c r="W1775" s="71"/>
      <c r="X1775" s="72">
        <v>0</v>
      </c>
      <c r="Y1775" s="72">
        <v>0</v>
      </c>
      <c r="Z1775" s="72">
        <v>4979.3999999999996</v>
      </c>
      <c r="AA1775" s="69"/>
      <c r="AB1775" s="69"/>
      <c r="AC1775" s="69"/>
    </row>
    <row r="1776" spans="1:29" ht="20" x14ac:dyDescent="0.25">
      <c r="A1776" s="68" t="s">
        <v>4991</v>
      </c>
      <c r="B1776" s="69" t="s">
        <v>4680</v>
      </c>
      <c r="C1776" s="69" t="s">
        <v>4992</v>
      </c>
      <c r="D1776" s="69" t="s">
        <v>4768</v>
      </c>
      <c r="E1776" s="69" t="s">
        <v>4994</v>
      </c>
      <c r="F1776" s="69" t="s">
        <v>1136</v>
      </c>
      <c r="G1776" s="69" t="s">
        <v>3823</v>
      </c>
      <c r="H1776" s="69" t="s">
        <v>1242</v>
      </c>
      <c r="I1776" s="69" t="s">
        <v>962</v>
      </c>
      <c r="J1776" s="70">
        <v>1609.68</v>
      </c>
      <c r="K1776" s="69" t="s">
        <v>4591</v>
      </c>
      <c r="L1776" s="69" t="s">
        <v>4993</v>
      </c>
      <c r="M1776" s="70">
        <v>1609.68</v>
      </c>
      <c r="N1776" s="69"/>
      <c r="O1776" s="69"/>
      <c r="P1776" s="69" t="s">
        <v>975</v>
      </c>
      <c r="Q1776" s="69" t="s">
        <v>1332</v>
      </c>
      <c r="R1776" s="69"/>
      <c r="S1776" s="70">
        <v>1609.68</v>
      </c>
      <c r="T1776" s="70"/>
      <c r="U1776" s="69" t="s">
        <v>1332</v>
      </c>
      <c r="V1776" s="73">
        <v>55</v>
      </c>
      <c r="W1776" s="69" t="s">
        <v>1332</v>
      </c>
      <c r="X1776" s="69"/>
      <c r="Y1776" s="70"/>
      <c r="Z1776" s="69">
        <v>0</v>
      </c>
      <c r="AA1776" s="69" t="s">
        <v>989</v>
      </c>
      <c r="AB1776" s="69" t="s">
        <v>1144</v>
      </c>
      <c r="AC1776" s="69"/>
    </row>
    <row r="1777" spans="1:29" x14ac:dyDescent="0.25">
      <c r="A1777" s="71" t="s">
        <v>193</v>
      </c>
      <c r="B1777" s="71"/>
      <c r="C1777" s="71"/>
      <c r="D1777" s="71"/>
      <c r="E1777" s="71"/>
      <c r="F1777" s="71"/>
      <c r="G1777" s="71"/>
      <c r="H1777" s="71"/>
      <c r="I1777" s="71"/>
      <c r="J1777" s="72">
        <v>1609.68</v>
      </c>
      <c r="K1777" s="71"/>
      <c r="L1777" s="71"/>
      <c r="M1777" s="72">
        <v>1609.68</v>
      </c>
      <c r="N1777" s="72">
        <v>0</v>
      </c>
      <c r="O1777" s="71"/>
      <c r="P1777" s="71"/>
      <c r="Q1777" s="71"/>
      <c r="R1777" s="71"/>
      <c r="S1777" s="72">
        <v>1609.68</v>
      </c>
      <c r="T1777" s="72">
        <v>1609.68</v>
      </c>
      <c r="U1777" s="71"/>
      <c r="V1777" s="71"/>
      <c r="W1777" s="71"/>
      <c r="X1777" s="72">
        <v>0</v>
      </c>
      <c r="Y1777" s="72">
        <v>0</v>
      </c>
      <c r="Z1777" s="72">
        <v>1609.68</v>
      </c>
      <c r="AA1777" s="69"/>
      <c r="AB1777" s="69"/>
      <c r="AC1777" s="69"/>
    </row>
    <row r="1778" spans="1:29" ht="20" x14ac:dyDescent="0.25">
      <c r="A1778" s="68" t="s">
        <v>4995</v>
      </c>
      <c r="B1778" s="69" t="s">
        <v>4680</v>
      </c>
      <c r="C1778" s="69" t="s">
        <v>4996</v>
      </c>
      <c r="D1778" s="69" t="s">
        <v>3337</v>
      </c>
      <c r="E1778" s="69" t="s">
        <v>4998</v>
      </c>
      <c r="F1778" s="69" t="s">
        <v>1136</v>
      </c>
      <c r="G1778" s="69" t="s">
        <v>1834</v>
      </c>
      <c r="H1778" s="69" t="s">
        <v>1242</v>
      </c>
      <c r="I1778" s="69" t="s">
        <v>962</v>
      </c>
      <c r="J1778" s="70">
        <v>1299.9000000000001</v>
      </c>
      <c r="K1778" s="69" t="s">
        <v>4591</v>
      </c>
      <c r="L1778" s="69" t="s">
        <v>4997</v>
      </c>
      <c r="M1778" s="70">
        <v>1299.9000000000001</v>
      </c>
      <c r="N1778" s="69"/>
      <c r="O1778" s="69"/>
      <c r="P1778" s="69" t="s">
        <v>1977</v>
      </c>
      <c r="Q1778" s="69" t="s">
        <v>1374</v>
      </c>
      <c r="R1778" s="69"/>
      <c r="S1778" s="70">
        <v>1299.9000000000001</v>
      </c>
      <c r="T1778" s="70"/>
      <c r="U1778" s="69" t="s">
        <v>1367</v>
      </c>
      <c r="V1778" s="73">
        <v>88</v>
      </c>
      <c r="W1778" s="69" t="s">
        <v>1367</v>
      </c>
      <c r="X1778" s="69"/>
      <c r="Y1778" s="70"/>
      <c r="Z1778" s="69">
        <v>0</v>
      </c>
      <c r="AA1778" s="69" t="s">
        <v>989</v>
      </c>
      <c r="AB1778" s="69" t="s">
        <v>1144</v>
      </c>
      <c r="AC1778" s="69"/>
    </row>
    <row r="1779" spans="1:29" x14ac:dyDescent="0.25">
      <c r="A1779" s="71" t="s">
        <v>193</v>
      </c>
      <c r="B1779" s="71"/>
      <c r="C1779" s="71"/>
      <c r="D1779" s="71"/>
      <c r="E1779" s="71"/>
      <c r="F1779" s="71"/>
      <c r="G1779" s="71"/>
      <c r="H1779" s="71"/>
      <c r="I1779" s="71"/>
      <c r="J1779" s="72">
        <v>1299.9000000000001</v>
      </c>
      <c r="K1779" s="71"/>
      <c r="L1779" s="71"/>
      <c r="M1779" s="72">
        <v>1299.9000000000001</v>
      </c>
      <c r="N1779" s="72">
        <v>0</v>
      </c>
      <c r="O1779" s="71"/>
      <c r="P1779" s="71"/>
      <c r="Q1779" s="71"/>
      <c r="R1779" s="71"/>
      <c r="S1779" s="72">
        <v>1299.9000000000001</v>
      </c>
      <c r="T1779" s="72">
        <v>1299.9000000000001</v>
      </c>
      <c r="U1779" s="71"/>
      <c r="V1779" s="71"/>
      <c r="W1779" s="71"/>
      <c r="X1779" s="72">
        <v>0</v>
      </c>
      <c r="Y1779" s="72">
        <v>0</v>
      </c>
      <c r="Z1779" s="72">
        <v>1299.9000000000001</v>
      </c>
      <c r="AA1779" s="69"/>
      <c r="AB1779" s="69"/>
      <c r="AC1779" s="69"/>
    </row>
    <row r="1780" spans="1:29" ht="30" x14ac:dyDescent="0.25">
      <c r="A1780" s="68" t="s">
        <v>4999</v>
      </c>
      <c r="B1780" s="69" t="s">
        <v>5000</v>
      </c>
      <c r="C1780" s="69" t="s">
        <v>5001</v>
      </c>
      <c r="D1780" s="69" t="s">
        <v>4686</v>
      </c>
      <c r="E1780" s="69" t="s">
        <v>5003</v>
      </c>
      <c r="F1780" s="69" t="s">
        <v>1136</v>
      </c>
      <c r="G1780" s="69" t="s">
        <v>1834</v>
      </c>
      <c r="H1780" s="69" t="s">
        <v>1242</v>
      </c>
      <c r="I1780" s="69" t="s">
        <v>962</v>
      </c>
      <c r="J1780" s="70">
        <v>2397.42</v>
      </c>
      <c r="K1780" s="69" t="s">
        <v>4591</v>
      </c>
      <c r="L1780" s="69" t="s">
        <v>5002</v>
      </c>
      <c r="M1780" s="70">
        <v>2397.42</v>
      </c>
      <c r="N1780" s="69"/>
      <c r="O1780" s="69"/>
      <c r="P1780" s="69" t="s">
        <v>5004</v>
      </c>
      <c r="Q1780" s="69" t="s">
        <v>1263</v>
      </c>
      <c r="R1780" s="69"/>
      <c r="S1780" s="70">
        <v>2397.42</v>
      </c>
      <c r="T1780" s="70"/>
      <c r="U1780" s="69" t="s">
        <v>1174</v>
      </c>
      <c r="V1780" s="73">
        <v>68</v>
      </c>
      <c r="W1780" s="69" t="s">
        <v>1174</v>
      </c>
      <c r="X1780" s="69"/>
      <c r="Y1780" s="70"/>
      <c r="Z1780" s="69">
        <v>0</v>
      </c>
      <c r="AA1780" s="69" t="s">
        <v>989</v>
      </c>
      <c r="AB1780" s="69" t="s">
        <v>1144</v>
      </c>
      <c r="AC1780" s="69"/>
    </row>
    <row r="1781" spans="1:29" x14ac:dyDescent="0.25">
      <c r="A1781" s="71" t="s">
        <v>193</v>
      </c>
      <c r="B1781" s="71"/>
      <c r="C1781" s="71"/>
      <c r="D1781" s="71"/>
      <c r="E1781" s="71"/>
      <c r="F1781" s="71"/>
      <c r="G1781" s="71"/>
      <c r="H1781" s="71"/>
      <c r="I1781" s="71"/>
      <c r="J1781" s="72">
        <v>2397.42</v>
      </c>
      <c r="K1781" s="71"/>
      <c r="L1781" s="71"/>
      <c r="M1781" s="72">
        <v>2397.42</v>
      </c>
      <c r="N1781" s="72">
        <v>0</v>
      </c>
      <c r="O1781" s="71"/>
      <c r="P1781" s="71"/>
      <c r="Q1781" s="71"/>
      <c r="R1781" s="71"/>
      <c r="S1781" s="72">
        <v>2397.42</v>
      </c>
      <c r="T1781" s="72">
        <v>2397.42</v>
      </c>
      <c r="U1781" s="71"/>
      <c r="V1781" s="71"/>
      <c r="W1781" s="71"/>
      <c r="X1781" s="72">
        <v>0</v>
      </c>
      <c r="Y1781" s="72">
        <v>0</v>
      </c>
      <c r="Z1781" s="72">
        <v>2397.42</v>
      </c>
      <c r="AA1781" s="69"/>
      <c r="AB1781" s="69"/>
      <c r="AC1781" s="69"/>
    </row>
    <row r="1782" spans="1:29" ht="20" x14ac:dyDescent="0.25">
      <c r="A1782" s="68" t="s">
        <v>5005</v>
      </c>
      <c r="B1782" s="69" t="s">
        <v>4827</v>
      </c>
      <c r="C1782" s="69" t="s">
        <v>5006</v>
      </c>
      <c r="D1782" s="69" t="s">
        <v>5007</v>
      </c>
      <c r="E1782" s="69" t="s">
        <v>5009</v>
      </c>
      <c r="F1782" s="69" t="s">
        <v>1281</v>
      </c>
      <c r="G1782" s="69" t="s">
        <v>1834</v>
      </c>
      <c r="H1782" s="69" t="s">
        <v>1242</v>
      </c>
      <c r="I1782" s="69" t="s">
        <v>962</v>
      </c>
      <c r="J1782" s="70">
        <v>9786.9599999999991</v>
      </c>
      <c r="K1782" s="69" t="s">
        <v>4591</v>
      </c>
      <c r="L1782" s="69" t="s">
        <v>5008</v>
      </c>
      <c r="M1782" s="70">
        <v>9786.9599999999991</v>
      </c>
      <c r="N1782" s="69"/>
      <c r="O1782" s="69"/>
      <c r="P1782" s="69" t="s">
        <v>1848</v>
      </c>
      <c r="Q1782" s="69" t="s">
        <v>1332</v>
      </c>
      <c r="R1782" s="69"/>
      <c r="S1782" s="70">
        <v>9786.9599999999991</v>
      </c>
      <c r="T1782" s="70"/>
      <c r="U1782" s="69" t="s">
        <v>1332</v>
      </c>
      <c r="V1782" s="73">
        <v>81</v>
      </c>
      <c r="W1782" s="69" t="s">
        <v>1332</v>
      </c>
      <c r="X1782" s="69"/>
      <c r="Y1782" s="70"/>
      <c r="Z1782" s="69">
        <v>0</v>
      </c>
      <c r="AA1782" s="69" t="s">
        <v>989</v>
      </c>
      <c r="AB1782" s="69" t="s">
        <v>1144</v>
      </c>
      <c r="AC1782" s="69"/>
    </row>
    <row r="1783" spans="1:29" x14ac:dyDescent="0.25">
      <c r="A1783" s="71" t="s">
        <v>193</v>
      </c>
      <c r="B1783" s="71"/>
      <c r="C1783" s="71"/>
      <c r="D1783" s="71"/>
      <c r="E1783" s="71"/>
      <c r="F1783" s="71"/>
      <c r="G1783" s="71"/>
      <c r="H1783" s="71"/>
      <c r="I1783" s="71"/>
      <c r="J1783" s="72">
        <v>9786.9599999999991</v>
      </c>
      <c r="K1783" s="71"/>
      <c r="L1783" s="71"/>
      <c r="M1783" s="72">
        <v>9786.9599999999991</v>
      </c>
      <c r="N1783" s="72">
        <v>0</v>
      </c>
      <c r="O1783" s="71"/>
      <c r="P1783" s="71"/>
      <c r="Q1783" s="71"/>
      <c r="R1783" s="71"/>
      <c r="S1783" s="72">
        <v>9786.9599999999991</v>
      </c>
      <c r="T1783" s="72">
        <v>9786.9599999999991</v>
      </c>
      <c r="U1783" s="71"/>
      <c r="V1783" s="71"/>
      <c r="W1783" s="71"/>
      <c r="X1783" s="72">
        <v>0</v>
      </c>
      <c r="Y1783" s="72">
        <v>0</v>
      </c>
      <c r="Z1783" s="72">
        <v>9786.9599999999991</v>
      </c>
      <c r="AA1783" s="69"/>
      <c r="AB1783" s="69"/>
      <c r="AC1783" s="69"/>
    </row>
    <row r="1784" spans="1:29" ht="20" x14ac:dyDescent="0.25">
      <c r="A1784" s="68" t="s">
        <v>5010</v>
      </c>
      <c r="B1784" s="69" t="s">
        <v>5011</v>
      </c>
      <c r="C1784" s="69" t="s">
        <v>5012</v>
      </c>
      <c r="D1784" s="69" t="s">
        <v>4623</v>
      </c>
      <c r="E1784" s="69" t="s">
        <v>5015</v>
      </c>
      <c r="F1784" s="69" t="s">
        <v>1281</v>
      </c>
      <c r="G1784" s="69" t="s">
        <v>5013</v>
      </c>
      <c r="H1784" s="69" t="s">
        <v>1242</v>
      </c>
      <c r="I1784" s="69" t="s">
        <v>962</v>
      </c>
      <c r="J1784" s="70">
        <v>905.62</v>
      </c>
      <c r="K1784" s="69" t="s">
        <v>4591</v>
      </c>
      <c r="L1784" s="69" t="s">
        <v>5014</v>
      </c>
      <c r="M1784" s="70">
        <v>905.62</v>
      </c>
      <c r="N1784" s="69"/>
      <c r="O1784" s="69"/>
      <c r="P1784" s="69" t="s">
        <v>1848</v>
      </c>
      <c r="Q1784" s="69" t="s">
        <v>1332</v>
      </c>
      <c r="R1784" s="69"/>
      <c r="S1784" s="70">
        <v>905.62</v>
      </c>
      <c r="T1784" s="70"/>
      <c r="U1784" s="69" t="s">
        <v>1332</v>
      </c>
      <c r="V1784" s="73">
        <v>81</v>
      </c>
      <c r="W1784" s="69" t="s">
        <v>1332</v>
      </c>
      <c r="X1784" s="69"/>
      <c r="Y1784" s="70"/>
      <c r="Z1784" s="69">
        <v>0</v>
      </c>
      <c r="AA1784" s="69" t="s">
        <v>989</v>
      </c>
      <c r="AB1784" s="69" t="s">
        <v>1144</v>
      </c>
      <c r="AC1784" s="69"/>
    </row>
    <row r="1785" spans="1:29" x14ac:dyDescent="0.25">
      <c r="A1785" s="71" t="s">
        <v>193</v>
      </c>
      <c r="B1785" s="71"/>
      <c r="C1785" s="71"/>
      <c r="D1785" s="71"/>
      <c r="E1785" s="71"/>
      <c r="F1785" s="71"/>
      <c r="G1785" s="71"/>
      <c r="H1785" s="71"/>
      <c r="I1785" s="71"/>
      <c r="J1785" s="72">
        <v>905.62</v>
      </c>
      <c r="K1785" s="71"/>
      <c r="L1785" s="71"/>
      <c r="M1785" s="72">
        <v>905.62</v>
      </c>
      <c r="N1785" s="72">
        <v>0</v>
      </c>
      <c r="O1785" s="71"/>
      <c r="P1785" s="71"/>
      <c r="Q1785" s="71"/>
      <c r="R1785" s="71"/>
      <c r="S1785" s="72">
        <v>905.62</v>
      </c>
      <c r="T1785" s="72">
        <v>905.62</v>
      </c>
      <c r="U1785" s="71"/>
      <c r="V1785" s="71"/>
      <c r="W1785" s="71"/>
      <c r="X1785" s="72">
        <v>0</v>
      </c>
      <c r="Y1785" s="72">
        <v>0</v>
      </c>
      <c r="Z1785" s="72">
        <v>905.62</v>
      </c>
      <c r="AA1785" s="69"/>
      <c r="AB1785" s="69"/>
      <c r="AC1785" s="69"/>
    </row>
    <row r="1786" spans="1:29" ht="30" x14ac:dyDescent="0.25">
      <c r="A1786" s="68" t="s">
        <v>5016</v>
      </c>
      <c r="B1786" s="69" t="s">
        <v>5017</v>
      </c>
      <c r="C1786" s="69" t="s">
        <v>5018</v>
      </c>
      <c r="D1786" s="69" t="s">
        <v>3313</v>
      </c>
      <c r="E1786" s="69" t="s">
        <v>5020</v>
      </c>
      <c r="F1786" s="69" t="s">
        <v>1148</v>
      </c>
      <c r="G1786" s="69" t="s">
        <v>5013</v>
      </c>
      <c r="H1786" s="69" t="s">
        <v>3798</v>
      </c>
      <c r="I1786" s="69" t="s">
        <v>962</v>
      </c>
      <c r="J1786" s="70">
        <v>1240.5</v>
      </c>
      <c r="K1786" s="69" t="s">
        <v>4591</v>
      </c>
      <c r="L1786" s="69" t="s">
        <v>5019</v>
      </c>
      <c r="M1786" s="70">
        <v>1240.5</v>
      </c>
      <c r="N1786" s="69"/>
      <c r="O1786" s="69"/>
      <c r="P1786" s="69" t="s">
        <v>4791</v>
      </c>
      <c r="Q1786" s="69" t="s">
        <v>1497</v>
      </c>
      <c r="R1786" s="69"/>
      <c r="S1786" s="70">
        <v>1240.5</v>
      </c>
      <c r="T1786" s="70"/>
      <c r="U1786" s="69" t="s">
        <v>1497</v>
      </c>
      <c r="V1786" s="73">
        <v>58</v>
      </c>
      <c r="W1786" s="69" t="s">
        <v>1497</v>
      </c>
      <c r="X1786" s="69"/>
      <c r="Y1786" s="70"/>
      <c r="Z1786" s="69">
        <v>0</v>
      </c>
      <c r="AA1786" s="69" t="s">
        <v>989</v>
      </c>
      <c r="AB1786" s="69" t="s">
        <v>1144</v>
      </c>
      <c r="AC1786" s="69"/>
    </row>
    <row r="1787" spans="1:29" x14ac:dyDescent="0.25">
      <c r="A1787" s="71" t="s">
        <v>193</v>
      </c>
      <c r="B1787" s="71"/>
      <c r="C1787" s="71"/>
      <c r="D1787" s="71"/>
      <c r="E1787" s="71"/>
      <c r="F1787" s="71"/>
      <c r="G1787" s="71"/>
      <c r="H1787" s="71"/>
      <c r="I1787" s="71"/>
      <c r="J1787" s="72">
        <v>1240.5</v>
      </c>
      <c r="K1787" s="71"/>
      <c r="L1787" s="71"/>
      <c r="M1787" s="72">
        <v>1240.5</v>
      </c>
      <c r="N1787" s="72">
        <v>0</v>
      </c>
      <c r="O1787" s="71"/>
      <c r="P1787" s="71"/>
      <c r="Q1787" s="71"/>
      <c r="R1787" s="71"/>
      <c r="S1787" s="72">
        <v>1240.5</v>
      </c>
      <c r="T1787" s="72">
        <v>1240.5</v>
      </c>
      <c r="U1787" s="71"/>
      <c r="V1787" s="71"/>
      <c r="W1787" s="71"/>
      <c r="X1787" s="72">
        <v>0</v>
      </c>
      <c r="Y1787" s="72">
        <v>0</v>
      </c>
      <c r="Z1787" s="72">
        <v>1240.5</v>
      </c>
      <c r="AA1787" s="69"/>
      <c r="AB1787" s="69"/>
      <c r="AC1787" s="69"/>
    </row>
    <row r="1788" spans="1:29" ht="20" x14ac:dyDescent="0.25">
      <c r="A1788" s="68" t="s">
        <v>5021</v>
      </c>
      <c r="B1788" s="69" t="s">
        <v>4827</v>
      </c>
      <c r="C1788" s="69" t="s">
        <v>5022</v>
      </c>
      <c r="D1788" s="69" t="s">
        <v>4829</v>
      </c>
      <c r="E1788" s="69"/>
      <c r="F1788" s="69"/>
      <c r="G1788" s="69" t="s">
        <v>5013</v>
      </c>
      <c r="H1788" s="69" t="s">
        <v>1242</v>
      </c>
      <c r="I1788" s="69" t="s">
        <v>962</v>
      </c>
      <c r="J1788" s="70">
        <v>123192.7</v>
      </c>
      <c r="K1788" s="69" t="s">
        <v>4591</v>
      </c>
      <c r="L1788" s="69" t="s">
        <v>5023</v>
      </c>
      <c r="M1788" s="70">
        <v>0</v>
      </c>
      <c r="N1788" s="69"/>
      <c r="O1788" s="69"/>
      <c r="P1788" s="69"/>
      <c r="Q1788" s="69"/>
      <c r="R1788" s="69"/>
      <c r="S1788" s="69"/>
      <c r="T1788" s="70"/>
      <c r="U1788" s="69" t="s">
        <v>1367</v>
      </c>
      <c r="V1788" s="69"/>
      <c r="W1788" s="69"/>
      <c r="X1788" s="69"/>
      <c r="Y1788" s="70"/>
      <c r="Z1788" s="69">
        <v>0</v>
      </c>
      <c r="AA1788" s="69" t="s">
        <v>989</v>
      </c>
      <c r="AB1788" s="69" t="s">
        <v>1144</v>
      </c>
      <c r="AC1788" s="69"/>
    </row>
    <row r="1789" spans="1:29" x14ac:dyDescent="0.25">
      <c r="A1789" s="69"/>
      <c r="B1789" s="69"/>
      <c r="C1789" s="69"/>
      <c r="D1789" s="69"/>
      <c r="E1789" s="69" t="s">
        <v>5025</v>
      </c>
      <c r="F1789" s="69"/>
      <c r="G1789" s="69"/>
      <c r="H1789" s="69"/>
      <c r="I1789" s="69"/>
      <c r="J1789" s="69"/>
      <c r="K1789" s="69"/>
      <c r="L1789" s="69" t="s">
        <v>5024</v>
      </c>
      <c r="M1789" s="70">
        <v>48404.6</v>
      </c>
      <c r="N1789" s="69"/>
      <c r="O1789" s="69"/>
      <c r="P1789" s="69" t="s">
        <v>3826</v>
      </c>
      <c r="Q1789" s="69" t="s">
        <v>1367</v>
      </c>
      <c r="R1789" s="69"/>
      <c r="S1789" s="70">
        <v>48404.6</v>
      </c>
      <c r="T1789" s="70"/>
      <c r="U1789" s="69" t="s">
        <v>1367</v>
      </c>
      <c r="V1789" s="73">
        <v>59</v>
      </c>
      <c r="W1789" s="69" t="s">
        <v>1367</v>
      </c>
      <c r="X1789" s="69"/>
      <c r="Y1789" s="70"/>
      <c r="Z1789" s="69">
        <v>0</v>
      </c>
      <c r="AA1789" s="69"/>
      <c r="AB1789" s="69" t="s">
        <v>1144</v>
      </c>
      <c r="AC1789" s="69"/>
    </row>
    <row r="1790" spans="1:29" x14ac:dyDescent="0.25">
      <c r="A1790" s="69"/>
      <c r="B1790" s="69"/>
      <c r="C1790" s="69"/>
      <c r="D1790" s="69"/>
      <c r="E1790" s="69" t="s">
        <v>5027</v>
      </c>
      <c r="F1790" s="69"/>
      <c r="G1790" s="69"/>
      <c r="H1790" s="69"/>
      <c r="I1790" s="69"/>
      <c r="J1790" s="69"/>
      <c r="K1790" s="69"/>
      <c r="L1790" s="69" t="s">
        <v>5026</v>
      </c>
      <c r="M1790" s="70">
        <v>74788.100000000006</v>
      </c>
      <c r="N1790" s="69"/>
      <c r="O1790" s="69"/>
      <c r="P1790" s="69" t="s">
        <v>1374</v>
      </c>
      <c r="Q1790" s="69" t="s">
        <v>1447</v>
      </c>
      <c r="R1790" s="69"/>
      <c r="S1790" s="70">
        <v>74788.100000000006</v>
      </c>
      <c r="T1790" s="70"/>
      <c r="U1790" s="69" t="s">
        <v>1030</v>
      </c>
      <c r="V1790" s="73">
        <v>19</v>
      </c>
      <c r="W1790" s="69" t="s">
        <v>1030</v>
      </c>
      <c r="X1790" s="69"/>
      <c r="Y1790" s="70"/>
      <c r="Z1790" s="69">
        <v>0</v>
      </c>
      <c r="AA1790" s="69"/>
      <c r="AB1790" s="69" t="s">
        <v>1144</v>
      </c>
      <c r="AC1790" s="69"/>
    </row>
    <row r="1791" spans="1:29" x14ac:dyDescent="0.25">
      <c r="A1791" s="71" t="s">
        <v>193</v>
      </c>
      <c r="B1791" s="71"/>
      <c r="C1791" s="71"/>
      <c r="D1791" s="71"/>
      <c r="E1791" s="71"/>
      <c r="F1791" s="71"/>
      <c r="G1791" s="71"/>
      <c r="H1791" s="71"/>
      <c r="I1791" s="71"/>
      <c r="J1791" s="72">
        <v>123192.7</v>
      </c>
      <c r="K1791" s="71"/>
      <c r="L1791" s="71"/>
      <c r="M1791" s="72">
        <v>123192.70000000001</v>
      </c>
      <c r="N1791" s="72">
        <v>-1.4551915228366852E-11</v>
      </c>
      <c r="O1791" s="71"/>
      <c r="P1791" s="71"/>
      <c r="Q1791" s="71"/>
      <c r="R1791" s="71"/>
      <c r="S1791" s="72">
        <v>123192.70000000001</v>
      </c>
      <c r="T1791" s="72">
        <v>123192.7</v>
      </c>
      <c r="U1791" s="71"/>
      <c r="V1791" s="71"/>
      <c r="W1791" s="71"/>
      <c r="X1791" s="72">
        <v>1.4551915228366852E-11</v>
      </c>
      <c r="Y1791" s="72">
        <v>0</v>
      </c>
      <c r="Z1791" s="72">
        <v>123192.7</v>
      </c>
      <c r="AA1791" s="69"/>
      <c r="AB1791" s="69"/>
      <c r="AC1791" s="69"/>
    </row>
    <row r="1792" spans="1:29" ht="20" x14ac:dyDescent="0.25">
      <c r="A1792" s="68" t="s">
        <v>5028</v>
      </c>
      <c r="B1792" s="69" t="s">
        <v>5029</v>
      </c>
      <c r="C1792" s="69" t="s">
        <v>5030</v>
      </c>
      <c r="D1792" s="69" t="s">
        <v>4813</v>
      </c>
      <c r="E1792" s="69" t="s">
        <v>5032</v>
      </c>
      <c r="F1792" s="69" t="s">
        <v>1136</v>
      </c>
      <c r="G1792" s="69" t="s">
        <v>5013</v>
      </c>
      <c r="H1792" s="69" t="s">
        <v>3798</v>
      </c>
      <c r="I1792" s="69" t="s">
        <v>962</v>
      </c>
      <c r="J1792" s="70">
        <v>4560.9399999999996</v>
      </c>
      <c r="K1792" s="69" t="s">
        <v>4591</v>
      </c>
      <c r="L1792" s="69" t="s">
        <v>5031</v>
      </c>
      <c r="M1792" s="70">
        <v>4560.9399999999996</v>
      </c>
      <c r="N1792" s="69"/>
      <c r="O1792" s="69"/>
      <c r="P1792" s="69" t="s">
        <v>1413</v>
      </c>
      <c r="Q1792" s="69" t="s">
        <v>1332</v>
      </c>
      <c r="R1792" s="69"/>
      <c r="S1792" s="70">
        <v>4560.9399999999996</v>
      </c>
      <c r="T1792" s="70"/>
      <c r="U1792" s="69" t="s">
        <v>1332</v>
      </c>
      <c r="V1792" s="73">
        <v>63</v>
      </c>
      <c r="W1792" s="69" t="s">
        <v>1332</v>
      </c>
      <c r="X1792" s="69"/>
      <c r="Y1792" s="70"/>
      <c r="Z1792" s="69">
        <v>0</v>
      </c>
      <c r="AA1792" s="69" t="s">
        <v>989</v>
      </c>
      <c r="AB1792" s="69" t="s">
        <v>1144</v>
      </c>
      <c r="AC1792" s="69"/>
    </row>
    <row r="1793" spans="1:29" x14ac:dyDescent="0.25">
      <c r="A1793" s="71" t="s">
        <v>193</v>
      </c>
      <c r="B1793" s="71"/>
      <c r="C1793" s="71"/>
      <c r="D1793" s="71"/>
      <c r="E1793" s="71"/>
      <c r="F1793" s="71"/>
      <c r="G1793" s="71"/>
      <c r="H1793" s="71"/>
      <c r="I1793" s="71"/>
      <c r="J1793" s="72">
        <v>4560.9399999999996</v>
      </c>
      <c r="K1793" s="71"/>
      <c r="L1793" s="71"/>
      <c r="M1793" s="72">
        <v>4560.9399999999996</v>
      </c>
      <c r="N1793" s="72">
        <v>0</v>
      </c>
      <c r="O1793" s="71"/>
      <c r="P1793" s="71"/>
      <c r="Q1793" s="71"/>
      <c r="R1793" s="71"/>
      <c r="S1793" s="72">
        <v>4560.9399999999996</v>
      </c>
      <c r="T1793" s="72">
        <v>4560.9399999999996</v>
      </c>
      <c r="U1793" s="71"/>
      <c r="V1793" s="71"/>
      <c r="W1793" s="71"/>
      <c r="X1793" s="72">
        <v>0</v>
      </c>
      <c r="Y1793" s="72">
        <v>0</v>
      </c>
      <c r="Z1793" s="72">
        <v>4560.9399999999996</v>
      </c>
      <c r="AA1793" s="69"/>
      <c r="AB1793" s="69"/>
      <c r="AC1793" s="69"/>
    </row>
    <row r="1794" spans="1:29" ht="20" x14ac:dyDescent="0.25">
      <c r="A1794" s="68" t="s">
        <v>5033</v>
      </c>
      <c r="B1794" s="69" t="s">
        <v>4899</v>
      </c>
      <c r="C1794" s="69" t="s">
        <v>5034</v>
      </c>
      <c r="D1794" s="69" t="s">
        <v>4623</v>
      </c>
      <c r="E1794" s="69" t="s">
        <v>5036</v>
      </c>
      <c r="F1794" s="69" t="s">
        <v>1281</v>
      </c>
      <c r="G1794" s="69" t="s">
        <v>5013</v>
      </c>
      <c r="H1794" s="69" t="s">
        <v>1242</v>
      </c>
      <c r="I1794" s="69" t="s">
        <v>962</v>
      </c>
      <c r="J1794" s="70">
        <v>1544.24</v>
      </c>
      <c r="K1794" s="69" t="s">
        <v>4591</v>
      </c>
      <c r="L1794" s="69" t="s">
        <v>5035</v>
      </c>
      <c r="M1794" s="70">
        <v>1544.24</v>
      </c>
      <c r="N1794" s="69"/>
      <c r="O1794" s="69"/>
      <c r="P1794" s="69" t="s">
        <v>1227</v>
      </c>
      <c r="Q1794" s="69" t="s">
        <v>1571</v>
      </c>
      <c r="R1794" s="69"/>
      <c r="S1794" s="70">
        <v>1544.24</v>
      </c>
      <c r="T1794" s="70"/>
      <c r="U1794" s="69" t="s">
        <v>1497</v>
      </c>
      <c r="V1794" s="73">
        <v>71</v>
      </c>
      <c r="W1794" s="69" t="s">
        <v>1497</v>
      </c>
      <c r="X1794" s="69"/>
      <c r="Y1794" s="70"/>
      <c r="Z1794" s="69">
        <v>0</v>
      </c>
      <c r="AA1794" s="69" t="s">
        <v>989</v>
      </c>
      <c r="AB1794" s="69" t="s">
        <v>1144</v>
      </c>
      <c r="AC1794" s="69"/>
    </row>
    <row r="1795" spans="1:29" x14ac:dyDescent="0.25">
      <c r="A1795" s="71" t="s">
        <v>193</v>
      </c>
      <c r="B1795" s="71"/>
      <c r="C1795" s="71"/>
      <c r="D1795" s="71"/>
      <c r="E1795" s="71"/>
      <c r="F1795" s="71"/>
      <c r="G1795" s="71"/>
      <c r="H1795" s="71"/>
      <c r="I1795" s="71"/>
      <c r="J1795" s="72">
        <v>1544.24</v>
      </c>
      <c r="K1795" s="71"/>
      <c r="L1795" s="71"/>
      <c r="M1795" s="72">
        <v>1544.24</v>
      </c>
      <c r="N1795" s="72">
        <v>0</v>
      </c>
      <c r="O1795" s="71"/>
      <c r="P1795" s="71"/>
      <c r="Q1795" s="71"/>
      <c r="R1795" s="71"/>
      <c r="S1795" s="72">
        <v>1544.24</v>
      </c>
      <c r="T1795" s="72">
        <v>1544.24</v>
      </c>
      <c r="U1795" s="71"/>
      <c r="V1795" s="71"/>
      <c r="W1795" s="71"/>
      <c r="X1795" s="72">
        <v>0</v>
      </c>
      <c r="Y1795" s="72">
        <v>0</v>
      </c>
      <c r="Z1795" s="72">
        <v>1544.24</v>
      </c>
      <c r="AA1795" s="69"/>
      <c r="AB1795" s="69"/>
      <c r="AC1795" s="69"/>
    </row>
    <row r="1796" spans="1:29" ht="30" x14ac:dyDescent="0.25">
      <c r="A1796" s="68" t="s">
        <v>5037</v>
      </c>
      <c r="B1796" s="69" t="s">
        <v>4680</v>
      </c>
      <c r="C1796" s="69" t="s">
        <v>5038</v>
      </c>
      <c r="D1796" s="69" t="s">
        <v>4628</v>
      </c>
      <c r="E1796" s="69" t="s">
        <v>5040</v>
      </c>
      <c r="F1796" s="69" t="s">
        <v>1136</v>
      </c>
      <c r="G1796" s="69" t="s">
        <v>3831</v>
      </c>
      <c r="H1796" s="69" t="s">
        <v>1242</v>
      </c>
      <c r="I1796" s="69" t="s">
        <v>962</v>
      </c>
      <c r="J1796" s="70">
        <v>1013.02</v>
      </c>
      <c r="K1796" s="69" t="s">
        <v>4591</v>
      </c>
      <c r="L1796" s="69" t="s">
        <v>5039</v>
      </c>
      <c r="M1796" s="70">
        <v>1013.02</v>
      </c>
      <c r="N1796" s="69"/>
      <c r="O1796" s="69"/>
      <c r="P1796" s="69" t="s">
        <v>1142</v>
      </c>
      <c r="Q1796" s="69" t="s">
        <v>1582</v>
      </c>
      <c r="R1796" s="69"/>
      <c r="S1796" s="70">
        <v>1013.02</v>
      </c>
      <c r="T1796" s="70"/>
      <c r="U1796" s="69" t="s">
        <v>1174</v>
      </c>
      <c r="V1796" s="73">
        <v>88</v>
      </c>
      <c r="W1796" s="69" t="s">
        <v>1174</v>
      </c>
      <c r="X1796" s="69"/>
      <c r="Y1796" s="70"/>
      <c r="Z1796" s="69">
        <v>0</v>
      </c>
      <c r="AA1796" s="69" t="s">
        <v>989</v>
      </c>
      <c r="AB1796" s="69" t="s">
        <v>1144</v>
      </c>
      <c r="AC1796" s="69"/>
    </row>
    <row r="1797" spans="1:29" x14ac:dyDescent="0.25">
      <c r="A1797" s="71" t="s">
        <v>193</v>
      </c>
      <c r="B1797" s="71"/>
      <c r="C1797" s="71"/>
      <c r="D1797" s="71"/>
      <c r="E1797" s="71"/>
      <c r="F1797" s="71"/>
      <c r="G1797" s="71"/>
      <c r="H1797" s="71"/>
      <c r="I1797" s="71"/>
      <c r="J1797" s="72">
        <v>1013.02</v>
      </c>
      <c r="K1797" s="71"/>
      <c r="L1797" s="71"/>
      <c r="M1797" s="72">
        <v>1013.02</v>
      </c>
      <c r="N1797" s="72">
        <v>0</v>
      </c>
      <c r="O1797" s="71"/>
      <c r="P1797" s="71"/>
      <c r="Q1797" s="71"/>
      <c r="R1797" s="71"/>
      <c r="S1797" s="72">
        <v>1013.02</v>
      </c>
      <c r="T1797" s="72">
        <v>1013.02</v>
      </c>
      <c r="U1797" s="71"/>
      <c r="V1797" s="71"/>
      <c r="W1797" s="71"/>
      <c r="X1797" s="72">
        <v>0</v>
      </c>
      <c r="Y1797" s="72">
        <v>0</v>
      </c>
      <c r="Z1797" s="72">
        <v>1013.02</v>
      </c>
      <c r="AA1797" s="69"/>
      <c r="AB1797" s="69"/>
      <c r="AC1797" s="69"/>
    </row>
    <row r="1798" spans="1:29" ht="20" x14ac:dyDescent="0.25">
      <c r="A1798" s="68" t="s">
        <v>5041</v>
      </c>
      <c r="B1798" s="69" t="s">
        <v>4499</v>
      </c>
      <c r="C1798" s="69" t="s">
        <v>5042</v>
      </c>
      <c r="D1798" s="69" t="s">
        <v>4611</v>
      </c>
      <c r="E1798" s="69" t="s">
        <v>5044</v>
      </c>
      <c r="F1798" s="69" t="s">
        <v>1281</v>
      </c>
      <c r="G1798" s="69" t="s">
        <v>3831</v>
      </c>
      <c r="H1798" s="69" t="s">
        <v>1242</v>
      </c>
      <c r="I1798" s="69" t="s">
        <v>962</v>
      </c>
      <c r="J1798" s="70">
        <v>935</v>
      </c>
      <c r="K1798" s="69" t="s">
        <v>4591</v>
      </c>
      <c r="L1798" s="69" t="s">
        <v>5043</v>
      </c>
      <c r="M1798" s="70">
        <v>935</v>
      </c>
      <c r="N1798" s="69"/>
      <c r="O1798" s="69"/>
      <c r="P1798" s="69" t="s">
        <v>965</v>
      </c>
      <c r="Q1798" s="69" t="s">
        <v>1064</v>
      </c>
      <c r="R1798" s="69"/>
      <c r="S1798" s="70">
        <v>935</v>
      </c>
      <c r="T1798" s="70"/>
      <c r="U1798" s="69" t="s">
        <v>1064</v>
      </c>
      <c r="V1798" s="73">
        <v>92</v>
      </c>
      <c r="W1798" s="69" t="s">
        <v>1064</v>
      </c>
      <c r="X1798" s="69"/>
      <c r="Y1798" s="70"/>
      <c r="Z1798" s="69">
        <v>0</v>
      </c>
      <c r="AA1798" s="69" t="s">
        <v>989</v>
      </c>
      <c r="AB1798" s="69" t="s">
        <v>1144</v>
      </c>
      <c r="AC1798" s="69"/>
    </row>
    <row r="1799" spans="1:29" x14ac:dyDescent="0.25">
      <c r="A1799" s="71" t="s">
        <v>193</v>
      </c>
      <c r="B1799" s="71"/>
      <c r="C1799" s="71"/>
      <c r="D1799" s="71"/>
      <c r="E1799" s="71"/>
      <c r="F1799" s="71"/>
      <c r="G1799" s="71"/>
      <c r="H1799" s="71"/>
      <c r="I1799" s="71"/>
      <c r="J1799" s="72">
        <v>935</v>
      </c>
      <c r="K1799" s="71"/>
      <c r="L1799" s="71"/>
      <c r="M1799" s="72">
        <v>935</v>
      </c>
      <c r="N1799" s="72">
        <v>0</v>
      </c>
      <c r="O1799" s="71"/>
      <c r="P1799" s="71"/>
      <c r="Q1799" s="71"/>
      <c r="R1799" s="71"/>
      <c r="S1799" s="72">
        <v>935</v>
      </c>
      <c r="T1799" s="72">
        <v>935</v>
      </c>
      <c r="U1799" s="71"/>
      <c r="V1799" s="71"/>
      <c r="W1799" s="71"/>
      <c r="X1799" s="72">
        <v>0</v>
      </c>
      <c r="Y1799" s="72">
        <v>0</v>
      </c>
      <c r="Z1799" s="72">
        <v>935</v>
      </c>
      <c r="AA1799" s="69"/>
      <c r="AB1799" s="69"/>
      <c r="AC1799" s="69"/>
    </row>
    <row r="1800" spans="1:29" ht="20" x14ac:dyDescent="0.25">
      <c r="A1800" s="68" t="s">
        <v>5045</v>
      </c>
      <c r="B1800" s="69" t="s">
        <v>5046</v>
      </c>
      <c r="C1800" s="69" t="s">
        <v>5047</v>
      </c>
      <c r="D1800" s="69" t="s">
        <v>4981</v>
      </c>
      <c r="E1800" s="69" t="s">
        <v>5049</v>
      </c>
      <c r="F1800" s="69" t="s">
        <v>1136</v>
      </c>
      <c r="G1800" s="69" t="s">
        <v>3831</v>
      </c>
      <c r="H1800" s="69" t="s">
        <v>3480</v>
      </c>
      <c r="I1800" s="69" t="s">
        <v>962</v>
      </c>
      <c r="J1800" s="70">
        <v>2020.5</v>
      </c>
      <c r="K1800" s="69" t="s">
        <v>4591</v>
      </c>
      <c r="L1800" s="69" t="s">
        <v>5048</v>
      </c>
      <c r="M1800" s="70">
        <v>2020.5</v>
      </c>
      <c r="N1800" s="69"/>
      <c r="O1800" s="69"/>
      <c r="P1800" s="69" t="s">
        <v>4791</v>
      </c>
      <c r="Q1800" s="69" t="s">
        <v>1263</v>
      </c>
      <c r="R1800" s="69"/>
      <c r="S1800" s="70">
        <v>2020.5</v>
      </c>
      <c r="T1800" s="70"/>
      <c r="U1800" s="69" t="s">
        <v>1174</v>
      </c>
      <c r="V1800" s="73">
        <v>91</v>
      </c>
      <c r="W1800" s="69" t="s">
        <v>1174</v>
      </c>
      <c r="X1800" s="69"/>
      <c r="Y1800" s="70"/>
      <c r="Z1800" s="69">
        <v>0</v>
      </c>
      <c r="AA1800" s="69" t="s">
        <v>989</v>
      </c>
      <c r="AB1800" s="69" t="s">
        <v>1144</v>
      </c>
      <c r="AC1800" s="69"/>
    </row>
    <row r="1801" spans="1:29" x14ac:dyDescent="0.25">
      <c r="A1801" s="71" t="s">
        <v>193</v>
      </c>
      <c r="B1801" s="71"/>
      <c r="C1801" s="71"/>
      <c r="D1801" s="71"/>
      <c r="E1801" s="71"/>
      <c r="F1801" s="71"/>
      <c r="G1801" s="71"/>
      <c r="H1801" s="71"/>
      <c r="I1801" s="71"/>
      <c r="J1801" s="72">
        <v>2020.5</v>
      </c>
      <c r="K1801" s="71"/>
      <c r="L1801" s="71"/>
      <c r="M1801" s="72">
        <v>2020.5</v>
      </c>
      <c r="N1801" s="72">
        <v>0</v>
      </c>
      <c r="O1801" s="71"/>
      <c r="P1801" s="71"/>
      <c r="Q1801" s="71"/>
      <c r="R1801" s="71"/>
      <c r="S1801" s="72">
        <v>2020.5</v>
      </c>
      <c r="T1801" s="72">
        <v>2020.5</v>
      </c>
      <c r="U1801" s="71"/>
      <c r="V1801" s="71"/>
      <c r="W1801" s="71"/>
      <c r="X1801" s="72">
        <v>0</v>
      </c>
      <c r="Y1801" s="72">
        <v>0</v>
      </c>
      <c r="Z1801" s="72">
        <v>2020.5</v>
      </c>
      <c r="AA1801" s="69"/>
      <c r="AB1801" s="69"/>
      <c r="AC1801" s="69"/>
    </row>
    <row r="1802" spans="1:29" ht="30" x14ac:dyDescent="0.25">
      <c r="A1802" s="68" t="s">
        <v>5050</v>
      </c>
      <c r="B1802" s="69" t="s">
        <v>4512</v>
      </c>
      <c r="C1802" s="69" t="s">
        <v>5051</v>
      </c>
      <c r="D1802" s="69" t="s">
        <v>4056</v>
      </c>
      <c r="E1802" s="69" t="s">
        <v>5053</v>
      </c>
      <c r="F1802" s="69" t="s">
        <v>1281</v>
      </c>
      <c r="G1802" s="69" t="s">
        <v>3831</v>
      </c>
      <c r="H1802" s="69" t="s">
        <v>1242</v>
      </c>
      <c r="I1802" s="69" t="s">
        <v>962</v>
      </c>
      <c r="J1802" s="70">
        <v>5937.09</v>
      </c>
      <c r="K1802" s="69" t="s">
        <v>4591</v>
      </c>
      <c r="L1802" s="69" t="s">
        <v>5052</v>
      </c>
      <c r="M1802" s="70">
        <v>5937.09</v>
      </c>
      <c r="N1802" s="69"/>
      <c r="O1802" s="69"/>
      <c r="P1802" s="69" t="s">
        <v>3802</v>
      </c>
      <c r="Q1802" s="69" t="s">
        <v>970</v>
      </c>
      <c r="R1802" s="69"/>
      <c r="S1802" s="70">
        <v>5937.09</v>
      </c>
      <c r="T1802" s="70"/>
      <c r="U1802" s="69" t="s">
        <v>2718</v>
      </c>
      <c r="V1802" s="73">
        <v>77</v>
      </c>
      <c r="W1802" s="69" t="s">
        <v>2718</v>
      </c>
      <c r="X1802" s="69"/>
      <c r="Y1802" s="70"/>
      <c r="Z1802" s="69">
        <v>0</v>
      </c>
      <c r="AA1802" s="69" t="s">
        <v>989</v>
      </c>
      <c r="AB1802" s="69" t="s">
        <v>1144</v>
      </c>
      <c r="AC1802" s="69"/>
    </row>
    <row r="1803" spans="1:29" x14ac:dyDescent="0.25">
      <c r="A1803" s="71" t="s">
        <v>193</v>
      </c>
      <c r="B1803" s="71"/>
      <c r="C1803" s="71"/>
      <c r="D1803" s="71"/>
      <c r="E1803" s="71"/>
      <c r="F1803" s="71"/>
      <c r="G1803" s="71"/>
      <c r="H1803" s="71"/>
      <c r="I1803" s="71"/>
      <c r="J1803" s="72">
        <v>5937.09</v>
      </c>
      <c r="K1803" s="71"/>
      <c r="L1803" s="71"/>
      <c r="M1803" s="72">
        <v>5937.09</v>
      </c>
      <c r="N1803" s="72">
        <v>0</v>
      </c>
      <c r="O1803" s="71"/>
      <c r="P1803" s="71"/>
      <c r="Q1803" s="71"/>
      <c r="R1803" s="71"/>
      <c r="S1803" s="72">
        <v>5937.09</v>
      </c>
      <c r="T1803" s="72">
        <v>5937.09</v>
      </c>
      <c r="U1803" s="71"/>
      <c r="V1803" s="71"/>
      <c r="W1803" s="71"/>
      <c r="X1803" s="72">
        <v>0</v>
      </c>
      <c r="Y1803" s="72">
        <v>0</v>
      </c>
      <c r="Z1803" s="72">
        <v>5937.09</v>
      </c>
      <c r="AA1803" s="69"/>
      <c r="AB1803" s="69"/>
      <c r="AC1803" s="69"/>
    </row>
    <row r="1804" spans="1:29" ht="20" x14ac:dyDescent="0.25">
      <c r="A1804" s="68" t="s">
        <v>5054</v>
      </c>
      <c r="B1804" s="69" t="s">
        <v>4680</v>
      </c>
      <c r="C1804" s="69" t="s">
        <v>5055</v>
      </c>
      <c r="D1804" s="69" t="s">
        <v>4768</v>
      </c>
      <c r="E1804" s="69" t="s">
        <v>5057</v>
      </c>
      <c r="F1804" s="69" t="s">
        <v>1136</v>
      </c>
      <c r="G1804" s="69" t="s">
        <v>3831</v>
      </c>
      <c r="H1804" s="69" t="s">
        <v>1242</v>
      </c>
      <c r="I1804" s="69" t="s">
        <v>962</v>
      </c>
      <c r="J1804" s="70">
        <v>1194.96</v>
      </c>
      <c r="K1804" s="69" t="s">
        <v>4591</v>
      </c>
      <c r="L1804" s="69" t="s">
        <v>5056</v>
      </c>
      <c r="M1804" s="70">
        <v>1194.96</v>
      </c>
      <c r="N1804" s="69"/>
      <c r="O1804" s="69"/>
      <c r="P1804" s="69" t="s">
        <v>1943</v>
      </c>
      <c r="Q1804" s="69" t="s">
        <v>1332</v>
      </c>
      <c r="R1804" s="69"/>
      <c r="S1804" s="70">
        <v>1194.96</v>
      </c>
      <c r="T1804" s="70"/>
      <c r="U1804" s="69" t="s">
        <v>1332</v>
      </c>
      <c r="V1804" s="73">
        <v>54</v>
      </c>
      <c r="W1804" s="69" t="s">
        <v>1332</v>
      </c>
      <c r="X1804" s="69"/>
      <c r="Y1804" s="70"/>
      <c r="Z1804" s="69">
        <v>0</v>
      </c>
      <c r="AA1804" s="69" t="s">
        <v>989</v>
      </c>
      <c r="AB1804" s="69" t="s">
        <v>1144</v>
      </c>
      <c r="AC1804" s="69"/>
    </row>
    <row r="1805" spans="1:29" x14ac:dyDescent="0.25">
      <c r="A1805" s="71" t="s">
        <v>193</v>
      </c>
      <c r="B1805" s="71"/>
      <c r="C1805" s="71"/>
      <c r="D1805" s="71"/>
      <c r="E1805" s="71"/>
      <c r="F1805" s="71"/>
      <c r="G1805" s="71"/>
      <c r="H1805" s="71"/>
      <c r="I1805" s="71"/>
      <c r="J1805" s="72">
        <v>1194.96</v>
      </c>
      <c r="K1805" s="71"/>
      <c r="L1805" s="71"/>
      <c r="M1805" s="72">
        <v>1194.96</v>
      </c>
      <c r="N1805" s="72">
        <v>0</v>
      </c>
      <c r="O1805" s="71"/>
      <c r="P1805" s="71"/>
      <c r="Q1805" s="71"/>
      <c r="R1805" s="71"/>
      <c r="S1805" s="72">
        <v>1194.96</v>
      </c>
      <c r="T1805" s="72">
        <v>1194.96</v>
      </c>
      <c r="U1805" s="71"/>
      <c r="V1805" s="71"/>
      <c r="W1805" s="71"/>
      <c r="X1805" s="72">
        <v>0</v>
      </c>
      <c r="Y1805" s="72">
        <v>0</v>
      </c>
      <c r="Z1805" s="72">
        <v>1194.96</v>
      </c>
      <c r="AA1805" s="69"/>
      <c r="AB1805" s="69"/>
      <c r="AC1805" s="69"/>
    </row>
    <row r="1806" spans="1:29" ht="30" x14ac:dyDescent="0.25">
      <c r="A1806" s="68" t="s">
        <v>5058</v>
      </c>
      <c r="B1806" s="69" t="s">
        <v>5059</v>
      </c>
      <c r="C1806" s="69" t="s">
        <v>5060</v>
      </c>
      <c r="D1806" s="69" t="s">
        <v>5061</v>
      </c>
      <c r="E1806" s="69" t="s">
        <v>5063</v>
      </c>
      <c r="F1806" s="69" t="s">
        <v>1136</v>
      </c>
      <c r="G1806" s="69" t="s">
        <v>3831</v>
      </c>
      <c r="H1806" s="69" t="s">
        <v>1242</v>
      </c>
      <c r="I1806" s="69" t="s">
        <v>962</v>
      </c>
      <c r="J1806" s="70">
        <v>6698.94</v>
      </c>
      <c r="K1806" s="69" t="s">
        <v>4591</v>
      </c>
      <c r="L1806" s="69" t="s">
        <v>5062</v>
      </c>
      <c r="M1806" s="70">
        <v>6698.94</v>
      </c>
      <c r="N1806" s="69"/>
      <c r="O1806" s="69"/>
      <c r="P1806" s="69" t="s">
        <v>3802</v>
      </c>
      <c r="Q1806" s="69" t="s">
        <v>1332</v>
      </c>
      <c r="R1806" s="69"/>
      <c r="S1806" s="70">
        <v>6698.94</v>
      </c>
      <c r="T1806" s="70"/>
      <c r="U1806" s="69" t="s">
        <v>1332</v>
      </c>
      <c r="V1806" s="73">
        <v>74</v>
      </c>
      <c r="W1806" s="69" t="s">
        <v>1332</v>
      </c>
      <c r="X1806" s="69"/>
      <c r="Y1806" s="70"/>
      <c r="Z1806" s="69">
        <v>0</v>
      </c>
      <c r="AA1806" s="69" t="s">
        <v>989</v>
      </c>
      <c r="AB1806" s="69" t="s">
        <v>1144</v>
      </c>
      <c r="AC1806" s="69"/>
    </row>
    <row r="1807" spans="1:29" x14ac:dyDescent="0.25">
      <c r="A1807" s="71" t="s">
        <v>193</v>
      </c>
      <c r="B1807" s="71"/>
      <c r="C1807" s="71"/>
      <c r="D1807" s="71"/>
      <c r="E1807" s="71"/>
      <c r="F1807" s="71"/>
      <c r="G1807" s="71"/>
      <c r="H1807" s="71"/>
      <c r="I1807" s="71"/>
      <c r="J1807" s="72">
        <v>6698.94</v>
      </c>
      <c r="K1807" s="71"/>
      <c r="L1807" s="71"/>
      <c r="M1807" s="72">
        <v>6698.94</v>
      </c>
      <c r="N1807" s="72">
        <v>0</v>
      </c>
      <c r="O1807" s="71"/>
      <c r="P1807" s="71"/>
      <c r="Q1807" s="71"/>
      <c r="R1807" s="71"/>
      <c r="S1807" s="72">
        <v>6698.94</v>
      </c>
      <c r="T1807" s="72">
        <v>6698.94</v>
      </c>
      <c r="U1807" s="71"/>
      <c r="V1807" s="71"/>
      <c r="W1807" s="71"/>
      <c r="X1807" s="72">
        <v>0</v>
      </c>
      <c r="Y1807" s="72">
        <v>0</v>
      </c>
      <c r="Z1807" s="72">
        <v>6698.94</v>
      </c>
      <c r="AA1807" s="69"/>
      <c r="AB1807" s="69"/>
      <c r="AC1807" s="69"/>
    </row>
    <row r="1808" spans="1:29" ht="30" x14ac:dyDescent="0.25">
      <c r="A1808" s="68" t="s">
        <v>5064</v>
      </c>
      <c r="B1808" s="69" t="s">
        <v>4680</v>
      </c>
      <c r="C1808" s="69" t="s">
        <v>5065</v>
      </c>
      <c r="D1808" s="69" t="s">
        <v>4686</v>
      </c>
      <c r="E1808" s="69" t="s">
        <v>5067</v>
      </c>
      <c r="F1808" s="69" t="s">
        <v>1136</v>
      </c>
      <c r="G1808" s="69" t="s">
        <v>3831</v>
      </c>
      <c r="H1808" s="69" t="s">
        <v>1242</v>
      </c>
      <c r="I1808" s="69" t="s">
        <v>962</v>
      </c>
      <c r="J1808" s="70">
        <v>1357.14</v>
      </c>
      <c r="K1808" s="69" t="s">
        <v>4591</v>
      </c>
      <c r="L1808" s="69" t="s">
        <v>5066</v>
      </c>
      <c r="M1808" s="70">
        <v>1357.14</v>
      </c>
      <c r="N1808" s="69"/>
      <c r="O1808" s="69"/>
      <c r="P1808" s="69" t="s">
        <v>3480</v>
      </c>
      <c r="Q1808" s="69" t="s">
        <v>1263</v>
      </c>
      <c r="R1808" s="69"/>
      <c r="S1808" s="70">
        <v>1357.14</v>
      </c>
      <c r="T1808" s="70"/>
      <c r="U1808" s="69" t="s">
        <v>1174</v>
      </c>
      <c r="V1808" s="73">
        <v>69</v>
      </c>
      <c r="W1808" s="69" t="s">
        <v>1174</v>
      </c>
      <c r="X1808" s="69"/>
      <c r="Y1808" s="70"/>
      <c r="Z1808" s="69">
        <v>0</v>
      </c>
      <c r="AA1808" s="69" t="s">
        <v>989</v>
      </c>
      <c r="AB1808" s="69" t="s">
        <v>1144</v>
      </c>
      <c r="AC1808" s="69"/>
    </row>
    <row r="1809" spans="1:29" x14ac:dyDescent="0.25">
      <c r="A1809" s="71" t="s">
        <v>193</v>
      </c>
      <c r="B1809" s="71"/>
      <c r="C1809" s="71"/>
      <c r="D1809" s="71"/>
      <c r="E1809" s="71"/>
      <c r="F1809" s="71"/>
      <c r="G1809" s="71"/>
      <c r="H1809" s="71"/>
      <c r="I1809" s="71"/>
      <c r="J1809" s="72">
        <v>1357.14</v>
      </c>
      <c r="K1809" s="71"/>
      <c r="L1809" s="71"/>
      <c r="M1809" s="72">
        <v>1357.14</v>
      </c>
      <c r="N1809" s="72">
        <v>0</v>
      </c>
      <c r="O1809" s="71"/>
      <c r="P1809" s="71"/>
      <c r="Q1809" s="71"/>
      <c r="R1809" s="71"/>
      <c r="S1809" s="72">
        <v>1357.14</v>
      </c>
      <c r="T1809" s="72">
        <v>1357.14</v>
      </c>
      <c r="U1809" s="71"/>
      <c r="V1809" s="71"/>
      <c r="W1809" s="71"/>
      <c r="X1809" s="72">
        <v>0</v>
      </c>
      <c r="Y1809" s="72">
        <v>0</v>
      </c>
      <c r="Z1809" s="72">
        <v>1357.14</v>
      </c>
      <c r="AA1809" s="69"/>
      <c r="AB1809" s="69"/>
      <c r="AC1809" s="69"/>
    </row>
    <row r="1810" spans="1:29" ht="40" x14ac:dyDescent="0.25">
      <c r="A1810" s="68" t="s">
        <v>5068</v>
      </c>
      <c r="B1810" s="69" t="s">
        <v>5046</v>
      </c>
      <c r="C1810" s="69" t="s">
        <v>5069</v>
      </c>
      <c r="D1810" s="69" t="s">
        <v>3337</v>
      </c>
      <c r="E1810" s="69" t="s">
        <v>5071</v>
      </c>
      <c r="F1810" s="69" t="s">
        <v>1136</v>
      </c>
      <c r="G1810" s="69" t="s">
        <v>3831</v>
      </c>
      <c r="H1810" s="69" t="s">
        <v>2054</v>
      </c>
      <c r="I1810" s="69" t="s">
        <v>962</v>
      </c>
      <c r="J1810" s="70">
        <v>12611.94</v>
      </c>
      <c r="K1810" s="69" t="s">
        <v>4591</v>
      </c>
      <c r="L1810" s="69" t="s">
        <v>5070</v>
      </c>
      <c r="M1810" s="70">
        <v>12611.94</v>
      </c>
      <c r="N1810" s="69"/>
      <c r="O1810" s="69"/>
      <c r="P1810" s="69" t="s">
        <v>2534</v>
      </c>
      <c r="Q1810" s="69" t="s">
        <v>1263</v>
      </c>
      <c r="R1810" s="69"/>
      <c r="S1810" s="70">
        <v>12611.94</v>
      </c>
      <c r="T1810" s="70"/>
      <c r="U1810" s="69" t="s">
        <v>1174</v>
      </c>
      <c r="V1810" s="73">
        <v>89</v>
      </c>
      <c r="W1810" s="69" t="s">
        <v>1174</v>
      </c>
      <c r="X1810" s="69"/>
      <c r="Y1810" s="70"/>
      <c r="Z1810" s="69">
        <v>0</v>
      </c>
      <c r="AA1810" s="69" t="s">
        <v>966</v>
      </c>
      <c r="AB1810" s="69" t="s">
        <v>1144</v>
      </c>
      <c r="AC1810" s="69"/>
    </row>
    <row r="1811" spans="1:29" x14ac:dyDescent="0.25">
      <c r="A1811" s="71" t="s">
        <v>193</v>
      </c>
      <c r="B1811" s="71"/>
      <c r="C1811" s="71"/>
      <c r="D1811" s="71"/>
      <c r="E1811" s="71"/>
      <c r="F1811" s="71"/>
      <c r="G1811" s="71"/>
      <c r="H1811" s="71"/>
      <c r="I1811" s="71"/>
      <c r="J1811" s="72">
        <v>12611.94</v>
      </c>
      <c r="K1811" s="71"/>
      <c r="L1811" s="71"/>
      <c r="M1811" s="72">
        <v>12611.94</v>
      </c>
      <c r="N1811" s="72">
        <v>0</v>
      </c>
      <c r="O1811" s="71"/>
      <c r="P1811" s="71"/>
      <c r="Q1811" s="71"/>
      <c r="R1811" s="71"/>
      <c r="S1811" s="72">
        <v>12611.94</v>
      </c>
      <c r="T1811" s="72">
        <v>12611.94</v>
      </c>
      <c r="U1811" s="71"/>
      <c r="V1811" s="71"/>
      <c r="W1811" s="71"/>
      <c r="X1811" s="72">
        <v>0</v>
      </c>
      <c r="Y1811" s="72">
        <v>0</v>
      </c>
      <c r="Z1811" s="72">
        <v>12611.94</v>
      </c>
      <c r="AA1811" s="69"/>
      <c r="AB1811" s="69"/>
      <c r="AC1811" s="69"/>
    </row>
    <row r="1812" spans="1:29" ht="20" x14ac:dyDescent="0.25">
      <c r="A1812" s="68" t="s">
        <v>5072</v>
      </c>
      <c r="B1812" s="69" t="s">
        <v>5073</v>
      </c>
      <c r="C1812" s="69" t="s">
        <v>5074</v>
      </c>
      <c r="D1812" s="69" t="s">
        <v>5007</v>
      </c>
      <c r="E1812" s="69" t="s">
        <v>5076</v>
      </c>
      <c r="F1812" s="69" t="s">
        <v>1281</v>
      </c>
      <c r="G1812" s="69" t="s">
        <v>3831</v>
      </c>
      <c r="H1812" s="69" t="s">
        <v>1242</v>
      </c>
      <c r="I1812" s="69" t="s">
        <v>962</v>
      </c>
      <c r="J1812" s="70">
        <v>8593.36</v>
      </c>
      <c r="K1812" s="69" t="s">
        <v>4591</v>
      </c>
      <c r="L1812" s="69" t="s">
        <v>5075</v>
      </c>
      <c r="M1812" s="70">
        <v>8593.36</v>
      </c>
      <c r="N1812" s="69"/>
      <c r="O1812" s="69"/>
      <c r="P1812" s="69" t="s">
        <v>3802</v>
      </c>
      <c r="Q1812" s="69" t="s">
        <v>1311</v>
      </c>
      <c r="R1812" s="69"/>
      <c r="S1812" s="70">
        <v>8593.36</v>
      </c>
      <c r="T1812" s="70"/>
      <c r="U1812" s="69" t="s">
        <v>1645</v>
      </c>
      <c r="V1812" s="73">
        <v>82</v>
      </c>
      <c r="W1812" s="69" t="s">
        <v>1645</v>
      </c>
      <c r="X1812" s="69"/>
      <c r="Y1812" s="70"/>
      <c r="Z1812" s="69">
        <v>0</v>
      </c>
      <c r="AA1812" s="69" t="s">
        <v>989</v>
      </c>
      <c r="AB1812" s="69" t="s">
        <v>1144</v>
      </c>
      <c r="AC1812" s="69"/>
    </row>
    <row r="1813" spans="1:29" x14ac:dyDescent="0.25">
      <c r="A1813" s="71" t="s">
        <v>193</v>
      </c>
      <c r="B1813" s="71"/>
      <c r="C1813" s="71"/>
      <c r="D1813" s="71"/>
      <c r="E1813" s="71"/>
      <c r="F1813" s="71"/>
      <c r="G1813" s="71"/>
      <c r="H1813" s="71"/>
      <c r="I1813" s="71"/>
      <c r="J1813" s="72">
        <v>8593.36</v>
      </c>
      <c r="K1813" s="71"/>
      <c r="L1813" s="71"/>
      <c r="M1813" s="72">
        <v>8593.36</v>
      </c>
      <c r="N1813" s="72">
        <v>0</v>
      </c>
      <c r="O1813" s="71"/>
      <c r="P1813" s="71"/>
      <c r="Q1813" s="71"/>
      <c r="R1813" s="71"/>
      <c r="S1813" s="72">
        <v>8593.36</v>
      </c>
      <c r="T1813" s="72">
        <v>8593.36</v>
      </c>
      <c r="U1813" s="71"/>
      <c r="V1813" s="71"/>
      <c r="W1813" s="71"/>
      <c r="X1813" s="72">
        <v>0</v>
      </c>
      <c r="Y1813" s="72">
        <v>0</v>
      </c>
      <c r="Z1813" s="72">
        <v>8593.36</v>
      </c>
      <c r="AA1813" s="69"/>
      <c r="AB1813" s="69"/>
      <c r="AC1813" s="69"/>
    </row>
    <row r="1814" spans="1:29" ht="30" x14ac:dyDescent="0.25">
      <c r="A1814" s="68" t="s">
        <v>5077</v>
      </c>
      <c r="B1814" s="69" t="s">
        <v>5078</v>
      </c>
      <c r="C1814" s="69" t="s">
        <v>5079</v>
      </c>
      <c r="D1814" s="69" t="s">
        <v>4507</v>
      </c>
      <c r="E1814" s="69" t="s">
        <v>5081</v>
      </c>
      <c r="F1814" s="69" t="s">
        <v>1136</v>
      </c>
      <c r="G1814" s="69" t="s">
        <v>3831</v>
      </c>
      <c r="H1814" s="69" t="s">
        <v>3798</v>
      </c>
      <c r="I1814" s="69" t="s">
        <v>962</v>
      </c>
      <c r="J1814" s="70">
        <v>1823.52</v>
      </c>
      <c r="K1814" s="69" t="s">
        <v>4591</v>
      </c>
      <c r="L1814" s="69" t="s">
        <v>5080</v>
      </c>
      <c r="M1814" s="70">
        <v>1823.52</v>
      </c>
      <c r="N1814" s="69"/>
      <c r="O1814" s="69"/>
      <c r="P1814" s="69" t="s">
        <v>1424</v>
      </c>
      <c r="Q1814" s="69" t="s">
        <v>1869</v>
      </c>
      <c r="R1814" s="69"/>
      <c r="S1814" s="70">
        <v>1823.52</v>
      </c>
      <c r="T1814" s="70"/>
      <c r="U1814" s="69" t="s">
        <v>2718</v>
      </c>
      <c r="V1814" s="73">
        <v>21</v>
      </c>
      <c r="W1814" s="69" t="s">
        <v>2718</v>
      </c>
      <c r="X1814" s="69"/>
      <c r="Y1814" s="70"/>
      <c r="Z1814" s="69">
        <v>0</v>
      </c>
      <c r="AA1814" s="69" t="s">
        <v>989</v>
      </c>
      <c r="AB1814" s="69" t="s">
        <v>1144</v>
      </c>
      <c r="AC1814" s="69"/>
    </row>
    <row r="1815" spans="1:29" x14ac:dyDescent="0.25">
      <c r="A1815" s="71" t="s">
        <v>193</v>
      </c>
      <c r="B1815" s="71"/>
      <c r="C1815" s="71"/>
      <c r="D1815" s="71"/>
      <c r="E1815" s="71"/>
      <c r="F1815" s="71"/>
      <c r="G1815" s="71"/>
      <c r="H1815" s="71"/>
      <c r="I1815" s="71"/>
      <c r="J1815" s="72">
        <v>1823.52</v>
      </c>
      <c r="K1815" s="71"/>
      <c r="L1815" s="71"/>
      <c r="M1815" s="72">
        <v>1823.52</v>
      </c>
      <c r="N1815" s="72">
        <v>0</v>
      </c>
      <c r="O1815" s="71"/>
      <c r="P1815" s="71"/>
      <c r="Q1815" s="71"/>
      <c r="R1815" s="71"/>
      <c r="S1815" s="72">
        <v>1823.52</v>
      </c>
      <c r="T1815" s="72">
        <v>1823.52</v>
      </c>
      <c r="U1815" s="71"/>
      <c r="V1815" s="71"/>
      <c r="W1815" s="71"/>
      <c r="X1815" s="72">
        <v>0</v>
      </c>
      <c r="Y1815" s="72">
        <v>0</v>
      </c>
      <c r="Z1815" s="72">
        <v>1823.52</v>
      </c>
      <c r="AA1815" s="69"/>
      <c r="AB1815" s="69"/>
      <c r="AC1815" s="69"/>
    </row>
    <row r="1816" spans="1:29" ht="30" x14ac:dyDescent="0.25">
      <c r="A1816" s="68" t="s">
        <v>5082</v>
      </c>
      <c r="B1816" s="69" t="s">
        <v>5083</v>
      </c>
      <c r="C1816" s="69" t="s">
        <v>5084</v>
      </c>
      <c r="D1816" s="69" t="s">
        <v>4746</v>
      </c>
      <c r="E1816" s="69" t="s">
        <v>5086</v>
      </c>
      <c r="F1816" s="69" t="s">
        <v>1136</v>
      </c>
      <c r="G1816" s="69" t="s">
        <v>3831</v>
      </c>
      <c r="H1816" s="69" t="s">
        <v>1242</v>
      </c>
      <c r="I1816" s="69" t="s">
        <v>962</v>
      </c>
      <c r="J1816" s="70">
        <v>4577.9399999999996</v>
      </c>
      <c r="K1816" s="69" t="s">
        <v>4591</v>
      </c>
      <c r="L1816" s="69" t="s">
        <v>5085</v>
      </c>
      <c r="M1816" s="70">
        <v>4577.9399999999996</v>
      </c>
      <c r="N1816" s="69"/>
      <c r="O1816" s="69"/>
      <c r="P1816" s="69" t="s">
        <v>1282</v>
      </c>
      <c r="Q1816" s="69" t="s">
        <v>1455</v>
      </c>
      <c r="R1816" s="69"/>
      <c r="S1816" s="70">
        <v>4577.9399999999996</v>
      </c>
      <c r="T1816" s="70"/>
      <c r="U1816" s="69" t="s">
        <v>1455</v>
      </c>
      <c r="V1816" s="73">
        <v>91</v>
      </c>
      <c r="W1816" s="69" t="s">
        <v>1455</v>
      </c>
      <c r="X1816" s="69"/>
      <c r="Y1816" s="70"/>
      <c r="Z1816" s="69">
        <v>0</v>
      </c>
      <c r="AA1816" s="69" t="s">
        <v>989</v>
      </c>
      <c r="AB1816" s="69" t="s">
        <v>1144</v>
      </c>
      <c r="AC1816" s="69"/>
    </row>
    <row r="1817" spans="1:29" x14ac:dyDescent="0.25">
      <c r="A1817" s="71" t="s">
        <v>193</v>
      </c>
      <c r="B1817" s="71"/>
      <c r="C1817" s="71"/>
      <c r="D1817" s="71"/>
      <c r="E1817" s="71"/>
      <c r="F1817" s="71"/>
      <c r="G1817" s="71"/>
      <c r="H1817" s="71"/>
      <c r="I1817" s="71"/>
      <c r="J1817" s="72">
        <v>4577.9399999999996</v>
      </c>
      <c r="K1817" s="71"/>
      <c r="L1817" s="71"/>
      <c r="M1817" s="72">
        <v>4577.9399999999996</v>
      </c>
      <c r="N1817" s="72">
        <v>0</v>
      </c>
      <c r="O1817" s="71"/>
      <c r="P1817" s="71"/>
      <c r="Q1817" s="71"/>
      <c r="R1817" s="71"/>
      <c r="S1817" s="72">
        <v>4577.9399999999996</v>
      </c>
      <c r="T1817" s="72">
        <v>4577.9399999999996</v>
      </c>
      <c r="U1817" s="71"/>
      <c r="V1817" s="71"/>
      <c r="W1817" s="71"/>
      <c r="X1817" s="72">
        <v>0</v>
      </c>
      <c r="Y1817" s="72">
        <v>0</v>
      </c>
      <c r="Z1817" s="72">
        <v>4577.9399999999996</v>
      </c>
      <c r="AA1817" s="69"/>
      <c r="AB1817" s="69"/>
      <c r="AC1817" s="69"/>
    </row>
    <row r="1818" spans="1:29" ht="30" x14ac:dyDescent="0.25">
      <c r="A1818" s="68" t="s">
        <v>5087</v>
      </c>
      <c r="B1818" s="69" t="s">
        <v>5088</v>
      </c>
      <c r="C1818" s="69" t="s">
        <v>5089</v>
      </c>
      <c r="D1818" s="69" t="s">
        <v>3313</v>
      </c>
      <c r="E1818" s="69" t="s">
        <v>5091</v>
      </c>
      <c r="F1818" s="69" t="s">
        <v>1136</v>
      </c>
      <c r="G1818" s="69" t="s">
        <v>3831</v>
      </c>
      <c r="H1818" s="69" t="s">
        <v>3798</v>
      </c>
      <c r="I1818" s="69" t="s">
        <v>962</v>
      </c>
      <c r="J1818" s="70">
        <v>10064.18</v>
      </c>
      <c r="K1818" s="69" t="s">
        <v>4591</v>
      </c>
      <c r="L1818" s="69" t="s">
        <v>5090</v>
      </c>
      <c r="M1818" s="70">
        <v>10064.18</v>
      </c>
      <c r="N1818" s="69"/>
      <c r="O1818" s="69"/>
      <c r="P1818" s="69" t="s">
        <v>1436</v>
      </c>
      <c r="Q1818" s="69" t="s">
        <v>1379</v>
      </c>
      <c r="R1818" s="69"/>
      <c r="S1818" s="70">
        <v>10064.18</v>
      </c>
      <c r="T1818" s="70"/>
      <c r="U1818" s="69" t="s">
        <v>1378</v>
      </c>
      <c r="V1818" s="73">
        <v>61</v>
      </c>
      <c r="W1818" s="69" t="s">
        <v>1378</v>
      </c>
      <c r="X1818" s="69"/>
      <c r="Y1818" s="70"/>
      <c r="Z1818" s="69">
        <v>0</v>
      </c>
      <c r="AA1818" s="69" t="s">
        <v>989</v>
      </c>
      <c r="AB1818" s="69" t="s">
        <v>1144</v>
      </c>
      <c r="AC1818" s="69"/>
    </row>
    <row r="1819" spans="1:29" x14ac:dyDescent="0.25">
      <c r="A1819" s="71" t="s">
        <v>193</v>
      </c>
      <c r="B1819" s="71"/>
      <c r="C1819" s="71"/>
      <c r="D1819" s="71"/>
      <c r="E1819" s="71"/>
      <c r="F1819" s="71"/>
      <c r="G1819" s="71"/>
      <c r="H1819" s="71"/>
      <c r="I1819" s="71"/>
      <c r="J1819" s="72">
        <v>10064.18</v>
      </c>
      <c r="K1819" s="71"/>
      <c r="L1819" s="71"/>
      <c r="M1819" s="72">
        <v>10064.18</v>
      </c>
      <c r="N1819" s="72">
        <v>0</v>
      </c>
      <c r="O1819" s="71"/>
      <c r="P1819" s="71"/>
      <c r="Q1819" s="71"/>
      <c r="R1819" s="71"/>
      <c r="S1819" s="72">
        <v>10064.18</v>
      </c>
      <c r="T1819" s="72">
        <v>10064.18</v>
      </c>
      <c r="U1819" s="71"/>
      <c r="V1819" s="71"/>
      <c r="W1819" s="71"/>
      <c r="X1819" s="72">
        <v>0</v>
      </c>
      <c r="Y1819" s="72">
        <v>0</v>
      </c>
      <c r="Z1819" s="72">
        <v>10064.18</v>
      </c>
      <c r="AA1819" s="69"/>
      <c r="AB1819" s="69"/>
      <c r="AC1819" s="69"/>
    </row>
    <row r="1820" spans="1:29" ht="20" x14ac:dyDescent="0.25">
      <c r="A1820" s="68" t="s">
        <v>5092</v>
      </c>
      <c r="B1820" s="69" t="s">
        <v>4827</v>
      </c>
      <c r="C1820" s="69" t="s">
        <v>5093</v>
      </c>
      <c r="D1820" s="69" t="s">
        <v>4589</v>
      </c>
      <c r="E1820" s="69" t="s">
        <v>5095</v>
      </c>
      <c r="F1820" s="69" t="s">
        <v>1148</v>
      </c>
      <c r="G1820" s="69" t="s">
        <v>3831</v>
      </c>
      <c r="H1820" s="69" t="s">
        <v>3480</v>
      </c>
      <c r="I1820" s="69" t="s">
        <v>962</v>
      </c>
      <c r="J1820" s="70">
        <v>14544.06</v>
      </c>
      <c r="K1820" s="69" t="s">
        <v>4591</v>
      </c>
      <c r="L1820" s="69" t="s">
        <v>5094</v>
      </c>
      <c r="M1820" s="70">
        <v>14517.44</v>
      </c>
      <c r="N1820" s="69"/>
      <c r="O1820" s="69"/>
      <c r="P1820" s="69" t="s">
        <v>1263</v>
      </c>
      <c r="Q1820" s="69" t="s">
        <v>979</v>
      </c>
      <c r="R1820" s="69"/>
      <c r="S1820" s="70">
        <v>14517.44</v>
      </c>
      <c r="T1820" s="70"/>
      <c r="U1820" s="69" t="s">
        <v>1275</v>
      </c>
      <c r="V1820" s="73">
        <v>15</v>
      </c>
      <c r="W1820" s="69" t="s">
        <v>1275</v>
      </c>
      <c r="X1820" s="69"/>
      <c r="Y1820" s="70"/>
      <c r="Z1820" s="69">
        <v>0</v>
      </c>
      <c r="AA1820" s="69" t="s">
        <v>989</v>
      </c>
      <c r="AB1820" s="69" t="s">
        <v>1144</v>
      </c>
      <c r="AC1820" s="69"/>
    </row>
    <row r="1821" spans="1:29" x14ac:dyDescent="0.25">
      <c r="A1821" s="71" t="s">
        <v>193</v>
      </c>
      <c r="B1821" s="71"/>
      <c r="C1821" s="71"/>
      <c r="D1821" s="71"/>
      <c r="E1821" s="71"/>
      <c r="F1821" s="71"/>
      <c r="G1821" s="71"/>
      <c r="H1821" s="71"/>
      <c r="I1821" s="71"/>
      <c r="J1821" s="72">
        <v>14544.06</v>
      </c>
      <c r="K1821" s="71"/>
      <c r="L1821" s="71"/>
      <c r="M1821" s="72">
        <v>14517.44</v>
      </c>
      <c r="N1821" s="72">
        <v>26.619999999998981</v>
      </c>
      <c r="O1821" s="71"/>
      <c r="P1821" s="71"/>
      <c r="Q1821" s="71"/>
      <c r="R1821" s="71"/>
      <c r="S1821" s="72">
        <v>14517.44</v>
      </c>
      <c r="T1821" s="72">
        <v>14517.44</v>
      </c>
      <c r="U1821" s="71"/>
      <c r="V1821" s="71"/>
      <c r="W1821" s="71"/>
      <c r="X1821" s="72">
        <v>0</v>
      </c>
      <c r="Y1821" s="72">
        <v>0</v>
      </c>
      <c r="Z1821" s="72">
        <v>14517.44</v>
      </c>
      <c r="AA1821" s="69"/>
      <c r="AB1821" s="69"/>
      <c r="AC1821" s="69"/>
    </row>
    <row r="1822" spans="1:29" ht="20" x14ac:dyDescent="0.25">
      <c r="A1822" s="68" t="s">
        <v>5096</v>
      </c>
      <c r="B1822" s="69" t="s">
        <v>5097</v>
      </c>
      <c r="C1822" s="69" t="s">
        <v>5098</v>
      </c>
      <c r="D1822" s="69" t="s">
        <v>4589</v>
      </c>
      <c r="E1822" s="69" t="s">
        <v>5100</v>
      </c>
      <c r="F1822" s="69" t="s">
        <v>1136</v>
      </c>
      <c r="G1822" s="69" t="s">
        <v>4678</v>
      </c>
      <c r="H1822" s="69" t="s">
        <v>1242</v>
      </c>
      <c r="I1822" s="69" t="s">
        <v>962</v>
      </c>
      <c r="J1822" s="70">
        <v>7714.94</v>
      </c>
      <c r="K1822" s="69" t="s">
        <v>4591</v>
      </c>
      <c r="L1822" s="69" t="s">
        <v>5099</v>
      </c>
      <c r="M1822" s="70">
        <v>7711.4</v>
      </c>
      <c r="N1822" s="69"/>
      <c r="O1822" s="69"/>
      <c r="P1822" s="69" t="s">
        <v>2134</v>
      </c>
      <c r="Q1822" s="69" t="s">
        <v>1195</v>
      </c>
      <c r="R1822" s="69"/>
      <c r="S1822" s="70">
        <v>7711.4</v>
      </c>
      <c r="T1822" s="70"/>
      <c r="U1822" s="69" t="s">
        <v>1646</v>
      </c>
      <c r="V1822" s="73">
        <v>43</v>
      </c>
      <c r="W1822" s="69" t="s">
        <v>1646</v>
      </c>
      <c r="X1822" s="69"/>
      <c r="Y1822" s="70"/>
      <c r="Z1822" s="69">
        <v>0</v>
      </c>
      <c r="AA1822" s="69" t="s">
        <v>989</v>
      </c>
      <c r="AB1822" s="69" t="s">
        <v>1144</v>
      </c>
      <c r="AC1822" s="69"/>
    </row>
    <row r="1823" spans="1:29" x14ac:dyDescent="0.25">
      <c r="A1823" s="71" t="s">
        <v>193</v>
      </c>
      <c r="B1823" s="71"/>
      <c r="C1823" s="71"/>
      <c r="D1823" s="71"/>
      <c r="E1823" s="71"/>
      <c r="F1823" s="71"/>
      <c r="G1823" s="71"/>
      <c r="H1823" s="71"/>
      <c r="I1823" s="71"/>
      <c r="J1823" s="72">
        <v>7714.94</v>
      </c>
      <c r="K1823" s="71"/>
      <c r="L1823" s="71"/>
      <c r="M1823" s="72">
        <v>7711.4</v>
      </c>
      <c r="N1823" s="72">
        <v>3.5399999999999636</v>
      </c>
      <c r="O1823" s="71"/>
      <c r="P1823" s="71"/>
      <c r="Q1823" s="71"/>
      <c r="R1823" s="71"/>
      <c r="S1823" s="72">
        <v>7711.4</v>
      </c>
      <c r="T1823" s="72">
        <v>7711.4</v>
      </c>
      <c r="U1823" s="71"/>
      <c r="V1823" s="71"/>
      <c r="W1823" s="71"/>
      <c r="X1823" s="72">
        <v>0</v>
      </c>
      <c r="Y1823" s="72">
        <v>0</v>
      </c>
      <c r="Z1823" s="72">
        <v>7711.4</v>
      </c>
      <c r="AA1823" s="69"/>
      <c r="AB1823" s="69"/>
      <c r="AC1823" s="69"/>
    </row>
    <row r="1824" spans="1:29" ht="20" x14ac:dyDescent="0.25">
      <c r="A1824" s="68" t="s">
        <v>5101</v>
      </c>
      <c r="B1824" s="69" t="s">
        <v>5102</v>
      </c>
      <c r="C1824" s="69" t="s">
        <v>5103</v>
      </c>
      <c r="D1824" s="69" t="s">
        <v>4813</v>
      </c>
      <c r="E1824" s="69" t="s">
        <v>5105</v>
      </c>
      <c r="F1824" s="69" t="s">
        <v>1281</v>
      </c>
      <c r="G1824" s="69" t="s">
        <v>4678</v>
      </c>
      <c r="H1824" s="69" t="s">
        <v>1242</v>
      </c>
      <c r="I1824" s="69" t="s">
        <v>962</v>
      </c>
      <c r="J1824" s="70">
        <v>7149.1</v>
      </c>
      <c r="K1824" s="69" t="s">
        <v>4591</v>
      </c>
      <c r="L1824" s="69" t="s">
        <v>5104</v>
      </c>
      <c r="M1824" s="70">
        <v>7149.1</v>
      </c>
      <c r="N1824" s="69"/>
      <c r="O1824" s="69"/>
      <c r="P1824" s="69" t="s">
        <v>1300</v>
      </c>
      <c r="Q1824" s="69" t="s">
        <v>1571</v>
      </c>
      <c r="R1824" s="69"/>
      <c r="S1824" s="70">
        <v>7149.1</v>
      </c>
      <c r="T1824" s="70"/>
      <c r="U1824" s="69" t="s">
        <v>1497</v>
      </c>
      <c r="V1824" s="73">
        <v>61</v>
      </c>
      <c r="W1824" s="69" t="s">
        <v>1497</v>
      </c>
      <c r="X1824" s="69"/>
      <c r="Y1824" s="70"/>
      <c r="Z1824" s="69">
        <v>0</v>
      </c>
      <c r="AA1824" s="69" t="s">
        <v>989</v>
      </c>
      <c r="AB1824" s="69" t="s">
        <v>1144</v>
      </c>
      <c r="AC1824" s="69"/>
    </row>
    <row r="1825" spans="1:29" x14ac:dyDescent="0.25">
      <c r="A1825" s="71" t="s">
        <v>193</v>
      </c>
      <c r="B1825" s="71"/>
      <c r="C1825" s="71"/>
      <c r="D1825" s="71"/>
      <c r="E1825" s="71"/>
      <c r="F1825" s="71"/>
      <c r="G1825" s="71"/>
      <c r="H1825" s="71"/>
      <c r="I1825" s="71"/>
      <c r="J1825" s="72">
        <v>7149.1</v>
      </c>
      <c r="K1825" s="71"/>
      <c r="L1825" s="71"/>
      <c r="M1825" s="72">
        <v>7149.1</v>
      </c>
      <c r="N1825" s="72">
        <v>0</v>
      </c>
      <c r="O1825" s="71"/>
      <c r="P1825" s="71"/>
      <c r="Q1825" s="71"/>
      <c r="R1825" s="71"/>
      <c r="S1825" s="72">
        <v>7149.1</v>
      </c>
      <c r="T1825" s="72">
        <v>7149.1</v>
      </c>
      <c r="U1825" s="71"/>
      <c r="V1825" s="71"/>
      <c r="W1825" s="71"/>
      <c r="X1825" s="72">
        <v>0</v>
      </c>
      <c r="Y1825" s="72">
        <v>0</v>
      </c>
      <c r="Z1825" s="72">
        <v>7149.1</v>
      </c>
      <c r="AA1825" s="69"/>
      <c r="AB1825" s="69"/>
      <c r="AC1825" s="69"/>
    </row>
    <row r="1826" spans="1:29" ht="20" x14ac:dyDescent="0.25">
      <c r="A1826" s="68" t="s">
        <v>5106</v>
      </c>
      <c r="B1826" s="69" t="s">
        <v>4827</v>
      </c>
      <c r="C1826" s="69" t="s">
        <v>5107</v>
      </c>
      <c r="D1826" s="69" t="s">
        <v>4623</v>
      </c>
      <c r="E1826" s="69" t="s">
        <v>5109</v>
      </c>
      <c r="F1826" s="69" t="s">
        <v>1281</v>
      </c>
      <c r="G1826" s="69" t="s">
        <v>4678</v>
      </c>
      <c r="H1826" s="69" t="s">
        <v>1242</v>
      </c>
      <c r="I1826" s="69" t="s">
        <v>962</v>
      </c>
      <c r="J1826" s="70">
        <v>6428.36</v>
      </c>
      <c r="K1826" s="69" t="s">
        <v>4591</v>
      </c>
      <c r="L1826" s="69" t="s">
        <v>5108</v>
      </c>
      <c r="M1826" s="70">
        <v>6428.36</v>
      </c>
      <c r="N1826" s="69"/>
      <c r="O1826" s="69"/>
      <c r="P1826" s="69" t="s">
        <v>3848</v>
      </c>
      <c r="Q1826" s="69" t="s">
        <v>1332</v>
      </c>
      <c r="R1826" s="69"/>
      <c r="S1826" s="70">
        <v>6428.36</v>
      </c>
      <c r="T1826" s="70"/>
      <c r="U1826" s="69" t="s">
        <v>1332</v>
      </c>
      <c r="V1826" s="73">
        <v>78</v>
      </c>
      <c r="W1826" s="69" t="s">
        <v>1332</v>
      </c>
      <c r="X1826" s="69"/>
      <c r="Y1826" s="70"/>
      <c r="Z1826" s="69">
        <v>0</v>
      </c>
      <c r="AA1826" s="69" t="s">
        <v>989</v>
      </c>
      <c r="AB1826" s="69" t="s">
        <v>1144</v>
      </c>
      <c r="AC1826" s="69"/>
    </row>
    <row r="1827" spans="1:29" x14ac:dyDescent="0.25">
      <c r="A1827" s="71" t="s">
        <v>193</v>
      </c>
      <c r="B1827" s="71"/>
      <c r="C1827" s="71"/>
      <c r="D1827" s="71"/>
      <c r="E1827" s="71"/>
      <c r="F1827" s="71"/>
      <c r="G1827" s="71"/>
      <c r="H1827" s="71"/>
      <c r="I1827" s="71"/>
      <c r="J1827" s="72">
        <v>6428.36</v>
      </c>
      <c r="K1827" s="71"/>
      <c r="L1827" s="71"/>
      <c r="M1827" s="72">
        <v>6428.36</v>
      </c>
      <c r="N1827" s="72">
        <v>0</v>
      </c>
      <c r="O1827" s="71"/>
      <c r="P1827" s="71"/>
      <c r="Q1827" s="71"/>
      <c r="R1827" s="71"/>
      <c r="S1827" s="72">
        <v>6428.36</v>
      </c>
      <c r="T1827" s="72">
        <v>6428.36</v>
      </c>
      <c r="U1827" s="71"/>
      <c r="V1827" s="71"/>
      <c r="W1827" s="71"/>
      <c r="X1827" s="72">
        <v>0</v>
      </c>
      <c r="Y1827" s="72">
        <v>0</v>
      </c>
      <c r="Z1827" s="72">
        <v>6428.36</v>
      </c>
      <c r="AA1827" s="69"/>
      <c r="AB1827" s="69"/>
      <c r="AC1827" s="69"/>
    </row>
    <row r="1828" spans="1:29" ht="20" x14ac:dyDescent="0.25">
      <c r="A1828" s="68" t="s">
        <v>5110</v>
      </c>
      <c r="B1828" s="69" t="s">
        <v>5073</v>
      </c>
      <c r="C1828" s="69" t="s">
        <v>5111</v>
      </c>
      <c r="D1828" s="69" t="s">
        <v>4623</v>
      </c>
      <c r="E1828" s="69" t="s">
        <v>5113</v>
      </c>
      <c r="F1828" s="69" t="s">
        <v>1281</v>
      </c>
      <c r="G1828" s="69" t="s">
        <v>4678</v>
      </c>
      <c r="H1828" s="69" t="s">
        <v>1242</v>
      </c>
      <c r="I1828" s="69" t="s">
        <v>962</v>
      </c>
      <c r="J1828" s="70">
        <v>5488.12</v>
      </c>
      <c r="K1828" s="69" t="s">
        <v>4591</v>
      </c>
      <c r="L1828" s="69" t="s">
        <v>5112</v>
      </c>
      <c r="M1828" s="70">
        <v>5488.12</v>
      </c>
      <c r="N1828" s="69"/>
      <c r="O1828" s="69"/>
      <c r="P1828" s="69" t="s">
        <v>3348</v>
      </c>
      <c r="Q1828" s="69" t="s">
        <v>1332</v>
      </c>
      <c r="R1828" s="69"/>
      <c r="S1828" s="70">
        <v>5488.12</v>
      </c>
      <c r="T1828" s="70"/>
      <c r="U1828" s="69" t="s">
        <v>1332</v>
      </c>
      <c r="V1828" s="73">
        <v>76</v>
      </c>
      <c r="W1828" s="69" t="s">
        <v>1332</v>
      </c>
      <c r="X1828" s="69"/>
      <c r="Y1828" s="70"/>
      <c r="Z1828" s="69">
        <v>0</v>
      </c>
      <c r="AA1828" s="69" t="s">
        <v>989</v>
      </c>
      <c r="AB1828" s="69" t="s">
        <v>1144</v>
      </c>
      <c r="AC1828" s="69"/>
    </row>
    <row r="1829" spans="1:29" x14ac:dyDescent="0.25">
      <c r="A1829" s="71" t="s">
        <v>193</v>
      </c>
      <c r="B1829" s="71"/>
      <c r="C1829" s="71"/>
      <c r="D1829" s="71"/>
      <c r="E1829" s="71"/>
      <c r="F1829" s="71"/>
      <c r="G1829" s="71"/>
      <c r="H1829" s="71"/>
      <c r="I1829" s="71"/>
      <c r="J1829" s="72">
        <v>5488.12</v>
      </c>
      <c r="K1829" s="71"/>
      <c r="L1829" s="71"/>
      <c r="M1829" s="72">
        <v>5488.12</v>
      </c>
      <c r="N1829" s="72">
        <v>0</v>
      </c>
      <c r="O1829" s="71"/>
      <c r="P1829" s="71"/>
      <c r="Q1829" s="71"/>
      <c r="R1829" s="71"/>
      <c r="S1829" s="72">
        <v>5488.12</v>
      </c>
      <c r="T1829" s="72">
        <v>5488.12</v>
      </c>
      <c r="U1829" s="71"/>
      <c r="V1829" s="71"/>
      <c r="W1829" s="71"/>
      <c r="X1829" s="72">
        <v>0</v>
      </c>
      <c r="Y1829" s="72">
        <v>0</v>
      </c>
      <c r="Z1829" s="72">
        <v>5488.12</v>
      </c>
      <c r="AA1829" s="69"/>
      <c r="AB1829" s="69"/>
      <c r="AC1829" s="69"/>
    </row>
    <row r="1830" spans="1:29" ht="20" x14ac:dyDescent="0.25">
      <c r="A1830" s="68" t="s">
        <v>5114</v>
      </c>
      <c r="B1830" s="69" t="s">
        <v>4680</v>
      </c>
      <c r="C1830" s="69" t="s">
        <v>5115</v>
      </c>
      <c r="D1830" s="69" t="s">
        <v>4623</v>
      </c>
      <c r="E1830" s="69" t="s">
        <v>5117</v>
      </c>
      <c r="F1830" s="69" t="s">
        <v>1136</v>
      </c>
      <c r="G1830" s="69" t="s">
        <v>4678</v>
      </c>
      <c r="H1830" s="69" t="s">
        <v>1242</v>
      </c>
      <c r="I1830" s="69" t="s">
        <v>962</v>
      </c>
      <c r="J1830" s="70">
        <v>526.87</v>
      </c>
      <c r="K1830" s="69" t="s">
        <v>4591</v>
      </c>
      <c r="L1830" s="69" t="s">
        <v>5116</v>
      </c>
      <c r="M1830" s="70">
        <v>526.87</v>
      </c>
      <c r="N1830" s="69"/>
      <c r="O1830" s="69"/>
      <c r="P1830" s="69" t="s">
        <v>3848</v>
      </c>
      <c r="Q1830" s="69" t="s">
        <v>1332</v>
      </c>
      <c r="R1830" s="69"/>
      <c r="S1830" s="70">
        <v>526.87</v>
      </c>
      <c r="T1830" s="70"/>
      <c r="U1830" s="69" t="s">
        <v>1332</v>
      </c>
      <c r="V1830" s="73">
        <v>78</v>
      </c>
      <c r="W1830" s="69" t="s">
        <v>1332</v>
      </c>
      <c r="X1830" s="69"/>
      <c r="Y1830" s="70"/>
      <c r="Z1830" s="69">
        <v>0</v>
      </c>
      <c r="AA1830" s="69" t="s">
        <v>989</v>
      </c>
      <c r="AB1830" s="69" t="s">
        <v>1144</v>
      </c>
      <c r="AC1830" s="69"/>
    </row>
    <row r="1831" spans="1:29" x14ac:dyDescent="0.25">
      <c r="A1831" s="71" t="s">
        <v>193</v>
      </c>
      <c r="B1831" s="71"/>
      <c r="C1831" s="71"/>
      <c r="D1831" s="71"/>
      <c r="E1831" s="71"/>
      <c r="F1831" s="71"/>
      <c r="G1831" s="71"/>
      <c r="H1831" s="71"/>
      <c r="I1831" s="71"/>
      <c r="J1831" s="72">
        <v>526.87</v>
      </c>
      <c r="K1831" s="71"/>
      <c r="L1831" s="71"/>
      <c r="M1831" s="72">
        <v>526.87</v>
      </c>
      <c r="N1831" s="72">
        <v>0</v>
      </c>
      <c r="O1831" s="71"/>
      <c r="P1831" s="71"/>
      <c r="Q1831" s="71"/>
      <c r="R1831" s="71"/>
      <c r="S1831" s="72">
        <v>526.87</v>
      </c>
      <c r="T1831" s="72">
        <v>526.87</v>
      </c>
      <c r="U1831" s="71"/>
      <c r="V1831" s="71"/>
      <c r="W1831" s="71"/>
      <c r="X1831" s="72">
        <v>0</v>
      </c>
      <c r="Y1831" s="72">
        <v>0</v>
      </c>
      <c r="Z1831" s="72">
        <v>526.87</v>
      </c>
      <c r="AA1831" s="69"/>
      <c r="AB1831" s="69"/>
      <c r="AC1831" s="69"/>
    </row>
    <row r="1832" spans="1:29" ht="30" x14ac:dyDescent="0.25">
      <c r="A1832" s="68" t="s">
        <v>5118</v>
      </c>
      <c r="B1832" s="69" t="s">
        <v>4946</v>
      </c>
      <c r="C1832" s="69" t="s">
        <v>5119</v>
      </c>
      <c r="D1832" s="69" t="s">
        <v>3313</v>
      </c>
      <c r="E1832" s="69" t="s">
        <v>5121</v>
      </c>
      <c r="F1832" s="69" t="s">
        <v>1281</v>
      </c>
      <c r="G1832" s="69" t="s">
        <v>4678</v>
      </c>
      <c r="H1832" s="69" t="s">
        <v>1242</v>
      </c>
      <c r="I1832" s="69" t="s">
        <v>962</v>
      </c>
      <c r="J1832" s="70">
        <v>1371.4</v>
      </c>
      <c r="K1832" s="69" t="s">
        <v>4591</v>
      </c>
      <c r="L1832" s="69" t="s">
        <v>5120</v>
      </c>
      <c r="M1832" s="70">
        <v>1371.4</v>
      </c>
      <c r="N1832" s="69"/>
      <c r="O1832" s="69"/>
      <c r="P1832" s="69" t="s">
        <v>4791</v>
      </c>
      <c r="Q1832" s="69" t="s">
        <v>1332</v>
      </c>
      <c r="R1832" s="69"/>
      <c r="S1832" s="70">
        <v>1371.4</v>
      </c>
      <c r="T1832" s="70"/>
      <c r="U1832" s="69" t="s">
        <v>1332</v>
      </c>
      <c r="V1832" s="73">
        <v>64</v>
      </c>
      <c r="W1832" s="69" t="s">
        <v>1332</v>
      </c>
      <c r="X1832" s="69"/>
      <c r="Y1832" s="70"/>
      <c r="Z1832" s="69">
        <v>0</v>
      </c>
      <c r="AA1832" s="69" t="s">
        <v>989</v>
      </c>
      <c r="AB1832" s="69" t="s">
        <v>1144</v>
      </c>
      <c r="AC1832" s="69"/>
    </row>
    <row r="1833" spans="1:29" x14ac:dyDescent="0.25">
      <c r="A1833" s="71" t="s">
        <v>193</v>
      </c>
      <c r="B1833" s="71"/>
      <c r="C1833" s="71"/>
      <c r="D1833" s="71"/>
      <c r="E1833" s="71"/>
      <c r="F1833" s="71"/>
      <c r="G1833" s="71"/>
      <c r="H1833" s="71"/>
      <c r="I1833" s="71"/>
      <c r="J1833" s="72">
        <v>1371.4</v>
      </c>
      <c r="K1833" s="71"/>
      <c r="L1833" s="71"/>
      <c r="M1833" s="72">
        <v>1371.4</v>
      </c>
      <c r="N1833" s="72">
        <v>0</v>
      </c>
      <c r="O1833" s="71"/>
      <c r="P1833" s="71"/>
      <c r="Q1833" s="71"/>
      <c r="R1833" s="71"/>
      <c r="S1833" s="72">
        <v>1371.4</v>
      </c>
      <c r="T1833" s="72">
        <v>1371.4</v>
      </c>
      <c r="U1833" s="71"/>
      <c r="V1833" s="71"/>
      <c r="W1833" s="71"/>
      <c r="X1833" s="72">
        <v>0</v>
      </c>
      <c r="Y1833" s="72">
        <v>0</v>
      </c>
      <c r="Z1833" s="72">
        <v>1371.4</v>
      </c>
      <c r="AA1833" s="69"/>
      <c r="AB1833" s="69"/>
      <c r="AC1833" s="69"/>
    </row>
    <row r="1834" spans="1:29" ht="30" x14ac:dyDescent="0.25">
      <c r="A1834" s="68" t="s">
        <v>5122</v>
      </c>
      <c r="B1834" s="69" t="s">
        <v>5073</v>
      </c>
      <c r="C1834" s="69" t="s">
        <v>5123</v>
      </c>
      <c r="D1834" s="69" t="s">
        <v>4628</v>
      </c>
      <c r="E1834" s="69" t="s">
        <v>5125</v>
      </c>
      <c r="F1834" s="69" t="s">
        <v>1281</v>
      </c>
      <c r="G1834" s="69" t="s">
        <v>1957</v>
      </c>
      <c r="H1834" s="69" t="s">
        <v>1242</v>
      </c>
      <c r="I1834" s="69" t="s">
        <v>962</v>
      </c>
      <c r="J1834" s="70">
        <v>7472.12</v>
      </c>
      <c r="K1834" s="69" t="s">
        <v>4591</v>
      </c>
      <c r="L1834" s="69" t="s">
        <v>5124</v>
      </c>
      <c r="M1834" s="70">
        <v>7472.12</v>
      </c>
      <c r="N1834" s="69"/>
      <c r="O1834" s="69"/>
      <c r="P1834" s="69" t="s">
        <v>3818</v>
      </c>
      <c r="Q1834" s="69" t="s">
        <v>1173</v>
      </c>
      <c r="R1834" s="69"/>
      <c r="S1834" s="70">
        <v>7472.12</v>
      </c>
      <c r="T1834" s="70"/>
      <c r="U1834" s="69" t="s">
        <v>1323</v>
      </c>
      <c r="V1834" s="73">
        <v>55</v>
      </c>
      <c r="W1834" s="69" t="s">
        <v>1323</v>
      </c>
      <c r="X1834" s="69"/>
      <c r="Y1834" s="70"/>
      <c r="Z1834" s="69">
        <v>0</v>
      </c>
      <c r="AA1834" s="69" t="s">
        <v>989</v>
      </c>
      <c r="AB1834" s="69" t="s">
        <v>1144</v>
      </c>
      <c r="AC1834" s="69"/>
    </row>
    <row r="1835" spans="1:29" x14ac:dyDescent="0.25">
      <c r="A1835" s="71" t="s">
        <v>193</v>
      </c>
      <c r="B1835" s="71"/>
      <c r="C1835" s="71"/>
      <c r="D1835" s="71"/>
      <c r="E1835" s="71"/>
      <c r="F1835" s="71"/>
      <c r="G1835" s="71"/>
      <c r="H1835" s="71"/>
      <c r="I1835" s="71"/>
      <c r="J1835" s="72">
        <v>7472.12</v>
      </c>
      <c r="K1835" s="71"/>
      <c r="L1835" s="71"/>
      <c r="M1835" s="72">
        <v>7472.12</v>
      </c>
      <c r="N1835" s="72">
        <v>0</v>
      </c>
      <c r="O1835" s="71"/>
      <c r="P1835" s="71"/>
      <c r="Q1835" s="71"/>
      <c r="R1835" s="71"/>
      <c r="S1835" s="72">
        <v>7472.12</v>
      </c>
      <c r="T1835" s="72">
        <v>7472.12</v>
      </c>
      <c r="U1835" s="71"/>
      <c r="V1835" s="71"/>
      <c r="W1835" s="71"/>
      <c r="X1835" s="72">
        <v>0</v>
      </c>
      <c r="Y1835" s="72">
        <v>0</v>
      </c>
      <c r="Z1835" s="72">
        <v>7472.12</v>
      </c>
      <c r="AA1835" s="69"/>
      <c r="AB1835" s="69"/>
      <c r="AC1835" s="69"/>
    </row>
    <row r="1836" spans="1:29" ht="20" x14ac:dyDescent="0.25">
      <c r="A1836" s="68" t="s">
        <v>5126</v>
      </c>
      <c r="B1836" s="69" t="s">
        <v>5127</v>
      </c>
      <c r="C1836" s="69" t="s">
        <v>5128</v>
      </c>
      <c r="D1836" s="69" t="s">
        <v>4813</v>
      </c>
      <c r="E1836" s="69" t="s">
        <v>5130</v>
      </c>
      <c r="F1836" s="69"/>
      <c r="G1836" s="69" t="s">
        <v>1957</v>
      </c>
      <c r="H1836" s="69" t="s">
        <v>1242</v>
      </c>
      <c r="I1836" s="69" t="s">
        <v>962</v>
      </c>
      <c r="J1836" s="70">
        <v>69680.63</v>
      </c>
      <c r="K1836" s="69" t="s">
        <v>4591</v>
      </c>
      <c r="L1836" s="69" t="s">
        <v>5129</v>
      </c>
      <c r="M1836" s="70">
        <v>69680.63</v>
      </c>
      <c r="N1836" s="69"/>
      <c r="O1836" s="69"/>
      <c r="P1836" s="69" t="s">
        <v>1459</v>
      </c>
      <c r="Q1836" s="69" t="s">
        <v>1379</v>
      </c>
      <c r="R1836" s="69"/>
      <c r="S1836" s="70">
        <v>69680.63</v>
      </c>
      <c r="T1836" s="70"/>
      <c r="U1836" s="69" t="s">
        <v>1378</v>
      </c>
      <c r="V1836" s="73">
        <v>32</v>
      </c>
      <c r="W1836" s="69" t="s">
        <v>1378</v>
      </c>
      <c r="X1836" s="69"/>
      <c r="Y1836" s="70"/>
      <c r="Z1836" s="69">
        <v>0</v>
      </c>
      <c r="AA1836" s="69" t="s">
        <v>989</v>
      </c>
      <c r="AB1836" s="69" t="s">
        <v>1144</v>
      </c>
      <c r="AC1836" s="69"/>
    </row>
    <row r="1837" spans="1:29" x14ac:dyDescent="0.25">
      <c r="A1837" s="71" t="s">
        <v>193</v>
      </c>
      <c r="B1837" s="71"/>
      <c r="C1837" s="71"/>
      <c r="D1837" s="71"/>
      <c r="E1837" s="71"/>
      <c r="F1837" s="71"/>
      <c r="G1837" s="71"/>
      <c r="H1837" s="71"/>
      <c r="I1837" s="71"/>
      <c r="J1837" s="72">
        <v>69680.63</v>
      </c>
      <c r="K1837" s="71"/>
      <c r="L1837" s="71"/>
      <c r="M1837" s="72">
        <v>69680.63</v>
      </c>
      <c r="N1837" s="72">
        <v>0</v>
      </c>
      <c r="O1837" s="71"/>
      <c r="P1837" s="71"/>
      <c r="Q1837" s="71"/>
      <c r="R1837" s="71"/>
      <c r="S1837" s="72">
        <v>69680.63</v>
      </c>
      <c r="T1837" s="72">
        <v>69680.63</v>
      </c>
      <c r="U1837" s="71"/>
      <c r="V1837" s="71"/>
      <c r="W1837" s="71"/>
      <c r="X1837" s="72">
        <v>0</v>
      </c>
      <c r="Y1837" s="72">
        <v>0</v>
      </c>
      <c r="Z1837" s="72">
        <v>69680.63</v>
      </c>
      <c r="AA1837" s="69"/>
      <c r="AB1837" s="69"/>
      <c r="AC1837" s="69"/>
    </row>
    <row r="1838" spans="1:29" ht="30" x14ac:dyDescent="0.25">
      <c r="A1838" s="68" t="s">
        <v>5131</v>
      </c>
      <c r="B1838" s="69" t="s">
        <v>5132</v>
      </c>
      <c r="C1838" s="69" t="s">
        <v>5133</v>
      </c>
      <c r="D1838" s="69" t="s">
        <v>4836</v>
      </c>
      <c r="E1838" s="69" t="s">
        <v>5135</v>
      </c>
      <c r="F1838" s="69" t="s">
        <v>1136</v>
      </c>
      <c r="G1838" s="69" t="s">
        <v>1957</v>
      </c>
      <c r="H1838" s="69" t="s">
        <v>1242</v>
      </c>
      <c r="I1838" s="69" t="s">
        <v>962</v>
      </c>
      <c r="J1838" s="70">
        <v>611.74</v>
      </c>
      <c r="K1838" s="69" t="s">
        <v>4591</v>
      </c>
      <c r="L1838" s="69" t="s">
        <v>5134</v>
      </c>
      <c r="M1838" s="70">
        <v>611.74</v>
      </c>
      <c r="N1838" s="69"/>
      <c r="O1838" s="69"/>
      <c r="P1838" s="69" t="s">
        <v>5004</v>
      </c>
      <c r="Q1838" s="69" t="s">
        <v>1275</v>
      </c>
      <c r="R1838" s="69"/>
      <c r="S1838" s="70">
        <v>611.74</v>
      </c>
      <c r="T1838" s="70"/>
      <c r="U1838" s="69" t="s">
        <v>1030</v>
      </c>
      <c r="V1838" s="73">
        <v>82</v>
      </c>
      <c r="W1838" s="69" t="s">
        <v>1030</v>
      </c>
      <c r="X1838" s="69"/>
      <c r="Y1838" s="70"/>
      <c r="Z1838" s="69">
        <v>0</v>
      </c>
      <c r="AA1838" s="69" t="s">
        <v>989</v>
      </c>
      <c r="AB1838" s="69" t="s">
        <v>1144</v>
      </c>
      <c r="AC1838" s="69"/>
    </row>
    <row r="1839" spans="1:29" x14ac:dyDescent="0.25">
      <c r="A1839" s="71" t="s">
        <v>193</v>
      </c>
      <c r="B1839" s="71"/>
      <c r="C1839" s="71"/>
      <c r="D1839" s="71"/>
      <c r="E1839" s="71"/>
      <c r="F1839" s="71"/>
      <c r="G1839" s="71"/>
      <c r="H1839" s="71"/>
      <c r="I1839" s="71"/>
      <c r="J1839" s="72">
        <v>611.74</v>
      </c>
      <c r="K1839" s="71"/>
      <c r="L1839" s="71"/>
      <c r="M1839" s="72">
        <v>611.74</v>
      </c>
      <c r="N1839" s="72">
        <v>0</v>
      </c>
      <c r="O1839" s="71"/>
      <c r="P1839" s="71"/>
      <c r="Q1839" s="71"/>
      <c r="R1839" s="71"/>
      <c r="S1839" s="72">
        <v>611.74</v>
      </c>
      <c r="T1839" s="72">
        <v>611.74</v>
      </c>
      <c r="U1839" s="71"/>
      <c r="V1839" s="71"/>
      <c r="W1839" s="71"/>
      <c r="X1839" s="72">
        <v>0</v>
      </c>
      <c r="Y1839" s="72">
        <v>0</v>
      </c>
      <c r="Z1839" s="72">
        <v>611.74</v>
      </c>
      <c r="AA1839" s="69"/>
      <c r="AB1839" s="69"/>
      <c r="AC1839" s="69"/>
    </row>
    <row r="1840" spans="1:29" ht="30" x14ac:dyDescent="0.25">
      <c r="A1840" s="68" t="s">
        <v>5136</v>
      </c>
      <c r="B1840" s="69" t="s">
        <v>5137</v>
      </c>
      <c r="C1840" s="69" t="s">
        <v>5138</v>
      </c>
      <c r="D1840" s="69" t="s">
        <v>4692</v>
      </c>
      <c r="E1840" s="69" t="s">
        <v>5140</v>
      </c>
      <c r="F1840" s="69"/>
      <c r="G1840" s="69" t="s">
        <v>1957</v>
      </c>
      <c r="H1840" s="69" t="s">
        <v>1242</v>
      </c>
      <c r="I1840" s="69" t="s">
        <v>962</v>
      </c>
      <c r="J1840" s="70">
        <v>5875.55</v>
      </c>
      <c r="K1840" s="69" t="s">
        <v>4591</v>
      </c>
      <c r="L1840" s="69" t="s">
        <v>5139</v>
      </c>
      <c r="M1840" s="70">
        <v>5875.55</v>
      </c>
      <c r="N1840" s="69"/>
      <c r="O1840" s="69"/>
      <c r="P1840" s="69" t="s">
        <v>1312</v>
      </c>
      <c r="Q1840" s="69" t="s">
        <v>1064</v>
      </c>
      <c r="R1840" s="69"/>
      <c r="S1840" s="70">
        <v>5875.55</v>
      </c>
      <c r="T1840" s="70"/>
      <c r="U1840" s="69"/>
      <c r="V1840" s="69"/>
      <c r="W1840" s="69"/>
      <c r="X1840" s="69"/>
      <c r="Y1840" s="70"/>
      <c r="Z1840" s="69">
        <v>0</v>
      </c>
      <c r="AA1840" s="69" t="s">
        <v>989</v>
      </c>
      <c r="AB1840" s="69" t="s">
        <v>1144</v>
      </c>
      <c r="AC1840" s="69"/>
    </row>
    <row r="1841" spans="1:29" x14ac:dyDescent="0.25">
      <c r="A1841" s="71" t="s">
        <v>193</v>
      </c>
      <c r="B1841" s="71"/>
      <c r="C1841" s="71"/>
      <c r="D1841" s="71"/>
      <c r="E1841" s="71"/>
      <c r="F1841" s="71"/>
      <c r="G1841" s="71"/>
      <c r="H1841" s="71"/>
      <c r="I1841" s="71"/>
      <c r="J1841" s="72">
        <v>5875.55</v>
      </c>
      <c r="K1841" s="71"/>
      <c r="L1841" s="71"/>
      <c r="M1841" s="72">
        <v>5875.55</v>
      </c>
      <c r="N1841" s="72">
        <v>0</v>
      </c>
      <c r="O1841" s="71"/>
      <c r="P1841" s="71"/>
      <c r="Q1841" s="71"/>
      <c r="R1841" s="71"/>
      <c r="S1841" s="72">
        <v>5875.55</v>
      </c>
      <c r="T1841" s="72">
        <v>0</v>
      </c>
      <c r="U1841" s="71"/>
      <c r="V1841" s="71"/>
      <c r="W1841" s="71"/>
      <c r="X1841" s="72">
        <v>5875.55</v>
      </c>
      <c r="Y1841" s="72">
        <v>0</v>
      </c>
      <c r="Z1841" s="72">
        <v>0</v>
      </c>
      <c r="AA1841" s="69"/>
      <c r="AB1841" s="69"/>
      <c r="AC1841" s="69"/>
    </row>
    <row r="1842" spans="1:29" ht="30" x14ac:dyDescent="0.25">
      <c r="A1842" s="68" t="s">
        <v>5141</v>
      </c>
      <c r="B1842" s="69" t="s">
        <v>5142</v>
      </c>
      <c r="C1842" s="69" t="s">
        <v>5143</v>
      </c>
      <c r="D1842" s="69" t="s">
        <v>4507</v>
      </c>
      <c r="E1842" s="69" t="s">
        <v>5145</v>
      </c>
      <c r="F1842" s="69" t="s">
        <v>1281</v>
      </c>
      <c r="G1842" s="69" t="s">
        <v>1240</v>
      </c>
      <c r="H1842" s="69" t="s">
        <v>1242</v>
      </c>
      <c r="I1842" s="69" t="s">
        <v>962</v>
      </c>
      <c r="J1842" s="70">
        <v>1473.6</v>
      </c>
      <c r="K1842" s="69" t="s">
        <v>4591</v>
      </c>
      <c r="L1842" s="69" t="s">
        <v>5144</v>
      </c>
      <c r="M1842" s="70">
        <v>1473.6</v>
      </c>
      <c r="N1842" s="69"/>
      <c r="O1842" s="69"/>
      <c r="P1842" s="69" t="s">
        <v>1363</v>
      </c>
      <c r="Q1842" s="69" t="s">
        <v>1564</v>
      </c>
      <c r="R1842" s="69"/>
      <c r="S1842" s="70">
        <v>1473.6</v>
      </c>
      <c r="T1842" s="70"/>
      <c r="U1842" s="69" t="s">
        <v>1010</v>
      </c>
      <c r="V1842" s="73">
        <v>45</v>
      </c>
      <c r="W1842" s="69" t="s">
        <v>1010</v>
      </c>
      <c r="X1842" s="69"/>
      <c r="Y1842" s="70"/>
      <c r="Z1842" s="69">
        <v>0</v>
      </c>
      <c r="AA1842" s="69" t="s">
        <v>989</v>
      </c>
      <c r="AB1842" s="69" t="s">
        <v>1144</v>
      </c>
      <c r="AC1842" s="69"/>
    </row>
    <row r="1843" spans="1:29" x14ac:dyDescent="0.25">
      <c r="A1843" s="71" t="s">
        <v>193</v>
      </c>
      <c r="B1843" s="71"/>
      <c r="C1843" s="71"/>
      <c r="D1843" s="71"/>
      <c r="E1843" s="71"/>
      <c r="F1843" s="71"/>
      <c r="G1843" s="71"/>
      <c r="H1843" s="71"/>
      <c r="I1843" s="71"/>
      <c r="J1843" s="72">
        <v>1473.6</v>
      </c>
      <c r="K1843" s="71"/>
      <c r="L1843" s="71"/>
      <c r="M1843" s="72">
        <v>1473.6</v>
      </c>
      <c r="N1843" s="72">
        <v>0</v>
      </c>
      <c r="O1843" s="71"/>
      <c r="P1843" s="71"/>
      <c r="Q1843" s="71"/>
      <c r="R1843" s="71"/>
      <c r="S1843" s="72">
        <v>1473.6</v>
      </c>
      <c r="T1843" s="72">
        <v>1473.6</v>
      </c>
      <c r="U1843" s="71"/>
      <c r="V1843" s="71"/>
      <c r="W1843" s="71"/>
      <c r="X1843" s="72">
        <v>0</v>
      </c>
      <c r="Y1843" s="72">
        <v>0</v>
      </c>
      <c r="Z1843" s="72">
        <v>1473.6</v>
      </c>
      <c r="AA1843" s="69"/>
      <c r="AB1843" s="69"/>
      <c r="AC1843" s="69"/>
    </row>
    <row r="1844" spans="1:29" ht="30" x14ac:dyDescent="0.25">
      <c r="A1844" s="68" t="s">
        <v>5146</v>
      </c>
      <c r="B1844" s="69" t="s">
        <v>5147</v>
      </c>
      <c r="C1844" s="69" t="s">
        <v>5148</v>
      </c>
      <c r="D1844" s="69" t="s">
        <v>4692</v>
      </c>
      <c r="E1844" s="69" t="s">
        <v>5150</v>
      </c>
      <c r="F1844" s="69" t="s">
        <v>2705</v>
      </c>
      <c r="G1844" s="69" t="s">
        <v>1240</v>
      </c>
      <c r="H1844" s="69" t="s">
        <v>1502</v>
      </c>
      <c r="I1844" s="69" t="s">
        <v>962</v>
      </c>
      <c r="J1844" s="70">
        <v>3482.7</v>
      </c>
      <c r="K1844" s="69" t="s">
        <v>4591</v>
      </c>
      <c r="L1844" s="69" t="s">
        <v>5149</v>
      </c>
      <c r="M1844" s="70">
        <v>3482.7</v>
      </c>
      <c r="N1844" s="69"/>
      <c r="O1844" s="69"/>
      <c r="P1844" s="69" t="s">
        <v>1946</v>
      </c>
      <c r="Q1844" s="69" t="s">
        <v>1051</v>
      </c>
      <c r="R1844" s="69"/>
      <c r="S1844" s="70">
        <v>3482.7</v>
      </c>
      <c r="T1844" s="70"/>
      <c r="U1844" s="69"/>
      <c r="V1844" s="69"/>
      <c r="W1844" s="69"/>
      <c r="X1844" s="69"/>
      <c r="Y1844" s="70"/>
      <c r="Z1844" s="69">
        <v>0</v>
      </c>
      <c r="AA1844" s="69" t="s">
        <v>989</v>
      </c>
      <c r="AB1844" s="69" t="s">
        <v>1144</v>
      </c>
      <c r="AC1844" s="69"/>
    </row>
    <row r="1845" spans="1:29" x14ac:dyDescent="0.25">
      <c r="A1845" s="71" t="s">
        <v>193</v>
      </c>
      <c r="B1845" s="71"/>
      <c r="C1845" s="71"/>
      <c r="D1845" s="71"/>
      <c r="E1845" s="71"/>
      <c r="F1845" s="71"/>
      <c r="G1845" s="71"/>
      <c r="H1845" s="71"/>
      <c r="I1845" s="71"/>
      <c r="J1845" s="72">
        <v>3482.7</v>
      </c>
      <c r="K1845" s="71"/>
      <c r="L1845" s="71"/>
      <c r="M1845" s="72">
        <v>3482.7</v>
      </c>
      <c r="N1845" s="72">
        <v>0</v>
      </c>
      <c r="O1845" s="71"/>
      <c r="P1845" s="71"/>
      <c r="Q1845" s="71"/>
      <c r="R1845" s="71"/>
      <c r="S1845" s="72">
        <v>3482.7</v>
      </c>
      <c r="T1845" s="72">
        <v>0</v>
      </c>
      <c r="U1845" s="71"/>
      <c r="V1845" s="71"/>
      <c r="W1845" s="71"/>
      <c r="X1845" s="72">
        <v>3482.7</v>
      </c>
      <c r="Y1845" s="72">
        <v>0</v>
      </c>
      <c r="Z1845" s="72">
        <v>0</v>
      </c>
      <c r="AA1845" s="69"/>
      <c r="AB1845" s="69"/>
      <c r="AC1845" s="69"/>
    </row>
    <row r="1846" spans="1:29" ht="30" x14ac:dyDescent="0.25">
      <c r="A1846" s="68" t="s">
        <v>5151</v>
      </c>
      <c r="B1846" s="69" t="s">
        <v>5152</v>
      </c>
      <c r="C1846" s="69" t="s">
        <v>5153</v>
      </c>
      <c r="D1846" s="69" t="s">
        <v>3313</v>
      </c>
      <c r="E1846" s="69" t="s">
        <v>5155</v>
      </c>
      <c r="F1846" s="69" t="s">
        <v>1136</v>
      </c>
      <c r="G1846" s="69" t="s">
        <v>1240</v>
      </c>
      <c r="H1846" s="69" t="s">
        <v>1963</v>
      </c>
      <c r="I1846" s="69" t="s">
        <v>962</v>
      </c>
      <c r="J1846" s="70">
        <v>5927.04</v>
      </c>
      <c r="K1846" s="69" t="s">
        <v>4591</v>
      </c>
      <c r="L1846" s="69" t="s">
        <v>5154</v>
      </c>
      <c r="M1846" s="70">
        <v>5927.04</v>
      </c>
      <c r="N1846" s="69"/>
      <c r="O1846" s="69"/>
      <c r="P1846" s="69" t="s">
        <v>1327</v>
      </c>
      <c r="Q1846" s="69" t="s">
        <v>1379</v>
      </c>
      <c r="R1846" s="69"/>
      <c r="S1846" s="70">
        <v>5927.04</v>
      </c>
      <c r="T1846" s="70"/>
      <c r="U1846" s="69" t="s">
        <v>1378</v>
      </c>
      <c r="V1846" s="73">
        <v>17</v>
      </c>
      <c r="W1846" s="69" t="s">
        <v>1378</v>
      </c>
      <c r="X1846" s="69"/>
      <c r="Y1846" s="70"/>
      <c r="Z1846" s="69">
        <v>0</v>
      </c>
      <c r="AA1846" s="69" t="s">
        <v>989</v>
      </c>
      <c r="AB1846" s="69" t="s">
        <v>1144</v>
      </c>
      <c r="AC1846" s="69"/>
    </row>
    <row r="1847" spans="1:29" x14ac:dyDescent="0.25">
      <c r="A1847" s="71" t="s">
        <v>193</v>
      </c>
      <c r="B1847" s="71"/>
      <c r="C1847" s="71"/>
      <c r="D1847" s="71"/>
      <c r="E1847" s="71"/>
      <c r="F1847" s="71"/>
      <c r="G1847" s="71"/>
      <c r="H1847" s="71"/>
      <c r="I1847" s="71"/>
      <c r="J1847" s="72">
        <v>5927.04</v>
      </c>
      <c r="K1847" s="71"/>
      <c r="L1847" s="71"/>
      <c r="M1847" s="72">
        <v>5927.04</v>
      </c>
      <c r="N1847" s="72">
        <v>0</v>
      </c>
      <c r="O1847" s="71"/>
      <c r="P1847" s="71"/>
      <c r="Q1847" s="71"/>
      <c r="R1847" s="71"/>
      <c r="S1847" s="72">
        <v>5927.04</v>
      </c>
      <c r="T1847" s="72">
        <v>5927.04</v>
      </c>
      <c r="U1847" s="71"/>
      <c r="V1847" s="71"/>
      <c r="W1847" s="71"/>
      <c r="X1847" s="72">
        <v>0</v>
      </c>
      <c r="Y1847" s="72">
        <v>0</v>
      </c>
      <c r="Z1847" s="72">
        <v>5927.04</v>
      </c>
      <c r="AA1847" s="69"/>
      <c r="AB1847" s="69"/>
      <c r="AC1847" s="69"/>
    </row>
    <row r="1848" spans="1:29" ht="30" x14ac:dyDescent="0.25">
      <c r="A1848" s="68" t="s">
        <v>5156</v>
      </c>
      <c r="B1848" s="69" t="s">
        <v>5157</v>
      </c>
      <c r="C1848" s="69" t="s">
        <v>5158</v>
      </c>
      <c r="D1848" s="69" t="s">
        <v>4692</v>
      </c>
      <c r="E1848" s="69" t="s">
        <v>5160</v>
      </c>
      <c r="F1848" s="69" t="s">
        <v>1136</v>
      </c>
      <c r="G1848" s="69" t="s">
        <v>1240</v>
      </c>
      <c r="H1848" s="69" t="s">
        <v>1502</v>
      </c>
      <c r="I1848" s="69" t="s">
        <v>962</v>
      </c>
      <c r="J1848" s="70">
        <v>4325.29</v>
      </c>
      <c r="K1848" s="69" t="s">
        <v>4591</v>
      </c>
      <c r="L1848" s="69" t="s">
        <v>5159</v>
      </c>
      <c r="M1848" s="70">
        <v>4325.29</v>
      </c>
      <c r="N1848" s="69"/>
      <c r="O1848" s="69"/>
      <c r="P1848" s="69" t="s">
        <v>1259</v>
      </c>
      <c r="Q1848" s="69" t="s">
        <v>1681</v>
      </c>
      <c r="R1848" s="69"/>
      <c r="S1848" s="70">
        <v>4325.29</v>
      </c>
      <c r="T1848" s="70"/>
      <c r="U1848" s="69"/>
      <c r="V1848" s="69"/>
      <c r="W1848" s="69"/>
      <c r="X1848" s="69"/>
      <c r="Y1848" s="70"/>
      <c r="Z1848" s="69">
        <v>0</v>
      </c>
      <c r="AA1848" s="69" t="s">
        <v>989</v>
      </c>
      <c r="AB1848" s="69" t="s">
        <v>1144</v>
      </c>
      <c r="AC1848" s="69"/>
    </row>
    <row r="1849" spans="1:29" x14ac:dyDescent="0.25">
      <c r="A1849" s="71" t="s">
        <v>193</v>
      </c>
      <c r="B1849" s="71"/>
      <c r="C1849" s="71"/>
      <c r="D1849" s="71"/>
      <c r="E1849" s="71"/>
      <c r="F1849" s="71"/>
      <c r="G1849" s="71"/>
      <c r="H1849" s="71"/>
      <c r="I1849" s="71"/>
      <c r="J1849" s="72">
        <v>4325.29</v>
      </c>
      <c r="K1849" s="71"/>
      <c r="L1849" s="71"/>
      <c r="M1849" s="72">
        <v>4325.29</v>
      </c>
      <c r="N1849" s="72">
        <v>0</v>
      </c>
      <c r="O1849" s="71"/>
      <c r="P1849" s="71"/>
      <c r="Q1849" s="71"/>
      <c r="R1849" s="71"/>
      <c r="S1849" s="72">
        <v>4325.29</v>
      </c>
      <c r="T1849" s="72">
        <v>0</v>
      </c>
      <c r="U1849" s="71"/>
      <c r="V1849" s="71"/>
      <c r="W1849" s="71"/>
      <c r="X1849" s="72">
        <v>4325.29</v>
      </c>
      <c r="Y1849" s="72">
        <v>0</v>
      </c>
      <c r="Z1849" s="72">
        <v>0</v>
      </c>
      <c r="AA1849" s="69"/>
      <c r="AB1849" s="69"/>
      <c r="AC1849" s="69"/>
    </row>
    <row r="1850" spans="1:29" ht="40" x14ac:dyDescent="0.25">
      <c r="A1850" s="68" t="s">
        <v>5161</v>
      </c>
      <c r="B1850" s="69" t="s">
        <v>5162</v>
      </c>
      <c r="C1850" s="69" t="s">
        <v>5163</v>
      </c>
      <c r="D1850" s="69" t="s">
        <v>5164</v>
      </c>
      <c r="E1850" s="69" t="s">
        <v>5166</v>
      </c>
      <c r="F1850" s="69" t="s">
        <v>1281</v>
      </c>
      <c r="G1850" s="69" t="s">
        <v>1240</v>
      </c>
      <c r="H1850" s="69" t="s">
        <v>1242</v>
      </c>
      <c r="I1850" s="69" t="s">
        <v>962</v>
      </c>
      <c r="J1850" s="70">
        <v>14394.69</v>
      </c>
      <c r="K1850" s="69" t="s">
        <v>4591</v>
      </c>
      <c r="L1850" s="69" t="s">
        <v>5165</v>
      </c>
      <c r="M1850" s="70">
        <v>14394.69</v>
      </c>
      <c r="N1850" s="69"/>
      <c r="O1850" s="69"/>
      <c r="P1850" s="69" t="s">
        <v>2534</v>
      </c>
      <c r="Q1850" s="69" t="s">
        <v>961</v>
      </c>
      <c r="R1850" s="69"/>
      <c r="S1850" s="70">
        <v>14394.69</v>
      </c>
      <c r="T1850" s="70"/>
      <c r="U1850" s="69"/>
      <c r="V1850" s="69"/>
      <c r="W1850" s="69" t="s">
        <v>961</v>
      </c>
      <c r="X1850" s="69"/>
      <c r="Y1850" s="70"/>
      <c r="Z1850" s="69">
        <v>0</v>
      </c>
      <c r="AA1850" s="69" t="s">
        <v>989</v>
      </c>
      <c r="AB1850" s="69" t="s">
        <v>1144</v>
      </c>
      <c r="AC1850" s="69"/>
    </row>
    <row r="1851" spans="1:29" x14ac:dyDescent="0.25">
      <c r="A1851" s="71" t="s">
        <v>193</v>
      </c>
      <c r="B1851" s="71"/>
      <c r="C1851" s="71"/>
      <c r="D1851" s="71"/>
      <c r="E1851" s="71"/>
      <c r="F1851" s="71"/>
      <c r="G1851" s="71"/>
      <c r="H1851" s="71"/>
      <c r="I1851" s="71"/>
      <c r="J1851" s="72">
        <v>14394.69</v>
      </c>
      <c r="K1851" s="71"/>
      <c r="L1851" s="71"/>
      <c r="M1851" s="72">
        <v>14394.69</v>
      </c>
      <c r="N1851" s="72">
        <v>0</v>
      </c>
      <c r="O1851" s="71"/>
      <c r="P1851" s="71"/>
      <c r="Q1851" s="71"/>
      <c r="R1851" s="71"/>
      <c r="S1851" s="72">
        <v>14394.69</v>
      </c>
      <c r="T1851" s="72">
        <v>0</v>
      </c>
      <c r="U1851" s="71"/>
      <c r="V1851" s="71"/>
      <c r="W1851" s="71"/>
      <c r="X1851" s="72">
        <v>14394.69</v>
      </c>
      <c r="Y1851" s="72">
        <v>0</v>
      </c>
      <c r="Z1851" s="72">
        <v>0</v>
      </c>
      <c r="AA1851" s="69"/>
      <c r="AB1851" s="69"/>
      <c r="AC1851" s="69"/>
    </row>
    <row r="1852" spans="1:29" ht="20" x14ac:dyDescent="0.25">
      <c r="A1852" s="68" t="s">
        <v>5167</v>
      </c>
      <c r="B1852" s="69" t="s">
        <v>5168</v>
      </c>
      <c r="C1852" s="69" t="s">
        <v>5169</v>
      </c>
      <c r="D1852" s="69" t="s">
        <v>5170</v>
      </c>
      <c r="E1852" s="69" t="s">
        <v>5172</v>
      </c>
      <c r="F1852" s="69" t="s">
        <v>1136</v>
      </c>
      <c r="G1852" s="69" t="s">
        <v>4607</v>
      </c>
      <c r="H1852" s="69" t="s">
        <v>1242</v>
      </c>
      <c r="I1852" s="69" t="s">
        <v>962</v>
      </c>
      <c r="J1852" s="70">
        <v>12532.43</v>
      </c>
      <c r="K1852" s="69" t="s">
        <v>4591</v>
      </c>
      <c r="L1852" s="69" t="s">
        <v>5171</v>
      </c>
      <c r="M1852" s="70">
        <v>12532.43</v>
      </c>
      <c r="N1852" s="69"/>
      <c r="O1852" s="69"/>
      <c r="P1852" s="69" t="s">
        <v>3802</v>
      </c>
      <c r="Q1852" s="69" t="s">
        <v>1379</v>
      </c>
      <c r="R1852" s="69"/>
      <c r="S1852" s="70">
        <v>12532.43</v>
      </c>
      <c r="T1852" s="70"/>
      <c r="U1852" s="69" t="s">
        <v>1378</v>
      </c>
      <c r="V1852" s="73">
        <v>87</v>
      </c>
      <c r="W1852" s="69" t="s">
        <v>1378</v>
      </c>
      <c r="X1852" s="69"/>
      <c r="Y1852" s="70"/>
      <c r="Z1852" s="69">
        <v>0</v>
      </c>
      <c r="AA1852" s="69" t="s">
        <v>989</v>
      </c>
      <c r="AB1852" s="69" t="s">
        <v>1144</v>
      </c>
      <c r="AC1852" s="69"/>
    </row>
    <row r="1853" spans="1:29" x14ac:dyDescent="0.25">
      <c r="A1853" s="71" t="s">
        <v>193</v>
      </c>
      <c r="B1853" s="71"/>
      <c r="C1853" s="71"/>
      <c r="D1853" s="71"/>
      <c r="E1853" s="71"/>
      <c r="F1853" s="71"/>
      <c r="G1853" s="71"/>
      <c r="H1853" s="71"/>
      <c r="I1853" s="71"/>
      <c r="J1853" s="72">
        <v>12532.43</v>
      </c>
      <c r="K1853" s="71"/>
      <c r="L1853" s="71"/>
      <c r="M1853" s="72">
        <v>12532.43</v>
      </c>
      <c r="N1853" s="72">
        <v>0</v>
      </c>
      <c r="O1853" s="71"/>
      <c r="P1853" s="71"/>
      <c r="Q1853" s="71"/>
      <c r="R1853" s="71"/>
      <c r="S1853" s="72">
        <v>12532.43</v>
      </c>
      <c r="T1853" s="72">
        <v>12532.43</v>
      </c>
      <c r="U1853" s="71"/>
      <c r="V1853" s="71"/>
      <c r="W1853" s="71"/>
      <c r="X1853" s="72">
        <v>0</v>
      </c>
      <c r="Y1853" s="72">
        <v>0</v>
      </c>
      <c r="Z1853" s="72">
        <v>12532.43</v>
      </c>
      <c r="AA1853" s="69"/>
      <c r="AB1853" s="69"/>
      <c r="AC1853" s="69"/>
    </row>
    <row r="1854" spans="1:29" ht="20" x14ac:dyDescent="0.25">
      <c r="A1854" s="68" t="s">
        <v>5173</v>
      </c>
      <c r="B1854" s="69" t="s">
        <v>5073</v>
      </c>
      <c r="C1854" s="69" t="s">
        <v>5174</v>
      </c>
      <c r="D1854" s="69" t="s">
        <v>4623</v>
      </c>
      <c r="E1854" s="69" t="s">
        <v>5176</v>
      </c>
      <c r="F1854" s="69" t="s">
        <v>1281</v>
      </c>
      <c r="G1854" s="69" t="s">
        <v>4607</v>
      </c>
      <c r="H1854" s="69" t="s">
        <v>1242</v>
      </c>
      <c r="I1854" s="69" t="s">
        <v>962</v>
      </c>
      <c r="J1854" s="70">
        <v>257.60000000000002</v>
      </c>
      <c r="K1854" s="69" t="s">
        <v>4591</v>
      </c>
      <c r="L1854" s="69" t="s">
        <v>5175</v>
      </c>
      <c r="M1854" s="70">
        <v>257.60000000000002</v>
      </c>
      <c r="N1854" s="69"/>
      <c r="O1854" s="69"/>
      <c r="P1854" s="69" t="s">
        <v>3802</v>
      </c>
      <c r="Q1854" s="69" t="s">
        <v>1332</v>
      </c>
      <c r="R1854" s="69"/>
      <c r="S1854" s="70">
        <v>257.60000000000002</v>
      </c>
      <c r="T1854" s="70"/>
      <c r="U1854" s="69" t="s">
        <v>1332</v>
      </c>
      <c r="V1854" s="73">
        <v>74</v>
      </c>
      <c r="W1854" s="69" t="s">
        <v>1332</v>
      </c>
      <c r="X1854" s="69"/>
      <c r="Y1854" s="70"/>
      <c r="Z1854" s="69">
        <v>0</v>
      </c>
      <c r="AA1854" s="69" t="s">
        <v>989</v>
      </c>
      <c r="AB1854" s="69" t="s">
        <v>1144</v>
      </c>
      <c r="AC1854" s="69"/>
    </row>
    <row r="1855" spans="1:29" x14ac:dyDescent="0.25">
      <c r="A1855" s="71" t="s">
        <v>193</v>
      </c>
      <c r="B1855" s="71"/>
      <c r="C1855" s="71"/>
      <c r="D1855" s="71"/>
      <c r="E1855" s="71"/>
      <c r="F1855" s="71"/>
      <c r="G1855" s="71"/>
      <c r="H1855" s="71"/>
      <c r="I1855" s="71"/>
      <c r="J1855" s="72">
        <v>257.60000000000002</v>
      </c>
      <c r="K1855" s="71"/>
      <c r="L1855" s="71"/>
      <c r="M1855" s="72">
        <v>257.60000000000002</v>
      </c>
      <c r="N1855" s="72">
        <v>0</v>
      </c>
      <c r="O1855" s="71"/>
      <c r="P1855" s="71"/>
      <c r="Q1855" s="71"/>
      <c r="R1855" s="71"/>
      <c r="S1855" s="72">
        <v>257.60000000000002</v>
      </c>
      <c r="T1855" s="72">
        <v>257.60000000000002</v>
      </c>
      <c r="U1855" s="71"/>
      <c r="V1855" s="71"/>
      <c r="W1855" s="71"/>
      <c r="X1855" s="72">
        <v>0</v>
      </c>
      <c r="Y1855" s="72">
        <v>0</v>
      </c>
      <c r="Z1855" s="72">
        <v>257.60000000000002</v>
      </c>
      <c r="AA1855" s="69"/>
      <c r="AB1855" s="69"/>
      <c r="AC1855" s="69"/>
    </row>
    <row r="1856" spans="1:29" ht="20" x14ac:dyDescent="0.25">
      <c r="A1856" s="68" t="s">
        <v>5177</v>
      </c>
      <c r="B1856" s="69" t="s">
        <v>4499</v>
      </c>
      <c r="C1856" s="69" t="s">
        <v>5178</v>
      </c>
      <c r="D1856" s="69" t="s">
        <v>4611</v>
      </c>
      <c r="E1856" s="69" t="s">
        <v>5180</v>
      </c>
      <c r="F1856" s="69" t="s">
        <v>1281</v>
      </c>
      <c r="G1856" s="69" t="s">
        <v>4607</v>
      </c>
      <c r="H1856" s="69" t="s">
        <v>1242</v>
      </c>
      <c r="I1856" s="69" t="s">
        <v>962</v>
      </c>
      <c r="J1856" s="70">
        <v>3995</v>
      </c>
      <c r="K1856" s="69" t="s">
        <v>4591</v>
      </c>
      <c r="L1856" s="69" t="s">
        <v>5179</v>
      </c>
      <c r="M1856" s="70">
        <v>3995</v>
      </c>
      <c r="N1856" s="69"/>
      <c r="O1856" s="69"/>
      <c r="P1856" s="69" t="s">
        <v>1259</v>
      </c>
      <c r="Q1856" s="69" t="s">
        <v>1991</v>
      </c>
      <c r="R1856" s="69"/>
      <c r="S1856" s="70">
        <v>3995</v>
      </c>
      <c r="T1856" s="70"/>
      <c r="U1856" s="69" t="s">
        <v>1484</v>
      </c>
      <c r="V1856" s="73">
        <v>94</v>
      </c>
      <c r="W1856" s="69" t="s">
        <v>1484</v>
      </c>
      <c r="X1856" s="69"/>
      <c r="Y1856" s="70"/>
      <c r="Z1856" s="69">
        <v>0</v>
      </c>
      <c r="AA1856" s="69" t="s">
        <v>989</v>
      </c>
      <c r="AB1856" s="69" t="s">
        <v>1144</v>
      </c>
      <c r="AC1856" s="69"/>
    </row>
    <row r="1857" spans="1:29" x14ac:dyDescent="0.25">
      <c r="A1857" s="71" t="s">
        <v>193</v>
      </c>
      <c r="B1857" s="71"/>
      <c r="C1857" s="71"/>
      <c r="D1857" s="71"/>
      <c r="E1857" s="71"/>
      <c r="F1857" s="71"/>
      <c r="G1857" s="71"/>
      <c r="H1857" s="71"/>
      <c r="I1857" s="71"/>
      <c r="J1857" s="72">
        <v>3995</v>
      </c>
      <c r="K1857" s="71"/>
      <c r="L1857" s="71"/>
      <c r="M1857" s="72">
        <v>3995</v>
      </c>
      <c r="N1857" s="72">
        <v>0</v>
      </c>
      <c r="O1857" s="71"/>
      <c r="P1857" s="71"/>
      <c r="Q1857" s="71"/>
      <c r="R1857" s="71"/>
      <c r="S1857" s="72">
        <v>3995</v>
      </c>
      <c r="T1857" s="72">
        <v>3995</v>
      </c>
      <c r="U1857" s="71"/>
      <c r="V1857" s="71"/>
      <c r="W1857" s="71"/>
      <c r="X1857" s="72">
        <v>0</v>
      </c>
      <c r="Y1857" s="72">
        <v>0</v>
      </c>
      <c r="Z1857" s="72">
        <v>3995</v>
      </c>
      <c r="AA1857" s="69"/>
      <c r="AB1857" s="69"/>
      <c r="AC1857" s="69"/>
    </row>
    <row r="1858" spans="1:29" ht="20" x14ac:dyDescent="0.25">
      <c r="A1858" s="68" t="s">
        <v>5181</v>
      </c>
      <c r="B1858" s="69" t="s">
        <v>5182</v>
      </c>
      <c r="C1858" s="69" t="s">
        <v>5183</v>
      </c>
      <c r="D1858" s="69" t="s">
        <v>4813</v>
      </c>
      <c r="E1858" s="69" t="s">
        <v>5185</v>
      </c>
      <c r="F1858" s="69" t="s">
        <v>1136</v>
      </c>
      <c r="G1858" s="69" t="s">
        <v>4607</v>
      </c>
      <c r="H1858" s="69" t="s">
        <v>1242</v>
      </c>
      <c r="I1858" s="69" t="s">
        <v>962</v>
      </c>
      <c r="J1858" s="70">
        <v>16699.62</v>
      </c>
      <c r="K1858" s="69" t="s">
        <v>4591</v>
      </c>
      <c r="L1858" s="69" t="s">
        <v>5184</v>
      </c>
      <c r="M1858" s="70">
        <v>16699.62</v>
      </c>
      <c r="N1858" s="69"/>
      <c r="O1858" s="69"/>
      <c r="P1858" s="69" t="s">
        <v>3480</v>
      </c>
      <c r="Q1858" s="69" t="s">
        <v>1259</v>
      </c>
      <c r="R1858" s="69"/>
      <c r="S1858" s="70">
        <v>16699.62</v>
      </c>
      <c r="T1858" s="70"/>
      <c r="U1858" s="69" t="s">
        <v>1367</v>
      </c>
      <c r="V1858" s="73">
        <v>62</v>
      </c>
      <c r="W1858" s="69" t="s">
        <v>1367</v>
      </c>
      <c r="X1858" s="69"/>
      <c r="Y1858" s="70"/>
      <c r="Z1858" s="69">
        <v>0</v>
      </c>
      <c r="AA1858" s="69" t="s">
        <v>989</v>
      </c>
      <c r="AB1858" s="69" t="s">
        <v>1144</v>
      </c>
      <c r="AC1858" s="69"/>
    </row>
    <row r="1859" spans="1:29" x14ac:dyDescent="0.25">
      <c r="A1859" s="71" t="s">
        <v>193</v>
      </c>
      <c r="B1859" s="71"/>
      <c r="C1859" s="71"/>
      <c r="D1859" s="71"/>
      <c r="E1859" s="71"/>
      <c r="F1859" s="71"/>
      <c r="G1859" s="71"/>
      <c r="H1859" s="71"/>
      <c r="I1859" s="71"/>
      <c r="J1859" s="72">
        <v>16699.62</v>
      </c>
      <c r="K1859" s="71"/>
      <c r="L1859" s="71"/>
      <c r="M1859" s="72">
        <v>16699.62</v>
      </c>
      <c r="N1859" s="72">
        <v>0</v>
      </c>
      <c r="O1859" s="71"/>
      <c r="P1859" s="71"/>
      <c r="Q1859" s="71"/>
      <c r="R1859" s="71"/>
      <c r="S1859" s="72">
        <v>16699.62</v>
      </c>
      <c r="T1859" s="72">
        <v>16699.62</v>
      </c>
      <c r="U1859" s="71"/>
      <c r="V1859" s="71"/>
      <c r="W1859" s="71"/>
      <c r="X1859" s="72">
        <v>0</v>
      </c>
      <c r="Y1859" s="72">
        <v>0</v>
      </c>
      <c r="Z1859" s="72">
        <v>16699.62</v>
      </c>
      <c r="AA1859" s="69"/>
      <c r="AB1859" s="69"/>
      <c r="AC1859" s="69"/>
    </row>
    <row r="1860" spans="1:29" ht="30" x14ac:dyDescent="0.25">
      <c r="A1860" s="68" t="s">
        <v>5186</v>
      </c>
      <c r="B1860" s="69" t="s">
        <v>4817</v>
      </c>
      <c r="C1860" s="69" t="s">
        <v>5187</v>
      </c>
      <c r="D1860" s="69" t="s">
        <v>3313</v>
      </c>
      <c r="E1860" s="69" t="s">
        <v>5189</v>
      </c>
      <c r="F1860" s="69" t="s">
        <v>1281</v>
      </c>
      <c r="G1860" s="69" t="s">
        <v>4607</v>
      </c>
      <c r="H1860" s="69" t="s">
        <v>1242</v>
      </c>
      <c r="I1860" s="69" t="s">
        <v>962</v>
      </c>
      <c r="J1860" s="70">
        <v>4898.0600000000004</v>
      </c>
      <c r="K1860" s="69" t="s">
        <v>4591</v>
      </c>
      <c r="L1860" s="69" t="s">
        <v>5188</v>
      </c>
      <c r="M1860" s="70">
        <v>4898.0600000000004</v>
      </c>
      <c r="N1860" s="69"/>
      <c r="O1860" s="69"/>
      <c r="P1860" s="69" t="s">
        <v>3826</v>
      </c>
      <c r="Q1860" s="69" t="s">
        <v>1374</v>
      </c>
      <c r="R1860" s="69"/>
      <c r="S1860" s="70">
        <v>4898.0600000000004</v>
      </c>
      <c r="T1860" s="70"/>
      <c r="U1860" s="69" t="s">
        <v>1367</v>
      </c>
      <c r="V1860" s="73">
        <v>59</v>
      </c>
      <c r="W1860" s="69" t="s">
        <v>1367</v>
      </c>
      <c r="X1860" s="69"/>
      <c r="Y1860" s="70"/>
      <c r="Z1860" s="69">
        <v>0</v>
      </c>
      <c r="AA1860" s="69" t="s">
        <v>989</v>
      </c>
      <c r="AB1860" s="69" t="s">
        <v>1144</v>
      </c>
      <c r="AC1860" s="69"/>
    </row>
    <row r="1861" spans="1:29" x14ac:dyDescent="0.25">
      <c r="A1861" s="71" t="s">
        <v>193</v>
      </c>
      <c r="B1861" s="71"/>
      <c r="C1861" s="71"/>
      <c r="D1861" s="71"/>
      <c r="E1861" s="71"/>
      <c r="F1861" s="71"/>
      <c r="G1861" s="71"/>
      <c r="H1861" s="71"/>
      <c r="I1861" s="71"/>
      <c r="J1861" s="72">
        <v>4898.0600000000004</v>
      </c>
      <c r="K1861" s="71"/>
      <c r="L1861" s="71"/>
      <c r="M1861" s="72">
        <v>4898.0600000000004</v>
      </c>
      <c r="N1861" s="72">
        <v>0</v>
      </c>
      <c r="O1861" s="71"/>
      <c r="P1861" s="71"/>
      <c r="Q1861" s="71"/>
      <c r="R1861" s="71"/>
      <c r="S1861" s="72">
        <v>4898.0600000000004</v>
      </c>
      <c r="T1861" s="72">
        <v>4898.0600000000004</v>
      </c>
      <c r="U1861" s="71"/>
      <c r="V1861" s="71"/>
      <c r="W1861" s="71"/>
      <c r="X1861" s="72">
        <v>0</v>
      </c>
      <c r="Y1861" s="72">
        <v>0</v>
      </c>
      <c r="Z1861" s="72">
        <v>4898.0600000000004</v>
      </c>
      <c r="AA1861" s="69"/>
      <c r="AB1861" s="69"/>
      <c r="AC1861" s="69"/>
    </row>
    <row r="1862" spans="1:29" ht="30" x14ac:dyDescent="0.25">
      <c r="A1862" s="68" t="s">
        <v>5190</v>
      </c>
      <c r="B1862" s="69" t="s">
        <v>5142</v>
      </c>
      <c r="C1862" s="69" t="s">
        <v>5191</v>
      </c>
      <c r="D1862" s="69" t="s">
        <v>3313</v>
      </c>
      <c r="E1862" s="69" t="s">
        <v>5193</v>
      </c>
      <c r="F1862" s="69" t="s">
        <v>1281</v>
      </c>
      <c r="G1862" s="69" t="s">
        <v>2747</v>
      </c>
      <c r="H1862" s="69" t="s">
        <v>1849</v>
      </c>
      <c r="I1862" s="69" t="s">
        <v>962</v>
      </c>
      <c r="J1862" s="70">
        <v>9673.2900000000009</v>
      </c>
      <c r="K1862" s="69" t="s">
        <v>4591</v>
      </c>
      <c r="L1862" s="69" t="s">
        <v>5192</v>
      </c>
      <c r="M1862" s="70">
        <v>9673.2900000000009</v>
      </c>
      <c r="N1862" s="69"/>
      <c r="O1862" s="69"/>
      <c r="P1862" s="69" t="s">
        <v>1416</v>
      </c>
      <c r="Q1862" s="69" t="s">
        <v>1379</v>
      </c>
      <c r="R1862" s="69"/>
      <c r="S1862" s="70">
        <v>9673.2900000000009</v>
      </c>
      <c r="T1862" s="70"/>
      <c r="U1862" s="69" t="s">
        <v>1378</v>
      </c>
      <c r="V1862" s="73">
        <v>56</v>
      </c>
      <c r="W1862" s="69" t="s">
        <v>1378</v>
      </c>
      <c r="X1862" s="69"/>
      <c r="Y1862" s="70"/>
      <c r="Z1862" s="69">
        <v>0</v>
      </c>
      <c r="AA1862" s="69" t="s">
        <v>989</v>
      </c>
      <c r="AB1862" s="69" t="s">
        <v>1144</v>
      </c>
      <c r="AC1862" s="69"/>
    </row>
    <row r="1863" spans="1:29" x14ac:dyDescent="0.25">
      <c r="A1863" s="71" t="s">
        <v>193</v>
      </c>
      <c r="B1863" s="71"/>
      <c r="C1863" s="71"/>
      <c r="D1863" s="71"/>
      <c r="E1863" s="71"/>
      <c r="F1863" s="71"/>
      <c r="G1863" s="71"/>
      <c r="H1863" s="71"/>
      <c r="I1863" s="71"/>
      <c r="J1863" s="72">
        <v>9673.2900000000009</v>
      </c>
      <c r="K1863" s="71"/>
      <c r="L1863" s="71"/>
      <c r="M1863" s="72">
        <v>9673.2900000000009</v>
      </c>
      <c r="N1863" s="72">
        <v>0</v>
      </c>
      <c r="O1863" s="71"/>
      <c r="P1863" s="71"/>
      <c r="Q1863" s="71"/>
      <c r="R1863" s="71"/>
      <c r="S1863" s="72">
        <v>9673.2900000000009</v>
      </c>
      <c r="T1863" s="72">
        <v>9673.2900000000009</v>
      </c>
      <c r="U1863" s="71"/>
      <c r="V1863" s="71"/>
      <c r="W1863" s="71"/>
      <c r="X1863" s="72">
        <v>0</v>
      </c>
      <c r="Y1863" s="72">
        <v>0</v>
      </c>
      <c r="Z1863" s="72">
        <v>9673.2900000000009</v>
      </c>
      <c r="AA1863" s="69"/>
      <c r="AB1863" s="69"/>
      <c r="AC1863" s="69"/>
    </row>
    <row r="1864" spans="1:29" ht="20" x14ac:dyDescent="0.25">
      <c r="A1864" s="68" t="s">
        <v>5194</v>
      </c>
      <c r="B1864" s="69" t="s">
        <v>5073</v>
      </c>
      <c r="C1864" s="69" t="s">
        <v>5195</v>
      </c>
      <c r="D1864" s="69" t="s">
        <v>4589</v>
      </c>
      <c r="E1864" s="69" t="s">
        <v>5197</v>
      </c>
      <c r="F1864" s="69" t="s">
        <v>1281</v>
      </c>
      <c r="G1864" s="69" t="s">
        <v>2747</v>
      </c>
      <c r="H1864" s="69" t="s">
        <v>1849</v>
      </c>
      <c r="I1864" s="69" t="s">
        <v>962</v>
      </c>
      <c r="J1864" s="70">
        <v>5914.47</v>
      </c>
      <c r="K1864" s="69" t="s">
        <v>4591</v>
      </c>
      <c r="L1864" s="69" t="s">
        <v>5196</v>
      </c>
      <c r="M1864" s="70">
        <v>5914.47</v>
      </c>
      <c r="N1864" s="69"/>
      <c r="O1864" s="69"/>
      <c r="P1864" s="69" t="s">
        <v>1268</v>
      </c>
      <c r="Q1864" s="69" t="s">
        <v>1689</v>
      </c>
      <c r="R1864" s="69"/>
      <c r="S1864" s="70">
        <v>5914.47</v>
      </c>
      <c r="T1864" s="70"/>
      <c r="U1864" s="69" t="s">
        <v>1182</v>
      </c>
      <c r="V1864" s="73">
        <v>55</v>
      </c>
      <c r="W1864" s="69" t="s">
        <v>1182</v>
      </c>
      <c r="X1864" s="69"/>
      <c r="Y1864" s="70"/>
      <c r="Z1864" s="69">
        <v>0</v>
      </c>
      <c r="AA1864" s="69" t="s">
        <v>989</v>
      </c>
      <c r="AB1864" s="69" t="s">
        <v>967</v>
      </c>
      <c r="AC1864" s="69"/>
    </row>
    <row r="1865" spans="1:29" x14ac:dyDescent="0.25">
      <c r="A1865" s="71" t="s">
        <v>193</v>
      </c>
      <c r="B1865" s="71"/>
      <c r="C1865" s="71"/>
      <c r="D1865" s="71"/>
      <c r="E1865" s="71"/>
      <c r="F1865" s="71"/>
      <c r="G1865" s="71"/>
      <c r="H1865" s="71"/>
      <c r="I1865" s="71"/>
      <c r="J1865" s="72">
        <v>5914.47</v>
      </c>
      <c r="K1865" s="71"/>
      <c r="L1865" s="71"/>
      <c r="M1865" s="72">
        <v>5914.47</v>
      </c>
      <c r="N1865" s="72">
        <v>0</v>
      </c>
      <c r="O1865" s="71"/>
      <c r="P1865" s="71"/>
      <c r="Q1865" s="71"/>
      <c r="R1865" s="71"/>
      <c r="S1865" s="72">
        <v>5914.47</v>
      </c>
      <c r="T1865" s="72">
        <v>5914.47</v>
      </c>
      <c r="U1865" s="71"/>
      <c r="V1865" s="71"/>
      <c r="W1865" s="71"/>
      <c r="X1865" s="72">
        <v>0</v>
      </c>
      <c r="Y1865" s="72">
        <v>0</v>
      </c>
      <c r="Z1865" s="72">
        <v>5914.47</v>
      </c>
      <c r="AA1865" s="69"/>
      <c r="AB1865" s="69"/>
      <c r="AC1865" s="69"/>
    </row>
    <row r="1866" spans="1:29" ht="20" x14ac:dyDescent="0.25">
      <c r="A1866" s="68" t="s">
        <v>5198</v>
      </c>
      <c r="B1866" s="69" t="s">
        <v>5199</v>
      </c>
      <c r="C1866" s="69" t="s">
        <v>5200</v>
      </c>
      <c r="D1866" s="69" t="s">
        <v>4589</v>
      </c>
      <c r="E1866" s="69" t="s">
        <v>5202</v>
      </c>
      <c r="F1866" s="69" t="s">
        <v>1136</v>
      </c>
      <c r="G1866" s="69" t="s">
        <v>2747</v>
      </c>
      <c r="H1866" s="69" t="s">
        <v>1849</v>
      </c>
      <c r="I1866" s="69" t="s">
        <v>962</v>
      </c>
      <c r="J1866" s="70">
        <v>7121.3</v>
      </c>
      <c r="K1866" s="69" t="s">
        <v>4591</v>
      </c>
      <c r="L1866" s="69" t="s">
        <v>5201</v>
      </c>
      <c r="M1866" s="70">
        <v>7117.76</v>
      </c>
      <c r="N1866" s="69"/>
      <c r="O1866" s="69"/>
      <c r="P1866" s="69" t="s">
        <v>1156</v>
      </c>
      <c r="Q1866" s="69" t="s">
        <v>2023</v>
      </c>
      <c r="R1866" s="69"/>
      <c r="S1866" s="70">
        <v>7117.76</v>
      </c>
      <c r="T1866" s="70"/>
      <c r="U1866" s="69" t="s">
        <v>1182</v>
      </c>
      <c r="V1866" s="73">
        <v>45</v>
      </c>
      <c r="W1866" s="69" t="s">
        <v>1182</v>
      </c>
      <c r="X1866" s="69"/>
      <c r="Y1866" s="70"/>
      <c r="Z1866" s="69">
        <v>0</v>
      </c>
      <c r="AA1866" s="69" t="s">
        <v>989</v>
      </c>
      <c r="AB1866" s="69" t="s">
        <v>1144</v>
      </c>
      <c r="AC1866" s="69"/>
    </row>
    <row r="1867" spans="1:29" x14ac:dyDescent="0.25">
      <c r="A1867" s="71" t="s">
        <v>193</v>
      </c>
      <c r="B1867" s="71"/>
      <c r="C1867" s="71"/>
      <c r="D1867" s="71"/>
      <c r="E1867" s="71"/>
      <c r="F1867" s="71"/>
      <c r="G1867" s="71"/>
      <c r="H1867" s="71"/>
      <c r="I1867" s="71"/>
      <c r="J1867" s="72">
        <v>7121.3</v>
      </c>
      <c r="K1867" s="71"/>
      <c r="L1867" s="71"/>
      <c r="M1867" s="72">
        <v>7117.76</v>
      </c>
      <c r="N1867" s="72">
        <v>3.5399999999999636</v>
      </c>
      <c r="O1867" s="71"/>
      <c r="P1867" s="71"/>
      <c r="Q1867" s="71"/>
      <c r="R1867" s="71"/>
      <c r="S1867" s="72">
        <v>7117.76</v>
      </c>
      <c r="T1867" s="72">
        <v>7117.76</v>
      </c>
      <c r="U1867" s="71"/>
      <c r="V1867" s="71"/>
      <c r="W1867" s="71"/>
      <c r="X1867" s="72">
        <v>0</v>
      </c>
      <c r="Y1867" s="72">
        <v>0</v>
      </c>
      <c r="Z1867" s="72">
        <v>7117.76</v>
      </c>
      <c r="AA1867" s="69"/>
      <c r="AB1867" s="69"/>
      <c r="AC1867" s="69"/>
    </row>
    <row r="1868" spans="1:29" ht="30" x14ac:dyDescent="0.25">
      <c r="A1868" s="68" t="s">
        <v>5203</v>
      </c>
      <c r="B1868" s="69" t="s">
        <v>4840</v>
      </c>
      <c r="C1868" s="69" t="s">
        <v>5204</v>
      </c>
      <c r="D1868" s="69" t="s">
        <v>4604</v>
      </c>
      <c r="E1868" s="69" t="s">
        <v>5206</v>
      </c>
      <c r="F1868" s="69" t="s">
        <v>4629</v>
      </c>
      <c r="G1868" s="69" t="s">
        <v>2747</v>
      </c>
      <c r="H1868" s="69" t="s">
        <v>1849</v>
      </c>
      <c r="I1868" s="69" t="s">
        <v>962</v>
      </c>
      <c r="J1868" s="70">
        <v>2372.3000000000002</v>
      </c>
      <c r="K1868" s="69" t="s">
        <v>4591</v>
      </c>
      <c r="L1868" s="69" t="s">
        <v>5205</v>
      </c>
      <c r="M1868" s="70">
        <v>2372.3000000000002</v>
      </c>
      <c r="N1868" s="69"/>
      <c r="O1868" s="69"/>
      <c r="P1868" s="69" t="s">
        <v>982</v>
      </c>
      <c r="Q1868" s="69" t="s">
        <v>1259</v>
      </c>
      <c r="R1868" s="69"/>
      <c r="S1868" s="70">
        <v>2372.3000000000002</v>
      </c>
      <c r="T1868" s="70"/>
      <c r="U1868" s="69" t="s">
        <v>1174</v>
      </c>
      <c r="V1868" s="73">
        <v>12</v>
      </c>
      <c r="W1868" s="69" t="s">
        <v>1174</v>
      </c>
      <c r="X1868" s="69"/>
      <c r="Y1868" s="70"/>
      <c r="Z1868" s="69">
        <v>0</v>
      </c>
      <c r="AA1868" s="69" t="s">
        <v>989</v>
      </c>
      <c r="AB1868" s="69" t="s">
        <v>1144</v>
      </c>
      <c r="AC1868" s="69"/>
    </row>
    <row r="1869" spans="1:29" x14ac:dyDescent="0.25">
      <c r="A1869" s="71" t="s">
        <v>193</v>
      </c>
      <c r="B1869" s="71"/>
      <c r="C1869" s="71"/>
      <c r="D1869" s="71"/>
      <c r="E1869" s="71"/>
      <c r="F1869" s="71"/>
      <c r="G1869" s="71"/>
      <c r="H1869" s="71"/>
      <c r="I1869" s="71"/>
      <c r="J1869" s="72">
        <v>2372.3000000000002</v>
      </c>
      <c r="K1869" s="71"/>
      <c r="L1869" s="71"/>
      <c r="M1869" s="72">
        <v>2372.3000000000002</v>
      </c>
      <c r="N1869" s="72">
        <v>0</v>
      </c>
      <c r="O1869" s="71"/>
      <c r="P1869" s="71"/>
      <c r="Q1869" s="71"/>
      <c r="R1869" s="71"/>
      <c r="S1869" s="72">
        <v>2372.3000000000002</v>
      </c>
      <c r="T1869" s="72">
        <v>2372.3000000000002</v>
      </c>
      <c r="U1869" s="71"/>
      <c r="V1869" s="71"/>
      <c r="W1869" s="71"/>
      <c r="X1869" s="72">
        <v>0</v>
      </c>
      <c r="Y1869" s="72">
        <v>0</v>
      </c>
      <c r="Z1869" s="72">
        <v>2372.3000000000002</v>
      </c>
      <c r="AA1869" s="69"/>
      <c r="AB1869" s="69"/>
      <c r="AC1869" s="69"/>
    </row>
    <row r="1870" spans="1:29" ht="20" x14ac:dyDescent="0.25">
      <c r="A1870" s="68" t="s">
        <v>5207</v>
      </c>
      <c r="B1870" s="69" t="s">
        <v>4499</v>
      </c>
      <c r="C1870" s="69" t="s">
        <v>5208</v>
      </c>
      <c r="D1870" s="69" t="s">
        <v>4611</v>
      </c>
      <c r="E1870" s="69" t="s">
        <v>5210</v>
      </c>
      <c r="F1870" s="69" t="s">
        <v>1281</v>
      </c>
      <c r="G1870" s="69" t="s">
        <v>3836</v>
      </c>
      <c r="H1870" s="69" t="s">
        <v>1849</v>
      </c>
      <c r="I1870" s="69" t="s">
        <v>962</v>
      </c>
      <c r="J1870" s="70">
        <v>7326</v>
      </c>
      <c r="K1870" s="69" t="s">
        <v>4591</v>
      </c>
      <c r="L1870" s="69" t="s">
        <v>5209</v>
      </c>
      <c r="M1870" s="70">
        <v>7326</v>
      </c>
      <c r="N1870" s="69"/>
      <c r="O1870" s="69"/>
      <c r="P1870" s="69" t="s">
        <v>975</v>
      </c>
      <c r="Q1870" s="69" t="s">
        <v>1018</v>
      </c>
      <c r="R1870" s="69"/>
      <c r="S1870" s="70">
        <v>7326</v>
      </c>
      <c r="T1870" s="70"/>
      <c r="U1870" s="69" t="s">
        <v>1156</v>
      </c>
      <c r="V1870" s="73">
        <v>89</v>
      </c>
      <c r="W1870" s="69" t="s">
        <v>1156</v>
      </c>
      <c r="X1870" s="69"/>
      <c r="Y1870" s="70"/>
      <c r="Z1870" s="69">
        <v>0</v>
      </c>
      <c r="AA1870" s="69" t="s">
        <v>989</v>
      </c>
      <c r="AB1870" s="69" t="s">
        <v>1144</v>
      </c>
      <c r="AC1870" s="69"/>
    </row>
    <row r="1871" spans="1:29" x14ac:dyDescent="0.25">
      <c r="A1871" s="71" t="s">
        <v>193</v>
      </c>
      <c r="B1871" s="71"/>
      <c r="C1871" s="71"/>
      <c r="D1871" s="71"/>
      <c r="E1871" s="71"/>
      <c r="F1871" s="71"/>
      <c r="G1871" s="71"/>
      <c r="H1871" s="71"/>
      <c r="I1871" s="71"/>
      <c r="J1871" s="72">
        <v>7326</v>
      </c>
      <c r="K1871" s="71"/>
      <c r="L1871" s="71"/>
      <c r="M1871" s="72">
        <v>7326</v>
      </c>
      <c r="N1871" s="72">
        <v>0</v>
      </c>
      <c r="O1871" s="71"/>
      <c r="P1871" s="71"/>
      <c r="Q1871" s="71"/>
      <c r="R1871" s="71"/>
      <c r="S1871" s="72">
        <v>7326</v>
      </c>
      <c r="T1871" s="72">
        <v>7326</v>
      </c>
      <c r="U1871" s="71"/>
      <c r="V1871" s="71"/>
      <c r="W1871" s="71"/>
      <c r="X1871" s="72">
        <v>0</v>
      </c>
      <c r="Y1871" s="72">
        <v>0</v>
      </c>
      <c r="Z1871" s="72">
        <v>7326</v>
      </c>
      <c r="AA1871" s="69"/>
      <c r="AB1871" s="69"/>
      <c r="AC1871" s="69"/>
    </row>
    <row r="1872" spans="1:29" ht="20" x14ac:dyDescent="0.25">
      <c r="A1872" s="68" t="s">
        <v>5211</v>
      </c>
      <c r="B1872" s="69" t="s">
        <v>5097</v>
      </c>
      <c r="C1872" s="69" t="s">
        <v>5212</v>
      </c>
      <c r="D1872" s="69" t="s">
        <v>4813</v>
      </c>
      <c r="E1872" s="69" t="s">
        <v>5214</v>
      </c>
      <c r="F1872" s="69" t="s">
        <v>1136</v>
      </c>
      <c r="G1872" s="69" t="s">
        <v>3836</v>
      </c>
      <c r="H1872" s="69" t="s">
        <v>1849</v>
      </c>
      <c r="I1872" s="69" t="s">
        <v>962</v>
      </c>
      <c r="J1872" s="70">
        <v>6505.1</v>
      </c>
      <c r="K1872" s="69" t="s">
        <v>4591</v>
      </c>
      <c r="L1872" s="69" t="s">
        <v>5213</v>
      </c>
      <c r="M1872" s="70">
        <v>6505.1</v>
      </c>
      <c r="N1872" s="69"/>
      <c r="O1872" s="69"/>
      <c r="P1872" s="69" t="s">
        <v>1935</v>
      </c>
      <c r="Q1872" s="69" t="s">
        <v>1311</v>
      </c>
      <c r="R1872" s="69"/>
      <c r="S1872" s="70">
        <v>6505.1</v>
      </c>
      <c r="T1872" s="70"/>
      <c r="U1872" s="69" t="s">
        <v>1645</v>
      </c>
      <c r="V1872" s="73">
        <v>37</v>
      </c>
      <c r="W1872" s="69" t="s">
        <v>1645</v>
      </c>
      <c r="X1872" s="69"/>
      <c r="Y1872" s="70"/>
      <c r="Z1872" s="69">
        <v>0</v>
      </c>
      <c r="AA1872" s="69" t="s">
        <v>989</v>
      </c>
      <c r="AB1872" s="69" t="s">
        <v>1144</v>
      </c>
      <c r="AC1872" s="69"/>
    </row>
    <row r="1873" spans="1:29" x14ac:dyDescent="0.25">
      <c r="A1873" s="71" t="s">
        <v>193</v>
      </c>
      <c r="B1873" s="71"/>
      <c r="C1873" s="71"/>
      <c r="D1873" s="71"/>
      <c r="E1873" s="71"/>
      <c r="F1873" s="71"/>
      <c r="G1873" s="71"/>
      <c r="H1873" s="71"/>
      <c r="I1873" s="71"/>
      <c r="J1873" s="72">
        <v>6505.1</v>
      </c>
      <c r="K1873" s="71"/>
      <c r="L1873" s="71"/>
      <c r="M1873" s="72">
        <v>6505.1</v>
      </c>
      <c r="N1873" s="72">
        <v>0</v>
      </c>
      <c r="O1873" s="71"/>
      <c r="P1873" s="71"/>
      <c r="Q1873" s="71"/>
      <c r="R1873" s="71"/>
      <c r="S1873" s="72">
        <v>6505.1</v>
      </c>
      <c r="T1873" s="72">
        <v>6505.1</v>
      </c>
      <c r="U1873" s="71"/>
      <c r="V1873" s="71"/>
      <c r="W1873" s="71"/>
      <c r="X1873" s="72">
        <v>0</v>
      </c>
      <c r="Y1873" s="72">
        <v>0</v>
      </c>
      <c r="Z1873" s="72">
        <v>6505.1</v>
      </c>
      <c r="AA1873" s="69"/>
      <c r="AB1873" s="69"/>
      <c r="AC1873" s="69"/>
    </row>
    <row r="1874" spans="1:29" ht="20" x14ac:dyDescent="0.25">
      <c r="A1874" s="68" t="s">
        <v>5215</v>
      </c>
      <c r="B1874" s="69" t="s">
        <v>2906</v>
      </c>
      <c r="C1874" s="69" t="s">
        <v>5216</v>
      </c>
      <c r="D1874" s="69" t="s">
        <v>4589</v>
      </c>
      <c r="E1874" s="69" t="s">
        <v>5218</v>
      </c>
      <c r="F1874" s="69" t="s">
        <v>1136</v>
      </c>
      <c r="G1874" s="69" t="s">
        <v>3836</v>
      </c>
      <c r="H1874" s="69" t="s">
        <v>1849</v>
      </c>
      <c r="I1874" s="69" t="s">
        <v>962</v>
      </c>
      <c r="J1874" s="70">
        <v>3278.27</v>
      </c>
      <c r="K1874" s="69" t="s">
        <v>4591</v>
      </c>
      <c r="L1874" s="69" t="s">
        <v>5217</v>
      </c>
      <c r="M1874" s="70">
        <v>3278.27</v>
      </c>
      <c r="N1874" s="69"/>
      <c r="O1874" s="69"/>
      <c r="P1874" s="69" t="s">
        <v>1268</v>
      </c>
      <c r="Q1874" s="69" t="s">
        <v>1689</v>
      </c>
      <c r="R1874" s="69"/>
      <c r="S1874" s="70">
        <v>3278.27</v>
      </c>
      <c r="T1874" s="70"/>
      <c r="U1874" s="69" t="s">
        <v>1182</v>
      </c>
      <c r="V1874" s="73">
        <v>55</v>
      </c>
      <c r="W1874" s="69" t="s">
        <v>1182</v>
      </c>
      <c r="X1874" s="69"/>
      <c r="Y1874" s="70"/>
      <c r="Z1874" s="69">
        <v>0</v>
      </c>
      <c r="AA1874" s="69" t="s">
        <v>989</v>
      </c>
      <c r="AB1874" s="69" t="s">
        <v>1144</v>
      </c>
      <c r="AC1874" s="69"/>
    </row>
    <row r="1875" spans="1:29" x14ac:dyDescent="0.25">
      <c r="A1875" s="71" t="s">
        <v>193</v>
      </c>
      <c r="B1875" s="71"/>
      <c r="C1875" s="71"/>
      <c r="D1875" s="71"/>
      <c r="E1875" s="71"/>
      <c r="F1875" s="71"/>
      <c r="G1875" s="71"/>
      <c r="H1875" s="71"/>
      <c r="I1875" s="71"/>
      <c r="J1875" s="72">
        <v>3278.27</v>
      </c>
      <c r="K1875" s="71"/>
      <c r="L1875" s="71"/>
      <c r="M1875" s="72">
        <v>3278.27</v>
      </c>
      <c r="N1875" s="72">
        <v>0</v>
      </c>
      <c r="O1875" s="71"/>
      <c r="P1875" s="71"/>
      <c r="Q1875" s="71"/>
      <c r="R1875" s="71"/>
      <c r="S1875" s="72">
        <v>3278.27</v>
      </c>
      <c r="T1875" s="72">
        <v>3278.27</v>
      </c>
      <c r="U1875" s="71"/>
      <c r="V1875" s="71"/>
      <c r="W1875" s="71"/>
      <c r="X1875" s="72">
        <v>0</v>
      </c>
      <c r="Y1875" s="72">
        <v>0</v>
      </c>
      <c r="Z1875" s="72">
        <v>3278.27</v>
      </c>
      <c r="AA1875" s="69"/>
      <c r="AB1875" s="69"/>
      <c r="AC1875" s="69"/>
    </row>
    <row r="1876" spans="1:29" ht="30" x14ac:dyDescent="0.25">
      <c r="A1876" s="68" t="s">
        <v>5219</v>
      </c>
      <c r="B1876" s="69" t="s">
        <v>5073</v>
      </c>
      <c r="C1876" s="69" t="s">
        <v>5220</v>
      </c>
      <c r="D1876" s="69" t="s">
        <v>4628</v>
      </c>
      <c r="E1876" s="69" t="s">
        <v>5222</v>
      </c>
      <c r="F1876" s="69" t="s">
        <v>1281</v>
      </c>
      <c r="G1876" s="69" t="s">
        <v>3836</v>
      </c>
      <c r="H1876" s="69" t="s">
        <v>1849</v>
      </c>
      <c r="I1876" s="69" t="s">
        <v>962</v>
      </c>
      <c r="J1876" s="70">
        <v>941.6</v>
      </c>
      <c r="K1876" s="69" t="s">
        <v>4591</v>
      </c>
      <c r="L1876" s="69" t="s">
        <v>5221</v>
      </c>
      <c r="M1876" s="70">
        <v>941.6</v>
      </c>
      <c r="N1876" s="69"/>
      <c r="O1876" s="69"/>
      <c r="P1876" s="69" t="s">
        <v>987</v>
      </c>
      <c r="Q1876" s="69" t="s">
        <v>1311</v>
      </c>
      <c r="R1876" s="69"/>
      <c r="S1876" s="70">
        <v>941.6</v>
      </c>
      <c r="T1876" s="70"/>
      <c r="U1876" s="69" t="s">
        <v>2718</v>
      </c>
      <c r="V1876" s="73">
        <v>49</v>
      </c>
      <c r="W1876" s="69" t="s">
        <v>2718</v>
      </c>
      <c r="X1876" s="69"/>
      <c r="Y1876" s="70"/>
      <c r="Z1876" s="69">
        <v>0</v>
      </c>
      <c r="AA1876" s="69" t="s">
        <v>989</v>
      </c>
      <c r="AB1876" s="69" t="s">
        <v>1144</v>
      </c>
      <c r="AC1876" s="69"/>
    </row>
    <row r="1877" spans="1:29" x14ac:dyDescent="0.25">
      <c r="A1877" s="71" t="s">
        <v>193</v>
      </c>
      <c r="B1877" s="71"/>
      <c r="C1877" s="71"/>
      <c r="D1877" s="71"/>
      <c r="E1877" s="71"/>
      <c r="F1877" s="71"/>
      <c r="G1877" s="71"/>
      <c r="H1877" s="71"/>
      <c r="I1877" s="71"/>
      <c r="J1877" s="72">
        <v>941.6</v>
      </c>
      <c r="K1877" s="71"/>
      <c r="L1877" s="71"/>
      <c r="M1877" s="72">
        <v>941.6</v>
      </c>
      <c r="N1877" s="72">
        <v>0</v>
      </c>
      <c r="O1877" s="71"/>
      <c r="P1877" s="71"/>
      <c r="Q1877" s="71"/>
      <c r="R1877" s="71"/>
      <c r="S1877" s="72">
        <v>941.6</v>
      </c>
      <c r="T1877" s="72">
        <v>941.6</v>
      </c>
      <c r="U1877" s="71"/>
      <c r="V1877" s="71"/>
      <c r="W1877" s="71"/>
      <c r="X1877" s="72">
        <v>0</v>
      </c>
      <c r="Y1877" s="72">
        <v>0</v>
      </c>
      <c r="Z1877" s="72">
        <v>941.6</v>
      </c>
      <c r="AA1877" s="69"/>
      <c r="AB1877" s="69"/>
      <c r="AC1877" s="69"/>
    </row>
    <row r="1878" spans="1:29" ht="30" x14ac:dyDescent="0.25">
      <c r="A1878" s="68" t="s">
        <v>5223</v>
      </c>
      <c r="B1878" s="69" t="s">
        <v>5224</v>
      </c>
      <c r="C1878" s="69" t="s">
        <v>5225</v>
      </c>
      <c r="D1878" s="69" t="s">
        <v>3313</v>
      </c>
      <c r="E1878" s="69" t="s">
        <v>5227</v>
      </c>
      <c r="F1878" s="69" t="s">
        <v>1281</v>
      </c>
      <c r="G1878" s="69" t="s">
        <v>3836</v>
      </c>
      <c r="H1878" s="69" t="s">
        <v>1849</v>
      </c>
      <c r="I1878" s="69" t="s">
        <v>962</v>
      </c>
      <c r="J1878" s="70">
        <v>915.52</v>
      </c>
      <c r="K1878" s="69" t="s">
        <v>4591</v>
      </c>
      <c r="L1878" s="69" t="s">
        <v>5226</v>
      </c>
      <c r="M1878" s="70">
        <v>915.52</v>
      </c>
      <c r="N1878" s="69"/>
      <c r="O1878" s="69"/>
      <c r="P1878" s="69" t="s">
        <v>1416</v>
      </c>
      <c r="Q1878" s="69" t="s">
        <v>1379</v>
      </c>
      <c r="R1878" s="69"/>
      <c r="S1878" s="70">
        <v>915.52</v>
      </c>
      <c r="T1878" s="70"/>
      <c r="U1878" s="69" t="s">
        <v>1378</v>
      </c>
      <c r="V1878" s="73">
        <v>56</v>
      </c>
      <c r="W1878" s="69" t="s">
        <v>1378</v>
      </c>
      <c r="X1878" s="69"/>
      <c r="Y1878" s="70"/>
      <c r="Z1878" s="69">
        <v>0</v>
      </c>
      <c r="AA1878" s="69" t="s">
        <v>989</v>
      </c>
      <c r="AB1878" s="69" t="s">
        <v>967</v>
      </c>
      <c r="AC1878" s="69"/>
    </row>
    <row r="1879" spans="1:29" x14ac:dyDescent="0.25">
      <c r="A1879" s="71" t="s">
        <v>193</v>
      </c>
      <c r="B1879" s="71"/>
      <c r="C1879" s="71"/>
      <c r="D1879" s="71"/>
      <c r="E1879" s="71"/>
      <c r="F1879" s="71"/>
      <c r="G1879" s="71"/>
      <c r="H1879" s="71"/>
      <c r="I1879" s="71"/>
      <c r="J1879" s="72">
        <v>915.52</v>
      </c>
      <c r="K1879" s="71"/>
      <c r="L1879" s="71"/>
      <c r="M1879" s="72">
        <v>915.52</v>
      </c>
      <c r="N1879" s="72">
        <v>0</v>
      </c>
      <c r="O1879" s="71"/>
      <c r="P1879" s="71"/>
      <c r="Q1879" s="71"/>
      <c r="R1879" s="71"/>
      <c r="S1879" s="72">
        <v>915.52</v>
      </c>
      <c r="T1879" s="72">
        <v>915.52</v>
      </c>
      <c r="U1879" s="71"/>
      <c r="V1879" s="71"/>
      <c r="W1879" s="71"/>
      <c r="X1879" s="72">
        <v>0</v>
      </c>
      <c r="Y1879" s="72">
        <v>0</v>
      </c>
      <c r="Z1879" s="72">
        <v>915.52</v>
      </c>
      <c r="AA1879" s="69"/>
      <c r="AB1879" s="69"/>
      <c r="AC1879" s="69"/>
    </row>
    <row r="1880" spans="1:29" ht="20" x14ac:dyDescent="0.25">
      <c r="A1880" s="68" t="s">
        <v>5228</v>
      </c>
      <c r="B1880" s="69" t="s">
        <v>4739</v>
      </c>
      <c r="C1880" s="69" t="s">
        <v>5229</v>
      </c>
      <c r="D1880" s="69" t="s">
        <v>4623</v>
      </c>
      <c r="E1880" s="69" t="s">
        <v>5231</v>
      </c>
      <c r="F1880" s="69" t="s">
        <v>1281</v>
      </c>
      <c r="G1880" s="69" t="s">
        <v>1137</v>
      </c>
      <c r="H1880" s="69" t="s">
        <v>1849</v>
      </c>
      <c r="I1880" s="69" t="s">
        <v>962</v>
      </c>
      <c r="J1880" s="70">
        <v>10087.65</v>
      </c>
      <c r="K1880" s="69" t="s">
        <v>4591</v>
      </c>
      <c r="L1880" s="69" t="s">
        <v>5230</v>
      </c>
      <c r="M1880" s="70">
        <v>10087.65</v>
      </c>
      <c r="N1880" s="69"/>
      <c r="O1880" s="69"/>
      <c r="P1880" s="69" t="s">
        <v>2534</v>
      </c>
      <c r="Q1880" s="69" t="s">
        <v>1379</v>
      </c>
      <c r="R1880" s="69"/>
      <c r="S1880" s="70">
        <v>10087.65</v>
      </c>
      <c r="T1880" s="70"/>
      <c r="U1880" s="69" t="s">
        <v>1378</v>
      </c>
      <c r="V1880" s="73">
        <v>75</v>
      </c>
      <c r="W1880" s="69" t="s">
        <v>1378</v>
      </c>
      <c r="X1880" s="69"/>
      <c r="Y1880" s="70"/>
      <c r="Z1880" s="69">
        <v>0</v>
      </c>
      <c r="AA1880" s="69" t="s">
        <v>989</v>
      </c>
      <c r="AB1880" s="69" t="s">
        <v>1144</v>
      </c>
      <c r="AC1880" s="69"/>
    </row>
    <row r="1881" spans="1:29" x14ac:dyDescent="0.25">
      <c r="A1881" s="71" t="s">
        <v>193</v>
      </c>
      <c r="B1881" s="71"/>
      <c r="C1881" s="71"/>
      <c r="D1881" s="71"/>
      <c r="E1881" s="71"/>
      <c r="F1881" s="71"/>
      <c r="G1881" s="71"/>
      <c r="H1881" s="71"/>
      <c r="I1881" s="71"/>
      <c r="J1881" s="72">
        <v>10087.65</v>
      </c>
      <c r="K1881" s="71"/>
      <c r="L1881" s="71"/>
      <c r="M1881" s="72">
        <v>10087.65</v>
      </c>
      <c r="N1881" s="72">
        <v>0</v>
      </c>
      <c r="O1881" s="71"/>
      <c r="P1881" s="71"/>
      <c r="Q1881" s="71"/>
      <c r="R1881" s="71"/>
      <c r="S1881" s="72">
        <v>10087.65</v>
      </c>
      <c r="T1881" s="72">
        <v>10087.65</v>
      </c>
      <c r="U1881" s="71"/>
      <c r="V1881" s="71"/>
      <c r="W1881" s="71"/>
      <c r="X1881" s="72">
        <v>0</v>
      </c>
      <c r="Y1881" s="72">
        <v>0</v>
      </c>
      <c r="Z1881" s="72">
        <v>10087.65</v>
      </c>
      <c r="AA1881" s="69"/>
      <c r="AB1881" s="69"/>
      <c r="AC1881" s="69"/>
    </row>
    <row r="1882" spans="1:29" ht="20" x14ac:dyDescent="0.25">
      <c r="A1882" s="68" t="s">
        <v>5232</v>
      </c>
      <c r="B1882" s="69" t="s">
        <v>5073</v>
      </c>
      <c r="C1882" s="69" t="s">
        <v>5233</v>
      </c>
      <c r="D1882" s="69" t="s">
        <v>4589</v>
      </c>
      <c r="E1882" s="69" t="s">
        <v>5235</v>
      </c>
      <c r="F1882" s="69" t="s">
        <v>1148</v>
      </c>
      <c r="G1882" s="69" t="s">
        <v>1137</v>
      </c>
      <c r="H1882" s="69" t="s">
        <v>1251</v>
      </c>
      <c r="I1882" s="69" t="s">
        <v>962</v>
      </c>
      <c r="J1882" s="70">
        <v>752.75</v>
      </c>
      <c r="K1882" s="69" t="s">
        <v>4591</v>
      </c>
      <c r="L1882" s="69" t="s">
        <v>5234</v>
      </c>
      <c r="M1882" s="70">
        <v>752.75</v>
      </c>
      <c r="N1882" s="69"/>
      <c r="O1882" s="69"/>
      <c r="P1882" s="69" t="s">
        <v>1263</v>
      </c>
      <c r="Q1882" s="69" t="s">
        <v>979</v>
      </c>
      <c r="R1882" s="69"/>
      <c r="S1882" s="70">
        <v>752.75</v>
      </c>
      <c r="T1882" s="70"/>
      <c r="U1882" s="69" t="s">
        <v>1030</v>
      </c>
      <c r="V1882" s="73">
        <v>13</v>
      </c>
      <c r="W1882" s="69" t="s">
        <v>1030</v>
      </c>
      <c r="X1882" s="69"/>
      <c r="Y1882" s="70"/>
      <c r="Z1882" s="69">
        <v>0</v>
      </c>
      <c r="AA1882" s="69" t="s">
        <v>989</v>
      </c>
      <c r="AB1882" s="69" t="s">
        <v>1144</v>
      </c>
      <c r="AC1882" s="69"/>
    </row>
    <row r="1883" spans="1:29" x14ac:dyDescent="0.25">
      <c r="A1883" s="71" t="s">
        <v>193</v>
      </c>
      <c r="B1883" s="71"/>
      <c r="C1883" s="71"/>
      <c r="D1883" s="71"/>
      <c r="E1883" s="71"/>
      <c r="F1883" s="71"/>
      <c r="G1883" s="71"/>
      <c r="H1883" s="71"/>
      <c r="I1883" s="71"/>
      <c r="J1883" s="72">
        <v>752.75</v>
      </c>
      <c r="K1883" s="71"/>
      <c r="L1883" s="71"/>
      <c r="M1883" s="72">
        <v>752.75</v>
      </c>
      <c r="N1883" s="72">
        <v>0</v>
      </c>
      <c r="O1883" s="71"/>
      <c r="P1883" s="71"/>
      <c r="Q1883" s="71"/>
      <c r="R1883" s="71"/>
      <c r="S1883" s="72">
        <v>752.75</v>
      </c>
      <c r="T1883" s="72">
        <v>752.75</v>
      </c>
      <c r="U1883" s="71"/>
      <c r="V1883" s="71"/>
      <c r="W1883" s="71"/>
      <c r="X1883" s="72">
        <v>0</v>
      </c>
      <c r="Y1883" s="72">
        <v>0</v>
      </c>
      <c r="Z1883" s="72">
        <v>752.75</v>
      </c>
      <c r="AA1883" s="69"/>
      <c r="AB1883" s="69"/>
      <c r="AC1883" s="69"/>
    </row>
    <row r="1884" spans="1:29" ht="20" x14ac:dyDescent="0.25">
      <c r="A1884" s="68" t="s">
        <v>5236</v>
      </c>
      <c r="B1884" s="69" t="s">
        <v>5237</v>
      </c>
      <c r="C1884" s="69" t="s">
        <v>5238</v>
      </c>
      <c r="D1884" s="69" t="s">
        <v>4623</v>
      </c>
      <c r="E1884" s="69" t="s">
        <v>5240</v>
      </c>
      <c r="F1884" s="69" t="s">
        <v>1136</v>
      </c>
      <c r="G1884" s="69" t="s">
        <v>1137</v>
      </c>
      <c r="H1884" s="69" t="s">
        <v>1849</v>
      </c>
      <c r="I1884" s="69" t="s">
        <v>962</v>
      </c>
      <c r="J1884" s="70">
        <v>363.05</v>
      </c>
      <c r="K1884" s="69" t="s">
        <v>4591</v>
      </c>
      <c r="L1884" s="69" t="s">
        <v>5239</v>
      </c>
      <c r="M1884" s="70">
        <v>363.05</v>
      </c>
      <c r="N1884" s="69"/>
      <c r="O1884" s="69"/>
      <c r="P1884" s="69" t="s">
        <v>1413</v>
      </c>
      <c r="Q1884" s="69" t="s">
        <v>1311</v>
      </c>
      <c r="R1884" s="69"/>
      <c r="S1884" s="70">
        <v>363.05</v>
      </c>
      <c r="T1884" s="70"/>
      <c r="U1884" s="69" t="s">
        <v>2718</v>
      </c>
      <c r="V1884" s="73">
        <v>66</v>
      </c>
      <c r="W1884" s="69" t="s">
        <v>2718</v>
      </c>
      <c r="X1884" s="69"/>
      <c r="Y1884" s="70"/>
      <c r="Z1884" s="69">
        <v>0</v>
      </c>
      <c r="AA1884" s="69" t="s">
        <v>989</v>
      </c>
      <c r="AB1884" s="69" t="s">
        <v>1144</v>
      </c>
      <c r="AC1884" s="69"/>
    </row>
    <row r="1885" spans="1:29" x14ac:dyDescent="0.25">
      <c r="A1885" s="71" t="s">
        <v>193</v>
      </c>
      <c r="B1885" s="71"/>
      <c r="C1885" s="71"/>
      <c r="D1885" s="71"/>
      <c r="E1885" s="71"/>
      <c r="F1885" s="71"/>
      <c r="G1885" s="71"/>
      <c r="H1885" s="71"/>
      <c r="I1885" s="71"/>
      <c r="J1885" s="72">
        <v>363.05</v>
      </c>
      <c r="K1885" s="71"/>
      <c r="L1885" s="71"/>
      <c r="M1885" s="72">
        <v>363.05</v>
      </c>
      <c r="N1885" s="72">
        <v>0</v>
      </c>
      <c r="O1885" s="71"/>
      <c r="P1885" s="71"/>
      <c r="Q1885" s="71"/>
      <c r="R1885" s="71"/>
      <c r="S1885" s="72">
        <v>363.05</v>
      </c>
      <c r="T1885" s="72">
        <v>363.05</v>
      </c>
      <c r="U1885" s="71"/>
      <c r="V1885" s="71"/>
      <c r="W1885" s="71"/>
      <c r="X1885" s="72">
        <v>0</v>
      </c>
      <c r="Y1885" s="72">
        <v>0</v>
      </c>
      <c r="Z1885" s="72">
        <v>363.05</v>
      </c>
      <c r="AA1885" s="69"/>
      <c r="AB1885" s="69"/>
      <c r="AC1885" s="69"/>
    </row>
    <row r="1886" spans="1:29" ht="20" x14ac:dyDescent="0.25">
      <c r="A1886" s="68" t="s">
        <v>5241</v>
      </c>
      <c r="B1886" s="69" t="s">
        <v>5083</v>
      </c>
      <c r="C1886" s="69" t="s">
        <v>5242</v>
      </c>
      <c r="D1886" s="69" t="s">
        <v>4813</v>
      </c>
      <c r="E1886" s="69" t="s">
        <v>5244</v>
      </c>
      <c r="F1886" s="69" t="s">
        <v>1136</v>
      </c>
      <c r="G1886" s="69" t="s">
        <v>1241</v>
      </c>
      <c r="H1886" s="69" t="s">
        <v>3774</v>
      </c>
      <c r="I1886" s="69" t="s">
        <v>962</v>
      </c>
      <c r="J1886" s="70">
        <v>25065.73</v>
      </c>
      <c r="K1886" s="69" t="s">
        <v>4591</v>
      </c>
      <c r="L1886" s="69" t="s">
        <v>5243</v>
      </c>
      <c r="M1886" s="70">
        <v>25065.73</v>
      </c>
      <c r="N1886" s="69"/>
      <c r="O1886" s="69"/>
      <c r="P1886" s="69" t="s">
        <v>2516</v>
      </c>
      <c r="Q1886" s="69" t="s">
        <v>1645</v>
      </c>
      <c r="R1886" s="69"/>
      <c r="S1886" s="70">
        <v>25065.73</v>
      </c>
      <c r="T1886" s="70"/>
      <c r="U1886" s="69" t="s">
        <v>1645</v>
      </c>
      <c r="V1886" s="73">
        <v>55</v>
      </c>
      <c r="W1886" s="69" t="s">
        <v>1645</v>
      </c>
      <c r="X1886" s="69"/>
      <c r="Y1886" s="70"/>
      <c r="Z1886" s="69">
        <v>0</v>
      </c>
      <c r="AA1886" s="69" t="s">
        <v>989</v>
      </c>
      <c r="AB1886" s="69" t="s">
        <v>1144</v>
      </c>
      <c r="AC1886" s="69"/>
    </row>
    <row r="1887" spans="1:29" x14ac:dyDescent="0.25">
      <c r="A1887" s="71" t="s">
        <v>193</v>
      </c>
      <c r="B1887" s="71"/>
      <c r="C1887" s="71"/>
      <c r="D1887" s="71"/>
      <c r="E1887" s="71"/>
      <c r="F1887" s="71"/>
      <c r="G1887" s="71"/>
      <c r="H1887" s="71"/>
      <c r="I1887" s="71"/>
      <c r="J1887" s="72">
        <v>25065.73</v>
      </c>
      <c r="K1887" s="71"/>
      <c r="L1887" s="71"/>
      <c r="M1887" s="72">
        <v>25065.73</v>
      </c>
      <c r="N1887" s="72">
        <v>0</v>
      </c>
      <c r="O1887" s="71"/>
      <c r="P1887" s="71"/>
      <c r="Q1887" s="71"/>
      <c r="R1887" s="71"/>
      <c r="S1887" s="72">
        <v>25065.73</v>
      </c>
      <c r="T1887" s="72">
        <v>25065.73</v>
      </c>
      <c r="U1887" s="71"/>
      <c r="V1887" s="71"/>
      <c r="W1887" s="71"/>
      <c r="X1887" s="72">
        <v>0</v>
      </c>
      <c r="Y1887" s="72">
        <v>0</v>
      </c>
      <c r="Z1887" s="72">
        <v>25065.73</v>
      </c>
      <c r="AA1887" s="69"/>
      <c r="AB1887" s="69"/>
      <c r="AC1887" s="69"/>
    </row>
    <row r="1888" spans="1:29" ht="20" x14ac:dyDescent="0.25">
      <c r="A1888" s="68" t="s">
        <v>5245</v>
      </c>
      <c r="B1888" s="69" t="s">
        <v>5073</v>
      </c>
      <c r="C1888" s="69" t="s">
        <v>5246</v>
      </c>
      <c r="D1888" s="69" t="s">
        <v>4762</v>
      </c>
      <c r="E1888" s="69" t="s">
        <v>5248</v>
      </c>
      <c r="F1888" s="69" t="s">
        <v>1148</v>
      </c>
      <c r="G1888" s="69" t="s">
        <v>1241</v>
      </c>
      <c r="H1888" s="69" t="s">
        <v>1332</v>
      </c>
      <c r="I1888" s="69" t="s">
        <v>962</v>
      </c>
      <c r="J1888" s="70">
        <v>1127.18</v>
      </c>
      <c r="K1888" s="69" t="s">
        <v>4591</v>
      </c>
      <c r="L1888" s="69" t="s">
        <v>5247</v>
      </c>
      <c r="M1888" s="70">
        <v>1127.18</v>
      </c>
      <c r="N1888" s="69"/>
      <c r="O1888" s="69"/>
      <c r="P1888" s="69" t="s">
        <v>2534</v>
      </c>
      <c r="Q1888" s="69" t="s">
        <v>2718</v>
      </c>
      <c r="R1888" s="69"/>
      <c r="S1888" s="70">
        <v>1127.18</v>
      </c>
      <c r="T1888" s="70"/>
      <c r="U1888" s="69" t="s">
        <v>2718</v>
      </c>
      <c r="V1888" s="73">
        <v>65</v>
      </c>
      <c r="W1888" s="69" t="s">
        <v>2718</v>
      </c>
      <c r="X1888" s="69"/>
      <c r="Y1888" s="70"/>
      <c r="Z1888" s="69">
        <v>0</v>
      </c>
      <c r="AA1888" s="69" t="s">
        <v>989</v>
      </c>
      <c r="AB1888" s="69" t="s">
        <v>1144</v>
      </c>
      <c r="AC1888" s="69"/>
    </row>
    <row r="1889" spans="1:29" x14ac:dyDescent="0.25">
      <c r="A1889" s="71" t="s">
        <v>193</v>
      </c>
      <c r="B1889" s="71"/>
      <c r="C1889" s="71"/>
      <c r="D1889" s="71"/>
      <c r="E1889" s="71"/>
      <c r="F1889" s="71"/>
      <c r="G1889" s="71"/>
      <c r="H1889" s="71"/>
      <c r="I1889" s="71"/>
      <c r="J1889" s="72">
        <v>1127.18</v>
      </c>
      <c r="K1889" s="71"/>
      <c r="L1889" s="71"/>
      <c r="M1889" s="72">
        <v>1127.18</v>
      </c>
      <c r="N1889" s="72">
        <v>0</v>
      </c>
      <c r="O1889" s="71"/>
      <c r="P1889" s="71"/>
      <c r="Q1889" s="71"/>
      <c r="R1889" s="71"/>
      <c r="S1889" s="72">
        <v>1127.18</v>
      </c>
      <c r="T1889" s="72">
        <v>1127.18</v>
      </c>
      <c r="U1889" s="71"/>
      <c r="V1889" s="71"/>
      <c r="W1889" s="71"/>
      <c r="X1889" s="72">
        <v>0</v>
      </c>
      <c r="Y1889" s="72">
        <v>0</v>
      </c>
      <c r="Z1889" s="72">
        <v>1127.18</v>
      </c>
      <c r="AA1889" s="69"/>
      <c r="AB1889" s="69"/>
      <c r="AC1889" s="69"/>
    </row>
    <row r="1890" spans="1:29" ht="30" x14ac:dyDescent="0.25">
      <c r="A1890" s="68" t="s">
        <v>5249</v>
      </c>
      <c r="B1890" s="69" t="s">
        <v>5250</v>
      </c>
      <c r="C1890" s="69" t="s">
        <v>5251</v>
      </c>
      <c r="D1890" s="69" t="s">
        <v>3313</v>
      </c>
      <c r="E1890" s="69" t="s">
        <v>5253</v>
      </c>
      <c r="F1890" s="69" t="s">
        <v>1136</v>
      </c>
      <c r="G1890" s="69" t="s">
        <v>1241</v>
      </c>
      <c r="H1890" s="69" t="s">
        <v>1242</v>
      </c>
      <c r="I1890" s="69" t="s">
        <v>962</v>
      </c>
      <c r="J1890" s="70">
        <v>3045.65</v>
      </c>
      <c r="K1890" s="69" t="s">
        <v>4591</v>
      </c>
      <c r="L1890" s="69" t="s">
        <v>5252</v>
      </c>
      <c r="M1890" s="70">
        <v>3045.65</v>
      </c>
      <c r="N1890" s="69"/>
      <c r="O1890" s="69"/>
      <c r="P1890" s="69" t="s">
        <v>1416</v>
      </c>
      <c r="Q1890" s="69" t="s">
        <v>1259</v>
      </c>
      <c r="R1890" s="69"/>
      <c r="S1890" s="70">
        <v>3045.65</v>
      </c>
      <c r="T1890" s="70"/>
      <c r="U1890" s="69" t="s">
        <v>1367</v>
      </c>
      <c r="V1890" s="73">
        <v>63</v>
      </c>
      <c r="W1890" s="69" t="s">
        <v>1367</v>
      </c>
      <c r="X1890" s="69"/>
      <c r="Y1890" s="70"/>
      <c r="Z1890" s="69">
        <v>0</v>
      </c>
      <c r="AA1890" s="69" t="s">
        <v>989</v>
      </c>
      <c r="AB1890" s="69" t="s">
        <v>1144</v>
      </c>
      <c r="AC1890" s="69"/>
    </row>
    <row r="1891" spans="1:29" x14ac:dyDescent="0.25">
      <c r="A1891" s="71" t="s">
        <v>193</v>
      </c>
      <c r="B1891" s="71"/>
      <c r="C1891" s="71"/>
      <c r="D1891" s="71"/>
      <c r="E1891" s="71"/>
      <c r="F1891" s="71"/>
      <c r="G1891" s="71"/>
      <c r="H1891" s="71"/>
      <c r="I1891" s="71"/>
      <c r="J1891" s="72">
        <v>3045.65</v>
      </c>
      <c r="K1891" s="71"/>
      <c r="L1891" s="71"/>
      <c r="M1891" s="72">
        <v>3045.65</v>
      </c>
      <c r="N1891" s="72">
        <v>0</v>
      </c>
      <c r="O1891" s="71"/>
      <c r="P1891" s="71"/>
      <c r="Q1891" s="71"/>
      <c r="R1891" s="71"/>
      <c r="S1891" s="72">
        <v>3045.65</v>
      </c>
      <c r="T1891" s="72">
        <v>3045.65</v>
      </c>
      <c r="U1891" s="71"/>
      <c r="V1891" s="71"/>
      <c r="W1891" s="71"/>
      <c r="X1891" s="72">
        <v>0</v>
      </c>
      <c r="Y1891" s="72">
        <v>0</v>
      </c>
      <c r="Z1891" s="72">
        <v>3045.65</v>
      </c>
      <c r="AA1891" s="69"/>
      <c r="AB1891" s="69"/>
      <c r="AC1891" s="69"/>
    </row>
    <row r="1892" spans="1:29" ht="20" x14ac:dyDescent="0.25">
      <c r="A1892" s="68" t="s">
        <v>5254</v>
      </c>
      <c r="B1892" s="69" t="s">
        <v>5255</v>
      </c>
      <c r="C1892" s="69" t="s">
        <v>5256</v>
      </c>
      <c r="D1892" s="69" t="s">
        <v>4611</v>
      </c>
      <c r="E1892" s="69" t="s">
        <v>5258</v>
      </c>
      <c r="F1892" s="69" t="s">
        <v>1148</v>
      </c>
      <c r="G1892" s="69" t="s">
        <v>1241</v>
      </c>
      <c r="H1892" s="69" t="s">
        <v>1143</v>
      </c>
      <c r="I1892" s="69" t="s">
        <v>962</v>
      </c>
      <c r="J1892" s="70">
        <v>794.8</v>
      </c>
      <c r="K1892" s="69" t="s">
        <v>4591</v>
      </c>
      <c r="L1892" s="69" t="s">
        <v>5257</v>
      </c>
      <c r="M1892" s="70">
        <v>794.8</v>
      </c>
      <c r="N1892" s="69"/>
      <c r="O1892" s="69"/>
      <c r="P1892" s="69" t="s">
        <v>975</v>
      </c>
      <c r="Q1892" s="69" t="s">
        <v>979</v>
      </c>
      <c r="R1892" s="69"/>
      <c r="S1892" s="70">
        <v>794.8</v>
      </c>
      <c r="T1892" s="70"/>
      <c r="U1892" s="69" t="s">
        <v>1502</v>
      </c>
      <c r="V1892" s="73">
        <v>86</v>
      </c>
      <c r="W1892" s="69" t="s">
        <v>1502</v>
      </c>
      <c r="X1892" s="69"/>
      <c r="Y1892" s="70"/>
      <c r="Z1892" s="69">
        <v>0</v>
      </c>
      <c r="AA1892" s="69" t="s">
        <v>989</v>
      </c>
      <c r="AB1892" s="69" t="s">
        <v>1144</v>
      </c>
      <c r="AC1892" s="69"/>
    </row>
    <row r="1893" spans="1:29" x14ac:dyDescent="0.25">
      <c r="A1893" s="71" t="s">
        <v>193</v>
      </c>
      <c r="B1893" s="71"/>
      <c r="C1893" s="71"/>
      <c r="D1893" s="71"/>
      <c r="E1893" s="71"/>
      <c r="F1893" s="71"/>
      <c r="G1893" s="71"/>
      <c r="H1893" s="71"/>
      <c r="I1893" s="71"/>
      <c r="J1893" s="72">
        <v>794.8</v>
      </c>
      <c r="K1893" s="71"/>
      <c r="L1893" s="71"/>
      <c r="M1893" s="72">
        <v>794.8</v>
      </c>
      <c r="N1893" s="72">
        <v>0</v>
      </c>
      <c r="O1893" s="71"/>
      <c r="P1893" s="71"/>
      <c r="Q1893" s="71"/>
      <c r="R1893" s="71"/>
      <c r="S1893" s="72">
        <v>794.8</v>
      </c>
      <c r="T1893" s="72">
        <v>794.8</v>
      </c>
      <c r="U1893" s="71"/>
      <c r="V1893" s="71"/>
      <c r="W1893" s="71"/>
      <c r="X1893" s="72">
        <v>0</v>
      </c>
      <c r="Y1893" s="72">
        <v>0</v>
      </c>
      <c r="Z1893" s="72">
        <v>794.8</v>
      </c>
      <c r="AA1893" s="69"/>
      <c r="AB1893" s="69"/>
      <c r="AC1893" s="69"/>
    </row>
    <row r="1894" spans="1:29" ht="20" x14ac:dyDescent="0.25">
      <c r="A1894" s="68" t="s">
        <v>5259</v>
      </c>
      <c r="B1894" s="69" t="s">
        <v>5073</v>
      </c>
      <c r="C1894" s="69" t="s">
        <v>5260</v>
      </c>
      <c r="D1894" s="69" t="s">
        <v>4623</v>
      </c>
      <c r="E1894" s="69" t="s">
        <v>5262</v>
      </c>
      <c r="F1894" s="69" t="s">
        <v>1148</v>
      </c>
      <c r="G1894" s="69" t="s">
        <v>3841</v>
      </c>
      <c r="H1894" s="69" t="s">
        <v>1242</v>
      </c>
      <c r="I1894" s="69" t="s">
        <v>962</v>
      </c>
      <c r="J1894" s="70">
        <v>911.85</v>
      </c>
      <c r="K1894" s="69" t="s">
        <v>4591</v>
      </c>
      <c r="L1894" s="69" t="s">
        <v>5261</v>
      </c>
      <c r="M1894" s="70">
        <v>911.85</v>
      </c>
      <c r="N1894" s="69"/>
      <c r="O1894" s="69"/>
      <c r="P1894" s="69" t="s">
        <v>4791</v>
      </c>
      <c r="Q1894" s="69" t="s">
        <v>970</v>
      </c>
      <c r="R1894" s="69"/>
      <c r="S1894" s="70">
        <v>911.85</v>
      </c>
      <c r="T1894" s="70"/>
      <c r="U1894" s="69" t="s">
        <v>2718</v>
      </c>
      <c r="V1894" s="73">
        <v>67</v>
      </c>
      <c r="W1894" s="69" t="s">
        <v>2718</v>
      </c>
      <c r="X1894" s="69"/>
      <c r="Y1894" s="70"/>
      <c r="Z1894" s="69">
        <v>0</v>
      </c>
      <c r="AA1894" s="69" t="s">
        <v>989</v>
      </c>
      <c r="AB1894" s="69" t="s">
        <v>1144</v>
      </c>
      <c r="AC1894" s="69"/>
    </row>
    <row r="1895" spans="1:29" x14ac:dyDescent="0.25">
      <c r="A1895" s="71" t="s">
        <v>193</v>
      </c>
      <c r="B1895" s="71"/>
      <c r="C1895" s="71"/>
      <c r="D1895" s="71"/>
      <c r="E1895" s="71"/>
      <c r="F1895" s="71"/>
      <c r="G1895" s="71"/>
      <c r="H1895" s="71"/>
      <c r="I1895" s="71"/>
      <c r="J1895" s="72">
        <v>911.85</v>
      </c>
      <c r="K1895" s="71"/>
      <c r="L1895" s="71"/>
      <c r="M1895" s="72">
        <v>911.85</v>
      </c>
      <c r="N1895" s="72">
        <v>0</v>
      </c>
      <c r="O1895" s="71"/>
      <c r="P1895" s="71"/>
      <c r="Q1895" s="71"/>
      <c r="R1895" s="71"/>
      <c r="S1895" s="72">
        <v>911.85</v>
      </c>
      <c r="T1895" s="72">
        <v>911.85</v>
      </c>
      <c r="U1895" s="71"/>
      <c r="V1895" s="71"/>
      <c r="W1895" s="71"/>
      <c r="X1895" s="72">
        <v>0</v>
      </c>
      <c r="Y1895" s="72">
        <v>0</v>
      </c>
      <c r="Z1895" s="72">
        <v>911.85</v>
      </c>
      <c r="AA1895" s="69"/>
      <c r="AB1895" s="69"/>
      <c r="AC1895" s="69"/>
    </row>
    <row r="1896" spans="1:29" ht="30" x14ac:dyDescent="0.25">
      <c r="A1896" s="68" t="s">
        <v>5263</v>
      </c>
      <c r="B1896" s="69" t="s">
        <v>2906</v>
      </c>
      <c r="C1896" s="69" t="s">
        <v>5264</v>
      </c>
      <c r="D1896" s="69" t="s">
        <v>4836</v>
      </c>
      <c r="E1896" s="69" t="s">
        <v>5266</v>
      </c>
      <c r="F1896" s="69" t="s">
        <v>1136</v>
      </c>
      <c r="G1896" s="69" t="s">
        <v>3841</v>
      </c>
      <c r="H1896" s="69" t="s">
        <v>975</v>
      </c>
      <c r="I1896" s="69" t="s">
        <v>962</v>
      </c>
      <c r="J1896" s="70">
        <v>931.32</v>
      </c>
      <c r="K1896" s="69" t="s">
        <v>4591</v>
      </c>
      <c r="L1896" s="69" t="s">
        <v>5265</v>
      </c>
      <c r="M1896" s="70">
        <v>931.32</v>
      </c>
      <c r="N1896" s="69"/>
      <c r="O1896" s="69"/>
      <c r="P1896" s="69" t="s">
        <v>1459</v>
      </c>
      <c r="Q1896" s="69" t="s">
        <v>1480</v>
      </c>
      <c r="R1896" s="69"/>
      <c r="S1896" s="70">
        <v>931.32</v>
      </c>
      <c r="T1896" s="70"/>
      <c r="U1896" s="69" t="s">
        <v>1270</v>
      </c>
      <c r="V1896" s="73">
        <v>78</v>
      </c>
      <c r="W1896" s="69" t="s">
        <v>1270</v>
      </c>
      <c r="X1896" s="69"/>
      <c r="Y1896" s="70"/>
      <c r="Z1896" s="69">
        <v>0</v>
      </c>
      <c r="AA1896" s="69" t="s">
        <v>989</v>
      </c>
      <c r="AB1896" s="69" t="s">
        <v>1144</v>
      </c>
      <c r="AC1896" s="69"/>
    </row>
    <row r="1897" spans="1:29" x14ac:dyDescent="0.25">
      <c r="A1897" s="71" t="s">
        <v>193</v>
      </c>
      <c r="B1897" s="71"/>
      <c r="C1897" s="71"/>
      <c r="D1897" s="71"/>
      <c r="E1897" s="71"/>
      <c r="F1897" s="71"/>
      <c r="G1897" s="71"/>
      <c r="H1897" s="71"/>
      <c r="I1897" s="71"/>
      <c r="J1897" s="72">
        <v>931.32</v>
      </c>
      <c r="K1897" s="71"/>
      <c r="L1897" s="71"/>
      <c r="M1897" s="72">
        <v>931.32</v>
      </c>
      <c r="N1897" s="72">
        <v>0</v>
      </c>
      <c r="O1897" s="71"/>
      <c r="P1897" s="71"/>
      <c r="Q1897" s="71"/>
      <c r="R1897" s="71"/>
      <c r="S1897" s="72">
        <v>931.32</v>
      </c>
      <c r="T1897" s="72">
        <v>931.32</v>
      </c>
      <c r="U1897" s="71"/>
      <c r="V1897" s="71"/>
      <c r="W1897" s="71"/>
      <c r="X1897" s="72">
        <v>0</v>
      </c>
      <c r="Y1897" s="72">
        <v>0</v>
      </c>
      <c r="Z1897" s="72">
        <v>931.32</v>
      </c>
      <c r="AA1897" s="69"/>
      <c r="AB1897" s="69"/>
      <c r="AC1897" s="69"/>
    </row>
    <row r="1898" spans="1:29" ht="20" x14ac:dyDescent="0.25">
      <c r="A1898" s="68" t="s">
        <v>5267</v>
      </c>
      <c r="B1898" s="69" t="s">
        <v>4499</v>
      </c>
      <c r="C1898" s="69" t="s">
        <v>5268</v>
      </c>
      <c r="D1898" s="69" t="s">
        <v>4686</v>
      </c>
      <c r="E1898" s="69" t="s">
        <v>5270</v>
      </c>
      <c r="F1898" s="69" t="s">
        <v>1148</v>
      </c>
      <c r="G1898" s="69" t="s">
        <v>3841</v>
      </c>
      <c r="H1898" s="69" t="s">
        <v>961</v>
      </c>
      <c r="I1898" s="69" t="s">
        <v>962</v>
      </c>
      <c r="J1898" s="70">
        <v>6121.28</v>
      </c>
      <c r="K1898" s="69" t="s">
        <v>4591</v>
      </c>
      <c r="L1898" s="69" t="s">
        <v>5269</v>
      </c>
      <c r="M1898" s="70">
        <v>6121.28</v>
      </c>
      <c r="N1898" s="69"/>
      <c r="O1898" s="69"/>
      <c r="P1898" s="69" t="s">
        <v>1414</v>
      </c>
      <c r="Q1898" s="69" t="s">
        <v>1378</v>
      </c>
      <c r="R1898" s="69"/>
      <c r="S1898" s="70">
        <v>6121.28</v>
      </c>
      <c r="T1898" s="70"/>
      <c r="U1898" s="69" t="s">
        <v>1378</v>
      </c>
      <c r="V1898" s="73">
        <v>48</v>
      </c>
      <c r="W1898" s="69" t="s">
        <v>1378</v>
      </c>
      <c r="X1898" s="69"/>
      <c r="Y1898" s="70"/>
      <c r="Z1898" s="69">
        <v>0</v>
      </c>
      <c r="AA1898" s="69" t="s">
        <v>989</v>
      </c>
      <c r="AB1898" s="69" t="s">
        <v>1144</v>
      </c>
      <c r="AC1898" s="69"/>
    </row>
    <row r="1899" spans="1:29" x14ac:dyDescent="0.25">
      <c r="A1899" s="71" t="s">
        <v>193</v>
      </c>
      <c r="B1899" s="71"/>
      <c r="C1899" s="71"/>
      <c r="D1899" s="71"/>
      <c r="E1899" s="71"/>
      <c r="F1899" s="71"/>
      <c r="G1899" s="71"/>
      <c r="H1899" s="71"/>
      <c r="I1899" s="71"/>
      <c r="J1899" s="72">
        <v>6121.28</v>
      </c>
      <c r="K1899" s="71"/>
      <c r="L1899" s="71"/>
      <c r="M1899" s="72">
        <v>6121.28</v>
      </c>
      <c r="N1899" s="72">
        <v>0</v>
      </c>
      <c r="O1899" s="71"/>
      <c r="P1899" s="71"/>
      <c r="Q1899" s="71"/>
      <c r="R1899" s="71"/>
      <c r="S1899" s="72">
        <v>6121.28</v>
      </c>
      <c r="T1899" s="72">
        <v>6121.28</v>
      </c>
      <c r="U1899" s="71"/>
      <c r="V1899" s="71"/>
      <c r="W1899" s="71"/>
      <c r="X1899" s="72">
        <v>0</v>
      </c>
      <c r="Y1899" s="72">
        <v>0</v>
      </c>
      <c r="Z1899" s="72">
        <v>6121.28</v>
      </c>
      <c r="AA1899" s="69"/>
      <c r="AB1899" s="69"/>
      <c r="AC1899" s="69"/>
    </row>
    <row r="1900" spans="1:29" ht="20" x14ac:dyDescent="0.25">
      <c r="A1900" s="68" t="s">
        <v>5271</v>
      </c>
      <c r="B1900" s="69" t="s">
        <v>1864</v>
      </c>
      <c r="C1900" s="69" t="s">
        <v>5272</v>
      </c>
      <c r="D1900" s="69" t="s">
        <v>4623</v>
      </c>
      <c r="E1900" s="69" t="s">
        <v>5274</v>
      </c>
      <c r="F1900" s="69" t="s">
        <v>1148</v>
      </c>
      <c r="G1900" s="69" t="s">
        <v>3841</v>
      </c>
      <c r="H1900" s="69" t="s">
        <v>1935</v>
      </c>
      <c r="I1900" s="69" t="s">
        <v>962</v>
      </c>
      <c r="J1900" s="70">
        <v>10612.93</v>
      </c>
      <c r="K1900" s="69" t="s">
        <v>4591</v>
      </c>
      <c r="L1900" s="69" t="s">
        <v>5273</v>
      </c>
      <c r="M1900" s="70">
        <v>10612.93</v>
      </c>
      <c r="N1900" s="69"/>
      <c r="O1900" s="69"/>
      <c r="P1900" s="69" t="s">
        <v>3826</v>
      </c>
      <c r="Q1900" s="69" t="s">
        <v>1447</v>
      </c>
      <c r="R1900" s="69"/>
      <c r="S1900" s="70">
        <v>10612.93</v>
      </c>
      <c r="T1900" s="70"/>
      <c r="U1900" s="69" t="s">
        <v>1030</v>
      </c>
      <c r="V1900" s="73">
        <v>80</v>
      </c>
      <c r="W1900" s="69" t="s">
        <v>1030</v>
      </c>
      <c r="X1900" s="69"/>
      <c r="Y1900" s="70"/>
      <c r="Z1900" s="69">
        <v>0</v>
      </c>
      <c r="AA1900" s="69" t="s">
        <v>989</v>
      </c>
      <c r="AB1900" s="69" t="s">
        <v>1144</v>
      </c>
      <c r="AC1900" s="69"/>
    </row>
    <row r="1901" spans="1:29" x14ac:dyDescent="0.25">
      <c r="A1901" s="71" t="s">
        <v>193</v>
      </c>
      <c r="B1901" s="71"/>
      <c r="C1901" s="71"/>
      <c r="D1901" s="71"/>
      <c r="E1901" s="71"/>
      <c r="F1901" s="71"/>
      <c r="G1901" s="71"/>
      <c r="H1901" s="71"/>
      <c r="I1901" s="71"/>
      <c r="J1901" s="72">
        <v>10612.93</v>
      </c>
      <c r="K1901" s="71"/>
      <c r="L1901" s="71"/>
      <c r="M1901" s="72">
        <v>10612.93</v>
      </c>
      <c r="N1901" s="72">
        <v>0</v>
      </c>
      <c r="O1901" s="71"/>
      <c r="P1901" s="71"/>
      <c r="Q1901" s="71"/>
      <c r="R1901" s="71"/>
      <c r="S1901" s="72">
        <v>10612.93</v>
      </c>
      <c r="T1901" s="72">
        <v>10612.93</v>
      </c>
      <c r="U1901" s="71"/>
      <c r="V1901" s="71"/>
      <c r="W1901" s="71"/>
      <c r="X1901" s="72">
        <v>0</v>
      </c>
      <c r="Y1901" s="72">
        <v>0</v>
      </c>
      <c r="Z1901" s="72">
        <v>10612.93</v>
      </c>
      <c r="AA1901" s="69"/>
      <c r="AB1901" s="69"/>
      <c r="AC1901" s="69"/>
    </row>
    <row r="1902" spans="1:29" ht="20" x14ac:dyDescent="0.25">
      <c r="A1902" s="68" t="s">
        <v>5275</v>
      </c>
      <c r="B1902" s="69" t="s">
        <v>5276</v>
      </c>
      <c r="C1902" s="69" t="s">
        <v>5277</v>
      </c>
      <c r="D1902" s="69" t="s">
        <v>5164</v>
      </c>
      <c r="E1902" s="69" t="s">
        <v>5279</v>
      </c>
      <c r="F1902" s="69" t="s">
        <v>4597</v>
      </c>
      <c r="G1902" s="69" t="s">
        <v>1223</v>
      </c>
      <c r="H1902" s="69" t="s">
        <v>1849</v>
      </c>
      <c r="I1902" s="69" t="s">
        <v>962</v>
      </c>
      <c r="J1902" s="70">
        <v>9585.2000000000007</v>
      </c>
      <c r="K1902" s="69" t="s">
        <v>4591</v>
      </c>
      <c r="L1902" s="69" t="s">
        <v>5278</v>
      </c>
      <c r="M1902" s="70">
        <v>9585.2000000000007</v>
      </c>
      <c r="N1902" s="69"/>
      <c r="O1902" s="69"/>
      <c r="P1902" s="69" t="s">
        <v>1249</v>
      </c>
      <c r="Q1902" s="69" t="s">
        <v>1447</v>
      </c>
      <c r="R1902" s="69"/>
      <c r="S1902" s="70">
        <v>9585.2000000000007</v>
      </c>
      <c r="T1902" s="70"/>
      <c r="U1902" s="69"/>
      <c r="V1902" s="69"/>
      <c r="W1902" s="69"/>
      <c r="X1902" s="69"/>
      <c r="Y1902" s="70"/>
      <c r="Z1902" s="69">
        <v>0</v>
      </c>
      <c r="AA1902" s="69" t="s">
        <v>989</v>
      </c>
      <c r="AB1902" s="69" t="s">
        <v>1144</v>
      </c>
      <c r="AC1902" s="69"/>
    </row>
    <row r="1903" spans="1:29" x14ac:dyDescent="0.25">
      <c r="A1903" s="71" t="s">
        <v>193</v>
      </c>
      <c r="B1903" s="71"/>
      <c r="C1903" s="71"/>
      <c r="D1903" s="71"/>
      <c r="E1903" s="71"/>
      <c r="F1903" s="71"/>
      <c r="G1903" s="71"/>
      <c r="H1903" s="71"/>
      <c r="I1903" s="71"/>
      <c r="J1903" s="72">
        <v>9585.2000000000007</v>
      </c>
      <c r="K1903" s="71"/>
      <c r="L1903" s="71"/>
      <c r="M1903" s="72">
        <v>9585.2000000000007</v>
      </c>
      <c r="N1903" s="72">
        <v>0</v>
      </c>
      <c r="O1903" s="71"/>
      <c r="P1903" s="71"/>
      <c r="Q1903" s="71"/>
      <c r="R1903" s="71"/>
      <c r="S1903" s="72">
        <v>9585.2000000000007</v>
      </c>
      <c r="T1903" s="72">
        <v>0</v>
      </c>
      <c r="U1903" s="71"/>
      <c r="V1903" s="71"/>
      <c r="W1903" s="71"/>
      <c r="X1903" s="72">
        <v>9585.2000000000007</v>
      </c>
      <c r="Y1903" s="72">
        <v>0</v>
      </c>
      <c r="Z1903" s="72">
        <v>0</v>
      </c>
      <c r="AA1903" s="69"/>
      <c r="AB1903" s="69"/>
      <c r="AC1903" s="69"/>
    </row>
    <row r="1904" spans="1:29" ht="20" x14ac:dyDescent="0.25">
      <c r="A1904" s="68" t="s">
        <v>5280</v>
      </c>
      <c r="B1904" s="69" t="s">
        <v>5281</v>
      </c>
      <c r="C1904" s="69" t="s">
        <v>5282</v>
      </c>
      <c r="D1904" s="69" t="s">
        <v>4623</v>
      </c>
      <c r="E1904" s="69" t="s">
        <v>5284</v>
      </c>
      <c r="F1904" s="69" t="s">
        <v>1281</v>
      </c>
      <c r="G1904" s="69" t="s">
        <v>1223</v>
      </c>
      <c r="H1904" s="69" t="s">
        <v>1849</v>
      </c>
      <c r="I1904" s="69" t="s">
        <v>962</v>
      </c>
      <c r="J1904" s="70">
        <v>3235.86</v>
      </c>
      <c r="K1904" s="69" t="s">
        <v>4591</v>
      </c>
      <c r="L1904" s="69" t="s">
        <v>5283</v>
      </c>
      <c r="M1904" s="70">
        <v>3235.86</v>
      </c>
      <c r="N1904" s="69"/>
      <c r="O1904" s="69"/>
      <c r="P1904" s="69" t="s">
        <v>2534</v>
      </c>
      <c r="Q1904" s="69" t="s">
        <v>1367</v>
      </c>
      <c r="R1904" s="69"/>
      <c r="S1904" s="70">
        <v>3235.86</v>
      </c>
      <c r="T1904" s="70"/>
      <c r="U1904" s="69" t="s">
        <v>1367</v>
      </c>
      <c r="V1904" s="73">
        <v>82</v>
      </c>
      <c r="W1904" s="69" t="s">
        <v>1367</v>
      </c>
      <c r="X1904" s="69"/>
      <c r="Y1904" s="70"/>
      <c r="Z1904" s="69">
        <v>0</v>
      </c>
      <c r="AA1904" s="69" t="s">
        <v>989</v>
      </c>
      <c r="AB1904" s="69" t="s">
        <v>1144</v>
      </c>
      <c r="AC1904" s="69"/>
    </row>
    <row r="1905" spans="1:29" x14ac:dyDescent="0.25">
      <c r="A1905" s="71" t="s">
        <v>193</v>
      </c>
      <c r="B1905" s="71"/>
      <c r="C1905" s="71"/>
      <c r="D1905" s="71"/>
      <c r="E1905" s="71"/>
      <c r="F1905" s="71"/>
      <c r="G1905" s="71"/>
      <c r="H1905" s="71"/>
      <c r="I1905" s="71"/>
      <c r="J1905" s="72">
        <v>3235.86</v>
      </c>
      <c r="K1905" s="71"/>
      <c r="L1905" s="71"/>
      <c r="M1905" s="72">
        <v>3235.86</v>
      </c>
      <c r="N1905" s="72">
        <v>0</v>
      </c>
      <c r="O1905" s="71"/>
      <c r="P1905" s="71"/>
      <c r="Q1905" s="71"/>
      <c r="R1905" s="71"/>
      <c r="S1905" s="72">
        <v>3235.86</v>
      </c>
      <c r="T1905" s="72">
        <v>3235.86</v>
      </c>
      <c r="U1905" s="71"/>
      <c r="V1905" s="71"/>
      <c r="W1905" s="71"/>
      <c r="X1905" s="72">
        <v>0</v>
      </c>
      <c r="Y1905" s="72">
        <v>0</v>
      </c>
      <c r="Z1905" s="72">
        <v>3235.86</v>
      </c>
      <c r="AA1905" s="69"/>
      <c r="AB1905" s="69"/>
      <c r="AC1905" s="69"/>
    </row>
    <row r="1906" spans="1:29" ht="20" x14ac:dyDescent="0.25">
      <c r="A1906" s="68" t="s">
        <v>5285</v>
      </c>
      <c r="B1906" s="69" t="s">
        <v>5046</v>
      </c>
      <c r="C1906" s="69" t="s">
        <v>5286</v>
      </c>
      <c r="D1906" s="69" t="s">
        <v>4623</v>
      </c>
      <c r="E1906" s="69" t="s">
        <v>5288</v>
      </c>
      <c r="F1906" s="69" t="s">
        <v>1136</v>
      </c>
      <c r="G1906" s="69" t="s">
        <v>1223</v>
      </c>
      <c r="H1906" s="69" t="s">
        <v>1849</v>
      </c>
      <c r="I1906" s="69" t="s">
        <v>962</v>
      </c>
      <c r="J1906" s="70">
        <v>321.91000000000003</v>
      </c>
      <c r="K1906" s="69" t="s">
        <v>4591</v>
      </c>
      <c r="L1906" s="69" t="s">
        <v>5287</v>
      </c>
      <c r="M1906" s="70">
        <v>321.91000000000003</v>
      </c>
      <c r="N1906" s="69"/>
      <c r="O1906" s="69"/>
      <c r="P1906" s="69" t="s">
        <v>1413</v>
      </c>
      <c r="Q1906" s="69" t="s">
        <v>1378</v>
      </c>
      <c r="R1906" s="69"/>
      <c r="S1906" s="70">
        <v>321.91000000000003</v>
      </c>
      <c r="T1906" s="70"/>
      <c r="U1906" s="69" t="s">
        <v>1378</v>
      </c>
      <c r="V1906" s="73">
        <v>76</v>
      </c>
      <c r="W1906" s="69" t="s">
        <v>1378</v>
      </c>
      <c r="X1906" s="69"/>
      <c r="Y1906" s="70"/>
      <c r="Z1906" s="69">
        <v>0</v>
      </c>
      <c r="AA1906" s="69" t="s">
        <v>989</v>
      </c>
      <c r="AB1906" s="69" t="s">
        <v>1144</v>
      </c>
      <c r="AC1906" s="69"/>
    </row>
    <row r="1907" spans="1:29" x14ac:dyDescent="0.25">
      <c r="A1907" s="71" t="s">
        <v>193</v>
      </c>
      <c r="B1907" s="71"/>
      <c r="C1907" s="71"/>
      <c r="D1907" s="71"/>
      <c r="E1907" s="71"/>
      <c r="F1907" s="71"/>
      <c r="G1907" s="71"/>
      <c r="H1907" s="71"/>
      <c r="I1907" s="71"/>
      <c r="J1907" s="72">
        <v>321.91000000000003</v>
      </c>
      <c r="K1907" s="71"/>
      <c r="L1907" s="71"/>
      <c r="M1907" s="72">
        <v>321.91000000000003</v>
      </c>
      <c r="N1907" s="72">
        <v>0</v>
      </c>
      <c r="O1907" s="71"/>
      <c r="P1907" s="71"/>
      <c r="Q1907" s="71"/>
      <c r="R1907" s="71"/>
      <c r="S1907" s="72">
        <v>321.91000000000003</v>
      </c>
      <c r="T1907" s="72">
        <v>321.91000000000003</v>
      </c>
      <c r="U1907" s="71"/>
      <c r="V1907" s="71"/>
      <c r="W1907" s="71"/>
      <c r="X1907" s="72">
        <v>0</v>
      </c>
      <c r="Y1907" s="72">
        <v>0</v>
      </c>
      <c r="Z1907" s="72">
        <v>321.91000000000003</v>
      </c>
      <c r="AA1907" s="69"/>
      <c r="AB1907" s="69"/>
      <c r="AC1907" s="69"/>
    </row>
    <row r="1908" spans="1:29" ht="30" x14ac:dyDescent="0.25">
      <c r="A1908" s="68" t="s">
        <v>5289</v>
      </c>
      <c r="B1908" s="69" t="s">
        <v>5073</v>
      </c>
      <c r="C1908" s="69" t="s">
        <v>5290</v>
      </c>
      <c r="D1908" s="69" t="s">
        <v>3313</v>
      </c>
      <c r="E1908" s="69" t="s">
        <v>5292</v>
      </c>
      <c r="F1908" s="69" t="s">
        <v>1281</v>
      </c>
      <c r="G1908" s="69" t="s">
        <v>1966</v>
      </c>
      <c r="H1908" s="69" t="s">
        <v>1849</v>
      </c>
      <c r="I1908" s="69" t="s">
        <v>962</v>
      </c>
      <c r="J1908" s="70">
        <v>2397.44</v>
      </c>
      <c r="K1908" s="69" t="s">
        <v>4591</v>
      </c>
      <c r="L1908" s="69" t="s">
        <v>5291</v>
      </c>
      <c r="M1908" s="70">
        <v>2397.44</v>
      </c>
      <c r="N1908" s="69"/>
      <c r="O1908" s="69"/>
      <c r="P1908" s="69" t="s">
        <v>1416</v>
      </c>
      <c r="Q1908" s="69" t="s">
        <v>1259</v>
      </c>
      <c r="R1908" s="69"/>
      <c r="S1908" s="70">
        <v>2397.44</v>
      </c>
      <c r="T1908" s="70"/>
      <c r="U1908" s="69" t="s">
        <v>1367</v>
      </c>
      <c r="V1908" s="73">
        <v>63</v>
      </c>
      <c r="W1908" s="69" t="s">
        <v>1367</v>
      </c>
      <c r="X1908" s="69"/>
      <c r="Y1908" s="70"/>
      <c r="Z1908" s="69">
        <v>0</v>
      </c>
      <c r="AA1908" s="69" t="s">
        <v>989</v>
      </c>
      <c r="AB1908" s="69" t="s">
        <v>1144</v>
      </c>
      <c r="AC1908" s="69"/>
    </row>
    <row r="1909" spans="1:29" x14ac:dyDescent="0.25">
      <c r="A1909" s="71" t="s">
        <v>193</v>
      </c>
      <c r="B1909" s="71"/>
      <c r="C1909" s="71"/>
      <c r="D1909" s="71"/>
      <c r="E1909" s="71"/>
      <c r="F1909" s="71"/>
      <c r="G1909" s="71"/>
      <c r="H1909" s="71"/>
      <c r="I1909" s="71"/>
      <c r="J1909" s="72">
        <v>2397.44</v>
      </c>
      <c r="K1909" s="71"/>
      <c r="L1909" s="71"/>
      <c r="M1909" s="72">
        <v>2397.44</v>
      </c>
      <c r="N1909" s="72">
        <v>0</v>
      </c>
      <c r="O1909" s="71"/>
      <c r="P1909" s="71"/>
      <c r="Q1909" s="71"/>
      <c r="R1909" s="71"/>
      <c r="S1909" s="72">
        <v>2397.44</v>
      </c>
      <c r="T1909" s="72">
        <v>2397.44</v>
      </c>
      <c r="U1909" s="71"/>
      <c r="V1909" s="71"/>
      <c r="W1909" s="71"/>
      <c r="X1909" s="72">
        <v>0</v>
      </c>
      <c r="Y1909" s="72">
        <v>0</v>
      </c>
      <c r="Z1909" s="72">
        <v>2397.44</v>
      </c>
      <c r="AA1909" s="69"/>
      <c r="AB1909" s="69"/>
      <c r="AC1909" s="69"/>
    </row>
    <row r="1910" spans="1:29" ht="20" x14ac:dyDescent="0.25">
      <c r="A1910" s="68" t="s">
        <v>5293</v>
      </c>
      <c r="B1910" s="69" t="s">
        <v>1954</v>
      </c>
      <c r="C1910" s="69" t="s">
        <v>5294</v>
      </c>
      <c r="D1910" s="69" t="s">
        <v>4589</v>
      </c>
      <c r="E1910" s="69" t="s">
        <v>5296</v>
      </c>
      <c r="F1910" s="69" t="s">
        <v>1933</v>
      </c>
      <c r="G1910" s="69" t="s">
        <v>1966</v>
      </c>
      <c r="H1910" s="69" t="s">
        <v>1849</v>
      </c>
      <c r="I1910" s="69" t="s">
        <v>962</v>
      </c>
      <c r="J1910" s="70">
        <v>1541.3</v>
      </c>
      <c r="K1910" s="69" t="s">
        <v>4591</v>
      </c>
      <c r="L1910" s="69" t="s">
        <v>5295</v>
      </c>
      <c r="M1910" s="70">
        <v>1541.3</v>
      </c>
      <c r="N1910" s="69"/>
      <c r="O1910" s="69"/>
      <c r="P1910" s="69" t="s">
        <v>1263</v>
      </c>
      <c r="Q1910" s="69" t="s">
        <v>979</v>
      </c>
      <c r="R1910" s="69"/>
      <c r="S1910" s="70">
        <v>1541.3</v>
      </c>
      <c r="T1910" s="70"/>
      <c r="U1910" s="69" t="s">
        <v>1030</v>
      </c>
      <c r="V1910" s="73">
        <v>13</v>
      </c>
      <c r="W1910" s="69" t="s">
        <v>1030</v>
      </c>
      <c r="X1910" s="69"/>
      <c r="Y1910" s="70"/>
      <c r="Z1910" s="69">
        <v>0</v>
      </c>
      <c r="AA1910" s="69" t="s">
        <v>989</v>
      </c>
      <c r="AB1910" s="69" t="s">
        <v>1144</v>
      </c>
      <c r="AC1910" s="69"/>
    </row>
    <row r="1911" spans="1:29" x14ac:dyDescent="0.25">
      <c r="A1911" s="71" t="s">
        <v>193</v>
      </c>
      <c r="B1911" s="71"/>
      <c r="C1911" s="71"/>
      <c r="D1911" s="71"/>
      <c r="E1911" s="71"/>
      <c r="F1911" s="71"/>
      <c r="G1911" s="71"/>
      <c r="H1911" s="71"/>
      <c r="I1911" s="71"/>
      <c r="J1911" s="72">
        <v>1541.3</v>
      </c>
      <c r="K1911" s="71"/>
      <c r="L1911" s="71"/>
      <c r="M1911" s="72">
        <v>1541.3</v>
      </c>
      <c r="N1911" s="72">
        <v>0</v>
      </c>
      <c r="O1911" s="71"/>
      <c r="P1911" s="71"/>
      <c r="Q1911" s="71"/>
      <c r="R1911" s="71"/>
      <c r="S1911" s="72">
        <v>1541.3</v>
      </c>
      <c r="T1911" s="72">
        <v>1541.3</v>
      </c>
      <c r="U1911" s="71"/>
      <c r="V1911" s="71"/>
      <c r="W1911" s="71"/>
      <c r="X1911" s="72">
        <v>0</v>
      </c>
      <c r="Y1911" s="72">
        <v>0</v>
      </c>
      <c r="Z1911" s="72">
        <v>1541.3</v>
      </c>
      <c r="AA1911" s="69"/>
      <c r="AB1911" s="69"/>
      <c r="AC1911" s="69"/>
    </row>
    <row r="1912" spans="1:29" ht="20" x14ac:dyDescent="0.25">
      <c r="A1912" s="68" t="s">
        <v>5297</v>
      </c>
      <c r="B1912" s="69" t="s">
        <v>4680</v>
      </c>
      <c r="C1912" s="69" t="s">
        <v>5298</v>
      </c>
      <c r="D1912" s="69" t="s">
        <v>4768</v>
      </c>
      <c r="E1912" s="69" t="s">
        <v>5300</v>
      </c>
      <c r="F1912" s="69" t="s">
        <v>1136</v>
      </c>
      <c r="G1912" s="69" t="s">
        <v>1851</v>
      </c>
      <c r="H1912" s="69" t="s">
        <v>1849</v>
      </c>
      <c r="I1912" s="69" t="s">
        <v>962</v>
      </c>
      <c r="J1912" s="70">
        <v>342.16</v>
      </c>
      <c r="K1912" s="69" t="s">
        <v>4591</v>
      </c>
      <c r="L1912" s="69" t="s">
        <v>5299</v>
      </c>
      <c r="M1912" s="70">
        <v>342.16</v>
      </c>
      <c r="N1912" s="69"/>
      <c r="O1912" s="69"/>
      <c r="P1912" s="69" t="s">
        <v>1571</v>
      </c>
      <c r="Q1912" s="69" t="s">
        <v>1379</v>
      </c>
      <c r="R1912" s="69"/>
      <c r="S1912" s="70">
        <v>342.16</v>
      </c>
      <c r="T1912" s="70"/>
      <c r="U1912" s="69" t="s">
        <v>1378</v>
      </c>
      <c r="V1912" s="73">
        <v>18</v>
      </c>
      <c r="W1912" s="69" t="s">
        <v>1378</v>
      </c>
      <c r="X1912" s="69"/>
      <c r="Y1912" s="70"/>
      <c r="Z1912" s="69">
        <v>0</v>
      </c>
      <c r="AA1912" s="69" t="s">
        <v>989</v>
      </c>
      <c r="AB1912" s="69" t="s">
        <v>1144</v>
      </c>
      <c r="AC1912" s="69"/>
    </row>
    <row r="1913" spans="1:29" x14ac:dyDescent="0.25">
      <c r="A1913" s="71" t="s">
        <v>193</v>
      </c>
      <c r="B1913" s="71"/>
      <c r="C1913" s="71"/>
      <c r="D1913" s="71"/>
      <c r="E1913" s="71"/>
      <c r="F1913" s="71"/>
      <c r="G1913" s="71"/>
      <c r="H1913" s="71"/>
      <c r="I1913" s="71"/>
      <c r="J1913" s="72">
        <v>342.16</v>
      </c>
      <c r="K1913" s="71"/>
      <c r="L1913" s="71"/>
      <c r="M1913" s="72">
        <v>342.16</v>
      </c>
      <c r="N1913" s="72">
        <v>0</v>
      </c>
      <c r="O1913" s="71"/>
      <c r="P1913" s="71"/>
      <c r="Q1913" s="71"/>
      <c r="R1913" s="71"/>
      <c r="S1913" s="72">
        <v>342.16</v>
      </c>
      <c r="T1913" s="72">
        <v>342.16</v>
      </c>
      <c r="U1913" s="71"/>
      <c r="V1913" s="71"/>
      <c r="W1913" s="71"/>
      <c r="X1913" s="72">
        <v>0</v>
      </c>
      <c r="Y1913" s="72">
        <v>0</v>
      </c>
      <c r="Z1913" s="72">
        <v>342.16</v>
      </c>
      <c r="AA1913" s="69"/>
      <c r="AB1913" s="69"/>
      <c r="AC1913" s="69"/>
    </row>
    <row r="1914" spans="1:29" ht="20" x14ac:dyDescent="0.25">
      <c r="A1914" s="68" t="s">
        <v>5301</v>
      </c>
      <c r="B1914" s="69" t="s">
        <v>5073</v>
      </c>
      <c r="C1914" s="69" t="s">
        <v>5302</v>
      </c>
      <c r="D1914" s="69" t="s">
        <v>4623</v>
      </c>
      <c r="E1914" s="69" t="s">
        <v>5304</v>
      </c>
      <c r="F1914" s="69" t="s">
        <v>1281</v>
      </c>
      <c r="G1914" s="69" t="s">
        <v>1851</v>
      </c>
      <c r="H1914" s="69" t="s">
        <v>1849</v>
      </c>
      <c r="I1914" s="69" t="s">
        <v>962</v>
      </c>
      <c r="J1914" s="70">
        <v>749.67</v>
      </c>
      <c r="K1914" s="69" t="s">
        <v>4591</v>
      </c>
      <c r="L1914" s="69" t="s">
        <v>5303</v>
      </c>
      <c r="M1914" s="70">
        <v>749.67</v>
      </c>
      <c r="N1914" s="69"/>
      <c r="O1914" s="69"/>
      <c r="P1914" s="69" t="s">
        <v>1413</v>
      </c>
      <c r="Q1914" s="69" t="s">
        <v>1378</v>
      </c>
      <c r="R1914" s="69"/>
      <c r="S1914" s="70">
        <v>749.67</v>
      </c>
      <c r="T1914" s="70"/>
      <c r="U1914" s="69" t="s">
        <v>1378</v>
      </c>
      <c r="V1914" s="73">
        <v>76</v>
      </c>
      <c r="W1914" s="69" t="s">
        <v>1378</v>
      </c>
      <c r="X1914" s="69"/>
      <c r="Y1914" s="70"/>
      <c r="Z1914" s="69">
        <v>0</v>
      </c>
      <c r="AA1914" s="69" t="s">
        <v>989</v>
      </c>
      <c r="AB1914" s="69" t="s">
        <v>1144</v>
      </c>
      <c r="AC1914" s="69"/>
    </row>
    <row r="1915" spans="1:29" x14ac:dyDescent="0.25">
      <c r="A1915" s="71" t="s">
        <v>193</v>
      </c>
      <c r="B1915" s="71"/>
      <c r="C1915" s="71"/>
      <c r="D1915" s="71"/>
      <c r="E1915" s="71"/>
      <c r="F1915" s="71"/>
      <c r="G1915" s="71"/>
      <c r="H1915" s="71"/>
      <c r="I1915" s="71"/>
      <c r="J1915" s="72">
        <v>749.67</v>
      </c>
      <c r="K1915" s="71"/>
      <c r="L1915" s="71"/>
      <c r="M1915" s="72">
        <v>749.67</v>
      </c>
      <c r="N1915" s="72">
        <v>0</v>
      </c>
      <c r="O1915" s="71"/>
      <c r="P1915" s="71"/>
      <c r="Q1915" s="71"/>
      <c r="R1915" s="71"/>
      <c r="S1915" s="72">
        <v>749.67</v>
      </c>
      <c r="T1915" s="72">
        <v>749.67</v>
      </c>
      <c r="U1915" s="71"/>
      <c r="V1915" s="71"/>
      <c r="W1915" s="71"/>
      <c r="X1915" s="72">
        <v>0</v>
      </c>
      <c r="Y1915" s="72">
        <v>0</v>
      </c>
      <c r="Z1915" s="72">
        <v>749.67</v>
      </c>
      <c r="AA1915" s="69"/>
      <c r="AB1915" s="69"/>
      <c r="AC1915" s="69"/>
    </row>
    <row r="1916" spans="1:29" ht="20" x14ac:dyDescent="0.25">
      <c r="A1916" s="68" t="s">
        <v>5305</v>
      </c>
      <c r="B1916" s="69" t="s">
        <v>5306</v>
      </c>
      <c r="C1916" s="69" t="s">
        <v>5307</v>
      </c>
      <c r="D1916" s="69" t="s">
        <v>4813</v>
      </c>
      <c r="E1916" s="69" t="s">
        <v>5309</v>
      </c>
      <c r="F1916" s="69" t="s">
        <v>1281</v>
      </c>
      <c r="G1916" s="69" t="s">
        <v>1851</v>
      </c>
      <c r="H1916" s="69" t="s">
        <v>1849</v>
      </c>
      <c r="I1916" s="69" t="s">
        <v>962</v>
      </c>
      <c r="J1916" s="70">
        <v>1381.78</v>
      </c>
      <c r="K1916" s="69" t="s">
        <v>4591</v>
      </c>
      <c r="L1916" s="69" t="s">
        <v>5308</v>
      </c>
      <c r="M1916" s="70">
        <v>1381.78</v>
      </c>
      <c r="N1916" s="69"/>
      <c r="O1916" s="69"/>
      <c r="P1916" s="69" t="s">
        <v>5004</v>
      </c>
      <c r="Q1916" s="69" t="s">
        <v>1379</v>
      </c>
      <c r="R1916" s="69"/>
      <c r="S1916" s="70">
        <v>1381.78</v>
      </c>
      <c r="T1916" s="70"/>
      <c r="U1916" s="69" t="s">
        <v>1378</v>
      </c>
      <c r="V1916" s="73">
        <v>54</v>
      </c>
      <c r="W1916" s="69" t="s">
        <v>1378</v>
      </c>
      <c r="X1916" s="69"/>
      <c r="Y1916" s="70"/>
      <c r="Z1916" s="69">
        <v>0</v>
      </c>
      <c r="AA1916" s="69" t="s">
        <v>989</v>
      </c>
      <c r="AB1916" s="69" t="s">
        <v>1144</v>
      </c>
      <c r="AC1916" s="69"/>
    </row>
    <row r="1917" spans="1:29" x14ac:dyDescent="0.25">
      <c r="A1917" s="71" t="s">
        <v>193</v>
      </c>
      <c r="B1917" s="71"/>
      <c r="C1917" s="71"/>
      <c r="D1917" s="71"/>
      <c r="E1917" s="71"/>
      <c r="F1917" s="71"/>
      <c r="G1917" s="71"/>
      <c r="H1917" s="71"/>
      <c r="I1917" s="71"/>
      <c r="J1917" s="72">
        <v>1381.78</v>
      </c>
      <c r="K1917" s="71"/>
      <c r="L1917" s="71"/>
      <c r="M1917" s="72">
        <v>1381.78</v>
      </c>
      <c r="N1917" s="72">
        <v>0</v>
      </c>
      <c r="O1917" s="71"/>
      <c r="P1917" s="71"/>
      <c r="Q1917" s="71"/>
      <c r="R1917" s="71"/>
      <c r="S1917" s="72">
        <v>1381.78</v>
      </c>
      <c r="T1917" s="72">
        <v>1381.78</v>
      </c>
      <c r="U1917" s="71"/>
      <c r="V1917" s="71"/>
      <c r="W1917" s="71"/>
      <c r="X1917" s="72">
        <v>0</v>
      </c>
      <c r="Y1917" s="72">
        <v>0</v>
      </c>
      <c r="Z1917" s="72">
        <v>1381.78</v>
      </c>
      <c r="AA1917" s="69"/>
      <c r="AB1917" s="69"/>
      <c r="AC1917" s="69"/>
    </row>
    <row r="1918" spans="1:29" ht="30" x14ac:dyDescent="0.25">
      <c r="A1918" s="68" t="s">
        <v>5310</v>
      </c>
      <c r="B1918" s="69" t="s">
        <v>4680</v>
      </c>
      <c r="C1918" s="69" t="s">
        <v>5311</v>
      </c>
      <c r="D1918" s="69" t="s">
        <v>4628</v>
      </c>
      <c r="E1918" s="69" t="s">
        <v>5313</v>
      </c>
      <c r="F1918" s="69" t="s">
        <v>1136</v>
      </c>
      <c r="G1918" s="69" t="s">
        <v>1851</v>
      </c>
      <c r="H1918" s="69" t="s">
        <v>1849</v>
      </c>
      <c r="I1918" s="69" t="s">
        <v>962</v>
      </c>
      <c r="J1918" s="70">
        <v>297.22000000000003</v>
      </c>
      <c r="K1918" s="69" t="s">
        <v>4591</v>
      </c>
      <c r="L1918" s="69" t="s">
        <v>5312</v>
      </c>
      <c r="M1918" s="70">
        <v>297.22000000000003</v>
      </c>
      <c r="N1918" s="69"/>
      <c r="O1918" s="69"/>
      <c r="P1918" s="69" t="s">
        <v>1327</v>
      </c>
      <c r="Q1918" s="69" t="s">
        <v>1379</v>
      </c>
      <c r="R1918" s="69"/>
      <c r="S1918" s="70">
        <v>297.22000000000003</v>
      </c>
      <c r="T1918" s="70"/>
      <c r="U1918" s="69" t="s">
        <v>1378</v>
      </c>
      <c r="V1918" s="73">
        <v>17</v>
      </c>
      <c r="W1918" s="69" t="s">
        <v>1378</v>
      </c>
      <c r="X1918" s="69"/>
      <c r="Y1918" s="70"/>
      <c r="Z1918" s="69">
        <v>0</v>
      </c>
      <c r="AA1918" s="69" t="s">
        <v>989</v>
      </c>
      <c r="AB1918" s="69" t="s">
        <v>1144</v>
      </c>
      <c r="AC1918" s="69"/>
    </row>
    <row r="1919" spans="1:29" x14ac:dyDescent="0.25">
      <c r="A1919" s="71" t="s">
        <v>193</v>
      </c>
      <c r="B1919" s="71"/>
      <c r="C1919" s="71"/>
      <c r="D1919" s="71"/>
      <c r="E1919" s="71"/>
      <c r="F1919" s="71"/>
      <c r="G1919" s="71"/>
      <c r="H1919" s="71"/>
      <c r="I1919" s="71"/>
      <c r="J1919" s="72">
        <v>297.22000000000003</v>
      </c>
      <c r="K1919" s="71"/>
      <c r="L1919" s="71"/>
      <c r="M1919" s="72">
        <v>297.22000000000003</v>
      </c>
      <c r="N1919" s="72">
        <v>0</v>
      </c>
      <c r="O1919" s="71"/>
      <c r="P1919" s="71"/>
      <c r="Q1919" s="71"/>
      <c r="R1919" s="71"/>
      <c r="S1919" s="72">
        <v>297.22000000000003</v>
      </c>
      <c r="T1919" s="72">
        <v>297.22000000000003</v>
      </c>
      <c r="U1919" s="71"/>
      <c r="V1919" s="71"/>
      <c r="W1919" s="71"/>
      <c r="X1919" s="72">
        <v>0</v>
      </c>
      <c r="Y1919" s="72">
        <v>0</v>
      </c>
      <c r="Z1919" s="72">
        <v>297.22000000000003</v>
      </c>
      <c r="AA1919" s="69"/>
      <c r="AB1919" s="69"/>
      <c r="AC1919" s="69"/>
    </row>
    <row r="1920" spans="1:29" ht="30" x14ac:dyDescent="0.25">
      <c r="A1920" s="68" t="s">
        <v>5314</v>
      </c>
      <c r="B1920" s="69" t="s">
        <v>5073</v>
      </c>
      <c r="C1920" s="69" t="s">
        <v>5315</v>
      </c>
      <c r="D1920" s="69" t="s">
        <v>4628</v>
      </c>
      <c r="E1920" s="69" t="s">
        <v>5317</v>
      </c>
      <c r="F1920" s="69" t="s">
        <v>1281</v>
      </c>
      <c r="G1920" s="69" t="s">
        <v>1851</v>
      </c>
      <c r="H1920" s="69" t="s">
        <v>1849</v>
      </c>
      <c r="I1920" s="69" t="s">
        <v>962</v>
      </c>
      <c r="J1920" s="70">
        <v>978.31</v>
      </c>
      <c r="K1920" s="69" t="s">
        <v>4591</v>
      </c>
      <c r="L1920" s="69" t="s">
        <v>5316</v>
      </c>
      <c r="M1920" s="70">
        <v>978.31</v>
      </c>
      <c r="N1920" s="69"/>
      <c r="O1920" s="69"/>
      <c r="P1920" s="69" t="s">
        <v>2011</v>
      </c>
      <c r="Q1920" s="69" t="s">
        <v>1378</v>
      </c>
      <c r="R1920" s="69"/>
      <c r="S1920" s="70">
        <v>978.31</v>
      </c>
      <c r="T1920" s="70"/>
      <c r="U1920" s="69" t="s">
        <v>1378</v>
      </c>
      <c r="V1920" s="73">
        <v>46</v>
      </c>
      <c r="W1920" s="69" t="s">
        <v>1378</v>
      </c>
      <c r="X1920" s="69"/>
      <c r="Y1920" s="70"/>
      <c r="Z1920" s="69">
        <v>0</v>
      </c>
      <c r="AA1920" s="69" t="s">
        <v>989</v>
      </c>
      <c r="AB1920" s="69" t="s">
        <v>1144</v>
      </c>
      <c r="AC1920" s="69"/>
    </row>
    <row r="1921" spans="1:29" x14ac:dyDescent="0.25">
      <c r="A1921" s="71" t="s">
        <v>193</v>
      </c>
      <c r="B1921" s="71"/>
      <c r="C1921" s="71"/>
      <c r="D1921" s="71"/>
      <c r="E1921" s="71"/>
      <c r="F1921" s="71"/>
      <c r="G1921" s="71"/>
      <c r="H1921" s="71"/>
      <c r="I1921" s="71"/>
      <c r="J1921" s="72">
        <v>978.31</v>
      </c>
      <c r="K1921" s="71"/>
      <c r="L1921" s="71"/>
      <c r="M1921" s="72">
        <v>978.31</v>
      </c>
      <c r="N1921" s="72">
        <v>0</v>
      </c>
      <c r="O1921" s="71"/>
      <c r="P1921" s="71"/>
      <c r="Q1921" s="71"/>
      <c r="R1921" s="71"/>
      <c r="S1921" s="72">
        <v>978.31</v>
      </c>
      <c r="T1921" s="72">
        <v>978.31</v>
      </c>
      <c r="U1921" s="71"/>
      <c r="V1921" s="71"/>
      <c r="W1921" s="71"/>
      <c r="X1921" s="72">
        <v>0</v>
      </c>
      <c r="Y1921" s="72">
        <v>0</v>
      </c>
      <c r="Z1921" s="72">
        <v>978.31</v>
      </c>
      <c r="AA1921" s="69"/>
      <c r="AB1921" s="69"/>
      <c r="AC1921" s="69"/>
    </row>
    <row r="1922" spans="1:29" ht="30" x14ac:dyDescent="0.25">
      <c r="A1922" s="68" t="s">
        <v>5318</v>
      </c>
      <c r="B1922" s="69" t="s">
        <v>5319</v>
      </c>
      <c r="C1922" s="69" t="s">
        <v>5320</v>
      </c>
      <c r="D1922" s="69" t="s">
        <v>3337</v>
      </c>
      <c r="E1922" s="69" t="s">
        <v>5322</v>
      </c>
      <c r="F1922" s="69" t="s">
        <v>1136</v>
      </c>
      <c r="G1922" s="69" t="s">
        <v>1851</v>
      </c>
      <c r="H1922" s="69" t="s">
        <v>1849</v>
      </c>
      <c r="I1922" s="69" t="s">
        <v>962</v>
      </c>
      <c r="J1922" s="70">
        <v>5677.45</v>
      </c>
      <c r="K1922" s="69" t="s">
        <v>4591</v>
      </c>
      <c r="L1922" s="69" t="s">
        <v>5321</v>
      </c>
      <c r="M1922" s="70">
        <v>5677.45</v>
      </c>
      <c r="N1922" s="69"/>
      <c r="O1922" s="69"/>
      <c r="P1922" s="69" t="s">
        <v>2534</v>
      </c>
      <c r="Q1922" s="69" t="s">
        <v>1263</v>
      </c>
      <c r="R1922" s="69"/>
      <c r="S1922" s="70">
        <v>5677.45</v>
      </c>
      <c r="T1922" s="70"/>
      <c r="U1922" s="69" t="s">
        <v>1174</v>
      </c>
      <c r="V1922" s="73">
        <v>89</v>
      </c>
      <c r="W1922" s="69" t="s">
        <v>1174</v>
      </c>
      <c r="X1922" s="69"/>
      <c r="Y1922" s="70"/>
      <c r="Z1922" s="69">
        <v>0</v>
      </c>
      <c r="AA1922" s="69" t="s">
        <v>989</v>
      </c>
      <c r="AB1922" s="69" t="s">
        <v>1144</v>
      </c>
      <c r="AC1922" s="69"/>
    </row>
    <row r="1923" spans="1:29" x14ac:dyDescent="0.25">
      <c r="A1923" s="71" t="s">
        <v>193</v>
      </c>
      <c r="B1923" s="71"/>
      <c r="C1923" s="71"/>
      <c r="D1923" s="71"/>
      <c r="E1923" s="71"/>
      <c r="F1923" s="71"/>
      <c r="G1923" s="71"/>
      <c r="H1923" s="71"/>
      <c r="I1923" s="71"/>
      <c r="J1923" s="72">
        <v>5677.45</v>
      </c>
      <c r="K1923" s="71"/>
      <c r="L1923" s="71"/>
      <c r="M1923" s="72">
        <v>5677.45</v>
      </c>
      <c r="N1923" s="72">
        <v>0</v>
      </c>
      <c r="O1923" s="71"/>
      <c r="P1923" s="71"/>
      <c r="Q1923" s="71"/>
      <c r="R1923" s="71"/>
      <c r="S1923" s="72">
        <v>5677.45</v>
      </c>
      <c r="T1923" s="72">
        <v>5677.45</v>
      </c>
      <c r="U1923" s="71"/>
      <c r="V1923" s="71"/>
      <c r="W1923" s="71"/>
      <c r="X1923" s="72">
        <v>0</v>
      </c>
      <c r="Y1923" s="72">
        <v>0</v>
      </c>
      <c r="Z1923" s="72">
        <v>5677.45</v>
      </c>
      <c r="AA1923" s="69"/>
      <c r="AB1923" s="69"/>
      <c r="AC1923" s="69"/>
    </row>
    <row r="1924" spans="1:29" ht="30" x14ac:dyDescent="0.25">
      <c r="A1924" s="68" t="s">
        <v>5323</v>
      </c>
      <c r="B1924" s="69" t="s">
        <v>4680</v>
      </c>
      <c r="C1924" s="69" t="s">
        <v>5324</v>
      </c>
      <c r="D1924" s="69" t="s">
        <v>4686</v>
      </c>
      <c r="E1924" s="69" t="s">
        <v>5326</v>
      </c>
      <c r="F1924" s="69" t="s">
        <v>1136</v>
      </c>
      <c r="G1924" s="69" t="s">
        <v>1851</v>
      </c>
      <c r="H1924" s="69" t="s">
        <v>1849</v>
      </c>
      <c r="I1924" s="69" t="s">
        <v>962</v>
      </c>
      <c r="J1924" s="70">
        <v>362.65</v>
      </c>
      <c r="K1924" s="69" t="s">
        <v>4591</v>
      </c>
      <c r="L1924" s="69" t="s">
        <v>5325</v>
      </c>
      <c r="M1924" s="70">
        <v>362.65</v>
      </c>
      <c r="N1924" s="69"/>
      <c r="O1924" s="69"/>
      <c r="P1924" s="69" t="s">
        <v>2042</v>
      </c>
      <c r="Q1924" s="69" t="s">
        <v>1276</v>
      </c>
      <c r="R1924" s="69"/>
      <c r="S1924" s="70">
        <v>362.65</v>
      </c>
      <c r="T1924" s="70"/>
      <c r="U1924" s="69" t="s">
        <v>2170</v>
      </c>
      <c r="V1924" s="73">
        <v>50</v>
      </c>
      <c r="W1924" s="69" t="s">
        <v>2170</v>
      </c>
      <c r="X1924" s="69"/>
      <c r="Y1924" s="70"/>
      <c r="Z1924" s="69">
        <v>0</v>
      </c>
      <c r="AA1924" s="69" t="s">
        <v>989</v>
      </c>
      <c r="AB1924" s="69" t="s">
        <v>1144</v>
      </c>
      <c r="AC1924" s="69"/>
    </row>
    <row r="1925" spans="1:29" x14ac:dyDescent="0.25">
      <c r="A1925" s="71" t="s">
        <v>193</v>
      </c>
      <c r="B1925" s="71"/>
      <c r="C1925" s="71"/>
      <c r="D1925" s="71"/>
      <c r="E1925" s="71"/>
      <c r="F1925" s="71"/>
      <c r="G1925" s="71"/>
      <c r="H1925" s="71"/>
      <c r="I1925" s="71"/>
      <c r="J1925" s="72">
        <v>362.65</v>
      </c>
      <c r="K1925" s="71"/>
      <c r="L1925" s="71"/>
      <c r="M1925" s="72">
        <v>362.65</v>
      </c>
      <c r="N1925" s="72">
        <v>0</v>
      </c>
      <c r="O1925" s="71"/>
      <c r="P1925" s="71"/>
      <c r="Q1925" s="71"/>
      <c r="R1925" s="71"/>
      <c r="S1925" s="72">
        <v>362.65</v>
      </c>
      <c r="T1925" s="72">
        <v>362.65</v>
      </c>
      <c r="U1925" s="71"/>
      <c r="V1925" s="71"/>
      <c r="W1925" s="71"/>
      <c r="X1925" s="72">
        <v>0</v>
      </c>
      <c r="Y1925" s="72">
        <v>0</v>
      </c>
      <c r="Z1925" s="72">
        <v>362.65</v>
      </c>
      <c r="AA1925" s="69"/>
      <c r="AB1925" s="69"/>
      <c r="AC1925" s="69"/>
    </row>
    <row r="1926" spans="1:29" ht="20" x14ac:dyDescent="0.25">
      <c r="A1926" s="68" t="s">
        <v>5327</v>
      </c>
      <c r="B1926" s="69" t="s">
        <v>5328</v>
      </c>
      <c r="C1926" s="69" t="s">
        <v>5329</v>
      </c>
      <c r="D1926" s="69" t="s">
        <v>4611</v>
      </c>
      <c r="E1926" s="69" t="s">
        <v>5331</v>
      </c>
      <c r="F1926" s="69" t="s">
        <v>1281</v>
      </c>
      <c r="G1926" s="69" t="s">
        <v>1851</v>
      </c>
      <c r="H1926" s="69" t="s">
        <v>1849</v>
      </c>
      <c r="I1926" s="69" t="s">
        <v>962</v>
      </c>
      <c r="J1926" s="70">
        <v>22000.32</v>
      </c>
      <c r="K1926" s="69" t="s">
        <v>4591</v>
      </c>
      <c r="L1926" s="69" t="s">
        <v>5330</v>
      </c>
      <c r="M1926" s="70">
        <v>19788.689999999999</v>
      </c>
      <c r="N1926" s="69"/>
      <c r="O1926" s="69"/>
      <c r="P1926" s="69" t="s">
        <v>1414</v>
      </c>
      <c r="Q1926" s="69" t="s">
        <v>1452</v>
      </c>
      <c r="R1926" s="69"/>
      <c r="S1926" s="70">
        <v>19788.689999999999</v>
      </c>
      <c r="T1926" s="70"/>
      <c r="U1926" s="69" t="s">
        <v>1165</v>
      </c>
      <c r="V1926" s="73">
        <v>90</v>
      </c>
      <c r="W1926" s="69" t="s">
        <v>1165</v>
      </c>
      <c r="X1926" s="69"/>
      <c r="Y1926" s="70"/>
      <c r="Z1926" s="69">
        <v>0</v>
      </c>
      <c r="AA1926" s="69" t="s">
        <v>989</v>
      </c>
      <c r="AB1926" s="69" t="s">
        <v>1144</v>
      </c>
      <c r="AC1926" s="69"/>
    </row>
    <row r="1927" spans="1:29" x14ac:dyDescent="0.25">
      <c r="A1927" s="69"/>
      <c r="B1927" s="69"/>
      <c r="C1927" s="69"/>
      <c r="D1927" s="69"/>
      <c r="E1927" s="69" t="s">
        <v>5333</v>
      </c>
      <c r="F1927" s="69"/>
      <c r="G1927" s="69"/>
      <c r="H1927" s="69"/>
      <c r="I1927" s="69"/>
      <c r="J1927" s="69"/>
      <c r="K1927" s="69"/>
      <c r="L1927" s="69" t="s">
        <v>5332</v>
      </c>
      <c r="M1927" s="70">
        <v>2211.63</v>
      </c>
      <c r="N1927" s="69"/>
      <c r="O1927" s="69"/>
      <c r="P1927" s="69" t="s">
        <v>1379</v>
      </c>
      <c r="Q1927" s="69" t="s">
        <v>1991</v>
      </c>
      <c r="R1927" s="69"/>
      <c r="S1927" s="70">
        <v>2211.63</v>
      </c>
      <c r="T1927" s="70"/>
      <c r="U1927" s="69" t="s">
        <v>1483</v>
      </c>
      <c r="V1927" s="73">
        <v>100</v>
      </c>
      <c r="W1927" s="69" t="s">
        <v>1483</v>
      </c>
      <c r="X1927" s="69"/>
      <c r="Y1927" s="70"/>
      <c r="Z1927" s="69">
        <v>0</v>
      </c>
      <c r="AA1927" s="69"/>
      <c r="AB1927" s="69" t="s">
        <v>1144</v>
      </c>
      <c r="AC1927" s="69"/>
    </row>
    <row r="1928" spans="1:29" x14ac:dyDescent="0.25">
      <c r="A1928" s="71" t="s">
        <v>193</v>
      </c>
      <c r="B1928" s="71"/>
      <c r="C1928" s="71"/>
      <c r="D1928" s="71"/>
      <c r="E1928" s="71"/>
      <c r="F1928" s="71"/>
      <c r="G1928" s="71"/>
      <c r="H1928" s="71"/>
      <c r="I1928" s="71"/>
      <c r="J1928" s="72">
        <v>22000.32</v>
      </c>
      <c r="K1928" s="71"/>
      <c r="L1928" s="71"/>
      <c r="M1928" s="72">
        <v>22000.32</v>
      </c>
      <c r="N1928" s="72">
        <v>0</v>
      </c>
      <c r="O1928" s="71"/>
      <c r="P1928" s="71"/>
      <c r="Q1928" s="71"/>
      <c r="R1928" s="71"/>
      <c r="S1928" s="72">
        <v>22000.32</v>
      </c>
      <c r="T1928" s="72">
        <v>22000.32</v>
      </c>
      <c r="U1928" s="71"/>
      <c r="V1928" s="71"/>
      <c r="W1928" s="71"/>
      <c r="X1928" s="72">
        <v>0</v>
      </c>
      <c r="Y1928" s="72">
        <v>0</v>
      </c>
      <c r="Z1928" s="72">
        <v>22000.32</v>
      </c>
      <c r="AA1928" s="69"/>
      <c r="AB1928" s="69"/>
      <c r="AC1928" s="69"/>
    </row>
    <row r="1929" spans="1:29" ht="20" x14ac:dyDescent="0.25">
      <c r="A1929" s="68" t="s">
        <v>5334</v>
      </c>
      <c r="B1929" s="69" t="s">
        <v>5335</v>
      </c>
      <c r="C1929" s="69" t="s">
        <v>5336</v>
      </c>
      <c r="D1929" s="69" t="s">
        <v>4589</v>
      </c>
      <c r="E1929" s="69" t="s">
        <v>5338</v>
      </c>
      <c r="F1929" s="69" t="s">
        <v>1136</v>
      </c>
      <c r="G1929" s="69" t="s">
        <v>1851</v>
      </c>
      <c r="H1929" s="69" t="s">
        <v>1849</v>
      </c>
      <c r="I1929" s="69" t="s">
        <v>962</v>
      </c>
      <c r="J1929" s="70">
        <v>12491.53</v>
      </c>
      <c r="K1929" s="69" t="s">
        <v>4591</v>
      </c>
      <c r="L1929" s="69" t="s">
        <v>5337</v>
      </c>
      <c r="M1929" s="70">
        <v>12491.53</v>
      </c>
      <c r="N1929" s="69"/>
      <c r="O1929" s="69"/>
      <c r="P1929" s="69" t="s">
        <v>1263</v>
      </c>
      <c r="Q1929" s="69" t="s">
        <v>979</v>
      </c>
      <c r="R1929" s="69"/>
      <c r="S1929" s="70">
        <v>12491.53</v>
      </c>
      <c r="T1929" s="70"/>
      <c r="U1929" s="69" t="s">
        <v>1030</v>
      </c>
      <c r="V1929" s="73">
        <v>13</v>
      </c>
      <c r="W1929" s="69" t="s">
        <v>1030</v>
      </c>
      <c r="X1929" s="69"/>
      <c r="Y1929" s="70"/>
      <c r="Z1929" s="69">
        <v>0</v>
      </c>
      <c r="AA1929" s="69" t="s">
        <v>989</v>
      </c>
      <c r="AB1929" s="69" t="s">
        <v>1144</v>
      </c>
      <c r="AC1929" s="69"/>
    </row>
    <row r="1930" spans="1:29" x14ac:dyDescent="0.25">
      <c r="A1930" s="71" t="s">
        <v>193</v>
      </c>
      <c r="B1930" s="71"/>
      <c r="C1930" s="71"/>
      <c r="D1930" s="71"/>
      <c r="E1930" s="71"/>
      <c r="F1930" s="71"/>
      <c r="G1930" s="71"/>
      <c r="H1930" s="71"/>
      <c r="I1930" s="71"/>
      <c r="J1930" s="72">
        <v>12491.53</v>
      </c>
      <c r="K1930" s="71"/>
      <c r="L1930" s="71"/>
      <c r="M1930" s="72">
        <v>12491.53</v>
      </c>
      <c r="N1930" s="72">
        <v>0</v>
      </c>
      <c r="O1930" s="71"/>
      <c r="P1930" s="71"/>
      <c r="Q1930" s="71"/>
      <c r="R1930" s="71"/>
      <c r="S1930" s="72">
        <v>12491.53</v>
      </c>
      <c r="T1930" s="72">
        <v>12491.53</v>
      </c>
      <c r="U1930" s="71"/>
      <c r="V1930" s="71"/>
      <c r="W1930" s="71"/>
      <c r="X1930" s="72">
        <v>0</v>
      </c>
      <c r="Y1930" s="72">
        <v>0</v>
      </c>
      <c r="Z1930" s="72">
        <v>12491.53</v>
      </c>
      <c r="AA1930" s="69"/>
      <c r="AB1930" s="69"/>
      <c r="AC1930" s="69"/>
    </row>
    <row r="1931" spans="1:29" ht="20" x14ac:dyDescent="0.25">
      <c r="A1931" s="68" t="s">
        <v>5339</v>
      </c>
      <c r="B1931" s="69" t="s">
        <v>5340</v>
      </c>
      <c r="C1931" s="69" t="s">
        <v>5341</v>
      </c>
      <c r="D1931" s="69" t="s">
        <v>4589</v>
      </c>
      <c r="E1931" s="69" t="s">
        <v>5343</v>
      </c>
      <c r="F1931" s="69" t="s">
        <v>1281</v>
      </c>
      <c r="G1931" s="69" t="s">
        <v>1851</v>
      </c>
      <c r="H1931" s="69" t="s">
        <v>1849</v>
      </c>
      <c r="I1931" s="69" t="s">
        <v>962</v>
      </c>
      <c r="J1931" s="70">
        <v>2739.8</v>
      </c>
      <c r="K1931" s="69" t="s">
        <v>4591</v>
      </c>
      <c r="L1931" s="69" t="s">
        <v>5342</v>
      </c>
      <c r="M1931" s="70">
        <v>2738.1</v>
      </c>
      <c r="N1931" s="69"/>
      <c r="O1931" s="69"/>
      <c r="P1931" s="69" t="s">
        <v>1452</v>
      </c>
      <c r="Q1931" s="69" t="s">
        <v>1069</v>
      </c>
      <c r="R1931" s="69"/>
      <c r="S1931" s="70">
        <v>2738.1</v>
      </c>
      <c r="T1931" s="70"/>
      <c r="U1931" s="69" t="s">
        <v>2166</v>
      </c>
      <c r="V1931" s="73">
        <v>93</v>
      </c>
      <c r="W1931" s="69" t="s">
        <v>2166</v>
      </c>
      <c r="X1931" s="69"/>
      <c r="Y1931" s="70"/>
      <c r="Z1931" s="69">
        <v>0</v>
      </c>
      <c r="AA1931" s="69" t="s">
        <v>989</v>
      </c>
      <c r="AB1931" s="69" t="s">
        <v>1144</v>
      </c>
      <c r="AC1931" s="69"/>
    </row>
    <row r="1932" spans="1:29" x14ac:dyDescent="0.25">
      <c r="A1932" s="71" t="s">
        <v>193</v>
      </c>
      <c r="B1932" s="71"/>
      <c r="C1932" s="71"/>
      <c r="D1932" s="71"/>
      <c r="E1932" s="71"/>
      <c r="F1932" s="71"/>
      <c r="G1932" s="71"/>
      <c r="H1932" s="71"/>
      <c r="I1932" s="71"/>
      <c r="J1932" s="72">
        <v>2739.8</v>
      </c>
      <c r="K1932" s="71"/>
      <c r="L1932" s="71"/>
      <c r="M1932" s="72">
        <v>2738.1</v>
      </c>
      <c r="N1932" s="72">
        <v>1.7000000000002728</v>
      </c>
      <c r="O1932" s="71"/>
      <c r="P1932" s="71"/>
      <c r="Q1932" s="71"/>
      <c r="R1932" s="71"/>
      <c r="S1932" s="72">
        <v>2738.1</v>
      </c>
      <c r="T1932" s="72">
        <v>2738.1</v>
      </c>
      <c r="U1932" s="71"/>
      <c r="V1932" s="71"/>
      <c r="W1932" s="71"/>
      <c r="X1932" s="72">
        <v>0</v>
      </c>
      <c r="Y1932" s="72">
        <v>0</v>
      </c>
      <c r="Z1932" s="72">
        <v>2738.1</v>
      </c>
      <c r="AA1932" s="69"/>
      <c r="AB1932" s="69"/>
      <c r="AC1932" s="69"/>
    </row>
    <row r="1933" spans="1:29" ht="30" x14ac:dyDescent="0.25">
      <c r="A1933" s="68" t="s">
        <v>5344</v>
      </c>
      <c r="B1933" s="69" t="s">
        <v>5345</v>
      </c>
      <c r="C1933" s="69" t="s">
        <v>5346</v>
      </c>
      <c r="D1933" s="69" t="s">
        <v>3313</v>
      </c>
      <c r="E1933" s="69" t="s">
        <v>5348</v>
      </c>
      <c r="F1933" s="69" t="s">
        <v>2705</v>
      </c>
      <c r="G1933" s="69" t="s">
        <v>1848</v>
      </c>
      <c r="H1933" s="69" t="s">
        <v>1849</v>
      </c>
      <c r="I1933" s="69" t="s">
        <v>962</v>
      </c>
      <c r="J1933" s="70">
        <v>630</v>
      </c>
      <c r="K1933" s="69" t="s">
        <v>4591</v>
      </c>
      <c r="L1933" s="69" t="s">
        <v>5347</v>
      </c>
      <c r="M1933" s="70">
        <v>630</v>
      </c>
      <c r="N1933" s="69"/>
      <c r="O1933" s="69"/>
      <c r="P1933" s="69" t="s">
        <v>1996</v>
      </c>
      <c r="Q1933" s="69" t="s">
        <v>1311</v>
      </c>
      <c r="R1933" s="69"/>
      <c r="S1933" s="70">
        <v>630</v>
      </c>
      <c r="T1933" s="70"/>
      <c r="U1933" s="69" t="s">
        <v>2718</v>
      </c>
      <c r="V1933" s="73">
        <v>60</v>
      </c>
      <c r="W1933" s="69" t="s">
        <v>2718</v>
      </c>
      <c r="X1933" s="69"/>
      <c r="Y1933" s="70"/>
      <c r="Z1933" s="69">
        <v>0</v>
      </c>
      <c r="AA1933" s="69" t="s">
        <v>989</v>
      </c>
      <c r="AB1933" s="69" t="s">
        <v>1144</v>
      </c>
      <c r="AC1933" s="69"/>
    </row>
    <row r="1934" spans="1:29" x14ac:dyDescent="0.25">
      <c r="A1934" s="71" t="s">
        <v>193</v>
      </c>
      <c r="B1934" s="71"/>
      <c r="C1934" s="71"/>
      <c r="D1934" s="71"/>
      <c r="E1934" s="71"/>
      <c r="F1934" s="71"/>
      <c r="G1934" s="71"/>
      <c r="H1934" s="71"/>
      <c r="I1934" s="71"/>
      <c r="J1934" s="72">
        <v>630</v>
      </c>
      <c r="K1934" s="71"/>
      <c r="L1934" s="71"/>
      <c r="M1934" s="72">
        <v>630</v>
      </c>
      <c r="N1934" s="72">
        <v>0</v>
      </c>
      <c r="O1934" s="71"/>
      <c r="P1934" s="71"/>
      <c r="Q1934" s="71"/>
      <c r="R1934" s="71"/>
      <c r="S1934" s="72">
        <v>630</v>
      </c>
      <c r="T1934" s="72">
        <v>630</v>
      </c>
      <c r="U1934" s="71"/>
      <c r="V1934" s="71"/>
      <c r="W1934" s="71"/>
      <c r="X1934" s="72">
        <v>0</v>
      </c>
      <c r="Y1934" s="72">
        <v>0</v>
      </c>
      <c r="Z1934" s="72">
        <v>630</v>
      </c>
      <c r="AA1934" s="69"/>
      <c r="AB1934" s="69"/>
      <c r="AC1934" s="69"/>
    </row>
    <row r="1935" spans="1:29" ht="20" x14ac:dyDescent="0.25">
      <c r="A1935" s="68" t="s">
        <v>5349</v>
      </c>
      <c r="B1935" s="69" t="s">
        <v>5350</v>
      </c>
      <c r="C1935" s="69" t="s">
        <v>5351</v>
      </c>
      <c r="D1935" s="69" t="s">
        <v>4813</v>
      </c>
      <c r="E1935" s="69" t="s">
        <v>5353</v>
      </c>
      <c r="F1935" s="69" t="s">
        <v>1281</v>
      </c>
      <c r="G1935" s="69" t="s">
        <v>1848</v>
      </c>
      <c r="H1935" s="69" t="s">
        <v>1849</v>
      </c>
      <c r="I1935" s="69" t="s">
        <v>962</v>
      </c>
      <c r="J1935" s="70">
        <v>5959.8</v>
      </c>
      <c r="K1935" s="69" t="s">
        <v>4591</v>
      </c>
      <c r="L1935" s="69" t="s">
        <v>5352</v>
      </c>
      <c r="M1935" s="70">
        <v>1749.62</v>
      </c>
      <c r="N1935" s="69"/>
      <c r="O1935" s="69"/>
      <c r="P1935" s="69" t="s">
        <v>3818</v>
      </c>
      <c r="Q1935" s="69" t="s">
        <v>1002</v>
      </c>
      <c r="R1935" s="69"/>
      <c r="S1935" s="70">
        <v>1749.62</v>
      </c>
      <c r="T1935" s="70"/>
      <c r="U1935" s="69" t="s">
        <v>1378</v>
      </c>
      <c r="V1935" s="73">
        <v>69</v>
      </c>
      <c r="W1935" s="69" t="s">
        <v>1378</v>
      </c>
      <c r="X1935" s="69"/>
      <c r="Y1935" s="70"/>
      <c r="Z1935" s="69">
        <v>0</v>
      </c>
      <c r="AA1935" s="69" t="s">
        <v>989</v>
      </c>
      <c r="AB1935" s="69" t="s">
        <v>1144</v>
      </c>
      <c r="AC1935" s="69"/>
    </row>
    <row r="1936" spans="1:29" x14ac:dyDescent="0.25">
      <c r="A1936" s="69"/>
      <c r="B1936" s="69"/>
      <c r="C1936" s="69"/>
      <c r="D1936" s="69"/>
      <c r="E1936" s="69" t="s">
        <v>5355</v>
      </c>
      <c r="F1936" s="69"/>
      <c r="G1936" s="69"/>
      <c r="H1936" s="69"/>
      <c r="I1936" s="69"/>
      <c r="J1936" s="69"/>
      <c r="K1936" s="69"/>
      <c r="L1936" s="69" t="s">
        <v>5354</v>
      </c>
      <c r="M1936" s="70">
        <v>5959.8</v>
      </c>
      <c r="N1936" s="69"/>
      <c r="O1936" s="69"/>
      <c r="P1936" s="69" t="s">
        <v>1249</v>
      </c>
      <c r="Q1936" s="69" t="s">
        <v>1010</v>
      </c>
      <c r="R1936" s="69"/>
      <c r="S1936" s="70">
        <v>5959.8</v>
      </c>
      <c r="T1936" s="70"/>
      <c r="U1936" s="69" t="s">
        <v>1174</v>
      </c>
      <c r="V1936" s="73">
        <v>77</v>
      </c>
      <c r="W1936" s="69" t="s">
        <v>1174</v>
      </c>
      <c r="X1936" s="69"/>
      <c r="Y1936" s="70"/>
      <c r="Z1936" s="69">
        <v>0</v>
      </c>
      <c r="AA1936" s="69"/>
      <c r="AB1936" s="69" t="s">
        <v>1144</v>
      </c>
      <c r="AC1936" s="69"/>
    </row>
    <row r="1937" spans="1:29" x14ac:dyDescent="0.25">
      <c r="A1937" s="71" t="s">
        <v>193</v>
      </c>
      <c r="B1937" s="71"/>
      <c r="C1937" s="71"/>
      <c r="D1937" s="71"/>
      <c r="E1937" s="71"/>
      <c r="F1937" s="71"/>
      <c r="G1937" s="71"/>
      <c r="H1937" s="71"/>
      <c r="I1937" s="71"/>
      <c r="J1937" s="72">
        <v>5959.8</v>
      </c>
      <c r="K1937" s="71"/>
      <c r="L1937" s="71"/>
      <c r="M1937" s="72">
        <v>7709.42</v>
      </c>
      <c r="N1937" s="72">
        <v>-1749.62</v>
      </c>
      <c r="O1937" s="71"/>
      <c r="P1937" s="71"/>
      <c r="Q1937" s="71"/>
      <c r="R1937" s="71"/>
      <c r="S1937" s="72">
        <v>7709.42</v>
      </c>
      <c r="T1937" s="72">
        <v>7709.42</v>
      </c>
      <c r="U1937" s="71"/>
      <c r="V1937" s="71"/>
      <c r="W1937" s="71"/>
      <c r="X1937" s="72">
        <v>0</v>
      </c>
      <c r="Y1937" s="72">
        <v>0</v>
      </c>
      <c r="Z1937" s="72">
        <v>7709.42</v>
      </c>
      <c r="AA1937" s="69"/>
      <c r="AB1937" s="69"/>
      <c r="AC1937" s="69"/>
    </row>
    <row r="1938" spans="1:29" ht="20" x14ac:dyDescent="0.25">
      <c r="A1938" s="68" t="s">
        <v>5356</v>
      </c>
      <c r="B1938" s="69" t="s">
        <v>5357</v>
      </c>
      <c r="C1938" s="69" t="s">
        <v>5358</v>
      </c>
      <c r="D1938" s="69" t="s">
        <v>4813</v>
      </c>
      <c r="E1938" s="69" t="s">
        <v>5360</v>
      </c>
      <c r="F1938" s="69" t="s">
        <v>1136</v>
      </c>
      <c r="G1938" s="69" t="s">
        <v>1848</v>
      </c>
      <c r="H1938" s="69" t="s">
        <v>1849</v>
      </c>
      <c r="I1938" s="69" t="s">
        <v>962</v>
      </c>
      <c r="J1938" s="70">
        <v>2107.41</v>
      </c>
      <c r="K1938" s="69" t="s">
        <v>4591</v>
      </c>
      <c r="L1938" s="69" t="s">
        <v>5359</v>
      </c>
      <c r="M1938" s="70">
        <v>2107.41</v>
      </c>
      <c r="N1938" s="69"/>
      <c r="O1938" s="69"/>
      <c r="P1938" s="69" t="s">
        <v>1332</v>
      </c>
      <c r="Q1938" s="69" t="s">
        <v>1452</v>
      </c>
      <c r="R1938" s="69"/>
      <c r="S1938" s="70">
        <v>2107.41</v>
      </c>
      <c r="T1938" s="70"/>
      <c r="U1938" s="69" t="s">
        <v>1165</v>
      </c>
      <c r="V1938" s="73">
        <v>55</v>
      </c>
      <c r="W1938" s="69" t="s">
        <v>1165</v>
      </c>
      <c r="X1938" s="69"/>
      <c r="Y1938" s="70"/>
      <c r="Z1938" s="69">
        <v>0</v>
      </c>
      <c r="AA1938" s="69" t="s">
        <v>989</v>
      </c>
      <c r="AB1938" s="69" t="s">
        <v>1144</v>
      </c>
      <c r="AC1938" s="69"/>
    </row>
    <row r="1939" spans="1:29" x14ac:dyDescent="0.25">
      <c r="A1939" s="71" t="s">
        <v>193</v>
      </c>
      <c r="B1939" s="71"/>
      <c r="C1939" s="71"/>
      <c r="D1939" s="71"/>
      <c r="E1939" s="71"/>
      <c r="F1939" s="71"/>
      <c r="G1939" s="71"/>
      <c r="H1939" s="71"/>
      <c r="I1939" s="71"/>
      <c r="J1939" s="72">
        <v>2107.41</v>
      </c>
      <c r="K1939" s="71"/>
      <c r="L1939" s="71"/>
      <c r="M1939" s="72">
        <v>2107.41</v>
      </c>
      <c r="N1939" s="72">
        <v>0</v>
      </c>
      <c r="O1939" s="71"/>
      <c r="P1939" s="71"/>
      <c r="Q1939" s="71"/>
      <c r="R1939" s="71"/>
      <c r="S1939" s="72">
        <v>2107.41</v>
      </c>
      <c r="T1939" s="72">
        <v>2107.41</v>
      </c>
      <c r="U1939" s="71"/>
      <c r="V1939" s="71"/>
      <c r="W1939" s="71"/>
      <c r="X1939" s="72">
        <v>0</v>
      </c>
      <c r="Y1939" s="72">
        <v>0</v>
      </c>
      <c r="Z1939" s="72">
        <v>2107.41</v>
      </c>
      <c r="AA1939" s="69"/>
      <c r="AB1939" s="69"/>
      <c r="AC1939" s="69"/>
    </row>
    <row r="1940" spans="1:29" ht="20" x14ac:dyDescent="0.25">
      <c r="A1940" s="68" t="s">
        <v>5361</v>
      </c>
      <c r="B1940" s="69" t="s">
        <v>5362</v>
      </c>
      <c r="C1940" s="69" t="s">
        <v>5363</v>
      </c>
      <c r="D1940" s="69" t="s">
        <v>5170</v>
      </c>
      <c r="E1940" s="69" t="s">
        <v>5365</v>
      </c>
      <c r="F1940" s="69" t="s">
        <v>1136</v>
      </c>
      <c r="G1940" s="69" t="s">
        <v>1848</v>
      </c>
      <c r="H1940" s="69" t="s">
        <v>1849</v>
      </c>
      <c r="I1940" s="69" t="s">
        <v>962</v>
      </c>
      <c r="J1940" s="70">
        <v>2045.13</v>
      </c>
      <c r="K1940" s="69" t="s">
        <v>4591</v>
      </c>
      <c r="L1940" s="69" t="s">
        <v>5364</v>
      </c>
      <c r="M1940" s="70">
        <v>2045.13</v>
      </c>
      <c r="N1940" s="69"/>
      <c r="O1940" s="69"/>
      <c r="P1940" s="69" t="s">
        <v>3818</v>
      </c>
      <c r="Q1940" s="69" t="s">
        <v>1259</v>
      </c>
      <c r="R1940" s="69"/>
      <c r="S1940" s="70">
        <v>2045.13</v>
      </c>
      <c r="T1940" s="70"/>
      <c r="U1940" s="69" t="s">
        <v>1367</v>
      </c>
      <c r="V1940" s="73">
        <v>76</v>
      </c>
      <c r="W1940" s="69" t="s">
        <v>1367</v>
      </c>
      <c r="X1940" s="69"/>
      <c r="Y1940" s="70"/>
      <c r="Z1940" s="69">
        <v>0</v>
      </c>
      <c r="AA1940" s="69" t="s">
        <v>989</v>
      </c>
      <c r="AB1940" s="69" t="s">
        <v>1144</v>
      </c>
      <c r="AC1940" s="69"/>
    </row>
    <row r="1941" spans="1:29" x14ac:dyDescent="0.25">
      <c r="A1941" s="71" t="s">
        <v>193</v>
      </c>
      <c r="B1941" s="71"/>
      <c r="C1941" s="71"/>
      <c r="D1941" s="71"/>
      <c r="E1941" s="71"/>
      <c r="F1941" s="71"/>
      <c r="G1941" s="71"/>
      <c r="H1941" s="71"/>
      <c r="I1941" s="71"/>
      <c r="J1941" s="72">
        <v>2045.13</v>
      </c>
      <c r="K1941" s="71"/>
      <c r="L1941" s="71"/>
      <c r="M1941" s="72">
        <v>2045.13</v>
      </c>
      <c r="N1941" s="72">
        <v>0</v>
      </c>
      <c r="O1941" s="71"/>
      <c r="P1941" s="71"/>
      <c r="Q1941" s="71"/>
      <c r="R1941" s="71"/>
      <c r="S1941" s="72">
        <v>2045.13</v>
      </c>
      <c r="T1941" s="72">
        <v>2045.13</v>
      </c>
      <c r="U1941" s="71"/>
      <c r="V1941" s="71"/>
      <c r="W1941" s="71"/>
      <c r="X1941" s="72">
        <v>0</v>
      </c>
      <c r="Y1941" s="72">
        <v>0</v>
      </c>
      <c r="Z1941" s="72">
        <v>2045.13</v>
      </c>
      <c r="AA1941" s="69"/>
      <c r="AB1941" s="69"/>
      <c r="AC1941" s="69"/>
    </row>
    <row r="1942" spans="1:29" ht="20" x14ac:dyDescent="0.25">
      <c r="A1942" s="68" t="s">
        <v>5366</v>
      </c>
      <c r="B1942" s="69" t="s">
        <v>5367</v>
      </c>
      <c r="C1942" s="69" t="s">
        <v>5368</v>
      </c>
      <c r="D1942" s="69" t="s">
        <v>4623</v>
      </c>
      <c r="E1942" s="69" t="s">
        <v>5370</v>
      </c>
      <c r="F1942" s="69" t="s">
        <v>1148</v>
      </c>
      <c r="G1942" s="69" t="s">
        <v>1848</v>
      </c>
      <c r="H1942" s="69" t="s">
        <v>1249</v>
      </c>
      <c r="I1942" s="69" t="s">
        <v>962</v>
      </c>
      <c r="J1942" s="70">
        <v>28366.45</v>
      </c>
      <c r="K1942" s="69" t="s">
        <v>4591</v>
      </c>
      <c r="L1942" s="69" t="s">
        <v>5369</v>
      </c>
      <c r="M1942" s="70">
        <v>28366.45</v>
      </c>
      <c r="N1942" s="69"/>
      <c r="O1942" s="69"/>
      <c r="P1942" s="69" t="s">
        <v>975</v>
      </c>
      <c r="Q1942" s="69"/>
      <c r="R1942" s="69"/>
      <c r="S1942" s="70">
        <v>28366.45</v>
      </c>
      <c r="T1942" s="70"/>
      <c r="U1942" s="69"/>
      <c r="V1942" s="69"/>
      <c r="W1942" s="69"/>
      <c r="X1942" s="69"/>
      <c r="Y1942" s="70"/>
      <c r="Z1942" s="69">
        <v>0</v>
      </c>
      <c r="AA1942" s="69" t="s">
        <v>989</v>
      </c>
      <c r="AB1942" s="69" t="s">
        <v>1144</v>
      </c>
      <c r="AC1942" s="69"/>
    </row>
    <row r="1943" spans="1:29" x14ac:dyDescent="0.25">
      <c r="A1943" s="71" t="s">
        <v>193</v>
      </c>
      <c r="B1943" s="71"/>
      <c r="C1943" s="71"/>
      <c r="D1943" s="71"/>
      <c r="E1943" s="71"/>
      <c r="F1943" s="71"/>
      <c r="G1943" s="71"/>
      <c r="H1943" s="71"/>
      <c r="I1943" s="71"/>
      <c r="J1943" s="72">
        <v>28366.45</v>
      </c>
      <c r="K1943" s="71"/>
      <c r="L1943" s="71"/>
      <c r="M1943" s="72">
        <v>28366.45</v>
      </c>
      <c r="N1943" s="72">
        <v>0</v>
      </c>
      <c r="O1943" s="71"/>
      <c r="P1943" s="71"/>
      <c r="Q1943" s="71"/>
      <c r="R1943" s="71"/>
      <c r="S1943" s="72">
        <v>28366.45</v>
      </c>
      <c r="T1943" s="72">
        <v>0</v>
      </c>
      <c r="U1943" s="71"/>
      <c r="V1943" s="71"/>
      <c r="W1943" s="71"/>
      <c r="X1943" s="72">
        <v>28366.45</v>
      </c>
      <c r="Y1943" s="72">
        <v>0</v>
      </c>
      <c r="Z1943" s="72">
        <v>0</v>
      </c>
      <c r="AA1943" s="69"/>
      <c r="AB1943" s="69"/>
      <c r="AC1943" s="69"/>
    </row>
    <row r="1944" spans="1:29" ht="30" x14ac:dyDescent="0.25">
      <c r="A1944" s="68" t="s">
        <v>5371</v>
      </c>
      <c r="B1944" s="69" t="s">
        <v>5372</v>
      </c>
      <c r="C1944" s="69" t="s">
        <v>5373</v>
      </c>
      <c r="D1944" s="69" t="s">
        <v>4507</v>
      </c>
      <c r="E1944" s="69" t="s">
        <v>5375</v>
      </c>
      <c r="F1944" s="69" t="s">
        <v>1148</v>
      </c>
      <c r="G1944" s="69" t="s">
        <v>1848</v>
      </c>
      <c r="H1944" s="69" t="s">
        <v>1843</v>
      </c>
      <c r="I1944" s="69" t="s">
        <v>962</v>
      </c>
      <c r="J1944" s="70">
        <v>1208.1600000000001</v>
      </c>
      <c r="K1944" s="69" t="s">
        <v>4591</v>
      </c>
      <c r="L1944" s="69" t="s">
        <v>5374</v>
      </c>
      <c r="M1944" s="70">
        <v>1208.1600000000001</v>
      </c>
      <c r="N1944" s="69"/>
      <c r="O1944" s="69"/>
      <c r="P1944" s="69" t="s">
        <v>1235</v>
      </c>
      <c r="Q1944" s="69" t="s">
        <v>1157</v>
      </c>
      <c r="R1944" s="69"/>
      <c r="S1944" s="70">
        <v>1208.1600000000001</v>
      </c>
      <c r="T1944" s="70"/>
      <c r="U1944" s="69" t="s">
        <v>1611</v>
      </c>
      <c r="V1944" s="73">
        <v>12</v>
      </c>
      <c r="W1944" s="69" t="s">
        <v>1611</v>
      </c>
      <c r="X1944" s="69"/>
      <c r="Y1944" s="70"/>
      <c r="Z1944" s="69">
        <v>0</v>
      </c>
      <c r="AA1944" s="69" t="s">
        <v>989</v>
      </c>
      <c r="AB1944" s="69" t="s">
        <v>967</v>
      </c>
      <c r="AC1944" s="69"/>
    </row>
    <row r="1945" spans="1:29" x14ac:dyDescent="0.25">
      <c r="A1945" s="71" t="s">
        <v>193</v>
      </c>
      <c r="B1945" s="71"/>
      <c r="C1945" s="71"/>
      <c r="D1945" s="71"/>
      <c r="E1945" s="71"/>
      <c r="F1945" s="71"/>
      <c r="G1945" s="71"/>
      <c r="H1945" s="71"/>
      <c r="I1945" s="71"/>
      <c r="J1945" s="72">
        <v>1208.1600000000001</v>
      </c>
      <c r="K1945" s="71"/>
      <c r="L1945" s="71"/>
      <c r="M1945" s="72">
        <v>1208.1600000000001</v>
      </c>
      <c r="N1945" s="72">
        <v>0</v>
      </c>
      <c r="O1945" s="71"/>
      <c r="P1945" s="71"/>
      <c r="Q1945" s="71"/>
      <c r="R1945" s="71"/>
      <c r="S1945" s="72">
        <v>1208.1600000000001</v>
      </c>
      <c r="T1945" s="72">
        <v>1208.1600000000001</v>
      </c>
      <c r="U1945" s="71"/>
      <c r="V1945" s="71"/>
      <c r="W1945" s="71"/>
      <c r="X1945" s="72">
        <v>0</v>
      </c>
      <c r="Y1945" s="72">
        <v>0</v>
      </c>
      <c r="Z1945" s="72">
        <v>1208.1600000000001</v>
      </c>
      <c r="AA1945" s="69"/>
      <c r="AB1945" s="69"/>
      <c r="AC1945" s="69"/>
    </row>
    <row r="1946" spans="1:29" ht="30" x14ac:dyDescent="0.25">
      <c r="A1946" s="68" t="s">
        <v>5376</v>
      </c>
      <c r="B1946" s="69" t="s">
        <v>5059</v>
      </c>
      <c r="C1946" s="69" t="s">
        <v>5377</v>
      </c>
      <c r="D1946" s="69" t="s">
        <v>4507</v>
      </c>
      <c r="E1946" s="69" t="s">
        <v>5379</v>
      </c>
      <c r="F1946" s="69" t="s">
        <v>1136</v>
      </c>
      <c r="G1946" s="69" t="s">
        <v>1848</v>
      </c>
      <c r="H1946" s="69" t="s">
        <v>1843</v>
      </c>
      <c r="I1946" s="69" t="s">
        <v>962</v>
      </c>
      <c r="J1946" s="70">
        <v>8735.64</v>
      </c>
      <c r="K1946" s="69" t="s">
        <v>4591</v>
      </c>
      <c r="L1946" s="69" t="s">
        <v>5378</v>
      </c>
      <c r="M1946" s="70">
        <v>8735.64</v>
      </c>
      <c r="N1946" s="69"/>
      <c r="O1946" s="69"/>
      <c r="P1946" s="69" t="s">
        <v>1287</v>
      </c>
      <c r="Q1946" s="69" t="s">
        <v>1030</v>
      </c>
      <c r="R1946" s="69"/>
      <c r="S1946" s="70">
        <v>8735.64</v>
      </c>
      <c r="T1946" s="70"/>
      <c r="U1946" s="69" t="s">
        <v>1030</v>
      </c>
      <c r="V1946" s="73">
        <v>5</v>
      </c>
      <c r="W1946" s="69" t="s">
        <v>1030</v>
      </c>
      <c r="X1946" s="69"/>
      <c r="Y1946" s="70"/>
      <c r="Z1946" s="69">
        <v>0</v>
      </c>
      <c r="AA1946" s="69" t="s">
        <v>989</v>
      </c>
      <c r="AB1946" s="69" t="s">
        <v>1144</v>
      </c>
      <c r="AC1946" s="69"/>
    </row>
    <row r="1947" spans="1:29" x14ac:dyDescent="0.25">
      <c r="A1947" s="71" t="s">
        <v>193</v>
      </c>
      <c r="B1947" s="71"/>
      <c r="C1947" s="71"/>
      <c r="D1947" s="71"/>
      <c r="E1947" s="71"/>
      <c r="F1947" s="71"/>
      <c r="G1947" s="71"/>
      <c r="H1947" s="71"/>
      <c r="I1947" s="71"/>
      <c r="J1947" s="72">
        <v>8735.64</v>
      </c>
      <c r="K1947" s="71"/>
      <c r="L1947" s="71"/>
      <c r="M1947" s="72">
        <v>8735.64</v>
      </c>
      <c r="N1947" s="72">
        <v>0</v>
      </c>
      <c r="O1947" s="71"/>
      <c r="P1947" s="71"/>
      <c r="Q1947" s="71"/>
      <c r="R1947" s="71"/>
      <c r="S1947" s="72">
        <v>8735.64</v>
      </c>
      <c r="T1947" s="72">
        <v>8735.64</v>
      </c>
      <c r="U1947" s="71"/>
      <c r="V1947" s="71"/>
      <c r="W1947" s="71"/>
      <c r="X1947" s="72">
        <v>0</v>
      </c>
      <c r="Y1947" s="72">
        <v>0</v>
      </c>
      <c r="Z1947" s="72">
        <v>8735.64</v>
      </c>
      <c r="AA1947" s="69"/>
      <c r="AB1947" s="69"/>
      <c r="AC1947" s="69"/>
    </row>
    <row r="1948" spans="1:29" ht="20" x14ac:dyDescent="0.25">
      <c r="A1948" s="68" t="s">
        <v>5380</v>
      </c>
      <c r="B1948" s="69" t="s">
        <v>5102</v>
      </c>
      <c r="C1948" s="69" t="s">
        <v>5381</v>
      </c>
      <c r="D1948" s="69" t="s">
        <v>5007</v>
      </c>
      <c r="E1948" s="69" t="s">
        <v>5383</v>
      </c>
      <c r="F1948" s="69" t="s">
        <v>1281</v>
      </c>
      <c r="G1948" s="69" t="s">
        <v>3848</v>
      </c>
      <c r="H1948" s="69" t="s">
        <v>1849</v>
      </c>
      <c r="I1948" s="69" t="s">
        <v>962</v>
      </c>
      <c r="J1948" s="70">
        <v>2240.63</v>
      </c>
      <c r="K1948" s="69" t="s">
        <v>4591</v>
      </c>
      <c r="L1948" s="69" t="s">
        <v>5382</v>
      </c>
      <c r="M1948" s="70">
        <v>2240.63</v>
      </c>
      <c r="N1948" s="69"/>
      <c r="O1948" s="69"/>
      <c r="P1948" s="69" t="s">
        <v>975</v>
      </c>
      <c r="Q1948" s="69" t="s">
        <v>1582</v>
      </c>
      <c r="R1948" s="69"/>
      <c r="S1948" s="70">
        <v>2240.63</v>
      </c>
      <c r="T1948" s="70"/>
      <c r="U1948" s="69" t="s">
        <v>1174</v>
      </c>
      <c r="V1948" s="73">
        <v>82</v>
      </c>
      <c r="W1948" s="69" t="s">
        <v>1174</v>
      </c>
      <c r="X1948" s="69"/>
      <c r="Y1948" s="70"/>
      <c r="Z1948" s="69">
        <v>0</v>
      </c>
      <c r="AA1948" s="69" t="s">
        <v>989</v>
      </c>
      <c r="AB1948" s="69" t="s">
        <v>1144</v>
      </c>
      <c r="AC1948" s="69"/>
    </row>
    <row r="1949" spans="1:29" x14ac:dyDescent="0.25">
      <c r="A1949" s="71" t="s">
        <v>193</v>
      </c>
      <c r="B1949" s="71"/>
      <c r="C1949" s="71"/>
      <c r="D1949" s="71"/>
      <c r="E1949" s="71"/>
      <c r="F1949" s="71"/>
      <c r="G1949" s="71"/>
      <c r="H1949" s="71"/>
      <c r="I1949" s="71"/>
      <c r="J1949" s="72">
        <v>2240.63</v>
      </c>
      <c r="K1949" s="71"/>
      <c r="L1949" s="71"/>
      <c r="M1949" s="72">
        <v>2240.63</v>
      </c>
      <c r="N1949" s="72">
        <v>0</v>
      </c>
      <c r="O1949" s="71"/>
      <c r="P1949" s="71"/>
      <c r="Q1949" s="71"/>
      <c r="R1949" s="71"/>
      <c r="S1949" s="72">
        <v>2240.63</v>
      </c>
      <c r="T1949" s="72">
        <v>2240.63</v>
      </c>
      <c r="U1949" s="71"/>
      <c r="V1949" s="71"/>
      <c r="W1949" s="71"/>
      <c r="X1949" s="72">
        <v>0</v>
      </c>
      <c r="Y1949" s="72">
        <v>0</v>
      </c>
      <c r="Z1949" s="72">
        <v>2240.63</v>
      </c>
      <c r="AA1949" s="69"/>
      <c r="AB1949" s="69"/>
      <c r="AC1949" s="69"/>
    </row>
    <row r="1950" spans="1:29" ht="20" x14ac:dyDescent="0.25">
      <c r="A1950" s="68" t="s">
        <v>5384</v>
      </c>
      <c r="B1950" s="69" t="s">
        <v>5385</v>
      </c>
      <c r="C1950" s="69" t="s">
        <v>5386</v>
      </c>
      <c r="D1950" s="69" t="s">
        <v>4623</v>
      </c>
      <c r="E1950" s="69" t="s">
        <v>5388</v>
      </c>
      <c r="F1950" s="69" t="s">
        <v>1281</v>
      </c>
      <c r="G1950" s="69" t="s">
        <v>3848</v>
      </c>
      <c r="H1950" s="69" t="s">
        <v>1849</v>
      </c>
      <c r="I1950" s="69" t="s">
        <v>962</v>
      </c>
      <c r="J1950" s="70">
        <v>48368.480000000003</v>
      </c>
      <c r="K1950" s="69" t="s">
        <v>4591</v>
      </c>
      <c r="L1950" s="69" t="s">
        <v>5387</v>
      </c>
      <c r="M1950" s="70">
        <v>48368.480000000003</v>
      </c>
      <c r="N1950" s="69"/>
      <c r="O1950" s="69"/>
      <c r="P1950" s="69" t="s">
        <v>975</v>
      </c>
      <c r="Q1950" s="69" t="s">
        <v>1374</v>
      </c>
      <c r="R1950" s="69"/>
      <c r="S1950" s="70">
        <v>48368.480000000003</v>
      </c>
      <c r="T1950" s="70"/>
      <c r="U1950" s="69" t="s">
        <v>1367</v>
      </c>
      <c r="V1950" s="73">
        <v>75</v>
      </c>
      <c r="W1950" s="69" t="s">
        <v>1367</v>
      </c>
      <c r="X1950" s="69"/>
      <c r="Y1950" s="70"/>
      <c r="Z1950" s="69">
        <v>0</v>
      </c>
      <c r="AA1950" s="69" t="s">
        <v>989</v>
      </c>
      <c r="AB1950" s="69" t="s">
        <v>1144</v>
      </c>
      <c r="AC1950" s="69"/>
    </row>
    <row r="1951" spans="1:29" x14ac:dyDescent="0.25">
      <c r="A1951" s="71" t="s">
        <v>193</v>
      </c>
      <c r="B1951" s="71"/>
      <c r="C1951" s="71"/>
      <c r="D1951" s="71"/>
      <c r="E1951" s="71"/>
      <c r="F1951" s="71"/>
      <c r="G1951" s="71"/>
      <c r="H1951" s="71"/>
      <c r="I1951" s="71"/>
      <c r="J1951" s="72">
        <v>48368.480000000003</v>
      </c>
      <c r="K1951" s="71"/>
      <c r="L1951" s="71"/>
      <c r="M1951" s="72">
        <v>48368.480000000003</v>
      </c>
      <c r="N1951" s="72">
        <v>0</v>
      </c>
      <c r="O1951" s="71"/>
      <c r="P1951" s="71"/>
      <c r="Q1951" s="71"/>
      <c r="R1951" s="71"/>
      <c r="S1951" s="72">
        <v>48368.480000000003</v>
      </c>
      <c r="T1951" s="72">
        <v>48368.480000000003</v>
      </c>
      <c r="U1951" s="71"/>
      <c r="V1951" s="71"/>
      <c r="W1951" s="71"/>
      <c r="X1951" s="72">
        <v>0</v>
      </c>
      <c r="Y1951" s="72">
        <v>0</v>
      </c>
      <c r="Z1951" s="72">
        <v>48368.480000000003</v>
      </c>
      <c r="AA1951" s="69"/>
      <c r="AB1951" s="69"/>
      <c r="AC1951" s="69"/>
    </row>
    <row r="1952" spans="1:29" ht="30" x14ac:dyDescent="0.25">
      <c r="A1952" s="68" t="s">
        <v>5389</v>
      </c>
      <c r="B1952" s="69" t="s">
        <v>5390</v>
      </c>
      <c r="C1952" s="69" t="s">
        <v>5391</v>
      </c>
      <c r="D1952" s="69" t="s">
        <v>3313</v>
      </c>
      <c r="E1952" s="69" t="s">
        <v>5393</v>
      </c>
      <c r="F1952" s="69" t="s">
        <v>1136</v>
      </c>
      <c r="G1952" s="69" t="s">
        <v>3848</v>
      </c>
      <c r="H1952" s="69" t="s">
        <v>1849</v>
      </c>
      <c r="I1952" s="69" t="s">
        <v>962</v>
      </c>
      <c r="J1952" s="70">
        <v>7214.2</v>
      </c>
      <c r="K1952" s="69" t="s">
        <v>4591</v>
      </c>
      <c r="L1952" s="69" t="s">
        <v>5392</v>
      </c>
      <c r="M1952" s="70">
        <v>7214.2</v>
      </c>
      <c r="N1952" s="69"/>
      <c r="O1952" s="69"/>
      <c r="P1952" s="69" t="s">
        <v>1152</v>
      </c>
      <c r="Q1952" s="69" t="s">
        <v>1263</v>
      </c>
      <c r="R1952" s="69"/>
      <c r="S1952" s="70">
        <v>7214.2</v>
      </c>
      <c r="T1952" s="70"/>
      <c r="U1952" s="69" t="s">
        <v>1174</v>
      </c>
      <c r="V1952" s="73">
        <v>54</v>
      </c>
      <c r="W1952" s="69" t="s">
        <v>1174</v>
      </c>
      <c r="X1952" s="69"/>
      <c r="Y1952" s="70"/>
      <c r="Z1952" s="69">
        <v>0</v>
      </c>
      <c r="AA1952" s="69" t="s">
        <v>989</v>
      </c>
      <c r="AB1952" s="69" t="s">
        <v>1144</v>
      </c>
      <c r="AC1952" s="69"/>
    </row>
    <row r="1953" spans="1:29" x14ac:dyDescent="0.25">
      <c r="A1953" s="71" t="s">
        <v>193</v>
      </c>
      <c r="B1953" s="71"/>
      <c r="C1953" s="71"/>
      <c r="D1953" s="71"/>
      <c r="E1953" s="71"/>
      <c r="F1953" s="71"/>
      <c r="G1953" s="71"/>
      <c r="H1953" s="71"/>
      <c r="I1953" s="71"/>
      <c r="J1953" s="72">
        <v>7214.2</v>
      </c>
      <c r="K1953" s="71"/>
      <c r="L1953" s="71"/>
      <c r="M1953" s="72">
        <v>7214.2</v>
      </c>
      <c r="N1953" s="72">
        <v>0</v>
      </c>
      <c r="O1953" s="71"/>
      <c r="P1953" s="71"/>
      <c r="Q1953" s="71"/>
      <c r="R1953" s="71"/>
      <c r="S1953" s="72">
        <v>7214.2</v>
      </c>
      <c r="T1953" s="72">
        <v>7214.2</v>
      </c>
      <c r="U1953" s="71"/>
      <c r="V1953" s="71"/>
      <c r="W1953" s="71"/>
      <c r="X1953" s="72">
        <v>0</v>
      </c>
      <c r="Y1953" s="72">
        <v>0</v>
      </c>
      <c r="Z1953" s="72">
        <v>7214.2</v>
      </c>
      <c r="AA1953" s="69"/>
      <c r="AB1953" s="69"/>
      <c r="AC1953" s="69"/>
    </row>
    <row r="1954" spans="1:29" ht="20" x14ac:dyDescent="0.25">
      <c r="A1954" s="68" t="s">
        <v>5394</v>
      </c>
      <c r="B1954" s="69" t="s">
        <v>4797</v>
      </c>
      <c r="C1954" s="69" t="s">
        <v>5395</v>
      </c>
      <c r="D1954" s="69" t="s">
        <v>4623</v>
      </c>
      <c r="E1954" s="69" t="s">
        <v>5353</v>
      </c>
      <c r="F1954" s="69" t="s">
        <v>1933</v>
      </c>
      <c r="G1954" s="69" t="s">
        <v>3848</v>
      </c>
      <c r="H1954" s="69" t="s">
        <v>1849</v>
      </c>
      <c r="I1954" s="69" t="s">
        <v>962</v>
      </c>
      <c r="J1954" s="70">
        <v>1749.62</v>
      </c>
      <c r="K1954" s="69" t="s">
        <v>4591</v>
      </c>
      <c r="L1954" s="69" t="s">
        <v>5352</v>
      </c>
      <c r="M1954" s="70">
        <v>1749.62</v>
      </c>
      <c r="N1954" s="69"/>
      <c r="O1954" s="69"/>
      <c r="P1954" s="69" t="s">
        <v>3818</v>
      </c>
      <c r="Q1954" s="69" t="s">
        <v>1002</v>
      </c>
      <c r="R1954" s="69"/>
      <c r="S1954" s="70">
        <v>1749.62</v>
      </c>
      <c r="T1954" s="70"/>
      <c r="U1954" s="69" t="s">
        <v>1378</v>
      </c>
      <c r="V1954" s="73">
        <v>69</v>
      </c>
      <c r="W1954" s="69" t="s">
        <v>1378</v>
      </c>
      <c r="X1954" s="69"/>
      <c r="Y1954" s="70"/>
      <c r="Z1954" s="69">
        <v>0</v>
      </c>
      <c r="AA1954" s="69" t="s">
        <v>989</v>
      </c>
      <c r="AB1954" s="69" t="s">
        <v>1144</v>
      </c>
      <c r="AC1954" s="69"/>
    </row>
    <row r="1955" spans="1:29" x14ac:dyDescent="0.25">
      <c r="A1955" s="71" t="s">
        <v>193</v>
      </c>
      <c r="B1955" s="71"/>
      <c r="C1955" s="71"/>
      <c r="D1955" s="71"/>
      <c r="E1955" s="71"/>
      <c r="F1955" s="71"/>
      <c r="G1955" s="71"/>
      <c r="H1955" s="71"/>
      <c r="I1955" s="71"/>
      <c r="J1955" s="72">
        <v>1749.62</v>
      </c>
      <c r="K1955" s="71"/>
      <c r="L1955" s="71"/>
      <c r="M1955" s="72">
        <v>1749.62</v>
      </c>
      <c r="N1955" s="72">
        <v>0</v>
      </c>
      <c r="O1955" s="71"/>
      <c r="P1955" s="71"/>
      <c r="Q1955" s="71"/>
      <c r="R1955" s="71"/>
      <c r="S1955" s="72">
        <v>1749.62</v>
      </c>
      <c r="T1955" s="72">
        <v>1749.62</v>
      </c>
      <c r="U1955" s="71"/>
      <c r="V1955" s="71"/>
      <c r="W1955" s="71"/>
      <c r="X1955" s="72">
        <v>0</v>
      </c>
      <c r="Y1955" s="72">
        <v>0</v>
      </c>
      <c r="Z1955" s="72">
        <v>1749.62</v>
      </c>
      <c r="AA1955" s="69"/>
      <c r="AB1955" s="69"/>
      <c r="AC1955" s="69"/>
    </row>
    <row r="1956" spans="1:29" ht="20" x14ac:dyDescent="0.25">
      <c r="A1956" s="68" t="s">
        <v>5396</v>
      </c>
      <c r="B1956" s="69" t="s">
        <v>3813</v>
      </c>
      <c r="C1956" s="69" t="s">
        <v>5397</v>
      </c>
      <c r="D1956" s="69" t="s">
        <v>4813</v>
      </c>
      <c r="E1956" s="69" t="s">
        <v>5399</v>
      </c>
      <c r="F1956" s="69" t="s">
        <v>1136</v>
      </c>
      <c r="G1956" s="69" t="s">
        <v>3848</v>
      </c>
      <c r="H1956" s="69" t="s">
        <v>1849</v>
      </c>
      <c r="I1956" s="69" t="s">
        <v>962</v>
      </c>
      <c r="J1956" s="70">
        <v>34275.71</v>
      </c>
      <c r="K1956" s="69" t="s">
        <v>4591</v>
      </c>
      <c r="L1956" s="69" t="s">
        <v>5398</v>
      </c>
      <c r="M1956" s="70">
        <v>34275.71</v>
      </c>
      <c r="N1956" s="69"/>
      <c r="O1956" s="69"/>
      <c r="P1956" s="69" t="s">
        <v>1311</v>
      </c>
      <c r="Q1956" s="69" t="s">
        <v>1480</v>
      </c>
      <c r="R1956" s="69"/>
      <c r="S1956" s="70">
        <v>34275.71</v>
      </c>
      <c r="T1956" s="70"/>
      <c r="U1956" s="69" t="s">
        <v>1270</v>
      </c>
      <c r="V1956" s="73">
        <v>50</v>
      </c>
      <c r="W1956" s="69" t="s">
        <v>1270</v>
      </c>
      <c r="X1956" s="69"/>
      <c r="Y1956" s="70"/>
      <c r="Z1956" s="69">
        <v>0</v>
      </c>
      <c r="AA1956" s="69" t="s">
        <v>989</v>
      </c>
      <c r="AB1956" s="69" t="s">
        <v>1144</v>
      </c>
      <c r="AC1956" s="69"/>
    </row>
    <row r="1957" spans="1:29" x14ac:dyDescent="0.25">
      <c r="A1957" s="71" t="s">
        <v>193</v>
      </c>
      <c r="B1957" s="71"/>
      <c r="C1957" s="71"/>
      <c r="D1957" s="71"/>
      <c r="E1957" s="71"/>
      <c r="F1957" s="71"/>
      <c r="G1957" s="71"/>
      <c r="H1957" s="71"/>
      <c r="I1957" s="71"/>
      <c r="J1957" s="72">
        <v>34275.71</v>
      </c>
      <c r="K1957" s="71"/>
      <c r="L1957" s="71"/>
      <c r="M1957" s="72">
        <v>34275.71</v>
      </c>
      <c r="N1957" s="72">
        <v>0</v>
      </c>
      <c r="O1957" s="71"/>
      <c r="P1957" s="71"/>
      <c r="Q1957" s="71"/>
      <c r="R1957" s="71"/>
      <c r="S1957" s="72">
        <v>34275.71</v>
      </c>
      <c r="T1957" s="72">
        <v>34275.71</v>
      </c>
      <c r="U1957" s="71"/>
      <c r="V1957" s="71"/>
      <c r="W1957" s="71"/>
      <c r="X1957" s="72">
        <v>0</v>
      </c>
      <c r="Y1957" s="72">
        <v>0</v>
      </c>
      <c r="Z1957" s="72">
        <v>34275.71</v>
      </c>
      <c r="AA1957" s="69"/>
      <c r="AB1957" s="69"/>
      <c r="AC1957" s="69"/>
    </row>
    <row r="1958" spans="1:29" ht="20" x14ac:dyDescent="0.25">
      <c r="A1958" s="68" t="s">
        <v>5400</v>
      </c>
      <c r="B1958" s="69" t="s">
        <v>2906</v>
      </c>
      <c r="C1958" s="69" t="s">
        <v>5401</v>
      </c>
      <c r="D1958" s="69" t="s">
        <v>4813</v>
      </c>
      <c r="E1958" s="69" t="s">
        <v>5403</v>
      </c>
      <c r="F1958" s="69" t="s">
        <v>1136</v>
      </c>
      <c r="G1958" s="69" t="s">
        <v>3798</v>
      </c>
      <c r="H1958" s="69" t="s">
        <v>1849</v>
      </c>
      <c r="I1958" s="69" t="s">
        <v>962</v>
      </c>
      <c r="J1958" s="70">
        <v>43045.5</v>
      </c>
      <c r="K1958" s="69" t="s">
        <v>4591</v>
      </c>
      <c r="L1958" s="69" t="s">
        <v>5402</v>
      </c>
      <c r="M1958" s="70">
        <v>43045.5</v>
      </c>
      <c r="N1958" s="69"/>
      <c r="O1958" s="69"/>
      <c r="P1958" s="69" t="s">
        <v>1611</v>
      </c>
      <c r="Q1958" s="69" t="s">
        <v>2028</v>
      </c>
      <c r="R1958" s="69"/>
      <c r="S1958" s="70">
        <v>43045.5</v>
      </c>
      <c r="T1958" s="70"/>
      <c r="U1958" s="69" t="s">
        <v>1188</v>
      </c>
      <c r="V1958" s="73">
        <v>58</v>
      </c>
      <c r="W1958" s="69" t="s">
        <v>1188</v>
      </c>
      <c r="X1958" s="69"/>
      <c r="Y1958" s="70"/>
      <c r="Z1958" s="69">
        <v>0</v>
      </c>
      <c r="AA1958" s="69" t="s">
        <v>989</v>
      </c>
      <c r="AB1958" s="69" t="s">
        <v>1144</v>
      </c>
      <c r="AC1958" s="69"/>
    </row>
    <row r="1959" spans="1:29" x14ac:dyDescent="0.25">
      <c r="A1959" s="71" t="s">
        <v>193</v>
      </c>
      <c r="B1959" s="71"/>
      <c r="C1959" s="71"/>
      <c r="D1959" s="71"/>
      <c r="E1959" s="71"/>
      <c r="F1959" s="71"/>
      <c r="G1959" s="71"/>
      <c r="H1959" s="71"/>
      <c r="I1959" s="71"/>
      <c r="J1959" s="72">
        <v>43045.5</v>
      </c>
      <c r="K1959" s="71"/>
      <c r="L1959" s="71"/>
      <c r="M1959" s="72">
        <v>43045.5</v>
      </c>
      <c r="N1959" s="72">
        <v>0</v>
      </c>
      <c r="O1959" s="71"/>
      <c r="P1959" s="71"/>
      <c r="Q1959" s="71"/>
      <c r="R1959" s="71"/>
      <c r="S1959" s="72">
        <v>43045.5</v>
      </c>
      <c r="T1959" s="72">
        <v>43045.5</v>
      </c>
      <c r="U1959" s="71"/>
      <c r="V1959" s="71"/>
      <c r="W1959" s="71"/>
      <c r="X1959" s="72">
        <v>0</v>
      </c>
      <c r="Y1959" s="72">
        <v>0</v>
      </c>
      <c r="Z1959" s="72">
        <v>43045.5</v>
      </c>
      <c r="AA1959" s="69"/>
      <c r="AB1959" s="69"/>
      <c r="AC1959" s="69"/>
    </row>
    <row r="1960" spans="1:29" ht="30" x14ac:dyDescent="0.25">
      <c r="A1960" s="68" t="s">
        <v>5404</v>
      </c>
      <c r="B1960" s="69" t="s">
        <v>1864</v>
      </c>
      <c r="C1960" s="69" t="s">
        <v>5405</v>
      </c>
      <c r="D1960" s="69" t="s">
        <v>3313</v>
      </c>
      <c r="E1960" s="69" t="s">
        <v>5407</v>
      </c>
      <c r="F1960" s="69" t="s">
        <v>1281</v>
      </c>
      <c r="G1960" s="69" t="s">
        <v>3798</v>
      </c>
      <c r="H1960" s="69" t="s">
        <v>1849</v>
      </c>
      <c r="I1960" s="69" t="s">
        <v>962</v>
      </c>
      <c r="J1960" s="70">
        <v>23734.14</v>
      </c>
      <c r="K1960" s="69" t="s">
        <v>4591</v>
      </c>
      <c r="L1960" s="69" t="s">
        <v>5406</v>
      </c>
      <c r="M1960" s="70">
        <v>23734.14</v>
      </c>
      <c r="N1960" s="69"/>
      <c r="O1960" s="69"/>
      <c r="P1960" s="69" t="s">
        <v>1327</v>
      </c>
      <c r="Q1960" s="69" t="s">
        <v>1263</v>
      </c>
      <c r="R1960" s="69"/>
      <c r="S1960" s="70">
        <v>23734.14</v>
      </c>
      <c r="T1960" s="70"/>
      <c r="U1960" s="69" t="s">
        <v>1174</v>
      </c>
      <c r="V1960" s="73">
        <v>31</v>
      </c>
      <c r="W1960" s="69" t="s">
        <v>1174</v>
      </c>
      <c r="X1960" s="69"/>
      <c r="Y1960" s="70"/>
      <c r="Z1960" s="69">
        <v>0</v>
      </c>
      <c r="AA1960" s="69" t="s">
        <v>989</v>
      </c>
      <c r="AB1960" s="69" t="s">
        <v>1144</v>
      </c>
      <c r="AC1960" s="69"/>
    </row>
    <row r="1961" spans="1:29" x14ac:dyDescent="0.25">
      <c r="A1961" s="71" t="s">
        <v>193</v>
      </c>
      <c r="B1961" s="71"/>
      <c r="C1961" s="71"/>
      <c r="D1961" s="71"/>
      <c r="E1961" s="71"/>
      <c r="F1961" s="71"/>
      <c r="G1961" s="71"/>
      <c r="H1961" s="71"/>
      <c r="I1961" s="71"/>
      <c r="J1961" s="72">
        <v>23734.14</v>
      </c>
      <c r="K1961" s="71"/>
      <c r="L1961" s="71"/>
      <c r="M1961" s="72">
        <v>23734.14</v>
      </c>
      <c r="N1961" s="72">
        <v>0</v>
      </c>
      <c r="O1961" s="71"/>
      <c r="P1961" s="71"/>
      <c r="Q1961" s="71"/>
      <c r="R1961" s="71"/>
      <c r="S1961" s="72">
        <v>23734.14</v>
      </c>
      <c r="T1961" s="72">
        <v>23734.14</v>
      </c>
      <c r="U1961" s="71"/>
      <c r="V1961" s="71"/>
      <c r="W1961" s="71"/>
      <c r="X1961" s="72">
        <v>0</v>
      </c>
      <c r="Y1961" s="72">
        <v>0</v>
      </c>
      <c r="Z1961" s="72">
        <v>23734.14</v>
      </c>
      <c r="AA1961" s="69"/>
      <c r="AB1961" s="69"/>
      <c r="AC1961" s="69"/>
    </row>
    <row r="1962" spans="1:29" ht="20" x14ac:dyDescent="0.25">
      <c r="A1962" s="68" t="s">
        <v>5408</v>
      </c>
      <c r="B1962" s="69" t="s">
        <v>2752</v>
      </c>
      <c r="C1962" s="69" t="s">
        <v>5409</v>
      </c>
      <c r="D1962" s="69" t="s">
        <v>4589</v>
      </c>
      <c r="E1962" s="69" t="s">
        <v>5411</v>
      </c>
      <c r="F1962" s="69" t="s">
        <v>1281</v>
      </c>
      <c r="G1962" s="69" t="s">
        <v>3798</v>
      </c>
      <c r="H1962" s="69" t="s">
        <v>1849</v>
      </c>
      <c r="I1962" s="69" t="s">
        <v>962</v>
      </c>
      <c r="J1962" s="70">
        <v>3844.72</v>
      </c>
      <c r="K1962" s="69" t="s">
        <v>4591</v>
      </c>
      <c r="L1962" s="69" t="s">
        <v>5410</v>
      </c>
      <c r="M1962" s="70">
        <v>3844.72</v>
      </c>
      <c r="N1962" s="69"/>
      <c r="O1962" s="69"/>
      <c r="P1962" s="69" t="s">
        <v>1263</v>
      </c>
      <c r="Q1962" s="69" t="s">
        <v>979</v>
      </c>
      <c r="R1962" s="69"/>
      <c r="S1962" s="70">
        <v>3844.72</v>
      </c>
      <c r="T1962" s="70"/>
      <c r="U1962" s="69" t="s">
        <v>1030</v>
      </c>
      <c r="V1962" s="73">
        <v>13</v>
      </c>
      <c r="W1962" s="69" t="s">
        <v>1030</v>
      </c>
      <c r="X1962" s="69"/>
      <c r="Y1962" s="70"/>
      <c r="Z1962" s="69">
        <v>0</v>
      </c>
      <c r="AA1962" s="69" t="s">
        <v>989</v>
      </c>
      <c r="AB1962" s="69" t="s">
        <v>1144</v>
      </c>
      <c r="AC1962" s="69"/>
    </row>
    <row r="1963" spans="1:29" x14ac:dyDescent="0.25">
      <c r="A1963" s="71" t="s">
        <v>193</v>
      </c>
      <c r="B1963" s="71"/>
      <c r="C1963" s="71"/>
      <c r="D1963" s="71"/>
      <c r="E1963" s="71"/>
      <c r="F1963" s="71"/>
      <c r="G1963" s="71"/>
      <c r="H1963" s="71"/>
      <c r="I1963" s="71"/>
      <c r="J1963" s="72">
        <v>3844.72</v>
      </c>
      <c r="K1963" s="71"/>
      <c r="L1963" s="71"/>
      <c r="M1963" s="72">
        <v>3844.72</v>
      </c>
      <c r="N1963" s="72">
        <v>0</v>
      </c>
      <c r="O1963" s="71"/>
      <c r="P1963" s="71"/>
      <c r="Q1963" s="71"/>
      <c r="R1963" s="71"/>
      <c r="S1963" s="72">
        <v>3844.72</v>
      </c>
      <c r="T1963" s="72">
        <v>3844.72</v>
      </c>
      <c r="U1963" s="71"/>
      <c r="V1963" s="71"/>
      <c r="W1963" s="71"/>
      <c r="X1963" s="72">
        <v>0</v>
      </c>
      <c r="Y1963" s="72">
        <v>0</v>
      </c>
      <c r="Z1963" s="72">
        <v>3844.72</v>
      </c>
      <c r="AA1963" s="69"/>
      <c r="AB1963" s="69"/>
      <c r="AC1963" s="69"/>
    </row>
    <row r="1964" spans="1:29" ht="30" x14ac:dyDescent="0.25">
      <c r="A1964" s="68" t="s">
        <v>5412</v>
      </c>
      <c r="B1964" s="69" t="s">
        <v>5413</v>
      </c>
      <c r="C1964" s="69" t="s">
        <v>5414</v>
      </c>
      <c r="D1964" s="69" t="s">
        <v>4589</v>
      </c>
      <c r="E1964" s="69" t="s">
        <v>5416</v>
      </c>
      <c r="F1964" s="69" t="s">
        <v>1136</v>
      </c>
      <c r="G1964" s="69" t="s">
        <v>3798</v>
      </c>
      <c r="H1964" s="69" t="s">
        <v>1849</v>
      </c>
      <c r="I1964" s="69" t="s">
        <v>962</v>
      </c>
      <c r="J1964" s="70">
        <v>10024.01</v>
      </c>
      <c r="K1964" s="69" t="s">
        <v>4591</v>
      </c>
      <c r="L1964" s="69" t="s">
        <v>5415</v>
      </c>
      <c r="M1964" s="70">
        <v>10024.01</v>
      </c>
      <c r="N1964" s="69"/>
      <c r="O1964" s="69"/>
      <c r="P1964" s="69" t="s">
        <v>1263</v>
      </c>
      <c r="Q1964" s="69" t="s">
        <v>979</v>
      </c>
      <c r="R1964" s="69"/>
      <c r="S1964" s="70">
        <v>10024.01</v>
      </c>
      <c r="T1964" s="70"/>
      <c r="U1964" s="69" t="s">
        <v>1030</v>
      </c>
      <c r="V1964" s="73">
        <v>13</v>
      </c>
      <c r="W1964" s="69" t="s">
        <v>1030</v>
      </c>
      <c r="X1964" s="69"/>
      <c r="Y1964" s="70"/>
      <c r="Z1964" s="69">
        <v>0</v>
      </c>
      <c r="AA1964" s="69" t="s">
        <v>989</v>
      </c>
      <c r="AB1964" s="69" t="s">
        <v>1144</v>
      </c>
      <c r="AC1964" s="69"/>
    </row>
    <row r="1965" spans="1:29" x14ac:dyDescent="0.25">
      <c r="A1965" s="71" t="s">
        <v>193</v>
      </c>
      <c r="B1965" s="71"/>
      <c r="C1965" s="71"/>
      <c r="D1965" s="71"/>
      <c r="E1965" s="71"/>
      <c r="F1965" s="71"/>
      <c r="G1965" s="71"/>
      <c r="H1965" s="71"/>
      <c r="I1965" s="71"/>
      <c r="J1965" s="72">
        <v>10024.01</v>
      </c>
      <c r="K1965" s="71"/>
      <c r="L1965" s="71"/>
      <c r="M1965" s="72">
        <v>10024.01</v>
      </c>
      <c r="N1965" s="72">
        <v>0</v>
      </c>
      <c r="O1965" s="71"/>
      <c r="P1965" s="71"/>
      <c r="Q1965" s="71"/>
      <c r="R1965" s="71"/>
      <c r="S1965" s="72">
        <v>10024.01</v>
      </c>
      <c r="T1965" s="72">
        <v>10024.01</v>
      </c>
      <c r="U1965" s="71"/>
      <c r="V1965" s="71"/>
      <c r="W1965" s="71"/>
      <c r="X1965" s="72">
        <v>0</v>
      </c>
      <c r="Y1965" s="72">
        <v>0</v>
      </c>
      <c r="Z1965" s="72">
        <v>10024.01</v>
      </c>
      <c r="AA1965" s="69"/>
      <c r="AB1965" s="69"/>
      <c r="AC1965" s="69"/>
    </row>
    <row r="1966" spans="1:29" ht="20" x14ac:dyDescent="0.25">
      <c r="A1966" s="68" t="s">
        <v>5417</v>
      </c>
      <c r="B1966" s="69" t="s">
        <v>5418</v>
      </c>
      <c r="C1966" s="69" t="s">
        <v>5419</v>
      </c>
      <c r="D1966" s="69" t="s">
        <v>4623</v>
      </c>
      <c r="E1966" s="69" t="s">
        <v>5421</v>
      </c>
      <c r="F1966" s="69" t="s">
        <v>1136</v>
      </c>
      <c r="G1966" s="69" t="s">
        <v>3798</v>
      </c>
      <c r="H1966" s="69" t="s">
        <v>1849</v>
      </c>
      <c r="I1966" s="69" t="s">
        <v>962</v>
      </c>
      <c r="J1966" s="70">
        <v>390.57</v>
      </c>
      <c r="K1966" s="69" t="s">
        <v>4591</v>
      </c>
      <c r="L1966" s="69" t="s">
        <v>5420</v>
      </c>
      <c r="M1966" s="70">
        <v>390.57</v>
      </c>
      <c r="N1966" s="69"/>
      <c r="O1966" s="69"/>
      <c r="P1966" s="69" t="s">
        <v>3818</v>
      </c>
      <c r="Q1966" s="69" t="s">
        <v>1259</v>
      </c>
      <c r="R1966" s="69"/>
      <c r="S1966" s="70">
        <v>390.57</v>
      </c>
      <c r="T1966" s="70"/>
      <c r="U1966" s="69" t="s">
        <v>1367</v>
      </c>
      <c r="V1966" s="73">
        <v>76</v>
      </c>
      <c r="W1966" s="69" t="s">
        <v>1367</v>
      </c>
      <c r="X1966" s="69"/>
      <c r="Y1966" s="70"/>
      <c r="Z1966" s="69">
        <v>0</v>
      </c>
      <c r="AA1966" s="69" t="s">
        <v>989</v>
      </c>
      <c r="AB1966" s="69" t="s">
        <v>1144</v>
      </c>
      <c r="AC1966" s="69"/>
    </row>
    <row r="1967" spans="1:29" x14ac:dyDescent="0.25">
      <c r="A1967" s="71" t="s">
        <v>193</v>
      </c>
      <c r="B1967" s="71"/>
      <c r="C1967" s="71"/>
      <c r="D1967" s="71"/>
      <c r="E1967" s="71"/>
      <c r="F1967" s="71"/>
      <c r="G1967" s="71"/>
      <c r="H1967" s="71"/>
      <c r="I1967" s="71"/>
      <c r="J1967" s="72">
        <v>390.57</v>
      </c>
      <c r="K1967" s="71"/>
      <c r="L1967" s="71"/>
      <c r="M1967" s="72">
        <v>390.57</v>
      </c>
      <c r="N1967" s="72">
        <v>0</v>
      </c>
      <c r="O1967" s="71"/>
      <c r="P1967" s="71"/>
      <c r="Q1967" s="71"/>
      <c r="R1967" s="71"/>
      <c r="S1967" s="72">
        <v>390.57</v>
      </c>
      <c r="T1967" s="72">
        <v>390.57</v>
      </c>
      <c r="U1967" s="71"/>
      <c r="V1967" s="71"/>
      <c r="W1967" s="71"/>
      <c r="X1967" s="72">
        <v>0</v>
      </c>
      <c r="Y1967" s="72">
        <v>0</v>
      </c>
      <c r="Z1967" s="72">
        <v>390.57</v>
      </c>
      <c r="AA1967" s="69"/>
      <c r="AB1967" s="69"/>
      <c r="AC1967" s="69"/>
    </row>
    <row r="1968" spans="1:29" ht="30" x14ac:dyDescent="0.25">
      <c r="A1968" s="68" t="s">
        <v>5422</v>
      </c>
      <c r="B1968" s="69" t="s">
        <v>5423</v>
      </c>
      <c r="C1968" s="69" t="s">
        <v>5424</v>
      </c>
      <c r="D1968" s="69" t="s">
        <v>3313</v>
      </c>
      <c r="E1968" s="69" t="s">
        <v>5426</v>
      </c>
      <c r="F1968" s="69" t="s">
        <v>1281</v>
      </c>
      <c r="G1968" s="69" t="s">
        <v>3802</v>
      </c>
      <c r="H1968" s="69" t="s">
        <v>1849</v>
      </c>
      <c r="I1968" s="69" t="s">
        <v>962</v>
      </c>
      <c r="J1968" s="70">
        <v>10275.469999999999</v>
      </c>
      <c r="K1968" s="69" t="s">
        <v>4591</v>
      </c>
      <c r="L1968" s="69" t="s">
        <v>5425</v>
      </c>
      <c r="M1968" s="70">
        <v>10275.469999999999</v>
      </c>
      <c r="N1968" s="69"/>
      <c r="O1968" s="69"/>
      <c r="P1968" s="69" t="s">
        <v>3826</v>
      </c>
      <c r="Q1968" s="69" t="s">
        <v>1263</v>
      </c>
      <c r="R1968" s="69"/>
      <c r="S1968" s="70">
        <v>10275.469999999999</v>
      </c>
      <c r="T1968" s="70"/>
      <c r="U1968" s="69" t="s">
        <v>1174</v>
      </c>
      <c r="V1968" s="73">
        <v>66</v>
      </c>
      <c r="W1968" s="69" t="s">
        <v>1174</v>
      </c>
      <c r="X1968" s="69"/>
      <c r="Y1968" s="70"/>
      <c r="Z1968" s="69">
        <v>0</v>
      </c>
      <c r="AA1968" s="69" t="s">
        <v>989</v>
      </c>
      <c r="AB1968" s="69" t="s">
        <v>1144</v>
      </c>
      <c r="AC1968" s="69"/>
    </row>
    <row r="1969" spans="1:29" x14ac:dyDescent="0.25">
      <c r="A1969" s="71" t="s">
        <v>193</v>
      </c>
      <c r="B1969" s="71"/>
      <c r="C1969" s="71"/>
      <c r="D1969" s="71"/>
      <c r="E1969" s="71"/>
      <c r="F1969" s="71"/>
      <c r="G1969" s="71"/>
      <c r="H1969" s="71"/>
      <c r="I1969" s="71"/>
      <c r="J1969" s="72">
        <v>10275.469999999999</v>
      </c>
      <c r="K1969" s="71"/>
      <c r="L1969" s="71"/>
      <c r="M1969" s="72">
        <v>10275.469999999999</v>
      </c>
      <c r="N1969" s="72">
        <v>0</v>
      </c>
      <c r="O1969" s="71"/>
      <c r="P1969" s="71"/>
      <c r="Q1969" s="71"/>
      <c r="R1969" s="71"/>
      <c r="S1969" s="72">
        <v>10275.469999999999</v>
      </c>
      <c r="T1969" s="72">
        <v>10275.469999999999</v>
      </c>
      <c r="U1969" s="71"/>
      <c r="V1969" s="71"/>
      <c r="W1969" s="71"/>
      <c r="X1969" s="72">
        <v>0</v>
      </c>
      <c r="Y1969" s="72">
        <v>0</v>
      </c>
      <c r="Z1969" s="72">
        <v>10275.469999999999</v>
      </c>
      <c r="AA1969" s="69"/>
      <c r="AB1969" s="69"/>
      <c r="AC1969" s="69"/>
    </row>
    <row r="1970" spans="1:29" ht="20" x14ac:dyDescent="0.25">
      <c r="A1970" s="68" t="s">
        <v>5427</v>
      </c>
      <c r="B1970" s="69" t="s">
        <v>2906</v>
      </c>
      <c r="C1970" s="69" t="s">
        <v>5428</v>
      </c>
      <c r="D1970" s="69" t="s">
        <v>4813</v>
      </c>
      <c r="E1970" s="69" t="s">
        <v>5430</v>
      </c>
      <c r="F1970" s="69" t="s">
        <v>1136</v>
      </c>
      <c r="G1970" s="69" t="s">
        <v>3802</v>
      </c>
      <c r="H1970" s="69" t="s">
        <v>1849</v>
      </c>
      <c r="I1970" s="69" t="s">
        <v>962</v>
      </c>
      <c r="J1970" s="70">
        <v>35950.42</v>
      </c>
      <c r="K1970" s="69" t="s">
        <v>4591</v>
      </c>
      <c r="L1970" s="69" t="s">
        <v>5429</v>
      </c>
      <c r="M1970" s="70">
        <v>35950.42</v>
      </c>
      <c r="N1970" s="69"/>
      <c r="O1970" s="69"/>
      <c r="P1970" s="69" t="s">
        <v>1311</v>
      </c>
      <c r="Q1970" s="69" t="s">
        <v>1452</v>
      </c>
      <c r="R1970" s="69"/>
      <c r="S1970" s="70">
        <v>35950.42</v>
      </c>
      <c r="T1970" s="70"/>
      <c r="U1970" s="69" t="s">
        <v>1165</v>
      </c>
      <c r="V1970" s="73">
        <v>46</v>
      </c>
      <c r="W1970" s="69" t="s">
        <v>1165</v>
      </c>
      <c r="X1970" s="69"/>
      <c r="Y1970" s="70"/>
      <c r="Z1970" s="69">
        <v>0</v>
      </c>
      <c r="AA1970" s="69" t="s">
        <v>966</v>
      </c>
      <c r="AB1970" s="69" t="s">
        <v>1144</v>
      </c>
      <c r="AC1970" s="69"/>
    </row>
    <row r="1971" spans="1:29" x14ac:dyDescent="0.25">
      <c r="A1971" s="71" t="s">
        <v>193</v>
      </c>
      <c r="B1971" s="71"/>
      <c r="C1971" s="71"/>
      <c r="D1971" s="71"/>
      <c r="E1971" s="71"/>
      <c r="F1971" s="71"/>
      <c r="G1971" s="71"/>
      <c r="H1971" s="71"/>
      <c r="I1971" s="71"/>
      <c r="J1971" s="72">
        <v>35950.42</v>
      </c>
      <c r="K1971" s="71"/>
      <c r="L1971" s="71"/>
      <c r="M1971" s="72">
        <v>35950.42</v>
      </c>
      <c r="N1971" s="72">
        <v>0</v>
      </c>
      <c r="O1971" s="71"/>
      <c r="P1971" s="71"/>
      <c r="Q1971" s="71"/>
      <c r="R1971" s="71"/>
      <c r="S1971" s="72">
        <v>35950.42</v>
      </c>
      <c r="T1971" s="72">
        <v>35950.42</v>
      </c>
      <c r="U1971" s="71"/>
      <c r="V1971" s="71"/>
      <c r="W1971" s="71"/>
      <c r="X1971" s="72">
        <v>0</v>
      </c>
      <c r="Y1971" s="72">
        <v>0</v>
      </c>
      <c r="Z1971" s="72">
        <v>35950.42</v>
      </c>
      <c r="AA1971" s="69"/>
      <c r="AB1971" s="69"/>
      <c r="AC1971" s="69"/>
    </row>
    <row r="1972" spans="1:29" ht="20" x14ac:dyDescent="0.25">
      <c r="A1972" s="68" t="s">
        <v>5431</v>
      </c>
      <c r="B1972" s="69" t="s">
        <v>4680</v>
      </c>
      <c r="C1972" s="69" t="s">
        <v>5432</v>
      </c>
      <c r="D1972" s="69" t="s">
        <v>4583</v>
      </c>
      <c r="E1972" s="69" t="s">
        <v>5435</v>
      </c>
      <c r="F1972" s="69" t="s">
        <v>1136</v>
      </c>
      <c r="G1972" s="69" t="s">
        <v>5433</v>
      </c>
      <c r="H1972" s="69" t="s">
        <v>1849</v>
      </c>
      <c r="I1972" s="69" t="s">
        <v>962</v>
      </c>
      <c r="J1972" s="70">
        <v>484.79</v>
      </c>
      <c r="K1972" s="69" t="s">
        <v>4591</v>
      </c>
      <c r="L1972" s="69" t="s">
        <v>5434</v>
      </c>
      <c r="M1972" s="70">
        <v>484.79</v>
      </c>
      <c r="N1972" s="69"/>
      <c r="O1972" s="69"/>
      <c r="P1972" s="69" t="s">
        <v>1393</v>
      </c>
      <c r="Q1972" s="69" t="s">
        <v>1188</v>
      </c>
      <c r="R1972" s="69"/>
      <c r="S1972" s="70">
        <v>484.79</v>
      </c>
      <c r="T1972" s="70"/>
      <c r="U1972" s="69"/>
      <c r="V1972" s="69"/>
      <c r="W1972" s="69" t="s">
        <v>2028</v>
      </c>
      <c r="X1972" s="69"/>
      <c r="Y1972" s="70"/>
      <c r="Z1972" s="69">
        <v>0</v>
      </c>
      <c r="AA1972" s="69" t="s">
        <v>989</v>
      </c>
      <c r="AB1972" s="69" t="s">
        <v>1144</v>
      </c>
      <c r="AC1972" s="69"/>
    </row>
    <row r="1973" spans="1:29" x14ac:dyDescent="0.25">
      <c r="A1973" s="71" t="s">
        <v>193</v>
      </c>
      <c r="B1973" s="71"/>
      <c r="C1973" s="71"/>
      <c r="D1973" s="71"/>
      <c r="E1973" s="71"/>
      <c r="F1973" s="71"/>
      <c r="G1973" s="71"/>
      <c r="H1973" s="71"/>
      <c r="I1973" s="71"/>
      <c r="J1973" s="72">
        <v>484.79</v>
      </c>
      <c r="K1973" s="71"/>
      <c r="L1973" s="71"/>
      <c r="M1973" s="72">
        <v>484.79</v>
      </c>
      <c r="N1973" s="72">
        <v>0</v>
      </c>
      <c r="O1973" s="71"/>
      <c r="P1973" s="71"/>
      <c r="Q1973" s="71"/>
      <c r="R1973" s="71"/>
      <c r="S1973" s="72">
        <v>484.79</v>
      </c>
      <c r="T1973" s="72">
        <v>0</v>
      </c>
      <c r="U1973" s="71"/>
      <c r="V1973" s="71"/>
      <c r="W1973" s="71"/>
      <c r="X1973" s="72">
        <v>484.79</v>
      </c>
      <c r="Y1973" s="72">
        <v>0</v>
      </c>
      <c r="Z1973" s="72">
        <v>0</v>
      </c>
      <c r="AA1973" s="69"/>
      <c r="AB1973" s="69"/>
      <c r="AC1973" s="69"/>
    </row>
    <row r="1974" spans="1:29" ht="20" x14ac:dyDescent="0.25">
      <c r="A1974" s="68" t="s">
        <v>5436</v>
      </c>
      <c r="B1974" s="69" t="s">
        <v>5437</v>
      </c>
      <c r="C1974" s="69" t="s">
        <v>5438</v>
      </c>
      <c r="D1974" s="69" t="s">
        <v>5439</v>
      </c>
      <c r="E1974" s="69" t="s">
        <v>5442</v>
      </c>
      <c r="F1974" s="69" t="s">
        <v>1281</v>
      </c>
      <c r="G1974" s="69" t="s">
        <v>5440</v>
      </c>
      <c r="H1974" s="69" t="s">
        <v>1849</v>
      </c>
      <c r="I1974" s="69" t="s">
        <v>962</v>
      </c>
      <c r="J1974" s="70">
        <v>388.26</v>
      </c>
      <c r="K1974" s="69" t="s">
        <v>4591</v>
      </c>
      <c r="L1974" s="69" t="s">
        <v>5441</v>
      </c>
      <c r="M1974" s="70">
        <v>388.26</v>
      </c>
      <c r="N1974" s="69"/>
      <c r="O1974" s="69"/>
      <c r="P1974" s="69" t="s">
        <v>975</v>
      </c>
      <c r="Q1974" s="69" t="s">
        <v>1374</v>
      </c>
      <c r="R1974" s="69"/>
      <c r="S1974" s="70">
        <v>388.26</v>
      </c>
      <c r="T1974" s="70"/>
      <c r="U1974" s="69" t="s">
        <v>1367</v>
      </c>
      <c r="V1974" s="73">
        <v>75</v>
      </c>
      <c r="W1974" s="69" t="s">
        <v>1367</v>
      </c>
      <c r="X1974" s="69"/>
      <c r="Y1974" s="70"/>
      <c r="Z1974" s="69">
        <v>0</v>
      </c>
      <c r="AA1974" s="69" t="s">
        <v>989</v>
      </c>
      <c r="AB1974" s="69" t="s">
        <v>1144</v>
      </c>
      <c r="AC1974" s="69"/>
    </row>
    <row r="1975" spans="1:29" x14ac:dyDescent="0.25">
      <c r="A1975" s="71" t="s">
        <v>193</v>
      </c>
      <c r="B1975" s="71"/>
      <c r="C1975" s="71"/>
      <c r="D1975" s="71"/>
      <c r="E1975" s="71"/>
      <c r="F1975" s="71"/>
      <c r="G1975" s="71"/>
      <c r="H1975" s="71"/>
      <c r="I1975" s="71"/>
      <c r="J1975" s="72">
        <v>388.26</v>
      </c>
      <c r="K1975" s="71"/>
      <c r="L1975" s="71"/>
      <c r="M1975" s="72">
        <v>388.26</v>
      </c>
      <c r="N1975" s="72">
        <v>0</v>
      </c>
      <c r="O1975" s="71"/>
      <c r="P1975" s="71"/>
      <c r="Q1975" s="71"/>
      <c r="R1975" s="71"/>
      <c r="S1975" s="72">
        <v>388.26</v>
      </c>
      <c r="T1975" s="72">
        <v>388.26</v>
      </c>
      <c r="U1975" s="71"/>
      <c r="V1975" s="71"/>
      <c r="W1975" s="71"/>
      <c r="X1975" s="72">
        <v>0</v>
      </c>
      <c r="Y1975" s="72">
        <v>0</v>
      </c>
      <c r="Z1975" s="72">
        <v>388.26</v>
      </c>
      <c r="AA1975" s="69"/>
      <c r="AB1975" s="69"/>
      <c r="AC1975" s="69"/>
    </row>
    <row r="1976" spans="1:29" ht="20" x14ac:dyDescent="0.25">
      <c r="A1976" s="68" t="s">
        <v>5443</v>
      </c>
      <c r="B1976" s="69" t="s">
        <v>5444</v>
      </c>
      <c r="C1976" s="69" t="s">
        <v>5445</v>
      </c>
      <c r="D1976" s="69" t="s">
        <v>5439</v>
      </c>
      <c r="E1976" s="69" t="s">
        <v>5447</v>
      </c>
      <c r="F1976" s="69" t="s">
        <v>1281</v>
      </c>
      <c r="G1976" s="69" t="s">
        <v>2707</v>
      </c>
      <c r="H1976" s="69" t="s">
        <v>1849</v>
      </c>
      <c r="I1976" s="69" t="s">
        <v>962</v>
      </c>
      <c r="J1976" s="70">
        <v>284.23</v>
      </c>
      <c r="K1976" s="69" t="s">
        <v>4591</v>
      </c>
      <c r="L1976" s="69" t="s">
        <v>5446</v>
      </c>
      <c r="M1976" s="70">
        <v>284.23</v>
      </c>
      <c r="N1976" s="69"/>
      <c r="O1976" s="69"/>
      <c r="P1976" s="69" t="s">
        <v>975</v>
      </c>
      <c r="Q1976" s="69" t="s">
        <v>1374</v>
      </c>
      <c r="R1976" s="69"/>
      <c r="S1976" s="70">
        <v>284.23</v>
      </c>
      <c r="T1976" s="70"/>
      <c r="U1976" s="69" t="s">
        <v>1367</v>
      </c>
      <c r="V1976" s="73">
        <v>75</v>
      </c>
      <c r="W1976" s="69" t="s">
        <v>1367</v>
      </c>
      <c r="X1976" s="69"/>
      <c r="Y1976" s="70"/>
      <c r="Z1976" s="69">
        <v>0</v>
      </c>
      <c r="AA1976" s="69" t="s">
        <v>989</v>
      </c>
      <c r="AB1976" s="69" t="s">
        <v>1144</v>
      </c>
      <c r="AC1976" s="69"/>
    </row>
    <row r="1977" spans="1:29" x14ac:dyDescent="0.25">
      <c r="A1977" s="71" t="s">
        <v>193</v>
      </c>
      <c r="B1977" s="71"/>
      <c r="C1977" s="71"/>
      <c r="D1977" s="71"/>
      <c r="E1977" s="71"/>
      <c r="F1977" s="71"/>
      <c r="G1977" s="71"/>
      <c r="H1977" s="71"/>
      <c r="I1977" s="71"/>
      <c r="J1977" s="72">
        <v>284.23</v>
      </c>
      <c r="K1977" s="71"/>
      <c r="L1977" s="71"/>
      <c r="M1977" s="72">
        <v>284.23</v>
      </c>
      <c r="N1977" s="72">
        <v>0</v>
      </c>
      <c r="O1977" s="71"/>
      <c r="P1977" s="71"/>
      <c r="Q1977" s="71"/>
      <c r="R1977" s="71"/>
      <c r="S1977" s="72">
        <v>284.23</v>
      </c>
      <c r="T1977" s="72">
        <v>284.23</v>
      </c>
      <c r="U1977" s="71"/>
      <c r="V1977" s="71"/>
      <c r="W1977" s="71"/>
      <c r="X1977" s="72">
        <v>0</v>
      </c>
      <c r="Y1977" s="72">
        <v>0</v>
      </c>
      <c r="Z1977" s="72">
        <v>284.23</v>
      </c>
      <c r="AA1977" s="69"/>
      <c r="AB1977" s="69"/>
      <c r="AC1977" s="69"/>
    </row>
    <row r="1978" spans="1:29" ht="30" x14ac:dyDescent="0.25">
      <c r="A1978" s="68" t="s">
        <v>5448</v>
      </c>
      <c r="B1978" s="69" t="s">
        <v>4499</v>
      </c>
      <c r="C1978" s="69" t="s">
        <v>5449</v>
      </c>
      <c r="D1978" s="69" t="s">
        <v>3313</v>
      </c>
      <c r="E1978" s="69" t="s">
        <v>5451</v>
      </c>
      <c r="F1978" s="69" t="s">
        <v>1281</v>
      </c>
      <c r="G1978" s="69" t="s">
        <v>2707</v>
      </c>
      <c r="H1978" s="69" t="s">
        <v>1849</v>
      </c>
      <c r="I1978" s="69" t="s">
        <v>962</v>
      </c>
      <c r="J1978" s="70">
        <v>2555.21</v>
      </c>
      <c r="K1978" s="69" t="s">
        <v>4591</v>
      </c>
      <c r="L1978" s="69" t="s">
        <v>5450</v>
      </c>
      <c r="M1978" s="70">
        <v>2555.21</v>
      </c>
      <c r="N1978" s="69"/>
      <c r="O1978" s="69"/>
      <c r="P1978" s="69" t="s">
        <v>1603</v>
      </c>
      <c r="Q1978" s="69" t="s">
        <v>1235</v>
      </c>
      <c r="R1978" s="69"/>
      <c r="S1978" s="70">
        <v>2555.21</v>
      </c>
      <c r="T1978" s="70"/>
      <c r="U1978" s="69" t="s">
        <v>1611</v>
      </c>
      <c r="V1978" s="73">
        <v>18</v>
      </c>
      <c r="W1978" s="69" t="s">
        <v>1611</v>
      </c>
      <c r="X1978" s="69"/>
      <c r="Y1978" s="70"/>
      <c r="Z1978" s="69">
        <v>0</v>
      </c>
      <c r="AA1978" s="69" t="s">
        <v>989</v>
      </c>
      <c r="AB1978" s="69" t="s">
        <v>1144</v>
      </c>
      <c r="AC1978" s="69"/>
    </row>
    <row r="1979" spans="1:29" x14ac:dyDescent="0.25">
      <c r="A1979" s="71" t="s">
        <v>193</v>
      </c>
      <c r="B1979" s="71"/>
      <c r="C1979" s="71"/>
      <c r="D1979" s="71"/>
      <c r="E1979" s="71"/>
      <c r="F1979" s="71"/>
      <c r="G1979" s="71"/>
      <c r="H1979" s="71"/>
      <c r="I1979" s="71"/>
      <c r="J1979" s="72">
        <v>2555.21</v>
      </c>
      <c r="K1979" s="71"/>
      <c r="L1979" s="71"/>
      <c r="M1979" s="72">
        <v>2555.21</v>
      </c>
      <c r="N1979" s="72">
        <v>0</v>
      </c>
      <c r="O1979" s="71"/>
      <c r="P1979" s="71"/>
      <c r="Q1979" s="71"/>
      <c r="R1979" s="71"/>
      <c r="S1979" s="72">
        <v>2555.21</v>
      </c>
      <c r="T1979" s="72">
        <v>2555.21</v>
      </c>
      <c r="U1979" s="71"/>
      <c r="V1979" s="71"/>
      <c r="W1979" s="71"/>
      <c r="X1979" s="72">
        <v>0</v>
      </c>
      <c r="Y1979" s="72">
        <v>0</v>
      </c>
      <c r="Z1979" s="72">
        <v>2555.21</v>
      </c>
      <c r="AA1979" s="69"/>
      <c r="AB1979" s="69"/>
      <c r="AC1979" s="69"/>
    </row>
    <row r="1980" spans="1:29" ht="20" x14ac:dyDescent="0.25">
      <c r="A1980" s="68" t="s">
        <v>5452</v>
      </c>
      <c r="B1980" s="69" t="s">
        <v>5453</v>
      </c>
      <c r="C1980" s="69" t="s">
        <v>5454</v>
      </c>
      <c r="D1980" s="69" t="s">
        <v>4611</v>
      </c>
      <c r="E1980" s="69" t="s">
        <v>5456</v>
      </c>
      <c r="F1980" s="69" t="s">
        <v>1281</v>
      </c>
      <c r="G1980" s="69" t="s">
        <v>2707</v>
      </c>
      <c r="H1980" s="69" t="s">
        <v>1849</v>
      </c>
      <c r="I1980" s="69" t="s">
        <v>962</v>
      </c>
      <c r="J1980" s="70">
        <v>14088.6</v>
      </c>
      <c r="K1980" s="69" t="s">
        <v>4591</v>
      </c>
      <c r="L1980" s="69" t="s">
        <v>5455</v>
      </c>
      <c r="M1980" s="70">
        <v>12480.06</v>
      </c>
      <c r="N1980" s="69"/>
      <c r="O1980" s="69"/>
      <c r="P1980" s="69" t="s">
        <v>1018</v>
      </c>
      <c r="Q1980" s="69" t="s">
        <v>1188</v>
      </c>
      <c r="R1980" s="69"/>
      <c r="S1980" s="70">
        <v>12480.06</v>
      </c>
      <c r="T1980" s="70"/>
      <c r="U1980" s="69" t="s">
        <v>1182</v>
      </c>
      <c r="V1980" s="73">
        <v>42</v>
      </c>
      <c r="W1980" s="69" t="s">
        <v>1182</v>
      </c>
      <c r="X1980" s="69"/>
      <c r="Y1980" s="70"/>
      <c r="Z1980" s="69">
        <v>0</v>
      </c>
      <c r="AA1980" s="69" t="s">
        <v>989</v>
      </c>
      <c r="AB1980" s="69" t="s">
        <v>1144</v>
      </c>
      <c r="AC1980" s="69"/>
    </row>
    <row r="1981" spans="1:29" x14ac:dyDescent="0.25">
      <c r="A1981" s="69"/>
      <c r="B1981" s="69"/>
      <c r="C1981" s="69"/>
      <c r="D1981" s="69"/>
      <c r="E1981" s="69" t="s">
        <v>5458</v>
      </c>
      <c r="F1981" s="69"/>
      <c r="G1981" s="69"/>
      <c r="H1981" s="69"/>
      <c r="I1981" s="69"/>
      <c r="J1981" s="69"/>
      <c r="K1981" s="69"/>
      <c r="L1981" s="69" t="s">
        <v>5457</v>
      </c>
      <c r="M1981" s="70">
        <v>1608.54</v>
      </c>
      <c r="N1981" s="69"/>
      <c r="O1981" s="69"/>
      <c r="P1981" s="69" t="s">
        <v>1327</v>
      </c>
      <c r="Q1981" s="69" t="s">
        <v>1946</v>
      </c>
      <c r="R1981" s="69"/>
      <c r="S1981" s="70">
        <v>1608.54</v>
      </c>
      <c r="T1981" s="70"/>
      <c r="U1981" s="69" t="s">
        <v>1021</v>
      </c>
      <c r="V1981" s="73">
        <v>96</v>
      </c>
      <c r="W1981" s="69" t="s">
        <v>1021</v>
      </c>
      <c r="X1981" s="69"/>
      <c r="Y1981" s="70"/>
      <c r="Z1981" s="69">
        <v>0</v>
      </c>
      <c r="AA1981" s="69"/>
      <c r="AB1981" s="69" t="s">
        <v>1144</v>
      </c>
      <c r="AC1981" s="69"/>
    </row>
    <row r="1982" spans="1:29" x14ac:dyDescent="0.25">
      <c r="A1982" s="71" t="s">
        <v>193</v>
      </c>
      <c r="B1982" s="71"/>
      <c r="C1982" s="71"/>
      <c r="D1982" s="71"/>
      <c r="E1982" s="71"/>
      <c r="F1982" s="71"/>
      <c r="G1982" s="71"/>
      <c r="H1982" s="71"/>
      <c r="I1982" s="71"/>
      <c r="J1982" s="72">
        <v>14088.6</v>
      </c>
      <c r="K1982" s="71"/>
      <c r="L1982" s="71"/>
      <c r="M1982" s="72">
        <v>14088.599999999999</v>
      </c>
      <c r="N1982" s="72">
        <v>1.8189894035458565E-12</v>
      </c>
      <c r="O1982" s="71"/>
      <c r="P1982" s="71"/>
      <c r="Q1982" s="71"/>
      <c r="R1982" s="71"/>
      <c r="S1982" s="72">
        <v>14088.599999999999</v>
      </c>
      <c r="T1982" s="72">
        <v>14088.6</v>
      </c>
      <c r="U1982" s="71"/>
      <c r="V1982" s="71"/>
      <c r="W1982" s="71"/>
      <c r="X1982" s="72">
        <v>-1.8189894035458565E-12</v>
      </c>
      <c r="Y1982" s="72">
        <v>0</v>
      </c>
      <c r="Z1982" s="72">
        <v>14088.6</v>
      </c>
      <c r="AA1982" s="69"/>
      <c r="AB1982" s="69"/>
      <c r="AC1982" s="69"/>
    </row>
    <row r="1983" spans="1:29" ht="20" x14ac:dyDescent="0.25">
      <c r="A1983" s="68" t="s">
        <v>5459</v>
      </c>
      <c r="B1983" s="69" t="s">
        <v>1846</v>
      </c>
      <c r="C1983" s="69" t="s">
        <v>5460</v>
      </c>
      <c r="D1983" s="69" t="s">
        <v>4583</v>
      </c>
      <c r="E1983" s="69" t="s">
        <v>5462</v>
      </c>
      <c r="F1983" s="69" t="s">
        <v>1136</v>
      </c>
      <c r="G1983" s="69" t="s">
        <v>2707</v>
      </c>
      <c r="H1983" s="69" t="s">
        <v>1849</v>
      </c>
      <c r="I1983" s="69" t="s">
        <v>962</v>
      </c>
      <c r="J1983" s="70">
        <v>990.58</v>
      </c>
      <c r="K1983" s="69" t="s">
        <v>4591</v>
      </c>
      <c r="L1983" s="69" t="s">
        <v>5461</v>
      </c>
      <c r="M1983" s="70">
        <v>990.58</v>
      </c>
      <c r="N1983" s="69"/>
      <c r="O1983" s="69"/>
      <c r="P1983" s="69" t="s">
        <v>2011</v>
      </c>
      <c r="Q1983" s="69" t="s">
        <v>1490</v>
      </c>
      <c r="R1983" s="69"/>
      <c r="S1983" s="70">
        <v>990.58</v>
      </c>
      <c r="T1983" s="70"/>
      <c r="U1983" s="69" t="s">
        <v>1452</v>
      </c>
      <c r="V1983" s="73">
        <v>89</v>
      </c>
      <c r="W1983" s="69" t="s">
        <v>1452</v>
      </c>
      <c r="X1983" s="69"/>
      <c r="Y1983" s="70"/>
      <c r="Z1983" s="69">
        <v>0</v>
      </c>
      <c r="AA1983" s="69" t="s">
        <v>989</v>
      </c>
      <c r="AB1983" s="69" t="s">
        <v>1144</v>
      </c>
      <c r="AC1983" s="69"/>
    </row>
    <row r="1984" spans="1:29" x14ac:dyDescent="0.25">
      <c r="A1984" s="71" t="s">
        <v>193</v>
      </c>
      <c r="B1984" s="71"/>
      <c r="C1984" s="71"/>
      <c r="D1984" s="71"/>
      <c r="E1984" s="71"/>
      <c r="F1984" s="71"/>
      <c r="G1984" s="71"/>
      <c r="H1984" s="71"/>
      <c r="I1984" s="71"/>
      <c r="J1984" s="72">
        <v>990.58</v>
      </c>
      <c r="K1984" s="71"/>
      <c r="L1984" s="71"/>
      <c r="M1984" s="72">
        <v>990.58</v>
      </c>
      <c r="N1984" s="72">
        <v>0</v>
      </c>
      <c r="O1984" s="71"/>
      <c r="P1984" s="71"/>
      <c r="Q1984" s="71"/>
      <c r="R1984" s="71"/>
      <c r="S1984" s="72">
        <v>990.58</v>
      </c>
      <c r="T1984" s="72">
        <v>990.58</v>
      </c>
      <c r="U1984" s="71"/>
      <c r="V1984" s="71"/>
      <c r="W1984" s="71"/>
      <c r="X1984" s="72">
        <v>0</v>
      </c>
      <c r="Y1984" s="72">
        <v>0</v>
      </c>
      <c r="Z1984" s="72">
        <v>990.58</v>
      </c>
      <c r="AA1984" s="69"/>
      <c r="AB1984" s="69"/>
      <c r="AC1984" s="69"/>
    </row>
    <row r="1985" spans="1:29" ht="20" x14ac:dyDescent="0.25">
      <c r="A1985" s="68" t="s">
        <v>5463</v>
      </c>
      <c r="B1985" s="69" t="s">
        <v>2044</v>
      </c>
      <c r="C1985" s="69" t="s">
        <v>5464</v>
      </c>
      <c r="D1985" s="69" t="s">
        <v>4813</v>
      </c>
      <c r="E1985" s="69" t="s">
        <v>5466</v>
      </c>
      <c r="F1985" s="69" t="s">
        <v>1136</v>
      </c>
      <c r="G1985" s="69" t="s">
        <v>1977</v>
      </c>
      <c r="H1985" s="69" t="s">
        <v>1849</v>
      </c>
      <c r="I1985" s="69" t="s">
        <v>962</v>
      </c>
      <c r="J1985" s="70">
        <v>7828.87</v>
      </c>
      <c r="K1985" s="69" t="s">
        <v>4591</v>
      </c>
      <c r="L1985" s="69" t="s">
        <v>5465</v>
      </c>
      <c r="M1985" s="70">
        <v>7828.87</v>
      </c>
      <c r="N1985" s="69"/>
      <c r="O1985" s="69"/>
      <c r="P1985" s="69" t="s">
        <v>1935</v>
      </c>
      <c r="Q1985" s="69" t="s">
        <v>1263</v>
      </c>
      <c r="R1985" s="69"/>
      <c r="S1985" s="70">
        <v>7828.87</v>
      </c>
      <c r="T1985" s="70"/>
      <c r="U1985" s="69" t="s">
        <v>1174</v>
      </c>
      <c r="V1985" s="73">
        <v>56</v>
      </c>
      <c r="W1985" s="69" t="s">
        <v>1174</v>
      </c>
      <c r="X1985" s="69"/>
      <c r="Y1985" s="70"/>
      <c r="Z1985" s="69">
        <v>0</v>
      </c>
      <c r="AA1985" s="69" t="s">
        <v>989</v>
      </c>
      <c r="AB1985" s="69" t="s">
        <v>1144</v>
      </c>
      <c r="AC1985" s="69"/>
    </row>
    <row r="1986" spans="1:29" x14ac:dyDescent="0.25">
      <c r="A1986" s="71" t="s">
        <v>193</v>
      </c>
      <c r="B1986" s="71"/>
      <c r="C1986" s="71"/>
      <c r="D1986" s="71"/>
      <c r="E1986" s="71"/>
      <c r="F1986" s="71"/>
      <c r="G1986" s="71"/>
      <c r="H1986" s="71"/>
      <c r="I1986" s="71"/>
      <c r="J1986" s="72">
        <v>7828.87</v>
      </c>
      <c r="K1986" s="71"/>
      <c r="L1986" s="71"/>
      <c r="M1986" s="72">
        <v>7828.87</v>
      </c>
      <c r="N1986" s="72">
        <v>0</v>
      </c>
      <c r="O1986" s="71"/>
      <c r="P1986" s="71"/>
      <c r="Q1986" s="71"/>
      <c r="R1986" s="71"/>
      <c r="S1986" s="72">
        <v>7828.87</v>
      </c>
      <c r="T1986" s="72">
        <v>7828.87</v>
      </c>
      <c r="U1986" s="71"/>
      <c r="V1986" s="71"/>
      <c r="W1986" s="71"/>
      <c r="X1986" s="72">
        <v>0</v>
      </c>
      <c r="Y1986" s="72">
        <v>0</v>
      </c>
      <c r="Z1986" s="72">
        <v>7828.87</v>
      </c>
      <c r="AA1986" s="69"/>
      <c r="AB1986" s="69"/>
      <c r="AC1986" s="69"/>
    </row>
    <row r="1987" spans="1:29" ht="30" x14ac:dyDescent="0.25">
      <c r="A1987" s="68" t="s">
        <v>5467</v>
      </c>
      <c r="B1987" s="69" t="s">
        <v>1846</v>
      </c>
      <c r="C1987" s="69" t="s">
        <v>5468</v>
      </c>
      <c r="D1987" s="69" t="s">
        <v>4746</v>
      </c>
      <c r="E1987" s="69" t="s">
        <v>5470</v>
      </c>
      <c r="F1987" s="69" t="s">
        <v>4597</v>
      </c>
      <c r="G1987" s="69" t="s">
        <v>1977</v>
      </c>
      <c r="H1987" s="69" t="s">
        <v>1849</v>
      </c>
      <c r="I1987" s="69" t="s">
        <v>962</v>
      </c>
      <c r="J1987" s="70">
        <v>740</v>
      </c>
      <c r="K1987" s="69" t="s">
        <v>4591</v>
      </c>
      <c r="L1987" s="69" t="s">
        <v>5469</v>
      </c>
      <c r="M1987" s="70">
        <v>740</v>
      </c>
      <c r="N1987" s="69"/>
      <c r="O1987" s="69"/>
      <c r="P1987" s="69" t="s">
        <v>3826</v>
      </c>
      <c r="Q1987" s="69" t="s">
        <v>1030</v>
      </c>
      <c r="R1987" s="69"/>
      <c r="S1987" s="70">
        <v>740</v>
      </c>
      <c r="T1987" s="70"/>
      <c r="U1987" s="69" t="s">
        <v>1030</v>
      </c>
      <c r="V1987" s="73">
        <v>80</v>
      </c>
      <c r="W1987" s="69" t="s">
        <v>1030</v>
      </c>
      <c r="X1987" s="69"/>
      <c r="Y1987" s="70"/>
      <c r="Z1987" s="69">
        <v>0</v>
      </c>
      <c r="AA1987" s="69" t="s">
        <v>989</v>
      </c>
      <c r="AB1987" s="69" t="s">
        <v>1144</v>
      </c>
      <c r="AC1987" s="69"/>
    </row>
    <row r="1988" spans="1:29" x14ac:dyDescent="0.25">
      <c r="A1988" s="71" t="s">
        <v>193</v>
      </c>
      <c r="B1988" s="71"/>
      <c r="C1988" s="71"/>
      <c r="D1988" s="71"/>
      <c r="E1988" s="71"/>
      <c r="F1988" s="71"/>
      <c r="G1988" s="71"/>
      <c r="H1988" s="71"/>
      <c r="I1988" s="71"/>
      <c r="J1988" s="72">
        <v>740</v>
      </c>
      <c r="K1988" s="71"/>
      <c r="L1988" s="71"/>
      <c r="M1988" s="72">
        <v>740</v>
      </c>
      <c r="N1988" s="72">
        <v>0</v>
      </c>
      <c r="O1988" s="71"/>
      <c r="P1988" s="71"/>
      <c r="Q1988" s="71"/>
      <c r="R1988" s="71"/>
      <c r="S1988" s="72">
        <v>740</v>
      </c>
      <c r="T1988" s="72">
        <v>740</v>
      </c>
      <c r="U1988" s="71"/>
      <c r="V1988" s="71"/>
      <c r="W1988" s="71"/>
      <c r="X1988" s="72">
        <v>0</v>
      </c>
      <c r="Y1988" s="72">
        <v>0</v>
      </c>
      <c r="Z1988" s="72">
        <v>740</v>
      </c>
      <c r="AA1988" s="69"/>
      <c r="AB1988" s="69"/>
      <c r="AC1988" s="69"/>
    </row>
    <row r="1989" spans="1:29" ht="20" x14ac:dyDescent="0.25">
      <c r="A1989" s="68" t="s">
        <v>5471</v>
      </c>
      <c r="B1989" s="69" t="s">
        <v>5472</v>
      </c>
      <c r="C1989" s="69" t="s">
        <v>5473</v>
      </c>
      <c r="D1989" s="69" t="s">
        <v>5164</v>
      </c>
      <c r="E1989" s="69" t="s">
        <v>5475</v>
      </c>
      <c r="F1989" s="69" t="s">
        <v>1281</v>
      </c>
      <c r="G1989" s="69" t="s">
        <v>1977</v>
      </c>
      <c r="H1989" s="69" t="s">
        <v>1849</v>
      </c>
      <c r="I1989" s="69" t="s">
        <v>962</v>
      </c>
      <c r="J1989" s="70">
        <v>38545.339999999997</v>
      </c>
      <c r="K1989" s="69" t="s">
        <v>4591</v>
      </c>
      <c r="L1989" s="69" t="s">
        <v>5474</v>
      </c>
      <c r="M1989" s="70">
        <v>38545.339999999997</v>
      </c>
      <c r="N1989" s="69"/>
      <c r="O1989" s="69"/>
      <c r="P1989" s="69" t="s">
        <v>1367</v>
      </c>
      <c r="Q1989" s="69" t="s">
        <v>1447</v>
      </c>
      <c r="R1989" s="69"/>
      <c r="S1989" s="70">
        <v>38545.339999999997</v>
      </c>
      <c r="T1989" s="70"/>
      <c r="U1989" s="69"/>
      <c r="V1989" s="69"/>
      <c r="W1989" s="69"/>
      <c r="X1989" s="69"/>
      <c r="Y1989" s="70"/>
      <c r="Z1989" s="69">
        <v>0</v>
      </c>
      <c r="AA1989" s="69" t="s">
        <v>989</v>
      </c>
      <c r="AB1989" s="69" t="s">
        <v>1144</v>
      </c>
      <c r="AC1989" s="69"/>
    </row>
    <row r="1990" spans="1:29" x14ac:dyDescent="0.25">
      <c r="A1990" s="71" t="s">
        <v>193</v>
      </c>
      <c r="B1990" s="71"/>
      <c r="C1990" s="71"/>
      <c r="D1990" s="71"/>
      <c r="E1990" s="71"/>
      <c r="F1990" s="71"/>
      <c r="G1990" s="71"/>
      <c r="H1990" s="71"/>
      <c r="I1990" s="71"/>
      <c r="J1990" s="72">
        <v>38545.339999999997</v>
      </c>
      <c r="K1990" s="71"/>
      <c r="L1990" s="71"/>
      <c r="M1990" s="72">
        <v>38545.339999999997</v>
      </c>
      <c r="N1990" s="72">
        <v>0</v>
      </c>
      <c r="O1990" s="71"/>
      <c r="P1990" s="71"/>
      <c r="Q1990" s="71"/>
      <c r="R1990" s="71"/>
      <c r="S1990" s="72">
        <v>38545.339999999997</v>
      </c>
      <c r="T1990" s="72">
        <v>0</v>
      </c>
      <c r="U1990" s="71"/>
      <c r="V1990" s="71"/>
      <c r="W1990" s="71"/>
      <c r="X1990" s="72">
        <v>38545.339999999997</v>
      </c>
      <c r="Y1990" s="72">
        <v>0</v>
      </c>
      <c r="Z1990" s="72">
        <v>0</v>
      </c>
      <c r="AA1990" s="69"/>
      <c r="AB1990" s="69"/>
      <c r="AC1990" s="69"/>
    </row>
    <row r="1991" spans="1:29" ht="20" x14ac:dyDescent="0.25">
      <c r="A1991" s="68" t="s">
        <v>5476</v>
      </c>
      <c r="B1991" s="69" t="s">
        <v>5142</v>
      </c>
      <c r="C1991" s="69" t="s">
        <v>5477</v>
      </c>
      <c r="D1991" s="69" t="s">
        <v>4583</v>
      </c>
      <c r="E1991" s="69" t="s">
        <v>5479</v>
      </c>
      <c r="F1991" s="69" t="s">
        <v>1281</v>
      </c>
      <c r="G1991" s="69" t="s">
        <v>1977</v>
      </c>
      <c r="H1991" s="69" t="s">
        <v>1849</v>
      </c>
      <c r="I1991" s="69" t="s">
        <v>962</v>
      </c>
      <c r="J1991" s="70">
        <v>8524.4699999999993</v>
      </c>
      <c r="K1991" s="69" t="s">
        <v>4591</v>
      </c>
      <c r="L1991" s="69" t="s">
        <v>5478</v>
      </c>
      <c r="M1991" s="70">
        <v>8524.4699999999993</v>
      </c>
      <c r="N1991" s="69"/>
      <c r="O1991" s="69"/>
      <c r="P1991" s="69" t="s">
        <v>1393</v>
      </c>
      <c r="Q1991" s="69" t="s">
        <v>1991</v>
      </c>
      <c r="R1991" s="69"/>
      <c r="S1991" s="70">
        <v>8524.4699999999993</v>
      </c>
      <c r="T1991" s="70"/>
      <c r="U1991" s="69"/>
      <c r="V1991" s="69"/>
      <c r="W1991" s="69" t="s">
        <v>1483</v>
      </c>
      <c r="X1991" s="69"/>
      <c r="Y1991" s="70"/>
      <c r="Z1991" s="69">
        <v>0</v>
      </c>
      <c r="AA1991" s="69" t="s">
        <v>989</v>
      </c>
      <c r="AB1991" s="69" t="s">
        <v>1144</v>
      </c>
      <c r="AC1991" s="69"/>
    </row>
    <row r="1992" spans="1:29" x14ac:dyDescent="0.25">
      <c r="A1992" s="71" t="s">
        <v>193</v>
      </c>
      <c r="B1992" s="71"/>
      <c r="C1992" s="71"/>
      <c r="D1992" s="71"/>
      <c r="E1992" s="71"/>
      <c r="F1992" s="71"/>
      <c r="G1992" s="71"/>
      <c r="H1992" s="71"/>
      <c r="I1992" s="71"/>
      <c r="J1992" s="72">
        <v>8524.4699999999993</v>
      </c>
      <c r="K1992" s="71"/>
      <c r="L1992" s="71"/>
      <c r="M1992" s="72">
        <v>8524.4699999999993</v>
      </c>
      <c r="N1992" s="72">
        <v>0</v>
      </c>
      <c r="O1992" s="71"/>
      <c r="P1992" s="71"/>
      <c r="Q1992" s="71"/>
      <c r="R1992" s="71"/>
      <c r="S1992" s="72">
        <v>8524.4699999999993</v>
      </c>
      <c r="T1992" s="72">
        <v>0</v>
      </c>
      <c r="U1992" s="71"/>
      <c r="V1992" s="71"/>
      <c r="W1992" s="71"/>
      <c r="X1992" s="72">
        <v>8524.4699999999993</v>
      </c>
      <c r="Y1992" s="72">
        <v>0</v>
      </c>
      <c r="Z1992" s="72">
        <v>0</v>
      </c>
      <c r="AA1992" s="69"/>
      <c r="AB1992" s="69"/>
      <c r="AC1992" s="69"/>
    </row>
    <row r="1993" spans="1:29" ht="20" x14ac:dyDescent="0.25">
      <c r="A1993" s="68" t="s">
        <v>5480</v>
      </c>
      <c r="B1993" s="69" t="s">
        <v>2044</v>
      </c>
      <c r="C1993" s="69" t="s">
        <v>5481</v>
      </c>
      <c r="D1993" s="69" t="s">
        <v>5439</v>
      </c>
      <c r="E1993" s="69" t="s">
        <v>5483</v>
      </c>
      <c r="F1993" s="69" t="s">
        <v>1136</v>
      </c>
      <c r="G1993" s="69" t="s">
        <v>1977</v>
      </c>
      <c r="H1993" s="69" t="s">
        <v>1849</v>
      </c>
      <c r="I1993" s="69" t="s">
        <v>962</v>
      </c>
      <c r="J1993" s="70">
        <v>2847.53</v>
      </c>
      <c r="K1993" s="69" t="s">
        <v>4591</v>
      </c>
      <c r="L1993" s="69" t="s">
        <v>5482</v>
      </c>
      <c r="M1993" s="70">
        <v>2847.53</v>
      </c>
      <c r="N1993" s="69"/>
      <c r="O1993" s="69"/>
      <c r="P1993" s="69" t="s">
        <v>975</v>
      </c>
      <c r="Q1993" s="69" t="s">
        <v>1263</v>
      </c>
      <c r="R1993" s="69"/>
      <c r="S1993" s="70">
        <v>2847.53</v>
      </c>
      <c r="T1993" s="70"/>
      <c r="U1993" s="69" t="s">
        <v>1174</v>
      </c>
      <c r="V1993" s="73">
        <v>82</v>
      </c>
      <c r="W1993" s="69" t="s">
        <v>1174</v>
      </c>
      <c r="X1993" s="69"/>
      <c r="Y1993" s="70"/>
      <c r="Z1993" s="69">
        <v>0</v>
      </c>
      <c r="AA1993" s="69" t="s">
        <v>989</v>
      </c>
      <c r="AB1993" s="69" t="s">
        <v>1144</v>
      </c>
      <c r="AC1993" s="69"/>
    </row>
    <row r="1994" spans="1:29" x14ac:dyDescent="0.25">
      <c r="A1994" s="71" t="s">
        <v>193</v>
      </c>
      <c r="B1994" s="71"/>
      <c r="C1994" s="71"/>
      <c r="D1994" s="71"/>
      <c r="E1994" s="71"/>
      <c r="F1994" s="71"/>
      <c r="G1994" s="71"/>
      <c r="H1994" s="71"/>
      <c r="I1994" s="71"/>
      <c r="J1994" s="72">
        <v>2847.53</v>
      </c>
      <c r="K1994" s="71"/>
      <c r="L1994" s="71"/>
      <c r="M1994" s="72">
        <v>2847.53</v>
      </c>
      <c r="N1994" s="72">
        <v>0</v>
      </c>
      <c r="O1994" s="71"/>
      <c r="P1994" s="71"/>
      <c r="Q1994" s="71"/>
      <c r="R1994" s="71"/>
      <c r="S1994" s="72">
        <v>2847.53</v>
      </c>
      <c r="T1994" s="72">
        <v>2847.53</v>
      </c>
      <c r="U1994" s="71"/>
      <c r="V1994" s="71"/>
      <c r="W1994" s="71"/>
      <c r="X1994" s="72">
        <v>0</v>
      </c>
      <c r="Y1994" s="72">
        <v>0</v>
      </c>
      <c r="Z1994" s="72">
        <v>2847.53</v>
      </c>
      <c r="AA1994" s="69"/>
      <c r="AB1994" s="69"/>
      <c r="AC1994" s="69"/>
    </row>
    <row r="1995" spans="1:29" ht="20" x14ac:dyDescent="0.25">
      <c r="A1995" s="68" t="s">
        <v>5484</v>
      </c>
      <c r="B1995" s="69" t="s">
        <v>5485</v>
      </c>
      <c r="C1995" s="69" t="s">
        <v>5486</v>
      </c>
      <c r="D1995" s="69" t="s">
        <v>4813</v>
      </c>
      <c r="E1995" s="69" t="s">
        <v>5488</v>
      </c>
      <c r="F1995" s="69" t="s">
        <v>1136</v>
      </c>
      <c r="G1995" s="69" t="s">
        <v>1300</v>
      </c>
      <c r="H1995" s="69" t="s">
        <v>1424</v>
      </c>
      <c r="I1995" s="69" t="s">
        <v>962</v>
      </c>
      <c r="J1995" s="70">
        <v>5751.24</v>
      </c>
      <c r="K1995" s="69" t="s">
        <v>4591</v>
      </c>
      <c r="L1995" s="69" t="s">
        <v>5487</v>
      </c>
      <c r="M1995" s="70">
        <v>5751.24</v>
      </c>
      <c r="N1995" s="69"/>
      <c r="O1995" s="69"/>
      <c r="P1995" s="69" t="s">
        <v>961</v>
      </c>
      <c r="Q1995" s="69" t="s">
        <v>1452</v>
      </c>
      <c r="R1995" s="69"/>
      <c r="S1995" s="70">
        <v>5751.24</v>
      </c>
      <c r="T1995" s="70"/>
      <c r="U1995" s="69" t="s">
        <v>1165</v>
      </c>
      <c r="V1995" s="73">
        <v>54</v>
      </c>
      <c r="W1995" s="69" t="s">
        <v>1165</v>
      </c>
      <c r="X1995" s="69"/>
      <c r="Y1995" s="70"/>
      <c r="Z1995" s="69">
        <v>0</v>
      </c>
      <c r="AA1995" s="69" t="s">
        <v>989</v>
      </c>
      <c r="AB1995" s="69" t="s">
        <v>1144</v>
      </c>
      <c r="AC1995" s="69"/>
    </row>
    <row r="1996" spans="1:29" x14ac:dyDescent="0.25">
      <c r="A1996" s="71" t="s">
        <v>193</v>
      </c>
      <c r="B1996" s="71"/>
      <c r="C1996" s="71"/>
      <c r="D1996" s="71"/>
      <c r="E1996" s="71"/>
      <c r="F1996" s="71"/>
      <c r="G1996" s="71"/>
      <c r="H1996" s="71"/>
      <c r="I1996" s="71"/>
      <c r="J1996" s="72">
        <v>5751.24</v>
      </c>
      <c r="K1996" s="71"/>
      <c r="L1996" s="71"/>
      <c r="M1996" s="72">
        <v>5751.24</v>
      </c>
      <c r="N1996" s="72">
        <v>0</v>
      </c>
      <c r="O1996" s="71"/>
      <c r="P1996" s="71"/>
      <c r="Q1996" s="71"/>
      <c r="R1996" s="71"/>
      <c r="S1996" s="72">
        <v>5751.24</v>
      </c>
      <c r="T1996" s="72">
        <v>5751.24</v>
      </c>
      <c r="U1996" s="71"/>
      <c r="V1996" s="71"/>
      <c r="W1996" s="71"/>
      <c r="X1996" s="72">
        <v>0</v>
      </c>
      <c r="Y1996" s="72">
        <v>0</v>
      </c>
      <c r="Z1996" s="72">
        <v>5751.24</v>
      </c>
      <c r="AA1996" s="69"/>
      <c r="AB1996" s="69"/>
      <c r="AC1996" s="69"/>
    </row>
    <row r="1997" spans="1:29" ht="30" x14ac:dyDescent="0.25">
      <c r="A1997" s="68" t="s">
        <v>5489</v>
      </c>
      <c r="B1997" s="69" t="s">
        <v>5490</v>
      </c>
      <c r="C1997" s="69" t="s">
        <v>5491</v>
      </c>
      <c r="D1997" s="69" t="s">
        <v>5164</v>
      </c>
      <c r="E1997" s="69" t="s">
        <v>5493</v>
      </c>
      <c r="F1997" s="69" t="s">
        <v>1281</v>
      </c>
      <c r="G1997" s="69" t="s">
        <v>1300</v>
      </c>
      <c r="H1997" s="69" t="s">
        <v>961</v>
      </c>
      <c r="I1997" s="69" t="s">
        <v>962</v>
      </c>
      <c r="J1997" s="70">
        <v>20494.599999999999</v>
      </c>
      <c r="K1997" s="69" t="s">
        <v>4591</v>
      </c>
      <c r="L1997" s="69" t="s">
        <v>5492</v>
      </c>
      <c r="M1997" s="70">
        <v>20494.599999999999</v>
      </c>
      <c r="N1997" s="69"/>
      <c r="O1997" s="69"/>
      <c r="P1997" s="69" t="s">
        <v>2718</v>
      </c>
      <c r="Q1997" s="69" t="s">
        <v>1275</v>
      </c>
      <c r="R1997" s="69"/>
      <c r="S1997" s="70">
        <v>20494.599999999999</v>
      </c>
      <c r="T1997" s="70"/>
      <c r="U1997" s="69"/>
      <c r="V1997" s="69"/>
      <c r="W1997" s="69"/>
      <c r="X1997" s="69"/>
      <c r="Y1997" s="70"/>
      <c r="Z1997" s="69">
        <v>0</v>
      </c>
      <c r="AA1997" s="69" t="s">
        <v>989</v>
      </c>
      <c r="AB1997" s="69" t="s">
        <v>1144</v>
      </c>
      <c r="AC1997" s="69"/>
    </row>
    <row r="1998" spans="1:29" x14ac:dyDescent="0.25">
      <c r="A1998" s="71" t="s">
        <v>193</v>
      </c>
      <c r="B1998" s="71"/>
      <c r="C1998" s="71"/>
      <c r="D1998" s="71"/>
      <c r="E1998" s="71"/>
      <c r="F1998" s="71"/>
      <c r="G1998" s="71"/>
      <c r="H1998" s="71"/>
      <c r="I1998" s="71"/>
      <c r="J1998" s="72">
        <v>20494.599999999999</v>
      </c>
      <c r="K1998" s="71"/>
      <c r="L1998" s="71"/>
      <c r="M1998" s="72">
        <v>20494.599999999999</v>
      </c>
      <c r="N1998" s="72">
        <v>0</v>
      </c>
      <c r="O1998" s="71"/>
      <c r="P1998" s="71"/>
      <c r="Q1998" s="71"/>
      <c r="R1998" s="71"/>
      <c r="S1998" s="72">
        <v>20494.599999999999</v>
      </c>
      <c r="T1998" s="72">
        <v>0</v>
      </c>
      <c r="U1998" s="71"/>
      <c r="V1998" s="71"/>
      <c r="W1998" s="71"/>
      <c r="X1998" s="72">
        <v>20494.599999999999</v>
      </c>
      <c r="Y1998" s="72">
        <v>0</v>
      </c>
      <c r="Z1998" s="72">
        <v>0</v>
      </c>
      <c r="AA1998" s="69"/>
      <c r="AB1998" s="69"/>
      <c r="AC1998" s="69"/>
    </row>
    <row r="1999" spans="1:29" ht="30" x14ac:dyDescent="0.25">
      <c r="A1999" s="68" t="s">
        <v>5494</v>
      </c>
      <c r="B1999" s="69" t="s">
        <v>1146</v>
      </c>
      <c r="C1999" s="69" t="s">
        <v>5495</v>
      </c>
      <c r="D1999" s="69" t="s">
        <v>4746</v>
      </c>
      <c r="E1999" s="69" t="s">
        <v>5497</v>
      </c>
      <c r="F1999" s="69" t="s">
        <v>1281</v>
      </c>
      <c r="G1999" s="69" t="s">
        <v>1300</v>
      </c>
      <c r="H1999" s="69" t="s">
        <v>1282</v>
      </c>
      <c r="I1999" s="69" t="s">
        <v>962</v>
      </c>
      <c r="J1999" s="70">
        <v>512.24</v>
      </c>
      <c r="K1999" s="69" t="s">
        <v>4591</v>
      </c>
      <c r="L1999" s="69" t="s">
        <v>5496</v>
      </c>
      <c r="M1999" s="70">
        <v>512.24</v>
      </c>
      <c r="N1999" s="69"/>
      <c r="O1999" s="69"/>
      <c r="P1999" s="69" t="s">
        <v>3826</v>
      </c>
      <c r="Q1999" s="69" t="s">
        <v>1510</v>
      </c>
      <c r="R1999" s="69"/>
      <c r="S1999" s="70">
        <v>512.24</v>
      </c>
      <c r="T1999" s="70"/>
      <c r="U1999" s="69" t="s">
        <v>1030</v>
      </c>
      <c r="V1999" s="73">
        <v>80</v>
      </c>
      <c r="W1999" s="69" t="s">
        <v>1030</v>
      </c>
      <c r="X1999" s="69"/>
      <c r="Y1999" s="70"/>
      <c r="Z1999" s="69">
        <v>0</v>
      </c>
      <c r="AA1999" s="69" t="s">
        <v>989</v>
      </c>
      <c r="AB1999" s="69" t="s">
        <v>1144</v>
      </c>
      <c r="AC1999" s="69"/>
    </row>
    <row r="2000" spans="1:29" x14ac:dyDescent="0.25">
      <c r="A2000" s="71" t="s">
        <v>193</v>
      </c>
      <c r="B2000" s="71"/>
      <c r="C2000" s="71"/>
      <c r="D2000" s="71"/>
      <c r="E2000" s="71"/>
      <c r="F2000" s="71"/>
      <c r="G2000" s="71"/>
      <c r="H2000" s="71"/>
      <c r="I2000" s="71"/>
      <c r="J2000" s="72">
        <v>512.24</v>
      </c>
      <c r="K2000" s="71"/>
      <c r="L2000" s="71"/>
      <c r="M2000" s="72">
        <v>512.24</v>
      </c>
      <c r="N2000" s="72">
        <v>0</v>
      </c>
      <c r="O2000" s="71"/>
      <c r="P2000" s="71"/>
      <c r="Q2000" s="71"/>
      <c r="R2000" s="71"/>
      <c r="S2000" s="72">
        <v>512.24</v>
      </c>
      <c r="T2000" s="72">
        <v>512.24</v>
      </c>
      <c r="U2000" s="71"/>
      <c r="V2000" s="71"/>
      <c r="W2000" s="71"/>
      <c r="X2000" s="72">
        <v>0</v>
      </c>
      <c r="Y2000" s="72">
        <v>0</v>
      </c>
      <c r="Z2000" s="72">
        <v>512.24</v>
      </c>
      <c r="AA2000" s="69"/>
      <c r="AB2000" s="69"/>
      <c r="AC2000" s="69"/>
    </row>
    <row r="2001" spans="1:29" ht="30" x14ac:dyDescent="0.25">
      <c r="A2001" s="68" t="s">
        <v>5498</v>
      </c>
      <c r="B2001" s="69" t="s">
        <v>5073</v>
      </c>
      <c r="C2001" s="69" t="s">
        <v>5499</v>
      </c>
      <c r="D2001" s="69" t="s">
        <v>4628</v>
      </c>
      <c r="E2001" s="69" t="s">
        <v>5501</v>
      </c>
      <c r="F2001" s="69" t="s">
        <v>1281</v>
      </c>
      <c r="G2001" s="69" t="s">
        <v>1300</v>
      </c>
      <c r="H2001" s="69" t="s">
        <v>1327</v>
      </c>
      <c r="I2001" s="69" t="s">
        <v>962</v>
      </c>
      <c r="J2001" s="70">
        <v>216.69</v>
      </c>
      <c r="K2001" s="69" t="s">
        <v>4591</v>
      </c>
      <c r="L2001" s="69" t="s">
        <v>5500</v>
      </c>
      <c r="M2001" s="70">
        <v>216.69</v>
      </c>
      <c r="N2001" s="69"/>
      <c r="O2001" s="69"/>
      <c r="P2001" s="69" t="s">
        <v>2781</v>
      </c>
      <c r="Q2001" s="69" t="s">
        <v>1263</v>
      </c>
      <c r="R2001" s="69"/>
      <c r="S2001" s="70">
        <v>216.69</v>
      </c>
      <c r="T2001" s="70"/>
      <c r="U2001" s="69" t="s">
        <v>1174</v>
      </c>
      <c r="V2001" s="73">
        <v>53</v>
      </c>
      <c r="W2001" s="69" t="s">
        <v>1174</v>
      </c>
      <c r="X2001" s="69"/>
      <c r="Y2001" s="70"/>
      <c r="Z2001" s="69">
        <v>0</v>
      </c>
      <c r="AA2001" s="69" t="s">
        <v>989</v>
      </c>
      <c r="AB2001" s="69" t="s">
        <v>1144</v>
      </c>
      <c r="AC2001" s="69"/>
    </row>
    <row r="2002" spans="1:29" x14ac:dyDescent="0.25">
      <c r="A2002" s="71" t="s">
        <v>193</v>
      </c>
      <c r="B2002" s="71"/>
      <c r="C2002" s="71"/>
      <c r="D2002" s="71"/>
      <c r="E2002" s="71"/>
      <c r="F2002" s="71"/>
      <c r="G2002" s="71"/>
      <c r="H2002" s="71"/>
      <c r="I2002" s="71"/>
      <c r="J2002" s="72">
        <v>216.69</v>
      </c>
      <c r="K2002" s="71"/>
      <c r="L2002" s="71"/>
      <c r="M2002" s="72">
        <v>216.69</v>
      </c>
      <c r="N2002" s="72">
        <v>0</v>
      </c>
      <c r="O2002" s="71"/>
      <c r="P2002" s="71"/>
      <c r="Q2002" s="71"/>
      <c r="R2002" s="71"/>
      <c r="S2002" s="72">
        <v>216.69</v>
      </c>
      <c r="T2002" s="72">
        <v>216.69</v>
      </c>
      <c r="U2002" s="71"/>
      <c r="V2002" s="71"/>
      <c r="W2002" s="71"/>
      <c r="X2002" s="72">
        <v>0</v>
      </c>
      <c r="Y2002" s="72">
        <v>0</v>
      </c>
      <c r="Z2002" s="72">
        <v>216.69</v>
      </c>
      <c r="AA2002" s="69"/>
      <c r="AB2002" s="69"/>
      <c r="AC2002" s="69"/>
    </row>
    <row r="2003" spans="1:29" ht="30" x14ac:dyDescent="0.25">
      <c r="A2003" s="68" t="s">
        <v>5502</v>
      </c>
      <c r="B2003" s="69" t="s">
        <v>5503</v>
      </c>
      <c r="C2003" s="69" t="s">
        <v>5504</v>
      </c>
      <c r="D2003" s="69" t="s">
        <v>3313</v>
      </c>
      <c r="E2003" s="69" t="s">
        <v>5506</v>
      </c>
      <c r="F2003" s="69" t="s">
        <v>1136</v>
      </c>
      <c r="G2003" s="69" t="s">
        <v>1300</v>
      </c>
      <c r="H2003" s="69" t="s">
        <v>1849</v>
      </c>
      <c r="I2003" s="69" t="s">
        <v>962</v>
      </c>
      <c r="J2003" s="70">
        <v>5150.12</v>
      </c>
      <c r="K2003" s="69" t="s">
        <v>4591</v>
      </c>
      <c r="L2003" s="69" t="s">
        <v>5505</v>
      </c>
      <c r="M2003" s="70">
        <v>5150.12</v>
      </c>
      <c r="N2003" s="69"/>
      <c r="O2003" s="69"/>
      <c r="P2003" s="69" t="s">
        <v>2718</v>
      </c>
      <c r="Q2003" s="69" t="s">
        <v>1263</v>
      </c>
      <c r="R2003" s="69"/>
      <c r="S2003" s="70">
        <v>5150.12</v>
      </c>
      <c r="T2003" s="70"/>
      <c r="U2003" s="69" t="s">
        <v>1263</v>
      </c>
      <c r="V2003" s="73">
        <v>25</v>
      </c>
      <c r="W2003" s="69" t="s">
        <v>1174</v>
      </c>
      <c r="X2003" s="69"/>
      <c r="Y2003" s="70"/>
      <c r="Z2003" s="69">
        <v>0</v>
      </c>
      <c r="AA2003" s="69" t="s">
        <v>989</v>
      </c>
      <c r="AB2003" s="69" t="s">
        <v>1144</v>
      </c>
      <c r="AC2003" s="69"/>
    </row>
    <row r="2004" spans="1:29" x14ac:dyDescent="0.25">
      <c r="A2004" s="71" t="s">
        <v>193</v>
      </c>
      <c r="B2004" s="71"/>
      <c r="C2004" s="71"/>
      <c r="D2004" s="71"/>
      <c r="E2004" s="71"/>
      <c r="F2004" s="71"/>
      <c r="G2004" s="71"/>
      <c r="H2004" s="71"/>
      <c r="I2004" s="71"/>
      <c r="J2004" s="72">
        <v>5150.12</v>
      </c>
      <c r="K2004" s="71"/>
      <c r="L2004" s="71"/>
      <c r="M2004" s="72">
        <v>5150.12</v>
      </c>
      <c r="N2004" s="72">
        <v>0</v>
      </c>
      <c r="O2004" s="71"/>
      <c r="P2004" s="71"/>
      <c r="Q2004" s="71"/>
      <c r="R2004" s="71"/>
      <c r="S2004" s="72">
        <v>5150.12</v>
      </c>
      <c r="T2004" s="72">
        <v>5150.12</v>
      </c>
      <c r="U2004" s="71"/>
      <c r="V2004" s="71"/>
      <c r="W2004" s="71"/>
      <c r="X2004" s="72">
        <v>0</v>
      </c>
      <c r="Y2004" s="72">
        <v>0</v>
      </c>
      <c r="Z2004" s="72">
        <v>5150.12</v>
      </c>
      <c r="AA2004" s="69"/>
      <c r="AB2004" s="69"/>
      <c r="AC2004" s="69"/>
    </row>
    <row r="2005" spans="1:29" ht="20" x14ac:dyDescent="0.25">
      <c r="A2005" s="68" t="s">
        <v>5507</v>
      </c>
      <c r="B2005" s="69" t="s">
        <v>1864</v>
      </c>
      <c r="C2005" s="69" t="s">
        <v>5508</v>
      </c>
      <c r="D2005" s="69" t="s">
        <v>4611</v>
      </c>
      <c r="E2005" s="69" t="s">
        <v>5510</v>
      </c>
      <c r="F2005" s="69" t="s">
        <v>1281</v>
      </c>
      <c r="G2005" s="69" t="s">
        <v>1300</v>
      </c>
      <c r="H2005" s="69" t="s">
        <v>1282</v>
      </c>
      <c r="I2005" s="69" t="s">
        <v>962</v>
      </c>
      <c r="J2005" s="70">
        <v>18379.650000000001</v>
      </c>
      <c r="K2005" s="69" t="s">
        <v>4591</v>
      </c>
      <c r="L2005" s="69" t="s">
        <v>5509</v>
      </c>
      <c r="M2005" s="70">
        <v>10403.07</v>
      </c>
      <c r="N2005" s="69"/>
      <c r="O2005" s="69"/>
      <c r="P2005" s="69" t="s">
        <v>1459</v>
      </c>
      <c r="Q2005" s="69" t="s">
        <v>1037</v>
      </c>
      <c r="R2005" s="69"/>
      <c r="S2005" s="70">
        <v>10403.07</v>
      </c>
      <c r="T2005" s="70"/>
      <c r="U2005" s="69" t="s">
        <v>1616</v>
      </c>
      <c r="V2005" s="73">
        <v>89</v>
      </c>
      <c r="W2005" s="69" t="s">
        <v>1616</v>
      </c>
      <c r="X2005" s="69"/>
      <c r="Y2005" s="70"/>
      <c r="Z2005" s="69">
        <v>0</v>
      </c>
      <c r="AA2005" s="69" t="s">
        <v>989</v>
      </c>
      <c r="AB2005" s="69" t="s">
        <v>1144</v>
      </c>
      <c r="AC2005" s="69"/>
    </row>
    <row r="2006" spans="1:29" x14ac:dyDescent="0.25">
      <c r="A2006" s="69"/>
      <c r="B2006" s="69"/>
      <c r="C2006" s="69"/>
      <c r="D2006" s="69"/>
      <c r="E2006" s="69" t="s">
        <v>5512</v>
      </c>
      <c r="F2006" s="69"/>
      <c r="G2006" s="69"/>
      <c r="H2006" s="69"/>
      <c r="I2006" s="69"/>
      <c r="J2006" s="69"/>
      <c r="K2006" s="69"/>
      <c r="L2006" s="69" t="s">
        <v>5511</v>
      </c>
      <c r="M2006" s="70">
        <v>7976.58</v>
      </c>
      <c r="N2006" s="69"/>
      <c r="O2006" s="69"/>
      <c r="P2006" s="69" t="s">
        <v>1327</v>
      </c>
      <c r="Q2006" s="69" t="s">
        <v>1946</v>
      </c>
      <c r="R2006" s="69"/>
      <c r="S2006" s="70">
        <v>7976.58</v>
      </c>
      <c r="T2006" s="70"/>
      <c r="U2006" s="69" t="s">
        <v>2004</v>
      </c>
      <c r="V2006" s="73">
        <v>95</v>
      </c>
      <c r="W2006" s="69" t="s">
        <v>2004</v>
      </c>
      <c r="X2006" s="69"/>
      <c r="Y2006" s="70"/>
      <c r="Z2006" s="69">
        <v>0</v>
      </c>
      <c r="AA2006" s="69"/>
      <c r="AB2006" s="69" t="s">
        <v>1144</v>
      </c>
      <c r="AC2006" s="69"/>
    </row>
    <row r="2007" spans="1:29" x14ac:dyDescent="0.25">
      <c r="A2007" s="71" t="s">
        <v>193</v>
      </c>
      <c r="B2007" s="71"/>
      <c r="C2007" s="71"/>
      <c r="D2007" s="71"/>
      <c r="E2007" s="71"/>
      <c r="F2007" s="71"/>
      <c r="G2007" s="71"/>
      <c r="H2007" s="71"/>
      <c r="I2007" s="71"/>
      <c r="J2007" s="72">
        <v>18379.650000000001</v>
      </c>
      <c r="K2007" s="71"/>
      <c r="L2007" s="71"/>
      <c r="M2007" s="72">
        <v>18379.650000000001</v>
      </c>
      <c r="N2007" s="72">
        <v>0</v>
      </c>
      <c r="O2007" s="71"/>
      <c r="P2007" s="71"/>
      <c r="Q2007" s="71"/>
      <c r="R2007" s="71"/>
      <c r="S2007" s="72">
        <v>18379.650000000001</v>
      </c>
      <c r="T2007" s="72">
        <v>18379.650000000001</v>
      </c>
      <c r="U2007" s="71"/>
      <c r="V2007" s="71"/>
      <c r="W2007" s="71"/>
      <c r="X2007" s="72">
        <v>0</v>
      </c>
      <c r="Y2007" s="72">
        <v>0</v>
      </c>
      <c r="Z2007" s="72">
        <v>18379.650000000001</v>
      </c>
      <c r="AA2007" s="69"/>
      <c r="AB2007" s="69"/>
      <c r="AC2007" s="69"/>
    </row>
    <row r="2008" spans="1:29" ht="20" x14ac:dyDescent="0.25">
      <c r="A2008" s="68" t="s">
        <v>5513</v>
      </c>
      <c r="B2008" s="69" t="s">
        <v>5073</v>
      </c>
      <c r="C2008" s="69" t="s">
        <v>5514</v>
      </c>
      <c r="D2008" s="69" t="s">
        <v>5439</v>
      </c>
      <c r="E2008" s="69" t="s">
        <v>5516</v>
      </c>
      <c r="F2008" s="69" t="s">
        <v>1281</v>
      </c>
      <c r="G2008" s="69" t="s">
        <v>1300</v>
      </c>
      <c r="H2008" s="69" t="s">
        <v>1849</v>
      </c>
      <c r="I2008" s="69" t="s">
        <v>962</v>
      </c>
      <c r="J2008" s="70">
        <v>100.7</v>
      </c>
      <c r="K2008" s="69" t="s">
        <v>4591</v>
      </c>
      <c r="L2008" s="69" t="s">
        <v>5515</v>
      </c>
      <c r="M2008" s="70">
        <v>100.7</v>
      </c>
      <c r="N2008" s="69"/>
      <c r="O2008" s="69"/>
      <c r="P2008" s="69" t="s">
        <v>975</v>
      </c>
      <c r="Q2008" s="69" t="s">
        <v>1263</v>
      </c>
      <c r="R2008" s="69"/>
      <c r="S2008" s="70">
        <v>100.7</v>
      </c>
      <c r="T2008" s="70"/>
      <c r="U2008" s="69" t="s">
        <v>1174</v>
      </c>
      <c r="V2008" s="73">
        <v>82</v>
      </c>
      <c r="W2008" s="69" t="s">
        <v>1174</v>
      </c>
      <c r="X2008" s="69"/>
      <c r="Y2008" s="70"/>
      <c r="Z2008" s="69">
        <v>0</v>
      </c>
      <c r="AA2008" s="69" t="s">
        <v>989</v>
      </c>
      <c r="AB2008" s="69" t="s">
        <v>1144</v>
      </c>
      <c r="AC2008" s="69"/>
    </row>
    <row r="2009" spans="1:29" x14ac:dyDescent="0.25">
      <c r="A2009" s="71" t="s">
        <v>193</v>
      </c>
      <c r="B2009" s="71"/>
      <c r="C2009" s="71"/>
      <c r="D2009" s="71"/>
      <c r="E2009" s="71"/>
      <c r="F2009" s="71"/>
      <c r="G2009" s="71"/>
      <c r="H2009" s="71"/>
      <c r="I2009" s="71"/>
      <c r="J2009" s="72">
        <v>100.7</v>
      </c>
      <c r="K2009" s="71"/>
      <c r="L2009" s="71"/>
      <c r="M2009" s="72">
        <v>100.7</v>
      </c>
      <c r="N2009" s="72">
        <v>0</v>
      </c>
      <c r="O2009" s="71"/>
      <c r="P2009" s="71"/>
      <c r="Q2009" s="71"/>
      <c r="R2009" s="71"/>
      <c r="S2009" s="72">
        <v>100.7</v>
      </c>
      <c r="T2009" s="72">
        <v>100.7</v>
      </c>
      <c r="U2009" s="71"/>
      <c r="V2009" s="71"/>
      <c r="W2009" s="71"/>
      <c r="X2009" s="72">
        <v>0</v>
      </c>
      <c r="Y2009" s="72">
        <v>0</v>
      </c>
      <c r="Z2009" s="72">
        <v>100.7</v>
      </c>
      <c r="AA2009" s="69"/>
      <c r="AB2009" s="69"/>
      <c r="AC2009" s="69"/>
    </row>
    <row r="2010" spans="1:29" ht="30" x14ac:dyDescent="0.25">
      <c r="A2010" s="68" t="s">
        <v>5517</v>
      </c>
      <c r="B2010" s="69" t="s">
        <v>5518</v>
      </c>
      <c r="C2010" s="69" t="s">
        <v>5519</v>
      </c>
      <c r="D2010" s="69" t="s">
        <v>4589</v>
      </c>
      <c r="E2010" s="69" t="s">
        <v>5521</v>
      </c>
      <c r="F2010" s="69" t="s">
        <v>1136</v>
      </c>
      <c r="G2010" s="69" t="s">
        <v>4791</v>
      </c>
      <c r="H2010" s="69" t="s">
        <v>1327</v>
      </c>
      <c r="I2010" s="69" t="s">
        <v>962</v>
      </c>
      <c r="J2010" s="70">
        <v>9947.15</v>
      </c>
      <c r="K2010" s="69" t="s">
        <v>4591</v>
      </c>
      <c r="L2010" s="69" t="s">
        <v>5520</v>
      </c>
      <c r="M2010" s="70">
        <v>9916.4699999999993</v>
      </c>
      <c r="N2010" s="69"/>
      <c r="O2010" s="69"/>
      <c r="P2010" s="69" t="s">
        <v>2134</v>
      </c>
      <c r="Q2010" s="69" t="s">
        <v>1195</v>
      </c>
      <c r="R2010" s="69"/>
      <c r="S2010" s="70">
        <v>9916.4699999999993</v>
      </c>
      <c r="T2010" s="70"/>
      <c r="U2010" s="69" t="s">
        <v>1728</v>
      </c>
      <c r="V2010" s="73">
        <v>88</v>
      </c>
      <c r="W2010" s="69" t="s">
        <v>1728</v>
      </c>
      <c r="X2010" s="69"/>
      <c r="Y2010" s="70"/>
      <c r="Z2010" s="69">
        <v>0</v>
      </c>
      <c r="AA2010" s="69" t="s">
        <v>989</v>
      </c>
      <c r="AB2010" s="69" t="s">
        <v>1144</v>
      </c>
      <c r="AC2010" s="69"/>
    </row>
    <row r="2011" spans="1:29" x14ac:dyDescent="0.25">
      <c r="A2011" s="71" t="s">
        <v>193</v>
      </c>
      <c r="B2011" s="71"/>
      <c r="C2011" s="71"/>
      <c r="D2011" s="71"/>
      <c r="E2011" s="71"/>
      <c r="F2011" s="71"/>
      <c r="G2011" s="71"/>
      <c r="H2011" s="71"/>
      <c r="I2011" s="71"/>
      <c r="J2011" s="72">
        <v>9947.15</v>
      </c>
      <c r="K2011" s="71"/>
      <c r="L2011" s="71"/>
      <c r="M2011" s="72">
        <v>9916.4699999999993</v>
      </c>
      <c r="N2011" s="72">
        <v>30.680000000000291</v>
      </c>
      <c r="O2011" s="71"/>
      <c r="P2011" s="71"/>
      <c r="Q2011" s="71"/>
      <c r="R2011" s="71"/>
      <c r="S2011" s="72">
        <v>9916.4699999999993</v>
      </c>
      <c r="T2011" s="72">
        <v>9916.4699999999993</v>
      </c>
      <c r="U2011" s="71"/>
      <c r="V2011" s="71"/>
      <c r="W2011" s="71"/>
      <c r="X2011" s="72">
        <v>0</v>
      </c>
      <c r="Y2011" s="72">
        <v>0</v>
      </c>
      <c r="Z2011" s="72">
        <v>9916.4699999999993</v>
      </c>
      <c r="AA2011" s="69"/>
      <c r="AB2011" s="69"/>
      <c r="AC2011" s="69"/>
    </row>
    <row r="2012" spans="1:29" ht="20" x14ac:dyDescent="0.25">
      <c r="A2012" s="68" t="s">
        <v>5522</v>
      </c>
      <c r="B2012" s="69" t="s">
        <v>1864</v>
      </c>
      <c r="C2012" s="69" t="s">
        <v>5523</v>
      </c>
      <c r="D2012" s="69" t="s">
        <v>5524</v>
      </c>
      <c r="E2012" s="69" t="s">
        <v>5526</v>
      </c>
      <c r="F2012" s="69" t="s">
        <v>1281</v>
      </c>
      <c r="G2012" s="69" t="s">
        <v>4791</v>
      </c>
      <c r="H2012" s="69" t="s">
        <v>1195</v>
      </c>
      <c r="I2012" s="69" t="s">
        <v>962</v>
      </c>
      <c r="J2012" s="70">
        <v>58239.43</v>
      </c>
      <c r="K2012" s="69" t="s">
        <v>4591</v>
      </c>
      <c r="L2012" s="69" t="s">
        <v>5525</v>
      </c>
      <c r="M2012" s="70">
        <v>43009.43</v>
      </c>
      <c r="N2012" s="69"/>
      <c r="O2012" s="69"/>
      <c r="P2012" s="69" t="s">
        <v>1502</v>
      </c>
      <c r="Q2012" s="69" t="s">
        <v>2023</v>
      </c>
      <c r="R2012" s="69"/>
      <c r="S2012" s="70">
        <v>43009.43</v>
      </c>
      <c r="T2012" s="70"/>
      <c r="U2012" s="69" t="s">
        <v>2023</v>
      </c>
      <c r="V2012" s="73">
        <v>88</v>
      </c>
      <c r="W2012" s="69" t="s">
        <v>2023</v>
      </c>
      <c r="X2012" s="69"/>
      <c r="Y2012" s="70"/>
      <c r="Z2012" s="69">
        <v>0</v>
      </c>
      <c r="AA2012" s="69" t="s">
        <v>989</v>
      </c>
      <c r="AB2012" s="69" t="s">
        <v>1144</v>
      </c>
      <c r="AC2012" s="69"/>
    </row>
    <row r="2013" spans="1:29" x14ac:dyDescent="0.25">
      <c r="A2013" s="71" t="s">
        <v>193</v>
      </c>
      <c r="B2013" s="71"/>
      <c r="C2013" s="71"/>
      <c r="D2013" s="71"/>
      <c r="E2013" s="71"/>
      <c r="F2013" s="71"/>
      <c r="G2013" s="71"/>
      <c r="H2013" s="71"/>
      <c r="I2013" s="71"/>
      <c r="J2013" s="72">
        <v>58239.43</v>
      </c>
      <c r="K2013" s="71"/>
      <c r="L2013" s="71"/>
      <c r="M2013" s="72">
        <v>43009.43</v>
      </c>
      <c r="N2013" s="72">
        <v>15230</v>
      </c>
      <c r="O2013" s="71"/>
      <c r="P2013" s="71"/>
      <c r="Q2013" s="71"/>
      <c r="R2013" s="71"/>
      <c r="S2013" s="72">
        <v>43009.43</v>
      </c>
      <c r="T2013" s="72">
        <v>43009.43</v>
      </c>
      <c r="U2013" s="71"/>
      <c r="V2013" s="71"/>
      <c r="W2013" s="71"/>
      <c r="X2013" s="72">
        <v>0</v>
      </c>
      <c r="Y2013" s="72">
        <v>0</v>
      </c>
      <c r="Z2013" s="72">
        <v>43009.43</v>
      </c>
      <c r="AA2013" s="69"/>
      <c r="AB2013" s="69"/>
      <c r="AC2013" s="69"/>
    </row>
    <row r="2014" spans="1:29" ht="30" x14ac:dyDescent="0.25">
      <c r="A2014" s="68" t="s">
        <v>5527</v>
      </c>
      <c r="B2014" s="69" t="s">
        <v>4499</v>
      </c>
      <c r="C2014" s="69" t="s">
        <v>5528</v>
      </c>
      <c r="D2014" s="69" t="s">
        <v>3313</v>
      </c>
      <c r="E2014" s="69" t="s">
        <v>5530</v>
      </c>
      <c r="F2014" s="69" t="s">
        <v>1281</v>
      </c>
      <c r="G2014" s="69" t="s">
        <v>1413</v>
      </c>
      <c r="H2014" s="69" t="s">
        <v>1849</v>
      </c>
      <c r="I2014" s="69" t="s">
        <v>962</v>
      </c>
      <c r="J2014" s="70">
        <v>4962.21</v>
      </c>
      <c r="K2014" s="69" t="s">
        <v>4591</v>
      </c>
      <c r="L2014" s="69" t="s">
        <v>5529</v>
      </c>
      <c r="M2014" s="70">
        <v>4962.21</v>
      </c>
      <c r="N2014" s="69"/>
      <c r="O2014" s="69"/>
      <c r="P2014" s="69" t="s">
        <v>1327</v>
      </c>
      <c r="Q2014" s="69" t="s">
        <v>1287</v>
      </c>
      <c r="R2014" s="69"/>
      <c r="S2014" s="70">
        <v>4962.21</v>
      </c>
      <c r="T2014" s="70"/>
      <c r="U2014" s="69" t="s">
        <v>1156</v>
      </c>
      <c r="V2014" s="73">
        <v>38</v>
      </c>
      <c r="W2014" s="69" t="s">
        <v>1156</v>
      </c>
      <c r="X2014" s="69"/>
      <c r="Y2014" s="70"/>
      <c r="Z2014" s="69">
        <v>0</v>
      </c>
      <c r="AA2014" s="69" t="s">
        <v>989</v>
      </c>
      <c r="AB2014" s="69" t="s">
        <v>1144</v>
      </c>
      <c r="AC2014" s="69"/>
    </row>
    <row r="2015" spans="1:29" x14ac:dyDescent="0.25">
      <c r="A2015" s="71" t="s">
        <v>193</v>
      </c>
      <c r="B2015" s="71"/>
      <c r="C2015" s="71"/>
      <c r="D2015" s="71"/>
      <c r="E2015" s="71"/>
      <c r="F2015" s="71"/>
      <c r="G2015" s="71"/>
      <c r="H2015" s="71"/>
      <c r="I2015" s="71"/>
      <c r="J2015" s="72">
        <v>4962.21</v>
      </c>
      <c r="K2015" s="71"/>
      <c r="L2015" s="71"/>
      <c r="M2015" s="72">
        <v>4962.21</v>
      </c>
      <c r="N2015" s="72">
        <v>0</v>
      </c>
      <c r="O2015" s="71"/>
      <c r="P2015" s="71"/>
      <c r="Q2015" s="71"/>
      <c r="R2015" s="71"/>
      <c r="S2015" s="72">
        <v>4962.21</v>
      </c>
      <c r="T2015" s="72">
        <v>4962.21</v>
      </c>
      <c r="U2015" s="71"/>
      <c r="V2015" s="71"/>
      <c r="W2015" s="71"/>
      <c r="X2015" s="72">
        <v>0</v>
      </c>
      <c r="Y2015" s="72">
        <v>0</v>
      </c>
      <c r="Z2015" s="72">
        <v>4962.21</v>
      </c>
      <c r="AA2015" s="69"/>
      <c r="AB2015" s="69"/>
      <c r="AC2015" s="69"/>
    </row>
    <row r="2016" spans="1:29" ht="30" x14ac:dyDescent="0.25">
      <c r="A2016" s="68" t="s">
        <v>5531</v>
      </c>
      <c r="B2016" s="69" t="s">
        <v>5532</v>
      </c>
      <c r="C2016" s="69" t="s">
        <v>5533</v>
      </c>
      <c r="D2016" s="69" t="s">
        <v>4746</v>
      </c>
      <c r="E2016" s="69" t="s">
        <v>5535</v>
      </c>
      <c r="F2016" s="69" t="s">
        <v>1136</v>
      </c>
      <c r="G2016" s="69" t="s">
        <v>1413</v>
      </c>
      <c r="H2016" s="69" t="s">
        <v>1849</v>
      </c>
      <c r="I2016" s="69" t="s">
        <v>962</v>
      </c>
      <c r="J2016" s="70">
        <v>3814.15</v>
      </c>
      <c r="K2016" s="69" t="s">
        <v>4591</v>
      </c>
      <c r="L2016" s="69" t="s">
        <v>5534</v>
      </c>
      <c r="M2016" s="70">
        <v>3814.15</v>
      </c>
      <c r="N2016" s="69"/>
      <c r="O2016" s="69"/>
      <c r="P2016" s="69" t="s">
        <v>1143</v>
      </c>
      <c r="Q2016" s="69" t="s">
        <v>2743</v>
      </c>
      <c r="R2016" s="69"/>
      <c r="S2016" s="70">
        <v>3814.15</v>
      </c>
      <c r="T2016" s="70"/>
      <c r="U2016" s="69" t="s">
        <v>2743</v>
      </c>
      <c r="V2016" s="73">
        <v>84</v>
      </c>
      <c r="W2016" s="69" t="s">
        <v>2743</v>
      </c>
      <c r="X2016" s="69"/>
      <c r="Y2016" s="70"/>
      <c r="Z2016" s="69">
        <v>0</v>
      </c>
      <c r="AA2016" s="69" t="s">
        <v>989</v>
      </c>
      <c r="AB2016" s="69" t="s">
        <v>1144</v>
      </c>
      <c r="AC2016" s="69"/>
    </row>
    <row r="2017" spans="1:29" x14ac:dyDescent="0.25">
      <c r="A2017" s="71" t="s">
        <v>193</v>
      </c>
      <c r="B2017" s="71"/>
      <c r="C2017" s="71"/>
      <c r="D2017" s="71"/>
      <c r="E2017" s="71"/>
      <c r="F2017" s="71"/>
      <c r="G2017" s="71"/>
      <c r="H2017" s="71"/>
      <c r="I2017" s="71"/>
      <c r="J2017" s="72">
        <v>3814.15</v>
      </c>
      <c r="K2017" s="71"/>
      <c r="L2017" s="71"/>
      <c r="M2017" s="72">
        <v>3814.15</v>
      </c>
      <c r="N2017" s="72">
        <v>0</v>
      </c>
      <c r="O2017" s="71"/>
      <c r="P2017" s="71"/>
      <c r="Q2017" s="71"/>
      <c r="R2017" s="71"/>
      <c r="S2017" s="72">
        <v>3814.15</v>
      </c>
      <c r="T2017" s="72">
        <v>3814.15</v>
      </c>
      <c r="U2017" s="71"/>
      <c r="V2017" s="71"/>
      <c r="W2017" s="71"/>
      <c r="X2017" s="72">
        <v>0</v>
      </c>
      <c r="Y2017" s="72">
        <v>0</v>
      </c>
      <c r="Z2017" s="72">
        <v>3814.15</v>
      </c>
      <c r="AA2017" s="69"/>
      <c r="AB2017" s="69"/>
      <c r="AC2017" s="69"/>
    </row>
    <row r="2018" spans="1:29" ht="40" x14ac:dyDescent="0.25">
      <c r="A2018" s="68" t="s">
        <v>5536</v>
      </c>
      <c r="B2018" s="69" t="s">
        <v>5537</v>
      </c>
      <c r="C2018" s="69" t="s">
        <v>5538</v>
      </c>
      <c r="D2018" s="69" t="s">
        <v>1233</v>
      </c>
      <c r="E2018" s="69" t="s">
        <v>5540</v>
      </c>
      <c r="F2018" s="69" t="s">
        <v>1148</v>
      </c>
      <c r="G2018" s="69" t="s">
        <v>1413</v>
      </c>
      <c r="H2018" s="69" t="s">
        <v>1374</v>
      </c>
      <c r="I2018" s="69" t="s">
        <v>1236</v>
      </c>
      <c r="J2018" s="70">
        <v>273421.44</v>
      </c>
      <c r="K2018" s="69" t="s">
        <v>4591</v>
      </c>
      <c r="L2018" s="69" t="s">
        <v>5539</v>
      </c>
      <c r="M2018" s="70">
        <v>23769.35</v>
      </c>
      <c r="N2018" s="69"/>
      <c r="O2018" s="69"/>
      <c r="P2018" s="69" t="s">
        <v>1935</v>
      </c>
      <c r="Q2018" s="69" t="s">
        <v>1490</v>
      </c>
      <c r="R2018" s="69"/>
      <c r="S2018" s="70">
        <v>23769.35</v>
      </c>
      <c r="T2018" s="70"/>
      <c r="U2018" s="69" t="s">
        <v>2743</v>
      </c>
      <c r="V2018" s="73">
        <v>77</v>
      </c>
      <c r="W2018" s="69" t="s">
        <v>2743</v>
      </c>
      <c r="X2018" s="69"/>
      <c r="Y2018" s="70"/>
      <c r="Z2018" s="69">
        <v>0</v>
      </c>
      <c r="AA2018" s="69" t="s">
        <v>989</v>
      </c>
      <c r="AB2018" s="69" t="s">
        <v>997</v>
      </c>
      <c r="AC2018" s="69" t="s">
        <v>5541</v>
      </c>
    </row>
    <row r="2019" spans="1:29" x14ac:dyDescent="0.25">
      <c r="A2019" s="69"/>
      <c r="B2019" s="69"/>
      <c r="C2019" s="69"/>
      <c r="D2019" s="69"/>
      <c r="E2019" s="69" t="s">
        <v>5540</v>
      </c>
      <c r="F2019" s="69"/>
      <c r="G2019" s="69"/>
      <c r="H2019" s="69"/>
      <c r="I2019" s="69"/>
      <c r="J2019" s="69"/>
      <c r="K2019" s="69"/>
      <c r="L2019" s="69" t="s">
        <v>5542</v>
      </c>
      <c r="M2019" s="70">
        <v>34881.370000000003</v>
      </c>
      <c r="N2019" s="69"/>
      <c r="O2019" s="69"/>
      <c r="P2019" s="69" t="s">
        <v>1935</v>
      </c>
      <c r="Q2019" s="69" t="s">
        <v>1490</v>
      </c>
      <c r="R2019" s="69"/>
      <c r="S2019" s="70">
        <v>34881.370000000003</v>
      </c>
      <c r="T2019" s="70"/>
      <c r="U2019" s="69" t="s">
        <v>2743</v>
      </c>
      <c r="V2019" s="73">
        <v>77</v>
      </c>
      <c r="W2019" s="69" t="s">
        <v>2743</v>
      </c>
      <c r="X2019" s="69"/>
      <c r="Y2019" s="70"/>
      <c r="Z2019" s="69">
        <v>0</v>
      </c>
      <c r="AA2019" s="69"/>
      <c r="AB2019" s="69" t="s">
        <v>997</v>
      </c>
      <c r="AC2019" s="69"/>
    </row>
    <row r="2020" spans="1:29" x14ac:dyDescent="0.25">
      <c r="A2020" s="69"/>
      <c r="B2020" s="69"/>
      <c r="C2020" s="69"/>
      <c r="D2020" s="69"/>
      <c r="E2020" s="69" t="s">
        <v>5540</v>
      </c>
      <c r="F2020" s="69"/>
      <c r="G2020" s="69"/>
      <c r="H2020" s="69"/>
      <c r="I2020" s="69"/>
      <c r="J2020" s="69"/>
      <c r="K2020" s="69"/>
      <c r="L2020" s="69" t="s">
        <v>5543</v>
      </c>
      <c r="M2020" s="70">
        <v>24697.96</v>
      </c>
      <c r="N2020" s="69"/>
      <c r="O2020" s="69"/>
      <c r="P2020" s="69" t="s">
        <v>1935</v>
      </c>
      <c r="Q2020" s="69" t="s">
        <v>1490</v>
      </c>
      <c r="R2020" s="69"/>
      <c r="S2020" s="70">
        <v>24697.96</v>
      </c>
      <c r="T2020" s="70"/>
      <c r="U2020" s="69" t="s">
        <v>2743</v>
      </c>
      <c r="V2020" s="73">
        <v>77</v>
      </c>
      <c r="W2020" s="69" t="s">
        <v>2743</v>
      </c>
      <c r="X2020" s="69"/>
      <c r="Y2020" s="70"/>
      <c r="Z2020" s="69">
        <v>0</v>
      </c>
      <c r="AA2020" s="69"/>
      <c r="AB2020" s="69" t="s">
        <v>997</v>
      </c>
      <c r="AC2020" s="69"/>
    </row>
    <row r="2021" spans="1:29" x14ac:dyDescent="0.25">
      <c r="A2021" s="69"/>
      <c r="B2021" s="69"/>
      <c r="C2021" s="69"/>
      <c r="D2021" s="69"/>
      <c r="E2021" s="69" t="s">
        <v>5540</v>
      </c>
      <c r="F2021" s="69"/>
      <c r="G2021" s="69"/>
      <c r="H2021" s="69"/>
      <c r="I2021" s="69"/>
      <c r="J2021" s="69"/>
      <c r="K2021" s="69"/>
      <c r="L2021" s="69" t="s">
        <v>5544</v>
      </c>
      <c r="M2021" s="70">
        <v>21765.75</v>
      </c>
      <c r="N2021" s="69"/>
      <c r="O2021" s="69"/>
      <c r="P2021" s="69" t="s">
        <v>1935</v>
      </c>
      <c r="Q2021" s="69" t="s">
        <v>1490</v>
      </c>
      <c r="R2021" s="69"/>
      <c r="S2021" s="70">
        <v>21765.75</v>
      </c>
      <c r="T2021" s="70"/>
      <c r="U2021" s="69" t="s">
        <v>2743</v>
      </c>
      <c r="V2021" s="73">
        <v>77</v>
      </c>
      <c r="W2021" s="69" t="s">
        <v>2743</v>
      </c>
      <c r="X2021" s="69"/>
      <c r="Y2021" s="70"/>
      <c r="Z2021" s="69">
        <v>0</v>
      </c>
      <c r="AA2021" s="69"/>
      <c r="AB2021" s="69" t="s">
        <v>997</v>
      </c>
      <c r="AC2021" s="69"/>
    </row>
    <row r="2022" spans="1:29" x14ac:dyDescent="0.25">
      <c r="A2022" s="69"/>
      <c r="B2022" s="69"/>
      <c r="C2022" s="69"/>
      <c r="D2022" s="69"/>
      <c r="E2022" s="69" t="s">
        <v>5540</v>
      </c>
      <c r="F2022" s="69"/>
      <c r="G2022" s="69"/>
      <c r="H2022" s="69"/>
      <c r="I2022" s="69"/>
      <c r="J2022" s="69"/>
      <c r="K2022" s="69"/>
      <c r="L2022" s="69" t="s">
        <v>5545</v>
      </c>
      <c r="M2022" s="70">
        <v>9954.57</v>
      </c>
      <c r="N2022" s="69"/>
      <c r="O2022" s="69"/>
      <c r="P2022" s="69" t="s">
        <v>1935</v>
      </c>
      <c r="Q2022" s="69" t="s">
        <v>1490</v>
      </c>
      <c r="R2022" s="69"/>
      <c r="S2022" s="70">
        <v>9954.57</v>
      </c>
      <c r="T2022" s="70"/>
      <c r="U2022" s="69" t="s">
        <v>2743</v>
      </c>
      <c r="V2022" s="73">
        <v>77</v>
      </c>
      <c r="W2022" s="69" t="s">
        <v>2743</v>
      </c>
      <c r="X2022" s="69"/>
      <c r="Y2022" s="70"/>
      <c r="Z2022" s="69">
        <v>0</v>
      </c>
      <c r="AA2022" s="69"/>
      <c r="AB2022" s="69" t="s">
        <v>997</v>
      </c>
      <c r="AC2022" s="69"/>
    </row>
    <row r="2023" spans="1:29" x14ac:dyDescent="0.25">
      <c r="A2023" s="69"/>
      <c r="B2023" s="69"/>
      <c r="C2023" s="69"/>
      <c r="D2023" s="69"/>
      <c r="E2023" s="69" t="s">
        <v>5547</v>
      </c>
      <c r="F2023" s="69"/>
      <c r="G2023" s="69"/>
      <c r="H2023" s="69"/>
      <c r="I2023" s="69"/>
      <c r="J2023" s="69"/>
      <c r="K2023" s="69"/>
      <c r="L2023" s="69" t="s">
        <v>5546</v>
      </c>
      <c r="M2023" s="70">
        <v>102289.43</v>
      </c>
      <c r="N2023" s="69"/>
      <c r="O2023" s="69"/>
      <c r="P2023" s="69" t="s">
        <v>1363</v>
      </c>
      <c r="Q2023" s="69" t="s">
        <v>2574</v>
      </c>
      <c r="R2023" s="69"/>
      <c r="S2023" s="70">
        <v>102289.43</v>
      </c>
      <c r="T2023" s="70"/>
      <c r="U2023" s="69" t="s">
        <v>1616</v>
      </c>
      <c r="V2023" s="73">
        <v>85</v>
      </c>
      <c r="W2023" s="69" t="s">
        <v>1616</v>
      </c>
      <c r="X2023" s="69"/>
      <c r="Y2023" s="70"/>
      <c r="Z2023" s="69">
        <v>0</v>
      </c>
      <c r="AA2023" s="69"/>
      <c r="AB2023" s="69" t="s">
        <v>967</v>
      </c>
      <c r="AC2023" s="69"/>
    </row>
    <row r="2024" spans="1:29" x14ac:dyDescent="0.25">
      <c r="A2024" s="69"/>
      <c r="B2024" s="69"/>
      <c r="C2024" s="69"/>
      <c r="D2024" s="69"/>
      <c r="E2024" s="69" t="s">
        <v>5547</v>
      </c>
      <c r="F2024" s="69"/>
      <c r="G2024" s="69"/>
      <c r="H2024" s="69"/>
      <c r="I2024" s="69"/>
      <c r="J2024" s="69"/>
      <c r="K2024" s="69"/>
      <c r="L2024" s="69" t="s">
        <v>5548</v>
      </c>
      <c r="M2024" s="70">
        <v>11408.69</v>
      </c>
      <c r="N2024" s="69"/>
      <c r="O2024" s="69"/>
      <c r="P2024" s="69" t="s">
        <v>1363</v>
      </c>
      <c r="Q2024" s="69" t="s">
        <v>2574</v>
      </c>
      <c r="R2024" s="69"/>
      <c r="S2024" s="70">
        <v>11408.69</v>
      </c>
      <c r="T2024" s="70"/>
      <c r="U2024" s="69" t="s">
        <v>1616</v>
      </c>
      <c r="V2024" s="73">
        <v>85</v>
      </c>
      <c r="W2024" s="69" t="s">
        <v>1616</v>
      </c>
      <c r="X2024" s="69"/>
      <c r="Y2024" s="70"/>
      <c r="Z2024" s="69">
        <v>0</v>
      </c>
      <c r="AA2024" s="69"/>
      <c r="AB2024" s="69" t="s">
        <v>967</v>
      </c>
      <c r="AC2024" s="69"/>
    </row>
    <row r="2025" spans="1:29" x14ac:dyDescent="0.25">
      <c r="A2025" s="69"/>
      <c r="B2025" s="69"/>
      <c r="C2025" s="69"/>
      <c r="D2025" s="69"/>
      <c r="E2025" s="69" t="s">
        <v>5550</v>
      </c>
      <c r="F2025" s="69"/>
      <c r="G2025" s="69"/>
      <c r="H2025" s="69"/>
      <c r="I2025" s="69"/>
      <c r="J2025" s="69"/>
      <c r="K2025" s="69"/>
      <c r="L2025" s="69" t="s">
        <v>5549</v>
      </c>
      <c r="M2025" s="70">
        <v>4547.62</v>
      </c>
      <c r="N2025" s="69"/>
      <c r="O2025" s="69"/>
      <c r="P2025" s="69" t="s">
        <v>1869</v>
      </c>
      <c r="Q2025" s="69" t="s">
        <v>2574</v>
      </c>
      <c r="R2025" s="69"/>
      <c r="S2025" s="70">
        <v>4547.62</v>
      </c>
      <c r="T2025" s="70"/>
      <c r="U2025" s="69" t="s">
        <v>1616</v>
      </c>
      <c r="V2025" s="73">
        <v>77</v>
      </c>
      <c r="W2025" s="69" t="s">
        <v>1616</v>
      </c>
      <c r="X2025" s="69"/>
      <c r="Y2025" s="70"/>
      <c r="Z2025" s="69">
        <v>0</v>
      </c>
      <c r="AA2025" s="69"/>
      <c r="AB2025" s="69" t="s">
        <v>967</v>
      </c>
      <c r="AC2025" s="69"/>
    </row>
    <row r="2026" spans="1:29" x14ac:dyDescent="0.25">
      <c r="A2026" s="69"/>
      <c r="B2026" s="69"/>
      <c r="C2026" s="69"/>
      <c r="D2026" s="69"/>
      <c r="E2026" s="69" t="s">
        <v>5552</v>
      </c>
      <c r="F2026" s="69"/>
      <c r="G2026" s="69"/>
      <c r="H2026" s="69"/>
      <c r="I2026" s="69"/>
      <c r="J2026" s="69"/>
      <c r="K2026" s="69"/>
      <c r="L2026" s="69" t="s">
        <v>5551</v>
      </c>
      <c r="M2026" s="70">
        <v>48778.58</v>
      </c>
      <c r="N2026" s="69"/>
      <c r="O2026" s="69"/>
      <c r="P2026" s="69" t="s">
        <v>1002</v>
      </c>
      <c r="Q2026" s="69" t="s">
        <v>1064</v>
      </c>
      <c r="R2026" s="69"/>
      <c r="S2026" s="70">
        <v>48778.58</v>
      </c>
      <c r="T2026" s="70"/>
      <c r="U2026" s="69" t="s">
        <v>1011</v>
      </c>
      <c r="V2026" s="73">
        <v>83</v>
      </c>
      <c r="W2026" s="69" t="s">
        <v>1011</v>
      </c>
      <c r="X2026" s="69"/>
      <c r="Y2026" s="70"/>
      <c r="Z2026" s="69">
        <v>0</v>
      </c>
      <c r="AA2026" s="69"/>
      <c r="AB2026" s="69" t="s">
        <v>967</v>
      </c>
      <c r="AC2026" s="69"/>
    </row>
    <row r="2027" spans="1:29" x14ac:dyDescent="0.25">
      <c r="A2027" s="69"/>
      <c r="B2027" s="69"/>
      <c r="C2027" s="69"/>
      <c r="D2027" s="69"/>
      <c r="E2027" s="69" t="s">
        <v>5554</v>
      </c>
      <c r="F2027" s="69"/>
      <c r="G2027" s="69"/>
      <c r="H2027" s="69"/>
      <c r="I2027" s="69"/>
      <c r="J2027" s="69"/>
      <c r="K2027" s="69"/>
      <c r="L2027" s="69" t="s">
        <v>5553</v>
      </c>
      <c r="M2027" s="70">
        <v>8410.24</v>
      </c>
      <c r="N2027" s="69"/>
      <c r="O2027" s="69"/>
      <c r="P2027" s="69" t="s">
        <v>1275</v>
      </c>
      <c r="Q2027" s="69" t="s">
        <v>1211</v>
      </c>
      <c r="R2027" s="69"/>
      <c r="S2027" s="70">
        <v>8410.24</v>
      </c>
      <c r="T2027" s="70"/>
      <c r="U2027" s="69" t="s">
        <v>1211</v>
      </c>
      <c r="V2027" s="73">
        <v>168</v>
      </c>
      <c r="W2027" s="69" t="s">
        <v>1211</v>
      </c>
      <c r="X2027" s="69"/>
      <c r="Y2027" s="70"/>
      <c r="Z2027" s="69">
        <v>0</v>
      </c>
      <c r="AA2027" s="69"/>
      <c r="AB2027" s="69" t="s">
        <v>997</v>
      </c>
      <c r="AC2027" s="69"/>
    </row>
    <row r="2028" spans="1:29" x14ac:dyDescent="0.25">
      <c r="A2028" s="71" t="s">
        <v>193</v>
      </c>
      <c r="B2028" s="71"/>
      <c r="C2028" s="71"/>
      <c r="D2028" s="71"/>
      <c r="E2028" s="71"/>
      <c r="F2028" s="71"/>
      <c r="G2028" s="71"/>
      <c r="H2028" s="71"/>
      <c r="I2028" s="71"/>
      <c r="J2028" s="72">
        <v>273421.44</v>
      </c>
      <c r="K2028" s="71"/>
      <c r="L2028" s="71"/>
      <c r="M2028" s="72">
        <v>290503.56</v>
      </c>
      <c r="N2028" s="72">
        <v>-17082.119999999995</v>
      </c>
      <c r="O2028" s="71"/>
      <c r="P2028" s="71"/>
      <c r="Q2028" s="71"/>
      <c r="R2028" s="71"/>
      <c r="S2028" s="72">
        <v>290503.56</v>
      </c>
      <c r="T2028" s="72">
        <v>290503.56</v>
      </c>
      <c r="U2028" s="71"/>
      <c r="V2028" s="71"/>
      <c r="W2028" s="71"/>
      <c r="X2028" s="72">
        <v>0</v>
      </c>
      <c r="Y2028" s="72">
        <v>0</v>
      </c>
      <c r="Z2028" s="72">
        <v>290503.56</v>
      </c>
      <c r="AA2028" s="69"/>
      <c r="AB2028" s="69"/>
      <c r="AC2028" s="69"/>
    </row>
    <row r="2029" spans="1:29" ht="20" x14ac:dyDescent="0.25">
      <c r="A2029" s="68" t="s">
        <v>5555</v>
      </c>
      <c r="B2029" s="69" t="s">
        <v>5556</v>
      </c>
      <c r="C2029" s="69" t="s">
        <v>5557</v>
      </c>
      <c r="D2029" s="69" t="s">
        <v>4623</v>
      </c>
      <c r="E2029" s="69" t="s">
        <v>5560</v>
      </c>
      <c r="F2029" s="69" t="s">
        <v>5558</v>
      </c>
      <c r="G2029" s="69" t="s">
        <v>1413</v>
      </c>
      <c r="H2029" s="69" t="s">
        <v>1849</v>
      </c>
      <c r="I2029" s="69" t="s">
        <v>962</v>
      </c>
      <c r="J2029" s="70">
        <v>3023.99</v>
      </c>
      <c r="K2029" s="69" t="s">
        <v>4591</v>
      </c>
      <c r="L2029" s="69" t="s">
        <v>5559</v>
      </c>
      <c r="M2029" s="70">
        <v>3023.99</v>
      </c>
      <c r="N2029" s="69"/>
      <c r="O2029" s="69"/>
      <c r="P2029" s="69" t="s">
        <v>2516</v>
      </c>
      <c r="Q2029" s="69" t="s">
        <v>1010</v>
      </c>
      <c r="R2029" s="69"/>
      <c r="S2029" s="70">
        <v>3023.99</v>
      </c>
      <c r="T2029" s="70"/>
      <c r="U2029" s="69" t="s">
        <v>1174</v>
      </c>
      <c r="V2029" s="73">
        <v>74</v>
      </c>
      <c r="W2029" s="69" t="s">
        <v>1174</v>
      </c>
      <c r="X2029" s="69"/>
      <c r="Y2029" s="70"/>
      <c r="Z2029" s="69">
        <v>0</v>
      </c>
      <c r="AA2029" s="69" t="s">
        <v>989</v>
      </c>
      <c r="AB2029" s="69" t="s">
        <v>1144</v>
      </c>
      <c r="AC2029" s="69"/>
    </row>
    <row r="2030" spans="1:29" x14ac:dyDescent="0.25">
      <c r="A2030" s="71" t="s">
        <v>193</v>
      </c>
      <c r="B2030" s="71"/>
      <c r="C2030" s="71"/>
      <c r="D2030" s="71"/>
      <c r="E2030" s="71"/>
      <c r="F2030" s="71"/>
      <c r="G2030" s="71"/>
      <c r="H2030" s="71"/>
      <c r="I2030" s="71"/>
      <c r="J2030" s="72">
        <v>3023.99</v>
      </c>
      <c r="K2030" s="71"/>
      <c r="L2030" s="71"/>
      <c r="M2030" s="72">
        <v>3023.99</v>
      </c>
      <c r="N2030" s="72">
        <v>0</v>
      </c>
      <c r="O2030" s="71"/>
      <c r="P2030" s="71"/>
      <c r="Q2030" s="71"/>
      <c r="R2030" s="71"/>
      <c r="S2030" s="72">
        <v>3023.99</v>
      </c>
      <c r="T2030" s="72">
        <v>3023.99</v>
      </c>
      <c r="U2030" s="71"/>
      <c r="V2030" s="71"/>
      <c r="W2030" s="71"/>
      <c r="X2030" s="72">
        <v>0</v>
      </c>
      <c r="Y2030" s="72">
        <v>0</v>
      </c>
      <c r="Z2030" s="72">
        <v>3023.99</v>
      </c>
      <c r="AA2030" s="69"/>
      <c r="AB2030" s="69"/>
      <c r="AC2030" s="69"/>
    </row>
    <row r="2031" spans="1:29" ht="30" x14ac:dyDescent="0.25">
      <c r="A2031" s="68" t="s">
        <v>5561</v>
      </c>
      <c r="B2031" s="69" t="s">
        <v>5562</v>
      </c>
      <c r="C2031" s="69" t="s">
        <v>5563</v>
      </c>
      <c r="D2031" s="69" t="s">
        <v>3337</v>
      </c>
      <c r="E2031" s="69" t="s">
        <v>5566</v>
      </c>
      <c r="F2031" s="69" t="s">
        <v>1136</v>
      </c>
      <c r="G2031" s="69" t="s">
        <v>2534</v>
      </c>
      <c r="H2031" s="69" t="s">
        <v>5564</v>
      </c>
      <c r="I2031" s="69" t="s">
        <v>962</v>
      </c>
      <c r="J2031" s="70">
        <v>3789.84</v>
      </c>
      <c r="K2031" s="69" t="s">
        <v>4591</v>
      </c>
      <c r="L2031" s="69" t="s">
        <v>5565</v>
      </c>
      <c r="M2031" s="70">
        <v>3789.84</v>
      </c>
      <c r="N2031" s="69"/>
      <c r="O2031" s="69"/>
      <c r="P2031" s="69" t="s">
        <v>1935</v>
      </c>
      <c r="Q2031" s="69" t="s">
        <v>1452</v>
      </c>
      <c r="R2031" s="69"/>
      <c r="S2031" s="70">
        <v>3789.84</v>
      </c>
      <c r="T2031" s="70"/>
      <c r="U2031" s="69" t="s">
        <v>1452</v>
      </c>
      <c r="V2031" s="73">
        <v>85</v>
      </c>
      <c r="W2031" s="69" t="s">
        <v>1452</v>
      </c>
      <c r="X2031" s="69"/>
      <c r="Y2031" s="70"/>
      <c r="Z2031" s="69">
        <v>0</v>
      </c>
      <c r="AA2031" s="69" t="s">
        <v>989</v>
      </c>
      <c r="AB2031" s="69" t="s">
        <v>1144</v>
      </c>
      <c r="AC2031" s="69"/>
    </row>
    <row r="2032" spans="1:29" x14ac:dyDescent="0.25">
      <c r="A2032" s="71" t="s">
        <v>193</v>
      </c>
      <c r="B2032" s="71"/>
      <c r="C2032" s="71"/>
      <c r="D2032" s="71"/>
      <c r="E2032" s="71"/>
      <c r="F2032" s="71"/>
      <c r="G2032" s="71"/>
      <c r="H2032" s="71"/>
      <c r="I2032" s="71"/>
      <c r="J2032" s="72">
        <v>3789.84</v>
      </c>
      <c r="K2032" s="71"/>
      <c r="L2032" s="71"/>
      <c r="M2032" s="72">
        <v>3789.84</v>
      </c>
      <c r="N2032" s="72">
        <v>0</v>
      </c>
      <c r="O2032" s="71"/>
      <c r="P2032" s="71"/>
      <c r="Q2032" s="71"/>
      <c r="R2032" s="71"/>
      <c r="S2032" s="72">
        <v>3789.84</v>
      </c>
      <c r="T2032" s="72">
        <v>3789.84</v>
      </c>
      <c r="U2032" s="71"/>
      <c r="V2032" s="71"/>
      <c r="W2032" s="71"/>
      <c r="X2032" s="72">
        <v>0</v>
      </c>
      <c r="Y2032" s="72">
        <v>0</v>
      </c>
      <c r="Z2032" s="72">
        <v>3789.84</v>
      </c>
      <c r="AA2032" s="69"/>
      <c r="AB2032" s="69"/>
      <c r="AC2032" s="69"/>
    </row>
    <row r="2033" spans="1:29" ht="30" x14ac:dyDescent="0.25">
      <c r="A2033" s="68" t="s">
        <v>5567</v>
      </c>
      <c r="B2033" s="69" t="s">
        <v>1846</v>
      </c>
      <c r="C2033" s="69" t="s">
        <v>5568</v>
      </c>
      <c r="D2033" s="69" t="s">
        <v>4746</v>
      </c>
      <c r="E2033" s="69" t="s">
        <v>5570</v>
      </c>
      <c r="F2033" s="69" t="s">
        <v>4597</v>
      </c>
      <c r="G2033" s="69" t="s">
        <v>2534</v>
      </c>
      <c r="H2033" s="69" t="s">
        <v>1849</v>
      </c>
      <c r="I2033" s="69" t="s">
        <v>962</v>
      </c>
      <c r="J2033" s="70">
        <v>550</v>
      </c>
      <c r="K2033" s="69" t="s">
        <v>4591</v>
      </c>
      <c r="L2033" s="69" t="s">
        <v>5569</v>
      </c>
      <c r="M2033" s="70">
        <v>550</v>
      </c>
      <c r="N2033" s="69"/>
      <c r="O2033" s="69"/>
      <c r="P2033" s="69" t="s">
        <v>3480</v>
      </c>
      <c r="Q2033" s="69" t="s">
        <v>1490</v>
      </c>
      <c r="R2033" s="69"/>
      <c r="S2033" s="70">
        <v>550</v>
      </c>
      <c r="T2033" s="70"/>
      <c r="U2033" s="69" t="s">
        <v>2743</v>
      </c>
      <c r="V2033" s="73">
        <v>90</v>
      </c>
      <c r="W2033" s="69" t="s">
        <v>2743</v>
      </c>
      <c r="X2033" s="69"/>
      <c r="Y2033" s="70"/>
      <c r="Z2033" s="69">
        <v>0</v>
      </c>
      <c r="AA2033" s="69" t="s">
        <v>989</v>
      </c>
      <c r="AB2033" s="69" t="s">
        <v>1144</v>
      </c>
      <c r="AC2033" s="69"/>
    </row>
    <row r="2034" spans="1:29" x14ac:dyDescent="0.25">
      <c r="A2034" s="71" t="s">
        <v>193</v>
      </c>
      <c r="B2034" s="71"/>
      <c r="C2034" s="71"/>
      <c r="D2034" s="71"/>
      <c r="E2034" s="71"/>
      <c r="F2034" s="71"/>
      <c r="G2034" s="71"/>
      <c r="H2034" s="71"/>
      <c r="I2034" s="71"/>
      <c r="J2034" s="72">
        <v>550</v>
      </c>
      <c r="K2034" s="71"/>
      <c r="L2034" s="71"/>
      <c r="M2034" s="72">
        <v>550</v>
      </c>
      <c r="N2034" s="72">
        <v>0</v>
      </c>
      <c r="O2034" s="71"/>
      <c r="P2034" s="71"/>
      <c r="Q2034" s="71"/>
      <c r="R2034" s="71"/>
      <c r="S2034" s="72">
        <v>550</v>
      </c>
      <c r="T2034" s="72">
        <v>550</v>
      </c>
      <c r="U2034" s="71"/>
      <c r="V2034" s="71"/>
      <c r="W2034" s="71"/>
      <c r="X2034" s="72">
        <v>0</v>
      </c>
      <c r="Y2034" s="72">
        <v>0</v>
      </c>
      <c r="Z2034" s="72">
        <v>550</v>
      </c>
      <c r="AA2034" s="69"/>
      <c r="AB2034" s="69"/>
      <c r="AC2034" s="69"/>
    </row>
    <row r="2035" spans="1:29" ht="20" x14ac:dyDescent="0.25">
      <c r="A2035" s="68" t="s">
        <v>5571</v>
      </c>
      <c r="B2035" s="69" t="s">
        <v>5572</v>
      </c>
      <c r="C2035" s="69" t="s">
        <v>5573</v>
      </c>
      <c r="D2035" s="69" t="s">
        <v>4768</v>
      </c>
      <c r="E2035" s="69" t="s">
        <v>5575</v>
      </c>
      <c r="F2035" s="69" t="s">
        <v>1435</v>
      </c>
      <c r="G2035" s="69" t="s">
        <v>2534</v>
      </c>
      <c r="H2035" s="69" t="s">
        <v>1849</v>
      </c>
      <c r="I2035" s="69" t="s">
        <v>962</v>
      </c>
      <c r="J2035" s="70">
        <v>1067.9000000000001</v>
      </c>
      <c r="K2035" s="69" t="s">
        <v>4591</v>
      </c>
      <c r="L2035" s="69" t="s">
        <v>5574</v>
      </c>
      <c r="M2035" s="70">
        <v>1067.9000000000001</v>
      </c>
      <c r="N2035" s="69"/>
      <c r="O2035" s="69"/>
      <c r="P2035" s="69" t="s">
        <v>1152</v>
      </c>
      <c r="Q2035" s="69" t="s">
        <v>1263</v>
      </c>
      <c r="R2035" s="69"/>
      <c r="S2035" s="70">
        <v>1067.9000000000001</v>
      </c>
      <c r="T2035" s="70"/>
      <c r="U2035" s="69" t="s">
        <v>1174</v>
      </c>
      <c r="V2035" s="73">
        <v>54</v>
      </c>
      <c r="W2035" s="69" t="s">
        <v>1174</v>
      </c>
      <c r="X2035" s="69"/>
      <c r="Y2035" s="70"/>
      <c r="Z2035" s="69">
        <v>0</v>
      </c>
      <c r="AA2035" s="69" t="s">
        <v>989</v>
      </c>
      <c r="AB2035" s="69" t="s">
        <v>1144</v>
      </c>
      <c r="AC2035" s="69"/>
    </row>
    <row r="2036" spans="1:29" x14ac:dyDescent="0.25">
      <c r="A2036" s="71" t="s">
        <v>193</v>
      </c>
      <c r="B2036" s="71"/>
      <c r="C2036" s="71"/>
      <c r="D2036" s="71"/>
      <c r="E2036" s="71"/>
      <c r="F2036" s="71"/>
      <c r="G2036" s="71"/>
      <c r="H2036" s="71"/>
      <c r="I2036" s="71"/>
      <c r="J2036" s="72">
        <v>1067.9000000000001</v>
      </c>
      <c r="K2036" s="71"/>
      <c r="L2036" s="71"/>
      <c r="M2036" s="72">
        <v>1067.9000000000001</v>
      </c>
      <c r="N2036" s="72">
        <v>0</v>
      </c>
      <c r="O2036" s="71"/>
      <c r="P2036" s="71"/>
      <c r="Q2036" s="71"/>
      <c r="R2036" s="71"/>
      <c r="S2036" s="72">
        <v>1067.9000000000001</v>
      </c>
      <c r="T2036" s="72">
        <v>1067.9000000000001</v>
      </c>
      <c r="U2036" s="71"/>
      <c r="V2036" s="71"/>
      <c r="W2036" s="71"/>
      <c r="X2036" s="72">
        <v>0</v>
      </c>
      <c r="Y2036" s="72">
        <v>0</v>
      </c>
      <c r="Z2036" s="72">
        <v>1067.9000000000001</v>
      </c>
      <c r="AA2036" s="69"/>
      <c r="AB2036" s="69"/>
      <c r="AC2036" s="69"/>
    </row>
    <row r="2037" spans="1:29" ht="20" x14ac:dyDescent="0.25">
      <c r="A2037" s="68" t="s">
        <v>5576</v>
      </c>
      <c r="B2037" s="69" t="s">
        <v>5577</v>
      </c>
      <c r="C2037" s="69" t="s">
        <v>5578</v>
      </c>
      <c r="D2037" s="69" t="s">
        <v>5439</v>
      </c>
      <c r="E2037" s="69" t="s">
        <v>5580</v>
      </c>
      <c r="F2037" s="69" t="s">
        <v>1281</v>
      </c>
      <c r="G2037" s="69" t="s">
        <v>2534</v>
      </c>
      <c r="H2037" s="69" t="s">
        <v>1849</v>
      </c>
      <c r="I2037" s="69" t="s">
        <v>962</v>
      </c>
      <c r="J2037" s="70">
        <v>1119.25</v>
      </c>
      <c r="K2037" s="69" t="s">
        <v>4591</v>
      </c>
      <c r="L2037" s="69" t="s">
        <v>5579</v>
      </c>
      <c r="M2037" s="70">
        <v>1119.25</v>
      </c>
      <c r="N2037" s="69"/>
      <c r="O2037" s="69"/>
      <c r="P2037" s="69" t="s">
        <v>1436</v>
      </c>
      <c r="Q2037" s="69" t="s">
        <v>1010</v>
      </c>
      <c r="R2037" s="69"/>
      <c r="S2037" s="70">
        <v>1119.25</v>
      </c>
      <c r="T2037" s="70"/>
      <c r="U2037" s="69" t="s">
        <v>1174</v>
      </c>
      <c r="V2037" s="73">
        <v>75</v>
      </c>
      <c r="W2037" s="69" t="s">
        <v>1174</v>
      </c>
      <c r="X2037" s="69"/>
      <c r="Y2037" s="70"/>
      <c r="Z2037" s="69">
        <v>0</v>
      </c>
      <c r="AA2037" s="69" t="s">
        <v>989</v>
      </c>
      <c r="AB2037" s="69" t="s">
        <v>1144</v>
      </c>
      <c r="AC2037" s="69"/>
    </row>
    <row r="2038" spans="1:29" x14ac:dyDescent="0.25">
      <c r="A2038" s="71" t="s">
        <v>193</v>
      </c>
      <c r="B2038" s="71"/>
      <c r="C2038" s="71"/>
      <c r="D2038" s="71"/>
      <c r="E2038" s="71"/>
      <c r="F2038" s="71"/>
      <c r="G2038" s="71"/>
      <c r="H2038" s="71"/>
      <c r="I2038" s="71"/>
      <c r="J2038" s="72">
        <v>1119.25</v>
      </c>
      <c r="K2038" s="71"/>
      <c r="L2038" s="71"/>
      <c r="M2038" s="72">
        <v>1119.25</v>
      </c>
      <c r="N2038" s="72">
        <v>0</v>
      </c>
      <c r="O2038" s="71"/>
      <c r="P2038" s="71"/>
      <c r="Q2038" s="71"/>
      <c r="R2038" s="71"/>
      <c r="S2038" s="72">
        <v>1119.25</v>
      </c>
      <c r="T2038" s="72">
        <v>1119.25</v>
      </c>
      <c r="U2038" s="71"/>
      <c r="V2038" s="71"/>
      <c r="W2038" s="71"/>
      <c r="X2038" s="72">
        <v>0</v>
      </c>
      <c r="Y2038" s="72">
        <v>0</v>
      </c>
      <c r="Z2038" s="72">
        <v>1119.25</v>
      </c>
      <c r="AA2038" s="69"/>
      <c r="AB2038" s="69"/>
      <c r="AC2038" s="69"/>
    </row>
    <row r="2039" spans="1:29" ht="20" x14ac:dyDescent="0.25">
      <c r="A2039" s="68" t="s">
        <v>5581</v>
      </c>
      <c r="B2039" s="69" t="s">
        <v>5582</v>
      </c>
      <c r="C2039" s="69" t="s">
        <v>5583</v>
      </c>
      <c r="D2039" s="69" t="s">
        <v>4768</v>
      </c>
      <c r="E2039" s="69" t="s">
        <v>5585</v>
      </c>
      <c r="F2039" s="69" t="s">
        <v>1136</v>
      </c>
      <c r="G2039" s="69" t="s">
        <v>2534</v>
      </c>
      <c r="H2039" s="69" t="s">
        <v>1849</v>
      </c>
      <c r="I2039" s="69" t="s">
        <v>962</v>
      </c>
      <c r="J2039" s="70">
        <v>962.15</v>
      </c>
      <c r="K2039" s="69" t="s">
        <v>4591</v>
      </c>
      <c r="L2039" s="69" t="s">
        <v>5584</v>
      </c>
      <c r="M2039" s="70">
        <v>962.15</v>
      </c>
      <c r="N2039" s="69"/>
      <c r="O2039" s="69"/>
      <c r="P2039" s="69" t="s">
        <v>1571</v>
      </c>
      <c r="Q2039" s="69" t="s">
        <v>1263</v>
      </c>
      <c r="R2039" s="69"/>
      <c r="S2039" s="70">
        <v>962.15</v>
      </c>
      <c r="T2039" s="70"/>
      <c r="U2039" s="69" t="s">
        <v>1174</v>
      </c>
      <c r="V2039" s="73">
        <v>32</v>
      </c>
      <c r="W2039" s="69" t="s">
        <v>1174</v>
      </c>
      <c r="X2039" s="69"/>
      <c r="Y2039" s="70"/>
      <c r="Z2039" s="69">
        <v>0</v>
      </c>
      <c r="AA2039" s="69" t="s">
        <v>989</v>
      </c>
      <c r="AB2039" s="69" t="s">
        <v>1144</v>
      </c>
      <c r="AC2039" s="69"/>
    </row>
    <row r="2040" spans="1:29" x14ac:dyDescent="0.25">
      <c r="A2040" s="71" t="s">
        <v>193</v>
      </c>
      <c r="B2040" s="71"/>
      <c r="C2040" s="71"/>
      <c r="D2040" s="71"/>
      <c r="E2040" s="71"/>
      <c r="F2040" s="71"/>
      <c r="G2040" s="71"/>
      <c r="H2040" s="71"/>
      <c r="I2040" s="71"/>
      <c r="J2040" s="72">
        <v>962.15</v>
      </c>
      <c r="K2040" s="71"/>
      <c r="L2040" s="71"/>
      <c r="M2040" s="72">
        <v>962.15</v>
      </c>
      <c r="N2040" s="72">
        <v>0</v>
      </c>
      <c r="O2040" s="71"/>
      <c r="P2040" s="71"/>
      <c r="Q2040" s="71"/>
      <c r="R2040" s="71"/>
      <c r="S2040" s="72">
        <v>962.15</v>
      </c>
      <c r="T2040" s="72">
        <v>962.15</v>
      </c>
      <c r="U2040" s="71"/>
      <c r="V2040" s="71"/>
      <c r="W2040" s="71"/>
      <c r="X2040" s="72">
        <v>0</v>
      </c>
      <c r="Y2040" s="72">
        <v>0</v>
      </c>
      <c r="Z2040" s="72">
        <v>962.15</v>
      </c>
      <c r="AA2040" s="69"/>
      <c r="AB2040" s="69"/>
      <c r="AC2040" s="69"/>
    </row>
    <row r="2041" spans="1:29" ht="20" x14ac:dyDescent="0.25">
      <c r="A2041" s="68" t="s">
        <v>5586</v>
      </c>
      <c r="B2041" s="69" t="s">
        <v>5587</v>
      </c>
      <c r="C2041" s="69" t="s">
        <v>5588</v>
      </c>
      <c r="D2041" s="69" t="s">
        <v>5170</v>
      </c>
      <c r="E2041" s="69" t="s">
        <v>5590</v>
      </c>
      <c r="F2041" s="69" t="s">
        <v>1136</v>
      </c>
      <c r="G2041" s="69" t="s">
        <v>2534</v>
      </c>
      <c r="H2041" s="69" t="s">
        <v>1849</v>
      </c>
      <c r="I2041" s="69" t="s">
        <v>962</v>
      </c>
      <c r="J2041" s="70">
        <v>1100.03</v>
      </c>
      <c r="K2041" s="69" t="s">
        <v>4591</v>
      </c>
      <c r="L2041" s="69" t="s">
        <v>5589</v>
      </c>
      <c r="M2041" s="70">
        <v>1100.03</v>
      </c>
      <c r="N2041" s="69"/>
      <c r="O2041" s="69"/>
      <c r="P2041" s="69" t="s">
        <v>3480</v>
      </c>
      <c r="Q2041" s="69" t="s">
        <v>1287</v>
      </c>
      <c r="R2041" s="69"/>
      <c r="S2041" s="70">
        <v>1100.03</v>
      </c>
      <c r="T2041" s="70"/>
      <c r="U2041" s="69" t="s">
        <v>1156</v>
      </c>
      <c r="V2041" s="73">
        <v>76</v>
      </c>
      <c r="W2041" s="69" t="s">
        <v>1156</v>
      </c>
      <c r="X2041" s="69"/>
      <c r="Y2041" s="70"/>
      <c r="Z2041" s="69">
        <v>0</v>
      </c>
      <c r="AA2041" s="69" t="s">
        <v>989</v>
      </c>
      <c r="AB2041" s="69" t="s">
        <v>1144</v>
      </c>
      <c r="AC2041" s="69"/>
    </row>
    <row r="2042" spans="1:29" x14ac:dyDescent="0.25">
      <c r="A2042" s="71" t="s">
        <v>193</v>
      </c>
      <c r="B2042" s="71"/>
      <c r="C2042" s="71"/>
      <c r="D2042" s="71"/>
      <c r="E2042" s="71"/>
      <c r="F2042" s="71"/>
      <c r="G2042" s="71"/>
      <c r="H2042" s="71"/>
      <c r="I2042" s="71"/>
      <c r="J2042" s="72">
        <v>1100.03</v>
      </c>
      <c r="K2042" s="71"/>
      <c r="L2042" s="71"/>
      <c r="M2042" s="72">
        <v>1100.03</v>
      </c>
      <c r="N2042" s="72">
        <v>0</v>
      </c>
      <c r="O2042" s="71"/>
      <c r="P2042" s="71"/>
      <c r="Q2042" s="71"/>
      <c r="R2042" s="71"/>
      <c r="S2042" s="72">
        <v>1100.03</v>
      </c>
      <c r="T2042" s="72">
        <v>1100.03</v>
      </c>
      <c r="U2042" s="71"/>
      <c r="V2042" s="71"/>
      <c r="W2042" s="71"/>
      <c r="X2042" s="72">
        <v>0</v>
      </c>
      <c r="Y2042" s="72">
        <v>0</v>
      </c>
      <c r="Z2042" s="72">
        <v>1100.03</v>
      </c>
      <c r="AA2042" s="69"/>
      <c r="AB2042" s="69"/>
      <c r="AC2042" s="69"/>
    </row>
    <row r="2043" spans="1:29" ht="20" x14ac:dyDescent="0.25">
      <c r="A2043" s="68" t="s">
        <v>5591</v>
      </c>
      <c r="B2043" s="69" t="s">
        <v>5592</v>
      </c>
      <c r="C2043" s="69" t="s">
        <v>5593</v>
      </c>
      <c r="D2043" s="69" t="s">
        <v>4589</v>
      </c>
      <c r="E2043" s="69" t="s">
        <v>5595</v>
      </c>
      <c r="F2043" s="69" t="s">
        <v>1136</v>
      </c>
      <c r="G2043" s="69" t="s">
        <v>2534</v>
      </c>
      <c r="H2043" s="69" t="s">
        <v>1153</v>
      </c>
      <c r="I2043" s="69" t="s">
        <v>962</v>
      </c>
      <c r="J2043" s="70">
        <v>4990.72</v>
      </c>
      <c r="K2043" s="69" t="s">
        <v>4591</v>
      </c>
      <c r="L2043" s="69" t="s">
        <v>5594</v>
      </c>
      <c r="M2043" s="70">
        <v>4990.72</v>
      </c>
      <c r="N2043" s="69"/>
      <c r="O2043" s="69"/>
      <c r="P2043" s="69" t="s">
        <v>1037</v>
      </c>
      <c r="Q2043" s="69" t="s">
        <v>1698</v>
      </c>
      <c r="R2043" s="69"/>
      <c r="S2043" s="70">
        <v>4990.72</v>
      </c>
      <c r="T2043" s="70"/>
      <c r="U2043" s="69" t="s">
        <v>2118</v>
      </c>
      <c r="V2043" s="73">
        <v>79</v>
      </c>
      <c r="W2043" s="69" t="s">
        <v>2118</v>
      </c>
      <c r="X2043" s="69"/>
      <c r="Y2043" s="70"/>
      <c r="Z2043" s="69">
        <v>0</v>
      </c>
      <c r="AA2043" s="69" t="s">
        <v>989</v>
      </c>
      <c r="AB2043" s="69" t="s">
        <v>1144</v>
      </c>
      <c r="AC2043" s="69"/>
    </row>
    <row r="2044" spans="1:29" x14ac:dyDescent="0.25">
      <c r="A2044" s="71" t="s">
        <v>193</v>
      </c>
      <c r="B2044" s="71"/>
      <c r="C2044" s="71"/>
      <c r="D2044" s="71"/>
      <c r="E2044" s="71"/>
      <c r="F2044" s="71"/>
      <c r="G2044" s="71"/>
      <c r="H2044" s="71"/>
      <c r="I2044" s="71"/>
      <c r="J2044" s="72">
        <v>4990.72</v>
      </c>
      <c r="K2044" s="71"/>
      <c r="L2044" s="71"/>
      <c r="M2044" s="72">
        <v>4990.72</v>
      </c>
      <c r="N2044" s="72">
        <v>0</v>
      </c>
      <c r="O2044" s="71"/>
      <c r="P2044" s="71"/>
      <c r="Q2044" s="71"/>
      <c r="R2044" s="71"/>
      <c r="S2044" s="72">
        <v>4990.72</v>
      </c>
      <c r="T2044" s="72">
        <v>4990.72</v>
      </c>
      <c r="U2044" s="71"/>
      <c r="V2044" s="71"/>
      <c r="W2044" s="71"/>
      <c r="X2044" s="72">
        <v>0</v>
      </c>
      <c r="Y2044" s="72">
        <v>0</v>
      </c>
      <c r="Z2044" s="72">
        <v>4990.72</v>
      </c>
      <c r="AA2044" s="69"/>
      <c r="AB2044" s="69"/>
      <c r="AC2044" s="69"/>
    </row>
    <row r="2045" spans="1:29" ht="20" x14ac:dyDescent="0.25">
      <c r="A2045" s="68" t="s">
        <v>5596</v>
      </c>
      <c r="B2045" s="69" t="s">
        <v>5444</v>
      </c>
      <c r="C2045" s="69" t="s">
        <v>5597</v>
      </c>
      <c r="D2045" s="69" t="s">
        <v>4589</v>
      </c>
      <c r="E2045" s="69" t="s">
        <v>5599</v>
      </c>
      <c r="F2045" s="69" t="s">
        <v>1281</v>
      </c>
      <c r="G2045" s="69" t="s">
        <v>1142</v>
      </c>
      <c r="H2045" s="69" t="s">
        <v>1327</v>
      </c>
      <c r="I2045" s="69" t="s">
        <v>962</v>
      </c>
      <c r="J2045" s="70">
        <v>2165.65</v>
      </c>
      <c r="K2045" s="69" t="s">
        <v>4591</v>
      </c>
      <c r="L2045" s="69" t="s">
        <v>5598</v>
      </c>
      <c r="M2045" s="70">
        <v>2165.65</v>
      </c>
      <c r="N2045" s="69"/>
      <c r="O2045" s="69"/>
      <c r="P2045" s="69" t="s">
        <v>1263</v>
      </c>
      <c r="Q2045" s="69" t="s">
        <v>1596</v>
      </c>
      <c r="R2045" s="69"/>
      <c r="S2045" s="70">
        <v>2165.65</v>
      </c>
      <c r="T2045" s="70"/>
      <c r="U2045" s="69" t="s">
        <v>1447</v>
      </c>
      <c r="V2045" s="73">
        <v>14</v>
      </c>
      <c r="W2045" s="69" t="s">
        <v>1447</v>
      </c>
      <c r="X2045" s="69"/>
      <c r="Y2045" s="70"/>
      <c r="Z2045" s="69">
        <v>0</v>
      </c>
      <c r="AA2045" s="69" t="s">
        <v>989</v>
      </c>
      <c r="AB2045" s="69" t="s">
        <v>1144</v>
      </c>
      <c r="AC2045" s="69"/>
    </row>
    <row r="2046" spans="1:29" x14ac:dyDescent="0.25">
      <c r="A2046" s="71" t="s">
        <v>193</v>
      </c>
      <c r="B2046" s="71"/>
      <c r="C2046" s="71"/>
      <c r="D2046" s="71"/>
      <c r="E2046" s="71"/>
      <c r="F2046" s="71"/>
      <c r="G2046" s="71"/>
      <c r="H2046" s="71"/>
      <c r="I2046" s="71"/>
      <c r="J2046" s="72">
        <v>2165.65</v>
      </c>
      <c r="K2046" s="71"/>
      <c r="L2046" s="71"/>
      <c r="M2046" s="72">
        <v>2165.65</v>
      </c>
      <c r="N2046" s="72">
        <v>0</v>
      </c>
      <c r="O2046" s="71"/>
      <c r="P2046" s="71"/>
      <c r="Q2046" s="71"/>
      <c r="R2046" s="71"/>
      <c r="S2046" s="72">
        <v>2165.65</v>
      </c>
      <c r="T2046" s="72">
        <v>2165.65</v>
      </c>
      <c r="U2046" s="71"/>
      <c r="V2046" s="71"/>
      <c r="W2046" s="71"/>
      <c r="X2046" s="72">
        <v>0</v>
      </c>
      <c r="Y2046" s="72">
        <v>0</v>
      </c>
      <c r="Z2046" s="72">
        <v>2165.65</v>
      </c>
      <c r="AA2046" s="69"/>
      <c r="AB2046" s="69"/>
      <c r="AC2046" s="69"/>
    </row>
    <row r="2047" spans="1:29" ht="40" x14ac:dyDescent="0.25">
      <c r="A2047" s="68" t="s">
        <v>5600</v>
      </c>
      <c r="B2047" s="69" t="s">
        <v>5601</v>
      </c>
      <c r="C2047" s="69" t="s">
        <v>5602</v>
      </c>
      <c r="D2047" s="69" t="s">
        <v>4583</v>
      </c>
      <c r="E2047" s="69" t="s">
        <v>5604</v>
      </c>
      <c r="F2047" s="69" t="s">
        <v>1136</v>
      </c>
      <c r="G2047" s="69" t="s">
        <v>1142</v>
      </c>
      <c r="H2047" s="69" t="s">
        <v>1378</v>
      </c>
      <c r="I2047" s="69" t="s">
        <v>962</v>
      </c>
      <c r="J2047" s="70">
        <v>17108.830000000002</v>
      </c>
      <c r="K2047" s="69" t="s">
        <v>4591</v>
      </c>
      <c r="L2047" s="69" t="s">
        <v>5603</v>
      </c>
      <c r="M2047" s="70">
        <v>17108.830000000002</v>
      </c>
      <c r="N2047" s="69"/>
      <c r="O2047" s="69"/>
      <c r="P2047" s="69" t="s">
        <v>1414</v>
      </c>
      <c r="Q2047" s="69"/>
      <c r="R2047" s="69"/>
      <c r="S2047" s="70">
        <v>17108.830000000002</v>
      </c>
      <c r="T2047" s="70"/>
      <c r="U2047" s="69"/>
      <c r="V2047" s="69"/>
      <c r="W2047" s="69"/>
      <c r="X2047" s="69"/>
      <c r="Y2047" s="70"/>
      <c r="Z2047" s="69">
        <v>0</v>
      </c>
      <c r="AA2047" s="69" t="s">
        <v>989</v>
      </c>
      <c r="AB2047" s="69" t="s">
        <v>1144</v>
      </c>
      <c r="AC2047" s="69"/>
    </row>
    <row r="2048" spans="1:29" x14ac:dyDescent="0.25">
      <c r="A2048" s="71" t="s">
        <v>193</v>
      </c>
      <c r="B2048" s="71"/>
      <c r="C2048" s="71"/>
      <c r="D2048" s="71"/>
      <c r="E2048" s="71"/>
      <c r="F2048" s="71"/>
      <c r="G2048" s="71"/>
      <c r="H2048" s="71"/>
      <c r="I2048" s="71"/>
      <c r="J2048" s="72">
        <v>17108.830000000002</v>
      </c>
      <c r="K2048" s="71"/>
      <c r="L2048" s="71"/>
      <c r="M2048" s="72">
        <v>17108.830000000002</v>
      </c>
      <c r="N2048" s="72">
        <v>0</v>
      </c>
      <c r="O2048" s="71"/>
      <c r="P2048" s="71"/>
      <c r="Q2048" s="71"/>
      <c r="R2048" s="71"/>
      <c r="S2048" s="72">
        <v>17108.830000000002</v>
      </c>
      <c r="T2048" s="72">
        <v>0</v>
      </c>
      <c r="U2048" s="71"/>
      <c r="V2048" s="71"/>
      <c r="W2048" s="71"/>
      <c r="X2048" s="72">
        <v>17108.830000000002</v>
      </c>
      <c r="Y2048" s="72">
        <v>0</v>
      </c>
      <c r="Z2048" s="72">
        <v>0</v>
      </c>
      <c r="AA2048" s="69"/>
      <c r="AB2048" s="69"/>
      <c r="AC2048" s="69"/>
    </row>
    <row r="2049" spans="1:29" ht="20" x14ac:dyDescent="0.25">
      <c r="A2049" s="68" t="s">
        <v>5605</v>
      </c>
      <c r="B2049" s="69" t="s">
        <v>5606</v>
      </c>
      <c r="C2049" s="69" t="s">
        <v>5607</v>
      </c>
      <c r="D2049" s="69" t="s">
        <v>5170</v>
      </c>
      <c r="E2049" s="69" t="s">
        <v>5609</v>
      </c>
      <c r="F2049" s="69" t="s">
        <v>1281</v>
      </c>
      <c r="G2049" s="69" t="s">
        <v>1142</v>
      </c>
      <c r="H2049" s="69" t="s">
        <v>1849</v>
      </c>
      <c r="I2049" s="69" t="s">
        <v>962</v>
      </c>
      <c r="J2049" s="70">
        <v>8246.91</v>
      </c>
      <c r="K2049" s="69" t="s">
        <v>4591</v>
      </c>
      <c r="L2049" s="69" t="s">
        <v>5608</v>
      </c>
      <c r="M2049" s="70">
        <v>8246.91</v>
      </c>
      <c r="N2049" s="69"/>
      <c r="O2049" s="69"/>
      <c r="P2049" s="69" t="s">
        <v>987</v>
      </c>
      <c r="Q2049" s="69" t="s">
        <v>979</v>
      </c>
      <c r="R2049" s="69"/>
      <c r="S2049" s="70">
        <v>8246.91</v>
      </c>
      <c r="T2049" s="70"/>
      <c r="U2049" s="69" t="s">
        <v>1502</v>
      </c>
      <c r="V2049" s="73">
        <v>77</v>
      </c>
      <c r="W2049" s="69" t="s">
        <v>1502</v>
      </c>
      <c r="X2049" s="69"/>
      <c r="Y2049" s="70"/>
      <c r="Z2049" s="69">
        <v>0</v>
      </c>
      <c r="AA2049" s="69" t="s">
        <v>989</v>
      </c>
      <c r="AB2049" s="69" t="s">
        <v>1144</v>
      </c>
      <c r="AC2049" s="69"/>
    </row>
    <row r="2050" spans="1:29" x14ac:dyDescent="0.25">
      <c r="A2050" s="71" t="s">
        <v>193</v>
      </c>
      <c r="B2050" s="71"/>
      <c r="C2050" s="71"/>
      <c r="D2050" s="71"/>
      <c r="E2050" s="71"/>
      <c r="F2050" s="71"/>
      <c r="G2050" s="71"/>
      <c r="H2050" s="71"/>
      <c r="I2050" s="71"/>
      <c r="J2050" s="72">
        <v>8246.91</v>
      </c>
      <c r="K2050" s="71"/>
      <c r="L2050" s="71"/>
      <c r="M2050" s="72">
        <v>8246.91</v>
      </c>
      <c r="N2050" s="72">
        <v>0</v>
      </c>
      <c r="O2050" s="71"/>
      <c r="P2050" s="71"/>
      <c r="Q2050" s="71"/>
      <c r="R2050" s="71"/>
      <c r="S2050" s="72">
        <v>8246.91</v>
      </c>
      <c r="T2050" s="72">
        <v>8246.91</v>
      </c>
      <c r="U2050" s="71"/>
      <c r="V2050" s="71"/>
      <c r="W2050" s="71"/>
      <c r="X2050" s="72">
        <v>0</v>
      </c>
      <c r="Y2050" s="72">
        <v>0</v>
      </c>
      <c r="Z2050" s="72">
        <v>8246.91</v>
      </c>
      <c r="AA2050" s="69"/>
      <c r="AB2050" s="69"/>
      <c r="AC2050" s="69"/>
    </row>
    <row r="2051" spans="1:29" ht="20" x14ac:dyDescent="0.25">
      <c r="A2051" s="68" t="s">
        <v>5610</v>
      </c>
      <c r="B2051" s="69" t="s">
        <v>5611</v>
      </c>
      <c r="C2051" s="69" t="s">
        <v>5612</v>
      </c>
      <c r="D2051" s="69" t="s">
        <v>4623</v>
      </c>
      <c r="E2051" s="69" t="s">
        <v>5614</v>
      </c>
      <c r="F2051" s="69" t="s">
        <v>1136</v>
      </c>
      <c r="G2051" s="69" t="s">
        <v>1142</v>
      </c>
      <c r="H2051" s="69" t="s">
        <v>1849</v>
      </c>
      <c r="I2051" s="69" t="s">
        <v>962</v>
      </c>
      <c r="J2051" s="70">
        <v>5426.43</v>
      </c>
      <c r="K2051" s="69" t="s">
        <v>4591</v>
      </c>
      <c r="L2051" s="69" t="s">
        <v>5613</v>
      </c>
      <c r="M2051" s="70">
        <v>5426.43</v>
      </c>
      <c r="N2051" s="69"/>
      <c r="O2051" s="69"/>
      <c r="P2051" s="69" t="s">
        <v>3480</v>
      </c>
      <c r="Q2051" s="69" t="s">
        <v>1611</v>
      </c>
      <c r="R2051" s="69"/>
      <c r="S2051" s="70">
        <v>5426.43</v>
      </c>
      <c r="T2051" s="70"/>
      <c r="U2051" s="69" t="s">
        <v>1611</v>
      </c>
      <c r="V2051" s="73">
        <v>111</v>
      </c>
      <c r="W2051" s="69" t="s">
        <v>1611</v>
      </c>
      <c r="X2051" s="69"/>
      <c r="Y2051" s="70"/>
      <c r="Z2051" s="69">
        <v>0</v>
      </c>
      <c r="AA2051" s="69" t="s">
        <v>989</v>
      </c>
      <c r="AB2051" s="69" t="s">
        <v>1144</v>
      </c>
      <c r="AC2051" s="69"/>
    </row>
    <row r="2052" spans="1:29" x14ac:dyDescent="0.25">
      <c r="A2052" s="71" t="s">
        <v>193</v>
      </c>
      <c r="B2052" s="71"/>
      <c r="C2052" s="71"/>
      <c r="D2052" s="71"/>
      <c r="E2052" s="71"/>
      <c r="F2052" s="71"/>
      <c r="G2052" s="71"/>
      <c r="H2052" s="71"/>
      <c r="I2052" s="71"/>
      <c r="J2052" s="72">
        <v>5426.43</v>
      </c>
      <c r="K2052" s="71"/>
      <c r="L2052" s="71"/>
      <c r="M2052" s="72">
        <v>5426.43</v>
      </c>
      <c r="N2052" s="72">
        <v>0</v>
      </c>
      <c r="O2052" s="71"/>
      <c r="P2052" s="71"/>
      <c r="Q2052" s="71"/>
      <c r="R2052" s="71"/>
      <c r="S2052" s="72">
        <v>5426.43</v>
      </c>
      <c r="T2052" s="72">
        <v>5426.43</v>
      </c>
      <c r="U2052" s="71"/>
      <c r="V2052" s="71"/>
      <c r="W2052" s="71"/>
      <c r="X2052" s="72">
        <v>0</v>
      </c>
      <c r="Y2052" s="72">
        <v>0</v>
      </c>
      <c r="Z2052" s="72">
        <v>5426.43</v>
      </c>
      <c r="AA2052" s="69"/>
      <c r="AB2052" s="69"/>
      <c r="AC2052" s="69"/>
    </row>
    <row r="2053" spans="1:29" ht="20" x14ac:dyDescent="0.25">
      <c r="A2053" s="68" t="s">
        <v>5615</v>
      </c>
      <c r="B2053" s="69" t="s">
        <v>5616</v>
      </c>
      <c r="C2053" s="69" t="s">
        <v>5617</v>
      </c>
      <c r="D2053" s="69" t="s">
        <v>5439</v>
      </c>
      <c r="E2053" s="69" t="s">
        <v>5619</v>
      </c>
      <c r="F2053" s="69" t="s">
        <v>1148</v>
      </c>
      <c r="G2053" s="69" t="s">
        <v>1142</v>
      </c>
      <c r="H2053" s="69" t="s">
        <v>1849</v>
      </c>
      <c r="I2053" s="69" t="s">
        <v>962</v>
      </c>
      <c r="J2053" s="70">
        <v>828.78</v>
      </c>
      <c r="K2053" s="69" t="s">
        <v>4591</v>
      </c>
      <c r="L2053" s="69" t="s">
        <v>5618</v>
      </c>
      <c r="M2053" s="70">
        <v>828.78</v>
      </c>
      <c r="N2053" s="69"/>
      <c r="O2053" s="69"/>
      <c r="P2053" s="69" t="s">
        <v>1436</v>
      </c>
      <c r="Q2053" s="69" t="s">
        <v>979</v>
      </c>
      <c r="R2053" s="69"/>
      <c r="S2053" s="70">
        <v>828.78</v>
      </c>
      <c r="T2053" s="70"/>
      <c r="U2053" s="69" t="s">
        <v>1502</v>
      </c>
      <c r="V2053" s="73">
        <v>79</v>
      </c>
      <c r="W2053" s="69" t="s">
        <v>1502</v>
      </c>
      <c r="X2053" s="69"/>
      <c r="Y2053" s="70"/>
      <c r="Z2053" s="69">
        <v>0</v>
      </c>
      <c r="AA2053" s="69" t="s">
        <v>989</v>
      </c>
      <c r="AB2053" s="69" t="s">
        <v>1144</v>
      </c>
      <c r="AC2053" s="69"/>
    </row>
    <row r="2054" spans="1:29" x14ac:dyDescent="0.25">
      <c r="A2054" s="71" t="s">
        <v>193</v>
      </c>
      <c r="B2054" s="71"/>
      <c r="C2054" s="71"/>
      <c r="D2054" s="71"/>
      <c r="E2054" s="71"/>
      <c r="F2054" s="71"/>
      <c r="G2054" s="71"/>
      <c r="H2054" s="71"/>
      <c r="I2054" s="71"/>
      <c r="J2054" s="72">
        <v>828.78</v>
      </c>
      <c r="K2054" s="71"/>
      <c r="L2054" s="71"/>
      <c r="M2054" s="72">
        <v>828.78</v>
      </c>
      <c r="N2054" s="72">
        <v>0</v>
      </c>
      <c r="O2054" s="71"/>
      <c r="P2054" s="71"/>
      <c r="Q2054" s="71"/>
      <c r="R2054" s="71"/>
      <c r="S2054" s="72">
        <v>828.78</v>
      </c>
      <c r="T2054" s="72">
        <v>828.78</v>
      </c>
      <c r="U2054" s="71"/>
      <c r="V2054" s="71"/>
      <c r="W2054" s="71"/>
      <c r="X2054" s="72">
        <v>0</v>
      </c>
      <c r="Y2054" s="72">
        <v>0</v>
      </c>
      <c r="Z2054" s="72">
        <v>828.78</v>
      </c>
      <c r="AA2054" s="69"/>
      <c r="AB2054" s="69"/>
      <c r="AC2054" s="69"/>
    </row>
    <row r="2055" spans="1:29" ht="40" x14ac:dyDescent="0.25">
      <c r="A2055" s="68" t="s">
        <v>5620</v>
      </c>
      <c r="B2055" s="69" t="s">
        <v>5621</v>
      </c>
      <c r="C2055" s="69" t="s">
        <v>5622</v>
      </c>
      <c r="D2055" s="69" t="s">
        <v>4628</v>
      </c>
      <c r="E2055" s="69" t="s">
        <v>5624</v>
      </c>
      <c r="F2055" s="69" t="s">
        <v>1281</v>
      </c>
      <c r="G2055" s="69" t="s">
        <v>1142</v>
      </c>
      <c r="H2055" s="69" t="s">
        <v>1437</v>
      </c>
      <c r="I2055" s="69" t="s">
        <v>962</v>
      </c>
      <c r="J2055" s="70">
        <v>207.15</v>
      </c>
      <c r="K2055" s="69" t="s">
        <v>4591</v>
      </c>
      <c r="L2055" s="69" t="s">
        <v>5623</v>
      </c>
      <c r="M2055" s="70">
        <v>207.15</v>
      </c>
      <c r="N2055" s="69"/>
      <c r="O2055" s="69"/>
      <c r="P2055" s="69" t="s">
        <v>2054</v>
      </c>
      <c r="Q2055" s="69" t="s">
        <v>979</v>
      </c>
      <c r="R2055" s="69"/>
      <c r="S2055" s="70">
        <v>207.15</v>
      </c>
      <c r="T2055" s="70"/>
      <c r="U2055" s="69" t="s">
        <v>1502</v>
      </c>
      <c r="V2055" s="73">
        <v>56</v>
      </c>
      <c r="W2055" s="69" t="s">
        <v>1502</v>
      </c>
      <c r="X2055" s="69"/>
      <c r="Y2055" s="70"/>
      <c r="Z2055" s="69">
        <v>0</v>
      </c>
      <c r="AA2055" s="69" t="s">
        <v>989</v>
      </c>
      <c r="AB2055" s="69" t="s">
        <v>1144</v>
      </c>
      <c r="AC2055" s="69"/>
    </row>
    <row r="2056" spans="1:29" x14ac:dyDescent="0.25">
      <c r="A2056" s="71" t="s">
        <v>193</v>
      </c>
      <c r="B2056" s="71"/>
      <c r="C2056" s="71"/>
      <c r="D2056" s="71"/>
      <c r="E2056" s="71"/>
      <c r="F2056" s="71"/>
      <c r="G2056" s="71"/>
      <c r="H2056" s="71"/>
      <c r="I2056" s="71"/>
      <c r="J2056" s="72">
        <v>207.15</v>
      </c>
      <c r="K2056" s="71"/>
      <c r="L2056" s="71"/>
      <c r="M2056" s="72">
        <v>207.15</v>
      </c>
      <c r="N2056" s="72">
        <v>0</v>
      </c>
      <c r="O2056" s="71"/>
      <c r="P2056" s="71"/>
      <c r="Q2056" s="71"/>
      <c r="R2056" s="71"/>
      <c r="S2056" s="72">
        <v>207.15</v>
      </c>
      <c r="T2056" s="72">
        <v>207.15</v>
      </c>
      <c r="U2056" s="71"/>
      <c r="V2056" s="71"/>
      <c r="W2056" s="71"/>
      <c r="X2056" s="72">
        <v>0</v>
      </c>
      <c r="Y2056" s="72">
        <v>0</v>
      </c>
      <c r="Z2056" s="72">
        <v>207.15</v>
      </c>
      <c r="AA2056" s="69"/>
      <c r="AB2056" s="69"/>
      <c r="AC2056" s="69"/>
    </row>
    <row r="2057" spans="1:29" ht="30" x14ac:dyDescent="0.25">
      <c r="A2057" s="68" t="s">
        <v>5625</v>
      </c>
      <c r="B2057" s="69" t="s">
        <v>5626</v>
      </c>
      <c r="C2057" s="69" t="s">
        <v>5627</v>
      </c>
      <c r="D2057" s="69" t="s">
        <v>5164</v>
      </c>
      <c r="E2057" s="69" t="s">
        <v>5629</v>
      </c>
      <c r="F2057" s="69" t="s">
        <v>1148</v>
      </c>
      <c r="G2057" s="69" t="s">
        <v>1142</v>
      </c>
      <c r="H2057" s="69" t="s">
        <v>961</v>
      </c>
      <c r="I2057" s="69" t="s">
        <v>962</v>
      </c>
      <c r="J2057" s="70">
        <v>42779.19</v>
      </c>
      <c r="K2057" s="69" t="s">
        <v>4591</v>
      </c>
      <c r="L2057" s="69" t="s">
        <v>5628</v>
      </c>
      <c r="M2057" s="70">
        <v>35343.79</v>
      </c>
      <c r="N2057" s="69"/>
      <c r="O2057" s="69"/>
      <c r="P2057" s="69" t="s">
        <v>1546</v>
      </c>
      <c r="Q2057" s="69" t="s">
        <v>1011</v>
      </c>
      <c r="R2057" s="69"/>
      <c r="S2057" s="70">
        <v>35343.79</v>
      </c>
      <c r="T2057" s="70"/>
      <c r="U2057" s="69"/>
      <c r="V2057" s="69"/>
      <c r="W2057" s="69" t="s">
        <v>1189</v>
      </c>
      <c r="X2057" s="69"/>
      <c r="Y2057" s="70"/>
      <c r="Z2057" s="69">
        <v>0</v>
      </c>
      <c r="AA2057" s="69" t="s">
        <v>989</v>
      </c>
      <c r="AB2057" s="69" t="s">
        <v>1144</v>
      </c>
      <c r="AC2057" s="69"/>
    </row>
    <row r="2058" spans="1:29" x14ac:dyDescent="0.25">
      <c r="A2058" s="71" t="s">
        <v>193</v>
      </c>
      <c r="B2058" s="71"/>
      <c r="C2058" s="71"/>
      <c r="D2058" s="71"/>
      <c r="E2058" s="71"/>
      <c r="F2058" s="71"/>
      <c r="G2058" s="71"/>
      <c r="H2058" s="71"/>
      <c r="I2058" s="71"/>
      <c r="J2058" s="72">
        <v>42779.19</v>
      </c>
      <c r="K2058" s="71"/>
      <c r="L2058" s="71"/>
      <c r="M2058" s="72">
        <v>35343.79</v>
      </c>
      <c r="N2058" s="72">
        <v>7435.4000000000015</v>
      </c>
      <c r="O2058" s="71"/>
      <c r="P2058" s="71"/>
      <c r="Q2058" s="71"/>
      <c r="R2058" s="71"/>
      <c r="S2058" s="72">
        <v>35343.79</v>
      </c>
      <c r="T2058" s="72">
        <v>0</v>
      </c>
      <c r="U2058" s="71"/>
      <c r="V2058" s="71"/>
      <c r="W2058" s="71"/>
      <c r="X2058" s="72">
        <v>35343.79</v>
      </c>
      <c r="Y2058" s="72">
        <v>0</v>
      </c>
      <c r="Z2058" s="72">
        <v>0</v>
      </c>
      <c r="AA2058" s="69"/>
      <c r="AB2058" s="69"/>
      <c r="AC2058" s="69"/>
    </row>
    <row r="2059" spans="1:29" ht="20" x14ac:dyDescent="0.25">
      <c r="A2059" s="68" t="s">
        <v>5630</v>
      </c>
      <c r="B2059" s="69" t="s">
        <v>1146</v>
      </c>
      <c r="C2059" s="69" t="s">
        <v>5631</v>
      </c>
      <c r="D2059" s="69" t="s">
        <v>4589</v>
      </c>
      <c r="E2059" s="69" t="s">
        <v>5633</v>
      </c>
      <c r="F2059" s="69" t="s">
        <v>1281</v>
      </c>
      <c r="G2059" s="69" t="s">
        <v>1242</v>
      </c>
      <c r="H2059" s="69" t="s">
        <v>1437</v>
      </c>
      <c r="I2059" s="69" t="s">
        <v>962</v>
      </c>
      <c r="J2059" s="70">
        <v>516.96</v>
      </c>
      <c r="K2059" s="69" t="s">
        <v>4591</v>
      </c>
      <c r="L2059" s="69" t="s">
        <v>5632</v>
      </c>
      <c r="M2059" s="70">
        <v>516.96</v>
      </c>
      <c r="N2059" s="69"/>
      <c r="O2059" s="69"/>
      <c r="P2059" s="69" t="s">
        <v>1263</v>
      </c>
      <c r="Q2059" s="69" t="s">
        <v>1447</v>
      </c>
      <c r="R2059" s="69"/>
      <c r="S2059" s="70">
        <v>516.96</v>
      </c>
      <c r="T2059" s="70"/>
      <c r="U2059" s="69" t="s">
        <v>1030</v>
      </c>
      <c r="V2059" s="73">
        <v>13</v>
      </c>
      <c r="W2059" s="69" t="s">
        <v>1030</v>
      </c>
      <c r="X2059" s="69"/>
      <c r="Y2059" s="70"/>
      <c r="Z2059" s="69">
        <v>0</v>
      </c>
      <c r="AA2059" s="69" t="s">
        <v>989</v>
      </c>
      <c r="AB2059" s="69" t="s">
        <v>1144</v>
      </c>
      <c r="AC2059" s="69"/>
    </row>
    <row r="2060" spans="1:29" x14ac:dyDescent="0.25">
      <c r="A2060" s="71" t="s">
        <v>193</v>
      </c>
      <c r="B2060" s="71"/>
      <c r="C2060" s="71"/>
      <c r="D2060" s="71"/>
      <c r="E2060" s="71"/>
      <c r="F2060" s="71"/>
      <c r="G2060" s="71"/>
      <c r="H2060" s="71"/>
      <c r="I2060" s="71"/>
      <c r="J2060" s="72">
        <v>516.96</v>
      </c>
      <c r="K2060" s="71"/>
      <c r="L2060" s="71"/>
      <c r="M2060" s="72">
        <v>516.96</v>
      </c>
      <c r="N2060" s="72">
        <v>0</v>
      </c>
      <c r="O2060" s="71"/>
      <c r="P2060" s="71"/>
      <c r="Q2060" s="71"/>
      <c r="R2060" s="71"/>
      <c r="S2060" s="72">
        <v>516.96</v>
      </c>
      <c r="T2060" s="72">
        <v>516.96</v>
      </c>
      <c r="U2060" s="71"/>
      <c r="V2060" s="71"/>
      <c r="W2060" s="71"/>
      <c r="X2060" s="72">
        <v>0</v>
      </c>
      <c r="Y2060" s="72">
        <v>0</v>
      </c>
      <c r="Z2060" s="72">
        <v>516.96</v>
      </c>
      <c r="AA2060" s="69"/>
      <c r="AB2060" s="69"/>
      <c r="AC2060" s="69"/>
    </row>
    <row r="2061" spans="1:29" ht="20" x14ac:dyDescent="0.25">
      <c r="A2061" s="68" t="s">
        <v>5634</v>
      </c>
      <c r="B2061" s="69" t="s">
        <v>5635</v>
      </c>
      <c r="C2061" s="69" t="s">
        <v>5636</v>
      </c>
      <c r="D2061" s="69" t="s">
        <v>4768</v>
      </c>
      <c r="E2061" s="69" t="s">
        <v>5638</v>
      </c>
      <c r="F2061" s="69" t="s">
        <v>1136</v>
      </c>
      <c r="G2061" s="69" t="s">
        <v>1242</v>
      </c>
      <c r="H2061" s="69" t="s">
        <v>961</v>
      </c>
      <c r="I2061" s="69" t="s">
        <v>962</v>
      </c>
      <c r="J2061" s="70">
        <v>15325.8</v>
      </c>
      <c r="K2061" s="69" t="s">
        <v>4591</v>
      </c>
      <c r="L2061" s="69" t="s">
        <v>5637</v>
      </c>
      <c r="M2061" s="70">
        <v>15325.8</v>
      </c>
      <c r="N2061" s="69"/>
      <c r="O2061" s="69"/>
      <c r="P2061" s="69" t="s">
        <v>982</v>
      </c>
      <c r="Q2061" s="69" t="s">
        <v>1620</v>
      </c>
      <c r="R2061" s="69"/>
      <c r="S2061" s="70">
        <v>15325.8</v>
      </c>
      <c r="T2061" s="70"/>
      <c r="U2061" s="69" t="s">
        <v>993</v>
      </c>
      <c r="V2061" s="73">
        <v>47</v>
      </c>
      <c r="W2061" s="69" t="s">
        <v>993</v>
      </c>
      <c r="X2061" s="69"/>
      <c r="Y2061" s="70"/>
      <c r="Z2061" s="69">
        <v>0</v>
      </c>
      <c r="AA2061" s="69" t="s">
        <v>989</v>
      </c>
      <c r="AB2061" s="69" t="s">
        <v>1144</v>
      </c>
      <c r="AC2061" s="69"/>
    </row>
    <row r="2062" spans="1:29" x14ac:dyDescent="0.25">
      <c r="A2062" s="71" t="s">
        <v>193</v>
      </c>
      <c r="B2062" s="71"/>
      <c r="C2062" s="71"/>
      <c r="D2062" s="71"/>
      <c r="E2062" s="71"/>
      <c r="F2062" s="71"/>
      <c r="G2062" s="71"/>
      <c r="H2062" s="71"/>
      <c r="I2062" s="71"/>
      <c r="J2062" s="72">
        <v>15325.8</v>
      </c>
      <c r="K2062" s="71"/>
      <c r="L2062" s="71"/>
      <c r="M2062" s="72">
        <v>15325.8</v>
      </c>
      <c r="N2062" s="72">
        <v>0</v>
      </c>
      <c r="O2062" s="71"/>
      <c r="P2062" s="71"/>
      <c r="Q2062" s="71"/>
      <c r="R2062" s="71"/>
      <c r="S2062" s="72">
        <v>15325.8</v>
      </c>
      <c r="T2062" s="72">
        <v>15325.8</v>
      </c>
      <c r="U2062" s="71"/>
      <c r="V2062" s="71"/>
      <c r="W2062" s="71"/>
      <c r="X2062" s="72">
        <v>0</v>
      </c>
      <c r="Y2062" s="72">
        <v>0</v>
      </c>
      <c r="Z2062" s="72">
        <v>15325.8</v>
      </c>
      <c r="AA2062" s="69"/>
      <c r="AB2062" s="69"/>
      <c r="AC2062" s="69"/>
    </row>
    <row r="2063" spans="1:29" ht="20" x14ac:dyDescent="0.25">
      <c r="A2063" s="68" t="s">
        <v>5639</v>
      </c>
      <c r="B2063" s="69" t="s">
        <v>5102</v>
      </c>
      <c r="C2063" s="69" t="s">
        <v>5640</v>
      </c>
      <c r="D2063" s="69" t="s">
        <v>4762</v>
      </c>
      <c r="E2063" s="69"/>
      <c r="F2063" s="69" t="s">
        <v>1281</v>
      </c>
      <c r="G2063" s="69" t="s">
        <v>1242</v>
      </c>
      <c r="H2063" s="69" t="s">
        <v>961</v>
      </c>
      <c r="I2063" s="69" t="s">
        <v>962</v>
      </c>
      <c r="J2063" s="70">
        <v>194.95</v>
      </c>
      <c r="K2063" s="69" t="s">
        <v>4591</v>
      </c>
      <c r="L2063" s="69" t="s">
        <v>5641</v>
      </c>
      <c r="M2063" s="70">
        <v>0</v>
      </c>
      <c r="N2063" s="69"/>
      <c r="O2063" s="69"/>
      <c r="P2063" s="69"/>
      <c r="Q2063" s="69"/>
      <c r="R2063" s="69"/>
      <c r="S2063" s="69"/>
      <c r="T2063" s="70"/>
      <c r="U2063" s="69" t="s">
        <v>1165</v>
      </c>
      <c r="V2063" s="69"/>
      <c r="W2063" s="69"/>
      <c r="X2063" s="69"/>
      <c r="Y2063" s="70"/>
      <c r="Z2063" s="69">
        <v>0</v>
      </c>
      <c r="AA2063" s="69" t="s">
        <v>989</v>
      </c>
      <c r="AB2063" s="69" t="s">
        <v>1144</v>
      </c>
      <c r="AC2063" s="69"/>
    </row>
    <row r="2064" spans="1:29" x14ac:dyDescent="0.25">
      <c r="A2064" s="69"/>
      <c r="B2064" s="69"/>
      <c r="C2064" s="69"/>
      <c r="D2064" s="69"/>
      <c r="E2064" s="69" t="s">
        <v>5643</v>
      </c>
      <c r="F2064" s="69"/>
      <c r="G2064" s="69"/>
      <c r="H2064" s="69"/>
      <c r="I2064" s="69"/>
      <c r="J2064" s="69"/>
      <c r="K2064" s="69"/>
      <c r="L2064" s="69" t="s">
        <v>5642</v>
      </c>
      <c r="M2064" s="70">
        <v>194.95</v>
      </c>
      <c r="N2064" s="69"/>
      <c r="O2064" s="69"/>
      <c r="P2064" s="69" t="s">
        <v>1849</v>
      </c>
      <c r="Q2064" s="69" t="s">
        <v>1165</v>
      </c>
      <c r="R2064" s="69"/>
      <c r="S2064" s="70">
        <v>194.95</v>
      </c>
      <c r="T2064" s="70"/>
      <c r="U2064" s="69" t="s">
        <v>1165</v>
      </c>
      <c r="V2064" s="73">
        <v>85</v>
      </c>
      <c r="W2064" s="69" t="s">
        <v>1165</v>
      </c>
      <c r="X2064" s="69"/>
      <c r="Y2064" s="70"/>
      <c r="Z2064" s="69">
        <v>0</v>
      </c>
      <c r="AA2064" s="69"/>
      <c r="AB2064" s="69" t="s">
        <v>1144</v>
      </c>
      <c r="AC2064" s="69"/>
    </row>
    <row r="2065" spans="1:29" x14ac:dyDescent="0.25">
      <c r="A2065" s="71" t="s">
        <v>193</v>
      </c>
      <c r="B2065" s="71"/>
      <c r="C2065" s="71"/>
      <c r="D2065" s="71"/>
      <c r="E2065" s="71"/>
      <c r="F2065" s="71"/>
      <c r="G2065" s="71"/>
      <c r="H2065" s="71"/>
      <c r="I2065" s="71"/>
      <c r="J2065" s="72">
        <v>194.95</v>
      </c>
      <c r="K2065" s="71"/>
      <c r="L2065" s="71"/>
      <c r="M2065" s="72">
        <v>194.95</v>
      </c>
      <c r="N2065" s="72">
        <v>0</v>
      </c>
      <c r="O2065" s="71"/>
      <c r="P2065" s="71"/>
      <c r="Q2065" s="71"/>
      <c r="R2065" s="71"/>
      <c r="S2065" s="72">
        <v>194.95</v>
      </c>
      <c r="T2065" s="72">
        <v>194.95</v>
      </c>
      <c r="U2065" s="71"/>
      <c r="V2065" s="71"/>
      <c r="W2065" s="71"/>
      <c r="X2065" s="72">
        <v>0</v>
      </c>
      <c r="Y2065" s="72">
        <v>0</v>
      </c>
      <c r="Z2065" s="72">
        <v>194.95</v>
      </c>
      <c r="AA2065" s="69"/>
      <c r="AB2065" s="69"/>
      <c r="AC2065" s="69"/>
    </row>
    <row r="2066" spans="1:29" ht="20" x14ac:dyDescent="0.25">
      <c r="A2066" s="68" t="s">
        <v>5644</v>
      </c>
      <c r="B2066" s="69" t="s">
        <v>5635</v>
      </c>
      <c r="C2066" s="69" t="s">
        <v>5645</v>
      </c>
      <c r="D2066" s="69" t="s">
        <v>3337</v>
      </c>
      <c r="E2066" s="69" t="s">
        <v>5647</v>
      </c>
      <c r="F2066" s="69" t="s">
        <v>1136</v>
      </c>
      <c r="G2066" s="69" t="s">
        <v>1242</v>
      </c>
      <c r="H2066" s="69" t="s">
        <v>1849</v>
      </c>
      <c r="I2066" s="69" t="s">
        <v>962</v>
      </c>
      <c r="J2066" s="70">
        <v>6537.31</v>
      </c>
      <c r="K2066" s="69" t="s">
        <v>4591</v>
      </c>
      <c r="L2066" s="69" t="s">
        <v>5646</v>
      </c>
      <c r="M2066" s="70">
        <v>6537.31</v>
      </c>
      <c r="N2066" s="69"/>
      <c r="O2066" s="69"/>
      <c r="P2066" s="69" t="s">
        <v>2054</v>
      </c>
      <c r="Q2066" s="69" t="s">
        <v>2134</v>
      </c>
      <c r="R2066" s="69"/>
      <c r="S2066" s="70">
        <v>6537.31</v>
      </c>
      <c r="T2066" s="70"/>
      <c r="U2066" s="69" t="s">
        <v>1452</v>
      </c>
      <c r="V2066" s="73">
        <v>81</v>
      </c>
      <c r="W2066" s="69" t="s">
        <v>1452</v>
      </c>
      <c r="X2066" s="69"/>
      <c r="Y2066" s="70"/>
      <c r="Z2066" s="69">
        <v>0</v>
      </c>
      <c r="AA2066" s="69" t="s">
        <v>989</v>
      </c>
      <c r="AB2066" s="69" t="s">
        <v>1144</v>
      </c>
      <c r="AC2066" s="69"/>
    </row>
    <row r="2067" spans="1:29" x14ac:dyDescent="0.25">
      <c r="A2067" s="71" t="s">
        <v>193</v>
      </c>
      <c r="B2067" s="71"/>
      <c r="C2067" s="71"/>
      <c r="D2067" s="71"/>
      <c r="E2067" s="71"/>
      <c r="F2067" s="71"/>
      <c r="G2067" s="71"/>
      <c r="H2067" s="71"/>
      <c r="I2067" s="71"/>
      <c r="J2067" s="72">
        <v>6537.31</v>
      </c>
      <c r="K2067" s="71"/>
      <c r="L2067" s="71"/>
      <c r="M2067" s="72">
        <v>6537.31</v>
      </c>
      <c r="N2067" s="72">
        <v>0</v>
      </c>
      <c r="O2067" s="71"/>
      <c r="P2067" s="71"/>
      <c r="Q2067" s="71"/>
      <c r="R2067" s="71"/>
      <c r="S2067" s="72">
        <v>6537.31</v>
      </c>
      <c r="T2067" s="72">
        <v>6537.31</v>
      </c>
      <c r="U2067" s="71"/>
      <c r="V2067" s="71"/>
      <c r="W2067" s="71"/>
      <c r="X2067" s="72">
        <v>0</v>
      </c>
      <c r="Y2067" s="72">
        <v>0</v>
      </c>
      <c r="Z2067" s="72">
        <v>6537.31</v>
      </c>
      <c r="AA2067" s="69"/>
      <c r="AB2067" s="69"/>
      <c r="AC2067" s="69"/>
    </row>
    <row r="2068" spans="1:29" ht="20" x14ac:dyDescent="0.25">
      <c r="A2068" s="68" t="s">
        <v>5648</v>
      </c>
      <c r="B2068" s="69" t="s">
        <v>5572</v>
      </c>
      <c r="C2068" s="69" t="s">
        <v>5649</v>
      </c>
      <c r="D2068" s="69" t="s">
        <v>3337</v>
      </c>
      <c r="E2068" s="69" t="s">
        <v>5651</v>
      </c>
      <c r="F2068" s="69" t="s">
        <v>1435</v>
      </c>
      <c r="G2068" s="69" t="s">
        <v>1242</v>
      </c>
      <c r="H2068" s="69" t="s">
        <v>961</v>
      </c>
      <c r="I2068" s="69" t="s">
        <v>962</v>
      </c>
      <c r="J2068" s="70">
        <v>561.79999999999995</v>
      </c>
      <c r="K2068" s="69" t="s">
        <v>4591</v>
      </c>
      <c r="L2068" s="69" t="s">
        <v>5650</v>
      </c>
      <c r="M2068" s="70">
        <v>561.79999999999995</v>
      </c>
      <c r="N2068" s="69"/>
      <c r="O2068" s="69"/>
      <c r="P2068" s="69" t="s">
        <v>2781</v>
      </c>
      <c r="Q2068" s="69" t="s">
        <v>2134</v>
      </c>
      <c r="R2068" s="69"/>
      <c r="S2068" s="70">
        <v>561.79999999999995</v>
      </c>
      <c r="T2068" s="70"/>
      <c r="U2068" s="69" t="s">
        <v>1452</v>
      </c>
      <c r="V2068" s="73">
        <v>82</v>
      </c>
      <c r="W2068" s="69" t="s">
        <v>1452</v>
      </c>
      <c r="X2068" s="69"/>
      <c r="Y2068" s="70"/>
      <c r="Z2068" s="69">
        <v>0</v>
      </c>
      <c r="AA2068" s="69" t="s">
        <v>989</v>
      </c>
      <c r="AB2068" s="69" t="s">
        <v>1144</v>
      </c>
      <c r="AC2068" s="69"/>
    </row>
    <row r="2069" spans="1:29" x14ac:dyDescent="0.25">
      <c r="A2069" s="71" t="s">
        <v>193</v>
      </c>
      <c r="B2069" s="71"/>
      <c r="C2069" s="71"/>
      <c r="D2069" s="71"/>
      <c r="E2069" s="71"/>
      <c r="F2069" s="71"/>
      <c r="G2069" s="71"/>
      <c r="H2069" s="71"/>
      <c r="I2069" s="71"/>
      <c r="J2069" s="72">
        <v>561.79999999999995</v>
      </c>
      <c r="K2069" s="71"/>
      <c r="L2069" s="71"/>
      <c r="M2069" s="72">
        <v>561.79999999999995</v>
      </c>
      <c r="N2069" s="72">
        <v>0</v>
      </c>
      <c r="O2069" s="71"/>
      <c r="P2069" s="71"/>
      <c r="Q2069" s="71"/>
      <c r="R2069" s="71"/>
      <c r="S2069" s="72">
        <v>561.79999999999995</v>
      </c>
      <c r="T2069" s="72">
        <v>561.79999999999995</v>
      </c>
      <c r="U2069" s="71"/>
      <c r="V2069" s="71"/>
      <c r="W2069" s="71"/>
      <c r="X2069" s="72">
        <v>0</v>
      </c>
      <c r="Y2069" s="72">
        <v>0</v>
      </c>
      <c r="Z2069" s="72">
        <v>561.79999999999995</v>
      </c>
      <c r="AA2069" s="69"/>
      <c r="AB2069" s="69"/>
      <c r="AC2069" s="69"/>
    </row>
    <row r="2070" spans="1:29" ht="20" x14ac:dyDescent="0.25">
      <c r="A2070" s="68" t="s">
        <v>5652</v>
      </c>
      <c r="B2070" s="69" t="s">
        <v>5653</v>
      </c>
      <c r="C2070" s="69" t="s">
        <v>5654</v>
      </c>
      <c r="D2070" s="69" t="s">
        <v>4813</v>
      </c>
      <c r="E2070" s="69" t="s">
        <v>5656</v>
      </c>
      <c r="F2070" s="69" t="s">
        <v>1136</v>
      </c>
      <c r="G2070" s="69" t="s">
        <v>1858</v>
      </c>
      <c r="H2070" s="69" t="s">
        <v>961</v>
      </c>
      <c r="I2070" s="69" t="s">
        <v>962</v>
      </c>
      <c r="J2070" s="70">
        <v>16160.24</v>
      </c>
      <c r="K2070" s="69" t="s">
        <v>4591</v>
      </c>
      <c r="L2070" s="69" t="s">
        <v>5655</v>
      </c>
      <c r="M2070" s="70">
        <v>16160.24</v>
      </c>
      <c r="N2070" s="69"/>
      <c r="O2070" s="69"/>
      <c r="P2070" s="69" t="s">
        <v>1332</v>
      </c>
      <c r="Q2070" s="69" t="s">
        <v>1452</v>
      </c>
      <c r="R2070" s="69"/>
      <c r="S2070" s="70">
        <v>16160.24</v>
      </c>
      <c r="T2070" s="70"/>
      <c r="U2070" s="69" t="s">
        <v>1165</v>
      </c>
      <c r="V2070" s="73">
        <v>55</v>
      </c>
      <c r="W2070" s="69" t="s">
        <v>1165</v>
      </c>
      <c r="X2070" s="69"/>
      <c r="Y2070" s="70"/>
      <c r="Z2070" s="69">
        <v>0</v>
      </c>
      <c r="AA2070" s="69" t="s">
        <v>989</v>
      </c>
      <c r="AB2070" s="69" t="s">
        <v>1144</v>
      </c>
      <c r="AC2070" s="69"/>
    </row>
    <row r="2071" spans="1:29" x14ac:dyDescent="0.25">
      <c r="A2071" s="71" t="s">
        <v>193</v>
      </c>
      <c r="B2071" s="71"/>
      <c r="C2071" s="71"/>
      <c r="D2071" s="71"/>
      <c r="E2071" s="71"/>
      <c r="F2071" s="71"/>
      <c r="G2071" s="71"/>
      <c r="H2071" s="71"/>
      <c r="I2071" s="71"/>
      <c r="J2071" s="72">
        <v>16160.24</v>
      </c>
      <c r="K2071" s="71"/>
      <c r="L2071" s="71"/>
      <c r="M2071" s="72">
        <v>16160.24</v>
      </c>
      <c r="N2071" s="72">
        <v>0</v>
      </c>
      <c r="O2071" s="71"/>
      <c r="P2071" s="71"/>
      <c r="Q2071" s="71"/>
      <c r="R2071" s="71"/>
      <c r="S2071" s="72">
        <v>16160.24</v>
      </c>
      <c r="T2071" s="72">
        <v>16160.24</v>
      </c>
      <c r="U2071" s="71"/>
      <c r="V2071" s="71"/>
      <c r="W2071" s="71"/>
      <c r="X2071" s="72">
        <v>0</v>
      </c>
      <c r="Y2071" s="72">
        <v>0</v>
      </c>
      <c r="Z2071" s="72">
        <v>16160.24</v>
      </c>
      <c r="AA2071" s="69"/>
      <c r="AB2071" s="69"/>
      <c r="AC2071" s="69"/>
    </row>
    <row r="2072" spans="1:29" ht="20" x14ac:dyDescent="0.25">
      <c r="A2072" s="68" t="s">
        <v>5657</v>
      </c>
      <c r="B2072" s="69" t="s">
        <v>4827</v>
      </c>
      <c r="C2072" s="69" t="s">
        <v>5658</v>
      </c>
      <c r="D2072" s="69" t="s">
        <v>4829</v>
      </c>
      <c r="E2072" s="69"/>
      <c r="F2072" s="69" t="s">
        <v>1281</v>
      </c>
      <c r="G2072" s="69" t="s">
        <v>1858</v>
      </c>
      <c r="H2072" s="69" t="s">
        <v>961</v>
      </c>
      <c r="I2072" s="69" t="s">
        <v>962</v>
      </c>
      <c r="J2072" s="70">
        <v>34435.9</v>
      </c>
      <c r="K2072" s="69" t="s">
        <v>4591</v>
      </c>
      <c r="L2072" s="69" t="s">
        <v>5659</v>
      </c>
      <c r="M2072" s="70">
        <v>0</v>
      </c>
      <c r="N2072" s="69"/>
      <c r="O2072" s="69"/>
      <c r="P2072" s="69"/>
      <c r="Q2072" s="69"/>
      <c r="R2072" s="69"/>
      <c r="S2072" s="69"/>
      <c r="T2072" s="70"/>
      <c r="U2072" s="69" t="s">
        <v>1270</v>
      </c>
      <c r="V2072" s="69"/>
      <c r="W2072" s="69"/>
      <c r="X2072" s="69"/>
      <c r="Y2072" s="70"/>
      <c r="Z2072" s="69">
        <v>0</v>
      </c>
      <c r="AA2072" s="69" t="s">
        <v>989</v>
      </c>
      <c r="AB2072" s="69" t="s">
        <v>1144</v>
      </c>
      <c r="AC2072" s="69"/>
    </row>
    <row r="2073" spans="1:29" x14ac:dyDescent="0.25">
      <c r="A2073" s="69"/>
      <c r="B2073" s="69"/>
      <c r="C2073" s="69"/>
      <c r="D2073" s="69"/>
      <c r="E2073" s="69" t="s">
        <v>5661</v>
      </c>
      <c r="F2073" s="69"/>
      <c r="G2073" s="69"/>
      <c r="H2073" s="69"/>
      <c r="I2073" s="69"/>
      <c r="J2073" s="69"/>
      <c r="K2073" s="69"/>
      <c r="L2073" s="69" t="s">
        <v>5660</v>
      </c>
      <c r="M2073" s="70">
        <v>34435.9</v>
      </c>
      <c r="N2073" s="69"/>
      <c r="O2073" s="69"/>
      <c r="P2073" s="69" t="s">
        <v>1323</v>
      </c>
      <c r="Q2073" s="69" t="s">
        <v>1270</v>
      </c>
      <c r="R2073" s="69"/>
      <c r="S2073" s="70">
        <v>34435.9</v>
      </c>
      <c r="T2073" s="70"/>
      <c r="U2073" s="69" t="s">
        <v>1270</v>
      </c>
      <c r="V2073" s="73">
        <v>60</v>
      </c>
      <c r="W2073" s="69" t="s">
        <v>1270</v>
      </c>
      <c r="X2073" s="69"/>
      <c r="Y2073" s="70"/>
      <c r="Z2073" s="69">
        <v>0</v>
      </c>
      <c r="AA2073" s="69"/>
      <c r="AB2073" s="69" t="s">
        <v>1144</v>
      </c>
      <c r="AC2073" s="69"/>
    </row>
    <row r="2074" spans="1:29" x14ac:dyDescent="0.25">
      <c r="A2074" s="71" t="s">
        <v>193</v>
      </c>
      <c r="B2074" s="71"/>
      <c r="C2074" s="71"/>
      <c r="D2074" s="71"/>
      <c r="E2074" s="71"/>
      <c r="F2074" s="71"/>
      <c r="G2074" s="71"/>
      <c r="H2074" s="71"/>
      <c r="I2074" s="71"/>
      <c r="J2074" s="72">
        <v>34435.9</v>
      </c>
      <c r="K2074" s="71"/>
      <c r="L2074" s="71"/>
      <c r="M2074" s="72">
        <v>34435.9</v>
      </c>
      <c r="N2074" s="72">
        <v>0</v>
      </c>
      <c r="O2074" s="71"/>
      <c r="P2074" s="71"/>
      <c r="Q2074" s="71"/>
      <c r="R2074" s="71"/>
      <c r="S2074" s="72">
        <v>34435.9</v>
      </c>
      <c r="T2074" s="72">
        <v>34435.9</v>
      </c>
      <c r="U2074" s="71"/>
      <c r="V2074" s="71"/>
      <c r="W2074" s="71"/>
      <c r="X2074" s="72">
        <v>0</v>
      </c>
      <c r="Y2074" s="72">
        <v>0</v>
      </c>
      <c r="Z2074" s="72">
        <v>34435.9</v>
      </c>
      <c r="AA2074" s="69"/>
      <c r="AB2074" s="69"/>
      <c r="AC2074" s="69"/>
    </row>
    <row r="2075" spans="1:29" ht="20" x14ac:dyDescent="0.25">
      <c r="A2075" s="68" t="s">
        <v>5662</v>
      </c>
      <c r="B2075" s="69" t="s">
        <v>5663</v>
      </c>
      <c r="C2075" s="69" t="s">
        <v>5664</v>
      </c>
      <c r="D2075" s="69" t="s">
        <v>4829</v>
      </c>
      <c r="E2075" s="69" t="s">
        <v>5666</v>
      </c>
      <c r="F2075" s="69" t="s">
        <v>5558</v>
      </c>
      <c r="G2075" s="69" t="s">
        <v>1858</v>
      </c>
      <c r="H2075" s="69" t="s">
        <v>961</v>
      </c>
      <c r="I2075" s="69" t="s">
        <v>962</v>
      </c>
      <c r="J2075" s="70">
        <v>75800.800000000003</v>
      </c>
      <c r="K2075" s="69" t="s">
        <v>4591</v>
      </c>
      <c r="L2075" s="69" t="s">
        <v>5665</v>
      </c>
      <c r="M2075" s="70">
        <v>75800.800000000003</v>
      </c>
      <c r="N2075" s="69"/>
      <c r="O2075" s="69"/>
      <c r="P2075" s="69" t="s">
        <v>1312</v>
      </c>
      <c r="Q2075" s="69" t="s">
        <v>1235</v>
      </c>
      <c r="R2075" s="69"/>
      <c r="S2075" s="70">
        <v>75800.800000000003</v>
      </c>
      <c r="T2075" s="70"/>
      <c r="U2075" s="69" t="s">
        <v>1165</v>
      </c>
      <c r="V2075" s="73">
        <v>45</v>
      </c>
      <c r="W2075" s="69" t="s">
        <v>1165</v>
      </c>
      <c r="X2075" s="69"/>
      <c r="Y2075" s="70"/>
      <c r="Z2075" s="69">
        <v>0</v>
      </c>
      <c r="AA2075" s="69" t="s">
        <v>989</v>
      </c>
      <c r="AB2075" s="69" t="s">
        <v>1144</v>
      </c>
      <c r="AC2075" s="69"/>
    </row>
    <row r="2076" spans="1:29" x14ac:dyDescent="0.25">
      <c r="A2076" s="71" t="s">
        <v>193</v>
      </c>
      <c r="B2076" s="71"/>
      <c r="C2076" s="71"/>
      <c r="D2076" s="71"/>
      <c r="E2076" s="71"/>
      <c r="F2076" s="71"/>
      <c r="G2076" s="71"/>
      <c r="H2076" s="71"/>
      <c r="I2076" s="71"/>
      <c r="J2076" s="72">
        <v>75800.800000000003</v>
      </c>
      <c r="K2076" s="71"/>
      <c r="L2076" s="71"/>
      <c r="M2076" s="72">
        <v>75800.800000000003</v>
      </c>
      <c r="N2076" s="72">
        <v>0</v>
      </c>
      <c r="O2076" s="71"/>
      <c r="P2076" s="71"/>
      <c r="Q2076" s="71"/>
      <c r="R2076" s="71"/>
      <c r="S2076" s="72">
        <v>75800.800000000003</v>
      </c>
      <c r="T2076" s="72">
        <v>75800.800000000003</v>
      </c>
      <c r="U2076" s="71"/>
      <c r="V2076" s="71"/>
      <c r="W2076" s="71"/>
      <c r="X2076" s="72">
        <v>0</v>
      </c>
      <c r="Y2076" s="72">
        <v>0</v>
      </c>
      <c r="Z2076" s="72">
        <v>75800.800000000003</v>
      </c>
      <c r="AA2076" s="69"/>
      <c r="AB2076" s="69"/>
      <c r="AC2076" s="69"/>
    </row>
    <row r="2077" spans="1:29" ht="20" x14ac:dyDescent="0.25">
      <c r="A2077" s="68" t="s">
        <v>5667</v>
      </c>
      <c r="B2077" s="69" t="s">
        <v>5668</v>
      </c>
      <c r="C2077" s="69" t="s">
        <v>5669</v>
      </c>
      <c r="D2077" s="69" t="s">
        <v>4813</v>
      </c>
      <c r="E2077" s="69" t="s">
        <v>5671</v>
      </c>
      <c r="F2077" s="69" t="s">
        <v>1148</v>
      </c>
      <c r="G2077" s="69" t="s">
        <v>1858</v>
      </c>
      <c r="H2077" s="69" t="s">
        <v>961</v>
      </c>
      <c r="I2077" s="69" t="s">
        <v>962</v>
      </c>
      <c r="J2077" s="70">
        <v>12250.28</v>
      </c>
      <c r="K2077" s="69" t="s">
        <v>4591</v>
      </c>
      <c r="L2077" s="69" t="s">
        <v>5670</v>
      </c>
      <c r="M2077" s="70">
        <v>12250.28</v>
      </c>
      <c r="N2077" s="69"/>
      <c r="O2077" s="69"/>
      <c r="P2077" s="69" t="s">
        <v>1869</v>
      </c>
      <c r="Q2077" s="69" t="s">
        <v>1071</v>
      </c>
      <c r="R2077" s="69"/>
      <c r="S2077" s="70">
        <v>12250.28</v>
      </c>
      <c r="T2077" s="70"/>
      <c r="U2077" s="69" t="s">
        <v>1156</v>
      </c>
      <c r="V2077" s="73">
        <v>41</v>
      </c>
      <c r="W2077" s="69" t="s">
        <v>1156</v>
      </c>
      <c r="X2077" s="69"/>
      <c r="Y2077" s="70"/>
      <c r="Z2077" s="69">
        <v>0</v>
      </c>
      <c r="AA2077" s="69" t="s">
        <v>966</v>
      </c>
      <c r="AB2077" s="69" t="s">
        <v>1144</v>
      </c>
      <c r="AC2077" s="69"/>
    </row>
    <row r="2078" spans="1:29" x14ac:dyDescent="0.25">
      <c r="A2078" s="71" t="s">
        <v>193</v>
      </c>
      <c r="B2078" s="71"/>
      <c r="C2078" s="71"/>
      <c r="D2078" s="71"/>
      <c r="E2078" s="71"/>
      <c r="F2078" s="71"/>
      <c r="G2078" s="71"/>
      <c r="H2078" s="71"/>
      <c r="I2078" s="71"/>
      <c r="J2078" s="72">
        <v>12250.28</v>
      </c>
      <c r="K2078" s="71"/>
      <c r="L2078" s="71"/>
      <c r="M2078" s="72">
        <v>12250.28</v>
      </c>
      <c r="N2078" s="72">
        <v>0</v>
      </c>
      <c r="O2078" s="71"/>
      <c r="P2078" s="71"/>
      <c r="Q2078" s="71"/>
      <c r="R2078" s="71"/>
      <c r="S2078" s="72">
        <v>12250.28</v>
      </c>
      <c r="T2078" s="72">
        <v>12250.28</v>
      </c>
      <c r="U2078" s="71"/>
      <c r="V2078" s="71"/>
      <c r="W2078" s="71"/>
      <c r="X2078" s="72">
        <v>0</v>
      </c>
      <c r="Y2078" s="72">
        <v>0</v>
      </c>
      <c r="Z2078" s="72">
        <v>12250.28</v>
      </c>
      <c r="AA2078" s="69"/>
      <c r="AB2078" s="69"/>
      <c r="AC2078" s="69"/>
    </row>
    <row r="2079" spans="1:29" ht="20" x14ac:dyDescent="0.25">
      <c r="A2079" s="68" t="s">
        <v>5672</v>
      </c>
      <c r="B2079" s="69" t="s">
        <v>5572</v>
      </c>
      <c r="C2079" s="69" t="s">
        <v>5673</v>
      </c>
      <c r="D2079" s="69" t="s">
        <v>4611</v>
      </c>
      <c r="E2079" s="69" t="s">
        <v>5675</v>
      </c>
      <c r="F2079" s="69" t="s">
        <v>1435</v>
      </c>
      <c r="G2079" s="69" t="s">
        <v>1858</v>
      </c>
      <c r="H2079" s="69" t="s">
        <v>961</v>
      </c>
      <c r="I2079" s="69" t="s">
        <v>962</v>
      </c>
      <c r="J2079" s="70">
        <v>441.18</v>
      </c>
      <c r="K2079" s="69" t="s">
        <v>4591</v>
      </c>
      <c r="L2079" s="69" t="s">
        <v>5674</v>
      </c>
      <c r="M2079" s="70">
        <v>441.18</v>
      </c>
      <c r="N2079" s="69"/>
      <c r="O2079" s="69"/>
      <c r="P2079" s="69" t="s">
        <v>1327</v>
      </c>
      <c r="Q2079" s="69" t="s">
        <v>2004</v>
      </c>
      <c r="R2079" s="69"/>
      <c r="S2079" s="70">
        <v>441.18</v>
      </c>
      <c r="T2079" s="70"/>
      <c r="U2079" s="69" t="s">
        <v>2017</v>
      </c>
      <c r="V2079" s="73">
        <v>94</v>
      </c>
      <c r="W2079" s="69" t="s">
        <v>2017</v>
      </c>
      <c r="X2079" s="69"/>
      <c r="Y2079" s="70"/>
      <c r="Z2079" s="69">
        <v>0</v>
      </c>
      <c r="AA2079" s="69" t="s">
        <v>989</v>
      </c>
      <c r="AB2079" s="69" t="s">
        <v>1144</v>
      </c>
      <c r="AC2079" s="69"/>
    </row>
    <row r="2080" spans="1:29" x14ac:dyDescent="0.25">
      <c r="A2080" s="71" t="s">
        <v>193</v>
      </c>
      <c r="B2080" s="71"/>
      <c r="C2080" s="71"/>
      <c r="D2080" s="71"/>
      <c r="E2080" s="71"/>
      <c r="F2080" s="71"/>
      <c r="G2080" s="71"/>
      <c r="H2080" s="71"/>
      <c r="I2080" s="71"/>
      <c r="J2080" s="72">
        <v>441.18</v>
      </c>
      <c r="K2080" s="71"/>
      <c r="L2080" s="71"/>
      <c r="M2080" s="72">
        <v>441.18</v>
      </c>
      <c r="N2080" s="72">
        <v>0</v>
      </c>
      <c r="O2080" s="71"/>
      <c r="P2080" s="71"/>
      <c r="Q2080" s="71"/>
      <c r="R2080" s="71"/>
      <c r="S2080" s="72">
        <v>441.18</v>
      </c>
      <c r="T2080" s="72">
        <v>441.18</v>
      </c>
      <c r="U2080" s="71"/>
      <c r="V2080" s="71"/>
      <c r="W2080" s="71"/>
      <c r="X2080" s="72">
        <v>0</v>
      </c>
      <c r="Y2080" s="72">
        <v>0</v>
      </c>
      <c r="Z2080" s="72">
        <v>441.18</v>
      </c>
      <c r="AA2080" s="69"/>
      <c r="AB2080" s="69"/>
      <c r="AC2080" s="69"/>
    </row>
    <row r="2081" spans="1:29" ht="20" x14ac:dyDescent="0.25">
      <c r="A2081" s="68" t="s">
        <v>5676</v>
      </c>
      <c r="B2081" s="69" t="s">
        <v>5677</v>
      </c>
      <c r="C2081" s="69" t="s">
        <v>5678</v>
      </c>
      <c r="D2081" s="69" t="s">
        <v>4611</v>
      </c>
      <c r="E2081" s="69" t="s">
        <v>5680</v>
      </c>
      <c r="F2081" s="69" t="s">
        <v>1281</v>
      </c>
      <c r="G2081" s="69" t="s">
        <v>1858</v>
      </c>
      <c r="H2081" s="69" t="s">
        <v>961</v>
      </c>
      <c r="I2081" s="69" t="s">
        <v>962</v>
      </c>
      <c r="J2081" s="70">
        <v>14340.56</v>
      </c>
      <c r="K2081" s="69" t="s">
        <v>4591</v>
      </c>
      <c r="L2081" s="69" t="s">
        <v>5679</v>
      </c>
      <c r="M2081" s="70">
        <v>12377.97</v>
      </c>
      <c r="N2081" s="69"/>
      <c r="O2081" s="69"/>
      <c r="P2081" s="69" t="s">
        <v>982</v>
      </c>
      <c r="Q2081" s="69" t="s">
        <v>1681</v>
      </c>
      <c r="R2081" s="69"/>
      <c r="S2081" s="70">
        <v>12377.97</v>
      </c>
      <c r="T2081" s="70"/>
      <c r="U2081" s="69" t="s">
        <v>1681</v>
      </c>
      <c r="V2081" s="73">
        <v>90</v>
      </c>
      <c r="W2081" s="69" t="s">
        <v>1681</v>
      </c>
      <c r="X2081" s="69"/>
      <c r="Y2081" s="70"/>
      <c r="Z2081" s="69">
        <v>0</v>
      </c>
      <c r="AA2081" s="69" t="s">
        <v>989</v>
      </c>
      <c r="AB2081" s="69" t="s">
        <v>1144</v>
      </c>
      <c r="AC2081" s="69"/>
    </row>
    <row r="2082" spans="1:29" x14ac:dyDescent="0.25">
      <c r="A2082" s="69"/>
      <c r="B2082" s="69"/>
      <c r="C2082" s="69"/>
      <c r="D2082" s="69"/>
      <c r="E2082" s="69" t="s">
        <v>5682</v>
      </c>
      <c r="F2082" s="69"/>
      <c r="G2082" s="69"/>
      <c r="H2082" s="69"/>
      <c r="I2082" s="69"/>
      <c r="J2082" s="69"/>
      <c r="K2082" s="69"/>
      <c r="L2082" s="69" t="s">
        <v>5681</v>
      </c>
      <c r="M2082" s="70">
        <v>1962.59</v>
      </c>
      <c r="N2082" s="69"/>
      <c r="O2082" s="69"/>
      <c r="P2082" s="69" t="s">
        <v>1327</v>
      </c>
      <c r="Q2082" s="69" t="s">
        <v>1946</v>
      </c>
      <c r="R2082" s="69"/>
      <c r="S2082" s="70">
        <v>1962.59</v>
      </c>
      <c r="T2082" s="70"/>
      <c r="U2082" s="69" t="s">
        <v>1021</v>
      </c>
      <c r="V2082" s="73">
        <v>96</v>
      </c>
      <c r="W2082" s="69" t="s">
        <v>1021</v>
      </c>
      <c r="X2082" s="69"/>
      <c r="Y2082" s="70"/>
      <c r="Z2082" s="69">
        <v>0</v>
      </c>
      <c r="AA2082" s="69"/>
      <c r="AB2082" s="69" t="s">
        <v>1144</v>
      </c>
      <c r="AC2082" s="69"/>
    </row>
    <row r="2083" spans="1:29" x14ac:dyDescent="0.25">
      <c r="A2083" s="71" t="s">
        <v>193</v>
      </c>
      <c r="B2083" s="71"/>
      <c r="C2083" s="71"/>
      <c r="D2083" s="71"/>
      <c r="E2083" s="71"/>
      <c r="F2083" s="71"/>
      <c r="G2083" s="71"/>
      <c r="H2083" s="71"/>
      <c r="I2083" s="71"/>
      <c r="J2083" s="72">
        <v>14340.56</v>
      </c>
      <c r="K2083" s="71"/>
      <c r="L2083" s="71"/>
      <c r="M2083" s="72">
        <v>14340.56</v>
      </c>
      <c r="N2083" s="72">
        <v>0</v>
      </c>
      <c r="O2083" s="71"/>
      <c r="P2083" s="71"/>
      <c r="Q2083" s="71"/>
      <c r="R2083" s="71"/>
      <c r="S2083" s="72">
        <v>14340.56</v>
      </c>
      <c r="T2083" s="72">
        <v>14340.56</v>
      </c>
      <c r="U2083" s="71"/>
      <c r="V2083" s="71"/>
      <c r="W2083" s="71"/>
      <c r="X2083" s="72">
        <v>0</v>
      </c>
      <c r="Y2083" s="72">
        <v>0</v>
      </c>
      <c r="Z2083" s="72">
        <v>14340.56</v>
      </c>
      <c r="AA2083" s="69"/>
      <c r="AB2083" s="69"/>
      <c r="AC2083" s="69"/>
    </row>
    <row r="2084" spans="1:29" ht="30" x14ac:dyDescent="0.25">
      <c r="A2084" s="68" t="s">
        <v>5683</v>
      </c>
      <c r="B2084" s="69" t="s">
        <v>5684</v>
      </c>
      <c r="C2084" s="69" t="s">
        <v>5685</v>
      </c>
      <c r="D2084" s="69" t="s">
        <v>4507</v>
      </c>
      <c r="E2084" s="69" t="s">
        <v>5687</v>
      </c>
      <c r="F2084" s="69" t="s">
        <v>1136</v>
      </c>
      <c r="G2084" s="69" t="s">
        <v>1858</v>
      </c>
      <c r="H2084" s="69" t="s">
        <v>961</v>
      </c>
      <c r="I2084" s="69" t="s">
        <v>962</v>
      </c>
      <c r="J2084" s="70">
        <v>6767.8</v>
      </c>
      <c r="K2084" s="69" t="s">
        <v>4591</v>
      </c>
      <c r="L2084" s="69" t="s">
        <v>5686</v>
      </c>
      <c r="M2084" s="70">
        <v>6767.8</v>
      </c>
      <c r="N2084" s="69"/>
      <c r="O2084" s="69"/>
      <c r="P2084" s="69" t="s">
        <v>1156</v>
      </c>
      <c r="Q2084" s="69" t="s">
        <v>1030</v>
      </c>
      <c r="R2084" s="69"/>
      <c r="S2084" s="70">
        <v>6767.8</v>
      </c>
      <c r="T2084" s="70"/>
      <c r="U2084" s="69" t="s">
        <v>1030</v>
      </c>
      <c r="V2084" s="73">
        <v>7</v>
      </c>
      <c r="W2084" s="69" t="s">
        <v>1030</v>
      </c>
      <c r="X2084" s="69"/>
      <c r="Y2084" s="70"/>
      <c r="Z2084" s="69">
        <v>0</v>
      </c>
      <c r="AA2084" s="69" t="s">
        <v>989</v>
      </c>
      <c r="AB2084" s="69" t="s">
        <v>1144</v>
      </c>
      <c r="AC2084" s="69"/>
    </row>
    <row r="2085" spans="1:29" x14ac:dyDescent="0.25">
      <c r="A2085" s="71" t="s">
        <v>193</v>
      </c>
      <c r="B2085" s="71"/>
      <c r="C2085" s="71"/>
      <c r="D2085" s="71"/>
      <c r="E2085" s="71"/>
      <c r="F2085" s="71"/>
      <c r="G2085" s="71"/>
      <c r="H2085" s="71"/>
      <c r="I2085" s="71"/>
      <c r="J2085" s="72">
        <v>6767.8</v>
      </c>
      <c r="K2085" s="71"/>
      <c r="L2085" s="71"/>
      <c r="M2085" s="72">
        <v>6767.8</v>
      </c>
      <c r="N2085" s="72">
        <v>0</v>
      </c>
      <c r="O2085" s="71"/>
      <c r="P2085" s="71"/>
      <c r="Q2085" s="71"/>
      <c r="R2085" s="71"/>
      <c r="S2085" s="72">
        <v>6767.8</v>
      </c>
      <c r="T2085" s="72">
        <v>6767.8</v>
      </c>
      <c r="U2085" s="71"/>
      <c r="V2085" s="71"/>
      <c r="W2085" s="71"/>
      <c r="X2085" s="72">
        <v>0</v>
      </c>
      <c r="Y2085" s="72">
        <v>0</v>
      </c>
      <c r="Z2085" s="72">
        <v>6767.8</v>
      </c>
      <c r="AA2085" s="69"/>
      <c r="AB2085" s="69"/>
      <c r="AC2085" s="69"/>
    </row>
    <row r="2086" spans="1:29" ht="30" x14ac:dyDescent="0.25">
      <c r="A2086" s="68" t="s">
        <v>5688</v>
      </c>
      <c r="B2086" s="69" t="s">
        <v>5689</v>
      </c>
      <c r="C2086" s="69" t="s">
        <v>5690</v>
      </c>
      <c r="D2086" s="69" t="s">
        <v>3313</v>
      </c>
      <c r="E2086" s="69" t="s">
        <v>5692</v>
      </c>
      <c r="F2086" s="69" t="s">
        <v>1136</v>
      </c>
      <c r="G2086" s="69" t="s">
        <v>1858</v>
      </c>
      <c r="H2086" s="69" t="s">
        <v>961</v>
      </c>
      <c r="I2086" s="69" t="s">
        <v>962</v>
      </c>
      <c r="J2086" s="70">
        <v>1608.4</v>
      </c>
      <c r="K2086" s="69" t="s">
        <v>4591</v>
      </c>
      <c r="L2086" s="69" t="s">
        <v>5691</v>
      </c>
      <c r="M2086" s="70">
        <v>1608.4</v>
      </c>
      <c r="N2086" s="69"/>
      <c r="O2086" s="69"/>
      <c r="P2086" s="69" t="s">
        <v>1327</v>
      </c>
      <c r="Q2086" s="69" t="s">
        <v>1287</v>
      </c>
      <c r="R2086" s="69"/>
      <c r="S2086" s="70">
        <v>1608.4</v>
      </c>
      <c r="T2086" s="70"/>
      <c r="U2086" s="69" t="s">
        <v>1156</v>
      </c>
      <c r="V2086" s="73">
        <v>38</v>
      </c>
      <c r="W2086" s="69" t="s">
        <v>1156</v>
      </c>
      <c r="X2086" s="69"/>
      <c r="Y2086" s="70"/>
      <c r="Z2086" s="69">
        <v>0</v>
      </c>
      <c r="AA2086" s="69" t="s">
        <v>989</v>
      </c>
      <c r="AB2086" s="69" t="s">
        <v>1144</v>
      </c>
      <c r="AC2086" s="69"/>
    </row>
    <row r="2087" spans="1:29" x14ac:dyDescent="0.25">
      <c r="A2087" s="71" t="s">
        <v>193</v>
      </c>
      <c r="B2087" s="71"/>
      <c r="C2087" s="71"/>
      <c r="D2087" s="71"/>
      <c r="E2087" s="71"/>
      <c r="F2087" s="71"/>
      <c r="G2087" s="71"/>
      <c r="H2087" s="71"/>
      <c r="I2087" s="71"/>
      <c r="J2087" s="72">
        <v>1608.4</v>
      </c>
      <c r="K2087" s="71"/>
      <c r="L2087" s="71"/>
      <c r="M2087" s="72">
        <v>1608.4</v>
      </c>
      <c r="N2087" s="72">
        <v>0</v>
      </c>
      <c r="O2087" s="71"/>
      <c r="P2087" s="71"/>
      <c r="Q2087" s="71"/>
      <c r="R2087" s="71"/>
      <c r="S2087" s="72">
        <v>1608.4</v>
      </c>
      <c r="T2087" s="72">
        <v>1608.4</v>
      </c>
      <c r="U2087" s="71"/>
      <c r="V2087" s="71"/>
      <c r="W2087" s="71"/>
      <c r="X2087" s="72">
        <v>0</v>
      </c>
      <c r="Y2087" s="72">
        <v>0</v>
      </c>
      <c r="Z2087" s="72">
        <v>1608.4</v>
      </c>
      <c r="AA2087" s="69"/>
      <c r="AB2087" s="69"/>
      <c r="AC2087" s="69"/>
    </row>
    <row r="2088" spans="1:29" ht="20" x14ac:dyDescent="0.25">
      <c r="A2088" s="68" t="s">
        <v>5693</v>
      </c>
      <c r="B2088" s="69" t="s">
        <v>5694</v>
      </c>
      <c r="C2088" s="69" t="s">
        <v>5695</v>
      </c>
      <c r="D2088" s="69" t="s">
        <v>4813</v>
      </c>
      <c r="E2088" s="69" t="s">
        <v>5697</v>
      </c>
      <c r="F2088" s="69" t="s">
        <v>1148</v>
      </c>
      <c r="G2088" s="69" t="s">
        <v>1996</v>
      </c>
      <c r="H2088" s="69" t="s">
        <v>1502</v>
      </c>
      <c r="I2088" s="69" t="s">
        <v>962</v>
      </c>
      <c r="J2088" s="70">
        <v>5431.8</v>
      </c>
      <c r="K2088" s="69" t="s">
        <v>4591</v>
      </c>
      <c r="L2088" s="69" t="s">
        <v>5696</v>
      </c>
      <c r="M2088" s="70">
        <v>5431.8</v>
      </c>
      <c r="N2088" s="69"/>
      <c r="O2088" s="69"/>
      <c r="P2088" s="69" t="s">
        <v>2054</v>
      </c>
      <c r="Q2088" s="69" t="s">
        <v>1452</v>
      </c>
      <c r="R2088" s="69"/>
      <c r="S2088" s="70">
        <v>5431.8</v>
      </c>
      <c r="T2088" s="70"/>
      <c r="U2088" s="69" t="s">
        <v>1165</v>
      </c>
      <c r="V2088" s="73">
        <v>80</v>
      </c>
      <c r="W2088" s="69" t="s">
        <v>1165</v>
      </c>
      <c r="X2088" s="69"/>
      <c r="Y2088" s="70"/>
      <c r="Z2088" s="69">
        <v>0</v>
      </c>
      <c r="AA2088" s="69" t="s">
        <v>989</v>
      </c>
      <c r="AB2088" s="69" t="s">
        <v>1144</v>
      </c>
      <c r="AC2088" s="69"/>
    </row>
    <row r="2089" spans="1:29" x14ac:dyDescent="0.25">
      <c r="A2089" s="71" t="s">
        <v>193</v>
      </c>
      <c r="B2089" s="71"/>
      <c r="C2089" s="71"/>
      <c r="D2089" s="71"/>
      <c r="E2089" s="71"/>
      <c r="F2089" s="71"/>
      <c r="G2089" s="71"/>
      <c r="H2089" s="71"/>
      <c r="I2089" s="71"/>
      <c r="J2089" s="72">
        <v>5431.8</v>
      </c>
      <c r="K2089" s="71"/>
      <c r="L2089" s="71"/>
      <c r="M2089" s="72">
        <v>5431.8</v>
      </c>
      <c r="N2089" s="72">
        <v>0</v>
      </c>
      <c r="O2089" s="71"/>
      <c r="P2089" s="71"/>
      <c r="Q2089" s="71"/>
      <c r="R2089" s="71"/>
      <c r="S2089" s="72">
        <v>5431.8</v>
      </c>
      <c r="T2089" s="72">
        <v>5431.8</v>
      </c>
      <c r="U2089" s="71"/>
      <c r="V2089" s="71"/>
      <c r="W2089" s="71"/>
      <c r="X2089" s="72">
        <v>0</v>
      </c>
      <c r="Y2089" s="72">
        <v>0</v>
      </c>
      <c r="Z2089" s="72">
        <v>5431.8</v>
      </c>
      <c r="AA2089" s="69"/>
      <c r="AB2089" s="69"/>
      <c r="AC2089" s="69"/>
    </row>
    <row r="2090" spans="1:29" ht="20" x14ac:dyDescent="0.25">
      <c r="A2090" s="68" t="s">
        <v>5698</v>
      </c>
      <c r="B2090" s="69" t="s">
        <v>5699</v>
      </c>
      <c r="C2090" s="69" t="s">
        <v>5700</v>
      </c>
      <c r="D2090" s="69" t="s">
        <v>5439</v>
      </c>
      <c r="E2090" s="69" t="s">
        <v>5702</v>
      </c>
      <c r="F2090" s="69" t="s">
        <v>1281</v>
      </c>
      <c r="G2090" s="69" t="s">
        <v>1996</v>
      </c>
      <c r="H2090" s="69" t="s">
        <v>961</v>
      </c>
      <c r="I2090" s="69" t="s">
        <v>962</v>
      </c>
      <c r="J2090" s="70">
        <v>2186.59</v>
      </c>
      <c r="K2090" s="69" t="s">
        <v>4591</v>
      </c>
      <c r="L2090" s="69" t="s">
        <v>5701</v>
      </c>
      <c r="M2090" s="70">
        <v>2186.59</v>
      </c>
      <c r="N2090" s="69"/>
      <c r="O2090" s="69"/>
      <c r="P2090" s="69" t="s">
        <v>987</v>
      </c>
      <c r="Q2090" s="69" t="s">
        <v>1287</v>
      </c>
      <c r="R2090" s="69"/>
      <c r="S2090" s="70">
        <v>2186.59</v>
      </c>
      <c r="T2090" s="70"/>
      <c r="U2090" s="69" t="s">
        <v>1156</v>
      </c>
      <c r="V2090" s="73">
        <v>80</v>
      </c>
      <c r="W2090" s="69" t="s">
        <v>1156</v>
      </c>
      <c r="X2090" s="69"/>
      <c r="Y2090" s="70"/>
      <c r="Z2090" s="69">
        <v>0</v>
      </c>
      <c r="AA2090" s="69" t="s">
        <v>989</v>
      </c>
      <c r="AB2090" s="69" t="s">
        <v>1144</v>
      </c>
      <c r="AC2090" s="69"/>
    </row>
    <row r="2091" spans="1:29" x14ac:dyDescent="0.25">
      <c r="A2091" s="71" t="s">
        <v>193</v>
      </c>
      <c r="B2091" s="71"/>
      <c r="C2091" s="71"/>
      <c r="D2091" s="71"/>
      <c r="E2091" s="71"/>
      <c r="F2091" s="71"/>
      <c r="G2091" s="71"/>
      <c r="H2091" s="71"/>
      <c r="I2091" s="71"/>
      <c r="J2091" s="72">
        <v>2186.59</v>
      </c>
      <c r="K2091" s="71"/>
      <c r="L2091" s="71"/>
      <c r="M2091" s="72">
        <v>2186.59</v>
      </c>
      <c r="N2091" s="72">
        <v>0</v>
      </c>
      <c r="O2091" s="71"/>
      <c r="P2091" s="71"/>
      <c r="Q2091" s="71"/>
      <c r="R2091" s="71"/>
      <c r="S2091" s="72">
        <v>2186.59</v>
      </c>
      <c r="T2091" s="72">
        <v>2186.59</v>
      </c>
      <c r="U2091" s="71"/>
      <c r="V2091" s="71"/>
      <c r="W2091" s="71"/>
      <c r="X2091" s="72">
        <v>0</v>
      </c>
      <c r="Y2091" s="72">
        <v>0</v>
      </c>
      <c r="Z2091" s="72">
        <v>2186.59</v>
      </c>
      <c r="AA2091" s="69"/>
      <c r="AB2091" s="69"/>
      <c r="AC2091" s="69"/>
    </row>
    <row r="2092" spans="1:29" ht="20" x14ac:dyDescent="0.25">
      <c r="A2092" s="68" t="s">
        <v>5703</v>
      </c>
      <c r="B2092" s="69" t="s">
        <v>4430</v>
      </c>
      <c r="C2092" s="69" t="s">
        <v>5704</v>
      </c>
      <c r="D2092" s="69" t="s">
        <v>4611</v>
      </c>
      <c r="E2092" s="69" t="s">
        <v>5706</v>
      </c>
      <c r="F2092" s="69" t="s">
        <v>1281</v>
      </c>
      <c r="G2092" s="69" t="s">
        <v>1996</v>
      </c>
      <c r="H2092" s="69" t="s">
        <v>961</v>
      </c>
      <c r="I2092" s="69" t="s">
        <v>962</v>
      </c>
      <c r="J2092" s="70">
        <v>1656.67</v>
      </c>
      <c r="K2092" s="69" t="s">
        <v>4591</v>
      </c>
      <c r="L2092" s="69" t="s">
        <v>5705</v>
      </c>
      <c r="M2092" s="70">
        <v>1656.67</v>
      </c>
      <c r="N2092" s="69"/>
      <c r="O2092" s="69"/>
      <c r="P2092" s="69" t="s">
        <v>1327</v>
      </c>
      <c r="Q2092" s="69" t="s">
        <v>1946</v>
      </c>
      <c r="R2092" s="69"/>
      <c r="S2092" s="70">
        <v>1656.67</v>
      </c>
      <c r="T2092" s="70"/>
      <c r="U2092" s="69" t="s">
        <v>2004</v>
      </c>
      <c r="V2092" s="73">
        <v>95</v>
      </c>
      <c r="W2092" s="69" t="s">
        <v>2004</v>
      </c>
      <c r="X2092" s="69"/>
      <c r="Y2092" s="70"/>
      <c r="Z2092" s="69">
        <v>0</v>
      </c>
      <c r="AA2092" s="69" t="s">
        <v>989</v>
      </c>
      <c r="AB2092" s="69" t="s">
        <v>1144</v>
      </c>
      <c r="AC2092" s="69"/>
    </row>
    <row r="2093" spans="1:29" x14ac:dyDescent="0.25">
      <c r="A2093" s="71" t="s">
        <v>193</v>
      </c>
      <c r="B2093" s="71"/>
      <c r="C2093" s="71"/>
      <c r="D2093" s="71"/>
      <c r="E2093" s="71"/>
      <c r="F2093" s="71"/>
      <c r="G2093" s="71"/>
      <c r="H2093" s="71"/>
      <c r="I2093" s="71"/>
      <c r="J2093" s="72">
        <v>1656.67</v>
      </c>
      <c r="K2093" s="71"/>
      <c r="L2093" s="71"/>
      <c r="M2093" s="72">
        <v>1656.67</v>
      </c>
      <c r="N2093" s="72">
        <v>0</v>
      </c>
      <c r="O2093" s="71"/>
      <c r="P2093" s="71"/>
      <c r="Q2093" s="71"/>
      <c r="R2093" s="71"/>
      <c r="S2093" s="72">
        <v>1656.67</v>
      </c>
      <c r="T2093" s="72">
        <v>1656.67</v>
      </c>
      <c r="U2093" s="71"/>
      <c r="V2093" s="71"/>
      <c r="W2093" s="71"/>
      <c r="X2093" s="72">
        <v>0</v>
      </c>
      <c r="Y2093" s="72">
        <v>0</v>
      </c>
      <c r="Z2093" s="72">
        <v>1656.67</v>
      </c>
      <c r="AA2093" s="69"/>
      <c r="AB2093" s="69"/>
      <c r="AC2093" s="69"/>
    </row>
    <row r="2094" spans="1:29" ht="30" x14ac:dyDescent="0.25">
      <c r="A2094" s="68" t="s">
        <v>5707</v>
      </c>
      <c r="B2094" s="69" t="s">
        <v>1146</v>
      </c>
      <c r="C2094" s="69" t="s">
        <v>5708</v>
      </c>
      <c r="D2094" s="69" t="s">
        <v>4604</v>
      </c>
      <c r="E2094" s="69" t="s">
        <v>5710</v>
      </c>
      <c r="F2094" s="69" t="s">
        <v>1148</v>
      </c>
      <c r="G2094" s="69" t="s">
        <v>1996</v>
      </c>
      <c r="H2094" s="69" t="s">
        <v>1849</v>
      </c>
      <c r="I2094" s="69" t="s">
        <v>962</v>
      </c>
      <c r="J2094" s="70">
        <v>2663.07</v>
      </c>
      <c r="K2094" s="69" t="s">
        <v>4591</v>
      </c>
      <c r="L2094" s="69" t="s">
        <v>5709</v>
      </c>
      <c r="M2094" s="70">
        <v>2663.07</v>
      </c>
      <c r="N2094" s="69"/>
      <c r="O2094" s="69"/>
      <c r="P2094" s="69" t="s">
        <v>1153</v>
      </c>
      <c r="Q2094" s="69" t="s">
        <v>1182</v>
      </c>
      <c r="R2094" s="69"/>
      <c r="S2094" s="70">
        <v>2663.07</v>
      </c>
      <c r="T2094" s="70"/>
      <c r="U2094" s="69" t="s">
        <v>1563</v>
      </c>
      <c r="V2094" s="73">
        <v>87</v>
      </c>
      <c r="W2094" s="69" t="s">
        <v>1563</v>
      </c>
      <c r="X2094" s="69"/>
      <c r="Y2094" s="70"/>
      <c r="Z2094" s="69">
        <v>0</v>
      </c>
      <c r="AA2094" s="69" t="s">
        <v>989</v>
      </c>
      <c r="AB2094" s="69" t="s">
        <v>1144</v>
      </c>
      <c r="AC2094" s="69"/>
    </row>
    <row r="2095" spans="1:29" x14ac:dyDescent="0.25">
      <c r="A2095" s="71" t="s">
        <v>193</v>
      </c>
      <c r="B2095" s="71"/>
      <c r="C2095" s="71"/>
      <c r="D2095" s="71"/>
      <c r="E2095" s="71"/>
      <c r="F2095" s="71"/>
      <c r="G2095" s="71"/>
      <c r="H2095" s="71"/>
      <c r="I2095" s="71"/>
      <c r="J2095" s="72">
        <v>2663.07</v>
      </c>
      <c r="K2095" s="71"/>
      <c r="L2095" s="71"/>
      <c r="M2095" s="72">
        <v>2663.07</v>
      </c>
      <c r="N2095" s="72">
        <v>0</v>
      </c>
      <c r="O2095" s="71"/>
      <c r="P2095" s="71"/>
      <c r="Q2095" s="71"/>
      <c r="R2095" s="71"/>
      <c r="S2095" s="72">
        <v>2663.07</v>
      </c>
      <c r="T2095" s="72">
        <v>2663.07</v>
      </c>
      <c r="U2095" s="71"/>
      <c r="V2095" s="71"/>
      <c r="W2095" s="71"/>
      <c r="X2095" s="72">
        <v>0</v>
      </c>
      <c r="Y2095" s="72">
        <v>0</v>
      </c>
      <c r="Z2095" s="72">
        <v>2663.07</v>
      </c>
      <c r="AA2095" s="69"/>
      <c r="AB2095" s="69"/>
      <c r="AC2095" s="69"/>
    </row>
    <row r="2096" spans="1:29" ht="20" x14ac:dyDescent="0.25">
      <c r="A2096" s="68" t="s">
        <v>5711</v>
      </c>
      <c r="B2096" s="69" t="s">
        <v>5712</v>
      </c>
      <c r="C2096" s="69" t="s">
        <v>5713</v>
      </c>
      <c r="D2096" s="69" t="s">
        <v>4583</v>
      </c>
      <c r="E2096" s="69" t="s">
        <v>5716</v>
      </c>
      <c r="F2096" s="69" t="s">
        <v>1148</v>
      </c>
      <c r="G2096" s="69" t="s">
        <v>1996</v>
      </c>
      <c r="H2096" s="69" t="s">
        <v>5714</v>
      </c>
      <c r="I2096" s="69" t="s">
        <v>962</v>
      </c>
      <c r="J2096" s="70">
        <v>1635.35</v>
      </c>
      <c r="K2096" s="69" t="s">
        <v>4591</v>
      </c>
      <c r="L2096" s="69" t="s">
        <v>5715</v>
      </c>
      <c r="M2096" s="70">
        <v>1635.35</v>
      </c>
      <c r="N2096" s="69"/>
      <c r="O2096" s="69"/>
      <c r="P2096" s="69" t="s">
        <v>1571</v>
      </c>
      <c r="Q2096" s="69" t="s">
        <v>1616</v>
      </c>
      <c r="R2096" s="69"/>
      <c r="S2096" s="70">
        <v>1635.35</v>
      </c>
      <c r="T2096" s="70"/>
      <c r="U2096" s="69"/>
      <c r="V2096" s="69"/>
      <c r="W2096" s="69" t="s">
        <v>1611</v>
      </c>
      <c r="X2096" s="69"/>
      <c r="Y2096" s="70"/>
      <c r="Z2096" s="69">
        <v>0</v>
      </c>
      <c r="AA2096" s="69" t="s">
        <v>989</v>
      </c>
      <c r="AB2096" s="69" t="s">
        <v>1144</v>
      </c>
      <c r="AC2096" s="69"/>
    </row>
    <row r="2097" spans="1:29" x14ac:dyDescent="0.25">
      <c r="A2097" s="71" t="s">
        <v>193</v>
      </c>
      <c r="B2097" s="71"/>
      <c r="C2097" s="71"/>
      <c r="D2097" s="71"/>
      <c r="E2097" s="71"/>
      <c r="F2097" s="71"/>
      <c r="G2097" s="71"/>
      <c r="H2097" s="71"/>
      <c r="I2097" s="71"/>
      <c r="J2097" s="72">
        <v>1635.35</v>
      </c>
      <c r="K2097" s="71"/>
      <c r="L2097" s="71"/>
      <c r="M2097" s="72">
        <v>1635.35</v>
      </c>
      <c r="N2097" s="72">
        <v>0</v>
      </c>
      <c r="O2097" s="71"/>
      <c r="P2097" s="71"/>
      <c r="Q2097" s="71"/>
      <c r="R2097" s="71"/>
      <c r="S2097" s="72">
        <v>1635.35</v>
      </c>
      <c r="T2097" s="72">
        <v>0</v>
      </c>
      <c r="U2097" s="71"/>
      <c r="V2097" s="71"/>
      <c r="W2097" s="71"/>
      <c r="X2097" s="72">
        <v>1635.35</v>
      </c>
      <c r="Y2097" s="72">
        <v>0</v>
      </c>
      <c r="Z2097" s="72">
        <v>0</v>
      </c>
      <c r="AA2097" s="69"/>
      <c r="AB2097" s="69"/>
      <c r="AC2097" s="69"/>
    </row>
    <row r="2098" spans="1:29" ht="20" x14ac:dyDescent="0.25">
      <c r="A2098" s="68" t="s">
        <v>5717</v>
      </c>
      <c r="B2098" s="69" t="s">
        <v>5718</v>
      </c>
      <c r="C2098" s="69" t="s">
        <v>5719</v>
      </c>
      <c r="D2098" s="69" t="s">
        <v>4589</v>
      </c>
      <c r="E2098" s="69" t="s">
        <v>5721</v>
      </c>
      <c r="F2098" s="69" t="s">
        <v>1933</v>
      </c>
      <c r="G2098" s="69" t="s">
        <v>1996</v>
      </c>
      <c r="H2098" s="69" t="s">
        <v>1327</v>
      </c>
      <c r="I2098" s="69" t="s">
        <v>962</v>
      </c>
      <c r="J2098" s="70">
        <v>2897.96</v>
      </c>
      <c r="K2098" s="69" t="s">
        <v>4591</v>
      </c>
      <c r="L2098" s="69" t="s">
        <v>5720</v>
      </c>
      <c r="M2098" s="70">
        <v>2891.87</v>
      </c>
      <c r="N2098" s="69"/>
      <c r="O2098" s="69"/>
      <c r="P2098" s="69" t="s">
        <v>1045</v>
      </c>
      <c r="Q2098" s="69" t="s">
        <v>2065</v>
      </c>
      <c r="R2098" s="69"/>
      <c r="S2098" s="70">
        <v>2891.87</v>
      </c>
      <c r="T2098" s="70"/>
      <c r="U2098" s="69" t="s">
        <v>2118</v>
      </c>
      <c r="V2098" s="73">
        <v>77</v>
      </c>
      <c r="W2098" s="69" t="s">
        <v>2118</v>
      </c>
      <c r="X2098" s="69"/>
      <c r="Y2098" s="70"/>
      <c r="Z2098" s="69">
        <v>0</v>
      </c>
      <c r="AA2098" s="69" t="s">
        <v>989</v>
      </c>
      <c r="AB2098" s="69" t="s">
        <v>1144</v>
      </c>
      <c r="AC2098" s="69"/>
    </row>
    <row r="2099" spans="1:29" x14ac:dyDescent="0.25">
      <c r="A2099" s="71" t="s">
        <v>193</v>
      </c>
      <c r="B2099" s="71"/>
      <c r="C2099" s="71"/>
      <c r="D2099" s="71"/>
      <c r="E2099" s="71"/>
      <c r="F2099" s="71"/>
      <c r="G2099" s="71"/>
      <c r="H2099" s="71"/>
      <c r="I2099" s="71"/>
      <c r="J2099" s="72">
        <v>2897.96</v>
      </c>
      <c r="K2099" s="71"/>
      <c r="L2099" s="71"/>
      <c r="M2099" s="72">
        <v>2891.87</v>
      </c>
      <c r="N2099" s="72">
        <v>6.0900000000001455</v>
      </c>
      <c r="O2099" s="71"/>
      <c r="P2099" s="71"/>
      <c r="Q2099" s="71"/>
      <c r="R2099" s="71"/>
      <c r="S2099" s="72">
        <v>2891.87</v>
      </c>
      <c r="T2099" s="72">
        <v>2891.87</v>
      </c>
      <c r="U2099" s="71"/>
      <c r="V2099" s="71"/>
      <c r="W2099" s="71"/>
      <c r="X2099" s="72">
        <v>0</v>
      </c>
      <c r="Y2099" s="72">
        <v>0</v>
      </c>
      <c r="Z2099" s="72">
        <v>2891.87</v>
      </c>
      <c r="AA2099" s="69"/>
      <c r="AB2099" s="69"/>
      <c r="AC2099" s="69"/>
    </row>
    <row r="2100" spans="1:29" ht="20" x14ac:dyDescent="0.25">
      <c r="A2100" s="68" t="s">
        <v>5722</v>
      </c>
      <c r="B2100" s="69" t="s">
        <v>5723</v>
      </c>
      <c r="C2100" s="69" t="s">
        <v>5724</v>
      </c>
      <c r="D2100" s="69" t="s">
        <v>5164</v>
      </c>
      <c r="E2100" s="69" t="s">
        <v>5726</v>
      </c>
      <c r="F2100" s="69" t="s">
        <v>1148</v>
      </c>
      <c r="G2100" s="69" t="s">
        <v>1996</v>
      </c>
      <c r="H2100" s="69" t="s">
        <v>961</v>
      </c>
      <c r="I2100" s="69" t="s">
        <v>962</v>
      </c>
      <c r="J2100" s="70">
        <v>14831.19</v>
      </c>
      <c r="K2100" s="69" t="s">
        <v>4591</v>
      </c>
      <c r="L2100" s="69" t="s">
        <v>5725</v>
      </c>
      <c r="M2100" s="70">
        <v>14831.19</v>
      </c>
      <c r="N2100" s="69"/>
      <c r="O2100" s="69"/>
      <c r="P2100" s="69" t="s">
        <v>2166</v>
      </c>
      <c r="Q2100" s="69" t="s">
        <v>1380</v>
      </c>
      <c r="R2100" s="69"/>
      <c r="S2100" s="70">
        <v>14831.19</v>
      </c>
      <c r="T2100" s="70"/>
      <c r="U2100" s="69" t="s">
        <v>1718</v>
      </c>
      <c r="V2100" s="73">
        <v>63</v>
      </c>
      <c r="W2100" s="69" t="s">
        <v>1718</v>
      </c>
      <c r="X2100" s="69"/>
      <c r="Y2100" s="70"/>
      <c r="Z2100" s="69">
        <v>0</v>
      </c>
      <c r="AA2100" s="69" t="s">
        <v>989</v>
      </c>
      <c r="AB2100" s="69" t="s">
        <v>1144</v>
      </c>
      <c r="AC2100" s="69"/>
    </row>
    <row r="2101" spans="1:29" x14ac:dyDescent="0.25">
      <c r="A2101" s="71" t="s">
        <v>193</v>
      </c>
      <c r="B2101" s="71"/>
      <c r="C2101" s="71"/>
      <c r="D2101" s="71"/>
      <c r="E2101" s="71"/>
      <c r="F2101" s="71"/>
      <c r="G2101" s="71"/>
      <c r="H2101" s="71"/>
      <c r="I2101" s="71"/>
      <c r="J2101" s="72">
        <v>14831.19</v>
      </c>
      <c r="K2101" s="71"/>
      <c r="L2101" s="71"/>
      <c r="M2101" s="72">
        <v>14831.19</v>
      </c>
      <c r="N2101" s="72">
        <v>0</v>
      </c>
      <c r="O2101" s="71"/>
      <c r="P2101" s="71"/>
      <c r="Q2101" s="71"/>
      <c r="R2101" s="71"/>
      <c r="S2101" s="72">
        <v>14831.19</v>
      </c>
      <c r="T2101" s="72">
        <v>14831.19</v>
      </c>
      <c r="U2101" s="71"/>
      <c r="V2101" s="71"/>
      <c r="W2101" s="71"/>
      <c r="X2101" s="72">
        <v>0</v>
      </c>
      <c r="Y2101" s="72">
        <v>0</v>
      </c>
      <c r="Z2101" s="72">
        <v>14831.19</v>
      </c>
      <c r="AA2101" s="69"/>
      <c r="AB2101" s="69"/>
      <c r="AC2101" s="69"/>
    </row>
    <row r="2102" spans="1:29" ht="20" x14ac:dyDescent="0.25">
      <c r="A2102" s="68" t="s">
        <v>5727</v>
      </c>
      <c r="B2102" s="69" t="s">
        <v>5689</v>
      </c>
      <c r="C2102" s="69" t="s">
        <v>5728</v>
      </c>
      <c r="D2102" s="69" t="s">
        <v>5439</v>
      </c>
      <c r="E2102" s="69" t="s">
        <v>5730</v>
      </c>
      <c r="F2102" s="69" t="s">
        <v>1281</v>
      </c>
      <c r="G2102" s="69" t="s">
        <v>1996</v>
      </c>
      <c r="H2102" s="69" t="s">
        <v>961</v>
      </c>
      <c r="I2102" s="69" t="s">
        <v>962</v>
      </c>
      <c r="J2102" s="70">
        <v>18008.61</v>
      </c>
      <c r="K2102" s="69" t="s">
        <v>4591</v>
      </c>
      <c r="L2102" s="69" t="s">
        <v>5729</v>
      </c>
      <c r="M2102" s="70">
        <v>18008.61</v>
      </c>
      <c r="N2102" s="69"/>
      <c r="O2102" s="69"/>
      <c r="P2102" s="69" t="s">
        <v>1363</v>
      </c>
      <c r="Q2102" s="69" t="s">
        <v>1235</v>
      </c>
      <c r="R2102" s="69"/>
      <c r="S2102" s="70">
        <v>18008.61</v>
      </c>
      <c r="T2102" s="70"/>
      <c r="U2102" s="69" t="s">
        <v>1165</v>
      </c>
      <c r="V2102" s="73">
        <v>70</v>
      </c>
      <c r="W2102" s="69" t="s">
        <v>1165</v>
      </c>
      <c r="X2102" s="69"/>
      <c r="Y2102" s="70"/>
      <c r="Z2102" s="69">
        <v>0</v>
      </c>
      <c r="AA2102" s="69" t="s">
        <v>989</v>
      </c>
      <c r="AB2102" s="69" t="s">
        <v>1144</v>
      </c>
      <c r="AC2102" s="69"/>
    </row>
    <row r="2103" spans="1:29" x14ac:dyDescent="0.25">
      <c r="A2103" s="71" t="s">
        <v>193</v>
      </c>
      <c r="B2103" s="71"/>
      <c r="C2103" s="71"/>
      <c r="D2103" s="71"/>
      <c r="E2103" s="71"/>
      <c r="F2103" s="71"/>
      <c r="G2103" s="71"/>
      <c r="H2103" s="71"/>
      <c r="I2103" s="71"/>
      <c r="J2103" s="72">
        <v>18008.61</v>
      </c>
      <c r="K2103" s="71"/>
      <c r="L2103" s="71"/>
      <c r="M2103" s="72">
        <v>18008.61</v>
      </c>
      <c r="N2103" s="72">
        <v>0</v>
      </c>
      <c r="O2103" s="71"/>
      <c r="P2103" s="71"/>
      <c r="Q2103" s="71"/>
      <c r="R2103" s="71"/>
      <c r="S2103" s="72">
        <v>18008.61</v>
      </c>
      <c r="T2103" s="72">
        <v>18008.61</v>
      </c>
      <c r="U2103" s="71"/>
      <c r="V2103" s="71"/>
      <c r="W2103" s="71"/>
      <c r="X2103" s="72">
        <v>0</v>
      </c>
      <c r="Y2103" s="72">
        <v>0</v>
      </c>
      <c r="Z2103" s="72">
        <v>18008.61</v>
      </c>
      <c r="AA2103" s="69"/>
      <c r="AB2103" s="69"/>
      <c r="AC2103" s="69"/>
    </row>
    <row r="2104" spans="1:29" ht="20" x14ac:dyDescent="0.25">
      <c r="A2104" s="68" t="s">
        <v>5731</v>
      </c>
      <c r="B2104" s="69" t="s">
        <v>5663</v>
      </c>
      <c r="C2104" s="69" t="s">
        <v>5732</v>
      </c>
      <c r="D2104" s="69" t="s">
        <v>5007</v>
      </c>
      <c r="E2104" s="69" t="s">
        <v>5734</v>
      </c>
      <c r="F2104" s="69" t="s">
        <v>1299</v>
      </c>
      <c r="G2104" s="69" t="s">
        <v>1996</v>
      </c>
      <c r="H2104" s="69" t="s">
        <v>961</v>
      </c>
      <c r="I2104" s="69" t="s">
        <v>962</v>
      </c>
      <c r="J2104" s="70">
        <v>2764.08</v>
      </c>
      <c r="K2104" s="69" t="s">
        <v>4591</v>
      </c>
      <c r="L2104" s="69" t="s">
        <v>5733</v>
      </c>
      <c r="M2104" s="70">
        <v>2764.08</v>
      </c>
      <c r="N2104" s="69"/>
      <c r="O2104" s="69"/>
      <c r="P2104" s="69" t="s">
        <v>4716</v>
      </c>
      <c r="Q2104" s="69" t="s">
        <v>1165</v>
      </c>
      <c r="R2104" s="69"/>
      <c r="S2104" s="70">
        <v>2764.08</v>
      </c>
      <c r="T2104" s="70"/>
      <c r="U2104" s="69" t="s">
        <v>1165</v>
      </c>
      <c r="V2104" s="73">
        <v>89</v>
      </c>
      <c r="W2104" s="69" t="s">
        <v>1165</v>
      </c>
      <c r="X2104" s="69"/>
      <c r="Y2104" s="70"/>
      <c r="Z2104" s="69">
        <v>0</v>
      </c>
      <c r="AA2104" s="69" t="s">
        <v>989</v>
      </c>
      <c r="AB2104" s="69" t="s">
        <v>1144</v>
      </c>
      <c r="AC2104" s="69"/>
    </row>
    <row r="2105" spans="1:29" x14ac:dyDescent="0.25">
      <c r="A2105" s="71" t="s">
        <v>193</v>
      </c>
      <c r="B2105" s="71"/>
      <c r="C2105" s="71"/>
      <c r="D2105" s="71"/>
      <c r="E2105" s="71"/>
      <c r="F2105" s="71"/>
      <c r="G2105" s="71"/>
      <c r="H2105" s="71"/>
      <c r="I2105" s="71"/>
      <c r="J2105" s="72">
        <v>2764.08</v>
      </c>
      <c r="K2105" s="71"/>
      <c r="L2105" s="71"/>
      <c r="M2105" s="72">
        <v>2764.08</v>
      </c>
      <c r="N2105" s="72">
        <v>0</v>
      </c>
      <c r="O2105" s="71"/>
      <c r="P2105" s="71"/>
      <c r="Q2105" s="71"/>
      <c r="R2105" s="71"/>
      <c r="S2105" s="72">
        <v>2764.08</v>
      </c>
      <c r="T2105" s="72">
        <v>2764.08</v>
      </c>
      <c r="U2105" s="71"/>
      <c r="V2105" s="71"/>
      <c r="W2105" s="71"/>
      <c r="X2105" s="72">
        <v>0</v>
      </c>
      <c r="Y2105" s="72">
        <v>0</v>
      </c>
      <c r="Z2105" s="72">
        <v>2764.08</v>
      </c>
      <c r="AA2105" s="69"/>
      <c r="AB2105" s="69"/>
      <c r="AC2105" s="69"/>
    </row>
    <row r="2106" spans="1:29" ht="30" x14ac:dyDescent="0.25">
      <c r="A2106" s="68" t="s">
        <v>5735</v>
      </c>
      <c r="B2106" s="69" t="s">
        <v>5635</v>
      </c>
      <c r="C2106" s="69" t="s">
        <v>5736</v>
      </c>
      <c r="D2106" s="69" t="s">
        <v>4746</v>
      </c>
      <c r="E2106" s="69" t="s">
        <v>5738</v>
      </c>
      <c r="F2106" s="69" t="s">
        <v>1136</v>
      </c>
      <c r="G2106" s="69" t="s">
        <v>1996</v>
      </c>
      <c r="H2106" s="69" t="s">
        <v>961</v>
      </c>
      <c r="I2106" s="69" t="s">
        <v>962</v>
      </c>
      <c r="J2106" s="70">
        <v>8658.82</v>
      </c>
      <c r="K2106" s="69" t="s">
        <v>4591</v>
      </c>
      <c r="L2106" s="69" t="s">
        <v>5737</v>
      </c>
      <c r="M2106" s="70">
        <v>0</v>
      </c>
      <c r="N2106" s="69"/>
      <c r="O2106" s="69"/>
      <c r="P2106" s="69" t="s">
        <v>1256</v>
      </c>
      <c r="Q2106" s="69" t="s">
        <v>1452</v>
      </c>
      <c r="R2106" s="69"/>
      <c r="S2106" s="70">
        <v>0</v>
      </c>
      <c r="T2106" s="70"/>
      <c r="U2106" s="69" t="s">
        <v>1165</v>
      </c>
      <c r="V2106" s="73">
        <v>83</v>
      </c>
      <c r="W2106" s="69" t="s">
        <v>1165</v>
      </c>
      <c r="X2106" s="69"/>
      <c r="Y2106" s="70"/>
      <c r="Z2106" s="69">
        <v>0</v>
      </c>
      <c r="AA2106" s="69" t="s">
        <v>989</v>
      </c>
      <c r="AB2106" s="69" t="s">
        <v>1144</v>
      </c>
      <c r="AC2106" s="69"/>
    </row>
    <row r="2107" spans="1:29" x14ac:dyDescent="0.25">
      <c r="A2107" s="69"/>
      <c r="B2107" s="69"/>
      <c r="C2107" s="69"/>
      <c r="D2107" s="69"/>
      <c r="E2107" s="69"/>
      <c r="F2107" s="69"/>
      <c r="G2107" s="69"/>
      <c r="H2107" s="69"/>
      <c r="I2107" s="69"/>
      <c r="J2107" s="69"/>
      <c r="K2107" s="69"/>
      <c r="L2107" s="69" t="s">
        <v>5739</v>
      </c>
      <c r="M2107" s="70">
        <v>8658.82</v>
      </c>
      <c r="N2107" s="69"/>
      <c r="O2107" s="69"/>
      <c r="P2107" s="69"/>
      <c r="Q2107" s="69"/>
      <c r="R2107" s="69"/>
      <c r="S2107" s="69"/>
      <c r="T2107" s="70"/>
      <c r="U2107" s="69"/>
      <c r="V2107" s="69"/>
      <c r="W2107" s="69"/>
      <c r="X2107" s="69"/>
      <c r="Y2107" s="70"/>
      <c r="Z2107" s="69">
        <v>0</v>
      </c>
      <c r="AA2107" s="69"/>
      <c r="AB2107" s="69" t="s">
        <v>1144</v>
      </c>
      <c r="AC2107" s="69"/>
    </row>
    <row r="2108" spans="1:29" x14ac:dyDescent="0.25">
      <c r="A2108" s="71" t="s">
        <v>193</v>
      </c>
      <c r="B2108" s="71"/>
      <c r="C2108" s="71"/>
      <c r="D2108" s="71"/>
      <c r="E2108" s="71"/>
      <c r="F2108" s="71"/>
      <c r="G2108" s="71"/>
      <c r="H2108" s="71"/>
      <c r="I2108" s="71"/>
      <c r="J2108" s="72">
        <v>8658.82</v>
      </c>
      <c r="K2108" s="71"/>
      <c r="L2108" s="71"/>
      <c r="M2108" s="72">
        <v>8658.82</v>
      </c>
      <c r="N2108" s="72">
        <v>0</v>
      </c>
      <c r="O2108" s="71"/>
      <c r="P2108" s="71"/>
      <c r="Q2108" s="71"/>
      <c r="R2108" s="71"/>
      <c r="S2108" s="72">
        <v>0</v>
      </c>
      <c r="T2108" s="72">
        <v>8658.82</v>
      </c>
      <c r="U2108" s="71"/>
      <c r="V2108" s="71"/>
      <c r="W2108" s="71"/>
      <c r="X2108" s="72">
        <v>-8658.82</v>
      </c>
      <c r="Y2108" s="72">
        <v>0</v>
      </c>
      <c r="Z2108" s="72">
        <v>8658.82</v>
      </c>
      <c r="AA2108" s="69"/>
      <c r="AB2108" s="69"/>
      <c r="AC2108" s="69"/>
    </row>
    <row r="2109" spans="1:29" ht="20" x14ac:dyDescent="0.25">
      <c r="A2109" s="68" t="s">
        <v>5740</v>
      </c>
      <c r="B2109" s="69" t="s">
        <v>5444</v>
      </c>
      <c r="C2109" s="69" t="s">
        <v>5741</v>
      </c>
      <c r="D2109" s="69" t="s">
        <v>4623</v>
      </c>
      <c r="E2109" s="69" t="s">
        <v>5743</v>
      </c>
      <c r="F2109" s="69" t="s">
        <v>1148</v>
      </c>
      <c r="G2109" s="69" t="s">
        <v>3818</v>
      </c>
      <c r="H2109" s="69" t="s">
        <v>1849</v>
      </c>
      <c r="I2109" s="69" t="s">
        <v>962</v>
      </c>
      <c r="J2109" s="70">
        <v>1942.42</v>
      </c>
      <c r="K2109" s="69" t="s">
        <v>4591</v>
      </c>
      <c r="L2109" s="69" t="s">
        <v>5742</v>
      </c>
      <c r="M2109" s="70">
        <v>1942.42</v>
      </c>
      <c r="N2109" s="69"/>
      <c r="O2109" s="69"/>
      <c r="P2109" s="69" t="s">
        <v>1414</v>
      </c>
      <c r="Q2109" s="69" t="s">
        <v>1447</v>
      </c>
      <c r="R2109" s="69"/>
      <c r="S2109" s="70">
        <v>1942.42</v>
      </c>
      <c r="T2109" s="70"/>
      <c r="U2109" s="69" t="s">
        <v>1030</v>
      </c>
      <c r="V2109" s="73">
        <v>76</v>
      </c>
      <c r="W2109" s="69" t="s">
        <v>1030</v>
      </c>
      <c r="X2109" s="69"/>
      <c r="Y2109" s="70"/>
      <c r="Z2109" s="69">
        <v>0</v>
      </c>
      <c r="AA2109" s="69" t="s">
        <v>989</v>
      </c>
      <c r="AB2109" s="69" t="s">
        <v>1144</v>
      </c>
      <c r="AC2109" s="69"/>
    </row>
    <row r="2110" spans="1:29" x14ac:dyDescent="0.25">
      <c r="A2110" s="71" t="s">
        <v>193</v>
      </c>
      <c r="B2110" s="71"/>
      <c r="C2110" s="71"/>
      <c r="D2110" s="71"/>
      <c r="E2110" s="71"/>
      <c r="F2110" s="71"/>
      <c r="G2110" s="71"/>
      <c r="H2110" s="71"/>
      <c r="I2110" s="71"/>
      <c r="J2110" s="72">
        <v>1942.42</v>
      </c>
      <c r="K2110" s="71"/>
      <c r="L2110" s="71"/>
      <c r="M2110" s="72">
        <v>1942.42</v>
      </c>
      <c r="N2110" s="72">
        <v>0</v>
      </c>
      <c r="O2110" s="71"/>
      <c r="P2110" s="71"/>
      <c r="Q2110" s="71"/>
      <c r="R2110" s="71"/>
      <c r="S2110" s="72">
        <v>1942.42</v>
      </c>
      <c r="T2110" s="72">
        <v>1942.42</v>
      </c>
      <c r="U2110" s="71"/>
      <c r="V2110" s="71"/>
      <c r="W2110" s="71"/>
      <c r="X2110" s="72">
        <v>0</v>
      </c>
      <c r="Y2110" s="72">
        <v>0</v>
      </c>
      <c r="Z2110" s="72">
        <v>1942.42</v>
      </c>
      <c r="AA2110" s="69"/>
      <c r="AB2110" s="69"/>
      <c r="AC2110" s="69"/>
    </row>
    <row r="2111" spans="1:29" ht="30" x14ac:dyDescent="0.25">
      <c r="A2111" s="68" t="s">
        <v>5744</v>
      </c>
      <c r="B2111" s="69" t="s">
        <v>5745</v>
      </c>
      <c r="C2111" s="69" t="s">
        <v>5746</v>
      </c>
      <c r="D2111" s="69" t="s">
        <v>3313</v>
      </c>
      <c r="E2111" s="69" t="s">
        <v>5748</v>
      </c>
      <c r="F2111" s="69" t="s">
        <v>1281</v>
      </c>
      <c r="G2111" s="69" t="s">
        <v>975</v>
      </c>
      <c r="H2111" s="69" t="s">
        <v>961</v>
      </c>
      <c r="I2111" s="69" t="s">
        <v>962</v>
      </c>
      <c r="J2111" s="70">
        <v>1236.8699999999999</v>
      </c>
      <c r="K2111" s="69" t="s">
        <v>4591</v>
      </c>
      <c r="L2111" s="69" t="s">
        <v>5747</v>
      </c>
      <c r="M2111" s="70">
        <v>1236.8699999999999</v>
      </c>
      <c r="N2111" s="69"/>
      <c r="O2111" s="69"/>
      <c r="P2111" s="69" t="s">
        <v>1327</v>
      </c>
      <c r="Q2111" s="69" t="s">
        <v>1018</v>
      </c>
      <c r="R2111" s="69"/>
      <c r="S2111" s="70">
        <v>1236.8699999999999</v>
      </c>
      <c r="T2111" s="70"/>
      <c r="U2111" s="69" t="s">
        <v>1156</v>
      </c>
      <c r="V2111" s="73">
        <v>38</v>
      </c>
      <c r="W2111" s="69" t="s">
        <v>1156</v>
      </c>
      <c r="X2111" s="69"/>
      <c r="Y2111" s="70"/>
      <c r="Z2111" s="69">
        <v>0</v>
      </c>
      <c r="AA2111" s="69" t="s">
        <v>989</v>
      </c>
      <c r="AB2111" s="69" t="s">
        <v>1144</v>
      </c>
      <c r="AC2111" s="69"/>
    </row>
    <row r="2112" spans="1:29" x14ac:dyDescent="0.25">
      <c r="A2112" s="71" t="s">
        <v>193</v>
      </c>
      <c r="B2112" s="71"/>
      <c r="C2112" s="71"/>
      <c r="D2112" s="71"/>
      <c r="E2112" s="71"/>
      <c r="F2112" s="71"/>
      <c r="G2112" s="71"/>
      <c r="H2112" s="71"/>
      <c r="I2112" s="71"/>
      <c r="J2112" s="72">
        <v>1236.8699999999999</v>
      </c>
      <c r="K2112" s="71"/>
      <c r="L2112" s="71"/>
      <c r="M2112" s="72">
        <v>1236.8699999999999</v>
      </c>
      <c r="N2112" s="72">
        <v>0</v>
      </c>
      <c r="O2112" s="71"/>
      <c r="P2112" s="71"/>
      <c r="Q2112" s="71"/>
      <c r="R2112" s="71"/>
      <c r="S2112" s="72">
        <v>1236.8699999999999</v>
      </c>
      <c r="T2112" s="72">
        <v>1236.8699999999999</v>
      </c>
      <c r="U2112" s="71"/>
      <c r="V2112" s="71"/>
      <c r="W2112" s="71"/>
      <c r="X2112" s="72">
        <v>0</v>
      </c>
      <c r="Y2112" s="72">
        <v>0</v>
      </c>
      <c r="Z2112" s="72">
        <v>1236.8699999999999</v>
      </c>
      <c r="AA2112" s="69"/>
      <c r="AB2112" s="69"/>
      <c r="AC2112" s="69"/>
    </row>
    <row r="2113" spans="1:29" ht="30" x14ac:dyDescent="0.25">
      <c r="A2113" s="68" t="s">
        <v>5749</v>
      </c>
      <c r="B2113" s="69" t="s">
        <v>4421</v>
      </c>
      <c r="C2113" s="69" t="s">
        <v>5750</v>
      </c>
      <c r="D2113" s="69" t="s">
        <v>3313</v>
      </c>
      <c r="E2113" s="69" t="s">
        <v>5752</v>
      </c>
      <c r="F2113" s="69" t="s">
        <v>1299</v>
      </c>
      <c r="G2113" s="69" t="s">
        <v>975</v>
      </c>
      <c r="H2113" s="69" t="s">
        <v>961</v>
      </c>
      <c r="I2113" s="69" t="s">
        <v>962</v>
      </c>
      <c r="J2113" s="70">
        <v>485.82</v>
      </c>
      <c r="K2113" s="69" t="s">
        <v>4591</v>
      </c>
      <c r="L2113" s="69" t="s">
        <v>5751</v>
      </c>
      <c r="M2113" s="70">
        <v>485.82</v>
      </c>
      <c r="N2113" s="69"/>
      <c r="O2113" s="69"/>
      <c r="P2113" s="69" t="s">
        <v>1497</v>
      </c>
      <c r="Q2113" s="69" t="s">
        <v>1287</v>
      </c>
      <c r="R2113" s="69"/>
      <c r="S2113" s="70">
        <v>485.82</v>
      </c>
      <c r="T2113" s="70"/>
      <c r="U2113" s="69" t="s">
        <v>1156</v>
      </c>
      <c r="V2113" s="73">
        <v>40</v>
      </c>
      <c r="W2113" s="69" t="s">
        <v>1156</v>
      </c>
      <c r="X2113" s="69"/>
      <c r="Y2113" s="70"/>
      <c r="Z2113" s="69">
        <v>0</v>
      </c>
      <c r="AA2113" s="69" t="s">
        <v>989</v>
      </c>
      <c r="AB2113" s="69" t="s">
        <v>1144</v>
      </c>
      <c r="AC2113" s="69"/>
    </row>
    <row r="2114" spans="1:29" x14ac:dyDescent="0.25">
      <c r="A2114" s="71" t="s">
        <v>193</v>
      </c>
      <c r="B2114" s="71"/>
      <c r="C2114" s="71"/>
      <c r="D2114" s="71"/>
      <c r="E2114" s="71"/>
      <c r="F2114" s="71"/>
      <c r="G2114" s="71"/>
      <c r="H2114" s="71"/>
      <c r="I2114" s="71"/>
      <c r="J2114" s="72">
        <v>485.82</v>
      </c>
      <c r="K2114" s="71"/>
      <c r="L2114" s="71"/>
      <c r="M2114" s="72">
        <v>485.82</v>
      </c>
      <c r="N2114" s="72">
        <v>0</v>
      </c>
      <c r="O2114" s="71"/>
      <c r="P2114" s="71"/>
      <c r="Q2114" s="71"/>
      <c r="R2114" s="71"/>
      <c r="S2114" s="72">
        <v>485.82</v>
      </c>
      <c r="T2114" s="72">
        <v>485.82</v>
      </c>
      <c r="U2114" s="71"/>
      <c r="V2114" s="71"/>
      <c r="W2114" s="71"/>
      <c r="X2114" s="72">
        <v>0</v>
      </c>
      <c r="Y2114" s="72">
        <v>0</v>
      </c>
      <c r="Z2114" s="72">
        <v>485.82</v>
      </c>
      <c r="AA2114" s="69"/>
      <c r="AB2114" s="69"/>
      <c r="AC2114" s="69"/>
    </row>
    <row r="2115" spans="1:29" ht="20" x14ac:dyDescent="0.25">
      <c r="A2115" s="68" t="s">
        <v>5753</v>
      </c>
      <c r="B2115" s="69" t="s">
        <v>1954</v>
      </c>
      <c r="C2115" s="69" t="s">
        <v>5754</v>
      </c>
      <c r="D2115" s="69" t="s">
        <v>4583</v>
      </c>
      <c r="E2115" s="69" t="s">
        <v>5756</v>
      </c>
      <c r="F2115" s="69" t="s">
        <v>1933</v>
      </c>
      <c r="G2115" s="69" t="s">
        <v>975</v>
      </c>
      <c r="H2115" s="69" t="s">
        <v>1259</v>
      </c>
      <c r="I2115" s="69" t="s">
        <v>962</v>
      </c>
      <c r="J2115" s="70">
        <v>1591.04</v>
      </c>
      <c r="K2115" s="69" t="s">
        <v>4591</v>
      </c>
      <c r="L2115" s="69" t="s">
        <v>5755</v>
      </c>
      <c r="M2115" s="70">
        <v>1591.04</v>
      </c>
      <c r="N2115" s="69"/>
      <c r="O2115" s="69"/>
      <c r="P2115" s="69" t="s">
        <v>2011</v>
      </c>
      <c r="Q2115" s="69" t="s">
        <v>1447</v>
      </c>
      <c r="R2115" s="69"/>
      <c r="S2115" s="70">
        <v>1591.04</v>
      </c>
      <c r="T2115" s="70"/>
      <c r="U2115" s="69"/>
      <c r="V2115" s="69"/>
      <c r="W2115" s="69" t="s">
        <v>1447</v>
      </c>
      <c r="X2115" s="69"/>
      <c r="Y2115" s="70"/>
      <c r="Z2115" s="69">
        <v>0</v>
      </c>
      <c r="AA2115" s="69" t="s">
        <v>989</v>
      </c>
      <c r="AB2115" s="69" t="s">
        <v>1144</v>
      </c>
      <c r="AC2115" s="69"/>
    </row>
    <row r="2116" spans="1:29" x14ac:dyDescent="0.25">
      <c r="A2116" s="71" t="s">
        <v>193</v>
      </c>
      <c r="B2116" s="71"/>
      <c r="C2116" s="71"/>
      <c r="D2116" s="71"/>
      <c r="E2116" s="71"/>
      <c r="F2116" s="71"/>
      <c r="G2116" s="71"/>
      <c r="H2116" s="71"/>
      <c r="I2116" s="71"/>
      <c r="J2116" s="72">
        <v>1591.04</v>
      </c>
      <c r="K2116" s="71"/>
      <c r="L2116" s="71"/>
      <c r="M2116" s="72">
        <v>1591.04</v>
      </c>
      <c r="N2116" s="72">
        <v>0</v>
      </c>
      <c r="O2116" s="71"/>
      <c r="P2116" s="71"/>
      <c r="Q2116" s="71"/>
      <c r="R2116" s="71"/>
      <c r="S2116" s="72">
        <v>1591.04</v>
      </c>
      <c r="T2116" s="72">
        <v>0</v>
      </c>
      <c r="U2116" s="71"/>
      <c r="V2116" s="71"/>
      <c r="W2116" s="71"/>
      <c r="X2116" s="72">
        <v>1591.04</v>
      </c>
      <c r="Y2116" s="72">
        <v>0</v>
      </c>
      <c r="Z2116" s="72">
        <v>0</v>
      </c>
      <c r="AA2116" s="69"/>
      <c r="AB2116" s="69"/>
      <c r="AC2116" s="69"/>
    </row>
    <row r="2117" spans="1:29" ht="20" x14ac:dyDescent="0.25">
      <c r="A2117" s="68" t="s">
        <v>5757</v>
      </c>
      <c r="B2117" s="69" t="s">
        <v>5758</v>
      </c>
      <c r="C2117" s="69" t="s">
        <v>5759</v>
      </c>
      <c r="D2117" s="69" t="s">
        <v>4583</v>
      </c>
      <c r="E2117" s="69" t="s">
        <v>5761</v>
      </c>
      <c r="F2117" s="69" t="s">
        <v>1148</v>
      </c>
      <c r="G2117" s="69" t="s">
        <v>975</v>
      </c>
      <c r="H2117" s="69" t="s">
        <v>1268</v>
      </c>
      <c r="I2117" s="69" t="s">
        <v>962</v>
      </c>
      <c r="J2117" s="70">
        <v>2103.5100000000002</v>
      </c>
      <c r="K2117" s="69" t="s">
        <v>4591</v>
      </c>
      <c r="L2117" s="69" t="s">
        <v>5760</v>
      </c>
      <c r="M2117" s="70">
        <v>2103.5100000000002</v>
      </c>
      <c r="N2117" s="69"/>
      <c r="O2117" s="69"/>
      <c r="P2117" s="69" t="s">
        <v>1935</v>
      </c>
      <c r="Q2117" s="69" t="s">
        <v>1447</v>
      </c>
      <c r="R2117" s="69"/>
      <c r="S2117" s="70">
        <v>2103.5100000000002</v>
      </c>
      <c r="T2117" s="70"/>
      <c r="U2117" s="69"/>
      <c r="V2117" s="69"/>
      <c r="W2117" s="69" t="s">
        <v>1447</v>
      </c>
      <c r="X2117" s="69"/>
      <c r="Y2117" s="70"/>
      <c r="Z2117" s="69">
        <v>0</v>
      </c>
      <c r="AA2117" s="69" t="s">
        <v>989</v>
      </c>
      <c r="AB2117" s="69" t="s">
        <v>1144</v>
      </c>
      <c r="AC2117" s="69"/>
    </row>
    <row r="2118" spans="1:29" x14ac:dyDescent="0.25">
      <c r="A2118" s="71" t="s">
        <v>193</v>
      </c>
      <c r="B2118" s="71"/>
      <c r="C2118" s="71"/>
      <c r="D2118" s="71"/>
      <c r="E2118" s="71"/>
      <c r="F2118" s="71"/>
      <c r="G2118" s="71"/>
      <c r="H2118" s="71"/>
      <c r="I2118" s="71"/>
      <c r="J2118" s="72">
        <v>2103.5100000000002</v>
      </c>
      <c r="K2118" s="71"/>
      <c r="L2118" s="71"/>
      <c r="M2118" s="72">
        <v>2103.5100000000002</v>
      </c>
      <c r="N2118" s="72">
        <v>0</v>
      </c>
      <c r="O2118" s="71"/>
      <c r="P2118" s="71"/>
      <c r="Q2118" s="71"/>
      <c r="R2118" s="71"/>
      <c r="S2118" s="72">
        <v>2103.5100000000002</v>
      </c>
      <c r="T2118" s="72">
        <v>0</v>
      </c>
      <c r="U2118" s="71"/>
      <c r="V2118" s="71"/>
      <c r="W2118" s="71"/>
      <c r="X2118" s="72">
        <v>2103.5100000000002</v>
      </c>
      <c r="Y2118" s="72">
        <v>0</v>
      </c>
      <c r="Z2118" s="72">
        <v>0</v>
      </c>
      <c r="AA2118" s="69"/>
      <c r="AB2118" s="69"/>
      <c r="AC2118" s="69"/>
    </row>
    <row r="2119" spans="1:29" ht="20" x14ac:dyDescent="0.25">
      <c r="A2119" s="68" t="s">
        <v>5762</v>
      </c>
      <c r="B2119" s="69" t="s">
        <v>2773</v>
      </c>
      <c r="C2119" s="69" t="s">
        <v>5763</v>
      </c>
      <c r="D2119" s="69" t="s">
        <v>4589</v>
      </c>
      <c r="E2119" s="69" t="s">
        <v>5765</v>
      </c>
      <c r="F2119" s="69" t="s">
        <v>1299</v>
      </c>
      <c r="G2119" s="69" t="s">
        <v>975</v>
      </c>
      <c r="H2119" s="69" t="s">
        <v>1327</v>
      </c>
      <c r="I2119" s="69" t="s">
        <v>962</v>
      </c>
      <c r="J2119" s="70">
        <v>8226.86</v>
      </c>
      <c r="K2119" s="69" t="s">
        <v>4591</v>
      </c>
      <c r="L2119" s="69" t="s">
        <v>5764</v>
      </c>
      <c r="M2119" s="70">
        <v>8226.86</v>
      </c>
      <c r="N2119" s="69"/>
      <c r="O2119" s="69"/>
      <c r="P2119" s="69" t="s">
        <v>1021</v>
      </c>
      <c r="Q2119" s="69" t="s">
        <v>2039</v>
      </c>
      <c r="R2119" s="69"/>
      <c r="S2119" s="70">
        <v>8226.86</v>
      </c>
      <c r="T2119" s="70"/>
      <c r="U2119" s="69" t="s">
        <v>2039</v>
      </c>
      <c r="V2119" s="73">
        <v>84</v>
      </c>
      <c r="W2119" s="69" t="s">
        <v>2039</v>
      </c>
      <c r="X2119" s="69"/>
      <c r="Y2119" s="70"/>
      <c r="Z2119" s="69">
        <v>0</v>
      </c>
      <c r="AA2119" s="69" t="s">
        <v>989</v>
      </c>
      <c r="AB2119" s="69" t="s">
        <v>1144</v>
      </c>
      <c r="AC2119" s="69"/>
    </row>
    <row r="2120" spans="1:29" x14ac:dyDescent="0.25">
      <c r="A2120" s="71" t="s">
        <v>193</v>
      </c>
      <c r="B2120" s="71"/>
      <c r="C2120" s="71"/>
      <c r="D2120" s="71"/>
      <c r="E2120" s="71"/>
      <c r="F2120" s="71"/>
      <c r="G2120" s="71"/>
      <c r="H2120" s="71"/>
      <c r="I2120" s="71"/>
      <c r="J2120" s="72">
        <v>8226.86</v>
      </c>
      <c r="K2120" s="71"/>
      <c r="L2120" s="71"/>
      <c r="M2120" s="72">
        <v>8226.86</v>
      </c>
      <c r="N2120" s="72">
        <v>0</v>
      </c>
      <c r="O2120" s="71"/>
      <c r="P2120" s="71"/>
      <c r="Q2120" s="71"/>
      <c r="R2120" s="71"/>
      <c r="S2120" s="72">
        <v>8226.86</v>
      </c>
      <c r="T2120" s="72">
        <v>8226.86</v>
      </c>
      <c r="U2120" s="71"/>
      <c r="V2120" s="71"/>
      <c r="W2120" s="71"/>
      <c r="X2120" s="72">
        <v>0</v>
      </c>
      <c r="Y2120" s="72">
        <v>0</v>
      </c>
      <c r="Z2120" s="72">
        <v>8226.86</v>
      </c>
      <c r="AA2120" s="69"/>
      <c r="AB2120" s="69"/>
      <c r="AC2120" s="69"/>
    </row>
    <row r="2121" spans="1:29" ht="20" x14ac:dyDescent="0.25">
      <c r="A2121" s="68" t="s">
        <v>5766</v>
      </c>
      <c r="B2121" s="69" t="s">
        <v>2044</v>
      </c>
      <c r="C2121" s="69" t="s">
        <v>5767</v>
      </c>
      <c r="D2121" s="69" t="s">
        <v>4623</v>
      </c>
      <c r="E2121" s="69" t="s">
        <v>5769</v>
      </c>
      <c r="F2121" s="69" t="s">
        <v>1136</v>
      </c>
      <c r="G2121" s="69" t="s">
        <v>1943</v>
      </c>
      <c r="H2121" s="69" t="s">
        <v>961</v>
      </c>
      <c r="I2121" s="69" t="s">
        <v>962</v>
      </c>
      <c r="J2121" s="70">
        <v>1632.1</v>
      </c>
      <c r="K2121" s="69" t="s">
        <v>4591</v>
      </c>
      <c r="L2121" s="69" t="s">
        <v>5768</v>
      </c>
      <c r="M2121" s="70">
        <v>1632.1</v>
      </c>
      <c r="N2121" s="69"/>
      <c r="O2121" s="69"/>
      <c r="P2121" s="69" t="s">
        <v>2011</v>
      </c>
      <c r="Q2121" s="69" t="s">
        <v>1030</v>
      </c>
      <c r="R2121" s="69"/>
      <c r="S2121" s="70">
        <v>1632.1</v>
      </c>
      <c r="T2121" s="70"/>
      <c r="U2121" s="69" t="s">
        <v>1030</v>
      </c>
      <c r="V2121" s="73">
        <v>74</v>
      </c>
      <c r="W2121" s="69" t="s">
        <v>1030</v>
      </c>
      <c r="X2121" s="69"/>
      <c r="Y2121" s="70"/>
      <c r="Z2121" s="69">
        <v>0</v>
      </c>
      <c r="AA2121" s="69" t="s">
        <v>989</v>
      </c>
      <c r="AB2121" s="69" t="s">
        <v>1144</v>
      </c>
      <c r="AC2121" s="69"/>
    </row>
    <row r="2122" spans="1:29" x14ac:dyDescent="0.25">
      <c r="A2122" s="71" t="s">
        <v>193</v>
      </c>
      <c r="B2122" s="71"/>
      <c r="C2122" s="71"/>
      <c r="D2122" s="71"/>
      <c r="E2122" s="71"/>
      <c r="F2122" s="71"/>
      <c r="G2122" s="71"/>
      <c r="H2122" s="71"/>
      <c r="I2122" s="71"/>
      <c r="J2122" s="72">
        <v>1632.1</v>
      </c>
      <c r="K2122" s="71"/>
      <c r="L2122" s="71"/>
      <c r="M2122" s="72">
        <v>1632.1</v>
      </c>
      <c r="N2122" s="72">
        <v>0</v>
      </c>
      <c r="O2122" s="71"/>
      <c r="P2122" s="71"/>
      <c r="Q2122" s="71"/>
      <c r="R2122" s="71"/>
      <c r="S2122" s="72">
        <v>1632.1</v>
      </c>
      <c r="T2122" s="72">
        <v>1632.1</v>
      </c>
      <c r="U2122" s="71"/>
      <c r="V2122" s="71"/>
      <c r="W2122" s="71"/>
      <c r="X2122" s="72">
        <v>0</v>
      </c>
      <c r="Y2122" s="72">
        <v>0</v>
      </c>
      <c r="Z2122" s="72">
        <v>1632.1</v>
      </c>
      <c r="AA2122" s="69"/>
      <c r="AB2122" s="69"/>
      <c r="AC2122" s="69"/>
    </row>
    <row r="2123" spans="1:29" ht="20" x14ac:dyDescent="0.25">
      <c r="A2123" s="68" t="s">
        <v>5770</v>
      </c>
      <c r="B2123" s="69" t="s">
        <v>4827</v>
      </c>
      <c r="C2123" s="69" t="s">
        <v>5771</v>
      </c>
      <c r="D2123" s="69" t="s">
        <v>4583</v>
      </c>
      <c r="E2123" s="69" t="s">
        <v>5773</v>
      </c>
      <c r="F2123" s="69" t="s">
        <v>1281</v>
      </c>
      <c r="G2123" s="69" t="s">
        <v>1943</v>
      </c>
      <c r="H2123" s="69" t="s">
        <v>961</v>
      </c>
      <c r="I2123" s="69" t="s">
        <v>962</v>
      </c>
      <c r="J2123" s="70">
        <v>3535.05</v>
      </c>
      <c r="K2123" s="69" t="s">
        <v>4591</v>
      </c>
      <c r="L2123" s="69" t="s">
        <v>5772</v>
      </c>
      <c r="M2123" s="70">
        <v>3535.05</v>
      </c>
      <c r="N2123" s="69"/>
      <c r="O2123" s="69"/>
      <c r="P2123" s="69" t="s">
        <v>1935</v>
      </c>
      <c r="Q2123" s="69" t="s">
        <v>1447</v>
      </c>
      <c r="R2123" s="69"/>
      <c r="S2123" s="70">
        <v>3535.05</v>
      </c>
      <c r="T2123" s="70"/>
      <c r="U2123" s="69"/>
      <c r="V2123" s="69"/>
      <c r="W2123" s="69"/>
      <c r="X2123" s="69"/>
      <c r="Y2123" s="70"/>
      <c r="Z2123" s="69">
        <v>0</v>
      </c>
      <c r="AA2123" s="69" t="s">
        <v>989</v>
      </c>
      <c r="AB2123" s="69" t="s">
        <v>1144</v>
      </c>
      <c r="AC2123" s="69"/>
    </row>
    <row r="2124" spans="1:29" x14ac:dyDescent="0.25">
      <c r="A2124" s="71" t="s">
        <v>193</v>
      </c>
      <c r="B2124" s="71"/>
      <c r="C2124" s="71"/>
      <c r="D2124" s="71"/>
      <c r="E2124" s="71"/>
      <c r="F2124" s="71"/>
      <c r="G2124" s="71"/>
      <c r="H2124" s="71"/>
      <c r="I2124" s="71"/>
      <c r="J2124" s="72">
        <v>3535.05</v>
      </c>
      <c r="K2124" s="71"/>
      <c r="L2124" s="71"/>
      <c r="M2124" s="72">
        <v>3535.05</v>
      </c>
      <c r="N2124" s="72">
        <v>0</v>
      </c>
      <c r="O2124" s="71"/>
      <c r="P2124" s="71"/>
      <c r="Q2124" s="71"/>
      <c r="R2124" s="71"/>
      <c r="S2124" s="72">
        <v>3535.05</v>
      </c>
      <c r="T2124" s="72">
        <v>0</v>
      </c>
      <c r="U2124" s="71"/>
      <c r="V2124" s="71"/>
      <c r="W2124" s="71"/>
      <c r="X2124" s="72">
        <v>3535.05</v>
      </c>
      <c r="Y2124" s="72">
        <v>0</v>
      </c>
      <c r="Z2124" s="72">
        <v>0</v>
      </c>
      <c r="AA2124" s="69"/>
      <c r="AB2124" s="69"/>
      <c r="AC2124" s="69"/>
    </row>
    <row r="2125" spans="1:29" ht="20" x14ac:dyDescent="0.25">
      <c r="A2125" s="68" t="s">
        <v>5774</v>
      </c>
      <c r="B2125" s="69" t="s">
        <v>5775</v>
      </c>
      <c r="C2125" s="69" t="s">
        <v>5776</v>
      </c>
      <c r="D2125" s="69" t="s">
        <v>4813</v>
      </c>
      <c r="E2125" s="69" t="s">
        <v>5778</v>
      </c>
      <c r="F2125" s="69" t="s">
        <v>1136</v>
      </c>
      <c r="G2125" s="69" t="s">
        <v>1943</v>
      </c>
      <c r="H2125" s="69" t="s">
        <v>961</v>
      </c>
      <c r="I2125" s="69" t="s">
        <v>962</v>
      </c>
      <c r="J2125" s="70">
        <v>7458.7</v>
      </c>
      <c r="K2125" s="69" t="s">
        <v>4591</v>
      </c>
      <c r="L2125" s="69" t="s">
        <v>5777</v>
      </c>
      <c r="M2125" s="70">
        <v>7458.7</v>
      </c>
      <c r="N2125" s="69"/>
      <c r="O2125" s="69"/>
      <c r="P2125" s="69" t="s">
        <v>961</v>
      </c>
      <c r="Q2125" s="69" t="s">
        <v>1452</v>
      </c>
      <c r="R2125" s="69"/>
      <c r="S2125" s="70">
        <v>7458.7</v>
      </c>
      <c r="T2125" s="70"/>
      <c r="U2125" s="69" t="s">
        <v>1165</v>
      </c>
      <c r="V2125" s="73">
        <v>54</v>
      </c>
      <c r="W2125" s="69" t="s">
        <v>1165</v>
      </c>
      <c r="X2125" s="69"/>
      <c r="Y2125" s="70"/>
      <c r="Z2125" s="69">
        <v>0</v>
      </c>
      <c r="AA2125" s="69" t="s">
        <v>989</v>
      </c>
      <c r="AB2125" s="69" t="s">
        <v>1144</v>
      </c>
      <c r="AC2125" s="69"/>
    </row>
    <row r="2126" spans="1:29" x14ac:dyDescent="0.25">
      <c r="A2126" s="71" t="s">
        <v>193</v>
      </c>
      <c r="B2126" s="71"/>
      <c r="C2126" s="71"/>
      <c r="D2126" s="71"/>
      <c r="E2126" s="71"/>
      <c r="F2126" s="71"/>
      <c r="G2126" s="71"/>
      <c r="H2126" s="71"/>
      <c r="I2126" s="71"/>
      <c r="J2126" s="72">
        <v>7458.7</v>
      </c>
      <c r="K2126" s="71"/>
      <c r="L2126" s="71"/>
      <c r="M2126" s="72">
        <v>7458.7</v>
      </c>
      <c r="N2126" s="72">
        <v>0</v>
      </c>
      <c r="O2126" s="71"/>
      <c r="P2126" s="71"/>
      <c r="Q2126" s="71"/>
      <c r="R2126" s="71"/>
      <c r="S2126" s="72">
        <v>7458.7</v>
      </c>
      <c r="T2126" s="72">
        <v>7458.7</v>
      </c>
      <c r="U2126" s="71"/>
      <c r="V2126" s="71"/>
      <c r="W2126" s="71"/>
      <c r="X2126" s="72">
        <v>0</v>
      </c>
      <c r="Y2126" s="72">
        <v>0</v>
      </c>
      <c r="Z2126" s="72">
        <v>7458.7</v>
      </c>
      <c r="AA2126" s="69"/>
      <c r="AB2126" s="69"/>
      <c r="AC2126" s="69"/>
    </row>
    <row r="2127" spans="1:29" ht="20" x14ac:dyDescent="0.25">
      <c r="A2127" s="68" t="s">
        <v>5779</v>
      </c>
      <c r="B2127" s="69" t="s">
        <v>4421</v>
      </c>
      <c r="C2127" s="69" t="s">
        <v>5780</v>
      </c>
      <c r="D2127" s="69" t="s">
        <v>4813</v>
      </c>
      <c r="E2127" s="69" t="s">
        <v>5782</v>
      </c>
      <c r="F2127" s="69" t="s">
        <v>1299</v>
      </c>
      <c r="G2127" s="69" t="s">
        <v>1943</v>
      </c>
      <c r="H2127" s="69" t="s">
        <v>961</v>
      </c>
      <c r="I2127" s="69" t="s">
        <v>962</v>
      </c>
      <c r="J2127" s="70">
        <v>1478.83</v>
      </c>
      <c r="K2127" s="69" t="s">
        <v>4591</v>
      </c>
      <c r="L2127" s="69" t="s">
        <v>5781</v>
      </c>
      <c r="M2127" s="70">
        <v>1478.83</v>
      </c>
      <c r="N2127" s="69"/>
      <c r="O2127" s="69"/>
      <c r="P2127" s="69" t="s">
        <v>2054</v>
      </c>
      <c r="Q2127" s="69" t="s">
        <v>1447</v>
      </c>
      <c r="R2127" s="69"/>
      <c r="S2127" s="70">
        <v>1478.83</v>
      </c>
      <c r="T2127" s="70"/>
      <c r="U2127" s="69" t="s">
        <v>1275</v>
      </c>
      <c r="V2127" s="73">
        <v>68</v>
      </c>
      <c r="W2127" s="69" t="s">
        <v>1275</v>
      </c>
      <c r="X2127" s="69"/>
      <c r="Y2127" s="70"/>
      <c r="Z2127" s="69">
        <v>0</v>
      </c>
      <c r="AA2127" s="69" t="s">
        <v>989</v>
      </c>
      <c r="AB2127" s="69" t="s">
        <v>1144</v>
      </c>
      <c r="AC2127" s="69"/>
    </row>
    <row r="2128" spans="1:29" x14ac:dyDescent="0.25">
      <c r="A2128" s="71" t="s">
        <v>193</v>
      </c>
      <c r="B2128" s="71"/>
      <c r="C2128" s="71"/>
      <c r="D2128" s="71"/>
      <c r="E2128" s="71"/>
      <c r="F2128" s="71"/>
      <c r="G2128" s="71"/>
      <c r="H2128" s="71"/>
      <c r="I2128" s="71"/>
      <c r="J2128" s="72">
        <v>1478.83</v>
      </c>
      <c r="K2128" s="71"/>
      <c r="L2128" s="71"/>
      <c r="M2128" s="72">
        <v>1478.83</v>
      </c>
      <c r="N2128" s="72">
        <v>0</v>
      </c>
      <c r="O2128" s="71"/>
      <c r="P2128" s="71"/>
      <c r="Q2128" s="71"/>
      <c r="R2128" s="71"/>
      <c r="S2128" s="72">
        <v>1478.83</v>
      </c>
      <c r="T2128" s="72">
        <v>1478.83</v>
      </c>
      <c r="U2128" s="71"/>
      <c r="V2128" s="71"/>
      <c r="W2128" s="71"/>
      <c r="X2128" s="72">
        <v>0</v>
      </c>
      <c r="Y2128" s="72">
        <v>0</v>
      </c>
      <c r="Z2128" s="72">
        <v>1478.83</v>
      </c>
      <c r="AA2128" s="69"/>
      <c r="AB2128" s="69"/>
      <c r="AC2128" s="69"/>
    </row>
    <row r="2129" spans="1:29" ht="20" x14ac:dyDescent="0.25">
      <c r="A2129" s="68" t="s">
        <v>5783</v>
      </c>
      <c r="B2129" s="69" t="s">
        <v>5663</v>
      </c>
      <c r="C2129" s="69" t="s">
        <v>5784</v>
      </c>
      <c r="D2129" s="69" t="s">
        <v>4813</v>
      </c>
      <c r="E2129" s="69" t="s">
        <v>5786</v>
      </c>
      <c r="F2129" s="69" t="s">
        <v>1299</v>
      </c>
      <c r="G2129" s="69" t="s">
        <v>1943</v>
      </c>
      <c r="H2129" s="69" t="s">
        <v>961</v>
      </c>
      <c r="I2129" s="69" t="s">
        <v>962</v>
      </c>
      <c r="J2129" s="70">
        <v>1382.94</v>
      </c>
      <c r="K2129" s="69" t="s">
        <v>4591</v>
      </c>
      <c r="L2129" s="69" t="s">
        <v>5785</v>
      </c>
      <c r="M2129" s="70">
        <v>1382.94</v>
      </c>
      <c r="N2129" s="69"/>
      <c r="O2129" s="69"/>
      <c r="P2129" s="69" t="s">
        <v>1986</v>
      </c>
      <c r="Q2129" s="69" t="s">
        <v>1447</v>
      </c>
      <c r="R2129" s="69"/>
      <c r="S2129" s="70">
        <v>1382.94</v>
      </c>
      <c r="T2129" s="70"/>
      <c r="U2129" s="69" t="s">
        <v>1030</v>
      </c>
      <c r="V2129" s="73">
        <v>61</v>
      </c>
      <c r="W2129" s="69" t="s">
        <v>1030</v>
      </c>
      <c r="X2129" s="69"/>
      <c r="Y2129" s="70"/>
      <c r="Z2129" s="69">
        <v>0</v>
      </c>
      <c r="AA2129" s="69" t="s">
        <v>989</v>
      </c>
      <c r="AB2129" s="69" t="s">
        <v>1144</v>
      </c>
      <c r="AC2129" s="69"/>
    </row>
    <row r="2130" spans="1:29" x14ac:dyDescent="0.25">
      <c r="A2130" s="71" t="s">
        <v>193</v>
      </c>
      <c r="B2130" s="71"/>
      <c r="C2130" s="71"/>
      <c r="D2130" s="71"/>
      <c r="E2130" s="71"/>
      <c r="F2130" s="71"/>
      <c r="G2130" s="71"/>
      <c r="H2130" s="71"/>
      <c r="I2130" s="71"/>
      <c r="J2130" s="72">
        <v>1382.94</v>
      </c>
      <c r="K2130" s="71"/>
      <c r="L2130" s="71"/>
      <c r="M2130" s="72">
        <v>1382.94</v>
      </c>
      <c r="N2130" s="72">
        <v>0</v>
      </c>
      <c r="O2130" s="71"/>
      <c r="P2130" s="71"/>
      <c r="Q2130" s="71"/>
      <c r="R2130" s="71"/>
      <c r="S2130" s="72">
        <v>1382.94</v>
      </c>
      <c r="T2130" s="72">
        <v>1382.94</v>
      </c>
      <c r="U2130" s="71"/>
      <c r="V2130" s="71"/>
      <c r="W2130" s="71"/>
      <c r="X2130" s="72">
        <v>0</v>
      </c>
      <c r="Y2130" s="72">
        <v>0</v>
      </c>
      <c r="Z2130" s="72">
        <v>1382.94</v>
      </c>
      <c r="AA2130" s="69"/>
      <c r="AB2130" s="69"/>
      <c r="AC2130" s="69"/>
    </row>
    <row r="2131" spans="1:29" ht="20" x14ac:dyDescent="0.25">
      <c r="A2131" s="68" t="s">
        <v>5787</v>
      </c>
      <c r="B2131" s="69" t="s">
        <v>5444</v>
      </c>
      <c r="C2131" s="69" t="s">
        <v>5788</v>
      </c>
      <c r="D2131" s="69" t="s">
        <v>4623</v>
      </c>
      <c r="E2131" s="69" t="s">
        <v>5790</v>
      </c>
      <c r="F2131" s="69" t="s">
        <v>1281</v>
      </c>
      <c r="G2131" s="69" t="s">
        <v>1943</v>
      </c>
      <c r="H2131" s="69" t="s">
        <v>961</v>
      </c>
      <c r="I2131" s="69" t="s">
        <v>962</v>
      </c>
      <c r="J2131" s="70">
        <v>1505.24</v>
      </c>
      <c r="K2131" s="69" t="s">
        <v>4591</v>
      </c>
      <c r="L2131" s="69" t="s">
        <v>5789</v>
      </c>
      <c r="M2131" s="70">
        <v>1505.24</v>
      </c>
      <c r="N2131" s="69"/>
      <c r="O2131" s="69"/>
      <c r="P2131" s="69" t="s">
        <v>1143</v>
      </c>
      <c r="Q2131" s="69" t="s">
        <v>1447</v>
      </c>
      <c r="R2131" s="69"/>
      <c r="S2131" s="70">
        <v>1505.24</v>
      </c>
      <c r="T2131" s="70"/>
      <c r="U2131" s="69" t="s">
        <v>1030</v>
      </c>
      <c r="V2131" s="73">
        <v>77</v>
      </c>
      <c r="W2131" s="69" t="s">
        <v>1030</v>
      </c>
      <c r="X2131" s="69"/>
      <c r="Y2131" s="70"/>
      <c r="Z2131" s="69">
        <v>0</v>
      </c>
      <c r="AA2131" s="69" t="s">
        <v>989</v>
      </c>
      <c r="AB2131" s="69" t="s">
        <v>1144</v>
      </c>
      <c r="AC2131" s="69"/>
    </row>
    <row r="2132" spans="1:29" x14ac:dyDescent="0.25">
      <c r="A2132" s="71" t="s">
        <v>193</v>
      </c>
      <c r="B2132" s="71"/>
      <c r="C2132" s="71"/>
      <c r="D2132" s="71"/>
      <c r="E2132" s="71"/>
      <c r="F2132" s="71"/>
      <c r="G2132" s="71"/>
      <c r="H2132" s="71"/>
      <c r="I2132" s="71"/>
      <c r="J2132" s="72">
        <v>1505.24</v>
      </c>
      <c r="K2132" s="71"/>
      <c r="L2132" s="71"/>
      <c r="M2132" s="72">
        <v>1505.24</v>
      </c>
      <c r="N2132" s="72">
        <v>0</v>
      </c>
      <c r="O2132" s="71"/>
      <c r="P2132" s="71"/>
      <c r="Q2132" s="71"/>
      <c r="R2132" s="71"/>
      <c r="S2132" s="72">
        <v>1505.24</v>
      </c>
      <c r="T2132" s="72">
        <v>1505.24</v>
      </c>
      <c r="U2132" s="71"/>
      <c r="V2132" s="71"/>
      <c r="W2132" s="71"/>
      <c r="X2132" s="72">
        <v>0</v>
      </c>
      <c r="Y2132" s="72">
        <v>0</v>
      </c>
      <c r="Z2132" s="72">
        <v>1505.24</v>
      </c>
      <c r="AA2132" s="69"/>
      <c r="AB2132" s="69"/>
      <c r="AC2132" s="69"/>
    </row>
    <row r="2133" spans="1:29" ht="20" x14ac:dyDescent="0.25">
      <c r="A2133" s="68" t="s">
        <v>5791</v>
      </c>
      <c r="B2133" s="69" t="s">
        <v>4421</v>
      </c>
      <c r="C2133" s="69" t="s">
        <v>5792</v>
      </c>
      <c r="D2133" s="69" t="s">
        <v>4611</v>
      </c>
      <c r="E2133" s="69" t="s">
        <v>5794</v>
      </c>
      <c r="F2133" s="69" t="s">
        <v>1299</v>
      </c>
      <c r="G2133" s="69" t="s">
        <v>1943</v>
      </c>
      <c r="H2133" s="69" t="s">
        <v>961</v>
      </c>
      <c r="I2133" s="69" t="s">
        <v>962</v>
      </c>
      <c r="J2133" s="70">
        <v>1221.07</v>
      </c>
      <c r="K2133" s="69" t="s">
        <v>4591</v>
      </c>
      <c r="L2133" s="69" t="s">
        <v>5793</v>
      </c>
      <c r="M2133" s="70">
        <v>1221.07</v>
      </c>
      <c r="N2133" s="69"/>
      <c r="O2133" s="69"/>
      <c r="P2133" s="69" t="s">
        <v>1379</v>
      </c>
      <c r="Q2133" s="69" t="s">
        <v>1681</v>
      </c>
      <c r="R2133" s="69"/>
      <c r="S2133" s="70">
        <v>1221.07</v>
      </c>
      <c r="T2133" s="70"/>
      <c r="U2133" s="69" t="s">
        <v>1681</v>
      </c>
      <c r="V2133" s="73">
        <v>91</v>
      </c>
      <c r="W2133" s="69" t="s">
        <v>1681</v>
      </c>
      <c r="X2133" s="69"/>
      <c r="Y2133" s="70"/>
      <c r="Z2133" s="69">
        <v>0</v>
      </c>
      <c r="AA2133" s="69" t="s">
        <v>989</v>
      </c>
      <c r="AB2133" s="69" t="s">
        <v>1144</v>
      </c>
      <c r="AC2133" s="69"/>
    </row>
    <row r="2134" spans="1:29" x14ac:dyDescent="0.25">
      <c r="A2134" s="71" t="s">
        <v>193</v>
      </c>
      <c r="B2134" s="71"/>
      <c r="C2134" s="71"/>
      <c r="D2134" s="71"/>
      <c r="E2134" s="71"/>
      <c r="F2134" s="71"/>
      <c r="G2134" s="71"/>
      <c r="H2134" s="71"/>
      <c r="I2134" s="71"/>
      <c r="J2134" s="72">
        <v>1221.07</v>
      </c>
      <c r="K2134" s="71"/>
      <c r="L2134" s="71"/>
      <c r="M2134" s="72">
        <v>1221.07</v>
      </c>
      <c r="N2134" s="72">
        <v>0</v>
      </c>
      <c r="O2134" s="71"/>
      <c r="P2134" s="71"/>
      <c r="Q2134" s="71"/>
      <c r="R2134" s="71"/>
      <c r="S2134" s="72">
        <v>1221.07</v>
      </c>
      <c r="T2134" s="72">
        <v>1221.07</v>
      </c>
      <c r="U2134" s="71"/>
      <c r="V2134" s="71"/>
      <c r="W2134" s="71"/>
      <c r="X2134" s="72">
        <v>0</v>
      </c>
      <c r="Y2134" s="72">
        <v>0</v>
      </c>
      <c r="Z2134" s="72">
        <v>1221.07</v>
      </c>
      <c r="AA2134" s="69"/>
      <c r="AB2134" s="69"/>
      <c r="AC2134" s="69"/>
    </row>
    <row r="2135" spans="1:29" ht="20" x14ac:dyDescent="0.25">
      <c r="A2135" s="68" t="s">
        <v>5795</v>
      </c>
      <c r="B2135" s="69" t="s">
        <v>5796</v>
      </c>
      <c r="C2135" s="69" t="s">
        <v>5797</v>
      </c>
      <c r="D2135" s="69" t="s">
        <v>4589</v>
      </c>
      <c r="E2135" s="69" t="s">
        <v>5799</v>
      </c>
      <c r="F2135" s="69" t="s">
        <v>1136</v>
      </c>
      <c r="G2135" s="69" t="s">
        <v>1943</v>
      </c>
      <c r="H2135" s="69" t="s">
        <v>961</v>
      </c>
      <c r="I2135" s="69" t="s">
        <v>962</v>
      </c>
      <c r="J2135" s="70">
        <v>4853.34</v>
      </c>
      <c r="K2135" s="69" t="s">
        <v>4591</v>
      </c>
      <c r="L2135" s="69" t="s">
        <v>5798</v>
      </c>
      <c r="M2135" s="70">
        <v>4853.34</v>
      </c>
      <c r="N2135" s="69"/>
      <c r="O2135" s="69"/>
      <c r="P2135" s="69" t="s">
        <v>1452</v>
      </c>
      <c r="Q2135" s="69" t="s">
        <v>1069</v>
      </c>
      <c r="R2135" s="69"/>
      <c r="S2135" s="70">
        <v>4853.34</v>
      </c>
      <c r="T2135" s="70"/>
      <c r="U2135" s="69" t="s">
        <v>2118</v>
      </c>
      <c r="V2135" s="73">
        <v>94</v>
      </c>
      <c r="W2135" s="69" t="s">
        <v>2118</v>
      </c>
      <c r="X2135" s="69"/>
      <c r="Y2135" s="70"/>
      <c r="Z2135" s="69">
        <v>0</v>
      </c>
      <c r="AA2135" s="69" t="s">
        <v>989</v>
      </c>
      <c r="AB2135" s="69" t="s">
        <v>1144</v>
      </c>
      <c r="AC2135" s="69"/>
    </row>
    <row r="2136" spans="1:29" x14ac:dyDescent="0.25">
      <c r="A2136" s="71" t="s">
        <v>193</v>
      </c>
      <c r="B2136" s="71"/>
      <c r="C2136" s="71"/>
      <c r="D2136" s="71"/>
      <c r="E2136" s="71"/>
      <c r="F2136" s="71"/>
      <c r="G2136" s="71"/>
      <c r="H2136" s="71"/>
      <c r="I2136" s="71"/>
      <c r="J2136" s="72">
        <v>4853.34</v>
      </c>
      <c r="K2136" s="71"/>
      <c r="L2136" s="71"/>
      <c r="M2136" s="72">
        <v>4853.34</v>
      </c>
      <c r="N2136" s="72">
        <v>0</v>
      </c>
      <c r="O2136" s="71"/>
      <c r="P2136" s="71"/>
      <c r="Q2136" s="71"/>
      <c r="R2136" s="71"/>
      <c r="S2136" s="72">
        <v>4853.34</v>
      </c>
      <c r="T2136" s="72">
        <v>4853.34</v>
      </c>
      <c r="U2136" s="71"/>
      <c r="V2136" s="71"/>
      <c r="W2136" s="71"/>
      <c r="X2136" s="72">
        <v>0</v>
      </c>
      <c r="Y2136" s="72">
        <v>0</v>
      </c>
      <c r="Z2136" s="72">
        <v>4853.34</v>
      </c>
      <c r="AA2136" s="69"/>
      <c r="AB2136" s="69"/>
      <c r="AC2136" s="69"/>
    </row>
    <row r="2137" spans="1:29" ht="30" x14ac:dyDescent="0.25">
      <c r="A2137" s="68" t="s">
        <v>5800</v>
      </c>
      <c r="B2137" s="69" t="s">
        <v>5801</v>
      </c>
      <c r="C2137" s="69" t="s">
        <v>5802</v>
      </c>
      <c r="D2137" s="69" t="s">
        <v>3313</v>
      </c>
      <c r="E2137" s="69" t="s">
        <v>5804</v>
      </c>
      <c r="F2137" s="69" t="s">
        <v>1148</v>
      </c>
      <c r="G2137" s="69" t="s">
        <v>1943</v>
      </c>
      <c r="H2137" s="69" t="s">
        <v>961</v>
      </c>
      <c r="I2137" s="69" t="s">
        <v>962</v>
      </c>
      <c r="J2137" s="70">
        <v>1020.03</v>
      </c>
      <c r="K2137" s="69" t="s">
        <v>4591</v>
      </c>
      <c r="L2137" s="69" t="s">
        <v>5803</v>
      </c>
      <c r="M2137" s="70">
        <v>1020.03</v>
      </c>
      <c r="N2137" s="69"/>
      <c r="O2137" s="69"/>
      <c r="P2137" s="69" t="s">
        <v>1497</v>
      </c>
      <c r="Q2137" s="69" t="s">
        <v>1490</v>
      </c>
      <c r="R2137" s="69"/>
      <c r="S2137" s="70">
        <v>1020.03</v>
      </c>
      <c r="T2137" s="70"/>
      <c r="U2137" s="69" t="s">
        <v>2743</v>
      </c>
      <c r="V2137" s="73">
        <v>54</v>
      </c>
      <c r="W2137" s="69" t="s">
        <v>2743</v>
      </c>
      <c r="X2137" s="69"/>
      <c r="Y2137" s="70"/>
      <c r="Z2137" s="69">
        <v>0</v>
      </c>
      <c r="AA2137" s="69" t="s">
        <v>989</v>
      </c>
      <c r="AB2137" s="69" t="s">
        <v>1144</v>
      </c>
      <c r="AC2137" s="69"/>
    </row>
    <row r="2138" spans="1:29" x14ac:dyDescent="0.25">
      <c r="A2138" s="71" t="s">
        <v>193</v>
      </c>
      <c r="B2138" s="71"/>
      <c r="C2138" s="71"/>
      <c r="D2138" s="71"/>
      <c r="E2138" s="71"/>
      <c r="F2138" s="71"/>
      <c r="G2138" s="71"/>
      <c r="H2138" s="71"/>
      <c r="I2138" s="71"/>
      <c r="J2138" s="72">
        <v>1020.03</v>
      </c>
      <c r="K2138" s="71"/>
      <c r="L2138" s="71"/>
      <c r="M2138" s="72">
        <v>1020.03</v>
      </c>
      <c r="N2138" s="72">
        <v>0</v>
      </c>
      <c r="O2138" s="71"/>
      <c r="P2138" s="71"/>
      <c r="Q2138" s="71"/>
      <c r="R2138" s="71"/>
      <c r="S2138" s="72">
        <v>1020.03</v>
      </c>
      <c r="T2138" s="72">
        <v>1020.03</v>
      </c>
      <c r="U2138" s="71"/>
      <c r="V2138" s="71"/>
      <c r="W2138" s="71"/>
      <c r="X2138" s="72">
        <v>0</v>
      </c>
      <c r="Y2138" s="72">
        <v>0</v>
      </c>
      <c r="Z2138" s="72">
        <v>1020.03</v>
      </c>
      <c r="AA2138" s="69"/>
      <c r="AB2138" s="69"/>
      <c r="AC2138" s="69"/>
    </row>
    <row r="2139" spans="1:29" ht="20" x14ac:dyDescent="0.25">
      <c r="A2139" s="68" t="s">
        <v>5805</v>
      </c>
      <c r="B2139" s="69" t="s">
        <v>5806</v>
      </c>
      <c r="C2139" s="69" t="s">
        <v>5807</v>
      </c>
      <c r="D2139" s="69" t="s">
        <v>4813</v>
      </c>
      <c r="E2139" s="69" t="s">
        <v>5809</v>
      </c>
      <c r="F2139" s="69" t="s">
        <v>1435</v>
      </c>
      <c r="G2139" s="69" t="s">
        <v>2711</v>
      </c>
      <c r="H2139" s="69" t="s">
        <v>961</v>
      </c>
      <c r="I2139" s="69" t="s">
        <v>962</v>
      </c>
      <c r="J2139" s="70">
        <v>2654.88</v>
      </c>
      <c r="K2139" s="69" t="s">
        <v>4591</v>
      </c>
      <c r="L2139" s="69" t="s">
        <v>5808</v>
      </c>
      <c r="M2139" s="70">
        <v>2654.88</v>
      </c>
      <c r="N2139" s="69"/>
      <c r="O2139" s="69"/>
      <c r="P2139" s="69" t="s">
        <v>1571</v>
      </c>
      <c r="Q2139" s="69" t="s">
        <v>1447</v>
      </c>
      <c r="R2139" s="69"/>
      <c r="S2139" s="70">
        <v>2654.88</v>
      </c>
      <c r="T2139" s="70"/>
      <c r="U2139" s="69" t="s">
        <v>1030</v>
      </c>
      <c r="V2139" s="73">
        <v>46</v>
      </c>
      <c r="W2139" s="69" t="s">
        <v>1030</v>
      </c>
      <c r="X2139" s="69"/>
      <c r="Y2139" s="70"/>
      <c r="Z2139" s="69">
        <v>0</v>
      </c>
      <c r="AA2139" s="69" t="s">
        <v>989</v>
      </c>
      <c r="AB2139" s="69" t="s">
        <v>1144</v>
      </c>
      <c r="AC2139" s="69"/>
    </row>
    <row r="2140" spans="1:29" x14ac:dyDescent="0.25">
      <c r="A2140" s="71" t="s">
        <v>193</v>
      </c>
      <c r="B2140" s="71"/>
      <c r="C2140" s="71"/>
      <c r="D2140" s="71"/>
      <c r="E2140" s="71"/>
      <c r="F2140" s="71"/>
      <c r="G2140" s="71"/>
      <c r="H2140" s="71"/>
      <c r="I2140" s="71"/>
      <c r="J2140" s="72">
        <v>2654.88</v>
      </c>
      <c r="K2140" s="71"/>
      <c r="L2140" s="71"/>
      <c r="M2140" s="72">
        <v>2654.88</v>
      </c>
      <c r="N2140" s="72">
        <v>0</v>
      </c>
      <c r="O2140" s="71"/>
      <c r="P2140" s="71"/>
      <c r="Q2140" s="71"/>
      <c r="R2140" s="71"/>
      <c r="S2140" s="72">
        <v>2654.88</v>
      </c>
      <c r="T2140" s="72">
        <v>2654.88</v>
      </c>
      <c r="U2140" s="71"/>
      <c r="V2140" s="71"/>
      <c r="W2140" s="71"/>
      <c r="X2140" s="72">
        <v>0</v>
      </c>
      <c r="Y2140" s="72">
        <v>0</v>
      </c>
      <c r="Z2140" s="72">
        <v>2654.88</v>
      </c>
      <c r="AA2140" s="69"/>
      <c r="AB2140" s="69"/>
      <c r="AC2140" s="69"/>
    </row>
    <row r="2141" spans="1:29" ht="20" x14ac:dyDescent="0.25">
      <c r="A2141" s="68" t="s">
        <v>5810</v>
      </c>
      <c r="B2141" s="69" t="s">
        <v>5806</v>
      </c>
      <c r="C2141" s="69" t="s">
        <v>5811</v>
      </c>
      <c r="D2141" s="69" t="s">
        <v>4611</v>
      </c>
      <c r="E2141" s="69" t="s">
        <v>5813</v>
      </c>
      <c r="F2141" s="69" t="s">
        <v>1435</v>
      </c>
      <c r="G2141" s="69" t="s">
        <v>2711</v>
      </c>
      <c r="H2141" s="69" t="s">
        <v>961</v>
      </c>
      <c r="I2141" s="69" t="s">
        <v>962</v>
      </c>
      <c r="J2141" s="70">
        <v>518.4</v>
      </c>
      <c r="K2141" s="69" t="s">
        <v>4591</v>
      </c>
      <c r="L2141" s="69" t="s">
        <v>5812</v>
      </c>
      <c r="M2141" s="70">
        <v>518.4</v>
      </c>
      <c r="N2141" s="69"/>
      <c r="O2141" s="69"/>
      <c r="P2141" s="69" t="s">
        <v>1327</v>
      </c>
      <c r="Q2141" s="69" t="s">
        <v>2004</v>
      </c>
      <c r="R2141" s="69"/>
      <c r="S2141" s="70">
        <v>518.4</v>
      </c>
      <c r="T2141" s="70"/>
      <c r="U2141" s="69" t="s">
        <v>2017</v>
      </c>
      <c r="V2141" s="73">
        <v>94</v>
      </c>
      <c r="W2141" s="69" t="s">
        <v>2017</v>
      </c>
      <c r="X2141" s="69"/>
      <c r="Y2141" s="70"/>
      <c r="Z2141" s="69">
        <v>0</v>
      </c>
      <c r="AA2141" s="69" t="s">
        <v>989</v>
      </c>
      <c r="AB2141" s="69" t="s">
        <v>1144</v>
      </c>
      <c r="AC2141" s="69"/>
    </row>
    <row r="2142" spans="1:29" x14ac:dyDescent="0.25">
      <c r="A2142" s="71" t="s">
        <v>193</v>
      </c>
      <c r="B2142" s="71"/>
      <c r="C2142" s="71"/>
      <c r="D2142" s="71"/>
      <c r="E2142" s="71"/>
      <c r="F2142" s="71"/>
      <c r="G2142" s="71"/>
      <c r="H2142" s="71"/>
      <c r="I2142" s="71"/>
      <c r="J2142" s="72">
        <v>518.4</v>
      </c>
      <c r="K2142" s="71"/>
      <c r="L2142" s="71"/>
      <c r="M2142" s="72">
        <v>518.4</v>
      </c>
      <c r="N2142" s="72">
        <v>0</v>
      </c>
      <c r="O2142" s="71"/>
      <c r="P2142" s="71"/>
      <c r="Q2142" s="71"/>
      <c r="R2142" s="71"/>
      <c r="S2142" s="72">
        <v>518.4</v>
      </c>
      <c r="T2142" s="72">
        <v>518.4</v>
      </c>
      <c r="U2142" s="71"/>
      <c r="V2142" s="71"/>
      <c r="W2142" s="71"/>
      <c r="X2142" s="72">
        <v>0</v>
      </c>
      <c r="Y2142" s="72">
        <v>0</v>
      </c>
      <c r="Z2142" s="72">
        <v>518.4</v>
      </c>
      <c r="AA2142" s="69"/>
      <c r="AB2142" s="69"/>
      <c r="AC2142" s="69"/>
    </row>
    <row r="2143" spans="1:29" ht="20" x14ac:dyDescent="0.25">
      <c r="A2143" s="68" t="s">
        <v>5814</v>
      </c>
      <c r="B2143" s="69" t="s">
        <v>2044</v>
      </c>
      <c r="C2143" s="69" t="s">
        <v>5815</v>
      </c>
      <c r="D2143" s="69" t="s">
        <v>4813</v>
      </c>
      <c r="E2143" s="69" t="s">
        <v>5817</v>
      </c>
      <c r="F2143" s="69" t="s">
        <v>1136</v>
      </c>
      <c r="G2143" s="69" t="s">
        <v>2711</v>
      </c>
      <c r="H2143" s="69" t="s">
        <v>961</v>
      </c>
      <c r="I2143" s="69" t="s">
        <v>962</v>
      </c>
      <c r="J2143" s="70">
        <v>4487.21</v>
      </c>
      <c r="K2143" s="69" t="s">
        <v>4591</v>
      </c>
      <c r="L2143" s="69" t="s">
        <v>5816</v>
      </c>
      <c r="M2143" s="70">
        <v>4487.21</v>
      </c>
      <c r="N2143" s="69"/>
      <c r="O2143" s="69"/>
      <c r="P2143" s="69" t="s">
        <v>1571</v>
      </c>
      <c r="Q2143" s="69" t="s">
        <v>1447</v>
      </c>
      <c r="R2143" s="69"/>
      <c r="S2143" s="70">
        <v>4487.21</v>
      </c>
      <c r="T2143" s="70"/>
      <c r="U2143" s="69" t="s">
        <v>1030</v>
      </c>
      <c r="V2143" s="73">
        <v>46</v>
      </c>
      <c r="W2143" s="69" t="s">
        <v>1030</v>
      </c>
      <c r="X2143" s="69"/>
      <c r="Y2143" s="70"/>
      <c r="Z2143" s="69">
        <v>0</v>
      </c>
      <c r="AA2143" s="69" t="s">
        <v>989</v>
      </c>
      <c r="AB2143" s="69" t="s">
        <v>1144</v>
      </c>
      <c r="AC2143" s="69"/>
    </row>
    <row r="2144" spans="1:29" x14ac:dyDescent="0.25">
      <c r="A2144" s="71" t="s">
        <v>193</v>
      </c>
      <c r="B2144" s="71"/>
      <c r="C2144" s="71"/>
      <c r="D2144" s="71"/>
      <c r="E2144" s="71"/>
      <c r="F2144" s="71"/>
      <c r="G2144" s="71"/>
      <c r="H2144" s="71"/>
      <c r="I2144" s="71"/>
      <c r="J2144" s="72">
        <v>4487.21</v>
      </c>
      <c r="K2144" s="71"/>
      <c r="L2144" s="71"/>
      <c r="M2144" s="72">
        <v>4487.21</v>
      </c>
      <c r="N2144" s="72">
        <v>0</v>
      </c>
      <c r="O2144" s="71"/>
      <c r="P2144" s="71"/>
      <c r="Q2144" s="71"/>
      <c r="R2144" s="71"/>
      <c r="S2144" s="72">
        <v>4487.21</v>
      </c>
      <c r="T2144" s="72">
        <v>4487.21</v>
      </c>
      <c r="U2144" s="71"/>
      <c r="V2144" s="71"/>
      <c r="W2144" s="71"/>
      <c r="X2144" s="72">
        <v>0</v>
      </c>
      <c r="Y2144" s="72">
        <v>0</v>
      </c>
      <c r="Z2144" s="72">
        <v>4487.21</v>
      </c>
      <c r="AA2144" s="69"/>
      <c r="AB2144" s="69"/>
      <c r="AC2144" s="69"/>
    </row>
    <row r="2145" spans="1:29" ht="20" x14ac:dyDescent="0.25">
      <c r="A2145" s="68" t="s">
        <v>5818</v>
      </c>
      <c r="B2145" s="69" t="s">
        <v>5806</v>
      </c>
      <c r="C2145" s="69" t="s">
        <v>5819</v>
      </c>
      <c r="D2145" s="69" t="s">
        <v>4623</v>
      </c>
      <c r="E2145" s="69" t="s">
        <v>5821</v>
      </c>
      <c r="F2145" s="69" t="s">
        <v>1435</v>
      </c>
      <c r="G2145" s="69" t="s">
        <v>2711</v>
      </c>
      <c r="H2145" s="69" t="s">
        <v>961</v>
      </c>
      <c r="I2145" s="69" t="s">
        <v>962</v>
      </c>
      <c r="J2145" s="70">
        <v>965.63</v>
      </c>
      <c r="K2145" s="69" t="s">
        <v>4591</v>
      </c>
      <c r="L2145" s="69" t="s">
        <v>5820</v>
      </c>
      <c r="M2145" s="70">
        <v>965.63</v>
      </c>
      <c r="N2145" s="69"/>
      <c r="O2145" s="69"/>
      <c r="P2145" s="69" t="s">
        <v>1251</v>
      </c>
      <c r="Q2145" s="69" t="s">
        <v>1030</v>
      </c>
      <c r="R2145" s="69"/>
      <c r="S2145" s="70">
        <v>965.63</v>
      </c>
      <c r="T2145" s="70"/>
      <c r="U2145" s="69" t="s">
        <v>1030</v>
      </c>
      <c r="V2145" s="73">
        <v>73</v>
      </c>
      <c r="W2145" s="69" t="s">
        <v>1030</v>
      </c>
      <c r="X2145" s="69"/>
      <c r="Y2145" s="70"/>
      <c r="Z2145" s="69">
        <v>0</v>
      </c>
      <c r="AA2145" s="69" t="s">
        <v>989</v>
      </c>
      <c r="AB2145" s="69" t="s">
        <v>1144</v>
      </c>
      <c r="AC2145" s="69"/>
    </row>
    <row r="2146" spans="1:29" x14ac:dyDescent="0.25">
      <c r="A2146" s="71" t="s">
        <v>193</v>
      </c>
      <c r="B2146" s="71"/>
      <c r="C2146" s="71"/>
      <c r="D2146" s="71"/>
      <c r="E2146" s="71"/>
      <c r="F2146" s="71"/>
      <c r="G2146" s="71"/>
      <c r="H2146" s="71"/>
      <c r="I2146" s="71"/>
      <c r="J2146" s="72">
        <v>965.63</v>
      </c>
      <c r="K2146" s="71"/>
      <c r="L2146" s="71"/>
      <c r="M2146" s="72">
        <v>965.63</v>
      </c>
      <c r="N2146" s="72">
        <v>0</v>
      </c>
      <c r="O2146" s="71"/>
      <c r="P2146" s="71"/>
      <c r="Q2146" s="71"/>
      <c r="R2146" s="71"/>
      <c r="S2146" s="72">
        <v>965.63</v>
      </c>
      <c r="T2146" s="72">
        <v>965.63</v>
      </c>
      <c r="U2146" s="71"/>
      <c r="V2146" s="71"/>
      <c r="W2146" s="71"/>
      <c r="X2146" s="72">
        <v>0</v>
      </c>
      <c r="Y2146" s="72">
        <v>0</v>
      </c>
      <c r="Z2146" s="72">
        <v>965.63</v>
      </c>
      <c r="AA2146" s="69"/>
      <c r="AB2146" s="69"/>
      <c r="AC2146" s="69"/>
    </row>
    <row r="2147" spans="1:29" ht="30" x14ac:dyDescent="0.25">
      <c r="A2147" s="68" t="s">
        <v>5822</v>
      </c>
      <c r="B2147" s="69" t="s">
        <v>5823</v>
      </c>
      <c r="C2147" s="69" t="s">
        <v>5824</v>
      </c>
      <c r="D2147" s="69" t="s">
        <v>3337</v>
      </c>
      <c r="E2147" s="69" t="s">
        <v>5826</v>
      </c>
      <c r="F2147" s="69" t="s">
        <v>1435</v>
      </c>
      <c r="G2147" s="69" t="s">
        <v>4848</v>
      </c>
      <c r="H2147" s="69" t="s">
        <v>961</v>
      </c>
      <c r="I2147" s="69" t="s">
        <v>962</v>
      </c>
      <c r="J2147" s="70">
        <v>37149.86</v>
      </c>
      <c r="K2147" s="69" t="s">
        <v>4591</v>
      </c>
      <c r="L2147" s="69" t="s">
        <v>5825</v>
      </c>
      <c r="M2147" s="70">
        <v>37149.86</v>
      </c>
      <c r="N2147" s="69"/>
      <c r="O2147" s="69"/>
      <c r="P2147" s="69" t="s">
        <v>970</v>
      </c>
      <c r="Q2147" s="69" t="s">
        <v>1011</v>
      </c>
      <c r="R2147" s="69"/>
      <c r="S2147" s="70">
        <v>37149.86</v>
      </c>
      <c r="T2147" s="70"/>
      <c r="U2147" s="69" t="s">
        <v>1011</v>
      </c>
      <c r="V2147" s="73">
        <v>92</v>
      </c>
      <c r="W2147" s="69" t="s">
        <v>1011</v>
      </c>
      <c r="X2147" s="69"/>
      <c r="Y2147" s="70"/>
      <c r="Z2147" s="69">
        <v>0</v>
      </c>
      <c r="AA2147" s="69" t="s">
        <v>989</v>
      </c>
      <c r="AB2147" s="69" t="s">
        <v>1144</v>
      </c>
      <c r="AC2147" s="69"/>
    </row>
    <row r="2148" spans="1:29" x14ac:dyDescent="0.25">
      <c r="A2148" s="71" t="s">
        <v>193</v>
      </c>
      <c r="B2148" s="71"/>
      <c r="C2148" s="71"/>
      <c r="D2148" s="71"/>
      <c r="E2148" s="71"/>
      <c r="F2148" s="71"/>
      <c r="G2148" s="71"/>
      <c r="H2148" s="71"/>
      <c r="I2148" s="71"/>
      <c r="J2148" s="72">
        <v>37149.86</v>
      </c>
      <c r="K2148" s="71"/>
      <c r="L2148" s="71"/>
      <c r="M2148" s="72">
        <v>37149.86</v>
      </c>
      <c r="N2148" s="72">
        <v>0</v>
      </c>
      <c r="O2148" s="71"/>
      <c r="P2148" s="71"/>
      <c r="Q2148" s="71"/>
      <c r="R2148" s="71"/>
      <c r="S2148" s="72">
        <v>37149.86</v>
      </c>
      <c r="T2148" s="72">
        <v>37149.86</v>
      </c>
      <c r="U2148" s="71"/>
      <c r="V2148" s="71"/>
      <c r="W2148" s="71"/>
      <c r="X2148" s="72">
        <v>0</v>
      </c>
      <c r="Y2148" s="72">
        <v>0</v>
      </c>
      <c r="Z2148" s="72">
        <v>37149.86</v>
      </c>
      <c r="AA2148" s="69"/>
      <c r="AB2148" s="69"/>
      <c r="AC2148" s="69"/>
    </row>
    <row r="2149" spans="1:29" ht="30" x14ac:dyDescent="0.25">
      <c r="A2149" s="68" t="s">
        <v>5827</v>
      </c>
      <c r="B2149" s="69" t="s">
        <v>5828</v>
      </c>
      <c r="C2149" s="69" t="s">
        <v>5829</v>
      </c>
      <c r="D2149" s="69" t="s">
        <v>5164</v>
      </c>
      <c r="E2149" s="69" t="s">
        <v>5831</v>
      </c>
      <c r="F2149" s="69" t="s">
        <v>1281</v>
      </c>
      <c r="G2149" s="69" t="s">
        <v>1249</v>
      </c>
      <c r="H2149" s="69" t="s">
        <v>961</v>
      </c>
      <c r="I2149" s="69" t="s">
        <v>962</v>
      </c>
      <c r="J2149" s="70">
        <v>7694.6</v>
      </c>
      <c r="K2149" s="69" t="s">
        <v>4591</v>
      </c>
      <c r="L2149" s="69" t="s">
        <v>5830</v>
      </c>
      <c r="M2149" s="70">
        <v>7694.6</v>
      </c>
      <c r="N2149" s="69"/>
      <c r="O2149" s="69"/>
      <c r="P2149" s="69" t="s">
        <v>2718</v>
      </c>
      <c r="Q2149" s="69" t="s">
        <v>1037</v>
      </c>
      <c r="R2149" s="69"/>
      <c r="S2149" s="70">
        <v>7694.6</v>
      </c>
      <c r="T2149" s="70"/>
      <c r="U2149" s="69"/>
      <c r="V2149" s="69"/>
      <c r="W2149" s="69" t="s">
        <v>1611</v>
      </c>
      <c r="X2149" s="69"/>
      <c r="Y2149" s="70"/>
      <c r="Z2149" s="69">
        <v>0</v>
      </c>
      <c r="AA2149" s="69" t="s">
        <v>989</v>
      </c>
      <c r="AB2149" s="69" t="s">
        <v>1144</v>
      </c>
      <c r="AC2149" s="69"/>
    </row>
    <row r="2150" spans="1:29" x14ac:dyDescent="0.25">
      <c r="A2150" s="71" t="s">
        <v>193</v>
      </c>
      <c r="B2150" s="71"/>
      <c r="C2150" s="71"/>
      <c r="D2150" s="71"/>
      <c r="E2150" s="71"/>
      <c r="F2150" s="71"/>
      <c r="G2150" s="71"/>
      <c r="H2150" s="71"/>
      <c r="I2150" s="71"/>
      <c r="J2150" s="72">
        <v>7694.6</v>
      </c>
      <c r="K2150" s="71"/>
      <c r="L2150" s="71"/>
      <c r="M2150" s="72">
        <v>7694.6</v>
      </c>
      <c r="N2150" s="72">
        <v>0</v>
      </c>
      <c r="O2150" s="71"/>
      <c r="P2150" s="71"/>
      <c r="Q2150" s="71"/>
      <c r="R2150" s="71"/>
      <c r="S2150" s="72">
        <v>7694.6</v>
      </c>
      <c r="T2150" s="72">
        <v>0</v>
      </c>
      <c r="U2150" s="71"/>
      <c r="V2150" s="71"/>
      <c r="W2150" s="71"/>
      <c r="X2150" s="72">
        <v>7694.6</v>
      </c>
      <c r="Y2150" s="72">
        <v>0</v>
      </c>
      <c r="Z2150" s="72">
        <v>0</v>
      </c>
      <c r="AA2150" s="69"/>
      <c r="AB2150" s="69"/>
      <c r="AC2150" s="69"/>
    </row>
    <row r="2151" spans="1:29" ht="20" x14ac:dyDescent="0.25">
      <c r="A2151" s="68" t="s">
        <v>5832</v>
      </c>
      <c r="B2151" s="69" t="s">
        <v>5833</v>
      </c>
      <c r="C2151" s="69" t="s">
        <v>5834</v>
      </c>
      <c r="D2151" s="69" t="s">
        <v>4589</v>
      </c>
      <c r="E2151" s="69" t="s">
        <v>5836</v>
      </c>
      <c r="F2151" s="69" t="s">
        <v>1299</v>
      </c>
      <c r="G2151" s="69" t="s">
        <v>1250</v>
      </c>
      <c r="H2151" s="69" t="s">
        <v>961</v>
      </c>
      <c r="I2151" s="69" t="s">
        <v>962</v>
      </c>
      <c r="J2151" s="70">
        <v>4874.3500000000004</v>
      </c>
      <c r="K2151" s="69" t="s">
        <v>4591</v>
      </c>
      <c r="L2151" s="69" t="s">
        <v>5835</v>
      </c>
      <c r="M2151" s="70">
        <v>4874.3500000000004</v>
      </c>
      <c r="N2151" s="69"/>
      <c r="O2151" s="69"/>
      <c r="P2151" s="69" t="s">
        <v>1452</v>
      </c>
      <c r="Q2151" s="69" t="s">
        <v>1069</v>
      </c>
      <c r="R2151" s="69"/>
      <c r="S2151" s="70">
        <v>4874.3500000000004</v>
      </c>
      <c r="T2151" s="70"/>
      <c r="U2151" s="69" t="s">
        <v>2166</v>
      </c>
      <c r="V2151" s="73">
        <v>93</v>
      </c>
      <c r="W2151" s="69" t="s">
        <v>2166</v>
      </c>
      <c r="X2151" s="69"/>
      <c r="Y2151" s="70"/>
      <c r="Z2151" s="69">
        <v>0</v>
      </c>
      <c r="AA2151" s="69" t="s">
        <v>989</v>
      </c>
      <c r="AB2151" s="69" t="s">
        <v>1144</v>
      </c>
      <c r="AC2151" s="69"/>
    </row>
    <row r="2152" spans="1:29" x14ac:dyDescent="0.25">
      <c r="A2152" s="71" t="s">
        <v>193</v>
      </c>
      <c r="B2152" s="71"/>
      <c r="C2152" s="71"/>
      <c r="D2152" s="71"/>
      <c r="E2152" s="71"/>
      <c r="F2152" s="71"/>
      <c r="G2152" s="71"/>
      <c r="H2152" s="71"/>
      <c r="I2152" s="71"/>
      <c r="J2152" s="72">
        <v>4874.3500000000004</v>
      </c>
      <c r="K2152" s="71"/>
      <c r="L2152" s="71"/>
      <c r="M2152" s="72">
        <v>4874.3500000000004</v>
      </c>
      <c r="N2152" s="72">
        <v>0</v>
      </c>
      <c r="O2152" s="71"/>
      <c r="P2152" s="71"/>
      <c r="Q2152" s="71"/>
      <c r="R2152" s="71"/>
      <c r="S2152" s="72">
        <v>4874.3500000000004</v>
      </c>
      <c r="T2152" s="72">
        <v>4874.3500000000004</v>
      </c>
      <c r="U2152" s="71"/>
      <c r="V2152" s="71"/>
      <c r="W2152" s="71"/>
      <c r="X2152" s="72">
        <v>0</v>
      </c>
      <c r="Y2152" s="72">
        <v>0</v>
      </c>
      <c r="Z2152" s="72">
        <v>4874.3500000000004</v>
      </c>
      <c r="AA2152" s="69"/>
      <c r="AB2152" s="69"/>
      <c r="AC2152" s="69"/>
    </row>
    <row r="2153" spans="1:29" ht="20" x14ac:dyDescent="0.25">
      <c r="A2153" s="68" t="s">
        <v>5837</v>
      </c>
      <c r="B2153" s="69" t="s">
        <v>2044</v>
      </c>
      <c r="C2153" s="69" t="s">
        <v>5838</v>
      </c>
      <c r="D2153" s="69" t="s">
        <v>3337</v>
      </c>
      <c r="E2153" s="69" t="s">
        <v>5840</v>
      </c>
      <c r="F2153" s="69" t="s">
        <v>1136</v>
      </c>
      <c r="G2153" s="69" t="s">
        <v>1250</v>
      </c>
      <c r="H2153" s="69" t="s">
        <v>961</v>
      </c>
      <c r="I2153" s="69" t="s">
        <v>962</v>
      </c>
      <c r="J2153" s="70">
        <v>1481.91</v>
      </c>
      <c r="K2153" s="69" t="s">
        <v>4591</v>
      </c>
      <c r="L2153" s="69" t="s">
        <v>5839</v>
      </c>
      <c r="M2153" s="70">
        <v>1481.91</v>
      </c>
      <c r="N2153" s="69"/>
      <c r="O2153" s="69"/>
      <c r="P2153" s="69" t="s">
        <v>4405</v>
      </c>
      <c r="Q2153" s="69" t="s">
        <v>1071</v>
      </c>
      <c r="R2153" s="69"/>
      <c r="S2153" s="70">
        <v>1481.91</v>
      </c>
      <c r="T2153" s="70"/>
      <c r="U2153" s="69" t="s">
        <v>1455</v>
      </c>
      <c r="V2153" s="73">
        <v>96</v>
      </c>
      <c r="W2153" s="69" t="s">
        <v>1455</v>
      </c>
      <c r="X2153" s="69"/>
      <c r="Y2153" s="70"/>
      <c r="Z2153" s="69">
        <v>0</v>
      </c>
      <c r="AA2153" s="69" t="s">
        <v>989</v>
      </c>
      <c r="AB2153" s="69" t="s">
        <v>1144</v>
      </c>
      <c r="AC2153" s="69"/>
    </row>
    <row r="2154" spans="1:29" x14ac:dyDescent="0.25">
      <c r="A2154" s="71" t="s">
        <v>193</v>
      </c>
      <c r="B2154" s="71"/>
      <c r="C2154" s="71"/>
      <c r="D2154" s="71"/>
      <c r="E2154" s="71"/>
      <c r="F2154" s="71"/>
      <c r="G2154" s="71"/>
      <c r="H2154" s="71"/>
      <c r="I2154" s="71"/>
      <c r="J2154" s="72">
        <v>1481.91</v>
      </c>
      <c r="K2154" s="71"/>
      <c r="L2154" s="71"/>
      <c r="M2154" s="72">
        <v>1481.91</v>
      </c>
      <c r="N2154" s="72">
        <v>0</v>
      </c>
      <c r="O2154" s="71"/>
      <c r="P2154" s="71"/>
      <c r="Q2154" s="71"/>
      <c r="R2154" s="71"/>
      <c r="S2154" s="72">
        <v>1481.91</v>
      </c>
      <c r="T2154" s="72">
        <v>1481.91</v>
      </c>
      <c r="U2154" s="71"/>
      <c r="V2154" s="71"/>
      <c r="W2154" s="71"/>
      <c r="X2154" s="72">
        <v>0</v>
      </c>
      <c r="Y2154" s="72">
        <v>0</v>
      </c>
      <c r="Z2154" s="72">
        <v>1481.91</v>
      </c>
      <c r="AA2154" s="69"/>
      <c r="AB2154" s="69"/>
      <c r="AC2154" s="69"/>
    </row>
    <row r="2155" spans="1:29" ht="20" x14ac:dyDescent="0.25">
      <c r="A2155" s="68" t="s">
        <v>5841</v>
      </c>
      <c r="B2155" s="69" t="s">
        <v>5663</v>
      </c>
      <c r="C2155" s="69" t="s">
        <v>5842</v>
      </c>
      <c r="D2155" s="69" t="s">
        <v>4623</v>
      </c>
      <c r="E2155" s="69" t="s">
        <v>5844</v>
      </c>
      <c r="F2155" s="69" t="s">
        <v>1299</v>
      </c>
      <c r="G2155" s="69" t="s">
        <v>1250</v>
      </c>
      <c r="H2155" s="69" t="s">
        <v>961</v>
      </c>
      <c r="I2155" s="69" t="s">
        <v>962</v>
      </c>
      <c r="J2155" s="70">
        <v>3234.19</v>
      </c>
      <c r="K2155" s="69" t="s">
        <v>4591</v>
      </c>
      <c r="L2155" s="69" t="s">
        <v>5843</v>
      </c>
      <c r="M2155" s="70">
        <v>3234.19</v>
      </c>
      <c r="N2155" s="69"/>
      <c r="O2155" s="69"/>
      <c r="P2155" s="69" t="s">
        <v>1152</v>
      </c>
      <c r="Q2155" s="69" t="s">
        <v>1490</v>
      </c>
      <c r="R2155" s="69"/>
      <c r="S2155" s="70">
        <v>3234.19</v>
      </c>
      <c r="T2155" s="70"/>
      <c r="U2155" s="69" t="s">
        <v>2743</v>
      </c>
      <c r="V2155" s="73">
        <v>75</v>
      </c>
      <c r="W2155" s="69" t="s">
        <v>2743</v>
      </c>
      <c r="X2155" s="69"/>
      <c r="Y2155" s="70"/>
      <c r="Z2155" s="69">
        <v>0</v>
      </c>
      <c r="AA2155" s="69" t="s">
        <v>989</v>
      </c>
      <c r="AB2155" s="69" t="s">
        <v>1144</v>
      </c>
      <c r="AC2155" s="69"/>
    </row>
    <row r="2156" spans="1:29" x14ac:dyDescent="0.25">
      <c r="A2156" s="71" t="s">
        <v>193</v>
      </c>
      <c r="B2156" s="71"/>
      <c r="C2156" s="71"/>
      <c r="D2156" s="71"/>
      <c r="E2156" s="71"/>
      <c r="F2156" s="71"/>
      <c r="G2156" s="71"/>
      <c r="H2156" s="71"/>
      <c r="I2156" s="71"/>
      <c r="J2156" s="72">
        <v>3234.19</v>
      </c>
      <c r="K2156" s="71"/>
      <c r="L2156" s="71"/>
      <c r="M2156" s="72">
        <v>3234.19</v>
      </c>
      <c r="N2156" s="72">
        <v>0</v>
      </c>
      <c r="O2156" s="71"/>
      <c r="P2156" s="71"/>
      <c r="Q2156" s="71"/>
      <c r="R2156" s="71"/>
      <c r="S2156" s="72">
        <v>3234.19</v>
      </c>
      <c r="T2156" s="72">
        <v>3234.19</v>
      </c>
      <c r="U2156" s="71"/>
      <c r="V2156" s="71"/>
      <c r="W2156" s="71"/>
      <c r="X2156" s="72">
        <v>0</v>
      </c>
      <c r="Y2156" s="72">
        <v>0</v>
      </c>
      <c r="Z2156" s="72">
        <v>3234.19</v>
      </c>
      <c r="AA2156" s="69"/>
      <c r="AB2156" s="69"/>
      <c r="AC2156" s="69"/>
    </row>
    <row r="2157" spans="1:29" ht="20" x14ac:dyDescent="0.25">
      <c r="A2157" s="68" t="s">
        <v>5845</v>
      </c>
      <c r="B2157" s="69" t="s">
        <v>5444</v>
      </c>
      <c r="C2157" s="69" t="s">
        <v>5846</v>
      </c>
      <c r="D2157" s="69" t="s">
        <v>4589</v>
      </c>
      <c r="E2157" s="69" t="s">
        <v>5848</v>
      </c>
      <c r="F2157" s="69" t="s">
        <v>1281</v>
      </c>
      <c r="G2157" s="69" t="s">
        <v>1250</v>
      </c>
      <c r="H2157" s="69" t="s">
        <v>961</v>
      </c>
      <c r="I2157" s="69" t="s">
        <v>962</v>
      </c>
      <c r="J2157" s="70">
        <v>3508.13</v>
      </c>
      <c r="K2157" s="69" t="s">
        <v>4591</v>
      </c>
      <c r="L2157" s="69" t="s">
        <v>5847</v>
      </c>
      <c r="M2157" s="70">
        <v>3508.13</v>
      </c>
      <c r="N2157" s="69"/>
      <c r="O2157" s="69"/>
      <c r="P2157" s="69" t="s">
        <v>1263</v>
      </c>
      <c r="Q2157" s="69" t="s">
        <v>1393</v>
      </c>
      <c r="R2157" s="69"/>
      <c r="S2157" s="70">
        <v>3508.13</v>
      </c>
      <c r="T2157" s="70"/>
      <c r="U2157" s="69" t="s">
        <v>1275</v>
      </c>
      <c r="V2157" s="73">
        <v>15</v>
      </c>
      <c r="W2157" s="69" t="s">
        <v>1275</v>
      </c>
      <c r="X2157" s="69"/>
      <c r="Y2157" s="70"/>
      <c r="Z2157" s="69">
        <v>0</v>
      </c>
      <c r="AA2157" s="69" t="s">
        <v>989</v>
      </c>
      <c r="AB2157" s="69" t="s">
        <v>1144</v>
      </c>
      <c r="AC2157" s="69"/>
    </row>
    <row r="2158" spans="1:29" x14ac:dyDescent="0.25">
      <c r="A2158" s="71" t="s">
        <v>193</v>
      </c>
      <c r="B2158" s="71"/>
      <c r="C2158" s="71"/>
      <c r="D2158" s="71"/>
      <c r="E2158" s="71"/>
      <c r="F2158" s="71"/>
      <c r="G2158" s="71"/>
      <c r="H2158" s="71"/>
      <c r="I2158" s="71"/>
      <c r="J2158" s="72">
        <v>3508.13</v>
      </c>
      <c r="K2158" s="71"/>
      <c r="L2158" s="71"/>
      <c r="M2158" s="72">
        <v>3508.13</v>
      </c>
      <c r="N2158" s="72">
        <v>0</v>
      </c>
      <c r="O2158" s="71"/>
      <c r="P2158" s="71"/>
      <c r="Q2158" s="71"/>
      <c r="R2158" s="71"/>
      <c r="S2158" s="72">
        <v>3508.13</v>
      </c>
      <c r="T2158" s="72">
        <v>3508.13</v>
      </c>
      <c r="U2158" s="71"/>
      <c r="V2158" s="71"/>
      <c r="W2158" s="71"/>
      <c r="X2158" s="72">
        <v>0</v>
      </c>
      <c r="Y2158" s="72">
        <v>0</v>
      </c>
      <c r="Z2158" s="72">
        <v>3508.13</v>
      </c>
      <c r="AA2158" s="69"/>
      <c r="AB2158" s="69"/>
      <c r="AC2158" s="69"/>
    </row>
    <row r="2159" spans="1:29" ht="20" x14ac:dyDescent="0.25">
      <c r="A2159" s="68" t="s">
        <v>5849</v>
      </c>
      <c r="B2159" s="69" t="s">
        <v>5850</v>
      </c>
      <c r="C2159" s="69" t="s">
        <v>5851</v>
      </c>
      <c r="D2159" s="69" t="s">
        <v>3337</v>
      </c>
      <c r="E2159" s="69" t="s">
        <v>5853</v>
      </c>
      <c r="F2159" s="69" t="s">
        <v>1435</v>
      </c>
      <c r="G2159" s="69" t="s">
        <v>1250</v>
      </c>
      <c r="H2159" s="69" t="s">
        <v>961</v>
      </c>
      <c r="I2159" s="69" t="s">
        <v>962</v>
      </c>
      <c r="J2159" s="70">
        <v>8287.67</v>
      </c>
      <c r="K2159" s="69" t="s">
        <v>4591</v>
      </c>
      <c r="L2159" s="69" t="s">
        <v>5852</v>
      </c>
      <c r="M2159" s="70">
        <v>8287.67</v>
      </c>
      <c r="N2159" s="69"/>
      <c r="O2159" s="69"/>
      <c r="P2159" s="69" t="s">
        <v>965</v>
      </c>
      <c r="Q2159" s="69" t="s">
        <v>2004</v>
      </c>
      <c r="R2159" s="69"/>
      <c r="S2159" s="70">
        <v>8287.67</v>
      </c>
      <c r="T2159" s="70"/>
      <c r="U2159" s="69" t="s">
        <v>2017</v>
      </c>
      <c r="V2159" s="73">
        <v>84</v>
      </c>
      <c r="W2159" s="69" t="s">
        <v>2017</v>
      </c>
      <c r="X2159" s="69"/>
      <c r="Y2159" s="70"/>
      <c r="Z2159" s="69">
        <v>0</v>
      </c>
      <c r="AA2159" s="69" t="s">
        <v>989</v>
      </c>
      <c r="AB2159" s="69" t="s">
        <v>1144</v>
      </c>
      <c r="AC2159" s="69"/>
    </row>
    <row r="2160" spans="1:29" x14ac:dyDescent="0.25">
      <c r="A2160" s="71" t="s">
        <v>193</v>
      </c>
      <c r="B2160" s="71"/>
      <c r="C2160" s="71"/>
      <c r="D2160" s="71"/>
      <c r="E2160" s="71"/>
      <c r="F2160" s="71"/>
      <c r="G2160" s="71"/>
      <c r="H2160" s="71"/>
      <c r="I2160" s="71"/>
      <c r="J2160" s="72">
        <v>8287.67</v>
      </c>
      <c r="K2160" s="71"/>
      <c r="L2160" s="71"/>
      <c r="M2160" s="72">
        <v>8287.67</v>
      </c>
      <c r="N2160" s="72">
        <v>0</v>
      </c>
      <c r="O2160" s="71"/>
      <c r="P2160" s="71"/>
      <c r="Q2160" s="71"/>
      <c r="R2160" s="71"/>
      <c r="S2160" s="72">
        <v>8287.67</v>
      </c>
      <c r="T2160" s="72">
        <v>8287.67</v>
      </c>
      <c r="U2160" s="71"/>
      <c r="V2160" s="71"/>
      <c r="W2160" s="71"/>
      <c r="X2160" s="72">
        <v>0</v>
      </c>
      <c r="Y2160" s="72">
        <v>0</v>
      </c>
      <c r="Z2160" s="72">
        <v>8287.67</v>
      </c>
      <c r="AA2160" s="69"/>
      <c r="AB2160" s="69"/>
      <c r="AC2160" s="69"/>
    </row>
    <row r="2161" spans="1:29" ht="30" x14ac:dyDescent="0.25">
      <c r="A2161" s="68" t="s">
        <v>5854</v>
      </c>
      <c r="B2161" s="69" t="s">
        <v>5855</v>
      </c>
      <c r="C2161" s="69" t="s">
        <v>5856</v>
      </c>
      <c r="D2161" s="69" t="s">
        <v>4507</v>
      </c>
      <c r="E2161" s="69" t="s">
        <v>5858</v>
      </c>
      <c r="F2161" s="69" t="s">
        <v>1281</v>
      </c>
      <c r="G2161" s="69" t="s">
        <v>1250</v>
      </c>
      <c r="H2161" s="69" t="s">
        <v>961</v>
      </c>
      <c r="I2161" s="69" t="s">
        <v>962</v>
      </c>
      <c r="J2161" s="70">
        <v>3285.96</v>
      </c>
      <c r="K2161" s="69" t="s">
        <v>4591</v>
      </c>
      <c r="L2161" s="69" t="s">
        <v>5857</v>
      </c>
      <c r="M2161" s="70">
        <v>3285.96</v>
      </c>
      <c r="N2161" s="69"/>
      <c r="O2161" s="69"/>
      <c r="P2161" s="69" t="s">
        <v>2134</v>
      </c>
      <c r="Q2161" s="69" t="s">
        <v>1157</v>
      </c>
      <c r="R2161" s="69"/>
      <c r="S2161" s="70">
        <v>3285.96</v>
      </c>
      <c r="T2161" s="70"/>
      <c r="U2161" s="69" t="s">
        <v>1611</v>
      </c>
      <c r="V2161" s="73">
        <v>11</v>
      </c>
      <c r="W2161" s="69" t="s">
        <v>1611</v>
      </c>
      <c r="X2161" s="69"/>
      <c r="Y2161" s="70"/>
      <c r="Z2161" s="69">
        <v>0</v>
      </c>
      <c r="AA2161" s="69" t="s">
        <v>989</v>
      </c>
      <c r="AB2161" s="69" t="s">
        <v>1144</v>
      </c>
      <c r="AC2161" s="69"/>
    </row>
    <row r="2162" spans="1:29" x14ac:dyDescent="0.25">
      <c r="A2162" s="71" t="s">
        <v>193</v>
      </c>
      <c r="B2162" s="71"/>
      <c r="C2162" s="71"/>
      <c r="D2162" s="71"/>
      <c r="E2162" s="71"/>
      <c r="F2162" s="71"/>
      <c r="G2162" s="71"/>
      <c r="H2162" s="71"/>
      <c r="I2162" s="71"/>
      <c r="J2162" s="72">
        <v>3285.96</v>
      </c>
      <c r="K2162" s="71"/>
      <c r="L2162" s="71"/>
      <c r="M2162" s="72">
        <v>3285.96</v>
      </c>
      <c r="N2162" s="72">
        <v>0</v>
      </c>
      <c r="O2162" s="71"/>
      <c r="P2162" s="71"/>
      <c r="Q2162" s="71"/>
      <c r="R2162" s="71"/>
      <c r="S2162" s="72">
        <v>3285.96</v>
      </c>
      <c r="T2162" s="72">
        <v>3285.96</v>
      </c>
      <c r="U2162" s="71"/>
      <c r="V2162" s="71"/>
      <c r="W2162" s="71"/>
      <c r="X2162" s="72">
        <v>0</v>
      </c>
      <c r="Y2162" s="72">
        <v>0</v>
      </c>
      <c r="Z2162" s="72">
        <v>3285.96</v>
      </c>
      <c r="AA2162" s="69"/>
      <c r="AB2162" s="69"/>
      <c r="AC2162" s="69"/>
    </row>
    <row r="2163" spans="1:29" ht="30" x14ac:dyDescent="0.25">
      <c r="A2163" s="68" t="s">
        <v>5859</v>
      </c>
      <c r="B2163" s="69" t="s">
        <v>5860</v>
      </c>
      <c r="C2163" s="69" t="s">
        <v>5861</v>
      </c>
      <c r="D2163" s="69" t="s">
        <v>3313</v>
      </c>
      <c r="E2163" s="69" t="s">
        <v>5863</v>
      </c>
      <c r="F2163" s="69" t="s">
        <v>1136</v>
      </c>
      <c r="G2163" s="69" t="s">
        <v>1250</v>
      </c>
      <c r="H2163" s="69" t="s">
        <v>1250</v>
      </c>
      <c r="I2163" s="69" t="s">
        <v>962</v>
      </c>
      <c r="J2163" s="70">
        <v>2983.58</v>
      </c>
      <c r="K2163" s="69" t="s">
        <v>4591</v>
      </c>
      <c r="L2163" s="69" t="s">
        <v>5862</v>
      </c>
      <c r="M2163" s="70">
        <v>2983.58</v>
      </c>
      <c r="N2163" s="69"/>
      <c r="O2163" s="69"/>
      <c r="P2163" s="69" t="s">
        <v>1497</v>
      </c>
      <c r="Q2163" s="69" t="s">
        <v>1490</v>
      </c>
      <c r="R2163" s="69"/>
      <c r="S2163" s="70">
        <v>2983.58</v>
      </c>
      <c r="T2163" s="70"/>
      <c r="U2163" s="69" t="s">
        <v>2743</v>
      </c>
      <c r="V2163" s="73">
        <v>54</v>
      </c>
      <c r="W2163" s="69" t="s">
        <v>2743</v>
      </c>
      <c r="X2163" s="69"/>
      <c r="Y2163" s="70"/>
      <c r="Z2163" s="69">
        <v>0</v>
      </c>
      <c r="AA2163" s="69" t="s">
        <v>989</v>
      </c>
      <c r="AB2163" s="69" t="s">
        <v>1144</v>
      </c>
      <c r="AC2163" s="69"/>
    </row>
    <row r="2164" spans="1:29" x14ac:dyDescent="0.25">
      <c r="A2164" s="71" t="s">
        <v>193</v>
      </c>
      <c r="B2164" s="71"/>
      <c r="C2164" s="71"/>
      <c r="D2164" s="71"/>
      <c r="E2164" s="71"/>
      <c r="F2164" s="71"/>
      <c r="G2164" s="71"/>
      <c r="H2164" s="71"/>
      <c r="I2164" s="71"/>
      <c r="J2164" s="72">
        <v>2983.58</v>
      </c>
      <c r="K2164" s="71"/>
      <c r="L2164" s="71"/>
      <c r="M2164" s="72">
        <v>2983.58</v>
      </c>
      <c r="N2164" s="72">
        <v>0</v>
      </c>
      <c r="O2164" s="71"/>
      <c r="P2164" s="71"/>
      <c r="Q2164" s="71"/>
      <c r="R2164" s="71"/>
      <c r="S2164" s="72">
        <v>2983.58</v>
      </c>
      <c r="T2164" s="72">
        <v>2983.58</v>
      </c>
      <c r="U2164" s="71"/>
      <c r="V2164" s="71"/>
      <c r="W2164" s="71"/>
      <c r="X2164" s="72">
        <v>0</v>
      </c>
      <c r="Y2164" s="72">
        <v>0</v>
      </c>
      <c r="Z2164" s="72">
        <v>2983.58</v>
      </c>
      <c r="AA2164" s="69"/>
      <c r="AB2164" s="69"/>
      <c r="AC2164" s="69"/>
    </row>
    <row r="2165" spans="1:29" ht="30" x14ac:dyDescent="0.25">
      <c r="A2165" s="68" t="s">
        <v>5864</v>
      </c>
      <c r="B2165" s="69" t="s">
        <v>4653</v>
      </c>
      <c r="C2165" s="69" t="s">
        <v>5865</v>
      </c>
      <c r="D2165" s="69" t="s">
        <v>4692</v>
      </c>
      <c r="E2165" s="69" t="s">
        <v>5867</v>
      </c>
      <c r="F2165" s="69" t="s">
        <v>1148</v>
      </c>
      <c r="G2165" s="69" t="s">
        <v>1250</v>
      </c>
      <c r="H2165" s="69" t="s">
        <v>1250</v>
      </c>
      <c r="I2165" s="69" t="s">
        <v>962</v>
      </c>
      <c r="J2165" s="70">
        <v>3528.79</v>
      </c>
      <c r="K2165" s="69" t="s">
        <v>4591</v>
      </c>
      <c r="L2165" s="69" t="s">
        <v>5866</v>
      </c>
      <c r="M2165" s="70">
        <v>3443.93</v>
      </c>
      <c r="N2165" s="69"/>
      <c r="O2165" s="69"/>
      <c r="P2165" s="69" t="s">
        <v>1455</v>
      </c>
      <c r="Q2165" s="69" t="s">
        <v>1051</v>
      </c>
      <c r="R2165" s="69"/>
      <c r="S2165" s="70">
        <v>3443.93</v>
      </c>
      <c r="T2165" s="70"/>
      <c r="U2165" s="69"/>
      <c r="V2165" s="69"/>
      <c r="W2165" s="69"/>
      <c r="X2165" s="69"/>
      <c r="Y2165" s="70"/>
      <c r="Z2165" s="69">
        <v>0</v>
      </c>
      <c r="AA2165" s="69" t="s">
        <v>989</v>
      </c>
      <c r="AB2165" s="69" t="s">
        <v>1144</v>
      </c>
      <c r="AC2165" s="69"/>
    </row>
    <row r="2166" spans="1:29" x14ac:dyDescent="0.25">
      <c r="A2166" s="71" t="s">
        <v>193</v>
      </c>
      <c r="B2166" s="71"/>
      <c r="C2166" s="71"/>
      <c r="D2166" s="71"/>
      <c r="E2166" s="71"/>
      <c r="F2166" s="71"/>
      <c r="G2166" s="71"/>
      <c r="H2166" s="71"/>
      <c r="I2166" s="71"/>
      <c r="J2166" s="72">
        <v>3528.79</v>
      </c>
      <c r="K2166" s="71"/>
      <c r="L2166" s="71"/>
      <c r="M2166" s="72">
        <v>3443.93</v>
      </c>
      <c r="N2166" s="72">
        <v>84.860000000000127</v>
      </c>
      <c r="O2166" s="71"/>
      <c r="P2166" s="71"/>
      <c r="Q2166" s="71"/>
      <c r="R2166" s="71"/>
      <c r="S2166" s="72">
        <v>3443.93</v>
      </c>
      <c r="T2166" s="72">
        <v>0</v>
      </c>
      <c r="U2166" s="71"/>
      <c r="V2166" s="71"/>
      <c r="W2166" s="71"/>
      <c r="X2166" s="72">
        <v>3443.93</v>
      </c>
      <c r="Y2166" s="72">
        <v>0</v>
      </c>
      <c r="Z2166" s="72">
        <v>0</v>
      </c>
      <c r="AA2166" s="69"/>
      <c r="AB2166" s="69"/>
      <c r="AC2166" s="69"/>
    </row>
    <row r="2167" spans="1:29" ht="20" x14ac:dyDescent="0.25">
      <c r="A2167" s="68" t="s">
        <v>5868</v>
      </c>
      <c r="B2167" s="69" t="s">
        <v>5869</v>
      </c>
      <c r="C2167" s="69" t="s">
        <v>5870</v>
      </c>
      <c r="D2167" s="69" t="s">
        <v>4623</v>
      </c>
      <c r="E2167" s="69" t="s">
        <v>5872</v>
      </c>
      <c r="F2167" s="69" t="s">
        <v>1281</v>
      </c>
      <c r="G2167" s="69" t="s">
        <v>1250</v>
      </c>
      <c r="H2167" s="69" t="s">
        <v>961</v>
      </c>
      <c r="I2167" s="69" t="s">
        <v>962</v>
      </c>
      <c r="J2167" s="70">
        <v>11777.07</v>
      </c>
      <c r="K2167" s="69" t="s">
        <v>4591</v>
      </c>
      <c r="L2167" s="69" t="s">
        <v>5871</v>
      </c>
      <c r="M2167" s="70">
        <v>11777.07</v>
      </c>
      <c r="N2167" s="69"/>
      <c r="O2167" s="69"/>
      <c r="P2167" s="69" t="s">
        <v>1935</v>
      </c>
      <c r="Q2167" s="69" t="s">
        <v>1165</v>
      </c>
      <c r="R2167" s="69"/>
      <c r="S2167" s="70">
        <v>11777.07</v>
      </c>
      <c r="T2167" s="70"/>
      <c r="U2167" s="69" t="s">
        <v>1165</v>
      </c>
      <c r="V2167" s="73">
        <v>84</v>
      </c>
      <c r="W2167" s="69" t="s">
        <v>1165</v>
      </c>
      <c r="X2167" s="69"/>
      <c r="Y2167" s="70"/>
      <c r="Z2167" s="69">
        <v>0</v>
      </c>
      <c r="AA2167" s="69" t="s">
        <v>989</v>
      </c>
      <c r="AB2167" s="69" t="s">
        <v>1144</v>
      </c>
      <c r="AC2167" s="69"/>
    </row>
    <row r="2168" spans="1:29" x14ac:dyDescent="0.25">
      <c r="A2168" s="71" t="s">
        <v>193</v>
      </c>
      <c r="B2168" s="71"/>
      <c r="C2168" s="71"/>
      <c r="D2168" s="71"/>
      <c r="E2168" s="71"/>
      <c r="F2168" s="71"/>
      <c r="G2168" s="71"/>
      <c r="H2168" s="71"/>
      <c r="I2168" s="71"/>
      <c r="J2168" s="72">
        <v>11777.07</v>
      </c>
      <c r="K2168" s="71"/>
      <c r="L2168" s="71"/>
      <c r="M2168" s="72">
        <v>11777.07</v>
      </c>
      <c r="N2168" s="72">
        <v>0</v>
      </c>
      <c r="O2168" s="71"/>
      <c r="P2168" s="71"/>
      <c r="Q2168" s="71"/>
      <c r="R2168" s="71"/>
      <c r="S2168" s="72">
        <v>11777.07</v>
      </c>
      <c r="T2168" s="72">
        <v>11777.07</v>
      </c>
      <c r="U2168" s="71"/>
      <c r="V2168" s="71"/>
      <c r="W2168" s="71"/>
      <c r="X2168" s="72">
        <v>0</v>
      </c>
      <c r="Y2168" s="72">
        <v>0</v>
      </c>
      <c r="Z2168" s="72">
        <v>11777.07</v>
      </c>
      <c r="AA2168" s="69"/>
      <c r="AB2168" s="69"/>
      <c r="AC2168" s="69"/>
    </row>
    <row r="2169" spans="1:29" ht="20" x14ac:dyDescent="0.25">
      <c r="A2169" s="68" t="s">
        <v>5873</v>
      </c>
      <c r="B2169" s="69" t="s">
        <v>5823</v>
      </c>
      <c r="C2169" s="69" t="s">
        <v>5874</v>
      </c>
      <c r="D2169" s="69" t="s">
        <v>4589</v>
      </c>
      <c r="E2169" s="69" t="s">
        <v>5876</v>
      </c>
      <c r="F2169" s="69" t="s">
        <v>1435</v>
      </c>
      <c r="G2169" s="69" t="s">
        <v>1250</v>
      </c>
      <c r="H2169" s="69" t="s">
        <v>961</v>
      </c>
      <c r="I2169" s="69" t="s">
        <v>962</v>
      </c>
      <c r="J2169" s="70">
        <v>2332.46</v>
      </c>
      <c r="K2169" s="69" t="s">
        <v>4591</v>
      </c>
      <c r="L2169" s="69" t="s">
        <v>5875</v>
      </c>
      <c r="M2169" s="70">
        <v>2332.46</v>
      </c>
      <c r="N2169" s="69"/>
      <c r="O2169" s="69"/>
      <c r="P2169" s="69" t="s">
        <v>1452</v>
      </c>
      <c r="Q2169" s="69" t="s">
        <v>1195</v>
      </c>
      <c r="R2169" s="69"/>
      <c r="S2169" s="70">
        <v>2332.46</v>
      </c>
      <c r="T2169" s="70"/>
      <c r="U2169" s="69" t="s">
        <v>1728</v>
      </c>
      <c r="V2169" s="73">
        <v>90</v>
      </c>
      <c r="W2169" s="69" t="s">
        <v>1728</v>
      </c>
      <c r="X2169" s="69"/>
      <c r="Y2169" s="70"/>
      <c r="Z2169" s="69">
        <v>0</v>
      </c>
      <c r="AA2169" s="69" t="s">
        <v>989</v>
      </c>
      <c r="AB2169" s="69" t="s">
        <v>1144</v>
      </c>
      <c r="AC2169" s="69"/>
    </row>
    <row r="2170" spans="1:29" x14ac:dyDescent="0.25">
      <c r="A2170" s="71" t="s">
        <v>193</v>
      </c>
      <c r="B2170" s="71"/>
      <c r="C2170" s="71"/>
      <c r="D2170" s="71"/>
      <c r="E2170" s="71"/>
      <c r="F2170" s="71"/>
      <c r="G2170" s="71"/>
      <c r="H2170" s="71"/>
      <c r="I2170" s="71"/>
      <c r="J2170" s="72">
        <v>2332.46</v>
      </c>
      <c r="K2170" s="71"/>
      <c r="L2170" s="71"/>
      <c r="M2170" s="72">
        <v>2332.46</v>
      </c>
      <c r="N2170" s="72">
        <v>0</v>
      </c>
      <c r="O2170" s="71"/>
      <c r="P2170" s="71"/>
      <c r="Q2170" s="71"/>
      <c r="R2170" s="71"/>
      <c r="S2170" s="72">
        <v>2332.46</v>
      </c>
      <c r="T2170" s="72">
        <v>2332.46</v>
      </c>
      <c r="U2170" s="71"/>
      <c r="V2170" s="71"/>
      <c r="W2170" s="71"/>
      <c r="X2170" s="72">
        <v>0</v>
      </c>
      <c r="Y2170" s="72">
        <v>0</v>
      </c>
      <c r="Z2170" s="72">
        <v>2332.46</v>
      </c>
      <c r="AA2170" s="69"/>
      <c r="AB2170" s="69"/>
      <c r="AC2170" s="69"/>
    </row>
    <row r="2171" spans="1:29" ht="40" x14ac:dyDescent="0.25">
      <c r="A2171" s="68" t="s">
        <v>5877</v>
      </c>
      <c r="B2171" s="69" t="s">
        <v>5878</v>
      </c>
      <c r="C2171" s="69" t="s">
        <v>5879</v>
      </c>
      <c r="D2171" s="69" t="s">
        <v>4583</v>
      </c>
      <c r="E2171" s="69" t="s">
        <v>5881</v>
      </c>
      <c r="F2171" s="69" t="s">
        <v>1136</v>
      </c>
      <c r="G2171" s="69" t="s">
        <v>1436</v>
      </c>
      <c r="H2171" s="69" t="s">
        <v>961</v>
      </c>
      <c r="I2171" s="69" t="s">
        <v>962</v>
      </c>
      <c r="J2171" s="70">
        <v>24249.08</v>
      </c>
      <c r="K2171" s="69" t="s">
        <v>4591</v>
      </c>
      <c r="L2171" s="69" t="s">
        <v>5880</v>
      </c>
      <c r="M2171" s="70">
        <v>24249.08</v>
      </c>
      <c r="N2171" s="69"/>
      <c r="O2171" s="69"/>
      <c r="P2171" s="69" t="s">
        <v>1869</v>
      </c>
      <c r="Q2171" s="69" t="s">
        <v>1490</v>
      </c>
      <c r="R2171" s="69"/>
      <c r="S2171" s="70">
        <v>24249.08</v>
      </c>
      <c r="T2171" s="70"/>
      <c r="U2171" s="69" t="s">
        <v>1452</v>
      </c>
      <c r="V2171" s="73">
        <v>63</v>
      </c>
      <c r="W2171" s="69" t="s">
        <v>1452</v>
      </c>
      <c r="X2171" s="69"/>
      <c r="Y2171" s="70"/>
      <c r="Z2171" s="69">
        <v>0</v>
      </c>
      <c r="AA2171" s="69" t="s">
        <v>989</v>
      </c>
      <c r="AB2171" s="69" t="s">
        <v>1144</v>
      </c>
      <c r="AC2171" s="69"/>
    </row>
    <row r="2172" spans="1:29" x14ac:dyDescent="0.25">
      <c r="A2172" s="71" t="s">
        <v>193</v>
      </c>
      <c r="B2172" s="71"/>
      <c r="C2172" s="71"/>
      <c r="D2172" s="71"/>
      <c r="E2172" s="71"/>
      <c r="F2172" s="71"/>
      <c r="G2172" s="71"/>
      <c r="H2172" s="71"/>
      <c r="I2172" s="71"/>
      <c r="J2172" s="72">
        <v>24249.08</v>
      </c>
      <c r="K2172" s="71"/>
      <c r="L2172" s="71"/>
      <c r="M2172" s="72">
        <v>24249.08</v>
      </c>
      <c r="N2172" s="72">
        <v>0</v>
      </c>
      <c r="O2172" s="71"/>
      <c r="P2172" s="71"/>
      <c r="Q2172" s="71"/>
      <c r="R2172" s="71"/>
      <c r="S2172" s="72">
        <v>24249.08</v>
      </c>
      <c r="T2172" s="72">
        <v>24249.08</v>
      </c>
      <c r="U2172" s="71"/>
      <c r="V2172" s="71"/>
      <c r="W2172" s="71"/>
      <c r="X2172" s="72">
        <v>0</v>
      </c>
      <c r="Y2172" s="72">
        <v>0</v>
      </c>
      <c r="Z2172" s="72">
        <v>24249.08</v>
      </c>
      <c r="AA2172" s="69"/>
      <c r="AB2172" s="69"/>
      <c r="AC2172" s="69"/>
    </row>
    <row r="2173" spans="1:29" ht="30" x14ac:dyDescent="0.25">
      <c r="A2173" s="68" t="s">
        <v>5882</v>
      </c>
      <c r="B2173" s="69" t="s">
        <v>5699</v>
      </c>
      <c r="C2173" s="69" t="s">
        <v>5883</v>
      </c>
      <c r="D2173" s="69" t="s">
        <v>3313</v>
      </c>
      <c r="E2173" s="69" t="s">
        <v>5885</v>
      </c>
      <c r="F2173" s="69" t="s">
        <v>1281</v>
      </c>
      <c r="G2173" s="69" t="s">
        <v>1436</v>
      </c>
      <c r="H2173" s="69" t="s">
        <v>961</v>
      </c>
      <c r="I2173" s="69" t="s">
        <v>962</v>
      </c>
      <c r="J2173" s="70">
        <v>27621.26</v>
      </c>
      <c r="K2173" s="69" t="s">
        <v>4591</v>
      </c>
      <c r="L2173" s="69" t="s">
        <v>5884</v>
      </c>
      <c r="M2173" s="70">
        <v>27621.26</v>
      </c>
      <c r="N2173" s="69"/>
      <c r="O2173" s="69"/>
      <c r="P2173" s="69" t="s">
        <v>1156</v>
      </c>
      <c r="Q2173" s="69" t="s">
        <v>1182</v>
      </c>
      <c r="R2173" s="69"/>
      <c r="S2173" s="70">
        <v>27621.26</v>
      </c>
      <c r="T2173" s="70"/>
      <c r="U2173" s="69" t="s">
        <v>1182</v>
      </c>
      <c r="V2173" s="73">
        <v>45</v>
      </c>
      <c r="W2173" s="69" t="s">
        <v>1182</v>
      </c>
      <c r="X2173" s="69"/>
      <c r="Y2173" s="70"/>
      <c r="Z2173" s="69">
        <v>0</v>
      </c>
      <c r="AA2173" s="69" t="s">
        <v>989</v>
      </c>
      <c r="AB2173" s="69" t="s">
        <v>1144</v>
      </c>
      <c r="AC2173" s="69"/>
    </row>
    <row r="2174" spans="1:29" x14ac:dyDescent="0.25">
      <c r="A2174" s="71" t="s">
        <v>193</v>
      </c>
      <c r="B2174" s="71"/>
      <c r="C2174" s="71"/>
      <c r="D2174" s="71"/>
      <c r="E2174" s="71"/>
      <c r="F2174" s="71"/>
      <c r="G2174" s="71"/>
      <c r="H2174" s="71"/>
      <c r="I2174" s="71"/>
      <c r="J2174" s="72">
        <v>27621.26</v>
      </c>
      <c r="K2174" s="71"/>
      <c r="L2174" s="71"/>
      <c r="M2174" s="72">
        <v>27621.26</v>
      </c>
      <c r="N2174" s="72">
        <v>0</v>
      </c>
      <c r="O2174" s="71"/>
      <c r="P2174" s="71"/>
      <c r="Q2174" s="71"/>
      <c r="R2174" s="71"/>
      <c r="S2174" s="72">
        <v>27621.26</v>
      </c>
      <c r="T2174" s="72">
        <v>27621.26</v>
      </c>
      <c r="U2174" s="71"/>
      <c r="V2174" s="71"/>
      <c r="W2174" s="71"/>
      <c r="X2174" s="72">
        <v>0</v>
      </c>
      <c r="Y2174" s="72">
        <v>0</v>
      </c>
      <c r="Z2174" s="72">
        <v>27621.26</v>
      </c>
      <c r="AA2174" s="69"/>
      <c r="AB2174" s="69"/>
      <c r="AC2174" s="69"/>
    </row>
    <row r="2175" spans="1:29" ht="20" x14ac:dyDescent="0.25">
      <c r="A2175" s="68" t="s">
        <v>5886</v>
      </c>
      <c r="B2175" s="69" t="s">
        <v>1864</v>
      </c>
      <c r="C2175" s="69" t="s">
        <v>5887</v>
      </c>
      <c r="D2175" s="69" t="s">
        <v>1876</v>
      </c>
      <c r="E2175" s="69" t="s">
        <v>5889</v>
      </c>
      <c r="F2175" s="69" t="s">
        <v>1281</v>
      </c>
      <c r="G2175" s="69" t="s">
        <v>1436</v>
      </c>
      <c r="H2175" s="69" t="s">
        <v>961</v>
      </c>
      <c r="I2175" s="69" t="s">
        <v>962</v>
      </c>
      <c r="J2175" s="70">
        <v>11652.04</v>
      </c>
      <c r="K2175" s="69" t="s">
        <v>4591</v>
      </c>
      <c r="L2175" s="69" t="s">
        <v>5888</v>
      </c>
      <c r="M2175" s="70">
        <v>11652.04</v>
      </c>
      <c r="N2175" s="69"/>
      <c r="O2175" s="69"/>
      <c r="P2175" s="69" t="s">
        <v>1311</v>
      </c>
      <c r="Q2175" s="69" t="s">
        <v>1681</v>
      </c>
      <c r="R2175" s="69"/>
      <c r="S2175" s="70">
        <v>11652.04</v>
      </c>
      <c r="T2175" s="70"/>
      <c r="U2175" s="69" t="s">
        <v>1681</v>
      </c>
      <c r="V2175" s="73">
        <v>96</v>
      </c>
      <c r="W2175" s="69" t="s">
        <v>1681</v>
      </c>
      <c r="X2175" s="69"/>
      <c r="Y2175" s="70"/>
      <c r="Z2175" s="69">
        <v>0</v>
      </c>
      <c r="AA2175" s="69" t="s">
        <v>989</v>
      </c>
      <c r="AB2175" s="69" t="s">
        <v>1144</v>
      </c>
      <c r="AC2175" s="69"/>
    </row>
    <row r="2176" spans="1:29" x14ac:dyDescent="0.25">
      <c r="A2176" s="71" t="s">
        <v>193</v>
      </c>
      <c r="B2176" s="71"/>
      <c r="C2176" s="71"/>
      <c r="D2176" s="71"/>
      <c r="E2176" s="71"/>
      <c r="F2176" s="71"/>
      <c r="G2176" s="71"/>
      <c r="H2176" s="71"/>
      <c r="I2176" s="71"/>
      <c r="J2176" s="72">
        <v>11652.04</v>
      </c>
      <c r="K2176" s="71"/>
      <c r="L2176" s="71"/>
      <c r="M2176" s="72">
        <v>11652.04</v>
      </c>
      <c r="N2176" s="72">
        <v>0</v>
      </c>
      <c r="O2176" s="71"/>
      <c r="P2176" s="71"/>
      <c r="Q2176" s="71"/>
      <c r="R2176" s="71"/>
      <c r="S2176" s="72">
        <v>11652.04</v>
      </c>
      <c r="T2176" s="72">
        <v>11652.04</v>
      </c>
      <c r="U2176" s="71"/>
      <c r="V2176" s="71"/>
      <c r="W2176" s="71"/>
      <c r="X2176" s="72">
        <v>0</v>
      </c>
      <c r="Y2176" s="72">
        <v>0</v>
      </c>
      <c r="Z2176" s="72">
        <v>11652.04</v>
      </c>
      <c r="AA2176" s="69"/>
      <c r="AB2176" s="69"/>
      <c r="AC2176" s="69"/>
    </row>
    <row r="2177" spans="1:29" ht="30" x14ac:dyDescent="0.25">
      <c r="A2177" s="68" t="s">
        <v>5890</v>
      </c>
      <c r="B2177" s="69" t="s">
        <v>4421</v>
      </c>
      <c r="C2177" s="69" t="s">
        <v>5891</v>
      </c>
      <c r="D2177" s="69" t="s">
        <v>3313</v>
      </c>
      <c r="E2177" s="69" t="s">
        <v>5893</v>
      </c>
      <c r="F2177" s="69" t="s">
        <v>1299</v>
      </c>
      <c r="G2177" s="69" t="s">
        <v>1436</v>
      </c>
      <c r="H2177" s="69" t="s">
        <v>961</v>
      </c>
      <c r="I2177" s="69" t="s">
        <v>962</v>
      </c>
      <c r="J2177" s="70">
        <v>16230.47</v>
      </c>
      <c r="K2177" s="69" t="s">
        <v>4591</v>
      </c>
      <c r="L2177" s="69" t="s">
        <v>5892</v>
      </c>
      <c r="M2177" s="70">
        <v>16230.47</v>
      </c>
      <c r="N2177" s="69"/>
      <c r="O2177" s="69"/>
      <c r="P2177" s="69" t="s">
        <v>1327</v>
      </c>
      <c r="Q2177" s="69" t="s">
        <v>1490</v>
      </c>
      <c r="R2177" s="69"/>
      <c r="S2177" s="70">
        <v>16230.47</v>
      </c>
      <c r="T2177" s="70"/>
      <c r="U2177" s="69" t="s">
        <v>2743</v>
      </c>
      <c r="V2177" s="73">
        <v>52</v>
      </c>
      <c r="W2177" s="69" t="s">
        <v>2743</v>
      </c>
      <c r="X2177" s="69"/>
      <c r="Y2177" s="70"/>
      <c r="Z2177" s="69">
        <v>0</v>
      </c>
      <c r="AA2177" s="69" t="s">
        <v>989</v>
      </c>
      <c r="AB2177" s="69" t="s">
        <v>1144</v>
      </c>
      <c r="AC2177" s="69"/>
    </row>
    <row r="2178" spans="1:29" x14ac:dyDescent="0.25">
      <c r="A2178" s="71" t="s">
        <v>193</v>
      </c>
      <c r="B2178" s="71"/>
      <c r="C2178" s="71"/>
      <c r="D2178" s="71"/>
      <c r="E2178" s="71"/>
      <c r="F2178" s="71"/>
      <c r="G2178" s="71"/>
      <c r="H2178" s="71"/>
      <c r="I2178" s="71"/>
      <c r="J2178" s="72">
        <v>16230.47</v>
      </c>
      <c r="K2178" s="71"/>
      <c r="L2178" s="71"/>
      <c r="M2178" s="72">
        <v>16230.47</v>
      </c>
      <c r="N2178" s="72">
        <v>0</v>
      </c>
      <c r="O2178" s="71"/>
      <c r="P2178" s="71"/>
      <c r="Q2178" s="71"/>
      <c r="R2178" s="71"/>
      <c r="S2178" s="72">
        <v>16230.47</v>
      </c>
      <c r="T2178" s="72">
        <v>16230.47</v>
      </c>
      <c r="U2178" s="71"/>
      <c r="V2178" s="71"/>
      <c r="W2178" s="71"/>
      <c r="X2178" s="72">
        <v>0</v>
      </c>
      <c r="Y2178" s="72">
        <v>0</v>
      </c>
      <c r="Z2178" s="72">
        <v>16230.47</v>
      </c>
      <c r="AA2178" s="69"/>
      <c r="AB2178" s="69"/>
      <c r="AC2178" s="69"/>
    </row>
    <row r="2179" spans="1:29" ht="30" x14ac:dyDescent="0.25">
      <c r="A2179" s="68" t="s">
        <v>5894</v>
      </c>
      <c r="B2179" s="69" t="s">
        <v>5895</v>
      </c>
      <c r="C2179" s="69" t="s">
        <v>5896</v>
      </c>
      <c r="D2179" s="69" t="s">
        <v>3313</v>
      </c>
      <c r="E2179" s="69" t="s">
        <v>5898</v>
      </c>
      <c r="F2179" s="69" t="s">
        <v>1136</v>
      </c>
      <c r="G2179" s="69" t="s">
        <v>1436</v>
      </c>
      <c r="H2179" s="69" t="s">
        <v>961</v>
      </c>
      <c r="I2179" s="69" t="s">
        <v>962</v>
      </c>
      <c r="J2179" s="70">
        <v>763.61</v>
      </c>
      <c r="K2179" s="69" t="s">
        <v>4591</v>
      </c>
      <c r="L2179" s="69" t="s">
        <v>5897</v>
      </c>
      <c r="M2179" s="70">
        <v>763.61</v>
      </c>
      <c r="N2179" s="69"/>
      <c r="O2179" s="69"/>
      <c r="P2179" s="69" t="s">
        <v>1327</v>
      </c>
      <c r="Q2179" s="69" t="s">
        <v>1490</v>
      </c>
      <c r="R2179" s="69"/>
      <c r="S2179" s="70">
        <v>763.61</v>
      </c>
      <c r="T2179" s="70"/>
      <c r="U2179" s="69" t="s">
        <v>2743</v>
      </c>
      <c r="V2179" s="73">
        <v>52</v>
      </c>
      <c r="W2179" s="69" t="s">
        <v>2743</v>
      </c>
      <c r="X2179" s="69"/>
      <c r="Y2179" s="70"/>
      <c r="Z2179" s="69">
        <v>0</v>
      </c>
      <c r="AA2179" s="69" t="s">
        <v>989</v>
      </c>
      <c r="AB2179" s="69" t="s">
        <v>1144</v>
      </c>
      <c r="AC2179" s="69"/>
    </row>
    <row r="2180" spans="1:29" x14ac:dyDescent="0.25">
      <c r="A2180" s="71" t="s">
        <v>193</v>
      </c>
      <c r="B2180" s="71"/>
      <c r="C2180" s="71"/>
      <c r="D2180" s="71"/>
      <c r="E2180" s="71"/>
      <c r="F2180" s="71"/>
      <c r="G2180" s="71"/>
      <c r="H2180" s="71"/>
      <c r="I2180" s="71"/>
      <c r="J2180" s="72">
        <v>763.61</v>
      </c>
      <c r="K2180" s="71"/>
      <c r="L2180" s="71"/>
      <c r="M2180" s="72">
        <v>763.61</v>
      </c>
      <c r="N2180" s="72">
        <v>0</v>
      </c>
      <c r="O2180" s="71"/>
      <c r="P2180" s="71"/>
      <c r="Q2180" s="71"/>
      <c r="R2180" s="71"/>
      <c r="S2180" s="72">
        <v>763.61</v>
      </c>
      <c r="T2180" s="72">
        <v>763.61</v>
      </c>
      <c r="U2180" s="71"/>
      <c r="V2180" s="71"/>
      <c r="W2180" s="71"/>
      <c r="X2180" s="72">
        <v>0</v>
      </c>
      <c r="Y2180" s="72">
        <v>0</v>
      </c>
      <c r="Z2180" s="72">
        <v>763.61</v>
      </c>
      <c r="AA2180" s="69"/>
      <c r="AB2180" s="69"/>
      <c r="AC2180" s="69"/>
    </row>
    <row r="2181" spans="1:29" ht="30" x14ac:dyDescent="0.25">
      <c r="A2181" s="68" t="s">
        <v>5899</v>
      </c>
      <c r="B2181" s="69" t="s">
        <v>5900</v>
      </c>
      <c r="C2181" s="69" t="s">
        <v>5901</v>
      </c>
      <c r="D2181" s="69" t="s">
        <v>5164</v>
      </c>
      <c r="E2181" s="69" t="s">
        <v>5903</v>
      </c>
      <c r="F2181" s="69" t="s">
        <v>1299</v>
      </c>
      <c r="G2181" s="69" t="s">
        <v>2516</v>
      </c>
      <c r="H2181" s="69" t="s">
        <v>1502</v>
      </c>
      <c r="I2181" s="69" t="s">
        <v>962</v>
      </c>
      <c r="J2181" s="70">
        <v>37357.129999999997</v>
      </c>
      <c r="K2181" s="69" t="s">
        <v>4591</v>
      </c>
      <c r="L2181" s="69" t="s">
        <v>5902</v>
      </c>
      <c r="M2181" s="70">
        <v>37357.129999999997</v>
      </c>
      <c r="N2181" s="69"/>
      <c r="O2181" s="69"/>
      <c r="P2181" s="69" t="s">
        <v>1681</v>
      </c>
      <c r="Q2181" s="69" t="s">
        <v>1991</v>
      </c>
      <c r="R2181" s="69"/>
      <c r="S2181" s="70">
        <v>37357.129999999997</v>
      </c>
      <c r="T2181" s="70"/>
      <c r="U2181" s="69"/>
      <c r="V2181" s="69"/>
      <c r="W2181" s="69" t="s">
        <v>1483</v>
      </c>
      <c r="X2181" s="69"/>
      <c r="Y2181" s="70"/>
      <c r="Z2181" s="69">
        <v>0</v>
      </c>
      <c r="AA2181" s="69" t="s">
        <v>989</v>
      </c>
      <c r="AB2181" s="69" t="s">
        <v>1144</v>
      </c>
      <c r="AC2181" s="69"/>
    </row>
    <row r="2182" spans="1:29" x14ac:dyDescent="0.25">
      <c r="A2182" s="71" t="s">
        <v>193</v>
      </c>
      <c r="B2182" s="71"/>
      <c r="C2182" s="71"/>
      <c r="D2182" s="71"/>
      <c r="E2182" s="71"/>
      <c r="F2182" s="71"/>
      <c r="G2182" s="71"/>
      <c r="H2182" s="71"/>
      <c r="I2182" s="71"/>
      <c r="J2182" s="72">
        <v>37357.129999999997</v>
      </c>
      <c r="K2182" s="71"/>
      <c r="L2182" s="71"/>
      <c r="M2182" s="72">
        <v>37357.129999999997</v>
      </c>
      <c r="N2182" s="72">
        <v>0</v>
      </c>
      <c r="O2182" s="71"/>
      <c r="P2182" s="71"/>
      <c r="Q2182" s="71"/>
      <c r="R2182" s="71"/>
      <c r="S2182" s="72">
        <v>37357.129999999997</v>
      </c>
      <c r="T2182" s="72">
        <v>0</v>
      </c>
      <c r="U2182" s="71"/>
      <c r="V2182" s="71"/>
      <c r="W2182" s="71"/>
      <c r="X2182" s="72">
        <v>37357.129999999997</v>
      </c>
      <c r="Y2182" s="72">
        <v>0</v>
      </c>
      <c r="Z2182" s="72">
        <v>0</v>
      </c>
      <c r="AA2182" s="69"/>
      <c r="AB2182" s="69"/>
      <c r="AC2182" s="69"/>
    </row>
    <row r="2183" spans="1:29" ht="20" x14ac:dyDescent="0.25">
      <c r="A2183" s="68" t="s">
        <v>5904</v>
      </c>
      <c r="B2183" s="69" t="s">
        <v>2906</v>
      </c>
      <c r="C2183" s="69" t="s">
        <v>5905</v>
      </c>
      <c r="D2183" s="69" t="s">
        <v>4583</v>
      </c>
      <c r="E2183" s="69" t="s">
        <v>5907</v>
      </c>
      <c r="F2183" s="69" t="s">
        <v>1136</v>
      </c>
      <c r="G2183" s="69" t="s">
        <v>2516</v>
      </c>
      <c r="H2183" s="69" t="s">
        <v>1582</v>
      </c>
      <c r="I2183" s="69" t="s">
        <v>962</v>
      </c>
      <c r="J2183" s="70">
        <v>2137.3200000000002</v>
      </c>
      <c r="K2183" s="69" t="s">
        <v>4591</v>
      </c>
      <c r="L2183" s="69" t="s">
        <v>5906</v>
      </c>
      <c r="M2183" s="70">
        <v>2137.3200000000002</v>
      </c>
      <c r="N2183" s="69"/>
      <c r="O2183" s="69"/>
      <c r="P2183" s="69" t="s">
        <v>1571</v>
      </c>
      <c r="Q2183" s="69" t="s">
        <v>1480</v>
      </c>
      <c r="R2183" s="69"/>
      <c r="S2183" s="70">
        <v>2137.3200000000002</v>
      </c>
      <c r="T2183" s="70"/>
      <c r="U2183" s="69"/>
      <c r="V2183" s="69"/>
      <c r="W2183" s="69"/>
      <c r="X2183" s="69"/>
      <c r="Y2183" s="70"/>
      <c r="Z2183" s="69">
        <v>0</v>
      </c>
      <c r="AA2183" s="69" t="s">
        <v>989</v>
      </c>
      <c r="AB2183" s="69" t="s">
        <v>1144</v>
      </c>
      <c r="AC2183" s="69"/>
    </row>
    <row r="2184" spans="1:29" x14ac:dyDescent="0.25">
      <c r="A2184" s="71" t="s">
        <v>193</v>
      </c>
      <c r="B2184" s="71"/>
      <c r="C2184" s="71"/>
      <c r="D2184" s="71"/>
      <c r="E2184" s="71"/>
      <c r="F2184" s="71"/>
      <c r="G2184" s="71"/>
      <c r="H2184" s="71"/>
      <c r="I2184" s="71"/>
      <c r="J2184" s="72">
        <v>2137.3200000000002</v>
      </c>
      <c r="K2184" s="71"/>
      <c r="L2184" s="71"/>
      <c r="M2184" s="72">
        <v>2137.3200000000002</v>
      </c>
      <c r="N2184" s="72">
        <v>0</v>
      </c>
      <c r="O2184" s="71"/>
      <c r="P2184" s="71"/>
      <c r="Q2184" s="71"/>
      <c r="R2184" s="71"/>
      <c r="S2184" s="72">
        <v>2137.3200000000002</v>
      </c>
      <c r="T2184" s="72">
        <v>0</v>
      </c>
      <c r="U2184" s="71"/>
      <c r="V2184" s="71"/>
      <c r="W2184" s="71"/>
      <c r="X2184" s="72">
        <v>2137.3200000000002</v>
      </c>
      <c r="Y2184" s="72">
        <v>0</v>
      </c>
      <c r="Z2184" s="72">
        <v>0</v>
      </c>
      <c r="AA2184" s="69"/>
      <c r="AB2184" s="69"/>
      <c r="AC2184" s="69"/>
    </row>
    <row r="2185" spans="1:29" ht="30" x14ac:dyDescent="0.25">
      <c r="A2185" s="68" t="s">
        <v>5908</v>
      </c>
      <c r="B2185" s="69" t="s">
        <v>5909</v>
      </c>
      <c r="C2185" s="69" t="s">
        <v>5910</v>
      </c>
      <c r="D2185" s="69" t="s">
        <v>4507</v>
      </c>
      <c r="E2185" s="69" t="s">
        <v>5912</v>
      </c>
      <c r="F2185" s="69" t="s">
        <v>1136</v>
      </c>
      <c r="G2185" s="69" t="s">
        <v>2516</v>
      </c>
      <c r="H2185" s="69" t="s">
        <v>1849</v>
      </c>
      <c r="I2185" s="69" t="s">
        <v>962</v>
      </c>
      <c r="J2185" s="70">
        <v>1269.76</v>
      </c>
      <c r="K2185" s="69" t="s">
        <v>4591</v>
      </c>
      <c r="L2185" s="69" t="s">
        <v>5911</v>
      </c>
      <c r="M2185" s="70">
        <v>1269.76</v>
      </c>
      <c r="N2185" s="69"/>
      <c r="O2185" s="69"/>
      <c r="P2185" s="69" t="s">
        <v>2134</v>
      </c>
      <c r="Q2185" s="69" t="s">
        <v>2004</v>
      </c>
      <c r="R2185" s="69"/>
      <c r="S2185" s="70">
        <v>1269.76</v>
      </c>
      <c r="T2185" s="70"/>
      <c r="U2185" s="69" t="s">
        <v>2004</v>
      </c>
      <c r="V2185" s="73">
        <v>33</v>
      </c>
      <c r="W2185" s="69" t="s">
        <v>2004</v>
      </c>
      <c r="X2185" s="69"/>
      <c r="Y2185" s="70"/>
      <c r="Z2185" s="69">
        <v>0</v>
      </c>
      <c r="AA2185" s="69" t="s">
        <v>989</v>
      </c>
      <c r="AB2185" s="69" t="s">
        <v>1144</v>
      </c>
      <c r="AC2185" s="69"/>
    </row>
    <row r="2186" spans="1:29" x14ac:dyDescent="0.25">
      <c r="A2186" s="71" t="s">
        <v>193</v>
      </c>
      <c r="B2186" s="71"/>
      <c r="C2186" s="71"/>
      <c r="D2186" s="71"/>
      <c r="E2186" s="71"/>
      <c r="F2186" s="71"/>
      <c r="G2186" s="71"/>
      <c r="H2186" s="71"/>
      <c r="I2186" s="71"/>
      <c r="J2186" s="72">
        <v>1269.76</v>
      </c>
      <c r="K2186" s="71"/>
      <c r="L2186" s="71"/>
      <c r="M2186" s="72">
        <v>1269.76</v>
      </c>
      <c r="N2186" s="72">
        <v>0</v>
      </c>
      <c r="O2186" s="71"/>
      <c r="P2186" s="71"/>
      <c r="Q2186" s="71"/>
      <c r="R2186" s="71"/>
      <c r="S2186" s="72">
        <v>1269.76</v>
      </c>
      <c r="T2186" s="72">
        <v>1269.76</v>
      </c>
      <c r="U2186" s="71"/>
      <c r="V2186" s="71"/>
      <c r="W2186" s="71"/>
      <c r="X2186" s="72">
        <v>0</v>
      </c>
      <c r="Y2186" s="72">
        <v>0</v>
      </c>
      <c r="Z2186" s="72">
        <v>1269.76</v>
      </c>
      <c r="AA2186" s="69"/>
      <c r="AB2186" s="69"/>
      <c r="AC2186" s="69"/>
    </row>
    <row r="2187" spans="1:29" ht="20" x14ac:dyDescent="0.25">
      <c r="A2187" s="68" t="s">
        <v>5913</v>
      </c>
      <c r="B2187" s="69" t="s">
        <v>5663</v>
      </c>
      <c r="C2187" s="69" t="s">
        <v>5914</v>
      </c>
      <c r="D2187" s="69" t="s">
        <v>4829</v>
      </c>
      <c r="E2187" s="69" t="s">
        <v>5916</v>
      </c>
      <c r="F2187" s="69" t="s">
        <v>1299</v>
      </c>
      <c r="G2187" s="69" t="s">
        <v>2516</v>
      </c>
      <c r="H2187" s="69" t="s">
        <v>961</v>
      </c>
      <c r="I2187" s="69" t="s">
        <v>962</v>
      </c>
      <c r="J2187" s="70">
        <v>10780.95</v>
      </c>
      <c r="K2187" s="69" t="s">
        <v>4591</v>
      </c>
      <c r="L2187" s="69" t="s">
        <v>5915</v>
      </c>
      <c r="M2187" s="70">
        <v>10780.95</v>
      </c>
      <c r="N2187" s="69"/>
      <c r="O2187" s="69"/>
      <c r="P2187" s="69" t="s">
        <v>1156</v>
      </c>
      <c r="Q2187" s="69" t="s">
        <v>1165</v>
      </c>
      <c r="R2187" s="69"/>
      <c r="S2187" s="70">
        <v>10780.95</v>
      </c>
      <c r="T2187" s="70"/>
      <c r="U2187" s="69" t="s">
        <v>1165</v>
      </c>
      <c r="V2187" s="73">
        <v>21</v>
      </c>
      <c r="W2187" s="69" t="s">
        <v>1165</v>
      </c>
      <c r="X2187" s="69"/>
      <c r="Y2187" s="70"/>
      <c r="Z2187" s="69">
        <v>0</v>
      </c>
      <c r="AA2187" s="69" t="s">
        <v>989</v>
      </c>
      <c r="AB2187" s="69" t="s">
        <v>1144</v>
      </c>
      <c r="AC2187" s="69"/>
    </row>
    <row r="2188" spans="1:29" x14ac:dyDescent="0.25">
      <c r="A2188" s="71" t="s">
        <v>193</v>
      </c>
      <c r="B2188" s="71"/>
      <c r="C2188" s="71"/>
      <c r="D2188" s="71"/>
      <c r="E2188" s="71"/>
      <c r="F2188" s="71"/>
      <c r="G2188" s="71"/>
      <c r="H2188" s="71"/>
      <c r="I2188" s="71"/>
      <c r="J2188" s="72">
        <v>10780.95</v>
      </c>
      <c r="K2188" s="71"/>
      <c r="L2188" s="71"/>
      <c r="M2188" s="72">
        <v>10780.95</v>
      </c>
      <c r="N2188" s="72">
        <v>0</v>
      </c>
      <c r="O2188" s="71"/>
      <c r="P2188" s="71"/>
      <c r="Q2188" s="71"/>
      <c r="R2188" s="71"/>
      <c r="S2188" s="72">
        <v>10780.95</v>
      </c>
      <c r="T2188" s="72">
        <v>10780.95</v>
      </c>
      <c r="U2188" s="71"/>
      <c r="V2188" s="71"/>
      <c r="W2188" s="71"/>
      <c r="X2188" s="72">
        <v>0</v>
      </c>
      <c r="Y2188" s="72">
        <v>0</v>
      </c>
      <c r="Z2188" s="72">
        <v>10780.95</v>
      </c>
      <c r="AA2188" s="69"/>
      <c r="AB2188" s="69"/>
      <c r="AC2188" s="69"/>
    </row>
    <row r="2189" spans="1:29" ht="20" x14ac:dyDescent="0.25">
      <c r="A2189" s="68" t="s">
        <v>5917</v>
      </c>
      <c r="B2189" s="69" t="s">
        <v>3813</v>
      </c>
      <c r="C2189" s="69" t="s">
        <v>5918</v>
      </c>
      <c r="D2189" s="69" t="s">
        <v>4623</v>
      </c>
      <c r="E2189" s="69" t="s">
        <v>5920</v>
      </c>
      <c r="F2189" s="69" t="s">
        <v>1136</v>
      </c>
      <c r="G2189" s="69" t="s">
        <v>1416</v>
      </c>
      <c r="H2189" s="69" t="s">
        <v>961</v>
      </c>
      <c r="I2189" s="69" t="s">
        <v>962</v>
      </c>
      <c r="J2189" s="70">
        <v>1519.9</v>
      </c>
      <c r="K2189" s="69" t="s">
        <v>4591</v>
      </c>
      <c r="L2189" s="69" t="s">
        <v>5919</v>
      </c>
      <c r="M2189" s="70">
        <v>1519.9</v>
      </c>
      <c r="N2189" s="69"/>
      <c r="O2189" s="69"/>
      <c r="P2189" s="69" t="s">
        <v>1867</v>
      </c>
      <c r="Q2189" s="69" t="s">
        <v>1452</v>
      </c>
      <c r="R2189" s="69"/>
      <c r="S2189" s="70">
        <v>1519.9</v>
      </c>
      <c r="T2189" s="70"/>
      <c r="U2189" s="69" t="s">
        <v>1165</v>
      </c>
      <c r="V2189" s="73">
        <v>77</v>
      </c>
      <c r="W2189" s="69" t="s">
        <v>1165</v>
      </c>
      <c r="X2189" s="69"/>
      <c r="Y2189" s="70"/>
      <c r="Z2189" s="69">
        <v>0</v>
      </c>
      <c r="AA2189" s="69" t="s">
        <v>989</v>
      </c>
      <c r="AB2189" s="69" t="s">
        <v>1144</v>
      </c>
      <c r="AC2189" s="69"/>
    </row>
    <row r="2190" spans="1:29" x14ac:dyDescent="0.25">
      <c r="A2190" s="71" t="s">
        <v>193</v>
      </c>
      <c r="B2190" s="71"/>
      <c r="C2190" s="71"/>
      <c r="D2190" s="71"/>
      <c r="E2190" s="71"/>
      <c r="F2190" s="71"/>
      <c r="G2190" s="71"/>
      <c r="H2190" s="71"/>
      <c r="I2190" s="71"/>
      <c r="J2190" s="72">
        <v>1519.9</v>
      </c>
      <c r="K2190" s="71"/>
      <c r="L2190" s="71"/>
      <c r="M2190" s="72">
        <v>1519.9</v>
      </c>
      <c r="N2190" s="72">
        <v>0</v>
      </c>
      <c r="O2190" s="71"/>
      <c r="P2190" s="71"/>
      <c r="Q2190" s="71"/>
      <c r="R2190" s="71"/>
      <c r="S2190" s="72">
        <v>1519.9</v>
      </c>
      <c r="T2190" s="72">
        <v>1519.9</v>
      </c>
      <c r="U2190" s="71"/>
      <c r="V2190" s="71"/>
      <c r="W2190" s="71"/>
      <c r="X2190" s="72">
        <v>0</v>
      </c>
      <c r="Y2190" s="72">
        <v>0</v>
      </c>
      <c r="Z2190" s="72">
        <v>1519.9</v>
      </c>
      <c r="AA2190" s="69"/>
      <c r="AB2190" s="69"/>
      <c r="AC2190" s="69"/>
    </row>
    <row r="2191" spans="1:29" ht="30" x14ac:dyDescent="0.25">
      <c r="A2191" s="68" t="s">
        <v>5921</v>
      </c>
      <c r="B2191" s="69" t="s">
        <v>5922</v>
      </c>
      <c r="C2191" s="69" t="s">
        <v>5923</v>
      </c>
      <c r="D2191" s="69" t="s">
        <v>4746</v>
      </c>
      <c r="E2191" s="69" t="s">
        <v>5925</v>
      </c>
      <c r="F2191" s="69" t="s">
        <v>1136</v>
      </c>
      <c r="G2191" s="69" t="s">
        <v>1416</v>
      </c>
      <c r="H2191" s="69" t="s">
        <v>988</v>
      </c>
      <c r="I2191" s="69" t="s">
        <v>962</v>
      </c>
      <c r="J2191" s="70">
        <v>837.26</v>
      </c>
      <c r="K2191" s="69" t="s">
        <v>4591</v>
      </c>
      <c r="L2191" s="69" t="s">
        <v>5924</v>
      </c>
      <c r="M2191" s="70">
        <v>837.26</v>
      </c>
      <c r="N2191" s="69"/>
      <c r="O2191" s="69"/>
      <c r="P2191" s="69" t="s">
        <v>4405</v>
      </c>
      <c r="Q2191" s="69" t="s">
        <v>1616</v>
      </c>
      <c r="R2191" s="69"/>
      <c r="S2191" s="70">
        <v>837.26</v>
      </c>
      <c r="T2191" s="70"/>
      <c r="U2191" s="69" t="s">
        <v>1611</v>
      </c>
      <c r="V2191" s="73">
        <v>82</v>
      </c>
      <c r="W2191" s="69" t="s">
        <v>1611</v>
      </c>
      <c r="X2191" s="69"/>
      <c r="Y2191" s="70"/>
      <c r="Z2191" s="69">
        <v>0</v>
      </c>
      <c r="AA2191" s="69" t="s">
        <v>989</v>
      </c>
      <c r="AB2191" s="69" t="s">
        <v>1144</v>
      </c>
      <c r="AC2191" s="69"/>
    </row>
    <row r="2192" spans="1:29" x14ac:dyDescent="0.25">
      <c r="A2192" s="71" t="s">
        <v>193</v>
      </c>
      <c r="B2192" s="71"/>
      <c r="C2192" s="71"/>
      <c r="D2192" s="71"/>
      <c r="E2192" s="71"/>
      <c r="F2192" s="71"/>
      <c r="G2192" s="71"/>
      <c r="H2192" s="71"/>
      <c r="I2192" s="71"/>
      <c r="J2192" s="72">
        <v>837.26</v>
      </c>
      <c r="K2192" s="71"/>
      <c r="L2192" s="71"/>
      <c r="M2192" s="72">
        <v>837.26</v>
      </c>
      <c r="N2192" s="72">
        <v>0</v>
      </c>
      <c r="O2192" s="71"/>
      <c r="P2192" s="71"/>
      <c r="Q2192" s="71"/>
      <c r="R2192" s="71"/>
      <c r="S2192" s="72">
        <v>837.26</v>
      </c>
      <c r="T2192" s="72">
        <v>837.26</v>
      </c>
      <c r="U2192" s="71"/>
      <c r="V2192" s="71"/>
      <c r="W2192" s="71"/>
      <c r="X2192" s="72">
        <v>0</v>
      </c>
      <c r="Y2192" s="72">
        <v>0</v>
      </c>
      <c r="Z2192" s="72">
        <v>837.26</v>
      </c>
      <c r="AA2192" s="69"/>
      <c r="AB2192" s="69"/>
      <c r="AC2192" s="69"/>
    </row>
    <row r="2193" spans="1:29" ht="20" x14ac:dyDescent="0.25">
      <c r="A2193" s="68" t="s">
        <v>5926</v>
      </c>
      <c r="B2193" s="69" t="s">
        <v>5653</v>
      </c>
      <c r="C2193" s="69" t="s">
        <v>5927</v>
      </c>
      <c r="D2193" s="69" t="s">
        <v>4813</v>
      </c>
      <c r="E2193" s="69" t="s">
        <v>5929</v>
      </c>
      <c r="F2193" s="69" t="s">
        <v>1136</v>
      </c>
      <c r="G2193" s="69" t="s">
        <v>1416</v>
      </c>
      <c r="H2193" s="69" t="s">
        <v>961</v>
      </c>
      <c r="I2193" s="69" t="s">
        <v>962</v>
      </c>
      <c r="J2193" s="70">
        <v>2314.69</v>
      </c>
      <c r="K2193" s="69" t="s">
        <v>4591</v>
      </c>
      <c r="L2193" s="69" t="s">
        <v>5928</v>
      </c>
      <c r="M2193" s="70">
        <v>2314.69</v>
      </c>
      <c r="N2193" s="69"/>
      <c r="O2193" s="69"/>
      <c r="P2193" s="69" t="s">
        <v>965</v>
      </c>
      <c r="Q2193" s="69" t="s">
        <v>1480</v>
      </c>
      <c r="R2193" s="69"/>
      <c r="S2193" s="70">
        <v>2314.69</v>
      </c>
      <c r="T2193" s="70"/>
      <c r="U2193" s="69" t="s">
        <v>1270</v>
      </c>
      <c r="V2193" s="73">
        <v>53</v>
      </c>
      <c r="W2193" s="69" t="s">
        <v>1270</v>
      </c>
      <c r="X2193" s="69"/>
      <c r="Y2193" s="70"/>
      <c r="Z2193" s="69">
        <v>0</v>
      </c>
      <c r="AA2193" s="69" t="s">
        <v>989</v>
      </c>
      <c r="AB2193" s="69" t="s">
        <v>1144</v>
      </c>
      <c r="AC2193" s="69"/>
    </row>
    <row r="2194" spans="1:29" x14ac:dyDescent="0.25">
      <c r="A2194" s="71" t="s">
        <v>193</v>
      </c>
      <c r="B2194" s="71"/>
      <c r="C2194" s="71"/>
      <c r="D2194" s="71"/>
      <c r="E2194" s="71"/>
      <c r="F2194" s="71"/>
      <c r="G2194" s="71"/>
      <c r="H2194" s="71"/>
      <c r="I2194" s="71"/>
      <c r="J2194" s="72">
        <v>2314.69</v>
      </c>
      <c r="K2194" s="71"/>
      <c r="L2194" s="71"/>
      <c r="M2194" s="72">
        <v>2314.69</v>
      </c>
      <c r="N2194" s="72">
        <v>0</v>
      </c>
      <c r="O2194" s="71"/>
      <c r="P2194" s="71"/>
      <c r="Q2194" s="71"/>
      <c r="R2194" s="71"/>
      <c r="S2194" s="72">
        <v>2314.69</v>
      </c>
      <c r="T2194" s="72">
        <v>2314.69</v>
      </c>
      <c r="U2194" s="71"/>
      <c r="V2194" s="71"/>
      <c r="W2194" s="71"/>
      <c r="X2194" s="72">
        <v>0</v>
      </c>
      <c r="Y2194" s="72">
        <v>0</v>
      </c>
      <c r="Z2194" s="72">
        <v>2314.69</v>
      </c>
      <c r="AA2194" s="69"/>
      <c r="AB2194" s="69"/>
      <c r="AC2194" s="69"/>
    </row>
    <row r="2195" spans="1:29" ht="20" x14ac:dyDescent="0.25">
      <c r="A2195" s="68" t="s">
        <v>5930</v>
      </c>
      <c r="B2195" s="69" t="s">
        <v>5931</v>
      </c>
      <c r="C2195" s="69" t="s">
        <v>5932</v>
      </c>
      <c r="D2195" s="69" t="s">
        <v>4623</v>
      </c>
      <c r="E2195" s="69" t="s">
        <v>5934</v>
      </c>
      <c r="F2195" s="69" t="s">
        <v>1435</v>
      </c>
      <c r="G2195" s="69" t="s">
        <v>1416</v>
      </c>
      <c r="H2195" s="69" t="s">
        <v>961</v>
      </c>
      <c r="I2195" s="69" t="s">
        <v>962</v>
      </c>
      <c r="J2195" s="70">
        <v>3973.09</v>
      </c>
      <c r="K2195" s="69" t="s">
        <v>4591</v>
      </c>
      <c r="L2195" s="69" t="s">
        <v>5933</v>
      </c>
      <c r="M2195" s="70">
        <v>3973.09</v>
      </c>
      <c r="N2195" s="69"/>
      <c r="O2195" s="69"/>
      <c r="P2195" s="69" t="s">
        <v>1867</v>
      </c>
      <c r="Q2195" s="69" t="s">
        <v>1452</v>
      </c>
      <c r="R2195" s="69"/>
      <c r="S2195" s="70">
        <v>3973.09</v>
      </c>
      <c r="T2195" s="70"/>
      <c r="U2195" s="69" t="s">
        <v>1165</v>
      </c>
      <c r="V2195" s="73">
        <v>77</v>
      </c>
      <c r="W2195" s="69" t="s">
        <v>1165</v>
      </c>
      <c r="X2195" s="69"/>
      <c r="Y2195" s="70"/>
      <c r="Z2195" s="69">
        <v>0</v>
      </c>
      <c r="AA2195" s="69" t="s">
        <v>989</v>
      </c>
      <c r="AB2195" s="69" t="s">
        <v>1144</v>
      </c>
      <c r="AC2195" s="69"/>
    </row>
    <row r="2196" spans="1:29" x14ac:dyDescent="0.25">
      <c r="A2196" s="71" t="s">
        <v>193</v>
      </c>
      <c r="B2196" s="71"/>
      <c r="C2196" s="71"/>
      <c r="D2196" s="71"/>
      <c r="E2196" s="71"/>
      <c r="F2196" s="71"/>
      <c r="G2196" s="71"/>
      <c r="H2196" s="71"/>
      <c r="I2196" s="71"/>
      <c r="J2196" s="72">
        <v>3973.09</v>
      </c>
      <c r="K2196" s="71"/>
      <c r="L2196" s="71"/>
      <c r="M2196" s="72">
        <v>3973.09</v>
      </c>
      <c r="N2196" s="72">
        <v>0</v>
      </c>
      <c r="O2196" s="71"/>
      <c r="P2196" s="71"/>
      <c r="Q2196" s="71"/>
      <c r="R2196" s="71"/>
      <c r="S2196" s="72">
        <v>3973.09</v>
      </c>
      <c r="T2196" s="72">
        <v>3973.09</v>
      </c>
      <c r="U2196" s="71"/>
      <c r="V2196" s="71"/>
      <c r="W2196" s="71"/>
      <c r="X2196" s="72">
        <v>0</v>
      </c>
      <c r="Y2196" s="72">
        <v>0</v>
      </c>
      <c r="Z2196" s="72">
        <v>3973.09</v>
      </c>
      <c r="AA2196" s="69"/>
      <c r="AB2196" s="69"/>
      <c r="AC2196" s="69"/>
    </row>
    <row r="2197" spans="1:29" ht="20" x14ac:dyDescent="0.25">
      <c r="A2197" s="68" t="s">
        <v>5935</v>
      </c>
      <c r="B2197" s="69" t="s">
        <v>5936</v>
      </c>
      <c r="C2197" s="69" t="s">
        <v>5937</v>
      </c>
      <c r="D2197" s="69" t="s">
        <v>4589</v>
      </c>
      <c r="E2197" s="69" t="s">
        <v>5940</v>
      </c>
      <c r="F2197" s="69" t="s">
        <v>1435</v>
      </c>
      <c r="G2197" s="69" t="s">
        <v>1416</v>
      </c>
      <c r="H2197" s="69" t="s">
        <v>5938</v>
      </c>
      <c r="I2197" s="69" t="s">
        <v>962</v>
      </c>
      <c r="J2197" s="70">
        <v>11360.8</v>
      </c>
      <c r="K2197" s="69" t="s">
        <v>4591</v>
      </c>
      <c r="L2197" s="69" t="s">
        <v>5939</v>
      </c>
      <c r="M2197" s="70">
        <v>11346.64</v>
      </c>
      <c r="N2197" s="69"/>
      <c r="O2197" s="69"/>
      <c r="P2197" s="69" t="s">
        <v>1546</v>
      </c>
      <c r="Q2197" s="69" t="s">
        <v>2039</v>
      </c>
      <c r="R2197" s="69"/>
      <c r="S2197" s="70">
        <v>11346.64</v>
      </c>
      <c r="T2197" s="70"/>
      <c r="U2197" s="69" t="s">
        <v>2039</v>
      </c>
      <c r="V2197" s="73">
        <v>83</v>
      </c>
      <c r="W2197" s="69" t="s">
        <v>2039</v>
      </c>
      <c r="X2197" s="69"/>
      <c r="Y2197" s="70"/>
      <c r="Z2197" s="69">
        <v>0</v>
      </c>
      <c r="AA2197" s="69" t="s">
        <v>989</v>
      </c>
      <c r="AB2197" s="69" t="s">
        <v>1144</v>
      </c>
      <c r="AC2197" s="69"/>
    </row>
    <row r="2198" spans="1:29" x14ac:dyDescent="0.25">
      <c r="A2198" s="71" t="s">
        <v>193</v>
      </c>
      <c r="B2198" s="71"/>
      <c r="C2198" s="71"/>
      <c r="D2198" s="71"/>
      <c r="E2198" s="71"/>
      <c r="F2198" s="71"/>
      <c r="G2198" s="71"/>
      <c r="H2198" s="71"/>
      <c r="I2198" s="71"/>
      <c r="J2198" s="72">
        <v>11360.8</v>
      </c>
      <c r="K2198" s="71"/>
      <c r="L2198" s="71"/>
      <c r="M2198" s="72">
        <v>11346.64</v>
      </c>
      <c r="N2198" s="72">
        <v>14.159999999999854</v>
      </c>
      <c r="O2198" s="71"/>
      <c r="P2198" s="71"/>
      <c r="Q2198" s="71"/>
      <c r="R2198" s="71"/>
      <c r="S2198" s="72">
        <v>11346.64</v>
      </c>
      <c r="T2198" s="72">
        <v>11346.64</v>
      </c>
      <c r="U2198" s="71"/>
      <c r="V2198" s="71"/>
      <c r="W2198" s="71"/>
      <c r="X2198" s="72">
        <v>0</v>
      </c>
      <c r="Y2198" s="72">
        <v>0</v>
      </c>
      <c r="Z2198" s="72">
        <v>11346.64</v>
      </c>
      <c r="AA2198" s="69"/>
      <c r="AB2198" s="69"/>
      <c r="AC2198" s="69"/>
    </row>
    <row r="2199" spans="1:29" ht="20" x14ac:dyDescent="0.25">
      <c r="A2199" s="68" t="s">
        <v>5941</v>
      </c>
      <c r="B2199" s="69" t="s">
        <v>5942</v>
      </c>
      <c r="C2199" s="69" t="s">
        <v>5943</v>
      </c>
      <c r="D2199" s="69" t="s">
        <v>4768</v>
      </c>
      <c r="E2199" s="69" t="s">
        <v>5945</v>
      </c>
      <c r="F2199" s="69" t="s">
        <v>1435</v>
      </c>
      <c r="G2199" s="69" t="s">
        <v>1416</v>
      </c>
      <c r="H2199" s="69" t="s">
        <v>1327</v>
      </c>
      <c r="I2199" s="69" t="s">
        <v>962</v>
      </c>
      <c r="J2199" s="70">
        <v>12675.24</v>
      </c>
      <c r="K2199" s="69" t="s">
        <v>4591</v>
      </c>
      <c r="L2199" s="69" t="s">
        <v>5944</v>
      </c>
      <c r="M2199" s="70">
        <v>12675.24</v>
      </c>
      <c r="N2199" s="69"/>
      <c r="O2199" s="69"/>
      <c r="P2199" s="69" t="s">
        <v>1174</v>
      </c>
      <c r="Q2199" s="69" t="s">
        <v>2004</v>
      </c>
      <c r="R2199" s="69"/>
      <c r="S2199" s="70">
        <v>12675.24</v>
      </c>
      <c r="T2199" s="70"/>
      <c r="U2199" s="69" t="s">
        <v>2017</v>
      </c>
      <c r="V2199" s="73">
        <v>63</v>
      </c>
      <c r="W2199" s="69" t="s">
        <v>2017</v>
      </c>
      <c r="X2199" s="69"/>
      <c r="Y2199" s="70"/>
      <c r="Z2199" s="69">
        <v>0</v>
      </c>
      <c r="AA2199" s="69" t="s">
        <v>989</v>
      </c>
      <c r="AB2199" s="69" t="s">
        <v>1144</v>
      </c>
      <c r="AC2199" s="69"/>
    </row>
    <row r="2200" spans="1:29" x14ac:dyDescent="0.25">
      <c r="A2200" s="71" t="s">
        <v>193</v>
      </c>
      <c r="B2200" s="71"/>
      <c r="C2200" s="71"/>
      <c r="D2200" s="71"/>
      <c r="E2200" s="71"/>
      <c r="F2200" s="71"/>
      <c r="G2200" s="71"/>
      <c r="H2200" s="71"/>
      <c r="I2200" s="71"/>
      <c r="J2200" s="72">
        <v>12675.24</v>
      </c>
      <c r="K2200" s="71"/>
      <c r="L2200" s="71"/>
      <c r="M2200" s="72">
        <v>12675.24</v>
      </c>
      <c r="N2200" s="72">
        <v>0</v>
      </c>
      <c r="O2200" s="71"/>
      <c r="P2200" s="71"/>
      <c r="Q2200" s="71"/>
      <c r="R2200" s="71"/>
      <c r="S2200" s="72">
        <v>12675.24</v>
      </c>
      <c r="T2200" s="72">
        <v>12675.24</v>
      </c>
      <c r="U2200" s="71"/>
      <c r="V2200" s="71"/>
      <c r="W2200" s="71"/>
      <c r="X2200" s="72">
        <v>0</v>
      </c>
      <c r="Y2200" s="72">
        <v>0</v>
      </c>
      <c r="Z2200" s="72">
        <v>12675.24</v>
      </c>
      <c r="AA2200" s="69"/>
      <c r="AB2200" s="69"/>
      <c r="AC2200" s="69"/>
    </row>
    <row r="2201" spans="1:29" ht="40" x14ac:dyDescent="0.25">
      <c r="A2201" s="68" t="s">
        <v>5946</v>
      </c>
      <c r="B2201" s="69" t="s">
        <v>3862</v>
      </c>
      <c r="C2201" s="69" t="s">
        <v>5947</v>
      </c>
      <c r="D2201" s="69" t="s">
        <v>3337</v>
      </c>
      <c r="E2201" s="69" t="s">
        <v>5949</v>
      </c>
      <c r="F2201" s="69" t="s">
        <v>1435</v>
      </c>
      <c r="G2201" s="69" t="s">
        <v>1416</v>
      </c>
      <c r="H2201" s="69" t="s">
        <v>1502</v>
      </c>
      <c r="I2201" s="69" t="s">
        <v>962</v>
      </c>
      <c r="J2201" s="70">
        <v>10065.07</v>
      </c>
      <c r="K2201" s="69" t="s">
        <v>4591</v>
      </c>
      <c r="L2201" s="69" t="s">
        <v>5948</v>
      </c>
      <c r="M2201" s="70">
        <v>10065.07</v>
      </c>
      <c r="N2201" s="69"/>
      <c r="O2201" s="69"/>
      <c r="P2201" s="69" t="s">
        <v>1173</v>
      </c>
      <c r="Q2201" s="69" t="s">
        <v>1021</v>
      </c>
      <c r="R2201" s="69"/>
      <c r="S2201" s="70">
        <v>10065.07</v>
      </c>
      <c r="T2201" s="70"/>
      <c r="U2201" s="69" t="s">
        <v>2017</v>
      </c>
      <c r="V2201" s="73">
        <v>88</v>
      </c>
      <c r="W2201" s="69" t="s">
        <v>2017</v>
      </c>
      <c r="X2201" s="69"/>
      <c r="Y2201" s="70"/>
      <c r="Z2201" s="69">
        <v>0</v>
      </c>
      <c r="AA2201" s="69" t="s">
        <v>989</v>
      </c>
      <c r="AB2201" s="69" t="s">
        <v>1144</v>
      </c>
      <c r="AC2201" s="69"/>
    </row>
    <row r="2202" spans="1:29" x14ac:dyDescent="0.25">
      <c r="A2202" s="71" t="s">
        <v>193</v>
      </c>
      <c r="B2202" s="71"/>
      <c r="C2202" s="71"/>
      <c r="D2202" s="71"/>
      <c r="E2202" s="71"/>
      <c r="F2202" s="71"/>
      <c r="G2202" s="71"/>
      <c r="H2202" s="71"/>
      <c r="I2202" s="71"/>
      <c r="J2202" s="72">
        <v>10065.07</v>
      </c>
      <c r="K2202" s="71"/>
      <c r="L2202" s="71"/>
      <c r="M2202" s="72">
        <v>10065.07</v>
      </c>
      <c r="N2202" s="72">
        <v>0</v>
      </c>
      <c r="O2202" s="71"/>
      <c r="P2202" s="71"/>
      <c r="Q2202" s="71"/>
      <c r="R2202" s="71"/>
      <c r="S2202" s="72">
        <v>10065.07</v>
      </c>
      <c r="T2202" s="72">
        <v>10065.07</v>
      </c>
      <c r="U2202" s="71"/>
      <c r="V2202" s="71"/>
      <c r="W2202" s="71"/>
      <c r="X2202" s="72">
        <v>0</v>
      </c>
      <c r="Y2202" s="72">
        <v>0</v>
      </c>
      <c r="Z2202" s="72">
        <v>10065.07</v>
      </c>
      <c r="AA2202" s="69"/>
      <c r="AB2202" s="69"/>
      <c r="AC2202" s="69"/>
    </row>
    <row r="2203" spans="1:29" ht="20" x14ac:dyDescent="0.25">
      <c r="A2203" s="68" t="s">
        <v>5950</v>
      </c>
      <c r="B2203" s="69" t="s">
        <v>5951</v>
      </c>
      <c r="C2203" s="69" t="s">
        <v>5952</v>
      </c>
      <c r="D2203" s="69" t="s">
        <v>4623</v>
      </c>
      <c r="E2203" s="69" t="s">
        <v>5954</v>
      </c>
      <c r="F2203" s="69" t="s">
        <v>1299</v>
      </c>
      <c r="G2203" s="69" t="s">
        <v>3480</v>
      </c>
      <c r="H2203" s="69" t="s">
        <v>988</v>
      </c>
      <c r="I2203" s="69" t="s">
        <v>962</v>
      </c>
      <c r="J2203" s="70">
        <v>3752.64</v>
      </c>
      <c r="K2203" s="69" t="s">
        <v>4591</v>
      </c>
      <c r="L2203" s="69" t="s">
        <v>5953</v>
      </c>
      <c r="M2203" s="70">
        <v>3752.64</v>
      </c>
      <c r="N2203" s="69"/>
      <c r="O2203" s="69"/>
      <c r="P2203" s="69" t="s">
        <v>2781</v>
      </c>
      <c r="Q2203" s="69" t="s">
        <v>1452</v>
      </c>
      <c r="R2203" s="69"/>
      <c r="S2203" s="70">
        <v>3752.64</v>
      </c>
      <c r="T2203" s="70"/>
      <c r="U2203" s="69" t="s">
        <v>1165</v>
      </c>
      <c r="V2203" s="73">
        <v>81</v>
      </c>
      <c r="W2203" s="69" t="s">
        <v>1165</v>
      </c>
      <c r="X2203" s="69"/>
      <c r="Y2203" s="70"/>
      <c r="Z2203" s="69">
        <v>0</v>
      </c>
      <c r="AA2203" s="69" t="s">
        <v>989</v>
      </c>
      <c r="AB2203" s="69" t="s">
        <v>1144</v>
      </c>
      <c r="AC2203" s="69"/>
    </row>
    <row r="2204" spans="1:29" x14ac:dyDescent="0.25">
      <c r="A2204" s="71" t="s">
        <v>193</v>
      </c>
      <c r="B2204" s="71"/>
      <c r="C2204" s="71"/>
      <c r="D2204" s="71"/>
      <c r="E2204" s="71"/>
      <c r="F2204" s="71"/>
      <c r="G2204" s="71"/>
      <c r="H2204" s="71"/>
      <c r="I2204" s="71"/>
      <c r="J2204" s="72">
        <v>3752.64</v>
      </c>
      <c r="K2204" s="71"/>
      <c r="L2204" s="71"/>
      <c r="M2204" s="72">
        <v>3752.64</v>
      </c>
      <c r="N2204" s="72">
        <v>0</v>
      </c>
      <c r="O2204" s="71"/>
      <c r="P2204" s="71"/>
      <c r="Q2204" s="71"/>
      <c r="R2204" s="71"/>
      <c r="S2204" s="72">
        <v>3752.64</v>
      </c>
      <c r="T2204" s="72">
        <v>3752.64</v>
      </c>
      <c r="U2204" s="71"/>
      <c r="V2204" s="71"/>
      <c r="W2204" s="71"/>
      <c r="X2204" s="72">
        <v>0</v>
      </c>
      <c r="Y2204" s="72">
        <v>0</v>
      </c>
      <c r="Z2204" s="72">
        <v>3752.64</v>
      </c>
      <c r="AA2204" s="69"/>
      <c r="AB2204" s="69"/>
      <c r="AC2204" s="69"/>
    </row>
    <row r="2205" spans="1:29" ht="20" x14ac:dyDescent="0.25">
      <c r="A2205" s="68" t="s">
        <v>5955</v>
      </c>
      <c r="B2205" s="69" t="s">
        <v>5850</v>
      </c>
      <c r="C2205" s="69" t="s">
        <v>5956</v>
      </c>
      <c r="D2205" s="69" t="s">
        <v>4623</v>
      </c>
      <c r="E2205" s="69" t="s">
        <v>5958</v>
      </c>
      <c r="F2205" s="69" t="s">
        <v>1435</v>
      </c>
      <c r="G2205" s="69" t="s">
        <v>3480</v>
      </c>
      <c r="H2205" s="69" t="s">
        <v>961</v>
      </c>
      <c r="I2205" s="69" t="s">
        <v>962</v>
      </c>
      <c r="J2205" s="70">
        <v>533.99</v>
      </c>
      <c r="K2205" s="69" t="s">
        <v>4591</v>
      </c>
      <c r="L2205" s="69" t="s">
        <v>5957</v>
      </c>
      <c r="M2205" s="70">
        <v>533.99</v>
      </c>
      <c r="N2205" s="69"/>
      <c r="O2205" s="69"/>
      <c r="P2205" s="69" t="s">
        <v>1459</v>
      </c>
      <c r="Q2205" s="69" t="s">
        <v>1452</v>
      </c>
      <c r="R2205" s="69"/>
      <c r="S2205" s="70">
        <v>533.99</v>
      </c>
      <c r="T2205" s="70"/>
      <c r="U2205" s="69" t="s">
        <v>1165</v>
      </c>
      <c r="V2205" s="73">
        <v>74</v>
      </c>
      <c r="W2205" s="69" t="s">
        <v>1165</v>
      </c>
      <c r="X2205" s="69"/>
      <c r="Y2205" s="70"/>
      <c r="Z2205" s="69">
        <v>0</v>
      </c>
      <c r="AA2205" s="69" t="s">
        <v>989</v>
      </c>
      <c r="AB2205" s="69" t="s">
        <v>1144</v>
      </c>
      <c r="AC2205" s="69"/>
    </row>
    <row r="2206" spans="1:29" x14ac:dyDescent="0.25">
      <c r="A2206" s="71" t="s">
        <v>193</v>
      </c>
      <c r="B2206" s="71"/>
      <c r="C2206" s="71"/>
      <c r="D2206" s="71"/>
      <c r="E2206" s="71"/>
      <c r="F2206" s="71"/>
      <c r="G2206" s="71"/>
      <c r="H2206" s="71"/>
      <c r="I2206" s="71"/>
      <c r="J2206" s="72">
        <v>533.99</v>
      </c>
      <c r="K2206" s="71"/>
      <c r="L2206" s="71"/>
      <c r="M2206" s="72">
        <v>533.99</v>
      </c>
      <c r="N2206" s="72">
        <v>0</v>
      </c>
      <c r="O2206" s="71"/>
      <c r="P2206" s="71"/>
      <c r="Q2206" s="71"/>
      <c r="R2206" s="71"/>
      <c r="S2206" s="72">
        <v>533.99</v>
      </c>
      <c r="T2206" s="72">
        <v>533.99</v>
      </c>
      <c r="U2206" s="71"/>
      <c r="V2206" s="71"/>
      <c r="W2206" s="71"/>
      <c r="X2206" s="72">
        <v>0</v>
      </c>
      <c r="Y2206" s="72">
        <v>0</v>
      </c>
      <c r="Z2206" s="72">
        <v>533.99</v>
      </c>
      <c r="AA2206" s="69"/>
      <c r="AB2206" s="69"/>
      <c r="AC2206" s="69"/>
    </row>
    <row r="2207" spans="1:29" ht="20" x14ac:dyDescent="0.25">
      <c r="A2207" s="68" t="s">
        <v>5959</v>
      </c>
      <c r="B2207" s="69" t="s">
        <v>5850</v>
      </c>
      <c r="C2207" s="69" t="s">
        <v>5960</v>
      </c>
      <c r="D2207" s="69" t="s">
        <v>4813</v>
      </c>
      <c r="E2207" s="69" t="s">
        <v>5962</v>
      </c>
      <c r="F2207" s="69" t="s">
        <v>1435</v>
      </c>
      <c r="G2207" s="69" t="s">
        <v>3480</v>
      </c>
      <c r="H2207" s="69" t="s">
        <v>1510</v>
      </c>
      <c r="I2207" s="69" t="s">
        <v>962</v>
      </c>
      <c r="J2207" s="70">
        <v>16054.25</v>
      </c>
      <c r="K2207" s="69" t="s">
        <v>4591</v>
      </c>
      <c r="L2207" s="69" t="s">
        <v>5961</v>
      </c>
      <c r="M2207" s="70">
        <v>16054.25</v>
      </c>
      <c r="N2207" s="69"/>
      <c r="O2207" s="69"/>
      <c r="P2207" s="69" t="s">
        <v>1502</v>
      </c>
      <c r="Q2207" s="69" t="s">
        <v>2574</v>
      </c>
      <c r="R2207" s="69"/>
      <c r="S2207" s="70">
        <v>16054.25</v>
      </c>
      <c r="T2207" s="70"/>
      <c r="U2207" s="69" t="s">
        <v>1616</v>
      </c>
      <c r="V2207" s="73">
        <v>39</v>
      </c>
      <c r="W2207" s="69" t="s">
        <v>1616</v>
      </c>
      <c r="X2207" s="69"/>
      <c r="Y2207" s="70"/>
      <c r="Z2207" s="69">
        <v>0</v>
      </c>
      <c r="AA2207" s="69" t="s">
        <v>989</v>
      </c>
      <c r="AB2207" s="69" t="s">
        <v>1144</v>
      </c>
      <c r="AC2207" s="69"/>
    </row>
    <row r="2208" spans="1:29" x14ac:dyDescent="0.25">
      <c r="A2208" s="71" t="s">
        <v>193</v>
      </c>
      <c r="B2208" s="71"/>
      <c r="C2208" s="71"/>
      <c r="D2208" s="71"/>
      <c r="E2208" s="71"/>
      <c r="F2208" s="71"/>
      <c r="G2208" s="71"/>
      <c r="H2208" s="71"/>
      <c r="I2208" s="71"/>
      <c r="J2208" s="72">
        <v>16054.25</v>
      </c>
      <c r="K2208" s="71"/>
      <c r="L2208" s="71"/>
      <c r="M2208" s="72">
        <v>16054.25</v>
      </c>
      <c r="N2208" s="72">
        <v>0</v>
      </c>
      <c r="O2208" s="71"/>
      <c r="P2208" s="71"/>
      <c r="Q2208" s="71"/>
      <c r="R2208" s="71"/>
      <c r="S2208" s="72">
        <v>16054.25</v>
      </c>
      <c r="T2208" s="72">
        <v>16054.25</v>
      </c>
      <c r="U2208" s="71"/>
      <c r="V2208" s="71"/>
      <c r="W2208" s="71"/>
      <c r="X2208" s="72">
        <v>0</v>
      </c>
      <c r="Y2208" s="72">
        <v>0</v>
      </c>
      <c r="Z2208" s="72">
        <v>16054.25</v>
      </c>
      <c r="AA2208" s="69"/>
      <c r="AB2208" s="69"/>
      <c r="AC2208" s="69"/>
    </row>
    <row r="2209" spans="1:29" ht="20" x14ac:dyDescent="0.25">
      <c r="A2209" s="68" t="s">
        <v>5963</v>
      </c>
      <c r="B2209" s="69" t="s">
        <v>4827</v>
      </c>
      <c r="C2209" s="69" t="s">
        <v>5964</v>
      </c>
      <c r="D2209" s="69" t="s">
        <v>4583</v>
      </c>
      <c r="E2209" s="69" t="s">
        <v>5966</v>
      </c>
      <c r="F2209" s="69" t="s">
        <v>1148</v>
      </c>
      <c r="G2209" s="69" t="s">
        <v>3480</v>
      </c>
      <c r="H2209" s="69" t="s">
        <v>979</v>
      </c>
      <c r="I2209" s="69" t="s">
        <v>962</v>
      </c>
      <c r="J2209" s="70">
        <v>4601.6000000000004</v>
      </c>
      <c r="K2209" s="69" t="s">
        <v>4591</v>
      </c>
      <c r="L2209" s="69" t="s">
        <v>5965</v>
      </c>
      <c r="M2209" s="70">
        <v>4601.6000000000004</v>
      </c>
      <c r="N2209" s="69"/>
      <c r="O2209" s="69"/>
      <c r="P2209" s="69" t="s">
        <v>1424</v>
      </c>
      <c r="Q2209" s="69" t="s">
        <v>1490</v>
      </c>
      <c r="R2209" s="69"/>
      <c r="S2209" s="70">
        <v>4601.6000000000004</v>
      </c>
      <c r="T2209" s="70"/>
      <c r="U2209" s="69" t="s">
        <v>1452</v>
      </c>
      <c r="V2209" s="73">
        <v>74</v>
      </c>
      <c r="W2209" s="69" t="s">
        <v>1452</v>
      </c>
      <c r="X2209" s="69"/>
      <c r="Y2209" s="70"/>
      <c r="Z2209" s="69">
        <v>0</v>
      </c>
      <c r="AA2209" s="69" t="s">
        <v>989</v>
      </c>
      <c r="AB2209" s="69" t="s">
        <v>1144</v>
      </c>
      <c r="AC2209" s="69"/>
    </row>
    <row r="2210" spans="1:29" x14ac:dyDescent="0.25">
      <c r="A2210" s="71" t="s">
        <v>193</v>
      </c>
      <c r="B2210" s="71"/>
      <c r="C2210" s="71"/>
      <c r="D2210" s="71"/>
      <c r="E2210" s="71"/>
      <c r="F2210" s="71"/>
      <c r="G2210" s="71"/>
      <c r="H2210" s="71"/>
      <c r="I2210" s="71"/>
      <c r="J2210" s="72">
        <v>4601.6000000000004</v>
      </c>
      <c r="K2210" s="71"/>
      <c r="L2210" s="71"/>
      <c r="M2210" s="72">
        <v>4601.6000000000004</v>
      </c>
      <c r="N2210" s="72">
        <v>0</v>
      </c>
      <c r="O2210" s="71"/>
      <c r="P2210" s="71"/>
      <c r="Q2210" s="71"/>
      <c r="R2210" s="71"/>
      <c r="S2210" s="72">
        <v>4601.6000000000004</v>
      </c>
      <c r="T2210" s="72">
        <v>4601.6000000000004</v>
      </c>
      <c r="U2210" s="71"/>
      <c r="V2210" s="71"/>
      <c r="W2210" s="71"/>
      <c r="X2210" s="72">
        <v>0</v>
      </c>
      <c r="Y2210" s="72">
        <v>0</v>
      </c>
      <c r="Z2210" s="72">
        <v>4601.6000000000004</v>
      </c>
      <c r="AA2210" s="69"/>
      <c r="AB2210" s="69"/>
      <c r="AC2210" s="69"/>
    </row>
    <row r="2211" spans="1:29" ht="20" x14ac:dyDescent="0.25">
      <c r="A2211" s="68" t="s">
        <v>5967</v>
      </c>
      <c r="B2211" s="69" t="s">
        <v>5951</v>
      </c>
      <c r="C2211" s="69" t="s">
        <v>5968</v>
      </c>
      <c r="D2211" s="69" t="s">
        <v>4813</v>
      </c>
      <c r="E2211" s="69" t="s">
        <v>5970</v>
      </c>
      <c r="F2211" s="69" t="s">
        <v>1299</v>
      </c>
      <c r="G2211" s="69" t="s">
        <v>3480</v>
      </c>
      <c r="H2211" s="69" t="s">
        <v>961</v>
      </c>
      <c r="I2211" s="69" t="s">
        <v>962</v>
      </c>
      <c r="J2211" s="70">
        <v>7181.51</v>
      </c>
      <c r="K2211" s="69" t="s">
        <v>4591</v>
      </c>
      <c r="L2211" s="69" t="s">
        <v>5969</v>
      </c>
      <c r="M2211" s="70">
        <v>7181.51</v>
      </c>
      <c r="N2211" s="69"/>
      <c r="O2211" s="69"/>
      <c r="P2211" s="69" t="s">
        <v>1156</v>
      </c>
      <c r="Q2211" s="69" t="s">
        <v>1071</v>
      </c>
      <c r="R2211" s="69"/>
      <c r="S2211" s="70">
        <v>7181.51</v>
      </c>
      <c r="T2211" s="70"/>
      <c r="U2211" s="69" t="s">
        <v>1071</v>
      </c>
      <c r="V2211" s="73">
        <v>51</v>
      </c>
      <c r="W2211" s="69" t="s">
        <v>1071</v>
      </c>
      <c r="X2211" s="69"/>
      <c r="Y2211" s="70"/>
      <c r="Z2211" s="69">
        <v>0</v>
      </c>
      <c r="AA2211" s="69" t="s">
        <v>989</v>
      </c>
      <c r="AB2211" s="69" t="s">
        <v>1144</v>
      </c>
      <c r="AC2211" s="69"/>
    </row>
    <row r="2212" spans="1:29" x14ac:dyDescent="0.25">
      <c r="A2212" s="71" t="s">
        <v>193</v>
      </c>
      <c r="B2212" s="71"/>
      <c r="C2212" s="71"/>
      <c r="D2212" s="71"/>
      <c r="E2212" s="71"/>
      <c r="F2212" s="71"/>
      <c r="G2212" s="71"/>
      <c r="H2212" s="71"/>
      <c r="I2212" s="71"/>
      <c r="J2212" s="72">
        <v>7181.51</v>
      </c>
      <c r="K2212" s="71"/>
      <c r="L2212" s="71"/>
      <c r="M2212" s="72">
        <v>7181.51</v>
      </c>
      <c r="N2212" s="72">
        <v>0</v>
      </c>
      <c r="O2212" s="71"/>
      <c r="P2212" s="71"/>
      <c r="Q2212" s="71"/>
      <c r="R2212" s="71"/>
      <c r="S2212" s="72">
        <v>7181.51</v>
      </c>
      <c r="T2212" s="72">
        <v>7181.51</v>
      </c>
      <c r="U2212" s="71"/>
      <c r="V2212" s="71"/>
      <c r="W2212" s="71"/>
      <c r="X2212" s="72">
        <v>0</v>
      </c>
      <c r="Y2212" s="72">
        <v>0</v>
      </c>
      <c r="Z2212" s="72">
        <v>7181.51</v>
      </c>
      <c r="AA2212" s="69"/>
      <c r="AB2212" s="69"/>
      <c r="AC2212" s="69"/>
    </row>
    <row r="2213" spans="1:29" ht="30" x14ac:dyDescent="0.25">
      <c r="A2213" s="68" t="s">
        <v>5971</v>
      </c>
      <c r="B2213" s="69" t="s">
        <v>5011</v>
      </c>
      <c r="C2213" s="69" t="s">
        <v>5972</v>
      </c>
      <c r="D2213" s="69" t="s">
        <v>5164</v>
      </c>
      <c r="E2213" s="69" t="s">
        <v>5974</v>
      </c>
      <c r="F2213" s="69" t="s">
        <v>1148</v>
      </c>
      <c r="G2213" s="69" t="s">
        <v>3480</v>
      </c>
      <c r="H2213" s="69" t="s">
        <v>1669</v>
      </c>
      <c r="I2213" s="69" t="s">
        <v>962</v>
      </c>
      <c r="J2213" s="70">
        <v>7812.21</v>
      </c>
      <c r="K2213" s="69" t="s">
        <v>4591</v>
      </c>
      <c r="L2213" s="69" t="s">
        <v>5973</v>
      </c>
      <c r="M2213" s="70">
        <v>7812.21</v>
      </c>
      <c r="N2213" s="69"/>
      <c r="O2213" s="69"/>
      <c r="P2213" s="69" t="s">
        <v>2718</v>
      </c>
      <c r="Q2213" s="69" t="s">
        <v>1182</v>
      </c>
      <c r="R2213" s="69"/>
      <c r="S2213" s="70">
        <v>7812.21</v>
      </c>
      <c r="T2213" s="70"/>
      <c r="U2213" s="69"/>
      <c r="V2213" s="69"/>
      <c r="W2213" s="69" t="s">
        <v>1564</v>
      </c>
      <c r="X2213" s="69"/>
      <c r="Y2213" s="70"/>
      <c r="Z2213" s="69">
        <v>0</v>
      </c>
      <c r="AA2213" s="69" t="s">
        <v>989</v>
      </c>
      <c r="AB2213" s="69" t="s">
        <v>1144</v>
      </c>
      <c r="AC2213" s="69"/>
    </row>
    <row r="2214" spans="1:29" x14ac:dyDescent="0.25">
      <c r="A2214" s="71" t="s">
        <v>193</v>
      </c>
      <c r="B2214" s="71"/>
      <c r="C2214" s="71"/>
      <c r="D2214" s="71"/>
      <c r="E2214" s="71"/>
      <c r="F2214" s="71"/>
      <c r="G2214" s="71"/>
      <c r="H2214" s="71"/>
      <c r="I2214" s="71"/>
      <c r="J2214" s="72">
        <v>7812.21</v>
      </c>
      <c r="K2214" s="71"/>
      <c r="L2214" s="71"/>
      <c r="M2214" s="72">
        <v>7812.21</v>
      </c>
      <c r="N2214" s="72">
        <v>0</v>
      </c>
      <c r="O2214" s="71"/>
      <c r="P2214" s="71"/>
      <c r="Q2214" s="71"/>
      <c r="R2214" s="71"/>
      <c r="S2214" s="72">
        <v>7812.21</v>
      </c>
      <c r="T2214" s="72">
        <v>0</v>
      </c>
      <c r="U2214" s="71"/>
      <c r="V2214" s="71"/>
      <c r="W2214" s="71"/>
      <c r="X2214" s="72">
        <v>7812.21</v>
      </c>
      <c r="Y2214" s="72">
        <v>0</v>
      </c>
      <c r="Z2214" s="72">
        <v>0</v>
      </c>
      <c r="AA2214" s="69"/>
      <c r="AB2214" s="69"/>
      <c r="AC2214" s="69"/>
    </row>
    <row r="2215" spans="1:29" ht="30" x14ac:dyDescent="0.25">
      <c r="A2215" s="68" t="s">
        <v>5975</v>
      </c>
      <c r="B2215" s="69" t="s">
        <v>5976</v>
      </c>
      <c r="C2215" s="69" t="s">
        <v>5977</v>
      </c>
      <c r="D2215" s="69" t="s">
        <v>5164</v>
      </c>
      <c r="E2215" s="69" t="s">
        <v>5979</v>
      </c>
      <c r="F2215" s="69" t="s">
        <v>1148</v>
      </c>
      <c r="G2215" s="69" t="s">
        <v>3480</v>
      </c>
      <c r="H2215" s="69" t="s">
        <v>1669</v>
      </c>
      <c r="I2215" s="69" t="s">
        <v>962</v>
      </c>
      <c r="J2215" s="70">
        <v>6612.47</v>
      </c>
      <c r="K2215" s="69" t="s">
        <v>4591</v>
      </c>
      <c r="L2215" s="69" t="s">
        <v>5978</v>
      </c>
      <c r="M2215" s="70">
        <v>6612.47</v>
      </c>
      <c r="N2215" s="69"/>
      <c r="O2215" s="69"/>
      <c r="P2215" s="69" t="s">
        <v>1646</v>
      </c>
      <c r="Q2215" s="69" t="s">
        <v>1483</v>
      </c>
      <c r="R2215" s="69"/>
      <c r="S2215" s="70">
        <v>6612.47</v>
      </c>
      <c r="T2215" s="70"/>
      <c r="U2215" s="69"/>
      <c r="V2215" s="69"/>
      <c r="W2215" s="69" t="s">
        <v>1483</v>
      </c>
      <c r="X2215" s="69"/>
      <c r="Y2215" s="70"/>
      <c r="Z2215" s="69">
        <v>0</v>
      </c>
      <c r="AA2215" s="69" t="s">
        <v>989</v>
      </c>
      <c r="AB2215" s="69" t="s">
        <v>1144</v>
      </c>
      <c r="AC2215" s="69"/>
    </row>
    <row r="2216" spans="1:29" x14ac:dyDescent="0.25">
      <c r="A2216" s="71" t="s">
        <v>193</v>
      </c>
      <c r="B2216" s="71"/>
      <c r="C2216" s="71"/>
      <c r="D2216" s="71"/>
      <c r="E2216" s="71"/>
      <c r="F2216" s="71"/>
      <c r="G2216" s="71"/>
      <c r="H2216" s="71"/>
      <c r="I2216" s="71"/>
      <c r="J2216" s="72">
        <v>6612.47</v>
      </c>
      <c r="K2216" s="71"/>
      <c r="L2216" s="71"/>
      <c r="M2216" s="72">
        <v>6612.47</v>
      </c>
      <c r="N2216" s="72">
        <v>0</v>
      </c>
      <c r="O2216" s="71"/>
      <c r="P2216" s="71"/>
      <c r="Q2216" s="71"/>
      <c r="R2216" s="71"/>
      <c r="S2216" s="72">
        <v>6612.47</v>
      </c>
      <c r="T2216" s="72">
        <v>0</v>
      </c>
      <c r="U2216" s="71"/>
      <c r="V2216" s="71"/>
      <c r="W2216" s="71"/>
      <c r="X2216" s="72">
        <v>6612.47</v>
      </c>
      <c r="Y2216" s="72">
        <v>0</v>
      </c>
      <c r="Z2216" s="72">
        <v>0</v>
      </c>
      <c r="AA2216" s="69"/>
      <c r="AB2216" s="69"/>
      <c r="AC2216" s="69"/>
    </row>
    <row r="2217" spans="1:29" ht="20" x14ac:dyDescent="0.25">
      <c r="A2217" s="68" t="s">
        <v>5980</v>
      </c>
      <c r="B2217" s="69" t="s">
        <v>4444</v>
      </c>
      <c r="C2217" s="69" t="s">
        <v>5981</v>
      </c>
      <c r="D2217" s="69" t="s">
        <v>4611</v>
      </c>
      <c r="E2217" s="69" t="s">
        <v>5983</v>
      </c>
      <c r="F2217" s="69"/>
      <c r="G2217" s="69" t="s">
        <v>3480</v>
      </c>
      <c r="H2217" s="69" t="s">
        <v>1379</v>
      </c>
      <c r="I2217" s="69" t="s">
        <v>962</v>
      </c>
      <c r="J2217" s="70">
        <v>6914.35</v>
      </c>
      <c r="K2217" s="69" t="s">
        <v>4591</v>
      </c>
      <c r="L2217" s="69" t="s">
        <v>5982</v>
      </c>
      <c r="M2217" s="70">
        <v>6914.35</v>
      </c>
      <c r="N2217" s="69"/>
      <c r="O2217" s="69"/>
      <c r="P2217" s="69" t="s">
        <v>965</v>
      </c>
      <c r="Q2217" s="69" t="s">
        <v>1157</v>
      </c>
      <c r="R2217" s="69"/>
      <c r="S2217" s="70">
        <v>6914.35</v>
      </c>
      <c r="T2217" s="70"/>
      <c r="U2217" s="69" t="s">
        <v>1064</v>
      </c>
      <c r="V2217" s="73">
        <v>92</v>
      </c>
      <c r="W2217" s="69" t="s">
        <v>1064</v>
      </c>
      <c r="X2217" s="69"/>
      <c r="Y2217" s="70"/>
      <c r="Z2217" s="69">
        <v>0</v>
      </c>
      <c r="AA2217" s="69" t="s">
        <v>989</v>
      </c>
      <c r="AB2217" s="69" t="s">
        <v>1144</v>
      </c>
      <c r="AC2217" s="69"/>
    </row>
    <row r="2218" spans="1:29" x14ac:dyDescent="0.25">
      <c r="A2218" s="71" t="s">
        <v>193</v>
      </c>
      <c r="B2218" s="71"/>
      <c r="C2218" s="71"/>
      <c r="D2218" s="71"/>
      <c r="E2218" s="71"/>
      <c r="F2218" s="71"/>
      <c r="G2218" s="71"/>
      <c r="H2218" s="71"/>
      <c r="I2218" s="71"/>
      <c r="J2218" s="72">
        <v>6914.35</v>
      </c>
      <c r="K2218" s="71"/>
      <c r="L2218" s="71"/>
      <c r="M2218" s="72">
        <v>6914.35</v>
      </c>
      <c r="N2218" s="72">
        <v>0</v>
      </c>
      <c r="O2218" s="71"/>
      <c r="P2218" s="71"/>
      <c r="Q2218" s="71"/>
      <c r="R2218" s="71"/>
      <c r="S2218" s="72">
        <v>6914.35</v>
      </c>
      <c r="T2218" s="72">
        <v>6914.35</v>
      </c>
      <c r="U2218" s="71"/>
      <c r="V2218" s="71"/>
      <c r="W2218" s="71"/>
      <c r="X2218" s="72">
        <v>0</v>
      </c>
      <c r="Y2218" s="72">
        <v>0</v>
      </c>
      <c r="Z2218" s="72">
        <v>6914.35</v>
      </c>
      <c r="AA2218" s="69"/>
      <c r="AB2218" s="69"/>
      <c r="AC2218" s="69"/>
    </row>
    <row r="2219" spans="1:29" ht="20" x14ac:dyDescent="0.25">
      <c r="A2219" s="68" t="s">
        <v>5984</v>
      </c>
      <c r="B2219" s="69" t="s">
        <v>1864</v>
      </c>
      <c r="C2219" s="69" t="s">
        <v>5985</v>
      </c>
      <c r="D2219" s="69" t="s">
        <v>1876</v>
      </c>
      <c r="E2219" s="69" t="s">
        <v>5987</v>
      </c>
      <c r="F2219" s="69" t="s">
        <v>2705</v>
      </c>
      <c r="G2219" s="69" t="s">
        <v>5004</v>
      </c>
      <c r="H2219" s="69" t="s">
        <v>961</v>
      </c>
      <c r="I2219" s="69" t="s">
        <v>962</v>
      </c>
      <c r="J2219" s="70">
        <v>15230</v>
      </c>
      <c r="K2219" s="69" t="s">
        <v>4591</v>
      </c>
      <c r="L2219" s="69" t="s">
        <v>5986</v>
      </c>
      <c r="M2219" s="70">
        <v>15230</v>
      </c>
      <c r="N2219" s="69"/>
      <c r="O2219" s="69"/>
      <c r="P2219" s="69" t="s">
        <v>2743</v>
      </c>
      <c r="Q2219" s="69" t="s">
        <v>1684</v>
      </c>
      <c r="R2219" s="69"/>
      <c r="S2219" s="70">
        <v>15230</v>
      </c>
      <c r="T2219" s="70"/>
      <c r="U2219" s="69" t="s">
        <v>1202</v>
      </c>
      <c r="V2219" s="73">
        <v>92</v>
      </c>
      <c r="W2219" s="69" t="s">
        <v>1202</v>
      </c>
      <c r="X2219" s="69"/>
      <c r="Y2219" s="70"/>
      <c r="Z2219" s="69">
        <v>0</v>
      </c>
      <c r="AA2219" s="69" t="s">
        <v>989</v>
      </c>
      <c r="AB2219" s="69" t="s">
        <v>1144</v>
      </c>
      <c r="AC2219" s="69"/>
    </row>
    <row r="2220" spans="1:29" x14ac:dyDescent="0.25">
      <c r="A2220" s="71" t="s">
        <v>193</v>
      </c>
      <c r="B2220" s="71"/>
      <c r="C2220" s="71"/>
      <c r="D2220" s="71"/>
      <c r="E2220" s="71"/>
      <c r="F2220" s="71"/>
      <c r="G2220" s="71"/>
      <c r="H2220" s="71"/>
      <c r="I2220" s="71"/>
      <c r="J2220" s="72">
        <v>15230</v>
      </c>
      <c r="K2220" s="71"/>
      <c r="L2220" s="71"/>
      <c r="M2220" s="72">
        <v>15230</v>
      </c>
      <c r="N2220" s="72">
        <v>0</v>
      </c>
      <c r="O2220" s="71"/>
      <c r="P2220" s="71"/>
      <c r="Q2220" s="71"/>
      <c r="R2220" s="71"/>
      <c r="S2220" s="72">
        <v>15230</v>
      </c>
      <c r="T2220" s="72">
        <v>15230</v>
      </c>
      <c r="U2220" s="71"/>
      <c r="V2220" s="71"/>
      <c r="W2220" s="71"/>
      <c r="X2220" s="72">
        <v>0</v>
      </c>
      <c r="Y2220" s="72">
        <v>0</v>
      </c>
      <c r="Z2220" s="72">
        <v>15230</v>
      </c>
      <c r="AA2220" s="69"/>
      <c r="AB2220" s="69"/>
      <c r="AC2220" s="69"/>
    </row>
    <row r="2221" spans="1:29" ht="20" x14ac:dyDescent="0.25">
      <c r="A2221" s="68" t="s">
        <v>5988</v>
      </c>
      <c r="B2221" s="69" t="s">
        <v>5989</v>
      </c>
      <c r="C2221" s="69" t="s">
        <v>5990</v>
      </c>
      <c r="D2221" s="69" t="s">
        <v>4611</v>
      </c>
      <c r="E2221" s="69" t="s">
        <v>5992</v>
      </c>
      <c r="F2221" s="69" t="s">
        <v>1281</v>
      </c>
      <c r="G2221" s="69" t="s">
        <v>5004</v>
      </c>
      <c r="H2221" s="69" t="s">
        <v>961</v>
      </c>
      <c r="I2221" s="69" t="s">
        <v>962</v>
      </c>
      <c r="J2221" s="70">
        <v>4390.54</v>
      </c>
      <c r="K2221" s="69" t="s">
        <v>4591</v>
      </c>
      <c r="L2221" s="69" t="s">
        <v>5991</v>
      </c>
      <c r="M2221" s="70">
        <v>4390.54</v>
      </c>
      <c r="N2221" s="69"/>
      <c r="O2221" s="69"/>
      <c r="P2221" s="69" t="s">
        <v>1327</v>
      </c>
      <c r="Q2221" s="69" t="s">
        <v>2004</v>
      </c>
      <c r="R2221" s="69"/>
      <c r="S2221" s="70">
        <v>4390.54</v>
      </c>
      <c r="T2221" s="70"/>
      <c r="U2221" s="69" t="s">
        <v>2017</v>
      </c>
      <c r="V2221" s="73">
        <v>94</v>
      </c>
      <c r="W2221" s="69" t="s">
        <v>2017</v>
      </c>
      <c r="X2221" s="69"/>
      <c r="Y2221" s="70"/>
      <c r="Z2221" s="69">
        <v>0</v>
      </c>
      <c r="AA2221" s="69" t="s">
        <v>989</v>
      </c>
      <c r="AB2221" s="69" t="s">
        <v>1144</v>
      </c>
      <c r="AC2221" s="69"/>
    </row>
    <row r="2222" spans="1:29" x14ac:dyDescent="0.25">
      <c r="A2222" s="71" t="s">
        <v>193</v>
      </c>
      <c r="B2222" s="71"/>
      <c r="C2222" s="71"/>
      <c r="D2222" s="71"/>
      <c r="E2222" s="71"/>
      <c r="F2222" s="71"/>
      <c r="G2222" s="71"/>
      <c r="H2222" s="71"/>
      <c r="I2222" s="71"/>
      <c r="J2222" s="72">
        <v>4390.54</v>
      </c>
      <c r="K2222" s="71"/>
      <c r="L2222" s="71"/>
      <c r="M2222" s="72">
        <v>4390.54</v>
      </c>
      <c r="N2222" s="72">
        <v>0</v>
      </c>
      <c r="O2222" s="71"/>
      <c r="P2222" s="71"/>
      <c r="Q2222" s="71"/>
      <c r="R2222" s="71"/>
      <c r="S2222" s="72">
        <v>4390.54</v>
      </c>
      <c r="T2222" s="72">
        <v>4390.54</v>
      </c>
      <c r="U2222" s="71"/>
      <c r="V2222" s="71"/>
      <c r="W2222" s="71"/>
      <c r="X2222" s="72">
        <v>0</v>
      </c>
      <c r="Y2222" s="72">
        <v>0</v>
      </c>
      <c r="Z2222" s="72">
        <v>4390.54</v>
      </c>
      <c r="AA2222" s="69"/>
      <c r="AB2222" s="69"/>
      <c r="AC2222" s="69"/>
    </row>
    <row r="2223" spans="1:29" ht="30" x14ac:dyDescent="0.25">
      <c r="A2223" s="68" t="s">
        <v>5993</v>
      </c>
      <c r="B2223" s="69" t="s">
        <v>5994</v>
      </c>
      <c r="C2223" s="69" t="s">
        <v>5995</v>
      </c>
      <c r="D2223" s="69" t="s">
        <v>3313</v>
      </c>
      <c r="E2223" s="69" t="s">
        <v>5997</v>
      </c>
      <c r="F2223" s="69" t="s">
        <v>1933</v>
      </c>
      <c r="G2223" s="69" t="s">
        <v>5004</v>
      </c>
      <c r="H2223" s="69" t="s">
        <v>961</v>
      </c>
      <c r="I2223" s="69" t="s">
        <v>962</v>
      </c>
      <c r="J2223" s="70">
        <v>965.2</v>
      </c>
      <c r="K2223" s="69" t="s">
        <v>4591</v>
      </c>
      <c r="L2223" s="69" t="s">
        <v>5996</v>
      </c>
      <c r="M2223" s="70">
        <v>965.2</v>
      </c>
      <c r="N2223" s="69"/>
      <c r="O2223" s="69"/>
      <c r="P2223" s="69" t="s">
        <v>1327</v>
      </c>
      <c r="Q2223" s="69" t="s">
        <v>1452</v>
      </c>
      <c r="R2223" s="69"/>
      <c r="S2223" s="70">
        <v>965.2</v>
      </c>
      <c r="T2223" s="70"/>
      <c r="U2223" s="69" t="s">
        <v>1165</v>
      </c>
      <c r="V2223" s="73">
        <v>59</v>
      </c>
      <c r="W2223" s="69" t="s">
        <v>1165</v>
      </c>
      <c r="X2223" s="69"/>
      <c r="Y2223" s="70"/>
      <c r="Z2223" s="69">
        <v>0</v>
      </c>
      <c r="AA2223" s="69" t="s">
        <v>989</v>
      </c>
      <c r="AB2223" s="69" t="s">
        <v>1144</v>
      </c>
      <c r="AC2223" s="69"/>
    </row>
    <row r="2224" spans="1:29" x14ac:dyDescent="0.25">
      <c r="A2224" s="71" t="s">
        <v>193</v>
      </c>
      <c r="B2224" s="71"/>
      <c r="C2224" s="71"/>
      <c r="D2224" s="71"/>
      <c r="E2224" s="71"/>
      <c r="F2224" s="71"/>
      <c r="G2224" s="71"/>
      <c r="H2224" s="71"/>
      <c r="I2224" s="71"/>
      <c r="J2224" s="72">
        <v>965.2</v>
      </c>
      <c r="K2224" s="71"/>
      <c r="L2224" s="71"/>
      <c r="M2224" s="72">
        <v>965.2</v>
      </c>
      <c r="N2224" s="72">
        <v>0</v>
      </c>
      <c r="O2224" s="71"/>
      <c r="P2224" s="71"/>
      <c r="Q2224" s="71"/>
      <c r="R2224" s="71"/>
      <c r="S2224" s="72">
        <v>965.2</v>
      </c>
      <c r="T2224" s="72">
        <v>965.2</v>
      </c>
      <c r="U2224" s="71"/>
      <c r="V2224" s="71"/>
      <c r="W2224" s="71"/>
      <c r="X2224" s="72">
        <v>0</v>
      </c>
      <c r="Y2224" s="72">
        <v>0</v>
      </c>
      <c r="Z2224" s="72">
        <v>965.2</v>
      </c>
      <c r="AA2224" s="69"/>
      <c r="AB2224" s="69"/>
      <c r="AC2224" s="69"/>
    </row>
    <row r="2225" spans="1:29" ht="30" x14ac:dyDescent="0.25">
      <c r="A2225" s="68" t="s">
        <v>5998</v>
      </c>
      <c r="B2225" s="69" t="s">
        <v>5999</v>
      </c>
      <c r="C2225" s="69" t="s">
        <v>6000</v>
      </c>
      <c r="D2225" s="69" t="s">
        <v>3313</v>
      </c>
      <c r="E2225" s="69" t="s">
        <v>6002</v>
      </c>
      <c r="F2225" s="69" t="s">
        <v>1136</v>
      </c>
      <c r="G2225" s="69" t="s">
        <v>5004</v>
      </c>
      <c r="H2225" s="69" t="s">
        <v>988</v>
      </c>
      <c r="I2225" s="69" t="s">
        <v>962</v>
      </c>
      <c r="J2225" s="70">
        <v>2647.37</v>
      </c>
      <c r="K2225" s="69" t="s">
        <v>4591</v>
      </c>
      <c r="L2225" s="69" t="s">
        <v>6001</v>
      </c>
      <c r="M2225" s="70">
        <v>2647.37</v>
      </c>
      <c r="N2225" s="69"/>
      <c r="O2225" s="69"/>
      <c r="P2225" s="69" t="s">
        <v>1510</v>
      </c>
      <c r="Q2225" s="69" t="s">
        <v>1075</v>
      </c>
      <c r="R2225" s="69"/>
      <c r="S2225" s="70">
        <v>2647.37</v>
      </c>
      <c r="T2225" s="70"/>
      <c r="U2225" s="69" t="s">
        <v>2073</v>
      </c>
      <c r="V2225" s="73">
        <v>95</v>
      </c>
      <c r="W2225" s="69" t="s">
        <v>2073</v>
      </c>
      <c r="X2225" s="69"/>
      <c r="Y2225" s="70"/>
      <c r="Z2225" s="69">
        <v>0</v>
      </c>
      <c r="AA2225" s="69" t="s">
        <v>989</v>
      </c>
      <c r="AB2225" s="69" t="s">
        <v>1144</v>
      </c>
      <c r="AC2225" s="69"/>
    </row>
    <row r="2226" spans="1:29" x14ac:dyDescent="0.25">
      <c r="A2226" s="71" t="s">
        <v>193</v>
      </c>
      <c r="B2226" s="71"/>
      <c r="C2226" s="71"/>
      <c r="D2226" s="71"/>
      <c r="E2226" s="71"/>
      <c r="F2226" s="71"/>
      <c r="G2226" s="71"/>
      <c r="H2226" s="71"/>
      <c r="I2226" s="71"/>
      <c r="J2226" s="72">
        <v>2647.37</v>
      </c>
      <c r="K2226" s="71"/>
      <c r="L2226" s="71"/>
      <c r="M2226" s="72">
        <v>2647.37</v>
      </c>
      <c r="N2226" s="72">
        <v>0</v>
      </c>
      <c r="O2226" s="71"/>
      <c r="P2226" s="71"/>
      <c r="Q2226" s="71"/>
      <c r="R2226" s="71"/>
      <c r="S2226" s="72">
        <v>2647.37</v>
      </c>
      <c r="T2226" s="72">
        <v>2647.37</v>
      </c>
      <c r="U2226" s="71"/>
      <c r="V2226" s="71"/>
      <c r="W2226" s="71"/>
      <c r="X2226" s="72">
        <v>0</v>
      </c>
      <c r="Y2226" s="72">
        <v>0</v>
      </c>
      <c r="Z2226" s="72">
        <v>2647.37</v>
      </c>
      <c r="AA2226" s="69"/>
      <c r="AB2226" s="69"/>
      <c r="AC2226" s="69"/>
    </row>
    <row r="2227" spans="1:29" ht="20" x14ac:dyDescent="0.25">
      <c r="A2227" s="68" t="s">
        <v>6003</v>
      </c>
      <c r="B2227" s="69" t="s">
        <v>6004</v>
      </c>
      <c r="C2227" s="69" t="s">
        <v>6005</v>
      </c>
      <c r="D2227" s="69" t="s">
        <v>4623</v>
      </c>
      <c r="E2227" s="69" t="s">
        <v>6007</v>
      </c>
      <c r="F2227" s="69" t="s">
        <v>1299</v>
      </c>
      <c r="G2227" s="69" t="s">
        <v>5004</v>
      </c>
      <c r="H2227" s="69" t="s">
        <v>961</v>
      </c>
      <c r="I2227" s="69" t="s">
        <v>962</v>
      </c>
      <c r="J2227" s="70">
        <v>529.26</v>
      </c>
      <c r="K2227" s="69" t="s">
        <v>4591</v>
      </c>
      <c r="L2227" s="69" t="s">
        <v>6006</v>
      </c>
      <c r="M2227" s="70">
        <v>529.26</v>
      </c>
      <c r="N2227" s="69"/>
      <c r="O2227" s="69"/>
      <c r="P2227" s="69" t="s">
        <v>1312</v>
      </c>
      <c r="Q2227" s="69" t="s">
        <v>1071</v>
      </c>
      <c r="R2227" s="69"/>
      <c r="S2227" s="70">
        <v>529.26</v>
      </c>
      <c r="T2227" s="70"/>
      <c r="U2227" s="69" t="s">
        <v>1455</v>
      </c>
      <c r="V2227" s="73">
        <v>73</v>
      </c>
      <c r="W2227" s="69" t="s">
        <v>1455</v>
      </c>
      <c r="X2227" s="69"/>
      <c r="Y2227" s="70"/>
      <c r="Z2227" s="69">
        <v>0</v>
      </c>
      <c r="AA2227" s="69" t="s">
        <v>989</v>
      </c>
      <c r="AB2227" s="69" t="s">
        <v>1144</v>
      </c>
      <c r="AC2227" s="69"/>
    </row>
    <row r="2228" spans="1:29" x14ac:dyDescent="0.25">
      <c r="A2228" s="71" t="s">
        <v>193</v>
      </c>
      <c r="B2228" s="71"/>
      <c r="C2228" s="71"/>
      <c r="D2228" s="71"/>
      <c r="E2228" s="71"/>
      <c r="F2228" s="71"/>
      <c r="G2228" s="71"/>
      <c r="H2228" s="71"/>
      <c r="I2228" s="71"/>
      <c r="J2228" s="72">
        <v>529.26</v>
      </c>
      <c r="K2228" s="71"/>
      <c r="L2228" s="71"/>
      <c r="M2228" s="72">
        <v>529.26</v>
      </c>
      <c r="N2228" s="72">
        <v>0</v>
      </c>
      <c r="O2228" s="71"/>
      <c r="P2228" s="71"/>
      <c r="Q2228" s="71"/>
      <c r="R2228" s="71"/>
      <c r="S2228" s="72">
        <v>529.26</v>
      </c>
      <c r="T2228" s="72">
        <v>529.26</v>
      </c>
      <c r="U2228" s="71"/>
      <c r="V2228" s="71"/>
      <c r="W2228" s="71"/>
      <c r="X2228" s="72">
        <v>0</v>
      </c>
      <c r="Y2228" s="72">
        <v>0</v>
      </c>
      <c r="Z2228" s="72">
        <v>529.26</v>
      </c>
      <c r="AA2228" s="69"/>
      <c r="AB2228" s="69"/>
      <c r="AC2228" s="69"/>
    </row>
    <row r="2229" spans="1:29" ht="30" x14ac:dyDescent="0.25">
      <c r="A2229" s="68" t="s">
        <v>6008</v>
      </c>
      <c r="B2229" s="69" t="s">
        <v>6009</v>
      </c>
      <c r="C2229" s="69" t="s">
        <v>6010</v>
      </c>
      <c r="D2229" s="69" t="s">
        <v>3313</v>
      </c>
      <c r="E2229" s="69" t="s">
        <v>6012</v>
      </c>
      <c r="F2229" s="69" t="s">
        <v>1148</v>
      </c>
      <c r="G2229" s="69" t="s">
        <v>5004</v>
      </c>
      <c r="H2229" s="69" t="s">
        <v>988</v>
      </c>
      <c r="I2229" s="69" t="s">
        <v>962</v>
      </c>
      <c r="J2229" s="70">
        <v>531.30999999999995</v>
      </c>
      <c r="K2229" s="69" t="s">
        <v>4591</v>
      </c>
      <c r="L2229" s="69" t="s">
        <v>6011</v>
      </c>
      <c r="M2229" s="70">
        <v>531.30999999999995</v>
      </c>
      <c r="N2229" s="69"/>
      <c r="O2229" s="69"/>
      <c r="P2229" s="69" t="s">
        <v>1327</v>
      </c>
      <c r="Q2229" s="69" t="s">
        <v>1490</v>
      </c>
      <c r="R2229" s="69"/>
      <c r="S2229" s="70">
        <v>531.30999999999995</v>
      </c>
      <c r="T2229" s="70"/>
      <c r="U2229" s="69" t="s">
        <v>2743</v>
      </c>
      <c r="V2229" s="73">
        <v>52</v>
      </c>
      <c r="W2229" s="69" t="s">
        <v>2743</v>
      </c>
      <c r="X2229" s="69"/>
      <c r="Y2229" s="70"/>
      <c r="Z2229" s="69">
        <v>0</v>
      </c>
      <c r="AA2229" s="69" t="s">
        <v>989</v>
      </c>
      <c r="AB2229" s="69" t="s">
        <v>1144</v>
      </c>
      <c r="AC2229" s="69"/>
    </row>
    <row r="2230" spans="1:29" x14ac:dyDescent="0.25">
      <c r="A2230" s="71" t="s">
        <v>193</v>
      </c>
      <c r="B2230" s="71"/>
      <c r="C2230" s="71"/>
      <c r="D2230" s="71"/>
      <c r="E2230" s="71"/>
      <c r="F2230" s="71"/>
      <c r="G2230" s="71"/>
      <c r="H2230" s="71"/>
      <c r="I2230" s="71"/>
      <c r="J2230" s="72">
        <v>531.30999999999995</v>
      </c>
      <c r="K2230" s="71"/>
      <c r="L2230" s="71"/>
      <c r="M2230" s="72">
        <v>531.30999999999995</v>
      </c>
      <c r="N2230" s="72">
        <v>0</v>
      </c>
      <c r="O2230" s="71"/>
      <c r="P2230" s="71"/>
      <c r="Q2230" s="71"/>
      <c r="R2230" s="71"/>
      <c r="S2230" s="72">
        <v>531.30999999999995</v>
      </c>
      <c r="T2230" s="72">
        <v>531.30999999999995</v>
      </c>
      <c r="U2230" s="71"/>
      <c r="V2230" s="71"/>
      <c r="W2230" s="71"/>
      <c r="X2230" s="72">
        <v>0</v>
      </c>
      <c r="Y2230" s="72">
        <v>0</v>
      </c>
      <c r="Z2230" s="72">
        <v>531.30999999999995</v>
      </c>
      <c r="AA2230" s="69"/>
      <c r="AB2230" s="69"/>
      <c r="AC2230" s="69"/>
    </row>
    <row r="2231" spans="1:29" ht="20" x14ac:dyDescent="0.25">
      <c r="A2231" s="68" t="s">
        <v>6013</v>
      </c>
      <c r="B2231" s="69" t="s">
        <v>1433</v>
      </c>
      <c r="C2231" s="69" t="s">
        <v>6014</v>
      </c>
      <c r="D2231" s="69" t="s">
        <v>4589</v>
      </c>
      <c r="E2231" s="69" t="s">
        <v>6016</v>
      </c>
      <c r="F2231" s="69" t="s">
        <v>1435</v>
      </c>
      <c r="G2231" s="69" t="s">
        <v>5004</v>
      </c>
      <c r="H2231" s="69" t="s">
        <v>1002</v>
      </c>
      <c r="I2231" s="69" t="s">
        <v>962</v>
      </c>
      <c r="J2231" s="70">
        <v>1407.6</v>
      </c>
      <c r="K2231" s="69" t="s">
        <v>4591</v>
      </c>
      <c r="L2231" s="69" t="s">
        <v>6015</v>
      </c>
      <c r="M2231" s="70">
        <v>1399.1</v>
      </c>
      <c r="N2231" s="69"/>
      <c r="O2231" s="69"/>
      <c r="P2231" s="69" t="s">
        <v>1021</v>
      </c>
      <c r="Q2231" s="69" t="s">
        <v>1046</v>
      </c>
      <c r="R2231" s="69"/>
      <c r="S2231" s="70">
        <v>1399.1</v>
      </c>
      <c r="T2231" s="70"/>
      <c r="U2231" s="69" t="s">
        <v>1548</v>
      </c>
      <c r="V2231" s="73">
        <v>89</v>
      </c>
      <c r="W2231" s="69" t="s">
        <v>1548</v>
      </c>
      <c r="X2231" s="69"/>
      <c r="Y2231" s="70"/>
      <c r="Z2231" s="69">
        <v>0</v>
      </c>
      <c r="AA2231" s="69" t="s">
        <v>989</v>
      </c>
      <c r="AB2231" s="69" t="s">
        <v>1144</v>
      </c>
      <c r="AC2231" s="69"/>
    </row>
    <row r="2232" spans="1:29" x14ac:dyDescent="0.25">
      <c r="A2232" s="71" t="s">
        <v>193</v>
      </c>
      <c r="B2232" s="71"/>
      <c r="C2232" s="71"/>
      <c r="D2232" s="71"/>
      <c r="E2232" s="71"/>
      <c r="F2232" s="71"/>
      <c r="G2232" s="71"/>
      <c r="H2232" s="71"/>
      <c r="I2232" s="71"/>
      <c r="J2232" s="72">
        <v>1407.6</v>
      </c>
      <c r="K2232" s="71"/>
      <c r="L2232" s="71"/>
      <c r="M2232" s="72">
        <v>1399.1</v>
      </c>
      <c r="N2232" s="72">
        <v>8.5</v>
      </c>
      <c r="O2232" s="71"/>
      <c r="P2232" s="71"/>
      <c r="Q2232" s="71"/>
      <c r="R2232" s="71"/>
      <c r="S2232" s="72">
        <v>1399.1</v>
      </c>
      <c r="T2232" s="72">
        <v>1399.1</v>
      </c>
      <c r="U2232" s="71"/>
      <c r="V2232" s="71"/>
      <c r="W2232" s="71"/>
      <c r="X2232" s="72">
        <v>0</v>
      </c>
      <c r="Y2232" s="72">
        <v>0</v>
      </c>
      <c r="Z2232" s="72">
        <v>1399.1</v>
      </c>
      <c r="AA2232" s="69"/>
      <c r="AB2232" s="69"/>
      <c r="AC2232" s="69"/>
    </row>
    <row r="2233" spans="1:29" ht="20" x14ac:dyDescent="0.25">
      <c r="A2233" s="68" t="s">
        <v>6017</v>
      </c>
      <c r="B2233" s="69" t="s">
        <v>4465</v>
      </c>
      <c r="C2233" s="69" t="s">
        <v>6018</v>
      </c>
      <c r="D2233" s="69" t="s">
        <v>4623</v>
      </c>
      <c r="E2233" s="69" t="s">
        <v>6020</v>
      </c>
      <c r="F2233" s="69" t="s">
        <v>1299</v>
      </c>
      <c r="G2233" s="69" t="s">
        <v>5004</v>
      </c>
      <c r="H2233" s="69" t="s">
        <v>961</v>
      </c>
      <c r="I2233" s="69" t="s">
        <v>962</v>
      </c>
      <c r="J2233" s="70">
        <v>14291.89</v>
      </c>
      <c r="K2233" s="69" t="s">
        <v>4591</v>
      </c>
      <c r="L2233" s="69" t="s">
        <v>6019</v>
      </c>
      <c r="M2233" s="70">
        <v>14291.89</v>
      </c>
      <c r="N2233" s="69"/>
      <c r="O2233" s="69"/>
      <c r="P2233" s="69" t="s">
        <v>988</v>
      </c>
      <c r="Q2233" s="69" t="s">
        <v>1480</v>
      </c>
      <c r="R2233" s="69"/>
      <c r="S2233" s="70">
        <v>14291.89</v>
      </c>
      <c r="T2233" s="70"/>
      <c r="U2233" s="69" t="s">
        <v>1270</v>
      </c>
      <c r="V2233" s="73">
        <v>73</v>
      </c>
      <c r="W2233" s="69" t="s">
        <v>1270</v>
      </c>
      <c r="X2233" s="69"/>
      <c r="Y2233" s="70"/>
      <c r="Z2233" s="69">
        <v>0</v>
      </c>
      <c r="AA2233" s="69" t="s">
        <v>989</v>
      </c>
      <c r="AB2233" s="69" t="s">
        <v>1144</v>
      </c>
      <c r="AC2233" s="69"/>
    </row>
    <row r="2234" spans="1:29" x14ac:dyDescent="0.25">
      <c r="A2234" s="71" t="s">
        <v>193</v>
      </c>
      <c r="B2234" s="71"/>
      <c r="C2234" s="71"/>
      <c r="D2234" s="71"/>
      <c r="E2234" s="71"/>
      <c r="F2234" s="71"/>
      <c r="G2234" s="71"/>
      <c r="H2234" s="71"/>
      <c r="I2234" s="71"/>
      <c r="J2234" s="72">
        <v>14291.89</v>
      </c>
      <c r="K2234" s="71"/>
      <c r="L2234" s="71"/>
      <c r="M2234" s="72">
        <v>14291.89</v>
      </c>
      <c r="N2234" s="72">
        <v>0</v>
      </c>
      <c r="O2234" s="71"/>
      <c r="P2234" s="71"/>
      <c r="Q2234" s="71"/>
      <c r="R2234" s="71"/>
      <c r="S2234" s="72">
        <v>14291.89</v>
      </c>
      <c r="T2234" s="72">
        <v>14291.89</v>
      </c>
      <c r="U2234" s="71"/>
      <c r="V2234" s="71"/>
      <c r="W2234" s="71"/>
      <c r="X2234" s="72">
        <v>0</v>
      </c>
      <c r="Y2234" s="72">
        <v>0</v>
      </c>
      <c r="Z2234" s="72">
        <v>14291.89</v>
      </c>
      <c r="AA2234" s="69"/>
      <c r="AB2234" s="69"/>
      <c r="AC2234" s="69"/>
    </row>
    <row r="2235" spans="1:29" ht="20" x14ac:dyDescent="0.25">
      <c r="A2235" s="68" t="s">
        <v>6021</v>
      </c>
      <c r="B2235" s="69" t="s">
        <v>6022</v>
      </c>
      <c r="C2235" s="69" t="s">
        <v>6023</v>
      </c>
      <c r="D2235" s="69" t="s">
        <v>4623</v>
      </c>
      <c r="E2235" s="69" t="s">
        <v>6025</v>
      </c>
      <c r="F2235" s="69" t="s">
        <v>1299</v>
      </c>
      <c r="G2235" s="69" t="s">
        <v>5004</v>
      </c>
      <c r="H2235" s="69" t="s">
        <v>961</v>
      </c>
      <c r="I2235" s="69" t="s">
        <v>962</v>
      </c>
      <c r="J2235" s="70">
        <v>16686.87</v>
      </c>
      <c r="K2235" s="69" t="s">
        <v>4591</v>
      </c>
      <c r="L2235" s="69" t="s">
        <v>6024</v>
      </c>
      <c r="M2235" s="70">
        <v>16686.87</v>
      </c>
      <c r="N2235" s="69"/>
      <c r="O2235" s="69"/>
      <c r="P2235" s="69" t="s">
        <v>1869</v>
      </c>
      <c r="Q2235" s="69" t="s">
        <v>1455</v>
      </c>
      <c r="R2235" s="69"/>
      <c r="S2235" s="70">
        <v>16686.87</v>
      </c>
      <c r="T2235" s="70"/>
      <c r="U2235" s="69" t="s">
        <v>1455</v>
      </c>
      <c r="V2235" s="73">
        <v>90</v>
      </c>
      <c r="W2235" s="69" t="s">
        <v>1455</v>
      </c>
      <c r="X2235" s="69"/>
      <c r="Y2235" s="70"/>
      <c r="Z2235" s="69">
        <v>0</v>
      </c>
      <c r="AA2235" s="69" t="s">
        <v>989</v>
      </c>
      <c r="AB2235" s="69" t="s">
        <v>1144</v>
      </c>
      <c r="AC2235" s="69"/>
    </row>
    <row r="2236" spans="1:29" x14ac:dyDescent="0.25">
      <c r="A2236" s="71" t="s">
        <v>193</v>
      </c>
      <c r="B2236" s="71"/>
      <c r="C2236" s="71"/>
      <c r="D2236" s="71"/>
      <c r="E2236" s="71"/>
      <c r="F2236" s="71"/>
      <c r="G2236" s="71"/>
      <c r="H2236" s="71"/>
      <c r="I2236" s="71"/>
      <c r="J2236" s="72">
        <v>16686.87</v>
      </c>
      <c r="K2236" s="71"/>
      <c r="L2236" s="71"/>
      <c r="M2236" s="72">
        <v>16686.87</v>
      </c>
      <c r="N2236" s="72">
        <v>0</v>
      </c>
      <c r="O2236" s="71"/>
      <c r="P2236" s="71"/>
      <c r="Q2236" s="71"/>
      <c r="R2236" s="71"/>
      <c r="S2236" s="72">
        <v>16686.87</v>
      </c>
      <c r="T2236" s="72">
        <v>16686.87</v>
      </c>
      <c r="U2236" s="71"/>
      <c r="V2236" s="71"/>
      <c r="W2236" s="71"/>
      <c r="X2236" s="72">
        <v>0</v>
      </c>
      <c r="Y2236" s="72">
        <v>0</v>
      </c>
      <c r="Z2236" s="72">
        <v>16686.87</v>
      </c>
      <c r="AA2236" s="69"/>
      <c r="AB2236" s="69"/>
      <c r="AC2236" s="69"/>
    </row>
    <row r="2237" spans="1:29" ht="20" x14ac:dyDescent="0.25">
      <c r="A2237" s="68" t="s">
        <v>6026</v>
      </c>
      <c r="B2237" s="69" t="s">
        <v>4407</v>
      </c>
      <c r="C2237" s="69" t="s">
        <v>6027</v>
      </c>
      <c r="D2237" s="69" t="s">
        <v>4623</v>
      </c>
      <c r="E2237" s="69" t="s">
        <v>6029</v>
      </c>
      <c r="F2237" s="69" t="s">
        <v>2571</v>
      </c>
      <c r="G2237" s="69" t="s">
        <v>5004</v>
      </c>
      <c r="H2237" s="69" t="s">
        <v>961</v>
      </c>
      <c r="I2237" s="69" t="s">
        <v>962</v>
      </c>
      <c r="J2237" s="70">
        <v>2515.94</v>
      </c>
      <c r="K2237" s="69" t="s">
        <v>4591</v>
      </c>
      <c r="L2237" s="69" t="s">
        <v>6028</v>
      </c>
      <c r="M2237" s="70">
        <v>2515.94</v>
      </c>
      <c r="N2237" s="69"/>
      <c r="O2237" s="69"/>
      <c r="P2237" s="69" t="s">
        <v>1459</v>
      </c>
      <c r="Q2237" s="69" t="s">
        <v>1452</v>
      </c>
      <c r="R2237" s="69"/>
      <c r="S2237" s="70">
        <v>2515.94</v>
      </c>
      <c r="T2237" s="70"/>
      <c r="U2237" s="69" t="s">
        <v>1165</v>
      </c>
      <c r="V2237" s="73">
        <v>74</v>
      </c>
      <c r="W2237" s="69" t="s">
        <v>1165</v>
      </c>
      <c r="X2237" s="69"/>
      <c r="Y2237" s="70"/>
      <c r="Z2237" s="69">
        <v>0</v>
      </c>
      <c r="AA2237" s="69" t="s">
        <v>989</v>
      </c>
      <c r="AB2237" s="69" t="s">
        <v>1144</v>
      </c>
      <c r="AC2237" s="69"/>
    </row>
    <row r="2238" spans="1:29" x14ac:dyDescent="0.25">
      <c r="A2238" s="71" t="s">
        <v>193</v>
      </c>
      <c r="B2238" s="71"/>
      <c r="C2238" s="71"/>
      <c r="D2238" s="71"/>
      <c r="E2238" s="71"/>
      <c r="F2238" s="71"/>
      <c r="G2238" s="71"/>
      <c r="H2238" s="71"/>
      <c r="I2238" s="71"/>
      <c r="J2238" s="72">
        <v>2515.94</v>
      </c>
      <c r="K2238" s="71"/>
      <c r="L2238" s="71"/>
      <c r="M2238" s="72">
        <v>2515.94</v>
      </c>
      <c r="N2238" s="72">
        <v>0</v>
      </c>
      <c r="O2238" s="71"/>
      <c r="P2238" s="71"/>
      <c r="Q2238" s="71"/>
      <c r="R2238" s="71"/>
      <c r="S2238" s="72">
        <v>2515.94</v>
      </c>
      <c r="T2238" s="72">
        <v>2515.94</v>
      </c>
      <c r="U2238" s="71"/>
      <c r="V2238" s="71"/>
      <c r="W2238" s="71"/>
      <c r="X2238" s="72">
        <v>0</v>
      </c>
      <c r="Y2238" s="72">
        <v>0</v>
      </c>
      <c r="Z2238" s="72">
        <v>2515.94</v>
      </c>
      <c r="AA2238" s="69"/>
      <c r="AB2238" s="69"/>
      <c r="AC2238" s="69"/>
    </row>
    <row r="2239" spans="1:29" ht="20" x14ac:dyDescent="0.25">
      <c r="A2239" s="68" t="s">
        <v>6030</v>
      </c>
      <c r="B2239" s="69" t="s">
        <v>5951</v>
      </c>
      <c r="C2239" s="69" t="s">
        <v>6031</v>
      </c>
      <c r="D2239" s="69" t="s">
        <v>4589</v>
      </c>
      <c r="E2239" s="69" t="s">
        <v>6033</v>
      </c>
      <c r="F2239" s="69" t="s">
        <v>1299</v>
      </c>
      <c r="G2239" s="69" t="s">
        <v>5004</v>
      </c>
      <c r="H2239" s="69" t="s">
        <v>1002</v>
      </c>
      <c r="I2239" s="69" t="s">
        <v>962</v>
      </c>
      <c r="J2239" s="70">
        <v>4838.49</v>
      </c>
      <c r="K2239" s="69" t="s">
        <v>4591</v>
      </c>
      <c r="L2239" s="69" t="s">
        <v>6032</v>
      </c>
      <c r="M2239" s="70">
        <v>4824.33</v>
      </c>
      <c r="N2239" s="69"/>
      <c r="O2239" s="69"/>
      <c r="P2239" s="69" t="s">
        <v>1045</v>
      </c>
      <c r="Q2239" s="69" t="s">
        <v>1003</v>
      </c>
      <c r="R2239" s="69"/>
      <c r="S2239" s="70">
        <v>4824.33</v>
      </c>
      <c r="T2239" s="70"/>
      <c r="U2239" s="69" t="s">
        <v>2004</v>
      </c>
      <c r="V2239" s="73">
        <v>18</v>
      </c>
      <c r="W2239" s="69" t="s">
        <v>2004</v>
      </c>
      <c r="X2239" s="69"/>
      <c r="Y2239" s="70"/>
      <c r="Z2239" s="69">
        <v>0</v>
      </c>
      <c r="AA2239" s="69" t="s">
        <v>989</v>
      </c>
      <c r="AB2239" s="69" t="s">
        <v>1144</v>
      </c>
      <c r="AC2239" s="69"/>
    </row>
    <row r="2240" spans="1:29" x14ac:dyDescent="0.25">
      <c r="A2240" s="71" t="s">
        <v>193</v>
      </c>
      <c r="B2240" s="71"/>
      <c r="C2240" s="71"/>
      <c r="D2240" s="71"/>
      <c r="E2240" s="71"/>
      <c r="F2240" s="71"/>
      <c r="G2240" s="71"/>
      <c r="H2240" s="71"/>
      <c r="I2240" s="71"/>
      <c r="J2240" s="72">
        <v>4838.49</v>
      </c>
      <c r="K2240" s="71"/>
      <c r="L2240" s="71"/>
      <c r="M2240" s="72">
        <v>4824.33</v>
      </c>
      <c r="N2240" s="72">
        <v>14.159999999999854</v>
      </c>
      <c r="O2240" s="71"/>
      <c r="P2240" s="71"/>
      <c r="Q2240" s="71"/>
      <c r="R2240" s="71"/>
      <c r="S2240" s="72">
        <v>4824.33</v>
      </c>
      <c r="T2240" s="72">
        <v>4824.33</v>
      </c>
      <c r="U2240" s="71"/>
      <c r="V2240" s="71"/>
      <c r="W2240" s="71"/>
      <c r="X2240" s="72">
        <v>0</v>
      </c>
      <c r="Y2240" s="72">
        <v>0</v>
      </c>
      <c r="Z2240" s="72">
        <v>4824.33</v>
      </c>
      <c r="AA2240" s="69"/>
      <c r="AB2240" s="69"/>
      <c r="AC2240" s="69"/>
    </row>
    <row r="2241" spans="1:29" ht="20" x14ac:dyDescent="0.25">
      <c r="A2241" s="68" t="s">
        <v>6034</v>
      </c>
      <c r="B2241" s="69" t="s">
        <v>5850</v>
      </c>
      <c r="C2241" s="69" t="s">
        <v>6035</v>
      </c>
      <c r="D2241" s="69" t="s">
        <v>3337</v>
      </c>
      <c r="E2241" s="69" t="s">
        <v>6037</v>
      </c>
      <c r="F2241" s="69" t="s">
        <v>1435</v>
      </c>
      <c r="G2241" s="69" t="s">
        <v>3826</v>
      </c>
      <c r="H2241" s="69" t="s">
        <v>961</v>
      </c>
      <c r="I2241" s="69" t="s">
        <v>962</v>
      </c>
      <c r="J2241" s="70">
        <v>17428.91</v>
      </c>
      <c r="K2241" s="69" t="s">
        <v>4591</v>
      </c>
      <c r="L2241" s="69" t="s">
        <v>6036</v>
      </c>
      <c r="M2241" s="70">
        <v>17428.91</v>
      </c>
      <c r="N2241" s="69"/>
      <c r="O2241" s="69"/>
      <c r="P2241" s="69" t="s">
        <v>1378</v>
      </c>
      <c r="Q2241" s="69" t="s">
        <v>1011</v>
      </c>
      <c r="R2241" s="69"/>
      <c r="S2241" s="70">
        <v>17428.91</v>
      </c>
      <c r="T2241" s="70"/>
      <c r="U2241" s="69" t="s">
        <v>1011</v>
      </c>
      <c r="V2241" s="73">
        <v>86</v>
      </c>
      <c r="W2241" s="69" t="s">
        <v>1011</v>
      </c>
      <c r="X2241" s="69"/>
      <c r="Y2241" s="70"/>
      <c r="Z2241" s="69">
        <v>0</v>
      </c>
      <c r="AA2241" s="69" t="s">
        <v>989</v>
      </c>
      <c r="AB2241" s="69" t="s">
        <v>1144</v>
      </c>
      <c r="AC2241" s="69"/>
    </row>
    <row r="2242" spans="1:29" x14ac:dyDescent="0.25">
      <c r="A2242" s="71" t="s">
        <v>193</v>
      </c>
      <c r="B2242" s="71"/>
      <c r="C2242" s="71"/>
      <c r="D2242" s="71"/>
      <c r="E2242" s="71"/>
      <c r="F2242" s="71"/>
      <c r="G2242" s="71"/>
      <c r="H2242" s="71"/>
      <c r="I2242" s="71"/>
      <c r="J2242" s="72">
        <v>17428.91</v>
      </c>
      <c r="K2242" s="71"/>
      <c r="L2242" s="71"/>
      <c r="M2242" s="72">
        <v>17428.91</v>
      </c>
      <c r="N2242" s="72">
        <v>0</v>
      </c>
      <c r="O2242" s="71"/>
      <c r="P2242" s="71"/>
      <c r="Q2242" s="71"/>
      <c r="R2242" s="71"/>
      <c r="S2242" s="72">
        <v>17428.91</v>
      </c>
      <c r="T2242" s="72">
        <v>17428.91</v>
      </c>
      <c r="U2242" s="71"/>
      <c r="V2242" s="71"/>
      <c r="W2242" s="71"/>
      <c r="X2242" s="72">
        <v>0</v>
      </c>
      <c r="Y2242" s="72">
        <v>0</v>
      </c>
      <c r="Z2242" s="72">
        <v>17428.91</v>
      </c>
      <c r="AA2242" s="69"/>
      <c r="AB2242" s="69"/>
      <c r="AC2242" s="69"/>
    </row>
    <row r="2243" spans="1:29" ht="30" x14ac:dyDescent="0.25">
      <c r="A2243" s="68" t="s">
        <v>6038</v>
      </c>
      <c r="B2243" s="69" t="s">
        <v>5635</v>
      </c>
      <c r="C2243" s="69" t="s">
        <v>6039</v>
      </c>
      <c r="D2243" s="69" t="s">
        <v>4686</v>
      </c>
      <c r="E2243" s="69" t="s">
        <v>6041</v>
      </c>
      <c r="F2243" s="69" t="s">
        <v>1136</v>
      </c>
      <c r="G2243" s="69" t="s">
        <v>3826</v>
      </c>
      <c r="H2243" s="69" t="s">
        <v>5938</v>
      </c>
      <c r="I2243" s="69" t="s">
        <v>962</v>
      </c>
      <c r="J2243" s="70">
        <v>17321.400000000001</v>
      </c>
      <c r="K2243" s="69" t="s">
        <v>4591</v>
      </c>
      <c r="L2243" s="69" t="s">
        <v>6040</v>
      </c>
      <c r="M2243" s="70">
        <v>17321.39</v>
      </c>
      <c r="N2243" s="69"/>
      <c r="O2243" s="69"/>
      <c r="P2243" s="69" t="s">
        <v>993</v>
      </c>
      <c r="Q2243" s="69" t="s">
        <v>1564</v>
      </c>
      <c r="R2243" s="69"/>
      <c r="S2243" s="70">
        <v>17321.39</v>
      </c>
      <c r="T2243" s="70"/>
      <c r="U2243" s="69" t="s">
        <v>2004</v>
      </c>
      <c r="V2243" s="73">
        <v>29</v>
      </c>
      <c r="W2243" s="69" t="s">
        <v>2004</v>
      </c>
      <c r="X2243" s="69"/>
      <c r="Y2243" s="70"/>
      <c r="Z2243" s="69">
        <v>0</v>
      </c>
      <c r="AA2243" s="69" t="s">
        <v>989</v>
      </c>
      <c r="AB2243" s="69" t="s">
        <v>1144</v>
      </c>
      <c r="AC2243" s="69"/>
    </row>
    <row r="2244" spans="1:29" x14ac:dyDescent="0.25">
      <c r="A2244" s="71" t="s">
        <v>193</v>
      </c>
      <c r="B2244" s="71"/>
      <c r="C2244" s="71"/>
      <c r="D2244" s="71"/>
      <c r="E2244" s="71"/>
      <c r="F2244" s="71"/>
      <c r="G2244" s="71"/>
      <c r="H2244" s="71"/>
      <c r="I2244" s="71"/>
      <c r="J2244" s="72">
        <v>17321.400000000001</v>
      </c>
      <c r="K2244" s="71"/>
      <c r="L2244" s="71"/>
      <c r="M2244" s="72">
        <v>17321.39</v>
      </c>
      <c r="N2244" s="72">
        <v>1.0000000002037268E-2</v>
      </c>
      <c r="O2244" s="71"/>
      <c r="P2244" s="71"/>
      <c r="Q2244" s="71"/>
      <c r="R2244" s="71"/>
      <c r="S2244" s="72">
        <v>17321.39</v>
      </c>
      <c r="T2244" s="72">
        <v>17321.400000000001</v>
      </c>
      <c r="U2244" s="71"/>
      <c r="V2244" s="71"/>
      <c r="W2244" s="71"/>
      <c r="X2244" s="72">
        <v>-1.0000000002037268E-2</v>
      </c>
      <c r="Y2244" s="72">
        <v>0</v>
      </c>
      <c r="Z2244" s="72">
        <v>17321.400000000001</v>
      </c>
      <c r="AA2244" s="69"/>
      <c r="AB2244" s="69"/>
      <c r="AC2244" s="69"/>
    </row>
    <row r="2245" spans="1:29" ht="30" x14ac:dyDescent="0.25">
      <c r="A2245" s="68" t="s">
        <v>6042</v>
      </c>
      <c r="B2245" s="69" t="s">
        <v>5942</v>
      </c>
      <c r="C2245" s="69" t="s">
        <v>6043</v>
      </c>
      <c r="D2245" s="69" t="s">
        <v>4686</v>
      </c>
      <c r="E2245" s="69" t="s">
        <v>6045</v>
      </c>
      <c r="F2245" s="69" t="s">
        <v>1435</v>
      </c>
      <c r="G2245" s="69" t="s">
        <v>3826</v>
      </c>
      <c r="H2245" s="69" t="s">
        <v>5938</v>
      </c>
      <c r="I2245" s="69" t="s">
        <v>962</v>
      </c>
      <c r="J2245" s="70">
        <v>14325.69</v>
      </c>
      <c r="K2245" s="69" t="s">
        <v>4591</v>
      </c>
      <c r="L2245" s="69" t="s">
        <v>6044</v>
      </c>
      <c r="M2245" s="70">
        <v>14325.69</v>
      </c>
      <c r="N2245" s="69"/>
      <c r="O2245" s="69"/>
      <c r="P2245" s="69" t="s">
        <v>2023</v>
      </c>
      <c r="Q2245" s="69" t="s">
        <v>1048</v>
      </c>
      <c r="R2245" s="69"/>
      <c r="S2245" s="70">
        <v>14325.69</v>
      </c>
      <c r="T2245" s="70"/>
      <c r="U2245" s="69" t="s">
        <v>1048</v>
      </c>
      <c r="V2245" s="73">
        <v>10</v>
      </c>
      <c r="W2245" s="69" t="s">
        <v>1048</v>
      </c>
      <c r="X2245" s="69"/>
      <c r="Y2245" s="70"/>
      <c r="Z2245" s="69">
        <v>0</v>
      </c>
      <c r="AA2245" s="69" t="s">
        <v>989</v>
      </c>
      <c r="AB2245" s="69" t="s">
        <v>1144</v>
      </c>
      <c r="AC2245" s="69"/>
    </row>
    <row r="2246" spans="1:29" x14ac:dyDescent="0.25">
      <c r="A2246" s="71" t="s">
        <v>193</v>
      </c>
      <c r="B2246" s="71"/>
      <c r="C2246" s="71"/>
      <c r="D2246" s="71"/>
      <c r="E2246" s="71"/>
      <c r="F2246" s="71"/>
      <c r="G2246" s="71"/>
      <c r="H2246" s="71"/>
      <c r="I2246" s="71"/>
      <c r="J2246" s="72">
        <v>14325.69</v>
      </c>
      <c r="K2246" s="71"/>
      <c r="L2246" s="71"/>
      <c r="M2246" s="72">
        <v>14325.69</v>
      </c>
      <c r="N2246" s="72">
        <v>0</v>
      </c>
      <c r="O2246" s="71"/>
      <c r="P2246" s="71"/>
      <c r="Q2246" s="71"/>
      <c r="R2246" s="71"/>
      <c r="S2246" s="72">
        <v>14325.69</v>
      </c>
      <c r="T2246" s="72">
        <v>14325.69</v>
      </c>
      <c r="U2246" s="71"/>
      <c r="V2246" s="71"/>
      <c r="W2246" s="71"/>
      <c r="X2246" s="72">
        <v>0</v>
      </c>
      <c r="Y2246" s="72">
        <v>0</v>
      </c>
      <c r="Z2246" s="72">
        <v>14325.69</v>
      </c>
      <c r="AA2246" s="69"/>
      <c r="AB2246" s="69"/>
      <c r="AC2246" s="69"/>
    </row>
    <row r="2247" spans="1:29" ht="30" x14ac:dyDescent="0.25">
      <c r="A2247" s="68" t="s">
        <v>6046</v>
      </c>
      <c r="B2247" s="69" t="s">
        <v>6047</v>
      </c>
      <c r="C2247" s="69" t="s">
        <v>6048</v>
      </c>
      <c r="D2247" s="69" t="s">
        <v>4746</v>
      </c>
      <c r="E2247" s="69" t="s">
        <v>6050</v>
      </c>
      <c r="F2247" s="69" t="s">
        <v>1435</v>
      </c>
      <c r="G2247" s="69" t="s">
        <v>3826</v>
      </c>
      <c r="H2247" s="69" t="s">
        <v>1502</v>
      </c>
      <c r="I2247" s="69" t="s">
        <v>962</v>
      </c>
      <c r="J2247" s="70">
        <v>8037.25</v>
      </c>
      <c r="K2247" s="69" t="s">
        <v>4591</v>
      </c>
      <c r="L2247" s="69" t="s">
        <v>6049</v>
      </c>
      <c r="M2247" s="70">
        <v>8037.25</v>
      </c>
      <c r="N2247" s="69"/>
      <c r="O2247" s="69"/>
      <c r="P2247" s="69" t="s">
        <v>1153</v>
      </c>
      <c r="Q2247" s="69" t="s">
        <v>1611</v>
      </c>
      <c r="R2247" s="69"/>
      <c r="S2247" s="70">
        <v>8037.25</v>
      </c>
      <c r="T2247" s="70"/>
      <c r="U2247" s="69" t="s">
        <v>1611</v>
      </c>
      <c r="V2247" s="73">
        <v>80</v>
      </c>
      <c r="W2247" s="69" t="s">
        <v>1611</v>
      </c>
      <c r="X2247" s="69"/>
      <c r="Y2247" s="70"/>
      <c r="Z2247" s="69">
        <v>0</v>
      </c>
      <c r="AA2247" s="69" t="s">
        <v>989</v>
      </c>
      <c r="AB2247" s="69" t="s">
        <v>1144</v>
      </c>
      <c r="AC2247" s="69"/>
    </row>
    <row r="2248" spans="1:29" x14ac:dyDescent="0.25">
      <c r="A2248" s="71" t="s">
        <v>193</v>
      </c>
      <c r="B2248" s="71"/>
      <c r="C2248" s="71"/>
      <c r="D2248" s="71"/>
      <c r="E2248" s="71"/>
      <c r="F2248" s="71"/>
      <c r="G2248" s="71"/>
      <c r="H2248" s="71"/>
      <c r="I2248" s="71"/>
      <c r="J2248" s="72">
        <v>8037.25</v>
      </c>
      <c r="K2248" s="71"/>
      <c r="L2248" s="71"/>
      <c r="M2248" s="72">
        <v>8037.25</v>
      </c>
      <c r="N2248" s="72">
        <v>0</v>
      </c>
      <c r="O2248" s="71"/>
      <c r="P2248" s="71"/>
      <c r="Q2248" s="71"/>
      <c r="R2248" s="71"/>
      <c r="S2248" s="72">
        <v>8037.25</v>
      </c>
      <c r="T2248" s="72">
        <v>8037.25</v>
      </c>
      <c r="U2248" s="71"/>
      <c r="V2248" s="71"/>
      <c r="W2248" s="71"/>
      <c r="X2248" s="72">
        <v>0</v>
      </c>
      <c r="Y2248" s="72">
        <v>0</v>
      </c>
      <c r="Z2248" s="72">
        <v>8037.25</v>
      </c>
      <c r="AA2248" s="69"/>
      <c r="AB2248" s="69"/>
      <c r="AC2248" s="69"/>
    </row>
    <row r="2249" spans="1:29" ht="20" x14ac:dyDescent="0.25">
      <c r="A2249" s="68" t="s">
        <v>6051</v>
      </c>
      <c r="B2249" s="69" t="s">
        <v>6052</v>
      </c>
      <c r="C2249" s="69" t="s">
        <v>6053</v>
      </c>
      <c r="D2249" s="69" t="s">
        <v>4623</v>
      </c>
      <c r="E2249" s="69" t="s">
        <v>6055</v>
      </c>
      <c r="F2249" s="69" t="s">
        <v>1136</v>
      </c>
      <c r="G2249" s="69" t="s">
        <v>3826</v>
      </c>
      <c r="H2249" s="69" t="s">
        <v>961</v>
      </c>
      <c r="I2249" s="69" t="s">
        <v>962</v>
      </c>
      <c r="J2249" s="70">
        <v>3965.92</v>
      </c>
      <c r="K2249" s="69" t="s">
        <v>4591</v>
      </c>
      <c r="L2249" s="69" t="s">
        <v>6054</v>
      </c>
      <c r="M2249" s="70">
        <v>3965.92</v>
      </c>
      <c r="N2249" s="69"/>
      <c r="O2249" s="69"/>
      <c r="P2249" s="69" t="s">
        <v>1363</v>
      </c>
      <c r="Q2249" s="69" t="s">
        <v>1235</v>
      </c>
      <c r="R2249" s="69"/>
      <c r="S2249" s="70">
        <v>3965.92</v>
      </c>
      <c r="T2249" s="70"/>
      <c r="U2249" s="69" t="s">
        <v>1165</v>
      </c>
      <c r="V2249" s="73">
        <v>70</v>
      </c>
      <c r="W2249" s="69" t="s">
        <v>1165</v>
      </c>
      <c r="X2249" s="69"/>
      <c r="Y2249" s="70"/>
      <c r="Z2249" s="69">
        <v>0</v>
      </c>
      <c r="AA2249" s="69" t="s">
        <v>989</v>
      </c>
      <c r="AB2249" s="69" t="s">
        <v>1144</v>
      </c>
      <c r="AC2249" s="69"/>
    </row>
    <row r="2250" spans="1:29" x14ac:dyDescent="0.25">
      <c r="A2250" s="71" t="s">
        <v>193</v>
      </c>
      <c r="B2250" s="71"/>
      <c r="C2250" s="71"/>
      <c r="D2250" s="71"/>
      <c r="E2250" s="71"/>
      <c r="F2250" s="71"/>
      <c r="G2250" s="71"/>
      <c r="H2250" s="71"/>
      <c r="I2250" s="71"/>
      <c r="J2250" s="72">
        <v>3965.92</v>
      </c>
      <c r="K2250" s="71"/>
      <c r="L2250" s="71"/>
      <c r="M2250" s="72">
        <v>3965.92</v>
      </c>
      <c r="N2250" s="72">
        <v>0</v>
      </c>
      <c r="O2250" s="71"/>
      <c r="P2250" s="71"/>
      <c r="Q2250" s="71"/>
      <c r="R2250" s="71"/>
      <c r="S2250" s="72">
        <v>3965.92</v>
      </c>
      <c r="T2250" s="72">
        <v>3965.92</v>
      </c>
      <c r="U2250" s="71"/>
      <c r="V2250" s="71"/>
      <c r="W2250" s="71"/>
      <c r="X2250" s="72">
        <v>0</v>
      </c>
      <c r="Y2250" s="72">
        <v>0</v>
      </c>
      <c r="Z2250" s="72">
        <v>3965.92</v>
      </c>
      <c r="AA2250" s="69"/>
      <c r="AB2250" s="69"/>
      <c r="AC2250" s="69"/>
    </row>
    <row r="2251" spans="1:29" ht="20" x14ac:dyDescent="0.25">
      <c r="A2251" s="68" t="s">
        <v>6056</v>
      </c>
      <c r="B2251" s="69" t="s">
        <v>4421</v>
      </c>
      <c r="C2251" s="69" t="s">
        <v>6057</v>
      </c>
      <c r="D2251" s="69" t="s">
        <v>4623</v>
      </c>
      <c r="E2251" s="69" t="s">
        <v>6059</v>
      </c>
      <c r="F2251" s="69" t="s">
        <v>1299</v>
      </c>
      <c r="G2251" s="69" t="s">
        <v>3826</v>
      </c>
      <c r="H2251" s="69" t="s">
        <v>961</v>
      </c>
      <c r="I2251" s="69" t="s">
        <v>962</v>
      </c>
      <c r="J2251" s="70">
        <v>309.89999999999998</v>
      </c>
      <c r="K2251" s="69" t="s">
        <v>4591</v>
      </c>
      <c r="L2251" s="69" t="s">
        <v>6058</v>
      </c>
      <c r="M2251" s="70">
        <v>309.89999999999998</v>
      </c>
      <c r="N2251" s="69"/>
      <c r="O2251" s="69"/>
      <c r="P2251" s="69" t="s">
        <v>988</v>
      </c>
      <c r="Q2251" s="69" t="s">
        <v>2134</v>
      </c>
      <c r="R2251" s="69"/>
      <c r="S2251" s="70">
        <v>309.89999999999998</v>
      </c>
      <c r="T2251" s="70"/>
      <c r="U2251" s="69" t="s">
        <v>1452</v>
      </c>
      <c r="V2251" s="73">
        <v>70</v>
      </c>
      <c r="W2251" s="69" t="s">
        <v>1452</v>
      </c>
      <c r="X2251" s="69"/>
      <c r="Y2251" s="70"/>
      <c r="Z2251" s="69">
        <v>0</v>
      </c>
      <c r="AA2251" s="69" t="s">
        <v>989</v>
      </c>
      <c r="AB2251" s="69" t="s">
        <v>1144</v>
      </c>
      <c r="AC2251" s="69"/>
    </row>
    <row r="2252" spans="1:29" x14ac:dyDescent="0.25">
      <c r="A2252" s="71" t="s">
        <v>193</v>
      </c>
      <c r="B2252" s="71"/>
      <c r="C2252" s="71"/>
      <c r="D2252" s="71"/>
      <c r="E2252" s="71"/>
      <c r="F2252" s="71"/>
      <c r="G2252" s="71"/>
      <c r="H2252" s="71"/>
      <c r="I2252" s="71"/>
      <c r="J2252" s="72">
        <v>309.89999999999998</v>
      </c>
      <c r="K2252" s="71"/>
      <c r="L2252" s="71"/>
      <c r="M2252" s="72">
        <v>309.89999999999998</v>
      </c>
      <c r="N2252" s="72">
        <v>0</v>
      </c>
      <c r="O2252" s="71"/>
      <c r="P2252" s="71"/>
      <c r="Q2252" s="71"/>
      <c r="R2252" s="71"/>
      <c r="S2252" s="72">
        <v>309.89999999999998</v>
      </c>
      <c r="T2252" s="72">
        <v>309.89999999999998</v>
      </c>
      <c r="U2252" s="71"/>
      <c r="V2252" s="71"/>
      <c r="W2252" s="71"/>
      <c r="X2252" s="72">
        <v>0</v>
      </c>
      <c r="Y2252" s="72">
        <v>0</v>
      </c>
      <c r="Z2252" s="72">
        <v>309.89999999999998</v>
      </c>
      <c r="AA2252" s="69"/>
      <c r="AB2252" s="69"/>
      <c r="AC2252" s="69"/>
    </row>
    <row r="2253" spans="1:29" ht="20" x14ac:dyDescent="0.25">
      <c r="A2253" s="68" t="s">
        <v>6060</v>
      </c>
      <c r="B2253" s="69" t="s">
        <v>5850</v>
      </c>
      <c r="C2253" s="69" t="s">
        <v>6061</v>
      </c>
      <c r="D2253" s="69" t="s">
        <v>4589</v>
      </c>
      <c r="E2253" s="69" t="s">
        <v>6063</v>
      </c>
      <c r="F2253" s="69" t="s">
        <v>1435</v>
      </c>
      <c r="G2253" s="69" t="s">
        <v>1143</v>
      </c>
      <c r="H2253" s="69" t="s">
        <v>961</v>
      </c>
      <c r="I2253" s="69" t="s">
        <v>962</v>
      </c>
      <c r="J2253" s="70">
        <v>3836.12</v>
      </c>
      <c r="K2253" s="69" t="s">
        <v>4591</v>
      </c>
      <c r="L2253" s="69" t="s">
        <v>6062</v>
      </c>
      <c r="M2253" s="70">
        <v>3836.12</v>
      </c>
      <c r="N2253" s="69"/>
      <c r="O2253" s="69"/>
      <c r="P2253" s="69" t="s">
        <v>1452</v>
      </c>
      <c r="Q2253" s="69" t="s">
        <v>1069</v>
      </c>
      <c r="R2253" s="69"/>
      <c r="S2253" s="70">
        <v>3836.12</v>
      </c>
      <c r="T2253" s="70"/>
      <c r="U2253" s="69" t="s">
        <v>2166</v>
      </c>
      <c r="V2253" s="73">
        <v>93</v>
      </c>
      <c r="W2253" s="69" t="s">
        <v>2166</v>
      </c>
      <c r="X2253" s="69"/>
      <c r="Y2253" s="70"/>
      <c r="Z2253" s="69">
        <v>0</v>
      </c>
      <c r="AA2253" s="69" t="s">
        <v>989</v>
      </c>
      <c r="AB2253" s="69" t="s">
        <v>1144</v>
      </c>
      <c r="AC2253" s="69"/>
    </row>
    <row r="2254" spans="1:29" x14ac:dyDescent="0.25">
      <c r="A2254" s="71" t="s">
        <v>193</v>
      </c>
      <c r="B2254" s="71"/>
      <c r="C2254" s="71"/>
      <c r="D2254" s="71"/>
      <c r="E2254" s="71"/>
      <c r="F2254" s="71"/>
      <c r="G2254" s="71"/>
      <c r="H2254" s="71"/>
      <c r="I2254" s="71"/>
      <c r="J2254" s="72">
        <v>3836.12</v>
      </c>
      <c r="K2254" s="71"/>
      <c r="L2254" s="71"/>
      <c r="M2254" s="72">
        <v>3836.12</v>
      </c>
      <c r="N2254" s="72">
        <v>0</v>
      </c>
      <c r="O2254" s="71"/>
      <c r="P2254" s="71"/>
      <c r="Q2254" s="71"/>
      <c r="R2254" s="71"/>
      <c r="S2254" s="72">
        <v>3836.12</v>
      </c>
      <c r="T2254" s="72">
        <v>3836.12</v>
      </c>
      <c r="U2254" s="71"/>
      <c r="V2254" s="71"/>
      <c r="W2254" s="71"/>
      <c r="X2254" s="72">
        <v>0</v>
      </c>
      <c r="Y2254" s="72">
        <v>0</v>
      </c>
      <c r="Z2254" s="72">
        <v>3836.12</v>
      </c>
      <c r="AA2254" s="69"/>
      <c r="AB2254" s="69"/>
      <c r="AC2254" s="69"/>
    </row>
    <row r="2255" spans="1:29" ht="20" x14ac:dyDescent="0.25">
      <c r="A2255" s="68" t="s">
        <v>6064</v>
      </c>
      <c r="B2255" s="69" t="s">
        <v>6065</v>
      </c>
      <c r="C2255" s="69" t="s">
        <v>6066</v>
      </c>
      <c r="D2255" s="69" t="s">
        <v>4813</v>
      </c>
      <c r="E2255" s="69" t="s">
        <v>6068</v>
      </c>
      <c r="F2255" s="69" t="s">
        <v>1435</v>
      </c>
      <c r="G2255" s="69" t="s">
        <v>1143</v>
      </c>
      <c r="H2255" s="69" t="s">
        <v>961</v>
      </c>
      <c r="I2255" s="69" t="s">
        <v>962</v>
      </c>
      <c r="J2255" s="70">
        <v>41146.839999999997</v>
      </c>
      <c r="K2255" s="69" t="s">
        <v>4591</v>
      </c>
      <c r="L2255" s="69" t="s">
        <v>6067</v>
      </c>
      <c r="M2255" s="70">
        <v>41146.839999999997</v>
      </c>
      <c r="N2255" s="69"/>
      <c r="O2255" s="69"/>
      <c r="P2255" s="69" t="s">
        <v>1367</v>
      </c>
      <c r="Q2255" s="69" t="s">
        <v>2574</v>
      </c>
      <c r="R2255" s="69"/>
      <c r="S2255" s="70">
        <v>41146.839999999997</v>
      </c>
      <c r="T2255" s="70"/>
      <c r="U2255" s="69" t="s">
        <v>1045</v>
      </c>
      <c r="V2255" s="73">
        <v>53</v>
      </c>
      <c r="W2255" s="69" t="s">
        <v>1045</v>
      </c>
      <c r="X2255" s="69"/>
      <c r="Y2255" s="70"/>
      <c r="Z2255" s="69">
        <v>0</v>
      </c>
      <c r="AA2255" s="69" t="s">
        <v>989</v>
      </c>
      <c r="AB2255" s="69" t="s">
        <v>1144</v>
      </c>
      <c r="AC2255" s="69"/>
    </row>
    <row r="2256" spans="1:29" x14ac:dyDescent="0.25">
      <c r="A2256" s="71" t="s">
        <v>193</v>
      </c>
      <c r="B2256" s="71"/>
      <c r="C2256" s="71"/>
      <c r="D2256" s="71"/>
      <c r="E2256" s="71"/>
      <c r="F2256" s="71"/>
      <c r="G2256" s="71"/>
      <c r="H2256" s="71"/>
      <c r="I2256" s="71"/>
      <c r="J2256" s="72">
        <v>41146.839999999997</v>
      </c>
      <c r="K2256" s="71"/>
      <c r="L2256" s="71"/>
      <c r="M2256" s="72">
        <v>41146.839999999997</v>
      </c>
      <c r="N2256" s="72">
        <v>0</v>
      </c>
      <c r="O2256" s="71"/>
      <c r="P2256" s="71"/>
      <c r="Q2256" s="71"/>
      <c r="R2256" s="71"/>
      <c r="S2256" s="72">
        <v>41146.839999999997</v>
      </c>
      <c r="T2256" s="72">
        <v>41146.839999999997</v>
      </c>
      <c r="U2256" s="71"/>
      <c r="V2256" s="71"/>
      <c r="W2256" s="71"/>
      <c r="X2256" s="72">
        <v>0</v>
      </c>
      <c r="Y2256" s="72">
        <v>0</v>
      </c>
      <c r="Z2256" s="72">
        <v>41146.839999999997</v>
      </c>
      <c r="AA2256" s="69"/>
      <c r="AB2256" s="69"/>
      <c r="AC2256" s="69"/>
    </row>
    <row r="2257" spans="1:29" ht="20" x14ac:dyDescent="0.25">
      <c r="A2257" s="68" t="s">
        <v>6069</v>
      </c>
      <c r="B2257" s="69" t="s">
        <v>5989</v>
      </c>
      <c r="C2257" s="69" t="s">
        <v>6070</v>
      </c>
      <c r="D2257" s="69" t="s">
        <v>4813</v>
      </c>
      <c r="E2257" s="69" t="s">
        <v>6072</v>
      </c>
      <c r="F2257" s="69" t="s">
        <v>1281</v>
      </c>
      <c r="G2257" s="69" t="s">
        <v>1143</v>
      </c>
      <c r="H2257" s="69" t="s">
        <v>961</v>
      </c>
      <c r="I2257" s="69" t="s">
        <v>962</v>
      </c>
      <c r="J2257" s="70">
        <v>6747.38</v>
      </c>
      <c r="K2257" s="69" t="s">
        <v>4591</v>
      </c>
      <c r="L2257" s="69" t="s">
        <v>6071</v>
      </c>
      <c r="M2257" s="70">
        <v>6747.38</v>
      </c>
      <c r="N2257" s="69"/>
      <c r="O2257" s="69"/>
      <c r="P2257" s="69" t="s">
        <v>1282</v>
      </c>
      <c r="Q2257" s="69" t="s">
        <v>993</v>
      </c>
      <c r="R2257" s="69"/>
      <c r="S2257" s="70">
        <v>6747.38</v>
      </c>
      <c r="T2257" s="70"/>
      <c r="U2257" s="69" t="s">
        <v>993</v>
      </c>
      <c r="V2257" s="73">
        <v>70</v>
      </c>
      <c r="W2257" s="69" t="s">
        <v>993</v>
      </c>
      <c r="X2257" s="69"/>
      <c r="Y2257" s="70"/>
      <c r="Z2257" s="69">
        <v>0</v>
      </c>
      <c r="AA2257" s="69" t="s">
        <v>989</v>
      </c>
      <c r="AB2257" s="69" t="s">
        <v>1144</v>
      </c>
      <c r="AC2257" s="69"/>
    </row>
    <row r="2258" spans="1:29" x14ac:dyDescent="0.25">
      <c r="A2258" s="71" t="s">
        <v>193</v>
      </c>
      <c r="B2258" s="71"/>
      <c r="C2258" s="71"/>
      <c r="D2258" s="71"/>
      <c r="E2258" s="71"/>
      <c r="F2258" s="71"/>
      <c r="G2258" s="71"/>
      <c r="H2258" s="71"/>
      <c r="I2258" s="71"/>
      <c r="J2258" s="72">
        <v>6747.38</v>
      </c>
      <c r="K2258" s="71"/>
      <c r="L2258" s="71"/>
      <c r="M2258" s="72">
        <v>6747.38</v>
      </c>
      <c r="N2258" s="72">
        <v>0</v>
      </c>
      <c r="O2258" s="71"/>
      <c r="P2258" s="71"/>
      <c r="Q2258" s="71"/>
      <c r="R2258" s="71"/>
      <c r="S2258" s="72">
        <v>6747.38</v>
      </c>
      <c r="T2258" s="72">
        <v>6747.38</v>
      </c>
      <c r="U2258" s="71"/>
      <c r="V2258" s="71"/>
      <c r="W2258" s="71"/>
      <c r="X2258" s="72">
        <v>0</v>
      </c>
      <c r="Y2258" s="72">
        <v>0</v>
      </c>
      <c r="Z2258" s="72">
        <v>6747.38</v>
      </c>
      <c r="AA2258" s="69"/>
      <c r="AB2258" s="69"/>
      <c r="AC2258" s="69"/>
    </row>
    <row r="2259" spans="1:29" ht="20" x14ac:dyDescent="0.25">
      <c r="A2259" s="68" t="s">
        <v>6073</v>
      </c>
      <c r="B2259" s="69" t="s">
        <v>6074</v>
      </c>
      <c r="C2259" s="69" t="s">
        <v>6075</v>
      </c>
      <c r="D2259" s="69" t="s">
        <v>4589</v>
      </c>
      <c r="E2259" s="69" t="s">
        <v>6077</v>
      </c>
      <c r="F2259" s="69" t="s">
        <v>1299</v>
      </c>
      <c r="G2259" s="69" t="s">
        <v>1414</v>
      </c>
      <c r="H2259" s="69" t="s">
        <v>961</v>
      </c>
      <c r="I2259" s="69" t="s">
        <v>962</v>
      </c>
      <c r="J2259" s="70">
        <v>465.61</v>
      </c>
      <c r="K2259" s="69" t="s">
        <v>4591</v>
      </c>
      <c r="L2259" s="69" t="s">
        <v>6076</v>
      </c>
      <c r="M2259" s="70">
        <v>465.61</v>
      </c>
      <c r="N2259" s="69"/>
      <c r="O2259" s="69"/>
      <c r="P2259" s="69" t="s">
        <v>1165</v>
      </c>
      <c r="Q2259" s="69" t="s">
        <v>1480</v>
      </c>
      <c r="R2259" s="69"/>
      <c r="S2259" s="70">
        <v>465.61</v>
      </c>
      <c r="T2259" s="70"/>
      <c r="U2259" s="69" t="s">
        <v>1611</v>
      </c>
      <c r="V2259" s="73">
        <v>14</v>
      </c>
      <c r="W2259" s="69" t="s">
        <v>1611</v>
      </c>
      <c r="X2259" s="69"/>
      <c r="Y2259" s="70"/>
      <c r="Z2259" s="69">
        <v>0</v>
      </c>
      <c r="AA2259" s="69" t="s">
        <v>989</v>
      </c>
      <c r="AB2259" s="69" t="s">
        <v>1144</v>
      </c>
      <c r="AC2259" s="69"/>
    </row>
    <row r="2260" spans="1:29" x14ac:dyDescent="0.25">
      <c r="A2260" s="71" t="s">
        <v>193</v>
      </c>
      <c r="B2260" s="71"/>
      <c r="C2260" s="71"/>
      <c r="D2260" s="71"/>
      <c r="E2260" s="71"/>
      <c r="F2260" s="71"/>
      <c r="G2260" s="71"/>
      <c r="H2260" s="71"/>
      <c r="I2260" s="71"/>
      <c r="J2260" s="72">
        <v>465.61</v>
      </c>
      <c r="K2260" s="71"/>
      <c r="L2260" s="71"/>
      <c r="M2260" s="72">
        <v>465.61</v>
      </c>
      <c r="N2260" s="72">
        <v>0</v>
      </c>
      <c r="O2260" s="71"/>
      <c r="P2260" s="71"/>
      <c r="Q2260" s="71"/>
      <c r="R2260" s="71"/>
      <c r="S2260" s="72">
        <v>465.61</v>
      </c>
      <c r="T2260" s="72">
        <v>465.61</v>
      </c>
      <c r="U2260" s="71"/>
      <c r="V2260" s="71"/>
      <c r="W2260" s="71"/>
      <c r="X2260" s="72">
        <v>0</v>
      </c>
      <c r="Y2260" s="72">
        <v>0</v>
      </c>
      <c r="Z2260" s="72">
        <v>465.61</v>
      </c>
      <c r="AA2260" s="69"/>
      <c r="AB2260" s="69"/>
      <c r="AC2260" s="69"/>
    </row>
    <row r="2261" spans="1:29" ht="30" x14ac:dyDescent="0.25">
      <c r="A2261" s="68" t="s">
        <v>6078</v>
      </c>
      <c r="B2261" s="69" t="s">
        <v>6079</v>
      </c>
      <c r="C2261" s="69" t="s">
        <v>6080</v>
      </c>
      <c r="D2261" s="69" t="s">
        <v>3313</v>
      </c>
      <c r="E2261" s="69" t="s">
        <v>6082</v>
      </c>
      <c r="F2261" s="69" t="s">
        <v>1299</v>
      </c>
      <c r="G2261" s="69" t="s">
        <v>1414</v>
      </c>
      <c r="H2261" s="69" t="s">
        <v>961</v>
      </c>
      <c r="I2261" s="69" t="s">
        <v>962</v>
      </c>
      <c r="J2261" s="70">
        <v>8250.56</v>
      </c>
      <c r="K2261" s="69" t="s">
        <v>4591</v>
      </c>
      <c r="L2261" s="69" t="s">
        <v>6081</v>
      </c>
      <c r="M2261" s="70">
        <v>8250.56</v>
      </c>
      <c r="N2261" s="69"/>
      <c r="O2261" s="69"/>
      <c r="P2261" s="69" t="s">
        <v>1010</v>
      </c>
      <c r="Q2261" s="69" t="s">
        <v>1182</v>
      </c>
      <c r="R2261" s="69"/>
      <c r="S2261" s="70">
        <v>8250.56</v>
      </c>
      <c r="T2261" s="70"/>
      <c r="U2261" s="69" t="s">
        <v>1182</v>
      </c>
      <c r="V2261" s="73">
        <v>49</v>
      </c>
      <c r="W2261" s="69" t="s">
        <v>1182</v>
      </c>
      <c r="X2261" s="69"/>
      <c r="Y2261" s="70"/>
      <c r="Z2261" s="69">
        <v>0</v>
      </c>
      <c r="AA2261" s="69" t="s">
        <v>989</v>
      </c>
      <c r="AB2261" s="69" t="s">
        <v>1144</v>
      </c>
      <c r="AC2261" s="69"/>
    </row>
    <row r="2262" spans="1:29" x14ac:dyDescent="0.25">
      <c r="A2262" s="71" t="s">
        <v>193</v>
      </c>
      <c r="B2262" s="71"/>
      <c r="C2262" s="71"/>
      <c r="D2262" s="71"/>
      <c r="E2262" s="71"/>
      <c r="F2262" s="71"/>
      <c r="G2262" s="71"/>
      <c r="H2262" s="71"/>
      <c r="I2262" s="71"/>
      <c r="J2262" s="72">
        <v>8250.56</v>
      </c>
      <c r="K2262" s="71"/>
      <c r="L2262" s="71"/>
      <c r="M2262" s="72">
        <v>8250.56</v>
      </c>
      <c r="N2262" s="72">
        <v>0</v>
      </c>
      <c r="O2262" s="71"/>
      <c r="P2262" s="71"/>
      <c r="Q2262" s="71"/>
      <c r="R2262" s="71"/>
      <c r="S2262" s="72">
        <v>8250.56</v>
      </c>
      <c r="T2262" s="72">
        <v>8250.56</v>
      </c>
      <c r="U2262" s="71"/>
      <c r="V2262" s="71"/>
      <c r="W2262" s="71"/>
      <c r="X2262" s="72">
        <v>0</v>
      </c>
      <c r="Y2262" s="72">
        <v>0</v>
      </c>
      <c r="Z2262" s="72">
        <v>8250.56</v>
      </c>
      <c r="AA2262" s="69"/>
      <c r="AB2262" s="69"/>
      <c r="AC2262" s="69"/>
    </row>
    <row r="2263" spans="1:29" ht="50" x14ac:dyDescent="0.25">
      <c r="A2263" s="68" t="s">
        <v>6083</v>
      </c>
      <c r="B2263" s="69" t="s">
        <v>6084</v>
      </c>
      <c r="C2263" s="69" t="s">
        <v>6085</v>
      </c>
      <c r="D2263" s="69" t="s">
        <v>4583</v>
      </c>
      <c r="E2263" s="69" t="s">
        <v>6087</v>
      </c>
      <c r="F2263" s="69" t="s">
        <v>1136</v>
      </c>
      <c r="G2263" s="69" t="s">
        <v>1414</v>
      </c>
      <c r="H2263" s="69" t="s">
        <v>961</v>
      </c>
      <c r="I2263" s="69" t="s">
        <v>962</v>
      </c>
      <c r="J2263" s="70">
        <v>3789.4</v>
      </c>
      <c r="K2263" s="69" t="s">
        <v>4591</v>
      </c>
      <c r="L2263" s="69" t="s">
        <v>6086</v>
      </c>
      <c r="M2263" s="70">
        <v>3789.4</v>
      </c>
      <c r="N2263" s="69"/>
      <c r="O2263" s="69"/>
      <c r="P2263" s="69" t="s">
        <v>965</v>
      </c>
      <c r="Q2263" s="69" t="s">
        <v>1011</v>
      </c>
      <c r="R2263" s="69"/>
      <c r="S2263" s="70">
        <v>3789.4</v>
      </c>
      <c r="T2263" s="70"/>
      <c r="U2263" s="69"/>
      <c r="V2263" s="69"/>
      <c r="W2263" s="69"/>
      <c r="X2263" s="69"/>
      <c r="Y2263" s="70"/>
      <c r="Z2263" s="69">
        <v>0</v>
      </c>
      <c r="AA2263" s="69" t="s">
        <v>989</v>
      </c>
      <c r="AB2263" s="69" t="s">
        <v>1144</v>
      </c>
      <c r="AC2263" s="69"/>
    </row>
    <row r="2264" spans="1:29" x14ac:dyDescent="0.25">
      <c r="A2264" s="71" t="s">
        <v>193</v>
      </c>
      <c r="B2264" s="71"/>
      <c r="C2264" s="71"/>
      <c r="D2264" s="71"/>
      <c r="E2264" s="71"/>
      <c r="F2264" s="71"/>
      <c r="G2264" s="71"/>
      <c r="H2264" s="71"/>
      <c r="I2264" s="71"/>
      <c r="J2264" s="72">
        <v>3789.4</v>
      </c>
      <c r="K2264" s="71"/>
      <c r="L2264" s="71"/>
      <c r="M2264" s="72">
        <v>3789.4</v>
      </c>
      <c r="N2264" s="72">
        <v>0</v>
      </c>
      <c r="O2264" s="71"/>
      <c r="P2264" s="71"/>
      <c r="Q2264" s="71"/>
      <c r="R2264" s="71"/>
      <c r="S2264" s="72">
        <v>3789.4</v>
      </c>
      <c r="T2264" s="72">
        <v>0</v>
      </c>
      <c r="U2264" s="71"/>
      <c r="V2264" s="71"/>
      <c r="W2264" s="71"/>
      <c r="X2264" s="72">
        <v>3789.4</v>
      </c>
      <c r="Y2264" s="72">
        <v>0</v>
      </c>
      <c r="Z2264" s="72">
        <v>0</v>
      </c>
      <c r="AA2264" s="69"/>
      <c r="AB2264" s="69"/>
      <c r="AC2264" s="69"/>
    </row>
    <row r="2265" spans="1:29" ht="30" x14ac:dyDescent="0.25">
      <c r="A2265" s="68" t="s">
        <v>6088</v>
      </c>
      <c r="B2265" s="69" t="s">
        <v>4421</v>
      </c>
      <c r="C2265" s="69" t="s">
        <v>6089</v>
      </c>
      <c r="D2265" s="69" t="s">
        <v>3313</v>
      </c>
      <c r="E2265" s="69" t="s">
        <v>6091</v>
      </c>
      <c r="F2265" s="69" t="s">
        <v>1299</v>
      </c>
      <c r="G2265" s="69" t="s">
        <v>4716</v>
      </c>
      <c r="H2265" s="69" t="s">
        <v>961</v>
      </c>
      <c r="I2265" s="69" t="s">
        <v>962</v>
      </c>
      <c r="J2265" s="70">
        <v>647.13</v>
      </c>
      <c r="K2265" s="69" t="s">
        <v>4591</v>
      </c>
      <c r="L2265" s="69" t="s">
        <v>6090</v>
      </c>
      <c r="M2265" s="70">
        <v>647.13</v>
      </c>
      <c r="N2265" s="69"/>
      <c r="O2265" s="69"/>
      <c r="P2265" s="69" t="s">
        <v>2718</v>
      </c>
      <c r="Q2265" s="69" t="s">
        <v>1490</v>
      </c>
      <c r="R2265" s="69"/>
      <c r="S2265" s="70">
        <v>647.13</v>
      </c>
      <c r="T2265" s="70"/>
      <c r="U2265" s="69" t="s">
        <v>2743</v>
      </c>
      <c r="V2265" s="73">
        <v>45</v>
      </c>
      <c r="W2265" s="69" t="s">
        <v>2743</v>
      </c>
      <c r="X2265" s="69"/>
      <c r="Y2265" s="70"/>
      <c r="Z2265" s="69">
        <v>0</v>
      </c>
      <c r="AA2265" s="69" t="s">
        <v>989</v>
      </c>
      <c r="AB2265" s="69" t="s">
        <v>1144</v>
      </c>
      <c r="AC2265" s="69"/>
    </row>
    <row r="2266" spans="1:29" x14ac:dyDescent="0.25">
      <c r="A2266" s="71" t="s">
        <v>193</v>
      </c>
      <c r="B2266" s="71"/>
      <c r="C2266" s="71"/>
      <c r="D2266" s="71"/>
      <c r="E2266" s="71"/>
      <c r="F2266" s="71"/>
      <c r="G2266" s="71"/>
      <c r="H2266" s="71"/>
      <c r="I2266" s="71"/>
      <c r="J2266" s="72">
        <v>647.13</v>
      </c>
      <c r="K2266" s="71"/>
      <c r="L2266" s="71"/>
      <c r="M2266" s="72">
        <v>647.13</v>
      </c>
      <c r="N2266" s="72">
        <v>0</v>
      </c>
      <c r="O2266" s="71"/>
      <c r="P2266" s="71"/>
      <c r="Q2266" s="71"/>
      <c r="R2266" s="71"/>
      <c r="S2266" s="72">
        <v>647.13</v>
      </c>
      <c r="T2266" s="72">
        <v>647.13</v>
      </c>
      <c r="U2266" s="71"/>
      <c r="V2266" s="71"/>
      <c r="W2266" s="71"/>
      <c r="X2266" s="72">
        <v>0</v>
      </c>
      <c r="Y2266" s="72">
        <v>0</v>
      </c>
      <c r="Z2266" s="72">
        <v>647.13</v>
      </c>
      <c r="AA2266" s="69"/>
      <c r="AB2266" s="69"/>
      <c r="AC2266" s="69"/>
    </row>
    <row r="2267" spans="1:29" ht="20" x14ac:dyDescent="0.25">
      <c r="A2267" s="68" t="s">
        <v>6092</v>
      </c>
      <c r="B2267" s="69" t="s">
        <v>5635</v>
      </c>
      <c r="C2267" s="69" t="s">
        <v>6093</v>
      </c>
      <c r="D2267" s="69" t="s">
        <v>4813</v>
      </c>
      <c r="E2267" s="69" t="s">
        <v>6095</v>
      </c>
      <c r="F2267" s="69" t="s">
        <v>1136</v>
      </c>
      <c r="G2267" s="69" t="s">
        <v>4716</v>
      </c>
      <c r="H2267" s="69" t="s">
        <v>961</v>
      </c>
      <c r="I2267" s="69" t="s">
        <v>962</v>
      </c>
      <c r="J2267" s="70">
        <v>1076.0899999999999</v>
      </c>
      <c r="K2267" s="69" t="s">
        <v>4591</v>
      </c>
      <c r="L2267" s="69" t="s">
        <v>6094</v>
      </c>
      <c r="M2267" s="70">
        <v>1076.0899999999999</v>
      </c>
      <c r="N2267" s="69"/>
      <c r="O2267" s="69"/>
      <c r="P2267" s="69" t="s">
        <v>965</v>
      </c>
      <c r="Q2267" s="69" t="s">
        <v>1480</v>
      </c>
      <c r="R2267" s="69"/>
      <c r="S2267" s="70">
        <v>1076.0899999999999</v>
      </c>
      <c r="T2267" s="70"/>
      <c r="U2267" s="69" t="s">
        <v>1270</v>
      </c>
      <c r="V2267" s="73">
        <v>53</v>
      </c>
      <c r="W2267" s="69" t="s">
        <v>1270</v>
      </c>
      <c r="X2267" s="69"/>
      <c r="Y2267" s="70"/>
      <c r="Z2267" s="69">
        <v>0</v>
      </c>
      <c r="AA2267" s="69" t="s">
        <v>989</v>
      </c>
      <c r="AB2267" s="69" t="s">
        <v>1144</v>
      </c>
      <c r="AC2267" s="69"/>
    </row>
    <row r="2268" spans="1:29" x14ac:dyDescent="0.25">
      <c r="A2268" s="71" t="s">
        <v>193</v>
      </c>
      <c r="B2268" s="71"/>
      <c r="C2268" s="71"/>
      <c r="D2268" s="71"/>
      <c r="E2268" s="71"/>
      <c r="F2268" s="71"/>
      <c r="G2268" s="71"/>
      <c r="H2268" s="71"/>
      <c r="I2268" s="71"/>
      <c r="J2268" s="72">
        <v>1076.0899999999999</v>
      </c>
      <c r="K2268" s="71"/>
      <c r="L2268" s="71"/>
      <c r="M2268" s="72">
        <v>1076.0899999999999</v>
      </c>
      <c r="N2268" s="72">
        <v>0</v>
      </c>
      <c r="O2268" s="71"/>
      <c r="P2268" s="71"/>
      <c r="Q2268" s="71"/>
      <c r="R2268" s="71"/>
      <c r="S2268" s="72">
        <v>1076.0899999999999</v>
      </c>
      <c r="T2268" s="72">
        <v>1076.0899999999999</v>
      </c>
      <c r="U2268" s="71"/>
      <c r="V2268" s="71"/>
      <c r="W2268" s="71"/>
      <c r="X2268" s="72">
        <v>0</v>
      </c>
      <c r="Y2268" s="72">
        <v>0</v>
      </c>
      <c r="Z2268" s="72">
        <v>1076.0899999999999</v>
      </c>
      <c r="AA2268" s="69"/>
      <c r="AB2268" s="69"/>
      <c r="AC2268" s="69"/>
    </row>
    <row r="2269" spans="1:29" ht="30" x14ac:dyDescent="0.25">
      <c r="A2269" s="68" t="s">
        <v>6096</v>
      </c>
      <c r="B2269" s="69" t="s">
        <v>6097</v>
      </c>
      <c r="C2269" s="69" t="s">
        <v>6098</v>
      </c>
      <c r="D2269" s="69" t="s">
        <v>4507</v>
      </c>
      <c r="E2269" s="69" t="s">
        <v>6100</v>
      </c>
      <c r="F2269" s="69" t="s">
        <v>1136</v>
      </c>
      <c r="G2269" s="69" t="s">
        <v>4716</v>
      </c>
      <c r="H2269" s="69" t="s">
        <v>961</v>
      </c>
      <c r="I2269" s="69" t="s">
        <v>962</v>
      </c>
      <c r="J2269" s="70">
        <v>1905.35</v>
      </c>
      <c r="K2269" s="69" t="s">
        <v>4591</v>
      </c>
      <c r="L2269" s="69" t="s">
        <v>6099</v>
      </c>
      <c r="M2269" s="70">
        <v>1905.35</v>
      </c>
      <c r="N2269" s="69"/>
      <c r="O2269" s="69"/>
      <c r="P2269" s="69" t="s">
        <v>1156</v>
      </c>
      <c r="Q2269" s="69" t="s">
        <v>2134</v>
      </c>
      <c r="R2269" s="69"/>
      <c r="S2269" s="70">
        <v>1905.35</v>
      </c>
      <c r="T2269" s="70"/>
      <c r="U2269" s="69" t="s">
        <v>1452</v>
      </c>
      <c r="V2269" s="73">
        <v>22</v>
      </c>
      <c r="W2269" s="69" t="s">
        <v>1452</v>
      </c>
      <c r="X2269" s="69"/>
      <c r="Y2269" s="70"/>
      <c r="Z2269" s="69">
        <v>0</v>
      </c>
      <c r="AA2269" s="69" t="s">
        <v>989</v>
      </c>
      <c r="AB2269" s="69" t="s">
        <v>1144</v>
      </c>
      <c r="AC2269" s="69"/>
    </row>
    <row r="2270" spans="1:29" x14ac:dyDescent="0.25">
      <c r="A2270" s="71" t="s">
        <v>193</v>
      </c>
      <c r="B2270" s="71"/>
      <c r="C2270" s="71"/>
      <c r="D2270" s="71"/>
      <c r="E2270" s="71"/>
      <c r="F2270" s="71"/>
      <c r="G2270" s="71"/>
      <c r="H2270" s="71"/>
      <c r="I2270" s="71"/>
      <c r="J2270" s="72">
        <v>1905.35</v>
      </c>
      <c r="K2270" s="71"/>
      <c r="L2270" s="71"/>
      <c r="M2270" s="72">
        <v>1905.35</v>
      </c>
      <c r="N2270" s="72">
        <v>0</v>
      </c>
      <c r="O2270" s="71"/>
      <c r="P2270" s="71"/>
      <c r="Q2270" s="71"/>
      <c r="R2270" s="71"/>
      <c r="S2270" s="72">
        <v>1905.35</v>
      </c>
      <c r="T2270" s="72">
        <v>1905.35</v>
      </c>
      <c r="U2270" s="71"/>
      <c r="V2270" s="71"/>
      <c r="W2270" s="71"/>
      <c r="X2270" s="72">
        <v>0</v>
      </c>
      <c r="Y2270" s="72">
        <v>0</v>
      </c>
      <c r="Z2270" s="72">
        <v>1905.35</v>
      </c>
      <c r="AA2270" s="69"/>
      <c r="AB2270" s="69"/>
      <c r="AC2270" s="69"/>
    </row>
    <row r="2271" spans="1:29" ht="20" x14ac:dyDescent="0.25">
      <c r="A2271" s="68" t="s">
        <v>6101</v>
      </c>
      <c r="B2271" s="69" t="s">
        <v>6102</v>
      </c>
      <c r="C2271" s="69" t="s">
        <v>6103</v>
      </c>
      <c r="D2271" s="69" t="s">
        <v>4589</v>
      </c>
      <c r="E2271" s="69" t="s">
        <v>6105</v>
      </c>
      <c r="F2271" s="69" t="s">
        <v>1281</v>
      </c>
      <c r="G2271" s="69" t="s">
        <v>4716</v>
      </c>
      <c r="H2271" s="69" t="s">
        <v>961</v>
      </c>
      <c r="I2271" s="69" t="s">
        <v>962</v>
      </c>
      <c r="J2271" s="70">
        <v>490.97</v>
      </c>
      <c r="K2271" s="69" t="s">
        <v>4591</v>
      </c>
      <c r="L2271" s="69" t="s">
        <v>6104</v>
      </c>
      <c r="M2271" s="70">
        <v>490.97</v>
      </c>
      <c r="N2271" s="69"/>
      <c r="O2271" s="69"/>
      <c r="P2271" s="69" t="s">
        <v>1235</v>
      </c>
      <c r="Q2271" s="69" t="s">
        <v>1069</v>
      </c>
      <c r="R2271" s="69"/>
      <c r="S2271" s="70">
        <v>490.97</v>
      </c>
      <c r="T2271" s="70"/>
      <c r="U2271" s="69" t="s">
        <v>2166</v>
      </c>
      <c r="V2271" s="73">
        <v>92</v>
      </c>
      <c r="W2271" s="69" t="s">
        <v>2166</v>
      </c>
      <c r="X2271" s="69"/>
      <c r="Y2271" s="70"/>
      <c r="Z2271" s="69">
        <v>0</v>
      </c>
      <c r="AA2271" s="69" t="s">
        <v>989</v>
      </c>
      <c r="AB2271" s="69" t="s">
        <v>1144</v>
      </c>
      <c r="AC2271" s="69"/>
    </row>
    <row r="2272" spans="1:29" x14ac:dyDescent="0.25">
      <c r="A2272" s="71" t="s">
        <v>193</v>
      </c>
      <c r="B2272" s="71"/>
      <c r="C2272" s="71"/>
      <c r="D2272" s="71"/>
      <c r="E2272" s="71"/>
      <c r="F2272" s="71"/>
      <c r="G2272" s="71"/>
      <c r="H2272" s="71"/>
      <c r="I2272" s="71"/>
      <c r="J2272" s="72">
        <v>490.97</v>
      </c>
      <c r="K2272" s="71"/>
      <c r="L2272" s="71"/>
      <c r="M2272" s="72">
        <v>490.97</v>
      </c>
      <c r="N2272" s="72">
        <v>0</v>
      </c>
      <c r="O2272" s="71"/>
      <c r="P2272" s="71"/>
      <c r="Q2272" s="71"/>
      <c r="R2272" s="71"/>
      <c r="S2272" s="72">
        <v>490.97</v>
      </c>
      <c r="T2272" s="72">
        <v>490.97</v>
      </c>
      <c r="U2272" s="71"/>
      <c r="V2272" s="71"/>
      <c r="W2272" s="71"/>
      <c r="X2272" s="72">
        <v>0</v>
      </c>
      <c r="Y2272" s="72">
        <v>0</v>
      </c>
      <c r="Z2272" s="72">
        <v>490.97</v>
      </c>
      <c r="AA2272" s="69"/>
      <c r="AB2272" s="69"/>
      <c r="AC2272" s="69"/>
    </row>
    <row r="2273" spans="1:29" ht="20" x14ac:dyDescent="0.25">
      <c r="A2273" s="68" t="s">
        <v>6106</v>
      </c>
      <c r="B2273" s="69" t="s">
        <v>4465</v>
      </c>
      <c r="C2273" s="69" t="s">
        <v>6107</v>
      </c>
      <c r="D2273" s="69" t="s">
        <v>4611</v>
      </c>
      <c r="E2273" s="69" t="s">
        <v>6109</v>
      </c>
      <c r="F2273" s="69" t="s">
        <v>1299</v>
      </c>
      <c r="G2273" s="69" t="s">
        <v>4716</v>
      </c>
      <c r="H2273" s="69" t="s">
        <v>961</v>
      </c>
      <c r="I2273" s="69" t="s">
        <v>962</v>
      </c>
      <c r="J2273" s="70">
        <v>9660.9</v>
      </c>
      <c r="K2273" s="69" t="s">
        <v>4591</v>
      </c>
      <c r="L2273" s="69" t="s">
        <v>6108</v>
      </c>
      <c r="M2273" s="70">
        <v>9660.9</v>
      </c>
      <c r="N2273" s="69"/>
      <c r="O2273" s="69"/>
      <c r="P2273" s="69" t="s">
        <v>1312</v>
      </c>
      <c r="Q2273" s="69" t="s">
        <v>1085</v>
      </c>
      <c r="R2273" s="69"/>
      <c r="S2273" s="70">
        <v>9660.9</v>
      </c>
      <c r="T2273" s="70"/>
      <c r="U2273" s="69" t="s">
        <v>1011</v>
      </c>
      <c r="V2273" s="73">
        <v>89</v>
      </c>
      <c r="W2273" s="69" t="s">
        <v>1011</v>
      </c>
      <c r="X2273" s="69"/>
      <c r="Y2273" s="70"/>
      <c r="Z2273" s="69">
        <v>0</v>
      </c>
      <c r="AA2273" s="69" t="s">
        <v>989</v>
      </c>
      <c r="AB2273" s="69" t="s">
        <v>1144</v>
      </c>
      <c r="AC2273" s="69"/>
    </row>
    <row r="2274" spans="1:29" x14ac:dyDescent="0.25">
      <c r="A2274" s="71" t="s">
        <v>193</v>
      </c>
      <c r="B2274" s="71"/>
      <c r="C2274" s="71"/>
      <c r="D2274" s="71"/>
      <c r="E2274" s="71"/>
      <c r="F2274" s="71"/>
      <c r="G2274" s="71"/>
      <c r="H2274" s="71"/>
      <c r="I2274" s="71"/>
      <c r="J2274" s="72">
        <v>9660.9</v>
      </c>
      <c r="K2274" s="71"/>
      <c r="L2274" s="71"/>
      <c r="M2274" s="72">
        <v>9660.9</v>
      </c>
      <c r="N2274" s="72">
        <v>0</v>
      </c>
      <c r="O2274" s="71"/>
      <c r="P2274" s="71"/>
      <c r="Q2274" s="71"/>
      <c r="R2274" s="71"/>
      <c r="S2274" s="72">
        <v>9660.9</v>
      </c>
      <c r="T2274" s="72">
        <v>9660.9</v>
      </c>
      <c r="U2274" s="71"/>
      <c r="V2274" s="71"/>
      <c r="W2274" s="71"/>
      <c r="X2274" s="72">
        <v>0</v>
      </c>
      <c r="Y2274" s="72">
        <v>0</v>
      </c>
      <c r="Z2274" s="72">
        <v>9660.9</v>
      </c>
      <c r="AA2274" s="69"/>
      <c r="AB2274" s="69"/>
      <c r="AC2274" s="69"/>
    </row>
    <row r="2275" spans="1:29" ht="20" x14ac:dyDescent="0.25">
      <c r="A2275" s="68" t="s">
        <v>6110</v>
      </c>
      <c r="B2275" s="69" t="s">
        <v>6111</v>
      </c>
      <c r="C2275" s="69" t="s">
        <v>6112</v>
      </c>
      <c r="D2275" s="69" t="s">
        <v>4768</v>
      </c>
      <c r="E2275" s="69" t="s">
        <v>6114</v>
      </c>
      <c r="F2275" s="69" t="s">
        <v>1435</v>
      </c>
      <c r="G2275" s="69" t="s">
        <v>4716</v>
      </c>
      <c r="H2275" s="69" t="s">
        <v>961</v>
      </c>
      <c r="I2275" s="69" t="s">
        <v>962</v>
      </c>
      <c r="J2275" s="70">
        <v>4063.36</v>
      </c>
      <c r="K2275" s="69" t="s">
        <v>4591</v>
      </c>
      <c r="L2275" s="69" t="s">
        <v>6113</v>
      </c>
      <c r="M2275" s="70">
        <v>4063.36</v>
      </c>
      <c r="N2275" s="69"/>
      <c r="O2275" s="69"/>
      <c r="P2275" s="69" t="s">
        <v>1010</v>
      </c>
      <c r="Q2275" s="69" t="s">
        <v>1071</v>
      </c>
      <c r="R2275" s="69"/>
      <c r="S2275" s="70">
        <v>4063.36</v>
      </c>
      <c r="T2275" s="70"/>
      <c r="U2275" s="69" t="s">
        <v>1455</v>
      </c>
      <c r="V2275" s="73">
        <v>53</v>
      </c>
      <c r="W2275" s="69" t="s">
        <v>1455</v>
      </c>
      <c r="X2275" s="69"/>
      <c r="Y2275" s="70"/>
      <c r="Z2275" s="69">
        <v>0</v>
      </c>
      <c r="AA2275" s="69" t="s">
        <v>989</v>
      </c>
      <c r="AB2275" s="69" t="s">
        <v>1144</v>
      </c>
      <c r="AC2275" s="69"/>
    </row>
    <row r="2276" spans="1:29" x14ac:dyDescent="0.25">
      <c r="A2276" s="71" t="s">
        <v>193</v>
      </c>
      <c r="B2276" s="71"/>
      <c r="C2276" s="71"/>
      <c r="D2276" s="71"/>
      <c r="E2276" s="71"/>
      <c r="F2276" s="71"/>
      <c r="G2276" s="71"/>
      <c r="H2276" s="71"/>
      <c r="I2276" s="71"/>
      <c r="J2276" s="72">
        <v>4063.36</v>
      </c>
      <c r="K2276" s="71"/>
      <c r="L2276" s="71"/>
      <c r="M2276" s="72">
        <v>4063.36</v>
      </c>
      <c r="N2276" s="72">
        <v>0</v>
      </c>
      <c r="O2276" s="71"/>
      <c r="P2276" s="71"/>
      <c r="Q2276" s="71"/>
      <c r="R2276" s="71"/>
      <c r="S2276" s="72">
        <v>4063.36</v>
      </c>
      <c r="T2276" s="72">
        <v>4063.36</v>
      </c>
      <c r="U2276" s="71"/>
      <c r="V2276" s="71"/>
      <c r="W2276" s="71"/>
      <c r="X2276" s="72">
        <v>0</v>
      </c>
      <c r="Y2276" s="72">
        <v>0</v>
      </c>
      <c r="Z2276" s="72">
        <v>4063.36</v>
      </c>
      <c r="AA2276" s="69"/>
      <c r="AB2276" s="69"/>
      <c r="AC2276" s="69"/>
    </row>
    <row r="2277" spans="1:29" ht="20" x14ac:dyDescent="0.25">
      <c r="A2277" s="68" t="s">
        <v>6115</v>
      </c>
      <c r="B2277" s="69" t="s">
        <v>5663</v>
      </c>
      <c r="C2277" s="69" t="s">
        <v>6116</v>
      </c>
      <c r="D2277" s="69" t="s">
        <v>4583</v>
      </c>
      <c r="E2277" s="69" t="s">
        <v>6118</v>
      </c>
      <c r="F2277" s="69" t="s">
        <v>1299</v>
      </c>
      <c r="G2277" s="69" t="s">
        <v>2011</v>
      </c>
      <c r="H2277" s="69" t="s">
        <v>961</v>
      </c>
      <c r="I2277" s="69" t="s">
        <v>962</v>
      </c>
      <c r="J2277" s="70">
        <v>2606.5</v>
      </c>
      <c r="K2277" s="69" t="s">
        <v>4591</v>
      </c>
      <c r="L2277" s="69" t="s">
        <v>6117</v>
      </c>
      <c r="M2277" s="70">
        <v>2565.5700000000002</v>
      </c>
      <c r="N2277" s="69"/>
      <c r="O2277" s="69"/>
      <c r="P2277" s="69" t="s">
        <v>1502</v>
      </c>
      <c r="Q2277" s="69" t="s">
        <v>1483</v>
      </c>
      <c r="R2277" s="69"/>
      <c r="S2277" s="70">
        <v>2565.5700000000002</v>
      </c>
      <c r="T2277" s="70"/>
      <c r="U2277" s="69"/>
      <c r="V2277" s="69"/>
      <c r="W2277" s="69" t="s">
        <v>1483</v>
      </c>
      <c r="X2277" s="69"/>
      <c r="Y2277" s="70"/>
      <c r="Z2277" s="69">
        <v>0</v>
      </c>
      <c r="AA2277" s="69" t="s">
        <v>989</v>
      </c>
      <c r="AB2277" s="69" t="s">
        <v>1144</v>
      </c>
      <c r="AC2277" s="69"/>
    </row>
    <row r="2278" spans="1:29" x14ac:dyDescent="0.25">
      <c r="A2278" s="71" t="s">
        <v>193</v>
      </c>
      <c r="B2278" s="71"/>
      <c r="C2278" s="71"/>
      <c r="D2278" s="71"/>
      <c r="E2278" s="71"/>
      <c r="F2278" s="71"/>
      <c r="G2278" s="71"/>
      <c r="H2278" s="71"/>
      <c r="I2278" s="71"/>
      <c r="J2278" s="72">
        <v>2606.5</v>
      </c>
      <c r="K2278" s="71"/>
      <c r="L2278" s="71"/>
      <c r="M2278" s="72">
        <v>2565.5700000000002</v>
      </c>
      <c r="N2278" s="72">
        <v>40.929999999999836</v>
      </c>
      <c r="O2278" s="71"/>
      <c r="P2278" s="71"/>
      <c r="Q2278" s="71"/>
      <c r="R2278" s="71"/>
      <c r="S2278" s="72">
        <v>2565.5700000000002</v>
      </c>
      <c r="T2278" s="72">
        <v>0</v>
      </c>
      <c r="U2278" s="71"/>
      <c r="V2278" s="71"/>
      <c r="W2278" s="71"/>
      <c r="X2278" s="72">
        <v>2565.5700000000002</v>
      </c>
      <c r="Y2278" s="72">
        <v>0</v>
      </c>
      <c r="Z2278" s="72">
        <v>0</v>
      </c>
      <c r="AA2278" s="69"/>
      <c r="AB2278" s="69"/>
      <c r="AC2278" s="69"/>
    </row>
    <row r="2279" spans="1:29" ht="20" x14ac:dyDescent="0.25">
      <c r="A2279" s="68" t="s">
        <v>6119</v>
      </c>
      <c r="B2279" s="69" t="s">
        <v>5444</v>
      </c>
      <c r="C2279" s="69" t="s">
        <v>6120</v>
      </c>
      <c r="D2279" s="69" t="s">
        <v>4589</v>
      </c>
      <c r="E2279" s="69" t="s">
        <v>6122</v>
      </c>
      <c r="F2279" s="69" t="s">
        <v>1281</v>
      </c>
      <c r="G2279" s="69" t="s">
        <v>2011</v>
      </c>
      <c r="H2279" s="69" t="s">
        <v>961</v>
      </c>
      <c r="I2279" s="69" t="s">
        <v>962</v>
      </c>
      <c r="J2279" s="70">
        <v>2033.07</v>
      </c>
      <c r="K2279" s="69" t="s">
        <v>4591</v>
      </c>
      <c r="L2279" s="69" t="s">
        <v>6121</v>
      </c>
      <c r="M2279" s="70">
        <v>2033.07</v>
      </c>
      <c r="N2279" s="69"/>
      <c r="O2279" s="69"/>
      <c r="P2279" s="69" t="s">
        <v>1021</v>
      </c>
      <c r="Q2279" s="69" t="s">
        <v>1483</v>
      </c>
      <c r="R2279" s="69"/>
      <c r="S2279" s="70">
        <v>2033.07</v>
      </c>
      <c r="T2279" s="70"/>
      <c r="U2279" s="69" t="s">
        <v>1483</v>
      </c>
      <c r="V2279" s="73">
        <v>22</v>
      </c>
      <c r="W2279" s="69" t="s">
        <v>1483</v>
      </c>
      <c r="X2279" s="69"/>
      <c r="Y2279" s="70"/>
      <c r="Z2279" s="69">
        <v>0</v>
      </c>
      <c r="AA2279" s="69" t="s">
        <v>989</v>
      </c>
      <c r="AB2279" s="69" t="s">
        <v>1144</v>
      </c>
      <c r="AC2279" s="69"/>
    </row>
    <row r="2280" spans="1:29" x14ac:dyDescent="0.25">
      <c r="A2280" s="71" t="s">
        <v>193</v>
      </c>
      <c r="B2280" s="71"/>
      <c r="C2280" s="71"/>
      <c r="D2280" s="71"/>
      <c r="E2280" s="71"/>
      <c r="F2280" s="71"/>
      <c r="G2280" s="71"/>
      <c r="H2280" s="71"/>
      <c r="I2280" s="71"/>
      <c r="J2280" s="72">
        <v>2033.07</v>
      </c>
      <c r="K2280" s="71"/>
      <c r="L2280" s="71"/>
      <c r="M2280" s="72">
        <v>2033.07</v>
      </c>
      <c r="N2280" s="72">
        <v>0</v>
      </c>
      <c r="O2280" s="71"/>
      <c r="P2280" s="71"/>
      <c r="Q2280" s="71"/>
      <c r="R2280" s="71"/>
      <c r="S2280" s="72">
        <v>2033.07</v>
      </c>
      <c r="T2280" s="72">
        <v>2033.07</v>
      </c>
      <c r="U2280" s="71"/>
      <c r="V2280" s="71"/>
      <c r="W2280" s="71"/>
      <c r="X2280" s="72">
        <v>0</v>
      </c>
      <c r="Y2280" s="72">
        <v>0</v>
      </c>
      <c r="Z2280" s="72">
        <v>2033.07</v>
      </c>
      <c r="AA2280" s="69"/>
      <c r="AB2280" s="69"/>
      <c r="AC2280" s="69"/>
    </row>
    <row r="2281" spans="1:29" ht="20" x14ac:dyDescent="0.25">
      <c r="A2281" s="68" t="s">
        <v>6123</v>
      </c>
      <c r="B2281" s="69" t="s">
        <v>6124</v>
      </c>
      <c r="C2281" s="69" t="s">
        <v>6125</v>
      </c>
      <c r="D2281" s="69" t="s">
        <v>4583</v>
      </c>
      <c r="E2281" s="69" t="s">
        <v>6127</v>
      </c>
      <c r="F2281" s="69" t="s">
        <v>1281</v>
      </c>
      <c r="G2281" s="69" t="s">
        <v>1251</v>
      </c>
      <c r="H2281" s="69" t="s">
        <v>961</v>
      </c>
      <c r="I2281" s="69" t="s">
        <v>962</v>
      </c>
      <c r="J2281" s="70">
        <v>2895.58</v>
      </c>
      <c r="K2281" s="69" t="s">
        <v>4591</v>
      </c>
      <c r="L2281" s="69" t="s">
        <v>6126</v>
      </c>
      <c r="M2281" s="70">
        <v>2895.58</v>
      </c>
      <c r="N2281" s="69"/>
      <c r="O2281" s="69"/>
      <c r="P2281" s="69" t="s">
        <v>1571</v>
      </c>
      <c r="Q2281" s="69" t="s">
        <v>1480</v>
      </c>
      <c r="R2281" s="69"/>
      <c r="S2281" s="70">
        <v>2895.58</v>
      </c>
      <c r="T2281" s="70"/>
      <c r="U2281" s="69"/>
      <c r="V2281" s="69"/>
      <c r="W2281" s="69"/>
      <c r="X2281" s="69"/>
      <c r="Y2281" s="70"/>
      <c r="Z2281" s="69">
        <v>0</v>
      </c>
      <c r="AA2281" s="69" t="s">
        <v>989</v>
      </c>
      <c r="AB2281" s="69" t="s">
        <v>1144</v>
      </c>
      <c r="AC2281" s="69"/>
    </row>
    <row r="2282" spans="1:29" x14ac:dyDescent="0.25">
      <c r="A2282" s="71" t="s">
        <v>193</v>
      </c>
      <c r="B2282" s="71"/>
      <c r="C2282" s="71"/>
      <c r="D2282" s="71"/>
      <c r="E2282" s="71"/>
      <c r="F2282" s="71"/>
      <c r="G2282" s="71"/>
      <c r="H2282" s="71"/>
      <c r="I2282" s="71"/>
      <c r="J2282" s="72">
        <v>2895.58</v>
      </c>
      <c r="K2282" s="71"/>
      <c r="L2282" s="71"/>
      <c r="M2282" s="72">
        <v>2895.58</v>
      </c>
      <c r="N2282" s="72">
        <v>0</v>
      </c>
      <c r="O2282" s="71"/>
      <c r="P2282" s="71"/>
      <c r="Q2282" s="71"/>
      <c r="R2282" s="71"/>
      <c r="S2282" s="72">
        <v>2895.58</v>
      </c>
      <c r="T2282" s="72">
        <v>0</v>
      </c>
      <c r="U2282" s="71"/>
      <c r="V2282" s="71"/>
      <c r="W2282" s="71"/>
      <c r="X2282" s="72">
        <v>2895.58</v>
      </c>
      <c r="Y2282" s="72">
        <v>0</v>
      </c>
      <c r="Z2282" s="72">
        <v>0</v>
      </c>
      <c r="AA2282" s="69"/>
      <c r="AB2282" s="69"/>
      <c r="AC2282" s="69"/>
    </row>
    <row r="2283" spans="1:29" ht="30" x14ac:dyDescent="0.25">
      <c r="A2283" s="68" t="s">
        <v>6128</v>
      </c>
      <c r="B2283" s="69" t="s">
        <v>6129</v>
      </c>
      <c r="C2283" s="69" t="s">
        <v>6130</v>
      </c>
      <c r="D2283" s="69" t="s">
        <v>4583</v>
      </c>
      <c r="E2283" s="69" t="s">
        <v>6132</v>
      </c>
      <c r="F2283" s="69" t="s">
        <v>1136</v>
      </c>
      <c r="G2283" s="69" t="s">
        <v>1251</v>
      </c>
      <c r="H2283" s="69" t="s">
        <v>961</v>
      </c>
      <c r="I2283" s="69" t="s">
        <v>962</v>
      </c>
      <c r="J2283" s="70">
        <v>5140.93</v>
      </c>
      <c r="K2283" s="69" t="s">
        <v>4591</v>
      </c>
      <c r="L2283" s="69" t="s">
        <v>6131</v>
      </c>
      <c r="M2283" s="70">
        <v>5140.93</v>
      </c>
      <c r="N2283" s="69"/>
      <c r="O2283" s="69"/>
      <c r="P2283" s="69" t="s">
        <v>1645</v>
      </c>
      <c r="Q2283" s="69" t="s">
        <v>1564</v>
      </c>
      <c r="R2283" s="69"/>
      <c r="S2283" s="70">
        <v>5140.93</v>
      </c>
      <c r="T2283" s="70"/>
      <c r="U2283" s="69"/>
      <c r="V2283" s="69"/>
      <c r="W2283" s="69" t="s">
        <v>1564</v>
      </c>
      <c r="X2283" s="69"/>
      <c r="Y2283" s="70"/>
      <c r="Z2283" s="69">
        <v>0</v>
      </c>
      <c r="AA2283" s="69" t="s">
        <v>989</v>
      </c>
      <c r="AB2283" s="69" t="s">
        <v>1144</v>
      </c>
      <c r="AC2283" s="69"/>
    </row>
    <row r="2284" spans="1:29" x14ac:dyDescent="0.25">
      <c r="A2284" s="71" t="s">
        <v>193</v>
      </c>
      <c r="B2284" s="71"/>
      <c r="C2284" s="71"/>
      <c r="D2284" s="71"/>
      <c r="E2284" s="71"/>
      <c r="F2284" s="71"/>
      <c r="G2284" s="71"/>
      <c r="H2284" s="71"/>
      <c r="I2284" s="71"/>
      <c r="J2284" s="72">
        <v>5140.93</v>
      </c>
      <c r="K2284" s="71"/>
      <c r="L2284" s="71"/>
      <c r="M2284" s="72">
        <v>5140.93</v>
      </c>
      <c r="N2284" s="72">
        <v>0</v>
      </c>
      <c r="O2284" s="71"/>
      <c r="P2284" s="71"/>
      <c r="Q2284" s="71"/>
      <c r="R2284" s="71"/>
      <c r="S2284" s="72">
        <v>5140.93</v>
      </c>
      <c r="T2284" s="72">
        <v>0</v>
      </c>
      <c r="U2284" s="71"/>
      <c r="V2284" s="71"/>
      <c r="W2284" s="71"/>
      <c r="X2284" s="72">
        <v>5140.93</v>
      </c>
      <c r="Y2284" s="72">
        <v>0</v>
      </c>
      <c r="Z2284" s="72">
        <v>0</v>
      </c>
      <c r="AA2284" s="69"/>
      <c r="AB2284" s="69"/>
      <c r="AC2284" s="69"/>
    </row>
    <row r="2285" spans="1:29" ht="20" x14ac:dyDescent="0.25">
      <c r="A2285" s="68" t="s">
        <v>6133</v>
      </c>
      <c r="B2285" s="69" t="s">
        <v>6134</v>
      </c>
      <c r="C2285" s="69" t="s">
        <v>6135</v>
      </c>
      <c r="D2285" s="69" t="s">
        <v>4813</v>
      </c>
      <c r="E2285" s="69" t="s">
        <v>6137</v>
      </c>
      <c r="F2285" s="69" t="s">
        <v>1299</v>
      </c>
      <c r="G2285" s="69" t="s">
        <v>1251</v>
      </c>
      <c r="H2285" s="69" t="s">
        <v>961</v>
      </c>
      <c r="I2285" s="69" t="s">
        <v>962</v>
      </c>
      <c r="J2285" s="70">
        <v>11788.15</v>
      </c>
      <c r="K2285" s="69" t="s">
        <v>4591</v>
      </c>
      <c r="L2285" s="69" t="s">
        <v>6136</v>
      </c>
      <c r="M2285" s="70">
        <v>11788.15</v>
      </c>
      <c r="N2285" s="69"/>
      <c r="O2285" s="69"/>
      <c r="P2285" s="69" t="s">
        <v>1153</v>
      </c>
      <c r="Q2285" s="69" t="s">
        <v>993</v>
      </c>
      <c r="R2285" s="69"/>
      <c r="S2285" s="70">
        <v>11788.15</v>
      </c>
      <c r="T2285" s="70"/>
      <c r="U2285" s="69" t="s">
        <v>993</v>
      </c>
      <c r="V2285" s="73">
        <v>73</v>
      </c>
      <c r="W2285" s="69" t="s">
        <v>993</v>
      </c>
      <c r="X2285" s="69"/>
      <c r="Y2285" s="70"/>
      <c r="Z2285" s="69">
        <v>0</v>
      </c>
      <c r="AA2285" s="69" t="s">
        <v>989</v>
      </c>
      <c r="AB2285" s="69" t="s">
        <v>1144</v>
      </c>
      <c r="AC2285" s="69"/>
    </row>
    <row r="2286" spans="1:29" x14ac:dyDescent="0.25">
      <c r="A2286" s="71" t="s">
        <v>193</v>
      </c>
      <c r="B2286" s="71"/>
      <c r="C2286" s="71"/>
      <c r="D2286" s="71"/>
      <c r="E2286" s="71"/>
      <c r="F2286" s="71"/>
      <c r="G2286" s="71"/>
      <c r="H2286" s="71"/>
      <c r="I2286" s="71"/>
      <c r="J2286" s="72">
        <v>11788.15</v>
      </c>
      <c r="K2286" s="71"/>
      <c r="L2286" s="71"/>
      <c r="M2286" s="72">
        <v>11788.15</v>
      </c>
      <c r="N2286" s="72">
        <v>0</v>
      </c>
      <c r="O2286" s="71"/>
      <c r="P2286" s="71"/>
      <c r="Q2286" s="71"/>
      <c r="R2286" s="71"/>
      <c r="S2286" s="72">
        <v>11788.15</v>
      </c>
      <c r="T2286" s="72">
        <v>11788.15</v>
      </c>
      <c r="U2286" s="71"/>
      <c r="V2286" s="71"/>
      <c r="W2286" s="71"/>
      <c r="X2286" s="72">
        <v>0</v>
      </c>
      <c r="Y2286" s="72">
        <v>0</v>
      </c>
      <c r="Z2286" s="72">
        <v>11788.15</v>
      </c>
      <c r="AA2286" s="69"/>
      <c r="AB2286" s="69"/>
      <c r="AC2286" s="69"/>
    </row>
    <row r="2287" spans="1:29" ht="20" x14ac:dyDescent="0.25">
      <c r="A2287" s="68" t="s">
        <v>6138</v>
      </c>
      <c r="B2287" s="69" t="s">
        <v>4474</v>
      </c>
      <c r="C2287" s="69" t="s">
        <v>6139</v>
      </c>
      <c r="D2287" s="69" t="s">
        <v>4813</v>
      </c>
      <c r="E2287" s="69" t="s">
        <v>6142</v>
      </c>
      <c r="F2287" s="69" t="s">
        <v>1299</v>
      </c>
      <c r="G2287" s="69" t="s">
        <v>1849</v>
      </c>
      <c r="H2287" s="69" t="s">
        <v>6140</v>
      </c>
      <c r="I2287" s="69" t="s">
        <v>962</v>
      </c>
      <c r="J2287" s="70">
        <v>5490.27</v>
      </c>
      <c r="K2287" s="69" t="s">
        <v>4591</v>
      </c>
      <c r="L2287" s="69" t="s">
        <v>6141</v>
      </c>
      <c r="M2287" s="70">
        <v>5490.27</v>
      </c>
      <c r="N2287" s="69"/>
      <c r="O2287" s="69"/>
      <c r="P2287" s="69" t="s">
        <v>1153</v>
      </c>
      <c r="Q2287" s="69" t="s">
        <v>1620</v>
      </c>
      <c r="R2287" s="69"/>
      <c r="S2287" s="70">
        <v>5490.27</v>
      </c>
      <c r="T2287" s="70"/>
      <c r="U2287" s="69" t="s">
        <v>1157</v>
      </c>
      <c r="V2287" s="73">
        <v>75</v>
      </c>
      <c r="W2287" s="69" t="s">
        <v>1157</v>
      </c>
      <c r="X2287" s="69"/>
      <c r="Y2287" s="70"/>
      <c r="Z2287" s="69">
        <v>0</v>
      </c>
      <c r="AA2287" s="69" t="s">
        <v>989</v>
      </c>
      <c r="AB2287" s="69" t="s">
        <v>1144</v>
      </c>
      <c r="AC2287" s="69"/>
    </row>
    <row r="2288" spans="1:29" x14ac:dyDescent="0.25">
      <c r="A2288" s="71" t="s">
        <v>193</v>
      </c>
      <c r="B2288" s="71"/>
      <c r="C2288" s="71"/>
      <c r="D2288" s="71"/>
      <c r="E2288" s="71"/>
      <c r="F2288" s="71"/>
      <c r="G2288" s="71"/>
      <c r="H2288" s="71"/>
      <c r="I2288" s="71"/>
      <c r="J2288" s="72">
        <v>5490.27</v>
      </c>
      <c r="K2288" s="71"/>
      <c r="L2288" s="71"/>
      <c r="M2288" s="72">
        <v>5490.27</v>
      </c>
      <c r="N2288" s="72">
        <v>0</v>
      </c>
      <c r="O2288" s="71"/>
      <c r="P2288" s="71"/>
      <c r="Q2288" s="71"/>
      <c r="R2288" s="71"/>
      <c r="S2288" s="72">
        <v>5490.27</v>
      </c>
      <c r="T2288" s="72">
        <v>5490.27</v>
      </c>
      <c r="U2288" s="71"/>
      <c r="V2288" s="71"/>
      <c r="W2288" s="71"/>
      <c r="X2288" s="72">
        <v>0</v>
      </c>
      <c r="Y2288" s="72">
        <v>0</v>
      </c>
      <c r="Z2288" s="72">
        <v>5490.27</v>
      </c>
      <c r="AA2288" s="69"/>
      <c r="AB2288" s="69"/>
      <c r="AC2288" s="69"/>
    </row>
    <row r="2289" spans="1:29" ht="30" x14ac:dyDescent="0.25">
      <c r="A2289" s="68" t="s">
        <v>6143</v>
      </c>
      <c r="B2289" s="69" t="s">
        <v>6144</v>
      </c>
      <c r="C2289" s="69" t="s">
        <v>6145</v>
      </c>
      <c r="D2289" s="69" t="s">
        <v>5164</v>
      </c>
      <c r="E2289" s="69" t="s">
        <v>6147</v>
      </c>
      <c r="F2289" s="69" t="s">
        <v>1281</v>
      </c>
      <c r="G2289" s="69" t="s">
        <v>1849</v>
      </c>
      <c r="H2289" s="69" t="s">
        <v>961</v>
      </c>
      <c r="I2289" s="69" t="s">
        <v>962</v>
      </c>
      <c r="J2289" s="70">
        <v>4877.3599999999997</v>
      </c>
      <c r="K2289" s="69" t="s">
        <v>4591</v>
      </c>
      <c r="L2289" s="69" t="s">
        <v>6146</v>
      </c>
      <c r="M2289" s="70">
        <v>4877.3599999999997</v>
      </c>
      <c r="N2289" s="69"/>
      <c r="O2289" s="69"/>
      <c r="P2289" s="69" t="s">
        <v>1502</v>
      </c>
      <c r="Q2289" s="69" t="s">
        <v>1564</v>
      </c>
      <c r="R2289" s="69"/>
      <c r="S2289" s="70">
        <v>4877.3599999999997</v>
      </c>
      <c r="T2289" s="70"/>
      <c r="U2289" s="69"/>
      <c r="V2289" s="69"/>
      <c r="W2289" s="69" t="s">
        <v>1564</v>
      </c>
      <c r="X2289" s="69"/>
      <c r="Y2289" s="70"/>
      <c r="Z2289" s="69">
        <v>0</v>
      </c>
      <c r="AA2289" s="69" t="s">
        <v>989</v>
      </c>
      <c r="AB2289" s="69" t="s">
        <v>1144</v>
      </c>
      <c r="AC2289" s="69"/>
    </row>
    <row r="2290" spans="1:29" x14ac:dyDescent="0.25">
      <c r="A2290" s="71" t="s">
        <v>193</v>
      </c>
      <c r="B2290" s="71"/>
      <c r="C2290" s="71"/>
      <c r="D2290" s="71"/>
      <c r="E2290" s="71"/>
      <c r="F2290" s="71"/>
      <c r="G2290" s="71"/>
      <c r="H2290" s="71"/>
      <c r="I2290" s="71"/>
      <c r="J2290" s="72">
        <v>4877.3599999999997</v>
      </c>
      <c r="K2290" s="71"/>
      <c r="L2290" s="71"/>
      <c r="M2290" s="72">
        <v>4877.3599999999997</v>
      </c>
      <c r="N2290" s="72">
        <v>0</v>
      </c>
      <c r="O2290" s="71"/>
      <c r="P2290" s="71"/>
      <c r="Q2290" s="71"/>
      <c r="R2290" s="71"/>
      <c r="S2290" s="72">
        <v>4877.3599999999997</v>
      </c>
      <c r="T2290" s="72">
        <v>0</v>
      </c>
      <c r="U2290" s="71"/>
      <c r="V2290" s="71"/>
      <c r="W2290" s="71"/>
      <c r="X2290" s="72">
        <v>4877.3599999999997</v>
      </c>
      <c r="Y2290" s="72">
        <v>0</v>
      </c>
      <c r="Z2290" s="72">
        <v>0</v>
      </c>
      <c r="AA2290" s="69"/>
      <c r="AB2290" s="69"/>
      <c r="AC2290" s="69"/>
    </row>
    <row r="2291" spans="1:29" ht="20" x14ac:dyDescent="0.25">
      <c r="A2291" s="68" t="s">
        <v>6148</v>
      </c>
      <c r="B2291" s="69" t="s">
        <v>5635</v>
      </c>
      <c r="C2291" s="69" t="s">
        <v>6149</v>
      </c>
      <c r="D2291" s="69" t="s">
        <v>4813</v>
      </c>
      <c r="E2291" s="69" t="s">
        <v>6151</v>
      </c>
      <c r="F2291" s="69" t="s">
        <v>1136</v>
      </c>
      <c r="G2291" s="69" t="s">
        <v>1849</v>
      </c>
      <c r="H2291" s="69" t="s">
        <v>961</v>
      </c>
      <c r="I2291" s="69" t="s">
        <v>962</v>
      </c>
      <c r="J2291" s="70">
        <v>7956.44</v>
      </c>
      <c r="K2291" s="69" t="s">
        <v>4591</v>
      </c>
      <c r="L2291" s="69" t="s">
        <v>6150</v>
      </c>
      <c r="M2291" s="70">
        <v>7956.44</v>
      </c>
      <c r="N2291" s="69"/>
      <c r="O2291" s="69"/>
      <c r="P2291" s="69" t="s">
        <v>965</v>
      </c>
      <c r="Q2291" s="69" t="s">
        <v>1480</v>
      </c>
      <c r="R2291" s="69"/>
      <c r="S2291" s="70">
        <v>7956.44</v>
      </c>
      <c r="T2291" s="70"/>
      <c r="U2291" s="69" t="s">
        <v>1270</v>
      </c>
      <c r="V2291" s="73">
        <v>53</v>
      </c>
      <c r="W2291" s="69" t="s">
        <v>1270</v>
      </c>
      <c r="X2291" s="69"/>
      <c r="Y2291" s="70"/>
      <c r="Z2291" s="69">
        <v>0</v>
      </c>
      <c r="AA2291" s="69" t="s">
        <v>989</v>
      </c>
      <c r="AB2291" s="69" t="s">
        <v>1144</v>
      </c>
      <c r="AC2291" s="69"/>
    </row>
    <row r="2292" spans="1:29" x14ac:dyDescent="0.25">
      <c r="A2292" s="71" t="s">
        <v>193</v>
      </c>
      <c r="B2292" s="71"/>
      <c r="C2292" s="71"/>
      <c r="D2292" s="71"/>
      <c r="E2292" s="71"/>
      <c r="F2292" s="71"/>
      <c r="G2292" s="71"/>
      <c r="H2292" s="71"/>
      <c r="I2292" s="71"/>
      <c r="J2292" s="72">
        <v>7956.44</v>
      </c>
      <c r="K2292" s="71"/>
      <c r="L2292" s="71"/>
      <c r="M2292" s="72">
        <v>7956.44</v>
      </c>
      <c r="N2292" s="72">
        <v>0</v>
      </c>
      <c r="O2292" s="71"/>
      <c r="P2292" s="71"/>
      <c r="Q2292" s="71"/>
      <c r="R2292" s="71"/>
      <c r="S2292" s="72">
        <v>7956.44</v>
      </c>
      <c r="T2292" s="72">
        <v>7956.44</v>
      </c>
      <c r="U2292" s="71"/>
      <c r="V2292" s="71"/>
      <c r="W2292" s="71"/>
      <c r="X2292" s="72">
        <v>0</v>
      </c>
      <c r="Y2292" s="72">
        <v>0</v>
      </c>
      <c r="Z2292" s="72">
        <v>7956.44</v>
      </c>
      <c r="AA2292" s="69"/>
      <c r="AB2292" s="69"/>
      <c r="AC2292" s="69"/>
    </row>
    <row r="2293" spans="1:29" ht="20" x14ac:dyDescent="0.25">
      <c r="A2293" s="68" t="s">
        <v>6152</v>
      </c>
      <c r="B2293" s="69" t="s">
        <v>6153</v>
      </c>
      <c r="C2293" s="69" t="s">
        <v>6154</v>
      </c>
      <c r="D2293" s="69" t="s">
        <v>4623</v>
      </c>
      <c r="E2293" s="69" t="s">
        <v>6156</v>
      </c>
      <c r="F2293" s="69" t="s">
        <v>1281</v>
      </c>
      <c r="G2293" s="69" t="s">
        <v>1935</v>
      </c>
      <c r="H2293" s="69" t="s">
        <v>961</v>
      </c>
      <c r="I2293" s="69" t="s">
        <v>962</v>
      </c>
      <c r="J2293" s="70">
        <v>382.67</v>
      </c>
      <c r="K2293" s="69" t="s">
        <v>4591</v>
      </c>
      <c r="L2293" s="69" t="s">
        <v>6155</v>
      </c>
      <c r="M2293" s="70">
        <v>382.67</v>
      </c>
      <c r="N2293" s="69"/>
      <c r="O2293" s="69"/>
      <c r="P2293" s="69" t="s">
        <v>1571</v>
      </c>
      <c r="Q2293" s="69" t="s">
        <v>1611</v>
      </c>
      <c r="R2293" s="69"/>
      <c r="S2293" s="70">
        <v>382.67</v>
      </c>
      <c r="T2293" s="70"/>
      <c r="U2293" s="69" t="s">
        <v>1611</v>
      </c>
      <c r="V2293" s="73">
        <v>74</v>
      </c>
      <c r="W2293" s="69" t="s">
        <v>1611</v>
      </c>
      <c r="X2293" s="69"/>
      <c r="Y2293" s="70"/>
      <c r="Z2293" s="69">
        <v>0</v>
      </c>
      <c r="AA2293" s="69" t="s">
        <v>989</v>
      </c>
      <c r="AB2293" s="69" t="s">
        <v>1144</v>
      </c>
      <c r="AC2293" s="69"/>
    </row>
    <row r="2294" spans="1:29" x14ac:dyDescent="0.25">
      <c r="A2294" s="71" t="s">
        <v>193</v>
      </c>
      <c r="B2294" s="71"/>
      <c r="C2294" s="71"/>
      <c r="D2294" s="71"/>
      <c r="E2294" s="71"/>
      <c r="F2294" s="71"/>
      <c r="G2294" s="71"/>
      <c r="H2294" s="71"/>
      <c r="I2294" s="71"/>
      <c r="J2294" s="72">
        <v>382.67</v>
      </c>
      <c r="K2294" s="71"/>
      <c r="L2294" s="71"/>
      <c r="M2294" s="72">
        <v>382.67</v>
      </c>
      <c r="N2294" s="72">
        <v>0</v>
      </c>
      <c r="O2294" s="71"/>
      <c r="P2294" s="71"/>
      <c r="Q2294" s="71"/>
      <c r="R2294" s="71"/>
      <c r="S2294" s="72">
        <v>382.67</v>
      </c>
      <c r="T2294" s="72">
        <v>382.67</v>
      </c>
      <c r="U2294" s="71"/>
      <c r="V2294" s="71"/>
      <c r="W2294" s="71"/>
      <c r="X2294" s="72">
        <v>0</v>
      </c>
      <c r="Y2294" s="72">
        <v>0</v>
      </c>
      <c r="Z2294" s="72">
        <v>382.67</v>
      </c>
      <c r="AA2294" s="69"/>
      <c r="AB2294" s="69"/>
      <c r="AC2294" s="69"/>
    </row>
    <row r="2295" spans="1:29" ht="20" x14ac:dyDescent="0.25">
      <c r="A2295" s="68" t="s">
        <v>6157</v>
      </c>
      <c r="B2295" s="69" t="s">
        <v>6158</v>
      </c>
      <c r="C2295" s="69" t="s">
        <v>6159</v>
      </c>
      <c r="D2295" s="69" t="s">
        <v>4623</v>
      </c>
      <c r="E2295" s="69" t="s">
        <v>6161</v>
      </c>
      <c r="F2295" s="69" t="s">
        <v>1299</v>
      </c>
      <c r="G2295" s="69" t="s">
        <v>1935</v>
      </c>
      <c r="H2295" s="69" t="s">
        <v>961</v>
      </c>
      <c r="I2295" s="69" t="s">
        <v>962</v>
      </c>
      <c r="J2295" s="70">
        <v>24046.82</v>
      </c>
      <c r="K2295" s="69" t="s">
        <v>4591</v>
      </c>
      <c r="L2295" s="69" t="s">
        <v>6160</v>
      </c>
      <c r="M2295" s="70">
        <v>24046.82</v>
      </c>
      <c r="N2295" s="69"/>
      <c r="O2295" s="69"/>
      <c r="P2295" s="69" t="s">
        <v>1497</v>
      </c>
      <c r="Q2295" s="69" t="s">
        <v>1483</v>
      </c>
      <c r="R2295" s="69"/>
      <c r="S2295" s="70">
        <v>24046.82</v>
      </c>
      <c r="T2295" s="70"/>
      <c r="U2295" s="69" t="s">
        <v>1483</v>
      </c>
      <c r="V2295" s="73">
        <v>120</v>
      </c>
      <c r="W2295" s="69" t="s">
        <v>1483</v>
      </c>
      <c r="X2295" s="69"/>
      <c r="Y2295" s="70"/>
      <c r="Z2295" s="69">
        <v>0</v>
      </c>
      <c r="AA2295" s="69" t="s">
        <v>989</v>
      </c>
      <c r="AB2295" s="69" t="s">
        <v>1144</v>
      </c>
      <c r="AC2295" s="69"/>
    </row>
    <row r="2296" spans="1:29" x14ac:dyDescent="0.25">
      <c r="A2296" s="71" t="s">
        <v>193</v>
      </c>
      <c r="B2296" s="71"/>
      <c r="C2296" s="71"/>
      <c r="D2296" s="71"/>
      <c r="E2296" s="71"/>
      <c r="F2296" s="71"/>
      <c r="G2296" s="71"/>
      <c r="H2296" s="71"/>
      <c r="I2296" s="71"/>
      <c r="J2296" s="72">
        <v>24046.82</v>
      </c>
      <c r="K2296" s="71"/>
      <c r="L2296" s="71"/>
      <c r="M2296" s="72">
        <v>24046.82</v>
      </c>
      <c r="N2296" s="72">
        <v>0</v>
      </c>
      <c r="O2296" s="71"/>
      <c r="P2296" s="71"/>
      <c r="Q2296" s="71"/>
      <c r="R2296" s="71"/>
      <c r="S2296" s="72">
        <v>24046.82</v>
      </c>
      <c r="T2296" s="72">
        <v>24046.82</v>
      </c>
      <c r="U2296" s="71"/>
      <c r="V2296" s="71"/>
      <c r="W2296" s="71"/>
      <c r="X2296" s="72">
        <v>0</v>
      </c>
      <c r="Y2296" s="72">
        <v>0</v>
      </c>
      <c r="Z2296" s="72">
        <v>24046.82</v>
      </c>
      <c r="AA2296" s="69"/>
      <c r="AB2296" s="69"/>
      <c r="AC2296" s="69"/>
    </row>
    <row r="2297" spans="1:29" ht="20" x14ac:dyDescent="0.25">
      <c r="A2297" s="68" t="s">
        <v>6162</v>
      </c>
      <c r="B2297" s="69" t="s">
        <v>6163</v>
      </c>
      <c r="C2297" s="69" t="s">
        <v>6164</v>
      </c>
      <c r="D2297" s="69" t="s">
        <v>4611</v>
      </c>
      <c r="E2297" s="69" t="s">
        <v>6166</v>
      </c>
      <c r="F2297" s="69" t="s">
        <v>1299</v>
      </c>
      <c r="G2297" s="69" t="s">
        <v>1935</v>
      </c>
      <c r="H2297" s="69" t="s">
        <v>961</v>
      </c>
      <c r="I2297" s="69" t="s">
        <v>962</v>
      </c>
      <c r="J2297" s="70">
        <v>32752.1</v>
      </c>
      <c r="K2297" s="69" t="s">
        <v>4591</v>
      </c>
      <c r="L2297" s="69" t="s">
        <v>6165</v>
      </c>
      <c r="M2297" s="70">
        <v>22131.74</v>
      </c>
      <c r="N2297" s="69"/>
      <c r="O2297" s="69"/>
      <c r="P2297" s="69" t="s">
        <v>965</v>
      </c>
      <c r="Q2297" s="69" t="s">
        <v>1064</v>
      </c>
      <c r="R2297" s="69"/>
      <c r="S2297" s="70">
        <v>22131.74</v>
      </c>
      <c r="T2297" s="70"/>
      <c r="U2297" s="69" t="s">
        <v>1064</v>
      </c>
      <c r="V2297" s="73">
        <v>92</v>
      </c>
      <c r="W2297" s="69" t="s">
        <v>1064</v>
      </c>
      <c r="X2297" s="69"/>
      <c r="Y2297" s="70"/>
      <c r="Z2297" s="69">
        <v>0</v>
      </c>
      <c r="AA2297" s="69" t="s">
        <v>989</v>
      </c>
      <c r="AB2297" s="69" t="s">
        <v>1144</v>
      </c>
      <c r="AC2297" s="69"/>
    </row>
    <row r="2298" spans="1:29" x14ac:dyDescent="0.25">
      <c r="A2298" s="69"/>
      <c r="B2298" s="69"/>
      <c r="C2298" s="69"/>
      <c r="D2298" s="69"/>
      <c r="E2298" s="69" t="s">
        <v>6168</v>
      </c>
      <c r="F2298" s="69"/>
      <c r="G2298" s="69"/>
      <c r="H2298" s="69"/>
      <c r="I2298" s="69"/>
      <c r="J2298" s="69"/>
      <c r="K2298" s="69"/>
      <c r="L2298" s="69" t="s">
        <v>6167</v>
      </c>
      <c r="M2298" s="70">
        <v>9143.9599999999991</v>
      </c>
      <c r="N2298" s="69"/>
      <c r="O2298" s="69"/>
      <c r="P2298" s="69" t="s">
        <v>1157</v>
      </c>
      <c r="Q2298" s="69" t="s">
        <v>1698</v>
      </c>
      <c r="R2298" s="69"/>
      <c r="S2298" s="70">
        <v>9143.9599999999991</v>
      </c>
      <c r="T2298" s="70"/>
      <c r="U2298" s="69" t="s">
        <v>2118</v>
      </c>
      <c r="V2298" s="73">
        <v>86</v>
      </c>
      <c r="W2298" s="69" t="s">
        <v>2118</v>
      </c>
      <c r="X2298" s="69"/>
      <c r="Y2298" s="70"/>
      <c r="Z2298" s="69">
        <v>0</v>
      </c>
      <c r="AA2298" s="69"/>
      <c r="AB2298" s="69" t="s">
        <v>1144</v>
      </c>
      <c r="AC2298" s="69"/>
    </row>
    <row r="2299" spans="1:29" x14ac:dyDescent="0.25">
      <c r="A2299" s="69"/>
      <c r="B2299" s="69"/>
      <c r="C2299" s="69"/>
      <c r="D2299" s="69"/>
      <c r="E2299" s="69" t="s">
        <v>6170</v>
      </c>
      <c r="F2299" s="69"/>
      <c r="G2299" s="69"/>
      <c r="H2299" s="69"/>
      <c r="I2299" s="69"/>
      <c r="J2299" s="69"/>
      <c r="K2299" s="69"/>
      <c r="L2299" s="69" t="s">
        <v>6169</v>
      </c>
      <c r="M2299" s="70">
        <v>1476.4</v>
      </c>
      <c r="N2299" s="69"/>
      <c r="O2299" s="69"/>
      <c r="P2299" s="69" t="s">
        <v>1088</v>
      </c>
      <c r="Q2299" s="69" t="s">
        <v>1129</v>
      </c>
      <c r="R2299" s="69"/>
      <c r="S2299" s="70">
        <v>1476.4</v>
      </c>
      <c r="T2299" s="70"/>
      <c r="U2299" s="69" t="s">
        <v>2207</v>
      </c>
      <c r="V2299" s="73">
        <v>87</v>
      </c>
      <c r="W2299" s="69" t="s">
        <v>2207</v>
      </c>
      <c r="X2299" s="69"/>
      <c r="Y2299" s="70"/>
      <c r="Z2299" s="69">
        <v>0</v>
      </c>
      <c r="AA2299" s="69"/>
      <c r="AB2299" s="69" t="s">
        <v>1144</v>
      </c>
      <c r="AC2299" s="69"/>
    </row>
    <row r="2300" spans="1:29" x14ac:dyDescent="0.25">
      <c r="A2300" s="71" t="s">
        <v>193</v>
      </c>
      <c r="B2300" s="71"/>
      <c r="C2300" s="71"/>
      <c r="D2300" s="71"/>
      <c r="E2300" s="71"/>
      <c r="F2300" s="71"/>
      <c r="G2300" s="71"/>
      <c r="H2300" s="71"/>
      <c r="I2300" s="71"/>
      <c r="J2300" s="72">
        <v>32752.1</v>
      </c>
      <c r="K2300" s="71"/>
      <c r="L2300" s="71"/>
      <c r="M2300" s="72">
        <v>32752.100000000002</v>
      </c>
      <c r="N2300" s="72">
        <v>-3.637978807091713E-12</v>
      </c>
      <c r="O2300" s="71"/>
      <c r="P2300" s="71"/>
      <c r="Q2300" s="71"/>
      <c r="R2300" s="71"/>
      <c r="S2300" s="72">
        <v>32752.100000000002</v>
      </c>
      <c r="T2300" s="72">
        <v>32752.1</v>
      </c>
      <c r="U2300" s="71"/>
      <c r="V2300" s="71"/>
      <c r="W2300" s="71"/>
      <c r="X2300" s="72">
        <v>3.637978807091713E-12</v>
      </c>
      <c r="Y2300" s="72">
        <v>0</v>
      </c>
      <c r="Z2300" s="72">
        <v>32752.1</v>
      </c>
      <c r="AA2300" s="69"/>
      <c r="AB2300" s="69"/>
      <c r="AC2300" s="69"/>
    </row>
    <row r="2301" spans="1:29" ht="20" x14ac:dyDescent="0.25">
      <c r="A2301" s="68" t="s">
        <v>6171</v>
      </c>
      <c r="B2301" s="69" t="s">
        <v>5663</v>
      </c>
      <c r="C2301" s="69" t="s">
        <v>6172</v>
      </c>
      <c r="D2301" s="69" t="s">
        <v>5007</v>
      </c>
      <c r="E2301" s="69" t="s">
        <v>6174</v>
      </c>
      <c r="F2301" s="69" t="s">
        <v>1299</v>
      </c>
      <c r="G2301" s="69" t="s">
        <v>1256</v>
      </c>
      <c r="H2301" s="69" t="s">
        <v>1018</v>
      </c>
      <c r="I2301" s="69" t="s">
        <v>962</v>
      </c>
      <c r="J2301" s="70">
        <v>383.15</v>
      </c>
      <c r="K2301" s="69" t="s">
        <v>4591</v>
      </c>
      <c r="L2301" s="69" t="s">
        <v>6173</v>
      </c>
      <c r="M2301" s="70">
        <v>383.15</v>
      </c>
      <c r="N2301" s="69"/>
      <c r="O2301" s="69"/>
      <c r="P2301" s="69" t="s">
        <v>1332</v>
      </c>
      <c r="Q2301" s="69" t="s">
        <v>1455</v>
      </c>
      <c r="R2301" s="69"/>
      <c r="S2301" s="70">
        <v>383.15</v>
      </c>
      <c r="T2301" s="70"/>
      <c r="U2301" s="69" t="s">
        <v>1455</v>
      </c>
      <c r="V2301" s="73">
        <v>83</v>
      </c>
      <c r="W2301" s="69" t="s">
        <v>1455</v>
      </c>
      <c r="X2301" s="69"/>
      <c r="Y2301" s="70"/>
      <c r="Z2301" s="69">
        <v>0</v>
      </c>
      <c r="AA2301" s="69" t="s">
        <v>989</v>
      </c>
      <c r="AB2301" s="69" t="s">
        <v>1144</v>
      </c>
      <c r="AC2301" s="69"/>
    </row>
    <row r="2302" spans="1:29" x14ac:dyDescent="0.25">
      <c r="A2302" s="71" t="s">
        <v>193</v>
      </c>
      <c r="B2302" s="71"/>
      <c r="C2302" s="71"/>
      <c r="D2302" s="71"/>
      <c r="E2302" s="71"/>
      <c r="F2302" s="71"/>
      <c r="G2302" s="71"/>
      <c r="H2302" s="71"/>
      <c r="I2302" s="71"/>
      <c r="J2302" s="72">
        <v>383.15</v>
      </c>
      <c r="K2302" s="71"/>
      <c r="L2302" s="71"/>
      <c r="M2302" s="72">
        <v>383.15</v>
      </c>
      <c r="N2302" s="72">
        <v>0</v>
      </c>
      <c r="O2302" s="71"/>
      <c r="P2302" s="71"/>
      <c r="Q2302" s="71"/>
      <c r="R2302" s="71"/>
      <c r="S2302" s="72">
        <v>383.15</v>
      </c>
      <c r="T2302" s="72">
        <v>383.15</v>
      </c>
      <c r="U2302" s="71"/>
      <c r="V2302" s="71"/>
      <c r="W2302" s="71"/>
      <c r="X2302" s="72">
        <v>0</v>
      </c>
      <c r="Y2302" s="72">
        <v>0</v>
      </c>
      <c r="Z2302" s="72">
        <v>383.15</v>
      </c>
      <c r="AA2302" s="69"/>
      <c r="AB2302" s="69"/>
      <c r="AC2302" s="69"/>
    </row>
    <row r="2303" spans="1:29" ht="20" x14ac:dyDescent="0.25">
      <c r="A2303" s="68" t="s">
        <v>6175</v>
      </c>
      <c r="B2303" s="69" t="s">
        <v>6176</v>
      </c>
      <c r="C2303" s="69" t="s">
        <v>6177</v>
      </c>
      <c r="D2303" s="69" t="s">
        <v>4813</v>
      </c>
      <c r="E2303" s="69" t="s">
        <v>6179</v>
      </c>
      <c r="F2303" s="69" t="s">
        <v>1299</v>
      </c>
      <c r="G2303" s="69" t="s">
        <v>1256</v>
      </c>
      <c r="H2303" s="69" t="s">
        <v>965</v>
      </c>
      <c r="I2303" s="69" t="s">
        <v>962</v>
      </c>
      <c r="J2303" s="70">
        <v>2372.66</v>
      </c>
      <c r="K2303" s="69" t="s">
        <v>4591</v>
      </c>
      <c r="L2303" s="69" t="s">
        <v>6178</v>
      </c>
      <c r="M2303" s="70">
        <v>2372.66</v>
      </c>
      <c r="N2303" s="69"/>
      <c r="O2303" s="69"/>
      <c r="P2303" s="69" t="s">
        <v>1497</v>
      </c>
      <c r="Q2303" s="69" t="s">
        <v>1620</v>
      </c>
      <c r="R2303" s="69"/>
      <c r="S2303" s="70">
        <v>2372.66</v>
      </c>
      <c r="T2303" s="70"/>
      <c r="U2303" s="69" t="s">
        <v>993</v>
      </c>
      <c r="V2303" s="73">
        <v>68</v>
      </c>
      <c r="W2303" s="69" t="s">
        <v>993</v>
      </c>
      <c r="X2303" s="69"/>
      <c r="Y2303" s="70"/>
      <c r="Z2303" s="69">
        <v>0</v>
      </c>
      <c r="AA2303" s="69" t="s">
        <v>989</v>
      </c>
      <c r="AB2303" s="69" t="s">
        <v>1144</v>
      </c>
      <c r="AC2303" s="69"/>
    </row>
    <row r="2304" spans="1:29" x14ac:dyDescent="0.25">
      <c r="A2304" s="71" t="s">
        <v>193</v>
      </c>
      <c r="B2304" s="71"/>
      <c r="C2304" s="71"/>
      <c r="D2304" s="71"/>
      <c r="E2304" s="71"/>
      <c r="F2304" s="71"/>
      <c r="G2304" s="71"/>
      <c r="H2304" s="71"/>
      <c r="I2304" s="71"/>
      <c r="J2304" s="72">
        <v>2372.66</v>
      </c>
      <c r="K2304" s="71"/>
      <c r="L2304" s="71"/>
      <c r="M2304" s="72">
        <v>2372.66</v>
      </c>
      <c r="N2304" s="72">
        <v>0</v>
      </c>
      <c r="O2304" s="71"/>
      <c r="P2304" s="71"/>
      <c r="Q2304" s="71"/>
      <c r="R2304" s="71"/>
      <c r="S2304" s="72">
        <v>2372.66</v>
      </c>
      <c r="T2304" s="72">
        <v>2372.66</v>
      </c>
      <c r="U2304" s="71"/>
      <c r="V2304" s="71"/>
      <c r="W2304" s="71"/>
      <c r="X2304" s="72">
        <v>0</v>
      </c>
      <c r="Y2304" s="72">
        <v>0</v>
      </c>
      <c r="Z2304" s="72">
        <v>2372.66</v>
      </c>
      <c r="AA2304" s="69"/>
      <c r="AB2304" s="69"/>
      <c r="AC2304" s="69"/>
    </row>
    <row r="2305" spans="1:29" ht="20" x14ac:dyDescent="0.25">
      <c r="A2305" s="68" t="s">
        <v>6180</v>
      </c>
      <c r="B2305" s="69" t="s">
        <v>5699</v>
      </c>
      <c r="C2305" s="69" t="s">
        <v>6181</v>
      </c>
      <c r="D2305" s="69" t="s">
        <v>4583</v>
      </c>
      <c r="E2305" s="69" t="s">
        <v>6184</v>
      </c>
      <c r="F2305" s="69" t="s">
        <v>1281</v>
      </c>
      <c r="G2305" s="69" t="s">
        <v>1256</v>
      </c>
      <c r="H2305" s="69" t="s">
        <v>6182</v>
      </c>
      <c r="I2305" s="69" t="s">
        <v>962</v>
      </c>
      <c r="J2305" s="70">
        <v>4213.91</v>
      </c>
      <c r="K2305" s="69" t="s">
        <v>4591</v>
      </c>
      <c r="L2305" s="69" t="s">
        <v>6183</v>
      </c>
      <c r="M2305" s="70">
        <v>4213.91</v>
      </c>
      <c r="N2305" s="69"/>
      <c r="O2305" s="69"/>
      <c r="P2305" s="69" t="s">
        <v>1173</v>
      </c>
      <c r="Q2305" s="69" t="s">
        <v>1071</v>
      </c>
      <c r="R2305" s="69"/>
      <c r="S2305" s="70">
        <v>4213.91</v>
      </c>
      <c r="T2305" s="70"/>
      <c r="U2305" s="69"/>
      <c r="V2305" s="69"/>
      <c r="W2305" s="69" t="s">
        <v>1946</v>
      </c>
      <c r="X2305" s="69"/>
      <c r="Y2305" s="70"/>
      <c r="Z2305" s="69">
        <v>0</v>
      </c>
      <c r="AA2305" s="69" t="s">
        <v>989</v>
      </c>
      <c r="AB2305" s="69" t="s">
        <v>1144</v>
      </c>
      <c r="AC2305" s="69"/>
    </row>
    <row r="2306" spans="1:29" x14ac:dyDescent="0.25">
      <c r="A2306" s="71" t="s">
        <v>193</v>
      </c>
      <c r="B2306" s="71"/>
      <c r="C2306" s="71"/>
      <c r="D2306" s="71"/>
      <c r="E2306" s="71"/>
      <c r="F2306" s="71"/>
      <c r="G2306" s="71"/>
      <c r="H2306" s="71"/>
      <c r="I2306" s="71"/>
      <c r="J2306" s="72">
        <v>4213.91</v>
      </c>
      <c r="K2306" s="71"/>
      <c r="L2306" s="71"/>
      <c r="M2306" s="72">
        <v>4213.91</v>
      </c>
      <c r="N2306" s="72">
        <v>0</v>
      </c>
      <c r="O2306" s="71"/>
      <c r="P2306" s="71"/>
      <c r="Q2306" s="71"/>
      <c r="R2306" s="71"/>
      <c r="S2306" s="72">
        <v>4213.91</v>
      </c>
      <c r="T2306" s="72">
        <v>0</v>
      </c>
      <c r="U2306" s="71"/>
      <c r="V2306" s="71"/>
      <c r="W2306" s="71"/>
      <c r="X2306" s="72">
        <v>4213.91</v>
      </c>
      <c r="Y2306" s="72">
        <v>0</v>
      </c>
      <c r="Z2306" s="72">
        <v>0</v>
      </c>
      <c r="AA2306" s="69"/>
      <c r="AB2306" s="69"/>
      <c r="AC2306" s="69"/>
    </row>
    <row r="2307" spans="1:29" ht="20" x14ac:dyDescent="0.25">
      <c r="A2307" s="68" t="s">
        <v>6185</v>
      </c>
      <c r="B2307" s="69" t="s">
        <v>5653</v>
      </c>
      <c r="C2307" s="69" t="s">
        <v>6186</v>
      </c>
      <c r="D2307" s="69" t="s">
        <v>4583</v>
      </c>
      <c r="E2307" s="69" t="s">
        <v>6188</v>
      </c>
      <c r="F2307" s="69" t="s">
        <v>1136</v>
      </c>
      <c r="G2307" s="69" t="s">
        <v>1152</v>
      </c>
      <c r="H2307" s="69" t="s">
        <v>1018</v>
      </c>
      <c r="I2307" s="69" t="s">
        <v>962</v>
      </c>
      <c r="J2307" s="70">
        <v>1139.44</v>
      </c>
      <c r="K2307" s="69" t="s">
        <v>4591</v>
      </c>
      <c r="L2307" s="69" t="s">
        <v>6187</v>
      </c>
      <c r="M2307" s="70">
        <v>1139.44</v>
      </c>
      <c r="N2307" s="69"/>
      <c r="O2307" s="69"/>
      <c r="P2307" s="69" t="s">
        <v>1393</v>
      </c>
      <c r="Q2307" s="69" t="s">
        <v>1189</v>
      </c>
      <c r="R2307" s="69"/>
      <c r="S2307" s="70">
        <v>1139.44</v>
      </c>
      <c r="T2307" s="70"/>
      <c r="U2307" s="69"/>
      <c r="V2307" s="69"/>
      <c r="W2307" s="69" t="s">
        <v>2028</v>
      </c>
      <c r="X2307" s="69"/>
      <c r="Y2307" s="70"/>
      <c r="Z2307" s="69">
        <v>0</v>
      </c>
      <c r="AA2307" s="69" t="s">
        <v>989</v>
      </c>
      <c r="AB2307" s="69" t="s">
        <v>1144</v>
      </c>
      <c r="AC2307" s="69"/>
    </row>
    <row r="2308" spans="1:29" x14ac:dyDescent="0.25">
      <c r="A2308" s="71" t="s">
        <v>193</v>
      </c>
      <c r="B2308" s="71"/>
      <c r="C2308" s="71"/>
      <c r="D2308" s="71"/>
      <c r="E2308" s="71"/>
      <c r="F2308" s="71"/>
      <c r="G2308" s="71"/>
      <c r="H2308" s="71"/>
      <c r="I2308" s="71"/>
      <c r="J2308" s="72">
        <v>1139.44</v>
      </c>
      <c r="K2308" s="71"/>
      <c r="L2308" s="71"/>
      <c r="M2308" s="72">
        <v>1139.44</v>
      </c>
      <c r="N2308" s="72">
        <v>0</v>
      </c>
      <c r="O2308" s="71"/>
      <c r="P2308" s="71"/>
      <c r="Q2308" s="71"/>
      <c r="R2308" s="71"/>
      <c r="S2308" s="72">
        <v>1139.44</v>
      </c>
      <c r="T2308" s="72">
        <v>0</v>
      </c>
      <c r="U2308" s="71"/>
      <c r="V2308" s="71"/>
      <c r="W2308" s="71"/>
      <c r="X2308" s="72">
        <v>1139.44</v>
      </c>
      <c r="Y2308" s="72">
        <v>0</v>
      </c>
      <c r="Z2308" s="72">
        <v>0</v>
      </c>
      <c r="AA2308" s="69"/>
      <c r="AB2308" s="69"/>
      <c r="AC2308" s="69"/>
    </row>
    <row r="2309" spans="1:29" ht="30" x14ac:dyDescent="0.25">
      <c r="A2309" s="68" t="s">
        <v>6189</v>
      </c>
      <c r="B2309" s="69" t="s">
        <v>2564</v>
      </c>
      <c r="C2309" s="69" t="s">
        <v>6190</v>
      </c>
      <c r="D2309" s="69" t="s">
        <v>3313</v>
      </c>
      <c r="E2309" s="69" t="s">
        <v>6192</v>
      </c>
      <c r="F2309" s="69" t="s">
        <v>2571</v>
      </c>
      <c r="G2309" s="69" t="s">
        <v>2781</v>
      </c>
      <c r="H2309" s="69" t="s">
        <v>1018</v>
      </c>
      <c r="I2309" s="69" t="s">
        <v>962</v>
      </c>
      <c r="J2309" s="70">
        <v>4086</v>
      </c>
      <c r="K2309" s="69" t="s">
        <v>4591</v>
      </c>
      <c r="L2309" s="69" t="s">
        <v>6191</v>
      </c>
      <c r="M2309" s="70">
        <v>4086</v>
      </c>
      <c r="N2309" s="69"/>
      <c r="O2309" s="69"/>
      <c r="P2309" s="69" t="s">
        <v>1156</v>
      </c>
      <c r="Q2309" s="69" t="s">
        <v>1071</v>
      </c>
      <c r="R2309" s="69"/>
      <c r="S2309" s="70">
        <v>4086</v>
      </c>
      <c r="T2309" s="70"/>
      <c r="U2309" s="69" t="s">
        <v>1071</v>
      </c>
      <c r="V2309" s="73">
        <v>51</v>
      </c>
      <c r="W2309" s="69" t="s">
        <v>1071</v>
      </c>
      <c r="X2309" s="69"/>
      <c r="Y2309" s="70"/>
      <c r="Z2309" s="69">
        <v>0</v>
      </c>
      <c r="AA2309" s="69" t="s">
        <v>989</v>
      </c>
      <c r="AB2309" s="69" t="s">
        <v>1144</v>
      </c>
      <c r="AC2309" s="69"/>
    </row>
    <row r="2310" spans="1:29" x14ac:dyDescent="0.25">
      <c r="A2310" s="71" t="s">
        <v>193</v>
      </c>
      <c r="B2310" s="71"/>
      <c r="C2310" s="71"/>
      <c r="D2310" s="71"/>
      <c r="E2310" s="71"/>
      <c r="F2310" s="71"/>
      <c r="G2310" s="71"/>
      <c r="H2310" s="71"/>
      <c r="I2310" s="71"/>
      <c r="J2310" s="72">
        <v>4086</v>
      </c>
      <c r="K2310" s="71"/>
      <c r="L2310" s="71"/>
      <c r="M2310" s="72">
        <v>4086</v>
      </c>
      <c r="N2310" s="72">
        <v>0</v>
      </c>
      <c r="O2310" s="71"/>
      <c r="P2310" s="71"/>
      <c r="Q2310" s="71"/>
      <c r="R2310" s="71"/>
      <c r="S2310" s="72">
        <v>4086</v>
      </c>
      <c r="T2310" s="72">
        <v>4086</v>
      </c>
      <c r="U2310" s="71"/>
      <c r="V2310" s="71"/>
      <c r="W2310" s="71"/>
      <c r="X2310" s="72">
        <v>0</v>
      </c>
      <c r="Y2310" s="72">
        <v>0</v>
      </c>
      <c r="Z2310" s="72">
        <v>4086</v>
      </c>
      <c r="AA2310" s="69"/>
      <c r="AB2310" s="69"/>
      <c r="AC2310" s="69"/>
    </row>
    <row r="2311" spans="1:29" ht="20" x14ac:dyDescent="0.25">
      <c r="A2311" s="68" t="s">
        <v>6193</v>
      </c>
      <c r="B2311" s="69" t="s">
        <v>5444</v>
      </c>
      <c r="C2311" s="69" t="s">
        <v>6194</v>
      </c>
      <c r="D2311" s="69" t="s">
        <v>4583</v>
      </c>
      <c r="E2311" s="69" t="s">
        <v>6196</v>
      </c>
      <c r="F2311" s="69" t="s">
        <v>2571</v>
      </c>
      <c r="G2311" s="69" t="s">
        <v>2781</v>
      </c>
      <c r="H2311" s="69" t="s">
        <v>1018</v>
      </c>
      <c r="I2311" s="69" t="s">
        <v>962</v>
      </c>
      <c r="J2311" s="70">
        <v>4422.87</v>
      </c>
      <c r="K2311" s="69" t="s">
        <v>4591</v>
      </c>
      <c r="L2311" s="69" t="s">
        <v>6195</v>
      </c>
      <c r="M2311" s="70">
        <v>4422.87</v>
      </c>
      <c r="N2311" s="69"/>
      <c r="O2311" s="69"/>
      <c r="P2311" s="69" t="s">
        <v>965</v>
      </c>
      <c r="Q2311" s="69" t="s">
        <v>1946</v>
      </c>
      <c r="R2311" s="69"/>
      <c r="S2311" s="70">
        <v>4422.87</v>
      </c>
      <c r="T2311" s="70"/>
      <c r="U2311" s="69"/>
      <c r="V2311" s="69"/>
      <c r="W2311" s="69" t="s">
        <v>1946</v>
      </c>
      <c r="X2311" s="69"/>
      <c r="Y2311" s="70"/>
      <c r="Z2311" s="69">
        <v>0</v>
      </c>
      <c r="AA2311" s="69" t="s">
        <v>989</v>
      </c>
      <c r="AB2311" s="69" t="s">
        <v>1144</v>
      </c>
      <c r="AC2311" s="69"/>
    </row>
    <row r="2312" spans="1:29" x14ac:dyDescent="0.25">
      <c r="A2312" s="71" t="s">
        <v>193</v>
      </c>
      <c r="B2312" s="71"/>
      <c r="C2312" s="71"/>
      <c r="D2312" s="71"/>
      <c r="E2312" s="71"/>
      <c r="F2312" s="71"/>
      <c r="G2312" s="71"/>
      <c r="H2312" s="71"/>
      <c r="I2312" s="71"/>
      <c r="J2312" s="72">
        <v>4422.87</v>
      </c>
      <c r="K2312" s="71"/>
      <c r="L2312" s="71"/>
      <c r="M2312" s="72">
        <v>4422.87</v>
      </c>
      <c r="N2312" s="72">
        <v>0</v>
      </c>
      <c r="O2312" s="71"/>
      <c r="P2312" s="71"/>
      <c r="Q2312" s="71"/>
      <c r="R2312" s="71"/>
      <c r="S2312" s="72">
        <v>4422.87</v>
      </c>
      <c r="T2312" s="72">
        <v>0</v>
      </c>
      <c r="U2312" s="71"/>
      <c r="V2312" s="71"/>
      <c r="W2312" s="71"/>
      <c r="X2312" s="72">
        <v>4422.87</v>
      </c>
      <c r="Y2312" s="72">
        <v>0</v>
      </c>
      <c r="Z2312" s="72">
        <v>0</v>
      </c>
      <c r="AA2312" s="69"/>
      <c r="AB2312" s="69"/>
      <c r="AC2312" s="69"/>
    </row>
    <row r="2313" spans="1:29" ht="20" x14ac:dyDescent="0.25">
      <c r="A2313" s="68" t="s">
        <v>6197</v>
      </c>
      <c r="B2313" s="69" t="s">
        <v>3813</v>
      </c>
      <c r="C2313" s="69" t="s">
        <v>6198</v>
      </c>
      <c r="D2313" s="69" t="s">
        <v>4583</v>
      </c>
      <c r="E2313" s="69" t="s">
        <v>6200</v>
      </c>
      <c r="F2313" s="69" t="s">
        <v>1136</v>
      </c>
      <c r="G2313" s="69" t="s">
        <v>2781</v>
      </c>
      <c r="H2313" s="69" t="s">
        <v>1018</v>
      </c>
      <c r="I2313" s="69" t="s">
        <v>962</v>
      </c>
      <c r="J2313" s="70">
        <v>14445.15</v>
      </c>
      <c r="K2313" s="69" t="s">
        <v>4591</v>
      </c>
      <c r="L2313" s="69" t="s">
        <v>6199</v>
      </c>
      <c r="M2313" s="70">
        <v>14445.15</v>
      </c>
      <c r="N2313" s="69"/>
      <c r="O2313" s="69"/>
      <c r="P2313" s="69" t="s">
        <v>1571</v>
      </c>
      <c r="Q2313" s="69" t="s">
        <v>1620</v>
      </c>
      <c r="R2313" s="69"/>
      <c r="S2313" s="70">
        <v>14445.15</v>
      </c>
      <c r="T2313" s="70"/>
      <c r="U2313" s="69"/>
      <c r="V2313" s="69"/>
      <c r="W2313" s="69"/>
      <c r="X2313" s="69"/>
      <c r="Y2313" s="70"/>
      <c r="Z2313" s="69">
        <v>0</v>
      </c>
      <c r="AA2313" s="69" t="s">
        <v>989</v>
      </c>
      <c r="AB2313" s="69" t="s">
        <v>1144</v>
      </c>
      <c r="AC2313" s="69"/>
    </row>
    <row r="2314" spans="1:29" x14ac:dyDescent="0.25">
      <c r="A2314" s="71" t="s">
        <v>193</v>
      </c>
      <c r="B2314" s="71"/>
      <c r="C2314" s="71"/>
      <c r="D2314" s="71"/>
      <c r="E2314" s="71"/>
      <c r="F2314" s="71"/>
      <c r="G2314" s="71"/>
      <c r="H2314" s="71"/>
      <c r="I2314" s="71"/>
      <c r="J2314" s="72">
        <v>14445.15</v>
      </c>
      <c r="K2314" s="71"/>
      <c r="L2314" s="71"/>
      <c r="M2314" s="72">
        <v>14445.15</v>
      </c>
      <c r="N2314" s="72">
        <v>0</v>
      </c>
      <c r="O2314" s="71"/>
      <c r="P2314" s="71"/>
      <c r="Q2314" s="71"/>
      <c r="R2314" s="71"/>
      <c r="S2314" s="72">
        <v>14445.15</v>
      </c>
      <c r="T2314" s="72">
        <v>0</v>
      </c>
      <c r="U2314" s="71"/>
      <c r="V2314" s="71"/>
      <c r="W2314" s="71"/>
      <c r="X2314" s="72">
        <v>14445.15</v>
      </c>
      <c r="Y2314" s="72">
        <v>0</v>
      </c>
      <c r="Z2314" s="72">
        <v>0</v>
      </c>
      <c r="AA2314" s="69"/>
      <c r="AB2314" s="69"/>
      <c r="AC2314" s="69"/>
    </row>
    <row r="2315" spans="1:29" ht="20" x14ac:dyDescent="0.25">
      <c r="A2315" s="68" t="s">
        <v>6201</v>
      </c>
      <c r="B2315" s="69" t="s">
        <v>6202</v>
      </c>
      <c r="C2315" s="69" t="s">
        <v>6203</v>
      </c>
      <c r="D2315" s="69" t="s">
        <v>4813</v>
      </c>
      <c r="E2315" s="69" t="s">
        <v>6205</v>
      </c>
      <c r="F2315" s="69" t="s">
        <v>1136</v>
      </c>
      <c r="G2315" s="69" t="s">
        <v>2781</v>
      </c>
      <c r="H2315" s="69" t="s">
        <v>1018</v>
      </c>
      <c r="I2315" s="69" t="s">
        <v>962</v>
      </c>
      <c r="J2315" s="70">
        <v>1295.9100000000001</v>
      </c>
      <c r="K2315" s="69" t="s">
        <v>4591</v>
      </c>
      <c r="L2315" s="69" t="s">
        <v>6204</v>
      </c>
      <c r="M2315" s="70">
        <v>1295.9100000000001</v>
      </c>
      <c r="N2315" s="69"/>
      <c r="O2315" s="69"/>
      <c r="P2315" s="69" t="s">
        <v>1287</v>
      </c>
      <c r="Q2315" s="69" t="s">
        <v>1071</v>
      </c>
      <c r="R2315" s="69"/>
      <c r="S2315" s="70">
        <v>1295.9100000000001</v>
      </c>
      <c r="T2315" s="70"/>
      <c r="U2315" s="69" t="s">
        <v>1556</v>
      </c>
      <c r="V2315" s="73">
        <v>51</v>
      </c>
      <c r="W2315" s="69" t="s">
        <v>1556</v>
      </c>
      <c r="X2315" s="69"/>
      <c r="Y2315" s="70"/>
      <c r="Z2315" s="69">
        <v>0</v>
      </c>
      <c r="AA2315" s="69" t="s">
        <v>989</v>
      </c>
      <c r="AB2315" s="69" t="s">
        <v>1144</v>
      </c>
      <c r="AC2315" s="69"/>
    </row>
    <row r="2316" spans="1:29" x14ac:dyDescent="0.25">
      <c r="A2316" s="71" t="s">
        <v>193</v>
      </c>
      <c r="B2316" s="71"/>
      <c r="C2316" s="71"/>
      <c r="D2316" s="71"/>
      <c r="E2316" s="71"/>
      <c r="F2316" s="71"/>
      <c r="G2316" s="71"/>
      <c r="H2316" s="71"/>
      <c r="I2316" s="71"/>
      <c r="J2316" s="72">
        <v>1295.9100000000001</v>
      </c>
      <c r="K2316" s="71"/>
      <c r="L2316" s="71"/>
      <c r="M2316" s="72">
        <v>1295.9100000000001</v>
      </c>
      <c r="N2316" s="72">
        <v>0</v>
      </c>
      <c r="O2316" s="71"/>
      <c r="P2316" s="71"/>
      <c r="Q2316" s="71"/>
      <c r="R2316" s="71"/>
      <c r="S2316" s="72">
        <v>1295.9100000000001</v>
      </c>
      <c r="T2316" s="72">
        <v>1295.9100000000001</v>
      </c>
      <c r="U2316" s="71"/>
      <c r="V2316" s="71"/>
      <c r="W2316" s="71"/>
      <c r="X2316" s="72">
        <v>0</v>
      </c>
      <c r="Y2316" s="72">
        <v>0</v>
      </c>
      <c r="Z2316" s="72">
        <v>1295.9100000000001</v>
      </c>
      <c r="AA2316" s="69"/>
      <c r="AB2316" s="69"/>
      <c r="AC2316" s="69"/>
    </row>
    <row r="2317" spans="1:29" ht="30" x14ac:dyDescent="0.25">
      <c r="A2317" s="68" t="s">
        <v>6206</v>
      </c>
      <c r="B2317" s="69" t="s">
        <v>6207</v>
      </c>
      <c r="C2317" s="69" t="s">
        <v>6208</v>
      </c>
      <c r="D2317" s="69" t="s">
        <v>4604</v>
      </c>
      <c r="E2317" s="69" t="s">
        <v>6210</v>
      </c>
      <c r="F2317" s="69" t="s">
        <v>1136</v>
      </c>
      <c r="G2317" s="69" t="s">
        <v>2781</v>
      </c>
      <c r="H2317" s="69" t="s">
        <v>1018</v>
      </c>
      <c r="I2317" s="69" t="s">
        <v>962</v>
      </c>
      <c r="J2317" s="70">
        <v>3236</v>
      </c>
      <c r="K2317" s="69" t="s">
        <v>4591</v>
      </c>
      <c r="L2317" s="69" t="s">
        <v>6209</v>
      </c>
      <c r="M2317" s="70">
        <v>3236</v>
      </c>
      <c r="N2317" s="69"/>
      <c r="O2317" s="69"/>
      <c r="P2317" s="69" t="s">
        <v>2718</v>
      </c>
      <c r="Q2317" s="69" t="s">
        <v>1546</v>
      </c>
      <c r="R2317" s="69"/>
      <c r="S2317" s="70">
        <v>3236</v>
      </c>
      <c r="T2317" s="70"/>
      <c r="U2317" s="69" t="s">
        <v>2017</v>
      </c>
      <c r="V2317" s="73">
        <v>87</v>
      </c>
      <c r="W2317" s="69" t="s">
        <v>2017</v>
      </c>
      <c r="X2317" s="69"/>
      <c r="Y2317" s="70"/>
      <c r="Z2317" s="69">
        <v>0</v>
      </c>
      <c r="AA2317" s="69" t="s">
        <v>989</v>
      </c>
      <c r="AB2317" s="69" t="s">
        <v>1144</v>
      </c>
      <c r="AC2317" s="69"/>
    </row>
    <row r="2318" spans="1:29" x14ac:dyDescent="0.25">
      <c r="A2318" s="71" t="s">
        <v>193</v>
      </c>
      <c r="B2318" s="71"/>
      <c r="C2318" s="71"/>
      <c r="D2318" s="71"/>
      <c r="E2318" s="71"/>
      <c r="F2318" s="71"/>
      <c r="G2318" s="71"/>
      <c r="H2318" s="71"/>
      <c r="I2318" s="71"/>
      <c r="J2318" s="72">
        <v>3236</v>
      </c>
      <c r="K2318" s="71"/>
      <c r="L2318" s="71"/>
      <c r="M2318" s="72">
        <v>3236</v>
      </c>
      <c r="N2318" s="72">
        <v>0</v>
      </c>
      <c r="O2318" s="71"/>
      <c r="P2318" s="71"/>
      <c r="Q2318" s="71"/>
      <c r="R2318" s="71"/>
      <c r="S2318" s="72">
        <v>3236</v>
      </c>
      <c r="T2318" s="72">
        <v>3236</v>
      </c>
      <c r="U2318" s="71"/>
      <c r="V2318" s="71"/>
      <c r="W2318" s="71"/>
      <c r="X2318" s="72">
        <v>0</v>
      </c>
      <c r="Y2318" s="72">
        <v>0</v>
      </c>
      <c r="Z2318" s="72">
        <v>3236</v>
      </c>
      <c r="AA2318" s="69"/>
      <c r="AB2318" s="69"/>
      <c r="AC2318" s="69"/>
    </row>
    <row r="2319" spans="1:29" ht="20" x14ac:dyDescent="0.25">
      <c r="A2319" s="68" t="s">
        <v>6211</v>
      </c>
      <c r="B2319" s="69" t="s">
        <v>6212</v>
      </c>
      <c r="C2319" s="69" t="s">
        <v>6213</v>
      </c>
      <c r="D2319" s="69" t="s">
        <v>4813</v>
      </c>
      <c r="E2319" s="69" t="s">
        <v>6215</v>
      </c>
      <c r="F2319" s="69" t="s">
        <v>1299</v>
      </c>
      <c r="G2319" s="69" t="s">
        <v>2781</v>
      </c>
      <c r="H2319" s="69" t="s">
        <v>1018</v>
      </c>
      <c r="I2319" s="69" t="s">
        <v>962</v>
      </c>
      <c r="J2319" s="70">
        <v>8115.6</v>
      </c>
      <c r="K2319" s="69" t="s">
        <v>4591</v>
      </c>
      <c r="L2319" s="69" t="s">
        <v>6214</v>
      </c>
      <c r="M2319" s="70">
        <v>8115.6</v>
      </c>
      <c r="N2319" s="69"/>
      <c r="O2319" s="69"/>
      <c r="P2319" s="69" t="s">
        <v>1490</v>
      </c>
      <c r="Q2319" s="69" t="s">
        <v>1546</v>
      </c>
      <c r="R2319" s="69"/>
      <c r="S2319" s="70">
        <v>8115.6</v>
      </c>
      <c r="T2319" s="70"/>
      <c r="U2319" s="69" t="s">
        <v>2017</v>
      </c>
      <c r="V2319" s="73">
        <v>40</v>
      </c>
      <c r="W2319" s="69" t="s">
        <v>2017</v>
      </c>
      <c r="X2319" s="69"/>
      <c r="Y2319" s="70"/>
      <c r="Z2319" s="69">
        <v>0</v>
      </c>
      <c r="AA2319" s="69" t="s">
        <v>989</v>
      </c>
      <c r="AB2319" s="69" t="s">
        <v>1144</v>
      </c>
      <c r="AC2319" s="69"/>
    </row>
    <row r="2320" spans="1:29" x14ac:dyDescent="0.25">
      <c r="A2320" s="71" t="s">
        <v>193</v>
      </c>
      <c r="B2320" s="71"/>
      <c r="C2320" s="71"/>
      <c r="D2320" s="71"/>
      <c r="E2320" s="71"/>
      <c r="F2320" s="71"/>
      <c r="G2320" s="71"/>
      <c r="H2320" s="71"/>
      <c r="I2320" s="71"/>
      <c r="J2320" s="72">
        <v>8115.6</v>
      </c>
      <c r="K2320" s="71"/>
      <c r="L2320" s="71"/>
      <c r="M2320" s="72">
        <v>8115.6</v>
      </c>
      <c r="N2320" s="72">
        <v>0</v>
      </c>
      <c r="O2320" s="71"/>
      <c r="P2320" s="71"/>
      <c r="Q2320" s="71"/>
      <c r="R2320" s="71"/>
      <c r="S2320" s="72">
        <v>8115.6</v>
      </c>
      <c r="T2320" s="72">
        <v>8115.6</v>
      </c>
      <c r="U2320" s="71"/>
      <c r="V2320" s="71"/>
      <c r="W2320" s="71"/>
      <c r="X2320" s="72">
        <v>0</v>
      </c>
      <c r="Y2320" s="72">
        <v>0</v>
      </c>
      <c r="Z2320" s="72">
        <v>8115.6</v>
      </c>
      <c r="AA2320" s="69"/>
      <c r="AB2320" s="69"/>
      <c r="AC2320" s="69"/>
    </row>
    <row r="2321" spans="1:29" ht="20" x14ac:dyDescent="0.25">
      <c r="A2321" s="68" t="s">
        <v>6216</v>
      </c>
      <c r="B2321" s="69" t="s">
        <v>6217</v>
      </c>
      <c r="C2321" s="69" t="s">
        <v>6218</v>
      </c>
      <c r="D2321" s="69" t="s">
        <v>4611</v>
      </c>
      <c r="E2321" s="69" t="s">
        <v>6220</v>
      </c>
      <c r="F2321" s="69" t="s">
        <v>1299</v>
      </c>
      <c r="G2321" s="69" t="s">
        <v>2054</v>
      </c>
      <c r="H2321" s="69" t="s">
        <v>1018</v>
      </c>
      <c r="I2321" s="69" t="s">
        <v>962</v>
      </c>
      <c r="J2321" s="70">
        <v>4193.1000000000004</v>
      </c>
      <c r="K2321" s="69" t="s">
        <v>4591</v>
      </c>
      <c r="L2321" s="69" t="s">
        <v>6219</v>
      </c>
      <c r="M2321" s="70">
        <v>4193.1000000000004</v>
      </c>
      <c r="N2321" s="69"/>
      <c r="O2321" s="69"/>
      <c r="P2321" s="69" t="s">
        <v>1367</v>
      </c>
      <c r="Q2321" s="69" t="s">
        <v>1991</v>
      </c>
      <c r="R2321" s="69"/>
      <c r="S2321" s="70">
        <v>4193.1000000000004</v>
      </c>
      <c r="T2321" s="70"/>
      <c r="U2321" s="69" t="s">
        <v>1483</v>
      </c>
      <c r="V2321" s="73">
        <v>94</v>
      </c>
      <c r="W2321" s="69" t="s">
        <v>1483</v>
      </c>
      <c r="X2321" s="69"/>
      <c r="Y2321" s="70"/>
      <c r="Z2321" s="69">
        <v>0</v>
      </c>
      <c r="AA2321" s="69" t="s">
        <v>989</v>
      </c>
      <c r="AB2321" s="69" t="s">
        <v>1144</v>
      </c>
      <c r="AC2321" s="69"/>
    </row>
    <row r="2322" spans="1:29" x14ac:dyDescent="0.25">
      <c r="A2322" s="71" t="s">
        <v>193</v>
      </c>
      <c r="B2322" s="71"/>
      <c r="C2322" s="71"/>
      <c r="D2322" s="71"/>
      <c r="E2322" s="71"/>
      <c r="F2322" s="71"/>
      <c r="G2322" s="71"/>
      <c r="H2322" s="71"/>
      <c r="I2322" s="71"/>
      <c r="J2322" s="72">
        <v>4193.1000000000004</v>
      </c>
      <c r="K2322" s="71"/>
      <c r="L2322" s="71"/>
      <c r="M2322" s="72">
        <v>4193.1000000000004</v>
      </c>
      <c r="N2322" s="72">
        <v>0</v>
      </c>
      <c r="O2322" s="71"/>
      <c r="P2322" s="71"/>
      <c r="Q2322" s="71"/>
      <c r="R2322" s="71"/>
      <c r="S2322" s="72">
        <v>4193.1000000000004</v>
      </c>
      <c r="T2322" s="72">
        <v>4193.1000000000004</v>
      </c>
      <c r="U2322" s="71"/>
      <c r="V2322" s="71"/>
      <c r="W2322" s="71"/>
      <c r="X2322" s="72">
        <v>0</v>
      </c>
      <c r="Y2322" s="72">
        <v>0</v>
      </c>
      <c r="Z2322" s="72">
        <v>4193.1000000000004</v>
      </c>
      <c r="AA2322" s="69"/>
      <c r="AB2322" s="69"/>
      <c r="AC2322" s="69"/>
    </row>
    <row r="2323" spans="1:29" ht="20" x14ac:dyDescent="0.25">
      <c r="A2323" s="68" t="s">
        <v>6221</v>
      </c>
      <c r="B2323" s="69" t="s">
        <v>6222</v>
      </c>
      <c r="C2323" s="69" t="s">
        <v>6223</v>
      </c>
      <c r="D2323" s="69" t="s">
        <v>4813</v>
      </c>
      <c r="E2323" s="69" t="s">
        <v>6225</v>
      </c>
      <c r="F2323" s="69" t="s">
        <v>1435</v>
      </c>
      <c r="G2323" s="69" t="s">
        <v>2054</v>
      </c>
      <c r="H2323" s="69" t="s">
        <v>1018</v>
      </c>
      <c r="I2323" s="69" t="s">
        <v>962</v>
      </c>
      <c r="J2323" s="70">
        <v>18330.919999999998</v>
      </c>
      <c r="K2323" s="69" t="s">
        <v>4591</v>
      </c>
      <c r="L2323" s="69" t="s">
        <v>6224</v>
      </c>
      <c r="M2323" s="70">
        <v>18330.919999999998</v>
      </c>
      <c r="N2323" s="69"/>
      <c r="O2323" s="69"/>
      <c r="P2323" s="69" t="s">
        <v>1311</v>
      </c>
      <c r="Q2323" s="69" t="s">
        <v>2574</v>
      </c>
      <c r="R2323" s="69"/>
      <c r="S2323" s="70">
        <v>18330.919999999998</v>
      </c>
      <c r="T2323" s="70"/>
      <c r="U2323" s="69" t="s">
        <v>1616</v>
      </c>
      <c r="V2323" s="73">
        <v>61</v>
      </c>
      <c r="W2323" s="69" t="s">
        <v>1616</v>
      </c>
      <c r="X2323" s="69"/>
      <c r="Y2323" s="70"/>
      <c r="Z2323" s="69">
        <v>0</v>
      </c>
      <c r="AA2323" s="69" t="s">
        <v>989</v>
      </c>
      <c r="AB2323" s="69" t="s">
        <v>1144</v>
      </c>
      <c r="AC2323" s="69"/>
    </row>
    <row r="2324" spans="1:29" x14ac:dyDescent="0.25">
      <c r="A2324" s="71" t="s">
        <v>193</v>
      </c>
      <c r="B2324" s="71"/>
      <c r="C2324" s="71"/>
      <c r="D2324" s="71"/>
      <c r="E2324" s="71"/>
      <c r="F2324" s="71"/>
      <c r="G2324" s="71"/>
      <c r="H2324" s="71"/>
      <c r="I2324" s="71"/>
      <c r="J2324" s="72">
        <v>18330.919999999998</v>
      </c>
      <c r="K2324" s="71"/>
      <c r="L2324" s="71"/>
      <c r="M2324" s="72">
        <v>18330.919999999998</v>
      </c>
      <c r="N2324" s="72">
        <v>0</v>
      </c>
      <c r="O2324" s="71"/>
      <c r="P2324" s="71"/>
      <c r="Q2324" s="71"/>
      <c r="R2324" s="71"/>
      <c r="S2324" s="72">
        <v>18330.919999999998</v>
      </c>
      <c r="T2324" s="72">
        <v>18330.919999999998</v>
      </c>
      <c r="U2324" s="71"/>
      <c r="V2324" s="71"/>
      <c r="W2324" s="71"/>
      <c r="X2324" s="72">
        <v>0</v>
      </c>
      <c r="Y2324" s="72">
        <v>0</v>
      </c>
      <c r="Z2324" s="72">
        <v>18330.919999999998</v>
      </c>
      <c r="AA2324" s="69"/>
      <c r="AB2324" s="69"/>
      <c r="AC2324" s="69"/>
    </row>
    <row r="2325" spans="1:29" ht="20" x14ac:dyDescent="0.25">
      <c r="A2325" s="68" t="s">
        <v>6226</v>
      </c>
      <c r="B2325" s="69" t="s">
        <v>5989</v>
      </c>
      <c r="C2325" s="69" t="s">
        <v>6227</v>
      </c>
      <c r="D2325" s="69" t="s">
        <v>4623</v>
      </c>
      <c r="E2325" s="69" t="s">
        <v>6229</v>
      </c>
      <c r="F2325" s="69" t="s">
        <v>1281</v>
      </c>
      <c r="G2325" s="69" t="s">
        <v>2054</v>
      </c>
      <c r="H2325" s="69" t="s">
        <v>1018</v>
      </c>
      <c r="I2325" s="69" t="s">
        <v>962</v>
      </c>
      <c r="J2325" s="70">
        <v>513.65</v>
      </c>
      <c r="K2325" s="69" t="s">
        <v>4591</v>
      </c>
      <c r="L2325" s="69" t="s">
        <v>6228</v>
      </c>
      <c r="M2325" s="70">
        <v>513.65</v>
      </c>
      <c r="N2325" s="69"/>
      <c r="O2325" s="69"/>
      <c r="P2325" s="69" t="s">
        <v>1571</v>
      </c>
      <c r="Q2325" s="69" t="s">
        <v>1611</v>
      </c>
      <c r="R2325" s="69"/>
      <c r="S2325" s="70">
        <v>513.65</v>
      </c>
      <c r="T2325" s="70"/>
      <c r="U2325" s="69" t="s">
        <v>1611</v>
      </c>
      <c r="V2325" s="73">
        <v>74</v>
      </c>
      <c r="W2325" s="69" t="s">
        <v>1611</v>
      </c>
      <c r="X2325" s="69"/>
      <c r="Y2325" s="70"/>
      <c r="Z2325" s="69">
        <v>0</v>
      </c>
      <c r="AA2325" s="69" t="s">
        <v>989</v>
      </c>
      <c r="AB2325" s="69" t="s">
        <v>1144</v>
      </c>
      <c r="AC2325" s="69"/>
    </row>
    <row r="2326" spans="1:29" x14ac:dyDescent="0.25">
      <c r="A2326" s="71" t="s">
        <v>193</v>
      </c>
      <c r="B2326" s="71"/>
      <c r="C2326" s="71"/>
      <c r="D2326" s="71"/>
      <c r="E2326" s="71"/>
      <c r="F2326" s="71"/>
      <c r="G2326" s="71"/>
      <c r="H2326" s="71"/>
      <c r="I2326" s="71"/>
      <c r="J2326" s="72">
        <v>513.65</v>
      </c>
      <c r="K2326" s="71"/>
      <c r="L2326" s="71"/>
      <c r="M2326" s="72">
        <v>513.65</v>
      </c>
      <c r="N2326" s="72">
        <v>0</v>
      </c>
      <c r="O2326" s="71"/>
      <c r="P2326" s="71"/>
      <c r="Q2326" s="71"/>
      <c r="R2326" s="71"/>
      <c r="S2326" s="72">
        <v>513.65</v>
      </c>
      <c r="T2326" s="72">
        <v>513.65</v>
      </c>
      <c r="U2326" s="71"/>
      <c r="V2326" s="71"/>
      <c r="W2326" s="71"/>
      <c r="X2326" s="72">
        <v>0</v>
      </c>
      <c r="Y2326" s="72">
        <v>0</v>
      </c>
      <c r="Z2326" s="72">
        <v>513.65</v>
      </c>
      <c r="AA2326" s="69"/>
      <c r="AB2326" s="69"/>
      <c r="AC2326" s="69"/>
    </row>
    <row r="2327" spans="1:29" ht="20" x14ac:dyDescent="0.25">
      <c r="A2327" s="68" t="s">
        <v>6230</v>
      </c>
      <c r="B2327" s="69" t="s">
        <v>4407</v>
      </c>
      <c r="C2327" s="69" t="s">
        <v>6231</v>
      </c>
      <c r="D2327" s="69" t="s">
        <v>4623</v>
      </c>
      <c r="E2327" s="69" t="s">
        <v>6233</v>
      </c>
      <c r="F2327" s="69" t="s">
        <v>2571</v>
      </c>
      <c r="G2327" s="69" t="s">
        <v>2054</v>
      </c>
      <c r="H2327" s="69" t="s">
        <v>2054</v>
      </c>
      <c r="I2327" s="69" t="s">
        <v>962</v>
      </c>
      <c r="J2327" s="70">
        <v>1388.53</v>
      </c>
      <c r="K2327" s="69" t="s">
        <v>4591</v>
      </c>
      <c r="L2327" s="69" t="s">
        <v>6232</v>
      </c>
      <c r="M2327" s="70">
        <v>1388.53</v>
      </c>
      <c r="N2327" s="69"/>
      <c r="O2327" s="69"/>
      <c r="P2327" s="69" t="s">
        <v>1571</v>
      </c>
      <c r="Q2327" s="69" t="s">
        <v>1564</v>
      </c>
      <c r="R2327" s="69"/>
      <c r="S2327" s="70">
        <v>1388.53</v>
      </c>
      <c r="T2327" s="70"/>
      <c r="U2327" s="69" t="s">
        <v>1563</v>
      </c>
      <c r="V2327" s="73">
        <v>81</v>
      </c>
      <c r="W2327" s="69" t="s">
        <v>1563</v>
      </c>
      <c r="X2327" s="69"/>
      <c r="Y2327" s="70"/>
      <c r="Z2327" s="69">
        <v>0</v>
      </c>
      <c r="AA2327" s="69" t="s">
        <v>989</v>
      </c>
      <c r="AB2327" s="69" t="s">
        <v>1144</v>
      </c>
      <c r="AC2327" s="69"/>
    </row>
    <row r="2328" spans="1:29" x14ac:dyDescent="0.25">
      <c r="A2328" s="71" t="s">
        <v>193</v>
      </c>
      <c r="B2328" s="71"/>
      <c r="C2328" s="71"/>
      <c r="D2328" s="71"/>
      <c r="E2328" s="71"/>
      <c r="F2328" s="71"/>
      <c r="G2328" s="71"/>
      <c r="H2328" s="71"/>
      <c r="I2328" s="71"/>
      <c r="J2328" s="72">
        <v>1388.53</v>
      </c>
      <c r="K2328" s="71"/>
      <c r="L2328" s="71"/>
      <c r="M2328" s="72">
        <v>1388.53</v>
      </c>
      <c r="N2328" s="72">
        <v>0</v>
      </c>
      <c r="O2328" s="71"/>
      <c r="P2328" s="71"/>
      <c r="Q2328" s="71"/>
      <c r="R2328" s="71"/>
      <c r="S2328" s="72">
        <v>1388.53</v>
      </c>
      <c r="T2328" s="72">
        <v>1388.53</v>
      </c>
      <c r="U2328" s="71"/>
      <c r="V2328" s="71"/>
      <c r="W2328" s="71"/>
      <c r="X2328" s="72">
        <v>0</v>
      </c>
      <c r="Y2328" s="72">
        <v>0</v>
      </c>
      <c r="Z2328" s="72">
        <v>1388.53</v>
      </c>
      <c r="AA2328" s="69"/>
      <c r="AB2328" s="69"/>
      <c r="AC2328" s="69"/>
    </row>
    <row r="2329" spans="1:29" ht="20" x14ac:dyDescent="0.25">
      <c r="A2329" s="68" t="s">
        <v>6234</v>
      </c>
      <c r="B2329" s="69" t="s">
        <v>6235</v>
      </c>
      <c r="C2329" s="69" t="s">
        <v>6236</v>
      </c>
      <c r="D2329" s="69" t="s">
        <v>4623</v>
      </c>
      <c r="E2329" s="69" t="s">
        <v>6238</v>
      </c>
      <c r="F2329" s="69" t="s">
        <v>1435</v>
      </c>
      <c r="G2329" s="69" t="s">
        <v>2054</v>
      </c>
      <c r="H2329" s="69" t="s">
        <v>1018</v>
      </c>
      <c r="I2329" s="69" t="s">
        <v>962</v>
      </c>
      <c r="J2329" s="70">
        <v>4069.58</v>
      </c>
      <c r="K2329" s="69" t="s">
        <v>4591</v>
      </c>
      <c r="L2329" s="69" t="s">
        <v>6237</v>
      </c>
      <c r="M2329" s="70">
        <v>4069.58</v>
      </c>
      <c r="N2329" s="69"/>
      <c r="O2329" s="69"/>
      <c r="P2329" s="69" t="s">
        <v>1327</v>
      </c>
      <c r="Q2329" s="69" t="s">
        <v>1611</v>
      </c>
      <c r="R2329" s="69"/>
      <c r="S2329" s="70">
        <v>4069.58</v>
      </c>
      <c r="T2329" s="70"/>
      <c r="U2329" s="69" t="s">
        <v>1611</v>
      </c>
      <c r="V2329" s="73">
        <v>73</v>
      </c>
      <c r="W2329" s="69" t="s">
        <v>1611</v>
      </c>
      <c r="X2329" s="69"/>
      <c r="Y2329" s="70"/>
      <c r="Z2329" s="69">
        <v>0</v>
      </c>
      <c r="AA2329" s="69" t="s">
        <v>989</v>
      </c>
      <c r="AB2329" s="69" t="s">
        <v>1144</v>
      </c>
      <c r="AC2329" s="69"/>
    </row>
    <row r="2330" spans="1:29" x14ac:dyDescent="0.25">
      <c r="A2330" s="71" t="s">
        <v>193</v>
      </c>
      <c r="B2330" s="71"/>
      <c r="C2330" s="71"/>
      <c r="D2330" s="71"/>
      <c r="E2330" s="71"/>
      <c r="F2330" s="71"/>
      <c r="G2330" s="71"/>
      <c r="H2330" s="71"/>
      <c r="I2330" s="71"/>
      <c r="J2330" s="72">
        <v>4069.58</v>
      </c>
      <c r="K2330" s="71"/>
      <c r="L2330" s="71"/>
      <c r="M2330" s="72">
        <v>4069.58</v>
      </c>
      <c r="N2330" s="72">
        <v>0</v>
      </c>
      <c r="O2330" s="71"/>
      <c r="P2330" s="71"/>
      <c r="Q2330" s="71"/>
      <c r="R2330" s="71"/>
      <c r="S2330" s="72">
        <v>4069.58</v>
      </c>
      <c r="T2330" s="72">
        <v>4069.58</v>
      </c>
      <c r="U2330" s="71"/>
      <c r="V2330" s="71"/>
      <c r="W2330" s="71"/>
      <c r="X2330" s="72">
        <v>0</v>
      </c>
      <c r="Y2330" s="72">
        <v>0</v>
      </c>
      <c r="Z2330" s="72">
        <v>4069.58</v>
      </c>
      <c r="AA2330" s="69"/>
      <c r="AB2330" s="69"/>
      <c r="AC2330" s="69"/>
    </row>
    <row r="2331" spans="1:29" ht="30" x14ac:dyDescent="0.25">
      <c r="A2331" s="68" t="s">
        <v>6239</v>
      </c>
      <c r="B2331" s="69" t="s">
        <v>6240</v>
      </c>
      <c r="C2331" s="69" t="s">
        <v>6241</v>
      </c>
      <c r="D2331" s="69" t="s">
        <v>4507</v>
      </c>
      <c r="E2331" s="69" t="s">
        <v>6243</v>
      </c>
      <c r="F2331" s="69" t="s">
        <v>1435</v>
      </c>
      <c r="G2331" s="69" t="s">
        <v>1867</v>
      </c>
      <c r="H2331" s="69" t="s">
        <v>1018</v>
      </c>
      <c r="I2331" s="69" t="s">
        <v>962</v>
      </c>
      <c r="J2331" s="70">
        <v>2293.23</v>
      </c>
      <c r="K2331" s="69" t="s">
        <v>4591</v>
      </c>
      <c r="L2331" s="69" t="s">
        <v>6242</v>
      </c>
      <c r="M2331" s="70">
        <v>2293.23</v>
      </c>
      <c r="N2331" s="69"/>
      <c r="O2331" s="69"/>
      <c r="P2331" s="69" t="s">
        <v>1064</v>
      </c>
      <c r="Q2331" s="69" t="s">
        <v>1483</v>
      </c>
      <c r="R2331" s="69"/>
      <c r="S2331" s="70">
        <v>2293.23</v>
      </c>
      <c r="T2331" s="70"/>
      <c r="U2331" s="69" t="s">
        <v>4510</v>
      </c>
      <c r="V2331" s="73">
        <v>24</v>
      </c>
      <c r="W2331" s="69" t="s">
        <v>4510</v>
      </c>
      <c r="X2331" s="69"/>
      <c r="Y2331" s="70"/>
      <c r="Z2331" s="69">
        <v>0</v>
      </c>
      <c r="AA2331" s="69" t="s">
        <v>989</v>
      </c>
      <c r="AB2331" s="69" t="s">
        <v>1144</v>
      </c>
      <c r="AC2331" s="69"/>
    </row>
    <row r="2332" spans="1:29" x14ac:dyDescent="0.25">
      <c r="A2332" s="71" t="s">
        <v>193</v>
      </c>
      <c r="B2332" s="71"/>
      <c r="C2332" s="71"/>
      <c r="D2332" s="71"/>
      <c r="E2332" s="71"/>
      <c r="F2332" s="71"/>
      <c r="G2332" s="71"/>
      <c r="H2332" s="71"/>
      <c r="I2332" s="71"/>
      <c r="J2332" s="72">
        <v>2293.23</v>
      </c>
      <c r="K2332" s="71"/>
      <c r="L2332" s="71"/>
      <c r="M2332" s="72">
        <v>2293.23</v>
      </c>
      <c r="N2332" s="72">
        <v>0</v>
      </c>
      <c r="O2332" s="71"/>
      <c r="P2332" s="71"/>
      <c r="Q2332" s="71"/>
      <c r="R2332" s="71"/>
      <c r="S2332" s="72">
        <v>2293.23</v>
      </c>
      <c r="T2332" s="72">
        <v>2293.23</v>
      </c>
      <c r="U2332" s="71"/>
      <c r="V2332" s="71"/>
      <c r="W2332" s="71"/>
      <c r="X2332" s="72">
        <v>0</v>
      </c>
      <c r="Y2332" s="72">
        <v>0</v>
      </c>
      <c r="Z2332" s="72">
        <v>2293.23</v>
      </c>
      <c r="AA2332" s="69"/>
      <c r="AB2332" s="69"/>
      <c r="AC2332" s="69"/>
    </row>
    <row r="2333" spans="1:29" ht="30" x14ac:dyDescent="0.25">
      <c r="A2333" s="68" t="s">
        <v>6244</v>
      </c>
      <c r="B2333" s="69" t="s">
        <v>6245</v>
      </c>
      <c r="C2333" s="69" t="s">
        <v>6246</v>
      </c>
      <c r="D2333" s="69" t="s">
        <v>3313</v>
      </c>
      <c r="E2333" s="69" t="s">
        <v>6248</v>
      </c>
      <c r="F2333" s="69" t="s">
        <v>1435</v>
      </c>
      <c r="G2333" s="69" t="s">
        <v>1867</v>
      </c>
      <c r="H2333" s="69" t="s">
        <v>1018</v>
      </c>
      <c r="I2333" s="69" t="s">
        <v>962</v>
      </c>
      <c r="J2333" s="70">
        <v>4968.83</v>
      </c>
      <c r="K2333" s="69" t="s">
        <v>4591</v>
      </c>
      <c r="L2333" s="69" t="s">
        <v>6247</v>
      </c>
      <c r="M2333" s="70">
        <v>4968.83</v>
      </c>
      <c r="N2333" s="69"/>
      <c r="O2333" s="69"/>
      <c r="P2333" s="69" t="s">
        <v>1156</v>
      </c>
      <c r="Q2333" s="69" t="s">
        <v>1071</v>
      </c>
      <c r="R2333" s="69"/>
      <c r="S2333" s="70">
        <v>4968.83</v>
      </c>
      <c r="T2333" s="70"/>
      <c r="U2333" s="69" t="s">
        <v>1455</v>
      </c>
      <c r="V2333" s="73">
        <v>49</v>
      </c>
      <c r="W2333" s="69" t="s">
        <v>1455</v>
      </c>
      <c r="X2333" s="69"/>
      <c r="Y2333" s="70"/>
      <c r="Z2333" s="69">
        <v>0</v>
      </c>
      <c r="AA2333" s="69" t="s">
        <v>989</v>
      </c>
      <c r="AB2333" s="69" t="s">
        <v>1144</v>
      </c>
      <c r="AC2333" s="69"/>
    </row>
    <row r="2334" spans="1:29" x14ac:dyDescent="0.25">
      <c r="A2334" s="71" t="s">
        <v>193</v>
      </c>
      <c r="B2334" s="71"/>
      <c r="C2334" s="71"/>
      <c r="D2334" s="71"/>
      <c r="E2334" s="71"/>
      <c r="F2334" s="71"/>
      <c r="G2334" s="71"/>
      <c r="H2334" s="71"/>
      <c r="I2334" s="71"/>
      <c r="J2334" s="72">
        <v>4968.83</v>
      </c>
      <c r="K2334" s="71"/>
      <c r="L2334" s="71"/>
      <c r="M2334" s="72">
        <v>4968.83</v>
      </c>
      <c r="N2334" s="72">
        <v>0</v>
      </c>
      <c r="O2334" s="71"/>
      <c r="P2334" s="71"/>
      <c r="Q2334" s="71"/>
      <c r="R2334" s="71"/>
      <c r="S2334" s="72">
        <v>4968.83</v>
      </c>
      <c r="T2334" s="72">
        <v>4968.83</v>
      </c>
      <c r="U2334" s="71"/>
      <c r="V2334" s="71"/>
      <c r="W2334" s="71"/>
      <c r="X2334" s="72">
        <v>0</v>
      </c>
      <c r="Y2334" s="72">
        <v>0</v>
      </c>
      <c r="Z2334" s="72">
        <v>4968.83</v>
      </c>
      <c r="AA2334" s="69"/>
      <c r="AB2334" s="69"/>
      <c r="AC2334" s="69"/>
    </row>
    <row r="2335" spans="1:29" ht="20" x14ac:dyDescent="0.25">
      <c r="A2335" s="68" t="s">
        <v>6249</v>
      </c>
      <c r="B2335" s="69" t="s">
        <v>6250</v>
      </c>
      <c r="C2335" s="69" t="s">
        <v>6251</v>
      </c>
      <c r="D2335" s="69" t="s">
        <v>5170</v>
      </c>
      <c r="E2335" s="69" t="s">
        <v>6253</v>
      </c>
      <c r="F2335" s="69" t="s">
        <v>1136</v>
      </c>
      <c r="G2335" s="69" t="s">
        <v>1867</v>
      </c>
      <c r="H2335" s="69" t="s">
        <v>1018</v>
      </c>
      <c r="I2335" s="69" t="s">
        <v>962</v>
      </c>
      <c r="J2335" s="70">
        <v>2362.96</v>
      </c>
      <c r="K2335" s="69" t="s">
        <v>4591</v>
      </c>
      <c r="L2335" s="69" t="s">
        <v>6252</v>
      </c>
      <c r="M2335" s="70">
        <v>2362.96</v>
      </c>
      <c r="N2335" s="69"/>
      <c r="O2335" s="69"/>
      <c r="P2335" s="69" t="s">
        <v>1327</v>
      </c>
      <c r="Q2335" s="69" t="s">
        <v>1611</v>
      </c>
      <c r="R2335" s="69"/>
      <c r="S2335" s="70">
        <v>2362.96</v>
      </c>
      <c r="T2335" s="70"/>
      <c r="U2335" s="69" t="s">
        <v>1611</v>
      </c>
      <c r="V2335" s="73">
        <v>73</v>
      </c>
      <c r="W2335" s="69" t="s">
        <v>1611</v>
      </c>
      <c r="X2335" s="69"/>
      <c r="Y2335" s="70"/>
      <c r="Z2335" s="69">
        <v>0</v>
      </c>
      <c r="AA2335" s="69" t="s">
        <v>989</v>
      </c>
      <c r="AB2335" s="69" t="s">
        <v>1144</v>
      </c>
      <c r="AC2335" s="69"/>
    </row>
    <row r="2336" spans="1:29" x14ac:dyDescent="0.25">
      <c r="A2336" s="71" t="s">
        <v>193</v>
      </c>
      <c r="B2336" s="71"/>
      <c r="C2336" s="71"/>
      <c r="D2336" s="71"/>
      <c r="E2336" s="71"/>
      <c r="F2336" s="71"/>
      <c r="G2336" s="71"/>
      <c r="H2336" s="71"/>
      <c r="I2336" s="71"/>
      <c r="J2336" s="72">
        <v>2362.96</v>
      </c>
      <c r="K2336" s="71"/>
      <c r="L2336" s="71"/>
      <c r="M2336" s="72">
        <v>2362.96</v>
      </c>
      <c r="N2336" s="72">
        <v>0</v>
      </c>
      <c r="O2336" s="71"/>
      <c r="P2336" s="71"/>
      <c r="Q2336" s="71"/>
      <c r="R2336" s="71"/>
      <c r="S2336" s="72">
        <v>2362.96</v>
      </c>
      <c r="T2336" s="72">
        <v>2362.96</v>
      </c>
      <c r="U2336" s="71"/>
      <c r="V2336" s="71"/>
      <c r="W2336" s="71"/>
      <c r="X2336" s="72">
        <v>0</v>
      </c>
      <c r="Y2336" s="72">
        <v>0</v>
      </c>
      <c r="Z2336" s="72">
        <v>2362.96</v>
      </c>
      <c r="AA2336" s="69"/>
      <c r="AB2336" s="69"/>
      <c r="AC2336" s="69"/>
    </row>
    <row r="2337" spans="1:29" ht="20" x14ac:dyDescent="0.25">
      <c r="A2337" s="68" t="s">
        <v>6254</v>
      </c>
      <c r="B2337" s="69" t="s">
        <v>6255</v>
      </c>
      <c r="C2337" s="69" t="s">
        <v>6256</v>
      </c>
      <c r="D2337" s="69" t="s">
        <v>4623</v>
      </c>
      <c r="E2337" s="69" t="s">
        <v>6258</v>
      </c>
      <c r="F2337" s="69" t="s">
        <v>1299</v>
      </c>
      <c r="G2337" s="69" t="s">
        <v>1867</v>
      </c>
      <c r="H2337" s="69" t="s">
        <v>1018</v>
      </c>
      <c r="I2337" s="69" t="s">
        <v>962</v>
      </c>
      <c r="J2337" s="70">
        <v>6864.77</v>
      </c>
      <c r="K2337" s="69" t="s">
        <v>4591</v>
      </c>
      <c r="L2337" s="69" t="s">
        <v>6257</v>
      </c>
      <c r="M2337" s="70">
        <v>6864.77</v>
      </c>
      <c r="N2337" s="69"/>
      <c r="O2337" s="69"/>
      <c r="P2337" s="69" t="s">
        <v>1327</v>
      </c>
      <c r="Q2337" s="69" t="s">
        <v>1616</v>
      </c>
      <c r="R2337" s="69"/>
      <c r="S2337" s="70">
        <v>6864.77</v>
      </c>
      <c r="T2337" s="70"/>
      <c r="U2337" s="69" t="s">
        <v>1616</v>
      </c>
      <c r="V2337" s="73">
        <v>74</v>
      </c>
      <c r="W2337" s="69" t="s">
        <v>1616</v>
      </c>
      <c r="X2337" s="69"/>
      <c r="Y2337" s="70"/>
      <c r="Z2337" s="69">
        <v>0</v>
      </c>
      <c r="AA2337" s="69" t="s">
        <v>989</v>
      </c>
      <c r="AB2337" s="69" t="s">
        <v>1144</v>
      </c>
      <c r="AC2337" s="69"/>
    </row>
    <row r="2338" spans="1:29" x14ac:dyDescent="0.25">
      <c r="A2338" s="71" t="s">
        <v>193</v>
      </c>
      <c r="B2338" s="71"/>
      <c r="C2338" s="71"/>
      <c r="D2338" s="71"/>
      <c r="E2338" s="71"/>
      <c r="F2338" s="71"/>
      <c r="G2338" s="71"/>
      <c r="H2338" s="71"/>
      <c r="I2338" s="71"/>
      <c r="J2338" s="72">
        <v>6864.77</v>
      </c>
      <c r="K2338" s="71"/>
      <c r="L2338" s="71"/>
      <c r="M2338" s="72">
        <v>6864.77</v>
      </c>
      <c r="N2338" s="72">
        <v>0</v>
      </c>
      <c r="O2338" s="71"/>
      <c r="P2338" s="71"/>
      <c r="Q2338" s="71"/>
      <c r="R2338" s="71"/>
      <c r="S2338" s="72">
        <v>6864.77</v>
      </c>
      <c r="T2338" s="72">
        <v>6864.77</v>
      </c>
      <c r="U2338" s="71"/>
      <c r="V2338" s="71"/>
      <c r="W2338" s="71"/>
      <c r="X2338" s="72">
        <v>0</v>
      </c>
      <c r="Y2338" s="72">
        <v>0</v>
      </c>
      <c r="Z2338" s="72">
        <v>6864.77</v>
      </c>
      <c r="AA2338" s="69"/>
      <c r="AB2338" s="69"/>
      <c r="AC2338" s="69"/>
    </row>
    <row r="2339" spans="1:29" ht="30" x14ac:dyDescent="0.25">
      <c r="A2339" s="68" t="s">
        <v>6259</v>
      </c>
      <c r="B2339" s="69" t="s">
        <v>6260</v>
      </c>
      <c r="C2339" s="69" t="s">
        <v>6261</v>
      </c>
      <c r="D2339" s="69" t="s">
        <v>3313</v>
      </c>
      <c r="E2339" s="69" t="s">
        <v>6263</v>
      </c>
      <c r="F2339" s="69" t="s">
        <v>1281</v>
      </c>
      <c r="G2339" s="69" t="s">
        <v>1867</v>
      </c>
      <c r="H2339" s="69" t="s">
        <v>1018</v>
      </c>
      <c r="I2339" s="69" t="s">
        <v>962</v>
      </c>
      <c r="J2339" s="70">
        <v>1306.43</v>
      </c>
      <c r="K2339" s="69" t="s">
        <v>4591</v>
      </c>
      <c r="L2339" s="69" t="s">
        <v>6262</v>
      </c>
      <c r="M2339" s="70">
        <v>1306.43</v>
      </c>
      <c r="N2339" s="69"/>
      <c r="O2339" s="69"/>
      <c r="P2339" s="69" t="s">
        <v>2004</v>
      </c>
      <c r="Q2339" s="69" t="s">
        <v>1616</v>
      </c>
      <c r="R2339" s="69"/>
      <c r="S2339" s="70">
        <v>1306.43</v>
      </c>
      <c r="T2339" s="70"/>
      <c r="U2339" s="69" t="s">
        <v>1483</v>
      </c>
      <c r="V2339" s="73">
        <v>23</v>
      </c>
      <c r="W2339" s="69" t="s">
        <v>1483</v>
      </c>
      <c r="X2339" s="69"/>
      <c r="Y2339" s="70"/>
      <c r="Z2339" s="69">
        <v>0</v>
      </c>
      <c r="AA2339" s="69" t="s">
        <v>989</v>
      </c>
      <c r="AB2339" s="69" t="s">
        <v>1144</v>
      </c>
      <c r="AC2339" s="69"/>
    </row>
    <row r="2340" spans="1:29" x14ac:dyDescent="0.25">
      <c r="A2340" s="71" t="s">
        <v>193</v>
      </c>
      <c r="B2340" s="71"/>
      <c r="C2340" s="71"/>
      <c r="D2340" s="71"/>
      <c r="E2340" s="71"/>
      <c r="F2340" s="71"/>
      <c r="G2340" s="71"/>
      <c r="H2340" s="71"/>
      <c r="I2340" s="71"/>
      <c r="J2340" s="72">
        <v>1306.43</v>
      </c>
      <c r="K2340" s="71"/>
      <c r="L2340" s="71"/>
      <c r="M2340" s="72">
        <v>1306.43</v>
      </c>
      <c r="N2340" s="72">
        <v>0</v>
      </c>
      <c r="O2340" s="71"/>
      <c r="P2340" s="71"/>
      <c r="Q2340" s="71"/>
      <c r="R2340" s="71"/>
      <c r="S2340" s="72">
        <v>1306.43</v>
      </c>
      <c r="T2340" s="72">
        <v>1306.43</v>
      </c>
      <c r="U2340" s="71"/>
      <c r="V2340" s="71"/>
      <c r="W2340" s="71"/>
      <c r="X2340" s="72">
        <v>0</v>
      </c>
      <c r="Y2340" s="72">
        <v>0</v>
      </c>
      <c r="Z2340" s="72">
        <v>1306.43</v>
      </c>
      <c r="AA2340" s="69"/>
      <c r="AB2340" s="69"/>
      <c r="AC2340" s="69"/>
    </row>
    <row r="2341" spans="1:29" ht="30" x14ac:dyDescent="0.25">
      <c r="A2341" s="68" t="s">
        <v>6264</v>
      </c>
      <c r="B2341" s="69" t="s">
        <v>6265</v>
      </c>
      <c r="C2341" s="69" t="s">
        <v>6266</v>
      </c>
      <c r="D2341" s="69" t="s">
        <v>3313</v>
      </c>
      <c r="E2341" s="69" t="s">
        <v>6268</v>
      </c>
      <c r="F2341" s="69" t="s">
        <v>1281</v>
      </c>
      <c r="G2341" s="69" t="s">
        <v>1867</v>
      </c>
      <c r="H2341" s="69" t="s">
        <v>1018</v>
      </c>
      <c r="I2341" s="69" t="s">
        <v>962</v>
      </c>
      <c r="J2341" s="70">
        <v>960.96</v>
      </c>
      <c r="K2341" s="69" t="s">
        <v>4591</v>
      </c>
      <c r="L2341" s="69" t="s">
        <v>6267</v>
      </c>
      <c r="M2341" s="70">
        <v>960.96</v>
      </c>
      <c r="N2341" s="69"/>
      <c r="O2341" s="69"/>
      <c r="P2341" s="69" t="s">
        <v>1510</v>
      </c>
      <c r="Q2341" s="69" t="s">
        <v>1071</v>
      </c>
      <c r="R2341" s="69"/>
      <c r="S2341" s="70">
        <v>960.96</v>
      </c>
      <c r="T2341" s="70"/>
      <c r="U2341" s="69" t="s">
        <v>1071</v>
      </c>
      <c r="V2341" s="73">
        <v>41</v>
      </c>
      <c r="W2341" s="69" t="s">
        <v>1071</v>
      </c>
      <c r="X2341" s="69"/>
      <c r="Y2341" s="70"/>
      <c r="Z2341" s="69">
        <v>0</v>
      </c>
      <c r="AA2341" s="69" t="s">
        <v>989</v>
      </c>
      <c r="AB2341" s="69" t="s">
        <v>1144</v>
      </c>
      <c r="AC2341" s="69"/>
    </row>
    <row r="2342" spans="1:29" x14ac:dyDescent="0.25">
      <c r="A2342" s="71" t="s">
        <v>193</v>
      </c>
      <c r="B2342" s="71"/>
      <c r="C2342" s="71"/>
      <c r="D2342" s="71"/>
      <c r="E2342" s="71"/>
      <c r="F2342" s="71"/>
      <c r="G2342" s="71"/>
      <c r="H2342" s="71"/>
      <c r="I2342" s="71"/>
      <c r="J2342" s="72">
        <v>960.96</v>
      </c>
      <c r="K2342" s="71"/>
      <c r="L2342" s="71"/>
      <c r="M2342" s="72">
        <v>960.96</v>
      </c>
      <c r="N2342" s="72">
        <v>0</v>
      </c>
      <c r="O2342" s="71"/>
      <c r="P2342" s="71"/>
      <c r="Q2342" s="71"/>
      <c r="R2342" s="71"/>
      <c r="S2342" s="72">
        <v>960.96</v>
      </c>
      <c r="T2342" s="72">
        <v>960.96</v>
      </c>
      <c r="U2342" s="71"/>
      <c r="V2342" s="71"/>
      <c r="W2342" s="71"/>
      <c r="X2342" s="72">
        <v>0</v>
      </c>
      <c r="Y2342" s="72">
        <v>0</v>
      </c>
      <c r="Z2342" s="72">
        <v>960.96</v>
      </c>
      <c r="AA2342" s="69"/>
      <c r="AB2342" s="69"/>
      <c r="AC2342" s="69"/>
    </row>
    <row r="2343" spans="1:29" ht="30" x14ac:dyDescent="0.25">
      <c r="A2343" s="68" t="s">
        <v>6269</v>
      </c>
      <c r="B2343" s="69" t="s">
        <v>5663</v>
      </c>
      <c r="C2343" s="69" t="s">
        <v>6270</v>
      </c>
      <c r="D2343" s="69" t="s">
        <v>3313</v>
      </c>
      <c r="E2343" s="69" t="s">
        <v>6272</v>
      </c>
      <c r="F2343" s="69" t="s">
        <v>1299</v>
      </c>
      <c r="G2343" s="69" t="s">
        <v>1867</v>
      </c>
      <c r="H2343" s="69" t="s">
        <v>1018</v>
      </c>
      <c r="I2343" s="69" t="s">
        <v>962</v>
      </c>
      <c r="J2343" s="70">
        <v>3733.11</v>
      </c>
      <c r="K2343" s="69" t="s">
        <v>4591</v>
      </c>
      <c r="L2343" s="69" t="s">
        <v>6271</v>
      </c>
      <c r="M2343" s="70">
        <v>3733.11</v>
      </c>
      <c r="N2343" s="69"/>
      <c r="O2343" s="69"/>
      <c r="P2343" s="69" t="s">
        <v>1165</v>
      </c>
      <c r="Q2343" s="69" t="s">
        <v>1071</v>
      </c>
      <c r="R2343" s="69"/>
      <c r="S2343" s="70">
        <v>3733.11</v>
      </c>
      <c r="T2343" s="70"/>
      <c r="U2343" s="69" t="s">
        <v>1071</v>
      </c>
      <c r="V2343" s="73">
        <v>30</v>
      </c>
      <c r="W2343" s="69" t="s">
        <v>1071</v>
      </c>
      <c r="X2343" s="69"/>
      <c r="Y2343" s="70"/>
      <c r="Z2343" s="69">
        <v>0</v>
      </c>
      <c r="AA2343" s="69" t="s">
        <v>989</v>
      </c>
      <c r="AB2343" s="69" t="s">
        <v>1144</v>
      </c>
      <c r="AC2343" s="69"/>
    </row>
    <row r="2344" spans="1:29" x14ac:dyDescent="0.25">
      <c r="A2344" s="71" t="s">
        <v>193</v>
      </c>
      <c r="B2344" s="71"/>
      <c r="C2344" s="71"/>
      <c r="D2344" s="71"/>
      <c r="E2344" s="71"/>
      <c r="F2344" s="71"/>
      <c r="G2344" s="71"/>
      <c r="H2344" s="71"/>
      <c r="I2344" s="71"/>
      <c r="J2344" s="72">
        <v>3733.11</v>
      </c>
      <c r="K2344" s="71"/>
      <c r="L2344" s="71"/>
      <c r="M2344" s="72">
        <v>3733.11</v>
      </c>
      <c r="N2344" s="72">
        <v>0</v>
      </c>
      <c r="O2344" s="71"/>
      <c r="P2344" s="71"/>
      <c r="Q2344" s="71"/>
      <c r="R2344" s="71"/>
      <c r="S2344" s="72">
        <v>3733.11</v>
      </c>
      <c r="T2344" s="72">
        <v>3733.11</v>
      </c>
      <c r="U2344" s="71"/>
      <c r="V2344" s="71"/>
      <c r="W2344" s="71"/>
      <c r="X2344" s="72">
        <v>0</v>
      </c>
      <c r="Y2344" s="72">
        <v>0</v>
      </c>
      <c r="Z2344" s="72">
        <v>3733.11</v>
      </c>
      <c r="AA2344" s="69"/>
      <c r="AB2344" s="69"/>
      <c r="AC2344" s="69"/>
    </row>
    <row r="2345" spans="1:29" ht="30" x14ac:dyDescent="0.25">
      <c r="A2345" s="68" t="s">
        <v>6273</v>
      </c>
      <c r="B2345" s="69" t="s">
        <v>6274</v>
      </c>
      <c r="C2345" s="69" t="s">
        <v>6275</v>
      </c>
      <c r="D2345" s="69" t="s">
        <v>4507</v>
      </c>
      <c r="E2345" s="69" t="s">
        <v>6277</v>
      </c>
      <c r="F2345" s="69" t="s">
        <v>1136</v>
      </c>
      <c r="G2345" s="69" t="s">
        <v>1867</v>
      </c>
      <c r="H2345" s="69" t="s">
        <v>1018</v>
      </c>
      <c r="I2345" s="69" t="s">
        <v>962</v>
      </c>
      <c r="J2345" s="70">
        <v>4530.82</v>
      </c>
      <c r="K2345" s="69" t="s">
        <v>4591</v>
      </c>
      <c r="L2345" s="69" t="s">
        <v>6276</v>
      </c>
      <c r="M2345" s="70">
        <v>4530.82</v>
      </c>
      <c r="N2345" s="69"/>
      <c r="O2345" s="69"/>
      <c r="P2345" s="69" t="s">
        <v>2620</v>
      </c>
      <c r="Q2345" s="69" t="s">
        <v>1483</v>
      </c>
      <c r="R2345" s="69"/>
      <c r="S2345" s="70">
        <v>4530.82</v>
      </c>
      <c r="T2345" s="70"/>
      <c r="U2345" s="69" t="s">
        <v>1483</v>
      </c>
      <c r="V2345" s="73">
        <v>17</v>
      </c>
      <c r="W2345" s="69" t="s">
        <v>1483</v>
      </c>
      <c r="X2345" s="69"/>
      <c r="Y2345" s="70"/>
      <c r="Z2345" s="69">
        <v>0</v>
      </c>
      <c r="AA2345" s="69" t="s">
        <v>989</v>
      </c>
      <c r="AB2345" s="69" t="s">
        <v>1144</v>
      </c>
      <c r="AC2345" s="69"/>
    </row>
    <row r="2346" spans="1:29" x14ac:dyDescent="0.25">
      <c r="A2346" s="71" t="s">
        <v>193</v>
      </c>
      <c r="B2346" s="71"/>
      <c r="C2346" s="71"/>
      <c r="D2346" s="71"/>
      <c r="E2346" s="71"/>
      <c r="F2346" s="71"/>
      <c r="G2346" s="71"/>
      <c r="H2346" s="71"/>
      <c r="I2346" s="71"/>
      <c r="J2346" s="72">
        <v>4530.82</v>
      </c>
      <c r="K2346" s="71"/>
      <c r="L2346" s="71"/>
      <c r="M2346" s="72">
        <v>4530.82</v>
      </c>
      <c r="N2346" s="72">
        <v>0</v>
      </c>
      <c r="O2346" s="71"/>
      <c r="P2346" s="71"/>
      <c r="Q2346" s="71"/>
      <c r="R2346" s="71"/>
      <c r="S2346" s="72">
        <v>4530.82</v>
      </c>
      <c r="T2346" s="72">
        <v>4530.82</v>
      </c>
      <c r="U2346" s="71"/>
      <c r="V2346" s="71"/>
      <c r="W2346" s="71"/>
      <c r="X2346" s="72">
        <v>0</v>
      </c>
      <c r="Y2346" s="72">
        <v>0</v>
      </c>
      <c r="Z2346" s="72">
        <v>4530.82</v>
      </c>
      <c r="AA2346" s="69"/>
      <c r="AB2346" s="69"/>
      <c r="AC2346" s="69"/>
    </row>
    <row r="2347" spans="1:29" ht="20" x14ac:dyDescent="0.25">
      <c r="A2347" s="68" t="s">
        <v>6278</v>
      </c>
      <c r="B2347" s="69" t="s">
        <v>4421</v>
      </c>
      <c r="C2347" s="69" t="s">
        <v>6279</v>
      </c>
      <c r="D2347" s="69" t="s">
        <v>4611</v>
      </c>
      <c r="E2347" s="69" t="s">
        <v>6281</v>
      </c>
      <c r="F2347" s="69" t="s">
        <v>1299</v>
      </c>
      <c r="G2347" s="69" t="s">
        <v>1867</v>
      </c>
      <c r="H2347" s="69" t="s">
        <v>1018</v>
      </c>
      <c r="I2347" s="69" t="s">
        <v>962</v>
      </c>
      <c r="J2347" s="70">
        <v>3223.5</v>
      </c>
      <c r="K2347" s="69" t="s">
        <v>4591</v>
      </c>
      <c r="L2347" s="69" t="s">
        <v>6280</v>
      </c>
      <c r="M2347" s="70">
        <v>3223.5</v>
      </c>
      <c r="N2347" s="69"/>
      <c r="O2347" s="69"/>
      <c r="P2347" s="69" t="s">
        <v>1378</v>
      </c>
      <c r="Q2347" s="69" t="s">
        <v>1681</v>
      </c>
      <c r="R2347" s="69"/>
      <c r="S2347" s="70">
        <v>3223.5</v>
      </c>
      <c r="T2347" s="70"/>
      <c r="U2347" s="69" t="s">
        <v>1681</v>
      </c>
      <c r="V2347" s="73">
        <v>92</v>
      </c>
      <c r="W2347" s="69" t="s">
        <v>1681</v>
      </c>
      <c r="X2347" s="69"/>
      <c r="Y2347" s="70"/>
      <c r="Z2347" s="69">
        <v>0</v>
      </c>
      <c r="AA2347" s="69" t="s">
        <v>989</v>
      </c>
      <c r="AB2347" s="69" t="s">
        <v>1144</v>
      </c>
      <c r="AC2347" s="69"/>
    </row>
    <row r="2348" spans="1:29" x14ac:dyDescent="0.25">
      <c r="A2348" s="71" t="s">
        <v>193</v>
      </c>
      <c r="B2348" s="71"/>
      <c r="C2348" s="71"/>
      <c r="D2348" s="71"/>
      <c r="E2348" s="71"/>
      <c r="F2348" s="71"/>
      <c r="G2348" s="71"/>
      <c r="H2348" s="71"/>
      <c r="I2348" s="71"/>
      <c r="J2348" s="72">
        <v>3223.5</v>
      </c>
      <c r="K2348" s="71"/>
      <c r="L2348" s="71"/>
      <c r="M2348" s="72">
        <v>3223.5</v>
      </c>
      <c r="N2348" s="72">
        <v>0</v>
      </c>
      <c r="O2348" s="71"/>
      <c r="P2348" s="71"/>
      <c r="Q2348" s="71"/>
      <c r="R2348" s="71"/>
      <c r="S2348" s="72">
        <v>3223.5</v>
      </c>
      <c r="T2348" s="72">
        <v>3223.5</v>
      </c>
      <c r="U2348" s="71"/>
      <c r="V2348" s="71"/>
      <c r="W2348" s="71"/>
      <c r="X2348" s="72">
        <v>0</v>
      </c>
      <c r="Y2348" s="72">
        <v>0</v>
      </c>
      <c r="Z2348" s="72">
        <v>3223.5</v>
      </c>
      <c r="AA2348" s="69"/>
      <c r="AB2348" s="69"/>
      <c r="AC2348" s="69"/>
    </row>
    <row r="2349" spans="1:29" ht="30" x14ac:dyDescent="0.25">
      <c r="A2349" s="68" t="s">
        <v>6282</v>
      </c>
      <c r="B2349" s="69" t="s">
        <v>6283</v>
      </c>
      <c r="C2349" s="69" t="s">
        <v>6284</v>
      </c>
      <c r="D2349" s="69" t="s">
        <v>3313</v>
      </c>
      <c r="E2349" s="69" t="s">
        <v>6286</v>
      </c>
      <c r="F2349" s="69" t="s">
        <v>1136</v>
      </c>
      <c r="G2349" s="69" t="s">
        <v>1867</v>
      </c>
      <c r="H2349" s="69" t="s">
        <v>1018</v>
      </c>
      <c r="I2349" s="69" t="s">
        <v>962</v>
      </c>
      <c r="J2349" s="70">
        <v>3434.38</v>
      </c>
      <c r="K2349" s="69" t="s">
        <v>4591</v>
      </c>
      <c r="L2349" s="69" t="s">
        <v>6285</v>
      </c>
      <c r="M2349" s="70">
        <v>3434.38</v>
      </c>
      <c r="N2349" s="69"/>
      <c r="O2349" s="69"/>
      <c r="P2349" s="69" t="s">
        <v>1235</v>
      </c>
      <c r="Q2349" s="69" t="s">
        <v>1071</v>
      </c>
      <c r="R2349" s="69"/>
      <c r="S2349" s="70">
        <v>3434.38</v>
      </c>
      <c r="T2349" s="70"/>
      <c r="U2349" s="69" t="s">
        <v>1071</v>
      </c>
      <c r="V2349" s="73">
        <v>28</v>
      </c>
      <c r="W2349" s="69" t="s">
        <v>1071</v>
      </c>
      <c r="X2349" s="69"/>
      <c r="Y2349" s="70"/>
      <c r="Z2349" s="69">
        <v>0</v>
      </c>
      <c r="AA2349" s="69" t="s">
        <v>989</v>
      </c>
      <c r="AB2349" s="69" t="s">
        <v>1144</v>
      </c>
      <c r="AC2349" s="69"/>
    </row>
    <row r="2350" spans="1:29" x14ac:dyDescent="0.25">
      <c r="A2350" s="71" t="s">
        <v>193</v>
      </c>
      <c r="B2350" s="71"/>
      <c r="C2350" s="71"/>
      <c r="D2350" s="71"/>
      <c r="E2350" s="71"/>
      <c r="F2350" s="71"/>
      <c r="G2350" s="71"/>
      <c r="H2350" s="71"/>
      <c r="I2350" s="71"/>
      <c r="J2350" s="72">
        <v>3434.38</v>
      </c>
      <c r="K2350" s="71"/>
      <c r="L2350" s="71"/>
      <c r="M2350" s="72">
        <v>3434.38</v>
      </c>
      <c r="N2350" s="72">
        <v>0</v>
      </c>
      <c r="O2350" s="71"/>
      <c r="P2350" s="71"/>
      <c r="Q2350" s="71"/>
      <c r="R2350" s="71"/>
      <c r="S2350" s="72">
        <v>3434.38</v>
      </c>
      <c r="T2350" s="72">
        <v>3434.38</v>
      </c>
      <c r="U2350" s="71"/>
      <c r="V2350" s="71"/>
      <c r="W2350" s="71"/>
      <c r="X2350" s="72">
        <v>0</v>
      </c>
      <c r="Y2350" s="72">
        <v>0</v>
      </c>
      <c r="Z2350" s="72">
        <v>3434.38</v>
      </c>
      <c r="AA2350" s="69"/>
      <c r="AB2350" s="69"/>
      <c r="AC2350" s="69"/>
    </row>
    <row r="2351" spans="1:29" ht="20" x14ac:dyDescent="0.25">
      <c r="A2351" s="68" t="s">
        <v>6287</v>
      </c>
      <c r="B2351" s="69" t="s">
        <v>6288</v>
      </c>
      <c r="C2351" s="69" t="s">
        <v>6289</v>
      </c>
      <c r="D2351" s="69" t="s">
        <v>4589</v>
      </c>
      <c r="E2351" s="69"/>
      <c r="F2351" s="69" t="s">
        <v>1435</v>
      </c>
      <c r="G2351" s="69" t="s">
        <v>1867</v>
      </c>
      <c r="H2351" s="69" t="s">
        <v>1018</v>
      </c>
      <c r="I2351" s="69"/>
      <c r="J2351" s="70">
        <v>4156.8999999999996</v>
      </c>
      <c r="K2351" s="69" t="s">
        <v>4591</v>
      </c>
      <c r="L2351" s="69"/>
      <c r="M2351" s="69"/>
      <c r="N2351" s="69"/>
      <c r="O2351" s="69"/>
      <c r="P2351" s="69"/>
      <c r="Q2351" s="69"/>
      <c r="R2351" s="69"/>
      <c r="S2351" s="69"/>
      <c r="T2351" s="69"/>
      <c r="U2351" s="69"/>
      <c r="V2351" s="69"/>
      <c r="W2351" s="69"/>
      <c r="X2351" s="69"/>
      <c r="Y2351" s="69"/>
      <c r="Z2351" s="69"/>
      <c r="AA2351" s="69" t="s">
        <v>989</v>
      </c>
      <c r="AB2351" s="69"/>
      <c r="AC2351" s="69"/>
    </row>
    <row r="2352" spans="1:29" x14ac:dyDescent="0.25">
      <c r="A2352" s="71" t="s">
        <v>193</v>
      </c>
      <c r="B2352" s="71"/>
      <c r="C2352" s="71"/>
      <c r="D2352" s="71"/>
      <c r="E2352" s="71"/>
      <c r="F2352" s="71"/>
      <c r="G2352" s="71"/>
      <c r="H2352" s="71"/>
      <c r="I2352" s="71"/>
      <c r="J2352" s="72">
        <v>4156.8999999999996</v>
      </c>
      <c r="K2352" s="71"/>
      <c r="L2352" s="71"/>
      <c r="M2352" s="72">
        <v>0</v>
      </c>
      <c r="N2352" s="72">
        <v>4156.8999999999996</v>
      </c>
      <c r="O2352" s="71"/>
      <c r="P2352" s="71"/>
      <c r="Q2352" s="71"/>
      <c r="R2352" s="71"/>
      <c r="S2352" s="72">
        <v>0</v>
      </c>
      <c r="T2352" s="72">
        <v>0</v>
      </c>
      <c r="U2352" s="71"/>
      <c r="V2352" s="71"/>
      <c r="W2352" s="71"/>
      <c r="X2352" s="72">
        <v>0</v>
      </c>
      <c r="Y2352" s="72">
        <v>0</v>
      </c>
      <c r="Z2352" s="72">
        <v>0</v>
      </c>
      <c r="AA2352" s="69"/>
      <c r="AB2352" s="69"/>
      <c r="AC2352" s="69"/>
    </row>
    <row r="2353" spans="1:29" ht="20" x14ac:dyDescent="0.25">
      <c r="A2353" s="68" t="s">
        <v>6290</v>
      </c>
      <c r="B2353" s="69" t="s">
        <v>6291</v>
      </c>
      <c r="C2353" s="69" t="s">
        <v>6292</v>
      </c>
      <c r="D2353" s="69" t="s">
        <v>4583</v>
      </c>
      <c r="E2353" s="69" t="s">
        <v>6294</v>
      </c>
      <c r="F2353" s="69" t="s">
        <v>1281</v>
      </c>
      <c r="G2353" s="69" t="s">
        <v>1867</v>
      </c>
      <c r="H2353" s="69" t="s">
        <v>1018</v>
      </c>
      <c r="I2353" s="69" t="s">
        <v>962</v>
      </c>
      <c r="J2353" s="70">
        <v>20286.490000000002</v>
      </c>
      <c r="K2353" s="69" t="s">
        <v>4591</v>
      </c>
      <c r="L2353" s="69" t="s">
        <v>6293</v>
      </c>
      <c r="M2353" s="70">
        <v>20078.64</v>
      </c>
      <c r="N2353" s="69"/>
      <c r="O2353" s="69"/>
      <c r="P2353" s="69" t="s">
        <v>1502</v>
      </c>
      <c r="Q2353" s="69" t="s">
        <v>1669</v>
      </c>
      <c r="R2353" s="69"/>
      <c r="S2353" s="70">
        <v>20078.64</v>
      </c>
      <c r="T2353" s="70"/>
      <c r="U2353" s="69"/>
      <c r="V2353" s="69"/>
      <c r="W2353" s="69" t="s">
        <v>2023</v>
      </c>
      <c r="X2353" s="69"/>
      <c r="Y2353" s="70"/>
      <c r="Z2353" s="69">
        <v>0</v>
      </c>
      <c r="AA2353" s="69" t="s">
        <v>989</v>
      </c>
      <c r="AB2353" s="69" t="s">
        <v>1144</v>
      </c>
      <c r="AC2353" s="69"/>
    </row>
    <row r="2354" spans="1:29" x14ac:dyDescent="0.25">
      <c r="A2354" s="71" t="s">
        <v>193</v>
      </c>
      <c r="B2354" s="71"/>
      <c r="C2354" s="71"/>
      <c r="D2354" s="71"/>
      <c r="E2354" s="71"/>
      <c r="F2354" s="71"/>
      <c r="G2354" s="71"/>
      <c r="H2354" s="71"/>
      <c r="I2354" s="71"/>
      <c r="J2354" s="72">
        <v>20286.490000000002</v>
      </c>
      <c r="K2354" s="71"/>
      <c r="L2354" s="71"/>
      <c r="M2354" s="72">
        <v>20078.64</v>
      </c>
      <c r="N2354" s="72">
        <v>207.85000000000218</v>
      </c>
      <c r="O2354" s="71"/>
      <c r="P2354" s="71"/>
      <c r="Q2354" s="71"/>
      <c r="R2354" s="71"/>
      <c r="S2354" s="72">
        <v>20078.64</v>
      </c>
      <c r="T2354" s="72">
        <v>0</v>
      </c>
      <c r="U2354" s="71"/>
      <c r="V2354" s="71"/>
      <c r="W2354" s="71"/>
      <c r="X2354" s="72">
        <v>20078.64</v>
      </c>
      <c r="Y2354" s="72">
        <v>0</v>
      </c>
      <c r="Z2354" s="72">
        <v>0</v>
      </c>
      <c r="AA2354" s="69"/>
      <c r="AB2354" s="69"/>
      <c r="AC2354" s="69"/>
    </row>
    <row r="2355" spans="1:29" ht="30" x14ac:dyDescent="0.25">
      <c r="A2355" s="68" t="s">
        <v>6295</v>
      </c>
      <c r="B2355" s="69" t="s">
        <v>6296</v>
      </c>
      <c r="C2355" s="69" t="s">
        <v>6297</v>
      </c>
      <c r="D2355" s="69" t="s">
        <v>3313</v>
      </c>
      <c r="E2355" s="69" t="s">
        <v>6299</v>
      </c>
      <c r="F2355" s="69" t="s">
        <v>1299</v>
      </c>
      <c r="G2355" s="69" t="s">
        <v>1867</v>
      </c>
      <c r="H2355" s="69" t="s">
        <v>1018</v>
      </c>
      <c r="I2355" s="69" t="s">
        <v>962</v>
      </c>
      <c r="J2355" s="70">
        <v>2993.78</v>
      </c>
      <c r="K2355" s="69" t="s">
        <v>4591</v>
      </c>
      <c r="L2355" s="69" t="s">
        <v>6298</v>
      </c>
      <c r="M2355" s="70">
        <v>2993.78</v>
      </c>
      <c r="N2355" s="69"/>
      <c r="O2355" s="69"/>
      <c r="P2355" s="69" t="s">
        <v>1156</v>
      </c>
      <c r="Q2355" s="69" t="s">
        <v>1182</v>
      </c>
      <c r="R2355" s="69"/>
      <c r="S2355" s="70">
        <v>2993.78</v>
      </c>
      <c r="T2355" s="70"/>
      <c r="U2355" s="69" t="s">
        <v>1182</v>
      </c>
      <c r="V2355" s="73">
        <v>45</v>
      </c>
      <c r="W2355" s="69" t="s">
        <v>1182</v>
      </c>
      <c r="X2355" s="69"/>
      <c r="Y2355" s="70"/>
      <c r="Z2355" s="69">
        <v>0</v>
      </c>
      <c r="AA2355" s="69" t="s">
        <v>989</v>
      </c>
      <c r="AB2355" s="69" t="s">
        <v>1144</v>
      </c>
      <c r="AC2355" s="69"/>
    </row>
    <row r="2356" spans="1:29" x14ac:dyDescent="0.25">
      <c r="A2356" s="71" t="s">
        <v>193</v>
      </c>
      <c r="B2356" s="71"/>
      <c r="C2356" s="71"/>
      <c r="D2356" s="71"/>
      <c r="E2356" s="71"/>
      <c r="F2356" s="71"/>
      <c r="G2356" s="71"/>
      <c r="H2356" s="71"/>
      <c r="I2356" s="71"/>
      <c r="J2356" s="72">
        <v>2993.78</v>
      </c>
      <c r="K2356" s="71"/>
      <c r="L2356" s="71"/>
      <c r="M2356" s="72">
        <v>2993.78</v>
      </c>
      <c r="N2356" s="72">
        <v>0</v>
      </c>
      <c r="O2356" s="71"/>
      <c r="P2356" s="71"/>
      <c r="Q2356" s="71"/>
      <c r="R2356" s="71"/>
      <c r="S2356" s="72">
        <v>2993.78</v>
      </c>
      <c r="T2356" s="72">
        <v>2993.78</v>
      </c>
      <c r="U2356" s="71"/>
      <c r="V2356" s="71"/>
      <c r="W2356" s="71"/>
      <c r="X2356" s="72">
        <v>0</v>
      </c>
      <c r="Y2356" s="72">
        <v>0</v>
      </c>
      <c r="Z2356" s="72">
        <v>2993.78</v>
      </c>
      <c r="AA2356" s="69"/>
      <c r="AB2356" s="69"/>
      <c r="AC2356" s="69"/>
    </row>
    <row r="2357" spans="1:29" ht="20" x14ac:dyDescent="0.25">
      <c r="A2357" s="68" t="s">
        <v>6300</v>
      </c>
      <c r="B2357" s="69" t="s">
        <v>6255</v>
      </c>
      <c r="C2357" s="69" t="s">
        <v>6301</v>
      </c>
      <c r="D2357" s="69" t="s">
        <v>4589</v>
      </c>
      <c r="E2357" s="69" t="s">
        <v>6303</v>
      </c>
      <c r="F2357" s="69" t="s">
        <v>1299</v>
      </c>
      <c r="G2357" s="69" t="s">
        <v>1867</v>
      </c>
      <c r="H2357" s="69" t="s">
        <v>1259</v>
      </c>
      <c r="I2357" s="69" t="s">
        <v>962</v>
      </c>
      <c r="J2357" s="70">
        <v>4603.8</v>
      </c>
      <c r="K2357" s="69" t="s">
        <v>4591</v>
      </c>
      <c r="L2357" s="69" t="s">
        <v>6302</v>
      </c>
      <c r="M2357" s="70">
        <v>4603.8</v>
      </c>
      <c r="N2357" s="69"/>
      <c r="O2357" s="69"/>
      <c r="P2357" s="69" t="s">
        <v>1235</v>
      </c>
      <c r="Q2357" s="69" t="s">
        <v>1195</v>
      </c>
      <c r="R2357" s="69"/>
      <c r="S2357" s="70">
        <v>4603.8</v>
      </c>
      <c r="T2357" s="70"/>
      <c r="U2357" s="69" t="s">
        <v>1728</v>
      </c>
      <c r="V2357" s="73">
        <v>89</v>
      </c>
      <c r="W2357" s="69" t="s">
        <v>1728</v>
      </c>
      <c r="X2357" s="69"/>
      <c r="Y2357" s="70"/>
      <c r="Z2357" s="69">
        <v>0</v>
      </c>
      <c r="AA2357" s="69" t="s">
        <v>989</v>
      </c>
      <c r="AB2357" s="69" t="s">
        <v>1144</v>
      </c>
      <c r="AC2357" s="69"/>
    </row>
    <row r="2358" spans="1:29" x14ac:dyDescent="0.25">
      <c r="A2358" s="71" t="s">
        <v>193</v>
      </c>
      <c r="B2358" s="71"/>
      <c r="C2358" s="71"/>
      <c r="D2358" s="71"/>
      <c r="E2358" s="71"/>
      <c r="F2358" s="71"/>
      <c r="G2358" s="71"/>
      <c r="H2358" s="71"/>
      <c r="I2358" s="71"/>
      <c r="J2358" s="72">
        <v>4603.8</v>
      </c>
      <c r="K2358" s="71"/>
      <c r="L2358" s="71"/>
      <c r="M2358" s="72">
        <v>4603.8</v>
      </c>
      <c r="N2358" s="72">
        <v>0</v>
      </c>
      <c r="O2358" s="71"/>
      <c r="P2358" s="71"/>
      <c r="Q2358" s="71"/>
      <c r="R2358" s="71"/>
      <c r="S2358" s="72">
        <v>4603.8</v>
      </c>
      <c r="T2358" s="72">
        <v>4603.8</v>
      </c>
      <c r="U2358" s="71"/>
      <c r="V2358" s="71"/>
      <c r="W2358" s="71"/>
      <c r="X2358" s="72">
        <v>0</v>
      </c>
      <c r="Y2358" s="72">
        <v>0</v>
      </c>
      <c r="Z2358" s="72">
        <v>4603.8</v>
      </c>
      <c r="AA2358" s="69"/>
      <c r="AB2358" s="69"/>
      <c r="AC2358" s="69"/>
    </row>
    <row r="2359" spans="1:29" ht="20" x14ac:dyDescent="0.25">
      <c r="A2359" s="68" t="s">
        <v>6304</v>
      </c>
      <c r="B2359" s="69" t="s">
        <v>6111</v>
      </c>
      <c r="C2359" s="69" t="s">
        <v>6305</v>
      </c>
      <c r="D2359" s="69" t="s">
        <v>3337</v>
      </c>
      <c r="E2359" s="69" t="s">
        <v>6307</v>
      </c>
      <c r="F2359" s="69" t="s">
        <v>1435</v>
      </c>
      <c r="G2359" s="69" t="s">
        <v>4600</v>
      </c>
      <c r="H2359" s="69" t="s">
        <v>1018</v>
      </c>
      <c r="I2359" s="69" t="s">
        <v>962</v>
      </c>
      <c r="J2359" s="70">
        <v>2519.1999999999998</v>
      </c>
      <c r="K2359" s="69" t="s">
        <v>4591</v>
      </c>
      <c r="L2359" s="69" t="s">
        <v>6306</v>
      </c>
      <c r="M2359" s="70">
        <v>2519.1999999999998</v>
      </c>
      <c r="N2359" s="69"/>
      <c r="O2359" s="69"/>
      <c r="P2359" s="69" t="s">
        <v>965</v>
      </c>
      <c r="Q2359" s="69" t="s">
        <v>2004</v>
      </c>
      <c r="R2359" s="69"/>
      <c r="S2359" s="70">
        <v>2519.1999999999998</v>
      </c>
      <c r="T2359" s="70"/>
      <c r="U2359" s="69" t="s">
        <v>2017</v>
      </c>
      <c r="V2359" s="73">
        <v>84</v>
      </c>
      <c r="W2359" s="69" t="s">
        <v>2017</v>
      </c>
      <c r="X2359" s="69"/>
      <c r="Y2359" s="70"/>
      <c r="Z2359" s="69">
        <v>0</v>
      </c>
      <c r="AA2359" s="69" t="s">
        <v>989</v>
      </c>
      <c r="AB2359" s="69" t="s">
        <v>1144</v>
      </c>
      <c r="AC2359" s="69"/>
    </row>
    <row r="2360" spans="1:29" x14ac:dyDescent="0.25">
      <c r="A2360" s="71" t="s">
        <v>193</v>
      </c>
      <c r="B2360" s="71"/>
      <c r="C2360" s="71"/>
      <c r="D2360" s="71"/>
      <c r="E2360" s="71"/>
      <c r="F2360" s="71"/>
      <c r="G2360" s="71"/>
      <c r="H2360" s="71"/>
      <c r="I2360" s="71"/>
      <c r="J2360" s="72">
        <v>2519.1999999999998</v>
      </c>
      <c r="K2360" s="71"/>
      <c r="L2360" s="71"/>
      <c r="M2360" s="72">
        <v>2519.1999999999998</v>
      </c>
      <c r="N2360" s="72">
        <v>0</v>
      </c>
      <c r="O2360" s="71"/>
      <c r="P2360" s="71"/>
      <c r="Q2360" s="71"/>
      <c r="R2360" s="71"/>
      <c r="S2360" s="72">
        <v>2519.1999999999998</v>
      </c>
      <c r="T2360" s="72">
        <v>2519.1999999999998</v>
      </c>
      <c r="U2360" s="71"/>
      <c r="V2360" s="71"/>
      <c r="W2360" s="71"/>
      <c r="X2360" s="72">
        <v>0</v>
      </c>
      <c r="Y2360" s="72">
        <v>0</v>
      </c>
      <c r="Z2360" s="72">
        <v>2519.1999999999998</v>
      </c>
      <c r="AA2360" s="69"/>
      <c r="AB2360" s="69"/>
      <c r="AC2360" s="69"/>
    </row>
    <row r="2361" spans="1:29" ht="20" x14ac:dyDescent="0.25">
      <c r="A2361" s="68" t="s">
        <v>6308</v>
      </c>
      <c r="B2361" s="69" t="s">
        <v>6309</v>
      </c>
      <c r="C2361" s="69" t="s">
        <v>6310</v>
      </c>
      <c r="D2361" s="69" t="s">
        <v>4583</v>
      </c>
      <c r="E2361" s="69" t="s">
        <v>6312</v>
      </c>
      <c r="F2361" s="69" t="s">
        <v>1136</v>
      </c>
      <c r="G2361" s="69" t="s">
        <v>4600</v>
      </c>
      <c r="H2361" s="69" t="s">
        <v>976</v>
      </c>
      <c r="I2361" s="69" t="s">
        <v>962</v>
      </c>
      <c r="J2361" s="70">
        <v>1108.43</v>
      </c>
      <c r="K2361" s="69" t="s">
        <v>4591</v>
      </c>
      <c r="L2361" s="69" t="s">
        <v>6311</v>
      </c>
      <c r="M2361" s="70">
        <v>1000.86</v>
      </c>
      <c r="N2361" s="69"/>
      <c r="O2361" s="69"/>
      <c r="P2361" s="69" t="s">
        <v>1502</v>
      </c>
      <c r="Q2361" s="69" t="s">
        <v>1483</v>
      </c>
      <c r="R2361" s="69"/>
      <c r="S2361" s="70">
        <v>1000.86</v>
      </c>
      <c r="T2361" s="70"/>
      <c r="U2361" s="69"/>
      <c r="V2361" s="69"/>
      <c r="W2361" s="69" t="s">
        <v>1483</v>
      </c>
      <c r="X2361" s="69"/>
      <c r="Y2361" s="70"/>
      <c r="Z2361" s="69">
        <v>0</v>
      </c>
      <c r="AA2361" s="69" t="s">
        <v>989</v>
      </c>
      <c r="AB2361" s="69" t="s">
        <v>1144</v>
      </c>
      <c r="AC2361" s="69"/>
    </row>
    <row r="2362" spans="1:29" x14ac:dyDescent="0.25">
      <c r="A2362" s="71" t="s">
        <v>193</v>
      </c>
      <c r="B2362" s="71"/>
      <c r="C2362" s="71"/>
      <c r="D2362" s="71"/>
      <c r="E2362" s="71"/>
      <c r="F2362" s="71"/>
      <c r="G2362" s="71"/>
      <c r="H2362" s="71"/>
      <c r="I2362" s="71"/>
      <c r="J2362" s="72">
        <v>1108.43</v>
      </c>
      <c r="K2362" s="71"/>
      <c r="L2362" s="71"/>
      <c r="M2362" s="72">
        <v>1000.86</v>
      </c>
      <c r="N2362" s="72">
        <v>107.57000000000005</v>
      </c>
      <c r="O2362" s="71"/>
      <c r="P2362" s="71"/>
      <c r="Q2362" s="71"/>
      <c r="R2362" s="71"/>
      <c r="S2362" s="72">
        <v>1000.86</v>
      </c>
      <c r="T2362" s="72">
        <v>0</v>
      </c>
      <c r="U2362" s="71"/>
      <c r="V2362" s="71"/>
      <c r="W2362" s="71"/>
      <c r="X2362" s="72">
        <v>1000.86</v>
      </c>
      <c r="Y2362" s="72">
        <v>0</v>
      </c>
      <c r="Z2362" s="72">
        <v>0</v>
      </c>
      <c r="AA2362" s="69"/>
      <c r="AB2362" s="69"/>
      <c r="AC2362" s="69"/>
    </row>
    <row r="2363" spans="1:29" ht="30" x14ac:dyDescent="0.25">
      <c r="A2363" s="68" t="s">
        <v>6313</v>
      </c>
      <c r="B2363" s="69" t="s">
        <v>6314</v>
      </c>
      <c r="C2363" s="69" t="s">
        <v>6315</v>
      </c>
      <c r="D2363" s="69" t="s">
        <v>3313</v>
      </c>
      <c r="E2363" s="69" t="s">
        <v>6317</v>
      </c>
      <c r="F2363" s="69" t="s">
        <v>1281</v>
      </c>
      <c r="G2363" s="69" t="s">
        <v>4600</v>
      </c>
      <c r="H2363" s="69" t="s">
        <v>1018</v>
      </c>
      <c r="I2363" s="69" t="s">
        <v>962</v>
      </c>
      <c r="J2363" s="70">
        <v>4754.2299999999996</v>
      </c>
      <c r="K2363" s="69" t="s">
        <v>4591</v>
      </c>
      <c r="L2363" s="69" t="s">
        <v>6316</v>
      </c>
      <c r="M2363" s="70">
        <v>4754.2299999999996</v>
      </c>
      <c r="N2363" s="69"/>
      <c r="O2363" s="69"/>
      <c r="P2363" s="69" t="s">
        <v>1502</v>
      </c>
      <c r="Q2363" s="69" t="s">
        <v>1447</v>
      </c>
      <c r="R2363" s="69"/>
      <c r="S2363" s="70">
        <v>4754.2299999999996</v>
      </c>
      <c r="T2363" s="70"/>
      <c r="U2363" s="69" t="s">
        <v>1165</v>
      </c>
      <c r="V2363" s="73">
        <v>24</v>
      </c>
      <c r="W2363" s="69" t="s">
        <v>1165</v>
      </c>
      <c r="X2363" s="69"/>
      <c r="Y2363" s="70"/>
      <c r="Z2363" s="69">
        <v>0</v>
      </c>
      <c r="AA2363" s="69" t="s">
        <v>989</v>
      </c>
      <c r="AB2363" s="69" t="s">
        <v>1144</v>
      </c>
      <c r="AC2363" s="69"/>
    </row>
    <row r="2364" spans="1:29" x14ac:dyDescent="0.25">
      <c r="A2364" s="71" t="s">
        <v>193</v>
      </c>
      <c r="B2364" s="71"/>
      <c r="C2364" s="71"/>
      <c r="D2364" s="71"/>
      <c r="E2364" s="71"/>
      <c r="F2364" s="71"/>
      <c r="G2364" s="71"/>
      <c r="H2364" s="71"/>
      <c r="I2364" s="71"/>
      <c r="J2364" s="72">
        <v>4754.2299999999996</v>
      </c>
      <c r="K2364" s="71"/>
      <c r="L2364" s="71"/>
      <c r="M2364" s="72">
        <v>4754.2299999999996</v>
      </c>
      <c r="N2364" s="72">
        <v>0</v>
      </c>
      <c r="O2364" s="71"/>
      <c r="P2364" s="71"/>
      <c r="Q2364" s="71"/>
      <c r="R2364" s="71"/>
      <c r="S2364" s="72">
        <v>4754.2299999999996</v>
      </c>
      <c r="T2364" s="72">
        <v>4754.2299999999996</v>
      </c>
      <c r="U2364" s="71"/>
      <c r="V2364" s="71"/>
      <c r="W2364" s="71"/>
      <c r="X2364" s="72">
        <v>0</v>
      </c>
      <c r="Y2364" s="72">
        <v>0</v>
      </c>
      <c r="Z2364" s="72">
        <v>4754.2299999999996</v>
      </c>
      <c r="AA2364" s="69"/>
      <c r="AB2364" s="69"/>
      <c r="AC2364" s="69"/>
    </row>
    <row r="2365" spans="1:29" ht="20" x14ac:dyDescent="0.25">
      <c r="A2365" s="68" t="s">
        <v>6318</v>
      </c>
      <c r="B2365" s="69" t="s">
        <v>6319</v>
      </c>
      <c r="C2365" s="69" t="s">
        <v>6320</v>
      </c>
      <c r="D2365" s="69" t="s">
        <v>4813</v>
      </c>
      <c r="E2365" s="69" t="s">
        <v>6322</v>
      </c>
      <c r="F2365" s="69" t="s">
        <v>1299</v>
      </c>
      <c r="G2365" s="69" t="s">
        <v>4600</v>
      </c>
      <c r="H2365" s="69" t="s">
        <v>1018</v>
      </c>
      <c r="I2365" s="69" t="s">
        <v>962</v>
      </c>
      <c r="J2365" s="70">
        <v>4245.05</v>
      </c>
      <c r="K2365" s="69" t="s">
        <v>4591</v>
      </c>
      <c r="L2365" s="69" t="s">
        <v>6321</v>
      </c>
      <c r="M2365" s="70">
        <v>4245.05</v>
      </c>
      <c r="N2365" s="69"/>
      <c r="O2365" s="69"/>
      <c r="P2365" s="69" t="s">
        <v>1010</v>
      </c>
      <c r="Q2365" s="69" t="s">
        <v>1946</v>
      </c>
      <c r="R2365" s="69"/>
      <c r="S2365" s="70">
        <v>4245.05</v>
      </c>
      <c r="T2365" s="70"/>
      <c r="U2365" s="69" t="s">
        <v>1071</v>
      </c>
      <c r="V2365" s="73">
        <v>55</v>
      </c>
      <c r="W2365" s="69" t="s">
        <v>1071</v>
      </c>
      <c r="X2365" s="69"/>
      <c r="Y2365" s="70"/>
      <c r="Z2365" s="69">
        <v>0</v>
      </c>
      <c r="AA2365" s="69" t="s">
        <v>989</v>
      </c>
      <c r="AB2365" s="69" t="s">
        <v>1144</v>
      </c>
      <c r="AC2365" s="69"/>
    </row>
    <row r="2366" spans="1:29" x14ac:dyDescent="0.25">
      <c r="A2366" s="71" t="s">
        <v>193</v>
      </c>
      <c r="B2366" s="71"/>
      <c r="C2366" s="71"/>
      <c r="D2366" s="71"/>
      <c r="E2366" s="71"/>
      <c r="F2366" s="71"/>
      <c r="G2366" s="71"/>
      <c r="H2366" s="71"/>
      <c r="I2366" s="71"/>
      <c r="J2366" s="72">
        <v>4245.05</v>
      </c>
      <c r="K2366" s="71"/>
      <c r="L2366" s="71"/>
      <c r="M2366" s="72">
        <v>4245.05</v>
      </c>
      <c r="N2366" s="72">
        <v>0</v>
      </c>
      <c r="O2366" s="71"/>
      <c r="P2366" s="71"/>
      <c r="Q2366" s="71"/>
      <c r="R2366" s="71"/>
      <c r="S2366" s="72">
        <v>4245.05</v>
      </c>
      <c r="T2366" s="72">
        <v>4245.05</v>
      </c>
      <c r="U2366" s="71"/>
      <c r="V2366" s="71"/>
      <c r="W2366" s="71"/>
      <c r="X2366" s="72">
        <v>0</v>
      </c>
      <c r="Y2366" s="72">
        <v>0</v>
      </c>
      <c r="Z2366" s="72">
        <v>4245.05</v>
      </c>
      <c r="AA2366" s="69"/>
      <c r="AB2366" s="69"/>
      <c r="AC2366" s="69"/>
    </row>
    <row r="2367" spans="1:29" ht="20" x14ac:dyDescent="0.25">
      <c r="A2367" s="68" t="s">
        <v>6323</v>
      </c>
      <c r="B2367" s="69" t="s">
        <v>3813</v>
      </c>
      <c r="C2367" s="69" t="s">
        <v>6324</v>
      </c>
      <c r="D2367" s="69" t="s">
        <v>6325</v>
      </c>
      <c r="E2367" s="69" t="s">
        <v>6327</v>
      </c>
      <c r="F2367" s="69" t="s">
        <v>1136</v>
      </c>
      <c r="G2367" s="69" t="s">
        <v>1986</v>
      </c>
      <c r="H2367" s="69" t="s">
        <v>1018</v>
      </c>
      <c r="I2367" s="69" t="s">
        <v>962</v>
      </c>
      <c r="J2367" s="70">
        <v>229.43</v>
      </c>
      <c r="K2367" s="69" t="s">
        <v>4591</v>
      </c>
      <c r="L2367" s="69" t="s">
        <v>6326</v>
      </c>
      <c r="M2367" s="70">
        <v>229.43</v>
      </c>
      <c r="N2367" s="69"/>
      <c r="O2367" s="69"/>
      <c r="P2367" s="69" t="s">
        <v>1378</v>
      </c>
      <c r="Q2367" s="69" t="s">
        <v>1071</v>
      </c>
      <c r="R2367" s="69"/>
      <c r="S2367" s="70">
        <v>229.43</v>
      </c>
      <c r="T2367" s="70"/>
      <c r="U2367" s="69"/>
      <c r="V2367" s="69"/>
      <c r="W2367" s="69" t="s">
        <v>1946</v>
      </c>
      <c r="X2367" s="69"/>
      <c r="Y2367" s="70"/>
      <c r="Z2367" s="69">
        <v>0</v>
      </c>
      <c r="AA2367" s="69" t="s">
        <v>989</v>
      </c>
      <c r="AB2367" s="69" t="s">
        <v>1144</v>
      </c>
      <c r="AC2367" s="69"/>
    </row>
    <row r="2368" spans="1:29" x14ac:dyDescent="0.25">
      <c r="A2368" s="71" t="s">
        <v>193</v>
      </c>
      <c r="B2368" s="71"/>
      <c r="C2368" s="71"/>
      <c r="D2368" s="71"/>
      <c r="E2368" s="71"/>
      <c r="F2368" s="71"/>
      <c r="G2368" s="71"/>
      <c r="H2368" s="71"/>
      <c r="I2368" s="71"/>
      <c r="J2368" s="72">
        <v>229.43</v>
      </c>
      <c r="K2368" s="71"/>
      <c r="L2368" s="71"/>
      <c r="M2368" s="72">
        <v>229.43</v>
      </c>
      <c r="N2368" s="72">
        <v>0</v>
      </c>
      <c r="O2368" s="71"/>
      <c r="P2368" s="71"/>
      <c r="Q2368" s="71"/>
      <c r="R2368" s="71"/>
      <c r="S2368" s="72">
        <v>229.43</v>
      </c>
      <c r="T2368" s="72">
        <v>0</v>
      </c>
      <c r="U2368" s="71"/>
      <c r="V2368" s="71"/>
      <c r="W2368" s="71"/>
      <c r="X2368" s="72">
        <v>229.43</v>
      </c>
      <c r="Y2368" s="72">
        <v>0</v>
      </c>
      <c r="Z2368" s="72">
        <v>0</v>
      </c>
      <c r="AA2368" s="69"/>
      <c r="AB2368" s="69"/>
      <c r="AC2368" s="69"/>
    </row>
    <row r="2369" spans="1:29" ht="20" x14ac:dyDescent="0.25">
      <c r="A2369" s="68" t="s">
        <v>6328</v>
      </c>
      <c r="B2369" s="69" t="s">
        <v>6329</v>
      </c>
      <c r="C2369" s="69" t="s">
        <v>6330</v>
      </c>
      <c r="D2369" s="69" t="s">
        <v>4611</v>
      </c>
      <c r="E2369" s="69" t="s">
        <v>6332</v>
      </c>
      <c r="F2369" s="69" t="s">
        <v>1299</v>
      </c>
      <c r="G2369" s="69" t="s">
        <v>1986</v>
      </c>
      <c r="H2369" s="69" t="s">
        <v>1018</v>
      </c>
      <c r="I2369" s="69" t="s">
        <v>962</v>
      </c>
      <c r="J2369" s="70">
        <v>6818.5</v>
      </c>
      <c r="K2369" s="69" t="s">
        <v>4591</v>
      </c>
      <c r="L2369" s="69" t="s">
        <v>6331</v>
      </c>
      <c r="M2369" s="70">
        <v>6818.5</v>
      </c>
      <c r="N2369" s="69"/>
      <c r="O2369" s="69"/>
      <c r="P2369" s="69" t="s">
        <v>1156</v>
      </c>
      <c r="Q2369" s="69" t="s">
        <v>2028</v>
      </c>
      <c r="R2369" s="69"/>
      <c r="S2369" s="70">
        <v>6818.5</v>
      </c>
      <c r="T2369" s="70"/>
      <c r="U2369" s="69" t="s">
        <v>1188</v>
      </c>
      <c r="V2369" s="73">
        <v>93</v>
      </c>
      <c r="W2369" s="69" t="s">
        <v>1188</v>
      </c>
      <c r="X2369" s="69"/>
      <c r="Y2369" s="70"/>
      <c r="Z2369" s="69">
        <v>0</v>
      </c>
      <c r="AA2369" s="69" t="s">
        <v>989</v>
      </c>
      <c r="AB2369" s="69" t="s">
        <v>1144</v>
      </c>
      <c r="AC2369" s="69"/>
    </row>
    <row r="2370" spans="1:29" x14ac:dyDescent="0.25">
      <c r="A2370" s="71" t="s">
        <v>193</v>
      </c>
      <c r="B2370" s="71"/>
      <c r="C2370" s="71"/>
      <c r="D2370" s="71"/>
      <c r="E2370" s="71"/>
      <c r="F2370" s="71"/>
      <c r="G2370" s="71"/>
      <c r="H2370" s="71"/>
      <c r="I2370" s="71"/>
      <c r="J2370" s="72">
        <v>6818.5</v>
      </c>
      <c r="K2370" s="71"/>
      <c r="L2370" s="71"/>
      <c r="M2370" s="72">
        <v>6818.5</v>
      </c>
      <c r="N2370" s="72">
        <v>0</v>
      </c>
      <c r="O2370" s="71"/>
      <c r="P2370" s="71"/>
      <c r="Q2370" s="71"/>
      <c r="R2370" s="71"/>
      <c r="S2370" s="72">
        <v>6818.5</v>
      </c>
      <c r="T2370" s="72">
        <v>6818.5</v>
      </c>
      <c r="U2370" s="71"/>
      <c r="V2370" s="71"/>
      <c r="W2370" s="71"/>
      <c r="X2370" s="72">
        <v>0</v>
      </c>
      <c r="Y2370" s="72">
        <v>0</v>
      </c>
      <c r="Z2370" s="72">
        <v>6818.5</v>
      </c>
      <c r="AA2370" s="69"/>
      <c r="AB2370" s="69"/>
      <c r="AC2370" s="69"/>
    </row>
    <row r="2371" spans="1:29" ht="30" x14ac:dyDescent="0.25">
      <c r="A2371" s="68" t="s">
        <v>6333</v>
      </c>
      <c r="B2371" s="69" t="s">
        <v>6329</v>
      </c>
      <c r="C2371" s="69" t="s">
        <v>6334</v>
      </c>
      <c r="D2371" s="69" t="s">
        <v>4056</v>
      </c>
      <c r="E2371" s="69" t="s">
        <v>6336</v>
      </c>
      <c r="F2371" s="69" t="s">
        <v>1299</v>
      </c>
      <c r="G2371" s="69" t="s">
        <v>1459</v>
      </c>
      <c r="H2371" s="69" t="s">
        <v>1018</v>
      </c>
      <c r="I2371" s="69" t="s">
        <v>962</v>
      </c>
      <c r="J2371" s="70">
        <v>12060.22</v>
      </c>
      <c r="K2371" s="69" t="s">
        <v>4591</v>
      </c>
      <c r="L2371" s="69" t="s">
        <v>6335</v>
      </c>
      <c r="M2371" s="70">
        <v>12060.22</v>
      </c>
      <c r="N2371" s="69"/>
      <c r="O2371" s="69"/>
      <c r="P2371" s="69" t="s">
        <v>1002</v>
      </c>
      <c r="Q2371" s="69" t="s">
        <v>993</v>
      </c>
      <c r="R2371" s="69"/>
      <c r="S2371" s="70">
        <v>12060.22</v>
      </c>
      <c r="T2371" s="70"/>
      <c r="U2371" s="69" t="s">
        <v>993</v>
      </c>
      <c r="V2371" s="73">
        <v>46</v>
      </c>
      <c r="W2371" s="69" t="s">
        <v>993</v>
      </c>
      <c r="X2371" s="69"/>
      <c r="Y2371" s="70"/>
      <c r="Z2371" s="69">
        <v>0</v>
      </c>
      <c r="AA2371" s="69" t="s">
        <v>989</v>
      </c>
      <c r="AB2371" s="69" t="s">
        <v>1144</v>
      </c>
      <c r="AC2371" s="69"/>
    </row>
    <row r="2372" spans="1:29" x14ac:dyDescent="0.25">
      <c r="A2372" s="71" t="s">
        <v>193</v>
      </c>
      <c r="B2372" s="71"/>
      <c r="C2372" s="71"/>
      <c r="D2372" s="71"/>
      <c r="E2372" s="71"/>
      <c r="F2372" s="71"/>
      <c r="G2372" s="71"/>
      <c r="H2372" s="71"/>
      <c r="I2372" s="71"/>
      <c r="J2372" s="72">
        <v>12060.22</v>
      </c>
      <c r="K2372" s="71"/>
      <c r="L2372" s="71"/>
      <c r="M2372" s="72">
        <v>12060.22</v>
      </c>
      <c r="N2372" s="72">
        <v>0</v>
      </c>
      <c r="O2372" s="71"/>
      <c r="P2372" s="71"/>
      <c r="Q2372" s="71"/>
      <c r="R2372" s="71"/>
      <c r="S2372" s="72">
        <v>12060.22</v>
      </c>
      <c r="T2372" s="72">
        <v>12060.22</v>
      </c>
      <c r="U2372" s="71"/>
      <c r="V2372" s="71"/>
      <c r="W2372" s="71"/>
      <c r="X2372" s="72">
        <v>0</v>
      </c>
      <c r="Y2372" s="72">
        <v>0</v>
      </c>
      <c r="Z2372" s="72">
        <v>12060.22</v>
      </c>
      <c r="AA2372" s="69"/>
      <c r="AB2372" s="69"/>
      <c r="AC2372" s="69"/>
    </row>
    <row r="2373" spans="1:29" ht="20" x14ac:dyDescent="0.25">
      <c r="A2373" s="68" t="s">
        <v>6337</v>
      </c>
      <c r="B2373" s="69" t="s">
        <v>5689</v>
      </c>
      <c r="C2373" s="69" t="s">
        <v>6338</v>
      </c>
      <c r="D2373" s="69" t="s">
        <v>6325</v>
      </c>
      <c r="E2373" s="69" t="s">
        <v>6340</v>
      </c>
      <c r="F2373" s="69" t="s">
        <v>1281</v>
      </c>
      <c r="G2373" s="69" t="s">
        <v>1459</v>
      </c>
      <c r="H2373" s="69" t="s">
        <v>1018</v>
      </c>
      <c r="I2373" s="69" t="s">
        <v>962</v>
      </c>
      <c r="J2373" s="70">
        <v>3196.35</v>
      </c>
      <c r="K2373" s="69" t="s">
        <v>4591</v>
      </c>
      <c r="L2373" s="69" t="s">
        <v>6339</v>
      </c>
      <c r="M2373" s="70">
        <v>3196.35</v>
      </c>
      <c r="N2373" s="69"/>
      <c r="O2373" s="69"/>
      <c r="P2373" s="69" t="s">
        <v>1378</v>
      </c>
      <c r="Q2373" s="69" t="s">
        <v>1071</v>
      </c>
      <c r="R2373" s="69"/>
      <c r="S2373" s="70">
        <v>3196.35</v>
      </c>
      <c r="T2373" s="70"/>
      <c r="U2373" s="69"/>
      <c r="V2373" s="69"/>
      <c r="W2373" s="69" t="s">
        <v>1946</v>
      </c>
      <c r="X2373" s="69"/>
      <c r="Y2373" s="70"/>
      <c r="Z2373" s="69">
        <v>0</v>
      </c>
      <c r="AA2373" s="69" t="s">
        <v>989</v>
      </c>
      <c r="AB2373" s="69" t="s">
        <v>1144</v>
      </c>
      <c r="AC2373" s="69"/>
    </row>
    <row r="2374" spans="1:29" x14ac:dyDescent="0.25">
      <c r="A2374" s="71" t="s">
        <v>193</v>
      </c>
      <c r="B2374" s="71"/>
      <c r="C2374" s="71"/>
      <c r="D2374" s="71"/>
      <c r="E2374" s="71"/>
      <c r="F2374" s="71"/>
      <c r="G2374" s="71"/>
      <c r="H2374" s="71"/>
      <c r="I2374" s="71"/>
      <c r="J2374" s="72">
        <v>3196.35</v>
      </c>
      <c r="K2374" s="71"/>
      <c r="L2374" s="71"/>
      <c r="M2374" s="72">
        <v>3196.35</v>
      </c>
      <c r="N2374" s="72">
        <v>0</v>
      </c>
      <c r="O2374" s="71"/>
      <c r="P2374" s="71"/>
      <c r="Q2374" s="71"/>
      <c r="R2374" s="71"/>
      <c r="S2374" s="72">
        <v>3196.35</v>
      </c>
      <c r="T2374" s="72">
        <v>0</v>
      </c>
      <c r="U2374" s="71"/>
      <c r="V2374" s="71"/>
      <c r="W2374" s="71"/>
      <c r="X2374" s="72">
        <v>3196.35</v>
      </c>
      <c r="Y2374" s="72">
        <v>0</v>
      </c>
      <c r="Z2374" s="72">
        <v>0</v>
      </c>
      <c r="AA2374" s="69"/>
      <c r="AB2374" s="69"/>
      <c r="AC2374" s="69"/>
    </row>
    <row r="2375" spans="1:29" ht="20" x14ac:dyDescent="0.25">
      <c r="A2375" s="68" t="s">
        <v>6341</v>
      </c>
      <c r="B2375" s="69" t="s">
        <v>4474</v>
      </c>
      <c r="C2375" s="69" t="s">
        <v>6342</v>
      </c>
      <c r="D2375" s="69" t="s">
        <v>4611</v>
      </c>
      <c r="E2375" s="69" t="s">
        <v>6344</v>
      </c>
      <c r="F2375" s="69" t="s">
        <v>1299</v>
      </c>
      <c r="G2375" s="69" t="s">
        <v>1459</v>
      </c>
      <c r="H2375" s="69" t="s">
        <v>1018</v>
      </c>
      <c r="I2375" s="69" t="s">
        <v>962</v>
      </c>
      <c r="J2375" s="70">
        <v>1140.17</v>
      </c>
      <c r="K2375" s="69" t="s">
        <v>4591</v>
      </c>
      <c r="L2375" s="69" t="s">
        <v>6343</v>
      </c>
      <c r="M2375" s="70">
        <v>1140.17</v>
      </c>
      <c r="N2375" s="69"/>
      <c r="O2375" s="69"/>
      <c r="P2375" s="69" t="s">
        <v>1157</v>
      </c>
      <c r="Q2375" s="69" t="s">
        <v>1698</v>
      </c>
      <c r="R2375" s="69"/>
      <c r="S2375" s="70">
        <v>1140.17</v>
      </c>
      <c r="T2375" s="70"/>
      <c r="U2375" s="69" t="s">
        <v>2118</v>
      </c>
      <c r="V2375" s="73">
        <v>86</v>
      </c>
      <c r="W2375" s="69" t="s">
        <v>2118</v>
      </c>
      <c r="X2375" s="69"/>
      <c r="Y2375" s="70"/>
      <c r="Z2375" s="69">
        <v>0</v>
      </c>
      <c r="AA2375" s="69" t="s">
        <v>989</v>
      </c>
      <c r="AB2375" s="69" t="s">
        <v>1144</v>
      </c>
      <c r="AC2375" s="69"/>
    </row>
    <row r="2376" spans="1:29" x14ac:dyDescent="0.25">
      <c r="A2376" s="71" t="s">
        <v>193</v>
      </c>
      <c r="B2376" s="71"/>
      <c r="C2376" s="71"/>
      <c r="D2376" s="71"/>
      <c r="E2376" s="71"/>
      <c r="F2376" s="71"/>
      <c r="G2376" s="71"/>
      <c r="H2376" s="71"/>
      <c r="I2376" s="71"/>
      <c r="J2376" s="72">
        <v>1140.17</v>
      </c>
      <c r="K2376" s="71"/>
      <c r="L2376" s="71"/>
      <c r="M2376" s="72">
        <v>1140.17</v>
      </c>
      <c r="N2376" s="72">
        <v>0</v>
      </c>
      <c r="O2376" s="71"/>
      <c r="P2376" s="71"/>
      <c r="Q2376" s="71"/>
      <c r="R2376" s="71"/>
      <c r="S2376" s="72">
        <v>1140.17</v>
      </c>
      <c r="T2376" s="72">
        <v>1140.17</v>
      </c>
      <c r="U2376" s="71"/>
      <c r="V2376" s="71"/>
      <c r="W2376" s="71"/>
      <c r="X2376" s="72">
        <v>0</v>
      </c>
      <c r="Y2376" s="72">
        <v>0</v>
      </c>
      <c r="Z2376" s="72">
        <v>1140.17</v>
      </c>
      <c r="AA2376" s="69"/>
      <c r="AB2376" s="69"/>
      <c r="AC2376" s="69"/>
    </row>
    <row r="2377" spans="1:29" ht="20" x14ac:dyDescent="0.25">
      <c r="A2377" s="68" t="s">
        <v>6345</v>
      </c>
      <c r="B2377" s="69" t="s">
        <v>6111</v>
      </c>
      <c r="C2377" s="69" t="s">
        <v>6346</v>
      </c>
      <c r="D2377" s="69" t="s">
        <v>4813</v>
      </c>
      <c r="E2377" s="69" t="s">
        <v>6348</v>
      </c>
      <c r="F2377" s="69" t="s">
        <v>1435</v>
      </c>
      <c r="G2377" s="69" t="s">
        <v>1459</v>
      </c>
      <c r="H2377" s="69" t="s">
        <v>1018</v>
      </c>
      <c r="I2377" s="69" t="s">
        <v>962</v>
      </c>
      <c r="J2377" s="70">
        <v>5893.57</v>
      </c>
      <c r="K2377" s="69" t="s">
        <v>4591</v>
      </c>
      <c r="L2377" s="69" t="s">
        <v>6347</v>
      </c>
      <c r="M2377" s="70">
        <v>5893.57</v>
      </c>
      <c r="N2377" s="69"/>
      <c r="O2377" s="69"/>
      <c r="P2377" s="69" t="s">
        <v>1502</v>
      </c>
      <c r="Q2377" s="69" t="s">
        <v>1064</v>
      </c>
      <c r="R2377" s="69"/>
      <c r="S2377" s="70">
        <v>5893.57</v>
      </c>
      <c r="T2377" s="70"/>
      <c r="U2377" s="69" t="s">
        <v>1011</v>
      </c>
      <c r="V2377" s="73">
        <v>68</v>
      </c>
      <c r="W2377" s="69" t="s">
        <v>1011</v>
      </c>
      <c r="X2377" s="69"/>
      <c r="Y2377" s="70"/>
      <c r="Z2377" s="69">
        <v>0</v>
      </c>
      <c r="AA2377" s="69" t="s">
        <v>989</v>
      </c>
      <c r="AB2377" s="69" t="s">
        <v>1144</v>
      </c>
      <c r="AC2377" s="69"/>
    </row>
    <row r="2378" spans="1:29" x14ac:dyDescent="0.25">
      <c r="A2378" s="71" t="s">
        <v>193</v>
      </c>
      <c r="B2378" s="71"/>
      <c r="C2378" s="71"/>
      <c r="D2378" s="71"/>
      <c r="E2378" s="71"/>
      <c r="F2378" s="71"/>
      <c r="G2378" s="71"/>
      <c r="H2378" s="71"/>
      <c r="I2378" s="71"/>
      <c r="J2378" s="72">
        <v>5893.57</v>
      </c>
      <c r="K2378" s="71"/>
      <c r="L2378" s="71"/>
      <c r="M2378" s="72">
        <v>5893.57</v>
      </c>
      <c r="N2378" s="72">
        <v>0</v>
      </c>
      <c r="O2378" s="71"/>
      <c r="P2378" s="71"/>
      <c r="Q2378" s="71"/>
      <c r="R2378" s="71"/>
      <c r="S2378" s="72">
        <v>5893.57</v>
      </c>
      <c r="T2378" s="72">
        <v>5893.57</v>
      </c>
      <c r="U2378" s="71"/>
      <c r="V2378" s="71"/>
      <c r="W2378" s="71"/>
      <c r="X2378" s="72">
        <v>0</v>
      </c>
      <c r="Y2378" s="72">
        <v>0</v>
      </c>
      <c r="Z2378" s="72">
        <v>5893.57</v>
      </c>
      <c r="AA2378" s="69"/>
      <c r="AB2378" s="69"/>
      <c r="AC2378" s="69"/>
    </row>
    <row r="2379" spans="1:29" ht="20" x14ac:dyDescent="0.25">
      <c r="A2379" s="68" t="s">
        <v>6349</v>
      </c>
      <c r="B2379" s="69" t="s">
        <v>6350</v>
      </c>
      <c r="C2379" s="69" t="s">
        <v>6351</v>
      </c>
      <c r="D2379" s="69" t="s">
        <v>4589</v>
      </c>
      <c r="E2379" s="69" t="s">
        <v>6353</v>
      </c>
      <c r="F2379" s="69" t="s">
        <v>1435</v>
      </c>
      <c r="G2379" s="69" t="s">
        <v>1459</v>
      </c>
      <c r="H2379" s="69" t="s">
        <v>1018</v>
      </c>
      <c r="I2379" s="69" t="s">
        <v>962</v>
      </c>
      <c r="J2379" s="70">
        <v>11295.68</v>
      </c>
      <c r="K2379" s="69" t="s">
        <v>4591</v>
      </c>
      <c r="L2379" s="69" t="s">
        <v>6352</v>
      </c>
      <c r="M2379" s="70">
        <v>11295.68</v>
      </c>
      <c r="N2379" s="69"/>
      <c r="O2379" s="69"/>
      <c r="P2379" s="69" t="s">
        <v>1235</v>
      </c>
      <c r="Q2379" s="69" t="s">
        <v>1069</v>
      </c>
      <c r="R2379" s="69"/>
      <c r="S2379" s="70">
        <v>11295.68</v>
      </c>
      <c r="T2379" s="70"/>
      <c r="U2379" s="69" t="s">
        <v>2166</v>
      </c>
      <c r="V2379" s="73">
        <v>92</v>
      </c>
      <c r="W2379" s="69" t="s">
        <v>2166</v>
      </c>
      <c r="X2379" s="69"/>
      <c r="Y2379" s="70"/>
      <c r="Z2379" s="69">
        <v>0</v>
      </c>
      <c r="AA2379" s="69" t="s">
        <v>989</v>
      </c>
      <c r="AB2379" s="69" t="s">
        <v>1144</v>
      </c>
      <c r="AC2379" s="69"/>
    </row>
    <row r="2380" spans="1:29" x14ac:dyDescent="0.25">
      <c r="A2380" s="71" t="s">
        <v>193</v>
      </c>
      <c r="B2380" s="71"/>
      <c r="C2380" s="71"/>
      <c r="D2380" s="71"/>
      <c r="E2380" s="71"/>
      <c r="F2380" s="71"/>
      <c r="G2380" s="71"/>
      <c r="H2380" s="71"/>
      <c r="I2380" s="71"/>
      <c r="J2380" s="72">
        <v>11295.68</v>
      </c>
      <c r="K2380" s="71"/>
      <c r="L2380" s="71"/>
      <c r="M2380" s="72">
        <v>11295.68</v>
      </c>
      <c r="N2380" s="72">
        <v>0</v>
      </c>
      <c r="O2380" s="71"/>
      <c r="P2380" s="71"/>
      <c r="Q2380" s="71"/>
      <c r="R2380" s="71"/>
      <c r="S2380" s="72">
        <v>11295.68</v>
      </c>
      <c r="T2380" s="72">
        <v>11295.68</v>
      </c>
      <c r="U2380" s="71"/>
      <c r="V2380" s="71"/>
      <c r="W2380" s="71"/>
      <c r="X2380" s="72">
        <v>0</v>
      </c>
      <c r="Y2380" s="72">
        <v>0</v>
      </c>
      <c r="Z2380" s="72">
        <v>11295.68</v>
      </c>
      <c r="AA2380" s="69"/>
      <c r="AB2380" s="69"/>
      <c r="AC2380" s="69"/>
    </row>
    <row r="2381" spans="1:29" ht="30" x14ac:dyDescent="0.25">
      <c r="A2381" s="68" t="s">
        <v>6354</v>
      </c>
      <c r="B2381" s="69" t="s">
        <v>6355</v>
      </c>
      <c r="C2381" s="69" t="s">
        <v>6356</v>
      </c>
      <c r="D2381" s="69" t="s">
        <v>3313</v>
      </c>
      <c r="E2381" s="69" t="s">
        <v>6358</v>
      </c>
      <c r="F2381" s="69" t="s">
        <v>1933</v>
      </c>
      <c r="G2381" s="69" t="s">
        <v>1459</v>
      </c>
      <c r="H2381" s="69" t="s">
        <v>1018</v>
      </c>
      <c r="I2381" s="69" t="s">
        <v>962</v>
      </c>
      <c r="J2381" s="70">
        <v>5467.6</v>
      </c>
      <c r="K2381" s="69" t="s">
        <v>4591</v>
      </c>
      <c r="L2381" s="69" t="s">
        <v>6357</v>
      </c>
      <c r="M2381" s="70">
        <v>5467.6</v>
      </c>
      <c r="N2381" s="69"/>
      <c r="O2381" s="69"/>
      <c r="P2381" s="69" t="s">
        <v>1661</v>
      </c>
      <c r="Q2381" s="69" t="s">
        <v>1738</v>
      </c>
      <c r="R2381" s="69"/>
      <c r="S2381" s="70">
        <v>5467.6</v>
      </c>
      <c r="T2381" s="70"/>
      <c r="U2381" s="69" t="s">
        <v>1738</v>
      </c>
      <c r="V2381" s="73">
        <v>11</v>
      </c>
      <c r="W2381" s="69" t="s">
        <v>1738</v>
      </c>
      <c r="X2381" s="69"/>
      <c r="Y2381" s="70"/>
      <c r="Z2381" s="69">
        <v>0</v>
      </c>
      <c r="AA2381" s="69" t="s">
        <v>989</v>
      </c>
      <c r="AB2381" s="69" t="s">
        <v>1144</v>
      </c>
      <c r="AC2381" s="69"/>
    </row>
    <row r="2382" spans="1:29" x14ac:dyDescent="0.25">
      <c r="A2382" s="71" t="s">
        <v>193</v>
      </c>
      <c r="B2382" s="71"/>
      <c r="C2382" s="71"/>
      <c r="D2382" s="71"/>
      <c r="E2382" s="71"/>
      <c r="F2382" s="71"/>
      <c r="G2382" s="71"/>
      <c r="H2382" s="71"/>
      <c r="I2382" s="71"/>
      <c r="J2382" s="72">
        <v>5467.6</v>
      </c>
      <c r="K2382" s="71"/>
      <c r="L2382" s="71"/>
      <c r="M2382" s="72">
        <v>5467.6</v>
      </c>
      <c r="N2382" s="72">
        <v>0</v>
      </c>
      <c r="O2382" s="71"/>
      <c r="P2382" s="71"/>
      <c r="Q2382" s="71"/>
      <c r="R2382" s="71"/>
      <c r="S2382" s="72">
        <v>5467.6</v>
      </c>
      <c r="T2382" s="72">
        <v>5467.6</v>
      </c>
      <c r="U2382" s="71"/>
      <c r="V2382" s="71"/>
      <c r="W2382" s="71"/>
      <c r="X2382" s="72">
        <v>0</v>
      </c>
      <c r="Y2382" s="72">
        <v>0</v>
      </c>
      <c r="Z2382" s="72">
        <v>5467.6</v>
      </c>
      <c r="AA2382" s="69"/>
      <c r="AB2382" s="69"/>
      <c r="AC2382" s="69"/>
    </row>
    <row r="2383" spans="1:29" ht="20" x14ac:dyDescent="0.25">
      <c r="A2383" s="68" t="s">
        <v>6359</v>
      </c>
      <c r="B2383" s="69" t="s">
        <v>5951</v>
      </c>
      <c r="C2383" s="69" t="s">
        <v>6360</v>
      </c>
      <c r="D2383" s="69" t="s">
        <v>4623</v>
      </c>
      <c r="E2383" s="69" t="s">
        <v>6362</v>
      </c>
      <c r="F2383" s="69" t="s">
        <v>1299</v>
      </c>
      <c r="G2383" s="69" t="s">
        <v>1459</v>
      </c>
      <c r="H2383" s="69" t="s">
        <v>1018</v>
      </c>
      <c r="I2383" s="69" t="s">
        <v>962</v>
      </c>
      <c r="J2383" s="70">
        <v>1575.4</v>
      </c>
      <c r="K2383" s="69" t="s">
        <v>4591</v>
      </c>
      <c r="L2383" s="69" t="s">
        <v>6361</v>
      </c>
      <c r="M2383" s="70">
        <v>1575.4</v>
      </c>
      <c r="N2383" s="69"/>
      <c r="O2383" s="69"/>
      <c r="P2383" s="69" t="s">
        <v>1173</v>
      </c>
      <c r="Q2383" s="69" t="s">
        <v>1564</v>
      </c>
      <c r="R2383" s="69"/>
      <c r="S2383" s="70">
        <v>1575.4</v>
      </c>
      <c r="T2383" s="70"/>
      <c r="U2383" s="69" t="s">
        <v>1563</v>
      </c>
      <c r="V2383" s="73">
        <v>74</v>
      </c>
      <c r="W2383" s="69" t="s">
        <v>1563</v>
      </c>
      <c r="X2383" s="69"/>
      <c r="Y2383" s="70"/>
      <c r="Z2383" s="69">
        <v>0</v>
      </c>
      <c r="AA2383" s="69" t="s">
        <v>989</v>
      </c>
      <c r="AB2383" s="69" t="s">
        <v>1144</v>
      </c>
      <c r="AC2383" s="69"/>
    </row>
    <row r="2384" spans="1:29" x14ac:dyDescent="0.25">
      <c r="A2384" s="71" t="s">
        <v>193</v>
      </c>
      <c r="B2384" s="71"/>
      <c r="C2384" s="71"/>
      <c r="D2384" s="71"/>
      <c r="E2384" s="71"/>
      <c r="F2384" s="71"/>
      <c r="G2384" s="71"/>
      <c r="H2384" s="71"/>
      <c r="I2384" s="71"/>
      <c r="J2384" s="72">
        <v>1575.4</v>
      </c>
      <c r="K2384" s="71"/>
      <c r="L2384" s="71"/>
      <c r="M2384" s="72">
        <v>1575.4</v>
      </c>
      <c r="N2384" s="72">
        <v>0</v>
      </c>
      <c r="O2384" s="71"/>
      <c r="P2384" s="71"/>
      <c r="Q2384" s="71"/>
      <c r="R2384" s="71"/>
      <c r="S2384" s="72">
        <v>1575.4</v>
      </c>
      <c r="T2384" s="72">
        <v>1575.4</v>
      </c>
      <c r="U2384" s="71"/>
      <c r="V2384" s="71"/>
      <c r="W2384" s="71"/>
      <c r="X2384" s="72">
        <v>0</v>
      </c>
      <c r="Y2384" s="72">
        <v>0</v>
      </c>
      <c r="Z2384" s="72">
        <v>1575.4</v>
      </c>
      <c r="AA2384" s="69"/>
      <c r="AB2384" s="69"/>
      <c r="AC2384" s="69"/>
    </row>
    <row r="2385" spans="1:29" ht="20" x14ac:dyDescent="0.25">
      <c r="A2385" s="68" t="s">
        <v>6363</v>
      </c>
      <c r="B2385" s="69" t="s">
        <v>5444</v>
      </c>
      <c r="C2385" s="69" t="s">
        <v>6364</v>
      </c>
      <c r="D2385" s="69" t="s">
        <v>4583</v>
      </c>
      <c r="E2385" s="69" t="s">
        <v>6366</v>
      </c>
      <c r="F2385" s="69" t="s">
        <v>1281</v>
      </c>
      <c r="G2385" s="69" t="s">
        <v>1424</v>
      </c>
      <c r="H2385" s="69" t="s">
        <v>1018</v>
      </c>
      <c r="I2385" s="69" t="s">
        <v>962</v>
      </c>
      <c r="J2385" s="70">
        <v>9273.2800000000007</v>
      </c>
      <c r="K2385" s="69" t="s">
        <v>4591</v>
      </c>
      <c r="L2385" s="69" t="s">
        <v>6365</v>
      </c>
      <c r="M2385" s="70">
        <v>9273.2800000000007</v>
      </c>
      <c r="N2385" s="69"/>
      <c r="O2385" s="69"/>
      <c r="P2385" s="69" t="s">
        <v>2118</v>
      </c>
      <c r="Q2385" s="69" t="s">
        <v>1718</v>
      </c>
      <c r="R2385" s="69"/>
      <c r="S2385" s="70">
        <v>9273.2800000000007</v>
      </c>
      <c r="T2385" s="70"/>
      <c r="U2385" s="69" t="s">
        <v>1718</v>
      </c>
      <c r="V2385" s="73">
        <v>62</v>
      </c>
      <c r="W2385" s="69" t="s">
        <v>1718</v>
      </c>
      <c r="X2385" s="69"/>
      <c r="Y2385" s="70"/>
      <c r="Z2385" s="69">
        <v>0</v>
      </c>
      <c r="AA2385" s="69" t="s">
        <v>989</v>
      </c>
      <c r="AB2385" s="69" t="s">
        <v>1144</v>
      </c>
      <c r="AC2385" s="69"/>
    </row>
    <row r="2386" spans="1:29" x14ac:dyDescent="0.25">
      <c r="A2386" s="71" t="s">
        <v>193</v>
      </c>
      <c r="B2386" s="71"/>
      <c r="C2386" s="71"/>
      <c r="D2386" s="71"/>
      <c r="E2386" s="71"/>
      <c r="F2386" s="71"/>
      <c r="G2386" s="71"/>
      <c r="H2386" s="71"/>
      <c r="I2386" s="71"/>
      <c r="J2386" s="72">
        <v>9273.2800000000007</v>
      </c>
      <c r="K2386" s="71"/>
      <c r="L2386" s="71"/>
      <c r="M2386" s="72">
        <v>9273.2800000000007</v>
      </c>
      <c r="N2386" s="72">
        <v>0</v>
      </c>
      <c r="O2386" s="71"/>
      <c r="P2386" s="71"/>
      <c r="Q2386" s="71"/>
      <c r="R2386" s="71"/>
      <c r="S2386" s="72">
        <v>9273.2800000000007</v>
      </c>
      <c r="T2386" s="72">
        <v>9273.2800000000007</v>
      </c>
      <c r="U2386" s="71"/>
      <c r="V2386" s="71"/>
      <c r="W2386" s="71"/>
      <c r="X2386" s="72">
        <v>0</v>
      </c>
      <c r="Y2386" s="72">
        <v>0</v>
      </c>
      <c r="Z2386" s="72">
        <v>9273.2800000000007</v>
      </c>
      <c r="AA2386" s="69"/>
      <c r="AB2386" s="69"/>
      <c r="AC2386" s="69"/>
    </row>
    <row r="2387" spans="1:29" ht="20" x14ac:dyDescent="0.25">
      <c r="A2387" s="68" t="s">
        <v>6367</v>
      </c>
      <c r="B2387" s="69" t="s">
        <v>6368</v>
      </c>
      <c r="C2387" s="69" t="s">
        <v>6369</v>
      </c>
      <c r="D2387" s="69" t="s">
        <v>4623</v>
      </c>
      <c r="E2387" s="69" t="s">
        <v>6371</v>
      </c>
      <c r="F2387" s="69" t="s">
        <v>1299</v>
      </c>
      <c r="G2387" s="69" t="s">
        <v>1424</v>
      </c>
      <c r="H2387" s="69" t="s">
        <v>1018</v>
      </c>
      <c r="I2387" s="69" t="s">
        <v>962</v>
      </c>
      <c r="J2387" s="70">
        <v>793.28</v>
      </c>
      <c r="K2387" s="69" t="s">
        <v>4591</v>
      </c>
      <c r="L2387" s="69" t="s">
        <v>6370</v>
      </c>
      <c r="M2387" s="70">
        <v>793.28</v>
      </c>
      <c r="N2387" s="69"/>
      <c r="O2387" s="69"/>
      <c r="P2387" s="69" t="s">
        <v>970</v>
      </c>
      <c r="Q2387" s="69" t="s">
        <v>2004</v>
      </c>
      <c r="R2387" s="69"/>
      <c r="S2387" s="70">
        <v>793.28</v>
      </c>
      <c r="T2387" s="70"/>
      <c r="U2387" s="69" t="s">
        <v>1546</v>
      </c>
      <c r="V2387" s="73">
        <v>86</v>
      </c>
      <c r="W2387" s="69" t="s">
        <v>1546</v>
      </c>
      <c r="X2387" s="69"/>
      <c r="Y2387" s="70"/>
      <c r="Z2387" s="69">
        <v>0</v>
      </c>
      <c r="AA2387" s="69" t="s">
        <v>989</v>
      </c>
      <c r="AB2387" s="69" t="s">
        <v>1144</v>
      </c>
      <c r="AC2387" s="69"/>
    </row>
    <row r="2388" spans="1:29" x14ac:dyDescent="0.25">
      <c r="A2388" s="71" t="s">
        <v>193</v>
      </c>
      <c r="B2388" s="71"/>
      <c r="C2388" s="71"/>
      <c r="D2388" s="71"/>
      <c r="E2388" s="71"/>
      <c r="F2388" s="71"/>
      <c r="G2388" s="71"/>
      <c r="H2388" s="71"/>
      <c r="I2388" s="71"/>
      <c r="J2388" s="72">
        <v>793.28</v>
      </c>
      <c r="K2388" s="71"/>
      <c r="L2388" s="71"/>
      <c r="M2388" s="72">
        <v>793.28</v>
      </c>
      <c r="N2388" s="72">
        <v>0</v>
      </c>
      <c r="O2388" s="71"/>
      <c r="P2388" s="71"/>
      <c r="Q2388" s="71"/>
      <c r="R2388" s="71"/>
      <c r="S2388" s="72">
        <v>793.28</v>
      </c>
      <c r="T2388" s="72">
        <v>793.28</v>
      </c>
      <c r="U2388" s="71"/>
      <c r="V2388" s="71"/>
      <c r="W2388" s="71"/>
      <c r="X2388" s="72">
        <v>0</v>
      </c>
      <c r="Y2388" s="72">
        <v>0</v>
      </c>
      <c r="Z2388" s="72">
        <v>793.28</v>
      </c>
      <c r="AA2388" s="69"/>
      <c r="AB2388" s="69"/>
      <c r="AC2388" s="69"/>
    </row>
    <row r="2389" spans="1:29" ht="20" x14ac:dyDescent="0.25">
      <c r="A2389" s="68" t="s">
        <v>6372</v>
      </c>
      <c r="B2389" s="69" t="s">
        <v>5444</v>
      </c>
      <c r="C2389" s="69" t="s">
        <v>6373</v>
      </c>
      <c r="D2389" s="69" t="s">
        <v>4589</v>
      </c>
      <c r="E2389" s="69" t="s">
        <v>6375</v>
      </c>
      <c r="F2389" s="69" t="s">
        <v>1281</v>
      </c>
      <c r="G2389" s="69" t="s">
        <v>1424</v>
      </c>
      <c r="H2389" s="69" t="s">
        <v>1018</v>
      </c>
      <c r="I2389" s="69" t="s">
        <v>962</v>
      </c>
      <c r="J2389" s="70">
        <v>540.04</v>
      </c>
      <c r="K2389" s="69" t="s">
        <v>4591</v>
      </c>
      <c r="L2389" s="69" t="s">
        <v>6374</v>
      </c>
      <c r="M2389" s="70">
        <v>540.04</v>
      </c>
      <c r="N2389" s="69"/>
      <c r="O2389" s="69"/>
      <c r="P2389" s="69" t="s">
        <v>2166</v>
      </c>
      <c r="Q2389" s="69" t="s">
        <v>1729</v>
      </c>
      <c r="R2389" s="69"/>
      <c r="S2389" s="70">
        <v>540.04</v>
      </c>
      <c r="T2389" s="70"/>
      <c r="U2389" s="69" t="s">
        <v>2388</v>
      </c>
      <c r="V2389" s="73">
        <v>81</v>
      </c>
      <c r="W2389" s="69" t="s">
        <v>2388</v>
      </c>
      <c r="X2389" s="69"/>
      <c r="Y2389" s="70"/>
      <c r="Z2389" s="69">
        <v>0</v>
      </c>
      <c r="AA2389" s="69" t="s">
        <v>989</v>
      </c>
      <c r="AB2389" s="69" t="s">
        <v>1144</v>
      </c>
      <c r="AC2389" s="69"/>
    </row>
    <row r="2390" spans="1:29" x14ac:dyDescent="0.25">
      <c r="A2390" s="71" t="s">
        <v>193</v>
      </c>
      <c r="B2390" s="71"/>
      <c r="C2390" s="71"/>
      <c r="D2390" s="71"/>
      <c r="E2390" s="71"/>
      <c r="F2390" s="71"/>
      <c r="G2390" s="71"/>
      <c r="H2390" s="71"/>
      <c r="I2390" s="71"/>
      <c r="J2390" s="72">
        <v>540.04</v>
      </c>
      <c r="K2390" s="71"/>
      <c r="L2390" s="71"/>
      <c r="M2390" s="72">
        <v>540.04</v>
      </c>
      <c r="N2390" s="72">
        <v>0</v>
      </c>
      <c r="O2390" s="71"/>
      <c r="P2390" s="71"/>
      <c r="Q2390" s="71"/>
      <c r="R2390" s="71"/>
      <c r="S2390" s="72">
        <v>540.04</v>
      </c>
      <c r="T2390" s="72">
        <v>540.04</v>
      </c>
      <c r="U2390" s="71"/>
      <c r="V2390" s="71"/>
      <c r="W2390" s="71"/>
      <c r="X2390" s="72">
        <v>0</v>
      </c>
      <c r="Y2390" s="72">
        <v>0</v>
      </c>
      <c r="Z2390" s="72">
        <v>540.04</v>
      </c>
      <c r="AA2390" s="69"/>
      <c r="AB2390" s="69"/>
      <c r="AC2390" s="69"/>
    </row>
    <row r="2391" spans="1:29" ht="30" x14ac:dyDescent="0.25">
      <c r="A2391" s="68" t="s">
        <v>6376</v>
      </c>
      <c r="B2391" s="69" t="s">
        <v>5635</v>
      </c>
      <c r="C2391" s="69" t="s">
        <v>6377</v>
      </c>
      <c r="D2391" s="69" t="s">
        <v>3313</v>
      </c>
      <c r="E2391" s="69" t="s">
        <v>6379</v>
      </c>
      <c r="F2391" s="69" t="s">
        <v>1136</v>
      </c>
      <c r="G2391" s="69" t="s">
        <v>1424</v>
      </c>
      <c r="H2391" s="69" t="s">
        <v>1018</v>
      </c>
      <c r="I2391" s="69" t="s">
        <v>962</v>
      </c>
      <c r="J2391" s="70">
        <v>16816.259999999998</v>
      </c>
      <c r="K2391" s="69" t="s">
        <v>4591</v>
      </c>
      <c r="L2391" s="69" t="s">
        <v>6378</v>
      </c>
      <c r="M2391" s="70">
        <v>16816.259999999998</v>
      </c>
      <c r="N2391" s="69"/>
      <c r="O2391" s="69"/>
      <c r="P2391" s="69" t="s">
        <v>993</v>
      </c>
      <c r="Q2391" s="69" t="s">
        <v>2004</v>
      </c>
      <c r="R2391" s="69"/>
      <c r="S2391" s="70">
        <v>16816.259999999998</v>
      </c>
      <c r="T2391" s="70"/>
      <c r="U2391" s="69" t="s">
        <v>2017</v>
      </c>
      <c r="V2391" s="73">
        <v>28</v>
      </c>
      <c r="W2391" s="69" t="s">
        <v>2017</v>
      </c>
      <c r="X2391" s="69"/>
      <c r="Y2391" s="70"/>
      <c r="Z2391" s="69">
        <v>0</v>
      </c>
      <c r="AA2391" s="69" t="s">
        <v>989</v>
      </c>
      <c r="AB2391" s="69" t="s">
        <v>1144</v>
      </c>
      <c r="AC2391" s="69"/>
    </row>
    <row r="2392" spans="1:29" x14ac:dyDescent="0.25">
      <c r="A2392" s="71" t="s">
        <v>193</v>
      </c>
      <c r="B2392" s="71"/>
      <c r="C2392" s="71"/>
      <c r="D2392" s="71"/>
      <c r="E2392" s="71"/>
      <c r="F2392" s="71"/>
      <c r="G2392" s="71"/>
      <c r="H2392" s="71"/>
      <c r="I2392" s="71"/>
      <c r="J2392" s="72">
        <v>16816.259999999998</v>
      </c>
      <c r="K2392" s="71"/>
      <c r="L2392" s="71"/>
      <c r="M2392" s="72">
        <v>16816.259999999998</v>
      </c>
      <c r="N2392" s="72">
        <v>0</v>
      </c>
      <c r="O2392" s="71"/>
      <c r="P2392" s="71"/>
      <c r="Q2392" s="71"/>
      <c r="R2392" s="71"/>
      <c r="S2392" s="72">
        <v>16816.259999999998</v>
      </c>
      <c r="T2392" s="72">
        <v>16816.259999999998</v>
      </c>
      <c r="U2392" s="71"/>
      <c r="V2392" s="71"/>
      <c r="W2392" s="71"/>
      <c r="X2392" s="72">
        <v>0</v>
      </c>
      <c r="Y2392" s="72">
        <v>0</v>
      </c>
      <c r="Z2392" s="72">
        <v>16816.259999999998</v>
      </c>
      <c r="AA2392" s="69"/>
      <c r="AB2392" s="69"/>
      <c r="AC2392" s="69"/>
    </row>
    <row r="2393" spans="1:29" ht="20" x14ac:dyDescent="0.25">
      <c r="A2393" s="68" t="s">
        <v>6380</v>
      </c>
      <c r="B2393" s="69" t="s">
        <v>5951</v>
      </c>
      <c r="C2393" s="69" t="s">
        <v>6381</v>
      </c>
      <c r="D2393" s="69" t="s">
        <v>4583</v>
      </c>
      <c r="E2393" s="69" t="s">
        <v>6383</v>
      </c>
      <c r="F2393" s="69" t="s">
        <v>1299</v>
      </c>
      <c r="G2393" s="69" t="s">
        <v>1424</v>
      </c>
      <c r="H2393" s="69" t="s">
        <v>1018</v>
      </c>
      <c r="I2393" s="69" t="s">
        <v>962</v>
      </c>
      <c r="J2393" s="70">
        <v>3621.71</v>
      </c>
      <c r="K2393" s="69" t="s">
        <v>4591</v>
      </c>
      <c r="L2393" s="69" t="s">
        <v>6382</v>
      </c>
      <c r="M2393" s="70">
        <v>3621.71</v>
      </c>
      <c r="N2393" s="69"/>
      <c r="O2393" s="69"/>
      <c r="P2393" s="69" t="s">
        <v>970</v>
      </c>
      <c r="Q2393" s="69" t="s">
        <v>1182</v>
      </c>
      <c r="R2393" s="69"/>
      <c r="S2393" s="70">
        <v>3621.71</v>
      </c>
      <c r="T2393" s="70"/>
      <c r="U2393" s="69"/>
      <c r="V2393" s="69"/>
      <c r="W2393" s="69" t="s">
        <v>1564</v>
      </c>
      <c r="X2393" s="69"/>
      <c r="Y2393" s="70"/>
      <c r="Z2393" s="69">
        <v>0</v>
      </c>
      <c r="AA2393" s="69" t="s">
        <v>989</v>
      </c>
      <c r="AB2393" s="69" t="s">
        <v>1144</v>
      </c>
      <c r="AC2393" s="69"/>
    </row>
    <row r="2394" spans="1:29" x14ac:dyDescent="0.25">
      <c r="A2394" s="71" t="s">
        <v>193</v>
      </c>
      <c r="B2394" s="71"/>
      <c r="C2394" s="71"/>
      <c r="D2394" s="71"/>
      <c r="E2394" s="71"/>
      <c r="F2394" s="71"/>
      <c r="G2394" s="71"/>
      <c r="H2394" s="71"/>
      <c r="I2394" s="71"/>
      <c r="J2394" s="72">
        <v>3621.71</v>
      </c>
      <c r="K2394" s="71"/>
      <c r="L2394" s="71"/>
      <c r="M2394" s="72">
        <v>3621.71</v>
      </c>
      <c r="N2394" s="72">
        <v>0</v>
      </c>
      <c r="O2394" s="71"/>
      <c r="P2394" s="71"/>
      <c r="Q2394" s="71"/>
      <c r="R2394" s="71"/>
      <c r="S2394" s="72">
        <v>3621.71</v>
      </c>
      <c r="T2394" s="72">
        <v>0</v>
      </c>
      <c r="U2394" s="71"/>
      <c r="V2394" s="71"/>
      <c r="W2394" s="71"/>
      <c r="X2394" s="72">
        <v>3621.71</v>
      </c>
      <c r="Y2394" s="72">
        <v>0</v>
      </c>
      <c r="Z2394" s="72">
        <v>0</v>
      </c>
      <c r="AA2394" s="69"/>
      <c r="AB2394" s="69"/>
      <c r="AC2394" s="69"/>
    </row>
    <row r="2395" spans="1:29" ht="20" x14ac:dyDescent="0.25">
      <c r="A2395" s="68" t="s">
        <v>6384</v>
      </c>
      <c r="B2395" s="69" t="s">
        <v>6385</v>
      </c>
      <c r="C2395" s="69" t="s">
        <v>6386</v>
      </c>
      <c r="D2395" s="69" t="s">
        <v>4813</v>
      </c>
      <c r="E2395" s="69" t="s">
        <v>6388</v>
      </c>
      <c r="F2395" s="69" t="s">
        <v>1136</v>
      </c>
      <c r="G2395" s="69" t="s">
        <v>1424</v>
      </c>
      <c r="H2395" s="69" t="s">
        <v>1018</v>
      </c>
      <c r="I2395" s="69" t="s">
        <v>962</v>
      </c>
      <c r="J2395" s="70">
        <v>1182.4100000000001</v>
      </c>
      <c r="K2395" s="69" t="s">
        <v>4591</v>
      </c>
      <c r="L2395" s="69" t="s">
        <v>6387</v>
      </c>
      <c r="M2395" s="70">
        <v>1182.4100000000001</v>
      </c>
      <c r="N2395" s="69"/>
      <c r="O2395" s="69"/>
      <c r="P2395" s="69" t="s">
        <v>1263</v>
      </c>
      <c r="Q2395" s="69" t="s">
        <v>1182</v>
      </c>
      <c r="R2395" s="69"/>
      <c r="S2395" s="70">
        <v>1182.4100000000001</v>
      </c>
      <c r="T2395" s="70"/>
      <c r="U2395" s="69" t="s">
        <v>1563</v>
      </c>
      <c r="V2395" s="73">
        <v>48</v>
      </c>
      <c r="W2395" s="69" t="s">
        <v>1563</v>
      </c>
      <c r="X2395" s="69"/>
      <c r="Y2395" s="70"/>
      <c r="Z2395" s="69">
        <v>0</v>
      </c>
      <c r="AA2395" s="69" t="s">
        <v>989</v>
      </c>
      <c r="AB2395" s="69" t="s">
        <v>1144</v>
      </c>
      <c r="AC2395" s="69"/>
    </row>
    <row r="2396" spans="1:29" x14ac:dyDescent="0.25">
      <c r="A2396" s="71" t="s">
        <v>193</v>
      </c>
      <c r="B2396" s="71"/>
      <c r="C2396" s="71"/>
      <c r="D2396" s="71"/>
      <c r="E2396" s="71"/>
      <c r="F2396" s="71"/>
      <c r="G2396" s="71"/>
      <c r="H2396" s="71"/>
      <c r="I2396" s="71"/>
      <c r="J2396" s="72">
        <v>1182.4100000000001</v>
      </c>
      <c r="K2396" s="71"/>
      <c r="L2396" s="71"/>
      <c r="M2396" s="72">
        <v>1182.4100000000001</v>
      </c>
      <c r="N2396" s="72">
        <v>0</v>
      </c>
      <c r="O2396" s="71"/>
      <c r="P2396" s="71"/>
      <c r="Q2396" s="71"/>
      <c r="R2396" s="71"/>
      <c r="S2396" s="72">
        <v>1182.4100000000001</v>
      </c>
      <c r="T2396" s="72">
        <v>1182.4100000000001</v>
      </c>
      <c r="U2396" s="71"/>
      <c r="V2396" s="71"/>
      <c r="W2396" s="71"/>
      <c r="X2396" s="72">
        <v>0</v>
      </c>
      <c r="Y2396" s="72">
        <v>0</v>
      </c>
      <c r="Z2396" s="72">
        <v>1182.4100000000001</v>
      </c>
      <c r="AA2396" s="69"/>
      <c r="AB2396" s="69"/>
      <c r="AC2396" s="69"/>
    </row>
    <row r="2397" spans="1:29" ht="20" x14ac:dyDescent="0.25">
      <c r="A2397" s="68" t="s">
        <v>6389</v>
      </c>
      <c r="B2397" s="69" t="s">
        <v>6329</v>
      </c>
      <c r="C2397" s="69" t="s">
        <v>6390</v>
      </c>
      <c r="D2397" s="69" t="s">
        <v>4611</v>
      </c>
      <c r="E2397" s="69" t="s">
        <v>6392</v>
      </c>
      <c r="F2397" s="69" t="s">
        <v>1299</v>
      </c>
      <c r="G2397" s="69" t="s">
        <v>1424</v>
      </c>
      <c r="H2397" s="69" t="s">
        <v>1018</v>
      </c>
      <c r="I2397" s="69" t="s">
        <v>962</v>
      </c>
      <c r="J2397" s="70">
        <v>3809.73</v>
      </c>
      <c r="K2397" s="69" t="s">
        <v>4591</v>
      </c>
      <c r="L2397" s="69" t="s">
        <v>6391</v>
      </c>
      <c r="M2397" s="70">
        <v>3809.73</v>
      </c>
      <c r="N2397" s="69"/>
      <c r="O2397" s="69"/>
      <c r="P2397" s="69" t="s">
        <v>1312</v>
      </c>
      <c r="Q2397" s="69" t="s">
        <v>1085</v>
      </c>
      <c r="R2397" s="69"/>
      <c r="S2397" s="70">
        <v>3809.73</v>
      </c>
      <c r="T2397" s="70"/>
      <c r="U2397" s="69" t="s">
        <v>1011</v>
      </c>
      <c r="V2397" s="73">
        <v>89</v>
      </c>
      <c r="W2397" s="69" t="s">
        <v>1011</v>
      </c>
      <c r="X2397" s="69"/>
      <c r="Y2397" s="70"/>
      <c r="Z2397" s="69">
        <v>0</v>
      </c>
      <c r="AA2397" s="69" t="s">
        <v>989</v>
      </c>
      <c r="AB2397" s="69" t="s">
        <v>1144</v>
      </c>
      <c r="AC2397" s="69"/>
    </row>
    <row r="2398" spans="1:29" x14ac:dyDescent="0.25">
      <c r="A2398" s="71" t="s">
        <v>193</v>
      </c>
      <c r="B2398" s="71"/>
      <c r="C2398" s="71"/>
      <c r="D2398" s="71"/>
      <c r="E2398" s="71"/>
      <c r="F2398" s="71"/>
      <c r="G2398" s="71"/>
      <c r="H2398" s="71"/>
      <c r="I2398" s="71"/>
      <c r="J2398" s="72">
        <v>3809.73</v>
      </c>
      <c r="K2398" s="71"/>
      <c r="L2398" s="71"/>
      <c r="M2398" s="72">
        <v>3809.73</v>
      </c>
      <c r="N2398" s="72">
        <v>0</v>
      </c>
      <c r="O2398" s="71"/>
      <c r="P2398" s="71"/>
      <c r="Q2398" s="71"/>
      <c r="R2398" s="71"/>
      <c r="S2398" s="72">
        <v>3809.73</v>
      </c>
      <c r="T2398" s="72">
        <v>3809.73</v>
      </c>
      <c r="U2398" s="71"/>
      <c r="V2398" s="71"/>
      <c r="W2398" s="71"/>
      <c r="X2398" s="72">
        <v>0</v>
      </c>
      <c r="Y2398" s="72">
        <v>0</v>
      </c>
      <c r="Z2398" s="72">
        <v>3809.73</v>
      </c>
      <c r="AA2398" s="69"/>
      <c r="AB2398" s="69"/>
      <c r="AC2398" s="69"/>
    </row>
    <row r="2399" spans="1:29" ht="20" x14ac:dyDescent="0.25">
      <c r="A2399" s="68" t="s">
        <v>6393</v>
      </c>
      <c r="B2399" s="69" t="s">
        <v>6329</v>
      </c>
      <c r="C2399" s="69" t="s">
        <v>6394</v>
      </c>
      <c r="D2399" s="69" t="s">
        <v>4623</v>
      </c>
      <c r="E2399" s="69" t="s">
        <v>6396</v>
      </c>
      <c r="F2399" s="69" t="s">
        <v>1299</v>
      </c>
      <c r="G2399" s="69" t="s">
        <v>1424</v>
      </c>
      <c r="H2399" s="69" t="s">
        <v>1018</v>
      </c>
      <c r="I2399" s="69" t="s">
        <v>962</v>
      </c>
      <c r="J2399" s="70">
        <v>17322.63</v>
      </c>
      <c r="K2399" s="69" t="s">
        <v>4591</v>
      </c>
      <c r="L2399" s="69" t="s">
        <v>6395</v>
      </c>
      <c r="M2399" s="70">
        <v>17322.63</v>
      </c>
      <c r="N2399" s="69"/>
      <c r="O2399" s="69"/>
      <c r="P2399" s="69" t="s">
        <v>1312</v>
      </c>
      <c r="Q2399" s="69" t="s">
        <v>1071</v>
      </c>
      <c r="R2399" s="69"/>
      <c r="S2399" s="70">
        <v>17322.63</v>
      </c>
      <c r="T2399" s="70"/>
      <c r="U2399" s="69" t="s">
        <v>1455</v>
      </c>
      <c r="V2399" s="73">
        <v>73</v>
      </c>
      <c r="W2399" s="69" t="s">
        <v>1455</v>
      </c>
      <c r="X2399" s="69"/>
      <c r="Y2399" s="70"/>
      <c r="Z2399" s="69">
        <v>0</v>
      </c>
      <c r="AA2399" s="69" t="s">
        <v>989</v>
      </c>
      <c r="AB2399" s="69" t="s">
        <v>1144</v>
      </c>
      <c r="AC2399" s="69"/>
    </row>
    <row r="2400" spans="1:29" x14ac:dyDescent="0.25">
      <c r="A2400" s="71" t="s">
        <v>193</v>
      </c>
      <c r="B2400" s="71"/>
      <c r="C2400" s="71"/>
      <c r="D2400" s="71"/>
      <c r="E2400" s="71"/>
      <c r="F2400" s="71"/>
      <c r="G2400" s="71"/>
      <c r="H2400" s="71"/>
      <c r="I2400" s="71"/>
      <c r="J2400" s="72">
        <v>17322.63</v>
      </c>
      <c r="K2400" s="71"/>
      <c r="L2400" s="71"/>
      <c r="M2400" s="72">
        <v>17322.63</v>
      </c>
      <c r="N2400" s="72">
        <v>0</v>
      </c>
      <c r="O2400" s="71"/>
      <c r="P2400" s="71"/>
      <c r="Q2400" s="71"/>
      <c r="R2400" s="71"/>
      <c r="S2400" s="72">
        <v>17322.63</v>
      </c>
      <c r="T2400" s="72">
        <v>17322.63</v>
      </c>
      <c r="U2400" s="71"/>
      <c r="V2400" s="71"/>
      <c r="W2400" s="71"/>
      <c r="X2400" s="72">
        <v>0</v>
      </c>
      <c r="Y2400" s="72">
        <v>0</v>
      </c>
      <c r="Z2400" s="72">
        <v>17322.63</v>
      </c>
      <c r="AA2400" s="69"/>
      <c r="AB2400" s="69"/>
      <c r="AC2400" s="69"/>
    </row>
    <row r="2401" spans="1:29" ht="30" x14ac:dyDescent="0.25">
      <c r="A2401" s="68" t="s">
        <v>6397</v>
      </c>
      <c r="B2401" s="69" t="s">
        <v>6065</v>
      </c>
      <c r="C2401" s="69" t="s">
        <v>6398</v>
      </c>
      <c r="D2401" s="69" t="s">
        <v>3313</v>
      </c>
      <c r="E2401" s="69" t="s">
        <v>6400</v>
      </c>
      <c r="F2401" s="69" t="s">
        <v>1435</v>
      </c>
      <c r="G2401" s="69" t="s">
        <v>1424</v>
      </c>
      <c r="H2401" s="69" t="s">
        <v>1018</v>
      </c>
      <c r="I2401" s="69" t="s">
        <v>962</v>
      </c>
      <c r="J2401" s="70">
        <v>3299.81</v>
      </c>
      <c r="K2401" s="69" t="s">
        <v>4591</v>
      </c>
      <c r="L2401" s="69" t="s">
        <v>6399</v>
      </c>
      <c r="M2401" s="70">
        <v>3299.81</v>
      </c>
      <c r="N2401" s="69"/>
      <c r="O2401" s="69"/>
      <c r="P2401" s="69" t="s">
        <v>1596</v>
      </c>
      <c r="Q2401" s="69" t="s">
        <v>1071</v>
      </c>
      <c r="R2401" s="69"/>
      <c r="S2401" s="70">
        <v>3299.81</v>
      </c>
      <c r="T2401" s="70"/>
      <c r="U2401" s="69" t="s">
        <v>1071</v>
      </c>
      <c r="V2401" s="73">
        <v>40</v>
      </c>
      <c r="W2401" s="69" t="s">
        <v>1071</v>
      </c>
      <c r="X2401" s="69"/>
      <c r="Y2401" s="70"/>
      <c r="Z2401" s="69">
        <v>0</v>
      </c>
      <c r="AA2401" s="69" t="s">
        <v>989</v>
      </c>
      <c r="AB2401" s="69" t="s">
        <v>1144</v>
      </c>
      <c r="AC2401" s="69"/>
    </row>
    <row r="2402" spans="1:29" x14ac:dyDescent="0.25">
      <c r="A2402" s="71" t="s">
        <v>193</v>
      </c>
      <c r="B2402" s="71"/>
      <c r="C2402" s="71"/>
      <c r="D2402" s="71"/>
      <c r="E2402" s="71"/>
      <c r="F2402" s="71"/>
      <c r="G2402" s="71"/>
      <c r="H2402" s="71"/>
      <c r="I2402" s="71"/>
      <c r="J2402" s="72">
        <v>3299.81</v>
      </c>
      <c r="K2402" s="71"/>
      <c r="L2402" s="71"/>
      <c r="M2402" s="72">
        <v>3299.81</v>
      </c>
      <c r="N2402" s="72">
        <v>0</v>
      </c>
      <c r="O2402" s="71"/>
      <c r="P2402" s="71"/>
      <c r="Q2402" s="71"/>
      <c r="R2402" s="71"/>
      <c r="S2402" s="72">
        <v>3299.81</v>
      </c>
      <c r="T2402" s="72">
        <v>3299.81</v>
      </c>
      <c r="U2402" s="71"/>
      <c r="V2402" s="71"/>
      <c r="W2402" s="71"/>
      <c r="X2402" s="72">
        <v>0</v>
      </c>
      <c r="Y2402" s="72">
        <v>0</v>
      </c>
      <c r="Z2402" s="72">
        <v>3299.81</v>
      </c>
      <c r="AA2402" s="69"/>
      <c r="AB2402" s="69"/>
      <c r="AC2402" s="69"/>
    </row>
    <row r="2403" spans="1:29" ht="20" x14ac:dyDescent="0.25">
      <c r="A2403" s="68" t="s">
        <v>6401</v>
      </c>
      <c r="B2403" s="69" t="s">
        <v>6402</v>
      </c>
      <c r="C2403" s="69" t="s">
        <v>6403</v>
      </c>
      <c r="D2403" s="69" t="s">
        <v>4623</v>
      </c>
      <c r="E2403" s="69" t="s">
        <v>6405</v>
      </c>
      <c r="F2403" s="69" t="s">
        <v>1136</v>
      </c>
      <c r="G2403" s="69" t="s">
        <v>1424</v>
      </c>
      <c r="H2403" s="69" t="s">
        <v>1018</v>
      </c>
      <c r="I2403" s="69" t="s">
        <v>962</v>
      </c>
      <c r="J2403" s="70">
        <v>459.11</v>
      </c>
      <c r="K2403" s="69" t="s">
        <v>4591</v>
      </c>
      <c r="L2403" s="69" t="s">
        <v>6404</v>
      </c>
      <c r="M2403" s="70">
        <v>459.11</v>
      </c>
      <c r="N2403" s="69"/>
      <c r="O2403" s="69"/>
      <c r="P2403" s="69" t="s">
        <v>961</v>
      </c>
      <c r="Q2403" s="69" t="s">
        <v>1455</v>
      </c>
      <c r="R2403" s="69"/>
      <c r="S2403" s="70">
        <v>459.11</v>
      </c>
      <c r="T2403" s="70"/>
      <c r="U2403" s="69" t="s">
        <v>1455</v>
      </c>
      <c r="V2403" s="73">
        <v>82</v>
      </c>
      <c r="W2403" s="69" t="s">
        <v>1455</v>
      </c>
      <c r="X2403" s="69"/>
      <c r="Y2403" s="70"/>
      <c r="Z2403" s="69">
        <v>0</v>
      </c>
      <c r="AA2403" s="69" t="s">
        <v>989</v>
      </c>
      <c r="AB2403" s="69" t="s">
        <v>1144</v>
      </c>
      <c r="AC2403" s="69"/>
    </row>
    <row r="2404" spans="1:29" x14ac:dyDescent="0.25">
      <c r="A2404" s="71" t="s">
        <v>193</v>
      </c>
      <c r="B2404" s="71"/>
      <c r="C2404" s="71"/>
      <c r="D2404" s="71"/>
      <c r="E2404" s="71"/>
      <c r="F2404" s="71"/>
      <c r="G2404" s="71"/>
      <c r="H2404" s="71"/>
      <c r="I2404" s="71"/>
      <c r="J2404" s="72">
        <v>459.11</v>
      </c>
      <c r="K2404" s="71"/>
      <c r="L2404" s="71"/>
      <c r="M2404" s="72">
        <v>459.11</v>
      </c>
      <c r="N2404" s="72">
        <v>0</v>
      </c>
      <c r="O2404" s="71"/>
      <c r="P2404" s="71"/>
      <c r="Q2404" s="71"/>
      <c r="R2404" s="71"/>
      <c r="S2404" s="72">
        <v>459.11</v>
      </c>
      <c r="T2404" s="72">
        <v>459.11</v>
      </c>
      <c r="U2404" s="71"/>
      <c r="V2404" s="71"/>
      <c r="W2404" s="71"/>
      <c r="X2404" s="72">
        <v>0</v>
      </c>
      <c r="Y2404" s="72">
        <v>0</v>
      </c>
      <c r="Z2404" s="72">
        <v>459.11</v>
      </c>
      <c r="AA2404" s="69"/>
      <c r="AB2404" s="69"/>
      <c r="AC2404" s="69"/>
    </row>
    <row r="2405" spans="1:29" ht="20" x14ac:dyDescent="0.25">
      <c r="A2405" s="68" t="s">
        <v>6406</v>
      </c>
      <c r="B2405" s="69" t="s">
        <v>6407</v>
      </c>
      <c r="C2405" s="69" t="s">
        <v>6408</v>
      </c>
      <c r="D2405" s="69" t="s">
        <v>4589</v>
      </c>
      <c r="E2405" s="69" t="s">
        <v>6410</v>
      </c>
      <c r="F2405" s="69" t="s">
        <v>1299</v>
      </c>
      <c r="G2405" s="69" t="s">
        <v>960</v>
      </c>
      <c r="H2405" s="69" t="s">
        <v>1018</v>
      </c>
      <c r="I2405" s="69" t="s">
        <v>962</v>
      </c>
      <c r="J2405" s="70">
        <v>674.26</v>
      </c>
      <c r="K2405" s="69" t="s">
        <v>4591</v>
      </c>
      <c r="L2405" s="69" t="s">
        <v>6409</v>
      </c>
      <c r="M2405" s="70">
        <v>674.26</v>
      </c>
      <c r="N2405" s="69"/>
      <c r="O2405" s="69"/>
      <c r="P2405" s="69" t="s">
        <v>1194</v>
      </c>
      <c r="Q2405" s="69" t="s">
        <v>2166</v>
      </c>
      <c r="R2405" s="69"/>
      <c r="S2405" s="70">
        <v>674.26</v>
      </c>
      <c r="T2405" s="70"/>
      <c r="U2405" s="69" t="s">
        <v>1108</v>
      </c>
      <c r="V2405" s="73">
        <v>31</v>
      </c>
      <c r="W2405" s="69" t="s">
        <v>1108</v>
      </c>
      <c r="X2405" s="69"/>
      <c r="Y2405" s="70"/>
      <c r="Z2405" s="69">
        <v>0</v>
      </c>
      <c r="AA2405" s="69" t="s">
        <v>989</v>
      </c>
      <c r="AB2405" s="69" t="s">
        <v>1144</v>
      </c>
      <c r="AC2405" s="69"/>
    </row>
    <row r="2406" spans="1:29" x14ac:dyDescent="0.25">
      <c r="A2406" s="71" t="s">
        <v>193</v>
      </c>
      <c r="B2406" s="71"/>
      <c r="C2406" s="71"/>
      <c r="D2406" s="71"/>
      <c r="E2406" s="71"/>
      <c r="F2406" s="71"/>
      <c r="G2406" s="71"/>
      <c r="H2406" s="71"/>
      <c r="I2406" s="71"/>
      <c r="J2406" s="72">
        <v>674.26</v>
      </c>
      <c r="K2406" s="71"/>
      <c r="L2406" s="71"/>
      <c r="M2406" s="72">
        <v>674.26</v>
      </c>
      <c r="N2406" s="72">
        <v>0</v>
      </c>
      <c r="O2406" s="71"/>
      <c r="P2406" s="71"/>
      <c r="Q2406" s="71"/>
      <c r="R2406" s="71"/>
      <c r="S2406" s="72">
        <v>674.26</v>
      </c>
      <c r="T2406" s="72">
        <v>674.26</v>
      </c>
      <c r="U2406" s="71"/>
      <c r="V2406" s="71"/>
      <c r="W2406" s="71"/>
      <c r="X2406" s="72">
        <v>0</v>
      </c>
      <c r="Y2406" s="72">
        <v>0</v>
      </c>
      <c r="Z2406" s="72">
        <v>674.26</v>
      </c>
      <c r="AA2406" s="69"/>
      <c r="AB2406" s="69"/>
      <c r="AC2406" s="69"/>
    </row>
    <row r="2407" spans="1:29" ht="30" x14ac:dyDescent="0.25">
      <c r="A2407" s="68" t="s">
        <v>6411</v>
      </c>
      <c r="B2407" s="69" t="s">
        <v>5850</v>
      </c>
      <c r="C2407" s="69" t="s">
        <v>6412</v>
      </c>
      <c r="D2407" s="69" t="s">
        <v>4836</v>
      </c>
      <c r="E2407" s="69" t="s">
        <v>6414</v>
      </c>
      <c r="F2407" s="69" t="s">
        <v>1136</v>
      </c>
      <c r="G2407" s="69" t="s">
        <v>960</v>
      </c>
      <c r="H2407" s="69" t="s">
        <v>960</v>
      </c>
      <c r="I2407" s="69" t="s">
        <v>962</v>
      </c>
      <c r="J2407" s="70">
        <v>416.15</v>
      </c>
      <c r="K2407" s="69" t="s">
        <v>4591</v>
      </c>
      <c r="L2407" s="69" t="s">
        <v>6413</v>
      </c>
      <c r="M2407" s="70">
        <v>416.15</v>
      </c>
      <c r="N2407" s="69"/>
      <c r="O2407" s="69"/>
      <c r="P2407" s="69" t="s">
        <v>1174</v>
      </c>
      <c r="Q2407" s="69" t="s">
        <v>1991</v>
      </c>
      <c r="R2407" s="69"/>
      <c r="S2407" s="70">
        <v>416.15</v>
      </c>
      <c r="T2407" s="70"/>
      <c r="U2407" s="69" t="s">
        <v>1483</v>
      </c>
      <c r="V2407" s="73">
        <v>87</v>
      </c>
      <c r="W2407" s="69" t="s">
        <v>1483</v>
      </c>
      <c r="X2407" s="69"/>
      <c r="Y2407" s="70"/>
      <c r="Z2407" s="69">
        <v>0</v>
      </c>
      <c r="AA2407" s="69" t="s">
        <v>989</v>
      </c>
      <c r="AB2407" s="69" t="s">
        <v>1144</v>
      </c>
      <c r="AC2407" s="69"/>
    </row>
    <row r="2408" spans="1:29" x14ac:dyDescent="0.25">
      <c r="A2408" s="71" t="s">
        <v>193</v>
      </c>
      <c r="B2408" s="71"/>
      <c r="C2408" s="71"/>
      <c r="D2408" s="71"/>
      <c r="E2408" s="71"/>
      <c r="F2408" s="71"/>
      <c r="G2408" s="71"/>
      <c r="H2408" s="71"/>
      <c r="I2408" s="71"/>
      <c r="J2408" s="72">
        <v>416.15</v>
      </c>
      <c r="K2408" s="71"/>
      <c r="L2408" s="71"/>
      <c r="M2408" s="72">
        <v>416.15</v>
      </c>
      <c r="N2408" s="72">
        <v>0</v>
      </c>
      <c r="O2408" s="71"/>
      <c r="P2408" s="71"/>
      <c r="Q2408" s="71"/>
      <c r="R2408" s="71"/>
      <c r="S2408" s="72">
        <v>416.15</v>
      </c>
      <c r="T2408" s="72">
        <v>416.15</v>
      </c>
      <c r="U2408" s="71"/>
      <c r="V2408" s="71"/>
      <c r="W2408" s="71"/>
      <c r="X2408" s="72">
        <v>0</v>
      </c>
      <c r="Y2408" s="72">
        <v>0</v>
      </c>
      <c r="Z2408" s="72">
        <v>416.15</v>
      </c>
      <c r="AA2408" s="69"/>
      <c r="AB2408" s="69"/>
      <c r="AC2408" s="69"/>
    </row>
    <row r="2409" spans="1:29" ht="30" x14ac:dyDescent="0.25">
      <c r="A2409" s="68" t="s">
        <v>6415</v>
      </c>
      <c r="B2409" s="69" t="s">
        <v>5444</v>
      </c>
      <c r="C2409" s="69" t="s">
        <v>6416</v>
      </c>
      <c r="D2409" s="69" t="s">
        <v>3313</v>
      </c>
      <c r="E2409" s="69" t="s">
        <v>6418</v>
      </c>
      <c r="F2409" s="69" t="s">
        <v>1281</v>
      </c>
      <c r="G2409" s="69" t="s">
        <v>1363</v>
      </c>
      <c r="H2409" s="69" t="s">
        <v>1018</v>
      </c>
      <c r="I2409" s="69" t="s">
        <v>962</v>
      </c>
      <c r="J2409" s="70">
        <v>1100.56</v>
      </c>
      <c r="K2409" s="69" t="s">
        <v>4591</v>
      </c>
      <c r="L2409" s="69" t="s">
        <v>6417</v>
      </c>
      <c r="M2409" s="70">
        <v>1100.56</v>
      </c>
      <c r="N2409" s="69"/>
      <c r="O2409" s="69"/>
      <c r="P2409" s="69" t="s">
        <v>1510</v>
      </c>
      <c r="Q2409" s="69" t="s">
        <v>2004</v>
      </c>
      <c r="R2409" s="69"/>
      <c r="S2409" s="70">
        <v>1100.56</v>
      </c>
      <c r="T2409" s="70"/>
      <c r="U2409" s="69" t="s">
        <v>2017</v>
      </c>
      <c r="V2409" s="73">
        <v>46</v>
      </c>
      <c r="W2409" s="69" t="s">
        <v>2017</v>
      </c>
      <c r="X2409" s="69"/>
      <c r="Y2409" s="70"/>
      <c r="Z2409" s="69">
        <v>0</v>
      </c>
      <c r="AA2409" s="69" t="s">
        <v>989</v>
      </c>
      <c r="AB2409" s="69" t="s">
        <v>1144</v>
      </c>
      <c r="AC2409" s="69"/>
    </row>
    <row r="2410" spans="1:29" x14ac:dyDescent="0.25">
      <c r="A2410" s="71" t="s">
        <v>193</v>
      </c>
      <c r="B2410" s="71"/>
      <c r="C2410" s="71"/>
      <c r="D2410" s="71"/>
      <c r="E2410" s="71"/>
      <c r="F2410" s="71"/>
      <c r="G2410" s="71"/>
      <c r="H2410" s="71"/>
      <c r="I2410" s="71"/>
      <c r="J2410" s="72">
        <v>1100.56</v>
      </c>
      <c r="K2410" s="71"/>
      <c r="L2410" s="71"/>
      <c r="M2410" s="72">
        <v>1100.56</v>
      </c>
      <c r="N2410" s="72">
        <v>0</v>
      </c>
      <c r="O2410" s="71"/>
      <c r="P2410" s="71"/>
      <c r="Q2410" s="71"/>
      <c r="R2410" s="71"/>
      <c r="S2410" s="72">
        <v>1100.56</v>
      </c>
      <c r="T2410" s="72">
        <v>1100.56</v>
      </c>
      <c r="U2410" s="71"/>
      <c r="V2410" s="71"/>
      <c r="W2410" s="71"/>
      <c r="X2410" s="72">
        <v>0</v>
      </c>
      <c r="Y2410" s="72">
        <v>0</v>
      </c>
      <c r="Z2410" s="72">
        <v>1100.56</v>
      </c>
      <c r="AA2410" s="69"/>
      <c r="AB2410" s="69"/>
      <c r="AC2410" s="69"/>
    </row>
    <row r="2411" spans="1:29" ht="20" x14ac:dyDescent="0.25">
      <c r="A2411" s="68" t="s">
        <v>6419</v>
      </c>
      <c r="B2411" s="69" t="s">
        <v>6420</v>
      </c>
      <c r="C2411" s="69" t="s">
        <v>6421</v>
      </c>
      <c r="D2411" s="69" t="s">
        <v>6422</v>
      </c>
      <c r="E2411" s="69" t="s">
        <v>6426</v>
      </c>
      <c r="F2411" s="69" t="s">
        <v>6423</v>
      </c>
      <c r="G2411" s="69" t="s">
        <v>988</v>
      </c>
      <c r="H2411" s="69" t="s">
        <v>6424</v>
      </c>
      <c r="I2411" s="69" t="s">
        <v>962</v>
      </c>
      <c r="J2411" s="70">
        <v>46906.41</v>
      </c>
      <c r="K2411" s="69" t="s">
        <v>4591</v>
      </c>
      <c r="L2411" s="69" t="s">
        <v>6425</v>
      </c>
      <c r="M2411" s="70">
        <v>46906.41</v>
      </c>
      <c r="N2411" s="69"/>
      <c r="O2411" s="69"/>
      <c r="P2411" s="69" t="s">
        <v>6427</v>
      </c>
      <c r="Q2411" s="69" t="s">
        <v>6428</v>
      </c>
      <c r="R2411" s="69"/>
      <c r="S2411" s="70">
        <v>46906.41</v>
      </c>
      <c r="T2411" s="70"/>
      <c r="U2411" s="69" t="s">
        <v>6428</v>
      </c>
      <c r="V2411" s="73">
        <v>36</v>
      </c>
      <c r="W2411" s="69" t="s">
        <v>6428</v>
      </c>
      <c r="X2411" s="69"/>
      <c r="Y2411" s="70"/>
      <c r="Z2411" s="69">
        <v>0</v>
      </c>
      <c r="AA2411" s="69" t="s">
        <v>989</v>
      </c>
      <c r="AB2411" s="69" t="s">
        <v>1144</v>
      </c>
      <c r="AC2411" s="69"/>
    </row>
    <row r="2412" spans="1:29" x14ac:dyDescent="0.25">
      <c r="A2412" s="71" t="s">
        <v>193</v>
      </c>
      <c r="B2412" s="71"/>
      <c r="C2412" s="71"/>
      <c r="D2412" s="71"/>
      <c r="E2412" s="71"/>
      <c r="F2412" s="71"/>
      <c r="G2412" s="71"/>
      <c r="H2412" s="71"/>
      <c r="I2412" s="71"/>
      <c r="J2412" s="72">
        <v>46906.41</v>
      </c>
      <c r="K2412" s="71"/>
      <c r="L2412" s="71"/>
      <c r="M2412" s="72">
        <v>46906.41</v>
      </c>
      <c r="N2412" s="72">
        <v>0</v>
      </c>
      <c r="O2412" s="71"/>
      <c r="P2412" s="71"/>
      <c r="Q2412" s="71"/>
      <c r="R2412" s="71"/>
      <c r="S2412" s="72">
        <v>46906.41</v>
      </c>
      <c r="T2412" s="72">
        <v>46906.41</v>
      </c>
      <c r="U2412" s="71"/>
      <c r="V2412" s="71"/>
      <c r="W2412" s="71"/>
      <c r="X2412" s="72">
        <v>0</v>
      </c>
      <c r="Y2412" s="72">
        <v>0</v>
      </c>
      <c r="Z2412" s="72">
        <v>46906.41</v>
      </c>
      <c r="AA2412" s="69"/>
      <c r="AB2412" s="69"/>
      <c r="AC2412" s="69"/>
    </row>
    <row r="2413" spans="1:29" ht="20" x14ac:dyDescent="0.25">
      <c r="A2413" s="68" t="s">
        <v>6429</v>
      </c>
      <c r="B2413" s="69" t="s">
        <v>6430</v>
      </c>
      <c r="C2413" s="69" t="s">
        <v>6431</v>
      </c>
      <c r="D2413" s="69" t="s">
        <v>4589</v>
      </c>
      <c r="E2413" s="69" t="s">
        <v>6433</v>
      </c>
      <c r="F2413" s="69" t="s">
        <v>1299</v>
      </c>
      <c r="G2413" s="69" t="s">
        <v>988</v>
      </c>
      <c r="H2413" s="69" t="s">
        <v>1018</v>
      </c>
      <c r="I2413" s="69" t="s">
        <v>962</v>
      </c>
      <c r="J2413" s="70">
        <v>1280.24</v>
      </c>
      <c r="K2413" s="69" t="s">
        <v>4591</v>
      </c>
      <c r="L2413" s="69" t="s">
        <v>6432</v>
      </c>
      <c r="M2413" s="70">
        <v>1280.24</v>
      </c>
      <c r="N2413" s="69"/>
      <c r="O2413" s="69"/>
      <c r="P2413" s="69" t="s">
        <v>2166</v>
      </c>
      <c r="Q2413" s="69" t="s">
        <v>2065</v>
      </c>
      <c r="R2413" s="69"/>
      <c r="S2413" s="70">
        <v>1280.24</v>
      </c>
      <c r="T2413" s="70"/>
      <c r="U2413" s="69" t="s">
        <v>2124</v>
      </c>
      <c r="V2413" s="73">
        <v>26</v>
      </c>
      <c r="W2413" s="69" t="s">
        <v>2124</v>
      </c>
      <c r="X2413" s="69"/>
      <c r="Y2413" s="70"/>
      <c r="Z2413" s="69">
        <v>0</v>
      </c>
      <c r="AA2413" s="69" t="s">
        <v>989</v>
      </c>
      <c r="AB2413" s="69" t="s">
        <v>1144</v>
      </c>
      <c r="AC2413" s="69"/>
    </row>
    <row r="2414" spans="1:29" x14ac:dyDescent="0.25">
      <c r="A2414" s="71" t="s">
        <v>193</v>
      </c>
      <c r="B2414" s="71"/>
      <c r="C2414" s="71"/>
      <c r="D2414" s="71"/>
      <c r="E2414" s="71"/>
      <c r="F2414" s="71"/>
      <c r="G2414" s="71"/>
      <c r="H2414" s="71"/>
      <c r="I2414" s="71"/>
      <c r="J2414" s="72">
        <v>1280.24</v>
      </c>
      <c r="K2414" s="71"/>
      <c r="L2414" s="71"/>
      <c r="M2414" s="72">
        <v>1280.24</v>
      </c>
      <c r="N2414" s="72">
        <v>0</v>
      </c>
      <c r="O2414" s="71"/>
      <c r="P2414" s="71"/>
      <c r="Q2414" s="71"/>
      <c r="R2414" s="71"/>
      <c r="S2414" s="72">
        <v>1280.24</v>
      </c>
      <c r="T2414" s="72">
        <v>1280.24</v>
      </c>
      <c r="U2414" s="71"/>
      <c r="V2414" s="71"/>
      <c r="W2414" s="71"/>
      <c r="X2414" s="72">
        <v>0</v>
      </c>
      <c r="Y2414" s="72">
        <v>0</v>
      </c>
      <c r="Z2414" s="72">
        <v>1280.24</v>
      </c>
      <c r="AA2414" s="69"/>
      <c r="AB2414" s="69"/>
      <c r="AC2414" s="69"/>
    </row>
    <row r="2415" spans="1:29" ht="20" x14ac:dyDescent="0.25">
      <c r="A2415" s="68" t="s">
        <v>6434</v>
      </c>
      <c r="B2415" s="69" t="s">
        <v>6435</v>
      </c>
      <c r="C2415" s="69" t="s">
        <v>6436</v>
      </c>
      <c r="D2415" s="69" t="s">
        <v>4813</v>
      </c>
      <c r="E2415" s="69" t="s">
        <v>6438</v>
      </c>
      <c r="F2415" s="69" t="s">
        <v>1136</v>
      </c>
      <c r="G2415" s="69" t="s">
        <v>988</v>
      </c>
      <c r="H2415" s="69" t="s">
        <v>1018</v>
      </c>
      <c r="I2415" s="69" t="s">
        <v>962</v>
      </c>
      <c r="J2415" s="70">
        <v>1159.08</v>
      </c>
      <c r="K2415" s="69" t="s">
        <v>4591</v>
      </c>
      <c r="L2415" s="69" t="s">
        <v>6437</v>
      </c>
      <c r="M2415" s="70">
        <v>1159.08</v>
      </c>
      <c r="N2415" s="69"/>
      <c r="O2415" s="69"/>
      <c r="P2415" s="69" t="s">
        <v>1263</v>
      </c>
      <c r="Q2415" s="69" t="s">
        <v>1071</v>
      </c>
      <c r="R2415" s="69"/>
      <c r="S2415" s="70">
        <v>1159.08</v>
      </c>
      <c r="T2415" s="70"/>
      <c r="U2415" s="69" t="s">
        <v>1455</v>
      </c>
      <c r="V2415" s="73">
        <v>55</v>
      </c>
      <c r="W2415" s="69" t="s">
        <v>1455</v>
      </c>
      <c r="X2415" s="69"/>
      <c r="Y2415" s="70"/>
      <c r="Z2415" s="69">
        <v>0</v>
      </c>
      <c r="AA2415" s="69" t="s">
        <v>989</v>
      </c>
      <c r="AB2415" s="69" t="s">
        <v>1144</v>
      </c>
      <c r="AC2415" s="69"/>
    </row>
    <row r="2416" spans="1:29" x14ac:dyDescent="0.25">
      <c r="A2416" s="71" t="s">
        <v>193</v>
      </c>
      <c r="B2416" s="71"/>
      <c r="C2416" s="71"/>
      <c r="D2416" s="71"/>
      <c r="E2416" s="71"/>
      <c r="F2416" s="71"/>
      <c r="G2416" s="71"/>
      <c r="H2416" s="71"/>
      <c r="I2416" s="71"/>
      <c r="J2416" s="72">
        <v>1159.08</v>
      </c>
      <c r="K2416" s="71"/>
      <c r="L2416" s="71"/>
      <c r="M2416" s="72">
        <v>1159.08</v>
      </c>
      <c r="N2416" s="72">
        <v>0</v>
      </c>
      <c r="O2416" s="71"/>
      <c r="P2416" s="71"/>
      <c r="Q2416" s="71"/>
      <c r="R2416" s="71"/>
      <c r="S2416" s="72">
        <v>1159.08</v>
      </c>
      <c r="T2416" s="72">
        <v>1159.08</v>
      </c>
      <c r="U2416" s="71"/>
      <c r="V2416" s="71"/>
      <c r="W2416" s="71"/>
      <c r="X2416" s="72">
        <v>0</v>
      </c>
      <c r="Y2416" s="72">
        <v>0</v>
      </c>
      <c r="Z2416" s="72">
        <v>1159.08</v>
      </c>
      <c r="AA2416" s="69"/>
      <c r="AB2416" s="69"/>
      <c r="AC2416" s="69"/>
    </row>
    <row r="2417" spans="1:29" ht="30" x14ac:dyDescent="0.25">
      <c r="A2417" s="68" t="s">
        <v>6439</v>
      </c>
      <c r="B2417" s="69" t="s">
        <v>5850</v>
      </c>
      <c r="C2417" s="69" t="s">
        <v>6440</v>
      </c>
      <c r="D2417" s="69" t="s">
        <v>3313</v>
      </c>
      <c r="E2417" s="69" t="s">
        <v>6442</v>
      </c>
      <c r="F2417" s="69" t="s">
        <v>1435</v>
      </c>
      <c r="G2417" s="69" t="s">
        <v>4405</v>
      </c>
      <c r="H2417" s="69" t="s">
        <v>1018</v>
      </c>
      <c r="I2417" s="69" t="s">
        <v>962</v>
      </c>
      <c r="J2417" s="70">
        <v>5467.18</v>
      </c>
      <c r="K2417" s="69" t="s">
        <v>4591</v>
      </c>
      <c r="L2417" s="69" t="s">
        <v>6441</v>
      </c>
      <c r="M2417" s="70">
        <v>5467.18</v>
      </c>
      <c r="N2417" s="69"/>
      <c r="O2417" s="69"/>
      <c r="P2417" s="69" t="s">
        <v>993</v>
      </c>
      <c r="Q2417" s="69" t="s">
        <v>1546</v>
      </c>
      <c r="R2417" s="69"/>
      <c r="S2417" s="70">
        <v>5467.18</v>
      </c>
      <c r="T2417" s="70"/>
      <c r="U2417" s="69" t="s">
        <v>2017</v>
      </c>
      <c r="V2417" s="73">
        <v>28</v>
      </c>
      <c r="W2417" s="69" t="s">
        <v>2017</v>
      </c>
      <c r="X2417" s="69"/>
      <c r="Y2417" s="70"/>
      <c r="Z2417" s="69">
        <v>0</v>
      </c>
      <c r="AA2417" s="69" t="s">
        <v>989</v>
      </c>
      <c r="AB2417" s="69" t="s">
        <v>1144</v>
      </c>
      <c r="AC2417" s="69"/>
    </row>
    <row r="2418" spans="1:29" x14ac:dyDescent="0.25">
      <c r="A2418" s="71" t="s">
        <v>193</v>
      </c>
      <c r="B2418" s="71"/>
      <c r="C2418" s="71"/>
      <c r="D2418" s="71"/>
      <c r="E2418" s="71"/>
      <c r="F2418" s="71"/>
      <c r="G2418" s="71"/>
      <c r="H2418" s="71"/>
      <c r="I2418" s="71"/>
      <c r="J2418" s="72">
        <v>5467.18</v>
      </c>
      <c r="K2418" s="71"/>
      <c r="L2418" s="71"/>
      <c r="M2418" s="72">
        <v>5467.18</v>
      </c>
      <c r="N2418" s="72">
        <v>0</v>
      </c>
      <c r="O2418" s="71"/>
      <c r="P2418" s="71"/>
      <c r="Q2418" s="71"/>
      <c r="R2418" s="71"/>
      <c r="S2418" s="72">
        <v>5467.18</v>
      </c>
      <c r="T2418" s="72">
        <v>5467.18</v>
      </c>
      <c r="U2418" s="71"/>
      <c r="V2418" s="71"/>
      <c r="W2418" s="71"/>
      <c r="X2418" s="72">
        <v>0</v>
      </c>
      <c r="Y2418" s="72">
        <v>0</v>
      </c>
      <c r="Z2418" s="72">
        <v>5467.18</v>
      </c>
      <c r="AA2418" s="69"/>
      <c r="AB2418" s="69"/>
      <c r="AC2418" s="69"/>
    </row>
    <row r="2419" spans="1:29" ht="20" x14ac:dyDescent="0.25">
      <c r="A2419" s="68" t="s">
        <v>6443</v>
      </c>
      <c r="B2419" s="69" t="s">
        <v>6052</v>
      </c>
      <c r="C2419" s="69" t="s">
        <v>6444</v>
      </c>
      <c r="D2419" s="69" t="s">
        <v>4623</v>
      </c>
      <c r="E2419" s="69" t="s">
        <v>6446</v>
      </c>
      <c r="F2419" s="69" t="s">
        <v>1136</v>
      </c>
      <c r="G2419" s="69" t="s">
        <v>4405</v>
      </c>
      <c r="H2419" s="69" t="s">
        <v>1018</v>
      </c>
      <c r="I2419" s="69" t="s">
        <v>962</v>
      </c>
      <c r="J2419" s="70">
        <v>241.27</v>
      </c>
      <c r="K2419" s="69" t="s">
        <v>4591</v>
      </c>
      <c r="L2419" s="69" t="s">
        <v>6445</v>
      </c>
      <c r="M2419" s="70">
        <v>241.27</v>
      </c>
      <c r="N2419" s="69"/>
      <c r="O2419" s="69"/>
      <c r="P2419" s="69" t="s">
        <v>965</v>
      </c>
      <c r="Q2419" s="69" t="s">
        <v>1071</v>
      </c>
      <c r="R2419" s="69"/>
      <c r="S2419" s="70">
        <v>241.27</v>
      </c>
      <c r="T2419" s="70"/>
      <c r="U2419" s="69" t="s">
        <v>1455</v>
      </c>
      <c r="V2419" s="73">
        <v>77</v>
      </c>
      <c r="W2419" s="69" t="s">
        <v>1455</v>
      </c>
      <c r="X2419" s="69"/>
      <c r="Y2419" s="70"/>
      <c r="Z2419" s="69">
        <v>0</v>
      </c>
      <c r="AA2419" s="69" t="s">
        <v>989</v>
      </c>
      <c r="AB2419" s="69" t="s">
        <v>1144</v>
      </c>
      <c r="AC2419" s="69"/>
    </row>
    <row r="2420" spans="1:29" x14ac:dyDescent="0.25">
      <c r="A2420" s="71" t="s">
        <v>193</v>
      </c>
      <c r="B2420" s="71"/>
      <c r="C2420" s="71"/>
      <c r="D2420" s="71"/>
      <c r="E2420" s="71"/>
      <c r="F2420" s="71"/>
      <c r="G2420" s="71"/>
      <c r="H2420" s="71"/>
      <c r="I2420" s="71"/>
      <c r="J2420" s="72">
        <v>241.27</v>
      </c>
      <c r="K2420" s="71"/>
      <c r="L2420" s="71"/>
      <c r="M2420" s="72">
        <v>241.27</v>
      </c>
      <c r="N2420" s="72">
        <v>0</v>
      </c>
      <c r="O2420" s="71"/>
      <c r="P2420" s="71"/>
      <c r="Q2420" s="71"/>
      <c r="R2420" s="71"/>
      <c r="S2420" s="72">
        <v>241.27</v>
      </c>
      <c r="T2420" s="72">
        <v>241.27</v>
      </c>
      <c r="U2420" s="71"/>
      <c r="V2420" s="71"/>
      <c r="W2420" s="71"/>
      <c r="X2420" s="72">
        <v>0</v>
      </c>
      <c r="Y2420" s="72">
        <v>0</v>
      </c>
      <c r="Z2420" s="72">
        <v>241.27</v>
      </c>
      <c r="AA2420" s="69"/>
      <c r="AB2420" s="69"/>
      <c r="AC2420" s="69"/>
    </row>
    <row r="2421" spans="1:29" ht="20" x14ac:dyDescent="0.25">
      <c r="A2421" s="68" t="s">
        <v>6447</v>
      </c>
      <c r="B2421" s="69" t="s">
        <v>6430</v>
      </c>
      <c r="C2421" s="69" t="s">
        <v>6448</v>
      </c>
      <c r="D2421" s="69" t="s">
        <v>5007</v>
      </c>
      <c r="E2421" s="69" t="s">
        <v>6450</v>
      </c>
      <c r="F2421" s="69" t="s">
        <v>1299</v>
      </c>
      <c r="G2421" s="69" t="s">
        <v>4405</v>
      </c>
      <c r="H2421" s="69" t="s">
        <v>1018</v>
      </c>
      <c r="I2421" s="69" t="s">
        <v>962</v>
      </c>
      <c r="J2421" s="70">
        <v>545.24</v>
      </c>
      <c r="K2421" s="69" t="s">
        <v>4591</v>
      </c>
      <c r="L2421" s="69" t="s">
        <v>6449</v>
      </c>
      <c r="M2421" s="70">
        <v>545.24</v>
      </c>
      <c r="N2421" s="69"/>
      <c r="O2421" s="69"/>
      <c r="P2421" s="69" t="s">
        <v>1259</v>
      </c>
      <c r="Q2421" s="69" t="s">
        <v>1681</v>
      </c>
      <c r="R2421" s="69"/>
      <c r="S2421" s="70">
        <v>545.24</v>
      </c>
      <c r="T2421" s="70"/>
      <c r="U2421" s="69" t="s">
        <v>1681</v>
      </c>
      <c r="V2421" s="73">
        <v>84</v>
      </c>
      <c r="W2421" s="69" t="s">
        <v>1681</v>
      </c>
      <c r="X2421" s="69"/>
      <c r="Y2421" s="70"/>
      <c r="Z2421" s="69">
        <v>0</v>
      </c>
      <c r="AA2421" s="69" t="s">
        <v>989</v>
      </c>
      <c r="AB2421" s="69" t="s">
        <v>1144</v>
      </c>
      <c r="AC2421" s="69"/>
    </row>
    <row r="2422" spans="1:29" x14ac:dyDescent="0.25">
      <c r="A2422" s="71" t="s">
        <v>193</v>
      </c>
      <c r="B2422" s="71"/>
      <c r="C2422" s="71"/>
      <c r="D2422" s="71"/>
      <c r="E2422" s="71"/>
      <c r="F2422" s="71"/>
      <c r="G2422" s="71"/>
      <c r="H2422" s="71"/>
      <c r="I2422" s="71"/>
      <c r="J2422" s="72">
        <v>545.24</v>
      </c>
      <c r="K2422" s="71"/>
      <c r="L2422" s="71"/>
      <c r="M2422" s="72">
        <v>545.24</v>
      </c>
      <c r="N2422" s="72">
        <v>0</v>
      </c>
      <c r="O2422" s="71"/>
      <c r="P2422" s="71"/>
      <c r="Q2422" s="71"/>
      <c r="R2422" s="71"/>
      <c r="S2422" s="72">
        <v>545.24</v>
      </c>
      <c r="T2422" s="72">
        <v>545.24</v>
      </c>
      <c r="U2422" s="71"/>
      <c r="V2422" s="71"/>
      <c r="W2422" s="71"/>
      <c r="X2422" s="72">
        <v>0</v>
      </c>
      <c r="Y2422" s="72">
        <v>0</v>
      </c>
      <c r="Z2422" s="72">
        <v>545.24</v>
      </c>
      <c r="AA2422" s="69"/>
      <c r="AB2422" s="69"/>
      <c r="AC2422" s="69"/>
    </row>
    <row r="2423" spans="1:29" ht="30" x14ac:dyDescent="0.25">
      <c r="A2423" s="68" t="s">
        <v>6451</v>
      </c>
      <c r="B2423" s="69" t="s">
        <v>6452</v>
      </c>
      <c r="C2423" s="69" t="s">
        <v>6453</v>
      </c>
      <c r="D2423" s="69" t="s">
        <v>4507</v>
      </c>
      <c r="E2423" s="69" t="s">
        <v>6455</v>
      </c>
      <c r="F2423" s="69" t="s">
        <v>1435</v>
      </c>
      <c r="G2423" s="69" t="s">
        <v>4405</v>
      </c>
      <c r="H2423" s="69" t="s">
        <v>1018</v>
      </c>
      <c r="I2423" s="69" t="s">
        <v>962</v>
      </c>
      <c r="J2423" s="70">
        <v>3011.71</v>
      </c>
      <c r="K2423" s="69" t="s">
        <v>4591</v>
      </c>
      <c r="L2423" s="69" t="s">
        <v>6454</v>
      </c>
      <c r="M2423" s="70">
        <v>3011.71</v>
      </c>
      <c r="N2423" s="69"/>
      <c r="O2423" s="69"/>
      <c r="P2423" s="69" t="s">
        <v>2620</v>
      </c>
      <c r="Q2423" s="69" t="s">
        <v>1483</v>
      </c>
      <c r="R2423" s="69"/>
      <c r="S2423" s="70">
        <v>3011.71</v>
      </c>
      <c r="T2423" s="70"/>
      <c r="U2423" s="69" t="s">
        <v>1483</v>
      </c>
      <c r="V2423" s="73">
        <v>17</v>
      </c>
      <c r="W2423" s="69" t="s">
        <v>1483</v>
      </c>
      <c r="X2423" s="69"/>
      <c r="Y2423" s="70"/>
      <c r="Z2423" s="69">
        <v>0</v>
      </c>
      <c r="AA2423" s="69" t="s">
        <v>989</v>
      </c>
      <c r="AB2423" s="69" t="s">
        <v>1144</v>
      </c>
      <c r="AC2423" s="69"/>
    </row>
    <row r="2424" spans="1:29" x14ac:dyDescent="0.25">
      <c r="A2424" s="71" t="s">
        <v>193</v>
      </c>
      <c r="B2424" s="71"/>
      <c r="C2424" s="71"/>
      <c r="D2424" s="71"/>
      <c r="E2424" s="71"/>
      <c r="F2424" s="71"/>
      <c r="G2424" s="71"/>
      <c r="H2424" s="71"/>
      <c r="I2424" s="71"/>
      <c r="J2424" s="72">
        <v>3011.71</v>
      </c>
      <c r="K2424" s="71"/>
      <c r="L2424" s="71"/>
      <c r="M2424" s="72">
        <v>3011.71</v>
      </c>
      <c r="N2424" s="72">
        <v>0</v>
      </c>
      <c r="O2424" s="71"/>
      <c r="P2424" s="71"/>
      <c r="Q2424" s="71"/>
      <c r="R2424" s="71"/>
      <c r="S2424" s="72">
        <v>3011.71</v>
      </c>
      <c r="T2424" s="72">
        <v>3011.71</v>
      </c>
      <c r="U2424" s="71"/>
      <c r="V2424" s="71"/>
      <c r="W2424" s="71"/>
      <c r="X2424" s="72">
        <v>0</v>
      </c>
      <c r="Y2424" s="72">
        <v>0</v>
      </c>
      <c r="Z2424" s="72">
        <v>3011.71</v>
      </c>
      <c r="AA2424" s="69"/>
      <c r="AB2424" s="69"/>
      <c r="AC2424" s="69"/>
    </row>
    <row r="2425" spans="1:29" ht="20" x14ac:dyDescent="0.25">
      <c r="A2425" s="68" t="s">
        <v>6456</v>
      </c>
      <c r="B2425" s="69" t="s">
        <v>4492</v>
      </c>
      <c r="C2425" s="69" t="s">
        <v>6457</v>
      </c>
      <c r="D2425" s="69" t="s">
        <v>4611</v>
      </c>
      <c r="E2425" s="69" t="s">
        <v>6459</v>
      </c>
      <c r="F2425" s="69" t="s">
        <v>1299</v>
      </c>
      <c r="G2425" s="69" t="s">
        <v>1257</v>
      </c>
      <c r="H2425" s="69" t="s">
        <v>1030</v>
      </c>
      <c r="I2425" s="69" t="s">
        <v>962</v>
      </c>
      <c r="J2425" s="70">
        <v>1065.47</v>
      </c>
      <c r="K2425" s="69" t="s">
        <v>4591</v>
      </c>
      <c r="L2425" s="69" t="s">
        <v>6458</v>
      </c>
      <c r="M2425" s="70">
        <v>1065.47</v>
      </c>
      <c r="N2425" s="69"/>
      <c r="O2425" s="69"/>
      <c r="P2425" s="69" t="s">
        <v>1596</v>
      </c>
      <c r="Q2425" s="69" t="s">
        <v>1886</v>
      </c>
      <c r="R2425" s="69"/>
      <c r="S2425" s="70">
        <v>1065.47</v>
      </c>
      <c r="T2425" s="70"/>
      <c r="U2425" s="69" t="s">
        <v>1202</v>
      </c>
      <c r="V2425" s="73">
        <v>95</v>
      </c>
      <c r="W2425" s="69" t="s">
        <v>1202</v>
      </c>
      <c r="X2425" s="69"/>
      <c r="Y2425" s="70"/>
      <c r="Z2425" s="69">
        <v>0</v>
      </c>
      <c r="AA2425" s="69" t="s">
        <v>989</v>
      </c>
      <c r="AB2425" s="69" t="s">
        <v>1144</v>
      </c>
      <c r="AC2425" s="69"/>
    </row>
    <row r="2426" spans="1:29" x14ac:dyDescent="0.25">
      <c r="A2426" s="71" t="s">
        <v>193</v>
      </c>
      <c r="B2426" s="71"/>
      <c r="C2426" s="71"/>
      <c r="D2426" s="71"/>
      <c r="E2426" s="71"/>
      <c r="F2426" s="71"/>
      <c r="G2426" s="71"/>
      <c r="H2426" s="71"/>
      <c r="I2426" s="71"/>
      <c r="J2426" s="72">
        <v>1065.47</v>
      </c>
      <c r="K2426" s="71"/>
      <c r="L2426" s="71"/>
      <c r="M2426" s="72">
        <v>1065.47</v>
      </c>
      <c r="N2426" s="72">
        <v>0</v>
      </c>
      <c r="O2426" s="71"/>
      <c r="P2426" s="71"/>
      <c r="Q2426" s="71"/>
      <c r="R2426" s="71"/>
      <c r="S2426" s="72">
        <v>1065.47</v>
      </c>
      <c r="T2426" s="72">
        <v>1065.47</v>
      </c>
      <c r="U2426" s="71"/>
      <c r="V2426" s="71"/>
      <c r="W2426" s="71"/>
      <c r="X2426" s="72">
        <v>0</v>
      </c>
      <c r="Y2426" s="72">
        <v>0</v>
      </c>
      <c r="Z2426" s="72">
        <v>1065.47</v>
      </c>
      <c r="AA2426" s="69"/>
      <c r="AB2426" s="69"/>
      <c r="AC2426" s="69"/>
    </row>
    <row r="2427" spans="1:29" ht="20" x14ac:dyDescent="0.25">
      <c r="A2427" s="68" t="s">
        <v>6460</v>
      </c>
      <c r="B2427" s="69" t="s">
        <v>6430</v>
      </c>
      <c r="C2427" s="69" t="s">
        <v>6461</v>
      </c>
      <c r="D2427" s="69" t="s">
        <v>4829</v>
      </c>
      <c r="E2427" s="69" t="s">
        <v>6463</v>
      </c>
      <c r="F2427" s="69" t="s">
        <v>1299</v>
      </c>
      <c r="G2427" s="69" t="s">
        <v>1257</v>
      </c>
      <c r="H2427" s="69" t="s">
        <v>1018</v>
      </c>
      <c r="I2427" s="69" t="s">
        <v>962</v>
      </c>
      <c r="J2427" s="70">
        <v>8425.5</v>
      </c>
      <c r="K2427" s="69" t="s">
        <v>4591</v>
      </c>
      <c r="L2427" s="69" t="s">
        <v>6462</v>
      </c>
      <c r="M2427" s="70">
        <v>8425.5</v>
      </c>
      <c r="N2427" s="69"/>
      <c r="O2427" s="69"/>
      <c r="P2427" s="69" t="s">
        <v>1185</v>
      </c>
      <c r="Q2427" s="69" t="s">
        <v>1946</v>
      </c>
      <c r="R2427" s="69"/>
      <c r="S2427" s="70">
        <v>8425.5</v>
      </c>
      <c r="T2427" s="70"/>
      <c r="U2427" s="69" t="s">
        <v>2620</v>
      </c>
      <c r="V2427" s="73">
        <v>17</v>
      </c>
      <c r="W2427" s="69" t="s">
        <v>2620</v>
      </c>
      <c r="X2427" s="69"/>
      <c r="Y2427" s="70"/>
      <c r="Z2427" s="69">
        <v>0</v>
      </c>
      <c r="AA2427" s="69" t="s">
        <v>989</v>
      </c>
      <c r="AB2427" s="69" t="s">
        <v>1144</v>
      </c>
      <c r="AC2427" s="69"/>
    </row>
    <row r="2428" spans="1:29" x14ac:dyDescent="0.25">
      <c r="A2428" s="71" t="s">
        <v>193</v>
      </c>
      <c r="B2428" s="71"/>
      <c r="C2428" s="71"/>
      <c r="D2428" s="71"/>
      <c r="E2428" s="71"/>
      <c r="F2428" s="71"/>
      <c r="G2428" s="71"/>
      <c r="H2428" s="71"/>
      <c r="I2428" s="71"/>
      <c r="J2428" s="72">
        <v>8425.5</v>
      </c>
      <c r="K2428" s="71"/>
      <c r="L2428" s="71"/>
      <c r="M2428" s="72">
        <v>8425.5</v>
      </c>
      <c r="N2428" s="72">
        <v>0</v>
      </c>
      <c r="O2428" s="71"/>
      <c r="P2428" s="71"/>
      <c r="Q2428" s="71"/>
      <c r="R2428" s="71"/>
      <c r="S2428" s="72">
        <v>8425.5</v>
      </c>
      <c r="T2428" s="72">
        <v>8425.5</v>
      </c>
      <c r="U2428" s="71"/>
      <c r="V2428" s="71"/>
      <c r="W2428" s="71"/>
      <c r="X2428" s="72">
        <v>0</v>
      </c>
      <c r="Y2428" s="72">
        <v>0</v>
      </c>
      <c r="Z2428" s="72">
        <v>8425.5</v>
      </c>
      <c r="AA2428" s="69"/>
      <c r="AB2428" s="69"/>
      <c r="AC2428" s="69"/>
    </row>
    <row r="2429" spans="1:29" ht="20" x14ac:dyDescent="0.25">
      <c r="A2429" s="68" t="s">
        <v>6464</v>
      </c>
      <c r="B2429" s="69" t="s">
        <v>1864</v>
      </c>
      <c r="C2429" s="69" t="s">
        <v>6465</v>
      </c>
      <c r="D2429" s="69" t="s">
        <v>4611</v>
      </c>
      <c r="E2429" s="69" t="s">
        <v>6468</v>
      </c>
      <c r="F2429" s="69" t="s">
        <v>1148</v>
      </c>
      <c r="G2429" s="69" t="s">
        <v>1257</v>
      </c>
      <c r="H2429" s="69" t="s">
        <v>6466</v>
      </c>
      <c r="I2429" s="69" t="s">
        <v>962</v>
      </c>
      <c r="J2429" s="70">
        <v>13861</v>
      </c>
      <c r="K2429" s="69" t="s">
        <v>4591</v>
      </c>
      <c r="L2429" s="69" t="s">
        <v>6467</v>
      </c>
      <c r="M2429" s="70">
        <v>9016.14</v>
      </c>
      <c r="N2429" s="69"/>
      <c r="O2429" s="69"/>
      <c r="P2429" s="69" t="s">
        <v>1367</v>
      </c>
      <c r="Q2429" s="69" t="s">
        <v>1991</v>
      </c>
      <c r="R2429" s="69"/>
      <c r="S2429" s="70">
        <v>9016.14</v>
      </c>
      <c r="T2429" s="70"/>
      <c r="U2429" s="69" t="s">
        <v>1483</v>
      </c>
      <c r="V2429" s="73">
        <v>94</v>
      </c>
      <c r="W2429" s="69" t="s">
        <v>1483</v>
      </c>
      <c r="X2429" s="69"/>
      <c r="Y2429" s="70"/>
      <c r="Z2429" s="69">
        <v>0</v>
      </c>
      <c r="AA2429" s="69" t="s">
        <v>989</v>
      </c>
      <c r="AB2429" s="69" t="s">
        <v>1144</v>
      </c>
      <c r="AC2429" s="69"/>
    </row>
    <row r="2430" spans="1:29" x14ac:dyDescent="0.25">
      <c r="A2430" s="69"/>
      <c r="B2430" s="69"/>
      <c r="C2430" s="69"/>
      <c r="D2430" s="69"/>
      <c r="E2430" s="69" t="s">
        <v>6470</v>
      </c>
      <c r="F2430" s="69"/>
      <c r="G2430" s="69"/>
      <c r="H2430" s="69"/>
      <c r="I2430" s="69"/>
      <c r="J2430" s="69"/>
      <c r="K2430" s="69"/>
      <c r="L2430" s="69" t="s">
        <v>6469</v>
      </c>
      <c r="M2430" s="70">
        <v>4844.8599999999997</v>
      </c>
      <c r="N2430" s="69"/>
      <c r="O2430" s="69"/>
      <c r="P2430" s="69" t="s">
        <v>1156</v>
      </c>
      <c r="Q2430" s="69" t="s">
        <v>1075</v>
      </c>
      <c r="R2430" s="69"/>
      <c r="S2430" s="70">
        <v>4844.8599999999997</v>
      </c>
      <c r="T2430" s="70"/>
      <c r="U2430" s="69" t="s">
        <v>2073</v>
      </c>
      <c r="V2430" s="73">
        <v>105</v>
      </c>
      <c r="W2430" s="69" t="s">
        <v>2073</v>
      </c>
      <c r="X2430" s="69"/>
      <c r="Y2430" s="70"/>
      <c r="Z2430" s="69">
        <v>0</v>
      </c>
      <c r="AA2430" s="69"/>
      <c r="AB2430" s="69" t="s">
        <v>1144</v>
      </c>
      <c r="AC2430" s="69"/>
    </row>
    <row r="2431" spans="1:29" x14ac:dyDescent="0.25">
      <c r="A2431" s="71" t="s">
        <v>193</v>
      </c>
      <c r="B2431" s="71"/>
      <c r="C2431" s="71"/>
      <c r="D2431" s="71"/>
      <c r="E2431" s="71"/>
      <c r="F2431" s="71"/>
      <c r="G2431" s="71"/>
      <c r="H2431" s="71"/>
      <c r="I2431" s="71"/>
      <c r="J2431" s="72">
        <v>13861</v>
      </c>
      <c r="K2431" s="71"/>
      <c r="L2431" s="71"/>
      <c r="M2431" s="72">
        <v>13861</v>
      </c>
      <c r="N2431" s="72">
        <v>0</v>
      </c>
      <c r="O2431" s="71"/>
      <c r="P2431" s="71"/>
      <c r="Q2431" s="71"/>
      <c r="R2431" s="71"/>
      <c r="S2431" s="72">
        <v>13861</v>
      </c>
      <c r="T2431" s="72">
        <v>13861</v>
      </c>
      <c r="U2431" s="71"/>
      <c r="V2431" s="71"/>
      <c r="W2431" s="71"/>
      <c r="X2431" s="72">
        <v>0</v>
      </c>
      <c r="Y2431" s="72">
        <v>0</v>
      </c>
      <c r="Z2431" s="72">
        <v>13861</v>
      </c>
      <c r="AA2431" s="69"/>
      <c r="AB2431" s="69"/>
      <c r="AC2431" s="69"/>
    </row>
    <row r="2432" spans="1:29" ht="30" x14ac:dyDescent="0.25">
      <c r="A2432" s="68" t="s">
        <v>6471</v>
      </c>
      <c r="B2432" s="69" t="s">
        <v>6472</v>
      </c>
      <c r="C2432" s="69" t="s">
        <v>6473</v>
      </c>
      <c r="D2432" s="69" t="s">
        <v>3313</v>
      </c>
      <c r="E2432" s="69" t="s">
        <v>6475</v>
      </c>
      <c r="F2432" s="69" t="s">
        <v>1148</v>
      </c>
      <c r="G2432" s="69" t="s">
        <v>1153</v>
      </c>
      <c r="H2432" s="69" t="s">
        <v>976</v>
      </c>
      <c r="I2432" s="69" t="s">
        <v>962</v>
      </c>
      <c r="J2432" s="70">
        <v>641.54</v>
      </c>
      <c r="K2432" s="69" t="s">
        <v>4591</v>
      </c>
      <c r="L2432" s="69" t="s">
        <v>6474</v>
      </c>
      <c r="M2432" s="70">
        <v>641.54</v>
      </c>
      <c r="N2432" s="69"/>
      <c r="O2432" s="69"/>
      <c r="P2432" s="69" t="s">
        <v>1502</v>
      </c>
      <c r="Q2432" s="69" t="s">
        <v>1064</v>
      </c>
      <c r="R2432" s="69"/>
      <c r="S2432" s="70">
        <v>641.54</v>
      </c>
      <c r="T2432" s="70"/>
      <c r="U2432" s="69" t="s">
        <v>1064</v>
      </c>
      <c r="V2432" s="73">
        <v>67</v>
      </c>
      <c r="W2432" s="69" t="s">
        <v>1064</v>
      </c>
      <c r="X2432" s="69"/>
      <c r="Y2432" s="70"/>
      <c r="Z2432" s="69">
        <v>0</v>
      </c>
      <c r="AA2432" s="69" t="s">
        <v>989</v>
      </c>
      <c r="AB2432" s="69" t="s">
        <v>1144</v>
      </c>
      <c r="AC2432" s="69"/>
    </row>
    <row r="2433" spans="1:29" x14ac:dyDescent="0.25">
      <c r="A2433" s="71" t="s">
        <v>193</v>
      </c>
      <c r="B2433" s="71"/>
      <c r="C2433" s="71"/>
      <c r="D2433" s="71"/>
      <c r="E2433" s="71"/>
      <c r="F2433" s="71"/>
      <c r="G2433" s="71"/>
      <c r="H2433" s="71"/>
      <c r="I2433" s="71"/>
      <c r="J2433" s="72">
        <v>641.54</v>
      </c>
      <c r="K2433" s="71"/>
      <c r="L2433" s="71"/>
      <c r="M2433" s="72">
        <v>641.54</v>
      </c>
      <c r="N2433" s="72">
        <v>0</v>
      </c>
      <c r="O2433" s="71"/>
      <c r="P2433" s="71"/>
      <c r="Q2433" s="71"/>
      <c r="R2433" s="71"/>
      <c r="S2433" s="72">
        <v>641.54</v>
      </c>
      <c r="T2433" s="72">
        <v>641.54</v>
      </c>
      <c r="U2433" s="71"/>
      <c r="V2433" s="71"/>
      <c r="W2433" s="71"/>
      <c r="X2433" s="72">
        <v>0</v>
      </c>
      <c r="Y2433" s="72">
        <v>0</v>
      </c>
      <c r="Z2433" s="72">
        <v>641.54</v>
      </c>
      <c r="AA2433" s="69"/>
      <c r="AB2433" s="69"/>
      <c r="AC2433" s="69"/>
    </row>
    <row r="2434" spans="1:29" ht="30" x14ac:dyDescent="0.25">
      <c r="A2434" s="68" t="s">
        <v>6476</v>
      </c>
      <c r="B2434" s="69" t="s">
        <v>6255</v>
      </c>
      <c r="C2434" s="69" t="s">
        <v>6477</v>
      </c>
      <c r="D2434" s="69" t="s">
        <v>3313</v>
      </c>
      <c r="E2434" s="69" t="s">
        <v>6479</v>
      </c>
      <c r="F2434" s="69" t="s">
        <v>1299</v>
      </c>
      <c r="G2434" s="69" t="s">
        <v>1153</v>
      </c>
      <c r="H2434" s="69" t="s">
        <v>976</v>
      </c>
      <c r="I2434" s="69" t="s">
        <v>962</v>
      </c>
      <c r="J2434" s="70">
        <v>19678.78</v>
      </c>
      <c r="K2434" s="69" t="s">
        <v>4591</v>
      </c>
      <c r="L2434" s="69" t="s">
        <v>6478</v>
      </c>
      <c r="M2434" s="70">
        <v>19678.78</v>
      </c>
      <c r="N2434" s="69"/>
      <c r="O2434" s="69"/>
      <c r="P2434" s="69" t="s">
        <v>993</v>
      </c>
      <c r="Q2434" s="69" t="s">
        <v>1064</v>
      </c>
      <c r="R2434" s="69"/>
      <c r="S2434" s="70">
        <v>19678.78</v>
      </c>
      <c r="T2434" s="70"/>
      <c r="U2434" s="69" t="s">
        <v>1011</v>
      </c>
      <c r="V2434" s="73">
        <v>37</v>
      </c>
      <c r="W2434" s="69" t="s">
        <v>1011</v>
      </c>
      <c r="X2434" s="69"/>
      <c r="Y2434" s="70"/>
      <c r="Z2434" s="69">
        <v>0</v>
      </c>
      <c r="AA2434" s="69" t="s">
        <v>989</v>
      </c>
      <c r="AB2434" s="69" t="s">
        <v>1144</v>
      </c>
      <c r="AC2434" s="69"/>
    </row>
    <row r="2435" spans="1:29" x14ac:dyDescent="0.25">
      <c r="A2435" s="71" t="s">
        <v>193</v>
      </c>
      <c r="B2435" s="71"/>
      <c r="C2435" s="71"/>
      <c r="D2435" s="71"/>
      <c r="E2435" s="71"/>
      <c r="F2435" s="71"/>
      <c r="G2435" s="71"/>
      <c r="H2435" s="71"/>
      <c r="I2435" s="71"/>
      <c r="J2435" s="72">
        <v>19678.78</v>
      </c>
      <c r="K2435" s="71"/>
      <c r="L2435" s="71"/>
      <c r="M2435" s="72">
        <v>19678.78</v>
      </c>
      <c r="N2435" s="72">
        <v>0</v>
      </c>
      <c r="O2435" s="71"/>
      <c r="P2435" s="71"/>
      <c r="Q2435" s="71"/>
      <c r="R2435" s="71"/>
      <c r="S2435" s="72">
        <v>19678.78</v>
      </c>
      <c r="T2435" s="72">
        <v>19678.78</v>
      </c>
      <c r="U2435" s="71"/>
      <c r="V2435" s="71"/>
      <c r="W2435" s="71"/>
      <c r="X2435" s="72">
        <v>0</v>
      </c>
      <c r="Y2435" s="72">
        <v>0</v>
      </c>
      <c r="Z2435" s="72">
        <v>19678.78</v>
      </c>
      <c r="AA2435" s="69"/>
      <c r="AB2435" s="69"/>
      <c r="AC2435" s="69"/>
    </row>
    <row r="2436" spans="1:29" ht="20" x14ac:dyDescent="0.25">
      <c r="A2436" s="68" t="s">
        <v>6480</v>
      </c>
      <c r="B2436" s="69" t="s">
        <v>6481</v>
      </c>
      <c r="C2436" s="69" t="s">
        <v>6482</v>
      </c>
      <c r="D2436" s="69" t="s">
        <v>4583</v>
      </c>
      <c r="E2436" s="69" t="s">
        <v>6485</v>
      </c>
      <c r="F2436" s="69" t="s">
        <v>2571</v>
      </c>
      <c r="G2436" s="69" t="s">
        <v>1153</v>
      </c>
      <c r="H2436" s="69" t="s">
        <v>6483</v>
      </c>
      <c r="I2436" s="69" t="s">
        <v>962</v>
      </c>
      <c r="J2436" s="70">
        <v>1896.68</v>
      </c>
      <c r="K2436" s="69" t="s">
        <v>4591</v>
      </c>
      <c r="L2436" s="69" t="s">
        <v>6484</v>
      </c>
      <c r="M2436" s="70">
        <v>1896.68</v>
      </c>
      <c r="N2436" s="69"/>
      <c r="O2436" s="69"/>
      <c r="P2436" s="69" t="s">
        <v>1645</v>
      </c>
      <c r="Q2436" s="69" t="s">
        <v>1071</v>
      </c>
      <c r="R2436" s="69"/>
      <c r="S2436" s="70">
        <v>1896.68</v>
      </c>
      <c r="T2436" s="70"/>
      <c r="U2436" s="69"/>
      <c r="V2436" s="69"/>
      <c r="W2436" s="69" t="s">
        <v>1946</v>
      </c>
      <c r="X2436" s="69"/>
      <c r="Y2436" s="70"/>
      <c r="Z2436" s="69">
        <v>0</v>
      </c>
      <c r="AA2436" s="69" t="s">
        <v>989</v>
      </c>
      <c r="AB2436" s="69" t="s">
        <v>1144</v>
      </c>
      <c r="AC2436" s="69"/>
    </row>
    <row r="2437" spans="1:29" x14ac:dyDescent="0.25">
      <c r="A2437" s="71" t="s">
        <v>193</v>
      </c>
      <c r="B2437" s="71"/>
      <c r="C2437" s="71"/>
      <c r="D2437" s="71"/>
      <c r="E2437" s="71"/>
      <c r="F2437" s="71"/>
      <c r="G2437" s="71"/>
      <c r="H2437" s="71"/>
      <c r="I2437" s="71"/>
      <c r="J2437" s="72">
        <v>1896.68</v>
      </c>
      <c r="K2437" s="71"/>
      <c r="L2437" s="71"/>
      <c r="M2437" s="72">
        <v>1896.68</v>
      </c>
      <c r="N2437" s="72">
        <v>0</v>
      </c>
      <c r="O2437" s="71"/>
      <c r="P2437" s="71"/>
      <c r="Q2437" s="71"/>
      <c r="R2437" s="71"/>
      <c r="S2437" s="72">
        <v>1896.68</v>
      </c>
      <c r="T2437" s="72">
        <v>0</v>
      </c>
      <c r="U2437" s="71"/>
      <c r="V2437" s="71"/>
      <c r="W2437" s="71"/>
      <c r="X2437" s="72">
        <v>1896.68</v>
      </c>
      <c r="Y2437" s="72">
        <v>0</v>
      </c>
      <c r="Z2437" s="72">
        <v>0</v>
      </c>
      <c r="AA2437" s="69"/>
      <c r="AB2437" s="69"/>
      <c r="AC2437" s="69"/>
    </row>
    <row r="2438" spans="1:29" ht="30" x14ac:dyDescent="0.25">
      <c r="A2438" s="68" t="s">
        <v>6486</v>
      </c>
      <c r="B2438" s="69" t="s">
        <v>3852</v>
      </c>
      <c r="C2438" s="69" t="s">
        <v>6487</v>
      </c>
      <c r="D2438" s="69" t="s">
        <v>3313</v>
      </c>
      <c r="E2438" s="69" t="s">
        <v>6489</v>
      </c>
      <c r="F2438" s="69" t="s">
        <v>1136</v>
      </c>
      <c r="G2438" s="69" t="s">
        <v>1153</v>
      </c>
      <c r="H2438" s="69" t="s">
        <v>976</v>
      </c>
      <c r="I2438" s="69" t="s">
        <v>962</v>
      </c>
      <c r="J2438" s="70">
        <v>963.05</v>
      </c>
      <c r="K2438" s="69" t="s">
        <v>4591</v>
      </c>
      <c r="L2438" s="69" t="s">
        <v>6488</v>
      </c>
      <c r="M2438" s="70">
        <v>963.05</v>
      </c>
      <c r="N2438" s="69"/>
      <c r="O2438" s="69"/>
      <c r="P2438" s="69" t="s">
        <v>1010</v>
      </c>
      <c r="Q2438" s="69" t="s">
        <v>1064</v>
      </c>
      <c r="R2438" s="69"/>
      <c r="S2438" s="70">
        <v>963.05</v>
      </c>
      <c r="T2438" s="70"/>
      <c r="U2438" s="69" t="s">
        <v>1064</v>
      </c>
      <c r="V2438" s="73">
        <v>68</v>
      </c>
      <c r="W2438" s="69" t="s">
        <v>1064</v>
      </c>
      <c r="X2438" s="69"/>
      <c r="Y2438" s="70"/>
      <c r="Z2438" s="69">
        <v>0</v>
      </c>
      <c r="AA2438" s="69" t="s">
        <v>989</v>
      </c>
      <c r="AB2438" s="69" t="s">
        <v>1144</v>
      </c>
      <c r="AC2438" s="69"/>
    </row>
    <row r="2439" spans="1:29" x14ac:dyDescent="0.25">
      <c r="A2439" s="71" t="s">
        <v>193</v>
      </c>
      <c r="B2439" s="71"/>
      <c r="C2439" s="71"/>
      <c r="D2439" s="71"/>
      <c r="E2439" s="71"/>
      <c r="F2439" s="71"/>
      <c r="G2439" s="71"/>
      <c r="H2439" s="71"/>
      <c r="I2439" s="71"/>
      <c r="J2439" s="72">
        <v>963.05</v>
      </c>
      <c r="K2439" s="71"/>
      <c r="L2439" s="71"/>
      <c r="M2439" s="72">
        <v>963.05</v>
      </c>
      <c r="N2439" s="72">
        <v>0</v>
      </c>
      <c r="O2439" s="71"/>
      <c r="P2439" s="71"/>
      <c r="Q2439" s="71"/>
      <c r="R2439" s="71"/>
      <c r="S2439" s="72">
        <v>963.05</v>
      </c>
      <c r="T2439" s="72">
        <v>963.05</v>
      </c>
      <c r="U2439" s="71"/>
      <c r="V2439" s="71"/>
      <c r="W2439" s="71"/>
      <c r="X2439" s="72">
        <v>0</v>
      </c>
      <c r="Y2439" s="72">
        <v>0</v>
      </c>
      <c r="Z2439" s="72">
        <v>963.05</v>
      </c>
      <c r="AA2439" s="69"/>
      <c r="AB2439" s="69"/>
      <c r="AC2439" s="69"/>
    </row>
    <row r="2440" spans="1:29" ht="20" x14ac:dyDescent="0.25">
      <c r="A2440" s="68" t="s">
        <v>6490</v>
      </c>
      <c r="B2440" s="69" t="s">
        <v>2901</v>
      </c>
      <c r="C2440" s="69" t="s">
        <v>6491</v>
      </c>
      <c r="D2440" s="69" t="s">
        <v>4589</v>
      </c>
      <c r="E2440" s="69" t="s">
        <v>6493</v>
      </c>
      <c r="F2440" s="69" t="s">
        <v>1933</v>
      </c>
      <c r="G2440" s="69" t="s">
        <v>1282</v>
      </c>
      <c r="H2440" s="69" t="s">
        <v>979</v>
      </c>
      <c r="I2440" s="69" t="s">
        <v>962</v>
      </c>
      <c r="J2440" s="70">
        <v>1881.62</v>
      </c>
      <c r="K2440" s="69" t="s">
        <v>4591</v>
      </c>
      <c r="L2440" s="69" t="s">
        <v>6492</v>
      </c>
      <c r="M2440" s="70">
        <v>1881.62</v>
      </c>
      <c r="N2440" s="69"/>
      <c r="O2440" s="69"/>
      <c r="P2440" s="69" t="s">
        <v>1045</v>
      </c>
      <c r="Q2440" s="69" t="s">
        <v>1102</v>
      </c>
      <c r="R2440" s="69"/>
      <c r="S2440" s="70">
        <v>1881.62</v>
      </c>
      <c r="T2440" s="70"/>
      <c r="U2440" s="69" t="s">
        <v>1102</v>
      </c>
      <c r="V2440" s="73">
        <v>90</v>
      </c>
      <c r="W2440" s="69" t="s">
        <v>1102</v>
      </c>
      <c r="X2440" s="69"/>
      <c r="Y2440" s="70"/>
      <c r="Z2440" s="69">
        <v>0</v>
      </c>
      <c r="AA2440" s="69" t="s">
        <v>989</v>
      </c>
      <c r="AB2440" s="69" t="s">
        <v>1144</v>
      </c>
      <c r="AC2440" s="69"/>
    </row>
    <row r="2441" spans="1:29" x14ac:dyDescent="0.25">
      <c r="A2441" s="71" t="s">
        <v>193</v>
      </c>
      <c r="B2441" s="71"/>
      <c r="C2441" s="71"/>
      <c r="D2441" s="71"/>
      <c r="E2441" s="71"/>
      <c r="F2441" s="71"/>
      <c r="G2441" s="71"/>
      <c r="H2441" s="71"/>
      <c r="I2441" s="71"/>
      <c r="J2441" s="72">
        <v>1881.62</v>
      </c>
      <c r="K2441" s="71"/>
      <c r="L2441" s="71"/>
      <c r="M2441" s="72">
        <v>1881.62</v>
      </c>
      <c r="N2441" s="72">
        <v>0</v>
      </c>
      <c r="O2441" s="71"/>
      <c r="P2441" s="71"/>
      <c r="Q2441" s="71"/>
      <c r="R2441" s="71"/>
      <c r="S2441" s="72">
        <v>1881.62</v>
      </c>
      <c r="T2441" s="72">
        <v>1881.62</v>
      </c>
      <c r="U2441" s="71"/>
      <c r="V2441" s="71"/>
      <c r="W2441" s="71"/>
      <c r="X2441" s="72">
        <v>0</v>
      </c>
      <c r="Y2441" s="72">
        <v>0</v>
      </c>
      <c r="Z2441" s="72">
        <v>1881.62</v>
      </c>
      <c r="AA2441" s="69"/>
      <c r="AB2441" s="69"/>
      <c r="AC2441" s="69"/>
    </row>
    <row r="2442" spans="1:29" ht="20" x14ac:dyDescent="0.25">
      <c r="A2442" s="68" t="s">
        <v>6494</v>
      </c>
      <c r="B2442" s="69" t="s">
        <v>5951</v>
      </c>
      <c r="C2442" s="69" t="s">
        <v>6495</v>
      </c>
      <c r="D2442" s="69" t="s">
        <v>4589</v>
      </c>
      <c r="E2442" s="69" t="s">
        <v>6497</v>
      </c>
      <c r="F2442" s="69" t="s">
        <v>1299</v>
      </c>
      <c r="G2442" s="69" t="s">
        <v>1282</v>
      </c>
      <c r="H2442" s="69" t="s">
        <v>6466</v>
      </c>
      <c r="I2442" s="69" t="s">
        <v>962</v>
      </c>
      <c r="J2442" s="70">
        <v>511.51</v>
      </c>
      <c r="K2442" s="69" t="s">
        <v>4591</v>
      </c>
      <c r="L2442" s="69" t="s">
        <v>6496</v>
      </c>
      <c r="M2442" s="70">
        <v>511.51</v>
      </c>
      <c r="N2442" s="69"/>
      <c r="O2442" s="69"/>
      <c r="P2442" s="69" t="s">
        <v>1045</v>
      </c>
      <c r="Q2442" s="69" t="s">
        <v>2004</v>
      </c>
      <c r="R2442" s="69"/>
      <c r="S2442" s="70">
        <v>511.51</v>
      </c>
      <c r="T2442" s="70"/>
      <c r="U2442" s="69" t="s">
        <v>2017</v>
      </c>
      <c r="V2442" s="73">
        <v>17</v>
      </c>
      <c r="W2442" s="69" t="s">
        <v>2017</v>
      </c>
      <c r="X2442" s="69"/>
      <c r="Y2442" s="70"/>
      <c r="Z2442" s="69">
        <v>0</v>
      </c>
      <c r="AA2442" s="69" t="s">
        <v>989</v>
      </c>
      <c r="AB2442" s="69" t="s">
        <v>967</v>
      </c>
      <c r="AC2442" s="69"/>
    </row>
    <row r="2443" spans="1:29" x14ac:dyDescent="0.25">
      <c r="A2443" s="71" t="s">
        <v>193</v>
      </c>
      <c r="B2443" s="71"/>
      <c r="C2443" s="71"/>
      <c r="D2443" s="71"/>
      <c r="E2443" s="71"/>
      <c r="F2443" s="71"/>
      <c r="G2443" s="71"/>
      <c r="H2443" s="71"/>
      <c r="I2443" s="71"/>
      <c r="J2443" s="72">
        <v>511.51</v>
      </c>
      <c r="K2443" s="71"/>
      <c r="L2443" s="71"/>
      <c r="M2443" s="72">
        <v>511.51</v>
      </c>
      <c r="N2443" s="72">
        <v>0</v>
      </c>
      <c r="O2443" s="71"/>
      <c r="P2443" s="71"/>
      <c r="Q2443" s="71"/>
      <c r="R2443" s="71"/>
      <c r="S2443" s="72">
        <v>511.51</v>
      </c>
      <c r="T2443" s="72">
        <v>511.51</v>
      </c>
      <c r="U2443" s="71"/>
      <c r="V2443" s="71"/>
      <c r="W2443" s="71"/>
      <c r="X2443" s="72">
        <v>0</v>
      </c>
      <c r="Y2443" s="72">
        <v>0</v>
      </c>
      <c r="Z2443" s="72">
        <v>511.51</v>
      </c>
      <c r="AA2443" s="69"/>
      <c r="AB2443" s="69"/>
      <c r="AC2443" s="69"/>
    </row>
    <row r="2444" spans="1:29" ht="20" x14ac:dyDescent="0.25">
      <c r="A2444" s="68" t="s">
        <v>6498</v>
      </c>
      <c r="B2444" s="69" t="s">
        <v>6499</v>
      </c>
      <c r="C2444" s="69" t="s">
        <v>6500</v>
      </c>
      <c r="D2444" s="69" t="s">
        <v>4623</v>
      </c>
      <c r="E2444" s="69" t="s">
        <v>6502</v>
      </c>
      <c r="F2444" s="69" t="s">
        <v>1435</v>
      </c>
      <c r="G2444" s="69" t="s">
        <v>1282</v>
      </c>
      <c r="H2444" s="69" t="s">
        <v>1259</v>
      </c>
      <c r="I2444" s="69" t="s">
        <v>962</v>
      </c>
      <c r="J2444" s="70">
        <v>2939.44</v>
      </c>
      <c r="K2444" s="69" t="s">
        <v>4591</v>
      </c>
      <c r="L2444" s="69" t="s">
        <v>6501</v>
      </c>
      <c r="M2444" s="70">
        <v>2939.44</v>
      </c>
      <c r="N2444" s="69"/>
      <c r="O2444" s="69"/>
      <c r="P2444" s="69" t="s">
        <v>1645</v>
      </c>
      <c r="Q2444" s="69" t="s">
        <v>1946</v>
      </c>
      <c r="R2444" s="69"/>
      <c r="S2444" s="70">
        <v>2939.44</v>
      </c>
      <c r="T2444" s="70"/>
      <c r="U2444" s="69" t="s">
        <v>1071</v>
      </c>
      <c r="V2444" s="73">
        <v>77</v>
      </c>
      <c r="W2444" s="69" t="s">
        <v>1071</v>
      </c>
      <c r="X2444" s="69"/>
      <c r="Y2444" s="70"/>
      <c r="Z2444" s="69">
        <v>0</v>
      </c>
      <c r="AA2444" s="69" t="s">
        <v>989</v>
      </c>
      <c r="AB2444" s="69" t="s">
        <v>1144</v>
      </c>
      <c r="AC2444" s="69"/>
    </row>
    <row r="2445" spans="1:29" x14ac:dyDescent="0.25">
      <c r="A2445" s="71" t="s">
        <v>193</v>
      </c>
      <c r="B2445" s="71"/>
      <c r="C2445" s="71"/>
      <c r="D2445" s="71"/>
      <c r="E2445" s="71"/>
      <c r="F2445" s="71"/>
      <c r="G2445" s="71"/>
      <c r="H2445" s="71"/>
      <c r="I2445" s="71"/>
      <c r="J2445" s="72">
        <v>2939.44</v>
      </c>
      <c r="K2445" s="71"/>
      <c r="L2445" s="71"/>
      <c r="M2445" s="72">
        <v>2939.44</v>
      </c>
      <c r="N2445" s="72">
        <v>0</v>
      </c>
      <c r="O2445" s="71"/>
      <c r="P2445" s="71"/>
      <c r="Q2445" s="71"/>
      <c r="R2445" s="71"/>
      <c r="S2445" s="72">
        <v>2939.44</v>
      </c>
      <c r="T2445" s="72">
        <v>2939.44</v>
      </c>
      <c r="U2445" s="71"/>
      <c r="V2445" s="71"/>
      <c r="W2445" s="71"/>
      <c r="X2445" s="72">
        <v>0</v>
      </c>
      <c r="Y2445" s="72">
        <v>0</v>
      </c>
      <c r="Z2445" s="72">
        <v>2939.44</v>
      </c>
      <c r="AA2445" s="69"/>
      <c r="AB2445" s="69"/>
      <c r="AC2445" s="69"/>
    </row>
    <row r="2446" spans="1:29" ht="20" x14ac:dyDescent="0.25">
      <c r="A2446" s="68" t="s">
        <v>6503</v>
      </c>
      <c r="B2446" s="69" t="s">
        <v>6499</v>
      </c>
      <c r="C2446" s="69" t="s">
        <v>6504</v>
      </c>
      <c r="D2446" s="69" t="s">
        <v>4813</v>
      </c>
      <c r="E2446" s="69" t="s">
        <v>6506</v>
      </c>
      <c r="F2446" s="69" t="s">
        <v>1435</v>
      </c>
      <c r="G2446" s="69" t="s">
        <v>1282</v>
      </c>
      <c r="H2446" s="69" t="s">
        <v>979</v>
      </c>
      <c r="I2446" s="69" t="s">
        <v>962</v>
      </c>
      <c r="J2446" s="70">
        <v>7652.6</v>
      </c>
      <c r="K2446" s="69" t="s">
        <v>4591</v>
      </c>
      <c r="L2446" s="69" t="s">
        <v>6505</v>
      </c>
      <c r="M2446" s="70">
        <v>7652.6</v>
      </c>
      <c r="N2446" s="69"/>
      <c r="O2446" s="69"/>
      <c r="P2446" s="69" t="s">
        <v>1010</v>
      </c>
      <c r="Q2446" s="69" t="s">
        <v>1946</v>
      </c>
      <c r="R2446" s="69"/>
      <c r="S2446" s="70">
        <v>7652.6</v>
      </c>
      <c r="T2446" s="70"/>
      <c r="U2446" s="69" t="s">
        <v>1071</v>
      </c>
      <c r="V2446" s="73">
        <v>55</v>
      </c>
      <c r="W2446" s="69" t="s">
        <v>1071</v>
      </c>
      <c r="X2446" s="69"/>
      <c r="Y2446" s="70"/>
      <c r="Z2446" s="69">
        <v>0</v>
      </c>
      <c r="AA2446" s="69" t="s">
        <v>989</v>
      </c>
      <c r="AB2446" s="69" t="s">
        <v>1144</v>
      </c>
      <c r="AC2446" s="69"/>
    </row>
    <row r="2447" spans="1:29" x14ac:dyDescent="0.25">
      <c r="A2447" s="71" t="s">
        <v>193</v>
      </c>
      <c r="B2447" s="71"/>
      <c r="C2447" s="71"/>
      <c r="D2447" s="71"/>
      <c r="E2447" s="71"/>
      <c r="F2447" s="71"/>
      <c r="G2447" s="71"/>
      <c r="H2447" s="71"/>
      <c r="I2447" s="71"/>
      <c r="J2447" s="72">
        <v>7652.6</v>
      </c>
      <c r="K2447" s="71"/>
      <c r="L2447" s="71"/>
      <c r="M2447" s="72">
        <v>7652.6</v>
      </c>
      <c r="N2447" s="72">
        <v>0</v>
      </c>
      <c r="O2447" s="71"/>
      <c r="P2447" s="71"/>
      <c r="Q2447" s="71"/>
      <c r="R2447" s="71"/>
      <c r="S2447" s="72">
        <v>7652.6</v>
      </c>
      <c r="T2447" s="72">
        <v>7652.6</v>
      </c>
      <c r="U2447" s="71"/>
      <c r="V2447" s="71"/>
      <c r="W2447" s="71"/>
      <c r="X2447" s="72">
        <v>0</v>
      </c>
      <c r="Y2447" s="72">
        <v>0</v>
      </c>
      <c r="Z2447" s="72">
        <v>7652.6</v>
      </c>
      <c r="AA2447" s="69"/>
      <c r="AB2447" s="69"/>
      <c r="AC2447" s="69"/>
    </row>
    <row r="2448" spans="1:29" ht="30" x14ac:dyDescent="0.25">
      <c r="A2448" s="68" t="s">
        <v>6507</v>
      </c>
      <c r="B2448" s="69" t="s">
        <v>6508</v>
      </c>
      <c r="C2448" s="69" t="s">
        <v>6509</v>
      </c>
      <c r="D2448" s="69" t="s">
        <v>4507</v>
      </c>
      <c r="E2448" s="69" t="s">
        <v>6511</v>
      </c>
      <c r="F2448" s="69" t="s">
        <v>1299</v>
      </c>
      <c r="G2448" s="69" t="s">
        <v>1282</v>
      </c>
      <c r="H2448" s="69" t="s">
        <v>1259</v>
      </c>
      <c r="I2448" s="69" t="s">
        <v>962</v>
      </c>
      <c r="J2448" s="70">
        <v>2372.62</v>
      </c>
      <c r="K2448" s="69" t="s">
        <v>4591</v>
      </c>
      <c r="L2448" s="69" t="s">
        <v>6510</v>
      </c>
      <c r="M2448" s="70">
        <v>2372.62</v>
      </c>
      <c r="N2448" s="69"/>
      <c r="O2448" s="69"/>
      <c r="P2448" s="69" t="s">
        <v>1064</v>
      </c>
      <c r="Q2448" s="69" t="s">
        <v>1286</v>
      </c>
      <c r="R2448" s="69"/>
      <c r="S2448" s="70">
        <v>2372.62</v>
      </c>
      <c r="T2448" s="70"/>
      <c r="U2448" s="69" t="s">
        <v>1019</v>
      </c>
      <c r="V2448" s="73">
        <v>50</v>
      </c>
      <c r="W2448" s="69" t="s">
        <v>1019</v>
      </c>
      <c r="X2448" s="69"/>
      <c r="Y2448" s="70"/>
      <c r="Z2448" s="69">
        <v>0</v>
      </c>
      <c r="AA2448" s="69" t="s">
        <v>989</v>
      </c>
      <c r="AB2448" s="69" t="s">
        <v>1144</v>
      </c>
      <c r="AC2448" s="69"/>
    </row>
    <row r="2449" spans="1:29" x14ac:dyDescent="0.25">
      <c r="A2449" s="71" t="s">
        <v>193</v>
      </c>
      <c r="B2449" s="71"/>
      <c r="C2449" s="71"/>
      <c r="D2449" s="71"/>
      <c r="E2449" s="71"/>
      <c r="F2449" s="71"/>
      <c r="G2449" s="71"/>
      <c r="H2449" s="71"/>
      <c r="I2449" s="71"/>
      <c r="J2449" s="72">
        <v>2372.62</v>
      </c>
      <c r="K2449" s="71"/>
      <c r="L2449" s="71"/>
      <c r="M2449" s="72">
        <v>2372.62</v>
      </c>
      <c r="N2449" s="72">
        <v>0</v>
      </c>
      <c r="O2449" s="71"/>
      <c r="P2449" s="71"/>
      <c r="Q2449" s="71"/>
      <c r="R2449" s="71"/>
      <c r="S2449" s="72">
        <v>2372.62</v>
      </c>
      <c r="T2449" s="72">
        <v>2372.62</v>
      </c>
      <c r="U2449" s="71"/>
      <c r="V2449" s="71"/>
      <c r="W2449" s="71"/>
      <c r="X2449" s="72">
        <v>0</v>
      </c>
      <c r="Y2449" s="72">
        <v>0</v>
      </c>
      <c r="Z2449" s="72">
        <v>2372.62</v>
      </c>
      <c r="AA2449" s="69"/>
      <c r="AB2449" s="69"/>
      <c r="AC2449" s="69"/>
    </row>
    <row r="2450" spans="1:29" ht="40" x14ac:dyDescent="0.25">
      <c r="A2450" s="68" t="s">
        <v>6512</v>
      </c>
      <c r="B2450" s="69" t="s">
        <v>6513</v>
      </c>
      <c r="C2450" s="69" t="s">
        <v>6514</v>
      </c>
      <c r="D2450" s="69" t="s">
        <v>3337</v>
      </c>
      <c r="E2450" s="69" t="s">
        <v>6516</v>
      </c>
      <c r="F2450" s="69" t="s">
        <v>1435</v>
      </c>
      <c r="G2450" s="69" t="s">
        <v>1282</v>
      </c>
      <c r="H2450" s="69" t="s">
        <v>2613</v>
      </c>
      <c r="I2450" s="69" t="s">
        <v>962</v>
      </c>
      <c r="J2450" s="70">
        <v>6389.78</v>
      </c>
      <c r="K2450" s="69" t="s">
        <v>4591</v>
      </c>
      <c r="L2450" s="69" t="s">
        <v>6515</v>
      </c>
      <c r="M2450" s="70">
        <v>6389.78</v>
      </c>
      <c r="N2450" s="69"/>
      <c r="O2450" s="69"/>
      <c r="P2450" s="69" t="s">
        <v>1367</v>
      </c>
      <c r="Q2450" s="69" t="s">
        <v>1207</v>
      </c>
      <c r="R2450" s="69"/>
      <c r="S2450" s="70">
        <v>6389.78</v>
      </c>
      <c r="T2450" s="70"/>
      <c r="U2450" s="69" t="s">
        <v>1681</v>
      </c>
      <c r="V2450" s="73">
        <v>85</v>
      </c>
      <c r="W2450" s="69" t="s">
        <v>1681</v>
      </c>
      <c r="X2450" s="69"/>
      <c r="Y2450" s="70"/>
      <c r="Z2450" s="69">
        <v>0</v>
      </c>
      <c r="AA2450" s="69" t="s">
        <v>989</v>
      </c>
      <c r="AB2450" s="69" t="s">
        <v>1144</v>
      </c>
      <c r="AC2450" s="69"/>
    </row>
    <row r="2451" spans="1:29" x14ac:dyDescent="0.25">
      <c r="A2451" s="71" t="s">
        <v>193</v>
      </c>
      <c r="B2451" s="71"/>
      <c r="C2451" s="71"/>
      <c r="D2451" s="71"/>
      <c r="E2451" s="71"/>
      <c r="F2451" s="71"/>
      <c r="G2451" s="71"/>
      <c r="H2451" s="71"/>
      <c r="I2451" s="71"/>
      <c r="J2451" s="72">
        <v>6389.78</v>
      </c>
      <c r="K2451" s="71"/>
      <c r="L2451" s="71"/>
      <c r="M2451" s="72">
        <v>6389.78</v>
      </c>
      <c r="N2451" s="72">
        <v>0</v>
      </c>
      <c r="O2451" s="71"/>
      <c r="P2451" s="71"/>
      <c r="Q2451" s="71"/>
      <c r="R2451" s="71"/>
      <c r="S2451" s="72">
        <v>6389.78</v>
      </c>
      <c r="T2451" s="72">
        <v>6389.78</v>
      </c>
      <c r="U2451" s="71"/>
      <c r="V2451" s="71"/>
      <c r="W2451" s="71"/>
      <c r="X2451" s="72">
        <v>0</v>
      </c>
      <c r="Y2451" s="72">
        <v>0</v>
      </c>
      <c r="Z2451" s="72">
        <v>6389.78</v>
      </c>
      <c r="AA2451" s="69"/>
      <c r="AB2451" s="69"/>
      <c r="AC2451" s="69"/>
    </row>
    <row r="2452" spans="1:29" ht="20" x14ac:dyDescent="0.25">
      <c r="A2452" s="68" t="s">
        <v>6517</v>
      </c>
      <c r="B2452" s="69" t="s">
        <v>4430</v>
      </c>
      <c r="C2452" s="69" t="s">
        <v>6518</v>
      </c>
      <c r="D2452" s="69" t="s">
        <v>4623</v>
      </c>
      <c r="E2452" s="69"/>
      <c r="F2452" s="69" t="s">
        <v>1148</v>
      </c>
      <c r="G2452" s="69" t="s">
        <v>1282</v>
      </c>
      <c r="H2452" s="69" t="s">
        <v>1259</v>
      </c>
      <c r="I2452" s="69" t="s">
        <v>962</v>
      </c>
      <c r="J2452" s="70">
        <v>4733.26</v>
      </c>
      <c r="K2452" s="69" t="s">
        <v>4591</v>
      </c>
      <c r="L2452" s="69" t="s">
        <v>6519</v>
      </c>
      <c r="M2452" s="70">
        <v>4733.26</v>
      </c>
      <c r="N2452" s="69"/>
      <c r="O2452" s="69"/>
      <c r="P2452" s="69"/>
      <c r="Q2452" s="69"/>
      <c r="R2452" s="69"/>
      <c r="S2452" s="69"/>
      <c r="T2452" s="70"/>
      <c r="U2452" s="69"/>
      <c r="V2452" s="69"/>
      <c r="W2452" s="69"/>
      <c r="X2452" s="69"/>
      <c r="Y2452" s="70"/>
      <c r="Z2452" s="69">
        <v>0</v>
      </c>
      <c r="AA2452" s="69" t="s">
        <v>989</v>
      </c>
      <c r="AB2452" s="69" t="s">
        <v>1144</v>
      </c>
      <c r="AC2452" s="69"/>
    </row>
    <row r="2453" spans="1:29" x14ac:dyDescent="0.25">
      <c r="A2453" s="71" t="s">
        <v>193</v>
      </c>
      <c r="B2453" s="71"/>
      <c r="C2453" s="71"/>
      <c r="D2453" s="71"/>
      <c r="E2453" s="71"/>
      <c r="F2453" s="71"/>
      <c r="G2453" s="71"/>
      <c r="H2453" s="71"/>
      <c r="I2453" s="71"/>
      <c r="J2453" s="72">
        <v>4733.26</v>
      </c>
      <c r="K2453" s="71"/>
      <c r="L2453" s="71"/>
      <c r="M2453" s="72">
        <v>4733.26</v>
      </c>
      <c r="N2453" s="72">
        <v>0</v>
      </c>
      <c r="O2453" s="71"/>
      <c r="P2453" s="71"/>
      <c r="Q2453" s="71"/>
      <c r="R2453" s="71"/>
      <c r="S2453" s="72">
        <v>0</v>
      </c>
      <c r="T2453" s="72">
        <v>0</v>
      </c>
      <c r="U2453" s="71"/>
      <c r="V2453" s="71"/>
      <c r="W2453" s="71"/>
      <c r="X2453" s="72">
        <v>0</v>
      </c>
      <c r="Y2453" s="72">
        <v>0</v>
      </c>
      <c r="Z2453" s="72">
        <v>0</v>
      </c>
      <c r="AA2453" s="69"/>
      <c r="AB2453" s="69"/>
      <c r="AC2453" s="69"/>
    </row>
    <row r="2454" spans="1:29" ht="20" x14ac:dyDescent="0.25">
      <c r="A2454" s="68" t="s">
        <v>6520</v>
      </c>
      <c r="B2454" s="69" t="s">
        <v>6521</v>
      </c>
      <c r="C2454" s="69" t="s">
        <v>6522</v>
      </c>
      <c r="D2454" s="69" t="s">
        <v>4589</v>
      </c>
      <c r="E2454" s="69"/>
      <c r="F2454" s="69" t="s">
        <v>1435</v>
      </c>
      <c r="G2454" s="69" t="s">
        <v>1869</v>
      </c>
      <c r="H2454" s="69" t="s">
        <v>6523</v>
      </c>
      <c r="I2454" s="69"/>
      <c r="J2454" s="70">
        <v>5448.06</v>
      </c>
      <c r="K2454" s="69" t="s">
        <v>4591</v>
      </c>
      <c r="L2454" s="69"/>
      <c r="M2454" s="69"/>
      <c r="N2454" s="69"/>
      <c r="O2454" s="69"/>
      <c r="P2454" s="69"/>
      <c r="Q2454" s="69"/>
      <c r="R2454" s="69"/>
      <c r="S2454" s="69"/>
      <c r="T2454" s="69"/>
      <c r="U2454" s="69"/>
      <c r="V2454" s="69"/>
      <c r="W2454" s="69"/>
      <c r="X2454" s="69"/>
      <c r="Y2454" s="69"/>
      <c r="Z2454" s="69"/>
      <c r="AA2454" s="69" t="s">
        <v>989</v>
      </c>
      <c r="AB2454" s="69"/>
      <c r="AC2454" s="69"/>
    </row>
    <row r="2455" spans="1:29" x14ac:dyDescent="0.25">
      <c r="A2455" s="71" t="s">
        <v>193</v>
      </c>
      <c r="B2455" s="71"/>
      <c r="C2455" s="71"/>
      <c r="D2455" s="71"/>
      <c r="E2455" s="71"/>
      <c r="F2455" s="71"/>
      <c r="G2455" s="71"/>
      <c r="H2455" s="71"/>
      <c r="I2455" s="71"/>
      <c r="J2455" s="72">
        <v>5448.06</v>
      </c>
      <c r="K2455" s="71"/>
      <c r="L2455" s="71"/>
      <c r="M2455" s="72">
        <v>0</v>
      </c>
      <c r="N2455" s="72">
        <v>5448.06</v>
      </c>
      <c r="O2455" s="71"/>
      <c r="P2455" s="71"/>
      <c r="Q2455" s="71"/>
      <c r="R2455" s="71"/>
      <c r="S2455" s="72">
        <v>0</v>
      </c>
      <c r="T2455" s="72">
        <v>0</v>
      </c>
      <c r="U2455" s="71"/>
      <c r="V2455" s="71"/>
      <c r="W2455" s="71"/>
      <c r="X2455" s="72">
        <v>0</v>
      </c>
      <c r="Y2455" s="72">
        <v>0</v>
      </c>
      <c r="Z2455" s="72">
        <v>0</v>
      </c>
      <c r="AA2455" s="69"/>
      <c r="AB2455" s="69"/>
      <c r="AC2455" s="69"/>
    </row>
    <row r="2456" spans="1:29" ht="30" x14ac:dyDescent="0.25">
      <c r="A2456" s="68" t="s">
        <v>6524</v>
      </c>
      <c r="B2456" s="69" t="s">
        <v>2901</v>
      </c>
      <c r="C2456" s="69" t="s">
        <v>6525</v>
      </c>
      <c r="D2456" s="69" t="s">
        <v>3313</v>
      </c>
      <c r="E2456" s="69" t="s">
        <v>6527</v>
      </c>
      <c r="F2456" s="69" t="s">
        <v>1933</v>
      </c>
      <c r="G2456" s="69" t="s">
        <v>1497</v>
      </c>
      <c r="H2456" s="69" t="s">
        <v>976</v>
      </c>
      <c r="I2456" s="69" t="s">
        <v>962</v>
      </c>
      <c r="J2456" s="70">
        <v>2009.9</v>
      </c>
      <c r="K2456" s="69" t="s">
        <v>4591</v>
      </c>
      <c r="L2456" s="69" t="s">
        <v>6526</v>
      </c>
      <c r="M2456" s="70">
        <v>2009.9</v>
      </c>
      <c r="N2456" s="69"/>
      <c r="O2456" s="69"/>
      <c r="P2456" s="69" t="s">
        <v>1510</v>
      </c>
      <c r="Q2456" s="69" t="s">
        <v>2004</v>
      </c>
      <c r="R2456" s="69"/>
      <c r="S2456" s="70">
        <v>2009.9</v>
      </c>
      <c r="T2456" s="70"/>
      <c r="U2456" s="69" t="s">
        <v>2017</v>
      </c>
      <c r="V2456" s="73">
        <v>46</v>
      </c>
      <c r="W2456" s="69" t="s">
        <v>2017</v>
      </c>
      <c r="X2456" s="69"/>
      <c r="Y2456" s="70"/>
      <c r="Z2456" s="69">
        <v>0</v>
      </c>
      <c r="AA2456" s="69" t="s">
        <v>989</v>
      </c>
      <c r="AB2456" s="69" t="s">
        <v>1144</v>
      </c>
      <c r="AC2456" s="69"/>
    </row>
    <row r="2457" spans="1:29" x14ac:dyDescent="0.25">
      <c r="A2457" s="71" t="s">
        <v>193</v>
      </c>
      <c r="B2457" s="71"/>
      <c r="C2457" s="71"/>
      <c r="D2457" s="71"/>
      <c r="E2457" s="71"/>
      <c r="F2457" s="71"/>
      <c r="G2457" s="71"/>
      <c r="H2457" s="71"/>
      <c r="I2457" s="71"/>
      <c r="J2457" s="72">
        <v>2009.9</v>
      </c>
      <c r="K2457" s="71"/>
      <c r="L2457" s="71"/>
      <c r="M2457" s="72">
        <v>2009.9</v>
      </c>
      <c r="N2457" s="72">
        <v>0</v>
      </c>
      <c r="O2457" s="71"/>
      <c r="P2457" s="71"/>
      <c r="Q2457" s="71"/>
      <c r="R2457" s="71"/>
      <c r="S2457" s="72">
        <v>2009.9</v>
      </c>
      <c r="T2457" s="72">
        <v>2009.9</v>
      </c>
      <c r="U2457" s="71"/>
      <c r="V2457" s="71"/>
      <c r="W2457" s="71"/>
      <c r="X2457" s="72">
        <v>0</v>
      </c>
      <c r="Y2457" s="72">
        <v>0</v>
      </c>
      <c r="Z2457" s="72">
        <v>2009.9</v>
      </c>
      <c r="AA2457" s="69"/>
      <c r="AB2457" s="69"/>
      <c r="AC2457" s="69"/>
    </row>
    <row r="2458" spans="1:29" ht="20" x14ac:dyDescent="0.25">
      <c r="A2458" s="68" t="s">
        <v>6528</v>
      </c>
      <c r="B2458" s="69" t="s">
        <v>4430</v>
      </c>
      <c r="C2458" s="69" t="s">
        <v>6529</v>
      </c>
      <c r="D2458" s="69" t="s">
        <v>4635</v>
      </c>
      <c r="E2458" s="69" t="s">
        <v>6531</v>
      </c>
      <c r="F2458" s="69" t="s">
        <v>1281</v>
      </c>
      <c r="G2458" s="69" t="s">
        <v>1571</v>
      </c>
      <c r="H2458" s="69" t="s">
        <v>2004</v>
      </c>
      <c r="I2458" s="69" t="s">
        <v>962</v>
      </c>
      <c r="J2458" s="70">
        <v>1086.1199999999999</v>
      </c>
      <c r="K2458" s="69" t="s">
        <v>4591</v>
      </c>
      <c r="L2458" s="69" t="s">
        <v>6530</v>
      </c>
      <c r="M2458" s="70">
        <v>1086.1199999999999</v>
      </c>
      <c r="N2458" s="69"/>
      <c r="O2458" s="69"/>
      <c r="P2458" s="69" t="s">
        <v>1311</v>
      </c>
      <c r="Q2458" s="69" t="s">
        <v>1207</v>
      </c>
      <c r="R2458" s="69"/>
      <c r="S2458" s="70">
        <v>1086.1199999999999</v>
      </c>
      <c r="T2458" s="70"/>
      <c r="U2458" s="69" t="s">
        <v>1546</v>
      </c>
      <c r="V2458" s="73">
        <v>84</v>
      </c>
      <c r="W2458" s="69" t="s">
        <v>1546</v>
      </c>
      <c r="X2458" s="69"/>
      <c r="Y2458" s="70"/>
      <c r="Z2458" s="69">
        <v>0</v>
      </c>
      <c r="AA2458" s="69" t="s">
        <v>989</v>
      </c>
      <c r="AB2458" s="69" t="s">
        <v>1144</v>
      </c>
      <c r="AC2458" s="69"/>
    </row>
    <row r="2459" spans="1:29" x14ac:dyDescent="0.25">
      <c r="A2459" s="71" t="s">
        <v>193</v>
      </c>
      <c r="B2459" s="71"/>
      <c r="C2459" s="71"/>
      <c r="D2459" s="71"/>
      <c r="E2459" s="71"/>
      <c r="F2459" s="71"/>
      <c r="G2459" s="71"/>
      <c r="H2459" s="71"/>
      <c r="I2459" s="71"/>
      <c r="J2459" s="72">
        <v>1086.1199999999999</v>
      </c>
      <c r="K2459" s="71"/>
      <c r="L2459" s="71"/>
      <c r="M2459" s="72">
        <v>1086.1199999999999</v>
      </c>
      <c r="N2459" s="72">
        <v>0</v>
      </c>
      <c r="O2459" s="71"/>
      <c r="P2459" s="71"/>
      <c r="Q2459" s="71"/>
      <c r="R2459" s="71"/>
      <c r="S2459" s="72">
        <v>1086.1199999999999</v>
      </c>
      <c r="T2459" s="72">
        <v>1086.1199999999999</v>
      </c>
      <c r="U2459" s="71"/>
      <c r="V2459" s="71"/>
      <c r="W2459" s="71"/>
      <c r="X2459" s="72">
        <v>0</v>
      </c>
      <c r="Y2459" s="72">
        <v>0</v>
      </c>
      <c r="Z2459" s="72">
        <v>1086.1199999999999</v>
      </c>
      <c r="AA2459" s="69"/>
      <c r="AB2459" s="69"/>
      <c r="AC2459" s="69"/>
    </row>
    <row r="2460" spans="1:29" ht="20" x14ac:dyDescent="0.25">
      <c r="A2460" s="68" t="s">
        <v>6532</v>
      </c>
      <c r="B2460" s="69" t="s">
        <v>6533</v>
      </c>
      <c r="C2460" s="69" t="s">
        <v>6534</v>
      </c>
      <c r="D2460" s="69" t="s">
        <v>4813</v>
      </c>
      <c r="E2460" s="69" t="s">
        <v>6536</v>
      </c>
      <c r="F2460" s="69" t="s">
        <v>1299</v>
      </c>
      <c r="G2460" s="69" t="s">
        <v>1571</v>
      </c>
      <c r="H2460" s="69" t="s">
        <v>2004</v>
      </c>
      <c r="I2460" s="69" t="s">
        <v>962</v>
      </c>
      <c r="J2460" s="70">
        <v>3637.8</v>
      </c>
      <c r="K2460" s="69" t="s">
        <v>4591</v>
      </c>
      <c r="L2460" s="69" t="s">
        <v>6535</v>
      </c>
      <c r="M2460" s="70">
        <v>3637.8</v>
      </c>
      <c r="N2460" s="69"/>
      <c r="O2460" s="69"/>
      <c r="P2460" s="69" t="s">
        <v>1311</v>
      </c>
      <c r="Q2460" s="69" t="s">
        <v>2004</v>
      </c>
      <c r="R2460" s="69"/>
      <c r="S2460" s="70">
        <v>3637.8</v>
      </c>
      <c r="T2460" s="70"/>
      <c r="U2460" s="69" t="s">
        <v>1546</v>
      </c>
      <c r="V2460" s="73">
        <v>84</v>
      </c>
      <c r="W2460" s="69" t="s">
        <v>1546</v>
      </c>
      <c r="X2460" s="69"/>
      <c r="Y2460" s="70"/>
      <c r="Z2460" s="69">
        <v>0</v>
      </c>
      <c r="AA2460" s="69" t="s">
        <v>989</v>
      </c>
      <c r="AB2460" s="69" t="s">
        <v>1144</v>
      </c>
      <c r="AC2460" s="69"/>
    </row>
    <row r="2461" spans="1:29" x14ac:dyDescent="0.25">
      <c r="A2461" s="71" t="s">
        <v>193</v>
      </c>
      <c r="B2461" s="71"/>
      <c r="C2461" s="71"/>
      <c r="D2461" s="71"/>
      <c r="E2461" s="71"/>
      <c r="F2461" s="71"/>
      <c r="G2461" s="71"/>
      <c r="H2461" s="71"/>
      <c r="I2461" s="71"/>
      <c r="J2461" s="72">
        <v>3637.8</v>
      </c>
      <c r="K2461" s="71"/>
      <c r="L2461" s="71"/>
      <c r="M2461" s="72">
        <v>3637.8</v>
      </c>
      <c r="N2461" s="72">
        <v>0</v>
      </c>
      <c r="O2461" s="71"/>
      <c r="P2461" s="71"/>
      <c r="Q2461" s="71"/>
      <c r="R2461" s="71"/>
      <c r="S2461" s="72">
        <v>3637.8</v>
      </c>
      <c r="T2461" s="72">
        <v>3637.8</v>
      </c>
      <c r="U2461" s="71"/>
      <c r="V2461" s="71"/>
      <c r="W2461" s="71"/>
      <c r="X2461" s="72">
        <v>0</v>
      </c>
      <c r="Y2461" s="72">
        <v>0</v>
      </c>
      <c r="Z2461" s="72">
        <v>3637.8</v>
      </c>
      <c r="AA2461" s="69"/>
      <c r="AB2461" s="69"/>
      <c r="AC2461" s="69"/>
    </row>
    <row r="2462" spans="1:29" ht="20" x14ac:dyDescent="0.25">
      <c r="A2462" s="68" t="s">
        <v>6537</v>
      </c>
      <c r="B2462" s="69" t="s">
        <v>4797</v>
      </c>
      <c r="C2462" s="69" t="s">
        <v>6538</v>
      </c>
      <c r="D2462" s="69" t="s">
        <v>4583</v>
      </c>
      <c r="E2462" s="69" t="s">
        <v>6540</v>
      </c>
      <c r="F2462" s="69" t="s">
        <v>1933</v>
      </c>
      <c r="G2462" s="69" t="s">
        <v>1327</v>
      </c>
      <c r="H2462" s="69" t="s">
        <v>1021</v>
      </c>
      <c r="I2462" s="69" t="s">
        <v>962</v>
      </c>
      <c r="J2462" s="70">
        <v>1981.53</v>
      </c>
      <c r="K2462" s="69" t="s">
        <v>4591</v>
      </c>
      <c r="L2462" s="69" t="s">
        <v>6539</v>
      </c>
      <c r="M2462" s="70">
        <v>1981.53</v>
      </c>
      <c r="N2462" s="69"/>
      <c r="O2462" s="69"/>
      <c r="P2462" s="69" t="s">
        <v>1946</v>
      </c>
      <c r="Q2462" s="69" t="s">
        <v>1051</v>
      </c>
      <c r="R2462" s="69"/>
      <c r="S2462" s="70">
        <v>1981.53</v>
      </c>
      <c r="T2462" s="70"/>
      <c r="U2462" s="69"/>
      <c r="V2462" s="69"/>
      <c r="W2462" s="69"/>
      <c r="X2462" s="69"/>
      <c r="Y2462" s="70"/>
      <c r="Z2462" s="69">
        <v>0</v>
      </c>
      <c r="AA2462" s="69" t="s">
        <v>989</v>
      </c>
      <c r="AB2462" s="69" t="s">
        <v>1144</v>
      </c>
      <c r="AC2462" s="69"/>
    </row>
    <row r="2463" spans="1:29" x14ac:dyDescent="0.25">
      <c r="A2463" s="71" t="s">
        <v>193</v>
      </c>
      <c r="B2463" s="71"/>
      <c r="C2463" s="71"/>
      <c r="D2463" s="71"/>
      <c r="E2463" s="71"/>
      <c r="F2463" s="71"/>
      <c r="G2463" s="71"/>
      <c r="H2463" s="71"/>
      <c r="I2463" s="71"/>
      <c r="J2463" s="72">
        <v>1981.53</v>
      </c>
      <c r="K2463" s="71"/>
      <c r="L2463" s="71"/>
      <c r="M2463" s="72">
        <v>1981.53</v>
      </c>
      <c r="N2463" s="72">
        <v>0</v>
      </c>
      <c r="O2463" s="71"/>
      <c r="P2463" s="71"/>
      <c r="Q2463" s="71"/>
      <c r="R2463" s="71"/>
      <c r="S2463" s="72">
        <v>1981.53</v>
      </c>
      <c r="T2463" s="72">
        <v>0</v>
      </c>
      <c r="U2463" s="71"/>
      <c r="V2463" s="71"/>
      <c r="W2463" s="71"/>
      <c r="X2463" s="72">
        <v>1981.53</v>
      </c>
      <c r="Y2463" s="72">
        <v>0</v>
      </c>
      <c r="Z2463" s="72">
        <v>0</v>
      </c>
      <c r="AA2463" s="69"/>
      <c r="AB2463" s="69"/>
      <c r="AC2463" s="69"/>
    </row>
    <row r="2464" spans="1:29" ht="20" x14ac:dyDescent="0.25">
      <c r="A2464" s="68" t="s">
        <v>6541</v>
      </c>
      <c r="B2464" s="69" t="s">
        <v>6533</v>
      </c>
      <c r="C2464" s="69" t="s">
        <v>6542</v>
      </c>
      <c r="D2464" s="69" t="s">
        <v>4611</v>
      </c>
      <c r="E2464" s="69" t="s">
        <v>6544</v>
      </c>
      <c r="F2464" s="69" t="s">
        <v>1299</v>
      </c>
      <c r="G2464" s="69" t="s">
        <v>1327</v>
      </c>
      <c r="H2464" s="69" t="s">
        <v>1021</v>
      </c>
      <c r="I2464" s="69" t="s">
        <v>962</v>
      </c>
      <c r="J2464" s="70">
        <v>1905.57</v>
      </c>
      <c r="K2464" s="69" t="s">
        <v>4591</v>
      </c>
      <c r="L2464" s="69" t="s">
        <v>6543</v>
      </c>
      <c r="M2464" s="70">
        <v>1905.57</v>
      </c>
      <c r="N2464" s="69"/>
      <c r="O2464" s="69"/>
      <c r="P2464" s="69" t="s">
        <v>1156</v>
      </c>
      <c r="Q2464" s="69" t="s">
        <v>2028</v>
      </c>
      <c r="R2464" s="69"/>
      <c r="S2464" s="70">
        <v>1905.57</v>
      </c>
      <c r="T2464" s="70"/>
      <c r="U2464" s="69" t="s">
        <v>1188</v>
      </c>
      <c r="V2464" s="73">
        <v>93</v>
      </c>
      <c r="W2464" s="69" t="s">
        <v>1188</v>
      </c>
      <c r="X2464" s="69"/>
      <c r="Y2464" s="70"/>
      <c r="Z2464" s="69">
        <v>0</v>
      </c>
      <c r="AA2464" s="69" t="s">
        <v>989</v>
      </c>
      <c r="AB2464" s="69" t="s">
        <v>1144</v>
      </c>
      <c r="AC2464" s="69"/>
    </row>
    <row r="2465" spans="1:29" x14ac:dyDescent="0.25">
      <c r="A2465" s="71" t="s">
        <v>193</v>
      </c>
      <c r="B2465" s="71"/>
      <c r="C2465" s="71"/>
      <c r="D2465" s="71"/>
      <c r="E2465" s="71"/>
      <c r="F2465" s="71"/>
      <c r="G2465" s="71"/>
      <c r="H2465" s="71"/>
      <c r="I2465" s="71"/>
      <c r="J2465" s="72">
        <v>1905.57</v>
      </c>
      <c r="K2465" s="71"/>
      <c r="L2465" s="71"/>
      <c r="M2465" s="72">
        <v>1905.57</v>
      </c>
      <c r="N2465" s="72">
        <v>0</v>
      </c>
      <c r="O2465" s="71"/>
      <c r="P2465" s="71"/>
      <c r="Q2465" s="71"/>
      <c r="R2465" s="71"/>
      <c r="S2465" s="72">
        <v>1905.57</v>
      </c>
      <c r="T2465" s="72">
        <v>1905.57</v>
      </c>
      <c r="U2465" s="71"/>
      <c r="V2465" s="71"/>
      <c r="W2465" s="71"/>
      <c r="X2465" s="72">
        <v>0</v>
      </c>
      <c r="Y2465" s="72">
        <v>0</v>
      </c>
      <c r="Z2465" s="72">
        <v>1905.57</v>
      </c>
      <c r="AA2465" s="69"/>
      <c r="AB2465" s="69"/>
      <c r="AC2465" s="69"/>
    </row>
    <row r="2466" spans="1:29" ht="30" x14ac:dyDescent="0.25">
      <c r="A2466" s="68" t="s">
        <v>6545</v>
      </c>
      <c r="B2466" s="69" t="s">
        <v>1864</v>
      </c>
      <c r="C2466" s="69" t="s">
        <v>6546</v>
      </c>
      <c r="D2466" s="69" t="s">
        <v>3313</v>
      </c>
      <c r="E2466" s="69" t="s">
        <v>6548</v>
      </c>
      <c r="F2466" s="69" t="s">
        <v>1281</v>
      </c>
      <c r="G2466" s="69" t="s">
        <v>1345</v>
      </c>
      <c r="H2466" s="69" t="s">
        <v>1021</v>
      </c>
      <c r="I2466" s="69" t="s">
        <v>962</v>
      </c>
      <c r="J2466" s="70">
        <v>1806</v>
      </c>
      <c r="K2466" s="69" t="s">
        <v>4591</v>
      </c>
      <c r="L2466" s="69" t="s">
        <v>6547</v>
      </c>
      <c r="M2466" s="70">
        <v>1806</v>
      </c>
      <c r="N2466" s="69"/>
      <c r="O2466" s="69"/>
      <c r="P2466" s="69" t="s">
        <v>1156</v>
      </c>
      <c r="Q2466" s="69" t="s">
        <v>2028</v>
      </c>
      <c r="R2466" s="69"/>
      <c r="S2466" s="70">
        <v>1806</v>
      </c>
      <c r="T2466" s="70"/>
      <c r="U2466" s="69" t="s">
        <v>1188</v>
      </c>
      <c r="V2466" s="73">
        <v>93</v>
      </c>
      <c r="W2466" s="69" t="s">
        <v>1188</v>
      </c>
      <c r="X2466" s="69"/>
      <c r="Y2466" s="70"/>
      <c r="Z2466" s="69">
        <v>0</v>
      </c>
      <c r="AA2466" s="69" t="s">
        <v>989</v>
      </c>
      <c r="AB2466" s="69" t="s">
        <v>1144</v>
      </c>
      <c r="AC2466" s="69"/>
    </row>
    <row r="2467" spans="1:29" x14ac:dyDescent="0.25">
      <c r="A2467" s="71" t="s">
        <v>193</v>
      </c>
      <c r="B2467" s="71"/>
      <c r="C2467" s="71"/>
      <c r="D2467" s="71"/>
      <c r="E2467" s="71"/>
      <c r="F2467" s="71"/>
      <c r="G2467" s="71"/>
      <c r="H2467" s="71"/>
      <c r="I2467" s="71"/>
      <c r="J2467" s="72">
        <v>1806</v>
      </c>
      <c r="K2467" s="71"/>
      <c r="L2467" s="71"/>
      <c r="M2467" s="72">
        <v>1806</v>
      </c>
      <c r="N2467" s="72">
        <v>0</v>
      </c>
      <c r="O2467" s="71"/>
      <c r="P2467" s="71"/>
      <c r="Q2467" s="71"/>
      <c r="R2467" s="71"/>
      <c r="S2467" s="72">
        <v>1806</v>
      </c>
      <c r="T2467" s="72">
        <v>1806</v>
      </c>
      <c r="U2467" s="71"/>
      <c r="V2467" s="71"/>
      <c r="W2467" s="71"/>
      <c r="X2467" s="72">
        <v>0</v>
      </c>
      <c r="Y2467" s="72">
        <v>0</v>
      </c>
      <c r="Z2467" s="72">
        <v>1806</v>
      </c>
      <c r="AA2467" s="69"/>
      <c r="AB2467" s="69"/>
      <c r="AC2467" s="69"/>
    </row>
    <row r="2468" spans="1:29" ht="20" x14ac:dyDescent="0.25">
      <c r="A2468" s="68" t="s">
        <v>6549</v>
      </c>
      <c r="B2468" s="69" t="s">
        <v>6430</v>
      </c>
      <c r="C2468" s="69" t="s">
        <v>6550</v>
      </c>
      <c r="D2468" s="69" t="s">
        <v>4829</v>
      </c>
      <c r="E2468" s="69" t="s">
        <v>6552</v>
      </c>
      <c r="F2468" s="69" t="s">
        <v>1299</v>
      </c>
      <c r="G2468" s="69" t="s">
        <v>1345</v>
      </c>
      <c r="H2468" s="69" t="s">
        <v>1018</v>
      </c>
      <c r="I2468" s="69" t="s">
        <v>962</v>
      </c>
      <c r="J2468" s="70">
        <v>4247.6000000000004</v>
      </c>
      <c r="K2468" s="69" t="s">
        <v>4591</v>
      </c>
      <c r="L2468" s="69" t="s">
        <v>6551</v>
      </c>
      <c r="M2468" s="70">
        <v>4247.6000000000004</v>
      </c>
      <c r="N2468" s="69"/>
      <c r="O2468" s="69"/>
      <c r="P2468" s="69" t="s">
        <v>1185</v>
      </c>
      <c r="Q2468" s="69" t="s">
        <v>2004</v>
      </c>
      <c r="R2468" s="69"/>
      <c r="S2468" s="70">
        <v>4247.6000000000004</v>
      </c>
      <c r="T2468" s="70"/>
      <c r="U2468" s="69" t="s">
        <v>1064</v>
      </c>
      <c r="V2468" s="73">
        <v>18</v>
      </c>
      <c r="W2468" s="69" t="s">
        <v>1064</v>
      </c>
      <c r="X2468" s="69"/>
      <c r="Y2468" s="70"/>
      <c r="Z2468" s="69">
        <v>0</v>
      </c>
      <c r="AA2468" s="69" t="s">
        <v>989</v>
      </c>
      <c r="AB2468" s="69" t="s">
        <v>1144</v>
      </c>
      <c r="AC2468" s="69"/>
    </row>
    <row r="2469" spans="1:29" x14ac:dyDescent="0.25">
      <c r="A2469" s="71" t="s">
        <v>193</v>
      </c>
      <c r="B2469" s="71"/>
      <c r="C2469" s="71"/>
      <c r="D2469" s="71"/>
      <c r="E2469" s="71"/>
      <c r="F2469" s="71"/>
      <c r="G2469" s="71"/>
      <c r="H2469" s="71"/>
      <c r="I2469" s="71"/>
      <c r="J2469" s="72">
        <v>4247.6000000000004</v>
      </c>
      <c r="K2469" s="71"/>
      <c r="L2469" s="71"/>
      <c r="M2469" s="72">
        <v>4247.6000000000004</v>
      </c>
      <c r="N2469" s="72">
        <v>0</v>
      </c>
      <c r="O2469" s="71"/>
      <c r="P2469" s="71"/>
      <c r="Q2469" s="71"/>
      <c r="R2469" s="71"/>
      <c r="S2469" s="72">
        <v>4247.6000000000004</v>
      </c>
      <c r="T2469" s="72">
        <v>4247.6000000000004</v>
      </c>
      <c r="U2469" s="71"/>
      <c r="V2469" s="71"/>
      <c r="W2469" s="71"/>
      <c r="X2469" s="72">
        <v>0</v>
      </c>
      <c r="Y2469" s="72">
        <v>0</v>
      </c>
      <c r="Z2469" s="72">
        <v>4247.6000000000004</v>
      </c>
      <c r="AA2469" s="69"/>
      <c r="AB2469" s="69"/>
      <c r="AC2469" s="69"/>
    </row>
    <row r="2470" spans="1:29" ht="20" x14ac:dyDescent="0.25">
      <c r="A2470" s="68" t="s">
        <v>6553</v>
      </c>
      <c r="B2470" s="69" t="s">
        <v>6554</v>
      </c>
      <c r="C2470" s="69" t="s">
        <v>6555</v>
      </c>
      <c r="D2470" s="69" t="s">
        <v>4623</v>
      </c>
      <c r="E2470" s="69" t="s">
        <v>6557</v>
      </c>
      <c r="F2470" s="69" t="s">
        <v>1136</v>
      </c>
      <c r="G2470" s="69" t="s">
        <v>1323</v>
      </c>
      <c r="H2470" s="69" t="s">
        <v>1502</v>
      </c>
      <c r="I2470" s="69" t="s">
        <v>962</v>
      </c>
      <c r="J2470" s="70">
        <v>304.98</v>
      </c>
      <c r="K2470" s="69" t="s">
        <v>4591</v>
      </c>
      <c r="L2470" s="69" t="s">
        <v>6556</v>
      </c>
      <c r="M2470" s="70">
        <v>304.98</v>
      </c>
      <c r="N2470" s="69"/>
      <c r="O2470" s="69"/>
      <c r="P2470" s="69" t="s">
        <v>995</v>
      </c>
      <c r="Q2470" s="69" t="s">
        <v>1075</v>
      </c>
      <c r="R2470" s="69"/>
      <c r="S2470" s="70">
        <v>304.98</v>
      </c>
      <c r="T2470" s="70"/>
      <c r="U2470" s="69" t="s">
        <v>1038</v>
      </c>
      <c r="V2470" s="73">
        <v>80</v>
      </c>
      <c r="W2470" s="69" t="s">
        <v>1038</v>
      </c>
      <c r="X2470" s="69"/>
      <c r="Y2470" s="70"/>
      <c r="Z2470" s="69">
        <v>0</v>
      </c>
      <c r="AA2470" s="69" t="s">
        <v>989</v>
      </c>
      <c r="AB2470" s="69" t="s">
        <v>1144</v>
      </c>
      <c r="AC2470" s="69"/>
    </row>
    <row r="2471" spans="1:29" x14ac:dyDescent="0.25">
      <c r="A2471" s="71" t="s">
        <v>193</v>
      </c>
      <c r="B2471" s="71"/>
      <c r="C2471" s="71"/>
      <c r="D2471" s="71"/>
      <c r="E2471" s="71"/>
      <c r="F2471" s="71"/>
      <c r="G2471" s="71"/>
      <c r="H2471" s="71"/>
      <c r="I2471" s="71"/>
      <c r="J2471" s="72">
        <v>304.98</v>
      </c>
      <c r="K2471" s="71"/>
      <c r="L2471" s="71"/>
      <c r="M2471" s="72">
        <v>304.98</v>
      </c>
      <c r="N2471" s="72">
        <v>0</v>
      </c>
      <c r="O2471" s="71"/>
      <c r="P2471" s="71"/>
      <c r="Q2471" s="71"/>
      <c r="R2471" s="71"/>
      <c r="S2471" s="72">
        <v>304.98</v>
      </c>
      <c r="T2471" s="72">
        <v>304.98</v>
      </c>
      <c r="U2471" s="71"/>
      <c r="V2471" s="71"/>
      <c r="W2471" s="71"/>
      <c r="X2471" s="72">
        <v>0</v>
      </c>
      <c r="Y2471" s="72">
        <v>0</v>
      </c>
      <c r="Z2471" s="72">
        <v>304.98</v>
      </c>
      <c r="AA2471" s="69"/>
      <c r="AB2471" s="69"/>
      <c r="AC2471" s="69"/>
    </row>
    <row r="2472" spans="1:29" ht="30" x14ac:dyDescent="0.25">
      <c r="A2472" s="68" t="s">
        <v>6558</v>
      </c>
      <c r="B2472" s="69" t="s">
        <v>6559</v>
      </c>
      <c r="C2472" s="69" t="s">
        <v>6560</v>
      </c>
      <c r="D2472" s="69" t="s">
        <v>3313</v>
      </c>
      <c r="E2472" s="69" t="s">
        <v>6562</v>
      </c>
      <c r="F2472" s="69" t="s">
        <v>1148</v>
      </c>
      <c r="G2472" s="69" t="s">
        <v>1323</v>
      </c>
      <c r="H2472" s="69" t="s">
        <v>1502</v>
      </c>
      <c r="I2472" s="69" t="s">
        <v>962</v>
      </c>
      <c r="J2472" s="70">
        <v>1494.75</v>
      </c>
      <c r="K2472" s="69" t="s">
        <v>4591</v>
      </c>
      <c r="L2472" s="69" t="s">
        <v>6561</v>
      </c>
      <c r="M2472" s="70">
        <v>1494.75</v>
      </c>
      <c r="N2472" s="69"/>
      <c r="O2472" s="69"/>
      <c r="P2472" s="69" t="s">
        <v>1010</v>
      </c>
      <c r="Q2472" s="69" t="s">
        <v>1546</v>
      </c>
      <c r="R2472" s="69"/>
      <c r="S2472" s="70">
        <v>1494.75</v>
      </c>
      <c r="T2472" s="70"/>
      <c r="U2472" s="69" t="s">
        <v>2017</v>
      </c>
      <c r="V2472" s="73">
        <v>60</v>
      </c>
      <c r="W2472" s="69" t="s">
        <v>2017</v>
      </c>
      <c r="X2472" s="69"/>
      <c r="Y2472" s="70"/>
      <c r="Z2472" s="69">
        <v>0</v>
      </c>
      <c r="AA2472" s="69" t="s">
        <v>989</v>
      </c>
      <c r="AB2472" s="69" t="s">
        <v>1144</v>
      </c>
      <c r="AC2472" s="69"/>
    </row>
    <row r="2473" spans="1:29" x14ac:dyDescent="0.25">
      <c r="A2473" s="71" t="s">
        <v>193</v>
      </c>
      <c r="B2473" s="71"/>
      <c r="C2473" s="71"/>
      <c r="D2473" s="71"/>
      <c r="E2473" s="71"/>
      <c r="F2473" s="71"/>
      <c r="G2473" s="71"/>
      <c r="H2473" s="71"/>
      <c r="I2473" s="71"/>
      <c r="J2473" s="72">
        <v>1494.75</v>
      </c>
      <c r="K2473" s="71"/>
      <c r="L2473" s="71"/>
      <c r="M2473" s="72">
        <v>1494.75</v>
      </c>
      <c r="N2473" s="72">
        <v>0</v>
      </c>
      <c r="O2473" s="71"/>
      <c r="P2473" s="71"/>
      <c r="Q2473" s="71"/>
      <c r="R2473" s="71"/>
      <c r="S2473" s="72">
        <v>1494.75</v>
      </c>
      <c r="T2473" s="72">
        <v>1494.75</v>
      </c>
      <c r="U2473" s="71"/>
      <c r="V2473" s="71"/>
      <c r="W2473" s="71"/>
      <c r="X2473" s="72">
        <v>0</v>
      </c>
      <c r="Y2473" s="72">
        <v>0</v>
      </c>
      <c r="Z2473" s="72">
        <v>1494.75</v>
      </c>
      <c r="AA2473" s="69"/>
      <c r="AB2473" s="69"/>
      <c r="AC2473" s="69"/>
    </row>
    <row r="2474" spans="1:29" ht="20" x14ac:dyDescent="0.25">
      <c r="A2474" s="68" t="s">
        <v>6563</v>
      </c>
      <c r="B2474" s="69" t="s">
        <v>1864</v>
      </c>
      <c r="C2474" s="69" t="s">
        <v>6564</v>
      </c>
      <c r="D2474" s="69" t="s">
        <v>4623</v>
      </c>
      <c r="E2474" s="69" t="s">
        <v>6566</v>
      </c>
      <c r="F2474" s="69" t="s">
        <v>1148</v>
      </c>
      <c r="G2474" s="69" t="s">
        <v>1323</v>
      </c>
      <c r="H2474" s="69" t="s">
        <v>1502</v>
      </c>
      <c r="I2474" s="69" t="s">
        <v>962</v>
      </c>
      <c r="J2474" s="70">
        <v>1761.48</v>
      </c>
      <c r="K2474" s="69" t="s">
        <v>4591</v>
      </c>
      <c r="L2474" s="69" t="s">
        <v>6565</v>
      </c>
      <c r="M2474" s="70">
        <v>1761.48</v>
      </c>
      <c r="N2474" s="69"/>
      <c r="O2474" s="69"/>
      <c r="P2474" s="69" t="s">
        <v>1379</v>
      </c>
      <c r="Q2474" s="69" t="s">
        <v>2017</v>
      </c>
      <c r="R2474" s="69"/>
      <c r="S2474" s="70">
        <v>1761.48</v>
      </c>
      <c r="T2474" s="70"/>
      <c r="U2474" s="69" t="s">
        <v>2017</v>
      </c>
      <c r="V2474" s="73">
        <v>76</v>
      </c>
      <c r="W2474" s="69" t="s">
        <v>2017</v>
      </c>
      <c r="X2474" s="69"/>
      <c r="Y2474" s="70"/>
      <c r="Z2474" s="69">
        <v>0</v>
      </c>
      <c r="AA2474" s="69" t="s">
        <v>989</v>
      </c>
      <c r="AB2474" s="69" t="s">
        <v>1144</v>
      </c>
      <c r="AC2474" s="69"/>
    </row>
    <row r="2475" spans="1:29" x14ac:dyDescent="0.25">
      <c r="A2475" s="71" t="s">
        <v>193</v>
      </c>
      <c r="B2475" s="71"/>
      <c r="C2475" s="71"/>
      <c r="D2475" s="71"/>
      <c r="E2475" s="71"/>
      <c r="F2475" s="71"/>
      <c r="G2475" s="71"/>
      <c r="H2475" s="71"/>
      <c r="I2475" s="71"/>
      <c r="J2475" s="72">
        <v>1761.48</v>
      </c>
      <c r="K2475" s="71"/>
      <c r="L2475" s="71"/>
      <c r="M2475" s="72">
        <v>1761.48</v>
      </c>
      <c r="N2475" s="72">
        <v>0</v>
      </c>
      <c r="O2475" s="71"/>
      <c r="P2475" s="71"/>
      <c r="Q2475" s="71"/>
      <c r="R2475" s="71"/>
      <c r="S2475" s="72">
        <v>1761.48</v>
      </c>
      <c r="T2475" s="72">
        <v>1761.48</v>
      </c>
      <c r="U2475" s="71"/>
      <c r="V2475" s="71"/>
      <c r="W2475" s="71"/>
      <c r="X2475" s="72">
        <v>0</v>
      </c>
      <c r="Y2475" s="72">
        <v>0</v>
      </c>
      <c r="Z2475" s="72">
        <v>1761.48</v>
      </c>
      <c r="AA2475" s="69"/>
      <c r="AB2475" s="69"/>
      <c r="AC2475" s="69"/>
    </row>
    <row r="2476" spans="1:29" ht="30" x14ac:dyDescent="0.25">
      <c r="A2476" s="68" t="s">
        <v>6567</v>
      </c>
      <c r="B2476" s="69" t="s">
        <v>6568</v>
      </c>
      <c r="C2476" s="69" t="s">
        <v>6569</v>
      </c>
      <c r="D2476" s="69" t="s">
        <v>4507</v>
      </c>
      <c r="E2476" s="69" t="s">
        <v>6572</v>
      </c>
      <c r="F2476" s="69" t="s">
        <v>1435</v>
      </c>
      <c r="G2476" s="69" t="s">
        <v>1332</v>
      </c>
      <c r="H2476" s="69" t="s">
        <v>6570</v>
      </c>
      <c r="I2476" s="69" t="s">
        <v>962</v>
      </c>
      <c r="J2476" s="70">
        <v>1232.56</v>
      </c>
      <c r="K2476" s="69" t="s">
        <v>4591</v>
      </c>
      <c r="L2476" s="69" t="s">
        <v>6571</v>
      </c>
      <c r="M2476" s="70">
        <v>1232.56</v>
      </c>
      <c r="N2476" s="69"/>
      <c r="O2476" s="69"/>
      <c r="P2476" s="69" t="s">
        <v>2620</v>
      </c>
      <c r="Q2476" s="69" t="s">
        <v>1484</v>
      </c>
      <c r="R2476" s="69"/>
      <c r="S2476" s="70">
        <v>1232.56</v>
      </c>
      <c r="T2476" s="70"/>
      <c r="U2476" s="69" t="s">
        <v>4510</v>
      </c>
      <c r="V2476" s="73">
        <v>25</v>
      </c>
      <c r="W2476" s="69" t="s">
        <v>4510</v>
      </c>
      <c r="X2476" s="69"/>
      <c r="Y2476" s="70"/>
      <c r="Z2476" s="69">
        <v>0</v>
      </c>
      <c r="AA2476" s="69" t="s">
        <v>989</v>
      </c>
      <c r="AB2476" s="69" t="s">
        <v>1144</v>
      </c>
      <c r="AC2476" s="69"/>
    </row>
    <row r="2477" spans="1:29" x14ac:dyDescent="0.25">
      <c r="A2477" s="71" t="s">
        <v>193</v>
      </c>
      <c r="B2477" s="71"/>
      <c r="C2477" s="71"/>
      <c r="D2477" s="71"/>
      <c r="E2477" s="71"/>
      <c r="F2477" s="71"/>
      <c r="G2477" s="71"/>
      <c r="H2477" s="71"/>
      <c r="I2477" s="71"/>
      <c r="J2477" s="72">
        <v>1232.56</v>
      </c>
      <c r="K2477" s="71"/>
      <c r="L2477" s="71"/>
      <c r="M2477" s="72">
        <v>1232.56</v>
      </c>
      <c r="N2477" s="72">
        <v>0</v>
      </c>
      <c r="O2477" s="71"/>
      <c r="P2477" s="71"/>
      <c r="Q2477" s="71"/>
      <c r="R2477" s="71"/>
      <c r="S2477" s="72">
        <v>1232.56</v>
      </c>
      <c r="T2477" s="72">
        <v>1232.56</v>
      </c>
      <c r="U2477" s="71"/>
      <c r="V2477" s="71"/>
      <c r="W2477" s="71"/>
      <c r="X2477" s="72">
        <v>0</v>
      </c>
      <c r="Y2477" s="72">
        <v>0</v>
      </c>
      <c r="Z2477" s="72">
        <v>1232.56</v>
      </c>
      <c r="AA2477" s="69"/>
      <c r="AB2477" s="69"/>
      <c r="AC2477" s="69"/>
    </row>
    <row r="2478" spans="1:29" ht="20" x14ac:dyDescent="0.25">
      <c r="A2478" s="68" t="s">
        <v>6573</v>
      </c>
      <c r="B2478" s="69" t="s">
        <v>4523</v>
      </c>
      <c r="C2478" s="69" t="s">
        <v>6574</v>
      </c>
      <c r="D2478" s="69" t="s">
        <v>4611</v>
      </c>
      <c r="E2478" s="69" t="s">
        <v>6576</v>
      </c>
      <c r="F2478" s="69" t="s">
        <v>1299</v>
      </c>
      <c r="G2478" s="69" t="s">
        <v>1332</v>
      </c>
      <c r="H2478" s="69" t="s">
        <v>1021</v>
      </c>
      <c r="I2478" s="69" t="s">
        <v>962</v>
      </c>
      <c r="J2478" s="70">
        <v>1906.9</v>
      </c>
      <c r="K2478" s="69" t="s">
        <v>4591</v>
      </c>
      <c r="L2478" s="69" t="s">
        <v>6575</v>
      </c>
      <c r="M2478" s="70">
        <v>1906.9</v>
      </c>
      <c r="N2478" s="69"/>
      <c r="O2478" s="69"/>
      <c r="P2478" s="69" t="s">
        <v>2743</v>
      </c>
      <c r="Q2478" s="69" t="s">
        <v>1202</v>
      </c>
      <c r="R2478" s="69"/>
      <c r="S2478" s="70">
        <v>1906.9</v>
      </c>
      <c r="T2478" s="70"/>
      <c r="U2478" s="69" t="s">
        <v>1069</v>
      </c>
      <c r="V2478" s="73">
        <v>94</v>
      </c>
      <c r="W2478" s="69" t="s">
        <v>1069</v>
      </c>
      <c r="X2478" s="69"/>
      <c r="Y2478" s="70"/>
      <c r="Z2478" s="69">
        <v>0</v>
      </c>
      <c r="AA2478" s="69" t="s">
        <v>989</v>
      </c>
      <c r="AB2478" s="69" t="s">
        <v>1144</v>
      </c>
      <c r="AC2478" s="69"/>
    </row>
    <row r="2479" spans="1:29" x14ac:dyDescent="0.25">
      <c r="A2479" s="71" t="s">
        <v>193</v>
      </c>
      <c r="B2479" s="71"/>
      <c r="C2479" s="71"/>
      <c r="D2479" s="71"/>
      <c r="E2479" s="71"/>
      <c r="F2479" s="71"/>
      <c r="G2479" s="71"/>
      <c r="H2479" s="71"/>
      <c r="I2479" s="71"/>
      <c r="J2479" s="72">
        <v>1906.9</v>
      </c>
      <c r="K2479" s="71"/>
      <c r="L2479" s="71"/>
      <c r="M2479" s="72">
        <v>1906.9</v>
      </c>
      <c r="N2479" s="72">
        <v>0</v>
      </c>
      <c r="O2479" s="71"/>
      <c r="P2479" s="71"/>
      <c r="Q2479" s="71"/>
      <c r="R2479" s="71"/>
      <c r="S2479" s="72">
        <v>1906.9</v>
      </c>
      <c r="T2479" s="72">
        <v>1906.9</v>
      </c>
      <c r="U2479" s="71"/>
      <c r="V2479" s="71"/>
      <c r="W2479" s="71"/>
      <c r="X2479" s="72">
        <v>0</v>
      </c>
      <c r="Y2479" s="72">
        <v>0</v>
      </c>
      <c r="Z2479" s="72">
        <v>1906.9</v>
      </c>
      <c r="AA2479" s="69"/>
      <c r="AB2479" s="69"/>
      <c r="AC2479" s="69"/>
    </row>
    <row r="2480" spans="1:29" ht="30" x14ac:dyDescent="0.25">
      <c r="A2480" s="68" t="s">
        <v>6577</v>
      </c>
      <c r="B2480" s="69" t="s">
        <v>6578</v>
      </c>
      <c r="C2480" s="69" t="s">
        <v>6579</v>
      </c>
      <c r="D2480" s="69" t="s">
        <v>3313</v>
      </c>
      <c r="E2480" s="69" t="s">
        <v>6581</v>
      </c>
      <c r="F2480" s="69" t="s">
        <v>1299</v>
      </c>
      <c r="G2480" s="69" t="s">
        <v>1332</v>
      </c>
      <c r="H2480" s="69" t="s">
        <v>1021</v>
      </c>
      <c r="I2480" s="69" t="s">
        <v>962</v>
      </c>
      <c r="J2480" s="70">
        <v>1815.99</v>
      </c>
      <c r="K2480" s="69" t="s">
        <v>4591</v>
      </c>
      <c r="L2480" s="69" t="s">
        <v>6580</v>
      </c>
      <c r="M2480" s="70">
        <v>1815.99</v>
      </c>
      <c r="N2480" s="69"/>
      <c r="O2480" s="69"/>
      <c r="P2480" s="69" t="s">
        <v>1502</v>
      </c>
      <c r="Q2480" s="69" t="s">
        <v>1546</v>
      </c>
      <c r="R2480" s="69"/>
      <c r="S2480" s="70">
        <v>1815.99</v>
      </c>
      <c r="T2480" s="70"/>
      <c r="U2480" s="69" t="s">
        <v>2017</v>
      </c>
      <c r="V2480" s="73">
        <v>59</v>
      </c>
      <c r="W2480" s="69" t="s">
        <v>2017</v>
      </c>
      <c r="X2480" s="69"/>
      <c r="Y2480" s="70"/>
      <c r="Z2480" s="69">
        <v>0</v>
      </c>
      <c r="AA2480" s="69" t="s">
        <v>989</v>
      </c>
      <c r="AB2480" s="69" t="s">
        <v>1144</v>
      </c>
      <c r="AC2480" s="69"/>
    </row>
    <row r="2481" spans="1:29" x14ac:dyDescent="0.25">
      <c r="A2481" s="71" t="s">
        <v>193</v>
      </c>
      <c r="B2481" s="71"/>
      <c r="C2481" s="71"/>
      <c r="D2481" s="71"/>
      <c r="E2481" s="71"/>
      <c r="F2481" s="71"/>
      <c r="G2481" s="71"/>
      <c r="H2481" s="71"/>
      <c r="I2481" s="71"/>
      <c r="J2481" s="72">
        <v>1815.99</v>
      </c>
      <c r="K2481" s="71"/>
      <c r="L2481" s="71"/>
      <c r="M2481" s="72">
        <v>1815.99</v>
      </c>
      <c r="N2481" s="72">
        <v>0</v>
      </c>
      <c r="O2481" s="71"/>
      <c r="P2481" s="71"/>
      <c r="Q2481" s="71"/>
      <c r="R2481" s="71"/>
      <c r="S2481" s="72">
        <v>1815.99</v>
      </c>
      <c r="T2481" s="72">
        <v>1815.99</v>
      </c>
      <c r="U2481" s="71"/>
      <c r="V2481" s="71"/>
      <c r="W2481" s="71"/>
      <c r="X2481" s="72">
        <v>0</v>
      </c>
      <c r="Y2481" s="72">
        <v>0</v>
      </c>
      <c r="Z2481" s="72">
        <v>1815.99</v>
      </c>
      <c r="AA2481" s="69"/>
      <c r="AB2481" s="69"/>
      <c r="AC2481" s="69"/>
    </row>
    <row r="2482" spans="1:29" ht="20" x14ac:dyDescent="0.25">
      <c r="A2482" s="68" t="s">
        <v>6582</v>
      </c>
      <c r="B2482" s="69" t="s">
        <v>6583</v>
      </c>
      <c r="C2482" s="69" t="s">
        <v>6584</v>
      </c>
      <c r="D2482" s="69" t="s">
        <v>4611</v>
      </c>
      <c r="E2482" s="69" t="s">
        <v>6586</v>
      </c>
      <c r="F2482" s="69" t="s">
        <v>1933</v>
      </c>
      <c r="G2482" s="69" t="s">
        <v>1332</v>
      </c>
      <c r="H2482" s="69" t="s">
        <v>1021</v>
      </c>
      <c r="I2482" s="69" t="s">
        <v>962</v>
      </c>
      <c r="J2482" s="70">
        <v>2011.66</v>
      </c>
      <c r="K2482" s="69" t="s">
        <v>4591</v>
      </c>
      <c r="L2482" s="69" t="s">
        <v>6585</v>
      </c>
      <c r="M2482" s="70">
        <v>2011.66</v>
      </c>
      <c r="N2482" s="69"/>
      <c r="O2482" s="69"/>
      <c r="P2482" s="69" t="s">
        <v>1596</v>
      </c>
      <c r="Q2482" s="69" t="s">
        <v>1886</v>
      </c>
      <c r="R2482" s="69"/>
      <c r="S2482" s="70">
        <v>2011.66</v>
      </c>
      <c r="T2482" s="70"/>
      <c r="U2482" s="69" t="s">
        <v>1202</v>
      </c>
      <c r="V2482" s="73">
        <v>95</v>
      </c>
      <c r="W2482" s="69" t="s">
        <v>1202</v>
      </c>
      <c r="X2482" s="69"/>
      <c r="Y2482" s="70"/>
      <c r="Z2482" s="69">
        <v>0</v>
      </c>
      <c r="AA2482" s="69" t="s">
        <v>989</v>
      </c>
      <c r="AB2482" s="69" t="s">
        <v>1144</v>
      </c>
      <c r="AC2482" s="69"/>
    </row>
    <row r="2483" spans="1:29" x14ac:dyDescent="0.25">
      <c r="A2483" s="71" t="s">
        <v>193</v>
      </c>
      <c r="B2483" s="71"/>
      <c r="C2483" s="71"/>
      <c r="D2483" s="71"/>
      <c r="E2483" s="71"/>
      <c r="F2483" s="71"/>
      <c r="G2483" s="71"/>
      <c r="H2483" s="71"/>
      <c r="I2483" s="71"/>
      <c r="J2483" s="72">
        <v>2011.66</v>
      </c>
      <c r="K2483" s="71"/>
      <c r="L2483" s="71"/>
      <c r="M2483" s="72">
        <v>2011.66</v>
      </c>
      <c r="N2483" s="72">
        <v>0</v>
      </c>
      <c r="O2483" s="71"/>
      <c r="P2483" s="71"/>
      <c r="Q2483" s="71"/>
      <c r="R2483" s="71"/>
      <c r="S2483" s="72">
        <v>2011.66</v>
      </c>
      <c r="T2483" s="72">
        <v>2011.66</v>
      </c>
      <c r="U2483" s="71"/>
      <c r="V2483" s="71"/>
      <c r="W2483" s="71"/>
      <c r="X2483" s="72">
        <v>0</v>
      </c>
      <c r="Y2483" s="72">
        <v>0</v>
      </c>
      <c r="Z2483" s="72">
        <v>2011.66</v>
      </c>
      <c r="AA2483" s="69"/>
      <c r="AB2483" s="69"/>
      <c r="AC2483" s="69"/>
    </row>
    <row r="2484" spans="1:29" ht="20" x14ac:dyDescent="0.25">
      <c r="A2484" s="68" t="s">
        <v>6587</v>
      </c>
      <c r="B2484" s="69" t="s">
        <v>4407</v>
      </c>
      <c r="C2484" s="69" t="s">
        <v>6588</v>
      </c>
      <c r="D2484" s="69" t="s">
        <v>4583</v>
      </c>
      <c r="E2484" s="69" t="s">
        <v>6590</v>
      </c>
      <c r="F2484" s="69" t="s">
        <v>2571</v>
      </c>
      <c r="G2484" s="69" t="s">
        <v>1332</v>
      </c>
      <c r="H2484" s="69" t="s">
        <v>1003</v>
      </c>
      <c r="I2484" s="69" t="s">
        <v>962</v>
      </c>
      <c r="J2484" s="70">
        <v>3771.03</v>
      </c>
      <c r="K2484" s="69" t="s">
        <v>4591</v>
      </c>
      <c r="L2484" s="69" t="s">
        <v>6589</v>
      </c>
      <c r="M2484" s="70">
        <v>3771.03</v>
      </c>
      <c r="N2484" s="69"/>
      <c r="O2484" s="69"/>
      <c r="P2484" s="69" t="s">
        <v>1267</v>
      </c>
      <c r="Q2484" s="69" t="s">
        <v>1689</v>
      </c>
      <c r="R2484" s="69"/>
      <c r="S2484" s="70">
        <v>3771.03</v>
      </c>
      <c r="T2484" s="70"/>
      <c r="U2484" s="69"/>
      <c r="V2484" s="69"/>
      <c r="W2484" s="69" t="s">
        <v>1483</v>
      </c>
      <c r="X2484" s="69"/>
      <c r="Y2484" s="70"/>
      <c r="Z2484" s="69">
        <v>0</v>
      </c>
      <c r="AA2484" s="69" t="s">
        <v>989</v>
      </c>
      <c r="AB2484" s="69" t="s">
        <v>1144</v>
      </c>
      <c r="AC2484" s="69"/>
    </row>
    <row r="2485" spans="1:29" x14ac:dyDescent="0.25">
      <c r="A2485" s="71" t="s">
        <v>193</v>
      </c>
      <c r="B2485" s="71"/>
      <c r="C2485" s="71"/>
      <c r="D2485" s="71"/>
      <c r="E2485" s="71"/>
      <c r="F2485" s="71"/>
      <c r="G2485" s="71"/>
      <c r="H2485" s="71"/>
      <c r="I2485" s="71"/>
      <c r="J2485" s="72">
        <v>3771.03</v>
      </c>
      <c r="K2485" s="71"/>
      <c r="L2485" s="71"/>
      <c r="M2485" s="72">
        <v>3771.03</v>
      </c>
      <c r="N2485" s="72">
        <v>0</v>
      </c>
      <c r="O2485" s="71"/>
      <c r="P2485" s="71"/>
      <c r="Q2485" s="71"/>
      <c r="R2485" s="71"/>
      <c r="S2485" s="72">
        <v>3771.03</v>
      </c>
      <c r="T2485" s="72">
        <v>0</v>
      </c>
      <c r="U2485" s="71"/>
      <c r="V2485" s="71"/>
      <c r="W2485" s="71"/>
      <c r="X2485" s="72">
        <v>3771.03</v>
      </c>
      <c r="Y2485" s="72">
        <v>0</v>
      </c>
      <c r="Z2485" s="72">
        <v>0</v>
      </c>
      <c r="AA2485" s="69"/>
      <c r="AB2485" s="69"/>
      <c r="AC2485" s="69"/>
    </row>
    <row r="2486" spans="1:29" ht="20" x14ac:dyDescent="0.25">
      <c r="A2486" s="68" t="s">
        <v>6591</v>
      </c>
      <c r="B2486" s="69" t="s">
        <v>1663</v>
      </c>
      <c r="C2486" s="69" t="s">
        <v>6592</v>
      </c>
      <c r="D2486" s="69" t="s">
        <v>4589</v>
      </c>
      <c r="E2486" s="69" t="s">
        <v>6594</v>
      </c>
      <c r="F2486" s="69" t="s">
        <v>1281</v>
      </c>
      <c r="G2486" s="69" t="s">
        <v>1332</v>
      </c>
      <c r="H2486" s="69" t="s">
        <v>1021</v>
      </c>
      <c r="I2486" s="69" t="s">
        <v>962</v>
      </c>
      <c r="J2486" s="70">
        <v>5679.64</v>
      </c>
      <c r="K2486" s="69" t="s">
        <v>4591</v>
      </c>
      <c r="L2486" s="69" t="s">
        <v>6593</v>
      </c>
      <c r="M2486" s="70">
        <v>5679.64</v>
      </c>
      <c r="N2486" s="69"/>
      <c r="O2486" s="69"/>
      <c r="P2486" s="69" t="s">
        <v>2118</v>
      </c>
      <c r="Q2486" s="69" t="s">
        <v>1122</v>
      </c>
      <c r="R2486" s="69"/>
      <c r="S2486" s="70">
        <v>5679.64</v>
      </c>
      <c r="T2486" s="70"/>
      <c r="U2486" s="69" t="s">
        <v>1122</v>
      </c>
      <c r="V2486" s="73">
        <v>90</v>
      </c>
      <c r="W2486" s="69" t="s">
        <v>1122</v>
      </c>
      <c r="X2486" s="69"/>
      <c r="Y2486" s="70"/>
      <c r="Z2486" s="69">
        <v>0</v>
      </c>
      <c r="AA2486" s="69" t="s">
        <v>989</v>
      </c>
      <c r="AB2486" s="69" t="s">
        <v>1144</v>
      </c>
      <c r="AC2486" s="69"/>
    </row>
    <row r="2487" spans="1:29" x14ac:dyDescent="0.25">
      <c r="A2487" s="71" t="s">
        <v>193</v>
      </c>
      <c r="B2487" s="71"/>
      <c r="C2487" s="71"/>
      <c r="D2487" s="71"/>
      <c r="E2487" s="71"/>
      <c r="F2487" s="71"/>
      <c r="G2487" s="71"/>
      <c r="H2487" s="71"/>
      <c r="I2487" s="71"/>
      <c r="J2487" s="72">
        <v>5679.64</v>
      </c>
      <c r="K2487" s="71"/>
      <c r="L2487" s="71"/>
      <c r="M2487" s="72">
        <v>5679.64</v>
      </c>
      <c r="N2487" s="72">
        <v>0</v>
      </c>
      <c r="O2487" s="71"/>
      <c r="P2487" s="71"/>
      <c r="Q2487" s="71"/>
      <c r="R2487" s="71"/>
      <c r="S2487" s="72">
        <v>5679.64</v>
      </c>
      <c r="T2487" s="72">
        <v>5679.64</v>
      </c>
      <c r="U2487" s="71"/>
      <c r="V2487" s="71"/>
      <c r="W2487" s="71"/>
      <c r="X2487" s="72">
        <v>0</v>
      </c>
      <c r="Y2487" s="72">
        <v>0</v>
      </c>
      <c r="Z2487" s="72">
        <v>5679.64</v>
      </c>
      <c r="AA2487" s="69"/>
      <c r="AB2487" s="69"/>
      <c r="AC2487" s="69"/>
    </row>
    <row r="2488" spans="1:29" ht="30" x14ac:dyDescent="0.25">
      <c r="A2488" s="68" t="s">
        <v>6595</v>
      </c>
      <c r="B2488" s="69" t="s">
        <v>6568</v>
      </c>
      <c r="C2488" s="69" t="s">
        <v>6596</v>
      </c>
      <c r="D2488" s="69" t="s">
        <v>3313</v>
      </c>
      <c r="E2488" s="69" t="s">
        <v>6598</v>
      </c>
      <c r="F2488" s="69" t="s">
        <v>1435</v>
      </c>
      <c r="G2488" s="69" t="s">
        <v>961</v>
      </c>
      <c r="H2488" s="69" t="s">
        <v>961</v>
      </c>
      <c r="I2488" s="69" t="s">
        <v>962</v>
      </c>
      <c r="J2488" s="70">
        <v>1161.07</v>
      </c>
      <c r="K2488" s="69" t="s">
        <v>4591</v>
      </c>
      <c r="L2488" s="69" t="s">
        <v>6597</v>
      </c>
      <c r="M2488" s="70">
        <v>1161.07</v>
      </c>
      <c r="N2488" s="69"/>
      <c r="O2488" s="69"/>
      <c r="P2488" s="69" t="s">
        <v>1510</v>
      </c>
      <c r="Q2488" s="69" t="s">
        <v>1064</v>
      </c>
      <c r="R2488" s="69"/>
      <c r="S2488" s="70">
        <v>1161.07</v>
      </c>
      <c r="T2488" s="70"/>
      <c r="U2488" s="69" t="s">
        <v>1011</v>
      </c>
      <c r="V2488" s="73">
        <v>55</v>
      </c>
      <c r="W2488" s="69" t="s">
        <v>1011</v>
      </c>
      <c r="X2488" s="69"/>
      <c r="Y2488" s="70"/>
      <c r="Z2488" s="69">
        <v>0</v>
      </c>
      <c r="AA2488" s="69" t="s">
        <v>989</v>
      </c>
      <c r="AB2488" s="69" t="s">
        <v>1144</v>
      </c>
      <c r="AC2488" s="69"/>
    </row>
    <row r="2489" spans="1:29" x14ac:dyDescent="0.25">
      <c r="A2489" s="71" t="s">
        <v>193</v>
      </c>
      <c r="B2489" s="71"/>
      <c r="C2489" s="71"/>
      <c r="D2489" s="71"/>
      <c r="E2489" s="71"/>
      <c r="F2489" s="71"/>
      <c r="G2489" s="71"/>
      <c r="H2489" s="71"/>
      <c r="I2489" s="71"/>
      <c r="J2489" s="72">
        <v>1161.07</v>
      </c>
      <c r="K2489" s="71"/>
      <c r="L2489" s="71"/>
      <c r="M2489" s="72">
        <v>1161.07</v>
      </c>
      <c r="N2489" s="72">
        <v>0</v>
      </c>
      <c r="O2489" s="71"/>
      <c r="P2489" s="71"/>
      <c r="Q2489" s="71"/>
      <c r="R2489" s="71"/>
      <c r="S2489" s="72">
        <v>1161.07</v>
      </c>
      <c r="T2489" s="72">
        <v>1161.07</v>
      </c>
      <c r="U2489" s="71"/>
      <c r="V2489" s="71"/>
      <c r="W2489" s="71"/>
      <c r="X2489" s="72">
        <v>0</v>
      </c>
      <c r="Y2489" s="72">
        <v>0</v>
      </c>
      <c r="Z2489" s="72">
        <v>1161.07</v>
      </c>
      <c r="AA2489" s="69"/>
      <c r="AB2489" s="69"/>
      <c r="AC2489" s="69"/>
    </row>
    <row r="2490" spans="1:29" ht="30" x14ac:dyDescent="0.25">
      <c r="A2490" s="68" t="s">
        <v>6599</v>
      </c>
      <c r="B2490" s="69" t="s">
        <v>1576</v>
      </c>
      <c r="C2490" s="69" t="s">
        <v>6600</v>
      </c>
      <c r="D2490" s="69" t="s">
        <v>3337</v>
      </c>
      <c r="E2490" s="69" t="s">
        <v>6602</v>
      </c>
      <c r="F2490" s="69" t="s">
        <v>1435</v>
      </c>
      <c r="G2490" s="69" t="s">
        <v>961</v>
      </c>
      <c r="H2490" s="69" t="s">
        <v>1003</v>
      </c>
      <c r="I2490" s="69" t="s">
        <v>962</v>
      </c>
      <c r="J2490" s="70">
        <v>10046.33</v>
      </c>
      <c r="K2490" s="69" t="s">
        <v>4591</v>
      </c>
      <c r="L2490" s="69" t="s">
        <v>6601</v>
      </c>
      <c r="M2490" s="70">
        <v>10046.33</v>
      </c>
      <c r="N2490" s="69"/>
      <c r="O2490" s="69"/>
      <c r="P2490" s="69" t="s">
        <v>1156</v>
      </c>
      <c r="Q2490" s="69" t="s">
        <v>2028</v>
      </c>
      <c r="R2490" s="69"/>
      <c r="S2490" s="70">
        <v>10046.33</v>
      </c>
      <c r="T2490" s="70"/>
      <c r="U2490" s="69" t="s">
        <v>1188</v>
      </c>
      <c r="V2490" s="73">
        <v>93</v>
      </c>
      <c r="W2490" s="69" t="s">
        <v>1188</v>
      </c>
      <c r="X2490" s="69"/>
      <c r="Y2490" s="70"/>
      <c r="Z2490" s="69">
        <v>0</v>
      </c>
      <c r="AA2490" s="69" t="s">
        <v>989</v>
      </c>
      <c r="AB2490" s="69" t="s">
        <v>1144</v>
      </c>
      <c r="AC2490" s="69"/>
    </row>
    <row r="2491" spans="1:29" x14ac:dyDescent="0.25">
      <c r="A2491" s="71" t="s">
        <v>193</v>
      </c>
      <c r="B2491" s="71"/>
      <c r="C2491" s="71"/>
      <c r="D2491" s="71"/>
      <c r="E2491" s="71"/>
      <c r="F2491" s="71"/>
      <c r="G2491" s="71"/>
      <c r="H2491" s="71"/>
      <c r="I2491" s="71"/>
      <c r="J2491" s="72">
        <v>10046.33</v>
      </c>
      <c r="K2491" s="71"/>
      <c r="L2491" s="71"/>
      <c r="M2491" s="72">
        <v>10046.33</v>
      </c>
      <c r="N2491" s="72">
        <v>0</v>
      </c>
      <c r="O2491" s="71"/>
      <c r="P2491" s="71"/>
      <c r="Q2491" s="71"/>
      <c r="R2491" s="71"/>
      <c r="S2491" s="72">
        <v>10046.33</v>
      </c>
      <c r="T2491" s="72">
        <v>10046.33</v>
      </c>
      <c r="U2491" s="71"/>
      <c r="V2491" s="71"/>
      <c r="W2491" s="71"/>
      <c r="X2491" s="72">
        <v>0</v>
      </c>
      <c r="Y2491" s="72">
        <v>0</v>
      </c>
      <c r="Z2491" s="72">
        <v>10046.33</v>
      </c>
      <c r="AA2491" s="69"/>
      <c r="AB2491" s="69"/>
      <c r="AC2491" s="69"/>
    </row>
    <row r="2492" spans="1:29" ht="30" x14ac:dyDescent="0.25">
      <c r="A2492" s="68" t="s">
        <v>6603</v>
      </c>
      <c r="B2492" s="69" t="s">
        <v>6255</v>
      </c>
      <c r="C2492" s="69" t="s">
        <v>6604</v>
      </c>
      <c r="D2492" s="69" t="s">
        <v>3313</v>
      </c>
      <c r="E2492" s="69" t="s">
        <v>6606</v>
      </c>
      <c r="F2492" s="69" t="s">
        <v>1299</v>
      </c>
      <c r="G2492" s="69" t="s">
        <v>961</v>
      </c>
      <c r="H2492" s="69" t="s">
        <v>1021</v>
      </c>
      <c r="I2492" s="69" t="s">
        <v>962</v>
      </c>
      <c r="J2492" s="70">
        <v>6237.93</v>
      </c>
      <c r="K2492" s="69" t="s">
        <v>4591</v>
      </c>
      <c r="L2492" s="69" t="s">
        <v>6605</v>
      </c>
      <c r="M2492" s="70">
        <v>6237.93</v>
      </c>
      <c r="N2492" s="69"/>
      <c r="O2492" s="69"/>
      <c r="P2492" s="69" t="s">
        <v>1510</v>
      </c>
      <c r="Q2492" s="69" t="s">
        <v>1064</v>
      </c>
      <c r="R2492" s="69"/>
      <c r="S2492" s="70">
        <v>6237.93</v>
      </c>
      <c r="T2492" s="70"/>
      <c r="U2492" s="69" t="s">
        <v>1011</v>
      </c>
      <c r="V2492" s="73">
        <v>55</v>
      </c>
      <c r="W2492" s="69" t="s">
        <v>1011</v>
      </c>
      <c r="X2492" s="69"/>
      <c r="Y2492" s="70"/>
      <c r="Z2492" s="69">
        <v>0</v>
      </c>
      <c r="AA2492" s="69" t="s">
        <v>989</v>
      </c>
      <c r="AB2492" s="69" t="s">
        <v>1144</v>
      </c>
      <c r="AC2492" s="69"/>
    </row>
    <row r="2493" spans="1:29" x14ac:dyDescent="0.25">
      <c r="A2493" s="71" t="s">
        <v>193</v>
      </c>
      <c r="B2493" s="71"/>
      <c r="C2493" s="71"/>
      <c r="D2493" s="71"/>
      <c r="E2493" s="71"/>
      <c r="F2493" s="71"/>
      <c r="G2493" s="71"/>
      <c r="H2493" s="71"/>
      <c r="I2493" s="71"/>
      <c r="J2493" s="72">
        <v>6237.93</v>
      </c>
      <c r="K2493" s="71"/>
      <c r="L2493" s="71"/>
      <c r="M2493" s="72">
        <v>6237.93</v>
      </c>
      <c r="N2493" s="72">
        <v>0</v>
      </c>
      <c r="O2493" s="71"/>
      <c r="P2493" s="71"/>
      <c r="Q2493" s="71"/>
      <c r="R2493" s="71"/>
      <c r="S2493" s="72">
        <v>6237.93</v>
      </c>
      <c r="T2493" s="72">
        <v>6237.93</v>
      </c>
      <c r="U2493" s="71"/>
      <c r="V2493" s="71"/>
      <c r="W2493" s="71"/>
      <c r="X2493" s="72">
        <v>0</v>
      </c>
      <c r="Y2493" s="72">
        <v>0</v>
      </c>
      <c r="Z2493" s="72">
        <v>6237.93</v>
      </c>
      <c r="AA2493" s="69"/>
      <c r="AB2493" s="69"/>
      <c r="AC2493" s="69"/>
    </row>
    <row r="2494" spans="1:29" ht="20" x14ac:dyDescent="0.25">
      <c r="A2494" s="68" t="s">
        <v>6607</v>
      </c>
      <c r="B2494" s="69" t="s">
        <v>1874</v>
      </c>
      <c r="C2494" s="69" t="s">
        <v>6608</v>
      </c>
      <c r="D2494" s="69" t="s">
        <v>4813</v>
      </c>
      <c r="E2494" s="69" t="s">
        <v>6610</v>
      </c>
      <c r="F2494" s="69" t="s">
        <v>1148</v>
      </c>
      <c r="G2494" s="69" t="s">
        <v>1173</v>
      </c>
      <c r="H2494" s="69" t="s">
        <v>1596</v>
      </c>
      <c r="I2494" s="69" t="s">
        <v>962</v>
      </c>
      <c r="J2494" s="70">
        <v>277.83</v>
      </c>
      <c r="K2494" s="69" t="s">
        <v>4591</v>
      </c>
      <c r="L2494" s="69" t="s">
        <v>6609</v>
      </c>
      <c r="M2494" s="70">
        <v>277.83</v>
      </c>
      <c r="N2494" s="69"/>
      <c r="O2494" s="69"/>
      <c r="P2494" s="69" t="s">
        <v>1259</v>
      </c>
      <c r="Q2494" s="69" t="s">
        <v>1681</v>
      </c>
      <c r="R2494" s="69"/>
      <c r="S2494" s="70">
        <v>277.83</v>
      </c>
      <c r="T2494" s="70"/>
      <c r="U2494" s="69" t="s">
        <v>1681</v>
      </c>
      <c r="V2494" s="73">
        <v>84</v>
      </c>
      <c r="W2494" s="69" t="s">
        <v>1681</v>
      </c>
      <c r="X2494" s="69"/>
      <c r="Y2494" s="70"/>
      <c r="Z2494" s="69">
        <v>0</v>
      </c>
      <c r="AA2494" s="69" t="s">
        <v>989</v>
      </c>
      <c r="AB2494" s="69" t="s">
        <v>1144</v>
      </c>
      <c r="AC2494" s="69"/>
    </row>
    <row r="2495" spans="1:29" x14ac:dyDescent="0.25">
      <c r="A2495" s="71" t="s">
        <v>193</v>
      </c>
      <c r="B2495" s="71"/>
      <c r="C2495" s="71"/>
      <c r="D2495" s="71"/>
      <c r="E2495" s="71"/>
      <c r="F2495" s="71"/>
      <c r="G2495" s="71"/>
      <c r="H2495" s="71"/>
      <c r="I2495" s="71"/>
      <c r="J2495" s="72">
        <v>277.83</v>
      </c>
      <c r="K2495" s="71"/>
      <c r="L2495" s="71"/>
      <c r="M2495" s="72">
        <v>277.83</v>
      </c>
      <c r="N2495" s="72">
        <v>0</v>
      </c>
      <c r="O2495" s="71"/>
      <c r="P2495" s="71"/>
      <c r="Q2495" s="71"/>
      <c r="R2495" s="71"/>
      <c r="S2495" s="72">
        <v>277.83</v>
      </c>
      <c r="T2495" s="72">
        <v>277.83</v>
      </c>
      <c r="U2495" s="71"/>
      <c r="V2495" s="71"/>
      <c r="W2495" s="71"/>
      <c r="X2495" s="72">
        <v>0</v>
      </c>
      <c r="Y2495" s="72">
        <v>0</v>
      </c>
      <c r="Z2495" s="72">
        <v>277.83</v>
      </c>
      <c r="AA2495" s="69"/>
      <c r="AB2495" s="69"/>
      <c r="AC2495" s="69"/>
    </row>
    <row r="2496" spans="1:29" ht="20" x14ac:dyDescent="0.25">
      <c r="A2496" s="68" t="s">
        <v>6611</v>
      </c>
      <c r="B2496" s="69" t="s">
        <v>3852</v>
      </c>
      <c r="C2496" s="69" t="s">
        <v>6612</v>
      </c>
      <c r="D2496" s="69" t="s">
        <v>4583</v>
      </c>
      <c r="E2496" s="69" t="s">
        <v>6614</v>
      </c>
      <c r="F2496" s="69" t="s">
        <v>1136</v>
      </c>
      <c r="G2496" s="69" t="s">
        <v>1173</v>
      </c>
      <c r="H2496" s="69" t="s">
        <v>2613</v>
      </c>
      <c r="I2496" s="69" t="s">
        <v>962</v>
      </c>
      <c r="J2496" s="70">
        <v>4656.24</v>
      </c>
      <c r="K2496" s="69" t="s">
        <v>4591</v>
      </c>
      <c r="L2496" s="69" t="s">
        <v>6613</v>
      </c>
      <c r="M2496" s="70">
        <v>4656.24</v>
      </c>
      <c r="N2496" s="69"/>
      <c r="O2496" s="69"/>
      <c r="P2496" s="69" t="s">
        <v>995</v>
      </c>
      <c r="Q2496" s="69" t="s">
        <v>1064</v>
      </c>
      <c r="R2496" s="69"/>
      <c r="S2496" s="70">
        <v>4656.24</v>
      </c>
      <c r="T2496" s="70"/>
      <c r="U2496" s="69"/>
      <c r="V2496" s="69"/>
      <c r="W2496" s="69"/>
      <c r="X2496" s="69"/>
      <c r="Y2496" s="70"/>
      <c r="Z2496" s="69">
        <v>0</v>
      </c>
      <c r="AA2496" s="69" t="s">
        <v>989</v>
      </c>
      <c r="AB2496" s="69" t="s">
        <v>1144</v>
      </c>
      <c r="AC2496" s="69"/>
    </row>
    <row r="2497" spans="1:29" x14ac:dyDescent="0.25">
      <c r="A2497" s="71" t="s">
        <v>193</v>
      </c>
      <c r="B2497" s="71"/>
      <c r="C2497" s="71"/>
      <c r="D2497" s="71"/>
      <c r="E2497" s="71"/>
      <c r="F2497" s="71"/>
      <c r="G2497" s="71"/>
      <c r="H2497" s="71"/>
      <c r="I2497" s="71"/>
      <c r="J2497" s="72">
        <v>4656.24</v>
      </c>
      <c r="K2497" s="71"/>
      <c r="L2497" s="71"/>
      <c r="M2497" s="72">
        <v>4656.24</v>
      </c>
      <c r="N2497" s="72">
        <v>0</v>
      </c>
      <c r="O2497" s="71"/>
      <c r="P2497" s="71"/>
      <c r="Q2497" s="71"/>
      <c r="R2497" s="71"/>
      <c r="S2497" s="72">
        <v>4656.24</v>
      </c>
      <c r="T2497" s="72">
        <v>0</v>
      </c>
      <c r="U2497" s="71"/>
      <c r="V2497" s="71"/>
      <c r="W2497" s="71"/>
      <c r="X2497" s="72">
        <v>4656.24</v>
      </c>
      <c r="Y2497" s="72">
        <v>0</v>
      </c>
      <c r="Z2497" s="72">
        <v>0</v>
      </c>
      <c r="AA2497" s="69"/>
      <c r="AB2497" s="69"/>
      <c r="AC2497" s="69"/>
    </row>
    <row r="2498" spans="1:29" ht="30" x14ac:dyDescent="0.25">
      <c r="A2498" s="68" t="s">
        <v>6615</v>
      </c>
      <c r="B2498" s="69" t="s">
        <v>6616</v>
      </c>
      <c r="C2498" s="69" t="s">
        <v>6617</v>
      </c>
      <c r="D2498" s="69" t="s">
        <v>4507</v>
      </c>
      <c r="E2498" s="69" t="s">
        <v>6620</v>
      </c>
      <c r="F2498" s="69" t="s">
        <v>1136</v>
      </c>
      <c r="G2498" s="69" t="s">
        <v>1173</v>
      </c>
      <c r="H2498" s="69" t="s">
        <v>6618</v>
      </c>
      <c r="I2498" s="69" t="s">
        <v>962</v>
      </c>
      <c r="J2498" s="70">
        <v>1328.04</v>
      </c>
      <c r="K2498" s="69" t="s">
        <v>4591</v>
      </c>
      <c r="L2498" s="69" t="s">
        <v>6619</v>
      </c>
      <c r="M2498" s="70">
        <v>1328.04</v>
      </c>
      <c r="N2498" s="69"/>
      <c r="O2498" s="69"/>
      <c r="P2498" s="69" t="s">
        <v>1064</v>
      </c>
      <c r="Q2498" s="69" t="s">
        <v>1484</v>
      </c>
      <c r="R2498" s="69"/>
      <c r="S2498" s="70">
        <v>1328.04</v>
      </c>
      <c r="T2498" s="70"/>
      <c r="U2498" s="69" t="s">
        <v>4510</v>
      </c>
      <c r="V2498" s="73">
        <v>24</v>
      </c>
      <c r="W2498" s="69" t="s">
        <v>4510</v>
      </c>
      <c r="X2498" s="69"/>
      <c r="Y2498" s="70"/>
      <c r="Z2498" s="69">
        <v>0</v>
      </c>
      <c r="AA2498" s="69" t="s">
        <v>989</v>
      </c>
      <c r="AB2498" s="69" t="s">
        <v>1144</v>
      </c>
      <c r="AC2498" s="69"/>
    </row>
    <row r="2499" spans="1:29" x14ac:dyDescent="0.25">
      <c r="A2499" s="71" t="s">
        <v>193</v>
      </c>
      <c r="B2499" s="71"/>
      <c r="C2499" s="71"/>
      <c r="D2499" s="71"/>
      <c r="E2499" s="71"/>
      <c r="F2499" s="71"/>
      <c r="G2499" s="71"/>
      <c r="H2499" s="71"/>
      <c r="I2499" s="71"/>
      <c r="J2499" s="72">
        <v>1328.04</v>
      </c>
      <c r="K2499" s="71"/>
      <c r="L2499" s="71"/>
      <c r="M2499" s="72">
        <v>1328.04</v>
      </c>
      <c r="N2499" s="72">
        <v>0</v>
      </c>
      <c r="O2499" s="71"/>
      <c r="P2499" s="71"/>
      <c r="Q2499" s="71"/>
      <c r="R2499" s="71"/>
      <c r="S2499" s="72">
        <v>1328.04</v>
      </c>
      <c r="T2499" s="72">
        <v>1328.04</v>
      </c>
      <c r="U2499" s="71"/>
      <c r="V2499" s="71"/>
      <c r="W2499" s="71"/>
      <c r="X2499" s="72">
        <v>0</v>
      </c>
      <c r="Y2499" s="72">
        <v>0</v>
      </c>
      <c r="Z2499" s="72">
        <v>1328.04</v>
      </c>
      <c r="AA2499" s="69"/>
      <c r="AB2499" s="69"/>
      <c r="AC2499" s="69"/>
    </row>
    <row r="2500" spans="1:29" ht="30" x14ac:dyDescent="0.25">
      <c r="A2500" s="68" t="s">
        <v>6621</v>
      </c>
      <c r="B2500" s="69" t="s">
        <v>6622</v>
      </c>
      <c r="C2500" s="69" t="s">
        <v>6623</v>
      </c>
      <c r="D2500" s="69" t="s">
        <v>4604</v>
      </c>
      <c r="E2500" s="69" t="s">
        <v>6625</v>
      </c>
      <c r="F2500" s="69" t="s">
        <v>1435</v>
      </c>
      <c r="G2500" s="69" t="s">
        <v>2718</v>
      </c>
      <c r="H2500" s="69" t="s">
        <v>1021</v>
      </c>
      <c r="I2500" s="69" t="s">
        <v>962</v>
      </c>
      <c r="J2500" s="70">
        <v>7298</v>
      </c>
      <c r="K2500" s="69" t="s">
        <v>4591</v>
      </c>
      <c r="L2500" s="69" t="s">
        <v>6624</v>
      </c>
      <c r="M2500" s="70">
        <v>7298</v>
      </c>
      <c r="N2500" s="69"/>
      <c r="O2500" s="69"/>
      <c r="P2500" s="69" t="s">
        <v>1546</v>
      </c>
      <c r="Q2500" s="69" t="s">
        <v>1046</v>
      </c>
      <c r="R2500" s="69"/>
      <c r="S2500" s="70">
        <v>7298</v>
      </c>
      <c r="T2500" s="70"/>
      <c r="U2500" s="69" t="s">
        <v>1548</v>
      </c>
      <c r="V2500" s="73">
        <v>88</v>
      </c>
      <c r="W2500" s="69" t="s">
        <v>1548</v>
      </c>
      <c r="X2500" s="69"/>
      <c r="Y2500" s="70"/>
      <c r="Z2500" s="69">
        <v>0</v>
      </c>
      <c r="AA2500" s="69" t="s">
        <v>989</v>
      </c>
      <c r="AB2500" s="69" t="s">
        <v>1144</v>
      </c>
      <c r="AC2500" s="69"/>
    </row>
    <row r="2501" spans="1:29" x14ac:dyDescent="0.25">
      <c r="A2501" s="71" t="s">
        <v>193</v>
      </c>
      <c r="B2501" s="71"/>
      <c r="C2501" s="71"/>
      <c r="D2501" s="71"/>
      <c r="E2501" s="71"/>
      <c r="F2501" s="71"/>
      <c r="G2501" s="71"/>
      <c r="H2501" s="71"/>
      <c r="I2501" s="71"/>
      <c r="J2501" s="72">
        <v>7298</v>
      </c>
      <c r="K2501" s="71"/>
      <c r="L2501" s="71"/>
      <c r="M2501" s="72">
        <v>7298</v>
      </c>
      <c r="N2501" s="72">
        <v>0</v>
      </c>
      <c r="O2501" s="71"/>
      <c r="P2501" s="71"/>
      <c r="Q2501" s="71"/>
      <c r="R2501" s="71"/>
      <c r="S2501" s="72">
        <v>7298</v>
      </c>
      <c r="T2501" s="72">
        <v>7298</v>
      </c>
      <c r="U2501" s="71"/>
      <c r="V2501" s="71"/>
      <c r="W2501" s="71"/>
      <c r="X2501" s="72">
        <v>0</v>
      </c>
      <c r="Y2501" s="72">
        <v>0</v>
      </c>
      <c r="Z2501" s="72">
        <v>7298</v>
      </c>
      <c r="AA2501" s="69"/>
      <c r="AB2501" s="69"/>
      <c r="AC2501" s="69"/>
    </row>
    <row r="2502" spans="1:29" ht="20" x14ac:dyDescent="0.25">
      <c r="A2502" s="68" t="s">
        <v>6626</v>
      </c>
      <c r="B2502" s="69" t="s">
        <v>4528</v>
      </c>
      <c r="C2502" s="69" t="s">
        <v>6627</v>
      </c>
      <c r="D2502" s="69" t="s">
        <v>4611</v>
      </c>
      <c r="E2502" s="69" t="s">
        <v>6629</v>
      </c>
      <c r="F2502" s="69" t="s">
        <v>1299</v>
      </c>
      <c r="G2502" s="69" t="s">
        <v>2718</v>
      </c>
      <c r="H2502" s="69" t="s">
        <v>1021</v>
      </c>
      <c r="I2502" s="69" t="s">
        <v>962</v>
      </c>
      <c r="J2502" s="70">
        <v>16028.69</v>
      </c>
      <c r="K2502" s="69" t="s">
        <v>4591</v>
      </c>
      <c r="L2502" s="69" t="s">
        <v>6628</v>
      </c>
      <c r="M2502" s="70">
        <v>16028.69</v>
      </c>
      <c r="N2502" s="69"/>
      <c r="O2502" s="69"/>
      <c r="P2502" s="69" t="s">
        <v>1480</v>
      </c>
      <c r="Q2502" s="69" t="s">
        <v>1698</v>
      </c>
      <c r="R2502" s="69"/>
      <c r="S2502" s="70">
        <v>16028.69</v>
      </c>
      <c r="T2502" s="70"/>
      <c r="U2502" s="69" t="s">
        <v>2118</v>
      </c>
      <c r="V2502" s="73">
        <v>87</v>
      </c>
      <c r="W2502" s="69" t="s">
        <v>2118</v>
      </c>
      <c r="X2502" s="69"/>
      <c r="Y2502" s="70"/>
      <c r="Z2502" s="69">
        <v>0</v>
      </c>
      <c r="AA2502" s="69" t="s">
        <v>989</v>
      </c>
      <c r="AB2502" s="69" t="s">
        <v>1144</v>
      </c>
      <c r="AC2502" s="69"/>
    </row>
    <row r="2503" spans="1:29" x14ac:dyDescent="0.25">
      <c r="A2503" s="71" t="s">
        <v>193</v>
      </c>
      <c r="B2503" s="71"/>
      <c r="C2503" s="71"/>
      <c r="D2503" s="71"/>
      <c r="E2503" s="71"/>
      <c r="F2503" s="71"/>
      <c r="G2503" s="71"/>
      <c r="H2503" s="71"/>
      <c r="I2503" s="71"/>
      <c r="J2503" s="72">
        <v>16028.69</v>
      </c>
      <c r="K2503" s="71"/>
      <c r="L2503" s="71"/>
      <c r="M2503" s="72">
        <v>16028.69</v>
      </c>
      <c r="N2503" s="72">
        <v>0</v>
      </c>
      <c r="O2503" s="71"/>
      <c r="P2503" s="71"/>
      <c r="Q2503" s="71"/>
      <c r="R2503" s="71"/>
      <c r="S2503" s="72">
        <v>16028.69</v>
      </c>
      <c r="T2503" s="72">
        <v>16028.69</v>
      </c>
      <c r="U2503" s="71"/>
      <c r="V2503" s="71"/>
      <c r="W2503" s="71"/>
      <c r="X2503" s="72">
        <v>0</v>
      </c>
      <c r="Y2503" s="72">
        <v>0</v>
      </c>
      <c r="Z2503" s="72">
        <v>16028.69</v>
      </c>
      <c r="AA2503" s="69"/>
      <c r="AB2503" s="69"/>
      <c r="AC2503" s="69"/>
    </row>
    <row r="2504" spans="1:29" ht="30" x14ac:dyDescent="0.25">
      <c r="A2504" s="68" t="s">
        <v>6630</v>
      </c>
      <c r="B2504" s="69" t="s">
        <v>6631</v>
      </c>
      <c r="C2504" s="69" t="s">
        <v>6632</v>
      </c>
      <c r="D2504" s="69" t="s">
        <v>4589</v>
      </c>
      <c r="E2504" s="69" t="s">
        <v>6634</v>
      </c>
      <c r="F2504" s="69" t="s">
        <v>1435</v>
      </c>
      <c r="G2504" s="69" t="s">
        <v>5564</v>
      </c>
      <c r="H2504" s="69" t="s">
        <v>1021</v>
      </c>
      <c r="I2504" s="69" t="s">
        <v>962</v>
      </c>
      <c r="J2504" s="70">
        <v>9298.4</v>
      </c>
      <c r="K2504" s="69" t="s">
        <v>4591</v>
      </c>
      <c r="L2504" s="69" t="s">
        <v>6633</v>
      </c>
      <c r="M2504" s="70">
        <v>9298.4</v>
      </c>
      <c r="N2504" s="69"/>
      <c r="O2504" s="69"/>
      <c r="P2504" s="69" t="s">
        <v>1563</v>
      </c>
      <c r="Q2504" s="69" t="s">
        <v>2065</v>
      </c>
      <c r="R2504" s="69"/>
      <c r="S2504" s="70">
        <v>9298.4</v>
      </c>
      <c r="T2504" s="70"/>
      <c r="U2504" s="69" t="s">
        <v>2118</v>
      </c>
      <c r="V2504" s="73">
        <v>74</v>
      </c>
      <c r="W2504" s="69" t="s">
        <v>2118</v>
      </c>
      <c r="X2504" s="69"/>
      <c r="Y2504" s="70"/>
      <c r="Z2504" s="69">
        <v>0</v>
      </c>
      <c r="AA2504" s="69" t="s">
        <v>989</v>
      </c>
      <c r="AB2504" s="69" t="s">
        <v>1144</v>
      </c>
      <c r="AC2504" s="69"/>
    </row>
    <row r="2505" spans="1:29" x14ac:dyDescent="0.25">
      <c r="A2505" s="71" t="s">
        <v>193</v>
      </c>
      <c r="B2505" s="71"/>
      <c r="C2505" s="71"/>
      <c r="D2505" s="71"/>
      <c r="E2505" s="71"/>
      <c r="F2505" s="71"/>
      <c r="G2505" s="71"/>
      <c r="H2505" s="71"/>
      <c r="I2505" s="71"/>
      <c r="J2505" s="72">
        <v>9298.4</v>
      </c>
      <c r="K2505" s="71"/>
      <c r="L2505" s="71"/>
      <c r="M2505" s="72">
        <v>9298.4</v>
      </c>
      <c r="N2505" s="72">
        <v>0</v>
      </c>
      <c r="O2505" s="71"/>
      <c r="P2505" s="71"/>
      <c r="Q2505" s="71"/>
      <c r="R2505" s="71"/>
      <c r="S2505" s="72">
        <v>9298.4</v>
      </c>
      <c r="T2505" s="72">
        <v>9298.4</v>
      </c>
      <c r="U2505" s="71"/>
      <c r="V2505" s="71"/>
      <c r="W2505" s="71"/>
      <c r="X2505" s="72">
        <v>0</v>
      </c>
      <c r="Y2505" s="72">
        <v>0</v>
      </c>
      <c r="Z2505" s="72">
        <v>9298.4</v>
      </c>
      <c r="AA2505" s="69"/>
      <c r="AB2505" s="69"/>
      <c r="AC2505" s="69"/>
    </row>
    <row r="2506" spans="1:29" ht="20" x14ac:dyDescent="0.25">
      <c r="A2506" s="68" t="s">
        <v>6635</v>
      </c>
      <c r="B2506" s="69" t="s">
        <v>6636</v>
      </c>
      <c r="C2506" s="69" t="s">
        <v>6637</v>
      </c>
      <c r="D2506" s="69" t="s">
        <v>4589</v>
      </c>
      <c r="E2506" s="69" t="s">
        <v>6639</v>
      </c>
      <c r="F2506" s="69" t="s">
        <v>1299</v>
      </c>
      <c r="G2506" s="69" t="s">
        <v>5564</v>
      </c>
      <c r="H2506" s="69" t="s">
        <v>1157</v>
      </c>
      <c r="I2506" s="69" t="s">
        <v>962</v>
      </c>
      <c r="J2506" s="70">
        <v>1686.52</v>
      </c>
      <c r="K2506" s="69" t="s">
        <v>4591</v>
      </c>
      <c r="L2506" s="69" t="s">
        <v>6638</v>
      </c>
      <c r="M2506" s="70">
        <v>1686.52</v>
      </c>
      <c r="N2506" s="69"/>
      <c r="O2506" s="69"/>
      <c r="P2506" s="69" t="s">
        <v>1563</v>
      </c>
      <c r="Q2506" s="69" t="s">
        <v>2065</v>
      </c>
      <c r="R2506" s="69"/>
      <c r="S2506" s="70">
        <v>1686.52</v>
      </c>
      <c r="T2506" s="70"/>
      <c r="U2506" s="69" t="s">
        <v>2118</v>
      </c>
      <c r="V2506" s="73">
        <v>74</v>
      </c>
      <c r="W2506" s="69" t="s">
        <v>2118</v>
      </c>
      <c r="X2506" s="69"/>
      <c r="Y2506" s="70"/>
      <c r="Z2506" s="69">
        <v>0</v>
      </c>
      <c r="AA2506" s="69" t="s">
        <v>989</v>
      </c>
      <c r="AB2506" s="69" t="s">
        <v>1144</v>
      </c>
      <c r="AC2506" s="69"/>
    </row>
    <row r="2507" spans="1:29" x14ac:dyDescent="0.25">
      <c r="A2507" s="71" t="s">
        <v>193</v>
      </c>
      <c r="B2507" s="71"/>
      <c r="C2507" s="71"/>
      <c r="D2507" s="71"/>
      <c r="E2507" s="71"/>
      <c r="F2507" s="71"/>
      <c r="G2507" s="71"/>
      <c r="H2507" s="71"/>
      <c r="I2507" s="71"/>
      <c r="J2507" s="72">
        <v>1686.52</v>
      </c>
      <c r="K2507" s="71"/>
      <c r="L2507" s="71"/>
      <c r="M2507" s="72">
        <v>1686.52</v>
      </c>
      <c r="N2507" s="72">
        <v>0</v>
      </c>
      <c r="O2507" s="71"/>
      <c r="P2507" s="71"/>
      <c r="Q2507" s="71"/>
      <c r="R2507" s="71"/>
      <c r="S2507" s="72">
        <v>1686.52</v>
      </c>
      <c r="T2507" s="72">
        <v>1686.52</v>
      </c>
      <c r="U2507" s="71"/>
      <c r="V2507" s="71"/>
      <c r="W2507" s="71"/>
      <c r="X2507" s="72">
        <v>0</v>
      </c>
      <c r="Y2507" s="72">
        <v>0</v>
      </c>
      <c r="Z2507" s="72">
        <v>1686.52</v>
      </c>
      <c r="AA2507" s="69"/>
      <c r="AB2507" s="69"/>
      <c r="AC2507" s="69"/>
    </row>
    <row r="2508" spans="1:29" ht="20" x14ac:dyDescent="0.25">
      <c r="A2508" s="68" t="s">
        <v>6640</v>
      </c>
      <c r="B2508" s="69" t="s">
        <v>5444</v>
      </c>
      <c r="C2508" s="69" t="s">
        <v>6641</v>
      </c>
      <c r="D2508" s="69" t="s">
        <v>4583</v>
      </c>
      <c r="E2508" s="69" t="s">
        <v>6643</v>
      </c>
      <c r="F2508" s="69" t="s">
        <v>1148</v>
      </c>
      <c r="G2508" s="69" t="s">
        <v>5564</v>
      </c>
      <c r="H2508" s="69" t="s">
        <v>1021</v>
      </c>
      <c r="I2508" s="69" t="s">
        <v>962</v>
      </c>
      <c r="J2508" s="70">
        <v>8827.25</v>
      </c>
      <c r="K2508" s="69" t="s">
        <v>4591</v>
      </c>
      <c r="L2508" s="69" t="s">
        <v>6642</v>
      </c>
      <c r="M2508" s="70">
        <v>8827.25</v>
      </c>
      <c r="N2508" s="69"/>
      <c r="O2508" s="69"/>
      <c r="P2508" s="69" t="s">
        <v>1393</v>
      </c>
      <c r="Q2508" s="69" t="s">
        <v>1991</v>
      </c>
      <c r="R2508" s="69"/>
      <c r="S2508" s="70">
        <v>8827.25</v>
      </c>
      <c r="T2508" s="70"/>
      <c r="U2508" s="69"/>
      <c r="V2508" s="69"/>
      <c r="W2508" s="69" t="s">
        <v>1483</v>
      </c>
      <c r="X2508" s="69"/>
      <c r="Y2508" s="70"/>
      <c r="Z2508" s="69">
        <v>0</v>
      </c>
      <c r="AA2508" s="69" t="s">
        <v>989</v>
      </c>
      <c r="AB2508" s="69" t="s">
        <v>1144</v>
      </c>
      <c r="AC2508" s="69"/>
    </row>
    <row r="2509" spans="1:29" x14ac:dyDescent="0.25">
      <c r="A2509" s="71" t="s">
        <v>193</v>
      </c>
      <c r="B2509" s="71"/>
      <c r="C2509" s="71"/>
      <c r="D2509" s="71"/>
      <c r="E2509" s="71"/>
      <c r="F2509" s="71"/>
      <c r="G2509" s="71"/>
      <c r="H2509" s="71"/>
      <c r="I2509" s="71"/>
      <c r="J2509" s="72">
        <v>8827.25</v>
      </c>
      <c r="K2509" s="71"/>
      <c r="L2509" s="71"/>
      <c r="M2509" s="72">
        <v>8827.25</v>
      </c>
      <c r="N2509" s="72">
        <v>0</v>
      </c>
      <c r="O2509" s="71"/>
      <c r="P2509" s="71"/>
      <c r="Q2509" s="71"/>
      <c r="R2509" s="71"/>
      <c r="S2509" s="72">
        <v>8827.25</v>
      </c>
      <c r="T2509" s="72">
        <v>0</v>
      </c>
      <c r="U2509" s="71"/>
      <c r="V2509" s="71"/>
      <c r="W2509" s="71"/>
      <c r="X2509" s="72">
        <v>8827.25</v>
      </c>
      <c r="Y2509" s="72">
        <v>0</v>
      </c>
      <c r="Z2509" s="72">
        <v>0</v>
      </c>
      <c r="AA2509" s="69"/>
      <c r="AB2509" s="69"/>
      <c r="AC2509" s="69"/>
    </row>
    <row r="2510" spans="1:29" ht="20" x14ac:dyDescent="0.25">
      <c r="A2510" s="68" t="s">
        <v>6644</v>
      </c>
      <c r="B2510" s="69" t="s">
        <v>6255</v>
      </c>
      <c r="C2510" s="69" t="s">
        <v>6645</v>
      </c>
      <c r="D2510" s="69" t="s">
        <v>4583</v>
      </c>
      <c r="E2510" s="69" t="s">
        <v>6647</v>
      </c>
      <c r="F2510" s="69" t="s">
        <v>1299</v>
      </c>
      <c r="G2510" s="69" t="s">
        <v>5564</v>
      </c>
      <c r="H2510" s="69" t="s">
        <v>1021</v>
      </c>
      <c r="I2510" s="69" t="s">
        <v>962</v>
      </c>
      <c r="J2510" s="70">
        <v>4606.68</v>
      </c>
      <c r="K2510" s="69" t="s">
        <v>4591</v>
      </c>
      <c r="L2510" s="69" t="s">
        <v>6646</v>
      </c>
      <c r="M2510" s="70">
        <v>4606.68</v>
      </c>
      <c r="N2510" s="69"/>
      <c r="O2510" s="69"/>
      <c r="P2510" s="69" t="s">
        <v>1045</v>
      </c>
      <c r="Q2510" s="69" t="s">
        <v>1069</v>
      </c>
      <c r="R2510" s="69"/>
      <c r="S2510" s="70">
        <v>4606.68</v>
      </c>
      <c r="T2510" s="70"/>
      <c r="U2510" s="69"/>
      <c r="V2510" s="69"/>
      <c r="W2510" s="69" t="s">
        <v>2073</v>
      </c>
      <c r="X2510" s="69"/>
      <c r="Y2510" s="70"/>
      <c r="Z2510" s="69">
        <v>0</v>
      </c>
      <c r="AA2510" s="69" t="s">
        <v>989</v>
      </c>
      <c r="AB2510" s="69" t="s">
        <v>1144</v>
      </c>
      <c r="AC2510" s="69"/>
    </row>
    <row r="2511" spans="1:29" x14ac:dyDescent="0.25">
      <c r="A2511" s="71" t="s">
        <v>193</v>
      </c>
      <c r="B2511" s="71"/>
      <c r="C2511" s="71"/>
      <c r="D2511" s="71"/>
      <c r="E2511" s="71"/>
      <c r="F2511" s="71"/>
      <c r="G2511" s="71"/>
      <c r="H2511" s="71"/>
      <c r="I2511" s="71"/>
      <c r="J2511" s="72">
        <v>4606.68</v>
      </c>
      <c r="K2511" s="71"/>
      <c r="L2511" s="71"/>
      <c r="M2511" s="72">
        <v>4606.68</v>
      </c>
      <c r="N2511" s="72">
        <v>0</v>
      </c>
      <c r="O2511" s="71"/>
      <c r="P2511" s="71"/>
      <c r="Q2511" s="71"/>
      <c r="R2511" s="71"/>
      <c r="S2511" s="72">
        <v>4606.68</v>
      </c>
      <c r="T2511" s="72">
        <v>0</v>
      </c>
      <c r="U2511" s="71"/>
      <c r="V2511" s="71"/>
      <c r="W2511" s="71"/>
      <c r="X2511" s="72">
        <v>4606.68</v>
      </c>
      <c r="Y2511" s="72">
        <v>0</v>
      </c>
      <c r="Z2511" s="72">
        <v>0</v>
      </c>
      <c r="AA2511" s="69"/>
      <c r="AB2511" s="69"/>
      <c r="AC2511" s="69"/>
    </row>
    <row r="2512" spans="1:29" ht="20" x14ac:dyDescent="0.25">
      <c r="A2512" s="68" t="s">
        <v>6648</v>
      </c>
      <c r="B2512" s="69" t="s">
        <v>2906</v>
      </c>
      <c r="C2512" s="69" t="s">
        <v>6649</v>
      </c>
      <c r="D2512" s="69" t="s">
        <v>4583</v>
      </c>
      <c r="E2512" s="69" t="s">
        <v>6651</v>
      </c>
      <c r="F2512" s="69" t="s">
        <v>1136</v>
      </c>
      <c r="G2512" s="69" t="s">
        <v>5564</v>
      </c>
      <c r="H2512" s="69" t="s">
        <v>1021</v>
      </c>
      <c r="I2512" s="69" t="s">
        <v>962</v>
      </c>
      <c r="J2512" s="70">
        <v>1940.27</v>
      </c>
      <c r="K2512" s="69" t="s">
        <v>4591</v>
      </c>
      <c r="L2512" s="69" t="s">
        <v>6650</v>
      </c>
      <c r="M2512" s="70">
        <v>1940.27</v>
      </c>
      <c r="N2512" s="69"/>
      <c r="O2512" s="69"/>
      <c r="P2512" s="69" t="s">
        <v>1156</v>
      </c>
      <c r="Q2512" s="69" t="s">
        <v>1669</v>
      </c>
      <c r="R2512" s="69"/>
      <c r="S2512" s="70">
        <v>1940.27</v>
      </c>
      <c r="T2512" s="70"/>
      <c r="U2512" s="69"/>
      <c r="V2512" s="69"/>
      <c r="W2512" s="69" t="s">
        <v>2023</v>
      </c>
      <c r="X2512" s="69"/>
      <c r="Y2512" s="70"/>
      <c r="Z2512" s="69">
        <v>0</v>
      </c>
      <c r="AA2512" s="69" t="s">
        <v>989</v>
      </c>
      <c r="AB2512" s="69" t="s">
        <v>967</v>
      </c>
      <c r="AC2512" s="69"/>
    </row>
    <row r="2513" spans="1:29" x14ac:dyDescent="0.25">
      <c r="A2513" s="71" t="s">
        <v>193</v>
      </c>
      <c r="B2513" s="71"/>
      <c r="C2513" s="71"/>
      <c r="D2513" s="71"/>
      <c r="E2513" s="71"/>
      <c r="F2513" s="71"/>
      <c r="G2513" s="71"/>
      <c r="H2513" s="71"/>
      <c r="I2513" s="71"/>
      <c r="J2513" s="72">
        <v>1940.27</v>
      </c>
      <c r="K2513" s="71"/>
      <c r="L2513" s="71"/>
      <c r="M2513" s="72">
        <v>1940.27</v>
      </c>
      <c r="N2513" s="72">
        <v>0</v>
      </c>
      <c r="O2513" s="71"/>
      <c r="P2513" s="71"/>
      <c r="Q2513" s="71"/>
      <c r="R2513" s="71"/>
      <c r="S2513" s="72">
        <v>1940.27</v>
      </c>
      <c r="T2513" s="72">
        <v>0</v>
      </c>
      <c r="U2513" s="71"/>
      <c r="V2513" s="71"/>
      <c r="W2513" s="71"/>
      <c r="X2513" s="72">
        <v>1940.27</v>
      </c>
      <c r="Y2513" s="72">
        <v>0</v>
      </c>
      <c r="Z2513" s="72">
        <v>0</v>
      </c>
      <c r="AA2513" s="69"/>
      <c r="AB2513" s="69"/>
      <c r="AC2513" s="69"/>
    </row>
    <row r="2514" spans="1:29" ht="30" x14ac:dyDescent="0.25">
      <c r="A2514" s="68" t="s">
        <v>6652</v>
      </c>
      <c r="B2514" s="69" t="s">
        <v>6616</v>
      </c>
      <c r="C2514" s="69" t="s">
        <v>6653</v>
      </c>
      <c r="D2514" s="69" t="s">
        <v>3313</v>
      </c>
      <c r="E2514" s="69" t="s">
        <v>6655</v>
      </c>
      <c r="F2514" s="69" t="s">
        <v>1136</v>
      </c>
      <c r="G2514" s="69" t="s">
        <v>5564</v>
      </c>
      <c r="H2514" s="69" t="s">
        <v>1021</v>
      </c>
      <c r="I2514" s="69" t="s">
        <v>962</v>
      </c>
      <c r="J2514" s="70">
        <v>1193.83</v>
      </c>
      <c r="K2514" s="69" t="s">
        <v>4591</v>
      </c>
      <c r="L2514" s="69" t="s">
        <v>6654</v>
      </c>
      <c r="M2514" s="70">
        <v>1193.83</v>
      </c>
      <c r="N2514" s="69"/>
      <c r="O2514" s="69"/>
      <c r="P2514" s="69" t="s">
        <v>1596</v>
      </c>
      <c r="Q2514" s="69" t="s">
        <v>1064</v>
      </c>
      <c r="R2514" s="69"/>
      <c r="S2514" s="70">
        <v>1193.83</v>
      </c>
      <c r="T2514" s="70"/>
      <c r="U2514" s="69" t="s">
        <v>1011</v>
      </c>
      <c r="V2514" s="73">
        <v>54</v>
      </c>
      <c r="W2514" s="69" t="s">
        <v>1011</v>
      </c>
      <c r="X2514" s="69"/>
      <c r="Y2514" s="70"/>
      <c r="Z2514" s="69">
        <v>0</v>
      </c>
      <c r="AA2514" s="69" t="s">
        <v>989</v>
      </c>
      <c r="AB2514" s="69" t="s">
        <v>1144</v>
      </c>
      <c r="AC2514" s="69"/>
    </row>
    <row r="2515" spans="1:29" x14ac:dyDescent="0.25">
      <c r="A2515" s="71" t="s">
        <v>193</v>
      </c>
      <c r="B2515" s="71"/>
      <c r="C2515" s="71"/>
      <c r="D2515" s="71"/>
      <c r="E2515" s="71"/>
      <c r="F2515" s="71"/>
      <c r="G2515" s="71"/>
      <c r="H2515" s="71"/>
      <c r="I2515" s="71"/>
      <c r="J2515" s="72">
        <v>1193.83</v>
      </c>
      <c r="K2515" s="71"/>
      <c r="L2515" s="71"/>
      <c r="M2515" s="72">
        <v>1193.83</v>
      </c>
      <c r="N2515" s="72">
        <v>0</v>
      </c>
      <c r="O2515" s="71"/>
      <c r="P2515" s="71"/>
      <c r="Q2515" s="71"/>
      <c r="R2515" s="71"/>
      <c r="S2515" s="72">
        <v>1193.83</v>
      </c>
      <c r="T2515" s="72">
        <v>1193.83</v>
      </c>
      <c r="U2515" s="71"/>
      <c r="V2515" s="71"/>
      <c r="W2515" s="71"/>
      <c r="X2515" s="72">
        <v>0</v>
      </c>
      <c r="Y2515" s="72">
        <v>0</v>
      </c>
      <c r="Z2515" s="72">
        <v>1193.83</v>
      </c>
      <c r="AA2515" s="69"/>
      <c r="AB2515" s="69"/>
      <c r="AC2515" s="69"/>
    </row>
    <row r="2516" spans="1:29" ht="20" x14ac:dyDescent="0.25">
      <c r="A2516" s="68" t="s">
        <v>6656</v>
      </c>
      <c r="B2516" s="69" t="s">
        <v>6657</v>
      </c>
      <c r="C2516" s="69" t="s">
        <v>6658</v>
      </c>
      <c r="D2516" s="69" t="s">
        <v>4583</v>
      </c>
      <c r="E2516" s="69" t="s">
        <v>6660</v>
      </c>
      <c r="F2516" s="69" t="s">
        <v>1136</v>
      </c>
      <c r="G2516" s="69" t="s">
        <v>5564</v>
      </c>
      <c r="H2516" s="69" t="s">
        <v>1003</v>
      </c>
      <c r="I2516" s="69" t="s">
        <v>962</v>
      </c>
      <c r="J2516" s="70">
        <v>2472.6999999999998</v>
      </c>
      <c r="K2516" s="69" t="s">
        <v>4591</v>
      </c>
      <c r="L2516" s="69" t="s">
        <v>6659</v>
      </c>
      <c r="M2516" s="70">
        <v>2472.6999999999998</v>
      </c>
      <c r="N2516" s="69"/>
      <c r="O2516" s="69"/>
      <c r="P2516" s="69" t="s">
        <v>1156</v>
      </c>
      <c r="Q2516" s="69" t="s">
        <v>2028</v>
      </c>
      <c r="R2516" s="69"/>
      <c r="S2516" s="70">
        <v>2472.6999999999998</v>
      </c>
      <c r="T2516" s="70"/>
      <c r="U2516" s="69"/>
      <c r="V2516" s="69"/>
      <c r="W2516" s="69" t="s">
        <v>2028</v>
      </c>
      <c r="X2516" s="69"/>
      <c r="Y2516" s="70"/>
      <c r="Z2516" s="69">
        <v>0</v>
      </c>
      <c r="AA2516" s="69" t="s">
        <v>989</v>
      </c>
      <c r="AB2516" s="69" t="s">
        <v>1144</v>
      </c>
      <c r="AC2516" s="69"/>
    </row>
    <row r="2517" spans="1:29" x14ac:dyDescent="0.25">
      <c r="A2517" s="71" t="s">
        <v>193</v>
      </c>
      <c r="B2517" s="71"/>
      <c r="C2517" s="71"/>
      <c r="D2517" s="71"/>
      <c r="E2517" s="71"/>
      <c r="F2517" s="71"/>
      <c r="G2517" s="71"/>
      <c r="H2517" s="71"/>
      <c r="I2517" s="71"/>
      <c r="J2517" s="72">
        <v>2472.6999999999998</v>
      </c>
      <c r="K2517" s="71"/>
      <c r="L2517" s="71"/>
      <c r="M2517" s="72">
        <v>2472.6999999999998</v>
      </c>
      <c r="N2517" s="72">
        <v>0</v>
      </c>
      <c r="O2517" s="71"/>
      <c r="P2517" s="71"/>
      <c r="Q2517" s="71"/>
      <c r="R2517" s="71"/>
      <c r="S2517" s="72">
        <v>2472.6999999999998</v>
      </c>
      <c r="T2517" s="72">
        <v>0</v>
      </c>
      <c r="U2517" s="71"/>
      <c r="V2517" s="71"/>
      <c r="W2517" s="71"/>
      <c r="X2517" s="72">
        <v>2472.6999999999998</v>
      </c>
      <c r="Y2517" s="72">
        <v>0</v>
      </c>
      <c r="Z2517" s="72">
        <v>0</v>
      </c>
      <c r="AA2517" s="69"/>
      <c r="AB2517" s="69"/>
      <c r="AC2517" s="69"/>
    </row>
    <row r="2518" spans="1:29" ht="20" x14ac:dyDescent="0.25">
      <c r="A2518" s="68" t="s">
        <v>6661</v>
      </c>
      <c r="B2518" s="69" t="s">
        <v>6662</v>
      </c>
      <c r="C2518" s="69" t="s">
        <v>6663</v>
      </c>
      <c r="D2518" s="69" t="s">
        <v>4623</v>
      </c>
      <c r="E2518" s="69" t="s">
        <v>6665</v>
      </c>
      <c r="F2518" s="69" t="s">
        <v>1435</v>
      </c>
      <c r="G2518" s="69" t="s">
        <v>965</v>
      </c>
      <c r="H2518" s="69" t="s">
        <v>1021</v>
      </c>
      <c r="I2518" s="69" t="s">
        <v>962</v>
      </c>
      <c r="J2518" s="70">
        <v>1551.75</v>
      </c>
      <c r="K2518" s="69" t="s">
        <v>4591</v>
      </c>
      <c r="L2518" s="69" t="s">
        <v>6664</v>
      </c>
      <c r="M2518" s="70">
        <v>1551.75</v>
      </c>
      <c r="N2518" s="69"/>
      <c r="O2518" s="69"/>
      <c r="P2518" s="69" t="s">
        <v>1259</v>
      </c>
      <c r="Q2518" s="69" t="s">
        <v>1011</v>
      </c>
      <c r="R2518" s="69"/>
      <c r="S2518" s="70">
        <v>1551.75</v>
      </c>
      <c r="T2518" s="70"/>
      <c r="U2518" s="69" t="s">
        <v>1011</v>
      </c>
      <c r="V2518" s="73">
        <v>78</v>
      </c>
      <c r="W2518" s="69" t="s">
        <v>1011</v>
      </c>
      <c r="X2518" s="69"/>
      <c r="Y2518" s="70"/>
      <c r="Z2518" s="69">
        <v>0</v>
      </c>
      <c r="AA2518" s="69" t="s">
        <v>989</v>
      </c>
      <c r="AB2518" s="69" t="s">
        <v>1144</v>
      </c>
      <c r="AC2518" s="69"/>
    </row>
    <row r="2519" spans="1:29" x14ac:dyDescent="0.25">
      <c r="A2519" s="71" t="s">
        <v>193</v>
      </c>
      <c r="B2519" s="71"/>
      <c r="C2519" s="71"/>
      <c r="D2519" s="71"/>
      <c r="E2519" s="71"/>
      <c r="F2519" s="71"/>
      <c r="G2519" s="71"/>
      <c r="H2519" s="71"/>
      <c r="I2519" s="71"/>
      <c r="J2519" s="72">
        <v>1551.75</v>
      </c>
      <c r="K2519" s="71"/>
      <c r="L2519" s="71"/>
      <c r="M2519" s="72">
        <v>1551.75</v>
      </c>
      <c r="N2519" s="72">
        <v>0</v>
      </c>
      <c r="O2519" s="71"/>
      <c r="P2519" s="71"/>
      <c r="Q2519" s="71"/>
      <c r="R2519" s="71"/>
      <c r="S2519" s="72">
        <v>1551.75</v>
      </c>
      <c r="T2519" s="72">
        <v>1551.75</v>
      </c>
      <c r="U2519" s="71"/>
      <c r="V2519" s="71"/>
      <c r="W2519" s="71"/>
      <c r="X2519" s="72">
        <v>0</v>
      </c>
      <c r="Y2519" s="72">
        <v>0</v>
      </c>
      <c r="Z2519" s="72">
        <v>1551.75</v>
      </c>
      <c r="AA2519" s="69"/>
      <c r="AB2519" s="69"/>
      <c r="AC2519" s="69"/>
    </row>
    <row r="2520" spans="1:29" ht="20" x14ac:dyDescent="0.25">
      <c r="A2520" s="68" t="s">
        <v>6666</v>
      </c>
      <c r="B2520" s="69" t="s">
        <v>6667</v>
      </c>
      <c r="C2520" s="69" t="s">
        <v>6668</v>
      </c>
      <c r="D2520" s="69" t="s">
        <v>4623</v>
      </c>
      <c r="E2520" s="69" t="s">
        <v>6670</v>
      </c>
      <c r="F2520" s="69" t="s">
        <v>1299</v>
      </c>
      <c r="G2520" s="69" t="s">
        <v>970</v>
      </c>
      <c r="H2520" s="69" t="s">
        <v>1021</v>
      </c>
      <c r="I2520" s="69" t="s">
        <v>962</v>
      </c>
      <c r="J2520" s="70">
        <v>4784.37</v>
      </c>
      <c r="K2520" s="69" t="s">
        <v>4591</v>
      </c>
      <c r="L2520" s="69" t="s">
        <v>6669</v>
      </c>
      <c r="M2520" s="70">
        <v>4784.37</v>
      </c>
      <c r="N2520" s="69"/>
      <c r="O2520" s="69"/>
      <c r="P2520" s="69" t="s">
        <v>1502</v>
      </c>
      <c r="Q2520" s="69" t="s">
        <v>1483</v>
      </c>
      <c r="R2520" s="69"/>
      <c r="S2520" s="70">
        <v>4784.37</v>
      </c>
      <c r="T2520" s="70"/>
      <c r="U2520" s="69" t="s">
        <v>1483</v>
      </c>
      <c r="V2520" s="73">
        <v>83</v>
      </c>
      <c r="W2520" s="69" t="s">
        <v>1483</v>
      </c>
      <c r="X2520" s="69"/>
      <c r="Y2520" s="70"/>
      <c r="Z2520" s="69">
        <v>0</v>
      </c>
      <c r="AA2520" s="69" t="s">
        <v>989</v>
      </c>
      <c r="AB2520" s="69" t="s">
        <v>1144</v>
      </c>
      <c r="AC2520" s="69"/>
    </row>
    <row r="2521" spans="1:29" x14ac:dyDescent="0.25">
      <c r="A2521" s="71" t="s">
        <v>193</v>
      </c>
      <c r="B2521" s="71"/>
      <c r="C2521" s="71"/>
      <c r="D2521" s="71"/>
      <c r="E2521" s="71"/>
      <c r="F2521" s="71"/>
      <c r="G2521" s="71"/>
      <c r="H2521" s="71"/>
      <c r="I2521" s="71"/>
      <c r="J2521" s="72">
        <v>4784.37</v>
      </c>
      <c r="K2521" s="71"/>
      <c r="L2521" s="71"/>
      <c r="M2521" s="72">
        <v>4784.37</v>
      </c>
      <c r="N2521" s="72">
        <v>0</v>
      </c>
      <c r="O2521" s="71"/>
      <c r="P2521" s="71"/>
      <c r="Q2521" s="71"/>
      <c r="R2521" s="71"/>
      <c r="S2521" s="72">
        <v>4784.37</v>
      </c>
      <c r="T2521" s="72">
        <v>4784.37</v>
      </c>
      <c r="U2521" s="71"/>
      <c r="V2521" s="71"/>
      <c r="W2521" s="71"/>
      <c r="X2521" s="72">
        <v>0</v>
      </c>
      <c r="Y2521" s="72">
        <v>0</v>
      </c>
      <c r="Z2521" s="72">
        <v>4784.37</v>
      </c>
      <c r="AA2521" s="69"/>
      <c r="AB2521" s="69"/>
      <c r="AC2521" s="69"/>
    </row>
    <row r="2522" spans="1:29" ht="20" x14ac:dyDescent="0.25">
      <c r="A2522" s="68" t="s">
        <v>6671</v>
      </c>
      <c r="B2522" s="69" t="s">
        <v>6672</v>
      </c>
      <c r="C2522" s="69" t="s">
        <v>6673</v>
      </c>
      <c r="D2522" s="69" t="s">
        <v>5061</v>
      </c>
      <c r="E2522" s="69" t="s">
        <v>6675</v>
      </c>
      <c r="F2522" s="69" t="s">
        <v>1299</v>
      </c>
      <c r="G2522" s="69" t="s">
        <v>970</v>
      </c>
      <c r="H2522" s="69" t="s">
        <v>1021</v>
      </c>
      <c r="I2522" s="69" t="s">
        <v>962</v>
      </c>
      <c r="J2522" s="70">
        <v>37782.39</v>
      </c>
      <c r="K2522" s="69" t="s">
        <v>4591</v>
      </c>
      <c r="L2522" s="69" t="s">
        <v>6674</v>
      </c>
      <c r="M2522" s="70">
        <v>37782.39</v>
      </c>
      <c r="N2522" s="69"/>
      <c r="O2522" s="69"/>
      <c r="P2522" s="69" t="s">
        <v>979</v>
      </c>
      <c r="Q2522" s="69" t="s">
        <v>1689</v>
      </c>
      <c r="R2522" s="69"/>
      <c r="S2522" s="70">
        <v>37782.39</v>
      </c>
      <c r="T2522" s="70"/>
      <c r="U2522" s="69" t="s">
        <v>1484</v>
      </c>
      <c r="V2522" s="73">
        <v>80</v>
      </c>
      <c r="W2522" s="69" t="s">
        <v>1484</v>
      </c>
      <c r="X2522" s="69"/>
      <c r="Y2522" s="70"/>
      <c r="Z2522" s="69">
        <v>0</v>
      </c>
      <c r="AA2522" s="69" t="s">
        <v>989</v>
      </c>
      <c r="AB2522" s="69" t="s">
        <v>1144</v>
      </c>
      <c r="AC2522" s="69"/>
    </row>
    <row r="2523" spans="1:29" x14ac:dyDescent="0.25">
      <c r="A2523" s="71" t="s">
        <v>193</v>
      </c>
      <c r="B2523" s="71"/>
      <c r="C2523" s="71"/>
      <c r="D2523" s="71"/>
      <c r="E2523" s="71"/>
      <c r="F2523" s="71"/>
      <c r="G2523" s="71"/>
      <c r="H2523" s="71"/>
      <c r="I2523" s="71"/>
      <c r="J2523" s="72">
        <v>37782.39</v>
      </c>
      <c r="K2523" s="71"/>
      <c r="L2523" s="71"/>
      <c r="M2523" s="72">
        <v>37782.39</v>
      </c>
      <c r="N2523" s="72">
        <v>0</v>
      </c>
      <c r="O2523" s="71"/>
      <c r="P2523" s="71"/>
      <c r="Q2523" s="71"/>
      <c r="R2523" s="71"/>
      <c r="S2523" s="72">
        <v>37782.39</v>
      </c>
      <c r="T2523" s="72">
        <v>37782.39</v>
      </c>
      <c r="U2523" s="71"/>
      <c r="V2523" s="71"/>
      <c r="W2523" s="71"/>
      <c r="X2523" s="72">
        <v>0</v>
      </c>
      <c r="Y2523" s="72">
        <v>0</v>
      </c>
      <c r="Z2523" s="72">
        <v>37782.39</v>
      </c>
      <c r="AA2523" s="69"/>
      <c r="AB2523" s="69"/>
      <c r="AC2523" s="69"/>
    </row>
    <row r="2524" spans="1:29" ht="20" x14ac:dyDescent="0.25">
      <c r="A2524" s="68" t="s">
        <v>6676</v>
      </c>
      <c r="B2524" s="69" t="s">
        <v>5850</v>
      </c>
      <c r="C2524" s="69" t="s">
        <v>6677</v>
      </c>
      <c r="D2524" s="69" t="s">
        <v>4583</v>
      </c>
      <c r="E2524" s="69" t="s">
        <v>6679</v>
      </c>
      <c r="F2524" s="69" t="s">
        <v>1435</v>
      </c>
      <c r="G2524" s="69" t="s">
        <v>970</v>
      </c>
      <c r="H2524" s="69" t="s">
        <v>1021</v>
      </c>
      <c r="I2524" s="69" t="s">
        <v>962</v>
      </c>
      <c r="J2524" s="70">
        <v>4894.68</v>
      </c>
      <c r="K2524" s="69" t="s">
        <v>4591</v>
      </c>
      <c r="L2524" s="69" t="s">
        <v>6678</v>
      </c>
      <c r="M2524" s="70">
        <v>4894.68</v>
      </c>
      <c r="N2524" s="69"/>
      <c r="O2524" s="69"/>
      <c r="P2524" s="69" t="s">
        <v>1018</v>
      </c>
      <c r="Q2524" s="69" t="s">
        <v>1991</v>
      </c>
      <c r="R2524" s="69"/>
      <c r="S2524" s="70">
        <v>4894.68</v>
      </c>
      <c r="T2524" s="70"/>
      <c r="U2524" s="69"/>
      <c r="V2524" s="69"/>
      <c r="W2524" s="69" t="s">
        <v>1483</v>
      </c>
      <c r="X2524" s="69"/>
      <c r="Y2524" s="70"/>
      <c r="Z2524" s="69">
        <v>0</v>
      </c>
      <c r="AA2524" s="69" t="s">
        <v>989</v>
      </c>
      <c r="AB2524" s="69" t="s">
        <v>1144</v>
      </c>
      <c r="AC2524" s="69"/>
    </row>
    <row r="2525" spans="1:29" x14ac:dyDescent="0.25">
      <c r="A2525" s="71" t="s">
        <v>193</v>
      </c>
      <c r="B2525" s="71"/>
      <c r="C2525" s="71"/>
      <c r="D2525" s="71"/>
      <c r="E2525" s="71"/>
      <c r="F2525" s="71"/>
      <c r="G2525" s="71"/>
      <c r="H2525" s="71"/>
      <c r="I2525" s="71"/>
      <c r="J2525" s="72">
        <v>4894.68</v>
      </c>
      <c r="K2525" s="71"/>
      <c r="L2525" s="71"/>
      <c r="M2525" s="72">
        <v>4894.68</v>
      </c>
      <c r="N2525" s="72">
        <v>0</v>
      </c>
      <c r="O2525" s="71"/>
      <c r="P2525" s="71"/>
      <c r="Q2525" s="71"/>
      <c r="R2525" s="71"/>
      <c r="S2525" s="72">
        <v>4894.68</v>
      </c>
      <c r="T2525" s="72">
        <v>0</v>
      </c>
      <c r="U2525" s="71"/>
      <c r="V2525" s="71"/>
      <c r="W2525" s="71"/>
      <c r="X2525" s="72">
        <v>4894.68</v>
      </c>
      <c r="Y2525" s="72">
        <v>0</v>
      </c>
      <c r="Z2525" s="72">
        <v>0</v>
      </c>
      <c r="AA2525" s="69"/>
      <c r="AB2525" s="69"/>
      <c r="AC2525" s="69"/>
    </row>
    <row r="2526" spans="1:29" ht="30" x14ac:dyDescent="0.25">
      <c r="A2526" s="68" t="s">
        <v>6680</v>
      </c>
      <c r="B2526" s="69" t="s">
        <v>6662</v>
      </c>
      <c r="C2526" s="69" t="s">
        <v>6681</v>
      </c>
      <c r="D2526" s="69" t="s">
        <v>4836</v>
      </c>
      <c r="E2526" s="69" t="s">
        <v>6683</v>
      </c>
      <c r="F2526" s="69" t="s">
        <v>1435</v>
      </c>
      <c r="G2526" s="69" t="s">
        <v>970</v>
      </c>
      <c r="H2526" s="69" t="s">
        <v>1003</v>
      </c>
      <c r="I2526" s="69" t="s">
        <v>962</v>
      </c>
      <c r="J2526" s="70">
        <v>677.83</v>
      </c>
      <c r="K2526" s="69" t="s">
        <v>4591</v>
      </c>
      <c r="L2526" s="69" t="s">
        <v>6682</v>
      </c>
      <c r="M2526" s="70">
        <v>677.83</v>
      </c>
      <c r="N2526" s="69"/>
      <c r="O2526" s="69"/>
      <c r="P2526" s="69" t="s">
        <v>1182</v>
      </c>
      <c r="Q2526" s="69" t="s">
        <v>1051</v>
      </c>
      <c r="R2526" s="69"/>
      <c r="S2526" s="70">
        <v>677.83</v>
      </c>
      <c r="T2526" s="70"/>
      <c r="U2526" s="69" t="s">
        <v>2229</v>
      </c>
      <c r="V2526" s="73">
        <v>91</v>
      </c>
      <c r="W2526" s="69" t="s">
        <v>2229</v>
      </c>
      <c r="X2526" s="69"/>
      <c r="Y2526" s="70"/>
      <c r="Z2526" s="69">
        <v>0</v>
      </c>
      <c r="AA2526" s="69" t="s">
        <v>989</v>
      </c>
      <c r="AB2526" s="69" t="s">
        <v>1144</v>
      </c>
      <c r="AC2526" s="69"/>
    </row>
    <row r="2527" spans="1:29" x14ac:dyDescent="0.25">
      <c r="A2527" s="71" t="s">
        <v>193</v>
      </c>
      <c r="B2527" s="71"/>
      <c r="C2527" s="71"/>
      <c r="D2527" s="71"/>
      <c r="E2527" s="71"/>
      <c r="F2527" s="71"/>
      <c r="G2527" s="71"/>
      <c r="H2527" s="71"/>
      <c r="I2527" s="71"/>
      <c r="J2527" s="72">
        <v>677.83</v>
      </c>
      <c r="K2527" s="71"/>
      <c r="L2527" s="71"/>
      <c r="M2527" s="72">
        <v>677.83</v>
      </c>
      <c r="N2527" s="72">
        <v>0</v>
      </c>
      <c r="O2527" s="71"/>
      <c r="P2527" s="71"/>
      <c r="Q2527" s="71"/>
      <c r="R2527" s="71"/>
      <c r="S2527" s="72">
        <v>677.83</v>
      </c>
      <c r="T2527" s="72">
        <v>677.83</v>
      </c>
      <c r="U2527" s="71"/>
      <c r="V2527" s="71"/>
      <c r="W2527" s="71"/>
      <c r="X2527" s="72">
        <v>0</v>
      </c>
      <c r="Y2527" s="72">
        <v>0</v>
      </c>
      <c r="Z2527" s="72">
        <v>677.83</v>
      </c>
      <c r="AA2527" s="69"/>
      <c r="AB2527" s="69"/>
      <c r="AC2527" s="69"/>
    </row>
    <row r="2528" spans="1:29" ht="20" x14ac:dyDescent="0.25">
      <c r="A2528" s="68" t="s">
        <v>6684</v>
      </c>
      <c r="B2528" s="69" t="s">
        <v>6255</v>
      </c>
      <c r="C2528" s="69" t="s">
        <v>6685</v>
      </c>
      <c r="D2528" s="69" t="s">
        <v>4583</v>
      </c>
      <c r="E2528" s="69" t="s">
        <v>6687</v>
      </c>
      <c r="F2528" s="69" t="s">
        <v>1299</v>
      </c>
      <c r="G2528" s="69" t="s">
        <v>970</v>
      </c>
      <c r="H2528" s="69" t="s">
        <v>1021</v>
      </c>
      <c r="I2528" s="69" t="s">
        <v>962</v>
      </c>
      <c r="J2528" s="70">
        <v>1532.17</v>
      </c>
      <c r="K2528" s="69" t="s">
        <v>4591</v>
      </c>
      <c r="L2528" s="69" t="s">
        <v>6686</v>
      </c>
      <c r="M2528" s="70">
        <v>1532.17</v>
      </c>
      <c r="N2528" s="69"/>
      <c r="O2528" s="69"/>
      <c r="P2528" s="69" t="s">
        <v>1037</v>
      </c>
      <c r="Q2528" s="69" t="s">
        <v>1698</v>
      </c>
      <c r="R2528" s="69"/>
      <c r="S2528" s="70">
        <v>1532.17</v>
      </c>
      <c r="T2528" s="70"/>
      <c r="U2528" s="69"/>
      <c r="V2528" s="69"/>
      <c r="W2528" s="69" t="s">
        <v>2118</v>
      </c>
      <c r="X2528" s="69"/>
      <c r="Y2528" s="70"/>
      <c r="Z2528" s="69">
        <v>0</v>
      </c>
      <c r="AA2528" s="69" t="s">
        <v>989</v>
      </c>
      <c r="AB2528" s="69" t="s">
        <v>1144</v>
      </c>
      <c r="AC2528" s="69"/>
    </row>
    <row r="2529" spans="1:29" x14ac:dyDescent="0.25">
      <c r="A2529" s="71" t="s">
        <v>193</v>
      </c>
      <c r="B2529" s="71"/>
      <c r="C2529" s="71"/>
      <c r="D2529" s="71"/>
      <c r="E2529" s="71"/>
      <c r="F2529" s="71"/>
      <c r="G2529" s="71"/>
      <c r="H2529" s="71"/>
      <c r="I2529" s="71"/>
      <c r="J2529" s="72">
        <v>1532.17</v>
      </c>
      <c r="K2529" s="71"/>
      <c r="L2529" s="71"/>
      <c r="M2529" s="72">
        <v>1532.17</v>
      </c>
      <c r="N2529" s="72">
        <v>0</v>
      </c>
      <c r="O2529" s="71"/>
      <c r="P2529" s="71"/>
      <c r="Q2529" s="71"/>
      <c r="R2529" s="71"/>
      <c r="S2529" s="72">
        <v>1532.17</v>
      </c>
      <c r="T2529" s="72">
        <v>0</v>
      </c>
      <c r="U2529" s="71"/>
      <c r="V2529" s="71"/>
      <c r="W2529" s="71"/>
      <c r="X2529" s="72">
        <v>1532.17</v>
      </c>
      <c r="Y2529" s="72">
        <v>0</v>
      </c>
      <c r="Z2529" s="72">
        <v>0</v>
      </c>
      <c r="AA2529" s="69"/>
      <c r="AB2529" s="69"/>
      <c r="AC2529" s="69"/>
    </row>
    <row r="2530" spans="1:29" ht="20" x14ac:dyDescent="0.25">
      <c r="A2530" s="68" t="s">
        <v>6688</v>
      </c>
      <c r="B2530" s="69" t="s">
        <v>6430</v>
      </c>
      <c r="C2530" s="69" t="s">
        <v>6689</v>
      </c>
      <c r="D2530" s="69" t="s">
        <v>4829</v>
      </c>
      <c r="E2530" s="69" t="s">
        <v>6691</v>
      </c>
      <c r="F2530" s="69" t="s">
        <v>1299</v>
      </c>
      <c r="G2530" s="69" t="s">
        <v>970</v>
      </c>
      <c r="H2530" s="69" t="s">
        <v>1021</v>
      </c>
      <c r="I2530" s="69" t="s">
        <v>962</v>
      </c>
      <c r="J2530" s="70">
        <v>32791.800000000003</v>
      </c>
      <c r="K2530" s="69" t="s">
        <v>4591</v>
      </c>
      <c r="L2530" s="69" t="s">
        <v>6690</v>
      </c>
      <c r="M2530" s="70">
        <v>32791.800000000003</v>
      </c>
      <c r="N2530" s="69"/>
      <c r="O2530" s="69"/>
      <c r="P2530" s="69" t="s">
        <v>1270</v>
      </c>
      <c r="Q2530" s="69" t="s">
        <v>1064</v>
      </c>
      <c r="R2530" s="69"/>
      <c r="S2530" s="70">
        <v>32791.800000000003</v>
      </c>
      <c r="T2530" s="70"/>
      <c r="U2530" s="69" t="s">
        <v>1011</v>
      </c>
      <c r="V2530" s="73">
        <v>40</v>
      </c>
      <c r="W2530" s="69" t="s">
        <v>1011</v>
      </c>
      <c r="X2530" s="69"/>
      <c r="Y2530" s="70"/>
      <c r="Z2530" s="69">
        <v>0</v>
      </c>
      <c r="AA2530" s="69" t="s">
        <v>989</v>
      </c>
      <c r="AB2530" s="69" t="s">
        <v>1144</v>
      </c>
      <c r="AC2530" s="69"/>
    </row>
    <row r="2531" spans="1:29" x14ac:dyDescent="0.25">
      <c r="A2531" s="71" t="s">
        <v>193</v>
      </c>
      <c r="B2531" s="71"/>
      <c r="C2531" s="71"/>
      <c r="D2531" s="71"/>
      <c r="E2531" s="71"/>
      <c r="F2531" s="71"/>
      <c r="G2531" s="71"/>
      <c r="H2531" s="71"/>
      <c r="I2531" s="71"/>
      <c r="J2531" s="72">
        <v>32791.800000000003</v>
      </c>
      <c r="K2531" s="71"/>
      <c r="L2531" s="71"/>
      <c r="M2531" s="72">
        <v>32791.800000000003</v>
      </c>
      <c r="N2531" s="72">
        <v>0</v>
      </c>
      <c r="O2531" s="71"/>
      <c r="P2531" s="71"/>
      <c r="Q2531" s="71"/>
      <c r="R2531" s="71"/>
      <c r="S2531" s="72">
        <v>32791.800000000003</v>
      </c>
      <c r="T2531" s="72">
        <v>32791.800000000003</v>
      </c>
      <c r="U2531" s="71"/>
      <c r="V2531" s="71"/>
      <c r="W2531" s="71"/>
      <c r="X2531" s="72">
        <v>0</v>
      </c>
      <c r="Y2531" s="72">
        <v>0</v>
      </c>
      <c r="Z2531" s="72">
        <v>32791.800000000003</v>
      </c>
      <c r="AA2531" s="69"/>
      <c r="AB2531" s="69"/>
      <c r="AC2531" s="69"/>
    </row>
    <row r="2532" spans="1:29" ht="20" x14ac:dyDescent="0.25">
      <c r="A2532" s="68" t="s">
        <v>6692</v>
      </c>
      <c r="B2532" s="69" t="s">
        <v>6662</v>
      </c>
      <c r="C2532" s="69" t="s">
        <v>6693</v>
      </c>
      <c r="D2532" s="69" t="s">
        <v>3337</v>
      </c>
      <c r="E2532" s="69" t="s">
        <v>6695</v>
      </c>
      <c r="F2532" s="69" t="s">
        <v>1435</v>
      </c>
      <c r="G2532" s="69" t="s">
        <v>970</v>
      </c>
      <c r="H2532" s="69" t="s">
        <v>1021</v>
      </c>
      <c r="I2532" s="69" t="s">
        <v>962</v>
      </c>
      <c r="J2532" s="70">
        <v>40675.56</v>
      </c>
      <c r="K2532" s="69" t="s">
        <v>4591</v>
      </c>
      <c r="L2532" s="69" t="s">
        <v>6694</v>
      </c>
      <c r="M2532" s="70">
        <v>40675.56</v>
      </c>
      <c r="N2532" s="69"/>
      <c r="O2532" s="69"/>
      <c r="P2532" s="69" t="s">
        <v>1616</v>
      </c>
      <c r="Q2532" s="69" t="s">
        <v>1698</v>
      </c>
      <c r="R2532" s="69"/>
      <c r="S2532" s="70">
        <v>40675.56</v>
      </c>
      <c r="T2532" s="70"/>
      <c r="U2532" s="69" t="s">
        <v>2118</v>
      </c>
      <c r="V2532" s="73">
        <v>80</v>
      </c>
      <c r="W2532" s="69" t="s">
        <v>2118</v>
      </c>
      <c r="X2532" s="69"/>
      <c r="Y2532" s="70"/>
      <c r="Z2532" s="69">
        <v>0</v>
      </c>
      <c r="AA2532" s="69" t="s">
        <v>989</v>
      </c>
      <c r="AB2532" s="69" t="s">
        <v>1144</v>
      </c>
      <c r="AC2532" s="69"/>
    </row>
    <row r="2533" spans="1:29" x14ac:dyDescent="0.25">
      <c r="A2533" s="71" t="s">
        <v>193</v>
      </c>
      <c r="B2533" s="71"/>
      <c r="C2533" s="71"/>
      <c r="D2533" s="71"/>
      <c r="E2533" s="71"/>
      <c r="F2533" s="71"/>
      <c r="G2533" s="71"/>
      <c r="H2533" s="71"/>
      <c r="I2533" s="71"/>
      <c r="J2533" s="72">
        <v>40675.56</v>
      </c>
      <c r="K2533" s="71"/>
      <c r="L2533" s="71"/>
      <c r="M2533" s="72">
        <v>40675.56</v>
      </c>
      <c r="N2533" s="72">
        <v>0</v>
      </c>
      <c r="O2533" s="71"/>
      <c r="P2533" s="71"/>
      <c r="Q2533" s="71"/>
      <c r="R2533" s="71"/>
      <c r="S2533" s="72">
        <v>40675.56</v>
      </c>
      <c r="T2533" s="72">
        <v>40675.56</v>
      </c>
      <c r="U2533" s="71"/>
      <c r="V2533" s="71"/>
      <c r="W2533" s="71"/>
      <c r="X2533" s="72">
        <v>0</v>
      </c>
      <c r="Y2533" s="72">
        <v>0</v>
      </c>
      <c r="Z2533" s="72">
        <v>40675.56</v>
      </c>
      <c r="AA2533" s="69"/>
      <c r="AB2533" s="69"/>
      <c r="AC2533" s="69"/>
    </row>
    <row r="2534" spans="1:29" ht="30" x14ac:dyDescent="0.25">
      <c r="A2534" s="68" t="s">
        <v>6696</v>
      </c>
      <c r="B2534" s="69" t="s">
        <v>2817</v>
      </c>
      <c r="C2534" s="69" t="s">
        <v>6697</v>
      </c>
      <c r="D2534" s="69" t="s">
        <v>4507</v>
      </c>
      <c r="E2534" s="69" t="s">
        <v>6699</v>
      </c>
      <c r="F2534" s="69" t="s">
        <v>1299</v>
      </c>
      <c r="G2534" s="69" t="s">
        <v>970</v>
      </c>
      <c r="H2534" s="69" t="s">
        <v>1021</v>
      </c>
      <c r="I2534" s="69" t="s">
        <v>962</v>
      </c>
      <c r="J2534" s="70">
        <v>1480.12</v>
      </c>
      <c r="K2534" s="69" t="s">
        <v>4591</v>
      </c>
      <c r="L2534" s="69" t="s">
        <v>6698</v>
      </c>
      <c r="M2534" s="70">
        <v>1480.12</v>
      </c>
      <c r="N2534" s="69"/>
      <c r="O2534" s="69"/>
      <c r="P2534" s="69" t="s">
        <v>2073</v>
      </c>
      <c r="Q2534" s="69" t="s">
        <v>1194</v>
      </c>
      <c r="R2534" s="69"/>
      <c r="S2534" s="70">
        <v>1480.12</v>
      </c>
      <c r="T2534" s="70"/>
      <c r="U2534" s="69" t="s">
        <v>1019</v>
      </c>
      <c r="V2534" s="73">
        <v>9</v>
      </c>
      <c r="W2534" s="69" t="s">
        <v>1019</v>
      </c>
      <c r="X2534" s="69"/>
      <c r="Y2534" s="70"/>
      <c r="Z2534" s="69">
        <v>0</v>
      </c>
      <c r="AA2534" s="69" t="s">
        <v>989</v>
      </c>
      <c r="AB2534" s="69" t="s">
        <v>1144</v>
      </c>
      <c r="AC2534" s="69"/>
    </row>
    <row r="2535" spans="1:29" x14ac:dyDescent="0.25">
      <c r="A2535" s="71" t="s">
        <v>193</v>
      </c>
      <c r="B2535" s="71"/>
      <c r="C2535" s="71"/>
      <c r="D2535" s="71"/>
      <c r="E2535" s="71"/>
      <c r="F2535" s="71"/>
      <c r="G2535" s="71"/>
      <c r="H2535" s="71"/>
      <c r="I2535" s="71"/>
      <c r="J2535" s="72">
        <v>1480.12</v>
      </c>
      <c r="K2535" s="71"/>
      <c r="L2535" s="71"/>
      <c r="M2535" s="72">
        <v>1480.12</v>
      </c>
      <c r="N2535" s="72">
        <v>0</v>
      </c>
      <c r="O2535" s="71"/>
      <c r="P2535" s="71"/>
      <c r="Q2535" s="71"/>
      <c r="R2535" s="71"/>
      <c r="S2535" s="72">
        <v>1480.12</v>
      </c>
      <c r="T2535" s="72">
        <v>1480.12</v>
      </c>
      <c r="U2535" s="71"/>
      <c r="V2535" s="71"/>
      <c r="W2535" s="71"/>
      <c r="X2535" s="72">
        <v>0</v>
      </c>
      <c r="Y2535" s="72">
        <v>0</v>
      </c>
      <c r="Z2535" s="72">
        <v>1480.12</v>
      </c>
      <c r="AA2535" s="69"/>
      <c r="AB2535" s="69"/>
      <c r="AC2535" s="69"/>
    </row>
    <row r="2536" spans="1:29" ht="20" x14ac:dyDescent="0.25">
      <c r="A2536" s="68" t="s">
        <v>6700</v>
      </c>
      <c r="B2536" s="69" t="s">
        <v>6662</v>
      </c>
      <c r="C2536" s="69" t="s">
        <v>6701</v>
      </c>
      <c r="D2536" s="69" t="s">
        <v>4589</v>
      </c>
      <c r="E2536" s="69" t="s">
        <v>6703</v>
      </c>
      <c r="F2536" s="69" t="s">
        <v>1435</v>
      </c>
      <c r="G2536" s="69" t="s">
        <v>970</v>
      </c>
      <c r="H2536" s="69" t="s">
        <v>1021</v>
      </c>
      <c r="I2536" s="69" t="s">
        <v>962</v>
      </c>
      <c r="J2536" s="70">
        <v>22024.560000000001</v>
      </c>
      <c r="K2536" s="69" t="s">
        <v>4591</v>
      </c>
      <c r="L2536" s="69" t="s">
        <v>6702</v>
      </c>
      <c r="M2536" s="70">
        <v>22024.560000000001</v>
      </c>
      <c r="N2536" s="69"/>
      <c r="O2536" s="69"/>
      <c r="P2536" s="69" t="s">
        <v>1021</v>
      </c>
      <c r="Q2536" s="69" t="s">
        <v>2124</v>
      </c>
      <c r="R2536" s="69"/>
      <c r="S2536" s="70">
        <v>22024.560000000001</v>
      </c>
      <c r="T2536" s="70"/>
      <c r="U2536" s="69" t="s">
        <v>2124</v>
      </c>
      <c r="V2536" s="73">
        <v>83</v>
      </c>
      <c r="W2536" s="69" t="s">
        <v>2124</v>
      </c>
      <c r="X2536" s="69"/>
      <c r="Y2536" s="70"/>
      <c r="Z2536" s="69">
        <v>0</v>
      </c>
      <c r="AA2536" s="69" t="s">
        <v>989</v>
      </c>
      <c r="AB2536" s="69" t="s">
        <v>1144</v>
      </c>
      <c r="AC2536" s="69"/>
    </row>
    <row r="2537" spans="1:29" x14ac:dyDescent="0.25">
      <c r="A2537" s="71" t="s">
        <v>193</v>
      </c>
      <c r="B2537" s="71"/>
      <c r="C2537" s="71"/>
      <c r="D2537" s="71"/>
      <c r="E2537" s="71"/>
      <c r="F2537" s="71"/>
      <c r="G2537" s="71"/>
      <c r="H2537" s="71"/>
      <c r="I2537" s="71"/>
      <c r="J2537" s="72">
        <v>22024.560000000001</v>
      </c>
      <c r="K2537" s="71"/>
      <c r="L2537" s="71"/>
      <c r="M2537" s="72">
        <v>22024.560000000001</v>
      </c>
      <c r="N2537" s="72">
        <v>0</v>
      </c>
      <c r="O2537" s="71"/>
      <c r="P2537" s="71"/>
      <c r="Q2537" s="71"/>
      <c r="R2537" s="71"/>
      <c r="S2537" s="72">
        <v>22024.560000000001</v>
      </c>
      <c r="T2537" s="72">
        <v>22024.560000000001</v>
      </c>
      <c r="U2537" s="71"/>
      <c r="V2537" s="71"/>
      <c r="W2537" s="71"/>
      <c r="X2537" s="72">
        <v>0</v>
      </c>
      <c r="Y2537" s="72">
        <v>0</v>
      </c>
      <c r="Z2537" s="72">
        <v>22024.560000000001</v>
      </c>
      <c r="AA2537" s="69"/>
      <c r="AB2537" s="69"/>
      <c r="AC2537" s="69"/>
    </row>
    <row r="2538" spans="1:29" ht="20" x14ac:dyDescent="0.25">
      <c r="A2538" s="68" t="s">
        <v>6704</v>
      </c>
      <c r="B2538" s="69" t="s">
        <v>5951</v>
      </c>
      <c r="C2538" s="69" t="s">
        <v>6705</v>
      </c>
      <c r="D2538" s="69" t="s">
        <v>4583</v>
      </c>
      <c r="E2538" s="69" t="s">
        <v>6707</v>
      </c>
      <c r="F2538" s="69" t="s">
        <v>1299</v>
      </c>
      <c r="G2538" s="69" t="s">
        <v>1645</v>
      </c>
      <c r="H2538" s="69" t="s">
        <v>1021</v>
      </c>
      <c r="I2538" s="69" t="s">
        <v>962</v>
      </c>
      <c r="J2538" s="70">
        <v>9391.66</v>
      </c>
      <c r="K2538" s="69" t="s">
        <v>4591</v>
      </c>
      <c r="L2538" s="69" t="s">
        <v>6706</v>
      </c>
      <c r="M2538" s="70">
        <v>9391.66</v>
      </c>
      <c r="N2538" s="69"/>
      <c r="O2538" s="69"/>
      <c r="P2538" s="69" t="s">
        <v>1037</v>
      </c>
      <c r="Q2538" s="69" t="s">
        <v>1685</v>
      </c>
      <c r="R2538" s="69"/>
      <c r="S2538" s="70">
        <v>9391.66</v>
      </c>
      <c r="T2538" s="70"/>
      <c r="U2538" s="69"/>
      <c r="V2538" s="69"/>
      <c r="W2538" s="69" t="s">
        <v>2073</v>
      </c>
      <c r="X2538" s="69"/>
      <c r="Y2538" s="70"/>
      <c r="Z2538" s="69">
        <v>0</v>
      </c>
      <c r="AA2538" s="69" t="s">
        <v>989</v>
      </c>
      <c r="AB2538" s="69" t="s">
        <v>1144</v>
      </c>
      <c r="AC2538" s="69"/>
    </row>
    <row r="2539" spans="1:29" x14ac:dyDescent="0.25">
      <c r="A2539" s="71" t="s">
        <v>193</v>
      </c>
      <c r="B2539" s="71"/>
      <c r="C2539" s="71"/>
      <c r="D2539" s="71"/>
      <c r="E2539" s="71"/>
      <c r="F2539" s="71"/>
      <c r="G2539" s="71"/>
      <c r="H2539" s="71"/>
      <c r="I2539" s="71"/>
      <c r="J2539" s="72">
        <v>9391.66</v>
      </c>
      <c r="K2539" s="71"/>
      <c r="L2539" s="71"/>
      <c r="M2539" s="72">
        <v>9391.66</v>
      </c>
      <c r="N2539" s="72">
        <v>0</v>
      </c>
      <c r="O2539" s="71"/>
      <c r="P2539" s="71"/>
      <c r="Q2539" s="71"/>
      <c r="R2539" s="71"/>
      <c r="S2539" s="72">
        <v>9391.66</v>
      </c>
      <c r="T2539" s="72">
        <v>0</v>
      </c>
      <c r="U2539" s="71"/>
      <c r="V2539" s="71"/>
      <c r="W2539" s="71"/>
      <c r="X2539" s="72">
        <v>9391.66</v>
      </c>
      <c r="Y2539" s="72">
        <v>0</v>
      </c>
      <c r="Z2539" s="72">
        <v>0</v>
      </c>
      <c r="AA2539" s="69"/>
      <c r="AB2539" s="69"/>
      <c r="AC2539" s="69"/>
    </row>
    <row r="2540" spans="1:29" ht="20" x14ac:dyDescent="0.25">
      <c r="A2540" s="68" t="s">
        <v>6708</v>
      </c>
      <c r="B2540" s="69" t="s">
        <v>6430</v>
      </c>
      <c r="C2540" s="69" t="s">
        <v>6709</v>
      </c>
      <c r="D2540" s="69" t="s">
        <v>5007</v>
      </c>
      <c r="E2540" s="69" t="s">
        <v>6711</v>
      </c>
      <c r="F2540" s="69" t="s">
        <v>1299</v>
      </c>
      <c r="G2540" s="69" t="s">
        <v>1645</v>
      </c>
      <c r="H2540" s="69" t="s">
        <v>1021</v>
      </c>
      <c r="I2540" s="69" t="s">
        <v>962</v>
      </c>
      <c r="J2540" s="70">
        <v>1532</v>
      </c>
      <c r="K2540" s="69" t="s">
        <v>4591</v>
      </c>
      <c r="L2540" s="69" t="s">
        <v>6710</v>
      </c>
      <c r="M2540" s="70">
        <v>1532</v>
      </c>
      <c r="N2540" s="69"/>
      <c r="O2540" s="69"/>
      <c r="P2540" s="69" t="s">
        <v>1010</v>
      </c>
      <c r="Q2540" s="69" t="s">
        <v>1040</v>
      </c>
      <c r="R2540" s="69"/>
      <c r="S2540" s="70">
        <v>1532</v>
      </c>
      <c r="T2540" s="70"/>
      <c r="U2540" s="69" t="s">
        <v>1040</v>
      </c>
      <c r="V2540" s="73">
        <v>88</v>
      </c>
      <c r="W2540" s="69" t="s">
        <v>1040</v>
      </c>
      <c r="X2540" s="69"/>
      <c r="Y2540" s="70"/>
      <c r="Z2540" s="69">
        <v>0</v>
      </c>
      <c r="AA2540" s="69" t="s">
        <v>989</v>
      </c>
      <c r="AB2540" s="69" t="s">
        <v>1144</v>
      </c>
      <c r="AC2540" s="69"/>
    </row>
    <row r="2541" spans="1:29" x14ac:dyDescent="0.25">
      <c r="A2541" s="71" t="s">
        <v>193</v>
      </c>
      <c r="B2541" s="71"/>
      <c r="C2541" s="71"/>
      <c r="D2541" s="71"/>
      <c r="E2541" s="71"/>
      <c r="F2541" s="71"/>
      <c r="G2541" s="71"/>
      <c r="H2541" s="71"/>
      <c r="I2541" s="71"/>
      <c r="J2541" s="72">
        <v>1532</v>
      </c>
      <c r="K2541" s="71"/>
      <c r="L2541" s="71"/>
      <c r="M2541" s="72">
        <v>1532</v>
      </c>
      <c r="N2541" s="72">
        <v>0</v>
      </c>
      <c r="O2541" s="71"/>
      <c r="P2541" s="71"/>
      <c r="Q2541" s="71"/>
      <c r="R2541" s="71"/>
      <c r="S2541" s="72">
        <v>1532</v>
      </c>
      <c r="T2541" s="72">
        <v>1532</v>
      </c>
      <c r="U2541" s="71"/>
      <c r="V2541" s="71"/>
      <c r="W2541" s="71"/>
      <c r="X2541" s="72">
        <v>0</v>
      </c>
      <c r="Y2541" s="72">
        <v>0</v>
      </c>
      <c r="Z2541" s="72">
        <v>1532</v>
      </c>
      <c r="AA2541" s="69"/>
      <c r="AB2541" s="69"/>
      <c r="AC2541" s="69"/>
    </row>
    <row r="2542" spans="1:29" ht="20" x14ac:dyDescent="0.25">
      <c r="A2542" s="68" t="s">
        <v>6712</v>
      </c>
      <c r="B2542" s="69" t="s">
        <v>5537</v>
      </c>
      <c r="C2542" s="69" t="s">
        <v>6713</v>
      </c>
      <c r="D2542" s="69" t="s">
        <v>4623</v>
      </c>
      <c r="E2542" s="69" t="s">
        <v>6715</v>
      </c>
      <c r="F2542" s="69" t="s">
        <v>1148</v>
      </c>
      <c r="G2542" s="69" t="s">
        <v>1645</v>
      </c>
      <c r="H2542" s="69" t="s">
        <v>1021</v>
      </c>
      <c r="I2542" s="69" t="s">
        <v>962</v>
      </c>
      <c r="J2542" s="70">
        <v>5745.98</v>
      </c>
      <c r="K2542" s="69" t="s">
        <v>4591</v>
      </c>
      <c r="L2542" s="69" t="s">
        <v>6714</v>
      </c>
      <c r="M2542" s="70">
        <v>5745.98</v>
      </c>
      <c r="N2542" s="69"/>
      <c r="O2542" s="69"/>
      <c r="P2542" s="69" t="s">
        <v>1174</v>
      </c>
      <c r="Q2542" s="69" t="s">
        <v>1011</v>
      </c>
      <c r="R2542" s="69"/>
      <c r="S2542" s="70">
        <v>5745.98</v>
      </c>
      <c r="T2542" s="70"/>
      <c r="U2542" s="69" t="s">
        <v>1011</v>
      </c>
      <c r="V2542" s="73">
        <v>72</v>
      </c>
      <c r="W2542" s="69" t="s">
        <v>1011</v>
      </c>
      <c r="X2542" s="69"/>
      <c r="Y2542" s="70"/>
      <c r="Z2542" s="69">
        <v>0</v>
      </c>
      <c r="AA2542" s="69" t="s">
        <v>989</v>
      </c>
      <c r="AB2542" s="69" t="s">
        <v>1144</v>
      </c>
      <c r="AC2542" s="69"/>
    </row>
    <row r="2543" spans="1:29" x14ac:dyDescent="0.25">
      <c r="A2543" s="71" t="s">
        <v>193</v>
      </c>
      <c r="B2543" s="71"/>
      <c r="C2543" s="71"/>
      <c r="D2543" s="71"/>
      <c r="E2543" s="71"/>
      <c r="F2543" s="71"/>
      <c r="G2543" s="71"/>
      <c r="H2543" s="71"/>
      <c r="I2543" s="71"/>
      <c r="J2543" s="72">
        <v>5745.98</v>
      </c>
      <c r="K2543" s="71"/>
      <c r="L2543" s="71"/>
      <c r="M2543" s="72">
        <v>5745.98</v>
      </c>
      <c r="N2543" s="72">
        <v>0</v>
      </c>
      <c r="O2543" s="71"/>
      <c r="P2543" s="71"/>
      <c r="Q2543" s="71"/>
      <c r="R2543" s="71"/>
      <c r="S2543" s="72">
        <v>5745.98</v>
      </c>
      <c r="T2543" s="72">
        <v>5745.98</v>
      </c>
      <c r="U2543" s="71"/>
      <c r="V2543" s="71"/>
      <c r="W2543" s="71"/>
      <c r="X2543" s="72">
        <v>0</v>
      </c>
      <c r="Y2543" s="72">
        <v>0</v>
      </c>
      <c r="Z2543" s="72">
        <v>5745.98</v>
      </c>
      <c r="AA2543" s="69"/>
      <c r="AB2543" s="69"/>
      <c r="AC2543" s="69"/>
    </row>
    <row r="2544" spans="1:29" ht="20" x14ac:dyDescent="0.25">
      <c r="A2544" s="68" t="s">
        <v>6716</v>
      </c>
      <c r="B2544" s="69" t="s">
        <v>6667</v>
      </c>
      <c r="C2544" s="69" t="s">
        <v>6717</v>
      </c>
      <c r="D2544" s="69" t="s">
        <v>4589</v>
      </c>
      <c r="E2544" s="69" t="s">
        <v>6719</v>
      </c>
      <c r="F2544" s="69" t="s">
        <v>1299</v>
      </c>
      <c r="G2544" s="69" t="s">
        <v>1645</v>
      </c>
      <c r="H2544" s="69" t="s">
        <v>1021</v>
      </c>
      <c r="I2544" s="69" t="s">
        <v>962</v>
      </c>
      <c r="J2544" s="70">
        <v>3489.81</v>
      </c>
      <c r="K2544" s="69" t="s">
        <v>4591</v>
      </c>
      <c r="L2544" s="69" t="s">
        <v>6718</v>
      </c>
      <c r="M2544" s="70">
        <v>3489.81</v>
      </c>
      <c r="N2544" s="69"/>
      <c r="O2544" s="69"/>
      <c r="P2544" s="69" t="s">
        <v>1021</v>
      </c>
      <c r="Q2544" s="69" t="s">
        <v>2124</v>
      </c>
      <c r="R2544" s="69"/>
      <c r="S2544" s="70">
        <v>3489.81</v>
      </c>
      <c r="T2544" s="70"/>
      <c r="U2544" s="69" t="s">
        <v>2124</v>
      </c>
      <c r="V2544" s="73">
        <v>83</v>
      </c>
      <c r="W2544" s="69" t="s">
        <v>2124</v>
      </c>
      <c r="X2544" s="69"/>
      <c r="Y2544" s="70"/>
      <c r="Z2544" s="69">
        <v>0</v>
      </c>
      <c r="AA2544" s="69" t="s">
        <v>989</v>
      </c>
      <c r="AB2544" s="69" t="s">
        <v>1144</v>
      </c>
      <c r="AC2544" s="69"/>
    </row>
    <row r="2545" spans="1:29" x14ac:dyDescent="0.25">
      <c r="A2545" s="71" t="s">
        <v>193</v>
      </c>
      <c r="B2545" s="71"/>
      <c r="C2545" s="71"/>
      <c r="D2545" s="71"/>
      <c r="E2545" s="71"/>
      <c r="F2545" s="71"/>
      <c r="G2545" s="71"/>
      <c r="H2545" s="71"/>
      <c r="I2545" s="71"/>
      <c r="J2545" s="72">
        <v>3489.81</v>
      </c>
      <c r="K2545" s="71"/>
      <c r="L2545" s="71"/>
      <c r="M2545" s="72">
        <v>3489.81</v>
      </c>
      <c r="N2545" s="72">
        <v>0</v>
      </c>
      <c r="O2545" s="71"/>
      <c r="P2545" s="71"/>
      <c r="Q2545" s="71"/>
      <c r="R2545" s="71"/>
      <c r="S2545" s="72">
        <v>3489.81</v>
      </c>
      <c r="T2545" s="72">
        <v>3489.81</v>
      </c>
      <c r="U2545" s="71"/>
      <c r="V2545" s="71"/>
      <c r="W2545" s="71"/>
      <c r="X2545" s="72">
        <v>0</v>
      </c>
      <c r="Y2545" s="72">
        <v>0</v>
      </c>
      <c r="Z2545" s="72">
        <v>3489.81</v>
      </c>
      <c r="AA2545" s="69"/>
      <c r="AB2545" s="69"/>
      <c r="AC2545" s="69"/>
    </row>
    <row r="2546" spans="1:29" ht="20" x14ac:dyDescent="0.25">
      <c r="A2546" s="68" t="s">
        <v>6720</v>
      </c>
      <c r="B2546" s="69" t="s">
        <v>6721</v>
      </c>
      <c r="C2546" s="69" t="s">
        <v>6722</v>
      </c>
      <c r="D2546" s="69" t="s">
        <v>4813</v>
      </c>
      <c r="E2546" s="69" t="s">
        <v>6724</v>
      </c>
      <c r="F2546" s="69" t="s">
        <v>1435</v>
      </c>
      <c r="G2546" s="69" t="s">
        <v>1645</v>
      </c>
      <c r="H2546" s="69" t="s">
        <v>1021</v>
      </c>
      <c r="I2546" s="69" t="s">
        <v>962</v>
      </c>
      <c r="J2546" s="70">
        <v>47821.2</v>
      </c>
      <c r="K2546" s="69" t="s">
        <v>4591</v>
      </c>
      <c r="L2546" s="69" t="s">
        <v>6723</v>
      </c>
      <c r="M2546" s="70">
        <v>47821.2</v>
      </c>
      <c r="N2546" s="69"/>
      <c r="O2546" s="69"/>
      <c r="P2546" s="69" t="s">
        <v>1165</v>
      </c>
      <c r="Q2546" s="69" t="s">
        <v>1689</v>
      </c>
      <c r="R2546" s="69"/>
      <c r="S2546" s="70">
        <v>47821.2</v>
      </c>
      <c r="T2546" s="70"/>
      <c r="U2546" s="69" t="s">
        <v>1484</v>
      </c>
      <c r="V2546" s="73">
        <v>60</v>
      </c>
      <c r="W2546" s="69" t="s">
        <v>1484</v>
      </c>
      <c r="X2546" s="69"/>
      <c r="Y2546" s="70"/>
      <c r="Z2546" s="69">
        <v>0</v>
      </c>
      <c r="AA2546" s="69" t="s">
        <v>989</v>
      </c>
      <c r="AB2546" s="69" t="s">
        <v>1144</v>
      </c>
      <c r="AC2546" s="69"/>
    </row>
    <row r="2547" spans="1:29" x14ac:dyDescent="0.25">
      <c r="A2547" s="71" t="s">
        <v>193</v>
      </c>
      <c r="B2547" s="71"/>
      <c r="C2547" s="71"/>
      <c r="D2547" s="71"/>
      <c r="E2547" s="71"/>
      <c r="F2547" s="71"/>
      <c r="G2547" s="71"/>
      <c r="H2547" s="71"/>
      <c r="I2547" s="71"/>
      <c r="J2547" s="72">
        <v>47821.2</v>
      </c>
      <c r="K2547" s="71"/>
      <c r="L2547" s="71"/>
      <c r="M2547" s="72">
        <v>47821.2</v>
      </c>
      <c r="N2547" s="72">
        <v>0</v>
      </c>
      <c r="O2547" s="71"/>
      <c r="P2547" s="71"/>
      <c r="Q2547" s="71"/>
      <c r="R2547" s="71"/>
      <c r="S2547" s="72">
        <v>47821.2</v>
      </c>
      <c r="T2547" s="72">
        <v>47821.2</v>
      </c>
      <c r="U2547" s="71"/>
      <c r="V2547" s="71"/>
      <c r="W2547" s="71"/>
      <c r="X2547" s="72">
        <v>0</v>
      </c>
      <c r="Y2547" s="72">
        <v>0</v>
      </c>
      <c r="Z2547" s="72">
        <v>47821.2</v>
      </c>
      <c r="AA2547" s="69"/>
      <c r="AB2547" s="69"/>
      <c r="AC2547" s="69"/>
    </row>
    <row r="2548" spans="1:29" ht="20" x14ac:dyDescent="0.25">
      <c r="A2548" s="68" t="s">
        <v>6725</v>
      </c>
      <c r="B2548" s="69" t="s">
        <v>6726</v>
      </c>
      <c r="C2548" s="69" t="s">
        <v>6727</v>
      </c>
      <c r="D2548" s="69" t="s">
        <v>4813</v>
      </c>
      <c r="E2548" s="69" t="s">
        <v>6729</v>
      </c>
      <c r="F2548" s="69" t="s">
        <v>1299</v>
      </c>
      <c r="G2548" s="69" t="s">
        <v>1311</v>
      </c>
      <c r="H2548" s="69" t="s">
        <v>1021</v>
      </c>
      <c r="I2548" s="69" t="s">
        <v>962</v>
      </c>
      <c r="J2548" s="70">
        <v>4200.05</v>
      </c>
      <c r="K2548" s="69" t="s">
        <v>4591</v>
      </c>
      <c r="L2548" s="69" t="s">
        <v>6728</v>
      </c>
      <c r="M2548" s="70">
        <v>4200.05</v>
      </c>
      <c r="N2548" s="69"/>
      <c r="O2548" s="69"/>
      <c r="P2548" s="69" t="s">
        <v>1611</v>
      </c>
      <c r="Q2548" s="69" t="s">
        <v>2028</v>
      </c>
      <c r="R2548" s="69"/>
      <c r="S2548" s="70">
        <v>4200.05</v>
      </c>
      <c r="T2548" s="70"/>
      <c r="U2548" s="69" t="s">
        <v>1188</v>
      </c>
      <c r="V2548" s="73">
        <v>58</v>
      </c>
      <c r="W2548" s="69" t="s">
        <v>1188</v>
      </c>
      <c r="X2548" s="69"/>
      <c r="Y2548" s="70"/>
      <c r="Z2548" s="69">
        <v>0</v>
      </c>
      <c r="AA2548" s="69" t="s">
        <v>989</v>
      </c>
      <c r="AB2548" s="69" t="s">
        <v>1144</v>
      </c>
      <c r="AC2548" s="69"/>
    </row>
    <row r="2549" spans="1:29" x14ac:dyDescent="0.25">
      <c r="A2549" s="71" t="s">
        <v>193</v>
      </c>
      <c r="B2549" s="71"/>
      <c r="C2549" s="71"/>
      <c r="D2549" s="71"/>
      <c r="E2549" s="71"/>
      <c r="F2549" s="71"/>
      <c r="G2549" s="71"/>
      <c r="H2549" s="71"/>
      <c r="I2549" s="71"/>
      <c r="J2549" s="72">
        <v>4200.05</v>
      </c>
      <c r="K2549" s="71"/>
      <c r="L2549" s="71"/>
      <c r="M2549" s="72">
        <v>4200.05</v>
      </c>
      <c r="N2549" s="72">
        <v>0</v>
      </c>
      <c r="O2549" s="71"/>
      <c r="P2549" s="71"/>
      <c r="Q2549" s="71"/>
      <c r="R2549" s="71"/>
      <c r="S2549" s="72">
        <v>4200.05</v>
      </c>
      <c r="T2549" s="72">
        <v>4200.05</v>
      </c>
      <c r="U2549" s="71"/>
      <c r="V2549" s="71"/>
      <c r="W2549" s="71"/>
      <c r="X2549" s="72">
        <v>0</v>
      </c>
      <c r="Y2549" s="72">
        <v>0</v>
      </c>
      <c r="Z2549" s="72">
        <v>4200.05</v>
      </c>
      <c r="AA2549" s="69"/>
      <c r="AB2549" s="69"/>
      <c r="AC2549" s="69"/>
    </row>
    <row r="2550" spans="1:29" ht="20" x14ac:dyDescent="0.25">
      <c r="A2550" s="68" t="s">
        <v>6730</v>
      </c>
      <c r="B2550" s="69" t="s">
        <v>6430</v>
      </c>
      <c r="C2550" s="69" t="s">
        <v>6731</v>
      </c>
      <c r="D2550" s="69" t="s">
        <v>4623</v>
      </c>
      <c r="E2550" s="69" t="s">
        <v>6733</v>
      </c>
      <c r="F2550" s="69" t="s">
        <v>1299</v>
      </c>
      <c r="G2550" s="69" t="s">
        <v>1311</v>
      </c>
      <c r="H2550" s="69" t="s">
        <v>1021</v>
      </c>
      <c r="I2550" s="69" t="s">
        <v>962</v>
      </c>
      <c r="J2550" s="70">
        <v>1194</v>
      </c>
      <c r="K2550" s="69" t="s">
        <v>4591</v>
      </c>
      <c r="L2550" s="69" t="s">
        <v>6732</v>
      </c>
      <c r="M2550" s="70">
        <v>1194</v>
      </c>
      <c r="N2550" s="69"/>
      <c r="O2550" s="69"/>
      <c r="P2550" s="69" t="s">
        <v>1268</v>
      </c>
      <c r="Q2550" s="69" t="s">
        <v>1085</v>
      </c>
      <c r="R2550" s="69"/>
      <c r="S2550" s="70">
        <v>1194</v>
      </c>
      <c r="T2550" s="70"/>
      <c r="U2550" s="69" t="s">
        <v>1011</v>
      </c>
      <c r="V2550" s="73">
        <v>75</v>
      </c>
      <c r="W2550" s="69" t="s">
        <v>1011</v>
      </c>
      <c r="X2550" s="69"/>
      <c r="Y2550" s="70"/>
      <c r="Z2550" s="69">
        <v>0</v>
      </c>
      <c r="AA2550" s="69" t="s">
        <v>989</v>
      </c>
      <c r="AB2550" s="69" t="s">
        <v>1144</v>
      </c>
      <c r="AC2550" s="69"/>
    </row>
    <row r="2551" spans="1:29" x14ac:dyDescent="0.25">
      <c r="A2551" s="71" t="s">
        <v>193</v>
      </c>
      <c r="B2551" s="71"/>
      <c r="C2551" s="71"/>
      <c r="D2551" s="71"/>
      <c r="E2551" s="71"/>
      <c r="F2551" s="71"/>
      <c r="G2551" s="71"/>
      <c r="H2551" s="71"/>
      <c r="I2551" s="71"/>
      <c r="J2551" s="72">
        <v>1194</v>
      </c>
      <c r="K2551" s="71"/>
      <c r="L2551" s="71"/>
      <c r="M2551" s="72">
        <v>1194</v>
      </c>
      <c r="N2551" s="72">
        <v>0</v>
      </c>
      <c r="O2551" s="71"/>
      <c r="P2551" s="71"/>
      <c r="Q2551" s="71"/>
      <c r="R2551" s="71"/>
      <c r="S2551" s="72">
        <v>1194</v>
      </c>
      <c r="T2551" s="72">
        <v>1194</v>
      </c>
      <c r="U2551" s="71"/>
      <c r="V2551" s="71"/>
      <c r="W2551" s="71"/>
      <c r="X2551" s="72">
        <v>0</v>
      </c>
      <c r="Y2551" s="72">
        <v>0</v>
      </c>
      <c r="Z2551" s="72">
        <v>1194</v>
      </c>
      <c r="AA2551" s="69"/>
      <c r="AB2551" s="69"/>
      <c r="AC2551" s="69"/>
    </row>
    <row r="2552" spans="1:29" ht="20" x14ac:dyDescent="0.25">
      <c r="A2552" s="68" t="s">
        <v>6734</v>
      </c>
      <c r="B2552" s="69" t="s">
        <v>2052</v>
      </c>
      <c r="C2552" s="69" t="s">
        <v>6735</v>
      </c>
      <c r="D2552" s="69" t="s">
        <v>4589</v>
      </c>
      <c r="E2552" s="69" t="s">
        <v>6737</v>
      </c>
      <c r="F2552" s="69" t="s">
        <v>1148</v>
      </c>
      <c r="G2552" s="69" t="s">
        <v>1311</v>
      </c>
      <c r="H2552" s="69" t="s">
        <v>1021</v>
      </c>
      <c r="I2552" s="69" t="s">
        <v>962</v>
      </c>
      <c r="J2552" s="70">
        <v>2781.74</v>
      </c>
      <c r="K2552" s="69" t="s">
        <v>4591</v>
      </c>
      <c r="L2552" s="69" t="s">
        <v>6736</v>
      </c>
      <c r="M2552" s="70">
        <v>2781.74</v>
      </c>
      <c r="N2552" s="69"/>
      <c r="O2552" s="69"/>
      <c r="P2552" s="69" t="s">
        <v>1045</v>
      </c>
      <c r="Q2552" s="69" t="s">
        <v>2065</v>
      </c>
      <c r="R2552" s="69"/>
      <c r="S2552" s="70">
        <v>2781.74</v>
      </c>
      <c r="T2552" s="70"/>
      <c r="U2552" s="69" t="s">
        <v>2118</v>
      </c>
      <c r="V2552" s="73">
        <v>77</v>
      </c>
      <c r="W2552" s="69" t="s">
        <v>2118</v>
      </c>
      <c r="X2552" s="69"/>
      <c r="Y2552" s="70"/>
      <c r="Z2552" s="69">
        <v>0</v>
      </c>
      <c r="AA2552" s="69" t="s">
        <v>989</v>
      </c>
      <c r="AB2552" s="69" t="s">
        <v>1144</v>
      </c>
      <c r="AC2552" s="69"/>
    </row>
    <row r="2553" spans="1:29" x14ac:dyDescent="0.25">
      <c r="A2553" s="71" t="s">
        <v>193</v>
      </c>
      <c r="B2553" s="71"/>
      <c r="C2553" s="71"/>
      <c r="D2553" s="71"/>
      <c r="E2553" s="71"/>
      <c r="F2553" s="71"/>
      <c r="G2553" s="71"/>
      <c r="H2553" s="71"/>
      <c r="I2553" s="71"/>
      <c r="J2553" s="72">
        <v>2781.74</v>
      </c>
      <c r="K2553" s="71"/>
      <c r="L2553" s="71"/>
      <c r="M2553" s="72">
        <v>2781.74</v>
      </c>
      <c r="N2553" s="72">
        <v>0</v>
      </c>
      <c r="O2553" s="71"/>
      <c r="P2553" s="71"/>
      <c r="Q2553" s="71"/>
      <c r="R2553" s="71"/>
      <c r="S2553" s="72">
        <v>2781.74</v>
      </c>
      <c r="T2553" s="72">
        <v>2781.74</v>
      </c>
      <c r="U2553" s="71"/>
      <c r="V2553" s="71"/>
      <c r="W2553" s="71"/>
      <c r="X2553" s="72">
        <v>0</v>
      </c>
      <c r="Y2553" s="72">
        <v>0</v>
      </c>
      <c r="Z2553" s="72">
        <v>2781.74</v>
      </c>
      <c r="AA2553" s="69"/>
      <c r="AB2553" s="69"/>
      <c r="AC2553" s="69"/>
    </row>
    <row r="2554" spans="1:29" ht="20" x14ac:dyDescent="0.25">
      <c r="A2554" s="68" t="s">
        <v>6738</v>
      </c>
      <c r="B2554" s="69" t="s">
        <v>3872</v>
      </c>
      <c r="C2554" s="69" t="s">
        <v>6739</v>
      </c>
      <c r="D2554" s="69" t="s">
        <v>4813</v>
      </c>
      <c r="E2554" s="69" t="s">
        <v>6741</v>
      </c>
      <c r="F2554" s="69" t="s">
        <v>1435</v>
      </c>
      <c r="G2554" s="69" t="s">
        <v>1312</v>
      </c>
      <c r="H2554" s="69" t="s">
        <v>1021</v>
      </c>
      <c r="I2554" s="69" t="s">
        <v>962</v>
      </c>
      <c r="J2554" s="70">
        <v>4298.28</v>
      </c>
      <c r="K2554" s="69" t="s">
        <v>4591</v>
      </c>
      <c r="L2554" s="69" t="s">
        <v>6740</v>
      </c>
      <c r="M2554" s="70">
        <v>4298.28</v>
      </c>
      <c r="N2554" s="69"/>
      <c r="O2554" s="69"/>
      <c r="P2554" s="69" t="s">
        <v>995</v>
      </c>
      <c r="Q2554" s="69" t="s">
        <v>1681</v>
      </c>
      <c r="R2554" s="69"/>
      <c r="S2554" s="70">
        <v>4298.28</v>
      </c>
      <c r="T2554" s="70"/>
      <c r="U2554" s="69" t="s">
        <v>1681</v>
      </c>
      <c r="V2554" s="73">
        <v>53</v>
      </c>
      <c r="W2554" s="69" t="s">
        <v>1681</v>
      </c>
      <c r="X2554" s="69"/>
      <c r="Y2554" s="70"/>
      <c r="Z2554" s="69">
        <v>0</v>
      </c>
      <c r="AA2554" s="69" t="s">
        <v>989</v>
      </c>
      <c r="AB2554" s="69" t="s">
        <v>1144</v>
      </c>
      <c r="AC2554" s="69"/>
    </row>
    <row r="2555" spans="1:29" x14ac:dyDescent="0.25">
      <c r="A2555" s="71" t="s">
        <v>193</v>
      </c>
      <c r="B2555" s="71"/>
      <c r="C2555" s="71"/>
      <c r="D2555" s="71"/>
      <c r="E2555" s="71"/>
      <c r="F2555" s="71"/>
      <c r="G2555" s="71"/>
      <c r="H2555" s="71"/>
      <c r="I2555" s="71"/>
      <c r="J2555" s="72">
        <v>4298.28</v>
      </c>
      <c r="K2555" s="71"/>
      <c r="L2555" s="71"/>
      <c r="M2555" s="72">
        <v>4298.28</v>
      </c>
      <c r="N2555" s="72">
        <v>0</v>
      </c>
      <c r="O2555" s="71"/>
      <c r="P2555" s="71"/>
      <c r="Q2555" s="71"/>
      <c r="R2555" s="71"/>
      <c r="S2555" s="72">
        <v>4298.28</v>
      </c>
      <c r="T2555" s="72">
        <v>4298.28</v>
      </c>
      <c r="U2555" s="71"/>
      <c r="V2555" s="71"/>
      <c r="W2555" s="71"/>
      <c r="X2555" s="72">
        <v>0</v>
      </c>
      <c r="Y2555" s="72">
        <v>0</v>
      </c>
      <c r="Z2555" s="72">
        <v>4298.28</v>
      </c>
      <c r="AA2555" s="69"/>
      <c r="AB2555" s="69"/>
      <c r="AC2555" s="69"/>
    </row>
    <row r="2556" spans="1:29" ht="20" x14ac:dyDescent="0.25">
      <c r="A2556" s="68" t="s">
        <v>6742</v>
      </c>
      <c r="B2556" s="69" t="s">
        <v>5017</v>
      </c>
      <c r="C2556" s="69" t="s">
        <v>6743</v>
      </c>
      <c r="D2556" s="69" t="s">
        <v>5164</v>
      </c>
      <c r="E2556" s="69" t="s">
        <v>6745</v>
      </c>
      <c r="F2556" s="69" t="s">
        <v>1148</v>
      </c>
      <c r="G2556" s="69" t="s">
        <v>1312</v>
      </c>
      <c r="H2556" s="69" t="s">
        <v>1021</v>
      </c>
      <c r="I2556" s="69" t="s">
        <v>962</v>
      </c>
      <c r="J2556" s="70">
        <v>1095.05</v>
      </c>
      <c r="K2556" s="69" t="s">
        <v>4591</v>
      </c>
      <c r="L2556" s="69" t="s">
        <v>6744</v>
      </c>
      <c r="M2556" s="70">
        <v>1095.04</v>
      </c>
      <c r="N2556" s="69"/>
      <c r="O2556" s="69"/>
      <c r="P2556" s="69" t="s">
        <v>1546</v>
      </c>
      <c r="Q2556" s="69" t="s">
        <v>1195</v>
      </c>
      <c r="R2556" s="69"/>
      <c r="S2556" s="70">
        <v>1095.04</v>
      </c>
      <c r="T2556" s="70"/>
      <c r="U2556" s="69"/>
      <c r="V2556" s="69"/>
      <c r="W2556" s="69" t="s">
        <v>1728</v>
      </c>
      <c r="X2556" s="69"/>
      <c r="Y2556" s="70"/>
      <c r="Z2556" s="69">
        <v>0</v>
      </c>
      <c r="AA2556" s="69" t="s">
        <v>989</v>
      </c>
      <c r="AB2556" s="69" t="s">
        <v>1144</v>
      </c>
      <c r="AC2556" s="69"/>
    </row>
    <row r="2557" spans="1:29" x14ac:dyDescent="0.25">
      <c r="A2557" s="71" t="s">
        <v>193</v>
      </c>
      <c r="B2557" s="71"/>
      <c r="C2557" s="71"/>
      <c r="D2557" s="71"/>
      <c r="E2557" s="71"/>
      <c r="F2557" s="71"/>
      <c r="G2557" s="71"/>
      <c r="H2557" s="71"/>
      <c r="I2557" s="71"/>
      <c r="J2557" s="72">
        <v>1095.05</v>
      </c>
      <c r="K2557" s="71"/>
      <c r="L2557" s="71"/>
      <c r="M2557" s="72">
        <v>1095.04</v>
      </c>
      <c r="N2557" s="72">
        <v>9.9999999999909051E-3</v>
      </c>
      <c r="O2557" s="71"/>
      <c r="P2557" s="71"/>
      <c r="Q2557" s="71"/>
      <c r="R2557" s="71"/>
      <c r="S2557" s="72">
        <v>1095.04</v>
      </c>
      <c r="T2557" s="72">
        <v>0</v>
      </c>
      <c r="U2557" s="71"/>
      <c r="V2557" s="71"/>
      <c r="W2557" s="71"/>
      <c r="X2557" s="72">
        <v>1095.04</v>
      </c>
      <c r="Y2557" s="72">
        <v>0</v>
      </c>
      <c r="Z2557" s="72">
        <v>0</v>
      </c>
      <c r="AA2557" s="69"/>
      <c r="AB2557" s="69"/>
      <c r="AC2557" s="69"/>
    </row>
    <row r="2558" spans="1:29" ht="30" x14ac:dyDescent="0.25">
      <c r="A2558" s="68" t="s">
        <v>6746</v>
      </c>
      <c r="B2558" s="69" t="s">
        <v>6721</v>
      </c>
      <c r="C2558" s="69" t="s">
        <v>6747</v>
      </c>
      <c r="D2558" s="69" t="s">
        <v>3313</v>
      </c>
      <c r="E2558" s="69" t="s">
        <v>6749</v>
      </c>
      <c r="F2558" s="69" t="s">
        <v>1435</v>
      </c>
      <c r="G2558" s="69" t="s">
        <v>1312</v>
      </c>
      <c r="H2558" s="69" t="s">
        <v>1021</v>
      </c>
      <c r="I2558" s="69" t="s">
        <v>962</v>
      </c>
      <c r="J2558" s="70">
        <v>1738.39</v>
      </c>
      <c r="K2558" s="69" t="s">
        <v>4591</v>
      </c>
      <c r="L2558" s="69" t="s">
        <v>6748</v>
      </c>
      <c r="M2558" s="70">
        <v>1738.39</v>
      </c>
      <c r="N2558" s="69"/>
      <c r="O2558" s="69"/>
      <c r="P2558" s="69" t="s">
        <v>1596</v>
      </c>
      <c r="Q2558" s="69" t="s">
        <v>1681</v>
      </c>
      <c r="R2558" s="69"/>
      <c r="S2558" s="70">
        <v>1738.39</v>
      </c>
      <c r="T2558" s="70"/>
      <c r="U2558" s="69" t="s">
        <v>1681</v>
      </c>
      <c r="V2558" s="73">
        <v>60</v>
      </c>
      <c r="W2558" s="69" t="s">
        <v>1681</v>
      </c>
      <c r="X2558" s="69"/>
      <c r="Y2558" s="70"/>
      <c r="Z2558" s="69">
        <v>0</v>
      </c>
      <c r="AA2558" s="69" t="s">
        <v>989</v>
      </c>
      <c r="AB2558" s="69" t="s">
        <v>1144</v>
      </c>
      <c r="AC2558" s="69"/>
    </row>
    <row r="2559" spans="1:29" x14ac:dyDescent="0.25">
      <c r="A2559" s="71" t="s">
        <v>193</v>
      </c>
      <c r="B2559" s="71"/>
      <c r="C2559" s="71"/>
      <c r="D2559" s="71"/>
      <c r="E2559" s="71"/>
      <c r="F2559" s="71"/>
      <c r="G2559" s="71"/>
      <c r="H2559" s="71"/>
      <c r="I2559" s="71"/>
      <c r="J2559" s="72">
        <v>1738.39</v>
      </c>
      <c r="K2559" s="71"/>
      <c r="L2559" s="71"/>
      <c r="M2559" s="72">
        <v>1738.39</v>
      </c>
      <c r="N2559" s="72">
        <v>0</v>
      </c>
      <c r="O2559" s="71"/>
      <c r="P2559" s="71"/>
      <c r="Q2559" s="71"/>
      <c r="R2559" s="71"/>
      <c r="S2559" s="72">
        <v>1738.39</v>
      </c>
      <c r="T2559" s="72">
        <v>1738.39</v>
      </c>
      <c r="U2559" s="71"/>
      <c r="V2559" s="71"/>
      <c r="W2559" s="71"/>
      <c r="X2559" s="72">
        <v>0</v>
      </c>
      <c r="Y2559" s="72">
        <v>0</v>
      </c>
      <c r="Z2559" s="72">
        <v>1738.39</v>
      </c>
      <c r="AA2559" s="69"/>
      <c r="AB2559" s="69"/>
      <c r="AC2559" s="69"/>
    </row>
    <row r="2560" spans="1:29" ht="20" x14ac:dyDescent="0.25">
      <c r="A2560" s="68" t="s">
        <v>6750</v>
      </c>
      <c r="B2560" s="69" t="s">
        <v>5472</v>
      </c>
      <c r="C2560" s="69" t="s">
        <v>6751</v>
      </c>
      <c r="D2560" s="69" t="s">
        <v>4589</v>
      </c>
      <c r="E2560" s="69" t="s">
        <v>6753</v>
      </c>
      <c r="F2560" s="69" t="s">
        <v>1148</v>
      </c>
      <c r="G2560" s="69" t="s">
        <v>1378</v>
      </c>
      <c r="H2560" s="69" t="s">
        <v>1021</v>
      </c>
      <c r="I2560" s="69" t="s">
        <v>962</v>
      </c>
      <c r="J2560" s="70">
        <v>4921.96</v>
      </c>
      <c r="K2560" s="69" t="s">
        <v>4591</v>
      </c>
      <c r="L2560" s="69" t="s">
        <v>6752</v>
      </c>
      <c r="M2560" s="70">
        <v>4921.96</v>
      </c>
      <c r="N2560" s="69"/>
      <c r="O2560" s="69"/>
      <c r="P2560" s="69" t="s">
        <v>1045</v>
      </c>
      <c r="Q2560" s="69" t="s">
        <v>1258</v>
      </c>
      <c r="R2560" s="69"/>
      <c r="S2560" s="70">
        <v>4921.96</v>
      </c>
      <c r="T2560" s="70"/>
      <c r="U2560" s="69" t="s">
        <v>1258</v>
      </c>
      <c r="V2560" s="73">
        <v>95</v>
      </c>
      <c r="W2560" s="69" t="s">
        <v>1258</v>
      </c>
      <c r="X2560" s="69"/>
      <c r="Y2560" s="70"/>
      <c r="Z2560" s="69">
        <v>0</v>
      </c>
      <c r="AA2560" s="69" t="s">
        <v>989</v>
      </c>
      <c r="AB2560" s="69" t="s">
        <v>1144</v>
      </c>
      <c r="AC2560" s="69"/>
    </row>
    <row r="2561" spans="1:29" x14ac:dyDescent="0.25">
      <c r="A2561" s="71" t="s">
        <v>193</v>
      </c>
      <c r="B2561" s="71"/>
      <c r="C2561" s="71"/>
      <c r="D2561" s="71"/>
      <c r="E2561" s="71"/>
      <c r="F2561" s="71"/>
      <c r="G2561" s="71"/>
      <c r="H2561" s="71"/>
      <c r="I2561" s="71"/>
      <c r="J2561" s="72">
        <v>4921.96</v>
      </c>
      <c r="K2561" s="71"/>
      <c r="L2561" s="71"/>
      <c r="M2561" s="72">
        <v>4921.96</v>
      </c>
      <c r="N2561" s="72">
        <v>0</v>
      </c>
      <c r="O2561" s="71"/>
      <c r="P2561" s="71"/>
      <c r="Q2561" s="71"/>
      <c r="R2561" s="71"/>
      <c r="S2561" s="72">
        <v>4921.96</v>
      </c>
      <c r="T2561" s="72">
        <v>4921.96</v>
      </c>
      <c r="U2561" s="71"/>
      <c r="V2561" s="71"/>
      <c r="W2561" s="71"/>
      <c r="X2561" s="72">
        <v>0</v>
      </c>
      <c r="Y2561" s="72">
        <v>0</v>
      </c>
      <c r="Z2561" s="72">
        <v>4921.96</v>
      </c>
      <c r="AA2561" s="69"/>
      <c r="AB2561" s="69"/>
      <c r="AC2561" s="69"/>
    </row>
    <row r="2562" spans="1:29" ht="30" x14ac:dyDescent="0.25">
      <c r="A2562" s="68" t="s">
        <v>6754</v>
      </c>
      <c r="B2562" s="69" t="s">
        <v>4430</v>
      </c>
      <c r="C2562" s="69" t="s">
        <v>6755</v>
      </c>
      <c r="D2562" s="69" t="s">
        <v>3313</v>
      </c>
      <c r="E2562" s="69" t="s">
        <v>6757</v>
      </c>
      <c r="F2562" s="69" t="s">
        <v>1148</v>
      </c>
      <c r="G2562" s="69" t="s">
        <v>1378</v>
      </c>
      <c r="H2562" s="69" t="s">
        <v>6570</v>
      </c>
      <c r="I2562" s="69" t="s">
        <v>962</v>
      </c>
      <c r="J2562" s="70">
        <v>969.5</v>
      </c>
      <c r="K2562" s="69" t="s">
        <v>4591</v>
      </c>
      <c r="L2562" s="69" t="s">
        <v>6756</v>
      </c>
      <c r="M2562" s="70">
        <v>969.5</v>
      </c>
      <c r="N2562" s="69"/>
      <c r="O2562" s="69"/>
      <c r="P2562" s="69" t="s">
        <v>1452</v>
      </c>
      <c r="Q2562" s="69" t="s">
        <v>1991</v>
      </c>
      <c r="R2562" s="69"/>
      <c r="S2562" s="70">
        <v>969.5</v>
      </c>
      <c r="T2562" s="70"/>
      <c r="U2562" s="69" t="s">
        <v>1484</v>
      </c>
      <c r="V2562" s="73">
        <v>59</v>
      </c>
      <c r="W2562" s="69" t="s">
        <v>1484</v>
      </c>
      <c r="X2562" s="69"/>
      <c r="Y2562" s="70"/>
      <c r="Z2562" s="69">
        <v>0</v>
      </c>
      <c r="AA2562" s="69" t="s">
        <v>989</v>
      </c>
      <c r="AB2562" s="69" t="s">
        <v>1144</v>
      </c>
      <c r="AC2562" s="69"/>
    </row>
    <row r="2563" spans="1:29" x14ac:dyDescent="0.25">
      <c r="A2563" s="71" t="s">
        <v>193</v>
      </c>
      <c r="B2563" s="71"/>
      <c r="C2563" s="71"/>
      <c r="D2563" s="71"/>
      <c r="E2563" s="71"/>
      <c r="F2563" s="71"/>
      <c r="G2563" s="71"/>
      <c r="H2563" s="71"/>
      <c r="I2563" s="71"/>
      <c r="J2563" s="72">
        <v>969.5</v>
      </c>
      <c r="K2563" s="71"/>
      <c r="L2563" s="71"/>
      <c r="M2563" s="72">
        <v>969.5</v>
      </c>
      <c r="N2563" s="72">
        <v>0</v>
      </c>
      <c r="O2563" s="71"/>
      <c r="P2563" s="71"/>
      <c r="Q2563" s="71"/>
      <c r="R2563" s="71"/>
      <c r="S2563" s="72">
        <v>969.5</v>
      </c>
      <c r="T2563" s="72">
        <v>969.5</v>
      </c>
      <c r="U2563" s="71"/>
      <c r="V2563" s="71"/>
      <c r="W2563" s="71"/>
      <c r="X2563" s="72">
        <v>0</v>
      </c>
      <c r="Y2563" s="72">
        <v>0</v>
      </c>
      <c r="Z2563" s="72">
        <v>969.5</v>
      </c>
      <c r="AA2563" s="69"/>
      <c r="AB2563" s="69"/>
      <c r="AC2563" s="69"/>
    </row>
    <row r="2564" spans="1:29" ht="20" x14ac:dyDescent="0.25">
      <c r="A2564" s="68" t="s">
        <v>6758</v>
      </c>
      <c r="B2564" s="69" t="s">
        <v>6759</v>
      </c>
      <c r="C2564" s="69" t="s">
        <v>6760</v>
      </c>
      <c r="D2564" s="69" t="s">
        <v>4623</v>
      </c>
      <c r="E2564" s="69" t="s">
        <v>6762</v>
      </c>
      <c r="F2564" s="69" t="s">
        <v>1148</v>
      </c>
      <c r="G2564" s="69" t="s">
        <v>1379</v>
      </c>
      <c r="H2564" s="69" t="s">
        <v>1003</v>
      </c>
      <c r="I2564" s="69" t="s">
        <v>962</v>
      </c>
      <c r="J2564" s="70">
        <v>327.12</v>
      </c>
      <c r="K2564" s="69" t="s">
        <v>4591</v>
      </c>
      <c r="L2564" s="69" t="s">
        <v>6761</v>
      </c>
      <c r="M2564" s="70">
        <v>327.12</v>
      </c>
      <c r="N2564" s="69"/>
      <c r="O2564" s="69"/>
      <c r="P2564" s="69" t="s">
        <v>1010</v>
      </c>
      <c r="Q2564" s="69" t="s">
        <v>1483</v>
      </c>
      <c r="R2564" s="69"/>
      <c r="S2564" s="70">
        <v>327.12</v>
      </c>
      <c r="T2564" s="70"/>
      <c r="U2564" s="69" t="s">
        <v>1483</v>
      </c>
      <c r="V2564" s="73">
        <v>84</v>
      </c>
      <c r="W2564" s="69" t="s">
        <v>1483</v>
      </c>
      <c r="X2564" s="69"/>
      <c r="Y2564" s="70"/>
      <c r="Z2564" s="69">
        <v>0</v>
      </c>
      <c r="AA2564" s="69" t="s">
        <v>989</v>
      </c>
      <c r="AB2564" s="69" t="s">
        <v>1144</v>
      </c>
      <c r="AC2564" s="69"/>
    </row>
    <row r="2565" spans="1:29" x14ac:dyDescent="0.25">
      <c r="A2565" s="71" t="s">
        <v>193</v>
      </c>
      <c r="B2565" s="71"/>
      <c r="C2565" s="71"/>
      <c r="D2565" s="71"/>
      <c r="E2565" s="71"/>
      <c r="F2565" s="71"/>
      <c r="G2565" s="71"/>
      <c r="H2565" s="71"/>
      <c r="I2565" s="71"/>
      <c r="J2565" s="72">
        <v>327.12</v>
      </c>
      <c r="K2565" s="71"/>
      <c r="L2565" s="71"/>
      <c r="M2565" s="72">
        <v>327.12</v>
      </c>
      <c r="N2565" s="72">
        <v>0</v>
      </c>
      <c r="O2565" s="71"/>
      <c r="P2565" s="71"/>
      <c r="Q2565" s="71"/>
      <c r="R2565" s="71"/>
      <c r="S2565" s="72">
        <v>327.12</v>
      </c>
      <c r="T2565" s="72">
        <v>327.12</v>
      </c>
      <c r="U2565" s="71"/>
      <c r="V2565" s="71"/>
      <c r="W2565" s="71"/>
      <c r="X2565" s="72">
        <v>0</v>
      </c>
      <c r="Y2565" s="72">
        <v>0</v>
      </c>
      <c r="Z2565" s="72">
        <v>327.12</v>
      </c>
      <c r="AA2565" s="69"/>
      <c r="AB2565" s="69"/>
      <c r="AC2565" s="69"/>
    </row>
    <row r="2566" spans="1:29" ht="30" x14ac:dyDescent="0.25">
      <c r="A2566" s="68" t="s">
        <v>6763</v>
      </c>
      <c r="B2566" s="69" t="s">
        <v>6764</v>
      </c>
      <c r="C2566" s="69" t="s">
        <v>6765</v>
      </c>
      <c r="D2566" s="69" t="s">
        <v>4686</v>
      </c>
      <c r="E2566" s="69" t="s">
        <v>6767</v>
      </c>
      <c r="F2566" s="69" t="s">
        <v>1435</v>
      </c>
      <c r="G2566" s="69" t="s">
        <v>1379</v>
      </c>
      <c r="H2566" s="69" t="s">
        <v>1003</v>
      </c>
      <c r="I2566" s="69" t="s">
        <v>962</v>
      </c>
      <c r="J2566" s="70">
        <v>11159.75</v>
      </c>
      <c r="K2566" s="69" t="s">
        <v>4591</v>
      </c>
      <c r="L2566" s="69" t="s">
        <v>6766</v>
      </c>
      <c r="M2566" s="70">
        <v>11159.75</v>
      </c>
      <c r="N2566" s="69"/>
      <c r="O2566" s="69"/>
      <c r="P2566" s="69" t="s">
        <v>1484</v>
      </c>
      <c r="Q2566" s="69" t="s">
        <v>1202</v>
      </c>
      <c r="R2566" s="69"/>
      <c r="S2566" s="70">
        <v>11159.75</v>
      </c>
      <c r="T2566" s="70"/>
      <c r="U2566" s="69" t="s">
        <v>1069</v>
      </c>
      <c r="V2566" s="73">
        <v>27</v>
      </c>
      <c r="W2566" s="69" t="s">
        <v>1069</v>
      </c>
      <c r="X2566" s="69"/>
      <c r="Y2566" s="70"/>
      <c r="Z2566" s="69">
        <v>0</v>
      </c>
      <c r="AA2566" s="69" t="s">
        <v>989</v>
      </c>
      <c r="AB2566" s="69" t="s">
        <v>1144</v>
      </c>
      <c r="AC2566" s="69"/>
    </row>
    <row r="2567" spans="1:29" x14ac:dyDescent="0.25">
      <c r="A2567" s="71" t="s">
        <v>193</v>
      </c>
      <c r="B2567" s="71"/>
      <c r="C2567" s="71"/>
      <c r="D2567" s="71"/>
      <c r="E2567" s="71"/>
      <c r="F2567" s="71"/>
      <c r="G2567" s="71"/>
      <c r="H2567" s="71"/>
      <c r="I2567" s="71"/>
      <c r="J2567" s="72">
        <v>11159.75</v>
      </c>
      <c r="K2567" s="71"/>
      <c r="L2567" s="71"/>
      <c r="M2567" s="72">
        <v>11159.75</v>
      </c>
      <c r="N2567" s="72">
        <v>0</v>
      </c>
      <c r="O2567" s="71"/>
      <c r="P2567" s="71"/>
      <c r="Q2567" s="71"/>
      <c r="R2567" s="71"/>
      <c r="S2567" s="72">
        <v>11159.75</v>
      </c>
      <c r="T2567" s="72">
        <v>11159.75</v>
      </c>
      <c r="U2567" s="71"/>
      <c r="V2567" s="71"/>
      <c r="W2567" s="71"/>
      <c r="X2567" s="72">
        <v>0</v>
      </c>
      <c r="Y2567" s="72">
        <v>0</v>
      </c>
      <c r="Z2567" s="72">
        <v>11159.75</v>
      </c>
      <c r="AA2567" s="69"/>
      <c r="AB2567" s="69"/>
      <c r="AC2567" s="69"/>
    </row>
    <row r="2568" spans="1:29" ht="20" x14ac:dyDescent="0.25">
      <c r="A2568" s="68" t="s">
        <v>6768</v>
      </c>
      <c r="B2568" s="69" t="s">
        <v>6667</v>
      </c>
      <c r="C2568" s="69" t="s">
        <v>6769</v>
      </c>
      <c r="D2568" s="69" t="s">
        <v>5439</v>
      </c>
      <c r="E2568" s="69" t="s">
        <v>6771</v>
      </c>
      <c r="F2568" s="69" t="s">
        <v>1299</v>
      </c>
      <c r="G2568" s="69" t="s">
        <v>1379</v>
      </c>
      <c r="H2568" s="69" t="s">
        <v>1003</v>
      </c>
      <c r="I2568" s="69" t="s">
        <v>962</v>
      </c>
      <c r="J2568" s="70">
        <v>164.34</v>
      </c>
      <c r="K2568" s="69" t="s">
        <v>4591</v>
      </c>
      <c r="L2568" s="69" t="s">
        <v>6770</v>
      </c>
      <c r="M2568" s="70">
        <v>164.34</v>
      </c>
      <c r="N2568" s="69"/>
      <c r="O2568" s="69"/>
      <c r="P2568" s="69" t="s">
        <v>1287</v>
      </c>
      <c r="Q2568" s="69" t="s">
        <v>2023</v>
      </c>
      <c r="R2568" s="69"/>
      <c r="S2568" s="70">
        <v>164.34</v>
      </c>
      <c r="T2568" s="70"/>
      <c r="U2568" s="69" t="s">
        <v>1040</v>
      </c>
      <c r="V2568" s="73">
        <v>82</v>
      </c>
      <c r="W2568" s="69" t="s">
        <v>1040</v>
      </c>
      <c r="X2568" s="69"/>
      <c r="Y2568" s="70"/>
      <c r="Z2568" s="69">
        <v>0</v>
      </c>
      <c r="AA2568" s="69" t="s">
        <v>989</v>
      </c>
      <c r="AB2568" s="69" t="s">
        <v>1144</v>
      </c>
      <c r="AC2568" s="69"/>
    </row>
    <row r="2569" spans="1:29" x14ac:dyDescent="0.25">
      <c r="A2569" s="71" t="s">
        <v>193</v>
      </c>
      <c r="B2569" s="71"/>
      <c r="C2569" s="71"/>
      <c r="D2569" s="71"/>
      <c r="E2569" s="71"/>
      <c r="F2569" s="71"/>
      <c r="G2569" s="71"/>
      <c r="H2569" s="71"/>
      <c r="I2569" s="71"/>
      <c r="J2569" s="72">
        <v>164.34</v>
      </c>
      <c r="K2569" s="71"/>
      <c r="L2569" s="71"/>
      <c r="M2569" s="72">
        <v>164.34</v>
      </c>
      <c r="N2569" s="72">
        <v>0</v>
      </c>
      <c r="O2569" s="71"/>
      <c r="P2569" s="71"/>
      <c r="Q2569" s="71"/>
      <c r="R2569" s="71"/>
      <c r="S2569" s="72">
        <v>164.34</v>
      </c>
      <c r="T2569" s="72">
        <v>164.34</v>
      </c>
      <c r="U2569" s="71"/>
      <c r="V2569" s="71"/>
      <c r="W2569" s="71"/>
      <c r="X2569" s="72">
        <v>0</v>
      </c>
      <c r="Y2569" s="72">
        <v>0</v>
      </c>
      <c r="Z2569" s="72">
        <v>164.34</v>
      </c>
      <c r="AA2569" s="69"/>
      <c r="AB2569" s="69"/>
      <c r="AC2569" s="69"/>
    </row>
    <row r="2570" spans="1:29" ht="20" x14ac:dyDescent="0.25">
      <c r="A2570" s="68" t="s">
        <v>6772</v>
      </c>
      <c r="B2570" s="69" t="s">
        <v>6764</v>
      </c>
      <c r="C2570" s="69" t="s">
        <v>6773</v>
      </c>
      <c r="D2570" s="69" t="s">
        <v>3337</v>
      </c>
      <c r="E2570" s="69" t="s">
        <v>6775</v>
      </c>
      <c r="F2570" s="69" t="s">
        <v>1435</v>
      </c>
      <c r="G2570" s="69" t="s">
        <v>1379</v>
      </c>
      <c r="H2570" s="69" t="s">
        <v>1003</v>
      </c>
      <c r="I2570" s="69" t="s">
        <v>962</v>
      </c>
      <c r="J2570" s="70">
        <v>4211.8100000000004</v>
      </c>
      <c r="K2570" s="69" t="s">
        <v>4591</v>
      </c>
      <c r="L2570" s="69" t="s">
        <v>6774</v>
      </c>
      <c r="M2570" s="70">
        <v>4211.8100000000004</v>
      </c>
      <c r="N2570" s="69"/>
      <c r="O2570" s="69"/>
      <c r="P2570" s="69" t="s">
        <v>1235</v>
      </c>
      <c r="Q2570" s="69" t="s">
        <v>1195</v>
      </c>
      <c r="R2570" s="69"/>
      <c r="S2570" s="70">
        <v>4211.8100000000004</v>
      </c>
      <c r="T2570" s="70"/>
      <c r="U2570" s="69" t="s">
        <v>1728</v>
      </c>
      <c r="V2570" s="73">
        <v>89</v>
      </c>
      <c r="W2570" s="69" t="s">
        <v>1728</v>
      </c>
      <c r="X2570" s="69"/>
      <c r="Y2570" s="70"/>
      <c r="Z2570" s="69">
        <v>0</v>
      </c>
      <c r="AA2570" s="69" t="s">
        <v>989</v>
      </c>
      <c r="AB2570" s="69" t="s">
        <v>1144</v>
      </c>
      <c r="AC2570" s="69"/>
    </row>
    <row r="2571" spans="1:29" x14ac:dyDescent="0.25">
      <c r="A2571" s="71" t="s">
        <v>193</v>
      </c>
      <c r="B2571" s="71"/>
      <c r="C2571" s="71"/>
      <c r="D2571" s="71"/>
      <c r="E2571" s="71"/>
      <c r="F2571" s="71"/>
      <c r="G2571" s="71"/>
      <c r="H2571" s="71"/>
      <c r="I2571" s="71"/>
      <c r="J2571" s="72">
        <v>4211.8100000000004</v>
      </c>
      <c r="K2571" s="71"/>
      <c r="L2571" s="71"/>
      <c r="M2571" s="72">
        <v>4211.8100000000004</v>
      </c>
      <c r="N2571" s="72">
        <v>0</v>
      </c>
      <c r="O2571" s="71"/>
      <c r="P2571" s="71"/>
      <c r="Q2571" s="71"/>
      <c r="R2571" s="71"/>
      <c r="S2571" s="72">
        <v>4211.8100000000004</v>
      </c>
      <c r="T2571" s="72">
        <v>4211.8100000000004</v>
      </c>
      <c r="U2571" s="71"/>
      <c r="V2571" s="71"/>
      <c r="W2571" s="71"/>
      <c r="X2571" s="72">
        <v>0</v>
      </c>
      <c r="Y2571" s="72">
        <v>0</v>
      </c>
      <c r="Z2571" s="72">
        <v>4211.8100000000004</v>
      </c>
      <c r="AA2571" s="69"/>
      <c r="AB2571" s="69"/>
      <c r="AC2571" s="69"/>
    </row>
    <row r="2572" spans="1:29" ht="20" x14ac:dyDescent="0.25">
      <c r="A2572" s="68" t="s">
        <v>6776</v>
      </c>
      <c r="B2572" s="69" t="s">
        <v>6777</v>
      </c>
      <c r="C2572" s="69" t="s">
        <v>6778</v>
      </c>
      <c r="D2572" s="69" t="s">
        <v>5170</v>
      </c>
      <c r="E2572" s="69" t="s">
        <v>6780</v>
      </c>
      <c r="F2572" s="69" t="s">
        <v>1435</v>
      </c>
      <c r="G2572" s="69" t="s">
        <v>1379</v>
      </c>
      <c r="H2572" s="69" t="s">
        <v>1003</v>
      </c>
      <c r="I2572" s="69" t="s">
        <v>962</v>
      </c>
      <c r="J2572" s="70">
        <v>147.69</v>
      </c>
      <c r="K2572" s="69" t="s">
        <v>4591</v>
      </c>
      <c r="L2572" s="69" t="s">
        <v>6779</v>
      </c>
      <c r="M2572" s="70">
        <v>147.69</v>
      </c>
      <c r="N2572" s="69"/>
      <c r="O2572" s="69"/>
      <c r="P2572" s="69" t="s">
        <v>1010</v>
      </c>
      <c r="Q2572" s="69" t="s">
        <v>1483</v>
      </c>
      <c r="R2572" s="69"/>
      <c r="S2572" s="70">
        <v>147.69</v>
      </c>
      <c r="T2572" s="70"/>
      <c r="U2572" s="69" t="s">
        <v>1483</v>
      </c>
      <c r="V2572" s="73">
        <v>84</v>
      </c>
      <c r="W2572" s="69" t="s">
        <v>1483</v>
      </c>
      <c r="X2572" s="69"/>
      <c r="Y2572" s="70"/>
      <c r="Z2572" s="69">
        <v>0</v>
      </c>
      <c r="AA2572" s="69" t="s">
        <v>989</v>
      </c>
      <c r="AB2572" s="69" t="s">
        <v>1144</v>
      </c>
      <c r="AC2572" s="69"/>
    </row>
    <row r="2573" spans="1:29" x14ac:dyDescent="0.25">
      <c r="A2573" s="71" t="s">
        <v>193</v>
      </c>
      <c r="B2573" s="71"/>
      <c r="C2573" s="71"/>
      <c r="D2573" s="71"/>
      <c r="E2573" s="71"/>
      <c r="F2573" s="71"/>
      <c r="G2573" s="71"/>
      <c r="H2573" s="71"/>
      <c r="I2573" s="71"/>
      <c r="J2573" s="72">
        <v>147.69</v>
      </c>
      <c r="K2573" s="71"/>
      <c r="L2573" s="71"/>
      <c r="M2573" s="72">
        <v>147.69</v>
      </c>
      <c r="N2573" s="72">
        <v>0</v>
      </c>
      <c r="O2573" s="71"/>
      <c r="P2573" s="71"/>
      <c r="Q2573" s="71"/>
      <c r="R2573" s="71"/>
      <c r="S2573" s="72">
        <v>147.69</v>
      </c>
      <c r="T2573" s="72">
        <v>147.69</v>
      </c>
      <c r="U2573" s="71"/>
      <c r="V2573" s="71"/>
      <c r="W2573" s="71"/>
      <c r="X2573" s="72">
        <v>0</v>
      </c>
      <c r="Y2573" s="72">
        <v>0</v>
      </c>
      <c r="Z2573" s="72">
        <v>147.69</v>
      </c>
      <c r="AA2573" s="69"/>
      <c r="AB2573" s="69"/>
      <c r="AC2573" s="69"/>
    </row>
    <row r="2574" spans="1:29" ht="20" x14ac:dyDescent="0.25">
      <c r="A2574" s="68" t="s">
        <v>6781</v>
      </c>
      <c r="B2574" s="69" t="s">
        <v>6782</v>
      </c>
      <c r="C2574" s="69" t="s">
        <v>6783</v>
      </c>
      <c r="D2574" s="69" t="s">
        <v>5164</v>
      </c>
      <c r="E2574" s="69" t="s">
        <v>6785</v>
      </c>
      <c r="F2574" s="69" t="s">
        <v>1299</v>
      </c>
      <c r="G2574" s="69" t="s">
        <v>982</v>
      </c>
      <c r="H2574" s="69" t="s">
        <v>1021</v>
      </c>
      <c r="I2574" s="69" t="s">
        <v>962</v>
      </c>
      <c r="J2574" s="70">
        <v>10295.61</v>
      </c>
      <c r="K2574" s="69" t="s">
        <v>4591</v>
      </c>
      <c r="L2574" s="69" t="s">
        <v>6784</v>
      </c>
      <c r="M2574" s="70">
        <v>10295.61</v>
      </c>
      <c r="N2574" s="69"/>
      <c r="O2574" s="69"/>
      <c r="P2574" s="69" t="s">
        <v>2276</v>
      </c>
      <c r="Q2574" s="69" t="s">
        <v>1394</v>
      </c>
      <c r="R2574" s="69"/>
      <c r="S2574" s="70">
        <v>10295.61</v>
      </c>
      <c r="T2574" s="70"/>
      <c r="U2574" s="69" t="s">
        <v>2136</v>
      </c>
      <c r="V2574" s="73">
        <v>28</v>
      </c>
      <c r="W2574" s="69" t="s">
        <v>2136</v>
      </c>
      <c r="X2574" s="69"/>
      <c r="Y2574" s="70"/>
      <c r="Z2574" s="69">
        <v>0</v>
      </c>
      <c r="AA2574" s="69" t="s">
        <v>989</v>
      </c>
      <c r="AB2574" s="69" t="s">
        <v>1144</v>
      </c>
      <c r="AC2574" s="69"/>
    </row>
    <row r="2575" spans="1:29" x14ac:dyDescent="0.25">
      <c r="A2575" s="71" t="s">
        <v>193</v>
      </c>
      <c r="B2575" s="71"/>
      <c r="C2575" s="71"/>
      <c r="D2575" s="71"/>
      <c r="E2575" s="71"/>
      <c r="F2575" s="71"/>
      <c r="G2575" s="71"/>
      <c r="H2575" s="71"/>
      <c r="I2575" s="71"/>
      <c r="J2575" s="72">
        <v>10295.61</v>
      </c>
      <c r="K2575" s="71"/>
      <c r="L2575" s="71"/>
      <c r="M2575" s="72">
        <v>10295.61</v>
      </c>
      <c r="N2575" s="72">
        <v>0</v>
      </c>
      <c r="O2575" s="71"/>
      <c r="P2575" s="71"/>
      <c r="Q2575" s="71"/>
      <c r="R2575" s="71"/>
      <c r="S2575" s="72">
        <v>10295.61</v>
      </c>
      <c r="T2575" s="72">
        <v>10295.61</v>
      </c>
      <c r="U2575" s="71"/>
      <c r="V2575" s="71"/>
      <c r="W2575" s="71"/>
      <c r="X2575" s="72">
        <v>0</v>
      </c>
      <c r="Y2575" s="72">
        <v>0</v>
      </c>
      <c r="Z2575" s="72">
        <v>10295.61</v>
      </c>
      <c r="AA2575" s="69"/>
      <c r="AB2575" s="69"/>
      <c r="AC2575" s="69"/>
    </row>
    <row r="2576" spans="1:29" ht="30" x14ac:dyDescent="0.25">
      <c r="A2576" s="68" t="s">
        <v>6786</v>
      </c>
      <c r="B2576" s="69" t="s">
        <v>6787</v>
      </c>
      <c r="C2576" s="69" t="s">
        <v>6788</v>
      </c>
      <c r="D2576" s="69" t="s">
        <v>4507</v>
      </c>
      <c r="E2576" s="69" t="s">
        <v>6790</v>
      </c>
      <c r="F2576" s="69" t="s">
        <v>1435</v>
      </c>
      <c r="G2576" s="69" t="s">
        <v>982</v>
      </c>
      <c r="H2576" s="69" t="s">
        <v>1021</v>
      </c>
      <c r="I2576" s="69" t="s">
        <v>962</v>
      </c>
      <c r="J2576" s="70">
        <v>3216.96</v>
      </c>
      <c r="K2576" s="69" t="s">
        <v>4591</v>
      </c>
      <c r="L2576" s="69" t="s">
        <v>6789</v>
      </c>
      <c r="M2576" s="70">
        <v>3216.96</v>
      </c>
      <c r="N2576" s="69"/>
      <c r="O2576" s="69"/>
      <c r="P2576" s="69" t="s">
        <v>2620</v>
      </c>
      <c r="Q2576" s="69" t="s">
        <v>1483</v>
      </c>
      <c r="R2576" s="69"/>
      <c r="S2576" s="70">
        <v>3216.96</v>
      </c>
      <c r="T2576" s="70"/>
      <c r="U2576" s="69" t="s">
        <v>4510</v>
      </c>
      <c r="V2576" s="73">
        <v>25</v>
      </c>
      <c r="W2576" s="69" t="s">
        <v>4510</v>
      </c>
      <c r="X2576" s="69"/>
      <c r="Y2576" s="70"/>
      <c r="Z2576" s="69">
        <v>0</v>
      </c>
      <c r="AA2576" s="69" t="s">
        <v>989</v>
      </c>
      <c r="AB2576" s="69" t="s">
        <v>1144</v>
      </c>
      <c r="AC2576" s="69"/>
    </row>
    <row r="2577" spans="1:29" x14ac:dyDescent="0.25">
      <c r="A2577" s="71" t="s">
        <v>193</v>
      </c>
      <c r="B2577" s="71"/>
      <c r="C2577" s="71"/>
      <c r="D2577" s="71"/>
      <c r="E2577" s="71"/>
      <c r="F2577" s="71"/>
      <c r="G2577" s="71"/>
      <c r="H2577" s="71"/>
      <c r="I2577" s="71"/>
      <c r="J2577" s="72">
        <v>3216.96</v>
      </c>
      <c r="K2577" s="71"/>
      <c r="L2577" s="71"/>
      <c r="M2577" s="72">
        <v>3216.96</v>
      </c>
      <c r="N2577" s="72">
        <v>0</v>
      </c>
      <c r="O2577" s="71"/>
      <c r="P2577" s="71"/>
      <c r="Q2577" s="71"/>
      <c r="R2577" s="71"/>
      <c r="S2577" s="72">
        <v>3216.96</v>
      </c>
      <c r="T2577" s="72">
        <v>3216.96</v>
      </c>
      <c r="U2577" s="71"/>
      <c r="V2577" s="71"/>
      <c r="W2577" s="71"/>
      <c r="X2577" s="72">
        <v>0</v>
      </c>
      <c r="Y2577" s="72">
        <v>0</v>
      </c>
      <c r="Z2577" s="72">
        <v>3216.96</v>
      </c>
      <c r="AA2577" s="69"/>
      <c r="AB2577" s="69"/>
      <c r="AC2577" s="69"/>
    </row>
    <row r="2578" spans="1:29" ht="20" x14ac:dyDescent="0.25">
      <c r="A2578" s="68" t="s">
        <v>6791</v>
      </c>
      <c r="B2578" s="69" t="s">
        <v>6792</v>
      </c>
      <c r="C2578" s="69" t="s">
        <v>6793</v>
      </c>
      <c r="D2578" s="69" t="s">
        <v>4589</v>
      </c>
      <c r="E2578" s="69" t="s">
        <v>6795</v>
      </c>
      <c r="F2578" s="69" t="s">
        <v>1435</v>
      </c>
      <c r="G2578" s="69" t="s">
        <v>982</v>
      </c>
      <c r="H2578" s="69" t="s">
        <v>1003</v>
      </c>
      <c r="I2578" s="69" t="s">
        <v>962</v>
      </c>
      <c r="J2578" s="70">
        <v>7725.03</v>
      </c>
      <c r="K2578" s="69" t="s">
        <v>4591</v>
      </c>
      <c r="L2578" s="69" t="s">
        <v>6794</v>
      </c>
      <c r="M2578" s="70">
        <v>7627.09</v>
      </c>
      <c r="N2578" s="69"/>
      <c r="O2578" s="69"/>
      <c r="P2578" s="69" t="s">
        <v>1189</v>
      </c>
      <c r="Q2578" s="69" t="s">
        <v>1211</v>
      </c>
      <c r="R2578" s="69"/>
      <c r="S2578" s="70">
        <v>7627.09</v>
      </c>
      <c r="T2578" s="70"/>
      <c r="U2578" s="69" t="s">
        <v>1718</v>
      </c>
      <c r="V2578" s="73">
        <v>84</v>
      </c>
      <c r="W2578" s="69" t="s">
        <v>1718</v>
      </c>
      <c r="X2578" s="69"/>
      <c r="Y2578" s="70"/>
      <c r="Z2578" s="69">
        <v>0</v>
      </c>
      <c r="AA2578" s="69" t="s">
        <v>989</v>
      </c>
      <c r="AB2578" s="69" t="s">
        <v>1144</v>
      </c>
      <c r="AC2578" s="69"/>
    </row>
    <row r="2579" spans="1:29" x14ac:dyDescent="0.25">
      <c r="A2579" s="71" t="s">
        <v>193</v>
      </c>
      <c r="B2579" s="71"/>
      <c r="C2579" s="71"/>
      <c r="D2579" s="71"/>
      <c r="E2579" s="71"/>
      <c r="F2579" s="71"/>
      <c r="G2579" s="71"/>
      <c r="H2579" s="71"/>
      <c r="I2579" s="71"/>
      <c r="J2579" s="72">
        <v>7725.03</v>
      </c>
      <c r="K2579" s="71"/>
      <c r="L2579" s="71"/>
      <c r="M2579" s="72">
        <v>7627.09</v>
      </c>
      <c r="N2579" s="72">
        <v>97.9399999999996</v>
      </c>
      <c r="O2579" s="71"/>
      <c r="P2579" s="71"/>
      <c r="Q2579" s="71"/>
      <c r="R2579" s="71"/>
      <c r="S2579" s="72">
        <v>7627.09</v>
      </c>
      <c r="T2579" s="72">
        <v>7627.09</v>
      </c>
      <c r="U2579" s="71"/>
      <c r="V2579" s="71"/>
      <c r="W2579" s="71"/>
      <c r="X2579" s="72">
        <v>0</v>
      </c>
      <c r="Y2579" s="72">
        <v>0</v>
      </c>
      <c r="Z2579" s="72">
        <v>7627.09</v>
      </c>
      <c r="AA2579" s="69"/>
      <c r="AB2579" s="69"/>
      <c r="AC2579" s="69"/>
    </row>
    <row r="2580" spans="1:29" ht="30" x14ac:dyDescent="0.25">
      <c r="A2580" s="68" t="s">
        <v>6796</v>
      </c>
      <c r="B2580" s="69" t="s">
        <v>6726</v>
      </c>
      <c r="C2580" s="69" t="s">
        <v>6797</v>
      </c>
      <c r="D2580" s="69" t="s">
        <v>3313</v>
      </c>
      <c r="E2580" s="69" t="s">
        <v>6799</v>
      </c>
      <c r="F2580" s="69" t="s">
        <v>1299</v>
      </c>
      <c r="G2580" s="69" t="s">
        <v>982</v>
      </c>
      <c r="H2580" s="69" t="s">
        <v>1003</v>
      </c>
      <c r="I2580" s="69" t="s">
        <v>962</v>
      </c>
      <c r="J2580" s="70">
        <v>7241.36</v>
      </c>
      <c r="K2580" s="69" t="s">
        <v>4591</v>
      </c>
      <c r="L2580" s="69" t="s">
        <v>6798</v>
      </c>
      <c r="M2580" s="70">
        <v>7241.36</v>
      </c>
      <c r="N2580" s="69"/>
      <c r="O2580" s="69"/>
      <c r="P2580" s="69" t="s">
        <v>1452</v>
      </c>
      <c r="Q2580" s="69" t="s">
        <v>2023</v>
      </c>
      <c r="R2580" s="69"/>
      <c r="S2580" s="70">
        <v>7241.36</v>
      </c>
      <c r="T2580" s="70"/>
      <c r="U2580" s="69" t="s">
        <v>1040</v>
      </c>
      <c r="V2580" s="73">
        <v>62</v>
      </c>
      <c r="W2580" s="69" t="s">
        <v>1040</v>
      </c>
      <c r="X2580" s="69"/>
      <c r="Y2580" s="70"/>
      <c r="Z2580" s="69">
        <v>0</v>
      </c>
      <c r="AA2580" s="69" t="s">
        <v>989</v>
      </c>
      <c r="AB2580" s="69" t="s">
        <v>1144</v>
      </c>
      <c r="AC2580" s="69"/>
    </row>
    <row r="2581" spans="1:29" x14ac:dyDescent="0.25">
      <c r="A2581" s="71" t="s">
        <v>193</v>
      </c>
      <c r="B2581" s="71"/>
      <c r="C2581" s="71"/>
      <c r="D2581" s="71"/>
      <c r="E2581" s="71"/>
      <c r="F2581" s="71"/>
      <c r="G2581" s="71"/>
      <c r="H2581" s="71"/>
      <c r="I2581" s="71"/>
      <c r="J2581" s="72">
        <v>7241.36</v>
      </c>
      <c r="K2581" s="71"/>
      <c r="L2581" s="71"/>
      <c r="M2581" s="72">
        <v>7241.36</v>
      </c>
      <c r="N2581" s="72">
        <v>0</v>
      </c>
      <c r="O2581" s="71"/>
      <c r="P2581" s="71"/>
      <c r="Q2581" s="71"/>
      <c r="R2581" s="71"/>
      <c r="S2581" s="72">
        <v>7241.36</v>
      </c>
      <c r="T2581" s="72">
        <v>7241.36</v>
      </c>
      <c r="U2581" s="71"/>
      <c r="V2581" s="71"/>
      <c r="W2581" s="71"/>
      <c r="X2581" s="72">
        <v>0</v>
      </c>
      <c r="Y2581" s="72">
        <v>0</v>
      </c>
      <c r="Z2581" s="72">
        <v>7241.36</v>
      </c>
      <c r="AA2581" s="69"/>
      <c r="AB2581" s="69"/>
      <c r="AC2581" s="69"/>
    </row>
    <row r="2582" spans="1:29" ht="20" x14ac:dyDescent="0.25">
      <c r="A2582" s="68" t="s">
        <v>6800</v>
      </c>
      <c r="B2582" s="69" t="s">
        <v>6801</v>
      </c>
      <c r="C2582" s="69" t="s">
        <v>6802</v>
      </c>
      <c r="D2582" s="69" t="s">
        <v>4583</v>
      </c>
      <c r="E2582" s="69" t="s">
        <v>6804</v>
      </c>
      <c r="F2582" s="69" t="s">
        <v>1435</v>
      </c>
      <c r="G2582" s="69" t="s">
        <v>982</v>
      </c>
      <c r="H2582" s="69" t="s">
        <v>1021</v>
      </c>
      <c r="I2582" s="69" t="s">
        <v>962</v>
      </c>
      <c r="J2582" s="70">
        <v>2926.81</v>
      </c>
      <c r="K2582" s="69" t="s">
        <v>4591</v>
      </c>
      <c r="L2582" s="69" t="s">
        <v>6803</v>
      </c>
      <c r="M2582" s="70">
        <v>2926.81</v>
      </c>
      <c r="N2582" s="69"/>
      <c r="O2582" s="69"/>
      <c r="P2582" s="69" t="s">
        <v>1452</v>
      </c>
      <c r="Q2582" s="69" t="s">
        <v>1069</v>
      </c>
      <c r="R2582" s="69"/>
      <c r="S2582" s="70">
        <v>2926.81</v>
      </c>
      <c r="T2582" s="70"/>
      <c r="U2582" s="69"/>
      <c r="V2582" s="69"/>
      <c r="W2582" s="69" t="s">
        <v>2073</v>
      </c>
      <c r="X2582" s="69"/>
      <c r="Y2582" s="70"/>
      <c r="Z2582" s="69">
        <v>0</v>
      </c>
      <c r="AA2582" s="69" t="s">
        <v>989</v>
      </c>
      <c r="AB2582" s="69" t="s">
        <v>1144</v>
      </c>
      <c r="AC2582" s="69"/>
    </row>
    <row r="2583" spans="1:29" x14ac:dyDescent="0.25">
      <c r="A2583" s="71" t="s">
        <v>193</v>
      </c>
      <c r="B2583" s="71"/>
      <c r="C2583" s="71"/>
      <c r="D2583" s="71"/>
      <c r="E2583" s="71"/>
      <c r="F2583" s="71"/>
      <c r="G2583" s="71"/>
      <c r="H2583" s="71"/>
      <c r="I2583" s="71"/>
      <c r="J2583" s="72">
        <v>2926.81</v>
      </c>
      <c r="K2583" s="71"/>
      <c r="L2583" s="71"/>
      <c r="M2583" s="72">
        <v>2926.81</v>
      </c>
      <c r="N2583" s="72">
        <v>0</v>
      </c>
      <c r="O2583" s="71"/>
      <c r="P2583" s="71"/>
      <c r="Q2583" s="71"/>
      <c r="R2583" s="71"/>
      <c r="S2583" s="72">
        <v>2926.81</v>
      </c>
      <c r="T2583" s="72">
        <v>0</v>
      </c>
      <c r="U2583" s="71"/>
      <c r="V2583" s="71"/>
      <c r="W2583" s="71"/>
      <c r="X2583" s="72">
        <v>2926.81</v>
      </c>
      <c r="Y2583" s="72">
        <v>0</v>
      </c>
      <c r="Z2583" s="72">
        <v>0</v>
      </c>
      <c r="AA2583" s="69"/>
      <c r="AB2583" s="69"/>
      <c r="AC2583" s="69"/>
    </row>
    <row r="2584" spans="1:29" ht="20" x14ac:dyDescent="0.25">
      <c r="A2584" s="68" t="s">
        <v>6805</v>
      </c>
      <c r="B2584" s="69" t="s">
        <v>6806</v>
      </c>
      <c r="C2584" s="69" t="s">
        <v>6807</v>
      </c>
      <c r="D2584" s="69" t="s">
        <v>4583</v>
      </c>
      <c r="E2584" s="69" t="s">
        <v>6809</v>
      </c>
      <c r="F2584" s="69" t="s">
        <v>1435</v>
      </c>
      <c r="G2584" s="69" t="s">
        <v>982</v>
      </c>
      <c r="H2584" s="69" t="s">
        <v>1021</v>
      </c>
      <c r="I2584" s="69" t="s">
        <v>962</v>
      </c>
      <c r="J2584" s="70">
        <v>1892.01</v>
      </c>
      <c r="K2584" s="69" t="s">
        <v>4591</v>
      </c>
      <c r="L2584" s="69" t="s">
        <v>6808</v>
      </c>
      <c r="M2584" s="70">
        <v>1892.01</v>
      </c>
      <c r="N2584" s="69"/>
      <c r="O2584" s="69"/>
      <c r="P2584" s="69" t="s">
        <v>1452</v>
      </c>
      <c r="Q2584" s="69" t="s">
        <v>1195</v>
      </c>
      <c r="R2584" s="69"/>
      <c r="S2584" s="70">
        <v>1892.01</v>
      </c>
      <c r="T2584" s="70"/>
      <c r="U2584" s="69"/>
      <c r="V2584" s="69"/>
      <c r="W2584" s="69" t="s">
        <v>1728</v>
      </c>
      <c r="X2584" s="69"/>
      <c r="Y2584" s="70"/>
      <c r="Z2584" s="69">
        <v>0</v>
      </c>
      <c r="AA2584" s="69" t="s">
        <v>989</v>
      </c>
      <c r="AB2584" s="69" t="s">
        <v>1144</v>
      </c>
      <c r="AC2584" s="69"/>
    </row>
    <row r="2585" spans="1:29" x14ac:dyDescent="0.25">
      <c r="A2585" s="71" t="s">
        <v>193</v>
      </c>
      <c r="B2585" s="71"/>
      <c r="C2585" s="71"/>
      <c r="D2585" s="71"/>
      <c r="E2585" s="71"/>
      <c r="F2585" s="71"/>
      <c r="G2585" s="71"/>
      <c r="H2585" s="71"/>
      <c r="I2585" s="71"/>
      <c r="J2585" s="72">
        <v>1892.01</v>
      </c>
      <c r="K2585" s="71"/>
      <c r="L2585" s="71"/>
      <c r="M2585" s="72">
        <v>1892.01</v>
      </c>
      <c r="N2585" s="72">
        <v>0</v>
      </c>
      <c r="O2585" s="71"/>
      <c r="P2585" s="71"/>
      <c r="Q2585" s="71"/>
      <c r="R2585" s="71"/>
      <c r="S2585" s="72">
        <v>1892.01</v>
      </c>
      <c r="T2585" s="72">
        <v>0</v>
      </c>
      <c r="U2585" s="71"/>
      <c r="V2585" s="71"/>
      <c r="W2585" s="71"/>
      <c r="X2585" s="72">
        <v>1892.01</v>
      </c>
      <c r="Y2585" s="72">
        <v>0</v>
      </c>
      <c r="Z2585" s="72">
        <v>0</v>
      </c>
      <c r="AA2585" s="69"/>
      <c r="AB2585" s="69"/>
      <c r="AC2585" s="69"/>
    </row>
    <row r="2586" spans="1:29" ht="30" x14ac:dyDescent="0.25">
      <c r="A2586" s="68" t="s">
        <v>6810</v>
      </c>
      <c r="B2586" s="69" t="s">
        <v>6806</v>
      </c>
      <c r="C2586" s="69" t="s">
        <v>6811</v>
      </c>
      <c r="D2586" s="69" t="s">
        <v>3313</v>
      </c>
      <c r="E2586" s="69" t="s">
        <v>6813</v>
      </c>
      <c r="F2586" s="69" t="s">
        <v>1435</v>
      </c>
      <c r="G2586" s="69" t="s">
        <v>982</v>
      </c>
      <c r="H2586" s="69" t="s">
        <v>1498</v>
      </c>
      <c r="I2586" s="69" t="s">
        <v>962</v>
      </c>
      <c r="J2586" s="70">
        <v>8275.93</v>
      </c>
      <c r="K2586" s="69" t="s">
        <v>4591</v>
      </c>
      <c r="L2586" s="69" t="s">
        <v>6812</v>
      </c>
      <c r="M2586" s="70">
        <v>8275.93</v>
      </c>
      <c r="N2586" s="69"/>
      <c r="O2586" s="69"/>
      <c r="P2586" s="69" t="s">
        <v>1556</v>
      </c>
      <c r="Q2586" s="69" t="s">
        <v>2023</v>
      </c>
      <c r="R2586" s="69"/>
      <c r="S2586" s="70">
        <v>8275.93</v>
      </c>
      <c r="T2586" s="70"/>
      <c r="U2586" s="69" t="s">
        <v>1040</v>
      </c>
      <c r="V2586" s="73">
        <v>31</v>
      </c>
      <c r="W2586" s="69" t="s">
        <v>1040</v>
      </c>
      <c r="X2586" s="69"/>
      <c r="Y2586" s="70"/>
      <c r="Z2586" s="69">
        <v>0</v>
      </c>
      <c r="AA2586" s="69" t="s">
        <v>989</v>
      </c>
      <c r="AB2586" s="69" t="s">
        <v>1144</v>
      </c>
      <c r="AC2586" s="69"/>
    </row>
    <row r="2587" spans="1:29" x14ac:dyDescent="0.25">
      <c r="A2587" s="71" t="s">
        <v>193</v>
      </c>
      <c r="B2587" s="71"/>
      <c r="C2587" s="71"/>
      <c r="D2587" s="71"/>
      <c r="E2587" s="71"/>
      <c r="F2587" s="71"/>
      <c r="G2587" s="71"/>
      <c r="H2587" s="71"/>
      <c r="I2587" s="71"/>
      <c r="J2587" s="72">
        <v>8275.93</v>
      </c>
      <c r="K2587" s="71"/>
      <c r="L2587" s="71"/>
      <c r="M2587" s="72">
        <v>8275.93</v>
      </c>
      <c r="N2587" s="72">
        <v>0</v>
      </c>
      <c r="O2587" s="71"/>
      <c r="P2587" s="71"/>
      <c r="Q2587" s="71"/>
      <c r="R2587" s="71"/>
      <c r="S2587" s="72">
        <v>8275.93</v>
      </c>
      <c r="T2587" s="72">
        <v>8275.93</v>
      </c>
      <c r="U2587" s="71"/>
      <c r="V2587" s="71"/>
      <c r="W2587" s="71"/>
      <c r="X2587" s="72">
        <v>0</v>
      </c>
      <c r="Y2587" s="72">
        <v>0</v>
      </c>
      <c r="Z2587" s="72">
        <v>8275.93</v>
      </c>
      <c r="AA2587" s="69"/>
      <c r="AB2587" s="69"/>
      <c r="AC2587" s="69"/>
    </row>
    <row r="2588" spans="1:29" ht="20" x14ac:dyDescent="0.25">
      <c r="A2588" s="68" t="s">
        <v>6814</v>
      </c>
      <c r="B2588" s="69" t="s">
        <v>6815</v>
      </c>
      <c r="C2588" s="69" t="s">
        <v>6816</v>
      </c>
      <c r="D2588" s="69" t="s">
        <v>4768</v>
      </c>
      <c r="E2588" s="69" t="s">
        <v>6818</v>
      </c>
      <c r="F2588" s="69" t="s">
        <v>1435</v>
      </c>
      <c r="G2588" s="69" t="s">
        <v>982</v>
      </c>
      <c r="H2588" s="69" t="s">
        <v>1021</v>
      </c>
      <c r="I2588" s="69" t="s">
        <v>962</v>
      </c>
      <c r="J2588" s="70">
        <v>9892.02</v>
      </c>
      <c r="K2588" s="69" t="s">
        <v>4591</v>
      </c>
      <c r="L2588" s="69" t="s">
        <v>6817</v>
      </c>
      <c r="M2588" s="70">
        <v>9892.02</v>
      </c>
      <c r="N2588" s="69"/>
      <c r="O2588" s="69"/>
      <c r="P2588" s="69" t="s">
        <v>1646</v>
      </c>
      <c r="Q2588" s="69" t="s">
        <v>1189</v>
      </c>
      <c r="R2588" s="69"/>
      <c r="S2588" s="70">
        <v>9892.02</v>
      </c>
      <c r="T2588" s="70"/>
      <c r="U2588" s="69" t="s">
        <v>1048</v>
      </c>
      <c r="V2588" s="73">
        <v>28</v>
      </c>
      <c r="W2588" s="69" t="s">
        <v>1048</v>
      </c>
      <c r="X2588" s="69"/>
      <c r="Y2588" s="70"/>
      <c r="Z2588" s="69">
        <v>0</v>
      </c>
      <c r="AA2588" s="69" t="s">
        <v>989</v>
      </c>
      <c r="AB2588" s="69" t="s">
        <v>1144</v>
      </c>
      <c r="AC2588" s="69"/>
    </row>
    <row r="2589" spans="1:29" x14ac:dyDescent="0.25">
      <c r="A2589" s="71" t="s">
        <v>193</v>
      </c>
      <c r="B2589" s="71"/>
      <c r="C2589" s="71"/>
      <c r="D2589" s="71"/>
      <c r="E2589" s="71"/>
      <c r="F2589" s="71"/>
      <c r="G2589" s="71"/>
      <c r="H2589" s="71"/>
      <c r="I2589" s="71"/>
      <c r="J2589" s="72">
        <v>9892.02</v>
      </c>
      <c r="K2589" s="71"/>
      <c r="L2589" s="71"/>
      <c r="M2589" s="72">
        <v>9892.02</v>
      </c>
      <c r="N2589" s="72">
        <v>0</v>
      </c>
      <c r="O2589" s="71"/>
      <c r="P2589" s="71"/>
      <c r="Q2589" s="71"/>
      <c r="R2589" s="71"/>
      <c r="S2589" s="72">
        <v>9892.02</v>
      </c>
      <c r="T2589" s="72">
        <v>9892.02</v>
      </c>
      <c r="U2589" s="71"/>
      <c r="V2589" s="71"/>
      <c r="W2589" s="71"/>
      <c r="X2589" s="72">
        <v>0</v>
      </c>
      <c r="Y2589" s="72">
        <v>0</v>
      </c>
      <c r="Z2589" s="72">
        <v>9892.02</v>
      </c>
      <c r="AA2589" s="69"/>
      <c r="AB2589" s="69"/>
      <c r="AC2589" s="69"/>
    </row>
    <row r="2590" spans="1:29" ht="20" x14ac:dyDescent="0.25">
      <c r="A2590" s="68" t="s">
        <v>6819</v>
      </c>
      <c r="B2590" s="69" t="s">
        <v>5850</v>
      </c>
      <c r="C2590" s="69" t="s">
        <v>6820</v>
      </c>
      <c r="D2590" s="69" t="s">
        <v>4583</v>
      </c>
      <c r="E2590" s="69" t="s">
        <v>6822</v>
      </c>
      <c r="F2590" s="69" t="s">
        <v>1435</v>
      </c>
      <c r="G2590" s="69" t="s">
        <v>982</v>
      </c>
      <c r="H2590" s="69" t="s">
        <v>1021</v>
      </c>
      <c r="I2590" s="69" t="s">
        <v>962</v>
      </c>
      <c r="J2590" s="70">
        <v>3947.13</v>
      </c>
      <c r="K2590" s="69" t="s">
        <v>4591</v>
      </c>
      <c r="L2590" s="69" t="s">
        <v>6821</v>
      </c>
      <c r="M2590" s="70">
        <v>3947.13</v>
      </c>
      <c r="N2590" s="69"/>
      <c r="O2590" s="69"/>
      <c r="P2590" s="69" t="s">
        <v>1685</v>
      </c>
      <c r="Q2590" s="69"/>
      <c r="R2590" s="69"/>
      <c r="S2590" s="70">
        <v>3947.13</v>
      </c>
      <c r="T2590" s="70"/>
      <c r="U2590" s="69"/>
      <c r="V2590" s="69"/>
      <c r="W2590" s="69"/>
      <c r="X2590" s="69"/>
      <c r="Y2590" s="70"/>
      <c r="Z2590" s="69">
        <v>0</v>
      </c>
      <c r="AA2590" s="69" t="s">
        <v>989</v>
      </c>
      <c r="AB2590" s="69" t="s">
        <v>1144</v>
      </c>
      <c r="AC2590" s="69"/>
    </row>
    <row r="2591" spans="1:29" x14ac:dyDescent="0.25">
      <c r="A2591" s="71" t="s">
        <v>193</v>
      </c>
      <c r="B2591" s="71"/>
      <c r="C2591" s="71"/>
      <c r="D2591" s="71"/>
      <c r="E2591" s="71"/>
      <c r="F2591" s="71"/>
      <c r="G2591" s="71"/>
      <c r="H2591" s="71"/>
      <c r="I2591" s="71"/>
      <c r="J2591" s="72">
        <v>3947.13</v>
      </c>
      <c r="K2591" s="71"/>
      <c r="L2591" s="71"/>
      <c r="M2591" s="72">
        <v>3947.13</v>
      </c>
      <c r="N2591" s="72">
        <v>0</v>
      </c>
      <c r="O2591" s="71"/>
      <c r="P2591" s="71"/>
      <c r="Q2591" s="71"/>
      <c r="R2591" s="71"/>
      <c r="S2591" s="72">
        <v>3947.13</v>
      </c>
      <c r="T2591" s="72">
        <v>0</v>
      </c>
      <c r="U2591" s="71"/>
      <c r="V2591" s="71"/>
      <c r="W2591" s="71"/>
      <c r="X2591" s="72">
        <v>3947.13</v>
      </c>
      <c r="Y2591" s="72">
        <v>0</v>
      </c>
      <c r="Z2591" s="72">
        <v>0</v>
      </c>
      <c r="AA2591" s="69"/>
      <c r="AB2591" s="69"/>
      <c r="AC2591" s="69"/>
    </row>
    <row r="2592" spans="1:29" ht="20" x14ac:dyDescent="0.25">
      <c r="A2592" s="68" t="s">
        <v>6823</v>
      </c>
      <c r="B2592" s="69" t="s">
        <v>6824</v>
      </c>
      <c r="C2592" s="69" t="s">
        <v>6825</v>
      </c>
      <c r="D2592" s="69" t="s">
        <v>4583</v>
      </c>
      <c r="E2592" s="69" t="s">
        <v>6827</v>
      </c>
      <c r="F2592" s="69" t="s">
        <v>1136</v>
      </c>
      <c r="G2592" s="69" t="s">
        <v>1002</v>
      </c>
      <c r="H2592" s="69" t="s">
        <v>1021</v>
      </c>
      <c r="I2592" s="69" t="s">
        <v>962</v>
      </c>
      <c r="J2592" s="70">
        <v>2431.3000000000002</v>
      </c>
      <c r="K2592" s="69" t="s">
        <v>4591</v>
      </c>
      <c r="L2592" s="69" t="s">
        <v>6826</v>
      </c>
      <c r="M2592" s="70">
        <v>2431.3000000000002</v>
      </c>
      <c r="N2592" s="69"/>
      <c r="O2592" s="69"/>
      <c r="P2592" s="69" t="s">
        <v>1393</v>
      </c>
      <c r="Q2592" s="69" t="s">
        <v>1188</v>
      </c>
      <c r="R2592" s="69"/>
      <c r="S2592" s="70">
        <v>2431.3000000000002</v>
      </c>
      <c r="T2592" s="70"/>
      <c r="U2592" s="69"/>
      <c r="V2592" s="69"/>
      <c r="W2592" s="69" t="s">
        <v>2028</v>
      </c>
      <c r="X2592" s="69"/>
      <c r="Y2592" s="70"/>
      <c r="Z2592" s="69">
        <v>0</v>
      </c>
      <c r="AA2592" s="69" t="s">
        <v>989</v>
      </c>
      <c r="AB2592" s="69" t="s">
        <v>1144</v>
      </c>
      <c r="AC2592" s="69"/>
    </row>
    <row r="2593" spans="1:29" x14ac:dyDescent="0.25">
      <c r="A2593" s="71" t="s">
        <v>193</v>
      </c>
      <c r="B2593" s="71"/>
      <c r="C2593" s="71"/>
      <c r="D2593" s="71"/>
      <c r="E2593" s="71"/>
      <c r="F2593" s="71"/>
      <c r="G2593" s="71"/>
      <c r="H2593" s="71"/>
      <c r="I2593" s="71"/>
      <c r="J2593" s="72">
        <v>2431.3000000000002</v>
      </c>
      <c r="K2593" s="71"/>
      <c r="L2593" s="71"/>
      <c r="M2593" s="72">
        <v>2431.3000000000002</v>
      </c>
      <c r="N2593" s="72">
        <v>0</v>
      </c>
      <c r="O2593" s="71"/>
      <c r="P2593" s="71"/>
      <c r="Q2593" s="71"/>
      <c r="R2593" s="71"/>
      <c r="S2593" s="72">
        <v>2431.3000000000002</v>
      </c>
      <c r="T2593" s="72">
        <v>0</v>
      </c>
      <c r="U2593" s="71"/>
      <c r="V2593" s="71"/>
      <c r="W2593" s="71"/>
      <c r="X2593" s="72">
        <v>2431.3000000000002</v>
      </c>
      <c r="Y2593" s="72">
        <v>0</v>
      </c>
      <c r="Z2593" s="72">
        <v>0</v>
      </c>
      <c r="AA2593" s="69"/>
      <c r="AB2593" s="69"/>
      <c r="AC2593" s="69"/>
    </row>
    <row r="2594" spans="1:29" ht="30" x14ac:dyDescent="0.25">
      <c r="A2594" s="68" t="s">
        <v>6828</v>
      </c>
      <c r="B2594" s="69" t="s">
        <v>6829</v>
      </c>
      <c r="C2594" s="69" t="s">
        <v>6830</v>
      </c>
      <c r="D2594" s="69" t="s">
        <v>4746</v>
      </c>
      <c r="E2594" s="69" t="s">
        <v>6832</v>
      </c>
      <c r="F2594" s="69" t="s">
        <v>1435</v>
      </c>
      <c r="G2594" s="69" t="s">
        <v>1002</v>
      </c>
      <c r="H2594" s="69" t="s">
        <v>1886</v>
      </c>
      <c r="I2594" s="69" t="s">
        <v>962</v>
      </c>
      <c r="J2594" s="70">
        <v>1107.54</v>
      </c>
      <c r="K2594" s="69" t="s">
        <v>4591</v>
      </c>
      <c r="L2594" s="69" t="s">
        <v>6831</v>
      </c>
      <c r="M2594" s="70">
        <v>1107.54</v>
      </c>
      <c r="N2594" s="69"/>
      <c r="O2594" s="69"/>
      <c r="P2594" s="69" t="s">
        <v>1596</v>
      </c>
      <c r="Q2594" s="69" t="s">
        <v>1075</v>
      </c>
      <c r="R2594" s="69"/>
      <c r="S2594" s="70">
        <v>1107.54</v>
      </c>
      <c r="T2594" s="70"/>
      <c r="U2594" s="69" t="s">
        <v>1038</v>
      </c>
      <c r="V2594" s="73">
        <v>87</v>
      </c>
      <c r="W2594" s="69" t="s">
        <v>1038</v>
      </c>
      <c r="X2594" s="69"/>
      <c r="Y2594" s="70"/>
      <c r="Z2594" s="69">
        <v>0</v>
      </c>
      <c r="AA2594" s="69" t="s">
        <v>989</v>
      </c>
      <c r="AB2594" s="69" t="s">
        <v>1144</v>
      </c>
      <c r="AC2594" s="69"/>
    </row>
    <row r="2595" spans="1:29" x14ac:dyDescent="0.25">
      <c r="A2595" s="71" t="s">
        <v>193</v>
      </c>
      <c r="B2595" s="71"/>
      <c r="C2595" s="71"/>
      <c r="D2595" s="71"/>
      <c r="E2595" s="71"/>
      <c r="F2595" s="71"/>
      <c r="G2595" s="71"/>
      <c r="H2595" s="71"/>
      <c r="I2595" s="71"/>
      <c r="J2595" s="72">
        <v>1107.54</v>
      </c>
      <c r="K2595" s="71"/>
      <c r="L2595" s="71"/>
      <c r="M2595" s="72">
        <v>1107.54</v>
      </c>
      <c r="N2595" s="72">
        <v>0</v>
      </c>
      <c r="O2595" s="71"/>
      <c r="P2595" s="71"/>
      <c r="Q2595" s="71"/>
      <c r="R2595" s="71"/>
      <c r="S2595" s="72">
        <v>1107.54</v>
      </c>
      <c r="T2595" s="72">
        <v>1107.54</v>
      </c>
      <c r="U2595" s="71"/>
      <c r="V2595" s="71"/>
      <c r="W2595" s="71"/>
      <c r="X2595" s="72">
        <v>0</v>
      </c>
      <c r="Y2595" s="72">
        <v>0</v>
      </c>
      <c r="Z2595" s="72">
        <v>1107.54</v>
      </c>
      <c r="AA2595" s="69"/>
      <c r="AB2595" s="69"/>
      <c r="AC2595" s="69"/>
    </row>
    <row r="2596" spans="1:29" ht="20" x14ac:dyDescent="0.25">
      <c r="A2596" s="68" t="s">
        <v>6833</v>
      </c>
      <c r="B2596" s="69" t="s">
        <v>6792</v>
      </c>
      <c r="C2596" s="69" t="s">
        <v>6834</v>
      </c>
      <c r="D2596" s="69" t="s">
        <v>4813</v>
      </c>
      <c r="E2596" s="69" t="s">
        <v>6836</v>
      </c>
      <c r="F2596" s="69" t="s">
        <v>1435</v>
      </c>
      <c r="G2596" s="69" t="s">
        <v>1002</v>
      </c>
      <c r="H2596" s="69" t="s">
        <v>1021</v>
      </c>
      <c r="I2596" s="69" t="s">
        <v>962</v>
      </c>
      <c r="J2596" s="70">
        <v>981.1</v>
      </c>
      <c r="K2596" s="69" t="s">
        <v>4591</v>
      </c>
      <c r="L2596" s="69" t="s">
        <v>6835</v>
      </c>
      <c r="M2596" s="70">
        <v>981.1</v>
      </c>
      <c r="N2596" s="69"/>
      <c r="O2596" s="69"/>
      <c r="P2596" s="69" t="s">
        <v>1611</v>
      </c>
      <c r="Q2596" s="69" t="s">
        <v>1689</v>
      </c>
      <c r="R2596" s="69"/>
      <c r="S2596" s="70">
        <v>981.1</v>
      </c>
      <c r="T2596" s="70"/>
      <c r="U2596" s="69" t="s">
        <v>1484</v>
      </c>
      <c r="V2596" s="73">
        <v>46</v>
      </c>
      <c r="W2596" s="69" t="s">
        <v>1484</v>
      </c>
      <c r="X2596" s="69"/>
      <c r="Y2596" s="70"/>
      <c r="Z2596" s="69">
        <v>0</v>
      </c>
      <c r="AA2596" s="69" t="s">
        <v>989</v>
      </c>
      <c r="AB2596" s="69" t="s">
        <v>1144</v>
      </c>
      <c r="AC2596" s="69"/>
    </row>
    <row r="2597" spans="1:29" x14ac:dyDescent="0.25">
      <c r="A2597" s="71" t="s">
        <v>193</v>
      </c>
      <c r="B2597" s="71"/>
      <c r="C2597" s="71"/>
      <c r="D2597" s="71"/>
      <c r="E2597" s="71"/>
      <c r="F2597" s="71"/>
      <c r="G2597" s="71"/>
      <c r="H2597" s="71"/>
      <c r="I2597" s="71"/>
      <c r="J2597" s="72">
        <v>981.1</v>
      </c>
      <c r="K2597" s="71"/>
      <c r="L2597" s="71"/>
      <c r="M2597" s="72">
        <v>981.1</v>
      </c>
      <c r="N2597" s="72">
        <v>0</v>
      </c>
      <c r="O2597" s="71"/>
      <c r="P2597" s="71"/>
      <c r="Q2597" s="71"/>
      <c r="R2597" s="71"/>
      <c r="S2597" s="72">
        <v>981.1</v>
      </c>
      <c r="T2597" s="72">
        <v>981.1</v>
      </c>
      <c r="U2597" s="71"/>
      <c r="V2597" s="71"/>
      <c r="W2597" s="71"/>
      <c r="X2597" s="72">
        <v>0</v>
      </c>
      <c r="Y2597" s="72">
        <v>0</v>
      </c>
      <c r="Z2597" s="72">
        <v>981.1</v>
      </c>
      <c r="AA2597" s="69"/>
      <c r="AB2597" s="69"/>
      <c r="AC2597" s="69"/>
    </row>
    <row r="2598" spans="1:29" ht="30" x14ac:dyDescent="0.25">
      <c r="A2598" s="68" t="s">
        <v>6837</v>
      </c>
      <c r="B2598" s="69" t="s">
        <v>4528</v>
      </c>
      <c r="C2598" s="69" t="s">
        <v>6838</v>
      </c>
      <c r="D2598" s="69" t="s">
        <v>4507</v>
      </c>
      <c r="E2598" s="69" t="s">
        <v>6840</v>
      </c>
      <c r="F2598" s="69" t="s">
        <v>1299</v>
      </c>
      <c r="G2598" s="69" t="s">
        <v>1002</v>
      </c>
      <c r="H2598" s="69" t="s">
        <v>1021</v>
      </c>
      <c r="I2598" s="69" t="s">
        <v>962</v>
      </c>
      <c r="J2598" s="70">
        <v>469.59</v>
      </c>
      <c r="K2598" s="69" t="s">
        <v>4591</v>
      </c>
      <c r="L2598" s="69" t="s">
        <v>6839</v>
      </c>
      <c r="M2598" s="70">
        <v>469.59</v>
      </c>
      <c r="N2598" s="69"/>
      <c r="O2598" s="69"/>
      <c r="P2598" s="69" t="s">
        <v>2073</v>
      </c>
      <c r="Q2598" s="69" t="s">
        <v>1195</v>
      </c>
      <c r="R2598" s="69"/>
      <c r="S2598" s="70">
        <v>469.59</v>
      </c>
      <c r="T2598" s="70"/>
      <c r="U2598" s="69" t="s">
        <v>2229</v>
      </c>
      <c r="V2598" s="73">
        <v>31</v>
      </c>
      <c r="W2598" s="69" t="s">
        <v>2229</v>
      </c>
      <c r="X2598" s="69"/>
      <c r="Y2598" s="70"/>
      <c r="Z2598" s="69">
        <v>0</v>
      </c>
      <c r="AA2598" s="69" t="s">
        <v>989</v>
      </c>
      <c r="AB2598" s="69" t="s">
        <v>1144</v>
      </c>
      <c r="AC2598" s="69"/>
    </row>
    <row r="2599" spans="1:29" x14ac:dyDescent="0.25">
      <c r="A2599" s="71" t="s">
        <v>193</v>
      </c>
      <c r="B2599" s="71"/>
      <c r="C2599" s="71"/>
      <c r="D2599" s="71"/>
      <c r="E2599" s="71"/>
      <c r="F2599" s="71"/>
      <c r="G2599" s="71"/>
      <c r="H2599" s="71"/>
      <c r="I2599" s="71"/>
      <c r="J2599" s="72">
        <v>469.59</v>
      </c>
      <c r="K2599" s="71"/>
      <c r="L2599" s="71"/>
      <c r="M2599" s="72">
        <v>469.59</v>
      </c>
      <c r="N2599" s="72">
        <v>0</v>
      </c>
      <c r="O2599" s="71"/>
      <c r="P2599" s="71"/>
      <c r="Q2599" s="71"/>
      <c r="R2599" s="71"/>
      <c r="S2599" s="72">
        <v>469.59</v>
      </c>
      <c r="T2599" s="72">
        <v>469.59</v>
      </c>
      <c r="U2599" s="71"/>
      <c r="V2599" s="71"/>
      <c r="W2599" s="71"/>
      <c r="X2599" s="72">
        <v>0</v>
      </c>
      <c r="Y2599" s="72">
        <v>0</v>
      </c>
      <c r="Z2599" s="72">
        <v>469.59</v>
      </c>
      <c r="AA2599" s="69"/>
      <c r="AB2599" s="69"/>
      <c r="AC2599" s="69"/>
    </row>
    <row r="2600" spans="1:29" ht="20" x14ac:dyDescent="0.25">
      <c r="A2600" s="68" t="s">
        <v>6841</v>
      </c>
      <c r="B2600" s="69" t="s">
        <v>6842</v>
      </c>
      <c r="C2600" s="69" t="s">
        <v>6843</v>
      </c>
      <c r="D2600" s="69" t="s">
        <v>4583</v>
      </c>
      <c r="E2600" s="69" t="s">
        <v>6845</v>
      </c>
      <c r="F2600" s="69" t="s">
        <v>1136</v>
      </c>
      <c r="G2600" s="69" t="s">
        <v>1002</v>
      </c>
      <c r="H2600" s="69" t="s">
        <v>1021</v>
      </c>
      <c r="I2600" s="69" t="s">
        <v>962</v>
      </c>
      <c r="J2600" s="70">
        <v>5004.2700000000004</v>
      </c>
      <c r="K2600" s="69" t="s">
        <v>4591</v>
      </c>
      <c r="L2600" s="69" t="s">
        <v>6844</v>
      </c>
      <c r="M2600" s="70">
        <v>5004.2700000000004</v>
      </c>
      <c r="N2600" s="69"/>
      <c r="O2600" s="69"/>
      <c r="P2600" s="69" t="s">
        <v>1611</v>
      </c>
      <c r="Q2600" s="69" t="s">
        <v>1071</v>
      </c>
      <c r="R2600" s="69"/>
      <c r="S2600" s="70">
        <v>5004.2700000000004</v>
      </c>
      <c r="T2600" s="70"/>
      <c r="U2600" s="69"/>
      <c r="V2600" s="69"/>
      <c r="W2600" s="69"/>
      <c r="X2600" s="69"/>
      <c r="Y2600" s="70"/>
      <c r="Z2600" s="69">
        <v>0</v>
      </c>
      <c r="AA2600" s="69" t="s">
        <v>989</v>
      </c>
      <c r="AB2600" s="69" t="s">
        <v>1144</v>
      </c>
      <c r="AC2600" s="69"/>
    </row>
    <row r="2601" spans="1:29" x14ac:dyDescent="0.25">
      <c r="A2601" s="71" t="s">
        <v>193</v>
      </c>
      <c r="B2601" s="71"/>
      <c r="C2601" s="71"/>
      <c r="D2601" s="71"/>
      <c r="E2601" s="71"/>
      <c r="F2601" s="71"/>
      <c r="G2601" s="71"/>
      <c r="H2601" s="71"/>
      <c r="I2601" s="71"/>
      <c r="J2601" s="72">
        <v>5004.2700000000004</v>
      </c>
      <c r="K2601" s="71"/>
      <c r="L2601" s="71"/>
      <c r="M2601" s="72">
        <v>5004.2700000000004</v>
      </c>
      <c r="N2601" s="72">
        <v>0</v>
      </c>
      <c r="O2601" s="71"/>
      <c r="P2601" s="71"/>
      <c r="Q2601" s="71"/>
      <c r="R2601" s="71"/>
      <c r="S2601" s="72">
        <v>5004.2700000000004</v>
      </c>
      <c r="T2601" s="72">
        <v>0</v>
      </c>
      <c r="U2601" s="71"/>
      <c r="V2601" s="71"/>
      <c r="W2601" s="71"/>
      <c r="X2601" s="72">
        <v>5004.2700000000004</v>
      </c>
      <c r="Y2601" s="72">
        <v>0</v>
      </c>
      <c r="Z2601" s="72">
        <v>0</v>
      </c>
      <c r="AA2601" s="69"/>
      <c r="AB2601" s="69"/>
      <c r="AC2601" s="69"/>
    </row>
    <row r="2602" spans="1:29" ht="20" x14ac:dyDescent="0.25">
      <c r="A2602" s="68" t="s">
        <v>6846</v>
      </c>
      <c r="B2602" s="69" t="s">
        <v>2059</v>
      </c>
      <c r="C2602" s="69" t="s">
        <v>6847</v>
      </c>
      <c r="D2602" s="69" t="s">
        <v>4623</v>
      </c>
      <c r="E2602" s="69" t="s">
        <v>6849</v>
      </c>
      <c r="F2602" s="69" t="s">
        <v>1933</v>
      </c>
      <c r="G2602" s="69" t="s">
        <v>1002</v>
      </c>
      <c r="H2602" s="69" t="s">
        <v>1021</v>
      </c>
      <c r="I2602" s="69" t="s">
        <v>962</v>
      </c>
      <c r="J2602" s="70">
        <v>5214.0200000000004</v>
      </c>
      <c r="K2602" s="69" t="s">
        <v>4591</v>
      </c>
      <c r="L2602" s="69" t="s">
        <v>6848</v>
      </c>
      <c r="M2602" s="70">
        <v>5214.0200000000004</v>
      </c>
      <c r="N2602" s="69"/>
      <c r="O2602" s="69"/>
      <c r="P2602" s="69" t="s">
        <v>979</v>
      </c>
      <c r="Q2602" s="69" t="s">
        <v>1689</v>
      </c>
      <c r="R2602" s="69"/>
      <c r="S2602" s="70">
        <v>5214.0200000000004</v>
      </c>
      <c r="T2602" s="70"/>
      <c r="U2602" s="69" t="s">
        <v>1484</v>
      </c>
      <c r="V2602" s="73">
        <v>80</v>
      </c>
      <c r="W2602" s="69" t="s">
        <v>1484</v>
      </c>
      <c r="X2602" s="69"/>
      <c r="Y2602" s="70"/>
      <c r="Z2602" s="69">
        <v>0</v>
      </c>
      <c r="AA2602" s="69" t="s">
        <v>989</v>
      </c>
      <c r="AB2602" s="69" t="s">
        <v>1144</v>
      </c>
      <c r="AC2602" s="69"/>
    </row>
    <row r="2603" spans="1:29" x14ac:dyDescent="0.25">
      <c r="A2603" s="71" t="s">
        <v>193</v>
      </c>
      <c r="B2603" s="71"/>
      <c r="C2603" s="71"/>
      <c r="D2603" s="71"/>
      <c r="E2603" s="71"/>
      <c r="F2603" s="71"/>
      <c r="G2603" s="71"/>
      <c r="H2603" s="71"/>
      <c r="I2603" s="71"/>
      <c r="J2603" s="72">
        <v>5214.0200000000004</v>
      </c>
      <c r="K2603" s="71"/>
      <c r="L2603" s="71"/>
      <c r="M2603" s="72">
        <v>5214.0200000000004</v>
      </c>
      <c r="N2603" s="72">
        <v>0</v>
      </c>
      <c r="O2603" s="71"/>
      <c r="P2603" s="71"/>
      <c r="Q2603" s="71"/>
      <c r="R2603" s="71"/>
      <c r="S2603" s="72">
        <v>5214.0200000000004</v>
      </c>
      <c r="T2603" s="72">
        <v>5214.0200000000004</v>
      </c>
      <c r="U2603" s="71"/>
      <c r="V2603" s="71"/>
      <c r="W2603" s="71"/>
      <c r="X2603" s="72">
        <v>0</v>
      </c>
      <c r="Y2603" s="72">
        <v>0</v>
      </c>
      <c r="Z2603" s="72">
        <v>5214.0200000000004</v>
      </c>
      <c r="AA2603" s="69"/>
      <c r="AB2603" s="69"/>
      <c r="AC2603" s="69"/>
    </row>
    <row r="2604" spans="1:29" ht="20" x14ac:dyDescent="0.25">
      <c r="A2604" s="68" t="s">
        <v>6850</v>
      </c>
      <c r="B2604" s="69" t="s">
        <v>1663</v>
      </c>
      <c r="C2604" s="69" t="s">
        <v>6851</v>
      </c>
      <c r="D2604" s="69" t="s">
        <v>4589</v>
      </c>
      <c r="E2604" s="69" t="s">
        <v>6853</v>
      </c>
      <c r="F2604" s="69" t="s">
        <v>1148</v>
      </c>
      <c r="G2604" s="69" t="s">
        <v>1199</v>
      </c>
      <c r="H2604" s="69" t="s">
        <v>1889</v>
      </c>
      <c r="I2604" s="69" t="s">
        <v>962</v>
      </c>
      <c r="J2604" s="70">
        <v>1605.23</v>
      </c>
      <c r="K2604" s="69" t="s">
        <v>4591</v>
      </c>
      <c r="L2604" s="69" t="s">
        <v>6852</v>
      </c>
      <c r="M2604" s="70">
        <v>1604.3</v>
      </c>
      <c r="N2604" s="69"/>
      <c r="O2604" s="69"/>
      <c r="P2604" s="69" t="s">
        <v>1045</v>
      </c>
      <c r="Q2604" s="69" t="s">
        <v>2065</v>
      </c>
      <c r="R2604" s="69"/>
      <c r="S2604" s="70">
        <v>1604.3</v>
      </c>
      <c r="T2604" s="70"/>
      <c r="U2604" s="69" t="s">
        <v>2118</v>
      </c>
      <c r="V2604" s="73">
        <v>77</v>
      </c>
      <c r="W2604" s="69" t="s">
        <v>2118</v>
      </c>
      <c r="X2604" s="69"/>
      <c r="Y2604" s="70"/>
      <c r="Z2604" s="69">
        <v>0</v>
      </c>
      <c r="AA2604" s="69" t="s">
        <v>989</v>
      </c>
      <c r="AB2604" s="69" t="s">
        <v>1144</v>
      </c>
      <c r="AC2604" s="69"/>
    </row>
    <row r="2605" spans="1:29" x14ac:dyDescent="0.25">
      <c r="A2605" s="71" t="s">
        <v>193</v>
      </c>
      <c r="B2605" s="71"/>
      <c r="C2605" s="71"/>
      <c r="D2605" s="71"/>
      <c r="E2605" s="71"/>
      <c r="F2605" s="71"/>
      <c r="G2605" s="71"/>
      <c r="H2605" s="71"/>
      <c r="I2605" s="71"/>
      <c r="J2605" s="72">
        <v>1605.23</v>
      </c>
      <c r="K2605" s="71"/>
      <c r="L2605" s="71"/>
      <c r="M2605" s="72">
        <v>1604.3</v>
      </c>
      <c r="N2605" s="72">
        <v>0.93000000000006366</v>
      </c>
      <c r="O2605" s="71"/>
      <c r="P2605" s="71"/>
      <c r="Q2605" s="71"/>
      <c r="R2605" s="71"/>
      <c r="S2605" s="72">
        <v>1604.3</v>
      </c>
      <c r="T2605" s="72">
        <v>1604.3</v>
      </c>
      <c r="U2605" s="71"/>
      <c r="V2605" s="71"/>
      <c r="W2605" s="71"/>
      <c r="X2605" s="72">
        <v>0</v>
      </c>
      <c r="Y2605" s="72">
        <v>0</v>
      </c>
      <c r="Z2605" s="72">
        <v>1604.3</v>
      </c>
      <c r="AA2605" s="69"/>
      <c r="AB2605" s="69"/>
      <c r="AC2605" s="69"/>
    </row>
    <row r="2606" spans="1:29" ht="20" x14ac:dyDescent="0.25">
      <c r="A2606" s="68" t="s">
        <v>6854</v>
      </c>
      <c r="B2606" s="69" t="s">
        <v>1663</v>
      </c>
      <c r="C2606" s="69" t="s">
        <v>6855</v>
      </c>
      <c r="D2606" s="69" t="s">
        <v>4589</v>
      </c>
      <c r="E2606" s="69" t="s">
        <v>6858</v>
      </c>
      <c r="F2606" s="69" t="s">
        <v>1148</v>
      </c>
      <c r="G2606" s="69" t="s">
        <v>1199</v>
      </c>
      <c r="H2606" s="69" t="s">
        <v>6856</v>
      </c>
      <c r="I2606" s="69" t="s">
        <v>962</v>
      </c>
      <c r="J2606" s="70">
        <v>1351.68</v>
      </c>
      <c r="K2606" s="69" t="s">
        <v>4591</v>
      </c>
      <c r="L2606" s="69" t="s">
        <v>6857</v>
      </c>
      <c r="M2606" s="70">
        <v>1350.6</v>
      </c>
      <c r="N2606" s="69"/>
      <c r="O2606" s="69"/>
      <c r="P2606" s="69" t="s">
        <v>1045</v>
      </c>
      <c r="Q2606" s="69" t="s">
        <v>1102</v>
      </c>
      <c r="R2606" s="69"/>
      <c r="S2606" s="70">
        <v>1350.6</v>
      </c>
      <c r="T2606" s="70"/>
      <c r="U2606" s="69" t="s">
        <v>1102</v>
      </c>
      <c r="V2606" s="73">
        <v>90</v>
      </c>
      <c r="W2606" s="69" t="s">
        <v>1102</v>
      </c>
      <c r="X2606" s="69"/>
      <c r="Y2606" s="70"/>
      <c r="Z2606" s="69">
        <v>0</v>
      </c>
      <c r="AA2606" s="69" t="s">
        <v>989</v>
      </c>
      <c r="AB2606" s="69" t="s">
        <v>1144</v>
      </c>
      <c r="AC2606" s="69"/>
    </row>
    <row r="2607" spans="1:29" x14ac:dyDescent="0.25">
      <c r="A2607" s="71" t="s">
        <v>193</v>
      </c>
      <c r="B2607" s="71"/>
      <c r="C2607" s="71"/>
      <c r="D2607" s="71"/>
      <c r="E2607" s="71"/>
      <c r="F2607" s="71"/>
      <c r="G2607" s="71"/>
      <c r="H2607" s="71"/>
      <c r="I2607" s="71"/>
      <c r="J2607" s="72">
        <v>1351.68</v>
      </c>
      <c r="K2607" s="71"/>
      <c r="L2607" s="71"/>
      <c r="M2607" s="72">
        <v>1350.6</v>
      </c>
      <c r="N2607" s="72">
        <v>1.0800000000001546</v>
      </c>
      <c r="O2607" s="71"/>
      <c r="P2607" s="71"/>
      <c r="Q2607" s="71"/>
      <c r="R2607" s="71"/>
      <c r="S2607" s="72">
        <v>1350.6</v>
      </c>
      <c r="T2607" s="72">
        <v>1350.6</v>
      </c>
      <c r="U2607" s="71"/>
      <c r="V2607" s="71"/>
      <c r="W2607" s="71"/>
      <c r="X2607" s="72">
        <v>0</v>
      </c>
      <c r="Y2607" s="72">
        <v>0</v>
      </c>
      <c r="Z2607" s="72">
        <v>1350.6</v>
      </c>
      <c r="AA2607" s="69"/>
      <c r="AB2607" s="69"/>
      <c r="AC2607" s="69"/>
    </row>
    <row r="2608" spans="1:29" ht="20" x14ac:dyDescent="0.25">
      <c r="A2608" s="68" t="s">
        <v>6859</v>
      </c>
      <c r="B2608" s="69" t="s">
        <v>6842</v>
      </c>
      <c r="C2608" s="69" t="s">
        <v>6860</v>
      </c>
      <c r="D2608" s="69" t="s">
        <v>4583</v>
      </c>
      <c r="E2608" s="69" t="s">
        <v>6862</v>
      </c>
      <c r="F2608" s="69" t="s">
        <v>1148</v>
      </c>
      <c r="G2608" s="69" t="s">
        <v>1199</v>
      </c>
      <c r="H2608" s="69" t="s">
        <v>1886</v>
      </c>
      <c r="I2608" s="69" t="s">
        <v>962</v>
      </c>
      <c r="J2608" s="70">
        <v>3275.76</v>
      </c>
      <c r="K2608" s="69" t="s">
        <v>4591</v>
      </c>
      <c r="L2608" s="69" t="s">
        <v>6861</v>
      </c>
      <c r="M2608" s="70">
        <v>3275.76</v>
      </c>
      <c r="N2608" s="69"/>
      <c r="O2608" s="69"/>
      <c r="P2608" s="69" t="s">
        <v>993</v>
      </c>
      <c r="Q2608" s="69" t="s">
        <v>1019</v>
      </c>
      <c r="R2608" s="69"/>
      <c r="S2608" s="70">
        <v>3275.76</v>
      </c>
      <c r="T2608" s="70"/>
      <c r="U2608" s="69"/>
      <c r="V2608" s="69"/>
      <c r="W2608" s="69" t="s">
        <v>1728</v>
      </c>
      <c r="X2608" s="69"/>
      <c r="Y2608" s="70"/>
      <c r="Z2608" s="69">
        <v>0</v>
      </c>
      <c r="AA2608" s="69" t="s">
        <v>989</v>
      </c>
      <c r="AB2608" s="69" t="s">
        <v>1144</v>
      </c>
      <c r="AC2608" s="69"/>
    </row>
    <row r="2609" spans="1:29" x14ac:dyDescent="0.25">
      <c r="A2609" s="71" t="s">
        <v>193</v>
      </c>
      <c r="B2609" s="71"/>
      <c r="C2609" s="71"/>
      <c r="D2609" s="71"/>
      <c r="E2609" s="71"/>
      <c r="F2609" s="71"/>
      <c r="G2609" s="71"/>
      <c r="H2609" s="71"/>
      <c r="I2609" s="71"/>
      <c r="J2609" s="72">
        <v>3275.76</v>
      </c>
      <c r="K2609" s="71"/>
      <c r="L2609" s="71"/>
      <c r="M2609" s="72">
        <v>3275.76</v>
      </c>
      <c r="N2609" s="72">
        <v>0</v>
      </c>
      <c r="O2609" s="71"/>
      <c r="P2609" s="71"/>
      <c r="Q2609" s="71"/>
      <c r="R2609" s="71"/>
      <c r="S2609" s="72">
        <v>3275.76</v>
      </c>
      <c r="T2609" s="72">
        <v>0</v>
      </c>
      <c r="U2609" s="71"/>
      <c r="V2609" s="71"/>
      <c r="W2609" s="71"/>
      <c r="X2609" s="72">
        <v>3275.76</v>
      </c>
      <c r="Y2609" s="72">
        <v>0</v>
      </c>
      <c r="Z2609" s="72">
        <v>0</v>
      </c>
      <c r="AA2609" s="69"/>
      <c r="AB2609" s="69"/>
      <c r="AC2609" s="69"/>
    </row>
    <row r="2610" spans="1:29" ht="20" x14ac:dyDescent="0.25">
      <c r="A2610" s="68" t="s">
        <v>6863</v>
      </c>
      <c r="B2610" s="69" t="s">
        <v>5444</v>
      </c>
      <c r="C2610" s="69" t="s">
        <v>6864</v>
      </c>
      <c r="D2610" s="69" t="s">
        <v>4583</v>
      </c>
      <c r="E2610" s="69" t="s">
        <v>6866</v>
      </c>
      <c r="F2610" s="69" t="s">
        <v>1148</v>
      </c>
      <c r="G2610" s="69" t="s">
        <v>1199</v>
      </c>
      <c r="H2610" s="69" t="s">
        <v>1021</v>
      </c>
      <c r="I2610" s="69" t="s">
        <v>962</v>
      </c>
      <c r="J2610" s="70">
        <v>1350.12</v>
      </c>
      <c r="K2610" s="69" t="s">
        <v>4591</v>
      </c>
      <c r="L2610" s="69" t="s">
        <v>6865</v>
      </c>
      <c r="M2610" s="70">
        <v>1350.12</v>
      </c>
      <c r="N2610" s="69"/>
      <c r="O2610" s="69"/>
      <c r="P2610" s="69" t="s">
        <v>1165</v>
      </c>
      <c r="Q2610" s="69" t="s">
        <v>1069</v>
      </c>
      <c r="R2610" s="69"/>
      <c r="S2610" s="70">
        <v>1350.12</v>
      </c>
      <c r="T2610" s="70"/>
      <c r="U2610" s="69"/>
      <c r="V2610" s="69"/>
      <c r="W2610" s="69" t="s">
        <v>2073</v>
      </c>
      <c r="X2610" s="69"/>
      <c r="Y2610" s="70"/>
      <c r="Z2610" s="69">
        <v>0</v>
      </c>
      <c r="AA2610" s="69" t="s">
        <v>989</v>
      </c>
      <c r="AB2610" s="69" t="s">
        <v>1144</v>
      </c>
      <c r="AC2610" s="69"/>
    </row>
    <row r="2611" spans="1:29" x14ac:dyDescent="0.25">
      <c r="A2611" s="71" t="s">
        <v>193</v>
      </c>
      <c r="B2611" s="71"/>
      <c r="C2611" s="71"/>
      <c r="D2611" s="71"/>
      <c r="E2611" s="71"/>
      <c r="F2611" s="71"/>
      <c r="G2611" s="71"/>
      <c r="H2611" s="71"/>
      <c r="I2611" s="71"/>
      <c r="J2611" s="72">
        <v>1350.12</v>
      </c>
      <c r="K2611" s="71"/>
      <c r="L2611" s="71"/>
      <c r="M2611" s="72">
        <v>1350.12</v>
      </c>
      <c r="N2611" s="72">
        <v>0</v>
      </c>
      <c r="O2611" s="71"/>
      <c r="P2611" s="71"/>
      <c r="Q2611" s="71"/>
      <c r="R2611" s="71"/>
      <c r="S2611" s="72">
        <v>1350.12</v>
      </c>
      <c r="T2611" s="72">
        <v>0</v>
      </c>
      <c r="U2611" s="71"/>
      <c r="V2611" s="71"/>
      <c r="W2611" s="71"/>
      <c r="X2611" s="72">
        <v>1350.12</v>
      </c>
      <c r="Y2611" s="72">
        <v>0</v>
      </c>
      <c r="Z2611" s="72">
        <v>0</v>
      </c>
      <c r="AA2611" s="69"/>
      <c r="AB2611" s="69"/>
      <c r="AC2611" s="69"/>
    </row>
    <row r="2612" spans="1:29" ht="20" x14ac:dyDescent="0.25">
      <c r="A2612" s="68" t="s">
        <v>6867</v>
      </c>
      <c r="B2612" s="69" t="s">
        <v>3872</v>
      </c>
      <c r="C2612" s="69" t="s">
        <v>6868</v>
      </c>
      <c r="D2612" s="69" t="s">
        <v>4623</v>
      </c>
      <c r="E2612" s="69" t="s">
        <v>6870</v>
      </c>
      <c r="F2612" s="69" t="s">
        <v>1435</v>
      </c>
      <c r="G2612" s="69" t="s">
        <v>1367</v>
      </c>
      <c r="H2612" s="69" t="s">
        <v>1886</v>
      </c>
      <c r="I2612" s="69" t="s">
        <v>962</v>
      </c>
      <c r="J2612" s="70">
        <v>115.29</v>
      </c>
      <c r="K2612" s="69" t="s">
        <v>4591</v>
      </c>
      <c r="L2612" s="69" t="s">
        <v>6869</v>
      </c>
      <c r="M2612" s="70">
        <v>115.29</v>
      </c>
      <c r="N2612" s="69"/>
      <c r="O2612" s="69"/>
      <c r="P2612" s="69" t="s">
        <v>979</v>
      </c>
      <c r="Q2612" s="69" t="s">
        <v>1689</v>
      </c>
      <c r="R2612" s="69"/>
      <c r="S2612" s="70">
        <v>115.29</v>
      </c>
      <c r="T2612" s="70"/>
      <c r="U2612" s="69" t="s">
        <v>1484</v>
      </c>
      <c r="V2612" s="73">
        <v>80</v>
      </c>
      <c r="W2612" s="69" t="s">
        <v>1484</v>
      </c>
      <c r="X2612" s="69"/>
      <c r="Y2612" s="70"/>
      <c r="Z2612" s="69">
        <v>0</v>
      </c>
      <c r="AA2612" s="69" t="s">
        <v>989</v>
      </c>
      <c r="AB2612" s="69" t="s">
        <v>1144</v>
      </c>
      <c r="AC2612" s="69"/>
    </row>
    <row r="2613" spans="1:29" x14ac:dyDescent="0.25">
      <c r="A2613" s="71" t="s">
        <v>193</v>
      </c>
      <c r="B2613" s="71"/>
      <c r="C2613" s="71"/>
      <c r="D2613" s="71"/>
      <c r="E2613" s="71"/>
      <c r="F2613" s="71"/>
      <c r="G2613" s="71"/>
      <c r="H2613" s="71"/>
      <c r="I2613" s="71"/>
      <c r="J2613" s="72">
        <v>115.29</v>
      </c>
      <c r="K2613" s="71"/>
      <c r="L2613" s="71"/>
      <c r="M2613" s="72">
        <v>115.29</v>
      </c>
      <c r="N2613" s="72">
        <v>0</v>
      </c>
      <c r="O2613" s="71"/>
      <c r="P2613" s="71"/>
      <c r="Q2613" s="71"/>
      <c r="R2613" s="71"/>
      <c r="S2613" s="72">
        <v>115.29</v>
      </c>
      <c r="T2613" s="72">
        <v>115.29</v>
      </c>
      <c r="U2613" s="71"/>
      <c r="V2613" s="71"/>
      <c r="W2613" s="71"/>
      <c r="X2613" s="72">
        <v>0</v>
      </c>
      <c r="Y2613" s="72">
        <v>0</v>
      </c>
      <c r="Z2613" s="72">
        <v>115.29</v>
      </c>
      <c r="AA2613" s="69"/>
      <c r="AB2613" s="69"/>
      <c r="AC2613" s="69"/>
    </row>
    <row r="2614" spans="1:29" ht="20" x14ac:dyDescent="0.25">
      <c r="A2614" s="68" t="s">
        <v>6871</v>
      </c>
      <c r="B2614" s="69" t="s">
        <v>6872</v>
      </c>
      <c r="C2614" s="69" t="s">
        <v>6873</v>
      </c>
      <c r="D2614" s="69" t="s">
        <v>4589</v>
      </c>
      <c r="E2614" s="69" t="s">
        <v>6875</v>
      </c>
      <c r="F2614" s="69" t="s">
        <v>1435</v>
      </c>
      <c r="G2614" s="69" t="s">
        <v>1367</v>
      </c>
      <c r="H2614" s="69" t="s">
        <v>1056</v>
      </c>
      <c r="I2614" s="69" t="s">
        <v>962</v>
      </c>
      <c r="J2614" s="70">
        <v>1467.52</v>
      </c>
      <c r="K2614" s="69" t="s">
        <v>4591</v>
      </c>
      <c r="L2614" s="69" t="s">
        <v>6874</v>
      </c>
      <c r="M2614" s="70">
        <v>1467.52</v>
      </c>
      <c r="N2614" s="69"/>
      <c r="O2614" s="69"/>
      <c r="P2614" s="69" t="s">
        <v>1021</v>
      </c>
      <c r="Q2614" s="69" t="s">
        <v>1484</v>
      </c>
      <c r="R2614" s="69"/>
      <c r="S2614" s="70">
        <v>1467.52</v>
      </c>
      <c r="T2614" s="70"/>
      <c r="U2614" s="69" t="s">
        <v>1484</v>
      </c>
      <c r="V2614" s="73">
        <v>23</v>
      </c>
      <c r="W2614" s="69" t="s">
        <v>1484</v>
      </c>
      <c r="X2614" s="69"/>
      <c r="Y2614" s="70"/>
      <c r="Z2614" s="69">
        <v>0</v>
      </c>
      <c r="AA2614" s="69" t="s">
        <v>989</v>
      </c>
      <c r="AB2614" s="69" t="s">
        <v>1144</v>
      </c>
      <c r="AC2614" s="69"/>
    </row>
    <row r="2615" spans="1:29" x14ac:dyDescent="0.25">
      <c r="A2615" s="71" t="s">
        <v>193</v>
      </c>
      <c r="B2615" s="71"/>
      <c r="C2615" s="71"/>
      <c r="D2615" s="71"/>
      <c r="E2615" s="71"/>
      <c r="F2615" s="71"/>
      <c r="G2615" s="71"/>
      <c r="H2615" s="71"/>
      <c r="I2615" s="71"/>
      <c r="J2615" s="72">
        <v>1467.52</v>
      </c>
      <c r="K2615" s="71"/>
      <c r="L2615" s="71"/>
      <c r="M2615" s="72">
        <v>1467.52</v>
      </c>
      <c r="N2615" s="72">
        <v>0</v>
      </c>
      <c r="O2615" s="71"/>
      <c r="P2615" s="71"/>
      <c r="Q2615" s="71"/>
      <c r="R2615" s="71"/>
      <c r="S2615" s="72">
        <v>1467.52</v>
      </c>
      <c r="T2615" s="72">
        <v>1467.52</v>
      </c>
      <c r="U2615" s="71"/>
      <c r="V2615" s="71"/>
      <c r="W2615" s="71"/>
      <c r="X2615" s="72">
        <v>0</v>
      </c>
      <c r="Y2615" s="72">
        <v>0</v>
      </c>
      <c r="Z2615" s="72">
        <v>1467.52</v>
      </c>
      <c r="AA2615" s="69"/>
      <c r="AB2615" s="69"/>
      <c r="AC2615" s="69"/>
    </row>
    <row r="2616" spans="1:29" ht="20" x14ac:dyDescent="0.25">
      <c r="A2616" s="68" t="s">
        <v>6876</v>
      </c>
      <c r="B2616" s="69" t="s">
        <v>5635</v>
      </c>
      <c r="C2616" s="69" t="s">
        <v>6877</v>
      </c>
      <c r="D2616" s="69" t="s">
        <v>4589</v>
      </c>
      <c r="E2616" s="69" t="s">
        <v>6879</v>
      </c>
      <c r="F2616" s="69" t="s">
        <v>1136</v>
      </c>
      <c r="G2616" s="69" t="s">
        <v>1367</v>
      </c>
      <c r="H2616" s="69" t="s">
        <v>1056</v>
      </c>
      <c r="I2616" s="69" t="s">
        <v>962</v>
      </c>
      <c r="J2616" s="70">
        <v>699.3</v>
      </c>
      <c r="K2616" s="69" t="s">
        <v>4591</v>
      </c>
      <c r="L2616" s="69" t="s">
        <v>6878</v>
      </c>
      <c r="M2616" s="70">
        <v>699.3</v>
      </c>
      <c r="N2616" s="69"/>
      <c r="O2616" s="69"/>
      <c r="P2616" s="69" t="s">
        <v>1045</v>
      </c>
      <c r="Q2616" s="69" t="s">
        <v>2065</v>
      </c>
      <c r="R2616" s="69"/>
      <c r="S2616" s="70">
        <v>699.3</v>
      </c>
      <c r="T2616" s="70"/>
      <c r="U2616" s="69" t="s">
        <v>2118</v>
      </c>
      <c r="V2616" s="73">
        <v>77</v>
      </c>
      <c r="W2616" s="69" t="s">
        <v>2118</v>
      </c>
      <c r="X2616" s="69"/>
      <c r="Y2616" s="70"/>
      <c r="Z2616" s="69">
        <v>0</v>
      </c>
      <c r="AA2616" s="69" t="s">
        <v>989</v>
      </c>
      <c r="AB2616" s="69" t="s">
        <v>1144</v>
      </c>
      <c r="AC2616" s="69"/>
    </row>
    <row r="2617" spans="1:29" x14ac:dyDescent="0.25">
      <c r="A2617" s="71" t="s">
        <v>193</v>
      </c>
      <c r="B2617" s="71"/>
      <c r="C2617" s="71"/>
      <c r="D2617" s="71"/>
      <c r="E2617" s="71"/>
      <c r="F2617" s="71"/>
      <c r="G2617" s="71"/>
      <c r="H2617" s="71"/>
      <c r="I2617" s="71"/>
      <c r="J2617" s="72">
        <v>699.3</v>
      </c>
      <c r="K2617" s="71"/>
      <c r="L2617" s="71"/>
      <c r="M2617" s="72">
        <v>699.3</v>
      </c>
      <c r="N2617" s="72">
        <v>0</v>
      </c>
      <c r="O2617" s="71"/>
      <c r="P2617" s="71"/>
      <c r="Q2617" s="71"/>
      <c r="R2617" s="71"/>
      <c r="S2617" s="72">
        <v>699.3</v>
      </c>
      <c r="T2617" s="72">
        <v>699.3</v>
      </c>
      <c r="U2617" s="71"/>
      <c r="V2617" s="71"/>
      <c r="W2617" s="71"/>
      <c r="X2617" s="72">
        <v>0</v>
      </c>
      <c r="Y2617" s="72">
        <v>0</v>
      </c>
      <c r="Z2617" s="72">
        <v>699.3</v>
      </c>
      <c r="AA2617" s="69"/>
      <c r="AB2617" s="69"/>
      <c r="AC2617" s="69"/>
    </row>
    <row r="2618" spans="1:29" ht="20" x14ac:dyDescent="0.25">
      <c r="A2618" s="68" t="s">
        <v>6880</v>
      </c>
      <c r="B2618" s="69" t="s">
        <v>6881</v>
      </c>
      <c r="C2618" s="69" t="s">
        <v>6882</v>
      </c>
      <c r="D2618" s="69" t="s">
        <v>4623</v>
      </c>
      <c r="E2618" s="69" t="s">
        <v>6884</v>
      </c>
      <c r="F2618" s="69" t="s">
        <v>1299</v>
      </c>
      <c r="G2618" s="69" t="s">
        <v>1367</v>
      </c>
      <c r="H2618" s="69" t="s">
        <v>1886</v>
      </c>
      <c r="I2618" s="69" t="s">
        <v>962</v>
      </c>
      <c r="J2618" s="70">
        <v>28599.18</v>
      </c>
      <c r="K2618" s="69" t="s">
        <v>4591</v>
      </c>
      <c r="L2618" s="69" t="s">
        <v>6883</v>
      </c>
      <c r="M2618" s="70">
        <v>28599.18</v>
      </c>
      <c r="N2618" s="69"/>
      <c r="O2618" s="69"/>
      <c r="P2618" s="69" t="s">
        <v>1490</v>
      </c>
      <c r="Q2618" s="69" t="s">
        <v>1189</v>
      </c>
      <c r="R2618" s="69"/>
      <c r="S2618" s="70">
        <v>28599.18</v>
      </c>
      <c r="T2618" s="70"/>
      <c r="U2618" s="69" t="s">
        <v>1189</v>
      </c>
      <c r="V2618" s="73">
        <v>78</v>
      </c>
      <c r="W2618" s="69" t="s">
        <v>1189</v>
      </c>
      <c r="X2618" s="69"/>
      <c r="Y2618" s="70"/>
      <c r="Z2618" s="69">
        <v>0</v>
      </c>
      <c r="AA2618" s="69" t="s">
        <v>989</v>
      </c>
      <c r="AB2618" s="69" t="s">
        <v>1144</v>
      </c>
      <c r="AC2618" s="69"/>
    </row>
    <row r="2619" spans="1:29" x14ac:dyDescent="0.25">
      <c r="A2619" s="71" t="s">
        <v>193</v>
      </c>
      <c r="B2619" s="71"/>
      <c r="C2619" s="71"/>
      <c r="D2619" s="71"/>
      <c r="E2619" s="71"/>
      <c r="F2619" s="71"/>
      <c r="G2619" s="71"/>
      <c r="H2619" s="71"/>
      <c r="I2619" s="71"/>
      <c r="J2619" s="72">
        <v>28599.18</v>
      </c>
      <c r="K2619" s="71"/>
      <c r="L2619" s="71"/>
      <c r="M2619" s="72">
        <v>28599.18</v>
      </c>
      <c r="N2619" s="72">
        <v>0</v>
      </c>
      <c r="O2619" s="71"/>
      <c r="P2619" s="71"/>
      <c r="Q2619" s="71"/>
      <c r="R2619" s="71"/>
      <c r="S2619" s="72">
        <v>28599.18</v>
      </c>
      <c r="T2619" s="72">
        <v>28599.18</v>
      </c>
      <c r="U2619" s="71"/>
      <c r="V2619" s="71"/>
      <c r="W2619" s="71"/>
      <c r="X2619" s="72">
        <v>0</v>
      </c>
      <c r="Y2619" s="72">
        <v>0</v>
      </c>
      <c r="Z2619" s="72">
        <v>28599.18</v>
      </c>
      <c r="AA2619" s="69"/>
      <c r="AB2619" s="69"/>
      <c r="AC2619" s="69"/>
    </row>
    <row r="2620" spans="1:29" ht="20" x14ac:dyDescent="0.25">
      <c r="A2620" s="68" t="s">
        <v>6885</v>
      </c>
      <c r="B2620" s="69" t="s">
        <v>3872</v>
      </c>
      <c r="C2620" s="69" t="s">
        <v>6886</v>
      </c>
      <c r="D2620" s="69" t="s">
        <v>4813</v>
      </c>
      <c r="E2620" s="69" t="s">
        <v>6888</v>
      </c>
      <c r="F2620" s="69" t="s">
        <v>1435</v>
      </c>
      <c r="G2620" s="69" t="s">
        <v>1367</v>
      </c>
      <c r="H2620" s="69" t="s">
        <v>1886</v>
      </c>
      <c r="I2620" s="69" t="s">
        <v>962</v>
      </c>
      <c r="J2620" s="70">
        <v>3325.94</v>
      </c>
      <c r="K2620" s="69" t="s">
        <v>4591</v>
      </c>
      <c r="L2620" s="69" t="s">
        <v>6887</v>
      </c>
      <c r="M2620" s="70">
        <v>3325.94</v>
      </c>
      <c r="N2620" s="69"/>
      <c r="O2620" s="69"/>
      <c r="P2620" s="69" t="s">
        <v>1611</v>
      </c>
      <c r="Q2620" s="69" t="s">
        <v>2023</v>
      </c>
      <c r="R2620" s="69"/>
      <c r="S2620" s="70">
        <v>3325.94</v>
      </c>
      <c r="T2620" s="70"/>
      <c r="U2620" s="69" t="s">
        <v>1040</v>
      </c>
      <c r="V2620" s="73">
        <v>49</v>
      </c>
      <c r="W2620" s="69" t="s">
        <v>1040</v>
      </c>
      <c r="X2620" s="69"/>
      <c r="Y2620" s="70"/>
      <c r="Z2620" s="69">
        <v>0</v>
      </c>
      <c r="AA2620" s="69" t="s">
        <v>989</v>
      </c>
      <c r="AB2620" s="69" t="s">
        <v>1144</v>
      </c>
      <c r="AC2620" s="69"/>
    </row>
    <row r="2621" spans="1:29" x14ac:dyDescent="0.25">
      <c r="A2621" s="71" t="s">
        <v>193</v>
      </c>
      <c r="B2621" s="71"/>
      <c r="C2621" s="71"/>
      <c r="D2621" s="71"/>
      <c r="E2621" s="71"/>
      <c r="F2621" s="71"/>
      <c r="G2621" s="71"/>
      <c r="H2621" s="71"/>
      <c r="I2621" s="71"/>
      <c r="J2621" s="72">
        <v>3325.94</v>
      </c>
      <c r="K2621" s="71"/>
      <c r="L2621" s="71"/>
      <c r="M2621" s="72">
        <v>3325.94</v>
      </c>
      <c r="N2621" s="72">
        <v>0</v>
      </c>
      <c r="O2621" s="71"/>
      <c r="P2621" s="71"/>
      <c r="Q2621" s="71"/>
      <c r="R2621" s="71"/>
      <c r="S2621" s="72">
        <v>3325.94</v>
      </c>
      <c r="T2621" s="72">
        <v>3325.94</v>
      </c>
      <c r="U2621" s="71"/>
      <c r="V2621" s="71"/>
      <c r="W2621" s="71"/>
      <c r="X2621" s="72">
        <v>0</v>
      </c>
      <c r="Y2621" s="72">
        <v>0</v>
      </c>
      <c r="Z2621" s="72">
        <v>3325.94</v>
      </c>
      <c r="AA2621" s="69"/>
      <c r="AB2621" s="69"/>
      <c r="AC2621" s="69"/>
    </row>
    <row r="2622" spans="1:29" ht="20" x14ac:dyDescent="0.25">
      <c r="A2622" s="68" t="s">
        <v>6889</v>
      </c>
      <c r="B2622" s="69" t="s">
        <v>5951</v>
      </c>
      <c r="C2622" s="69" t="s">
        <v>6890</v>
      </c>
      <c r="D2622" s="69" t="s">
        <v>4623</v>
      </c>
      <c r="E2622" s="69" t="s">
        <v>6892</v>
      </c>
      <c r="F2622" s="69" t="s">
        <v>1299</v>
      </c>
      <c r="G2622" s="69" t="s">
        <v>1367</v>
      </c>
      <c r="H2622" s="69" t="s">
        <v>1886</v>
      </c>
      <c r="I2622" s="69" t="s">
        <v>962</v>
      </c>
      <c r="J2622" s="70">
        <v>122.19</v>
      </c>
      <c r="K2622" s="69" t="s">
        <v>4591</v>
      </c>
      <c r="L2622" s="69" t="s">
        <v>6891</v>
      </c>
      <c r="M2622" s="70">
        <v>122.19</v>
      </c>
      <c r="N2622" s="69"/>
      <c r="O2622" s="69"/>
      <c r="P2622" s="69" t="s">
        <v>1287</v>
      </c>
      <c r="Q2622" s="69" t="s">
        <v>1689</v>
      </c>
      <c r="R2622" s="69"/>
      <c r="S2622" s="70">
        <v>122.19</v>
      </c>
      <c r="T2622" s="70"/>
      <c r="U2622" s="69" t="s">
        <v>1484</v>
      </c>
      <c r="V2622" s="73">
        <v>79</v>
      </c>
      <c r="W2622" s="69" t="s">
        <v>1484</v>
      </c>
      <c r="X2622" s="69"/>
      <c r="Y2622" s="70"/>
      <c r="Z2622" s="69">
        <v>0</v>
      </c>
      <c r="AA2622" s="69" t="s">
        <v>989</v>
      </c>
      <c r="AB2622" s="69" t="s">
        <v>1144</v>
      </c>
      <c r="AC2622" s="69"/>
    </row>
    <row r="2623" spans="1:29" x14ac:dyDescent="0.25">
      <c r="A2623" s="71" t="s">
        <v>193</v>
      </c>
      <c r="B2623" s="71"/>
      <c r="C2623" s="71"/>
      <c r="D2623" s="71"/>
      <c r="E2623" s="71"/>
      <c r="F2623" s="71"/>
      <c r="G2623" s="71"/>
      <c r="H2623" s="71"/>
      <c r="I2623" s="71"/>
      <c r="J2623" s="72">
        <v>122.19</v>
      </c>
      <c r="K2623" s="71"/>
      <c r="L2623" s="71"/>
      <c r="M2623" s="72">
        <v>122.19</v>
      </c>
      <c r="N2623" s="72">
        <v>0</v>
      </c>
      <c r="O2623" s="71"/>
      <c r="P2623" s="71"/>
      <c r="Q2623" s="71"/>
      <c r="R2623" s="71"/>
      <c r="S2623" s="72">
        <v>122.19</v>
      </c>
      <c r="T2623" s="72">
        <v>122.19</v>
      </c>
      <c r="U2623" s="71"/>
      <c r="V2623" s="71"/>
      <c r="W2623" s="71"/>
      <c r="X2623" s="72">
        <v>0</v>
      </c>
      <c r="Y2623" s="72">
        <v>0</v>
      </c>
      <c r="Z2623" s="72">
        <v>122.19</v>
      </c>
      <c r="AA2623" s="69"/>
      <c r="AB2623" s="69"/>
      <c r="AC2623" s="69"/>
    </row>
    <row r="2624" spans="1:29" ht="20" x14ac:dyDescent="0.25">
      <c r="A2624" s="68" t="s">
        <v>6893</v>
      </c>
      <c r="B2624" s="69" t="s">
        <v>6894</v>
      </c>
      <c r="C2624" s="69" t="s">
        <v>6895</v>
      </c>
      <c r="D2624" s="69" t="s">
        <v>4623</v>
      </c>
      <c r="E2624" s="69" t="s">
        <v>6897</v>
      </c>
      <c r="F2624" s="69" t="s">
        <v>1299</v>
      </c>
      <c r="G2624" s="69" t="s">
        <v>1259</v>
      </c>
      <c r="H2624" s="69" t="s">
        <v>1886</v>
      </c>
      <c r="I2624" s="69" t="s">
        <v>962</v>
      </c>
      <c r="J2624" s="70">
        <v>3129.09</v>
      </c>
      <c r="K2624" s="69" t="s">
        <v>4591</v>
      </c>
      <c r="L2624" s="69" t="s">
        <v>6896</v>
      </c>
      <c r="M2624" s="70">
        <v>3129.09</v>
      </c>
      <c r="N2624" s="69"/>
      <c r="O2624" s="69"/>
      <c r="P2624" s="69" t="s">
        <v>1275</v>
      </c>
      <c r="Q2624" s="69" t="s">
        <v>3017</v>
      </c>
      <c r="R2624" s="69"/>
      <c r="S2624" s="70">
        <v>3129.09</v>
      </c>
      <c r="T2624" s="70"/>
      <c r="U2624" s="69" t="s">
        <v>1040</v>
      </c>
      <c r="V2624" s="73">
        <v>75</v>
      </c>
      <c r="W2624" s="69" t="s">
        <v>1040</v>
      </c>
      <c r="X2624" s="69"/>
      <c r="Y2624" s="70"/>
      <c r="Z2624" s="69">
        <v>0</v>
      </c>
      <c r="AA2624" s="69" t="s">
        <v>989</v>
      </c>
      <c r="AB2624" s="69" t="s">
        <v>1144</v>
      </c>
      <c r="AC2624" s="69"/>
    </row>
    <row r="2625" spans="1:29" x14ac:dyDescent="0.25">
      <c r="A2625" s="71" t="s">
        <v>193</v>
      </c>
      <c r="B2625" s="71"/>
      <c r="C2625" s="71"/>
      <c r="D2625" s="71"/>
      <c r="E2625" s="71"/>
      <c r="F2625" s="71"/>
      <c r="G2625" s="71"/>
      <c r="H2625" s="71"/>
      <c r="I2625" s="71"/>
      <c r="J2625" s="72">
        <v>3129.09</v>
      </c>
      <c r="K2625" s="71"/>
      <c r="L2625" s="71"/>
      <c r="M2625" s="72">
        <v>3129.09</v>
      </c>
      <c r="N2625" s="72">
        <v>0</v>
      </c>
      <c r="O2625" s="71"/>
      <c r="P2625" s="71"/>
      <c r="Q2625" s="71"/>
      <c r="R2625" s="71"/>
      <c r="S2625" s="72">
        <v>3129.09</v>
      </c>
      <c r="T2625" s="72">
        <v>3129.09</v>
      </c>
      <c r="U2625" s="71"/>
      <c r="V2625" s="71"/>
      <c r="W2625" s="71"/>
      <c r="X2625" s="72">
        <v>0</v>
      </c>
      <c r="Y2625" s="72">
        <v>0</v>
      </c>
      <c r="Z2625" s="72">
        <v>3129.09</v>
      </c>
      <c r="AA2625" s="69"/>
      <c r="AB2625" s="69"/>
      <c r="AC2625" s="69"/>
    </row>
    <row r="2626" spans="1:29" ht="20" x14ac:dyDescent="0.25">
      <c r="A2626" s="68" t="s">
        <v>6898</v>
      </c>
      <c r="B2626" s="69" t="s">
        <v>2044</v>
      </c>
      <c r="C2626" s="69" t="s">
        <v>6899</v>
      </c>
      <c r="D2626" s="69" t="s">
        <v>4623</v>
      </c>
      <c r="E2626" s="69" t="s">
        <v>6901</v>
      </c>
      <c r="F2626" s="69" t="s">
        <v>1136</v>
      </c>
      <c r="G2626" s="69" t="s">
        <v>1259</v>
      </c>
      <c r="H2626" s="69" t="s">
        <v>1886</v>
      </c>
      <c r="I2626" s="69" t="s">
        <v>962</v>
      </c>
      <c r="J2626" s="70">
        <v>107.78</v>
      </c>
      <c r="K2626" s="69" t="s">
        <v>4591</v>
      </c>
      <c r="L2626" s="69" t="s">
        <v>6900</v>
      </c>
      <c r="M2626" s="70">
        <v>107.78</v>
      </c>
      <c r="N2626" s="69"/>
      <c r="O2626" s="69"/>
      <c r="P2626" s="69" t="s">
        <v>993</v>
      </c>
      <c r="Q2626" s="69" t="s">
        <v>1069</v>
      </c>
      <c r="R2626" s="69"/>
      <c r="S2626" s="70">
        <v>107.78</v>
      </c>
      <c r="T2626" s="70"/>
      <c r="U2626" s="69" t="s">
        <v>1069</v>
      </c>
      <c r="V2626" s="73">
        <v>80</v>
      </c>
      <c r="W2626" s="69" t="s">
        <v>1069</v>
      </c>
      <c r="X2626" s="69"/>
      <c r="Y2626" s="70"/>
      <c r="Z2626" s="69">
        <v>0</v>
      </c>
      <c r="AA2626" s="69" t="s">
        <v>989</v>
      </c>
      <c r="AB2626" s="69" t="s">
        <v>1144</v>
      </c>
      <c r="AC2626" s="69"/>
    </row>
    <row r="2627" spans="1:29" x14ac:dyDescent="0.25">
      <c r="A2627" s="71" t="s">
        <v>193</v>
      </c>
      <c r="B2627" s="71"/>
      <c r="C2627" s="71"/>
      <c r="D2627" s="71"/>
      <c r="E2627" s="71"/>
      <c r="F2627" s="71"/>
      <c r="G2627" s="71"/>
      <c r="H2627" s="71"/>
      <c r="I2627" s="71"/>
      <c r="J2627" s="72">
        <v>107.78</v>
      </c>
      <c r="K2627" s="71"/>
      <c r="L2627" s="71"/>
      <c r="M2627" s="72">
        <v>107.78</v>
      </c>
      <c r="N2627" s="72">
        <v>0</v>
      </c>
      <c r="O2627" s="71"/>
      <c r="P2627" s="71"/>
      <c r="Q2627" s="71"/>
      <c r="R2627" s="71"/>
      <c r="S2627" s="72">
        <v>107.78</v>
      </c>
      <c r="T2627" s="72">
        <v>107.78</v>
      </c>
      <c r="U2627" s="71"/>
      <c r="V2627" s="71"/>
      <c r="W2627" s="71"/>
      <c r="X2627" s="72">
        <v>0</v>
      </c>
      <c r="Y2627" s="72">
        <v>0</v>
      </c>
      <c r="Z2627" s="72">
        <v>107.78</v>
      </c>
      <c r="AA2627" s="69"/>
      <c r="AB2627" s="69"/>
      <c r="AC2627" s="69"/>
    </row>
    <row r="2628" spans="1:29" ht="20" x14ac:dyDescent="0.25">
      <c r="A2628" s="68" t="s">
        <v>6902</v>
      </c>
      <c r="B2628" s="69" t="s">
        <v>5635</v>
      </c>
      <c r="C2628" s="69" t="s">
        <v>6903</v>
      </c>
      <c r="D2628" s="69" t="s">
        <v>4768</v>
      </c>
      <c r="E2628" s="69" t="s">
        <v>6905</v>
      </c>
      <c r="F2628" s="69" t="s">
        <v>1136</v>
      </c>
      <c r="G2628" s="69" t="s">
        <v>1259</v>
      </c>
      <c r="H2628" s="69" t="s">
        <v>1886</v>
      </c>
      <c r="I2628" s="69" t="s">
        <v>962</v>
      </c>
      <c r="J2628" s="70">
        <v>317.98</v>
      </c>
      <c r="K2628" s="69" t="s">
        <v>4591</v>
      </c>
      <c r="L2628" s="69" t="s">
        <v>6904</v>
      </c>
      <c r="M2628" s="70">
        <v>317.98</v>
      </c>
      <c r="N2628" s="69"/>
      <c r="O2628" s="69"/>
      <c r="P2628" s="69" t="s">
        <v>1603</v>
      </c>
      <c r="Q2628" s="69" t="s">
        <v>2023</v>
      </c>
      <c r="R2628" s="69"/>
      <c r="S2628" s="70">
        <v>317.98</v>
      </c>
      <c r="T2628" s="70"/>
      <c r="U2628" s="69" t="s">
        <v>1040</v>
      </c>
      <c r="V2628" s="73">
        <v>67</v>
      </c>
      <c r="W2628" s="69" t="s">
        <v>1040</v>
      </c>
      <c r="X2628" s="69"/>
      <c r="Y2628" s="70"/>
      <c r="Z2628" s="69">
        <v>0</v>
      </c>
      <c r="AA2628" s="69" t="s">
        <v>989</v>
      </c>
      <c r="AB2628" s="69" t="s">
        <v>1144</v>
      </c>
      <c r="AC2628" s="69"/>
    </row>
    <row r="2629" spans="1:29" x14ac:dyDescent="0.25">
      <c r="A2629" s="71" t="s">
        <v>193</v>
      </c>
      <c r="B2629" s="71"/>
      <c r="C2629" s="71"/>
      <c r="D2629" s="71"/>
      <c r="E2629" s="71"/>
      <c r="F2629" s="71"/>
      <c r="G2629" s="71"/>
      <c r="H2629" s="71"/>
      <c r="I2629" s="71"/>
      <c r="J2629" s="72">
        <v>317.98</v>
      </c>
      <c r="K2629" s="71"/>
      <c r="L2629" s="71"/>
      <c r="M2629" s="72">
        <v>317.98</v>
      </c>
      <c r="N2629" s="72">
        <v>0</v>
      </c>
      <c r="O2629" s="71"/>
      <c r="P2629" s="71"/>
      <c r="Q2629" s="71"/>
      <c r="R2629" s="71"/>
      <c r="S2629" s="72">
        <v>317.98</v>
      </c>
      <c r="T2629" s="72">
        <v>317.98</v>
      </c>
      <c r="U2629" s="71"/>
      <c r="V2629" s="71"/>
      <c r="W2629" s="71"/>
      <c r="X2629" s="72">
        <v>0</v>
      </c>
      <c r="Y2629" s="72">
        <v>0</v>
      </c>
      <c r="Z2629" s="72">
        <v>317.98</v>
      </c>
      <c r="AA2629" s="69"/>
      <c r="AB2629" s="69"/>
      <c r="AC2629" s="69"/>
    </row>
    <row r="2630" spans="1:29" ht="20" x14ac:dyDescent="0.25">
      <c r="A2630" s="68" t="s">
        <v>6906</v>
      </c>
      <c r="B2630" s="69" t="s">
        <v>6907</v>
      </c>
      <c r="C2630" s="69" t="s">
        <v>6908</v>
      </c>
      <c r="D2630" s="69" t="s">
        <v>4611</v>
      </c>
      <c r="E2630" s="69" t="s">
        <v>6910</v>
      </c>
      <c r="F2630" s="69" t="s">
        <v>1148</v>
      </c>
      <c r="G2630" s="69" t="s">
        <v>1374</v>
      </c>
      <c r="H2630" s="69" t="s">
        <v>1886</v>
      </c>
      <c r="I2630" s="69" t="s">
        <v>962</v>
      </c>
      <c r="J2630" s="70">
        <v>163.24</v>
      </c>
      <c r="K2630" s="69" t="s">
        <v>4591</v>
      </c>
      <c r="L2630" s="69" t="s">
        <v>6909</v>
      </c>
      <c r="M2630" s="70">
        <v>163.24</v>
      </c>
      <c r="N2630" s="69"/>
      <c r="O2630" s="69"/>
      <c r="P2630" s="69" t="s">
        <v>1596</v>
      </c>
      <c r="Q2630" s="69" t="s">
        <v>1202</v>
      </c>
      <c r="R2630" s="69"/>
      <c r="S2630" s="70">
        <v>163.24</v>
      </c>
      <c r="T2630" s="70"/>
      <c r="U2630" s="69" t="s">
        <v>1069</v>
      </c>
      <c r="V2630" s="73">
        <v>97</v>
      </c>
      <c r="W2630" s="69" t="s">
        <v>1069</v>
      </c>
      <c r="X2630" s="69"/>
      <c r="Y2630" s="70"/>
      <c r="Z2630" s="69">
        <v>0</v>
      </c>
      <c r="AA2630" s="69" t="s">
        <v>989</v>
      </c>
      <c r="AB2630" s="69" t="s">
        <v>1144</v>
      </c>
      <c r="AC2630" s="69"/>
    </row>
    <row r="2631" spans="1:29" x14ac:dyDescent="0.25">
      <c r="A2631" s="71" t="s">
        <v>193</v>
      </c>
      <c r="B2631" s="71"/>
      <c r="C2631" s="71"/>
      <c r="D2631" s="71"/>
      <c r="E2631" s="71"/>
      <c r="F2631" s="71"/>
      <c r="G2631" s="71"/>
      <c r="H2631" s="71"/>
      <c r="I2631" s="71"/>
      <c r="J2631" s="72">
        <v>163.24</v>
      </c>
      <c r="K2631" s="71"/>
      <c r="L2631" s="71"/>
      <c r="M2631" s="72">
        <v>163.24</v>
      </c>
      <c r="N2631" s="72">
        <v>0</v>
      </c>
      <c r="O2631" s="71"/>
      <c r="P2631" s="71"/>
      <c r="Q2631" s="71"/>
      <c r="R2631" s="71"/>
      <c r="S2631" s="72">
        <v>163.24</v>
      </c>
      <c r="T2631" s="72">
        <v>163.24</v>
      </c>
      <c r="U2631" s="71"/>
      <c r="V2631" s="71"/>
      <c r="W2631" s="71"/>
      <c r="X2631" s="72">
        <v>0</v>
      </c>
      <c r="Y2631" s="72">
        <v>0</v>
      </c>
      <c r="Z2631" s="72">
        <v>163.24</v>
      </c>
      <c r="AA2631" s="69"/>
      <c r="AB2631" s="69"/>
      <c r="AC2631" s="69"/>
    </row>
    <row r="2632" spans="1:29" ht="30" x14ac:dyDescent="0.25">
      <c r="A2632" s="68" t="s">
        <v>6911</v>
      </c>
      <c r="B2632" s="69" t="s">
        <v>5472</v>
      </c>
      <c r="C2632" s="69" t="s">
        <v>6912</v>
      </c>
      <c r="D2632" s="69" t="s">
        <v>3313</v>
      </c>
      <c r="E2632" s="69" t="s">
        <v>6914</v>
      </c>
      <c r="F2632" s="69" t="s">
        <v>1148</v>
      </c>
      <c r="G2632" s="69" t="s">
        <v>1374</v>
      </c>
      <c r="H2632" s="69" t="s">
        <v>976</v>
      </c>
      <c r="I2632" s="69" t="s">
        <v>962</v>
      </c>
      <c r="J2632" s="70">
        <v>1059.55</v>
      </c>
      <c r="K2632" s="69" t="s">
        <v>4591</v>
      </c>
      <c r="L2632" s="69" t="s">
        <v>6913</v>
      </c>
      <c r="M2632" s="70">
        <v>1059.55</v>
      </c>
      <c r="N2632" s="69"/>
      <c r="O2632" s="69"/>
      <c r="P2632" s="69" t="s">
        <v>1064</v>
      </c>
      <c r="Q2632" s="69" t="s">
        <v>2065</v>
      </c>
      <c r="R2632" s="69"/>
      <c r="S2632" s="70">
        <v>1059.55</v>
      </c>
      <c r="T2632" s="70"/>
      <c r="U2632" s="69" t="s">
        <v>2118</v>
      </c>
      <c r="V2632" s="73">
        <v>52</v>
      </c>
      <c r="W2632" s="69" t="s">
        <v>2118</v>
      </c>
      <c r="X2632" s="69"/>
      <c r="Y2632" s="70"/>
      <c r="Z2632" s="69">
        <v>0</v>
      </c>
      <c r="AA2632" s="69" t="s">
        <v>989</v>
      </c>
      <c r="AB2632" s="69" t="s">
        <v>1144</v>
      </c>
      <c r="AC2632" s="69"/>
    </row>
    <row r="2633" spans="1:29" x14ac:dyDescent="0.25">
      <c r="A2633" s="71" t="s">
        <v>193</v>
      </c>
      <c r="B2633" s="71"/>
      <c r="C2633" s="71"/>
      <c r="D2633" s="71"/>
      <c r="E2633" s="71"/>
      <c r="F2633" s="71"/>
      <c r="G2633" s="71"/>
      <c r="H2633" s="71"/>
      <c r="I2633" s="71"/>
      <c r="J2633" s="72">
        <v>1059.55</v>
      </c>
      <c r="K2633" s="71"/>
      <c r="L2633" s="71"/>
      <c r="M2633" s="72">
        <v>1059.55</v>
      </c>
      <c r="N2633" s="72">
        <v>0</v>
      </c>
      <c r="O2633" s="71"/>
      <c r="P2633" s="71"/>
      <c r="Q2633" s="71"/>
      <c r="R2633" s="71"/>
      <c r="S2633" s="72">
        <v>1059.55</v>
      </c>
      <c r="T2633" s="72">
        <v>1059.55</v>
      </c>
      <c r="U2633" s="71"/>
      <c r="V2633" s="71"/>
      <c r="W2633" s="71"/>
      <c r="X2633" s="72">
        <v>0</v>
      </c>
      <c r="Y2633" s="72">
        <v>0</v>
      </c>
      <c r="Z2633" s="72">
        <v>1059.55</v>
      </c>
      <c r="AA2633" s="69"/>
      <c r="AB2633" s="69"/>
      <c r="AC2633" s="69"/>
    </row>
    <row r="2634" spans="1:29" ht="20" x14ac:dyDescent="0.25">
      <c r="A2634" s="68" t="s">
        <v>6915</v>
      </c>
      <c r="B2634" s="69" t="s">
        <v>2052</v>
      </c>
      <c r="C2634" s="69" t="s">
        <v>6916</v>
      </c>
      <c r="D2634" s="69" t="s">
        <v>4589</v>
      </c>
      <c r="E2634" s="69" t="s">
        <v>6918</v>
      </c>
      <c r="F2634" s="69" t="s">
        <v>1148</v>
      </c>
      <c r="G2634" s="69" t="s">
        <v>1374</v>
      </c>
      <c r="H2634" s="69" t="s">
        <v>1045</v>
      </c>
      <c r="I2634" s="69" t="s">
        <v>962</v>
      </c>
      <c r="J2634" s="70">
        <v>989.38</v>
      </c>
      <c r="K2634" s="69" t="s">
        <v>4591</v>
      </c>
      <c r="L2634" s="69" t="s">
        <v>6917</v>
      </c>
      <c r="M2634" s="70">
        <v>989.38</v>
      </c>
      <c r="N2634" s="69"/>
      <c r="O2634" s="69"/>
      <c r="P2634" s="69" t="s">
        <v>1021</v>
      </c>
      <c r="Q2634" s="69" t="s">
        <v>2124</v>
      </c>
      <c r="R2634" s="69"/>
      <c r="S2634" s="70">
        <v>989.38</v>
      </c>
      <c r="T2634" s="70"/>
      <c r="U2634" s="69" t="s">
        <v>2124</v>
      </c>
      <c r="V2634" s="73">
        <v>83</v>
      </c>
      <c r="W2634" s="69" t="s">
        <v>2124</v>
      </c>
      <c r="X2634" s="69"/>
      <c r="Y2634" s="70"/>
      <c r="Z2634" s="69">
        <v>0</v>
      </c>
      <c r="AA2634" s="69" t="s">
        <v>989</v>
      </c>
      <c r="AB2634" s="69" t="s">
        <v>1144</v>
      </c>
      <c r="AC2634" s="69"/>
    </row>
    <row r="2635" spans="1:29" x14ac:dyDescent="0.25">
      <c r="A2635" s="71" t="s">
        <v>193</v>
      </c>
      <c r="B2635" s="71"/>
      <c r="C2635" s="71"/>
      <c r="D2635" s="71"/>
      <c r="E2635" s="71"/>
      <c r="F2635" s="71"/>
      <c r="G2635" s="71"/>
      <c r="H2635" s="71"/>
      <c r="I2635" s="71"/>
      <c r="J2635" s="72">
        <v>989.38</v>
      </c>
      <c r="K2635" s="71"/>
      <c r="L2635" s="71"/>
      <c r="M2635" s="72">
        <v>989.38</v>
      </c>
      <c r="N2635" s="72">
        <v>0</v>
      </c>
      <c r="O2635" s="71"/>
      <c r="P2635" s="71"/>
      <c r="Q2635" s="71"/>
      <c r="R2635" s="71"/>
      <c r="S2635" s="72">
        <v>989.38</v>
      </c>
      <c r="T2635" s="72">
        <v>989.38</v>
      </c>
      <c r="U2635" s="71"/>
      <c r="V2635" s="71"/>
      <c r="W2635" s="71"/>
      <c r="X2635" s="72">
        <v>0</v>
      </c>
      <c r="Y2635" s="72">
        <v>0</v>
      </c>
      <c r="Z2635" s="72">
        <v>989.38</v>
      </c>
      <c r="AA2635" s="69"/>
      <c r="AB2635" s="69"/>
      <c r="AC2635" s="69"/>
    </row>
    <row r="2636" spans="1:29" ht="20" x14ac:dyDescent="0.25">
      <c r="A2636" s="68" t="s">
        <v>6919</v>
      </c>
      <c r="B2636" s="69" t="s">
        <v>6920</v>
      </c>
      <c r="C2636" s="69" t="s">
        <v>6921</v>
      </c>
      <c r="D2636" s="69" t="s">
        <v>5524</v>
      </c>
      <c r="E2636" s="69" t="s">
        <v>6923</v>
      </c>
      <c r="F2636" s="69" t="s">
        <v>1299</v>
      </c>
      <c r="G2636" s="69" t="s">
        <v>1374</v>
      </c>
      <c r="H2636" s="69" t="s">
        <v>1886</v>
      </c>
      <c r="I2636" s="69" t="s">
        <v>962</v>
      </c>
      <c r="J2636" s="70">
        <v>1889.69</v>
      </c>
      <c r="K2636" s="69" t="s">
        <v>4591</v>
      </c>
      <c r="L2636" s="69" t="s">
        <v>6922</v>
      </c>
      <c r="M2636" s="70">
        <v>1889.69</v>
      </c>
      <c r="N2636" s="69"/>
      <c r="O2636" s="69"/>
      <c r="P2636" s="69" t="s">
        <v>1045</v>
      </c>
      <c r="Q2636" s="69" t="s">
        <v>1195</v>
      </c>
      <c r="R2636" s="69"/>
      <c r="S2636" s="70">
        <v>1889.69</v>
      </c>
      <c r="T2636" s="70"/>
      <c r="U2636" s="69" t="s">
        <v>1728</v>
      </c>
      <c r="V2636" s="73">
        <v>73</v>
      </c>
      <c r="W2636" s="69" t="s">
        <v>1728</v>
      </c>
      <c r="X2636" s="69"/>
      <c r="Y2636" s="70"/>
      <c r="Z2636" s="69">
        <v>0</v>
      </c>
      <c r="AA2636" s="69" t="s">
        <v>989</v>
      </c>
      <c r="AB2636" s="69" t="s">
        <v>1144</v>
      </c>
      <c r="AC2636" s="69"/>
    </row>
    <row r="2637" spans="1:29" x14ac:dyDescent="0.25">
      <c r="A2637" s="71" t="s">
        <v>193</v>
      </c>
      <c r="B2637" s="71"/>
      <c r="C2637" s="71"/>
      <c r="D2637" s="71"/>
      <c r="E2637" s="71"/>
      <c r="F2637" s="71"/>
      <c r="G2637" s="71"/>
      <c r="H2637" s="71"/>
      <c r="I2637" s="71"/>
      <c r="J2637" s="72">
        <v>1889.69</v>
      </c>
      <c r="K2637" s="71"/>
      <c r="L2637" s="71"/>
      <c r="M2637" s="72">
        <v>1889.69</v>
      </c>
      <c r="N2637" s="72">
        <v>0</v>
      </c>
      <c r="O2637" s="71"/>
      <c r="P2637" s="71"/>
      <c r="Q2637" s="71"/>
      <c r="R2637" s="71"/>
      <c r="S2637" s="72">
        <v>1889.69</v>
      </c>
      <c r="T2637" s="72">
        <v>1889.69</v>
      </c>
      <c r="U2637" s="71"/>
      <c r="V2637" s="71"/>
      <c r="W2637" s="71"/>
      <c r="X2637" s="72">
        <v>0</v>
      </c>
      <c r="Y2637" s="72">
        <v>0</v>
      </c>
      <c r="Z2637" s="72">
        <v>1889.69</v>
      </c>
      <c r="AA2637" s="69"/>
      <c r="AB2637" s="69"/>
      <c r="AC2637" s="69"/>
    </row>
    <row r="2638" spans="1:29" ht="20" x14ac:dyDescent="0.25">
      <c r="A2638" s="68" t="s">
        <v>6924</v>
      </c>
      <c r="B2638" s="69" t="s">
        <v>5635</v>
      </c>
      <c r="C2638" s="69" t="s">
        <v>6925</v>
      </c>
      <c r="D2638" s="69" t="s">
        <v>4583</v>
      </c>
      <c r="E2638" s="69" t="s">
        <v>6928</v>
      </c>
      <c r="F2638" s="69" t="s">
        <v>1136</v>
      </c>
      <c r="G2638" s="69" t="s">
        <v>1374</v>
      </c>
      <c r="H2638" s="69" t="s">
        <v>6926</v>
      </c>
      <c r="I2638" s="69" t="s">
        <v>962</v>
      </c>
      <c r="J2638" s="70">
        <v>1083.6300000000001</v>
      </c>
      <c r="K2638" s="69" t="s">
        <v>4591</v>
      </c>
      <c r="L2638" s="69" t="s">
        <v>6927</v>
      </c>
      <c r="M2638" s="70">
        <v>1083.6300000000001</v>
      </c>
      <c r="N2638" s="69"/>
      <c r="O2638" s="69"/>
      <c r="P2638" s="69" t="s">
        <v>1616</v>
      </c>
      <c r="Q2638" s="69" t="s">
        <v>1075</v>
      </c>
      <c r="R2638" s="69"/>
      <c r="S2638" s="70">
        <v>1083.6300000000001</v>
      </c>
      <c r="T2638" s="70"/>
      <c r="U2638" s="69"/>
      <c r="V2638" s="69"/>
      <c r="W2638" s="69" t="s">
        <v>1075</v>
      </c>
      <c r="X2638" s="69"/>
      <c r="Y2638" s="70"/>
      <c r="Z2638" s="69">
        <v>0</v>
      </c>
      <c r="AA2638" s="69" t="s">
        <v>989</v>
      </c>
      <c r="AB2638" s="69" t="s">
        <v>1144</v>
      </c>
      <c r="AC2638" s="69"/>
    </row>
    <row r="2639" spans="1:29" x14ac:dyDescent="0.25">
      <c r="A2639" s="71" t="s">
        <v>193</v>
      </c>
      <c r="B2639" s="71"/>
      <c r="C2639" s="71"/>
      <c r="D2639" s="71"/>
      <c r="E2639" s="71"/>
      <c r="F2639" s="71"/>
      <c r="G2639" s="71"/>
      <c r="H2639" s="71"/>
      <c r="I2639" s="71"/>
      <c r="J2639" s="72">
        <v>1083.6300000000001</v>
      </c>
      <c r="K2639" s="71"/>
      <c r="L2639" s="71"/>
      <c r="M2639" s="72">
        <v>1083.6300000000001</v>
      </c>
      <c r="N2639" s="72">
        <v>0</v>
      </c>
      <c r="O2639" s="71"/>
      <c r="P2639" s="71"/>
      <c r="Q2639" s="71"/>
      <c r="R2639" s="71"/>
      <c r="S2639" s="72">
        <v>1083.6300000000001</v>
      </c>
      <c r="T2639" s="72">
        <v>0</v>
      </c>
      <c r="U2639" s="71"/>
      <c r="V2639" s="71"/>
      <c r="W2639" s="71"/>
      <c r="X2639" s="72">
        <v>1083.6300000000001</v>
      </c>
      <c r="Y2639" s="72">
        <v>0</v>
      </c>
      <c r="Z2639" s="72">
        <v>0</v>
      </c>
      <c r="AA2639" s="69"/>
      <c r="AB2639" s="69"/>
      <c r="AC2639" s="69"/>
    </row>
    <row r="2640" spans="1:29" ht="20" x14ac:dyDescent="0.25">
      <c r="A2640" s="68" t="s">
        <v>6929</v>
      </c>
      <c r="B2640" s="69" t="s">
        <v>6930</v>
      </c>
      <c r="C2640" s="69" t="s">
        <v>6931</v>
      </c>
      <c r="D2640" s="69" t="s">
        <v>4583</v>
      </c>
      <c r="E2640" s="69" t="s">
        <v>6933</v>
      </c>
      <c r="F2640" s="69" t="s">
        <v>1299</v>
      </c>
      <c r="G2640" s="69" t="s">
        <v>1267</v>
      </c>
      <c r="H2640" s="69" t="s">
        <v>1886</v>
      </c>
      <c r="I2640" s="69" t="s">
        <v>962</v>
      </c>
      <c r="J2640" s="70">
        <v>1431.35</v>
      </c>
      <c r="K2640" s="69" t="s">
        <v>4591</v>
      </c>
      <c r="L2640" s="69" t="s">
        <v>6932</v>
      </c>
      <c r="M2640" s="70">
        <v>1431.35</v>
      </c>
      <c r="N2640" s="69"/>
      <c r="O2640" s="69"/>
      <c r="P2640" s="69" t="s">
        <v>1685</v>
      </c>
      <c r="Q2640" s="69" t="s">
        <v>1698</v>
      </c>
      <c r="R2640" s="69"/>
      <c r="S2640" s="70">
        <v>1431.35</v>
      </c>
      <c r="T2640" s="70"/>
      <c r="U2640" s="69"/>
      <c r="V2640" s="69"/>
      <c r="W2640" s="69"/>
      <c r="X2640" s="69"/>
      <c r="Y2640" s="70"/>
      <c r="Z2640" s="69">
        <v>0</v>
      </c>
      <c r="AA2640" s="69" t="s">
        <v>989</v>
      </c>
      <c r="AB2640" s="69" t="s">
        <v>1144</v>
      </c>
      <c r="AC2640" s="69"/>
    </row>
    <row r="2641" spans="1:29" x14ac:dyDescent="0.25">
      <c r="A2641" s="71" t="s">
        <v>193</v>
      </c>
      <c r="B2641" s="71"/>
      <c r="C2641" s="71"/>
      <c r="D2641" s="71"/>
      <c r="E2641" s="71"/>
      <c r="F2641" s="71"/>
      <c r="G2641" s="71"/>
      <c r="H2641" s="71"/>
      <c r="I2641" s="71"/>
      <c r="J2641" s="72">
        <v>1431.35</v>
      </c>
      <c r="K2641" s="71"/>
      <c r="L2641" s="71"/>
      <c r="M2641" s="72">
        <v>1431.35</v>
      </c>
      <c r="N2641" s="72">
        <v>0</v>
      </c>
      <c r="O2641" s="71"/>
      <c r="P2641" s="71"/>
      <c r="Q2641" s="71"/>
      <c r="R2641" s="71"/>
      <c r="S2641" s="72">
        <v>1431.35</v>
      </c>
      <c r="T2641" s="72">
        <v>0</v>
      </c>
      <c r="U2641" s="71"/>
      <c r="V2641" s="71"/>
      <c r="W2641" s="71"/>
      <c r="X2641" s="72">
        <v>1431.35</v>
      </c>
      <c r="Y2641" s="72">
        <v>0</v>
      </c>
      <c r="Z2641" s="72">
        <v>0</v>
      </c>
      <c r="AA2641" s="69"/>
      <c r="AB2641" s="69"/>
      <c r="AC2641" s="69"/>
    </row>
    <row r="2642" spans="1:29" ht="30" x14ac:dyDescent="0.25">
      <c r="A2642" s="68" t="s">
        <v>6934</v>
      </c>
      <c r="B2642" s="69" t="s">
        <v>6920</v>
      </c>
      <c r="C2642" s="69" t="s">
        <v>6935</v>
      </c>
      <c r="D2642" s="69" t="s">
        <v>3313</v>
      </c>
      <c r="E2642" s="69" t="s">
        <v>6937</v>
      </c>
      <c r="F2642" s="69" t="s">
        <v>1299</v>
      </c>
      <c r="G2642" s="69" t="s">
        <v>1267</v>
      </c>
      <c r="H2642" s="69" t="s">
        <v>976</v>
      </c>
      <c r="I2642" s="69" t="s">
        <v>962</v>
      </c>
      <c r="J2642" s="70">
        <v>895.73</v>
      </c>
      <c r="K2642" s="69" t="s">
        <v>4591</v>
      </c>
      <c r="L2642" s="69" t="s">
        <v>6936</v>
      </c>
      <c r="M2642" s="70">
        <v>895.73</v>
      </c>
      <c r="N2642" s="69"/>
      <c r="O2642" s="69"/>
      <c r="P2642" s="69" t="s">
        <v>1165</v>
      </c>
      <c r="Q2642" s="69" t="s">
        <v>2023</v>
      </c>
      <c r="R2642" s="69"/>
      <c r="S2642" s="70">
        <v>895.73</v>
      </c>
      <c r="T2642" s="70"/>
      <c r="U2642" s="69" t="s">
        <v>1040</v>
      </c>
      <c r="V2642" s="73">
        <v>63</v>
      </c>
      <c r="W2642" s="69" t="s">
        <v>1040</v>
      </c>
      <c r="X2642" s="69"/>
      <c r="Y2642" s="70"/>
      <c r="Z2642" s="69">
        <v>0</v>
      </c>
      <c r="AA2642" s="69" t="s">
        <v>989</v>
      </c>
      <c r="AB2642" s="69" t="s">
        <v>1144</v>
      </c>
      <c r="AC2642" s="69"/>
    </row>
    <row r="2643" spans="1:29" x14ac:dyDescent="0.25">
      <c r="A2643" s="71" t="s">
        <v>193</v>
      </c>
      <c r="B2643" s="71"/>
      <c r="C2643" s="71"/>
      <c r="D2643" s="71"/>
      <c r="E2643" s="71"/>
      <c r="F2643" s="71"/>
      <c r="G2643" s="71"/>
      <c r="H2643" s="71"/>
      <c r="I2643" s="71"/>
      <c r="J2643" s="72">
        <v>895.73</v>
      </c>
      <c r="K2643" s="71"/>
      <c r="L2643" s="71"/>
      <c r="M2643" s="72">
        <v>895.73</v>
      </c>
      <c r="N2643" s="72">
        <v>0</v>
      </c>
      <c r="O2643" s="71"/>
      <c r="P2643" s="71"/>
      <c r="Q2643" s="71"/>
      <c r="R2643" s="71"/>
      <c r="S2643" s="72">
        <v>895.73</v>
      </c>
      <c r="T2643" s="72">
        <v>895.73</v>
      </c>
      <c r="U2643" s="71"/>
      <c r="V2643" s="71"/>
      <c r="W2643" s="71"/>
      <c r="X2643" s="72">
        <v>0</v>
      </c>
      <c r="Y2643" s="72">
        <v>0</v>
      </c>
      <c r="Z2643" s="72">
        <v>895.73</v>
      </c>
      <c r="AA2643" s="69"/>
      <c r="AB2643" s="69"/>
      <c r="AC2643" s="69"/>
    </row>
    <row r="2644" spans="1:29" ht="20" x14ac:dyDescent="0.25">
      <c r="A2644" s="68" t="s">
        <v>6938</v>
      </c>
      <c r="B2644" s="69" t="s">
        <v>6920</v>
      </c>
      <c r="C2644" s="69" t="s">
        <v>6939</v>
      </c>
      <c r="D2644" s="69" t="s">
        <v>4623</v>
      </c>
      <c r="E2644" s="69" t="s">
        <v>6941</v>
      </c>
      <c r="F2644" s="69" t="s">
        <v>1299</v>
      </c>
      <c r="G2644" s="69" t="s">
        <v>1268</v>
      </c>
      <c r="H2644" s="69" t="s">
        <v>1886</v>
      </c>
      <c r="I2644" s="69" t="s">
        <v>962</v>
      </c>
      <c r="J2644" s="70">
        <v>19024.830000000002</v>
      </c>
      <c r="K2644" s="69" t="s">
        <v>4591</v>
      </c>
      <c r="L2644" s="69" t="s">
        <v>6940</v>
      </c>
      <c r="M2644" s="70">
        <v>19024.830000000002</v>
      </c>
      <c r="N2644" s="69"/>
      <c r="O2644" s="69"/>
      <c r="P2644" s="69" t="s">
        <v>1165</v>
      </c>
      <c r="Q2644" s="69" t="s">
        <v>1075</v>
      </c>
      <c r="R2644" s="69"/>
      <c r="S2644" s="70">
        <v>19024.830000000002</v>
      </c>
      <c r="T2644" s="70"/>
      <c r="U2644" s="69" t="s">
        <v>1075</v>
      </c>
      <c r="V2644" s="73">
        <v>78</v>
      </c>
      <c r="W2644" s="69" t="s">
        <v>1075</v>
      </c>
      <c r="X2644" s="69"/>
      <c r="Y2644" s="70"/>
      <c r="Z2644" s="69">
        <v>0</v>
      </c>
      <c r="AA2644" s="69" t="s">
        <v>989</v>
      </c>
      <c r="AB2644" s="69" t="s">
        <v>1144</v>
      </c>
      <c r="AC2644" s="69"/>
    </row>
    <row r="2645" spans="1:29" x14ac:dyDescent="0.25">
      <c r="A2645" s="71" t="s">
        <v>193</v>
      </c>
      <c r="B2645" s="71"/>
      <c r="C2645" s="71"/>
      <c r="D2645" s="71"/>
      <c r="E2645" s="71"/>
      <c r="F2645" s="71"/>
      <c r="G2645" s="71"/>
      <c r="H2645" s="71"/>
      <c r="I2645" s="71"/>
      <c r="J2645" s="72">
        <v>19024.830000000002</v>
      </c>
      <c r="K2645" s="71"/>
      <c r="L2645" s="71"/>
      <c r="M2645" s="72">
        <v>19024.830000000002</v>
      </c>
      <c r="N2645" s="72">
        <v>0</v>
      </c>
      <c r="O2645" s="71"/>
      <c r="P2645" s="71"/>
      <c r="Q2645" s="71"/>
      <c r="R2645" s="71"/>
      <c r="S2645" s="72">
        <v>19024.830000000002</v>
      </c>
      <c r="T2645" s="72">
        <v>19024.830000000002</v>
      </c>
      <c r="U2645" s="71"/>
      <c r="V2645" s="71"/>
      <c r="W2645" s="71"/>
      <c r="X2645" s="72">
        <v>0</v>
      </c>
      <c r="Y2645" s="72">
        <v>0</v>
      </c>
      <c r="Z2645" s="72">
        <v>19024.830000000002</v>
      </c>
      <c r="AA2645" s="69"/>
      <c r="AB2645" s="69"/>
      <c r="AC2645" s="69"/>
    </row>
    <row r="2646" spans="1:29" ht="30" x14ac:dyDescent="0.25">
      <c r="A2646" s="68" t="s">
        <v>6942</v>
      </c>
      <c r="B2646" s="69" t="s">
        <v>6943</v>
      </c>
      <c r="C2646" s="69" t="s">
        <v>6944</v>
      </c>
      <c r="D2646" s="69" t="s">
        <v>4746</v>
      </c>
      <c r="E2646" s="69" t="s">
        <v>6946</v>
      </c>
      <c r="F2646" s="69" t="s">
        <v>1435</v>
      </c>
      <c r="G2646" s="69" t="s">
        <v>1465</v>
      </c>
      <c r="H2646" s="69" t="s">
        <v>1886</v>
      </c>
      <c r="I2646" s="69" t="s">
        <v>962</v>
      </c>
      <c r="J2646" s="70">
        <v>5663.44</v>
      </c>
      <c r="K2646" s="69" t="s">
        <v>4591</v>
      </c>
      <c r="L2646" s="69" t="s">
        <v>6945</v>
      </c>
      <c r="M2646" s="70">
        <v>5663.44</v>
      </c>
      <c r="N2646" s="69"/>
      <c r="O2646" s="69"/>
      <c r="P2646" s="69" t="s">
        <v>1563</v>
      </c>
      <c r="Q2646" s="69" t="s">
        <v>1706</v>
      </c>
      <c r="R2646" s="69"/>
      <c r="S2646" s="70">
        <v>5663.44</v>
      </c>
      <c r="T2646" s="70"/>
      <c r="U2646" s="69" t="s">
        <v>2118</v>
      </c>
      <c r="V2646" s="73">
        <v>74</v>
      </c>
      <c r="W2646" s="69" t="s">
        <v>2118</v>
      </c>
      <c r="X2646" s="69"/>
      <c r="Y2646" s="70"/>
      <c r="Z2646" s="69">
        <v>0</v>
      </c>
      <c r="AA2646" s="69" t="s">
        <v>989</v>
      </c>
      <c r="AB2646" s="69" t="s">
        <v>1144</v>
      </c>
      <c r="AC2646" s="69"/>
    </row>
    <row r="2647" spans="1:29" x14ac:dyDescent="0.25">
      <c r="A2647" s="71" t="s">
        <v>193</v>
      </c>
      <c r="B2647" s="71"/>
      <c r="C2647" s="71"/>
      <c r="D2647" s="71"/>
      <c r="E2647" s="71"/>
      <c r="F2647" s="71"/>
      <c r="G2647" s="71"/>
      <c r="H2647" s="71"/>
      <c r="I2647" s="71"/>
      <c r="J2647" s="72">
        <v>5663.44</v>
      </c>
      <c r="K2647" s="71"/>
      <c r="L2647" s="71"/>
      <c r="M2647" s="72">
        <v>5663.44</v>
      </c>
      <c r="N2647" s="72">
        <v>0</v>
      </c>
      <c r="O2647" s="71"/>
      <c r="P2647" s="71"/>
      <c r="Q2647" s="71"/>
      <c r="R2647" s="71"/>
      <c r="S2647" s="72">
        <v>5663.44</v>
      </c>
      <c r="T2647" s="72">
        <v>5663.44</v>
      </c>
      <c r="U2647" s="71"/>
      <c r="V2647" s="71"/>
      <c r="W2647" s="71"/>
      <c r="X2647" s="72">
        <v>0</v>
      </c>
      <c r="Y2647" s="72">
        <v>0</v>
      </c>
      <c r="Z2647" s="72">
        <v>5663.44</v>
      </c>
      <c r="AA2647" s="69"/>
      <c r="AB2647" s="69"/>
      <c r="AC2647" s="69"/>
    </row>
    <row r="2648" spans="1:29" ht="20" x14ac:dyDescent="0.25">
      <c r="A2648" s="68" t="s">
        <v>6947</v>
      </c>
      <c r="B2648" s="69" t="s">
        <v>6948</v>
      </c>
      <c r="C2648" s="69" t="s">
        <v>6949</v>
      </c>
      <c r="D2648" s="69" t="s">
        <v>5164</v>
      </c>
      <c r="E2648" s="69" t="s">
        <v>6951</v>
      </c>
      <c r="F2648" s="69" t="s">
        <v>1148</v>
      </c>
      <c r="G2648" s="69" t="s">
        <v>1465</v>
      </c>
      <c r="H2648" s="69" t="s">
        <v>1886</v>
      </c>
      <c r="I2648" s="69" t="s">
        <v>962</v>
      </c>
      <c r="J2648" s="70">
        <v>11962.38</v>
      </c>
      <c r="K2648" s="69" t="s">
        <v>4591</v>
      </c>
      <c r="L2648" s="69" t="s">
        <v>6950</v>
      </c>
      <c r="M2648" s="70">
        <v>11962.38</v>
      </c>
      <c r="N2648" s="69"/>
      <c r="O2648" s="69"/>
      <c r="P2648" s="69" t="s">
        <v>2831</v>
      </c>
      <c r="Q2648" s="69" t="s">
        <v>1019</v>
      </c>
      <c r="R2648" s="69"/>
      <c r="S2648" s="70">
        <v>11962.38</v>
      </c>
      <c r="T2648" s="70"/>
      <c r="U2648" s="69"/>
      <c r="V2648" s="69"/>
      <c r="W2648" s="69" t="s">
        <v>1728</v>
      </c>
      <c r="X2648" s="69"/>
      <c r="Y2648" s="70"/>
      <c r="Z2648" s="69">
        <v>0</v>
      </c>
      <c r="AA2648" s="69" t="s">
        <v>989</v>
      </c>
      <c r="AB2648" s="69" t="s">
        <v>1144</v>
      </c>
      <c r="AC2648" s="69"/>
    </row>
    <row r="2649" spans="1:29" x14ac:dyDescent="0.25">
      <c r="A2649" s="71" t="s">
        <v>193</v>
      </c>
      <c r="B2649" s="71"/>
      <c r="C2649" s="71"/>
      <c r="D2649" s="71"/>
      <c r="E2649" s="71"/>
      <c r="F2649" s="71"/>
      <c r="G2649" s="71"/>
      <c r="H2649" s="71"/>
      <c r="I2649" s="71"/>
      <c r="J2649" s="72">
        <v>11962.38</v>
      </c>
      <c r="K2649" s="71"/>
      <c r="L2649" s="71"/>
      <c r="M2649" s="72">
        <v>11962.38</v>
      </c>
      <c r="N2649" s="72">
        <v>0</v>
      </c>
      <c r="O2649" s="71"/>
      <c r="P2649" s="71"/>
      <c r="Q2649" s="71"/>
      <c r="R2649" s="71"/>
      <c r="S2649" s="72">
        <v>11962.38</v>
      </c>
      <c r="T2649" s="72">
        <v>0</v>
      </c>
      <c r="U2649" s="71"/>
      <c r="V2649" s="71"/>
      <c r="W2649" s="71"/>
      <c r="X2649" s="72">
        <v>11962.38</v>
      </c>
      <c r="Y2649" s="72">
        <v>0</v>
      </c>
      <c r="Z2649" s="72">
        <v>0</v>
      </c>
      <c r="AA2649" s="69"/>
      <c r="AB2649" s="69"/>
      <c r="AC2649" s="69"/>
    </row>
    <row r="2650" spans="1:29" ht="20" x14ac:dyDescent="0.25">
      <c r="A2650" s="68" t="s">
        <v>6952</v>
      </c>
      <c r="B2650" s="69" t="s">
        <v>3872</v>
      </c>
      <c r="C2650" s="69" t="s">
        <v>6953</v>
      </c>
      <c r="D2650" s="69" t="s">
        <v>4589</v>
      </c>
      <c r="E2650" s="69"/>
      <c r="F2650" s="69" t="s">
        <v>1435</v>
      </c>
      <c r="G2650" s="69" t="s">
        <v>1465</v>
      </c>
      <c r="H2650" s="69" t="s">
        <v>1886</v>
      </c>
      <c r="I2650" s="69" t="s">
        <v>962</v>
      </c>
      <c r="J2650" s="70">
        <v>892.08</v>
      </c>
      <c r="K2650" s="69" t="s">
        <v>4591</v>
      </c>
      <c r="L2650" s="69" t="s">
        <v>6954</v>
      </c>
      <c r="M2650" s="70">
        <v>892.08</v>
      </c>
      <c r="N2650" s="69"/>
      <c r="O2650" s="69"/>
      <c r="P2650" s="69"/>
      <c r="Q2650" s="69"/>
      <c r="R2650" s="69"/>
      <c r="S2650" s="69"/>
      <c r="T2650" s="70"/>
      <c r="U2650" s="69"/>
      <c r="V2650" s="69"/>
      <c r="W2650" s="69"/>
      <c r="X2650" s="69"/>
      <c r="Y2650" s="70"/>
      <c r="Z2650" s="69">
        <v>0</v>
      </c>
      <c r="AA2650" s="69" t="s">
        <v>989</v>
      </c>
      <c r="AB2650" s="69" t="s">
        <v>1144</v>
      </c>
      <c r="AC2650" s="69"/>
    </row>
    <row r="2651" spans="1:29" x14ac:dyDescent="0.25">
      <c r="A2651" s="71" t="s">
        <v>193</v>
      </c>
      <c r="B2651" s="71"/>
      <c r="C2651" s="71"/>
      <c r="D2651" s="71"/>
      <c r="E2651" s="71"/>
      <c r="F2651" s="71"/>
      <c r="G2651" s="71"/>
      <c r="H2651" s="71"/>
      <c r="I2651" s="71"/>
      <c r="J2651" s="72">
        <v>892.08</v>
      </c>
      <c r="K2651" s="71"/>
      <c r="L2651" s="71"/>
      <c r="M2651" s="72">
        <v>892.08</v>
      </c>
      <c r="N2651" s="72">
        <v>0</v>
      </c>
      <c r="O2651" s="71"/>
      <c r="P2651" s="71"/>
      <c r="Q2651" s="71"/>
      <c r="R2651" s="71"/>
      <c r="S2651" s="72">
        <v>0</v>
      </c>
      <c r="T2651" s="72">
        <v>0</v>
      </c>
      <c r="U2651" s="71"/>
      <c r="V2651" s="71"/>
      <c r="W2651" s="71"/>
      <c r="X2651" s="72">
        <v>0</v>
      </c>
      <c r="Y2651" s="72">
        <v>0</v>
      </c>
      <c r="Z2651" s="72">
        <v>0</v>
      </c>
      <c r="AA2651" s="69"/>
      <c r="AB2651" s="69"/>
      <c r="AC2651" s="69"/>
    </row>
    <row r="2652" spans="1:29" ht="20" x14ac:dyDescent="0.25">
      <c r="A2652" s="68" t="s">
        <v>6955</v>
      </c>
      <c r="B2652" s="69" t="s">
        <v>3872</v>
      </c>
      <c r="C2652" s="69" t="s">
        <v>6956</v>
      </c>
      <c r="D2652" s="69" t="s">
        <v>4623</v>
      </c>
      <c r="E2652" s="69" t="s">
        <v>6958</v>
      </c>
      <c r="F2652" s="69" t="s">
        <v>1435</v>
      </c>
      <c r="G2652" s="69" t="s">
        <v>1465</v>
      </c>
      <c r="H2652" s="69" t="s">
        <v>1886</v>
      </c>
      <c r="I2652" s="69" t="s">
        <v>962</v>
      </c>
      <c r="J2652" s="70">
        <v>576.94000000000005</v>
      </c>
      <c r="K2652" s="69" t="s">
        <v>4591</v>
      </c>
      <c r="L2652" s="69" t="s">
        <v>6957</v>
      </c>
      <c r="M2652" s="70">
        <v>576.94000000000005</v>
      </c>
      <c r="N2652" s="69"/>
      <c r="O2652" s="69"/>
      <c r="P2652" s="69" t="s">
        <v>1018</v>
      </c>
      <c r="Q2652" s="69" t="s">
        <v>2023</v>
      </c>
      <c r="R2652" s="69"/>
      <c r="S2652" s="70">
        <v>576.94000000000005</v>
      </c>
      <c r="T2652" s="70"/>
      <c r="U2652" s="69" t="s">
        <v>1040</v>
      </c>
      <c r="V2652" s="73">
        <v>81</v>
      </c>
      <c r="W2652" s="69" t="s">
        <v>1040</v>
      </c>
      <c r="X2652" s="69"/>
      <c r="Y2652" s="70"/>
      <c r="Z2652" s="69">
        <v>0</v>
      </c>
      <c r="AA2652" s="69" t="s">
        <v>989</v>
      </c>
      <c r="AB2652" s="69" t="s">
        <v>1144</v>
      </c>
      <c r="AC2652" s="69"/>
    </row>
    <row r="2653" spans="1:29" x14ac:dyDescent="0.25">
      <c r="A2653" s="71" t="s">
        <v>193</v>
      </c>
      <c r="B2653" s="71"/>
      <c r="C2653" s="71"/>
      <c r="D2653" s="71"/>
      <c r="E2653" s="71"/>
      <c r="F2653" s="71"/>
      <c r="G2653" s="71"/>
      <c r="H2653" s="71"/>
      <c r="I2653" s="71"/>
      <c r="J2653" s="72">
        <v>576.94000000000005</v>
      </c>
      <c r="K2653" s="71"/>
      <c r="L2653" s="71"/>
      <c r="M2653" s="72">
        <v>576.94000000000005</v>
      </c>
      <c r="N2653" s="72">
        <v>0</v>
      </c>
      <c r="O2653" s="71"/>
      <c r="P2653" s="71"/>
      <c r="Q2653" s="71"/>
      <c r="R2653" s="71"/>
      <c r="S2653" s="72">
        <v>576.94000000000005</v>
      </c>
      <c r="T2653" s="72">
        <v>576.94000000000005</v>
      </c>
      <c r="U2653" s="71"/>
      <c r="V2653" s="71"/>
      <c r="W2653" s="71"/>
      <c r="X2653" s="72">
        <v>0</v>
      </c>
      <c r="Y2653" s="72">
        <v>0</v>
      </c>
      <c r="Z2653" s="72">
        <v>576.94000000000005</v>
      </c>
      <c r="AA2653" s="69"/>
      <c r="AB2653" s="69"/>
      <c r="AC2653" s="69"/>
    </row>
    <row r="2654" spans="1:29" ht="20" x14ac:dyDescent="0.25">
      <c r="A2654" s="68" t="s">
        <v>6959</v>
      </c>
      <c r="B2654" s="69" t="s">
        <v>6960</v>
      </c>
      <c r="C2654" s="69" t="s">
        <v>6961</v>
      </c>
      <c r="D2654" s="69" t="s">
        <v>4583</v>
      </c>
      <c r="E2654" s="69" t="s">
        <v>6963</v>
      </c>
      <c r="F2654" s="69" t="s">
        <v>1435</v>
      </c>
      <c r="G2654" s="69" t="s">
        <v>1582</v>
      </c>
      <c r="H2654" s="69" t="s">
        <v>1886</v>
      </c>
      <c r="I2654" s="69" t="s">
        <v>962</v>
      </c>
      <c r="J2654" s="70">
        <v>2071.2399999999998</v>
      </c>
      <c r="K2654" s="69" t="s">
        <v>4591</v>
      </c>
      <c r="L2654" s="69" t="s">
        <v>6962</v>
      </c>
      <c r="M2654" s="70">
        <v>2071.2399999999998</v>
      </c>
      <c r="N2654" s="69"/>
      <c r="O2654" s="69"/>
      <c r="P2654" s="69" t="s">
        <v>4510</v>
      </c>
      <c r="Q2654" s="69" t="s">
        <v>1269</v>
      </c>
      <c r="R2654" s="69"/>
      <c r="S2654" s="70">
        <v>2071.2399999999998</v>
      </c>
      <c r="T2654" s="70"/>
      <c r="U2654" s="69"/>
      <c r="V2654" s="69"/>
      <c r="W2654" s="69"/>
      <c r="X2654" s="69"/>
      <c r="Y2654" s="70"/>
      <c r="Z2654" s="69">
        <v>0</v>
      </c>
      <c r="AA2654" s="69" t="s">
        <v>989</v>
      </c>
      <c r="AB2654" s="69" t="s">
        <v>1144</v>
      </c>
      <c r="AC2654" s="69"/>
    </row>
    <row r="2655" spans="1:29" x14ac:dyDescent="0.25">
      <c r="A2655" s="71" t="s">
        <v>193</v>
      </c>
      <c r="B2655" s="71"/>
      <c r="C2655" s="71"/>
      <c r="D2655" s="71"/>
      <c r="E2655" s="71"/>
      <c r="F2655" s="71"/>
      <c r="G2655" s="71"/>
      <c r="H2655" s="71"/>
      <c r="I2655" s="71"/>
      <c r="J2655" s="72">
        <v>2071.2399999999998</v>
      </c>
      <c r="K2655" s="71"/>
      <c r="L2655" s="71"/>
      <c r="M2655" s="72">
        <v>2071.2399999999998</v>
      </c>
      <c r="N2655" s="72">
        <v>0</v>
      </c>
      <c r="O2655" s="71"/>
      <c r="P2655" s="71"/>
      <c r="Q2655" s="71"/>
      <c r="R2655" s="71"/>
      <c r="S2655" s="72">
        <v>2071.2399999999998</v>
      </c>
      <c r="T2655" s="72">
        <v>0</v>
      </c>
      <c r="U2655" s="71"/>
      <c r="V2655" s="71"/>
      <c r="W2655" s="71"/>
      <c r="X2655" s="72">
        <v>2071.2399999999998</v>
      </c>
      <c r="Y2655" s="72">
        <v>0</v>
      </c>
      <c r="Z2655" s="72">
        <v>0</v>
      </c>
      <c r="AA2655" s="69"/>
      <c r="AB2655" s="69"/>
      <c r="AC2655" s="69"/>
    </row>
    <row r="2656" spans="1:29" ht="30" x14ac:dyDescent="0.25">
      <c r="A2656" s="68" t="s">
        <v>6964</v>
      </c>
      <c r="B2656" s="69" t="s">
        <v>6965</v>
      </c>
      <c r="C2656" s="69" t="s">
        <v>6966</v>
      </c>
      <c r="D2656" s="69" t="s">
        <v>3337</v>
      </c>
      <c r="E2656" s="69" t="s">
        <v>6970</v>
      </c>
      <c r="F2656" s="69" t="s">
        <v>6967</v>
      </c>
      <c r="G2656" s="69" t="s">
        <v>1582</v>
      </c>
      <c r="H2656" s="69" t="s">
        <v>6968</v>
      </c>
      <c r="I2656" s="69" t="s">
        <v>962</v>
      </c>
      <c r="J2656" s="70">
        <v>38314.870000000003</v>
      </c>
      <c r="K2656" s="69" t="s">
        <v>4591</v>
      </c>
      <c r="L2656" s="69" t="s">
        <v>6969</v>
      </c>
      <c r="M2656" s="70">
        <v>38314.870000000003</v>
      </c>
      <c r="N2656" s="69"/>
      <c r="O2656" s="69"/>
      <c r="P2656" s="69" t="s">
        <v>6971</v>
      </c>
      <c r="Q2656" s="69" t="s">
        <v>6972</v>
      </c>
      <c r="R2656" s="69"/>
      <c r="S2656" s="70">
        <v>38314.870000000003</v>
      </c>
      <c r="T2656" s="70"/>
      <c r="U2656" s="69" t="s">
        <v>6973</v>
      </c>
      <c r="V2656" s="73">
        <v>76</v>
      </c>
      <c r="W2656" s="69" t="s">
        <v>6973</v>
      </c>
      <c r="X2656" s="69"/>
      <c r="Y2656" s="70"/>
      <c r="Z2656" s="69">
        <v>0</v>
      </c>
      <c r="AA2656" s="69" t="s">
        <v>989</v>
      </c>
      <c r="AB2656" s="69" t="s">
        <v>1144</v>
      </c>
      <c r="AC2656" s="69"/>
    </row>
    <row r="2657" spans="1:29" x14ac:dyDescent="0.25">
      <c r="A2657" s="71" t="s">
        <v>193</v>
      </c>
      <c r="B2657" s="71"/>
      <c r="C2657" s="71"/>
      <c r="D2657" s="71"/>
      <c r="E2657" s="71"/>
      <c r="F2657" s="71"/>
      <c r="G2657" s="71"/>
      <c r="H2657" s="71"/>
      <c r="I2657" s="71"/>
      <c r="J2657" s="72">
        <v>38314.870000000003</v>
      </c>
      <c r="K2657" s="71"/>
      <c r="L2657" s="71"/>
      <c r="M2657" s="72">
        <v>38314.870000000003</v>
      </c>
      <c r="N2657" s="72">
        <v>0</v>
      </c>
      <c r="O2657" s="71"/>
      <c r="P2657" s="71"/>
      <c r="Q2657" s="71"/>
      <c r="R2657" s="71"/>
      <c r="S2657" s="72">
        <v>38314.870000000003</v>
      </c>
      <c r="T2657" s="72">
        <v>38314.870000000003</v>
      </c>
      <c r="U2657" s="71"/>
      <c r="V2657" s="71"/>
      <c r="W2657" s="71"/>
      <c r="X2657" s="72">
        <v>0</v>
      </c>
      <c r="Y2657" s="72">
        <v>0</v>
      </c>
      <c r="Z2657" s="72">
        <v>38314.870000000003</v>
      </c>
      <c r="AA2657" s="69"/>
      <c r="AB2657" s="69"/>
      <c r="AC2657" s="69"/>
    </row>
    <row r="2658" spans="1:29" ht="20" x14ac:dyDescent="0.25">
      <c r="A2658" s="68" t="s">
        <v>6974</v>
      </c>
      <c r="B2658" s="69" t="s">
        <v>6975</v>
      </c>
      <c r="C2658" s="69" t="s">
        <v>6976</v>
      </c>
      <c r="D2658" s="69" t="s">
        <v>4583</v>
      </c>
      <c r="E2658" s="69" t="s">
        <v>6978</v>
      </c>
      <c r="F2658" s="69" t="s">
        <v>1435</v>
      </c>
      <c r="G2658" s="69" t="s">
        <v>1010</v>
      </c>
      <c r="H2658" s="69" t="s">
        <v>6926</v>
      </c>
      <c r="I2658" s="69" t="s">
        <v>962</v>
      </c>
      <c r="J2658" s="70">
        <v>2996.22</v>
      </c>
      <c r="K2658" s="69" t="s">
        <v>4591</v>
      </c>
      <c r="L2658" s="69" t="s">
        <v>6977</v>
      </c>
      <c r="M2658" s="70">
        <v>2996.22</v>
      </c>
      <c r="N2658" s="69"/>
      <c r="O2658" s="69"/>
      <c r="P2658" s="69" t="s">
        <v>1452</v>
      </c>
      <c r="Q2658" s="69" t="s">
        <v>1069</v>
      </c>
      <c r="R2658" s="69"/>
      <c r="S2658" s="70">
        <v>2996.22</v>
      </c>
      <c r="T2658" s="70"/>
      <c r="U2658" s="69"/>
      <c r="V2658" s="69"/>
      <c r="W2658" s="69" t="s">
        <v>2073</v>
      </c>
      <c r="X2658" s="69"/>
      <c r="Y2658" s="70"/>
      <c r="Z2658" s="69">
        <v>0</v>
      </c>
      <c r="AA2658" s="69" t="s">
        <v>989</v>
      </c>
      <c r="AB2658" s="69" t="s">
        <v>1144</v>
      </c>
      <c r="AC2658" s="69"/>
    </row>
    <row r="2659" spans="1:29" x14ac:dyDescent="0.25">
      <c r="A2659" s="71" t="s">
        <v>193</v>
      </c>
      <c r="B2659" s="71"/>
      <c r="C2659" s="71"/>
      <c r="D2659" s="71"/>
      <c r="E2659" s="71"/>
      <c r="F2659" s="71"/>
      <c r="G2659" s="71"/>
      <c r="H2659" s="71"/>
      <c r="I2659" s="71"/>
      <c r="J2659" s="72">
        <v>2996.22</v>
      </c>
      <c r="K2659" s="71"/>
      <c r="L2659" s="71"/>
      <c r="M2659" s="72">
        <v>2996.22</v>
      </c>
      <c r="N2659" s="72">
        <v>0</v>
      </c>
      <c r="O2659" s="71"/>
      <c r="P2659" s="71"/>
      <c r="Q2659" s="71"/>
      <c r="R2659" s="71"/>
      <c r="S2659" s="72">
        <v>2996.22</v>
      </c>
      <c r="T2659" s="72">
        <v>0</v>
      </c>
      <c r="U2659" s="71"/>
      <c r="V2659" s="71"/>
      <c r="W2659" s="71"/>
      <c r="X2659" s="72">
        <v>2996.22</v>
      </c>
      <c r="Y2659" s="72">
        <v>0</v>
      </c>
      <c r="Z2659" s="72">
        <v>0</v>
      </c>
      <c r="AA2659" s="69"/>
      <c r="AB2659" s="69"/>
      <c r="AC2659" s="69"/>
    </row>
    <row r="2660" spans="1:29" ht="20" x14ac:dyDescent="0.25">
      <c r="A2660" s="68" t="s">
        <v>6979</v>
      </c>
      <c r="B2660" s="69" t="s">
        <v>6824</v>
      </c>
      <c r="C2660" s="69" t="s">
        <v>6980</v>
      </c>
      <c r="D2660" s="69" t="s">
        <v>4583</v>
      </c>
      <c r="E2660" s="69" t="s">
        <v>6982</v>
      </c>
      <c r="F2660" s="69" t="s">
        <v>1136</v>
      </c>
      <c r="G2660" s="69" t="s">
        <v>1010</v>
      </c>
      <c r="H2660" s="69" t="s">
        <v>6926</v>
      </c>
      <c r="I2660" s="69" t="s">
        <v>962</v>
      </c>
      <c r="J2660" s="70">
        <v>1993.07</v>
      </c>
      <c r="K2660" s="69" t="s">
        <v>4591</v>
      </c>
      <c r="L2660" s="69" t="s">
        <v>6981</v>
      </c>
      <c r="M2660" s="70">
        <v>1993.07</v>
      </c>
      <c r="N2660" s="69"/>
      <c r="O2660" s="69"/>
      <c r="P2660" s="69" t="s">
        <v>1452</v>
      </c>
      <c r="Q2660" s="69" t="s">
        <v>1069</v>
      </c>
      <c r="R2660" s="69"/>
      <c r="S2660" s="70">
        <v>1993.07</v>
      </c>
      <c r="T2660" s="70"/>
      <c r="U2660" s="69"/>
      <c r="V2660" s="69"/>
      <c r="W2660" s="69" t="s">
        <v>2073</v>
      </c>
      <c r="X2660" s="69"/>
      <c r="Y2660" s="70"/>
      <c r="Z2660" s="69">
        <v>0</v>
      </c>
      <c r="AA2660" s="69" t="s">
        <v>989</v>
      </c>
      <c r="AB2660" s="69" t="s">
        <v>1144</v>
      </c>
      <c r="AC2660" s="69"/>
    </row>
    <row r="2661" spans="1:29" x14ac:dyDescent="0.25">
      <c r="A2661" s="71" t="s">
        <v>193</v>
      </c>
      <c r="B2661" s="71"/>
      <c r="C2661" s="71"/>
      <c r="D2661" s="71"/>
      <c r="E2661" s="71"/>
      <c r="F2661" s="71"/>
      <c r="G2661" s="71"/>
      <c r="H2661" s="71"/>
      <c r="I2661" s="71"/>
      <c r="J2661" s="72">
        <v>1993.07</v>
      </c>
      <c r="K2661" s="71"/>
      <c r="L2661" s="71"/>
      <c r="M2661" s="72">
        <v>1993.07</v>
      </c>
      <c r="N2661" s="72">
        <v>0</v>
      </c>
      <c r="O2661" s="71"/>
      <c r="P2661" s="71"/>
      <c r="Q2661" s="71"/>
      <c r="R2661" s="71"/>
      <c r="S2661" s="72">
        <v>1993.07</v>
      </c>
      <c r="T2661" s="72">
        <v>0</v>
      </c>
      <c r="U2661" s="71"/>
      <c r="V2661" s="71"/>
      <c r="W2661" s="71"/>
      <c r="X2661" s="72">
        <v>1993.07</v>
      </c>
      <c r="Y2661" s="72">
        <v>0</v>
      </c>
      <c r="Z2661" s="72">
        <v>0</v>
      </c>
      <c r="AA2661" s="69"/>
      <c r="AB2661" s="69"/>
      <c r="AC2661" s="69"/>
    </row>
    <row r="2662" spans="1:29" ht="20" x14ac:dyDescent="0.25">
      <c r="A2662" s="68" t="s">
        <v>6983</v>
      </c>
      <c r="B2662" s="69" t="s">
        <v>6667</v>
      </c>
      <c r="C2662" s="69" t="s">
        <v>6984</v>
      </c>
      <c r="D2662" s="69" t="s">
        <v>4583</v>
      </c>
      <c r="E2662" s="69" t="s">
        <v>6986</v>
      </c>
      <c r="F2662" s="69" t="s">
        <v>1136</v>
      </c>
      <c r="G2662" s="69" t="s">
        <v>1010</v>
      </c>
      <c r="H2662" s="69" t="s">
        <v>1886</v>
      </c>
      <c r="I2662" s="69" t="s">
        <v>962</v>
      </c>
      <c r="J2662" s="70">
        <v>6341.69</v>
      </c>
      <c r="K2662" s="69" t="s">
        <v>4591</v>
      </c>
      <c r="L2662" s="69" t="s">
        <v>6985</v>
      </c>
      <c r="M2662" s="70">
        <v>6341.69</v>
      </c>
      <c r="N2662" s="69"/>
      <c r="O2662" s="69"/>
      <c r="P2662" s="69" t="s">
        <v>1484</v>
      </c>
      <c r="Q2662" s="69" t="s">
        <v>1269</v>
      </c>
      <c r="R2662" s="69"/>
      <c r="S2662" s="70">
        <v>6341.69</v>
      </c>
      <c r="T2662" s="70"/>
      <c r="U2662" s="69" t="s">
        <v>1718</v>
      </c>
      <c r="V2662" s="73">
        <v>97</v>
      </c>
      <c r="W2662" s="69" t="s">
        <v>1718</v>
      </c>
      <c r="X2662" s="69"/>
      <c r="Y2662" s="70"/>
      <c r="Z2662" s="69">
        <v>0</v>
      </c>
      <c r="AA2662" s="69" t="s">
        <v>989</v>
      </c>
      <c r="AB2662" s="69" t="s">
        <v>1144</v>
      </c>
      <c r="AC2662" s="69"/>
    </row>
    <row r="2663" spans="1:29" x14ac:dyDescent="0.25">
      <c r="A2663" s="71" t="s">
        <v>193</v>
      </c>
      <c r="B2663" s="71"/>
      <c r="C2663" s="71"/>
      <c r="D2663" s="71"/>
      <c r="E2663" s="71"/>
      <c r="F2663" s="71"/>
      <c r="G2663" s="71"/>
      <c r="H2663" s="71"/>
      <c r="I2663" s="71"/>
      <c r="J2663" s="72">
        <v>6341.69</v>
      </c>
      <c r="K2663" s="71"/>
      <c r="L2663" s="71"/>
      <c r="M2663" s="72">
        <v>6341.69</v>
      </c>
      <c r="N2663" s="72">
        <v>0</v>
      </c>
      <c r="O2663" s="71"/>
      <c r="P2663" s="71"/>
      <c r="Q2663" s="71"/>
      <c r="R2663" s="71"/>
      <c r="S2663" s="72">
        <v>6341.69</v>
      </c>
      <c r="T2663" s="72">
        <v>6341.69</v>
      </c>
      <c r="U2663" s="71"/>
      <c r="V2663" s="71"/>
      <c r="W2663" s="71"/>
      <c r="X2663" s="72">
        <v>0</v>
      </c>
      <c r="Y2663" s="72">
        <v>0</v>
      </c>
      <c r="Z2663" s="72">
        <v>6341.69</v>
      </c>
      <c r="AA2663" s="69"/>
      <c r="AB2663" s="69"/>
      <c r="AC2663" s="69"/>
    </row>
    <row r="2664" spans="1:29" ht="20" x14ac:dyDescent="0.25">
      <c r="A2664" s="68" t="s">
        <v>6987</v>
      </c>
      <c r="B2664" s="69" t="s">
        <v>3872</v>
      </c>
      <c r="C2664" s="69" t="s">
        <v>6988</v>
      </c>
      <c r="D2664" s="69" t="s">
        <v>4813</v>
      </c>
      <c r="E2664" s="69" t="s">
        <v>6990</v>
      </c>
      <c r="F2664" s="69" t="s">
        <v>1435</v>
      </c>
      <c r="G2664" s="69" t="s">
        <v>1502</v>
      </c>
      <c r="H2664" s="69" t="s">
        <v>1021</v>
      </c>
      <c r="I2664" s="69" t="s">
        <v>962</v>
      </c>
      <c r="J2664" s="70">
        <v>15126.67</v>
      </c>
      <c r="K2664" s="69" t="s">
        <v>4591</v>
      </c>
      <c r="L2664" s="69" t="s">
        <v>6989</v>
      </c>
      <c r="M2664" s="70">
        <v>15126.67</v>
      </c>
      <c r="N2664" s="69"/>
      <c r="O2664" s="69"/>
      <c r="P2664" s="69" t="s">
        <v>1616</v>
      </c>
      <c r="Q2664" s="69" t="s">
        <v>2028</v>
      </c>
      <c r="R2664" s="69"/>
      <c r="S2664" s="70">
        <v>15126.67</v>
      </c>
      <c r="T2664" s="70"/>
      <c r="U2664" s="69" t="s">
        <v>1189</v>
      </c>
      <c r="V2664" s="73">
        <v>58</v>
      </c>
      <c r="W2664" s="69" t="s">
        <v>1189</v>
      </c>
      <c r="X2664" s="69"/>
      <c r="Y2664" s="70"/>
      <c r="Z2664" s="69">
        <v>0</v>
      </c>
      <c r="AA2664" s="69" t="s">
        <v>989</v>
      </c>
      <c r="AB2664" s="69" t="s">
        <v>1144</v>
      </c>
      <c r="AC2664" s="69"/>
    </row>
    <row r="2665" spans="1:29" x14ac:dyDescent="0.25">
      <c r="A2665" s="71" t="s">
        <v>193</v>
      </c>
      <c r="B2665" s="71"/>
      <c r="C2665" s="71"/>
      <c r="D2665" s="71"/>
      <c r="E2665" s="71"/>
      <c r="F2665" s="71"/>
      <c r="G2665" s="71"/>
      <c r="H2665" s="71"/>
      <c r="I2665" s="71"/>
      <c r="J2665" s="72">
        <v>15126.67</v>
      </c>
      <c r="K2665" s="71"/>
      <c r="L2665" s="71"/>
      <c r="M2665" s="72">
        <v>15126.67</v>
      </c>
      <c r="N2665" s="72">
        <v>0</v>
      </c>
      <c r="O2665" s="71"/>
      <c r="P2665" s="71"/>
      <c r="Q2665" s="71"/>
      <c r="R2665" s="71"/>
      <c r="S2665" s="72">
        <v>15126.67</v>
      </c>
      <c r="T2665" s="72">
        <v>15126.67</v>
      </c>
      <c r="U2665" s="71"/>
      <c r="V2665" s="71"/>
      <c r="W2665" s="71"/>
      <c r="X2665" s="72">
        <v>0</v>
      </c>
      <c r="Y2665" s="72">
        <v>0</v>
      </c>
      <c r="Z2665" s="72">
        <v>15126.67</v>
      </c>
      <c r="AA2665" s="69"/>
      <c r="AB2665" s="69"/>
      <c r="AC2665" s="69"/>
    </row>
    <row r="2666" spans="1:29" ht="20" x14ac:dyDescent="0.25">
      <c r="A2666" s="68" t="s">
        <v>6991</v>
      </c>
      <c r="B2666" s="69" t="s">
        <v>6992</v>
      </c>
      <c r="C2666" s="69" t="s">
        <v>6993</v>
      </c>
      <c r="D2666" s="69" t="s">
        <v>4813</v>
      </c>
      <c r="E2666" s="69" t="s">
        <v>6995</v>
      </c>
      <c r="F2666" s="69" t="s">
        <v>1435</v>
      </c>
      <c r="G2666" s="69" t="s">
        <v>1502</v>
      </c>
      <c r="H2666" s="69" t="s">
        <v>1021</v>
      </c>
      <c r="I2666" s="69" t="s">
        <v>962</v>
      </c>
      <c r="J2666" s="70">
        <v>12480.35</v>
      </c>
      <c r="K2666" s="69" t="s">
        <v>4591</v>
      </c>
      <c r="L2666" s="69" t="s">
        <v>6994</v>
      </c>
      <c r="M2666" s="70">
        <v>12480.35</v>
      </c>
      <c r="N2666" s="69"/>
      <c r="O2666" s="69"/>
      <c r="P2666" s="69" t="s">
        <v>1071</v>
      </c>
      <c r="Q2666" s="69" t="s">
        <v>1075</v>
      </c>
      <c r="R2666" s="69"/>
      <c r="S2666" s="70">
        <v>12480.35</v>
      </c>
      <c r="T2666" s="70"/>
      <c r="U2666" s="69" t="s">
        <v>1202</v>
      </c>
      <c r="V2666" s="73">
        <v>55</v>
      </c>
      <c r="W2666" s="69" t="s">
        <v>1202</v>
      </c>
      <c r="X2666" s="69"/>
      <c r="Y2666" s="70"/>
      <c r="Z2666" s="69">
        <v>0</v>
      </c>
      <c r="AA2666" s="69" t="s">
        <v>989</v>
      </c>
      <c r="AB2666" s="69" t="s">
        <v>1144</v>
      </c>
      <c r="AC2666" s="69"/>
    </row>
    <row r="2667" spans="1:29" x14ac:dyDescent="0.25">
      <c r="A2667" s="71" t="s">
        <v>193</v>
      </c>
      <c r="B2667" s="71"/>
      <c r="C2667" s="71"/>
      <c r="D2667" s="71"/>
      <c r="E2667" s="71"/>
      <c r="F2667" s="71"/>
      <c r="G2667" s="71"/>
      <c r="H2667" s="71"/>
      <c r="I2667" s="71"/>
      <c r="J2667" s="72">
        <v>12480.35</v>
      </c>
      <c r="K2667" s="71"/>
      <c r="L2667" s="71"/>
      <c r="M2667" s="72">
        <v>12480.35</v>
      </c>
      <c r="N2667" s="72">
        <v>0</v>
      </c>
      <c r="O2667" s="71"/>
      <c r="P2667" s="71"/>
      <c r="Q2667" s="71"/>
      <c r="R2667" s="71"/>
      <c r="S2667" s="72">
        <v>12480.35</v>
      </c>
      <c r="T2667" s="72">
        <v>12480.35</v>
      </c>
      <c r="U2667" s="71"/>
      <c r="V2667" s="71"/>
      <c r="W2667" s="71"/>
      <c r="X2667" s="72">
        <v>0</v>
      </c>
      <c r="Y2667" s="72">
        <v>0</v>
      </c>
      <c r="Z2667" s="72">
        <v>12480.35</v>
      </c>
      <c r="AA2667" s="69"/>
      <c r="AB2667" s="69"/>
      <c r="AC2667" s="69"/>
    </row>
    <row r="2668" spans="1:29" ht="20" x14ac:dyDescent="0.25">
      <c r="A2668" s="68" t="s">
        <v>6996</v>
      </c>
      <c r="B2668" s="69" t="s">
        <v>3872</v>
      </c>
      <c r="C2668" s="69" t="s">
        <v>6997</v>
      </c>
      <c r="D2668" s="69" t="s">
        <v>4623</v>
      </c>
      <c r="E2668" s="69" t="s">
        <v>6999</v>
      </c>
      <c r="F2668" s="69" t="s">
        <v>1435</v>
      </c>
      <c r="G2668" s="69" t="s">
        <v>1502</v>
      </c>
      <c r="H2668" s="69" t="s">
        <v>1889</v>
      </c>
      <c r="I2668" s="69" t="s">
        <v>962</v>
      </c>
      <c r="J2668" s="70">
        <v>271.57</v>
      </c>
      <c r="K2668" s="69" t="s">
        <v>4591</v>
      </c>
      <c r="L2668" s="69" t="s">
        <v>6998</v>
      </c>
      <c r="M2668" s="70">
        <v>271.57</v>
      </c>
      <c r="N2668" s="69"/>
      <c r="O2668" s="69"/>
      <c r="P2668" s="69" t="s">
        <v>2743</v>
      </c>
      <c r="Q2668" s="69" t="s">
        <v>2028</v>
      </c>
      <c r="R2668" s="69"/>
      <c r="S2668" s="70">
        <v>271.57</v>
      </c>
      <c r="T2668" s="70"/>
      <c r="U2668" s="69" t="s">
        <v>2028</v>
      </c>
      <c r="V2668" s="73">
        <v>78</v>
      </c>
      <c r="W2668" s="69" t="s">
        <v>2028</v>
      </c>
      <c r="X2668" s="69"/>
      <c r="Y2668" s="70"/>
      <c r="Z2668" s="69">
        <v>0</v>
      </c>
      <c r="AA2668" s="69" t="s">
        <v>989</v>
      </c>
      <c r="AB2668" s="69" t="s">
        <v>1144</v>
      </c>
      <c r="AC2668" s="69"/>
    </row>
    <row r="2669" spans="1:29" x14ac:dyDescent="0.25">
      <c r="A2669" s="71" t="s">
        <v>193</v>
      </c>
      <c r="B2669" s="71"/>
      <c r="C2669" s="71"/>
      <c r="D2669" s="71"/>
      <c r="E2669" s="71"/>
      <c r="F2669" s="71"/>
      <c r="G2669" s="71"/>
      <c r="H2669" s="71"/>
      <c r="I2669" s="71"/>
      <c r="J2669" s="72">
        <v>271.57</v>
      </c>
      <c r="K2669" s="71"/>
      <c r="L2669" s="71"/>
      <c r="M2669" s="72">
        <v>271.57</v>
      </c>
      <c r="N2669" s="72">
        <v>0</v>
      </c>
      <c r="O2669" s="71"/>
      <c r="P2669" s="71"/>
      <c r="Q2669" s="71"/>
      <c r="R2669" s="71"/>
      <c r="S2669" s="72">
        <v>271.57</v>
      </c>
      <c r="T2669" s="72">
        <v>271.57</v>
      </c>
      <c r="U2669" s="71"/>
      <c r="V2669" s="71"/>
      <c r="W2669" s="71"/>
      <c r="X2669" s="72">
        <v>0</v>
      </c>
      <c r="Y2669" s="72">
        <v>0</v>
      </c>
      <c r="Z2669" s="72">
        <v>271.57</v>
      </c>
      <c r="AA2669" s="69"/>
      <c r="AB2669" s="69"/>
      <c r="AC2669" s="69"/>
    </row>
    <row r="2670" spans="1:29" ht="20" x14ac:dyDescent="0.25">
      <c r="A2670" s="68" t="s">
        <v>7000</v>
      </c>
      <c r="B2670" s="69" t="s">
        <v>6430</v>
      </c>
      <c r="C2670" s="69" t="s">
        <v>7001</v>
      </c>
      <c r="D2670" s="69" t="s">
        <v>4829</v>
      </c>
      <c r="E2670" s="69" t="s">
        <v>7003</v>
      </c>
      <c r="F2670" s="69" t="s">
        <v>1299</v>
      </c>
      <c r="G2670" s="69" t="s">
        <v>5938</v>
      </c>
      <c r="H2670" s="69" t="s">
        <v>1889</v>
      </c>
      <c r="I2670" s="69" t="s">
        <v>962</v>
      </c>
      <c r="J2670" s="70">
        <v>26613.1</v>
      </c>
      <c r="K2670" s="69" t="s">
        <v>4591</v>
      </c>
      <c r="L2670" s="69" t="s">
        <v>7002</v>
      </c>
      <c r="M2670" s="70">
        <v>26613.1</v>
      </c>
      <c r="N2670" s="69"/>
      <c r="O2670" s="69"/>
      <c r="P2670" s="69" t="s">
        <v>1685</v>
      </c>
      <c r="Q2670" s="69" t="s">
        <v>1019</v>
      </c>
      <c r="R2670" s="69"/>
      <c r="S2670" s="70">
        <v>26613.1</v>
      </c>
      <c r="T2670" s="70"/>
      <c r="U2670" s="69" t="s">
        <v>1088</v>
      </c>
      <c r="V2670" s="73">
        <v>23</v>
      </c>
      <c r="W2670" s="69" t="s">
        <v>1088</v>
      </c>
      <c r="X2670" s="69"/>
      <c r="Y2670" s="70"/>
      <c r="Z2670" s="69">
        <v>0</v>
      </c>
      <c r="AA2670" s="69" t="s">
        <v>989</v>
      </c>
      <c r="AB2670" s="69" t="s">
        <v>1144</v>
      </c>
      <c r="AC2670" s="69"/>
    </row>
    <row r="2671" spans="1:29" x14ac:dyDescent="0.25">
      <c r="A2671" s="71" t="s">
        <v>193</v>
      </c>
      <c r="B2671" s="71"/>
      <c r="C2671" s="71"/>
      <c r="D2671" s="71"/>
      <c r="E2671" s="71"/>
      <c r="F2671" s="71"/>
      <c r="G2671" s="71"/>
      <c r="H2671" s="71"/>
      <c r="I2671" s="71"/>
      <c r="J2671" s="72">
        <v>26613.1</v>
      </c>
      <c r="K2671" s="71"/>
      <c r="L2671" s="71"/>
      <c r="M2671" s="72">
        <v>26613.1</v>
      </c>
      <c r="N2671" s="72">
        <v>0</v>
      </c>
      <c r="O2671" s="71"/>
      <c r="P2671" s="71"/>
      <c r="Q2671" s="71"/>
      <c r="R2671" s="71"/>
      <c r="S2671" s="72">
        <v>26613.1</v>
      </c>
      <c r="T2671" s="72">
        <v>26613.1</v>
      </c>
      <c r="U2671" s="71"/>
      <c r="V2671" s="71"/>
      <c r="W2671" s="71"/>
      <c r="X2671" s="72">
        <v>0</v>
      </c>
      <c r="Y2671" s="72">
        <v>0</v>
      </c>
      <c r="Z2671" s="72">
        <v>26613.1</v>
      </c>
      <c r="AA2671" s="69"/>
      <c r="AB2671" s="69"/>
      <c r="AC2671" s="69"/>
    </row>
    <row r="2672" spans="1:29" ht="20" x14ac:dyDescent="0.25">
      <c r="A2672" s="68" t="s">
        <v>7004</v>
      </c>
      <c r="B2672" s="69" t="s">
        <v>2101</v>
      </c>
      <c r="C2672" s="69" t="s">
        <v>7005</v>
      </c>
      <c r="D2672" s="69" t="s">
        <v>4611</v>
      </c>
      <c r="E2672" s="69" t="s">
        <v>7007</v>
      </c>
      <c r="F2672" s="69" t="s">
        <v>1299</v>
      </c>
      <c r="G2672" s="69" t="s">
        <v>5938</v>
      </c>
      <c r="H2672" s="69" t="s">
        <v>1889</v>
      </c>
      <c r="I2672" s="69" t="s">
        <v>962</v>
      </c>
      <c r="J2672" s="70">
        <v>743.56</v>
      </c>
      <c r="K2672" s="69" t="s">
        <v>4591</v>
      </c>
      <c r="L2672" s="69" t="s">
        <v>7006</v>
      </c>
      <c r="M2672" s="70">
        <v>743.56</v>
      </c>
      <c r="N2672" s="69"/>
      <c r="O2672" s="69"/>
      <c r="P2672" s="69" t="s">
        <v>1182</v>
      </c>
      <c r="Q2672" s="69" t="s">
        <v>1102</v>
      </c>
      <c r="R2672" s="69"/>
      <c r="S2672" s="70">
        <v>743.56</v>
      </c>
      <c r="T2672" s="70"/>
      <c r="U2672" s="69" t="s">
        <v>1088</v>
      </c>
      <c r="V2672" s="73">
        <v>85</v>
      </c>
      <c r="W2672" s="69" t="s">
        <v>1088</v>
      </c>
      <c r="X2672" s="69"/>
      <c r="Y2672" s="70"/>
      <c r="Z2672" s="69">
        <v>0</v>
      </c>
      <c r="AA2672" s="69" t="s">
        <v>989</v>
      </c>
      <c r="AB2672" s="69" t="s">
        <v>1144</v>
      </c>
      <c r="AC2672" s="69"/>
    </row>
    <row r="2673" spans="1:29" x14ac:dyDescent="0.25">
      <c r="A2673" s="71" t="s">
        <v>193</v>
      </c>
      <c r="B2673" s="71"/>
      <c r="C2673" s="71"/>
      <c r="D2673" s="71"/>
      <c r="E2673" s="71"/>
      <c r="F2673" s="71"/>
      <c r="G2673" s="71"/>
      <c r="H2673" s="71"/>
      <c r="I2673" s="71"/>
      <c r="J2673" s="72">
        <v>743.56</v>
      </c>
      <c r="K2673" s="71"/>
      <c r="L2673" s="71"/>
      <c r="M2673" s="72">
        <v>743.56</v>
      </c>
      <c r="N2673" s="72">
        <v>0</v>
      </c>
      <c r="O2673" s="71"/>
      <c r="P2673" s="71"/>
      <c r="Q2673" s="71"/>
      <c r="R2673" s="71"/>
      <c r="S2673" s="72">
        <v>743.56</v>
      </c>
      <c r="T2673" s="72">
        <v>743.56</v>
      </c>
      <c r="U2673" s="71"/>
      <c r="V2673" s="71"/>
      <c r="W2673" s="71"/>
      <c r="X2673" s="72">
        <v>0</v>
      </c>
      <c r="Y2673" s="72">
        <v>0</v>
      </c>
      <c r="Z2673" s="72">
        <v>743.56</v>
      </c>
      <c r="AA2673" s="69"/>
      <c r="AB2673" s="69"/>
      <c r="AC2673" s="69"/>
    </row>
    <row r="2674" spans="1:29" ht="20" x14ac:dyDescent="0.25">
      <c r="A2674" s="68" t="s">
        <v>7008</v>
      </c>
      <c r="B2674" s="69" t="s">
        <v>6430</v>
      </c>
      <c r="C2674" s="69" t="s">
        <v>7009</v>
      </c>
      <c r="D2674" s="69" t="s">
        <v>5007</v>
      </c>
      <c r="E2674" s="69" t="s">
        <v>7011</v>
      </c>
      <c r="F2674" s="69" t="s">
        <v>1299</v>
      </c>
      <c r="G2674" s="69" t="s">
        <v>5938</v>
      </c>
      <c r="H2674" s="69" t="s">
        <v>1889</v>
      </c>
      <c r="I2674" s="69" t="s">
        <v>962</v>
      </c>
      <c r="J2674" s="70">
        <v>1123.2</v>
      </c>
      <c r="K2674" s="69" t="s">
        <v>4591</v>
      </c>
      <c r="L2674" s="69" t="s">
        <v>7010</v>
      </c>
      <c r="M2674" s="70">
        <v>1123.2</v>
      </c>
      <c r="N2674" s="69"/>
      <c r="O2674" s="69"/>
      <c r="P2674" s="69" t="s">
        <v>1928</v>
      </c>
      <c r="Q2674" s="69" t="s">
        <v>2277</v>
      </c>
      <c r="R2674" s="69"/>
      <c r="S2674" s="70">
        <v>1123.2</v>
      </c>
      <c r="T2674" s="70"/>
      <c r="U2674" s="69" t="s">
        <v>2277</v>
      </c>
      <c r="V2674" s="73">
        <v>4</v>
      </c>
      <c r="W2674" s="69" t="s">
        <v>2277</v>
      </c>
      <c r="X2674" s="69"/>
      <c r="Y2674" s="70"/>
      <c r="Z2674" s="69">
        <v>0</v>
      </c>
      <c r="AA2674" s="69" t="s">
        <v>989</v>
      </c>
      <c r="AB2674" s="69" t="s">
        <v>1144</v>
      </c>
      <c r="AC2674" s="69"/>
    </row>
    <row r="2675" spans="1:29" x14ac:dyDescent="0.25">
      <c r="A2675" s="71" t="s">
        <v>193</v>
      </c>
      <c r="B2675" s="71"/>
      <c r="C2675" s="71"/>
      <c r="D2675" s="71"/>
      <c r="E2675" s="71"/>
      <c r="F2675" s="71"/>
      <c r="G2675" s="71"/>
      <c r="H2675" s="71"/>
      <c r="I2675" s="71"/>
      <c r="J2675" s="72">
        <v>1123.2</v>
      </c>
      <c r="K2675" s="71"/>
      <c r="L2675" s="71"/>
      <c r="M2675" s="72">
        <v>1123.2</v>
      </c>
      <c r="N2675" s="72">
        <v>0</v>
      </c>
      <c r="O2675" s="71"/>
      <c r="P2675" s="71"/>
      <c r="Q2675" s="71"/>
      <c r="R2675" s="71"/>
      <c r="S2675" s="72">
        <v>1123.2</v>
      </c>
      <c r="T2675" s="72">
        <v>1123.2</v>
      </c>
      <c r="U2675" s="71"/>
      <c r="V2675" s="71"/>
      <c r="W2675" s="71"/>
      <c r="X2675" s="72">
        <v>0</v>
      </c>
      <c r="Y2675" s="72">
        <v>0</v>
      </c>
      <c r="Z2675" s="72">
        <v>1123.2</v>
      </c>
      <c r="AA2675" s="69"/>
      <c r="AB2675" s="69"/>
      <c r="AC2675" s="69"/>
    </row>
    <row r="2676" spans="1:29" ht="20" x14ac:dyDescent="0.25">
      <c r="A2676" s="68" t="s">
        <v>7012</v>
      </c>
      <c r="B2676" s="69" t="s">
        <v>6430</v>
      </c>
      <c r="C2676" s="69" t="s">
        <v>7013</v>
      </c>
      <c r="D2676" s="69" t="s">
        <v>4589</v>
      </c>
      <c r="E2676" s="69"/>
      <c r="F2676" s="69" t="s">
        <v>1299</v>
      </c>
      <c r="G2676" s="69" t="s">
        <v>5938</v>
      </c>
      <c r="H2676" s="69" t="s">
        <v>1889</v>
      </c>
      <c r="I2676" s="69" t="s">
        <v>962</v>
      </c>
      <c r="J2676" s="70">
        <v>2235.2800000000002</v>
      </c>
      <c r="K2676" s="69" t="s">
        <v>4591</v>
      </c>
      <c r="L2676" s="69" t="s">
        <v>7014</v>
      </c>
      <c r="M2676" s="70">
        <v>2235.2800000000002</v>
      </c>
      <c r="N2676" s="69"/>
      <c r="O2676" s="69"/>
      <c r="P2676" s="69"/>
      <c r="Q2676" s="69"/>
      <c r="R2676" s="69"/>
      <c r="S2676" s="69"/>
      <c r="T2676" s="70"/>
      <c r="U2676" s="69"/>
      <c r="V2676" s="69"/>
      <c r="W2676" s="69"/>
      <c r="X2676" s="69"/>
      <c r="Y2676" s="70"/>
      <c r="Z2676" s="69">
        <v>0</v>
      </c>
      <c r="AA2676" s="69" t="s">
        <v>989</v>
      </c>
      <c r="AB2676" s="69" t="s">
        <v>1144</v>
      </c>
      <c r="AC2676" s="69"/>
    </row>
    <row r="2677" spans="1:29" x14ac:dyDescent="0.25">
      <c r="A2677" s="71" t="s">
        <v>193</v>
      </c>
      <c r="B2677" s="71"/>
      <c r="C2677" s="71"/>
      <c r="D2677" s="71"/>
      <c r="E2677" s="71"/>
      <c r="F2677" s="71"/>
      <c r="G2677" s="71"/>
      <c r="H2677" s="71"/>
      <c r="I2677" s="71"/>
      <c r="J2677" s="72">
        <v>2235.2800000000002</v>
      </c>
      <c r="K2677" s="71"/>
      <c r="L2677" s="71"/>
      <c r="M2677" s="72">
        <v>2235.2800000000002</v>
      </c>
      <c r="N2677" s="72">
        <v>0</v>
      </c>
      <c r="O2677" s="71"/>
      <c r="P2677" s="71"/>
      <c r="Q2677" s="71"/>
      <c r="R2677" s="71"/>
      <c r="S2677" s="72">
        <v>0</v>
      </c>
      <c r="T2677" s="72">
        <v>0</v>
      </c>
      <c r="U2677" s="71"/>
      <c r="V2677" s="71"/>
      <c r="W2677" s="71"/>
      <c r="X2677" s="72">
        <v>0</v>
      </c>
      <c r="Y2677" s="72">
        <v>0</v>
      </c>
      <c r="Z2677" s="72">
        <v>0</v>
      </c>
      <c r="AA2677" s="69"/>
      <c r="AB2677" s="69"/>
      <c r="AC2677" s="69"/>
    </row>
    <row r="2678" spans="1:29" ht="20" x14ac:dyDescent="0.25">
      <c r="A2678" s="68" t="s">
        <v>7015</v>
      </c>
      <c r="B2678" s="69" t="s">
        <v>7016</v>
      </c>
      <c r="C2678" s="69" t="s">
        <v>7017</v>
      </c>
      <c r="D2678" s="69" t="s">
        <v>4768</v>
      </c>
      <c r="E2678" s="69" t="s">
        <v>7019</v>
      </c>
      <c r="F2678" s="69" t="s">
        <v>1435</v>
      </c>
      <c r="G2678" s="69" t="s">
        <v>1156</v>
      </c>
      <c r="H2678" s="69" t="s">
        <v>1005</v>
      </c>
      <c r="I2678" s="69" t="s">
        <v>962</v>
      </c>
      <c r="J2678" s="70">
        <v>1249.28</v>
      </c>
      <c r="K2678" s="69" t="s">
        <v>4591</v>
      </c>
      <c r="L2678" s="69" t="s">
        <v>7018</v>
      </c>
      <c r="M2678" s="70">
        <v>1249.28</v>
      </c>
      <c r="N2678" s="69"/>
      <c r="O2678" s="69"/>
      <c r="P2678" s="69" t="s">
        <v>1556</v>
      </c>
      <c r="Q2678" s="69" t="s">
        <v>1189</v>
      </c>
      <c r="R2678" s="69"/>
      <c r="S2678" s="70">
        <v>1249.28</v>
      </c>
      <c r="T2678" s="70"/>
      <c r="U2678" s="69" t="s">
        <v>1189</v>
      </c>
      <c r="V2678" s="73">
        <v>41</v>
      </c>
      <c r="W2678" s="69" t="s">
        <v>1189</v>
      </c>
      <c r="X2678" s="69"/>
      <c r="Y2678" s="70"/>
      <c r="Z2678" s="69">
        <v>0</v>
      </c>
      <c r="AA2678" s="69" t="s">
        <v>989</v>
      </c>
      <c r="AB2678" s="69" t="s">
        <v>1144</v>
      </c>
      <c r="AC2678" s="69"/>
    </row>
    <row r="2679" spans="1:29" x14ac:dyDescent="0.25">
      <c r="A2679" s="71" t="s">
        <v>193</v>
      </c>
      <c r="B2679" s="71"/>
      <c r="C2679" s="71"/>
      <c r="D2679" s="71"/>
      <c r="E2679" s="71"/>
      <c r="F2679" s="71"/>
      <c r="G2679" s="71"/>
      <c r="H2679" s="71"/>
      <c r="I2679" s="71"/>
      <c r="J2679" s="72">
        <v>1249.28</v>
      </c>
      <c r="K2679" s="71"/>
      <c r="L2679" s="71"/>
      <c r="M2679" s="72">
        <v>1249.28</v>
      </c>
      <c r="N2679" s="72">
        <v>0</v>
      </c>
      <c r="O2679" s="71"/>
      <c r="P2679" s="71"/>
      <c r="Q2679" s="71"/>
      <c r="R2679" s="71"/>
      <c r="S2679" s="72">
        <v>1249.28</v>
      </c>
      <c r="T2679" s="72">
        <v>1249.28</v>
      </c>
      <c r="U2679" s="71"/>
      <c r="V2679" s="71"/>
      <c r="W2679" s="71"/>
      <c r="X2679" s="72">
        <v>0</v>
      </c>
      <c r="Y2679" s="72">
        <v>0</v>
      </c>
      <c r="Z2679" s="72">
        <v>1249.28</v>
      </c>
      <c r="AA2679" s="69"/>
      <c r="AB2679" s="69"/>
      <c r="AC2679" s="69"/>
    </row>
    <row r="2680" spans="1:29" ht="20" x14ac:dyDescent="0.25">
      <c r="A2680" s="68" t="s">
        <v>7020</v>
      </c>
      <c r="B2680" s="69" t="s">
        <v>3872</v>
      </c>
      <c r="C2680" s="69" t="s">
        <v>7021</v>
      </c>
      <c r="D2680" s="69" t="s">
        <v>4589</v>
      </c>
      <c r="E2680" s="69" t="s">
        <v>7023</v>
      </c>
      <c r="F2680" s="69" t="s">
        <v>1435</v>
      </c>
      <c r="G2680" s="69" t="s">
        <v>1156</v>
      </c>
      <c r="H2680" s="69" t="s">
        <v>1556</v>
      </c>
      <c r="I2680" s="69" t="s">
        <v>962</v>
      </c>
      <c r="J2680" s="70">
        <v>3128.46</v>
      </c>
      <c r="K2680" s="69" t="s">
        <v>4591</v>
      </c>
      <c r="L2680" s="69" t="s">
        <v>7022</v>
      </c>
      <c r="M2680" s="70">
        <v>3128.46</v>
      </c>
      <c r="N2680" s="69"/>
      <c r="O2680" s="69"/>
      <c r="P2680" s="69" t="s">
        <v>2277</v>
      </c>
      <c r="Q2680" s="69" t="s">
        <v>2391</v>
      </c>
      <c r="R2680" s="69"/>
      <c r="S2680" s="70">
        <v>3128.46</v>
      </c>
      <c r="T2680" s="70"/>
      <c r="U2680" s="69"/>
      <c r="V2680" s="69"/>
      <c r="W2680" s="69"/>
      <c r="X2680" s="69"/>
      <c r="Y2680" s="70"/>
      <c r="Z2680" s="69">
        <v>0</v>
      </c>
      <c r="AA2680" s="69" t="s">
        <v>989</v>
      </c>
      <c r="AB2680" s="69" t="s">
        <v>1144</v>
      </c>
      <c r="AC2680" s="69"/>
    </row>
    <row r="2681" spans="1:29" x14ac:dyDescent="0.25">
      <c r="A2681" s="71" t="s">
        <v>193</v>
      </c>
      <c r="B2681" s="71"/>
      <c r="C2681" s="71"/>
      <c r="D2681" s="71"/>
      <c r="E2681" s="71"/>
      <c r="F2681" s="71"/>
      <c r="G2681" s="71"/>
      <c r="H2681" s="71"/>
      <c r="I2681" s="71"/>
      <c r="J2681" s="72">
        <v>3128.46</v>
      </c>
      <c r="K2681" s="71"/>
      <c r="L2681" s="71"/>
      <c r="M2681" s="72">
        <v>3128.46</v>
      </c>
      <c r="N2681" s="72">
        <v>0</v>
      </c>
      <c r="O2681" s="71"/>
      <c r="P2681" s="71"/>
      <c r="Q2681" s="71"/>
      <c r="R2681" s="71"/>
      <c r="S2681" s="72">
        <v>3128.46</v>
      </c>
      <c r="T2681" s="72">
        <v>0</v>
      </c>
      <c r="U2681" s="71"/>
      <c r="V2681" s="71"/>
      <c r="W2681" s="71"/>
      <c r="X2681" s="72">
        <v>3128.46</v>
      </c>
      <c r="Y2681" s="72">
        <v>0</v>
      </c>
      <c r="Z2681" s="72">
        <v>0</v>
      </c>
      <c r="AA2681" s="69"/>
      <c r="AB2681" s="69"/>
      <c r="AC2681" s="69"/>
    </row>
    <row r="2682" spans="1:29" ht="20" x14ac:dyDescent="0.25">
      <c r="A2682" s="68" t="s">
        <v>7024</v>
      </c>
      <c r="B2682" s="69" t="s">
        <v>6430</v>
      </c>
      <c r="C2682" s="69" t="s">
        <v>7025</v>
      </c>
      <c r="D2682" s="69" t="s">
        <v>4623</v>
      </c>
      <c r="E2682" s="69" t="s">
        <v>7027</v>
      </c>
      <c r="F2682" s="69" t="s">
        <v>1299</v>
      </c>
      <c r="G2682" s="69" t="s">
        <v>1156</v>
      </c>
      <c r="H2682" s="69" t="s">
        <v>1480</v>
      </c>
      <c r="I2682" s="69" t="s">
        <v>962</v>
      </c>
      <c r="J2682" s="70">
        <v>242.02</v>
      </c>
      <c r="K2682" s="69" t="s">
        <v>4591</v>
      </c>
      <c r="L2682" s="69" t="s">
        <v>7026</v>
      </c>
      <c r="M2682" s="70">
        <v>242.02</v>
      </c>
      <c r="N2682" s="69"/>
      <c r="O2682" s="69"/>
      <c r="P2682" s="69" t="s">
        <v>2743</v>
      </c>
      <c r="Q2682" s="69" t="s">
        <v>2028</v>
      </c>
      <c r="R2682" s="69"/>
      <c r="S2682" s="70">
        <v>242.02</v>
      </c>
      <c r="T2682" s="70"/>
      <c r="U2682" s="69" t="s">
        <v>1188</v>
      </c>
      <c r="V2682" s="73">
        <v>79</v>
      </c>
      <c r="W2682" s="69" t="s">
        <v>1188</v>
      </c>
      <c r="X2682" s="69"/>
      <c r="Y2682" s="70"/>
      <c r="Z2682" s="69">
        <v>0</v>
      </c>
      <c r="AA2682" s="69" t="s">
        <v>989</v>
      </c>
      <c r="AB2682" s="69" t="s">
        <v>1144</v>
      </c>
      <c r="AC2682" s="69"/>
    </row>
    <row r="2683" spans="1:29" x14ac:dyDescent="0.25">
      <c r="A2683" s="71" t="s">
        <v>193</v>
      </c>
      <c r="B2683" s="71"/>
      <c r="C2683" s="71"/>
      <c r="D2683" s="71"/>
      <c r="E2683" s="71"/>
      <c r="F2683" s="71"/>
      <c r="G2683" s="71"/>
      <c r="H2683" s="71"/>
      <c r="I2683" s="71"/>
      <c r="J2683" s="72">
        <v>242.02</v>
      </c>
      <c r="K2683" s="71"/>
      <c r="L2683" s="71"/>
      <c r="M2683" s="72">
        <v>242.02</v>
      </c>
      <c r="N2683" s="72">
        <v>0</v>
      </c>
      <c r="O2683" s="71"/>
      <c r="P2683" s="71"/>
      <c r="Q2683" s="71"/>
      <c r="R2683" s="71"/>
      <c r="S2683" s="72">
        <v>242.02</v>
      </c>
      <c r="T2683" s="72">
        <v>242.02</v>
      </c>
      <c r="U2683" s="71"/>
      <c r="V2683" s="71"/>
      <c r="W2683" s="71"/>
      <c r="X2683" s="72">
        <v>0</v>
      </c>
      <c r="Y2683" s="72">
        <v>0</v>
      </c>
      <c r="Z2683" s="72">
        <v>242.02</v>
      </c>
      <c r="AA2683" s="69"/>
      <c r="AB2683" s="69"/>
      <c r="AC2683" s="69"/>
    </row>
    <row r="2684" spans="1:29" ht="20" x14ac:dyDescent="0.25">
      <c r="A2684" s="68" t="s">
        <v>7028</v>
      </c>
      <c r="B2684" s="69" t="s">
        <v>7029</v>
      </c>
      <c r="C2684" s="69" t="s">
        <v>7030</v>
      </c>
      <c r="D2684" s="69" t="s">
        <v>4623</v>
      </c>
      <c r="E2684" s="69" t="s">
        <v>7032</v>
      </c>
      <c r="F2684" s="69" t="s">
        <v>1435</v>
      </c>
      <c r="G2684" s="69" t="s">
        <v>1156</v>
      </c>
      <c r="H2684" s="69" t="s">
        <v>1480</v>
      </c>
      <c r="I2684" s="69" t="s">
        <v>962</v>
      </c>
      <c r="J2684" s="70">
        <v>3244.81</v>
      </c>
      <c r="K2684" s="69" t="s">
        <v>4591</v>
      </c>
      <c r="L2684" s="69" t="s">
        <v>7031</v>
      </c>
      <c r="M2684" s="70">
        <v>3244.81</v>
      </c>
      <c r="N2684" s="69"/>
      <c r="O2684" s="69"/>
      <c r="P2684" s="69" t="s">
        <v>1524</v>
      </c>
      <c r="Q2684" s="69" t="s">
        <v>1188</v>
      </c>
      <c r="R2684" s="69"/>
      <c r="S2684" s="70">
        <v>3244.81</v>
      </c>
      <c r="T2684" s="70"/>
      <c r="U2684" s="69" t="s">
        <v>1189</v>
      </c>
      <c r="V2684" s="73">
        <v>79</v>
      </c>
      <c r="W2684" s="69" t="s">
        <v>1189</v>
      </c>
      <c r="X2684" s="69"/>
      <c r="Y2684" s="70"/>
      <c r="Z2684" s="69">
        <v>0</v>
      </c>
      <c r="AA2684" s="69" t="s">
        <v>989</v>
      </c>
      <c r="AB2684" s="69" t="s">
        <v>1144</v>
      </c>
      <c r="AC2684" s="69"/>
    </row>
    <row r="2685" spans="1:29" x14ac:dyDescent="0.25">
      <c r="A2685" s="71" t="s">
        <v>193</v>
      </c>
      <c r="B2685" s="71"/>
      <c r="C2685" s="71"/>
      <c r="D2685" s="71"/>
      <c r="E2685" s="71"/>
      <c r="F2685" s="71"/>
      <c r="G2685" s="71"/>
      <c r="H2685" s="71"/>
      <c r="I2685" s="71"/>
      <c r="J2685" s="72">
        <v>3244.81</v>
      </c>
      <c r="K2685" s="71"/>
      <c r="L2685" s="71"/>
      <c r="M2685" s="72">
        <v>3244.81</v>
      </c>
      <c r="N2685" s="72">
        <v>0</v>
      </c>
      <c r="O2685" s="71"/>
      <c r="P2685" s="71"/>
      <c r="Q2685" s="71"/>
      <c r="R2685" s="71"/>
      <c r="S2685" s="72">
        <v>3244.81</v>
      </c>
      <c r="T2685" s="72">
        <v>3244.81</v>
      </c>
      <c r="U2685" s="71"/>
      <c r="V2685" s="71"/>
      <c r="W2685" s="71"/>
      <c r="X2685" s="72">
        <v>0</v>
      </c>
      <c r="Y2685" s="72">
        <v>0</v>
      </c>
      <c r="Z2685" s="72">
        <v>3244.81</v>
      </c>
      <c r="AA2685" s="69"/>
      <c r="AB2685" s="69"/>
      <c r="AC2685" s="69"/>
    </row>
    <row r="2686" spans="1:29" ht="20" x14ac:dyDescent="0.25">
      <c r="A2686" s="68" t="s">
        <v>7033</v>
      </c>
      <c r="B2686" s="69" t="s">
        <v>7034</v>
      </c>
      <c r="C2686" s="69" t="s">
        <v>7035</v>
      </c>
      <c r="D2686" s="69" t="s">
        <v>4583</v>
      </c>
      <c r="E2686" s="69" t="s">
        <v>7037</v>
      </c>
      <c r="F2686" s="69" t="s">
        <v>1435</v>
      </c>
      <c r="G2686" s="69" t="s">
        <v>979</v>
      </c>
      <c r="H2686" s="69" t="s">
        <v>1886</v>
      </c>
      <c r="I2686" s="69" t="s">
        <v>962</v>
      </c>
      <c r="J2686" s="70">
        <v>9894.64</v>
      </c>
      <c r="K2686" s="69" t="s">
        <v>4591</v>
      </c>
      <c r="L2686" s="69" t="s">
        <v>7036</v>
      </c>
      <c r="M2686" s="70">
        <v>9894.64</v>
      </c>
      <c r="N2686" s="69"/>
      <c r="O2686" s="69"/>
      <c r="P2686" s="69" t="s">
        <v>1037</v>
      </c>
      <c r="Q2686" s="69" t="s">
        <v>1069</v>
      </c>
      <c r="R2686" s="69"/>
      <c r="S2686" s="70">
        <v>9894.64</v>
      </c>
      <c r="T2686" s="70"/>
      <c r="U2686" s="69"/>
      <c r="V2686" s="69"/>
      <c r="W2686" s="69" t="s">
        <v>2073</v>
      </c>
      <c r="X2686" s="69"/>
      <c r="Y2686" s="70"/>
      <c r="Z2686" s="69">
        <v>0</v>
      </c>
      <c r="AA2686" s="69" t="s">
        <v>989</v>
      </c>
      <c r="AB2686" s="69" t="s">
        <v>967</v>
      </c>
      <c r="AC2686" s="69"/>
    </row>
    <row r="2687" spans="1:29" x14ac:dyDescent="0.25">
      <c r="A2687" s="71" t="s">
        <v>193</v>
      </c>
      <c r="B2687" s="71"/>
      <c r="C2687" s="71"/>
      <c r="D2687" s="71"/>
      <c r="E2687" s="71"/>
      <c r="F2687" s="71"/>
      <c r="G2687" s="71"/>
      <c r="H2687" s="71"/>
      <c r="I2687" s="71"/>
      <c r="J2687" s="72">
        <v>9894.64</v>
      </c>
      <c r="K2687" s="71"/>
      <c r="L2687" s="71"/>
      <c r="M2687" s="72">
        <v>9894.64</v>
      </c>
      <c r="N2687" s="72">
        <v>0</v>
      </c>
      <c r="O2687" s="71"/>
      <c r="P2687" s="71"/>
      <c r="Q2687" s="71"/>
      <c r="R2687" s="71"/>
      <c r="S2687" s="72">
        <v>9894.64</v>
      </c>
      <c r="T2687" s="72">
        <v>0</v>
      </c>
      <c r="U2687" s="71"/>
      <c r="V2687" s="71"/>
      <c r="W2687" s="71"/>
      <c r="X2687" s="72">
        <v>9894.64</v>
      </c>
      <c r="Y2687" s="72">
        <v>0</v>
      </c>
      <c r="Z2687" s="72">
        <v>0</v>
      </c>
      <c r="AA2687" s="69"/>
      <c r="AB2687" s="69"/>
      <c r="AC2687" s="69"/>
    </row>
    <row r="2688" spans="1:29" ht="20" x14ac:dyDescent="0.25">
      <c r="A2688" s="68" t="s">
        <v>7038</v>
      </c>
      <c r="B2688" s="69" t="s">
        <v>7039</v>
      </c>
      <c r="C2688" s="69" t="s">
        <v>7040</v>
      </c>
      <c r="D2688" s="69" t="s">
        <v>4623</v>
      </c>
      <c r="E2688" s="69" t="s">
        <v>7042</v>
      </c>
      <c r="F2688" s="69" t="s">
        <v>1435</v>
      </c>
      <c r="G2688" s="69" t="s">
        <v>1287</v>
      </c>
      <c r="H2688" s="69" t="s">
        <v>1480</v>
      </c>
      <c r="I2688" s="69" t="s">
        <v>962</v>
      </c>
      <c r="J2688" s="70">
        <v>9147.92</v>
      </c>
      <c r="K2688" s="69" t="s">
        <v>4591</v>
      </c>
      <c r="L2688" s="69" t="s">
        <v>7041</v>
      </c>
      <c r="M2688" s="70">
        <v>9147.92</v>
      </c>
      <c r="N2688" s="69"/>
      <c r="O2688" s="69"/>
      <c r="P2688" s="69" t="s">
        <v>1165</v>
      </c>
      <c r="Q2688" s="69" t="s">
        <v>1684</v>
      </c>
      <c r="R2688" s="69"/>
      <c r="S2688" s="70">
        <v>9147.92</v>
      </c>
      <c r="T2688" s="70"/>
      <c r="U2688" s="69" t="s">
        <v>1202</v>
      </c>
      <c r="V2688" s="73">
        <v>85</v>
      </c>
      <c r="W2688" s="69" t="s">
        <v>1202</v>
      </c>
      <c r="X2688" s="69"/>
      <c r="Y2688" s="70"/>
      <c r="Z2688" s="69">
        <v>0</v>
      </c>
      <c r="AA2688" s="69" t="s">
        <v>989</v>
      </c>
      <c r="AB2688" s="69" t="s">
        <v>1144</v>
      </c>
      <c r="AC2688" s="69"/>
    </row>
    <row r="2689" spans="1:29" x14ac:dyDescent="0.25">
      <c r="A2689" s="71" t="s">
        <v>193</v>
      </c>
      <c r="B2689" s="71"/>
      <c r="C2689" s="71"/>
      <c r="D2689" s="71"/>
      <c r="E2689" s="71"/>
      <c r="F2689" s="71"/>
      <c r="G2689" s="71"/>
      <c r="H2689" s="71"/>
      <c r="I2689" s="71"/>
      <c r="J2689" s="72">
        <v>9147.92</v>
      </c>
      <c r="K2689" s="71"/>
      <c r="L2689" s="71"/>
      <c r="M2689" s="72">
        <v>9147.92</v>
      </c>
      <c r="N2689" s="72">
        <v>0</v>
      </c>
      <c r="O2689" s="71"/>
      <c r="P2689" s="71"/>
      <c r="Q2689" s="71"/>
      <c r="R2689" s="71"/>
      <c r="S2689" s="72">
        <v>9147.92</v>
      </c>
      <c r="T2689" s="72">
        <v>9147.92</v>
      </c>
      <c r="U2689" s="71"/>
      <c r="V2689" s="71"/>
      <c r="W2689" s="71"/>
      <c r="X2689" s="72">
        <v>0</v>
      </c>
      <c r="Y2689" s="72">
        <v>0</v>
      </c>
      <c r="Z2689" s="72">
        <v>9147.92</v>
      </c>
      <c r="AA2689" s="69"/>
      <c r="AB2689" s="69"/>
      <c r="AC2689" s="69"/>
    </row>
    <row r="2690" spans="1:29" ht="30" x14ac:dyDescent="0.25">
      <c r="A2690" s="68" t="s">
        <v>7043</v>
      </c>
      <c r="B2690" s="69" t="s">
        <v>7044</v>
      </c>
      <c r="C2690" s="69" t="s">
        <v>7045</v>
      </c>
      <c r="D2690" s="69" t="s">
        <v>4507</v>
      </c>
      <c r="E2690" s="69" t="s">
        <v>7047</v>
      </c>
      <c r="F2690" s="69" t="s">
        <v>1299</v>
      </c>
      <c r="G2690" s="69" t="s">
        <v>1018</v>
      </c>
      <c r="H2690" s="69" t="s">
        <v>1886</v>
      </c>
      <c r="I2690" s="69" t="s">
        <v>962</v>
      </c>
      <c r="J2690" s="70">
        <v>265.49</v>
      </c>
      <c r="K2690" s="69" t="s">
        <v>4591</v>
      </c>
      <c r="L2690" s="69" t="s">
        <v>7046</v>
      </c>
      <c r="M2690" s="70">
        <v>265.49</v>
      </c>
      <c r="N2690" s="69"/>
      <c r="O2690" s="69"/>
      <c r="P2690" s="69" t="s">
        <v>2073</v>
      </c>
      <c r="Q2690" s="69" t="s">
        <v>1194</v>
      </c>
      <c r="R2690" s="69"/>
      <c r="S2690" s="70">
        <v>265.49</v>
      </c>
      <c r="T2690" s="70"/>
      <c r="U2690" s="69" t="s">
        <v>2229</v>
      </c>
      <c r="V2690" s="73">
        <v>31</v>
      </c>
      <c r="W2690" s="69" t="s">
        <v>2229</v>
      </c>
      <c r="X2690" s="69"/>
      <c r="Y2690" s="70"/>
      <c r="Z2690" s="69">
        <v>0</v>
      </c>
      <c r="AA2690" s="69" t="s">
        <v>989</v>
      </c>
      <c r="AB2690" s="69" t="s">
        <v>1144</v>
      </c>
      <c r="AC2690" s="69"/>
    </row>
    <row r="2691" spans="1:29" x14ac:dyDescent="0.25">
      <c r="A2691" s="71" t="s">
        <v>193</v>
      </c>
      <c r="B2691" s="71"/>
      <c r="C2691" s="71"/>
      <c r="D2691" s="71"/>
      <c r="E2691" s="71"/>
      <c r="F2691" s="71"/>
      <c r="G2691" s="71"/>
      <c r="H2691" s="71"/>
      <c r="I2691" s="71"/>
      <c r="J2691" s="72">
        <v>265.49</v>
      </c>
      <c r="K2691" s="71"/>
      <c r="L2691" s="71"/>
      <c r="M2691" s="72">
        <v>265.49</v>
      </c>
      <c r="N2691" s="72">
        <v>0</v>
      </c>
      <c r="O2691" s="71"/>
      <c r="P2691" s="71"/>
      <c r="Q2691" s="71"/>
      <c r="R2691" s="71"/>
      <c r="S2691" s="72">
        <v>265.49</v>
      </c>
      <c r="T2691" s="72">
        <v>265.49</v>
      </c>
      <c r="U2691" s="71"/>
      <c r="V2691" s="71"/>
      <c r="W2691" s="71"/>
      <c r="X2691" s="72">
        <v>0</v>
      </c>
      <c r="Y2691" s="72">
        <v>0</v>
      </c>
      <c r="Z2691" s="72">
        <v>265.49</v>
      </c>
      <c r="AA2691" s="69"/>
      <c r="AB2691" s="69"/>
      <c r="AC2691" s="69"/>
    </row>
    <row r="2692" spans="1:29" ht="20" x14ac:dyDescent="0.25">
      <c r="A2692" s="68" t="s">
        <v>7048</v>
      </c>
      <c r="B2692" s="69" t="s">
        <v>7049</v>
      </c>
      <c r="C2692" s="69" t="s">
        <v>7050</v>
      </c>
      <c r="D2692" s="69" t="s">
        <v>4611</v>
      </c>
      <c r="E2692" s="69" t="s">
        <v>7052</v>
      </c>
      <c r="F2692" s="69" t="s">
        <v>1299</v>
      </c>
      <c r="G2692" s="69" t="s">
        <v>1018</v>
      </c>
      <c r="H2692" s="69" t="s">
        <v>1886</v>
      </c>
      <c r="I2692" s="69" t="s">
        <v>962</v>
      </c>
      <c r="J2692" s="70">
        <v>2383.09</v>
      </c>
      <c r="K2692" s="69" t="s">
        <v>4591</v>
      </c>
      <c r="L2692" s="69" t="s">
        <v>7051</v>
      </c>
      <c r="M2692" s="70">
        <v>2383.09</v>
      </c>
      <c r="N2692" s="69"/>
      <c r="O2692" s="69"/>
      <c r="P2692" s="69" t="s">
        <v>1182</v>
      </c>
      <c r="Q2692" s="69" t="s">
        <v>1102</v>
      </c>
      <c r="R2692" s="69"/>
      <c r="S2692" s="70">
        <v>2383.09</v>
      </c>
      <c r="T2692" s="70"/>
      <c r="U2692" s="69" t="s">
        <v>1088</v>
      </c>
      <c r="V2692" s="73">
        <v>85</v>
      </c>
      <c r="W2692" s="69" t="s">
        <v>1088</v>
      </c>
      <c r="X2692" s="69"/>
      <c r="Y2692" s="70"/>
      <c r="Z2692" s="69">
        <v>0</v>
      </c>
      <c r="AA2692" s="69" t="s">
        <v>989</v>
      </c>
      <c r="AB2692" s="69" t="s">
        <v>1144</v>
      </c>
      <c r="AC2692" s="69"/>
    </row>
    <row r="2693" spans="1:29" x14ac:dyDescent="0.25">
      <c r="A2693" s="71" t="s">
        <v>193</v>
      </c>
      <c r="B2693" s="71"/>
      <c r="C2693" s="71"/>
      <c r="D2693" s="71"/>
      <c r="E2693" s="71"/>
      <c r="F2693" s="71"/>
      <c r="G2693" s="71"/>
      <c r="H2693" s="71"/>
      <c r="I2693" s="71"/>
      <c r="J2693" s="72">
        <v>2383.09</v>
      </c>
      <c r="K2693" s="71"/>
      <c r="L2693" s="71"/>
      <c r="M2693" s="72">
        <v>2383.09</v>
      </c>
      <c r="N2693" s="72">
        <v>0</v>
      </c>
      <c r="O2693" s="71"/>
      <c r="P2693" s="71"/>
      <c r="Q2693" s="71"/>
      <c r="R2693" s="71"/>
      <c r="S2693" s="72">
        <v>2383.09</v>
      </c>
      <c r="T2693" s="72">
        <v>2383.09</v>
      </c>
      <c r="U2693" s="71"/>
      <c r="V2693" s="71"/>
      <c r="W2693" s="71"/>
      <c r="X2693" s="72">
        <v>0</v>
      </c>
      <c r="Y2693" s="72">
        <v>0</v>
      </c>
      <c r="Z2693" s="72">
        <v>2383.09</v>
      </c>
      <c r="AA2693" s="69"/>
      <c r="AB2693" s="69"/>
      <c r="AC2693" s="69"/>
    </row>
    <row r="2694" spans="1:29" ht="20" x14ac:dyDescent="0.25">
      <c r="A2694" s="68" t="s">
        <v>7053</v>
      </c>
      <c r="B2694" s="69" t="s">
        <v>7054</v>
      </c>
      <c r="C2694" s="69" t="s">
        <v>7055</v>
      </c>
      <c r="D2694" s="69" t="s">
        <v>4583</v>
      </c>
      <c r="E2694" s="69" t="s">
        <v>7057</v>
      </c>
      <c r="F2694" s="69" t="s">
        <v>1435</v>
      </c>
      <c r="G2694" s="69" t="s">
        <v>1018</v>
      </c>
      <c r="H2694" s="69" t="s">
        <v>1886</v>
      </c>
      <c r="I2694" s="69" t="s">
        <v>962</v>
      </c>
      <c r="J2694" s="70">
        <v>3525.41</v>
      </c>
      <c r="K2694" s="69" t="s">
        <v>4591</v>
      </c>
      <c r="L2694" s="69" t="s">
        <v>7056</v>
      </c>
      <c r="M2694" s="70">
        <v>3525.41</v>
      </c>
      <c r="N2694" s="69"/>
      <c r="O2694" s="69"/>
      <c r="P2694" s="69" t="s">
        <v>1546</v>
      </c>
      <c r="Q2694" s="69" t="s">
        <v>1698</v>
      </c>
      <c r="R2694" s="69"/>
      <c r="S2694" s="70">
        <v>3525.41</v>
      </c>
      <c r="T2694" s="70"/>
      <c r="U2694" s="69"/>
      <c r="V2694" s="69"/>
      <c r="W2694" s="69" t="s">
        <v>2118</v>
      </c>
      <c r="X2694" s="69"/>
      <c r="Y2694" s="70"/>
      <c r="Z2694" s="69">
        <v>0</v>
      </c>
      <c r="AA2694" s="69" t="s">
        <v>989</v>
      </c>
      <c r="AB2694" s="69" t="s">
        <v>1144</v>
      </c>
      <c r="AC2694" s="69"/>
    </row>
    <row r="2695" spans="1:29" x14ac:dyDescent="0.25">
      <c r="A2695" s="71" t="s">
        <v>193</v>
      </c>
      <c r="B2695" s="71"/>
      <c r="C2695" s="71"/>
      <c r="D2695" s="71"/>
      <c r="E2695" s="71"/>
      <c r="F2695" s="71"/>
      <c r="G2695" s="71"/>
      <c r="H2695" s="71"/>
      <c r="I2695" s="71"/>
      <c r="J2695" s="72">
        <v>3525.41</v>
      </c>
      <c r="K2695" s="71"/>
      <c r="L2695" s="71"/>
      <c r="M2695" s="72">
        <v>3525.41</v>
      </c>
      <c r="N2695" s="72">
        <v>0</v>
      </c>
      <c r="O2695" s="71"/>
      <c r="P2695" s="71"/>
      <c r="Q2695" s="71"/>
      <c r="R2695" s="71"/>
      <c r="S2695" s="72">
        <v>3525.41</v>
      </c>
      <c r="T2695" s="72">
        <v>0</v>
      </c>
      <c r="U2695" s="71"/>
      <c r="V2695" s="71"/>
      <c r="W2695" s="71"/>
      <c r="X2695" s="72">
        <v>3525.41</v>
      </c>
      <c r="Y2695" s="72">
        <v>0</v>
      </c>
      <c r="Z2695" s="72">
        <v>0</v>
      </c>
      <c r="AA2695" s="69"/>
      <c r="AB2695" s="69"/>
      <c r="AC2695" s="69"/>
    </row>
    <row r="2696" spans="1:29" ht="20" x14ac:dyDescent="0.25">
      <c r="A2696" s="68" t="s">
        <v>7058</v>
      </c>
      <c r="B2696" s="69" t="s">
        <v>7059</v>
      </c>
      <c r="C2696" s="69" t="s">
        <v>7060</v>
      </c>
      <c r="D2696" s="69" t="s">
        <v>4611</v>
      </c>
      <c r="E2696" s="69" t="s">
        <v>7062</v>
      </c>
      <c r="F2696" s="69" t="s">
        <v>1299</v>
      </c>
      <c r="G2696" s="69" t="s">
        <v>1018</v>
      </c>
      <c r="H2696" s="69" t="s">
        <v>1886</v>
      </c>
      <c r="I2696" s="69" t="s">
        <v>962</v>
      </c>
      <c r="J2696" s="70">
        <v>18087.919999999998</v>
      </c>
      <c r="K2696" s="69" t="s">
        <v>4591</v>
      </c>
      <c r="L2696" s="69" t="s">
        <v>7061</v>
      </c>
      <c r="M2696" s="70">
        <v>14809.46</v>
      </c>
      <c r="N2696" s="69"/>
      <c r="O2696" s="69"/>
      <c r="P2696" s="69" t="s">
        <v>1455</v>
      </c>
      <c r="Q2696" s="69" t="s">
        <v>1912</v>
      </c>
      <c r="R2696" s="69"/>
      <c r="S2696" s="70">
        <v>14809.46</v>
      </c>
      <c r="T2696" s="70"/>
      <c r="U2696" s="69" t="s">
        <v>2039</v>
      </c>
      <c r="V2696" s="73">
        <v>93</v>
      </c>
      <c r="W2696" s="69" t="s">
        <v>2039</v>
      </c>
      <c r="X2696" s="69"/>
      <c r="Y2696" s="70"/>
      <c r="Z2696" s="69">
        <v>0</v>
      </c>
      <c r="AA2696" s="69" t="s">
        <v>989</v>
      </c>
      <c r="AB2696" s="69" t="s">
        <v>1144</v>
      </c>
      <c r="AC2696" s="69"/>
    </row>
    <row r="2697" spans="1:29" x14ac:dyDescent="0.25">
      <c r="A2697" s="69"/>
      <c r="B2697" s="69"/>
      <c r="C2697" s="69"/>
      <c r="D2697" s="69"/>
      <c r="E2697" s="69" t="s">
        <v>7064</v>
      </c>
      <c r="F2697" s="69"/>
      <c r="G2697" s="69"/>
      <c r="H2697" s="69"/>
      <c r="I2697" s="69"/>
      <c r="J2697" s="69"/>
      <c r="K2697" s="69"/>
      <c r="L2697" s="69" t="s">
        <v>7063</v>
      </c>
      <c r="M2697" s="70">
        <v>3278.46</v>
      </c>
      <c r="N2697" s="69"/>
      <c r="O2697" s="69"/>
      <c r="P2697" s="69" t="s">
        <v>1455</v>
      </c>
      <c r="Q2697" s="69" t="s">
        <v>2124</v>
      </c>
      <c r="R2697" s="69"/>
      <c r="S2697" s="70">
        <v>3278.46</v>
      </c>
      <c r="T2697" s="70"/>
      <c r="U2697" s="69" t="s">
        <v>2124</v>
      </c>
      <c r="V2697" s="73">
        <v>92</v>
      </c>
      <c r="W2697" s="69" t="s">
        <v>2124</v>
      </c>
      <c r="X2697" s="69"/>
      <c r="Y2697" s="70"/>
      <c r="Z2697" s="69">
        <v>0</v>
      </c>
      <c r="AA2697" s="69"/>
      <c r="AB2697" s="69" t="s">
        <v>1144</v>
      </c>
      <c r="AC2697" s="69"/>
    </row>
    <row r="2698" spans="1:29" x14ac:dyDescent="0.25">
      <c r="A2698" s="71" t="s">
        <v>193</v>
      </c>
      <c r="B2698" s="71"/>
      <c r="C2698" s="71"/>
      <c r="D2698" s="71"/>
      <c r="E2698" s="71"/>
      <c r="F2698" s="71"/>
      <c r="G2698" s="71"/>
      <c r="H2698" s="71"/>
      <c r="I2698" s="71"/>
      <c r="J2698" s="72">
        <v>18087.919999999998</v>
      </c>
      <c r="K2698" s="71"/>
      <c r="L2698" s="71"/>
      <c r="M2698" s="72">
        <v>18087.919999999998</v>
      </c>
      <c r="N2698" s="72">
        <v>0</v>
      </c>
      <c r="O2698" s="71"/>
      <c r="P2698" s="71"/>
      <c r="Q2698" s="71"/>
      <c r="R2698" s="71"/>
      <c r="S2698" s="72">
        <v>18087.919999999998</v>
      </c>
      <c r="T2698" s="72">
        <v>18087.919999999998</v>
      </c>
      <c r="U2698" s="71"/>
      <c r="V2698" s="71"/>
      <c r="W2698" s="71"/>
      <c r="X2698" s="72">
        <v>0</v>
      </c>
      <c r="Y2698" s="72">
        <v>0</v>
      </c>
      <c r="Z2698" s="72">
        <v>18087.919999999998</v>
      </c>
      <c r="AA2698" s="69"/>
      <c r="AB2698" s="69"/>
      <c r="AC2698" s="69"/>
    </row>
    <row r="2699" spans="1:29" ht="20" x14ac:dyDescent="0.25">
      <c r="A2699" s="68" t="s">
        <v>7065</v>
      </c>
      <c r="B2699" s="69" t="s">
        <v>4560</v>
      </c>
      <c r="C2699" s="69" t="s">
        <v>7066</v>
      </c>
      <c r="D2699" s="69" t="s">
        <v>3313</v>
      </c>
      <c r="E2699" s="69" t="s">
        <v>7068</v>
      </c>
      <c r="F2699" s="69" t="s">
        <v>1299</v>
      </c>
      <c r="G2699" s="69" t="s">
        <v>1393</v>
      </c>
      <c r="H2699" s="69" t="s">
        <v>1886</v>
      </c>
      <c r="I2699" s="69" t="s">
        <v>962</v>
      </c>
      <c r="J2699" s="70">
        <v>3181.5</v>
      </c>
      <c r="K2699" s="69" t="s">
        <v>4591</v>
      </c>
      <c r="L2699" s="69" t="s">
        <v>7067</v>
      </c>
      <c r="M2699" s="70">
        <v>3181.5</v>
      </c>
      <c r="N2699" s="69"/>
      <c r="O2699" s="69"/>
      <c r="P2699" s="69" t="s">
        <v>2004</v>
      </c>
      <c r="Q2699" s="69" t="s">
        <v>1075</v>
      </c>
      <c r="R2699" s="69"/>
      <c r="S2699" s="70">
        <v>3181.5</v>
      </c>
      <c r="T2699" s="70"/>
      <c r="U2699" s="69" t="s">
        <v>1202</v>
      </c>
      <c r="V2699" s="73">
        <v>49</v>
      </c>
      <c r="W2699" s="69" t="s">
        <v>1202</v>
      </c>
      <c r="X2699" s="69"/>
      <c r="Y2699" s="70"/>
      <c r="Z2699" s="69">
        <v>0</v>
      </c>
      <c r="AA2699" s="69" t="s">
        <v>989</v>
      </c>
      <c r="AB2699" s="69" t="s">
        <v>1144</v>
      </c>
      <c r="AC2699" s="69"/>
    </row>
    <row r="2700" spans="1:29" x14ac:dyDescent="0.25">
      <c r="A2700" s="71" t="s">
        <v>193</v>
      </c>
      <c r="B2700" s="71"/>
      <c r="C2700" s="71"/>
      <c r="D2700" s="71"/>
      <c r="E2700" s="71"/>
      <c r="F2700" s="71"/>
      <c r="G2700" s="71"/>
      <c r="H2700" s="71"/>
      <c r="I2700" s="71"/>
      <c r="J2700" s="72">
        <v>3181.5</v>
      </c>
      <c r="K2700" s="71"/>
      <c r="L2700" s="71"/>
      <c r="M2700" s="72">
        <v>3181.5</v>
      </c>
      <c r="N2700" s="72">
        <v>0</v>
      </c>
      <c r="O2700" s="71"/>
      <c r="P2700" s="71"/>
      <c r="Q2700" s="71"/>
      <c r="R2700" s="71"/>
      <c r="S2700" s="72">
        <v>3181.5</v>
      </c>
      <c r="T2700" s="72">
        <v>3181.5</v>
      </c>
      <c r="U2700" s="71"/>
      <c r="V2700" s="71"/>
      <c r="W2700" s="71"/>
      <c r="X2700" s="72">
        <v>0</v>
      </c>
      <c r="Y2700" s="72">
        <v>0</v>
      </c>
      <c r="Z2700" s="72">
        <v>3181.5</v>
      </c>
      <c r="AA2700" s="69"/>
      <c r="AB2700" s="69"/>
      <c r="AC2700" s="69"/>
    </row>
    <row r="2701" spans="1:29" ht="20" x14ac:dyDescent="0.25">
      <c r="A2701" s="68" t="s">
        <v>7069</v>
      </c>
      <c r="B2701" s="69" t="s">
        <v>7049</v>
      </c>
      <c r="C2701" s="69" t="s">
        <v>7070</v>
      </c>
      <c r="D2701" s="69" t="s">
        <v>4635</v>
      </c>
      <c r="E2701" s="69" t="s">
        <v>7072</v>
      </c>
      <c r="F2701" s="69" t="s">
        <v>1299</v>
      </c>
      <c r="G2701" s="69" t="s">
        <v>1393</v>
      </c>
      <c r="H2701" s="69" t="s">
        <v>1886</v>
      </c>
      <c r="I2701" s="69" t="s">
        <v>962</v>
      </c>
      <c r="J2701" s="70">
        <v>2732.05</v>
      </c>
      <c r="K2701" s="69" t="s">
        <v>4591</v>
      </c>
      <c r="L2701" s="69" t="s">
        <v>7071</v>
      </c>
      <c r="M2701" s="70">
        <v>2732.05</v>
      </c>
      <c r="N2701" s="69"/>
      <c r="O2701" s="69"/>
      <c r="P2701" s="69" t="s">
        <v>1235</v>
      </c>
      <c r="Q2701" s="69" t="s">
        <v>1075</v>
      </c>
      <c r="R2701" s="69"/>
      <c r="S2701" s="70">
        <v>2732.05</v>
      </c>
      <c r="T2701" s="70"/>
      <c r="U2701" s="69" t="s">
        <v>1038</v>
      </c>
      <c r="V2701" s="73">
        <v>75</v>
      </c>
      <c r="W2701" s="69" t="s">
        <v>1038</v>
      </c>
      <c r="X2701" s="69"/>
      <c r="Y2701" s="70"/>
      <c r="Z2701" s="69">
        <v>0</v>
      </c>
      <c r="AA2701" s="69" t="s">
        <v>989</v>
      </c>
      <c r="AB2701" s="69" t="s">
        <v>1144</v>
      </c>
      <c r="AC2701" s="69"/>
    </row>
    <row r="2702" spans="1:29" x14ac:dyDescent="0.25">
      <c r="A2702" s="71" t="s">
        <v>193</v>
      </c>
      <c r="B2702" s="71"/>
      <c r="C2702" s="71"/>
      <c r="D2702" s="71"/>
      <c r="E2702" s="71"/>
      <c r="F2702" s="71"/>
      <c r="G2702" s="71"/>
      <c r="H2702" s="71"/>
      <c r="I2702" s="71"/>
      <c r="J2702" s="72">
        <v>2732.05</v>
      </c>
      <c r="K2702" s="71"/>
      <c r="L2702" s="71"/>
      <c r="M2702" s="72">
        <v>2732.05</v>
      </c>
      <c r="N2702" s="72">
        <v>0</v>
      </c>
      <c r="O2702" s="71"/>
      <c r="P2702" s="71"/>
      <c r="Q2702" s="71"/>
      <c r="R2702" s="71"/>
      <c r="S2702" s="72">
        <v>2732.05</v>
      </c>
      <c r="T2702" s="72">
        <v>2732.05</v>
      </c>
      <c r="U2702" s="71"/>
      <c r="V2702" s="71"/>
      <c r="W2702" s="71"/>
      <c r="X2702" s="72">
        <v>0</v>
      </c>
      <c r="Y2702" s="72">
        <v>0</v>
      </c>
      <c r="Z2702" s="72">
        <v>2732.05</v>
      </c>
      <c r="AA2702" s="69"/>
      <c r="AB2702" s="69"/>
      <c r="AC2702" s="69"/>
    </row>
    <row r="2703" spans="1:29" ht="30" x14ac:dyDescent="0.25">
      <c r="A2703" s="68" t="s">
        <v>7073</v>
      </c>
      <c r="B2703" s="69" t="s">
        <v>5444</v>
      </c>
      <c r="C2703" s="69" t="s">
        <v>7074</v>
      </c>
      <c r="D2703" s="69" t="s">
        <v>4604</v>
      </c>
      <c r="E2703" s="69" t="s">
        <v>7076</v>
      </c>
      <c r="F2703" s="69" t="s">
        <v>1148</v>
      </c>
      <c r="G2703" s="69" t="s">
        <v>1393</v>
      </c>
      <c r="H2703" s="69" t="s">
        <v>6926</v>
      </c>
      <c r="I2703" s="69" t="s">
        <v>962</v>
      </c>
      <c r="J2703" s="70">
        <v>7519</v>
      </c>
      <c r="K2703" s="69" t="s">
        <v>4591</v>
      </c>
      <c r="L2703" s="69" t="s">
        <v>7075</v>
      </c>
      <c r="M2703" s="70">
        <v>7519</v>
      </c>
      <c r="N2703" s="69"/>
      <c r="O2703" s="69"/>
      <c r="P2703" s="69" t="s">
        <v>1165</v>
      </c>
      <c r="Q2703" s="69" t="s">
        <v>1069</v>
      </c>
      <c r="R2703" s="69"/>
      <c r="S2703" s="70">
        <v>7519</v>
      </c>
      <c r="T2703" s="70"/>
      <c r="U2703" s="69" t="s">
        <v>2166</v>
      </c>
      <c r="V2703" s="73">
        <v>94</v>
      </c>
      <c r="W2703" s="69" t="s">
        <v>2166</v>
      </c>
      <c r="X2703" s="69"/>
      <c r="Y2703" s="70"/>
      <c r="Z2703" s="69">
        <v>0</v>
      </c>
      <c r="AA2703" s="69" t="s">
        <v>989</v>
      </c>
      <c r="AB2703" s="69" t="s">
        <v>1144</v>
      </c>
      <c r="AC2703" s="69"/>
    </row>
    <row r="2704" spans="1:29" x14ac:dyDescent="0.25">
      <c r="A2704" s="71" t="s">
        <v>193</v>
      </c>
      <c r="B2704" s="71"/>
      <c r="C2704" s="71"/>
      <c r="D2704" s="71"/>
      <c r="E2704" s="71"/>
      <c r="F2704" s="71"/>
      <c r="G2704" s="71"/>
      <c r="H2704" s="71"/>
      <c r="I2704" s="71"/>
      <c r="J2704" s="72">
        <v>7519</v>
      </c>
      <c r="K2704" s="71"/>
      <c r="L2704" s="71"/>
      <c r="M2704" s="72">
        <v>7519</v>
      </c>
      <c r="N2704" s="72">
        <v>0</v>
      </c>
      <c r="O2704" s="71"/>
      <c r="P2704" s="71"/>
      <c r="Q2704" s="71"/>
      <c r="R2704" s="71"/>
      <c r="S2704" s="72">
        <v>7519</v>
      </c>
      <c r="T2704" s="72">
        <v>7519</v>
      </c>
      <c r="U2704" s="71"/>
      <c r="V2704" s="71"/>
      <c r="W2704" s="71"/>
      <c r="X2704" s="72">
        <v>0</v>
      </c>
      <c r="Y2704" s="72">
        <v>0</v>
      </c>
      <c r="Z2704" s="72">
        <v>7519</v>
      </c>
      <c r="AA2704" s="69"/>
      <c r="AB2704" s="69"/>
      <c r="AC2704" s="69"/>
    </row>
    <row r="2705" spans="1:29" ht="20" x14ac:dyDescent="0.25">
      <c r="A2705" s="68" t="s">
        <v>7077</v>
      </c>
      <c r="B2705" s="69" t="s">
        <v>5951</v>
      </c>
      <c r="C2705" s="69" t="s">
        <v>7078</v>
      </c>
      <c r="D2705" s="69" t="s">
        <v>4589</v>
      </c>
      <c r="E2705" s="69" t="s">
        <v>7080</v>
      </c>
      <c r="F2705" s="69" t="s">
        <v>1299</v>
      </c>
      <c r="G2705" s="69" t="s">
        <v>1393</v>
      </c>
      <c r="H2705" s="69" t="s">
        <v>1886</v>
      </c>
      <c r="I2705" s="69" t="s">
        <v>962</v>
      </c>
      <c r="J2705" s="70">
        <v>1759.56</v>
      </c>
      <c r="K2705" s="69" t="s">
        <v>4591</v>
      </c>
      <c r="L2705" s="69" t="s">
        <v>7079</v>
      </c>
      <c r="M2705" s="70">
        <v>1759.56</v>
      </c>
      <c r="N2705" s="69"/>
      <c r="O2705" s="69"/>
      <c r="P2705" s="69" t="s">
        <v>1019</v>
      </c>
      <c r="Q2705" s="69" t="s">
        <v>1729</v>
      </c>
      <c r="R2705" s="69"/>
      <c r="S2705" s="70">
        <v>1759.56</v>
      </c>
      <c r="T2705" s="70"/>
      <c r="U2705" s="69" t="s">
        <v>2388</v>
      </c>
      <c r="V2705" s="73">
        <v>82</v>
      </c>
      <c r="W2705" s="69" t="s">
        <v>2388</v>
      </c>
      <c r="X2705" s="69"/>
      <c r="Y2705" s="70"/>
      <c r="Z2705" s="69">
        <v>0</v>
      </c>
      <c r="AA2705" s="69" t="s">
        <v>989</v>
      </c>
      <c r="AB2705" s="69" t="s">
        <v>1144</v>
      </c>
      <c r="AC2705" s="69"/>
    </row>
    <row r="2706" spans="1:29" x14ac:dyDescent="0.25">
      <c r="A2706" s="71" t="s">
        <v>193</v>
      </c>
      <c r="B2706" s="71"/>
      <c r="C2706" s="71"/>
      <c r="D2706" s="71"/>
      <c r="E2706" s="71"/>
      <c r="F2706" s="71"/>
      <c r="G2706" s="71"/>
      <c r="H2706" s="71"/>
      <c r="I2706" s="71"/>
      <c r="J2706" s="72">
        <v>1759.56</v>
      </c>
      <c r="K2706" s="71"/>
      <c r="L2706" s="71"/>
      <c r="M2706" s="72">
        <v>1759.56</v>
      </c>
      <c r="N2706" s="72">
        <v>0</v>
      </c>
      <c r="O2706" s="71"/>
      <c r="P2706" s="71"/>
      <c r="Q2706" s="71"/>
      <c r="R2706" s="71"/>
      <c r="S2706" s="72">
        <v>1759.56</v>
      </c>
      <c r="T2706" s="72">
        <v>1759.56</v>
      </c>
      <c r="U2706" s="71"/>
      <c r="V2706" s="71"/>
      <c r="W2706" s="71"/>
      <c r="X2706" s="72">
        <v>0</v>
      </c>
      <c r="Y2706" s="72">
        <v>0</v>
      </c>
      <c r="Z2706" s="72">
        <v>1759.56</v>
      </c>
      <c r="AA2706" s="69"/>
      <c r="AB2706" s="69"/>
      <c r="AC2706" s="69"/>
    </row>
    <row r="2707" spans="1:29" ht="20" x14ac:dyDescent="0.25">
      <c r="A2707" s="68" t="s">
        <v>7081</v>
      </c>
      <c r="B2707" s="69" t="s">
        <v>7082</v>
      </c>
      <c r="C2707" s="69" t="s">
        <v>7083</v>
      </c>
      <c r="D2707" s="69" t="s">
        <v>4589</v>
      </c>
      <c r="E2707" s="69" t="s">
        <v>7085</v>
      </c>
      <c r="F2707" s="69" t="s">
        <v>1435</v>
      </c>
      <c r="G2707" s="69" t="s">
        <v>1393</v>
      </c>
      <c r="H2707" s="69" t="s">
        <v>1886</v>
      </c>
      <c r="I2707" s="69" t="s">
        <v>962</v>
      </c>
      <c r="J2707" s="70">
        <v>5740.38</v>
      </c>
      <c r="K2707" s="69" t="s">
        <v>4591</v>
      </c>
      <c r="L2707" s="69" t="s">
        <v>7084</v>
      </c>
      <c r="M2707" s="70">
        <v>5740.38</v>
      </c>
      <c r="N2707" s="69"/>
      <c r="O2707" s="69"/>
      <c r="P2707" s="69" t="s">
        <v>2118</v>
      </c>
      <c r="Q2707" s="69" t="s">
        <v>1804</v>
      </c>
      <c r="R2707" s="69"/>
      <c r="S2707" s="70">
        <v>5740.38</v>
      </c>
      <c r="T2707" s="70"/>
      <c r="U2707" s="69" t="s">
        <v>1804</v>
      </c>
      <c r="V2707" s="73">
        <v>91</v>
      </c>
      <c r="W2707" s="69" t="s">
        <v>1804</v>
      </c>
      <c r="X2707" s="69"/>
      <c r="Y2707" s="70"/>
      <c r="Z2707" s="69">
        <v>0</v>
      </c>
      <c r="AA2707" s="69" t="s">
        <v>989</v>
      </c>
      <c r="AB2707" s="69" t="s">
        <v>1144</v>
      </c>
      <c r="AC2707" s="69"/>
    </row>
    <row r="2708" spans="1:29" x14ac:dyDescent="0.25">
      <c r="A2708" s="71" t="s">
        <v>193</v>
      </c>
      <c r="B2708" s="71"/>
      <c r="C2708" s="71"/>
      <c r="D2708" s="71"/>
      <c r="E2708" s="71"/>
      <c r="F2708" s="71"/>
      <c r="G2708" s="71"/>
      <c r="H2708" s="71"/>
      <c r="I2708" s="71"/>
      <c r="J2708" s="72">
        <v>5740.38</v>
      </c>
      <c r="K2708" s="71"/>
      <c r="L2708" s="71"/>
      <c r="M2708" s="72">
        <v>5740.38</v>
      </c>
      <c r="N2708" s="72">
        <v>0</v>
      </c>
      <c r="O2708" s="71"/>
      <c r="P2708" s="71"/>
      <c r="Q2708" s="71"/>
      <c r="R2708" s="71"/>
      <c r="S2708" s="72">
        <v>5740.38</v>
      </c>
      <c r="T2708" s="72">
        <v>5740.38</v>
      </c>
      <c r="U2708" s="71"/>
      <c r="V2708" s="71"/>
      <c r="W2708" s="71"/>
      <c r="X2708" s="72">
        <v>0</v>
      </c>
      <c r="Y2708" s="72">
        <v>0</v>
      </c>
      <c r="Z2708" s="72">
        <v>5740.38</v>
      </c>
      <c r="AA2708" s="69"/>
      <c r="AB2708" s="69"/>
      <c r="AC2708" s="69"/>
    </row>
    <row r="2709" spans="1:29" ht="20" x14ac:dyDescent="0.25">
      <c r="A2709" s="68" t="s">
        <v>7086</v>
      </c>
      <c r="B2709" s="69" t="s">
        <v>1205</v>
      </c>
      <c r="C2709" s="69" t="s">
        <v>7087</v>
      </c>
      <c r="D2709" s="69" t="s">
        <v>4611</v>
      </c>
      <c r="E2709" s="69" t="s">
        <v>7089</v>
      </c>
      <c r="F2709" s="69" t="s">
        <v>1299</v>
      </c>
      <c r="G2709" s="69" t="s">
        <v>1393</v>
      </c>
      <c r="H2709" s="69" t="s">
        <v>1886</v>
      </c>
      <c r="I2709" s="69" t="s">
        <v>962</v>
      </c>
      <c r="J2709" s="70">
        <v>18845.8</v>
      </c>
      <c r="K2709" s="69" t="s">
        <v>4591</v>
      </c>
      <c r="L2709" s="69" t="s">
        <v>7088</v>
      </c>
      <c r="M2709" s="70">
        <v>17149.2</v>
      </c>
      <c r="N2709" s="69"/>
      <c r="O2709" s="69"/>
      <c r="P2709" s="69" t="s">
        <v>1157</v>
      </c>
      <c r="Q2709" s="69" t="s">
        <v>1698</v>
      </c>
      <c r="R2709" s="69"/>
      <c r="S2709" s="70">
        <v>17149.2</v>
      </c>
      <c r="T2709" s="70"/>
      <c r="U2709" s="69" t="s">
        <v>2118</v>
      </c>
      <c r="V2709" s="73">
        <v>86</v>
      </c>
      <c r="W2709" s="69" t="s">
        <v>2118</v>
      </c>
      <c r="X2709" s="69"/>
      <c r="Y2709" s="70"/>
      <c r="Z2709" s="69">
        <v>0</v>
      </c>
      <c r="AA2709" s="69" t="s">
        <v>989</v>
      </c>
      <c r="AB2709" s="69" t="s">
        <v>1144</v>
      </c>
      <c r="AC2709" s="69"/>
    </row>
    <row r="2710" spans="1:29" x14ac:dyDescent="0.25">
      <c r="A2710" s="69"/>
      <c r="B2710" s="69"/>
      <c r="C2710" s="69"/>
      <c r="D2710" s="69"/>
      <c r="E2710" s="69" t="s">
        <v>7091</v>
      </c>
      <c r="F2710" s="69"/>
      <c r="G2710" s="69"/>
      <c r="H2710" s="69"/>
      <c r="I2710" s="69"/>
      <c r="J2710" s="69"/>
      <c r="K2710" s="69"/>
      <c r="L2710" s="69" t="s">
        <v>7090</v>
      </c>
      <c r="M2710" s="70">
        <v>1696.6</v>
      </c>
      <c r="N2710" s="69"/>
      <c r="O2710" s="69"/>
      <c r="P2710" s="69" t="s">
        <v>1182</v>
      </c>
      <c r="Q2710" s="69" t="s">
        <v>1102</v>
      </c>
      <c r="R2710" s="69"/>
      <c r="S2710" s="70">
        <v>1696.6</v>
      </c>
      <c r="T2710" s="70"/>
      <c r="U2710" s="69" t="s">
        <v>1088</v>
      </c>
      <c r="V2710" s="73">
        <v>85</v>
      </c>
      <c r="W2710" s="69" t="s">
        <v>1088</v>
      </c>
      <c r="X2710" s="69"/>
      <c r="Y2710" s="70"/>
      <c r="Z2710" s="69">
        <v>0</v>
      </c>
      <c r="AA2710" s="69"/>
      <c r="AB2710" s="69" t="s">
        <v>1144</v>
      </c>
      <c r="AC2710" s="69"/>
    </row>
    <row r="2711" spans="1:29" x14ac:dyDescent="0.25">
      <c r="A2711" s="71" t="s">
        <v>193</v>
      </c>
      <c r="B2711" s="71"/>
      <c r="C2711" s="71"/>
      <c r="D2711" s="71"/>
      <c r="E2711" s="71"/>
      <c r="F2711" s="71"/>
      <c r="G2711" s="71"/>
      <c r="H2711" s="71"/>
      <c r="I2711" s="71"/>
      <c r="J2711" s="72">
        <v>18845.8</v>
      </c>
      <c r="K2711" s="71"/>
      <c r="L2711" s="71"/>
      <c r="M2711" s="72">
        <v>18845.8</v>
      </c>
      <c r="N2711" s="72">
        <v>0</v>
      </c>
      <c r="O2711" s="71"/>
      <c r="P2711" s="71"/>
      <c r="Q2711" s="71"/>
      <c r="R2711" s="71"/>
      <c r="S2711" s="72">
        <v>18845.8</v>
      </c>
      <c r="T2711" s="72">
        <v>18845.8</v>
      </c>
      <c r="U2711" s="71"/>
      <c r="V2711" s="71"/>
      <c r="W2711" s="71"/>
      <c r="X2711" s="72">
        <v>0</v>
      </c>
      <c r="Y2711" s="72">
        <v>0</v>
      </c>
      <c r="Z2711" s="72">
        <v>18845.8</v>
      </c>
      <c r="AA2711" s="69"/>
      <c r="AB2711" s="69"/>
      <c r="AC2711" s="69"/>
    </row>
    <row r="2712" spans="1:29" ht="30" x14ac:dyDescent="0.25">
      <c r="A2712" s="68" t="s">
        <v>7092</v>
      </c>
      <c r="B2712" s="69" t="s">
        <v>2075</v>
      </c>
      <c r="C2712" s="69" t="s">
        <v>7093</v>
      </c>
      <c r="D2712" s="69" t="s">
        <v>3313</v>
      </c>
      <c r="E2712" s="69" t="s">
        <v>7096</v>
      </c>
      <c r="F2712" s="69" t="s">
        <v>1933</v>
      </c>
      <c r="G2712" s="69" t="s">
        <v>7094</v>
      </c>
      <c r="H2712" s="69" t="s">
        <v>1480</v>
      </c>
      <c r="I2712" s="69" t="s">
        <v>962</v>
      </c>
      <c r="J2712" s="70">
        <v>547.20000000000005</v>
      </c>
      <c r="K2712" s="69" t="s">
        <v>4591</v>
      </c>
      <c r="L2712" s="69" t="s">
        <v>7095</v>
      </c>
      <c r="M2712" s="70">
        <v>547.20000000000005</v>
      </c>
      <c r="N2712" s="69"/>
      <c r="O2712" s="69"/>
      <c r="P2712" s="69" t="s">
        <v>1556</v>
      </c>
      <c r="Q2712" s="69" t="s">
        <v>1195</v>
      </c>
      <c r="R2712" s="69"/>
      <c r="S2712" s="70">
        <v>547.20000000000005</v>
      </c>
      <c r="T2712" s="70"/>
      <c r="U2712" s="69" t="s">
        <v>1728</v>
      </c>
      <c r="V2712" s="73">
        <v>59</v>
      </c>
      <c r="W2712" s="69" t="s">
        <v>1728</v>
      </c>
      <c r="X2712" s="69"/>
      <c r="Y2712" s="70"/>
      <c r="Z2712" s="69">
        <v>0</v>
      </c>
      <c r="AA2712" s="69" t="s">
        <v>989</v>
      </c>
      <c r="AB2712" s="69" t="s">
        <v>1144</v>
      </c>
      <c r="AC2712" s="69"/>
    </row>
    <row r="2713" spans="1:29" x14ac:dyDescent="0.25">
      <c r="A2713" s="71" t="s">
        <v>193</v>
      </c>
      <c r="B2713" s="71"/>
      <c r="C2713" s="71"/>
      <c r="D2713" s="71"/>
      <c r="E2713" s="71"/>
      <c r="F2713" s="71"/>
      <c r="G2713" s="71"/>
      <c r="H2713" s="71"/>
      <c r="I2713" s="71"/>
      <c r="J2713" s="72">
        <v>547.20000000000005</v>
      </c>
      <c r="K2713" s="71"/>
      <c r="L2713" s="71"/>
      <c r="M2713" s="72">
        <v>547.20000000000005</v>
      </c>
      <c r="N2713" s="72">
        <v>0</v>
      </c>
      <c r="O2713" s="71"/>
      <c r="P2713" s="71"/>
      <c r="Q2713" s="71"/>
      <c r="R2713" s="71"/>
      <c r="S2713" s="72">
        <v>547.20000000000005</v>
      </c>
      <c r="T2713" s="72">
        <v>547.20000000000005</v>
      </c>
      <c r="U2713" s="71"/>
      <c r="V2713" s="71"/>
      <c r="W2713" s="71"/>
      <c r="X2713" s="72">
        <v>0</v>
      </c>
      <c r="Y2713" s="72">
        <v>0</v>
      </c>
      <c r="Z2713" s="72">
        <v>547.20000000000005</v>
      </c>
      <c r="AA2713" s="69"/>
      <c r="AB2713" s="69"/>
      <c r="AC2713" s="69"/>
    </row>
    <row r="2714" spans="1:29" ht="20" x14ac:dyDescent="0.25">
      <c r="A2714" s="68" t="s">
        <v>7097</v>
      </c>
      <c r="B2714" s="69" t="s">
        <v>7098</v>
      </c>
      <c r="C2714" s="69" t="s">
        <v>7099</v>
      </c>
      <c r="D2714" s="69" t="s">
        <v>4813</v>
      </c>
      <c r="E2714" s="69" t="s">
        <v>7101</v>
      </c>
      <c r="F2714" s="69" t="s">
        <v>1435</v>
      </c>
      <c r="G2714" s="69" t="s">
        <v>6466</v>
      </c>
      <c r="H2714" s="69" t="s">
        <v>6926</v>
      </c>
      <c r="I2714" s="69" t="s">
        <v>962</v>
      </c>
      <c r="J2714" s="70">
        <v>1291.1400000000001</v>
      </c>
      <c r="K2714" s="69" t="s">
        <v>4591</v>
      </c>
      <c r="L2714" s="69" t="s">
        <v>7100</v>
      </c>
      <c r="M2714" s="70">
        <v>1291.1400000000001</v>
      </c>
      <c r="N2714" s="69"/>
      <c r="O2714" s="69"/>
      <c r="P2714" s="69" t="s">
        <v>1045</v>
      </c>
      <c r="Q2714" s="69" t="s">
        <v>1564</v>
      </c>
      <c r="R2714" s="69"/>
      <c r="S2714" s="70">
        <v>1291.1400000000001</v>
      </c>
      <c r="T2714" s="70"/>
      <c r="U2714" s="69" t="s">
        <v>1202</v>
      </c>
      <c r="V2714" s="73">
        <v>67</v>
      </c>
      <c r="W2714" s="69" t="s">
        <v>1202</v>
      </c>
      <c r="X2714" s="69"/>
      <c r="Y2714" s="70"/>
      <c r="Z2714" s="69">
        <v>0</v>
      </c>
      <c r="AA2714" s="69" t="s">
        <v>989</v>
      </c>
      <c r="AB2714" s="69" t="s">
        <v>1144</v>
      </c>
      <c r="AC2714" s="69"/>
    </row>
    <row r="2715" spans="1:29" x14ac:dyDescent="0.25">
      <c r="A2715" s="71" t="s">
        <v>193</v>
      </c>
      <c r="B2715" s="71"/>
      <c r="C2715" s="71"/>
      <c r="D2715" s="71"/>
      <c r="E2715" s="71"/>
      <c r="F2715" s="71"/>
      <c r="G2715" s="71"/>
      <c r="H2715" s="71"/>
      <c r="I2715" s="71"/>
      <c r="J2715" s="72">
        <v>1291.1400000000001</v>
      </c>
      <c r="K2715" s="71"/>
      <c r="L2715" s="71"/>
      <c r="M2715" s="72">
        <v>1291.1400000000001</v>
      </c>
      <c r="N2715" s="72">
        <v>0</v>
      </c>
      <c r="O2715" s="71"/>
      <c r="P2715" s="71"/>
      <c r="Q2715" s="71"/>
      <c r="R2715" s="71"/>
      <c r="S2715" s="72">
        <v>1291.1400000000001</v>
      </c>
      <c r="T2715" s="72">
        <v>1291.1400000000001</v>
      </c>
      <c r="U2715" s="71"/>
      <c r="V2715" s="71"/>
      <c r="W2715" s="71"/>
      <c r="X2715" s="72">
        <v>0</v>
      </c>
      <c r="Y2715" s="72">
        <v>0</v>
      </c>
      <c r="Z2715" s="72">
        <v>1291.1400000000001</v>
      </c>
      <c r="AA2715" s="69"/>
      <c r="AB2715" s="69"/>
      <c r="AC2715" s="69"/>
    </row>
    <row r="2716" spans="1:29" ht="30" x14ac:dyDescent="0.25">
      <c r="A2716" s="68" t="s">
        <v>7102</v>
      </c>
      <c r="B2716" s="69" t="s">
        <v>7103</v>
      </c>
      <c r="C2716" s="69" t="s">
        <v>7104</v>
      </c>
      <c r="D2716" s="69" t="s">
        <v>3337</v>
      </c>
      <c r="E2716" s="69" t="s">
        <v>7106</v>
      </c>
      <c r="F2716" s="69" t="s">
        <v>1435</v>
      </c>
      <c r="G2716" s="69" t="s">
        <v>6466</v>
      </c>
      <c r="H2716" s="69" t="s">
        <v>1886</v>
      </c>
      <c r="I2716" s="69" t="s">
        <v>962</v>
      </c>
      <c r="J2716" s="70">
        <v>8628.9500000000007</v>
      </c>
      <c r="K2716" s="69" t="s">
        <v>4591</v>
      </c>
      <c r="L2716" s="69" t="s">
        <v>7105</v>
      </c>
      <c r="M2716" s="70">
        <v>8628.9500000000007</v>
      </c>
      <c r="N2716" s="69"/>
      <c r="O2716" s="69"/>
      <c r="P2716" s="69" t="s">
        <v>2017</v>
      </c>
      <c r="Q2716" s="69" t="s">
        <v>2229</v>
      </c>
      <c r="R2716" s="69"/>
      <c r="S2716" s="70">
        <v>8628.9500000000007</v>
      </c>
      <c r="T2716" s="70"/>
      <c r="U2716" s="69" t="s">
        <v>2229</v>
      </c>
      <c r="V2716" s="73">
        <v>80</v>
      </c>
      <c r="W2716" s="69" t="s">
        <v>2229</v>
      </c>
      <c r="X2716" s="69"/>
      <c r="Y2716" s="70"/>
      <c r="Z2716" s="69">
        <v>0</v>
      </c>
      <c r="AA2716" s="69" t="s">
        <v>989</v>
      </c>
      <c r="AB2716" s="69" t="s">
        <v>1144</v>
      </c>
      <c r="AC2716" s="69"/>
    </row>
    <row r="2717" spans="1:29" x14ac:dyDescent="0.25">
      <c r="A2717" s="71" t="s">
        <v>193</v>
      </c>
      <c r="B2717" s="71"/>
      <c r="C2717" s="71"/>
      <c r="D2717" s="71"/>
      <c r="E2717" s="71"/>
      <c r="F2717" s="71"/>
      <c r="G2717" s="71"/>
      <c r="H2717" s="71"/>
      <c r="I2717" s="71"/>
      <c r="J2717" s="72">
        <v>8628.9500000000007</v>
      </c>
      <c r="K2717" s="71"/>
      <c r="L2717" s="71"/>
      <c r="M2717" s="72">
        <v>8628.9500000000007</v>
      </c>
      <c r="N2717" s="72">
        <v>0</v>
      </c>
      <c r="O2717" s="71"/>
      <c r="P2717" s="71"/>
      <c r="Q2717" s="71"/>
      <c r="R2717" s="71"/>
      <c r="S2717" s="72">
        <v>8628.9500000000007</v>
      </c>
      <c r="T2717" s="72">
        <v>8628.9500000000007</v>
      </c>
      <c r="U2717" s="71"/>
      <c r="V2717" s="71"/>
      <c r="W2717" s="71"/>
      <c r="X2717" s="72">
        <v>0</v>
      </c>
      <c r="Y2717" s="72">
        <v>0</v>
      </c>
      <c r="Z2717" s="72">
        <v>8628.9500000000007</v>
      </c>
      <c r="AA2717" s="69"/>
      <c r="AB2717" s="69"/>
      <c r="AC2717" s="69"/>
    </row>
    <row r="2718" spans="1:29" ht="30" x14ac:dyDescent="0.25">
      <c r="A2718" s="68" t="s">
        <v>7107</v>
      </c>
      <c r="B2718" s="69" t="s">
        <v>6726</v>
      </c>
      <c r="C2718" s="69" t="s">
        <v>7108</v>
      </c>
      <c r="D2718" s="69" t="s">
        <v>7109</v>
      </c>
      <c r="E2718" s="69" t="s">
        <v>7111</v>
      </c>
      <c r="F2718" s="69" t="s">
        <v>1299</v>
      </c>
      <c r="G2718" s="69" t="s">
        <v>6466</v>
      </c>
      <c r="H2718" s="69" t="s">
        <v>6926</v>
      </c>
      <c r="I2718" s="69" t="s">
        <v>962</v>
      </c>
      <c r="J2718" s="70">
        <v>2267.91</v>
      </c>
      <c r="K2718" s="69" t="s">
        <v>4591</v>
      </c>
      <c r="L2718" s="69" t="s">
        <v>7110</v>
      </c>
      <c r="M2718" s="70">
        <v>2267.91</v>
      </c>
      <c r="N2718" s="69"/>
      <c r="O2718" s="69"/>
      <c r="P2718" s="69" t="s">
        <v>1556</v>
      </c>
      <c r="Q2718" s="69" t="s">
        <v>1685</v>
      </c>
      <c r="R2718" s="69"/>
      <c r="S2718" s="70">
        <v>2267.91</v>
      </c>
      <c r="T2718" s="70"/>
      <c r="U2718" s="69" t="s">
        <v>2166</v>
      </c>
      <c r="V2718" s="73">
        <v>62</v>
      </c>
      <c r="W2718" s="69" t="s">
        <v>2166</v>
      </c>
      <c r="X2718" s="69"/>
      <c r="Y2718" s="70"/>
      <c r="Z2718" s="69">
        <v>0</v>
      </c>
      <c r="AA2718" s="69" t="s">
        <v>989</v>
      </c>
      <c r="AB2718" s="69" t="s">
        <v>1144</v>
      </c>
      <c r="AC2718" s="69"/>
    </row>
    <row r="2719" spans="1:29" x14ac:dyDescent="0.25">
      <c r="A2719" s="71" t="s">
        <v>193</v>
      </c>
      <c r="B2719" s="71"/>
      <c r="C2719" s="71"/>
      <c r="D2719" s="71"/>
      <c r="E2719" s="71"/>
      <c r="F2719" s="71"/>
      <c r="G2719" s="71"/>
      <c r="H2719" s="71"/>
      <c r="I2719" s="71"/>
      <c r="J2719" s="72">
        <v>2267.91</v>
      </c>
      <c r="K2719" s="71"/>
      <c r="L2719" s="71"/>
      <c r="M2719" s="72">
        <v>2267.91</v>
      </c>
      <c r="N2719" s="72">
        <v>0</v>
      </c>
      <c r="O2719" s="71"/>
      <c r="P2719" s="71"/>
      <c r="Q2719" s="71"/>
      <c r="R2719" s="71"/>
      <c r="S2719" s="72">
        <v>2267.91</v>
      </c>
      <c r="T2719" s="72">
        <v>2267.91</v>
      </c>
      <c r="U2719" s="71"/>
      <c r="V2719" s="71"/>
      <c r="W2719" s="71"/>
      <c r="X2719" s="72">
        <v>0</v>
      </c>
      <c r="Y2719" s="72">
        <v>0</v>
      </c>
      <c r="Z2719" s="72">
        <v>2267.91</v>
      </c>
      <c r="AA2719" s="69"/>
      <c r="AB2719" s="69"/>
      <c r="AC2719" s="69"/>
    </row>
    <row r="2720" spans="1:29" ht="30" x14ac:dyDescent="0.25">
      <c r="A2720" s="68" t="s">
        <v>7112</v>
      </c>
      <c r="B2720" s="69" t="s">
        <v>5796</v>
      </c>
      <c r="C2720" s="69" t="s">
        <v>7113</v>
      </c>
      <c r="D2720" s="69" t="s">
        <v>4507</v>
      </c>
      <c r="E2720" s="69" t="s">
        <v>7115</v>
      </c>
      <c r="F2720" s="69" t="s">
        <v>1299</v>
      </c>
      <c r="G2720" s="69" t="s">
        <v>6466</v>
      </c>
      <c r="H2720" s="69" t="s">
        <v>6926</v>
      </c>
      <c r="I2720" s="69" t="s">
        <v>962</v>
      </c>
      <c r="J2720" s="70">
        <v>976.3</v>
      </c>
      <c r="K2720" s="69" t="s">
        <v>4591</v>
      </c>
      <c r="L2720" s="69" t="s">
        <v>7114</v>
      </c>
      <c r="M2720" s="70">
        <v>976.3</v>
      </c>
      <c r="N2720" s="69"/>
      <c r="O2720" s="69"/>
      <c r="P2720" s="69" t="s">
        <v>1546</v>
      </c>
      <c r="Q2720" s="69" t="s">
        <v>1046</v>
      </c>
      <c r="R2720" s="69"/>
      <c r="S2720" s="70">
        <v>976.3</v>
      </c>
      <c r="T2720" s="70"/>
      <c r="U2720" s="69" t="s">
        <v>1019</v>
      </c>
      <c r="V2720" s="73">
        <v>55</v>
      </c>
      <c r="W2720" s="69" t="s">
        <v>1019</v>
      </c>
      <c r="X2720" s="69"/>
      <c r="Y2720" s="70"/>
      <c r="Z2720" s="69">
        <v>0</v>
      </c>
      <c r="AA2720" s="69" t="s">
        <v>989</v>
      </c>
      <c r="AB2720" s="69" t="s">
        <v>1144</v>
      </c>
      <c r="AC2720" s="69"/>
    </row>
    <row r="2721" spans="1:29" x14ac:dyDescent="0.25">
      <c r="A2721" s="71" t="s">
        <v>193</v>
      </c>
      <c r="B2721" s="71"/>
      <c r="C2721" s="71"/>
      <c r="D2721" s="71"/>
      <c r="E2721" s="71"/>
      <c r="F2721" s="71"/>
      <c r="G2721" s="71"/>
      <c r="H2721" s="71"/>
      <c r="I2721" s="71"/>
      <c r="J2721" s="72">
        <v>976.3</v>
      </c>
      <c r="K2721" s="71"/>
      <c r="L2721" s="71"/>
      <c r="M2721" s="72">
        <v>976.3</v>
      </c>
      <c r="N2721" s="72">
        <v>0</v>
      </c>
      <c r="O2721" s="71"/>
      <c r="P2721" s="71"/>
      <c r="Q2721" s="71"/>
      <c r="R2721" s="71"/>
      <c r="S2721" s="72">
        <v>976.3</v>
      </c>
      <c r="T2721" s="72">
        <v>976.3</v>
      </c>
      <c r="U2721" s="71"/>
      <c r="V2721" s="71"/>
      <c r="W2721" s="71"/>
      <c r="X2721" s="72">
        <v>0</v>
      </c>
      <c r="Y2721" s="72">
        <v>0</v>
      </c>
      <c r="Z2721" s="72">
        <v>976.3</v>
      </c>
      <c r="AA2721" s="69"/>
      <c r="AB2721" s="69"/>
      <c r="AC2721" s="69"/>
    </row>
    <row r="2722" spans="1:29" ht="30" x14ac:dyDescent="0.25">
      <c r="A2722" s="68" t="s">
        <v>7116</v>
      </c>
      <c r="B2722" s="69" t="s">
        <v>5796</v>
      </c>
      <c r="C2722" s="69" t="s">
        <v>7117</v>
      </c>
      <c r="D2722" s="69" t="s">
        <v>3313</v>
      </c>
      <c r="E2722" s="69" t="s">
        <v>7119</v>
      </c>
      <c r="F2722" s="69" t="s">
        <v>1148</v>
      </c>
      <c r="G2722" s="69" t="s">
        <v>6466</v>
      </c>
      <c r="H2722" s="69" t="s">
        <v>6926</v>
      </c>
      <c r="I2722" s="69" t="s">
        <v>962</v>
      </c>
      <c r="J2722" s="70">
        <v>1328.49</v>
      </c>
      <c r="K2722" s="69" t="s">
        <v>4591</v>
      </c>
      <c r="L2722" s="69" t="s">
        <v>7118</v>
      </c>
      <c r="M2722" s="70">
        <v>1328.49</v>
      </c>
      <c r="N2722" s="69"/>
      <c r="O2722" s="69"/>
      <c r="P2722" s="69" t="s">
        <v>1556</v>
      </c>
      <c r="Q2722" s="69" t="s">
        <v>1202</v>
      </c>
      <c r="R2722" s="69"/>
      <c r="S2722" s="70">
        <v>1328.49</v>
      </c>
      <c r="T2722" s="70"/>
      <c r="U2722" s="69" t="s">
        <v>1069</v>
      </c>
      <c r="V2722" s="73">
        <v>55</v>
      </c>
      <c r="W2722" s="69" t="s">
        <v>1069</v>
      </c>
      <c r="X2722" s="69"/>
      <c r="Y2722" s="70"/>
      <c r="Z2722" s="69">
        <v>0</v>
      </c>
      <c r="AA2722" s="69" t="s">
        <v>989</v>
      </c>
      <c r="AB2722" s="69" t="s">
        <v>1144</v>
      </c>
      <c r="AC2722" s="69"/>
    </row>
    <row r="2723" spans="1:29" x14ac:dyDescent="0.25">
      <c r="A2723" s="71" t="s">
        <v>193</v>
      </c>
      <c r="B2723" s="71"/>
      <c r="C2723" s="71"/>
      <c r="D2723" s="71"/>
      <c r="E2723" s="71"/>
      <c r="F2723" s="71"/>
      <c r="G2723" s="71"/>
      <c r="H2723" s="71"/>
      <c r="I2723" s="71"/>
      <c r="J2723" s="72">
        <v>1328.49</v>
      </c>
      <c r="K2723" s="71"/>
      <c r="L2723" s="71"/>
      <c r="M2723" s="72">
        <v>1328.49</v>
      </c>
      <c r="N2723" s="72">
        <v>0</v>
      </c>
      <c r="O2723" s="71"/>
      <c r="P2723" s="71"/>
      <c r="Q2723" s="71"/>
      <c r="R2723" s="71"/>
      <c r="S2723" s="72">
        <v>1328.49</v>
      </c>
      <c r="T2723" s="72">
        <v>1328.49</v>
      </c>
      <c r="U2723" s="71"/>
      <c r="V2723" s="71"/>
      <c r="W2723" s="71"/>
      <c r="X2723" s="72">
        <v>0</v>
      </c>
      <c r="Y2723" s="72">
        <v>0</v>
      </c>
      <c r="Z2723" s="72">
        <v>1328.49</v>
      </c>
      <c r="AA2723" s="69"/>
      <c r="AB2723" s="69"/>
      <c r="AC2723" s="69"/>
    </row>
    <row r="2724" spans="1:29" ht="20" x14ac:dyDescent="0.25">
      <c r="A2724" s="68" t="s">
        <v>7120</v>
      </c>
      <c r="B2724" s="69" t="s">
        <v>4567</v>
      </c>
      <c r="C2724" s="69" t="s">
        <v>7121</v>
      </c>
      <c r="D2724" s="69" t="s">
        <v>4623</v>
      </c>
      <c r="E2724" s="69" t="s">
        <v>7123</v>
      </c>
      <c r="F2724" s="69" t="s">
        <v>1435</v>
      </c>
      <c r="G2724" s="69" t="s">
        <v>6466</v>
      </c>
      <c r="H2724" s="69" t="s">
        <v>1886</v>
      </c>
      <c r="I2724" s="69" t="s">
        <v>962</v>
      </c>
      <c r="J2724" s="70">
        <v>8532.4599999999991</v>
      </c>
      <c r="K2724" s="69" t="s">
        <v>4591</v>
      </c>
      <c r="L2724" s="69" t="s">
        <v>7122</v>
      </c>
      <c r="M2724" s="70">
        <v>8532.4599999999991</v>
      </c>
      <c r="N2724" s="69"/>
      <c r="O2724" s="69"/>
      <c r="P2724" s="69" t="s">
        <v>1165</v>
      </c>
      <c r="Q2724" s="69" t="s">
        <v>1075</v>
      </c>
      <c r="R2724" s="69"/>
      <c r="S2724" s="70">
        <v>8532.4599999999991</v>
      </c>
      <c r="T2724" s="70"/>
      <c r="U2724" s="69" t="s">
        <v>1075</v>
      </c>
      <c r="V2724" s="73">
        <v>78</v>
      </c>
      <c r="W2724" s="69" t="s">
        <v>1075</v>
      </c>
      <c r="X2724" s="69"/>
      <c r="Y2724" s="70"/>
      <c r="Z2724" s="69">
        <v>0</v>
      </c>
      <c r="AA2724" s="69" t="s">
        <v>989</v>
      </c>
      <c r="AB2724" s="69" t="s">
        <v>1144</v>
      </c>
      <c r="AC2724" s="69"/>
    </row>
    <row r="2725" spans="1:29" x14ac:dyDescent="0.25">
      <c r="A2725" s="71" t="s">
        <v>193</v>
      </c>
      <c r="B2725" s="71"/>
      <c r="C2725" s="71"/>
      <c r="D2725" s="71"/>
      <c r="E2725" s="71"/>
      <c r="F2725" s="71"/>
      <c r="G2725" s="71"/>
      <c r="H2725" s="71"/>
      <c r="I2725" s="71"/>
      <c r="J2725" s="72">
        <v>8532.4599999999991</v>
      </c>
      <c r="K2725" s="71"/>
      <c r="L2725" s="71"/>
      <c r="M2725" s="72">
        <v>8532.4599999999991</v>
      </c>
      <c r="N2725" s="72">
        <v>0</v>
      </c>
      <c r="O2725" s="71"/>
      <c r="P2725" s="71"/>
      <c r="Q2725" s="71"/>
      <c r="R2725" s="71"/>
      <c r="S2725" s="72">
        <v>8532.4599999999991</v>
      </c>
      <c r="T2725" s="72">
        <v>8532.4599999999991</v>
      </c>
      <c r="U2725" s="71"/>
      <c r="V2725" s="71"/>
      <c r="W2725" s="71"/>
      <c r="X2725" s="72">
        <v>0</v>
      </c>
      <c r="Y2725" s="72">
        <v>0</v>
      </c>
      <c r="Z2725" s="72">
        <v>8532.4599999999991</v>
      </c>
      <c r="AA2725" s="69"/>
      <c r="AB2725" s="69"/>
      <c r="AC2725" s="69"/>
    </row>
    <row r="2726" spans="1:29" ht="20" x14ac:dyDescent="0.25">
      <c r="A2726" s="68" t="s">
        <v>7124</v>
      </c>
      <c r="B2726" s="69" t="s">
        <v>5444</v>
      </c>
      <c r="C2726" s="69" t="s">
        <v>7125</v>
      </c>
      <c r="D2726" s="69" t="s">
        <v>4623</v>
      </c>
      <c r="E2726" s="69" t="s">
        <v>7127</v>
      </c>
      <c r="F2726" s="69" t="s">
        <v>1148</v>
      </c>
      <c r="G2726" s="69" t="s">
        <v>1030</v>
      </c>
      <c r="H2726" s="69" t="s">
        <v>6926</v>
      </c>
      <c r="I2726" s="69" t="s">
        <v>962</v>
      </c>
      <c r="J2726" s="70">
        <v>731.58</v>
      </c>
      <c r="K2726" s="69" t="s">
        <v>4591</v>
      </c>
      <c r="L2726" s="69" t="s">
        <v>7126</v>
      </c>
      <c r="M2726" s="70">
        <v>731.58</v>
      </c>
      <c r="N2726" s="69"/>
      <c r="O2726" s="69"/>
      <c r="P2726" s="69" t="s">
        <v>995</v>
      </c>
      <c r="Q2726" s="69" t="s">
        <v>1075</v>
      </c>
      <c r="R2726" s="69"/>
      <c r="S2726" s="70">
        <v>731.58</v>
      </c>
      <c r="T2726" s="70"/>
      <c r="U2726" s="69" t="s">
        <v>1038</v>
      </c>
      <c r="V2726" s="73">
        <v>80</v>
      </c>
      <c r="W2726" s="69" t="s">
        <v>1038</v>
      </c>
      <c r="X2726" s="69"/>
      <c r="Y2726" s="70"/>
      <c r="Z2726" s="69">
        <v>0</v>
      </c>
      <c r="AA2726" s="69" t="s">
        <v>989</v>
      </c>
      <c r="AB2726" s="69" t="s">
        <v>1144</v>
      </c>
      <c r="AC2726" s="69"/>
    </row>
    <row r="2727" spans="1:29" x14ac:dyDescent="0.25">
      <c r="A2727" s="71" t="s">
        <v>193</v>
      </c>
      <c r="B2727" s="71"/>
      <c r="C2727" s="71"/>
      <c r="D2727" s="71"/>
      <c r="E2727" s="71"/>
      <c r="F2727" s="71"/>
      <c r="G2727" s="71"/>
      <c r="H2727" s="71"/>
      <c r="I2727" s="71"/>
      <c r="J2727" s="72">
        <v>731.58</v>
      </c>
      <c r="K2727" s="71"/>
      <c r="L2727" s="71"/>
      <c r="M2727" s="72">
        <v>731.58</v>
      </c>
      <c r="N2727" s="72">
        <v>0</v>
      </c>
      <c r="O2727" s="71"/>
      <c r="P2727" s="71"/>
      <c r="Q2727" s="71"/>
      <c r="R2727" s="71"/>
      <c r="S2727" s="72">
        <v>731.58</v>
      </c>
      <c r="T2727" s="72">
        <v>731.58</v>
      </c>
      <c r="U2727" s="71"/>
      <c r="V2727" s="71"/>
      <c r="W2727" s="71"/>
      <c r="X2727" s="72">
        <v>0</v>
      </c>
      <c r="Y2727" s="72">
        <v>0</v>
      </c>
      <c r="Z2727" s="72">
        <v>731.58</v>
      </c>
      <c r="AA2727" s="69"/>
      <c r="AB2727" s="69"/>
      <c r="AC2727" s="69"/>
    </row>
    <row r="2728" spans="1:29" ht="20" x14ac:dyDescent="0.25">
      <c r="A2728" s="68" t="s">
        <v>7128</v>
      </c>
      <c r="B2728" s="69" t="s">
        <v>7044</v>
      </c>
      <c r="C2728" s="69" t="s">
        <v>7129</v>
      </c>
      <c r="D2728" s="69" t="s">
        <v>4623</v>
      </c>
      <c r="E2728" s="69" t="s">
        <v>7131</v>
      </c>
      <c r="F2728" s="69" t="s">
        <v>1299</v>
      </c>
      <c r="G2728" s="69" t="s">
        <v>1030</v>
      </c>
      <c r="H2728" s="69" t="s">
        <v>6926</v>
      </c>
      <c r="I2728" s="69" t="s">
        <v>962</v>
      </c>
      <c r="J2728" s="70">
        <v>2104.91</v>
      </c>
      <c r="K2728" s="69" t="s">
        <v>4591</v>
      </c>
      <c r="L2728" s="69" t="s">
        <v>7130</v>
      </c>
      <c r="M2728" s="70">
        <v>2104.91</v>
      </c>
      <c r="N2728" s="69"/>
      <c r="O2728" s="69"/>
      <c r="P2728" s="69" t="s">
        <v>2134</v>
      </c>
      <c r="Q2728" s="69" t="s">
        <v>1202</v>
      </c>
      <c r="R2728" s="69"/>
      <c r="S2728" s="70">
        <v>2104.91</v>
      </c>
      <c r="T2728" s="70"/>
      <c r="U2728" s="69" t="s">
        <v>1202</v>
      </c>
      <c r="V2728" s="73">
        <v>82</v>
      </c>
      <c r="W2728" s="69" t="s">
        <v>1202</v>
      </c>
      <c r="X2728" s="69"/>
      <c r="Y2728" s="70"/>
      <c r="Z2728" s="69">
        <v>0</v>
      </c>
      <c r="AA2728" s="69" t="s">
        <v>989</v>
      </c>
      <c r="AB2728" s="69" t="s">
        <v>1144</v>
      </c>
      <c r="AC2728" s="69"/>
    </row>
    <row r="2729" spans="1:29" x14ac:dyDescent="0.25">
      <c r="A2729" s="71" t="s">
        <v>193</v>
      </c>
      <c r="B2729" s="71"/>
      <c r="C2729" s="71"/>
      <c r="D2729" s="71"/>
      <c r="E2729" s="71"/>
      <c r="F2729" s="71"/>
      <c r="G2729" s="71"/>
      <c r="H2729" s="71"/>
      <c r="I2729" s="71"/>
      <c r="J2729" s="72">
        <v>2104.91</v>
      </c>
      <c r="K2729" s="71"/>
      <c r="L2729" s="71"/>
      <c r="M2729" s="72">
        <v>2104.91</v>
      </c>
      <c r="N2729" s="72">
        <v>0</v>
      </c>
      <c r="O2729" s="71"/>
      <c r="P2729" s="71"/>
      <c r="Q2729" s="71"/>
      <c r="R2729" s="71"/>
      <c r="S2729" s="72">
        <v>2104.91</v>
      </c>
      <c r="T2729" s="72">
        <v>2104.91</v>
      </c>
      <c r="U2729" s="71"/>
      <c r="V2729" s="71"/>
      <c r="W2729" s="71"/>
      <c r="X2729" s="72">
        <v>0</v>
      </c>
      <c r="Y2729" s="72">
        <v>0</v>
      </c>
      <c r="Z2729" s="72">
        <v>2104.91</v>
      </c>
      <c r="AA2729" s="69"/>
      <c r="AB2729" s="69"/>
      <c r="AC2729" s="69"/>
    </row>
    <row r="2730" spans="1:29" ht="20" x14ac:dyDescent="0.25">
      <c r="A2730" s="68" t="s">
        <v>7132</v>
      </c>
      <c r="B2730" s="69" t="s">
        <v>6662</v>
      </c>
      <c r="C2730" s="69" t="s">
        <v>7133</v>
      </c>
      <c r="D2730" s="69" t="s">
        <v>5007</v>
      </c>
      <c r="E2730" s="69" t="s">
        <v>7135</v>
      </c>
      <c r="F2730" s="69" t="s">
        <v>1435</v>
      </c>
      <c r="G2730" s="69" t="s">
        <v>1030</v>
      </c>
      <c r="H2730" s="69" t="s">
        <v>6926</v>
      </c>
      <c r="I2730" s="69" t="s">
        <v>962</v>
      </c>
      <c r="J2730" s="70">
        <v>867.75</v>
      </c>
      <c r="K2730" s="69" t="s">
        <v>4591</v>
      </c>
      <c r="L2730" s="69" t="s">
        <v>7134</v>
      </c>
      <c r="M2730" s="70">
        <v>867.75</v>
      </c>
      <c r="N2730" s="69"/>
      <c r="O2730" s="69"/>
      <c r="P2730" s="69" t="s">
        <v>1182</v>
      </c>
      <c r="Q2730" s="69" t="s">
        <v>1102</v>
      </c>
      <c r="R2730" s="69"/>
      <c r="S2730" s="70">
        <v>867.75</v>
      </c>
      <c r="T2730" s="70"/>
      <c r="U2730" s="69" t="s">
        <v>1102</v>
      </c>
      <c r="V2730" s="73">
        <v>84</v>
      </c>
      <c r="W2730" s="69" t="s">
        <v>1102</v>
      </c>
      <c r="X2730" s="69"/>
      <c r="Y2730" s="70"/>
      <c r="Z2730" s="69">
        <v>0</v>
      </c>
      <c r="AA2730" s="69" t="s">
        <v>989</v>
      </c>
      <c r="AB2730" s="69" t="s">
        <v>1144</v>
      </c>
      <c r="AC2730" s="69"/>
    </row>
    <row r="2731" spans="1:29" x14ac:dyDescent="0.25">
      <c r="A2731" s="71" t="s">
        <v>193</v>
      </c>
      <c r="B2731" s="71"/>
      <c r="C2731" s="71"/>
      <c r="D2731" s="71"/>
      <c r="E2731" s="71"/>
      <c r="F2731" s="71"/>
      <c r="G2731" s="71"/>
      <c r="H2731" s="71"/>
      <c r="I2731" s="71"/>
      <c r="J2731" s="72">
        <v>867.75</v>
      </c>
      <c r="K2731" s="71"/>
      <c r="L2731" s="71"/>
      <c r="M2731" s="72">
        <v>867.75</v>
      </c>
      <c r="N2731" s="72">
        <v>0</v>
      </c>
      <c r="O2731" s="71"/>
      <c r="P2731" s="71"/>
      <c r="Q2731" s="71"/>
      <c r="R2731" s="71"/>
      <c r="S2731" s="72">
        <v>867.75</v>
      </c>
      <c r="T2731" s="72">
        <v>867.75</v>
      </c>
      <c r="U2731" s="71"/>
      <c r="V2731" s="71"/>
      <c r="W2731" s="71"/>
      <c r="X2731" s="72">
        <v>0</v>
      </c>
      <c r="Y2731" s="72">
        <v>0</v>
      </c>
      <c r="Z2731" s="72">
        <v>867.75</v>
      </c>
      <c r="AA2731" s="69"/>
      <c r="AB2731" s="69"/>
      <c r="AC2731" s="69"/>
    </row>
    <row r="2732" spans="1:29" ht="20" x14ac:dyDescent="0.25">
      <c r="A2732" s="68" t="s">
        <v>7136</v>
      </c>
      <c r="B2732" s="69" t="s">
        <v>1205</v>
      </c>
      <c r="C2732" s="69" t="s">
        <v>7137</v>
      </c>
      <c r="D2732" s="69" t="s">
        <v>4623</v>
      </c>
      <c r="E2732" s="69" t="s">
        <v>7139</v>
      </c>
      <c r="F2732" s="69" t="s">
        <v>1299</v>
      </c>
      <c r="G2732" s="69" t="s">
        <v>1030</v>
      </c>
      <c r="H2732" s="69" t="s">
        <v>6926</v>
      </c>
      <c r="I2732" s="69" t="s">
        <v>962</v>
      </c>
      <c r="J2732" s="70">
        <v>4396.46</v>
      </c>
      <c r="K2732" s="69" t="s">
        <v>4591</v>
      </c>
      <c r="L2732" s="69" t="s">
        <v>7138</v>
      </c>
      <c r="M2732" s="70">
        <v>4396.46</v>
      </c>
      <c r="N2732" s="69"/>
      <c r="O2732" s="69"/>
      <c r="P2732" s="69" t="s">
        <v>2134</v>
      </c>
      <c r="Q2732" s="69" t="s">
        <v>1728</v>
      </c>
      <c r="R2732" s="69"/>
      <c r="S2732" s="70">
        <v>4396.46</v>
      </c>
      <c r="T2732" s="70"/>
      <c r="U2732" s="69" t="s">
        <v>1728</v>
      </c>
      <c r="V2732" s="73">
        <v>88</v>
      </c>
      <c r="W2732" s="69" t="s">
        <v>1728</v>
      </c>
      <c r="X2732" s="69"/>
      <c r="Y2732" s="70"/>
      <c r="Z2732" s="69">
        <v>0</v>
      </c>
      <c r="AA2732" s="69" t="s">
        <v>989</v>
      </c>
      <c r="AB2732" s="69" t="s">
        <v>1144</v>
      </c>
      <c r="AC2732" s="69"/>
    </row>
    <row r="2733" spans="1:29" x14ac:dyDescent="0.25">
      <c r="A2733" s="71" t="s">
        <v>193</v>
      </c>
      <c r="B2733" s="71"/>
      <c r="C2733" s="71"/>
      <c r="D2733" s="71"/>
      <c r="E2733" s="71"/>
      <c r="F2733" s="71"/>
      <c r="G2733" s="71"/>
      <c r="H2733" s="71"/>
      <c r="I2733" s="71"/>
      <c r="J2733" s="72">
        <v>4396.46</v>
      </c>
      <c r="K2733" s="71"/>
      <c r="L2733" s="71"/>
      <c r="M2733" s="72">
        <v>4396.46</v>
      </c>
      <c r="N2733" s="72">
        <v>0</v>
      </c>
      <c r="O2733" s="71"/>
      <c r="P2733" s="71"/>
      <c r="Q2733" s="71"/>
      <c r="R2733" s="71"/>
      <c r="S2733" s="72">
        <v>4396.46</v>
      </c>
      <c r="T2733" s="72">
        <v>4396.46</v>
      </c>
      <c r="U2733" s="71"/>
      <c r="V2733" s="71"/>
      <c r="W2733" s="71"/>
      <c r="X2733" s="72">
        <v>0</v>
      </c>
      <c r="Y2733" s="72">
        <v>0</v>
      </c>
      <c r="Z2733" s="72">
        <v>4396.46</v>
      </c>
      <c r="AA2733" s="69"/>
      <c r="AB2733" s="69"/>
      <c r="AC2733" s="69"/>
    </row>
    <row r="2734" spans="1:29" ht="40" x14ac:dyDescent="0.25">
      <c r="A2734" s="68" t="s">
        <v>7140</v>
      </c>
      <c r="B2734" s="69" t="s">
        <v>7141</v>
      </c>
      <c r="C2734" s="69" t="s">
        <v>7142</v>
      </c>
      <c r="D2734" s="69" t="s">
        <v>4507</v>
      </c>
      <c r="E2734" s="69" t="s">
        <v>7144</v>
      </c>
      <c r="F2734" s="69" t="s">
        <v>1435</v>
      </c>
      <c r="G2734" s="69" t="s">
        <v>1030</v>
      </c>
      <c r="H2734" s="69" t="s">
        <v>1480</v>
      </c>
      <c r="I2734" s="69" t="s">
        <v>962</v>
      </c>
      <c r="J2734" s="70">
        <v>5426.77</v>
      </c>
      <c r="K2734" s="69" t="s">
        <v>4591</v>
      </c>
      <c r="L2734" s="69" t="s">
        <v>7143</v>
      </c>
      <c r="M2734" s="70">
        <v>5426.77</v>
      </c>
      <c r="N2734" s="69"/>
      <c r="O2734" s="69"/>
      <c r="P2734" s="69" t="s">
        <v>1546</v>
      </c>
      <c r="Q2734" s="69" t="s">
        <v>1046</v>
      </c>
      <c r="R2734" s="69"/>
      <c r="S2734" s="70">
        <v>5426.77</v>
      </c>
      <c r="T2734" s="70"/>
      <c r="U2734" s="69" t="s">
        <v>1019</v>
      </c>
      <c r="V2734" s="73">
        <v>55</v>
      </c>
      <c r="W2734" s="69" t="s">
        <v>1019</v>
      </c>
      <c r="X2734" s="69"/>
      <c r="Y2734" s="70"/>
      <c r="Z2734" s="69">
        <v>0</v>
      </c>
      <c r="AA2734" s="69" t="s">
        <v>989</v>
      </c>
      <c r="AB2734" s="69" t="s">
        <v>1144</v>
      </c>
      <c r="AC2734" s="69"/>
    </row>
    <row r="2735" spans="1:29" x14ac:dyDescent="0.25">
      <c r="A2735" s="71" t="s">
        <v>193</v>
      </c>
      <c r="B2735" s="71"/>
      <c r="C2735" s="71"/>
      <c r="D2735" s="71"/>
      <c r="E2735" s="71"/>
      <c r="F2735" s="71"/>
      <c r="G2735" s="71"/>
      <c r="H2735" s="71"/>
      <c r="I2735" s="71"/>
      <c r="J2735" s="72">
        <v>5426.77</v>
      </c>
      <c r="K2735" s="71"/>
      <c r="L2735" s="71"/>
      <c r="M2735" s="72">
        <v>5426.77</v>
      </c>
      <c r="N2735" s="72">
        <v>0</v>
      </c>
      <c r="O2735" s="71"/>
      <c r="P2735" s="71"/>
      <c r="Q2735" s="71"/>
      <c r="R2735" s="71"/>
      <c r="S2735" s="72">
        <v>5426.77</v>
      </c>
      <c r="T2735" s="72">
        <v>5426.77</v>
      </c>
      <c r="U2735" s="71"/>
      <c r="V2735" s="71"/>
      <c r="W2735" s="71"/>
      <c r="X2735" s="72">
        <v>0</v>
      </c>
      <c r="Y2735" s="72">
        <v>0</v>
      </c>
      <c r="Z2735" s="72">
        <v>5426.77</v>
      </c>
      <c r="AA2735" s="69"/>
      <c r="AB2735" s="69"/>
      <c r="AC2735" s="69"/>
    </row>
    <row r="2736" spans="1:29" ht="20" x14ac:dyDescent="0.25">
      <c r="A2736" s="68" t="s">
        <v>7145</v>
      </c>
      <c r="B2736" s="69" t="s">
        <v>7146</v>
      </c>
      <c r="C2736" s="69" t="s">
        <v>7147</v>
      </c>
      <c r="D2736" s="69" t="s">
        <v>4611</v>
      </c>
      <c r="E2736" s="69" t="s">
        <v>7149</v>
      </c>
      <c r="F2736" s="69" t="s">
        <v>1299</v>
      </c>
      <c r="G2736" s="69" t="s">
        <v>1030</v>
      </c>
      <c r="H2736" s="69" t="s">
        <v>6926</v>
      </c>
      <c r="I2736" s="69" t="s">
        <v>962</v>
      </c>
      <c r="J2736" s="70">
        <v>13453.91</v>
      </c>
      <c r="K2736" s="69" t="s">
        <v>4591</v>
      </c>
      <c r="L2736" s="69" t="s">
        <v>7148</v>
      </c>
      <c r="M2736" s="70">
        <v>8255.66</v>
      </c>
      <c r="N2736" s="69"/>
      <c r="O2736" s="69"/>
      <c r="P2736" s="69" t="s">
        <v>1455</v>
      </c>
      <c r="Q2736" s="69" t="s">
        <v>2124</v>
      </c>
      <c r="R2736" s="69"/>
      <c r="S2736" s="70">
        <v>8255.66</v>
      </c>
      <c r="T2736" s="70"/>
      <c r="U2736" s="69" t="s">
        <v>2124</v>
      </c>
      <c r="V2736" s="73">
        <v>92</v>
      </c>
      <c r="W2736" s="69" t="s">
        <v>2124</v>
      </c>
      <c r="X2736" s="69"/>
      <c r="Y2736" s="70"/>
      <c r="Z2736" s="69">
        <v>0</v>
      </c>
      <c r="AA2736" s="69" t="s">
        <v>989</v>
      </c>
      <c r="AB2736" s="69" t="s">
        <v>1144</v>
      </c>
      <c r="AC2736" s="69"/>
    </row>
    <row r="2737" spans="1:29" x14ac:dyDescent="0.25">
      <c r="A2737" s="69"/>
      <c r="B2737" s="69"/>
      <c r="C2737" s="69"/>
      <c r="D2737" s="69"/>
      <c r="E2737" s="69" t="s">
        <v>7151</v>
      </c>
      <c r="F2737" s="69"/>
      <c r="G2737" s="69"/>
      <c r="H2737" s="69"/>
      <c r="I2737" s="69"/>
      <c r="J2737" s="69"/>
      <c r="K2737" s="69"/>
      <c r="L2737" s="69" t="s">
        <v>7150</v>
      </c>
      <c r="M2737" s="70">
        <v>5198.25</v>
      </c>
      <c r="N2737" s="69"/>
      <c r="O2737" s="69"/>
      <c r="P2737" s="69" t="s">
        <v>2342</v>
      </c>
      <c r="Q2737" s="69" t="s">
        <v>1928</v>
      </c>
      <c r="R2737" s="69"/>
      <c r="S2737" s="70">
        <v>5198.25</v>
      </c>
      <c r="T2737" s="70"/>
      <c r="U2737" s="69" t="s">
        <v>2157</v>
      </c>
      <c r="V2737" s="73">
        <v>89</v>
      </c>
      <c r="W2737" s="69" t="s">
        <v>2157</v>
      </c>
      <c r="X2737" s="69"/>
      <c r="Y2737" s="70"/>
      <c r="Z2737" s="69">
        <v>0</v>
      </c>
      <c r="AA2737" s="69"/>
      <c r="AB2737" s="69" t="s">
        <v>1144</v>
      </c>
      <c r="AC2737" s="69"/>
    </row>
    <row r="2738" spans="1:29" x14ac:dyDescent="0.25">
      <c r="A2738" s="71" t="s">
        <v>193</v>
      </c>
      <c r="B2738" s="71"/>
      <c r="C2738" s="71"/>
      <c r="D2738" s="71"/>
      <c r="E2738" s="71"/>
      <c r="F2738" s="71"/>
      <c r="G2738" s="71"/>
      <c r="H2738" s="71"/>
      <c r="I2738" s="71"/>
      <c r="J2738" s="72">
        <v>13453.91</v>
      </c>
      <c r="K2738" s="71"/>
      <c r="L2738" s="71"/>
      <c r="M2738" s="72">
        <v>13453.91</v>
      </c>
      <c r="N2738" s="72">
        <v>0</v>
      </c>
      <c r="O2738" s="71"/>
      <c r="P2738" s="71"/>
      <c r="Q2738" s="71"/>
      <c r="R2738" s="71"/>
      <c r="S2738" s="72">
        <v>13453.91</v>
      </c>
      <c r="T2738" s="72">
        <v>13453.91</v>
      </c>
      <c r="U2738" s="71"/>
      <c r="V2738" s="71"/>
      <c r="W2738" s="71"/>
      <c r="X2738" s="72">
        <v>0</v>
      </c>
      <c r="Y2738" s="72">
        <v>0</v>
      </c>
      <c r="Z2738" s="72">
        <v>13453.91</v>
      </c>
      <c r="AA2738" s="69"/>
      <c r="AB2738" s="69"/>
      <c r="AC2738" s="69"/>
    </row>
    <row r="2739" spans="1:29" ht="20" x14ac:dyDescent="0.25">
      <c r="A2739" s="68" t="s">
        <v>7152</v>
      </c>
      <c r="B2739" s="69" t="s">
        <v>7153</v>
      </c>
      <c r="C2739" s="69" t="s">
        <v>7154</v>
      </c>
      <c r="D2739" s="69" t="s">
        <v>4813</v>
      </c>
      <c r="E2739" s="69" t="s">
        <v>7156</v>
      </c>
      <c r="F2739" s="69" t="s">
        <v>1435</v>
      </c>
      <c r="G2739" s="69" t="s">
        <v>1030</v>
      </c>
      <c r="H2739" s="69" t="s">
        <v>2109</v>
      </c>
      <c r="I2739" s="69" t="s">
        <v>962</v>
      </c>
      <c r="J2739" s="70">
        <v>22561.94</v>
      </c>
      <c r="K2739" s="69" t="s">
        <v>4591</v>
      </c>
      <c r="L2739" s="69" t="s">
        <v>7155</v>
      </c>
      <c r="M2739" s="70">
        <v>22561.94</v>
      </c>
      <c r="N2739" s="69"/>
      <c r="O2739" s="69"/>
      <c r="P2739" s="69" t="s">
        <v>1563</v>
      </c>
      <c r="Q2739" s="69" t="s">
        <v>1202</v>
      </c>
      <c r="R2739" s="69"/>
      <c r="S2739" s="70">
        <v>22561.94</v>
      </c>
      <c r="T2739" s="70"/>
      <c r="U2739" s="69" t="s">
        <v>1728</v>
      </c>
      <c r="V2739" s="73">
        <v>70</v>
      </c>
      <c r="W2739" s="69" t="s">
        <v>1728</v>
      </c>
      <c r="X2739" s="69"/>
      <c r="Y2739" s="70"/>
      <c r="Z2739" s="69">
        <v>0</v>
      </c>
      <c r="AA2739" s="69" t="s">
        <v>989</v>
      </c>
      <c r="AB2739" s="69" t="s">
        <v>1144</v>
      </c>
      <c r="AC2739" s="69"/>
    </row>
    <row r="2740" spans="1:29" x14ac:dyDescent="0.25">
      <c r="A2740" s="71" t="s">
        <v>193</v>
      </c>
      <c r="B2740" s="71"/>
      <c r="C2740" s="71"/>
      <c r="D2740" s="71"/>
      <c r="E2740" s="71"/>
      <c r="F2740" s="71"/>
      <c r="G2740" s="71"/>
      <c r="H2740" s="71"/>
      <c r="I2740" s="71"/>
      <c r="J2740" s="72">
        <v>22561.94</v>
      </c>
      <c r="K2740" s="71"/>
      <c r="L2740" s="71"/>
      <c r="M2740" s="72">
        <v>22561.94</v>
      </c>
      <c r="N2740" s="72">
        <v>0</v>
      </c>
      <c r="O2740" s="71"/>
      <c r="P2740" s="71"/>
      <c r="Q2740" s="71"/>
      <c r="R2740" s="71"/>
      <c r="S2740" s="72">
        <v>22561.94</v>
      </c>
      <c r="T2740" s="72">
        <v>22561.94</v>
      </c>
      <c r="U2740" s="71"/>
      <c r="V2740" s="71"/>
      <c r="W2740" s="71"/>
      <c r="X2740" s="72">
        <v>0</v>
      </c>
      <c r="Y2740" s="72">
        <v>0</v>
      </c>
      <c r="Z2740" s="72">
        <v>22561.94</v>
      </c>
      <c r="AA2740" s="69"/>
      <c r="AB2740" s="69"/>
      <c r="AC2740" s="69"/>
    </row>
    <row r="2741" spans="1:29" ht="20" x14ac:dyDescent="0.25">
      <c r="A2741" s="68" t="s">
        <v>7157</v>
      </c>
      <c r="B2741" s="69" t="s">
        <v>6430</v>
      </c>
      <c r="C2741" s="69" t="s">
        <v>7158</v>
      </c>
      <c r="D2741" s="69" t="s">
        <v>4829</v>
      </c>
      <c r="E2741" s="69" t="s">
        <v>7160</v>
      </c>
      <c r="F2741" s="69" t="s">
        <v>1299</v>
      </c>
      <c r="G2741" s="69" t="s">
        <v>1030</v>
      </c>
      <c r="H2741" s="69" t="s">
        <v>6926</v>
      </c>
      <c r="I2741" s="69" t="s">
        <v>962</v>
      </c>
      <c r="J2741" s="70">
        <v>18417.2</v>
      </c>
      <c r="K2741" s="69" t="s">
        <v>4591</v>
      </c>
      <c r="L2741" s="69" t="s">
        <v>7159</v>
      </c>
      <c r="M2741" s="70">
        <v>18417.2</v>
      </c>
      <c r="N2741" s="69"/>
      <c r="O2741" s="69"/>
      <c r="P2741" s="69" t="s">
        <v>1685</v>
      </c>
      <c r="Q2741" s="69" t="s">
        <v>1019</v>
      </c>
      <c r="R2741" s="69"/>
      <c r="S2741" s="70">
        <v>18417.2</v>
      </c>
      <c r="T2741" s="70"/>
      <c r="U2741" s="69" t="s">
        <v>1088</v>
      </c>
      <c r="V2741" s="73">
        <v>23</v>
      </c>
      <c r="W2741" s="69" t="s">
        <v>1088</v>
      </c>
      <c r="X2741" s="69"/>
      <c r="Y2741" s="70"/>
      <c r="Z2741" s="69">
        <v>0</v>
      </c>
      <c r="AA2741" s="69" t="s">
        <v>989</v>
      </c>
      <c r="AB2741" s="69" t="s">
        <v>1144</v>
      </c>
      <c r="AC2741" s="69"/>
    </row>
    <row r="2742" spans="1:29" x14ac:dyDescent="0.25">
      <c r="A2742" s="71" t="s">
        <v>193</v>
      </c>
      <c r="B2742" s="71"/>
      <c r="C2742" s="71"/>
      <c r="D2742" s="71"/>
      <c r="E2742" s="71"/>
      <c r="F2742" s="71"/>
      <c r="G2742" s="71"/>
      <c r="H2742" s="71"/>
      <c r="I2742" s="71"/>
      <c r="J2742" s="72">
        <v>18417.2</v>
      </c>
      <c r="K2742" s="71"/>
      <c r="L2742" s="71"/>
      <c r="M2742" s="72">
        <v>18417.2</v>
      </c>
      <c r="N2742" s="72">
        <v>0</v>
      </c>
      <c r="O2742" s="71"/>
      <c r="P2742" s="71"/>
      <c r="Q2742" s="71"/>
      <c r="R2742" s="71"/>
      <c r="S2742" s="72">
        <v>18417.2</v>
      </c>
      <c r="T2742" s="72">
        <v>18417.2</v>
      </c>
      <c r="U2742" s="71"/>
      <c r="V2742" s="71"/>
      <c r="W2742" s="71"/>
      <c r="X2742" s="72">
        <v>0</v>
      </c>
      <c r="Y2742" s="72">
        <v>0</v>
      </c>
      <c r="Z2742" s="72">
        <v>18417.2</v>
      </c>
      <c r="AA2742" s="69"/>
      <c r="AB2742" s="69"/>
      <c r="AC2742" s="69"/>
    </row>
    <row r="2743" spans="1:29" ht="20" x14ac:dyDescent="0.25">
      <c r="A2743" s="68" t="s">
        <v>7161</v>
      </c>
      <c r="B2743" s="69" t="s">
        <v>7162</v>
      </c>
      <c r="C2743" s="69" t="s">
        <v>7163</v>
      </c>
      <c r="D2743" s="69" t="s">
        <v>4623</v>
      </c>
      <c r="E2743" s="69" t="s">
        <v>7165</v>
      </c>
      <c r="F2743" s="69" t="s">
        <v>1435</v>
      </c>
      <c r="G2743" s="69" t="s">
        <v>1030</v>
      </c>
      <c r="H2743" s="69" t="s">
        <v>6926</v>
      </c>
      <c r="I2743" s="69" t="s">
        <v>962</v>
      </c>
      <c r="J2743" s="70">
        <v>686.91</v>
      </c>
      <c r="K2743" s="69" t="s">
        <v>4591</v>
      </c>
      <c r="L2743" s="69" t="s">
        <v>7164</v>
      </c>
      <c r="M2743" s="70">
        <v>686.91</v>
      </c>
      <c r="N2743" s="69"/>
      <c r="O2743" s="69"/>
      <c r="P2743" s="69" t="s">
        <v>2134</v>
      </c>
      <c r="Q2743" s="69" t="s">
        <v>1202</v>
      </c>
      <c r="R2743" s="69"/>
      <c r="S2743" s="70">
        <v>686.91</v>
      </c>
      <c r="T2743" s="70"/>
      <c r="U2743" s="69" t="s">
        <v>1202</v>
      </c>
      <c r="V2743" s="73">
        <v>82</v>
      </c>
      <c r="W2743" s="69" t="s">
        <v>1202</v>
      </c>
      <c r="X2743" s="69"/>
      <c r="Y2743" s="70"/>
      <c r="Z2743" s="69">
        <v>0</v>
      </c>
      <c r="AA2743" s="69" t="s">
        <v>989</v>
      </c>
      <c r="AB2743" s="69" t="s">
        <v>1144</v>
      </c>
      <c r="AC2743" s="69"/>
    </row>
    <row r="2744" spans="1:29" x14ac:dyDescent="0.25">
      <c r="A2744" s="71" t="s">
        <v>193</v>
      </c>
      <c r="B2744" s="71"/>
      <c r="C2744" s="71"/>
      <c r="D2744" s="71"/>
      <c r="E2744" s="71"/>
      <c r="F2744" s="71"/>
      <c r="G2744" s="71"/>
      <c r="H2744" s="71"/>
      <c r="I2744" s="71"/>
      <c r="J2744" s="72">
        <v>686.91</v>
      </c>
      <c r="K2744" s="71"/>
      <c r="L2744" s="71"/>
      <c r="M2744" s="72">
        <v>686.91</v>
      </c>
      <c r="N2744" s="72">
        <v>0</v>
      </c>
      <c r="O2744" s="71"/>
      <c r="P2744" s="71"/>
      <c r="Q2744" s="71"/>
      <c r="R2744" s="71"/>
      <c r="S2744" s="72">
        <v>686.91</v>
      </c>
      <c r="T2744" s="72">
        <v>686.91</v>
      </c>
      <c r="U2744" s="71"/>
      <c r="V2744" s="71"/>
      <c r="W2744" s="71"/>
      <c r="X2744" s="72">
        <v>0</v>
      </c>
      <c r="Y2744" s="72">
        <v>0</v>
      </c>
      <c r="Z2744" s="72">
        <v>686.91</v>
      </c>
      <c r="AA2744" s="69"/>
      <c r="AB2744" s="69"/>
      <c r="AC2744" s="69"/>
    </row>
    <row r="2745" spans="1:29" ht="20" x14ac:dyDescent="0.25">
      <c r="A2745" s="68" t="s">
        <v>7166</v>
      </c>
      <c r="B2745" s="69" t="s">
        <v>4567</v>
      </c>
      <c r="C2745" s="69" t="s">
        <v>7167</v>
      </c>
      <c r="D2745" s="69" t="s">
        <v>4611</v>
      </c>
      <c r="E2745" s="69" t="s">
        <v>7169</v>
      </c>
      <c r="F2745" s="69" t="s">
        <v>1299</v>
      </c>
      <c r="G2745" s="69" t="s">
        <v>1447</v>
      </c>
      <c r="H2745" s="69" t="s">
        <v>6926</v>
      </c>
      <c r="I2745" s="69" t="s">
        <v>962</v>
      </c>
      <c r="J2745" s="70">
        <v>4792.2</v>
      </c>
      <c r="K2745" s="69" t="s">
        <v>4591</v>
      </c>
      <c r="L2745" s="69" t="s">
        <v>7168</v>
      </c>
      <c r="M2745" s="70">
        <v>4792.2</v>
      </c>
      <c r="N2745" s="69"/>
      <c r="O2745" s="69"/>
      <c r="P2745" s="69" t="s">
        <v>1480</v>
      </c>
      <c r="Q2745" s="69" t="s">
        <v>1698</v>
      </c>
      <c r="R2745" s="69"/>
      <c r="S2745" s="70">
        <v>4792.2</v>
      </c>
      <c r="T2745" s="70"/>
      <c r="U2745" s="69" t="s">
        <v>2118</v>
      </c>
      <c r="V2745" s="73">
        <v>87</v>
      </c>
      <c r="W2745" s="69" t="s">
        <v>2118</v>
      </c>
      <c r="X2745" s="69"/>
      <c r="Y2745" s="70"/>
      <c r="Z2745" s="69">
        <v>0</v>
      </c>
      <c r="AA2745" s="69" t="s">
        <v>989</v>
      </c>
      <c r="AB2745" s="69" t="s">
        <v>1144</v>
      </c>
      <c r="AC2745" s="69"/>
    </row>
    <row r="2746" spans="1:29" x14ac:dyDescent="0.25">
      <c r="A2746" s="71" t="s">
        <v>193</v>
      </c>
      <c r="B2746" s="71"/>
      <c r="C2746" s="71"/>
      <c r="D2746" s="71"/>
      <c r="E2746" s="71"/>
      <c r="F2746" s="71"/>
      <c r="G2746" s="71"/>
      <c r="H2746" s="71"/>
      <c r="I2746" s="71"/>
      <c r="J2746" s="72">
        <v>4792.2</v>
      </c>
      <c r="K2746" s="71"/>
      <c r="L2746" s="71"/>
      <c r="M2746" s="72">
        <v>4792.2</v>
      </c>
      <c r="N2746" s="72">
        <v>0</v>
      </c>
      <c r="O2746" s="71"/>
      <c r="P2746" s="71"/>
      <c r="Q2746" s="71"/>
      <c r="R2746" s="71"/>
      <c r="S2746" s="72">
        <v>4792.2</v>
      </c>
      <c r="T2746" s="72">
        <v>4792.2</v>
      </c>
      <c r="U2746" s="71"/>
      <c r="V2746" s="71"/>
      <c r="W2746" s="71"/>
      <c r="X2746" s="72">
        <v>0</v>
      </c>
      <c r="Y2746" s="72">
        <v>0</v>
      </c>
      <c r="Z2746" s="72">
        <v>4792.2</v>
      </c>
      <c r="AA2746" s="69"/>
      <c r="AB2746" s="69"/>
      <c r="AC2746" s="69"/>
    </row>
    <row r="2747" spans="1:29" ht="30" x14ac:dyDescent="0.25">
      <c r="A2747" s="68" t="s">
        <v>7170</v>
      </c>
      <c r="B2747" s="69" t="s">
        <v>6430</v>
      </c>
      <c r="C2747" s="69" t="s">
        <v>7171</v>
      </c>
      <c r="D2747" s="69" t="s">
        <v>3313</v>
      </c>
      <c r="E2747" s="69" t="s">
        <v>7173</v>
      </c>
      <c r="F2747" s="69" t="s">
        <v>1299</v>
      </c>
      <c r="G2747" s="69" t="s">
        <v>1447</v>
      </c>
      <c r="H2747" s="69" t="s">
        <v>1045</v>
      </c>
      <c r="I2747" s="69" t="s">
        <v>962</v>
      </c>
      <c r="J2747" s="70">
        <v>1680.98</v>
      </c>
      <c r="K2747" s="69" t="s">
        <v>4591</v>
      </c>
      <c r="L2747" s="69" t="s">
        <v>7172</v>
      </c>
      <c r="M2747" s="70">
        <v>1680.98</v>
      </c>
      <c r="N2747" s="69"/>
      <c r="O2747" s="69"/>
      <c r="P2747" s="69" t="s">
        <v>1556</v>
      </c>
      <c r="Q2747" s="69" t="s">
        <v>1195</v>
      </c>
      <c r="R2747" s="69"/>
      <c r="S2747" s="70">
        <v>1680.98</v>
      </c>
      <c r="T2747" s="70"/>
      <c r="U2747" s="69" t="s">
        <v>1728</v>
      </c>
      <c r="V2747" s="73">
        <v>59</v>
      </c>
      <c r="W2747" s="69" t="s">
        <v>1728</v>
      </c>
      <c r="X2747" s="69"/>
      <c r="Y2747" s="70"/>
      <c r="Z2747" s="69">
        <v>0</v>
      </c>
      <c r="AA2747" s="69" t="s">
        <v>989</v>
      </c>
      <c r="AB2747" s="69" t="s">
        <v>1144</v>
      </c>
      <c r="AC2747" s="69"/>
    </row>
    <row r="2748" spans="1:29" x14ac:dyDescent="0.25">
      <c r="A2748" s="71" t="s">
        <v>193</v>
      </c>
      <c r="B2748" s="71"/>
      <c r="C2748" s="71"/>
      <c r="D2748" s="71"/>
      <c r="E2748" s="71"/>
      <c r="F2748" s="71"/>
      <c r="G2748" s="71"/>
      <c r="H2748" s="71"/>
      <c r="I2748" s="71"/>
      <c r="J2748" s="72">
        <v>1680.98</v>
      </c>
      <c r="K2748" s="71"/>
      <c r="L2748" s="71"/>
      <c r="M2748" s="72">
        <v>1680.98</v>
      </c>
      <c r="N2748" s="72">
        <v>0</v>
      </c>
      <c r="O2748" s="71"/>
      <c r="P2748" s="71"/>
      <c r="Q2748" s="71"/>
      <c r="R2748" s="71"/>
      <c r="S2748" s="72">
        <v>1680.98</v>
      </c>
      <c r="T2748" s="72">
        <v>1680.98</v>
      </c>
      <c r="U2748" s="71"/>
      <c r="V2748" s="71"/>
      <c r="W2748" s="71"/>
      <c r="X2748" s="72">
        <v>0</v>
      </c>
      <c r="Y2748" s="72">
        <v>0</v>
      </c>
      <c r="Z2748" s="72">
        <v>1680.98</v>
      </c>
      <c r="AA2748" s="69"/>
      <c r="AB2748" s="69"/>
      <c r="AC2748" s="69"/>
    </row>
    <row r="2749" spans="1:29" ht="20" x14ac:dyDescent="0.25">
      <c r="A2749" s="68" t="s">
        <v>7174</v>
      </c>
      <c r="B2749" s="69" t="s">
        <v>7175</v>
      </c>
      <c r="C2749" s="69" t="s">
        <v>7176</v>
      </c>
      <c r="D2749" s="69" t="s">
        <v>4583</v>
      </c>
      <c r="E2749" s="69" t="s">
        <v>7179</v>
      </c>
      <c r="F2749" s="69" t="s">
        <v>1435</v>
      </c>
      <c r="G2749" s="69" t="s">
        <v>1447</v>
      </c>
      <c r="H2749" s="69" t="s">
        <v>7177</v>
      </c>
      <c r="I2749" s="69" t="s">
        <v>962</v>
      </c>
      <c r="J2749" s="70">
        <v>2946.46</v>
      </c>
      <c r="K2749" s="69" t="s">
        <v>4591</v>
      </c>
      <c r="L2749" s="69" t="s">
        <v>7178</v>
      </c>
      <c r="M2749" s="70">
        <v>2946.46</v>
      </c>
      <c r="N2749" s="69"/>
      <c r="O2749" s="69"/>
      <c r="P2749" s="69" t="s">
        <v>1616</v>
      </c>
      <c r="Q2749" s="69" t="s">
        <v>1698</v>
      </c>
      <c r="R2749" s="69"/>
      <c r="S2749" s="70">
        <v>2946.46</v>
      </c>
      <c r="T2749" s="70"/>
      <c r="U2749" s="69"/>
      <c r="V2749" s="69"/>
      <c r="W2749" s="69" t="s">
        <v>2118</v>
      </c>
      <c r="X2749" s="69"/>
      <c r="Y2749" s="70"/>
      <c r="Z2749" s="69">
        <v>0</v>
      </c>
      <c r="AA2749" s="69" t="s">
        <v>989</v>
      </c>
      <c r="AB2749" s="69" t="s">
        <v>1144</v>
      </c>
      <c r="AC2749" s="69"/>
    </row>
    <row r="2750" spans="1:29" x14ac:dyDescent="0.25">
      <c r="A2750" s="71" t="s">
        <v>193</v>
      </c>
      <c r="B2750" s="71"/>
      <c r="C2750" s="71"/>
      <c r="D2750" s="71"/>
      <c r="E2750" s="71"/>
      <c r="F2750" s="71"/>
      <c r="G2750" s="71"/>
      <c r="H2750" s="71"/>
      <c r="I2750" s="71"/>
      <c r="J2750" s="72">
        <v>2946.46</v>
      </c>
      <c r="K2750" s="71"/>
      <c r="L2750" s="71"/>
      <c r="M2750" s="72">
        <v>2946.46</v>
      </c>
      <c r="N2750" s="72">
        <v>0</v>
      </c>
      <c r="O2750" s="71"/>
      <c r="P2750" s="71"/>
      <c r="Q2750" s="71"/>
      <c r="R2750" s="71"/>
      <c r="S2750" s="72">
        <v>2946.46</v>
      </c>
      <c r="T2750" s="72">
        <v>0</v>
      </c>
      <c r="U2750" s="71"/>
      <c r="V2750" s="71"/>
      <c r="W2750" s="71"/>
      <c r="X2750" s="72">
        <v>2946.46</v>
      </c>
      <c r="Y2750" s="72">
        <v>0</v>
      </c>
      <c r="Z2750" s="72">
        <v>0</v>
      </c>
      <c r="AA2750" s="69"/>
      <c r="AB2750" s="69"/>
      <c r="AC2750" s="69"/>
    </row>
    <row r="2751" spans="1:29" ht="30" x14ac:dyDescent="0.25">
      <c r="A2751" s="68" t="s">
        <v>7180</v>
      </c>
      <c r="B2751" s="69" t="s">
        <v>6726</v>
      </c>
      <c r="C2751" s="69" t="s">
        <v>7181</v>
      </c>
      <c r="D2751" s="69" t="s">
        <v>4507</v>
      </c>
      <c r="E2751" s="69" t="s">
        <v>7183</v>
      </c>
      <c r="F2751" s="69" t="s">
        <v>1299</v>
      </c>
      <c r="G2751" s="69" t="s">
        <v>1447</v>
      </c>
      <c r="H2751" s="69" t="s">
        <v>6926</v>
      </c>
      <c r="I2751" s="69" t="s">
        <v>962</v>
      </c>
      <c r="J2751" s="70">
        <v>370.88</v>
      </c>
      <c r="K2751" s="69" t="s">
        <v>4591</v>
      </c>
      <c r="L2751" s="69" t="s">
        <v>7182</v>
      </c>
      <c r="M2751" s="70">
        <v>370.88</v>
      </c>
      <c r="N2751" s="69"/>
      <c r="O2751" s="69"/>
      <c r="P2751" s="69" t="s">
        <v>1546</v>
      </c>
      <c r="Q2751" s="69" t="s">
        <v>1046</v>
      </c>
      <c r="R2751" s="69"/>
      <c r="S2751" s="70">
        <v>370.88</v>
      </c>
      <c r="T2751" s="70"/>
      <c r="U2751" s="69" t="s">
        <v>1019</v>
      </c>
      <c r="V2751" s="73">
        <v>55</v>
      </c>
      <c r="W2751" s="69" t="s">
        <v>1019</v>
      </c>
      <c r="X2751" s="69"/>
      <c r="Y2751" s="70"/>
      <c r="Z2751" s="69">
        <v>0</v>
      </c>
      <c r="AA2751" s="69" t="s">
        <v>989</v>
      </c>
      <c r="AB2751" s="69" t="s">
        <v>1144</v>
      </c>
      <c r="AC2751" s="69"/>
    </row>
    <row r="2752" spans="1:29" x14ac:dyDescent="0.25">
      <c r="A2752" s="71" t="s">
        <v>193</v>
      </c>
      <c r="B2752" s="71"/>
      <c r="C2752" s="71"/>
      <c r="D2752" s="71"/>
      <c r="E2752" s="71"/>
      <c r="F2752" s="71"/>
      <c r="G2752" s="71"/>
      <c r="H2752" s="71"/>
      <c r="I2752" s="71"/>
      <c r="J2752" s="72">
        <v>370.88</v>
      </c>
      <c r="K2752" s="71"/>
      <c r="L2752" s="71"/>
      <c r="M2752" s="72">
        <v>370.88</v>
      </c>
      <c r="N2752" s="72">
        <v>0</v>
      </c>
      <c r="O2752" s="71"/>
      <c r="P2752" s="71"/>
      <c r="Q2752" s="71"/>
      <c r="R2752" s="71"/>
      <c r="S2752" s="72">
        <v>370.88</v>
      </c>
      <c r="T2752" s="72">
        <v>370.88</v>
      </c>
      <c r="U2752" s="71"/>
      <c r="V2752" s="71"/>
      <c r="W2752" s="71"/>
      <c r="X2752" s="72">
        <v>0</v>
      </c>
      <c r="Y2752" s="72">
        <v>0</v>
      </c>
      <c r="Z2752" s="72">
        <v>370.88</v>
      </c>
      <c r="AA2752" s="69"/>
      <c r="AB2752" s="69"/>
      <c r="AC2752" s="69"/>
    </row>
    <row r="2753" spans="1:29" ht="20" x14ac:dyDescent="0.25">
      <c r="A2753" s="68" t="s">
        <v>7184</v>
      </c>
      <c r="B2753" s="69" t="s">
        <v>1864</v>
      </c>
      <c r="C2753" s="69" t="s">
        <v>7185</v>
      </c>
      <c r="D2753" s="69" t="s">
        <v>5164</v>
      </c>
      <c r="E2753" s="69"/>
      <c r="F2753" s="69" t="s">
        <v>1148</v>
      </c>
      <c r="G2753" s="69" t="s">
        <v>1447</v>
      </c>
      <c r="H2753" s="69" t="s">
        <v>1669</v>
      </c>
      <c r="I2753" s="69"/>
      <c r="J2753" s="70">
        <v>1744.49</v>
      </c>
      <c r="K2753" s="69" t="s">
        <v>4591</v>
      </c>
      <c r="L2753" s="69"/>
      <c r="M2753" s="69"/>
      <c r="N2753" s="69"/>
      <c r="O2753" s="69"/>
      <c r="P2753" s="69"/>
      <c r="Q2753" s="69"/>
      <c r="R2753" s="69"/>
      <c r="S2753" s="69"/>
      <c r="T2753" s="69"/>
      <c r="U2753" s="69"/>
      <c r="V2753" s="69"/>
      <c r="W2753" s="69"/>
      <c r="X2753" s="69"/>
      <c r="Y2753" s="69"/>
      <c r="Z2753" s="69"/>
      <c r="AA2753" s="69" t="s">
        <v>989</v>
      </c>
      <c r="AB2753" s="69"/>
      <c r="AC2753" s="69"/>
    </row>
    <row r="2754" spans="1:29" x14ac:dyDescent="0.25">
      <c r="A2754" s="71" t="s">
        <v>193</v>
      </c>
      <c r="B2754" s="71"/>
      <c r="C2754" s="71"/>
      <c r="D2754" s="71"/>
      <c r="E2754" s="71"/>
      <c r="F2754" s="71"/>
      <c r="G2754" s="71"/>
      <c r="H2754" s="71"/>
      <c r="I2754" s="71"/>
      <c r="J2754" s="72">
        <v>1744.49</v>
      </c>
      <c r="K2754" s="71"/>
      <c r="L2754" s="71"/>
      <c r="M2754" s="72">
        <v>0</v>
      </c>
      <c r="N2754" s="72">
        <v>1744.49</v>
      </c>
      <c r="O2754" s="71"/>
      <c r="P2754" s="71"/>
      <c r="Q2754" s="71"/>
      <c r="R2754" s="71"/>
      <c r="S2754" s="72">
        <v>0</v>
      </c>
      <c r="T2754" s="72">
        <v>0</v>
      </c>
      <c r="U2754" s="71"/>
      <c r="V2754" s="71"/>
      <c r="W2754" s="71"/>
      <c r="X2754" s="72">
        <v>0</v>
      </c>
      <c r="Y2754" s="72">
        <v>0</v>
      </c>
      <c r="Z2754" s="72">
        <v>0</v>
      </c>
      <c r="AA2754" s="69"/>
      <c r="AB2754" s="69"/>
      <c r="AC2754" s="69"/>
    </row>
    <row r="2755" spans="1:29" ht="20" x14ac:dyDescent="0.25">
      <c r="A2755" s="68" t="s">
        <v>7186</v>
      </c>
      <c r="B2755" s="69" t="s">
        <v>7187</v>
      </c>
      <c r="C2755" s="69" t="s">
        <v>7188</v>
      </c>
      <c r="D2755" s="69" t="s">
        <v>4623</v>
      </c>
      <c r="E2755" s="69" t="s">
        <v>7190</v>
      </c>
      <c r="F2755" s="69" t="s">
        <v>1299</v>
      </c>
      <c r="G2755" s="69" t="s">
        <v>1447</v>
      </c>
      <c r="H2755" s="69" t="s">
        <v>1003</v>
      </c>
      <c r="I2755" s="69" t="s">
        <v>962</v>
      </c>
      <c r="J2755" s="70">
        <v>3980</v>
      </c>
      <c r="K2755" s="69" t="s">
        <v>4591</v>
      </c>
      <c r="L2755" s="69" t="s">
        <v>7189</v>
      </c>
      <c r="M2755" s="70">
        <v>3980</v>
      </c>
      <c r="N2755" s="69"/>
      <c r="O2755" s="69"/>
      <c r="P2755" s="69" t="s">
        <v>1165</v>
      </c>
      <c r="Q2755" s="69" t="s">
        <v>1684</v>
      </c>
      <c r="R2755" s="69"/>
      <c r="S2755" s="70">
        <v>3980</v>
      </c>
      <c r="T2755" s="70"/>
      <c r="U2755" s="69" t="s">
        <v>1202</v>
      </c>
      <c r="V2755" s="73">
        <v>85</v>
      </c>
      <c r="W2755" s="69" t="s">
        <v>1202</v>
      </c>
      <c r="X2755" s="69"/>
      <c r="Y2755" s="70"/>
      <c r="Z2755" s="69">
        <v>0</v>
      </c>
      <c r="AA2755" s="69" t="s">
        <v>989</v>
      </c>
      <c r="AB2755" s="69" t="s">
        <v>1144</v>
      </c>
      <c r="AC2755" s="69"/>
    </row>
    <row r="2756" spans="1:29" x14ac:dyDescent="0.25">
      <c r="A2756" s="71" t="s">
        <v>193</v>
      </c>
      <c r="B2756" s="71"/>
      <c r="C2756" s="71"/>
      <c r="D2756" s="71"/>
      <c r="E2756" s="71"/>
      <c r="F2756" s="71"/>
      <c r="G2756" s="71"/>
      <c r="H2756" s="71"/>
      <c r="I2756" s="71"/>
      <c r="J2756" s="72">
        <v>3980</v>
      </c>
      <c r="K2756" s="71"/>
      <c r="L2756" s="71"/>
      <c r="M2756" s="72">
        <v>3980</v>
      </c>
      <c r="N2756" s="72">
        <v>0</v>
      </c>
      <c r="O2756" s="71"/>
      <c r="P2756" s="71"/>
      <c r="Q2756" s="71"/>
      <c r="R2756" s="71"/>
      <c r="S2756" s="72">
        <v>3980</v>
      </c>
      <c r="T2756" s="72">
        <v>3980</v>
      </c>
      <c r="U2756" s="71"/>
      <c r="V2756" s="71"/>
      <c r="W2756" s="71"/>
      <c r="X2756" s="72">
        <v>0</v>
      </c>
      <c r="Y2756" s="72">
        <v>0</v>
      </c>
      <c r="Z2756" s="72">
        <v>3980</v>
      </c>
      <c r="AA2756" s="69"/>
      <c r="AB2756" s="69"/>
      <c r="AC2756" s="69"/>
    </row>
    <row r="2757" spans="1:29" ht="20" x14ac:dyDescent="0.25">
      <c r="A2757" s="68" t="s">
        <v>7191</v>
      </c>
      <c r="B2757" s="69" t="s">
        <v>7192</v>
      </c>
      <c r="C2757" s="69" t="s">
        <v>7193</v>
      </c>
      <c r="D2757" s="69" t="s">
        <v>4583</v>
      </c>
      <c r="E2757" s="69" t="s">
        <v>7195</v>
      </c>
      <c r="F2757" s="69" t="s">
        <v>1933</v>
      </c>
      <c r="G2757" s="69" t="s">
        <v>1447</v>
      </c>
      <c r="H2757" s="69" t="s">
        <v>1071</v>
      </c>
      <c r="I2757" s="69" t="s">
        <v>962</v>
      </c>
      <c r="J2757" s="70">
        <v>2750.71</v>
      </c>
      <c r="K2757" s="69" t="s">
        <v>4591</v>
      </c>
      <c r="L2757" s="69" t="s">
        <v>7194</v>
      </c>
      <c r="M2757" s="70">
        <v>2750.71</v>
      </c>
      <c r="N2757" s="69"/>
      <c r="O2757" s="69"/>
      <c r="P2757" s="69" t="s">
        <v>2017</v>
      </c>
      <c r="Q2757" s="69" t="s">
        <v>1195</v>
      </c>
      <c r="R2757" s="69"/>
      <c r="S2757" s="70">
        <v>2750.71</v>
      </c>
      <c r="T2757" s="70"/>
      <c r="U2757" s="69"/>
      <c r="V2757" s="69"/>
      <c r="W2757" s="69" t="s">
        <v>1728</v>
      </c>
      <c r="X2757" s="69"/>
      <c r="Y2757" s="70"/>
      <c r="Z2757" s="69">
        <v>0</v>
      </c>
      <c r="AA2757" s="69" t="s">
        <v>989</v>
      </c>
      <c r="AB2757" s="69" t="s">
        <v>1144</v>
      </c>
      <c r="AC2757" s="69"/>
    </row>
    <row r="2758" spans="1:29" x14ac:dyDescent="0.25">
      <c r="A2758" s="71" t="s">
        <v>193</v>
      </c>
      <c r="B2758" s="71"/>
      <c r="C2758" s="71"/>
      <c r="D2758" s="71"/>
      <c r="E2758" s="71"/>
      <c r="F2758" s="71"/>
      <c r="G2758" s="71"/>
      <c r="H2758" s="71"/>
      <c r="I2758" s="71"/>
      <c r="J2758" s="72">
        <v>2750.71</v>
      </c>
      <c r="K2758" s="71"/>
      <c r="L2758" s="71"/>
      <c r="M2758" s="72">
        <v>2750.71</v>
      </c>
      <c r="N2758" s="72">
        <v>0</v>
      </c>
      <c r="O2758" s="71"/>
      <c r="P2758" s="71"/>
      <c r="Q2758" s="71"/>
      <c r="R2758" s="71"/>
      <c r="S2758" s="72">
        <v>2750.71</v>
      </c>
      <c r="T2758" s="72">
        <v>0</v>
      </c>
      <c r="U2758" s="71"/>
      <c r="V2758" s="71"/>
      <c r="W2758" s="71"/>
      <c r="X2758" s="72">
        <v>2750.71</v>
      </c>
      <c r="Y2758" s="72">
        <v>0</v>
      </c>
      <c r="Z2758" s="72">
        <v>0</v>
      </c>
      <c r="AA2758" s="69"/>
      <c r="AB2758" s="69"/>
      <c r="AC2758" s="69"/>
    </row>
    <row r="2759" spans="1:29" ht="30" x14ac:dyDescent="0.25">
      <c r="A2759" s="68" t="s">
        <v>7196</v>
      </c>
      <c r="B2759" s="69" t="s">
        <v>6787</v>
      </c>
      <c r="C2759" s="69" t="s">
        <v>7197</v>
      </c>
      <c r="D2759" s="69" t="s">
        <v>3313</v>
      </c>
      <c r="E2759" s="69" t="s">
        <v>7199</v>
      </c>
      <c r="F2759" s="69" t="s">
        <v>1435</v>
      </c>
      <c r="G2759" s="69" t="s">
        <v>1275</v>
      </c>
      <c r="H2759" s="69" t="s">
        <v>1886</v>
      </c>
      <c r="I2759" s="69" t="s">
        <v>962</v>
      </c>
      <c r="J2759" s="70">
        <v>8867.25</v>
      </c>
      <c r="K2759" s="69" t="s">
        <v>4591</v>
      </c>
      <c r="L2759" s="69" t="s">
        <v>7198</v>
      </c>
      <c r="M2759" s="70">
        <v>8867.25</v>
      </c>
      <c r="N2759" s="69"/>
      <c r="O2759" s="69"/>
      <c r="P2759" s="69" t="s">
        <v>3017</v>
      </c>
      <c r="Q2759" s="69" t="s">
        <v>1069</v>
      </c>
      <c r="R2759" s="69"/>
      <c r="S2759" s="70">
        <v>8867.25</v>
      </c>
      <c r="T2759" s="70"/>
      <c r="U2759" s="69" t="s">
        <v>2166</v>
      </c>
      <c r="V2759" s="73">
        <v>29</v>
      </c>
      <c r="W2759" s="69" t="s">
        <v>2166</v>
      </c>
      <c r="X2759" s="69"/>
      <c r="Y2759" s="70"/>
      <c r="Z2759" s="69">
        <v>0</v>
      </c>
      <c r="AA2759" s="69" t="s">
        <v>989</v>
      </c>
      <c r="AB2759" s="69" t="s">
        <v>1144</v>
      </c>
      <c r="AC2759" s="69"/>
    </row>
    <row r="2760" spans="1:29" x14ac:dyDescent="0.25">
      <c r="A2760" s="71" t="s">
        <v>193</v>
      </c>
      <c r="B2760" s="71"/>
      <c r="C2760" s="71"/>
      <c r="D2760" s="71"/>
      <c r="E2760" s="71"/>
      <c r="F2760" s="71"/>
      <c r="G2760" s="71"/>
      <c r="H2760" s="71"/>
      <c r="I2760" s="71"/>
      <c r="J2760" s="72">
        <v>8867.25</v>
      </c>
      <c r="K2760" s="71"/>
      <c r="L2760" s="71"/>
      <c r="M2760" s="72">
        <v>8867.25</v>
      </c>
      <c r="N2760" s="72">
        <v>0</v>
      </c>
      <c r="O2760" s="71"/>
      <c r="P2760" s="71"/>
      <c r="Q2760" s="71"/>
      <c r="R2760" s="71"/>
      <c r="S2760" s="72">
        <v>8867.25</v>
      </c>
      <c r="T2760" s="72">
        <v>8867.25</v>
      </c>
      <c r="U2760" s="71"/>
      <c r="V2760" s="71"/>
      <c r="W2760" s="71"/>
      <c r="X2760" s="72">
        <v>0</v>
      </c>
      <c r="Y2760" s="72">
        <v>0</v>
      </c>
      <c r="Z2760" s="72">
        <v>8867.25</v>
      </c>
      <c r="AA2760" s="69"/>
      <c r="AB2760" s="69"/>
      <c r="AC2760" s="69"/>
    </row>
    <row r="2761" spans="1:29" ht="20" x14ac:dyDescent="0.25">
      <c r="A2761" s="68" t="s">
        <v>7200</v>
      </c>
      <c r="B2761" s="69" t="s">
        <v>7059</v>
      </c>
      <c r="C2761" s="69" t="s">
        <v>7201</v>
      </c>
      <c r="D2761" s="69" t="s">
        <v>4813</v>
      </c>
      <c r="E2761" s="69" t="s">
        <v>7203</v>
      </c>
      <c r="F2761" s="69" t="s">
        <v>1435</v>
      </c>
      <c r="G2761" s="69" t="s">
        <v>1275</v>
      </c>
      <c r="H2761" s="69" t="s">
        <v>6926</v>
      </c>
      <c r="I2761" s="69" t="s">
        <v>962</v>
      </c>
      <c r="J2761" s="70">
        <v>97998.720000000001</v>
      </c>
      <c r="K2761" s="69" t="s">
        <v>4591</v>
      </c>
      <c r="L2761" s="69" t="s">
        <v>7202</v>
      </c>
      <c r="M2761" s="70">
        <v>97998.720000000001</v>
      </c>
      <c r="N2761" s="69"/>
      <c r="O2761" s="69"/>
      <c r="P2761" s="69" t="s">
        <v>2574</v>
      </c>
      <c r="Q2761" s="69" t="s">
        <v>1108</v>
      </c>
      <c r="R2761" s="69"/>
      <c r="S2761" s="70">
        <v>97998.720000000001</v>
      </c>
      <c r="T2761" s="70"/>
      <c r="U2761" s="69" t="s">
        <v>1108</v>
      </c>
      <c r="V2761" s="73">
        <v>102</v>
      </c>
      <c r="W2761" s="69" t="s">
        <v>1108</v>
      </c>
      <c r="X2761" s="69"/>
      <c r="Y2761" s="70"/>
      <c r="Z2761" s="69">
        <v>0</v>
      </c>
      <c r="AA2761" s="69" t="s">
        <v>989</v>
      </c>
      <c r="AB2761" s="69" t="s">
        <v>1144</v>
      </c>
      <c r="AC2761" s="69"/>
    </row>
    <row r="2762" spans="1:29" x14ac:dyDescent="0.25">
      <c r="A2762" s="71" t="s">
        <v>193</v>
      </c>
      <c r="B2762" s="71"/>
      <c r="C2762" s="71"/>
      <c r="D2762" s="71"/>
      <c r="E2762" s="71"/>
      <c r="F2762" s="71"/>
      <c r="G2762" s="71"/>
      <c r="H2762" s="71"/>
      <c r="I2762" s="71"/>
      <c r="J2762" s="72">
        <v>97998.720000000001</v>
      </c>
      <c r="K2762" s="71"/>
      <c r="L2762" s="71"/>
      <c r="M2762" s="72">
        <v>97998.720000000001</v>
      </c>
      <c r="N2762" s="72">
        <v>0</v>
      </c>
      <c r="O2762" s="71"/>
      <c r="P2762" s="71"/>
      <c r="Q2762" s="71"/>
      <c r="R2762" s="71"/>
      <c r="S2762" s="72">
        <v>97998.720000000001</v>
      </c>
      <c r="T2762" s="72">
        <v>97998.720000000001</v>
      </c>
      <c r="U2762" s="71"/>
      <c r="V2762" s="71"/>
      <c r="W2762" s="71"/>
      <c r="X2762" s="72">
        <v>0</v>
      </c>
      <c r="Y2762" s="72">
        <v>0</v>
      </c>
      <c r="Z2762" s="72">
        <v>97998.720000000001</v>
      </c>
      <c r="AA2762" s="69"/>
      <c r="AB2762" s="69"/>
      <c r="AC2762" s="69"/>
    </row>
    <row r="2763" spans="1:29" ht="20" x14ac:dyDescent="0.25">
      <c r="A2763" s="68" t="s">
        <v>7204</v>
      </c>
      <c r="B2763" s="69" t="s">
        <v>3067</v>
      </c>
      <c r="C2763" s="69" t="s">
        <v>7205</v>
      </c>
      <c r="D2763" s="69" t="s">
        <v>4589</v>
      </c>
      <c r="E2763" s="69" t="s">
        <v>7207</v>
      </c>
      <c r="F2763" s="69" t="s">
        <v>1435</v>
      </c>
      <c r="G2763" s="69" t="s">
        <v>1275</v>
      </c>
      <c r="H2763" s="69" t="s">
        <v>1085</v>
      </c>
      <c r="I2763" s="69" t="s">
        <v>962</v>
      </c>
      <c r="J2763" s="70">
        <v>8507.52</v>
      </c>
      <c r="K2763" s="69" t="s">
        <v>4591</v>
      </c>
      <c r="L2763" s="69" t="s">
        <v>7206</v>
      </c>
      <c r="M2763" s="70">
        <v>8507.52</v>
      </c>
      <c r="N2763" s="69"/>
      <c r="O2763" s="69"/>
      <c r="P2763" s="69" t="s">
        <v>1085</v>
      </c>
      <c r="Q2763" s="69" t="s">
        <v>1286</v>
      </c>
      <c r="R2763" s="69"/>
      <c r="S2763" s="70">
        <v>8507.52</v>
      </c>
      <c r="T2763" s="70"/>
      <c r="U2763" s="69" t="s">
        <v>2276</v>
      </c>
      <c r="V2763" s="73">
        <v>92</v>
      </c>
      <c r="W2763" s="69" t="s">
        <v>2276</v>
      </c>
      <c r="X2763" s="69"/>
      <c r="Y2763" s="70"/>
      <c r="Z2763" s="69">
        <v>0</v>
      </c>
      <c r="AA2763" s="69" t="s">
        <v>989</v>
      </c>
      <c r="AB2763" s="69" t="s">
        <v>1144</v>
      </c>
      <c r="AC2763" s="69"/>
    </row>
    <row r="2764" spans="1:29" x14ac:dyDescent="0.25">
      <c r="A2764" s="71" t="s">
        <v>193</v>
      </c>
      <c r="B2764" s="71"/>
      <c r="C2764" s="71"/>
      <c r="D2764" s="71"/>
      <c r="E2764" s="71"/>
      <c r="F2764" s="71"/>
      <c r="G2764" s="71"/>
      <c r="H2764" s="71"/>
      <c r="I2764" s="71"/>
      <c r="J2764" s="72">
        <v>8507.52</v>
      </c>
      <c r="K2764" s="71"/>
      <c r="L2764" s="71"/>
      <c r="M2764" s="72">
        <v>8507.52</v>
      </c>
      <c r="N2764" s="72">
        <v>0</v>
      </c>
      <c r="O2764" s="71"/>
      <c r="P2764" s="71"/>
      <c r="Q2764" s="71"/>
      <c r="R2764" s="71"/>
      <c r="S2764" s="72">
        <v>8507.52</v>
      </c>
      <c r="T2764" s="72">
        <v>8507.52</v>
      </c>
      <c r="U2764" s="71"/>
      <c r="V2764" s="71"/>
      <c r="W2764" s="71"/>
      <c r="X2764" s="72">
        <v>0</v>
      </c>
      <c r="Y2764" s="72">
        <v>0</v>
      </c>
      <c r="Z2764" s="72">
        <v>8507.52</v>
      </c>
      <c r="AA2764" s="69"/>
      <c r="AB2764" s="69"/>
      <c r="AC2764" s="69"/>
    </row>
    <row r="2765" spans="1:29" ht="20" x14ac:dyDescent="0.25">
      <c r="A2765" s="68" t="s">
        <v>7208</v>
      </c>
      <c r="B2765" s="69" t="s">
        <v>6430</v>
      </c>
      <c r="C2765" s="69" t="s">
        <v>7209</v>
      </c>
      <c r="D2765" s="69" t="s">
        <v>4589</v>
      </c>
      <c r="E2765" s="69" t="s">
        <v>7211</v>
      </c>
      <c r="F2765" s="69" t="s">
        <v>1299</v>
      </c>
      <c r="G2765" s="69" t="s">
        <v>1275</v>
      </c>
      <c r="H2765" s="69" t="s">
        <v>1085</v>
      </c>
      <c r="I2765" s="69" t="s">
        <v>962</v>
      </c>
      <c r="J2765" s="70">
        <v>268.86</v>
      </c>
      <c r="K2765" s="69" t="s">
        <v>4591</v>
      </c>
      <c r="L2765" s="69" t="s">
        <v>7210</v>
      </c>
      <c r="M2765" s="70">
        <v>268.86</v>
      </c>
      <c r="N2765" s="69"/>
      <c r="O2765" s="69"/>
      <c r="P2765" s="69" t="s">
        <v>1085</v>
      </c>
      <c r="Q2765" s="69" t="s">
        <v>1286</v>
      </c>
      <c r="R2765" s="69"/>
      <c r="S2765" s="70">
        <v>268.86</v>
      </c>
      <c r="T2765" s="70"/>
      <c r="U2765" s="69" t="s">
        <v>2276</v>
      </c>
      <c r="V2765" s="73">
        <v>92</v>
      </c>
      <c r="W2765" s="69" t="s">
        <v>2276</v>
      </c>
      <c r="X2765" s="69"/>
      <c r="Y2765" s="70"/>
      <c r="Z2765" s="69">
        <v>0</v>
      </c>
      <c r="AA2765" s="69" t="s">
        <v>989</v>
      </c>
      <c r="AB2765" s="69" t="s">
        <v>1144</v>
      </c>
      <c r="AC2765" s="69"/>
    </row>
    <row r="2766" spans="1:29" x14ac:dyDescent="0.25">
      <c r="A2766" s="71" t="s">
        <v>193</v>
      </c>
      <c r="B2766" s="71"/>
      <c r="C2766" s="71"/>
      <c r="D2766" s="71"/>
      <c r="E2766" s="71"/>
      <c r="F2766" s="71"/>
      <c r="G2766" s="71"/>
      <c r="H2766" s="71"/>
      <c r="I2766" s="71"/>
      <c r="J2766" s="72">
        <v>268.86</v>
      </c>
      <c r="K2766" s="71"/>
      <c r="L2766" s="71"/>
      <c r="M2766" s="72">
        <v>268.86</v>
      </c>
      <c r="N2766" s="72">
        <v>0</v>
      </c>
      <c r="O2766" s="71"/>
      <c r="P2766" s="71"/>
      <c r="Q2766" s="71"/>
      <c r="R2766" s="71"/>
      <c r="S2766" s="72">
        <v>268.86</v>
      </c>
      <c r="T2766" s="72">
        <v>268.86</v>
      </c>
      <c r="U2766" s="71"/>
      <c r="V2766" s="71"/>
      <c r="W2766" s="71"/>
      <c r="X2766" s="72">
        <v>0</v>
      </c>
      <c r="Y2766" s="72">
        <v>0</v>
      </c>
      <c r="Z2766" s="72">
        <v>268.86</v>
      </c>
      <c r="AA2766" s="69"/>
      <c r="AB2766" s="69"/>
      <c r="AC2766" s="69"/>
    </row>
    <row r="2767" spans="1:29" ht="20" x14ac:dyDescent="0.25">
      <c r="A2767" s="68" t="s">
        <v>7212</v>
      </c>
      <c r="B2767" s="69" t="s">
        <v>7213</v>
      </c>
      <c r="C2767" s="69" t="s">
        <v>7214</v>
      </c>
      <c r="D2767" s="69" t="s">
        <v>4611</v>
      </c>
      <c r="E2767" s="69" t="s">
        <v>7216</v>
      </c>
      <c r="F2767" s="69" t="s">
        <v>1299</v>
      </c>
      <c r="G2767" s="69" t="s">
        <v>1275</v>
      </c>
      <c r="H2767" s="69" t="s">
        <v>1646</v>
      </c>
      <c r="I2767" s="69" t="s">
        <v>962</v>
      </c>
      <c r="J2767" s="70">
        <v>31278.6</v>
      </c>
      <c r="K2767" s="69" t="s">
        <v>4591</v>
      </c>
      <c r="L2767" s="69" t="s">
        <v>7215</v>
      </c>
      <c r="M2767" s="70">
        <v>26260.37</v>
      </c>
      <c r="N2767" s="69"/>
      <c r="O2767" s="69"/>
      <c r="P2767" s="69" t="s">
        <v>1182</v>
      </c>
      <c r="Q2767" s="69" t="s">
        <v>2124</v>
      </c>
      <c r="R2767" s="69"/>
      <c r="S2767" s="70">
        <v>26260.37</v>
      </c>
      <c r="T2767" s="70"/>
      <c r="U2767" s="69" t="s">
        <v>2124</v>
      </c>
      <c r="V2767" s="73">
        <v>96</v>
      </c>
      <c r="W2767" s="69" t="s">
        <v>2124</v>
      </c>
      <c r="X2767" s="69"/>
      <c r="Y2767" s="70"/>
      <c r="Z2767" s="69">
        <v>0</v>
      </c>
      <c r="AA2767" s="69" t="s">
        <v>989</v>
      </c>
      <c r="AB2767" s="69" t="s">
        <v>1144</v>
      </c>
      <c r="AC2767" s="69"/>
    </row>
    <row r="2768" spans="1:29" x14ac:dyDescent="0.25">
      <c r="A2768" s="69"/>
      <c r="B2768" s="69"/>
      <c r="C2768" s="69"/>
      <c r="D2768" s="69"/>
      <c r="E2768" s="69" t="s">
        <v>7218</v>
      </c>
      <c r="F2768" s="69"/>
      <c r="G2768" s="69"/>
      <c r="H2768" s="69"/>
      <c r="I2768" s="69"/>
      <c r="J2768" s="69"/>
      <c r="K2768" s="69"/>
      <c r="L2768" s="69" t="s">
        <v>7217</v>
      </c>
      <c r="M2768" s="70">
        <v>5018.2299999999996</v>
      </c>
      <c r="N2768" s="69"/>
      <c r="O2768" s="69"/>
      <c r="P2768" s="69" t="s">
        <v>1071</v>
      </c>
      <c r="Q2768" s="69" t="s">
        <v>2124</v>
      </c>
      <c r="R2768" s="69"/>
      <c r="S2768" s="70">
        <v>5018.2299999999996</v>
      </c>
      <c r="T2768" s="70"/>
      <c r="U2768" s="69" t="s">
        <v>2124</v>
      </c>
      <c r="V2768" s="73">
        <v>90</v>
      </c>
      <c r="W2768" s="69" t="s">
        <v>2124</v>
      </c>
      <c r="X2768" s="69"/>
      <c r="Y2768" s="70"/>
      <c r="Z2768" s="69">
        <v>0</v>
      </c>
      <c r="AA2768" s="69"/>
      <c r="AB2768" s="69" t="s">
        <v>1144</v>
      </c>
      <c r="AC2768" s="69"/>
    </row>
    <row r="2769" spans="1:29" x14ac:dyDescent="0.25">
      <c r="A2769" s="71" t="s">
        <v>193</v>
      </c>
      <c r="B2769" s="71"/>
      <c r="C2769" s="71"/>
      <c r="D2769" s="71"/>
      <c r="E2769" s="71"/>
      <c r="F2769" s="71"/>
      <c r="G2769" s="71"/>
      <c r="H2769" s="71"/>
      <c r="I2769" s="71"/>
      <c r="J2769" s="72">
        <v>31278.6</v>
      </c>
      <c r="K2769" s="71"/>
      <c r="L2769" s="71"/>
      <c r="M2769" s="72">
        <v>31278.6</v>
      </c>
      <c r="N2769" s="72">
        <v>0</v>
      </c>
      <c r="O2769" s="71"/>
      <c r="P2769" s="71"/>
      <c r="Q2769" s="71"/>
      <c r="R2769" s="71"/>
      <c r="S2769" s="72">
        <v>31278.6</v>
      </c>
      <c r="T2769" s="72">
        <v>31278.6</v>
      </c>
      <c r="U2769" s="71"/>
      <c r="V2769" s="71"/>
      <c r="W2769" s="71"/>
      <c r="X2769" s="72">
        <v>0</v>
      </c>
      <c r="Y2769" s="72">
        <v>0</v>
      </c>
      <c r="Z2769" s="72">
        <v>31278.6</v>
      </c>
      <c r="AA2769" s="69"/>
      <c r="AB2769" s="69"/>
      <c r="AC2769" s="69"/>
    </row>
    <row r="2770" spans="1:29" ht="40" x14ac:dyDescent="0.25">
      <c r="A2770" s="68" t="s">
        <v>7219</v>
      </c>
      <c r="B2770" s="69" t="s">
        <v>7220</v>
      </c>
      <c r="C2770" s="69" t="s">
        <v>7221</v>
      </c>
      <c r="D2770" s="69" t="s">
        <v>4507</v>
      </c>
      <c r="E2770" s="69" t="s">
        <v>7223</v>
      </c>
      <c r="F2770" s="69" t="s">
        <v>1435</v>
      </c>
      <c r="G2770" s="69" t="s">
        <v>1510</v>
      </c>
      <c r="H2770" s="69" t="s">
        <v>6926</v>
      </c>
      <c r="I2770" s="69" t="s">
        <v>962</v>
      </c>
      <c r="J2770" s="70">
        <v>3983.62</v>
      </c>
      <c r="K2770" s="69" t="s">
        <v>4591</v>
      </c>
      <c r="L2770" s="69" t="s">
        <v>7222</v>
      </c>
      <c r="M2770" s="70">
        <v>3983.62</v>
      </c>
      <c r="N2770" s="69"/>
      <c r="O2770" s="69"/>
      <c r="P2770" s="69" t="s">
        <v>1661</v>
      </c>
      <c r="Q2770" s="69" t="s">
        <v>1729</v>
      </c>
      <c r="R2770" s="69"/>
      <c r="S2770" s="70">
        <v>3983.62</v>
      </c>
      <c r="T2770" s="70"/>
      <c r="U2770" s="69" t="s">
        <v>1795</v>
      </c>
      <c r="V2770" s="73">
        <v>17</v>
      </c>
      <c r="W2770" s="69" t="s">
        <v>1795</v>
      </c>
      <c r="X2770" s="69"/>
      <c r="Y2770" s="70"/>
      <c r="Z2770" s="69">
        <v>0</v>
      </c>
      <c r="AA2770" s="69" t="s">
        <v>989</v>
      </c>
      <c r="AB2770" s="69" t="s">
        <v>1144</v>
      </c>
      <c r="AC2770" s="69"/>
    </row>
    <row r="2771" spans="1:29" x14ac:dyDescent="0.25">
      <c r="A2771" s="71" t="s">
        <v>193</v>
      </c>
      <c r="B2771" s="71"/>
      <c r="C2771" s="71"/>
      <c r="D2771" s="71"/>
      <c r="E2771" s="71"/>
      <c r="F2771" s="71"/>
      <c r="G2771" s="71"/>
      <c r="H2771" s="71"/>
      <c r="I2771" s="71"/>
      <c r="J2771" s="72">
        <v>3983.62</v>
      </c>
      <c r="K2771" s="71"/>
      <c r="L2771" s="71"/>
      <c r="M2771" s="72">
        <v>3983.62</v>
      </c>
      <c r="N2771" s="72">
        <v>0</v>
      </c>
      <c r="O2771" s="71"/>
      <c r="P2771" s="71"/>
      <c r="Q2771" s="71"/>
      <c r="R2771" s="71"/>
      <c r="S2771" s="72">
        <v>3983.62</v>
      </c>
      <c r="T2771" s="72">
        <v>3983.62</v>
      </c>
      <c r="U2771" s="71"/>
      <c r="V2771" s="71"/>
      <c r="W2771" s="71"/>
      <c r="X2771" s="72">
        <v>0</v>
      </c>
      <c r="Y2771" s="72">
        <v>0</v>
      </c>
      <c r="Z2771" s="72">
        <v>3983.62</v>
      </c>
      <c r="AA2771" s="69"/>
      <c r="AB2771" s="69"/>
      <c r="AC2771" s="69"/>
    </row>
    <row r="2772" spans="1:29" ht="20" x14ac:dyDescent="0.25">
      <c r="A2772" s="68" t="s">
        <v>7224</v>
      </c>
      <c r="B2772" s="69" t="s">
        <v>4211</v>
      </c>
      <c r="C2772" s="69" t="s">
        <v>7225</v>
      </c>
      <c r="D2772" s="69" t="s">
        <v>5524</v>
      </c>
      <c r="E2772" s="69" t="s">
        <v>7227</v>
      </c>
      <c r="F2772" s="69" t="s">
        <v>1299</v>
      </c>
      <c r="G2772" s="69" t="s">
        <v>1510</v>
      </c>
      <c r="H2772" s="69" t="s">
        <v>6926</v>
      </c>
      <c r="I2772" s="69" t="s">
        <v>962</v>
      </c>
      <c r="J2772" s="70">
        <v>1555.52</v>
      </c>
      <c r="K2772" s="69" t="s">
        <v>4591</v>
      </c>
      <c r="L2772" s="69" t="s">
        <v>7226</v>
      </c>
      <c r="M2772" s="70">
        <v>1555.52</v>
      </c>
      <c r="N2772" s="69"/>
      <c r="O2772" s="69"/>
      <c r="P2772" s="69" t="s">
        <v>2118</v>
      </c>
      <c r="Q2772" s="69" t="s">
        <v>1718</v>
      </c>
      <c r="R2772" s="69"/>
      <c r="S2772" s="70">
        <v>1555.52</v>
      </c>
      <c r="T2772" s="70"/>
      <c r="U2772" s="69" t="s">
        <v>1718</v>
      </c>
      <c r="V2772" s="73">
        <v>62</v>
      </c>
      <c r="W2772" s="69" t="s">
        <v>1718</v>
      </c>
      <c r="X2772" s="69"/>
      <c r="Y2772" s="70"/>
      <c r="Z2772" s="69">
        <v>0</v>
      </c>
      <c r="AA2772" s="69" t="s">
        <v>989</v>
      </c>
      <c r="AB2772" s="69" t="s">
        <v>1144</v>
      </c>
      <c r="AC2772" s="69"/>
    </row>
    <row r="2773" spans="1:29" x14ac:dyDescent="0.25">
      <c r="A2773" s="71" t="s">
        <v>193</v>
      </c>
      <c r="B2773" s="71"/>
      <c r="C2773" s="71"/>
      <c r="D2773" s="71"/>
      <c r="E2773" s="71"/>
      <c r="F2773" s="71"/>
      <c r="G2773" s="71"/>
      <c r="H2773" s="71"/>
      <c r="I2773" s="71"/>
      <c r="J2773" s="72">
        <v>1555.52</v>
      </c>
      <c r="K2773" s="71"/>
      <c r="L2773" s="71"/>
      <c r="M2773" s="72">
        <v>1555.52</v>
      </c>
      <c r="N2773" s="72">
        <v>0</v>
      </c>
      <c r="O2773" s="71"/>
      <c r="P2773" s="71"/>
      <c r="Q2773" s="71"/>
      <c r="R2773" s="71"/>
      <c r="S2773" s="72">
        <v>1555.52</v>
      </c>
      <c r="T2773" s="72">
        <v>1555.52</v>
      </c>
      <c r="U2773" s="71"/>
      <c r="V2773" s="71"/>
      <c r="W2773" s="71"/>
      <c r="X2773" s="72">
        <v>0</v>
      </c>
      <c r="Y2773" s="72">
        <v>0</v>
      </c>
      <c r="Z2773" s="72">
        <v>1555.52</v>
      </c>
      <c r="AA2773" s="69"/>
      <c r="AB2773" s="69"/>
      <c r="AC2773" s="69"/>
    </row>
    <row r="2774" spans="1:29" ht="50" x14ac:dyDescent="0.25">
      <c r="A2774" s="68" t="s">
        <v>7228</v>
      </c>
      <c r="B2774" s="69" t="s">
        <v>7229</v>
      </c>
      <c r="C2774" s="69" t="s">
        <v>7230</v>
      </c>
      <c r="D2774" s="69" t="s">
        <v>3313</v>
      </c>
      <c r="E2774" s="69" t="s">
        <v>7232</v>
      </c>
      <c r="F2774" s="69" t="s">
        <v>1435</v>
      </c>
      <c r="G2774" s="69" t="s">
        <v>1510</v>
      </c>
      <c r="H2774" s="69" t="s">
        <v>6926</v>
      </c>
      <c r="I2774" s="69" t="s">
        <v>962</v>
      </c>
      <c r="J2774" s="70">
        <v>15810.78</v>
      </c>
      <c r="K2774" s="69" t="s">
        <v>4591</v>
      </c>
      <c r="L2774" s="69" t="s">
        <v>7231</v>
      </c>
      <c r="M2774" s="70">
        <v>15810.78</v>
      </c>
      <c r="N2774" s="69"/>
      <c r="O2774" s="69"/>
      <c r="P2774" s="69" t="s">
        <v>2004</v>
      </c>
      <c r="Q2774" s="69" t="s">
        <v>1685</v>
      </c>
      <c r="R2774" s="69"/>
      <c r="S2774" s="70">
        <v>15810.78</v>
      </c>
      <c r="T2774" s="70"/>
      <c r="U2774" s="69" t="s">
        <v>2166</v>
      </c>
      <c r="V2774" s="73">
        <v>58</v>
      </c>
      <c r="W2774" s="69" t="s">
        <v>2166</v>
      </c>
      <c r="X2774" s="69"/>
      <c r="Y2774" s="70"/>
      <c r="Z2774" s="69">
        <v>0</v>
      </c>
      <c r="AA2774" s="69" t="s">
        <v>989</v>
      </c>
      <c r="AB2774" s="69" t="s">
        <v>1144</v>
      </c>
      <c r="AC2774" s="69"/>
    </row>
    <row r="2775" spans="1:29" x14ac:dyDescent="0.25">
      <c r="A2775" s="71" t="s">
        <v>193</v>
      </c>
      <c r="B2775" s="71"/>
      <c r="C2775" s="71"/>
      <c r="D2775" s="71"/>
      <c r="E2775" s="71"/>
      <c r="F2775" s="71"/>
      <c r="G2775" s="71"/>
      <c r="H2775" s="71"/>
      <c r="I2775" s="71"/>
      <c r="J2775" s="72">
        <v>15810.78</v>
      </c>
      <c r="K2775" s="71"/>
      <c r="L2775" s="71"/>
      <c r="M2775" s="72">
        <v>15810.78</v>
      </c>
      <c r="N2775" s="72">
        <v>0</v>
      </c>
      <c r="O2775" s="71"/>
      <c r="P2775" s="71"/>
      <c r="Q2775" s="71"/>
      <c r="R2775" s="71"/>
      <c r="S2775" s="72">
        <v>15810.78</v>
      </c>
      <c r="T2775" s="72">
        <v>15810.78</v>
      </c>
      <c r="U2775" s="71"/>
      <c r="V2775" s="71"/>
      <c r="W2775" s="71"/>
      <c r="X2775" s="72">
        <v>0</v>
      </c>
      <c r="Y2775" s="72">
        <v>0</v>
      </c>
      <c r="Z2775" s="72">
        <v>15810.78</v>
      </c>
      <c r="AA2775" s="69"/>
      <c r="AB2775" s="69"/>
      <c r="AC2775" s="69"/>
    </row>
    <row r="2776" spans="1:29" ht="20" x14ac:dyDescent="0.25">
      <c r="A2776" s="68" t="s">
        <v>7233</v>
      </c>
      <c r="B2776" s="69" t="s">
        <v>7234</v>
      </c>
      <c r="C2776" s="69" t="s">
        <v>7235</v>
      </c>
      <c r="D2776" s="69" t="s">
        <v>4623</v>
      </c>
      <c r="E2776" s="69" t="s">
        <v>7237</v>
      </c>
      <c r="F2776" s="69" t="s">
        <v>1435</v>
      </c>
      <c r="G2776" s="69" t="s">
        <v>1510</v>
      </c>
      <c r="H2776" s="69" t="s">
        <v>1045</v>
      </c>
      <c r="I2776" s="69" t="s">
        <v>962</v>
      </c>
      <c r="J2776" s="70">
        <v>106.9</v>
      </c>
      <c r="K2776" s="69" t="s">
        <v>4591</v>
      </c>
      <c r="L2776" s="69" t="s">
        <v>7236</v>
      </c>
      <c r="M2776" s="70">
        <v>106.9</v>
      </c>
      <c r="N2776" s="69"/>
      <c r="O2776" s="69"/>
      <c r="P2776" s="69" t="s">
        <v>993</v>
      </c>
      <c r="Q2776" s="69" t="s">
        <v>1069</v>
      </c>
      <c r="R2776" s="69"/>
      <c r="S2776" s="70">
        <v>106.9</v>
      </c>
      <c r="T2776" s="70"/>
      <c r="U2776" s="69" t="s">
        <v>1069</v>
      </c>
      <c r="V2776" s="73">
        <v>80</v>
      </c>
      <c r="W2776" s="69" t="s">
        <v>1069</v>
      </c>
      <c r="X2776" s="69"/>
      <c r="Y2776" s="70"/>
      <c r="Z2776" s="69">
        <v>0</v>
      </c>
      <c r="AA2776" s="69" t="s">
        <v>989</v>
      </c>
      <c r="AB2776" s="69" t="s">
        <v>1144</v>
      </c>
      <c r="AC2776" s="69"/>
    </row>
    <row r="2777" spans="1:29" x14ac:dyDescent="0.25">
      <c r="A2777" s="71" t="s">
        <v>193</v>
      </c>
      <c r="B2777" s="71"/>
      <c r="C2777" s="71"/>
      <c r="D2777" s="71"/>
      <c r="E2777" s="71"/>
      <c r="F2777" s="71"/>
      <c r="G2777" s="71"/>
      <c r="H2777" s="71"/>
      <c r="I2777" s="71"/>
      <c r="J2777" s="72">
        <v>106.9</v>
      </c>
      <c r="K2777" s="71"/>
      <c r="L2777" s="71"/>
      <c r="M2777" s="72">
        <v>106.9</v>
      </c>
      <c r="N2777" s="72">
        <v>0</v>
      </c>
      <c r="O2777" s="71"/>
      <c r="P2777" s="71"/>
      <c r="Q2777" s="71"/>
      <c r="R2777" s="71"/>
      <c r="S2777" s="72">
        <v>106.9</v>
      </c>
      <c r="T2777" s="72">
        <v>106.9</v>
      </c>
      <c r="U2777" s="71"/>
      <c r="V2777" s="71"/>
      <c r="W2777" s="71"/>
      <c r="X2777" s="72">
        <v>0</v>
      </c>
      <c r="Y2777" s="72">
        <v>0</v>
      </c>
      <c r="Z2777" s="72">
        <v>106.9</v>
      </c>
      <c r="AA2777" s="69"/>
      <c r="AB2777" s="69"/>
      <c r="AC2777" s="69"/>
    </row>
    <row r="2778" spans="1:29" ht="20" x14ac:dyDescent="0.25">
      <c r="A2778" s="68" t="s">
        <v>7238</v>
      </c>
      <c r="B2778" s="69" t="s">
        <v>7187</v>
      </c>
      <c r="C2778" s="69" t="s">
        <v>7239</v>
      </c>
      <c r="D2778" s="69" t="s">
        <v>4813</v>
      </c>
      <c r="E2778" s="69" t="s">
        <v>7241</v>
      </c>
      <c r="F2778" s="69" t="s">
        <v>1299</v>
      </c>
      <c r="G2778" s="69" t="s">
        <v>1510</v>
      </c>
      <c r="H2778" s="69" t="s">
        <v>1071</v>
      </c>
      <c r="I2778" s="69" t="s">
        <v>962</v>
      </c>
      <c r="J2778" s="70">
        <v>950.16</v>
      </c>
      <c r="K2778" s="69" t="s">
        <v>4591</v>
      </c>
      <c r="L2778" s="69" t="s">
        <v>7240</v>
      </c>
      <c r="M2778" s="70">
        <v>950.16</v>
      </c>
      <c r="N2778" s="69"/>
      <c r="O2778" s="69"/>
      <c r="P2778" s="69" t="s">
        <v>1182</v>
      </c>
      <c r="Q2778" s="69" t="s">
        <v>1202</v>
      </c>
      <c r="R2778" s="69"/>
      <c r="S2778" s="70">
        <v>950.16</v>
      </c>
      <c r="T2778" s="70"/>
      <c r="U2778" s="69" t="s">
        <v>1069</v>
      </c>
      <c r="V2778" s="73">
        <v>63</v>
      </c>
      <c r="W2778" s="69" t="s">
        <v>1069</v>
      </c>
      <c r="X2778" s="69"/>
      <c r="Y2778" s="70"/>
      <c r="Z2778" s="69">
        <v>0</v>
      </c>
      <c r="AA2778" s="69" t="s">
        <v>989</v>
      </c>
      <c r="AB2778" s="69" t="s">
        <v>1144</v>
      </c>
      <c r="AC2778" s="69"/>
    </row>
    <row r="2779" spans="1:29" x14ac:dyDescent="0.25">
      <c r="A2779" s="71" t="s">
        <v>193</v>
      </c>
      <c r="B2779" s="71"/>
      <c r="C2779" s="71"/>
      <c r="D2779" s="71"/>
      <c r="E2779" s="71"/>
      <c r="F2779" s="71"/>
      <c r="G2779" s="71"/>
      <c r="H2779" s="71"/>
      <c r="I2779" s="71"/>
      <c r="J2779" s="72">
        <v>950.16</v>
      </c>
      <c r="K2779" s="71"/>
      <c r="L2779" s="71"/>
      <c r="M2779" s="72">
        <v>950.16</v>
      </c>
      <c r="N2779" s="72">
        <v>0</v>
      </c>
      <c r="O2779" s="71"/>
      <c r="P2779" s="71"/>
      <c r="Q2779" s="71"/>
      <c r="R2779" s="71"/>
      <c r="S2779" s="72">
        <v>950.16</v>
      </c>
      <c r="T2779" s="72">
        <v>950.16</v>
      </c>
      <c r="U2779" s="71"/>
      <c r="V2779" s="71"/>
      <c r="W2779" s="71"/>
      <c r="X2779" s="72">
        <v>0</v>
      </c>
      <c r="Y2779" s="72">
        <v>0</v>
      </c>
      <c r="Z2779" s="72">
        <v>950.16</v>
      </c>
      <c r="AA2779" s="69"/>
      <c r="AB2779" s="69"/>
      <c r="AC2779" s="69"/>
    </row>
    <row r="2780" spans="1:29" ht="30" x14ac:dyDescent="0.25">
      <c r="A2780" s="68" t="s">
        <v>7242</v>
      </c>
      <c r="B2780" s="69" t="s">
        <v>2083</v>
      </c>
      <c r="C2780" s="69" t="s">
        <v>7243</v>
      </c>
      <c r="D2780" s="69" t="s">
        <v>4972</v>
      </c>
      <c r="E2780" s="69" t="s">
        <v>7245</v>
      </c>
      <c r="F2780" s="69" t="s">
        <v>1299</v>
      </c>
      <c r="G2780" s="69" t="s">
        <v>1510</v>
      </c>
      <c r="H2780" s="69" t="s">
        <v>6926</v>
      </c>
      <c r="I2780" s="69" t="s">
        <v>962</v>
      </c>
      <c r="J2780" s="70">
        <v>59606.95</v>
      </c>
      <c r="K2780" s="69" t="s">
        <v>4591</v>
      </c>
      <c r="L2780" s="69" t="s">
        <v>7244</v>
      </c>
      <c r="M2780" s="70">
        <v>59606.95</v>
      </c>
      <c r="N2780" s="69"/>
      <c r="O2780" s="69"/>
      <c r="P2780" s="69" t="s">
        <v>1085</v>
      </c>
      <c r="Q2780" s="69" t="s">
        <v>1046</v>
      </c>
      <c r="R2780" s="69"/>
      <c r="S2780" s="70">
        <v>59606.95</v>
      </c>
      <c r="T2780" s="70"/>
      <c r="U2780" s="69" t="s">
        <v>1548</v>
      </c>
      <c r="V2780" s="73">
        <v>81</v>
      </c>
      <c r="W2780" s="69" t="s">
        <v>1548</v>
      </c>
      <c r="X2780" s="69"/>
      <c r="Y2780" s="70"/>
      <c r="Z2780" s="69">
        <v>0</v>
      </c>
      <c r="AA2780" s="69" t="s">
        <v>989</v>
      </c>
      <c r="AB2780" s="69" t="s">
        <v>1144</v>
      </c>
      <c r="AC2780" s="69"/>
    </row>
    <row r="2781" spans="1:29" x14ac:dyDescent="0.25">
      <c r="A2781" s="71" t="s">
        <v>193</v>
      </c>
      <c r="B2781" s="71"/>
      <c r="C2781" s="71"/>
      <c r="D2781" s="71"/>
      <c r="E2781" s="71"/>
      <c r="F2781" s="71"/>
      <c r="G2781" s="71"/>
      <c r="H2781" s="71"/>
      <c r="I2781" s="71"/>
      <c r="J2781" s="72">
        <v>59606.95</v>
      </c>
      <c r="K2781" s="71"/>
      <c r="L2781" s="71"/>
      <c r="M2781" s="72">
        <v>59606.95</v>
      </c>
      <c r="N2781" s="72">
        <v>0</v>
      </c>
      <c r="O2781" s="71"/>
      <c r="P2781" s="71"/>
      <c r="Q2781" s="71"/>
      <c r="R2781" s="71"/>
      <c r="S2781" s="72">
        <v>59606.95</v>
      </c>
      <c r="T2781" s="72">
        <v>59606.95</v>
      </c>
      <c r="U2781" s="71"/>
      <c r="V2781" s="71"/>
      <c r="W2781" s="71"/>
      <c r="X2781" s="72">
        <v>0</v>
      </c>
      <c r="Y2781" s="72">
        <v>0</v>
      </c>
      <c r="Z2781" s="72">
        <v>59606.95</v>
      </c>
      <c r="AA2781" s="69"/>
      <c r="AB2781" s="69"/>
      <c r="AC2781" s="69"/>
    </row>
    <row r="2782" spans="1:29" ht="20" x14ac:dyDescent="0.25">
      <c r="A2782" s="68" t="s">
        <v>7246</v>
      </c>
      <c r="B2782" s="69" t="s">
        <v>7247</v>
      </c>
      <c r="C2782" s="69" t="s">
        <v>7248</v>
      </c>
      <c r="D2782" s="69" t="s">
        <v>4589</v>
      </c>
      <c r="E2782" s="69" t="s">
        <v>7250</v>
      </c>
      <c r="F2782" s="69" t="s">
        <v>1435</v>
      </c>
      <c r="G2782" s="69" t="s">
        <v>1596</v>
      </c>
      <c r="H2782" s="69" t="s">
        <v>1886</v>
      </c>
      <c r="I2782" s="69" t="s">
        <v>962</v>
      </c>
      <c r="J2782" s="70">
        <v>8815.82</v>
      </c>
      <c r="K2782" s="69" t="s">
        <v>4591</v>
      </c>
      <c r="L2782" s="69" t="s">
        <v>7249</v>
      </c>
      <c r="M2782" s="70">
        <v>8814.56</v>
      </c>
      <c r="N2782" s="69"/>
      <c r="O2782" s="69"/>
      <c r="P2782" s="69" t="s">
        <v>4510</v>
      </c>
      <c r="Q2782" s="69" t="s">
        <v>1195</v>
      </c>
      <c r="R2782" s="69"/>
      <c r="S2782" s="70">
        <v>8814.56</v>
      </c>
      <c r="T2782" s="70"/>
      <c r="U2782" s="69" t="s">
        <v>1728</v>
      </c>
      <c r="V2782" s="73">
        <v>24</v>
      </c>
      <c r="W2782" s="69" t="s">
        <v>1728</v>
      </c>
      <c r="X2782" s="69"/>
      <c r="Y2782" s="70"/>
      <c r="Z2782" s="69">
        <v>0</v>
      </c>
      <c r="AA2782" s="69" t="s">
        <v>989</v>
      </c>
      <c r="AB2782" s="69" t="s">
        <v>1144</v>
      </c>
      <c r="AC2782" s="69"/>
    </row>
    <row r="2783" spans="1:29" x14ac:dyDescent="0.25">
      <c r="A2783" s="71" t="s">
        <v>193</v>
      </c>
      <c r="B2783" s="71"/>
      <c r="C2783" s="71"/>
      <c r="D2783" s="71"/>
      <c r="E2783" s="71"/>
      <c r="F2783" s="71"/>
      <c r="G2783" s="71"/>
      <c r="H2783" s="71"/>
      <c r="I2783" s="71"/>
      <c r="J2783" s="72">
        <v>8815.82</v>
      </c>
      <c r="K2783" s="71"/>
      <c r="L2783" s="71"/>
      <c r="M2783" s="72">
        <v>8814.56</v>
      </c>
      <c r="N2783" s="72">
        <v>1.2600000000002183</v>
      </c>
      <c r="O2783" s="71"/>
      <c r="P2783" s="71"/>
      <c r="Q2783" s="71"/>
      <c r="R2783" s="71"/>
      <c r="S2783" s="72">
        <v>8814.56</v>
      </c>
      <c r="T2783" s="72">
        <v>8814.56</v>
      </c>
      <c r="U2783" s="71"/>
      <c r="V2783" s="71"/>
      <c r="W2783" s="71"/>
      <c r="X2783" s="72">
        <v>0</v>
      </c>
      <c r="Y2783" s="72">
        <v>0</v>
      </c>
      <c r="Z2783" s="72">
        <v>8814.56</v>
      </c>
      <c r="AA2783" s="69"/>
      <c r="AB2783" s="69"/>
      <c r="AC2783" s="69"/>
    </row>
    <row r="2784" spans="1:29" ht="20" x14ac:dyDescent="0.25">
      <c r="A2784" s="68" t="s">
        <v>7251</v>
      </c>
      <c r="B2784" s="69" t="s">
        <v>7252</v>
      </c>
      <c r="C2784" s="69" t="s">
        <v>7253</v>
      </c>
      <c r="D2784" s="69" t="s">
        <v>4623</v>
      </c>
      <c r="E2784" s="69" t="s">
        <v>7255</v>
      </c>
      <c r="F2784" s="69" t="s">
        <v>1299</v>
      </c>
      <c r="G2784" s="69" t="s">
        <v>1596</v>
      </c>
      <c r="H2784" s="69" t="s">
        <v>1886</v>
      </c>
      <c r="I2784" s="69" t="s">
        <v>962</v>
      </c>
      <c r="J2784" s="70">
        <v>27349.97</v>
      </c>
      <c r="K2784" s="69" t="s">
        <v>4591</v>
      </c>
      <c r="L2784" s="69" t="s">
        <v>7254</v>
      </c>
      <c r="M2784" s="70">
        <v>27349.97</v>
      </c>
      <c r="N2784" s="69"/>
      <c r="O2784" s="69"/>
      <c r="P2784" s="69" t="s">
        <v>1620</v>
      </c>
      <c r="Q2784" s="69" t="s">
        <v>1202</v>
      </c>
      <c r="R2784" s="69"/>
      <c r="S2784" s="70">
        <v>27349.97</v>
      </c>
      <c r="T2784" s="70"/>
      <c r="U2784" s="69" t="s">
        <v>1069</v>
      </c>
      <c r="V2784" s="73">
        <v>77</v>
      </c>
      <c r="W2784" s="69" t="s">
        <v>1069</v>
      </c>
      <c r="X2784" s="69"/>
      <c r="Y2784" s="70"/>
      <c r="Z2784" s="69">
        <v>0</v>
      </c>
      <c r="AA2784" s="69" t="s">
        <v>989</v>
      </c>
      <c r="AB2784" s="69" t="s">
        <v>1144</v>
      </c>
      <c r="AC2784" s="69"/>
    </row>
    <row r="2785" spans="1:29" x14ac:dyDescent="0.25">
      <c r="A2785" s="71" t="s">
        <v>193</v>
      </c>
      <c r="B2785" s="71"/>
      <c r="C2785" s="71"/>
      <c r="D2785" s="71"/>
      <c r="E2785" s="71"/>
      <c r="F2785" s="71"/>
      <c r="G2785" s="71"/>
      <c r="H2785" s="71"/>
      <c r="I2785" s="71"/>
      <c r="J2785" s="72">
        <v>27349.97</v>
      </c>
      <c r="K2785" s="71"/>
      <c r="L2785" s="71"/>
      <c r="M2785" s="72">
        <v>27349.97</v>
      </c>
      <c r="N2785" s="72">
        <v>0</v>
      </c>
      <c r="O2785" s="71"/>
      <c r="P2785" s="71"/>
      <c r="Q2785" s="71"/>
      <c r="R2785" s="71"/>
      <c r="S2785" s="72">
        <v>27349.97</v>
      </c>
      <c r="T2785" s="72">
        <v>27349.97</v>
      </c>
      <c r="U2785" s="71"/>
      <c r="V2785" s="71"/>
      <c r="W2785" s="71"/>
      <c r="X2785" s="72">
        <v>0</v>
      </c>
      <c r="Y2785" s="72">
        <v>0</v>
      </c>
      <c r="Z2785" s="72">
        <v>27349.97</v>
      </c>
      <c r="AA2785" s="69"/>
      <c r="AB2785" s="69"/>
      <c r="AC2785" s="69"/>
    </row>
    <row r="2786" spans="1:29" ht="30" x14ac:dyDescent="0.25">
      <c r="A2786" s="68" t="s">
        <v>7256</v>
      </c>
      <c r="B2786" s="69" t="s">
        <v>1663</v>
      </c>
      <c r="C2786" s="69" t="s">
        <v>7257</v>
      </c>
      <c r="D2786" s="69" t="s">
        <v>3313</v>
      </c>
      <c r="E2786" s="69" t="s">
        <v>7259</v>
      </c>
      <c r="F2786" s="69" t="s">
        <v>1148</v>
      </c>
      <c r="G2786" s="69" t="s">
        <v>1596</v>
      </c>
      <c r="H2786" s="69" t="s">
        <v>1003</v>
      </c>
      <c r="I2786" s="69" t="s">
        <v>962</v>
      </c>
      <c r="J2786" s="70">
        <v>2557.36</v>
      </c>
      <c r="K2786" s="69" t="s">
        <v>4591</v>
      </c>
      <c r="L2786" s="69" t="s">
        <v>7258</v>
      </c>
      <c r="M2786" s="70">
        <v>2557.36</v>
      </c>
      <c r="N2786" s="69"/>
      <c r="O2786" s="69"/>
      <c r="P2786" s="69" t="s">
        <v>2004</v>
      </c>
      <c r="Q2786" s="69" t="s">
        <v>1684</v>
      </c>
      <c r="R2786" s="69"/>
      <c r="S2786" s="70">
        <v>2557.36</v>
      </c>
      <c r="T2786" s="70"/>
      <c r="U2786" s="69" t="s">
        <v>1202</v>
      </c>
      <c r="V2786" s="73">
        <v>49</v>
      </c>
      <c r="W2786" s="69" t="s">
        <v>1202</v>
      </c>
      <c r="X2786" s="69"/>
      <c r="Y2786" s="70"/>
      <c r="Z2786" s="69">
        <v>0</v>
      </c>
      <c r="AA2786" s="69" t="s">
        <v>989</v>
      </c>
      <c r="AB2786" s="69" t="s">
        <v>1144</v>
      </c>
      <c r="AC2786" s="69"/>
    </row>
    <row r="2787" spans="1:29" x14ac:dyDescent="0.25">
      <c r="A2787" s="71" t="s">
        <v>193</v>
      </c>
      <c r="B2787" s="71"/>
      <c r="C2787" s="71"/>
      <c r="D2787" s="71"/>
      <c r="E2787" s="71"/>
      <c r="F2787" s="71"/>
      <c r="G2787" s="71"/>
      <c r="H2787" s="71"/>
      <c r="I2787" s="71"/>
      <c r="J2787" s="72">
        <v>2557.36</v>
      </c>
      <c r="K2787" s="71"/>
      <c r="L2787" s="71"/>
      <c r="M2787" s="72">
        <v>2557.36</v>
      </c>
      <c r="N2787" s="72">
        <v>0</v>
      </c>
      <c r="O2787" s="71"/>
      <c r="P2787" s="71"/>
      <c r="Q2787" s="71"/>
      <c r="R2787" s="71"/>
      <c r="S2787" s="72">
        <v>2557.36</v>
      </c>
      <c r="T2787" s="72">
        <v>2557.36</v>
      </c>
      <c r="U2787" s="71"/>
      <c r="V2787" s="71"/>
      <c r="W2787" s="71"/>
      <c r="X2787" s="72">
        <v>0</v>
      </c>
      <c r="Y2787" s="72">
        <v>0</v>
      </c>
      <c r="Z2787" s="72">
        <v>2557.36</v>
      </c>
      <c r="AA2787" s="69"/>
      <c r="AB2787" s="69"/>
      <c r="AC2787" s="69"/>
    </row>
    <row r="2788" spans="1:29" ht="20" x14ac:dyDescent="0.25">
      <c r="A2788" s="68" t="s">
        <v>7260</v>
      </c>
      <c r="B2788" s="69" t="s">
        <v>7261</v>
      </c>
      <c r="C2788" s="69" t="s">
        <v>7262</v>
      </c>
      <c r="D2788" s="69" t="s">
        <v>4813</v>
      </c>
      <c r="E2788" s="69" t="s">
        <v>7264</v>
      </c>
      <c r="F2788" s="69" t="s">
        <v>1435</v>
      </c>
      <c r="G2788" s="69" t="s">
        <v>1596</v>
      </c>
      <c r="H2788" s="69" t="s">
        <v>3914</v>
      </c>
      <c r="I2788" s="69" t="s">
        <v>962</v>
      </c>
      <c r="J2788" s="70">
        <v>26498.7</v>
      </c>
      <c r="K2788" s="69" t="s">
        <v>4591</v>
      </c>
      <c r="L2788" s="69" t="s">
        <v>7263</v>
      </c>
      <c r="M2788" s="70">
        <v>26498.7</v>
      </c>
      <c r="N2788" s="69"/>
      <c r="O2788" s="69"/>
      <c r="P2788" s="69" t="s">
        <v>1071</v>
      </c>
      <c r="Q2788" s="69" t="s">
        <v>1195</v>
      </c>
      <c r="R2788" s="69"/>
      <c r="S2788" s="70">
        <v>26498.7</v>
      </c>
      <c r="T2788" s="70"/>
      <c r="U2788" s="69" t="s">
        <v>1728</v>
      </c>
      <c r="V2788" s="73">
        <v>61</v>
      </c>
      <c r="W2788" s="69" t="s">
        <v>1728</v>
      </c>
      <c r="X2788" s="69"/>
      <c r="Y2788" s="70"/>
      <c r="Z2788" s="69">
        <v>0</v>
      </c>
      <c r="AA2788" s="69" t="s">
        <v>989</v>
      </c>
      <c r="AB2788" s="69" t="s">
        <v>1144</v>
      </c>
      <c r="AC2788" s="69"/>
    </row>
    <row r="2789" spans="1:29" x14ac:dyDescent="0.25">
      <c r="A2789" s="71" t="s">
        <v>193</v>
      </c>
      <c r="B2789" s="71"/>
      <c r="C2789" s="71"/>
      <c r="D2789" s="71"/>
      <c r="E2789" s="71"/>
      <c r="F2789" s="71"/>
      <c r="G2789" s="71"/>
      <c r="H2789" s="71"/>
      <c r="I2789" s="71"/>
      <c r="J2789" s="72">
        <v>26498.7</v>
      </c>
      <c r="K2789" s="71"/>
      <c r="L2789" s="71"/>
      <c r="M2789" s="72">
        <v>26498.7</v>
      </c>
      <c r="N2789" s="72">
        <v>0</v>
      </c>
      <c r="O2789" s="71"/>
      <c r="P2789" s="71"/>
      <c r="Q2789" s="71"/>
      <c r="R2789" s="71"/>
      <c r="S2789" s="72">
        <v>26498.7</v>
      </c>
      <c r="T2789" s="72">
        <v>26498.7</v>
      </c>
      <c r="U2789" s="71"/>
      <c r="V2789" s="71"/>
      <c r="W2789" s="71"/>
      <c r="X2789" s="72">
        <v>0</v>
      </c>
      <c r="Y2789" s="72">
        <v>0</v>
      </c>
      <c r="Z2789" s="72">
        <v>26498.7</v>
      </c>
      <c r="AA2789" s="69"/>
      <c r="AB2789" s="69"/>
      <c r="AC2789" s="69"/>
    </row>
    <row r="2790" spans="1:29" ht="20" x14ac:dyDescent="0.25">
      <c r="A2790" s="68" t="s">
        <v>7265</v>
      </c>
      <c r="B2790" s="69" t="s">
        <v>7266</v>
      </c>
      <c r="C2790" s="69" t="s">
        <v>7267</v>
      </c>
      <c r="D2790" s="69" t="s">
        <v>4813</v>
      </c>
      <c r="E2790" s="69" t="s">
        <v>7269</v>
      </c>
      <c r="F2790" s="69" t="s">
        <v>1435</v>
      </c>
      <c r="G2790" s="69" t="s">
        <v>1596</v>
      </c>
      <c r="H2790" s="69" t="s">
        <v>7177</v>
      </c>
      <c r="I2790" s="69" t="s">
        <v>962</v>
      </c>
      <c r="J2790" s="70">
        <v>4024.85</v>
      </c>
      <c r="K2790" s="69" t="s">
        <v>4591</v>
      </c>
      <c r="L2790" s="69" t="s">
        <v>7268</v>
      </c>
      <c r="M2790" s="70">
        <v>4024.85</v>
      </c>
      <c r="N2790" s="69"/>
      <c r="O2790" s="69"/>
      <c r="P2790" s="69" t="s">
        <v>2017</v>
      </c>
      <c r="Q2790" s="69" t="s">
        <v>1202</v>
      </c>
      <c r="R2790" s="69"/>
      <c r="S2790" s="70">
        <v>4024.85</v>
      </c>
      <c r="T2790" s="70"/>
      <c r="U2790" s="69" t="s">
        <v>1069</v>
      </c>
      <c r="V2790" s="73">
        <v>52</v>
      </c>
      <c r="W2790" s="69" t="s">
        <v>1069</v>
      </c>
      <c r="X2790" s="69"/>
      <c r="Y2790" s="70"/>
      <c r="Z2790" s="69">
        <v>0</v>
      </c>
      <c r="AA2790" s="69" t="s">
        <v>989</v>
      </c>
      <c r="AB2790" s="69" t="s">
        <v>1144</v>
      </c>
      <c r="AC2790" s="69"/>
    </row>
    <row r="2791" spans="1:29" x14ac:dyDescent="0.25">
      <c r="A2791" s="71" t="s">
        <v>193</v>
      </c>
      <c r="B2791" s="71"/>
      <c r="C2791" s="71"/>
      <c r="D2791" s="71"/>
      <c r="E2791" s="71"/>
      <c r="F2791" s="71"/>
      <c r="G2791" s="71"/>
      <c r="H2791" s="71"/>
      <c r="I2791" s="71"/>
      <c r="J2791" s="72">
        <v>4024.85</v>
      </c>
      <c r="K2791" s="71"/>
      <c r="L2791" s="71"/>
      <c r="M2791" s="72">
        <v>4024.85</v>
      </c>
      <c r="N2791" s="72">
        <v>0</v>
      </c>
      <c r="O2791" s="71"/>
      <c r="P2791" s="71"/>
      <c r="Q2791" s="71"/>
      <c r="R2791" s="71"/>
      <c r="S2791" s="72">
        <v>4024.85</v>
      </c>
      <c r="T2791" s="72">
        <v>4024.85</v>
      </c>
      <c r="U2791" s="71"/>
      <c r="V2791" s="71"/>
      <c r="W2791" s="71"/>
      <c r="X2791" s="72">
        <v>0</v>
      </c>
      <c r="Y2791" s="72">
        <v>0</v>
      </c>
      <c r="Z2791" s="72">
        <v>4024.85</v>
      </c>
      <c r="AA2791" s="69"/>
      <c r="AB2791" s="69"/>
      <c r="AC2791" s="69"/>
    </row>
    <row r="2792" spans="1:29" ht="30" x14ac:dyDescent="0.25">
      <c r="A2792" s="68" t="s">
        <v>7270</v>
      </c>
      <c r="B2792" s="69" t="s">
        <v>2083</v>
      </c>
      <c r="C2792" s="69" t="s">
        <v>7271</v>
      </c>
      <c r="D2792" s="69" t="s">
        <v>5524</v>
      </c>
      <c r="E2792" s="69" t="s">
        <v>7273</v>
      </c>
      <c r="F2792" s="69" t="s">
        <v>1299</v>
      </c>
      <c r="G2792" s="69" t="s">
        <v>1596</v>
      </c>
      <c r="H2792" s="69" t="s">
        <v>1886</v>
      </c>
      <c r="I2792" s="69" t="s">
        <v>962</v>
      </c>
      <c r="J2792" s="70">
        <v>33138.49</v>
      </c>
      <c r="K2792" s="69" t="s">
        <v>4591</v>
      </c>
      <c r="L2792" s="69" t="s">
        <v>7272</v>
      </c>
      <c r="M2792" s="70">
        <v>33138.49</v>
      </c>
      <c r="N2792" s="69"/>
      <c r="O2792" s="69"/>
      <c r="P2792" s="69" t="s">
        <v>1607</v>
      </c>
      <c r="Q2792" s="69" t="s">
        <v>2584</v>
      </c>
      <c r="R2792" s="69"/>
      <c r="S2792" s="70">
        <v>33138.49</v>
      </c>
      <c r="T2792" s="70"/>
      <c r="U2792" s="69"/>
      <c r="V2792" s="69"/>
      <c r="W2792" s="69"/>
      <c r="X2792" s="69"/>
      <c r="Y2792" s="70"/>
      <c r="Z2792" s="69">
        <v>0</v>
      </c>
      <c r="AA2792" s="69" t="s">
        <v>989</v>
      </c>
      <c r="AB2792" s="69" t="s">
        <v>1144</v>
      </c>
      <c r="AC2792" s="69"/>
    </row>
    <row r="2793" spans="1:29" x14ac:dyDescent="0.25">
      <c r="A2793" s="71" t="s">
        <v>193</v>
      </c>
      <c r="B2793" s="71"/>
      <c r="C2793" s="71"/>
      <c r="D2793" s="71"/>
      <c r="E2793" s="71"/>
      <c r="F2793" s="71"/>
      <c r="G2793" s="71"/>
      <c r="H2793" s="71"/>
      <c r="I2793" s="71"/>
      <c r="J2793" s="72">
        <v>33138.49</v>
      </c>
      <c r="K2793" s="71"/>
      <c r="L2793" s="71"/>
      <c r="M2793" s="72">
        <v>33138.49</v>
      </c>
      <c r="N2793" s="72">
        <v>0</v>
      </c>
      <c r="O2793" s="71"/>
      <c r="P2793" s="71"/>
      <c r="Q2793" s="71"/>
      <c r="R2793" s="71"/>
      <c r="S2793" s="72">
        <v>33138.49</v>
      </c>
      <c r="T2793" s="72">
        <v>0</v>
      </c>
      <c r="U2793" s="71"/>
      <c r="V2793" s="71"/>
      <c r="W2793" s="71"/>
      <c r="X2793" s="72">
        <v>33138.49</v>
      </c>
      <c r="Y2793" s="72">
        <v>0</v>
      </c>
      <c r="Z2793" s="72">
        <v>0</v>
      </c>
      <c r="AA2793" s="69"/>
      <c r="AB2793" s="69"/>
      <c r="AC2793" s="69"/>
    </row>
    <row r="2794" spans="1:29" ht="20" x14ac:dyDescent="0.25">
      <c r="A2794" s="68" t="s">
        <v>7274</v>
      </c>
      <c r="B2794" s="69" t="s">
        <v>5444</v>
      </c>
      <c r="C2794" s="69" t="s">
        <v>7275</v>
      </c>
      <c r="D2794" s="69" t="s">
        <v>4813</v>
      </c>
      <c r="E2794" s="69" t="s">
        <v>7277</v>
      </c>
      <c r="F2794" s="69" t="s">
        <v>1148</v>
      </c>
      <c r="G2794" s="69" t="s">
        <v>1596</v>
      </c>
      <c r="H2794" s="69" t="s">
        <v>6926</v>
      </c>
      <c r="I2794" s="69" t="s">
        <v>962</v>
      </c>
      <c r="J2794" s="70">
        <v>2092.59</v>
      </c>
      <c r="K2794" s="69" t="s">
        <v>4591</v>
      </c>
      <c r="L2794" s="69" t="s">
        <v>7276</v>
      </c>
      <c r="M2794" s="70">
        <v>2092.59</v>
      </c>
      <c r="N2794" s="69"/>
      <c r="O2794" s="69"/>
      <c r="P2794" s="69" t="s">
        <v>1182</v>
      </c>
      <c r="Q2794" s="69" t="s">
        <v>1202</v>
      </c>
      <c r="R2794" s="69"/>
      <c r="S2794" s="70">
        <v>2092.59</v>
      </c>
      <c r="T2794" s="70"/>
      <c r="U2794" s="69" t="s">
        <v>2166</v>
      </c>
      <c r="V2794" s="73">
        <v>70</v>
      </c>
      <c r="W2794" s="69" t="s">
        <v>2166</v>
      </c>
      <c r="X2794" s="69"/>
      <c r="Y2794" s="70"/>
      <c r="Z2794" s="69">
        <v>0</v>
      </c>
      <c r="AA2794" s="69" t="s">
        <v>989</v>
      </c>
      <c r="AB2794" s="69" t="s">
        <v>1144</v>
      </c>
      <c r="AC2794" s="69"/>
    </row>
    <row r="2795" spans="1:29" x14ac:dyDescent="0.25">
      <c r="A2795" s="71" t="s">
        <v>193</v>
      </c>
      <c r="B2795" s="71"/>
      <c r="C2795" s="71"/>
      <c r="D2795" s="71"/>
      <c r="E2795" s="71"/>
      <c r="F2795" s="71"/>
      <c r="G2795" s="71"/>
      <c r="H2795" s="71"/>
      <c r="I2795" s="71"/>
      <c r="J2795" s="72">
        <v>2092.59</v>
      </c>
      <c r="K2795" s="71"/>
      <c r="L2795" s="71"/>
      <c r="M2795" s="72">
        <v>2092.59</v>
      </c>
      <c r="N2795" s="72">
        <v>0</v>
      </c>
      <c r="O2795" s="71"/>
      <c r="P2795" s="71"/>
      <c r="Q2795" s="71"/>
      <c r="R2795" s="71"/>
      <c r="S2795" s="72">
        <v>2092.59</v>
      </c>
      <c r="T2795" s="72">
        <v>2092.59</v>
      </c>
      <c r="U2795" s="71"/>
      <c r="V2795" s="71"/>
      <c r="W2795" s="71"/>
      <c r="X2795" s="72">
        <v>0</v>
      </c>
      <c r="Y2795" s="72">
        <v>0</v>
      </c>
      <c r="Z2795" s="72">
        <v>2092.59</v>
      </c>
      <c r="AA2795" s="69"/>
      <c r="AB2795" s="69"/>
      <c r="AC2795" s="69"/>
    </row>
    <row r="2796" spans="1:29" ht="20" x14ac:dyDescent="0.25">
      <c r="A2796" s="68" t="s">
        <v>7278</v>
      </c>
      <c r="B2796" s="69" t="s">
        <v>7279</v>
      </c>
      <c r="C2796" s="69" t="s">
        <v>7280</v>
      </c>
      <c r="D2796" s="69" t="s">
        <v>4623</v>
      </c>
      <c r="E2796" s="69" t="s">
        <v>7282</v>
      </c>
      <c r="F2796" s="69" t="s">
        <v>1299</v>
      </c>
      <c r="G2796" s="69" t="s">
        <v>1596</v>
      </c>
      <c r="H2796" s="69" t="s">
        <v>1045</v>
      </c>
      <c r="I2796" s="69" t="s">
        <v>962</v>
      </c>
      <c r="J2796" s="70">
        <v>1278.33</v>
      </c>
      <c r="K2796" s="69" t="s">
        <v>4591</v>
      </c>
      <c r="L2796" s="69" t="s">
        <v>7281</v>
      </c>
      <c r="M2796" s="70">
        <v>1278.33</v>
      </c>
      <c r="N2796" s="69"/>
      <c r="O2796" s="69"/>
      <c r="P2796" s="69" t="s">
        <v>2574</v>
      </c>
      <c r="Q2796" s="69" t="s">
        <v>1728</v>
      </c>
      <c r="R2796" s="69"/>
      <c r="S2796" s="70">
        <v>1278.33</v>
      </c>
      <c r="T2796" s="70"/>
      <c r="U2796" s="69" t="s">
        <v>1728</v>
      </c>
      <c r="V2796" s="73">
        <v>74</v>
      </c>
      <c r="W2796" s="69" t="s">
        <v>1728</v>
      </c>
      <c r="X2796" s="69"/>
      <c r="Y2796" s="70"/>
      <c r="Z2796" s="69">
        <v>0</v>
      </c>
      <c r="AA2796" s="69" t="s">
        <v>989</v>
      </c>
      <c r="AB2796" s="69" t="s">
        <v>1144</v>
      </c>
      <c r="AC2796" s="69"/>
    </row>
    <row r="2797" spans="1:29" x14ac:dyDescent="0.25">
      <c r="A2797" s="71" t="s">
        <v>193</v>
      </c>
      <c r="B2797" s="71"/>
      <c r="C2797" s="71"/>
      <c r="D2797" s="71"/>
      <c r="E2797" s="71"/>
      <c r="F2797" s="71"/>
      <c r="G2797" s="71"/>
      <c r="H2797" s="71"/>
      <c r="I2797" s="71"/>
      <c r="J2797" s="72">
        <v>1278.33</v>
      </c>
      <c r="K2797" s="71"/>
      <c r="L2797" s="71"/>
      <c r="M2797" s="72">
        <v>1278.33</v>
      </c>
      <c r="N2797" s="72">
        <v>0</v>
      </c>
      <c r="O2797" s="71"/>
      <c r="P2797" s="71"/>
      <c r="Q2797" s="71"/>
      <c r="R2797" s="71"/>
      <c r="S2797" s="72">
        <v>1278.33</v>
      </c>
      <c r="T2797" s="72">
        <v>1278.33</v>
      </c>
      <c r="U2797" s="71"/>
      <c r="V2797" s="71"/>
      <c r="W2797" s="71"/>
      <c r="X2797" s="72">
        <v>0</v>
      </c>
      <c r="Y2797" s="72">
        <v>0</v>
      </c>
      <c r="Z2797" s="72">
        <v>1278.33</v>
      </c>
      <c r="AA2797" s="69"/>
      <c r="AB2797" s="69"/>
      <c r="AC2797" s="69"/>
    </row>
    <row r="2798" spans="1:29" ht="20" x14ac:dyDescent="0.25">
      <c r="A2798" s="68" t="s">
        <v>7283</v>
      </c>
      <c r="B2798" s="69" t="s">
        <v>7284</v>
      </c>
      <c r="C2798" s="69" t="s">
        <v>7285</v>
      </c>
      <c r="D2798" s="69" t="s">
        <v>4583</v>
      </c>
      <c r="E2798" s="69" t="s">
        <v>7287</v>
      </c>
      <c r="F2798" s="69" t="s">
        <v>1435</v>
      </c>
      <c r="G2798" s="69" t="s">
        <v>976</v>
      </c>
      <c r="H2798" s="69" t="s">
        <v>1886</v>
      </c>
      <c r="I2798" s="69" t="s">
        <v>962</v>
      </c>
      <c r="J2798" s="70">
        <v>4663.42</v>
      </c>
      <c r="K2798" s="69" t="s">
        <v>4591</v>
      </c>
      <c r="L2798" s="69" t="s">
        <v>7286</v>
      </c>
      <c r="M2798" s="70">
        <v>4663.42</v>
      </c>
      <c r="N2798" s="69"/>
      <c r="O2798" s="69"/>
      <c r="P2798" s="69" t="s">
        <v>1484</v>
      </c>
      <c r="Q2798" s="69" t="s">
        <v>2065</v>
      </c>
      <c r="R2798" s="69"/>
      <c r="S2798" s="70">
        <v>4663.42</v>
      </c>
      <c r="T2798" s="70"/>
      <c r="U2798" s="69"/>
      <c r="V2798" s="69"/>
      <c r="W2798" s="69" t="s">
        <v>2118</v>
      </c>
      <c r="X2798" s="69"/>
      <c r="Y2798" s="70"/>
      <c r="Z2798" s="69">
        <v>0</v>
      </c>
      <c r="AA2798" s="69" t="s">
        <v>989</v>
      </c>
      <c r="AB2798" s="69" t="s">
        <v>967</v>
      </c>
      <c r="AC2798" s="69"/>
    </row>
    <row r="2799" spans="1:29" x14ac:dyDescent="0.25">
      <c r="A2799" s="71" t="s">
        <v>193</v>
      </c>
      <c r="B2799" s="71"/>
      <c r="C2799" s="71"/>
      <c r="D2799" s="71"/>
      <c r="E2799" s="71"/>
      <c r="F2799" s="71"/>
      <c r="G2799" s="71"/>
      <c r="H2799" s="71"/>
      <c r="I2799" s="71"/>
      <c r="J2799" s="72">
        <v>4663.42</v>
      </c>
      <c r="K2799" s="71"/>
      <c r="L2799" s="71"/>
      <c r="M2799" s="72">
        <v>4663.42</v>
      </c>
      <c r="N2799" s="72">
        <v>0</v>
      </c>
      <c r="O2799" s="71"/>
      <c r="P2799" s="71"/>
      <c r="Q2799" s="71"/>
      <c r="R2799" s="71"/>
      <c r="S2799" s="72">
        <v>4663.42</v>
      </c>
      <c r="T2799" s="72">
        <v>0</v>
      </c>
      <c r="U2799" s="71"/>
      <c r="V2799" s="71"/>
      <c r="W2799" s="71"/>
      <c r="X2799" s="72">
        <v>4663.42</v>
      </c>
      <c r="Y2799" s="72">
        <v>0</v>
      </c>
      <c r="Z2799" s="72">
        <v>0</v>
      </c>
      <c r="AA2799" s="69"/>
      <c r="AB2799" s="69"/>
      <c r="AC2799" s="69"/>
    </row>
    <row r="2800" spans="1:29" ht="20" x14ac:dyDescent="0.25">
      <c r="A2800" s="68" t="s">
        <v>7288</v>
      </c>
      <c r="B2800" s="69" t="s">
        <v>3872</v>
      </c>
      <c r="C2800" s="69" t="s">
        <v>7289</v>
      </c>
      <c r="D2800" s="69" t="s">
        <v>4813</v>
      </c>
      <c r="E2800" s="69" t="s">
        <v>7291</v>
      </c>
      <c r="F2800" s="69" t="s">
        <v>1435</v>
      </c>
      <c r="G2800" s="69" t="s">
        <v>2743</v>
      </c>
      <c r="H2800" s="69" t="s">
        <v>2004</v>
      </c>
      <c r="I2800" s="69" t="s">
        <v>962</v>
      </c>
      <c r="J2800" s="70">
        <v>4983.6899999999996</v>
      </c>
      <c r="K2800" s="69" t="s">
        <v>4591</v>
      </c>
      <c r="L2800" s="69" t="s">
        <v>7290</v>
      </c>
      <c r="M2800" s="70">
        <v>4983.6899999999996</v>
      </c>
      <c r="N2800" s="69"/>
      <c r="O2800" s="69"/>
      <c r="P2800" s="69" t="s">
        <v>1071</v>
      </c>
      <c r="Q2800" s="69" t="s">
        <v>1069</v>
      </c>
      <c r="R2800" s="69"/>
      <c r="S2800" s="70">
        <v>4983.6899999999996</v>
      </c>
      <c r="T2800" s="70"/>
      <c r="U2800" s="69" t="s">
        <v>2166</v>
      </c>
      <c r="V2800" s="73">
        <v>64</v>
      </c>
      <c r="W2800" s="69" t="s">
        <v>2166</v>
      </c>
      <c r="X2800" s="69"/>
      <c r="Y2800" s="70"/>
      <c r="Z2800" s="69">
        <v>0</v>
      </c>
      <c r="AA2800" s="69" t="s">
        <v>989</v>
      </c>
      <c r="AB2800" s="69" t="s">
        <v>1144</v>
      </c>
      <c r="AC2800" s="69"/>
    </row>
    <row r="2801" spans="1:29" x14ac:dyDescent="0.25">
      <c r="A2801" s="71" t="s">
        <v>193</v>
      </c>
      <c r="B2801" s="71"/>
      <c r="C2801" s="71"/>
      <c r="D2801" s="71"/>
      <c r="E2801" s="71"/>
      <c r="F2801" s="71"/>
      <c r="G2801" s="71"/>
      <c r="H2801" s="71"/>
      <c r="I2801" s="71"/>
      <c r="J2801" s="72">
        <v>4983.6899999999996</v>
      </c>
      <c r="K2801" s="71"/>
      <c r="L2801" s="71"/>
      <c r="M2801" s="72">
        <v>4983.6899999999996</v>
      </c>
      <c r="N2801" s="72">
        <v>0</v>
      </c>
      <c r="O2801" s="71"/>
      <c r="P2801" s="71"/>
      <c r="Q2801" s="71"/>
      <c r="R2801" s="71"/>
      <c r="S2801" s="72">
        <v>4983.6899999999996</v>
      </c>
      <c r="T2801" s="72">
        <v>4983.6899999999996</v>
      </c>
      <c r="U2801" s="71"/>
      <c r="V2801" s="71"/>
      <c r="W2801" s="71"/>
      <c r="X2801" s="72">
        <v>0</v>
      </c>
      <c r="Y2801" s="72">
        <v>0</v>
      </c>
      <c r="Z2801" s="72">
        <v>4983.6899999999996</v>
      </c>
      <c r="AA2801" s="69"/>
      <c r="AB2801" s="69"/>
      <c r="AC2801" s="69"/>
    </row>
    <row r="2802" spans="1:29" ht="20" x14ac:dyDescent="0.25">
      <c r="A2802" s="68" t="s">
        <v>7292</v>
      </c>
      <c r="B2802" s="69" t="s">
        <v>7293</v>
      </c>
      <c r="C2802" s="69" t="s">
        <v>7294</v>
      </c>
      <c r="D2802" s="69" t="s">
        <v>4623</v>
      </c>
      <c r="E2802" s="69" t="s">
        <v>7296</v>
      </c>
      <c r="F2802" s="69" t="s">
        <v>1435</v>
      </c>
      <c r="G2802" s="69" t="s">
        <v>2743</v>
      </c>
      <c r="H2802" s="69" t="s">
        <v>1003</v>
      </c>
      <c r="I2802" s="69" t="s">
        <v>962</v>
      </c>
      <c r="J2802" s="70">
        <v>2798.53</v>
      </c>
      <c r="K2802" s="69" t="s">
        <v>4591</v>
      </c>
      <c r="L2802" s="69" t="s">
        <v>7295</v>
      </c>
      <c r="M2802" s="70">
        <v>2798.53</v>
      </c>
      <c r="N2802" s="69"/>
      <c r="O2802" s="69"/>
      <c r="P2802" s="69" t="s">
        <v>1620</v>
      </c>
      <c r="Q2802" s="69" t="s">
        <v>1202</v>
      </c>
      <c r="R2802" s="69"/>
      <c r="S2802" s="70">
        <v>2798.53</v>
      </c>
      <c r="T2802" s="70"/>
      <c r="U2802" s="69" t="s">
        <v>1069</v>
      </c>
      <c r="V2802" s="73">
        <v>77</v>
      </c>
      <c r="W2802" s="69" t="s">
        <v>1069</v>
      </c>
      <c r="X2802" s="69"/>
      <c r="Y2802" s="70"/>
      <c r="Z2802" s="69">
        <v>0</v>
      </c>
      <c r="AA2802" s="69" t="s">
        <v>989</v>
      </c>
      <c r="AB2802" s="69" t="s">
        <v>1144</v>
      </c>
      <c r="AC2802" s="69"/>
    </row>
    <row r="2803" spans="1:29" x14ac:dyDescent="0.25">
      <c r="A2803" s="71" t="s">
        <v>193</v>
      </c>
      <c r="B2803" s="71"/>
      <c r="C2803" s="71"/>
      <c r="D2803" s="71"/>
      <c r="E2803" s="71"/>
      <c r="F2803" s="71"/>
      <c r="G2803" s="71"/>
      <c r="H2803" s="71"/>
      <c r="I2803" s="71"/>
      <c r="J2803" s="72">
        <v>2798.53</v>
      </c>
      <c r="K2803" s="71"/>
      <c r="L2803" s="71"/>
      <c r="M2803" s="72">
        <v>2798.53</v>
      </c>
      <c r="N2803" s="72">
        <v>0</v>
      </c>
      <c r="O2803" s="71"/>
      <c r="P2803" s="71"/>
      <c r="Q2803" s="71"/>
      <c r="R2803" s="71"/>
      <c r="S2803" s="72">
        <v>2798.53</v>
      </c>
      <c r="T2803" s="72">
        <v>2798.53</v>
      </c>
      <c r="U2803" s="71"/>
      <c r="V2803" s="71"/>
      <c r="W2803" s="71"/>
      <c r="X2803" s="72">
        <v>0</v>
      </c>
      <c r="Y2803" s="72">
        <v>0</v>
      </c>
      <c r="Z2803" s="72">
        <v>2798.53</v>
      </c>
      <c r="AA2803" s="69"/>
      <c r="AB2803" s="69"/>
      <c r="AC2803" s="69"/>
    </row>
    <row r="2804" spans="1:29" ht="20" x14ac:dyDescent="0.25">
      <c r="A2804" s="68" t="s">
        <v>7297</v>
      </c>
      <c r="B2804" s="69" t="s">
        <v>7298</v>
      </c>
      <c r="C2804" s="69" t="s">
        <v>7299</v>
      </c>
      <c r="D2804" s="69" t="s">
        <v>4623</v>
      </c>
      <c r="E2804" s="69" t="s">
        <v>7301</v>
      </c>
      <c r="F2804" s="69" t="s">
        <v>1299</v>
      </c>
      <c r="G2804" s="69" t="s">
        <v>1524</v>
      </c>
      <c r="H2804" s="69" t="s">
        <v>1003</v>
      </c>
      <c r="I2804" s="69" t="s">
        <v>962</v>
      </c>
      <c r="J2804" s="70">
        <v>2396.0100000000002</v>
      </c>
      <c r="K2804" s="69" t="s">
        <v>4591</v>
      </c>
      <c r="L2804" s="69" t="s">
        <v>7300</v>
      </c>
      <c r="M2804" s="70">
        <v>2396.0100000000002</v>
      </c>
      <c r="N2804" s="69"/>
      <c r="O2804" s="69"/>
      <c r="P2804" s="69" t="s">
        <v>2574</v>
      </c>
      <c r="Q2804" s="69"/>
      <c r="R2804" s="69"/>
      <c r="S2804" s="70">
        <v>2396.0100000000002</v>
      </c>
      <c r="T2804" s="70"/>
      <c r="U2804" s="69"/>
      <c r="V2804" s="69"/>
      <c r="W2804" s="69"/>
      <c r="X2804" s="69"/>
      <c r="Y2804" s="70"/>
      <c r="Z2804" s="69">
        <v>0</v>
      </c>
      <c r="AA2804" s="69" t="s">
        <v>989</v>
      </c>
      <c r="AB2804" s="69" t="s">
        <v>1144</v>
      </c>
      <c r="AC2804" s="69"/>
    </row>
    <row r="2805" spans="1:29" x14ac:dyDescent="0.25">
      <c r="A2805" s="71" t="s">
        <v>193</v>
      </c>
      <c r="B2805" s="71"/>
      <c r="C2805" s="71"/>
      <c r="D2805" s="71"/>
      <c r="E2805" s="71"/>
      <c r="F2805" s="71"/>
      <c r="G2805" s="71"/>
      <c r="H2805" s="71"/>
      <c r="I2805" s="71"/>
      <c r="J2805" s="72">
        <v>2396.0100000000002</v>
      </c>
      <c r="K2805" s="71"/>
      <c r="L2805" s="71"/>
      <c r="M2805" s="72">
        <v>2396.0100000000002</v>
      </c>
      <c r="N2805" s="72">
        <v>0</v>
      </c>
      <c r="O2805" s="71"/>
      <c r="P2805" s="71"/>
      <c r="Q2805" s="71"/>
      <c r="R2805" s="71"/>
      <c r="S2805" s="72">
        <v>2396.0100000000002</v>
      </c>
      <c r="T2805" s="72">
        <v>0</v>
      </c>
      <c r="U2805" s="71"/>
      <c r="V2805" s="71"/>
      <c r="W2805" s="71"/>
      <c r="X2805" s="72">
        <v>2396.0100000000002</v>
      </c>
      <c r="Y2805" s="72">
        <v>0</v>
      </c>
      <c r="Z2805" s="72">
        <v>0</v>
      </c>
      <c r="AA2805" s="69"/>
      <c r="AB2805" s="69"/>
      <c r="AC2805" s="69"/>
    </row>
    <row r="2806" spans="1:29" ht="20" x14ac:dyDescent="0.25">
      <c r="A2806" s="68" t="s">
        <v>7302</v>
      </c>
      <c r="B2806" s="69" t="s">
        <v>3872</v>
      </c>
      <c r="C2806" s="69" t="s">
        <v>7303</v>
      </c>
      <c r="D2806" s="69" t="s">
        <v>4589</v>
      </c>
      <c r="E2806" s="69" t="s">
        <v>7306</v>
      </c>
      <c r="F2806" s="69" t="s">
        <v>7304</v>
      </c>
      <c r="G2806" s="69" t="s">
        <v>1490</v>
      </c>
      <c r="H2806" s="69" t="s">
        <v>1681</v>
      </c>
      <c r="I2806" s="69" t="s">
        <v>962</v>
      </c>
      <c r="J2806" s="70">
        <v>412.02</v>
      </c>
      <c r="K2806" s="69" t="s">
        <v>4591</v>
      </c>
      <c r="L2806" s="69" t="s">
        <v>7305</v>
      </c>
      <c r="M2806" s="70">
        <v>412.02</v>
      </c>
      <c r="N2806" s="69"/>
      <c r="O2806" s="69"/>
      <c r="P2806" s="69" t="s">
        <v>1646</v>
      </c>
      <c r="Q2806" s="69" t="s">
        <v>1286</v>
      </c>
      <c r="R2806" s="69"/>
      <c r="S2806" s="70">
        <v>412.02</v>
      </c>
      <c r="T2806" s="70"/>
      <c r="U2806" s="69" t="s">
        <v>2276</v>
      </c>
      <c r="V2806" s="73">
        <v>91</v>
      </c>
      <c r="W2806" s="69" t="s">
        <v>2276</v>
      </c>
      <c r="X2806" s="69"/>
      <c r="Y2806" s="70"/>
      <c r="Z2806" s="69">
        <v>0</v>
      </c>
      <c r="AA2806" s="69" t="s">
        <v>989</v>
      </c>
      <c r="AB2806" s="69" t="s">
        <v>1144</v>
      </c>
      <c r="AC2806" s="69"/>
    </row>
    <row r="2807" spans="1:29" x14ac:dyDescent="0.25">
      <c r="A2807" s="71" t="s">
        <v>193</v>
      </c>
      <c r="B2807" s="71"/>
      <c r="C2807" s="71"/>
      <c r="D2807" s="71"/>
      <c r="E2807" s="71"/>
      <c r="F2807" s="71"/>
      <c r="G2807" s="71"/>
      <c r="H2807" s="71"/>
      <c r="I2807" s="71"/>
      <c r="J2807" s="72">
        <v>412.02</v>
      </c>
      <c r="K2807" s="71"/>
      <c r="L2807" s="71"/>
      <c r="M2807" s="72">
        <v>412.02</v>
      </c>
      <c r="N2807" s="72">
        <v>0</v>
      </c>
      <c r="O2807" s="71"/>
      <c r="P2807" s="71"/>
      <c r="Q2807" s="71"/>
      <c r="R2807" s="71"/>
      <c r="S2807" s="72">
        <v>412.02</v>
      </c>
      <c r="T2807" s="72">
        <v>412.02</v>
      </c>
      <c r="U2807" s="71"/>
      <c r="V2807" s="71"/>
      <c r="W2807" s="71"/>
      <c r="X2807" s="72">
        <v>0</v>
      </c>
      <c r="Y2807" s="72">
        <v>0</v>
      </c>
      <c r="Z2807" s="72">
        <v>412.02</v>
      </c>
      <c r="AA2807" s="69"/>
      <c r="AB2807" s="69"/>
      <c r="AC2807" s="69"/>
    </row>
    <row r="2808" spans="1:29" ht="30" x14ac:dyDescent="0.25">
      <c r="A2808" s="68" t="s">
        <v>7307</v>
      </c>
      <c r="B2808" s="69" t="s">
        <v>7308</v>
      </c>
      <c r="C2808" s="69" t="s">
        <v>7309</v>
      </c>
      <c r="D2808" s="69" t="s">
        <v>4583</v>
      </c>
      <c r="E2808" s="69" t="s">
        <v>7311</v>
      </c>
      <c r="F2808" s="69" t="s">
        <v>1435</v>
      </c>
      <c r="G2808" s="69" t="s">
        <v>1490</v>
      </c>
      <c r="H2808" s="69" t="s">
        <v>1484</v>
      </c>
      <c r="I2808" s="69" t="s">
        <v>962</v>
      </c>
      <c r="J2808" s="70">
        <v>8358.3700000000008</v>
      </c>
      <c r="K2808" s="69" t="s">
        <v>4591</v>
      </c>
      <c r="L2808" s="69" t="s">
        <v>7310</v>
      </c>
      <c r="M2808" s="70">
        <v>8358.3700000000008</v>
      </c>
      <c r="N2808" s="69"/>
      <c r="O2808" s="69"/>
      <c r="P2808" s="69" t="s">
        <v>2004</v>
      </c>
      <c r="Q2808" s="69" t="s">
        <v>1698</v>
      </c>
      <c r="R2808" s="69"/>
      <c r="S2808" s="70">
        <v>8358.3700000000008</v>
      </c>
      <c r="T2808" s="70"/>
      <c r="U2808" s="69"/>
      <c r="V2808" s="69"/>
      <c r="W2808" s="69" t="s">
        <v>2118</v>
      </c>
      <c r="X2808" s="69"/>
      <c r="Y2808" s="70"/>
      <c r="Z2808" s="69">
        <v>0</v>
      </c>
      <c r="AA2808" s="69" t="s">
        <v>989</v>
      </c>
      <c r="AB2808" s="69" t="s">
        <v>1144</v>
      </c>
      <c r="AC2808" s="69"/>
    </row>
    <row r="2809" spans="1:29" x14ac:dyDescent="0.25">
      <c r="A2809" s="71" t="s">
        <v>193</v>
      </c>
      <c r="B2809" s="71"/>
      <c r="C2809" s="71"/>
      <c r="D2809" s="71"/>
      <c r="E2809" s="71"/>
      <c r="F2809" s="71"/>
      <c r="G2809" s="71"/>
      <c r="H2809" s="71"/>
      <c r="I2809" s="71"/>
      <c r="J2809" s="72">
        <v>8358.3700000000008</v>
      </c>
      <c r="K2809" s="71"/>
      <c r="L2809" s="71"/>
      <c r="M2809" s="72">
        <v>8358.3700000000008</v>
      </c>
      <c r="N2809" s="72">
        <v>0</v>
      </c>
      <c r="O2809" s="71"/>
      <c r="P2809" s="71"/>
      <c r="Q2809" s="71"/>
      <c r="R2809" s="71"/>
      <c r="S2809" s="72">
        <v>8358.3700000000008</v>
      </c>
      <c r="T2809" s="72">
        <v>0</v>
      </c>
      <c r="U2809" s="71"/>
      <c r="V2809" s="71"/>
      <c r="W2809" s="71"/>
      <c r="X2809" s="72">
        <v>8358.3700000000008</v>
      </c>
      <c r="Y2809" s="72">
        <v>0</v>
      </c>
      <c r="Z2809" s="72">
        <v>0</v>
      </c>
      <c r="AA2809" s="69"/>
      <c r="AB2809" s="69"/>
      <c r="AC2809" s="69"/>
    </row>
    <row r="2810" spans="1:29" ht="20" x14ac:dyDescent="0.25">
      <c r="A2810" s="68" t="s">
        <v>7312</v>
      </c>
      <c r="B2810" s="69" t="s">
        <v>3067</v>
      </c>
      <c r="C2810" s="69" t="s">
        <v>7313</v>
      </c>
      <c r="D2810" s="69" t="s">
        <v>4623</v>
      </c>
      <c r="E2810" s="69" t="s">
        <v>7315</v>
      </c>
      <c r="F2810" s="69" t="s">
        <v>1435</v>
      </c>
      <c r="G2810" s="69" t="s">
        <v>1603</v>
      </c>
      <c r="H2810" s="69" t="s">
        <v>1455</v>
      </c>
      <c r="I2810" s="69" t="s">
        <v>962</v>
      </c>
      <c r="J2810" s="70">
        <v>289.77</v>
      </c>
      <c r="K2810" s="69" t="s">
        <v>4591</v>
      </c>
      <c r="L2810" s="69" t="s">
        <v>7314</v>
      </c>
      <c r="M2810" s="70">
        <v>289.77</v>
      </c>
      <c r="N2810" s="69"/>
      <c r="O2810" s="69"/>
      <c r="P2810" s="69" t="s">
        <v>1611</v>
      </c>
      <c r="Q2810" s="69" t="s">
        <v>1728</v>
      </c>
      <c r="R2810" s="69"/>
      <c r="S2810" s="70">
        <v>289.77</v>
      </c>
      <c r="T2810" s="70"/>
      <c r="U2810" s="69" t="s">
        <v>1728</v>
      </c>
      <c r="V2810" s="73">
        <v>77</v>
      </c>
      <c r="W2810" s="69" t="s">
        <v>1728</v>
      </c>
      <c r="X2810" s="69"/>
      <c r="Y2810" s="70"/>
      <c r="Z2810" s="69">
        <v>0</v>
      </c>
      <c r="AA2810" s="69" t="s">
        <v>989</v>
      </c>
      <c r="AB2810" s="69" t="s">
        <v>1144</v>
      </c>
      <c r="AC2810" s="69"/>
    </row>
    <row r="2811" spans="1:29" x14ac:dyDescent="0.25">
      <c r="A2811" s="71" t="s">
        <v>193</v>
      </c>
      <c r="B2811" s="71"/>
      <c r="C2811" s="71"/>
      <c r="D2811" s="71"/>
      <c r="E2811" s="71"/>
      <c r="F2811" s="71"/>
      <c r="G2811" s="71"/>
      <c r="H2811" s="71"/>
      <c r="I2811" s="71"/>
      <c r="J2811" s="72">
        <v>289.77</v>
      </c>
      <c r="K2811" s="71"/>
      <c r="L2811" s="71"/>
      <c r="M2811" s="72">
        <v>289.77</v>
      </c>
      <c r="N2811" s="72">
        <v>0</v>
      </c>
      <c r="O2811" s="71"/>
      <c r="P2811" s="71"/>
      <c r="Q2811" s="71"/>
      <c r="R2811" s="71"/>
      <c r="S2811" s="72">
        <v>289.77</v>
      </c>
      <c r="T2811" s="72">
        <v>289.77</v>
      </c>
      <c r="U2811" s="71"/>
      <c r="V2811" s="71"/>
      <c r="W2811" s="71"/>
      <c r="X2811" s="72">
        <v>0</v>
      </c>
      <c r="Y2811" s="72">
        <v>0</v>
      </c>
      <c r="Z2811" s="72">
        <v>289.77</v>
      </c>
      <c r="AA2811" s="69"/>
      <c r="AB2811" s="69"/>
      <c r="AC2811" s="69"/>
    </row>
    <row r="2812" spans="1:29" ht="30" x14ac:dyDescent="0.25">
      <c r="A2812" s="68" t="s">
        <v>7316</v>
      </c>
      <c r="B2812" s="69" t="s">
        <v>7317</v>
      </c>
      <c r="C2812" s="69" t="s">
        <v>7318</v>
      </c>
      <c r="D2812" s="69" t="s">
        <v>3313</v>
      </c>
      <c r="E2812" s="69" t="s">
        <v>7320</v>
      </c>
      <c r="F2812" s="69" t="s">
        <v>1435</v>
      </c>
      <c r="G2812" s="69" t="s">
        <v>1603</v>
      </c>
      <c r="H2812" s="69" t="s">
        <v>1003</v>
      </c>
      <c r="I2812" s="69" t="s">
        <v>962</v>
      </c>
      <c r="J2812" s="70">
        <v>13610.85</v>
      </c>
      <c r="K2812" s="69" t="s">
        <v>4591</v>
      </c>
      <c r="L2812" s="69" t="s">
        <v>7319</v>
      </c>
      <c r="M2812" s="70">
        <v>13610.85</v>
      </c>
      <c r="N2812" s="69"/>
      <c r="O2812" s="69"/>
      <c r="P2812" s="69" t="s">
        <v>1075</v>
      </c>
      <c r="Q2812" s="69" t="s">
        <v>1698</v>
      </c>
      <c r="R2812" s="69"/>
      <c r="S2812" s="70">
        <v>13610.85</v>
      </c>
      <c r="T2812" s="70"/>
      <c r="U2812" s="69" t="s">
        <v>2229</v>
      </c>
      <c r="V2812" s="73">
        <v>37</v>
      </c>
      <c r="W2812" s="69" t="s">
        <v>2229</v>
      </c>
      <c r="X2812" s="69"/>
      <c r="Y2812" s="70"/>
      <c r="Z2812" s="69">
        <v>0</v>
      </c>
      <c r="AA2812" s="69" t="s">
        <v>989</v>
      </c>
      <c r="AB2812" s="69" t="s">
        <v>1144</v>
      </c>
      <c r="AC2812" s="69"/>
    </row>
    <row r="2813" spans="1:29" x14ac:dyDescent="0.25">
      <c r="A2813" s="71" t="s">
        <v>193</v>
      </c>
      <c r="B2813" s="71"/>
      <c r="C2813" s="71"/>
      <c r="D2813" s="71"/>
      <c r="E2813" s="71"/>
      <c r="F2813" s="71"/>
      <c r="G2813" s="71"/>
      <c r="H2813" s="71"/>
      <c r="I2813" s="71"/>
      <c r="J2813" s="72">
        <v>13610.85</v>
      </c>
      <c r="K2813" s="71"/>
      <c r="L2813" s="71"/>
      <c r="M2813" s="72">
        <v>13610.85</v>
      </c>
      <c r="N2813" s="72">
        <v>0</v>
      </c>
      <c r="O2813" s="71"/>
      <c r="P2813" s="71"/>
      <c r="Q2813" s="71"/>
      <c r="R2813" s="71"/>
      <c r="S2813" s="72">
        <v>13610.85</v>
      </c>
      <c r="T2813" s="72">
        <v>13610.85</v>
      </c>
      <c r="U2813" s="71"/>
      <c r="V2813" s="71"/>
      <c r="W2813" s="71"/>
      <c r="X2813" s="72">
        <v>0</v>
      </c>
      <c r="Y2813" s="72">
        <v>0</v>
      </c>
      <c r="Z2813" s="72">
        <v>13610.85</v>
      </c>
      <c r="AA2813" s="69"/>
      <c r="AB2813" s="69"/>
      <c r="AC2813" s="69"/>
    </row>
    <row r="2814" spans="1:29" ht="30" x14ac:dyDescent="0.25">
      <c r="A2814" s="68" t="s">
        <v>7321</v>
      </c>
      <c r="B2814" s="69" t="s">
        <v>7317</v>
      </c>
      <c r="C2814" s="69" t="s">
        <v>7322</v>
      </c>
      <c r="D2814" s="69" t="s">
        <v>4507</v>
      </c>
      <c r="E2814" s="69" t="s">
        <v>7324</v>
      </c>
      <c r="F2814" s="69" t="s">
        <v>1435</v>
      </c>
      <c r="G2814" s="69" t="s">
        <v>1603</v>
      </c>
      <c r="H2814" s="69" t="s">
        <v>1003</v>
      </c>
      <c r="I2814" s="69" t="s">
        <v>962</v>
      </c>
      <c r="J2814" s="70">
        <v>5325.52</v>
      </c>
      <c r="K2814" s="69" t="s">
        <v>4591</v>
      </c>
      <c r="L2814" s="69" t="s">
        <v>7323</v>
      </c>
      <c r="M2814" s="70">
        <v>5325.52</v>
      </c>
      <c r="N2814" s="69"/>
      <c r="O2814" s="69"/>
      <c r="P2814" s="69" t="s">
        <v>2331</v>
      </c>
      <c r="Q2814" s="69" t="s">
        <v>1276</v>
      </c>
      <c r="R2814" s="69"/>
      <c r="S2814" s="70">
        <v>5325.52</v>
      </c>
      <c r="T2814" s="70"/>
      <c r="U2814" s="69" t="s">
        <v>1795</v>
      </c>
      <c r="V2814" s="73">
        <v>16</v>
      </c>
      <c r="W2814" s="69" t="s">
        <v>1795</v>
      </c>
      <c r="X2814" s="69"/>
      <c r="Y2814" s="70"/>
      <c r="Z2814" s="69">
        <v>0</v>
      </c>
      <c r="AA2814" s="69" t="s">
        <v>989</v>
      </c>
      <c r="AB2814" s="69" t="s">
        <v>1144</v>
      </c>
      <c r="AC2814" s="69"/>
    </row>
    <row r="2815" spans="1:29" x14ac:dyDescent="0.25">
      <c r="A2815" s="71" t="s">
        <v>193</v>
      </c>
      <c r="B2815" s="71"/>
      <c r="C2815" s="71"/>
      <c r="D2815" s="71"/>
      <c r="E2815" s="71"/>
      <c r="F2815" s="71"/>
      <c r="G2815" s="71"/>
      <c r="H2815" s="71"/>
      <c r="I2815" s="71"/>
      <c r="J2815" s="72">
        <v>5325.52</v>
      </c>
      <c r="K2815" s="71"/>
      <c r="L2815" s="71"/>
      <c r="M2815" s="72">
        <v>5325.52</v>
      </c>
      <c r="N2815" s="72">
        <v>0</v>
      </c>
      <c r="O2815" s="71"/>
      <c r="P2815" s="71"/>
      <c r="Q2815" s="71"/>
      <c r="R2815" s="71"/>
      <c r="S2815" s="72">
        <v>5325.52</v>
      </c>
      <c r="T2815" s="72">
        <v>5325.52</v>
      </c>
      <c r="U2815" s="71"/>
      <c r="V2815" s="71"/>
      <c r="W2815" s="71"/>
      <c r="X2815" s="72">
        <v>0</v>
      </c>
      <c r="Y2815" s="72">
        <v>0</v>
      </c>
      <c r="Z2815" s="72">
        <v>5325.52</v>
      </c>
      <c r="AA2815" s="69"/>
      <c r="AB2815" s="69"/>
      <c r="AC2815" s="69"/>
    </row>
    <row r="2816" spans="1:29" ht="30" x14ac:dyDescent="0.25">
      <c r="A2816" s="68" t="s">
        <v>7325</v>
      </c>
      <c r="B2816" s="69" t="s">
        <v>7326</v>
      </c>
      <c r="C2816" s="69" t="s">
        <v>7327</v>
      </c>
      <c r="D2816" s="69" t="s">
        <v>3313</v>
      </c>
      <c r="E2816" s="69" t="s">
        <v>7329</v>
      </c>
      <c r="F2816" s="69" t="s">
        <v>1299</v>
      </c>
      <c r="G2816" s="69" t="s">
        <v>995</v>
      </c>
      <c r="H2816" s="69" t="s">
        <v>1003</v>
      </c>
      <c r="I2816" s="69" t="s">
        <v>962</v>
      </c>
      <c r="J2816" s="70">
        <v>4093.32</v>
      </c>
      <c r="K2816" s="69" t="s">
        <v>4591</v>
      </c>
      <c r="L2816" s="69" t="s">
        <v>7328</v>
      </c>
      <c r="M2816" s="70">
        <v>4093.32</v>
      </c>
      <c r="N2816" s="69"/>
      <c r="O2816" s="69"/>
      <c r="P2816" s="69" t="s">
        <v>1728</v>
      </c>
      <c r="Q2816" s="69" t="s">
        <v>2065</v>
      </c>
      <c r="R2816" s="69"/>
      <c r="S2816" s="70">
        <v>4093.32</v>
      </c>
      <c r="T2816" s="70"/>
      <c r="U2816" s="69" t="s">
        <v>2229</v>
      </c>
      <c r="V2816" s="73">
        <v>24</v>
      </c>
      <c r="W2816" s="69" t="s">
        <v>2229</v>
      </c>
      <c r="X2816" s="69"/>
      <c r="Y2816" s="70"/>
      <c r="Z2816" s="69">
        <v>0</v>
      </c>
      <c r="AA2816" s="69" t="s">
        <v>989</v>
      </c>
      <c r="AB2816" s="69" t="s">
        <v>1144</v>
      </c>
      <c r="AC2816" s="69"/>
    </row>
    <row r="2817" spans="1:29" x14ac:dyDescent="0.25">
      <c r="A2817" s="71" t="s">
        <v>193</v>
      </c>
      <c r="B2817" s="71"/>
      <c r="C2817" s="71"/>
      <c r="D2817" s="71"/>
      <c r="E2817" s="71"/>
      <c r="F2817" s="71"/>
      <c r="G2817" s="71"/>
      <c r="H2817" s="71"/>
      <c r="I2817" s="71"/>
      <c r="J2817" s="72">
        <v>4093.32</v>
      </c>
      <c r="K2817" s="71"/>
      <c r="L2817" s="71"/>
      <c r="M2817" s="72">
        <v>4093.32</v>
      </c>
      <c r="N2817" s="72">
        <v>0</v>
      </c>
      <c r="O2817" s="71"/>
      <c r="P2817" s="71"/>
      <c r="Q2817" s="71"/>
      <c r="R2817" s="71"/>
      <c r="S2817" s="72">
        <v>4093.32</v>
      </c>
      <c r="T2817" s="72">
        <v>4093.32</v>
      </c>
      <c r="U2817" s="71"/>
      <c r="V2817" s="71"/>
      <c r="W2817" s="71"/>
      <c r="X2817" s="72">
        <v>0</v>
      </c>
      <c r="Y2817" s="72">
        <v>0</v>
      </c>
      <c r="Z2817" s="72">
        <v>4093.32</v>
      </c>
      <c r="AA2817" s="69"/>
      <c r="AB2817" s="69"/>
      <c r="AC2817" s="69"/>
    </row>
    <row r="2818" spans="1:29" ht="40" x14ac:dyDescent="0.25">
      <c r="A2818" s="68" t="s">
        <v>7330</v>
      </c>
      <c r="B2818" s="69" t="s">
        <v>7331</v>
      </c>
      <c r="C2818" s="69" t="s">
        <v>7332</v>
      </c>
      <c r="D2818" s="69" t="s">
        <v>3337</v>
      </c>
      <c r="E2818" s="69" t="s">
        <v>7334</v>
      </c>
      <c r="F2818" s="69" t="s">
        <v>1435</v>
      </c>
      <c r="G2818" s="69" t="s">
        <v>995</v>
      </c>
      <c r="H2818" s="69" t="s">
        <v>1669</v>
      </c>
      <c r="I2818" s="69" t="s">
        <v>962</v>
      </c>
      <c r="J2818" s="70">
        <v>1366.54</v>
      </c>
      <c r="K2818" s="69" t="s">
        <v>4591</v>
      </c>
      <c r="L2818" s="69" t="s">
        <v>7333</v>
      </c>
      <c r="M2818" s="70">
        <v>1366.54</v>
      </c>
      <c r="N2818" s="69"/>
      <c r="O2818" s="69"/>
      <c r="P2818" s="69" t="s">
        <v>1556</v>
      </c>
      <c r="Q2818" s="69" t="s">
        <v>2229</v>
      </c>
      <c r="R2818" s="69"/>
      <c r="S2818" s="70">
        <v>1366.54</v>
      </c>
      <c r="T2818" s="70"/>
      <c r="U2818" s="69" t="s">
        <v>2229</v>
      </c>
      <c r="V2818" s="73">
        <v>83</v>
      </c>
      <c r="W2818" s="69" t="s">
        <v>2229</v>
      </c>
      <c r="X2818" s="69"/>
      <c r="Y2818" s="70"/>
      <c r="Z2818" s="69">
        <v>0</v>
      </c>
      <c r="AA2818" s="69" t="s">
        <v>989</v>
      </c>
      <c r="AB2818" s="69" t="s">
        <v>1144</v>
      </c>
      <c r="AC2818" s="69"/>
    </row>
    <row r="2819" spans="1:29" x14ac:dyDescent="0.25">
      <c r="A2819" s="71" t="s">
        <v>193</v>
      </c>
      <c r="B2819" s="71"/>
      <c r="C2819" s="71"/>
      <c r="D2819" s="71"/>
      <c r="E2819" s="71"/>
      <c r="F2819" s="71"/>
      <c r="G2819" s="71"/>
      <c r="H2819" s="71"/>
      <c r="I2819" s="71"/>
      <c r="J2819" s="72">
        <v>1366.54</v>
      </c>
      <c r="K2819" s="71"/>
      <c r="L2819" s="71"/>
      <c r="M2819" s="72">
        <v>1366.54</v>
      </c>
      <c r="N2819" s="72">
        <v>0</v>
      </c>
      <c r="O2819" s="71"/>
      <c r="P2819" s="71"/>
      <c r="Q2819" s="71"/>
      <c r="R2819" s="71"/>
      <c r="S2819" s="72">
        <v>1366.54</v>
      </c>
      <c r="T2819" s="72">
        <v>1366.54</v>
      </c>
      <c r="U2819" s="71"/>
      <c r="V2819" s="71"/>
      <c r="W2819" s="71"/>
      <c r="X2819" s="72">
        <v>0</v>
      </c>
      <c r="Y2819" s="72">
        <v>0</v>
      </c>
      <c r="Z2819" s="72">
        <v>1366.54</v>
      </c>
      <c r="AA2819" s="69"/>
      <c r="AB2819" s="69"/>
      <c r="AC2819" s="69"/>
    </row>
    <row r="2820" spans="1:29" ht="20" x14ac:dyDescent="0.25">
      <c r="A2820" s="68" t="s">
        <v>7335</v>
      </c>
      <c r="B2820" s="69" t="s">
        <v>7336</v>
      </c>
      <c r="C2820" s="69" t="s">
        <v>7337</v>
      </c>
      <c r="D2820" s="69" t="s">
        <v>4813</v>
      </c>
      <c r="E2820" s="69" t="s">
        <v>7340</v>
      </c>
      <c r="F2820" s="69" t="s">
        <v>1299</v>
      </c>
      <c r="G2820" s="69" t="s">
        <v>995</v>
      </c>
      <c r="H2820" s="69" t="s">
        <v>7338</v>
      </c>
      <c r="I2820" s="69" t="s">
        <v>962</v>
      </c>
      <c r="J2820" s="70">
        <v>1769</v>
      </c>
      <c r="K2820" s="69" t="s">
        <v>4591</v>
      </c>
      <c r="L2820" s="69" t="s">
        <v>7339</v>
      </c>
      <c r="M2820" s="70">
        <v>1769</v>
      </c>
      <c r="N2820" s="69"/>
      <c r="O2820" s="69"/>
      <c r="P2820" s="69" t="s">
        <v>1037</v>
      </c>
      <c r="Q2820" s="69" t="s">
        <v>2118</v>
      </c>
      <c r="R2820" s="69"/>
      <c r="S2820" s="70">
        <v>1769</v>
      </c>
      <c r="T2820" s="70"/>
      <c r="U2820" s="69" t="s">
        <v>2118</v>
      </c>
      <c r="V2820" s="73">
        <v>79</v>
      </c>
      <c r="W2820" s="69" t="s">
        <v>2118</v>
      </c>
      <c r="X2820" s="69"/>
      <c r="Y2820" s="70"/>
      <c r="Z2820" s="69">
        <v>0</v>
      </c>
      <c r="AA2820" s="69" t="s">
        <v>989</v>
      </c>
      <c r="AB2820" s="69" t="s">
        <v>1144</v>
      </c>
      <c r="AC2820" s="69"/>
    </row>
    <row r="2821" spans="1:29" x14ac:dyDescent="0.25">
      <c r="A2821" s="71" t="s">
        <v>193</v>
      </c>
      <c r="B2821" s="71"/>
      <c r="C2821" s="71"/>
      <c r="D2821" s="71"/>
      <c r="E2821" s="71"/>
      <c r="F2821" s="71"/>
      <c r="G2821" s="71"/>
      <c r="H2821" s="71"/>
      <c r="I2821" s="71"/>
      <c r="J2821" s="72">
        <v>1769</v>
      </c>
      <c r="K2821" s="71"/>
      <c r="L2821" s="71"/>
      <c r="M2821" s="72">
        <v>1769</v>
      </c>
      <c r="N2821" s="72">
        <v>0</v>
      </c>
      <c r="O2821" s="71"/>
      <c r="P2821" s="71"/>
      <c r="Q2821" s="71"/>
      <c r="R2821" s="71"/>
      <c r="S2821" s="72">
        <v>1769</v>
      </c>
      <c r="T2821" s="72">
        <v>1769</v>
      </c>
      <c r="U2821" s="71"/>
      <c r="V2821" s="71"/>
      <c r="W2821" s="71"/>
      <c r="X2821" s="72">
        <v>0</v>
      </c>
      <c r="Y2821" s="72">
        <v>0</v>
      </c>
      <c r="Z2821" s="72">
        <v>1769</v>
      </c>
      <c r="AA2821" s="69"/>
      <c r="AB2821" s="69"/>
      <c r="AC2821" s="69"/>
    </row>
    <row r="2822" spans="1:29" ht="20" x14ac:dyDescent="0.25">
      <c r="A2822" s="68" t="s">
        <v>7341</v>
      </c>
      <c r="B2822" s="69" t="s">
        <v>7342</v>
      </c>
      <c r="C2822" s="69" t="s">
        <v>7343</v>
      </c>
      <c r="D2822" s="69" t="s">
        <v>4813</v>
      </c>
      <c r="E2822" s="69" t="s">
        <v>7345</v>
      </c>
      <c r="F2822" s="69" t="s">
        <v>1435</v>
      </c>
      <c r="G2822" s="69" t="s">
        <v>995</v>
      </c>
      <c r="H2822" s="69" t="s">
        <v>1032</v>
      </c>
      <c r="I2822" s="69" t="s">
        <v>962</v>
      </c>
      <c r="J2822" s="70">
        <v>15377.94</v>
      </c>
      <c r="K2822" s="69" t="s">
        <v>4591</v>
      </c>
      <c r="L2822" s="69" t="s">
        <v>7344</v>
      </c>
      <c r="M2822" s="70">
        <v>15377.94</v>
      </c>
      <c r="N2822" s="69"/>
      <c r="O2822" s="69"/>
      <c r="P2822" s="69" t="s">
        <v>1189</v>
      </c>
      <c r="Q2822" s="69" t="s">
        <v>2229</v>
      </c>
      <c r="R2822" s="69"/>
      <c r="S2822" s="70">
        <v>15377.94</v>
      </c>
      <c r="T2822" s="70"/>
      <c r="U2822" s="69" t="s">
        <v>2229</v>
      </c>
      <c r="V2822" s="73">
        <v>42</v>
      </c>
      <c r="W2822" s="69" t="s">
        <v>2229</v>
      </c>
      <c r="X2822" s="69"/>
      <c r="Y2822" s="70"/>
      <c r="Z2822" s="69">
        <v>0</v>
      </c>
      <c r="AA2822" s="69" t="s">
        <v>989</v>
      </c>
      <c r="AB2822" s="69" t="s">
        <v>1144</v>
      </c>
      <c r="AC2822" s="69"/>
    </row>
    <row r="2823" spans="1:29" x14ac:dyDescent="0.25">
      <c r="A2823" s="71" t="s">
        <v>193</v>
      </c>
      <c r="B2823" s="71"/>
      <c r="C2823" s="71"/>
      <c r="D2823" s="71"/>
      <c r="E2823" s="71"/>
      <c r="F2823" s="71"/>
      <c r="G2823" s="71"/>
      <c r="H2823" s="71"/>
      <c r="I2823" s="71"/>
      <c r="J2823" s="72">
        <v>15377.94</v>
      </c>
      <c r="K2823" s="71"/>
      <c r="L2823" s="71"/>
      <c r="M2823" s="72">
        <v>15377.94</v>
      </c>
      <c r="N2823" s="72">
        <v>0</v>
      </c>
      <c r="O2823" s="71"/>
      <c r="P2823" s="71"/>
      <c r="Q2823" s="71"/>
      <c r="R2823" s="71"/>
      <c r="S2823" s="72">
        <v>15377.94</v>
      </c>
      <c r="T2823" s="72">
        <v>15377.94</v>
      </c>
      <c r="U2823" s="71"/>
      <c r="V2823" s="71"/>
      <c r="W2823" s="71"/>
      <c r="X2823" s="72">
        <v>0</v>
      </c>
      <c r="Y2823" s="72">
        <v>0</v>
      </c>
      <c r="Z2823" s="72">
        <v>15377.94</v>
      </c>
      <c r="AA2823" s="69"/>
      <c r="AB2823" s="69"/>
      <c r="AC2823" s="69"/>
    </row>
    <row r="2824" spans="1:29" ht="20" x14ac:dyDescent="0.25">
      <c r="A2824" s="68" t="s">
        <v>7346</v>
      </c>
      <c r="B2824" s="69" t="s">
        <v>7347</v>
      </c>
      <c r="C2824" s="69" t="s">
        <v>7348</v>
      </c>
      <c r="D2824" s="69" t="s">
        <v>4768</v>
      </c>
      <c r="E2824" s="69" t="s">
        <v>7351</v>
      </c>
      <c r="F2824" s="69" t="s">
        <v>1435</v>
      </c>
      <c r="G2824" s="69" t="s">
        <v>7349</v>
      </c>
      <c r="H2824" s="69" t="s">
        <v>2004</v>
      </c>
      <c r="I2824" s="69" t="s">
        <v>962</v>
      </c>
      <c r="J2824" s="70">
        <v>1519.66</v>
      </c>
      <c r="K2824" s="69" t="s">
        <v>4591</v>
      </c>
      <c r="L2824" s="69" t="s">
        <v>7350</v>
      </c>
      <c r="M2824" s="70">
        <v>1519.66</v>
      </c>
      <c r="N2824" s="69"/>
      <c r="O2824" s="69"/>
      <c r="P2824" s="69" t="s">
        <v>2073</v>
      </c>
      <c r="Q2824" s="69" t="s">
        <v>1698</v>
      </c>
      <c r="R2824" s="69"/>
      <c r="S2824" s="70">
        <v>1519.66</v>
      </c>
      <c r="T2824" s="70"/>
      <c r="U2824" s="69" t="s">
        <v>2229</v>
      </c>
      <c r="V2824" s="73">
        <v>31</v>
      </c>
      <c r="W2824" s="69" t="s">
        <v>2229</v>
      </c>
      <c r="X2824" s="69"/>
      <c r="Y2824" s="70"/>
      <c r="Z2824" s="69">
        <v>0</v>
      </c>
      <c r="AA2824" s="69" t="s">
        <v>989</v>
      </c>
      <c r="AB2824" s="69" t="s">
        <v>1144</v>
      </c>
      <c r="AC2824" s="69"/>
    </row>
    <row r="2825" spans="1:29" x14ac:dyDescent="0.25">
      <c r="A2825" s="71" t="s">
        <v>193</v>
      </c>
      <c r="B2825" s="71"/>
      <c r="C2825" s="71"/>
      <c r="D2825" s="71"/>
      <c r="E2825" s="71"/>
      <c r="F2825" s="71"/>
      <c r="G2825" s="71"/>
      <c r="H2825" s="71"/>
      <c r="I2825" s="71"/>
      <c r="J2825" s="72">
        <v>1519.66</v>
      </c>
      <c r="K2825" s="71"/>
      <c r="L2825" s="71"/>
      <c r="M2825" s="72">
        <v>1519.66</v>
      </c>
      <c r="N2825" s="72">
        <v>0</v>
      </c>
      <c r="O2825" s="71"/>
      <c r="P2825" s="71"/>
      <c r="Q2825" s="71"/>
      <c r="R2825" s="71"/>
      <c r="S2825" s="72">
        <v>1519.66</v>
      </c>
      <c r="T2825" s="72">
        <v>1519.66</v>
      </c>
      <c r="U2825" s="71"/>
      <c r="V2825" s="71"/>
      <c r="W2825" s="71"/>
      <c r="X2825" s="72">
        <v>0</v>
      </c>
      <c r="Y2825" s="72">
        <v>0</v>
      </c>
      <c r="Z2825" s="72">
        <v>1519.66</v>
      </c>
      <c r="AA2825" s="69"/>
      <c r="AB2825" s="69"/>
      <c r="AC2825" s="69"/>
    </row>
    <row r="2826" spans="1:29" ht="20" x14ac:dyDescent="0.25">
      <c r="A2826" s="68" t="s">
        <v>7352</v>
      </c>
      <c r="B2826" s="69" t="s">
        <v>7353</v>
      </c>
      <c r="C2826" s="69" t="s">
        <v>7354</v>
      </c>
      <c r="D2826" s="69" t="s">
        <v>4589</v>
      </c>
      <c r="E2826" s="69" t="s">
        <v>7356</v>
      </c>
      <c r="F2826" s="69" t="s">
        <v>1435</v>
      </c>
      <c r="G2826" s="69" t="s">
        <v>1165</v>
      </c>
      <c r="H2826" s="69" t="s">
        <v>1681</v>
      </c>
      <c r="I2826" s="69" t="s">
        <v>962</v>
      </c>
      <c r="J2826" s="70">
        <v>1014.7</v>
      </c>
      <c r="K2826" s="69" t="s">
        <v>4591</v>
      </c>
      <c r="L2826" s="69" t="s">
        <v>7355</v>
      </c>
      <c r="M2826" s="70">
        <v>1013.44</v>
      </c>
      <c r="N2826" s="69"/>
      <c r="O2826" s="69"/>
      <c r="P2826" s="69" t="s">
        <v>1669</v>
      </c>
      <c r="Q2826" s="69" t="s">
        <v>1046</v>
      </c>
      <c r="R2826" s="69"/>
      <c r="S2826" s="70">
        <v>1013.44</v>
      </c>
      <c r="T2826" s="70"/>
      <c r="U2826" s="69" t="s">
        <v>1728</v>
      </c>
      <c r="V2826" s="73">
        <v>25</v>
      </c>
      <c r="W2826" s="69" t="s">
        <v>1728</v>
      </c>
      <c r="X2826" s="69"/>
      <c r="Y2826" s="70"/>
      <c r="Z2826" s="69">
        <v>0</v>
      </c>
      <c r="AA2826" s="69" t="s">
        <v>989</v>
      </c>
      <c r="AB2826" s="69" t="s">
        <v>1144</v>
      </c>
      <c r="AC2826" s="69"/>
    </row>
    <row r="2827" spans="1:29" x14ac:dyDescent="0.25">
      <c r="A2827" s="71" t="s">
        <v>193</v>
      </c>
      <c r="B2827" s="71"/>
      <c r="C2827" s="71"/>
      <c r="D2827" s="71"/>
      <c r="E2827" s="71"/>
      <c r="F2827" s="71"/>
      <c r="G2827" s="71"/>
      <c r="H2827" s="71"/>
      <c r="I2827" s="71"/>
      <c r="J2827" s="72">
        <v>1014.7</v>
      </c>
      <c r="K2827" s="71"/>
      <c r="L2827" s="71"/>
      <c r="M2827" s="72">
        <v>1013.44</v>
      </c>
      <c r="N2827" s="72">
        <v>1.2599999999999909</v>
      </c>
      <c r="O2827" s="71"/>
      <c r="P2827" s="71"/>
      <c r="Q2827" s="71"/>
      <c r="R2827" s="71"/>
      <c r="S2827" s="72">
        <v>1013.44</v>
      </c>
      <c r="T2827" s="72">
        <v>1013.44</v>
      </c>
      <c r="U2827" s="71"/>
      <c r="V2827" s="71"/>
      <c r="W2827" s="71"/>
      <c r="X2827" s="72">
        <v>0</v>
      </c>
      <c r="Y2827" s="72">
        <v>0</v>
      </c>
      <c r="Z2827" s="72">
        <v>1013.44</v>
      </c>
      <c r="AA2827" s="69"/>
      <c r="AB2827" s="69"/>
      <c r="AC2827" s="69"/>
    </row>
    <row r="2828" spans="1:29" ht="20" x14ac:dyDescent="0.25">
      <c r="A2828" s="68" t="s">
        <v>7357</v>
      </c>
      <c r="B2828" s="69" t="s">
        <v>7358</v>
      </c>
      <c r="C2828" s="69" t="s">
        <v>7359</v>
      </c>
      <c r="D2828" s="69" t="s">
        <v>4623</v>
      </c>
      <c r="E2828" s="69" t="s">
        <v>7361</v>
      </c>
      <c r="F2828" s="69" t="s">
        <v>1435</v>
      </c>
      <c r="G2828" s="69" t="s">
        <v>1165</v>
      </c>
      <c r="H2828" s="69" t="s">
        <v>1455</v>
      </c>
      <c r="I2828" s="69" t="s">
        <v>962</v>
      </c>
      <c r="J2828" s="70">
        <v>1768.28</v>
      </c>
      <c r="K2828" s="69" t="s">
        <v>4591</v>
      </c>
      <c r="L2828" s="69" t="s">
        <v>7360</v>
      </c>
      <c r="M2828" s="70">
        <v>1768.28</v>
      </c>
      <c r="N2828" s="69"/>
      <c r="O2828" s="69"/>
      <c r="P2828" s="69" t="s">
        <v>2574</v>
      </c>
      <c r="Q2828" s="69" t="s">
        <v>1728</v>
      </c>
      <c r="R2828" s="69"/>
      <c r="S2828" s="70">
        <v>1768.28</v>
      </c>
      <c r="T2828" s="70"/>
      <c r="U2828" s="69" t="s">
        <v>1728</v>
      </c>
      <c r="V2828" s="73">
        <v>74</v>
      </c>
      <c r="W2828" s="69" t="s">
        <v>1728</v>
      </c>
      <c r="X2828" s="69"/>
      <c r="Y2828" s="70"/>
      <c r="Z2828" s="69">
        <v>0</v>
      </c>
      <c r="AA2828" s="69" t="s">
        <v>989</v>
      </c>
      <c r="AB2828" s="69" t="s">
        <v>1144</v>
      </c>
      <c r="AC2828" s="69"/>
    </row>
    <row r="2829" spans="1:29" x14ac:dyDescent="0.25">
      <c r="A2829" s="71" t="s">
        <v>193</v>
      </c>
      <c r="B2829" s="71"/>
      <c r="C2829" s="71"/>
      <c r="D2829" s="71"/>
      <c r="E2829" s="71"/>
      <c r="F2829" s="71"/>
      <c r="G2829" s="71"/>
      <c r="H2829" s="71"/>
      <c r="I2829" s="71"/>
      <c r="J2829" s="72">
        <v>1768.28</v>
      </c>
      <c r="K2829" s="71"/>
      <c r="L2829" s="71"/>
      <c r="M2829" s="72">
        <v>1768.28</v>
      </c>
      <c r="N2829" s="72">
        <v>0</v>
      </c>
      <c r="O2829" s="71"/>
      <c r="P2829" s="71"/>
      <c r="Q2829" s="71"/>
      <c r="R2829" s="71"/>
      <c r="S2829" s="72">
        <v>1768.28</v>
      </c>
      <c r="T2829" s="72">
        <v>1768.28</v>
      </c>
      <c r="U2829" s="71"/>
      <c r="V2829" s="71"/>
      <c r="W2829" s="71"/>
      <c r="X2829" s="72">
        <v>0</v>
      </c>
      <c r="Y2829" s="72">
        <v>0</v>
      </c>
      <c r="Z2829" s="72">
        <v>1768.28</v>
      </c>
      <c r="AA2829" s="69"/>
      <c r="AB2829" s="69"/>
      <c r="AC2829" s="69"/>
    </row>
    <row r="2830" spans="1:29" ht="30" x14ac:dyDescent="0.25">
      <c r="A2830" s="68" t="s">
        <v>7362</v>
      </c>
      <c r="B2830" s="69" t="s">
        <v>2052</v>
      </c>
      <c r="C2830" s="69" t="s">
        <v>7363</v>
      </c>
      <c r="D2830" s="69" t="s">
        <v>3313</v>
      </c>
      <c r="E2830" s="69"/>
      <c r="F2830" s="69" t="s">
        <v>1148</v>
      </c>
      <c r="G2830" s="69" t="s">
        <v>1165</v>
      </c>
      <c r="H2830" s="69" t="s">
        <v>1455</v>
      </c>
      <c r="I2830" s="69" t="s">
        <v>962</v>
      </c>
      <c r="J2830" s="70">
        <v>2124.16</v>
      </c>
      <c r="K2830" s="69" t="s">
        <v>4591</v>
      </c>
      <c r="L2830" s="69" t="s">
        <v>7364</v>
      </c>
      <c r="M2830" s="70">
        <v>2124.16</v>
      </c>
      <c r="N2830" s="69"/>
      <c r="O2830" s="69"/>
      <c r="P2830" s="69"/>
      <c r="Q2830" s="69"/>
      <c r="R2830" s="69"/>
      <c r="S2830" s="69"/>
      <c r="T2830" s="70"/>
      <c r="U2830" s="69"/>
      <c r="V2830" s="69"/>
      <c r="W2830" s="69"/>
      <c r="X2830" s="69"/>
      <c r="Y2830" s="70"/>
      <c r="Z2830" s="69">
        <v>0</v>
      </c>
      <c r="AA2830" s="69" t="s">
        <v>989</v>
      </c>
      <c r="AB2830" s="69" t="s">
        <v>1144</v>
      </c>
      <c r="AC2830" s="69"/>
    </row>
    <row r="2831" spans="1:29" x14ac:dyDescent="0.25">
      <c r="A2831" s="71" t="s">
        <v>193</v>
      </c>
      <c r="B2831" s="71"/>
      <c r="C2831" s="71"/>
      <c r="D2831" s="71"/>
      <c r="E2831" s="71"/>
      <c r="F2831" s="71"/>
      <c r="G2831" s="71"/>
      <c r="H2831" s="71"/>
      <c r="I2831" s="71"/>
      <c r="J2831" s="72">
        <v>2124.16</v>
      </c>
      <c r="K2831" s="71"/>
      <c r="L2831" s="71"/>
      <c r="M2831" s="72">
        <v>2124.16</v>
      </c>
      <c r="N2831" s="72">
        <v>0</v>
      </c>
      <c r="O2831" s="71"/>
      <c r="P2831" s="71"/>
      <c r="Q2831" s="71"/>
      <c r="R2831" s="71"/>
      <c r="S2831" s="72">
        <v>0</v>
      </c>
      <c r="T2831" s="72">
        <v>0</v>
      </c>
      <c r="U2831" s="71"/>
      <c r="V2831" s="71"/>
      <c r="W2831" s="71"/>
      <c r="X2831" s="72">
        <v>0</v>
      </c>
      <c r="Y2831" s="72">
        <v>0</v>
      </c>
      <c r="Z2831" s="72">
        <v>0</v>
      </c>
      <c r="AA2831" s="69"/>
      <c r="AB2831" s="69"/>
      <c r="AC2831" s="69"/>
    </row>
    <row r="2832" spans="1:29" ht="30" x14ac:dyDescent="0.25">
      <c r="A2832" s="68" t="s">
        <v>7365</v>
      </c>
      <c r="B2832" s="69" t="s">
        <v>7366</v>
      </c>
      <c r="C2832" s="69" t="s">
        <v>7367</v>
      </c>
      <c r="D2832" s="69" t="s">
        <v>4836</v>
      </c>
      <c r="E2832" s="69" t="s">
        <v>7369</v>
      </c>
      <c r="F2832" s="69" t="s">
        <v>1435</v>
      </c>
      <c r="G2832" s="69" t="s">
        <v>1165</v>
      </c>
      <c r="H2832" s="69" t="s">
        <v>1003</v>
      </c>
      <c r="I2832" s="69" t="s">
        <v>962</v>
      </c>
      <c r="J2832" s="70">
        <v>903.99</v>
      </c>
      <c r="K2832" s="69" t="s">
        <v>4591</v>
      </c>
      <c r="L2832" s="69" t="s">
        <v>7368</v>
      </c>
      <c r="M2832" s="70">
        <v>903.99</v>
      </c>
      <c r="N2832" s="69"/>
      <c r="O2832" s="69"/>
      <c r="P2832" s="69" t="s">
        <v>3017</v>
      </c>
      <c r="Q2832" s="69" t="s">
        <v>1380</v>
      </c>
      <c r="R2832" s="69"/>
      <c r="S2832" s="70">
        <v>903.99</v>
      </c>
      <c r="T2832" s="70"/>
      <c r="U2832" s="69" t="s">
        <v>2180</v>
      </c>
      <c r="V2832" s="73">
        <v>78</v>
      </c>
      <c r="W2832" s="69" t="s">
        <v>2180</v>
      </c>
      <c r="X2832" s="69"/>
      <c r="Y2832" s="70"/>
      <c r="Z2832" s="69">
        <v>0</v>
      </c>
      <c r="AA2832" s="69" t="s">
        <v>989</v>
      </c>
      <c r="AB2832" s="69" t="s">
        <v>1144</v>
      </c>
      <c r="AC2832" s="69"/>
    </row>
    <row r="2833" spans="1:29" x14ac:dyDescent="0.25">
      <c r="A2833" s="71" t="s">
        <v>193</v>
      </c>
      <c r="B2833" s="71"/>
      <c r="C2833" s="71"/>
      <c r="D2833" s="71"/>
      <c r="E2833" s="71"/>
      <c r="F2833" s="71"/>
      <c r="G2833" s="71"/>
      <c r="H2833" s="71"/>
      <c r="I2833" s="71"/>
      <c r="J2833" s="72">
        <v>903.99</v>
      </c>
      <c r="K2833" s="71"/>
      <c r="L2833" s="71"/>
      <c r="M2833" s="72">
        <v>903.99</v>
      </c>
      <c r="N2833" s="72">
        <v>0</v>
      </c>
      <c r="O2833" s="71"/>
      <c r="P2833" s="71"/>
      <c r="Q2833" s="71"/>
      <c r="R2833" s="71"/>
      <c r="S2833" s="72">
        <v>903.99</v>
      </c>
      <c r="T2833" s="72">
        <v>903.99</v>
      </c>
      <c r="U2833" s="71"/>
      <c r="V2833" s="71"/>
      <c r="W2833" s="71"/>
      <c r="X2833" s="72">
        <v>0</v>
      </c>
      <c r="Y2833" s="72">
        <v>0</v>
      </c>
      <c r="Z2833" s="72">
        <v>903.99</v>
      </c>
      <c r="AA2833" s="69"/>
      <c r="AB2833" s="69"/>
      <c r="AC2833" s="69"/>
    </row>
    <row r="2834" spans="1:29" ht="20" x14ac:dyDescent="0.25">
      <c r="A2834" s="68" t="s">
        <v>7370</v>
      </c>
      <c r="B2834" s="69" t="s">
        <v>5796</v>
      </c>
      <c r="C2834" s="69" t="s">
        <v>7371</v>
      </c>
      <c r="D2834" s="69" t="s">
        <v>4813</v>
      </c>
      <c r="E2834" s="69" t="s">
        <v>7373</v>
      </c>
      <c r="F2834" s="69" t="s">
        <v>1136</v>
      </c>
      <c r="G2834" s="69" t="s">
        <v>1452</v>
      </c>
      <c r="H2834" s="69" t="s">
        <v>1675</v>
      </c>
      <c r="I2834" s="69" t="s">
        <v>962</v>
      </c>
      <c r="J2834" s="70">
        <v>809.65</v>
      </c>
      <c r="K2834" s="69" t="s">
        <v>4591</v>
      </c>
      <c r="L2834" s="69" t="s">
        <v>7372</v>
      </c>
      <c r="M2834" s="70">
        <v>809.65</v>
      </c>
      <c r="N2834" s="69"/>
      <c r="O2834" s="69"/>
      <c r="P2834" s="69" t="s">
        <v>1071</v>
      </c>
      <c r="Q2834" s="69" t="s">
        <v>2166</v>
      </c>
      <c r="R2834" s="69"/>
      <c r="S2834" s="70">
        <v>809.65</v>
      </c>
      <c r="T2834" s="70"/>
      <c r="U2834" s="69" t="s">
        <v>1728</v>
      </c>
      <c r="V2834" s="73">
        <v>61</v>
      </c>
      <c r="W2834" s="69" t="s">
        <v>1728</v>
      </c>
      <c r="X2834" s="69"/>
      <c r="Y2834" s="70"/>
      <c r="Z2834" s="69">
        <v>0</v>
      </c>
      <c r="AA2834" s="69" t="s">
        <v>989</v>
      </c>
      <c r="AB2834" s="69" t="s">
        <v>1144</v>
      </c>
      <c r="AC2834" s="69"/>
    </row>
    <row r="2835" spans="1:29" x14ac:dyDescent="0.25">
      <c r="A2835" s="71" t="s">
        <v>193</v>
      </c>
      <c r="B2835" s="71"/>
      <c r="C2835" s="71"/>
      <c r="D2835" s="71"/>
      <c r="E2835" s="71"/>
      <c r="F2835" s="71"/>
      <c r="G2835" s="71"/>
      <c r="H2835" s="71"/>
      <c r="I2835" s="71"/>
      <c r="J2835" s="72">
        <v>809.65</v>
      </c>
      <c r="K2835" s="71"/>
      <c r="L2835" s="71"/>
      <c r="M2835" s="72">
        <v>809.65</v>
      </c>
      <c r="N2835" s="72">
        <v>0</v>
      </c>
      <c r="O2835" s="71"/>
      <c r="P2835" s="71"/>
      <c r="Q2835" s="71"/>
      <c r="R2835" s="71"/>
      <c r="S2835" s="72">
        <v>809.65</v>
      </c>
      <c r="T2835" s="72">
        <v>809.65</v>
      </c>
      <c r="U2835" s="71"/>
      <c r="V2835" s="71"/>
      <c r="W2835" s="71"/>
      <c r="X2835" s="72">
        <v>0</v>
      </c>
      <c r="Y2835" s="72">
        <v>0</v>
      </c>
      <c r="Z2835" s="72">
        <v>809.65</v>
      </c>
      <c r="AA2835" s="69"/>
      <c r="AB2835" s="69"/>
      <c r="AC2835" s="69"/>
    </row>
    <row r="2836" spans="1:29" ht="30" x14ac:dyDescent="0.25">
      <c r="A2836" s="68" t="s">
        <v>7374</v>
      </c>
      <c r="B2836" s="69" t="s">
        <v>7375</v>
      </c>
      <c r="C2836" s="69" t="s">
        <v>7376</v>
      </c>
      <c r="D2836" s="69" t="s">
        <v>3313</v>
      </c>
      <c r="E2836" s="69" t="s">
        <v>7378</v>
      </c>
      <c r="F2836" s="69" t="s">
        <v>1435</v>
      </c>
      <c r="G2836" s="69" t="s">
        <v>1452</v>
      </c>
      <c r="H2836" s="69" t="s">
        <v>1071</v>
      </c>
      <c r="I2836" s="69" t="s">
        <v>962</v>
      </c>
      <c r="J2836" s="70">
        <v>1965.25</v>
      </c>
      <c r="K2836" s="69" t="s">
        <v>4591</v>
      </c>
      <c r="L2836" s="69" t="s">
        <v>7377</v>
      </c>
      <c r="M2836" s="70">
        <v>1965.25</v>
      </c>
      <c r="N2836" s="69"/>
      <c r="O2836" s="69"/>
      <c r="P2836" s="69" t="s">
        <v>3017</v>
      </c>
      <c r="Q2836" s="69" t="s">
        <v>1698</v>
      </c>
      <c r="R2836" s="69"/>
      <c r="S2836" s="70">
        <v>1965.25</v>
      </c>
      <c r="T2836" s="70"/>
      <c r="U2836" s="69" t="s">
        <v>2118</v>
      </c>
      <c r="V2836" s="73">
        <v>30</v>
      </c>
      <c r="W2836" s="69" t="s">
        <v>2118</v>
      </c>
      <c r="X2836" s="69"/>
      <c r="Y2836" s="70"/>
      <c r="Z2836" s="69">
        <v>0</v>
      </c>
      <c r="AA2836" s="69" t="s">
        <v>989</v>
      </c>
      <c r="AB2836" s="69" t="s">
        <v>1144</v>
      </c>
      <c r="AC2836" s="69"/>
    </row>
    <row r="2837" spans="1:29" x14ac:dyDescent="0.25">
      <c r="A2837" s="71" t="s">
        <v>193</v>
      </c>
      <c r="B2837" s="71"/>
      <c r="C2837" s="71"/>
      <c r="D2837" s="71"/>
      <c r="E2837" s="71"/>
      <c r="F2837" s="71"/>
      <c r="G2837" s="71"/>
      <c r="H2837" s="71"/>
      <c r="I2837" s="71"/>
      <c r="J2837" s="72">
        <v>1965.25</v>
      </c>
      <c r="K2837" s="71"/>
      <c r="L2837" s="71"/>
      <c r="M2837" s="72">
        <v>1965.25</v>
      </c>
      <c r="N2837" s="72">
        <v>0</v>
      </c>
      <c r="O2837" s="71"/>
      <c r="P2837" s="71"/>
      <c r="Q2837" s="71"/>
      <c r="R2837" s="71"/>
      <c r="S2837" s="72">
        <v>1965.25</v>
      </c>
      <c r="T2837" s="72">
        <v>1965.25</v>
      </c>
      <c r="U2837" s="71"/>
      <c r="V2837" s="71"/>
      <c r="W2837" s="71"/>
      <c r="X2837" s="72">
        <v>0</v>
      </c>
      <c r="Y2837" s="72">
        <v>0</v>
      </c>
      <c r="Z2837" s="72">
        <v>1965.25</v>
      </c>
      <c r="AA2837" s="69"/>
      <c r="AB2837" s="69"/>
      <c r="AC2837" s="69"/>
    </row>
    <row r="2838" spans="1:29" ht="20" x14ac:dyDescent="0.25">
      <c r="A2838" s="68" t="s">
        <v>7379</v>
      </c>
      <c r="B2838" s="69" t="s">
        <v>7380</v>
      </c>
      <c r="C2838" s="69" t="s">
        <v>7381</v>
      </c>
      <c r="D2838" s="69" t="s">
        <v>4813</v>
      </c>
      <c r="E2838" s="69" t="s">
        <v>7383</v>
      </c>
      <c r="F2838" s="69" t="s">
        <v>1435</v>
      </c>
      <c r="G2838" s="69" t="s">
        <v>1452</v>
      </c>
      <c r="H2838" s="69" t="s">
        <v>2620</v>
      </c>
      <c r="I2838" s="69" t="s">
        <v>962</v>
      </c>
      <c r="J2838" s="70">
        <v>32127.3</v>
      </c>
      <c r="K2838" s="69" t="s">
        <v>4591</v>
      </c>
      <c r="L2838" s="69" t="s">
        <v>7382</v>
      </c>
      <c r="M2838" s="70">
        <v>32127.3</v>
      </c>
      <c r="N2838" s="69"/>
      <c r="O2838" s="69"/>
      <c r="P2838" s="69" t="s">
        <v>1025</v>
      </c>
      <c r="Q2838" s="69" t="s">
        <v>1051</v>
      </c>
      <c r="R2838" s="69"/>
      <c r="S2838" s="70">
        <v>32127.3</v>
      </c>
      <c r="T2838" s="70"/>
      <c r="U2838" s="69" t="s">
        <v>2229</v>
      </c>
      <c r="V2838" s="73">
        <v>45</v>
      </c>
      <c r="W2838" s="69" t="s">
        <v>2229</v>
      </c>
      <c r="X2838" s="69"/>
      <c r="Y2838" s="70"/>
      <c r="Z2838" s="69">
        <v>0</v>
      </c>
      <c r="AA2838" s="69" t="s">
        <v>989</v>
      </c>
      <c r="AB2838" s="69" t="s">
        <v>1144</v>
      </c>
      <c r="AC2838" s="69"/>
    </row>
    <row r="2839" spans="1:29" x14ac:dyDescent="0.25">
      <c r="A2839" s="71" t="s">
        <v>193</v>
      </c>
      <c r="B2839" s="71"/>
      <c r="C2839" s="71"/>
      <c r="D2839" s="71"/>
      <c r="E2839" s="71"/>
      <c r="F2839" s="71"/>
      <c r="G2839" s="71"/>
      <c r="H2839" s="71"/>
      <c r="I2839" s="71"/>
      <c r="J2839" s="72">
        <v>32127.3</v>
      </c>
      <c r="K2839" s="71"/>
      <c r="L2839" s="71"/>
      <c r="M2839" s="72">
        <v>32127.3</v>
      </c>
      <c r="N2839" s="72">
        <v>0</v>
      </c>
      <c r="O2839" s="71"/>
      <c r="P2839" s="71"/>
      <c r="Q2839" s="71"/>
      <c r="R2839" s="71"/>
      <c r="S2839" s="72">
        <v>32127.3</v>
      </c>
      <c r="T2839" s="72">
        <v>32127.3</v>
      </c>
      <c r="U2839" s="71"/>
      <c r="V2839" s="71"/>
      <c r="W2839" s="71"/>
      <c r="X2839" s="72">
        <v>0</v>
      </c>
      <c r="Y2839" s="72">
        <v>0</v>
      </c>
      <c r="Z2839" s="72">
        <v>32127.3</v>
      </c>
      <c r="AA2839" s="69"/>
      <c r="AB2839" s="69"/>
      <c r="AC2839" s="69"/>
    </row>
    <row r="2840" spans="1:29" ht="40" x14ac:dyDescent="0.25">
      <c r="A2840" s="68" t="s">
        <v>7384</v>
      </c>
      <c r="B2840" s="69" t="s">
        <v>7385</v>
      </c>
      <c r="C2840" s="69" t="s">
        <v>7386</v>
      </c>
      <c r="D2840" s="69" t="s">
        <v>3313</v>
      </c>
      <c r="E2840" s="69" t="s">
        <v>7388</v>
      </c>
      <c r="F2840" s="69" t="s">
        <v>1299</v>
      </c>
      <c r="G2840" s="69" t="s">
        <v>1452</v>
      </c>
      <c r="H2840" s="69" t="s">
        <v>1071</v>
      </c>
      <c r="I2840" s="69" t="s">
        <v>962</v>
      </c>
      <c r="J2840" s="70">
        <v>1618.83</v>
      </c>
      <c r="K2840" s="69" t="s">
        <v>4591</v>
      </c>
      <c r="L2840" s="69" t="s">
        <v>7387</v>
      </c>
      <c r="M2840" s="70">
        <v>1616.7</v>
      </c>
      <c r="N2840" s="69"/>
      <c r="O2840" s="69"/>
      <c r="P2840" s="69" t="s">
        <v>2004</v>
      </c>
      <c r="Q2840" s="69" t="s">
        <v>1202</v>
      </c>
      <c r="R2840" s="69"/>
      <c r="S2840" s="70">
        <v>1616.7</v>
      </c>
      <c r="T2840" s="70"/>
      <c r="U2840" s="69" t="s">
        <v>1069</v>
      </c>
      <c r="V2840" s="73">
        <v>51</v>
      </c>
      <c r="W2840" s="69" t="s">
        <v>1069</v>
      </c>
      <c r="X2840" s="69"/>
      <c r="Y2840" s="70"/>
      <c r="Z2840" s="69">
        <v>0</v>
      </c>
      <c r="AA2840" s="69" t="s">
        <v>989</v>
      </c>
      <c r="AB2840" s="69" t="s">
        <v>1144</v>
      </c>
      <c r="AC2840" s="69"/>
    </row>
    <row r="2841" spans="1:29" x14ac:dyDescent="0.25">
      <c r="A2841" s="71" t="s">
        <v>193</v>
      </c>
      <c r="B2841" s="71"/>
      <c r="C2841" s="71"/>
      <c r="D2841" s="71"/>
      <c r="E2841" s="71"/>
      <c r="F2841" s="71"/>
      <c r="G2841" s="71"/>
      <c r="H2841" s="71"/>
      <c r="I2841" s="71"/>
      <c r="J2841" s="72">
        <v>1618.83</v>
      </c>
      <c r="K2841" s="71"/>
      <c r="L2841" s="71"/>
      <c r="M2841" s="72">
        <v>1616.7</v>
      </c>
      <c r="N2841" s="72">
        <v>2.1299999999998818</v>
      </c>
      <c r="O2841" s="71"/>
      <c r="P2841" s="71"/>
      <c r="Q2841" s="71"/>
      <c r="R2841" s="71"/>
      <c r="S2841" s="72">
        <v>1616.7</v>
      </c>
      <c r="T2841" s="72">
        <v>1616.7</v>
      </c>
      <c r="U2841" s="71"/>
      <c r="V2841" s="71"/>
      <c r="W2841" s="71"/>
      <c r="X2841" s="72">
        <v>0</v>
      </c>
      <c r="Y2841" s="72">
        <v>0</v>
      </c>
      <c r="Z2841" s="72">
        <v>1616.7</v>
      </c>
      <c r="AA2841" s="69"/>
      <c r="AB2841" s="69"/>
      <c r="AC2841" s="69"/>
    </row>
    <row r="2842" spans="1:29" ht="20" x14ac:dyDescent="0.25">
      <c r="A2842" s="68" t="s">
        <v>7389</v>
      </c>
      <c r="B2842" s="69" t="s">
        <v>7187</v>
      </c>
      <c r="C2842" s="69" t="s">
        <v>7390</v>
      </c>
      <c r="D2842" s="69" t="s">
        <v>4583</v>
      </c>
      <c r="E2842" s="69" t="s">
        <v>7392</v>
      </c>
      <c r="F2842" s="69" t="s">
        <v>1435</v>
      </c>
      <c r="G2842" s="69" t="s">
        <v>1452</v>
      </c>
      <c r="H2842" s="69" t="s">
        <v>1484</v>
      </c>
      <c r="I2842" s="69" t="s">
        <v>962</v>
      </c>
      <c r="J2842" s="70">
        <v>2333.37</v>
      </c>
      <c r="K2842" s="69" t="s">
        <v>4591</v>
      </c>
      <c r="L2842" s="69" t="s">
        <v>7391</v>
      </c>
      <c r="M2842" s="70">
        <v>2333.37</v>
      </c>
      <c r="N2842" s="69"/>
      <c r="O2842" s="69"/>
      <c r="P2842" s="69" t="s">
        <v>1946</v>
      </c>
      <c r="Q2842" s="69" t="s">
        <v>1698</v>
      </c>
      <c r="R2842" s="69"/>
      <c r="S2842" s="70">
        <v>2333.37</v>
      </c>
      <c r="T2842" s="70"/>
      <c r="U2842" s="69"/>
      <c r="V2842" s="69"/>
      <c r="W2842" s="69" t="s">
        <v>2118</v>
      </c>
      <c r="X2842" s="69"/>
      <c r="Y2842" s="70"/>
      <c r="Z2842" s="69">
        <v>0</v>
      </c>
      <c r="AA2842" s="69" t="s">
        <v>989</v>
      </c>
      <c r="AB2842" s="69" t="s">
        <v>1144</v>
      </c>
      <c r="AC2842" s="69"/>
    </row>
    <row r="2843" spans="1:29" x14ac:dyDescent="0.25">
      <c r="A2843" s="71" t="s">
        <v>193</v>
      </c>
      <c r="B2843" s="71"/>
      <c r="C2843" s="71"/>
      <c r="D2843" s="71"/>
      <c r="E2843" s="71"/>
      <c r="F2843" s="71"/>
      <c r="G2843" s="71"/>
      <c r="H2843" s="71"/>
      <c r="I2843" s="71"/>
      <c r="J2843" s="72">
        <v>2333.37</v>
      </c>
      <c r="K2843" s="71"/>
      <c r="L2843" s="71"/>
      <c r="M2843" s="72">
        <v>2333.37</v>
      </c>
      <c r="N2843" s="72">
        <v>0</v>
      </c>
      <c r="O2843" s="71"/>
      <c r="P2843" s="71"/>
      <c r="Q2843" s="71"/>
      <c r="R2843" s="71"/>
      <c r="S2843" s="72">
        <v>2333.37</v>
      </c>
      <c r="T2843" s="72">
        <v>0</v>
      </c>
      <c r="U2843" s="71"/>
      <c r="V2843" s="71"/>
      <c r="W2843" s="71"/>
      <c r="X2843" s="72">
        <v>2333.37</v>
      </c>
      <c r="Y2843" s="72">
        <v>0</v>
      </c>
      <c r="Z2843" s="72">
        <v>0</v>
      </c>
      <c r="AA2843" s="69"/>
      <c r="AB2843" s="69"/>
      <c r="AC2843" s="69"/>
    </row>
    <row r="2844" spans="1:29" ht="30" x14ac:dyDescent="0.25">
      <c r="A2844" s="68" t="s">
        <v>7393</v>
      </c>
      <c r="B2844" s="69" t="s">
        <v>7394</v>
      </c>
      <c r="C2844" s="69" t="s">
        <v>7395</v>
      </c>
      <c r="D2844" s="69" t="s">
        <v>4507</v>
      </c>
      <c r="E2844" s="69" t="s">
        <v>7397</v>
      </c>
      <c r="F2844" s="69" t="s">
        <v>1435</v>
      </c>
      <c r="G2844" s="69" t="s">
        <v>1452</v>
      </c>
      <c r="H2844" s="69" t="s">
        <v>1071</v>
      </c>
      <c r="I2844" s="69" t="s">
        <v>962</v>
      </c>
      <c r="J2844" s="70">
        <v>1216.55</v>
      </c>
      <c r="K2844" s="69" t="s">
        <v>4591</v>
      </c>
      <c r="L2844" s="69" t="s">
        <v>7396</v>
      </c>
      <c r="M2844" s="70">
        <v>1216.55</v>
      </c>
      <c r="N2844" s="69"/>
      <c r="O2844" s="69"/>
      <c r="P2844" s="69" t="s">
        <v>1804</v>
      </c>
      <c r="Q2844" s="69" t="s">
        <v>1789</v>
      </c>
      <c r="R2844" s="69"/>
      <c r="S2844" s="70">
        <v>1216.55</v>
      </c>
      <c r="T2844" s="70"/>
      <c r="U2844" s="69" t="s">
        <v>2606</v>
      </c>
      <c r="V2844" s="73">
        <v>6</v>
      </c>
      <c r="W2844" s="69" t="s">
        <v>2606</v>
      </c>
      <c r="X2844" s="69"/>
      <c r="Y2844" s="70"/>
      <c r="Z2844" s="69">
        <v>0</v>
      </c>
      <c r="AA2844" s="69" t="s">
        <v>989</v>
      </c>
      <c r="AB2844" s="69" t="s">
        <v>1144</v>
      </c>
      <c r="AC2844" s="69"/>
    </row>
    <row r="2845" spans="1:29" x14ac:dyDescent="0.25">
      <c r="A2845" s="71" t="s">
        <v>193</v>
      </c>
      <c r="B2845" s="71"/>
      <c r="C2845" s="71"/>
      <c r="D2845" s="71"/>
      <c r="E2845" s="71"/>
      <c r="F2845" s="71"/>
      <c r="G2845" s="71"/>
      <c r="H2845" s="71"/>
      <c r="I2845" s="71"/>
      <c r="J2845" s="72">
        <v>1216.55</v>
      </c>
      <c r="K2845" s="71"/>
      <c r="L2845" s="71"/>
      <c r="M2845" s="72">
        <v>1216.55</v>
      </c>
      <c r="N2845" s="72">
        <v>0</v>
      </c>
      <c r="O2845" s="71"/>
      <c r="P2845" s="71"/>
      <c r="Q2845" s="71"/>
      <c r="R2845" s="71"/>
      <c r="S2845" s="72">
        <v>1216.55</v>
      </c>
      <c r="T2845" s="72">
        <v>1216.55</v>
      </c>
      <c r="U2845" s="71"/>
      <c r="V2845" s="71"/>
      <c r="W2845" s="71"/>
      <c r="X2845" s="72">
        <v>0</v>
      </c>
      <c r="Y2845" s="72">
        <v>0</v>
      </c>
      <c r="Z2845" s="72">
        <v>1216.55</v>
      </c>
      <c r="AA2845" s="69"/>
      <c r="AB2845" s="69"/>
      <c r="AC2845" s="69"/>
    </row>
    <row r="2846" spans="1:29" ht="20" x14ac:dyDescent="0.25">
      <c r="A2846" s="68" t="s">
        <v>7398</v>
      </c>
      <c r="B2846" s="69" t="s">
        <v>3897</v>
      </c>
      <c r="C2846" s="69" t="s">
        <v>7399</v>
      </c>
      <c r="D2846" s="69" t="s">
        <v>4589</v>
      </c>
      <c r="E2846" s="69"/>
      <c r="F2846" s="69" t="s">
        <v>1435</v>
      </c>
      <c r="G2846" s="69" t="s">
        <v>1235</v>
      </c>
      <c r="H2846" s="69" t="s">
        <v>1484</v>
      </c>
      <c r="I2846" s="69"/>
      <c r="J2846" s="70">
        <v>3063.2</v>
      </c>
      <c r="K2846" s="69" t="s">
        <v>4591</v>
      </c>
      <c r="L2846" s="69"/>
      <c r="M2846" s="69"/>
      <c r="N2846" s="69"/>
      <c r="O2846" s="69"/>
      <c r="P2846" s="69"/>
      <c r="Q2846" s="69"/>
      <c r="R2846" s="69"/>
      <c r="S2846" s="69"/>
      <c r="T2846" s="69"/>
      <c r="U2846" s="69"/>
      <c r="V2846" s="69"/>
      <c r="W2846" s="69"/>
      <c r="X2846" s="69"/>
      <c r="Y2846" s="69"/>
      <c r="Z2846" s="69"/>
      <c r="AA2846" s="69" t="s">
        <v>989</v>
      </c>
      <c r="AB2846" s="69"/>
      <c r="AC2846" s="69"/>
    </row>
    <row r="2847" spans="1:29" x14ac:dyDescent="0.25">
      <c r="A2847" s="71" t="s">
        <v>193</v>
      </c>
      <c r="B2847" s="71"/>
      <c r="C2847" s="71"/>
      <c r="D2847" s="71"/>
      <c r="E2847" s="71"/>
      <c r="F2847" s="71"/>
      <c r="G2847" s="71"/>
      <c r="H2847" s="71"/>
      <c r="I2847" s="71"/>
      <c r="J2847" s="72">
        <v>3063.2</v>
      </c>
      <c r="K2847" s="71"/>
      <c r="L2847" s="71"/>
      <c r="M2847" s="72">
        <v>0</v>
      </c>
      <c r="N2847" s="72">
        <v>3063.2</v>
      </c>
      <c r="O2847" s="71"/>
      <c r="P2847" s="71"/>
      <c r="Q2847" s="71"/>
      <c r="R2847" s="71"/>
      <c r="S2847" s="72">
        <v>0</v>
      </c>
      <c r="T2847" s="72">
        <v>0</v>
      </c>
      <c r="U2847" s="71"/>
      <c r="V2847" s="71"/>
      <c r="W2847" s="71"/>
      <c r="X2847" s="72">
        <v>0</v>
      </c>
      <c r="Y2847" s="72">
        <v>0</v>
      </c>
      <c r="Z2847" s="72">
        <v>0</v>
      </c>
      <c r="AA2847" s="69"/>
      <c r="AB2847" s="69"/>
      <c r="AC2847" s="69"/>
    </row>
    <row r="2848" spans="1:29" ht="20" x14ac:dyDescent="0.25">
      <c r="A2848" s="68" t="s">
        <v>7400</v>
      </c>
      <c r="B2848" s="69" t="s">
        <v>2132</v>
      </c>
      <c r="C2848" s="69" t="s">
        <v>7401</v>
      </c>
      <c r="D2848" s="69" t="s">
        <v>4589</v>
      </c>
      <c r="E2848" s="69"/>
      <c r="F2848" s="69" t="s">
        <v>1299</v>
      </c>
      <c r="G2848" s="69" t="s">
        <v>1235</v>
      </c>
      <c r="H2848" s="69" t="s">
        <v>2620</v>
      </c>
      <c r="I2848" s="69" t="s">
        <v>962</v>
      </c>
      <c r="J2848" s="70">
        <v>3029.08</v>
      </c>
      <c r="K2848" s="69" t="s">
        <v>4591</v>
      </c>
      <c r="L2848" s="69" t="s">
        <v>7402</v>
      </c>
      <c r="M2848" s="70">
        <v>3029.08</v>
      </c>
      <c r="N2848" s="69"/>
      <c r="O2848" s="69"/>
      <c r="P2848" s="69"/>
      <c r="Q2848" s="69"/>
      <c r="R2848" s="69"/>
      <c r="S2848" s="69"/>
      <c r="T2848" s="70"/>
      <c r="U2848" s="69"/>
      <c r="V2848" s="69"/>
      <c r="W2848" s="69"/>
      <c r="X2848" s="69"/>
      <c r="Y2848" s="70"/>
      <c r="Z2848" s="69">
        <v>0</v>
      </c>
      <c r="AA2848" s="69" t="s">
        <v>989</v>
      </c>
      <c r="AB2848" s="69" t="s">
        <v>1144</v>
      </c>
      <c r="AC2848" s="69"/>
    </row>
    <row r="2849" spans="1:29" x14ac:dyDescent="0.25">
      <c r="A2849" s="71" t="s">
        <v>193</v>
      </c>
      <c r="B2849" s="71"/>
      <c r="C2849" s="71"/>
      <c r="D2849" s="71"/>
      <c r="E2849" s="71"/>
      <c r="F2849" s="71"/>
      <c r="G2849" s="71"/>
      <c r="H2849" s="71"/>
      <c r="I2849" s="71"/>
      <c r="J2849" s="72">
        <v>3029.08</v>
      </c>
      <c r="K2849" s="71"/>
      <c r="L2849" s="71"/>
      <c r="M2849" s="72">
        <v>3029.08</v>
      </c>
      <c r="N2849" s="72">
        <v>0</v>
      </c>
      <c r="O2849" s="71"/>
      <c r="P2849" s="71"/>
      <c r="Q2849" s="71"/>
      <c r="R2849" s="71"/>
      <c r="S2849" s="72">
        <v>0</v>
      </c>
      <c r="T2849" s="72">
        <v>0</v>
      </c>
      <c r="U2849" s="71"/>
      <c r="V2849" s="71"/>
      <c r="W2849" s="71"/>
      <c r="X2849" s="72">
        <v>0</v>
      </c>
      <c r="Y2849" s="72">
        <v>0</v>
      </c>
      <c r="Z2849" s="72">
        <v>0</v>
      </c>
      <c r="AA2849" s="69"/>
      <c r="AB2849" s="69"/>
      <c r="AC2849" s="69"/>
    </row>
    <row r="2850" spans="1:29" ht="20" x14ac:dyDescent="0.25">
      <c r="A2850" s="68" t="s">
        <v>7403</v>
      </c>
      <c r="B2850" s="69" t="s">
        <v>3902</v>
      </c>
      <c r="C2850" s="69" t="s">
        <v>7404</v>
      </c>
      <c r="D2850" s="69" t="s">
        <v>4813</v>
      </c>
      <c r="E2850" s="69" t="s">
        <v>7406</v>
      </c>
      <c r="F2850" s="69" t="s">
        <v>1435</v>
      </c>
      <c r="G2850" s="69" t="s">
        <v>1235</v>
      </c>
      <c r="H2850" s="69" t="s">
        <v>1032</v>
      </c>
      <c r="I2850" s="69" t="s">
        <v>962</v>
      </c>
      <c r="J2850" s="70">
        <v>1227.82</v>
      </c>
      <c r="K2850" s="69" t="s">
        <v>4591</v>
      </c>
      <c r="L2850" s="69" t="s">
        <v>7405</v>
      </c>
      <c r="M2850" s="70">
        <v>1227.82</v>
      </c>
      <c r="N2850" s="69"/>
      <c r="O2850" s="69"/>
      <c r="P2850" s="69" t="s">
        <v>1085</v>
      </c>
      <c r="Q2850" s="69" t="s">
        <v>1698</v>
      </c>
      <c r="R2850" s="69"/>
      <c r="S2850" s="70">
        <v>1227.82</v>
      </c>
      <c r="T2850" s="70"/>
      <c r="U2850" s="69" t="s">
        <v>2118</v>
      </c>
      <c r="V2850" s="73">
        <v>50</v>
      </c>
      <c r="W2850" s="69" t="s">
        <v>2118</v>
      </c>
      <c r="X2850" s="69"/>
      <c r="Y2850" s="70"/>
      <c r="Z2850" s="69">
        <v>0</v>
      </c>
      <c r="AA2850" s="69" t="s">
        <v>989</v>
      </c>
      <c r="AB2850" s="69" t="s">
        <v>1144</v>
      </c>
      <c r="AC2850" s="69"/>
    </row>
    <row r="2851" spans="1:29" x14ac:dyDescent="0.25">
      <c r="A2851" s="71" t="s">
        <v>193</v>
      </c>
      <c r="B2851" s="71"/>
      <c r="C2851" s="71"/>
      <c r="D2851" s="71"/>
      <c r="E2851" s="71"/>
      <c r="F2851" s="71"/>
      <c r="G2851" s="71"/>
      <c r="H2851" s="71"/>
      <c r="I2851" s="71"/>
      <c r="J2851" s="72">
        <v>1227.82</v>
      </c>
      <c r="K2851" s="71"/>
      <c r="L2851" s="71"/>
      <c r="M2851" s="72">
        <v>1227.82</v>
      </c>
      <c r="N2851" s="72">
        <v>0</v>
      </c>
      <c r="O2851" s="71"/>
      <c r="P2851" s="71"/>
      <c r="Q2851" s="71"/>
      <c r="R2851" s="71"/>
      <c r="S2851" s="72">
        <v>1227.82</v>
      </c>
      <c r="T2851" s="72">
        <v>1227.82</v>
      </c>
      <c r="U2851" s="71"/>
      <c r="V2851" s="71"/>
      <c r="W2851" s="71"/>
      <c r="X2851" s="72">
        <v>0</v>
      </c>
      <c r="Y2851" s="72">
        <v>0</v>
      </c>
      <c r="Z2851" s="72">
        <v>1227.82</v>
      </c>
      <c r="AA2851" s="69"/>
      <c r="AB2851" s="69"/>
      <c r="AC2851" s="69"/>
    </row>
    <row r="2852" spans="1:29" ht="30" x14ac:dyDescent="0.25">
      <c r="A2852" s="68" t="s">
        <v>7407</v>
      </c>
      <c r="B2852" s="69" t="s">
        <v>2059</v>
      </c>
      <c r="C2852" s="69" t="s">
        <v>7408</v>
      </c>
      <c r="D2852" s="69" t="s">
        <v>3313</v>
      </c>
      <c r="E2852" s="69" t="s">
        <v>7410</v>
      </c>
      <c r="F2852" s="69" t="s">
        <v>1933</v>
      </c>
      <c r="G2852" s="69" t="s">
        <v>1235</v>
      </c>
      <c r="H2852" s="69" t="s">
        <v>1946</v>
      </c>
      <c r="I2852" s="69" t="s">
        <v>962</v>
      </c>
      <c r="J2852" s="70">
        <v>1642.32</v>
      </c>
      <c r="K2852" s="69" t="s">
        <v>4591</v>
      </c>
      <c r="L2852" s="69" t="s">
        <v>7409</v>
      </c>
      <c r="M2852" s="70">
        <v>1642.32</v>
      </c>
      <c r="N2852" s="69"/>
      <c r="O2852" s="69"/>
      <c r="P2852" s="69" t="s">
        <v>1789</v>
      </c>
      <c r="Q2852" s="69" t="s">
        <v>2157</v>
      </c>
      <c r="R2852" s="69"/>
      <c r="S2852" s="70">
        <v>1642.32</v>
      </c>
      <c r="T2852" s="70"/>
      <c r="U2852" s="69" t="s">
        <v>2157</v>
      </c>
      <c r="V2852" s="73">
        <v>19</v>
      </c>
      <c r="W2852" s="69" t="s">
        <v>2157</v>
      </c>
      <c r="X2852" s="69"/>
      <c r="Y2852" s="70"/>
      <c r="Z2852" s="69">
        <v>0</v>
      </c>
      <c r="AA2852" s="69" t="s">
        <v>989</v>
      </c>
      <c r="AB2852" s="69" t="s">
        <v>1144</v>
      </c>
      <c r="AC2852" s="69"/>
    </row>
    <row r="2853" spans="1:29" x14ac:dyDescent="0.25">
      <c r="A2853" s="71" t="s">
        <v>193</v>
      </c>
      <c r="B2853" s="71"/>
      <c r="C2853" s="71"/>
      <c r="D2853" s="71"/>
      <c r="E2853" s="71"/>
      <c r="F2853" s="71"/>
      <c r="G2853" s="71"/>
      <c r="H2853" s="71"/>
      <c r="I2853" s="71"/>
      <c r="J2853" s="72">
        <v>1642.32</v>
      </c>
      <c r="K2853" s="71"/>
      <c r="L2853" s="71"/>
      <c r="M2853" s="72">
        <v>1642.32</v>
      </c>
      <c r="N2853" s="72">
        <v>0</v>
      </c>
      <c r="O2853" s="71"/>
      <c r="P2853" s="71"/>
      <c r="Q2853" s="71"/>
      <c r="R2853" s="71"/>
      <c r="S2853" s="72">
        <v>1642.32</v>
      </c>
      <c r="T2853" s="72">
        <v>1642.32</v>
      </c>
      <c r="U2853" s="71"/>
      <c r="V2853" s="71"/>
      <c r="W2853" s="71"/>
      <c r="X2853" s="72">
        <v>0</v>
      </c>
      <c r="Y2853" s="72">
        <v>0</v>
      </c>
      <c r="Z2853" s="72">
        <v>1642.32</v>
      </c>
      <c r="AA2853" s="69"/>
      <c r="AB2853" s="69"/>
      <c r="AC2853" s="69"/>
    </row>
    <row r="2854" spans="1:29" ht="30" x14ac:dyDescent="0.25">
      <c r="A2854" s="68" t="s">
        <v>7411</v>
      </c>
      <c r="B2854" s="69" t="s">
        <v>7412</v>
      </c>
      <c r="C2854" s="69" t="s">
        <v>7413</v>
      </c>
      <c r="D2854" s="69" t="s">
        <v>3337</v>
      </c>
      <c r="E2854" s="69" t="s">
        <v>7415</v>
      </c>
      <c r="F2854" s="69" t="s">
        <v>1435</v>
      </c>
      <c r="G2854" s="69" t="s">
        <v>1235</v>
      </c>
      <c r="H2854" s="69" t="s">
        <v>1188</v>
      </c>
      <c r="I2854" s="69" t="s">
        <v>962</v>
      </c>
      <c r="J2854" s="70">
        <v>4294.38</v>
      </c>
      <c r="K2854" s="69" t="s">
        <v>4591</v>
      </c>
      <c r="L2854" s="69" t="s">
        <v>7414</v>
      </c>
      <c r="M2854" s="70">
        <v>4294.38</v>
      </c>
      <c r="N2854" s="69"/>
      <c r="O2854" s="69"/>
      <c r="P2854" s="69" t="s">
        <v>4510</v>
      </c>
      <c r="Q2854" s="69" t="s">
        <v>1269</v>
      </c>
      <c r="R2854" s="69"/>
      <c r="S2854" s="70">
        <v>4294.38</v>
      </c>
      <c r="T2854" s="70"/>
      <c r="U2854" s="69" t="s">
        <v>1210</v>
      </c>
      <c r="V2854" s="73">
        <v>83</v>
      </c>
      <c r="W2854" s="69" t="s">
        <v>1210</v>
      </c>
      <c r="X2854" s="69"/>
      <c r="Y2854" s="70"/>
      <c r="Z2854" s="69">
        <v>0</v>
      </c>
      <c r="AA2854" s="69" t="s">
        <v>989</v>
      </c>
      <c r="AB2854" s="69" t="s">
        <v>1144</v>
      </c>
      <c r="AC2854" s="69"/>
    </row>
    <row r="2855" spans="1:29" x14ac:dyDescent="0.25">
      <c r="A2855" s="71" t="s">
        <v>193</v>
      </c>
      <c r="B2855" s="71"/>
      <c r="C2855" s="71"/>
      <c r="D2855" s="71"/>
      <c r="E2855" s="71"/>
      <c r="F2855" s="71"/>
      <c r="G2855" s="71"/>
      <c r="H2855" s="71"/>
      <c r="I2855" s="71"/>
      <c r="J2855" s="72">
        <v>4294.38</v>
      </c>
      <c r="K2855" s="71"/>
      <c r="L2855" s="71"/>
      <c r="M2855" s="72">
        <v>4294.38</v>
      </c>
      <c r="N2855" s="72">
        <v>0</v>
      </c>
      <c r="O2855" s="71"/>
      <c r="P2855" s="71"/>
      <c r="Q2855" s="71"/>
      <c r="R2855" s="71"/>
      <c r="S2855" s="72">
        <v>4294.38</v>
      </c>
      <c r="T2855" s="72">
        <v>4294.38</v>
      </c>
      <c r="U2855" s="71"/>
      <c r="V2855" s="71"/>
      <c r="W2855" s="71"/>
      <c r="X2855" s="72">
        <v>0</v>
      </c>
      <c r="Y2855" s="72">
        <v>0</v>
      </c>
      <c r="Z2855" s="72">
        <v>4294.38</v>
      </c>
      <c r="AA2855" s="69"/>
      <c r="AB2855" s="69"/>
      <c r="AC2855" s="69"/>
    </row>
    <row r="2856" spans="1:29" ht="20" x14ac:dyDescent="0.25">
      <c r="A2856" s="68" t="s">
        <v>7416</v>
      </c>
      <c r="B2856" s="69" t="s">
        <v>1735</v>
      </c>
      <c r="C2856" s="69" t="s">
        <v>7417</v>
      </c>
      <c r="D2856" s="69" t="s">
        <v>4623</v>
      </c>
      <c r="E2856" s="69" t="s">
        <v>7419</v>
      </c>
      <c r="F2856" s="69" t="s">
        <v>1299</v>
      </c>
      <c r="G2856" s="69" t="s">
        <v>2134</v>
      </c>
      <c r="H2856" s="69" t="s">
        <v>1946</v>
      </c>
      <c r="I2856" s="69" t="s">
        <v>962</v>
      </c>
      <c r="J2856" s="70">
        <v>410.07</v>
      </c>
      <c r="K2856" s="69" t="s">
        <v>4591</v>
      </c>
      <c r="L2856" s="69" t="s">
        <v>7418</v>
      </c>
      <c r="M2856" s="70">
        <v>410.07</v>
      </c>
      <c r="N2856" s="69"/>
      <c r="O2856" s="69"/>
      <c r="P2856" s="69" t="s">
        <v>1071</v>
      </c>
      <c r="Q2856" s="69" t="s">
        <v>1698</v>
      </c>
      <c r="R2856" s="69"/>
      <c r="S2856" s="70">
        <v>410.07</v>
      </c>
      <c r="T2856" s="70"/>
      <c r="U2856" s="69" t="s">
        <v>2118</v>
      </c>
      <c r="V2856" s="73">
        <v>65</v>
      </c>
      <c r="W2856" s="69" t="s">
        <v>2118</v>
      </c>
      <c r="X2856" s="69"/>
      <c r="Y2856" s="70"/>
      <c r="Z2856" s="69">
        <v>0</v>
      </c>
      <c r="AA2856" s="69" t="s">
        <v>989</v>
      </c>
      <c r="AB2856" s="69" t="s">
        <v>1144</v>
      </c>
      <c r="AC2856" s="69"/>
    </row>
    <row r="2857" spans="1:29" x14ac:dyDescent="0.25">
      <c r="A2857" s="71" t="s">
        <v>193</v>
      </c>
      <c r="B2857" s="71"/>
      <c r="C2857" s="71"/>
      <c r="D2857" s="71"/>
      <c r="E2857" s="71"/>
      <c r="F2857" s="71"/>
      <c r="G2857" s="71"/>
      <c r="H2857" s="71"/>
      <c r="I2857" s="71"/>
      <c r="J2857" s="72">
        <v>410.07</v>
      </c>
      <c r="K2857" s="71"/>
      <c r="L2857" s="71"/>
      <c r="M2857" s="72">
        <v>410.07</v>
      </c>
      <c r="N2857" s="72">
        <v>0</v>
      </c>
      <c r="O2857" s="71"/>
      <c r="P2857" s="71"/>
      <c r="Q2857" s="71"/>
      <c r="R2857" s="71"/>
      <c r="S2857" s="72">
        <v>410.07</v>
      </c>
      <c r="T2857" s="72">
        <v>410.07</v>
      </c>
      <c r="U2857" s="71"/>
      <c r="V2857" s="71"/>
      <c r="W2857" s="71"/>
      <c r="X2857" s="72">
        <v>0</v>
      </c>
      <c r="Y2857" s="72">
        <v>0</v>
      </c>
      <c r="Z2857" s="72">
        <v>410.07</v>
      </c>
      <c r="AA2857" s="69"/>
      <c r="AB2857" s="69"/>
      <c r="AC2857" s="69"/>
    </row>
    <row r="2858" spans="1:29" ht="20" x14ac:dyDescent="0.25">
      <c r="A2858" s="68" t="s">
        <v>7420</v>
      </c>
      <c r="B2858" s="69" t="s">
        <v>3902</v>
      </c>
      <c r="C2858" s="69" t="s">
        <v>7421</v>
      </c>
      <c r="D2858" s="69" t="s">
        <v>4589</v>
      </c>
      <c r="E2858" s="69" t="s">
        <v>7424</v>
      </c>
      <c r="F2858" s="69" t="s">
        <v>1435</v>
      </c>
      <c r="G2858" s="69" t="s">
        <v>1270</v>
      </c>
      <c r="H2858" s="69" t="s">
        <v>7422</v>
      </c>
      <c r="I2858" s="69" t="s">
        <v>962</v>
      </c>
      <c r="J2858" s="70">
        <v>312.48</v>
      </c>
      <c r="K2858" s="69" t="s">
        <v>4591</v>
      </c>
      <c r="L2858" s="69" t="s">
        <v>7423</v>
      </c>
      <c r="M2858" s="70">
        <v>311.22000000000003</v>
      </c>
      <c r="N2858" s="69"/>
      <c r="O2858" s="69"/>
      <c r="P2858" s="69" t="s">
        <v>1194</v>
      </c>
      <c r="Q2858" s="69" t="s">
        <v>1795</v>
      </c>
      <c r="R2858" s="69"/>
      <c r="S2858" s="70">
        <v>311.22000000000003</v>
      </c>
      <c r="T2858" s="70"/>
      <c r="U2858" s="69" t="s">
        <v>1795</v>
      </c>
      <c r="V2858" s="73">
        <v>76</v>
      </c>
      <c r="W2858" s="69" t="s">
        <v>1795</v>
      </c>
      <c r="X2858" s="69"/>
      <c r="Y2858" s="70"/>
      <c r="Z2858" s="69">
        <v>0</v>
      </c>
      <c r="AA2858" s="69" t="s">
        <v>989</v>
      </c>
      <c r="AB2858" s="69" t="s">
        <v>1144</v>
      </c>
      <c r="AC2858" s="69"/>
    </row>
    <row r="2859" spans="1:29" x14ac:dyDescent="0.25">
      <c r="A2859" s="71" t="s">
        <v>193</v>
      </c>
      <c r="B2859" s="71"/>
      <c r="C2859" s="71"/>
      <c r="D2859" s="71"/>
      <c r="E2859" s="71"/>
      <c r="F2859" s="71"/>
      <c r="G2859" s="71"/>
      <c r="H2859" s="71"/>
      <c r="I2859" s="71"/>
      <c r="J2859" s="72">
        <v>312.48</v>
      </c>
      <c r="K2859" s="71"/>
      <c r="L2859" s="71"/>
      <c r="M2859" s="72">
        <v>311.22000000000003</v>
      </c>
      <c r="N2859" s="72">
        <v>1.2599999999999909</v>
      </c>
      <c r="O2859" s="71"/>
      <c r="P2859" s="71"/>
      <c r="Q2859" s="71"/>
      <c r="R2859" s="71"/>
      <c r="S2859" s="72">
        <v>311.22000000000003</v>
      </c>
      <c r="T2859" s="72">
        <v>311.22000000000003</v>
      </c>
      <c r="U2859" s="71"/>
      <c r="V2859" s="71"/>
      <c r="W2859" s="71"/>
      <c r="X2859" s="72">
        <v>0</v>
      </c>
      <c r="Y2859" s="72">
        <v>0</v>
      </c>
      <c r="Z2859" s="72">
        <v>311.22000000000003</v>
      </c>
      <c r="AA2859" s="69"/>
      <c r="AB2859" s="69"/>
      <c r="AC2859" s="69"/>
    </row>
    <row r="2860" spans="1:29" ht="20" x14ac:dyDescent="0.25">
      <c r="A2860" s="68" t="s">
        <v>7425</v>
      </c>
      <c r="B2860" s="69" t="s">
        <v>3902</v>
      </c>
      <c r="C2860" s="69" t="s">
        <v>7426</v>
      </c>
      <c r="D2860" s="69" t="s">
        <v>4813</v>
      </c>
      <c r="E2860" s="69" t="s">
        <v>7428</v>
      </c>
      <c r="F2860" s="69" t="s">
        <v>1435</v>
      </c>
      <c r="G2860" s="69" t="s">
        <v>1270</v>
      </c>
      <c r="H2860" s="69" t="s">
        <v>1646</v>
      </c>
      <c r="I2860" s="69" t="s">
        <v>962</v>
      </c>
      <c r="J2860" s="70">
        <v>1887.41</v>
      </c>
      <c r="K2860" s="69" t="s">
        <v>4591</v>
      </c>
      <c r="L2860" s="69" t="s">
        <v>7427</v>
      </c>
      <c r="M2860" s="70">
        <v>1887.41</v>
      </c>
      <c r="N2860" s="69"/>
      <c r="O2860" s="69"/>
      <c r="P2860" s="69" t="s">
        <v>1085</v>
      </c>
      <c r="Q2860" s="69" t="s">
        <v>2065</v>
      </c>
      <c r="R2860" s="69"/>
      <c r="S2860" s="70">
        <v>1887.41</v>
      </c>
      <c r="T2860" s="70"/>
      <c r="U2860" s="69" t="s">
        <v>2118</v>
      </c>
      <c r="V2860" s="73">
        <v>50</v>
      </c>
      <c r="W2860" s="69" t="s">
        <v>2118</v>
      </c>
      <c r="X2860" s="69"/>
      <c r="Y2860" s="70"/>
      <c r="Z2860" s="69">
        <v>0</v>
      </c>
      <c r="AA2860" s="69" t="s">
        <v>989</v>
      </c>
      <c r="AB2860" s="69" t="s">
        <v>1144</v>
      </c>
      <c r="AC2860" s="69"/>
    </row>
    <row r="2861" spans="1:29" x14ac:dyDescent="0.25">
      <c r="A2861" s="71" t="s">
        <v>193</v>
      </c>
      <c r="B2861" s="71"/>
      <c r="C2861" s="71"/>
      <c r="D2861" s="71"/>
      <c r="E2861" s="71"/>
      <c r="F2861" s="71"/>
      <c r="G2861" s="71"/>
      <c r="H2861" s="71"/>
      <c r="I2861" s="71"/>
      <c r="J2861" s="72">
        <v>1887.41</v>
      </c>
      <c r="K2861" s="71"/>
      <c r="L2861" s="71"/>
      <c r="M2861" s="72">
        <v>1887.41</v>
      </c>
      <c r="N2861" s="72">
        <v>0</v>
      </c>
      <c r="O2861" s="71"/>
      <c r="P2861" s="71"/>
      <c r="Q2861" s="71"/>
      <c r="R2861" s="71"/>
      <c r="S2861" s="72">
        <v>1887.41</v>
      </c>
      <c r="T2861" s="72">
        <v>1887.41</v>
      </c>
      <c r="U2861" s="71"/>
      <c r="V2861" s="71"/>
      <c r="W2861" s="71"/>
      <c r="X2861" s="72">
        <v>0</v>
      </c>
      <c r="Y2861" s="72">
        <v>0</v>
      </c>
      <c r="Z2861" s="72">
        <v>1887.41</v>
      </c>
      <c r="AA2861" s="69"/>
      <c r="AB2861" s="69"/>
      <c r="AC2861" s="69"/>
    </row>
    <row r="2862" spans="1:29" ht="20" x14ac:dyDescent="0.25">
      <c r="A2862" s="68" t="s">
        <v>7429</v>
      </c>
      <c r="B2862" s="69" t="s">
        <v>7430</v>
      </c>
      <c r="C2862" s="69" t="s">
        <v>7431</v>
      </c>
      <c r="D2862" s="69" t="s">
        <v>4813</v>
      </c>
      <c r="E2862" s="69" t="s">
        <v>7433</v>
      </c>
      <c r="F2862" s="69" t="s">
        <v>1435</v>
      </c>
      <c r="G2862" s="69" t="s">
        <v>1270</v>
      </c>
      <c r="H2862" s="69" t="s">
        <v>1011</v>
      </c>
      <c r="I2862" s="69" t="s">
        <v>962</v>
      </c>
      <c r="J2862" s="70">
        <v>1941.05</v>
      </c>
      <c r="K2862" s="69" t="s">
        <v>4591</v>
      </c>
      <c r="L2862" s="69" t="s">
        <v>7432</v>
      </c>
      <c r="M2862" s="70">
        <v>1941.05</v>
      </c>
      <c r="N2862" s="69"/>
      <c r="O2862" s="69"/>
      <c r="P2862" s="69" t="s">
        <v>1085</v>
      </c>
      <c r="Q2862" s="69" t="s">
        <v>2065</v>
      </c>
      <c r="R2862" s="69"/>
      <c r="S2862" s="70">
        <v>1941.05</v>
      </c>
      <c r="T2862" s="70"/>
      <c r="U2862" s="69" t="s">
        <v>2118</v>
      </c>
      <c r="V2862" s="73">
        <v>50</v>
      </c>
      <c r="W2862" s="69" t="s">
        <v>2118</v>
      </c>
      <c r="X2862" s="69"/>
      <c r="Y2862" s="70"/>
      <c r="Z2862" s="69">
        <v>0</v>
      </c>
      <c r="AA2862" s="69" t="s">
        <v>989</v>
      </c>
      <c r="AB2862" s="69" t="s">
        <v>1144</v>
      </c>
      <c r="AC2862" s="69"/>
    </row>
    <row r="2863" spans="1:29" x14ac:dyDescent="0.25">
      <c r="A2863" s="71" t="s">
        <v>193</v>
      </c>
      <c r="B2863" s="71"/>
      <c r="C2863" s="71"/>
      <c r="D2863" s="71"/>
      <c r="E2863" s="71"/>
      <c r="F2863" s="71"/>
      <c r="G2863" s="71"/>
      <c r="H2863" s="71"/>
      <c r="I2863" s="71"/>
      <c r="J2863" s="72">
        <v>1941.05</v>
      </c>
      <c r="K2863" s="71"/>
      <c r="L2863" s="71"/>
      <c r="M2863" s="72">
        <v>1941.05</v>
      </c>
      <c r="N2863" s="72">
        <v>0</v>
      </c>
      <c r="O2863" s="71"/>
      <c r="P2863" s="71"/>
      <c r="Q2863" s="71"/>
      <c r="R2863" s="71"/>
      <c r="S2863" s="72">
        <v>1941.05</v>
      </c>
      <c r="T2863" s="72">
        <v>1941.05</v>
      </c>
      <c r="U2863" s="71"/>
      <c r="V2863" s="71"/>
      <c r="W2863" s="71"/>
      <c r="X2863" s="72">
        <v>0</v>
      </c>
      <c r="Y2863" s="72">
        <v>0</v>
      </c>
      <c r="Z2863" s="72">
        <v>1941.05</v>
      </c>
      <c r="AA2863" s="69"/>
      <c r="AB2863" s="69"/>
      <c r="AC2863" s="69"/>
    </row>
    <row r="2864" spans="1:29" ht="20" x14ac:dyDescent="0.25">
      <c r="A2864" s="68" t="s">
        <v>7434</v>
      </c>
      <c r="B2864" s="69" t="s">
        <v>7435</v>
      </c>
      <c r="C2864" s="69" t="s">
        <v>7436</v>
      </c>
      <c r="D2864" s="69" t="s">
        <v>4623</v>
      </c>
      <c r="E2864" s="69" t="s">
        <v>7438</v>
      </c>
      <c r="F2864" s="69" t="s">
        <v>1299</v>
      </c>
      <c r="G2864" s="69" t="s">
        <v>1270</v>
      </c>
      <c r="H2864" s="69" t="s">
        <v>1498</v>
      </c>
      <c r="I2864" s="69" t="s">
        <v>962</v>
      </c>
      <c r="J2864" s="70">
        <v>184.58</v>
      </c>
      <c r="K2864" s="69" t="s">
        <v>4591</v>
      </c>
      <c r="L2864" s="69" t="s">
        <v>7437</v>
      </c>
      <c r="M2864" s="70">
        <v>184.58</v>
      </c>
      <c r="N2864" s="69"/>
      <c r="O2864" s="69"/>
      <c r="P2864" s="69" t="s">
        <v>1455</v>
      </c>
      <c r="Q2864" s="69" t="s">
        <v>2065</v>
      </c>
      <c r="R2864" s="69"/>
      <c r="S2864" s="70">
        <v>184.58</v>
      </c>
      <c r="T2864" s="70"/>
      <c r="U2864" s="69" t="s">
        <v>2118</v>
      </c>
      <c r="V2864" s="73">
        <v>67</v>
      </c>
      <c r="W2864" s="69" t="s">
        <v>2118</v>
      </c>
      <c r="X2864" s="69"/>
      <c r="Y2864" s="70"/>
      <c r="Z2864" s="69">
        <v>0</v>
      </c>
      <c r="AA2864" s="69" t="s">
        <v>989</v>
      </c>
      <c r="AB2864" s="69" t="s">
        <v>967</v>
      </c>
      <c r="AC2864" s="69"/>
    </row>
    <row r="2865" spans="1:29" x14ac:dyDescent="0.25">
      <c r="A2865" s="71" t="s">
        <v>193</v>
      </c>
      <c r="B2865" s="71"/>
      <c r="C2865" s="71"/>
      <c r="D2865" s="71"/>
      <c r="E2865" s="71"/>
      <c r="F2865" s="71"/>
      <c r="G2865" s="71"/>
      <c r="H2865" s="71"/>
      <c r="I2865" s="71"/>
      <c r="J2865" s="72">
        <v>184.58</v>
      </c>
      <c r="K2865" s="71"/>
      <c r="L2865" s="71"/>
      <c r="M2865" s="72">
        <v>184.58</v>
      </c>
      <c r="N2865" s="72">
        <v>0</v>
      </c>
      <c r="O2865" s="71"/>
      <c r="P2865" s="71"/>
      <c r="Q2865" s="71"/>
      <c r="R2865" s="71"/>
      <c r="S2865" s="72">
        <v>184.58</v>
      </c>
      <c r="T2865" s="72">
        <v>184.58</v>
      </c>
      <c r="U2865" s="71"/>
      <c r="V2865" s="71"/>
      <c r="W2865" s="71"/>
      <c r="X2865" s="72">
        <v>0</v>
      </c>
      <c r="Y2865" s="72">
        <v>0</v>
      </c>
      <c r="Z2865" s="72">
        <v>184.58</v>
      </c>
      <c r="AA2865" s="69"/>
      <c r="AB2865" s="69"/>
      <c r="AC2865" s="69"/>
    </row>
    <row r="2866" spans="1:29" ht="20" x14ac:dyDescent="0.25">
      <c r="A2866" s="68" t="s">
        <v>7439</v>
      </c>
      <c r="B2866" s="69" t="s">
        <v>7440</v>
      </c>
      <c r="C2866" s="69" t="s">
        <v>7441</v>
      </c>
      <c r="D2866" s="69" t="s">
        <v>4623</v>
      </c>
      <c r="E2866" s="69" t="s">
        <v>7443</v>
      </c>
      <c r="F2866" s="69" t="s">
        <v>1299</v>
      </c>
      <c r="G2866" s="69" t="s">
        <v>1270</v>
      </c>
      <c r="H2866" s="69" t="s">
        <v>1498</v>
      </c>
      <c r="I2866" s="69" t="s">
        <v>962</v>
      </c>
      <c r="J2866" s="70">
        <v>977.68</v>
      </c>
      <c r="K2866" s="69" t="s">
        <v>4591</v>
      </c>
      <c r="L2866" s="69" t="s">
        <v>7442</v>
      </c>
      <c r="M2866" s="70">
        <v>977.68</v>
      </c>
      <c r="N2866" s="69"/>
      <c r="O2866" s="69"/>
      <c r="P2866" s="69" t="s">
        <v>1185</v>
      </c>
      <c r="Q2866" s="69" t="s">
        <v>2065</v>
      </c>
      <c r="R2866" s="69"/>
      <c r="S2866" s="70">
        <v>977.68</v>
      </c>
      <c r="T2866" s="70"/>
      <c r="U2866" s="69" t="s">
        <v>2118</v>
      </c>
      <c r="V2866" s="73">
        <v>70</v>
      </c>
      <c r="W2866" s="69" t="s">
        <v>2118</v>
      </c>
      <c r="X2866" s="69"/>
      <c r="Y2866" s="70"/>
      <c r="Z2866" s="69">
        <v>0</v>
      </c>
      <c r="AA2866" s="69" t="s">
        <v>989</v>
      </c>
      <c r="AB2866" s="69" t="s">
        <v>1144</v>
      </c>
      <c r="AC2866" s="69"/>
    </row>
    <row r="2867" spans="1:29" x14ac:dyDescent="0.25">
      <c r="A2867" s="71" t="s">
        <v>193</v>
      </c>
      <c r="B2867" s="71"/>
      <c r="C2867" s="71"/>
      <c r="D2867" s="71"/>
      <c r="E2867" s="71"/>
      <c r="F2867" s="71"/>
      <c r="G2867" s="71"/>
      <c r="H2867" s="71"/>
      <c r="I2867" s="71"/>
      <c r="J2867" s="72">
        <v>977.68</v>
      </c>
      <c r="K2867" s="71"/>
      <c r="L2867" s="71"/>
      <c r="M2867" s="72">
        <v>977.68</v>
      </c>
      <c r="N2867" s="72">
        <v>0</v>
      </c>
      <c r="O2867" s="71"/>
      <c r="P2867" s="71"/>
      <c r="Q2867" s="71"/>
      <c r="R2867" s="71"/>
      <c r="S2867" s="72">
        <v>977.68</v>
      </c>
      <c r="T2867" s="72">
        <v>977.68</v>
      </c>
      <c r="U2867" s="71"/>
      <c r="V2867" s="71"/>
      <c r="W2867" s="71"/>
      <c r="X2867" s="72">
        <v>0</v>
      </c>
      <c r="Y2867" s="72">
        <v>0</v>
      </c>
      <c r="Z2867" s="72">
        <v>977.68</v>
      </c>
      <c r="AA2867" s="69"/>
      <c r="AB2867" s="69"/>
      <c r="AC2867" s="69"/>
    </row>
    <row r="2868" spans="1:29" ht="20" x14ac:dyDescent="0.25">
      <c r="A2868" s="68" t="s">
        <v>7444</v>
      </c>
      <c r="B2868" s="69" t="s">
        <v>3882</v>
      </c>
      <c r="C2868" s="69" t="s">
        <v>7445</v>
      </c>
      <c r="D2868" s="69" t="s">
        <v>4623</v>
      </c>
      <c r="E2868" s="69" t="s">
        <v>7447</v>
      </c>
      <c r="F2868" s="69" t="s">
        <v>1435</v>
      </c>
      <c r="G2868" s="69" t="s">
        <v>1270</v>
      </c>
      <c r="H2868" s="69" t="s">
        <v>1556</v>
      </c>
      <c r="I2868" s="69" t="s">
        <v>962</v>
      </c>
      <c r="J2868" s="70">
        <v>210.58</v>
      </c>
      <c r="K2868" s="69" t="s">
        <v>4591</v>
      </c>
      <c r="L2868" s="69" t="s">
        <v>7446</v>
      </c>
      <c r="M2868" s="70">
        <v>210.58</v>
      </c>
      <c r="N2868" s="69"/>
      <c r="O2868" s="69"/>
      <c r="P2868" s="69" t="s">
        <v>1185</v>
      </c>
      <c r="Q2868" s="69" t="s">
        <v>1698</v>
      </c>
      <c r="R2868" s="69"/>
      <c r="S2868" s="70">
        <v>210.58</v>
      </c>
      <c r="T2868" s="70"/>
      <c r="U2868" s="69" t="s">
        <v>2118</v>
      </c>
      <c r="V2868" s="73">
        <v>70</v>
      </c>
      <c r="W2868" s="69" t="s">
        <v>2118</v>
      </c>
      <c r="X2868" s="69"/>
      <c r="Y2868" s="70"/>
      <c r="Z2868" s="69">
        <v>0</v>
      </c>
      <c r="AA2868" s="69" t="s">
        <v>989</v>
      </c>
      <c r="AB2868" s="69" t="s">
        <v>1144</v>
      </c>
      <c r="AC2868" s="69"/>
    </row>
    <row r="2869" spans="1:29" x14ac:dyDescent="0.25">
      <c r="A2869" s="71" t="s">
        <v>193</v>
      </c>
      <c r="B2869" s="71"/>
      <c r="C2869" s="71"/>
      <c r="D2869" s="71"/>
      <c r="E2869" s="71"/>
      <c r="F2869" s="71"/>
      <c r="G2869" s="71"/>
      <c r="H2869" s="71"/>
      <c r="I2869" s="71"/>
      <c r="J2869" s="72">
        <v>210.58</v>
      </c>
      <c r="K2869" s="71"/>
      <c r="L2869" s="71"/>
      <c r="M2869" s="72">
        <v>210.58</v>
      </c>
      <c r="N2869" s="72">
        <v>0</v>
      </c>
      <c r="O2869" s="71"/>
      <c r="P2869" s="71"/>
      <c r="Q2869" s="71"/>
      <c r="R2869" s="71"/>
      <c r="S2869" s="72">
        <v>210.58</v>
      </c>
      <c r="T2869" s="72">
        <v>210.58</v>
      </c>
      <c r="U2869" s="71"/>
      <c r="V2869" s="71"/>
      <c r="W2869" s="71"/>
      <c r="X2869" s="72">
        <v>0</v>
      </c>
      <c r="Y2869" s="72">
        <v>0</v>
      </c>
      <c r="Z2869" s="72">
        <v>210.58</v>
      </c>
      <c r="AA2869" s="69"/>
      <c r="AB2869" s="69"/>
      <c r="AC2869" s="69"/>
    </row>
    <row r="2870" spans="1:29" ht="20" x14ac:dyDescent="0.25">
      <c r="A2870" s="68" t="s">
        <v>7448</v>
      </c>
      <c r="B2870" s="69" t="s">
        <v>1735</v>
      </c>
      <c r="C2870" s="69" t="s">
        <v>7449</v>
      </c>
      <c r="D2870" s="69" t="s">
        <v>4589</v>
      </c>
      <c r="E2870" s="69" t="s">
        <v>7451</v>
      </c>
      <c r="F2870" s="69" t="s">
        <v>1299</v>
      </c>
      <c r="G2870" s="69" t="s">
        <v>993</v>
      </c>
      <c r="H2870" s="69" t="s">
        <v>7422</v>
      </c>
      <c r="I2870" s="69" t="s">
        <v>962</v>
      </c>
      <c r="J2870" s="70">
        <v>478.01</v>
      </c>
      <c r="K2870" s="69" t="s">
        <v>4591</v>
      </c>
      <c r="L2870" s="69" t="s">
        <v>7450</v>
      </c>
      <c r="M2870" s="70">
        <v>478.01</v>
      </c>
      <c r="N2870" s="69"/>
      <c r="O2870" s="69"/>
      <c r="P2870" s="69" t="s">
        <v>1019</v>
      </c>
      <c r="Q2870" s="69" t="s">
        <v>1729</v>
      </c>
      <c r="R2870" s="69"/>
      <c r="S2870" s="70">
        <v>478.01</v>
      </c>
      <c r="T2870" s="70"/>
      <c r="U2870" s="69" t="s">
        <v>2388</v>
      </c>
      <c r="V2870" s="73">
        <v>82</v>
      </c>
      <c r="W2870" s="69" t="s">
        <v>2388</v>
      </c>
      <c r="X2870" s="69"/>
      <c r="Y2870" s="70"/>
      <c r="Z2870" s="69">
        <v>0</v>
      </c>
      <c r="AA2870" s="69" t="s">
        <v>989</v>
      </c>
      <c r="AB2870" s="69" t="s">
        <v>1144</v>
      </c>
      <c r="AC2870" s="69"/>
    </row>
    <row r="2871" spans="1:29" x14ac:dyDescent="0.25">
      <c r="A2871" s="71" t="s">
        <v>193</v>
      </c>
      <c r="B2871" s="71"/>
      <c r="C2871" s="71"/>
      <c r="D2871" s="71"/>
      <c r="E2871" s="71"/>
      <c r="F2871" s="71"/>
      <c r="G2871" s="71"/>
      <c r="H2871" s="71"/>
      <c r="I2871" s="71"/>
      <c r="J2871" s="72">
        <v>478.01</v>
      </c>
      <c r="K2871" s="71"/>
      <c r="L2871" s="71"/>
      <c r="M2871" s="72">
        <v>478.01</v>
      </c>
      <c r="N2871" s="72">
        <v>0</v>
      </c>
      <c r="O2871" s="71"/>
      <c r="P2871" s="71"/>
      <c r="Q2871" s="71"/>
      <c r="R2871" s="71"/>
      <c r="S2871" s="72">
        <v>478.01</v>
      </c>
      <c r="T2871" s="72">
        <v>478.01</v>
      </c>
      <c r="U2871" s="71"/>
      <c r="V2871" s="71"/>
      <c r="W2871" s="71"/>
      <c r="X2871" s="72">
        <v>0</v>
      </c>
      <c r="Y2871" s="72">
        <v>0</v>
      </c>
      <c r="Z2871" s="72">
        <v>478.01</v>
      </c>
      <c r="AA2871" s="69"/>
      <c r="AB2871" s="69"/>
      <c r="AC2871" s="69"/>
    </row>
    <row r="2872" spans="1:29" ht="30" x14ac:dyDescent="0.25">
      <c r="A2872" s="68" t="s">
        <v>7452</v>
      </c>
      <c r="B2872" s="69" t="s">
        <v>7453</v>
      </c>
      <c r="C2872" s="69" t="s">
        <v>7454</v>
      </c>
      <c r="D2872" s="69" t="s">
        <v>4583</v>
      </c>
      <c r="E2872" s="69" t="s">
        <v>7456</v>
      </c>
      <c r="F2872" s="69" t="s">
        <v>1435</v>
      </c>
      <c r="G2872" s="69" t="s">
        <v>993</v>
      </c>
      <c r="H2872" s="69" t="s">
        <v>1011</v>
      </c>
      <c r="I2872" s="69" t="s">
        <v>962</v>
      </c>
      <c r="J2872" s="70">
        <v>4502.8900000000003</v>
      </c>
      <c r="K2872" s="69" t="s">
        <v>4591</v>
      </c>
      <c r="L2872" s="69" t="s">
        <v>7455</v>
      </c>
      <c r="M2872" s="70">
        <v>4502.8900000000003</v>
      </c>
      <c r="N2872" s="69"/>
      <c r="O2872" s="69"/>
      <c r="P2872" s="69" t="s">
        <v>1685</v>
      </c>
      <c r="Q2872" s="69" t="s">
        <v>1258</v>
      </c>
      <c r="R2872" s="69"/>
      <c r="S2872" s="70">
        <v>4502.8900000000003</v>
      </c>
      <c r="T2872" s="70"/>
      <c r="U2872" s="69"/>
      <c r="V2872" s="69"/>
      <c r="W2872" s="69"/>
      <c r="X2872" s="69"/>
      <c r="Y2872" s="70"/>
      <c r="Z2872" s="69">
        <v>0</v>
      </c>
      <c r="AA2872" s="69" t="s">
        <v>989</v>
      </c>
      <c r="AB2872" s="69" t="s">
        <v>1144</v>
      </c>
      <c r="AC2872" s="69"/>
    </row>
    <row r="2873" spans="1:29" x14ac:dyDescent="0.25">
      <c r="A2873" s="71" t="s">
        <v>193</v>
      </c>
      <c r="B2873" s="71"/>
      <c r="C2873" s="71"/>
      <c r="D2873" s="71"/>
      <c r="E2873" s="71"/>
      <c r="F2873" s="71"/>
      <c r="G2873" s="71"/>
      <c r="H2873" s="71"/>
      <c r="I2873" s="71"/>
      <c r="J2873" s="72">
        <v>4502.8900000000003</v>
      </c>
      <c r="K2873" s="71"/>
      <c r="L2873" s="71"/>
      <c r="M2873" s="72">
        <v>4502.8900000000003</v>
      </c>
      <c r="N2873" s="72">
        <v>0</v>
      </c>
      <c r="O2873" s="71"/>
      <c r="P2873" s="71"/>
      <c r="Q2873" s="71"/>
      <c r="R2873" s="71"/>
      <c r="S2873" s="72">
        <v>4502.8900000000003</v>
      </c>
      <c r="T2873" s="72">
        <v>0</v>
      </c>
      <c r="U2873" s="71"/>
      <c r="V2873" s="71"/>
      <c r="W2873" s="71"/>
      <c r="X2873" s="72">
        <v>4502.8900000000003</v>
      </c>
      <c r="Y2873" s="72">
        <v>0</v>
      </c>
      <c r="Z2873" s="72">
        <v>0</v>
      </c>
      <c r="AA2873" s="69"/>
      <c r="AB2873" s="69"/>
      <c r="AC2873" s="69"/>
    </row>
    <row r="2874" spans="1:29" ht="20" x14ac:dyDescent="0.25">
      <c r="A2874" s="68" t="s">
        <v>7457</v>
      </c>
      <c r="B2874" s="69" t="s">
        <v>6726</v>
      </c>
      <c r="C2874" s="69" t="s">
        <v>7458</v>
      </c>
      <c r="D2874" s="69" t="s">
        <v>4583</v>
      </c>
      <c r="E2874" s="69" t="s">
        <v>7461</v>
      </c>
      <c r="F2874" s="69" t="s">
        <v>1299</v>
      </c>
      <c r="G2874" s="69" t="s">
        <v>993</v>
      </c>
      <c r="H2874" s="69" t="s">
        <v>7459</v>
      </c>
      <c r="I2874" s="69" t="s">
        <v>962</v>
      </c>
      <c r="J2874" s="70">
        <v>1313.59</v>
      </c>
      <c r="K2874" s="69" t="s">
        <v>4591</v>
      </c>
      <c r="L2874" s="69" t="s">
        <v>7460</v>
      </c>
      <c r="M2874" s="70">
        <v>1313.59</v>
      </c>
      <c r="N2874" s="69"/>
      <c r="O2874" s="69"/>
      <c r="P2874" s="69" t="s">
        <v>1546</v>
      </c>
      <c r="Q2874" s="69" t="s">
        <v>1698</v>
      </c>
      <c r="R2874" s="69"/>
      <c r="S2874" s="70">
        <v>1313.59</v>
      </c>
      <c r="T2874" s="70"/>
      <c r="U2874" s="69"/>
      <c r="V2874" s="69"/>
      <c r="W2874" s="69" t="s">
        <v>2118</v>
      </c>
      <c r="X2874" s="69"/>
      <c r="Y2874" s="70"/>
      <c r="Z2874" s="69">
        <v>0</v>
      </c>
      <c r="AA2874" s="69" t="s">
        <v>989</v>
      </c>
      <c r="AB2874" s="69" t="s">
        <v>1144</v>
      </c>
      <c r="AC2874" s="69"/>
    </row>
    <row r="2875" spans="1:29" x14ac:dyDescent="0.25">
      <c r="A2875" s="71" t="s">
        <v>193</v>
      </c>
      <c r="B2875" s="71"/>
      <c r="C2875" s="71"/>
      <c r="D2875" s="71"/>
      <c r="E2875" s="71"/>
      <c r="F2875" s="71"/>
      <c r="G2875" s="71"/>
      <c r="H2875" s="71"/>
      <c r="I2875" s="71"/>
      <c r="J2875" s="72">
        <v>1313.59</v>
      </c>
      <c r="K2875" s="71"/>
      <c r="L2875" s="71"/>
      <c r="M2875" s="72">
        <v>1313.59</v>
      </c>
      <c r="N2875" s="72">
        <v>0</v>
      </c>
      <c r="O2875" s="71"/>
      <c r="P2875" s="71"/>
      <c r="Q2875" s="71"/>
      <c r="R2875" s="71"/>
      <c r="S2875" s="72">
        <v>1313.59</v>
      </c>
      <c r="T2875" s="72">
        <v>0</v>
      </c>
      <c r="U2875" s="71"/>
      <c r="V2875" s="71"/>
      <c r="W2875" s="71"/>
      <c r="X2875" s="72">
        <v>1313.59</v>
      </c>
      <c r="Y2875" s="72">
        <v>0</v>
      </c>
      <c r="Z2875" s="72">
        <v>0</v>
      </c>
      <c r="AA2875" s="69"/>
      <c r="AB2875" s="69"/>
      <c r="AC2875" s="69"/>
    </row>
    <row r="2876" spans="1:29" ht="20" x14ac:dyDescent="0.25">
      <c r="A2876" s="68" t="s">
        <v>7462</v>
      </c>
      <c r="B2876" s="69" t="s">
        <v>5537</v>
      </c>
      <c r="C2876" s="69" t="s">
        <v>7463</v>
      </c>
      <c r="D2876" s="69" t="s">
        <v>4583</v>
      </c>
      <c r="E2876" s="69" t="s">
        <v>7465</v>
      </c>
      <c r="F2876" s="69" t="s">
        <v>1148</v>
      </c>
      <c r="G2876" s="69" t="s">
        <v>993</v>
      </c>
      <c r="H2876" s="69" t="s">
        <v>2020</v>
      </c>
      <c r="I2876" s="69" t="s">
        <v>962</v>
      </c>
      <c r="J2876" s="70">
        <v>5040.09</v>
      </c>
      <c r="K2876" s="69" t="s">
        <v>4591</v>
      </c>
      <c r="L2876" s="69" t="s">
        <v>7464</v>
      </c>
      <c r="M2876" s="70">
        <v>5040.09</v>
      </c>
      <c r="N2876" s="69"/>
      <c r="O2876" s="69"/>
      <c r="P2876" s="69" t="s">
        <v>1685</v>
      </c>
      <c r="Q2876" s="69" t="s">
        <v>1380</v>
      </c>
      <c r="R2876" s="69"/>
      <c r="S2876" s="70">
        <v>5040.09</v>
      </c>
      <c r="T2876" s="70"/>
      <c r="U2876" s="69" t="s">
        <v>1718</v>
      </c>
      <c r="V2876" s="73">
        <v>71</v>
      </c>
      <c r="W2876" s="69" t="s">
        <v>1718</v>
      </c>
      <c r="X2876" s="69"/>
      <c r="Y2876" s="70"/>
      <c r="Z2876" s="69">
        <v>0</v>
      </c>
      <c r="AA2876" s="69" t="s">
        <v>989</v>
      </c>
      <c r="AB2876" s="69" t="s">
        <v>1144</v>
      </c>
      <c r="AC2876" s="69"/>
    </row>
    <row r="2877" spans="1:29" x14ac:dyDescent="0.25">
      <c r="A2877" s="71" t="s">
        <v>193</v>
      </c>
      <c r="B2877" s="71"/>
      <c r="C2877" s="71"/>
      <c r="D2877" s="71"/>
      <c r="E2877" s="71"/>
      <c r="F2877" s="71"/>
      <c r="G2877" s="71"/>
      <c r="H2877" s="71"/>
      <c r="I2877" s="71"/>
      <c r="J2877" s="72">
        <v>5040.09</v>
      </c>
      <c r="K2877" s="71"/>
      <c r="L2877" s="71"/>
      <c r="M2877" s="72">
        <v>5040.09</v>
      </c>
      <c r="N2877" s="72">
        <v>0</v>
      </c>
      <c r="O2877" s="71"/>
      <c r="P2877" s="71"/>
      <c r="Q2877" s="71"/>
      <c r="R2877" s="71"/>
      <c r="S2877" s="72">
        <v>5040.09</v>
      </c>
      <c r="T2877" s="72">
        <v>5040.09</v>
      </c>
      <c r="U2877" s="71"/>
      <c r="V2877" s="71"/>
      <c r="W2877" s="71"/>
      <c r="X2877" s="72">
        <v>0</v>
      </c>
      <c r="Y2877" s="72">
        <v>0</v>
      </c>
      <c r="Z2877" s="72">
        <v>5040.09</v>
      </c>
      <c r="AA2877" s="69"/>
      <c r="AB2877" s="69"/>
      <c r="AC2877" s="69"/>
    </row>
    <row r="2878" spans="1:29" ht="20" x14ac:dyDescent="0.25">
      <c r="A2878" s="68" t="s">
        <v>7466</v>
      </c>
      <c r="B2878" s="69" t="s">
        <v>2059</v>
      </c>
      <c r="C2878" s="69" t="s">
        <v>7467</v>
      </c>
      <c r="D2878" s="69" t="s">
        <v>4583</v>
      </c>
      <c r="E2878" s="69" t="s">
        <v>7469</v>
      </c>
      <c r="F2878" s="69" t="s">
        <v>1933</v>
      </c>
      <c r="G2878" s="69" t="s">
        <v>993</v>
      </c>
      <c r="H2878" s="69" t="s">
        <v>2020</v>
      </c>
      <c r="I2878" s="69" t="s">
        <v>962</v>
      </c>
      <c r="J2878" s="70">
        <v>4674.53</v>
      </c>
      <c r="K2878" s="69" t="s">
        <v>4591</v>
      </c>
      <c r="L2878" s="69" t="s">
        <v>7468</v>
      </c>
      <c r="M2878" s="70">
        <v>4674.53</v>
      </c>
      <c r="N2878" s="69"/>
      <c r="O2878" s="69"/>
      <c r="P2878" s="69" t="s">
        <v>1685</v>
      </c>
      <c r="Q2878" s="69" t="s">
        <v>1051</v>
      </c>
      <c r="R2878" s="69"/>
      <c r="S2878" s="70">
        <v>4674.53</v>
      </c>
      <c r="T2878" s="70"/>
      <c r="U2878" s="69"/>
      <c r="V2878" s="69"/>
      <c r="W2878" s="69"/>
      <c r="X2878" s="69"/>
      <c r="Y2878" s="70"/>
      <c r="Z2878" s="69">
        <v>0</v>
      </c>
      <c r="AA2878" s="69" t="s">
        <v>989</v>
      </c>
      <c r="AB2878" s="69" t="s">
        <v>1144</v>
      </c>
      <c r="AC2878" s="69"/>
    </row>
    <row r="2879" spans="1:29" x14ac:dyDescent="0.25">
      <c r="A2879" s="71" t="s">
        <v>193</v>
      </c>
      <c r="B2879" s="71"/>
      <c r="C2879" s="71"/>
      <c r="D2879" s="71"/>
      <c r="E2879" s="71"/>
      <c r="F2879" s="71"/>
      <c r="G2879" s="71"/>
      <c r="H2879" s="71"/>
      <c r="I2879" s="71"/>
      <c r="J2879" s="72">
        <v>4674.53</v>
      </c>
      <c r="K2879" s="71"/>
      <c r="L2879" s="71"/>
      <c r="M2879" s="72">
        <v>4674.53</v>
      </c>
      <c r="N2879" s="72">
        <v>0</v>
      </c>
      <c r="O2879" s="71"/>
      <c r="P2879" s="71"/>
      <c r="Q2879" s="71"/>
      <c r="R2879" s="71"/>
      <c r="S2879" s="72">
        <v>4674.53</v>
      </c>
      <c r="T2879" s="72">
        <v>0</v>
      </c>
      <c r="U2879" s="71"/>
      <c r="V2879" s="71"/>
      <c r="W2879" s="71"/>
      <c r="X2879" s="72">
        <v>4674.53</v>
      </c>
      <c r="Y2879" s="72">
        <v>0</v>
      </c>
      <c r="Z2879" s="72">
        <v>0</v>
      </c>
      <c r="AA2879" s="69"/>
      <c r="AB2879" s="69"/>
      <c r="AC2879" s="69"/>
    </row>
    <row r="2880" spans="1:29" ht="20" x14ac:dyDescent="0.25">
      <c r="A2880" s="68" t="s">
        <v>7470</v>
      </c>
      <c r="B2880" s="69" t="s">
        <v>3902</v>
      </c>
      <c r="C2880" s="69" t="s">
        <v>7471</v>
      </c>
      <c r="D2880" s="69" t="s">
        <v>4813</v>
      </c>
      <c r="E2880" s="69" t="s">
        <v>7473</v>
      </c>
      <c r="F2880" s="69" t="s">
        <v>1435</v>
      </c>
      <c r="G2880" s="69" t="s">
        <v>1480</v>
      </c>
      <c r="H2880" s="69" t="s">
        <v>1681</v>
      </c>
      <c r="I2880" s="69" t="s">
        <v>962</v>
      </c>
      <c r="J2880" s="70">
        <v>1561.56</v>
      </c>
      <c r="K2880" s="69" t="s">
        <v>4591</v>
      </c>
      <c r="L2880" s="69" t="s">
        <v>7472</v>
      </c>
      <c r="M2880" s="70">
        <v>1561.56</v>
      </c>
      <c r="N2880" s="69"/>
      <c r="O2880" s="69"/>
      <c r="P2880" s="69" t="s">
        <v>1011</v>
      </c>
      <c r="Q2880" s="69" t="s">
        <v>2065</v>
      </c>
      <c r="R2880" s="69"/>
      <c r="S2880" s="70">
        <v>1561.56</v>
      </c>
      <c r="T2880" s="70"/>
      <c r="U2880" s="69" t="s">
        <v>2118</v>
      </c>
      <c r="V2880" s="73">
        <v>51</v>
      </c>
      <c r="W2880" s="69" t="s">
        <v>2118</v>
      </c>
      <c r="X2880" s="69"/>
      <c r="Y2880" s="70"/>
      <c r="Z2880" s="69">
        <v>0</v>
      </c>
      <c r="AA2880" s="69" t="s">
        <v>989</v>
      </c>
      <c r="AB2880" s="69" t="s">
        <v>1144</v>
      </c>
      <c r="AC2880" s="69"/>
    </row>
    <row r="2881" spans="1:29" x14ac:dyDescent="0.25">
      <c r="A2881" s="71" t="s">
        <v>193</v>
      </c>
      <c r="B2881" s="71"/>
      <c r="C2881" s="71"/>
      <c r="D2881" s="71"/>
      <c r="E2881" s="71"/>
      <c r="F2881" s="71"/>
      <c r="G2881" s="71"/>
      <c r="H2881" s="71"/>
      <c r="I2881" s="71"/>
      <c r="J2881" s="72">
        <v>1561.56</v>
      </c>
      <c r="K2881" s="71"/>
      <c r="L2881" s="71"/>
      <c r="M2881" s="72">
        <v>1561.56</v>
      </c>
      <c r="N2881" s="72">
        <v>0</v>
      </c>
      <c r="O2881" s="71"/>
      <c r="P2881" s="71"/>
      <c r="Q2881" s="71"/>
      <c r="R2881" s="71"/>
      <c r="S2881" s="72">
        <v>1561.56</v>
      </c>
      <c r="T2881" s="72">
        <v>1561.56</v>
      </c>
      <c r="U2881" s="71"/>
      <c r="V2881" s="71"/>
      <c r="W2881" s="71"/>
      <c r="X2881" s="72">
        <v>0</v>
      </c>
      <c r="Y2881" s="72">
        <v>0</v>
      </c>
      <c r="Z2881" s="72">
        <v>1561.56</v>
      </c>
      <c r="AA2881" s="69"/>
      <c r="AB2881" s="69"/>
      <c r="AC2881" s="69"/>
    </row>
    <row r="2882" spans="1:29" ht="30" x14ac:dyDescent="0.25">
      <c r="A2882" s="68" t="s">
        <v>7474</v>
      </c>
      <c r="B2882" s="69" t="s">
        <v>2132</v>
      </c>
      <c r="C2882" s="69" t="s">
        <v>7475</v>
      </c>
      <c r="D2882" s="69" t="s">
        <v>3313</v>
      </c>
      <c r="E2882" s="69" t="s">
        <v>7477</v>
      </c>
      <c r="F2882" s="69" t="s">
        <v>1299</v>
      </c>
      <c r="G2882" s="69" t="s">
        <v>1480</v>
      </c>
      <c r="H2882" s="69" t="s">
        <v>2017</v>
      </c>
      <c r="I2882" s="69" t="s">
        <v>962</v>
      </c>
      <c r="J2882" s="70">
        <v>2979</v>
      </c>
      <c r="K2882" s="69" t="s">
        <v>4591</v>
      </c>
      <c r="L2882" s="69" t="s">
        <v>7476</v>
      </c>
      <c r="M2882" s="70">
        <v>2979</v>
      </c>
      <c r="N2882" s="69"/>
      <c r="O2882" s="69"/>
      <c r="P2882" s="69" t="s">
        <v>1064</v>
      </c>
      <c r="Q2882" s="69" t="s">
        <v>2065</v>
      </c>
      <c r="R2882" s="69"/>
      <c r="S2882" s="70">
        <v>2979</v>
      </c>
      <c r="T2882" s="70"/>
      <c r="U2882" s="69" t="s">
        <v>2118</v>
      </c>
      <c r="V2882" s="73">
        <v>52</v>
      </c>
      <c r="W2882" s="69" t="s">
        <v>2118</v>
      </c>
      <c r="X2882" s="69"/>
      <c r="Y2882" s="70"/>
      <c r="Z2882" s="69">
        <v>0</v>
      </c>
      <c r="AA2882" s="69" t="s">
        <v>989</v>
      </c>
      <c r="AB2882" s="69" t="s">
        <v>1144</v>
      </c>
      <c r="AC2882" s="69"/>
    </row>
    <row r="2883" spans="1:29" x14ac:dyDescent="0.25">
      <c r="A2883" s="71" t="s">
        <v>193</v>
      </c>
      <c r="B2883" s="71"/>
      <c r="C2883" s="71"/>
      <c r="D2883" s="71"/>
      <c r="E2883" s="71"/>
      <c r="F2883" s="71"/>
      <c r="G2883" s="71"/>
      <c r="H2883" s="71"/>
      <c r="I2883" s="71"/>
      <c r="J2883" s="72">
        <v>2979</v>
      </c>
      <c r="K2883" s="71"/>
      <c r="L2883" s="71"/>
      <c r="M2883" s="72">
        <v>2979</v>
      </c>
      <c r="N2883" s="72">
        <v>0</v>
      </c>
      <c r="O2883" s="71"/>
      <c r="P2883" s="71"/>
      <c r="Q2883" s="71"/>
      <c r="R2883" s="71"/>
      <c r="S2883" s="72">
        <v>2979</v>
      </c>
      <c r="T2883" s="72">
        <v>2979</v>
      </c>
      <c r="U2883" s="71"/>
      <c r="V2883" s="71"/>
      <c r="W2883" s="71"/>
      <c r="X2883" s="72">
        <v>0</v>
      </c>
      <c r="Y2883" s="72">
        <v>0</v>
      </c>
      <c r="Z2883" s="72">
        <v>2979</v>
      </c>
      <c r="AA2883" s="69"/>
      <c r="AB2883" s="69"/>
      <c r="AC2883" s="69"/>
    </row>
    <row r="2884" spans="1:29" ht="20" x14ac:dyDescent="0.25">
      <c r="A2884" s="68" t="s">
        <v>7478</v>
      </c>
      <c r="B2884" s="69" t="s">
        <v>3902</v>
      </c>
      <c r="C2884" s="69" t="s">
        <v>7479</v>
      </c>
      <c r="D2884" s="69" t="s">
        <v>4589</v>
      </c>
      <c r="E2884" s="69" t="s">
        <v>7481</v>
      </c>
      <c r="F2884" s="69" t="s">
        <v>1435</v>
      </c>
      <c r="G2884" s="69" t="s">
        <v>1480</v>
      </c>
      <c r="H2884" s="69" t="s">
        <v>2023</v>
      </c>
      <c r="I2884" s="69" t="s">
        <v>962</v>
      </c>
      <c r="J2884" s="70">
        <v>479.86</v>
      </c>
      <c r="K2884" s="69" t="s">
        <v>4591</v>
      </c>
      <c r="L2884" s="69" t="s">
        <v>7480</v>
      </c>
      <c r="M2884" s="70">
        <v>478.6</v>
      </c>
      <c r="N2884" s="69"/>
      <c r="O2884" s="69"/>
      <c r="P2884" s="69" t="s">
        <v>2277</v>
      </c>
      <c r="Q2884" s="69" t="s">
        <v>2489</v>
      </c>
      <c r="R2884" s="69"/>
      <c r="S2884" s="70">
        <v>478.6</v>
      </c>
      <c r="T2884" s="70"/>
      <c r="U2884" s="69"/>
      <c r="V2884" s="69"/>
      <c r="W2884" s="69"/>
      <c r="X2884" s="69"/>
      <c r="Y2884" s="70"/>
      <c r="Z2884" s="69">
        <v>0</v>
      </c>
      <c r="AA2884" s="69" t="s">
        <v>989</v>
      </c>
      <c r="AB2884" s="69" t="s">
        <v>1144</v>
      </c>
      <c r="AC2884" s="69"/>
    </row>
    <row r="2885" spans="1:29" x14ac:dyDescent="0.25">
      <c r="A2885" s="71" t="s">
        <v>193</v>
      </c>
      <c r="B2885" s="71"/>
      <c r="C2885" s="71"/>
      <c r="D2885" s="71"/>
      <c r="E2885" s="71"/>
      <c r="F2885" s="71"/>
      <c r="G2885" s="71"/>
      <c r="H2885" s="71"/>
      <c r="I2885" s="71"/>
      <c r="J2885" s="72">
        <v>479.86</v>
      </c>
      <c r="K2885" s="71"/>
      <c r="L2885" s="71"/>
      <c r="M2885" s="72">
        <v>478.6</v>
      </c>
      <c r="N2885" s="72">
        <v>1.2599999999999909</v>
      </c>
      <c r="O2885" s="71"/>
      <c r="P2885" s="71"/>
      <c r="Q2885" s="71"/>
      <c r="R2885" s="71"/>
      <c r="S2885" s="72">
        <v>478.6</v>
      </c>
      <c r="T2885" s="72">
        <v>0</v>
      </c>
      <c r="U2885" s="71"/>
      <c r="V2885" s="71"/>
      <c r="W2885" s="71"/>
      <c r="X2885" s="72">
        <v>478.6</v>
      </c>
      <c r="Y2885" s="72">
        <v>0</v>
      </c>
      <c r="Z2885" s="72">
        <v>0</v>
      </c>
      <c r="AA2885" s="69"/>
      <c r="AB2885" s="69"/>
      <c r="AC2885" s="69"/>
    </row>
    <row r="2886" spans="1:29" ht="30" x14ac:dyDescent="0.25">
      <c r="A2886" s="68" t="s">
        <v>7482</v>
      </c>
      <c r="B2886" s="69" t="s">
        <v>6975</v>
      </c>
      <c r="C2886" s="69" t="s">
        <v>7483</v>
      </c>
      <c r="D2886" s="69" t="s">
        <v>4604</v>
      </c>
      <c r="E2886" s="69" t="s">
        <v>7485</v>
      </c>
      <c r="F2886" s="69" t="s">
        <v>1435</v>
      </c>
      <c r="G2886" s="69" t="s">
        <v>1480</v>
      </c>
      <c r="H2886" s="69" t="s">
        <v>1669</v>
      </c>
      <c r="I2886" s="69" t="s">
        <v>962</v>
      </c>
      <c r="J2886" s="70">
        <v>6741.72</v>
      </c>
      <c r="K2886" s="69" t="s">
        <v>4591</v>
      </c>
      <c r="L2886" s="69" t="s">
        <v>7484</v>
      </c>
      <c r="M2886" s="70">
        <v>6741.72</v>
      </c>
      <c r="N2886" s="69"/>
      <c r="O2886" s="69"/>
      <c r="P2886" s="69" t="s">
        <v>1546</v>
      </c>
      <c r="Q2886" s="69" t="s">
        <v>1046</v>
      </c>
      <c r="R2886" s="69"/>
      <c r="S2886" s="70">
        <v>6741.72</v>
      </c>
      <c r="T2886" s="70"/>
      <c r="U2886" s="69" t="s">
        <v>1548</v>
      </c>
      <c r="V2886" s="73">
        <v>88</v>
      </c>
      <c r="W2886" s="69" t="s">
        <v>1548</v>
      </c>
      <c r="X2886" s="69"/>
      <c r="Y2886" s="70"/>
      <c r="Z2886" s="69">
        <v>0</v>
      </c>
      <c r="AA2886" s="69" t="s">
        <v>989</v>
      </c>
      <c r="AB2886" s="69" t="s">
        <v>1144</v>
      </c>
      <c r="AC2886" s="69"/>
    </row>
    <row r="2887" spans="1:29" x14ac:dyDescent="0.25">
      <c r="A2887" s="71" t="s">
        <v>193</v>
      </c>
      <c r="B2887" s="71"/>
      <c r="C2887" s="71"/>
      <c r="D2887" s="71"/>
      <c r="E2887" s="71"/>
      <c r="F2887" s="71"/>
      <c r="G2887" s="71"/>
      <c r="H2887" s="71"/>
      <c r="I2887" s="71"/>
      <c r="J2887" s="72">
        <v>6741.72</v>
      </c>
      <c r="K2887" s="71"/>
      <c r="L2887" s="71"/>
      <c r="M2887" s="72">
        <v>6741.72</v>
      </c>
      <c r="N2887" s="72">
        <v>0</v>
      </c>
      <c r="O2887" s="71"/>
      <c r="P2887" s="71"/>
      <c r="Q2887" s="71"/>
      <c r="R2887" s="71"/>
      <c r="S2887" s="72">
        <v>6741.72</v>
      </c>
      <c r="T2887" s="72">
        <v>6741.72</v>
      </c>
      <c r="U2887" s="71"/>
      <c r="V2887" s="71"/>
      <c r="W2887" s="71"/>
      <c r="X2887" s="72">
        <v>0</v>
      </c>
      <c r="Y2887" s="72">
        <v>0</v>
      </c>
      <c r="Z2887" s="72">
        <v>6741.72</v>
      </c>
      <c r="AA2887" s="69"/>
      <c r="AB2887" s="69"/>
      <c r="AC2887" s="69"/>
    </row>
    <row r="2888" spans="1:29" ht="30" x14ac:dyDescent="0.25">
      <c r="A2888" s="68" t="s">
        <v>7486</v>
      </c>
      <c r="B2888" s="69" t="s">
        <v>7487</v>
      </c>
      <c r="C2888" s="69" t="s">
        <v>7488</v>
      </c>
      <c r="D2888" s="69" t="s">
        <v>3313</v>
      </c>
      <c r="E2888" s="69" t="s">
        <v>7490</v>
      </c>
      <c r="F2888" s="69" t="s">
        <v>1299</v>
      </c>
      <c r="G2888" s="69" t="s">
        <v>1480</v>
      </c>
      <c r="H2888" s="69" t="s">
        <v>2017</v>
      </c>
      <c r="I2888" s="69" t="s">
        <v>962</v>
      </c>
      <c r="J2888" s="70">
        <v>1022.91</v>
      </c>
      <c r="K2888" s="69" t="s">
        <v>4591</v>
      </c>
      <c r="L2888" s="69" t="s">
        <v>7489</v>
      </c>
      <c r="M2888" s="70">
        <v>1022.91</v>
      </c>
      <c r="N2888" s="69"/>
      <c r="O2888" s="69"/>
      <c r="P2888" s="69" t="s">
        <v>1064</v>
      </c>
      <c r="Q2888" s="69" t="s">
        <v>2065</v>
      </c>
      <c r="R2888" s="69"/>
      <c r="S2888" s="70">
        <v>1022.91</v>
      </c>
      <c r="T2888" s="70"/>
      <c r="U2888" s="69" t="s">
        <v>2118</v>
      </c>
      <c r="V2888" s="73">
        <v>52</v>
      </c>
      <c r="W2888" s="69" t="s">
        <v>2118</v>
      </c>
      <c r="X2888" s="69"/>
      <c r="Y2888" s="70"/>
      <c r="Z2888" s="69">
        <v>0</v>
      </c>
      <c r="AA2888" s="69" t="s">
        <v>989</v>
      </c>
      <c r="AB2888" s="69" t="s">
        <v>1144</v>
      </c>
      <c r="AC2888" s="69"/>
    </row>
    <row r="2889" spans="1:29" x14ac:dyDescent="0.25">
      <c r="A2889" s="71" t="s">
        <v>193</v>
      </c>
      <c r="B2889" s="71"/>
      <c r="C2889" s="71"/>
      <c r="D2889" s="71"/>
      <c r="E2889" s="71"/>
      <c r="F2889" s="71"/>
      <c r="G2889" s="71"/>
      <c r="H2889" s="71"/>
      <c r="I2889" s="71"/>
      <c r="J2889" s="72">
        <v>1022.91</v>
      </c>
      <c r="K2889" s="71"/>
      <c r="L2889" s="71"/>
      <c r="M2889" s="72">
        <v>1022.91</v>
      </c>
      <c r="N2889" s="72">
        <v>0</v>
      </c>
      <c r="O2889" s="71"/>
      <c r="P2889" s="71"/>
      <c r="Q2889" s="71"/>
      <c r="R2889" s="71"/>
      <c r="S2889" s="72">
        <v>1022.91</v>
      </c>
      <c r="T2889" s="72">
        <v>1022.91</v>
      </c>
      <c r="U2889" s="71"/>
      <c r="V2889" s="71"/>
      <c r="W2889" s="71"/>
      <c r="X2889" s="72">
        <v>0</v>
      </c>
      <c r="Y2889" s="72">
        <v>0</v>
      </c>
      <c r="Z2889" s="72">
        <v>1022.91</v>
      </c>
      <c r="AA2889" s="69"/>
      <c r="AB2889" s="69"/>
      <c r="AC2889" s="69"/>
    </row>
    <row r="2890" spans="1:29" ht="30" x14ac:dyDescent="0.25">
      <c r="A2890" s="68" t="s">
        <v>7491</v>
      </c>
      <c r="B2890" s="69" t="s">
        <v>7366</v>
      </c>
      <c r="C2890" s="69" t="s">
        <v>7492</v>
      </c>
      <c r="D2890" s="69" t="s">
        <v>4507</v>
      </c>
      <c r="E2890" s="69" t="s">
        <v>7494</v>
      </c>
      <c r="F2890" s="69" t="s">
        <v>1435</v>
      </c>
      <c r="G2890" s="69" t="s">
        <v>1157</v>
      </c>
      <c r="H2890" s="69" t="s">
        <v>2004</v>
      </c>
      <c r="I2890" s="69" t="s">
        <v>962</v>
      </c>
      <c r="J2890" s="70">
        <v>4056.71</v>
      </c>
      <c r="K2890" s="69" t="s">
        <v>4591</v>
      </c>
      <c r="L2890" s="69" t="s">
        <v>7493</v>
      </c>
      <c r="M2890" s="70">
        <v>4056.71</v>
      </c>
      <c r="N2890" s="69"/>
      <c r="O2890" s="69"/>
      <c r="P2890" s="69" t="s">
        <v>2073</v>
      </c>
      <c r="Q2890" s="69" t="s">
        <v>1194</v>
      </c>
      <c r="R2890" s="69"/>
      <c r="S2890" s="70">
        <v>4056.71</v>
      </c>
      <c r="T2890" s="70"/>
      <c r="U2890" s="69" t="s">
        <v>1019</v>
      </c>
      <c r="V2890" s="73">
        <v>9</v>
      </c>
      <c r="W2890" s="69" t="s">
        <v>1019</v>
      </c>
      <c r="X2890" s="69"/>
      <c r="Y2890" s="70"/>
      <c r="Z2890" s="69">
        <v>0</v>
      </c>
      <c r="AA2890" s="69" t="s">
        <v>989</v>
      </c>
      <c r="AB2890" s="69" t="s">
        <v>1144</v>
      </c>
      <c r="AC2890" s="69"/>
    </row>
    <row r="2891" spans="1:29" x14ac:dyDescent="0.25">
      <c r="A2891" s="71" t="s">
        <v>193</v>
      </c>
      <c r="B2891" s="71"/>
      <c r="C2891" s="71"/>
      <c r="D2891" s="71"/>
      <c r="E2891" s="71"/>
      <c r="F2891" s="71"/>
      <c r="G2891" s="71"/>
      <c r="H2891" s="71"/>
      <c r="I2891" s="71"/>
      <c r="J2891" s="72">
        <v>4056.71</v>
      </c>
      <c r="K2891" s="71"/>
      <c r="L2891" s="71"/>
      <c r="M2891" s="72">
        <v>4056.71</v>
      </c>
      <c r="N2891" s="72">
        <v>0</v>
      </c>
      <c r="O2891" s="71"/>
      <c r="P2891" s="71"/>
      <c r="Q2891" s="71"/>
      <c r="R2891" s="71"/>
      <c r="S2891" s="72">
        <v>4056.71</v>
      </c>
      <c r="T2891" s="72">
        <v>4056.71</v>
      </c>
      <c r="U2891" s="71"/>
      <c r="V2891" s="71"/>
      <c r="W2891" s="71"/>
      <c r="X2891" s="72">
        <v>0</v>
      </c>
      <c r="Y2891" s="72">
        <v>0</v>
      </c>
      <c r="Z2891" s="72">
        <v>4056.71</v>
      </c>
      <c r="AA2891" s="69"/>
      <c r="AB2891" s="69"/>
      <c r="AC2891" s="69"/>
    </row>
    <row r="2892" spans="1:29" ht="30" x14ac:dyDescent="0.25">
      <c r="A2892" s="68" t="s">
        <v>7495</v>
      </c>
      <c r="B2892" s="69" t="s">
        <v>7496</v>
      </c>
      <c r="C2892" s="69" t="s">
        <v>7497</v>
      </c>
      <c r="D2892" s="69" t="s">
        <v>3313</v>
      </c>
      <c r="E2892" s="69" t="s">
        <v>7499</v>
      </c>
      <c r="F2892" s="69" t="s">
        <v>1435</v>
      </c>
      <c r="G2892" s="69" t="s">
        <v>1157</v>
      </c>
      <c r="H2892" s="69" t="s">
        <v>2004</v>
      </c>
      <c r="I2892" s="69" t="s">
        <v>962</v>
      </c>
      <c r="J2892" s="70">
        <v>5032.24</v>
      </c>
      <c r="K2892" s="69" t="s">
        <v>4591</v>
      </c>
      <c r="L2892" s="69" t="s">
        <v>7498</v>
      </c>
      <c r="M2892" s="70">
        <v>5032.24</v>
      </c>
      <c r="N2892" s="69"/>
      <c r="O2892" s="69"/>
      <c r="P2892" s="69" t="s">
        <v>1728</v>
      </c>
      <c r="Q2892" s="69" t="s">
        <v>1698</v>
      </c>
      <c r="R2892" s="69"/>
      <c r="S2892" s="70">
        <v>5032.24</v>
      </c>
      <c r="T2892" s="70"/>
      <c r="U2892" s="69" t="s">
        <v>2229</v>
      </c>
      <c r="V2892" s="73">
        <v>24</v>
      </c>
      <c r="W2892" s="69" t="s">
        <v>2229</v>
      </c>
      <c r="X2892" s="69"/>
      <c r="Y2892" s="70"/>
      <c r="Z2892" s="69">
        <v>0</v>
      </c>
      <c r="AA2892" s="69" t="s">
        <v>989</v>
      </c>
      <c r="AB2892" s="69" t="s">
        <v>1144</v>
      </c>
      <c r="AC2892" s="69"/>
    </row>
    <row r="2893" spans="1:29" x14ac:dyDescent="0.25">
      <c r="A2893" s="71" t="s">
        <v>193</v>
      </c>
      <c r="B2893" s="71"/>
      <c r="C2893" s="71"/>
      <c r="D2893" s="71"/>
      <c r="E2893" s="71"/>
      <c r="F2893" s="71"/>
      <c r="G2893" s="71"/>
      <c r="H2893" s="71"/>
      <c r="I2893" s="71"/>
      <c r="J2893" s="72">
        <v>5032.24</v>
      </c>
      <c r="K2893" s="71"/>
      <c r="L2893" s="71"/>
      <c r="M2893" s="72">
        <v>5032.24</v>
      </c>
      <c r="N2893" s="72">
        <v>0</v>
      </c>
      <c r="O2893" s="71"/>
      <c r="P2893" s="71"/>
      <c r="Q2893" s="71"/>
      <c r="R2893" s="71"/>
      <c r="S2893" s="72">
        <v>5032.24</v>
      </c>
      <c r="T2893" s="72">
        <v>5032.24</v>
      </c>
      <c r="U2893" s="71"/>
      <c r="V2893" s="71"/>
      <c r="W2893" s="71"/>
      <c r="X2893" s="72">
        <v>0</v>
      </c>
      <c r="Y2893" s="72">
        <v>0</v>
      </c>
      <c r="Z2893" s="72">
        <v>5032.24</v>
      </c>
      <c r="AA2893" s="69"/>
      <c r="AB2893" s="69"/>
      <c r="AC2893" s="69"/>
    </row>
    <row r="2894" spans="1:29" ht="20" x14ac:dyDescent="0.25">
      <c r="A2894" s="68" t="s">
        <v>7500</v>
      </c>
      <c r="B2894" s="69" t="s">
        <v>1735</v>
      </c>
      <c r="C2894" s="69" t="s">
        <v>7501</v>
      </c>
      <c r="D2894" s="69" t="s">
        <v>4813</v>
      </c>
      <c r="E2894" s="69" t="s">
        <v>7503</v>
      </c>
      <c r="F2894" s="69" t="s">
        <v>1299</v>
      </c>
      <c r="G2894" s="69" t="s">
        <v>1620</v>
      </c>
      <c r="H2894" s="69" t="s">
        <v>1207</v>
      </c>
      <c r="I2894" s="69" t="s">
        <v>962</v>
      </c>
      <c r="J2894" s="70">
        <v>1896.37</v>
      </c>
      <c r="K2894" s="69" t="s">
        <v>4591</v>
      </c>
      <c r="L2894" s="69" t="s">
        <v>7502</v>
      </c>
      <c r="M2894" s="70">
        <v>1896.37</v>
      </c>
      <c r="N2894" s="69"/>
      <c r="O2894" s="69"/>
      <c r="P2894" s="69" t="s">
        <v>1011</v>
      </c>
      <c r="Q2894" s="69" t="s">
        <v>2065</v>
      </c>
      <c r="R2894" s="69"/>
      <c r="S2894" s="70">
        <v>1896.37</v>
      </c>
      <c r="T2894" s="70"/>
      <c r="U2894" s="69" t="s">
        <v>2118</v>
      </c>
      <c r="V2894" s="73">
        <v>51</v>
      </c>
      <c r="W2894" s="69" t="s">
        <v>2118</v>
      </c>
      <c r="X2894" s="69"/>
      <c r="Y2894" s="70"/>
      <c r="Z2894" s="69">
        <v>0</v>
      </c>
      <c r="AA2894" s="69" t="s">
        <v>989</v>
      </c>
      <c r="AB2894" s="69" t="s">
        <v>1144</v>
      </c>
      <c r="AC2894" s="69"/>
    </row>
    <row r="2895" spans="1:29" x14ac:dyDescent="0.25">
      <c r="A2895" s="71" t="s">
        <v>193</v>
      </c>
      <c r="B2895" s="71"/>
      <c r="C2895" s="71"/>
      <c r="D2895" s="71"/>
      <c r="E2895" s="71"/>
      <c r="F2895" s="71"/>
      <c r="G2895" s="71"/>
      <c r="H2895" s="71"/>
      <c r="I2895" s="71"/>
      <c r="J2895" s="72">
        <v>1896.37</v>
      </c>
      <c r="K2895" s="71"/>
      <c r="L2895" s="71"/>
      <c r="M2895" s="72">
        <v>1896.37</v>
      </c>
      <c r="N2895" s="72">
        <v>0</v>
      </c>
      <c r="O2895" s="71"/>
      <c r="P2895" s="71"/>
      <c r="Q2895" s="71"/>
      <c r="R2895" s="71"/>
      <c r="S2895" s="72">
        <v>1896.37</v>
      </c>
      <c r="T2895" s="72">
        <v>1896.37</v>
      </c>
      <c r="U2895" s="71"/>
      <c r="V2895" s="71"/>
      <c r="W2895" s="71"/>
      <c r="X2895" s="72">
        <v>0</v>
      </c>
      <c r="Y2895" s="72">
        <v>0</v>
      </c>
      <c r="Z2895" s="72">
        <v>1896.37</v>
      </c>
      <c r="AA2895" s="69"/>
      <c r="AB2895" s="69"/>
      <c r="AC2895" s="69"/>
    </row>
    <row r="2896" spans="1:29" ht="30" x14ac:dyDescent="0.25">
      <c r="A2896" s="68" t="s">
        <v>7504</v>
      </c>
      <c r="B2896" s="69" t="s">
        <v>4229</v>
      </c>
      <c r="C2896" s="69" t="s">
        <v>7505</v>
      </c>
      <c r="D2896" s="69" t="s">
        <v>3313</v>
      </c>
      <c r="E2896" s="69" t="s">
        <v>7507</v>
      </c>
      <c r="F2896" s="69" t="s">
        <v>1435</v>
      </c>
      <c r="G2896" s="69" t="s">
        <v>1620</v>
      </c>
      <c r="H2896" s="69" t="s">
        <v>2004</v>
      </c>
      <c r="I2896" s="69" t="s">
        <v>962</v>
      </c>
      <c r="J2896" s="70">
        <v>2031.41</v>
      </c>
      <c r="K2896" s="69" t="s">
        <v>4591</v>
      </c>
      <c r="L2896" s="69" t="s">
        <v>7506</v>
      </c>
      <c r="M2896" s="70">
        <v>2031.41</v>
      </c>
      <c r="N2896" s="69"/>
      <c r="O2896" s="69"/>
      <c r="P2896" s="69" t="s">
        <v>1064</v>
      </c>
      <c r="Q2896" s="69" t="s">
        <v>2065</v>
      </c>
      <c r="R2896" s="69"/>
      <c r="S2896" s="70">
        <v>2031.41</v>
      </c>
      <c r="T2896" s="70"/>
      <c r="U2896" s="69" t="s">
        <v>2118</v>
      </c>
      <c r="V2896" s="73">
        <v>52</v>
      </c>
      <c r="W2896" s="69" t="s">
        <v>2118</v>
      </c>
      <c r="X2896" s="69"/>
      <c r="Y2896" s="70"/>
      <c r="Z2896" s="69">
        <v>0</v>
      </c>
      <c r="AA2896" s="69" t="s">
        <v>989</v>
      </c>
      <c r="AB2896" s="69" t="s">
        <v>1144</v>
      </c>
      <c r="AC2896" s="69"/>
    </row>
    <row r="2897" spans="1:29" x14ac:dyDescent="0.25">
      <c r="A2897" s="71" t="s">
        <v>193</v>
      </c>
      <c r="B2897" s="71"/>
      <c r="C2897" s="71"/>
      <c r="D2897" s="71"/>
      <c r="E2897" s="71"/>
      <c r="F2897" s="71"/>
      <c r="G2897" s="71"/>
      <c r="H2897" s="71"/>
      <c r="I2897" s="71"/>
      <c r="J2897" s="72">
        <v>2031.41</v>
      </c>
      <c r="K2897" s="71"/>
      <c r="L2897" s="71"/>
      <c r="M2897" s="72">
        <v>2031.41</v>
      </c>
      <c r="N2897" s="72">
        <v>0</v>
      </c>
      <c r="O2897" s="71"/>
      <c r="P2897" s="71"/>
      <c r="Q2897" s="71"/>
      <c r="R2897" s="71"/>
      <c r="S2897" s="72">
        <v>2031.41</v>
      </c>
      <c r="T2897" s="72">
        <v>2031.41</v>
      </c>
      <c r="U2897" s="71"/>
      <c r="V2897" s="71"/>
      <c r="W2897" s="71"/>
      <c r="X2897" s="72">
        <v>0</v>
      </c>
      <c r="Y2897" s="72">
        <v>0</v>
      </c>
      <c r="Z2897" s="72">
        <v>2031.41</v>
      </c>
      <c r="AA2897" s="69"/>
      <c r="AB2897" s="69"/>
      <c r="AC2897" s="69"/>
    </row>
    <row r="2898" spans="1:29" ht="20" x14ac:dyDescent="0.25">
      <c r="A2898" s="68" t="s">
        <v>7508</v>
      </c>
      <c r="B2898" s="69" t="s">
        <v>7509</v>
      </c>
      <c r="C2898" s="69" t="s">
        <v>7510</v>
      </c>
      <c r="D2898" s="69" t="s">
        <v>4623</v>
      </c>
      <c r="E2898" s="69" t="s">
        <v>7512</v>
      </c>
      <c r="F2898" s="69" t="s">
        <v>1299</v>
      </c>
      <c r="G2898" s="69" t="s">
        <v>1620</v>
      </c>
      <c r="H2898" s="69" t="s">
        <v>2004</v>
      </c>
      <c r="I2898" s="69" t="s">
        <v>962</v>
      </c>
      <c r="J2898" s="70">
        <v>594.41</v>
      </c>
      <c r="K2898" s="69" t="s">
        <v>4591</v>
      </c>
      <c r="L2898" s="69" t="s">
        <v>7511</v>
      </c>
      <c r="M2898" s="70">
        <v>594.41</v>
      </c>
      <c r="N2898" s="69"/>
      <c r="O2898" s="69"/>
      <c r="P2898" s="69" t="s">
        <v>1455</v>
      </c>
      <c r="Q2898" s="69" t="s">
        <v>2065</v>
      </c>
      <c r="R2898" s="69"/>
      <c r="S2898" s="70">
        <v>594.41</v>
      </c>
      <c r="T2898" s="70"/>
      <c r="U2898" s="69" t="s">
        <v>1258</v>
      </c>
      <c r="V2898" s="73">
        <v>85</v>
      </c>
      <c r="W2898" s="69" t="s">
        <v>1258</v>
      </c>
      <c r="X2898" s="69"/>
      <c r="Y2898" s="70"/>
      <c r="Z2898" s="69">
        <v>0</v>
      </c>
      <c r="AA2898" s="69" t="s">
        <v>989</v>
      </c>
      <c r="AB2898" s="69" t="s">
        <v>1144</v>
      </c>
      <c r="AC2898" s="69"/>
    </row>
    <row r="2899" spans="1:29" x14ac:dyDescent="0.25">
      <c r="A2899" s="71" t="s">
        <v>193</v>
      </c>
      <c r="B2899" s="71"/>
      <c r="C2899" s="71"/>
      <c r="D2899" s="71"/>
      <c r="E2899" s="71"/>
      <c r="F2899" s="71"/>
      <c r="G2899" s="71"/>
      <c r="H2899" s="71"/>
      <c r="I2899" s="71"/>
      <c r="J2899" s="72">
        <v>594.41</v>
      </c>
      <c r="K2899" s="71"/>
      <c r="L2899" s="71"/>
      <c r="M2899" s="72">
        <v>594.41</v>
      </c>
      <c r="N2899" s="72">
        <v>0</v>
      </c>
      <c r="O2899" s="71"/>
      <c r="P2899" s="71"/>
      <c r="Q2899" s="71"/>
      <c r="R2899" s="71"/>
      <c r="S2899" s="72">
        <v>594.41</v>
      </c>
      <c r="T2899" s="72">
        <v>594.41</v>
      </c>
      <c r="U2899" s="71"/>
      <c r="V2899" s="71"/>
      <c r="W2899" s="71"/>
      <c r="X2899" s="72">
        <v>0</v>
      </c>
      <c r="Y2899" s="72">
        <v>0</v>
      </c>
      <c r="Z2899" s="72">
        <v>594.41</v>
      </c>
      <c r="AA2899" s="69"/>
      <c r="AB2899" s="69"/>
      <c r="AC2899" s="69"/>
    </row>
    <row r="2900" spans="1:29" ht="20" x14ac:dyDescent="0.25">
      <c r="A2900" s="68" t="s">
        <v>7513</v>
      </c>
      <c r="B2900" s="69" t="s">
        <v>6662</v>
      </c>
      <c r="C2900" s="69" t="s">
        <v>7514</v>
      </c>
      <c r="D2900" s="69" t="s">
        <v>3337</v>
      </c>
      <c r="E2900" s="69" t="s">
        <v>7516</v>
      </c>
      <c r="F2900" s="69" t="s">
        <v>1435</v>
      </c>
      <c r="G2900" s="69" t="s">
        <v>1620</v>
      </c>
      <c r="H2900" s="69" t="s">
        <v>1684</v>
      </c>
      <c r="I2900" s="69" t="s">
        <v>962</v>
      </c>
      <c r="J2900" s="70">
        <v>7346.89</v>
      </c>
      <c r="K2900" s="69" t="s">
        <v>4591</v>
      </c>
      <c r="L2900" s="69" t="s">
        <v>7515</v>
      </c>
      <c r="M2900" s="70">
        <v>7346.89</v>
      </c>
      <c r="N2900" s="69"/>
      <c r="O2900" s="69"/>
      <c r="P2900" s="69" t="s">
        <v>4510</v>
      </c>
      <c r="Q2900" s="69" t="s">
        <v>1269</v>
      </c>
      <c r="R2900" s="69"/>
      <c r="S2900" s="70">
        <v>7346.89</v>
      </c>
      <c r="T2900" s="70"/>
      <c r="U2900" s="69" t="s">
        <v>1210</v>
      </c>
      <c r="V2900" s="73">
        <v>83</v>
      </c>
      <c r="W2900" s="69" t="s">
        <v>1210</v>
      </c>
      <c r="X2900" s="69"/>
      <c r="Y2900" s="70"/>
      <c r="Z2900" s="69">
        <v>0</v>
      </c>
      <c r="AA2900" s="69" t="s">
        <v>989</v>
      </c>
      <c r="AB2900" s="69" t="s">
        <v>1144</v>
      </c>
      <c r="AC2900" s="69"/>
    </row>
    <row r="2901" spans="1:29" x14ac:dyDescent="0.25">
      <c r="A2901" s="71" t="s">
        <v>193</v>
      </c>
      <c r="B2901" s="71"/>
      <c r="C2901" s="71"/>
      <c r="D2901" s="71"/>
      <c r="E2901" s="71"/>
      <c r="F2901" s="71"/>
      <c r="G2901" s="71"/>
      <c r="H2901" s="71"/>
      <c r="I2901" s="71"/>
      <c r="J2901" s="72">
        <v>7346.89</v>
      </c>
      <c r="K2901" s="71"/>
      <c r="L2901" s="71"/>
      <c r="M2901" s="72">
        <v>7346.89</v>
      </c>
      <c r="N2901" s="72">
        <v>0</v>
      </c>
      <c r="O2901" s="71"/>
      <c r="P2901" s="71"/>
      <c r="Q2901" s="71"/>
      <c r="R2901" s="71"/>
      <c r="S2901" s="72">
        <v>7346.89</v>
      </c>
      <c r="T2901" s="72">
        <v>7346.89</v>
      </c>
      <c r="U2901" s="71"/>
      <c r="V2901" s="71"/>
      <c r="W2901" s="71"/>
      <c r="X2901" s="72">
        <v>0</v>
      </c>
      <c r="Y2901" s="72">
        <v>0</v>
      </c>
      <c r="Z2901" s="72">
        <v>7346.89</v>
      </c>
      <c r="AA2901" s="69"/>
      <c r="AB2901" s="69"/>
      <c r="AC2901" s="69"/>
    </row>
    <row r="2902" spans="1:29" ht="30" x14ac:dyDescent="0.25">
      <c r="A2902" s="68" t="s">
        <v>7517</v>
      </c>
      <c r="B2902" s="69" t="s">
        <v>7518</v>
      </c>
      <c r="C2902" s="69" t="s">
        <v>7519</v>
      </c>
      <c r="D2902" s="69" t="s">
        <v>4583</v>
      </c>
      <c r="E2902" s="69" t="s">
        <v>7521</v>
      </c>
      <c r="F2902" s="69" t="s">
        <v>1299</v>
      </c>
      <c r="G2902" s="69" t="s">
        <v>1005</v>
      </c>
      <c r="H2902" s="69" t="s">
        <v>1886</v>
      </c>
      <c r="I2902" s="69" t="s">
        <v>962</v>
      </c>
      <c r="J2902" s="70">
        <v>9422.3799999999992</v>
      </c>
      <c r="K2902" s="69" t="s">
        <v>4591</v>
      </c>
      <c r="L2902" s="69" t="s">
        <v>7520</v>
      </c>
      <c r="M2902" s="70">
        <v>9422.3799999999992</v>
      </c>
      <c r="N2902" s="69"/>
      <c r="O2902" s="69"/>
      <c r="P2902" s="69" t="s">
        <v>1546</v>
      </c>
      <c r="Q2902" s="69" t="s">
        <v>1912</v>
      </c>
      <c r="R2902" s="69"/>
      <c r="S2902" s="70">
        <v>9422.3799999999992</v>
      </c>
      <c r="T2902" s="70"/>
      <c r="U2902" s="69"/>
      <c r="V2902" s="69"/>
      <c r="W2902" s="69"/>
      <c r="X2902" s="69"/>
      <c r="Y2902" s="70"/>
      <c r="Z2902" s="69">
        <v>0</v>
      </c>
      <c r="AA2902" s="69" t="s">
        <v>989</v>
      </c>
      <c r="AB2902" s="69" t="s">
        <v>1144</v>
      </c>
      <c r="AC2902" s="69"/>
    </row>
    <row r="2903" spans="1:29" x14ac:dyDescent="0.25">
      <c r="A2903" s="71" t="s">
        <v>193</v>
      </c>
      <c r="B2903" s="71"/>
      <c r="C2903" s="71"/>
      <c r="D2903" s="71"/>
      <c r="E2903" s="71"/>
      <c r="F2903" s="71"/>
      <c r="G2903" s="71"/>
      <c r="H2903" s="71"/>
      <c r="I2903" s="71"/>
      <c r="J2903" s="72">
        <v>9422.3799999999992</v>
      </c>
      <c r="K2903" s="71"/>
      <c r="L2903" s="71"/>
      <c r="M2903" s="72">
        <v>9422.3799999999992</v>
      </c>
      <c r="N2903" s="72">
        <v>0</v>
      </c>
      <c r="O2903" s="71"/>
      <c r="P2903" s="71"/>
      <c r="Q2903" s="71"/>
      <c r="R2903" s="71"/>
      <c r="S2903" s="72">
        <v>9422.3799999999992</v>
      </c>
      <c r="T2903" s="72">
        <v>0</v>
      </c>
      <c r="U2903" s="71"/>
      <c r="V2903" s="71"/>
      <c r="W2903" s="71"/>
      <c r="X2903" s="72">
        <v>9422.3799999999992</v>
      </c>
      <c r="Y2903" s="72">
        <v>0</v>
      </c>
      <c r="Z2903" s="72">
        <v>0</v>
      </c>
      <c r="AA2903" s="69"/>
      <c r="AB2903" s="69"/>
      <c r="AC2903" s="69"/>
    </row>
    <row r="2904" spans="1:29" ht="30" x14ac:dyDescent="0.25">
      <c r="A2904" s="68" t="s">
        <v>7522</v>
      </c>
      <c r="B2904" s="69" t="s">
        <v>3081</v>
      </c>
      <c r="C2904" s="69" t="s">
        <v>7523</v>
      </c>
      <c r="D2904" s="69" t="s">
        <v>4836</v>
      </c>
      <c r="E2904" s="69" t="s">
        <v>7525</v>
      </c>
      <c r="F2904" s="69" t="s">
        <v>1435</v>
      </c>
      <c r="G2904" s="69" t="s">
        <v>1005</v>
      </c>
      <c r="H2904" s="69" t="s">
        <v>1646</v>
      </c>
      <c r="I2904" s="69" t="s">
        <v>962</v>
      </c>
      <c r="J2904" s="70">
        <v>907.99</v>
      </c>
      <c r="K2904" s="69" t="s">
        <v>4591</v>
      </c>
      <c r="L2904" s="69" t="s">
        <v>7524</v>
      </c>
      <c r="M2904" s="70">
        <v>907.99</v>
      </c>
      <c r="N2904" s="69"/>
      <c r="O2904" s="69"/>
      <c r="P2904" s="69" t="s">
        <v>3017</v>
      </c>
      <c r="Q2904" s="69" t="s">
        <v>1380</v>
      </c>
      <c r="R2904" s="69"/>
      <c r="S2904" s="70">
        <v>907.99</v>
      </c>
      <c r="T2904" s="70"/>
      <c r="U2904" s="69" t="s">
        <v>2180</v>
      </c>
      <c r="V2904" s="73">
        <v>78</v>
      </c>
      <c r="W2904" s="69" t="s">
        <v>2180</v>
      </c>
      <c r="X2904" s="69"/>
      <c r="Y2904" s="70"/>
      <c r="Z2904" s="69">
        <v>0</v>
      </c>
      <c r="AA2904" s="69" t="s">
        <v>989</v>
      </c>
      <c r="AB2904" s="69" t="s">
        <v>1144</v>
      </c>
      <c r="AC2904" s="69"/>
    </row>
    <row r="2905" spans="1:29" x14ac:dyDescent="0.25">
      <c r="A2905" s="71" t="s">
        <v>193</v>
      </c>
      <c r="B2905" s="71"/>
      <c r="C2905" s="71"/>
      <c r="D2905" s="71"/>
      <c r="E2905" s="71"/>
      <c r="F2905" s="71"/>
      <c r="G2905" s="71"/>
      <c r="H2905" s="71"/>
      <c r="I2905" s="71"/>
      <c r="J2905" s="72">
        <v>907.99</v>
      </c>
      <c r="K2905" s="71"/>
      <c r="L2905" s="71"/>
      <c r="M2905" s="72">
        <v>907.99</v>
      </c>
      <c r="N2905" s="72">
        <v>0</v>
      </c>
      <c r="O2905" s="71"/>
      <c r="P2905" s="71"/>
      <c r="Q2905" s="71"/>
      <c r="R2905" s="71"/>
      <c r="S2905" s="72">
        <v>907.99</v>
      </c>
      <c r="T2905" s="72">
        <v>907.99</v>
      </c>
      <c r="U2905" s="71"/>
      <c r="V2905" s="71"/>
      <c r="W2905" s="71"/>
      <c r="X2905" s="72">
        <v>0</v>
      </c>
      <c r="Y2905" s="72">
        <v>0</v>
      </c>
      <c r="Z2905" s="72">
        <v>907.99</v>
      </c>
      <c r="AA2905" s="69"/>
      <c r="AB2905" s="69"/>
      <c r="AC2905" s="69"/>
    </row>
    <row r="2906" spans="1:29" ht="20" x14ac:dyDescent="0.25">
      <c r="A2906" s="68" t="s">
        <v>7526</v>
      </c>
      <c r="B2906" s="69" t="s">
        <v>1735</v>
      </c>
      <c r="C2906" s="69" t="s">
        <v>7527</v>
      </c>
      <c r="D2906" s="69" t="s">
        <v>4623</v>
      </c>
      <c r="E2906" s="69" t="s">
        <v>7529</v>
      </c>
      <c r="F2906" s="69" t="s">
        <v>1299</v>
      </c>
      <c r="G2906" s="69" t="s">
        <v>1005</v>
      </c>
      <c r="H2906" s="69" t="s">
        <v>1021</v>
      </c>
      <c r="I2906" s="69" t="s">
        <v>962</v>
      </c>
      <c r="J2906" s="70">
        <v>1639.03</v>
      </c>
      <c r="K2906" s="69" t="s">
        <v>4591</v>
      </c>
      <c r="L2906" s="69" t="s">
        <v>7528</v>
      </c>
      <c r="M2906" s="70">
        <v>1639.03</v>
      </c>
      <c r="N2906" s="69"/>
      <c r="O2906" s="69"/>
      <c r="P2906" s="69" t="s">
        <v>1071</v>
      </c>
      <c r="Q2906" s="69" t="s">
        <v>2065</v>
      </c>
      <c r="R2906" s="69"/>
      <c r="S2906" s="70">
        <v>1639.03</v>
      </c>
      <c r="T2906" s="70"/>
      <c r="U2906" s="69" t="s">
        <v>2118</v>
      </c>
      <c r="V2906" s="73">
        <v>65</v>
      </c>
      <c r="W2906" s="69" t="s">
        <v>2118</v>
      </c>
      <c r="X2906" s="69"/>
      <c r="Y2906" s="70"/>
      <c r="Z2906" s="69">
        <v>0</v>
      </c>
      <c r="AA2906" s="69" t="s">
        <v>989</v>
      </c>
      <c r="AB2906" s="69" t="s">
        <v>1144</v>
      </c>
      <c r="AC2906" s="69"/>
    </row>
    <row r="2907" spans="1:29" x14ac:dyDescent="0.25">
      <c r="A2907" s="71" t="s">
        <v>193</v>
      </c>
      <c r="B2907" s="71"/>
      <c r="C2907" s="71"/>
      <c r="D2907" s="71"/>
      <c r="E2907" s="71"/>
      <c r="F2907" s="71"/>
      <c r="G2907" s="71"/>
      <c r="H2907" s="71"/>
      <c r="I2907" s="71"/>
      <c r="J2907" s="72">
        <v>1639.03</v>
      </c>
      <c r="K2907" s="71"/>
      <c r="L2907" s="71"/>
      <c r="M2907" s="72">
        <v>1639.03</v>
      </c>
      <c r="N2907" s="72">
        <v>0</v>
      </c>
      <c r="O2907" s="71"/>
      <c r="P2907" s="71"/>
      <c r="Q2907" s="71"/>
      <c r="R2907" s="71"/>
      <c r="S2907" s="72">
        <v>1639.03</v>
      </c>
      <c r="T2907" s="72">
        <v>1639.03</v>
      </c>
      <c r="U2907" s="71"/>
      <c r="V2907" s="71"/>
      <c r="W2907" s="71"/>
      <c r="X2907" s="72">
        <v>0</v>
      </c>
      <c r="Y2907" s="72">
        <v>0</v>
      </c>
      <c r="Z2907" s="72">
        <v>1639.03</v>
      </c>
      <c r="AA2907" s="69"/>
      <c r="AB2907" s="69"/>
      <c r="AC2907" s="69"/>
    </row>
    <row r="2908" spans="1:29" ht="20" x14ac:dyDescent="0.25">
      <c r="A2908" s="68" t="s">
        <v>7530</v>
      </c>
      <c r="B2908" s="69" t="s">
        <v>7531</v>
      </c>
      <c r="C2908" s="69" t="s">
        <v>7532</v>
      </c>
      <c r="D2908" s="69" t="s">
        <v>4813</v>
      </c>
      <c r="E2908" s="69" t="s">
        <v>7534</v>
      </c>
      <c r="F2908" s="69" t="s">
        <v>1435</v>
      </c>
      <c r="G2908" s="69" t="s">
        <v>1005</v>
      </c>
      <c r="H2908" s="69" t="s">
        <v>1207</v>
      </c>
      <c r="I2908" s="69" t="s">
        <v>962</v>
      </c>
      <c r="J2908" s="70">
        <v>8488.08</v>
      </c>
      <c r="K2908" s="69" t="s">
        <v>4591</v>
      </c>
      <c r="L2908" s="69" t="s">
        <v>7533</v>
      </c>
      <c r="M2908" s="70">
        <v>8488.08</v>
      </c>
      <c r="N2908" s="69"/>
      <c r="O2908" s="69"/>
      <c r="P2908" s="69" t="s">
        <v>3017</v>
      </c>
      <c r="Q2908" s="69" t="s">
        <v>2229</v>
      </c>
      <c r="R2908" s="69"/>
      <c r="S2908" s="70">
        <v>8488.08</v>
      </c>
      <c r="T2908" s="70"/>
      <c r="U2908" s="69" t="s">
        <v>2229</v>
      </c>
      <c r="V2908" s="73">
        <v>50</v>
      </c>
      <c r="W2908" s="69" t="s">
        <v>2229</v>
      </c>
      <c r="X2908" s="69"/>
      <c r="Y2908" s="70"/>
      <c r="Z2908" s="69">
        <v>0</v>
      </c>
      <c r="AA2908" s="69" t="s">
        <v>989</v>
      </c>
      <c r="AB2908" s="69" t="s">
        <v>1144</v>
      </c>
      <c r="AC2908" s="69"/>
    </row>
    <row r="2909" spans="1:29" x14ac:dyDescent="0.25">
      <c r="A2909" s="71" t="s">
        <v>193</v>
      </c>
      <c r="B2909" s="71"/>
      <c r="C2909" s="71"/>
      <c r="D2909" s="71"/>
      <c r="E2909" s="71"/>
      <c r="F2909" s="71"/>
      <c r="G2909" s="71"/>
      <c r="H2909" s="71"/>
      <c r="I2909" s="71"/>
      <c r="J2909" s="72">
        <v>8488.08</v>
      </c>
      <c r="K2909" s="71"/>
      <c r="L2909" s="71"/>
      <c r="M2909" s="72">
        <v>8488.08</v>
      </c>
      <c r="N2909" s="72">
        <v>0</v>
      </c>
      <c r="O2909" s="71"/>
      <c r="P2909" s="71"/>
      <c r="Q2909" s="71"/>
      <c r="R2909" s="71"/>
      <c r="S2909" s="72">
        <v>8488.08</v>
      </c>
      <c r="T2909" s="72">
        <v>8488.08</v>
      </c>
      <c r="U2909" s="71"/>
      <c r="V2909" s="71"/>
      <c r="W2909" s="71"/>
      <c r="X2909" s="72">
        <v>0</v>
      </c>
      <c r="Y2909" s="72">
        <v>0</v>
      </c>
      <c r="Z2909" s="72">
        <v>8488.08</v>
      </c>
      <c r="AA2909" s="69"/>
      <c r="AB2909" s="69"/>
      <c r="AC2909" s="69"/>
    </row>
    <row r="2910" spans="1:29" ht="20" x14ac:dyDescent="0.25">
      <c r="A2910" s="68" t="s">
        <v>7535</v>
      </c>
      <c r="B2910" s="69" t="s">
        <v>7536</v>
      </c>
      <c r="C2910" s="69" t="s">
        <v>7537</v>
      </c>
      <c r="D2910" s="69" t="s">
        <v>4623</v>
      </c>
      <c r="E2910" s="69" t="s">
        <v>7539</v>
      </c>
      <c r="F2910" s="69" t="s">
        <v>1299</v>
      </c>
      <c r="G2910" s="69" t="s">
        <v>1611</v>
      </c>
      <c r="H2910" s="69" t="s">
        <v>1546</v>
      </c>
      <c r="I2910" s="69" t="s">
        <v>962</v>
      </c>
      <c r="J2910" s="70">
        <v>3503.36</v>
      </c>
      <c r="K2910" s="69" t="s">
        <v>4591</v>
      </c>
      <c r="L2910" s="69" t="s">
        <v>7538</v>
      </c>
      <c r="M2910" s="70">
        <v>3503.36</v>
      </c>
      <c r="N2910" s="69"/>
      <c r="O2910" s="69"/>
      <c r="P2910" s="69" t="s">
        <v>2017</v>
      </c>
      <c r="Q2910" s="69" t="s">
        <v>1088</v>
      </c>
      <c r="R2910" s="69"/>
      <c r="S2910" s="70">
        <v>3503.36</v>
      </c>
      <c r="T2910" s="70"/>
      <c r="U2910" s="69" t="s">
        <v>1088</v>
      </c>
      <c r="V2910" s="73">
        <v>74</v>
      </c>
      <c r="W2910" s="69" t="s">
        <v>1088</v>
      </c>
      <c r="X2910" s="69"/>
      <c r="Y2910" s="70"/>
      <c r="Z2910" s="69">
        <v>0</v>
      </c>
      <c r="AA2910" s="69" t="s">
        <v>989</v>
      </c>
      <c r="AB2910" s="69" t="s">
        <v>1144</v>
      </c>
      <c r="AC2910" s="69"/>
    </row>
    <row r="2911" spans="1:29" x14ac:dyDescent="0.25">
      <c r="A2911" s="71" t="s">
        <v>193</v>
      </c>
      <c r="B2911" s="71"/>
      <c r="C2911" s="71"/>
      <c r="D2911" s="71"/>
      <c r="E2911" s="71"/>
      <c r="F2911" s="71"/>
      <c r="G2911" s="71"/>
      <c r="H2911" s="71"/>
      <c r="I2911" s="71"/>
      <c r="J2911" s="72">
        <v>3503.36</v>
      </c>
      <c r="K2911" s="71"/>
      <c r="L2911" s="71"/>
      <c r="M2911" s="72">
        <v>3503.36</v>
      </c>
      <c r="N2911" s="72">
        <v>0</v>
      </c>
      <c r="O2911" s="71"/>
      <c r="P2911" s="71"/>
      <c r="Q2911" s="71"/>
      <c r="R2911" s="71"/>
      <c r="S2911" s="72">
        <v>3503.36</v>
      </c>
      <c r="T2911" s="72">
        <v>3503.36</v>
      </c>
      <c r="U2911" s="71"/>
      <c r="V2911" s="71"/>
      <c r="W2911" s="71"/>
      <c r="X2911" s="72">
        <v>0</v>
      </c>
      <c r="Y2911" s="72">
        <v>0</v>
      </c>
      <c r="Z2911" s="72">
        <v>3503.36</v>
      </c>
      <c r="AA2911" s="69"/>
      <c r="AB2911" s="69"/>
      <c r="AC2911" s="69"/>
    </row>
    <row r="2912" spans="1:29" ht="20" x14ac:dyDescent="0.25">
      <c r="A2912" s="68" t="s">
        <v>7540</v>
      </c>
      <c r="B2912" s="69" t="s">
        <v>7541</v>
      </c>
      <c r="C2912" s="69" t="s">
        <v>7542</v>
      </c>
      <c r="D2912" s="69" t="s">
        <v>4623</v>
      </c>
      <c r="E2912" s="69" t="s">
        <v>7544</v>
      </c>
      <c r="F2912" s="69" t="s">
        <v>1299</v>
      </c>
      <c r="G2912" s="69" t="s">
        <v>1611</v>
      </c>
      <c r="H2912" s="69" t="s">
        <v>1675</v>
      </c>
      <c r="I2912" s="69" t="s">
        <v>962</v>
      </c>
      <c r="J2912" s="70">
        <v>4847.93</v>
      </c>
      <c r="K2912" s="69" t="s">
        <v>4591</v>
      </c>
      <c r="L2912" s="69" t="s">
        <v>7543</v>
      </c>
      <c r="M2912" s="70">
        <v>4847.93</v>
      </c>
      <c r="N2912" s="69"/>
      <c r="O2912" s="69"/>
      <c r="P2912" s="69" t="s">
        <v>1646</v>
      </c>
      <c r="Q2912" s="69" t="s">
        <v>2124</v>
      </c>
      <c r="R2912" s="69"/>
      <c r="S2912" s="70">
        <v>4847.93</v>
      </c>
      <c r="T2912" s="70"/>
      <c r="U2912" s="69" t="s">
        <v>2124</v>
      </c>
      <c r="V2912" s="73">
        <v>74</v>
      </c>
      <c r="W2912" s="69" t="s">
        <v>2124</v>
      </c>
      <c r="X2912" s="69"/>
      <c r="Y2912" s="70"/>
      <c r="Z2912" s="69">
        <v>0</v>
      </c>
      <c r="AA2912" s="69" t="s">
        <v>989</v>
      </c>
      <c r="AB2912" s="69" t="s">
        <v>1144</v>
      </c>
      <c r="AC2912" s="69"/>
    </row>
    <row r="2913" spans="1:29" x14ac:dyDescent="0.25">
      <c r="A2913" s="71" t="s">
        <v>193</v>
      </c>
      <c r="B2913" s="71"/>
      <c r="C2913" s="71"/>
      <c r="D2913" s="71"/>
      <c r="E2913" s="71"/>
      <c r="F2913" s="71"/>
      <c r="G2913" s="71"/>
      <c r="H2913" s="71"/>
      <c r="I2913" s="71"/>
      <c r="J2913" s="72">
        <v>4847.93</v>
      </c>
      <c r="K2913" s="71"/>
      <c r="L2913" s="71"/>
      <c r="M2913" s="72">
        <v>4847.93</v>
      </c>
      <c r="N2913" s="72">
        <v>0</v>
      </c>
      <c r="O2913" s="71"/>
      <c r="P2913" s="71"/>
      <c r="Q2913" s="71"/>
      <c r="R2913" s="71"/>
      <c r="S2913" s="72">
        <v>4847.93</v>
      </c>
      <c r="T2913" s="72">
        <v>4847.93</v>
      </c>
      <c r="U2913" s="71"/>
      <c r="V2913" s="71"/>
      <c r="W2913" s="71"/>
      <c r="X2913" s="72">
        <v>0</v>
      </c>
      <c r="Y2913" s="72">
        <v>0</v>
      </c>
      <c r="Z2913" s="72">
        <v>4847.93</v>
      </c>
      <c r="AA2913" s="69"/>
      <c r="AB2913" s="69"/>
      <c r="AC2913" s="69"/>
    </row>
    <row r="2914" spans="1:29" ht="20" x14ac:dyDescent="0.25">
      <c r="A2914" s="68" t="s">
        <v>7545</v>
      </c>
      <c r="B2914" s="69" t="s">
        <v>1735</v>
      </c>
      <c r="C2914" s="69" t="s">
        <v>7546</v>
      </c>
      <c r="D2914" s="69" t="s">
        <v>4589</v>
      </c>
      <c r="E2914" s="69" t="s">
        <v>7548</v>
      </c>
      <c r="F2914" s="69" t="s">
        <v>1299</v>
      </c>
      <c r="G2914" s="69" t="s">
        <v>1611</v>
      </c>
      <c r="H2914" s="69" t="s">
        <v>1886</v>
      </c>
      <c r="I2914" s="69" t="s">
        <v>962</v>
      </c>
      <c r="J2914" s="70">
        <v>1562.33</v>
      </c>
      <c r="K2914" s="69" t="s">
        <v>4591</v>
      </c>
      <c r="L2914" s="69" t="s">
        <v>7547</v>
      </c>
      <c r="M2914" s="70">
        <v>1562.33</v>
      </c>
      <c r="N2914" s="69"/>
      <c r="O2914" s="69"/>
      <c r="P2914" s="69" t="s">
        <v>1210</v>
      </c>
      <c r="Q2914" s="69" t="s">
        <v>3173</v>
      </c>
      <c r="R2914" s="69"/>
      <c r="S2914" s="70">
        <v>1562.33</v>
      </c>
      <c r="T2914" s="70"/>
      <c r="U2914" s="69"/>
      <c r="V2914" s="69"/>
      <c r="W2914" s="69"/>
      <c r="X2914" s="69"/>
      <c r="Y2914" s="70"/>
      <c r="Z2914" s="69">
        <v>0</v>
      </c>
      <c r="AA2914" s="69" t="s">
        <v>989</v>
      </c>
      <c r="AB2914" s="69" t="s">
        <v>1144</v>
      </c>
      <c r="AC2914" s="69"/>
    </row>
    <row r="2915" spans="1:29" x14ac:dyDescent="0.25">
      <c r="A2915" s="71" t="s">
        <v>193</v>
      </c>
      <c r="B2915" s="71"/>
      <c r="C2915" s="71"/>
      <c r="D2915" s="71"/>
      <c r="E2915" s="71"/>
      <c r="F2915" s="71"/>
      <c r="G2915" s="71"/>
      <c r="H2915" s="71"/>
      <c r="I2915" s="71"/>
      <c r="J2915" s="72">
        <v>1562.33</v>
      </c>
      <c r="K2915" s="71"/>
      <c r="L2915" s="71"/>
      <c r="M2915" s="72">
        <v>1562.33</v>
      </c>
      <c r="N2915" s="72">
        <v>0</v>
      </c>
      <c r="O2915" s="71"/>
      <c r="P2915" s="71"/>
      <c r="Q2915" s="71"/>
      <c r="R2915" s="71"/>
      <c r="S2915" s="72">
        <v>1562.33</v>
      </c>
      <c r="T2915" s="72">
        <v>0</v>
      </c>
      <c r="U2915" s="71"/>
      <c r="V2915" s="71"/>
      <c r="W2915" s="71"/>
      <c r="X2915" s="72">
        <v>1562.33</v>
      </c>
      <c r="Y2915" s="72">
        <v>0</v>
      </c>
      <c r="Z2915" s="72">
        <v>0</v>
      </c>
      <c r="AA2915" s="69"/>
      <c r="AB2915" s="69"/>
      <c r="AC2915" s="69"/>
    </row>
    <row r="2916" spans="1:29" ht="20" x14ac:dyDescent="0.25">
      <c r="A2916" s="68" t="s">
        <v>7549</v>
      </c>
      <c r="B2916" s="69" t="s">
        <v>1864</v>
      </c>
      <c r="C2916" s="69" t="s">
        <v>7550</v>
      </c>
      <c r="D2916" s="69" t="s">
        <v>4611</v>
      </c>
      <c r="E2916" s="69" t="s">
        <v>7552</v>
      </c>
      <c r="F2916" s="69" t="s">
        <v>1148</v>
      </c>
      <c r="G2916" s="69" t="s">
        <v>1611</v>
      </c>
      <c r="H2916" s="69" t="s">
        <v>1886</v>
      </c>
      <c r="I2916" s="69" t="s">
        <v>962</v>
      </c>
      <c r="J2916" s="70">
        <v>288</v>
      </c>
      <c r="K2916" s="69" t="s">
        <v>4591</v>
      </c>
      <c r="L2916" s="69" t="s">
        <v>7551</v>
      </c>
      <c r="M2916" s="70">
        <v>288</v>
      </c>
      <c r="N2916" s="69"/>
      <c r="O2916" s="69"/>
      <c r="P2916" s="69" t="s">
        <v>2620</v>
      </c>
      <c r="Q2916" s="69" t="s">
        <v>1286</v>
      </c>
      <c r="R2916" s="69"/>
      <c r="S2916" s="70">
        <v>288</v>
      </c>
      <c r="T2916" s="70"/>
      <c r="U2916" s="69" t="s">
        <v>2276</v>
      </c>
      <c r="V2916" s="73">
        <v>95</v>
      </c>
      <c r="W2916" s="69" t="s">
        <v>2276</v>
      </c>
      <c r="X2916" s="69"/>
      <c r="Y2916" s="70"/>
      <c r="Z2916" s="69">
        <v>0</v>
      </c>
      <c r="AA2916" s="69" t="s">
        <v>989</v>
      </c>
      <c r="AB2916" s="69" t="s">
        <v>1144</v>
      </c>
      <c r="AC2916" s="69"/>
    </row>
    <row r="2917" spans="1:29" x14ac:dyDescent="0.25">
      <c r="A2917" s="71" t="s">
        <v>193</v>
      </c>
      <c r="B2917" s="71"/>
      <c r="C2917" s="71"/>
      <c r="D2917" s="71"/>
      <c r="E2917" s="71"/>
      <c r="F2917" s="71"/>
      <c r="G2917" s="71"/>
      <c r="H2917" s="71"/>
      <c r="I2917" s="71"/>
      <c r="J2917" s="72">
        <v>288</v>
      </c>
      <c r="K2917" s="71"/>
      <c r="L2917" s="71"/>
      <c r="M2917" s="72">
        <v>288</v>
      </c>
      <c r="N2917" s="72">
        <v>0</v>
      </c>
      <c r="O2917" s="71"/>
      <c r="P2917" s="71"/>
      <c r="Q2917" s="71"/>
      <c r="R2917" s="71"/>
      <c r="S2917" s="72">
        <v>288</v>
      </c>
      <c r="T2917" s="72">
        <v>288</v>
      </c>
      <c r="U2917" s="71"/>
      <c r="V2917" s="71"/>
      <c r="W2917" s="71"/>
      <c r="X2917" s="72">
        <v>0</v>
      </c>
      <c r="Y2917" s="72">
        <v>0</v>
      </c>
      <c r="Z2917" s="72">
        <v>288</v>
      </c>
      <c r="AA2917" s="69"/>
      <c r="AB2917" s="69"/>
      <c r="AC2917" s="69"/>
    </row>
    <row r="2918" spans="1:29" ht="30" x14ac:dyDescent="0.25">
      <c r="A2918" s="68" t="s">
        <v>7553</v>
      </c>
      <c r="B2918" s="69" t="s">
        <v>4211</v>
      </c>
      <c r="C2918" s="69" t="s">
        <v>7554</v>
      </c>
      <c r="D2918" s="69" t="s">
        <v>3313</v>
      </c>
      <c r="E2918" s="69"/>
      <c r="F2918" s="69" t="s">
        <v>1299</v>
      </c>
      <c r="G2918" s="69" t="s">
        <v>1611</v>
      </c>
      <c r="H2918" s="69" t="s">
        <v>1675</v>
      </c>
      <c r="I2918" s="69" t="s">
        <v>962</v>
      </c>
      <c r="J2918" s="70">
        <v>38055.24</v>
      </c>
      <c r="K2918" s="69" t="s">
        <v>4591</v>
      </c>
      <c r="L2918" s="69" t="s">
        <v>7555</v>
      </c>
      <c r="M2918" s="70">
        <v>38055.24</v>
      </c>
      <c r="N2918" s="69"/>
      <c r="O2918" s="69"/>
      <c r="P2918" s="69"/>
      <c r="Q2918" s="69"/>
      <c r="R2918" s="69"/>
      <c r="S2918" s="69"/>
      <c r="T2918" s="70"/>
      <c r="U2918" s="69"/>
      <c r="V2918" s="69"/>
      <c r="W2918" s="69"/>
      <c r="X2918" s="69"/>
      <c r="Y2918" s="70"/>
      <c r="Z2918" s="69">
        <v>0</v>
      </c>
      <c r="AA2918" s="69" t="s">
        <v>989</v>
      </c>
      <c r="AB2918" s="69" t="s">
        <v>1144</v>
      </c>
      <c r="AC2918" s="69"/>
    </row>
    <row r="2919" spans="1:29" x14ac:dyDescent="0.25">
      <c r="A2919" s="71" t="s">
        <v>193</v>
      </c>
      <c r="B2919" s="71"/>
      <c r="C2919" s="71"/>
      <c r="D2919" s="71"/>
      <c r="E2919" s="71"/>
      <c r="F2919" s="71"/>
      <c r="G2919" s="71"/>
      <c r="H2919" s="71"/>
      <c r="I2919" s="71"/>
      <c r="J2919" s="72">
        <v>38055.24</v>
      </c>
      <c r="K2919" s="71"/>
      <c r="L2919" s="71"/>
      <c r="M2919" s="72">
        <v>38055.24</v>
      </c>
      <c r="N2919" s="72">
        <v>0</v>
      </c>
      <c r="O2919" s="71"/>
      <c r="P2919" s="71"/>
      <c r="Q2919" s="71"/>
      <c r="R2919" s="71"/>
      <c r="S2919" s="72">
        <v>0</v>
      </c>
      <c r="T2919" s="72">
        <v>0</v>
      </c>
      <c r="U2919" s="71"/>
      <c r="V2919" s="71"/>
      <c r="W2919" s="71"/>
      <c r="X2919" s="72">
        <v>0</v>
      </c>
      <c r="Y2919" s="72">
        <v>0</v>
      </c>
      <c r="Z2919" s="72">
        <v>0</v>
      </c>
      <c r="AA2919" s="69"/>
      <c r="AB2919" s="69"/>
      <c r="AC2919" s="69"/>
    </row>
    <row r="2920" spans="1:29" ht="20" x14ac:dyDescent="0.25">
      <c r="A2920" s="68" t="s">
        <v>7556</v>
      </c>
      <c r="B2920" s="69" t="s">
        <v>4229</v>
      </c>
      <c r="C2920" s="69" t="s">
        <v>7557</v>
      </c>
      <c r="D2920" s="69" t="s">
        <v>4611</v>
      </c>
      <c r="E2920" s="69" t="s">
        <v>7559</v>
      </c>
      <c r="F2920" s="69" t="s">
        <v>1299</v>
      </c>
      <c r="G2920" s="69" t="s">
        <v>1611</v>
      </c>
      <c r="H2920" s="69" t="s">
        <v>1094</v>
      </c>
      <c r="I2920" s="69" t="s">
        <v>962</v>
      </c>
      <c r="J2920" s="70">
        <v>2419</v>
      </c>
      <c r="K2920" s="69" t="s">
        <v>4591</v>
      </c>
      <c r="L2920" s="69" t="s">
        <v>7558</v>
      </c>
      <c r="M2920" s="70">
        <v>2419</v>
      </c>
      <c r="N2920" s="69"/>
      <c r="O2920" s="69"/>
      <c r="P2920" s="69" t="s">
        <v>3017</v>
      </c>
      <c r="Q2920" s="69" t="s">
        <v>1307</v>
      </c>
      <c r="R2920" s="69"/>
      <c r="S2920" s="70">
        <v>2419</v>
      </c>
      <c r="T2920" s="70"/>
      <c r="U2920" s="69" t="s">
        <v>1718</v>
      </c>
      <c r="V2920" s="73">
        <v>92</v>
      </c>
      <c r="W2920" s="69" t="s">
        <v>1718</v>
      </c>
      <c r="X2920" s="69"/>
      <c r="Y2920" s="70"/>
      <c r="Z2920" s="69">
        <v>0</v>
      </c>
      <c r="AA2920" s="69" t="s">
        <v>989</v>
      </c>
      <c r="AB2920" s="69" t="s">
        <v>1144</v>
      </c>
      <c r="AC2920" s="69"/>
    </row>
    <row r="2921" spans="1:29" x14ac:dyDescent="0.25">
      <c r="A2921" s="71" t="s">
        <v>193</v>
      </c>
      <c r="B2921" s="71"/>
      <c r="C2921" s="71"/>
      <c r="D2921" s="71"/>
      <c r="E2921" s="71"/>
      <c r="F2921" s="71"/>
      <c r="G2921" s="71"/>
      <c r="H2921" s="71"/>
      <c r="I2921" s="71"/>
      <c r="J2921" s="72">
        <v>2419</v>
      </c>
      <c r="K2921" s="71"/>
      <c r="L2921" s="71"/>
      <c r="M2921" s="72">
        <v>2419</v>
      </c>
      <c r="N2921" s="72">
        <v>0</v>
      </c>
      <c r="O2921" s="71"/>
      <c r="P2921" s="71"/>
      <c r="Q2921" s="71"/>
      <c r="R2921" s="71"/>
      <c r="S2921" s="72">
        <v>2419</v>
      </c>
      <c r="T2921" s="72">
        <v>2419</v>
      </c>
      <c r="U2921" s="71"/>
      <c r="V2921" s="71"/>
      <c r="W2921" s="71"/>
      <c r="X2921" s="72">
        <v>0</v>
      </c>
      <c r="Y2921" s="72">
        <v>0</v>
      </c>
      <c r="Z2921" s="72">
        <v>2419</v>
      </c>
      <c r="AA2921" s="69"/>
      <c r="AB2921" s="69"/>
      <c r="AC2921" s="69"/>
    </row>
    <row r="2922" spans="1:29" ht="20" x14ac:dyDescent="0.25">
      <c r="A2922" s="68" t="s">
        <v>7560</v>
      </c>
      <c r="B2922" s="69" t="s">
        <v>3081</v>
      </c>
      <c r="C2922" s="69" t="s">
        <v>7561</v>
      </c>
      <c r="D2922" s="69" t="s">
        <v>4589</v>
      </c>
      <c r="E2922" s="69" t="s">
        <v>7563</v>
      </c>
      <c r="F2922" s="69" t="s">
        <v>1435</v>
      </c>
      <c r="G2922" s="69" t="s">
        <v>1611</v>
      </c>
      <c r="H2922" s="69" t="s">
        <v>1886</v>
      </c>
      <c r="I2922" s="69" t="s">
        <v>962</v>
      </c>
      <c r="J2922" s="70">
        <v>13341.72</v>
      </c>
      <c r="K2922" s="69" t="s">
        <v>4591</v>
      </c>
      <c r="L2922" s="69" t="s">
        <v>7562</v>
      </c>
      <c r="M2922" s="70">
        <v>13341.72</v>
      </c>
      <c r="N2922" s="69"/>
      <c r="O2922" s="69"/>
      <c r="P2922" s="69" t="s">
        <v>2277</v>
      </c>
      <c r="Q2922" s="69" t="s">
        <v>2489</v>
      </c>
      <c r="R2922" s="69"/>
      <c r="S2922" s="70">
        <v>13341.72</v>
      </c>
      <c r="T2922" s="70"/>
      <c r="U2922" s="69"/>
      <c r="V2922" s="69"/>
      <c r="W2922" s="69"/>
      <c r="X2922" s="69"/>
      <c r="Y2922" s="70"/>
      <c r="Z2922" s="69">
        <v>0</v>
      </c>
      <c r="AA2922" s="69" t="s">
        <v>989</v>
      </c>
      <c r="AB2922" s="69" t="s">
        <v>1144</v>
      </c>
      <c r="AC2922" s="69"/>
    </row>
    <row r="2923" spans="1:29" x14ac:dyDescent="0.25">
      <c r="A2923" s="71" t="s">
        <v>193</v>
      </c>
      <c r="B2923" s="71"/>
      <c r="C2923" s="71"/>
      <c r="D2923" s="71"/>
      <c r="E2923" s="71"/>
      <c r="F2923" s="71"/>
      <c r="G2923" s="71"/>
      <c r="H2923" s="71"/>
      <c r="I2923" s="71"/>
      <c r="J2923" s="72">
        <v>13341.72</v>
      </c>
      <c r="K2923" s="71"/>
      <c r="L2923" s="71"/>
      <c r="M2923" s="72">
        <v>13341.72</v>
      </c>
      <c r="N2923" s="72">
        <v>0</v>
      </c>
      <c r="O2923" s="71"/>
      <c r="P2923" s="71"/>
      <c r="Q2923" s="71"/>
      <c r="R2923" s="71"/>
      <c r="S2923" s="72">
        <v>13341.72</v>
      </c>
      <c r="T2923" s="72">
        <v>0</v>
      </c>
      <c r="U2923" s="71"/>
      <c r="V2923" s="71"/>
      <c r="W2923" s="71"/>
      <c r="X2923" s="72">
        <v>13341.72</v>
      </c>
      <c r="Y2923" s="72">
        <v>0</v>
      </c>
      <c r="Z2923" s="72">
        <v>0</v>
      </c>
      <c r="AA2923" s="69"/>
      <c r="AB2923" s="69"/>
      <c r="AC2923" s="69"/>
    </row>
    <row r="2924" spans="1:29" ht="20" x14ac:dyDescent="0.25">
      <c r="A2924" s="68" t="s">
        <v>7564</v>
      </c>
      <c r="B2924" s="69" t="s">
        <v>3067</v>
      </c>
      <c r="C2924" s="69" t="s">
        <v>7565</v>
      </c>
      <c r="D2924" s="69" t="s">
        <v>4813</v>
      </c>
      <c r="E2924" s="69" t="s">
        <v>7568</v>
      </c>
      <c r="F2924" s="69" t="s">
        <v>1435</v>
      </c>
      <c r="G2924" s="69" t="s">
        <v>1616</v>
      </c>
      <c r="H2924" s="69" t="s">
        <v>7566</v>
      </c>
      <c r="I2924" s="69" t="s">
        <v>962</v>
      </c>
      <c r="J2924" s="70">
        <v>1053.8399999999999</v>
      </c>
      <c r="K2924" s="69" t="s">
        <v>4591</v>
      </c>
      <c r="L2924" s="69" t="s">
        <v>7567</v>
      </c>
      <c r="M2924" s="70">
        <v>1053.8399999999999</v>
      </c>
      <c r="N2924" s="69"/>
      <c r="O2924" s="69"/>
      <c r="P2924" s="69" t="s">
        <v>1111</v>
      </c>
      <c r="Q2924" s="69" t="s">
        <v>1738</v>
      </c>
      <c r="R2924" s="69"/>
      <c r="S2924" s="70">
        <v>1053.8399999999999</v>
      </c>
      <c r="T2924" s="70"/>
      <c r="U2924" s="69" t="s">
        <v>1738</v>
      </c>
      <c r="V2924" s="73">
        <v>4</v>
      </c>
      <c r="W2924" s="69" t="s">
        <v>1738</v>
      </c>
      <c r="X2924" s="69"/>
      <c r="Y2924" s="70"/>
      <c r="Z2924" s="69">
        <v>0</v>
      </c>
      <c r="AA2924" s="69" t="s">
        <v>989</v>
      </c>
      <c r="AB2924" s="69" t="s">
        <v>1144</v>
      </c>
      <c r="AC2924" s="69"/>
    </row>
    <row r="2925" spans="1:29" x14ac:dyDescent="0.25">
      <c r="A2925" s="71" t="s">
        <v>193</v>
      </c>
      <c r="B2925" s="71"/>
      <c r="C2925" s="71"/>
      <c r="D2925" s="71"/>
      <c r="E2925" s="71"/>
      <c r="F2925" s="71"/>
      <c r="G2925" s="71"/>
      <c r="H2925" s="71"/>
      <c r="I2925" s="71"/>
      <c r="J2925" s="72">
        <v>1053.8399999999999</v>
      </c>
      <c r="K2925" s="71"/>
      <c r="L2925" s="71"/>
      <c r="M2925" s="72">
        <v>1053.8399999999999</v>
      </c>
      <c r="N2925" s="72">
        <v>0</v>
      </c>
      <c r="O2925" s="71"/>
      <c r="P2925" s="71"/>
      <c r="Q2925" s="71"/>
      <c r="R2925" s="71"/>
      <c r="S2925" s="72">
        <v>1053.8399999999999</v>
      </c>
      <c r="T2925" s="72">
        <v>1053.8399999999999</v>
      </c>
      <c r="U2925" s="71"/>
      <c r="V2925" s="71"/>
      <c r="W2925" s="71"/>
      <c r="X2925" s="72">
        <v>0</v>
      </c>
      <c r="Y2925" s="72">
        <v>0</v>
      </c>
      <c r="Z2925" s="72">
        <v>1053.8399999999999</v>
      </c>
      <c r="AA2925" s="69"/>
      <c r="AB2925" s="69"/>
      <c r="AC2925" s="69"/>
    </row>
    <row r="2926" spans="1:29" ht="30" x14ac:dyDescent="0.25">
      <c r="A2926" s="68" t="s">
        <v>7569</v>
      </c>
      <c r="B2926" s="69" t="s">
        <v>7570</v>
      </c>
      <c r="C2926" s="69" t="s">
        <v>7571</v>
      </c>
      <c r="D2926" s="69" t="s">
        <v>3313</v>
      </c>
      <c r="E2926" s="69" t="s">
        <v>7573</v>
      </c>
      <c r="F2926" s="69" t="s">
        <v>1435</v>
      </c>
      <c r="G2926" s="69" t="s">
        <v>1616</v>
      </c>
      <c r="H2926" s="69" t="s">
        <v>1675</v>
      </c>
      <c r="I2926" s="69" t="s">
        <v>962</v>
      </c>
      <c r="J2926" s="70">
        <v>1660.76</v>
      </c>
      <c r="K2926" s="69" t="s">
        <v>4591</v>
      </c>
      <c r="L2926" s="69" t="s">
        <v>7572</v>
      </c>
      <c r="M2926" s="70">
        <v>1660.76</v>
      </c>
      <c r="N2926" s="69"/>
      <c r="O2926" s="69"/>
      <c r="P2926" s="69" t="s">
        <v>1075</v>
      </c>
      <c r="Q2926" s="69" t="s">
        <v>1286</v>
      </c>
      <c r="R2926" s="69"/>
      <c r="S2926" s="70">
        <v>1660.76</v>
      </c>
      <c r="T2926" s="70"/>
      <c r="U2926" s="69" t="s">
        <v>2276</v>
      </c>
      <c r="V2926" s="73">
        <v>59</v>
      </c>
      <c r="W2926" s="69" t="s">
        <v>2276</v>
      </c>
      <c r="X2926" s="69"/>
      <c r="Y2926" s="70"/>
      <c r="Z2926" s="69">
        <v>0</v>
      </c>
      <c r="AA2926" s="69" t="s">
        <v>989</v>
      </c>
      <c r="AB2926" s="69" t="s">
        <v>967</v>
      </c>
      <c r="AC2926" s="69"/>
    </row>
    <row r="2927" spans="1:29" x14ac:dyDescent="0.25">
      <c r="A2927" s="71" t="s">
        <v>193</v>
      </c>
      <c r="B2927" s="71"/>
      <c r="C2927" s="71"/>
      <c r="D2927" s="71"/>
      <c r="E2927" s="71"/>
      <c r="F2927" s="71"/>
      <c r="G2927" s="71"/>
      <c r="H2927" s="71"/>
      <c r="I2927" s="71"/>
      <c r="J2927" s="72">
        <v>1660.76</v>
      </c>
      <c r="K2927" s="71"/>
      <c r="L2927" s="71"/>
      <c r="M2927" s="72">
        <v>1660.76</v>
      </c>
      <c r="N2927" s="72">
        <v>0</v>
      </c>
      <c r="O2927" s="71"/>
      <c r="P2927" s="71"/>
      <c r="Q2927" s="71"/>
      <c r="R2927" s="71"/>
      <c r="S2927" s="72">
        <v>1660.76</v>
      </c>
      <c r="T2927" s="72">
        <v>1660.76</v>
      </c>
      <c r="U2927" s="71"/>
      <c r="V2927" s="71"/>
      <c r="W2927" s="71"/>
      <c r="X2927" s="72">
        <v>0</v>
      </c>
      <c r="Y2927" s="72">
        <v>0</v>
      </c>
      <c r="Z2927" s="72">
        <v>1660.76</v>
      </c>
      <c r="AA2927" s="69"/>
      <c r="AB2927" s="69"/>
      <c r="AC2927" s="69"/>
    </row>
    <row r="2928" spans="1:29" ht="20" x14ac:dyDescent="0.25">
      <c r="A2928" s="68" t="s">
        <v>7574</v>
      </c>
      <c r="B2928" s="69" t="s">
        <v>4211</v>
      </c>
      <c r="C2928" s="69" t="s">
        <v>7575</v>
      </c>
      <c r="D2928" s="69" t="s">
        <v>4813</v>
      </c>
      <c r="E2928" s="69" t="s">
        <v>7577</v>
      </c>
      <c r="F2928" s="69" t="s">
        <v>1299</v>
      </c>
      <c r="G2928" s="69" t="s">
        <v>1037</v>
      </c>
      <c r="H2928" s="69" t="s">
        <v>1991</v>
      </c>
      <c r="I2928" s="69" t="s">
        <v>962</v>
      </c>
      <c r="J2928" s="70">
        <v>185.73</v>
      </c>
      <c r="K2928" s="69" t="s">
        <v>4591</v>
      </c>
      <c r="L2928" s="69" t="s">
        <v>7576</v>
      </c>
      <c r="M2928" s="70">
        <v>185.73</v>
      </c>
      <c r="N2928" s="69"/>
      <c r="O2928" s="69"/>
      <c r="P2928" s="69" t="s">
        <v>2620</v>
      </c>
      <c r="Q2928" s="69" t="s">
        <v>2039</v>
      </c>
      <c r="R2928" s="69"/>
      <c r="S2928" s="70">
        <v>185.73</v>
      </c>
      <c r="T2928" s="70"/>
      <c r="U2928" s="69" t="s">
        <v>2039</v>
      </c>
      <c r="V2928" s="73">
        <v>79</v>
      </c>
      <c r="W2928" s="69" t="s">
        <v>2039</v>
      </c>
      <c r="X2928" s="69"/>
      <c r="Y2928" s="70"/>
      <c r="Z2928" s="69">
        <v>0</v>
      </c>
      <c r="AA2928" s="69" t="s">
        <v>989</v>
      </c>
      <c r="AB2928" s="69" t="s">
        <v>1144</v>
      </c>
      <c r="AC2928" s="69"/>
    </row>
    <row r="2929" spans="1:29" x14ac:dyDescent="0.25">
      <c r="A2929" s="71" t="s">
        <v>193</v>
      </c>
      <c r="B2929" s="71"/>
      <c r="C2929" s="71"/>
      <c r="D2929" s="71"/>
      <c r="E2929" s="71"/>
      <c r="F2929" s="71"/>
      <c r="G2929" s="71"/>
      <c r="H2929" s="71"/>
      <c r="I2929" s="71"/>
      <c r="J2929" s="72">
        <v>185.73</v>
      </c>
      <c r="K2929" s="71"/>
      <c r="L2929" s="71"/>
      <c r="M2929" s="72">
        <v>185.73</v>
      </c>
      <c r="N2929" s="72">
        <v>0</v>
      </c>
      <c r="O2929" s="71"/>
      <c r="P2929" s="71"/>
      <c r="Q2929" s="71"/>
      <c r="R2929" s="71"/>
      <c r="S2929" s="72">
        <v>185.73</v>
      </c>
      <c r="T2929" s="72">
        <v>185.73</v>
      </c>
      <c r="U2929" s="71"/>
      <c r="V2929" s="71"/>
      <c r="W2929" s="71"/>
      <c r="X2929" s="72">
        <v>0</v>
      </c>
      <c r="Y2929" s="72">
        <v>0</v>
      </c>
      <c r="Z2929" s="72">
        <v>185.73</v>
      </c>
      <c r="AA2929" s="69"/>
      <c r="AB2929" s="69"/>
      <c r="AC2929" s="69"/>
    </row>
    <row r="2930" spans="1:29" ht="30" x14ac:dyDescent="0.25">
      <c r="A2930" s="68" t="s">
        <v>7578</v>
      </c>
      <c r="B2930" s="69" t="s">
        <v>6662</v>
      </c>
      <c r="C2930" s="69" t="s">
        <v>7579</v>
      </c>
      <c r="D2930" s="69" t="s">
        <v>3337</v>
      </c>
      <c r="E2930" s="69" t="s">
        <v>7581</v>
      </c>
      <c r="F2930" s="69" t="s">
        <v>1435</v>
      </c>
      <c r="G2930" s="69" t="s">
        <v>1037</v>
      </c>
      <c r="H2930" s="69" t="s">
        <v>2967</v>
      </c>
      <c r="I2930" s="69" t="s">
        <v>962</v>
      </c>
      <c r="J2930" s="70">
        <v>8507.14</v>
      </c>
      <c r="K2930" s="69" t="s">
        <v>4591</v>
      </c>
      <c r="L2930" s="69" t="s">
        <v>7580</v>
      </c>
      <c r="M2930" s="70">
        <v>8507.14</v>
      </c>
      <c r="N2930" s="69"/>
      <c r="O2930" s="69"/>
      <c r="P2930" s="69" t="s">
        <v>1048</v>
      </c>
      <c r="Q2930" s="69" t="s">
        <v>1394</v>
      </c>
      <c r="R2930" s="69"/>
      <c r="S2930" s="70">
        <v>8507.14</v>
      </c>
      <c r="T2930" s="70"/>
      <c r="U2930" s="69" t="s">
        <v>2137</v>
      </c>
      <c r="V2930" s="73">
        <v>88</v>
      </c>
      <c r="W2930" s="69" t="s">
        <v>2137</v>
      </c>
      <c r="X2930" s="69"/>
      <c r="Y2930" s="70"/>
      <c r="Z2930" s="69">
        <v>0</v>
      </c>
      <c r="AA2930" s="69" t="s">
        <v>989</v>
      </c>
      <c r="AB2930" s="69" t="s">
        <v>1144</v>
      </c>
      <c r="AC2930" s="69"/>
    </row>
    <row r="2931" spans="1:29" x14ac:dyDescent="0.25">
      <c r="A2931" s="71" t="s">
        <v>193</v>
      </c>
      <c r="B2931" s="71"/>
      <c r="C2931" s="71"/>
      <c r="D2931" s="71"/>
      <c r="E2931" s="71"/>
      <c r="F2931" s="71"/>
      <c r="G2931" s="71"/>
      <c r="H2931" s="71"/>
      <c r="I2931" s="71"/>
      <c r="J2931" s="72">
        <v>8507.14</v>
      </c>
      <c r="K2931" s="71"/>
      <c r="L2931" s="71"/>
      <c r="M2931" s="72">
        <v>8507.14</v>
      </c>
      <c r="N2931" s="72">
        <v>0</v>
      </c>
      <c r="O2931" s="71"/>
      <c r="P2931" s="71"/>
      <c r="Q2931" s="71"/>
      <c r="R2931" s="71"/>
      <c r="S2931" s="72">
        <v>8507.14</v>
      </c>
      <c r="T2931" s="72">
        <v>8507.14</v>
      </c>
      <c r="U2931" s="71"/>
      <c r="V2931" s="71"/>
      <c r="W2931" s="71"/>
      <c r="X2931" s="72">
        <v>0</v>
      </c>
      <c r="Y2931" s="72">
        <v>0</v>
      </c>
      <c r="Z2931" s="72">
        <v>8507.14</v>
      </c>
      <c r="AA2931" s="69"/>
      <c r="AB2931" s="69"/>
      <c r="AC2931" s="69"/>
    </row>
    <row r="2932" spans="1:29" ht="30" x14ac:dyDescent="0.25">
      <c r="A2932" s="68" t="s">
        <v>7582</v>
      </c>
      <c r="B2932" s="69" t="s">
        <v>7583</v>
      </c>
      <c r="C2932" s="69" t="s">
        <v>7584</v>
      </c>
      <c r="D2932" s="69" t="s">
        <v>4589</v>
      </c>
      <c r="E2932" s="69" t="s">
        <v>7586</v>
      </c>
      <c r="F2932" s="69" t="s">
        <v>1435</v>
      </c>
      <c r="G2932" s="69" t="s">
        <v>1037</v>
      </c>
      <c r="H2932" s="69" t="s">
        <v>1189</v>
      </c>
      <c r="I2932" s="69" t="s">
        <v>962</v>
      </c>
      <c r="J2932" s="70">
        <v>7856.28</v>
      </c>
      <c r="K2932" s="69" t="s">
        <v>4591</v>
      </c>
      <c r="L2932" s="69" t="s">
        <v>7585</v>
      </c>
      <c r="M2932" s="70">
        <v>7856.28</v>
      </c>
      <c r="N2932" s="69"/>
      <c r="O2932" s="69"/>
      <c r="P2932" s="69" t="s">
        <v>1547</v>
      </c>
      <c r="Q2932" s="69" t="s">
        <v>2489</v>
      </c>
      <c r="R2932" s="69"/>
      <c r="S2932" s="70">
        <v>7856.28</v>
      </c>
      <c r="T2932" s="70"/>
      <c r="U2932" s="69"/>
      <c r="V2932" s="69"/>
      <c r="W2932" s="69"/>
      <c r="X2932" s="69"/>
      <c r="Y2932" s="70"/>
      <c r="Z2932" s="69">
        <v>0</v>
      </c>
      <c r="AA2932" s="69" t="s">
        <v>989</v>
      </c>
      <c r="AB2932" s="69" t="s">
        <v>1144</v>
      </c>
      <c r="AC2932" s="69"/>
    </row>
    <row r="2933" spans="1:29" x14ac:dyDescent="0.25">
      <c r="A2933" s="71" t="s">
        <v>193</v>
      </c>
      <c r="B2933" s="71"/>
      <c r="C2933" s="71"/>
      <c r="D2933" s="71"/>
      <c r="E2933" s="71"/>
      <c r="F2933" s="71"/>
      <c r="G2933" s="71"/>
      <c r="H2933" s="71"/>
      <c r="I2933" s="71"/>
      <c r="J2933" s="72">
        <v>7856.28</v>
      </c>
      <c r="K2933" s="71"/>
      <c r="L2933" s="71"/>
      <c r="M2933" s="72">
        <v>7856.28</v>
      </c>
      <c r="N2933" s="72">
        <v>0</v>
      </c>
      <c r="O2933" s="71"/>
      <c r="P2933" s="71"/>
      <c r="Q2933" s="71"/>
      <c r="R2933" s="71"/>
      <c r="S2933" s="72">
        <v>7856.28</v>
      </c>
      <c r="T2933" s="72">
        <v>0</v>
      </c>
      <c r="U2933" s="71"/>
      <c r="V2933" s="71"/>
      <c r="W2933" s="71"/>
      <c r="X2933" s="72">
        <v>7856.28</v>
      </c>
      <c r="Y2933" s="72">
        <v>0</v>
      </c>
      <c r="Z2933" s="72">
        <v>0</v>
      </c>
      <c r="AA2933" s="69"/>
      <c r="AB2933" s="69"/>
      <c r="AC2933" s="69"/>
    </row>
    <row r="2934" spans="1:29" ht="20" x14ac:dyDescent="0.25">
      <c r="A2934" s="68" t="s">
        <v>7587</v>
      </c>
      <c r="B2934" s="69" t="s">
        <v>7588</v>
      </c>
      <c r="C2934" s="69" t="s">
        <v>7589</v>
      </c>
      <c r="D2934" s="69" t="s">
        <v>4623</v>
      </c>
      <c r="E2934" s="69" t="s">
        <v>7591</v>
      </c>
      <c r="F2934" s="69" t="s">
        <v>1435</v>
      </c>
      <c r="G2934" s="69" t="s">
        <v>2574</v>
      </c>
      <c r="H2934" s="69" t="s">
        <v>2211</v>
      </c>
      <c r="I2934" s="69" t="s">
        <v>962</v>
      </c>
      <c r="J2934" s="70">
        <v>573.14</v>
      </c>
      <c r="K2934" s="69" t="s">
        <v>4591</v>
      </c>
      <c r="L2934" s="69" t="s">
        <v>7590</v>
      </c>
      <c r="M2934" s="70">
        <v>573.14</v>
      </c>
      <c r="N2934" s="69"/>
      <c r="O2934" s="69"/>
      <c r="P2934" s="69" t="s">
        <v>1546</v>
      </c>
      <c r="Q2934" s="69" t="s">
        <v>2229</v>
      </c>
      <c r="R2934" s="69"/>
      <c r="S2934" s="70">
        <v>573.14</v>
      </c>
      <c r="T2934" s="70"/>
      <c r="U2934" s="69" t="s">
        <v>2229</v>
      </c>
      <c r="V2934" s="73">
        <v>77</v>
      </c>
      <c r="W2934" s="69" t="s">
        <v>2229</v>
      </c>
      <c r="X2934" s="69"/>
      <c r="Y2934" s="70"/>
      <c r="Z2934" s="69">
        <v>0</v>
      </c>
      <c r="AA2934" s="69" t="s">
        <v>989</v>
      </c>
      <c r="AB2934" s="69" t="s">
        <v>1144</v>
      </c>
      <c r="AC2934" s="69"/>
    </row>
    <row r="2935" spans="1:29" x14ac:dyDescent="0.25">
      <c r="A2935" s="71" t="s">
        <v>193</v>
      </c>
      <c r="B2935" s="71"/>
      <c r="C2935" s="71"/>
      <c r="D2935" s="71"/>
      <c r="E2935" s="71"/>
      <c r="F2935" s="71"/>
      <c r="G2935" s="71"/>
      <c r="H2935" s="71"/>
      <c r="I2935" s="71"/>
      <c r="J2935" s="72">
        <v>573.14</v>
      </c>
      <c r="K2935" s="71"/>
      <c r="L2935" s="71"/>
      <c r="M2935" s="72">
        <v>573.14</v>
      </c>
      <c r="N2935" s="72">
        <v>0</v>
      </c>
      <c r="O2935" s="71"/>
      <c r="P2935" s="71"/>
      <c r="Q2935" s="71"/>
      <c r="R2935" s="71"/>
      <c r="S2935" s="72">
        <v>573.14</v>
      </c>
      <c r="T2935" s="72">
        <v>573.14</v>
      </c>
      <c r="U2935" s="71"/>
      <c r="V2935" s="71"/>
      <c r="W2935" s="71"/>
      <c r="X2935" s="72">
        <v>0</v>
      </c>
      <c r="Y2935" s="72">
        <v>0</v>
      </c>
      <c r="Z2935" s="72">
        <v>573.14</v>
      </c>
      <c r="AA2935" s="69"/>
      <c r="AB2935" s="69"/>
      <c r="AC2935" s="69"/>
    </row>
    <row r="2936" spans="1:29" ht="20" x14ac:dyDescent="0.25">
      <c r="A2936" s="68" t="s">
        <v>7592</v>
      </c>
      <c r="B2936" s="69" t="s">
        <v>7531</v>
      </c>
      <c r="C2936" s="69" t="s">
        <v>7593</v>
      </c>
      <c r="D2936" s="69" t="s">
        <v>4635</v>
      </c>
      <c r="E2936" s="69" t="s">
        <v>7595</v>
      </c>
      <c r="F2936" s="69" t="s">
        <v>1435</v>
      </c>
      <c r="G2936" s="69" t="s">
        <v>1045</v>
      </c>
      <c r="H2936" s="69" t="s">
        <v>1886</v>
      </c>
      <c r="I2936" s="69" t="s">
        <v>962</v>
      </c>
      <c r="J2936" s="70">
        <v>13004.39</v>
      </c>
      <c r="K2936" s="69" t="s">
        <v>4591</v>
      </c>
      <c r="L2936" s="69" t="s">
        <v>7594</v>
      </c>
      <c r="M2936" s="70">
        <v>13004.39</v>
      </c>
      <c r="N2936" s="69"/>
      <c r="O2936" s="69"/>
      <c r="P2936" s="69" t="s">
        <v>1669</v>
      </c>
      <c r="Q2936" s="69" t="s">
        <v>1258</v>
      </c>
      <c r="R2936" s="69"/>
      <c r="S2936" s="70">
        <v>13004.39</v>
      </c>
      <c r="T2936" s="70"/>
      <c r="U2936" s="69" t="s">
        <v>1088</v>
      </c>
      <c r="V2936" s="73">
        <v>43</v>
      </c>
      <c r="W2936" s="69" t="s">
        <v>1088</v>
      </c>
      <c r="X2936" s="69"/>
      <c r="Y2936" s="70"/>
      <c r="Z2936" s="69">
        <v>0</v>
      </c>
      <c r="AA2936" s="69" t="s">
        <v>989</v>
      </c>
      <c r="AB2936" s="69" t="s">
        <v>1144</v>
      </c>
      <c r="AC2936" s="69"/>
    </row>
    <row r="2937" spans="1:29" x14ac:dyDescent="0.25">
      <c r="A2937" s="71" t="s">
        <v>193</v>
      </c>
      <c r="B2937" s="71"/>
      <c r="C2937" s="71"/>
      <c r="D2937" s="71"/>
      <c r="E2937" s="71"/>
      <c r="F2937" s="71"/>
      <c r="G2937" s="71"/>
      <c r="H2937" s="71"/>
      <c r="I2937" s="71"/>
      <c r="J2937" s="72">
        <v>13004.39</v>
      </c>
      <c r="K2937" s="71"/>
      <c r="L2937" s="71"/>
      <c r="M2937" s="72">
        <v>13004.39</v>
      </c>
      <c r="N2937" s="72">
        <v>0</v>
      </c>
      <c r="O2937" s="71"/>
      <c r="P2937" s="71"/>
      <c r="Q2937" s="71"/>
      <c r="R2937" s="71"/>
      <c r="S2937" s="72">
        <v>13004.39</v>
      </c>
      <c r="T2937" s="72">
        <v>13004.39</v>
      </c>
      <c r="U2937" s="71"/>
      <c r="V2937" s="71"/>
      <c r="W2937" s="71"/>
      <c r="X2937" s="72">
        <v>0</v>
      </c>
      <c r="Y2937" s="72">
        <v>0</v>
      </c>
      <c r="Z2937" s="72">
        <v>13004.39</v>
      </c>
      <c r="AA2937" s="69"/>
      <c r="AB2937" s="69"/>
      <c r="AC2937" s="69"/>
    </row>
    <row r="2938" spans="1:29" ht="20" x14ac:dyDescent="0.25">
      <c r="A2938" s="68" t="s">
        <v>7596</v>
      </c>
      <c r="B2938" s="69" t="s">
        <v>2101</v>
      </c>
      <c r="C2938" s="69" t="s">
        <v>7597</v>
      </c>
      <c r="D2938" s="69" t="s">
        <v>4623</v>
      </c>
      <c r="E2938" s="69" t="s">
        <v>7599</v>
      </c>
      <c r="F2938" s="69" t="s">
        <v>1299</v>
      </c>
      <c r="G2938" s="69" t="s">
        <v>1045</v>
      </c>
      <c r="H2938" s="69" t="s">
        <v>1886</v>
      </c>
      <c r="I2938" s="69" t="s">
        <v>962</v>
      </c>
      <c r="J2938" s="70">
        <v>150</v>
      </c>
      <c r="K2938" s="69" t="s">
        <v>4591</v>
      </c>
      <c r="L2938" s="69" t="s">
        <v>7598</v>
      </c>
      <c r="M2938" s="70">
        <v>150</v>
      </c>
      <c r="N2938" s="69"/>
      <c r="O2938" s="69"/>
      <c r="P2938" s="69" t="s">
        <v>1021</v>
      </c>
      <c r="Q2938" s="69" t="s">
        <v>1258</v>
      </c>
      <c r="R2938" s="69"/>
      <c r="S2938" s="70">
        <v>150</v>
      </c>
      <c r="T2938" s="70"/>
      <c r="U2938" s="69" t="s">
        <v>1088</v>
      </c>
      <c r="V2938" s="73">
        <v>72</v>
      </c>
      <c r="W2938" s="69" t="s">
        <v>1088</v>
      </c>
      <c r="X2938" s="69"/>
      <c r="Y2938" s="70"/>
      <c r="Z2938" s="69">
        <v>0</v>
      </c>
      <c r="AA2938" s="69" t="s">
        <v>989</v>
      </c>
      <c r="AB2938" s="69" t="s">
        <v>1144</v>
      </c>
      <c r="AC2938" s="69"/>
    </row>
    <row r="2939" spans="1:29" x14ac:dyDescent="0.25">
      <c r="A2939" s="71" t="s">
        <v>193</v>
      </c>
      <c r="B2939" s="71"/>
      <c r="C2939" s="71"/>
      <c r="D2939" s="71"/>
      <c r="E2939" s="71"/>
      <c r="F2939" s="71"/>
      <c r="G2939" s="71"/>
      <c r="H2939" s="71"/>
      <c r="I2939" s="71"/>
      <c r="J2939" s="72">
        <v>150</v>
      </c>
      <c r="K2939" s="71"/>
      <c r="L2939" s="71"/>
      <c r="M2939" s="72">
        <v>150</v>
      </c>
      <c r="N2939" s="72">
        <v>0</v>
      </c>
      <c r="O2939" s="71"/>
      <c r="P2939" s="71"/>
      <c r="Q2939" s="71"/>
      <c r="R2939" s="71"/>
      <c r="S2939" s="72">
        <v>150</v>
      </c>
      <c r="T2939" s="72">
        <v>150</v>
      </c>
      <c r="U2939" s="71"/>
      <c r="V2939" s="71"/>
      <c r="W2939" s="71"/>
      <c r="X2939" s="72">
        <v>0</v>
      </c>
      <c r="Y2939" s="72">
        <v>0</v>
      </c>
      <c r="Z2939" s="72">
        <v>150</v>
      </c>
      <c r="AA2939" s="69"/>
      <c r="AB2939" s="69"/>
      <c r="AC2939" s="69"/>
    </row>
    <row r="2940" spans="1:29" ht="20" x14ac:dyDescent="0.25">
      <c r="A2940" s="68" t="s">
        <v>7600</v>
      </c>
      <c r="B2940" s="69" t="s">
        <v>7326</v>
      </c>
      <c r="C2940" s="69" t="s">
        <v>7601</v>
      </c>
      <c r="D2940" s="69" t="s">
        <v>4623</v>
      </c>
      <c r="E2940" s="69" t="s">
        <v>7603</v>
      </c>
      <c r="F2940" s="69" t="s">
        <v>1299</v>
      </c>
      <c r="G2940" s="69" t="s">
        <v>1045</v>
      </c>
      <c r="H2940" s="69" t="s">
        <v>1886</v>
      </c>
      <c r="I2940" s="69" t="s">
        <v>962</v>
      </c>
      <c r="J2940" s="70">
        <v>3985.25</v>
      </c>
      <c r="K2940" s="69" t="s">
        <v>4591</v>
      </c>
      <c r="L2940" s="69" t="s">
        <v>7602</v>
      </c>
      <c r="M2940" s="70">
        <v>3985.25</v>
      </c>
      <c r="N2940" s="69"/>
      <c r="O2940" s="69"/>
      <c r="P2940" s="69" t="s">
        <v>1646</v>
      </c>
      <c r="Q2940" s="69" t="s">
        <v>1046</v>
      </c>
      <c r="R2940" s="69"/>
      <c r="S2940" s="70">
        <v>3985.25</v>
      </c>
      <c r="T2940" s="70"/>
      <c r="U2940" s="69" t="s">
        <v>1548</v>
      </c>
      <c r="V2940" s="73">
        <v>80</v>
      </c>
      <c r="W2940" s="69" t="s">
        <v>1548</v>
      </c>
      <c r="X2940" s="69"/>
      <c r="Y2940" s="70"/>
      <c r="Z2940" s="69">
        <v>0</v>
      </c>
      <c r="AA2940" s="69" t="s">
        <v>989</v>
      </c>
      <c r="AB2940" s="69" t="s">
        <v>1144</v>
      </c>
      <c r="AC2940" s="69"/>
    </row>
    <row r="2941" spans="1:29" x14ac:dyDescent="0.25">
      <c r="A2941" s="71" t="s">
        <v>193</v>
      </c>
      <c r="B2941" s="71"/>
      <c r="C2941" s="71"/>
      <c r="D2941" s="71"/>
      <c r="E2941" s="71"/>
      <c r="F2941" s="71"/>
      <c r="G2941" s="71"/>
      <c r="H2941" s="71"/>
      <c r="I2941" s="71"/>
      <c r="J2941" s="72">
        <v>3985.25</v>
      </c>
      <c r="K2941" s="71"/>
      <c r="L2941" s="71"/>
      <c r="M2941" s="72">
        <v>3985.25</v>
      </c>
      <c r="N2941" s="72">
        <v>0</v>
      </c>
      <c r="O2941" s="71"/>
      <c r="P2941" s="71"/>
      <c r="Q2941" s="71"/>
      <c r="R2941" s="71"/>
      <c r="S2941" s="72">
        <v>3985.25</v>
      </c>
      <c r="T2941" s="72">
        <v>3985.25</v>
      </c>
      <c r="U2941" s="71"/>
      <c r="V2941" s="71"/>
      <c r="W2941" s="71"/>
      <c r="X2941" s="72">
        <v>0</v>
      </c>
      <c r="Y2941" s="72">
        <v>0</v>
      </c>
      <c r="Z2941" s="72">
        <v>3985.25</v>
      </c>
      <c r="AA2941" s="69"/>
      <c r="AB2941" s="69"/>
      <c r="AC2941" s="69"/>
    </row>
    <row r="2942" spans="1:29" ht="30" x14ac:dyDescent="0.25">
      <c r="A2942" s="68" t="s">
        <v>7604</v>
      </c>
      <c r="B2942" s="69" t="s">
        <v>7605</v>
      </c>
      <c r="C2942" s="69" t="s">
        <v>7606</v>
      </c>
      <c r="D2942" s="69" t="s">
        <v>3313</v>
      </c>
      <c r="E2942" s="69" t="s">
        <v>7608</v>
      </c>
      <c r="F2942" s="69" t="s">
        <v>1299</v>
      </c>
      <c r="G2942" s="69" t="s">
        <v>1045</v>
      </c>
      <c r="H2942" s="69" t="s">
        <v>1886</v>
      </c>
      <c r="I2942" s="69" t="s">
        <v>962</v>
      </c>
      <c r="J2942" s="70">
        <v>1491.38</v>
      </c>
      <c r="K2942" s="69" t="s">
        <v>4591</v>
      </c>
      <c r="L2942" s="69" t="s">
        <v>7607</v>
      </c>
      <c r="M2942" s="70">
        <v>1491.38</v>
      </c>
      <c r="N2942" s="69"/>
      <c r="O2942" s="69"/>
      <c r="P2942" s="69" t="s">
        <v>1912</v>
      </c>
      <c r="Q2942" s="69" t="s">
        <v>1286</v>
      </c>
      <c r="R2942" s="69"/>
      <c r="S2942" s="70">
        <v>1491.38</v>
      </c>
      <c r="T2942" s="70"/>
      <c r="U2942" s="69" t="s">
        <v>1741</v>
      </c>
      <c r="V2942" s="73">
        <v>20</v>
      </c>
      <c r="W2942" s="69" t="s">
        <v>1741</v>
      </c>
      <c r="X2942" s="69"/>
      <c r="Y2942" s="70"/>
      <c r="Z2942" s="69">
        <v>0</v>
      </c>
      <c r="AA2942" s="69" t="s">
        <v>989</v>
      </c>
      <c r="AB2942" s="69" t="s">
        <v>1144</v>
      </c>
      <c r="AC2942" s="69"/>
    </row>
    <row r="2943" spans="1:29" x14ac:dyDescent="0.25">
      <c r="A2943" s="71" t="s">
        <v>193</v>
      </c>
      <c r="B2943" s="71"/>
      <c r="C2943" s="71"/>
      <c r="D2943" s="71"/>
      <c r="E2943" s="71"/>
      <c r="F2943" s="71"/>
      <c r="G2943" s="71"/>
      <c r="H2943" s="71"/>
      <c r="I2943" s="71"/>
      <c r="J2943" s="72">
        <v>1491.38</v>
      </c>
      <c r="K2943" s="71"/>
      <c r="L2943" s="71"/>
      <c r="M2943" s="72">
        <v>1491.38</v>
      </c>
      <c r="N2943" s="72">
        <v>0</v>
      </c>
      <c r="O2943" s="71"/>
      <c r="P2943" s="71"/>
      <c r="Q2943" s="71"/>
      <c r="R2943" s="71"/>
      <c r="S2943" s="72">
        <v>1491.38</v>
      </c>
      <c r="T2943" s="72">
        <v>1491.38</v>
      </c>
      <c r="U2943" s="71"/>
      <c r="V2943" s="71"/>
      <c r="W2943" s="71"/>
      <c r="X2943" s="72">
        <v>0</v>
      </c>
      <c r="Y2943" s="72">
        <v>0</v>
      </c>
      <c r="Z2943" s="72">
        <v>1491.38</v>
      </c>
      <c r="AA2943" s="69"/>
      <c r="AB2943" s="69"/>
      <c r="AC2943" s="69"/>
    </row>
    <row r="2944" spans="1:29" ht="30" x14ac:dyDescent="0.25">
      <c r="A2944" s="68" t="s">
        <v>7609</v>
      </c>
      <c r="B2944" s="69" t="s">
        <v>7610</v>
      </c>
      <c r="C2944" s="69" t="s">
        <v>7611</v>
      </c>
      <c r="D2944" s="69" t="s">
        <v>4507</v>
      </c>
      <c r="E2944" s="69" t="s">
        <v>7613</v>
      </c>
      <c r="F2944" s="69" t="s">
        <v>1435</v>
      </c>
      <c r="G2944" s="69" t="s">
        <v>1564</v>
      </c>
      <c r="H2944" s="69" t="s">
        <v>1207</v>
      </c>
      <c r="I2944" s="69" t="s">
        <v>962</v>
      </c>
      <c r="J2944" s="70">
        <v>2875.68</v>
      </c>
      <c r="K2944" s="69" t="s">
        <v>4591</v>
      </c>
      <c r="L2944" s="69" t="s">
        <v>7612</v>
      </c>
      <c r="M2944" s="70">
        <v>2875.68</v>
      </c>
      <c r="N2944" s="69"/>
      <c r="O2944" s="69"/>
      <c r="P2944" s="69" t="s">
        <v>2124</v>
      </c>
      <c r="Q2944" s="69" t="s">
        <v>1129</v>
      </c>
      <c r="R2944" s="69"/>
      <c r="S2944" s="70">
        <v>2875.68</v>
      </c>
      <c r="T2944" s="70"/>
      <c r="U2944" s="69" t="s">
        <v>3055</v>
      </c>
      <c r="V2944" s="73">
        <v>16</v>
      </c>
      <c r="W2944" s="69" t="s">
        <v>3055</v>
      </c>
      <c r="X2944" s="69"/>
      <c r="Y2944" s="70"/>
      <c r="Z2944" s="69">
        <v>0</v>
      </c>
      <c r="AA2944" s="69" t="s">
        <v>989</v>
      </c>
      <c r="AB2944" s="69" t="s">
        <v>1144</v>
      </c>
      <c r="AC2944" s="69"/>
    </row>
    <row r="2945" spans="1:29" x14ac:dyDescent="0.25">
      <c r="A2945" s="71" t="s">
        <v>193</v>
      </c>
      <c r="B2945" s="71"/>
      <c r="C2945" s="71"/>
      <c r="D2945" s="71"/>
      <c r="E2945" s="71"/>
      <c r="F2945" s="71"/>
      <c r="G2945" s="71"/>
      <c r="H2945" s="71"/>
      <c r="I2945" s="71"/>
      <c r="J2945" s="72">
        <v>2875.68</v>
      </c>
      <c r="K2945" s="71"/>
      <c r="L2945" s="71"/>
      <c r="M2945" s="72">
        <v>2875.68</v>
      </c>
      <c r="N2945" s="72">
        <v>0</v>
      </c>
      <c r="O2945" s="71"/>
      <c r="P2945" s="71"/>
      <c r="Q2945" s="71"/>
      <c r="R2945" s="71"/>
      <c r="S2945" s="72">
        <v>2875.68</v>
      </c>
      <c r="T2945" s="72">
        <v>2875.68</v>
      </c>
      <c r="U2945" s="71"/>
      <c r="V2945" s="71"/>
      <c r="W2945" s="71"/>
      <c r="X2945" s="72">
        <v>0</v>
      </c>
      <c r="Y2945" s="72">
        <v>0</v>
      </c>
      <c r="Z2945" s="72">
        <v>2875.68</v>
      </c>
      <c r="AA2945" s="69"/>
      <c r="AB2945" s="69"/>
      <c r="AC2945" s="69"/>
    </row>
    <row r="2946" spans="1:29" ht="20" x14ac:dyDescent="0.25">
      <c r="A2946" s="68" t="s">
        <v>7614</v>
      </c>
      <c r="B2946" s="69" t="s">
        <v>7615</v>
      </c>
      <c r="C2946" s="69" t="s">
        <v>7616</v>
      </c>
      <c r="D2946" s="69" t="s">
        <v>4589</v>
      </c>
      <c r="E2946" s="69" t="s">
        <v>7618</v>
      </c>
      <c r="F2946" s="69" t="s">
        <v>1299</v>
      </c>
      <c r="G2946" s="69" t="s">
        <v>1564</v>
      </c>
      <c r="H2946" s="69" t="s">
        <v>4510</v>
      </c>
      <c r="I2946" s="69" t="s">
        <v>962</v>
      </c>
      <c r="J2946" s="70">
        <v>1020.1</v>
      </c>
      <c r="K2946" s="69" t="s">
        <v>4591</v>
      </c>
      <c r="L2946" s="69" t="s">
        <v>7617</v>
      </c>
      <c r="M2946" s="70">
        <v>1020.1</v>
      </c>
      <c r="N2946" s="69"/>
      <c r="O2946" s="69"/>
      <c r="P2946" s="69" t="s">
        <v>2331</v>
      </c>
      <c r="Q2946" s="69" t="s">
        <v>1729</v>
      </c>
      <c r="R2946" s="69"/>
      <c r="S2946" s="70">
        <v>1020.1</v>
      </c>
      <c r="T2946" s="70"/>
      <c r="U2946" s="69" t="s">
        <v>2388</v>
      </c>
      <c r="V2946" s="73">
        <v>27</v>
      </c>
      <c r="W2946" s="69" t="s">
        <v>2388</v>
      </c>
      <c r="X2946" s="69"/>
      <c r="Y2946" s="70"/>
      <c r="Z2946" s="69">
        <v>0</v>
      </c>
      <c r="AA2946" s="69" t="s">
        <v>989</v>
      </c>
      <c r="AB2946" s="69" t="s">
        <v>1144</v>
      </c>
      <c r="AC2946" s="69" t="s">
        <v>1666</v>
      </c>
    </row>
    <row r="2947" spans="1:29" x14ac:dyDescent="0.25">
      <c r="A2947" s="71" t="s">
        <v>193</v>
      </c>
      <c r="B2947" s="71"/>
      <c r="C2947" s="71"/>
      <c r="D2947" s="71"/>
      <c r="E2947" s="71"/>
      <c r="F2947" s="71"/>
      <c r="G2947" s="71"/>
      <c r="H2947" s="71"/>
      <c r="I2947" s="71"/>
      <c r="J2947" s="72">
        <v>1020.1</v>
      </c>
      <c r="K2947" s="71"/>
      <c r="L2947" s="71"/>
      <c r="M2947" s="72">
        <v>1020.1</v>
      </c>
      <c r="N2947" s="72">
        <v>0</v>
      </c>
      <c r="O2947" s="71"/>
      <c r="P2947" s="71"/>
      <c r="Q2947" s="71"/>
      <c r="R2947" s="71"/>
      <c r="S2947" s="72">
        <v>1020.1</v>
      </c>
      <c r="T2947" s="72">
        <v>1020.1</v>
      </c>
      <c r="U2947" s="71"/>
      <c r="V2947" s="71"/>
      <c r="W2947" s="71"/>
      <c r="X2947" s="72">
        <v>0</v>
      </c>
      <c r="Y2947" s="72">
        <v>0</v>
      </c>
      <c r="Z2947" s="72">
        <v>1020.1</v>
      </c>
      <c r="AA2947" s="69"/>
      <c r="AB2947" s="69"/>
      <c r="AC2947" s="69"/>
    </row>
    <row r="2948" spans="1:29" ht="20" x14ac:dyDescent="0.25">
      <c r="A2948" s="68" t="s">
        <v>7619</v>
      </c>
      <c r="B2948" s="69" t="s">
        <v>3902</v>
      </c>
      <c r="C2948" s="69" t="s">
        <v>7620</v>
      </c>
      <c r="D2948" s="69" t="s">
        <v>4589</v>
      </c>
      <c r="E2948" s="69" t="s">
        <v>7622</v>
      </c>
      <c r="F2948" s="69" t="s">
        <v>1435</v>
      </c>
      <c r="G2948" s="69" t="s">
        <v>1564</v>
      </c>
      <c r="H2948" s="69" t="s">
        <v>4510</v>
      </c>
      <c r="I2948" s="69" t="s">
        <v>962</v>
      </c>
      <c r="J2948" s="70">
        <v>391.12</v>
      </c>
      <c r="K2948" s="69" t="s">
        <v>4591</v>
      </c>
      <c r="L2948" s="69" t="s">
        <v>7621</v>
      </c>
      <c r="M2948" s="70">
        <v>391.12</v>
      </c>
      <c r="N2948" s="69"/>
      <c r="O2948" s="69"/>
      <c r="P2948" s="69" t="s">
        <v>1194</v>
      </c>
      <c r="Q2948" s="69" t="s">
        <v>1217</v>
      </c>
      <c r="R2948" s="69"/>
      <c r="S2948" s="70">
        <v>391.12</v>
      </c>
      <c r="T2948" s="70"/>
      <c r="U2948" s="69" t="s">
        <v>2136</v>
      </c>
      <c r="V2948" s="73">
        <v>77</v>
      </c>
      <c r="W2948" s="69" t="s">
        <v>2136</v>
      </c>
      <c r="X2948" s="69"/>
      <c r="Y2948" s="70"/>
      <c r="Z2948" s="69">
        <v>0</v>
      </c>
      <c r="AA2948" s="69" t="s">
        <v>989</v>
      </c>
      <c r="AB2948" s="69" t="s">
        <v>1144</v>
      </c>
      <c r="AC2948" s="69" t="s">
        <v>1666</v>
      </c>
    </row>
    <row r="2949" spans="1:29" x14ac:dyDescent="0.25">
      <c r="A2949" s="71" t="s">
        <v>193</v>
      </c>
      <c r="B2949" s="71"/>
      <c r="C2949" s="71"/>
      <c r="D2949" s="71"/>
      <c r="E2949" s="71"/>
      <c r="F2949" s="71"/>
      <c r="G2949" s="71"/>
      <c r="H2949" s="71"/>
      <c r="I2949" s="71"/>
      <c r="J2949" s="72">
        <v>391.12</v>
      </c>
      <c r="K2949" s="71"/>
      <c r="L2949" s="71"/>
      <c r="M2949" s="72">
        <v>391.12</v>
      </c>
      <c r="N2949" s="72">
        <v>0</v>
      </c>
      <c r="O2949" s="71"/>
      <c r="P2949" s="71"/>
      <c r="Q2949" s="71"/>
      <c r="R2949" s="71"/>
      <c r="S2949" s="72">
        <v>391.12</v>
      </c>
      <c r="T2949" s="72">
        <v>391.12</v>
      </c>
      <c r="U2949" s="71"/>
      <c r="V2949" s="71"/>
      <c r="W2949" s="71"/>
      <c r="X2949" s="72">
        <v>0</v>
      </c>
      <c r="Y2949" s="72">
        <v>0</v>
      </c>
      <c r="Z2949" s="72">
        <v>391.12</v>
      </c>
      <c r="AA2949" s="69"/>
      <c r="AB2949" s="69"/>
      <c r="AC2949" s="69"/>
    </row>
    <row r="2950" spans="1:29" ht="30" x14ac:dyDescent="0.25">
      <c r="A2950" s="68" t="s">
        <v>7623</v>
      </c>
      <c r="B2950" s="69" t="s">
        <v>7624</v>
      </c>
      <c r="C2950" s="69" t="s">
        <v>7625</v>
      </c>
      <c r="D2950" s="69" t="s">
        <v>3313</v>
      </c>
      <c r="E2950" s="69" t="s">
        <v>7627</v>
      </c>
      <c r="F2950" s="69" t="s">
        <v>1435</v>
      </c>
      <c r="G2950" s="69" t="s">
        <v>1564</v>
      </c>
      <c r="H2950" s="69" t="s">
        <v>1207</v>
      </c>
      <c r="I2950" s="69" t="s">
        <v>962</v>
      </c>
      <c r="J2950" s="70">
        <v>2420.84</v>
      </c>
      <c r="K2950" s="69" t="s">
        <v>4591</v>
      </c>
      <c r="L2950" s="69" t="s">
        <v>7626</v>
      </c>
      <c r="M2950" s="70">
        <v>2420.84</v>
      </c>
      <c r="N2950" s="69"/>
      <c r="O2950" s="69"/>
      <c r="P2950" s="69" t="s">
        <v>1728</v>
      </c>
      <c r="Q2950" s="69" t="s">
        <v>1286</v>
      </c>
      <c r="R2950" s="69"/>
      <c r="S2950" s="70">
        <v>2420.84</v>
      </c>
      <c r="T2950" s="70"/>
      <c r="U2950" s="69" t="s">
        <v>2276</v>
      </c>
      <c r="V2950" s="73">
        <v>46</v>
      </c>
      <c r="W2950" s="69" t="s">
        <v>2276</v>
      </c>
      <c r="X2950" s="69"/>
      <c r="Y2950" s="70"/>
      <c r="Z2950" s="69">
        <v>0</v>
      </c>
      <c r="AA2950" s="69" t="s">
        <v>989</v>
      </c>
      <c r="AB2950" s="69" t="s">
        <v>1144</v>
      </c>
      <c r="AC2950" s="69"/>
    </row>
    <row r="2951" spans="1:29" x14ac:dyDescent="0.25">
      <c r="A2951" s="71" t="s">
        <v>193</v>
      </c>
      <c r="B2951" s="71"/>
      <c r="C2951" s="71"/>
      <c r="D2951" s="71"/>
      <c r="E2951" s="71"/>
      <c r="F2951" s="71"/>
      <c r="G2951" s="71"/>
      <c r="H2951" s="71"/>
      <c r="I2951" s="71"/>
      <c r="J2951" s="72">
        <v>2420.84</v>
      </c>
      <c r="K2951" s="71"/>
      <c r="L2951" s="71"/>
      <c r="M2951" s="72">
        <v>2420.84</v>
      </c>
      <c r="N2951" s="72">
        <v>0</v>
      </c>
      <c r="O2951" s="71"/>
      <c r="P2951" s="71"/>
      <c r="Q2951" s="71"/>
      <c r="R2951" s="71"/>
      <c r="S2951" s="72">
        <v>2420.84</v>
      </c>
      <c r="T2951" s="72">
        <v>2420.84</v>
      </c>
      <c r="U2951" s="71"/>
      <c r="V2951" s="71"/>
      <c r="W2951" s="71"/>
      <c r="X2951" s="72">
        <v>0</v>
      </c>
      <c r="Y2951" s="72">
        <v>0</v>
      </c>
      <c r="Z2951" s="72">
        <v>2420.84</v>
      </c>
      <c r="AA2951" s="69"/>
      <c r="AB2951" s="69"/>
      <c r="AC2951" s="69"/>
    </row>
    <row r="2952" spans="1:29" ht="20" x14ac:dyDescent="0.25">
      <c r="A2952" s="68" t="s">
        <v>7628</v>
      </c>
      <c r="B2952" s="69" t="s">
        <v>1735</v>
      </c>
      <c r="C2952" s="69" t="s">
        <v>7629</v>
      </c>
      <c r="D2952" s="69" t="s">
        <v>4623</v>
      </c>
      <c r="E2952" s="69" t="s">
        <v>7631</v>
      </c>
      <c r="F2952" s="69" t="s">
        <v>1299</v>
      </c>
      <c r="G2952" s="69" t="s">
        <v>1564</v>
      </c>
      <c r="H2952" s="69" t="s">
        <v>4510</v>
      </c>
      <c r="I2952" s="69" t="s">
        <v>962</v>
      </c>
      <c r="J2952" s="70">
        <v>772.81</v>
      </c>
      <c r="K2952" s="69" t="s">
        <v>4591</v>
      </c>
      <c r="L2952" s="69" t="s">
        <v>7630</v>
      </c>
      <c r="M2952" s="70">
        <v>772.81</v>
      </c>
      <c r="N2952" s="69"/>
      <c r="O2952" s="69"/>
      <c r="P2952" s="69" t="s">
        <v>1546</v>
      </c>
      <c r="Q2952" s="69" t="s">
        <v>1051</v>
      </c>
      <c r="R2952" s="69"/>
      <c r="S2952" s="70">
        <v>772.81</v>
      </c>
      <c r="T2952" s="70"/>
      <c r="U2952" s="69" t="s">
        <v>2229</v>
      </c>
      <c r="V2952" s="73">
        <v>77</v>
      </c>
      <c r="W2952" s="69" t="s">
        <v>2229</v>
      </c>
      <c r="X2952" s="69"/>
      <c r="Y2952" s="70"/>
      <c r="Z2952" s="69">
        <v>0</v>
      </c>
      <c r="AA2952" s="69" t="s">
        <v>989</v>
      </c>
      <c r="AB2952" s="69" t="s">
        <v>967</v>
      </c>
      <c r="AC2952" s="69" t="s">
        <v>1666</v>
      </c>
    </row>
    <row r="2953" spans="1:29" x14ac:dyDescent="0.25">
      <c r="A2953" s="71" t="s">
        <v>193</v>
      </c>
      <c r="B2953" s="71"/>
      <c r="C2953" s="71"/>
      <c r="D2953" s="71"/>
      <c r="E2953" s="71"/>
      <c r="F2953" s="71"/>
      <c r="G2953" s="71"/>
      <c r="H2953" s="71"/>
      <c r="I2953" s="71"/>
      <c r="J2953" s="72">
        <v>772.81</v>
      </c>
      <c r="K2953" s="71"/>
      <c r="L2953" s="71"/>
      <c r="M2953" s="72">
        <v>772.81</v>
      </c>
      <c r="N2953" s="72">
        <v>0</v>
      </c>
      <c r="O2953" s="71"/>
      <c r="P2953" s="71"/>
      <c r="Q2953" s="71"/>
      <c r="R2953" s="71"/>
      <c r="S2953" s="72">
        <v>772.81</v>
      </c>
      <c r="T2953" s="72">
        <v>772.81</v>
      </c>
      <c r="U2953" s="71"/>
      <c r="V2953" s="71"/>
      <c r="W2953" s="71"/>
      <c r="X2953" s="72">
        <v>0</v>
      </c>
      <c r="Y2953" s="72">
        <v>0</v>
      </c>
      <c r="Z2953" s="72">
        <v>772.81</v>
      </c>
      <c r="AA2953" s="69"/>
      <c r="AB2953" s="69"/>
      <c r="AC2953" s="69"/>
    </row>
    <row r="2954" spans="1:29" ht="20" x14ac:dyDescent="0.25">
      <c r="A2954" s="68" t="s">
        <v>7632</v>
      </c>
      <c r="B2954" s="69" t="s">
        <v>7633</v>
      </c>
      <c r="C2954" s="69" t="s">
        <v>7634</v>
      </c>
      <c r="D2954" s="69" t="s">
        <v>4635</v>
      </c>
      <c r="E2954" s="69" t="s">
        <v>7636</v>
      </c>
      <c r="F2954" s="69" t="s">
        <v>1435</v>
      </c>
      <c r="G2954" s="69" t="s">
        <v>1564</v>
      </c>
      <c r="H2954" s="69" t="s">
        <v>4510</v>
      </c>
      <c r="I2954" s="69" t="s">
        <v>962</v>
      </c>
      <c r="J2954" s="70">
        <v>2063.0100000000002</v>
      </c>
      <c r="K2954" s="69" t="s">
        <v>4591</v>
      </c>
      <c r="L2954" s="69" t="s">
        <v>7635</v>
      </c>
      <c r="M2954" s="70">
        <v>2063.0100000000002</v>
      </c>
      <c r="N2954" s="69"/>
      <c r="O2954" s="69"/>
      <c r="P2954" s="69" t="s">
        <v>3017</v>
      </c>
      <c r="Q2954" s="69" t="s">
        <v>2124</v>
      </c>
      <c r="R2954" s="69"/>
      <c r="S2954" s="70">
        <v>2063.0100000000002</v>
      </c>
      <c r="T2954" s="70"/>
      <c r="U2954" s="69" t="s">
        <v>2124</v>
      </c>
      <c r="V2954" s="73">
        <v>55</v>
      </c>
      <c r="W2954" s="69" t="s">
        <v>2124</v>
      </c>
      <c r="X2954" s="69"/>
      <c r="Y2954" s="70"/>
      <c r="Z2954" s="69">
        <v>0</v>
      </c>
      <c r="AA2954" s="69" t="s">
        <v>989</v>
      </c>
      <c r="AB2954" s="69" t="s">
        <v>1144</v>
      </c>
      <c r="AC2954" s="69" t="s">
        <v>1666</v>
      </c>
    </row>
    <row r="2955" spans="1:29" x14ac:dyDescent="0.25">
      <c r="A2955" s="71" t="s">
        <v>193</v>
      </c>
      <c r="B2955" s="71"/>
      <c r="C2955" s="71"/>
      <c r="D2955" s="71"/>
      <c r="E2955" s="71"/>
      <c r="F2955" s="71"/>
      <c r="G2955" s="71"/>
      <c r="H2955" s="71"/>
      <c r="I2955" s="71"/>
      <c r="J2955" s="72">
        <v>2063.0100000000002</v>
      </c>
      <c r="K2955" s="71"/>
      <c r="L2955" s="71"/>
      <c r="M2955" s="72">
        <v>2063.0100000000002</v>
      </c>
      <c r="N2955" s="72">
        <v>0</v>
      </c>
      <c r="O2955" s="71"/>
      <c r="P2955" s="71"/>
      <c r="Q2955" s="71"/>
      <c r="R2955" s="71"/>
      <c r="S2955" s="72">
        <v>2063.0100000000002</v>
      </c>
      <c r="T2955" s="72">
        <v>2063.0100000000002</v>
      </c>
      <c r="U2955" s="71"/>
      <c r="V2955" s="71"/>
      <c r="W2955" s="71"/>
      <c r="X2955" s="72">
        <v>0</v>
      </c>
      <c r="Y2955" s="72">
        <v>0</v>
      </c>
      <c r="Z2955" s="72">
        <v>2063.0100000000002</v>
      </c>
      <c r="AA2955" s="69"/>
      <c r="AB2955" s="69"/>
      <c r="AC2955" s="69"/>
    </row>
    <row r="2956" spans="1:29" ht="30" x14ac:dyDescent="0.25">
      <c r="A2956" s="68" t="s">
        <v>7637</v>
      </c>
      <c r="B2956" s="69" t="s">
        <v>1735</v>
      </c>
      <c r="C2956" s="69" t="s">
        <v>7638</v>
      </c>
      <c r="D2956" s="69" t="s">
        <v>3313</v>
      </c>
      <c r="E2956" s="69" t="s">
        <v>7640</v>
      </c>
      <c r="F2956" s="69" t="s">
        <v>1299</v>
      </c>
      <c r="G2956" s="69" t="s">
        <v>1564</v>
      </c>
      <c r="H2956" s="69" t="s">
        <v>4510</v>
      </c>
      <c r="I2956" s="69" t="s">
        <v>962</v>
      </c>
      <c r="J2956" s="70">
        <v>2352.14</v>
      </c>
      <c r="K2956" s="69" t="s">
        <v>4591</v>
      </c>
      <c r="L2956" s="69" t="s">
        <v>7639</v>
      </c>
      <c r="M2956" s="70">
        <v>2352.14</v>
      </c>
      <c r="N2956" s="69"/>
      <c r="O2956" s="69"/>
      <c r="P2956" s="69" t="s">
        <v>2073</v>
      </c>
      <c r="Q2956" s="69" t="s">
        <v>1286</v>
      </c>
      <c r="R2956" s="69"/>
      <c r="S2956" s="70">
        <v>2352.14</v>
      </c>
      <c r="T2956" s="70"/>
      <c r="U2956" s="69" t="s">
        <v>2276</v>
      </c>
      <c r="V2956" s="73">
        <v>53</v>
      </c>
      <c r="W2956" s="69" t="s">
        <v>2276</v>
      </c>
      <c r="X2956" s="69"/>
      <c r="Y2956" s="70"/>
      <c r="Z2956" s="69">
        <v>0</v>
      </c>
      <c r="AA2956" s="69" t="s">
        <v>989</v>
      </c>
      <c r="AB2956" s="69" t="s">
        <v>1144</v>
      </c>
      <c r="AC2956" s="69" t="s">
        <v>1666</v>
      </c>
    </row>
    <row r="2957" spans="1:29" x14ac:dyDescent="0.25">
      <c r="A2957" s="71" t="s">
        <v>193</v>
      </c>
      <c r="B2957" s="71"/>
      <c r="C2957" s="71"/>
      <c r="D2957" s="71"/>
      <c r="E2957" s="71"/>
      <c r="F2957" s="71"/>
      <c r="G2957" s="71"/>
      <c r="H2957" s="71"/>
      <c r="I2957" s="71"/>
      <c r="J2957" s="72">
        <v>2352.14</v>
      </c>
      <c r="K2957" s="71"/>
      <c r="L2957" s="71"/>
      <c r="M2957" s="72">
        <v>2352.14</v>
      </c>
      <c r="N2957" s="72">
        <v>0</v>
      </c>
      <c r="O2957" s="71"/>
      <c r="P2957" s="71"/>
      <c r="Q2957" s="71"/>
      <c r="R2957" s="71"/>
      <c r="S2957" s="72">
        <v>2352.14</v>
      </c>
      <c r="T2957" s="72">
        <v>2352.14</v>
      </c>
      <c r="U2957" s="71"/>
      <c r="V2957" s="71"/>
      <c r="W2957" s="71"/>
      <c r="X2957" s="72">
        <v>0</v>
      </c>
      <c r="Y2957" s="72">
        <v>0</v>
      </c>
      <c r="Z2957" s="72">
        <v>2352.14</v>
      </c>
      <c r="AA2957" s="69"/>
      <c r="AB2957" s="69"/>
      <c r="AC2957" s="69"/>
    </row>
    <row r="2958" spans="1:29" ht="20" x14ac:dyDescent="0.25">
      <c r="A2958" s="68" t="s">
        <v>7641</v>
      </c>
      <c r="B2958" s="69" t="s">
        <v>7531</v>
      </c>
      <c r="C2958" s="69" t="s">
        <v>7642</v>
      </c>
      <c r="D2958" s="69" t="s">
        <v>4589</v>
      </c>
      <c r="E2958" s="69"/>
      <c r="F2958" s="69"/>
      <c r="G2958" s="69" t="s">
        <v>1003</v>
      </c>
      <c r="H2958" s="69" t="s">
        <v>7643</v>
      </c>
      <c r="I2958" s="69"/>
      <c r="J2958" s="70">
        <v>698.58</v>
      </c>
      <c r="K2958" s="69" t="s">
        <v>4591</v>
      </c>
      <c r="L2958" s="69"/>
      <c r="M2958" s="69"/>
      <c r="N2958" s="69"/>
      <c r="O2958" s="69"/>
      <c r="P2958" s="69"/>
      <c r="Q2958" s="69"/>
      <c r="R2958" s="69"/>
      <c r="S2958" s="69"/>
      <c r="T2958" s="69"/>
      <c r="U2958" s="69"/>
      <c r="V2958" s="69"/>
      <c r="W2958" s="69"/>
      <c r="X2958" s="69"/>
      <c r="Y2958" s="69"/>
      <c r="Z2958" s="69"/>
      <c r="AA2958" s="69" t="s">
        <v>989</v>
      </c>
      <c r="AB2958" s="69"/>
      <c r="AC2958" s="69"/>
    </row>
    <row r="2959" spans="1:29" x14ac:dyDescent="0.25">
      <c r="A2959" s="71" t="s">
        <v>193</v>
      </c>
      <c r="B2959" s="71"/>
      <c r="C2959" s="71"/>
      <c r="D2959" s="71"/>
      <c r="E2959" s="71"/>
      <c r="F2959" s="71"/>
      <c r="G2959" s="71"/>
      <c r="H2959" s="71"/>
      <c r="I2959" s="71"/>
      <c r="J2959" s="72">
        <v>698.58</v>
      </c>
      <c r="K2959" s="71"/>
      <c r="L2959" s="71"/>
      <c r="M2959" s="72">
        <v>0</v>
      </c>
      <c r="N2959" s="72">
        <v>698.58</v>
      </c>
      <c r="O2959" s="71"/>
      <c r="P2959" s="71"/>
      <c r="Q2959" s="71"/>
      <c r="R2959" s="71"/>
      <c r="S2959" s="72">
        <v>0</v>
      </c>
      <c r="T2959" s="72">
        <v>0</v>
      </c>
      <c r="U2959" s="71"/>
      <c r="V2959" s="71"/>
      <c r="W2959" s="71"/>
      <c r="X2959" s="72">
        <v>0</v>
      </c>
      <c r="Y2959" s="72">
        <v>0</v>
      </c>
      <c r="Z2959" s="72">
        <v>0</v>
      </c>
      <c r="AA2959" s="69"/>
      <c r="AB2959" s="69"/>
      <c r="AC2959" s="69"/>
    </row>
    <row r="2960" spans="1:29" ht="20" x14ac:dyDescent="0.25">
      <c r="A2960" s="68" t="s">
        <v>7644</v>
      </c>
      <c r="B2960" s="69" t="s">
        <v>7531</v>
      </c>
      <c r="C2960" s="69" t="s">
        <v>7645</v>
      </c>
      <c r="D2960" s="69" t="s">
        <v>4813</v>
      </c>
      <c r="E2960" s="69" t="s">
        <v>7647</v>
      </c>
      <c r="F2960" s="69" t="s">
        <v>1435</v>
      </c>
      <c r="G2960" s="69" t="s">
        <v>1182</v>
      </c>
      <c r="H2960" s="69" t="s">
        <v>3017</v>
      </c>
      <c r="I2960" s="69" t="s">
        <v>962</v>
      </c>
      <c r="J2960" s="70">
        <v>4443.26</v>
      </c>
      <c r="K2960" s="69" t="s">
        <v>4591</v>
      </c>
      <c r="L2960" s="69" t="s">
        <v>7646</v>
      </c>
      <c r="M2960" s="70">
        <v>4443.26</v>
      </c>
      <c r="N2960" s="69"/>
      <c r="O2960" s="69"/>
      <c r="P2960" s="69" t="s">
        <v>1088</v>
      </c>
      <c r="Q2960" s="69" t="s">
        <v>1269</v>
      </c>
      <c r="R2960" s="69"/>
      <c r="S2960" s="70">
        <v>4443.26</v>
      </c>
      <c r="T2960" s="70"/>
      <c r="U2960" s="69" t="s">
        <v>1210</v>
      </c>
      <c r="V2960" s="73">
        <v>41</v>
      </c>
      <c r="W2960" s="69" t="s">
        <v>1210</v>
      </c>
      <c r="X2960" s="69"/>
      <c r="Y2960" s="70"/>
      <c r="Z2960" s="69">
        <v>0</v>
      </c>
      <c r="AA2960" s="69" t="s">
        <v>989</v>
      </c>
      <c r="AB2960" s="69" t="s">
        <v>1144</v>
      </c>
      <c r="AC2960" s="69"/>
    </row>
    <row r="2961" spans="1:29" x14ac:dyDescent="0.25">
      <c r="A2961" s="71" t="s">
        <v>193</v>
      </c>
      <c r="B2961" s="71"/>
      <c r="C2961" s="71"/>
      <c r="D2961" s="71"/>
      <c r="E2961" s="71"/>
      <c r="F2961" s="71"/>
      <c r="G2961" s="71"/>
      <c r="H2961" s="71"/>
      <c r="I2961" s="71"/>
      <c r="J2961" s="72">
        <v>4443.26</v>
      </c>
      <c r="K2961" s="71"/>
      <c r="L2961" s="71"/>
      <c r="M2961" s="72">
        <v>4443.26</v>
      </c>
      <c r="N2961" s="72">
        <v>0</v>
      </c>
      <c r="O2961" s="71"/>
      <c r="P2961" s="71"/>
      <c r="Q2961" s="71"/>
      <c r="R2961" s="71"/>
      <c r="S2961" s="72">
        <v>4443.26</v>
      </c>
      <c r="T2961" s="72">
        <v>4443.26</v>
      </c>
      <c r="U2961" s="71"/>
      <c r="V2961" s="71"/>
      <c r="W2961" s="71"/>
      <c r="X2961" s="72">
        <v>0</v>
      </c>
      <c r="Y2961" s="72">
        <v>0</v>
      </c>
      <c r="Z2961" s="72">
        <v>4443.26</v>
      </c>
      <c r="AA2961" s="69"/>
      <c r="AB2961" s="69"/>
      <c r="AC2961" s="69"/>
    </row>
    <row r="2962" spans="1:29" ht="20" x14ac:dyDescent="0.25">
      <c r="A2962" s="68" t="s">
        <v>7648</v>
      </c>
      <c r="B2962" s="69" t="s">
        <v>1735</v>
      </c>
      <c r="C2962" s="69" t="s">
        <v>7649</v>
      </c>
      <c r="D2962" s="69" t="s">
        <v>4589</v>
      </c>
      <c r="E2962" s="69" t="s">
        <v>7651</v>
      </c>
      <c r="F2962" s="69" t="s">
        <v>1299</v>
      </c>
      <c r="G2962" s="69" t="s">
        <v>1182</v>
      </c>
      <c r="H2962" s="69" t="s">
        <v>1075</v>
      </c>
      <c r="I2962" s="69" t="s">
        <v>962</v>
      </c>
      <c r="J2962" s="70">
        <v>2938.06</v>
      </c>
      <c r="K2962" s="69" t="s">
        <v>4591</v>
      </c>
      <c r="L2962" s="69" t="s">
        <v>7650</v>
      </c>
      <c r="M2962" s="70">
        <v>2938.06</v>
      </c>
      <c r="N2962" s="69"/>
      <c r="O2962" s="69"/>
      <c r="P2962" s="69" t="s">
        <v>1394</v>
      </c>
      <c r="Q2962" s="69" t="s">
        <v>2219</v>
      </c>
      <c r="R2962" s="69"/>
      <c r="S2962" s="70">
        <v>2938.06</v>
      </c>
      <c r="T2962" s="70"/>
      <c r="U2962" s="69"/>
      <c r="V2962" s="69"/>
      <c r="W2962" s="69"/>
      <c r="X2962" s="69"/>
      <c r="Y2962" s="70"/>
      <c r="Z2962" s="69">
        <v>0</v>
      </c>
      <c r="AA2962" s="69" t="s">
        <v>989</v>
      </c>
      <c r="AB2962" s="69" t="s">
        <v>1144</v>
      </c>
      <c r="AC2962" s="69"/>
    </row>
    <row r="2963" spans="1:29" x14ac:dyDescent="0.25">
      <c r="A2963" s="71" t="s">
        <v>193</v>
      </c>
      <c r="B2963" s="71"/>
      <c r="C2963" s="71"/>
      <c r="D2963" s="71"/>
      <c r="E2963" s="71"/>
      <c r="F2963" s="71"/>
      <c r="G2963" s="71"/>
      <c r="H2963" s="71"/>
      <c r="I2963" s="71"/>
      <c r="J2963" s="72">
        <v>2938.06</v>
      </c>
      <c r="K2963" s="71"/>
      <c r="L2963" s="71"/>
      <c r="M2963" s="72">
        <v>2938.06</v>
      </c>
      <c r="N2963" s="72">
        <v>0</v>
      </c>
      <c r="O2963" s="71"/>
      <c r="P2963" s="71"/>
      <c r="Q2963" s="71"/>
      <c r="R2963" s="71"/>
      <c r="S2963" s="72">
        <v>2938.06</v>
      </c>
      <c r="T2963" s="72">
        <v>0</v>
      </c>
      <c r="U2963" s="71"/>
      <c r="V2963" s="71"/>
      <c r="W2963" s="71"/>
      <c r="X2963" s="72">
        <v>2938.06</v>
      </c>
      <c r="Y2963" s="72">
        <v>0</v>
      </c>
      <c r="Z2963" s="72">
        <v>0</v>
      </c>
      <c r="AA2963" s="69"/>
      <c r="AB2963" s="69"/>
      <c r="AC2963" s="69"/>
    </row>
    <row r="2964" spans="1:29" ht="20" x14ac:dyDescent="0.25">
      <c r="A2964" s="68" t="s">
        <v>7652</v>
      </c>
      <c r="B2964" s="69" t="s">
        <v>1735</v>
      </c>
      <c r="C2964" s="69" t="s">
        <v>7653</v>
      </c>
      <c r="D2964" s="69" t="s">
        <v>4623</v>
      </c>
      <c r="E2964" s="69" t="s">
        <v>7654</v>
      </c>
      <c r="F2964" s="69" t="s">
        <v>1299</v>
      </c>
      <c r="G2964" s="69" t="s">
        <v>1182</v>
      </c>
      <c r="H2964" s="69" t="s">
        <v>2050</v>
      </c>
      <c r="I2964" s="69" t="s">
        <v>962</v>
      </c>
      <c r="J2964" s="70">
        <v>1890</v>
      </c>
      <c r="K2964" s="69" t="s">
        <v>4591</v>
      </c>
      <c r="L2964" s="69" t="s">
        <v>7653</v>
      </c>
      <c r="M2964" s="70">
        <v>1890</v>
      </c>
      <c r="N2964" s="69"/>
      <c r="O2964" s="69"/>
      <c r="P2964" s="69" t="s">
        <v>1188</v>
      </c>
      <c r="Q2964" s="69" t="s">
        <v>1380</v>
      </c>
      <c r="R2964" s="69"/>
      <c r="S2964" s="70">
        <v>1890</v>
      </c>
      <c r="T2964" s="70"/>
      <c r="U2964" s="69" t="s">
        <v>2180</v>
      </c>
      <c r="V2964" s="73">
        <v>71</v>
      </c>
      <c r="W2964" s="69" t="s">
        <v>2180</v>
      </c>
      <c r="X2964" s="69"/>
      <c r="Y2964" s="70"/>
      <c r="Z2964" s="69">
        <v>0</v>
      </c>
      <c r="AA2964" s="69" t="s">
        <v>989</v>
      </c>
      <c r="AB2964" s="69" t="s">
        <v>1144</v>
      </c>
      <c r="AC2964" s="69"/>
    </row>
    <row r="2965" spans="1:29" x14ac:dyDescent="0.25">
      <c r="A2965" s="71" t="s">
        <v>193</v>
      </c>
      <c r="B2965" s="71"/>
      <c r="C2965" s="71"/>
      <c r="D2965" s="71"/>
      <c r="E2965" s="71"/>
      <c r="F2965" s="71"/>
      <c r="G2965" s="71"/>
      <c r="H2965" s="71"/>
      <c r="I2965" s="71"/>
      <c r="J2965" s="72">
        <v>1890</v>
      </c>
      <c r="K2965" s="71"/>
      <c r="L2965" s="71"/>
      <c r="M2965" s="72">
        <v>1890</v>
      </c>
      <c r="N2965" s="72">
        <v>0</v>
      </c>
      <c r="O2965" s="71"/>
      <c r="P2965" s="71"/>
      <c r="Q2965" s="71"/>
      <c r="R2965" s="71"/>
      <c r="S2965" s="72">
        <v>1890</v>
      </c>
      <c r="T2965" s="72">
        <v>1890</v>
      </c>
      <c r="U2965" s="71"/>
      <c r="V2965" s="71"/>
      <c r="W2965" s="71"/>
      <c r="X2965" s="72">
        <v>0</v>
      </c>
      <c r="Y2965" s="72">
        <v>0</v>
      </c>
      <c r="Z2965" s="72">
        <v>1890</v>
      </c>
      <c r="AA2965" s="69"/>
      <c r="AB2965" s="69"/>
      <c r="AC2965" s="69"/>
    </row>
    <row r="2966" spans="1:29" ht="20" x14ac:dyDescent="0.25">
      <c r="A2966" s="68" t="s">
        <v>7655</v>
      </c>
      <c r="B2966" s="69" t="s">
        <v>1735</v>
      </c>
      <c r="C2966" s="69" t="s">
        <v>7656</v>
      </c>
      <c r="D2966" s="69" t="s">
        <v>4813</v>
      </c>
      <c r="E2966" s="69" t="s">
        <v>7658</v>
      </c>
      <c r="F2966" s="69" t="s">
        <v>1299</v>
      </c>
      <c r="G2966" s="69" t="s">
        <v>1182</v>
      </c>
      <c r="H2966" s="69" t="s">
        <v>1669</v>
      </c>
      <c r="I2966" s="69" t="s">
        <v>962</v>
      </c>
      <c r="J2966" s="70">
        <v>2753.84</v>
      </c>
      <c r="K2966" s="69" t="s">
        <v>4591</v>
      </c>
      <c r="L2966" s="69" t="s">
        <v>7657</v>
      </c>
      <c r="M2966" s="70">
        <v>2753.84</v>
      </c>
      <c r="N2966" s="69"/>
      <c r="O2966" s="69"/>
      <c r="P2966" s="69" t="s">
        <v>4510</v>
      </c>
      <c r="Q2966" s="69" t="s">
        <v>2124</v>
      </c>
      <c r="R2966" s="69"/>
      <c r="S2966" s="70">
        <v>2753.84</v>
      </c>
      <c r="T2966" s="70"/>
      <c r="U2966" s="69" t="s">
        <v>2124</v>
      </c>
      <c r="V2966" s="73">
        <v>53</v>
      </c>
      <c r="W2966" s="69" t="s">
        <v>2124</v>
      </c>
      <c r="X2966" s="69"/>
      <c r="Y2966" s="70"/>
      <c r="Z2966" s="69">
        <v>0</v>
      </c>
      <c r="AA2966" s="69" t="s">
        <v>989</v>
      </c>
      <c r="AB2966" s="69" t="s">
        <v>1144</v>
      </c>
      <c r="AC2966" s="69"/>
    </row>
    <row r="2967" spans="1:29" x14ac:dyDescent="0.25">
      <c r="A2967" s="71" t="s">
        <v>193</v>
      </c>
      <c r="B2967" s="71"/>
      <c r="C2967" s="71"/>
      <c r="D2967" s="71"/>
      <c r="E2967" s="71"/>
      <c r="F2967" s="71"/>
      <c r="G2967" s="71"/>
      <c r="H2967" s="71"/>
      <c r="I2967" s="71"/>
      <c r="J2967" s="72">
        <v>2753.84</v>
      </c>
      <c r="K2967" s="71"/>
      <c r="L2967" s="71"/>
      <c r="M2967" s="72">
        <v>2753.84</v>
      </c>
      <c r="N2967" s="72">
        <v>0</v>
      </c>
      <c r="O2967" s="71"/>
      <c r="P2967" s="71"/>
      <c r="Q2967" s="71"/>
      <c r="R2967" s="71"/>
      <c r="S2967" s="72">
        <v>2753.84</v>
      </c>
      <c r="T2967" s="72">
        <v>2753.84</v>
      </c>
      <c r="U2967" s="71"/>
      <c r="V2967" s="71"/>
      <c r="W2967" s="71"/>
      <c r="X2967" s="72">
        <v>0</v>
      </c>
      <c r="Y2967" s="72">
        <v>0</v>
      </c>
      <c r="Z2967" s="72">
        <v>2753.84</v>
      </c>
      <c r="AA2967" s="69"/>
      <c r="AB2967" s="69"/>
      <c r="AC2967" s="69"/>
    </row>
    <row r="2968" spans="1:29" ht="20" x14ac:dyDescent="0.25">
      <c r="A2968" s="68" t="s">
        <v>7659</v>
      </c>
      <c r="B2968" s="69" t="s">
        <v>7326</v>
      </c>
      <c r="C2968" s="69" t="s">
        <v>7660</v>
      </c>
      <c r="D2968" s="69" t="s">
        <v>4623</v>
      </c>
      <c r="E2968" s="69" t="s">
        <v>7663</v>
      </c>
      <c r="F2968" s="69" t="s">
        <v>1299</v>
      </c>
      <c r="G2968" s="69" t="s">
        <v>1185</v>
      </c>
      <c r="H2968" s="69" t="s">
        <v>7661</v>
      </c>
      <c r="I2968" s="69" t="s">
        <v>962</v>
      </c>
      <c r="J2968" s="70">
        <v>970.42</v>
      </c>
      <c r="K2968" s="69" t="s">
        <v>4591</v>
      </c>
      <c r="L2968" s="69" t="s">
        <v>7662</v>
      </c>
      <c r="M2968" s="70">
        <v>970.42</v>
      </c>
      <c r="N2968" s="69"/>
      <c r="O2968" s="69"/>
      <c r="P2968" s="69" t="s">
        <v>1646</v>
      </c>
      <c r="Q2968" s="69" t="s">
        <v>1046</v>
      </c>
      <c r="R2968" s="69"/>
      <c r="S2968" s="70">
        <v>970.42</v>
      </c>
      <c r="T2968" s="70"/>
      <c r="U2968" s="69" t="s">
        <v>1548</v>
      </c>
      <c r="V2968" s="73">
        <v>80</v>
      </c>
      <c r="W2968" s="69" t="s">
        <v>1548</v>
      </c>
      <c r="X2968" s="69"/>
      <c r="Y2968" s="70"/>
      <c r="Z2968" s="69">
        <v>0</v>
      </c>
      <c r="AA2968" s="69" t="s">
        <v>989</v>
      </c>
      <c r="AB2968" s="69" t="s">
        <v>1144</v>
      </c>
      <c r="AC2968" s="69"/>
    </row>
    <row r="2969" spans="1:29" x14ac:dyDescent="0.25">
      <c r="A2969" s="71" t="s">
        <v>193</v>
      </c>
      <c r="B2969" s="71"/>
      <c r="C2969" s="71"/>
      <c r="D2969" s="71"/>
      <c r="E2969" s="71"/>
      <c r="F2969" s="71"/>
      <c r="G2969" s="71"/>
      <c r="H2969" s="71"/>
      <c r="I2969" s="71"/>
      <c r="J2969" s="72">
        <v>970.42</v>
      </c>
      <c r="K2969" s="71"/>
      <c r="L2969" s="71"/>
      <c r="M2969" s="72">
        <v>970.42</v>
      </c>
      <c r="N2969" s="72">
        <v>0</v>
      </c>
      <c r="O2969" s="71"/>
      <c r="P2969" s="71"/>
      <c r="Q2969" s="71"/>
      <c r="R2969" s="71"/>
      <c r="S2969" s="72">
        <v>970.42</v>
      </c>
      <c r="T2969" s="72">
        <v>970.42</v>
      </c>
      <c r="U2969" s="71"/>
      <c r="V2969" s="71"/>
      <c r="W2969" s="71"/>
      <c r="X2969" s="72">
        <v>0</v>
      </c>
      <c r="Y2969" s="72">
        <v>0</v>
      </c>
      <c r="Z2969" s="72">
        <v>970.42</v>
      </c>
      <c r="AA2969" s="69"/>
      <c r="AB2969" s="69"/>
      <c r="AC2969" s="69"/>
    </row>
    <row r="2970" spans="1:29" ht="20" x14ac:dyDescent="0.25">
      <c r="A2970" s="68" t="s">
        <v>7664</v>
      </c>
      <c r="B2970" s="69" t="s">
        <v>4229</v>
      </c>
      <c r="C2970" s="69" t="s">
        <v>7665</v>
      </c>
      <c r="D2970" s="69" t="s">
        <v>4611</v>
      </c>
      <c r="E2970" s="69" t="s">
        <v>7667</v>
      </c>
      <c r="F2970" s="69" t="s">
        <v>1299</v>
      </c>
      <c r="G2970" s="69" t="s">
        <v>1185</v>
      </c>
      <c r="H2970" s="69" t="s">
        <v>2620</v>
      </c>
      <c r="I2970" s="69" t="s">
        <v>962</v>
      </c>
      <c r="J2970" s="70">
        <v>14349.36</v>
      </c>
      <c r="K2970" s="69" t="s">
        <v>4591</v>
      </c>
      <c r="L2970" s="69" t="s">
        <v>7666</v>
      </c>
      <c r="M2970" s="70">
        <v>14349.36</v>
      </c>
      <c r="N2970" s="69"/>
      <c r="O2970" s="69"/>
      <c r="P2970" s="69" t="s">
        <v>1188</v>
      </c>
      <c r="Q2970" s="69" t="s">
        <v>1394</v>
      </c>
      <c r="R2970" s="69"/>
      <c r="S2970" s="70">
        <v>14349.36</v>
      </c>
      <c r="T2970" s="70"/>
      <c r="U2970" s="69" t="s">
        <v>3002</v>
      </c>
      <c r="V2970" s="73">
        <v>89</v>
      </c>
      <c r="W2970" s="69" t="s">
        <v>3002</v>
      </c>
      <c r="X2970" s="69"/>
      <c r="Y2970" s="70"/>
      <c r="Z2970" s="69">
        <v>0</v>
      </c>
      <c r="AA2970" s="69" t="s">
        <v>989</v>
      </c>
      <c r="AB2970" s="69" t="s">
        <v>1144</v>
      </c>
      <c r="AC2970" s="69"/>
    </row>
    <row r="2971" spans="1:29" x14ac:dyDescent="0.25">
      <c r="A2971" s="71" t="s">
        <v>193</v>
      </c>
      <c r="B2971" s="71"/>
      <c r="C2971" s="71"/>
      <c r="D2971" s="71"/>
      <c r="E2971" s="71"/>
      <c r="F2971" s="71"/>
      <c r="G2971" s="71"/>
      <c r="H2971" s="71"/>
      <c r="I2971" s="71"/>
      <c r="J2971" s="72">
        <v>14349.36</v>
      </c>
      <c r="K2971" s="71"/>
      <c r="L2971" s="71"/>
      <c r="M2971" s="72">
        <v>14349.36</v>
      </c>
      <c r="N2971" s="72">
        <v>0</v>
      </c>
      <c r="O2971" s="71"/>
      <c r="P2971" s="71"/>
      <c r="Q2971" s="71"/>
      <c r="R2971" s="71"/>
      <c r="S2971" s="72">
        <v>14349.36</v>
      </c>
      <c r="T2971" s="72">
        <v>14349.36</v>
      </c>
      <c r="U2971" s="71"/>
      <c r="V2971" s="71"/>
      <c r="W2971" s="71"/>
      <c r="X2971" s="72">
        <v>0</v>
      </c>
      <c r="Y2971" s="72">
        <v>0</v>
      </c>
      <c r="Z2971" s="72">
        <v>14349.36</v>
      </c>
      <c r="AA2971" s="69"/>
      <c r="AB2971" s="69"/>
      <c r="AC2971" s="69"/>
    </row>
    <row r="2972" spans="1:29" ht="20" x14ac:dyDescent="0.25">
      <c r="A2972" s="68" t="s">
        <v>7668</v>
      </c>
      <c r="B2972" s="69" t="s">
        <v>1735</v>
      </c>
      <c r="C2972" s="69" t="s">
        <v>7669</v>
      </c>
      <c r="D2972" s="69" t="s">
        <v>4623</v>
      </c>
      <c r="E2972" s="69" t="s">
        <v>7671</v>
      </c>
      <c r="F2972" s="69" t="s">
        <v>1299</v>
      </c>
      <c r="G2972" s="69" t="s">
        <v>1185</v>
      </c>
      <c r="H2972" s="69" t="s">
        <v>1207</v>
      </c>
      <c r="I2972" s="69" t="s">
        <v>962</v>
      </c>
      <c r="J2972" s="70">
        <v>1190.93</v>
      </c>
      <c r="K2972" s="69" t="s">
        <v>4591</v>
      </c>
      <c r="L2972" s="69" t="s">
        <v>7670</v>
      </c>
      <c r="M2972" s="70">
        <v>1190.93</v>
      </c>
      <c r="N2972" s="69"/>
      <c r="O2972" s="69"/>
      <c r="P2972" s="69" t="s">
        <v>2620</v>
      </c>
      <c r="Q2972" s="69" t="s">
        <v>2124</v>
      </c>
      <c r="R2972" s="69"/>
      <c r="S2972" s="70">
        <v>1190.93</v>
      </c>
      <c r="T2972" s="70"/>
      <c r="U2972" s="69" t="s">
        <v>2124</v>
      </c>
      <c r="V2972" s="73">
        <v>78</v>
      </c>
      <c r="W2972" s="69" t="s">
        <v>2124</v>
      </c>
      <c r="X2972" s="69"/>
      <c r="Y2972" s="70"/>
      <c r="Z2972" s="69">
        <v>0</v>
      </c>
      <c r="AA2972" s="69" t="s">
        <v>989</v>
      </c>
      <c r="AB2972" s="69" t="s">
        <v>1144</v>
      </c>
      <c r="AC2972" s="69"/>
    </row>
    <row r="2973" spans="1:29" x14ac:dyDescent="0.25">
      <c r="A2973" s="71" t="s">
        <v>193</v>
      </c>
      <c r="B2973" s="71"/>
      <c r="C2973" s="71"/>
      <c r="D2973" s="71"/>
      <c r="E2973" s="71"/>
      <c r="F2973" s="71"/>
      <c r="G2973" s="71"/>
      <c r="H2973" s="71"/>
      <c r="I2973" s="71"/>
      <c r="J2973" s="72">
        <v>1190.93</v>
      </c>
      <c r="K2973" s="71"/>
      <c r="L2973" s="71"/>
      <c r="M2973" s="72">
        <v>1190.93</v>
      </c>
      <c r="N2973" s="72">
        <v>0</v>
      </c>
      <c r="O2973" s="71"/>
      <c r="P2973" s="71"/>
      <c r="Q2973" s="71"/>
      <c r="R2973" s="71"/>
      <c r="S2973" s="72">
        <v>1190.93</v>
      </c>
      <c r="T2973" s="72">
        <v>1190.93</v>
      </c>
      <c r="U2973" s="71"/>
      <c r="V2973" s="71"/>
      <c r="W2973" s="71"/>
      <c r="X2973" s="72">
        <v>0</v>
      </c>
      <c r="Y2973" s="72">
        <v>0</v>
      </c>
      <c r="Z2973" s="72">
        <v>1190.93</v>
      </c>
      <c r="AA2973" s="69"/>
      <c r="AB2973" s="69"/>
      <c r="AC2973" s="69"/>
    </row>
    <row r="2974" spans="1:29" ht="20" x14ac:dyDescent="0.25">
      <c r="A2974" s="68" t="s">
        <v>7672</v>
      </c>
      <c r="B2974" s="69" t="s">
        <v>4229</v>
      </c>
      <c r="C2974" s="69" t="s">
        <v>7673</v>
      </c>
      <c r="D2974" s="69" t="s">
        <v>4623</v>
      </c>
      <c r="E2974" s="69" t="s">
        <v>7675</v>
      </c>
      <c r="F2974" s="69" t="s">
        <v>1299</v>
      </c>
      <c r="G2974" s="69" t="s">
        <v>1185</v>
      </c>
      <c r="H2974" s="69" t="s">
        <v>1207</v>
      </c>
      <c r="I2974" s="69" t="s">
        <v>962</v>
      </c>
      <c r="J2974" s="70">
        <v>3900.9</v>
      </c>
      <c r="K2974" s="69" t="s">
        <v>4591</v>
      </c>
      <c r="L2974" s="69" t="s">
        <v>7674</v>
      </c>
      <c r="M2974" s="70">
        <v>3900.9</v>
      </c>
      <c r="N2974" s="69"/>
      <c r="O2974" s="69"/>
      <c r="P2974" s="69" t="s">
        <v>1681</v>
      </c>
      <c r="Q2974" s="69" t="s">
        <v>1046</v>
      </c>
      <c r="R2974" s="69"/>
      <c r="S2974" s="70">
        <v>3900.9</v>
      </c>
      <c r="T2974" s="70"/>
      <c r="U2974" s="69" t="s">
        <v>1548</v>
      </c>
      <c r="V2974" s="73">
        <v>76</v>
      </c>
      <c r="W2974" s="69" t="s">
        <v>1548</v>
      </c>
      <c r="X2974" s="69"/>
      <c r="Y2974" s="70"/>
      <c r="Z2974" s="69">
        <v>0</v>
      </c>
      <c r="AA2974" s="69" t="s">
        <v>989</v>
      </c>
      <c r="AB2974" s="69" t="s">
        <v>1144</v>
      </c>
      <c r="AC2974" s="69"/>
    </row>
    <row r="2975" spans="1:29" x14ac:dyDescent="0.25">
      <c r="A2975" s="71" t="s">
        <v>193</v>
      </c>
      <c r="B2975" s="71"/>
      <c r="C2975" s="71"/>
      <c r="D2975" s="71"/>
      <c r="E2975" s="71"/>
      <c r="F2975" s="71"/>
      <c r="G2975" s="71"/>
      <c r="H2975" s="71"/>
      <c r="I2975" s="71"/>
      <c r="J2975" s="72">
        <v>3900.9</v>
      </c>
      <c r="K2975" s="71"/>
      <c r="L2975" s="71"/>
      <c r="M2975" s="72">
        <v>3900.9</v>
      </c>
      <c r="N2975" s="72">
        <v>0</v>
      </c>
      <c r="O2975" s="71"/>
      <c r="P2975" s="71"/>
      <c r="Q2975" s="71"/>
      <c r="R2975" s="71"/>
      <c r="S2975" s="72">
        <v>3900.9</v>
      </c>
      <c r="T2975" s="72">
        <v>3900.9</v>
      </c>
      <c r="U2975" s="71"/>
      <c r="V2975" s="71"/>
      <c r="W2975" s="71"/>
      <c r="X2975" s="72">
        <v>0</v>
      </c>
      <c r="Y2975" s="72">
        <v>0</v>
      </c>
      <c r="Z2975" s="72">
        <v>3900.9</v>
      </c>
      <c r="AA2975" s="69"/>
      <c r="AB2975" s="69"/>
      <c r="AC2975" s="69"/>
    </row>
    <row r="2976" spans="1:29" ht="20" x14ac:dyDescent="0.25">
      <c r="A2976" s="68" t="s">
        <v>7676</v>
      </c>
      <c r="B2976" s="69" t="s">
        <v>6764</v>
      </c>
      <c r="C2976" s="69" t="s">
        <v>7677</v>
      </c>
      <c r="D2976" s="69" t="s">
        <v>4686</v>
      </c>
      <c r="E2976" s="69" t="s">
        <v>7679</v>
      </c>
      <c r="F2976" s="69" t="s">
        <v>1435</v>
      </c>
      <c r="G2976" s="69" t="s">
        <v>1455</v>
      </c>
      <c r="H2976" s="69" t="s">
        <v>1194</v>
      </c>
      <c r="I2976" s="69" t="s">
        <v>962</v>
      </c>
      <c r="J2976" s="70">
        <v>923.62</v>
      </c>
      <c r="K2976" s="69" t="s">
        <v>4591</v>
      </c>
      <c r="L2976" s="69" t="s">
        <v>7678</v>
      </c>
      <c r="M2976" s="70">
        <v>923.62</v>
      </c>
      <c r="N2976" s="69"/>
      <c r="O2976" s="69"/>
      <c r="P2976" s="69" t="s">
        <v>1203</v>
      </c>
      <c r="Q2976" s="69" t="s">
        <v>1394</v>
      </c>
      <c r="R2976" s="69"/>
      <c r="S2976" s="70">
        <v>923.62</v>
      </c>
      <c r="T2976" s="70"/>
      <c r="U2976" s="69" t="s">
        <v>3002</v>
      </c>
      <c r="V2976" s="73">
        <v>31</v>
      </c>
      <c r="W2976" s="69" t="s">
        <v>3002</v>
      </c>
      <c r="X2976" s="69"/>
      <c r="Y2976" s="70"/>
      <c r="Z2976" s="69">
        <v>0</v>
      </c>
      <c r="AA2976" s="69" t="s">
        <v>989</v>
      </c>
      <c r="AB2976" s="69" t="s">
        <v>1144</v>
      </c>
      <c r="AC2976" s="69"/>
    </row>
    <row r="2977" spans="1:29" x14ac:dyDescent="0.25">
      <c r="A2977" s="71" t="s">
        <v>193</v>
      </c>
      <c r="B2977" s="71"/>
      <c r="C2977" s="71"/>
      <c r="D2977" s="71"/>
      <c r="E2977" s="71"/>
      <c r="F2977" s="71"/>
      <c r="G2977" s="71"/>
      <c r="H2977" s="71"/>
      <c r="I2977" s="71"/>
      <c r="J2977" s="72">
        <v>923.62</v>
      </c>
      <c r="K2977" s="71"/>
      <c r="L2977" s="71"/>
      <c r="M2977" s="72">
        <v>923.62</v>
      </c>
      <c r="N2977" s="72">
        <v>0</v>
      </c>
      <c r="O2977" s="71"/>
      <c r="P2977" s="71"/>
      <c r="Q2977" s="71"/>
      <c r="R2977" s="71"/>
      <c r="S2977" s="72">
        <v>923.62</v>
      </c>
      <c r="T2977" s="72">
        <v>923.62</v>
      </c>
      <c r="U2977" s="71"/>
      <c r="V2977" s="71"/>
      <c r="W2977" s="71"/>
      <c r="X2977" s="72">
        <v>0</v>
      </c>
      <c r="Y2977" s="72">
        <v>0</v>
      </c>
      <c r="Z2977" s="72">
        <v>923.62</v>
      </c>
      <c r="AA2977" s="69"/>
      <c r="AB2977" s="69"/>
      <c r="AC2977" s="69"/>
    </row>
    <row r="2978" spans="1:29" ht="20" x14ac:dyDescent="0.25">
      <c r="A2978" s="68" t="s">
        <v>7680</v>
      </c>
      <c r="B2978" s="69" t="s">
        <v>7681</v>
      </c>
      <c r="C2978" s="69" t="s">
        <v>7682</v>
      </c>
      <c r="D2978" s="69" t="s">
        <v>4623</v>
      </c>
      <c r="E2978" s="69" t="s">
        <v>7684</v>
      </c>
      <c r="F2978" s="69" t="s">
        <v>1435</v>
      </c>
      <c r="G2978" s="69" t="s">
        <v>1455</v>
      </c>
      <c r="H2978" s="69" t="s">
        <v>2050</v>
      </c>
      <c r="I2978" s="69" t="s">
        <v>962</v>
      </c>
      <c r="J2978" s="70">
        <v>1920.03</v>
      </c>
      <c r="K2978" s="69" t="s">
        <v>4591</v>
      </c>
      <c r="L2978" s="69" t="s">
        <v>7683</v>
      </c>
      <c r="M2978" s="70">
        <v>1920.03</v>
      </c>
      <c r="N2978" s="69"/>
      <c r="O2978" s="69"/>
      <c r="P2978" s="69" t="s">
        <v>2020</v>
      </c>
      <c r="Q2978" s="69" t="s">
        <v>1046</v>
      </c>
      <c r="R2978" s="69"/>
      <c r="S2978" s="70">
        <v>1920.03</v>
      </c>
      <c r="T2978" s="70"/>
      <c r="U2978" s="69" t="s">
        <v>1046</v>
      </c>
      <c r="V2978" s="73">
        <v>76</v>
      </c>
      <c r="W2978" s="69" t="s">
        <v>1046</v>
      </c>
      <c r="X2978" s="69"/>
      <c r="Y2978" s="70"/>
      <c r="Z2978" s="69">
        <v>0</v>
      </c>
      <c r="AA2978" s="69" t="s">
        <v>989</v>
      </c>
      <c r="AB2978" s="69" t="s">
        <v>1144</v>
      </c>
      <c r="AC2978" s="69"/>
    </row>
    <row r="2979" spans="1:29" x14ac:dyDescent="0.25">
      <c r="A2979" s="71" t="s">
        <v>193</v>
      </c>
      <c r="B2979" s="71"/>
      <c r="C2979" s="71"/>
      <c r="D2979" s="71"/>
      <c r="E2979" s="71"/>
      <c r="F2979" s="71"/>
      <c r="G2979" s="71"/>
      <c r="H2979" s="71"/>
      <c r="I2979" s="71"/>
      <c r="J2979" s="72">
        <v>1920.03</v>
      </c>
      <c r="K2979" s="71"/>
      <c r="L2979" s="71"/>
      <c r="M2979" s="72">
        <v>1920.03</v>
      </c>
      <c r="N2979" s="72">
        <v>0</v>
      </c>
      <c r="O2979" s="71"/>
      <c r="P2979" s="71"/>
      <c r="Q2979" s="71"/>
      <c r="R2979" s="71"/>
      <c r="S2979" s="72">
        <v>1920.03</v>
      </c>
      <c r="T2979" s="72">
        <v>1920.03</v>
      </c>
      <c r="U2979" s="71"/>
      <c r="V2979" s="71"/>
      <c r="W2979" s="71"/>
      <c r="X2979" s="72">
        <v>0</v>
      </c>
      <c r="Y2979" s="72">
        <v>0</v>
      </c>
      <c r="Z2979" s="72">
        <v>1920.03</v>
      </c>
      <c r="AA2979" s="69"/>
      <c r="AB2979" s="69"/>
      <c r="AC2979" s="69"/>
    </row>
    <row r="2980" spans="1:29" ht="20" x14ac:dyDescent="0.25">
      <c r="A2980" s="68" t="s">
        <v>7685</v>
      </c>
      <c r="B2980" s="69" t="s">
        <v>7686</v>
      </c>
      <c r="C2980" s="69" t="s">
        <v>7687</v>
      </c>
      <c r="D2980" s="69" t="s">
        <v>4813</v>
      </c>
      <c r="E2980" s="69" t="s">
        <v>7689</v>
      </c>
      <c r="F2980" s="69" t="s">
        <v>1435</v>
      </c>
      <c r="G2980" s="69" t="s">
        <v>1455</v>
      </c>
      <c r="H2980" s="69" t="s">
        <v>4510</v>
      </c>
      <c r="I2980" s="69" t="s">
        <v>962</v>
      </c>
      <c r="J2980" s="70">
        <v>5048.34</v>
      </c>
      <c r="K2980" s="69" t="s">
        <v>4591</v>
      </c>
      <c r="L2980" s="69" t="s">
        <v>7688</v>
      </c>
      <c r="M2980" s="70">
        <v>5048.34</v>
      </c>
      <c r="N2980" s="69"/>
      <c r="O2980" s="69"/>
      <c r="P2980" s="69" t="s">
        <v>1188</v>
      </c>
      <c r="Q2980" s="69" t="s">
        <v>1046</v>
      </c>
      <c r="R2980" s="69"/>
      <c r="S2980" s="70">
        <v>5048.34</v>
      </c>
      <c r="T2980" s="70"/>
      <c r="U2980" s="69" t="s">
        <v>1548</v>
      </c>
      <c r="V2980" s="73">
        <v>54</v>
      </c>
      <c r="W2980" s="69" t="s">
        <v>1548</v>
      </c>
      <c r="X2980" s="69"/>
      <c r="Y2980" s="70"/>
      <c r="Z2980" s="69">
        <v>0</v>
      </c>
      <c r="AA2980" s="69" t="s">
        <v>989</v>
      </c>
      <c r="AB2980" s="69" t="s">
        <v>1144</v>
      </c>
      <c r="AC2980" s="69"/>
    </row>
    <row r="2981" spans="1:29" x14ac:dyDescent="0.25">
      <c r="A2981" s="71" t="s">
        <v>193</v>
      </c>
      <c r="B2981" s="71"/>
      <c r="C2981" s="71"/>
      <c r="D2981" s="71"/>
      <c r="E2981" s="71"/>
      <c r="F2981" s="71"/>
      <c r="G2981" s="71"/>
      <c r="H2981" s="71"/>
      <c r="I2981" s="71"/>
      <c r="J2981" s="72">
        <v>5048.34</v>
      </c>
      <c r="K2981" s="71"/>
      <c r="L2981" s="71"/>
      <c r="M2981" s="72">
        <v>5048.34</v>
      </c>
      <c r="N2981" s="72">
        <v>0</v>
      </c>
      <c r="O2981" s="71"/>
      <c r="P2981" s="71"/>
      <c r="Q2981" s="71"/>
      <c r="R2981" s="71"/>
      <c r="S2981" s="72">
        <v>5048.34</v>
      </c>
      <c r="T2981" s="72">
        <v>5048.34</v>
      </c>
      <c r="U2981" s="71"/>
      <c r="V2981" s="71"/>
      <c r="W2981" s="71"/>
      <c r="X2981" s="72">
        <v>0</v>
      </c>
      <c r="Y2981" s="72">
        <v>0</v>
      </c>
      <c r="Z2981" s="72">
        <v>5048.34</v>
      </c>
      <c r="AA2981" s="69"/>
      <c r="AB2981" s="69"/>
      <c r="AC2981" s="69"/>
    </row>
    <row r="2982" spans="1:29" ht="30" x14ac:dyDescent="0.25">
      <c r="A2982" s="68" t="s">
        <v>7690</v>
      </c>
      <c r="B2982" s="69" t="s">
        <v>7691</v>
      </c>
      <c r="C2982" s="69" t="s">
        <v>7692</v>
      </c>
      <c r="D2982" s="69" t="s">
        <v>4813</v>
      </c>
      <c r="E2982" s="69" t="s">
        <v>7694</v>
      </c>
      <c r="F2982" s="69" t="s">
        <v>1299</v>
      </c>
      <c r="G2982" s="69" t="s">
        <v>1455</v>
      </c>
      <c r="H2982" s="69" t="s">
        <v>1669</v>
      </c>
      <c r="I2982" s="69" t="s">
        <v>962</v>
      </c>
      <c r="J2982" s="70">
        <v>3500.93</v>
      </c>
      <c r="K2982" s="69" t="s">
        <v>4591</v>
      </c>
      <c r="L2982" s="69" t="s">
        <v>7693</v>
      </c>
      <c r="M2982" s="70">
        <v>3500.93</v>
      </c>
      <c r="N2982" s="69"/>
      <c r="O2982" s="69"/>
      <c r="P2982" s="69" t="s">
        <v>1681</v>
      </c>
      <c r="Q2982" s="69" t="s">
        <v>1210</v>
      </c>
      <c r="R2982" s="69"/>
      <c r="S2982" s="70">
        <v>3500.93</v>
      </c>
      <c r="T2982" s="70"/>
      <c r="U2982" s="69" t="s">
        <v>1210</v>
      </c>
      <c r="V2982" s="73">
        <v>100</v>
      </c>
      <c r="W2982" s="69" t="s">
        <v>1210</v>
      </c>
      <c r="X2982" s="69"/>
      <c r="Y2982" s="70"/>
      <c r="Z2982" s="69">
        <v>0</v>
      </c>
      <c r="AA2982" s="69" t="s">
        <v>989</v>
      </c>
      <c r="AB2982" s="69" t="s">
        <v>1144</v>
      </c>
      <c r="AC2982" s="69"/>
    </row>
    <row r="2983" spans="1:29" x14ac:dyDescent="0.25">
      <c r="A2983" s="71" t="s">
        <v>193</v>
      </c>
      <c r="B2983" s="71"/>
      <c r="C2983" s="71"/>
      <c r="D2983" s="71"/>
      <c r="E2983" s="71"/>
      <c r="F2983" s="71"/>
      <c r="G2983" s="71"/>
      <c r="H2983" s="71"/>
      <c r="I2983" s="71"/>
      <c r="J2983" s="72">
        <v>3500.93</v>
      </c>
      <c r="K2983" s="71"/>
      <c r="L2983" s="71"/>
      <c r="M2983" s="72">
        <v>3500.93</v>
      </c>
      <c r="N2983" s="72">
        <v>0</v>
      </c>
      <c r="O2983" s="71"/>
      <c r="P2983" s="71"/>
      <c r="Q2983" s="71"/>
      <c r="R2983" s="71"/>
      <c r="S2983" s="72">
        <v>3500.93</v>
      </c>
      <c r="T2983" s="72">
        <v>3500.93</v>
      </c>
      <c r="U2983" s="71"/>
      <c r="V2983" s="71"/>
      <c r="W2983" s="71"/>
      <c r="X2983" s="72">
        <v>0</v>
      </c>
      <c r="Y2983" s="72">
        <v>0</v>
      </c>
      <c r="Z2983" s="72">
        <v>3500.93</v>
      </c>
      <c r="AA2983" s="69"/>
      <c r="AB2983" s="69"/>
      <c r="AC2983" s="69"/>
    </row>
    <row r="2984" spans="1:29" ht="40" x14ac:dyDescent="0.25">
      <c r="A2984" s="68" t="s">
        <v>7695</v>
      </c>
      <c r="B2984" s="69" t="s">
        <v>7696</v>
      </c>
      <c r="C2984" s="69" t="s">
        <v>7697</v>
      </c>
      <c r="D2984" s="69" t="s">
        <v>3337</v>
      </c>
      <c r="E2984" s="69" t="s">
        <v>7699</v>
      </c>
      <c r="F2984" s="69" t="s">
        <v>1435</v>
      </c>
      <c r="G2984" s="69" t="s">
        <v>1455</v>
      </c>
      <c r="H2984" s="69" t="s">
        <v>1698</v>
      </c>
      <c r="I2984" s="69" t="s">
        <v>962</v>
      </c>
      <c r="J2984" s="70">
        <v>4173.88</v>
      </c>
      <c r="K2984" s="69" t="s">
        <v>4591</v>
      </c>
      <c r="L2984" s="69" t="s">
        <v>7698</v>
      </c>
      <c r="M2984" s="70">
        <v>4173.88</v>
      </c>
      <c r="N2984" s="69"/>
      <c r="O2984" s="69"/>
      <c r="P2984" s="69" t="s">
        <v>1069</v>
      </c>
      <c r="Q2984" s="69" t="s">
        <v>1276</v>
      </c>
      <c r="R2984" s="69"/>
      <c r="S2984" s="70">
        <v>4173.88</v>
      </c>
      <c r="T2984" s="70"/>
      <c r="U2984" s="69" t="s">
        <v>1795</v>
      </c>
      <c r="V2984" s="73">
        <v>77</v>
      </c>
      <c r="W2984" s="69" t="s">
        <v>1795</v>
      </c>
      <c r="X2984" s="69"/>
      <c r="Y2984" s="70"/>
      <c r="Z2984" s="69">
        <v>0</v>
      </c>
      <c r="AA2984" s="69" t="s">
        <v>989</v>
      </c>
      <c r="AB2984" s="69" t="s">
        <v>1144</v>
      </c>
      <c r="AC2984" s="69"/>
    </row>
    <row r="2985" spans="1:29" x14ac:dyDescent="0.25">
      <c r="A2985" s="71" t="s">
        <v>193</v>
      </c>
      <c r="B2985" s="71"/>
      <c r="C2985" s="71"/>
      <c r="D2985" s="71"/>
      <c r="E2985" s="71"/>
      <c r="F2985" s="71"/>
      <c r="G2985" s="71"/>
      <c r="H2985" s="71"/>
      <c r="I2985" s="71"/>
      <c r="J2985" s="72">
        <v>4173.88</v>
      </c>
      <c r="K2985" s="71"/>
      <c r="L2985" s="71"/>
      <c r="M2985" s="72">
        <v>4173.88</v>
      </c>
      <c r="N2985" s="72">
        <v>0</v>
      </c>
      <c r="O2985" s="71"/>
      <c r="P2985" s="71"/>
      <c r="Q2985" s="71"/>
      <c r="R2985" s="71"/>
      <c r="S2985" s="72">
        <v>4173.88</v>
      </c>
      <c r="T2985" s="72">
        <v>4173.88</v>
      </c>
      <c r="U2985" s="71"/>
      <c r="V2985" s="71"/>
      <c r="W2985" s="71"/>
      <c r="X2985" s="72">
        <v>0</v>
      </c>
      <c r="Y2985" s="72">
        <v>0</v>
      </c>
      <c r="Z2985" s="72">
        <v>4173.88</v>
      </c>
      <c r="AA2985" s="69"/>
      <c r="AB2985" s="69"/>
      <c r="AC2985" s="69"/>
    </row>
    <row r="2986" spans="1:29" ht="30" x14ac:dyDescent="0.25">
      <c r="A2986" s="68" t="s">
        <v>7700</v>
      </c>
      <c r="B2986" s="69" t="s">
        <v>6764</v>
      </c>
      <c r="C2986" s="69" t="s">
        <v>7701</v>
      </c>
      <c r="D2986" s="69" t="s">
        <v>4768</v>
      </c>
      <c r="E2986" s="69" t="s">
        <v>7703</v>
      </c>
      <c r="F2986" s="69" t="s">
        <v>1435</v>
      </c>
      <c r="G2986" s="69" t="s">
        <v>1455</v>
      </c>
      <c r="H2986" s="69" t="s">
        <v>2050</v>
      </c>
      <c r="I2986" s="69" t="s">
        <v>962</v>
      </c>
      <c r="J2986" s="70">
        <v>858.24</v>
      </c>
      <c r="K2986" s="69" t="s">
        <v>4591</v>
      </c>
      <c r="L2986" s="69" t="s">
        <v>7702</v>
      </c>
      <c r="M2986" s="70">
        <v>858.24</v>
      </c>
      <c r="N2986" s="69"/>
      <c r="O2986" s="69"/>
      <c r="P2986" s="69" t="s">
        <v>1194</v>
      </c>
      <c r="Q2986" s="69" t="s">
        <v>2039</v>
      </c>
      <c r="R2986" s="69"/>
      <c r="S2986" s="70">
        <v>858.24</v>
      </c>
      <c r="T2986" s="70"/>
      <c r="U2986" s="69" t="s">
        <v>2039</v>
      </c>
      <c r="V2986" s="73">
        <v>33</v>
      </c>
      <c r="W2986" s="69" t="s">
        <v>2039</v>
      </c>
      <c r="X2986" s="69"/>
      <c r="Y2986" s="70"/>
      <c r="Z2986" s="69">
        <v>0</v>
      </c>
      <c r="AA2986" s="69" t="s">
        <v>989</v>
      </c>
      <c r="AB2986" s="69" t="s">
        <v>1144</v>
      </c>
      <c r="AC2986" s="69"/>
    </row>
    <row r="2987" spans="1:29" x14ac:dyDescent="0.25">
      <c r="A2987" s="71" t="s">
        <v>193</v>
      </c>
      <c r="B2987" s="71"/>
      <c r="C2987" s="71"/>
      <c r="D2987" s="71"/>
      <c r="E2987" s="71"/>
      <c r="F2987" s="71"/>
      <c r="G2987" s="71"/>
      <c r="H2987" s="71"/>
      <c r="I2987" s="71"/>
      <c r="J2987" s="72">
        <v>858.24</v>
      </c>
      <c r="K2987" s="71"/>
      <c r="L2987" s="71"/>
      <c r="M2987" s="72">
        <v>858.24</v>
      </c>
      <c r="N2987" s="72">
        <v>0</v>
      </c>
      <c r="O2987" s="71"/>
      <c r="P2987" s="71"/>
      <c r="Q2987" s="71"/>
      <c r="R2987" s="71"/>
      <c r="S2987" s="72">
        <v>858.24</v>
      </c>
      <c r="T2987" s="72">
        <v>858.24</v>
      </c>
      <c r="U2987" s="71"/>
      <c r="V2987" s="71"/>
      <c r="W2987" s="71"/>
      <c r="X2987" s="72">
        <v>0</v>
      </c>
      <c r="Y2987" s="72">
        <v>0</v>
      </c>
      <c r="Z2987" s="72">
        <v>858.24</v>
      </c>
      <c r="AA2987" s="69"/>
      <c r="AB2987" s="69"/>
      <c r="AC2987" s="69"/>
    </row>
    <row r="2988" spans="1:29" ht="30" x14ac:dyDescent="0.25">
      <c r="A2988" s="68" t="s">
        <v>7704</v>
      </c>
      <c r="B2988" s="69" t="s">
        <v>7705</v>
      </c>
      <c r="C2988" s="69" t="s">
        <v>7706</v>
      </c>
      <c r="D2988" s="69" t="s">
        <v>4746</v>
      </c>
      <c r="E2988" s="69" t="s">
        <v>7708</v>
      </c>
      <c r="F2988" s="69" t="s">
        <v>1435</v>
      </c>
      <c r="G2988" s="69" t="s">
        <v>1455</v>
      </c>
      <c r="H2988" s="69" t="s">
        <v>2050</v>
      </c>
      <c r="I2988" s="69" t="s">
        <v>962</v>
      </c>
      <c r="J2988" s="70">
        <v>917.06</v>
      </c>
      <c r="K2988" s="69" t="s">
        <v>4591</v>
      </c>
      <c r="L2988" s="69" t="s">
        <v>7707</v>
      </c>
      <c r="M2988" s="70">
        <v>917.06</v>
      </c>
      <c r="N2988" s="69"/>
      <c r="O2988" s="69"/>
      <c r="P2988" s="69" t="s">
        <v>1484</v>
      </c>
      <c r="Q2988" s="69" t="s">
        <v>1741</v>
      </c>
      <c r="R2988" s="69"/>
      <c r="S2988" s="70">
        <v>917.06</v>
      </c>
      <c r="T2988" s="70"/>
      <c r="U2988" s="69" t="s">
        <v>2180</v>
      </c>
      <c r="V2988" s="73">
        <v>83</v>
      </c>
      <c r="W2988" s="69" t="s">
        <v>2180</v>
      </c>
      <c r="X2988" s="69"/>
      <c r="Y2988" s="70"/>
      <c r="Z2988" s="69">
        <v>0</v>
      </c>
      <c r="AA2988" s="69" t="s">
        <v>989</v>
      </c>
      <c r="AB2988" s="69" t="s">
        <v>1144</v>
      </c>
      <c r="AC2988" s="69"/>
    </row>
    <row r="2989" spans="1:29" x14ac:dyDescent="0.25">
      <c r="A2989" s="71" t="s">
        <v>193</v>
      </c>
      <c r="B2989" s="71"/>
      <c r="C2989" s="71"/>
      <c r="D2989" s="71"/>
      <c r="E2989" s="71"/>
      <c r="F2989" s="71"/>
      <c r="G2989" s="71"/>
      <c r="H2989" s="71"/>
      <c r="I2989" s="71"/>
      <c r="J2989" s="72">
        <v>917.06</v>
      </c>
      <c r="K2989" s="71"/>
      <c r="L2989" s="71"/>
      <c r="M2989" s="72">
        <v>917.06</v>
      </c>
      <c r="N2989" s="72">
        <v>0</v>
      </c>
      <c r="O2989" s="71"/>
      <c r="P2989" s="71"/>
      <c r="Q2989" s="71"/>
      <c r="R2989" s="71"/>
      <c r="S2989" s="72">
        <v>917.06</v>
      </c>
      <c r="T2989" s="72">
        <v>917.06</v>
      </c>
      <c r="U2989" s="71"/>
      <c r="V2989" s="71"/>
      <c r="W2989" s="71"/>
      <c r="X2989" s="72">
        <v>0</v>
      </c>
      <c r="Y2989" s="72">
        <v>0</v>
      </c>
      <c r="Z2989" s="72">
        <v>917.06</v>
      </c>
      <c r="AA2989" s="69"/>
      <c r="AB2989" s="69"/>
      <c r="AC2989" s="69"/>
    </row>
    <row r="2990" spans="1:29" ht="20" x14ac:dyDescent="0.25">
      <c r="A2990" s="68" t="s">
        <v>7709</v>
      </c>
      <c r="B2990" s="69" t="s">
        <v>7710</v>
      </c>
      <c r="C2990" s="69" t="s">
        <v>7711</v>
      </c>
      <c r="D2990" s="69" t="s">
        <v>4813</v>
      </c>
      <c r="E2990" s="69" t="s">
        <v>7713</v>
      </c>
      <c r="F2990" s="69" t="s">
        <v>1435</v>
      </c>
      <c r="G2990" s="69" t="s">
        <v>1071</v>
      </c>
      <c r="H2990" s="69" t="s">
        <v>1025</v>
      </c>
      <c r="I2990" s="69" t="s">
        <v>962</v>
      </c>
      <c r="J2990" s="70">
        <v>4716.2</v>
      </c>
      <c r="K2990" s="69" t="s">
        <v>4591</v>
      </c>
      <c r="L2990" s="69" t="s">
        <v>7712</v>
      </c>
      <c r="M2990" s="70">
        <v>4716.2</v>
      </c>
      <c r="N2990" s="69"/>
      <c r="O2990" s="69"/>
      <c r="P2990" s="69" t="s">
        <v>1194</v>
      </c>
      <c r="Q2990" s="69" t="s">
        <v>1313</v>
      </c>
      <c r="R2990" s="69"/>
      <c r="S2990" s="70">
        <v>4716.2</v>
      </c>
      <c r="T2990" s="70"/>
      <c r="U2990" s="69" t="s">
        <v>2276</v>
      </c>
      <c r="V2990" s="73">
        <v>49</v>
      </c>
      <c r="W2990" s="69" t="s">
        <v>2276</v>
      </c>
      <c r="X2990" s="69"/>
      <c r="Y2990" s="70"/>
      <c r="Z2990" s="69">
        <v>0</v>
      </c>
      <c r="AA2990" s="69" t="s">
        <v>989</v>
      </c>
      <c r="AB2990" s="69" t="s">
        <v>1144</v>
      </c>
      <c r="AC2990" s="69"/>
    </row>
    <row r="2991" spans="1:29" x14ac:dyDescent="0.25">
      <c r="A2991" s="71" t="s">
        <v>193</v>
      </c>
      <c r="B2991" s="71"/>
      <c r="C2991" s="71"/>
      <c r="D2991" s="71"/>
      <c r="E2991" s="71"/>
      <c r="F2991" s="71"/>
      <c r="G2991" s="71"/>
      <c r="H2991" s="71"/>
      <c r="I2991" s="71"/>
      <c r="J2991" s="72">
        <v>4716.2</v>
      </c>
      <c r="K2991" s="71"/>
      <c r="L2991" s="71"/>
      <c r="M2991" s="72">
        <v>4716.2</v>
      </c>
      <c r="N2991" s="72">
        <v>0</v>
      </c>
      <c r="O2991" s="71"/>
      <c r="P2991" s="71"/>
      <c r="Q2991" s="71"/>
      <c r="R2991" s="71"/>
      <c r="S2991" s="72">
        <v>4716.2</v>
      </c>
      <c r="T2991" s="72">
        <v>4716.2</v>
      </c>
      <c r="U2991" s="71"/>
      <c r="V2991" s="71"/>
      <c r="W2991" s="71"/>
      <c r="X2991" s="72">
        <v>0</v>
      </c>
      <c r="Y2991" s="72">
        <v>0</v>
      </c>
      <c r="Z2991" s="72">
        <v>4716.2</v>
      </c>
      <c r="AA2991" s="69"/>
      <c r="AB2991" s="69"/>
      <c r="AC2991" s="69"/>
    </row>
    <row r="2992" spans="1:29" ht="30" x14ac:dyDescent="0.25">
      <c r="A2992" s="68" t="s">
        <v>7714</v>
      </c>
      <c r="B2992" s="69" t="s">
        <v>1735</v>
      </c>
      <c r="C2992" s="69" t="s">
        <v>7715</v>
      </c>
      <c r="D2992" s="69" t="s">
        <v>3313</v>
      </c>
      <c r="E2992" s="69" t="s">
        <v>7717</v>
      </c>
      <c r="F2992" s="69" t="s">
        <v>1299</v>
      </c>
      <c r="G2992" s="69" t="s">
        <v>1071</v>
      </c>
      <c r="H2992" s="69" t="s">
        <v>2050</v>
      </c>
      <c r="I2992" s="69" t="s">
        <v>962</v>
      </c>
      <c r="J2992" s="70">
        <v>3590.09</v>
      </c>
      <c r="K2992" s="69" t="s">
        <v>4591</v>
      </c>
      <c r="L2992" s="69" t="s">
        <v>7716</v>
      </c>
      <c r="M2992" s="70">
        <v>3590.09</v>
      </c>
      <c r="N2992" s="69"/>
      <c r="O2992" s="69"/>
      <c r="P2992" s="69" t="s">
        <v>1728</v>
      </c>
      <c r="Q2992" s="69" t="s">
        <v>1380</v>
      </c>
      <c r="R2992" s="69"/>
      <c r="S2992" s="70">
        <v>3590.09</v>
      </c>
      <c r="T2992" s="70"/>
      <c r="U2992" s="69" t="s">
        <v>2180</v>
      </c>
      <c r="V2992" s="73">
        <v>52</v>
      </c>
      <c r="W2992" s="69" t="s">
        <v>2180</v>
      </c>
      <c r="X2992" s="69"/>
      <c r="Y2992" s="70"/>
      <c r="Z2992" s="69">
        <v>0</v>
      </c>
      <c r="AA2992" s="69" t="s">
        <v>989</v>
      </c>
      <c r="AB2992" s="69" t="s">
        <v>1144</v>
      </c>
      <c r="AC2992" s="69"/>
    </row>
    <row r="2993" spans="1:29" x14ac:dyDescent="0.25">
      <c r="A2993" s="71" t="s">
        <v>193</v>
      </c>
      <c r="B2993" s="71"/>
      <c r="C2993" s="71"/>
      <c r="D2993" s="71"/>
      <c r="E2993" s="71"/>
      <c r="F2993" s="71"/>
      <c r="G2993" s="71"/>
      <c r="H2993" s="71"/>
      <c r="I2993" s="71"/>
      <c r="J2993" s="72">
        <v>3590.09</v>
      </c>
      <c r="K2993" s="71"/>
      <c r="L2993" s="71"/>
      <c r="M2993" s="72">
        <v>3590.09</v>
      </c>
      <c r="N2993" s="72">
        <v>0</v>
      </c>
      <c r="O2993" s="71"/>
      <c r="P2993" s="71"/>
      <c r="Q2993" s="71"/>
      <c r="R2993" s="71"/>
      <c r="S2993" s="72">
        <v>3590.09</v>
      </c>
      <c r="T2993" s="72">
        <v>3590.09</v>
      </c>
      <c r="U2993" s="71"/>
      <c r="V2993" s="71"/>
      <c r="W2993" s="71"/>
      <c r="X2993" s="72">
        <v>0</v>
      </c>
      <c r="Y2993" s="72">
        <v>0</v>
      </c>
      <c r="Z2993" s="72">
        <v>3590.09</v>
      </c>
      <c r="AA2993" s="69"/>
      <c r="AB2993" s="69"/>
      <c r="AC2993" s="69"/>
    </row>
    <row r="2994" spans="1:29" ht="20" x14ac:dyDescent="0.25">
      <c r="A2994" s="68" t="s">
        <v>7718</v>
      </c>
      <c r="B2994" s="69" t="s">
        <v>7696</v>
      </c>
      <c r="C2994" s="69" t="s">
        <v>7719</v>
      </c>
      <c r="D2994" s="69" t="s">
        <v>4589</v>
      </c>
      <c r="E2994" s="69"/>
      <c r="F2994" s="69" t="s">
        <v>1435</v>
      </c>
      <c r="G2994" s="69" t="s">
        <v>1946</v>
      </c>
      <c r="H2994" s="69" t="s">
        <v>7643</v>
      </c>
      <c r="I2994" s="69"/>
      <c r="J2994" s="70">
        <v>2845.26</v>
      </c>
      <c r="K2994" s="69" t="s">
        <v>4591</v>
      </c>
      <c r="L2994" s="69"/>
      <c r="M2994" s="69"/>
      <c r="N2994" s="69"/>
      <c r="O2994" s="69"/>
      <c r="P2994" s="69"/>
      <c r="Q2994" s="69"/>
      <c r="R2994" s="69"/>
      <c r="S2994" s="69"/>
      <c r="T2994" s="69"/>
      <c r="U2994" s="69"/>
      <c r="V2994" s="69"/>
      <c r="W2994" s="69"/>
      <c r="X2994" s="69"/>
      <c r="Y2994" s="69"/>
      <c r="Z2994" s="69"/>
      <c r="AA2994" s="69" t="s">
        <v>989</v>
      </c>
      <c r="AB2994" s="69"/>
      <c r="AC2994" s="69"/>
    </row>
    <row r="2995" spans="1:29" x14ac:dyDescent="0.25">
      <c r="A2995" s="71" t="s">
        <v>193</v>
      </c>
      <c r="B2995" s="71"/>
      <c r="C2995" s="71"/>
      <c r="D2995" s="71"/>
      <c r="E2995" s="71"/>
      <c r="F2995" s="71"/>
      <c r="G2995" s="71"/>
      <c r="H2995" s="71"/>
      <c r="I2995" s="71"/>
      <c r="J2995" s="72">
        <v>2845.26</v>
      </c>
      <c r="K2995" s="71"/>
      <c r="L2995" s="71"/>
      <c r="M2995" s="72">
        <v>0</v>
      </c>
      <c r="N2995" s="72">
        <v>2845.26</v>
      </c>
      <c r="O2995" s="71"/>
      <c r="P2995" s="71"/>
      <c r="Q2995" s="71"/>
      <c r="R2995" s="71"/>
      <c r="S2995" s="72">
        <v>0</v>
      </c>
      <c r="T2995" s="72">
        <v>0</v>
      </c>
      <c r="U2995" s="71"/>
      <c r="V2995" s="71"/>
      <c r="W2995" s="71"/>
      <c r="X2995" s="72">
        <v>0</v>
      </c>
      <c r="Y2995" s="72">
        <v>0</v>
      </c>
      <c r="Z2995" s="72">
        <v>0</v>
      </c>
      <c r="AA2995" s="69"/>
      <c r="AB2995" s="69"/>
      <c r="AC2995" s="69"/>
    </row>
    <row r="2996" spans="1:29" ht="30" x14ac:dyDescent="0.25">
      <c r="A2996" s="68" t="s">
        <v>7720</v>
      </c>
      <c r="B2996" s="69" t="s">
        <v>7721</v>
      </c>
      <c r="C2996" s="69" t="s">
        <v>7722</v>
      </c>
      <c r="D2996" s="69" t="s">
        <v>3313</v>
      </c>
      <c r="E2996" s="69" t="s">
        <v>7724</v>
      </c>
      <c r="F2996" s="69" t="s">
        <v>1435</v>
      </c>
      <c r="G2996" s="69" t="s">
        <v>1946</v>
      </c>
      <c r="H2996" s="69" t="s">
        <v>2050</v>
      </c>
      <c r="I2996" s="69" t="s">
        <v>962</v>
      </c>
      <c r="J2996" s="70">
        <v>1528.64</v>
      </c>
      <c r="K2996" s="69" t="s">
        <v>4591</v>
      </c>
      <c r="L2996" s="69" t="s">
        <v>7723</v>
      </c>
      <c r="M2996" s="70">
        <v>1528.64</v>
      </c>
      <c r="N2996" s="69"/>
      <c r="O2996" s="69"/>
      <c r="P2996" s="69" t="s">
        <v>2124</v>
      </c>
      <c r="Q2996" s="69" t="s">
        <v>2189</v>
      </c>
      <c r="R2996" s="69"/>
      <c r="S2996" s="70">
        <v>1528.64</v>
      </c>
      <c r="T2996" s="70"/>
      <c r="U2996" s="69" t="s">
        <v>2157</v>
      </c>
      <c r="V2996" s="73">
        <v>92</v>
      </c>
      <c r="W2996" s="69" t="s">
        <v>2157</v>
      </c>
      <c r="X2996" s="69"/>
      <c r="Y2996" s="70"/>
      <c r="Z2996" s="69">
        <v>0</v>
      </c>
      <c r="AA2996" s="69" t="s">
        <v>989</v>
      </c>
      <c r="AB2996" s="69" t="s">
        <v>1144</v>
      </c>
      <c r="AC2996" s="69"/>
    </row>
    <row r="2997" spans="1:29" x14ac:dyDescent="0.25">
      <c r="A2997" s="71" t="s">
        <v>193</v>
      </c>
      <c r="B2997" s="71"/>
      <c r="C2997" s="71"/>
      <c r="D2997" s="71"/>
      <c r="E2997" s="71"/>
      <c r="F2997" s="71"/>
      <c r="G2997" s="71"/>
      <c r="H2997" s="71"/>
      <c r="I2997" s="71"/>
      <c r="J2997" s="72">
        <v>1528.64</v>
      </c>
      <c r="K2997" s="71"/>
      <c r="L2997" s="71"/>
      <c r="M2997" s="72">
        <v>1528.64</v>
      </c>
      <c r="N2997" s="72">
        <v>0</v>
      </c>
      <c r="O2997" s="71"/>
      <c r="P2997" s="71"/>
      <c r="Q2997" s="71"/>
      <c r="R2997" s="71"/>
      <c r="S2997" s="72">
        <v>1528.64</v>
      </c>
      <c r="T2997" s="72">
        <v>1528.64</v>
      </c>
      <c r="U2997" s="71"/>
      <c r="V2997" s="71"/>
      <c r="W2997" s="71"/>
      <c r="X2997" s="72">
        <v>0</v>
      </c>
      <c r="Y2997" s="72">
        <v>0</v>
      </c>
      <c r="Z2997" s="72">
        <v>1528.64</v>
      </c>
      <c r="AA2997" s="69"/>
      <c r="AB2997" s="69"/>
      <c r="AC2997" s="69"/>
    </row>
    <row r="2998" spans="1:29" ht="20" x14ac:dyDescent="0.25">
      <c r="A2998" s="68" t="s">
        <v>7725</v>
      </c>
      <c r="B2998" s="69" t="s">
        <v>7726</v>
      </c>
      <c r="C2998" s="69" t="s">
        <v>7727</v>
      </c>
      <c r="D2998" s="69" t="s">
        <v>5164</v>
      </c>
      <c r="E2998" s="69" t="s">
        <v>7729</v>
      </c>
      <c r="F2998" s="69" t="s">
        <v>1299</v>
      </c>
      <c r="G2998" s="69" t="s">
        <v>1946</v>
      </c>
      <c r="H2998" s="69" t="s">
        <v>1669</v>
      </c>
      <c r="I2998" s="69" t="s">
        <v>962</v>
      </c>
      <c r="J2998" s="70">
        <v>17045.740000000002</v>
      </c>
      <c r="K2998" s="69" t="s">
        <v>4591</v>
      </c>
      <c r="L2998" s="69" t="s">
        <v>7728</v>
      </c>
      <c r="M2998" s="70">
        <v>17045.740000000002</v>
      </c>
      <c r="N2998" s="69"/>
      <c r="O2998" s="69"/>
      <c r="P2998" s="69" t="s">
        <v>1088</v>
      </c>
      <c r="Q2998" s="69" t="s">
        <v>1394</v>
      </c>
      <c r="R2998" s="69"/>
      <c r="S2998" s="70">
        <v>17045.740000000002</v>
      </c>
      <c r="T2998" s="70"/>
      <c r="U2998" s="69" t="s">
        <v>2137</v>
      </c>
      <c r="V2998" s="73">
        <v>53</v>
      </c>
      <c r="W2998" s="69" t="s">
        <v>2137</v>
      </c>
      <c r="X2998" s="69"/>
      <c r="Y2998" s="70"/>
      <c r="Z2998" s="69">
        <v>0</v>
      </c>
      <c r="AA2998" s="69" t="s">
        <v>989</v>
      </c>
      <c r="AB2998" s="69" t="s">
        <v>1144</v>
      </c>
      <c r="AC2998" s="69"/>
    </row>
    <row r="2999" spans="1:29" x14ac:dyDescent="0.25">
      <c r="A2999" s="71" t="s">
        <v>193</v>
      </c>
      <c r="B2999" s="71"/>
      <c r="C2999" s="71"/>
      <c r="D2999" s="71"/>
      <c r="E2999" s="71"/>
      <c r="F2999" s="71"/>
      <c r="G2999" s="71"/>
      <c r="H2999" s="71"/>
      <c r="I2999" s="71"/>
      <c r="J2999" s="72">
        <v>17045.740000000002</v>
      </c>
      <c r="K2999" s="71"/>
      <c r="L2999" s="71"/>
      <c r="M2999" s="72">
        <v>17045.740000000002</v>
      </c>
      <c r="N2999" s="72">
        <v>0</v>
      </c>
      <c r="O2999" s="71"/>
      <c r="P2999" s="71"/>
      <c r="Q2999" s="71"/>
      <c r="R2999" s="71"/>
      <c r="S2999" s="72">
        <v>17045.740000000002</v>
      </c>
      <c r="T2999" s="72">
        <v>17045.740000000002</v>
      </c>
      <c r="U2999" s="71"/>
      <c r="V2999" s="71"/>
      <c r="W2999" s="71"/>
      <c r="X2999" s="72">
        <v>0</v>
      </c>
      <c r="Y2999" s="72">
        <v>0</v>
      </c>
      <c r="Z2999" s="72">
        <v>17045.740000000002</v>
      </c>
      <c r="AA2999" s="69"/>
      <c r="AB2999" s="69"/>
      <c r="AC2999" s="69"/>
    </row>
    <row r="3000" spans="1:29" ht="30" x14ac:dyDescent="0.25">
      <c r="A3000" s="68" t="s">
        <v>7730</v>
      </c>
      <c r="B3000" s="69" t="s">
        <v>7487</v>
      </c>
      <c r="C3000" s="69" t="s">
        <v>7731</v>
      </c>
      <c r="D3000" s="69" t="s">
        <v>4507</v>
      </c>
      <c r="E3000" s="69" t="s">
        <v>7733</v>
      </c>
      <c r="F3000" s="69" t="s">
        <v>1299</v>
      </c>
      <c r="G3000" s="69" t="s">
        <v>1946</v>
      </c>
      <c r="H3000" s="69" t="s">
        <v>1669</v>
      </c>
      <c r="I3000" s="69" t="s">
        <v>962</v>
      </c>
      <c r="J3000" s="70">
        <v>798.27</v>
      </c>
      <c r="K3000" s="69" t="s">
        <v>4591</v>
      </c>
      <c r="L3000" s="69" t="s">
        <v>7732</v>
      </c>
      <c r="M3000" s="70">
        <v>798.27</v>
      </c>
      <c r="N3000" s="69"/>
      <c r="O3000" s="69"/>
      <c r="P3000" s="69" t="s">
        <v>2039</v>
      </c>
      <c r="Q3000" s="69" t="s">
        <v>2189</v>
      </c>
      <c r="R3000" s="69"/>
      <c r="S3000" s="70">
        <v>798.27</v>
      </c>
      <c r="T3000" s="70"/>
      <c r="U3000" s="69" t="s">
        <v>1795</v>
      </c>
      <c r="V3000" s="73">
        <v>43</v>
      </c>
      <c r="W3000" s="69" t="s">
        <v>1795</v>
      </c>
      <c r="X3000" s="69"/>
      <c r="Y3000" s="70"/>
      <c r="Z3000" s="69">
        <v>0</v>
      </c>
      <c r="AA3000" s="69" t="s">
        <v>989</v>
      </c>
      <c r="AB3000" s="69" t="s">
        <v>1144</v>
      </c>
      <c r="AC3000" s="69"/>
    </row>
    <row r="3001" spans="1:29" x14ac:dyDescent="0.25">
      <c r="A3001" s="71" t="s">
        <v>193</v>
      </c>
      <c r="B3001" s="71"/>
      <c r="C3001" s="71"/>
      <c r="D3001" s="71"/>
      <c r="E3001" s="71"/>
      <c r="F3001" s="71"/>
      <c r="G3001" s="71"/>
      <c r="H3001" s="71"/>
      <c r="I3001" s="71"/>
      <c r="J3001" s="72">
        <v>798.27</v>
      </c>
      <c r="K3001" s="71"/>
      <c r="L3001" s="71"/>
      <c r="M3001" s="72">
        <v>798.27</v>
      </c>
      <c r="N3001" s="72">
        <v>0</v>
      </c>
      <c r="O3001" s="71"/>
      <c r="P3001" s="71"/>
      <c r="Q3001" s="71"/>
      <c r="R3001" s="71"/>
      <c r="S3001" s="72">
        <v>798.27</v>
      </c>
      <c r="T3001" s="72">
        <v>798.27</v>
      </c>
      <c r="U3001" s="71"/>
      <c r="V3001" s="71"/>
      <c r="W3001" s="71"/>
      <c r="X3001" s="72">
        <v>0</v>
      </c>
      <c r="Y3001" s="72">
        <v>0</v>
      </c>
      <c r="Z3001" s="72">
        <v>798.27</v>
      </c>
      <c r="AA3001" s="69"/>
      <c r="AB3001" s="69"/>
      <c r="AC3001" s="69"/>
    </row>
    <row r="3002" spans="1:29" ht="20" x14ac:dyDescent="0.25">
      <c r="A3002" s="68" t="s">
        <v>7734</v>
      </c>
      <c r="B3002" s="69" t="s">
        <v>4229</v>
      </c>
      <c r="C3002" s="69" t="s">
        <v>7735</v>
      </c>
      <c r="D3002" s="69" t="s">
        <v>4813</v>
      </c>
      <c r="E3002" s="69" t="s">
        <v>7737</v>
      </c>
      <c r="F3002" s="69" t="s">
        <v>1299</v>
      </c>
      <c r="G3002" s="69" t="s">
        <v>1946</v>
      </c>
      <c r="H3002" s="69" t="s">
        <v>2028</v>
      </c>
      <c r="I3002" s="69" t="s">
        <v>962</v>
      </c>
      <c r="J3002" s="70">
        <v>11278.82</v>
      </c>
      <c r="K3002" s="69" t="s">
        <v>4591</v>
      </c>
      <c r="L3002" s="69" t="s">
        <v>7736</v>
      </c>
      <c r="M3002" s="70">
        <v>11278.82</v>
      </c>
      <c r="N3002" s="69"/>
      <c r="O3002" s="69"/>
      <c r="P3002" s="69" t="s">
        <v>1207</v>
      </c>
      <c r="Q3002" s="69" t="s">
        <v>2042</v>
      </c>
      <c r="R3002" s="69"/>
      <c r="S3002" s="70">
        <v>11278.82</v>
      </c>
      <c r="T3002" s="70"/>
      <c r="U3002" s="69" t="s">
        <v>1046</v>
      </c>
      <c r="V3002" s="73">
        <v>77</v>
      </c>
      <c r="W3002" s="69" t="s">
        <v>1046</v>
      </c>
      <c r="X3002" s="69"/>
      <c r="Y3002" s="70"/>
      <c r="Z3002" s="69">
        <v>0</v>
      </c>
      <c r="AA3002" s="69" t="s">
        <v>989</v>
      </c>
      <c r="AB3002" s="69" t="s">
        <v>1144</v>
      </c>
      <c r="AC3002" s="69"/>
    </row>
    <row r="3003" spans="1:29" x14ac:dyDescent="0.25">
      <c r="A3003" s="71" t="s">
        <v>193</v>
      </c>
      <c r="B3003" s="71"/>
      <c r="C3003" s="71"/>
      <c r="D3003" s="71"/>
      <c r="E3003" s="71"/>
      <c r="F3003" s="71"/>
      <c r="G3003" s="71"/>
      <c r="H3003" s="71"/>
      <c r="I3003" s="71"/>
      <c r="J3003" s="72">
        <v>11278.82</v>
      </c>
      <c r="K3003" s="71"/>
      <c r="L3003" s="71"/>
      <c r="M3003" s="72">
        <v>11278.82</v>
      </c>
      <c r="N3003" s="72">
        <v>0</v>
      </c>
      <c r="O3003" s="71"/>
      <c r="P3003" s="71"/>
      <c r="Q3003" s="71"/>
      <c r="R3003" s="71"/>
      <c r="S3003" s="72">
        <v>11278.82</v>
      </c>
      <c r="T3003" s="72">
        <v>11278.82</v>
      </c>
      <c r="U3003" s="71"/>
      <c r="V3003" s="71"/>
      <c r="W3003" s="71"/>
      <c r="X3003" s="72">
        <v>0</v>
      </c>
      <c r="Y3003" s="72">
        <v>0</v>
      </c>
      <c r="Z3003" s="72">
        <v>11278.82</v>
      </c>
      <c r="AA3003" s="69"/>
      <c r="AB3003" s="69"/>
      <c r="AC3003" s="69"/>
    </row>
    <row r="3004" spans="1:29" ht="20" x14ac:dyDescent="0.25">
      <c r="A3004" s="68" t="s">
        <v>7738</v>
      </c>
      <c r="B3004" s="69" t="s">
        <v>1735</v>
      </c>
      <c r="C3004" s="69" t="s">
        <v>7739</v>
      </c>
      <c r="D3004" s="69" t="s">
        <v>4623</v>
      </c>
      <c r="E3004" s="69" t="s">
        <v>7741</v>
      </c>
      <c r="F3004" s="69" t="s">
        <v>1299</v>
      </c>
      <c r="G3004" s="69" t="s">
        <v>1556</v>
      </c>
      <c r="H3004" s="69" t="s">
        <v>2211</v>
      </c>
      <c r="I3004" s="69" t="s">
        <v>962</v>
      </c>
      <c r="J3004" s="70">
        <v>3077.28</v>
      </c>
      <c r="K3004" s="69" t="s">
        <v>4591</v>
      </c>
      <c r="L3004" s="69" t="s">
        <v>7740</v>
      </c>
      <c r="M3004" s="70">
        <v>1153.56</v>
      </c>
      <c r="N3004" s="69"/>
      <c r="O3004" s="69"/>
      <c r="P3004" s="69" t="s">
        <v>1484</v>
      </c>
      <c r="Q3004" s="69" t="s">
        <v>1286</v>
      </c>
      <c r="R3004" s="69"/>
      <c r="S3004" s="70">
        <v>1153.56</v>
      </c>
      <c r="T3004" s="70"/>
      <c r="U3004" s="69" t="s">
        <v>2276</v>
      </c>
      <c r="V3004" s="73">
        <v>77</v>
      </c>
      <c r="W3004" s="69" t="s">
        <v>2276</v>
      </c>
      <c r="X3004" s="69"/>
      <c r="Y3004" s="70"/>
      <c r="Z3004" s="69">
        <v>0</v>
      </c>
      <c r="AA3004" s="69" t="s">
        <v>989</v>
      </c>
      <c r="AB3004" s="69" t="s">
        <v>1144</v>
      </c>
      <c r="AC3004" s="69"/>
    </row>
    <row r="3005" spans="1:29" x14ac:dyDescent="0.25">
      <c r="A3005" s="69"/>
      <c r="B3005" s="69"/>
      <c r="C3005" s="69"/>
      <c r="D3005" s="69"/>
      <c r="E3005" s="69" t="s">
        <v>7743</v>
      </c>
      <c r="F3005" s="69"/>
      <c r="G3005" s="69"/>
      <c r="H3005" s="69"/>
      <c r="I3005" s="69"/>
      <c r="J3005" s="69"/>
      <c r="K3005" s="69"/>
      <c r="L3005" s="69" t="s">
        <v>7742</v>
      </c>
      <c r="M3005" s="70">
        <v>608.75</v>
      </c>
      <c r="N3005" s="69"/>
      <c r="O3005" s="69"/>
      <c r="P3005" s="69" t="s">
        <v>1025</v>
      </c>
      <c r="Q3005" s="69" t="s">
        <v>3055</v>
      </c>
      <c r="R3005" s="69"/>
      <c r="S3005" s="70">
        <v>608.75</v>
      </c>
      <c r="T3005" s="70"/>
      <c r="U3005" s="69" t="s">
        <v>2276</v>
      </c>
      <c r="V3005" s="73">
        <v>67</v>
      </c>
      <c r="W3005" s="69" t="s">
        <v>2276</v>
      </c>
      <c r="X3005" s="69"/>
      <c r="Y3005" s="70"/>
      <c r="Z3005" s="69">
        <v>0</v>
      </c>
      <c r="AA3005" s="69"/>
      <c r="AB3005" s="69" t="s">
        <v>1144</v>
      </c>
      <c r="AC3005" s="69"/>
    </row>
    <row r="3006" spans="1:29" x14ac:dyDescent="0.25">
      <c r="A3006" s="69"/>
      <c r="B3006" s="69"/>
      <c r="C3006" s="69"/>
      <c r="D3006" s="69"/>
      <c r="E3006" s="69" t="s">
        <v>7745</v>
      </c>
      <c r="F3006" s="69"/>
      <c r="G3006" s="69"/>
      <c r="H3006" s="69"/>
      <c r="I3006" s="69"/>
      <c r="J3006" s="69"/>
      <c r="K3006" s="69"/>
      <c r="L3006" s="69" t="s">
        <v>7744</v>
      </c>
      <c r="M3006" s="70">
        <v>559.29</v>
      </c>
      <c r="N3006" s="69"/>
      <c r="O3006" s="69"/>
      <c r="P3006" s="69" t="s">
        <v>1685</v>
      </c>
      <c r="Q3006" s="69" t="s">
        <v>3002</v>
      </c>
      <c r="R3006" s="69"/>
      <c r="S3006" s="70">
        <v>559.29</v>
      </c>
      <c r="T3006" s="70"/>
      <c r="U3006" s="69" t="s">
        <v>3002</v>
      </c>
      <c r="V3006" s="73">
        <v>75</v>
      </c>
      <c r="W3006" s="69" t="s">
        <v>3002</v>
      </c>
      <c r="X3006" s="69"/>
      <c r="Y3006" s="70"/>
      <c r="Z3006" s="69">
        <v>0</v>
      </c>
      <c r="AA3006" s="69"/>
      <c r="AB3006" s="69" t="s">
        <v>1144</v>
      </c>
      <c r="AC3006" s="69"/>
    </row>
    <row r="3007" spans="1:29" x14ac:dyDescent="0.25">
      <c r="A3007" s="69"/>
      <c r="B3007" s="69"/>
      <c r="C3007" s="69"/>
      <c r="D3007" s="69"/>
      <c r="E3007" s="69" t="s">
        <v>7747</v>
      </c>
      <c r="F3007" s="69"/>
      <c r="G3007" s="69"/>
      <c r="H3007" s="69"/>
      <c r="I3007" s="69"/>
      <c r="J3007" s="69"/>
      <c r="K3007" s="69"/>
      <c r="L3007" s="69" t="s">
        <v>7746</v>
      </c>
      <c r="M3007" s="70">
        <v>655.8</v>
      </c>
      <c r="N3007" s="69"/>
      <c r="O3007" s="69"/>
      <c r="P3007" s="69" t="s">
        <v>1685</v>
      </c>
      <c r="Q3007" s="69" t="s">
        <v>3002</v>
      </c>
      <c r="R3007" s="69"/>
      <c r="S3007" s="70">
        <v>655.8</v>
      </c>
      <c r="T3007" s="70"/>
      <c r="U3007" s="69" t="s">
        <v>3002</v>
      </c>
      <c r="V3007" s="73">
        <v>75</v>
      </c>
      <c r="W3007" s="69" t="s">
        <v>3002</v>
      </c>
      <c r="X3007" s="69"/>
      <c r="Y3007" s="70"/>
      <c r="Z3007" s="69">
        <v>0</v>
      </c>
      <c r="AA3007" s="69"/>
      <c r="AB3007" s="69" t="s">
        <v>1144</v>
      </c>
      <c r="AC3007" s="69"/>
    </row>
    <row r="3008" spans="1:29" x14ac:dyDescent="0.25">
      <c r="A3008" s="69"/>
      <c r="B3008" s="69"/>
      <c r="C3008" s="69"/>
      <c r="D3008" s="69"/>
      <c r="E3008" s="69" t="s">
        <v>7749</v>
      </c>
      <c r="F3008" s="69"/>
      <c r="G3008" s="69"/>
      <c r="H3008" s="69"/>
      <c r="I3008" s="69"/>
      <c r="J3008" s="69"/>
      <c r="K3008" s="69"/>
      <c r="L3008" s="69" t="s">
        <v>7748</v>
      </c>
      <c r="M3008" s="70">
        <v>96.02</v>
      </c>
      <c r="N3008" s="69"/>
      <c r="O3008" s="69"/>
      <c r="P3008" s="69" t="s">
        <v>1069</v>
      </c>
      <c r="Q3008" s="69" t="s">
        <v>1394</v>
      </c>
      <c r="R3008" s="69"/>
      <c r="S3008" s="70">
        <v>96.02</v>
      </c>
      <c r="T3008" s="70"/>
      <c r="U3008" s="69" t="s">
        <v>2137</v>
      </c>
      <c r="V3008" s="73">
        <v>75</v>
      </c>
      <c r="W3008" s="69" t="s">
        <v>2137</v>
      </c>
      <c r="X3008" s="69"/>
      <c r="Y3008" s="70"/>
      <c r="Z3008" s="69">
        <v>0</v>
      </c>
      <c r="AA3008" s="69"/>
      <c r="AB3008" s="69" t="s">
        <v>1144</v>
      </c>
      <c r="AC3008" s="69"/>
    </row>
    <row r="3009" spans="1:29" x14ac:dyDescent="0.25">
      <c r="A3009" s="71" t="s">
        <v>193</v>
      </c>
      <c r="B3009" s="71"/>
      <c r="C3009" s="71"/>
      <c r="D3009" s="71"/>
      <c r="E3009" s="71"/>
      <c r="F3009" s="71"/>
      <c r="G3009" s="71"/>
      <c r="H3009" s="71"/>
      <c r="I3009" s="71"/>
      <c r="J3009" s="72">
        <v>3077.28</v>
      </c>
      <c r="K3009" s="71"/>
      <c r="L3009" s="71"/>
      <c r="M3009" s="72">
        <v>3073.4199999999996</v>
      </c>
      <c r="N3009" s="72">
        <v>3.8600000000005821</v>
      </c>
      <c r="O3009" s="71"/>
      <c r="P3009" s="71"/>
      <c r="Q3009" s="71"/>
      <c r="R3009" s="71"/>
      <c r="S3009" s="72">
        <v>3073.4199999999996</v>
      </c>
      <c r="T3009" s="72">
        <v>3073.42</v>
      </c>
      <c r="U3009" s="71"/>
      <c r="V3009" s="71"/>
      <c r="W3009" s="71"/>
      <c r="X3009" s="72">
        <v>-4.5474735088646412E-13</v>
      </c>
      <c r="Y3009" s="72">
        <v>0</v>
      </c>
      <c r="Z3009" s="72">
        <v>3073.42</v>
      </c>
      <c r="AA3009" s="69"/>
      <c r="AB3009" s="69"/>
      <c r="AC3009" s="69"/>
    </row>
    <row r="3010" spans="1:29" ht="20" x14ac:dyDescent="0.25">
      <c r="A3010" s="68" t="s">
        <v>7750</v>
      </c>
      <c r="B3010" s="69" t="s">
        <v>3072</v>
      </c>
      <c r="C3010" s="69" t="s">
        <v>7751</v>
      </c>
      <c r="D3010" s="69" t="s">
        <v>4813</v>
      </c>
      <c r="E3010" s="69" t="s">
        <v>7753</v>
      </c>
      <c r="F3010" s="69" t="s">
        <v>1435</v>
      </c>
      <c r="G3010" s="69" t="s">
        <v>1556</v>
      </c>
      <c r="H3010" s="69" t="s">
        <v>1188</v>
      </c>
      <c r="I3010" s="69" t="s">
        <v>962</v>
      </c>
      <c r="J3010" s="70">
        <v>34377.449999999997</v>
      </c>
      <c r="K3010" s="69" t="s">
        <v>4591</v>
      </c>
      <c r="L3010" s="69" t="s">
        <v>7752</v>
      </c>
      <c r="M3010" s="70">
        <v>34377.449999999997</v>
      </c>
      <c r="N3010" s="69"/>
      <c r="O3010" s="69"/>
      <c r="P3010" s="69" t="s">
        <v>1088</v>
      </c>
      <c r="Q3010" s="69" t="s">
        <v>1097</v>
      </c>
      <c r="R3010" s="69"/>
      <c r="S3010" s="70">
        <v>34377.449999999997</v>
      </c>
      <c r="T3010" s="70"/>
      <c r="U3010" s="69" t="s">
        <v>2180</v>
      </c>
      <c r="V3010" s="73">
        <v>34</v>
      </c>
      <c r="W3010" s="69" t="s">
        <v>2180</v>
      </c>
      <c r="X3010" s="69"/>
      <c r="Y3010" s="70"/>
      <c r="Z3010" s="69">
        <v>0</v>
      </c>
      <c r="AA3010" s="69" t="s">
        <v>989</v>
      </c>
      <c r="AB3010" s="69" t="s">
        <v>1144</v>
      </c>
      <c r="AC3010" s="69"/>
    </row>
    <row r="3011" spans="1:29" x14ac:dyDescent="0.25">
      <c r="A3011" s="71" t="s">
        <v>193</v>
      </c>
      <c r="B3011" s="71"/>
      <c r="C3011" s="71"/>
      <c r="D3011" s="71"/>
      <c r="E3011" s="71"/>
      <c r="F3011" s="71"/>
      <c r="G3011" s="71"/>
      <c r="H3011" s="71"/>
      <c r="I3011" s="71"/>
      <c r="J3011" s="72">
        <v>34377.449999999997</v>
      </c>
      <c r="K3011" s="71"/>
      <c r="L3011" s="71"/>
      <c r="M3011" s="72">
        <v>34377.449999999997</v>
      </c>
      <c r="N3011" s="72">
        <v>0</v>
      </c>
      <c r="O3011" s="71"/>
      <c r="P3011" s="71"/>
      <c r="Q3011" s="71"/>
      <c r="R3011" s="71"/>
      <c r="S3011" s="72">
        <v>34377.449999999997</v>
      </c>
      <c r="T3011" s="72">
        <v>34377.449999999997</v>
      </c>
      <c r="U3011" s="71"/>
      <c r="V3011" s="71"/>
      <c r="W3011" s="71"/>
      <c r="X3011" s="72">
        <v>0</v>
      </c>
      <c r="Y3011" s="72">
        <v>0</v>
      </c>
      <c r="Z3011" s="72">
        <v>34377.449999999997</v>
      </c>
      <c r="AA3011" s="69"/>
      <c r="AB3011" s="69"/>
      <c r="AC3011" s="69"/>
    </row>
    <row r="3012" spans="1:29" ht="40" x14ac:dyDescent="0.25">
      <c r="A3012" s="68" t="s">
        <v>7754</v>
      </c>
      <c r="B3012" s="69" t="s">
        <v>7755</v>
      </c>
      <c r="C3012" s="69" t="s">
        <v>7756</v>
      </c>
      <c r="D3012" s="69" t="s">
        <v>4583</v>
      </c>
      <c r="E3012" s="69" t="s">
        <v>7758</v>
      </c>
      <c r="F3012" s="69" t="s">
        <v>1435</v>
      </c>
      <c r="G3012" s="69" t="s">
        <v>1556</v>
      </c>
      <c r="H3012" s="69" t="s">
        <v>1684</v>
      </c>
      <c r="I3012" s="69" t="s">
        <v>962</v>
      </c>
      <c r="J3012" s="70">
        <v>12740.98</v>
      </c>
      <c r="K3012" s="69" t="s">
        <v>4591</v>
      </c>
      <c r="L3012" s="69" t="s">
        <v>7757</v>
      </c>
      <c r="M3012" s="70">
        <v>12740.98</v>
      </c>
      <c r="N3012" s="69"/>
      <c r="O3012" s="69"/>
      <c r="P3012" s="69" t="s">
        <v>1669</v>
      </c>
      <c r="Q3012" s="69" t="s">
        <v>1269</v>
      </c>
      <c r="R3012" s="69"/>
      <c r="S3012" s="70">
        <v>12740.98</v>
      </c>
      <c r="T3012" s="70"/>
      <c r="U3012" s="69" t="s">
        <v>1718</v>
      </c>
      <c r="V3012" s="73">
        <v>91</v>
      </c>
      <c r="W3012" s="69" t="s">
        <v>1718</v>
      </c>
      <c r="X3012" s="69"/>
      <c r="Y3012" s="70"/>
      <c r="Z3012" s="69">
        <v>0</v>
      </c>
      <c r="AA3012" s="69" t="s">
        <v>989</v>
      </c>
      <c r="AB3012" s="69" t="s">
        <v>1144</v>
      </c>
      <c r="AC3012" s="69"/>
    </row>
    <row r="3013" spans="1:29" x14ac:dyDescent="0.25">
      <c r="A3013" s="71" t="s">
        <v>193</v>
      </c>
      <c r="B3013" s="71"/>
      <c r="C3013" s="71"/>
      <c r="D3013" s="71"/>
      <c r="E3013" s="71"/>
      <c r="F3013" s="71"/>
      <c r="G3013" s="71"/>
      <c r="H3013" s="71"/>
      <c r="I3013" s="71"/>
      <c r="J3013" s="72">
        <v>12740.98</v>
      </c>
      <c r="K3013" s="71"/>
      <c r="L3013" s="71"/>
      <c r="M3013" s="72">
        <v>12740.98</v>
      </c>
      <c r="N3013" s="72">
        <v>0</v>
      </c>
      <c r="O3013" s="71"/>
      <c r="P3013" s="71"/>
      <c r="Q3013" s="71"/>
      <c r="R3013" s="71"/>
      <c r="S3013" s="72">
        <v>12740.98</v>
      </c>
      <c r="T3013" s="72">
        <v>12740.98</v>
      </c>
      <c r="U3013" s="71"/>
      <c r="V3013" s="71"/>
      <c r="W3013" s="71"/>
      <c r="X3013" s="72">
        <v>0</v>
      </c>
      <c r="Y3013" s="72">
        <v>0</v>
      </c>
      <c r="Z3013" s="72">
        <v>12740.98</v>
      </c>
      <c r="AA3013" s="69"/>
      <c r="AB3013" s="69"/>
      <c r="AC3013" s="69"/>
    </row>
    <row r="3014" spans="1:29" ht="20" x14ac:dyDescent="0.25">
      <c r="A3014" s="68" t="s">
        <v>7759</v>
      </c>
      <c r="B3014" s="69" t="s">
        <v>1205</v>
      </c>
      <c r="C3014" s="69" t="s">
        <v>7760</v>
      </c>
      <c r="D3014" s="69" t="s">
        <v>5164</v>
      </c>
      <c r="E3014" s="69" t="s">
        <v>7762</v>
      </c>
      <c r="F3014" s="69" t="s">
        <v>1299</v>
      </c>
      <c r="G3014" s="69" t="s">
        <v>1556</v>
      </c>
      <c r="H3014" s="69" t="s">
        <v>1062</v>
      </c>
      <c r="I3014" s="69" t="s">
        <v>962</v>
      </c>
      <c r="J3014" s="70">
        <v>3810.73</v>
      </c>
      <c r="K3014" s="69" t="s">
        <v>4591</v>
      </c>
      <c r="L3014" s="69" t="s">
        <v>7761</v>
      </c>
      <c r="M3014" s="70">
        <v>3810.73</v>
      </c>
      <c r="N3014" s="69"/>
      <c r="O3014" s="69"/>
      <c r="P3014" s="69" t="s">
        <v>2137</v>
      </c>
      <c r="Q3014" s="69" t="s">
        <v>1729</v>
      </c>
      <c r="R3014" s="69"/>
      <c r="S3014" s="70">
        <v>3810.73</v>
      </c>
      <c r="T3014" s="70"/>
      <c r="U3014" s="69" t="s">
        <v>1729</v>
      </c>
      <c r="V3014" s="73">
        <v>16</v>
      </c>
      <c r="W3014" s="69" t="s">
        <v>1729</v>
      </c>
      <c r="X3014" s="69"/>
      <c r="Y3014" s="70"/>
      <c r="Z3014" s="69">
        <v>0</v>
      </c>
      <c r="AA3014" s="69" t="s">
        <v>989</v>
      </c>
      <c r="AB3014" s="69" t="s">
        <v>1144</v>
      </c>
      <c r="AC3014" s="69"/>
    </row>
    <row r="3015" spans="1:29" x14ac:dyDescent="0.25">
      <c r="A3015" s="71" t="s">
        <v>193</v>
      </c>
      <c r="B3015" s="71"/>
      <c r="C3015" s="71"/>
      <c r="D3015" s="71"/>
      <c r="E3015" s="71"/>
      <c r="F3015" s="71"/>
      <c r="G3015" s="71"/>
      <c r="H3015" s="71"/>
      <c r="I3015" s="71"/>
      <c r="J3015" s="72">
        <v>3810.73</v>
      </c>
      <c r="K3015" s="71"/>
      <c r="L3015" s="71"/>
      <c r="M3015" s="72">
        <v>3810.73</v>
      </c>
      <c r="N3015" s="72">
        <v>0</v>
      </c>
      <c r="O3015" s="71"/>
      <c r="P3015" s="71"/>
      <c r="Q3015" s="71"/>
      <c r="R3015" s="71"/>
      <c r="S3015" s="72">
        <v>3810.73</v>
      </c>
      <c r="T3015" s="72">
        <v>3810.73</v>
      </c>
      <c r="U3015" s="71"/>
      <c r="V3015" s="71"/>
      <c r="W3015" s="71"/>
      <c r="X3015" s="72">
        <v>0</v>
      </c>
      <c r="Y3015" s="72">
        <v>0</v>
      </c>
      <c r="Z3015" s="72">
        <v>3810.73</v>
      </c>
      <c r="AA3015" s="69"/>
      <c r="AB3015" s="69"/>
      <c r="AC3015" s="69"/>
    </row>
    <row r="3016" spans="1:29" ht="30" x14ac:dyDescent="0.25">
      <c r="A3016" s="68" t="s">
        <v>7763</v>
      </c>
      <c r="B3016" s="69" t="s">
        <v>3004</v>
      </c>
      <c r="C3016" s="69" t="s">
        <v>7764</v>
      </c>
      <c r="D3016" s="69" t="s">
        <v>4628</v>
      </c>
      <c r="E3016" s="69" t="s">
        <v>7766</v>
      </c>
      <c r="F3016" s="69" t="s">
        <v>1435</v>
      </c>
      <c r="G3016" s="69" t="s">
        <v>1556</v>
      </c>
      <c r="H3016" s="69" t="s">
        <v>4510</v>
      </c>
      <c r="I3016" s="69" t="s">
        <v>962</v>
      </c>
      <c r="J3016" s="70">
        <v>4726.83</v>
      </c>
      <c r="K3016" s="69" t="s">
        <v>4591</v>
      </c>
      <c r="L3016" s="69" t="s">
        <v>7765</v>
      </c>
      <c r="M3016" s="70">
        <v>4726.83</v>
      </c>
      <c r="N3016" s="69"/>
      <c r="O3016" s="69"/>
      <c r="P3016" s="69" t="s">
        <v>1088</v>
      </c>
      <c r="Q3016" s="69" t="s">
        <v>1286</v>
      </c>
      <c r="R3016" s="69"/>
      <c r="S3016" s="70">
        <v>4726.83</v>
      </c>
      <c r="T3016" s="70"/>
      <c r="U3016" s="69" t="s">
        <v>2276</v>
      </c>
      <c r="V3016" s="73">
        <v>28</v>
      </c>
      <c r="W3016" s="69" t="s">
        <v>2276</v>
      </c>
      <c r="X3016" s="69"/>
      <c r="Y3016" s="70"/>
      <c r="Z3016" s="69">
        <v>0</v>
      </c>
      <c r="AA3016" s="69" t="s">
        <v>989</v>
      </c>
      <c r="AB3016" s="69" t="s">
        <v>1144</v>
      </c>
      <c r="AC3016" s="69"/>
    </row>
    <row r="3017" spans="1:29" x14ac:dyDescent="0.25">
      <c r="A3017" s="71" t="s">
        <v>193</v>
      </c>
      <c r="B3017" s="71"/>
      <c r="C3017" s="71"/>
      <c r="D3017" s="71"/>
      <c r="E3017" s="71"/>
      <c r="F3017" s="71"/>
      <c r="G3017" s="71"/>
      <c r="H3017" s="71"/>
      <c r="I3017" s="71"/>
      <c r="J3017" s="72">
        <v>4726.83</v>
      </c>
      <c r="K3017" s="71"/>
      <c r="L3017" s="71"/>
      <c r="M3017" s="72">
        <v>4726.83</v>
      </c>
      <c r="N3017" s="72">
        <v>0</v>
      </c>
      <c r="O3017" s="71"/>
      <c r="P3017" s="71"/>
      <c r="Q3017" s="71"/>
      <c r="R3017" s="71"/>
      <c r="S3017" s="72">
        <v>4726.83</v>
      </c>
      <c r="T3017" s="72">
        <v>4726.83</v>
      </c>
      <c r="U3017" s="71"/>
      <c r="V3017" s="71"/>
      <c r="W3017" s="71"/>
      <c r="X3017" s="72">
        <v>0</v>
      </c>
      <c r="Y3017" s="72">
        <v>0</v>
      </c>
      <c r="Z3017" s="72">
        <v>4726.83</v>
      </c>
      <c r="AA3017" s="69"/>
      <c r="AB3017" s="69"/>
      <c r="AC3017" s="69"/>
    </row>
    <row r="3018" spans="1:29" ht="20" x14ac:dyDescent="0.25">
      <c r="A3018" s="68" t="s">
        <v>7767</v>
      </c>
      <c r="B3018" s="69" t="s">
        <v>7768</v>
      </c>
      <c r="C3018" s="69" t="s">
        <v>7769</v>
      </c>
      <c r="D3018" s="69" t="s">
        <v>4623</v>
      </c>
      <c r="E3018" s="69" t="s">
        <v>7771</v>
      </c>
      <c r="F3018" s="69" t="s">
        <v>1435</v>
      </c>
      <c r="G3018" s="69" t="s">
        <v>1556</v>
      </c>
      <c r="H3018" s="69" t="s">
        <v>7422</v>
      </c>
      <c r="I3018" s="69" t="s">
        <v>962</v>
      </c>
      <c r="J3018" s="70">
        <v>1006.08</v>
      </c>
      <c r="K3018" s="69" t="s">
        <v>4591</v>
      </c>
      <c r="L3018" s="69" t="s">
        <v>7770</v>
      </c>
      <c r="M3018" s="70">
        <v>1006.08</v>
      </c>
      <c r="N3018" s="69"/>
      <c r="O3018" s="69"/>
      <c r="P3018" s="69" t="s">
        <v>1207</v>
      </c>
      <c r="Q3018" s="69" t="s">
        <v>1286</v>
      </c>
      <c r="R3018" s="69"/>
      <c r="S3018" s="70">
        <v>1006.08</v>
      </c>
      <c r="T3018" s="70"/>
      <c r="U3018" s="69" t="s">
        <v>3055</v>
      </c>
      <c r="V3018" s="73">
        <v>85</v>
      </c>
      <c r="W3018" s="69" t="s">
        <v>3055</v>
      </c>
      <c r="X3018" s="69"/>
      <c r="Y3018" s="70"/>
      <c r="Z3018" s="69">
        <v>0</v>
      </c>
      <c r="AA3018" s="69" t="s">
        <v>966</v>
      </c>
      <c r="AB3018" s="69" t="s">
        <v>1144</v>
      </c>
      <c r="AC3018" s="69"/>
    </row>
    <row r="3019" spans="1:29" x14ac:dyDescent="0.25">
      <c r="A3019" s="71" t="s">
        <v>193</v>
      </c>
      <c r="B3019" s="71"/>
      <c r="C3019" s="71"/>
      <c r="D3019" s="71"/>
      <c r="E3019" s="71"/>
      <c r="F3019" s="71"/>
      <c r="G3019" s="71"/>
      <c r="H3019" s="71"/>
      <c r="I3019" s="71"/>
      <c r="J3019" s="72">
        <v>1006.08</v>
      </c>
      <c r="K3019" s="71"/>
      <c r="L3019" s="71"/>
      <c r="M3019" s="72">
        <v>1006.08</v>
      </c>
      <c r="N3019" s="72">
        <v>0</v>
      </c>
      <c r="O3019" s="71"/>
      <c r="P3019" s="71"/>
      <c r="Q3019" s="71"/>
      <c r="R3019" s="71"/>
      <c r="S3019" s="72">
        <v>1006.08</v>
      </c>
      <c r="T3019" s="72">
        <v>1006.08</v>
      </c>
      <c r="U3019" s="71"/>
      <c r="V3019" s="71"/>
      <c r="W3019" s="71"/>
      <c r="X3019" s="72">
        <v>0</v>
      </c>
      <c r="Y3019" s="72">
        <v>0</v>
      </c>
      <c r="Z3019" s="72">
        <v>1006.08</v>
      </c>
      <c r="AA3019" s="69"/>
      <c r="AB3019" s="69"/>
      <c r="AC3019" s="69"/>
    </row>
    <row r="3020" spans="1:29" ht="20" x14ac:dyDescent="0.25">
      <c r="A3020" s="68" t="s">
        <v>7772</v>
      </c>
      <c r="B3020" s="69" t="s">
        <v>4211</v>
      </c>
      <c r="C3020" s="69" t="s">
        <v>7773</v>
      </c>
      <c r="D3020" s="69" t="s">
        <v>5164</v>
      </c>
      <c r="E3020" s="69" t="s">
        <v>7775</v>
      </c>
      <c r="F3020" s="69" t="s">
        <v>1299</v>
      </c>
      <c r="G3020" s="69" t="s">
        <v>1556</v>
      </c>
      <c r="H3020" s="69" t="s">
        <v>1062</v>
      </c>
      <c r="I3020" s="69" t="s">
        <v>962</v>
      </c>
      <c r="J3020" s="70">
        <v>73038.460000000006</v>
      </c>
      <c r="K3020" s="69" t="s">
        <v>4591</v>
      </c>
      <c r="L3020" s="69" t="s">
        <v>7774</v>
      </c>
      <c r="M3020" s="70">
        <v>32469.55</v>
      </c>
      <c r="N3020" s="69"/>
      <c r="O3020" s="69"/>
      <c r="P3020" s="69" t="s">
        <v>1211</v>
      </c>
      <c r="Q3020" s="69" t="s">
        <v>1882</v>
      </c>
      <c r="R3020" s="69"/>
      <c r="S3020" s="70">
        <v>32469.55</v>
      </c>
      <c r="T3020" s="70"/>
      <c r="U3020" s="69" t="s">
        <v>1729</v>
      </c>
      <c r="V3020" s="73">
        <v>22</v>
      </c>
      <c r="W3020" s="69" t="s">
        <v>1729</v>
      </c>
      <c r="X3020" s="69"/>
      <c r="Y3020" s="70"/>
      <c r="Z3020" s="69">
        <v>0</v>
      </c>
      <c r="AA3020" s="69" t="s">
        <v>989</v>
      </c>
      <c r="AB3020" s="69" t="s">
        <v>1144</v>
      </c>
      <c r="AC3020" s="69"/>
    </row>
    <row r="3021" spans="1:29" x14ac:dyDescent="0.25">
      <c r="A3021" s="71" t="s">
        <v>193</v>
      </c>
      <c r="B3021" s="71"/>
      <c r="C3021" s="71"/>
      <c r="D3021" s="71"/>
      <c r="E3021" s="71"/>
      <c r="F3021" s="71"/>
      <c r="G3021" s="71"/>
      <c r="H3021" s="71"/>
      <c r="I3021" s="71"/>
      <c r="J3021" s="72">
        <v>73038.460000000006</v>
      </c>
      <c r="K3021" s="71"/>
      <c r="L3021" s="71"/>
      <c r="M3021" s="72">
        <v>32469.55</v>
      </c>
      <c r="N3021" s="72">
        <v>40568.910000000003</v>
      </c>
      <c r="O3021" s="71"/>
      <c r="P3021" s="71"/>
      <c r="Q3021" s="71"/>
      <c r="R3021" s="71"/>
      <c r="S3021" s="72">
        <v>32469.55</v>
      </c>
      <c r="T3021" s="72">
        <v>32469.55</v>
      </c>
      <c r="U3021" s="71"/>
      <c r="V3021" s="71"/>
      <c r="W3021" s="71"/>
      <c r="X3021" s="72">
        <v>0</v>
      </c>
      <c r="Y3021" s="72">
        <v>0</v>
      </c>
      <c r="Z3021" s="72">
        <v>32469.55</v>
      </c>
      <c r="AA3021" s="69"/>
      <c r="AB3021" s="69"/>
      <c r="AC3021" s="69"/>
    </row>
    <row r="3022" spans="1:29" ht="20" x14ac:dyDescent="0.25">
      <c r="A3022" s="68" t="s">
        <v>7776</v>
      </c>
      <c r="B3022" s="69" t="s">
        <v>1735</v>
      </c>
      <c r="C3022" s="69" t="s">
        <v>7777</v>
      </c>
      <c r="D3022" s="69" t="s">
        <v>4589</v>
      </c>
      <c r="E3022" s="69" t="s">
        <v>7779</v>
      </c>
      <c r="F3022" s="69" t="s">
        <v>1299</v>
      </c>
      <c r="G3022" s="69" t="s">
        <v>2017</v>
      </c>
      <c r="H3022" s="69" t="s">
        <v>1728</v>
      </c>
      <c r="I3022" s="69" t="s">
        <v>962</v>
      </c>
      <c r="J3022" s="70">
        <v>787.6</v>
      </c>
      <c r="K3022" s="69" t="s">
        <v>4591</v>
      </c>
      <c r="L3022" s="69" t="s">
        <v>7778</v>
      </c>
      <c r="M3022" s="70">
        <v>787.6</v>
      </c>
      <c r="N3022" s="69"/>
      <c r="O3022" s="69"/>
      <c r="P3022" s="69" t="s">
        <v>1394</v>
      </c>
      <c r="Q3022" s="69" t="s">
        <v>2219</v>
      </c>
      <c r="R3022" s="69"/>
      <c r="S3022" s="70">
        <v>787.6</v>
      </c>
      <c r="T3022" s="70"/>
      <c r="U3022" s="69"/>
      <c r="V3022" s="69"/>
      <c r="W3022" s="69"/>
      <c r="X3022" s="69"/>
      <c r="Y3022" s="70"/>
      <c r="Z3022" s="69">
        <v>0</v>
      </c>
      <c r="AA3022" s="69" t="s">
        <v>989</v>
      </c>
      <c r="AB3022" s="69" t="s">
        <v>1144</v>
      </c>
      <c r="AC3022" s="69"/>
    </row>
    <row r="3023" spans="1:29" x14ac:dyDescent="0.25">
      <c r="A3023" s="71" t="s">
        <v>193</v>
      </c>
      <c r="B3023" s="71"/>
      <c r="C3023" s="71"/>
      <c r="D3023" s="71"/>
      <c r="E3023" s="71"/>
      <c r="F3023" s="71"/>
      <c r="G3023" s="71"/>
      <c r="H3023" s="71"/>
      <c r="I3023" s="71"/>
      <c r="J3023" s="72">
        <v>787.6</v>
      </c>
      <c r="K3023" s="71"/>
      <c r="L3023" s="71"/>
      <c r="M3023" s="72">
        <v>787.6</v>
      </c>
      <c r="N3023" s="72">
        <v>0</v>
      </c>
      <c r="O3023" s="71"/>
      <c r="P3023" s="71"/>
      <c r="Q3023" s="71"/>
      <c r="R3023" s="71"/>
      <c r="S3023" s="72">
        <v>787.6</v>
      </c>
      <c r="T3023" s="72">
        <v>0</v>
      </c>
      <c r="U3023" s="71"/>
      <c r="V3023" s="71"/>
      <c r="W3023" s="71"/>
      <c r="X3023" s="72">
        <v>787.6</v>
      </c>
      <c r="Y3023" s="72">
        <v>0</v>
      </c>
      <c r="Z3023" s="72">
        <v>0</v>
      </c>
      <c r="AA3023" s="69"/>
      <c r="AB3023" s="69"/>
      <c r="AC3023" s="69"/>
    </row>
    <row r="3024" spans="1:29" ht="20" x14ac:dyDescent="0.25">
      <c r="A3024" s="68" t="s">
        <v>7780</v>
      </c>
      <c r="B3024" s="69" t="s">
        <v>7781</v>
      </c>
      <c r="C3024" s="69" t="s">
        <v>7782</v>
      </c>
      <c r="D3024" s="69" t="s">
        <v>4583</v>
      </c>
      <c r="E3024" s="69" t="s">
        <v>7784</v>
      </c>
      <c r="F3024" s="69" t="s">
        <v>1299</v>
      </c>
      <c r="G3024" s="69" t="s">
        <v>2017</v>
      </c>
      <c r="H3024" s="69" t="s">
        <v>1025</v>
      </c>
      <c r="I3024" s="69" t="s">
        <v>962</v>
      </c>
      <c r="J3024" s="70">
        <v>2757.61</v>
      </c>
      <c r="K3024" s="69" t="s">
        <v>4591</v>
      </c>
      <c r="L3024" s="69" t="s">
        <v>7783</v>
      </c>
      <c r="M3024" s="70">
        <v>2757.61</v>
      </c>
      <c r="N3024" s="69"/>
      <c r="O3024" s="69"/>
      <c r="P3024" s="69" t="s">
        <v>4510</v>
      </c>
      <c r="Q3024" s="69" t="s">
        <v>1269</v>
      </c>
      <c r="R3024" s="69"/>
      <c r="S3024" s="70">
        <v>2757.61</v>
      </c>
      <c r="T3024" s="70"/>
      <c r="U3024" s="69" t="s">
        <v>1718</v>
      </c>
      <c r="V3024" s="73">
        <v>90</v>
      </c>
      <c r="W3024" s="69" t="s">
        <v>1718</v>
      </c>
      <c r="X3024" s="69"/>
      <c r="Y3024" s="70"/>
      <c r="Z3024" s="69">
        <v>0</v>
      </c>
      <c r="AA3024" s="69" t="s">
        <v>989</v>
      </c>
      <c r="AB3024" s="69" t="s">
        <v>1144</v>
      </c>
      <c r="AC3024" s="69"/>
    </row>
    <row r="3025" spans="1:29" x14ac:dyDescent="0.25">
      <c r="A3025" s="71" t="s">
        <v>193</v>
      </c>
      <c r="B3025" s="71"/>
      <c r="C3025" s="71"/>
      <c r="D3025" s="71"/>
      <c r="E3025" s="71"/>
      <c r="F3025" s="71"/>
      <c r="G3025" s="71"/>
      <c r="H3025" s="71"/>
      <c r="I3025" s="71"/>
      <c r="J3025" s="72">
        <v>2757.61</v>
      </c>
      <c r="K3025" s="71"/>
      <c r="L3025" s="71"/>
      <c r="M3025" s="72">
        <v>2757.61</v>
      </c>
      <c r="N3025" s="72">
        <v>0</v>
      </c>
      <c r="O3025" s="71"/>
      <c r="P3025" s="71"/>
      <c r="Q3025" s="71"/>
      <c r="R3025" s="71"/>
      <c r="S3025" s="72">
        <v>2757.61</v>
      </c>
      <c r="T3025" s="72">
        <v>2757.61</v>
      </c>
      <c r="U3025" s="71"/>
      <c r="V3025" s="71"/>
      <c r="W3025" s="71"/>
      <c r="X3025" s="72">
        <v>0</v>
      </c>
      <c r="Y3025" s="72">
        <v>0</v>
      </c>
      <c r="Z3025" s="72">
        <v>2757.61</v>
      </c>
      <c r="AA3025" s="69"/>
      <c r="AB3025" s="69"/>
      <c r="AC3025" s="69"/>
    </row>
    <row r="3026" spans="1:29" ht="20" x14ac:dyDescent="0.25">
      <c r="A3026" s="68" t="s">
        <v>7785</v>
      </c>
      <c r="B3026" s="69" t="s">
        <v>7786</v>
      </c>
      <c r="C3026" s="69" t="s">
        <v>7787</v>
      </c>
      <c r="D3026" s="69" t="s">
        <v>4589</v>
      </c>
      <c r="E3026" s="69" t="s">
        <v>7789</v>
      </c>
      <c r="F3026" s="69" t="s">
        <v>1435</v>
      </c>
      <c r="G3026" s="69" t="s">
        <v>2017</v>
      </c>
      <c r="H3026" s="69" t="s">
        <v>1728</v>
      </c>
      <c r="I3026" s="69" t="s">
        <v>962</v>
      </c>
      <c r="J3026" s="70">
        <v>1303.74</v>
      </c>
      <c r="K3026" s="69" t="s">
        <v>4591</v>
      </c>
      <c r="L3026" s="69" t="s">
        <v>7788</v>
      </c>
      <c r="M3026" s="70">
        <v>1303.74</v>
      </c>
      <c r="N3026" s="69"/>
      <c r="O3026" s="69"/>
      <c r="P3026" s="69" t="s">
        <v>2073</v>
      </c>
      <c r="Q3026" s="69" t="s">
        <v>1194</v>
      </c>
      <c r="R3026" s="69"/>
      <c r="S3026" s="70">
        <v>1303.74</v>
      </c>
      <c r="T3026" s="70"/>
      <c r="U3026" s="69" t="s">
        <v>1607</v>
      </c>
      <c r="V3026" s="73">
        <v>100</v>
      </c>
      <c r="W3026" s="69" t="s">
        <v>1607</v>
      </c>
      <c r="X3026" s="69"/>
      <c r="Y3026" s="70"/>
      <c r="Z3026" s="69">
        <v>0</v>
      </c>
      <c r="AA3026" s="69" t="s">
        <v>989</v>
      </c>
      <c r="AB3026" s="69" t="s">
        <v>1144</v>
      </c>
      <c r="AC3026" s="69"/>
    </row>
    <row r="3027" spans="1:29" x14ac:dyDescent="0.25">
      <c r="A3027" s="71" t="s">
        <v>193</v>
      </c>
      <c r="B3027" s="71"/>
      <c r="C3027" s="71"/>
      <c r="D3027" s="71"/>
      <c r="E3027" s="71"/>
      <c r="F3027" s="71"/>
      <c r="G3027" s="71"/>
      <c r="H3027" s="71"/>
      <c r="I3027" s="71"/>
      <c r="J3027" s="72">
        <v>1303.74</v>
      </c>
      <c r="K3027" s="71"/>
      <c r="L3027" s="71"/>
      <c r="M3027" s="72">
        <v>1303.74</v>
      </c>
      <c r="N3027" s="72">
        <v>0</v>
      </c>
      <c r="O3027" s="71"/>
      <c r="P3027" s="71"/>
      <c r="Q3027" s="71"/>
      <c r="R3027" s="71"/>
      <c r="S3027" s="72">
        <v>1303.74</v>
      </c>
      <c r="T3027" s="72">
        <v>1303.74</v>
      </c>
      <c r="U3027" s="71"/>
      <c r="V3027" s="71"/>
      <c r="W3027" s="71"/>
      <c r="X3027" s="72">
        <v>0</v>
      </c>
      <c r="Y3027" s="72">
        <v>0</v>
      </c>
      <c r="Z3027" s="72">
        <v>1303.74</v>
      </c>
      <c r="AA3027" s="69"/>
      <c r="AB3027" s="69"/>
      <c r="AC3027" s="69"/>
    </row>
    <row r="3028" spans="1:29" ht="20" x14ac:dyDescent="0.25">
      <c r="A3028" s="68" t="s">
        <v>7790</v>
      </c>
      <c r="B3028" s="69" t="s">
        <v>4229</v>
      </c>
      <c r="C3028" s="69" t="s">
        <v>7791</v>
      </c>
      <c r="D3028" s="69" t="s">
        <v>4813</v>
      </c>
      <c r="E3028" s="69" t="s">
        <v>7794</v>
      </c>
      <c r="F3028" s="69" t="s">
        <v>1299</v>
      </c>
      <c r="G3028" s="69" t="s">
        <v>2017</v>
      </c>
      <c r="H3028" s="69" t="s">
        <v>7792</v>
      </c>
      <c r="I3028" s="69" t="s">
        <v>962</v>
      </c>
      <c r="J3028" s="70">
        <v>3620.4</v>
      </c>
      <c r="K3028" s="69" t="s">
        <v>4591</v>
      </c>
      <c r="L3028" s="69" t="s">
        <v>7793</v>
      </c>
      <c r="M3028" s="70">
        <v>3620.4</v>
      </c>
      <c r="N3028" s="69"/>
      <c r="O3028" s="69"/>
      <c r="P3028" s="69" t="s">
        <v>1207</v>
      </c>
      <c r="Q3028" s="69" t="s">
        <v>2042</v>
      </c>
      <c r="R3028" s="69"/>
      <c r="S3028" s="70">
        <v>3620.4</v>
      </c>
      <c r="T3028" s="70"/>
      <c r="U3028" s="69" t="s">
        <v>1046</v>
      </c>
      <c r="V3028" s="73">
        <v>77</v>
      </c>
      <c r="W3028" s="69" t="s">
        <v>1046</v>
      </c>
      <c r="X3028" s="69"/>
      <c r="Y3028" s="70"/>
      <c r="Z3028" s="69">
        <v>0</v>
      </c>
      <c r="AA3028" s="69" t="s">
        <v>989</v>
      </c>
      <c r="AB3028" s="69" t="s">
        <v>1144</v>
      </c>
      <c r="AC3028" s="69"/>
    </row>
    <row r="3029" spans="1:29" x14ac:dyDescent="0.25">
      <c r="A3029" s="71" t="s">
        <v>193</v>
      </c>
      <c r="B3029" s="71"/>
      <c r="C3029" s="71"/>
      <c r="D3029" s="71"/>
      <c r="E3029" s="71"/>
      <c r="F3029" s="71"/>
      <c r="G3029" s="71"/>
      <c r="H3029" s="71"/>
      <c r="I3029" s="71"/>
      <c r="J3029" s="72">
        <v>3620.4</v>
      </c>
      <c r="K3029" s="71"/>
      <c r="L3029" s="71"/>
      <c r="M3029" s="72">
        <v>3620.4</v>
      </c>
      <c r="N3029" s="72">
        <v>0</v>
      </c>
      <c r="O3029" s="71"/>
      <c r="P3029" s="71"/>
      <c r="Q3029" s="71"/>
      <c r="R3029" s="71"/>
      <c r="S3029" s="72">
        <v>3620.4</v>
      </c>
      <c r="T3029" s="72">
        <v>3620.4</v>
      </c>
      <c r="U3029" s="71"/>
      <c r="V3029" s="71"/>
      <c r="W3029" s="71"/>
      <c r="X3029" s="72">
        <v>0</v>
      </c>
      <c r="Y3029" s="72">
        <v>0</v>
      </c>
      <c r="Z3029" s="72">
        <v>3620.4</v>
      </c>
      <c r="AA3029" s="69"/>
      <c r="AB3029" s="69"/>
      <c r="AC3029" s="69"/>
    </row>
    <row r="3030" spans="1:29" ht="30" x14ac:dyDescent="0.25">
      <c r="A3030" s="68" t="s">
        <v>7795</v>
      </c>
      <c r="B3030" s="69" t="s">
        <v>1735</v>
      </c>
      <c r="C3030" s="69" t="s">
        <v>7796</v>
      </c>
      <c r="D3030" s="69" t="s">
        <v>3313</v>
      </c>
      <c r="E3030" s="69" t="s">
        <v>7798</v>
      </c>
      <c r="F3030" s="69" t="s">
        <v>1299</v>
      </c>
      <c r="G3030" s="69" t="s">
        <v>2004</v>
      </c>
      <c r="H3030" s="69" t="s">
        <v>2211</v>
      </c>
      <c r="I3030" s="69" t="s">
        <v>962</v>
      </c>
      <c r="J3030" s="70">
        <v>3573.94</v>
      </c>
      <c r="K3030" s="69" t="s">
        <v>4591</v>
      </c>
      <c r="L3030" s="69" t="s">
        <v>7797</v>
      </c>
      <c r="M3030" s="70">
        <v>3573.94</v>
      </c>
      <c r="N3030" s="69"/>
      <c r="O3030" s="69"/>
      <c r="P3030" s="69" t="s">
        <v>1728</v>
      </c>
      <c r="Q3030" s="69" t="s">
        <v>1380</v>
      </c>
      <c r="R3030" s="69"/>
      <c r="S3030" s="70">
        <v>3573.94</v>
      </c>
      <c r="T3030" s="70"/>
      <c r="U3030" s="69" t="s">
        <v>2180</v>
      </c>
      <c r="V3030" s="73">
        <v>52</v>
      </c>
      <c r="W3030" s="69" t="s">
        <v>2180</v>
      </c>
      <c r="X3030" s="69"/>
      <c r="Y3030" s="70"/>
      <c r="Z3030" s="69">
        <v>0</v>
      </c>
      <c r="AA3030" s="69" t="s">
        <v>989</v>
      </c>
      <c r="AB3030" s="69" t="s">
        <v>1144</v>
      </c>
      <c r="AC3030" s="69"/>
    </row>
    <row r="3031" spans="1:29" x14ac:dyDescent="0.25">
      <c r="A3031" s="71" t="s">
        <v>193</v>
      </c>
      <c r="B3031" s="71"/>
      <c r="C3031" s="71"/>
      <c r="D3031" s="71"/>
      <c r="E3031" s="71"/>
      <c r="F3031" s="71"/>
      <c r="G3031" s="71"/>
      <c r="H3031" s="71"/>
      <c r="I3031" s="71"/>
      <c r="J3031" s="72">
        <v>3573.94</v>
      </c>
      <c r="K3031" s="71"/>
      <c r="L3031" s="71"/>
      <c r="M3031" s="72">
        <v>3573.94</v>
      </c>
      <c r="N3031" s="72">
        <v>0</v>
      </c>
      <c r="O3031" s="71"/>
      <c r="P3031" s="71"/>
      <c r="Q3031" s="71"/>
      <c r="R3031" s="71"/>
      <c r="S3031" s="72">
        <v>3573.94</v>
      </c>
      <c r="T3031" s="72">
        <v>3573.94</v>
      </c>
      <c r="U3031" s="71"/>
      <c r="V3031" s="71"/>
      <c r="W3031" s="71"/>
      <c r="X3031" s="72">
        <v>0</v>
      </c>
      <c r="Y3031" s="72">
        <v>0</v>
      </c>
      <c r="Z3031" s="72">
        <v>3573.94</v>
      </c>
      <c r="AA3031" s="69"/>
      <c r="AB3031" s="69"/>
      <c r="AC3031" s="69"/>
    </row>
    <row r="3032" spans="1:29" ht="20" x14ac:dyDescent="0.25">
      <c r="A3032" s="68" t="s">
        <v>7799</v>
      </c>
      <c r="B3032" s="69" t="s">
        <v>7800</v>
      </c>
      <c r="C3032" s="69" t="s">
        <v>7801</v>
      </c>
      <c r="D3032" s="69" t="s">
        <v>4813</v>
      </c>
      <c r="E3032" s="69" t="s">
        <v>7803</v>
      </c>
      <c r="F3032" s="69" t="s">
        <v>1435</v>
      </c>
      <c r="G3032" s="69" t="s">
        <v>2004</v>
      </c>
      <c r="H3032" s="69" t="s">
        <v>1038</v>
      </c>
      <c r="I3032" s="69" t="s">
        <v>962</v>
      </c>
      <c r="J3032" s="70">
        <v>4819.87</v>
      </c>
      <c r="K3032" s="69" t="s">
        <v>4591</v>
      </c>
      <c r="L3032" s="69" t="s">
        <v>7802</v>
      </c>
      <c r="M3032" s="70">
        <v>4819.87</v>
      </c>
      <c r="N3032" s="69"/>
      <c r="O3032" s="69"/>
      <c r="P3032" s="69" t="s">
        <v>2229</v>
      </c>
      <c r="Q3032" s="69" t="s">
        <v>1269</v>
      </c>
      <c r="R3032" s="69"/>
      <c r="S3032" s="70">
        <v>4819.87</v>
      </c>
      <c r="T3032" s="70"/>
      <c r="U3032" s="69" t="s">
        <v>1210</v>
      </c>
      <c r="V3032" s="73">
        <v>35</v>
      </c>
      <c r="W3032" s="69" t="s">
        <v>1210</v>
      </c>
      <c r="X3032" s="69"/>
      <c r="Y3032" s="70"/>
      <c r="Z3032" s="69">
        <v>0</v>
      </c>
      <c r="AA3032" s="69" t="s">
        <v>989</v>
      </c>
      <c r="AB3032" s="69" t="s">
        <v>1144</v>
      </c>
      <c r="AC3032" s="69"/>
    </row>
    <row r="3033" spans="1:29" x14ac:dyDescent="0.25">
      <c r="A3033" s="71" t="s">
        <v>193</v>
      </c>
      <c r="B3033" s="71"/>
      <c r="C3033" s="71"/>
      <c r="D3033" s="71"/>
      <c r="E3033" s="71"/>
      <c r="F3033" s="71"/>
      <c r="G3033" s="71"/>
      <c r="H3033" s="71"/>
      <c r="I3033" s="71"/>
      <c r="J3033" s="72">
        <v>4819.87</v>
      </c>
      <c r="K3033" s="71"/>
      <c r="L3033" s="71"/>
      <c r="M3033" s="72">
        <v>4819.87</v>
      </c>
      <c r="N3033" s="72">
        <v>0</v>
      </c>
      <c r="O3033" s="71"/>
      <c r="P3033" s="71"/>
      <c r="Q3033" s="71"/>
      <c r="R3033" s="71"/>
      <c r="S3033" s="72">
        <v>4819.87</v>
      </c>
      <c r="T3033" s="72">
        <v>4819.87</v>
      </c>
      <c r="U3033" s="71"/>
      <c r="V3033" s="71"/>
      <c r="W3033" s="71"/>
      <c r="X3033" s="72">
        <v>0</v>
      </c>
      <c r="Y3033" s="72">
        <v>0</v>
      </c>
      <c r="Z3033" s="72">
        <v>4819.87</v>
      </c>
      <c r="AA3033" s="69"/>
      <c r="AB3033" s="69"/>
      <c r="AC3033" s="69"/>
    </row>
    <row r="3034" spans="1:29" ht="30" x14ac:dyDescent="0.25">
      <c r="A3034" s="68" t="s">
        <v>7804</v>
      </c>
      <c r="B3034" s="69" t="s">
        <v>3004</v>
      </c>
      <c r="C3034" s="69" t="s">
        <v>7805</v>
      </c>
      <c r="D3034" s="69" t="s">
        <v>4628</v>
      </c>
      <c r="E3034" s="69" t="s">
        <v>7807</v>
      </c>
      <c r="F3034" s="69" t="s">
        <v>1435</v>
      </c>
      <c r="G3034" s="69" t="s">
        <v>2004</v>
      </c>
      <c r="H3034" s="69" t="s">
        <v>1038</v>
      </c>
      <c r="I3034" s="69" t="s">
        <v>962</v>
      </c>
      <c r="J3034" s="70">
        <v>1270.97</v>
      </c>
      <c r="K3034" s="69" t="s">
        <v>4591</v>
      </c>
      <c r="L3034" s="69" t="s">
        <v>7806</v>
      </c>
      <c r="M3034" s="70">
        <v>1270.97</v>
      </c>
      <c r="N3034" s="69"/>
      <c r="O3034" s="69"/>
      <c r="P3034" s="69" t="s">
        <v>2288</v>
      </c>
      <c r="Q3034" s="69" t="s">
        <v>1286</v>
      </c>
      <c r="R3034" s="69"/>
      <c r="S3034" s="70">
        <v>1270.97</v>
      </c>
      <c r="T3034" s="70"/>
      <c r="U3034" s="69" t="s">
        <v>1741</v>
      </c>
      <c r="V3034" s="73">
        <v>26</v>
      </c>
      <c r="W3034" s="69" t="s">
        <v>1741</v>
      </c>
      <c r="X3034" s="69"/>
      <c r="Y3034" s="70"/>
      <c r="Z3034" s="69">
        <v>0</v>
      </c>
      <c r="AA3034" s="69" t="s">
        <v>989</v>
      </c>
      <c r="AB3034" s="69" t="s">
        <v>1144</v>
      </c>
      <c r="AC3034" s="69"/>
    </row>
    <row r="3035" spans="1:29" x14ac:dyDescent="0.25">
      <c r="A3035" s="71" t="s">
        <v>193</v>
      </c>
      <c r="B3035" s="71"/>
      <c r="C3035" s="71"/>
      <c r="D3035" s="71"/>
      <c r="E3035" s="71"/>
      <c r="F3035" s="71"/>
      <c r="G3035" s="71"/>
      <c r="H3035" s="71"/>
      <c r="I3035" s="71"/>
      <c r="J3035" s="72">
        <v>1270.97</v>
      </c>
      <c r="K3035" s="71"/>
      <c r="L3035" s="71"/>
      <c r="M3035" s="72">
        <v>1270.97</v>
      </c>
      <c r="N3035" s="72">
        <v>0</v>
      </c>
      <c r="O3035" s="71"/>
      <c r="P3035" s="71"/>
      <c r="Q3035" s="71"/>
      <c r="R3035" s="71"/>
      <c r="S3035" s="72">
        <v>1270.97</v>
      </c>
      <c r="T3035" s="72">
        <v>1270.97</v>
      </c>
      <c r="U3035" s="71"/>
      <c r="V3035" s="71"/>
      <c r="W3035" s="71"/>
      <c r="X3035" s="72">
        <v>0</v>
      </c>
      <c r="Y3035" s="72">
        <v>0</v>
      </c>
      <c r="Z3035" s="72">
        <v>1270.97</v>
      </c>
      <c r="AA3035" s="69"/>
      <c r="AB3035" s="69"/>
      <c r="AC3035" s="69"/>
    </row>
    <row r="3036" spans="1:29" ht="20" x14ac:dyDescent="0.25">
      <c r="A3036" s="68" t="s">
        <v>7808</v>
      </c>
      <c r="B3036" s="69" t="s">
        <v>7809</v>
      </c>
      <c r="C3036" s="69" t="s">
        <v>7810</v>
      </c>
      <c r="D3036" s="69" t="s">
        <v>4583</v>
      </c>
      <c r="E3036" s="69" t="s">
        <v>7812</v>
      </c>
      <c r="F3036" s="69" t="s">
        <v>1299</v>
      </c>
      <c r="G3036" s="69" t="s">
        <v>2004</v>
      </c>
      <c r="H3036" s="69" t="s">
        <v>1025</v>
      </c>
      <c r="I3036" s="69" t="s">
        <v>962</v>
      </c>
      <c r="J3036" s="70">
        <v>1392.15</v>
      </c>
      <c r="K3036" s="69" t="s">
        <v>4591</v>
      </c>
      <c r="L3036" s="69" t="s">
        <v>7811</v>
      </c>
      <c r="M3036" s="70">
        <v>1392.15</v>
      </c>
      <c r="N3036" s="69"/>
      <c r="O3036" s="69"/>
      <c r="P3036" s="69" t="s">
        <v>1669</v>
      </c>
      <c r="Q3036" s="69" t="s">
        <v>1046</v>
      </c>
      <c r="R3036" s="69"/>
      <c r="S3036" s="70">
        <v>1392.15</v>
      </c>
      <c r="T3036" s="70"/>
      <c r="U3036" s="69"/>
      <c r="V3036" s="69"/>
      <c r="W3036" s="69"/>
      <c r="X3036" s="69"/>
      <c r="Y3036" s="70"/>
      <c r="Z3036" s="69">
        <v>0</v>
      </c>
      <c r="AA3036" s="69" t="s">
        <v>989</v>
      </c>
      <c r="AB3036" s="69" t="s">
        <v>1144</v>
      </c>
      <c r="AC3036" s="69"/>
    </row>
    <row r="3037" spans="1:29" x14ac:dyDescent="0.25">
      <c r="A3037" s="71" t="s">
        <v>193</v>
      </c>
      <c r="B3037" s="71"/>
      <c r="C3037" s="71"/>
      <c r="D3037" s="71"/>
      <c r="E3037" s="71"/>
      <c r="F3037" s="71"/>
      <c r="G3037" s="71"/>
      <c r="H3037" s="71"/>
      <c r="I3037" s="71"/>
      <c r="J3037" s="72">
        <v>1392.15</v>
      </c>
      <c r="K3037" s="71"/>
      <c r="L3037" s="71"/>
      <c r="M3037" s="72">
        <v>1392.15</v>
      </c>
      <c r="N3037" s="72">
        <v>0</v>
      </c>
      <c r="O3037" s="71"/>
      <c r="P3037" s="71"/>
      <c r="Q3037" s="71"/>
      <c r="R3037" s="71"/>
      <c r="S3037" s="72">
        <v>1392.15</v>
      </c>
      <c r="T3037" s="72">
        <v>0</v>
      </c>
      <c r="U3037" s="71"/>
      <c r="V3037" s="71"/>
      <c r="W3037" s="71"/>
      <c r="X3037" s="72">
        <v>1392.15</v>
      </c>
      <c r="Y3037" s="72">
        <v>0</v>
      </c>
      <c r="Z3037" s="72">
        <v>0</v>
      </c>
      <c r="AA3037" s="69"/>
      <c r="AB3037" s="69"/>
      <c r="AC3037" s="69"/>
    </row>
    <row r="3038" spans="1:29" ht="20" x14ac:dyDescent="0.25">
      <c r="A3038" s="68" t="s">
        <v>7813</v>
      </c>
      <c r="B3038" s="69" t="s">
        <v>7814</v>
      </c>
      <c r="C3038" s="69" t="s">
        <v>7815</v>
      </c>
      <c r="D3038" s="69" t="s">
        <v>4589</v>
      </c>
      <c r="E3038" s="69" t="s">
        <v>7817</v>
      </c>
      <c r="F3038" s="69" t="s">
        <v>1435</v>
      </c>
      <c r="G3038" s="69" t="s">
        <v>1021</v>
      </c>
      <c r="H3038" s="69" t="s">
        <v>2637</v>
      </c>
      <c r="I3038" s="69" t="s">
        <v>962</v>
      </c>
      <c r="J3038" s="70">
        <v>10252.620000000001</v>
      </c>
      <c r="K3038" s="69" t="s">
        <v>4591</v>
      </c>
      <c r="L3038" s="69" t="s">
        <v>7816</v>
      </c>
      <c r="M3038" s="70">
        <v>10252.620000000001</v>
      </c>
      <c r="N3038" s="69"/>
      <c r="O3038" s="69"/>
      <c r="P3038" s="69" t="s">
        <v>2118</v>
      </c>
      <c r="Q3038" s="69" t="s">
        <v>1122</v>
      </c>
      <c r="R3038" s="69"/>
      <c r="S3038" s="70">
        <v>10252.620000000001</v>
      </c>
      <c r="T3038" s="70"/>
      <c r="U3038" s="69" t="s">
        <v>1122</v>
      </c>
      <c r="V3038" s="73">
        <v>90</v>
      </c>
      <c r="W3038" s="69" t="s">
        <v>1122</v>
      </c>
      <c r="X3038" s="69"/>
      <c r="Y3038" s="70"/>
      <c r="Z3038" s="69">
        <v>0</v>
      </c>
      <c r="AA3038" s="69" t="s">
        <v>989</v>
      </c>
      <c r="AB3038" s="69" t="s">
        <v>1144</v>
      </c>
      <c r="AC3038" s="69"/>
    </row>
    <row r="3039" spans="1:29" x14ac:dyDescent="0.25">
      <c r="A3039" s="71" t="s">
        <v>193</v>
      </c>
      <c r="B3039" s="71"/>
      <c r="C3039" s="71"/>
      <c r="D3039" s="71"/>
      <c r="E3039" s="71"/>
      <c r="F3039" s="71"/>
      <c r="G3039" s="71"/>
      <c r="H3039" s="71"/>
      <c r="I3039" s="71"/>
      <c r="J3039" s="72">
        <v>10252.620000000001</v>
      </c>
      <c r="K3039" s="71"/>
      <c r="L3039" s="71"/>
      <c r="M3039" s="72">
        <v>10252.620000000001</v>
      </c>
      <c r="N3039" s="72">
        <v>0</v>
      </c>
      <c r="O3039" s="71"/>
      <c r="P3039" s="71"/>
      <c r="Q3039" s="71"/>
      <c r="R3039" s="71"/>
      <c r="S3039" s="72">
        <v>10252.620000000001</v>
      </c>
      <c r="T3039" s="72">
        <v>10252.620000000001</v>
      </c>
      <c r="U3039" s="71"/>
      <c r="V3039" s="71"/>
      <c r="W3039" s="71"/>
      <c r="X3039" s="72">
        <v>0</v>
      </c>
      <c r="Y3039" s="72">
        <v>0</v>
      </c>
      <c r="Z3039" s="72">
        <v>10252.620000000001</v>
      </c>
      <c r="AA3039" s="69"/>
      <c r="AB3039" s="69"/>
      <c r="AC3039" s="69"/>
    </row>
    <row r="3040" spans="1:29" ht="20" x14ac:dyDescent="0.25">
      <c r="A3040" s="68" t="s">
        <v>7818</v>
      </c>
      <c r="B3040" s="69" t="s">
        <v>1735</v>
      </c>
      <c r="C3040" s="69" t="s">
        <v>7819</v>
      </c>
      <c r="D3040" s="69" t="s">
        <v>4589</v>
      </c>
      <c r="E3040" s="69" t="s">
        <v>7821</v>
      </c>
      <c r="F3040" s="69" t="s">
        <v>1299</v>
      </c>
      <c r="G3040" s="69" t="s">
        <v>1021</v>
      </c>
      <c r="H3040" s="69" t="s">
        <v>2637</v>
      </c>
      <c r="I3040" s="69" t="s">
        <v>962</v>
      </c>
      <c r="J3040" s="70">
        <v>1672</v>
      </c>
      <c r="K3040" s="69" t="s">
        <v>4591</v>
      </c>
      <c r="L3040" s="69" t="s">
        <v>7820</v>
      </c>
      <c r="M3040" s="70">
        <v>1672</v>
      </c>
      <c r="N3040" s="69"/>
      <c r="O3040" s="69"/>
      <c r="P3040" s="69" t="s">
        <v>2166</v>
      </c>
      <c r="Q3040" s="69" t="s">
        <v>2276</v>
      </c>
      <c r="R3040" s="69"/>
      <c r="S3040" s="70">
        <v>1672</v>
      </c>
      <c r="T3040" s="70"/>
      <c r="U3040" s="69" t="s">
        <v>2276</v>
      </c>
      <c r="V3040" s="73">
        <v>43</v>
      </c>
      <c r="W3040" s="69" t="s">
        <v>2276</v>
      </c>
      <c r="X3040" s="69"/>
      <c r="Y3040" s="70"/>
      <c r="Z3040" s="69">
        <v>0</v>
      </c>
      <c r="AA3040" s="69" t="s">
        <v>989</v>
      </c>
      <c r="AB3040" s="69" t="s">
        <v>1144</v>
      </c>
      <c r="AC3040" s="69"/>
    </row>
    <row r="3041" spans="1:29" x14ac:dyDescent="0.25">
      <c r="A3041" s="71" t="s">
        <v>193</v>
      </c>
      <c r="B3041" s="71"/>
      <c r="C3041" s="71"/>
      <c r="D3041" s="71"/>
      <c r="E3041" s="71"/>
      <c r="F3041" s="71"/>
      <c r="G3041" s="71"/>
      <c r="H3041" s="71"/>
      <c r="I3041" s="71"/>
      <c r="J3041" s="72">
        <v>1672</v>
      </c>
      <c r="K3041" s="71"/>
      <c r="L3041" s="71"/>
      <c r="M3041" s="72">
        <v>1672</v>
      </c>
      <c r="N3041" s="72">
        <v>0</v>
      </c>
      <c r="O3041" s="71"/>
      <c r="P3041" s="71"/>
      <c r="Q3041" s="71"/>
      <c r="R3041" s="71"/>
      <c r="S3041" s="72">
        <v>1672</v>
      </c>
      <c r="T3041" s="72">
        <v>1672</v>
      </c>
      <c r="U3041" s="71"/>
      <c r="V3041" s="71"/>
      <c r="W3041" s="71"/>
      <c r="X3041" s="72">
        <v>0</v>
      </c>
      <c r="Y3041" s="72">
        <v>0</v>
      </c>
      <c r="Z3041" s="72">
        <v>1672</v>
      </c>
      <c r="AA3041" s="69"/>
      <c r="AB3041" s="69"/>
      <c r="AC3041" s="69"/>
    </row>
    <row r="3042" spans="1:29" ht="30" x14ac:dyDescent="0.25">
      <c r="A3042" s="68" t="s">
        <v>7822</v>
      </c>
      <c r="B3042" s="69" t="s">
        <v>7823</v>
      </c>
      <c r="C3042" s="69" t="s">
        <v>7824</v>
      </c>
      <c r="D3042" s="69" t="s">
        <v>4507</v>
      </c>
      <c r="E3042" s="69" t="s">
        <v>7826</v>
      </c>
      <c r="F3042" s="69" t="s">
        <v>1435</v>
      </c>
      <c r="G3042" s="69" t="s">
        <v>1021</v>
      </c>
      <c r="H3042" s="69" t="s">
        <v>2967</v>
      </c>
      <c r="I3042" s="69" t="s">
        <v>962</v>
      </c>
      <c r="J3042" s="70">
        <v>15465.56</v>
      </c>
      <c r="K3042" s="69" t="s">
        <v>4591</v>
      </c>
      <c r="L3042" s="69" t="s">
        <v>7825</v>
      </c>
      <c r="M3042" s="70">
        <v>15465.56</v>
      </c>
      <c r="N3042" s="69"/>
      <c r="O3042" s="69"/>
      <c r="P3042" s="69" t="s">
        <v>2229</v>
      </c>
      <c r="Q3042" s="69" t="s">
        <v>1542</v>
      </c>
      <c r="R3042" s="69"/>
      <c r="S3042" s="70">
        <v>15465.56</v>
      </c>
      <c r="T3042" s="70"/>
      <c r="U3042" s="69" t="s">
        <v>3055</v>
      </c>
      <c r="V3042" s="73">
        <v>21</v>
      </c>
      <c r="W3042" s="69" t="s">
        <v>3055</v>
      </c>
      <c r="X3042" s="69"/>
      <c r="Y3042" s="70"/>
      <c r="Z3042" s="69">
        <v>0</v>
      </c>
      <c r="AA3042" s="69" t="s">
        <v>989</v>
      </c>
      <c r="AB3042" s="69" t="s">
        <v>1144</v>
      </c>
      <c r="AC3042" s="69"/>
    </row>
    <row r="3043" spans="1:29" x14ac:dyDescent="0.25">
      <c r="A3043" s="71" t="s">
        <v>193</v>
      </c>
      <c r="B3043" s="71"/>
      <c r="C3043" s="71"/>
      <c r="D3043" s="71"/>
      <c r="E3043" s="71"/>
      <c r="F3043" s="71"/>
      <c r="G3043" s="71"/>
      <c r="H3043" s="71"/>
      <c r="I3043" s="71"/>
      <c r="J3043" s="72">
        <v>15465.56</v>
      </c>
      <c r="K3043" s="71"/>
      <c r="L3043" s="71"/>
      <c r="M3043" s="72">
        <v>15465.56</v>
      </c>
      <c r="N3043" s="72">
        <v>0</v>
      </c>
      <c r="O3043" s="71"/>
      <c r="P3043" s="71"/>
      <c r="Q3043" s="71"/>
      <c r="R3043" s="71"/>
      <c r="S3043" s="72">
        <v>15465.56</v>
      </c>
      <c r="T3043" s="72">
        <v>15465.56</v>
      </c>
      <c r="U3043" s="71"/>
      <c r="V3043" s="71"/>
      <c r="W3043" s="71"/>
      <c r="X3043" s="72">
        <v>0</v>
      </c>
      <c r="Y3043" s="72">
        <v>0</v>
      </c>
      <c r="Z3043" s="72">
        <v>15465.56</v>
      </c>
      <c r="AA3043" s="69"/>
      <c r="AB3043" s="69"/>
      <c r="AC3043" s="69"/>
    </row>
    <row r="3044" spans="1:29" ht="20" x14ac:dyDescent="0.25">
      <c r="A3044" s="68" t="s">
        <v>7827</v>
      </c>
      <c r="B3044" s="69" t="s">
        <v>3787</v>
      </c>
      <c r="C3044" s="69" t="s">
        <v>7828</v>
      </c>
      <c r="D3044" s="69" t="s">
        <v>4623</v>
      </c>
      <c r="E3044" s="69" t="s">
        <v>7830</v>
      </c>
      <c r="F3044" s="69" t="s">
        <v>1722</v>
      </c>
      <c r="G3044" s="69" t="s">
        <v>1021</v>
      </c>
      <c r="H3044" s="69" t="s">
        <v>1669</v>
      </c>
      <c r="I3044" s="69" t="s">
        <v>962</v>
      </c>
      <c r="J3044" s="70">
        <v>31826.75</v>
      </c>
      <c r="K3044" s="69" t="s">
        <v>4591</v>
      </c>
      <c r="L3044" s="69" t="s">
        <v>7829</v>
      </c>
      <c r="M3044" s="70">
        <v>31826.75</v>
      </c>
      <c r="N3044" s="69"/>
      <c r="O3044" s="69"/>
      <c r="P3044" s="69" t="s">
        <v>1188</v>
      </c>
      <c r="Q3044" s="69" t="s">
        <v>1741</v>
      </c>
      <c r="R3044" s="69"/>
      <c r="S3044" s="70">
        <v>31826.75</v>
      </c>
      <c r="T3044" s="70"/>
      <c r="U3044" s="69" t="s">
        <v>2180</v>
      </c>
      <c r="V3044" s="73">
        <v>71</v>
      </c>
      <c r="W3044" s="69" t="s">
        <v>2180</v>
      </c>
      <c r="X3044" s="69"/>
      <c r="Y3044" s="70"/>
      <c r="Z3044" s="69">
        <v>0</v>
      </c>
      <c r="AA3044" s="69" t="s">
        <v>989</v>
      </c>
      <c r="AB3044" s="69" t="s">
        <v>1144</v>
      </c>
      <c r="AC3044" s="69"/>
    </row>
    <row r="3045" spans="1:29" x14ac:dyDescent="0.25">
      <c r="A3045" s="71" t="s">
        <v>193</v>
      </c>
      <c r="B3045" s="71"/>
      <c r="C3045" s="71"/>
      <c r="D3045" s="71"/>
      <c r="E3045" s="71"/>
      <c r="F3045" s="71"/>
      <c r="G3045" s="71"/>
      <c r="H3045" s="71"/>
      <c r="I3045" s="71"/>
      <c r="J3045" s="72">
        <v>31826.75</v>
      </c>
      <c r="K3045" s="71"/>
      <c r="L3045" s="71"/>
      <c r="M3045" s="72">
        <v>31826.75</v>
      </c>
      <c r="N3045" s="72">
        <v>0</v>
      </c>
      <c r="O3045" s="71"/>
      <c r="P3045" s="71"/>
      <c r="Q3045" s="71"/>
      <c r="R3045" s="71"/>
      <c r="S3045" s="72">
        <v>31826.75</v>
      </c>
      <c r="T3045" s="72">
        <v>31826.75</v>
      </c>
      <c r="U3045" s="71"/>
      <c r="V3045" s="71"/>
      <c r="W3045" s="71"/>
      <c r="X3045" s="72">
        <v>0</v>
      </c>
      <c r="Y3045" s="72">
        <v>0</v>
      </c>
      <c r="Z3045" s="72">
        <v>31826.75</v>
      </c>
      <c r="AA3045" s="69"/>
      <c r="AB3045" s="69"/>
      <c r="AC3045" s="69"/>
    </row>
    <row r="3046" spans="1:29" ht="30" x14ac:dyDescent="0.25">
      <c r="A3046" s="68" t="s">
        <v>7831</v>
      </c>
      <c r="B3046" s="69" t="s">
        <v>3787</v>
      </c>
      <c r="C3046" s="69" t="s">
        <v>7832</v>
      </c>
      <c r="D3046" s="69" t="s">
        <v>4056</v>
      </c>
      <c r="E3046" s="69" t="s">
        <v>7834</v>
      </c>
      <c r="F3046" s="69" t="s">
        <v>1722</v>
      </c>
      <c r="G3046" s="69" t="s">
        <v>1021</v>
      </c>
      <c r="H3046" s="69" t="s">
        <v>1307</v>
      </c>
      <c r="I3046" s="69" t="s">
        <v>962</v>
      </c>
      <c r="J3046" s="70">
        <v>10111.6</v>
      </c>
      <c r="K3046" s="69" t="s">
        <v>4591</v>
      </c>
      <c r="L3046" s="69" t="s">
        <v>7833</v>
      </c>
      <c r="M3046" s="70">
        <v>10111.6</v>
      </c>
      <c r="N3046" s="69"/>
      <c r="O3046" s="69"/>
      <c r="P3046" s="69" t="s">
        <v>1764</v>
      </c>
      <c r="Q3046" s="69" t="s">
        <v>1624</v>
      </c>
      <c r="R3046" s="69"/>
      <c r="S3046" s="70">
        <v>10111.6</v>
      </c>
      <c r="T3046" s="70"/>
      <c r="U3046" s="69" t="s">
        <v>2606</v>
      </c>
      <c r="V3046" s="73">
        <v>9</v>
      </c>
      <c r="W3046" s="69" t="s">
        <v>2606</v>
      </c>
      <c r="X3046" s="69"/>
      <c r="Y3046" s="70"/>
      <c r="Z3046" s="69">
        <v>0</v>
      </c>
      <c r="AA3046" s="69" t="s">
        <v>989</v>
      </c>
      <c r="AB3046" s="69" t="s">
        <v>1144</v>
      </c>
      <c r="AC3046" s="69"/>
    </row>
    <row r="3047" spans="1:29" x14ac:dyDescent="0.25">
      <c r="A3047" s="71" t="s">
        <v>193</v>
      </c>
      <c r="B3047" s="71"/>
      <c r="C3047" s="71"/>
      <c r="D3047" s="71"/>
      <c r="E3047" s="71"/>
      <c r="F3047" s="71"/>
      <c r="G3047" s="71"/>
      <c r="H3047" s="71"/>
      <c r="I3047" s="71"/>
      <c r="J3047" s="72">
        <v>10111.6</v>
      </c>
      <c r="K3047" s="71"/>
      <c r="L3047" s="71"/>
      <c r="M3047" s="72">
        <v>10111.6</v>
      </c>
      <c r="N3047" s="72">
        <v>0</v>
      </c>
      <c r="O3047" s="71"/>
      <c r="P3047" s="71"/>
      <c r="Q3047" s="71"/>
      <c r="R3047" s="71"/>
      <c r="S3047" s="72">
        <v>10111.6</v>
      </c>
      <c r="T3047" s="72">
        <v>10111.6</v>
      </c>
      <c r="U3047" s="71"/>
      <c r="V3047" s="71"/>
      <c r="W3047" s="71"/>
      <c r="X3047" s="72">
        <v>0</v>
      </c>
      <c r="Y3047" s="72">
        <v>0</v>
      </c>
      <c r="Z3047" s="72">
        <v>10111.6</v>
      </c>
      <c r="AA3047" s="69"/>
      <c r="AB3047" s="69"/>
      <c r="AC3047" s="69"/>
    </row>
    <row r="3048" spans="1:29" ht="30" x14ac:dyDescent="0.25">
      <c r="A3048" s="68" t="s">
        <v>7835</v>
      </c>
      <c r="B3048" s="69" t="s">
        <v>6721</v>
      </c>
      <c r="C3048" s="69" t="s">
        <v>7836</v>
      </c>
      <c r="D3048" s="69" t="s">
        <v>4604</v>
      </c>
      <c r="E3048" s="69" t="s">
        <v>7838</v>
      </c>
      <c r="F3048" s="69" t="s">
        <v>1435</v>
      </c>
      <c r="G3048" s="69" t="s">
        <v>1021</v>
      </c>
      <c r="H3048" s="69" t="s">
        <v>1062</v>
      </c>
      <c r="I3048" s="69" t="s">
        <v>962</v>
      </c>
      <c r="J3048" s="70">
        <v>7791</v>
      </c>
      <c r="K3048" s="69" t="s">
        <v>4591</v>
      </c>
      <c r="L3048" s="69" t="s">
        <v>7837</v>
      </c>
      <c r="M3048" s="70">
        <v>7791</v>
      </c>
      <c r="N3048" s="69"/>
      <c r="O3048" s="69"/>
      <c r="P3048" s="69" t="s">
        <v>3017</v>
      </c>
      <c r="Q3048" s="69" t="s">
        <v>1269</v>
      </c>
      <c r="R3048" s="69"/>
      <c r="S3048" s="70">
        <v>7791</v>
      </c>
      <c r="T3048" s="70"/>
      <c r="U3048" s="69" t="s">
        <v>1210</v>
      </c>
      <c r="V3048" s="73">
        <v>85</v>
      </c>
      <c r="W3048" s="69" t="s">
        <v>1210</v>
      </c>
      <c r="X3048" s="69"/>
      <c r="Y3048" s="70"/>
      <c r="Z3048" s="69">
        <v>0</v>
      </c>
      <c r="AA3048" s="69" t="s">
        <v>989</v>
      </c>
      <c r="AB3048" s="69" t="s">
        <v>1144</v>
      </c>
      <c r="AC3048" s="69"/>
    </row>
    <row r="3049" spans="1:29" x14ac:dyDescent="0.25">
      <c r="A3049" s="71" t="s">
        <v>193</v>
      </c>
      <c r="B3049" s="71"/>
      <c r="C3049" s="71"/>
      <c r="D3049" s="71"/>
      <c r="E3049" s="71"/>
      <c r="F3049" s="71"/>
      <c r="G3049" s="71"/>
      <c r="H3049" s="71"/>
      <c r="I3049" s="71"/>
      <c r="J3049" s="72">
        <v>7791</v>
      </c>
      <c r="K3049" s="71"/>
      <c r="L3049" s="71"/>
      <c r="M3049" s="72">
        <v>7791</v>
      </c>
      <c r="N3049" s="72">
        <v>0</v>
      </c>
      <c r="O3049" s="71"/>
      <c r="P3049" s="71"/>
      <c r="Q3049" s="71"/>
      <c r="R3049" s="71"/>
      <c r="S3049" s="72">
        <v>7791</v>
      </c>
      <c r="T3049" s="72">
        <v>7791</v>
      </c>
      <c r="U3049" s="71"/>
      <c r="V3049" s="71"/>
      <c r="W3049" s="71"/>
      <c r="X3049" s="72">
        <v>0</v>
      </c>
      <c r="Y3049" s="72">
        <v>0</v>
      </c>
      <c r="Z3049" s="72">
        <v>7791</v>
      </c>
      <c r="AA3049" s="69"/>
      <c r="AB3049" s="69"/>
      <c r="AC3049" s="69"/>
    </row>
    <row r="3050" spans="1:29" ht="20" x14ac:dyDescent="0.25">
      <c r="A3050" s="68" t="s">
        <v>7839</v>
      </c>
      <c r="B3050" s="69" t="s">
        <v>3787</v>
      </c>
      <c r="C3050" s="69" t="s">
        <v>7840</v>
      </c>
      <c r="D3050" s="69" t="s">
        <v>4611</v>
      </c>
      <c r="E3050" s="69" t="s">
        <v>7842</v>
      </c>
      <c r="F3050" s="69" t="s">
        <v>1722</v>
      </c>
      <c r="G3050" s="69" t="s">
        <v>1021</v>
      </c>
      <c r="H3050" s="69" t="s">
        <v>1728</v>
      </c>
      <c r="I3050" s="69" t="s">
        <v>962</v>
      </c>
      <c r="J3050" s="70">
        <v>16030</v>
      </c>
      <c r="K3050" s="69" t="s">
        <v>4591</v>
      </c>
      <c r="L3050" s="69" t="s">
        <v>7841</v>
      </c>
      <c r="M3050" s="70">
        <v>14964.5</v>
      </c>
      <c r="N3050" s="69"/>
      <c r="O3050" s="69"/>
      <c r="P3050" s="69" t="s">
        <v>1698</v>
      </c>
      <c r="Q3050" s="69" t="s">
        <v>1129</v>
      </c>
      <c r="R3050" s="69"/>
      <c r="S3050" s="70">
        <v>14964.5</v>
      </c>
      <c r="T3050" s="70"/>
      <c r="U3050" s="69" t="s">
        <v>2207</v>
      </c>
      <c r="V3050" s="73">
        <v>94</v>
      </c>
      <c r="W3050" s="69" t="s">
        <v>2207</v>
      </c>
      <c r="X3050" s="69"/>
      <c r="Y3050" s="70"/>
      <c r="Z3050" s="69">
        <v>0</v>
      </c>
      <c r="AA3050" s="69" t="s">
        <v>989</v>
      </c>
      <c r="AB3050" s="69" t="s">
        <v>1144</v>
      </c>
      <c r="AC3050" s="69"/>
    </row>
    <row r="3051" spans="1:29" x14ac:dyDescent="0.25">
      <c r="A3051" s="69"/>
      <c r="B3051" s="69"/>
      <c r="C3051" s="69"/>
      <c r="D3051" s="69"/>
      <c r="E3051" s="69" t="s">
        <v>7844</v>
      </c>
      <c r="F3051" s="69"/>
      <c r="G3051" s="69"/>
      <c r="H3051" s="69"/>
      <c r="I3051" s="69"/>
      <c r="J3051" s="69"/>
      <c r="K3051" s="69"/>
      <c r="L3051" s="69" t="s">
        <v>7843</v>
      </c>
      <c r="M3051" s="70">
        <v>1065.5</v>
      </c>
      <c r="N3051" s="69"/>
      <c r="O3051" s="69"/>
      <c r="P3051" s="69" t="s">
        <v>3055</v>
      </c>
      <c r="Q3051" s="69" t="s">
        <v>2298</v>
      </c>
      <c r="R3051" s="69"/>
      <c r="S3051" s="70">
        <v>1065.5</v>
      </c>
      <c r="T3051" s="70"/>
      <c r="U3051" s="69"/>
      <c r="V3051" s="69"/>
      <c r="W3051" s="69"/>
      <c r="X3051" s="69"/>
      <c r="Y3051" s="70"/>
      <c r="Z3051" s="69">
        <v>0</v>
      </c>
      <c r="AA3051" s="69"/>
      <c r="AB3051" s="69" t="s">
        <v>1144</v>
      </c>
      <c r="AC3051" s="69"/>
    </row>
    <row r="3052" spans="1:29" x14ac:dyDescent="0.25">
      <c r="A3052" s="71" t="s">
        <v>193</v>
      </c>
      <c r="B3052" s="71"/>
      <c r="C3052" s="71"/>
      <c r="D3052" s="71"/>
      <c r="E3052" s="71"/>
      <c r="F3052" s="71"/>
      <c r="G3052" s="71"/>
      <c r="H3052" s="71"/>
      <c r="I3052" s="71"/>
      <c r="J3052" s="72">
        <v>16030</v>
      </c>
      <c r="K3052" s="71"/>
      <c r="L3052" s="71"/>
      <c r="M3052" s="72">
        <v>16030</v>
      </c>
      <c r="N3052" s="72">
        <v>0</v>
      </c>
      <c r="O3052" s="71"/>
      <c r="P3052" s="71"/>
      <c r="Q3052" s="71"/>
      <c r="R3052" s="71"/>
      <c r="S3052" s="72">
        <v>16030</v>
      </c>
      <c r="T3052" s="72">
        <v>14964.5</v>
      </c>
      <c r="U3052" s="71"/>
      <c r="V3052" s="71"/>
      <c r="W3052" s="71"/>
      <c r="X3052" s="72">
        <v>1065.5</v>
      </c>
      <c r="Y3052" s="72">
        <v>0</v>
      </c>
      <c r="Z3052" s="72">
        <v>14964.5</v>
      </c>
      <c r="AA3052" s="69"/>
      <c r="AB3052" s="69"/>
      <c r="AC3052" s="69"/>
    </row>
    <row r="3053" spans="1:29" ht="20" x14ac:dyDescent="0.25">
      <c r="A3053" s="68" t="s">
        <v>7845</v>
      </c>
      <c r="B3053" s="69" t="s">
        <v>7846</v>
      </c>
      <c r="C3053" s="69" t="s">
        <v>7847</v>
      </c>
      <c r="D3053" s="69" t="s">
        <v>4583</v>
      </c>
      <c r="E3053" s="69" t="s">
        <v>7849</v>
      </c>
      <c r="F3053" s="69" t="s">
        <v>1435</v>
      </c>
      <c r="G3053" s="69" t="s">
        <v>1546</v>
      </c>
      <c r="H3053" s="69" t="s">
        <v>1069</v>
      </c>
      <c r="I3053" s="69" t="s">
        <v>962</v>
      </c>
      <c r="J3053" s="70">
        <v>1148.53</v>
      </c>
      <c r="K3053" s="69" t="s">
        <v>4591</v>
      </c>
      <c r="L3053" s="69" t="s">
        <v>7848</v>
      </c>
      <c r="M3053" s="70">
        <v>1148.53</v>
      </c>
      <c r="N3053" s="69"/>
      <c r="O3053" s="69"/>
      <c r="P3053" s="69" t="s">
        <v>1202</v>
      </c>
      <c r="Q3053" s="69" t="s">
        <v>1276</v>
      </c>
      <c r="R3053" s="69"/>
      <c r="S3053" s="70">
        <v>1148.53</v>
      </c>
      <c r="T3053" s="70"/>
      <c r="U3053" s="69" t="s">
        <v>2136</v>
      </c>
      <c r="V3053" s="73">
        <v>80</v>
      </c>
      <c r="W3053" s="69" t="s">
        <v>2136</v>
      </c>
      <c r="X3053" s="69"/>
      <c r="Y3053" s="70"/>
      <c r="Z3053" s="69">
        <v>0</v>
      </c>
      <c r="AA3053" s="69" t="s">
        <v>989</v>
      </c>
      <c r="AB3053" s="69" t="s">
        <v>1144</v>
      </c>
      <c r="AC3053" s="69"/>
    </row>
    <row r="3054" spans="1:29" x14ac:dyDescent="0.25">
      <c r="A3054" s="71" t="s">
        <v>193</v>
      </c>
      <c r="B3054" s="71"/>
      <c r="C3054" s="71"/>
      <c r="D3054" s="71"/>
      <c r="E3054" s="71"/>
      <c r="F3054" s="71"/>
      <c r="G3054" s="71"/>
      <c r="H3054" s="71"/>
      <c r="I3054" s="71"/>
      <c r="J3054" s="72">
        <v>1148.53</v>
      </c>
      <c r="K3054" s="71"/>
      <c r="L3054" s="71"/>
      <c r="M3054" s="72">
        <v>1148.53</v>
      </c>
      <c r="N3054" s="72">
        <v>0</v>
      </c>
      <c r="O3054" s="71"/>
      <c r="P3054" s="71"/>
      <c r="Q3054" s="71"/>
      <c r="R3054" s="71"/>
      <c r="S3054" s="72">
        <v>1148.53</v>
      </c>
      <c r="T3054" s="72">
        <v>1148.53</v>
      </c>
      <c r="U3054" s="71"/>
      <c r="V3054" s="71"/>
      <c r="W3054" s="71"/>
      <c r="X3054" s="72">
        <v>0</v>
      </c>
      <c r="Y3054" s="72">
        <v>0</v>
      </c>
      <c r="Z3054" s="72">
        <v>1148.53</v>
      </c>
      <c r="AA3054" s="69"/>
      <c r="AB3054" s="69"/>
      <c r="AC3054" s="69"/>
    </row>
    <row r="3055" spans="1:29" ht="20" x14ac:dyDescent="0.25">
      <c r="A3055" s="68" t="s">
        <v>7850</v>
      </c>
      <c r="B3055" s="69" t="s">
        <v>3004</v>
      </c>
      <c r="C3055" s="69" t="s">
        <v>7851</v>
      </c>
      <c r="D3055" s="69" t="s">
        <v>4972</v>
      </c>
      <c r="E3055" s="69" t="s">
        <v>7854</v>
      </c>
      <c r="F3055" s="69" t="s">
        <v>1435</v>
      </c>
      <c r="G3055" s="69" t="s">
        <v>1546</v>
      </c>
      <c r="H3055" s="69" t="s">
        <v>7852</v>
      </c>
      <c r="I3055" s="69" t="s">
        <v>962</v>
      </c>
      <c r="J3055" s="70">
        <v>6589.51</v>
      </c>
      <c r="K3055" s="69" t="s">
        <v>4591</v>
      </c>
      <c r="L3055" s="69" t="s">
        <v>7853</v>
      </c>
      <c r="M3055" s="70">
        <v>6589.51</v>
      </c>
      <c r="N3055" s="69"/>
      <c r="O3055" s="69"/>
      <c r="P3055" s="69" t="s">
        <v>1048</v>
      </c>
      <c r="Q3055" s="69" t="s">
        <v>1394</v>
      </c>
      <c r="R3055" s="69"/>
      <c r="S3055" s="70">
        <v>6589.51</v>
      </c>
      <c r="T3055" s="70"/>
      <c r="U3055" s="69" t="s">
        <v>3002</v>
      </c>
      <c r="V3055" s="73">
        <v>87</v>
      </c>
      <c r="W3055" s="69" t="s">
        <v>3002</v>
      </c>
      <c r="X3055" s="69"/>
      <c r="Y3055" s="70"/>
      <c r="Z3055" s="69">
        <v>0</v>
      </c>
      <c r="AA3055" s="69" t="s">
        <v>989</v>
      </c>
      <c r="AB3055" s="69" t="s">
        <v>1144</v>
      </c>
      <c r="AC3055" s="69"/>
    </row>
    <row r="3056" spans="1:29" x14ac:dyDescent="0.25">
      <c r="A3056" s="71" t="s">
        <v>193</v>
      </c>
      <c r="B3056" s="71"/>
      <c r="C3056" s="71"/>
      <c r="D3056" s="71"/>
      <c r="E3056" s="71"/>
      <c r="F3056" s="71"/>
      <c r="G3056" s="71"/>
      <c r="H3056" s="71"/>
      <c r="I3056" s="71"/>
      <c r="J3056" s="72">
        <v>6589.51</v>
      </c>
      <c r="K3056" s="71"/>
      <c r="L3056" s="71"/>
      <c r="M3056" s="72">
        <v>6589.51</v>
      </c>
      <c r="N3056" s="72">
        <v>0</v>
      </c>
      <c r="O3056" s="71"/>
      <c r="P3056" s="71"/>
      <c r="Q3056" s="71"/>
      <c r="R3056" s="71"/>
      <c r="S3056" s="72">
        <v>6589.51</v>
      </c>
      <c r="T3056" s="72">
        <v>6589.51</v>
      </c>
      <c r="U3056" s="71"/>
      <c r="V3056" s="71"/>
      <c r="W3056" s="71"/>
      <c r="X3056" s="72">
        <v>0</v>
      </c>
      <c r="Y3056" s="72">
        <v>0</v>
      </c>
      <c r="Z3056" s="72">
        <v>6589.51</v>
      </c>
      <c r="AA3056" s="69"/>
      <c r="AB3056" s="69"/>
      <c r="AC3056" s="69"/>
    </row>
    <row r="3057" spans="1:29" ht="20" x14ac:dyDescent="0.25">
      <c r="A3057" s="68" t="s">
        <v>7855</v>
      </c>
      <c r="B3057" s="69" t="s">
        <v>7768</v>
      </c>
      <c r="C3057" s="69" t="s">
        <v>7856</v>
      </c>
      <c r="D3057" s="69" t="s">
        <v>4623</v>
      </c>
      <c r="E3057" s="69" t="s">
        <v>7858</v>
      </c>
      <c r="F3057" s="69" t="s">
        <v>1435</v>
      </c>
      <c r="G3057" s="69" t="s">
        <v>1546</v>
      </c>
      <c r="H3057" s="69" t="s">
        <v>2967</v>
      </c>
      <c r="I3057" s="69" t="s">
        <v>962</v>
      </c>
      <c r="J3057" s="70">
        <v>2841.81</v>
      </c>
      <c r="K3057" s="69" t="s">
        <v>4591</v>
      </c>
      <c r="L3057" s="69" t="s">
        <v>7857</v>
      </c>
      <c r="M3057" s="70">
        <v>2841.81</v>
      </c>
      <c r="N3057" s="69"/>
      <c r="O3057" s="69"/>
      <c r="P3057" s="69" t="s">
        <v>1484</v>
      </c>
      <c r="Q3057" s="69" t="s">
        <v>1313</v>
      </c>
      <c r="R3057" s="69"/>
      <c r="S3057" s="70">
        <v>2841.81</v>
      </c>
      <c r="T3057" s="70"/>
      <c r="U3057" s="69" t="s">
        <v>2276</v>
      </c>
      <c r="V3057" s="73">
        <v>77</v>
      </c>
      <c r="W3057" s="69" t="s">
        <v>2276</v>
      </c>
      <c r="X3057" s="69"/>
      <c r="Y3057" s="70"/>
      <c r="Z3057" s="69">
        <v>0</v>
      </c>
      <c r="AA3057" s="69" t="s">
        <v>989</v>
      </c>
      <c r="AB3057" s="69" t="s">
        <v>1144</v>
      </c>
      <c r="AC3057" s="69"/>
    </row>
    <row r="3058" spans="1:29" x14ac:dyDescent="0.25">
      <c r="A3058" s="71" t="s">
        <v>193</v>
      </c>
      <c r="B3058" s="71"/>
      <c r="C3058" s="71"/>
      <c r="D3058" s="71"/>
      <c r="E3058" s="71"/>
      <c r="F3058" s="71"/>
      <c r="G3058" s="71"/>
      <c r="H3058" s="71"/>
      <c r="I3058" s="71"/>
      <c r="J3058" s="72">
        <v>2841.81</v>
      </c>
      <c r="K3058" s="71"/>
      <c r="L3058" s="71"/>
      <c r="M3058" s="72">
        <v>2841.81</v>
      </c>
      <c r="N3058" s="72">
        <v>0</v>
      </c>
      <c r="O3058" s="71"/>
      <c r="P3058" s="71"/>
      <c r="Q3058" s="71"/>
      <c r="R3058" s="71"/>
      <c r="S3058" s="72">
        <v>2841.81</v>
      </c>
      <c r="T3058" s="72">
        <v>2841.81</v>
      </c>
      <c r="U3058" s="71"/>
      <c r="V3058" s="71"/>
      <c r="W3058" s="71"/>
      <c r="X3058" s="72">
        <v>0</v>
      </c>
      <c r="Y3058" s="72">
        <v>0</v>
      </c>
      <c r="Z3058" s="72">
        <v>2841.81</v>
      </c>
      <c r="AA3058" s="69"/>
      <c r="AB3058" s="69"/>
      <c r="AC3058" s="69"/>
    </row>
    <row r="3059" spans="1:29" ht="20" x14ac:dyDescent="0.25">
      <c r="A3059" s="68" t="s">
        <v>7859</v>
      </c>
      <c r="B3059" s="69" t="s">
        <v>1720</v>
      </c>
      <c r="C3059" s="69" t="s">
        <v>7860</v>
      </c>
      <c r="D3059" s="69" t="s">
        <v>4623</v>
      </c>
      <c r="E3059" s="69" t="s">
        <v>7862</v>
      </c>
      <c r="F3059" s="69" t="s">
        <v>1722</v>
      </c>
      <c r="G3059" s="69" t="s">
        <v>1546</v>
      </c>
      <c r="H3059" s="69" t="s">
        <v>1908</v>
      </c>
      <c r="I3059" s="69" t="s">
        <v>962</v>
      </c>
      <c r="J3059" s="70">
        <v>3051.12</v>
      </c>
      <c r="K3059" s="69" t="s">
        <v>4591</v>
      </c>
      <c r="L3059" s="69" t="s">
        <v>7861</v>
      </c>
      <c r="M3059" s="70">
        <v>3051.12</v>
      </c>
      <c r="N3059" s="69"/>
      <c r="O3059" s="69"/>
      <c r="P3059" s="69" t="s">
        <v>1646</v>
      </c>
      <c r="Q3059" s="69" t="s">
        <v>1189</v>
      </c>
      <c r="R3059" s="69"/>
      <c r="S3059" s="70">
        <v>3051.12</v>
      </c>
      <c r="T3059" s="70"/>
      <c r="U3059" s="69" t="s">
        <v>1048</v>
      </c>
      <c r="V3059" s="73">
        <v>28</v>
      </c>
      <c r="W3059" s="69" t="s">
        <v>1048</v>
      </c>
      <c r="X3059" s="69"/>
      <c r="Y3059" s="70"/>
      <c r="Z3059" s="69">
        <v>0</v>
      </c>
      <c r="AA3059" s="69" t="s">
        <v>989</v>
      </c>
      <c r="AB3059" s="69" t="s">
        <v>1144</v>
      </c>
      <c r="AC3059" s="69"/>
    </row>
    <row r="3060" spans="1:29" x14ac:dyDescent="0.25">
      <c r="A3060" s="71" t="s">
        <v>193</v>
      </c>
      <c r="B3060" s="71"/>
      <c r="C3060" s="71"/>
      <c r="D3060" s="71"/>
      <c r="E3060" s="71"/>
      <c r="F3060" s="71"/>
      <c r="G3060" s="71"/>
      <c r="H3060" s="71"/>
      <c r="I3060" s="71"/>
      <c r="J3060" s="72">
        <v>3051.12</v>
      </c>
      <c r="K3060" s="71"/>
      <c r="L3060" s="71"/>
      <c r="M3060" s="72">
        <v>3051.12</v>
      </c>
      <c r="N3060" s="72">
        <v>0</v>
      </c>
      <c r="O3060" s="71"/>
      <c r="P3060" s="71"/>
      <c r="Q3060" s="71"/>
      <c r="R3060" s="71"/>
      <c r="S3060" s="72">
        <v>3051.12</v>
      </c>
      <c r="T3060" s="72">
        <v>3051.12</v>
      </c>
      <c r="U3060" s="71"/>
      <c r="V3060" s="71"/>
      <c r="W3060" s="71"/>
      <c r="X3060" s="72">
        <v>0</v>
      </c>
      <c r="Y3060" s="72">
        <v>0</v>
      </c>
      <c r="Z3060" s="72">
        <v>3051.12</v>
      </c>
      <c r="AA3060" s="69"/>
      <c r="AB3060" s="69"/>
      <c r="AC3060" s="69"/>
    </row>
    <row r="3061" spans="1:29" ht="20" x14ac:dyDescent="0.25">
      <c r="A3061" s="68" t="s">
        <v>7863</v>
      </c>
      <c r="B3061" s="69" t="s">
        <v>1735</v>
      </c>
      <c r="C3061" s="69" t="s">
        <v>7864</v>
      </c>
      <c r="D3061" s="69" t="s">
        <v>4583</v>
      </c>
      <c r="E3061" s="69" t="s">
        <v>7866</v>
      </c>
      <c r="F3061" s="69" t="s">
        <v>1299</v>
      </c>
      <c r="G3061" s="69" t="s">
        <v>1546</v>
      </c>
      <c r="H3061" s="69" t="s">
        <v>1069</v>
      </c>
      <c r="I3061" s="69" t="s">
        <v>962</v>
      </c>
      <c r="J3061" s="70">
        <v>5632.39</v>
      </c>
      <c r="K3061" s="69" t="s">
        <v>4591</v>
      </c>
      <c r="L3061" s="69" t="s">
        <v>7865</v>
      </c>
      <c r="M3061" s="70">
        <v>5632.39</v>
      </c>
      <c r="N3061" s="69"/>
      <c r="O3061" s="69"/>
      <c r="P3061" s="69" t="s">
        <v>2028</v>
      </c>
      <c r="Q3061" s="69" t="s">
        <v>1307</v>
      </c>
      <c r="R3061" s="69"/>
      <c r="S3061" s="70">
        <v>5632.39</v>
      </c>
      <c r="T3061" s="70"/>
      <c r="U3061" s="69"/>
      <c r="V3061" s="69"/>
      <c r="W3061" s="69" t="s">
        <v>1718</v>
      </c>
      <c r="X3061" s="69"/>
      <c r="Y3061" s="70"/>
      <c r="Z3061" s="69">
        <v>0</v>
      </c>
      <c r="AA3061" s="69" t="s">
        <v>989</v>
      </c>
      <c r="AB3061" s="69" t="s">
        <v>1144</v>
      </c>
      <c r="AC3061" s="69"/>
    </row>
    <row r="3062" spans="1:29" x14ac:dyDescent="0.25">
      <c r="A3062" s="71" t="s">
        <v>193</v>
      </c>
      <c r="B3062" s="71"/>
      <c r="C3062" s="71"/>
      <c r="D3062" s="71"/>
      <c r="E3062" s="71"/>
      <c r="F3062" s="71"/>
      <c r="G3062" s="71"/>
      <c r="H3062" s="71"/>
      <c r="I3062" s="71"/>
      <c r="J3062" s="72">
        <v>5632.39</v>
      </c>
      <c r="K3062" s="71"/>
      <c r="L3062" s="71"/>
      <c r="M3062" s="72">
        <v>5632.39</v>
      </c>
      <c r="N3062" s="72">
        <v>0</v>
      </c>
      <c r="O3062" s="71"/>
      <c r="P3062" s="71"/>
      <c r="Q3062" s="71"/>
      <c r="R3062" s="71"/>
      <c r="S3062" s="72">
        <v>5632.39</v>
      </c>
      <c r="T3062" s="72">
        <v>0</v>
      </c>
      <c r="U3062" s="71"/>
      <c r="V3062" s="71"/>
      <c r="W3062" s="71"/>
      <c r="X3062" s="72">
        <v>5632.39</v>
      </c>
      <c r="Y3062" s="72">
        <v>0</v>
      </c>
      <c r="Z3062" s="72">
        <v>0</v>
      </c>
      <c r="AA3062" s="69"/>
      <c r="AB3062" s="69"/>
      <c r="AC3062" s="69"/>
    </row>
    <row r="3063" spans="1:29" ht="30" x14ac:dyDescent="0.25">
      <c r="A3063" s="68" t="s">
        <v>7867</v>
      </c>
      <c r="B3063" s="69" t="s">
        <v>7868</v>
      </c>
      <c r="C3063" s="69" t="s">
        <v>7869</v>
      </c>
      <c r="D3063" s="69" t="s">
        <v>4583</v>
      </c>
      <c r="E3063" s="69" t="s">
        <v>7871</v>
      </c>
      <c r="F3063" s="69" t="s">
        <v>1435</v>
      </c>
      <c r="G3063" s="69" t="s">
        <v>1032</v>
      </c>
      <c r="H3063" s="69" t="s">
        <v>7643</v>
      </c>
      <c r="I3063" s="69" t="s">
        <v>962</v>
      </c>
      <c r="J3063" s="70">
        <v>9094.0300000000007</v>
      </c>
      <c r="K3063" s="69" t="s">
        <v>4591</v>
      </c>
      <c r="L3063" s="69" t="s">
        <v>7870</v>
      </c>
      <c r="M3063" s="70">
        <v>9094.0300000000007</v>
      </c>
      <c r="N3063" s="69"/>
      <c r="O3063" s="69"/>
      <c r="P3063" s="69" t="s">
        <v>1684</v>
      </c>
      <c r="Q3063" s="69" t="s">
        <v>1394</v>
      </c>
      <c r="R3063" s="69"/>
      <c r="S3063" s="70">
        <v>9094.0300000000007</v>
      </c>
      <c r="T3063" s="70"/>
      <c r="U3063" s="69"/>
      <c r="V3063" s="69"/>
      <c r="W3063" s="69"/>
      <c r="X3063" s="69"/>
      <c r="Y3063" s="70"/>
      <c r="Z3063" s="69">
        <v>0</v>
      </c>
      <c r="AA3063" s="69" t="s">
        <v>989</v>
      </c>
      <c r="AB3063" s="69" t="s">
        <v>1144</v>
      </c>
      <c r="AC3063" s="69"/>
    </row>
    <row r="3064" spans="1:29" x14ac:dyDescent="0.25">
      <c r="A3064" s="71" t="s">
        <v>193</v>
      </c>
      <c r="B3064" s="71"/>
      <c r="C3064" s="71"/>
      <c r="D3064" s="71"/>
      <c r="E3064" s="71"/>
      <c r="F3064" s="71"/>
      <c r="G3064" s="71"/>
      <c r="H3064" s="71"/>
      <c r="I3064" s="71"/>
      <c r="J3064" s="72">
        <v>9094.0300000000007</v>
      </c>
      <c r="K3064" s="71"/>
      <c r="L3064" s="71"/>
      <c r="M3064" s="72">
        <v>9094.0300000000007</v>
      </c>
      <c r="N3064" s="72">
        <v>0</v>
      </c>
      <c r="O3064" s="71"/>
      <c r="P3064" s="71"/>
      <c r="Q3064" s="71"/>
      <c r="R3064" s="71"/>
      <c r="S3064" s="72">
        <v>9094.0300000000007</v>
      </c>
      <c r="T3064" s="72">
        <v>0</v>
      </c>
      <c r="U3064" s="71"/>
      <c r="V3064" s="71"/>
      <c r="W3064" s="71"/>
      <c r="X3064" s="72">
        <v>9094.0300000000007</v>
      </c>
      <c r="Y3064" s="72">
        <v>0</v>
      </c>
      <c r="Z3064" s="72">
        <v>0</v>
      </c>
      <c r="AA3064" s="69"/>
      <c r="AB3064" s="69"/>
      <c r="AC3064" s="69"/>
    </row>
    <row r="3065" spans="1:29" ht="20" x14ac:dyDescent="0.25">
      <c r="A3065" s="68" t="s">
        <v>7872</v>
      </c>
      <c r="B3065" s="69" t="s">
        <v>7873</v>
      </c>
      <c r="C3065" s="69" t="s">
        <v>7874</v>
      </c>
      <c r="D3065" s="69" t="s">
        <v>4813</v>
      </c>
      <c r="E3065" s="69" t="s">
        <v>7876</v>
      </c>
      <c r="F3065" s="69" t="s">
        <v>1435</v>
      </c>
      <c r="G3065" s="69" t="s">
        <v>1032</v>
      </c>
      <c r="H3065" s="69" t="s">
        <v>2073</v>
      </c>
      <c r="I3065" s="69" t="s">
        <v>962</v>
      </c>
      <c r="J3065" s="70">
        <v>1720.07</v>
      </c>
      <c r="K3065" s="69" t="s">
        <v>4591</v>
      </c>
      <c r="L3065" s="69" t="s">
        <v>7875</v>
      </c>
      <c r="M3065" s="70">
        <v>1720.07</v>
      </c>
      <c r="N3065" s="69"/>
      <c r="O3065" s="69"/>
      <c r="P3065" s="69" t="s">
        <v>1088</v>
      </c>
      <c r="Q3065" s="69" t="s">
        <v>1313</v>
      </c>
      <c r="R3065" s="69"/>
      <c r="S3065" s="70">
        <v>1720.07</v>
      </c>
      <c r="T3065" s="70"/>
      <c r="U3065" s="69" t="s">
        <v>2276</v>
      </c>
      <c r="V3065" s="73">
        <v>28</v>
      </c>
      <c r="W3065" s="69" t="s">
        <v>2276</v>
      </c>
      <c r="X3065" s="69"/>
      <c r="Y3065" s="70"/>
      <c r="Z3065" s="69">
        <v>0</v>
      </c>
      <c r="AA3065" s="69" t="s">
        <v>989</v>
      </c>
      <c r="AB3065" s="69" t="s">
        <v>1144</v>
      </c>
      <c r="AC3065" s="69"/>
    </row>
    <row r="3066" spans="1:29" x14ac:dyDescent="0.25">
      <c r="A3066" s="71" t="s">
        <v>193</v>
      </c>
      <c r="B3066" s="71"/>
      <c r="C3066" s="71"/>
      <c r="D3066" s="71"/>
      <c r="E3066" s="71"/>
      <c r="F3066" s="71"/>
      <c r="G3066" s="71"/>
      <c r="H3066" s="71"/>
      <c r="I3066" s="71"/>
      <c r="J3066" s="72">
        <v>1720.07</v>
      </c>
      <c r="K3066" s="71"/>
      <c r="L3066" s="71"/>
      <c r="M3066" s="72">
        <v>1720.07</v>
      </c>
      <c r="N3066" s="72">
        <v>0</v>
      </c>
      <c r="O3066" s="71"/>
      <c r="P3066" s="71"/>
      <c r="Q3066" s="71"/>
      <c r="R3066" s="71"/>
      <c r="S3066" s="72">
        <v>1720.07</v>
      </c>
      <c r="T3066" s="72">
        <v>1720.07</v>
      </c>
      <c r="U3066" s="71"/>
      <c r="V3066" s="71"/>
      <c r="W3066" s="71"/>
      <c r="X3066" s="72">
        <v>0</v>
      </c>
      <c r="Y3066" s="72">
        <v>0</v>
      </c>
      <c r="Z3066" s="72">
        <v>1720.07</v>
      </c>
      <c r="AA3066" s="69"/>
      <c r="AB3066" s="69"/>
      <c r="AC3066" s="69"/>
    </row>
    <row r="3067" spans="1:29" ht="30" x14ac:dyDescent="0.25">
      <c r="A3067" s="68" t="s">
        <v>7877</v>
      </c>
      <c r="B3067" s="69" t="s">
        <v>7878</v>
      </c>
      <c r="C3067" s="69" t="s">
        <v>7879</v>
      </c>
      <c r="D3067" s="69" t="s">
        <v>3313</v>
      </c>
      <c r="E3067" s="69" t="s">
        <v>7881</v>
      </c>
      <c r="F3067" s="69" t="s">
        <v>1435</v>
      </c>
      <c r="G3067" s="69" t="s">
        <v>2620</v>
      </c>
      <c r="H3067" s="69" t="s">
        <v>1062</v>
      </c>
      <c r="I3067" s="69" t="s">
        <v>962</v>
      </c>
      <c r="J3067" s="70">
        <v>1740.71</v>
      </c>
      <c r="K3067" s="69" t="s">
        <v>4591</v>
      </c>
      <c r="L3067" s="69" t="s">
        <v>7880</v>
      </c>
      <c r="M3067" s="70">
        <v>1740.71</v>
      </c>
      <c r="N3067" s="69"/>
      <c r="O3067" s="69"/>
      <c r="P3067" s="69" t="s">
        <v>2288</v>
      </c>
      <c r="Q3067" s="69" t="s">
        <v>1307</v>
      </c>
      <c r="R3067" s="69"/>
      <c r="S3067" s="70">
        <v>1740.71</v>
      </c>
      <c r="T3067" s="70"/>
      <c r="U3067" s="69" t="s">
        <v>1718</v>
      </c>
      <c r="V3067" s="73">
        <v>41</v>
      </c>
      <c r="W3067" s="69" t="s">
        <v>1718</v>
      </c>
      <c r="X3067" s="69"/>
      <c r="Y3067" s="70"/>
      <c r="Z3067" s="69">
        <v>0</v>
      </c>
      <c r="AA3067" s="69" t="s">
        <v>989</v>
      </c>
      <c r="AB3067" s="69" t="s">
        <v>1144</v>
      </c>
      <c r="AC3067" s="69"/>
    </row>
    <row r="3068" spans="1:29" x14ac:dyDescent="0.25">
      <c r="A3068" s="71" t="s">
        <v>193</v>
      </c>
      <c r="B3068" s="71"/>
      <c r="C3068" s="71"/>
      <c r="D3068" s="71"/>
      <c r="E3068" s="71"/>
      <c r="F3068" s="71"/>
      <c r="G3068" s="71"/>
      <c r="H3068" s="71"/>
      <c r="I3068" s="71"/>
      <c r="J3068" s="72">
        <v>1740.71</v>
      </c>
      <c r="K3068" s="71"/>
      <c r="L3068" s="71"/>
      <c r="M3068" s="72">
        <v>1740.71</v>
      </c>
      <c r="N3068" s="72">
        <v>0</v>
      </c>
      <c r="O3068" s="71"/>
      <c r="P3068" s="71"/>
      <c r="Q3068" s="71"/>
      <c r="R3068" s="71"/>
      <c r="S3068" s="72">
        <v>1740.71</v>
      </c>
      <c r="T3068" s="72">
        <v>1740.71</v>
      </c>
      <c r="U3068" s="71"/>
      <c r="V3068" s="71"/>
      <c r="W3068" s="71"/>
      <c r="X3068" s="72">
        <v>0</v>
      </c>
      <c r="Y3068" s="72">
        <v>0</v>
      </c>
      <c r="Z3068" s="72">
        <v>1740.71</v>
      </c>
      <c r="AA3068" s="69"/>
      <c r="AB3068" s="69"/>
      <c r="AC3068" s="69"/>
    </row>
    <row r="3069" spans="1:29" ht="20" x14ac:dyDescent="0.25">
      <c r="A3069" s="68" t="s">
        <v>7882</v>
      </c>
      <c r="B3069" s="69" t="s">
        <v>2132</v>
      </c>
      <c r="C3069" s="69" t="s">
        <v>7883</v>
      </c>
      <c r="D3069" s="69" t="s">
        <v>4589</v>
      </c>
      <c r="E3069" s="69" t="s">
        <v>7885</v>
      </c>
      <c r="F3069" s="69"/>
      <c r="G3069" s="69" t="s">
        <v>2620</v>
      </c>
      <c r="H3069" s="69" t="s">
        <v>2637</v>
      </c>
      <c r="I3069" s="69" t="s">
        <v>962</v>
      </c>
      <c r="J3069" s="70">
        <v>118.95</v>
      </c>
      <c r="K3069" s="69" t="s">
        <v>4591</v>
      </c>
      <c r="L3069" s="69" t="s">
        <v>7884</v>
      </c>
      <c r="M3069" s="70">
        <v>118.95</v>
      </c>
      <c r="N3069" s="69"/>
      <c r="O3069" s="69"/>
      <c r="P3069" s="69" t="s">
        <v>1394</v>
      </c>
      <c r="Q3069" s="69" t="s">
        <v>2219</v>
      </c>
      <c r="R3069" s="69"/>
      <c r="S3069" s="70">
        <v>118.95</v>
      </c>
      <c r="T3069" s="70"/>
      <c r="U3069" s="69"/>
      <c r="V3069" s="69"/>
      <c r="W3069" s="69"/>
      <c r="X3069" s="69"/>
      <c r="Y3069" s="70"/>
      <c r="Z3069" s="69">
        <v>0</v>
      </c>
      <c r="AA3069" s="69" t="s">
        <v>989</v>
      </c>
      <c r="AB3069" s="69" t="s">
        <v>1144</v>
      </c>
      <c r="AC3069" s="69"/>
    </row>
    <row r="3070" spans="1:29" x14ac:dyDescent="0.25">
      <c r="A3070" s="71" t="s">
        <v>193</v>
      </c>
      <c r="B3070" s="71"/>
      <c r="C3070" s="71"/>
      <c r="D3070" s="71"/>
      <c r="E3070" s="71"/>
      <c r="F3070" s="71"/>
      <c r="G3070" s="71"/>
      <c r="H3070" s="71"/>
      <c r="I3070" s="71"/>
      <c r="J3070" s="72">
        <v>118.95</v>
      </c>
      <c r="K3070" s="71"/>
      <c r="L3070" s="71"/>
      <c r="M3070" s="72">
        <v>118.95</v>
      </c>
      <c r="N3070" s="72">
        <v>0</v>
      </c>
      <c r="O3070" s="71"/>
      <c r="P3070" s="71"/>
      <c r="Q3070" s="71"/>
      <c r="R3070" s="71"/>
      <c r="S3070" s="72">
        <v>118.95</v>
      </c>
      <c r="T3070" s="72">
        <v>0</v>
      </c>
      <c r="U3070" s="71"/>
      <c r="V3070" s="71"/>
      <c r="W3070" s="71"/>
      <c r="X3070" s="72">
        <v>118.95</v>
      </c>
      <c r="Y3070" s="72">
        <v>0</v>
      </c>
      <c r="Z3070" s="72">
        <v>0</v>
      </c>
      <c r="AA3070" s="69"/>
      <c r="AB3070" s="69"/>
      <c r="AC3070" s="69"/>
    </row>
    <row r="3071" spans="1:29" ht="20" x14ac:dyDescent="0.25">
      <c r="A3071" s="68" t="s">
        <v>7886</v>
      </c>
      <c r="B3071" s="69" t="s">
        <v>1735</v>
      </c>
      <c r="C3071" s="69" t="s">
        <v>7887</v>
      </c>
      <c r="D3071" s="69" t="s">
        <v>3313</v>
      </c>
      <c r="E3071" s="69" t="s">
        <v>7889</v>
      </c>
      <c r="F3071" s="69" t="s">
        <v>1299</v>
      </c>
      <c r="G3071" s="69" t="s">
        <v>2620</v>
      </c>
      <c r="H3071" s="69" t="s">
        <v>1188</v>
      </c>
      <c r="I3071" s="69" t="s">
        <v>962</v>
      </c>
      <c r="J3071" s="70">
        <v>2498.3200000000002</v>
      </c>
      <c r="K3071" s="69" t="s">
        <v>4591</v>
      </c>
      <c r="L3071" s="69" t="s">
        <v>7888</v>
      </c>
      <c r="M3071" s="70">
        <v>2498.3200000000002</v>
      </c>
      <c r="N3071" s="69"/>
      <c r="O3071" s="69"/>
      <c r="P3071" s="69" t="s">
        <v>1105</v>
      </c>
      <c r="Q3071" s="69" t="s">
        <v>1269</v>
      </c>
      <c r="R3071" s="69"/>
      <c r="S3071" s="70">
        <v>2498.3200000000002</v>
      </c>
      <c r="T3071" s="70"/>
      <c r="U3071" s="69" t="s">
        <v>1210</v>
      </c>
      <c r="V3071" s="73">
        <v>32</v>
      </c>
      <c r="W3071" s="69" t="s">
        <v>1210</v>
      </c>
      <c r="X3071" s="69"/>
      <c r="Y3071" s="70"/>
      <c r="Z3071" s="69">
        <v>0</v>
      </c>
      <c r="AA3071" s="69" t="s">
        <v>989</v>
      </c>
      <c r="AB3071" s="69" t="s">
        <v>1144</v>
      </c>
      <c r="AC3071" s="69"/>
    </row>
    <row r="3072" spans="1:29" x14ac:dyDescent="0.25">
      <c r="A3072" s="71" t="s">
        <v>193</v>
      </c>
      <c r="B3072" s="71"/>
      <c r="C3072" s="71"/>
      <c r="D3072" s="71"/>
      <c r="E3072" s="71"/>
      <c r="F3072" s="71"/>
      <c r="G3072" s="71"/>
      <c r="H3072" s="71"/>
      <c r="I3072" s="71"/>
      <c r="J3072" s="72">
        <v>2498.3200000000002</v>
      </c>
      <c r="K3072" s="71"/>
      <c r="L3072" s="71"/>
      <c r="M3072" s="72">
        <v>2498.3200000000002</v>
      </c>
      <c r="N3072" s="72">
        <v>0</v>
      </c>
      <c r="O3072" s="71"/>
      <c r="P3072" s="71"/>
      <c r="Q3072" s="71"/>
      <c r="R3072" s="71"/>
      <c r="S3072" s="72">
        <v>2498.3200000000002</v>
      </c>
      <c r="T3072" s="72">
        <v>2498.3200000000002</v>
      </c>
      <c r="U3072" s="71"/>
      <c r="V3072" s="71"/>
      <c r="W3072" s="71"/>
      <c r="X3072" s="72">
        <v>0</v>
      </c>
      <c r="Y3072" s="72">
        <v>0</v>
      </c>
      <c r="Z3072" s="72">
        <v>2498.3200000000002</v>
      </c>
      <c r="AA3072" s="69"/>
      <c r="AB3072" s="69"/>
      <c r="AC3072" s="69"/>
    </row>
    <row r="3073" spans="1:29" ht="20" x14ac:dyDescent="0.25">
      <c r="A3073" s="68" t="s">
        <v>7890</v>
      </c>
      <c r="B3073" s="69" t="s">
        <v>1720</v>
      </c>
      <c r="C3073" s="69" t="s">
        <v>7891</v>
      </c>
      <c r="D3073" s="69" t="s">
        <v>4762</v>
      </c>
      <c r="E3073" s="69" t="s">
        <v>7893</v>
      </c>
      <c r="F3073" s="69" t="s">
        <v>1722</v>
      </c>
      <c r="G3073" s="69" t="s">
        <v>2620</v>
      </c>
      <c r="H3073" s="69" t="s">
        <v>1062</v>
      </c>
      <c r="I3073" s="69" t="s">
        <v>962</v>
      </c>
      <c r="J3073" s="70">
        <v>10860</v>
      </c>
      <c r="K3073" s="69" t="s">
        <v>4591</v>
      </c>
      <c r="L3073" s="69" t="s">
        <v>7892</v>
      </c>
      <c r="M3073" s="70">
        <v>10860</v>
      </c>
      <c r="N3073" s="69"/>
      <c r="O3073" s="69"/>
      <c r="P3073" s="69" t="s">
        <v>2073</v>
      </c>
      <c r="Q3073" s="69" t="s">
        <v>1276</v>
      </c>
      <c r="R3073" s="69"/>
      <c r="S3073" s="70">
        <v>10860</v>
      </c>
      <c r="T3073" s="70"/>
      <c r="U3073" s="69" t="s">
        <v>2136</v>
      </c>
      <c r="V3073" s="73">
        <v>81</v>
      </c>
      <c r="W3073" s="69" t="s">
        <v>2136</v>
      </c>
      <c r="X3073" s="69"/>
      <c r="Y3073" s="70"/>
      <c r="Z3073" s="69">
        <v>0</v>
      </c>
      <c r="AA3073" s="69" t="s">
        <v>989</v>
      </c>
      <c r="AB3073" s="69" t="s">
        <v>1144</v>
      </c>
      <c r="AC3073" s="69"/>
    </row>
    <row r="3074" spans="1:29" x14ac:dyDescent="0.25">
      <c r="A3074" s="71" t="s">
        <v>193</v>
      </c>
      <c r="B3074" s="71"/>
      <c r="C3074" s="71"/>
      <c r="D3074" s="71"/>
      <c r="E3074" s="71"/>
      <c r="F3074" s="71"/>
      <c r="G3074" s="71"/>
      <c r="H3074" s="71"/>
      <c r="I3074" s="71"/>
      <c r="J3074" s="72">
        <v>10860</v>
      </c>
      <c r="K3074" s="71"/>
      <c r="L3074" s="71"/>
      <c r="M3074" s="72">
        <v>10860</v>
      </c>
      <c r="N3074" s="72">
        <v>0</v>
      </c>
      <c r="O3074" s="71"/>
      <c r="P3074" s="71"/>
      <c r="Q3074" s="71"/>
      <c r="R3074" s="71"/>
      <c r="S3074" s="72">
        <v>10860</v>
      </c>
      <c r="T3074" s="72">
        <v>10860</v>
      </c>
      <c r="U3074" s="71"/>
      <c r="V3074" s="71"/>
      <c r="W3074" s="71"/>
      <c r="X3074" s="72">
        <v>0</v>
      </c>
      <c r="Y3074" s="72">
        <v>0</v>
      </c>
      <c r="Z3074" s="72">
        <v>10860</v>
      </c>
      <c r="AA3074" s="69"/>
      <c r="AB3074" s="69"/>
      <c r="AC3074" s="69"/>
    </row>
    <row r="3075" spans="1:29" ht="20" x14ac:dyDescent="0.25">
      <c r="A3075" s="68" t="s">
        <v>7894</v>
      </c>
      <c r="B3075" s="69" t="s">
        <v>1735</v>
      </c>
      <c r="C3075" s="69" t="s">
        <v>7895</v>
      </c>
      <c r="D3075" s="69" t="s">
        <v>4813</v>
      </c>
      <c r="E3075" s="69" t="s">
        <v>7897</v>
      </c>
      <c r="F3075" s="69" t="s">
        <v>1299</v>
      </c>
      <c r="G3075" s="69" t="s">
        <v>2620</v>
      </c>
      <c r="H3075" s="69" t="s">
        <v>1202</v>
      </c>
      <c r="I3075" s="69" t="s">
        <v>962</v>
      </c>
      <c r="J3075" s="70">
        <v>900.17</v>
      </c>
      <c r="K3075" s="69" t="s">
        <v>4591</v>
      </c>
      <c r="L3075" s="69" t="s">
        <v>7896</v>
      </c>
      <c r="M3075" s="70">
        <v>900.17</v>
      </c>
      <c r="N3075" s="69"/>
      <c r="O3075" s="69"/>
      <c r="P3075" s="69" t="s">
        <v>1194</v>
      </c>
      <c r="Q3075" s="69" t="s">
        <v>1741</v>
      </c>
      <c r="R3075" s="69"/>
      <c r="S3075" s="70">
        <v>900.17</v>
      </c>
      <c r="T3075" s="70"/>
      <c r="U3075" s="69" t="s">
        <v>1741</v>
      </c>
      <c r="V3075" s="73">
        <v>54</v>
      </c>
      <c r="W3075" s="69" t="s">
        <v>1741</v>
      </c>
      <c r="X3075" s="69"/>
      <c r="Y3075" s="70"/>
      <c r="Z3075" s="69">
        <v>0</v>
      </c>
      <c r="AA3075" s="69" t="s">
        <v>989</v>
      </c>
      <c r="AB3075" s="69" t="s">
        <v>1144</v>
      </c>
      <c r="AC3075" s="69"/>
    </row>
    <row r="3076" spans="1:29" x14ac:dyDescent="0.25">
      <c r="A3076" s="71" t="s">
        <v>193</v>
      </c>
      <c r="B3076" s="71"/>
      <c r="C3076" s="71"/>
      <c r="D3076" s="71"/>
      <c r="E3076" s="71"/>
      <c r="F3076" s="71"/>
      <c r="G3076" s="71"/>
      <c r="H3076" s="71"/>
      <c r="I3076" s="71"/>
      <c r="J3076" s="72">
        <v>900.17</v>
      </c>
      <c r="K3076" s="71"/>
      <c r="L3076" s="71"/>
      <c r="M3076" s="72">
        <v>900.17</v>
      </c>
      <c r="N3076" s="72">
        <v>0</v>
      </c>
      <c r="O3076" s="71"/>
      <c r="P3076" s="71"/>
      <c r="Q3076" s="71"/>
      <c r="R3076" s="71"/>
      <c r="S3076" s="72">
        <v>900.17</v>
      </c>
      <c r="T3076" s="72">
        <v>900.17</v>
      </c>
      <c r="U3076" s="71"/>
      <c r="V3076" s="71"/>
      <c r="W3076" s="71"/>
      <c r="X3076" s="72">
        <v>0</v>
      </c>
      <c r="Y3076" s="72">
        <v>0</v>
      </c>
      <c r="Z3076" s="72">
        <v>900.17</v>
      </c>
      <c r="AA3076" s="69"/>
      <c r="AB3076" s="69"/>
      <c r="AC3076" s="69"/>
    </row>
    <row r="3077" spans="1:29" ht="30" x14ac:dyDescent="0.25">
      <c r="A3077" s="68" t="s">
        <v>7898</v>
      </c>
      <c r="B3077" s="69" t="s">
        <v>7899</v>
      </c>
      <c r="C3077" s="69" t="s">
        <v>7900</v>
      </c>
      <c r="D3077" s="69" t="s">
        <v>4507</v>
      </c>
      <c r="E3077" s="69" t="s">
        <v>7902</v>
      </c>
      <c r="F3077" s="69" t="s">
        <v>1435</v>
      </c>
      <c r="G3077" s="69" t="s">
        <v>1064</v>
      </c>
      <c r="H3077" s="69" t="s">
        <v>1188</v>
      </c>
      <c r="I3077" s="69" t="s">
        <v>962</v>
      </c>
      <c r="J3077" s="70">
        <v>1037.5999999999999</v>
      </c>
      <c r="K3077" s="69" t="s">
        <v>4591</v>
      </c>
      <c r="L3077" s="69" t="s">
        <v>7901</v>
      </c>
      <c r="M3077" s="70">
        <v>1037.5999999999999</v>
      </c>
      <c r="N3077" s="69"/>
      <c r="O3077" s="69"/>
      <c r="P3077" s="69" t="s">
        <v>2288</v>
      </c>
      <c r="Q3077" s="69" t="s">
        <v>1129</v>
      </c>
      <c r="R3077" s="69"/>
      <c r="S3077" s="70">
        <v>1037.5999999999999</v>
      </c>
      <c r="T3077" s="70"/>
      <c r="U3077" s="69" t="s">
        <v>3055</v>
      </c>
      <c r="V3077" s="73">
        <v>20</v>
      </c>
      <c r="W3077" s="69" t="s">
        <v>3055</v>
      </c>
      <c r="X3077" s="69"/>
      <c r="Y3077" s="70"/>
      <c r="Z3077" s="69">
        <v>0</v>
      </c>
      <c r="AA3077" s="69" t="s">
        <v>989</v>
      </c>
      <c r="AB3077" s="69" t="s">
        <v>1144</v>
      </c>
      <c r="AC3077" s="69"/>
    </row>
    <row r="3078" spans="1:29" x14ac:dyDescent="0.25">
      <c r="A3078" s="71" t="s">
        <v>193</v>
      </c>
      <c r="B3078" s="71"/>
      <c r="C3078" s="71"/>
      <c r="D3078" s="71"/>
      <c r="E3078" s="71"/>
      <c r="F3078" s="71"/>
      <c r="G3078" s="71"/>
      <c r="H3078" s="71"/>
      <c r="I3078" s="71"/>
      <c r="J3078" s="72">
        <v>1037.5999999999999</v>
      </c>
      <c r="K3078" s="71"/>
      <c r="L3078" s="71"/>
      <c r="M3078" s="72">
        <v>1037.5999999999999</v>
      </c>
      <c r="N3078" s="72">
        <v>0</v>
      </c>
      <c r="O3078" s="71"/>
      <c r="P3078" s="71"/>
      <c r="Q3078" s="71"/>
      <c r="R3078" s="71"/>
      <c r="S3078" s="72">
        <v>1037.5999999999999</v>
      </c>
      <c r="T3078" s="72">
        <v>1037.5999999999999</v>
      </c>
      <c r="U3078" s="71"/>
      <c r="V3078" s="71"/>
      <c r="W3078" s="71"/>
      <c r="X3078" s="72">
        <v>0</v>
      </c>
      <c r="Y3078" s="72">
        <v>0</v>
      </c>
      <c r="Z3078" s="72">
        <v>1037.5999999999999</v>
      </c>
      <c r="AA3078" s="69"/>
      <c r="AB3078" s="69"/>
      <c r="AC3078" s="69"/>
    </row>
    <row r="3079" spans="1:29" ht="20" x14ac:dyDescent="0.25">
      <c r="A3079" s="68" t="s">
        <v>7903</v>
      </c>
      <c r="B3079" s="69" t="s">
        <v>1735</v>
      </c>
      <c r="C3079" s="69" t="s">
        <v>7904</v>
      </c>
      <c r="D3079" s="69" t="s">
        <v>4583</v>
      </c>
      <c r="E3079" s="69" t="s">
        <v>7906</v>
      </c>
      <c r="F3079" s="69" t="s">
        <v>1299</v>
      </c>
      <c r="G3079" s="69" t="s">
        <v>1064</v>
      </c>
      <c r="H3079" s="69" t="s">
        <v>1019</v>
      </c>
      <c r="I3079" s="69" t="s">
        <v>962</v>
      </c>
      <c r="J3079" s="70">
        <v>2619.38</v>
      </c>
      <c r="K3079" s="69" t="s">
        <v>4591</v>
      </c>
      <c r="L3079" s="69" t="s">
        <v>7905</v>
      </c>
      <c r="M3079" s="70">
        <v>2619.38</v>
      </c>
      <c r="N3079" s="69"/>
      <c r="O3079" s="69"/>
      <c r="P3079" s="69" t="s">
        <v>1685</v>
      </c>
      <c r="Q3079" s="69" t="s">
        <v>3055</v>
      </c>
      <c r="R3079" s="69"/>
      <c r="S3079" s="70">
        <v>2619.38</v>
      </c>
      <c r="T3079" s="70"/>
      <c r="U3079" s="69"/>
      <c r="V3079" s="69"/>
      <c r="W3079" s="69" t="s">
        <v>3055</v>
      </c>
      <c r="X3079" s="69"/>
      <c r="Y3079" s="70"/>
      <c r="Z3079" s="69">
        <v>0</v>
      </c>
      <c r="AA3079" s="69" t="s">
        <v>989</v>
      </c>
      <c r="AB3079" s="69" t="s">
        <v>1144</v>
      </c>
      <c r="AC3079" s="69"/>
    </row>
    <row r="3080" spans="1:29" x14ac:dyDescent="0.25">
      <c r="A3080" s="71" t="s">
        <v>193</v>
      </c>
      <c r="B3080" s="71"/>
      <c r="C3080" s="71"/>
      <c r="D3080" s="71"/>
      <c r="E3080" s="71"/>
      <c r="F3080" s="71"/>
      <c r="G3080" s="71"/>
      <c r="H3080" s="71"/>
      <c r="I3080" s="71"/>
      <c r="J3080" s="72">
        <v>2619.38</v>
      </c>
      <c r="K3080" s="71"/>
      <c r="L3080" s="71"/>
      <c r="M3080" s="72">
        <v>2619.38</v>
      </c>
      <c r="N3080" s="72">
        <v>0</v>
      </c>
      <c r="O3080" s="71"/>
      <c r="P3080" s="71"/>
      <c r="Q3080" s="71"/>
      <c r="R3080" s="71"/>
      <c r="S3080" s="72">
        <v>2619.38</v>
      </c>
      <c r="T3080" s="72">
        <v>0</v>
      </c>
      <c r="U3080" s="71"/>
      <c r="V3080" s="71"/>
      <c r="W3080" s="71"/>
      <c r="X3080" s="72">
        <v>2619.38</v>
      </c>
      <c r="Y3080" s="72">
        <v>0</v>
      </c>
      <c r="Z3080" s="72">
        <v>0</v>
      </c>
      <c r="AA3080" s="69"/>
      <c r="AB3080" s="69"/>
      <c r="AC3080" s="69"/>
    </row>
    <row r="3081" spans="1:29" ht="20" x14ac:dyDescent="0.25">
      <c r="A3081" s="68" t="s">
        <v>7907</v>
      </c>
      <c r="B3081" s="69" t="s">
        <v>2132</v>
      </c>
      <c r="C3081" s="69" t="s">
        <v>7908</v>
      </c>
      <c r="D3081" s="69" t="s">
        <v>4583</v>
      </c>
      <c r="E3081" s="69" t="s">
        <v>7910</v>
      </c>
      <c r="F3081" s="69" t="s">
        <v>1299</v>
      </c>
      <c r="G3081" s="69" t="s">
        <v>1064</v>
      </c>
      <c r="H3081" s="69" t="s">
        <v>1019</v>
      </c>
      <c r="I3081" s="69" t="s">
        <v>962</v>
      </c>
      <c r="J3081" s="70">
        <v>1630.14</v>
      </c>
      <c r="K3081" s="69" t="s">
        <v>4591</v>
      </c>
      <c r="L3081" s="69" t="s">
        <v>7909</v>
      </c>
      <c r="M3081" s="70">
        <v>1630.14</v>
      </c>
      <c r="N3081" s="69"/>
      <c r="O3081" s="69"/>
      <c r="P3081" s="69" t="s">
        <v>1669</v>
      </c>
      <c r="Q3081" s="69" t="s">
        <v>1286</v>
      </c>
      <c r="R3081" s="69"/>
      <c r="S3081" s="70">
        <v>1630.14</v>
      </c>
      <c r="T3081" s="70"/>
      <c r="U3081" s="69"/>
      <c r="V3081" s="69"/>
      <c r="W3081" s="69" t="s">
        <v>3055</v>
      </c>
      <c r="X3081" s="69"/>
      <c r="Y3081" s="70"/>
      <c r="Z3081" s="69">
        <v>0</v>
      </c>
      <c r="AA3081" s="69" t="s">
        <v>989</v>
      </c>
      <c r="AB3081" s="69" t="s">
        <v>1144</v>
      </c>
      <c r="AC3081" s="69"/>
    </row>
    <row r="3082" spans="1:29" x14ac:dyDescent="0.25">
      <c r="A3082" s="71" t="s">
        <v>193</v>
      </c>
      <c r="B3082" s="71"/>
      <c r="C3082" s="71"/>
      <c r="D3082" s="71"/>
      <c r="E3082" s="71"/>
      <c r="F3082" s="71"/>
      <c r="G3082" s="71"/>
      <c r="H3082" s="71"/>
      <c r="I3082" s="71"/>
      <c r="J3082" s="72">
        <v>1630.14</v>
      </c>
      <c r="K3082" s="71"/>
      <c r="L3082" s="71"/>
      <c r="M3082" s="72">
        <v>1630.14</v>
      </c>
      <c r="N3082" s="72">
        <v>0</v>
      </c>
      <c r="O3082" s="71"/>
      <c r="P3082" s="71"/>
      <c r="Q3082" s="71"/>
      <c r="R3082" s="71"/>
      <c r="S3082" s="72">
        <v>1630.14</v>
      </c>
      <c r="T3082" s="72">
        <v>0</v>
      </c>
      <c r="U3082" s="71"/>
      <c r="V3082" s="71"/>
      <c r="W3082" s="71"/>
      <c r="X3082" s="72">
        <v>1630.14</v>
      </c>
      <c r="Y3082" s="72">
        <v>0</v>
      </c>
      <c r="Z3082" s="72">
        <v>0</v>
      </c>
      <c r="AA3082" s="69"/>
      <c r="AB3082" s="69"/>
      <c r="AC3082" s="69"/>
    </row>
    <row r="3083" spans="1:29" ht="20" x14ac:dyDescent="0.25">
      <c r="A3083" s="68" t="s">
        <v>7911</v>
      </c>
      <c r="B3083" s="69" t="s">
        <v>7912</v>
      </c>
      <c r="C3083" s="69" t="s">
        <v>7913</v>
      </c>
      <c r="D3083" s="69" t="s">
        <v>4623</v>
      </c>
      <c r="E3083" s="69" t="s">
        <v>7915</v>
      </c>
      <c r="F3083" s="69" t="s">
        <v>1722</v>
      </c>
      <c r="G3083" s="69" t="s">
        <v>1064</v>
      </c>
      <c r="H3083" s="69" t="s">
        <v>1194</v>
      </c>
      <c r="I3083" s="69" t="s">
        <v>962</v>
      </c>
      <c r="J3083" s="70">
        <v>9677.42</v>
      </c>
      <c r="K3083" s="69" t="s">
        <v>4591</v>
      </c>
      <c r="L3083" s="69" t="s">
        <v>7914</v>
      </c>
      <c r="M3083" s="70">
        <v>9677.42</v>
      </c>
      <c r="N3083" s="69"/>
      <c r="O3083" s="69"/>
      <c r="P3083" s="69" t="s">
        <v>1188</v>
      </c>
      <c r="Q3083" s="69" t="s">
        <v>1741</v>
      </c>
      <c r="R3083" s="69"/>
      <c r="S3083" s="70">
        <v>9677.42</v>
      </c>
      <c r="T3083" s="70"/>
      <c r="U3083" s="69" t="s">
        <v>2180</v>
      </c>
      <c r="V3083" s="73">
        <v>71</v>
      </c>
      <c r="W3083" s="69" t="s">
        <v>2180</v>
      </c>
      <c r="X3083" s="69"/>
      <c r="Y3083" s="70"/>
      <c r="Z3083" s="69">
        <v>0</v>
      </c>
      <c r="AA3083" s="69" t="s">
        <v>989</v>
      </c>
      <c r="AB3083" s="69" t="s">
        <v>1144</v>
      </c>
      <c r="AC3083" s="69"/>
    </row>
    <row r="3084" spans="1:29" x14ac:dyDescent="0.25">
      <c r="A3084" s="71" t="s">
        <v>193</v>
      </c>
      <c r="B3084" s="71"/>
      <c r="C3084" s="71"/>
      <c r="D3084" s="71"/>
      <c r="E3084" s="71"/>
      <c r="F3084" s="71"/>
      <c r="G3084" s="71"/>
      <c r="H3084" s="71"/>
      <c r="I3084" s="71"/>
      <c r="J3084" s="72">
        <v>9677.42</v>
      </c>
      <c r="K3084" s="71"/>
      <c r="L3084" s="71"/>
      <c r="M3084" s="72">
        <v>9677.42</v>
      </c>
      <c r="N3084" s="72">
        <v>0</v>
      </c>
      <c r="O3084" s="71"/>
      <c r="P3084" s="71"/>
      <c r="Q3084" s="71"/>
      <c r="R3084" s="71"/>
      <c r="S3084" s="72">
        <v>9677.42</v>
      </c>
      <c r="T3084" s="72">
        <v>9677.42</v>
      </c>
      <c r="U3084" s="71"/>
      <c r="V3084" s="71"/>
      <c r="W3084" s="71"/>
      <c r="X3084" s="72">
        <v>0</v>
      </c>
      <c r="Y3084" s="72">
        <v>0</v>
      </c>
      <c r="Z3084" s="72">
        <v>9677.42</v>
      </c>
      <c r="AA3084" s="69"/>
      <c r="AB3084" s="69"/>
      <c r="AC3084" s="69"/>
    </row>
    <row r="3085" spans="1:29" ht="20" x14ac:dyDescent="0.25">
      <c r="A3085" s="68" t="s">
        <v>7916</v>
      </c>
      <c r="B3085" s="69" t="s">
        <v>7899</v>
      </c>
      <c r="C3085" s="69" t="s">
        <v>7917</v>
      </c>
      <c r="D3085" s="69" t="s">
        <v>4583</v>
      </c>
      <c r="E3085" s="69" t="s">
        <v>7919</v>
      </c>
      <c r="F3085" s="69" t="s">
        <v>1299</v>
      </c>
      <c r="G3085" s="69" t="s">
        <v>1011</v>
      </c>
      <c r="H3085" s="69" t="s">
        <v>1019</v>
      </c>
      <c r="I3085" s="69" t="s">
        <v>962</v>
      </c>
      <c r="J3085" s="70">
        <v>1611.87</v>
      </c>
      <c r="K3085" s="69" t="s">
        <v>4591</v>
      </c>
      <c r="L3085" s="69" t="s">
        <v>7918</v>
      </c>
      <c r="M3085" s="70">
        <v>1611.87</v>
      </c>
      <c r="N3085" s="69"/>
      <c r="O3085" s="69"/>
      <c r="P3085" s="69" t="s">
        <v>1048</v>
      </c>
      <c r="Q3085" s="69" t="s">
        <v>1718</v>
      </c>
      <c r="R3085" s="69"/>
      <c r="S3085" s="70">
        <v>1611.87</v>
      </c>
      <c r="T3085" s="70"/>
      <c r="U3085" s="69"/>
      <c r="V3085" s="69"/>
      <c r="W3085" s="69" t="s">
        <v>1718</v>
      </c>
      <c r="X3085" s="69"/>
      <c r="Y3085" s="70"/>
      <c r="Z3085" s="69">
        <v>0</v>
      </c>
      <c r="AA3085" s="69" t="s">
        <v>989</v>
      </c>
      <c r="AB3085" s="69" t="s">
        <v>1144</v>
      </c>
      <c r="AC3085" s="69"/>
    </row>
    <row r="3086" spans="1:29" x14ac:dyDescent="0.25">
      <c r="A3086" s="71" t="s">
        <v>193</v>
      </c>
      <c r="B3086" s="71"/>
      <c r="C3086" s="71"/>
      <c r="D3086" s="71"/>
      <c r="E3086" s="71"/>
      <c r="F3086" s="71"/>
      <c r="G3086" s="71"/>
      <c r="H3086" s="71"/>
      <c r="I3086" s="71"/>
      <c r="J3086" s="72">
        <v>1611.87</v>
      </c>
      <c r="K3086" s="71"/>
      <c r="L3086" s="71"/>
      <c r="M3086" s="72">
        <v>1611.87</v>
      </c>
      <c r="N3086" s="72">
        <v>0</v>
      </c>
      <c r="O3086" s="71"/>
      <c r="P3086" s="71"/>
      <c r="Q3086" s="71"/>
      <c r="R3086" s="71"/>
      <c r="S3086" s="72">
        <v>1611.87</v>
      </c>
      <c r="T3086" s="72">
        <v>0</v>
      </c>
      <c r="U3086" s="71"/>
      <c r="V3086" s="71"/>
      <c r="W3086" s="71"/>
      <c r="X3086" s="72">
        <v>1611.87</v>
      </c>
      <c r="Y3086" s="72">
        <v>0</v>
      </c>
      <c r="Z3086" s="72">
        <v>0</v>
      </c>
      <c r="AA3086" s="69"/>
      <c r="AB3086" s="69"/>
      <c r="AC3086" s="69"/>
    </row>
    <row r="3087" spans="1:29" ht="20" x14ac:dyDescent="0.25">
      <c r="A3087" s="68" t="s">
        <v>7920</v>
      </c>
      <c r="B3087" s="69" t="s">
        <v>7921</v>
      </c>
      <c r="C3087" s="69" t="s">
        <v>7922</v>
      </c>
      <c r="D3087" s="69" t="s">
        <v>4589</v>
      </c>
      <c r="E3087" s="69"/>
      <c r="F3087" s="69" t="s">
        <v>1722</v>
      </c>
      <c r="G3087" s="69" t="s">
        <v>1011</v>
      </c>
      <c r="H3087" s="69" t="s">
        <v>1057</v>
      </c>
      <c r="I3087" s="69" t="s">
        <v>962</v>
      </c>
      <c r="J3087" s="70">
        <v>1385.97</v>
      </c>
      <c r="K3087" s="69" t="s">
        <v>4591</v>
      </c>
      <c r="L3087" s="69" t="s">
        <v>7923</v>
      </c>
      <c r="M3087" s="70">
        <v>1385.97</v>
      </c>
      <c r="N3087" s="69"/>
      <c r="O3087" s="69"/>
      <c r="P3087" s="69"/>
      <c r="Q3087" s="69"/>
      <c r="R3087" s="69"/>
      <c r="S3087" s="69"/>
      <c r="T3087" s="70"/>
      <c r="U3087" s="69"/>
      <c r="V3087" s="69"/>
      <c r="W3087" s="69"/>
      <c r="X3087" s="69"/>
      <c r="Y3087" s="70"/>
      <c r="Z3087" s="69">
        <v>0</v>
      </c>
      <c r="AA3087" s="69" t="s">
        <v>989</v>
      </c>
      <c r="AB3087" s="69" t="s">
        <v>1144</v>
      </c>
      <c r="AC3087" s="69"/>
    </row>
    <row r="3088" spans="1:29" x14ac:dyDescent="0.25">
      <c r="A3088" s="71" t="s">
        <v>193</v>
      </c>
      <c r="B3088" s="71"/>
      <c r="C3088" s="71"/>
      <c r="D3088" s="71"/>
      <c r="E3088" s="71"/>
      <c r="F3088" s="71"/>
      <c r="G3088" s="71"/>
      <c r="H3088" s="71"/>
      <c r="I3088" s="71"/>
      <c r="J3088" s="72">
        <v>1385.97</v>
      </c>
      <c r="K3088" s="71"/>
      <c r="L3088" s="71"/>
      <c r="M3088" s="72">
        <v>1385.97</v>
      </c>
      <c r="N3088" s="72">
        <v>0</v>
      </c>
      <c r="O3088" s="71"/>
      <c r="P3088" s="71"/>
      <c r="Q3088" s="71"/>
      <c r="R3088" s="71"/>
      <c r="S3088" s="72">
        <v>0</v>
      </c>
      <c r="T3088" s="72">
        <v>0</v>
      </c>
      <c r="U3088" s="71"/>
      <c r="V3088" s="71"/>
      <c r="W3088" s="71"/>
      <c r="X3088" s="72">
        <v>0</v>
      </c>
      <c r="Y3088" s="72">
        <v>0</v>
      </c>
      <c r="Z3088" s="72">
        <v>0</v>
      </c>
      <c r="AA3088" s="69"/>
      <c r="AB3088" s="69"/>
      <c r="AC3088" s="69"/>
    </row>
    <row r="3089" spans="1:29" ht="40" x14ac:dyDescent="0.25">
      <c r="A3089" s="68" t="s">
        <v>7924</v>
      </c>
      <c r="B3089" s="69" t="s">
        <v>7710</v>
      </c>
      <c r="C3089" s="69" t="s">
        <v>7925</v>
      </c>
      <c r="D3089" s="69" t="s">
        <v>3337</v>
      </c>
      <c r="E3089" s="69" t="s">
        <v>7927</v>
      </c>
      <c r="F3089" s="69" t="s">
        <v>1435</v>
      </c>
      <c r="G3089" s="69" t="s">
        <v>1085</v>
      </c>
      <c r="H3089" s="69" t="s">
        <v>1665</v>
      </c>
      <c r="I3089" s="69" t="s">
        <v>962</v>
      </c>
      <c r="J3089" s="70">
        <v>4039.91</v>
      </c>
      <c r="K3089" s="69" t="s">
        <v>4591</v>
      </c>
      <c r="L3089" s="69" t="s">
        <v>7926</v>
      </c>
      <c r="M3089" s="70">
        <v>4039.91</v>
      </c>
      <c r="N3089" s="69"/>
      <c r="O3089" s="69"/>
      <c r="P3089" s="69" t="s">
        <v>1069</v>
      </c>
      <c r="Q3089" s="69" t="s">
        <v>1276</v>
      </c>
      <c r="R3089" s="69"/>
      <c r="S3089" s="70">
        <v>4039.91</v>
      </c>
      <c r="T3089" s="70"/>
      <c r="U3089" s="69" t="s">
        <v>2170</v>
      </c>
      <c r="V3089" s="73">
        <v>92</v>
      </c>
      <c r="W3089" s="69" t="s">
        <v>2170</v>
      </c>
      <c r="X3089" s="69"/>
      <c r="Y3089" s="70"/>
      <c r="Z3089" s="69">
        <v>0</v>
      </c>
      <c r="AA3089" s="69" t="s">
        <v>989</v>
      </c>
      <c r="AB3089" s="69" t="s">
        <v>1144</v>
      </c>
      <c r="AC3089" s="69"/>
    </row>
    <row r="3090" spans="1:29" x14ac:dyDescent="0.25">
      <c r="A3090" s="71" t="s">
        <v>193</v>
      </c>
      <c r="B3090" s="71"/>
      <c r="C3090" s="71"/>
      <c r="D3090" s="71"/>
      <c r="E3090" s="71"/>
      <c r="F3090" s="71"/>
      <c r="G3090" s="71"/>
      <c r="H3090" s="71"/>
      <c r="I3090" s="71"/>
      <c r="J3090" s="72">
        <v>4039.91</v>
      </c>
      <c r="K3090" s="71"/>
      <c r="L3090" s="71"/>
      <c r="M3090" s="72">
        <v>4039.91</v>
      </c>
      <c r="N3090" s="72">
        <v>0</v>
      </c>
      <c r="O3090" s="71"/>
      <c r="P3090" s="71"/>
      <c r="Q3090" s="71"/>
      <c r="R3090" s="71"/>
      <c r="S3090" s="72">
        <v>4039.91</v>
      </c>
      <c r="T3090" s="72">
        <v>4039.91</v>
      </c>
      <c r="U3090" s="71"/>
      <c r="V3090" s="71"/>
      <c r="W3090" s="71"/>
      <c r="X3090" s="72">
        <v>0</v>
      </c>
      <c r="Y3090" s="72">
        <v>0</v>
      </c>
      <c r="Z3090" s="72">
        <v>4039.91</v>
      </c>
      <c r="AA3090" s="69"/>
      <c r="AB3090" s="69"/>
      <c r="AC3090" s="69"/>
    </row>
    <row r="3091" spans="1:29" ht="30" x14ac:dyDescent="0.25">
      <c r="A3091" s="68" t="s">
        <v>7928</v>
      </c>
      <c r="B3091" s="69" t="s">
        <v>7059</v>
      </c>
      <c r="C3091" s="69" t="s">
        <v>7929</v>
      </c>
      <c r="D3091" s="69" t="s">
        <v>1885</v>
      </c>
      <c r="E3091" s="69" t="s">
        <v>7931</v>
      </c>
      <c r="F3091" s="69" t="s">
        <v>1299</v>
      </c>
      <c r="G3091" s="69" t="s">
        <v>1085</v>
      </c>
      <c r="H3091" s="69" t="s">
        <v>3055</v>
      </c>
      <c r="I3091" s="69" t="s">
        <v>962</v>
      </c>
      <c r="J3091" s="70">
        <v>14095.17</v>
      </c>
      <c r="K3091" s="69" t="s">
        <v>4591</v>
      </c>
      <c r="L3091" s="69" t="s">
        <v>7930</v>
      </c>
      <c r="M3091" s="70">
        <v>14095.17</v>
      </c>
      <c r="N3091" s="69"/>
      <c r="O3091" s="69"/>
      <c r="P3091" s="69" t="s">
        <v>3011</v>
      </c>
      <c r="Q3091" s="69" t="s">
        <v>2326</v>
      </c>
      <c r="R3091" s="69"/>
      <c r="S3091" s="70">
        <v>14095.17</v>
      </c>
      <c r="T3091" s="70"/>
      <c r="U3091" s="69"/>
      <c r="V3091" s="69"/>
      <c r="W3091" s="69"/>
      <c r="X3091" s="69"/>
      <c r="Y3091" s="70"/>
      <c r="Z3091" s="69">
        <v>0</v>
      </c>
      <c r="AA3091" s="69" t="s">
        <v>989</v>
      </c>
      <c r="AB3091" s="69" t="s">
        <v>1144</v>
      </c>
      <c r="AC3091" s="69"/>
    </row>
    <row r="3092" spans="1:29" x14ac:dyDescent="0.25">
      <c r="A3092" s="71" t="s">
        <v>193</v>
      </c>
      <c r="B3092" s="71"/>
      <c r="C3092" s="71"/>
      <c r="D3092" s="71"/>
      <c r="E3092" s="71"/>
      <c r="F3092" s="71"/>
      <c r="G3092" s="71"/>
      <c r="H3092" s="71"/>
      <c r="I3092" s="71"/>
      <c r="J3092" s="72">
        <v>14095.17</v>
      </c>
      <c r="K3092" s="71"/>
      <c r="L3092" s="71"/>
      <c r="M3092" s="72">
        <v>14095.17</v>
      </c>
      <c r="N3092" s="72">
        <v>0</v>
      </c>
      <c r="O3092" s="71"/>
      <c r="P3092" s="71"/>
      <c r="Q3092" s="71"/>
      <c r="R3092" s="71"/>
      <c r="S3092" s="72">
        <v>14095.17</v>
      </c>
      <c r="T3092" s="72">
        <v>0</v>
      </c>
      <c r="U3092" s="71"/>
      <c r="V3092" s="71"/>
      <c r="W3092" s="71"/>
      <c r="X3092" s="72">
        <v>14095.17</v>
      </c>
      <c r="Y3092" s="72">
        <v>0</v>
      </c>
      <c r="Z3092" s="72">
        <v>0</v>
      </c>
      <c r="AA3092" s="69"/>
      <c r="AB3092" s="69"/>
      <c r="AC3092" s="69"/>
    </row>
    <row r="3093" spans="1:29" ht="20" x14ac:dyDescent="0.25">
      <c r="A3093" s="68" t="s">
        <v>7932</v>
      </c>
      <c r="B3093" s="69" t="s">
        <v>7933</v>
      </c>
      <c r="C3093" s="69" t="s">
        <v>7934</v>
      </c>
      <c r="D3093" s="69" t="s">
        <v>4813</v>
      </c>
      <c r="E3093" s="69" t="s">
        <v>7936</v>
      </c>
      <c r="F3093" s="69" t="s">
        <v>1435</v>
      </c>
      <c r="G3093" s="69" t="s">
        <v>1085</v>
      </c>
      <c r="H3093" s="69" t="s">
        <v>1728</v>
      </c>
      <c r="I3093" s="69" t="s">
        <v>962</v>
      </c>
      <c r="J3093" s="70">
        <v>22524.9</v>
      </c>
      <c r="K3093" s="69" t="s">
        <v>4591</v>
      </c>
      <c r="L3093" s="69" t="s">
        <v>7935</v>
      </c>
      <c r="M3093" s="70">
        <v>22524.9</v>
      </c>
      <c r="N3093" s="69"/>
      <c r="O3093" s="69"/>
      <c r="P3093" s="69" t="s">
        <v>1088</v>
      </c>
      <c r="Q3093" s="69" t="s">
        <v>1709</v>
      </c>
      <c r="R3093" s="69"/>
      <c r="S3093" s="70">
        <v>22524.9</v>
      </c>
      <c r="T3093" s="70"/>
      <c r="U3093" s="69" t="s">
        <v>1210</v>
      </c>
      <c r="V3093" s="73">
        <v>41</v>
      </c>
      <c r="W3093" s="69" t="s">
        <v>1210</v>
      </c>
      <c r="X3093" s="69"/>
      <c r="Y3093" s="70"/>
      <c r="Z3093" s="69">
        <v>0</v>
      </c>
      <c r="AA3093" s="69" t="s">
        <v>989</v>
      </c>
      <c r="AB3093" s="69" t="s">
        <v>1144</v>
      </c>
      <c r="AC3093" s="69"/>
    </row>
    <row r="3094" spans="1:29" x14ac:dyDescent="0.25">
      <c r="A3094" s="71" t="s">
        <v>193</v>
      </c>
      <c r="B3094" s="71"/>
      <c r="C3094" s="71"/>
      <c r="D3094" s="71"/>
      <c r="E3094" s="71"/>
      <c r="F3094" s="71"/>
      <c r="G3094" s="71"/>
      <c r="H3094" s="71"/>
      <c r="I3094" s="71"/>
      <c r="J3094" s="72">
        <v>22524.9</v>
      </c>
      <c r="K3094" s="71"/>
      <c r="L3094" s="71"/>
      <c r="M3094" s="72">
        <v>22524.9</v>
      </c>
      <c r="N3094" s="72">
        <v>0</v>
      </c>
      <c r="O3094" s="71"/>
      <c r="P3094" s="71"/>
      <c r="Q3094" s="71"/>
      <c r="R3094" s="71"/>
      <c r="S3094" s="72">
        <v>22524.9</v>
      </c>
      <c r="T3094" s="72">
        <v>22524.9</v>
      </c>
      <c r="U3094" s="71"/>
      <c r="V3094" s="71"/>
      <c r="W3094" s="71"/>
      <c r="X3094" s="72">
        <v>0</v>
      </c>
      <c r="Y3094" s="72">
        <v>0</v>
      </c>
      <c r="Z3094" s="72">
        <v>22524.9</v>
      </c>
      <c r="AA3094" s="69"/>
      <c r="AB3094" s="69"/>
      <c r="AC3094" s="69"/>
    </row>
    <row r="3095" spans="1:29" ht="20" x14ac:dyDescent="0.25">
      <c r="A3095" s="68" t="s">
        <v>7937</v>
      </c>
      <c r="B3095" s="69" t="s">
        <v>3787</v>
      </c>
      <c r="C3095" s="69" t="s">
        <v>7938</v>
      </c>
      <c r="D3095" s="69" t="s">
        <v>5164</v>
      </c>
      <c r="E3095" s="69" t="s">
        <v>7940</v>
      </c>
      <c r="F3095" s="69" t="s">
        <v>1722</v>
      </c>
      <c r="G3095" s="69" t="s">
        <v>1085</v>
      </c>
      <c r="H3095" s="69" t="s">
        <v>1062</v>
      </c>
      <c r="I3095" s="69" t="s">
        <v>962</v>
      </c>
      <c r="J3095" s="70">
        <v>10887.89</v>
      </c>
      <c r="K3095" s="69" t="s">
        <v>4591</v>
      </c>
      <c r="L3095" s="69" t="s">
        <v>7939</v>
      </c>
      <c r="M3095" s="70">
        <v>10887.89</v>
      </c>
      <c r="N3095" s="69"/>
      <c r="O3095" s="69"/>
      <c r="P3095" s="69" t="s">
        <v>2276</v>
      </c>
      <c r="Q3095" s="69" t="s">
        <v>1394</v>
      </c>
      <c r="R3095" s="69"/>
      <c r="S3095" s="70">
        <v>10887.89</v>
      </c>
      <c r="T3095" s="70"/>
      <c r="U3095" s="69" t="s">
        <v>2136</v>
      </c>
      <c r="V3095" s="73">
        <v>28</v>
      </c>
      <c r="W3095" s="69" t="s">
        <v>2136</v>
      </c>
      <c r="X3095" s="69"/>
      <c r="Y3095" s="70"/>
      <c r="Z3095" s="69">
        <v>0</v>
      </c>
      <c r="AA3095" s="69" t="s">
        <v>989</v>
      </c>
      <c r="AB3095" s="69" t="s">
        <v>1144</v>
      </c>
      <c r="AC3095" s="69"/>
    </row>
    <row r="3096" spans="1:29" x14ac:dyDescent="0.25">
      <c r="A3096" s="71" t="s">
        <v>193</v>
      </c>
      <c r="B3096" s="71"/>
      <c r="C3096" s="71"/>
      <c r="D3096" s="71"/>
      <c r="E3096" s="71"/>
      <c r="F3096" s="71"/>
      <c r="G3096" s="71"/>
      <c r="H3096" s="71"/>
      <c r="I3096" s="71"/>
      <c r="J3096" s="72">
        <v>10887.89</v>
      </c>
      <c r="K3096" s="71"/>
      <c r="L3096" s="71"/>
      <c r="M3096" s="72">
        <v>10887.89</v>
      </c>
      <c r="N3096" s="72">
        <v>0</v>
      </c>
      <c r="O3096" s="71"/>
      <c r="P3096" s="71"/>
      <c r="Q3096" s="71"/>
      <c r="R3096" s="71"/>
      <c r="S3096" s="72">
        <v>10887.89</v>
      </c>
      <c r="T3096" s="72">
        <v>10887.89</v>
      </c>
      <c r="U3096" s="71"/>
      <c r="V3096" s="71"/>
      <c r="W3096" s="71"/>
      <c r="X3096" s="72">
        <v>0</v>
      </c>
      <c r="Y3096" s="72">
        <v>0</v>
      </c>
      <c r="Z3096" s="72">
        <v>10887.89</v>
      </c>
      <c r="AA3096" s="69"/>
      <c r="AB3096" s="69"/>
      <c r="AC3096" s="69"/>
    </row>
    <row r="3097" spans="1:29" ht="20" x14ac:dyDescent="0.25">
      <c r="A3097" s="68" t="s">
        <v>7941</v>
      </c>
      <c r="B3097" s="69" t="s">
        <v>2052</v>
      </c>
      <c r="C3097" s="69" t="s">
        <v>7942</v>
      </c>
      <c r="D3097" s="69" t="s">
        <v>4623</v>
      </c>
      <c r="E3097" s="69"/>
      <c r="F3097" s="69" t="s">
        <v>1148</v>
      </c>
      <c r="G3097" s="69" t="s">
        <v>1085</v>
      </c>
      <c r="H3097" s="69" t="s">
        <v>1188</v>
      </c>
      <c r="I3097" s="69" t="s">
        <v>962</v>
      </c>
      <c r="J3097" s="70">
        <v>206.77</v>
      </c>
      <c r="K3097" s="69" t="s">
        <v>4591</v>
      </c>
      <c r="L3097" s="69" t="s">
        <v>7943</v>
      </c>
      <c r="M3097" s="70">
        <v>206.77</v>
      </c>
      <c r="N3097" s="69"/>
      <c r="O3097" s="69"/>
      <c r="P3097" s="69"/>
      <c r="Q3097" s="69"/>
      <c r="R3097" s="69"/>
      <c r="S3097" s="69"/>
      <c r="T3097" s="70"/>
      <c r="U3097" s="69"/>
      <c r="V3097" s="69"/>
      <c r="W3097" s="69"/>
      <c r="X3097" s="69"/>
      <c r="Y3097" s="70"/>
      <c r="Z3097" s="69">
        <v>0</v>
      </c>
      <c r="AA3097" s="69" t="s">
        <v>989</v>
      </c>
      <c r="AB3097" s="69" t="s">
        <v>1144</v>
      </c>
      <c r="AC3097" s="69"/>
    </row>
    <row r="3098" spans="1:29" x14ac:dyDescent="0.25">
      <c r="A3098" s="71" t="s">
        <v>193</v>
      </c>
      <c r="B3098" s="71"/>
      <c r="C3098" s="71"/>
      <c r="D3098" s="71"/>
      <c r="E3098" s="71"/>
      <c r="F3098" s="71"/>
      <c r="G3098" s="71"/>
      <c r="H3098" s="71"/>
      <c r="I3098" s="71"/>
      <c r="J3098" s="72">
        <v>206.77</v>
      </c>
      <c r="K3098" s="71"/>
      <c r="L3098" s="71"/>
      <c r="M3098" s="72">
        <v>206.77</v>
      </c>
      <c r="N3098" s="72">
        <v>0</v>
      </c>
      <c r="O3098" s="71"/>
      <c r="P3098" s="71"/>
      <c r="Q3098" s="71"/>
      <c r="R3098" s="71"/>
      <c r="S3098" s="72">
        <v>0</v>
      </c>
      <c r="T3098" s="72">
        <v>0</v>
      </c>
      <c r="U3098" s="71"/>
      <c r="V3098" s="71"/>
      <c r="W3098" s="71"/>
      <c r="X3098" s="72">
        <v>0</v>
      </c>
      <c r="Y3098" s="72">
        <v>0</v>
      </c>
      <c r="Z3098" s="72">
        <v>0</v>
      </c>
      <c r="AA3098" s="69"/>
      <c r="AB3098" s="69"/>
      <c r="AC3098" s="69"/>
    </row>
    <row r="3099" spans="1:29" ht="30" x14ac:dyDescent="0.25">
      <c r="A3099" s="68" t="s">
        <v>7944</v>
      </c>
      <c r="B3099" s="69" t="s">
        <v>7945</v>
      </c>
      <c r="C3099" s="69" t="s">
        <v>7946</v>
      </c>
      <c r="D3099" s="69" t="s">
        <v>4623</v>
      </c>
      <c r="E3099" s="69" t="s">
        <v>7948</v>
      </c>
      <c r="F3099" s="69" t="s">
        <v>1435</v>
      </c>
      <c r="G3099" s="69" t="s">
        <v>1085</v>
      </c>
      <c r="H3099" s="69" t="s">
        <v>1188</v>
      </c>
      <c r="I3099" s="69" t="s">
        <v>962</v>
      </c>
      <c r="J3099" s="70">
        <v>841.05</v>
      </c>
      <c r="K3099" s="69" t="s">
        <v>4591</v>
      </c>
      <c r="L3099" s="69" t="s">
        <v>7947</v>
      </c>
      <c r="M3099" s="70">
        <v>841.05</v>
      </c>
      <c r="N3099" s="69"/>
      <c r="O3099" s="69"/>
      <c r="P3099" s="69" t="s">
        <v>4510</v>
      </c>
      <c r="Q3099" s="69" t="s">
        <v>1380</v>
      </c>
      <c r="R3099" s="69"/>
      <c r="S3099" s="70">
        <v>841.05</v>
      </c>
      <c r="T3099" s="70"/>
      <c r="U3099" s="69" t="s">
        <v>1741</v>
      </c>
      <c r="V3099" s="73">
        <v>75</v>
      </c>
      <c r="W3099" s="69" t="s">
        <v>1741</v>
      </c>
      <c r="X3099" s="69"/>
      <c r="Y3099" s="70"/>
      <c r="Z3099" s="69">
        <v>0</v>
      </c>
      <c r="AA3099" s="69" t="s">
        <v>989</v>
      </c>
      <c r="AB3099" s="69" t="s">
        <v>1144</v>
      </c>
      <c r="AC3099" s="69"/>
    </row>
    <row r="3100" spans="1:29" x14ac:dyDescent="0.25">
      <c r="A3100" s="71" t="s">
        <v>193</v>
      </c>
      <c r="B3100" s="71"/>
      <c r="C3100" s="71"/>
      <c r="D3100" s="71"/>
      <c r="E3100" s="71"/>
      <c r="F3100" s="71"/>
      <c r="G3100" s="71"/>
      <c r="H3100" s="71"/>
      <c r="I3100" s="71"/>
      <c r="J3100" s="72">
        <v>841.05</v>
      </c>
      <c r="K3100" s="71"/>
      <c r="L3100" s="71"/>
      <c r="M3100" s="72">
        <v>841.05</v>
      </c>
      <c r="N3100" s="72">
        <v>0</v>
      </c>
      <c r="O3100" s="71"/>
      <c r="P3100" s="71"/>
      <c r="Q3100" s="71"/>
      <c r="R3100" s="71"/>
      <c r="S3100" s="72">
        <v>841.05</v>
      </c>
      <c r="T3100" s="72">
        <v>841.05</v>
      </c>
      <c r="U3100" s="71"/>
      <c r="V3100" s="71"/>
      <c r="W3100" s="71"/>
      <c r="X3100" s="72">
        <v>0</v>
      </c>
      <c r="Y3100" s="72">
        <v>0</v>
      </c>
      <c r="Z3100" s="72">
        <v>841.05</v>
      </c>
      <c r="AA3100" s="69"/>
      <c r="AB3100" s="69"/>
      <c r="AC3100" s="69"/>
    </row>
    <row r="3101" spans="1:29" ht="40" x14ac:dyDescent="0.25">
      <c r="A3101" s="68" t="s">
        <v>7949</v>
      </c>
      <c r="B3101" s="69" t="s">
        <v>7950</v>
      </c>
      <c r="C3101" s="69" t="s">
        <v>7951</v>
      </c>
      <c r="D3101" s="69" t="s">
        <v>5164</v>
      </c>
      <c r="E3101" s="69" t="s">
        <v>7953</v>
      </c>
      <c r="F3101" s="69" t="s">
        <v>1299</v>
      </c>
      <c r="G3101" s="69" t="s">
        <v>1646</v>
      </c>
      <c r="H3101" s="69" t="s">
        <v>1062</v>
      </c>
      <c r="I3101" s="69" t="s">
        <v>962</v>
      </c>
      <c r="J3101" s="70">
        <v>19590.87</v>
      </c>
      <c r="K3101" s="69" t="s">
        <v>4591</v>
      </c>
      <c r="L3101" s="69" t="s">
        <v>7952</v>
      </c>
      <c r="M3101" s="70">
        <v>19590.87</v>
      </c>
      <c r="N3101" s="69"/>
      <c r="O3101" s="69"/>
      <c r="P3101" s="69" t="s">
        <v>1607</v>
      </c>
      <c r="Q3101" s="69" t="s">
        <v>1804</v>
      </c>
      <c r="R3101" s="69"/>
      <c r="S3101" s="70">
        <v>19590.87</v>
      </c>
      <c r="T3101" s="70"/>
      <c r="U3101" s="69" t="s">
        <v>2207</v>
      </c>
      <c r="V3101" s="73">
        <v>12</v>
      </c>
      <c r="W3101" s="69" t="s">
        <v>2207</v>
      </c>
      <c r="X3101" s="69"/>
      <c r="Y3101" s="70"/>
      <c r="Z3101" s="69">
        <v>0</v>
      </c>
      <c r="AA3101" s="69" t="s">
        <v>989</v>
      </c>
      <c r="AB3101" s="69" t="s">
        <v>1144</v>
      </c>
      <c r="AC3101" s="69"/>
    </row>
    <row r="3102" spans="1:29" x14ac:dyDescent="0.25">
      <c r="A3102" s="71" t="s">
        <v>193</v>
      </c>
      <c r="B3102" s="71"/>
      <c r="C3102" s="71"/>
      <c r="D3102" s="71"/>
      <c r="E3102" s="71"/>
      <c r="F3102" s="71"/>
      <c r="G3102" s="71"/>
      <c r="H3102" s="71"/>
      <c r="I3102" s="71"/>
      <c r="J3102" s="72">
        <v>19590.87</v>
      </c>
      <c r="K3102" s="71"/>
      <c r="L3102" s="71"/>
      <c r="M3102" s="72">
        <v>19590.87</v>
      </c>
      <c r="N3102" s="72">
        <v>0</v>
      </c>
      <c r="O3102" s="71"/>
      <c r="P3102" s="71"/>
      <c r="Q3102" s="71"/>
      <c r="R3102" s="71"/>
      <c r="S3102" s="72">
        <v>19590.87</v>
      </c>
      <c r="T3102" s="72">
        <v>19590.87</v>
      </c>
      <c r="U3102" s="71"/>
      <c r="V3102" s="71"/>
      <c r="W3102" s="71"/>
      <c r="X3102" s="72">
        <v>0</v>
      </c>
      <c r="Y3102" s="72">
        <v>0</v>
      </c>
      <c r="Z3102" s="72">
        <v>19590.87</v>
      </c>
      <c r="AA3102" s="69"/>
      <c r="AB3102" s="69"/>
      <c r="AC3102" s="69"/>
    </row>
    <row r="3103" spans="1:29" ht="20" x14ac:dyDescent="0.25">
      <c r="A3103" s="68" t="s">
        <v>7954</v>
      </c>
      <c r="B3103" s="69" t="s">
        <v>4107</v>
      </c>
      <c r="C3103" s="69" t="s">
        <v>7955</v>
      </c>
      <c r="D3103" s="69" t="s">
        <v>4829</v>
      </c>
      <c r="E3103" s="69" t="s">
        <v>7957</v>
      </c>
      <c r="F3103" s="69" t="s">
        <v>1722</v>
      </c>
      <c r="G3103" s="69" t="s">
        <v>1646</v>
      </c>
      <c r="H3103" s="69" t="s">
        <v>1694</v>
      </c>
      <c r="I3103" s="69" t="s">
        <v>962</v>
      </c>
      <c r="J3103" s="70">
        <v>295957.2</v>
      </c>
      <c r="K3103" s="69" t="s">
        <v>4591</v>
      </c>
      <c r="L3103" s="69" t="s">
        <v>7956</v>
      </c>
      <c r="M3103" s="70">
        <v>160736.79999999999</v>
      </c>
      <c r="N3103" s="69"/>
      <c r="O3103" s="69"/>
      <c r="P3103" s="69" t="s">
        <v>2229</v>
      </c>
      <c r="Q3103" s="69" t="s">
        <v>1269</v>
      </c>
      <c r="R3103" s="69"/>
      <c r="S3103" s="70">
        <v>160736.79999999999</v>
      </c>
      <c r="T3103" s="70"/>
      <c r="U3103" s="69" t="s">
        <v>1210</v>
      </c>
      <c r="V3103" s="73">
        <v>35</v>
      </c>
      <c r="W3103" s="69" t="s">
        <v>1210</v>
      </c>
      <c r="X3103" s="69"/>
      <c r="Y3103" s="70"/>
      <c r="Z3103" s="69">
        <v>0</v>
      </c>
      <c r="AA3103" s="69" t="s">
        <v>989</v>
      </c>
      <c r="AB3103" s="69" t="s">
        <v>1144</v>
      </c>
      <c r="AC3103" s="69"/>
    </row>
    <row r="3104" spans="1:29" x14ac:dyDescent="0.25">
      <c r="A3104" s="69"/>
      <c r="B3104" s="69"/>
      <c r="C3104" s="69"/>
      <c r="D3104" s="69"/>
      <c r="E3104" s="69" t="s">
        <v>7959</v>
      </c>
      <c r="F3104" s="69"/>
      <c r="G3104" s="69"/>
      <c r="H3104" s="69"/>
      <c r="I3104" s="69"/>
      <c r="J3104" s="69"/>
      <c r="K3104" s="69"/>
      <c r="L3104" s="69" t="s">
        <v>7958</v>
      </c>
      <c r="M3104" s="70">
        <v>135220.4</v>
      </c>
      <c r="N3104" s="69"/>
      <c r="O3104" s="69"/>
      <c r="P3104" s="69" t="s">
        <v>3055</v>
      </c>
      <c r="Q3104" s="69" t="s">
        <v>1276</v>
      </c>
      <c r="R3104" s="69"/>
      <c r="S3104" s="70">
        <v>135220.4</v>
      </c>
      <c r="T3104" s="70"/>
      <c r="U3104" s="69" t="s">
        <v>2136</v>
      </c>
      <c r="V3104" s="73">
        <v>29</v>
      </c>
      <c r="W3104" s="69" t="s">
        <v>2136</v>
      </c>
      <c r="X3104" s="69"/>
      <c r="Y3104" s="70"/>
      <c r="Z3104" s="69">
        <v>0</v>
      </c>
      <c r="AA3104" s="69"/>
      <c r="AB3104" s="69" t="s">
        <v>1144</v>
      </c>
      <c r="AC3104" s="69"/>
    </row>
    <row r="3105" spans="1:29" x14ac:dyDescent="0.25">
      <c r="A3105" s="71" t="s">
        <v>193</v>
      </c>
      <c r="B3105" s="71"/>
      <c r="C3105" s="71"/>
      <c r="D3105" s="71"/>
      <c r="E3105" s="71"/>
      <c r="F3105" s="71"/>
      <c r="G3105" s="71"/>
      <c r="H3105" s="71"/>
      <c r="I3105" s="71"/>
      <c r="J3105" s="72">
        <v>295957.2</v>
      </c>
      <c r="K3105" s="71"/>
      <c r="L3105" s="71"/>
      <c r="M3105" s="72">
        <v>295957.19999999995</v>
      </c>
      <c r="N3105" s="72">
        <v>5.8207660913467407E-11</v>
      </c>
      <c r="O3105" s="71"/>
      <c r="P3105" s="71"/>
      <c r="Q3105" s="71"/>
      <c r="R3105" s="71"/>
      <c r="S3105" s="72">
        <v>295957.19999999995</v>
      </c>
      <c r="T3105" s="72">
        <v>295957.2</v>
      </c>
      <c r="U3105" s="71"/>
      <c r="V3105" s="71"/>
      <c r="W3105" s="71"/>
      <c r="X3105" s="72">
        <v>-5.8207660913467407E-11</v>
      </c>
      <c r="Y3105" s="72">
        <v>0</v>
      </c>
      <c r="Z3105" s="72">
        <v>295957.2</v>
      </c>
      <c r="AA3105" s="69"/>
      <c r="AB3105" s="69"/>
      <c r="AC3105" s="69"/>
    </row>
    <row r="3106" spans="1:29" ht="20" x14ac:dyDescent="0.25">
      <c r="A3106" s="68" t="s">
        <v>7960</v>
      </c>
      <c r="B3106" s="69" t="s">
        <v>3004</v>
      </c>
      <c r="C3106" s="69" t="s">
        <v>7961</v>
      </c>
      <c r="D3106" s="69" t="s">
        <v>4686</v>
      </c>
      <c r="E3106" s="69" t="s">
        <v>7963</v>
      </c>
      <c r="F3106" s="69" t="s">
        <v>1435</v>
      </c>
      <c r="G3106" s="69" t="s">
        <v>1646</v>
      </c>
      <c r="H3106" s="69" t="s">
        <v>1195</v>
      </c>
      <c r="I3106" s="69" t="s">
        <v>962</v>
      </c>
      <c r="J3106" s="70">
        <v>15770.16</v>
      </c>
      <c r="K3106" s="69" t="s">
        <v>4591</v>
      </c>
      <c r="L3106" s="69" t="s">
        <v>7962</v>
      </c>
      <c r="M3106" s="70">
        <v>15770.16</v>
      </c>
      <c r="N3106" s="69"/>
      <c r="O3106" s="69"/>
      <c r="P3106" s="69" t="s">
        <v>1694</v>
      </c>
      <c r="Q3106" s="69" t="s">
        <v>1729</v>
      </c>
      <c r="R3106" s="69"/>
      <c r="S3106" s="70">
        <v>15770.16</v>
      </c>
      <c r="T3106" s="70"/>
      <c r="U3106" s="69" t="s">
        <v>2388</v>
      </c>
      <c r="V3106" s="73">
        <v>48</v>
      </c>
      <c r="W3106" s="69" t="s">
        <v>2388</v>
      </c>
      <c r="X3106" s="69"/>
      <c r="Y3106" s="70"/>
      <c r="Z3106" s="69">
        <v>0</v>
      </c>
      <c r="AA3106" s="69" t="s">
        <v>989</v>
      </c>
      <c r="AB3106" s="69" t="s">
        <v>1144</v>
      </c>
      <c r="AC3106" s="69"/>
    </row>
    <row r="3107" spans="1:29" x14ac:dyDescent="0.25">
      <c r="A3107" s="71" t="s">
        <v>193</v>
      </c>
      <c r="B3107" s="71"/>
      <c r="C3107" s="71"/>
      <c r="D3107" s="71"/>
      <c r="E3107" s="71"/>
      <c r="F3107" s="71"/>
      <c r="G3107" s="71"/>
      <c r="H3107" s="71"/>
      <c r="I3107" s="71"/>
      <c r="J3107" s="72">
        <v>15770.16</v>
      </c>
      <c r="K3107" s="71"/>
      <c r="L3107" s="71"/>
      <c r="M3107" s="72">
        <v>15770.16</v>
      </c>
      <c r="N3107" s="72">
        <v>0</v>
      </c>
      <c r="O3107" s="71"/>
      <c r="P3107" s="71"/>
      <c r="Q3107" s="71"/>
      <c r="R3107" s="71"/>
      <c r="S3107" s="72">
        <v>15770.16</v>
      </c>
      <c r="T3107" s="72">
        <v>15770.16</v>
      </c>
      <c r="U3107" s="71"/>
      <c r="V3107" s="71"/>
      <c r="W3107" s="71"/>
      <c r="X3107" s="72">
        <v>0</v>
      </c>
      <c r="Y3107" s="72">
        <v>0</v>
      </c>
      <c r="Z3107" s="72">
        <v>15770.16</v>
      </c>
      <c r="AA3107" s="69"/>
      <c r="AB3107" s="69"/>
      <c r="AC3107" s="69"/>
    </row>
    <row r="3108" spans="1:29" ht="30" x14ac:dyDescent="0.25">
      <c r="A3108" s="68" t="s">
        <v>7964</v>
      </c>
      <c r="B3108" s="69" t="s">
        <v>7965</v>
      </c>
      <c r="C3108" s="69" t="s">
        <v>7966</v>
      </c>
      <c r="D3108" s="69" t="s">
        <v>3313</v>
      </c>
      <c r="E3108" s="69" t="s">
        <v>7968</v>
      </c>
      <c r="F3108" s="69" t="s">
        <v>1299</v>
      </c>
      <c r="G3108" s="69" t="s">
        <v>1646</v>
      </c>
      <c r="H3108" s="69" t="s">
        <v>2967</v>
      </c>
      <c r="I3108" s="69" t="s">
        <v>962</v>
      </c>
      <c r="J3108" s="70">
        <v>6379.31</v>
      </c>
      <c r="K3108" s="69" t="s">
        <v>4591</v>
      </c>
      <c r="L3108" s="69" t="s">
        <v>7967</v>
      </c>
      <c r="M3108" s="70">
        <v>6379.31</v>
      </c>
      <c r="N3108" s="69"/>
      <c r="O3108" s="69"/>
      <c r="P3108" s="69" t="s">
        <v>1203</v>
      </c>
      <c r="Q3108" s="69" t="s">
        <v>1764</v>
      </c>
      <c r="R3108" s="69"/>
      <c r="S3108" s="70">
        <v>6379.31</v>
      </c>
      <c r="T3108" s="70"/>
      <c r="U3108" s="69" t="s">
        <v>1804</v>
      </c>
      <c r="V3108" s="73">
        <v>56</v>
      </c>
      <c r="W3108" s="69" t="s">
        <v>1804</v>
      </c>
      <c r="X3108" s="69"/>
      <c r="Y3108" s="70"/>
      <c r="Z3108" s="69">
        <v>0</v>
      </c>
      <c r="AA3108" s="69" t="s">
        <v>989</v>
      </c>
      <c r="AB3108" s="69" t="s">
        <v>1144</v>
      </c>
      <c r="AC3108" s="69"/>
    </row>
    <row r="3109" spans="1:29" x14ac:dyDescent="0.25">
      <c r="A3109" s="71" t="s">
        <v>193</v>
      </c>
      <c r="B3109" s="71"/>
      <c r="C3109" s="71"/>
      <c r="D3109" s="71"/>
      <c r="E3109" s="71"/>
      <c r="F3109" s="71"/>
      <c r="G3109" s="71"/>
      <c r="H3109" s="71"/>
      <c r="I3109" s="71"/>
      <c r="J3109" s="72">
        <v>6379.31</v>
      </c>
      <c r="K3109" s="71"/>
      <c r="L3109" s="71"/>
      <c r="M3109" s="72">
        <v>6379.31</v>
      </c>
      <c r="N3109" s="72">
        <v>0</v>
      </c>
      <c r="O3109" s="71"/>
      <c r="P3109" s="71"/>
      <c r="Q3109" s="71"/>
      <c r="R3109" s="71"/>
      <c r="S3109" s="72">
        <v>6379.31</v>
      </c>
      <c r="T3109" s="72">
        <v>6379.31</v>
      </c>
      <c r="U3109" s="71"/>
      <c r="V3109" s="71"/>
      <c r="W3109" s="71"/>
      <c r="X3109" s="72">
        <v>0</v>
      </c>
      <c r="Y3109" s="72">
        <v>0</v>
      </c>
      <c r="Z3109" s="72">
        <v>6379.31</v>
      </c>
      <c r="AA3109" s="69"/>
      <c r="AB3109" s="69"/>
      <c r="AC3109" s="69"/>
    </row>
    <row r="3110" spans="1:29" ht="20" x14ac:dyDescent="0.25">
      <c r="A3110" s="68" t="s">
        <v>7969</v>
      </c>
      <c r="B3110" s="69" t="s">
        <v>7531</v>
      </c>
      <c r="C3110" s="69" t="s">
        <v>7970</v>
      </c>
      <c r="D3110" s="69" t="s">
        <v>4589</v>
      </c>
      <c r="E3110" s="69" t="s">
        <v>7973</v>
      </c>
      <c r="F3110" s="69" t="s">
        <v>1435</v>
      </c>
      <c r="G3110" s="69" t="s">
        <v>1646</v>
      </c>
      <c r="H3110" s="69" t="s">
        <v>7971</v>
      </c>
      <c r="I3110" s="69" t="s">
        <v>962</v>
      </c>
      <c r="J3110" s="70">
        <v>7210.92</v>
      </c>
      <c r="K3110" s="69" t="s">
        <v>4591</v>
      </c>
      <c r="L3110" s="69" t="s">
        <v>7972</v>
      </c>
      <c r="M3110" s="70">
        <v>7210.92</v>
      </c>
      <c r="N3110" s="69"/>
      <c r="O3110" s="69"/>
      <c r="P3110" s="69" t="s">
        <v>2136</v>
      </c>
      <c r="Q3110" s="69" t="s">
        <v>2148</v>
      </c>
      <c r="R3110" s="69"/>
      <c r="S3110" s="70">
        <v>7210.92</v>
      </c>
      <c r="T3110" s="70"/>
      <c r="U3110" s="69"/>
      <c r="V3110" s="69"/>
      <c r="W3110" s="69"/>
      <c r="X3110" s="69"/>
      <c r="Y3110" s="70"/>
      <c r="Z3110" s="69">
        <v>0</v>
      </c>
      <c r="AA3110" s="69" t="s">
        <v>989</v>
      </c>
      <c r="AB3110" s="69" t="s">
        <v>1144</v>
      </c>
      <c r="AC3110" s="69"/>
    </row>
    <row r="3111" spans="1:29" x14ac:dyDescent="0.25">
      <c r="A3111" s="71" t="s">
        <v>193</v>
      </c>
      <c r="B3111" s="71"/>
      <c r="C3111" s="71"/>
      <c r="D3111" s="71"/>
      <c r="E3111" s="71"/>
      <c r="F3111" s="71"/>
      <c r="G3111" s="71"/>
      <c r="H3111" s="71"/>
      <c r="I3111" s="71"/>
      <c r="J3111" s="72">
        <v>7210.92</v>
      </c>
      <c r="K3111" s="71"/>
      <c r="L3111" s="71"/>
      <c r="M3111" s="72">
        <v>7210.92</v>
      </c>
      <c r="N3111" s="72">
        <v>0</v>
      </c>
      <c r="O3111" s="71"/>
      <c r="P3111" s="71"/>
      <c r="Q3111" s="71"/>
      <c r="R3111" s="71"/>
      <c r="S3111" s="72">
        <v>7210.92</v>
      </c>
      <c r="T3111" s="72">
        <v>0</v>
      </c>
      <c r="U3111" s="71"/>
      <c r="V3111" s="71"/>
      <c r="W3111" s="71"/>
      <c r="X3111" s="72">
        <v>7210.92</v>
      </c>
      <c r="Y3111" s="72">
        <v>0</v>
      </c>
      <c r="Z3111" s="72">
        <v>0</v>
      </c>
      <c r="AA3111" s="69"/>
      <c r="AB3111" s="69"/>
      <c r="AC3111" s="69"/>
    </row>
    <row r="3112" spans="1:29" ht="20" x14ac:dyDescent="0.25">
      <c r="A3112" s="68" t="s">
        <v>7974</v>
      </c>
      <c r="B3112" s="69" t="s">
        <v>7912</v>
      </c>
      <c r="C3112" s="69" t="s">
        <v>7975</v>
      </c>
      <c r="D3112" s="69" t="s">
        <v>4589</v>
      </c>
      <c r="E3112" s="69" t="s">
        <v>7977</v>
      </c>
      <c r="F3112" s="69" t="s">
        <v>1722</v>
      </c>
      <c r="G3112" s="69" t="s">
        <v>1646</v>
      </c>
      <c r="H3112" s="69" t="s">
        <v>7971</v>
      </c>
      <c r="I3112" s="69" t="s">
        <v>962</v>
      </c>
      <c r="J3112" s="70">
        <v>9090.0300000000007</v>
      </c>
      <c r="K3112" s="69" t="s">
        <v>4591</v>
      </c>
      <c r="L3112" s="69" t="s">
        <v>7976</v>
      </c>
      <c r="M3112" s="70">
        <v>9090.0300000000007</v>
      </c>
      <c r="N3112" s="69"/>
      <c r="O3112" s="69"/>
      <c r="P3112" s="69" t="s">
        <v>1738</v>
      </c>
      <c r="Q3112" s="69" t="s">
        <v>2219</v>
      </c>
      <c r="R3112" s="69"/>
      <c r="S3112" s="70">
        <v>9090.0300000000007</v>
      </c>
      <c r="T3112" s="70"/>
      <c r="U3112" s="69"/>
      <c r="V3112" s="69"/>
      <c r="W3112" s="69"/>
      <c r="X3112" s="69"/>
      <c r="Y3112" s="70"/>
      <c r="Z3112" s="69">
        <v>0</v>
      </c>
      <c r="AA3112" s="69" t="s">
        <v>989</v>
      </c>
      <c r="AB3112" s="69" t="s">
        <v>1144</v>
      </c>
      <c r="AC3112" s="69"/>
    </row>
    <row r="3113" spans="1:29" x14ac:dyDescent="0.25">
      <c r="A3113" s="71" t="s">
        <v>193</v>
      </c>
      <c r="B3113" s="71"/>
      <c r="C3113" s="71"/>
      <c r="D3113" s="71"/>
      <c r="E3113" s="71"/>
      <c r="F3113" s="71"/>
      <c r="G3113" s="71"/>
      <c r="H3113" s="71"/>
      <c r="I3113" s="71"/>
      <c r="J3113" s="72">
        <v>9090.0300000000007</v>
      </c>
      <c r="K3113" s="71"/>
      <c r="L3113" s="71"/>
      <c r="M3113" s="72">
        <v>9090.0300000000007</v>
      </c>
      <c r="N3113" s="72">
        <v>0</v>
      </c>
      <c r="O3113" s="71"/>
      <c r="P3113" s="71"/>
      <c r="Q3113" s="71"/>
      <c r="R3113" s="71"/>
      <c r="S3113" s="72">
        <v>9090.0300000000007</v>
      </c>
      <c r="T3113" s="72">
        <v>0</v>
      </c>
      <c r="U3113" s="71"/>
      <c r="V3113" s="71"/>
      <c r="W3113" s="71"/>
      <c r="X3113" s="72">
        <v>9090.0300000000007</v>
      </c>
      <c r="Y3113" s="72">
        <v>0</v>
      </c>
      <c r="Z3113" s="72">
        <v>0</v>
      </c>
      <c r="AA3113" s="69"/>
      <c r="AB3113" s="69"/>
      <c r="AC3113" s="69"/>
    </row>
    <row r="3114" spans="1:29" ht="20" x14ac:dyDescent="0.25">
      <c r="A3114" s="68" t="s">
        <v>7978</v>
      </c>
      <c r="B3114" s="69" t="s">
        <v>2209</v>
      </c>
      <c r="C3114" s="69" t="s">
        <v>7979</v>
      </c>
      <c r="D3114" s="69" t="s">
        <v>4623</v>
      </c>
      <c r="E3114" s="69" t="s">
        <v>7981</v>
      </c>
      <c r="F3114" s="69" t="s">
        <v>1722</v>
      </c>
      <c r="G3114" s="69" t="s">
        <v>2831</v>
      </c>
      <c r="H3114" s="69" t="s">
        <v>2967</v>
      </c>
      <c r="I3114" s="69" t="s">
        <v>962</v>
      </c>
      <c r="J3114" s="70">
        <v>202.26</v>
      </c>
      <c r="K3114" s="69" t="s">
        <v>4591</v>
      </c>
      <c r="L3114" s="69" t="s">
        <v>7980</v>
      </c>
      <c r="M3114" s="70">
        <v>202.26</v>
      </c>
      <c r="N3114" s="69"/>
      <c r="O3114" s="69"/>
      <c r="P3114" s="69" t="s">
        <v>1189</v>
      </c>
      <c r="Q3114" s="69" t="s">
        <v>1269</v>
      </c>
      <c r="R3114" s="69"/>
      <c r="S3114" s="70">
        <v>202.26</v>
      </c>
      <c r="T3114" s="70"/>
      <c r="U3114" s="69" t="s">
        <v>1210</v>
      </c>
      <c r="V3114" s="73">
        <v>77</v>
      </c>
      <c r="W3114" s="69" t="s">
        <v>1210</v>
      </c>
      <c r="X3114" s="69"/>
      <c r="Y3114" s="70"/>
      <c r="Z3114" s="69">
        <v>0</v>
      </c>
      <c r="AA3114" s="69" t="s">
        <v>989</v>
      </c>
      <c r="AB3114" s="69" t="s">
        <v>1144</v>
      </c>
      <c r="AC3114" s="69"/>
    </row>
    <row r="3115" spans="1:29" x14ac:dyDescent="0.25">
      <c r="A3115" s="71" t="s">
        <v>193</v>
      </c>
      <c r="B3115" s="71"/>
      <c r="C3115" s="71"/>
      <c r="D3115" s="71"/>
      <c r="E3115" s="71"/>
      <c r="F3115" s="71"/>
      <c r="G3115" s="71"/>
      <c r="H3115" s="71"/>
      <c r="I3115" s="71"/>
      <c r="J3115" s="72">
        <v>202.26</v>
      </c>
      <c r="K3115" s="71"/>
      <c r="L3115" s="71"/>
      <c r="M3115" s="72">
        <v>202.26</v>
      </c>
      <c r="N3115" s="72">
        <v>0</v>
      </c>
      <c r="O3115" s="71"/>
      <c r="P3115" s="71"/>
      <c r="Q3115" s="71"/>
      <c r="R3115" s="71"/>
      <c r="S3115" s="72">
        <v>202.26</v>
      </c>
      <c r="T3115" s="72">
        <v>202.26</v>
      </c>
      <c r="U3115" s="71"/>
      <c r="V3115" s="71"/>
      <c r="W3115" s="71"/>
      <c r="X3115" s="72">
        <v>0</v>
      </c>
      <c r="Y3115" s="72">
        <v>0</v>
      </c>
      <c r="Z3115" s="72">
        <v>202.26</v>
      </c>
      <c r="AA3115" s="69"/>
      <c r="AB3115" s="69"/>
      <c r="AC3115" s="69"/>
    </row>
    <row r="3116" spans="1:29" ht="30" x14ac:dyDescent="0.25">
      <c r="A3116" s="68" t="s">
        <v>7982</v>
      </c>
      <c r="B3116" s="69" t="s">
        <v>3004</v>
      </c>
      <c r="C3116" s="69" t="s">
        <v>7983</v>
      </c>
      <c r="D3116" s="69" t="s">
        <v>4972</v>
      </c>
      <c r="E3116" s="69" t="s">
        <v>7985</v>
      </c>
      <c r="F3116" s="69" t="s">
        <v>1435</v>
      </c>
      <c r="G3116" s="69" t="s">
        <v>2831</v>
      </c>
      <c r="H3116" s="69" t="s">
        <v>2065</v>
      </c>
      <c r="I3116" s="69" t="s">
        <v>962</v>
      </c>
      <c r="J3116" s="70">
        <v>4828.71</v>
      </c>
      <c r="K3116" s="69" t="s">
        <v>4591</v>
      </c>
      <c r="L3116" s="69" t="s">
        <v>7984</v>
      </c>
      <c r="M3116" s="70">
        <v>4828.71</v>
      </c>
      <c r="N3116" s="69"/>
      <c r="O3116" s="69"/>
      <c r="P3116" s="69" t="s">
        <v>1069</v>
      </c>
      <c r="Q3116" s="69" t="s">
        <v>2136</v>
      </c>
      <c r="R3116" s="69"/>
      <c r="S3116" s="70">
        <v>4828.71</v>
      </c>
      <c r="T3116" s="70"/>
      <c r="U3116" s="69" t="s">
        <v>2136</v>
      </c>
      <c r="V3116" s="73">
        <v>78</v>
      </c>
      <c r="W3116" s="69" t="s">
        <v>2136</v>
      </c>
      <c r="X3116" s="69"/>
      <c r="Y3116" s="70"/>
      <c r="Z3116" s="69">
        <v>0</v>
      </c>
      <c r="AA3116" s="69" t="s">
        <v>989</v>
      </c>
      <c r="AB3116" s="69" t="s">
        <v>1144</v>
      </c>
      <c r="AC3116" s="69"/>
    </row>
    <row r="3117" spans="1:29" x14ac:dyDescent="0.25">
      <c r="A3117" s="71" t="s">
        <v>193</v>
      </c>
      <c r="B3117" s="71"/>
      <c r="C3117" s="71"/>
      <c r="D3117" s="71"/>
      <c r="E3117" s="71"/>
      <c r="F3117" s="71"/>
      <c r="G3117" s="71"/>
      <c r="H3117" s="71"/>
      <c r="I3117" s="71"/>
      <c r="J3117" s="72">
        <v>4828.71</v>
      </c>
      <c r="K3117" s="71"/>
      <c r="L3117" s="71"/>
      <c r="M3117" s="72">
        <v>4828.71</v>
      </c>
      <c r="N3117" s="72">
        <v>0</v>
      </c>
      <c r="O3117" s="71"/>
      <c r="P3117" s="71"/>
      <c r="Q3117" s="71"/>
      <c r="R3117" s="71"/>
      <c r="S3117" s="72">
        <v>4828.71</v>
      </c>
      <c r="T3117" s="72">
        <v>4828.71</v>
      </c>
      <c r="U3117" s="71"/>
      <c r="V3117" s="71"/>
      <c r="W3117" s="71"/>
      <c r="X3117" s="72">
        <v>0</v>
      </c>
      <c r="Y3117" s="72">
        <v>0</v>
      </c>
      <c r="Z3117" s="72">
        <v>4828.71</v>
      </c>
      <c r="AA3117" s="69"/>
      <c r="AB3117" s="69"/>
      <c r="AC3117" s="69"/>
    </row>
    <row r="3118" spans="1:29" ht="30" x14ac:dyDescent="0.25">
      <c r="A3118" s="68" t="s">
        <v>7986</v>
      </c>
      <c r="B3118" s="69" t="s">
        <v>7987</v>
      </c>
      <c r="C3118" s="69" t="s">
        <v>7988</v>
      </c>
      <c r="D3118" s="69" t="s">
        <v>4583</v>
      </c>
      <c r="E3118" s="69" t="s">
        <v>7992</v>
      </c>
      <c r="F3118" s="69" t="s">
        <v>7989</v>
      </c>
      <c r="G3118" s="69" t="s">
        <v>2831</v>
      </c>
      <c r="H3118" s="69" t="s">
        <v>7990</v>
      </c>
      <c r="I3118" s="69" t="s">
        <v>962</v>
      </c>
      <c r="J3118" s="70">
        <v>1156.02</v>
      </c>
      <c r="K3118" s="69" t="s">
        <v>4591</v>
      </c>
      <c r="L3118" s="69" t="s">
        <v>7991</v>
      </c>
      <c r="M3118" s="70">
        <v>1156.02</v>
      </c>
      <c r="N3118" s="69"/>
      <c r="O3118" s="69"/>
      <c r="P3118" s="69" t="s">
        <v>1685</v>
      </c>
      <c r="Q3118" s="69" t="s">
        <v>1269</v>
      </c>
      <c r="R3118" s="69"/>
      <c r="S3118" s="70">
        <v>1156.02</v>
      </c>
      <c r="T3118" s="70"/>
      <c r="U3118" s="69" t="s">
        <v>1718</v>
      </c>
      <c r="V3118" s="73">
        <v>71</v>
      </c>
      <c r="W3118" s="69" t="s">
        <v>1718</v>
      </c>
      <c r="X3118" s="69"/>
      <c r="Y3118" s="70"/>
      <c r="Z3118" s="69">
        <v>0</v>
      </c>
      <c r="AA3118" s="69" t="s">
        <v>989</v>
      </c>
      <c r="AB3118" s="69" t="s">
        <v>1144</v>
      </c>
      <c r="AC3118" s="69"/>
    </row>
    <row r="3119" spans="1:29" x14ac:dyDescent="0.25">
      <c r="A3119" s="71" t="s">
        <v>193</v>
      </c>
      <c r="B3119" s="71"/>
      <c r="C3119" s="71"/>
      <c r="D3119" s="71"/>
      <c r="E3119" s="71"/>
      <c r="F3119" s="71"/>
      <c r="G3119" s="71"/>
      <c r="H3119" s="71"/>
      <c r="I3119" s="71"/>
      <c r="J3119" s="72">
        <v>1156.02</v>
      </c>
      <c r="K3119" s="71"/>
      <c r="L3119" s="71"/>
      <c r="M3119" s="72">
        <v>1156.02</v>
      </c>
      <c r="N3119" s="72">
        <v>0</v>
      </c>
      <c r="O3119" s="71"/>
      <c r="P3119" s="71"/>
      <c r="Q3119" s="71"/>
      <c r="R3119" s="71"/>
      <c r="S3119" s="72">
        <v>1156.02</v>
      </c>
      <c r="T3119" s="72">
        <v>1156.02</v>
      </c>
      <c r="U3119" s="71"/>
      <c r="V3119" s="71"/>
      <c r="W3119" s="71"/>
      <c r="X3119" s="72">
        <v>0</v>
      </c>
      <c r="Y3119" s="72">
        <v>0</v>
      </c>
      <c r="Z3119" s="72">
        <v>1156.02</v>
      </c>
      <c r="AA3119" s="69"/>
      <c r="AB3119" s="69"/>
      <c r="AC3119" s="69"/>
    </row>
    <row r="3120" spans="1:29" ht="20" x14ac:dyDescent="0.25">
      <c r="A3120" s="68" t="s">
        <v>7993</v>
      </c>
      <c r="B3120" s="69" t="s">
        <v>7994</v>
      </c>
      <c r="C3120" s="69" t="s">
        <v>7995</v>
      </c>
      <c r="D3120" s="69" t="s">
        <v>4583</v>
      </c>
      <c r="E3120" s="69" t="s">
        <v>7998</v>
      </c>
      <c r="F3120" s="69" t="s">
        <v>1299</v>
      </c>
      <c r="G3120" s="69" t="s">
        <v>1681</v>
      </c>
      <c r="H3120" s="69" t="s">
        <v>7996</v>
      </c>
      <c r="I3120" s="69" t="s">
        <v>962</v>
      </c>
      <c r="J3120" s="70">
        <v>4180.79</v>
      </c>
      <c r="K3120" s="69" t="s">
        <v>4591</v>
      </c>
      <c r="L3120" s="69" t="s">
        <v>7997</v>
      </c>
      <c r="M3120" s="70">
        <v>4180.79</v>
      </c>
      <c r="N3120" s="69"/>
      <c r="O3120" s="69"/>
      <c r="P3120" s="69" t="s">
        <v>1019</v>
      </c>
      <c r="Q3120" s="69" t="s">
        <v>1394</v>
      </c>
      <c r="R3120" s="69"/>
      <c r="S3120" s="70">
        <v>4180.79</v>
      </c>
      <c r="T3120" s="70"/>
      <c r="U3120" s="69" t="s">
        <v>2137</v>
      </c>
      <c r="V3120" s="73">
        <v>69</v>
      </c>
      <c r="W3120" s="69" t="s">
        <v>2137</v>
      </c>
      <c r="X3120" s="69"/>
      <c r="Y3120" s="70"/>
      <c r="Z3120" s="69">
        <v>0</v>
      </c>
      <c r="AA3120" s="69" t="s">
        <v>989</v>
      </c>
      <c r="AB3120" s="69" t="s">
        <v>1144</v>
      </c>
      <c r="AC3120" s="69"/>
    </row>
    <row r="3121" spans="1:29" x14ac:dyDescent="0.25">
      <c r="A3121" s="71" t="s">
        <v>193</v>
      </c>
      <c r="B3121" s="71"/>
      <c r="C3121" s="71"/>
      <c r="D3121" s="71"/>
      <c r="E3121" s="71"/>
      <c r="F3121" s="71"/>
      <c r="G3121" s="71"/>
      <c r="H3121" s="71"/>
      <c r="I3121" s="71"/>
      <c r="J3121" s="72">
        <v>4180.79</v>
      </c>
      <c r="K3121" s="71"/>
      <c r="L3121" s="71"/>
      <c r="M3121" s="72">
        <v>4180.79</v>
      </c>
      <c r="N3121" s="72">
        <v>0</v>
      </c>
      <c r="O3121" s="71"/>
      <c r="P3121" s="71"/>
      <c r="Q3121" s="71"/>
      <c r="R3121" s="71"/>
      <c r="S3121" s="72">
        <v>4180.79</v>
      </c>
      <c r="T3121" s="72">
        <v>4180.79</v>
      </c>
      <c r="U3121" s="71"/>
      <c r="V3121" s="71"/>
      <c r="W3121" s="71"/>
      <c r="X3121" s="72">
        <v>0</v>
      </c>
      <c r="Y3121" s="72">
        <v>0</v>
      </c>
      <c r="Z3121" s="72">
        <v>4180.79</v>
      </c>
      <c r="AA3121" s="69"/>
      <c r="AB3121" s="69"/>
      <c r="AC3121" s="69"/>
    </row>
    <row r="3122" spans="1:29" ht="20" x14ac:dyDescent="0.25">
      <c r="A3122" s="68" t="s">
        <v>7999</v>
      </c>
      <c r="B3122" s="69" t="s">
        <v>7921</v>
      </c>
      <c r="C3122" s="69" t="s">
        <v>8000</v>
      </c>
      <c r="D3122" s="69" t="s">
        <v>4813</v>
      </c>
      <c r="E3122" s="69" t="s">
        <v>8002</v>
      </c>
      <c r="F3122" s="69" t="s">
        <v>1722</v>
      </c>
      <c r="G3122" s="69" t="s">
        <v>1681</v>
      </c>
      <c r="H3122" s="69" t="s">
        <v>1195</v>
      </c>
      <c r="I3122" s="69" t="s">
        <v>962</v>
      </c>
      <c r="J3122" s="70">
        <v>11239.71</v>
      </c>
      <c r="K3122" s="69" t="s">
        <v>4591</v>
      </c>
      <c r="L3122" s="69" t="s">
        <v>8001</v>
      </c>
      <c r="M3122" s="70">
        <v>11239.71</v>
      </c>
      <c r="N3122" s="69"/>
      <c r="O3122" s="69"/>
      <c r="P3122" s="69" t="s">
        <v>2288</v>
      </c>
      <c r="Q3122" s="69" t="s">
        <v>1269</v>
      </c>
      <c r="R3122" s="69"/>
      <c r="S3122" s="70">
        <v>11239.71</v>
      </c>
      <c r="T3122" s="70"/>
      <c r="U3122" s="69" t="s">
        <v>1210</v>
      </c>
      <c r="V3122" s="73">
        <v>34</v>
      </c>
      <c r="W3122" s="69" t="s">
        <v>1210</v>
      </c>
      <c r="X3122" s="69"/>
      <c r="Y3122" s="70"/>
      <c r="Z3122" s="69">
        <v>0</v>
      </c>
      <c r="AA3122" s="69" t="s">
        <v>989</v>
      </c>
      <c r="AB3122" s="69" t="s">
        <v>1144</v>
      </c>
      <c r="AC3122" s="69"/>
    </row>
    <row r="3123" spans="1:29" x14ac:dyDescent="0.25">
      <c r="A3123" s="71" t="s">
        <v>193</v>
      </c>
      <c r="B3123" s="71"/>
      <c r="C3123" s="71"/>
      <c r="D3123" s="71"/>
      <c r="E3123" s="71"/>
      <c r="F3123" s="71"/>
      <c r="G3123" s="71"/>
      <c r="H3123" s="71"/>
      <c r="I3123" s="71"/>
      <c r="J3123" s="72">
        <v>11239.71</v>
      </c>
      <c r="K3123" s="71"/>
      <c r="L3123" s="71"/>
      <c r="M3123" s="72">
        <v>11239.71</v>
      </c>
      <c r="N3123" s="72">
        <v>0</v>
      </c>
      <c r="O3123" s="71"/>
      <c r="P3123" s="71"/>
      <c r="Q3123" s="71"/>
      <c r="R3123" s="71"/>
      <c r="S3123" s="72">
        <v>11239.71</v>
      </c>
      <c r="T3123" s="72">
        <v>11239.71</v>
      </c>
      <c r="U3123" s="71"/>
      <c r="V3123" s="71"/>
      <c r="W3123" s="71"/>
      <c r="X3123" s="72">
        <v>0</v>
      </c>
      <c r="Y3123" s="72">
        <v>0</v>
      </c>
      <c r="Z3123" s="72">
        <v>11239.71</v>
      </c>
      <c r="AA3123" s="69"/>
      <c r="AB3123" s="69"/>
      <c r="AC3123" s="69"/>
    </row>
    <row r="3124" spans="1:29" ht="20" x14ac:dyDescent="0.25">
      <c r="A3124" s="68" t="s">
        <v>8003</v>
      </c>
      <c r="B3124" s="69" t="s">
        <v>3316</v>
      </c>
      <c r="C3124" s="69" t="s">
        <v>8004</v>
      </c>
      <c r="D3124" s="69" t="s">
        <v>4623</v>
      </c>
      <c r="E3124" s="69" t="s">
        <v>8006</v>
      </c>
      <c r="F3124" s="69" t="s">
        <v>1722</v>
      </c>
      <c r="G3124" s="69" t="s">
        <v>1681</v>
      </c>
      <c r="H3124" s="69" t="s">
        <v>2967</v>
      </c>
      <c r="I3124" s="69" t="s">
        <v>962</v>
      </c>
      <c r="J3124" s="70">
        <v>16416.53</v>
      </c>
      <c r="K3124" s="69" t="s">
        <v>4591</v>
      </c>
      <c r="L3124" s="69" t="s">
        <v>8005</v>
      </c>
      <c r="M3124" s="70">
        <v>16416.53</v>
      </c>
      <c r="N3124" s="69"/>
      <c r="O3124" s="69"/>
      <c r="P3124" s="69" t="s">
        <v>2028</v>
      </c>
      <c r="Q3124" s="69" t="s">
        <v>1741</v>
      </c>
      <c r="R3124" s="69"/>
      <c r="S3124" s="70">
        <v>16416.53</v>
      </c>
      <c r="T3124" s="70"/>
      <c r="U3124" s="69" t="s">
        <v>2180</v>
      </c>
      <c r="V3124" s="73">
        <v>72</v>
      </c>
      <c r="W3124" s="69" t="s">
        <v>2180</v>
      </c>
      <c r="X3124" s="69"/>
      <c r="Y3124" s="70"/>
      <c r="Z3124" s="69">
        <v>0</v>
      </c>
      <c r="AA3124" s="69" t="s">
        <v>989</v>
      </c>
      <c r="AB3124" s="69" t="s">
        <v>1144</v>
      </c>
      <c r="AC3124" s="69"/>
    </row>
    <row r="3125" spans="1:29" x14ac:dyDescent="0.25">
      <c r="A3125" s="71" t="s">
        <v>193</v>
      </c>
      <c r="B3125" s="71"/>
      <c r="C3125" s="71"/>
      <c r="D3125" s="71"/>
      <c r="E3125" s="71"/>
      <c r="F3125" s="71"/>
      <c r="G3125" s="71"/>
      <c r="H3125" s="71"/>
      <c r="I3125" s="71"/>
      <c r="J3125" s="72">
        <v>16416.53</v>
      </c>
      <c r="K3125" s="71"/>
      <c r="L3125" s="71"/>
      <c r="M3125" s="72">
        <v>16416.53</v>
      </c>
      <c r="N3125" s="72">
        <v>0</v>
      </c>
      <c r="O3125" s="71"/>
      <c r="P3125" s="71"/>
      <c r="Q3125" s="71"/>
      <c r="R3125" s="71"/>
      <c r="S3125" s="72">
        <v>16416.53</v>
      </c>
      <c r="T3125" s="72">
        <v>16416.53</v>
      </c>
      <c r="U3125" s="71"/>
      <c r="V3125" s="71"/>
      <c r="W3125" s="71"/>
      <c r="X3125" s="72">
        <v>0</v>
      </c>
      <c r="Y3125" s="72">
        <v>0</v>
      </c>
      <c r="Z3125" s="72">
        <v>16416.53</v>
      </c>
      <c r="AA3125" s="69"/>
      <c r="AB3125" s="69"/>
      <c r="AC3125" s="69"/>
    </row>
    <row r="3126" spans="1:29" ht="20" x14ac:dyDescent="0.25">
      <c r="A3126" s="68" t="s">
        <v>8007</v>
      </c>
      <c r="B3126" s="69" t="s">
        <v>8008</v>
      </c>
      <c r="C3126" s="69" t="s">
        <v>8009</v>
      </c>
      <c r="D3126" s="69" t="s">
        <v>4623</v>
      </c>
      <c r="E3126" s="69" t="s">
        <v>8011</v>
      </c>
      <c r="F3126" s="69" t="s">
        <v>1435</v>
      </c>
      <c r="G3126" s="69" t="s">
        <v>1681</v>
      </c>
      <c r="H3126" s="69" t="s">
        <v>2967</v>
      </c>
      <c r="I3126" s="69" t="s">
        <v>962</v>
      </c>
      <c r="J3126" s="70">
        <v>1807.14</v>
      </c>
      <c r="K3126" s="69" t="s">
        <v>4591</v>
      </c>
      <c r="L3126" s="69" t="s">
        <v>8010</v>
      </c>
      <c r="M3126" s="70">
        <v>1807.14</v>
      </c>
      <c r="N3126" s="69"/>
      <c r="O3126" s="69"/>
      <c r="P3126" s="69" t="s">
        <v>1038</v>
      </c>
      <c r="Q3126" s="69" t="s">
        <v>1380</v>
      </c>
      <c r="R3126" s="69"/>
      <c r="S3126" s="70">
        <v>1807.14</v>
      </c>
      <c r="T3126" s="70"/>
      <c r="U3126" s="69" t="s">
        <v>2180</v>
      </c>
      <c r="V3126" s="73">
        <v>66</v>
      </c>
      <c r="W3126" s="69" t="s">
        <v>2180</v>
      </c>
      <c r="X3126" s="69"/>
      <c r="Y3126" s="70"/>
      <c r="Z3126" s="69">
        <v>0</v>
      </c>
      <c r="AA3126" s="69" t="s">
        <v>989</v>
      </c>
      <c r="AB3126" s="69" t="s">
        <v>1144</v>
      </c>
      <c r="AC3126" s="69"/>
    </row>
    <row r="3127" spans="1:29" x14ac:dyDescent="0.25">
      <c r="A3127" s="71" t="s">
        <v>193</v>
      </c>
      <c r="B3127" s="71"/>
      <c r="C3127" s="71"/>
      <c r="D3127" s="71"/>
      <c r="E3127" s="71"/>
      <c r="F3127" s="71"/>
      <c r="G3127" s="71"/>
      <c r="H3127" s="71"/>
      <c r="I3127" s="71"/>
      <c r="J3127" s="72">
        <v>1807.14</v>
      </c>
      <c r="K3127" s="71"/>
      <c r="L3127" s="71"/>
      <c r="M3127" s="72">
        <v>1807.14</v>
      </c>
      <c r="N3127" s="72">
        <v>0</v>
      </c>
      <c r="O3127" s="71"/>
      <c r="P3127" s="71"/>
      <c r="Q3127" s="71"/>
      <c r="R3127" s="71"/>
      <c r="S3127" s="72">
        <v>1807.14</v>
      </c>
      <c r="T3127" s="72">
        <v>1807.14</v>
      </c>
      <c r="U3127" s="71"/>
      <c r="V3127" s="71"/>
      <c r="W3127" s="71"/>
      <c r="X3127" s="72">
        <v>0</v>
      </c>
      <c r="Y3127" s="72">
        <v>0</v>
      </c>
      <c r="Z3127" s="72">
        <v>1807.14</v>
      </c>
      <c r="AA3127" s="69"/>
      <c r="AB3127" s="69"/>
      <c r="AC3127" s="69"/>
    </row>
    <row r="3128" spans="1:29" ht="20" x14ac:dyDescent="0.25">
      <c r="A3128" s="68" t="s">
        <v>8012</v>
      </c>
      <c r="B3128" s="69" t="s">
        <v>3316</v>
      </c>
      <c r="C3128" s="69" t="s">
        <v>8013</v>
      </c>
      <c r="D3128" s="69" t="s">
        <v>4623</v>
      </c>
      <c r="E3128" s="69" t="s">
        <v>8015</v>
      </c>
      <c r="F3128" s="69" t="s">
        <v>1722</v>
      </c>
      <c r="G3128" s="69" t="s">
        <v>1207</v>
      </c>
      <c r="H3128" s="69" t="s">
        <v>2967</v>
      </c>
      <c r="I3128" s="69" t="s">
        <v>962</v>
      </c>
      <c r="J3128" s="70">
        <v>5741.4</v>
      </c>
      <c r="K3128" s="69" t="s">
        <v>4591</v>
      </c>
      <c r="L3128" s="69" t="s">
        <v>8014</v>
      </c>
      <c r="M3128" s="70">
        <v>5741.4</v>
      </c>
      <c r="N3128" s="69"/>
      <c r="O3128" s="69"/>
      <c r="P3128" s="69" t="s">
        <v>2166</v>
      </c>
      <c r="Q3128" s="69" t="s">
        <v>2170</v>
      </c>
      <c r="R3128" s="69"/>
      <c r="S3128" s="70">
        <v>5741.4</v>
      </c>
      <c r="T3128" s="70"/>
      <c r="U3128" s="69" t="s">
        <v>2170</v>
      </c>
      <c r="V3128" s="73">
        <v>85</v>
      </c>
      <c r="W3128" s="69" t="s">
        <v>2170</v>
      </c>
      <c r="X3128" s="69"/>
      <c r="Y3128" s="70"/>
      <c r="Z3128" s="69">
        <v>0</v>
      </c>
      <c r="AA3128" s="69" t="s">
        <v>989</v>
      </c>
      <c r="AB3128" s="69" t="s">
        <v>1144</v>
      </c>
      <c r="AC3128" s="69"/>
    </row>
    <row r="3129" spans="1:29" x14ac:dyDescent="0.25">
      <c r="A3129" s="71" t="s">
        <v>193</v>
      </c>
      <c r="B3129" s="71"/>
      <c r="C3129" s="71"/>
      <c r="D3129" s="71"/>
      <c r="E3129" s="71"/>
      <c r="F3129" s="71"/>
      <c r="G3129" s="71"/>
      <c r="H3129" s="71"/>
      <c r="I3129" s="71"/>
      <c r="J3129" s="72">
        <v>5741.4</v>
      </c>
      <c r="K3129" s="71"/>
      <c r="L3129" s="71"/>
      <c r="M3129" s="72">
        <v>5741.4</v>
      </c>
      <c r="N3129" s="72">
        <v>0</v>
      </c>
      <c r="O3129" s="71"/>
      <c r="P3129" s="71"/>
      <c r="Q3129" s="71"/>
      <c r="R3129" s="71"/>
      <c r="S3129" s="72">
        <v>5741.4</v>
      </c>
      <c r="T3129" s="72">
        <v>5741.4</v>
      </c>
      <c r="U3129" s="71"/>
      <c r="V3129" s="71"/>
      <c r="W3129" s="71"/>
      <c r="X3129" s="72">
        <v>0</v>
      </c>
      <c r="Y3129" s="72">
        <v>0</v>
      </c>
      <c r="Z3129" s="72">
        <v>5741.4</v>
      </c>
      <c r="AA3129" s="69"/>
      <c r="AB3129" s="69"/>
      <c r="AC3129" s="69"/>
    </row>
    <row r="3130" spans="1:29" ht="30" x14ac:dyDescent="0.25">
      <c r="A3130" s="68" t="s">
        <v>8016</v>
      </c>
      <c r="B3130" s="69" t="s">
        <v>2132</v>
      </c>
      <c r="C3130" s="69" t="s">
        <v>8017</v>
      </c>
      <c r="D3130" s="69" t="s">
        <v>3313</v>
      </c>
      <c r="E3130" s="69" t="s">
        <v>8019</v>
      </c>
      <c r="F3130" s="69" t="s">
        <v>1299</v>
      </c>
      <c r="G3130" s="69" t="s">
        <v>2020</v>
      </c>
      <c r="H3130" s="69" t="s">
        <v>4510</v>
      </c>
      <c r="I3130" s="69" t="s">
        <v>962</v>
      </c>
      <c r="J3130" s="70">
        <v>926.31</v>
      </c>
      <c r="K3130" s="69" t="s">
        <v>4591</v>
      </c>
      <c r="L3130" s="69" t="s">
        <v>8018</v>
      </c>
      <c r="M3130" s="70">
        <v>926.31</v>
      </c>
      <c r="N3130" s="69"/>
      <c r="O3130" s="69"/>
      <c r="P3130" s="69" t="s">
        <v>1075</v>
      </c>
      <c r="Q3130" s="69" t="s">
        <v>2124</v>
      </c>
      <c r="R3130" s="69"/>
      <c r="S3130" s="70">
        <v>926.31</v>
      </c>
      <c r="T3130" s="70"/>
      <c r="U3130" s="69" t="s">
        <v>2124</v>
      </c>
      <c r="V3130" s="73">
        <v>42</v>
      </c>
      <c r="W3130" s="69" t="s">
        <v>2124</v>
      </c>
      <c r="X3130" s="69"/>
      <c r="Y3130" s="70"/>
      <c r="Z3130" s="69">
        <v>0</v>
      </c>
      <c r="AA3130" s="69" t="s">
        <v>989</v>
      </c>
      <c r="AB3130" s="69" t="s">
        <v>1144</v>
      </c>
      <c r="AC3130" s="69" t="s">
        <v>1666</v>
      </c>
    </row>
    <row r="3131" spans="1:29" x14ac:dyDescent="0.25">
      <c r="A3131" s="71" t="s">
        <v>193</v>
      </c>
      <c r="B3131" s="71"/>
      <c r="C3131" s="71"/>
      <c r="D3131" s="71"/>
      <c r="E3131" s="71"/>
      <c r="F3131" s="71"/>
      <c r="G3131" s="71"/>
      <c r="H3131" s="71"/>
      <c r="I3131" s="71"/>
      <c r="J3131" s="72">
        <v>926.31</v>
      </c>
      <c r="K3131" s="71"/>
      <c r="L3131" s="71"/>
      <c r="M3131" s="72">
        <v>926.31</v>
      </c>
      <c r="N3131" s="72">
        <v>0</v>
      </c>
      <c r="O3131" s="71"/>
      <c r="P3131" s="71"/>
      <c r="Q3131" s="71"/>
      <c r="R3131" s="71"/>
      <c r="S3131" s="72">
        <v>926.31</v>
      </c>
      <c r="T3131" s="72">
        <v>926.31</v>
      </c>
      <c r="U3131" s="71"/>
      <c r="V3131" s="71"/>
      <c r="W3131" s="71"/>
      <c r="X3131" s="72">
        <v>0</v>
      </c>
      <c r="Y3131" s="72">
        <v>0</v>
      </c>
      <c r="Z3131" s="72">
        <v>926.31</v>
      </c>
      <c r="AA3131" s="69"/>
      <c r="AB3131" s="69"/>
      <c r="AC3131" s="69"/>
    </row>
    <row r="3132" spans="1:29" ht="20" x14ac:dyDescent="0.25">
      <c r="A3132" s="68" t="s">
        <v>8020</v>
      </c>
      <c r="B3132" s="69" t="s">
        <v>1720</v>
      </c>
      <c r="C3132" s="69" t="s">
        <v>8021</v>
      </c>
      <c r="D3132" s="69" t="s">
        <v>5007</v>
      </c>
      <c r="E3132" s="69" t="s">
        <v>8023</v>
      </c>
      <c r="F3132" s="69" t="s">
        <v>1722</v>
      </c>
      <c r="G3132" s="69" t="s">
        <v>7661</v>
      </c>
      <c r="H3132" s="69" t="s">
        <v>1062</v>
      </c>
      <c r="I3132" s="69" t="s">
        <v>962</v>
      </c>
      <c r="J3132" s="70">
        <v>27052.44</v>
      </c>
      <c r="K3132" s="69" t="s">
        <v>4591</v>
      </c>
      <c r="L3132" s="69" t="s">
        <v>8022</v>
      </c>
      <c r="M3132" s="70">
        <v>27052.44</v>
      </c>
      <c r="N3132" s="69"/>
      <c r="O3132" s="69"/>
      <c r="P3132" s="69" t="s">
        <v>2164</v>
      </c>
      <c r="Q3132" s="69" t="s">
        <v>1789</v>
      </c>
      <c r="R3132" s="69"/>
      <c r="S3132" s="70">
        <v>27052.44</v>
      </c>
      <c r="T3132" s="70"/>
      <c r="U3132" s="69" t="s">
        <v>1789</v>
      </c>
      <c r="V3132" s="73">
        <v>88</v>
      </c>
      <c r="W3132" s="69" t="s">
        <v>1789</v>
      </c>
      <c r="X3132" s="69"/>
      <c r="Y3132" s="70"/>
      <c r="Z3132" s="69">
        <v>0</v>
      </c>
      <c r="AA3132" s="69" t="s">
        <v>989</v>
      </c>
      <c r="AB3132" s="69" t="s">
        <v>1144</v>
      </c>
      <c r="AC3132" s="69"/>
    </row>
    <row r="3133" spans="1:29" x14ac:dyDescent="0.25">
      <c r="A3133" s="71" t="s">
        <v>193</v>
      </c>
      <c r="B3133" s="71"/>
      <c r="C3133" s="71"/>
      <c r="D3133" s="71"/>
      <c r="E3133" s="71"/>
      <c r="F3133" s="71"/>
      <c r="G3133" s="71"/>
      <c r="H3133" s="71"/>
      <c r="I3133" s="71"/>
      <c r="J3133" s="72">
        <v>27052.44</v>
      </c>
      <c r="K3133" s="71"/>
      <c r="L3133" s="71"/>
      <c r="M3133" s="72">
        <v>27052.44</v>
      </c>
      <c r="N3133" s="72">
        <v>0</v>
      </c>
      <c r="O3133" s="71"/>
      <c r="P3133" s="71"/>
      <c r="Q3133" s="71"/>
      <c r="R3133" s="71"/>
      <c r="S3133" s="72">
        <v>27052.44</v>
      </c>
      <c r="T3133" s="72">
        <v>27052.44</v>
      </c>
      <c r="U3133" s="71"/>
      <c r="V3133" s="71"/>
      <c r="W3133" s="71"/>
      <c r="X3133" s="72">
        <v>0</v>
      </c>
      <c r="Y3133" s="72">
        <v>0</v>
      </c>
      <c r="Z3133" s="72">
        <v>27052.44</v>
      </c>
      <c r="AA3133" s="69"/>
      <c r="AB3133" s="69"/>
      <c r="AC3133" s="69"/>
    </row>
    <row r="3134" spans="1:29" ht="30" x14ac:dyDescent="0.25">
      <c r="A3134" s="68" t="s">
        <v>8024</v>
      </c>
      <c r="B3134" s="69" t="s">
        <v>8025</v>
      </c>
      <c r="C3134" s="69" t="s">
        <v>8026</v>
      </c>
      <c r="D3134" s="69" t="s">
        <v>4507</v>
      </c>
      <c r="E3134" s="69" t="s">
        <v>8028</v>
      </c>
      <c r="F3134" s="69" t="s">
        <v>1435</v>
      </c>
      <c r="G3134" s="69" t="s">
        <v>1991</v>
      </c>
      <c r="H3134" s="69" t="s">
        <v>1062</v>
      </c>
      <c r="I3134" s="69" t="s">
        <v>962</v>
      </c>
      <c r="J3134" s="70">
        <v>2031.28</v>
      </c>
      <c r="K3134" s="69" t="s">
        <v>4591</v>
      </c>
      <c r="L3134" s="69" t="s">
        <v>8027</v>
      </c>
      <c r="M3134" s="70">
        <v>2031.28</v>
      </c>
      <c r="N3134" s="69"/>
      <c r="O3134" s="69"/>
      <c r="P3134" s="69" t="s">
        <v>1804</v>
      </c>
      <c r="Q3134" s="69" t="s">
        <v>1789</v>
      </c>
      <c r="R3134" s="69"/>
      <c r="S3134" s="70">
        <v>2031.28</v>
      </c>
      <c r="T3134" s="70"/>
      <c r="U3134" s="69" t="s">
        <v>2606</v>
      </c>
      <c r="V3134" s="73">
        <v>6</v>
      </c>
      <c r="W3134" s="69" t="s">
        <v>2606</v>
      </c>
      <c r="X3134" s="69"/>
      <c r="Y3134" s="70"/>
      <c r="Z3134" s="69">
        <v>0</v>
      </c>
      <c r="AA3134" s="69" t="s">
        <v>989</v>
      </c>
      <c r="AB3134" s="69" t="s">
        <v>1144</v>
      </c>
      <c r="AC3134" s="69"/>
    </row>
    <row r="3135" spans="1:29" x14ac:dyDescent="0.25">
      <c r="A3135" s="71" t="s">
        <v>193</v>
      </c>
      <c r="B3135" s="71"/>
      <c r="C3135" s="71"/>
      <c r="D3135" s="71"/>
      <c r="E3135" s="71"/>
      <c r="F3135" s="71"/>
      <c r="G3135" s="71"/>
      <c r="H3135" s="71"/>
      <c r="I3135" s="71"/>
      <c r="J3135" s="72">
        <v>2031.28</v>
      </c>
      <c r="K3135" s="71"/>
      <c r="L3135" s="71"/>
      <c r="M3135" s="72">
        <v>2031.28</v>
      </c>
      <c r="N3135" s="72">
        <v>0</v>
      </c>
      <c r="O3135" s="71"/>
      <c r="P3135" s="71"/>
      <c r="Q3135" s="71"/>
      <c r="R3135" s="71"/>
      <c r="S3135" s="72">
        <v>2031.28</v>
      </c>
      <c r="T3135" s="72">
        <v>2031.28</v>
      </c>
      <c r="U3135" s="71"/>
      <c r="V3135" s="71"/>
      <c r="W3135" s="71"/>
      <c r="X3135" s="72">
        <v>0</v>
      </c>
      <c r="Y3135" s="72">
        <v>0</v>
      </c>
      <c r="Z3135" s="72">
        <v>2031.28</v>
      </c>
      <c r="AA3135" s="69"/>
      <c r="AB3135" s="69"/>
      <c r="AC3135" s="69"/>
    </row>
    <row r="3136" spans="1:29" ht="30" x14ac:dyDescent="0.25">
      <c r="A3136" s="68" t="s">
        <v>8029</v>
      </c>
      <c r="B3136" s="69" t="s">
        <v>8030</v>
      </c>
      <c r="C3136" s="69" t="s">
        <v>8031</v>
      </c>
      <c r="D3136" s="69" t="s">
        <v>4583</v>
      </c>
      <c r="E3136" s="69" t="s">
        <v>8034</v>
      </c>
      <c r="F3136" s="69" t="s">
        <v>1299</v>
      </c>
      <c r="G3136" s="69" t="s">
        <v>1991</v>
      </c>
      <c r="H3136" s="69" t="s">
        <v>8032</v>
      </c>
      <c r="I3136" s="69" t="s">
        <v>962</v>
      </c>
      <c r="J3136" s="70">
        <v>2590.25</v>
      </c>
      <c r="K3136" s="69" t="s">
        <v>4591</v>
      </c>
      <c r="L3136" s="69" t="s">
        <v>8033</v>
      </c>
      <c r="M3136" s="70">
        <v>2590.25</v>
      </c>
      <c r="N3136" s="69"/>
      <c r="O3136" s="69"/>
      <c r="P3136" s="69" t="s">
        <v>2229</v>
      </c>
      <c r="Q3136" s="69" t="s">
        <v>1217</v>
      </c>
      <c r="R3136" s="69"/>
      <c r="S3136" s="70">
        <v>2590.25</v>
      </c>
      <c r="T3136" s="70"/>
      <c r="U3136" s="69" t="s">
        <v>2136</v>
      </c>
      <c r="V3136" s="73">
        <v>50</v>
      </c>
      <c r="W3136" s="69" t="s">
        <v>2136</v>
      </c>
      <c r="X3136" s="69"/>
      <c r="Y3136" s="70"/>
      <c r="Z3136" s="69">
        <v>0</v>
      </c>
      <c r="AA3136" s="69" t="s">
        <v>989</v>
      </c>
      <c r="AB3136" s="69" t="s">
        <v>1144</v>
      </c>
      <c r="AC3136" s="69"/>
    </row>
    <row r="3137" spans="1:29" x14ac:dyDescent="0.25">
      <c r="A3137" s="71" t="s">
        <v>193</v>
      </c>
      <c r="B3137" s="71"/>
      <c r="C3137" s="71"/>
      <c r="D3137" s="71"/>
      <c r="E3137" s="71"/>
      <c r="F3137" s="71"/>
      <c r="G3137" s="71"/>
      <c r="H3137" s="71"/>
      <c r="I3137" s="71"/>
      <c r="J3137" s="72">
        <v>2590.25</v>
      </c>
      <c r="K3137" s="71"/>
      <c r="L3137" s="71"/>
      <c r="M3137" s="72">
        <v>2590.25</v>
      </c>
      <c r="N3137" s="72">
        <v>0</v>
      </c>
      <c r="O3137" s="71"/>
      <c r="P3137" s="71"/>
      <c r="Q3137" s="71"/>
      <c r="R3137" s="71"/>
      <c r="S3137" s="72">
        <v>2590.25</v>
      </c>
      <c r="T3137" s="72">
        <v>2590.25</v>
      </c>
      <c r="U3137" s="71"/>
      <c r="V3137" s="71"/>
      <c r="W3137" s="71"/>
      <c r="X3137" s="72">
        <v>0</v>
      </c>
      <c r="Y3137" s="72">
        <v>0</v>
      </c>
      <c r="Z3137" s="72">
        <v>2590.25</v>
      </c>
      <c r="AA3137" s="69"/>
      <c r="AB3137" s="69"/>
      <c r="AC3137" s="69"/>
    </row>
    <row r="3138" spans="1:29" ht="30" x14ac:dyDescent="0.25">
      <c r="A3138" s="68" t="s">
        <v>8035</v>
      </c>
      <c r="B3138" s="69" t="s">
        <v>8036</v>
      </c>
      <c r="C3138" s="69" t="s">
        <v>8037</v>
      </c>
      <c r="D3138" s="69" t="s">
        <v>3313</v>
      </c>
      <c r="E3138" s="69" t="s">
        <v>8039</v>
      </c>
      <c r="F3138" s="69" t="s">
        <v>1435</v>
      </c>
      <c r="G3138" s="69" t="s">
        <v>1991</v>
      </c>
      <c r="H3138" s="69" t="s">
        <v>2967</v>
      </c>
      <c r="I3138" s="69" t="s">
        <v>962</v>
      </c>
      <c r="J3138" s="70">
        <v>10853.52</v>
      </c>
      <c r="K3138" s="69" t="s">
        <v>4591</v>
      </c>
      <c r="L3138" s="69" t="s">
        <v>8038</v>
      </c>
      <c r="M3138" s="70">
        <v>10853.52</v>
      </c>
      <c r="N3138" s="69"/>
      <c r="O3138" s="69"/>
      <c r="P3138" s="69" t="s">
        <v>2288</v>
      </c>
      <c r="Q3138" s="69" t="s">
        <v>1276</v>
      </c>
      <c r="R3138" s="69"/>
      <c r="S3138" s="70">
        <v>10853.52</v>
      </c>
      <c r="T3138" s="70"/>
      <c r="U3138" s="69" t="s">
        <v>2136</v>
      </c>
      <c r="V3138" s="73">
        <v>49</v>
      </c>
      <c r="W3138" s="69" t="s">
        <v>2136</v>
      </c>
      <c r="X3138" s="69"/>
      <c r="Y3138" s="70"/>
      <c r="Z3138" s="69">
        <v>0</v>
      </c>
      <c r="AA3138" s="69" t="s">
        <v>989</v>
      </c>
      <c r="AB3138" s="69" t="s">
        <v>1144</v>
      </c>
      <c r="AC3138" s="69"/>
    </row>
    <row r="3139" spans="1:29" x14ac:dyDescent="0.25">
      <c r="A3139" s="71" t="s">
        <v>193</v>
      </c>
      <c r="B3139" s="71"/>
      <c r="C3139" s="71"/>
      <c r="D3139" s="71"/>
      <c r="E3139" s="71"/>
      <c r="F3139" s="71"/>
      <c r="G3139" s="71"/>
      <c r="H3139" s="71"/>
      <c r="I3139" s="71"/>
      <c r="J3139" s="72">
        <v>10853.52</v>
      </c>
      <c r="K3139" s="71"/>
      <c r="L3139" s="71"/>
      <c r="M3139" s="72">
        <v>10853.52</v>
      </c>
      <c r="N3139" s="72">
        <v>0</v>
      </c>
      <c r="O3139" s="71"/>
      <c r="P3139" s="71"/>
      <c r="Q3139" s="71"/>
      <c r="R3139" s="71"/>
      <c r="S3139" s="72">
        <v>10853.52</v>
      </c>
      <c r="T3139" s="72">
        <v>10853.52</v>
      </c>
      <c r="U3139" s="71"/>
      <c r="V3139" s="71"/>
      <c r="W3139" s="71"/>
      <c r="X3139" s="72">
        <v>0</v>
      </c>
      <c r="Y3139" s="72">
        <v>0</v>
      </c>
      <c r="Z3139" s="72">
        <v>10853.52</v>
      </c>
      <c r="AA3139" s="69"/>
      <c r="AB3139" s="69"/>
      <c r="AC3139" s="69"/>
    </row>
    <row r="3140" spans="1:29" ht="20" x14ac:dyDescent="0.25">
      <c r="A3140" s="68" t="s">
        <v>8040</v>
      </c>
      <c r="B3140" s="69" t="s">
        <v>8041</v>
      </c>
      <c r="C3140" s="69" t="s">
        <v>8042</v>
      </c>
      <c r="D3140" s="69" t="s">
        <v>4589</v>
      </c>
      <c r="E3140" s="69" t="s">
        <v>8044</v>
      </c>
      <c r="F3140" s="69" t="s">
        <v>1722</v>
      </c>
      <c r="G3140" s="69" t="s">
        <v>1689</v>
      </c>
      <c r="H3140" s="69" t="s">
        <v>1882</v>
      </c>
      <c r="I3140" s="69" t="s">
        <v>962</v>
      </c>
      <c r="J3140" s="70">
        <v>34640.1</v>
      </c>
      <c r="K3140" s="69" t="s">
        <v>4591</v>
      </c>
      <c r="L3140" s="69" t="s">
        <v>8043</v>
      </c>
      <c r="M3140" s="70">
        <v>34640.1</v>
      </c>
      <c r="N3140" s="69"/>
      <c r="O3140" s="69"/>
      <c r="P3140" s="69" t="s">
        <v>1718</v>
      </c>
      <c r="Q3140" s="69" t="s">
        <v>2219</v>
      </c>
      <c r="R3140" s="69"/>
      <c r="S3140" s="70">
        <v>34640.1</v>
      </c>
      <c r="T3140" s="70"/>
      <c r="U3140" s="69"/>
      <c r="V3140" s="69"/>
      <c r="W3140" s="69"/>
      <c r="X3140" s="69"/>
      <c r="Y3140" s="70"/>
      <c r="Z3140" s="69">
        <v>0</v>
      </c>
      <c r="AA3140" s="69" t="s">
        <v>989</v>
      </c>
      <c r="AB3140" s="69" t="s">
        <v>1144</v>
      </c>
      <c r="AC3140" s="69"/>
    </row>
    <row r="3141" spans="1:29" x14ac:dyDescent="0.25">
      <c r="A3141" s="71" t="s">
        <v>193</v>
      </c>
      <c r="B3141" s="71"/>
      <c r="C3141" s="71"/>
      <c r="D3141" s="71"/>
      <c r="E3141" s="71"/>
      <c r="F3141" s="71"/>
      <c r="G3141" s="71"/>
      <c r="H3141" s="71"/>
      <c r="I3141" s="71"/>
      <c r="J3141" s="72">
        <v>34640.1</v>
      </c>
      <c r="K3141" s="71"/>
      <c r="L3141" s="71"/>
      <c r="M3141" s="72">
        <v>34640.1</v>
      </c>
      <c r="N3141" s="72">
        <v>0</v>
      </c>
      <c r="O3141" s="71"/>
      <c r="P3141" s="71"/>
      <c r="Q3141" s="71"/>
      <c r="R3141" s="71"/>
      <c r="S3141" s="72">
        <v>34640.1</v>
      </c>
      <c r="T3141" s="72">
        <v>0</v>
      </c>
      <c r="U3141" s="71"/>
      <c r="V3141" s="71"/>
      <c r="W3141" s="71"/>
      <c r="X3141" s="72">
        <v>34640.1</v>
      </c>
      <c r="Y3141" s="72">
        <v>0</v>
      </c>
      <c r="Z3141" s="72">
        <v>0</v>
      </c>
      <c r="AA3141" s="69"/>
      <c r="AB3141" s="69"/>
      <c r="AC3141" s="69"/>
    </row>
    <row r="3142" spans="1:29" ht="20" x14ac:dyDescent="0.25">
      <c r="A3142" s="68" t="s">
        <v>8045</v>
      </c>
      <c r="B3142" s="69" t="s">
        <v>3058</v>
      </c>
      <c r="C3142" s="69" t="s">
        <v>8046</v>
      </c>
      <c r="D3142" s="69" t="s">
        <v>4813</v>
      </c>
      <c r="E3142" s="69" t="s">
        <v>8048</v>
      </c>
      <c r="F3142" s="69" t="s">
        <v>1722</v>
      </c>
      <c r="G3142" s="69" t="s">
        <v>1689</v>
      </c>
      <c r="H3142" s="69" t="s">
        <v>1483</v>
      </c>
      <c r="I3142" s="69" t="s">
        <v>962</v>
      </c>
      <c r="J3142" s="70">
        <v>14950.44</v>
      </c>
      <c r="K3142" s="69" t="s">
        <v>4591</v>
      </c>
      <c r="L3142" s="69" t="s">
        <v>8047</v>
      </c>
      <c r="M3142" s="70">
        <v>14950.44</v>
      </c>
      <c r="N3142" s="69"/>
      <c r="O3142" s="69"/>
      <c r="P3142" s="69" t="s">
        <v>1286</v>
      </c>
      <c r="Q3142" s="69" t="s">
        <v>1394</v>
      </c>
      <c r="R3142" s="69"/>
      <c r="S3142" s="70">
        <v>14950.44</v>
      </c>
      <c r="T3142" s="70"/>
      <c r="U3142" s="69" t="s">
        <v>2137</v>
      </c>
      <c r="V3142" s="73">
        <v>28</v>
      </c>
      <c r="W3142" s="69" t="s">
        <v>2137</v>
      </c>
      <c r="X3142" s="69"/>
      <c r="Y3142" s="70"/>
      <c r="Z3142" s="69">
        <v>0</v>
      </c>
      <c r="AA3142" s="69" t="s">
        <v>989</v>
      </c>
      <c r="AB3142" s="69" t="s">
        <v>1144</v>
      </c>
      <c r="AC3142" s="69"/>
    </row>
    <row r="3143" spans="1:29" x14ac:dyDescent="0.25">
      <c r="A3143" s="71" t="s">
        <v>193</v>
      </c>
      <c r="B3143" s="71"/>
      <c r="C3143" s="71"/>
      <c r="D3143" s="71"/>
      <c r="E3143" s="71"/>
      <c r="F3143" s="71"/>
      <c r="G3143" s="71"/>
      <c r="H3143" s="71"/>
      <c r="I3143" s="71"/>
      <c r="J3143" s="72">
        <v>14950.44</v>
      </c>
      <c r="K3143" s="71"/>
      <c r="L3143" s="71"/>
      <c r="M3143" s="72">
        <v>14950.44</v>
      </c>
      <c r="N3143" s="72">
        <v>0</v>
      </c>
      <c r="O3143" s="71"/>
      <c r="P3143" s="71"/>
      <c r="Q3143" s="71"/>
      <c r="R3143" s="71"/>
      <c r="S3143" s="72">
        <v>14950.44</v>
      </c>
      <c r="T3143" s="72">
        <v>14950.44</v>
      </c>
      <c r="U3143" s="71"/>
      <c r="V3143" s="71"/>
      <c r="W3143" s="71"/>
      <c r="X3143" s="72">
        <v>0</v>
      </c>
      <c r="Y3143" s="72">
        <v>0</v>
      </c>
      <c r="Z3143" s="72">
        <v>14950.44</v>
      </c>
      <c r="AA3143" s="69"/>
      <c r="AB3143" s="69"/>
      <c r="AC3143" s="69"/>
    </row>
    <row r="3144" spans="1:29" ht="20" x14ac:dyDescent="0.25">
      <c r="A3144" s="68" t="s">
        <v>8049</v>
      </c>
      <c r="B3144" s="69" t="s">
        <v>7800</v>
      </c>
      <c r="C3144" s="69" t="s">
        <v>8050</v>
      </c>
      <c r="D3144" s="69" t="s">
        <v>4589</v>
      </c>
      <c r="E3144" s="69" t="s">
        <v>8052</v>
      </c>
      <c r="F3144" s="69" t="s">
        <v>1435</v>
      </c>
      <c r="G3144" s="69" t="s">
        <v>1689</v>
      </c>
      <c r="H3144" s="69" t="s">
        <v>1062</v>
      </c>
      <c r="I3144" s="69" t="s">
        <v>962</v>
      </c>
      <c r="J3144" s="70">
        <v>1172.0999999999999</v>
      </c>
      <c r="K3144" s="69" t="s">
        <v>4591</v>
      </c>
      <c r="L3144" s="69" t="s">
        <v>8051</v>
      </c>
      <c r="M3144" s="70">
        <v>1172.0999999999999</v>
      </c>
      <c r="N3144" s="69"/>
      <c r="O3144" s="69"/>
      <c r="P3144" s="69" t="s">
        <v>2388</v>
      </c>
      <c r="Q3144" s="69" t="s">
        <v>2669</v>
      </c>
      <c r="R3144" s="69"/>
      <c r="S3144" s="70">
        <v>1172.0999999999999</v>
      </c>
      <c r="T3144" s="70"/>
      <c r="U3144" s="69"/>
      <c r="V3144" s="69"/>
      <c r="W3144" s="69"/>
      <c r="X3144" s="69"/>
      <c r="Y3144" s="70"/>
      <c r="Z3144" s="69">
        <v>0</v>
      </c>
      <c r="AA3144" s="69" t="s">
        <v>989</v>
      </c>
      <c r="AB3144" s="69" t="s">
        <v>1144</v>
      </c>
      <c r="AC3144" s="69"/>
    </row>
    <row r="3145" spans="1:29" x14ac:dyDescent="0.25">
      <c r="A3145" s="71" t="s">
        <v>193</v>
      </c>
      <c r="B3145" s="71"/>
      <c r="C3145" s="71"/>
      <c r="D3145" s="71"/>
      <c r="E3145" s="71"/>
      <c r="F3145" s="71"/>
      <c r="G3145" s="71"/>
      <c r="H3145" s="71"/>
      <c r="I3145" s="71"/>
      <c r="J3145" s="72">
        <v>1172.0999999999999</v>
      </c>
      <c r="K3145" s="71"/>
      <c r="L3145" s="71"/>
      <c r="M3145" s="72">
        <v>1172.0999999999999</v>
      </c>
      <c r="N3145" s="72">
        <v>0</v>
      </c>
      <c r="O3145" s="71"/>
      <c r="P3145" s="71"/>
      <c r="Q3145" s="71"/>
      <c r="R3145" s="71"/>
      <c r="S3145" s="72">
        <v>1172.0999999999999</v>
      </c>
      <c r="T3145" s="72">
        <v>0</v>
      </c>
      <c r="U3145" s="71"/>
      <c r="V3145" s="71"/>
      <c r="W3145" s="71"/>
      <c r="X3145" s="72">
        <v>1172.0999999999999</v>
      </c>
      <c r="Y3145" s="72">
        <v>0</v>
      </c>
      <c r="Z3145" s="72">
        <v>0</v>
      </c>
      <c r="AA3145" s="69"/>
      <c r="AB3145" s="69"/>
      <c r="AC3145" s="69"/>
    </row>
    <row r="3146" spans="1:29" ht="30" x14ac:dyDescent="0.25">
      <c r="A3146" s="68" t="s">
        <v>8053</v>
      </c>
      <c r="B3146" s="69" t="s">
        <v>8054</v>
      </c>
      <c r="C3146" s="69" t="s">
        <v>8055</v>
      </c>
      <c r="D3146" s="69" t="s">
        <v>4813</v>
      </c>
      <c r="E3146" s="69" t="s">
        <v>8057</v>
      </c>
      <c r="F3146" s="69" t="s">
        <v>1435</v>
      </c>
      <c r="G3146" s="69" t="s">
        <v>1689</v>
      </c>
      <c r="H3146" s="69" t="s">
        <v>1062</v>
      </c>
      <c r="I3146" s="69" t="s">
        <v>962</v>
      </c>
      <c r="J3146" s="70">
        <v>13485.04</v>
      </c>
      <c r="K3146" s="69" t="s">
        <v>4591</v>
      </c>
      <c r="L3146" s="69" t="s">
        <v>8056</v>
      </c>
      <c r="M3146" s="70">
        <v>13485.04</v>
      </c>
      <c r="N3146" s="69"/>
      <c r="O3146" s="69"/>
      <c r="P3146" s="69" t="s">
        <v>1088</v>
      </c>
      <c r="Q3146" s="69" t="s">
        <v>1718</v>
      </c>
      <c r="R3146" s="69"/>
      <c r="S3146" s="70">
        <v>13485.04</v>
      </c>
      <c r="T3146" s="70"/>
      <c r="U3146" s="69" t="s">
        <v>1718</v>
      </c>
      <c r="V3146" s="73">
        <v>48</v>
      </c>
      <c r="W3146" s="69" t="s">
        <v>1718</v>
      </c>
      <c r="X3146" s="69"/>
      <c r="Y3146" s="70"/>
      <c r="Z3146" s="69">
        <v>0</v>
      </c>
      <c r="AA3146" s="69" t="s">
        <v>989</v>
      </c>
      <c r="AB3146" s="69" t="s">
        <v>1144</v>
      </c>
      <c r="AC3146" s="69"/>
    </row>
    <row r="3147" spans="1:29" x14ac:dyDescent="0.25">
      <c r="A3147" s="71" t="s">
        <v>193</v>
      </c>
      <c r="B3147" s="71"/>
      <c r="C3147" s="71"/>
      <c r="D3147" s="71"/>
      <c r="E3147" s="71"/>
      <c r="F3147" s="71"/>
      <c r="G3147" s="71"/>
      <c r="H3147" s="71"/>
      <c r="I3147" s="71"/>
      <c r="J3147" s="72">
        <v>13485.04</v>
      </c>
      <c r="K3147" s="71"/>
      <c r="L3147" s="71"/>
      <c r="M3147" s="72">
        <v>13485.04</v>
      </c>
      <c r="N3147" s="72">
        <v>0</v>
      </c>
      <c r="O3147" s="71"/>
      <c r="P3147" s="71"/>
      <c r="Q3147" s="71"/>
      <c r="R3147" s="71"/>
      <c r="S3147" s="72">
        <v>13485.04</v>
      </c>
      <c r="T3147" s="72">
        <v>13485.04</v>
      </c>
      <c r="U3147" s="71"/>
      <c r="V3147" s="71"/>
      <c r="W3147" s="71"/>
      <c r="X3147" s="72">
        <v>0</v>
      </c>
      <c r="Y3147" s="72">
        <v>0</v>
      </c>
      <c r="Z3147" s="72">
        <v>13485.04</v>
      </c>
      <c r="AA3147" s="69"/>
      <c r="AB3147" s="69"/>
      <c r="AC3147" s="69"/>
    </row>
    <row r="3148" spans="1:29" ht="40" x14ac:dyDescent="0.25">
      <c r="A3148" s="68" t="s">
        <v>8058</v>
      </c>
      <c r="B3148" s="69" t="s">
        <v>8059</v>
      </c>
      <c r="C3148" s="69" t="s">
        <v>8060</v>
      </c>
      <c r="D3148" s="69" t="s">
        <v>3337</v>
      </c>
      <c r="E3148" s="69" t="s">
        <v>8062</v>
      </c>
      <c r="F3148" s="69" t="s">
        <v>1722</v>
      </c>
      <c r="G3148" s="69" t="s">
        <v>1689</v>
      </c>
      <c r="H3148" s="69" t="s">
        <v>1912</v>
      </c>
      <c r="I3148" s="69" t="s">
        <v>962</v>
      </c>
      <c r="J3148" s="70">
        <v>24437.62</v>
      </c>
      <c r="K3148" s="69" t="s">
        <v>4591</v>
      </c>
      <c r="L3148" s="69" t="s">
        <v>8061</v>
      </c>
      <c r="M3148" s="70">
        <v>24437.62</v>
      </c>
      <c r="N3148" s="69"/>
      <c r="O3148" s="69"/>
      <c r="P3148" s="69" t="s">
        <v>2166</v>
      </c>
      <c r="Q3148" s="69" t="s">
        <v>2388</v>
      </c>
      <c r="R3148" s="69"/>
      <c r="S3148" s="70">
        <v>24437.62</v>
      </c>
      <c r="T3148" s="70"/>
      <c r="U3148" s="69" t="s">
        <v>2388</v>
      </c>
      <c r="V3148" s="73">
        <v>81</v>
      </c>
      <c r="W3148" s="69" t="s">
        <v>2388</v>
      </c>
      <c r="X3148" s="69"/>
      <c r="Y3148" s="70"/>
      <c r="Z3148" s="69">
        <v>0</v>
      </c>
      <c r="AA3148" s="69" t="s">
        <v>989</v>
      </c>
      <c r="AB3148" s="69" t="s">
        <v>1144</v>
      </c>
      <c r="AC3148" s="69"/>
    </row>
    <row r="3149" spans="1:29" x14ac:dyDescent="0.25">
      <c r="A3149" s="71" t="s">
        <v>193</v>
      </c>
      <c r="B3149" s="71"/>
      <c r="C3149" s="71"/>
      <c r="D3149" s="71"/>
      <c r="E3149" s="71"/>
      <c r="F3149" s="71"/>
      <c r="G3149" s="71"/>
      <c r="H3149" s="71"/>
      <c r="I3149" s="71"/>
      <c r="J3149" s="72">
        <v>24437.62</v>
      </c>
      <c r="K3149" s="71"/>
      <c r="L3149" s="71"/>
      <c r="M3149" s="72">
        <v>24437.62</v>
      </c>
      <c r="N3149" s="72">
        <v>0</v>
      </c>
      <c r="O3149" s="71"/>
      <c r="P3149" s="71"/>
      <c r="Q3149" s="71"/>
      <c r="R3149" s="71"/>
      <c r="S3149" s="72">
        <v>24437.62</v>
      </c>
      <c r="T3149" s="72">
        <v>24437.62</v>
      </c>
      <c r="U3149" s="71"/>
      <c r="V3149" s="71"/>
      <c r="W3149" s="71"/>
      <c r="X3149" s="72">
        <v>0</v>
      </c>
      <c r="Y3149" s="72">
        <v>0</v>
      </c>
      <c r="Z3149" s="72">
        <v>24437.62</v>
      </c>
      <c r="AA3149" s="69"/>
      <c r="AB3149" s="69"/>
      <c r="AC3149" s="69"/>
    </row>
    <row r="3150" spans="1:29" ht="20" x14ac:dyDescent="0.25">
      <c r="A3150" s="68" t="s">
        <v>8063</v>
      </c>
      <c r="B3150" s="69" t="s">
        <v>1735</v>
      </c>
      <c r="C3150" s="69" t="s">
        <v>8064</v>
      </c>
      <c r="D3150" s="69" t="s">
        <v>4589</v>
      </c>
      <c r="E3150" s="69" t="s">
        <v>8066</v>
      </c>
      <c r="F3150" s="69" t="s">
        <v>1299</v>
      </c>
      <c r="G3150" s="69" t="s">
        <v>1689</v>
      </c>
      <c r="H3150" s="69" t="s">
        <v>1062</v>
      </c>
      <c r="I3150" s="69" t="s">
        <v>962</v>
      </c>
      <c r="J3150" s="70">
        <v>133.68</v>
      </c>
      <c r="K3150" s="69" t="s">
        <v>4591</v>
      </c>
      <c r="L3150" s="69" t="s">
        <v>8065</v>
      </c>
      <c r="M3150" s="70">
        <v>133.68</v>
      </c>
      <c r="N3150" s="69"/>
      <c r="O3150" s="69"/>
      <c r="P3150" s="69" t="s">
        <v>1394</v>
      </c>
      <c r="Q3150" s="69" t="s">
        <v>2219</v>
      </c>
      <c r="R3150" s="69"/>
      <c r="S3150" s="70">
        <v>133.68</v>
      </c>
      <c r="T3150" s="70"/>
      <c r="U3150" s="69"/>
      <c r="V3150" s="69"/>
      <c r="W3150" s="69"/>
      <c r="X3150" s="69"/>
      <c r="Y3150" s="70"/>
      <c r="Z3150" s="69">
        <v>0</v>
      </c>
      <c r="AA3150" s="69" t="s">
        <v>989</v>
      </c>
      <c r="AB3150" s="69" t="s">
        <v>1144</v>
      </c>
      <c r="AC3150" s="69"/>
    </row>
    <row r="3151" spans="1:29" x14ac:dyDescent="0.25">
      <c r="A3151" s="71" t="s">
        <v>193</v>
      </c>
      <c r="B3151" s="71"/>
      <c r="C3151" s="71"/>
      <c r="D3151" s="71"/>
      <c r="E3151" s="71"/>
      <c r="F3151" s="71"/>
      <c r="G3151" s="71"/>
      <c r="H3151" s="71"/>
      <c r="I3151" s="71"/>
      <c r="J3151" s="72">
        <v>133.68</v>
      </c>
      <c r="K3151" s="71"/>
      <c r="L3151" s="71"/>
      <c r="M3151" s="72">
        <v>133.68</v>
      </c>
      <c r="N3151" s="72">
        <v>0</v>
      </c>
      <c r="O3151" s="71"/>
      <c r="P3151" s="71"/>
      <c r="Q3151" s="71"/>
      <c r="R3151" s="71"/>
      <c r="S3151" s="72">
        <v>133.68</v>
      </c>
      <c r="T3151" s="72">
        <v>0</v>
      </c>
      <c r="U3151" s="71"/>
      <c r="V3151" s="71"/>
      <c r="W3151" s="71"/>
      <c r="X3151" s="72">
        <v>133.68</v>
      </c>
      <c r="Y3151" s="72">
        <v>0</v>
      </c>
      <c r="Z3151" s="72">
        <v>0</v>
      </c>
      <c r="AA3151" s="69"/>
      <c r="AB3151" s="69"/>
      <c r="AC3151" s="69"/>
    </row>
    <row r="3152" spans="1:29" ht="20" x14ac:dyDescent="0.25">
      <c r="A3152" s="68" t="s">
        <v>8067</v>
      </c>
      <c r="B3152" s="69" t="s">
        <v>3004</v>
      </c>
      <c r="C3152" s="69" t="s">
        <v>8068</v>
      </c>
      <c r="D3152" s="69" t="s">
        <v>4623</v>
      </c>
      <c r="E3152" s="69" t="s">
        <v>8070</v>
      </c>
      <c r="F3152" s="69" t="s">
        <v>1435</v>
      </c>
      <c r="G3152" s="69" t="s">
        <v>1689</v>
      </c>
      <c r="H3152" s="69" t="s">
        <v>1069</v>
      </c>
      <c r="I3152" s="69" t="s">
        <v>962</v>
      </c>
      <c r="J3152" s="70">
        <v>220.15</v>
      </c>
      <c r="K3152" s="69" t="s">
        <v>4591</v>
      </c>
      <c r="L3152" s="69" t="s">
        <v>8069</v>
      </c>
      <c r="M3152" s="70">
        <v>220.15</v>
      </c>
      <c r="N3152" s="69"/>
      <c r="O3152" s="69"/>
      <c r="P3152" s="69" t="s">
        <v>1048</v>
      </c>
      <c r="Q3152" s="69" t="s">
        <v>1210</v>
      </c>
      <c r="R3152" s="69"/>
      <c r="S3152" s="70">
        <v>220.15</v>
      </c>
      <c r="T3152" s="70"/>
      <c r="U3152" s="69" t="s">
        <v>1210</v>
      </c>
      <c r="V3152" s="73">
        <v>76</v>
      </c>
      <c r="W3152" s="69" t="s">
        <v>1210</v>
      </c>
      <c r="X3152" s="69"/>
      <c r="Y3152" s="70"/>
      <c r="Z3152" s="69">
        <v>0</v>
      </c>
      <c r="AA3152" s="69" t="s">
        <v>989</v>
      </c>
      <c r="AB3152" s="69" t="s">
        <v>1144</v>
      </c>
      <c r="AC3152" s="69"/>
    </row>
    <row r="3153" spans="1:29" x14ac:dyDescent="0.25">
      <c r="A3153" s="71" t="s">
        <v>193</v>
      </c>
      <c r="B3153" s="71"/>
      <c r="C3153" s="71"/>
      <c r="D3153" s="71"/>
      <c r="E3153" s="71"/>
      <c r="F3153" s="71"/>
      <c r="G3153" s="71"/>
      <c r="H3153" s="71"/>
      <c r="I3153" s="71"/>
      <c r="J3153" s="72">
        <v>220.15</v>
      </c>
      <c r="K3153" s="71"/>
      <c r="L3153" s="71"/>
      <c r="M3153" s="72">
        <v>220.15</v>
      </c>
      <c r="N3153" s="72">
        <v>0</v>
      </c>
      <c r="O3153" s="71"/>
      <c r="P3153" s="71"/>
      <c r="Q3153" s="71"/>
      <c r="R3153" s="71"/>
      <c r="S3153" s="72">
        <v>220.15</v>
      </c>
      <c r="T3153" s="72">
        <v>220.15</v>
      </c>
      <c r="U3153" s="71"/>
      <c r="V3153" s="71"/>
      <c r="W3153" s="71"/>
      <c r="X3153" s="72">
        <v>0</v>
      </c>
      <c r="Y3153" s="72">
        <v>0</v>
      </c>
      <c r="Z3153" s="72">
        <v>220.15</v>
      </c>
      <c r="AA3153" s="69"/>
      <c r="AB3153" s="69"/>
      <c r="AC3153" s="69"/>
    </row>
    <row r="3154" spans="1:29" ht="20" x14ac:dyDescent="0.25">
      <c r="A3154" s="68" t="s">
        <v>8071</v>
      </c>
      <c r="B3154" s="69" t="s">
        <v>3058</v>
      </c>
      <c r="C3154" s="69" t="s">
        <v>8072</v>
      </c>
      <c r="D3154" s="69" t="s">
        <v>4623</v>
      </c>
      <c r="E3154" s="69" t="s">
        <v>8074</v>
      </c>
      <c r="F3154" s="69" t="s">
        <v>1722</v>
      </c>
      <c r="G3154" s="69" t="s">
        <v>1689</v>
      </c>
      <c r="H3154" s="69" t="s">
        <v>1069</v>
      </c>
      <c r="I3154" s="69" t="s">
        <v>962</v>
      </c>
      <c r="J3154" s="70">
        <v>435.98</v>
      </c>
      <c r="K3154" s="69" t="s">
        <v>4591</v>
      </c>
      <c r="L3154" s="69" t="s">
        <v>8073</v>
      </c>
      <c r="M3154" s="70">
        <v>435.98</v>
      </c>
      <c r="N3154" s="69"/>
      <c r="O3154" s="69"/>
      <c r="P3154" s="69" t="s">
        <v>1038</v>
      </c>
      <c r="Q3154" s="69" t="s">
        <v>1795</v>
      </c>
      <c r="R3154" s="69"/>
      <c r="S3154" s="70">
        <v>435.98</v>
      </c>
      <c r="T3154" s="70"/>
      <c r="U3154" s="69" t="s">
        <v>1795</v>
      </c>
      <c r="V3154" s="73">
        <v>87</v>
      </c>
      <c r="W3154" s="69" t="s">
        <v>1795</v>
      </c>
      <c r="X3154" s="69"/>
      <c r="Y3154" s="70"/>
      <c r="Z3154" s="69">
        <v>0</v>
      </c>
      <c r="AA3154" s="69" t="s">
        <v>989</v>
      </c>
      <c r="AB3154" s="69" t="s">
        <v>1144</v>
      </c>
      <c r="AC3154" s="69"/>
    </row>
    <row r="3155" spans="1:29" x14ac:dyDescent="0.25">
      <c r="A3155" s="71" t="s">
        <v>193</v>
      </c>
      <c r="B3155" s="71"/>
      <c r="C3155" s="71"/>
      <c r="D3155" s="71"/>
      <c r="E3155" s="71"/>
      <c r="F3155" s="71"/>
      <c r="G3155" s="71"/>
      <c r="H3155" s="71"/>
      <c r="I3155" s="71"/>
      <c r="J3155" s="72">
        <v>435.98</v>
      </c>
      <c r="K3155" s="71"/>
      <c r="L3155" s="71"/>
      <c r="M3155" s="72">
        <v>435.98</v>
      </c>
      <c r="N3155" s="72">
        <v>0</v>
      </c>
      <c r="O3155" s="71"/>
      <c r="P3155" s="71"/>
      <c r="Q3155" s="71"/>
      <c r="R3155" s="71"/>
      <c r="S3155" s="72">
        <v>435.98</v>
      </c>
      <c r="T3155" s="72">
        <v>435.98</v>
      </c>
      <c r="U3155" s="71"/>
      <c r="V3155" s="71"/>
      <c r="W3155" s="71"/>
      <c r="X3155" s="72">
        <v>0</v>
      </c>
      <c r="Y3155" s="72">
        <v>0</v>
      </c>
      <c r="Z3155" s="72">
        <v>435.98</v>
      </c>
      <c r="AA3155" s="69"/>
      <c r="AB3155" s="69"/>
      <c r="AC3155" s="69"/>
    </row>
    <row r="3156" spans="1:29" ht="20" x14ac:dyDescent="0.25">
      <c r="A3156" s="68" t="s">
        <v>8075</v>
      </c>
      <c r="B3156" s="69" t="s">
        <v>3058</v>
      </c>
      <c r="C3156" s="69" t="s">
        <v>8076</v>
      </c>
      <c r="D3156" s="69" t="s">
        <v>4813</v>
      </c>
      <c r="E3156" s="69" t="s">
        <v>8078</v>
      </c>
      <c r="F3156" s="69" t="s">
        <v>1722</v>
      </c>
      <c r="G3156" s="69" t="s">
        <v>1483</v>
      </c>
      <c r="H3156" s="69" t="s">
        <v>1698</v>
      </c>
      <c r="I3156" s="69" t="s">
        <v>962</v>
      </c>
      <c r="J3156" s="70">
        <v>10188.41</v>
      </c>
      <c r="K3156" s="69" t="s">
        <v>4591</v>
      </c>
      <c r="L3156" s="69" t="s">
        <v>8077</v>
      </c>
      <c r="M3156" s="70">
        <v>10188.41</v>
      </c>
      <c r="N3156" s="69"/>
      <c r="O3156" s="69"/>
      <c r="P3156" s="69" t="s">
        <v>2288</v>
      </c>
      <c r="Q3156" s="69" t="s">
        <v>1795</v>
      </c>
      <c r="R3156" s="69"/>
      <c r="S3156" s="70">
        <v>10188.41</v>
      </c>
      <c r="T3156" s="70"/>
      <c r="U3156" s="69" t="s">
        <v>2137</v>
      </c>
      <c r="V3156" s="73">
        <v>46</v>
      </c>
      <c r="W3156" s="69" t="s">
        <v>2137</v>
      </c>
      <c r="X3156" s="69"/>
      <c r="Y3156" s="70"/>
      <c r="Z3156" s="69">
        <v>0</v>
      </c>
      <c r="AA3156" s="69" t="s">
        <v>989</v>
      </c>
      <c r="AB3156" s="69" t="s">
        <v>1144</v>
      </c>
      <c r="AC3156" s="69"/>
    </row>
    <row r="3157" spans="1:29" x14ac:dyDescent="0.25">
      <c r="A3157" s="71" t="s">
        <v>193</v>
      </c>
      <c r="B3157" s="71"/>
      <c r="C3157" s="71"/>
      <c r="D3157" s="71"/>
      <c r="E3157" s="71"/>
      <c r="F3157" s="71"/>
      <c r="G3157" s="71"/>
      <c r="H3157" s="71"/>
      <c r="I3157" s="71"/>
      <c r="J3157" s="72">
        <v>10188.41</v>
      </c>
      <c r="K3157" s="71"/>
      <c r="L3157" s="71"/>
      <c r="M3157" s="72">
        <v>10188.41</v>
      </c>
      <c r="N3157" s="72">
        <v>0</v>
      </c>
      <c r="O3157" s="71"/>
      <c r="P3157" s="71"/>
      <c r="Q3157" s="71"/>
      <c r="R3157" s="71"/>
      <c r="S3157" s="72">
        <v>10188.41</v>
      </c>
      <c r="T3157" s="72">
        <v>10188.41</v>
      </c>
      <c r="U3157" s="71"/>
      <c r="V3157" s="71"/>
      <c r="W3157" s="71"/>
      <c r="X3157" s="72">
        <v>0</v>
      </c>
      <c r="Y3157" s="72">
        <v>0</v>
      </c>
      <c r="Z3157" s="72">
        <v>10188.41</v>
      </c>
      <c r="AA3157" s="69"/>
      <c r="AB3157" s="69"/>
      <c r="AC3157" s="69"/>
    </row>
    <row r="3158" spans="1:29" ht="30" x14ac:dyDescent="0.25">
      <c r="A3158" s="68" t="s">
        <v>8079</v>
      </c>
      <c r="B3158" s="69" t="s">
        <v>8080</v>
      </c>
      <c r="C3158" s="69" t="s">
        <v>8081</v>
      </c>
      <c r="D3158" s="69" t="s">
        <v>4813</v>
      </c>
      <c r="E3158" s="69" t="s">
        <v>8083</v>
      </c>
      <c r="F3158" s="69" t="s">
        <v>1435</v>
      </c>
      <c r="G3158" s="69" t="s">
        <v>1483</v>
      </c>
      <c r="H3158" s="69" t="s">
        <v>8032</v>
      </c>
      <c r="I3158" s="69" t="s">
        <v>962</v>
      </c>
      <c r="J3158" s="70">
        <v>6825.37</v>
      </c>
      <c r="K3158" s="69" t="s">
        <v>4591</v>
      </c>
      <c r="L3158" s="69" t="s">
        <v>8082</v>
      </c>
      <c r="M3158" s="70">
        <v>6825.37</v>
      </c>
      <c r="N3158" s="69"/>
      <c r="O3158" s="69"/>
      <c r="P3158" s="69" t="s">
        <v>2229</v>
      </c>
      <c r="Q3158" s="69" t="s">
        <v>1394</v>
      </c>
      <c r="R3158" s="69"/>
      <c r="S3158" s="70">
        <v>6825.37</v>
      </c>
      <c r="T3158" s="70"/>
      <c r="U3158" s="69" t="s">
        <v>2137</v>
      </c>
      <c r="V3158" s="73">
        <v>47</v>
      </c>
      <c r="W3158" s="69" t="s">
        <v>2137</v>
      </c>
      <c r="X3158" s="69"/>
      <c r="Y3158" s="70"/>
      <c r="Z3158" s="69">
        <v>0</v>
      </c>
      <c r="AA3158" s="69" t="s">
        <v>989</v>
      </c>
      <c r="AB3158" s="69" t="s">
        <v>1144</v>
      </c>
      <c r="AC3158" s="69"/>
    </row>
    <row r="3159" spans="1:29" x14ac:dyDescent="0.25">
      <c r="A3159" s="71" t="s">
        <v>193</v>
      </c>
      <c r="B3159" s="71"/>
      <c r="C3159" s="71"/>
      <c r="D3159" s="71"/>
      <c r="E3159" s="71"/>
      <c r="F3159" s="71"/>
      <c r="G3159" s="71"/>
      <c r="H3159" s="71"/>
      <c r="I3159" s="71"/>
      <c r="J3159" s="72">
        <v>6825.37</v>
      </c>
      <c r="K3159" s="71"/>
      <c r="L3159" s="71"/>
      <c r="M3159" s="72">
        <v>6825.37</v>
      </c>
      <c r="N3159" s="72">
        <v>0</v>
      </c>
      <c r="O3159" s="71"/>
      <c r="P3159" s="71"/>
      <c r="Q3159" s="71"/>
      <c r="R3159" s="71"/>
      <c r="S3159" s="72">
        <v>6825.37</v>
      </c>
      <c r="T3159" s="72">
        <v>6825.37</v>
      </c>
      <c r="U3159" s="71"/>
      <c r="V3159" s="71"/>
      <c r="W3159" s="71"/>
      <c r="X3159" s="72">
        <v>0</v>
      </c>
      <c r="Y3159" s="72">
        <v>0</v>
      </c>
      <c r="Z3159" s="72">
        <v>6825.37</v>
      </c>
      <c r="AA3159" s="69"/>
      <c r="AB3159" s="69"/>
      <c r="AC3159" s="69"/>
    </row>
    <row r="3160" spans="1:29" ht="20" x14ac:dyDescent="0.25">
      <c r="A3160" s="68" t="s">
        <v>8084</v>
      </c>
      <c r="B3160" s="69" t="s">
        <v>3316</v>
      </c>
      <c r="C3160" s="69" t="s">
        <v>8085</v>
      </c>
      <c r="D3160" s="69" t="s">
        <v>5439</v>
      </c>
      <c r="E3160" s="69" t="s">
        <v>8087</v>
      </c>
      <c r="F3160" s="69" t="s">
        <v>1722</v>
      </c>
      <c r="G3160" s="69" t="s">
        <v>1484</v>
      </c>
      <c r="H3160" s="69" t="s">
        <v>1062</v>
      </c>
      <c r="I3160" s="69" t="s">
        <v>962</v>
      </c>
      <c r="J3160" s="70">
        <v>677.44</v>
      </c>
      <c r="K3160" s="69" t="s">
        <v>4591</v>
      </c>
      <c r="L3160" s="69" t="s">
        <v>8086</v>
      </c>
      <c r="M3160" s="70">
        <v>677.44</v>
      </c>
      <c r="N3160" s="69"/>
      <c r="O3160" s="69"/>
      <c r="P3160" s="69" t="s">
        <v>1069</v>
      </c>
      <c r="Q3160" s="69" t="s">
        <v>1394</v>
      </c>
      <c r="R3160" s="69"/>
      <c r="S3160" s="70">
        <v>677.44</v>
      </c>
      <c r="T3160" s="70"/>
      <c r="U3160" s="69" t="s">
        <v>3002</v>
      </c>
      <c r="V3160" s="73">
        <v>74</v>
      </c>
      <c r="W3160" s="69" t="s">
        <v>3002</v>
      </c>
      <c r="X3160" s="69"/>
      <c r="Y3160" s="70"/>
      <c r="Z3160" s="69">
        <v>0</v>
      </c>
      <c r="AA3160" s="69" t="s">
        <v>989</v>
      </c>
      <c r="AB3160" s="69" t="s">
        <v>1144</v>
      </c>
      <c r="AC3160" s="69"/>
    </row>
    <row r="3161" spans="1:29" x14ac:dyDescent="0.25">
      <c r="A3161" s="71" t="s">
        <v>193</v>
      </c>
      <c r="B3161" s="71"/>
      <c r="C3161" s="71"/>
      <c r="D3161" s="71"/>
      <c r="E3161" s="71"/>
      <c r="F3161" s="71"/>
      <c r="G3161" s="71"/>
      <c r="H3161" s="71"/>
      <c r="I3161" s="71"/>
      <c r="J3161" s="72">
        <v>677.44</v>
      </c>
      <c r="K3161" s="71"/>
      <c r="L3161" s="71"/>
      <c r="M3161" s="72">
        <v>677.44</v>
      </c>
      <c r="N3161" s="72">
        <v>0</v>
      </c>
      <c r="O3161" s="71"/>
      <c r="P3161" s="71"/>
      <c r="Q3161" s="71"/>
      <c r="R3161" s="71"/>
      <c r="S3161" s="72">
        <v>677.44</v>
      </c>
      <c r="T3161" s="72">
        <v>677.44</v>
      </c>
      <c r="U3161" s="71"/>
      <c r="V3161" s="71"/>
      <c r="W3161" s="71"/>
      <c r="X3161" s="72">
        <v>0</v>
      </c>
      <c r="Y3161" s="72">
        <v>0</v>
      </c>
      <c r="Z3161" s="72">
        <v>677.44</v>
      </c>
      <c r="AA3161" s="69"/>
      <c r="AB3161" s="69"/>
      <c r="AC3161" s="69"/>
    </row>
    <row r="3162" spans="1:29" ht="20" x14ac:dyDescent="0.25">
      <c r="A3162" s="68" t="s">
        <v>8088</v>
      </c>
      <c r="B3162" s="69" t="s">
        <v>7912</v>
      </c>
      <c r="C3162" s="69" t="s">
        <v>8089</v>
      </c>
      <c r="D3162" s="69" t="s">
        <v>4611</v>
      </c>
      <c r="E3162" s="69" t="s">
        <v>8091</v>
      </c>
      <c r="F3162" s="69" t="s">
        <v>1722</v>
      </c>
      <c r="G3162" s="69" t="s">
        <v>1484</v>
      </c>
      <c r="H3162" s="69" t="s">
        <v>1062</v>
      </c>
      <c r="I3162" s="69" t="s">
        <v>962</v>
      </c>
      <c r="J3162" s="70">
        <v>104.25</v>
      </c>
      <c r="K3162" s="69" t="s">
        <v>4591</v>
      </c>
      <c r="L3162" s="69" t="s">
        <v>8090</v>
      </c>
      <c r="M3162" s="70">
        <v>104.25</v>
      </c>
      <c r="N3162" s="69"/>
      <c r="O3162" s="69"/>
      <c r="P3162" s="69" t="s">
        <v>2166</v>
      </c>
      <c r="Q3162" s="69" t="s">
        <v>1607</v>
      </c>
      <c r="R3162" s="69"/>
      <c r="S3162" s="70">
        <v>104.25</v>
      </c>
      <c r="T3162" s="70"/>
      <c r="U3162" s="69" t="s">
        <v>1804</v>
      </c>
      <c r="V3162" s="73">
        <v>92</v>
      </c>
      <c r="W3162" s="69" t="s">
        <v>1804</v>
      </c>
      <c r="X3162" s="69"/>
      <c r="Y3162" s="70"/>
      <c r="Z3162" s="69">
        <v>0</v>
      </c>
      <c r="AA3162" s="69" t="s">
        <v>989</v>
      </c>
      <c r="AB3162" s="69" t="s">
        <v>1144</v>
      </c>
      <c r="AC3162" s="69"/>
    </row>
    <row r="3163" spans="1:29" x14ac:dyDescent="0.25">
      <c r="A3163" s="71" t="s">
        <v>193</v>
      </c>
      <c r="B3163" s="71"/>
      <c r="C3163" s="71"/>
      <c r="D3163" s="71"/>
      <c r="E3163" s="71"/>
      <c r="F3163" s="71"/>
      <c r="G3163" s="71"/>
      <c r="H3163" s="71"/>
      <c r="I3163" s="71"/>
      <c r="J3163" s="72">
        <v>104.25</v>
      </c>
      <c r="K3163" s="71"/>
      <c r="L3163" s="71"/>
      <c r="M3163" s="72">
        <v>104.25</v>
      </c>
      <c r="N3163" s="72">
        <v>0</v>
      </c>
      <c r="O3163" s="71"/>
      <c r="P3163" s="71"/>
      <c r="Q3163" s="71"/>
      <c r="R3163" s="71"/>
      <c r="S3163" s="72">
        <v>104.25</v>
      </c>
      <c r="T3163" s="72">
        <v>104.25</v>
      </c>
      <c r="U3163" s="71"/>
      <c r="V3163" s="71"/>
      <c r="W3163" s="71"/>
      <c r="X3163" s="72">
        <v>0</v>
      </c>
      <c r="Y3163" s="72">
        <v>0</v>
      </c>
      <c r="Z3163" s="72">
        <v>104.25</v>
      </c>
      <c r="AA3163" s="69"/>
      <c r="AB3163" s="69"/>
      <c r="AC3163" s="69"/>
    </row>
    <row r="3164" spans="1:29" ht="20" x14ac:dyDescent="0.25">
      <c r="A3164" s="68" t="s">
        <v>8092</v>
      </c>
      <c r="B3164" s="69" t="s">
        <v>3058</v>
      </c>
      <c r="C3164" s="69" t="s">
        <v>8093</v>
      </c>
      <c r="D3164" s="69" t="s">
        <v>3337</v>
      </c>
      <c r="E3164" s="69" t="s">
        <v>8095</v>
      </c>
      <c r="F3164" s="69" t="s">
        <v>1722</v>
      </c>
      <c r="G3164" s="69" t="s">
        <v>1484</v>
      </c>
      <c r="H3164" s="69" t="s">
        <v>1062</v>
      </c>
      <c r="I3164" s="69" t="s">
        <v>962</v>
      </c>
      <c r="J3164" s="70">
        <v>9819.2000000000007</v>
      </c>
      <c r="K3164" s="69" t="s">
        <v>4591</v>
      </c>
      <c r="L3164" s="69" t="s">
        <v>8094</v>
      </c>
      <c r="M3164" s="70">
        <v>9819.2000000000007</v>
      </c>
      <c r="N3164" s="69"/>
      <c r="O3164" s="69"/>
      <c r="P3164" s="69" t="s">
        <v>2166</v>
      </c>
      <c r="Q3164" s="69" t="s">
        <v>1764</v>
      </c>
      <c r="R3164" s="69"/>
      <c r="S3164" s="70">
        <v>9819.2000000000007</v>
      </c>
      <c r="T3164" s="70"/>
      <c r="U3164" s="69" t="s">
        <v>2944</v>
      </c>
      <c r="V3164" s="73">
        <v>83</v>
      </c>
      <c r="W3164" s="69" t="s">
        <v>2944</v>
      </c>
      <c r="X3164" s="69"/>
      <c r="Y3164" s="70"/>
      <c r="Z3164" s="69">
        <v>0</v>
      </c>
      <c r="AA3164" s="69" t="s">
        <v>989</v>
      </c>
      <c r="AB3164" s="69" t="s">
        <v>1144</v>
      </c>
      <c r="AC3164" s="69"/>
    </row>
    <row r="3165" spans="1:29" x14ac:dyDescent="0.25">
      <c r="A3165" s="71" t="s">
        <v>193</v>
      </c>
      <c r="B3165" s="71"/>
      <c r="C3165" s="71"/>
      <c r="D3165" s="71"/>
      <c r="E3165" s="71"/>
      <c r="F3165" s="71"/>
      <c r="G3165" s="71"/>
      <c r="H3165" s="71"/>
      <c r="I3165" s="71"/>
      <c r="J3165" s="72">
        <v>9819.2000000000007</v>
      </c>
      <c r="K3165" s="71"/>
      <c r="L3165" s="71"/>
      <c r="M3165" s="72">
        <v>9819.2000000000007</v>
      </c>
      <c r="N3165" s="72">
        <v>0</v>
      </c>
      <c r="O3165" s="71"/>
      <c r="P3165" s="71"/>
      <c r="Q3165" s="71"/>
      <c r="R3165" s="71"/>
      <c r="S3165" s="72">
        <v>9819.2000000000007</v>
      </c>
      <c r="T3165" s="72">
        <v>9819.2000000000007</v>
      </c>
      <c r="U3165" s="71"/>
      <c r="V3165" s="71"/>
      <c r="W3165" s="71"/>
      <c r="X3165" s="72">
        <v>0</v>
      </c>
      <c r="Y3165" s="72">
        <v>0</v>
      </c>
      <c r="Z3165" s="72">
        <v>9819.2000000000007</v>
      </c>
      <c r="AA3165" s="69"/>
      <c r="AB3165" s="69"/>
      <c r="AC3165" s="69"/>
    </row>
    <row r="3166" spans="1:29" ht="20" x14ac:dyDescent="0.25">
      <c r="A3166" s="68" t="s">
        <v>8096</v>
      </c>
      <c r="B3166" s="69" t="s">
        <v>7965</v>
      </c>
      <c r="C3166" s="69" t="s">
        <v>8097</v>
      </c>
      <c r="D3166" s="69" t="s">
        <v>5164</v>
      </c>
      <c r="E3166" s="69" t="s">
        <v>8099</v>
      </c>
      <c r="F3166" s="69" t="s">
        <v>1299</v>
      </c>
      <c r="G3166" s="69" t="s">
        <v>1484</v>
      </c>
      <c r="H3166" s="69" t="s">
        <v>1738</v>
      </c>
      <c r="I3166" s="69" t="s">
        <v>962</v>
      </c>
      <c r="J3166" s="70">
        <v>4217.9399999999996</v>
      </c>
      <c r="K3166" s="69" t="s">
        <v>4591</v>
      </c>
      <c r="L3166" s="69" t="s">
        <v>8098</v>
      </c>
      <c r="M3166" s="70">
        <v>4217.9399999999996</v>
      </c>
      <c r="N3166" s="69"/>
      <c r="O3166" s="69"/>
      <c r="P3166" s="69" t="s">
        <v>2276</v>
      </c>
      <c r="Q3166" s="69" t="s">
        <v>1122</v>
      </c>
      <c r="R3166" s="69"/>
      <c r="S3166" s="70">
        <v>4217.9399999999996</v>
      </c>
      <c r="T3166" s="70"/>
      <c r="U3166" s="69" t="s">
        <v>1729</v>
      </c>
      <c r="V3166" s="73">
        <v>41</v>
      </c>
      <c r="W3166" s="69" t="s">
        <v>1729</v>
      </c>
      <c r="X3166" s="69"/>
      <c r="Y3166" s="70"/>
      <c r="Z3166" s="69">
        <v>0</v>
      </c>
      <c r="AA3166" s="69" t="s">
        <v>989</v>
      </c>
      <c r="AB3166" s="69" t="s">
        <v>1144</v>
      </c>
      <c r="AC3166" s="69"/>
    </row>
    <row r="3167" spans="1:29" x14ac:dyDescent="0.25">
      <c r="A3167" s="71" t="s">
        <v>193</v>
      </c>
      <c r="B3167" s="71"/>
      <c r="C3167" s="71"/>
      <c r="D3167" s="71"/>
      <c r="E3167" s="71"/>
      <c r="F3167" s="71"/>
      <c r="G3167" s="71"/>
      <c r="H3167" s="71"/>
      <c r="I3167" s="71"/>
      <c r="J3167" s="72">
        <v>4217.9399999999996</v>
      </c>
      <c r="K3167" s="71"/>
      <c r="L3167" s="71"/>
      <c r="M3167" s="72">
        <v>4217.9399999999996</v>
      </c>
      <c r="N3167" s="72">
        <v>0</v>
      </c>
      <c r="O3167" s="71"/>
      <c r="P3167" s="71"/>
      <c r="Q3167" s="71"/>
      <c r="R3167" s="71"/>
      <c r="S3167" s="72">
        <v>4217.9399999999996</v>
      </c>
      <c r="T3167" s="72">
        <v>4217.9399999999996</v>
      </c>
      <c r="U3167" s="71"/>
      <c r="V3167" s="71"/>
      <c r="W3167" s="71"/>
      <c r="X3167" s="72">
        <v>0</v>
      </c>
      <c r="Y3167" s="72">
        <v>0</v>
      </c>
      <c r="Z3167" s="72">
        <v>4217.9399999999996</v>
      </c>
      <c r="AA3167" s="69"/>
      <c r="AB3167" s="69"/>
      <c r="AC3167" s="69"/>
    </row>
    <row r="3168" spans="1:29" ht="20" x14ac:dyDescent="0.25">
      <c r="A3168" s="68" t="s">
        <v>8100</v>
      </c>
      <c r="B3168" s="69" t="s">
        <v>1735</v>
      </c>
      <c r="C3168" s="69" t="s">
        <v>8101</v>
      </c>
      <c r="D3168" s="69" t="s">
        <v>4623</v>
      </c>
      <c r="E3168" s="69" t="s">
        <v>8103</v>
      </c>
      <c r="F3168" s="69" t="s">
        <v>1299</v>
      </c>
      <c r="G3168" s="69" t="s">
        <v>1484</v>
      </c>
      <c r="H3168" s="69" t="s">
        <v>2166</v>
      </c>
      <c r="I3168" s="69" t="s">
        <v>962</v>
      </c>
      <c r="J3168" s="70">
        <v>421.63</v>
      </c>
      <c r="K3168" s="69" t="s">
        <v>4591</v>
      </c>
      <c r="L3168" s="69" t="s">
        <v>8102</v>
      </c>
      <c r="M3168" s="70">
        <v>421.63</v>
      </c>
      <c r="N3168" s="69"/>
      <c r="O3168" s="69"/>
      <c r="P3168" s="69" t="s">
        <v>1685</v>
      </c>
      <c r="Q3168" s="69" t="s">
        <v>1718</v>
      </c>
      <c r="R3168" s="69"/>
      <c r="S3168" s="70">
        <v>421.63</v>
      </c>
      <c r="T3168" s="70"/>
      <c r="U3168" s="69" t="s">
        <v>1718</v>
      </c>
      <c r="V3168" s="73">
        <v>71</v>
      </c>
      <c r="W3168" s="69" t="s">
        <v>1718</v>
      </c>
      <c r="X3168" s="69"/>
      <c r="Y3168" s="70"/>
      <c r="Z3168" s="69">
        <v>0</v>
      </c>
      <c r="AA3168" s="69" t="s">
        <v>989</v>
      </c>
      <c r="AB3168" s="69" t="s">
        <v>1144</v>
      </c>
      <c r="AC3168" s="69"/>
    </row>
    <row r="3169" spans="1:29" x14ac:dyDescent="0.25">
      <c r="A3169" s="71" t="s">
        <v>193</v>
      </c>
      <c r="B3169" s="71"/>
      <c r="C3169" s="71"/>
      <c r="D3169" s="71"/>
      <c r="E3169" s="71"/>
      <c r="F3169" s="71"/>
      <c r="G3169" s="71"/>
      <c r="H3169" s="71"/>
      <c r="I3169" s="71"/>
      <c r="J3169" s="72">
        <v>421.63</v>
      </c>
      <c r="K3169" s="71"/>
      <c r="L3169" s="71"/>
      <c r="M3169" s="72">
        <v>421.63</v>
      </c>
      <c r="N3169" s="72">
        <v>0</v>
      </c>
      <c r="O3169" s="71"/>
      <c r="P3169" s="71"/>
      <c r="Q3169" s="71"/>
      <c r="R3169" s="71"/>
      <c r="S3169" s="72">
        <v>421.63</v>
      </c>
      <c r="T3169" s="72">
        <v>421.63</v>
      </c>
      <c r="U3169" s="71"/>
      <c r="V3169" s="71"/>
      <c r="W3169" s="71"/>
      <c r="X3169" s="72">
        <v>0</v>
      </c>
      <c r="Y3169" s="72">
        <v>0</v>
      </c>
      <c r="Z3169" s="72">
        <v>421.63</v>
      </c>
      <c r="AA3169" s="69"/>
      <c r="AB3169" s="69"/>
      <c r="AC3169" s="69"/>
    </row>
    <row r="3170" spans="1:29" ht="20" x14ac:dyDescent="0.25">
      <c r="A3170" s="68" t="s">
        <v>8104</v>
      </c>
      <c r="B3170" s="69" t="s">
        <v>3261</v>
      </c>
      <c r="C3170" s="69" t="s">
        <v>8105</v>
      </c>
      <c r="D3170" s="69" t="s">
        <v>4628</v>
      </c>
      <c r="E3170" s="69" t="s">
        <v>8107</v>
      </c>
      <c r="F3170" s="69" t="s">
        <v>1722</v>
      </c>
      <c r="G3170" s="69" t="s">
        <v>1484</v>
      </c>
      <c r="H3170" s="69" t="s">
        <v>1062</v>
      </c>
      <c r="I3170" s="69" t="s">
        <v>962</v>
      </c>
      <c r="J3170" s="70">
        <v>8565.69</v>
      </c>
      <c r="K3170" s="69" t="s">
        <v>4591</v>
      </c>
      <c r="L3170" s="69" t="s">
        <v>8106</v>
      </c>
      <c r="M3170" s="70">
        <v>8565.69</v>
      </c>
      <c r="N3170" s="69"/>
      <c r="O3170" s="69"/>
      <c r="P3170" s="69" t="s">
        <v>1912</v>
      </c>
      <c r="Q3170" s="69" t="s">
        <v>2157</v>
      </c>
      <c r="R3170" s="69"/>
      <c r="S3170" s="70">
        <v>8565.69</v>
      </c>
      <c r="T3170" s="70"/>
      <c r="U3170" s="69" t="s">
        <v>2157</v>
      </c>
      <c r="V3170" s="73">
        <v>90</v>
      </c>
      <c r="W3170" s="69" t="s">
        <v>2157</v>
      </c>
      <c r="X3170" s="69"/>
      <c r="Y3170" s="70"/>
      <c r="Z3170" s="69">
        <v>0</v>
      </c>
      <c r="AA3170" s="69" t="s">
        <v>989</v>
      </c>
      <c r="AB3170" s="69" t="s">
        <v>1144</v>
      </c>
      <c r="AC3170" s="69"/>
    </row>
    <row r="3171" spans="1:29" x14ac:dyDescent="0.25">
      <c r="A3171" s="71" t="s">
        <v>193</v>
      </c>
      <c r="B3171" s="71"/>
      <c r="C3171" s="71"/>
      <c r="D3171" s="71"/>
      <c r="E3171" s="71"/>
      <c r="F3171" s="71"/>
      <c r="G3171" s="71"/>
      <c r="H3171" s="71"/>
      <c r="I3171" s="71"/>
      <c r="J3171" s="72">
        <v>8565.69</v>
      </c>
      <c r="K3171" s="71"/>
      <c r="L3171" s="71"/>
      <c r="M3171" s="72">
        <v>8565.69</v>
      </c>
      <c r="N3171" s="72">
        <v>0</v>
      </c>
      <c r="O3171" s="71"/>
      <c r="P3171" s="71"/>
      <c r="Q3171" s="71"/>
      <c r="R3171" s="71"/>
      <c r="S3171" s="72">
        <v>8565.69</v>
      </c>
      <c r="T3171" s="72">
        <v>8565.69</v>
      </c>
      <c r="U3171" s="71"/>
      <c r="V3171" s="71"/>
      <c r="W3171" s="71"/>
      <c r="X3171" s="72">
        <v>0</v>
      </c>
      <c r="Y3171" s="72">
        <v>0</v>
      </c>
      <c r="Z3171" s="72">
        <v>8565.69</v>
      </c>
      <c r="AA3171" s="69"/>
      <c r="AB3171" s="69"/>
      <c r="AC3171" s="69"/>
    </row>
    <row r="3172" spans="1:29" ht="20" x14ac:dyDescent="0.25">
      <c r="A3172" s="68" t="s">
        <v>8108</v>
      </c>
      <c r="B3172" s="69" t="s">
        <v>4081</v>
      </c>
      <c r="C3172" s="69" t="s">
        <v>8109</v>
      </c>
      <c r="D3172" s="69" t="s">
        <v>3337</v>
      </c>
      <c r="E3172" s="69" t="s">
        <v>8111</v>
      </c>
      <c r="F3172" s="69" t="s">
        <v>1722</v>
      </c>
      <c r="G3172" s="69" t="s">
        <v>1484</v>
      </c>
      <c r="H3172" s="69" t="s">
        <v>2180</v>
      </c>
      <c r="I3172" s="69" t="s">
        <v>962</v>
      </c>
      <c r="J3172" s="70">
        <v>26991</v>
      </c>
      <c r="K3172" s="69" t="s">
        <v>4591</v>
      </c>
      <c r="L3172" s="69" t="s">
        <v>8110</v>
      </c>
      <c r="M3172" s="70">
        <v>26991</v>
      </c>
      <c r="N3172" s="69"/>
      <c r="O3172" s="69"/>
      <c r="P3172" s="69" t="s">
        <v>1718</v>
      </c>
      <c r="Q3172" s="69" t="s">
        <v>2337</v>
      </c>
      <c r="R3172" s="69"/>
      <c r="S3172" s="70">
        <v>26991</v>
      </c>
      <c r="T3172" s="70"/>
      <c r="U3172" s="69"/>
      <c r="V3172" s="69"/>
      <c r="W3172" s="69"/>
      <c r="X3172" s="69"/>
      <c r="Y3172" s="70"/>
      <c r="Z3172" s="69">
        <v>0</v>
      </c>
      <c r="AA3172" s="69" t="s">
        <v>989</v>
      </c>
      <c r="AB3172" s="69" t="s">
        <v>1144</v>
      </c>
      <c r="AC3172" s="69"/>
    </row>
    <row r="3173" spans="1:29" x14ac:dyDescent="0.25">
      <c r="A3173" s="71" t="s">
        <v>193</v>
      </c>
      <c r="B3173" s="71"/>
      <c r="C3173" s="71"/>
      <c r="D3173" s="71"/>
      <c r="E3173" s="71"/>
      <c r="F3173" s="71"/>
      <c r="G3173" s="71"/>
      <c r="H3173" s="71"/>
      <c r="I3173" s="71"/>
      <c r="J3173" s="72">
        <v>26991</v>
      </c>
      <c r="K3173" s="71"/>
      <c r="L3173" s="71"/>
      <c r="M3173" s="72">
        <v>26991</v>
      </c>
      <c r="N3173" s="72">
        <v>0</v>
      </c>
      <c r="O3173" s="71"/>
      <c r="P3173" s="71"/>
      <c r="Q3173" s="71"/>
      <c r="R3173" s="71"/>
      <c r="S3173" s="72">
        <v>26991</v>
      </c>
      <c r="T3173" s="72">
        <v>0</v>
      </c>
      <c r="U3173" s="71"/>
      <c r="V3173" s="71"/>
      <c r="W3173" s="71"/>
      <c r="X3173" s="72">
        <v>26991</v>
      </c>
      <c r="Y3173" s="72">
        <v>0</v>
      </c>
      <c r="Z3173" s="72">
        <v>0</v>
      </c>
      <c r="AA3173" s="69"/>
      <c r="AB3173" s="69"/>
      <c r="AC3173" s="69"/>
    </row>
    <row r="3174" spans="1:29" ht="20" x14ac:dyDescent="0.25">
      <c r="A3174" s="68" t="s">
        <v>8112</v>
      </c>
      <c r="B3174" s="69" t="s">
        <v>8113</v>
      </c>
      <c r="C3174" s="69" t="s">
        <v>8114</v>
      </c>
      <c r="D3174" s="69" t="s">
        <v>4623</v>
      </c>
      <c r="E3174" s="69" t="s">
        <v>8116</v>
      </c>
      <c r="F3174" s="69" t="s">
        <v>1722</v>
      </c>
      <c r="G3174" s="69" t="s">
        <v>1484</v>
      </c>
      <c r="H3174" s="69" t="s">
        <v>2166</v>
      </c>
      <c r="I3174" s="69" t="s">
        <v>962</v>
      </c>
      <c r="J3174" s="70">
        <v>806.96</v>
      </c>
      <c r="K3174" s="69" t="s">
        <v>4591</v>
      </c>
      <c r="L3174" s="69" t="s">
        <v>8115</v>
      </c>
      <c r="M3174" s="70">
        <v>806.96</v>
      </c>
      <c r="N3174" s="69"/>
      <c r="O3174" s="69"/>
      <c r="P3174" s="69" t="s">
        <v>1069</v>
      </c>
      <c r="Q3174" s="69"/>
      <c r="R3174" s="69"/>
      <c r="S3174" s="70">
        <v>806.96</v>
      </c>
      <c r="T3174" s="70"/>
      <c r="U3174" s="69"/>
      <c r="V3174" s="69"/>
      <c r="W3174" s="69"/>
      <c r="X3174" s="69"/>
      <c r="Y3174" s="70"/>
      <c r="Z3174" s="69">
        <v>0</v>
      </c>
      <c r="AA3174" s="69" t="s">
        <v>989</v>
      </c>
      <c r="AB3174" s="69" t="s">
        <v>1144</v>
      </c>
      <c r="AC3174" s="69"/>
    </row>
    <row r="3175" spans="1:29" x14ac:dyDescent="0.25">
      <c r="A3175" s="71" t="s">
        <v>193</v>
      </c>
      <c r="B3175" s="71"/>
      <c r="C3175" s="71"/>
      <c r="D3175" s="71"/>
      <c r="E3175" s="71"/>
      <c r="F3175" s="71"/>
      <c r="G3175" s="71"/>
      <c r="H3175" s="71"/>
      <c r="I3175" s="71"/>
      <c r="J3175" s="72">
        <v>806.96</v>
      </c>
      <c r="K3175" s="71"/>
      <c r="L3175" s="71"/>
      <c r="M3175" s="72">
        <v>806.96</v>
      </c>
      <c r="N3175" s="72">
        <v>0</v>
      </c>
      <c r="O3175" s="71"/>
      <c r="P3175" s="71"/>
      <c r="Q3175" s="71"/>
      <c r="R3175" s="71"/>
      <c r="S3175" s="72">
        <v>806.96</v>
      </c>
      <c r="T3175" s="72">
        <v>0</v>
      </c>
      <c r="U3175" s="71"/>
      <c r="V3175" s="71"/>
      <c r="W3175" s="71"/>
      <c r="X3175" s="72">
        <v>806.96</v>
      </c>
      <c r="Y3175" s="72">
        <v>0</v>
      </c>
      <c r="Z3175" s="72">
        <v>0</v>
      </c>
      <c r="AA3175" s="69"/>
      <c r="AB3175" s="69"/>
      <c r="AC3175" s="69"/>
    </row>
    <row r="3176" spans="1:29" ht="30" x14ac:dyDescent="0.25">
      <c r="A3176" s="68" t="s">
        <v>8117</v>
      </c>
      <c r="B3176" s="69" t="s">
        <v>8118</v>
      </c>
      <c r="C3176" s="69" t="s">
        <v>8119</v>
      </c>
      <c r="D3176" s="69" t="s">
        <v>4507</v>
      </c>
      <c r="E3176" s="69" t="s">
        <v>8121</v>
      </c>
      <c r="F3176" s="69" t="s">
        <v>1435</v>
      </c>
      <c r="G3176" s="69" t="s">
        <v>1040</v>
      </c>
      <c r="H3176" s="69" t="s">
        <v>1195</v>
      </c>
      <c r="I3176" s="69" t="s">
        <v>962</v>
      </c>
      <c r="J3176" s="70">
        <v>2766.03</v>
      </c>
      <c r="K3176" s="69" t="s">
        <v>4591</v>
      </c>
      <c r="L3176" s="69" t="s">
        <v>8120</v>
      </c>
      <c r="M3176" s="70">
        <v>2766.03</v>
      </c>
      <c r="N3176" s="69"/>
      <c r="O3176" s="69"/>
      <c r="P3176" s="69" t="s">
        <v>1313</v>
      </c>
      <c r="Q3176" s="69" t="s">
        <v>1276</v>
      </c>
      <c r="R3176" s="69"/>
      <c r="S3176" s="70">
        <v>2766.03</v>
      </c>
      <c r="T3176" s="70"/>
      <c r="U3176" s="69" t="s">
        <v>2136</v>
      </c>
      <c r="V3176" s="73">
        <v>30</v>
      </c>
      <c r="W3176" s="69" t="s">
        <v>2136</v>
      </c>
      <c r="X3176" s="69"/>
      <c r="Y3176" s="70"/>
      <c r="Z3176" s="69">
        <v>0</v>
      </c>
      <c r="AA3176" s="69" t="s">
        <v>989</v>
      </c>
      <c r="AB3176" s="69" t="s">
        <v>1144</v>
      </c>
      <c r="AC3176" s="69"/>
    </row>
    <row r="3177" spans="1:29" x14ac:dyDescent="0.25">
      <c r="A3177" s="71" t="s">
        <v>193</v>
      </c>
      <c r="B3177" s="71"/>
      <c r="C3177" s="71"/>
      <c r="D3177" s="71"/>
      <c r="E3177" s="71"/>
      <c r="F3177" s="71"/>
      <c r="G3177" s="71"/>
      <c r="H3177" s="71"/>
      <c r="I3177" s="71"/>
      <c r="J3177" s="72">
        <v>2766.03</v>
      </c>
      <c r="K3177" s="71"/>
      <c r="L3177" s="71"/>
      <c r="M3177" s="72">
        <v>2766.03</v>
      </c>
      <c r="N3177" s="72">
        <v>0</v>
      </c>
      <c r="O3177" s="71"/>
      <c r="P3177" s="71"/>
      <c r="Q3177" s="71"/>
      <c r="R3177" s="71"/>
      <c r="S3177" s="72">
        <v>2766.03</v>
      </c>
      <c r="T3177" s="72">
        <v>2766.03</v>
      </c>
      <c r="U3177" s="71"/>
      <c r="V3177" s="71"/>
      <c r="W3177" s="71"/>
      <c r="X3177" s="72">
        <v>0</v>
      </c>
      <c r="Y3177" s="72">
        <v>0</v>
      </c>
      <c r="Z3177" s="72">
        <v>2766.03</v>
      </c>
      <c r="AA3177" s="69"/>
      <c r="AB3177" s="69"/>
      <c r="AC3177" s="69"/>
    </row>
    <row r="3178" spans="1:29" ht="20" x14ac:dyDescent="0.25">
      <c r="A3178" s="68" t="s">
        <v>8122</v>
      </c>
      <c r="B3178" s="69" t="s">
        <v>8123</v>
      </c>
      <c r="C3178" s="69" t="s">
        <v>8124</v>
      </c>
      <c r="D3178" s="69" t="s">
        <v>5164</v>
      </c>
      <c r="E3178" s="69" t="s">
        <v>8126</v>
      </c>
      <c r="F3178" s="69" t="s">
        <v>1299</v>
      </c>
      <c r="G3178" s="69" t="s">
        <v>1040</v>
      </c>
      <c r="H3178" s="69" t="s">
        <v>1694</v>
      </c>
      <c r="I3178" s="69" t="s">
        <v>962</v>
      </c>
      <c r="J3178" s="70">
        <v>23222.26</v>
      </c>
      <c r="K3178" s="69" t="s">
        <v>4591</v>
      </c>
      <c r="L3178" s="69" t="s">
        <v>8125</v>
      </c>
      <c r="M3178" s="70">
        <v>23222.26</v>
      </c>
      <c r="N3178" s="69"/>
      <c r="O3178" s="69"/>
      <c r="P3178" s="69" t="s">
        <v>2137</v>
      </c>
      <c r="Q3178" s="69" t="s">
        <v>1729</v>
      </c>
      <c r="R3178" s="69"/>
      <c r="S3178" s="70">
        <v>23222.26</v>
      </c>
      <c r="T3178" s="70"/>
      <c r="U3178" s="69"/>
      <c r="V3178" s="69"/>
      <c r="W3178" s="69" t="s">
        <v>1729</v>
      </c>
      <c r="X3178" s="69"/>
      <c r="Y3178" s="70"/>
      <c r="Z3178" s="69">
        <v>0</v>
      </c>
      <c r="AA3178" s="69" t="s">
        <v>989</v>
      </c>
      <c r="AB3178" s="69" t="s">
        <v>1144</v>
      </c>
      <c r="AC3178" s="69"/>
    </row>
    <row r="3179" spans="1:29" x14ac:dyDescent="0.25">
      <c r="A3179" s="71" t="s">
        <v>193</v>
      </c>
      <c r="B3179" s="71"/>
      <c r="C3179" s="71"/>
      <c r="D3179" s="71"/>
      <c r="E3179" s="71"/>
      <c r="F3179" s="71"/>
      <c r="G3179" s="71"/>
      <c r="H3179" s="71"/>
      <c r="I3179" s="71"/>
      <c r="J3179" s="72">
        <v>23222.26</v>
      </c>
      <c r="K3179" s="71"/>
      <c r="L3179" s="71"/>
      <c r="M3179" s="72">
        <v>23222.26</v>
      </c>
      <c r="N3179" s="72">
        <v>0</v>
      </c>
      <c r="O3179" s="71"/>
      <c r="P3179" s="71"/>
      <c r="Q3179" s="71"/>
      <c r="R3179" s="71"/>
      <c r="S3179" s="72">
        <v>23222.26</v>
      </c>
      <c r="T3179" s="72">
        <v>0</v>
      </c>
      <c r="U3179" s="71"/>
      <c r="V3179" s="71"/>
      <c r="W3179" s="71"/>
      <c r="X3179" s="72">
        <v>23222.26</v>
      </c>
      <c r="Y3179" s="72">
        <v>0</v>
      </c>
      <c r="Z3179" s="72">
        <v>0</v>
      </c>
      <c r="AA3179" s="69"/>
      <c r="AB3179" s="69"/>
      <c r="AC3179" s="69"/>
    </row>
    <row r="3180" spans="1:29" ht="30" x14ac:dyDescent="0.25">
      <c r="A3180" s="68" t="s">
        <v>8127</v>
      </c>
      <c r="B3180" s="69" t="s">
        <v>8128</v>
      </c>
      <c r="C3180" s="69" t="s">
        <v>8129</v>
      </c>
      <c r="D3180" s="69" t="s">
        <v>4507</v>
      </c>
      <c r="E3180" s="69" t="s">
        <v>8131</v>
      </c>
      <c r="F3180" s="69" t="s">
        <v>1722</v>
      </c>
      <c r="G3180" s="69" t="s">
        <v>1040</v>
      </c>
      <c r="H3180" s="69" t="s">
        <v>1195</v>
      </c>
      <c r="I3180" s="69" t="s">
        <v>962</v>
      </c>
      <c r="J3180" s="70">
        <v>13104.5</v>
      </c>
      <c r="K3180" s="69" t="s">
        <v>4591</v>
      </c>
      <c r="L3180" s="69" t="s">
        <v>8130</v>
      </c>
      <c r="M3180" s="70">
        <v>13104.5</v>
      </c>
      <c r="N3180" s="69"/>
      <c r="O3180" s="69"/>
      <c r="P3180" s="69" t="s">
        <v>1211</v>
      </c>
      <c r="Q3180" s="69" t="s">
        <v>1795</v>
      </c>
      <c r="R3180" s="69"/>
      <c r="S3180" s="70">
        <v>13104.5</v>
      </c>
      <c r="T3180" s="70"/>
      <c r="U3180" s="69" t="s">
        <v>1795</v>
      </c>
      <c r="V3180" s="73">
        <v>8</v>
      </c>
      <c r="W3180" s="69" t="s">
        <v>1795</v>
      </c>
      <c r="X3180" s="69"/>
      <c r="Y3180" s="70"/>
      <c r="Z3180" s="69">
        <v>0</v>
      </c>
      <c r="AA3180" s="69" t="s">
        <v>989</v>
      </c>
      <c r="AB3180" s="69" t="s">
        <v>1144</v>
      </c>
      <c r="AC3180" s="69"/>
    </row>
    <row r="3181" spans="1:29" x14ac:dyDescent="0.25">
      <c r="A3181" s="71" t="s">
        <v>193</v>
      </c>
      <c r="B3181" s="71"/>
      <c r="C3181" s="71"/>
      <c r="D3181" s="71"/>
      <c r="E3181" s="71"/>
      <c r="F3181" s="71"/>
      <c r="G3181" s="71"/>
      <c r="H3181" s="71"/>
      <c r="I3181" s="71"/>
      <c r="J3181" s="72">
        <v>13104.5</v>
      </c>
      <c r="K3181" s="71"/>
      <c r="L3181" s="71"/>
      <c r="M3181" s="72">
        <v>13104.5</v>
      </c>
      <c r="N3181" s="72">
        <v>0</v>
      </c>
      <c r="O3181" s="71"/>
      <c r="P3181" s="71"/>
      <c r="Q3181" s="71"/>
      <c r="R3181" s="71"/>
      <c r="S3181" s="72">
        <v>13104.5</v>
      </c>
      <c r="T3181" s="72">
        <v>13104.5</v>
      </c>
      <c r="U3181" s="71"/>
      <c r="V3181" s="71"/>
      <c r="W3181" s="71"/>
      <c r="X3181" s="72">
        <v>0</v>
      </c>
      <c r="Y3181" s="72">
        <v>0</v>
      </c>
      <c r="Z3181" s="72">
        <v>13104.5</v>
      </c>
      <c r="AA3181" s="69"/>
      <c r="AB3181" s="69"/>
      <c r="AC3181" s="69"/>
    </row>
    <row r="3182" spans="1:29" ht="20" x14ac:dyDescent="0.25">
      <c r="A3182" s="68" t="s">
        <v>8132</v>
      </c>
      <c r="B3182" s="69" t="s">
        <v>8133</v>
      </c>
      <c r="C3182" s="69" t="s">
        <v>8134</v>
      </c>
      <c r="D3182" s="69" t="s">
        <v>4623</v>
      </c>
      <c r="E3182" s="69" t="s">
        <v>8136</v>
      </c>
      <c r="F3182" s="69" t="s">
        <v>1435</v>
      </c>
      <c r="G3182" s="69" t="s">
        <v>2023</v>
      </c>
      <c r="H3182" s="69" t="s">
        <v>1062</v>
      </c>
      <c r="I3182" s="69" t="s">
        <v>962</v>
      </c>
      <c r="J3182" s="70">
        <v>480.55</v>
      </c>
      <c r="K3182" s="69" t="s">
        <v>4591</v>
      </c>
      <c r="L3182" s="69" t="s">
        <v>8135</v>
      </c>
      <c r="M3182" s="70">
        <v>480.55</v>
      </c>
      <c r="N3182" s="69"/>
      <c r="O3182" s="69"/>
      <c r="P3182" s="69" t="s">
        <v>1685</v>
      </c>
      <c r="Q3182" s="69" t="s">
        <v>1718</v>
      </c>
      <c r="R3182" s="69"/>
      <c r="S3182" s="70">
        <v>480.55</v>
      </c>
      <c r="T3182" s="70"/>
      <c r="U3182" s="69" t="s">
        <v>1718</v>
      </c>
      <c r="V3182" s="73">
        <v>71</v>
      </c>
      <c r="W3182" s="69" t="s">
        <v>1718</v>
      </c>
      <c r="X3182" s="69"/>
      <c r="Y3182" s="70"/>
      <c r="Z3182" s="69">
        <v>0</v>
      </c>
      <c r="AA3182" s="69" t="s">
        <v>989</v>
      </c>
      <c r="AB3182" s="69" t="s">
        <v>1144</v>
      </c>
      <c r="AC3182" s="69"/>
    </row>
    <row r="3183" spans="1:29" x14ac:dyDescent="0.25">
      <c r="A3183" s="71" t="s">
        <v>193</v>
      </c>
      <c r="B3183" s="71"/>
      <c r="C3183" s="71"/>
      <c r="D3183" s="71"/>
      <c r="E3183" s="71"/>
      <c r="F3183" s="71"/>
      <c r="G3183" s="71"/>
      <c r="H3183" s="71"/>
      <c r="I3183" s="71"/>
      <c r="J3183" s="72">
        <v>480.55</v>
      </c>
      <c r="K3183" s="71"/>
      <c r="L3183" s="71"/>
      <c r="M3183" s="72">
        <v>480.55</v>
      </c>
      <c r="N3183" s="72">
        <v>0</v>
      </c>
      <c r="O3183" s="71"/>
      <c r="P3183" s="71"/>
      <c r="Q3183" s="71"/>
      <c r="R3183" s="71"/>
      <c r="S3183" s="72">
        <v>480.55</v>
      </c>
      <c r="T3183" s="72">
        <v>480.55</v>
      </c>
      <c r="U3183" s="71"/>
      <c r="V3183" s="71"/>
      <c r="W3183" s="71"/>
      <c r="X3183" s="72">
        <v>0</v>
      </c>
      <c r="Y3183" s="72">
        <v>0</v>
      </c>
      <c r="Z3183" s="72">
        <v>480.55</v>
      </c>
      <c r="AA3183" s="69"/>
      <c r="AB3183" s="69"/>
      <c r="AC3183" s="69"/>
    </row>
    <row r="3184" spans="1:29" ht="20" x14ac:dyDescent="0.25">
      <c r="A3184" s="68" t="s">
        <v>8137</v>
      </c>
      <c r="B3184" s="69" t="s">
        <v>8138</v>
      </c>
      <c r="C3184" s="69" t="s">
        <v>8139</v>
      </c>
      <c r="D3184" s="69" t="s">
        <v>4623</v>
      </c>
      <c r="E3184" s="69" t="s">
        <v>8141</v>
      </c>
      <c r="F3184" s="69" t="s">
        <v>2348</v>
      </c>
      <c r="G3184" s="69" t="s">
        <v>2023</v>
      </c>
      <c r="H3184" s="69" t="s">
        <v>1062</v>
      </c>
      <c r="I3184" s="69" t="s">
        <v>962</v>
      </c>
      <c r="J3184" s="70">
        <v>6571.12</v>
      </c>
      <c r="K3184" s="69" t="s">
        <v>4591</v>
      </c>
      <c r="L3184" s="69" t="s">
        <v>8140</v>
      </c>
      <c r="M3184" s="70">
        <v>6571.12</v>
      </c>
      <c r="N3184" s="69"/>
      <c r="O3184" s="69"/>
      <c r="P3184" s="69" t="s">
        <v>1886</v>
      </c>
      <c r="Q3184" s="69" t="s">
        <v>1718</v>
      </c>
      <c r="R3184" s="69"/>
      <c r="S3184" s="70">
        <v>6571.12</v>
      </c>
      <c r="T3184" s="70"/>
      <c r="U3184" s="69" t="s">
        <v>1718</v>
      </c>
      <c r="V3184" s="73">
        <v>77</v>
      </c>
      <c r="W3184" s="69" t="s">
        <v>1718</v>
      </c>
      <c r="X3184" s="69"/>
      <c r="Y3184" s="70"/>
      <c r="Z3184" s="69">
        <v>0</v>
      </c>
      <c r="AA3184" s="69" t="s">
        <v>989</v>
      </c>
      <c r="AB3184" s="69" t="s">
        <v>1144</v>
      </c>
      <c r="AC3184" s="69"/>
    </row>
    <row r="3185" spans="1:29" x14ac:dyDescent="0.25">
      <c r="A3185" s="71" t="s">
        <v>193</v>
      </c>
      <c r="B3185" s="71"/>
      <c r="C3185" s="71"/>
      <c r="D3185" s="71"/>
      <c r="E3185" s="71"/>
      <c r="F3185" s="71"/>
      <c r="G3185" s="71"/>
      <c r="H3185" s="71"/>
      <c r="I3185" s="71"/>
      <c r="J3185" s="72">
        <v>6571.12</v>
      </c>
      <c r="K3185" s="71"/>
      <c r="L3185" s="71"/>
      <c r="M3185" s="72">
        <v>6571.12</v>
      </c>
      <c r="N3185" s="72">
        <v>0</v>
      </c>
      <c r="O3185" s="71"/>
      <c r="P3185" s="71"/>
      <c r="Q3185" s="71"/>
      <c r="R3185" s="71"/>
      <c r="S3185" s="72">
        <v>6571.12</v>
      </c>
      <c r="T3185" s="72">
        <v>6571.12</v>
      </c>
      <c r="U3185" s="71"/>
      <c r="V3185" s="71"/>
      <c r="W3185" s="71"/>
      <c r="X3185" s="72">
        <v>0</v>
      </c>
      <c r="Y3185" s="72">
        <v>0</v>
      </c>
      <c r="Z3185" s="72">
        <v>6571.12</v>
      </c>
      <c r="AA3185" s="69"/>
      <c r="AB3185" s="69"/>
      <c r="AC3185" s="69"/>
    </row>
    <row r="3186" spans="1:29" ht="20" x14ac:dyDescent="0.25">
      <c r="A3186" s="68" t="s">
        <v>8142</v>
      </c>
      <c r="B3186" s="69" t="s">
        <v>8138</v>
      </c>
      <c r="C3186" s="69" t="s">
        <v>8143</v>
      </c>
      <c r="D3186" s="69" t="s">
        <v>4589</v>
      </c>
      <c r="E3186" s="69" t="s">
        <v>8145</v>
      </c>
      <c r="F3186" s="69" t="s">
        <v>2348</v>
      </c>
      <c r="G3186" s="69" t="s">
        <v>2023</v>
      </c>
      <c r="H3186" s="69" t="s">
        <v>1729</v>
      </c>
      <c r="I3186" s="69" t="s">
        <v>962</v>
      </c>
      <c r="J3186" s="70">
        <v>9124.76</v>
      </c>
      <c r="K3186" s="69" t="s">
        <v>4591</v>
      </c>
      <c r="L3186" s="69" t="s">
        <v>8144</v>
      </c>
      <c r="M3186" s="70">
        <v>9124.76</v>
      </c>
      <c r="N3186" s="69"/>
      <c r="O3186" s="69"/>
      <c r="P3186" s="69" t="s">
        <v>3002</v>
      </c>
      <c r="Q3186" s="69" t="s">
        <v>2219</v>
      </c>
      <c r="R3186" s="69"/>
      <c r="S3186" s="70">
        <v>9124.76</v>
      </c>
      <c r="T3186" s="70"/>
      <c r="U3186" s="69"/>
      <c r="V3186" s="69"/>
      <c r="W3186" s="69"/>
      <c r="X3186" s="69"/>
      <c r="Y3186" s="70"/>
      <c r="Z3186" s="69">
        <v>0</v>
      </c>
      <c r="AA3186" s="69" t="s">
        <v>989</v>
      </c>
      <c r="AB3186" s="69" t="s">
        <v>1144</v>
      </c>
      <c r="AC3186" s="69"/>
    </row>
    <row r="3187" spans="1:29" x14ac:dyDescent="0.25">
      <c r="A3187" s="69"/>
      <c r="B3187" s="69"/>
      <c r="C3187" s="69"/>
      <c r="D3187" s="69"/>
      <c r="E3187" s="69"/>
      <c r="F3187" s="69"/>
      <c r="G3187" s="69"/>
      <c r="H3187" s="69"/>
      <c r="I3187" s="69"/>
      <c r="J3187" s="69"/>
      <c r="K3187" s="69"/>
      <c r="L3187" s="69" t="s">
        <v>8146</v>
      </c>
      <c r="M3187" s="70">
        <v>1365.84</v>
      </c>
      <c r="N3187" s="69"/>
      <c r="O3187" s="69"/>
      <c r="P3187" s="69"/>
      <c r="Q3187" s="69"/>
      <c r="R3187" s="69"/>
      <c r="S3187" s="69"/>
      <c r="T3187" s="70"/>
      <c r="U3187" s="69"/>
      <c r="V3187" s="69"/>
      <c r="W3187" s="69"/>
      <c r="X3187" s="69"/>
      <c r="Y3187" s="70"/>
      <c r="Z3187" s="69">
        <v>0</v>
      </c>
      <c r="AA3187" s="69"/>
      <c r="AB3187" s="69" t="s">
        <v>1144</v>
      </c>
      <c r="AC3187" s="69"/>
    </row>
    <row r="3188" spans="1:29" x14ac:dyDescent="0.25">
      <c r="A3188" s="71" t="s">
        <v>193</v>
      </c>
      <c r="B3188" s="71"/>
      <c r="C3188" s="71"/>
      <c r="D3188" s="71"/>
      <c r="E3188" s="71"/>
      <c r="F3188" s="71"/>
      <c r="G3188" s="71"/>
      <c r="H3188" s="71"/>
      <c r="I3188" s="71"/>
      <c r="J3188" s="72">
        <v>9124.76</v>
      </c>
      <c r="K3188" s="71"/>
      <c r="L3188" s="71"/>
      <c r="M3188" s="72">
        <v>10490.6</v>
      </c>
      <c r="N3188" s="72">
        <v>-1365.84</v>
      </c>
      <c r="O3188" s="71"/>
      <c r="P3188" s="71"/>
      <c r="Q3188" s="71"/>
      <c r="R3188" s="71"/>
      <c r="S3188" s="72">
        <v>9124.76</v>
      </c>
      <c r="T3188" s="72">
        <v>0</v>
      </c>
      <c r="U3188" s="71"/>
      <c r="V3188" s="71"/>
      <c r="W3188" s="71"/>
      <c r="X3188" s="72">
        <v>9124.76</v>
      </c>
      <c r="Y3188" s="72">
        <v>0</v>
      </c>
      <c r="Z3188" s="72">
        <v>0</v>
      </c>
      <c r="AA3188" s="69"/>
      <c r="AB3188" s="69"/>
      <c r="AC3188" s="69"/>
    </row>
    <row r="3189" spans="1:29" ht="20" x14ac:dyDescent="0.25">
      <c r="A3189" s="68" t="s">
        <v>8147</v>
      </c>
      <c r="B3189" s="69" t="s">
        <v>8148</v>
      </c>
      <c r="C3189" s="69" t="s">
        <v>8149</v>
      </c>
      <c r="D3189" s="69" t="s">
        <v>4611</v>
      </c>
      <c r="E3189" s="69" t="s">
        <v>8151</v>
      </c>
      <c r="F3189" s="69" t="s">
        <v>2348</v>
      </c>
      <c r="G3189" s="69" t="s">
        <v>2023</v>
      </c>
      <c r="H3189" s="69" t="s">
        <v>7852</v>
      </c>
      <c r="I3189" s="69" t="s">
        <v>962</v>
      </c>
      <c r="J3189" s="70">
        <v>1208.0999999999999</v>
      </c>
      <c r="K3189" s="69" t="s">
        <v>4591</v>
      </c>
      <c r="L3189" s="69" t="s">
        <v>8150</v>
      </c>
      <c r="M3189" s="70">
        <v>1208.0999999999999</v>
      </c>
      <c r="N3189" s="69"/>
      <c r="O3189" s="69"/>
      <c r="P3189" s="69" t="s">
        <v>1211</v>
      </c>
      <c r="Q3189" s="69" t="s">
        <v>2219</v>
      </c>
      <c r="R3189" s="69"/>
      <c r="S3189" s="70">
        <v>1208.0999999999999</v>
      </c>
      <c r="T3189" s="70"/>
      <c r="U3189" s="69"/>
      <c r="V3189" s="69"/>
      <c r="W3189" s="69"/>
      <c r="X3189" s="69"/>
      <c r="Y3189" s="70"/>
      <c r="Z3189" s="69">
        <v>0</v>
      </c>
      <c r="AA3189" s="69" t="s">
        <v>989</v>
      </c>
      <c r="AB3189" s="69" t="s">
        <v>1144</v>
      </c>
      <c r="AC3189" s="69"/>
    </row>
    <row r="3190" spans="1:29" x14ac:dyDescent="0.25">
      <c r="A3190" s="71" t="s">
        <v>193</v>
      </c>
      <c r="B3190" s="71"/>
      <c r="C3190" s="71"/>
      <c r="D3190" s="71"/>
      <c r="E3190" s="71"/>
      <c r="F3190" s="71"/>
      <c r="G3190" s="71"/>
      <c r="H3190" s="71"/>
      <c r="I3190" s="71"/>
      <c r="J3190" s="72">
        <v>1208.0999999999999</v>
      </c>
      <c r="K3190" s="71"/>
      <c r="L3190" s="71"/>
      <c r="M3190" s="72">
        <v>1208.0999999999999</v>
      </c>
      <c r="N3190" s="72">
        <v>0</v>
      </c>
      <c r="O3190" s="71"/>
      <c r="P3190" s="71"/>
      <c r="Q3190" s="71"/>
      <c r="R3190" s="71"/>
      <c r="S3190" s="72">
        <v>1208.0999999999999</v>
      </c>
      <c r="T3190" s="72">
        <v>0</v>
      </c>
      <c r="U3190" s="71"/>
      <c r="V3190" s="71"/>
      <c r="W3190" s="71"/>
      <c r="X3190" s="72">
        <v>1208.0999999999999</v>
      </c>
      <c r="Y3190" s="72">
        <v>0</v>
      </c>
      <c r="Z3190" s="72">
        <v>0</v>
      </c>
      <c r="AA3190" s="69"/>
      <c r="AB3190" s="69"/>
      <c r="AC3190" s="69"/>
    </row>
    <row r="3191" spans="1:29" ht="20" x14ac:dyDescent="0.25">
      <c r="A3191" s="68" t="s">
        <v>8152</v>
      </c>
      <c r="B3191" s="69" t="s">
        <v>8153</v>
      </c>
      <c r="C3191" s="69" t="s">
        <v>8154</v>
      </c>
      <c r="D3191" s="69" t="s">
        <v>4589</v>
      </c>
      <c r="E3191" s="69" t="s">
        <v>8156</v>
      </c>
      <c r="F3191" s="69" t="s">
        <v>1435</v>
      </c>
      <c r="G3191" s="69" t="s">
        <v>1669</v>
      </c>
      <c r="H3191" s="69" t="s">
        <v>1062</v>
      </c>
      <c r="I3191" s="69" t="s">
        <v>962</v>
      </c>
      <c r="J3191" s="70">
        <v>1218.82</v>
      </c>
      <c r="K3191" s="69" t="s">
        <v>4591</v>
      </c>
      <c r="L3191" s="69" t="s">
        <v>8155</v>
      </c>
      <c r="M3191" s="70">
        <v>1218.82</v>
      </c>
      <c r="N3191" s="69"/>
      <c r="O3191" s="69"/>
      <c r="P3191" s="69" t="s">
        <v>2388</v>
      </c>
      <c r="Q3191" s="69" t="s">
        <v>1804</v>
      </c>
      <c r="R3191" s="69"/>
      <c r="S3191" s="70">
        <v>1218.82</v>
      </c>
      <c r="T3191" s="70"/>
      <c r="U3191" s="69" t="s">
        <v>1804</v>
      </c>
      <c r="V3191" s="73">
        <v>11</v>
      </c>
      <c r="W3191" s="69" t="s">
        <v>1804</v>
      </c>
      <c r="X3191" s="69"/>
      <c r="Y3191" s="70"/>
      <c r="Z3191" s="69">
        <v>0</v>
      </c>
      <c r="AA3191" s="69" t="s">
        <v>989</v>
      </c>
      <c r="AB3191" s="69" t="s">
        <v>1144</v>
      </c>
      <c r="AC3191" s="69"/>
    </row>
    <row r="3192" spans="1:29" x14ac:dyDescent="0.25">
      <c r="A3192" s="71" t="s">
        <v>193</v>
      </c>
      <c r="B3192" s="71"/>
      <c r="C3192" s="71"/>
      <c r="D3192" s="71"/>
      <c r="E3192" s="71"/>
      <c r="F3192" s="71"/>
      <c r="G3192" s="71"/>
      <c r="H3192" s="71"/>
      <c r="I3192" s="71"/>
      <c r="J3192" s="72">
        <v>1218.82</v>
      </c>
      <c r="K3192" s="71"/>
      <c r="L3192" s="71"/>
      <c r="M3192" s="72">
        <v>1218.82</v>
      </c>
      <c r="N3192" s="72">
        <v>0</v>
      </c>
      <c r="O3192" s="71"/>
      <c r="P3192" s="71"/>
      <c r="Q3192" s="71"/>
      <c r="R3192" s="71"/>
      <c r="S3192" s="72">
        <v>1218.82</v>
      </c>
      <c r="T3192" s="72">
        <v>1218.82</v>
      </c>
      <c r="U3192" s="71"/>
      <c r="V3192" s="71"/>
      <c r="W3192" s="71"/>
      <c r="X3192" s="72">
        <v>0</v>
      </c>
      <c r="Y3192" s="72">
        <v>0</v>
      </c>
      <c r="Z3192" s="72">
        <v>1218.82</v>
      </c>
      <c r="AA3192" s="69"/>
      <c r="AB3192" s="69"/>
      <c r="AC3192" s="69"/>
    </row>
    <row r="3193" spans="1:29" ht="20" x14ac:dyDescent="0.25">
      <c r="A3193" s="68" t="s">
        <v>8157</v>
      </c>
      <c r="B3193" s="69" t="s">
        <v>1735</v>
      </c>
      <c r="C3193" s="69" t="s">
        <v>8158</v>
      </c>
      <c r="D3193" s="69" t="s">
        <v>5439</v>
      </c>
      <c r="E3193" s="69" t="s">
        <v>8160</v>
      </c>
      <c r="F3193" s="69" t="s">
        <v>1299</v>
      </c>
      <c r="G3193" s="69" t="s">
        <v>1669</v>
      </c>
      <c r="H3193" s="69" t="s">
        <v>1062</v>
      </c>
      <c r="I3193" s="69" t="s">
        <v>962</v>
      </c>
      <c r="J3193" s="70">
        <v>386.64</v>
      </c>
      <c r="K3193" s="69" t="s">
        <v>4591</v>
      </c>
      <c r="L3193" s="69" t="s">
        <v>8159</v>
      </c>
      <c r="M3193" s="70">
        <v>386.64</v>
      </c>
      <c r="N3193" s="69"/>
      <c r="O3193" s="69"/>
      <c r="P3193" s="69" t="s">
        <v>1202</v>
      </c>
      <c r="Q3193" s="69" t="s">
        <v>1718</v>
      </c>
      <c r="R3193" s="69"/>
      <c r="S3193" s="70">
        <v>386.64</v>
      </c>
      <c r="T3193" s="70"/>
      <c r="U3193" s="69" t="s">
        <v>1718</v>
      </c>
      <c r="V3193" s="73">
        <v>72</v>
      </c>
      <c r="W3193" s="69" t="s">
        <v>1718</v>
      </c>
      <c r="X3193" s="69"/>
      <c r="Y3193" s="70"/>
      <c r="Z3193" s="69">
        <v>0</v>
      </c>
      <c r="AA3193" s="69" t="s">
        <v>989</v>
      </c>
      <c r="AB3193" s="69" t="s">
        <v>1144</v>
      </c>
      <c r="AC3193" s="69"/>
    </row>
    <row r="3194" spans="1:29" x14ac:dyDescent="0.25">
      <c r="A3194" s="71" t="s">
        <v>193</v>
      </c>
      <c r="B3194" s="71"/>
      <c r="C3194" s="71"/>
      <c r="D3194" s="71"/>
      <c r="E3194" s="71"/>
      <c r="F3194" s="71"/>
      <c r="G3194" s="71"/>
      <c r="H3194" s="71"/>
      <c r="I3194" s="71"/>
      <c r="J3194" s="72">
        <v>386.64</v>
      </c>
      <c r="K3194" s="71"/>
      <c r="L3194" s="71"/>
      <c r="M3194" s="72">
        <v>386.64</v>
      </c>
      <c r="N3194" s="72">
        <v>0</v>
      </c>
      <c r="O3194" s="71"/>
      <c r="P3194" s="71"/>
      <c r="Q3194" s="71"/>
      <c r="R3194" s="71"/>
      <c r="S3194" s="72">
        <v>386.64</v>
      </c>
      <c r="T3194" s="72">
        <v>386.64</v>
      </c>
      <c r="U3194" s="71"/>
      <c r="V3194" s="71"/>
      <c r="W3194" s="71"/>
      <c r="X3194" s="72">
        <v>0</v>
      </c>
      <c r="Y3194" s="72">
        <v>0</v>
      </c>
      <c r="Z3194" s="72">
        <v>386.64</v>
      </c>
      <c r="AA3194" s="69"/>
      <c r="AB3194" s="69"/>
      <c r="AC3194" s="69"/>
    </row>
    <row r="3195" spans="1:29" ht="20" x14ac:dyDescent="0.25">
      <c r="A3195" s="68" t="s">
        <v>8161</v>
      </c>
      <c r="B3195" s="69" t="s">
        <v>1735</v>
      </c>
      <c r="C3195" s="69" t="s">
        <v>8162</v>
      </c>
      <c r="D3195" s="69" t="s">
        <v>4583</v>
      </c>
      <c r="E3195" s="69" t="s">
        <v>8164</v>
      </c>
      <c r="F3195" s="69" t="s">
        <v>1299</v>
      </c>
      <c r="G3195" s="69" t="s">
        <v>1669</v>
      </c>
      <c r="H3195" s="69" t="s">
        <v>1062</v>
      </c>
      <c r="I3195" s="69" t="s">
        <v>962</v>
      </c>
      <c r="J3195" s="70">
        <v>1719.53</v>
      </c>
      <c r="K3195" s="69" t="s">
        <v>4591</v>
      </c>
      <c r="L3195" s="69" t="s">
        <v>8163</v>
      </c>
      <c r="M3195" s="70">
        <v>1719.53</v>
      </c>
      <c r="N3195" s="69"/>
      <c r="O3195" s="69"/>
      <c r="P3195" s="69" t="s">
        <v>2166</v>
      </c>
      <c r="Q3195" s="69" t="s">
        <v>1394</v>
      </c>
      <c r="R3195" s="69"/>
      <c r="S3195" s="70">
        <v>1719.53</v>
      </c>
      <c r="T3195" s="70"/>
      <c r="U3195" s="69" t="s">
        <v>2137</v>
      </c>
      <c r="V3195" s="73">
        <v>68</v>
      </c>
      <c r="W3195" s="69" t="s">
        <v>2137</v>
      </c>
      <c r="X3195" s="69"/>
      <c r="Y3195" s="70"/>
      <c r="Z3195" s="69">
        <v>0</v>
      </c>
      <c r="AA3195" s="69" t="s">
        <v>989</v>
      </c>
      <c r="AB3195" s="69" t="s">
        <v>1144</v>
      </c>
      <c r="AC3195" s="69"/>
    </row>
    <row r="3196" spans="1:29" x14ac:dyDescent="0.25">
      <c r="A3196" s="71" t="s">
        <v>193</v>
      </c>
      <c r="B3196" s="71"/>
      <c r="C3196" s="71"/>
      <c r="D3196" s="71"/>
      <c r="E3196" s="71"/>
      <c r="F3196" s="71"/>
      <c r="G3196" s="71"/>
      <c r="H3196" s="71"/>
      <c r="I3196" s="71"/>
      <c r="J3196" s="72">
        <v>1719.53</v>
      </c>
      <c r="K3196" s="71"/>
      <c r="L3196" s="71"/>
      <c r="M3196" s="72">
        <v>1719.53</v>
      </c>
      <c r="N3196" s="72">
        <v>0</v>
      </c>
      <c r="O3196" s="71"/>
      <c r="P3196" s="71"/>
      <c r="Q3196" s="71"/>
      <c r="R3196" s="71"/>
      <c r="S3196" s="72">
        <v>1719.53</v>
      </c>
      <c r="T3196" s="72">
        <v>1719.53</v>
      </c>
      <c r="U3196" s="71"/>
      <c r="V3196" s="71"/>
      <c r="W3196" s="71"/>
      <c r="X3196" s="72">
        <v>0</v>
      </c>
      <c r="Y3196" s="72">
        <v>0</v>
      </c>
      <c r="Z3196" s="72">
        <v>1719.53</v>
      </c>
      <c r="AA3196" s="69"/>
      <c r="AB3196" s="69"/>
      <c r="AC3196" s="69"/>
    </row>
    <row r="3197" spans="1:29" ht="40" x14ac:dyDescent="0.25">
      <c r="A3197" s="68" t="s">
        <v>8165</v>
      </c>
      <c r="B3197" s="69" t="s">
        <v>4181</v>
      </c>
      <c r="C3197" s="69" t="s">
        <v>8166</v>
      </c>
      <c r="D3197" s="69" t="s">
        <v>3313</v>
      </c>
      <c r="E3197" s="69" t="s">
        <v>8168</v>
      </c>
      <c r="F3197" s="69" t="s">
        <v>2348</v>
      </c>
      <c r="G3197" s="69" t="s">
        <v>1669</v>
      </c>
      <c r="H3197" s="69" t="s">
        <v>1062</v>
      </c>
      <c r="I3197" s="69" t="s">
        <v>962</v>
      </c>
      <c r="J3197" s="70">
        <v>971.49</v>
      </c>
      <c r="K3197" s="69" t="s">
        <v>4591</v>
      </c>
      <c r="L3197" s="69" t="s">
        <v>8167</v>
      </c>
      <c r="M3197" s="70">
        <v>971.49</v>
      </c>
      <c r="N3197" s="69"/>
      <c r="O3197" s="69"/>
      <c r="P3197" s="69" t="s">
        <v>2288</v>
      </c>
      <c r="Q3197" s="69" t="s">
        <v>1394</v>
      </c>
      <c r="R3197" s="69"/>
      <c r="S3197" s="70">
        <v>971.49</v>
      </c>
      <c r="T3197" s="70"/>
      <c r="U3197" s="69" t="s">
        <v>2137</v>
      </c>
      <c r="V3197" s="73">
        <v>46</v>
      </c>
      <c r="W3197" s="69" t="s">
        <v>2137</v>
      </c>
      <c r="X3197" s="69"/>
      <c r="Y3197" s="70"/>
      <c r="Z3197" s="69">
        <v>0</v>
      </c>
      <c r="AA3197" s="69" t="s">
        <v>989</v>
      </c>
      <c r="AB3197" s="69" t="s">
        <v>1144</v>
      </c>
      <c r="AC3197" s="69"/>
    </row>
    <row r="3198" spans="1:29" x14ac:dyDescent="0.25">
      <c r="A3198" s="71" t="s">
        <v>193</v>
      </c>
      <c r="B3198" s="71"/>
      <c r="C3198" s="71"/>
      <c r="D3198" s="71"/>
      <c r="E3198" s="71"/>
      <c r="F3198" s="71"/>
      <c r="G3198" s="71"/>
      <c r="H3198" s="71"/>
      <c r="I3198" s="71"/>
      <c r="J3198" s="72">
        <v>971.49</v>
      </c>
      <c r="K3198" s="71"/>
      <c r="L3198" s="71"/>
      <c r="M3198" s="72">
        <v>971.49</v>
      </c>
      <c r="N3198" s="72">
        <v>0</v>
      </c>
      <c r="O3198" s="71"/>
      <c r="P3198" s="71"/>
      <c r="Q3198" s="71"/>
      <c r="R3198" s="71"/>
      <c r="S3198" s="72">
        <v>971.49</v>
      </c>
      <c r="T3198" s="72">
        <v>971.49</v>
      </c>
      <c r="U3198" s="71"/>
      <c r="V3198" s="71"/>
      <c r="W3198" s="71"/>
      <c r="X3198" s="72">
        <v>0</v>
      </c>
      <c r="Y3198" s="72">
        <v>0</v>
      </c>
      <c r="Z3198" s="72">
        <v>971.49</v>
      </c>
      <c r="AA3198" s="69"/>
      <c r="AB3198" s="69"/>
      <c r="AC3198" s="69"/>
    </row>
    <row r="3199" spans="1:29" ht="20" x14ac:dyDescent="0.25">
      <c r="A3199" s="68" t="s">
        <v>8169</v>
      </c>
      <c r="B3199" s="69" t="s">
        <v>8170</v>
      </c>
      <c r="C3199" s="69" t="s">
        <v>8171</v>
      </c>
      <c r="D3199" s="69" t="s">
        <v>4589</v>
      </c>
      <c r="E3199" s="69" t="s">
        <v>8173</v>
      </c>
      <c r="F3199" s="69" t="s">
        <v>1722</v>
      </c>
      <c r="G3199" s="69" t="s">
        <v>1669</v>
      </c>
      <c r="H3199" s="69" t="s">
        <v>1062</v>
      </c>
      <c r="I3199" s="69" t="s">
        <v>962</v>
      </c>
      <c r="J3199" s="70">
        <v>9038.9699999999993</v>
      </c>
      <c r="K3199" s="69" t="s">
        <v>4591</v>
      </c>
      <c r="L3199" s="69" t="s">
        <v>8172</v>
      </c>
      <c r="M3199" s="70">
        <v>9038.9699999999993</v>
      </c>
      <c r="N3199" s="69"/>
      <c r="O3199" s="69"/>
      <c r="P3199" s="69" t="s">
        <v>1394</v>
      </c>
      <c r="Q3199" s="69" t="s">
        <v>2219</v>
      </c>
      <c r="R3199" s="69"/>
      <c r="S3199" s="70">
        <v>9038.9699999999993</v>
      </c>
      <c r="T3199" s="70"/>
      <c r="U3199" s="69"/>
      <c r="V3199" s="69"/>
      <c r="W3199" s="69"/>
      <c r="X3199" s="69"/>
      <c r="Y3199" s="70"/>
      <c r="Z3199" s="69">
        <v>0</v>
      </c>
      <c r="AA3199" s="69" t="s">
        <v>989</v>
      </c>
      <c r="AB3199" s="69" t="s">
        <v>1144</v>
      </c>
      <c r="AC3199" s="69"/>
    </row>
    <row r="3200" spans="1:29" x14ac:dyDescent="0.25">
      <c r="A3200" s="71" t="s">
        <v>193</v>
      </c>
      <c r="B3200" s="71"/>
      <c r="C3200" s="71"/>
      <c r="D3200" s="71"/>
      <c r="E3200" s="71"/>
      <c r="F3200" s="71"/>
      <c r="G3200" s="71"/>
      <c r="H3200" s="71"/>
      <c r="I3200" s="71"/>
      <c r="J3200" s="72">
        <v>9038.9699999999993</v>
      </c>
      <c r="K3200" s="71"/>
      <c r="L3200" s="71"/>
      <c r="M3200" s="72">
        <v>9038.9699999999993</v>
      </c>
      <c r="N3200" s="72">
        <v>0</v>
      </c>
      <c r="O3200" s="71"/>
      <c r="P3200" s="71"/>
      <c r="Q3200" s="71"/>
      <c r="R3200" s="71"/>
      <c r="S3200" s="72">
        <v>9038.9699999999993</v>
      </c>
      <c r="T3200" s="72">
        <v>0</v>
      </c>
      <c r="U3200" s="71"/>
      <c r="V3200" s="71"/>
      <c r="W3200" s="71"/>
      <c r="X3200" s="72">
        <v>9038.9699999999993</v>
      </c>
      <c r="Y3200" s="72">
        <v>0</v>
      </c>
      <c r="Z3200" s="72">
        <v>0</v>
      </c>
      <c r="AA3200" s="69"/>
      <c r="AB3200" s="69"/>
      <c r="AC3200" s="69"/>
    </row>
    <row r="3201" spans="1:29" ht="30" x14ac:dyDescent="0.25">
      <c r="A3201" s="68" t="s">
        <v>8174</v>
      </c>
      <c r="B3201" s="69" t="s">
        <v>8113</v>
      </c>
      <c r="C3201" s="69" t="s">
        <v>8175</v>
      </c>
      <c r="D3201" s="69" t="s">
        <v>3313</v>
      </c>
      <c r="E3201" s="69" t="s">
        <v>8177</v>
      </c>
      <c r="F3201" s="69" t="s">
        <v>1722</v>
      </c>
      <c r="G3201" s="69" t="s">
        <v>1669</v>
      </c>
      <c r="H3201" s="69" t="s">
        <v>1062</v>
      </c>
      <c r="I3201" s="69" t="s">
        <v>962</v>
      </c>
      <c r="J3201" s="70">
        <v>28529.03</v>
      </c>
      <c r="K3201" s="69" t="s">
        <v>4591</v>
      </c>
      <c r="L3201" s="69" t="s">
        <v>8176</v>
      </c>
      <c r="M3201" s="70">
        <v>28529.03</v>
      </c>
      <c r="N3201" s="69"/>
      <c r="O3201" s="69"/>
      <c r="P3201" s="69" t="s">
        <v>2137</v>
      </c>
      <c r="Q3201" s="69" t="s">
        <v>1804</v>
      </c>
      <c r="R3201" s="69"/>
      <c r="S3201" s="70">
        <v>28529.03</v>
      </c>
      <c r="T3201" s="70"/>
      <c r="U3201" s="69" t="s">
        <v>1804</v>
      </c>
      <c r="V3201" s="73">
        <v>24</v>
      </c>
      <c r="W3201" s="69" t="s">
        <v>1804</v>
      </c>
      <c r="X3201" s="69"/>
      <c r="Y3201" s="70"/>
      <c r="Z3201" s="69">
        <v>0</v>
      </c>
      <c r="AA3201" s="69" t="s">
        <v>989</v>
      </c>
      <c r="AB3201" s="69" t="s">
        <v>1144</v>
      </c>
      <c r="AC3201" s="69"/>
    </row>
    <row r="3202" spans="1:29" x14ac:dyDescent="0.25">
      <c r="A3202" s="71" t="s">
        <v>193</v>
      </c>
      <c r="B3202" s="71"/>
      <c r="C3202" s="71"/>
      <c r="D3202" s="71"/>
      <c r="E3202" s="71"/>
      <c r="F3202" s="71"/>
      <c r="G3202" s="71"/>
      <c r="H3202" s="71"/>
      <c r="I3202" s="71"/>
      <c r="J3202" s="72">
        <v>28529.03</v>
      </c>
      <c r="K3202" s="71"/>
      <c r="L3202" s="71"/>
      <c r="M3202" s="72">
        <v>28529.03</v>
      </c>
      <c r="N3202" s="72">
        <v>0</v>
      </c>
      <c r="O3202" s="71"/>
      <c r="P3202" s="71"/>
      <c r="Q3202" s="71"/>
      <c r="R3202" s="71"/>
      <c r="S3202" s="72">
        <v>28529.03</v>
      </c>
      <c r="T3202" s="72">
        <v>28529.03</v>
      </c>
      <c r="U3202" s="71"/>
      <c r="V3202" s="71"/>
      <c r="W3202" s="71"/>
      <c r="X3202" s="72">
        <v>0</v>
      </c>
      <c r="Y3202" s="72">
        <v>0</v>
      </c>
      <c r="Z3202" s="72">
        <v>28529.03</v>
      </c>
      <c r="AA3202" s="69"/>
      <c r="AB3202" s="69"/>
      <c r="AC3202" s="69"/>
    </row>
    <row r="3203" spans="1:29" ht="20" x14ac:dyDescent="0.25">
      <c r="A3203" s="68" t="s">
        <v>8178</v>
      </c>
      <c r="B3203" s="69" t="s">
        <v>8179</v>
      </c>
      <c r="C3203" s="69" t="s">
        <v>8180</v>
      </c>
      <c r="D3203" s="69" t="s">
        <v>3337</v>
      </c>
      <c r="E3203" s="69" t="s">
        <v>8182</v>
      </c>
      <c r="F3203" s="69" t="s">
        <v>1722</v>
      </c>
      <c r="G3203" s="69" t="s">
        <v>1669</v>
      </c>
      <c r="H3203" s="69" t="s">
        <v>1062</v>
      </c>
      <c r="I3203" s="69" t="s">
        <v>962</v>
      </c>
      <c r="J3203" s="70">
        <v>11817.77</v>
      </c>
      <c r="K3203" s="69" t="s">
        <v>4591</v>
      </c>
      <c r="L3203" s="69" t="s">
        <v>8181</v>
      </c>
      <c r="M3203" s="70">
        <v>11817.77</v>
      </c>
      <c r="N3203" s="69"/>
      <c r="O3203" s="69"/>
      <c r="P3203" s="69" t="s">
        <v>1741</v>
      </c>
      <c r="Q3203" s="69" t="s">
        <v>2661</v>
      </c>
      <c r="R3203" s="69"/>
      <c r="S3203" s="70">
        <v>11817.77</v>
      </c>
      <c r="T3203" s="70"/>
      <c r="U3203" s="69"/>
      <c r="V3203" s="69"/>
      <c r="W3203" s="69"/>
      <c r="X3203" s="69"/>
      <c r="Y3203" s="70"/>
      <c r="Z3203" s="69">
        <v>0</v>
      </c>
      <c r="AA3203" s="69" t="s">
        <v>989</v>
      </c>
      <c r="AB3203" s="69" t="s">
        <v>1144</v>
      </c>
      <c r="AC3203" s="69"/>
    </row>
    <row r="3204" spans="1:29" x14ac:dyDescent="0.25">
      <c r="A3204" s="71" t="s">
        <v>193</v>
      </c>
      <c r="B3204" s="71"/>
      <c r="C3204" s="71"/>
      <c r="D3204" s="71"/>
      <c r="E3204" s="71"/>
      <c r="F3204" s="71"/>
      <c r="G3204" s="71"/>
      <c r="H3204" s="71"/>
      <c r="I3204" s="71"/>
      <c r="J3204" s="72">
        <v>11817.77</v>
      </c>
      <c r="K3204" s="71"/>
      <c r="L3204" s="71"/>
      <c r="M3204" s="72">
        <v>11817.77</v>
      </c>
      <c r="N3204" s="72">
        <v>0</v>
      </c>
      <c r="O3204" s="71"/>
      <c r="P3204" s="71"/>
      <c r="Q3204" s="71"/>
      <c r="R3204" s="71"/>
      <c r="S3204" s="72">
        <v>11817.77</v>
      </c>
      <c r="T3204" s="72">
        <v>0</v>
      </c>
      <c r="U3204" s="71"/>
      <c r="V3204" s="71"/>
      <c r="W3204" s="71"/>
      <c r="X3204" s="72">
        <v>11817.77</v>
      </c>
      <c r="Y3204" s="72">
        <v>0</v>
      </c>
      <c r="Z3204" s="72">
        <v>0</v>
      </c>
      <c r="AA3204" s="69"/>
      <c r="AB3204" s="69"/>
      <c r="AC3204" s="69"/>
    </row>
    <row r="3205" spans="1:29" ht="30" x14ac:dyDescent="0.25">
      <c r="A3205" s="68" t="s">
        <v>8183</v>
      </c>
      <c r="B3205" s="69" t="s">
        <v>7298</v>
      </c>
      <c r="C3205" s="69" t="s">
        <v>8184</v>
      </c>
      <c r="D3205" s="69" t="s">
        <v>3313</v>
      </c>
      <c r="E3205" s="69" t="s">
        <v>8186</v>
      </c>
      <c r="F3205" s="69" t="s">
        <v>1299</v>
      </c>
      <c r="G3205" s="69" t="s">
        <v>1669</v>
      </c>
      <c r="H3205" s="69" t="s">
        <v>1062</v>
      </c>
      <c r="I3205" s="69" t="s">
        <v>962</v>
      </c>
      <c r="J3205" s="70">
        <v>1157.9100000000001</v>
      </c>
      <c r="K3205" s="69" t="s">
        <v>4591</v>
      </c>
      <c r="L3205" s="69" t="s">
        <v>8185</v>
      </c>
      <c r="M3205" s="70">
        <v>1157.9100000000001</v>
      </c>
      <c r="N3205" s="69"/>
      <c r="O3205" s="69"/>
      <c r="P3205" s="69" t="s">
        <v>1108</v>
      </c>
      <c r="Q3205" s="69" t="s">
        <v>1394</v>
      </c>
      <c r="R3205" s="69"/>
      <c r="S3205" s="70">
        <v>1157.9100000000001</v>
      </c>
      <c r="T3205" s="70"/>
      <c r="U3205" s="69" t="s">
        <v>2137</v>
      </c>
      <c r="V3205" s="73">
        <v>43</v>
      </c>
      <c r="W3205" s="69" t="s">
        <v>2137</v>
      </c>
      <c r="X3205" s="69"/>
      <c r="Y3205" s="70"/>
      <c r="Z3205" s="69">
        <v>0</v>
      </c>
      <c r="AA3205" s="69" t="s">
        <v>989</v>
      </c>
      <c r="AB3205" s="69" t="s">
        <v>1144</v>
      </c>
      <c r="AC3205" s="69"/>
    </row>
    <row r="3206" spans="1:29" x14ac:dyDescent="0.25">
      <c r="A3206" s="71" t="s">
        <v>193</v>
      </c>
      <c r="B3206" s="71"/>
      <c r="C3206" s="71"/>
      <c r="D3206" s="71"/>
      <c r="E3206" s="71"/>
      <c r="F3206" s="71"/>
      <c r="G3206" s="71"/>
      <c r="H3206" s="71"/>
      <c r="I3206" s="71"/>
      <c r="J3206" s="72">
        <v>1157.9100000000001</v>
      </c>
      <c r="K3206" s="71"/>
      <c r="L3206" s="71"/>
      <c r="M3206" s="72">
        <v>1157.9100000000001</v>
      </c>
      <c r="N3206" s="72">
        <v>0</v>
      </c>
      <c r="O3206" s="71"/>
      <c r="P3206" s="71"/>
      <c r="Q3206" s="71"/>
      <c r="R3206" s="71"/>
      <c r="S3206" s="72">
        <v>1157.9100000000001</v>
      </c>
      <c r="T3206" s="72">
        <v>1157.9100000000001</v>
      </c>
      <c r="U3206" s="71"/>
      <c r="V3206" s="71"/>
      <c r="W3206" s="71"/>
      <c r="X3206" s="72">
        <v>0</v>
      </c>
      <c r="Y3206" s="72">
        <v>0</v>
      </c>
      <c r="Z3206" s="72">
        <v>1157.9100000000001</v>
      </c>
      <c r="AA3206" s="69"/>
      <c r="AB3206" s="69"/>
      <c r="AC3206" s="69"/>
    </row>
    <row r="3207" spans="1:29" ht="20" x14ac:dyDescent="0.25">
      <c r="A3207" s="68" t="s">
        <v>8187</v>
      </c>
      <c r="B3207" s="69" t="s">
        <v>1720</v>
      </c>
      <c r="C3207" s="69" t="s">
        <v>8188</v>
      </c>
      <c r="D3207" s="69" t="s">
        <v>4583</v>
      </c>
      <c r="E3207" s="69" t="s">
        <v>8190</v>
      </c>
      <c r="F3207" s="69" t="s">
        <v>1722</v>
      </c>
      <c r="G3207" s="69" t="s">
        <v>1669</v>
      </c>
      <c r="H3207" s="69" t="s">
        <v>1062</v>
      </c>
      <c r="I3207" s="69" t="s">
        <v>962</v>
      </c>
      <c r="J3207" s="70">
        <v>2348.2399999999998</v>
      </c>
      <c r="K3207" s="69" t="s">
        <v>4591</v>
      </c>
      <c r="L3207" s="69" t="s">
        <v>8189</v>
      </c>
      <c r="M3207" s="70">
        <v>2348.2399999999998</v>
      </c>
      <c r="N3207" s="69"/>
      <c r="O3207" s="69"/>
      <c r="P3207" s="69" t="s">
        <v>1102</v>
      </c>
      <c r="Q3207" s="69" t="s">
        <v>1217</v>
      </c>
      <c r="R3207" s="69"/>
      <c r="S3207" s="70">
        <v>2348.2399999999998</v>
      </c>
      <c r="T3207" s="70"/>
      <c r="U3207" s="69" t="s">
        <v>2136</v>
      </c>
      <c r="V3207" s="73">
        <v>57</v>
      </c>
      <c r="W3207" s="69" t="s">
        <v>2136</v>
      </c>
      <c r="X3207" s="69"/>
      <c r="Y3207" s="70"/>
      <c r="Z3207" s="69">
        <v>0</v>
      </c>
      <c r="AA3207" s="69" t="s">
        <v>989</v>
      </c>
      <c r="AB3207" s="69" t="s">
        <v>1144</v>
      </c>
      <c r="AC3207" s="69"/>
    </row>
    <row r="3208" spans="1:29" x14ac:dyDescent="0.25">
      <c r="A3208" s="71" t="s">
        <v>193</v>
      </c>
      <c r="B3208" s="71"/>
      <c r="C3208" s="71"/>
      <c r="D3208" s="71"/>
      <c r="E3208" s="71"/>
      <c r="F3208" s="71"/>
      <c r="G3208" s="71"/>
      <c r="H3208" s="71"/>
      <c r="I3208" s="71"/>
      <c r="J3208" s="72">
        <v>2348.2399999999998</v>
      </c>
      <c r="K3208" s="71"/>
      <c r="L3208" s="71"/>
      <c r="M3208" s="72">
        <v>2348.2399999999998</v>
      </c>
      <c r="N3208" s="72">
        <v>0</v>
      </c>
      <c r="O3208" s="71"/>
      <c r="P3208" s="71"/>
      <c r="Q3208" s="71"/>
      <c r="R3208" s="71"/>
      <c r="S3208" s="72">
        <v>2348.2399999999998</v>
      </c>
      <c r="T3208" s="72">
        <v>2348.2399999999998</v>
      </c>
      <c r="U3208" s="71"/>
      <c r="V3208" s="71"/>
      <c r="W3208" s="71"/>
      <c r="X3208" s="72">
        <v>0</v>
      </c>
      <c r="Y3208" s="72">
        <v>0</v>
      </c>
      <c r="Z3208" s="72">
        <v>2348.2399999999998</v>
      </c>
      <c r="AA3208" s="69"/>
      <c r="AB3208" s="69"/>
      <c r="AC3208" s="69"/>
    </row>
    <row r="3209" spans="1:29" ht="30" x14ac:dyDescent="0.25">
      <c r="A3209" s="68" t="s">
        <v>8191</v>
      </c>
      <c r="B3209" s="69" t="s">
        <v>3072</v>
      </c>
      <c r="C3209" s="69" t="s">
        <v>8192</v>
      </c>
      <c r="D3209" s="69" t="s">
        <v>4836</v>
      </c>
      <c r="E3209" s="69"/>
      <c r="F3209" s="69" t="s">
        <v>1435</v>
      </c>
      <c r="G3209" s="69" t="s">
        <v>1669</v>
      </c>
      <c r="H3209" s="69" t="s">
        <v>1062</v>
      </c>
      <c r="I3209" s="69" t="s">
        <v>962</v>
      </c>
      <c r="J3209" s="70">
        <v>870</v>
      </c>
      <c r="K3209" s="69" t="s">
        <v>4591</v>
      </c>
      <c r="L3209" s="69" t="s">
        <v>8193</v>
      </c>
      <c r="M3209" s="70">
        <v>870</v>
      </c>
      <c r="N3209" s="69"/>
      <c r="O3209" s="69"/>
      <c r="P3209" s="69"/>
      <c r="Q3209" s="69"/>
      <c r="R3209" s="69"/>
      <c r="S3209" s="69"/>
      <c r="T3209" s="70"/>
      <c r="U3209" s="69"/>
      <c r="V3209" s="69"/>
      <c r="W3209" s="69"/>
      <c r="X3209" s="69"/>
      <c r="Y3209" s="70"/>
      <c r="Z3209" s="69">
        <v>0</v>
      </c>
      <c r="AA3209" s="69" t="s">
        <v>989</v>
      </c>
      <c r="AB3209" s="69" t="s">
        <v>1144</v>
      </c>
      <c r="AC3209" s="69"/>
    </row>
    <row r="3210" spans="1:29" x14ac:dyDescent="0.25">
      <c r="A3210" s="71" t="s">
        <v>193</v>
      </c>
      <c r="B3210" s="71"/>
      <c r="C3210" s="71"/>
      <c r="D3210" s="71"/>
      <c r="E3210" s="71"/>
      <c r="F3210" s="71"/>
      <c r="G3210" s="71"/>
      <c r="H3210" s="71"/>
      <c r="I3210" s="71"/>
      <c r="J3210" s="72">
        <v>870</v>
      </c>
      <c r="K3210" s="71"/>
      <c r="L3210" s="71"/>
      <c r="M3210" s="72">
        <v>870</v>
      </c>
      <c r="N3210" s="72">
        <v>0</v>
      </c>
      <c r="O3210" s="71"/>
      <c r="P3210" s="71"/>
      <c r="Q3210" s="71"/>
      <c r="R3210" s="71"/>
      <c r="S3210" s="72">
        <v>0</v>
      </c>
      <c r="T3210" s="72">
        <v>0</v>
      </c>
      <c r="U3210" s="71"/>
      <c r="V3210" s="71"/>
      <c r="W3210" s="71"/>
      <c r="X3210" s="72">
        <v>0</v>
      </c>
      <c r="Y3210" s="72">
        <v>0</v>
      </c>
      <c r="Z3210" s="72">
        <v>0</v>
      </c>
      <c r="AA3210" s="69"/>
      <c r="AB3210" s="69"/>
      <c r="AC3210" s="69"/>
    </row>
    <row r="3211" spans="1:29" ht="30" x14ac:dyDescent="0.25">
      <c r="A3211" s="68" t="s">
        <v>8194</v>
      </c>
      <c r="B3211" s="69" t="s">
        <v>7531</v>
      </c>
      <c r="C3211" s="69" t="s">
        <v>8195</v>
      </c>
      <c r="D3211" s="69" t="s">
        <v>3313</v>
      </c>
      <c r="E3211" s="69" t="s">
        <v>8197</v>
      </c>
      <c r="F3211" s="69" t="s">
        <v>1435</v>
      </c>
      <c r="G3211" s="69" t="s">
        <v>1669</v>
      </c>
      <c r="H3211" s="69" t="s">
        <v>1062</v>
      </c>
      <c r="I3211" s="69" t="s">
        <v>962</v>
      </c>
      <c r="J3211" s="70">
        <v>1989.02</v>
      </c>
      <c r="K3211" s="69" t="s">
        <v>4591</v>
      </c>
      <c r="L3211" s="69" t="s">
        <v>8196</v>
      </c>
      <c r="M3211" s="70">
        <v>1989.02</v>
      </c>
      <c r="N3211" s="69"/>
      <c r="O3211" s="69"/>
      <c r="P3211" s="69" t="s">
        <v>1105</v>
      </c>
      <c r="Q3211" s="69" t="s">
        <v>1217</v>
      </c>
      <c r="R3211" s="69"/>
      <c r="S3211" s="70">
        <v>1989.02</v>
      </c>
      <c r="T3211" s="70"/>
      <c r="U3211" s="69" t="s">
        <v>2136</v>
      </c>
      <c r="V3211" s="73">
        <v>47</v>
      </c>
      <c r="W3211" s="69" t="s">
        <v>2136</v>
      </c>
      <c r="X3211" s="69"/>
      <c r="Y3211" s="70"/>
      <c r="Z3211" s="69">
        <v>0</v>
      </c>
      <c r="AA3211" s="69" t="s">
        <v>989</v>
      </c>
      <c r="AB3211" s="69" t="s">
        <v>1144</v>
      </c>
      <c r="AC3211" s="69"/>
    </row>
    <row r="3212" spans="1:29" x14ac:dyDescent="0.25">
      <c r="A3212" s="71" t="s">
        <v>193</v>
      </c>
      <c r="B3212" s="71"/>
      <c r="C3212" s="71"/>
      <c r="D3212" s="71"/>
      <c r="E3212" s="71"/>
      <c r="F3212" s="71"/>
      <c r="G3212" s="71"/>
      <c r="H3212" s="71"/>
      <c r="I3212" s="71"/>
      <c r="J3212" s="72">
        <v>1989.02</v>
      </c>
      <c r="K3212" s="71"/>
      <c r="L3212" s="71"/>
      <c r="M3212" s="72">
        <v>1989.02</v>
      </c>
      <c r="N3212" s="72">
        <v>0</v>
      </c>
      <c r="O3212" s="71"/>
      <c r="P3212" s="71"/>
      <c r="Q3212" s="71"/>
      <c r="R3212" s="71"/>
      <c r="S3212" s="72">
        <v>1989.02</v>
      </c>
      <c r="T3212" s="72">
        <v>1989.02</v>
      </c>
      <c r="U3212" s="71"/>
      <c r="V3212" s="71"/>
      <c r="W3212" s="71"/>
      <c r="X3212" s="72">
        <v>0</v>
      </c>
      <c r="Y3212" s="72">
        <v>0</v>
      </c>
      <c r="Z3212" s="72">
        <v>1989.02</v>
      </c>
      <c r="AA3212" s="69"/>
      <c r="AB3212" s="69"/>
      <c r="AC3212" s="69"/>
    </row>
    <row r="3213" spans="1:29" ht="30" x14ac:dyDescent="0.25">
      <c r="A3213" s="68" t="s">
        <v>8198</v>
      </c>
      <c r="B3213" s="69" t="s">
        <v>1735</v>
      </c>
      <c r="C3213" s="69" t="s">
        <v>8199</v>
      </c>
      <c r="D3213" s="69" t="s">
        <v>4507</v>
      </c>
      <c r="E3213" s="69" t="s">
        <v>8201</v>
      </c>
      <c r="F3213" s="69" t="s">
        <v>1299</v>
      </c>
      <c r="G3213" s="69" t="s">
        <v>1669</v>
      </c>
      <c r="H3213" s="69" t="s">
        <v>1062</v>
      </c>
      <c r="I3213" s="69" t="s">
        <v>962</v>
      </c>
      <c r="J3213" s="70">
        <v>734.63</v>
      </c>
      <c r="K3213" s="69" t="s">
        <v>4591</v>
      </c>
      <c r="L3213" s="69" t="s">
        <v>8200</v>
      </c>
      <c r="M3213" s="70">
        <v>734.63</v>
      </c>
      <c r="N3213" s="69"/>
      <c r="O3213" s="69"/>
      <c r="P3213" s="69" t="s">
        <v>1286</v>
      </c>
      <c r="Q3213" s="69" t="s">
        <v>1718</v>
      </c>
      <c r="R3213" s="69"/>
      <c r="S3213" s="70">
        <v>734.63</v>
      </c>
      <c r="T3213" s="70"/>
      <c r="U3213" s="69" t="s">
        <v>1718</v>
      </c>
      <c r="V3213" s="73">
        <v>23</v>
      </c>
      <c r="W3213" s="69" t="s">
        <v>1718</v>
      </c>
      <c r="X3213" s="69"/>
      <c r="Y3213" s="70"/>
      <c r="Z3213" s="69">
        <v>0</v>
      </c>
      <c r="AA3213" s="69" t="s">
        <v>989</v>
      </c>
      <c r="AB3213" s="69" t="s">
        <v>1144</v>
      </c>
      <c r="AC3213" s="69"/>
    </row>
    <row r="3214" spans="1:29" x14ac:dyDescent="0.25">
      <c r="A3214" s="71" t="s">
        <v>193</v>
      </c>
      <c r="B3214" s="71"/>
      <c r="C3214" s="71"/>
      <c r="D3214" s="71"/>
      <c r="E3214" s="71"/>
      <c r="F3214" s="71"/>
      <c r="G3214" s="71"/>
      <c r="H3214" s="71"/>
      <c r="I3214" s="71"/>
      <c r="J3214" s="72">
        <v>734.63</v>
      </c>
      <c r="K3214" s="71"/>
      <c r="L3214" s="71"/>
      <c r="M3214" s="72">
        <v>734.63</v>
      </c>
      <c r="N3214" s="72">
        <v>0</v>
      </c>
      <c r="O3214" s="71"/>
      <c r="P3214" s="71"/>
      <c r="Q3214" s="71"/>
      <c r="R3214" s="71"/>
      <c r="S3214" s="72">
        <v>734.63</v>
      </c>
      <c r="T3214" s="72">
        <v>734.63</v>
      </c>
      <c r="U3214" s="71"/>
      <c r="V3214" s="71"/>
      <c r="W3214" s="71"/>
      <c r="X3214" s="72">
        <v>0</v>
      </c>
      <c r="Y3214" s="72">
        <v>0</v>
      </c>
      <c r="Z3214" s="72">
        <v>734.63</v>
      </c>
      <c r="AA3214" s="69"/>
      <c r="AB3214" s="69"/>
      <c r="AC3214" s="69"/>
    </row>
    <row r="3215" spans="1:29" ht="20" x14ac:dyDescent="0.25">
      <c r="A3215" s="68" t="s">
        <v>8202</v>
      </c>
      <c r="B3215" s="69" t="s">
        <v>8203</v>
      </c>
      <c r="C3215" s="69" t="s">
        <v>8204</v>
      </c>
      <c r="D3215" s="69" t="s">
        <v>5164</v>
      </c>
      <c r="E3215" s="69" t="s">
        <v>8206</v>
      </c>
      <c r="F3215" s="69" t="s">
        <v>1299</v>
      </c>
      <c r="G3215" s="69" t="s">
        <v>1669</v>
      </c>
      <c r="H3215" s="69" t="s">
        <v>1062</v>
      </c>
      <c r="I3215" s="69" t="s">
        <v>962</v>
      </c>
      <c r="J3215" s="70">
        <v>5218.59</v>
      </c>
      <c r="K3215" s="69" t="s">
        <v>4591</v>
      </c>
      <c r="L3215" s="69" t="s">
        <v>8205</v>
      </c>
      <c r="M3215" s="70">
        <v>5218.59</v>
      </c>
      <c r="N3215" s="69"/>
      <c r="O3215" s="69"/>
      <c r="P3215" s="69" t="s">
        <v>2276</v>
      </c>
      <c r="Q3215" s="69" t="s">
        <v>1122</v>
      </c>
      <c r="R3215" s="69"/>
      <c r="S3215" s="70">
        <v>5218.59</v>
      </c>
      <c r="T3215" s="70"/>
      <c r="U3215" s="69" t="s">
        <v>1729</v>
      </c>
      <c r="V3215" s="73">
        <v>41</v>
      </c>
      <c r="W3215" s="69" t="s">
        <v>1729</v>
      </c>
      <c r="X3215" s="69"/>
      <c r="Y3215" s="70"/>
      <c r="Z3215" s="69">
        <v>0</v>
      </c>
      <c r="AA3215" s="69" t="s">
        <v>989</v>
      </c>
      <c r="AB3215" s="69" t="s">
        <v>1144</v>
      </c>
      <c r="AC3215" s="69"/>
    </row>
    <row r="3216" spans="1:29" x14ac:dyDescent="0.25">
      <c r="A3216" s="71" t="s">
        <v>193</v>
      </c>
      <c r="B3216" s="71"/>
      <c r="C3216" s="71"/>
      <c r="D3216" s="71"/>
      <c r="E3216" s="71"/>
      <c r="F3216" s="71"/>
      <c r="G3216" s="71"/>
      <c r="H3216" s="71"/>
      <c r="I3216" s="71"/>
      <c r="J3216" s="72">
        <v>5218.59</v>
      </c>
      <c r="K3216" s="71"/>
      <c r="L3216" s="71"/>
      <c r="M3216" s="72">
        <v>5218.59</v>
      </c>
      <c r="N3216" s="72">
        <v>0</v>
      </c>
      <c r="O3216" s="71"/>
      <c r="P3216" s="71"/>
      <c r="Q3216" s="71"/>
      <c r="R3216" s="71"/>
      <c r="S3216" s="72">
        <v>5218.59</v>
      </c>
      <c r="T3216" s="72">
        <v>0</v>
      </c>
      <c r="U3216" s="71"/>
      <c r="V3216" s="71"/>
      <c r="W3216" s="71"/>
      <c r="X3216" s="72">
        <v>5218.59</v>
      </c>
      <c r="Y3216" s="72">
        <v>0</v>
      </c>
      <c r="Z3216" s="72">
        <v>0</v>
      </c>
      <c r="AA3216" s="69"/>
      <c r="AB3216" s="69"/>
      <c r="AC3216" s="69"/>
    </row>
    <row r="3217" spans="1:29" ht="20" x14ac:dyDescent="0.25">
      <c r="A3217" s="68" t="s">
        <v>8207</v>
      </c>
      <c r="B3217" s="69" t="s">
        <v>8208</v>
      </c>
      <c r="C3217" s="69" t="s">
        <v>8209</v>
      </c>
      <c r="D3217" s="69" t="s">
        <v>4583</v>
      </c>
      <c r="E3217" s="69" t="s">
        <v>8211</v>
      </c>
      <c r="F3217" s="69" t="s">
        <v>1435</v>
      </c>
      <c r="G3217" s="69" t="s">
        <v>1669</v>
      </c>
      <c r="H3217" s="69" t="s">
        <v>1062</v>
      </c>
      <c r="I3217" s="69" t="s">
        <v>962</v>
      </c>
      <c r="J3217" s="70">
        <v>2430.3000000000002</v>
      </c>
      <c r="K3217" s="69" t="s">
        <v>4591</v>
      </c>
      <c r="L3217" s="69" t="s">
        <v>8210</v>
      </c>
      <c r="M3217" s="70">
        <v>2430.3000000000002</v>
      </c>
      <c r="N3217" s="69"/>
      <c r="O3217" s="69"/>
      <c r="P3217" s="69" t="s">
        <v>1685</v>
      </c>
      <c r="Q3217" s="69" t="s">
        <v>1718</v>
      </c>
      <c r="R3217" s="69"/>
      <c r="S3217" s="70">
        <v>2430.3000000000002</v>
      </c>
      <c r="T3217" s="70"/>
      <c r="U3217" s="69" t="s">
        <v>1718</v>
      </c>
      <c r="V3217" s="73">
        <v>71</v>
      </c>
      <c r="W3217" s="69" t="s">
        <v>1718</v>
      </c>
      <c r="X3217" s="69"/>
      <c r="Y3217" s="70"/>
      <c r="Z3217" s="69">
        <v>0</v>
      </c>
      <c r="AA3217" s="69" t="s">
        <v>989</v>
      </c>
      <c r="AB3217" s="69" t="s">
        <v>1144</v>
      </c>
      <c r="AC3217" s="69"/>
    </row>
    <row r="3218" spans="1:29" x14ac:dyDescent="0.25">
      <c r="A3218" s="71" t="s">
        <v>193</v>
      </c>
      <c r="B3218" s="71"/>
      <c r="C3218" s="71"/>
      <c r="D3218" s="71"/>
      <c r="E3218" s="71"/>
      <c r="F3218" s="71"/>
      <c r="G3218" s="71"/>
      <c r="H3218" s="71"/>
      <c r="I3218" s="71"/>
      <c r="J3218" s="72">
        <v>2430.3000000000002</v>
      </c>
      <c r="K3218" s="71"/>
      <c r="L3218" s="71"/>
      <c r="M3218" s="72">
        <v>2430.3000000000002</v>
      </c>
      <c r="N3218" s="72">
        <v>0</v>
      </c>
      <c r="O3218" s="71"/>
      <c r="P3218" s="71"/>
      <c r="Q3218" s="71"/>
      <c r="R3218" s="71"/>
      <c r="S3218" s="72">
        <v>2430.3000000000002</v>
      </c>
      <c r="T3218" s="72">
        <v>0</v>
      </c>
      <c r="U3218" s="71"/>
      <c r="V3218" s="71"/>
      <c r="W3218" s="71"/>
      <c r="X3218" s="72">
        <v>2430.3000000000002</v>
      </c>
      <c r="Y3218" s="72">
        <v>0</v>
      </c>
      <c r="Z3218" s="72">
        <v>0</v>
      </c>
      <c r="AA3218" s="69"/>
      <c r="AB3218" s="69"/>
      <c r="AC3218" s="69"/>
    </row>
    <row r="3219" spans="1:29" ht="20" x14ac:dyDescent="0.25">
      <c r="A3219" s="68" t="s">
        <v>8212</v>
      </c>
      <c r="B3219" s="69" t="s">
        <v>8213</v>
      </c>
      <c r="C3219" s="69" t="s">
        <v>8214</v>
      </c>
      <c r="D3219" s="69" t="s">
        <v>5170</v>
      </c>
      <c r="E3219" s="69" t="s">
        <v>8216</v>
      </c>
      <c r="F3219" s="69" t="s">
        <v>1722</v>
      </c>
      <c r="G3219" s="69" t="s">
        <v>1669</v>
      </c>
      <c r="H3219" s="69" t="s">
        <v>1062</v>
      </c>
      <c r="I3219" s="69" t="s">
        <v>962</v>
      </c>
      <c r="J3219" s="70">
        <v>5205.62</v>
      </c>
      <c r="K3219" s="69" t="s">
        <v>4591</v>
      </c>
      <c r="L3219" s="69" t="s">
        <v>8215</v>
      </c>
      <c r="M3219" s="70">
        <v>5205.62</v>
      </c>
      <c r="N3219" s="69"/>
      <c r="O3219" s="69"/>
      <c r="P3219" s="69" t="s">
        <v>2166</v>
      </c>
      <c r="Q3219" s="69" t="s">
        <v>2170</v>
      </c>
      <c r="R3219" s="69"/>
      <c r="S3219" s="70">
        <v>5205.62</v>
      </c>
      <c r="T3219" s="70"/>
      <c r="U3219" s="69" t="s">
        <v>2170</v>
      </c>
      <c r="V3219" s="73">
        <v>85</v>
      </c>
      <c r="W3219" s="69" t="s">
        <v>2170</v>
      </c>
      <c r="X3219" s="69"/>
      <c r="Y3219" s="70"/>
      <c r="Z3219" s="69">
        <v>0</v>
      </c>
      <c r="AA3219" s="69" t="s">
        <v>989</v>
      </c>
      <c r="AB3219" s="69" t="s">
        <v>1144</v>
      </c>
      <c r="AC3219" s="69"/>
    </row>
    <row r="3220" spans="1:29" x14ac:dyDescent="0.25">
      <c r="A3220" s="71" t="s">
        <v>193</v>
      </c>
      <c r="B3220" s="71"/>
      <c r="C3220" s="71"/>
      <c r="D3220" s="71"/>
      <c r="E3220" s="71"/>
      <c r="F3220" s="71"/>
      <c r="G3220" s="71"/>
      <c r="H3220" s="71"/>
      <c r="I3220" s="71"/>
      <c r="J3220" s="72">
        <v>5205.62</v>
      </c>
      <c r="K3220" s="71"/>
      <c r="L3220" s="71"/>
      <c r="M3220" s="72">
        <v>5205.62</v>
      </c>
      <c r="N3220" s="72">
        <v>0</v>
      </c>
      <c r="O3220" s="71"/>
      <c r="P3220" s="71"/>
      <c r="Q3220" s="71"/>
      <c r="R3220" s="71"/>
      <c r="S3220" s="72">
        <v>5205.62</v>
      </c>
      <c r="T3220" s="72">
        <v>5205.62</v>
      </c>
      <c r="U3220" s="71"/>
      <c r="V3220" s="71"/>
      <c r="W3220" s="71"/>
      <c r="X3220" s="72">
        <v>0</v>
      </c>
      <c r="Y3220" s="72">
        <v>0</v>
      </c>
      <c r="Z3220" s="72">
        <v>5205.62</v>
      </c>
      <c r="AA3220" s="69"/>
      <c r="AB3220" s="69"/>
      <c r="AC3220" s="69"/>
    </row>
    <row r="3221" spans="1:29" ht="20" x14ac:dyDescent="0.25">
      <c r="A3221" s="68" t="s">
        <v>8217</v>
      </c>
      <c r="B3221" s="69" t="s">
        <v>3072</v>
      </c>
      <c r="C3221" s="69" t="s">
        <v>8218</v>
      </c>
      <c r="D3221" s="69" t="s">
        <v>4589</v>
      </c>
      <c r="E3221" s="69" t="s">
        <v>8220</v>
      </c>
      <c r="F3221" s="69" t="s">
        <v>1435</v>
      </c>
      <c r="G3221" s="69" t="s">
        <v>1669</v>
      </c>
      <c r="H3221" s="69" t="s">
        <v>1062</v>
      </c>
      <c r="I3221" s="69" t="s">
        <v>962</v>
      </c>
      <c r="J3221" s="70">
        <v>357.42</v>
      </c>
      <c r="K3221" s="69" t="s">
        <v>4591</v>
      </c>
      <c r="L3221" s="69" t="s">
        <v>8219</v>
      </c>
      <c r="M3221" s="70">
        <v>357.42</v>
      </c>
      <c r="N3221" s="69"/>
      <c r="O3221" s="69"/>
      <c r="P3221" s="69" t="s">
        <v>2388</v>
      </c>
      <c r="Q3221" s="69" t="s">
        <v>1804</v>
      </c>
      <c r="R3221" s="69"/>
      <c r="S3221" s="70">
        <v>357.42</v>
      </c>
      <c r="T3221" s="70"/>
      <c r="U3221" s="69" t="s">
        <v>1804</v>
      </c>
      <c r="V3221" s="73">
        <v>11</v>
      </c>
      <c r="W3221" s="69" t="s">
        <v>1804</v>
      </c>
      <c r="X3221" s="69"/>
      <c r="Y3221" s="70"/>
      <c r="Z3221" s="69">
        <v>0</v>
      </c>
      <c r="AA3221" s="69" t="s">
        <v>989</v>
      </c>
      <c r="AB3221" s="69" t="s">
        <v>1144</v>
      </c>
      <c r="AC3221" s="69"/>
    </row>
    <row r="3222" spans="1:29" x14ac:dyDescent="0.25">
      <c r="A3222" s="71" t="s">
        <v>193</v>
      </c>
      <c r="B3222" s="71"/>
      <c r="C3222" s="71"/>
      <c r="D3222" s="71"/>
      <c r="E3222" s="71"/>
      <c r="F3222" s="71"/>
      <c r="G3222" s="71"/>
      <c r="H3222" s="71"/>
      <c r="I3222" s="71"/>
      <c r="J3222" s="72">
        <v>357.42</v>
      </c>
      <c r="K3222" s="71"/>
      <c r="L3222" s="71"/>
      <c r="M3222" s="72">
        <v>357.42</v>
      </c>
      <c r="N3222" s="72">
        <v>0</v>
      </c>
      <c r="O3222" s="71"/>
      <c r="P3222" s="71"/>
      <c r="Q3222" s="71"/>
      <c r="R3222" s="71"/>
      <c r="S3222" s="72">
        <v>357.42</v>
      </c>
      <c r="T3222" s="72">
        <v>357.42</v>
      </c>
      <c r="U3222" s="71"/>
      <c r="V3222" s="71"/>
      <c r="W3222" s="71"/>
      <c r="X3222" s="72">
        <v>0</v>
      </c>
      <c r="Y3222" s="72">
        <v>0</v>
      </c>
      <c r="Z3222" s="72">
        <v>357.42</v>
      </c>
      <c r="AA3222" s="69"/>
      <c r="AB3222" s="69"/>
      <c r="AC3222" s="69"/>
    </row>
    <row r="3223" spans="1:29" ht="20" x14ac:dyDescent="0.25">
      <c r="A3223" s="68" t="s">
        <v>8221</v>
      </c>
      <c r="B3223" s="69" t="s">
        <v>8222</v>
      </c>
      <c r="C3223" s="69" t="s">
        <v>8223</v>
      </c>
      <c r="D3223" s="69" t="s">
        <v>4589</v>
      </c>
      <c r="E3223" s="69" t="s">
        <v>8225</v>
      </c>
      <c r="F3223" s="69" t="s">
        <v>1722</v>
      </c>
      <c r="G3223" s="69" t="s">
        <v>1669</v>
      </c>
      <c r="H3223" s="69" t="s">
        <v>1062</v>
      </c>
      <c r="I3223" s="69" t="s">
        <v>962</v>
      </c>
      <c r="J3223" s="70">
        <v>53318.92</v>
      </c>
      <c r="K3223" s="69" t="s">
        <v>4591</v>
      </c>
      <c r="L3223" s="69" t="s">
        <v>8224</v>
      </c>
      <c r="M3223" s="70">
        <v>53318.92</v>
      </c>
      <c r="N3223" s="69"/>
      <c r="O3223" s="69"/>
      <c r="P3223" s="69" t="s">
        <v>2388</v>
      </c>
      <c r="Q3223" s="69" t="s">
        <v>1612</v>
      </c>
      <c r="R3223" s="69"/>
      <c r="S3223" s="70">
        <v>53318.92</v>
      </c>
      <c r="T3223" s="70"/>
      <c r="U3223" s="69" t="s">
        <v>2207</v>
      </c>
      <c r="V3223" s="73">
        <v>21</v>
      </c>
      <c r="W3223" s="69" t="s">
        <v>2207</v>
      </c>
      <c r="X3223" s="69"/>
      <c r="Y3223" s="70"/>
      <c r="Z3223" s="69">
        <v>0</v>
      </c>
      <c r="AA3223" s="69" t="s">
        <v>989</v>
      </c>
      <c r="AB3223" s="69" t="s">
        <v>1144</v>
      </c>
      <c r="AC3223" s="69"/>
    </row>
    <row r="3224" spans="1:29" x14ac:dyDescent="0.25">
      <c r="A3224" s="71" t="s">
        <v>193</v>
      </c>
      <c r="B3224" s="71"/>
      <c r="C3224" s="71"/>
      <c r="D3224" s="71"/>
      <c r="E3224" s="71"/>
      <c r="F3224" s="71"/>
      <c r="G3224" s="71"/>
      <c r="H3224" s="71"/>
      <c r="I3224" s="71"/>
      <c r="J3224" s="72">
        <v>53318.92</v>
      </c>
      <c r="K3224" s="71"/>
      <c r="L3224" s="71"/>
      <c r="M3224" s="72">
        <v>53318.92</v>
      </c>
      <c r="N3224" s="72">
        <v>0</v>
      </c>
      <c r="O3224" s="71"/>
      <c r="P3224" s="71"/>
      <c r="Q3224" s="71"/>
      <c r="R3224" s="71"/>
      <c r="S3224" s="72">
        <v>53318.92</v>
      </c>
      <c r="T3224" s="72">
        <v>53318.92</v>
      </c>
      <c r="U3224" s="71"/>
      <c r="V3224" s="71"/>
      <c r="W3224" s="71"/>
      <c r="X3224" s="72">
        <v>0</v>
      </c>
      <c r="Y3224" s="72">
        <v>0</v>
      </c>
      <c r="Z3224" s="72">
        <v>53318.92</v>
      </c>
      <c r="AA3224" s="69"/>
      <c r="AB3224" s="69"/>
      <c r="AC3224" s="69"/>
    </row>
    <row r="3225" spans="1:29" ht="20" x14ac:dyDescent="0.25">
      <c r="A3225" s="68" t="s">
        <v>8226</v>
      </c>
      <c r="B3225" s="69" t="s">
        <v>8128</v>
      </c>
      <c r="C3225" s="69" t="s">
        <v>8227</v>
      </c>
      <c r="D3225" s="69" t="s">
        <v>4813</v>
      </c>
      <c r="E3225" s="69" t="s">
        <v>8229</v>
      </c>
      <c r="F3225" s="69" t="s">
        <v>1722</v>
      </c>
      <c r="G3225" s="69" t="s">
        <v>4510</v>
      </c>
      <c r="H3225" s="69" t="s">
        <v>2039</v>
      </c>
      <c r="I3225" s="69" t="s">
        <v>962</v>
      </c>
      <c r="J3225" s="70">
        <v>5578.58</v>
      </c>
      <c r="K3225" s="69" t="s">
        <v>4591</v>
      </c>
      <c r="L3225" s="69" t="s">
        <v>8228</v>
      </c>
      <c r="M3225" s="70">
        <v>5578.58</v>
      </c>
      <c r="N3225" s="69"/>
      <c r="O3225" s="69"/>
      <c r="P3225" s="69" t="s">
        <v>2229</v>
      </c>
      <c r="Q3225" s="69" t="s">
        <v>1795</v>
      </c>
      <c r="R3225" s="69"/>
      <c r="S3225" s="70">
        <v>5578.58</v>
      </c>
      <c r="T3225" s="70"/>
      <c r="U3225" s="69" t="s">
        <v>2137</v>
      </c>
      <c r="V3225" s="73">
        <v>47</v>
      </c>
      <c r="W3225" s="69" t="s">
        <v>2137</v>
      </c>
      <c r="X3225" s="69"/>
      <c r="Y3225" s="70"/>
      <c r="Z3225" s="69">
        <v>0</v>
      </c>
      <c r="AA3225" s="69" t="s">
        <v>989</v>
      </c>
      <c r="AB3225" s="69" t="s">
        <v>1144</v>
      </c>
      <c r="AC3225" s="69"/>
    </row>
    <row r="3226" spans="1:29" x14ac:dyDescent="0.25">
      <c r="A3226" s="71" t="s">
        <v>193</v>
      </c>
      <c r="B3226" s="71"/>
      <c r="C3226" s="71"/>
      <c r="D3226" s="71"/>
      <c r="E3226" s="71"/>
      <c r="F3226" s="71"/>
      <c r="G3226" s="71"/>
      <c r="H3226" s="71"/>
      <c r="I3226" s="71"/>
      <c r="J3226" s="72">
        <v>5578.58</v>
      </c>
      <c r="K3226" s="71"/>
      <c r="L3226" s="71"/>
      <c r="M3226" s="72">
        <v>5578.58</v>
      </c>
      <c r="N3226" s="72">
        <v>0</v>
      </c>
      <c r="O3226" s="71"/>
      <c r="P3226" s="71"/>
      <c r="Q3226" s="71"/>
      <c r="R3226" s="71"/>
      <c r="S3226" s="72">
        <v>5578.58</v>
      </c>
      <c r="T3226" s="72">
        <v>5578.58</v>
      </c>
      <c r="U3226" s="71"/>
      <c r="V3226" s="71"/>
      <c r="W3226" s="71"/>
      <c r="X3226" s="72">
        <v>0</v>
      </c>
      <c r="Y3226" s="72">
        <v>0</v>
      </c>
      <c r="Z3226" s="72">
        <v>5578.58</v>
      </c>
      <c r="AA3226" s="69"/>
      <c r="AB3226" s="69"/>
      <c r="AC3226" s="69"/>
    </row>
    <row r="3227" spans="1:29" ht="20" x14ac:dyDescent="0.25">
      <c r="A3227" s="68" t="s">
        <v>8230</v>
      </c>
      <c r="B3227" s="69" t="s">
        <v>7531</v>
      </c>
      <c r="C3227" s="69" t="s">
        <v>8231</v>
      </c>
      <c r="D3227" s="69" t="s">
        <v>4813</v>
      </c>
      <c r="E3227" s="69" t="s">
        <v>8233</v>
      </c>
      <c r="F3227" s="69" t="s">
        <v>1435</v>
      </c>
      <c r="G3227" s="69" t="s">
        <v>4510</v>
      </c>
      <c r="H3227" s="69" t="s">
        <v>1046</v>
      </c>
      <c r="I3227" s="69" t="s">
        <v>962</v>
      </c>
      <c r="J3227" s="70">
        <v>2004.21</v>
      </c>
      <c r="K3227" s="69" t="s">
        <v>4591</v>
      </c>
      <c r="L3227" s="69" t="s">
        <v>8232</v>
      </c>
      <c r="M3227" s="70">
        <v>2004.21</v>
      </c>
      <c r="N3227" s="69"/>
      <c r="O3227" s="69"/>
      <c r="P3227" s="69" t="s">
        <v>2288</v>
      </c>
      <c r="Q3227" s="69" t="s">
        <v>1394</v>
      </c>
      <c r="R3227" s="69"/>
      <c r="S3227" s="70">
        <v>2004.21</v>
      </c>
      <c r="T3227" s="70"/>
      <c r="U3227" s="69" t="s">
        <v>2137</v>
      </c>
      <c r="V3227" s="73">
        <v>46</v>
      </c>
      <c r="W3227" s="69" t="s">
        <v>2137</v>
      </c>
      <c r="X3227" s="69"/>
      <c r="Y3227" s="70"/>
      <c r="Z3227" s="69">
        <v>0</v>
      </c>
      <c r="AA3227" s="69" t="s">
        <v>989</v>
      </c>
      <c r="AB3227" s="69" t="s">
        <v>1144</v>
      </c>
      <c r="AC3227" s="69"/>
    </row>
    <row r="3228" spans="1:29" x14ac:dyDescent="0.25">
      <c r="A3228" s="71" t="s">
        <v>193</v>
      </c>
      <c r="B3228" s="71"/>
      <c r="C3228" s="71"/>
      <c r="D3228" s="71"/>
      <c r="E3228" s="71"/>
      <c r="F3228" s="71"/>
      <c r="G3228" s="71"/>
      <c r="H3228" s="71"/>
      <c r="I3228" s="71"/>
      <c r="J3228" s="72">
        <v>2004.21</v>
      </c>
      <c r="K3228" s="71"/>
      <c r="L3228" s="71"/>
      <c r="M3228" s="72">
        <v>2004.21</v>
      </c>
      <c r="N3228" s="72">
        <v>0</v>
      </c>
      <c r="O3228" s="71"/>
      <c r="P3228" s="71"/>
      <c r="Q3228" s="71"/>
      <c r="R3228" s="71"/>
      <c r="S3228" s="72">
        <v>2004.21</v>
      </c>
      <c r="T3228" s="72">
        <v>2004.21</v>
      </c>
      <c r="U3228" s="71"/>
      <c r="V3228" s="71"/>
      <c r="W3228" s="71"/>
      <c r="X3228" s="72">
        <v>0</v>
      </c>
      <c r="Y3228" s="72">
        <v>0</v>
      </c>
      <c r="Z3228" s="72">
        <v>2004.21</v>
      </c>
      <c r="AA3228" s="69"/>
      <c r="AB3228" s="69"/>
      <c r="AC3228" s="69"/>
    </row>
    <row r="3229" spans="1:29" ht="20" x14ac:dyDescent="0.25">
      <c r="A3229" s="68" t="s">
        <v>8234</v>
      </c>
      <c r="B3229" s="69" t="s">
        <v>3937</v>
      </c>
      <c r="C3229" s="69" t="s">
        <v>8235</v>
      </c>
      <c r="D3229" s="69" t="s">
        <v>5439</v>
      </c>
      <c r="E3229" s="69" t="s">
        <v>8237</v>
      </c>
      <c r="F3229" s="69" t="s">
        <v>1435</v>
      </c>
      <c r="G3229" s="69" t="s">
        <v>4510</v>
      </c>
      <c r="H3229" s="69" t="s">
        <v>1046</v>
      </c>
      <c r="I3229" s="69" t="s">
        <v>962</v>
      </c>
      <c r="J3229" s="70">
        <v>170.65</v>
      </c>
      <c r="K3229" s="69" t="s">
        <v>4591</v>
      </c>
      <c r="L3229" s="69" t="s">
        <v>8236</v>
      </c>
      <c r="M3229" s="70">
        <v>170.65</v>
      </c>
      <c r="N3229" s="69"/>
      <c r="O3229" s="69"/>
      <c r="P3229" s="69" t="s">
        <v>1728</v>
      </c>
      <c r="Q3229" s="69" t="s">
        <v>2136</v>
      </c>
      <c r="R3229" s="69"/>
      <c r="S3229" s="70">
        <v>170.65</v>
      </c>
      <c r="T3229" s="70"/>
      <c r="U3229" s="69" t="s">
        <v>2136</v>
      </c>
      <c r="V3229" s="73">
        <v>74</v>
      </c>
      <c r="W3229" s="69" t="s">
        <v>2136</v>
      </c>
      <c r="X3229" s="69"/>
      <c r="Y3229" s="70"/>
      <c r="Z3229" s="69">
        <v>0</v>
      </c>
      <c r="AA3229" s="69" t="s">
        <v>989</v>
      </c>
      <c r="AB3229" s="69" t="s">
        <v>1144</v>
      </c>
      <c r="AC3229" s="69"/>
    </row>
    <row r="3230" spans="1:29" x14ac:dyDescent="0.25">
      <c r="A3230" s="71" t="s">
        <v>193</v>
      </c>
      <c r="B3230" s="71"/>
      <c r="C3230" s="71"/>
      <c r="D3230" s="71"/>
      <c r="E3230" s="71"/>
      <c r="F3230" s="71"/>
      <c r="G3230" s="71"/>
      <c r="H3230" s="71"/>
      <c r="I3230" s="71"/>
      <c r="J3230" s="72">
        <v>170.65</v>
      </c>
      <c r="K3230" s="71"/>
      <c r="L3230" s="71"/>
      <c r="M3230" s="72">
        <v>170.65</v>
      </c>
      <c r="N3230" s="72">
        <v>0</v>
      </c>
      <c r="O3230" s="71"/>
      <c r="P3230" s="71"/>
      <c r="Q3230" s="71"/>
      <c r="R3230" s="71"/>
      <c r="S3230" s="72">
        <v>170.65</v>
      </c>
      <c r="T3230" s="72">
        <v>170.65</v>
      </c>
      <c r="U3230" s="71"/>
      <c r="V3230" s="71"/>
      <c r="W3230" s="71"/>
      <c r="X3230" s="72">
        <v>0</v>
      </c>
      <c r="Y3230" s="72">
        <v>0</v>
      </c>
      <c r="Z3230" s="72">
        <v>170.65</v>
      </c>
      <c r="AA3230" s="69"/>
      <c r="AB3230" s="69"/>
      <c r="AC3230" s="69"/>
    </row>
    <row r="3231" spans="1:29" ht="30" x14ac:dyDescent="0.25">
      <c r="A3231" s="68" t="s">
        <v>8238</v>
      </c>
      <c r="B3231" s="69" t="s">
        <v>8239</v>
      </c>
      <c r="C3231" s="69" t="s">
        <v>8240</v>
      </c>
      <c r="D3231" s="69" t="s">
        <v>4604</v>
      </c>
      <c r="E3231" s="69"/>
      <c r="F3231" s="69" t="s">
        <v>1435</v>
      </c>
      <c r="G3231" s="69" t="s">
        <v>1025</v>
      </c>
      <c r="H3231" s="69" t="s">
        <v>1046</v>
      </c>
      <c r="I3231" s="69"/>
      <c r="J3231" s="70">
        <v>5144</v>
      </c>
      <c r="K3231" s="69" t="s">
        <v>4591</v>
      </c>
      <c r="L3231" s="69"/>
      <c r="M3231" s="69"/>
      <c r="N3231" s="69"/>
      <c r="O3231" s="69"/>
      <c r="P3231" s="69"/>
      <c r="Q3231" s="69"/>
      <c r="R3231" s="69"/>
      <c r="S3231" s="69"/>
      <c r="T3231" s="69"/>
      <c r="U3231" s="69"/>
      <c r="V3231" s="69"/>
      <c r="W3231" s="69"/>
      <c r="X3231" s="69"/>
      <c r="Y3231" s="69"/>
      <c r="Z3231" s="69"/>
      <c r="AA3231" s="69" t="s">
        <v>989</v>
      </c>
      <c r="AB3231" s="69"/>
      <c r="AC3231" s="69"/>
    </row>
    <row r="3232" spans="1:29" x14ac:dyDescent="0.25">
      <c r="A3232" s="71" t="s">
        <v>193</v>
      </c>
      <c r="B3232" s="71"/>
      <c r="C3232" s="71"/>
      <c r="D3232" s="71"/>
      <c r="E3232" s="71"/>
      <c r="F3232" s="71"/>
      <c r="G3232" s="71"/>
      <c r="H3232" s="71"/>
      <c r="I3232" s="71"/>
      <c r="J3232" s="72">
        <v>5144</v>
      </c>
      <c r="K3232" s="71"/>
      <c r="L3232" s="71"/>
      <c r="M3232" s="72">
        <v>0</v>
      </c>
      <c r="N3232" s="72">
        <v>5144</v>
      </c>
      <c r="O3232" s="71"/>
      <c r="P3232" s="71"/>
      <c r="Q3232" s="71"/>
      <c r="R3232" s="71"/>
      <c r="S3232" s="72">
        <v>0</v>
      </c>
      <c r="T3232" s="72">
        <v>0</v>
      </c>
      <c r="U3232" s="71"/>
      <c r="V3232" s="71"/>
      <c r="W3232" s="71"/>
      <c r="X3232" s="72">
        <v>0</v>
      </c>
      <c r="Y3232" s="72">
        <v>0</v>
      </c>
      <c r="Z3232" s="72">
        <v>0</v>
      </c>
      <c r="AA3232" s="69"/>
      <c r="AB3232" s="69"/>
      <c r="AC3232" s="69"/>
    </row>
    <row r="3233" spans="1:29" ht="20" x14ac:dyDescent="0.25">
      <c r="A3233" s="68" t="s">
        <v>8241</v>
      </c>
      <c r="B3233" s="69" t="s">
        <v>3058</v>
      </c>
      <c r="C3233" s="69" t="s">
        <v>8242</v>
      </c>
      <c r="D3233" s="69" t="s">
        <v>4813</v>
      </c>
      <c r="E3233" s="69" t="s">
        <v>8244</v>
      </c>
      <c r="F3233" s="69" t="s">
        <v>1722</v>
      </c>
      <c r="G3233" s="69" t="s">
        <v>1025</v>
      </c>
      <c r="H3233" s="69" t="s">
        <v>1046</v>
      </c>
      <c r="I3233" s="69" t="s">
        <v>962</v>
      </c>
      <c r="J3233" s="70">
        <v>6999.22</v>
      </c>
      <c r="K3233" s="69" t="s">
        <v>4591</v>
      </c>
      <c r="L3233" s="69" t="s">
        <v>8243</v>
      </c>
      <c r="M3233" s="70">
        <v>6999.22</v>
      </c>
      <c r="N3233" s="69"/>
      <c r="O3233" s="69"/>
      <c r="P3233" s="69" t="s">
        <v>1051</v>
      </c>
      <c r="Q3233" s="69" t="s">
        <v>1276</v>
      </c>
      <c r="R3233" s="69"/>
      <c r="S3233" s="70">
        <v>6999.22</v>
      </c>
      <c r="T3233" s="70"/>
      <c r="U3233" s="69" t="s">
        <v>2136</v>
      </c>
      <c r="V3233" s="73">
        <v>51</v>
      </c>
      <c r="W3233" s="69" t="s">
        <v>2136</v>
      </c>
      <c r="X3233" s="69"/>
      <c r="Y3233" s="70"/>
      <c r="Z3233" s="69">
        <v>0</v>
      </c>
      <c r="AA3233" s="69" t="s">
        <v>989</v>
      </c>
      <c r="AB3233" s="69" t="s">
        <v>1144</v>
      </c>
      <c r="AC3233" s="69"/>
    </row>
    <row r="3234" spans="1:29" x14ac:dyDescent="0.25">
      <c r="A3234" s="71" t="s">
        <v>193</v>
      </c>
      <c r="B3234" s="71"/>
      <c r="C3234" s="71"/>
      <c r="D3234" s="71"/>
      <c r="E3234" s="71"/>
      <c r="F3234" s="71"/>
      <c r="G3234" s="71"/>
      <c r="H3234" s="71"/>
      <c r="I3234" s="71"/>
      <c r="J3234" s="72">
        <v>6999.22</v>
      </c>
      <c r="K3234" s="71"/>
      <c r="L3234" s="71"/>
      <c r="M3234" s="72">
        <v>6999.22</v>
      </c>
      <c r="N3234" s="72">
        <v>0</v>
      </c>
      <c r="O3234" s="71"/>
      <c r="P3234" s="71"/>
      <c r="Q3234" s="71"/>
      <c r="R3234" s="71"/>
      <c r="S3234" s="72">
        <v>6999.22</v>
      </c>
      <c r="T3234" s="72">
        <v>6999.22</v>
      </c>
      <c r="U3234" s="71"/>
      <c r="V3234" s="71"/>
      <c r="W3234" s="71"/>
      <c r="X3234" s="72">
        <v>0</v>
      </c>
      <c r="Y3234" s="72">
        <v>0</v>
      </c>
      <c r="Z3234" s="72">
        <v>6999.22</v>
      </c>
      <c r="AA3234" s="69"/>
      <c r="AB3234" s="69"/>
      <c r="AC3234" s="69"/>
    </row>
    <row r="3235" spans="1:29" ht="20" x14ac:dyDescent="0.25">
      <c r="A3235" s="68" t="s">
        <v>8245</v>
      </c>
      <c r="B3235" s="69" t="s">
        <v>8246</v>
      </c>
      <c r="C3235" s="69" t="s">
        <v>8247</v>
      </c>
      <c r="D3235" s="69" t="s">
        <v>5439</v>
      </c>
      <c r="E3235" s="69"/>
      <c r="F3235" s="69" t="s">
        <v>1727</v>
      </c>
      <c r="G3235" s="69" t="s">
        <v>2028</v>
      </c>
      <c r="H3235" s="69" t="s">
        <v>1046</v>
      </c>
      <c r="I3235" s="69" t="s">
        <v>962</v>
      </c>
      <c r="J3235" s="70">
        <v>28156.27</v>
      </c>
      <c r="K3235" s="69" t="s">
        <v>4591</v>
      </c>
      <c r="L3235" s="69" t="s">
        <v>8248</v>
      </c>
      <c r="M3235" s="70">
        <v>28156.27</v>
      </c>
      <c r="N3235" s="69"/>
      <c r="O3235" s="69"/>
      <c r="P3235" s="69"/>
      <c r="Q3235" s="69"/>
      <c r="R3235" s="69"/>
      <c r="S3235" s="69"/>
      <c r="T3235" s="70"/>
      <c r="U3235" s="69"/>
      <c r="V3235" s="69"/>
      <c r="W3235" s="69"/>
      <c r="X3235" s="69"/>
      <c r="Y3235" s="70"/>
      <c r="Z3235" s="69">
        <v>0</v>
      </c>
      <c r="AA3235" s="69" t="s">
        <v>989</v>
      </c>
      <c r="AB3235" s="69" t="s">
        <v>1144</v>
      </c>
      <c r="AC3235" s="69"/>
    </row>
    <row r="3236" spans="1:29" x14ac:dyDescent="0.25">
      <c r="A3236" s="71" t="s">
        <v>193</v>
      </c>
      <c r="B3236" s="71"/>
      <c r="C3236" s="71"/>
      <c r="D3236" s="71"/>
      <c r="E3236" s="71"/>
      <c r="F3236" s="71"/>
      <c r="G3236" s="71"/>
      <c r="H3236" s="71"/>
      <c r="I3236" s="71"/>
      <c r="J3236" s="72">
        <v>28156.27</v>
      </c>
      <c r="K3236" s="71"/>
      <c r="L3236" s="71"/>
      <c r="M3236" s="72">
        <v>28156.27</v>
      </c>
      <c r="N3236" s="72">
        <v>0</v>
      </c>
      <c r="O3236" s="71"/>
      <c r="P3236" s="71"/>
      <c r="Q3236" s="71"/>
      <c r="R3236" s="71"/>
      <c r="S3236" s="72">
        <v>0</v>
      </c>
      <c r="T3236" s="72">
        <v>0</v>
      </c>
      <c r="U3236" s="71"/>
      <c r="V3236" s="71"/>
      <c r="W3236" s="71"/>
      <c r="X3236" s="72">
        <v>0</v>
      </c>
      <c r="Y3236" s="72">
        <v>0</v>
      </c>
      <c r="Z3236" s="72">
        <v>0</v>
      </c>
      <c r="AA3236" s="69"/>
      <c r="AB3236" s="69"/>
      <c r="AC3236" s="69"/>
    </row>
    <row r="3237" spans="1:29" ht="20" x14ac:dyDescent="0.25">
      <c r="A3237" s="68" t="s">
        <v>8249</v>
      </c>
      <c r="B3237" s="69" t="s">
        <v>1735</v>
      </c>
      <c r="C3237" s="69" t="s">
        <v>8250</v>
      </c>
      <c r="D3237" s="69" t="s">
        <v>5439</v>
      </c>
      <c r="E3237" s="69" t="s">
        <v>8252</v>
      </c>
      <c r="F3237" s="69" t="s">
        <v>1299</v>
      </c>
      <c r="G3237" s="69" t="s">
        <v>2028</v>
      </c>
      <c r="H3237" s="69" t="s">
        <v>1062</v>
      </c>
      <c r="I3237" s="69" t="s">
        <v>962</v>
      </c>
      <c r="J3237" s="70">
        <v>247.1</v>
      </c>
      <c r="K3237" s="69" t="s">
        <v>4591</v>
      </c>
      <c r="L3237" s="69" t="s">
        <v>8251</v>
      </c>
      <c r="M3237" s="70">
        <v>247.1</v>
      </c>
      <c r="N3237" s="69"/>
      <c r="O3237" s="69"/>
      <c r="P3237" s="69" t="s">
        <v>1195</v>
      </c>
      <c r="Q3237" s="69" t="s">
        <v>1394</v>
      </c>
      <c r="R3237" s="69"/>
      <c r="S3237" s="70">
        <v>247.1</v>
      </c>
      <c r="T3237" s="70"/>
      <c r="U3237" s="69" t="s">
        <v>2137</v>
      </c>
      <c r="V3237" s="73">
        <v>70</v>
      </c>
      <c r="W3237" s="69" t="s">
        <v>2137</v>
      </c>
      <c r="X3237" s="69"/>
      <c r="Y3237" s="70"/>
      <c r="Z3237" s="69">
        <v>0</v>
      </c>
      <c r="AA3237" s="69" t="s">
        <v>989</v>
      </c>
      <c r="AB3237" s="69" t="s">
        <v>1144</v>
      </c>
      <c r="AC3237" s="69"/>
    </row>
    <row r="3238" spans="1:29" x14ac:dyDescent="0.25">
      <c r="A3238" s="71" t="s">
        <v>193</v>
      </c>
      <c r="B3238" s="71"/>
      <c r="C3238" s="71"/>
      <c r="D3238" s="71"/>
      <c r="E3238" s="71"/>
      <c r="F3238" s="71"/>
      <c r="G3238" s="71"/>
      <c r="H3238" s="71"/>
      <c r="I3238" s="71"/>
      <c r="J3238" s="72">
        <v>247.1</v>
      </c>
      <c r="K3238" s="71"/>
      <c r="L3238" s="71"/>
      <c r="M3238" s="72">
        <v>247.1</v>
      </c>
      <c r="N3238" s="72">
        <v>0</v>
      </c>
      <c r="O3238" s="71"/>
      <c r="P3238" s="71"/>
      <c r="Q3238" s="71"/>
      <c r="R3238" s="71"/>
      <c r="S3238" s="72">
        <v>247.1</v>
      </c>
      <c r="T3238" s="72">
        <v>247.1</v>
      </c>
      <c r="U3238" s="71"/>
      <c r="V3238" s="71"/>
      <c r="W3238" s="71"/>
      <c r="X3238" s="72">
        <v>0</v>
      </c>
      <c r="Y3238" s="72">
        <v>0</v>
      </c>
      <c r="Z3238" s="72">
        <v>247.1</v>
      </c>
      <c r="AA3238" s="69"/>
      <c r="AB3238" s="69"/>
      <c r="AC3238" s="69"/>
    </row>
    <row r="3239" spans="1:29" ht="30" x14ac:dyDescent="0.25">
      <c r="A3239" s="68" t="s">
        <v>8253</v>
      </c>
      <c r="B3239" s="69" t="s">
        <v>8254</v>
      </c>
      <c r="C3239" s="69" t="s">
        <v>8255</v>
      </c>
      <c r="D3239" s="69" t="s">
        <v>5439</v>
      </c>
      <c r="E3239" s="69" t="s">
        <v>8257</v>
      </c>
      <c r="F3239" s="69" t="s">
        <v>1722</v>
      </c>
      <c r="G3239" s="69" t="s">
        <v>2028</v>
      </c>
      <c r="H3239" s="69" t="s">
        <v>1046</v>
      </c>
      <c r="I3239" s="69" t="s">
        <v>962</v>
      </c>
      <c r="J3239" s="70">
        <v>8539.56</v>
      </c>
      <c r="K3239" s="69" t="s">
        <v>4591</v>
      </c>
      <c r="L3239" s="69" t="s">
        <v>8256</v>
      </c>
      <c r="M3239" s="70">
        <v>8539.56</v>
      </c>
      <c r="N3239" s="69"/>
      <c r="O3239" s="69"/>
      <c r="P3239" s="69" t="s">
        <v>2118</v>
      </c>
      <c r="Q3239" s="69" t="s">
        <v>1394</v>
      </c>
      <c r="R3239" s="69"/>
      <c r="S3239" s="70">
        <v>8539.56</v>
      </c>
      <c r="T3239" s="70"/>
      <c r="U3239" s="69" t="s">
        <v>2137</v>
      </c>
      <c r="V3239" s="73">
        <v>67</v>
      </c>
      <c r="W3239" s="69" t="s">
        <v>2137</v>
      </c>
      <c r="X3239" s="69"/>
      <c r="Y3239" s="70"/>
      <c r="Z3239" s="69">
        <v>0</v>
      </c>
      <c r="AA3239" s="69" t="s">
        <v>989</v>
      </c>
      <c r="AB3239" s="69" t="s">
        <v>1144</v>
      </c>
      <c r="AC3239" s="69"/>
    </row>
    <row r="3240" spans="1:29" x14ac:dyDescent="0.25">
      <c r="A3240" s="71" t="s">
        <v>193</v>
      </c>
      <c r="B3240" s="71"/>
      <c r="C3240" s="71"/>
      <c r="D3240" s="71"/>
      <c r="E3240" s="71"/>
      <c r="F3240" s="71"/>
      <c r="G3240" s="71"/>
      <c r="H3240" s="71"/>
      <c r="I3240" s="71"/>
      <c r="J3240" s="72">
        <v>8539.56</v>
      </c>
      <c r="K3240" s="71"/>
      <c r="L3240" s="71"/>
      <c r="M3240" s="72">
        <v>8539.56</v>
      </c>
      <c r="N3240" s="72">
        <v>0</v>
      </c>
      <c r="O3240" s="71"/>
      <c r="P3240" s="71"/>
      <c r="Q3240" s="71"/>
      <c r="R3240" s="71"/>
      <c r="S3240" s="72">
        <v>8539.56</v>
      </c>
      <c r="T3240" s="72">
        <v>8539.56</v>
      </c>
      <c r="U3240" s="71"/>
      <c r="V3240" s="71"/>
      <c r="W3240" s="71"/>
      <c r="X3240" s="72">
        <v>0</v>
      </c>
      <c r="Y3240" s="72">
        <v>0</v>
      </c>
      <c r="Z3240" s="72">
        <v>8539.56</v>
      </c>
      <c r="AA3240" s="69"/>
      <c r="AB3240" s="69"/>
      <c r="AC3240" s="69"/>
    </row>
    <row r="3241" spans="1:29" ht="20" x14ac:dyDescent="0.25">
      <c r="A3241" s="68" t="s">
        <v>8258</v>
      </c>
      <c r="B3241" s="69" t="s">
        <v>4211</v>
      </c>
      <c r="C3241" s="69" t="s">
        <v>8259</v>
      </c>
      <c r="D3241" s="69" t="s">
        <v>5164</v>
      </c>
      <c r="E3241" s="69" t="s">
        <v>8261</v>
      </c>
      <c r="F3241" s="69" t="s">
        <v>1299</v>
      </c>
      <c r="G3241" s="69" t="s">
        <v>1188</v>
      </c>
      <c r="H3241" s="69" t="s">
        <v>1046</v>
      </c>
      <c r="I3241" s="69" t="s">
        <v>962</v>
      </c>
      <c r="J3241" s="70">
        <v>1355.86</v>
      </c>
      <c r="K3241" s="69" t="s">
        <v>4591</v>
      </c>
      <c r="L3241" s="69" t="s">
        <v>8260</v>
      </c>
      <c r="M3241" s="70">
        <v>1355.86</v>
      </c>
      <c r="N3241" s="69"/>
      <c r="O3241" s="69"/>
      <c r="P3241" s="69" t="s">
        <v>2276</v>
      </c>
      <c r="Q3241" s="69" t="s">
        <v>1228</v>
      </c>
      <c r="R3241" s="69"/>
      <c r="S3241" s="70">
        <v>1355.86</v>
      </c>
      <c r="T3241" s="70"/>
      <c r="U3241" s="69"/>
      <c r="V3241" s="69"/>
      <c r="W3241" s="69"/>
      <c r="X3241" s="69"/>
      <c r="Y3241" s="70"/>
      <c r="Z3241" s="69">
        <v>0</v>
      </c>
      <c r="AA3241" s="69" t="s">
        <v>989</v>
      </c>
      <c r="AB3241" s="69" t="s">
        <v>1144</v>
      </c>
      <c r="AC3241" s="69"/>
    </row>
    <row r="3242" spans="1:29" x14ac:dyDescent="0.25">
      <c r="A3242" s="71" t="s">
        <v>193</v>
      </c>
      <c r="B3242" s="71"/>
      <c r="C3242" s="71"/>
      <c r="D3242" s="71"/>
      <c r="E3242" s="71"/>
      <c r="F3242" s="71"/>
      <c r="G3242" s="71"/>
      <c r="H3242" s="71"/>
      <c r="I3242" s="71"/>
      <c r="J3242" s="72">
        <v>1355.86</v>
      </c>
      <c r="K3242" s="71"/>
      <c r="L3242" s="71"/>
      <c r="M3242" s="72">
        <v>1355.86</v>
      </c>
      <c r="N3242" s="72">
        <v>0</v>
      </c>
      <c r="O3242" s="71"/>
      <c r="P3242" s="71"/>
      <c r="Q3242" s="71"/>
      <c r="R3242" s="71"/>
      <c r="S3242" s="72">
        <v>1355.86</v>
      </c>
      <c r="T3242" s="72">
        <v>0</v>
      </c>
      <c r="U3242" s="71"/>
      <c r="V3242" s="71"/>
      <c r="W3242" s="71"/>
      <c r="X3242" s="72">
        <v>1355.86</v>
      </c>
      <c r="Y3242" s="72">
        <v>0</v>
      </c>
      <c r="Z3242" s="72">
        <v>0</v>
      </c>
      <c r="AA3242" s="69"/>
      <c r="AB3242" s="69"/>
      <c r="AC3242" s="69"/>
    </row>
    <row r="3243" spans="1:29" ht="20" x14ac:dyDescent="0.25">
      <c r="A3243" s="68" t="s">
        <v>8262</v>
      </c>
      <c r="B3243" s="69" t="s">
        <v>1811</v>
      </c>
      <c r="C3243" s="69" t="s">
        <v>8263</v>
      </c>
      <c r="D3243" s="69" t="s">
        <v>4611</v>
      </c>
      <c r="E3243" s="69" t="s">
        <v>8265</v>
      </c>
      <c r="F3243" s="69" t="s">
        <v>1727</v>
      </c>
      <c r="G3243" s="69" t="s">
        <v>1188</v>
      </c>
      <c r="H3243" s="69" t="s">
        <v>1046</v>
      </c>
      <c r="I3243" s="69" t="s">
        <v>962</v>
      </c>
      <c r="J3243" s="70">
        <v>21060</v>
      </c>
      <c r="K3243" s="69" t="s">
        <v>4591</v>
      </c>
      <c r="L3243" s="69" t="s">
        <v>8264</v>
      </c>
      <c r="M3243" s="70">
        <v>21060</v>
      </c>
      <c r="N3243" s="69"/>
      <c r="O3243" s="69"/>
      <c r="P3243" s="69" t="s">
        <v>2944</v>
      </c>
      <c r="Q3243" s="69" t="s">
        <v>1729</v>
      </c>
      <c r="R3243" s="69"/>
      <c r="S3243" s="70">
        <v>21060</v>
      </c>
      <c r="T3243" s="70"/>
      <c r="U3243" s="69" t="s">
        <v>1729</v>
      </c>
      <c r="V3243" s="73">
        <v>1</v>
      </c>
      <c r="W3243" s="69" t="s">
        <v>1729</v>
      </c>
      <c r="X3243" s="69"/>
      <c r="Y3243" s="70"/>
      <c r="Z3243" s="69">
        <v>0</v>
      </c>
      <c r="AA3243" s="69" t="s">
        <v>989</v>
      </c>
      <c r="AB3243" s="69" t="s">
        <v>1144</v>
      </c>
      <c r="AC3243" s="69"/>
    </row>
    <row r="3244" spans="1:29" x14ac:dyDescent="0.25">
      <c r="A3244" s="71" t="s">
        <v>193</v>
      </c>
      <c r="B3244" s="71"/>
      <c r="C3244" s="71"/>
      <c r="D3244" s="71"/>
      <c r="E3244" s="71"/>
      <c r="F3244" s="71"/>
      <c r="G3244" s="71"/>
      <c r="H3244" s="71"/>
      <c r="I3244" s="71"/>
      <c r="J3244" s="72">
        <v>21060</v>
      </c>
      <c r="K3244" s="71"/>
      <c r="L3244" s="71"/>
      <c r="M3244" s="72">
        <v>21060</v>
      </c>
      <c r="N3244" s="72">
        <v>0</v>
      </c>
      <c r="O3244" s="71"/>
      <c r="P3244" s="71"/>
      <c r="Q3244" s="71"/>
      <c r="R3244" s="71"/>
      <c r="S3244" s="72">
        <v>21060</v>
      </c>
      <c r="T3244" s="72">
        <v>21060</v>
      </c>
      <c r="U3244" s="71"/>
      <c r="V3244" s="71"/>
      <c r="W3244" s="71"/>
      <c r="X3244" s="72">
        <v>0</v>
      </c>
      <c r="Y3244" s="72">
        <v>0</v>
      </c>
      <c r="Z3244" s="72">
        <v>21060</v>
      </c>
      <c r="AA3244" s="69"/>
      <c r="AB3244" s="69"/>
      <c r="AC3244" s="69"/>
    </row>
    <row r="3245" spans="1:29" ht="20" x14ac:dyDescent="0.25">
      <c r="A3245" s="68" t="s">
        <v>8266</v>
      </c>
      <c r="B3245" s="69" t="s">
        <v>8267</v>
      </c>
      <c r="C3245" s="69" t="s">
        <v>8268</v>
      </c>
      <c r="D3245" s="69" t="s">
        <v>4589</v>
      </c>
      <c r="E3245" s="69" t="s">
        <v>8270</v>
      </c>
      <c r="F3245" s="69" t="s">
        <v>1722</v>
      </c>
      <c r="G3245" s="69" t="s">
        <v>1188</v>
      </c>
      <c r="H3245" s="69" t="s">
        <v>1046</v>
      </c>
      <c r="I3245" s="69" t="s">
        <v>962</v>
      </c>
      <c r="J3245" s="70">
        <v>49402.15</v>
      </c>
      <c r="K3245" s="69" t="s">
        <v>4591</v>
      </c>
      <c r="L3245" s="69" t="s">
        <v>8269</v>
      </c>
      <c r="M3245" s="70">
        <v>49369.75</v>
      </c>
      <c r="N3245" s="69"/>
      <c r="O3245" s="69"/>
      <c r="P3245" s="69" t="s">
        <v>2388</v>
      </c>
      <c r="Q3245" s="69" t="s">
        <v>1804</v>
      </c>
      <c r="R3245" s="69"/>
      <c r="S3245" s="70">
        <v>49369.75</v>
      </c>
      <c r="T3245" s="70"/>
      <c r="U3245" s="69" t="s">
        <v>1804</v>
      </c>
      <c r="V3245" s="73">
        <v>11</v>
      </c>
      <c r="W3245" s="69" t="s">
        <v>1804</v>
      </c>
      <c r="X3245" s="69"/>
      <c r="Y3245" s="70"/>
      <c r="Z3245" s="69">
        <v>0</v>
      </c>
      <c r="AA3245" s="69" t="s">
        <v>989</v>
      </c>
      <c r="AB3245" s="69" t="s">
        <v>1144</v>
      </c>
      <c r="AC3245" s="69"/>
    </row>
    <row r="3246" spans="1:29" x14ac:dyDescent="0.25">
      <c r="A3246" s="71" t="s">
        <v>193</v>
      </c>
      <c r="B3246" s="71"/>
      <c r="C3246" s="71"/>
      <c r="D3246" s="71"/>
      <c r="E3246" s="71"/>
      <c r="F3246" s="71"/>
      <c r="G3246" s="71"/>
      <c r="H3246" s="71"/>
      <c r="I3246" s="71"/>
      <c r="J3246" s="72">
        <v>49402.15</v>
      </c>
      <c r="K3246" s="71"/>
      <c r="L3246" s="71"/>
      <c r="M3246" s="72">
        <v>49369.75</v>
      </c>
      <c r="N3246" s="72">
        <v>32.400000000001455</v>
      </c>
      <c r="O3246" s="71"/>
      <c r="P3246" s="71"/>
      <c r="Q3246" s="71"/>
      <c r="R3246" s="71"/>
      <c r="S3246" s="72">
        <v>49369.75</v>
      </c>
      <c r="T3246" s="72">
        <v>49369.75</v>
      </c>
      <c r="U3246" s="71"/>
      <c r="V3246" s="71"/>
      <c r="W3246" s="71"/>
      <c r="X3246" s="72">
        <v>0</v>
      </c>
      <c r="Y3246" s="72">
        <v>0</v>
      </c>
      <c r="Z3246" s="72">
        <v>49369.75</v>
      </c>
      <c r="AA3246" s="69"/>
      <c r="AB3246" s="69"/>
      <c r="AC3246" s="69"/>
    </row>
    <row r="3247" spans="1:29" ht="20" x14ac:dyDescent="0.25">
      <c r="A3247" s="68" t="s">
        <v>8271</v>
      </c>
      <c r="B3247" s="69" t="s">
        <v>8272</v>
      </c>
      <c r="C3247" s="69" t="s">
        <v>8273</v>
      </c>
      <c r="D3247" s="69" t="s">
        <v>4583</v>
      </c>
      <c r="E3247" s="69" t="s">
        <v>8275</v>
      </c>
      <c r="F3247" s="69" t="s">
        <v>1299</v>
      </c>
      <c r="G3247" s="69" t="s">
        <v>1188</v>
      </c>
      <c r="H3247" s="69" t="s">
        <v>1046</v>
      </c>
      <c r="I3247" s="69" t="s">
        <v>962</v>
      </c>
      <c r="J3247" s="70">
        <v>911.38</v>
      </c>
      <c r="K3247" s="69" t="s">
        <v>4591</v>
      </c>
      <c r="L3247" s="69" t="s">
        <v>8274</v>
      </c>
      <c r="M3247" s="70">
        <v>911.38</v>
      </c>
      <c r="N3247" s="69"/>
      <c r="O3247" s="69"/>
      <c r="P3247" s="69" t="s">
        <v>2166</v>
      </c>
      <c r="Q3247" s="69" t="s">
        <v>1394</v>
      </c>
      <c r="R3247" s="69"/>
      <c r="S3247" s="70">
        <v>911.38</v>
      </c>
      <c r="T3247" s="70"/>
      <c r="U3247" s="69" t="s">
        <v>2137</v>
      </c>
      <c r="V3247" s="73">
        <v>68</v>
      </c>
      <c r="W3247" s="69" t="s">
        <v>2137</v>
      </c>
      <c r="X3247" s="69"/>
      <c r="Y3247" s="70"/>
      <c r="Z3247" s="69">
        <v>0</v>
      </c>
      <c r="AA3247" s="69" t="s">
        <v>989</v>
      </c>
      <c r="AB3247" s="69" t="s">
        <v>1144</v>
      </c>
      <c r="AC3247" s="69"/>
    </row>
    <row r="3248" spans="1:29" x14ac:dyDescent="0.25">
      <c r="A3248" s="71" t="s">
        <v>193</v>
      </c>
      <c r="B3248" s="71"/>
      <c r="C3248" s="71"/>
      <c r="D3248" s="71"/>
      <c r="E3248" s="71"/>
      <c r="F3248" s="71"/>
      <c r="G3248" s="71"/>
      <c r="H3248" s="71"/>
      <c r="I3248" s="71"/>
      <c r="J3248" s="72">
        <v>911.38</v>
      </c>
      <c r="K3248" s="71"/>
      <c r="L3248" s="71"/>
      <c r="M3248" s="72">
        <v>911.38</v>
      </c>
      <c r="N3248" s="72">
        <v>0</v>
      </c>
      <c r="O3248" s="71"/>
      <c r="P3248" s="71"/>
      <c r="Q3248" s="71"/>
      <c r="R3248" s="71"/>
      <c r="S3248" s="72">
        <v>911.38</v>
      </c>
      <c r="T3248" s="72">
        <v>911.38</v>
      </c>
      <c r="U3248" s="71"/>
      <c r="V3248" s="71"/>
      <c r="W3248" s="71"/>
      <c r="X3248" s="72">
        <v>0</v>
      </c>
      <c r="Y3248" s="72">
        <v>0</v>
      </c>
      <c r="Z3248" s="72">
        <v>911.38</v>
      </c>
      <c r="AA3248" s="69"/>
      <c r="AB3248" s="69"/>
      <c r="AC3248" s="69"/>
    </row>
    <row r="3249" spans="1:29" ht="20" x14ac:dyDescent="0.25">
      <c r="A3249" s="68" t="s">
        <v>8276</v>
      </c>
      <c r="B3249" s="69" t="s">
        <v>8277</v>
      </c>
      <c r="C3249" s="69" t="s">
        <v>8278</v>
      </c>
      <c r="D3249" s="69" t="s">
        <v>3337</v>
      </c>
      <c r="E3249" s="69" t="s">
        <v>8280</v>
      </c>
      <c r="F3249" s="69" t="s">
        <v>1722</v>
      </c>
      <c r="G3249" s="69" t="s">
        <v>1188</v>
      </c>
      <c r="H3249" s="69" t="s">
        <v>1046</v>
      </c>
      <c r="I3249" s="69" t="s">
        <v>962</v>
      </c>
      <c r="J3249" s="70">
        <v>34830.89</v>
      </c>
      <c r="K3249" s="69" t="s">
        <v>4591</v>
      </c>
      <c r="L3249" s="69" t="s">
        <v>8279</v>
      </c>
      <c r="M3249" s="70">
        <v>34830.89</v>
      </c>
      <c r="N3249" s="69"/>
      <c r="O3249" s="69"/>
      <c r="P3249" s="69" t="s">
        <v>2276</v>
      </c>
      <c r="Q3249" s="69" t="s">
        <v>2298</v>
      </c>
      <c r="R3249" s="69"/>
      <c r="S3249" s="70">
        <v>34830.89</v>
      </c>
      <c r="T3249" s="70"/>
      <c r="U3249" s="69"/>
      <c r="V3249" s="69"/>
      <c r="W3249" s="69"/>
      <c r="X3249" s="69"/>
      <c r="Y3249" s="70"/>
      <c r="Z3249" s="69">
        <v>0</v>
      </c>
      <c r="AA3249" s="69" t="s">
        <v>989</v>
      </c>
      <c r="AB3249" s="69" t="s">
        <v>1144</v>
      </c>
      <c r="AC3249" s="69"/>
    </row>
    <row r="3250" spans="1:29" x14ac:dyDescent="0.25">
      <c r="A3250" s="71" t="s">
        <v>193</v>
      </c>
      <c r="B3250" s="71"/>
      <c r="C3250" s="71"/>
      <c r="D3250" s="71"/>
      <c r="E3250" s="71"/>
      <c r="F3250" s="71"/>
      <c r="G3250" s="71"/>
      <c r="H3250" s="71"/>
      <c r="I3250" s="71"/>
      <c r="J3250" s="72">
        <v>34830.89</v>
      </c>
      <c r="K3250" s="71"/>
      <c r="L3250" s="71"/>
      <c r="M3250" s="72">
        <v>34830.89</v>
      </c>
      <c r="N3250" s="72">
        <v>0</v>
      </c>
      <c r="O3250" s="71"/>
      <c r="P3250" s="71"/>
      <c r="Q3250" s="71"/>
      <c r="R3250" s="71"/>
      <c r="S3250" s="72">
        <v>34830.89</v>
      </c>
      <c r="T3250" s="72">
        <v>0</v>
      </c>
      <c r="U3250" s="71"/>
      <c r="V3250" s="71"/>
      <c r="W3250" s="71"/>
      <c r="X3250" s="72">
        <v>34830.89</v>
      </c>
      <c r="Y3250" s="72">
        <v>0</v>
      </c>
      <c r="Z3250" s="72">
        <v>0</v>
      </c>
      <c r="AA3250" s="69"/>
      <c r="AB3250" s="69"/>
      <c r="AC3250" s="69"/>
    </row>
    <row r="3251" spans="1:29" ht="30" x14ac:dyDescent="0.25">
      <c r="A3251" s="68" t="s">
        <v>8281</v>
      </c>
      <c r="B3251" s="69" t="s">
        <v>3058</v>
      </c>
      <c r="C3251" s="69" t="s">
        <v>8282</v>
      </c>
      <c r="D3251" s="69" t="s">
        <v>3313</v>
      </c>
      <c r="E3251" s="69" t="s">
        <v>8284</v>
      </c>
      <c r="F3251" s="69" t="s">
        <v>1722</v>
      </c>
      <c r="G3251" s="69" t="s">
        <v>1188</v>
      </c>
      <c r="H3251" s="69" t="s">
        <v>1046</v>
      </c>
      <c r="I3251" s="69" t="s">
        <v>962</v>
      </c>
      <c r="J3251" s="70">
        <v>3052.33</v>
      </c>
      <c r="K3251" s="69" t="s">
        <v>4591</v>
      </c>
      <c r="L3251" s="69" t="s">
        <v>8283</v>
      </c>
      <c r="M3251" s="70">
        <v>3052.33</v>
      </c>
      <c r="N3251" s="69"/>
      <c r="O3251" s="69"/>
      <c r="P3251" s="69" t="s">
        <v>1080</v>
      </c>
      <c r="Q3251" s="69" t="s">
        <v>1764</v>
      </c>
      <c r="R3251" s="69"/>
      <c r="S3251" s="70">
        <v>3052.33</v>
      </c>
      <c r="T3251" s="70"/>
      <c r="U3251" s="69" t="s">
        <v>1804</v>
      </c>
      <c r="V3251" s="73">
        <v>53</v>
      </c>
      <c r="W3251" s="69" t="s">
        <v>1804</v>
      </c>
      <c r="X3251" s="69"/>
      <c r="Y3251" s="70"/>
      <c r="Z3251" s="69">
        <v>0</v>
      </c>
      <c r="AA3251" s="69" t="s">
        <v>989</v>
      </c>
      <c r="AB3251" s="69" t="s">
        <v>1144</v>
      </c>
      <c r="AC3251" s="69"/>
    </row>
    <row r="3252" spans="1:29" x14ac:dyDescent="0.25">
      <c r="A3252" s="71" t="s">
        <v>193</v>
      </c>
      <c r="B3252" s="71"/>
      <c r="C3252" s="71"/>
      <c r="D3252" s="71"/>
      <c r="E3252" s="71"/>
      <c r="F3252" s="71"/>
      <c r="G3252" s="71"/>
      <c r="H3252" s="71"/>
      <c r="I3252" s="71"/>
      <c r="J3252" s="72">
        <v>3052.33</v>
      </c>
      <c r="K3252" s="71"/>
      <c r="L3252" s="71"/>
      <c r="M3252" s="72">
        <v>3052.33</v>
      </c>
      <c r="N3252" s="72">
        <v>0</v>
      </c>
      <c r="O3252" s="71"/>
      <c r="P3252" s="71"/>
      <c r="Q3252" s="71"/>
      <c r="R3252" s="71"/>
      <c r="S3252" s="72">
        <v>3052.33</v>
      </c>
      <c r="T3252" s="72">
        <v>3052.33</v>
      </c>
      <c r="U3252" s="71"/>
      <c r="V3252" s="71"/>
      <c r="W3252" s="71"/>
      <c r="X3252" s="72">
        <v>0</v>
      </c>
      <c r="Y3252" s="72">
        <v>0</v>
      </c>
      <c r="Z3252" s="72">
        <v>3052.33</v>
      </c>
      <c r="AA3252" s="69"/>
      <c r="AB3252" s="69"/>
      <c r="AC3252" s="69"/>
    </row>
    <row r="3253" spans="1:29" ht="20" x14ac:dyDescent="0.25">
      <c r="A3253" s="68" t="s">
        <v>8285</v>
      </c>
      <c r="B3253" s="69" t="s">
        <v>8113</v>
      </c>
      <c r="C3253" s="69" t="s">
        <v>8286</v>
      </c>
      <c r="D3253" s="69" t="s">
        <v>4583</v>
      </c>
      <c r="E3253" s="69" t="s">
        <v>8288</v>
      </c>
      <c r="F3253" s="69" t="s">
        <v>1722</v>
      </c>
      <c r="G3253" s="69" t="s">
        <v>1188</v>
      </c>
      <c r="H3253" s="69" t="s">
        <v>1046</v>
      </c>
      <c r="I3253" s="69" t="s">
        <v>962</v>
      </c>
      <c r="J3253" s="70">
        <v>5965.17</v>
      </c>
      <c r="K3253" s="69" t="s">
        <v>4591</v>
      </c>
      <c r="L3253" s="69" t="s">
        <v>8287</v>
      </c>
      <c r="M3253" s="70">
        <v>5965.17</v>
      </c>
      <c r="N3253" s="69"/>
      <c r="O3253" s="69"/>
      <c r="P3253" s="69" t="s">
        <v>1102</v>
      </c>
      <c r="Q3253" s="69" t="s">
        <v>1217</v>
      </c>
      <c r="R3253" s="69"/>
      <c r="S3253" s="70">
        <v>5965.17</v>
      </c>
      <c r="T3253" s="70"/>
      <c r="U3253" s="69" t="s">
        <v>2136</v>
      </c>
      <c r="V3253" s="73">
        <v>57</v>
      </c>
      <c r="W3253" s="69" t="s">
        <v>2136</v>
      </c>
      <c r="X3253" s="69"/>
      <c r="Y3253" s="70"/>
      <c r="Z3253" s="69">
        <v>0</v>
      </c>
      <c r="AA3253" s="69" t="s">
        <v>989</v>
      </c>
      <c r="AB3253" s="69" t="s">
        <v>1144</v>
      </c>
      <c r="AC3253" s="69"/>
    </row>
    <row r="3254" spans="1:29" x14ac:dyDescent="0.25">
      <c r="A3254" s="71" t="s">
        <v>193</v>
      </c>
      <c r="B3254" s="71"/>
      <c r="C3254" s="71"/>
      <c r="D3254" s="71"/>
      <c r="E3254" s="71"/>
      <c r="F3254" s="71"/>
      <c r="G3254" s="71"/>
      <c r="H3254" s="71"/>
      <c r="I3254" s="71"/>
      <c r="J3254" s="72">
        <v>5965.17</v>
      </c>
      <c r="K3254" s="71"/>
      <c r="L3254" s="71"/>
      <c r="M3254" s="72">
        <v>5965.17</v>
      </c>
      <c r="N3254" s="72">
        <v>0</v>
      </c>
      <c r="O3254" s="71"/>
      <c r="P3254" s="71"/>
      <c r="Q3254" s="71"/>
      <c r="R3254" s="71"/>
      <c r="S3254" s="72">
        <v>5965.17</v>
      </c>
      <c r="T3254" s="72">
        <v>5965.17</v>
      </c>
      <c r="U3254" s="71"/>
      <c r="V3254" s="71"/>
      <c r="W3254" s="71"/>
      <c r="X3254" s="72">
        <v>0</v>
      </c>
      <c r="Y3254" s="72">
        <v>0</v>
      </c>
      <c r="Z3254" s="72">
        <v>5965.17</v>
      </c>
      <c r="AA3254" s="69"/>
      <c r="AB3254" s="69"/>
      <c r="AC3254" s="69"/>
    </row>
    <row r="3255" spans="1:29" ht="30" x14ac:dyDescent="0.25">
      <c r="A3255" s="68" t="s">
        <v>8289</v>
      </c>
      <c r="B3255" s="69" t="s">
        <v>7531</v>
      </c>
      <c r="C3255" s="69" t="s">
        <v>8290</v>
      </c>
      <c r="D3255" s="69" t="s">
        <v>3313</v>
      </c>
      <c r="E3255" s="69" t="s">
        <v>8292</v>
      </c>
      <c r="F3255" s="69" t="s">
        <v>1435</v>
      </c>
      <c r="G3255" s="69" t="s">
        <v>1188</v>
      </c>
      <c r="H3255" s="69" t="s">
        <v>1046</v>
      </c>
      <c r="I3255" s="69" t="s">
        <v>962</v>
      </c>
      <c r="J3255" s="70">
        <v>680.52</v>
      </c>
      <c r="K3255" s="69" t="s">
        <v>4591</v>
      </c>
      <c r="L3255" s="69" t="s">
        <v>8291</v>
      </c>
      <c r="M3255" s="70">
        <v>680.52</v>
      </c>
      <c r="N3255" s="69"/>
      <c r="O3255" s="69"/>
      <c r="P3255" s="69" t="s">
        <v>2039</v>
      </c>
      <c r="Q3255" s="69" t="s">
        <v>2944</v>
      </c>
      <c r="R3255" s="69"/>
      <c r="S3255" s="70">
        <v>680.52</v>
      </c>
      <c r="T3255" s="70"/>
      <c r="U3255" s="69" t="s">
        <v>2388</v>
      </c>
      <c r="V3255" s="73">
        <v>54</v>
      </c>
      <c r="W3255" s="69" t="s">
        <v>2388</v>
      </c>
      <c r="X3255" s="69"/>
      <c r="Y3255" s="70"/>
      <c r="Z3255" s="69">
        <v>0</v>
      </c>
      <c r="AA3255" s="69" t="s">
        <v>989</v>
      </c>
      <c r="AB3255" s="69" t="s">
        <v>1144</v>
      </c>
      <c r="AC3255" s="69"/>
    </row>
    <row r="3256" spans="1:29" x14ac:dyDescent="0.25">
      <c r="A3256" s="71" t="s">
        <v>193</v>
      </c>
      <c r="B3256" s="71"/>
      <c r="C3256" s="71"/>
      <c r="D3256" s="71"/>
      <c r="E3256" s="71"/>
      <c r="F3256" s="71"/>
      <c r="G3256" s="71"/>
      <c r="H3256" s="71"/>
      <c r="I3256" s="71"/>
      <c r="J3256" s="72">
        <v>680.52</v>
      </c>
      <c r="K3256" s="71"/>
      <c r="L3256" s="71"/>
      <c r="M3256" s="72">
        <v>680.52</v>
      </c>
      <c r="N3256" s="72">
        <v>0</v>
      </c>
      <c r="O3256" s="71"/>
      <c r="P3256" s="71"/>
      <c r="Q3256" s="71"/>
      <c r="R3256" s="71"/>
      <c r="S3256" s="72">
        <v>680.52</v>
      </c>
      <c r="T3256" s="72">
        <v>680.52</v>
      </c>
      <c r="U3256" s="71"/>
      <c r="V3256" s="71"/>
      <c r="W3256" s="71"/>
      <c r="X3256" s="72">
        <v>0</v>
      </c>
      <c r="Y3256" s="72">
        <v>0</v>
      </c>
      <c r="Z3256" s="72">
        <v>680.52</v>
      </c>
      <c r="AA3256" s="69"/>
      <c r="AB3256" s="69"/>
      <c r="AC3256" s="69"/>
    </row>
    <row r="3257" spans="1:29" ht="20" x14ac:dyDescent="0.25">
      <c r="A3257" s="68" t="s">
        <v>8293</v>
      </c>
      <c r="B3257" s="69" t="s">
        <v>1811</v>
      </c>
      <c r="C3257" s="69" t="s">
        <v>8294</v>
      </c>
      <c r="D3257" s="69" t="s">
        <v>4635</v>
      </c>
      <c r="E3257" s="69" t="s">
        <v>8296</v>
      </c>
      <c r="F3257" s="69" t="s">
        <v>1727</v>
      </c>
      <c r="G3257" s="69" t="s">
        <v>1188</v>
      </c>
      <c r="H3257" s="69" t="s">
        <v>1046</v>
      </c>
      <c r="I3257" s="69" t="s">
        <v>962</v>
      </c>
      <c r="J3257" s="70">
        <v>2206.09</v>
      </c>
      <c r="K3257" s="69" t="s">
        <v>4591</v>
      </c>
      <c r="L3257" s="69" t="s">
        <v>8295</v>
      </c>
      <c r="M3257" s="70">
        <v>2206.09</v>
      </c>
      <c r="N3257" s="69"/>
      <c r="O3257" s="69"/>
      <c r="P3257" s="69" t="s">
        <v>1624</v>
      </c>
      <c r="Q3257" s="69" t="s">
        <v>1624</v>
      </c>
      <c r="R3257" s="69"/>
      <c r="S3257" s="70">
        <v>2206.09</v>
      </c>
      <c r="T3257" s="70"/>
      <c r="U3257" s="69" t="s">
        <v>1624</v>
      </c>
      <c r="V3257" s="73">
        <v>0</v>
      </c>
      <c r="W3257" s="69" t="s">
        <v>1624</v>
      </c>
      <c r="X3257" s="69"/>
      <c r="Y3257" s="70"/>
      <c r="Z3257" s="69">
        <v>0</v>
      </c>
      <c r="AA3257" s="69" t="s">
        <v>989</v>
      </c>
      <c r="AB3257" s="69" t="s">
        <v>1144</v>
      </c>
      <c r="AC3257" s="69"/>
    </row>
    <row r="3258" spans="1:29" x14ac:dyDescent="0.25">
      <c r="A3258" s="71" t="s">
        <v>193</v>
      </c>
      <c r="B3258" s="71"/>
      <c r="C3258" s="71"/>
      <c r="D3258" s="71"/>
      <c r="E3258" s="71"/>
      <c r="F3258" s="71"/>
      <c r="G3258" s="71"/>
      <c r="H3258" s="71"/>
      <c r="I3258" s="71"/>
      <c r="J3258" s="72">
        <v>2206.09</v>
      </c>
      <c r="K3258" s="71"/>
      <c r="L3258" s="71"/>
      <c r="M3258" s="72">
        <v>2206.09</v>
      </c>
      <c r="N3258" s="72">
        <v>0</v>
      </c>
      <c r="O3258" s="71"/>
      <c r="P3258" s="71"/>
      <c r="Q3258" s="71"/>
      <c r="R3258" s="71"/>
      <c r="S3258" s="72">
        <v>2206.09</v>
      </c>
      <c r="T3258" s="72">
        <v>2206.09</v>
      </c>
      <c r="U3258" s="71"/>
      <c r="V3258" s="71"/>
      <c r="W3258" s="71"/>
      <c r="X3258" s="72">
        <v>0</v>
      </c>
      <c r="Y3258" s="72">
        <v>0</v>
      </c>
      <c r="Z3258" s="72">
        <v>2206.09</v>
      </c>
      <c r="AA3258" s="69"/>
      <c r="AB3258" s="69"/>
      <c r="AC3258" s="69"/>
    </row>
    <row r="3259" spans="1:29" ht="30" x14ac:dyDescent="0.25">
      <c r="A3259" s="68" t="s">
        <v>8297</v>
      </c>
      <c r="B3259" s="69" t="s">
        <v>1735</v>
      </c>
      <c r="C3259" s="69" t="s">
        <v>8298</v>
      </c>
      <c r="D3259" s="69" t="s">
        <v>3313</v>
      </c>
      <c r="E3259" s="69" t="s">
        <v>8300</v>
      </c>
      <c r="F3259" s="69" t="s">
        <v>1299</v>
      </c>
      <c r="G3259" s="69" t="s">
        <v>1188</v>
      </c>
      <c r="H3259" s="69" t="s">
        <v>1046</v>
      </c>
      <c r="I3259" s="69" t="s">
        <v>962</v>
      </c>
      <c r="J3259" s="70">
        <v>1492.23</v>
      </c>
      <c r="K3259" s="69" t="s">
        <v>4591</v>
      </c>
      <c r="L3259" s="69" t="s">
        <v>8299</v>
      </c>
      <c r="M3259" s="70">
        <v>1492.23</v>
      </c>
      <c r="N3259" s="69"/>
      <c r="O3259" s="69"/>
      <c r="P3259" s="69" t="s">
        <v>1912</v>
      </c>
      <c r="Q3259" s="69" t="s">
        <v>1217</v>
      </c>
      <c r="R3259" s="69"/>
      <c r="S3259" s="70">
        <v>1492.23</v>
      </c>
      <c r="T3259" s="70"/>
      <c r="U3259" s="69" t="s">
        <v>2136</v>
      </c>
      <c r="V3259" s="73">
        <v>43</v>
      </c>
      <c r="W3259" s="69" t="s">
        <v>2136</v>
      </c>
      <c r="X3259" s="69"/>
      <c r="Y3259" s="70"/>
      <c r="Z3259" s="69">
        <v>0</v>
      </c>
      <c r="AA3259" s="69" t="s">
        <v>989</v>
      </c>
      <c r="AB3259" s="69" t="s">
        <v>1144</v>
      </c>
      <c r="AC3259" s="69"/>
    </row>
    <row r="3260" spans="1:29" x14ac:dyDescent="0.25">
      <c r="A3260" s="71" t="s">
        <v>193</v>
      </c>
      <c r="B3260" s="71"/>
      <c r="C3260" s="71"/>
      <c r="D3260" s="71"/>
      <c r="E3260" s="71"/>
      <c r="F3260" s="71"/>
      <c r="G3260" s="71"/>
      <c r="H3260" s="71"/>
      <c r="I3260" s="71"/>
      <c r="J3260" s="72">
        <v>1492.23</v>
      </c>
      <c r="K3260" s="71"/>
      <c r="L3260" s="71"/>
      <c r="M3260" s="72">
        <v>1492.23</v>
      </c>
      <c r="N3260" s="72">
        <v>0</v>
      </c>
      <c r="O3260" s="71"/>
      <c r="P3260" s="71"/>
      <c r="Q3260" s="71"/>
      <c r="R3260" s="71"/>
      <c r="S3260" s="72">
        <v>1492.23</v>
      </c>
      <c r="T3260" s="72">
        <v>1492.23</v>
      </c>
      <c r="U3260" s="71"/>
      <c r="V3260" s="71"/>
      <c r="W3260" s="71"/>
      <c r="X3260" s="72">
        <v>0</v>
      </c>
      <c r="Y3260" s="72">
        <v>0</v>
      </c>
      <c r="Z3260" s="72">
        <v>1492.23</v>
      </c>
      <c r="AA3260" s="69"/>
      <c r="AB3260" s="69"/>
      <c r="AC3260" s="69"/>
    </row>
    <row r="3261" spans="1:29" ht="20" x14ac:dyDescent="0.25">
      <c r="A3261" s="68" t="s">
        <v>8301</v>
      </c>
      <c r="B3261" s="69" t="s">
        <v>2215</v>
      </c>
      <c r="C3261" s="69" t="s">
        <v>8302</v>
      </c>
      <c r="D3261" s="69" t="s">
        <v>4768</v>
      </c>
      <c r="E3261" s="69" t="s">
        <v>8304</v>
      </c>
      <c r="F3261" s="69" t="s">
        <v>1722</v>
      </c>
      <c r="G3261" s="69" t="s">
        <v>1188</v>
      </c>
      <c r="H3261" s="69" t="s">
        <v>1046</v>
      </c>
      <c r="I3261" s="69" t="s">
        <v>962</v>
      </c>
      <c r="J3261" s="70">
        <v>12382.24</v>
      </c>
      <c r="K3261" s="69" t="s">
        <v>4591</v>
      </c>
      <c r="L3261" s="69" t="s">
        <v>8303</v>
      </c>
      <c r="M3261" s="70">
        <v>12382.24</v>
      </c>
      <c r="N3261" s="69"/>
      <c r="O3261" s="69"/>
      <c r="P3261" s="69" t="s">
        <v>2170</v>
      </c>
      <c r="Q3261" s="69" t="s">
        <v>1106</v>
      </c>
      <c r="R3261" s="69"/>
      <c r="S3261" s="70">
        <v>12382.24</v>
      </c>
      <c r="T3261" s="70"/>
      <c r="U3261" s="69" t="s">
        <v>1106</v>
      </c>
      <c r="V3261" s="73">
        <v>10</v>
      </c>
      <c r="W3261" s="69" t="s">
        <v>1106</v>
      </c>
      <c r="X3261" s="69"/>
      <c r="Y3261" s="70"/>
      <c r="Z3261" s="69">
        <v>0</v>
      </c>
      <c r="AA3261" s="69" t="s">
        <v>989</v>
      </c>
      <c r="AB3261" s="69" t="s">
        <v>1144</v>
      </c>
      <c r="AC3261" s="69"/>
    </row>
    <row r="3262" spans="1:29" x14ac:dyDescent="0.25">
      <c r="A3262" s="71" t="s">
        <v>193</v>
      </c>
      <c r="B3262" s="71"/>
      <c r="C3262" s="71"/>
      <c r="D3262" s="71"/>
      <c r="E3262" s="71"/>
      <c r="F3262" s="71"/>
      <c r="G3262" s="71"/>
      <c r="H3262" s="71"/>
      <c r="I3262" s="71"/>
      <c r="J3262" s="72">
        <v>12382.24</v>
      </c>
      <c r="K3262" s="71"/>
      <c r="L3262" s="71"/>
      <c r="M3262" s="72">
        <v>12382.24</v>
      </c>
      <c r="N3262" s="72">
        <v>0</v>
      </c>
      <c r="O3262" s="71"/>
      <c r="P3262" s="71"/>
      <c r="Q3262" s="71"/>
      <c r="R3262" s="71"/>
      <c r="S3262" s="72">
        <v>12382.24</v>
      </c>
      <c r="T3262" s="72">
        <v>12382.24</v>
      </c>
      <c r="U3262" s="71"/>
      <c r="V3262" s="71"/>
      <c r="W3262" s="71"/>
      <c r="X3262" s="72">
        <v>0</v>
      </c>
      <c r="Y3262" s="72">
        <v>0</v>
      </c>
      <c r="Z3262" s="72">
        <v>12382.24</v>
      </c>
      <c r="AA3262" s="69"/>
      <c r="AB3262" s="69"/>
      <c r="AC3262" s="69"/>
    </row>
    <row r="3263" spans="1:29" ht="20" x14ac:dyDescent="0.25">
      <c r="A3263" s="68" t="s">
        <v>8305</v>
      </c>
      <c r="B3263" s="69" t="s">
        <v>1735</v>
      </c>
      <c r="C3263" s="69" t="s">
        <v>8306</v>
      </c>
      <c r="D3263" s="69" t="s">
        <v>4583</v>
      </c>
      <c r="E3263" s="69" t="s">
        <v>8308</v>
      </c>
      <c r="F3263" s="69" t="s">
        <v>1299</v>
      </c>
      <c r="G3263" s="69" t="s">
        <v>1189</v>
      </c>
      <c r="H3263" s="69" t="s">
        <v>1046</v>
      </c>
      <c r="I3263" s="69" t="s">
        <v>962</v>
      </c>
      <c r="J3263" s="70">
        <v>2244.44</v>
      </c>
      <c r="K3263" s="69" t="s">
        <v>4591</v>
      </c>
      <c r="L3263" s="69" t="s">
        <v>8307</v>
      </c>
      <c r="M3263" s="70">
        <v>2244.44</v>
      </c>
      <c r="N3263" s="69"/>
      <c r="O3263" s="69"/>
      <c r="P3263" s="69" t="s">
        <v>2166</v>
      </c>
      <c r="Q3263" s="69" t="s">
        <v>1276</v>
      </c>
      <c r="R3263" s="69"/>
      <c r="S3263" s="70">
        <v>2244.44</v>
      </c>
      <c r="T3263" s="70"/>
      <c r="U3263" s="69" t="s">
        <v>2136</v>
      </c>
      <c r="V3263" s="73">
        <v>71</v>
      </c>
      <c r="W3263" s="69" t="s">
        <v>2136</v>
      </c>
      <c r="X3263" s="69"/>
      <c r="Y3263" s="70"/>
      <c r="Z3263" s="69">
        <v>0</v>
      </c>
      <c r="AA3263" s="69" t="s">
        <v>989</v>
      </c>
      <c r="AB3263" s="69" t="s">
        <v>1144</v>
      </c>
      <c r="AC3263" s="69"/>
    </row>
    <row r="3264" spans="1:29" x14ac:dyDescent="0.25">
      <c r="A3264" s="71" t="s">
        <v>193</v>
      </c>
      <c r="B3264" s="71"/>
      <c r="C3264" s="71"/>
      <c r="D3264" s="71"/>
      <c r="E3264" s="71"/>
      <c r="F3264" s="71"/>
      <c r="G3264" s="71"/>
      <c r="H3264" s="71"/>
      <c r="I3264" s="71"/>
      <c r="J3264" s="72">
        <v>2244.44</v>
      </c>
      <c r="K3264" s="71"/>
      <c r="L3264" s="71"/>
      <c r="M3264" s="72">
        <v>2244.44</v>
      </c>
      <c r="N3264" s="72">
        <v>0</v>
      </c>
      <c r="O3264" s="71"/>
      <c r="P3264" s="71"/>
      <c r="Q3264" s="71"/>
      <c r="R3264" s="71"/>
      <c r="S3264" s="72">
        <v>2244.44</v>
      </c>
      <c r="T3264" s="72">
        <v>2244.44</v>
      </c>
      <c r="U3264" s="71"/>
      <c r="V3264" s="71"/>
      <c r="W3264" s="71"/>
      <c r="X3264" s="72">
        <v>0</v>
      </c>
      <c r="Y3264" s="72">
        <v>0</v>
      </c>
      <c r="Z3264" s="72">
        <v>2244.44</v>
      </c>
      <c r="AA3264" s="69"/>
      <c r="AB3264" s="69"/>
      <c r="AC3264" s="69"/>
    </row>
    <row r="3265" spans="1:29" ht="20" x14ac:dyDescent="0.25">
      <c r="A3265" s="68" t="s">
        <v>8309</v>
      </c>
      <c r="B3265" s="69" t="s">
        <v>8310</v>
      </c>
      <c r="C3265" s="69" t="s">
        <v>8311</v>
      </c>
      <c r="D3265" s="69" t="s">
        <v>4813</v>
      </c>
      <c r="E3265" s="69" t="s">
        <v>8313</v>
      </c>
      <c r="F3265" s="69" t="s">
        <v>1722</v>
      </c>
      <c r="G3265" s="69" t="s">
        <v>1189</v>
      </c>
      <c r="H3265" s="69" t="s">
        <v>1046</v>
      </c>
      <c r="I3265" s="69" t="s">
        <v>962</v>
      </c>
      <c r="J3265" s="70">
        <v>6878.77</v>
      </c>
      <c r="K3265" s="69" t="s">
        <v>4591</v>
      </c>
      <c r="L3265" s="69" t="s">
        <v>8312</v>
      </c>
      <c r="M3265" s="70">
        <v>6878.77</v>
      </c>
      <c r="N3265" s="69"/>
      <c r="O3265" s="69"/>
      <c r="P3265" s="69" t="s">
        <v>1269</v>
      </c>
      <c r="Q3265" s="69" t="s">
        <v>1729</v>
      </c>
      <c r="R3265" s="69"/>
      <c r="S3265" s="70">
        <v>6878.77</v>
      </c>
      <c r="T3265" s="70"/>
      <c r="U3265" s="69" t="s">
        <v>1804</v>
      </c>
      <c r="V3265" s="73">
        <v>37</v>
      </c>
      <c r="W3265" s="69" t="s">
        <v>1804</v>
      </c>
      <c r="X3265" s="69"/>
      <c r="Y3265" s="70"/>
      <c r="Z3265" s="69">
        <v>0</v>
      </c>
      <c r="AA3265" s="69" t="s">
        <v>989</v>
      </c>
      <c r="AB3265" s="69" t="s">
        <v>1144</v>
      </c>
      <c r="AC3265" s="69"/>
    </row>
    <row r="3266" spans="1:29" x14ac:dyDescent="0.25">
      <c r="A3266" s="71" t="s">
        <v>193</v>
      </c>
      <c r="B3266" s="71"/>
      <c r="C3266" s="71"/>
      <c r="D3266" s="71"/>
      <c r="E3266" s="71"/>
      <c r="F3266" s="71"/>
      <c r="G3266" s="71"/>
      <c r="H3266" s="71"/>
      <c r="I3266" s="71"/>
      <c r="J3266" s="72">
        <v>6878.77</v>
      </c>
      <c r="K3266" s="71"/>
      <c r="L3266" s="71"/>
      <c r="M3266" s="72">
        <v>6878.77</v>
      </c>
      <c r="N3266" s="72">
        <v>0</v>
      </c>
      <c r="O3266" s="71"/>
      <c r="P3266" s="71"/>
      <c r="Q3266" s="71"/>
      <c r="R3266" s="71"/>
      <c r="S3266" s="72">
        <v>6878.77</v>
      </c>
      <c r="T3266" s="72">
        <v>6878.77</v>
      </c>
      <c r="U3266" s="71"/>
      <c r="V3266" s="71"/>
      <c r="W3266" s="71"/>
      <c r="X3266" s="72">
        <v>0</v>
      </c>
      <c r="Y3266" s="72">
        <v>0</v>
      </c>
      <c r="Z3266" s="72">
        <v>6878.77</v>
      </c>
      <c r="AA3266" s="69"/>
      <c r="AB3266" s="69"/>
      <c r="AC3266" s="69"/>
    </row>
    <row r="3267" spans="1:29" ht="20" x14ac:dyDescent="0.25">
      <c r="A3267" s="68" t="s">
        <v>8314</v>
      </c>
      <c r="B3267" s="69" t="s">
        <v>1735</v>
      </c>
      <c r="C3267" s="69" t="s">
        <v>8315</v>
      </c>
      <c r="D3267" s="69" t="s">
        <v>4583</v>
      </c>
      <c r="E3267" s="69" t="s">
        <v>8317</v>
      </c>
      <c r="F3267" s="69" t="s">
        <v>1299</v>
      </c>
      <c r="G3267" s="69" t="s">
        <v>1189</v>
      </c>
      <c r="H3267" s="69" t="s">
        <v>1046</v>
      </c>
      <c r="I3267" s="69" t="s">
        <v>962</v>
      </c>
      <c r="J3267" s="70">
        <v>3561.76</v>
      </c>
      <c r="K3267" s="69" t="s">
        <v>4591</v>
      </c>
      <c r="L3267" s="69" t="s">
        <v>8316</v>
      </c>
      <c r="M3267" s="70">
        <v>3561.76</v>
      </c>
      <c r="N3267" s="69"/>
      <c r="O3267" s="69"/>
      <c r="P3267" s="69" t="s">
        <v>1607</v>
      </c>
      <c r="Q3267" s="69" t="s">
        <v>2669</v>
      </c>
      <c r="R3267" s="69"/>
      <c r="S3267" s="70">
        <v>3561.76</v>
      </c>
      <c r="T3267" s="70"/>
      <c r="U3267" s="69"/>
      <c r="V3267" s="69"/>
      <c r="W3267" s="69"/>
      <c r="X3267" s="69"/>
      <c r="Y3267" s="70"/>
      <c r="Z3267" s="69">
        <v>0</v>
      </c>
      <c r="AA3267" s="69" t="s">
        <v>989</v>
      </c>
      <c r="AB3267" s="69" t="s">
        <v>1144</v>
      </c>
      <c r="AC3267" s="69"/>
    </row>
    <row r="3268" spans="1:29" x14ac:dyDescent="0.25">
      <c r="A3268" s="71" t="s">
        <v>193</v>
      </c>
      <c r="B3268" s="71"/>
      <c r="C3268" s="71"/>
      <c r="D3268" s="71"/>
      <c r="E3268" s="71"/>
      <c r="F3268" s="71"/>
      <c r="G3268" s="71"/>
      <c r="H3268" s="71"/>
      <c r="I3268" s="71"/>
      <c r="J3268" s="72">
        <v>3561.76</v>
      </c>
      <c r="K3268" s="71"/>
      <c r="L3268" s="71"/>
      <c r="M3268" s="72">
        <v>3561.76</v>
      </c>
      <c r="N3268" s="72">
        <v>0</v>
      </c>
      <c r="O3268" s="71"/>
      <c r="P3268" s="71"/>
      <c r="Q3268" s="71"/>
      <c r="R3268" s="71"/>
      <c r="S3268" s="72">
        <v>3561.76</v>
      </c>
      <c r="T3268" s="72">
        <v>0</v>
      </c>
      <c r="U3268" s="71"/>
      <c r="V3268" s="71"/>
      <c r="W3268" s="71"/>
      <c r="X3268" s="72">
        <v>3561.76</v>
      </c>
      <c r="Y3268" s="72">
        <v>0</v>
      </c>
      <c r="Z3268" s="72">
        <v>0</v>
      </c>
      <c r="AA3268" s="69"/>
      <c r="AB3268" s="69"/>
      <c r="AC3268" s="69"/>
    </row>
    <row r="3269" spans="1:29" ht="20" x14ac:dyDescent="0.25">
      <c r="A3269" s="68" t="s">
        <v>8318</v>
      </c>
      <c r="B3269" s="69" t="s">
        <v>4211</v>
      </c>
      <c r="C3269" s="69" t="s">
        <v>8319</v>
      </c>
      <c r="D3269" s="69" t="s">
        <v>4635</v>
      </c>
      <c r="E3269" s="69" t="s">
        <v>8321</v>
      </c>
      <c r="F3269" s="69" t="s">
        <v>1299</v>
      </c>
      <c r="G3269" s="69" t="s">
        <v>1189</v>
      </c>
      <c r="H3269" s="69" t="s">
        <v>2042</v>
      </c>
      <c r="I3269" s="69" t="s">
        <v>962</v>
      </c>
      <c r="J3269" s="70">
        <v>25446.79</v>
      </c>
      <c r="K3269" s="69" t="s">
        <v>4591</v>
      </c>
      <c r="L3269" s="69" t="s">
        <v>8320</v>
      </c>
      <c r="M3269" s="70">
        <v>25446.79</v>
      </c>
      <c r="N3269" s="69"/>
      <c r="O3269" s="69"/>
      <c r="P3269" s="69" t="s">
        <v>2118</v>
      </c>
      <c r="Q3269" s="69" t="s">
        <v>2136</v>
      </c>
      <c r="R3269" s="69"/>
      <c r="S3269" s="70">
        <v>25446.79</v>
      </c>
      <c r="T3269" s="70"/>
      <c r="U3269" s="69" t="s">
        <v>2136</v>
      </c>
      <c r="V3269" s="73">
        <v>70</v>
      </c>
      <c r="W3269" s="69" t="s">
        <v>2136</v>
      </c>
      <c r="X3269" s="69"/>
      <c r="Y3269" s="70"/>
      <c r="Z3269" s="69">
        <v>0</v>
      </c>
      <c r="AA3269" s="69" t="s">
        <v>989</v>
      </c>
      <c r="AB3269" s="69" t="s">
        <v>1144</v>
      </c>
      <c r="AC3269" s="69"/>
    </row>
    <row r="3270" spans="1:29" x14ac:dyDescent="0.25">
      <c r="A3270" s="71" t="s">
        <v>193</v>
      </c>
      <c r="B3270" s="71"/>
      <c r="C3270" s="71"/>
      <c r="D3270" s="71"/>
      <c r="E3270" s="71"/>
      <c r="F3270" s="71"/>
      <c r="G3270" s="71"/>
      <c r="H3270" s="71"/>
      <c r="I3270" s="71"/>
      <c r="J3270" s="72">
        <v>25446.79</v>
      </c>
      <c r="K3270" s="71"/>
      <c r="L3270" s="71"/>
      <c r="M3270" s="72">
        <v>25446.79</v>
      </c>
      <c r="N3270" s="72">
        <v>0</v>
      </c>
      <c r="O3270" s="71"/>
      <c r="P3270" s="71"/>
      <c r="Q3270" s="71"/>
      <c r="R3270" s="71"/>
      <c r="S3270" s="72">
        <v>25446.79</v>
      </c>
      <c r="T3270" s="72">
        <v>25446.79</v>
      </c>
      <c r="U3270" s="71"/>
      <c r="V3270" s="71"/>
      <c r="W3270" s="71"/>
      <c r="X3270" s="72">
        <v>0</v>
      </c>
      <c r="Y3270" s="72">
        <v>0</v>
      </c>
      <c r="Z3270" s="72">
        <v>25446.79</v>
      </c>
      <c r="AA3270" s="69"/>
      <c r="AB3270" s="69"/>
      <c r="AC3270" s="69"/>
    </row>
    <row r="3271" spans="1:29" ht="30" x14ac:dyDescent="0.25">
      <c r="A3271" s="68" t="s">
        <v>8322</v>
      </c>
      <c r="B3271" s="69" t="s">
        <v>8323</v>
      </c>
      <c r="C3271" s="69" t="s">
        <v>8324</v>
      </c>
      <c r="D3271" s="69" t="s">
        <v>4583</v>
      </c>
      <c r="E3271" s="69" t="s">
        <v>8326</v>
      </c>
      <c r="F3271" s="69" t="s">
        <v>1435</v>
      </c>
      <c r="G3271" s="69" t="s">
        <v>1189</v>
      </c>
      <c r="H3271" s="69" t="s">
        <v>1046</v>
      </c>
      <c r="I3271" s="69" t="s">
        <v>962</v>
      </c>
      <c r="J3271" s="70">
        <v>3968</v>
      </c>
      <c r="K3271" s="69" t="s">
        <v>4591</v>
      </c>
      <c r="L3271" s="69" t="s">
        <v>8325</v>
      </c>
      <c r="M3271" s="70">
        <v>3968</v>
      </c>
      <c r="N3271" s="69"/>
      <c r="O3271" s="69"/>
      <c r="P3271" s="69" t="s">
        <v>1051</v>
      </c>
      <c r="Q3271" s="69" t="s">
        <v>1217</v>
      </c>
      <c r="R3271" s="69"/>
      <c r="S3271" s="70">
        <v>3968</v>
      </c>
      <c r="T3271" s="70"/>
      <c r="U3271" s="69" t="s">
        <v>2136</v>
      </c>
      <c r="V3271" s="73">
        <v>51</v>
      </c>
      <c r="W3271" s="69" t="s">
        <v>2136</v>
      </c>
      <c r="X3271" s="69"/>
      <c r="Y3271" s="70"/>
      <c r="Z3271" s="69">
        <v>0</v>
      </c>
      <c r="AA3271" s="69" t="s">
        <v>989</v>
      </c>
      <c r="AB3271" s="69" t="s">
        <v>1144</v>
      </c>
      <c r="AC3271" s="69"/>
    </row>
    <row r="3272" spans="1:29" x14ac:dyDescent="0.25">
      <c r="A3272" s="71" t="s">
        <v>193</v>
      </c>
      <c r="B3272" s="71"/>
      <c r="C3272" s="71"/>
      <c r="D3272" s="71"/>
      <c r="E3272" s="71"/>
      <c r="F3272" s="71"/>
      <c r="G3272" s="71"/>
      <c r="H3272" s="71"/>
      <c r="I3272" s="71"/>
      <c r="J3272" s="72">
        <v>3968</v>
      </c>
      <c r="K3272" s="71"/>
      <c r="L3272" s="71"/>
      <c r="M3272" s="72">
        <v>3968</v>
      </c>
      <c r="N3272" s="72">
        <v>0</v>
      </c>
      <c r="O3272" s="71"/>
      <c r="P3272" s="71"/>
      <c r="Q3272" s="71"/>
      <c r="R3272" s="71"/>
      <c r="S3272" s="72">
        <v>3968</v>
      </c>
      <c r="T3272" s="72">
        <v>3968</v>
      </c>
      <c r="U3272" s="71"/>
      <c r="V3272" s="71"/>
      <c r="W3272" s="71"/>
      <c r="X3272" s="72">
        <v>0</v>
      </c>
      <c r="Y3272" s="72">
        <v>0</v>
      </c>
      <c r="Z3272" s="72">
        <v>3968</v>
      </c>
      <c r="AA3272" s="69"/>
      <c r="AB3272" s="69"/>
      <c r="AC3272" s="69"/>
    </row>
    <row r="3273" spans="1:29" ht="20" x14ac:dyDescent="0.25">
      <c r="A3273" s="68" t="s">
        <v>8327</v>
      </c>
      <c r="B3273" s="69" t="s">
        <v>8328</v>
      </c>
      <c r="C3273" s="69" t="s">
        <v>8329</v>
      </c>
      <c r="D3273" s="69" t="s">
        <v>4746</v>
      </c>
      <c r="E3273" s="69" t="s">
        <v>8331</v>
      </c>
      <c r="F3273" s="69" t="s">
        <v>1722</v>
      </c>
      <c r="G3273" s="69" t="s">
        <v>1189</v>
      </c>
      <c r="H3273" s="69" t="s">
        <v>1046</v>
      </c>
      <c r="I3273" s="69" t="s">
        <v>962</v>
      </c>
      <c r="J3273" s="70">
        <v>20744.48</v>
      </c>
      <c r="K3273" s="69" t="s">
        <v>4591</v>
      </c>
      <c r="L3273" s="69" t="s">
        <v>8330</v>
      </c>
      <c r="M3273" s="70">
        <v>20744.48</v>
      </c>
      <c r="N3273" s="69"/>
      <c r="O3273" s="69"/>
      <c r="P3273" s="69" t="s">
        <v>2042</v>
      </c>
      <c r="Q3273" s="69" t="s">
        <v>1709</v>
      </c>
      <c r="R3273" s="69"/>
      <c r="S3273" s="70">
        <v>20744.48</v>
      </c>
      <c r="T3273" s="70"/>
      <c r="U3273" s="69" t="s">
        <v>1795</v>
      </c>
      <c r="V3273" s="73">
        <v>35</v>
      </c>
      <c r="W3273" s="69" t="s">
        <v>1795</v>
      </c>
      <c r="X3273" s="69"/>
      <c r="Y3273" s="70"/>
      <c r="Z3273" s="69">
        <v>0</v>
      </c>
      <c r="AA3273" s="69" t="s">
        <v>989</v>
      </c>
      <c r="AB3273" s="69" t="s">
        <v>1144</v>
      </c>
      <c r="AC3273" s="69"/>
    </row>
    <row r="3274" spans="1:29" x14ac:dyDescent="0.25">
      <c r="A3274" s="71" t="s">
        <v>193</v>
      </c>
      <c r="B3274" s="71"/>
      <c r="C3274" s="71"/>
      <c r="D3274" s="71"/>
      <c r="E3274" s="71"/>
      <c r="F3274" s="71"/>
      <c r="G3274" s="71"/>
      <c r="H3274" s="71"/>
      <c r="I3274" s="71"/>
      <c r="J3274" s="72">
        <v>20744.48</v>
      </c>
      <c r="K3274" s="71"/>
      <c r="L3274" s="71"/>
      <c r="M3274" s="72">
        <v>20744.48</v>
      </c>
      <c r="N3274" s="72">
        <v>0</v>
      </c>
      <c r="O3274" s="71"/>
      <c r="P3274" s="71"/>
      <c r="Q3274" s="71"/>
      <c r="R3274" s="71"/>
      <c r="S3274" s="72">
        <v>20744.48</v>
      </c>
      <c r="T3274" s="72">
        <v>20744.48</v>
      </c>
      <c r="U3274" s="71"/>
      <c r="V3274" s="71"/>
      <c r="W3274" s="71"/>
      <c r="X3274" s="72">
        <v>0</v>
      </c>
      <c r="Y3274" s="72">
        <v>0</v>
      </c>
      <c r="Z3274" s="72">
        <v>20744.48</v>
      </c>
      <c r="AA3274" s="69"/>
      <c r="AB3274" s="69"/>
      <c r="AC3274" s="69"/>
    </row>
    <row r="3275" spans="1:29" ht="20" x14ac:dyDescent="0.25">
      <c r="A3275" s="68" t="s">
        <v>8332</v>
      </c>
      <c r="B3275" s="69" t="s">
        <v>3058</v>
      </c>
      <c r="C3275" s="69" t="s">
        <v>8333</v>
      </c>
      <c r="D3275" s="69" t="s">
        <v>4583</v>
      </c>
      <c r="E3275" s="69" t="s">
        <v>8335</v>
      </c>
      <c r="F3275" s="69" t="s">
        <v>1722</v>
      </c>
      <c r="G3275" s="69" t="s">
        <v>1189</v>
      </c>
      <c r="H3275" s="69" t="s">
        <v>1062</v>
      </c>
      <c r="I3275" s="69" t="s">
        <v>962</v>
      </c>
      <c r="J3275" s="70">
        <v>1739.46</v>
      </c>
      <c r="K3275" s="69" t="s">
        <v>4591</v>
      </c>
      <c r="L3275" s="69" t="s">
        <v>8334</v>
      </c>
      <c r="M3275" s="70">
        <v>1739.46</v>
      </c>
      <c r="N3275" s="69"/>
      <c r="O3275" s="69"/>
      <c r="P3275" s="69" t="s">
        <v>2166</v>
      </c>
      <c r="Q3275" s="69" t="s">
        <v>1795</v>
      </c>
      <c r="R3275" s="69"/>
      <c r="S3275" s="70">
        <v>1739.46</v>
      </c>
      <c r="T3275" s="70"/>
      <c r="U3275" s="69" t="s">
        <v>1795</v>
      </c>
      <c r="V3275" s="73">
        <v>70</v>
      </c>
      <c r="W3275" s="69" t="s">
        <v>1795</v>
      </c>
      <c r="X3275" s="69"/>
      <c r="Y3275" s="70"/>
      <c r="Z3275" s="69">
        <v>0</v>
      </c>
      <c r="AA3275" s="69" t="s">
        <v>989</v>
      </c>
      <c r="AB3275" s="69" t="s">
        <v>1144</v>
      </c>
      <c r="AC3275" s="69"/>
    </row>
    <row r="3276" spans="1:29" x14ac:dyDescent="0.25">
      <c r="A3276" s="71" t="s">
        <v>193</v>
      </c>
      <c r="B3276" s="71"/>
      <c r="C3276" s="71"/>
      <c r="D3276" s="71"/>
      <c r="E3276" s="71"/>
      <c r="F3276" s="71"/>
      <c r="G3276" s="71"/>
      <c r="H3276" s="71"/>
      <c r="I3276" s="71"/>
      <c r="J3276" s="72">
        <v>1739.46</v>
      </c>
      <c r="K3276" s="71"/>
      <c r="L3276" s="71"/>
      <c r="M3276" s="72">
        <v>1739.46</v>
      </c>
      <c r="N3276" s="72">
        <v>0</v>
      </c>
      <c r="O3276" s="71"/>
      <c r="P3276" s="71"/>
      <c r="Q3276" s="71"/>
      <c r="R3276" s="71"/>
      <c r="S3276" s="72">
        <v>1739.46</v>
      </c>
      <c r="T3276" s="72">
        <v>1739.46</v>
      </c>
      <c r="U3276" s="71"/>
      <c r="V3276" s="71"/>
      <c r="W3276" s="71"/>
      <c r="X3276" s="72">
        <v>0</v>
      </c>
      <c r="Y3276" s="72">
        <v>0</v>
      </c>
      <c r="Z3276" s="72">
        <v>1739.46</v>
      </c>
      <c r="AA3276" s="69"/>
      <c r="AB3276" s="69"/>
      <c r="AC3276" s="69"/>
    </row>
    <row r="3277" spans="1:29" ht="20" x14ac:dyDescent="0.25">
      <c r="A3277" s="68" t="s">
        <v>8336</v>
      </c>
      <c r="B3277" s="69" t="s">
        <v>1735</v>
      </c>
      <c r="C3277" s="69" t="s">
        <v>8337</v>
      </c>
      <c r="D3277" s="69" t="s">
        <v>5439</v>
      </c>
      <c r="E3277" s="69" t="s">
        <v>8339</v>
      </c>
      <c r="F3277" s="69" t="s">
        <v>1299</v>
      </c>
      <c r="G3277" s="69" t="s">
        <v>1189</v>
      </c>
      <c r="H3277" s="69" t="s">
        <v>1046</v>
      </c>
      <c r="I3277" s="69" t="s">
        <v>962</v>
      </c>
      <c r="J3277" s="70">
        <v>173</v>
      </c>
      <c r="K3277" s="69" t="s">
        <v>4591</v>
      </c>
      <c r="L3277" s="69" t="s">
        <v>8338</v>
      </c>
      <c r="M3277" s="70">
        <v>173</v>
      </c>
      <c r="N3277" s="69"/>
      <c r="O3277" s="69"/>
      <c r="P3277" s="69" t="s">
        <v>1195</v>
      </c>
      <c r="Q3277" s="69" t="s">
        <v>2136</v>
      </c>
      <c r="R3277" s="69"/>
      <c r="S3277" s="70">
        <v>173</v>
      </c>
      <c r="T3277" s="70"/>
      <c r="U3277" s="69" t="s">
        <v>2136</v>
      </c>
      <c r="V3277" s="73">
        <v>73</v>
      </c>
      <c r="W3277" s="69" t="s">
        <v>2136</v>
      </c>
      <c r="X3277" s="69"/>
      <c r="Y3277" s="70"/>
      <c r="Z3277" s="69">
        <v>0</v>
      </c>
      <c r="AA3277" s="69" t="s">
        <v>989</v>
      </c>
      <c r="AB3277" s="69" t="s">
        <v>1144</v>
      </c>
      <c r="AC3277" s="69"/>
    </row>
    <row r="3278" spans="1:29" x14ac:dyDescent="0.25">
      <c r="A3278" s="71" t="s">
        <v>193</v>
      </c>
      <c r="B3278" s="71"/>
      <c r="C3278" s="71"/>
      <c r="D3278" s="71"/>
      <c r="E3278" s="71"/>
      <c r="F3278" s="71"/>
      <c r="G3278" s="71"/>
      <c r="H3278" s="71"/>
      <c r="I3278" s="71"/>
      <c r="J3278" s="72">
        <v>173</v>
      </c>
      <c r="K3278" s="71"/>
      <c r="L3278" s="71"/>
      <c r="M3278" s="72">
        <v>173</v>
      </c>
      <c r="N3278" s="72">
        <v>0</v>
      </c>
      <c r="O3278" s="71"/>
      <c r="P3278" s="71"/>
      <c r="Q3278" s="71"/>
      <c r="R3278" s="71"/>
      <c r="S3278" s="72">
        <v>173</v>
      </c>
      <c r="T3278" s="72">
        <v>173</v>
      </c>
      <c r="U3278" s="71"/>
      <c r="V3278" s="71"/>
      <c r="W3278" s="71"/>
      <c r="X3278" s="72">
        <v>0</v>
      </c>
      <c r="Y3278" s="72">
        <v>0</v>
      </c>
      <c r="Z3278" s="72">
        <v>173</v>
      </c>
      <c r="AA3278" s="69"/>
      <c r="AB3278" s="69"/>
      <c r="AC3278" s="69"/>
    </row>
    <row r="3279" spans="1:29" ht="20" x14ac:dyDescent="0.25">
      <c r="A3279" s="68" t="s">
        <v>8340</v>
      </c>
      <c r="B3279" s="69" t="s">
        <v>8341</v>
      </c>
      <c r="C3279" s="69" t="s">
        <v>8342</v>
      </c>
      <c r="D3279" s="69" t="s">
        <v>4583</v>
      </c>
      <c r="E3279" s="69" t="s">
        <v>8344</v>
      </c>
      <c r="F3279" s="69" t="s">
        <v>1435</v>
      </c>
      <c r="G3279" s="69" t="s">
        <v>1048</v>
      </c>
      <c r="H3279" s="69" t="s">
        <v>1046</v>
      </c>
      <c r="I3279" s="69" t="s">
        <v>962</v>
      </c>
      <c r="J3279" s="70">
        <v>2274.77</v>
      </c>
      <c r="K3279" s="69" t="s">
        <v>4591</v>
      </c>
      <c r="L3279" s="69" t="s">
        <v>8343</v>
      </c>
      <c r="M3279" s="70">
        <v>2274.77</v>
      </c>
      <c r="N3279" s="69"/>
      <c r="O3279" s="69"/>
      <c r="P3279" s="69" t="s">
        <v>2166</v>
      </c>
      <c r="Q3279" s="69" t="s">
        <v>1276</v>
      </c>
      <c r="R3279" s="69"/>
      <c r="S3279" s="70">
        <v>2274.77</v>
      </c>
      <c r="T3279" s="70"/>
      <c r="U3279" s="69" t="s">
        <v>2136</v>
      </c>
      <c r="V3279" s="73">
        <v>71</v>
      </c>
      <c r="W3279" s="69" t="s">
        <v>2136</v>
      </c>
      <c r="X3279" s="69"/>
      <c r="Y3279" s="70"/>
      <c r="Z3279" s="69">
        <v>0</v>
      </c>
      <c r="AA3279" s="69" t="s">
        <v>989</v>
      </c>
      <c r="AB3279" s="69" t="s">
        <v>1144</v>
      </c>
      <c r="AC3279" s="69"/>
    </row>
    <row r="3280" spans="1:29" x14ac:dyDescent="0.25">
      <c r="A3280" s="71" t="s">
        <v>193</v>
      </c>
      <c r="B3280" s="71"/>
      <c r="C3280" s="71"/>
      <c r="D3280" s="71"/>
      <c r="E3280" s="71"/>
      <c r="F3280" s="71"/>
      <c r="G3280" s="71"/>
      <c r="H3280" s="71"/>
      <c r="I3280" s="71"/>
      <c r="J3280" s="72">
        <v>2274.77</v>
      </c>
      <c r="K3280" s="71"/>
      <c r="L3280" s="71"/>
      <c r="M3280" s="72">
        <v>2274.77</v>
      </c>
      <c r="N3280" s="72">
        <v>0</v>
      </c>
      <c r="O3280" s="71"/>
      <c r="P3280" s="71"/>
      <c r="Q3280" s="71"/>
      <c r="R3280" s="71"/>
      <c r="S3280" s="72">
        <v>2274.77</v>
      </c>
      <c r="T3280" s="72">
        <v>2274.77</v>
      </c>
      <c r="U3280" s="71"/>
      <c r="V3280" s="71"/>
      <c r="W3280" s="71"/>
      <c r="X3280" s="72">
        <v>0</v>
      </c>
      <c r="Y3280" s="72">
        <v>0</v>
      </c>
      <c r="Z3280" s="72">
        <v>2274.77</v>
      </c>
      <c r="AA3280" s="69"/>
      <c r="AB3280" s="69"/>
      <c r="AC3280" s="69"/>
    </row>
    <row r="3281" spans="1:29" ht="30" x14ac:dyDescent="0.25">
      <c r="A3281" s="68" t="s">
        <v>8345</v>
      </c>
      <c r="B3281" s="69" t="s">
        <v>8179</v>
      </c>
      <c r="C3281" s="69" t="s">
        <v>8346</v>
      </c>
      <c r="D3281" s="69" t="s">
        <v>3337</v>
      </c>
      <c r="E3281" s="69" t="s">
        <v>8348</v>
      </c>
      <c r="F3281" s="69" t="s">
        <v>1722</v>
      </c>
      <c r="G3281" s="69" t="s">
        <v>1048</v>
      </c>
      <c r="H3281" s="69" t="s">
        <v>1046</v>
      </c>
      <c r="I3281" s="69" t="s">
        <v>962</v>
      </c>
      <c r="J3281" s="70">
        <v>7093.74</v>
      </c>
      <c r="K3281" s="69" t="s">
        <v>4591</v>
      </c>
      <c r="L3281" s="69" t="s">
        <v>8347</v>
      </c>
      <c r="M3281" s="70">
        <v>7093.74</v>
      </c>
      <c r="N3281" s="69"/>
      <c r="O3281" s="69"/>
      <c r="P3281" s="69" t="s">
        <v>1741</v>
      </c>
      <c r="Q3281" s="69" t="s">
        <v>2298</v>
      </c>
      <c r="R3281" s="69"/>
      <c r="S3281" s="70">
        <v>7093.74</v>
      </c>
      <c r="T3281" s="70"/>
      <c r="U3281" s="69"/>
      <c r="V3281" s="69"/>
      <c r="W3281" s="69"/>
      <c r="X3281" s="69"/>
      <c r="Y3281" s="70"/>
      <c r="Z3281" s="69">
        <v>0</v>
      </c>
      <c r="AA3281" s="69" t="s">
        <v>989</v>
      </c>
      <c r="AB3281" s="69" t="s">
        <v>1144</v>
      </c>
      <c r="AC3281" s="69"/>
    </row>
    <row r="3282" spans="1:29" x14ac:dyDescent="0.25">
      <c r="A3282" s="71" t="s">
        <v>193</v>
      </c>
      <c r="B3282" s="71"/>
      <c r="C3282" s="71"/>
      <c r="D3282" s="71"/>
      <c r="E3282" s="71"/>
      <c r="F3282" s="71"/>
      <c r="G3282" s="71"/>
      <c r="H3282" s="71"/>
      <c r="I3282" s="71"/>
      <c r="J3282" s="72">
        <v>7093.74</v>
      </c>
      <c r="K3282" s="71"/>
      <c r="L3282" s="71"/>
      <c r="M3282" s="72">
        <v>7093.74</v>
      </c>
      <c r="N3282" s="72">
        <v>0</v>
      </c>
      <c r="O3282" s="71"/>
      <c r="P3282" s="71"/>
      <c r="Q3282" s="71"/>
      <c r="R3282" s="71"/>
      <c r="S3282" s="72">
        <v>7093.74</v>
      </c>
      <c r="T3282" s="72">
        <v>0</v>
      </c>
      <c r="U3282" s="71"/>
      <c r="V3282" s="71"/>
      <c r="W3282" s="71"/>
      <c r="X3282" s="72">
        <v>7093.74</v>
      </c>
      <c r="Y3282" s="72">
        <v>0</v>
      </c>
      <c r="Z3282" s="72">
        <v>0</v>
      </c>
      <c r="AA3282" s="69"/>
      <c r="AB3282" s="69"/>
      <c r="AC3282" s="69"/>
    </row>
    <row r="3283" spans="1:29" ht="20" x14ac:dyDescent="0.25">
      <c r="A3283" s="68" t="s">
        <v>8349</v>
      </c>
      <c r="B3283" s="69" t="s">
        <v>3882</v>
      </c>
      <c r="C3283" s="69" t="s">
        <v>8350</v>
      </c>
      <c r="D3283" s="69" t="s">
        <v>4813</v>
      </c>
      <c r="E3283" s="69" t="s">
        <v>8352</v>
      </c>
      <c r="F3283" s="69" t="s">
        <v>1435</v>
      </c>
      <c r="G3283" s="69" t="s">
        <v>1048</v>
      </c>
      <c r="H3283" s="69" t="s">
        <v>1046</v>
      </c>
      <c r="I3283" s="69" t="s">
        <v>962</v>
      </c>
      <c r="J3283" s="70">
        <v>10039.58</v>
      </c>
      <c r="K3283" s="69" t="s">
        <v>4591</v>
      </c>
      <c r="L3283" s="69" t="s">
        <v>8351</v>
      </c>
      <c r="M3283" s="70">
        <v>10039.58</v>
      </c>
      <c r="N3283" s="69"/>
      <c r="O3283" s="69"/>
      <c r="P3283" s="69" t="s">
        <v>1046</v>
      </c>
      <c r="Q3283" s="69" t="s">
        <v>1276</v>
      </c>
      <c r="R3283" s="69"/>
      <c r="S3283" s="70">
        <v>10039.58</v>
      </c>
      <c r="T3283" s="70"/>
      <c r="U3283" s="69" t="s">
        <v>2136</v>
      </c>
      <c r="V3283" s="73">
        <v>37</v>
      </c>
      <c r="W3283" s="69" t="s">
        <v>2136</v>
      </c>
      <c r="X3283" s="69"/>
      <c r="Y3283" s="70"/>
      <c r="Z3283" s="69">
        <v>0</v>
      </c>
      <c r="AA3283" s="69" t="s">
        <v>989</v>
      </c>
      <c r="AB3283" s="69" t="s">
        <v>1144</v>
      </c>
      <c r="AC3283" s="69"/>
    </row>
    <row r="3284" spans="1:29" x14ac:dyDescent="0.25">
      <c r="A3284" s="71" t="s">
        <v>193</v>
      </c>
      <c r="B3284" s="71"/>
      <c r="C3284" s="71"/>
      <c r="D3284" s="71"/>
      <c r="E3284" s="71"/>
      <c r="F3284" s="71"/>
      <c r="G3284" s="71"/>
      <c r="H3284" s="71"/>
      <c r="I3284" s="71"/>
      <c r="J3284" s="72">
        <v>10039.58</v>
      </c>
      <c r="K3284" s="71"/>
      <c r="L3284" s="71"/>
      <c r="M3284" s="72">
        <v>10039.58</v>
      </c>
      <c r="N3284" s="72">
        <v>0</v>
      </c>
      <c r="O3284" s="71"/>
      <c r="P3284" s="71"/>
      <c r="Q3284" s="71"/>
      <c r="R3284" s="71"/>
      <c r="S3284" s="72">
        <v>10039.58</v>
      </c>
      <c r="T3284" s="72">
        <v>10039.58</v>
      </c>
      <c r="U3284" s="71"/>
      <c r="V3284" s="71"/>
      <c r="W3284" s="71"/>
      <c r="X3284" s="72">
        <v>0</v>
      </c>
      <c r="Y3284" s="72">
        <v>0</v>
      </c>
      <c r="Z3284" s="72">
        <v>10039.58</v>
      </c>
      <c r="AA3284" s="69"/>
      <c r="AB3284" s="69"/>
      <c r="AC3284" s="69"/>
    </row>
    <row r="3285" spans="1:29" ht="20" x14ac:dyDescent="0.25">
      <c r="A3285" s="68" t="s">
        <v>8353</v>
      </c>
      <c r="B3285" s="69" t="s">
        <v>4098</v>
      </c>
      <c r="C3285" s="69" t="s">
        <v>8354</v>
      </c>
      <c r="D3285" s="69" t="s">
        <v>4611</v>
      </c>
      <c r="E3285" s="69" t="s">
        <v>8356</v>
      </c>
      <c r="F3285" s="69" t="s">
        <v>1727</v>
      </c>
      <c r="G3285" s="69" t="s">
        <v>1705</v>
      </c>
      <c r="H3285" s="69" t="s">
        <v>1046</v>
      </c>
      <c r="I3285" s="69" t="s">
        <v>962</v>
      </c>
      <c r="J3285" s="70">
        <v>15514</v>
      </c>
      <c r="K3285" s="69" t="s">
        <v>4591</v>
      </c>
      <c r="L3285" s="69" t="s">
        <v>8355</v>
      </c>
      <c r="M3285" s="70">
        <v>13458.77</v>
      </c>
      <c r="N3285" s="69"/>
      <c r="O3285" s="69"/>
      <c r="P3285" s="69" t="s">
        <v>1394</v>
      </c>
      <c r="Q3285" s="69" t="s">
        <v>1729</v>
      </c>
      <c r="R3285" s="69"/>
      <c r="S3285" s="70">
        <v>13458.77</v>
      </c>
      <c r="T3285" s="70"/>
      <c r="U3285" s="69" t="s">
        <v>1729</v>
      </c>
      <c r="V3285" s="73">
        <v>15</v>
      </c>
      <c r="W3285" s="69" t="s">
        <v>1729</v>
      </c>
      <c r="X3285" s="69"/>
      <c r="Y3285" s="70"/>
      <c r="Z3285" s="69">
        <v>0</v>
      </c>
      <c r="AA3285" s="69" t="s">
        <v>989</v>
      </c>
      <c r="AB3285" s="69" t="s">
        <v>1144</v>
      </c>
      <c r="AC3285" s="69"/>
    </row>
    <row r="3286" spans="1:29" x14ac:dyDescent="0.25">
      <c r="A3286" s="69"/>
      <c r="B3286" s="69"/>
      <c r="C3286" s="69"/>
      <c r="D3286" s="69"/>
      <c r="E3286" s="69" t="s">
        <v>8358</v>
      </c>
      <c r="F3286" s="69"/>
      <c r="G3286" s="69"/>
      <c r="H3286" s="69"/>
      <c r="I3286" s="69"/>
      <c r="J3286" s="69"/>
      <c r="K3286" s="69"/>
      <c r="L3286" s="69" t="s">
        <v>8357</v>
      </c>
      <c r="M3286" s="70">
        <v>2055.23</v>
      </c>
      <c r="N3286" s="69"/>
      <c r="O3286" s="69"/>
      <c r="P3286" s="69" t="s">
        <v>1394</v>
      </c>
      <c r="Q3286" s="69" t="s">
        <v>2312</v>
      </c>
      <c r="R3286" s="69"/>
      <c r="S3286" s="70">
        <v>2055.23</v>
      </c>
      <c r="T3286" s="70"/>
      <c r="U3286" s="69"/>
      <c r="V3286" s="69"/>
      <c r="W3286" s="69"/>
      <c r="X3286" s="69"/>
      <c r="Y3286" s="70"/>
      <c r="Z3286" s="69">
        <v>0</v>
      </c>
      <c r="AA3286" s="69"/>
      <c r="AB3286" s="69" t="s">
        <v>1144</v>
      </c>
      <c r="AC3286" s="69"/>
    </row>
    <row r="3287" spans="1:29" x14ac:dyDescent="0.25">
      <c r="A3287" s="71" t="s">
        <v>193</v>
      </c>
      <c r="B3287" s="71"/>
      <c r="C3287" s="71"/>
      <c r="D3287" s="71"/>
      <c r="E3287" s="71"/>
      <c r="F3287" s="71"/>
      <c r="G3287" s="71"/>
      <c r="H3287" s="71"/>
      <c r="I3287" s="71"/>
      <c r="J3287" s="72">
        <v>15514</v>
      </c>
      <c r="K3287" s="71"/>
      <c r="L3287" s="71"/>
      <c r="M3287" s="72">
        <v>15514</v>
      </c>
      <c r="N3287" s="72">
        <v>0</v>
      </c>
      <c r="O3287" s="71"/>
      <c r="P3287" s="71"/>
      <c r="Q3287" s="71"/>
      <c r="R3287" s="71"/>
      <c r="S3287" s="72">
        <v>15514</v>
      </c>
      <c r="T3287" s="72">
        <v>13458.77</v>
      </c>
      <c r="U3287" s="71"/>
      <c r="V3287" s="71"/>
      <c r="W3287" s="71"/>
      <c r="X3287" s="72">
        <v>2055.2299999999996</v>
      </c>
      <c r="Y3287" s="72">
        <v>0</v>
      </c>
      <c r="Z3287" s="72">
        <v>13458.77</v>
      </c>
      <c r="AA3287" s="69"/>
      <c r="AB3287" s="69"/>
      <c r="AC3287" s="69"/>
    </row>
    <row r="3288" spans="1:29" ht="20" x14ac:dyDescent="0.25">
      <c r="A3288" s="68" t="s">
        <v>8359</v>
      </c>
      <c r="B3288" s="69" t="s">
        <v>4107</v>
      </c>
      <c r="C3288" s="69" t="s">
        <v>8360</v>
      </c>
      <c r="D3288" s="69" t="s">
        <v>4829</v>
      </c>
      <c r="E3288" s="69" t="s">
        <v>8362</v>
      </c>
      <c r="F3288" s="69" t="s">
        <v>1722</v>
      </c>
      <c r="G3288" s="69" t="s">
        <v>1705</v>
      </c>
      <c r="H3288" s="69" t="s">
        <v>1046</v>
      </c>
      <c r="I3288" s="69" t="s">
        <v>962</v>
      </c>
      <c r="J3288" s="70">
        <v>23030</v>
      </c>
      <c r="K3288" s="69" t="s">
        <v>4591</v>
      </c>
      <c r="L3288" s="69" t="s">
        <v>8361</v>
      </c>
      <c r="M3288" s="70">
        <v>23030</v>
      </c>
      <c r="N3288" s="69"/>
      <c r="O3288" s="69"/>
      <c r="P3288" s="69" t="s">
        <v>1624</v>
      </c>
      <c r="Q3288" s="69" t="s">
        <v>3160</v>
      </c>
      <c r="R3288" s="69"/>
      <c r="S3288" s="70">
        <v>23030</v>
      </c>
      <c r="T3288" s="70"/>
      <c r="U3288" s="69" t="s">
        <v>3160</v>
      </c>
      <c r="V3288" s="73">
        <v>10</v>
      </c>
      <c r="W3288" s="69" t="s">
        <v>3160</v>
      </c>
      <c r="X3288" s="69"/>
      <c r="Y3288" s="70"/>
      <c r="Z3288" s="69">
        <v>0</v>
      </c>
      <c r="AA3288" s="69" t="s">
        <v>989</v>
      </c>
      <c r="AB3288" s="69" t="s">
        <v>1144</v>
      </c>
      <c r="AC3288" s="69"/>
    </row>
    <row r="3289" spans="1:29" x14ac:dyDescent="0.25">
      <c r="A3289" s="71" t="s">
        <v>193</v>
      </c>
      <c r="B3289" s="71"/>
      <c r="C3289" s="71"/>
      <c r="D3289" s="71"/>
      <c r="E3289" s="71"/>
      <c r="F3289" s="71"/>
      <c r="G3289" s="71"/>
      <c r="H3289" s="71"/>
      <c r="I3289" s="71"/>
      <c r="J3289" s="72">
        <v>23030</v>
      </c>
      <c r="K3289" s="71"/>
      <c r="L3289" s="71"/>
      <c r="M3289" s="72">
        <v>23030</v>
      </c>
      <c r="N3289" s="72">
        <v>0</v>
      </c>
      <c r="O3289" s="71"/>
      <c r="P3289" s="71"/>
      <c r="Q3289" s="71"/>
      <c r="R3289" s="71"/>
      <c r="S3289" s="72">
        <v>23030</v>
      </c>
      <c r="T3289" s="72">
        <v>23030</v>
      </c>
      <c r="U3289" s="71"/>
      <c r="V3289" s="71"/>
      <c r="W3289" s="71"/>
      <c r="X3289" s="72">
        <v>0</v>
      </c>
      <c r="Y3289" s="72">
        <v>0</v>
      </c>
      <c r="Z3289" s="72">
        <v>23030</v>
      </c>
      <c r="AA3289" s="69"/>
      <c r="AB3289" s="69"/>
      <c r="AC3289" s="69"/>
    </row>
    <row r="3290" spans="1:29" ht="20" x14ac:dyDescent="0.25">
      <c r="A3290" s="68" t="s">
        <v>8363</v>
      </c>
      <c r="B3290" s="69" t="s">
        <v>1735</v>
      </c>
      <c r="C3290" s="69" t="s">
        <v>8364</v>
      </c>
      <c r="D3290" s="69" t="s">
        <v>4589</v>
      </c>
      <c r="E3290" s="69" t="s">
        <v>8366</v>
      </c>
      <c r="F3290" s="69" t="s">
        <v>1299</v>
      </c>
      <c r="G3290" s="69" t="s">
        <v>1705</v>
      </c>
      <c r="H3290" s="69" t="s">
        <v>1046</v>
      </c>
      <c r="I3290" s="69" t="s">
        <v>962</v>
      </c>
      <c r="J3290" s="70">
        <v>579.85</v>
      </c>
      <c r="K3290" s="69" t="s">
        <v>4591</v>
      </c>
      <c r="L3290" s="69" t="s">
        <v>8365</v>
      </c>
      <c r="M3290" s="70">
        <v>579.85</v>
      </c>
      <c r="N3290" s="69"/>
      <c r="O3290" s="69"/>
      <c r="P3290" s="69" t="s">
        <v>1394</v>
      </c>
      <c r="Q3290" s="69" t="s">
        <v>2219</v>
      </c>
      <c r="R3290" s="69"/>
      <c r="S3290" s="70">
        <v>579.85</v>
      </c>
      <c r="T3290" s="70"/>
      <c r="U3290" s="69"/>
      <c r="V3290" s="69"/>
      <c r="W3290" s="69"/>
      <c r="X3290" s="69"/>
      <c r="Y3290" s="70"/>
      <c r="Z3290" s="69">
        <v>0</v>
      </c>
      <c r="AA3290" s="69" t="s">
        <v>989</v>
      </c>
      <c r="AB3290" s="69" t="s">
        <v>1144</v>
      </c>
      <c r="AC3290" s="69"/>
    </row>
    <row r="3291" spans="1:29" x14ac:dyDescent="0.25">
      <c r="A3291" s="71" t="s">
        <v>193</v>
      </c>
      <c r="B3291" s="71"/>
      <c r="C3291" s="71"/>
      <c r="D3291" s="71"/>
      <c r="E3291" s="71"/>
      <c r="F3291" s="71"/>
      <c r="G3291" s="71"/>
      <c r="H3291" s="71"/>
      <c r="I3291" s="71"/>
      <c r="J3291" s="72">
        <v>579.85</v>
      </c>
      <c r="K3291" s="71"/>
      <c r="L3291" s="71"/>
      <c r="M3291" s="72">
        <v>579.85</v>
      </c>
      <c r="N3291" s="72">
        <v>0</v>
      </c>
      <c r="O3291" s="71"/>
      <c r="P3291" s="71"/>
      <c r="Q3291" s="71"/>
      <c r="R3291" s="71"/>
      <c r="S3291" s="72">
        <v>579.85</v>
      </c>
      <c r="T3291" s="72">
        <v>0</v>
      </c>
      <c r="U3291" s="71"/>
      <c r="V3291" s="71"/>
      <c r="W3291" s="71"/>
      <c r="X3291" s="72">
        <v>579.85</v>
      </c>
      <c r="Y3291" s="72">
        <v>0</v>
      </c>
      <c r="Z3291" s="72">
        <v>0</v>
      </c>
      <c r="AA3291" s="69"/>
      <c r="AB3291" s="69"/>
      <c r="AC3291" s="69"/>
    </row>
    <row r="3292" spans="1:29" ht="20" x14ac:dyDescent="0.25">
      <c r="A3292" s="68" t="s">
        <v>8367</v>
      </c>
      <c r="B3292" s="69" t="s">
        <v>1735</v>
      </c>
      <c r="C3292" s="69" t="s">
        <v>8368</v>
      </c>
      <c r="D3292" s="69" t="s">
        <v>4589</v>
      </c>
      <c r="E3292" s="69" t="s">
        <v>8370</v>
      </c>
      <c r="F3292" s="69" t="s">
        <v>1299</v>
      </c>
      <c r="G3292" s="69" t="s">
        <v>1705</v>
      </c>
      <c r="H3292" s="69" t="s">
        <v>1046</v>
      </c>
      <c r="I3292" s="69" t="s">
        <v>962</v>
      </c>
      <c r="J3292" s="70">
        <v>184.08</v>
      </c>
      <c r="K3292" s="69" t="s">
        <v>4591</v>
      </c>
      <c r="L3292" s="69" t="s">
        <v>8369</v>
      </c>
      <c r="M3292" s="70">
        <v>184.08</v>
      </c>
      <c r="N3292" s="69"/>
      <c r="O3292" s="69"/>
      <c r="P3292" s="69" t="s">
        <v>3002</v>
      </c>
      <c r="Q3292" s="69" t="s">
        <v>2219</v>
      </c>
      <c r="R3292" s="69"/>
      <c r="S3292" s="70">
        <v>184.08</v>
      </c>
      <c r="T3292" s="70"/>
      <c r="U3292" s="69"/>
      <c r="V3292" s="69"/>
      <c r="W3292" s="69"/>
      <c r="X3292" s="69"/>
      <c r="Y3292" s="70"/>
      <c r="Z3292" s="69">
        <v>0</v>
      </c>
      <c r="AA3292" s="69" t="s">
        <v>989</v>
      </c>
      <c r="AB3292" s="69" t="s">
        <v>1144</v>
      </c>
      <c r="AC3292" s="69"/>
    </row>
    <row r="3293" spans="1:29" x14ac:dyDescent="0.25">
      <c r="A3293" s="71" t="s">
        <v>193</v>
      </c>
      <c r="B3293" s="71"/>
      <c r="C3293" s="71"/>
      <c r="D3293" s="71"/>
      <c r="E3293" s="71"/>
      <c r="F3293" s="71"/>
      <c r="G3293" s="71"/>
      <c r="H3293" s="71"/>
      <c r="I3293" s="71"/>
      <c r="J3293" s="72">
        <v>184.08</v>
      </c>
      <c r="K3293" s="71"/>
      <c r="L3293" s="71"/>
      <c r="M3293" s="72">
        <v>184.08</v>
      </c>
      <c r="N3293" s="72">
        <v>0</v>
      </c>
      <c r="O3293" s="71"/>
      <c r="P3293" s="71"/>
      <c r="Q3293" s="71"/>
      <c r="R3293" s="71"/>
      <c r="S3293" s="72">
        <v>184.08</v>
      </c>
      <c r="T3293" s="72">
        <v>0</v>
      </c>
      <c r="U3293" s="71"/>
      <c r="V3293" s="71"/>
      <c r="W3293" s="71"/>
      <c r="X3293" s="72">
        <v>184.08</v>
      </c>
      <c r="Y3293" s="72">
        <v>0</v>
      </c>
      <c r="Z3293" s="72">
        <v>0</v>
      </c>
      <c r="AA3293" s="69"/>
      <c r="AB3293" s="69"/>
      <c r="AC3293" s="69"/>
    </row>
    <row r="3294" spans="1:29" ht="20" x14ac:dyDescent="0.25">
      <c r="A3294" s="68" t="s">
        <v>8371</v>
      </c>
      <c r="B3294" s="69" t="s">
        <v>8372</v>
      </c>
      <c r="C3294" s="69" t="s">
        <v>8373</v>
      </c>
      <c r="D3294" s="69" t="s">
        <v>4589</v>
      </c>
      <c r="E3294" s="69" t="s">
        <v>8375</v>
      </c>
      <c r="F3294" s="69" t="s">
        <v>1435</v>
      </c>
      <c r="G3294" s="69" t="s">
        <v>1705</v>
      </c>
      <c r="H3294" s="69" t="s">
        <v>1046</v>
      </c>
      <c r="I3294" s="69" t="s">
        <v>962</v>
      </c>
      <c r="J3294" s="70">
        <v>2802.38</v>
      </c>
      <c r="K3294" s="69" t="s">
        <v>4591</v>
      </c>
      <c r="L3294" s="69" t="s">
        <v>8374</v>
      </c>
      <c r="M3294" s="70">
        <v>2802.38</v>
      </c>
      <c r="N3294" s="69"/>
      <c r="O3294" s="69"/>
      <c r="P3294" s="69" t="s">
        <v>1394</v>
      </c>
      <c r="Q3294" s="69" t="s">
        <v>2219</v>
      </c>
      <c r="R3294" s="69"/>
      <c r="S3294" s="70">
        <v>2802.38</v>
      </c>
      <c r="T3294" s="70"/>
      <c r="U3294" s="69"/>
      <c r="V3294" s="69"/>
      <c r="W3294" s="69"/>
      <c r="X3294" s="69"/>
      <c r="Y3294" s="70"/>
      <c r="Z3294" s="69">
        <v>0</v>
      </c>
      <c r="AA3294" s="69" t="s">
        <v>989</v>
      </c>
      <c r="AB3294" s="69" t="s">
        <v>1144</v>
      </c>
      <c r="AC3294" s="69"/>
    </row>
    <row r="3295" spans="1:29" x14ac:dyDescent="0.25">
      <c r="A3295" s="71" t="s">
        <v>193</v>
      </c>
      <c r="B3295" s="71"/>
      <c r="C3295" s="71"/>
      <c r="D3295" s="71"/>
      <c r="E3295" s="71"/>
      <c r="F3295" s="71"/>
      <c r="G3295" s="71"/>
      <c r="H3295" s="71"/>
      <c r="I3295" s="71"/>
      <c r="J3295" s="72">
        <v>2802.38</v>
      </c>
      <c r="K3295" s="71"/>
      <c r="L3295" s="71"/>
      <c r="M3295" s="72">
        <v>2802.38</v>
      </c>
      <c r="N3295" s="72">
        <v>0</v>
      </c>
      <c r="O3295" s="71"/>
      <c r="P3295" s="71"/>
      <c r="Q3295" s="71"/>
      <c r="R3295" s="71"/>
      <c r="S3295" s="72">
        <v>2802.38</v>
      </c>
      <c r="T3295" s="72">
        <v>0</v>
      </c>
      <c r="U3295" s="71"/>
      <c r="V3295" s="71"/>
      <c r="W3295" s="71"/>
      <c r="X3295" s="72">
        <v>2802.38</v>
      </c>
      <c r="Y3295" s="72">
        <v>0</v>
      </c>
      <c r="Z3295" s="72">
        <v>0</v>
      </c>
      <c r="AA3295" s="69"/>
      <c r="AB3295" s="69"/>
      <c r="AC3295" s="69"/>
    </row>
    <row r="3296" spans="1:29" ht="20" x14ac:dyDescent="0.25">
      <c r="A3296" s="68" t="s">
        <v>8376</v>
      </c>
      <c r="B3296" s="69" t="s">
        <v>4229</v>
      </c>
      <c r="C3296" s="69" t="s">
        <v>8377</v>
      </c>
      <c r="D3296" s="69" t="s">
        <v>4635</v>
      </c>
      <c r="E3296" s="69" t="s">
        <v>8379</v>
      </c>
      <c r="F3296" s="69" t="s">
        <v>1299</v>
      </c>
      <c r="G3296" s="69" t="s">
        <v>1705</v>
      </c>
      <c r="H3296" s="69" t="s">
        <v>1046</v>
      </c>
      <c r="I3296" s="69" t="s">
        <v>962</v>
      </c>
      <c r="J3296" s="70">
        <v>877.58</v>
      </c>
      <c r="K3296" s="69" t="s">
        <v>4591</v>
      </c>
      <c r="L3296" s="69" t="s">
        <v>8378</v>
      </c>
      <c r="M3296" s="70">
        <v>877.58</v>
      </c>
      <c r="N3296" s="69"/>
      <c r="O3296" s="69"/>
      <c r="P3296" s="69" t="s">
        <v>2118</v>
      </c>
      <c r="Q3296" s="69" t="s">
        <v>2136</v>
      </c>
      <c r="R3296" s="69"/>
      <c r="S3296" s="70">
        <v>877.58</v>
      </c>
      <c r="T3296" s="70"/>
      <c r="U3296" s="69" t="s">
        <v>2136</v>
      </c>
      <c r="V3296" s="73">
        <v>70</v>
      </c>
      <c r="W3296" s="69" t="s">
        <v>2136</v>
      </c>
      <c r="X3296" s="69"/>
      <c r="Y3296" s="70"/>
      <c r="Z3296" s="69">
        <v>0</v>
      </c>
      <c r="AA3296" s="69" t="s">
        <v>989</v>
      </c>
      <c r="AB3296" s="69" t="s">
        <v>1144</v>
      </c>
      <c r="AC3296" s="69"/>
    </row>
    <row r="3297" spans="1:29" x14ac:dyDescent="0.25">
      <c r="A3297" s="71" t="s">
        <v>193</v>
      </c>
      <c r="B3297" s="71"/>
      <c r="C3297" s="71"/>
      <c r="D3297" s="71"/>
      <c r="E3297" s="71"/>
      <c r="F3297" s="71"/>
      <c r="G3297" s="71"/>
      <c r="H3297" s="71"/>
      <c r="I3297" s="71"/>
      <c r="J3297" s="72">
        <v>877.58</v>
      </c>
      <c r="K3297" s="71"/>
      <c r="L3297" s="71"/>
      <c r="M3297" s="72">
        <v>877.58</v>
      </c>
      <c r="N3297" s="72">
        <v>0</v>
      </c>
      <c r="O3297" s="71"/>
      <c r="P3297" s="71"/>
      <c r="Q3297" s="71"/>
      <c r="R3297" s="71"/>
      <c r="S3297" s="72">
        <v>877.58</v>
      </c>
      <c r="T3297" s="72">
        <v>877.58</v>
      </c>
      <c r="U3297" s="71"/>
      <c r="V3297" s="71"/>
      <c r="W3297" s="71"/>
      <c r="X3297" s="72">
        <v>0</v>
      </c>
      <c r="Y3297" s="72">
        <v>0</v>
      </c>
      <c r="Z3297" s="72">
        <v>877.58</v>
      </c>
      <c r="AA3297" s="69"/>
      <c r="AB3297" s="69"/>
      <c r="AC3297" s="69"/>
    </row>
    <row r="3298" spans="1:29" ht="20" x14ac:dyDescent="0.25">
      <c r="A3298" s="68" t="s">
        <v>8380</v>
      </c>
      <c r="B3298" s="69" t="s">
        <v>3058</v>
      </c>
      <c r="C3298" s="69" t="s">
        <v>8381</v>
      </c>
      <c r="D3298" s="69" t="s">
        <v>4589</v>
      </c>
      <c r="E3298" s="69" t="s">
        <v>8383</v>
      </c>
      <c r="F3298" s="69" t="s">
        <v>1722</v>
      </c>
      <c r="G3298" s="69" t="s">
        <v>1705</v>
      </c>
      <c r="H3298" s="69" t="s">
        <v>1046</v>
      </c>
      <c r="I3298" s="69" t="s">
        <v>962</v>
      </c>
      <c r="J3298" s="70">
        <v>3558.78</v>
      </c>
      <c r="K3298" s="69" t="s">
        <v>4591</v>
      </c>
      <c r="L3298" s="69" t="s">
        <v>8382</v>
      </c>
      <c r="M3298" s="70">
        <v>3558.78</v>
      </c>
      <c r="N3298" s="69"/>
      <c r="O3298" s="69"/>
      <c r="P3298" s="69" t="s">
        <v>1217</v>
      </c>
      <c r="Q3298" s="69" t="s">
        <v>2669</v>
      </c>
      <c r="R3298" s="69"/>
      <c r="S3298" s="70">
        <v>3558.78</v>
      </c>
      <c r="T3298" s="70"/>
      <c r="U3298" s="69"/>
      <c r="V3298" s="69"/>
      <c r="W3298" s="69" t="s">
        <v>1804</v>
      </c>
      <c r="X3298" s="69"/>
      <c r="Y3298" s="70"/>
      <c r="Z3298" s="69">
        <v>0</v>
      </c>
      <c r="AA3298" s="69" t="s">
        <v>989</v>
      </c>
      <c r="AB3298" s="69" t="s">
        <v>1144</v>
      </c>
      <c r="AC3298" s="69"/>
    </row>
    <row r="3299" spans="1:29" x14ac:dyDescent="0.25">
      <c r="A3299" s="71" t="s">
        <v>193</v>
      </c>
      <c r="B3299" s="71"/>
      <c r="C3299" s="71"/>
      <c r="D3299" s="71"/>
      <c r="E3299" s="71"/>
      <c r="F3299" s="71"/>
      <c r="G3299" s="71"/>
      <c r="H3299" s="71"/>
      <c r="I3299" s="71"/>
      <c r="J3299" s="72">
        <v>3558.78</v>
      </c>
      <c r="K3299" s="71"/>
      <c r="L3299" s="71"/>
      <c r="M3299" s="72">
        <v>3558.78</v>
      </c>
      <c r="N3299" s="72">
        <v>0</v>
      </c>
      <c r="O3299" s="71"/>
      <c r="P3299" s="71"/>
      <c r="Q3299" s="71"/>
      <c r="R3299" s="71"/>
      <c r="S3299" s="72">
        <v>3558.78</v>
      </c>
      <c r="T3299" s="72">
        <v>0</v>
      </c>
      <c r="U3299" s="71"/>
      <c r="V3299" s="71"/>
      <c r="W3299" s="71"/>
      <c r="X3299" s="72">
        <v>3558.78</v>
      </c>
      <c r="Y3299" s="72">
        <v>0</v>
      </c>
      <c r="Z3299" s="72">
        <v>0</v>
      </c>
      <c r="AA3299" s="69"/>
      <c r="AB3299" s="69"/>
      <c r="AC3299" s="69"/>
    </row>
    <row r="3300" spans="1:29" ht="20" x14ac:dyDescent="0.25">
      <c r="A3300" s="68" t="s">
        <v>8384</v>
      </c>
      <c r="B3300" s="69" t="s">
        <v>4098</v>
      </c>
      <c r="C3300" s="69" t="s">
        <v>8385</v>
      </c>
      <c r="D3300" s="69" t="s">
        <v>5439</v>
      </c>
      <c r="E3300" s="69" t="s">
        <v>8387</v>
      </c>
      <c r="F3300" s="69" t="s">
        <v>1727</v>
      </c>
      <c r="G3300" s="69" t="s">
        <v>1075</v>
      </c>
      <c r="H3300" s="69" t="s">
        <v>1046</v>
      </c>
      <c r="I3300" s="69" t="s">
        <v>962</v>
      </c>
      <c r="J3300" s="70">
        <v>5973.45</v>
      </c>
      <c r="K3300" s="69" t="s">
        <v>4591</v>
      </c>
      <c r="L3300" s="69" t="s">
        <v>8386</v>
      </c>
      <c r="M3300" s="70">
        <v>5973.45</v>
      </c>
      <c r="N3300" s="69"/>
      <c r="O3300" s="69"/>
      <c r="P3300" s="69" t="s">
        <v>2207</v>
      </c>
      <c r="Q3300" s="69" t="s">
        <v>2207</v>
      </c>
      <c r="R3300" s="69"/>
      <c r="S3300" s="70">
        <v>5973.45</v>
      </c>
      <c r="T3300" s="70"/>
      <c r="U3300" s="69" t="s">
        <v>2207</v>
      </c>
      <c r="V3300" s="73">
        <v>0</v>
      </c>
      <c r="W3300" s="69" t="s">
        <v>2207</v>
      </c>
      <c r="X3300" s="69"/>
      <c r="Y3300" s="70"/>
      <c r="Z3300" s="69">
        <v>0</v>
      </c>
      <c r="AA3300" s="69" t="s">
        <v>989</v>
      </c>
      <c r="AB3300" s="69" t="s">
        <v>1144</v>
      </c>
      <c r="AC3300" s="69"/>
    </row>
    <row r="3301" spans="1:29" x14ac:dyDescent="0.25">
      <c r="A3301" s="71" t="s">
        <v>193</v>
      </c>
      <c r="B3301" s="71"/>
      <c r="C3301" s="71"/>
      <c r="D3301" s="71"/>
      <c r="E3301" s="71"/>
      <c r="F3301" s="71"/>
      <c r="G3301" s="71"/>
      <c r="H3301" s="71"/>
      <c r="I3301" s="71"/>
      <c r="J3301" s="72">
        <v>5973.45</v>
      </c>
      <c r="K3301" s="71"/>
      <c r="L3301" s="71"/>
      <c r="M3301" s="72">
        <v>5973.45</v>
      </c>
      <c r="N3301" s="72">
        <v>0</v>
      </c>
      <c r="O3301" s="71"/>
      <c r="P3301" s="71"/>
      <c r="Q3301" s="71"/>
      <c r="R3301" s="71"/>
      <c r="S3301" s="72">
        <v>5973.45</v>
      </c>
      <c r="T3301" s="72">
        <v>5973.45</v>
      </c>
      <c r="U3301" s="71"/>
      <c r="V3301" s="71"/>
      <c r="W3301" s="71"/>
      <c r="X3301" s="72">
        <v>0</v>
      </c>
      <c r="Y3301" s="72">
        <v>0</v>
      </c>
      <c r="Z3301" s="72">
        <v>5973.45</v>
      </c>
      <c r="AA3301" s="69"/>
      <c r="AB3301" s="69"/>
      <c r="AC3301" s="69"/>
    </row>
    <row r="3302" spans="1:29" ht="20" x14ac:dyDescent="0.25">
      <c r="A3302" s="68" t="s">
        <v>8388</v>
      </c>
      <c r="B3302" s="69" t="s">
        <v>8389</v>
      </c>
      <c r="C3302" s="69" t="s">
        <v>8390</v>
      </c>
      <c r="D3302" s="69" t="s">
        <v>4813</v>
      </c>
      <c r="E3302" s="69" t="s">
        <v>8313</v>
      </c>
      <c r="F3302" s="69" t="s">
        <v>1722</v>
      </c>
      <c r="G3302" s="69" t="s">
        <v>1075</v>
      </c>
      <c r="H3302" s="69" t="s">
        <v>1046</v>
      </c>
      <c r="I3302" s="69" t="s">
        <v>962</v>
      </c>
      <c r="J3302" s="70">
        <v>22016.97</v>
      </c>
      <c r="K3302" s="69" t="s">
        <v>4591</v>
      </c>
      <c r="L3302" s="69" t="s">
        <v>8312</v>
      </c>
      <c r="M3302" s="70">
        <v>6878.77</v>
      </c>
      <c r="N3302" s="69"/>
      <c r="O3302" s="69"/>
      <c r="P3302" s="69" t="s">
        <v>1269</v>
      </c>
      <c r="Q3302" s="69" t="s">
        <v>1729</v>
      </c>
      <c r="R3302" s="69"/>
      <c r="S3302" s="70">
        <v>6878.77</v>
      </c>
      <c r="T3302" s="70"/>
      <c r="U3302" s="69" t="s">
        <v>1804</v>
      </c>
      <c r="V3302" s="73">
        <v>37</v>
      </c>
      <c r="W3302" s="69" t="s">
        <v>1804</v>
      </c>
      <c r="X3302" s="69"/>
      <c r="Y3302" s="70"/>
      <c r="Z3302" s="69">
        <v>0</v>
      </c>
      <c r="AA3302" s="69" t="s">
        <v>989</v>
      </c>
      <c r="AB3302" s="69" t="s">
        <v>1144</v>
      </c>
      <c r="AC3302" s="69"/>
    </row>
    <row r="3303" spans="1:29" x14ac:dyDescent="0.25">
      <c r="A3303" s="69"/>
      <c r="B3303" s="69"/>
      <c r="C3303" s="69"/>
      <c r="D3303" s="69"/>
      <c r="E3303" s="69" t="s">
        <v>8392</v>
      </c>
      <c r="F3303" s="69"/>
      <c r="G3303" s="69"/>
      <c r="H3303" s="69"/>
      <c r="I3303" s="69"/>
      <c r="J3303" s="69"/>
      <c r="K3303" s="69"/>
      <c r="L3303" s="69" t="s">
        <v>8391</v>
      </c>
      <c r="M3303" s="70">
        <v>22016.97</v>
      </c>
      <c r="N3303" s="69"/>
      <c r="O3303" s="69"/>
      <c r="P3303" s="69" t="s">
        <v>1380</v>
      </c>
      <c r="Q3303" s="69" t="s">
        <v>2944</v>
      </c>
      <c r="R3303" s="69"/>
      <c r="S3303" s="70">
        <v>22016.97</v>
      </c>
      <c r="T3303" s="70"/>
      <c r="U3303" s="69" t="s">
        <v>2388</v>
      </c>
      <c r="V3303" s="73">
        <v>34</v>
      </c>
      <c r="W3303" s="69" t="s">
        <v>2388</v>
      </c>
      <c r="X3303" s="69"/>
      <c r="Y3303" s="70"/>
      <c r="Z3303" s="69">
        <v>0</v>
      </c>
      <c r="AA3303" s="69"/>
      <c r="AB3303" s="69" t="s">
        <v>1144</v>
      </c>
      <c r="AC3303" s="69"/>
    </row>
    <row r="3304" spans="1:29" x14ac:dyDescent="0.25">
      <c r="A3304" s="71" t="s">
        <v>193</v>
      </c>
      <c r="B3304" s="71"/>
      <c r="C3304" s="71"/>
      <c r="D3304" s="71"/>
      <c r="E3304" s="71"/>
      <c r="F3304" s="71"/>
      <c r="G3304" s="71"/>
      <c r="H3304" s="71"/>
      <c r="I3304" s="71"/>
      <c r="J3304" s="72">
        <v>22016.97</v>
      </c>
      <c r="K3304" s="71"/>
      <c r="L3304" s="71"/>
      <c r="M3304" s="72">
        <v>28895.74</v>
      </c>
      <c r="N3304" s="72">
        <v>-6878.77</v>
      </c>
      <c r="O3304" s="71"/>
      <c r="P3304" s="71"/>
      <c r="Q3304" s="71"/>
      <c r="R3304" s="71"/>
      <c r="S3304" s="72">
        <v>28895.74</v>
      </c>
      <c r="T3304" s="72">
        <v>28895.74</v>
      </c>
      <c r="U3304" s="71"/>
      <c r="V3304" s="71"/>
      <c r="W3304" s="71"/>
      <c r="X3304" s="72">
        <v>0</v>
      </c>
      <c r="Y3304" s="72">
        <v>0</v>
      </c>
      <c r="Z3304" s="72">
        <v>28895.74</v>
      </c>
      <c r="AA3304" s="69"/>
      <c r="AB3304" s="69"/>
      <c r="AC3304" s="69"/>
    </row>
    <row r="3305" spans="1:29" ht="20" x14ac:dyDescent="0.25">
      <c r="A3305" s="68" t="s">
        <v>8393</v>
      </c>
      <c r="B3305" s="69" t="s">
        <v>8394</v>
      </c>
      <c r="C3305" s="69" t="s">
        <v>8395</v>
      </c>
      <c r="D3305" s="69" t="s">
        <v>5439</v>
      </c>
      <c r="E3305" s="69" t="s">
        <v>8397</v>
      </c>
      <c r="F3305" s="69" t="s">
        <v>1722</v>
      </c>
      <c r="G3305" s="69" t="s">
        <v>1075</v>
      </c>
      <c r="H3305" s="69" t="s">
        <v>1046</v>
      </c>
      <c r="I3305" s="69" t="s">
        <v>962</v>
      </c>
      <c r="J3305" s="70">
        <v>7795.77</v>
      </c>
      <c r="K3305" s="69" t="s">
        <v>4591</v>
      </c>
      <c r="L3305" s="69" t="s">
        <v>8396</v>
      </c>
      <c r="M3305" s="70">
        <v>7795.77</v>
      </c>
      <c r="N3305" s="69"/>
      <c r="O3305" s="69"/>
      <c r="P3305" s="69" t="s">
        <v>1548</v>
      </c>
      <c r="Q3305" s="69" t="s">
        <v>1129</v>
      </c>
      <c r="R3305" s="69"/>
      <c r="S3305" s="70">
        <v>7795.77</v>
      </c>
      <c r="T3305" s="70"/>
      <c r="U3305" s="69" t="s">
        <v>2207</v>
      </c>
      <c r="V3305" s="73">
        <v>70</v>
      </c>
      <c r="W3305" s="69" t="s">
        <v>2207</v>
      </c>
      <c r="X3305" s="69"/>
      <c r="Y3305" s="70"/>
      <c r="Z3305" s="69">
        <v>0</v>
      </c>
      <c r="AA3305" s="69" t="s">
        <v>989</v>
      </c>
      <c r="AB3305" s="69" t="s">
        <v>1144</v>
      </c>
      <c r="AC3305" s="69"/>
    </row>
    <row r="3306" spans="1:29" x14ac:dyDescent="0.25">
      <c r="A3306" s="71" t="s">
        <v>193</v>
      </c>
      <c r="B3306" s="71"/>
      <c r="C3306" s="71"/>
      <c r="D3306" s="71"/>
      <c r="E3306" s="71"/>
      <c r="F3306" s="71"/>
      <c r="G3306" s="71"/>
      <c r="H3306" s="71"/>
      <c r="I3306" s="71"/>
      <c r="J3306" s="72">
        <v>7795.77</v>
      </c>
      <c r="K3306" s="71"/>
      <c r="L3306" s="71"/>
      <c r="M3306" s="72">
        <v>7795.77</v>
      </c>
      <c r="N3306" s="72">
        <v>0</v>
      </c>
      <c r="O3306" s="71"/>
      <c r="P3306" s="71"/>
      <c r="Q3306" s="71"/>
      <c r="R3306" s="71"/>
      <c r="S3306" s="72">
        <v>7795.77</v>
      </c>
      <c r="T3306" s="72">
        <v>7795.77</v>
      </c>
      <c r="U3306" s="71"/>
      <c r="V3306" s="71"/>
      <c r="W3306" s="71"/>
      <c r="X3306" s="72">
        <v>0</v>
      </c>
      <c r="Y3306" s="72">
        <v>0</v>
      </c>
      <c r="Z3306" s="72">
        <v>7795.77</v>
      </c>
      <c r="AA3306" s="69"/>
      <c r="AB3306" s="69"/>
      <c r="AC3306" s="69"/>
    </row>
    <row r="3307" spans="1:29" ht="20" x14ac:dyDescent="0.25">
      <c r="A3307" s="68" t="s">
        <v>8398</v>
      </c>
      <c r="B3307" s="69" t="s">
        <v>1735</v>
      </c>
      <c r="C3307" s="69" t="s">
        <v>8399</v>
      </c>
      <c r="D3307" s="69" t="s">
        <v>4813</v>
      </c>
      <c r="E3307" s="69" t="s">
        <v>8401</v>
      </c>
      <c r="F3307" s="69" t="s">
        <v>1299</v>
      </c>
      <c r="G3307" s="69" t="s">
        <v>1075</v>
      </c>
      <c r="H3307" s="69" t="s">
        <v>1046</v>
      </c>
      <c r="I3307" s="69" t="s">
        <v>962</v>
      </c>
      <c r="J3307" s="70">
        <v>581.11</v>
      </c>
      <c r="K3307" s="69" t="s">
        <v>4591</v>
      </c>
      <c r="L3307" s="69" t="s">
        <v>8400</v>
      </c>
      <c r="M3307" s="70">
        <v>581.11</v>
      </c>
      <c r="N3307" s="69"/>
      <c r="O3307" s="69"/>
      <c r="P3307" s="69" t="s">
        <v>1313</v>
      </c>
      <c r="Q3307" s="69" t="s">
        <v>1217</v>
      </c>
      <c r="R3307" s="69"/>
      <c r="S3307" s="70">
        <v>581.11</v>
      </c>
      <c r="T3307" s="70"/>
      <c r="U3307" s="69" t="s">
        <v>2136</v>
      </c>
      <c r="V3307" s="73">
        <v>30</v>
      </c>
      <c r="W3307" s="69" t="s">
        <v>2136</v>
      </c>
      <c r="X3307" s="69"/>
      <c r="Y3307" s="70"/>
      <c r="Z3307" s="69">
        <v>0</v>
      </c>
      <c r="AA3307" s="69" t="s">
        <v>989</v>
      </c>
      <c r="AB3307" s="69" t="s">
        <v>1144</v>
      </c>
      <c r="AC3307" s="69"/>
    </row>
    <row r="3308" spans="1:29" x14ac:dyDescent="0.25">
      <c r="A3308" s="71" t="s">
        <v>193</v>
      </c>
      <c r="B3308" s="71"/>
      <c r="C3308" s="71"/>
      <c r="D3308" s="71"/>
      <c r="E3308" s="71"/>
      <c r="F3308" s="71"/>
      <c r="G3308" s="71"/>
      <c r="H3308" s="71"/>
      <c r="I3308" s="71"/>
      <c r="J3308" s="72">
        <v>581.11</v>
      </c>
      <c r="K3308" s="71"/>
      <c r="L3308" s="71"/>
      <c r="M3308" s="72">
        <v>581.11</v>
      </c>
      <c r="N3308" s="72">
        <v>0</v>
      </c>
      <c r="O3308" s="71"/>
      <c r="P3308" s="71"/>
      <c r="Q3308" s="71"/>
      <c r="R3308" s="71"/>
      <c r="S3308" s="72">
        <v>581.11</v>
      </c>
      <c r="T3308" s="72">
        <v>581.11</v>
      </c>
      <c r="U3308" s="71"/>
      <c r="V3308" s="71"/>
      <c r="W3308" s="71"/>
      <c r="X3308" s="72">
        <v>0</v>
      </c>
      <c r="Y3308" s="72">
        <v>0</v>
      </c>
      <c r="Z3308" s="72">
        <v>581.11</v>
      </c>
      <c r="AA3308" s="69"/>
      <c r="AB3308" s="69"/>
      <c r="AC3308" s="69"/>
    </row>
    <row r="3309" spans="1:29" ht="30" x14ac:dyDescent="0.25">
      <c r="A3309" s="68" t="s">
        <v>8402</v>
      </c>
      <c r="B3309" s="69" t="s">
        <v>8030</v>
      </c>
      <c r="C3309" s="69" t="s">
        <v>8403</v>
      </c>
      <c r="D3309" s="69" t="s">
        <v>3313</v>
      </c>
      <c r="E3309" s="69" t="s">
        <v>8405</v>
      </c>
      <c r="F3309" s="69" t="s">
        <v>1435</v>
      </c>
      <c r="G3309" s="69" t="s">
        <v>1684</v>
      </c>
      <c r="H3309" s="69" t="s">
        <v>1046</v>
      </c>
      <c r="I3309" s="69" t="s">
        <v>962</v>
      </c>
      <c r="J3309" s="70">
        <v>4757.6099999999997</v>
      </c>
      <c r="K3309" s="69" t="s">
        <v>4591</v>
      </c>
      <c r="L3309" s="69" t="s">
        <v>8404</v>
      </c>
      <c r="M3309" s="70">
        <v>4757.6099999999997</v>
      </c>
      <c r="N3309" s="69"/>
      <c r="O3309" s="69"/>
      <c r="P3309" s="69" t="s">
        <v>3002</v>
      </c>
      <c r="Q3309" s="69" t="s">
        <v>1804</v>
      </c>
      <c r="R3309" s="69"/>
      <c r="S3309" s="70">
        <v>4757.6099999999997</v>
      </c>
      <c r="T3309" s="70"/>
      <c r="U3309" s="69" t="s">
        <v>1804</v>
      </c>
      <c r="V3309" s="73">
        <v>25</v>
      </c>
      <c r="W3309" s="69" t="s">
        <v>1804</v>
      </c>
      <c r="X3309" s="69"/>
      <c r="Y3309" s="70"/>
      <c r="Z3309" s="69">
        <v>0</v>
      </c>
      <c r="AA3309" s="69" t="s">
        <v>989</v>
      </c>
      <c r="AB3309" s="69" t="s">
        <v>1144</v>
      </c>
      <c r="AC3309" s="69"/>
    </row>
    <row r="3310" spans="1:29" x14ac:dyDescent="0.25">
      <c r="A3310" s="71" t="s">
        <v>193</v>
      </c>
      <c r="B3310" s="71"/>
      <c r="C3310" s="71"/>
      <c r="D3310" s="71"/>
      <c r="E3310" s="71"/>
      <c r="F3310" s="71"/>
      <c r="G3310" s="71"/>
      <c r="H3310" s="71"/>
      <c r="I3310" s="71"/>
      <c r="J3310" s="72">
        <v>4757.6099999999997</v>
      </c>
      <c r="K3310" s="71"/>
      <c r="L3310" s="71"/>
      <c r="M3310" s="72">
        <v>4757.6099999999997</v>
      </c>
      <c r="N3310" s="72">
        <v>0</v>
      </c>
      <c r="O3310" s="71"/>
      <c r="P3310" s="71"/>
      <c r="Q3310" s="71"/>
      <c r="R3310" s="71"/>
      <c r="S3310" s="72">
        <v>4757.6099999999997</v>
      </c>
      <c r="T3310" s="72">
        <v>4757.6099999999997</v>
      </c>
      <c r="U3310" s="71"/>
      <c r="V3310" s="71"/>
      <c r="W3310" s="71"/>
      <c r="X3310" s="72">
        <v>0</v>
      </c>
      <c r="Y3310" s="72">
        <v>0</v>
      </c>
      <c r="Z3310" s="72">
        <v>4757.6099999999997</v>
      </c>
      <c r="AA3310" s="69"/>
      <c r="AB3310" s="69"/>
      <c r="AC3310" s="69"/>
    </row>
    <row r="3311" spans="1:29" ht="20" x14ac:dyDescent="0.25">
      <c r="A3311" s="68" t="s">
        <v>8406</v>
      </c>
      <c r="B3311" s="69" t="s">
        <v>8407</v>
      </c>
      <c r="C3311" s="69" t="s">
        <v>8408</v>
      </c>
      <c r="D3311" s="69" t="s">
        <v>4623</v>
      </c>
      <c r="E3311" s="69" t="s">
        <v>8410</v>
      </c>
      <c r="F3311" s="69" t="s">
        <v>1722</v>
      </c>
      <c r="G3311" s="69" t="s">
        <v>1886</v>
      </c>
      <c r="H3311" s="69" t="s">
        <v>1912</v>
      </c>
      <c r="I3311" s="69" t="s">
        <v>962</v>
      </c>
      <c r="J3311" s="70">
        <v>2609.73</v>
      </c>
      <c r="K3311" s="69" t="s">
        <v>4591</v>
      </c>
      <c r="L3311" s="69" t="s">
        <v>8409</v>
      </c>
      <c r="M3311" s="70">
        <v>2609.73</v>
      </c>
      <c r="N3311" s="69"/>
      <c r="O3311" s="69"/>
      <c r="P3311" s="69" t="s">
        <v>1088</v>
      </c>
      <c r="Q3311" s="69" t="s">
        <v>1729</v>
      </c>
      <c r="R3311" s="69"/>
      <c r="S3311" s="70">
        <v>2609.73</v>
      </c>
      <c r="T3311" s="70"/>
      <c r="U3311" s="69" t="s">
        <v>2388</v>
      </c>
      <c r="V3311" s="73">
        <v>66</v>
      </c>
      <c r="W3311" s="69" t="s">
        <v>2388</v>
      </c>
      <c r="X3311" s="69"/>
      <c r="Y3311" s="70"/>
      <c r="Z3311" s="69">
        <v>0</v>
      </c>
      <c r="AA3311" s="69" t="s">
        <v>989</v>
      </c>
      <c r="AB3311" s="69" t="s">
        <v>1144</v>
      </c>
      <c r="AC3311" s="69"/>
    </row>
    <row r="3312" spans="1:29" x14ac:dyDescent="0.25">
      <c r="A3312" s="71" t="s">
        <v>193</v>
      </c>
      <c r="B3312" s="71"/>
      <c r="C3312" s="71"/>
      <c r="D3312" s="71"/>
      <c r="E3312" s="71"/>
      <c r="F3312" s="71"/>
      <c r="G3312" s="71"/>
      <c r="H3312" s="71"/>
      <c r="I3312" s="71"/>
      <c r="J3312" s="72">
        <v>2609.73</v>
      </c>
      <c r="K3312" s="71"/>
      <c r="L3312" s="71"/>
      <c r="M3312" s="72">
        <v>2609.73</v>
      </c>
      <c r="N3312" s="72">
        <v>0</v>
      </c>
      <c r="O3312" s="71"/>
      <c r="P3312" s="71"/>
      <c r="Q3312" s="71"/>
      <c r="R3312" s="71"/>
      <c r="S3312" s="72">
        <v>2609.73</v>
      </c>
      <c r="T3312" s="72">
        <v>2609.73</v>
      </c>
      <c r="U3312" s="71"/>
      <c r="V3312" s="71"/>
      <c r="W3312" s="71"/>
      <c r="X3312" s="72">
        <v>0</v>
      </c>
      <c r="Y3312" s="72">
        <v>0</v>
      </c>
      <c r="Z3312" s="72">
        <v>2609.73</v>
      </c>
      <c r="AA3312" s="69"/>
      <c r="AB3312" s="69"/>
      <c r="AC3312" s="69"/>
    </row>
    <row r="3313" spans="1:29" ht="20" x14ac:dyDescent="0.25">
      <c r="A3313" s="68" t="s">
        <v>8411</v>
      </c>
      <c r="B3313" s="69" t="s">
        <v>1811</v>
      </c>
      <c r="C3313" s="69" t="s">
        <v>8412</v>
      </c>
      <c r="D3313" s="69" t="s">
        <v>4623</v>
      </c>
      <c r="E3313" s="69" t="s">
        <v>8414</v>
      </c>
      <c r="F3313" s="69" t="s">
        <v>1727</v>
      </c>
      <c r="G3313" s="69" t="s">
        <v>1886</v>
      </c>
      <c r="H3313" s="69" t="s">
        <v>1912</v>
      </c>
      <c r="I3313" s="69" t="s">
        <v>962</v>
      </c>
      <c r="J3313" s="70">
        <v>3308.83</v>
      </c>
      <c r="K3313" s="69" t="s">
        <v>4591</v>
      </c>
      <c r="L3313" s="69" t="s">
        <v>8413</v>
      </c>
      <c r="M3313" s="70">
        <v>3308.83</v>
      </c>
      <c r="N3313" s="69"/>
      <c r="O3313" s="69"/>
      <c r="P3313" s="69" t="s">
        <v>2207</v>
      </c>
      <c r="Q3313" s="69" t="s">
        <v>2207</v>
      </c>
      <c r="R3313" s="69"/>
      <c r="S3313" s="70">
        <v>3308.83</v>
      </c>
      <c r="T3313" s="70"/>
      <c r="U3313" s="69" t="s">
        <v>2207</v>
      </c>
      <c r="V3313" s="73">
        <v>0</v>
      </c>
      <c r="W3313" s="69" t="s">
        <v>2207</v>
      </c>
      <c r="X3313" s="69"/>
      <c r="Y3313" s="70"/>
      <c r="Z3313" s="69">
        <v>0</v>
      </c>
      <c r="AA3313" s="69" t="s">
        <v>989</v>
      </c>
      <c r="AB3313" s="69" t="s">
        <v>1144</v>
      </c>
      <c r="AC3313" s="69"/>
    </row>
    <row r="3314" spans="1:29" x14ac:dyDescent="0.25">
      <c r="A3314" s="71" t="s">
        <v>193</v>
      </c>
      <c r="B3314" s="71"/>
      <c r="C3314" s="71"/>
      <c r="D3314" s="71"/>
      <c r="E3314" s="71"/>
      <c r="F3314" s="71"/>
      <c r="G3314" s="71"/>
      <c r="H3314" s="71"/>
      <c r="I3314" s="71"/>
      <c r="J3314" s="72">
        <v>3308.83</v>
      </c>
      <c r="K3314" s="71"/>
      <c r="L3314" s="71"/>
      <c r="M3314" s="72">
        <v>3308.83</v>
      </c>
      <c r="N3314" s="72">
        <v>0</v>
      </c>
      <c r="O3314" s="71"/>
      <c r="P3314" s="71"/>
      <c r="Q3314" s="71"/>
      <c r="R3314" s="71"/>
      <c r="S3314" s="72">
        <v>3308.83</v>
      </c>
      <c r="T3314" s="72">
        <v>3308.83</v>
      </c>
      <c r="U3314" s="71"/>
      <c r="V3314" s="71"/>
      <c r="W3314" s="71"/>
      <c r="X3314" s="72">
        <v>0</v>
      </c>
      <c r="Y3314" s="72">
        <v>0</v>
      </c>
      <c r="Z3314" s="72">
        <v>3308.83</v>
      </c>
      <c r="AA3314" s="69"/>
      <c r="AB3314" s="69"/>
      <c r="AC3314" s="69"/>
    </row>
    <row r="3315" spans="1:29" ht="20" x14ac:dyDescent="0.25">
      <c r="A3315" s="68" t="s">
        <v>8415</v>
      </c>
      <c r="B3315" s="69" t="s">
        <v>4098</v>
      </c>
      <c r="C3315" s="69" t="s">
        <v>8416</v>
      </c>
      <c r="D3315" s="69" t="s">
        <v>4813</v>
      </c>
      <c r="E3315" s="69" t="s">
        <v>8418</v>
      </c>
      <c r="F3315" s="69" t="s">
        <v>1727</v>
      </c>
      <c r="G3315" s="69" t="s">
        <v>1886</v>
      </c>
      <c r="H3315" s="69" t="s">
        <v>1912</v>
      </c>
      <c r="I3315" s="69" t="s">
        <v>962</v>
      </c>
      <c r="J3315" s="70">
        <v>12226.87</v>
      </c>
      <c r="K3315" s="69" t="s">
        <v>4591</v>
      </c>
      <c r="L3315" s="69" t="s">
        <v>8417</v>
      </c>
      <c r="M3315" s="70">
        <v>12226.87</v>
      </c>
      <c r="N3315" s="69"/>
      <c r="O3315" s="69"/>
      <c r="P3315" s="69" t="s">
        <v>1795</v>
      </c>
      <c r="Q3315" s="69" t="s">
        <v>1729</v>
      </c>
      <c r="R3315" s="69"/>
      <c r="S3315" s="70">
        <v>12226.87</v>
      </c>
      <c r="T3315" s="70"/>
      <c r="U3315" s="69" t="s">
        <v>1729</v>
      </c>
      <c r="V3315" s="73">
        <v>14</v>
      </c>
      <c r="W3315" s="69" t="s">
        <v>1729</v>
      </c>
      <c r="X3315" s="69"/>
      <c r="Y3315" s="70"/>
      <c r="Z3315" s="69">
        <v>0</v>
      </c>
      <c r="AA3315" s="69" t="s">
        <v>989</v>
      </c>
      <c r="AB3315" s="69" t="s">
        <v>1144</v>
      </c>
      <c r="AC3315" s="69"/>
    </row>
    <row r="3316" spans="1:29" x14ac:dyDescent="0.25">
      <c r="A3316" s="71" t="s">
        <v>193</v>
      </c>
      <c r="B3316" s="71"/>
      <c r="C3316" s="71"/>
      <c r="D3316" s="71"/>
      <c r="E3316" s="71"/>
      <c r="F3316" s="71"/>
      <c r="G3316" s="71"/>
      <c r="H3316" s="71"/>
      <c r="I3316" s="71"/>
      <c r="J3316" s="72">
        <v>12226.87</v>
      </c>
      <c r="K3316" s="71"/>
      <c r="L3316" s="71"/>
      <c r="M3316" s="72">
        <v>12226.87</v>
      </c>
      <c r="N3316" s="72">
        <v>0</v>
      </c>
      <c r="O3316" s="71"/>
      <c r="P3316" s="71"/>
      <c r="Q3316" s="71"/>
      <c r="R3316" s="71"/>
      <c r="S3316" s="72">
        <v>12226.87</v>
      </c>
      <c r="T3316" s="72">
        <v>12226.87</v>
      </c>
      <c r="U3316" s="71"/>
      <c r="V3316" s="71"/>
      <c r="W3316" s="71"/>
      <c r="X3316" s="72">
        <v>0</v>
      </c>
      <c r="Y3316" s="72">
        <v>0</v>
      </c>
      <c r="Z3316" s="72">
        <v>12226.87</v>
      </c>
      <c r="AA3316" s="69"/>
      <c r="AB3316" s="69"/>
      <c r="AC3316" s="69"/>
    </row>
    <row r="3317" spans="1:29" ht="20" x14ac:dyDescent="0.25">
      <c r="A3317" s="68" t="s">
        <v>8419</v>
      </c>
      <c r="B3317" s="69" t="s">
        <v>8420</v>
      </c>
      <c r="C3317" s="69" t="s">
        <v>8421</v>
      </c>
      <c r="D3317" s="69" t="s">
        <v>4583</v>
      </c>
      <c r="E3317" s="69" t="s">
        <v>8423</v>
      </c>
      <c r="F3317" s="69" t="s">
        <v>1722</v>
      </c>
      <c r="G3317" s="69" t="s">
        <v>1886</v>
      </c>
      <c r="H3317" s="69" t="s">
        <v>1745</v>
      </c>
      <c r="I3317" s="69" t="s">
        <v>962</v>
      </c>
      <c r="J3317" s="70">
        <v>5508.2</v>
      </c>
      <c r="K3317" s="69" t="s">
        <v>4591</v>
      </c>
      <c r="L3317" s="69" t="s">
        <v>8422</v>
      </c>
      <c r="M3317" s="70">
        <v>5508.2</v>
      </c>
      <c r="N3317" s="69"/>
      <c r="O3317" s="69"/>
      <c r="P3317" s="69" t="s">
        <v>1080</v>
      </c>
      <c r="Q3317" s="69" t="s">
        <v>1542</v>
      </c>
      <c r="R3317" s="69"/>
      <c r="S3317" s="70">
        <v>5508.2</v>
      </c>
      <c r="T3317" s="70"/>
      <c r="U3317" s="69" t="s">
        <v>2157</v>
      </c>
      <c r="V3317" s="73">
        <v>79</v>
      </c>
      <c r="W3317" s="69" t="s">
        <v>2157</v>
      </c>
      <c r="X3317" s="69"/>
      <c r="Y3317" s="70"/>
      <c r="Z3317" s="69">
        <v>0</v>
      </c>
      <c r="AA3317" s="69" t="s">
        <v>989</v>
      </c>
      <c r="AB3317" s="69" t="s">
        <v>1144</v>
      </c>
      <c r="AC3317" s="69"/>
    </row>
    <row r="3318" spans="1:29" x14ac:dyDescent="0.25">
      <c r="A3318" s="71" t="s">
        <v>193</v>
      </c>
      <c r="B3318" s="71"/>
      <c r="C3318" s="71"/>
      <c r="D3318" s="71"/>
      <c r="E3318" s="71"/>
      <c r="F3318" s="71"/>
      <c r="G3318" s="71"/>
      <c r="H3318" s="71"/>
      <c r="I3318" s="71"/>
      <c r="J3318" s="72">
        <v>5508.2</v>
      </c>
      <c r="K3318" s="71"/>
      <c r="L3318" s="71"/>
      <c r="M3318" s="72">
        <v>5508.2</v>
      </c>
      <c r="N3318" s="72">
        <v>0</v>
      </c>
      <c r="O3318" s="71"/>
      <c r="P3318" s="71"/>
      <c r="Q3318" s="71"/>
      <c r="R3318" s="71"/>
      <c r="S3318" s="72">
        <v>5508.2</v>
      </c>
      <c r="T3318" s="72">
        <v>5508.2</v>
      </c>
      <c r="U3318" s="71"/>
      <c r="V3318" s="71"/>
      <c r="W3318" s="71"/>
      <c r="X3318" s="72">
        <v>0</v>
      </c>
      <c r="Y3318" s="72">
        <v>0</v>
      </c>
      <c r="Z3318" s="72">
        <v>5508.2</v>
      </c>
      <c r="AA3318" s="69"/>
      <c r="AB3318" s="69"/>
      <c r="AC3318" s="69"/>
    </row>
    <row r="3319" spans="1:29" ht="20" x14ac:dyDescent="0.25">
      <c r="A3319" s="68" t="s">
        <v>8424</v>
      </c>
      <c r="B3319" s="69" t="s">
        <v>8179</v>
      </c>
      <c r="C3319" s="69" t="s">
        <v>8425</v>
      </c>
      <c r="D3319" s="69" t="s">
        <v>4589</v>
      </c>
      <c r="E3319" s="69"/>
      <c r="F3319" s="69" t="s">
        <v>1722</v>
      </c>
      <c r="G3319" s="69" t="s">
        <v>1886</v>
      </c>
      <c r="H3319" s="69" t="s">
        <v>1046</v>
      </c>
      <c r="I3319" s="69" t="s">
        <v>962</v>
      </c>
      <c r="J3319" s="70">
        <v>1379.7</v>
      </c>
      <c r="K3319" s="69" t="s">
        <v>4591</v>
      </c>
      <c r="L3319" s="69" t="s">
        <v>8426</v>
      </c>
      <c r="M3319" s="70">
        <v>1379.7</v>
      </c>
      <c r="N3319" s="69"/>
      <c r="O3319" s="69"/>
      <c r="P3319" s="69"/>
      <c r="Q3319" s="69"/>
      <c r="R3319" s="69"/>
      <c r="S3319" s="69"/>
      <c r="T3319" s="70"/>
      <c r="U3319" s="69"/>
      <c r="V3319" s="69"/>
      <c r="W3319" s="69"/>
      <c r="X3319" s="69"/>
      <c r="Y3319" s="70"/>
      <c r="Z3319" s="69">
        <v>0</v>
      </c>
      <c r="AA3319" s="69" t="s">
        <v>989</v>
      </c>
      <c r="AB3319" s="69" t="s">
        <v>1144</v>
      </c>
      <c r="AC3319" s="69"/>
    </row>
    <row r="3320" spans="1:29" x14ac:dyDescent="0.25">
      <c r="A3320" s="71" t="s">
        <v>193</v>
      </c>
      <c r="B3320" s="71"/>
      <c r="C3320" s="71"/>
      <c r="D3320" s="71"/>
      <c r="E3320" s="71"/>
      <c r="F3320" s="71"/>
      <c r="G3320" s="71"/>
      <c r="H3320" s="71"/>
      <c r="I3320" s="71"/>
      <c r="J3320" s="72">
        <v>1379.7</v>
      </c>
      <c r="K3320" s="71"/>
      <c r="L3320" s="71"/>
      <c r="M3320" s="72">
        <v>1379.7</v>
      </c>
      <c r="N3320" s="72">
        <v>0</v>
      </c>
      <c r="O3320" s="71"/>
      <c r="P3320" s="71"/>
      <c r="Q3320" s="71"/>
      <c r="R3320" s="71"/>
      <c r="S3320" s="72">
        <v>0</v>
      </c>
      <c r="T3320" s="72">
        <v>0</v>
      </c>
      <c r="U3320" s="71"/>
      <c r="V3320" s="71"/>
      <c r="W3320" s="71"/>
      <c r="X3320" s="72">
        <v>0</v>
      </c>
      <c r="Y3320" s="72">
        <v>0</v>
      </c>
      <c r="Z3320" s="72">
        <v>0</v>
      </c>
      <c r="AA3320" s="69"/>
      <c r="AB3320" s="69"/>
      <c r="AC3320" s="69"/>
    </row>
    <row r="3321" spans="1:29" ht="30" x14ac:dyDescent="0.25">
      <c r="A3321" s="68" t="s">
        <v>8427</v>
      </c>
      <c r="B3321" s="69" t="s">
        <v>7412</v>
      </c>
      <c r="C3321" s="69" t="s">
        <v>8428</v>
      </c>
      <c r="D3321" s="69" t="s">
        <v>3337</v>
      </c>
      <c r="E3321" s="69" t="s">
        <v>8430</v>
      </c>
      <c r="F3321" s="69" t="s">
        <v>1435</v>
      </c>
      <c r="G3321" s="69" t="s">
        <v>1886</v>
      </c>
      <c r="H3321" s="69" t="s">
        <v>1080</v>
      </c>
      <c r="I3321" s="69" t="s">
        <v>962</v>
      </c>
      <c r="J3321" s="70">
        <v>257.89999999999998</v>
      </c>
      <c r="K3321" s="69" t="s">
        <v>4591</v>
      </c>
      <c r="L3321" s="69" t="s">
        <v>8429</v>
      </c>
      <c r="M3321" s="70">
        <v>257.89999999999998</v>
      </c>
      <c r="N3321" s="69"/>
      <c r="O3321" s="69"/>
      <c r="P3321" s="69" t="s">
        <v>2042</v>
      </c>
      <c r="Q3321" s="69" t="s">
        <v>1928</v>
      </c>
      <c r="R3321" s="69"/>
      <c r="S3321" s="70">
        <v>257.89999999999998</v>
      </c>
      <c r="T3321" s="70"/>
      <c r="U3321" s="69" t="s">
        <v>2157</v>
      </c>
      <c r="V3321" s="73">
        <v>83</v>
      </c>
      <c r="W3321" s="69" t="s">
        <v>2157</v>
      </c>
      <c r="X3321" s="69"/>
      <c r="Y3321" s="70"/>
      <c r="Z3321" s="69">
        <v>0</v>
      </c>
      <c r="AA3321" s="69" t="s">
        <v>989</v>
      </c>
      <c r="AB3321" s="69" t="s">
        <v>1144</v>
      </c>
      <c r="AC3321" s="69"/>
    </row>
    <row r="3322" spans="1:29" x14ac:dyDescent="0.25">
      <c r="A3322" s="71" t="s">
        <v>193</v>
      </c>
      <c r="B3322" s="71"/>
      <c r="C3322" s="71"/>
      <c r="D3322" s="71"/>
      <c r="E3322" s="71"/>
      <c r="F3322" s="71"/>
      <c r="G3322" s="71"/>
      <c r="H3322" s="71"/>
      <c r="I3322" s="71"/>
      <c r="J3322" s="72">
        <v>257.89999999999998</v>
      </c>
      <c r="K3322" s="71"/>
      <c r="L3322" s="71"/>
      <c r="M3322" s="72">
        <v>257.89999999999998</v>
      </c>
      <c r="N3322" s="72">
        <v>0</v>
      </c>
      <c r="O3322" s="71"/>
      <c r="P3322" s="71"/>
      <c r="Q3322" s="71"/>
      <c r="R3322" s="71"/>
      <c r="S3322" s="72">
        <v>257.89999999999998</v>
      </c>
      <c r="T3322" s="72">
        <v>257.89999999999998</v>
      </c>
      <c r="U3322" s="71"/>
      <c r="V3322" s="71"/>
      <c r="W3322" s="71"/>
      <c r="X3322" s="72">
        <v>0</v>
      </c>
      <c r="Y3322" s="72">
        <v>0</v>
      </c>
      <c r="Z3322" s="72">
        <v>257.89999999999998</v>
      </c>
      <c r="AA3322" s="69"/>
      <c r="AB3322" s="69"/>
      <c r="AC3322" s="69"/>
    </row>
    <row r="3323" spans="1:29" ht="20" x14ac:dyDescent="0.25">
      <c r="A3323" s="68" t="s">
        <v>8431</v>
      </c>
      <c r="B3323" s="69" t="s">
        <v>3261</v>
      </c>
      <c r="C3323" s="69" t="s">
        <v>8432</v>
      </c>
      <c r="D3323" s="69" t="s">
        <v>4686</v>
      </c>
      <c r="E3323" s="69"/>
      <c r="F3323" s="69" t="s">
        <v>1722</v>
      </c>
      <c r="G3323" s="69" t="s">
        <v>1886</v>
      </c>
      <c r="H3323" s="69" t="s">
        <v>1709</v>
      </c>
      <c r="I3323" s="69" t="s">
        <v>962</v>
      </c>
      <c r="J3323" s="70">
        <v>9770.91</v>
      </c>
      <c r="K3323" s="69" t="s">
        <v>4591</v>
      </c>
      <c r="L3323" s="69" t="s">
        <v>8433</v>
      </c>
      <c r="M3323" s="70">
        <v>9770.91</v>
      </c>
      <c r="N3323" s="69"/>
      <c r="O3323" s="69"/>
      <c r="P3323" s="69"/>
      <c r="Q3323" s="69"/>
      <c r="R3323" s="69"/>
      <c r="S3323" s="69"/>
      <c r="T3323" s="70"/>
      <c r="U3323" s="69"/>
      <c r="V3323" s="69"/>
      <c r="W3323" s="69"/>
      <c r="X3323" s="69"/>
      <c r="Y3323" s="70"/>
      <c r="Z3323" s="69">
        <v>0</v>
      </c>
      <c r="AA3323" s="69" t="s">
        <v>989</v>
      </c>
      <c r="AB3323" s="69" t="s">
        <v>1144</v>
      </c>
      <c r="AC3323" s="69"/>
    </row>
    <row r="3324" spans="1:29" x14ac:dyDescent="0.25">
      <c r="A3324" s="71" t="s">
        <v>193</v>
      </c>
      <c r="B3324" s="71"/>
      <c r="C3324" s="71"/>
      <c r="D3324" s="71"/>
      <c r="E3324" s="71"/>
      <c r="F3324" s="71"/>
      <c r="G3324" s="71"/>
      <c r="H3324" s="71"/>
      <c r="I3324" s="71"/>
      <c r="J3324" s="72">
        <v>9770.91</v>
      </c>
      <c r="K3324" s="71"/>
      <c r="L3324" s="71"/>
      <c r="M3324" s="72">
        <v>9770.91</v>
      </c>
      <c r="N3324" s="72">
        <v>0</v>
      </c>
      <c r="O3324" s="71"/>
      <c r="P3324" s="71"/>
      <c r="Q3324" s="71"/>
      <c r="R3324" s="71"/>
      <c r="S3324" s="72">
        <v>0</v>
      </c>
      <c r="T3324" s="72">
        <v>0</v>
      </c>
      <c r="U3324" s="71"/>
      <c r="V3324" s="71"/>
      <c r="W3324" s="71"/>
      <c r="X3324" s="72">
        <v>0</v>
      </c>
      <c r="Y3324" s="72">
        <v>0</v>
      </c>
      <c r="Z3324" s="72">
        <v>0</v>
      </c>
      <c r="AA3324" s="69"/>
      <c r="AB3324" s="69"/>
      <c r="AC3324" s="69"/>
    </row>
    <row r="3325" spans="1:29" ht="30" x14ac:dyDescent="0.25">
      <c r="A3325" s="68" t="s">
        <v>8434</v>
      </c>
      <c r="B3325" s="69" t="s">
        <v>7326</v>
      </c>
      <c r="C3325" s="69" t="s">
        <v>8435</v>
      </c>
      <c r="D3325" s="69" t="s">
        <v>3313</v>
      </c>
      <c r="E3325" s="69" t="s">
        <v>8437</v>
      </c>
      <c r="F3325" s="69" t="s">
        <v>1299</v>
      </c>
      <c r="G3325" s="69" t="s">
        <v>1886</v>
      </c>
      <c r="H3325" s="69" t="s">
        <v>1706</v>
      </c>
      <c r="I3325" s="69" t="s">
        <v>962</v>
      </c>
      <c r="J3325" s="70">
        <v>2049.7800000000002</v>
      </c>
      <c r="K3325" s="69" t="s">
        <v>4591</v>
      </c>
      <c r="L3325" s="69" t="s">
        <v>8436</v>
      </c>
      <c r="M3325" s="70">
        <v>2049.7800000000002</v>
      </c>
      <c r="N3325" s="69"/>
      <c r="O3325" s="69"/>
      <c r="P3325" s="69" t="s">
        <v>1080</v>
      </c>
      <c r="Q3325" s="69" t="s">
        <v>1764</v>
      </c>
      <c r="R3325" s="69"/>
      <c r="S3325" s="70">
        <v>2049.7800000000002</v>
      </c>
      <c r="T3325" s="70"/>
      <c r="U3325" s="69" t="s">
        <v>1804</v>
      </c>
      <c r="V3325" s="73">
        <v>53</v>
      </c>
      <c r="W3325" s="69" t="s">
        <v>1804</v>
      </c>
      <c r="X3325" s="69"/>
      <c r="Y3325" s="70"/>
      <c r="Z3325" s="69">
        <v>0</v>
      </c>
      <c r="AA3325" s="69" t="s">
        <v>989</v>
      </c>
      <c r="AB3325" s="69" t="s">
        <v>1144</v>
      </c>
      <c r="AC3325" s="69"/>
    </row>
    <row r="3326" spans="1:29" x14ac:dyDescent="0.25">
      <c r="A3326" s="71" t="s">
        <v>193</v>
      </c>
      <c r="B3326" s="71"/>
      <c r="C3326" s="71"/>
      <c r="D3326" s="71"/>
      <c r="E3326" s="71"/>
      <c r="F3326" s="71"/>
      <c r="G3326" s="71"/>
      <c r="H3326" s="71"/>
      <c r="I3326" s="71"/>
      <c r="J3326" s="72">
        <v>2049.7800000000002</v>
      </c>
      <c r="K3326" s="71"/>
      <c r="L3326" s="71"/>
      <c r="M3326" s="72">
        <v>2049.7800000000002</v>
      </c>
      <c r="N3326" s="72">
        <v>0</v>
      </c>
      <c r="O3326" s="71"/>
      <c r="P3326" s="71"/>
      <c r="Q3326" s="71"/>
      <c r="R3326" s="71"/>
      <c r="S3326" s="72">
        <v>2049.7800000000002</v>
      </c>
      <c r="T3326" s="72">
        <v>2049.7800000000002</v>
      </c>
      <c r="U3326" s="71"/>
      <c r="V3326" s="71"/>
      <c r="W3326" s="71"/>
      <c r="X3326" s="72">
        <v>0</v>
      </c>
      <c r="Y3326" s="72">
        <v>0</v>
      </c>
      <c r="Z3326" s="72">
        <v>2049.7800000000002</v>
      </c>
      <c r="AA3326" s="69"/>
      <c r="AB3326" s="69"/>
      <c r="AC3326" s="69"/>
    </row>
    <row r="3327" spans="1:29" ht="20" x14ac:dyDescent="0.25">
      <c r="A3327" s="68" t="s">
        <v>8438</v>
      </c>
      <c r="B3327" s="69" t="s">
        <v>8407</v>
      </c>
      <c r="C3327" s="69" t="s">
        <v>8439</v>
      </c>
      <c r="D3327" s="69" t="s">
        <v>4813</v>
      </c>
      <c r="E3327" s="69" t="s">
        <v>8441</v>
      </c>
      <c r="F3327" s="69" t="s">
        <v>1722</v>
      </c>
      <c r="G3327" s="69" t="s">
        <v>1908</v>
      </c>
      <c r="H3327" s="69" t="s">
        <v>1046</v>
      </c>
      <c r="I3327" s="69" t="s">
        <v>962</v>
      </c>
      <c r="J3327" s="70">
        <v>5520.82</v>
      </c>
      <c r="K3327" s="69" t="s">
        <v>4591</v>
      </c>
      <c r="L3327" s="69" t="s">
        <v>8440</v>
      </c>
      <c r="M3327" s="70">
        <v>5520.82</v>
      </c>
      <c r="N3327" s="69"/>
      <c r="O3327" s="69"/>
      <c r="P3327" s="69" t="s">
        <v>1380</v>
      </c>
      <c r="Q3327" s="69" t="s">
        <v>1764</v>
      </c>
      <c r="R3327" s="69"/>
      <c r="S3327" s="70">
        <v>5520.82</v>
      </c>
      <c r="T3327" s="70"/>
      <c r="U3327" s="69" t="s">
        <v>1804</v>
      </c>
      <c r="V3327" s="73">
        <v>45</v>
      </c>
      <c r="W3327" s="69" t="s">
        <v>1804</v>
      </c>
      <c r="X3327" s="69"/>
      <c r="Y3327" s="70"/>
      <c r="Z3327" s="69">
        <v>0</v>
      </c>
      <c r="AA3327" s="69" t="s">
        <v>989</v>
      </c>
      <c r="AB3327" s="69" t="s">
        <v>1144</v>
      </c>
      <c r="AC3327" s="69"/>
    </row>
    <row r="3328" spans="1:29" x14ac:dyDescent="0.25">
      <c r="A3328" s="71" t="s">
        <v>193</v>
      </c>
      <c r="B3328" s="71"/>
      <c r="C3328" s="71"/>
      <c r="D3328" s="71"/>
      <c r="E3328" s="71"/>
      <c r="F3328" s="71"/>
      <c r="G3328" s="71"/>
      <c r="H3328" s="71"/>
      <c r="I3328" s="71"/>
      <c r="J3328" s="72">
        <v>5520.82</v>
      </c>
      <c r="K3328" s="71"/>
      <c r="L3328" s="71"/>
      <c r="M3328" s="72">
        <v>5520.82</v>
      </c>
      <c r="N3328" s="72">
        <v>0</v>
      </c>
      <c r="O3328" s="71"/>
      <c r="P3328" s="71"/>
      <c r="Q3328" s="71"/>
      <c r="R3328" s="71"/>
      <c r="S3328" s="72">
        <v>5520.82</v>
      </c>
      <c r="T3328" s="72">
        <v>5520.82</v>
      </c>
      <c r="U3328" s="71"/>
      <c r="V3328" s="71"/>
      <c r="W3328" s="71"/>
      <c r="X3328" s="72">
        <v>0</v>
      </c>
      <c r="Y3328" s="72">
        <v>0</v>
      </c>
      <c r="Z3328" s="72">
        <v>5520.82</v>
      </c>
      <c r="AA3328" s="69"/>
      <c r="AB3328" s="69"/>
      <c r="AC3328" s="69"/>
    </row>
    <row r="3329" spans="1:29" ht="40" x14ac:dyDescent="0.25">
      <c r="A3329" s="68" t="s">
        <v>8442</v>
      </c>
      <c r="B3329" s="69" t="s">
        <v>8443</v>
      </c>
      <c r="C3329" s="69" t="s">
        <v>8444</v>
      </c>
      <c r="D3329" s="69" t="s">
        <v>1233</v>
      </c>
      <c r="E3329" s="69" t="s">
        <v>8446</v>
      </c>
      <c r="F3329" s="69" t="s">
        <v>2348</v>
      </c>
      <c r="G3329" s="69" t="s">
        <v>1908</v>
      </c>
      <c r="H3329" s="69" t="s">
        <v>1908</v>
      </c>
      <c r="I3329" s="69" t="s">
        <v>1236</v>
      </c>
      <c r="J3329" s="70">
        <v>167496.72</v>
      </c>
      <c r="K3329" s="69" t="s">
        <v>4591</v>
      </c>
      <c r="L3329" s="69" t="s">
        <v>8445</v>
      </c>
      <c r="M3329" s="70">
        <v>127779.02</v>
      </c>
      <c r="N3329" s="69"/>
      <c r="O3329" s="69"/>
      <c r="P3329" s="69" t="s">
        <v>1088</v>
      </c>
      <c r="Q3329" s="69" t="s">
        <v>2606</v>
      </c>
      <c r="R3329" s="69"/>
      <c r="S3329" s="70">
        <v>127779.02</v>
      </c>
      <c r="T3329" s="70"/>
      <c r="U3329" s="69" t="s">
        <v>1624</v>
      </c>
      <c r="V3329" s="73">
        <v>81</v>
      </c>
      <c r="W3329" s="69" t="s">
        <v>1624</v>
      </c>
      <c r="X3329" s="69"/>
      <c r="Y3329" s="70"/>
      <c r="Z3329" s="69">
        <v>0</v>
      </c>
      <c r="AA3329" s="69" t="s">
        <v>989</v>
      </c>
      <c r="AB3329" s="69" t="s">
        <v>967</v>
      </c>
      <c r="AC3329" s="69" t="s">
        <v>8447</v>
      </c>
    </row>
    <row r="3330" spans="1:29" x14ac:dyDescent="0.25">
      <c r="A3330" s="69"/>
      <c r="B3330" s="69"/>
      <c r="C3330" s="69"/>
      <c r="D3330" s="69"/>
      <c r="E3330" s="69" t="s">
        <v>8446</v>
      </c>
      <c r="F3330" s="69"/>
      <c r="G3330" s="69"/>
      <c r="H3330" s="69"/>
      <c r="I3330" s="69"/>
      <c r="J3330" s="69"/>
      <c r="K3330" s="69"/>
      <c r="L3330" s="69" t="s">
        <v>8448</v>
      </c>
      <c r="M3330" s="70">
        <v>38279.050000000003</v>
      </c>
      <c r="N3330" s="69"/>
      <c r="O3330" s="69"/>
      <c r="P3330" s="69" t="s">
        <v>1088</v>
      </c>
      <c r="Q3330" s="69" t="s">
        <v>2606</v>
      </c>
      <c r="R3330" s="69"/>
      <c r="S3330" s="70">
        <v>38279.050000000003</v>
      </c>
      <c r="T3330" s="70"/>
      <c r="U3330" s="69" t="s">
        <v>1624</v>
      </c>
      <c r="V3330" s="73">
        <v>81</v>
      </c>
      <c r="W3330" s="69" t="s">
        <v>1624</v>
      </c>
      <c r="X3330" s="69"/>
      <c r="Y3330" s="70"/>
      <c r="Z3330" s="69">
        <v>0</v>
      </c>
      <c r="AA3330" s="69"/>
      <c r="AB3330" s="69" t="s">
        <v>967</v>
      </c>
      <c r="AC3330" s="69"/>
    </row>
    <row r="3331" spans="1:29" x14ac:dyDescent="0.25">
      <c r="A3331" s="69"/>
      <c r="B3331" s="69"/>
      <c r="C3331" s="69"/>
      <c r="D3331" s="69"/>
      <c r="E3331" s="69" t="s">
        <v>8450</v>
      </c>
      <c r="F3331" s="69"/>
      <c r="G3331" s="69"/>
      <c r="H3331" s="69"/>
      <c r="I3331" s="69"/>
      <c r="J3331" s="69"/>
      <c r="K3331" s="69"/>
      <c r="L3331" s="69" t="s">
        <v>8449</v>
      </c>
      <c r="M3331" s="70">
        <v>187859.25</v>
      </c>
      <c r="N3331" s="69"/>
      <c r="O3331" s="69"/>
      <c r="P3331" s="69" t="s">
        <v>2042</v>
      </c>
      <c r="Q3331" s="69" t="s">
        <v>2298</v>
      </c>
      <c r="R3331" s="69"/>
      <c r="S3331" s="70">
        <v>187859.25</v>
      </c>
      <c r="T3331" s="70"/>
      <c r="U3331" s="69"/>
      <c r="V3331" s="69"/>
      <c r="W3331" s="69"/>
      <c r="X3331" s="69"/>
      <c r="Y3331" s="70"/>
      <c r="Z3331" s="69">
        <v>0</v>
      </c>
      <c r="AA3331" s="69"/>
      <c r="AB3331" s="69" t="s">
        <v>967</v>
      </c>
      <c r="AC3331" s="69"/>
    </row>
    <row r="3332" spans="1:29" x14ac:dyDescent="0.25">
      <c r="A3332" s="69"/>
      <c r="B3332" s="69"/>
      <c r="C3332" s="69"/>
      <c r="D3332" s="69"/>
      <c r="E3332" s="69" t="s">
        <v>8452</v>
      </c>
      <c r="F3332" s="69"/>
      <c r="G3332" s="69"/>
      <c r="H3332" s="69"/>
      <c r="I3332" s="69"/>
      <c r="J3332" s="69"/>
      <c r="K3332" s="69"/>
      <c r="L3332" s="69" t="s">
        <v>8451</v>
      </c>
      <c r="M3332" s="70">
        <v>83254.350000000006</v>
      </c>
      <c r="N3332" s="69"/>
      <c r="O3332" s="69"/>
      <c r="P3332" s="69" t="s">
        <v>1738</v>
      </c>
      <c r="Q3332" s="69"/>
      <c r="R3332" s="69"/>
      <c r="S3332" s="70">
        <v>83254.350000000006</v>
      </c>
      <c r="T3332" s="70"/>
      <c r="U3332" s="69"/>
      <c r="V3332" s="69"/>
      <c r="W3332" s="69"/>
      <c r="X3332" s="69"/>
      <c r="Y3332" s="70"/>
      <c r="Z3332" s="69">
        <v>0</v>
      </c>
      <c r="AA3332" s="69"/>
      <c r="AB3332" s="69" t="s">
        <v>967</v>
      </c>
      <c r="AC3332" s="69"/>
    </row>
    <row r="3333" spans="1:29" x14ac:dyDescent="0.25">
      <c r="A3333" s="69"/>
      <c r="B3333" s="69"/>
      <c r="C3333" s="69"/>
      <c r="D3333" s="69"/>
      <c r="E3333" s="69" t="s">
        <v>8452</v>
      </c>
      <c r="F3333" s="69"/>
      <c r="G3333" s="69"/>
      <c r="H3333" s="69"/>
      <c r="I3333" s="69"/>
      <c r="J3333" s="69"/>
      <c r="K3333" s="69"/>
      <c r="L3333" s="69" t="s">
        <v>8453</v>
      </c>
      <c r="M3333" s="70">
        <v>59610.52</v>
      </c>
      <c r="N3333" s="69"/>
      <c r="O3333" s="69"/>
      <c r="P3333" s="69" t="s">
        <v>1738</v>
      </c>
      <c r="Q3333" s="69"/>
      <c r="R3333" s="69"/>
      <c r="S3333" s="70">
        <v>59610.52</v>
      </c>
      <c r="T3333" s="70"/>
      <c r="U3333" s="69"/>
      <c r="V3333" s="69"/>
      <c r="W3333" s="69"/>
      <c r="X3333" s="69"/>
      <c r="Y3333" s="70"/>
      <c r="Z3333" s="69">
        <v>0</v>
      </c>
      <c r="AA3333" s="69"/>
      <c r="AB3333" s="69" t="s">
        <v>967</v>
      </c>
      <c r="AC3333" s="69"/>
    </row>
    <row r="3334" spans="1:29" x14ac:dyDescent="0.25">
      <c r="A3334" s="71" t="s">
        <v>193</v>
      </c>
      <c r="B3334" s="71"/>
      <c r="C3334" s="71"/>
      <c r="D3334" s="71"/>
      <c r="E3334" s="71"/>
      <c r="F3334" s="71"/>
      <c r="G3334" s="71"/>
      <c r="H3334" s="71"/>
      <c r="I3334" s="71"/>
      <c r="J3334" s="72">
        <v>167496.72</v>
      </c>
      <c r="K3334" s="71"/>
      <c r="L3334" s="71"/>
      <c r="M3334" s="72">
        <v>496782.19000000006</v>
      </c>
      <c r="N3334" s="72">
        <v>-329285.47000000009</v>
      </c>
      <c r="O3334" s="71"/>
      <c r="P3334" s="71"/>
      <c r="Q3334" s="71"/>
      <c r="R3334" s="71"/>
      <c r="S3334" s="72">
        <v>496782.19000000006</v>
      </c>
      <c r="T3334" s="72">
        <v>166058.07</v>
      </c>
      <c r="U3334" s="71"/>
      <c r="V3334" s="71"/>
      <c r="W3334" s="71"/>
      <c r="X3334" s="72">
        <v>330724.12000000005</v>
      </c>
      <c r="Y3334" s="72">
        <v>0</v>
      </c>
      <c r="Z3334" s="72">
        <v>166058.07</v>
      </c>
      <c r="AA3334" s="69"/>
      <c r="AB3334" s="69"/>
      <c r="AC3334" s="69"/>
    </row>
    <row r="3335" spans="1:29" ht="30" x14ac:dyDescent="0.25">
      <c r="A3335" s="68" t="s">
        <v>8454</v>
      </c>
      <c r="B3335" s="69" t="s">
        <v>8455</v>
      </c>
      <c r="C3335" s="69" t="s">
        <v>8456</v>
      </c>
      <c r="D3335" s="69" t="s">
        <v>4507</v>
      </c>
      <c r="E3335" s="69" t="s">
        <v>8458</v>
      </c>
      <c r="F3335" s="69" t="s">
        <v>1435</v>
      </c>
      <c r="G3335" s="69" t="s">
        <v>1908</v>
      </c>
      <c r="H3335" s="69" t="s">
        <v>1046</v>
      </c>
      <c r="I3335" s="69" t="s">
        <v>962</v>
      </c>
      <c r="J3335" s="70">
        <v>2037.43</v>
      </c>
      <c r="K3335" s="69" t="s">
        <v>4591</v>
      </c>
      <c r="L3335" s="69" t="s">
        <v>8457</v>
      </c>
      <c r="M3335" s="70">
        <v>2037.43</v>
      </c>
      <c r="N3335" s="69"/>
      <c r="O3335" s="69"/>
      <c r="P3335" s="69" t="s">
        <v>3055</v>
      </c>
      <c r="Q3335" s="69" t="s">
        <v>1394</v>
      </c>
      <c r="R3335" s="69"/>
      <c r="S3335" s="70">
        <v>2037.43</v>
      </c>
      <c r="T3335" s="70"/>
      <c r="U3335" s="69" t="s">
        <v>1795</v>
      </c>
      <c r="V3335" s="73">
        <v>28</v>
      </c>
      <c r="W3335" s="69" t="s">
        <v>1795</v>
      </c>
      <c r="X3335" s="69"/>
      <c r="Y3335" s="70"/>
      <c r="Z3335" s="69">
        <v>0</v>
      </c>
      <c r="AA3335" s="69" t="s">
        <v>989</v>
      </c>
      <c r="AB3335" s="69" t="s">
        <v>1144</v>
      </c>
      <c r="AC3335" s="69"/>
    </row>
    <row r="3336" spans="1:29" x14ac:dyDescent="0.25">
      <c r="A3336" s="71" t="s">
        <v>193</v>
      </c>
      <c r="B3336" s="71"/>
      <c r="C3336" s="71"/>
      <c r="D3336" s="71"/>
      <c r="E3336" s="71"/>
      <c r="F3336" s="71"/>
      <c r="G3336" s="71"/>
      <c r="H3336" s="71"/>
      <c r="I3336" s="71"/>
      <c r="J3336" s="72">
        <v>2037.43</v>
      </c>
      <c r="K3336" s="71"/>
      <c r="L3336" s="71"/>
      <c r="M3336" s="72">
        <v>2037.43</v>
      </c>
      <c r="N3336" s="72">
        <v>0</v>
      </c>
      <c r="O3336" s="71"/>
      <c r="P3336" s="71"/>
      <c r="Q3336" s="71"/>
      <c r="R3336" s="71"/>
      <c r="S3336" s="72">
        <v>2037.43</v>
      </c>
      <c r="T3336" s="72">
        <v>2037.43</v>
      </c>
      <c r="U3336" s="71"/>
      <c r="V3336" s="71"/>
      <c r="W3336" s="71"/>
      <c r="X3336" s="72">
        <v>0</v>
      </c>
      <c r="Y3336" s="72">
        <v>0</v>
      </c>
      <c r="Z3336" s="72">
        <v>2037.43</v>
      </c>
      <c r="AA3336" s="69"/>
      <c r="AB3336" s="69"/>
      <c r="AC3336" s="69"/>
    </row>
    <row r="3337" spans="1:29" ht="30" x14ac:dyDescent="0.25">
      <c r="A3337" s="68" t="s">
        <v>8459</v>
      </c>
      <c r="B3337" s="69" t="s">
        <v>3067</v>
      </c>
      <c r="C3337" s="69" t="s">
        <v>8460</v>
      </c>
      <c r="D3337" s="69" t="s">
        <v>4836</v>
      </c>
      <c r="E3337" s="69" t="s">
        <v>8462</v>
      </c>
      <c r="F3337" s="69" t="s">
        <v>1435</v>
      </c>
      <c r="G3337" s="69" t="s">
        <v>1908</v>
      </c>
      <c r="H3337" s="69" t="s">
        <v>1046</v>
      </c>
      <c r="I3337" s="69" t="s">
        <v>962</v>
      </c>
      <c r="J3337" s="70">
        <v>1562.5</v>
      </c>
      <c r="K3337" s="69" t="s">
        <v>4591</v>
      </c>
      <c r="L3337" s="69" t="s">
        <v>8461</v>
      </c>
      <c r="M3337" s="70">
        <v>1562.5</v>
      </c>
      <c r="N3337" s="69"/>
      <c r="O3337" s="69"/>
      <c r="P3337" s="69" t="s">
        <v>3002</v>
      </c>
      <c r="Q3337" s="69" t="s">
        <v>4251</v>
      </c>
      <c r="R3337" s="69"/>
      <c r="S3337" s="70">
        <v>1562.5</v>
      </c>
      <c r="T3337" s="70"/>
      <c r="U3337" s="69"/>
      <c r="V3337" s="69"/>
      <c r="W3337" s="69"/>
      <c r="X3337" s="69"/>
      <c r="Y3337" s="70"/>
      <c r="Z3337" s="69">
        <v>0</v>
      </c>
      <c r="AA3337" s="69" t="s">
        <v>989</v>
      </c>
      <c r="AB3337" s="69" t="s">
        <v>1144</v>
      </c>
      <c r="AC3337" s="69"/>
    </row>
    <row r="3338" spans="1:29" x14ac:dyDescent="0.25">
      <c r="A3338" s="71" t="s">
        <v>193</v>
      </c>
      <c r="B3338" s="71"/>
      <c r="C3338" s="71"/>
      <c r="D3338" s="71"/>
      <c r="E3338" s="71"/>
      <c r="F3338" s="71"/>
      <c r="G3338" s="71"/>
      <c r="H3338" s="71"/>
      <c r="I3338" s="71"/>
      <c r="J3338" s="72">
        <v>1562.5</v>
      </c>
      <c r="K3338" s="71"/>
      <c r="L3338" s="71"/>
      <c r="M3338" s="72">
        <v>1562.5</v>
      </c>
      <c r="N3338" s="72">
        <v>0</v>
      </c>
      <c r="O3338" s="71"/>
      <c r="P3338" s="71"/>
      <c r="Q3338" s="71"/>
      <c r="R3338" s="71"/>
      <c r="S3338" s="72">
        <v>1562.5</v>
      </c>
      <c r="T3338" s="72">
        <v>0</v>
      </c>
      <c r="U3338" s="71"/>
      <c r="V3338" s="71"/>
      <c r="W3338" s="71"/>
      <c r="X3338" s="72">
        <v>1562.5</v>
      </c>
      <c r="Y3338" s="72">
        <v>0</v>
      </c>
      <c r="Z3338" s="72">
        <v>0</v>
      </c>
      <c r="AA3338" s="69"/>
      <c r="AB3338" s="69"/>
      <c r="AC3338" s="69"/>
    </row>
    <row r="3339" spans="1:29" ht="20" x14ac:dyDescent="0.25">
      <c r="A3339" s="68" t="s">
        <v>8463</v>
      </c>
      <c r="B3339" s="69" t="s">
        <v>4229</v>
      </c>
      <c r="C3339" s="69" t="s">
        <v>8464</v>
      </c>
      <c r="D3339" s="69" t="s">
        <v>5439</v>
      </c>
      <c r="E3339" s="69" t="s">
        <v>8466</v>
      </c>
      <c r="F3339" s="69" t="s">
        <v>1299</v>
      </c>
      <c r="G3339" s="69" t="s">
        <v>1908</v>
      </c>
      <c r="H3339" s="69" t="s">
        <v>1046</v>
      </c>
      <c r="I3339" s="69" t="s">
        <v>962</v>
      </c>
      <c r="J3339" s="70">
        <v>310.54000000000002</v>
      </c>
      <c r="K3339" s="69" t="s">
        <v>4591</v>
      </c>
      <c r="L3339" s="69" t="s">
        <v>8465</v>
      </c>
      <c r="M3339" s="70">
        <v>310.54000000000002</v>
      </c>
      <c r="N3339" s="69"/>
      <c r="O3339" s="69"/>
      <c r="P3339" s="69" t="s">
        <v>2164</v>
      </c>
      <c r="Q3339" s="69" t="s">
        <v>3160</v>
      </c>
      <c r="R3339" s="69"/>
      <c r="S3339" s="70">
        <v>310.54000000000002</v>
      </c>
      <c r="T3339" s="70"/>
      <c r="U3339" s="69" t="s">
        <v>3160</v>
      </c>
      <c r="V3339" s="73">
        <v>95</v>
      </c>
      <c r="W3339" s="69" t="s">
        <v>3160</v>
      </c>
      <c r="X3339" s="69"/>
      <c r="Y3339" s="70"/>
      <c r="Z3339" s="69">
        <v>0</v>
      </c>
      <c r="AA3339" s="69" t="s">
        <v>989</v>
      </c>
      <c r="AB3339" s="69" t="s">
        <v>1144</v>
      </c>
      <c r="AC3339" s="69"/>
    </row>
    <row r="3340" spans="1:29" x14ac:dyDescent="0.25">
      <c r="A3340" s="71" t="s">
        <v>193</v>
      </c>
      <c r="B3340" s="71"/>
      <c r="C3340" s="71"/>
      <c r="D3340" s="71"/>
      <c r="E3340" s="71"/>
      <c r="F3340" s="71"/>
      <c r="G3340" s="71"/>
      <c r="H3340" s="71"/>
      <c r="I3340" s="71"/>
      <c r="J3340" s="72">
        <v>310.54000000000002</v>
      </c>
      <c r="K3340" s="71"/>
      <c r="L3340" s="71"/>
      <c r="M3340" s="72">
        <v>310.54000000000002</v>
      </c>
      <c r="N3340" s="72">
        <v>0</v>
      </c>
      <c r="O3340" s="71"/>
      <c r="P3340" s="71"/>
      <c r="Q3340" s="71"/>
      <c r="R3340" s="71"/>
      <c r="S3340" s="72">
        <v>310.54000000000002</v>
      </c>
      <c r="T3340" s="72">
        <v>310.54000000000002</v>
      </c>
      <c r="U3340" s="71"/>
      <c r="V3340" s="71"/>
      <c r="W3340" s="71"/>
      <c r="X3340" s="72">
        <v>0</v>
      </c>
      <c r="Y3340" s="72">
        <v>0</v>
      </c>
      <c r="Z3340" s="72">
        <v>310.54000000000002</v>
      </c>
      <c r="AA3340" s="69"/>
      <c r="AB3340" s="69"/>
      <c r="AC3340" s="69"/>
    </row>
    <row r="3341" spans="1:29" ht="20" x14ac:dyDescent="0.25">
      <c r="A3341" s="68" t="s">
        <v>8467</v>
      </c>
      <c r="B3341" s="69" t="s">
        <v>4093</v>
      </c>
      <c r="C3341" s="69" t="s">
        <v>8468</v>
      </c>
      <c r="D3341" s="69" t="s">
        <v>4623</v>
      </c>
      <c r="E3341" s="69" t="s">
        <v>8470</v>
      </c>
      <c r="F3341" s="69" t="s">
        <v>1727</v>
      </c>
      <c r="G3341" s="69" t="s">
        <v>2073</v>
      </c>
      <c r="H3341" s="69" t="s">
        <v>1690</v>
      </c>
      <c r="I3341" s="69" t="s">
        <v>962</v>
      </c>
      <c r="J3341" s="70">
        <v>498.55</v>
      </c>
      <c r="K3341" s="69" t="s">
        <v>4591</v>
      </c>
      <c r="L3341" s="69" t="s">
        <v>8469</v>
      </c>
      <c r="M3341" s="70">
        <v>498.55</v>
      </c>
      <c r="N3341" s="69"/>
      <c r="O3341" s="69"/>
      <c r="P3341" s="69" t="s">
        <v>2207</v>
      </c>
      <c r="Q3341" s="69" t="s">
        <v>2207</v>
      </c>
      <c r="R3341" s="69"/>
      <c r="S3341" s="70">
        <v>498.55</v>
      </c>
      <c r="T3341" s="70"/>
      <c r="U3341" s="69" t="s">
        <v>2207</v>
      </c>
      <c r="V3341" s="73">
        <v>0</v>
      </c>
      <c r="W3341" s="69" t="s">
        <v>2207</v>
      </c>
      <c r="X3341" s="69"/>
      <c r="Y3341" s="70"/>
      <c r="Z3341" s="69">
        <v>0</v>
      </c>
      <c r="AA3341" s="69" t="s">
        <v>989</v>
      </c>
      <c r="AB3341" s="69" t="s">
        <v>1144</v>
      </c>
      <c r="AC3341" s="69"/>
    </row>
    <row r="3342" spans="1:29" x14ac:dyDescent="0.25">
      <c r="A3342" s="71" t="s">
        <v>193</v>
      </c>
      <c r="B3342" s="71"/>
      <c r="C3342" s="71"/>
      <c r="D3342" s="71"/>
      <c r="E3342" s="71"/>
      <c r="F3342" s="71"/>
      <c r="G3342" s="71"/>
      <c r="H3342" s="71"/>
      <c r="I3342" s="71"/>
      <c r="J3342" s="72">
        <v>498.55</v>
      </c>
      <c r="K3342" s="71"/>
      <c r="L3342" s="71"/>
      <c r="M3342" s="72">
        <v>498.55</v>
      </c>
      <c r="N3342" s="72">
        <v>0</v>
      </c>
      <c r="O3342" s="71"/>
      <c r="P3342" s="71"/>
      <c r="Q3342" s="71"/>
      <c r="R3342" s="71"/>
      <c r="S3342" s="72">
        <v>498.55</v>
      </c>
      <c r="T3342" s="72">
        <v>498.55</v>
      </c>
      <c r="U3342" s="71"/>
      <c r="V3342" s="71"/>
      <c r="W3342" s="71"/>
      <c r="X3342" s="72">
        <v>0</v>
      </c>
      <c r="Y3342" s="72">
        <v>0</v>
      </c>
      <c r="Z3342" s="72">
        <v>498.55</v>
      </c>
      <c r="AA3342" s="69"/>
      <c r="AB3342" s="69"/>
      <c r="AC3342" s="69"/>
    </row>
    <row r="3343" spans="1:29" ht="20" x14ac:dyDescent="0.25">
      <c r="A3343" s="68" t="s">
        <v>8471</v>
      </c>
      <c r="B3343" s="69" t="s">
        <v>8472</v>
      </c>
      <c r="C3343" s="69" t="s">
        <v>8473</v>
      </c>
      <c r="D3343" s="69" t="s">
        <v>4589</v>
      </c>
      <c r="E3343" s="69" t="s">
        <v>8475</v>
      </c>
      <c r="F3343" s="69" t="s">
        <v>2348</v>
      </c>
      <c r="G3343" s="69" t="s">
        <v>2073</v>
      </c>
      <c r="H3343" s="69" t="s">
        <v>1122</v>
      </c>
      <c r="I3343" s="69" t="s">
        <v>962</v>
      </c>
      <c r="J3343" s="70">
        <v>3707.78</v>
      </c>
      <c r="K3343" s="69" t="s">
        <v>4591</v>
      </c>
      <c r="L3343" s="69" t="s">
        <v>8474</v>
      </c>
      <c r="M3343" s="70">
        <v>3707.78</v>
      </c>
      <c r="N3343" s="69"/>
      <c r="O3343" s="69"/>
      <c r="P3343" s="69" t="s">
        <v>2388</v>
      </c>
      <c r="Q3343" s="69" t="s">
        <v>1538</v>
      </c>
      <c r="R3343" s="69"/>
      <c r="S3343" s="70">
        <v>3707.78</v>
      </c>
      <c r="T3343" s="70"/>
      <c r="U3343" s="69" t="s">
        <v>1789</v>
      </c>
      <c r="V3343" s="73">
        <v>18</v>
      </c>
      <c r="W3343" s="69" t="s">
        <v>1789</v>
      </c>
      <c r="X3343" s="69"/>
      <c r="Y3343" s="70"/>
      <c r="Z3343" s="69">
        <v>0</v>
      </c>
      <c r="AA3343" s="69" t="s">
        <v>989</v>
      </c>
      <c r="AB3343" s="69" t="s">
        <v>1144</v>
      </c>
      <c r="AC3343" s="69"/>
    </row>
    <row r="3344" spans="1:29" x14ac:dyDescent="0.25">
      <c r="A3344" s="71" t="s">
        <v>193</v>
      </c>
      <c r="B3344" s="71"/>
      <c r="C3344" s="71"/>
      <c r="D3344" s="71"/>
      <c r="E3344" s="71"/>
      <c r="F3344" s="71"/>
      <c r="G3344" s="71"/>
      <c r="H3344" s="71"/>
      <c r="I3344" s="71"/>
      <c r="J3344" s="72">
        <v>3707.78</v>
      </c>
      <c r="K3344" s="71"/>
      <c r="L3344" s="71"/>
      <c r="M3344" s="72">
        <v>3707.78</v>
      </c>
      <c r="N3344" s="72">
        <v>0</v>
      </c>
      <c r="O3344" s="71"/>
      <c r="P3344" s="71"/>
      <c r="Q3344" s="71"/>
      <c r="R3344" s="71"/>
      <c r="S3344" s="72">
        <v>3707.78</v>
      </c>
      <c r="T3344" s="72">
        <v>3707.78</v>
      </c>
      <c r="U3344" s="71"/>
      <c r="V3344" s="71"/>
      <c r="W3344" s="71"/>
      <c r="X3344" s="72">
        <v>0</v>
      </c>
      <c r="Y3344" s="72">
        <v>0</v>
      </c>
      <c r="Z3344" s="72">
        <v>3707.78</v>
      </c>
      <c r="AA3344" s="69"/>
      <c r="AB3344" s="69"/>
      <c r="AC3344" s="69"/>
    </row>
    <row r="3345" spans="1:29" ht="20" x14ac:dyDescent="0.25">
      <c r="A3345" s="68" t="s">
        <v>8476</v>
      </c>
      <c r="B3345" s="69" t="s">
        <v>8477</v>
      </c>
      <c r="C3345" s="69" t="s">
        <v>8478</v>
      </c>
      <c r="D3345" s="69" t="s">
        <v>4589</v>
      </c>
      <c r="E3345" s="69" t="s">
        <v>8480</v>
      </c>
      <c r="F3345" s="69" t="s">
        <v>2348</v>
      </c>
      <c r="G3345" s="69" t="s">
        <v>2073</v>
      </c>
      <c r="H3345" s="69" t="s">
        <v>1122</v>
      </c>
      <c r="I3345" s="69" t="s">
        <v>962</v>
      </c>
      <c r="J3345" s="70">
        <v>2208.4499999999998</v>
      </c>
      <c r="K3345" s="69" t="s">
        <v>4591</v>
      </c>
      <c r="L3345" s="69" t="s">
        <v>8479</v>
      </c>
      <c r="M3345" s="70">
        <v>2208.4499999999998</v>
      </c>
      <c r="N3345" s="69"/>
      <c r="O3345" s="69"/>
      <c r="P3345" s="69" t="s">
        <v>1394</v>
      </c>
      <c r="Q3345" s="69" t="s">
        <v>2219</v>
      </c>
      <c r="R3345" s="69"/>
      <c r="S3345" s="70">
        <v>2208.4499999999998</v>
      </c>
      <c r="T3345" s="70"/>
      <c r="U3345" s="69"/>
      <c r="V3345" s="69"/>
      <c r="W3345" s="69"/>
      <c r="X3345" s="69"/>
      <c r="Y3345" s="70"/>
      <c r="Z3345" s="69">
        <v>0</v>
      </c>
      <c r="AA3345" s="69" t="s">
        <v>989</v>
      </c>
      <c r="AB3345" s="69" t="s">
        <v>1144</v>
      </c>
      <c r="AC3345" s="69"/>
    </row>
    <row r="3346" spans="1:29" x14ac:dyDescent="0.25">
      <c r="A3346" s="71" t="s">
        <v>193</v>
      </c>
      <c r="B3346" s="71"/>
      <c r="C3346" s="71"/>
      <c r="D3346" s="71"/>
      <c r="E3346" s="71"/>
      <c r="F3346" s="71"/>
      <c r="G3346" s="71"/>
      <c r="H3346" s="71"/>
      <c r="I3346" s="71"/>
      <c r="J3346" s="72">
        <v>2208.4499999999998</v>
      </c>
      <c r="K3346" s="71"/>
      <c r="L3346" s="71"/>
      <c r="M3346" s="72">
        <v>2208.4499999999998</v>
      </c>
      <c r="N3346" s="72">
        <v>0</v>
      </c>
      <c r="O3346" s="71"/>
      <c r="P3346" s="71"/>
      <c r="Q3346" s="71"/>
      <c r="R3346" s="71"/>
      <c r="S3346" s="72">
        <v>2208.4499999999998</v>
      </c>
      <c r="T3346" s="72">
        <v>0</v>
      </c>
      <c r="U3346" s="71"/>
      <c r="V3346" s="71"/>
      <c r="W3346" s="71"/>
      <c r="X3346" s="72">
        <v>2208.4499999999998</v>
      </c>
      <c r="Y3346" s="72">
        <v>0</v>
      </c>
      <c r="Z3346" s="72">
        <v>0</v>
      </c>
      <c r="AA3346" s="69"/>
      <c r="AB3346" s="69"/>
      <c r="AC3346" s="69"/>
    </row>
    <row r="3347" spans="1:29" ht="20" x14ac:dyDescent="0.25">
      <c r="A3347" s="68" t="s">
        <v>8481</v>
      </c>
      <c r="B3347" s="69" t="s">
        <v>4093</v>
      </c>
      <c r="C3347" s="69" t="s">
        <v>8482</v>
      </c>
      <c r="D3347" s="69" t="s">
        <v>5164</v>
      </c>
      <c r="E3347" s="69"/>
      <c r="F3347" s="69" t="s">
        <v>1727</v>
      </c>
      <c r="G3347" s="69" t="s">
        <v>2073</v>
      </c>
      <c r="H3347" s="69" t="s">
        <v>1738</v>
      </c>
      <c r="I3347" s="69"/>
      <c r="J3347" s="70">
        <v>5314</v>
      </c>
      <c r="K3347" s="69" t="s">
        <v>4591</v>
      </c>
      <c r="L3347" s="69"/>
      <c r="M3347" s="69"/>
      <c r="N3347" s="69"/>
      <c r="O3347" s="69"/>
      <c r="P3347" s="69"/>
      <c r="Q3347" s="69"/>
      <c r="R3347" s="69"/>
      <c r="S3347" s="69"/>
      <c r="T3347" s="69"/>
      <c r="U3347" s="69"/>
      <c r="V3347" s="69"/>
      <c r="W3347" s="69"/>
      <c r="X3347" s="69"/>
      <c r="Y3347" s="69"/>
      <c r="Z3347" s="69"/>
      <c r="AA3347" s="69" t="s">
        <v>989</v>
      </c>
      <c r="AB3347" s="69"/>
      <c r="AC3347" s="69"/>
    </row>
    <row r="3348" spans="1:29" x14ac:dyDescent="0.25">
      <c r="A3348" s="71" t="s">
        <v>193</v>
      </c>
      <c r="B3348" s="71"/>
      <c r="C3348" s="71"/>
      <c r="D3348" s="71"/>
      <c r="E3348" s="71"/>
      <c r="F3348" s="71"/>
      <c r="G3348" s="71"/>
      <c r="H3348" s="71"/>
      <c r="I3348" s="71"/>
      <c r="J3348" s="72">
        <v>5314</v>
      </c>
      <c r="K3348" s="71"/>
      <c r="L3348" s="71"/>
      <c r="M3348" s="72">
        <v>0</v>
      </c>
      <c r="N3348" s="72">
        <v>5314</v>
      </c>
      <c r="O3348" s="71"/>
      <c r="P3348" s="71"/>
      <c r="Q3348" s="71"/>
      <c r="R3348" s="71"/>
      <c r="S3348" s="72">
        <v>0</v>
      </c>
      <c r="T3348" s="72">
        <v>0</v>
      </c>
      <c r="U3348" s="71"/>
      <c r="V3348" s="71"/>
      <c r="W3348" s="71"/>
      <c r="X3348" s="72">
        <v>0</v>
      </c>
      <c r="Y3348" s="72">
        <v>0</v>
      </c>
      <c r="Z3348" s="72">
        <v>0</v>
      </c>
      <c r="AA3348" s="69"/>
      <c r="AB3348" s="69"/>
      <c r="AC3348" s="69"/>
    </row>
    <row r="3349" spans="1:29" ht="30" x14ac:dyDescent="0.25">
      <c r="A3349" s="68" t="s">
        <v>8483</v>
      </c>
      <c r="B3349" s="69" t="s">
        <v>8484</v>
      </c>
      <c r="C3349" s="69" t="s">
        <v>8485</v>
      </c>
      <c r="D3349" s="69" t="s">
        <v>3313</v>
      </c>
      <c r="E3349" s="69" t="s">
        <v>8487</v>
      </c>
      <c r="F3349" s="69" t="s">
        <v>1722</v>
      </c>
      <c r="G3349" s="69" t="s">
        <v>2073</v>
      </c>
      <c r="H3349" s="69" t="s">
        <v>1690</v>
      </c>
      <c r="I3349" s="69" t="s">
        <v>962</v>
      </c>
      <c r="J3349" s="70">
        <v>883.25</v>
      </c>
      <c r="K3349" s="69" t="s">
        <v>4591</v>
      </c>
      <c r="L3349" s="69" t="s">
        <v>8486</v>
      </c>
      <c r="M3349" s="70">
        <v>883.25</v>
      </c>
      <c r="N3349" s="69"/>
      <c r="O3349" s="69"/>
      <c r="P3349" s="69" t="s">
        <v>1276</v>
      </c>
      <c r="Q3349" s="69" t="s">
        <v>1804</v>
      </c>
      <c r="R3349" s="69"/>
      <c r="S3349" s="70">
        <v>883.25</v>
      </c>
      <c r="T3349" s="70"/>
      <c r="U3349" s="69" t="s">
        <v>1804</v>
      </c>
      <c r="V3349" s="73">
        <v>16</v>
      </c>
      <c r="W3349" s="69" t="s">
        <v>1804</v>
      </c>
      <c r="X3349" s="69"/>
      <c r="Y3349" s="70"/>
      <c r="Z3349" s="69">
        <v>0</v>
      </c>
      <c r="AA3349" s="69" t="s">
        <v>989</v>
      </c>
      <c r="AB3349" s="69" t="s">
        <v>1144</v>
      </c>
      <c r="AC3349" s="69"/>
    </row>
    <row r="3350" spans="1:29" x14ac:dyDescent="0.25">
      <c r="A3350" s="71" t="s">
        <v>193</v>
      </c>
      <c r="B3350" s="71"/>
      <c r="C3350" s="71"/>
      <c r="D3350" s="71"/>
      <c r="E3350" s="71"/>
      <c r="F3350" s="71"/>
      <c r="G3350" s="71"/>
      <c r="H3350" s="71"/>
      <c r="I3350" s="71"/>
      <c r="J3350" s="72">
        <v>883.25</v>
      </c>
      <c r="K3350" s="71"/>
      <c r="L3350" s="71"/>
      <c r="M3350" s="72">
        <v>883.25</v>
      </c>
      <c r="N3350" s="72">
        <v>0</v>
      </c>
      <c r="O3350" s="71"/>
      <c r="P3350" s="71"/>
      <c r="Q3350" s="71"/>
      <c r="R3350" s="71"/>
      <c r="S3350" s="72">
        <v>883.25</v>
      </c>
      <c r="T3350" s="72">
        <v>883.25</v>
      </c>
      <c r="U3350" s="71"/>
      <c r="V3350" s="71"/>
      <c r="W3350" s="71"/>
      <c r="X3350" s="72">
        <v>0</v>
      </c>
      <c r="Y3350" s="72">
        <v>0</v>
      </c>
      <c r="Z3350" s="72">
        <v>883.25</v>
      </c>
      <c r="AA3350" s="69"/>
      <c r="AB3350" s="69"/>
      <c r="AC3350" s="69"/>
    </row>
    <row r="3351" spans="1:29" ht="30" x14ac:dyDescent="0.25">
      <c r="A3351" s="68" t="s">
        <v>8488</v>
      </c>
      <c r="B3351" s="69" t="s">
        <v>8239</v>
      </c>
      <c r="C3351" s="69" t="s">
        <v>8489</v>
      </c>
      <c r="D3351" s="69" t="s">
        <v>4604</v>
      </c>
      <c r="E3351" s="69" t="s">
        <v>8491</v>
      </c>
      <c r="F3351" s="69" t="s">
        <v>1299</v>
      </c>
      <c r="G3351" s="69" t="s">
        <v>2073</v>
      </c>
      <c r="H3351" s="69" t="s">
        <v>1690</v>
      </c>
      <c r="I3351" s="69" t="s">
        <v>962</v>
      </c>
      <c r="J3351" s="70">
        <v>7390.66</v>
      </c>
      <c r="K3351" s="69" t="s">
        <v>4591</v>
      </c>
      <c r="L3351" s="69" t="s">
        <v>8490</v>
      </c>
      <c r="M3351" s="70">
        <v>7390.66</v>
      </c>
      <c r="N3351" s="69"/>
      <c r="O3351" s="69"/>
      <c r="P3351" s="69" t="s">
        <v>1105</v>
      </c>
      <c r="Q3351" s="69" t="s">
        <v>1129</v>
      </c>
      <c r="R3351" s="69"/>
      <c r="S3351" s="70">
        <v>7390.66</v>
      </c>
      <c r="T3351" s="70"/>
      <c r="U3351" s="69" t="s">
        <v>2207</v>
      </c>
      <c r="V3351" s="73">
        <v>78</v>
      </c>
      <c r="W3351" s="69" t="s">
        <v>2207</v>
      </c>
      <c r="X3351" s="69"/>
      <c r="Y3351" s="70"/>
      <c r="Z3351" s="69">
        <v>0</v>
      </c>
      <c r="AA3351" s="69" t="s">
        <v>989</v>
      </c>
      <c r="AB3351" s="69" t="s">
        <v>1144</v>
      </c>
      <c r="AC3351" s="69"/>
    </row>
    <row r="3352" spans="1:29" x14ac:dyDescent="0.25">
      <c r="A3352" s="71" t="s">
        <v>193</v>
      </c>
      <c r="B3352" s="71"/>
      <c r="C3352" s="71"/>
      <c r="D3352" s="71"/>
      <c r="E3352" s="71"/>
      <c r="F3352" s="71"/>
      <c r="G3352" s="71"/>
      <c r="H3352" s="71"/>
      <c r="I3352" s="71"/>
      <c r="J3352" s="72">
        <v>7390.66</v>
      </c>
      <c r="K3352" s="71"/>
      <c r="L3352" s="71"/>
      <c r="M3352" s="72">
        <v>7390.66</v>
      </c>
      <c r="N3352" s="72">
        <v>0</v>
      </c>
      <c r="O3352" s="71"/>
      <c r="P3352" s="71"/>
      <c r="Q3352" s="71"/>
      <c r="R3352" s="71"/>
      <c r="S3352" s="72">
        <v>7390.66</v>
      </c>
      <c r="T3352" s="72">
        <v>7390.66</v>
      </c>
      <c r="U3352" s="71"/>
      <c r="V3352" s="71"/>
      <c r="W3352" s="71"/>
      <c r="X3352" s="72">
        <v>0</v>
      </c>
      <c r="Y3352" s="72">
        <v>0</v>
      </c>
      <c r="Z3352" s="72">
        <v>7390.66</v>
      </c>
      <c r="AA3352" s="69"/>
      <c r="AB3352" s="69"/>
      <c r="AC3352" s="69"/>
    </row>
    <row r="3353" spans="1:29" ht="30" x14ac:dyDescent="0.25">
      <c r="A3353" s="68" t="s">
        <v>8492</v>
      </c>
      <c r="B3353" s="69" t="s">
        <v>8277</v>
      </c>
      <c r="C3353" s="69" t="s">
        <v>8493</v>
      </c>
      <c r="D3353" s="69" t="s">
        <v>3337</v>
      </c>
      <c r="E3353" s="69" t="s">
        <v>8495</v>
      </c>
      <c r="F3353" s="69" t="s">
        <v>1722</v>
      </c>
      <c r="G3353" s="69" t="s">
        <v>2073</v>
      </c>
      <c r="H3353" s="69" t="s">
        <v>3185</v>
      </c>
      <c r="I3353" s="69" t="s">
        <v>962</v>
      </c>
      <c r="J3353" s="70">
        <v>3879.33</v>
      </c>
      <c r="K3353" s="69" t="s">
        <v>4591</v>
      </c>
      <c r="L3353" s="69" t="s">
        <v>8494</v>
      </c>
      <c r="M3353" s="70">
        <v>3879.33</v>
      </c>
      <c r="N3353" s="69"/>
      <c r="O3353" s="69"/>
      <c r="P3353" s="69" t="s">
        <v>1694</v>
      </c>
      <c r="Q3353" s="69" t="s">
        <v>1547</v>
      </c>
      <c r="R3353" s="69"/>
      <c r="S3353" s="70">
        <v>3879.33</v>
      </c>
      <c r="T3353" s="70"/>
      <c r="U3353" s="69" t="s">
        <v>1547</v>
      </c>
      <c r="V3353" s="73">
        <v>91</v>
      </c>
      <c r="W3353" s="69" t="s">
        <v>1547</v>
      </c>
      <c r="X3353" s="69"/>
      <c r="Y3353" s="70"/>
      <c r="Z3353" s="69">
        <v>0</v>
      </c>
      <c r="AA3353" s="69" t="s">
        <v>989</v>
      </c>
      <c r="AB3353" s="69" t="s">
        <v>1144</v>
      </c>
      <c r="AC3353" s="69"/>
    </row>
    <row r="3354" spans="1:29" x14ac:dyDescent="0.25">
      <c r="A3354" s="71" t="s">
        <v>193</v>
      </c>
      <c r="B3354" s="71"/>
      <c r="C3354" s="71"/>
      <c r="D3354" s="71"/>
      <c r="E3354" s="71"/>
      <c r="F3354" s="71"/>
      <c r="G3354" s="71"/>
      <c r="H3354" s="71"/>
      <c r="I3354" s="71"/>
      <c r="J3354" s="72">
        <v>3879.33</v>
      </c>
      <c r="K3354" s="71"/>
      <c r="L3354" s="71"/>
      <c r="M3354" s="72">
        <v>3879.33</v>
      </c>
      <c r="N3354" s="72">
        <v>0</v>
      </c>
      <c r="O3354" s="71"/>
      <c r="P3354" s="71"/>
      <c r="Q3354" s="71"/>
      <c r="R3354" s="71"/>
      <c r="S3354" s="72">
        <v>3879.33</v>
      </c>
      <c r="T3354" s="72">
        <v>3879.33</v>
      </c>
      <c r="U3354" s="71"/>
      <c r="V3354" s="71"/>
      <c r="W3354" s="71"/>
      <c r="X3354" s="72">
        <v>0</v>
      </c>
      <c r="Y3354" s="72">
        <v>0</v>
      </c>
      <c r="Z3354" s="72">
        <v>3879.33</v>
      </c>
      <c r="AA3354" s="69"/>
      <c r="AB3354" s="69"/>
      <c r="AC3354" s="69"/>
    </row>
    <row r="3355" spans="1:29" ht="30" x14ac:dyDescent="0.25">
      <c r="A3355" s="68" t="s">
        <v>8496</v>
      </c>
      <c r="B3355" s="69" t="s">
        <v>8497</v>
      </c>
      <c r="C3355" s="69" t="s">
        <v>8498</v>
      </c>
      <c r="D3355" s="69" t="s">
        <v>3313</v>
      </c>
      <c r="E3355" s="69" t="s">
        <v>8500</v>
      </c>
      <c r="F3355" s="69" t="s">
        <v>1727</v>
      </c>
      <c r="G3355" s="69" t="s">
        <v>2073</v>
      </c>
      <c r="H3355" s="69" t="s">
        <v>1202</v>
      </c>
      <c r="I3355" s="69" t="s">
        <v>962</v>
      </c>
      <c r="J3355" s="70">
        <v>2921.88</v>
      </c>
      <c r="K3355" s="69" t="s">
        <v>4591</v>
      </c>
      <c r="L3355" s="69" t="s">
        <v>8499</v>
      </c>
      <c r="M3355" s="70">
        <v>2921.88</v>
      </c>
      <c r="N3355" s="69"/>
      <c r="O3355" s="69"/>
      <c r="P3355" s="69" t="s">
        <v>1538</v>
      </c>
      <c r="Q3355" s="69" t="s">
        <v>1917</v>
      </c>
      <c r="R3355" s="69"/>
      <c r="S3355" s="70">
        <v>2921.88</v>
      </c>
      <c r="T3355" s="70"/>
      <c r="U3355" s="69"/>
      <c r="V3355" s="69"/>
      <c r="W3355" s="69"/>
      <c r="X3355" s="69"/>
      <c r="Y3355" s="70"/>
      <c r="Z3355" s="69">
        <v>0</v>
      </c>
      <c r="AA3355" s="69" t="s">
        <v>989</v>
      </c>
      <c r="AB3355" s="69" t="s">
        <v>1144</v>
      </c>
      <c r="AC3355" s="69"/>
    </row>
    <row r="3356" spans="1:29" x14ac:dyDescent="0.25">
      <c r="A3356" s="71" t="s">
        <v>193</v>
      </c>
      <c r="B3356" s="71"/>
      <c r="C3356" s="71"/>
      <c r="D3356" s="71"/>
      <c r="E3356" s="71"/>
      <c r="F3356" s="71"/>
      <c r="G3356" s="71"/>
      <c r="H3356" s="71"/>
      <c r="I3356" s="71"/>
      <c r="J3356" s="72">
        <v>2921.88</v>
      </c>
      <c r="K3356" s="71"/>
      <c r="L3356" s="71"/>
      <c r="M3356" s="72">
        <v>2921.88</v>
      </c>
      <c r="N3356" s="72">
        <v>0</v>
      </c>
      <c r="O3356" s="71"/>
      <c r="P3356" s="71"/>
      <c r="Q3356" s="71"/>
      <c r="R3356" s="71"/>
      <c r="S3356" s="72">
        <v>2921.88</v>
      </c>
      <c r="T3356" s="72">
        <v>0</v>
      </c>
      <c r="U3356" s="71"/>
      <c r="V3356" s="71"/>
      <c r="W3356" s="71"/>
      <c r="X3356" s="72">
        <v>2921.88</v>
      </c>
      <c r="Y3356" s="72">
        <v>0</v>
      </c>
      <c r="Z3356" s="72">
        <v>0</v>
      </c>
      <c r="AA3356" s="69"/>
      <c r="AB3356" s="69"/>
      <c r="AC3356" s="69"/>
    </row>
    <row r="3357" spans="1:29" ht="20" x14ac:dyDescent="0.25">
      <c r="A3357" s="68" t="s">
        <v>8501</v>
      </c>
      <c r="B3357" s="69" t="s">
        <v>8484</v>
      </c>
      <c r="C3357" s="69" t="s">
        <v>8502</v>
      </c>
      <c r="D3357" s="69" t="s">
        <v>5164</v>
      </c>
      <c r="E3357" s="69"/>
      <c r="F3357" s="69" t="s">
        <v>1722</v>
      </c>
      <c r="G3357" s="69" t="s">
        <v>2073</v>
      </c>
      <c r="H3357" s="69" t="s">
        <v>1738</v>
      </c>
      <c r="I3357" s="69"/>
      <c r="J3357" s="70">
        <v>10611.07</v>
      </c>
      <c r="K3357" s="69" t="s">
        <v>4591</v>
      </c>
      <c r="L3357" s="69"/>
      <c r="M3357" s="69"/>
      <c r="N3357" s="69"/>
      <c r="O3357" s="69"/>
      <c r="P3357" s="69"/>
      <c r="Q3357" s="69"/>
      <c r="R3357" s="69"/>
      <c r="S3357" s="69"/>
      <c r="T3357" s="69"/>
      <c r="U3357" s="69"/>
      <c r="V3357" s="69"/>
      <c r="W3357" s="69"/>
      <c r="X3357" s="69"/>
      <c r="Y3357" s="69"/>
      <c r="Z3357" s="69"/>
      <c r="AA3357" s="69" t="s">
        <v>989</v>
      </c>
      <c r="AB3357" s="69"/>
      <c r="AC3357" s="69"/>
    </row>
    <row r="3358" spans="1:29" x14ac:dyDescent="0.25">
      <c r="A3358" s="71" t="s">
        <v>193</v>
      </c>
      <c r="B3358" s="71"/>
      <c r="C3358" s="71"/>
      <c r="D3358" s="71"/>
      <c r="E3358" s="71"/>
      <c r="F3358" s="71"/>
      <c r="G3358" s="71"/>
      <c r="H3358" s="71"/>
      <c r="I3358" s="71"/>
      <c r="J3358" s="72">
        <v>10611.07</v>
      </c>
      <c r="K3358" s="71"/>
      <c r="L3358" s="71"/>
      <c r="M3358" s="72">
        <v>0</v>
      </c>
      <c r="N3358" s="72">
        <v>10611.07</v>
      </c>
      <c r="O3358" s="71"/>
      <c r="P3358" s="71"/>
      <c r="Q3358" s="71"/>
      <c r="R3358" s="71"/>
      <c r="S3358" s="72">
        <v>0</v>
      </c>
      <c r="T3358" s="72">
        <v>0</v>
      </c>
      <c r="U3358" s="71"/>
      <c r="V3358" s="71"/>
      <c r="W3358" s="71"/>
      <c r="X3358" s="72">
        <v>0</v>
      </c>
      <c r="Y3358" s="72">
        <v>0</v>
      </c>
      <c r="Z3358" s="72">
        <v>0</v>
      </c>
      <c r="AA3358" s="69"/>
      <c r="AB3358" s="69"/>
      <c r="AC3358" s="69"/>
    </row>
    <row r="3359" spans="1:29" ht="20" x14ac:dyDescent="0.25">
      <c r="A3359" s="68" t="s">
        <v>8503</v>
      </c>
      <c r="B3359" s="69" t="s">
        <v>8113</v>
      </c>
      <c r="C3359" s="69" t="s">
        <v>8504</v>
      </c>
      <c r="D3359" s="69" t="s">
        <v>4583</v>
      </c>
      <c r="E3359" s="69" t="s">
        <v>8506</v>
      </c>
      <c r="F3359" s="69" t="s">
        <v>1722</v>
      </c>
      <c r="G3359" s="69" t="s">
        <v>1202</v>
      </c>
      <c r="H3359" s="69" t="s">
        <v>2331</v>
      </c>
      <c r="I3359" s="69" t="s">
        <v>962</v>
      </c>
      <c r="J3359" s="70">
        <v>11247.51</v>
      </c>
      <c r="K3359" s="69" t="s">
        <v>4591</v>
      </c>
      <c r="L3359" s="69" t="s">
        <v>8505</v>
      </c>
      <c r="M3359" s="70">
        <v>11247.51</v>
      </c>
      <c r="N3359" s="69"/>
      <c r="O3359" s="69"/>
      <c r="P3359" s="69" t="s">
        <v>2529</v>
      </c>
      <c r="Q3359" s="69" t="s">
        <v>1542</v>
      </c>
      <c r="R3359" s="69"/>
      <c r="S3359" s="70">
        <v>11247.51</v>
      </c>
      <c r="T3359" s="70"/>
      <c r="U3359" s="69" t="s">
        <v>2157</v>
      </c>
      <c r="V3359" s="73">
        <v>72</v>
      </c>
      <c r="W3359" s="69" t="s">
        <v>2157</v>
      </c>
      <c r="X3359" s="69"/>
      <c r="Y3359" s="70"/>
      <c r="Z3359" s="69">
        <v>0</v>
      </c>
      <c r="AA3359" s="69" t="s">
        <v>989</v>
      </c>
      <c r="AB3359" s="69" t="s">
        <v>1144</v>
      </c>
      <c r="AC3359" s="69"/>
    </row>
    <row r="3360" spans="1:29" x14ac:dyDescent="0.25">
      <c r="A3360" s="71" t="s">
        <v>193</v>
      </c>
      <c r="B3360" s="71"/>
      <c r="C3360" s="71"/>
      <c r="D3360" s="71"/>
      <c r="E3360" s="71"/>
      <c r="F3360" s="71"/>
      <c r="G3360" s="71"/>
      <c r="H3360" s="71"/>
      <c r="I3360" s="71"/>
      <c r="J3360" s="72">
        <v>11247.51</v>
      </c>
      <c r="K3360" s="71"/>
      <c r="L3360" s="71"/>
      <c r="M3360" s="72">
        <v>11247.51</v>
      </c>
      <c r="N3360" s="72">
        <v>0</v>
      </c>
      <c r="O3360" s="71"/>
      <c r="P3360" s="71"/>
      <c r="Q3360" s="71"/>
      <c r="R3360" s="71"/>
      <c r="S3360" s="72">
        <v>11247.51</v>
      </c>
      <c r="T3360" s="72">
        <v>11247.51</v>
      </c>
      <c r="U3360" s="71"/>
      <c r="V3360" s="71"/>
      <c r="W3360" s="71"/>
      <c r="X3360" s="72">
        <v>0</v>
      </c>
      <c r="Y3360" s="72">
        <v>0</v>
      </c>
      <c r="Z3360" s="72">
        <v>11247.51</v>
      </c>
      <c r="AA3360" s="69"/>
      <c r="AB3360" s="69"/>
      <c r="AC3360" s="69"/>
    </row>
    <row r="3361" spans="1:29" ht="20" x14ac:dyDescent="0.25">
      <c r="A3361" s="68" t="s">
        <v>8507</v>
      </c>
      <c r="B3361" s="69" t="s">
        <v>8389</v>
      </c>
      <c r="C3361" s="69" t="s">
        <v>8508</v>
      </c>
      <c r="D3361" s="69" t="s">
        <v>4813</v>
      </c>
      <c r="E3361" s="69" t="s">
        <v>8510</v>
      </c>
      <c r="F3361" s="69" t="s">
        <v>1722</v>
      </c>
      <c r="G3361" s="69" t="s">
        <v>1202</v>
      </c>
      <c r="H3361" s="69" t="s">
        <v>2342</v>
      </c>
      <c r="I3361" s="69" t="s">
        <v>962</v>
      </c>
      <c r="J3361" s="70">
        <v>6518.67</v>
      </c>
      <c r="K3361" s="69" t="s">
        <v>4591</v>
      </c>
      <c r="L3361" s="69" t="s">
        <v>8509</v>
      </c>
      <c r="M3361" s="70">
        <v>6518.67</v>
      </c>
      <c r="N3361" s="69"/>
      <c r="O3361" s="69"/>
      <c r="P3361" s="69" t="s">
        <v>1210</v>
      </c>
      <c r="Q3361" s="69" t="s">
        <v>1764</v>
      </c>
      <c r="R3361" s="69"/>
      <c r="S3361" s="70">
        <v>6518.67</v>
      </c>
      <c r="T3361" s="70"/>
      <c r="U3361" s="69" t="s">
        <v>1804</v>
      </c>
      <c r="V3361" s="73">
        <v>36</v>
      </c>
      <c r="W3361" s="69" t="s">
        <v>1804</v>
      </c>
      <c r="X3361" s="69"/>
      <c r="Y3361" s="70"/>
      <c r="Z3361" s="69">
        <v>0</v>
      </c>
      <c r="AA3361" s="69" t="s">
        <v>989</v>
      </c>
      <c r="AB3361" s="69" t="s">
        <v>1144</v>
      </c>
      <c r="AC3361" s="69"/>
    </row>
    <row r="3362" spans="1:29" x14ac:dyDescent="0.25">
      <c r="A3362" s="71" t="s">
        <v>193</v>
      </c>
      <c r="B3362" s="71"/>
      <c r="C3362" s="71"/>
      <c r="D3362" s="71"/>
      <c r="E3362" s="71"/>
      <c r="F3362" s="71"/>
      <c r="G3362" s="71"/>
      <c r="H3362" s="71"/>
      <c r="I3362" s="71"/>
      <c r="J3362" s="72">
        <v>6518.67</v>
      </c>
      <c r="K3362" s="71"/>
      <c r="L3362" s="71"/>
      <c r="M3362" s="72">
        <v>6518.67</v>
      </c>
      <c r="N3362" s="72">
        <v>0</v>
      </c>
      <c r="O3362" s="71"/>
      <c r="P3362" s="71"/>
      <c r="Q3362" s="71"/>
      <c r="R3362" s="71"/>
      <c r="S3362" s="72">
        <v>6518.67</v>
      </c>
      <c r="T3362" s="72">
        <v>6518.67</v>
      </c>
      <c r="U3362" s="71"/>
      <c r="V3362" s="71"/>
      <c r="W3362" s="71"/>
      <c r="X3362" s="72">
        <v>0</v>
      </c>
      <c r="Y3362" s="72">
        <v>0</v>
      </c>
      <c r="Z3362" s="72">
        <v>6518.67</v>
      </c>
      <c r="AA3362" s="69"/>
      <c r="AB3362" s="69"/>
      <c r="AC3362" s="69"/>
    </row>
    <row r="3363" spans="1:29" ht="30" x14ac:dyDescent="0.25">
      <c r="A3363" s="68" t="s">
        <v>8511</v>
      </c>
      <c r="B3363" s="69" t="s">
        <v>3942</v>
      </c>
      <c r="C3363" s="69" t="s">
        <v>8512</v>
      </c>
      <c r="D3363" s="69" t="s">
        <v>4507</v>
      </c>
      <c r="E3363" s="69"/>
      <c r="F3363" s="69" t="s">
        <v>1435</v>
      </c>
      <c r="G3363" s="69" t="s">
        <v>1202</v>
      </c>
      <c r="H3363" s="69" t="s">
        <v>1690</v>
      </c>
      <c r="I3363" s="69" t="s">
        <v>962</v>
      </c>
      <c r="J3363" s="70">
        <v>937.38</v>
      </c>
      <c r="K3363" s="69" t="s">
        <v>4591</v>
      </c>
      <c r="L3363" s="69" t="s">
        <v>8513</v>
      </c>
      <c r="M3363" s="70">
        <v>937.38</v>
      </c>
      <c r="N3363" s="69"/>
      <c r="O3363" s="69"/>
      <c r="P3363" s="69" t="s">
        <v>1882</v>
      </c>
      <c r="Q3363" s="69"/>
      <c r="R3363" s="69"/>
      <c r="S3363" s="70">
        <v>937.38</v>
      </c>
      <c r="T3363" s="70"/>
      <c r="U3363" s="69"/>
      <c r="V3363" s="69"/>
      <c r="W3363" s="69"/>
      <c r="X3363" s="69"/>
      <c r="Y3363" s="70"/>
      <c r="Z3363" s="69">
        <v>0</v>
      </c>
      <c r="AA3363" s="69" t="s">
        <v>989</v>
      </c>
      <c r="AB3363" s="69" t="s">
        <v>1144</v>
      </c>
      <c r="AC3363" s="69"/>
    </row>
    <row r="3364" spans="1:29" x14ac:dyDescent="0.25">
      <c r="A3364" s="71" t="s">
        <v>193</v>
      </c>
      <c r="B3364" s="71"/>
      <c r="C3364" s="71"/>
      <c r="D3364" s="71"/>
      <c r="E3364" s="71"/>
      <c r="F3364" s="71"/>
      <c r="G3364" s="71"/>
      <c r="H3364" s="71"/>
      <c r="I3364" s="71"/>
      <c r="J3364" s="72">
        <v>937.38</v>
      </c>
      <c r="K3364" s="71"/>
      <c r="L3364" s="71"/>
      <c r="M3364" s="72">
        <v>937.38</v>
      </c>
      <c r="N3364" s="72">
        <v>0</v>
      </c>
      <c r="O3364" s="71"/>
      <c r="P3364" s="71"/>
      <c r="Q3364" s="71"/>
      <c r="R3364" s="71"/>
      <c r="S3364" s="72">
        <v>937.38</v>
      </c>
      <c r="T3364" s="72">
        <v>0</v>
      </c>
      <c r="U3364" s="71"/>
      <c r="V3364" s="71"/>
      <c r="W3364" s="71"/>
      <c r="X3364" s="72">
        <v>937.38</v>
      </c>
      <c r="Y3364" s="72">
        <v>0</v>
      </c>
      <c r="Z3364" s="72">
        <v>0</v>
      </c>
      <c r="AA3364" s="69"/>
      <c r="AB3364" s="69"/>
      <c r="AC3364" s="69"/>
    </row>
    <row r="3365" spans="1:29" ht="20" x14ac:dyDescent="0.25">
      <c r="A3365" s="68" t="s">
        <v>8514</v>
      </c>
      <c r="B3365" s="69" t="s">
        <v>1720</v>
      </c>
      <c r="C3365" s="69" t="s">
        <v>8515</v>
      </c>
      <c r="D3365" s="69" t="s">
        <v>4762</v>
      </c>
      <c r="E3365" s="69" t="s">
        <v>8517</v>
      </c>
      <c r="F3365" s="69" t="s">
        <v>1722</v>
      </c>
      <c r="G3365" s="69" t="s">
        <v>1202</v>
      </c>
      <c r="H3365" s="69" t="s">
        <v>2137</v>
      </c>
      <c r="I3365" s="69" t="s">
        <v>962</v>
      </c>
      <c r="J3365" s="70">
        <v>6843.86</v>
      </c>
      <c r="K3365" s="69" t="s">
        <v>4591</v>
      </c>
      <c r="L3365" s="69" t="s">
        <v>8516</v>
      </c>
      <c r="M3365" s="70">
        <v>6843.86</v>
      </c>
      <c r="N3365" s="69"/>
      <c r="O3365" s="69"/>
      <c r="P3365" s="69" t="s">
        <v>2276</v>
      </c>
      <c r="Q3365" s="69" t="s">
        <v>2298</v>
      </c>
      <c r="R3365" s="69"/>
      <c r="S3365" s="70">
        <v>6843.86</v>
      </c>
      <c r="T3365" s="70"/>
      <c r="U3365" s="69"/>
      <c r="V3365" s="69"/>
      <c r="W3365" s="69"/>
      <c r="X3365" s="69"/>
      <c r="Y3365" s="70"/>
      <c r="Z3365" s="69">
        <v>0</v>
      </c>
      <c r="AA3365" s="69" t="s">
        <v>989</v>
      </c>
      <c r="AB3365" s="69" t="s">
        <v>1144</v>
      </c>
      <c r="AC3365" s="69"/>
    </row>
    <row r="3366" spans="1:29" x14ac:dyDescent="0.25">
      <c r="A3366" s="71" t="s">
        <v>193</v>
      </c>
      <c r="B3366" s="71"/>
      <c r="C3366" s="71"/>
      <c r="D3366" s="71"/>
      <c r="E3366" s="71"/>
      <c r="F3366" s="71"/>
      <c r="G3366" s="71"/>
      <c r="H3366" s="71"/>
      <c r="I3366" s="71"/>
      <c r="J3366" s="72">
        <v>6843.86</v>
      </c>
      <c r="K3366" s="71"/>
      <c r="L3366" s="71"/>
      <c r="M3366" s="72">
        <v>6843.86</v>
      </c>
      <c r="N3366" s="72">
        <v>0</v>
      </c>
      <c r="O3366" s="71"/>
      <c r="P3366" s="71"/>
      <c r="Q3366" s="71"/>
      <c r="R3366" s="71"/>
      <c r="S3366" s="72">
        <v>6843.86</v>
      </c>
      <c r="T3366" s="72">
        <v>0</v>
      </c>
      <c r="U3366" s="71"/>
      <c r="V3366" s="71"/>
      <c r="W3366" s="71"/>
      <c r="X3366" s="72">
        <v>6843.86</v>
      </c>
      <c r="Y3366" s="72">
        <v>0</v>
      </c>
      <c r="Z3366" s="72">
        <v>0</v>
      </c>
      <c r="AA3366" s="69"/>
      <c r="AB3366" s="69"/>
      <c r="AC3366" s="69"/>
    </row>
    <row r="3367" spans="1:29" ht="30" x14ac:dyDescent="0.25">
      <c r="A3367" s="68" t="s">
        <v>8518</v>
      </c>
      <c r="B3367" s="69" t="s">
        <v>8519</v>
      </c>
      <c r="C3367" s="69" t="s">
        <v>8520</v>
      </c>
      <c r="D3367" s="69" t="s">
        <v>3313</v>
      </c>
      <c r="E3367" s="69" t="s">
        <v>8522</v>
      </c>
      <c r="F3367" s="69" t="s">
        <v>1722</v>
      </c>
      <c r="G3367" s="69" t="s">
        <v>1202</v>
      </c>
      <c r="H3367" s="69" t="s">
        <v>1690</v>
      </c>
      <c r="I3367" s="69" t="s">
        <v>962</v>
      </c>
      <c r="J3367" s="70">
        <v>1669.41</v>
      </c>
      <c r="K3367" s="69" t="s">
        <v>4591</v>
      </c>
      <c r="L3367" s="69" t="s">
        <v>8521</v>
      </c>
      <c r="M3367" s="70">
        <v>1669.41</v>
      </c>
      <c r="N3367" s="69"/>
      <c r="O3367" s="69"/>
      <c r="P3367" s="69" t="s">
        <v>1080</v>
      </c>
      <c r="Q3367" s="69" t="s">
        <v>1764</v>
      </c>
      <c r="R3367" s="69"/>
      <c r="S3367" s="70">
        <v>1669.41</v>
      </c>
      <c r="T3367" s="70"/>
      <c r="U3367" s="69" t="s">
        <v>1804</v>
      </c>
      <c r="V3367" s="73">
        <v>53</v>
      </c>
      <c r="W3367" s="69" t="s">
        <v>1804</v>
      </c>
      <c r="X3367" s="69"/>
      <c r="Y3367" s="70"/>
      <c r="Z3367" s="69">
        <v>0</v>
      </c>
      <c r="AA3367" s="69" t="s">
        <v>989</v>
      </c>
      <c r="AB3367" s="69" t="s">
        <v>1144</v>
      </c>
      <c r="AC3367" s="69"/>
    </row>
    <row r="3368" spans="1:29" x14ac:dyDescent="0.25">
      <c r="A3368" s="71" t="s">
        <v>193</v>
      </c>
      <c r="B3368" s="71"/>
      <c r="C3368" s="71"/>
      <c r="D3368" s="71"/>
      <c r="E3368" s="71"/>
      <c r="F3368" s="71"/>
      <c r="G3368" s="71"/>
      <c r="H3368" s="71"/>
      <c r="I3368" s="71"/>
      <c r="J3368" s="72">
        <v>1669.41</v>
      </c>
      <c r="K3368" s="71"/>
      <c r="L3368" s="71"/>
      <c r="M3368" s="72">
        <v>1669.41</v>
      </c>
      <c r="N3368" s="72">
        <v>0</v>
      </c>
      <c r="O3368" s="71"/>
      <c r="P3368" s="71"/>
      <c r="Q3368" s="71"/>
      <c r="R3368" s="71"/>
      <c r="S3368" s="72">
        <v>1669.41</v>
      </c>
      <c r="T3368" s="72">
        <v>1669.41</v>
      </c>
      <c r="U3368" s="71"/>
      <c r="V3368" s="71"/>
      <c r="W3368" s="71"/>
      <c r="X3368" s="72">
        <v>0</v>
      </c>
      <c r="Y3368" s="72">
        <v>0</v>
      </c>
      <c r="Z3368" s="72">
        <v>1669.41</v>
      </c>
      <c r="AA3368" s="69"/>
      <c r="AB3368" s="69"/>
      <c r="AC3368" s="69"/>
    </row>
    <row r="3369" spans="1:29" ht="20" x14ac:dyDescent="0.25">
      <c r="A3369" s="68" t="s">
        <v>8523</v>
      </c>
      <c r="B3369" s="69" t="s">
        <v>8138</v>
      </c>
      <c r="C3369" s="69" t="s">
        <v>8524</v>
      </c>
      <c r="D3369" s="69" t="s">
        <v>4583</v>
      </c>
      <c r="E3369" s="69" t="s">
        <v>8526</v>
      </c>
      <c r="F3369" s="69" t="s">
        <v>2348</v>
      </c>
      <c r="G3369" s="69" t="s">
        <v>1202</v>
      </c>
      <c r="H3369" s="69" t="s">
        <v>2331</v>
      </c>
      <c r="I3369" s="69" t="s">
        <v>962</v>
      </c>
      <c r="J3369" s="70">
        <v>5477.08</v>
      </c>
      <c r="K3369" s="69" t="s">
        <v>4591</v>
      </c>
      <c r="L3369" s="69" t="s">
        <v>8525</v>
      </c>
      <c r="M3369" s="70">
        <v>5477.08</v>
      </c>
      <c r="N3369" s="69"/>
      <c r="O3369" s="69"/>
      <c r="P3369" s="69" t="s">
        <v>1912</v>
      </c>
      <c r="Q3369" s="69" t="s">
        <v>2944</v>
      </c>
      <c r="R3369" s="69"/>
      <c r="S3369" s="70">
        <v>5477.08</v>
      </c>
      <c r="T3369" s="70"/>
      <c r="U3369" s="69" t="s">
        <v>2170</v>
      </c>
      <c r="V3369" s="73">
        <v>57</v>
      </c>
      <c r="W3369" s="69" t="s">
        <v>2170</v>
      </c>
      <c r="X3369" s="69"/>
      <c r="Y3369" s="70"/>
      <c r="Z3369" s="69">
        <v>0</v>
      </c>
      <c r="AA3369" s="69" t="s">
        <v>989</v>
      </c>
      <c r="AB3369" s="69" t="s">
        <v>1144</v>
      </c>
      <c r="AC3369" s="69"/>
    </row>
    <row r="3370" spans="1:29" x14ac:dyDescent="0.25">
      <c r="A3370" s="71" t="s">
        <v>193</v>
      </c>
      <c r="B3370" s="71"/>
      <c r="C3370" s="71"/>
      <c r="D3370" s="71"/>
      <c r="E3370" s="71"/>
      <c r="F3370" s="71"/>
      <c r="G3370" s="71"/>
      <c r="H3370" s="71"/>
      <c r="I3370" s="71"/>
      <c r="J3370" s="72">
        <v>5477.08</v>
      </c>
      <c r="K3370" s="71"/>
      <c r="L3370" s="71"/>
      <c r="M3370" s="72">
        <v>5477.08</v>
      </c>
      <c r="N3370" s="72">
        <v>0</v>
      </c>
      <c r="O3370" s="71"/>
      <c r="P3370" s="71"/>
      <c r="Q3370" s="71"/>
      <c r="R3370" s="71"/>
      <c r="S3370" s="72">
        <v>5477.08</v>
      </c>
      <c r="T3370" s="72">
        <v>5477.08</v>
      </c>
      <c r="U3370" s="71"/>
      <c r="V3370" s="71"/>
      <c r="W3370" s="71"/>
      <c r="X3370" s="72">
        <v>0</v>
      </c>
      <c r="Y3370" s="72">
        <v>0</v>
      </c>
      <c r="Z3370" s="72">
        <v>5477.08</v>
      </c>
      <c r="AA3370" s="69"/>
      <c r="AB3370" s="69"/>
      <c r="AC3370" s="69"/>
    </row>
    <row r="3371" spans="1:29" ht="20" x14ac:dyDescent="0.25">
      <c r="A3371" s="68" t="s">
        <v>8527</v>
      </c>
      <c r="B3371" s="69" t="s">
        <v>4098</v>
      </c>
      <c r="C3371" s="69" t="s">
        <v>8528</v>
      </c>
      <c r="D3371" s="69" t="s">
        <v>4635</v>
      </c>
      <c r="E3371" s="69" t="s">
        <v>8530</v>
      </c>
      <c r="F3371" s="69" t="s">
        <v>1727</v>
      </c>
      <c r="G3371" s="69" t="s">
        <v>1202</v>
      </c>
      <c r="H3371" s="69" t="s">
        <v>1046</v>
      </c>
      <c r="I3371" s="69" t="s">
        <v>962</v>
      </c>
      <c r="J3371" s="70">
        <v>1530.96</v>
      </c>
      <c r="K3371" s="69" t="s">
        <v>4591</v>
      </c>
      <c r="L3371" s="69" t="s">
        <v>8529</v>
      </c>
      <c r="M3371" s="70">
        <v>1530.96</v>
      </c>
      <c r="N3371" s="69"/>
      <c r="O3371" s="69"/>
      <c r="P3371" s="69" t="s">
        <v>2276</v>
      </c>
      <c r="Q3371" s="69" t="s">
        <v>2640</v>
      </c>
      <c r="R3371" s="69"/>
      <c r="S3371" s="70">
        <v>1530.96</v>
      </c>
      <c r="T3371" s="70"/>
      <c r="U3371" s="69" t="s">
        <v>1607</v>
      </c>
      <c r="V3371" s="73">
        <v>47</v>
      </c>
      <c r="W3371" s="69" t="s">
        <v>1607</v>
      </c>
      <c r="X3371" s="69"/>
      <c r="Y3371" s="70"/>
      <c r="Z3371" s="69">
        <v>0</v>
      </c>
      <c r="AA3371" s="69" t="s">
        <v>989</v>
      </c>
      <c r="AB3371" s="69" t="s">
        <v>1144</v>
      </c>
      <c r="AC3371" s="69"/>
    </row>
    <row r="3372" spans="1:29" x14ac:dyDescent="0.25">
      <c r="A3372" s="71" t="s">
        <v>193</v>
      </c>
      <c r="B3372" s="71"/>
      <c r="C3372" s="71"/>
      <c r="D3372" s="71"/>
      <c r="E3372" s="71"/>
      <c r="F3372" s="71"/>
      <c r="G3372" s="71"/>
      <c r="H3372" s="71"/>
      <c r="I3372" s="71"/>
      <c r="J3372" s="72">
        <v>1530.96</v>
      </c>
      <c r="K3372" s="71"/>
      <c r="L3372" s="71"/>
      <c r="M3372" s="72">
        <v>1530.96</v>
      </c>
      <c r="N3372" s="72">
        <v>0</v>
      </c>
      <c r="O3372" s="71"/>
      <c r="P3372" s="71"/>
      <c r="Q3372" s="71"/>
      <c r="R3372" s="71"/>
      <c r="S3372" s="72">
        <v>1530.96</v>
      </c>
      <c r="T3372" s="72">
        <v>1530.96</v>
      </c>
      <c r="U3372" s="71"/>
      <c r="V3372" s="71"/>
      <c r="W3372" s="71"/>
      <c r="X3372" s="72">
        <v>0</v>
      </c>
      <c r="Y3372" s="72">
        <v>0</v>
      </c>
      <c r="Z3372" s="72">
        <v>1530.96</v>
      </c>
      <c r="AA3372" s="69"/>
      <c r="AB3372" s="69"/>
      <c r="AC3372" s="69"/>
    </row>
    <row r="3373" spans="1:29" ht="30" x14ac:dyDescent="0.25">
      <c r="A3373" s="68" t="s">
        <v>8531</v>
      </c>
      <c r="B3373" s="69" t="s">
        <v>8341</v>
      </c>
      <c r="C3373" s="69" t="s">
        <v>8532</v>
      </c>
      <c r="D3373" s="69" t="s">
        <v>3313</v>
      </c>
      <c r="E3373" s="69" t="s">
        <v>8534</v>
      </c>
      <c r="F3373" s="69" t="s">
        <v>1435</v>
      </c>
      <c r="G3373" s="69" t="s">
        <v>1202</v>
      </c>
      <c r="H3373" s="69" t="s">
        <v>1690</v>
      </c>
      <c r="I3373" s="69" t="s">
        <v>962</v>
      </c>
      <c r="J3373" s="70">
        <v>2684.6</v>
      </c>
      <c r="K3373" s="69" t="s">
        <v>4591</v>
      </c>
      <c r="L3373" s="69" t="s">
        <v>8533</v>
      </c>
      <c r="M3373" s="70">
        <v>2684.6</v>
      </c>
      <c r="N3373" s="69"/>
      <c r="O3373" s="69"/>
      <c r="P3373" s="69" t="s">
        <v>1661</v>
      </c>
      <c r="Q3373" s="69" t="s">
        <v>1764</v>
      </c>
      <c r="R3373" s="69"/>
      <c r="S3373" s="70">
        <v>2684.6</v>
      </c>
      <c r="T3373" s="70"/>
      <c r="U3373" s="69" t="s">
        <v>1804</v>
      </c>
      <c r="V3373" s="73">
        <v>39</v>
      </c>
      <c r="W3373" s="69" t="s">
        <v>1804</v>
      </c>
      <c r="X3373" s="69"/>
      <c r="Y3373" s="70"/>
      <c r="Z3373" s="69">
        <v>0</v>
      </c>
      <c r="AA3373" s="69" t="s">
        <v>989</v>
      </c>
      <c r="AB3373" s="69" t="s">
        <v>1144</v>
      </c>
      <c r="AC3373" s="69"/>
    </row>
    <row r="3374" spans="1:29" x14ac:dyDescent="0.25">
      <c r="A3374" s="71" t="s">
        <v>193</v>
      </c>
      <c r="B3374" s="71"/>
      <c r="C3374" s="71"/>
      <c r="D3374" s="71"/>
      <c r="E3374" s="71"/>
      <c r="F3374" s="71"/>
      <c r="G3374" s="71"/>
      <c r="H3374" s="71"/>
      <c r="I3374" s="71"/>
      <c r="J3374" s="72">
        <v>2684.6</v>
      </c>
      <c r="K3374" s="71"/>
      <c r="L3374" s="71"/>
      <c r="M3374" s="72">
        <v>2684.6</v>
      </c>
      <c r="N3374" s="72">
        <v>0</v>
      </c>
      <c r="O3374" s="71"/>
      <c r="P3374" s="71"/>
      <c r="Q3374" s="71"/>
      <c r="R3374" s="71"/>
      <c r="S3374" s="72">
        <v>2684.6</v>
      </c>
      <c r="T3374" s="72">
        <v>2684.6</v>
      </c>
      <c r="U3374" s="71"/>
      <c r="V3374" s="71"/>
      <c r="W3374" s="71"/>
      <c r="X3374" s="72">
        <v>0</v>
      </c>
      <c r="Y3374" s="72">
        <v>0</v>
      </c>
      <c r="Z3374" s="72">
        <v>2684.6</v>
      </c>
      <c r="AA3374" s="69"/>
      <c r="AB3374" s="69"/>
      <c r="AC3374" s="69"/>
    </row>
    <row r="3375" spans="1:29" ht="30" x14ac:dyDescent="0.25">
      <c r="A3375" s="68" t="s">
        <v>8535</v>
      </c>
      <c r="B3375" s="69" t="s">
        <v>7326</v>
      </c>
      <c r="C3375" s="69" t="s">
        <v>8536</v>
      </c>
      <c r="D3375" s="69" t="s">
        <v>3313</v>
      </c>
      <c r="E3375" s="69" t="s">
        <v>8538</v>
      </c>
      <c r="F3375" s="69" t="s">
        <v>1299</v>
      </c>
      <c r="G3375" s="69" t="s">
        <v>1685</v>
      </c>
      <c r="H3375" s="69" t="s">
        <v>1665</v>
      </c>
      <c r="I3375" s="69" t="s">
        <v>962</v>
      </c>
      <c r="J3375" s="70">
        <v>4702.3100000000004</v>
      </c>
      <c r="K3375" s="69" t="s">
        <v>4591</v>
      </c>
      <c r="L3375" s="69" t="s">
        <v>8537</v>
      </c>
      <c r="M3375" s="70">
        <v>4702.3100000000004</v>
      </c>
      <c r="N3375" s="69"/>
      <c r="O3375" s="69"/>
      <c r="P3375" s="69" t="s">
        <v>3002</v>
      </c>
      <c r="Q3375" s="69" t="s">
        <v>2189</v>
      </c>
      <c r="R3375" s="69"/>
      <c r="S3375" s="70">
        <v>4702.3100000000004</v>
      </c>
      <c r="T3375" s="70"/>
      <c r="U3375" s="69" t="s">
        <v>2157</v>
      </c>
      <c r="V3375" s="73">
        <v>51</v>
      </c>
      <c r="W3375" s="69" t="s">
        <v>2157</v>
      </c>
      <c r="X3375" s="69"/>
      <c r="Y3375" s="70"/>
      <c r="Z3375" s="69">
        <v>0</v>
      </c>
      <c r="AA3375" s="69" t="s">
        <v>989</v>
      </c>
      <c r="AB3375" s="69" t="s">
        <v>1144</v>
      </c>
      <c r="AC3375" s="69"/>
    </row>
    <row r="3376" spans="1:29" x14ac:dyDescent="0.25">
      <c r="A3376" s="71" t="s">
        <v>193</v>
      </c>
      <c r="B3376" s="71"/>
      <c r="C3376" s="71"/>
      <c r="D3376" s="71"/>
      <c r="E3376" s="71"/>
      <c r="F3376" s="71"/>
      <c r="G3376" s="71"/>
      <c r="H3376" s="71"/>
      <c r="I3376" s="71"/>
      <c r="J3376" s="72">
        <v>4702.3100000000004</v>
      </c>
      <c r="K3376" s="71"/>
      <c r="L3376" s="71"/>
      <c r="M3376" s="72">
        <v>4702.3100000000004</v>
      </c>
      <c r="N3376" s="72">
        <v>0</v>
      </c>
      <c r="O3376" s="71"/>
      <c r="P3376" s="71"/>
      <c r="Q3376" s="71"/>
      <c r="R3376" s="71"/>
      <c r="S3376" s="72">
        <v>4702.3100000000004</v>
      </c>
      <c r="T3376" s="72">
        <v>4702.3100000000004</v>
      </c>
      <c r="U3376" s="71"/>
      <c r="V3376" s="71"/>
      <c r="W3376" s="71"/>
      <c r="X3376" s="72">
        <v>0</v>
      </c>
      <c r="Y3376" s="72">
        <v>0</v>
      </c>
      <c r="Z3376" s="72">
        <v>4702.3100000000004</v>
      </c>
      <c r="AA3376" s="69"/>
      <c r="AB3376" s="69"/>
      <c r="AC3376" s="69"/>
    </row>
    <row r="3377" spans="1:29" ht="20" x14ac:dyDescent="0.25">
      <c r="A3377" s="68" t="s">
        <v>8539</v>
      </c>
      <c r="B3377" s="69" t="s">
        <v>3974</v>
      </c>
      <c r="C3377" s="69" t="s">
        <v>8540</v>
      </c>
      <c r="D3377" s="69" t="s">
        <v>4623</v>
      </c>
      <c r="E3377" s="69" t="s">
        <v>8542</v>
      </c>
      <c r="F3377" s="69" t="s">
        <v>2348</v>
      </c>
      <c r="G3377" s="69" t="s">
        <v>1685</v>
      </c>
      <c r="H3377" s="69" t="s">
        <v>1665</v>
      </c>
      <c r="I3377" s="69" t="s">
        <v>962</v>
      </c>
      <c r="J3377" s="70">
        <v>3595.31</v>
      </c>
      <c r="K3377" s="69" t="s">
        <v>4591</v>
      </c>
      <c r="L3377" s="69" t="s">
        <v>8541</v>
      </c>
      <c r="M3377" s="70">
        <v>3595.31</v>
      </c>
      <c r="N3377" s="69"/>
      <c r="O3377" s="69"/>
      <c r="P3377" s="69" t="s">
        <v>2229</v>
      </c>
      <c r="Q3377" s="69" t="s">
        <v>1789</v>
      </c>
      <c r="R3377" s="69"/>
      <c r="S3377" s="70">
        <v>3595.31</v>
      </c>
      <c r="T3377" s="70"/>
      <c r="U3377" s="69" t="s">
        <v>1789</v>
      </c>
      <c r="V3377" s="73">
        <v>78</v>
      </c>
      <c r="W3377" s="69" t="s">
        <v>1789</v>
      </c>
      <c r="X3377" s="69"/>
      <c r="Y3377" s="70"/>
      <c r="Z3377" s="69">
        <v>0</v>
      </c>
      <c r="AA3377" s="69" t="s">
        <v>989</v>
      </c>
      <c r="AB3377" s="69" t="s">
        <v>1144</v>
      </c>
      <c r="AC3377" s="69"/>
    </row>
    <row r="3378" spans="1:29" x14ac:dyDescent="0.25">
      <c r="A3378" s="71" t="s">
        <v>193</v>
      </c>
      <c r="B3378" s="71"/>
      <c r="C3378" s="71"/>
      <c r="D3378" s="71"/>
      <c r="E3378" s="71"/>
      <c r="F3378" s="71"/>
      <c r="G3378" s="71"/>
      <c r="H3378" s="71"/>
      <c r="I3378" s="71"/>
      <c r="J3378" s="72">
        <v>3595.31</v>
      </c>
      <c r="K3378" s="71"/>
      <c r="L3378" s="71"/>
      <c r="M3378" s="72">
        <v>3595.31</v>
      </c>
      <c r="N3378" s="72">
        <v>0</v>
      </c>
      <c r="O3378" s="71"/>
      <c r="P3378" s="71"/>
      <c r="Q3378" s="71"/>
      <c r="R3378" s="71"/>
      <c r="S3378" s="72">
        <v>3595.31</v>
      </c>
      <c r="T3378" s="72">
        <v>3595.31</v>
      </c>
      <c r="U3378" s="71"/>
      <c r="V3378" s="71"/>
      <c r="W3378" s="71"/>
      <c r="X3378" s="72">
        <v>0</v>
      </c>
      <c r="Y3378" s="72">
        <v>0</v>
      </c>
      <c r="Z3378" s="72">
        <v>3595.31</v>
      </c>
      <c r="AA3378" s="69"/>
      <c r="AB3378" s="69"/>
      <c r="AC3378" s="69"/>
    </row>
    <row r="3379" spans="1:29" ht="20" x14ac:dyDescent="0.25">
      <c r="A3379" s="68" t="s">
        <v>8543</v>
      </c>
      <c r="B3379" s="69" t="s">
        <v>3942</v>
      </c>
      <c r="C3379" s="69" t="s">
        <v>8544</v>
      </c>
      <c r="D3379" s="69" t="s">
        <v>4583</v>
      </c>
      <c r="E3379" s="69" t="s">
        <v>8546</v>
      </c>
      <c r="F3379" s="69" t="s">
        <v>1435</v>
      </c>
      <c r="G3379" s="69" t="s">
        <v>1685</v>
      </c>
      <c r="H3379" s="69" t="s">
        <v>3185</v>
      </c>
      <c r="I3379" s="69" t="s">
        <v>962</v>
      </c>
      <c r="J3379" s="70">
        <v>1449.11</v>
      </c>
      <c r="K3379" s="69" t="s">
        <v>4591</v>
      </c>
      <c r="L3379" s="69" t="s">
        <v>8545</v>
      </c>
      <c r="M3379" s="70">
        <v>1449.11</v>
      </c>
      <c r="N3379" s="69"/>
      <c r="O3379" s="69"/>
      <c r="P3379" s="69" t="s">
        <v>2342</v>
      </c>
      <c r="Q3379" s="69" t="s">
        <v>1764</v>
      </c>
      <c r="R3379" s="69"/>
      <c r="S3379" s="70">
        <v>1449.11</v>
      </c>
      <c r="T3379" s="70"/>
      <c r="U3379" s="69" t="s">
        <v>1729</v>
      </c>
      <c r="V3379" s="73">
        <v>55</v>
      </c>
      <c r="W3379" s="69" t="s">
        <v>1729</v>
      </c>
      <c r="X3379" s="69"/>
      <c r="Y3379" s="70"/>
      <c r="Z3379" s="69">
        <v>0</v>
      </c>
      <c r="AA3379" s="69" t="s">
        <v>989</v>
      </c>
      <c r="AB3379" s="69" t="s">
        <v>1144</v>
      </c>
      <c r="AC3379" s="69"/>
    </row>
    <row r="3380" spans="1:29" x14ac:dyDescent="0.25">
      <c r="A3380" s="71" t="s">
        <v>193</v>
      </c>
      <c r="B3380" s="71"/>
      <c r="C3380" s="71"/>
      <c r="D3380" s="71"/>
      <c r="E3380" s="71"/>
      <c r="F3380" s="71"/>
      <c r="G3380" s="71"/>
      <c r="H3380" s="71"/>
      <c r="I3380" s="71"/>
      <c r="J3380" s="72">
        <v>1449.11</v>
      </c>
      <c r="K3380" s="71"/>
      <c r="L3380" s="71"/>
      <c r="M3380" s="72">
        <v>1449.11</v>
      </c>
      <c r="N3380" s="72">
        <v>0</v>
      </c>
      <c r="O3380" s="71"/>
      <c r="P3380" s="71"/>
      <c r="Q3380" s="71"/>
      <c r="R3380" s="71"/>
      <c r="S3380" s="72">
        <v>1449.11</v>
      </c>
      <c r="T3380" s="72">
        <v>1449.11</v>
      </c>
      <c r="U3380" s="71"/>
      <c r="V3380" s="71"/>
      <c r="W3380" s="71"/>
      <c r="X3380" s="72">
        <v>0</v>
      </c>
      <c r="Y3380" s="72">
        <v>0</v>
      </c>
      <c r="Z3380" s="72">
        <v>1449.11</v>
      </c>
      <c r="AA3380" s="69"/>
      <c r="AB3380" s="69"/>
      <c r="AC3380" s="69"/>
    </row>
    <row r="3381" spans="1:29" ht="20" x14ac:dyDescent="0.25">
      <c r="A3381" s="68" t="s">
        <v>8547</v>
      </c>
      <c r="B3381" s="69" t="s">
        <v>4229</v>
      </c>
      <c r="C3381" s="69" t="s">
        <v>8548</v>
      </c>
      <c r="D3381" s="69" t="s">
        <v>4623</v>
      </c>
      <c r="E3381" s="69" t="s">
        <v>8550</v>
      </c>
      <c r="F3381" s="69" t="s">
        <v>1299</v>
      </c>
      <c r="G3381" s="69" t="s">
        <v>1069</v>
      </c>
      <c r="H3381" s="69" t="s">
        <v>1912</v>
      </c>
      <c r="I3381" s="69" t="s">
        <v>962</v>
      </c>
      <c r="J3381" s="70">
        <v>187.24</v>
      </c>
      <c r="K3381" s="69" t="s">
        <v>4591</v>
      </c>
      <c r="L3381" s="69" t="s">
        <v>8549</v>
      </c>
      <c r="M3381" s="70">
        <v>187.24</v>
      </c>
      <c r="N3381" s="69"/>
      <c r="O3381" s="69"/>
      <c r="P3381" s="69" t="s">
        <v>1210</v>
      </c>
      <c r="Q3381" s="69"/>
      <c r="R3381" s="69"/>
      <c r="S3381" s="70">
        <v>187.24</v>
      </c>
      <c r="T3381" s="70"/>
      <c r="U3381" s="69"/>
      <c r="V3381" s="69"/>
      <c r="W3381" s="69"/>
      <c r="X3381" s="69"/>
      <c r="Y3381" s="70"/>
      <c r="Z3381" s="69">
        <v>0</v>
      </c>
      <c r="AA3381" s="69" t="s">
        <v>989</v>
      </c>
      <c r="AB3381" s="69" t="s">
        <v>1144</v>
      </c>
      <c r="AC3381" s="69"/>
    </row>
    <row r="3382" spans="1:29" x14ac:dyDescent="0.25">
      <c r="A3382" s="71" t="s">
        <v>193</v>
      </c>
      <c r="B3382" s="71"/>
      <c r="C3382" s="71"/>
      <c r="D3382" s="71"/>
      <c r="E3382" s="71"/>
      <c r="F3382" s="71"/>
      <c r="G3382" s="71"/>
      <c r="H3382" s="71"/>
      <c r="I3382" s="71"/>
      <c r="J3382" s="72">
        <v>187.24</v>
      </c>
      <c r="K3382" s="71"/>
      <c r="L3382" s="71"/>
      <c r="M3382" s="72">
        <v>187.24</v>
      </c>
      <c r="N3382" s="72">
        <v>0</v>
      </c>
      <c r="O3382" s="71"/>
      <c r="P3382" s="71"/>
      <c r="Q3382" s="71"/>
      <c r="R3382" s="71"/>
      <c r="S3382" s="72">
        <v>187.24</v>
      </c>
      <c r="T3382" s="72">
        <v>0</v>
      </c>
      <c r="U3382" s="71"/>
      <c r="V3382" s="71"/>
      <c r="W3382" s="71"/>
      <c r="X3382" s="72">
        <v>187.24</v>
      </c>
      <c r="Y3382" s="72">
        <v>0</v>
      </c>
      <c r="Z3382" s="72">
        <v>0</v>
      </c>
      <c r="AA3382" s="69"/>
      <c r="AB3382" s="69"/>
      <c r="AC3382" s="69"/>
    </row>
    <row r="3383" spans="1:29" ht="30" x14ac:dyDescent="0.25">
      <c r="A3383" s="68" t="s">
        <v>8551</v>
      </c>
      <c r="B3383" s="69" t="s">
        <v>8552</v>
      </c>
      <c r="C3383" s="69" t="s">
        <v>8553</v>
      </c>
      <c r="D3383" s="69" t="s">
        <v>4507</v>
      </c>
      <c r="E3383" s="69" t="s">
        <v>8555</v>
      </c>
      <c r="F3383" s="69" t="s">
        <v>1722</v>
      </c>
      <c r="G3383" s="69" t="s">
        <v>1069</v>
      </c>
      <c r="H3383" s="69" t="s">
        <v>1046</v>
      </c>
      <c r="I3383" s="69" t="s">
        <v>962</v>
      </c>
      <c r="J3383" s="70">
        <v>69495.7</v>
      </c>
      <c r="K3383" s="69" t="s">
        <v>4591</v>
      </c>
      <c r="L3383" s="69" t="s">
        <v>8554</v>
      </c>
      <c r="M3383" s="70">
        <v>69495.7</v>
      </c>
      <c r="N3383" s="69"/>
      <c r="O3383" s="69"/>
      <c r="P3383" s="69" t="s">
        <v>1882</v>
      </c>
      <c r="Q3383" s="69" t="s">
        <v>1106</v>
      </c>
      <c r="R3383" s="69"/>
      <c r="S3383" s="70">
        <v>69495.7</v>
      </c>
      <c r="T3383" s="70"/>
      <c r="U3383" s="69" t="s">
        <v>1106</v>
      </c>
      <c r="V3383" s="73">
        <v>17</v>
      </c>
      <c r="W3383" s="69" t="s">
        <v>1106</v>
      </c>
      <c r="X3383" s="69"/>
      <c r="Y3383" s="70"/>
      <c r="Z3383" s="69">
        <v>0</v>
      </c>
      <c r="AA3383" s="69" t="s">
        <v>989</v>
      </c>
      <c r="AB3383" s="69" t="s">
        <v>1144</v>
      </c>
      <c r="AC3383" s="69"/>
    </row>
    <row r="3384" spans="1:29" x14ac:dyDescent="0.25">
      <c r="A3384" s="71" t="s">
        <v>193</v>
      </c>
      <c r="B3384" s="71"/>
      <c r="C3384" s="71"/>
      <c r="D3384" s="71"/>
      <c r="E3384" s="71"/>
      <c r="F3384" s="71"/>
      <c r="G3384" s="71"/>
      <c r="H3384" s="71"/>
      <c r="I3384" s="71"/>
      <c r="J3384" s="72">
        <v>69495.7</v>
      </c>
      <c r="K3384" s="71"/>
      <c r="L3384" s="71"/>
      <c r="M3384" s="72">
        <v>69495.7</v>
      </c>
      <c r="N3384" s="72">
        <v>0</v>
      </c>
      <c r="O3384" s="71"/>
      <c r="P3384" s="71"/>
      <c r="Q3384" s="71"/>
      <c r="R3384" s="71"/>
      <c r="S3384" s="72">
        <v>69495.7</v>
      </c>
      <c r="T3384" s="72">
        <v>69495.7</v>
      </c>
      <c r="U3384" s="71"/>
      <c r="V3384" s="71"/>
      <c r="W3384" s="71"/>
      <c r="X3384" s="72">
        <v>0</v>
      </c>
      <c r="Y3384" s="72">
        <v>0</v>
      </c>
      <c r="Z3384" s="72">
        <v>69495.7</v>
      </c>
      <c r="AA3384" s="69"/>
      <c r="AB3384" s="69"/>
      <c r="AC3384" s="69"/>
    </row>
    <row r="3385" spans="1:29" ht="20" x14ac:dyDescent="0.25">
      <c r="A3385" s="68" t="s">
        <v>8556</v>
      </c>
      <c r="B3385" s="69" t="s">
        <v>8557</v>
      </c>
      <c r="C3385" s="69" t="s">
        <v>8558</v>
      </c>
      <c r="D3385" s="69" t="s">
        <v>4623</v>
      </c>
      <c r="E3385" s="69" t="s">
        <v>8560</v>
      </c>
      <c r="F3385" s="69" t="s">
        <v>1722</v>
      </c>
      <c r="G3385" s="69" t="s">
        <v>1069</v>
      </c>
      <c r="H3385" s="69" t="s">
        <v>1912</v>
      </c>
      <c r="I3385" s="69" t="s">
        <v>962</v>
      </c>
      <c r="J3385" s="70">
        <v>3500.03</v>
      </c>
      <c r="K3385" s="69" t="s">
        <v>4591</v>
      </c>
      <c r="L3385" s="69" t="s">
        <v>8559</v>
      </c>
      <c r="M3385" s="70">
        <v>3500.03</v>
      </c>
      <c r="N3385" s="69"/>
      <c r="O3385" s="69"/>
      <c r="P3385" s="69" t="s">
        <v>1912</v>
      </c>
      <c r="Q3385" s="69"/>
      <c r="R3385" s="69"/>
      <c r="S3385" s="70">
        <v>3500.03</v>
      </c>
      <c r="T3385" s="70"/>
      <c r="U3385" s="69"/>
      <c r="V3385" s="69"/>
      <c r="W3385" s="69"/>
      <c r="X3385" s="69"/>
      <c r="Y3385" s="70"/>
      <c r="Z3385" s="69">
        <v>0</v>
      </c>
      <c r="AA3385" s="69" t="s">
        <v>989</v>
      </c>
      <c r="AB3385" s="69" t="s">
        <v>1144</v>
      </c>
      <c r="AC3385" s="69"/>
    </row>
    <row r="3386" spans="1:29" x14ac:dyDescent="0.25">
      <c r="A3386" s="71" t="s">
        <v>193</v>
      </c>
      <c r="B3386" s="71"/>
      <c r="C3386" s="71"/>
      <c r="D3386" s="71"/>
      <c r="E3386" s="71"/>
      <c r="F3386" s="71"/>
      <c r="G3386" s="71"/>
      <c r="H3386" s="71"/>
      <c r="I3386" s="71"/>
      <c r="J3386" s="72">
        <v>3500.03</v>
      </c>
      <c r="K3386" s="71"/>
      <c r="L3386" s="71"/>
      <c r="M3386" s="72">
        <v>3500.03</v>
      </c>
      <c r="N3386" s="72">
        <v>0</v>
      </c>
      <c r="O3386" s="71"/>
      <c r="P3386" s="71"/>
      <c r="Q3386" s="71"/>
      <c r="R3386" s="71"/>
      <c r="S3386" s="72">
        <v>3500.03</v>
      </c>
      <c r="T3386" s="72">
        <v>0</v>
      </c>
      <c r="U3386" s="71"/>
      <c r="V3386" s="71"/>
      <c r="W3386" s="71"/>
      <c r="X3386" s="72">
        <v>3500.03</v>
      </c>
      <c r="Y3386" s="72">
        <v>0</v>
      </c>
      <c r="Z3386" s="72">
        <v>0</v>
      </c>
      <c r="AA3386" s="69"/>
      <c r="AB3386" s="69"/>
      <c r="AC3386" s="69"/>
    </row>
    <row r="3387" spans="1:29" ht="20" x14ac:dyDescent="0.25">
      <c r="A3387" s="68" t="s">
        <v>8561</v>
      </c>
      <c r="B3387" s="69" t="s">
        <v>1905</v>
      </c>
      <c r="C3387" s="69" t="s">
        <v>8562</v>
      </c>
      <c r="D3387" s="69" t="s">
        <v>4589</v>
      </c>
      <c r="E3387" s="69"/>
      <c r="F3387" s="69" t="s">
        <v>1727</v>
      </c>
      <c r="G3387" s="69" t="s">
        <v>1069</v>
      </c>
      <c r="H3387" s="69" t="s">
        <v>1046</v>
      </c>
      <c r="I3387" s="69" t="s">
        <v>962</v>
      </c>
      <c r="J3387" s="70">
        <v>1365.84</v>
      </c>
      <c r="K3387" s="69" t="s">
        <v>4591</v>
      </c>
      <c r="L3387" s="69" t="s">
        <v>8146</v>
      </c>
      <c r="M3387" s="70">
        <v>1365.84</v>
      </c>
      <c r="N3387" s="69"/>
      <c r="O3387" s="69"/>
      <c r="P3387" s="69"/>
      <c r="Q3387" s="69"/>
      <c r="R3387" s="69"/>
      <c r="S3387" s="69"/>
      <c r="T3387" s="70"/>
      <c r="U3387" s="69"/>
      <c r="V3387" s="69"/>
      <c r="W3387" s="69"/>
      <c r="X3387" s="69"/>
      <c r="Y3387" s="70"/>
      <c r="Z3387" s="69">
        <v>0</v>
      </c>
      <c r="AA3387" s="69" t="s">
        <v>989</v>
      </c>
      <c r="AB3387" s="69" t="s">
        <v>1144</v>
      </c>
      <c r="AC3387" s="69"/>
    </row>
    <row r="3388" spans="1:29" x14ac:dyDescent="0.25">
      <c r="A3388" s="71" t="s">
        <v>193</v>
      </c>
      <c r="B3388" s="71"/>
      <c r="C3388" s="71"/>
      <c r="D3388" s="71"/>
      <c r="E3388" s="71"/>
      <c r="F3388" s="71"/>
      <c r="G3388" s="71"/>
      <c r="H3388" s="71"/>
      <c r="I3388" s="71"/>
      <c r="J3388" s="72">
        <v>1365.84</v>
      </c>
      <c r="K3388" s="71"/>
      <c r="L3388" s="71"/>
      <c r="M3388" s="72">
        <v>1365.84</v>
      </c>
      <c r="N3388" s="72">
        <v>0</v>
      </c>
      <c r="O3388" s="71"/>
      <c r="P3388" s="71"/>
      <c r="Q3388" s="71"/>
      <c r="R3388" s="71"/>
      <c r="S3388" s="72">
        <v>0</v>
      </c>
      <c r="T3388" s="72">
        <v>0</v>
      </c>
      <c r="U3388" s="71"/>
      <c r="V3388" s="71"/>
      <c r="W3388" s="71"/>
      <c r="X3388" s="72">
        <v>0</v>
      </c>
      <c r="Y3388" s="72">
        <v>0</v>
      </c>
      <c r="Z3388" s="72">
        <v>0</v>
      </c>
      <c r="AA3388" s="69"/>
      <c r="AB3388" s="69"/>
      <c r="AC3388" s="69"/>
    </row>
    <row r="3389" spans="1:29" ht="20" x14ac:dyDescent="0.25">
      <c r="A3389" s="68" t="s">
        <v>8563</v>
      </c>
      <c r="B3389" s="69" t="s">
        <v>8564</v>
      </c>
      <c r="C3389" s="69" t="s">
        <v>8565</v>
      </c>
      <c r="D3389" s="69" t="s">
        <v>4583</v>
      </c>
      <c r="E3389" s="69" t="s">
        <v>8567</v>
      </c>
      <c r="F3389" s="69" t="s">
        <v>1435</v>
      </c>
      <c r="G3389" s="69" t="s">
        <v>1069</v>
      </c>
      <c r="H3389" s="69" t="s">
        <v>2180</v>
      </c>
      <c r="I3389" s="69" t="s">
        <v>962</v>
      </c>
      <c r="J3389" s="70">
        <v>3213.21</v>
      </c>
      <c r="K3389" s="69" t="s">
        <v>4591</v>
      </c>
      <c r="L3389" s="69" t="s">
        <v>8566</v>
      </c>
      <c r="M3389" s="70">
        <v>3213.21</v>
      </c>
      <c r="N3389" s="69"/>
      <c r="O3389" s="69"/>
      <c r="P3389" s="69" t="s">
        <v>1106</v>
      </c>
      <c r="Q3389" s="69" t="s">
        <v>2219</v>
      </c>
      <c r="R3389" s="69"/>
      <c r="S3389" s="70">
        <v>3213.21</v>
      </c>
      <c r="T3389" s="70"/>
      <c r="U3389" s="69"/>
      <c r="V3389" s="69"/>
      <c r="W3389" s="69"/>
      <c r="X3389" s="69"/>
      <c r="Y3389" s="70"/>
      <c r="Z3389" s="69">
        <v>0</v>
      </c>
      <c r="AA3389" s="69" t="s">
        <v>989</v>
      </c>
      <c r="AB3389" s="69" t="s">
        <v>1144</v>
      </c>
      <c r="AC3389" s="69"/>
    </row>
    <row r="3390" spans="1:29" x14ac:dyDescent="0.25">
      <c r="A3390" s="71" t="s">
        <v>193</v>
      </c>
      <c r="B3390" s="71"/>
      <c r="C3390" s="71"/>
      <c r="D3390" s="71"/>
      <c r="E3390" s="71"/>
      <c r="F3390" s="71"/>
      <c r="G3390" s="71"/>
      <c r="H3390" s="71"/>
      <c r="I3390" s="71"/>
      <c r="J3390" s="72">
        <v>3213.21</v>
      </c>
      <c r="K3390" s="71"/>
      <c r="L3390" s="71"/>
      <c r="M3390" s="72">
        <v>3213.21</v>
      </c>
      <c r="N3390" s="72">
        <v>0</v>
      </c>
      <c r="O3390" s="71"/>
      <c r="P3390" s="71"/>
      <c r="Q3390" s="71"/>
      <c r="R3390" s="71"/>
      <c r="S3390" s="72">
        <v>3213.21</v>
      </c>
      <c r="T3390" s="72">
        <v>0</v>
      </c>
      <c r="U3390" s="71"/>
      <c r="V3390" s="71"/>
      <c r="W3390" s="71"/>
      <c r="X3390" s="72">
        <v>3213.21</v>
      </c>
      <c r="Y3390" s="72">
        <v>0</v>
      </c>
      <c r="Z3390" s="72">
        <v>0</v>
      </c>
      <c r="AA3390" s="69"/>
      <c r="AB3390" s="69"/>
      <c r="AC3390" s="69"/>
    </row>
    <row r="3391" spans="1:29" ht="20" x14ac:dyDescent="0.25">
      <c r="A3391" s="68" t="s">
        <v>8568</v>
      </c>
      <c r="B3391" s="69" t="s">
        <v>4081</v>
      </c>
      <c r="C3391" s="69" t="s">
        <v>8569</v>
      </c>
      <c r="D3391" s="69" t="s">
        <v>4589</v>
      </c>
      <c r="E3391" s="69" t="s">
        <v>8571</v>
      </c>
      <c r="F3391" s="69" t="s">
        <v>1722</v>
      </c>
      <c r="G3391" s="69" t="s">
        <v>1194</v>
      </c>
      <c r="H3391" s="69" t="s">
        <v>1046</v>
      </c>
      <c r="I3391" s="69" t="s">
        <v>962</v>
      </c>
      <c r="J3391" s="70">
        <v>868.82</v>
      </c>
      <c r="K3391" s="69" t="s">
        <v>4591</v>
      </c>
      <c r="L3391" s="69" t="s">
        <v>8570</v>
      </c>
      <c r="M3391" s="70">
        <v>868.82</v>
      </c>
      <c r="N3391" s="69"/>
      <c r="O3391" s="69"/>
      <c r="P3391" s="69" t="s">
        <v>2388</v>
      </c>
      <c r="Q3391" s="69" t="s">
        <v>2669</v>
      </c>
      <c r="R3391" s="69"/>
      <c r="S3391" s="70">
        <v>868.82</v>
      </c>
      <c r="T3391" s="70"/>
      <c r="U3391" s="69"/>
      <c r="V3391" s="69"/>
      <c r="W3391" s="69"/>
      <c r="X3391" s="69"/>
      <c r="Y3391" s="70"/>
      <c r="Z3391" s="69">
        <v>0</v>
      </c>
      <c r="AA3391" s="69" t="s">
        <v>989</v>
      </c>
      <c r="AB3391" s="69" t="s">
        <v>1144</v>
      </c>
      <c r="AC3391" s="69"/>
    </row>
    <row r="3392" spans="1:29" x14ac:dyDescent="0.25">
      <c r="A3392" s="71" t="s">
        <v>193</v>
      </c>
      <c r="B3392" s="71"/>
      <c r="C3392" s="71"/>
      <c r="D3392" s="71"/>
      <c r="E3392" s="71"/>
      <c r="F3392" s="71"/>
      <c r="G3392" s="71"/>
      <c r="H3392" s="71"/>
      <c r="I3392" s="71"/>
      <c r="J3392" s="72">
        <v>868.82</v>
      </c>
      <c r="K3392" s="71"/>
      <c r="L3392" s="71"/>
      <c r="M3392" s="72">
        <v>868.82</v>
      </c>
      <c r="N3392" s="72">
        <v>0</v>
      </c>
      <c r="O3392" s="71"/>
      <c r="P3392" s="71"/>
      <c r="Q3392" s="71"/>
      <c r="R3392" s="71"/>
      <c r="S3392" s="72">
        <v>868.82</v>
      </c>
      <c r="T3392" s="72">
        <v>0</v>
      </c>
      <c r="U3392" s="71"/>
      <c r="V3392" s="71"/>
      <c r="W3392" s="71"/>
      <c r="X3392" s="72">
        <v>868.82</v>
      </c>
      <c r="Y3392" s="72">
        <v>0</v>
      </c>
      <c r="Z3392" s="72">
        <v>0</v>
      </c>
      <c r="AA3392" s="69"/>
      <c r="AB3392" s="69"/>
      <c r="AC3392" s="69"/>
    </row>
    <row r="3393" spans="1:29" ht="20" x14ac:dyDescent="0.25">
      <c r="A3393" s="68" t="s">
        <v>8572</v>
      </c>
      <c r="B3393" s="69" t="s">
        <v>8573</v>
      </c>
      <c r="C3393" s="69" t="s">
        <v>8574</v>
      </c>
      <c r="D3393" s="69" t="s">
        <v>4611</v>
      </c>
      <c r="E3393" s="69" t="s">
        <v>8576</v>
      </c>
      <c r="F3393" s="69" t="s">
        <v>1727</v>
      </c>
      <c r="G3393" s="69" t="s">
        <v>1194</v>
      </c>
      <c r="H3393" s="69" t="s">
        <v>2180</v>
      </c>
      <c r="I3393" s="69" t="s">
        <v>962</v>
      </c>
      <c r="J3393" s="70">
        <v>14771</v>
      </c>
      <c r="K3393" s="69" t="s">
        <v>4591</v>
      </c>
      <c r="L3393" s="69" t="s">
        <v>8575</v>
      </c>
      <c r="M3393" s="70">
        <v>2518.23</v>
      </c>
      <c r="N3393" s="69"/>
      <c r="O3393" s="69"/>
      <c r="P3393" s="69" t="s">
        <v>2944</v>
      </c>
      <c r="Q3393" s="69" t="s">
        <v>1218</v>
      </c>
      <c r="R3393" s="69"/>
      <c r="S3393" s="70">
        <v>2518.23</v>
      </c>
      <c r="T3393" s="70"/>
      <c r="U3393" s="69"/>
      <c r="V3393" s="69"/>
      <c r="W3393" s="69"/>
      <c r="X3393" s="69"/>
      <c r="Y3393" s="70"/>
      <c r="Z3393" s="69">
        <v>0</v>
      </c>
      <c r="AA3393" s="69" t="s">
        <v>989</v>
      </c>
      <c r="AB3393" s="69" t="s">
        <v>1144</v>
      </c>
      <c r="AC3393" s="69"/>
    </row>
    <row r="3394" spans="1:29" x14ac:dyDescent="0.25">
      <c r="A3394" s="69"/>
      <c r="B3394" s="69"/>
      <c r="C3394" s="69"/>
      <c r="D3394" s="69"/>
      <c r="E3394" s="69" t="s">
        <v>8578</v>
      </c>
      <c r="F3394" s="69"/>
      <c r="G3394" s="69"/>
      <c r="H3394" s="69"/>
      <c r="I3394" s="69"/>
      <c r="J3394" s="69"/>
      <c r="K3394" s="69"/>
      <c r="L3394" s="69" t="s">
        <v>8577</v>
      </c>
      <c r="M3394" s="70">
        <v>12252.77</v>
      </c>
      <c r="N3394" s="69"/>
      <c r="O3394" s="69"/>
      <c r="P3394" s="69" t="s">
        <v>1394</v>
      </c>
      <c r="Q3394" s="69" t="s">
        <v>1122</v>
      </c>
      <c r="R3394" s="69"/>
      <c r="S3394" s="70">
        <v>12252.77</v>
      </c>
      <c r="T3394" s="70"/>
      <c r="U3394" s="69" t="s">
        <v>1122</v>
      </c>
      <c r="V3394" s="73">
        <v>22</v>
      </c>
      <c r="W3394" s="69" t="s">
        <v>1122</v>
      </c>
      <c r="X3394" s="69"/>
      <c r="Y3394" s="70"/>
      <c r="Z3394" s="69">
        <v>0</v>
      </c>
      <c r="AA3394" s="69"/>
      <c r="AB3394" s="69" t="s">
        <v>1144</v>
      </c>
      <c r="AC3394" s="69"/>
    </row>
    <row r="3395" spans="1:29" x14ac:dyDescent="0.25">
      <c r="A3395" s="71" t="s">
        <v>193</v>
      </c>
      <c r="B3395" s="71"/>
      <c r="C3395" s="71"/>
      <c r="D3395" s="71"/>
      <c r="E3395" s="71"/>
      <c r="F3395" s="71"/>
      <c r="G3395" s="71"/>
      <c r="H3395" s="71"/>
      <c r="I3395" s="71"/>
      <c r="J3395" s="72">
        <v>14771</v>
      </c>
      <c r="K3395" s="71"/>
      <c r="L3395" s="71"/>
      <c r="M3395" s="72">
        <v>14771</v>
      </c>
      <c r="N3395" s="72">
        <v>0</v>
      </c>
      <c r="O3395" s="71"/>
      <c r="P3395" s="71"/>
      <c r="Q3395" s="71"/>
      <c r="R3395" s="71"/>
      <c r="S3395" s="72">
        <v>14771</v>
      </c>
      <c r="T3395" s="72">
        <v>12252.77</v>
      </c>
      <c r="U3395" s="71"/>
      <c r="V3395" s="71"/>
      <c r="W3395" s="71"/>
      <c r="X3395" s="72">
        <v>2518.2299999999996</v>
      </c>
      <c r="Y3395" s="72">
        <v>0</v>
      </c>
      <c r="Z3395" s="72">
        <v>12252.77</v>
      </c>
      <c r="AA3395" s="69"/>
      <c r="AB3395" s="69"/>
      <c r="AC3395" s="69"/>
    </row>
    <row r="3396" spans="1:29" ht="20" x14ac:dyDescent="0.25">
      <c r="A3396" s="68" t="s">
        <v>8579</v>
      </c>
      <c r="B3396" s="69" t="s">
        <v>3101</v>
      </c>
      <c r="C3396" s="69" t="s">
        <v>8580</v>
      </c>
      <c r="D3396" s="69" t="s">
        <v>3337</v>
      </c>
      <c r="E3396" s="69" t="s">
        <v>8582</v>
      </c>
      <c r="F3396" s="69" t="s">
        <v>1727</v>
      </c>
      <c r="G3396" s="69" t="s">
        <v>1194</v>
      </c>
      <c r="H3396" s="69" t="s">
        <v>1111</v>
      </c>
      <c r="I3396" s="69" t="s">
        <v>962</v>
      </c>
      <c r="J3396" s="70">
        <v>3975.96</v>
      </c>
      <c r="K3396" s="69" t="s">
        <v>4591</v>
      </c>
      <c r="L3396" s="69" t="s">
        <v>8581</v>
      </c>
      <c r="M3396" s="70">
        <v>3975.96</v>
      </c>
      <c r="N3396" s="69"/>
      <c r="O3396" s="69"/>
      <c r="P3396" s="69" t="s">
        <v>1795</v>
      </c>
      <c r="Q3396" s="69" t="s">
        <v>1542</v>
      </c>
      <c r="R3396" s="69"/>
      <c r="S3396" s="70">
        <v>3975.96</v>
      </c>
      <c r="T3396" s="70"/>
      <c r="U3396" s="69" t="s">
        <v>1542</v>
      </c>
      <c r="V3396" s="73">
        <v>41</v>
      </c>
      <c r="W3396" s="69" t="s">
        <v>1542</v>
      </c>
      <c r="X3396" s="69"/>
      <c r="Y3396" s="70"/>
      <c r="Z3396" s="69">
        <v>0</v>
      </c>
      <c r="AA3396" s="69" t="s">
        <v>989</v>
      </c>
      <c r="AB3396" s="69" t="s">
        <v>1144</v>
      </c>
      <c r="AC3396" s="69"/>
    </row>
    <row r="3397" spans="1:29" x14ac:dyDescent="0.25">
      <c r="A3397" s="71" t="s">
        <v>193</v>
      </c>
      <c r="B3397" s="71"/>
      <c r="C3397" s="71"/>
      <c r="D3397" s="71"/>
      <c r="E3397" s="71"/>
      <c r="F3397" s="71"/>
      <c r="G3397" s="71"/>
      <c r="H3397" s="71"/>
      <c r="I3397" s="71"/>
      <c r="J3397" s="72">
        <v>3975.96</v>
      </c>
      <c r="K3397" s="71"/>
      <c r="L3397" s="71"/>
      <c r="M3397" s="72">
        <v>3975.96</v>
      </c>
      <c r="N3397" s="72">
        <v>0</v>
      </c>
      <c r="O3397" s="71"/>
      <c r="P3397" s="71"/>
      <c r="Q3397" s="71"/>
      <c r="R3397" s="71"/>
      <c r="S3397" s="72">
        <v>3975.96</v>
      </c>
      <c r="T3397" s="72">
        <v>3975.96</v>
      </c>
      <c r="U3397" s="71"/>
      <c r="V3397" s="71"/>
      <c r="W3397" s="71"/>
      <c r="X3397" s="72">
        <v>0</v>
      </c>
      <c r="Y3397" s="72">
        <v>0</v>
      </c>
      <c r="Z3397" s="72">
        <v>3975.96</v>
      </c>
      <c r="AA3397" s="69"/>
      <c r="AB3397" s="69"/>
      <c r="AC3397" s="69"/>
    </row>
    <row r="3398" spans="1:29" ht="20" x14ac:dyDescent="0.25">
      <c r="A3398" s="68" t="s">
        <v>8583</v>
      </c>
      <c r="B3398" s="69" t="s">
        <v>8584</v>
      </c>
      <c r="C3398" s="69" t="s">
        <v>8585</v>
      </c>
      <c r="D3398" s="69" t="s">
        <v>4611</v>
      </c>
      <c r="E3398" s="69" t="s">
        <v>8587</v>
      </c>
      <c r="F3398" s="69" t="s">
        <v>1722</v>
      </c>
      <c r="G3398" s="69" t="s">
        <v>1194</v>
      </c>
      <c r="H3398" s="69" t="s">
        <v>1046</v>
      </c>
      <c r="I3398" s="69" t="s">
        <v>962</v>
      </c>
      <c r="J3398" s="70">
        <v>3838.01</v>
      </c>
      <c r="K3398" s="69" t="s">
        <v>4591</v>
      </c>
      <c r="L3398" s="69" t="s">
        <v>8586</v>
      </c>
      <c r="M3398" s="70">
        <v>3838.01</v>
      </c>
      <c r="N3398" s="69"/>
      <c r="O3398" s="69"/>
      <c r="P3398" s="69" t="s">
        <v>1286</v>
      </c>
      <c r="Q3398" s="69" t="s">
        <v>2661</v>
      </c>
      <c r="R3398" s="69"/>
      <c r="S3398" s="70">
        <v>3838.01</v>
      </c>
      <c r="T3398" s="70"/>
      <c r="U3398" s="69"/>
      <c r="V3398" s="69"/>
      <c r="W3398" s="69"/>
      <c r="X3398" s="69"/>
      <c r="Y3398" s="70"/>
      <c r="Z3398" s="69">
        <v>0</v>
      </c>
      <c r="AA3398" s="69" t="s">
        <v>989</v>
      </c>
      <c r="AB3398" s="69" t="s">
        <v>1144</v>
      </c>
      <c r="AC3398" s="69"/>
    </row>
    <row r="3399" spans="1:29" x14ac:dyDescent="0.25">
      <c r="A3399" s="71" t="s">
        <v>193</v>
      </c>
      <c r="B3399" s="71"/>
      <c r="C3399" s="71"/>
      <c r="D3399" s="71"/>
      <c r="E3399" s="71"/>
      <c r="F3399" s="71"/>
      <c r="G3399" s="71"/>
      <c r="H3399" s="71"/>
      <c r="I3399" s="71"/>
      <c r="J3399" s="72">
        <v>3838.01</v>
      </c>
      <c r="K3399" s="71"/>
      <c r="L3399" s="71"/>
      <c r="M3399" s="72">
        <v>3838.01</v>
      </c>
      <c r="N3399" s="72">
        <v>0</v>
      </c>
      <c r="O3399" s="71"/>
      <c r="P3399" s="71"/>
      <c r="Q3399" s="71"/>
      <c r="R3399" s="71"/>
      <c r="S3399" s="72">
        <v>3838.01</v>
      </c>
      <c r="T3399" s="72">
        <v>0</v>
      </c>
      <c r="U3399" s="71"/>
      <c r="V3399" s="71"/>
      <c r="W3399" s="71"/>
      <c r="X3399" s="72">
        <v>3838.01</v>
      </c>
      <c r="Y3399" s="72">
        <v>0</v>
      </c>
      <c r="Z3399" s="72">
        <v>0</v>
      </c>
      <c r="AA3399" s="69"/>
      <c r="AB3399" s="69"/>
      <c r="AC3399" s="69"/>
    </row>
    <row r="3400" spans="1:29" ht="20" x14ac:dyDescent="0.25">
      <c r="A3400" s="68" t="s">
        <v>8588</v>
      </c>
      <c r="B3400" s="69" t="s">
        <v>8589</v>
      </c>
      <c r="C3400" s="69" t="s">
        <v>8590</v>
      </c>
      <c r="D3400" s="69" t="s">
        <v>4746</v>
      </c>
      <c r="E3400" s="69" t="s">
        <v>8592</v>
      </c>
      <c r="F3400" s="69" t="s">
        <v>1722</v>
      </c>
      <c r="G3400" s="69" t="s">
        <v>1194</v>
      </c>
      <c r="H3400" s="69" t="s">
        <v>1912</v>
      </c>
      <c r="I3400" s="69" t="s">
        <v>962</v>
      </c>
      <c r="J3400" s="70">
        <v>13191.42</v>
      </c>
      <c r="K3400" s="69" t="s">
        <v>4591</v>
      </c>
      <c r="L3400" s="69" t="s">
        <v>8591</v>
      </c>
      <c r="M3400" s="70">
        <v>13191.42</v>
      </c>
      <c r="N3400" s="69"/>
      <c r="O3400" s="69"/>
      <c r="P3400" s="69" t="s">
        <v>1203</v>
      </c>
      <c r="Q3400" s="69"/>
      <c r="R3400" s="69"/>
      <c r="S3400" s="70">
        <v>13191.42</v>
      </c>
      <c r="T3400" s="70"/>
      <c r="U3400" s="69"/>
      <c r="V3400" s="69"/>
      <c r="W3400" s="69"/>
      <c r="X3400" s="69"/>
      <c r="Y3400" s="70"/>
      <c r="Z3400" s="69">
        <v>0</v>
      </c>
      <c r="AA3400" s="69" t="s">
        <v>989</v>
      </c>
      <c r="AB3400" s="69" t="s">
        <v>1144</v>
      </c>
      <c r="AC3400" s="69"/>
    </row>
    <row r="3401" spans="1:29" x14ac:dyDescent="0.25">
      <c r="A3401" s="71" t="s">
        <v>193</v>
      </c>
      <c r="B3401" s="71"/>
      <c r="C3401" s="71"/>
      <c r="D3401" s="71"/>
      <c r="E3401" s="71"/>
      <c r="F3401" s="71"/>
      <c r="G3401" s="71"/>
      <c r="H3401" s="71"/>
      <c r="I3401" s="71"/>
      <c r="J3401" s="72">
        <v>13191.42</v>
      </c>
      <c r="K3401" s="71"/>
      <c r="L3401" s="71"/>
      <c r="M3401" s="72">
        <v>13191.42</v>
      </c>
      <c r="N3401" s="72">
        <v>0</v>
      </c>
      <c r="O3401" s="71"/>
      <c r="P3401" s="71"/>
      <c r="Q3401" s="71"/>
      <c r="R3401" s="71"/>
      <c r="S3401" s="72">
        <v>13191.42</v>
      </c>
      <c r="T3401" s="72">
        <v>0</v>
      </c>
      <c r="U3401" s="71"/>
      <c r="V3401" s="71"/>
      <c r="W3401" s="71"/>
      <c r="X3401" s="72">
        <v>13191.42</v>
      </c>
      <c r="Y3401" s="72">
        <v>0</v>
      </c>
      <c r="Z3401" s="72">
        <v>0</v>
      </c>
      <c r="AA3401" s="69"/>
      <c r="AB3401" s="69"/>
      <c r="AC3401" s="69"/>
    </row>
    <row r="3402" spans="1:29" ht="20" x14ac:dyDescent="0.25">
      <c r="A3402" s="68" t="s">
        <v>8593</v>
      </c>
      <c r="B3402" s="69" t="s">
        <v>8594</v>
      </c>
      <c r="C3402" s="69" t="s">
        <v>8595</v>
      </c>
      <c r="D3402" s="69" t="s">
        <v>4623</v>
      </c>
      <c r="E3402" s="69" t="s">
        <v>8597</v>
      </c>
      <c r="F3402" s="69" t="s">
        <v>1722</v>
      </c>
      <c r="G3402" s="69" t="s">
        <v>1194</v>
      </c>
      <c r="H3402" s="69" t="s">
        <v>1046</v>
      </c>
      <c r="I3402" s="69" t="s">
        <v>962</v>
      </c>
      <c r="J3402" s="70">
        <v>132.53</v>
      </c>
      <c r="K3402" s="69" t="s">
        <v>4591</v>
      </c>
      <c r="L3402" s="69" t="s">
        <v>8596</v>
      </c>
      <c r="M3402" s="70">
        <v>132.53</v>
      </c>
      <c r="N3402" s="69"/>
      <c r="O3402" s="69"/>
      <c r="P3402" s="69" t="s">
        <v>3055</v>
      </c>
      <c r="Q3402" s="69" t="s">
        <v>2189</v>
      </c>
      <c r="R3402" s="69"/>
      <c r="S3402" s="70">
        <v>132.53</v>
      </c>
      <c r="T3402" s="70"/>
      <c r="U3402" s="69" t="s">
        <v>2157</v>
      </c>
      <c r="V3402" s="73">
        <v>76</v>
      </c>
      <c r="W3402" s="69" t="s">
        <v>2157</v>
      </c>
      <c r="X3402" s="69"/>
      <c r="Y3402" s="70"/>
      <c r="Z3402" s="69">
        <v>0</v>
      </c>
      <c r="AA3402" s="69" t="s">
        <v>989</v>
      </c>
      <c r="AB3402" s="69" t="s">
        <v>1144</v>
      </c>
      <c r="AC3402" s="69"/>
    </row>
    <row r="3403" spans="1:29" x14ac:dyDescent="0.25">
      <c r="A3403" s="71" t="s">
        <v>193</v>
      </c>
      <c r="B3403" s="71"/>
      <c r="C3403" s="71"/>
      <c r="D3403" s="71"/>
      <c r="E3403" s="71"/>
      <c r="F3403" s="71"/>
      <c r="G3403" s="71"/>
      <c r="H3403" s="71"/>
      <c r="I3403" s="71"/>
      <c r="J3403" s="72">
        <v>132.53</v>
      </c>
      <c r="K3403" s="71"/>
      <c r="L3403" s="71"/>
      <c r="M3403" s="72">
        <v>132.53</v>
      </c>
      <c r="N3403" s="72">
        <v>0</v>
      </c>
      <c r="O3403" s="71"/>
      <c r="P3403" s="71"/>
      <c r="Q3403" s="71"/>
      <c r="R3403" s="71"/>
      <c r="S3403" s="72">
        <v>132.53</v>
      </c>
      <c r="T3403" s="72">
        <v>132.53</v>
      </c>
      <c r="U3403" s="71"/>
      <c r="V3403" s="71"/>
      <c r="W3403" s="71"/>
      <c r="X3403" s="72">
        <v>0</v>
      </c>
      <c r="Y3403" s="72">
        <v>0</v>
      </c>
      <c r="Z3403" s="72">
        <v>132.53</v>
      </c>
      <c r="AA3403" s="69"/>
      <c r="AB3403" s="69"/>
      <c r="AC3403" s="69"/>
    </row>
    <row r="3404" spans="1:29" ht="20" x14ac:dyDescent="0.25">
      <c r="A3404" s="68" t="s">
        <v>8598</v>
      </c>
      <c r="B3404" s="69" t="s">
        <v>1811</v>
      </c>
      <c r="C3404" s="69" t="s">
        <v>8599</v>
      </c>
      <c r="D3404" s="69" t="s">
        <v>4813</v>
      </c>
      <c r="E3404" s="69" t="s">
        <v>8601</v>
      </c>
      <c r="F3404" s="69" t="s">
        <v>1727</v>
      </c>
      <c r="G3404" s="69" t="s">
        <v>1194</v>
      </c>
      <c r="H3404" s="69" t="s">
        <v>7852</v>
      </c>
      <c r="I3404" s="69" t="s">
        <v>962</v>
      </c>
      <c r="J3404" s="70">
        <v>778.58</v>
      </c>
      <c r="K3404" s="69" t="s">
        <v>4591</v>
      </c>
      <c r="L3404" s="69" t="s">
        <v>8600</v>
      </c>
      <c r="M3404" s="70">
        <v>778.58</v>
      </c>
      <c r="N3404" s="69"/>
      <c r="O3404" s="69"/>
      <c r="P3404" s="69" t="s">
        <v>1612</v>
      </c>
      <c r="Q3404" s="69" t="s">
        <v>1612</v>
      </c>
      <c r="R3404" s="69"/>
      <c r="S3404" s="70">
        <v>778.58</v>
      </c>
      <c r="T3404" s="70"/>
      <c r="U3404" s="69" t="s">
        <v>1612</v>
      </c>
      <c r="V3404" s="73">
        <v>0</v>
      </c>
      <c r="W3404" s="69" t="s">
        <v>1612</v>
      </c>
      <c r="X3404" s="69"/>
      <c r="Y3404" s="70"/>
      <c r="Z3404" s="69">
        <v>0</v>
      </c>
      <c r="AA3404" s="69" t="s">
        <v>989</v>
      </c>
      <c r="AB3404" s="69" t="s">
        <v>1144</v>
      </c>
      <c r="AC3404" s="69"/>
    </row>
    <row r="3405" spans="1:29" x14ac:dyDescent="0.25">
      <c r="A3405" s="71" t="s">
        <v>193</v>
      </c>
      <c r="B3405" s="71"/>
      <c r="C3405" s="71"/>
      <c r="D3405" s="71"/>
      <c r="E3405" s="71"/>
      <c r="F3405" s="71"/>
      <c r="G3405" s="71"/>
      <c r="H3405" s="71"/>
      <c r="I3405" s="71"/>
      <c r="J3405" s="72">
        <v>778.58</v>
      </c>
      <c r="K3405" s="71"/>
      <c r="L3405" s="71"/>
      <c r="M3405" s="72">
        <v>778.58</v>
      </c>
      <c r="N3405" s="72">
        <v>0</v>
      </c>
      <c r="O3405" s="71"/>
      <c r="P3405" s="71"/>
      <c r="Q3405" s="71"/>
      <c r="R3405" s="71"/>
      <c r="S3405" s="72">
        <v>778.58</v>
      </c>
      <c r="T3405" s="72">
        <v>778.58</v>
      </c>
      <c r="U3405" s="71"/>
      <c r="V3405" s="71"/>
      <c r="W3405" s="71"/>
      <c r="X3405" s="72">
        <v>0</v>
      </c>
      <c r="Y3405" s="72">
        <v>0</v>
      </c>
      <c r="Z3405" s="72">
        <v>778.58</v>
      </c>
      <c r="AA3405" s="69"/>
      <c r="AB3405" s="69"/>
      <c r="AC3405" s="69"/>
    </row>
    <row r="3406" spans="1:29" ht="20" x14ac:dyDescent="0.25">
      <c r="A3406" s="68" t="s">
        <v>8602</v>
      </c>
      <c r="B3406" s="69" t="s">
        <v>4122</v>
      </c>
      <c r="C3406" s="69" t="s">
        <v>8603</v>
      </c>
      <c r="D3406" s="69" t="s">
        <v>4623</v>
      </c>
      <c r="E3406" s="69"/>
      <c r="F3406" s="69" t="s">
        <v>1727</v>
      </c>
      <c r="G3406" s="69" t="s">
        <v>1194</v>
      </c>
      <c r="H3406" s="69" t="s">
        <v>1046</v>
      </c>
      <c r="I3406" s="69" t="s">
        <v>962</v>
      </c>
      <c r="J3406" s="70">
        <v>890.42</v>
      </c>
      <c r="K3406" s="69" t="s">
        <v>4591</v>
      </c>
      <c r="L3406" s="69" t="s">
        <v>8604</v>
      </c>
      <c r="M3406" s="70">
        <v>890.42</v>
      </c>
      <c r="N3406" s="69"/>
      <c r="O3406" s="69"/>
      <c r="P3406" s="69"/>
      <c r="Q3406" s="69"/>
      <c r="R3406" s="69"/>
      <c r="S3406" s="69"/>
      <c r="T3406" s="70"/>
      <c r="U3406" s="69"/>
      <c r="V3406" s="69"/>
      <c r="W3406" s="69"/>
      <c r="X3406" s="69"/>
      <c r="Y3406" s="70"/>
      <c r="Z3406" s="69">
        <v>0</v>
      </c>
      <c r="AA3406" s="69" t="s">
        <v>989</v>
      </c>
      <c r="AB3406" s="69" t="s">
        <v>1144</v>
      </c>
      <c r="AC3406" s="69"/>
    </row>
    <row r="3407" spans="1:29" x14ac:dyDescent="0.25">
      <c r="A3407" s="71" t="s">
        <v>193</v>
      </c>
      <c r="B3407" s="71"/>
      <c r="C3407" s="71"/>
      <c r="D3407" s="71"/>
      <c r="E3407" s="71"/>
      <c r="F3407" s="71"/>
      <c r="G3407" s="71"/>
      <c r="H3407" s="71"/>
      <c r="I3407" s="71"/>
      <c r="J3407" s="72">
        <v>890.42</v>
      </c>
      <c r="K3407" s="71"/>
      <c r="L3407" s="71"/>
      <c r="M3407" s="72">
        <v>890.42</v>
      </c>
      <c r="N3407" s="72">
        <v>0</v>
      </c>
      <c r="O3407" s="71"/>
      <c r="P3407" s="71"/>
      <c r="Q3407" s="71"/>
      <c r="R3407" s="71"/>
      <c r="S3407" s="72">
        <v>0</v>
      </c>
      <c r="T3407" s="72">
        <v>0</v>
      </c>
      <c r="U3407" s="71"/>
      <c r="V3407" s="71"/>
      <c r="W3407" s="71"/>
      <c r="X3407" s="72">
        <v>0</v>
      </c>
      <c r="Y3407" s="72">
        <v>0</v>
      </c>
      <c r="Z3407" s="72">
        <v>0</v>
      </c>
      <c r="AA3407" s="69"/>
      <c r="AB3407" s="69"/>
      <c r="AC3407" s="69"/>
    </row>
    <row r="3408" spans="1:29" ht="30" x14ac:dyDescent="0.25">
      <c r="A3408" s="68" t="s">
        <v>8605</v>
      </c>
      <c r="B3408" s="69" t="s">
        <v>8606</v>
      </c>
      <c r="C3408" s="69" t="s">
        <v>8607</v>
      </c>
      <c r="D3408" s="69" t="s">
        <v>3313</v>
      </c>
      <c r="E3408" s="69" t="s">
        <v>8609</v>
      </c>
      <c r="F3408" s="69" t="s">
        <v>1722</v>
      </c>
      <c r="G3408" s="69" t="s">
        <v>1728</v>
      </c>
      <c r="H3408" s="69" t="s">
        <v>1709</v>
      </c>
      <c r="I3408" s="69" t="s">
        <v>962</v>
      </c>
      <c r="J3408" s="70">
        <v>20664.7</v>
      </c>
      <c r="K3408" s="69" t="s">
        <v>4591</v>
      </c>
      <c r="L3408" s="69" t="s">
        <v>8608</v>
      </c>
      <c r="M3408" s="70">
        <v>20664.7</v>
      </c>
      <c r="N3408" s="69"/>
      <c r="O3408" s="69"/>
      <c r="P3408" s="69" t="s">
        <v>1804</v>
      </c>
      <c r="Q3408" s="69" t="s">
        <v>2157</v>
      </c>
      <c r="R3408" s="69"/>
      <c r="S3408" s="70">
        <v>20664.7</v>
      </c>
      <c r="T3408" s="70"/>
      <c r="U3408" s="69" t="s">
        <v>2157</v>
      </c>
      <c r="V3408" s="73">
        <v>26</v>
      </c>
      <c r="W3408" s="69" t="s">
        <v>2157</v>
      </c>
      <c r="X3408" s="69"/>
      <c r="Y3408" s="70"/>
      <c r="Z3408" s="69">
        <v>0</v>
      </c>
      <c r="AA3408" s="69" t="s">
        <v>989</v>
      </c>
      <c r="AB3408" s="69" t="s">
        <v>1144</v>
      </c>
      <c r="AC3408" s="69"/>
    </row>
    <row r="3409" spans="1:29" x14ac:dyDescent="0.25">
      <c r="A3409" s="71" t="s">
        <v>193</v>
      </c>
      <c r="B3409" s="71"/>
      <c r="C3409" s="71"/>
      <c r="D3409" s="71"/>
      <c r="E3409" s="71"/>
      <c r="F3409" s="71"/>
      <c r="G3409" s="71"/>
      <c r="H3409" s="71"/>
      <c r="I3409" s="71"/>
      <c r="J3409" s="72">
        <v>20664.7</v>
      </c>
      <c r="K3409" s="71"/>
      <c r="L3409" s="71"/>
      <c r="M3409" s="72">
        <v>20664.7</v>
      </c>
      <c r="N3409" s="72">
        <v>0</v>
      </c>
      <c r="O3409" s="71"/>
      <c r="P3409" s="71"/>
      <c r="Q3409" s="71"/>
      <c r="R3409" s="71"/>
      <c r="S3409" s="72">
        <v>20664.7</v>
      </c>
      <c r="T3409" s="72">
        <v>20664.7</v>
      </c>
      <c r="U3409" s="71"/>
      <c r="V3409" s="71"/>
      <c r="W3409" s="71"/>
      <c r="X3409" s="72">
        <v>0</v>
      </c>
      <c r="Y3409" s="72">
        <v>0</v>
      </c>
      <c r="Z3409" s="72">
        <v>20664.7</v>
      </c>
      <c r="AA3409" s="69"/>
      <c r="AB3409" s="69"/>
      <c r="AC3409" s="69"/>
    </row>
    <row r="3410" spans="1:29" ht="30" x14ac:dyDescent="0.25">
      <c r="A3410" s="68" t="s">
        <v>8610</v>
      </c>
      <c r="B3410" s="69" t="s">
        <v>8611</v>
      </c>
      <c r="C3410" s="69" t="s">
        <v>8612</v>
      </c>
      <c r="D3410" s="69" t="s">
        <v>3313</v>
      </c>
      <c r="E3410" s="69" t="s">
        <v>8614</v>
      </c>
      <c r="F3410" s="69" t="s">
        <v>1727</v>
      </c>
      <c r="G3410" s="69" t="s">
        <v>1728</v>
      </c>
      <c r="H3410" s="69" t="s">
        <v>1046</v>
      </c>
      <c r="I3410" s="69" t="s">
        <v>962</v>
      </c>
      <c r="J3410" s="70">
        <v>1516.03</v>
      </c>
      <c r="K3410" s="69" t="s">
        <v>4591</v>
      </c>
      <c r="L3410" s="69" t="s">
        <v>8613</v>
      </c>
      <c r="M3410" s="70">
        <v>1516.03</v>
      </c>
      <c r="N3410" s="69"/>
      <c r="O3410" s="69"/>
      <c r="P3410" s="69" t="s">
        <v>3002</v>
      </c>
      <c r="Q3410" s="69" t="s">
        <v>2189</v>
      </c>
      <c r="R3410" s="69"/>
      <c r="S3410" s="70">
        <v>1516.03</v>
      </c>
      <c r="T3410" s="70"/>
      <c r="U3410" s="69" t="s">
        <v>1115</v>
      </c>
      <c r="V3410" s="73">
        <v>49</v>
      </c>
      <c r="W3410" s="69" t="s">
        <v>1115</v>
      </c>
      <c r="X3410" s="69"/>
      <c r="Y3410" s="70"/>
      <c r="Z3410" s="69">
        <v>0</v>
      </c>
      <c r="AA3410" s="69" t="s">
        <v>989</v>
      </c>
      <c r="AB3410" s="69" t="s">
        <v>1144</v>
      </c>
      <c r="AC3410" s="69"/>
    </row>
    <row r="3411" spans="1:29" x14ac:dyDescent="0.25">
      <c r="A3411" s="71" t="s">
        <v>193</v>
      </c>
      <c r="B3411" s="71"/>
      <c r="C3411" s="71"/>
      <c r="D3411" s="71"/>
      <c r="E3411" s="71"/>
      <c r="F3411" s="71"/>
      <c r="G3411" s="71"/>
      <c r="H3411" s="71"/>
      <c r="I3411" s="71"/>
      <c r="J3411" s="72">
        <v>1516.03</v>
      </c>
      <c r="K3411" s="71"/>
      <c r="L3411" s="71"/>
      <c r="M3411" s="72">
        <v>1516.03</v>
      </c>
      <c r="N3411" s="72">
        <v>0</v>
      </c>
      <c r="O3411" s="71"/>
      <c r="P3411" s="71"/>
      <c r="Q3411" s="71"/>
      <c r="R3411" s="71"/>
      <c r="S3411" s="72">
        <v>1516.03</v>
      </c>
      <c r="T3411" s="72">
        <v>1516.03</v>
      </c>
      <c r="U3411" s="71"/>
      <c r="V3411" s="71"/>
      <c r="W3411" s="71"/>
      <c r="X3411" s="72">
        <v>0</v>
      </c>
      <c r="Y3411" s="72">
        <v>0</v>
      </c>
      <c r="Z3411" s="72">
        <v>1516.03</v>
      </c>
      <c r="AA3411" s="69"/>
      <c r="AB3411" s="69"/>
      <c r="AC3411" s="69"/>
    </row>
    <row r="3412" spans="1:29" ht="20" x14ac:dyDescent="0.25">
      <c r="A3412" s="68" t="s">
        <v>8615</v>
      </c>
      <c r="B3412" s="69" t="s">
        <v>8616</v>
      </c>
      <c r="C3412" s="69" t="s">
        <v>8617</v>
      </c>
      <c r="D3412" s="69" t="s">
        <v>4589</v>
      </c>
      <c r="E3412" s="69" t="s">
        <v>8619</v>
      </c>
      <c r="F3412" s="69" t="s">
        <v>1727</v>
      </c>
      <c r="G3412" s="69" t="s">
        <v>1728</v>
      </c>
      <c r="H3412" s="69" t="s">
        <v>1738</v>
      </c>
      <c r="I3412" s="69" t="s">
        <v>962</v>
      </c>
      <c r="J3412" s="70">
        <v>14064.52</v>
      </c>
      <c r="K3412" s="69" t="s">
        <v>4591</v>
      </c>
      <c r="L3412" s="69" t="s">
        <v>8618</v>
      </c>
      <c r="M3412" s="70">
        <v>14064.52</v>
      </c>
      <c r="N3412" s="69"/>
      <c r="O3412" s="69"/>
      <c r="P3412" s="69" t="s">
        <v>2207</v>
      </c>
      <c r="Q3412" s="69" t="s">
        <v>2207</v>
      </c>
      <c r="R3412" s="69"/>
      <c r="S3412" s="70">
        <v>14064.52</v>
      </c>
      <c r="T3412" s="70"/>
      <c r="U3412" s="69" t="s">
        <v>2207</v>
      </c>
      <c r="V3412" s="73">
        <v>0</v>
      </c>
      <c r="W3412" s="69" t="s">
        <v>2207</v>
      </c>
      <c r="X3412" s="69"/>
      <c r="Y3412" s="70"/>
      <c r="Z3412" s="69">
        <v>0</v>
      </c>
      <c r="AA3412" s="69" t="s">
        <v>989</v>
      </c>
      <c r="AB3412" s="69" t="s">
        <v>1144</v>
      </c>
      <c r="AC3412" s="69"/>
    </row>
    <row r="3413" spans="1:29" x14ac:dyDescent="0.25">
      <c r="A3413" s="71" t="s">
        <v>193</v>
      </c>
      <c r="B3413" s="71"/>
      <c r="C3413" s="71"/>
      <c r="D3413" s="71"/>
      <c r="E3413" s="71"/>
      <c r="F3413" s="71"/>
      <c r="G3413" s="71"/>
      <c r="H3413" s="71"/>
      <c r="I3413" s="71"/>
      <c r="J3413" s="72">
        <v>14064.52</v>
      </c>
      <c r="K3413" s="71"/>
      <c r="L3413" s="71"/>
      <c r="M3413" s="72">
        <v>14064.52</v>
      </c>
      <c r="N3413" s="72">
        <v>0</v>
      </c>
      <c r="O3413" s="71"/>
      <c r="P3413" s="71"/>
      <c r="Q3413" s="71"/>
      <c r="R3413" s="71"/>
      <c r="S3413" s="72">
        <v>14064.52</v>
      </c>
      <c r="T3413" s="72">
        <v>14064.52</v>
      </c>
      <c r="U3413" s="71"/>
      <c r="V3413" s="71"/>
      <c r="W3413" s="71"/>
      <c r="X3413" s="72">
        <v>0</v>
      </c>
      <c r="Y3413" s="72">
        <v>0</v>
      </c>
      <c r="Z3413" s="72">
        <v>14064.52</v>
      </c>
      <c r="AA3413" s="69"/>
      <c r="AB3413" s="69"/>
      <c r="AC3413" s="69"/>
    </row>
    <row r="3414" spans="1:29" ht="30" x14ac:dyDescent="0.25">
      <c r="A3414" s="68" t="s">
        <v>8620</v>
      </c>
      <c r="B3414" s="69" t="s">
        <v>1735</v>
      </c>
      <c r="C3414" s="69" t="s">
        <v>8621</v>
      </c>
      <c r="D3414" s="69" t="s">
        <v>4604</v>
      </c>
      <c r="E3414" s="69" t="s">
        <v>8623</v>
      </c>
      <c r="F3414" s="69"/>
      <c r="G3414" s="69" t="s">
        <v>1728</v>
      </c>
      <c r="H3414" s="69" t="s">
        <v>2180</v>
      </c>
      <c r="I3414" s="69" t="s">
        <v>962</v>
      </c>
      <c r="J3414" s="70">
        <v>2013</v>
      </c>
      <c r="K3414" s="69" t="s">
        <v>4591</v>
      </c>
      <c r="L3414" s="69" t="s">
        <v>8622</v>
      </c>
      <c r="M3414" s="70">
        <v>2013</v>
      </c>
      <c r="N3414" s="69"/>
      <c r="O3414" s="69"/>
      <c r="P3414" s="69" t="s">
        <v>2529</v>
      </c>
      <c r="Q3414" s="69" t="s">
        <v>2661</v>
      </c>
      <c r="R3414" s="69"/>
      <c r="S3414" s="70">
        <v>2013</v>
      </c>
      <c r="T3414" s="70"/>
      <c r="U3414" s="69"/>
      <c r="V3414" s="69"/>
      <c r="W3414" s="69"/>
      <c r="X3414" s="69"/>
      <c r="Y3414" s="70"/>
      <c r="Z3414" s="69">
        <v>0</v>
      </c>
      <c r="AA3414" s="69" t="s">
        <v>989</v>
      </c>
      <c r="AB3414" s="69" t="s">
        <v>1144</v>
      </c>
      <c r="AC3414" s="69"/>
    </row>
    <row r="3415" spans="1:29" x14ac:dyDescent="0.25">
      <c r="A3415" s="71" t="s">
        <v>193</v>
      </c>
      <c r="B3415" s="71"/>
      <c r="C3415" s="71"/>
      <c r="D3415" s="71"/>
      <c r="E3415" s="71"/>
      <c r="F3415" s="71"/>
      <c r="G3415" s="71"/>
      <c r="H3415" s="71"/>
      <c r="I3415" s="71"/>
      <c r="J3415" s="72">
        <v>2013</v>
      </c>
      <c r="K3415" s="71"/>
      <c r="L3415" s="71"/>
      <c r="M3415" s="72">
        <v>2013</v>
      </c>
      <c r="N3415" s="72">
        <v>0</v>
      </c>
      <c r="O3415" s="71"/>
      <c r="P3415" s="71"/>
      <c r="Q3415" s="71"/>
      <c r="R3415" s="71"/>
      <c r="S3415" s="72">
        <v>2013</v>
      </c>
      <c r="T3415" s="72">
        <v>0</v>
      </c>
      <c r="U3415" s="71"/>
      <c r="V3415" s="71"/>
      <c r="W3415" s="71"/>
      <c r="X3415" s="72">
        <v>2013</v>
      </c>
      <c r="Y3415" s="72">
        <v>0</v>
      </c>
      <c r="Z3415" s="72">
        <v>0</v>
      </c>
      <c r="AA3415" s="69"/>
      <c r="AB3415" s="69"/>
      <c r="AC3415" s="69"/>
    </row>
    <row r="3416" spans="1:29" ht="30" x14ac:dyDescent="0.25">
      <c r="A3416" s="68" t="s">
        <v>8624</v>
      </c>
      <c r="B3416" s="69" t="s">
        <v>3902</v>
      </c>
      <c r="C3416" s="69" t="s">
        <v>8625</v>
      </c>
      <c r="D3416" s="69" t="s">
        <v>4604</v>
      </c>
      <c r="E3416" s="69" t="s">
        <v>8627</v>
      </c>
      <c r="F3416" s="69" t="s">
        <v>1435</v>
      </c>
      <c r="G3416" s="69" t="s">
        <v>1728</v>
      </c>
      <c r="H3416" s="69" t="s">
        <v>2180</v>
      </c>
      <c r="I3416" s="69" t="s">
        <v>962</v>
      </c>
      <c r="J3416" s="70">
        <v>2961</v>
      </c>
      <c r="K3416" s="69" t="s">
        <v>4591</v>
      </c>
      <c r="L3416" s="69" t="s">
        <v>8626</v>
      </c>
      <c r="M3416" s="70">
        <v>2961</v>
      </c>
      <c r="N3416" s="69"/>
      <c r="O3416" s="69"/>
      <c r="P3416" s="69" t="s">
        <v>3055</v>
      </c>
      <c r="Q3416" s="69" t="s">
        <v>1607</v>
      </c>
      <c r="R3416" s="69"/>
      <c r="S3416" s="70">
        <v>2961</v>
      </c>
      <c r="T3416" s="70"/>
      <c r="U3416" s="69" t="s">
        <v>1804</v>
      </c>
      <c r="V3416" s="73">
        <v>50</v>
      </c>
      <c r="W3416" s="69" t="s">
        <v>1804</v>
      </c>
      <c r="X3416" s="69"/>
      <c r="Y3416" s="70"/>
      <c r="Z3416" s="69">
        <v>0</v>
      </c>
      <c r="AA3416" s="69" t="s">
        <v>989</v>
      </c>
      <c r="AB3416" s="69" t="s">
        <v>1144</v>
      </c>
      <c r="AC3416" s="69"/>
    </row>
    <row r="3417" spans="1:29" x14ac:dyDescent="0.25">
      <c r="A3417" s="71" t="s">
        <v>193</v>
      </c>
      <c r="B3417" s="71"/>
      <c r="C3417" s="71"/>
      <c r="D3417" s="71"/>
      <c r="E3417" s="71"/>
      <c r="F3417" s="71"/>
      <c r="G3417" s="71"/>
      <c r="H3417" s="71"/>
      <c r="I3417" s="71"/>
      <c r="J3417" s="72">
        <v>2961</v>
      </c>
      <c r="K3417" s="71"/>
      <c r="L3417" s="71"/>
      <c r="M3417" s="72">
        <v>2961</v>
      </c>
      <c r="N3417" s="72">
        <v>0</v>
      </c>
      <c r="O3417" s="71"/>
      <c r="P3417" s="71"/>
      <c r="Q3417" s="71"/>
      <c r="R3417" s="71"/>
      <c r="S3417" s="72">
        <v>2961</v>
      </c>
      <c r="T3417" s="72">
        <v>2961</v>
      </c>
      <c r="U3417" s="71"/>
      <c r="V3417" s="71"/>
      <c r="W3417" s="71"/>
      <c r="X3417" s="72">
        <v>0</v>
      </c>
      <c r="Y3417" s="72">
        <v>0</v>
      </c>
      <c r="Z3417" s="72">
        <v>2961</v>
      </c>
      <c r="AA3417" s="69"/>
      <c r="AB3417" s="69"/>
      <c r="AC3417" s="69"/>
    </row>
    <row r="3418" spans="1:29" ht="20" x14ac:dyDescent="0.25">
      <c r="A3418" s="68" t="s">
        <v>8628</v>
      </c>
      <c r="B3418" s="69" t="s">
        <v>8564</v>
      </c>
      <c r="C3418" s="69" t="s">
        <v>8629</v>
      </c>
      <c r="D3418" s="69" t="s">
        <v>4813</v>
      </c>
      <c r="E3418" s="69" t="s">
        <v>8631</v>
      </c>
      <c r="F3418" s="69" t="s">
        <v>1435</v>
      </c>
      <c r="G3418" s="69" t="s">
        <v>1728</v>
      </c>
      <c r="H3418" s="69" t="s">
        <v>1080</v>
      </c>
      <c r="I3418" s="69" t="s">
        <v>962</v>
      </c>
      <c r="J3418" s="70">
        <v>1270.46</v>
      </c>
      <c r="K3418" s="69" t="s">
        <v>4591</v>
      </c>
      <c r="L3418" s="69" t="s">
        <v>8630</v>
      </c>
      <c r="M3418" s="70">
        <v>1270.46</v>
      </c>
      <c r="N3418" s="69"/>
      <c r="O3418" s="69"/>
      <c r="P3418" s="69" t="s">
        <v>2180</v>
      </c>
      <c r="Q3418" s="69" t="s">
        <v>1764</v>
      </c>
      <c r="R3418" s="69"/>
      <c r="S3418" s="70">
        <v>1270.46</v>
      </c>
      <c r="T3418" s="70"/>
      <c r="U3418" s="69" t="s">
        <v>1804</v>
      </c>
      <c r="V3418" s="73">
        <v>43</v>
      </c>
      <c r="W3418" s="69" t="s">
        <v>1804</v>
      </c>
      <c r="X3418" s="69"/>
      <c r="Y3418" s="70"/>
      <c r="Z3418" s="69">
        <v>0</v>
      </c>
      <c r="AA3418" s="69" t="s">
        <v>989</v>
      </c>
      <c r="AB3418" s="69" t="s">
        <v>1144</v>
      </c>
      <c r="AC3418" s="69"/>
    </row>
    <row r="3419" spans="1:29" x14ac:dyDescent="0.25">
      <c r="A3419" s="71" t="s">
        <v>193</v>
      </c>
      <c r="B3419" s="71"/>
      <c r="C3419" s="71"/>
      <c r="D3419" s="71"/>
      <c r="E3419" s="71"/>
      <c r="F3419" s="71"/>
      <c r="G3419" s="71"/>
      <c r="H3419" s="71"/>
      <c r="I3419" s="71"/>
      <c r="J3419" s="72">
        <v>1270.46</v>
      </c>
      <c r="K3419" s="71"/>
      <c r="L3419" s="71"/>
      <c r="M3419" s="72">
        <v>1270.46</v>
      </c>
      <c r="N3419" s="72">
        <v>0</v>
      </c>
      <c r="O3419" s="71"/>
      <c r="P3419" s="71"/>
      <c r="Q3419" s="71"/>
      <c r="R3419" s="71"/>
      <c r="S3419" s="72">
        <v>1270.46</v>
      </c>
      <c r="T3419" s="72">
        <v>1270.46</v>
      </c>
      <c r="U3419" s="71"/>
      <c r="V3419" s="71"/>
      <c r="W3419" s="71"/>
      <c r="X3419" s="72">
        <v>0</v>
      </c>
      <c r="Y3419" s="72">
        <v>0</v>
      </c>
      <c r="Z3419" s="72">
        <v>1270.46</v>
      </c>
      <c r="AA3419" s="69"/>
      <c r="AB3419" s="69"/>
      <c r="AC3419" s="69"/>
    </row>
    <row r="3420" spans="1:29" ht="20" x14ac:dyDescent="0.25">
      <c r="A3420" s="68" t="s">
        <v>8632</v>
      </c>
      <c r="B3420" s="69" t="s">
        <v>8633</v>
      </c>
      <c r="C3420" s="69" t="s">
        <v>8634</v>
      </c>
      <c r="D3420" s="69" t="s">
        <v>4813</v>
      </c>
      <c r="E3420" s="69" t="s">
        <v>8636</v>
      </c>
      <c r="F3420" s="69" t="s">
        <v>1727</v>
      </c>
      <c r="G3420" s="69" t="s">
        <v>1728</v>
      </c>
      <c r="H3420" s="69" t="s">
        <v>1286</v>
      </c>
      <c r="I3420" s="69" t="s">
        <v>962</v>
      </c>
      <c r="J3420" s="70">
        <v>20153.810000000001</v>
      </c>
      <c r="K3420" s="69" t="s">
        <v>4591</v>
      </c>
      <c r="L3420" s="69" t="s">
        <v>8635</v>
      </c>
      <c r="M3420" s="70">
        <v>20153.810000000001</v>
      </c>
      <c r="N3420" s="69"/>
      <c r="O3420" s="69"/>
      <c r="P3420" s="69" t="s">
        <v>1542</v>
      </c>
      <c r="Q3420" s="69" t="s">
        <v>1542</v>
      </c>
      <c r="R3420" s="69"/>
      <c r="S3420" s="70">
        <v>20153.810000000001</v>
      </c>
      <c r="T3420" s="70"/>
      <c r="U3420" s="69" t="s">
        <v>1542</v>
      </c>
      <c r="V3420" s="73">
        <v>0</v>
      </c>
      <c r="W3420" s="69" t="s">
        <v>1542</v>
      </c>
      <c r="X3420" s="69"/>
      <c r="Y3420" s="70"/>
      <c r="Z3420" s="69">
        <v>0</v>
      </c>
      <c r="AA3420" s="69" t="s">
        <v>989</v>
      </c>
      <c r="AB3420" s="69" t="s">
        <v>1144</v>
      </c>
      <c r="AC3420" s="69"/>
    </row>
    <row r="3421" spans="1:29" x14ac:dyDescent="0.25">
      <c r="A3421" s="71" t="s">
        <v>193</v>
      </c>
      <c r="B3421" s="71"/>
      <c r="C3421" s="71"/>
      <c r="D3421" s="71"/>
      <c r="E3421" s="71"/>
      <c r="F3421" s="71"/>
      <c r="G3421" s="71"/>
      <c r="H3421" s="71"/>
      <c r="I3421" s="71"/>
      <c r="J3421" s="72">
        <v>20153.810000000001</v>
      </c>
      <c r="K3421" s="71"/>
      <c r="L3421" s="71"/>
      <c r="M3421" s="72">
        <v>20153.810000000001</v>
      </c>
      <c r="N3421" s="72">
        <v>0</v>
      </c>
      <c r="O3421" s="71"/>
      <c r="P3421" s="71"/>
      <c r="Q3421" s="71"/>
      <c r="R3421" s="71"/>
      <c r="S3421" s="72">
        <v>20153.810000000001</v>
      </c>
      <c r="T3421" s="72">
        <v>20153.810000000001</v>
      </c>
      <c r="U3421" s="71"/>
      <c r="V3421" s="71"/>
      <c r="W3421" s="71"/>
      <c r="X3421" s="72">
        <v>0</v>
      </c>
      <c r="Y3421" s="72">
        <v>0</v>
      </c>
      <c r="Z3421" s="72">
        <v>20153.810000000001</v>
      </c>
      <c r="AA3421" s="69"/>
      <c r="AB3421" s="69"/>
      <c r="AC3421" s="69"/>
    </row>
    <row r="3422" spans="1:29" ht="20" x14ac:dyDescent="0.25">
      <c r="A3422" s="68" t="s">
        <v>8637</v>
      </c>
      <c r="B3422" s="69" t="s">
        <v>3004</v>
      </c>
      <c r="C3422" s="69" t="s">
        <v>8638</v>
      </c>
      <c r="D3422" s="69" t="s">
        <v>4686</v>
      </c>
      <c r="E3422" s="69"/>
      <c r="F3422" s="69" t="s">
        <v>1435</v>
      </c>
      <c r="G3422" s="69" t="s">
        <v>1728</v>
      </c>
      <c r="H3422" s="69" t="s">
        <v>2137</v>
      </c>
      <c r="I3422" s="69" t="s">
        <v>962</v>
      </c>
      <c r="J3422" s="70">
        <v>1540.14</v>
      </c>
      <c r="K3422" s="69" t="s">
        <v>4591</v>
      </c>
      <c r="L3422" s="69" t="s">
        <v>8639</v>
      </c>
      <c r="M3422" s="70">
        <v>1540.14</v>
      </c>
      <c r="N3422" s="69"/>
      <c r="O3422" s="69"/>
      <c r="P3422" s="69"/>
      <c r="Q3422" s="69"/>
      <c r="R3422" s="69"/>
      <c r="S3422" s="69"/>
      <c r="T3422" s="70"/>
      <c r="U3422" s="69"/>
      <c r="V3422" s="69"/>
      <c r="W3422" s="69"/>
      <c r="X3422" s="69"/>
      <c r="Y3422" s="70"/>
      <c r="Z3422" s="69">
        <v>0</v>
      </c>
      <c r="AA3422" s="69" t="s">
        <v>989</v>
      </c>
      <c r="AB3422" s="69" t="s">
        <v>1144</v>
      </c>
      <c r="AC3422" s="69"/>
    </row>
    <row r="3423" spans="1:29" x14ac:dyDescent="0.25">
      <c r="A3423" s="71" t="s">
        <v>193</v>
      </c>
      <c r="B3423" s="71"/>
      <c r="C3423" s="71"/>
      <c r="D3423" s="71"/>
      <c r="E3423" s="71"/>
      <c r="F3423" s="71"/>
      <c r="G3423" s="71"/>
      <c r="H3423" s="71"/>
      <c r="I3423" s="71"/>
      <c r="J3423" s="72">
        <v>1540.14</v>
      </c>
      <c r="K3423" s="71"/>
      <c r="L3423" s="71"/>
      <c r="M3423" s="72">
        <v>1540.14</v>
      </c>
      <c r="N3423" s="72">
        <v>0</v>
      </c>
      <c r="O3423" s="71"/>
      <c r="P3423" s="71"/>
      <c r="Q3423" s="71"/>
      <c r="R3423" s="71"/>
      <c r="S3423" s="72">
        <v>0</v>
      </c>
      <c r="T3423" s="72">
        <v>0</v>
      </c>
      <c r="U3423" s="71"/>
      <c r="V3423" s="71"/>
      <c r="W3423" s="71"/>
      <c r="X3423" s="72">
        <v>0</v>
      </c>
      <c r="Y3423" s="72">
        <v>0</v>
      </c>
      <c r="Z3423" s="72">
        <v>0</v>
      </c>
      <c r="AA3423" s="69"/>
      <c r="AB3423" s="69"/>
      <c r="AC3423" s="69"/>
    </row>
    <row r="3424" spans="1:29" ht="20" x14ac:dyDescent="0.25">
      <c r="A3424" s="68" t="s">
        <v>8640</v>
      </c>
      <c r="B3424" s="69" t="s">
        <v>8641</v>
      </c>
      <c r="C3424" s="69" t="s">
        <v>8642</v>
      </c>
      <c r="D3424" s="69" t="s">
        <v>4623</v>
      </c>
      <c r="E3424" s="69"/>
      <c r="F3424" s="69" t="s">
        <v>1727</v>
      </c>
      <c r="G3424" s="69" t="s">
        <v>1728</v>
      </c>
      <c r="H3424" s="69" t="s">
        <v>1738</v>
      </c>
      <c r="I3424" s="69" t="s">
        <v>962</v>
      </c>
      <c r="J3424" s="70">
        <v>962.86</v>
      </c>
      <c r="K3424" s="69" t="s">
        <v>4591</v>
      </c>
      <c r="L3424" s="69" t="s">
        <v>8643</v>
      </c>
      <c r="M3424" s="70">
        <v>962.86</v>
      </c>
      <c r="N3424" s="69"/>
      <c r="O3424" s="69"/>
      <c r="P3424" s="69"/>
      <c r="Q3424" s="69"/>
      <c r="R3424" s="69"/>
      <c r="S3424" s="69"/>
      <c r="T3424" s="70"/>
      <c r="U3424" s="69"/>
      <c r="V3424" s="69"/>
      <c r="W3424" s="69"/>
      <c r="X3424" s="69"/>
      <c r="Y3424" s="70"/>
      <c r="Z3424" s="69">
        <v>0</v>
      </c>
      <c r="AA3424" s="69" t="s">
        <v>989</v>
      </c>
      <c r="AB3424" s="69" t="s">
        <v>1144</v>
      </c>
      <c r="AC3424" s="69"/>
    </row>
    <row r="3425" spans="1:29" x14ac:dyDescent="0.25">
      <c r="A3425" s="71" t="s">
        <v>193</v>
      </c>
      <c r="B3425" s="71"/>
      <c r="C3425" s="71"/>
      <c r="D3425" s="71"/>
      <c r="E3425" s="71"/>
      <c r="F3425" s="71"/>
      <c r="G3425" s="71"/>
      <c r="H3425" s="71"/>
      <c r="I3425" s="71"/>
      <c r="J3425" s="72">
        <v>962.86</v>
      </c>
      <c r="K3425" s="71"/>
      <c r="L3425" s="71"/>
      <c r="M3425" s="72">
        <v>962.86</v>
      </c>
      <c r="N3425" s="72">
        <v>0</v>
      </c>
      <c r="O3425" s="71"/>
      <c r="P3425" s="71"/>
      <c r="Q3425" s="71"/>
      <c r="R3425" s="71"/>
      <c r="S3425" s="72">
        <v>0</v>
      </c>
      <c r="T3425" s="72">
        <v>0</v>
      </c>
      <c r="U3425" s="71"/>
      <c r="V3425" s="71"/>
      <c r="W3425" s="71"/>
      <c r="X3425" s="72">
        <v>0</v>
      </c>
      <c r="Y3425" s="72">
        <v>0</v>
      </c>
      <c r="Z3425" s="72">
        <v>0</v>
      </c>
      <c r="AA3425" s="69"/>
      <c r="AB3425" s="69"/>
      <c r="AC3425" s="69"/>
    </row>
    <row r="3426" spans="1:29" ht="20" x14ac:dyDescent="0.25">
      <c r="A3426" s="68" t="s">
        <v>8644</v>
      </c>
      <c r="B3426" s="69" t="s">
        <v>3004</v>
      </c>
      <c r="C3426" s="69" t="s">
        <v>8645</v>
      </c>
      <c r="D3426" s="69" t="s">
        <v>4623</v>
      </c>
      <c r="E3426" s="69" t="s">
        <v>8647</v>
      </c>
      <c r="F3426" s="69" t="s">
        <v>1435</v>
      </c>
      <c r="G3426" s="69" t="s">
        <v>1728</v>
      </c>
      <c r="H3426" s="69" t="s">
        <v>1738</v>
      </c>
      <c r="I3426" s="69" t="s">
        <v>962</v>
      </c>
      <c r="J3426" s="70">
        <v>310.36</v>
      </c>
      <c r="K3426" s="69" t="s">
        <v>4591</v>
      </c>
      <c r="L3426" s="69" t="s">
        <v>8646</v>
      </c>
      <c r="M3426" s="70">
        <v>310.36</v>
      </c>
      <c r="N3426" s="69"/>
      <c r="O3426" s="69"/>
      <c r="P3426" s="69" t="s">
        <v>2124</v>
      </c>
      <c r="Q3426" s="69" t="s">
        <v>2207</v>
      </c>
      <c r="R3426" s="69"/>
      <c r="S3426" s="70">
        <v>310.36</v>
      </c>
      <c r="T3426" s="70"/>
      <c r="U3426" s="69" t="s">
        <v>2207</v>
      </c>
      <c r="V3426" s="73">
        <v>76</v>
      </c>
      <c r="W3426" s="69" t="s">
        <v>2207</v>
      </c>
      <c r="X3426" s="69"/>
      <c r="Y3426" s="70"/>
      <c r="Z3426" s="69">
        <v>0</v>
      </c>
      <c r="AA3426" s="69" t="s">
        <v>989</v>
      </c>
      <c r="AB3426" s="69" t="s">
        <v>1144</v>
      </c>
      <c r="AC3426" s="69"/>
    </row>
    <row r="3427" spans="1:29" x14ac:dyDescent="0.25">
      <c r="A3427" s="71" t="s">
        <v>193</v>
      </c>
      <c r="B3427" s="71"/>
      <c r="C3427" s="71"/>
      <c r="D3427" s="71"/>
      <c r="E3427" s="71"/>
      <c r="F3427" s="71"/>
      <c r="G3427" s="71"/>
      <c r="H3427" s="71"/>
      <c r="I3427" s="71"/>
      <c r="J3427" s="72">
        <v>310.36</v>
      </c>
      <c r="K3427" s="71"/>
      <c r="L3427" s="71"/>
      <c r="M3427" s="72">
        <v>310.36</v>
      </c>
      <c r="N3427" s="72">
        <v>0</v>
      </c>
      <c r="O3427" s="71"/>
      <c r="P3427" s="71"/>
      <c r="Q3427" s="71"/>
      <c r="R3427" s="71"/>
      <c r="S3427" s="72">
        <v>310.36</v>
      </c>
      <c r="T3427" s="72">
        <v>310.36</v>
      </c>
      <c r="U3427" s="71"/>
      <c r="V3427" s="71"/>
      <c r="W3427" s="71"/>
      <c r="X3427" s="72">
        <v>0</v>
      </c>
      <c r="Y3427" s="72">
        <v>0</v>
      </c>
      <c r="Z3427" s="72">
        <v>310.36</v>
      </c>
      <c r="AA3427" s="69"/>
      <c r="AB3427" s="69"/>
      <c r="AC3427" s="69"/>
    </row>
    <row r="3428" spans="1:29" ht="30" x14ac:dyDescent="0.25">
      <c r="A3428" s="68" t="s">
        <v>8648</v>
      </c>
      <c r="B3428" s="69" t="s">
        <v>1735</v>
      </c>
      <c r="C3428" s="69" t="s">
        <v>8649</v>
      </c>
      <c r="D3428" s="69" t="s">
        <v>3313</v>
      </c>
      <c r="E3428" s="69" t="s">
        <v>8651</v>
      </c>
      <c r="F3428" s="69" t="s">
        <v>1299</v>
      </c>
      <c r="G3428" s="69" t="s">
        <v>1195</v>
      </c>
      <c r="H3428" s="69" t="s">
        <v>1080</v>
      </c>
      <c r="I3428" s="69" t="s">
        <v>962</v>
      </c>
      <c r="J3428" s="70">
        <v>636.9</v>
      </c>
      <c r="K3428" s="69" t="s">
        <v>4591</v>
      </c>
      <c r="L3428" s="69" t="s">
        <v>8650</v>
      </c>
      <c r="M3428" s="70">
        <v>636.9</v>
      </c>
      <c r="N3428" s="69"/>
      <c r="O3428" s="69"/>
      <c r="P3428" s="69" t="s">
        <v>1394</v>
      </c>
      <c r="Q3428" s="69" t="s">
        <v>2219</v>
      </c>
      <c r="R3428" s="69"/>
      <c r="S3428" s="70">
        <v>636.9</v>
      </c>
      <c r="T3428" s="70"/>
      <c r="U3428" s="69"/>
      <c r="V3428" s="69"/>
      <c r="W3428" s="69"/>
      <c r="X3428" s="69"/>
      <c r="Y3428" s="70"/>
      <c r="Z3428" s="69">
        <v>0</v>
      </c>
      <c r="AA3428" s="69" t="s">
        <v>989</v>
      </c>
      <c r="AB3428" s="69" t="s">
        <v>1144</v>
      </c>
      <c r="AC3428" s="69"/>
    </row>
    <row r="3429" spans="1:29" x14ac:dyDescent="0.25">
      <c r="A3429" s="71" t="s">
        <v>193</v>
      </c>
      <c r="B3429" s="71"/>
      <c r="C3429" s="71"/>
      <c r="D3429" s="71"/>
      <c r="E3429" s="71"/>
      <c r="F3429" s="71"/>
      <c r="G3429" s="71"/>
      <c r="H3429" s="71"/>
      <c r="I3429" s="71"/>
      <c r="J3429" s="72">
        <v>636.9</v>
      </c>
      <c r="K3429" s="71"/>
      <c r="L3429" s="71"/>
      <c r="M3429" s="72">
        <v>636.9</v>
      </c>
      <c r="N3429" s="72">
        <v>0</v>
      </c>
      <c r="O3429" s="71"/>
      <c r="P3429" s="71"/>
      <c r="Q3429" s="71"/>
      <c r="R3429" s="71"/>
      <c r="S3429" s="72">
        <v>636.9</v>
      </c>
      <c r="T3429" s="72">
        <v>0</v>
      </c>
      <c r="U3429" s="71"/>
      <c r="V3429" s="71"/>
      <c r="W3429" s="71"/>
      <c r="X3429" s="72">
        <v>636.9</v>
      </c>
      <c r="Y3429" s="72">
        <v>0</v>
      </c>
      <c r="Z3429" s="72">
        <v>0</v>
      </c>
      <c r="AA3429" s="69"/>
      <c r="AB3429" s="69"/>
      <c r="AC3429" s="69"/>
    </row>
    <row r="3430" spans="1:29" ht="20" x14ac:dyDescent="0.25">
      <c r="A3430" s="68" t="s">
        <v>8652</v>
      </c>
      <c r="B3430" s="69" t="s">
        <v>2340</v>
      </c>
      <c r="C3430" s="69" t="s">
        <v>8653</v>
      </c>
      <c r="D3430" s="69" t="s">
        <v>4611</v>
      </c>
      <c r="E3430" s="69" t="s">
        <v>8655</v>
      </c>
      <c r="F3430" s="69" t="s">
        <v>1299</v>
      </c>
      <c r="G3430" s="69" t="s">
        <v>1195</v>
      </c>
      <c r="H3430" s="69" t="s">
        <v>1108</v>
      </c>
      <c r="I3430" s="69" t="s">
        <v>962</v>
      </c>
      <c r="J3430" s="70">
        <v>929.01</v>
      </c>
      <c r="K3430" s="69" t="s">
        <v>4591</v>
      </c>
      <c r="L3430" s="69" t="s">
        <v>8654</v>
      </c>
      <c r="M3430" s="70">
        <v>929.01</v>
      </c>
      <c r="N3430" s="69"/>
      <c r="O3430" s="69"/>
      <c r="P3430" s="69" t="s">
        <v>1286</v>
      </c>
      <c r="Q3430" s="69" t="s">
        <v>2298</v>
      </c>
      <c r="R3430" s="69"/>
      <c r="S3430" s="70">
        <v>929.01</v>
      </c>
      <c r="T3430" s="70"/>
      <c r="U3430" s="69"/>
      <c r="V3430" s="69"/>
      <c r="W3430" s="69"/>
      <c r="X3430" s="69"/>
      <c r="Y3430" s="70"/>
      <c r="Z3430" s="69">
        <v>0</v>
      </c>
      <c r="AA3430" s="69" t="s">
        <v>989</v>
      </c>
      <c r="AB3430" s="69" t="s">
        <v>1144</v>
      </c>
      <c r="AC3430" s="69"/>
    </row>
    <row r="3431" spans="1:29" x14ac:dyDescent="0.25">
      <c r="A3431" s="71" t="s">
        <v>193</v>
      </c>
      <c r="B3431" s="71"/>
      <c r="C3431" s="71"/>
      <c r="D3431" s="71"/>
      <c r="E3431" s="71"/>
      <c r="F3431" s="71"/>
      <c r="G3431" s="71"/>
      <c r="H3431" s="71"/>
      <c r="I3431" s="71"/>
      <c r="J3431" s="72">
        <v>929.01</v>
      </c>
      <c r="K3431" s="71"/>
      <c r="L3431" s="71"/>
      <c r="M3431" s="72">
        <v>929.01</v>
      </c>
      <c r="N3431" s="72">
        <v>0</v>
      </c>
      <c r="O3431" s="71"/>
      <c r="P3431" s="71"/>
      <c r="Q3431" s="71"/>
      <c r="R3431" s="71"/>
      <c r="S3431" s="72">
        <v>929.01</v>
      </c>
      <c r="T3431" s="72">
        <v>0</v>
      </c>
      <c r="U3431" s="71"/>
      <c r="V3431" s="71"/>
      <c r="W3431" s="71"/>
      <c r="X3431" s="72">
        <v>929.01</v>
      </c>
      <c r="Y3431" s="72">
        <v>0</v>
      </c>
      <c r="Z3431" s="72">
        <v>0</v>
      </c>
      <c r="AA3431" s="69"/>
      <c r="AB3431" s="69"/>
      <c r="AC3431" s="69"/>
    </row>
    <row r="3432" spans="1:29" ht="30" x14ac:dyDescent="0.25">
      <c r="A3432" s="68" t="s">
        <v>8656</v>
      </c>
      <c r="B3432" s="69" t="s">
        <v>8606</v>
      </c>
      <c r="C3432" s="69" t="s">
        <v>8657</v>
      </c>
      <c r="D3432" s="69" t="s">
        <v>4507</v>
      </c>
      <c r="E3432" s="69" t="s">
        <v>8659</v>
      </c>
      <c r="F3432" s="69" t="s">
        <v>1722</v>
      </c>
      <c r="G3432" s="69" t="s">
        <v>1195</v>
      </c>
      <c r="H3432" s="69" t="s">
        <v>1046</v>
      </c>
      <c r="I3432" s="69" t="s">
        <v>962</v>
      </c>
      <c r="J3432" s="70">
        <v>8520.9699999999993</v>
      </c>
      <c r="K3432" s="69" t="s">
        <v>4591</v>
      </c>
      <c r="L3432" s="69" t="s">
        <v>8658</v>
      </c>
      <c r="M3432" s="70">
        <v>8520.9699999999993</v>
      </c>
      <c r="N3432" s="69"/>
      <c r="O3432" s="69"/>
      <c r="P3432" s="69" t="s">
        <v>1882</v>
      </c>
      <c r="Q3432" s="69" t="s">
        <v>1106</v>
      </c>
      <c r="R3432" s="69"/>
      <c r="S3432" s="70">
        <v>8520.9699999999993</v>
      </c>
      <c r="T3432" s="70"/>
      <c r="U3432" s="69" t="s">
        <v>1106</v>
      </c>
      <c r="V3432" s="73">
        <v>17</v>
      </c>
      <c r="W3432" s="69" t="s">
        <v>1106</v>
      </c>
      <c r="X3432" s="69"/>
      <c r="Y3432" s="70"/>
      <c r="Z3432" s="69">
        <v>0</v>
      </c>
      <c r="AA3432" s="69" t="s">
        <v>989</v>
      </c>
      <c r="AB3432" s="69" t="s">
        <v>1144</v>
      </c>
      <c r="AC3432" s="69"/>
    </row>
    <row r="3433" spans="1:29" x14ac:dyDescent="0.25">
      <c r="A3433" s="71" t="s">
        <v>193</v>
      </c>
      <c r="B3433" s="71"/>
      <c r="C3433" s="71"/>
      <c r="D3433" s="71"/>
      <c r="E3433" s="71"/>
      <c r="F3433" s="71"/>
      <c r="G3433" s="71"/>
      <c r="H3433" s="71"/>
      <c r="I3433" s="71"/>
      <c r="J3433" s="72">
        <v>8520.9699999999993</v>
      </c>
      <c r="K3433" s="71"/>
      <c r="L3433" s="71"/>
      <c r="M3433" s="72">
        <v>8520.9699999999993</v>
      </c>
      <c r="N3433" s="72">
        <v>0</v>
      </c>
      <c r="O3433" s="71"/>
      <c r="P3433" s="71"/>
      <c r="Q3433" s="71"/>
      <c r="R3433" s="71"/>
      <c r="S3433" s="72">
        <v>8520.9699999999993</v>
      </c>
      <c r="T3433" s="72">
        <v>8520.9699999999993</v>
      </c>
      <c r="U3433" s="71"/>
      <c r="V3433" s="71"/>
      <c r="W3433" s="71"/>
      <c r="X3433" s="72">
        <v>0</v>
      </c>
      <c r="Y3433" s="72">
        <v>0</v>
      </c>
      <c r="Z3433" s="72">
        <v>8520.9699999999993</v>
      </c>
      <c r="AA3433" s="69"/>
      <c r="AB3433" s="69"/>
      <c r="AC3433" s="69"/>
    </row>
    <row r="3434" spans="1:29" ht="20" x14ac:dyDescent="0.25">
      <c r="A3434" s="68" t="s">
        <v>8660</v>
      </c>
      <c r="B3434" s="69" t="s">
        <v>3101</v>
      </c>
      <c r="C3434" s="69" t="s">
        <v>8661</v>
      </c>
      <c r="D3434" s="69" t="s">
        <v>3337</v>
      </c>
      <c r="E3434" s="69" t="s">
        <v>8663</v>
      </c>
      <c r="F3434" s="69" t="s">
        <v>1727</v>
      </c>
      <c r="G3434" s="69" t="s">
        <v>1195</v>
      </c>
      <c r="H3434" s="69" t="s">
        <v>1738</v>
      </c>
      <c r="I3434" s="69" t="s">
        <v>962</v>
      </c>
      <c r="J3434" s="70">
        <v>1271.43</v>
      </c>
      <c r="K3434" s="69" t="s">
        <v>4591</v>
      </c>
      <c r="L3434" s="69" t="s">
        <v>8662</v>
      </c>
      <c r="M3434" s="70">
        <v>1271.43</v>
      </c>
      <c r="N3434" s="69"/>
      <c r="O3434" s="69"/>
      <c r="P3434" s="69" t="s">
        <v>1795</v>
      </c>
      <c r="Q3434" s="69" t="s">
        <v>1542</v>
      </c>
      <c r="R3434" s="69"/>
      <c r="S3434" s="70">
        <v>1271.43</v>
      </c>
      <c r="T3434" s="70"/>
      <c r="U3434" s="69" t="s">
        <v>1542</v>
      </c>
      <c r="V3434" s="73">
        <v>41</v>
      </c>
      <c r="W3434" s="69" t="s">
        <v>1542</v>
      </c>
      <c r="X3434" s="69"/>
      <c r="Y3434" s="70"/>
      <c r="Z3434" s="69">
        <v>0</v>
      </c>
      <c r="AA3434" s="69" t="s">
        <v>989</v>
      </c>
      <c r="AB3434" s="69" t="s">
        <v>1144</v>
      </c>
      <c r="AC3434" s="69"/>
    </row>
    <row r="3435" spans="1:29" x14ac:dyDescent="0.25">
      <c r="A3435" s="71" t="s">
        <v>193</v>
      </c>
      <c r="B3435" s="71"/>
      <c r="C3435" s="71"/>
      <c r="D3435" s="71"/>
      <c r="E3435" s="71"/>
      <c r="F3435" s="71"/>
      <c r="G3435" s="71"/>
      <c r="H3435" s="71"/>
      <c r="I3435" s="71"/>
      <c r="J3435" s="72">
        <v>1271.43</v>
      </c>
      <c r="K3435" s="71"/>
      <c r="L3435" s="71"/>
      <c r="M3435" s="72">
        <v>1271.43</v>
      </c>
      <c r="N3435" s="72">
        <v>0</v>
      </c>
      <c r="O3435" s="71"/>
      <c r="P3435" s="71"/>
      <c r="Q3435" s="71"/>
      <c r="R3435" s="71"/>
      <c r="S3435" s="72">
        <v>1271.43</v>
      </c>
      <c r="T3435" s="72">
        <v>1271.43</v>
      </c>
      <c r="U3435" s="71"/>
      <c r="V3435" s="71"/>
      <c r="W3435" s="71"/>
      <c r="X3435" s="72">
        <v>0</v>
      </c>
      <c r="Y3435" s="72">
        <v>0</v>
      </c>
      <c r="Z3435" s="72">
        <v>1271.43</v>
      </c>
      <c r="AA3435" s="69"/>
      <c r="AB3435" s="69"/>
      <c r="AC3435" s="69"/>
    </row>
    <row r="3436" spans="1:29" ht="40" x14ac:dyDescent="0.25">
      <c r="A3436" s="68" t="s">
        <v>8664</v>
      </c>
      <c r="B3436" s="69" t="s">
        <v>8310</v>
      </c>
      <c r="C3436" s="69" t="s">
        <v>8665</v>
      </c>
      <c r="D3436" s="69" t="s">
        <v>3337</v>
      </c>
      <c r="E3436" s="69" t="s">
        <v>8667</v>
      </c>
      <c r="F3436" s="69" t="s">
        <v>1722</v>
      </c>
      <c r="G3436" s="69" t="s">
        <v>1195</v>
      </c>
      <c r="H3436" s="69" t="s">
        <v>1738</v>
      </c>
      <c r="I3436" s="69" t="s">
        <v>962</v>
      </c>
      <c r="J3436" s="70">
        <v>1859.62</v>
      </c>
      <c r="K3436" s="69" t="s">
        <v>4591</v>
      </c>
      <c r="L3436" s="69" t="s">
        <v>8666</v>
      </c>
      <c r="M3436" s="70">
        <v>1859.62</v>
      </c>
      <c r="N3436" s="69"/>
      <c r="O3436" s="69"/>
      <c r="P3436" s="69" t="s">
        <v>1203</v>
      </c>
      <c r="Q3436" s="69" t="s">
        <v>1547</v>
      </c>
      <c r="R3436" s="69"/>
      <c r="S3436" s="70">
        <v>1859.62</v>
      </c>
      <c r="T3436" s="70"/>
      <c r="U3436" s="69" t="s">
        <v>1112</v>
      </c>
      <c r="V3436" s="73">
        <v>90</v>
      </c>
      <c r="W3436" s="69" t="s">
        <v>1112</v>
      </c>
      <c r="X3436" s="69"/>
      <c r="Y3436" s="70"/>
      <c r="Z3436" s="69">
        <v>0</v>
      </c>
      <c r="AA3436" s="69" t="s">
        <v>989</v>
      </c>
      <c r="AB3436" s="69" t="s">
        <v>1144</v>
      </c>
      <c r="AC3436" s="69"/>
    </row>
    <row r="3437" spans="1:29" x14ac:dyDescent="0.25">
      <c r="A3437" s="71" t="s">
        <v>193</v>
      </c>
      <c r="B3437" s="71"/>
      <c r="C3437" s="71"/>
      <c r="D3437" s="71"/>
      <c r="E3437" s="71"/>
      <c r="F3437" s="71"/>
      <c r="G3437" s="71"/>
      <c r="H3437" s="71"/>
      <c r="I3437" s="71"/>
      <c r="J3437" s="72">
        <v>1859.62</v>
      </c>
      <c r="K3437" s="71"/>
      <c r="L3437" s="71"/>
      <c r="M3437" s="72">
        <v>1859.62</v>
      </c>
      <c r="N3437" s="72">
        <v>0</v>
      </c>
      <c r="O3437" s="71"/>
      <c r="P3437" s="71"/>
      <c r="Q3437" s="71"/>
      <c r="R3437" s="71"/>
      <c r="S3437" s="72">
        <v>1859.62</v>
      </c>
      <c r="T3437" s="72">
        <v>1859.62</v>
      </c>
      <c r="U3437" s="71"/>
      <c r="V3437" s="71"/>
      <c r="W3437" s="71"/>
      <c r="X3437" s="72">
        <v>0</v>
      </c>
      <c r="Y3437" s="72">
        <v>0</v>
      </c>
      <c r="Z3437" s="72">
        <v>1859.62</v>
      </c>
      <c r="AA3437" s="69"/>
      <c r="AB3437" s="69"/>
      <c r="AC3437" s="69"/>
    </row>
    <row r="3438" spans="1:29" ht="20" x14ac:dyDescent="0.25">
      <c r="A3438" s="68" t="s">
        <v>8668</v>
      </c>
      <c r="B3438" s="69" t="s">
        <v>3316</v>
      </c>
      <c r="C3438" s="69" t="s">
        <v>8669</v>
      </c>
      <c r="D3438" s="69" t="s">
        <v>4611</v>
      </c>
      <c r="E3438" s="69" t="s">
        <v>8671</v>
      </c>
      <c r="F3438" s="69" t="s">
        <v>1722</v>
      </c>
      <c r="G3438" s="69" t="s">
        <v>1195</v>
      </c>
      <c r="H3438" s="69" t="s">
        <v>1210</v>
      </c>
      <c r="I3438" s="69" t="s">
        <v>962</v>
      </c>
      <c r="J3438" s="70">
        <v>3740</v>
      </c>
      <c r="K3438" s="69" t="s">
        <v>4591</v>
      </c>
      <c r="L3438" s="69" t="s">
        <v>8670</v>
      </c>
      <c r="M3438" s="70">
        <v>3740</v>
      </c>
      <c r="N3438" s="69"/>
      <c r="O3438" s="69"/>
      <c r="P3438" s="69" t="s">
        <v>3055</v>
      </c>
      <c r="Q3438" s="69" t="s">
        <v>2298</v>
      </c>
      <c r="R3438" s="69"/>
      <c r="S3438" s="70">
        <v>3740</v>
      </c>
      <c r="T3438" s="70"/>
      <c r="U3438" s="69"/>
      <c r="V3438" s="69"/>
      <c r="W3438" s="69"/>
      <c r="X3438" s="69"/>
      <c r="Y3438" s="70"/>
      <c r="Z3438" s="69">
        <v>0</v>
      </c>
      <c r="AA3438" s="69" t="s">
        <v>989</v>
      </c>
      <c r="AB3438" s="69" t="s">
        <v>1144</v>
      </c>
      <c r="AC3438" s="69"/>
    </row>
    <row r="3439" spans="1:29" x14ac:dyDescent="0.25">
      <c r="A3439" s="71" t="s">
        <v>193</v>
      </c>
      <c r="B3439" s="71"/>
      <c r="C3439" s="71"/>
      <c r="D3439" s="71"/>
      <c r="E3439" s="71"/>
      <c r="F3439" s="71"/>
      <c r="G3439" s="71"/>
      <c r="H3439" s="71"/>
      <c r="I3439" s="71"/>
      <c r="J3439" s="72">
        <v>3740</v>
      </c>
      <c r="K3439" s="71"/>
      <c r="L3439" s="71"/>
      <c r="M3439" s="72">
        <v>3740</v>
      </c>
      <c r="N3439" s="72">
        <v>0</v>
      </c>
      <c r="O3439" s="71"/>
      <c r="P3439" s="71"/>
      <c r="Q3439" s="71"/>
      <c r="R3439" s="71"/>
      <c r="S3439" s="72">
        <v>3740</v>
      </c>
      <c r="T3439" s="72">
        <v>0</v>
      </c>
      <c r="U3439" s="71"/>
      <c r="V3439" s="71"/>
      <c r="W3439" s="71"/>
      <c r="X3439" s="72">
        <v>3740</v>
      </c>
      <c r="Y3439" s="72">
        <v>0</v>
      </c>
      <c r="Z3439" s="72">
        <v>0</v>
      </c>
      <c r="AA3439" s="69"/>
      <c r="AB3439" s="69"/>
      <c r="AC3439" s="69"/>
    </row>
    <row r="3440" spans="1:29" ht="30" x14ac:dyDescent="0.25">
      <c r="A3440" s="68" t="s">
        <v>8672</v>
      </c>
      <c r="B3440" s="69" t="s">
        <v>3942</v>
      </c>
      <c r="C3440" s="69" t="s">
        <v>8673</v>
      </c>
      <c r="D3440" s="69" t="s">
        <v>4507</v>
      </c>
      <c r="E3440" s="69" t="s">
        <v>8675</v>
      </c>
      <c r="F3440" s="69" t="s">
        <v>1435</v>
      </c>
      <c r="G3440" s="69" t="s">
        <v>1195</v>
      </c>
      <c r="H3440" s="69" t="s">
        <v>1046</v>
      </c>
      <c r="I3440" s="69" t="s">
        <v>962</v>
      </c>
      <c r="J3440" s="70">
        <v>2521.37</v>
      </c>
      <c r="K3440" s="69" t="s">
        <v>4591</v>
      </c>
      <c r="L3440" s="69" t="s">
        <v>8674</v>
      </c>
      <c r="M3440" s="70">
        <v>2521.37</v>
      </c>
      <c r="N3440" s="69"/>
      <c r="O3440" s="69"/>
      <c r="P3440" s="69" t="s">
        <v>2388</v>
      </c>
      <c r="Q3440" s="69" t="s">
        <v>1106</v>
      </c>
      <c r="R3440" s="69"/>
      <c r="S3440" s="70">
        <v>2521.37</v>
      </c>
      <c r="T3440" s="70"/>
      <c r="U3440" s="69" t="s">
        <v>1106</v>
      </c>
      <c r="V3440" s="73">
        <v>14</v>
      </c>
      <c r="W3440" s="69" t="s">
        <v>1106</v>
      </c>
      <c r="X3440" s="69"/>
      <c r="Y3440" s="70"/>
      <c r="Z3440" s="69">
        <v>0</v>
      </c>
      <c r="AA3440" s="69" t="s">
        <v>989</v>
      </c>
      <c r="AB3440" s="69" t="s">
        <v>1144</v>
      </c>
      <c r="AC3440" s="69"/>
    </row>
    <row r="3441" spans="1:29" x14ac:dyDescent="0.25">
      <c r="A3441" s="71" t="s">
        <v>193</v>
      </c>
      <c r="B3441" s="71"/>
      <c r="C3441" s="71"/>
      <c r="D3441" s="71"/>
      <c r="E3441" s="71"/>
      <c r="F3441" s="71"/>
      <c r="G3441" s="71"/>
      <c r="H3441" s="71"/>
      <c r="I3441" s="71"/>
      <c r="J3441" s="72">
        <v>2521.37</v>
      </c>
      <c r="K3441" s="71"/>
      <c r="L3441" s="71"/>
      <c r="M3441" s="72">
        <v>2521.37</v>
      </c>
      <c r="N3441" s="72">
        <v>0</v>
      </c>
      <c r="O3441" s="71"/>
      <c r="P3441" s="71"/>
      <c r="Q3441" s="71"/>
      <c r="R3441" s="71"/>
      <c r="S3441" s="72">
        <v>2521.37</v>
      </c>
      <c r="T3441" s="72">
        <v>2521.37</v>
      </c>
      <c r="U3441" s="71"/>
      <c r="V3441" s="71"/>
      <c r="W3441" s="71"/>
      <c r="X3441" s="72">
        <v>0</v>
      </c>
      <c r="Y3441" s="72">
        <v>0</v>
      </c>
      <c r="Z3441" s="72">
        <v>2521.37</v>
      </c>
      <c r="AA3441" s="69"/>
      <c r="AB3441" s="69"/>
      <c r="AC3441" s="69"/>
    </row>
    <row r="3442" spans="1:29" ht="20" x14ac:dyDescent="0.25">
      <c r="A3442" s="68" t="s">
        <v>8676</v>
      </c>
      <c r="B3442" s="69" t="s">
        <v>4098</v>
      </c>
      <c r="C3442" s="69" t="s">
        <v>8677</v>
      </c>
      <c r="D3442" s="69" t="s">
        <v>4813</v>
      </c>
      <c r="E3442" s="69" t="s">
        <v>8679</v>
      </c>
      <c r="F3442" s="69" t="s">
        <v>1727</v>
      </c>
      <c r="G3442" s="69" t="s">
        <v>1195</v>
      </c>
      <c r="H3442" s="69" t="s">
        <v>1080</v>
      </c>
      <c r="I3442" s="69" t="s">
        <v>962</v>
      </c>
      <c r="J3442" s="70">
        <v>2367.62</v>
      </c>
      <c r="K3442" s="69" t="s">
        <v>4591</v>
      </c>
      <c r="L3442" s="69" t="s">
        <v>8678</v>
      </c>
      <c r="M3442" s="70">
        <v>2367.62</v>
      </c>
      <c r="N3442" s="69"/>
      <c r="O3442" s="69"/>
      <c r="P3442" s="69" t="s">
        <v>1795</v>
      </c>
      <c r="Q3442" s="69" t="s">
        <v>1612</v>
      </c>
      <c r="R3442" s="69"/>
      <c r="S3442" s="70">
        <v>2367.62</v>
      </c>
      <c r="T3442" s="70"/>
      <c r="U3442" s="69" t="s">
        <v>1612</v>
      </c>
      <c r="V3442" s="73">
        <v>33</v>
      </c>
      <c r="W3442" s="69" t="s">
        <v>1612</v>
      </c>
      <c r="X3442" s="69"/>
      <c r="Y3442" s="70"/>
      <c r="Z3442" s="69">
        <v>0</v>
      </c>
      <c r="AA3442" s="69" t="s">
        <v>989</v>
      </c>
      <c r="AB3442" s="69" t="s">
        <v>1144</v>
      </c>
      <c r="AC3442" s="69"/>
    </row>
    <row r="3443" spans="1:29" x14ac:dyDescent="0.25">
      <c r="A3443" s="71" t="s">
        <v>193</v>
      </c>
      <c r="B3443" s="71"/>
      <c r="C3443" s="71"/>
      <c r="D3443" s="71"/>
      <c r="E3443" s="71"/>
      <c r="F3443" s="71"/>
      <c r="G3443" s="71"/>
      <c r="H3443" s="71"/>
      <c r="I3443" s="71"/>
      <c r="J3443" s="72">
        <v>2367.62</v>
      </c>
      <c r="K3443" s="71"/>
      <c r="L3443" s="71"/>
      <c r="M3443" s="72">
        <v>2367.62</v>
      </c>
      <c r="N3443" s="72">
        <v>0</v>
      </c>
      <c r="O3443" s="71"/>
      <c r="P3443" s="71"/>
      <c r="Q3443" s="71"/>
      <c r="R3443" s="71"/>
      <c r="S3443" s="72">
        <v>2367.62</v>
      </c>
      <c r="T3443" s="72">
        <v>2367.62</v>
      </c>
      <c r="U3443" s="71"/>
      <c r="V3443" s="71"/>
      <c r="W3443" s="71"/>
      <c r="X3443" s="72">
        <v>0</v>
      </c>
      <c r="Y3443" s="72">
        <v>0</v>
      </c>
      <c r="Z3443" s="72">
        <v>2367.62</v>
      </c>
      <c r="AA3443" s="69"/>
      <c r="AB3443" s="69"/>
      <c r="AC3443" s="69"/>
    </row>
    <row r="3444" spans="1:29" ht="30" x14ac:dyDescent="0.25">
      <c r="A3444" s="68" t="s">
        <v>8680</v>
      </c>
      <c r="B3444" s="69" t="s">
        <v>1735</v>
      </c>
      <c r="C3444" s="69" t="s">
        <v>8681</v>
      </c>
      <c r="D3444" s="69" t="s">
        <v>4507</v>
      </c>
      <c r="E3444" s="69" t="s">
        <v>8683</v>
      </c>
      <c r="F3444" s="69" t="s">
        <v>1299</v>
      </c>
      <c r="G3444" s="69" t="s">
        <v>1195</v>
      </c>
      <c r="H3444" s="69" t="s">
        <v>2042</v>
      </c>
      <c r="I3444" s="69" t="s">
        <v>962</v>
      </c>
      <c r="J3444" s="70">
        <v>252.35</v>
      </c>
      <c r="K3444" s="69" t="s">
        <v>4591</v>
      </c>
      <c r="L3444" s="69" t="s">
        <v>8682</v>
      </c>
      <c r="M3444" s="70">
        <v>252.35</v>
      </c>
      <c r="N3444" s="69"/>
      <c r="O3444" s="69"/>
      <c r="P3444" s="69" t="s">
        <v>1882</v>
      </c>
      <c r="Q3444" s="69" t="s">
        <v>1106</v>
      </c>
      <c r="R3444" s="69"/>
      <c r="S3444" s="70">
        <v>252.35</v>
      </c>
      <c r="T3444" s="70"/>
      <c r="U3444" s="69" t="s">
        <v>1106</v>
      </c>
      <c r="V3444" s="73">
        <v>17</v>
      </c>
      <c r="W3444" s="69" t="s">
        <v>1106</v>
      </c>
      <c r="X3444" s="69"/>
      <c r="Y3444" s="70"/>
      <c r="Z3444" s="69">
        <v>0</v>
      </c>
      <c r="AA3444" s="69" t="s">
        <v>989</v>
      </c>
      <c r="AB3444" s="69" t="s">
        <v>1144</v>
      </c>
      <c r="AC3444" s="69"/>
    </row>
    <row r="3445" spans="1:29" x14ac:dyDescent="0.25">
      <c r="A3445" s="71" t="s">
        <v>193</v>
      </c>
      <c r="B3445" s="71"/>
      <c r="C3445" s="71"/>
      <c r="D3445" s="71"/>
      <c r="E3445" s="71"/>
      <c r="F3445" s="71"/>
      <c r="G3445" s="71"/>
      <c r="H3445" s="71"/>
      <c r="I3445" s="71"/>
      <c r="J3445" s="72">
        <v>252.35</v>
      </c>
      <c r="K3445" s="71"/>
      <c r="L3445" s="71"/>
      <c r="M3445" s="72">
        <v>252.35</v>
      </c>
      <c r="N3445" s="72">
        <v>0</v>
      </c>
      <c r="O3445" s="71"/>
      <c r="P3445" s="71"/>
      <c r="Q3445" s="71"/>
      <c r="R3445" s="71"/>
      <c r="S3445" s="72">
        <v>252.35</v>
      </c>
      <c r="T3445" s="72">
        <v>252.35</v>
      </c>
      <c r="U3445" s="71"/>
      <c r="V3445" s="71"/>
      <c r="W3445" s="71"/>
      <c r="X3445" s="72">
        <v>0</v>
      </c>
      <c r="Y3445" s="72">
        <v>0</v>
      </c>
      <c r="Z3445" s="72">
        <v>252.35</v>
      </c>
      <c r="AA3445" s="69"/>
      <c r="AB3445" s="69"/>
      <c r="AC3445" s="69"/>
    </row>
    <row r="3446" spans="1:29" ht="20" x14ac:dyDescent="0.25">
      <c r="A3446" s="68" t="s">
        <v>8684</v>
      </c>
      <c r="B3446" s="69" t="s">
        <v>8573</v>
      </c>
      <c r="C3446" s="69" t="s">
        <v>8685</v>
      </c>
      <c r="D3446" s="69" t="s">
        <v>4813</v>
      </c>
      <c r="E3446" s="69" t="s">
        <v>8687</v>
      </c>
      <c r="F3446" s="69" t="s">
        <v>1727</v>
      </c>
      <c r="G3446" s="69" t="s">
        <v>1019</v>
      </c>
      <c r="H3446" s="69" t="s">
        <v>3055</v>
      </c>
      <c r="I3446" s="69" t="s">
        <v>962</v>
      </c>
      <c r="J3446" s="70">
        <v>2938.55</v>
      </c>
      <c r="K3446" s="69" t="s">
        <v>4591</v>
      </c>
      <c r="L3446" s="69" t="s">
        <v>8686</v>
      </c>
      <c r="M3446" s="70">
        <v>2938.55</v>
      </c>
      <c r="N3446" s="69"/>
      <c r="O3446" s="69"/>
      <c r="P3446" s="69" t="s">
        <v>1795</v>
      </c>
      <c r="Q3446" s="69" t="s">
        <v>4177</v>
      </c>
      <c r="R3446" s="69"/>
      <c r="S3446" s="70">
        <v>2938.55</v>
      </c>
      <c r="T3446" s="70"/>
      <c r="U3446" s="69" t="s">
        <v>1612</v>
      </c>
      <c r="V3446" s="73">
        <v>33</v>
      </c>
      <c r="W3446" s="69" t="s">
        <v>1612</v>
      </c>
      <c r="X3446" s="69"/>
      <c r="Y3446" s="70"/>
      <c r="Z3446" s="69">
        <v>0</v>
      </c>
      <c r="AA3446" s="69" t="s">
        <v>989</v>
      </c>
      <c r="AB3446" s="69" t="s">
        <v>1144</v>
      </c>
      <c r="AC3446" s="69"/>
    </row>
    <row r="3447" spans="1:29" x14ac:dyDescent="0.25">
      <c r="A3447" s="71" t="s">
        <v>193</v>
      </c>
      <c r="B3447" s="71"/>
      <c r="C3447" s="71"/>
      <c r="D3447" s="71"/>
      <c r="E3447" s="71"/>
      <c r="F3447" s="71"/>
      <c r="G3447" s="71"/>
      <c r="H3447" s="71"/>
      <c r="I3447" s="71"/>
      <c r="J3447" s="72">
        <v>2938.55</v>
      </c>
      <c r="K3447" s="71"/>
      <c r="L3447" s="71"/>
      <c r="M3447" s="72">
        <v>2938.55</v>
      </c>
      <c r="N3447" s="72">
        <v>0</v>
      </c>
      <c r="O3447" s="71"/>
      <c r="P3447" s="71"/>
      <c r="Q3447" s="71"/>
      <c r="R3447" s="71"/>
      <c r="S3447" s="72">
        <v>2938.55</v>
      </c>
      <c r="T3447" s="72">
        <v>2938.55</v>
      </c>
      <c r="U3447" s="71"/>
      <c r="V3447" s="71"/>
      <c r="W3447" s="71"/>
      <c r="X3447" s="72">
        <v>0</v>
      </c>
      <c r="Y3447" s="72">
        <v>0</v>
      </c>
      <c r="Z3447" s="72">
        <v>2938.55</v>
      </c>
      <c r="AA3447" s="69"/>
      <c r="AB3447" s="69"/>
      <c r="AC3447" s="69"/>
    </row>
    <row r="3448" spans="1:29" ht="20" x14ac:dyDescent="0.25">
      <c r="A3448" s="68" t="s">
        <v>8688</v>
      </c>
      <c r="B3448" s="69" t="s">
        <v>4122</v>
      </c>
      <c r="C3448" s="69" t="s">
        <v>8689</v>
      </c>
      <c r="D3448" s="69" t="s">
        <v>4611</v>
      </c>
      <c r="E3448" s="69" t="s">
        <v>8691</v>
      </c>
      <c r="F3448" s="69" t="s">
        <v>1727</v>
      </c>
      <c r="G3448" s="69" t="s">
        <v>1019</v>
      </c>
      <c r="H3448" s="69" t="s">
        <v>1210</v>
      </c>
      <c r="I3448" s="69" t="s">
        <v>962</v>
      </c>
      <c r="J3448" s="70">
        <v>1490.75</v>
      </c>
      <c r="K3448" s="69" t="s">
        <v>4591</v>
      </c>
      <c r="L3448" s="69" t="s">
        <v>8690</v>
      </c>
      <c r="M3448" s="70">
        <v>1490.75</v>
      </c>
      <c r="N3448" s="69"/>
      <c r="O3448" s="69"/>
      <c r="P3448" s="69" t="s">
        <v>1394</v>
      </c>
      <c r="Q3448" s="69" t="s">
        <v>1751</v>
      </c>
      <c r="R3448" s="69"/>
      <c r="S3448" s="70">
        <v>1490.75</v>
      </c>
      <c r="T3448" s="70"/>
      <c r="U3448" s="69" t="s">
        <v>1542</v>
      </c>
      <c r="V3448" s="73">
        <v>42</v>
      </c>
      <c r="W3448" s="69" t="s">
        <v>1542</v>
      </c>
      <c r="X3448" s="69"/>
      <c r="Y3448" s="70"/>
      <c r="Z3448" s="69">
        <v>0</v>
      </c>
      <c r="AA3448" s="69" t="s">
        <v>989</v>
      </c>
      <c r="AB3448" s="69" t="s">
        <v>1144</v>
      </c>
      <c r="AC3448" s="69"/>
    </row>
    <row r="3449" spans="1:29" x14ac:dyDescent="0.25">
      <c r="A3449" s="71" t="s">
        <v>193</v>
      </c>
      <c r="B3449" s="71"/>
      <c r="C3449" s="71"/>
      <c r="D3449" s="71"/>
      <c r="E3449" s="71"/>
      <c r="F3449" s="71"/>
      <c r="G3449" s="71"/>
      <c r="H3449" s="71"/>
      <c r="I3449" s="71"/>
      <c r="J3449" s="72">
        <v>1490.75</v>
      </c>
      <c r="K3449" s="71"/>
      <c r="L3449" s="71"/>
      <c r="M3449" s="72">
        <v>1490.75</v>
      </c>
      <c r="N3449" s="72">
        <v>0</v>
      </c>
      <c r="O3449" s="71"/>
      <c r="P3449" s="71"/>
      <c r="Q3449" s="71"/>
      <c r="R3449" s="71"/>
      <c r="S3449" s="72">
        <v>1490.75</v>
      </c>
      <c r="T3449" s="72">
        <v>1490.75</v>
      </c>
      <c r="U3449" s="71"/>
      <c r="V3449" s="71"/>
      <c r="W3449" s="71"/>
      <c r="X3449" s="72">
        <v>0</v>
      </c>
      <c r="Y3449" s="72">
        <v>0</v>
      </c>
      <c r="Z3449" s="72">
        <v>1490.75</v>
      </c>
      <c r="AA3449" s="69"/>
      <c r="AB3449" s="69"/>
      <c r="AC3449" s="69"/>
    </row>
    <row r="3450" spans="1:29" ht="20" x14ac:dyDescent="0.25">
      <c r="A3450" s="68" t="s">
        <v>8692</v>
      </c>
      <c r="B3450" s="69" t="s">
        <v>8693</v>
      </c>
      <c r="C3450" s="69" t="s">
        <v>8694</v>
      </c>
      <c r="D3450" s="69" t="s">
        <v>4589</v>
      </c>
      <c r="E3450" s="69" t="s">
        <v>8696</v>
      </c>
      <c r="F3450" s="69" t="s">
        <v>1299</v>
      </c>
      <c r="G3450" s="69" t="s">
        <v>1019</v>
      </c>
      <c r="H3450" s="69" t="s">
        <v>1729</v>
      </c>
      <c r="I3450" s="69" t="s">
        <v>962</v>
      </c>
      <c r="J3450" s="70">
        <v>7942.53</v>
      </c>
      <c r="K3450" s="69" t="s">
        <v>4591</v>
      </c>
      <c r="L3450" s="69" t="s">
        <v>8695</v>
      </c>
      <c r="M3450" s="70">
        <v>7936.02</v>
      </c>
      <c r="N3450" s="69"/>
      <c r="O3450" s="69"/>
      <c r="P3450" s="69" t="s">
        <v>1738</v>
      </c>
      <c r="Q3450" s="69" t="s">
        <v>2219</v>
      </c>
      <c r="R3450" s="69"/>
      <c r="S3450" s="70">
        <v>7936.02</v>
      </c>
      <c r="T3450" s="70"/>
      <c r="U3450" s="69"/>
      <c r="V3450" s="69"/>
      <c r="W3450" s="69"/>
      <c r="X3450" s="69"/>
      <c r="Y3450" s="70"/>
      <c r="Z3450" s="69">
        <v>0</v>
      </c>
      <c r="AA3450" s="69" t="s">
        <v>989</v>
      </c>
      <c r="AB3450" s="69" t="s">
        <v>1144</v>
      </c>
      <c r="AC3450" s="69"/>
    </row>
    <row r="3451" spans="1:29" x14ac:dyDescent="0.25">
      <c r="A3451" s="71" t="s">
        <v>193</v>
      </c>
      <c r="B3451" s="71"/>
      <c r="C3451" s="71"/>
      <c r="D3451" s="71"/>
      <c r="E3451" s="71"/>
      <c r="F3451" s="71"/>
      <c r="G3451" s="71"/>
      <c r="H3451" s="71"/>
      <c r="I3451" s="71"/>
      <c r="J3451" s="72">
        <v>7942.53</v>
      </c>
      <c r="K3451" s="71"/>
      <c r="L3451" s="71"/>
      <c r="M3451" s="72">
        <v>7936.02</v>
      </c>
      <c r="N3451" s="72">
        <v>6.5099999999993088</v>
      </c>
      <c r="O3451" s="71"/>
      <c r="P3451" s="71"/>
      <c r="Q3451" s="71"/>
      <c r="R3451" s="71"/>
      <c r="S3451" s="72">
        <v>7936.02</v>
      </c>
      <c r="T3451" s="72">
        <v>0</v>
      </c>
      <c r="U3451" s="71"/>
      <c r="V3451" s="71"/>
      <c r="W3451" s="71"/>
      <c r="X3451" s="72">
        <v>7936.02</v>
      </c>
      <c r="Y3451" s="72">
        <v>0</v>
      </c>
      <c r="Z3451" s="72">
        <v>0</v>
      </c>
      <c r="AA3451" s="69"/>
      <c r="AB3451" s="69"/>
      <c r="AC3451" s="69"/>
    </row>
    <row r="3452" spans="1:29" ht="20" x14ac:dyDescent="0.25">
      <c r="A3452" s="68" t="s">
        <v>8697</v>
      </c>
      <c r="B3452" s="69" t="s">
        <v>8310</v>
      </c>
      <c r="C3452" s="69" t="s">
        <v>8698</v>
      </c>
      <c r="D3452" s="69" t="s">
        <v>4623</v>
      </c>
      <c r="E3452" s="69" t="s">
        <v>8700</v>
      </c>
      <c r="F3452" s="69" t="s">
        <v>1722</v>
      </c>
      <c r="G3452" s="69" t="s">
        <v>1019</v>
      </c>
      <c r="H3452" s="69" t="s">
        <v>1738</v>
      </c>
      <c r="I3452" s="69" t="s">
        <v>962</v>
      </c>
      <c r="J3452" s="70">
        <v>294.49</v>
      </c>
      <c r="K3452" s="69" t="s">
        <v>4591</v>
      </c>
      <c r="L3452" s="69" t="s">
        <v>8699</v>
      </c>
      <c r="M3452" s="70">
        <v>294.49</v>
      </c>
      <c r="N3452" s="69"/>
      <c r="O3452" s="69"/>
      <c r="P3452" s="69" t="s">
        <v>1694</v>
      </c>
      <c r="Q3452" s="69" t="s">
        <v>1115</v>
      </c>
      <c r="R3452" s="69"/>
      <c r="S3452" s="70">
        <v>294.49</v>
      </c>
      <c r="T3452" s="70"/>
      <c r="U3452" s="69" t="s">
        <v>1115</v>
      </c>
      <c r="V3452" s="73">
        <v>83</v>
      </c>
      <c r="W3452" s="69" t="s">
        <v>1115</v>
      </c>
      <c r="X3452" s="69"/>
      <c r="Y3452" s="70"/>
      <c r="Z3452" s="69">
        <v>0</v>
      </c>
      <c r="AA3452" s="69" t="s">
        <v>989</v>
      </c>
      <c r="AB3452" s="69" t="s">
        <v>1144</v>
      </c>
      <c r="AC3452" s="69"/>
    </row>
    <row r="3453" spans="1:29" x14ac:dyDescent="0.25">
      <c r="A3453" s="71" t="s">
        <v>193</v>
      </c>
      <c r="B3453" s="71"/>
      <c r="C3453" s="71"/>
      <c r="D3453" s="71"/>
      <c r="E3453" s="71"/>
      <c r="F3453" s="71"/>
      <c r="G3453" s="71"/>
      <c r="H3453" s="71"/>
      <c r="I3453" s="71"/>
      <c r="J3453" s="72">
        <v>294.49</v>
      </c>
      <c r="K3453" s="71"/>
      <c r="L3453" s="71"/>
      <c r="M3453" s="72">
        <v>294.49</v>
      </c>
      <c r="N3453" s="72">
        <v>0</v>
      </c>
      <c r="O3453" s="71"/>
      <c r="P3453" s="71"/>
      <c r="Q3453" s="71"/>
      <c r="R3453" s="71"/>
      <c r="S3453" s="72">
        <v>294.49</v>
      </c>
      <c r="T3453" s="72">
        <v>294.49</v>
      </c>
      <c r="U3453" s="71"/>
      <c r="V3453" s="71"/>
      <c r="W3453" s="71"/>
      <c r="X3453" s="72">
        <v>0</v>
      </c>
      <c r="Y3453" s="72">
        <v>0</v>
      </c>
      <c r="Z3453" s="72">
        <v>294.49</v>
      </c>
      <c r="AA3453" s="69"/>
      <c r="AB3453" s="69"/>
      <c r="AC3453" s="69"/>
    </row>
    <row r="3454" spans="1:29" ht="20" x14ac:dyDescent="0.25">
      <c r="A3454" s="68" t="s">
        <v>8701</v>
      </c>
      <c r="B3454" s="69" t="s">
        <v>8702</v>
      </c>
      <c r="C3454" s="69" t="s">
        <v>8703</v>
      </c>
      <c r="D3454" s="69" t="s">
        <v>4611</v>
      </c>
      <c r="E3454" s="69" t="s">
        <v>8705</v>
      </c>
      <c r="F3454" s="69" t="s">
        <v>1727</v>
      </c>
      <c r="G3454" s="69" t="s">
        <v>1019</v>
      </c>
      <c r="H3454" s="69" t="s">
        <v>1210</v>
      </c>
      <c r="I3454" s="69" t="s">
        <v>962</v>
      </c>
      <c r="J3454" s="70">
        <v>68.150000000000006</v>
      </c>
      <c r="K3454" s="69" t="s">
        <v>4591</v>
      </c>
      <c r="L3454" s="69" t="s">
        <v>8704</v>
      </c>
      <c r="M3454" s="70">
        <v>68.150000000000006</v>
      </c>
      <c r="N3454" s="69"/>
      <c r="O3454" s="69"/>
      <c r="P3454" s="69" t="s">
        <v>1394</v>
      </c>
      <c r="Q3454" s="69" t="s">
        <v>1751</v>
      </c>
      <c r="R3454" s="69"/>
      <c r="S3454" s="70">
        <v>68.150000000000006</v>
      </c>
      <c r="T3454" s="70"/>
      <c r="U3454" s="69" t="s">
        <v>1542</v>
      </c>
      <c r="V3454" s="73">
        <v>42</v>
      </c>
      <c r="W3454" s="69" t="s">
        <v>1542</v>
      </c>
      <c r="X3454" s="69"/>
      <c r="Y3454" s="70"/>
      <c r="Z3454" s="69">
        <v>0</v>
      </c>
      <c r="AA3454" s="69" t="s">
        <v>989</v>
      </c>
      <c r="AB3454" s="69" t="s">
        <v>1144</v>
      </c>
      <c r="AC3454" s="69"/>
    </row>
    <row r="3455" spans="1:29" x14ac:dyDescent="0.25">
      <c r="A3455" s="71" t="s">
        <v>193</v>
      </c>
      <c r="B3455" s="71"/>
      <c r="C3455" s="71"/>
      <c r="D3455" s="71"/>
      <c r="E3455" s="71"/>
      <c r="F3455" s="71"/>
      <c r="G3455" s="71"/>
      <c r="H3455" s="71"/>
      <c r="I3455" s="71"/>
      <c r="J3455" s="72">
        <v>68.150000000000006</v>
      </c>
      <c r="K3455" s="71"/>
      <c r="L3455" s="71"/>
      <c r="M3455" s="72">
        <v>68.150000000000006</v>
      </c>
      <c r="N3455" s="72">
        <v>0</v>
      </c>
      <c r="O3455" s="71"/>
      <c r="P3455" s="71"/>
      <c r="Q3455" s="71"/>
      <c r="R3455" s="71"/>
      <c r="S3455" s="72">
        <v>68.150000000000006</v>
      </c>
      <c r="T3455" s="72">
        <v>68.150000000000006</v>
      </c>
      <c r="U3455" s="71"/>
      <c r="V3455" s="71"/>
      <c r="W3455" s="71"/>
      <c r="X3455" s="72">
        <v>0</v>
      </c>
      <c r="Y3455" s="72">
        <v>0</v>
      </c>
      <c r="Z3455" s="72">
        <v>68.150000000000006</v>
      </c>
      <c r="AA3455" s="69"/>
      <c r="AB3455" s="69"/>
      <c r="AC3455" s="69"/>
    </row>
    <row r="3456" spans="1:29" ht="30" x14ac:dyDescent="0.25">
      <c r="A3456" s="68" t="s">
        <v>8706</v>
      </c>
      <c r="B3456" s="69" t="s">
        <v>4229</v>
      </c>
      <c r="C3456" s="69" t="s">
        <v>8707</v>
      </c>
      <c r="D3456" s="69" t="s">
        <v>1885</v>
      </c>
      <c r="E3456" s="69" t="s">
        <v>8709</v>
      </c>
      <c r="F3456" s="69" t="s">
        <v>1299</v>
      </c>
      <c r="G3456" s="69" t="s">
        <v>1019</v>
      </c>
      <c r="H3456" s="69" t="s">
        <v>2175</v>
      </c>
      <c r="I3456" s="69" t="s">
        <v>962</v>
      </c>
      <c r="J3456" s="70">
        <v>1220.75</v>
      </c>
      <c r="K3456" s="69" t="s">
        <v>4591</v>
      </c>
      <c r="L3456" s="69" t="s">
        <v>8708</v>
      </c>
      <c r="M3456" s="70">
        <v>1220.75</v>
      </c>
      <c r="N3456" s="69"/>
      <c r="O3456" s="69"/>
      <c r="P3456" s="69" t="s">
        <v>1112</v>
      </c>
      <c r="Q3456" s="69" t="s">
        <v>3258</v>
      </c>
      <c r="R3456" s="69"/>
      <c r="S3456" s="70">
        <v>1220.75</v>
      </c>
      <c r="T3456" s="70"/>
      <c r="U3456" s="69"/>
      <c r="V3456" s="69"/>
      <c r="W3456" s="69"/>
      <c r="X3456" s="69"/>
      <c r="Y3456" s="70"/>
      <c r="Z3456" s="69">
        <v>0</v>
      </c>
      <c r="AA3456" s="69" t="s">
        <v>989</v>
      </c>
      <c r="AB3456" s="69" t="s">
        <v>1144</v>
      </c>
      <c r="AC3456" s="69"/>
    </row>
    <row r="3457" spans="1:29" x14ac:dyDescent="0.25">
      <c r="A3457" s="71" t="s">
        <v>193</v>
      </c>
      <c r="B3457" s="71"/>
      <c r="C3457" s="71"/>
      <c r="D3457" s="71"/>
      <c r="E3457" s="71"/>
      <c r="F3457" s="71"/>
      <c r="G3457" s="71"/>
      <c r="H3457" s="71"/>
      <c r="I3457" s="71"/>
      <c r="J3457" s="72">
        <v>1220.75</v>
      </c>
      <c r="K3457" s="71"/>
      <c r="L3457" s="71"/>
      <c r="M3457" s="72">
        <v>1220.75</v>
      </c>
      <c r="N3457" s="72">
        <v>0</v>
      </c>
      <c r="O3457" s="71"/>
      <c r="P3457" s="71"/>
      <c r="Q3457" s="71"/>
      <c r="R3457" s="71"/>
      <c r="S3457" s="72">
        <v>1220.75</v>
      </c>
      <c r="T3457" s="72">
        <v>0</v>
      </c>
      <c r="U3457" s="71"/>
      <c r="V3457" s="71"/>
      <c r="W3457" s="71"/>
      <c r="X3457" s="72">
        <v>1220.75</v>
      </c>
      <c r="Y3457" s="72">
        <v>0</v>
      </c>
      <c r="Z3457" s="72">
        <v>0</v>
      </c>
      <c r="AA3457" s="69"/>
      <c r="AB3457" s="69"/>
      <c r="AC3457" s="69"/>
    </row>
    <row r="3458" spans="1:29" ht="20" x14ac:dyDescent="0.25">
      <c r="A3458" s="68" t="s">
        <v>8710</v>
      </c>
      <c r="B3458" s="69" t="s">
        <v>3004</v>
      </c>
      <c r="C3458" s="69" t="s">
        <v>8711</v>
      </c>
      <c r="D3458" s="69" t="s">
        <v>4589</v>
      </c>
      <c r="E3458" s="69" t="s">
        <v>8713</v>
      </c>
      <c r="F3458" s="69" t="s">
        <v>1435</v>
      </c>
      <c r="G3458" s="69" t="s">
        <v>1019</v>
      </c>
      <c r="H3458" s="69" t="s">
        <v>2189</v>
      </c>
      <c r="I3458" s="69" t="s">
        <v>962</v>
      </c>
      <c r="J3458" s="70">
        <v>1052.0999999999999</v>
      </c>
      <c r="K3458" s="69" t="s">
        <v>4591</v>
      </c>
      <c r="L3458" s="69" t="s">
        <v>8712</v>
      </c>
      <c r="M3458" s="70">
        <v>1052.0999999999999</v>
      </c>
      <c r="N3458" s="69"/>
      <c r="O3458" s="69"/>
      <c r="P3458" s="69" t="s">
        <v>2137</v>
      </c>
      <c r="Q3458" s="69" t="s">
        <v>2219</v>
      </c>
      <c r="R3458" s="69"/>
      <c r="S3458" s="70">
        <v>1052.0999999999999</v>
      </c>
      <c r="T3458" s="70"/>
      <c r="U3458" s="69"/>
      <c r="V3458" s="69"/>
      <c r="W3458" s="69"/>
      <c r="X3458" s="69"/>
      <c r="Y3458" s="70"/>
      <c r="Z3458" s="69">
        <v>0</v>
      </c>
      <c r="AA3458" s="69" t="s">
        <v>989</v>
      </c>
      <c r="AB3458" s="69" t="s">
        <v>1144</v>
      </c>
      <c r="AC3458" s="69"/>
    </row>
    <row r="3459" spans="1:29" x14ac:dyDescent="0.25">
      <c r="A3459" s="71" t="s">
        <v>193</v>
      </c>
      <c r="B3459" s="71"/>
      <c r="C3459" s="71"/>
      <c r="D3459" s="71"/>
      <c r="E3459" s="71"/>
      <c r="F3459" s="71"/>
      <c r="G3459" s="71"/>
      <c r="H3459" s="71"/>
      <c r="I3459" s="71"/>
      <c r="J3459" s="72">
        <v>1052.0999999999999</v>
      </c>
      <c r="K3459" s="71"/>
      <c r="L3459" s="71"/>
      <c r="M3459" s="72">
        <v>1052.0999999999999</v>
      </c>
      <c r="N3459" s="72">
        <v>0</v>
      </c>
      <c r="O3459" s="71"/>
      <c r="P3459" s="71"/>
      <c r="Q3459" s="71"/>
      <c r="R3459" s="71"/>
      <c r="S3459" s="72">
        <v>1052.0999999999999</v>
      </c>
      <c r="T3459" s="72">
        <v>0</v>
      </c>
      <c r="U3459" s="71"/>
      <c r="V3459" s="71"/>
      <c r="W3459" s="71"/>
      <c r="X3459" s="72">
        <v>1052.0999999999999</v>
      </c>
      <c r="Y3459" s="72">
        <v>0</v>
      </c>
      <c r="Z3459" s="72">
        <v>0</v>
      </c>
      <c r="AA3459" s="69"/>
      <c r="AB3459" s="69"/>
      <c r="AC3459" s="69"/>
    </row>
    <row r="3460" spans="1:29" ht="20" x14ac:dyDescent="0.25">
      <c r="A3460" s="68" t="s">
        <v>8714</v>
      </c>
      <c r="B3460" s="69" t="s">
        <v>8310</v>
      </c>
      <c r="C3460" s="69" t="s">
        <v>8715</v>
      </c>
      <c r="D3460" s="69" t="s">
        <v>4589</v>
      </c>
      <c r="E3460" s="69" t="s">
        <v>8717</v>
      </c>
      <c r="F3460" s="69" t="s">
        <v>1722</v>
      </c>
      <c r="G3460" s="69" t="s">
        <v>1019</v>
      </c>
      <c r="H3460" s="69" t="s">
        <v>2189</v>
      </c>
      <c r="I3460" s="69" t="s">
        <v>962</v>
      </c>
      <c r="J3460" s="70">
        <v>1629.46</v>
      </c>
      <c r="K3460" s="69" t="s">
        <v>4591</v>
      </c>
      <c r="L3460" s="69" t="s">
        <v>8716</v>
      </c>
      <c r="M3460" s="70">
        <v>1629.46</v>
      </c>
      <c r="N3460" s="69"/>
      <c r="O3460" s="69"/>
      <c r="P3460" s="69" t="s">
        <v>1394</v>
      </c>
      <c r="Q3460" s="69" t="s">
        <v>2219</v>
      </c>
      <c r="R3460" s="69"/>
      <c r="S3460" s="70">
        <v>1629.46</v>
      </c>
      <c r="T3460" s="70"/>
      <c r="U3460" s="69"/>
      <c r="V3460" s="69"/>
      <c r="W3460" s="69"/>
      <c r="X3460" s="69"/>
      <c r="Y3460" s="70"/>
      <c r="Z3460" s="69">
        <v>0</v>
      </c>
      <c r="AA3460" s="69" t="s">
        <v>989</v>
      </c>
      <c r="AB3460" s="69" t="s">
        <v>1144</v>
      </c>
      <c r="AC3460" s="69"/>
    </row>
    <row r="3461" spans="1:29" x14ac:dyDescent="0.25">
      <c r="A3461" s="71" t="s">
        <v>193</v>
      </c>
      <c r="B3461" s="71"/>
      <c r="C3461" s="71"/>
      <c r="D3461" s="71"/>
      <c r="E3461" s="71"/>
      <c r="F3461" s="71"/>
      <c r="G3461" s="71"/>
      <c r="H3461" s="71"/>
      <c r="I3461" s="71"/>
      <c r="J3461" s="72">
        <v>1629.46</v>
      </c>
      <c r="K3461" s="71"/>
      <c r="L3461" s="71"/>
      <c r="M3461" s="72">
        <v>1629.46</v>
      </c>
      <c r="N3461" s="72">
        <v>0</v>
      </c>
      <c r="O3461" s="71"/>
      <c r="P3461" s="71"/>
      <c r="Q3461" s="71"/>
      <c r="R3461" s="71"/>
      <c r="S3461" s="72">
        <v>1629.46</v>
      </c>
      <c r="T3461" s="72">
        <v>0</v>
      </c>
      <c r="U3461" s="71"/>
      <c r="V3461" s="71"/>
      <c r="W3461" s="71"/>
      <c r="X3461" s="72">
        <v>1629.46</v>
      </c>
      <c r="Y3461" s="72">
        <v>0</v>
      </c>
      <c r="Z3461" s="72">
        <v>0</v>
      </c>
      <c r="AA3461" s="69"/>
      <c r="AB3461" s="69"/>
      <c r="AC3461" s="69"/>
    </row>
    <row r="3462" spans="1:29" ht="30" x14ac:dyDescent="0.25">
      <c r="A3462" s="68" t="s">
        <v>8718</v>
      </c>
      <c r="B3462" s="69" t="s">
        <v>8719</v>
      </c>
      <c r="C3462" s="69" t="s">
        <v>8720</v>
      </c>
      <c r="D3462" s="69" t="s">
        <v>1885</v>
      </c>
      <c r="E3462" s="69" t="s">
        <v>8722</v>
      </c>
      <c r="F3462" s="69" t="s">
        <v>1299</v>
      </c>
      <c r="G3462" s="69" t="s">
        <v>1019</v>
      </c>
      <c r="H3462" s="69" t="s">
        <v>2175</v>
      </c>
      <c r="I3462" s="69" t="s">
        <v>962</v>
      </c>
      <c r="J3462" s="70">
        <v>5557.98</v>
      </c>
      <c r="K3462" s="69" t="s">
        <v>4591</v>
      </c>
      <c r="L3462" s="69" t="s">
        <v>8721</v>
      </c>
      <c r="M3462" s="70">
        <v>5557.98</v>
      </c>
      <c r="N3462" s="69"/>
      <c r="O3462" s="69"/>
      <c r="P3462" s="69" t="s">
        <v>1547</v>
      </c>
      <c r="Q3462" s="69" t="s">
        <v>3258</v>
      </c>
      <c r="R3462" s="69"/>
      <c r="S3462" s="70">
        <v>5557.98</v>
      </c>
      <c r="T3462" s="70"/>
      <c r="U3462" s="69"/>
      <c r="V3462" s="69"/>
      <c r="W3462" s="69"/>
      <c r="X3462" s="69"/>
      <c r="Y3462" s="70"/>
      <c r="Z3462" s="69">
        <v>0</v>
      </c>
      <c r="AA3462" s="69" t="s">
        <v>989</v>
      </c>
      <c r="AB3462" s="69" t="s">
        <v>1144</v>
      </c>
      <c r="AC3462" s="69"/>
    </row>
    <row r="3463" spans="1:29" x14ac:dyDescent="0.25">
      <c r="A3463" s="71" t="s">
        <v>193</v>
      </c>
      <c r="B3463" s="71"/>
      <c r="C3463" s="71"/>
      <c r="D3463" s="71"/>
      <c r="E3463" s="71"/>
      <c r="F3463" s="71"/>
      <c r="G3463" s="71"/>
      <c r="H3463" s="71"/>
      <c r="I3463" s="71"/>
      <c r="J3463" s="72">
        <v>5557.98</v>
      </c>
      <c r="K3463" s="71"/>
      <c r="L3463" s="71"/>
      <c r="M3463" s="72">
        <v>5557.98</v>
      </c>
      <c r="N3463" s="72">
        <v>0</v>
      </c>
      <c r="O3463" s="71"/>
      <c r="P3463" s="71"/>
      <c r="Q3463" s="71"/>
      <c r="R3463" s="71"/>
      <c r="S3463" s="72">
        <v>5557.98</v>
      </c>
      <c r="T3463" s="72">
        <v>0</v>
      </c>
      <c r="U3463" s="71"/>
      <c r="V3463" s="71"/>
      <c r="W3463" s="71"/>
      <c r="X3463" s="72">
        <v>5557.98</v>
      </c>
      <c r="Y3463" s="72">
        <v>0</v>
      </c>
      <c r="Z3463" s="72">
        <v>0</v>
      </c>
      <c r="AA3463" s="69"/>
      <c r="AB3463" s="69"/>
      <c r="AC3463" s="69"/>
    </row>
    <row r="3464" spans="1:29" ht="20" x14ac:dyDescent="0.25">
      <c r="A3464" s="68" t="s">
        <v>8723</v>
      </c>
      <c r="B3464" s="69" t="s">
        <v>8724</v>
      </c>
      <c r="C3464" s="69" t="s">
        <v>8725</v>
      </c>
      <c r="D3464" s="69" t="s">
        <v>4813</v>
      </c>
      <c r="E3464" s="69" t="s">
        <v>8727</v>
      </c>
      <c r="F3464" s="69" t="s">
        <v>1727</v>
      </c>
      <c r="G3464" s="69" t="s">
        <v>1019</v>
      </c>
      <c r="H3464" s="69" t="s">
        <v>3201</v>
      </c>
      <c r="I3464" s="69" t="s">
        <v>962</v>
      </c>
      <c r="J3464" s="70">
        <v>6933.5</v>
      </c>
      <c r="K3464" s="69" t="s">
        <v>4591</v>
      </c>
      <c r="L3464" s="69" t="s">
        <v>8726</v>
      </c>
      <c r="M3464" s="70">
        <v>6933.5</v>
      </c>
      <c r="N3464" s="69"/>
      <c r="O3464" s="69"/>
      <c r="P3464" s="69" t="s">
        <v>2207</v>
      </c>
      <c r="Q3464" s="69" t="s">
        <v>1612</v>
      </c>
      <c r="R3464" s="69"/>
      <c r="S3464" s="70">
        <v>6933.5</v>
      </c>
      <c r="T3464" s="70"/>
      <c r="U3464" s="69" t="s">
        <v>2207</v>
      </c>
      <c r="V3464" s="73">
        <v>0</v>
      </c>
      <c r="W3464" s="69" t="s">
        <v>2207</v>
      </c>
      <c r="X3464" s="69"/>
      <c r="Y3464" s="70"/>
      <c r="Z3464" s="69">
        <v>0</v>
      </c>
      <c r="AA3464" s="69" t="s">
        <v>989</v>
      </c>
      <c r="AB3464" s="69" t="s">
        <v>1144</v>
      </c>
      <c r="AC3464" s="69"/>
    </row>
    <row r="3465" spans="1:29" x14ac:dyDescent="0.25">
      <c r="A3465" s="71" t="s">
        <v>193</v>
      </c>
      <c r="B3465" s="71"/>
      <c r="C3465" s="71"/>
      <c r="D3465" s="71"/>
      <c r="E3465" s="71"/>
      <c r="F3465" s="71"/>
      <c r="G3465" s="71"/>
      <c r="H3465" s="71"/>
      <c r="I3465" s="71"/>
      <c r="J3465" s="72">
        <v>6933.5</v>
      </c>
      <c r="K3465" s="71"/>
      <c r="L3465" s="71"/>
      <c r="M3465" s="72">
        <v>6933.5</v>
      </c>
      <c r="N3465" s="72">
        <v>0</v>
      </c>
      <c r="O3465" s="71"/>
      <c r="P3465" s="71"/>
      <c r="Q3465" s="71"/>
      <c r="R3465" s="71"/>
      <c r="S3465" s="72">
        <v>6933.5</v>
      </c>
      <c r="T3465" s="72">
        <v>6933.5</v>
      </c>
      <c r="U3465" s="71"/>
      <c r="V3465" s="71"/>
      <c r="W3465" s="71"/>
      <c r="X3465" s="72">
        <v>0</v>
      </c>
      <c r="Y3465" s="72">
        <v>0</v>
      </c>
      <c r="Z3465" s="72">
        <v>6933.5</v>
      </c>
      <c r="AA3465" s="69"/>
      <c r="AB3465" s="69"/>
      <c r="AC3465" s="69"/>
    </row>
    <row r="3466" spans="1:29" ht="20" x14ac:dyDescent="0.25">
      <c r="A3466" s="68" t="s">
        <v>8728</v>
      </c>
      <c r="B3466" s="69" t="s">
        <v>4081</v>
      </c>
      <c r="C3466" s="69" t="s">
        <v>8729</v>
      </c>
      <c r="D3466" s="69" t="s">
        <v>4813</v>
      </c>
      <c r="E3466" s="69" t="s">
        <v>8731</v>
      </c>
      <c r="F3466" s="69" t="s">
        <v>1722</v>
      </c>
      <c r="G3466" s="69" t="s">
        <v>1019</v>
      </c>
      <c r="H3466" s="69" t="s">
        <v>2276</v>
      </c>
      <c r="I3466" s="69" t="s">
        <v>962</v>
      </c>
      <c r="J3466" s="70">
        <v>899.44</v>
      </c>
      <c r="K3466" s="69" t="s">
        <v>4591</v>
      </c>
      <c r="L3466" s="69" t="s">
        <v>8730</v>
      </c>
      <c r="M3466" s="70">
        <v>899.44</v>
      </c>
      <c r="N3466" s="69"/>
      <c r="O3466" s="69"/>
      <c r="P3466" s="69" t="s">
        <v>1210</v>
      </c>
      <c r="Q3466" s="69" t="s">
        <v>1542</v>
      </c>
      <c r="R3466" s="69"/>
      <c r="S3466" s="70">
        <v>899.44</v>
      </c>
      <c r="T3466" s="70"/>
      <c r="U3466" s="69" t="s">
        <v>1115</v>
      </c>
      <c r="V3466" s="73">
        <v>60</v>
      </c>
      <c r="W3466" s="69" t="s">
        <v>1115</v>
      </c>
      <c r="X3466" s="69"/>
      <c r="Y3466" s="70"/>
      <c r="Z3466" s="69">
        <v>0</v>
      </c>
      <c r="AA3466" s="69" t="s">
        <v>989</v>
      </c>
      <c r="AB3466" s="69" t="s">
        <v>1144</v>
      </c>
      <c r="AC3466" s="69"/>
    </row>
    <row r="3467" spans="1:29" x14ac:dyDescent="0.25">
      <c r="A3467" s="71" t="s">
        <v>193</v>
      </c>
      <c r="B3467" s="71"/>
      <c r="C3467" s="71"/>
      <c r="D3467" s="71"/>
      <c r="E3467" s="71"/>
      <c r="F3467" s="71"/>
      <c r="G3467" s="71"/>
      <c r="H3467" s="71"/>
      <c r="I3467" s="71"/>
      <c r="J3467" s="72">
        <v>899.44</v>
      </c>
      <c r="K3467" s="71"/>
      <c r="L3467" s="71"/>
      <c r="M3467" s="72">
        <v>899.44</v>
      </c>
      <c r="N3467" s="72">
        <v>0</v>
      </c>
      <c r="O3467" s="71"/>
      <c r="P3467" s="71"/>
      <c r="Q3467" s="71"/>
      <c r="R3467" s="71"/>
      <c r="S3467" s="72">
        <v>899.44</v>
      </c>
      <c r="T3467" s="72">
        <v>899.44</v>
      </c>
      <c r="U3467" s="71"/>
      <c r="V3467" s="71"/>
      <c r="W3467" s="71"/>
      <c r="X3467" s="72">
        <v>0</v>
      </c>
      <c r="Y3467" s="72">
        <v>0</v>
      </c>
      <c r="Z3467" s="72">
        <v>899.44</v>
      </c>
      <c r="AA3467" s="69"/>
      <c r="AB3467" s="69"/>
      <c r="AC3467" s="69"/>
    </row>
    <row r="3468" spans="1:29" ht="20" x14ac:dyDescent="0.25">
      <c r="A3468" s="68" t="s">
        <v>8732</v>
      </c>
      <c r="B3468" s="69" t="s">
        <v>8733</v>
      </c>
      <c r="C3468" s="69" t="s">
        <v>8734</v>
      </c>
      <c r="D3468" s="69" t="s">
        <v>4589</v>
      </c>
      <c r="E3468" s="69"/>
      <c r="F3468" s="69" t="s">
        <v>1727</v>
      </c>
      <c r="G3468" s="69" t="s">
        <v>1019</v>
      </c>
      <c r="H3468" s="69" t="s">
        <v>2189</v>
      </c>
      <c r="I3468" s="69" t="s">
        <v>962</v>
      </c>
      <c r="J3468" s="70">
        <v>3119.4</v>
      </c>
      <c r="K3468" s="69" t="s">
        <v>4591</v>
      </c>
      <c r="L3468" s="69" t="s">
        <v>8735</v>
      </c>
      <c r="M3468" s="70">
        <v>3119.4</v>
      </c>
      <c r="N3468" s="69"/>
      <c r="O3468" s="69"/>
      <c r="P3468" s="69"/>
      <c r="Q3468" s="69"/>
      <c r="R3468" s="69"/>
      <c r="S3468" s="69"/>
      <c r="T3468" s="70"/>
      <c r="U3468" s="69"/>
      <c r="V3468" s="69"/>
      <c r="W3468" s="69"/>
      <c r="X3468" s="69"/>
      <c r="Y3468" s="70"/>
      <c r="Z3468" s="69">
        <v>0</v>
      </c>
      <c r="AA3468" s="69" t="s">
        <v>989</v>
      </c>
      <c r="AB3468" s="69" t="s">
        <v>1144</v>
      </c>
      <c r="AC3468" s="69"/>
    </row>
    <row r="3469" spans="1:29" x14ac:dyDescent="0.25">
      <c r="A3469" s="71" t="s">
        <v>193</v>
      </c>
      <c r="B3469" s="71"/>
      <c r="C3469" s="71"/>
      <c r="D3469" s="71"/>
      <c r="E3469" s="71"/>
      <c r="F3469" s="71"/>
      <c r="G3469" s="71"/>
      <c r="H3469" s="71"/>
      <c r="I3469" s="71"/>
      <c r="J3469" s="72">
        <v>3119.4</v>
      </c>
      <c r="K3469" s="71"/>
      <c r="L3469" s="71"/>
      <c r="M3469" s="72">
        <v>3119.4</v>
      </c>
      <c r="N3469" s="72">
        <v>0</v>
      </c>
      <c r="O3469" s="71"/>
      <c r="P3469" s="71"/>
      <c r="Q3469" s="71"/>
      <c r="R3469" s="71"/>
      <c r="S3469" s="72">
        <v>0</v>
      </c>
      <c r="T3469" s="72">
        <v>0</v>
      </c>
      <c r="U3469" s="71"/>
      <c r="V3469" s="71"/>
      <c r="W3469" s="71"/>
      <c r="X3469" s="72">
        <v>0</v>
      </c>
      <c r="Y3469" s="72">
        <v>0</v>
      </c>
      <c r="Z3469" s="72">
        <v>0</v>
      </c>
      <c r="AA3469" s="69"/>
      <c r="AB3469" s="69"/>
      <c r="AC3469" s="69"/>
    </row>
    <row r="3470" spans="1:29" ht="20" x14ac:dyDescent="0.25">
      <c r="A3470" s="68" t="s">
        <v>8736</v>
      </c>
      <c r="B3470" s="69" t="s">
        <v>8737</v>
      </c>
      <c r="C3470" s="69" t="s">
        <v>8738</v>
      </c>
      <c r="D3470" s="69" t="s">
        <v>4583</v>
      </c>
      <c r="E3470" s="69" t="s">
        <v>8740</v>
      </c>
      <c r="F3470" s="69" t="s">
        <v>1722</v>
      </c>
      <c r="G3470" s="69" t="s">
        <v>1019</v>
      </c>
      <c r="H3470" s="69" t="s">
        <v>3185</v>
      </c>
      <c r="I3470" s="69" t="s">
        <v>962</v>
      </c>
      <c r="J3470" s="70">
        <v>3634.79</v>
      </c>
      <c r="K3470" s="69" t="s">
        <v>4591</v>
      </c>
      <c r="L3470" s="69" t="s">
        <v>8739</v>
      </c>
      <c r="M3470" s="70">
        <v>3634.79</v>
      </c>
      <c r="N3470" s="69"/>
      <c r="O3470" s="69"/>
      <c r="P3470" s="69" t="s">
        <v>1661</v>
      </c>
      <c r="Q3470" s="69" t="s">
        <v>3173</v>
      </c>
      <c r="R3470" s="69"/>
      <c r="S3470" s="70">
        <v>3634.79</v>
      </c>
      <c r="T3470" s="70"/>
      <c r="U3470" s="69"/>
      <c r="V3470" s="69"/>
      <c r="W3470" s="69"/>
      <c r="X3470" s="69"/>
      <c r="Y3470" s="70"/>
      <c r="Z3470" s="69">
        <v>0</v>
      </c>
      <c r="AA3470" s="69" t="s">
        <v>989</v>
      </c>
      <c r="AB3470" s="69" t="s">
        <v>1144</v>
      </c>
      <c r="AC3470" s="69"/>
    </row>
    <row r="3471" spans="1:29" x14ac:dyDescent="0.25">
      <c r="A3471" s="71" t="s">
        <v>193</v>
      </c>
      <c r="B3471" s="71"/>
      <c r="C3471" s="71"/>
      <c r="D3471" s="71"/>
      <c r="E3471" s="71"/>
      <c r="F3471" s="71"/>
      <c r="G3471" s="71"/>
      <c r="H3471" s="71"/>
      <c r="I3471" s="71"/>
      <c r="J3471" s="72">
        <v>3634.79</v>
      </c>
      <c r="K3471" s="71"/>
      <c r="L3471" s="71"/>
      <c r="M3471" s="72">
        <v>3634.79</v>
      </c>
      <c r="N3471" s="72">
        <v>0</v>
      </c>
      <c r="O3471" s="71"/>
      <c r="P3471" s="71"/>
      <c r="Q3471" s="71"/>
      <c r="R3471" s="71"/>
      <c r="S3471" s="72">
        <v>3634.79</v>
      </c>
      <c r="T3471" s="72">
        <v>0</v>
      </c>
      <c r="U3471" s="71"/>
      <c r="V3471" s="71"/>
      <c r="W3471" s="71"/>
      <c r="X3471" s="72">
        <v>3634.79</v>
      </c>
      <c r="Y3471" s="72">
        <v>0</v>
      </c>
      <c r="Z3471" s="72">
        <v>0</v>
      </c>
      <c r="AA3471" s="69"/>
      <c r="AB3471" s="69"/>
      <c r="AC3471" s="69"/>
    </row>
    <row r="3472" spans="1:29" ht="20" x14ac:dyDescent="0.25">
      <c r="A3472" s="68" t="s">
        <v>8741</v>
      </c>
      <c r="B3472" s="69" t="s">
        <v>1905</v>
      </c>
      <c r="C3472" s="69" t="s">
        <v>8742</v>
      </c>
      <c r="D3472" s="69" t="s">
        <v>4746</v>
      </c>
      <c r="E3472" s="69" t="s">
        <v>8744</v>
      </c>
      <c r="F3472" s="69" t="s">
        <v>1727</v>
      </c>
      <c r="G3472" s="69" t="s">
        <v>1019</v>
      </c>
      <c r="H3472" s="69" t="s">
        <v>1046</v>
      </c>
      <c r="I3472" s="69" t="s">
        <v>962</v>
      </c>
      <c r="J3472" s="70">
        <v>1728.77</v>
      </c>
      <c r="K3472" s="69" t="s">
        <v>4591</v>
      </c>
      <c r="L3472" s="69" t="s">
        <v>8743</v>
      </c>
      <c r="M3472" s="70">
        <v>1728.77</v>
      </c>
      <c r="N3472" s="69"/>
      <c r="O3472" s="69"/>
      <c r="P3472" s="69" t="s">
        <v>2207</v>
      </c>
      <c r="Q3472" s="69" t="s">
        <v>2207</v>
      </c>
      <c r="R3472" s="69"/>
      <c r="S3472" s="70">
        <v>1728.77</v>
      </c>
      <c r="T3472" s="70"/>
      <c r="U3472" s="69" t="s">
        <v>2207</v>
      </c>
      <c r="V3472" s="73">
        <v>0</v>
      </c>
      <c r="W3472" s="69" t="s">
        <v>2207</v>
      </c>
      <c r="X3472" s="69"/>
      <c r="Y3472" s="70"/>
      <c r="Z3472" s="69">
        <v>0</v>
      </c>
      <c r="AA3472" s="69" t="s">
        <v>989</v>
      </c>
      <c r="AB3472" s="69" t="s">
        <v>1144</v>
      </c>
      <c r="AC3472" s="69"/>
    </row>
    <row r="3473" spans="1:29" x14ac:dyDescent="0.25">
      <c r="A3473" s="71" t="s">
        <v>193</v>
      </c>
      <c r="B3473" s="71"/>
      <c r="C3473" s="71"/>
      <c r="D3473" s="71"/>
      <c r="E3473" s="71"/>
      <c r="F3473" s="71"/>
      <c r="G3473" s="71"/>
      <c r="H3473" s="71"/>
      <c r="I3473" s="71"/>
      <c r="J3473" s="72">
        <v>1728.77</v>
      </c>
      <c r="K3473" s="71"/>
      <c r="L3473" s="71"/>
      <c r="M3473" s="72">
        <v>1728.77</v>
      </c>
      <c r="N3473" s="72">
        <v>0</v>
      </c>
      <c r="O3473" s="71"/>
      <c r="P3473" s="71"/>
      <c r="Q3473" s="71"/>
      <c r="R3473" s="71"/>
      <c r="S3473" s="72">
        <v>1728.77</v>
      </c>
      <c r="T3473" s="72">
        <v>1728.77</v>
      </c>
      <c r="U3473" s="71"/>
      <c r="V3473" s="71"/>
      <c r="W3473" s="71"/>
      <c r="X3473" s="72">
        <v>0</v>
      </c>
      <c r="Y3473" s="72">
        <v>0</v>
      </c>
      <c r="Z3473" s="72">
        <v>1728.77</v>
      </c>
      <c r="AA3473" s="69"/>
      <c r="AB3473" s="69"/>
      <c r="AC3473" s="69"/>
    </row>
    <row r="3474" spans="1:29" ht="20" x14ac:dyDescent="0.25">
      <c r="A3474" s="68" t="s">
        <v>8745</v>
      </c>
      <c r="B3474" s="69" t="s">
        <v>8746</v>
      </c>
      <c r="C3474" s="69" t="s">
        <v>8747</v>
      </c>
      <c r="D3474" s="69" t="s">
        <v>4762</v>
      </c>
      <c r="E3474" s="69" t="s">
        <v>8749</v>
      </c>
      <c r="F3474" s="69" t="s">
        <v>1722</v>
      </c>
      <c r="G3474" s="69" t="s">
        <v>1019</v>
      </c>
      <c r="H3474" s="69" t="s">
        <v>2180</v>
      </c>
      <c r="I3474" s="69" t="s">
        <v>962</v>
      </c>
      <c r="J3474" s="70">
        <v>738.57</v>
      </c>
      <c r="K3474" s="69" t="s">
        <v>4591</v>
      </c>
      <c r="L3474" s="69" t="s">
        <v>8748</v>
      </c>
      <c r="M3474" s="70">
        <v>738.57</v>
      </c>
      <c r="N3474" s="69"/>
      <c r="O3474" s="69"/>
      <c r="P3474" s="69" t="s">
        <v>1203</v>
      </c>
      <c r="Q3474" s="69" t="s">
        <v>1547</v>
      </c>
      <c r="R3474" s="69"/>
      <c r="S3474" s="70">
        <v>738.57</v>
      </c>
      <c r="T3474" s="70"/>
      <c r="U3474" s="69" t="s">
        <v>1547</v>
      </c>
      <c r="V3474" s="73">
        <v>88</v>
      </c>
      <c r="W3474" s="69" t="s">
        <v>1547</v>
      </c>
      <c r="X3474" s="69"/>
      <c r="Y3474" s="70"/>
      <c r="Z3474" s="69">
        <v>0</v>
      </c>
      <c r="AA3474" s="69" t="s">
        <v>989</v>
      </c>
      <c r="AB3474" s="69" t="s">
        <v>1144</v>
      </c>
      <c r="AC3474" s="69"/>
    </row>
    <row r="3475" spans="1:29" x14ac:dyDescent="0.25">
      <c r="A3475" s="71" t="s">
        <v>193</v>
      </c>
      <c r="B3475" s="71"/>
      <c r="C3475" s="71"/>
      <c r="D3475" s="71"/>
      <c r="E3475" s="71"/>
      <c r="F3475" s="71"/>
      <c r="G3475" s="71"/>
      <c r="H3475" s="71"/>
      <c r="I3475" s="71"/>
      <c r="J3475" s="72">
        <v>738.57</v>
      </c>
      <c r="K3475" s="71"/>
      <c r="L3475" s="71"/>
      <c r="M3475" s="72">
        <v>738.57</v>
      </c>
      <c r="N3475" s="72">
        <v>0</v>
      </c>
      <c r="O3475" s="71"/>
      <c r="P3475" s="71"/>
      <c r="Q3475" s="71"/>
      <c r="R3475" s="71"/>
      <c r="S3475" s="72">
        <v>738.57</v>
      </c>
      <c r="T3475" s="72">
        <v>738.57</v>
      </c>
      <c r="U3475" s="71"/>
      <c r="V3475" s="71"/>
      <c r="W3475" s="71"/>
      <c r="X3475" s="72">
        <v>0</v>
      </c>
      <c r="Y3475" s="72">
        <v>0</v>
      </c>
      <c r="Z3475" s="72">
        <v>738.57</v>
      </c>
      <c r="AA3475" s="69"/>
      <c r="AB3475" s="69"/>
      <c r="AC3475" s="69"/>
    </row>
    <row r="3476" spans="1:29" ht="30" x14ac:dyDescent="0.25">
      <c r="A3476" s="68" t="s">
        <v>8750</v>
      </c>
      <c r="B3476" s="69" t="s">
        <v>3942</v>
      </c>
      <c r="C3476" s="69" t="s">
        <v>8751</v>
      </c>
      <c r="D3476" s="69" t="s">
        <v>3313</v>
      </c>
      <c r="E3476" s="69"/>
      <c r="F3476" s="69" t="s">
        <v>1435</v>
      </c>
      <c r="G3476" s="69" t="s">
        <v>2166</v>
      </c>
      <c r="H3476" s="69" t="s">
        <v>1046</v>
      </c>
      <c r="I3476" s="69"/>
      <c r="J3476" s="70">
        <v>1948.41</v>
      </c>
      <c r="K3476" s="69" t="s">
        <v>4591</v>
      </c>
      <c r="L3476" s="69"/>
      <c r="M3476" s="69"/>
      <c r="N3476" s="69"/>
      <c r="O3476" s="69"/>
      <c r="P3476" s="69"/>
      <c r="Q3476" s="69"/>
      <c r="R3476" s="69"/>
      <c r="S3476" s="69"/>
      <c r="T3476" s="69"/>
      <c r="U3476" s="69"/>
      <c r="V3476" s="69"/>
      <c r="W3476" s="69"/>
      <c r="X3476" s="69"/>
      <c r="Y3476" s="69"/>
      <c r="Z3476" s="69"/>
      <c r="AA3476" s="69" t="s">
        <v>989</v>
      </c>
      <c r="AB3476" s="69"/>
      <c r="AC3476" s="69"/>
    </row>
    <row r="3477" spans="1:29" x14ac:dyDescent="0.25">
      <c r="A3477" s="71" t="s">
        <v>193</v>
      </c>
      <c r="B3477" s="71"/>
      <c r="C3477" s="71"/>
      <c r="D3477" s="71"/>
      <c r="E3477" s="71"/>
      <c r="F3477" s="71"/>
      <c r="G3477" s="71"/>
      <c r="H3477" s="71"/>
      <c r="I3477" s="71"/>
      <c r="J3477" s="72">
        <v>1948.41</v>
      </c>
      <c r="K3477" s="71"/>
      <c r="L3477" s="71"/>
      <c r="M3477" s="72">
        <v>0</v>
      </c>
      <c r="N3477" s="72">
        <v>1948.41</v>
      </c>
      <c r="O3477" s="71"/>
      <c r="P3477" s="71"/>
      <c r="Q3477" s="71"/>
      <c r="R3477" s="71"/>
      <c r="S3477" s="72">
        <v>0</v>
      </c>
      <c r="T3477" s="72">
        <v>0</v>
      </c>
      <c r="U3477" s="71"/>
      <c r="V3477" s="71"/>
      <c r="W3477" s="71"/>
      <c r="X3477" s="72">
        <v>0</v>
      </c>
      <c r="Y3477" s="72">
        <v>0</v>
      </c>
      <c r="Z3477" s="72">
        <v>0</v>
      </c>
      <c r="AA3477" s="69"/>
      <c r="AB3477" s="69"/>
      <c r="AC3477" s="69"/>
    </row>
    <row r="3478" spans="1:29" ht="30" x14ac:dyDescent="0.25">
      <c r="A3478" s="68" t="s">
        <v>8752</v>
      </c>
      <c r="B3478" s="69" t="s">
        <v>4098</v>
      </c>
      <c r="C3478" s="69" t="s">
        <v>8753</v>
      </c>
      <c r="D3478" s="69" t="s">
        <v>3313</v>
      </c>
      <c r="E3478" s="69" t="s">
        <v>8755</v>
      </c>
      <c r="F3478" s="69" t="s">
        <v>1727</v>
      </c>
      <c r="G3478" s="69" t="s">
        <v>2118</v>
      </c>
      <c r="H3478" s="69" t="s">
        <v>2180</v>
      </c>
      <c r="I3478" s="69" t="s">
        <v>962</v>
      </c>
      <c r="J3478" s="70">
        <v>1888.73</v>
      </c>
      <c r="K3478" s="69" t="s">
        <v>4591</v>
      </c>
      <c r="L3478" s="69" t="s">
        <v>8754</v>
      </c>
      <c r="M3478" s="70">
        <v>1888.73</v>
      </c>
      <c r="N3478" s="69"/>
      <c r="O3478" s="69"/>
      <c r="P3478" s="69" t="s">
        <v>1538</v>
      </c>
      <c r="Q3478" s="69" t="s">
        <v>1917</v>
      </c>
      <c r="R3478" s="69"/>
      <c r="S3478" s="70">
        <v>1888.73</v>
      </c>
      <c r="T3478" s="70"/>
      <c r="U3478" s="69"/>
      <c r="V3478" s="69"/>
      <c r="W3478" s="69"/>
      <c r="X3478" s="69"/>
      <c r="Y3478" s="70"/>
      <c r="Z3478" s="69">
        <v>0</v>
      </c>
      <c r="AA3478" s="69" t="s">
        <v>989</v>
      </c>
      <c r="AB3478" s="69" t="s">
        <v>1144</v>
      </c>
      <c r="AC3478" s="69"/>
    </row>
    <row r="3479" spans="1:29" x14ac:dyDescent="0.25">
      <c r="A3479" s="71" t="s">
        <v>193</v>
      </c>
      <c r="B3479" s="71"/>
      <c r="C3479" s="71"/>
      <c r="D3479" s="71"/>
      <c r="E3479" s="71"/>
      <c r="F3479" s="71"/>
      <c r="G3479" s="71"/>
      <c r="H3479" s="71"/>
      <c r="I3479" s="71"/>
      <c r="J3479" s="72">
        <v>1888.73</v>
      </c>
      <c r="K3479" s="71"/>
      <c r="L3479" s="71"/>
      <c r="M3479" s="72">
        <v>1888.73</v>
      </c>
      <c r="N3479" s="72">
        <v>0</v>
      </c>
      <c r="O3479" s="71"/>
      <c r="P3479" s="71"/>
      <c r="Q3479" s="71"/>
      <c r="R3479" s="71"/>
      <c r="S3479" s="72">
        <v>1888.73</v>
      </c>
      <c r="T3479" s="72">
        <v>0</v>
      </c>
      <c r="U3479" s="71"/>
      <c r="V3479" s="71"/>
      <c r="W3479" s="71"/>
      <c r="X3479" s="72">
        <v>1888.73</v>
      </c>
      <c r="Y3479" s="72">
        <v>0</v>
      </c>
      <c r="Z3479" s="72">
        <v>0</v>
      </c>
      <c r="AA3479" s="69"/>
      <c r="AB3479" s="69"/>
      <c r="AC3479" s="69"/>
    </row>
    <row r="3480" spans="1:29" ht="30" x14ac:dyDescent="0.25">
      <c r="A3480" s="68" t="s">
        <v>8756</v>
      </c>
      <c r="B3480" s="69" t="s">
        <v>8757</v>
      </c>
      <c r="C3480" s="69" t="s">
        <v>8758</v>
      </c>
      <c r="D3480" s="69" t="s">
        <v>3313</v>
      </c>
      <c r="E3480" s="69"/>
      <c r="F3480" s="69" t="s">
        <v>1299</v>
      </c>
      <c r="G3480" s="69" t="s">
        <v>2118</v>
      </c>
      <c r="H3480" s="69" t="s">
        <v>2180</v>
      </c>
      <c r="I3480" s="69" t="s">
        <v>962</v>
      </c>
      <c r="J3480" s="70">
        <v>350.29</v>
      </c>
      <c r="K3480" s="69" t="s">
        <v>4591</v>
      </c>
      <c r="L3480" s="69" t="s">
        <v>8759</v>
      </c>
      <c r="M3480" s="70">
        <v>350.29</v>
      </c>
      <c r="N3480" s="69"/>
      <c r="O3480" s="69"/>
      <c r="P3480" s="69"/>
      <c r="Q3480" s="69"/>
      <c r="R3480" s="69"/>
      <c r="S3480" s="69"/>
      <c r="T3480" s="70"/>
      <c r="U3480" s="69"/>
      <c r="V3480" s="69"/>
      <c r="W3480" s="69"/>
      <c r="X3480" s="69"/>
      <c r="Y3480" s="70"/>
      <c r="Z3480" s="69">
        <v>0</v>
      </c>
      <c r="AA3480" s="69" t="s">
        <v>989</v>
      </c>
      <c r="AB3480" s="69" t="s">
        <v>1144</v>
      </c>
      <c r="AC3480" s="69"/>
    </row>
    <row r="3481" spans="1:29" x14ac:dyDescent="0.25">
      <c r="A3481" s="71" t="s">
        <v>193</v>
      </c>
      <c r="B3481" s="71"/>
      <c r="C3481" s="71"/>
      <c r="D3481" s="71"/>
      <c r="E3481" s="71"/>
      <c r="F3481" s="71"/>
      <c r="G3481" s="71"/>
      <c r="H3481" s="71"/>
      <c r="I3481" s="71"/>
      <c r="J3481" s="72">
        <v>350.29</v>
      </c>
      <c r="K3481" s="71"/>
      <c r="L3481" s="71"/>
      <c r="M3481" s="72">
        <v>350.29</v>
      </c>
      <c r="N3481" s="72">
        <v>0</v>
      </c>
      <c r="O3481" s="71"/>
      <c r="P3481" s="71"/>
      <c r="Q3481" s="71"/>
      <c r="R3481" s="71"/>
      <c r="S3481" s="72">
        <v>0</v>
      </c>
      <c r="T3481" s="72">
        <v>0</v>
      </c>
      <c r="U3481" s="71"/>
      <c r="V3481" s="71"/>
      <c r="W3481" s="71"/>
      <c r="X3481" s="72">
        <v>0</v>
      </c>
      <c r="Y3481" s="72">
        <v>0</v>
      </c>
      <c r="Z3481" s="72">
        <v>0</v>
      </c>
      <c r="AA3481" s="69"/>
      <c r="AB3481" s="69"/>
      <c r="AC3481" s="69"/>
    </row>
    <row r="3482" spans="1:29" ht="30" x14ac:dyDescent="0.25">
      <c r="A3482" s="68" t="s">
        <v>8760</v>
      </c>
      <c r="B3482" s="69" t="s">
        <v>8761</v>
      </c>
      <c r="C3482" s="69" t="s">
        <v>8762</v>
      </c>
      <c r="D3482" s="69" t="s">
        <v>3313</v>
      </c>
      <c r="E3482" s="69" t="s">
        <v>8764</v>
      </c>
      <c r="F3482" s="69" t="s">
        <v>2348</v>
      </c>
      <c r="G3482" s="69" t="s">
        <v>2118</v>
      </c>
      <c r="H3482" s="69" t="s">
        <v>2180</v>
      </c>
      <c r="I3482" s="69" t="s">
        <v>962</v>
      </c>
      <c r="J3482" s="70">
        <v>2291.44</v>
      </c>
      <c r="K3482" s="69" t="s">
        <v>4591</v>
      </c>
      <c r="L3482" s="69" t="s">
        <v>8763</v>
      </c>
      <c r="M3482" s="70">
        <v>2291.44</v>
      </c>
      <c r="N3482" s="69"/>
      <c r="O3482" s="69"/>
      <c r="P3482" s="69" t="s">
        <v>1276</v>
      </c>
      <c r="Q3482" s="69" t="s">
        <v>2189</v>
      </c>
      <c r="R3482" s="69"/>
      <c r="S3482" s="70">
        <v>2291.44</v>
      </c>
      <c r="T3482" s="70"/>
      <c r="U3482" s="69" t="s">
        <v>2157</v>
      </c>
      <c r="V3482" s="73">
        <v>42</v>
      </c>
      <c r="W3482" s="69" t="s">
        <v>2157</v>
      </c>
      <c r="X3482" s="69"/>
      <c r="Y3482" s="70"/>
      <c r="Z3482" s="69">
        <v>0</v>
      </c>
      <c r="AA3482" s="69" t="s">
        <v>989</v>
      </c>
      <c r="AB3482" s="69" t="s">
        <v>1144</v>
      </c>
      <c r="AC3482" s="69"/>
    </row>
    <row r="3483" spans="1:29" x14ac:dyDescent="0.25">
      <c r="A3483" s="71" t="s">
        <v>193</v>
      </c>
      <c r="B3483" s="71"/>
      <c r="C3483" s="71"/>
      <c r="D3483" s="71"/>
      <c r="E3483" s="71"/>
      <c r="F3483" s="71"/>
      <c r="G3483" s="71"/>
      <c r="H3483" s="71"/>
      <c r="I3483" s="71"/>
      <c r="J3483" s="72">
        <v>2291.44</v>
      </c>
      <c r="K3483" s="71"/>
      <c r="L3483" s="71"/>
      <c r="M3483" s="72">
        <v>2291.44</v>
      </c>
      <c r="N3483" s="72">
        <v>0</v>
      </c>
      <c r="O3483" s="71"/>
      <c r="P3483" s="71"/>
      <c r="Q3483" s="71"/>
      <c r="R3483" s="71"/>
      <c r="S3483" s="72">
        <v>2291.44</v>
      </c>
      <c r="T3483" s="72">
        <v>2291.44</v>
      </c>
      <c r="U3483" s="71"/>
      <c r="V3483" s="71"/>
      <c r="W3483" s="71"/>
      <c r="X3483" s="72">
        <v>0</v>
      </c>
      <c r="Y3483" s="72">
        <v>0</v>
      </c>
      <c r="Z3483" s="72">
        <v>2291.44</v>
      </c>
      <c r="AA3483" s="69"/>
      <c r="AB3483" s="69"/>
      <c r="AC3483" s="69"/>
    </row>
    <row r="3484" spans="1:29" ht="30" x14ac:dyDescent="0.25">
      <c r="A3484" s="68" t="s">
        <v>8765</v>
      </c>
      <c r="B3484" s="69" t="s">
        <v>8766</v>
      </c>
      <c r="C3484" s="69" t="s">
        <v>8767</v>
      </c>
      <c r="D3484" s="69" t="s">
        <v>3313</v>
      </c>
      <c r="E3484" s="69" t="s">
        <v>8769</v>
      </c>
      <c r="F3484" s="69" t="s">
        <v>1722</v>
      </c>
      <c r="G3484" s="69" t="s">
        <v>2118</v>
      </c>
      <c r="H3484" s="69" t="s">
        <v>2180</v>
      </c>
      <c r="I3484" s="69" t="s">
        <v>962</v>
      </c>
      <c r="J3484" s="70">
        <v>1155.3</v>
      </c>
      <c r="K3484" s="69" t="s">
        <v>4591</v>
      </c>
      <c r="L3484" s="69" t="s">
        <v>8768</v>
      </c>
      <c r="M3484" s="70">
        <v>1155.3</v>
      </c>
      <c r="N3484" s="69"/>
      <c r="O3484" s="69"/>
      <c r="P3484" s="69" t="s">
        <v>1210</v>
      </c>
      <c r="Q3484" s="69" t="s">
        <v>2189</v>
      </c>
      <c r="R3484" s="69"/>
      <c r="S3484" s="70">
        <v>1155.3</v>
      </c>
      <c r="T3484" s="70"/>
      <c r="U3484" s="69" t="s">
        <v>2157</v>
      </c>
      <c r="V3484" s="73">
        <v>62</v>
      </c>
      <c r="W3484" s="69" t="s">
        <v>2157</v>
      </c>
      <c r="X3484" s="69"/>
      <c r="Y3484" s="70"/>
      <c r="Z3484" s="69">
        <v>0</v>
      </c>
      <c r="AA3484" s="69" t="s">
        <v>989</v>
      </c>
      <c r="AB3484" s="69" t="s">
        <v>1144</v>
      </c>
      <c r="AC3484" s="69"/>
    </row>
    <row r="3485" spans="1:29" x14ac:dyDescent="0.25">
      <c r="A3485" s="71" t="s">
        <v>193</v>
      </c>
      <c r="B3485" s="71"/>
      <c r="C3485" s="71"/>
      <c r="D3485" s="71"/>
      <c r="E3485" s="71"/>
      <c r="F3485" s="71"/>
      <c r="G3485" s="71"/>
      <c r="H3485" s="71"/>
      <c r="I3485" s="71"/>
      <c r="J3485" s="72">
        <v>1155.3</v>
      </c>
      <c r="K3485" s="71"/>
      <c r="L3485" s="71"/>
      <c r="M3485" s="72">
        <v>1155.3</v>
      </c>
      <c r="N3485" s="72">
        <v>0</v>
      </c>
      <c r="O3485" s="71"/>
      <c r="P3485" s="71"/>
      <c r="Q3485" s="71"/>
      <c r="R3485" s="71"/>
      <c r="S3485" s="72">
        <v>1155.3</v>
      </c>
      <c r="T3485" s="72">
        <v>1155.3</v>
      </c>
      <c r="U3485" s="71"/>
      <c r="V3485" s="71"/>
      <c r="W3485" s="71"/>
      <c r="X3485" s="72">
        <v>0</v>
      </c>
      <c r="Y3485" s="72">
        <v>0</v>
      </c>
      <c r="Z3485" s="72">
        <v>1155.3</v>
      </c>
      <c r="AA3485" s="69"/>
      <c r="AB3485" s="69"/>
      <c r="AC3485" s="69"/>
    </row>
    <row r="3486" spans="1:29" ht="20" x14ac:dyDescent="0.25">
      <c r="A3486" s="68" t="s">
        <v>8770</v>
      </c>
      <c r="B3486" s="69" t="s">
        <v>8771</v>
      </c>
      <c r="C3486" s="69" t="s">
        <v>8772</v>
      </c>
      <c r="D3486" s="69" t="s">
        <v>4623</v>
      </c>
      <c r="E3486" s="69" t="s">
        <v>8774</v>
      </c>
      <c r="F3486" s="69" t="s">
        <v>1727</v>
      </c>
      <c r="G3486" s="69" t="s">
        <v>2118</v>
      </c>
      <c r="H3486" s="69" t="s">
        <v>2180</v>
      </c>
      <c r="I3486" s="69" t="s">
        <v>962</v>
      </c>
      <c r="J3486" s="70">
        <v>22681.72</v>
      </c>
      <c r="K3486" s="69" t="s">
        <v>4591</v>
      </c>
      <c r="L3486" s="69" t="s">
        <v>8773</v>
      </c>
      <c r="M3486" s="70">
        <v>22681.72</v>
      </c>
      <c r="N3486" s="69"/>
      <c r="O3486" s="69"/>
      <c r="P3486" s="69" t="s">
        <v>1542</v>
      </c>
      <c r="Q3486" s="69" t="s">
        <v>1542</v>
      </c>
      <c r="R3486" s="69"/>
      <c r="S3486" s="70">
        <v>22681.72</v>
      </c>
      <c r="T3486" s="70"/>
      <c r="U3486" s="69" t="s">
        <v>1542</v>
      </c>
      <c r="V3486" s="73">
        <v>0</v>
      </c>
      <c r="W3486" s="69" t="s">
        <v>1542</v>
      </c>
      <c r="X3486" s="69"/>
      <c r="Y3486" s="70"/>
      <c r="Z3486" s="69">
        <v>0</v>
      </c>
      <c r="AA3486" s="69" t="s">
        <v>989</v>
      </c>
      <c r="AB3486" s="69" t="s">
        <v>1144</v>
      </c>
      <c r="AC3486" s="69"/>
    </row>
    <row r="3487" spans="1:29" x14ac:dyDescent="0.25">
      <c r="A3487" s="71" t="s">
        <v>193</v>
      </c>
      <c r="B3487" s="71"/>
      <c r="C3487" s="71"/>
      <c r="D3487" s="71"/>
      <c r="E3487" s="71"/>
      <c r="F3487" s="71"/>
      <c r="G3487" s="71"/>
      <c r="H3487" s="71"/>
      <c r="I3487" s="71"/>
      <c r="J3487" s="72">
        <v>22681.72</v>
      </c>
      <c r="K3487" s="71"/>
      <c r="L3487" s="71"/>
      <c r="M3487" s="72">
        <v>22681.72</v>
      </c>
      <c r="N3487" s="72">
        <v>0</v>
      </c>
      <c r="O3487" s="71"/>
      <c r="P3487" s="71"/>
      <c r="Q3487" s="71"/>
      <c r="R3487" s="71"/>
      <c r="S3487" s="72">
        <v>22681.72</v>
      </c>
      <c r="T3487" s="72">
        <v>22681.72</v>
      </c>
      <c r="U3487" s="71"/>
      <c r="V3487" s="71"/>
      <c r="W3487" s="71"/>
      <c r="X3487" s="72">
        <v>0</v>
      </c>
      <c r="Y3487" s="72">
        <v>0</v>
      </c>
      <c r="Z3487" s="72">
        <v>22681.72</v>
      </c>
      <c r="AA3487" s="69"/>
      <c r="AB3487" s="69"/>
      <c r="AC3487" s="69"/>
    </row>
    <row r="3488" spans="1:29" ht="20" x14ac:dyDescent="0.25">
      <c r="A3488" s="68" t="s">
        <v>8775</v>
      </c>
      <c r="B3488" s="69" t="s">
        <v>8776</v>
      </c>
      <c r="C3488" s="69" t="s">
        <v>8777</v>
      </c>
      <c r="D3488" s="69" t="s">
        <v>4611</v>
      </c>
      <c r="E3488" s="69" t="s">
        <v>8779</v>
      </c>
      <c r="F3488" s="69" t="s">
        <v>1727</v>
      </c>
      <c r="G3488" s="69" t="s">
        <v>2164</v>
      </c>
      <c r="H3488" s="69" t="s">
        <v>1111</v>
      </c>
      <c r="I3488" s="69" t="s">
        <v>962</v>
      </c>
      <c r="J3488" s="70">
        <v>7154.4</v>
      </c>
      <c r="K3488" s="69" t="s">
        <v>4591</v>
      </c>
      <c r="L3488" s="69" t="s">
        <v>8778</v>
      </c>
      <c r="M3488" s="70">
        <v>7154.4</v>
      </c>
      <c r="N3488" s="69"/>
      <c r="O3488" s="69"/>
      <c r="P3488" s="69" t="s">
        <v>3002</v>
      </c>
      <c r="Q3488" s="69" t="s">
        <v>3011</v>
      </c>
      <c r="R3488" s="69"/>
      <c r="S3488" s="70">
        <v>7154.4</v>
      </c>
      <c r="T3488" s="70"/>
      <c r="U3488" s="69" t="s">
        <v>1542</v>
      </c>
      <c r="V3488" s="73">
        <v>44</v>
      </c>
      <c r="W3488" s="69" t="s">
        <v>1542</v>
      </c>
      <c r="X3488" s="69"/>
      <c r="Y3488" s="70"/>
      <c r="Z3488" s="69">
        <v>0</v>
      </c>
      <c r="AA3488" s="69" t="s">
        <v>989</v>
      </c>
      <c r="AB3488" s="69" t="s">
        <v>1144</v>
      </c>
      <c r="AC3488" s="69"/>
    </row>
    <row r="3489" spans="1:29" x14ac:dyDescent="0.25">
      <c r="A3489" s="71" t="s">
        <v>193</v>
      </c>
      <c r="B3489" s="71"/>
      <c r="C3489" s="71"/>
      <c r="D3489" s="71"/>
      <c r="E3489" s="71"/>
      <c r="F3489" s="71"/>
      <c r="G3489" s="71"/>
      <c r="H3489" s="71"/>
      <c r="I3489" s="71"/>
      <c r="J3489" s="72">
        <v>7154.4</v>
      </c>
      <c r="K3489" s="71"/>
      <c r="L3489" s="71"/>
      <c r="M3489" s="72">
        <v>7154.4</v>
      </c>
      <c r="N3489" s="72">
        <v>0</v>
      </c>
      <c r="O3489" s="71"/>
      <c r="P3489" s="71"/>
      <c r="Q3489" s="71"/>
      <c r="R3489" s="71"/>
      <c r="S3489" s="72">
        <v>7154.4</v>
      </c>
      <c r="T3489" s="72">
        <v>7154.4</v>
      </c>
      <c r="U3489" s="71"/>
      <c r="V3489" s="71"/>
      <c r="W3489" s="71"/>
      <c r="X3489" s="72">
        <v>0</v>
      </c>
      <c r="Y3489" s="72">
        <v>0</v>
      </c>
      <c r="Z3489" s="72">
        <v>7154.4</v>
      </c>
      <c r="AA3489" s="69"/>
      <c r="AB3489" s="69"/>
      <c r="AC3489" s="69"/>
    </row>
    <row r="3490" spans="1:29" ht="20" x14ac:dyDescent="0.25">
      <c r="A3490" s="68" t="s">
        <v>8780</v>
      </c>
      <c r="B3490" s="69" t="s">
        <v>1905</v>
      </c>
      <c r="C3490" s="69" t="s">
        <v>8781</v>
      </c>
      <c r="D3490" s="69" t="s">
        <v>4623</v>
      </c>
      <c r="E3490" s="69" t="s">
        <v>8783</v>
      </c>
      <c r="F3490" s="69"/>
      <c r="G3490" s="69" t="s">
        <v>2164</v>
      </c>
      <c r="H3490" s="69" t="s">
        <v>2180</v>
      </c>
      <c r="I3490" s="69" t="s">
        <v>962</v>
      </c>
      <c r="J3490" s="70">
        <v>1053.93</v>
      </c>
      <c r="K3490" s="69" t="s">
        <v>4591</v>
      </c>
      <c r="L3490" s="69" t="s">
        <v>8782</v>
      </c>
      <c r="M3490" s="70">
        <v>1053.93</v>
      </c>
      <c r="N3490" s="69"/>
      <c r="O3490" s="69"/>
      <c r="P3490" s="69" t="s">
        <v>2207</v>
      </c>
      <c r="Q3490" s="69" t="s">
        <v>2207</v>
      </c>
      <c r="R3490" s="69"/>
      <c r="S3490" s="70">
        <v>1053.93</v>
      </c>
      <c r="T3490" s="70"/>
      <c r="U3490" s="69" t="s">
        <v>2207</v>
      </c>
      <c r="V3490" s="73">
        <v>0</v>
      </c>
      <c r="W3490" s="69" t="s">
        <v>2207</v>
      </c>
      <c r="X3490" s="69"/>
      <c r="Y3490" s="70"/>
      <c r="Z3490" s="69">
        <v>0</v>
      </c>
      <c r="AA3490" s="69" t="s">
        <v>989</v>
      </c>
      <c r="AB3490" s="69" t="s">
        <v>1144</v>
      </c>
      <c r="AC3490" s="69"/>
    </row>
    <row r="3491" spans="1:29" x14ac:dyDescent="0.25">
      <c r="A3491" s="71" t="s">
        <v>193</v>
      </c>
      <c r="B3491" s="71"/>
      <c r="C3491" s="71"/>
      <c r="D3491" s="71"/>
      <c r="E3491" s="71"/>
      <c r="F3491" s="71"/>
      <c r="G3491" s="71"/>
      <c r="H3491" s="71"/>
      <c r="I3491" s="71"/>
      <c r="J3491" s="72">
        <v>1053.93</v>
      </c>
      <c r="K3491" s="71"/>
      <c r="L3491" s="71"/>
      <c r="M3491" s="72">
        <v>1053.93</v>
      </c>
      <c r="N3491" s="72">
        <v>0</v>
      </c>
      <c r="O3491" s="71"/>
      <c r="P3491" s="71"/>
      <c r="Q3491" s="71"/>
      <c r="R3491" s="71"/>
      <c r="S3491" s="72">
        <v>1053.93</v>
      </c>
      <c r="T3491" s="72">
        <v>1053.93</v>
      </c>
      <c r="U3491" s="71"/>
      <c r="V3491" s="71"/>
      <c r="W3491" s="71"/>
      <c r="X3491" s="72">
        <v>0</v>
      </c>
      <c r="Y3491" s="72">
        <v>0</v>
      </c>
      <c r="Z3491" s="72">
        <v>1053.93</v>
      </c>
      <c r="AA3491" s="69"/>
      <c r="AB3491" s="69"/>
      <c r="AC3491" s="69"/>
    </row>
    <row r="3492" spans="1:29" ht="30" x14ac:dyDescent="0.25">
      <c r="A3492" s="68" t="s">
        <v>8784</v>
      </c>
      <c r="B3492" s="69" t="s">
        <v>8267</v>
      </c>
      <c r="C3492" s="69" t="s">
        <v>8785</v>
      </c>
      <c r="D3492" s="69" t="s">
        <v>3313</v>
      </c>
      <c r="E3492" s="69" t="s">
        <v>8787</v>
      </c>
      <c r="F3492" s="69" t="s">
        <v>1722</v>
      </c>
      <c r="G3492" s="69" t="s">
        <v>1706</v>
      </c>
      <c r="H3492" s="69" t="s">
        <v>2180</v>
      </c>
      <c r="I3492" s="69" t="s">
        <v>962</v>
      </c>
      <c r="J3492" s="70">
        <v>15354.77</v>
      </c>
      <c r="K3492" s="69" t="s">
        <v>4591</v>
      </c>
      <c r="L3492" s="69" t="s">
        <v>8786</v>
      </c>
      <c r="M3492" s="70">
        <v>15354.77</v>
      </c>
      <c r="N3492" s="69"/>
      <c r="O3492" s="69"/>
      <c r="P3492" s="69" t="s">
        <v>1394</v>
      </c>
      <c r="Q3492" s="69" t="s">
        <v>2219</v>
      </c>
      <c r="R3492" s="69"/>
      <c r="S3492" s="70">
        <v>15354.77</v>
      </c>
      <c r="T3492" s="70"/>
      <c r="U3492" s="69"/>
      <c r="V3492" s="69"/>
      <c r="W3492" s="69"/>
      <c r="X3492" s="69"/>
      <c r="Y3492" s="70"/>
      <c r="Z3492" s="69">
        <v>0</v>
      </c>
      <c r="AA3492" s="69" t="s">
        <v>989</v>
      </c>
      <c r="AB3492" s="69" t="s">
        <v>1144</v>
      </c>
      <c r="AC3492" s="69"/>
    </row>
    <row r="3493" spans="1:29" x14ac:dyDescent="0.25">
      <c r="A3493" s="71" t="s">
        <v>193</v>
      </c>
      <c r="B3493" s="71"/>
      <c r="C3493" s="71"/>
      <c r="D3493" s="71"/>
      <c r="E3493" s="71"/>
      <c r="F3493" s="71"/>
      <c r="G3493" s="71"/>
      <c r="H3493" s="71"/>
      <c r="I3493" s="71"/>
      <c r="J3493" s="72">
        <v>15354.77</v>
      </c>
      <c r="K3493" s="71"/>
      <c r="L3493" s="71"/>
      <c r="M3493" s="72">
        <v>15354.77</v>
      </c>
      <c r="N3493" s="72">
        <v>0</v>
      </c>
      <c r="O3493" s="71"/>
      <c r="P3493" s="71"/>
      <c r="Q3493" s="71"/>
      <c r="R3493" s="71"/>
      <c r="S3493" s="72">
        <v>15354.77</v>
      </c>
      <c r="T3493" s="72">
        <v>0</v>
      </c>
      <c r="U3493" s="71"/>
      <c r="V3493" s="71"/>
      <c r="W3493" s="71"/>
      <c r="X3493" s="72">
        <v>15354.77</v>
      </c>
      <c r="Y3493" s="72">
        <v>0</v>
      </c>
      <c r="Z3493" s="72">
        <v>0</v>
      </c>
      <c r="AA3493" s="69"/>
      <c r="AB3493" s="69"/>
      <c r="AC3493" s="69"/>
    </row>
    <row r="3494" spans="1:29" ht="20" x14ac:dyDescent="0.25">
      <c r="A3494" s="68" t="s">
        <v>8788</v>
      </c>
      <c r="B3494" s="69" t="s">
        <v>1811</v>
      </c>
      <c r="C3494" s="69" t="s">
        <v>8789</v>
      </c>
      <c r="D3494" s="69" t="s">
        <v>4611</v>
      </c>
      <c r="E3494" s="69" t="s">
        <v>8791</v>
      </c>
      <c r="F3494" s="69" t="s">
        <v>1727</v>
      </c>
      <c r="G3494" s="69" t="s">
        <v>1706</v>
      </c>
      <c r="H3494" s="69" t="s">
        <v>1108</v>
      </c>
      <c r="I3494" s="69" t="s">
        <v>962</v>
      </c>
      <c r="J3494" s="70">
        <v>8120</v>
      </c>
      <c r="K3494" s="69" t="s">
        <v>4591</v>
      </c>
      <c r="L3494" s="69" t="s">
        <v>8790</v>
      </c>
      <c r="M3494" s="70">
        <v>8120</v>
      </c>
      <c r="N3494" s="69"/>
      <c r="O3494" s="69"/>
      <c r="P3494" s="69" t="s">
        <v>2137</v>
      </c>
      <c r="Q3494" s="69" t="s">
        <v>1122</v>
      </c>
      <c r="R3494" s="69"/>
      <c r="S3494" s="70">
        <v>8120</v>
      </c>
      <c r="T3494" s="70"/>
      <c r="U3494" s="69" t="s">
        <v>1122</v>
      </c>
      <c r="V3494" s="73">
        <v>23</v>
      </c>
      <c r="W3494" s="69" t="s">
        <v>1122</v>
      </c>
      <c r="X3494" s="69"/>
      <c r="Y3494" s="70"/>
      <c r="Z3494" s="69">
        <v>0</v>
      </c>
      <c r="AA3494" s="69" t="s">
        <v>989</v>
      </c>
      <c r="AB3494" s="69" t="s">
        <v>1144</v>
      </c>
      <c r="AC3494" s="69"/>
    </row>
    <row r="3495" spans="1:29" x14ac:dyDescent="0.25">
      <c r="A3495" s="71" t="s">
        <v>193</v>
      </c>
      <c r="B3495" s="71"/>
      <c r="C3495" s="71"/>
      <c r="D3495" s="71"/>
      <c r="E3495" s="71"/>
      <c r="F3495" s="71"/>
      <c r="G3495" s="71"/>
      <c r="H3495" s="71"/>
      <c r="I3495" s="71"/>
      <c r="J3495" s="72">
        <v>8120</v>
      </c>
      <c r="K3495" s="71"/>
      <c r="L3495" s="71"/>
      <c r="M3495" s="72">
        <v>8120</v>
      </c>
      <c r="N3495" s="72">
        <v>0</v>
      </c>
      <c r="O3495" s="71"/>
      <c r="P3495" s="71"/>
      <c r="Q3495" s="71"/>
      <c r="R3495" s="71"/>
      <c r="S3495" s="72">
        <v>8120</v>
      </c>
      <c r="T3495" s="72">
        <v>8120</v>
      </c>
      <c r="U3495" s="71"/>
      <c r="V3495" s="71"/>
      <c r="W3495" s="71"/>
      <c r="X3495" s="72">
        <v>0</v>
      </c>
      <c r="Y3495" s="72">
        <v>0</v>
      </c>
      <c r="Z3495" s="72">
        <v>8120</v>
      </c>
      <c r="AA3495" s="69"/>
      <c r="AB3495" s="69"/>
      <c r="AC3495" s="69"/>
    </row>
    <row r="3496" spans="1:29" ht="30" x14ac:dyDescent="0.25">
      <c r="A3496" s="68" t="s">
        <v>8792</v>
      </c>
      <c r="B3496" s="69" t="s">
        <v>8277</v>
      </c>
      <c r="C3496" s="69" t="s">
        <v>8793</v>
      </c>
      <c r="D3496" s="69" t="s">
        <v>4507</v>
      </c>
      <c r="E3496" s="69" t="s">
        <v>8795</v>
      </c>
      <c r="F3496" s="69" t="s">
        <v>1722</v>
      </c>
      <c r="G3496" s="69" t="s">
        <v>1706</v>
      </c>
      <c r="H3496" s="69" t="s">
        <v>2180</v>
      </c>
      <c r="I3496" s="69" t="s">
        <v>962</v>
      </c>
      <c r="J3496" s="70">
        <v>2898.76</v>
      </c>
      <c r="K3496" s="69" t="s">
        <v>4591</v>
      </c>
      <c r="L3496" s="69" t="s">
        <v>8794</v>
      </c>
      <c r="M3496" s="70">
        <v>2898.76</v>
      </c>
      <c r="N3496" s="69"/>
      <c r="O3496" s="69"/>
      <c r="P3496" s="69" t="s">
        <v>2388</v>
      </c>
      <c r="Q3496" s="69" t="s">
        <v>4269</v>
      </c>
      <c r="R3496" s="69"/>
      <c r="S3496" s="70">
        <v>2898.76</v>
      </c>
      <c r="T3496" s="70"/>
      <c r="U3496" s="69"/>
      <c r="V3496" s="69"/>
      <c r="W3496" s="69"/>
      <c r="X3496" s="69"/>
      <c r="Y3496" s="70"/>
      <c r="Z3496" s="69">
        <v>0</v>
      </c>
      <c r="AA3496" s="69" t="s">
        <v>989</v>
      </c>
      <c r="AB3496" s="69" t="s">
        <v>1144</v>
      </c>
      <c r="AC3496" s="69"/>
    </row>
    <row r="3497" spans="1:29" x14ac:dyDescent="0.25">
      <c r="A3497" s="71" t="s">
        <v>193</v>
      </c>
      <c r="B3497" s="71"/>
      <c r="C3497" s="71"/>
      <c r="D3497" s="71"/>
      <c r="E3497" s="71"/>
      <c r="F3497" s="71"/>
      <c r="G3497" s="71"/>
      <c r="H3497" s="71"/>
      <c r="I3497" s="71"/>
      <c r="J3497" s="72">
        <v>2898.76</v>
      </c>
      <c r="K3497" s="71"/>
      <c r="L3497" s="71"/>
      <c r="M3497" s="72">
        <v>2898.76</v>
      </c>
      <c r="N3497" s="72">
        <v>0</v>
      </c>
      <c r="O3497" s="71"/>
      <c r="P3497" s="71"/>
      <c r="Q3497" s="71"/>
      <c r="R3497" s="71"/>
      <c r="S3497" s="72">
        <v>2898.76</v>
      </c>
      <c r="T3497" s="72">
        <v>0</v>
      </c>
      <c r="U3497" s="71"/>
      <c r="V3497" s="71"/>
      <c r="W3497" s="71"/>
      <c r="X3497" s="72">
        <v>2898.76</v>
      </c>
      <c r="Y3497" s="72">
        <v>0</v>
      </c>
      <c r="Z3497" s="72">
        <v>0</v>
      </c>
      <c r="AA3497" s="69"/>
      <c r="AB3497" s="69"/>
      <c r="AC3497" s="69"/>
    </row>
    <row r="3498" spans="1:29" ht="20" x14ac:dyDescent="0.25">
      <c r="A3498" s="68" t="s">
        <v>8796</v>
      </c>
      <c r="B3498" s="69" t="s">
        <v>4289</v>
      </c>
      <c r="C3498" s="69" t="s">
        <v>8797</v>
      </c>
      <c r="D3498" s="69" t="s">
        <v>4762</v>
      </c>
      <c r="E3498" s="69"/>
      <c r="F3498" s="69" t="s">
        <v>1727</v>
      </c>
      <c r="G3498" s="69" t="s">
        <v>1706</v>
      </c>
      <c r="H3498" s="69" t="s">
        <v>2175</v>
      </c>
      <c r="I3498" s="69" t="s">
        <v>962</v>
      </c>
      <c r="J3498" s="70">
        <v>15675.5</v>
      </c>
      <c r="K3498" s="69" t="s">
        <v>4591</v>
      </c>
      <c r="L3498" s="69" t="s">
        <v>8798</v>
      </c>
      <c r="M3498" s="70">
        <v>15675.5</v>
      </c>
      <c r="N3498" s="69"/>
      <c r="O3498" s="69"/>
      <c r="P3498" s="69"/>
      <c r="Q3498" s="69"/>
      <c r="R3498" s="69"/>
      <c r="S3498" s="69"/>
      <c r="T3498" s="70"/>
      <c r="U3498" s="69"/>
      <c r="V3498" s="69"/>
      <c r="W3498" s="69"/>
      <c r="X3498" s="69"/>
      <c r="Y3498" s="70"/>
      <c r="Z3498" s="69">
        <v>0</v>
      </c>
      <c r="AA3498" s="69" t="s">
        <v>989</v>
      </c>
      <c r="AB3498" s="69" t="s">
        <v>1144</v>
      </c>
      <c r="AC3498" s="69"/>
    </row>
    <row r="3499" spans="1:29" x14ac:dyDescent="0.25">
      <c r="A3499" s="71" t="s">
        <v>193</v>
      </c>
      <c r="B3499" s="71"/>
      <c r="C3499" s="71"/>
      <c r="D3499" s="71"/>
      <c r="E3499" s="71"/>
      <c r="F3499" s="71"/>
      <c r="G3499" s="71"/>
      <c r="H3499" s="71"/>
      <c r="I3499" s="71"/>
      <c r="J3499" s="72">
        <v>15675.5</v>
      </c>
      <c r="K3499" s="71"/>
      <c r="L3499" s="71"/>
      <c r="M3499" s="72">
        <v>15675.5</v>
      </c>
      <c r="N3499" s="72">
        <v>0</v>
      </c>
      <c r="O3499" s="71"/>
      <c r="P3499" s="71"/>
      <c r="Q3499" s="71"/>
      <c r="R3499" s="71"/>
      <c r="S3499" s="72">
        <v>0</v>
      </c>
      <c r="T3499" s="72">
        <v>0</v>
      </c>
      <c r="U3499" s="71"/>
      <c r="V3499" s="71"/>
      <c r="W3499" s="71"/>
      <c r="X3499" s="72">
        <v>0</v>
      </c>
      <c r="Y3499" s="72">
        <v>0</v>
      </c>
      <c r="Z3499" s="72">
        <v>0</v>
      </c>
      <c r="AA3499" s="69"/>
      <c r="AB3499" s="69"/>
      <c r="AC3499" s="69"/>
    </row>
    <row r="3500" spans="1:29" ht="20" x14ac:dyDescent="0.25">
      <c r="A3500" s="68" t="s">
        <v>8799</v>
      </c>
      <c r="B3500" s="69" t="s">
        <v>3942</v>
      </c>
      <c r="C3500" s="69" t="s">
        <v>8800</v>
      </c>
      <c r="D3500" s="69" t="s">
        <v>4583</v>
      </c>
      <c r="E3500" s="69" t="s">
        <v>8802</v>
      </c>
      <c r="F3500" s="69" t="s">
        <v>1435</v>
      </c>
      <c r="G3500" s="69" t="s">
        <v>1102</v>
      </c>
      <c r="H3500" s="69" t="s">
        <v>1119</v>
      </c>
      <c r="I3500" s="69" t="s">
        <v>962</v>
      </c>
      <c r="J3500" s="70">
        <v>1758.05</v>
      </c>
      <c r="K3500" s="69" t="s">
        <v>4591</v>
      </c>
      <c r="L3500" s="69" t="s">
        <v>8801</v>
      </c>
      <c r="M3500" s="70">
        <v>1758.05</v>
      </c>
      <c r="N3500" s="69"/>
      <c r="O3500" s="69"/>
      <c r="P3500" s="69" t="s">
        <v>1203</v>
      </c>
      <c r="Q3500" s="69" t="s">
        <v>1542</v>
      </c>
      <c r="R3500" s="69"/>
      <c r="S3500" s="70">
        <v>1758.05</v>
      </c>
      <c r="T3500" s="70"/>
      <c r="U3500" s="69" t="s">
        <v>2157</v>
      </c>
      <c r="V3500" s="73">
        <v>82</v>
      </c>
      <c r="W3500" s="69" t="s">
        <v>2157</v>
      </c>
      <c r="X3500" s="69"/>
      <c r="Y3500" s="70"/>
      <c r="Z3500" s="69">
        <v>0</v>
      </c>
      <c r="AA3500" s="69" t="s">
        <v>989</v>
      </c>
      <c r="AB3500" s="69" t="s">
        <v>1144</v>
      </c>
      <c r="AC3500" s="69"/>
    </row>
    <row r="3501" spans="1:29" x14ac:dyDescent="0.25">
      <c r="A3501" s="71" t="s">
        <v>193</v>
      </c>
      <c r="B3501" s="71"/>
      <c r="C3501" s="71"/>
      <c r="D3501" s="71"/>
      <c r="E3501" s="71"/>
      <c r="F3501" s="71"/>
      <c r="G3501" s="71"/>
      <c r="H3501" s="71"/>
      <c r="I3501" s="71"/>
      <c r="J3501" s="72">
        <v>1758.05</v>
      </c>
      <c r="K3501" s="71"/>
      <c r="L3501" s="71"/>
      <c r="M3501" s="72">
        <v>1758.05</v>
      </c>
      <c r="N3501" s="72">
        <v>0</v>
      </c>
      <c r="O3501" s="71"/>
      <c r="P3501" s="71"/>
      <c r="Q3501" s="71"/>
      <c r="R3501" s="71"/>
      <c r="S3501" s="72">
        <v>1758.05</v>
      </c>
      <c r="T3501" s="72">
        <v>1758.05</v>
      </c>
      <c r="U3501" s="71"/>
      <c r="V3501" s="71"/>
      <c r="W3501" s="71"/>
      <c r="X3501" s="72">
        <v>0</v>
      </c>
      <c r="Y3501" s="72">
        <v>0</v>
      </c>
      <c r="Z3501" s="72">
        <v>1758.05</v>
      </c>
      <c r="AA3501" s="69"/>
      <c r="AB3501" s="69"/>
      <c r="AC3501" s="69"/>
    </row>
    <row r="3502" spans="1:29" ht="30" x14ac:dyDescent="0.25">
      <c r="A3502" s="68" t="s">
        <v>8803</v>
      </c>
      <c r="B3502" s="69" t="s">
        <v>8804</v>
      </c>
      <c r="C3502" s="69" t="s">
        <v>8805</v>
      </c>
      <c r="D3502" s="69" t="s">
        <v>4583</v>
      </c>
      <c r="E3502" s="69" t="s">
        <v>8807</v>
      </c>
      <c r="F3502" s="69" t="s">
        <v>1722</v>
      </c>
      <c r="G3502" s="69" t="s">
        <v>1102</v>
      </c>
      <c r="H3502" s="69" t="s">
        <v>1119</v>
      </c>
      <c r="I3502" s="69" t="s">
        <v>962</v>
      </c>
      <c r="J3502" s="70">
        <v>11356.6</v>
      </c>
      <c r="K3502" s="69" t="s">
        <v>4591</v>
      </c>
      <c r="L3502" s="69" t="s">
        <v>8806</v>
      </c>
      <c r="M3502" s="70">
        <v>11356.6</v>
      </c>
      <c r="N3502" s="69"/>
      <c r="O3502" s="69"/>
      <c r="P3502" s="69" t="s">
        <v>2606</v>
      </c>
      <c r="Q3502" s="69" t="s">
        <v>3197</v>
      </c>
      <c r="R3502" s="69"/>
      <c r="S3502" s="70">
        <v>11356.6</v>
      </c>
      <c r="T3502" s="70"/>
      <c r="U3502" s="69"/>
      <c r="V3502" s="69"/>
      <c r="W3502" s="69"/>
      <c r="X3502" s="69"/>
      <c r="Y3502" s="70"/>
      <c r="Z3502" s="69">
        <v>0</v>
      </c>
      <c r="AA3502" s="69" t="s">
        <v>989</v>
      </c>
      <c r="AB3502" s="69" t="s">
        <v>1144</v>
      </c>
      <c r="AC3502" s="69"/>
    </row>
    <row r="3503" spans="1:29" x14ac:dyDescent="0.25">
      <c r="A3503" s="71" t="s">
        <v>193</v>
      </c>
      <c r="B3503" s="71"/>
      <c r="C3503" s="71"/>
      <c r="D3503" s="71"/>
      <c r="E3503" s="71"/>
      <c r="F3503" s="71"/>
      <c r="G3503" s="71"/>
      <c r="H3503" s="71"/>
      <c r="I3503" s="71"/>
      <c r="J3503" s="72">
        <v>11356.6</v>
      </c>
      <c r="K3503" s="71"/>
      <c r="L3503" s="71"/>
      <c r="M3503" s="72">
        <v>11356.6</v>
      </c>
      <c r="N3503" s="72">
        <v>0</v>
      </c>
      <c r="O3503" s="71"/>
      <c r="P3503" s="71"/>
      <c r="Q3503" s="71"/>
      <c r="R3503" s="71"/>
      <c r="S3503" s="72">
        <v>11356.6</v>
      </c>
      <c r="T3503" s="72">
        <v>0</v>
      </c>
      <c r="U3503" s="71"/>
      <c r="V3503" s="71"/>
      <c r="W3503" s="71"/>
      <c r="X3503" s="72">
        <v>11356.6</v>
      </c>
      <c r="Y3503" s="72">
        <v>0</v>
      </c>
      <c r="Z3503" s="72">
        <v>0</v>
      </c>
      <c r="AA3503" s="69"/>
      <c r="AB3503" s="69"/>
      <c r="AC3503" s="69"/>
    </row>
    <row r="3504" spans="1:29" ht="20" x14ac:dyDescent="0.25">
      <c r="A3504" s="68" t="s">
        <v>8808</v>
      </c>
      <c r="B3504" s="69" t="s">
        <v>4116</v>
      </c>
      <c r="C3504" s="69" t="s">
        <v>8809</v>
      </c>
      <c r="D3504" s="69" t="s">
        <v>4623</v>
      </c>
      <c r="E3504" s="69" t="s">
        <v>8811</v>
      </c>
      <c r="F3504" s="69" t="s">
        <v>2348</v>
      </c>
      <c r="G3504" s="69" t="s">
        <v>1088</v>
      </c>
      <c r="H3504" s="69" t="s">
        <v>3185</v>
      </c>
      <c r="I3504" s="69" t="s">
        <v>962</v>
      </c>
      <c r="J3504" s="70">
        <v>3585.6</v>
      </c>
      <c r="K3504" s="69" t="s">
        <v>4591</v>
      </c>
      <c r="L3504" s="69" t="s">
        <v>8810</v>
      </c>
      <c r="M3504" s="70">
        <v>3585.6</v>
      </c>
      <c r="N3504" s="69"/>
      <c r="O3504" s="69"/>
      <c r="P3504" s="69" t="s">
        <v>1286</v>
      </c>
      <c r="Q3504" s="69" t="s">
        <v>2157</v>
      </c>
      <c r="R3504" s="69"/>
      <c r="S3504" s="70">
        <v>3585.6</v>
      </c>
      <c r="T3504" s="70"/>
      <c r="U3504" s="69" t="s">
        <v>2157</v>
      </c>
      <c r="V3504" s="73">
        <v>78</v>
      </c>
      <c r="W3504" s="69" t="s">
        <v>2157</v>
      </c>
      <c r="X3504" s="69"/>
      <c r="Y3504" s="70"/>
      <c r="Z3504" s="69">
        <v>0</v>
      </c>
      <c r="AA3504" s="69" t="s">
        <v>989</v>
      </c>
      <c r="AB3504" s="69" t="s">
        <v>1144</v>
      </c>
      <c r="AC3504" s="69"/>
    </row>
    <row r="3505" spans="1:29" x14ac:dyDescent="0.25">
      <c r="A3505" s="71" t="s">
        <v>193</v>
      </c>
      <c r="B3505" s="71"/>
      <c r="C3505" s="71"/>
      <c r="D3505" s="71"/>
      <c r="E3505" s="71"/>
      <c r="F3505" s="71"/>
      <c r="G3505" s="71"/>
      <c r="H3505" s="71"/>
      <c r="I3505" s="71"/>
      <c r="J3505" s="72">
        <v>3585.6</v>
      </c>
      <c r="K3505" s="71"/>
      <c r="L3505" s="71"/>
      <c r="M3505" s="72">
        <v>3585.6</v>
      </c>
      <c r="N3505" s="72">
        <v>0</v>
      </c>
      <c r="O3505" s="71"/>
      <c r="P3505" s="71"/>
      <c r="Q3505" s="71"/>
      <c r="R3505" s="71"/>
      <c r="S3505" s="72">
        <v>3585.6</v>
      </c>
      <c r="T3505" s="72">
        <v>3585.6</v>
      </c>
      <c r="U3505" s="71"/>
      <c r="V3505" s="71"/>
      <c r="W3505" s="71"/>
      <c r="X3505" s="72">
        <v>0</v>
      </c>
      <c r="Y3505" s="72">
        <v>0</v>
      </c>
      <c r="Z3505" s="72">
        <v>3585.6</v>
      </c>
      <c r="AA3505" s="69"/>
      <c r="AB3505" s="69"/>
      <c r="AC3505" s="69"/>
    </row>
    <row r="3506" spans="1:29" ht="20" x14ac:dyDescent="0.25">
      <c r="A3506" s="68" t="s">
        <v>8812</v>
      </c>
      <c r="B3506" s="69" t="s">
        <v>8813</v>
      </c>
      <c r="C3506" s="69" t="s">
        <v>8814</v>
      </c>
      <c r="D3506" s="69" t="s">
        <v>4813</v>
      </c>
      <c r="E3506" s="69" t="s">
        <v>8816</v>
      </c>
      <c r="F3506" s="69" t="s">
        <v>1727</v>
      </c>
      <c r="G3506" s="69" t="s">
        <v>1088</v>
      </c>
      <c r="H3506" s="69" t="s">
        <v>3185</v>
      </c>
      <c r="I3506" s="69" t="s">
        <v>962</v>
      </c>
      <c r="J3506" s="70">
        <v>8686.99</v>
      </c>
      <c r="K3506" s="69" t="s">
        <v>4591</v>
      </c>
      <c r="L3506" s="69" t="s">
        <v>8815</v>
      </c>
      <c r="M3506" s="70">
        <v>8686.99</v>
      </c>
      <c r="N3506" s="69"/>
      <c r="O3506" s="69"/>
      <c r="P3506" s="69" t="s">
        <v>3002</v>
      </c>
      <c r="Q3506" s="69" t="s">
        <v>3099</v>
      </c>
      <c r="R3506" s="69"/>
      <c r="S3506" s="70">
        <v>8686.99</v>
      </c>
      <c r="T3506" s="70"/>
      <c r="U3506" s="69" t="s">
        <v>1115</v>
      </c>
      <c r="V3506" s="73">
        <v>49</v>
      </c>
      <c r="W3506" s="69" t="s">
        <v>1115</v>
      </c>
      <c r="X3506" s="69"/>
      <c r="Y3506" s="70"/>
      <c r="Z3506" s="69">
        <v>0</v>
      </c>
      <c r="AA3506" s="69" t="s">
        <v>989</v>
      </c>
      <c r="AB3506" s="69" t="s">
        <v>1144</v>
      </c>
      <c r="AC3506" s="69"/>
    </row>
    <row r="3507" spans="1:29" x14ac:dyDescent="0.25">
      <c r="A3507" s="71" t="s">
        <v>193</v>
      </c>
      <c r="B3507" s="71"/>
      <c r="C3507" s="71"/>
      <c r="D3507" s="71"/>
      <c r="E3507" s="71"/>
      <c r="F3507" s="71"/>
      <c r="G3507" s="71"/>
      <c r="H3507" s="71"/>
      <c r="I3507" s="71"/>
      <c r="J3507" s="72">
        <v>8686.99</v>
      </c>
      <c r="K3507" s="71"/>
      <c r="L3507" s="71"/>
      <c r="M3507" s="72">
        <v>8686.99</v>
      </c>
      <c r="N3507" s="72">
        <v>0</v>
      </c>
      <c r="O3507" s="71"/>
      <c r="P3507" s="71"/>
      <c r="Q3507" s="71"/>
      <c r="R3507" s="71"/>
      <c r="S3507" s="72">
        <v>8686.99</v>
      </c>
      <c r="T3507" s="72">
        <v>8686.99</v>
      </c>
      <c r="U3507" s="71"/>
      <c r="V3507" s="71"/>
      <c r="W3507" s="71"/>
      <c r="X3507" s="72">
        <v>0</v>
      </c>
      <c r="Y3507" s="72">
        <v>0</v>
      </c>
      <c r="Z3507" s="72">
        <v>8686.99</v>
      </c>
      <c r="AA3507" s="69"/>
      <c r="AB3507" s="69"/>
      <c r="AC3507" s="69"/>
    </row>
    <row r="3508" spans="1:29" ht="20" x14ac:dyDescent="0.25">
      <c r="A3508" s="68" t="s">
        <v>8817</v>
      </c>
      <c r="B3508" s="69" t="s">
        <v>8813</v>
      </c>
      <c r="C3508" s="69" t="s">
        <v>8818</v>
      </c>
      <c r="D3508" s="69" t="s">
        <v>4589</v>
      </c>
      <c r="E3508" s="69"/>
      <c r="F3508" s="69" t="s">
        <v>1727</v>
      </c>
      <c r="G3508" s="69" t="s">
        <v>1088</v>
      </c>
      <c r="H3508" s="69" t="s">
        <v>1228</v>
      </c>
      <c r="I3508" s="69" t="s">
        <v>962</v>
      </c>
      <c r="J3508" s="70">
        <v>12843.18</v>
      </c>
      <c r="K3508" s="69" t="s">
        <v>4591</v>
      </c>
      <c r="L3508" s="69" t="s">
        <v>8819</v>
      </c>
      <c r="M3508" s="70">
        <v>12843.18</v>
      </c>
      <c r="N3508" s="69"/>
      <c r="O3508" s="69"/>
      <c r="P3508" s="69"/>
      <c r="Q3508" s="69"/>
      <c r="R3508" s="69"/>
      <c r="S3508" s="69"/>
      <c r="T3508" s="70"/>
      <c r="U3508" s="69"/>
      <c r="V3508" s="69"/>
      <c r="W3508" s="69"/>
      <c r="X3508" s="69"/>
      <c r="Y3508" s="70"/>
      <c r="Z3508" s="69">
        <v>0</v>
      </c>
      <c r="AA3508" s="69" t="s">
        <v>989</v>
      </c>
      <c r="AB3508" s="69" t="s">
        <v>1144</v>
      </c>
      <c r="AC3508" s="69"/>
    </row>
    <row r="3509" spans="1:29" x14ac:dyDescent="0.25">
      <c r="A3509" s="71" t="s">
        <v>193</v>
      </c>
      <c r="B3509" s="71"/>
      <c r="C3509" s="71"/>
      <c r="D3509" s="71"/>
      <c r="E3509" s="71"/>
      <c r="F3509" s="71"/>
      <c r="G3509" s="71"/>
      <c r="H3509" s="71"/>
      <c r="I3509" s="71"/>
      <c r="J3509" s="72">
        <v>12843.18</v>
      </c>
      <c r="K3509" s="71"/>
      <c r="L3509" s="71"/>
      <c r="M3509" s="72">
        <v>12843.18</v>
      </c>
      <c r="N3509" s="72">
        <v>0</v>
      </c>
      <c r="O3509" s="71"/>
      <c r="P3509" s="71"/>
      <c r="Q3509" s="71"/>
      <c r="R3509" s="71"/>
      <c r="S3509" s="72">
        <v>0</v>
      </c>
      <c r="T3509" s="72">
        <v>0</v>
      </c>
      <c r="U3509" s="71"/>
      <c r="V3509" s="71"/>
      <c r="W3509" s="71"/>
      <c r="X3509" s="72">
        <v>0</v>
      </c>
      <c r="Y3509" s="72">
        <v>0</v>
      </c>
      <c r="Z3509" s="72">
        <v>0</v>
      </c>
      <c r="AA3509" s="69"/>
      <c r="AB3509" s="69"/>
      <c r="AC3509" s="69"/>
    </row>
    <row r="3510" spans="1:29" ht="20" x14ac:dyDescent="0.25">
      <c r="A3510" s="68" t="s">
        <v>8820</v>
      </c>
      <c r="B3510" s="69" t="s">
        <v>1720</v>
      </c>
      <c r="C3510" s="69" t="s">
        <v>8821</v>
      </c>
      <c r="D3510" s="69" t="s">
        <v>4623</v>
      </c>
      <c r="E3510" s="69" t="s">
        <v>8823</v>
      </c>
      <c r="F3510" s="69" t="s">
        <v>1722</v>
      </c>
      <c r="G3510" s="69" t="s">
        <v>1690</v>
      </c>
      <c r="H3510" s="69" t="s">
        <v>1738</v>
      </c>
      <c r="I3510" s="69" t="s">
        <v>962</v>
      </c>
      <c r="J3510" s="70">
        <v>931.46</v>
      </c>
      <c r="K3510" s="69" t="s">
        <v>4591</v>
      </c>
      <c r="L3510" s="69" t="s">
        <v>8822</v>
      </c>
      <c r="M3510" s="70">
        <v>931.46</v>
      </c>
      <c r="N3510" s="69"/>
      <c r="O3510" s="69"/>
      <c r="P3510" s="69" t="s">
        <v>1080</v>
      </c>
      <c r="Q3510" s="69"/>
      <c r="R3510" s="69"/>
      <c r="S3510" s="70">
        <v>931.46</v>
      </c>
      <c r="T3510" s="70"/>
      <c r="U3510" s="69"/>
      <c r="V3510" s="69"/>
      <c r="W3510" s="69"/>
      <c r="X3510" s="69"/>
      <c r="Y3510" s="70"/>
      <c r="Z3510" s="69">
        <v>0</v>
      </c>
      <c r="AA3510" s="69" t="s">
        <v>989</v>
      </c>
      <c r="AB3510" s="69" t="s">
        <v>1144</v>
      </c>
      <c r="AC3510" s="69"/>
    </row>
    <row r="3511" spans="1:29" x14ac:dyDescent="0.25">
      <c r="A3511" s="71" t="s">
        <v>193</v>
      </c>
      <c r="B3511" s="71"/>
      <c r="C3511" s="71"/>
      <c r="D3511" s="71"/>
      <c r="E3511" s="71"/>
      <c r="F3511" s="71"/>
      <c r="G3511" s="71"/>
      <c r="H3511" s="71"/>
      <c r="I3511" s="71"/>
      <c r="J3511" s="72">
        <v>931.46</v>
      </c>
      <c r="K3511" s="71"/>
      <c r="L3511" s="71"/>
      <c r="M3511" s="72">
        <v>931.46</v>
      </c>
      <c r="N3511" s="72">
        <v>0</v>
      </c>
      <c r="O3511" s="71"/>
      <c r="P3511" s="71"/>
      <c r="Q3511" s="71"/>
      <c r="R3511" s="71"/>
      <c r="S3511" s="72">
        <v>931.46</v>
      </c>
      <c r="T3511" s="72">
        <v>0</v>
      </c>
      <c r="U3511" s="71"/>
      <c r="V3511" s="71"/>
      <c r="W3511" s="71"/>
      <c r="X3511" s="72">
        <v>931.46</v>
      </c>
      <c r="Y3511" s="72">
        <v>0</v>
      </c>
      <c r="Z3511" s="72">
        <v>0</v>
      </c>
      <c r="AA3511" s="69"/>
      <c r="AB3511" s="69"/>
      <c r="AC3511" s="69"/>
    </row>
    <row r="3512" spans="1:29" ht="20" x14ac:dyDescent="0.25">
      <c r="A3512" s="68" t="s">
        <v>8824</v>
      </c>
      <c r="B3512" s="69" t="s">
        <v>4098</v>
      </c>
      <c r="C3512" s="69" t="s">
        <v>8825</v>
      </c>
      <c r="D3512" s="69" t="s">
        <v>4623</v>
      </c>
      <c r="E3512" s="69"/>
      <c r="F3512" s="69" t="s">
        <v>1727</v>
      </c>
      <c r="G3512" s="69" t="s">
        <v>1690</v>
      </c>
      <c r="H3512" s="69" t="s">
        <v>1738</v>
      </c>
      <c r="I3512" s="69" t="s">
        <v>962</v>
      </c>
      <c r="J3512" s="70">
        <v>809.7</v>
      </c>
      <c r="K3512" s="69" t="s">
        <v>4591</v>
      </c>
      <c r="L3512" s="69" t="s">
        <v>8826</v>
      </c>
      <c r="M3512" s="70">
        <v>809.7</v>
      </c>
      <c r="N3512" s="69"/>
      <c r="O3512" s="69"/>
      <c r="P3512" s="69"/>
      <c r="Q3512" s="69"/>
      <c r="R3512" s="69"/>
      <c r="S3512" s="69"/>
      <c r="T3512" s="70"/>
      <c r="U3512" s="69"/>
      <c r="V3512" s="69"/>
      <c r="W3512" s="69"/>
      <c r="X3512" s="69"/>
      <c r="Y3512" s="70"/>
      <c r="Z3512" s="69">
        <v>0</v>
      </c>
      <c r="AA3512" s="69" t="s">
        <v>989</v>
      </c>
      <c r="AB3512" s="69" t="s">
        <v>1144</v>
      </c>
      <c r="AC3512" s="69"/>
    </row>
    <row r="3513" spans="1:29" x14ac:dyDescent="0.25">
      <c r="A3513" s="71" t="s">
        <v>193</v>
      </c>
      <c r="B3513" s="71"/>
      <c r="C3513" s="71"/>
      <c r="D3513" s="71"/>
      <c r="E3513" s="71"/>
      <c r="F3513" s="71"/>
      <c r="G3513" s="71"/>
      <c r="H3513" s="71"/>
      <c r="I3513" s="71"/>
      <c r="J3513" s="72">
        <v>809.7</v>
      </c>
      <c r="K3513" s="71"/>
      <c r="L3513" s="71"/>
      <c r="M3513" s="72">
        <v>809.7</v>
      </c>
      <c r="N3513" s="72">
        <v>0</v>
      </c>
      <c r="O3513" s="71"/>
      <c r="P3513" s="71"/>
      <c r="Q3513" s="71"/>
      <c r="R3513" s="71"/>
      <c r="S3513" s="72">
        <v>0</v>
      </c>
      <c r="T3513" s="72">
        <v>0</v>
      </c>
      <c r="U3513" s="71"/>
      <c r="V3513" s="71"/>
      <c r="W3513" s="71"/>
      <c r="X3513" s="72">
        <v>0</v>
      </c>
      <c r="Y3513" s="72">
        <v>0</v>
      </c>
      <c r="Z3513" s="72">
        <v>0</v>
      </c>
      <c r="AA3513" s="69"/>
      <c r="AB3513" s="69"/>
      <c r="AC3513" s="69"/>
    </row>
    <row r="3514" spans="1:29" ht="20" x14ac:dyDescent="0.25">
      <c r="A3514" s="68" t="s">
        <v>8827</v>
      </c>
      <c r="B3514" s="69" t="s">
        <v>8828</v>
      </c>
      <c r="C3514" s="69" t="s">
        <v>8829</v>
      </c>
      <c r="D3514" s="69" t="s">
        <v>5164</v>
      </c>
      <c r="E3514" s="69"/>
      <c r="F3514" s="69" t="s">
        <v>1727</v>
      </c>
      <c r="G3514" s="69" t="s">
        <v>1690</v>
      </c>
      <c r="H3514" s="69" t="s">
        <v>1552</v>
      </c>
      <c r="I3514" s="69"/>
      <c r="J3514" s="70">
        <v>12274.14</v>
      </c>
      <c r="K3514" s="69" t="s">
        <v>4591</v>
      </c>
      <c r="L3514" s="69"/>
      <c r="M3514" s="69"/>
      <c r="N3514" s="69"/>
      <c r="O3514" s="69"/>
      <c r="P3514" s="69"/>
      <c r="Q3514" s="69"/>
      <c r="R3514" s="69"/>
      <c r="S3514" s="69"/>
      <c r="T3514" s="69"/>
      <c r="U3514" s="69"/>
      <c r="V3514" s="69"/>
      <c r="W3514" s="69"/>
      <c r="X3514" s="69"/>
      <c r="Y3514" s="69"/>
      <c r="Z3514" s="69"/>
      <c r="AA3514" s="69" t="s">
        <v>989</v>
      </c>
      <c r="AB3514" s="69"/>
      <c r="AC3514" s="69"/>
    </row>
    <row r="3515" spans="1:29" x14ac:dyDescent="0.25">
      <c r="A3515" s="71" t="s">
        <v>193</v>
      </c>
      <c r="B3515" s="71"/>
      <c r="C3515" s="71"/>
      <c r="D3515" s="71"/>
      <c r="E3515" s="71"/>
      <c r="F3515" s="71"/>
      <c r="G3515" s="71"/>
      <c r="H3515" s="71"/>
      <c r="I3515" s="71"/>
      <c r="J3515" s="72">
        <v>12274.14</v>
      </c>
      <c r="K3515" s="71"/>
      <c r="L3515" s="71"/>
      <c r="M3515" s="72">
        <v>0</v>
      </c>
      <c r="N3515" s="72">
        <v>12274.14</v>
      </c>
      <c r="O3515" s="71"/>
      <c r="P3515" s="71"/>
      <c r="Q3515" s="71"/>
      <c r="R3515" s="71"/>
      <c r="S3515" s="72">
        <v>0</v>
      </c>
      <c r="T3515" s="72">
        <v>0</v>
      </c>
      <c r="U3515" s="71"/>
      <c r="V3515" s="71"/>
      <c r="W3515" s="71"/>
      <c r="X3515" s="72">
        <v>0</v>
      </c>
      <c r="Y3515" s="72">
        <v>0</v>
      </c>
      <c r="Z3515" s="72">
        <v>0</v>
      </c>
      <c r="AA3515" s="69"/>
      <c r="AB3515" s="69"/>
      <c r="AC3515" s="69"/>
    </row>
    <row r="3516" spans="1:29" ht="20" x14ac:dyDescent="0.25">
      <c r="A3516" s="68" t="s">
        <v>8830</v>
      </c>
      <c r="B3516" s="69" t="s">
        <v>8733</v>
      </c>
      <c r="C3516" s="69" t="s">
        <v>8831</v>
      </c>
      <c r="D3516" s="69" t="s">
        <v>4623</v>
      </c>
      <c r="E3516" s="69"/>
      <c r="F3516" s="69" t="s">
        <v>1727</v>
      </c>
      <c r="G3516" s="69" t="s">
        <v>1258</v>
      </c>
      <c r="H3516" s="69" t="s">
        <v>1738</v>
      </c>
      <c r="I3516" s="69" t="s">
        <v>962</v>
      </c>
      <c r="J3516" s="70">
        <v>4652.51</v>
      </c>
      <c r="K3516" s="69" t="s">
        <v>4591</v>
      </c>
      <c r="L3516" s="69" t="s">
        <v>8832</v>
      </c>
      <c r="M3516" s="70">
        <v>4652.51</v>
      </c>
      <c r="N3516" s="69"/>
      <c r="O3516" s="69"/>
      <c r="P3516" s="69"/>
      <c r="Q3516" s="69"/>
      <c r="R3516" s="69"/>
      <c r="S3516" s="69"/>
      <c r="T3516" s="70"/>
      <c r="U3516" s="69"/>
      <c r="V3516" s="69"/>
      <c r="W3516" s="69"/>
      <c r="X3516" s="69"/>
      <c r="Y3516" s="70"/>
      <c r="Z3516" s="69">
        <v>0</v>
      </c>
      <c r="AA3516" s="69" t="s">
        <v>989</v>
      </c>
      <c r="AB3516" s="69" t="s">
        <v>1144</v>
      </c>
      <c r="AC3516" s="69"/>
    </row>
    <row r="3517" spans="1:29" x14ac:dyDescent="0.25">
      <c r="A3517" s="71" t="s">
        <v>193</v>
      </c>
      <c r="B3517" s="71"/>
      <c r="C3517" s="71"/>
      <c r="D3517" s="71"/>
      <c r="E3517" s="71"/>
      <c r="F3517" s="71"/>
      <c r="G3517" s="71"/>
      <c r="H3517" s="71"/>
      <c r="I3517" s="71"/>
      <c r="J3517" s="72">
        <v>4652.51</v>
      </c>
      <c r="K3517" s="71"/>
      <c r="L3517" s="71"/>
      <c r="M3517" s="72">
        <v>4652.51</v>
      </c>
      <c r="N3517" s="72">
        <v>0</v>
      </c>
      <c r="O3517" s="71"/>
      <c r="P3517" s="71"/>
      <c r="Q3517" s="71"/>
      <c r="R3517" s="71"/>
      <c r="S3517" s="72">
        <v>0</v>
      </c>
      <c r="T3517" s="72">
        <v>0</v>
      </c>
      <c r="U3517" s="71"/>
      <c r="V3517" s="71"/>
      <c r="W3517" s="71"/>
      <c r="X3517" s="72">
        <v>0</v>
      </c>
      <c r="Y3517" s="72">
        <v>0</v>
      </c>
      <c r="Z3517" s="72">
        <v>0</v>
      </c>
      <c r="AA3517" s="69"/>
      <c r="AB3517" s="69"/>
      <c r="AC3517" s="69"/>
    </row>
    <row r="3518" spans="1:29" ht="30" x14ac:dyDescent="0.25">
      <c r="A3518" s="68" t="s">
        <v>8833</v>
      </c>
      <c r="B3518" s="69" t="s">
        <v>8834</v>
      </c>
      <c r="C3518" s="69" t="s">
        <v>8835</v>
      </c>
      <c r="D3518" s="69" t="s">
        <v>4583</v>
      </c>
      <c r="E3518" s="69" t="s">
        <v>8837</v>
      </c>
      <c r="F3518" s="69" t="s">
        <v>1722</v>
      </c>
      <c r="G3518" s="69" t="s">
        <v>1051</v>
      </c>
      <c r="H3518" s="69" t="s">
        <v>4118</v>
      </c>
      <c r="I3518" s="69" t="s">
        <v>962</v>
      </c>
      <c r="J3518" s="70">
        <v>17633.150000000001</v>
      </c>
      <c r="K3518" s="69" t="s">
        <v>4591</v>
      </c>
      <c r="L3518" s="69" t="s">
        <v>8836</v>
      </c>
      <c r="M3518" s="70">
        <v>17633.150000000001</v>
      </c>
      <c r="N3518" s="69"/>
      <c r="O3518" s="69"/>
      <c r="P3518" s="69" t="s">
        <v>1804</v>
      </c>
      <c r="Q3518" s="69" t="s">
        <v>2337</v>
      </c>
      <c r="R3518" s="69"/>
      <c r="S3518" s="70">
        <v>17633.150000000001</v>
      </c>
      <c r="T3518" s="70"/>
      <c r="U3518" s="69"/>
      <c r="V3518" s="69"/>
      <c r="W3518" s="69"/>
      <c r="X3518" s="69"/>
      <c r="Y3518" s="70"/>
      <c r="Z3518" s="69">
        <v>0</v>
      </c>
      <c r="AA3518" s="69" t="s">
        <v>989</v>
      </c>
      <c r="AB3518" s="69" t="s">
        <v>1144</v>
      </c>
      <c r="AC3518" s="69"/>
    </row>
    <row r="3519" spans="1:29" x14ac:dyDescent="0.25">
      <c r="A3519" s="71" t="s">
        <v>193</v>
      </c>
      <c r="B3519" s="71"/>
      <c r="C3519" s="71"/>
      <c r="D3519" s="71"/>
      <c r="E3519" s="71"/>
      <c r="F3519" s="71"/>
      <c r="G3519" s="71"/>
      <c r="H3519" s="71"/>
      <c r="I3519" s="71"/>
      <c r="J3519" s="72">
        <v>17633.150000000001</v>
      </c>
      <c r="K3519" s="71"/>
      <c r="L3519" s="71"/>
      <c r="M3519" s="72">
        <v>17633.150000000001</v>
      </c>
      <c r="N3519" s="72">
        <v>0</v>
      </c>
      <c r="O3519" s="71"/>
      <c r="P3519" s="71"/>
      <c r="Q3519" s="71"/>
      <c r="R3519" s="71"/>
      <c r="S3519" s="72">
        <v>17633.150000000001</v>
      </c>
      <c r="T3519" s="72">
        <v>0</v>
      </c>
      <c r="U3519" s="71"/>
      <c r="V3519" s="71"/>
      <c r="W3519" s="71"/>
      <c r="X3519" s="72">
        <v>17633.150000000001</v>
      </c>
      <c r="Y3519" s="72">
        <v>0</v>
      </c>
      <c r="Z3519" s="72">
        <v>0</v>
      </c>
      <c r="AA3519" s="69"/>
      <c r="AB3519" s="69"/>
      <c r="AC3519" s="69"/>
    </row>
    <row r="3520" spans="1:29" ht="30" x14ac:dyDescent="0.25">
      <c r="A3520" s="68" t="s">
        <v>8838</v>
      </c>
      <c r="B3520" s="69" t="s">
        <v>4162</v>
      </c>
      <c r="C3520" s="69" t="s">
        <v>8839</v>
      </c>
      <c r="D3520" s="69" t="s">
        <v>883</v>
      </c>
      <c r="E3520" s="69" t="s">
        <v>8841</v>
      </c>
      <c r="F3520" s="69" t="s">
        <v>1727</v>
      </c>
      <c r="G3520" s="69" t="s">
        <v>1051</v>
      </c>
      <c r="H3520" s="69" t="s">
        <v>2180</v>
      </c>
      <c r="I3520" s="69" t="s">
        <v>962</v>
      </c>
      <c r="J3520" s="70">
        <v>2250</v>
      </c>
      <c r="K3520" s="69" t="s">
        <v>4591</v>
      </c>
      <c r="L3520" s="69" t="s">
        <v>8840</v>
      </c>
      <c r="M3520" s="70">
        <v>2250</v>
      </c>
      <c r="N3520" s="69"/>
      <c r="O3520" s="69"/>
      <c r="P3520" s="69" t="s">
        <v>1538</v>
      </c>
      <c r="Q3520" s="69" t="s">
        <v>1917</v>
      </c>
      <c r="R3520" s="69"/>
      <c r="S3520" s="70">
        <v>2250</v>
      </c>
      <c r="T3520" s="70"/>
      <c r="U3520" s="69"/>
      <c r="V3520" s="69"/>
      <c r="W3520" s="69"/>
      <c r="X3520" s="69"/>
      <c r="Y3520" s="70"/>
      <c r="Z3520" s="69">
        <v>0</v>
      </c>
      <c r="AA3520" s="69" t="s">
        <v>989</v>
      </c>
      <c r="AB3520" s="69" t="s">
        <v>1144</v>
      </c>
      <c r="AC3520" s="69"/>
    </row>
    <row r="3521" spans="1:29" x14ac:dyDescent="0.25">
      <c r="A3521" s="71" t="s">
        <v>193</v>
      </c>
      <c r="B3521" s="71"/>
      <c r="C3521" s="71"/>
      <c r="D3521" s="71"/>
      <c r="E3521" s="71"/>
      <c r="F3521" s="71"/>
      <c r="G3521" s="71"/>
      <c r="H3521" s="71"/>
      <c r="I3521" s="71"/>
      <c r="J3521" s="72">
        <v>2250</v>
      </c>
      <c r="K3521" s="71"/>
      <c r="L3521" s="71"/>
      <c r="M3521" s="72">
        <v>2250</v>
      </c>
      <c r="N3521" s="72">
        <v>0</v>
      </c>
      <c r="O3521" s="71"/>
      <c r="P3521" s="71"/>
      <c r="Q3521" s="71"/>
      <c r="R3521" s="71"/>
      <c r="S3521" s="72">
        <v>2250</v>
      </c>
      <c r="T3521" s="72">
        <v>0</v>
      </c>
      <c r="U3521" s="71"/>
      <c r="V3521" s="71"/>
      <c r="W3521" s="71"/>
      <c r="X3521" s="72">
        <v>2250</v>
      </c>
      <c r="Y3521" s="72">
        <v>0</v>
      </c>
      <c r="Z3521" s="72">
        <v>0</v>
      </c>
      <c r="AA3521" s="69"/>
      <c r="AB3521" s="69"/>
      <c r="AC3521" s="69"/>
    </row>
    <row r="3522" spans="1:29" ht="30" x14ac:dyDescent="0.25">
      <c r="A3522" s="68" t="s">
        <v>8842</v>
      </c>
      <c r="B3522" s="69" t="s">
        <v>3004</v>
      </c>
      <c r="C3522" s="69" t="s">
        <v>8843</v>
      </c>
      <c r="D3522" s="69" t="s">
        <v>4972</v>
      </c>
      <c r="E3522" s="69"/>
      <c r="F3522" s="69" t="s">
        <v>1435</v>
      </c>
      <c r="G3522" s="69" t="s">
        <v>1051</v>
      </c>
      <c r="H3522" s="69" t="s">
        <v>2647</v>
      </c>
      <c r="I3522" s="69" t="s">
        <v>962</v>
      </c>
      <c r="J3522" s="70">
        <v>1114.7</v>
      </c>
      <c r="K3522" s="69" t="s">
        <v>4591</v>
      </c>
      <c r="L3522" s="69" t="s">
        <v>8844</v>
      </c>
      <c r="M3522" s="70">
        <v>1114.7</v>
      </c>
      <c r="N3522" s="69"/>
      <c r="O3522" s="69"/>
      <c r="P3522" s="69"/>
      <c r="Q3522" s="69"/>
      <c r="R3522" s="69"/>
      <c r="S3522" s="69"/>
      <c r="T3522" s="70"/>
      <c r="U3522" s="69"/>
      <c r="V3522" s="69"/>
      <c r="W3522" s="69"/>
      <c r="X3522" s="69"/>
      <c r="Y3522" s="70"/>
      <c r="Z3522" s="69">
        <v>0</v>
      </c>
      <c r="AA3522" s="69" t="s">
        <v>989</v>
      </c>
      <c r="AB3522" s="69" t="s">
        <v>1144</v>
      </c>
      <c r="AC3522" s="69"/>
    </row>
    <row r="3523" spans="1:29" x14ac:dyDescent="0.25">
      <c r="A3523" s="71" t="s">
        <v>193</v>
      </c>
      <c r="B3523" s="71"/>
      <c r="C3523" s="71"/>
      <c r="D3523" s="71"/>
      <c r="E3523" s="71"/>
      <c r="F3523" s="71"/>
      <c r="G3523" s="71"/>
      <c r="H3523" s="71"/>
      <c r="I3523" s="71"/>
      <c r="J3523" s="72">
        <v>1114.7</v>
      </c>
      <c r="K3523" s="71"/>
      <c r="L3523" s="71"/>
      <c r="M3523" s="72">
        <v>1114.7</v>
      </c>
      <c r="N3523" s="72">
        <v>0</v>
      </c>
      <c r="O3523" s="71"/>
      <c r="P3523" s="71"/>
      <c r="Q3523" s="71"/>
      <c r="R3523" s="71"/>
      <c r="S3523" s="72">
        <v>0</v>
      </c>
      <c r="T3523" s="72">
        <v>0</v>
      </c>
      <c r="U3523" s="71"/>
      <c r="V3523" s="71"/>
      <c r="W3523" s="71"/>
      <c r="X3523" s="72">
        <v>0</v>
      </c>
      <c r="Y3523" s="72">
        <v>0</v>
      </c>
      <c r="Z3523" s="72">
        <v>0</v>
      </c>
      <c r="AA3523" s="69"/>
      <c r="AB3523" s="69"/>
      <c r="AC3523" s="69"/>
    </row>
    <row r="3524" spans="1:29" ht="40" x14ac:dyDescent="0.25">
      <c r="A3524" s="68" t="s">
        <v>8845</v>
      </c>
      <c r="B3524" s="69" t="s">
        <v>8846</v>
      </c>
      <c r="C3524" s="69" t="s">
        <v>8847</v>
      </c>
      <c r="D3524" s="69" t="s">
        <v>3337</v>
      </c>
      <c r="E3524" s="69" t="s">
        <v>8849</v>
      </c>
      <c r="F3524" s="69" t="s">
        <v>1727</v>
      </c>
      <c r="G3524" s="69" t="s">
        <v>2229</v>
      </c>
      <c r="H3524" s="69" t="s">
        <v>1122</v>
      </c>
      <c r="I3524" s="69" t="s">
        <v>962</v>
      </c>
      <c r="J3524" s="70">
        <v>9963.34</v>
      </c>
      <c r="K3524" s="69" t="s">
        <v>4591</v>
      </c>
      <c r="L3524" s="69" t="s">
        <v>8848</v>
      </c>
      <c r="M3524" s="70">
        <v>9963.34</v>
      </c>
      <c r="N3524" s="69"/>
      <c r="O3524" s="69"/>
      <c r="P3524" s="69" t="s">
        <v>3002</v>
      </c>
      <c r="Q3524" s="69" t="s">
        <v>3619</v>
      </c>
      <c r="R3524" s="69"/>
      <c r="S3524" s="70">
        <v>9963.34</v>
      </c>
      <c r="T3524" s="70"/>
      <c r="U3524" s="69"/>
      <c r="V3524" s="69"/>
      <c r="W3524" s="69"/>
      <c r="X3524" s="69"/>
      <c r="Y3524" s="70"/>
      <c r="Z3524" s="69">
        <v>0</v>
      </c>
      <c r="AA3524" s="69" t="s">
        <v>989</v>
      </c>
      <c r="AB3524" s="69" t="s">
        <v>1144</v>
      </c>
      <c r="AC3524" s="69"/>
    </row>
    <row r="3525" spans="1:29" x14ac:dyDescent="0.25">
      <c r="A3525" s="71" t="s">
        <v>193</v>
      </c>
      <c r="B3525" s="71"/>
      <c r="C3525" s="71"/>
      <c r="D3525" s="71"/>
      <c r="E3525" s="71"/>
      <c r="F3525" s="71"/>
      <c r="G3525" s="71"/>
      <c r="H3525" s="71"/>
      <c r="I3525" s="71"/>
      <c r="J3525" s="72">
        <v>9963.34</v>
      </c>
      <c r="K3525" s="71"/>
      <c r="L3525" s="71"/>
      <c r="M3525" s="72">
        <v>9963.34</v>
      </c>
      <c r="N3525" s="72">
        <v>0</v>
      </c>
      <c r="O3525" s="71"/>
      <c r="P3525" s="71"/>
      <c r="Q3525" s="71"/>
      <c r="R3525" s="71"/>
      <c r="S3525" s="72">
        <v>9963.34</v>
      </c>
      <c r="T3525" s="72">
        <v>0</v>
      </c>
      <c r="U3525" s="71"/>
      <c r="V3525" s="71"/>
      <c r="W3525" s="71"/>
      <c r="X3525" s="72">
        <v>9963.34</v>
      </c>
      <c r="Y3525" s="72">
        <v>0</v>
      </c>
      <c r="Z3525" s="72">
        <v>0</v>
      </c>
      <c r="AA3525" s="69"/>
      <c r="AB3525" s="69"/>
      <c r="AC3525" s="69"/>
    </row>
    <row r="3526" spans="1:29" ht="30" x14ac:dyDescent="0.25">
      <c r="A3526" s="68" t="s">
        <v>8850</v>
      </c>
      <c r="B3526" s="69" t="s">
        <v>8851</v>
      </c>
      <c r="C3526" s="69" t="s">
        <v>8852</v>
      </c>
      <c r="D3526" s="69" t="s">
        <v>3313</v>
      </c>
      <c r="E3526" s="69" t="s">
        <v>8854</v>
      </c>
      <c r="F3526" s="69" t="s">
        <v>1722</v>
      </c>
      <c r="G3526" s="69" t="s">
        <v>2288</v>
      </c>
      <c r="H3526" s="69" t="s">
        <v>1738</v>
      </c>
      <c r="I3526" s="69" t="s">
        <v>962</v>
      </c>
      <c r="J3526" s="70">
        <v>3267.6</v>
      </c>
      <c r="K3526" s="69" t="s">
        <v>4591</v>
      </c>
      <c r="L3526" s="69" t="s">
        <v>8853</v>
      </c>
      <c r="M3526" s="70">
        <v>3267.6</v>
      </c>
      <c r="N3526" s="69"/>
      <c r="O3526" s="69"/>
      <c r="P3526" s="69" t="s">
        <v>1804</v>
      </c>
      <c r="Q3526" s="69" t="s">
        <v>1112</v>
      </c>
      <c r="R3526" s="69"/>
      <c r="S3526" s="70">
        <v>3267.6</v>
      </c>
      <c r="T3526" s="70"/>
      <c r="U3526" s="69" t="s">
        <v>1547</v>
      </c>
      <c r="V3526" s="73">
        <v>32</v>
      </c>
      <c r="W3526" s="69" t="s">
        <v>1547</v>
      </c>
      <c r="X3526" s="69"/>
      <c r="Y3526" s="70"/>
      <c r="Z3526" s="69">
        <v>0</v>
      </c>
      <c r="AA3526" s="69" t="s">
        <v>989</v>
      </c>
      <c r="AB3526" s="69" t="s">
        <v>1144</v>
      </c>
      <c r="AC3526" s="69"/>
    </row>
    <row r="3527" spans="1:29" x14ac:dyDescent="0.25">
      <c r="A3527" s="71" t="s">
        <v>193</v>
      </c>
      <c r="B3527" s="71"/>
      <c r="C3527" s="71"/>
      <c r="D3527" s="71"/>
      <c r="E3527" s="71"/>
      <c r="F3527" s="71"/>
      <c r="G3527" s="71"/>
      <c r="H3527" s="71"/>
      <c r="I3527" s="71"/>
      <c r="J3527" s="72">
        <v>3267.6</v>
      </c>
      <c r="K3527" s="71"/>
      <c r="L3527" s="71"/>
      <c r="M3527" s="72">
        <v>3267.6</v>
      </c>
      <c r="N3527" s="72">
        <v>0</v>
      </c>
      <c r="O3527" s="71"/>
      <c r="P3527" s="71"/>
      <c r="Q3527" s="71"/>
      <c r="R3527" s="71"/>
      <c r="S3527" s="72">
        <v>3267.6</v>
      </c>
      <c r="T3527" s="72">
        <v>3267.6</v>
      </c>
      <c r="U3527" s="71"/>
      <c r="V3527" s="71"/>
      <c r="W3527" s="71"/>
      <c r="X3527" s="72">
        <v>0</v>
      </c>
      <c r="Y3527" s="72">
        <v>0</v>
      </c>
      <c r="Z3527" s="72">
        <v>3267.6</v>
      </c>
      <c r="AA3527" s="69"/>
      <c r="AB3527" s="69"/>
      <c r="AC3527" s="69"/>
    </row>
    <row r="3528" spans="1:29" ht="30" x14ac:dyDescent="0.25">
      <c r="A3528" s="68" t="s">
        <v>8855</v>
      </c>
      <c r="B3528" s="69" t="s">
        <v>3085</v>
      </c>
      <c r="C3528" s="69" t="s">
        <v>8856</v>
      </c>
      <c r="D3528" s="69" t="s">
        <v>4972</v>
      </c>
      <c r="E3528" s="69" t="s">
        <v>8859</v>
      </c>
      <c r="F3528" s="69" t="s">
        <v>1727</v>
      </c>
      <c r="G3528" s="69" t="s">
        <v>2288</v>
      </c>
      <c r="H3528" s="69" t="s">
        <v>8857</v>
      </c>
      <c r="I3528" s="69" t="s">
        <v>962</v>
      </c>
      <c r="J3528" s="70">
        <v>12936.2</v>
      </c>
      <c r="K3528" s="69" t="s">
        <v>4591</v>
      </c>
      <c r="L3528" s="69" t="s">
        <v>8858</v>
      </c>
      <c r="M3528" s="70">
        <v>12936.2</v>
      </c>
      <c r="N3528" s="69"/>
      <c r="O3528" s="69"/>
      <c r="P3528" s="69" t="s">
        <v>1624</v>
      </c>
      <c r="Q3528" s="69" t="s">
        <v>1624</v>
      </c>
      <c r="R3528" s="69"/>
      <c r="S3528" s="70">
        <v>12936.2</v>
      </c>
      <c r="T3528" s="70"/>
      <c r="U3528" s="69" t="s">
        <v>1624</v>
      </c>
      <c r="V3528" s="73">
        <v>0</v>
      </c>
      <c r="W3528" s="69" t="s">
        <v>1624</v>
      </c>
      <c r="X3528" s="69"/>
      <c r="Y3528" s="70"/>
      <c r="Z3528" s="69">
        <v>0</v>
      </c>
      <c r="AA3528" s="69" t="s">
        <v>989</v>
      </c>
      <c r="AB3528" s="69" t="s">
        <v>1144</v>
      </c>
      <c r="AC3528" s="69"/>
    </row>
    <row r="3529" spans="1:29" x14ac:dyDescent="0.25">
      <c r="A3529" s="71" t="s">
        <v>193</v>
      </c>
      <c r="B3529" s="71"/>
      <c r="C3529" s="71"/>
      <c r="D3529" s="71"/>
      <c r="E3529" s="71"/>
      <c r="F3529" s="71"/>
      <c r="G3529" s="71"/>
      <c r="H3529" s="71"/>
      <c r="I3529" s="71"/>
      <c r="J3529" s="72">
        <v>12936.2</v>
      </c>
      <c r="K3529" s="71"/>
      <c r="L3529" s="71"/>
      <c r="M3529" s="72">
        <v>12936.2</v>
      </c>
      <c r="N3529" s="72">
        <v>0</v>
      </c>
      <c r="O3529" s="71"/>
      <c r="P3529" s="71"/>
      <c r="Q3529" s="71"/>
      <c r="R3529" s="71"/>
      <c r="S3529" s="72">
        <v>12936.2</v>
      </c>
      <c r="T3529" s="72">
        <v>12936.2</v>
      </c>
      <c r="U3529" s="71"/>
      <c r="V3529" s="71"/>
      <c r="W3529" s="71"/>
      <c r="X3529" s="72">
        <v>0</v>
      </c>
      <c r="Y3529" s="72">
        <v>0</v>
      </c>
      <c r="Z3529" s="72">
        <v>12936.2</v>
      </c>
      <c r="AA3529" s="69"/>
      <c r="AB3529" s="69"/>
      <c r="AC3529" s="69"/>
    </row>
    <row r="3530" spans="1:29" ht="30" x14ac:dyDescent="0.25">
      <c r="A3530" s="68" t="s">
        <v>8860</v>
      </c>
      <c r="B3530" s="69" t="s">
        <v>8641</v>
      </c>
      <c r="C3530" s="69" t="s">
        <v>8861</v>
      </c>
      <c r="D3530" s="69" t="s">
        <v>3313</v>
      </c>
      <c r="E3530" s="69" t="s">
        <v>8863</v>
      </c>
      <c r="F3530" s="69" t="s">
        <v>1727</v>
      </c>
      <c r="G3530" s="69" t="s">
        <v>2288</v>
      </c>
      <c r="H3530" s="69" t="s">
        <v>1738</v>
      </c>
      <c r="I3530" s="69" t="s">
        <v>962</v>
      </c>
      <c r="J3530" s="70">
        <v>1864.34</v>
      </c>
      <c r="K3530" s="69" t="s">
        <v>4591</v>
      </c>
      <c r="L3530" s="69" t="s">
        <v>8862</v>
      </c>
      <c r="M3530" s="70">
        <v>1864.34</v>
      </c>
      <c r="N3530" s="69"/>
      <c r="O3530" s="69"/>
      <c r="P3530" s="69" t="s">
        <v>1538</v>
      </c>
      <c r="Q3530" s="69" t="s">
        <v>1917</v>
      </c>
      <c r="R3530" s="69"/>
      <c r="S3530" s="70">
        <v>1864.34</v>
      </c>
      <c r="T3530" s="70"/>
      <c r="U3530" s="69"/>
      <c r="V3530" s="69"/>
      <c r="W3530" s="69"/>
      <c r="X3530" s="69"/>
      <c r="Y3530" s="70"/>
      <c r="Z3530" s="69">
        <v>0</v>
      </c>
      <c r="AA3530" s="69" t="s">
        <v>989</v>
      </c>
      <c r="AB3530" s="69" t="s">
        <v>1144</v>
      </c>
      <c r="AC3530" s="69"/>
    </row>
    <row r="3531" spans="1:29" x14ac:dyDescent="0.25">
      <c r="A3531" s="71" t="s">
        <v>193</v>
      </c>
      <c r="B3531" s="71"/>
      <c r="C3531" s="71"/>
      <c r="D3531" s="71"/>
      <c r="E3531" s="71"/>
      <c r="F3531" s="71"/>
      <c r="G3531" s="71"/>
      <c r="H3531" s="71"/>
      <c r="I3531" s="71"/>
      <c r="J3531" s="72">
        <v>1864.34</v>
      </c>
      <c r="K3531" s="71"/>
      <c r="L3531" s="71"/>
      <c r="M3531" s="72">
        <v>1864.34</v>
      </c>
      <c r="N3531" s="72">
        <v>0</v>
      </c>
      <c r="O3531" s="71"/>
      <c r="P3531" s="71"/>
      <c r="Q3531" s="71"/>
      <c r="R3531" s="71"/>
      <c r="S3531" s="72">
        <v>1864.34</v>
      </c>
      <c r="T3531" s="72">
        <v>0</v>
      </c>
      <c r="U3531" s="71"/>
      <c r="V3531" s="71"/>
      <c r="W3531" s="71"/>
      <c r="X3531" s="72">
        <v>1864.34</v>
      </c>
      <c r="Y3531" s="72">
        <v>0</v>
      </c>
      <c r="Z3531" s="72">
        <v>0</v>
      </c>
      <c r="AA3531" s="69"/>
      <c r="AB3531" s="69"/>
      <c r="AC3531" s="69"/>
    </row>
    <row r="3532" spans="1:29" ht="20" x14ac:dyDescent="0.25">
      <c r="A3532" s="68" t="s">
        <v>8864</v>
      </c>
      <c r="B3532" s="69" t="s">
        <v>8865</v>
      </c>
      <c r="C3532" s="69" t="s">
        <v>8866</v>
      </c>
      <c r="D3532" s="69" t="s">
        <v>4589</v>
      </c>
      <c r="E3532" s="69"/>
      <c r="F3532" s="69" t="s">
        <v>1722</v>
      </c>
      <c r="G3532" s="69" t="s">
        <v>1108</v>
      </c>
      <c r="H3532" s="69" t="s">
        <v>2318</v>
      </c>
      <c r="I3532" s="69" t="s">
        <v>962</v>
      </c>
      <c r="J3532" s="70">
        <v>3630.99</v>
      </c>
      <c r="K3532" s="69" t="s">
        <v>4591</v>
      </c>
      <c r="L3532" s="69" t="s">
        <v>8867</v>
      </c>
      <c r="M3532" s="70">
        <v>3630.99</v>
      </c>
      <c r="N3532" s="69"/>
      <c r="O3532" s="69"/>
      <c r="P3532" s="69"/>
      <c r="Q3532" s="69"/>
      <c r="R3532" s="69"/>
      <c r="S3532" s="69"/>
      <c r="T3532" s="70"/>
      <c r="U3532" s="69"/>
      <c r="V3532" s="69"/>
      <c r="W3532" s="69"/>
      <c r="X3532" s="69"/>
      <c r="Y3532" s="70"/>
      <c r="Z3532" s="69">
        <v>0</v>
      </c>
      <c r="AA3532" s="69" t="s">
        <v>989</v>
      </c>
      <c r="AB3532" s="69" t="s">
        <v>1144</v>
      </c>
      <c r="AC3532" s="69"/>
    </row>
    <row r="3533" spans="1:29" x14ac:dyDescent="0.25">
      <c r="A3533" s="71" t="s">
        <v>193</v>
      </c>
      <c r="B3533" s="71"/>
      <c r="C3533" s="71"/>
      <c r="D3533" s="71"/>
      <c r="E3533" s="71"/>
      <c r="F3533" s="71"/>
      <c r="G3533" s="71"/>
      <c r="H3533" s="71"/>
      <c r="I3533" s="71"/>
      <c r="J3533" s="72">
        <v>3630.99</v>
      </c>
      <c r="K3533" s="71"/>
      <c r="L3533" s="71"/>
      <c r="M3533" s="72">
        <v>3630.99</v>
      </c>
      <c r="N3533" s="72">
        <v>0</v>
      </c>
      <c r="O3533" s="71"/>
      <c r="P3533" s="71"/>
      <c r="Q3533" s="71"/>
      <c r="R3533" s="71"/>
      <c r="S3533" s="72">
        <v>0</v>
      </c>
      <c r="T3533" s="72">
        <v>0</v>
      </c>
      <c r="U3533" s="71"/>
      <c r="V3533" s="71"/>
      <c r="W3533" s="71"/>
      <c r="X3533" s="72">
        <v>0</v>
      </c>
      <c r="Y3533" s="72">
        <v>0</v>
      </c>
      <c r="Z3533" s="72">
        <v>0</v>
      </c>
      <c r="AA3533" s="69"/>
      <c r="AB3533" s="69"/>
      <c r="AC3533" s="69"/>
    </row>
    <row r="3534" spans="1:29" ht="20" x14ac:dyDescent="0.25">
      <c r="A3534" s="68" t="s">
        <v>8868</v>
      </c>
      <c r="B3534" s="69" t="s">
        <v>3974</v>
      </c>
      <c r="C3534" s="69" t="s">
        <v>8869</v>
      </c>
      <c r="D3534" s="69" t="s">
        <v>4589</v>
      </c>
      <c r="E3534" s="69"/>
      <c r="F3534" s="69" t="s">
        <v>2348</v>
      </c>
      <c r="G3534" s="69" t="s">
        <v>1108</v>
      </c>
      <c r="H3534" s="69" t="s">
        <v>2293</v>
      </c>
      <c r="I3534" s="69"/>
      <c r="J3534" s="70">
        <v>6047.28</v>
      </c>
      <c r="K3534" s="69" t="s">
        <v>4591</v>
      </c>
      <c r="L3534" s="69"/>
      <c r="M3534" s="69"/>
      <c r="N3534" s="69"/>
      <c r="O3534" s="69"/>
      <c r="P3534" s="69"/>
      <c r="Q3534" s="69"/>
      <c r="R3534" s="69"/>
      <c r="S3534" s="69"/>
      <c r="T3534" s="69"/>
      <c r="U3534" s="69"/>
      <c r="V3534" s="69"/>
      <c r="W3534" s="69"/>
      <c r="X3534" s="69"/>
      <c r="Y3534" s="69"/>
      <c r="Z3534" s="69"/>
      <c r="AA3534" s="69" t="s">
        <v>989</v>
      </c>
      <c r="AB3534" s="69"/>
      <c r="AC3534" s="69"/>
    </row>
    <row r="3535" spans="1:29" x14ac:dyDescent="0.25">
      <c r="A3535" s="71" t="s">
        <v>193</v>
      </c>
      <c r="B3535" s="71"/>
      <c r="C3535" s="71"/>
      <c r="D3535" s="71"/>
      <c r="E3535" s="71"/>
      <c r="F3535" s="71"/>
      <c r="G3535" s="71"/>
      <c r="H3535" s="71"/>
      <c r="I3535" s="71"/>
      <c r="J3535" s="72">
        <v>6047.28</v>
      </c>
      <c r="K3535" s="71"/>
      <c r="L3535" s="71"/>
      <c r="M3535" s="72">
        <v>0</v>
      </c>
      <c r="N3535" s="72">
        <v>6047.28</v>
      </c>
      <c r="O3535" s="71"/>
      <c r="P3535" s="71"/>
      <c r="Q3535" s="71"/>
      <c r="R3535" s="71"/>
      <c r="S3535" s="72">
        <v>0</v>
      </c>
      <c r="T3535" s="72">
        <v>0</v>
      </c>
      <c r="U3535" s="71"/>
      <c r="V3535" s="71"/>
      <c r="W3535" s="71"/>
      <c r="X3535" s="72">
        <v>0</v>
      </c>
      <c r="Y3535" s="72">
        <v>0</v>
      </c>
      <c r="Z3535" s="72">
        <v>0</v>
      </c>
      <c r="AA3535" s="69"/>
      <c r="AB3535" s="69"/>
      <c r="AC3535" s="69"/>
    </row>
    <row r="3536" spans="1:29" ht="30" x14ac:dyDescent="0.25">
      <c r="A3536" s="68" t="s">
        <v>8870</v>
      </c>
      <c r="B3536" s="69" t="s">
        <v>8871</v>
      </c>
      <c r="C3536" s="69" t="s">
        <v>8872</v>
      </c>
      <c r="D3536" s="69" t="s">
        <v>4589</v>
      </c>
      <c r="E3536" s="69"/>
      <c r="F3536" s="69" t="s">
        <v>1727</v>
      </c>
      <c r="G3536" s="69" t="s">
        <v>1108</v>
      </c>
      <c r="H3536" s="69" t="s">
        <v>1228</v>
      </c>
      <c r="I3536" s="69" t="s">
        <v>962</v>
      </c>
      <c r="J3536" s="70">
        <v>12275.08</v>
      </c>
      <c r="K3536" s="69" t="s">
        <v>4591</v>
      </c>
      <c r="L3536" s="69" t="s">
        <v>8873</v>
      </c>
      <c r="M3536" s="70">
        <v>12275.08</v>
      </c>
      <c r="N3536" s="69"/>
      <c r="O3536" s="69"/>
      <c r="P3536" s="69"/>
      <c r="Q3536" s="69"/>
      <c r="R3536" s="69"/>
      <c r="S3536" s="69"/>
      <c r="T3536" s="70"/>
      <c r="U3536" s="69"/>
      <c r="V3536" s="69"/>
      <c r="W3536" s="69"/>
      <c r="X3536" s="69"/>
      <c r="Y3536" s="70"/>
      <c r="Z3536" s="69">
        <v>0</v>
      </c>
      <c r="AA3536" s="69" t="s">
        <v>989</v>
      </c>
      <c r="AB3536" s="69" t="s">
        <v>1144</v>
      </c>
      <c r="AC3536" s="69"/>
    </row>
    <row r="3537" spans="1:29" x14ac:dyDescent="0.25">
      <c r="A3537" s="71" t="s">
        <v>193</v>
      </c>
      <c r="B3537" s="71"/>
      <c r="C3537" s="71"/>
      <c r="D3537" s="71"/>
      <c r="E3537" s="71"/>
      <c r="F3537" s="71"/>
      <c r="G3537" s="71"/>
      <c r="H3537" s="71"/>
      <c r="I3537" s="71"/>
      <c r="J3537" s="72">
        <v>12275.08</v>
      </c>
      <c r="K3537" s="71"/>
      <c r="L3537" s="71"/>
      <c r="M3537" s="72">
        <v>12275.08</v>
      </c>
      <c r="N3537" s="72">
        <v>0</v>
      </c>
      <c r="O3537" s="71"/>
      <c r="P3537" s="71"/>
      <c r="Q3537" s="71"/>
      <c r="R3537" s="71"/>
      <c r="S3537" s="72">
        <v>0</v>
      </c>
      <c r="T3537" s="72">
        <v>0</v>
      </c>
      <c r="U3537" s="71"/>
      <c r="V3537" s="71"/>
      <c r="W3537" s="71"/>
      <c r="X3537" s="72">
        <v>0</v>
      </c>
      <c r="Y3537" s="72">
        <v>0</v>
      </c>
      <c r="Z3537" s="72">
        <v>0</v>
      </c>
      <c r="AA3537" s="69"/>
      <c r="AB3537" s="69"/>
      <c r="AC3537" s="69"/>
    </row>
    <row r="3538" spans="1:29" ht="30" x14ac:dyDescent="0.25">
      <c r="A3538" s="68" t="s">
        <v>8874</v>
      </c>
      <c r="B3538" s="69" t="s">
        <v>8875</v>
      </c>
      <c r="C3538" s="69" t="s">
        <v>8876</v>
      </c>
      <c r="D3538" s="69" t="s">
        <v>4583</v>
      </c>
      <c r="E3538" s="69" t="s">
        <v>8878</v>
      </c>
      <c r="F3538" s="69" t="s">
        <v>1722</v>
      </c>
      <c r="G3538" s="69" t="s">
        <v>1108</v>
      </c>
      <c r="H3538" s="69" t="s">
        <v>2170</v>
      </c>
      <c r="I3538" s="69" t="s">
        <v>962</v>
      </c>
      <c r="J3538" s="70">
        <v>11046.83</v>
      </c>
      <c r="K3538" s="69" t="s">
        <v>4591</v>
      </c>
      <c r="L3538" s="69" t="s">
        <v>8877</v>
      </c>
      <c r="M3538" s="70">
        <v>11046.83</v>
      </c>
      <c r="N3538" s="69"/>
      <c r="O3538" s="69"/>
      <c r="P3538" s="69" t="s">
        <v>2304</v>
      </c>
      <c r="Q3538" s="69" t="s">
        <v>2301</v>
      </c>
      <c r="R3538" s="69"/>
      <c r="S3538" s="70">
        <v>11046.83</v>
      </c>
      <c r="T3538" s="70"/>
      <c r="U3538" s="69"/>
      <c r="V3538" s="69"/>
      <c r="W3538" s="69"/>
      <c r="X3538" s="69"/>
      <c r="Y3538" s="70"/>
      <c r="Z3538" s="69">
        <v>0</v>
      </c>
      <c r="AA3538" s="69" t="s">
        <v>989</v>
      </c>
      <c r="AB3538" s="69" t="s">
        <v>1144</v>
      </c>
      <c r="AC3538" s="69"/>
    </row>
    <row r="3539" spans="1:29" x14ac:dyDescent="0.25">
      <c r="A3539" s="71" t="s">
        <v>193</v>
      </c>
      <c r="B3539" s="71"/>
      <c r="C3539" s="71"/>
      <c r="D3539" s="71"/>
      <c r="E3539" s="71"/>
      <c r="F3539" s="71"/>
      <c r="G3539" s="71"/>
      <c r="H3539" s="71"/>
      <c r="I3539" s="71"/>
      <c r="J3539" s="72">
        <v>11046.83</v>
      </c>
      <c r="K3539" s="71"/>
      <c r="L3539" s="71"/>
      <c r="M3539" s="72">
        <v>11046.83</v>
      </c>
      <c r="N3539" s="72">
        <v>0</v>
      </c>
      <c r="O3539" s="71"/>
      <c r="P3539" s="71"/>
      <c r="Q3539" s="71"/>
      <c r="R3539" s="71"/>
      <c r="S3539" s="72">
        <v>11046.83</v>
      </c>
      <c r="T3539" s="72">
        <v>0</v>
      </c>
      <c r="U3539" s="71"/>
      <c r="V3539" s="71"/>
      <c r="W3539" s="71"/>
      <c r="X3539" s="72">
        <v>11046.83</v>
      </c>
      <c r="Y3539" s="72">
        <v>0</v>
      </c>
      <c r="Z3539" s="72">
        <v>0</v>
      </c>
      <c r="AA3539" s="69"/>
      <c r="AB3539" s="69"/>
      <c r="AC3539" s="69"/>
    </row>
    <row r="3540" spans="1:29" ht="30" x14ac:dyDescent="0.25">
      <c r="A3540" s="68" t="s">
        <v>8879</v>
      </c>
      <c r="B3540" s="69" t="s">
        <v>8880</v>
      </c>
      <c r="C3540" s="69" t="s">
        <v>8881</v>
      </c>
      <c r="D3540" s="69" t="s">
        <v>1885</v>
      </c>
      <c r="E3540" s="69"/>
      <c r="F3540" s="69" t="s">
        <v>1727</v>
      </c>
      <c r="G3540" s="69" t="s">
        <v>1108</v>
      </c>
      <c r="H3540" s="69" t="s">
        <v>1751</v>
      </c>
      <c r="I3540" s="69" t="s">
        <v>962</v>
      </c>
      <c r="J3540" s="70">
        <v>10515.56</v>
      </c>
      <c r="K3540" s="69" t="s">
        <v>4591</v>
      </c>
      <c r="L3540" s="69" t="s">
        <v>8882</v>
      </c>
      <c r="M3540" s="70">
        <v>10515.56</v>
      </c>
      <c r="N3540" s="69"/>
      <c r="O3540" s="69"/>
      <c r="P3540" s="69"/>
      <c r="Q3540" s="69"/>
      <c r="R3540" s="69"/>
      <c r="S3540" s="69"/>
      <c r="T3540" s="70"/>
      <c r="U3540" s="69"/>
      <c r="V3540" s="69"/>
      <c r="W3540" s="69"/>
      <c r="X3540" s="69"/>
      <c r="Y3540" s="70"/>
      <c r="Z3540" s="69">
        <v>0</v>
      </c>
      <c r="AA3540" s="69" t="s">
        <v>989</v>
      </c>
      <c r="AB3540" s="69" t="s">
        <v>1144</v>
      </c>
      <c r="AC3540" s="69"/>
    </row>
    <row r="3541" spans="1:29" x14ac:dyDescent="0.25">
      <c r="A3541" s="71" t="s">
        <v>193</v>
      </c>
      <c r="B3541" s="71"/>
      <c r="C3541" s="71"/>
      <c r="D3541" s="71"/>
      <c r="E3541" s="71"/>
      <c r="F3541" s="71"/>
      <c r="G3541" s="71"/>
      <c r="H3541" s="71"/>
      <c r="I3541" s="71"/>
      <c r="J3541" s="72">
        <v>10515.56</v>
      </c>
      <c r="K3541" s="71"/>
      <c r="L3541" s="71"/>
      <c r="M3541" s="72">
        <v>10515.56</v>
      </c>
      <c r="N3541" s="72">
        <v>0</v>
      </c>
      <c r="O3541" s="71"/>
      <c r="P3541" s="71"/>
      <c r="Q3541" s="71"/>
      <c r="R3541" s="71"/>
      <c r="S3541" s="72">
        <v>0</v>
      </c>
      <c r="T3541" s="72">
        <v>0</v>
      </c>
      <c r="U3541" s="71"/>
      <c r="V3541" s="71"/>
      <c r="W3541" s="71"/>
      <c r="X3541" s="72">
        <v>0</v>
      </c>
      <c r="Y3541" s="72">
        <v>0</v>
      </c>
      <c r="Z3541" s="72">
        <v>0</v>
      </c>
      <c r="AA3541" s="69"/>
      <c r="AB3541" s="69"/>
      <c r="AC3541" s="69"/>
    </row>
    <row r="3542" spans="1:29" ht="30" x14ac:dyDescent="0.25">
      <c r="A3542" s="68" t="s">
        <v>8883</v>
      </c>
      <c r="B3542" s="69" t="s">
        <v>8138</v>
      </c>
      <c r="C3542" s="69" t="s">
        <v>8884</v>
      </c>
      <c r="D3542" s="69" t="s">
        <v>3313</v>
      </c>
      <c r="E3542" s="69" t="s">
        <v>8886</v>
      </c>
      <c r="F3542" s="69" t="s">
        <v>2348</v>
      </c>
      <c r="G3542" s="69" t="s">
        <v>1108</v>
      </c>
      <c r="H3542" s="69" t="s">
        <v>1394</v>
      </c>
      <c r="I3542" s="69" t="s">
        <v>962</v>
      </c>
      <c r="J3542" s="70">
        <v>7324.75</v>
      </c>
      <c r="K3542" s="69" t="s">
        <v>4591</v>
      </c>
      <c r="L3542" s="69" t="s">
        <v>8885</v>
      </c>
      <c r="M3542" s="70">
        <v>7324.75</v>
      </c>
      <c r="N3542" s="69"/>
      <c r="O3542" s="69"/>
      <c r="P3542" s="69" t="s">
        <v>3002</v>
      </c>
      <c r="Q3542" s="69" t="s">
        <v>2298</v>
      </c>
      <c r="R3542" s="69"/>
      <c r="S3542" s="70">
        <v>7324.75</v>
      </c>
      <c r="T3542" s="70"/>
      <c r="U3542" s="69"/>
      <c r="V3542" s="69"/>
      <c r="W3542" s="69"/>
      <c r="X3542" s="69"/>
      <c r="Y3542" s="70"/>
      <c r="Z3542" s="69">
        <v>0</v>
      </c>
      <c r="AA3542" s="69" t="s">
        <v>989</v>
      </c>
      <c r="AB3542" s="69" t="s">
        <v>1144</v>
      </c>
      <c r="AC3542" s="69"/>
    </row>
    <row r="3543" spans="1:29" x14ac:dyDescent="0.25">
      <c r="A3543" s="71" t="s">
        <v>193</v>
      </c>
      <c r="B3543" s="71"/>
      <c r="C3543" s="71"/>
      <c r="D3543" s="71"/>
      <c r="E3543" s="71"/>
      <c r="F3543" s="71"/>
      <c r="G3543" s="71"/>
      <c r="H3543" s="71"/>
      <c r="I3543" s="71"/>
      <c r="J3543" s="72">
        <v>7324.75</v>
      </c>
      <c r="K3543" s="71"/>
      <c r="L3543" s="71"/>
      <c r="M3543" s="72">
        <v>7324.75</v>
      </c>
      <c r="N3543" s="72">
        <v>0</v>
      </c>
      <c r="O3543" s="71"/>
      <c r="P3543" s="71"/>
      <c r="Q3543" s="71"/>
      <c r="R3543" s="71"/>
      <c r="S3543" s="72">
        <v>7324.75</v>
      </c>
      <c r="T3543" s="72">
        <v>0</v>
      </c>
      <c r="U3543" s="71"/>
      <c r="V3543" s="71"/>
      <c r="W3543" s="71"/>
      <c r="X3543" s="72">
        <v>7324.75</v>
      </c>
      <c r="Y3543" s="72">
        <v>0</v>
      </c>
      <c r="Z3543" s="72">
        <v>0</v>
      </c>
      <c r="AA3543" s="69"/>
      <c r="AB3543" s="69"/>
      <c r="AC3543" s="69"/>
    </row>
    <row r="3544" spans="1:29" ht="20" x14ac:dyDescent="0.25">
      <c r="A3544" s="68" t="s">
        <v>8887</v>
      </c>
      <c r="B3544" s="69" t="s">
        <v>8888</v>
      </c>
      <c r="C3544" s="69" t="s">
        <v>8889</v>
      </c>
      <c r="D3544" s="69" t="s">
        <v>4583</v>
      </c>
      <c r="E3544" s="69" t="s">
        <v>8891</v>
      </c>
      <c r="F3544" s="69" t="s">
        <v>1727</v>
      </c>
      <c r="G3544" s="69" t="s">
        <v>1108</v>
      </c>
      <c r="H3544" s="69" t="s">
        <v>2170</v>
      </c>
      <c r="I3544" s="69" t="s">
        <v>962</v>
      </c>
      <c r="J3544" s="70">
        <v>2173.02</v>
      </c>
      <c r="K3544" s="69" t="s">
        <v>4591</v>
      </c>
      <c r="L3544" s="69" t="s">
        <v>8890</v>
      </c>
      <c r="M3544" s="70">
        <v>2173.02</v>
      </c>
      <c r="N3544" s="69"/>
      <c r="O3544" s="69"/>
      <c r="P3544" s="69" t="s">
        <v>2157</v>
      </c>
      <c r="Q3544" s="69" t="s">
        <v>4035</v>
      </c>
      <c r="R3544" s="69"/>
      <c r="S3544" s="70">
        <v>2173.02</v>
      </c>
      <c r="T3544" s="70"/>
      <c r="U3544" s="69"/>
      <c r="V3544" s="69"/>
      <c r="W3544" s="69"/>
      <c r="X3544" s="69"/>
      <c r="Y3544" s="70"/>
      <c r="Z3544" s="69">
        <v>0</v>
      </c>
      <c r="AA3544" s="69" t="s">
        <v>989</v>
      </c>
      <c r="AB3544" s="69" t="s">
        <v>1144</v>
      </c>
      <c r="AC3544" s="69"/>
    </row>
    <row r="3545" spans="1:29" x14ac:dyDescent="0.25">
      <c r="A3545" s="71" t="s">
        <v>193</v>
      </c>
      <c r="B3545" s="71"/>
      <c r="C3545" s="71"/>
      <c r="D3545" s="71"/>
      <c r="E3545" s="71"/>
      <c r="F3545" s="71"/>
      <c r="G3545" s="71"/>
      <c r="H3545" s="71"/>
      <c r="I3545" s="71"/>
      <c r="J3545" s="72">
        <v>2173.02</v>
      </c>
      <c r="K3545" s="71"/>
      <c r="L3545" s="71"/>
      <c r="M3545" s="72">
        <v>2173.02</v>
      </c>
      <c r="N3545" s="72">
        <v>0</v>
      </c>
      <c r="O3545" s="71"/>
      <c r="P3545" s="71"/>
      <c r="Q3545" s="71"/>
      <c r="R3545" s="71"/>
      <c r="S3545" s="72">
        <v>2173.02</v>
      </c>
      <c r="T3545" s="72">
        <v>0</v>
      </c>
      <c r="U3545" s="71"/>
      <c r="V3545" s="71"/>
      <c r="W3545" s="71"/>
      <c r="X3545" s="72">
        <v>2173.02</v>
      </c>
      <c r="Y3545" s="72">
        <v>0</v>
      </c>
      <c r="Z3545" s="72">
        <v>0</v>
      </c>
      <c r="AA3545" s="69"/>
      <c r="AB3545" s="69"/>
      <c r="AC3545" s="69"/>
    </row>
    <row r="3546" spans="1:29" ht="20" x14ac:dyDescent="0.25">
      <c r="A3546" s="68" t="s">
        <v>8892</v>
      </c>
      <c r="B3546" s="69" t="s">
        <v>8893</v>
      </c>
      <c r="C3546" s="69" t="s">
        <v>8894</v>
      </c>
      <c r="D3546" s="69" t="s">
        <v>4813</v>
      </c>
      <c r="E3546" s="69"/>
      <c r="F3546" s="69" t="s">
        <v>1727</v>
      </c>
      <c r="G3546" s="69" t="s">
        <v>1108</v>
      </c>
      <c r="H3546" s="69" t="s">
        <v>1119</v>
      </c>
      <c r="I3546" s="69" t="s">
        <v>962</v>
      </c>
      <c r="J3546" s="70">
        <v>17262.91</v>
      </c>
      <c r="K3546" s="69" t="s">
        <v>4591</v>
      </c>
      <c r="L3546" s="69" t="s">
        <v>8895</v>
      </c>
      <c r="M3546" s="70">
        <v>17262.91</v>
      </c>
      <c r="N3546" s="69"/>
      <c r="O3546" s="69"/>
      <c r="P3546" s="69"/>
      <c r="Q3546" s="69"/>
      <c r="R3546" s="69"/>
      <c r="S3546" s="69"/>
      <c r="T3546" s="70"/>
      <c r="U3546" s="69"/>
      <c r="V3546" s="69"/>
      <c r="W3546" s="69"/>
      <c r="X3546" s="69"/>
      <c r="Y3546" s="70"/>
      <c r="Z3546" s="69">
        <v>0</v>
      </c>
      <c r="AA3546" s="69" t="s">
        <v>989</v>
      </c>
      <c r="AB3546" s="69" t="s">
        <v>1144</v>
      </c>
      <c r="AC3546" s="69"/>
    </row>
    <row r="3547" spans="1:29" x14ac:dyDescent="0.25">
      <c r="A3547" s="71" t="s">
        <v>193</v>
      </c>
      <c r="B3547" s="71"/>
      <c r="C3547" s="71"/>
      <c r="D3547" s="71"/>
      <c r="E3547" s="71"/>
      <c r="F3547" s="71"/>
      <c r="G3547" s="71"/>
      <c r="H3547" s="71"/>
      <c r="I3547" s="71"/>
      <c r="J3547" s="72">
        <v>17262.91</v>
      </c>
      <c r="K3547" s="71"/>
      <c r="L3547" s="71"/>
      <c r="M3547" s="72">
        <v>17262.91</v>
      </c>
      <c r="N3547" s="72">
        <v>0</v>
      </c>
      <c r="O3547" s="71"/>
      <c r="P3547" s="71"/>
      <c r="Q3547" s="71"/>
      <c r="R3547" s="71"/>
      <c r="S3547" s="72">
        <v>0</v>
      </c>
      <c r="T3547" s="72">
        <v>0</v>
      </c>
      <c r="U3547" s="71"/>
      <c r="V3547" s="71"/>
      <c r="W3547" s="71"/>
      <c r="X3547" s="72">
        <v>0</v>
      </c>
      <c r="Y3547" s="72">
        <v>0</v>
      </c>
      <c r="Z3547" s="72">
        <v>0</v>
      </c>
      <c r="AA3547" s="69"/>
      <c r="AB3547" s="69"/>
      <c r="AC3547" s="69"/>
    </row>
    <row r="3548" spans="1:29" ht="20" x14ac:dyDescent="0.25">
      <c r="A3548" s="68" t="s">
        <v>8896</v>
      </c>
      <c r="B3548" s="69" t="s">
        <v>8897</v>
      </c>
      <c r="C3548" s="69" t="s">
        <v>8898</v>
      </c>
      <c r="D3548" s="69" t="s">
        <v>4623</v>
      </c>
      <c r="E3548" s="69" t="s">
        <v>8900</v>
      </c>
      <c r="F3548" s="69" t="s">
        <v>1722</v>
      </c>
      <c r="G3548" s="69" t="s">
        <v>1108</v>
      </c>
      <c r="H3548" s="69" t="s">
        <v>1738</v>
      </c>
      <c r="I3548" s="69" t="s">
        <v>962</v>
      </c>
      <c r="J3548" s="70">
        <v>258.94</v>
      </c>
      <c r="K3548" s="69" t="s">
        <v>4591</v>
      </c>
      <c r="L3548" s="69" t="s">
        <v>8899</v>
      </c>
      <c r="M3548" s="70">
        <v>258.94</v>
      </c>
      <c r="N3548" s="69"/>
      <c r="O3548" s="69"/>
      <c r="P3548" s="69" t="s">
        <v>1313</v>
      </c>
      <c r="Q3548" s="69" t="s">
        <v>1547</v>
      </c>
      <c r="R3548" s="69"/>
      <c r="S3548" s="70">
        <v>258.94</v>
      </c>
      <c r="T3548" s="70"/>
      <c r="U3548" s="69" t="s">
        <v>1547</v>
      </c>
      <c r="V3548" s="73">
        <v>83</v>
      </c>
      <c r="W3548" s="69" t="s">
        <v>1547</v>
      </c>
      <c r="X3548" s="69"/>
      <c r="Y3548" s="70"/>
      <c r="Z3548" s="69">
        <v>0</v>
      </c>
      <c r="AA3548" s="69" t="s">
        <v>989</v>
      </c>
      <c r="AB3548" s="69" t="s">
        <v>1144</v>
      </c>
      <c r="AC3548" s="69"/>
    </row>
    <row r="3549" spans="1:29" x14ac:dyDescent="0.25">
      <c r="A3549" s="71" t="s">
        <v>193</v>
      </c>
      <c r="B3549" s="71"/>
      <c r="C3549" s="71"/>
      <c r="D3549" s="71"/>
      <c r="E3549" s="71"/>
      <c r="F3549" s="71"/>
      <c r="G3549" s="71"/>
      <c r="H3549" s="71"/>
      <c r="I3549" s="71"/>
      <c r="J3549" s="72">
        <v>258.94</v>
      </c>
      <c r="K3549" s="71"/>
      <c r="L3549" s="71"/>
      <c r="M3549" s="72">
        <v>258.94</v>
      </c>
      <c r="N3549" s="72">
        <v>0</v>
      </c>
      <c r="O3549" s="71"/>
      <c r="P3549" s="71"/>
      <c r="Q3549" s="71"/>
      <c r="R3549" s="71"/>
      <c r="S3549" s="72">
        <v>258.94</v>
      </c>
      <c r="T3549" s="72">
        <v>258.94</v>
      </c>
      <c r="U3549" s="71"/>
      <c r="V3549" s="71"/>
      <c r="W3549" s="71"/>
      <c r="X3549" s="72">
        <v>0</v>
      </c>
      <c r="Y3549" s="72">
        <v>0</v>
      </c>
      <c r="Z3549" s="72">
        <v>258.94</v>
      </c>
      <c r="AA3549" s="69"/>
      <c r="AB3549" s="69"/>
      <c r="AC3549" s="69"/>
    </row>
    <row r="3550" spans="1:29" ht="40" x14ac:dyDescent="0.25">
      <c r="A3550" s="68" t="s">
        <v>8901</v>
      </c>
      <c r="B3550" s="69" t="s">
        <v>8897</v>
      </c>
      <c r="C3550" s="69" t="s">
        <v>8902</v>
      </c>
      <c r="D3550" s="69" t="s">
        <v>4628</v>
      </c>
      <c r="E3550" s="69" t="s">
        <v>8904</v>
      </c>
      <c r="F3550" s="69" t="s">
        <v>1722</v>
      </c>
      <c r="G3550" s="69" t="s">
        <v>1108</v>
      </c>
      <c r="H3550" s="69" t="s">
        <v>2331</v>
      </c>
      <c r="I3550" s="69" t="s">
        <v>962</v>
      </c>
      <c r="J3550" s="70">
        <v>824.37</v>
      </c>
      <c r="K3550" s="69" t="s">
        <v>4591</v>
      </c>
      <c r="L3550" s="69" t="s">
        <v>8903</v>
      </c>
      <c r="M3550" s="70">
        <v>824.37</v>
      </c>
      <c r="N3550" s="69"/>
      <c r="O3550" s="69"/>
      <c r="P3550" s="69" t="s">
        <v>1307</v>
      </c>
      <c r="Q3550" s="69" t="s">
        <v>2189</v>
      </c>
      <c r="R3550" s="69"/>
      <c r="S3550" s="70">
        <v>824.37</v>
      </c>
      <c r="T3550" s="70"/>
      <c r="U3550" s="69" t="s">
        <v>2157</v>
      </c>
      <c r="V3550" s="73">
        <v>57</v>
      </c>
      <c r="W3550" s="69" t="s">
        <v>2157</v>
      </c>
      <c r="X3550" s="69"/>
      <c r="Y3550" s="70"/>
      <c r="Z3550" s="69">
        <v>0</v>
      </c>
      <c r="AA3550" s="69" t="s">
        <v>989</v>
      </c>
      <c r="AB3550" s="69" t="s">
        <v>1144</v>
      </c>
      <c r="AC3550" s="69"/>
    </row>
    <row r="3551" spans="1:29" x14ac:dyDescent="0.25">
      <c r="A3551" s="71" t="s">
        <v>193</v>
      </c>
      <c r="B3551" s="71"/>
      <c r="C3551" s="71"/>
      <c r="D3551" s="71"/>
      <c r="E3551" s="71"/>
      <c r="F3551" s="71"/>
      <c r="G3551" s="71"/>
      <c r="H3551" s="71"/>
      <c r="I3551" s="71"/>
      <c r="J3551" s="72">
        <v>824.37</v>
      </c>
      <c r="K3551" s="71"/>
      <c r="L3551" s="71"/>
      <c r="M3551" s="72">
        <v>824.37</v>
      </c>
      <c r="N3551" s="72">
        <v>0</v>
      </c>
      <c r="O3551" s="71"/>
      <c r="P3551" s="71"/>
      <c r="Q3551" s="71"/>
      <c r="R3551" s="71"/>
      <c r="S3551" s="72">
        <v>824.37</v>
      </c>
      <c r="T3551" s="72">
        <v>824.37</v>
      </c>
      <c r="U3551" s="71"/>
      <c r="V3551" s="71"/>
      <c r="W3551" s="71"/>
      <c r="X3551" s="72">
        <v>0</v>
      </c>
      <c r="Y3551" s="72">
        <v>0</v>
      </c>
      <c r="Z3551" s="72">
        <v>824.37</v>
      </c>
      <c r="AA3551" s="69"/>
      <c r="AB3551" s="69"/>
      <c r="AC3551" s="69"/>
    </row>
    <row r="3552" spans="1:29" ht="20" x14ac:dyDescent="0.25">
      <c r="A3552" s="68" t="s">
        <v>8905</v>
      </c>
      <c r="B3552" s="69" t="s">
        <v>8906</v>
      </c>
      <c r="C3552" s="69" t="s">
        <v>8907</v>
      </c>
      <c r="D3552" s="69" t="s">
        <v>4611</v>
      </c>
      <c r="E3552" s="69" t="s">
        <v>8909</v>
      </c>
      <c r="F3552" s="69" t="s">
        <v>1727</v>
      </c>
      <c r="G3552" s="69" t="s">
        <v>2124</v>
      </c>
      <c r="H3552" s="69" t="s">
        <v>2388</v>
      </c>
      <c r="I3552" s="69" t="s">
        <v>962</v>
      </c>
      <c r="J3552" s="70">
        <v>8757</v>
      </c>
      <c r="K3552" s="69" t="s">
        <v>4591</v>
      </c>
      <c r="L3552" s="69" t="s">
        <v>8908</v>
      </c>
      <c r="M3552" s="70">
        <v>8757</v>
      </c>
      <c r="N3552" s="69"/>
      <c r="O3552" s="69"/>
      <c r="P3552" s="69" t="s">
        <v>1129</v>
      </c>
      <c r="Q3552" s="69" t="s">
        <v>8910</v>
      </c>
      <c r="R3552" s="69"/>
      <c r="S3552" s="70">
        <v>8757</v>
      </c>
      <c r="T3552" s="70"/>
      <c r="U3552" s="69"/>
      <c r="V3552" s="69"/>
      <c r="W3552" s="69"/>
      <c r="X3552" s="69"/>
      <c r="Y3552" s="70"/>
      <c r="Z3552" s="69">
        <v>0</v>
      </c>
      <c r="AA3552" s="69" t="s">
        <v>989</v>
      </c>
      <c r="AB3552" s="69" t="s">
        <v>1144</v>
      </c>
      <c r="AC3552" s="69"/>
    </row>
    <row r="3553" spans="1:29" x14ac:dyDescent="0.25">
      <c r="A3553" s="71" t="s">
        <v>193</v>
      </c>
      <c r="B3553" s="71"/>
      <c r="C3553" s="71"/>
      <c r="D3553" s="71"/>
      <c r="E3553" s="71"/>
      <c r="F3553" s="71"/>
      <c r="G3553" s="71"/>
      <c r="H3553" s="71"/>
      <c r="I3553" s="71"/>
      <c r="J3553" s="72">
        <v>8757</v>
      </c>
      <c r="K3553" s="71"/>
      <c r="L3553" s="71"/>
      <c r="M3553" s="72">
        <v>8757</v>
      </c>
      <c r="N3553" s="72">
        <v>0</v>
      </c>
      <c r="O3553" s="71"/>
      <c r="P3553" s="71"/>
      <c r="Q3553" s="71"/>
      <c r="R3553" s="71"/>
      <c r="S3553" s="72">
        <v>8757</v>
      </c>
      <c r="T3553" s="72">
        <v>0</v>
      </c>
      <c r="U3553" s="71"/>
      <c r="V3553" s="71"/>
      <c r="W3553" s="71"/>
      <c r="X3553" s="72">
        <v>8757</v>
      </c>
      <c r="Y3553" s="72">
        <v>0</v>
      </c>
      <c r="Z3553" s="72">
        <v>0</v>
      </c>
      <c r="AA3553" s="69"/>
      <c r="AB3553" s="69"/>
      <c r="AC3553" s="69"/>
    </row>
    <row r="3554" spans="1:29" ht="40" x14ac:dyDescent="0.25">
      <c r="A3554" s="68" t="s">
        <v>8911</v>
      </c>
      <c r="B3554" s="69" t="s">
        <v>8912</v>
      </c>
      <c r="C3554" s="69" t="s">
        <v>8913</v>
      </c>
      <c r="D3554" s="69" t="s">
        <v>3337</v>
      </c>
      <c r="E3554" s="69" t="s">
        <v>8915</v>
      </c>
      <c r="F3554" s="69" t="s">
        <v>1727</v>
      </c>
      <c r="G3554" s="69" t="s">
        <v>2124</v>
      </c>
      <c r="H3554" s="69" t="s">
        <v>2647</v>
      </c>
      <c r="I3554" s="69" t="s">
        <v>962</v>
      </c>
      <c r="J3554" s="70">
        <v>2234.0100000000002</v>
      </c>
      <c r="K3554" s="69" t="s">
        <v>4591</v>
      </c>
      <c r="L3554" s="69" t="s">
        <v>8914</v>
      </c>
      <c r="M3554" s="70">
        <v>2234.0100000000002</v>
      </c>
      <c r="N3554" s="69"/>
      <c r="O3554" s="69"/>
      <c r="P3554" s="69" t="s">
        <v>3002</v>
      </c>
      <c r="Q3554" s="69" t="s">
        <v>3619</v>
      </c>
      <c r="R3554" s="69"/>
      <c r="S3554" s="70">
        <v>2234.0100000000002</v>
      </c>
      <c r="T3554" s="70"/>
      <c r="U3554" s="69"/>
      <c r="V3554" s="69"/>
      <c r="W3554" s="69"/>
      <c r="X3554" s="69"/>
      <c r="Y3554" s="70"/>
      <c r="Z3554" s="69">
        <v>0</v>
      </c>
      <c r="AA3554" s="69" t="s">
        <v>989</v>
      </c>
      <c r="AB3554" s="69" t="s">
        <v>1144</v>
      </c>
      <c r="AC3554" s="69"/>
    </row>
    <row r="3555" spans="1:29" x14ac:dyDescent="0.25">
      <c r="A3555" s="71" t="s">
        <v>193</v>
      </c>
      <c r="B3555" s="71"/>
      <c r="C3555" s="71"/>
      <c r="D3555" s="71"/>
      <c r="E3555" s="71"/>
      <c r="F3555" s="71"/>
      <c r="G3555" s="71"/>
      <c r="H3555" s="71"/>
      <c r="I3555" s="71"/>
      <c r="J3555" s="72">
        <v>2234.0100000000002</v>
      </c>
      <c r="K3555" s="71"/>
      <c r="L3555" s="71"/>
      <c r="M3555" s="72">
        <v>2234.0100000000002</v>
      </c>
      <c r="N3555" s="72">
        <v>0</v>
      </c>
      <c r="O3555" s="71"/>
      <c r="P3555" s="71"/>
      <c r="Q3555" s="71"/>
      <c r="R3555" s="71"/>
      <c r="S3555" s="72">
        <v>2234.0100000000002</v>
      </c>
      <c r="T3555" s="72">
        <v>0</v>
      </c>
      <c r="U3555" s="71"/>
      <c r="V3555" s="71"/>
      <c r="W3555" s="71"/>
      <c r="X3555" s="72">
        <v>2234.0100000000002</v>
      </c>
      <c r="Y3555" s="72">
        <v>0</v>
      </c>
      <c r="Z3555" s="72">
        <v>0</v>
      </c>
      <c r="AA3555" s="69"/>
      <c r="AB3555" s="69"/>
      <c r="AC3555" s="69"/>
    </row>
    <row r="3556" spans="1:29" ht="20" x14ac:dyDescent="0.25">
      <c r="A3556" s="68" t="s">
        <v>8916</v>
      </c>
      <c r="B3556" s="69" t="s">
        <v>3180</v>
      </c>
      <c r="C3556" s="69" t="s">
        <v>8917</v>
      </c>
      <c r="D3556" s="69" t="s">
        <v>4589</v>
      </c>
      <c r="E3556" s="69"/>
      <c r="F3556" s="69" t="s">
        <v>1722</v>
      </c>
      <c r="G3556" s="69" t="s">
        <v>2124</v>
      </c>
      <c r="H3556" s="69" t="s">
        <v>8918</v>
      </c>
      <c r="I3556" s="69" t="s">
        <v>962</v>
      </c>
      <c r="J3556" s="70">
        <v>986.58</v>
      </c>
      <c r="K3556" s="69" t="s">
        <v>4591</v>
      </c>
      <c r="L3556" s="69" t="s">
        <v>8919</v>
      </c>
      <c r="M3556" s="70">
        <v>986.58</v>
      </c>
      <c r="N3556" s="69"/>
      <c r="O3556" s="69"/>
      <c r="P3556" s="69"/>
      <c r="Q3556" s="69"/>
      <c r="R3556" s="69"/>
      <c r="S3556" s="69"/>
      <c r="T3556" s="70"/>
      <c r="U3556" s="69"/>
      <c r="V3556" s="69"/>
      <c r="W3556" s="69"/>
      <c r="X3556" s="69"/>
      <c r="Y3556" s="70"/>
      <c r="Z3556" s="69">
        <v>0</v>
      </c>
      <c r="AA3556" s="69" t="s">
        <v>989</v>
      </c>
      <c r="AB3556" s="69" t="s">
        <v>1144</v>
      </c>
      <c r="AC3556" s="69"/>
    </row>
    <row r="3557" spans="1:29" x14ac:dyDescent="0.25">
      <c r="A3557" s="71" t="s">
        <v>193</v>
      </c>
      <c r="B3557" s="71"/>
      <c r="C3557" s="71"/>
      <c r="D3557" s="71"/>
      <c r="E3557" s="71"/>
      <c r="F3557" s="71"/>
      <c r="G3557" s="71"/>
      <c r="H3557" s="71"/>
      <c r="I3557" s="71"/>
      <c r="J3557" s="72">
        <v>986.58</v>
      </c>
      <c r="K3557" s="71"/>
      <c r="L3557" s="71"/>
      <c r="M3557" s="72">
        <v>986.58</v>
      </c>
      <c r="N3557" s="72">
        <v>0</v>
      </c>
      <c r="O3557" s="71"/>
      <c r="P3557" s="71"/>
      <c r="Q3557" s="71"/>
      <c r="R3557" s="71"/>
      <c r="S3557" s="72">
        <v>0</v>
      </c>
      <c r="T3557" s="72">
        <v>0</v>
      </c>
      <c r="U3557" s="71"/>
      <c r="V3557" s="71"/>
      <c r="W3557" s="71"/>
      <c r="X3557" s="72">
        <v>0</v>
      </c>
      <c r="Y3557" s="72">
        <v>0</v>
      </c>
      <c r="Z3557" s="72">
        <v>0</v>
      </c>
      <c r="AA3557" s="69"/>
      <c r="AB3557" s="69"/>
      <c r="AC3557" s="69"/>
    </row>
    <row r="3558" spans="1:29" ht="20" x14ac:dyDescent="0.25">
      <c r="A3558" s="68" t="s">
        <v>8920</v>
      </c>
      <c r="B3558" s="69" t="s">
        <v>8921</v>
      </c>
      <c r="C3558" s="69" t="s">
        <v>8922</v>
      </c>
      <c r="D3558" s="69" t="s">
        <v>4589</v>
      </c>
      <c r="E3558" s="69"/>
      <c r="F3558" s="69" t="s">
        <v>1727</v>
      </c>
      <c r="G3558" s="69" t="s">
        <v>2124</v>
      </c>
      <c r="H3558" s="69" t="s">
        <v>8918</v>
      </c>
      <c r="I3558" s="69" t="s">
        <v>962</v>
      </c>
      <c r="J3558" s="70">
        <v>5354.84</v>
      </c>
      <c r="K3558" s="69" t="s">
        <v>4591</v>
      </c>
      <c r="L3558" s="69" t="s">
        <v>8923</v>
      </c>
      <c r="M3558" s="70">
        <v>5354.84</v>
      </c>
      <c r="N3558" s="69"/>
      <c r="O3558" s="69"/>
      <c r="P3558" s="69"/>
      <c r="Q3558" s="69"/>
      <c r="R3558" s="69"/>
      <c r="S3558" s="69"/>
      <c r="T3558" s="70"/>
      <c r="U3558" s="69"/>
      <c r="V3558" s="69"/>
      <c r="W3558" s="69"/>
      <c r="X3558" s="69"/>
      <c r="Y3558" s="70"/>
      <c r="Z3558" s="69">
        <v>0</v>
      </c>
      <c r="AA3558" s="69" t="s">
        <v>989</v>
      </c>
      <c r="AB3558" s="69" t="s">
        <v>1144</v>
      </c>
      <c r="AC3558" s="69"/>
    </row>
    <row r="3559" spans="1:29" x14ac:dyDescent="0.25">
      <c r="A3559" s="71" t="s">
        <v>193</v>
      </c>
      <c r="B3559" s="71"/>
      <c r="C3559" s="71"/>
      <c r="D3559" s="71"/>
      <c r="E3559" s="71"/>
      <c r="F3559" s="71"/>
      <c r="G3559" s="71"/>
      <c r="H3559" s="71"/>
      <c r="I3559" s="71"/>
      <c r="J3559" s="72">
        <v>5354.84</v>
      </c>
      <c r="K3559" s="71"/>
      <c r="L3559" s="71"/>
      <c r="M3559" s="72">
        <v>5354.84</v>
      </c>
      <c r="N3559" s="72">
        <v>0</v>
      </c>
      <c r="O3559" s="71"/>
      <c r="P3559" s="71"/>
      <c r="Q3559" s="71"/>
      <c r="R3559" s="71"/>
      <c r="S3559" s="72">
        <v>0</v>
      </c>
      <c r="T3559" s="72">
        <v>0</v>
      </c>
      <c r="U3559" s="71"/>
      <c r="V3559" s="71"/>
      <c r="W3559" s="71"/>
      <c r="X3559" s="72">
        <v>0</v>
      </c>
      <c r="Y3559" s="72">
        <v>0</v>
      </c>
      <c r="Z3559" s="72">
        <v>0</v>
      </c>
      <c r="AA3559" s="69"/>
      <c r="AB3559" s="69"/>
      <c r="AC3559" s="69"/>
    </row>
    <row r="3560" spans="1:29" ht="20" x14ac:dyDescent="0.25">
      <c r="A3560" s="68" t="s">
        <v>8924</v>
      </c>
      <c r="B3560" s="69" t="s">
        <v>8925</v>
      </c>
      <c r="C3560" s="69" t="s">
        <v>8926</v>
      </c>
      <c r="D3560" s="69" t="s">
        <v>4768</v>
      </c>
      <c r="E3560" s="69"/>
      <c r="F3560" s="69" t="s">
        <v>1727</v>
      </c>
      <c r="G3560" s="69" t="s">
        <v>2124</v>
      </c>
      <c r="H3560" s="69" t="s">
        <v>3002</v>
      </c>
      <c r="I3560" s="69" t="s">
        <v>962</v>
      </c>
      <c r="J3560" s="70">
        <v>15545.38</v>
      </c>
      <c r="K3560" s="69" t="s">
        <v>4591</v>
      </c>
      <c r="L3560" s="69" t="s">
        <v>8927</v>
      </c>
      <c r="M3560" s="70">
        <v>15545.38</v>
      </c>
      <c r="N3560" s="69"/>
      <c r="O3560" s="69"/>
      <c r="P3560" s="69"/>
      <c r="Q3560" s="69"/>
      <c r="R3560" s="69"/>
      <c r="S3560" s="69"/>
      <c r="T3560" s="70"/>
      <c r="U3560" s="69"/>
      <c r="V3560" s="69"/>
      <c r="W3560" s="69"/>
      <c r="X3560" s="69"/>
      <c r="Y3560" s="70"/>
      <c r="Z3560" s="69">
        <v>0</v>
      </c>
      <c r="AA3560" s="69" t="s">
        <v>989</v>
      </c>
      <c r="AB3560" s="69" t="s">
        <v>1144</v>
      </c>
      <c r="AC3560" s="69"/>
    </row>
    <row r="3561" spans="1:29" x14ac:dyDescent="0.25">
      <c r="A3561" s="71" t="s">
        <v>193</v>
      </c>
      <c r="B3561" s="71"/>
      <c r="C3561" s="71"/>
      <c r="D3561" s="71"/>
      <c r="E3561" s="71"/>
      <c r="F3561" s="71"/>
      <c r="G3561" s="71"/>
      <c r="H3561" s="71"/>
      <c r="I3561" s="71"/>
      <c r="J3561" s="72">
        <v>15545.38</v>
      </c>
      <c r="K3561" s="71"/>
      <c r="L3561" s="71"/>
      <c r="M3561" s="72">
        <v>15545.38</v>
      </c>
      <c r="N3561" s="72">
        <v>0</v>
      </c>
      <c r="O3561" s="71"/>
      <c r="P3561" s="71"/>
      <c r="Q3561" s="71"/>
      <c r="R3561" s="71"/>
      <c r="S3561" s="72">
        <v>0</v>
      </c>
      <c r="T3561" s="72">
        <v>0</v>
      </c>
      <c r="U3561" s="71"/>
      <c r="V3561" s="71"/>
      <c r="W3561" s="71"/>
      <c r="X3561" s="72">
        <v>0</v>
      </c>
      <c r="Y3561" s="72">
        <v>0</v>
      </c>
      <c r="Z3561" s="72">
        <v>0</v>
      </c>
      <c r="AA3561" s="69"/>
      <c r="AB3561" s="69"/>
      <c r="AC3561" s="69"/>
    </row>
    <row r="3562" spans="1:29" ht="20" x14ac:dyDescent="0.25">
      <c r="A3562" s="68" t="s">
        <v>8928</v>
      </c>
      <c r="B3562" s="69" t="s">
        <v>8929</v>
      </c>
      <c r="C3562" s="69" t="s">
        <v>8930</v>
      </c>
      <c r="D3562" s="69" t="s">
        <v>4813</v>
      </c>
      <c r="E3562" s="69"/>
      <c r="F3562" s="69" t="s">
        <v>1727</v>
      </c>
      <c r="G3562" s="69" t="s">
        <v>2124</v>
      </c>
      <c r="H3562" s="69" t="s">
        <v>2137</v>
      </c>
      <c r="I3562" s="69" t="s">
        <v>962</v>
      </c>
      <c r="J3562" s="70">
        <v>6677.59</v>
      </c>
      <c r="K3562" s="69" t="s">
        <v>4591</v>
      </c>
      <c r="L3562" s="69" t="s">
        <v>8931</v>
      </c>
      <c r="M3562" s="70">
        <v>6677.59</v>
      </c>
      <c r="N3562" s="69"/>
      <c r="O3562" s="69"/>
      <c r="P3562" s="69"/>
      <c r="Q3562" s="69"/>
      <c r="R3562" s="69"/>
      <c r="S3562" s="69"/>
      <c r="T3562" s="70"/>
      <c r="U3562" s="69"/>
      <c r="V3562" s="69"/>
      <c r="W3562" s="69"/>
      <c r="X3562" s="69"/>
      <c r="Y3562" s="70"/>
      <c r="Z3562" s="69">
        <v>0</v>
      </c>
      <c r="AA3562" s="69" t="s">
        <v>989</v>
      </c>
      <c r="AB3562" s="69" t="s">
        <v>1144</v>
      </c>
      <c r="AC3562" s="69"/>
    </row>
    <row r="3563" spans="1:29" x14ac:dyDescent="0.25">
      <c r="A3563" s="71" t="s">
        <v>193</v>
      </c>
      <c r="B3563" s="71"/>
      <c r="C3563" s="71"/>
      <c r="D3563" s="71"/>
      <c r="E3563" s="71"/>
      <c r="F3563" s="71"/>
      <c r="G3563" s="71"/>
      <c r="H3563" s="71"/>
      <c r="I3563" s="71"/>
      <c r="J3563" s="72">
        <v>6677.59</v>
      </c>
      <c r="K3563" s="71"/>
      <c r="L3563" s="71"/>
      <c r="M3563" s="72">
        <v>6677.59</v>
      </c>
      <c r="N3563" s="72">
        <v>0</v>
      </c>
      <c r="O3563" s="71"/>
      <c r="P3563" s="71"/>
      <c r="Q3563" s="71"/>
      <c r="R3563" s="71"/>
      <c r="S3563" s="72">
        <v>0</v>
      </c>
      <c r="T3563" s="72">
        <v>0</v>
      </c>
      <c r="U3563" s="71"/>
      <c r="V3563" s="71"/>
      <c r="W3563" s="71"/>
      <c r="X3563" s="72">
        <v>0</v>
      </c>
      <c r="Y3563" s="72">
        <v>0</v>
      </c>
      <c r="Z3563" s="72">
        <v>0</v>
      </c>
      <c r="AA3563" s="69"/>
      <c r="AB3563" s="69"/>
      <c r="AC3563" s="69"/>
    </row>
    <row r="3564" spans="1:29" ht="30" x14ac:dyDescent="0.25">
      <c r="A3564" s="68" t="s">
        <v>8932</v>
      </c>
      <c r="B3564" s="69" t="s">
        <v>8933</v>
      </c>
      <c r="C3564" s="69" t="s">
        <v>8934</v>
      </c>
      <c r="D3564" s="69" t="s">
        <v>4623</v>
      </c>
      <c r="E3564" s="69"/>
      <c r="F3564" s="69" t="s">
        <v>1727</v>
      </c>
      <c r="G3564" s="69" t="s">
        <v>2124</v>
      </c>
      <c r="H3564" s="69" t="s">
        <v>1729</v>
      </c>
      <c r="I3564" s="69" t="s">
        <v>962</v>
      </c>
      <c r="J3564" s="70">
        <v>12296.72</v>
      </c>
      <c r="K3564" s="69" t="s">
        <v>4591</v>
      </c>
      <c r="L3564" s="69" t="s">
        <v>8935</v>
      </c>
      <c r="M3564" s="70">
        <v>12296.72</v>
      </c>
      <c r="N3564" s="69"/>
      <c r="O3564" s="69"/>
      <c r="P3564" s="69"/>
      <c r="Q3564" s="69"/>
      <c r="R3564" s="69"/>
      <c r="S3564" s="69"/>
      <c r="T3564" s="70"/>
      <c r="U3564" s="69"/>
      <c r="V3564" s="69"/>
      <c r="W3564" s="69"/>
      <c r="X3564" s="69"/>
      <c r="Y3564" s="70"/>
      <c r="Z3564" s="69">
        <v>0</v>
      </c>
      <c r="AA3564" s="69" t="s">
        <v>966</v>
      </c>
      <c r="AB3564" s="69" t="s">
        <v>1144</v>
      </c>
      <c r="AC3564" s="69"/>
    </row>
    <row r="3565" spans="1:29" x14ac:dyDescent="0.25">
      <c r="A3565" s="71" t="s">
        <v>193</v>
      </c>
      <c r="B3565" s="71"/>
      <c r="C3565" s="71"/>
      <c r="D3565" s="71"/>
      <c r="E3565" s="71"/>
      <c r="F3565" s="71"/>
      <c r="G3565" s="71"/>
      <c r="H3565" s="71"/>
      <c r="I3565" s="71"/>
      <c r="J3565" s="72">
        <v>12296.72</v>
      </c>
      <c r="K3565" s="71"/>
      <c r="L3565" s="71"/>
      <c r="M3565" s="72">
        <v>12296.72</v>
      </c>
      <c r="N3565" s="72">
        <v>0</v>
      </c>
      <c r="O3565" s="71"/>
      <c r="P3565" s="71"/>
      <c r="Q3565" s="71"/>
      <c r="R3565" s="71"/>
      <c r="S3565" s="72">
        <v>0</v>
      </c>
      <c r="T3565" s="72">
        <v>0</v>
      </c>
      <c r="U3565" s="71"/>
      <c r="V3565" s="71"/>
      <c r="W3565" s="71"/>
      <c r="X3565" s="72">
        <v>0</v>
      </c>
      <c r="Y3565" s="72">
        <v>0</v>
      </c>
      <c r="Z3565" s="72">
        <v>0</v>
      </c>
      <c r="AA3565" s="69"/>
      <c r="AB3565" s="69"/>
      <c r="AC3565" s="69"/>
    </row>
    <row r="3566" spans="1:29" ht="20" x14ac:dyDescent="0.25">
      <c r="A3566" s="68" t="s">
        <v>8936</v>
      </c>
      <c r="B3566" s="69" t="s">
        <v>8693</v>
      </c>
      <c r="C3566" s="69" t="s">
        <v>8937</v>
      </c>
      <c r="D3566" s="69" t="s">
        <v>4623</v>
      </c>
      <c r="E3566" s="69" t="s">
        <v>8939</v>
      </c>
      <c r="F3566" s="69" t="s">
        <v>1299</v>
      </c>
      <c r="G3566" s="69" t="s">
        <v>2124</v>
      </c>
      <c r="H3566" s="69" t="s">
        <v>2944</v>
      </c>
      <c r="I3566" s="69" t="s">
        <v>962</v>
      </c>
      <c r="J3566" s="70">
        <v>6923.82</v>
      </c>
      <c r="K3566" s="69" t="s">
        <v>4591</v>
      </c>
      <c r="L3566" s="69" t="s">
        <v>8938</v>
      </c>
      <c r="M3566" s="70">
        <v>6923.82</v>
      </c>
      <c r="N3566" s="69"/>
      <c r="O3566" s="69"/>
      <c r="P3566" s="69" t="s">
        <v>3055</v>
      </c>
      <c r="Q3566" s="69"/>
      <c r="R3566" s="69"/>
      <c r="S3566" s="70">
        <v>6923.82</v>
      </c>
      <c r="T3566" s="70"/>
      <c r="U3566" s="69"/>
      <c r="V3566" s="69"/>
      <c r="W3566" s="69"/>
      <c r="X3566" s="69"/>
      <c r="Y3566" s="70"/>
      <c r="Z3566" s="69">
        <v>0</v>
      </c>
      <c r="AA3566" s="69" t="s">
        <v>989</v>
      </c>
      <c r="AB3566" s="69" t="s">
        <v>1144</v>
      </c>
      <c r="AC3566" s="69"/>
    </row>
    <row r="3567" spans="1:29" x14ac:dyDescent="0.25">
      <c r="A3567" s="71" t="s">
        <v>193</v>
      </c>
      <c r="B3567" s="71"/>
      <c r="C3567" s="71"/>
      <c r="D3567" s="71"/>
      <c r="E3567" s="71"/>
      <c r="F3567" s="71"/>
      <c r="G3567" s="71"/>
      <c r="H3567" s="71"/>
      <c r="I3567" s="71"/>
      <c r="J3567" s="72">
        <v>6923.82</v>
      </c>
      <c r="K3567" s="71"/>
      <c r="L3567" s="71"/>
      <c r="M3567" s="72">
        <v>6923.82</v>
      </c>
      <c r="N3567" s="72">
        <v>0</v>
      </c>
      <c r="O3567" s="71"/>
      <c r="P3567" s="71"/>
      <c r="Q3567" s="71"/>
      <c r="R3567" s="71"/>
      <c r="S3567" s="72">
        <v>6923.82</v>
      </c>
      <c r="T3567" s="72">
        <v>0</v>
      </c>
      <c r="U3567" s="71"/>
      <c r="V3567" s="71"/>
      <c r="W3567" s="71"/>
      <c r="X3567" s="72">
        <v>6923.82</v>
      </c>
      <c r="Y3567" s="72">
        <v>0</v>
      </c>
      <c r="Z3567" s="72">
        <v>0</v>
      </c>
      <c r="AA3567" s="69"/>
      <c r="AB3567" s="69"/>
      <c r="AC3567" s="69"/>
    </row>
    <row r="3568" spans="1:29" ht="20" x14ac:dyDescent="0.25">
      <c r="A3568" s="68" t="s">
        <v>8940</v>
      </c>
      <c r="B3568" s="69" t="s">
        <v>2635</v>
      </c>
      <c r="C3568" s="69" t="s">
        <v>8941</v>
      </c>
      <c r="D3568" s="69" t="s">
        <v>4611</v>
      </c>
      <c r="E3568" s="69" t="s">
        <v>8943</v>
      </c>
      <c r="F3568" s="69" t="s">
        <v>1727</v>
      </c>
      <c r="G3568" s="69" t="s">
        <v>2124</v>
      </c>
      <c r="H3568" s="69" t="s">
        <v>1217</v>
      </c>
      <c r="I3568" s="69" t="s">
        <v>962</v>
      </c>
      <c r="J3568" s="70">
        <v>102</v>
      </c>
      <c r="K3568" s="69" t="s">
        <v>4591</v>
      </c>
      <c r="L3568" s="69" t="s">
        <v>8942</v>
      </c>
      <c r="M3568" s="70">
        <v>102</v>
      </c>
      <c r="N3568" s="69"/>
      <c r="O3568" s="69"/>
      <c r="P3568" s="69" t="s">
        <v>3002</v>
      </c>
      <c r="Q3568" s="69" t="s">
        <v>1926</v>
      </c>
      <c r="R3568" s="69"/>
      <c r="S3568" s="70">
        <v>102</v>
      </c>
      <c r="T3568" s="70"/>
      <c r="U3568" s="69" t="s">
        <v>1115</v>
      </c>
      <c r="V3568" s="73">
        <v>49</v>
      </c>
      <c r="W3568" s="69" t="s">
        <v>1115</v>
      </c>
      <c r="X3568" s="69"/>
      <c r="Y3568" s="70"/>
      <c r="Z3568" s="69">
        <v>0</v>
      </c>
      <c r="AA3568" s="69" t="s">
        <v>989</v>
      </c>
      <c r="AB3568" s="69" t="s">
        <v>1144</v>
      </c>
      <c r="AC3568" s="69"/>
    </row>
    <row r="3569" spans="1:29" x14ac:dyDescent="0.25">
      <c r="A3569" s="71" t="s">
        <v>193</v>
      </c>
      <c r="B3569" s="71"/>
      <c r="C3569" s="71"/>
      <c r="D3569" s="71"/>
      <c r="E3569" s="71"/>
      <c r="F3569" s="71"/>
      <c r="G3569" s="71"/>
      <c r="H3569" s="71"/>
      <c r="I3569" s="71"/>
      <c r="J3569" s="72">
        <v>102</v>
      </c>
      <c r="K3569" s="71"/>
      <c r="L3569" s="71"/>
      <c r="M3569" s="72">
        <v>102</v>
      </c>
      <c r="N3569" s="72">
        <v>0</v>
      </c>
      <c r="O3569" s="71"/>
      <c r="P3569" s="71"/>
      <c r="Q3569" s="71"/>
      <c r="R3569" s="71"/>
      <c r="S3569" s="72">
        <v>102</v>
      </c>
      <c r="T3569" s="72">
        <v>102</v>
      </c>
      <c r="U3569" s="71"/>
      <c r="V3569" s="71"/>
      <c r="W3569" s="71"/>
      <c r="X3569" s="72">
        <v>0</v>
      </c>
      <c r="Y3569" s="72">
        <v>0</v>
      </c>
      <c r="Z3569" s="72">
        <v>102</v>
      </c>
      <c r="AA3569" s="69"/>
      <c r="AB3569" s="69"/>
      <c r="AC3569" s="69"/>
    </row>
    <row r="3570" spans="1:29" ht="20" x14ac:dyDescent="0.25">
      <c r="A3570" s="68" t="s">
        <v>8944</v>
      </c>
      <c r="B3570" s="69" t="s">
        <v>1720</v>
      </c>
      <c r="C3570" s="69" t="s">
        <v>8945</v>
      </c>
      <c r="D3570" s="69" t="s">
        <v>4623</v>
      </c>
      <c r="E3570" s="69" t="s">
        <v>8947</v>
      </c>
      <c r="F3570" s="69" t="s">
        <v>1722</v>
      </c>
      <c r="G3570" s="69" t="s">
        <v>2039</v>
      </c>
      <c r="H3570" s="69" t="s">
        <v>1738</v>
      </c>
      <c r="I3570" s="69" t="s">
        <v>962</v>
      </c>
      <c r="J3570" s="70">
        <v>3162.47</v>
      </c>
      <c r="K3570" s="69" t="s">
        <v>4591</v>
      </c>
      <c r="L3570" s="69" t="s">
        <v>8946</v>
      </c>
      <c r="M3570" s="70">
        <v>3162.47</v>
      </c>
      <c r="N3570" s="69"/>
      <c r="O3570" s="69"/>
      <c r="P3570" s="69" t="s">
        <v>1741</v>
      </c>
      <c r="Q3570" s="69" t="s">
        <v>1112</v>
      </c>
      <c r="R3570" s="69"/>
      <c r="S3570" s="70">
        <v>3162.47</v>
      </c>
      <c r="T3570" s="70"/>
      <c r="U3570" s="69" t="s">
        <v>1741</v>
      </c>
      <c r="V3570" s="73">
        <v>0</v>
      </c>
      <c r="W3570" s="69" t="s">
        <v>1547</v>
      </c>
      <c r="X3570" s="69"/>
      <c r="Y3570" s="70"/>
      <c r="Z3570" s="69">
        <v>0</v>
      </c>
      <c r="AA3570" s="69" t="s">
        <v>989</v>
      </c>
      <c r="AB3570" s="69" t="s">
        <v>1144</v>
      </c>
      <c r="AC3570" s="69"/>
    </row>
    <row r="3571" spans="1:29" x14ac:dyDescent="0.25">
      <c r="A3571" s="71" t="s">
        <v>193</v>
      </c>
      <c r="B3571" s="71"/>
      <c r="C3571" s="71"/>
      <c r="D3571" s="71"/>
      <c r="E3571" s="71"/>
      <c r="F3571" s="71"/>
      <c r="G3571" s="71"/>
      <c r="H3571" s="71"/>
      <c r="I3571" s="71"/>
      <c r="J3571" s="72">
        <v>3162.47</v>
      </c>
      <c r="K3571" s="71"/>
      <c r="L3571" s="71"/>
      <c r="M3571" s="72">
        <v>3162.47</v>
      </c>
      <c r="N3571" s="72">
        <v>0</v>
      </c>
      <c r="O3571" s="71"/>
      <c r="P3571" s="71"/>
      <c r="Q3571" s="71"/>
      <c r="R3571" s="71"/>
      <c r="S3571" s="72">
        <v>3162.47</v>
      </c>
      <c r="T3571" s="72">
        <v>3162.47</v>
      </c>
      <c r="U3571" s="71"/>
      <c r="V3571" s="71"/>
      <c r="W3571" s="71"/>
      <c r="X3571" s="72">
        <v>0</v>
      </c>
      <c r="Y3571" s="72">
        <v>0</v>
      </c>
      <c r="Z3571" s="72">
        <v>3162.47</v>
      </c>
      <c r="AA3571" s="69"/>
      <c r="AB3571" s="69"/>
      <c r="AC3571" s="69"/>
    </row>
    <row r="3572" spans="1:29" ht="30" x14ac:dyDescent="0.25">
      <c r="A3572" s="68" t="s">
        <v>8948</v>
      </c>
      <c r="B3572" s="69" t="s">
        <v>8949</v>
      </c>
      <c r="C3572" s="69" t="s">
        <v>8950</v>
      </c>
      <c r="D3572" s="69" t="s">
        <v>3313</v>
      </c>
      <c r="E3572" s="69"/>
      <c r="F3572" s="69" t="s">
        <v>1727</v>
      </c>
      <c r="G3572" s="69" t="s">
        <v>2039</v>
      </c>
      <c r="H3572" s="69" t="s">
        <v>1738</v>
      </c>
      <c r="I3572" s="69" t="s">
        <v>962</v>
      </c>
      <c r="J3572" s="70">
        <v>1684.94</v>
      </c>
      <c r="K3572" s="69" t="s">
        <v>4591</v>
      </c>
      <c r="L3572" s="69" t="s">
        <v>8951</v>
      </c>
      <c r="M3572" s="70">
        <v>1684.94</v>
      </c>
      <c r="N3572" s="69"/>
      <c r="O3572" s="69"/>
      <c r="P3572" s="69"/>
      <c r="Q3572" s="69"/>
      <c r="R3572" s="69"/>
      <c r="S3572" s="69"/>
      <c r="T3572" s="70"/>
      <c r="U3572" s="69"/>
      <c r="V3572" s="69"/>
      <c r="W3572" s="69"/>
      <c r="X3572" s="69"/>
      <c r="Y3572" s="70"/>
      <c r="Z3572" s="69">
        <v>0</v>
      </c>
      <c r="AA3572" s="69" t="s">
        <v>989</v>
      </c>
      <c r="AB3572" s="69" t="s">
        <v>1144</v>
      </c>
      <c r="AC3572" s="69"/>
    </row>
    <row r="3573" spans="1:29" x14ac:dyDescent="0.25">
      <c r="A3573" s="71" t="s">
        <v>193</v>
      </c>
      <c r="B3573" s="71"/>
      <c r="C3573" s="71"/>
      <c r="D3573" s="71"/>
      <c r="E3573" s="71"/>
      <c r="F3573" s="71"/>
      <c r="G3573" s="71"/>
      <c r="H3573" s="71"/>
      <c r="I3573" s="71"/>
      <c r="J3573" s="72">
        <v>1684.94</v>
      </c>
      <c r="K3573" s="71"/>
      <c r="L3573" s="71"/>
      <c r="M3573" s="72">
        <v>1684.94</v>
      </c>
      <c r="N3573" s="72">
        <v>0</v>
      </c>
      <c r="O3573" s="71"/>
      <c r="P3573" s="71"/>
      <c r="Q3573" s="71"/>
      <c r="R3573" s="71"/>
      <c r="S3573" s="72">
        <v>0</v>
      </c>
      <c r="T3573" s="72">
        <v>0</v>
      </c>
      <c r="U3573" s="71"/>
      <c r="V3573" s="71"/>
      <c r="W3573" s="71"/>
      <c r="X3573" s="72">
        <v>0</v>
      </c>
      <c r="Y3573" s="72">
        <v>0</v>
      </c>
      <c r="Z3573" s="72">
        <v>0</v>
      </c>
      <c r="AA3573" s="69"/>
      <c r="AB3573" s="69"/>
      <c r="AC3573" s="69"/>
    </row>
    <row r="3574" spans="1:29" ht="30" x14ac:dyDescent="0.25">
      <c r="A3574" s="68" t="s">
        <v>8952</v>
      </c>
      <c r="B3574" s="69" t="s">
        <v>8953</v>
      </c>
      <c r="C3574" s="69" t="s">
        <v>8954</v>
      </c>
      <c r="D3574" s="69" t="s">
        <v>4507</v>
      </c>
      <c r="E3574" s="69"/>
      <c r="F3574" s="69" t="s">
        <v>1722</v>
      </c>
      <c r="G3574" s="69" t="s">
        <v>2039</v>
      </c>
      <c r="H3574" s="69" t="s">
        <v>1738</v>
      </c>
      <c r="I3574" s="69" t="s">
        <v>962</v>
      </c>
      <c r="J3574" s="70">
        <v>2733.05</v>
      </c>
      <c r="K3574" s="69" t="s">
        <v>4591</v>
      </c>
      <c r="L3574" s="69" t="s">
        <v>8955</v>
      </c>
      <c r="M3574" s="70">
        <v>2733.05</v>
      </c>
      <c r="N3574" s="69"/>
      <c r="O3574" s="69"/>
      <c r="P3574" s="69"/>
      <c r="Q3574" s="69"/>
      <c r="R3574" s="69"/>
      <c r="S3574" s="69"/>
      <c r="T3574" s="70"/>
      <c r="U3574" s="69"/>
      <c r="V3574" s="69"/>
      <c r="W3574" s="69"/>
      <c r="X3574" s="69"/>
      <c r="Y3574" s="70"/>
      <c r="Z3574" s="69">
        <v>0</v>
      </c>
      <c r="AA3574" s="69" t="s">
        <v>989</v>
      </c>
      <c r="AB3574" s="69" t="s">
        <v>1144</v>
      </c>
      <c r="AC3574" s="69"/>
    </row>
    <row r="3575" spans="1:29" x14ac:dyDescent="0.25">
      <c r="A3575" s="71" t="s">
        <v>193</v>
      </c>
      <c r="B3575" s="71"/>
      <c r="C3575" s="71"/>
      <c r="D3575" s="71"/>
      <c r="E3575" s="71"/>
      <c r="F3575" s="71"/>
      <c r="G3575" s="71"/>
      <c r="H3575" s="71"/>
      <c r="I3575" s="71"/>
      <c r="J3575" s="72">
        <v>2733.05</v>
      </c>
      <c r="K3575" s="71"/>
      <c r="L3575" s="71"/>
      <c r="M3575" s="72">
        <v>2733.05</v>
      </c>
      <c r="N3575" s="72">
        <v>0</v>
      </c>
      <c r="O3575" s="71"/>
      <c r="P3575" s="71"/>
      <c r="Q3575" s="71"/>
      <c r="R3575" s="71"/>
      <c r="S3575" s="72">
        <v>0</v>
      </c>
      <c r="T3575" s="72">
        <v>0</v>
      </c>
      <c r="U3575" s="71"/>
      <c r="V3575" s="71"/>
      <c r="W3575" s="71"/>
      <c r="X3575" s="72">
        <v>0</v>
      </c>
      <c r="Y3575" s="72">
        <v>0</v>
      </c>
      <c r="Z3575" s="72">
        <v>0</v>
      </c>
      <c r="AA3575" s="69"/>
      <c r="AB3575" s="69"/>
      <c r="AC3575" s="69"/>
    </row>
    <row r="3576" spans="1:29" ht="20" x14ac:dyDescent="0.25">
      <c r="A3576" s="68" t="s">
        <v>8956</v>
      </c>
      <c r="B3576" s="69" t="s">
        <v>2635</v>
      </c>
      <c r="C3576" s="69" t="s">
        <v>8957</v>
      </c>
      <c r="D3576" s="69" t="s">
        <v>4762</v>
      </c>
      <c r="E3576" s="69"/>
      <c r="F3576" s="69" t="s">
        <v>1727</v>
      </c>
      <c r="G3576" s="69" t="s">
        <v>2039</v>
      </c>
      <c r="H3576" s="69" t="s">
        <v>2609</v>
      </c>
      <c r="I3576" s="69" t="s">
        <v>962</v>
      </c>
      <c r="J3576" s="70">
        <v>31352.240000000002</v>
      </c>
      <c r="K3576" s="69" t="s">
        <v>4591</v>
      </c>
      <c r="L3576" s="69" t="s">
        <v>8958</v>
      </c>
      <c r="M3576" s="70">
        <v>31352.240000000002</v>
      </c>
      <c r="N3576" s="69"/>
      <c r="O3576" s="69"/>
      <c r="P3576" s="69"/>
      <c r="Q3576" s="69"/>
      <c r="R3576" s="69"/>
      <c r="S3576" s="69"/>
      <c r="T3576" s="70"/>
      <c r="U3576" s="69"/>
      <c r="V3576" s="69"/>
      <c r="W3576" s="69"/>
      <c r="X3576" s="69"/>
      <c r="Y3576" s="70"/>
      <c r="Z3576" s="69">
        <v>0</v>
      </c>
      <c r="AA3576" s="69" t="s">
        <v>989</v>
      </c>
      <c r="AB3576" s="69" t="s">
        <v>1144</v>
      </c>
      <c r="AC3576" s="69"/>
    </row>
    <row r="3577" spans="1:29" x14ac:dyDescent="0.25">
      <c r="A3577" s="71" t="s">
        <v>193</v>
      </c>
      <c r="B3577" s="71"/>
      <c r="C3577" s="71"/>
      <c r="D3577" s="71"/>
      <c r="E3577" s="71"/>
      <c r="F3577" s="71"/>
      <c r="G3577" s="71"/>
      <c r="H3577" s="71"/>
      <c r="I3577" s="71"/>
      <c r="J3577" s="72">
        <v>31352.240000000002</v>
      </c>
      <c r="K3577" s="71"/>
      <c r="L3577" s="71"/>
      <c r="M3577" s="72">
        <v>31352.240000000002</v>
      </c>
      <c r="N3577" s="72">
        <v>0</v>
      </c>
      <c r="O3577" s="71"/>
      <c r="P3577" s="71"/>
      <c r="Q3577" s="71"/>
      <c r="R3577" s="71"/>
      <c r="S3577" s="72">
        <v>0</v>
      </c>
      <c r="T3577" s="72">
        <v>0</v>
      </c>
      <c r="U3577" s="71"/>
      <c r="V3577" s="71"/>
      <c r="W3577" s="71"/>
      <c r="X3577" s="72">
        <v>0</v>
      </c>
      <c r="Y3577" s="72">
        <v>0</v>
      </c>
      <c r="Z3577" s="72">
        <v>0</v>
      </c>
      <c r="AA3577" s="69"/>
      <c r="AB3577" s="69"/>
      <c r="AC3577" s="69"/>
    </row>
    <row r="3578" spans="1:29" ht="30" x14ac:dyDescent="0.25">
      <c r="A3578" s="68" t="s">
        <v>8959</v>
      </c>
      <c r="B3578" s="69" t="s">
        <v>3004</v>
      </c>
      <c r="C3578" s="69" t="s">
        <v>8960</v>
      </c>
      <c r="D3578" s="69" t="s">
        <v>4628</v>
      </c>
      <c r="E3578" s="69" t="s">
        <v>8962</v>
      </c>
      <c r="F3578" s="69" t="s">
        <v>1435</v>
      </c>
      <c r="G3578" s="69" t="s">
        <v>2039</v>
      </c>
      <c r="H3578" s="69" t="s">
        <v>2331</v>
      </c>
      <c r="I3578" s="69" t="s">
        <v>962</v>
      </c>
      <c r="J3578" s="70">
        <v>653.16999999999996</v>
      </c>
      <c r="K3578" s="69" t="s">
        <v>4591</v>
      </c>
      <c r="L3578" s="69" t="s">
        <v>8961</v>
      </c>
      <c r="M3578" s="70">
        <v>653.16999999999996</v>
      </c>
      <c r="N3578" s="69"/>
      <c r="O3578" s="69"/>
      <c r="P3578" s="69" t="s">
        <v>1307</v>
      </c>
      <c r="Q3578" s="69" t="s">
        <v>2189</v>
      </c>
      <c r="R3578" s="69"/>
      <c r="S3578" s="70">
        <v>653.16999999999996</v>
      </c>
      <c r="T3578" s="70"/>
      <c r="U3578" s="69" t="s">
        <v>2157</v>
      </c>
      <c r="V3578" s="73">
        <v>57</v>
      </c>
      <c r="W3578" s="69" t="s">
        <v>2157</v>
      </c>
      <c r="X3578" s="69"/>
      <c r="Y3578" s="70"/>
      <c r="Z3578" s="69">
        <v>0</v>
      </c>
      <c r="AA3578" s="69" t="s">
        <v>989</v>
      </c>
      <c r="AB3578" s="69" t="s">
        <v>1144</v>
      </c>
      <c r="AC3578" s="69"/>
    </row>
    <row r="3579" spans="1:29" x14ac:dyDescent="0.25">
      <c r="A3579" s="71" t="s">
        <v>193</v>
      </c>
      <c r="B3579" s="71"/>
      <c r="C3579" s="71"/>
      <c r="D3579" s="71"/>
      <c r="E3579" s="71"/>
      <c r="F3579" s="71"/>
      <c r="G3579" s="71"/>
      <c r="H3579" s="71"/>
      <c r="I3579" s="71"/>
      <c r="J3579" s="72">
        <v>653.16999999999996</v>
      </c>
      <c r="K3579" s="71"/>
      <c r="L3579" s="71"/>
      <c r="M3579" s="72">
        <v>653.16999999999996</v>
      </c>
      <c r="N3579" s="72">
        <v>0</v>
      </c>
      <c r="O3579" s="71"/>
      <c r="P3579" s="71"/>
      <c r="Q3579" s="71"/>
      <c r="R3579" s="71"/>
      <c r="S3579" s="72">
        <v>653.16999999999996</v>
      </c>
      <c r="T3579" s="72">
        <v>653.16999999999996</v>
      </c>
      <c r="U3579" s="71"/>
      <c r="V3579" s="71"/>
      <c r="W3579" s="71"/>
      <c r="X3579" s="72">
        <v>0</v>
      </c>
      <c r="Y3579" s="72">
        <v>0</v>
      </c>
      <c r="Z3579" s="72">
        <v>653.16999999999996</v>
      </c>
      <c r="AA3579" s="69"/>
      <c r="AB3579" s="69"/>
      <c r="AC3579" s="69"/>
    </row>
    <row r="3580" spans="1:29" ht="30" x14ac:dyDescent="0.25">
      <c r="A3580" s="68" t="s">
        <v>8963</v>
      </c>
      <c r="B3580" s="69" t="s">
        <v>3180</v>
      </c>
      <c r="C3580" s="69" t="s">
        <v>8964</v>
      </c>
      <c r="D3580" s="69" t="s">
        <v>4972</v>
      </c>
      <c r="E3580" s="69" t="s">
        <v>8966</v>
      </c>
      <c r="F3580" s="69" t="s">
        <v>1722</v>
      </c>
      <c r="G3580" s="69" t="s">
        <v>2039</v>
      </c>
      <c r="H3580" s="69" t="s">
        <v>3118</v>
      </c>
      <c r="I3580" s="69" t="s">
        <v>962</v>
      </c>
      <c r="J3580" s="70">
        <v>1150.9100000000001</v>
      </c>
      <c r="K3580" s="69" t="s">
        <v>4591</v>
      </c>
      <c r="L3580" s="69" t="s">
        <v>8965</v>
      </c>
      <c r="M3580" s="70">
        <v>1150.9100000000001</v>
      </c>
      <c r="N3580" s="69"/>
      <c r="O3580" s="69"/>
      <c r="P3580" s="69" t="s">
        <v>1741</v>
      </c>
      <c r="Q3580" s="69" t="s">
        <v>2661</v>
      </c>
      <c r="R3580" s="69"/>
      <c r="S3580" s="70">
        <v>1150.9100000000001</v>
      </c>
      <c r="T3580" s="70"/>
      <c r="U3580" s="69"/>
      <c r="V3580" s="69"/>
      <c r="W3580" s="69"/>
      <c r="X3580" s="69"/>
      <c r="Y3580" s="70"/>
      <c r="Z3580" s="69">
        <v>0</v>
      </c>
      <c r="AA3580" s="69" t="s">
        <v>989</v>
      </c>
      <c r="AB3580" s="69" t="s">
        <v>1144</v>
      </c>
      <c r="AC3580" s="69"/>
    </row>
    <row r="3581" spans="1:29" x14ac:dyDescent="0.25">
      <c r="A3581" s="71" t="s">
        <v>193</v>
      </c>
      <c r="B3581" s="71"/>
      <c r="C3581" s="71"/>
      <c r="D3581" s="71"/>
      <c r="E3581" s="71"/>
      <c r="F3581" s="71"/>
      <c r="G3581" s="71"/>
      <c r="H3581" s="71"/>
      <c r="I3581" s="71"/>
      <c r="J3581" s="72">
        <v>1150.9100000000001</v>
      </c>
      <c r="K3581" s="71"/>
      <c r="L3581" s="71"/>
      <c r="M3581" s="72">
        <v>1150.9100000000001</v>
      </c>
      <c r="N3581" s="72">
        <v>0</v>
      </c>
      <c r="O3581" s="71"/>
      <c r="P3581" s="71"/>
      <c r="Q3581" s="71"/>
      <c r="R3581" s="71"/>
      <c r="S3581" s="72">
        <v>1150.9100000000001</v>
      </c>
      <c r="T3581" s="72">
        <v>0</v>
      </c>
      <c r="U3581" s="71"/>
      <c r="V3581" s="71"/>
      <c r="W3581" s="71"/>
      <c r="X3581" s="72">
        <v>1150.9100000000001</v>
      </c>
      <c r="Y3581" s="72">
        <v>0</v>
      </c>
      <c r="Z3581" s="72">
        <v>0</v>
      </c>
      <c r="AA3581" s="69"/>
      <c r="AB3581" s="69"/>
      <c r="AC3581" s="69"/>
    </row>
    <row r="3582" spans="1:29" ht="20" x14ac:dyDescent="0.25">
      <c r="A3582" s="68" t="s">
        <v>8967</v>
      </c>
      <c r="B3582" s="69" t="s">
        <v>4259</v>
      </c>
      <c r="C3582" s="69" t="s">
        <v>8968</v>
      </c>
      <c r="D3582" s="69" t="s">
        <v>4623</v>
      </c>
      <c r="E3582" s="69" t="s">
        <v>8970</v>
      </c>
      <c r="F3582" s="69" t="s">
        <v>2348</v>
      </c>
      <c r="G3582" s="69" t="s">
        <v>2039</v>
      </c>
      <c r="H3582" s="69" t="s">
        <v>1738</v>
      </c>
      <c r="I3582" s="69" t="s">
        <v>962</v>
      </c>
      <c r="J3582" s="70">
        <v>413.7</v>
      </c>
      <c r="K3582" s="69" t="s">
        <v>4591</v>
      </c>
      <c r="L3582" s="69" t="s">
        <v>8969</v>
      </c>
      <c r="M3582" s="70">
        <v>413.7</v>
      </c>
      <c r="N3582" s="69"/>
      <c r="O3582" s="69"/>
      <c r="P3582" s="69" t="s">
        <v>1394</v>
      </c>
      <c r="Q3582" s="69" t="s">
        <v>3173</v>
      </c>
      <c r="R3582" s="69"/>
      <c r="S3582" s="70">
        <v>413.7</v>
      </c>
      <c r="T3582" s="70"/>
      <c r="U3582" s="69"/>
      <c r="V3582" s="69"/>
      <c r="W3582" s="69"/>
      <c r="X3582" s="69"/>
      <c r="Y3582" s="70"/>
      <c r="Z3582" s="69">
        <v>0</v>
      </c>
      <c r="AA3582" s="69" t="s">
        <v>989</v>
      </c>
      <c r="AB3582" s="69" t="s">
        <v>1144</v>
      </c>
      <c r="AC3582" s="69"/>
    </row>
    <row r="3583" spans="1:29" x14ac:dyDescent="0.25">
      <c r="A3583" s="71" t="s">
        <v>193</v>
      </c>
      <c r="B3583" s="71"/>
      <c r="C3583" s="71"/>
      <c r="D3583" s="71"/>
      <c r="E3583" s="71"/>
      <c r="F3583" s="71"/>
      <c r="G3583" s="71"/>
      <c r="H3583" s="71"/>
      <c r="I3583" s="71"/>
      <c r="J3583" s="72">
        <v>413.7</v>
      </c>
      <c r="K3583" s="71"/>
      <c r="L3583" s="71"/>
      <c r="M3583" s="72">
        <v>413.7</v>
      </c>
      <c r="N3583" s="72">
        <v>0</v>
      </c>
      <c r="O3583" s="71"/>
      <c r="P3583" s="71"/>
      <c r="Q3583" s="71"/>
      <c r="R3583" s="71"/>
      <c r="S3583" s="72">
        <v>413.7</v>
      </c>
      <c r="T3583" s="72">
        <v>0</v>
      </c>
      <c r="U3583" s="71"/>
      <c r="V3583" s="71"/>
      <c r="W3583" s="71"/>
      <c r="X3583" s="72">
        <v>413.7</v>
      </c>
      <c r="Y3583" s="72">
        <v>0</v>
      </c>
      <c r="Z3583" s="72">
        <v>0</v>
      </c>
      <c r="AA3583" s="69"/>
      <c r="AB3583" s="69"/>
      <c r="AC3583" s="69"/>
    </row>
    <row r="3584" spans="1:29" ht="20" x14ac:dyDescent="0.25">
      <c r="A3584" s="68" t="s">
        <v>8971</v>
      </c>
      <c r="B3584" s="69" t="s">
        <v>4175</v>
      </c>
      <c r="C3584" s="69" t="s">
        <v>8972</v>
      </c>
      <c r="D3584" s="69" t="s">
        <v>4623</v>
      </c>
      <c r="E3584" s="69" t="s">
        <v>8974</v>
      </c>
      <c r="F3584" s="69" t="s">
        <v>2348</v>
      </c>
      <c r="G3584" s="69" t="s">
        <v>2039</v>
      </c>
      <c r="H3584" s="69" t="s">
        <v>1738</v>
      </c>
      <c r="I3584" s="69" t="s">
        <v>962</v>
      </c>
      <c r="J3584" s="70">
        <v>7508.24</v>
      </c>
      <c r="K3584" s="69" t="s">
        <v>4591</v>
      </c>
      <c r="L3584" s="69" t="s">
        <v>8973</v>
      </c>
      <c r="M3584" s="70">
        <v>7508.24</v>
      </c>
      <c r="N3584" s="69"/>
      <c r="O3584" s="69"/>
      <c r="P3584" s="69" t="s">
        <v>1111</v>
      </c>
      <c r="Q3584" s="69"/>
      <c r="R3584" s="69"/>
      <c r="S3584" s="70">
        <v>7508.24</v>
      </c>
      <c r="T3584" s="70"/>
      <c r="U3584" s="69"/>
      <c r="V3584" s="69"/>
      <c r="W3584" s="69"/>
      <c r="X3584" s="69"/>
      <c r="Y3584" s="70"/>
      <c r="Z3584" s="69">
        <v>0</v>
      </c>
      <c r="AA3584" s="69" t="s">
        <v>989</v>
      </c>
      <c r="AB3584" s="69" t="s">
        <v>1144</v>
      </c>
      <c r="AC3584" s="69"/>
    </row>
    <row r="3585" spans="1:29" x14ac:dyDescent="0.25">
      <c r="A3585" s="71" t="s">
        <v>193</v>
      </c>
      <c r="B3585" s="71"/>
      <c r="C3585" s="71"/>
      <c r="D3585" s="71"/>
      <c r="E3585" s="71"/>
      <c r="F3585" s="71"/>
      <c r="G3585" s="71"/>
      <c r="H3585" s="71"/>
      <c r="I3585" s="71"/>
      <c r="J3585" s="72">
        <v>7508.24</v>
      </c>
      <c r="K3585" s="71"/>
      <c r="L3585" s="71"/>
      <c r="M3585" s="72">
        <v>7508.24</v>
      </c>
      <c r="N3585" s="72">
        <v>0</v>
      </c>
      <c r="O3585" s="71"/>
      <c r="P3585" s="71"/>
      <c r="Q3585" s="71"/>
      <c r="R3585" s="71"/>
      <c r="S3585" s="72">
        <v>7508.24</v>
      </c>
      <c r="T3585" s="72">
        <v>0</v>
      </c>
      <c r="U3585" s="71"/>
      <c r="V3585" s="71"/>
      <c r="W3585" s="71"/>
      <c r="X3585" s="72">
        <v>7508.24</v>
      </c>
      <c r="Y3585" s="72">
        <v>0</v>
      </c>
      <c r="Z3585" s="72">
        <v>0</v>
      </c>
      <c r="AA3585" s="69"/>
      <c r="AB3585" s="69"/>
      <c r="AC3585" s="69"/>
    </row>
    <row r="3586" spans="1:29" ht="30" x14ac:dyDescent="0.25">
      <c r="A3586" s="68" t="s">
        <v>8975</v>
      </c>
      <c r="B3586" s="69" t="s">
        <v>3106</v>
      </c>
      <c r="C3586" s="69" t="s">
        <v>8976</v>
      </c>
      <c r="D3586" s="69" t="s">
        <v>3313</v>
      </c>
      <c r="E3586" s="69"/>
      <c r="F3586" s="69" t="s">
        <v>1727</v>
      </c>
      <c r="G3586" s="69" t="s">
        <v>1912</v>
      </c>
      <c r="H3586" s="69" t="s">
        <v>1729</v>
      </c>
      <c r="I3586" s="69" t="s">
        <v>962</v>
      </c>
      <c r="J3586" s="70">
        <v>34531.699999999997</v>
      </c>
      <c r="K3586" s="69" t="s">
        <v>4591</v>
      </c>
      <c r="L3586" s="69" t="s">
        <v>8977</v>
      </c>
      <c r="M3586" s="70">
        <v>34531.699999999997</v>
      </c>
      <c r="N3586" s="69"/>
      <c r="O3586" s="69"/>
      <c r="P3586" s="69"/>
      <c r="Q3586" s="69"/>
      <c r="R3586" s="69"/>
      <c r="S3586" s="69"/>
      <c r="T3586" s="70"/>
      <c r="U3586" s="69"/>
      <c r="V3586" s="69"/>
      <c r="W3586" s="69"/>
      <c r="X3586" s="69"/>
      <c r="Y3586" s="70"/>
      <c r="Z3586" s="69">
        <v>0</v>
      </c>
      <c r="AA3586" s="69" t="s">
        <v>989</v>
      </c>
      <c r="AB3586" s="69" t="s">
        <v>1144</v>
      </c>
      <c r="AC3586" s="69"/>
    </row>
    <row r="3587" spans="1:29" x14ac:dyDescent="0.25">
      <c r="A3587" s="71" t="s">
        <v>193</v>
      </c>
      <c r="B3587" s="71"/>
      <c r="C3587" s="71"/>
      <c r="D3587" s="71"/>
      <c r="E3587" s="71"/>
      <c r="F3587" s="71"/>
      <c r="G3587" s="71"/>
      <c r="H3587" s="71"/>
      <c r="I3587" s="71"/>
      <c r="J3587" s="72">
        <v>34531.699999999997</v>
      </c>
      <c r="K3587" s="71"/>
      <c r="L3587" s="71"/>
      <c r="M3587" s="72">
        <v>34531.699999999997</v>
      </c>
      <c r="N3587" s="72">
        <v>0</v>
      </c>
      <c r="O3587" s="71"/>
      <c r="P3587" s="71"/>
      <c r="Q3587" s="71"/>
      <c r="R3587" s="71"/>
      <c r="S3587" s="72">
        <v>0</v>
      </c>
      <c r="T3587" s="72">
        <v>0</v>
      </c>
      <c r="U3587" s="71"/>
      <c r="V3587" s="71"/>
      <c r="W3587" s="71"/>
      <c r="X3587" s="72">
        <v>0</v>
      </c>
      <c r="Y3587" s="72">
        <v>0</v>
      </c>
      <c r="Z3587" s="72">
        <v>0</v>
      </c>
      <c r="AA3587" s="69"/>
      <c r="AB3587" s="69"/>
      <c r="AC3587" s="69"/>
    </row>
    <row r="3588" spans="1:29" ht="20" x14ac:dyDescent="0.25">
      <c r="A3588" s="68" t="s">
        <v>8978</v>
      </c>
      <c r="B3588" s="69" t="s">
        <v>8616</v>
      </c>
      <c r="C3588" s="69" t="s">
        <v>8979</v>
      </c>
      <c r="D3588" s="69" t="s">
        <v>4583</v>
      </c>
      <c r="E3588" s="69" t="s">
        <v>8981</v>
      </c>
      <c r="F3588" s="69" t="s">
        <v>1727</v>
      </c>
      <c r="G3588" s="69" t="s">
        <v>1912</v>
      </c>
      <c r="H3588" s="69" t="s">
        <v>2170</v>
      </c>
      <c r="I3588" s="69" t="s">
        <v>962</v>
      </c>
      <c r="J3588" s="70">
        <v>10489.11</v>
      </c>
      <c r="K3588" s="69" t="s">
        <v>4591</v>
      </c>
      <c r="L3588" s="69" t="s">
        <v>8980</v>
      </c>
      <c r="M3588" s="70">
        <v>10489.11</v>
      </c>
      <c r="N3588" s="69"/>
      <c r="O3588" s="69"/>
      <c r="P3588" s="69" t="s">
        <v>2157</v>
      </c>
      <c r="Q3588" s="69" t="s">
        <v>8982</v>
      </c>
      <c r="R3588" s="69"/>
      <c r="S3588" s="70">
        <v>10489.11</v>
      </c>
      <c r="T3588" s="70"/>
      <c r="U3588" s="69"/>
      <c r="V3588" s="69"/>
      <c r="W3588" s="69"/>
      <c r="X3588" s="69"/>
      <c r="Y3588" s="70"/>
      <c r="Z3588" s="69">
        <v>0</v>
      </c>
      <c r="AA3588" s="69" t="s">
        <v>989</v>
      </c>
      <c r="AB3588" s="69" t="s">
        <v>1144</v>
      </c>
      <c r="AC3588" s="69"/>
    </row>
    <row r="3589" spans="1:29" x14ac:dyDescent="0.25">
      <c r="A3589" s="71" t="s">
        <v>193</v>
      </c>
      <c r="B3589" s="71"/>
      <c r="C3589" s="71"/>
      <c r="D3589" s="71"/>
      <c r="E3589" s="71"/>
      <c r="F3589" s="71"/>
      <c r="G3589" s="71"/>
      <c r="H3589" s="71"/>
      <c r="I3589" s="71"/>
      <c r="J3589" s="72">
        <v>10489.11</v>
      </c>
      <c r="K3589" s="71"/>
      <c r="L3589" s="71"/>
      <c r="M3589" s="72">
        <v>10489.11</v>
      </c>
      <c r="N3589" s="72">
        <v>0</v>
      </c>
      <c r="O3589" s="71"/>
      <c r="P3589" s="71"/>
      <c r="Q3589" s="71"/>
      <c r="R3589" s="71"/>
      <c r="S3589" s="72">
        <v>10489.11</v>
      </c>
      <c r="T3589" s="72">
        <v>0</v>
      </c>
      <c r="U3589" s="71"/>
      <c r="V3589" s="71"/>
      <c r="W3589" s="71"/>
      <c r="X3589" s="72">
        <v>10489.11</v>
      </c>
      <c r="Y3589" s="72">
        <v>0</v>
      </c>
      <c r="Z3589" s="72">
        <v>0</v>
      </c>
      <c r="AA3589" s="69"/>
      <c r="AB3589" s="69"/>
      <c r="AC3589" s="69"/>
    </row>
    <row r="3590" spans="1:29" ht="30" x14ac:dyDescent="0.25">
      <c r="A3590" s="68" t="s">
        <v>8983</v>
      </c>
      <c r="B3590" s="69" t="s">
        <v>4211</v>
      </c>
      <c r="C3590" s="69" t="s">
        <v>8984</v>
      </c>
      <c r="D3590" s="69" t="s">
        <v>8985</v>
      </c>
      <c r="E3590" s="69" t="s">
        <v>8987</v>
      </c>
      <c r="F3590" s="69" t="s">
        <v>1299</v>
      </c>
      <c r="G3590" s="69" t="s">
        <v>1912</v>
      </c>
      <c r="H3590" s="69" t="s">
        <v>3099</v>
      </c>
      <c r="I3590" s="69" t="s">
        <v>962</v>
      </c>
      <c r="J3590" s="70">
        <v>16380</v>
      </c>
      <c r="K3590" s="69" t="s">
        <v>4591</v>
      </c>
      <c r="L3590" s="69" t="s">
        <v>8986</v>
      </c>
      <c r="M3590" s="70">
        <v>16380</v>
      </c>
      <c r="N3590" s="69"/>
      <c r="O3590" s="69"/>
      <c r="P3590" s="69" t="s">
        <v>1709</v>
      </c>
      <c r="Q3590" s="69"/>
      <c r="R3590" s="69"/>
      <c r="S3590" s="70">
        <v>16380</v>
      </c>
      <c r="T3590" s="70"/>
      <c r="U3590" s="69"/>
      <c r="V3590" s="69"/>
      <c r="W3590" s="69"/>
      <c r="X3590" s="69"/>
      <c r="Y3590" s="70"/>
      <c r="Z3590" s="69">
        <v>0</v>
      </c>
      <c r="AA3590" s="69" t="s">
        <v>989</v>
      </c>
      <c r="AB3590" s="69" t="s">
        <v>1144</v>
      </c>
      <c r="AC3590" s="69"/>
    </row>
    <row r="3591" spans="1:29" x14ac:dyDescent="0.25">
      <c r="A3591" s="71" t="s">
        <v>193</v>
      </c>
      <c r="B3591" s="71"/>
      <c r="C3591" s="71"/>
      <c r="D3591" s="71"/>
      <c r="E3591" s="71"/>
      <c r="F3591" s="71"/>
      <c r="G3591" s="71"/>
      <c r="H3591" s="71"/>
      <c r="I3591" s="71"/>
      <c r="J3591" s="72">
        <v>16380</v>
      </c>
      <c r="K3591" s="71"/>
      <c r="L3591" s="71"/>
      <c r="M3591" s="72">
        <v>16380</v>
      </c>
      <c r="N3591" s="72">
        <v>0</v>
      </c>
      <c r="O3591" s="71"/>
      <c r="P3591" s="71"/>
      <c r="Q3591" s="71"/>
      <c r="R3591" s="71"/>
      <c r="S3591" s="72">
        <v>16380</v>
      </c>
      <c r="T3591" s="72">
        <v>0</v>
      </c>
      <c r="U3591" s="71"/>
      <c r="V3591" s="71"/>
      <c r="W3591" s="71"/>
      <c r="X3591" s="72">
        <v>16380</v>
      </c>
      <c r="Y3591" s="72">
        <v>0</v>
      </c>
      <c r="Z3591" s="72">
        <v>0</v>
      </c>
      <c r="AA3591" s="69"/>
      <c r="AB3591" s="69"/>
      <c r="AC3591" s="69"/>
    </row>
    <row r="3592" spans="1:29" ht="30" x14ac:dyDescent="0.25">
      <c r="A3592" s="68" t="s">
        <v>8988</v>
      </c>
      <c r="B3592" s="69" t="s">
        <v>3004</v>
      </c>
      <c r="C3592" s="69" t="s">
        <v>8989</v>
      </c>
      <c r="D3592" s="69" t="s">
        <v>3313</v>
      </c>
      <c r="E3592" s="69" t="s">
        <v>8991</v>
      </c>
      <c r="F3592" s="69" t="s">
        <v>1435</v>
      </c>
      <c r="G3592" s="69" t="s">
        <v>1912</v>
      </c>
      <c r="H3592" s="69" t="s">
        <v>1729</v>
      </c>
      <c r="I3592" s="69" t="s">
        <v>962</v>
      </c>
      <c r="J3592" s="70">
        <v>1693.64</v>
      </c>
      <c r="K3592" s="69" t="s">
        <v>4591</v>
      </c>
      <c r="L3592" s="69" t="s">
        <v>8990</v>
      </c>
      <c r="M3592" s="70">
        <v>1693.64</v>
      </c>
      <c r="N3592" s="69"/>
      <c r="O3592" s="69"/>
      <c r="P3592" s="69" t="s">
        <v>1394</v>
      </c>
      <c r="Q3592" s="69" t="s">
        <v>2298</v>
      </c>
      <c r="R3592" s="69"/>
      <c r="S3592" s="70">
        <v>1693.64</v>
      </c>
      <c r="T3592" s="70"/>
      <c r="U3592" s="69"/>
      <c r="V3592" s="69"/>
      <c r="W3592" s="69"/>
      <c r="X3592" s="69"/>
      <c r="Y3592" s="70"/>
      <c r="Z3592" s="69">
        <v>0</v>
      </c>
      <c r="AA3592" s="69" t="s">
        <v>989</v>
      </c>
      <c r="AB3592" s="69" t="s">
        <v>1144</v>
      </c>
      <c r="AC3592" s="69"/>
    </row>
    <row r="3593" spans="1:29" x14ac:dyDescent="0.25">
      <c r="A3593" s="71" t="s">
        <v>193</v>
      </c>
      <c r="B3593" s="71"/>
      <c r="C3593" s="71"/>
      <c r="D3593" s="71"/>
      <c r="E3593" s="71"/>
      <c r="F3593" s="71"/>
      <c r="G3593" s="71"/>
      <c r="H3593" s="71"/>
      <c r="I3593" s="71"/>
      <c r="J3593" s="72">
        <v>1693.64</v>
      </c>
      <c r="K3593" s="71"/>
      <c r="L3593" s="71"/>
      <c r="M3593" s="72">
        <v>1693.64</v>
      </c>
      <c r="N3593" s="72">
        <v>0</v>
      </c>
      <c r="O3593" s="71"/>
      <c r="P3593" s="71"/>
      <c r="Q3593" s="71"/>
      <c r="R3593" s="71"/>
      <c r="S3593" s="72">
        <v>1693.64</v>
      </c>
      <c r="T3593" s="72">
        <v>0</v>
      </c>
      <c r="U3593" s="71"/>
      <c r="V3593" s="71"/>
      <c r="W3593" s="71"/>
      <c r="X3593" s="72">
        <v>1693.64</v>
      </c>
      <c r="Y3593" s="72">
        <v>0</v>
      </c>
      <c r="Z3593" s="72">
        <v>0</v>
      </c>
      <c r="AA3593" s="69"/>
      <c r="AB3593" s="69"/>
      <c r="AC3593" s="69"/>
    </row>
    <row r="3594" spans="1:29" ht="30" x14ac:dyDescent="0.25">
      <c r="A3594" s="68" t="s">
        <v>8992</v>
      </c>
      <c r="B3594" s="69" t="s">
        <v>8113</v>
      </c>
      <c r="C3594" s="69" t="s">
        <v>8993</v>
      </c>
      <c r="D3594" s="69" t="s">
        <v>3313</v>
      </c>
      <c r="E3594" s="69" t="s">
        <v>8995</v>
      </c>
      <c r="F3594" s="69" t="s">
        <v>1722</v>
      </c>
      <c r="G3594" s="69" t="s">
        <v>1912</v>
      </c>
      <c r="H3594" s="69" t="s">
        <v>1729</v>
      </c>
      <c r="I3594" s="69" t="s">
        <v>962</v>
      </c>
      <c r="J3594" s="70">
        <v>1767.42</v>
      </c>
      <c r="K3594" s="69" t="s">
        <v>4591</v>
      </c>
      <c r="L3594" s="69" t="s">
        <v>8994</v>
      </c>
      <c r="M3594" s="70">
        <v>1767.42</v>
      </c>
      <c r="N3594" s="69"/>
      <c r="O3594" s="69"/>
      <c r="P3594" s="69" t="s">
        <v>2388</v>
      </c>
      <c r="Q3594" s="69" t="s">
        <v>2318</v>
      </c>
      <c r="R3594" s="69"/>
      <c r="S3594" s="70">
        <v>1767.42</v>
      </c>
      <c r="T3594" s="70"/>
      <c r="U3594" s="69"/>
      <c r="V3594" s="69"/>
      <c r="W3594" s="69"/>
      <c r="X3594" s="69"/>
      <c r="Y3594" s="70"/>
      <c r="Z3594" s="69">
        <v>0</v>
      </c>
      <c r="AA3594" s="69" t="s">
        <v>989</v>
      </c>
      <c r="AB3594" s="69" t="s">
        <v>1144</v>
      </c>
      <c r="AC3594" s="69"/>
    </row>
    <row r="3595" spans="1:29" x14ac:dyDescent="0.25">
      <c r="A3595" s="71" t="s">
        <v>193</v>
      </c>
      <c r="B3595" s="71"/>
      <c r="C3595" s="71"/>
      <c r="D3595" s="71"/>
      <c r="E3595" s="71"/>
      <c r="F3595" s="71"/>
      <c r="G3595" s="71"/>
      <c r="H3595" s="71"/>
      <c r="I3595" s="71"/>
      <c r="J3595" s="72">
        <v>1767.42</v>
      </c>
      <c r="K3595" s="71"/>
      <c r="L3595" s="71"/>
      <c r="M3595" s="72">
        <v>1767.42</v>
      </c>
      <c r="N3595" s="72">
        <v>0</v>
      </c>
      <c r="O3595" s="71"/>
      <c r="P3595" s="71"/>
      <c r="Q3595" s="71"/>
      <c r="R3595" s="71"/>
      <c r="S3595" s="72">
        <v>1767.42</v>
      </c>
      <c r="T3595" s="72">
        <v>0</v>
      </c>
      <c r="U3595" s="71"/>
      <c r="V3595" s="71"/>
      <c r="W3595" s="71"/>
      <c r="X3595" s="72">
        <v>1767.42</v>
      </c>
      <c r="Y3595" s="72">
        <v>0</v>
      </c>
      <c r="Z3595" s="72">
        <v>0</v>
      </c>
      <c r="AA3595" s="69"/>
      <c r="AB3595" s="69"/>
      <c r="AC3595" s="69"/>
    </row>
    <row r="3596" spans="1:29" ht="20" x14ac:dyDescent="0.25">
      <c r="A3596" s="68" t="s">
        <v>8996</v>
      </c>
      <c r="B3596" s="69" t="s">
        <v>8997</v>
      </c>
      <c r="C3596" s="69" t="s">
        <v>8998</v>
      </c>
      <c r="D3596" s="69" t="s">
        <v>4611</v>
      </c>
      <c r="E3596" s="69"/>
      <c r="F3596" s="69" t="s">
        <v>1727</v>
      </c>
      <c r="G3596" s="69" t="s">
        <v>1912</v>
      </c>
      <c r="H3596" s="69" t="s">
        <v>2640</v>
      </c>
      <c r="I3596" s="69"/>
      <c r="J3596" s="70">
        <v>101.2</v>
      </c>
      <c r="K3596" s="69" t="s">
        <v>4591</v>
      </c>
      <c r="L3596" s="69"/>
      <c r="M3596" s="69"/>
      <c r="N3596" s="69"/>
      <c r="O3596" s="69"/>
      <c r="P3596" s="69"/>
      <c r="Q3596" s="69"/>
      <c r="R3596" s="69"/>
      <c r="S3596" s="69"/>
      <c r="T3596" s="69"/>
      <c r="U3596" s="69"/>
      <c r="V3596" s="69"/>
      <c r="W3596" s="69"/>
      <c r="X3596" s="69"/>
      <c r="Y3596" s="69"/>
      <c r="Z3596" s="69"/>
      <c r="AA3596" s="69" t="s">
        <v>989</v>
      </c>
      <c r="AB3596" s="69"/>
      <c r="AC3596" s="69"/>
    </row>
    <row r="3597" spans="1:29" x14ac:dyDescent="0.25">
      <c r="A3597" s="71" t="s">
        <v>193</v>
      </c>
      <c r="B3597" s="71"/>
      <c r="C3597" s="71"/>
      <c r="D3597" s="71"/>
      <c r="E3597" s="71"/>
      <c r="F3597" s="71"/>
      <c r="G3597" s="71"/>
      <c r="H3597" s="71"/>
      <c r="I3597" s="71"/>
      <c r="J3597" s="72">
        <v>101.2</v>
      </c>
      <c r="K3597" s="71"/>
      <c r="L3597" s="71"/>
      <c r="M3597" s="72">
        <v>0</v>
      </c>
      <c r="N3597" s="72">
        <v>101.2</v>
      </c>
      <c r="O3597" s="71"/>
      <c r="P3597" s="71"/>
      <c r="Q3597" s="71"/>
      <c r="R3597" s="71"/>
      <c r="S3597" s="72">
        <v>0</v>
      </c>
      <c r="T3597" s="72">
        <v>0</v>
      </c>
      <c r="U3597" s="71"/>
      <c r="V3597" s="71"/>
      <c r="W3597" s="71"/>
      <c r="X3597" s="72">
        <v>0</v>
      </c>
      <c r="Y3597" s="72">
        <v>0</v>
      </c>
      <c r="Z3597" s="72">
        <v>0</v>
      </c>
      <c r="AA3597" s="69"/>
      <c r="AB3597" s="69"/>
      <c r="AC3597" s="69"/>
    </row>
    <row r="3598" spans="1:29" ht="20" x14ac:dyDescent="0.25">
      <c r="A3598" s="68" t="s">
        <v>8999</v>
      </c>
      <c r="B3598" s="69" t="s">
        <v>9000</v>
      </c>
      <c r="C3598" s="69" t="s">
        <v>9001</v>
      </c>
      <c r="D3598" s="69" t="s">
        <v>4623</v>
      </c>
      <c r="E3598" s="69"/>
      <c r="F3598" s="69" t="s">
        <v>1727</v>
      </c>
      <c r="G3598" s="69" t="s">
        <v>1912</v>
      </c>
      <c r="H3598" s="69" t="s">
        <v>1729</v>
      </c>
      <c r="I3598" s="69" t="s">
        <v>962</v>
      </c>
      <c r="J3598" s="70">
        <v>7298.73</v>
      </c>
      <c r="K3598" s="69" t="s">
        <v>4591</v>
      </c>
      <c r="L3598" s="69" t="s">
        <v>9002</v>
      </c>
      <c r="M3598" s="70">
        <v>1088.45</v>
      </c>
      <c r="N3598" s="69"/>
      <c r="O3598" s="69"/>
      <c r="P3598" s="69"/>
      <c r="Q3598" s="69"/>
      <c r="R3598" s="69"/>
      <c r="S3598" s="69"/>
      <c r="T3598" s="70"/>
      <c r="U3598" s="69"/>
      <c r="V3598" s="69"/>
      <c r="W3598" s="69"/>
      <c r="X3598" s="69"/>
      <c r="Y3598" s="70"/>
      <c r="Z3598" s="69">
        <v>0</v>
      </c>
      <c r="AA3598" s="69" t="s">
        <v>989</v>
      </c>
      <c r="AB3598" s="69" t="s">
        <v>1144</v>
      </c>
      <c r="AC3598" s="69"/>
    </row>
    <row r="3599" spans="1:29" x14ac:dyDescent="0.25">
      <c r="A3599" s="69"/>
      <c r="B3599" s="69"/>
      <c r="C3599" s="69"/>
      <c r="D3599" s="69"/>
      <c r="E3599" s="69"/>
      <c r="F3599" s="69"/>
      <c r="G3599" s="69"/>
      <c r="H3599" s="69"/>
      <c r="I3599" s="69"/>
      <c r="J3599" s="69"/>
      <c r="K3599" s="69"/>
      <c r="L3599" s="69" t="s">
        <v>9003</v>
      </c>
      <c r="M3599" s="70">
        <v>5996.97</v>
      </c>
      <c r="N3599" s="69"/>
      <c r="O3599" s="69"/>
      <c r="P3599" s="69"/>
      <c r="Q3599" s="69"/>
      <c r="R3599" s="69"/>
      <c r="S3599" s="69"/>
      <c r="T3599" s="70"/>
      <c r="U3599" s="69"/>
      <c r="V3599" s="69"/>
      <c r="W3599" s="69"/>
      <c r="X3599" s="69"/>
      <c r="Y3599" s="70"/>
      <c r="Z3599" s="69">
        <v>0</v>
      </c>
      <c r="AA3599" s="69"/>
      <c r="AB3599" s="69" t="s">
        <v>1144</v>
      </c>
      <c r="AC3599" s="69"/>
    </row>
    <row r="3600" spans="1:29" x14ac:dyDescent="0.25">
      <c r="A3600" s="69"/>
      <c r="B3600" s="69"/>
      <c r="C3600" s="69"/>
      <c r="D3600" s="69"/>
      <c r="E3600" s="69" t="s">
        <v>9005</v>
      </c>
      <c r="F3600" s="69"/>
      <c r="G3600" s="69"/>
      <c r="H3600" s="69"/>
      <c r="I3600" s="69"/>
      <c r="J3600" s="69"/>
      <c r="K3600" s="69"/>
      <c r="L3600" s="69" t="s">
        <v>9004</v>
      </c>
      <c r="M3600" s="70">
        <v>213.31</v>
      </c>
      <c r="N3600" s="69"/>
      <c r="O3600" s="69"/>
      <c r="P3600" s="69" t="s">
        <v>2606</v>
      </c>
      <c r="Q3600" s="69" t="s">
        <v>4385</v>
      </c>
      <c r="R3600" s="69"/>
      <c r="S3600" s="70">
        <v>213.31</v>
      </c>
      <c r="T3600" s="70"/>
      <c r="U3600" s="69"/>
      <c r="V3600" s="69"/>
      <c r="W3600" s="69"/>
      <c r="X3600" s="69"/>
      <c r="Y3600" s="70"/>
      <c r="Z3600" s="69">
        <v>0</v>
      </c>
      <c r="AA3600" s="69"/>
      <c r="AB3600" s="69" t="s">
        <v>1144</v>
      </c>
      <c r="AC3600" s="69"/>
    </row>
    <row r="3601" spans="1:29" x14ac:dyDescent="0.25">
      <c r="A3601" s="71" t="s">
        <v>193</v>
      </c>
      <c r="B3601" s="71"/>
      <c r="C3601" s="71"/>
      <c r="D3601" s="71"/>
      <c r="E3601" s="71"/>
      <c r="F3601" s="71"/>
      <c r="G3601" s="71"/>
      <c r="H3601" s="71"/>
      <c r="I3601" s="71"/>
      <c r="J3601" s="72">
        <v>7298.73</v>
      </c>
      <c r="K3601" s="71"/>
      <c r="L3601" s="71"/>
      <c r="M3601" s="72">
        <v>7298.7300000000005</v>
      </c>
      <c r="N3601" s="72">
        <v>-9.0949470177292824E-13</v>
      </c>
      <c r="O3601" s="71"/>
      <c r="P3601" s="71"/>
      <c r="Q3601" s="71"/>
      <c r="R3601" s="71"/>
      <c r="S3601" s="72">
        <v>213.31</v>
      </c>
      <c r="T3601" s="72">
        <v>0</v>
      </c>
      <c r="U3601" s="71"/>
      <c r="V3601" s="71"/>
      <c r="W3601" s="71"/>
      <c r="X3601" s="72">
        <v>213.31</v>
      </c>
      <c r="Y3601" s="72">
        <v>0</v>
      </c>
      <c r="Z3601" s="72">
        <v>0</v>
      </c>
      <c r="AA3601" s="69"/>
      <c r="AB3601" s="69"/>
      <c r="AC3601" s="69"/>
    </row>
    <row r="3602" spans="1:29" ht="20" x14ac:dyDescent="0.25">
      <c r="A3602" s="68" t="s">
        <v>9006</v>
      </c>
      <c r="B3602" s="69" t="s">
        <v>8771</v>
      </c>
      <c r="C3602" s="69" t="s">
        <v>9007</v>
      </c>
      <c r="D3602" s="69" t="s">
        <v>4623</v>
      </c>
      <c r="E3602" s="69"/>
      <c r="F3602" s="69" t="s">
        <v>1727</v>
      </c>
      <c r="G3602" s="69" t="s">
        <v>1912</v>
      </c>
      <c r="H3602" s="69" t="s">
        <v>1729</v>
      </c>
      <c r="I3602" s="69" t="s">
        <v>962</v>
      </c>
      <c r="J3602" s="70">
        <v>426.45</v>
      </c>
      <c r="K3602" s="69" t="s">
        <v>4591</v>
      </c>
      <c r="L3602" s="69" t="s">
        <v>9008</v>
      </c>
      <c r="M3602" s="70">
        <v>426.45</v>
      </c>
      <c r="N3602" s="69"/>
      <c r="O3602" s="69"/>
      <c r="P3602" s="69"/>
      <c r="Q3602" s="69"/>
      <c r="R3602" s="69"/>
      <c r="S3602" s="69"/>
      <c r="T3602" s="70"/>
      <c r="U3602" s="69"/>
      <c r="V3602" s="69"/>
      <c r="W3602" s="69"/>
      <c r="X3602" s="69"/>
      <c r="Y3602" s="70"/>
      <c r="Z3602" s="69">
        <v>0</v>
      </c>
      <c r="AA3602" s="69" t="s">
        <v>989</v>
      </c>
      <c r="AB3602" s="69" t="s">
        <v>1144</v>
      </c>
      <c r="AC3602" s="69"/>
    </row>
    <row r="3603" spans="1:29" x14ac:dyDescent="0.25">
      <c r="A3603" s="71" t="s">
        <v>193</v>
      </c>
      <c r="B3603" s="71"/>
      <c r="C3603" s="71"/>
      <c r="D3603" s="71"/>
      <c r="E3603" s="71"/>
      <c r="F3603" s="71"/>
      <c r="G3603" s="71"/>
      <c r="H3603" s="71"/>
      <c r="I3603" s="71"/>
      <c r="J3603" s="72">
        <v>426.45</v>
      </c>
      <c r="K3603" s="71"/>
      <c r="L3603" s="71"/>
      <c r="M3603" s="72">
        <v>426.45</v>
      </c>
      <c r="N3603" s="72">
        <v>0</v>
      </c>
      <c r="O3603" s="71"/>
      <c r="P3603" s="71"/>
      <c r="Q3603" s="71"/>
      <c r="R3603" s="71"/>
      <c r="S3603" s="72">
        <v>0</v>
      </c>
      <c r="T3603" s="72">
        <v>0</v>
      </c>
      <c r="U3603" s="71"/>
      <c r="V3603" s="71"/>
      <c r="W3603" s="71"/>
      <c r="X3603" s="72">
        <v>0</v>
      </c>
      <c r="Y3603" s="72">
        <v>0</v>
      </c>
      <c r="Z3603" s="72">
        <v>0</v>
      </c>
      <c r="AA3603" s="69"/>
      <c r="AB3603" s="69"/>
      <c r="AC3603" s="69"/>
    </row>
    <row r="3604" spans="1:29" ht="20" x14ac:dyDescent="0.25">
      <c r="A3604" s="68" t="s">
        <v>9009</v>
      </c>
      <c r="B3604" s="69" t="s">
        <v>4211</v>
      </c>
      <c r="C3604" s="69" t="s">
        <v>9010</v>
      </c>
      <c r="D3604" s="69" t="s">
        <v>4623</v>
      </c>
      <c r="E3604" s="69" t="s">
        <v>9012</v>
      </c>
      <c r="F3604" s="69" t="s">
        <v>2348</v>
      </c>
      <c r="G3604" s="69" t="s">
        <v>1912</v>
      </c>
      <c r="H3604" s="69" t="s">
        <v>1729</v>
      </c>
      <c r="I3604" s="69" t="s">
        <v>962</v>
      </c>
      <c r="J3604" s="70">
        <v>11363.47</v>
      </c>
      <c r="K3604" s="69" t="s">
        <v>4591</v>
      </c>
      <c r="L3604" s="69" t="s">
        <v>9011</v>
      </c>
      <c r="M3604" s="70">
        <v>11363.47</v>
      </c>
      <c r="N3604" s="69"/>
      <c r="O3604" s="69"/>
      <c r="P3604" s="69" t="s">
        <v>2529</v>
      </c>
      <c r="Q3604" s="69" t="s">
        <v>1547</v>
      </c>
      <c r="R3604" s="69"/>
      <c r="S3604" s="70">
        <v>11363.47</v>
      </c>
      <c r="T3604" s="70"/>
      <c r="U3604" s="69" t="s">
        <v>1547</v>
      </c>
      <c r="V3604" s="73">
        <v>78</v>
      </c>
      <c r="W3604" s="69" t="s">
        <v>1547</v>
      </c>
      <c r="X3604" s="69"/>
      <c r="Y3604" s="70"/>
      <c r="Z3604" s="69">
        <v>0</v>
      </c>
      <c r="AA3604" s="69" t="s">
        <v>989</v>
      </c>
      <c r="AB3604" s="69" t="s">
        <v>1144</v>
      </c>
      <c r="AC3604" s="69"/>
    </row>
    <row r="3605" spans="1:29" x14ac:dyDescent="0.25">
      <c r="A3605" s="71" t="s">
        <v>193</v>
      </c>
      <c r="B3605" s="71"/>
      <c r="C3605" s="71"/>
      <c r="D3605" s="71"/>
      <c r="E3605" s="71"/>
      <c r="F3605" s="71"/>
      <c r="G3605" s="71"/>
      <c r="H3605" s="71"/>
      <c r="I3605" s="71"/>
      <c r="J3605" s="72">
        <v>11363.47</v>
      </c>
      <c r="K3605" s="71"/>
      <c r="L3605" s="71"/>
      <c r="M3605" s="72">
        <v>11363.47</v>
      </c>
      <c r="N3605" s="72">
        <v>0</v>
      </c>
      <c r="O3605" s="71"/>
      <c r="P3605" s="71"/>
      <c r="Q3605" s="71"/>
      <c r="R3605" s="71"/>
      <c r="S3605" s="72">
        <v>11363.47</v>
      </c>
      <c r="T3605" s="72">
        <v>11363.47</v>
      </c>
      <c r="U3605" s="71"/>
      <c r="V3605" s="71"/>
      <c r="W3605" s="71"/>
      <c r="X3605" s="72">
        <v>0</v>
      </c>
      <c r="Y3605" s="72">
        <v>0</v>
      </c>
      <c r="Z3605" s="72">
        <v>11363.47</v>
      </c>
      <c r="AA3605" s="69"/>
      <c r="AB3605" s="69"/>
      <c r="AC3605" s="69"/>
    </row>
    <row r="3606" spans="1:29" ht="20" x14ac:dyDescent="0.25">
      <c r="A3606" s="68" t="s">
        <v>9013</v>
      </c>
      <c r="B3606" s="69" t="s">
        <v>9014</v>
      </c>
      <c r="C3606" s="69" t="s">
        <v>9015</v>
      </c>
      <c r="D3606" s="69" t="s">
        <v>5164</v>
      </c>
      <c r="E3606" s="69"/>
      <c r="F3606" s="69" t="s">
        <v>1727</v>
      </c>
      <c r="G3606" s="69" t="s">
        <v>1912</v>
      </c>
      <c r="H3606" s="69" t="s">
        <v>1552</v>
      </c>
      <c r="I3606" s="69" t="s">
        <v>962</v>
      </c>
      <c r="J3606" s="70">
        <v>18344.57</v>
      </c>
      <c r="K3606" s="69" t="s">
        <v>4591</v>
      </c>
      <c r="L3606" s="69" t="s">
        <v>9016</v>
      </c>
      <c r="M3606" s="70">
        <v>18344.57</v>
      </c>
      <c r="N3606" s="69"/>
      <c r="O3606" s="69"/>
      <c r="P3606" s="69"/>
      <c r="Q3606" s="69"/>
      <c r="R3606" s="69"/>
      <c r="S3606" s="69"/>
      <c r="T3606" s="70"/>
      <c r="U3606" s="69"/>
      <c r="V3606" s="69"/>
      <c r="W3606" s="69"/>
      <c r="X3606" s="69"/>
      <c r="Y3606" s="70"/>
      <c r="Z3606" s="69">
        <v>0</v>
      </c>
      <c r="AA3606" s="69" t="s">
        <v>989</v>
      </c>
      <c r="AB3606" s="69" t="s">
        <v>1144</v>
      </c>
      <c r="AC3606" s="69"/>
    </row>
    <row r="3607" spans="1:29" x14ac:dyDescent="0.25">
      <c r="A3607" s="71" t="s">
        <v>193</v>
      </c>
      <c r="B3607" s="71"/>
      <c r="C3607" s="71"/>
      <c r="D3607" s="71"/>
      <c r="E3607" s="71"/>
      <c r="F3607" s="71"/>
      <c r="G3607" s="71"/>
      <c r="H3607" s="71"/>
      <c r="I3607" s="71"/>
      <c r="J3607" s="72">
        <v>18344.57</v>
      </c>
      <c r="K3607" s="71"/>
      <c r="L3607" s="71"/>
      <c r="M3607" s="72">
        <v>18344.57</v>
      </c>
      <c r="N3607" s="72">
        <v>0</v>
      </c>
      <c r="O3607" s="71"/>
      <c r="P3607" s="71"/>
      <c r="Q3607" s="71"/>
      <c r="R3607" s="71"/>
      <c r="S3607" s="72">
        <v>0</v>
      </c>
      <c r="T3607" s="72">
        <v>0</v>
      </c>
      <c r="U3607" s="71"/>
      <c r="V3607" s="71"/>
      <c r="W3607" s="71"/>
      <c r="X3607" s="72">
        <v>0</v>
      </c>
      <c r="Y3607" s="72">
        <v>0</v>
      </c>
      <c r="Z3607" s="72">
        <v>0</v>
      </c>
      <c r="AA3607" s="69"/>
      <c r="AB3607" s="69"/>
      <c r="AC3607" s="69"/>
    </row>
    <row r="3608" spans="1:29" ht="30" x14ac:dyDescent="0.25">
      <c r="A3608" s="68" t="s">
        <v>9017</v>
      </c>
      <c r="B3608" s="69" t="s">
        <v>3058</v>
      </c>
      <c r="C3608" s="69" t="s">
        <v>9018</v>
      </c>
      <c r="D3608" s="69" t="s">
        <v>4604</v>
      </c>
      <c r="E3608" s="69" t="s">
        <v>9020</v>
      </c>
      <c r="F3608" s="69" t="s">
        <v>1722</v>
      </c>
      <c r="G3608" s="69" t="s">
        <v>1912</v>
      </c>
      <c r="H3608" s="69" t="s">
        <v>1738</v>
      </c>
      <c r="I3608" s="69" t="s">
        <v>962</v>
      </c>
      <c r="J3608" s="70">
        <v>5896.8</v>
      </c>
      <c r="K3608" s="69" t="s">
        <v>4591</v>
      </c>
      <c r="L3608" s="69" t="s">
        <v>9019</v>
      </c>
      <c r="M3608" s="70">
        <v>5896.8</v>
      </c>
      <c r="N3608" s="69"/>
      <c r="O3608" s="69"/>
      <c r="P3608" s="69" t="s">
        <v>1210</v>
      </c>
      <c r="Q3608" s="69" t="s">
        <v>3173</v>
      </c>
      <c r="R3608" s="69"/>
      <c r="S3608" s="70">
        <v>5896.8</v>
      </c>
      <c r="T3608" s="70"/>
      <c r="U3608" s="69"/>
      <c r="V3608" s="69"/>
      <c r="W3608" s="69"/>
      <c r="X3608" s="69"/>
      <c r="Y3608" s="70"/>
      <c r="Z3608" s="69">
        <v>0</v>
      </c>
      <c r="AA3608" s="69" t="s">
        <v>989</v>
      </c>
      <c r="AB3608" s="69" t="s">
        <v>1144</v>
      </c>
      <c r="AC3608" s="69"/>
    </row>
    <row r="3609" spans="1:29" x14ac:dyDescent="0.25">
      <c r="A3609" s="71" t="s">
        <v>193</v>
      </c>
      <c r="B3609" s="71"/>
      <c r="C3609" s="71"/>
      <c r="D3609" s="71"/>
      <c r="E3609" s="71"/>
      <c r="F3609" s="71"/>
      <c r="G3609" s="71"/>
      <c r="H3609" s="71"/>
      <c r="I3609" s="71"/>
      <c r="J3609" s="72">
        <v>5896.8</v>
      </c>
      <c r="K3609" s="71"/>
      <c r="L3609" s="71"/>
      <c r="M3609" s="72">
        <v>5896.8</v>
      </c>
      <c r="N3609" s="72">
        <v>0</v>
      </c>
      <c r="O3609" s="71"/>
      <c r="P3609" s="71"/>
      <c r="Q3609" s="71"/>
      <c r="R3609" s="71"/>
      <c r="S3609" s="72">
        <v>5896.8</v>
      </c>
      <c r="T3609" s="72">
        <v>0</v>
      </c>
      <c r="U3609" s="71"/>
      <c r="V3609" s="71"/>
      <c r="W3609" s="71"/>
      <c r="X3609" s="72">
        <v>5896.8</v>
      </c>
      <c r="Y3609" s="72">
        <v>0</v>
      </c>
      <c r="Z3609" s="72">
        <v>0</v>
      </c>
      <c r="AA3609" s="69"/>
      <c r="AB3609" s="69"/>
      <c r="AC3609" s="69"/>
    </row>
    <row r="3610" spans="1:29" ht="20" x14ac:dyDescent="0.25">
      <c r="A3610" s="68" t="s">
        <v>9021</v>
      </c>
      <c r="B3610" s="69" t="s">
        <v>8616</v>
      </c>
      <c r="C3610" s="69" t="s">
        <v>9022</v>
      </c>
      <c r="D3610" s="69" t="s">
        <v>4813</v>
      </c>
      <c r="E3610" s="69"/>
      <c r="F3610" s="69" t="s">
        <v>1727</v>
      </c>
      <c r="G3610" s="69" t="s">
        <v>1912</v>
      </c>
      <c r="H3610" s="69" t="s">
        <v>2136</v>
      </c>
      <c r="I3610" s="69" t="s">
        <v>962</v>
      </c>
      <c r="J3610" s="70">
        <v>4756.2</v>
      </c>
      <c r="K3610" s="69" t="s">
        <v>4591</v>
      </c>
      <c r="L3610" s="69" t="s">
        <v>9023</v>
      </c>
      <c r="M3610" s="70">
        <v>4756.2</v>
      </c>
      <c r="N3610" s="69"/>
      <c r="O3610" s="69"/>
      <c r="P3610" s="69"/>
      <c r="Q3610" s="69"/>
      <c r="R3610" s="69"/>
      <c r="S3610" s="69"/>
      <c r="T3610" s="70"/>
      <c r="U3610" s="69"/>
      <c r="V3610" s="69"/>
      <c r="W3610" s="69"/>
      <c r="X3610" s="69"/>
      <c r="Y3610" s="70"/>
      <c r="Z3610" s="69">
        <v>0</v>
      </c>
      <c r="AA3610" s="69" t="s">
        <v>989</v>
      </c>
      <c r="AB3610" s="69" t="s">
        <v>1144</v>
      </c>
      <c r="AC3610" s="69"/>
    </row>
    <row r="3611" spans="1:29" x14ac:dyDescent="0.25">
      <c r="A3611" s="71" t="s">
        <v>193</v>
      </c>
      <c r="B3611" s="71"/>
      <c r="C3611" s="71"/>
      <c r="D3611" s="71"/>
      <c r="E3611" s="71"/>
      <c r="F3611" s="71"/>
      <c r="G3611" s="71"/>
      <c r="H3611" s="71"/>
      <c r="I3611" s="71"/>
      <c r="J3611" s="72">
        <v>4756.2</v>
      </c>
      <c r="K3611" s="71"/>
      <c r="L3611" s="71"/>
      <c r="M3611" s="72">
        <v>4756.2</v>
      </c>
      <c r="N3611" s="72">
        <v>0</v>
      </c>
      <c r="O3611" s="71"/>
      <c r="P3611" s="71"/>
      <c r="Q3611" s="71"/>
      <c r="R3611" s="71"/>
      <c r="S3611" s="72">
        <v>0</v>
      </c>
      <c r="T3611" s="72">
        <v>0</v>
      </c>
      <c r="U3611" s="71"/>
      <c r="V3611" s="71"/>
      <c r="W3611" s="71"/>
      <c r="X3611" s="72">
        <v>0</v>
      </c>
      <c r="Y3611" s="72">
        <v>0</v>
      </c>
      <c r="Z3611" s="72">
        <v>0</v>
      </c>
      <c r="AA3611" s="69"/>
      <c r="AB3611" s="69"/>
      <c r="AC3611" s="69"/>
    </row>
    <row r="3612" spans="1:29" ht="20" x14ac:dyDescent="0.25">
      <c r="A3612" s="68" t="s">
        <v>9024</v>
      </c>
      <c r="B3612" s="69" t="s">
        <v>4175</v>
      </c>
      <c r="C3612" s="69" t="s">
        <v>9025</v>
      </c>
      <c r="D3612" s="69" t="s">
        <v>4589</v>
      </c>
      <c r="E3612" s="69"/>
      <c r="F3612" s="69" t="s">
        <v>2348</v>
      </c>
      <c r="G3612" s="69" t="s">
        <v>1912</v>
      </c>
      <c r="H3612" s="69" t="s">
        <v>3173</v>
      </c>
      <c r="I3612" s="69"/>
      <c r="J3612" s="70">
        <v>1359.69</v>
      </c>
      <c r="K3612" s="69" t="s">
        <v>4591</v>
      </c>
      <c r="L3612" s="69"/>
      <c r="M3612" s="69"/>
      <c r="N3612" s="69"/>
      <c r="O3612" s="69"/>
      <c r="P3612" s="69"/>
      <c r="Q3612" s="69"/>
      <c r="R3612" s="69"/>
      <c r="S3612" s="69"/>
      <c r="T3612" s="69"/>
      <c r="U3612" s="69"/>
      <c r="V3612" s="69"/>
      <c r="W3612" s="69"/>
      <c r="X3612" s="69"/>
      <c r="Y3612" s="69"/>
      <c r="Z3612" s="69"/>
      <c r="AA3612" s="69" t="s">
        <v>989</v>
      </c>
      <c r="AB3612" s="69"/>
      <c r="AC3612" s="69"/>
    </row>
    <row r="3613" spans="1:29" x14ac:dyDescent="0.25">
      <c r="A3613" s="71" t="s">
        <v>193</v>
      </c>
      <c r="B3613" s="71"/>
      <c r="C3613" s="71"/>
      <c r="D3613" s="71"/>
      <c r="E3613" s="71"/>
      <c r="F3613" s="71"/>
      <c r="G3613" s="71"/>
      <c r="H3613" s="71"/>
      <c r="I3613" s="71"/>
      <c r="J3613" s="72">
        <v>1359.69</v>
      </c>
      <c r="K3613" s="71"/>
      <c r="L3613" s="71"/>
      <c r="M3613" s="72">
        <v>0</v>
      </c>
      <c r="N3613" s="72">
        <v>1359.69</v>
      </c>
      <c r="O3613" s="71"/>
      <c r="P3613" s="71"/>
      <c r="Q3613" s="71"/>
      <c r="R3613" s="71"/>
      <c r="S3613" s="72">
        <v>0</v>
      </c>
      <c r="T3613" s="72">
        <v>0</v>
      </c>
      <c r="U3613" s="71"/>
      <c r="V3613" s="71"/>
      <c r="W3613" s="71"/>
      <c r="X3613" s="72">
        <v>0</v>
      </c>
      <c r="Y3613" s="72">
        <v>0</v>
      </c>
      <c r="Z3613" s="72">
        <v>0</v>
      </c>
      <c r="AA3613" s="69"/>
      <c r="AB3613" s="69"/>
      <c r="AC3613" s="69"/>
    </row>
    <row r="3614" spans="1:29" ht="20" x14ac:dyDescent="0.25">
      <c r="A3614" s="68" t="s">
        <v>9026</v>
      </c>
      <c r="B3614" s="69" t="s">
        <v>3169</v>
      </c>
      <c r="C3614" s="69" t="s">
        <v>9027</v>
      </c>
      <c r="D3614" s="69" t="s">
        <v>3337</v>
      </c>
      <c r="E3614" s="69" t="s">
        <v>9030</v>
      </c>
      <c r="F3614" s="69" t="s">
        <v>1727</v>
      </c>
      <c r="G3614" s="69" t="s">
        <v>2342</v>
      </c>
      <c r="H3614" s="69" t="s">
        <v>9028</v>
      </c>
      <c r="I3614" s="69" t="s">
        <v>962</v>
      </c>
      <c r="J3614" s="70">
        <v>937.55</v>
      </c>
      <c r="K3614" s="69" t="s">
        <v>4591</v>
      </c>
      <c r="L3614" s="69" t="s">
        <v>9029</v>
      </c>
      <c r="M3614" s="70">
        <v>937.55</v>
      </c>
      <c r="N3614" s="69"/>
      <c r="O3614" s="69"/>
      <c r="P3614" s="69" t="s">
        <v>3002</v>
      </c>
      <c r="Q3614" s="69" t="s">
        <v>3619</v>
      </c>
      <c r="R3614" s="69"/>
      <c r="S3614" s="70">
        <v>937.55</v>
      </c>
      <c r="T3614" s="70"/>
      <c r="U3614" s="69"/>
      <c r="V3614" s="69"/>
      <c r="W3614" s="69"/>
      <c r="X3614" s="69"/>
      <c r="Y3614" s="70"/>
      <c r="Z3614" s="69">
        <v>0</v>
      </c>
      <c r="AA3614" s="69" t="s">
        <v>989</v>
      </c>
      <c r="AB3614" s="69" t="s">
        <v>1144</v>
      </c>
      <c r="AC3614" s="69"/>
    </row>
    <row r="3615" spans="1:29" x14ac:dyDescent="0.25">
      <c r="A3615" s="71" t="s">
        <v>193</v>
      </c>
      <c r="B3615" s="71"/>
      <c r="C3615" s="71"/>
      <c r="D3615" s="71"/>
      <c r="E3615" s="71"/>
      <c r="F3615" s="71"/>
      <c r="G3615" s="71"/>
      <c r="H3615" s="71"/>
      <c r="I3615" s="71"/>
      <c r="J3615" s="72">
        <v>937.55</v>
      </c>
      <c r="K3615" s="71"/>
      <c r="L3615" s="71"/>
      <c r="M3615" s="72">
        <v>937.55</v>
      </c>
      <c r="N3615" s="72">
        <v>0</v>
      </c>
      <c r="O3615" s="71"/>
      <c r="P3615" s="71"/>
      <c r="Q3615" s="71"/>
      <c r="R3615" s="71"/>
      <c r="S3615" s="72">
        <v>937.55</v>
      </c>
      <c r="T3615" s="72">
        <v>0</v>
      </c>
      <c r="U3615" s="71"/>
      <c r="V3615" s="71"/>
      <c r="W3615" s="71"/>
      <c r="X3615" s="72">
        <v>937.55</v>
      </c>
      <c r="Y3615" s="72">
        <v>0</v>
      </c>
      <c r="Z3615" s="72">
        <v>0</v>
      </c>
      <c r="AA3615" s="69"/>
      <c r="AB3615" s="69"/>
      <c r="AC3615" s="69"/>
    </row>
    <row r="3616" spans="1:29" ht="20" x14ac:dyDescent="0.25">
      <c r="A3616" s="68" t="s">
        <v>9031</v>
      </c>
      <c r="B3616" s="69" t="s">
        <v>9032</v>
      </c>
      <c r="C3616" s="69" t="s">
        <v>9033</v>
      </c>
      <c r="D3616" s="69" t="s">
        <v>4611</v>
      </c>
      <c r="E3616" s="69" t="s">
        <v>9035</v>
      </c>
      <c r="F3616" s="69" t="s">
        <v>2348</v>
      </c>
      <c r="G3616" s="69" t="s">
        <v>2342</v>
      </c>
      <c r="H3616" s="69" t="s">
        <v>1661</v>
      </c>
      <c r="I3616" s="69" t="s">
        <v>962</v>
      </c>
      <c r="J3616" s="70">
        <v>351.34</v>
      </c>
      <c r="K3616" s="69" t="s">
        <v>4591</v>
      </c>
      <c r="L3616" s="69" t="s">
        <v>9034</v>
      </c>
      <c r="M3616" s="70">
        <v>351.34</v>
      </c>
      <c r="N3616" s="69"/>
      <c r="O3616" s="69"/>
      <c r="P3616" s="69" t="s">
        <v>1607</v>
      </c>
      <c r="Q3616" s="69" t="s">
        <v>971</v>
      </c>
      <c r="R3616" s="69"/>
      <c r="S3616" s="70">
        <v>351.34</v>
      </c>
      <c r="T3616" s="70"/>
      <c r="U3616" s="69"/>
      <c r="V3616" s="69"/>
      <c r="W3616" s="69"/>
      <c r="X3616" s="69"/>
      <c r="Y3616" s="70"/>
      <c r="Z3616" s="69">
        <v>0</v>
      </c>
      <c r="AA3616" s="69" t="s">
        <v>989</v>
      </c>
      <c r="AB3616" s="69" t="s">
        <v>1144</v>
      </c>
      <c r="AC3616" s="69"/>
    </row>
    <row r="3617" spans="1:29" x14ac:dyDescent="0.25">
      <c r="A3617" s="71" t="s">
        <v>193</v>
      </c>
      <c r="B3617" s="71"/>
      <c r="C3617" s="71"/>
      <c r="D3617" s="71"/>
      <c r="E3617" s="71"/>
      <c r="F3617" s="71"/>
      <c r="G3617" s="71"/>
      <c r="H3617" s="71"/>
      <c r="I3617" s="71"/>
      <c r="J3617" s="72">
        <v>351.34</v>
      </c>
      <c r="K3617" s="71"/>
      <c r="L3617" s="71"/>
      <c r="M3617" s="72">
        <v>351.34</v>
      </c>
      <c r="N3617" s="72">
        <v>0</v>
      </c>
      <c r="O3617" s="71"/>
      <c r="P3617" s="71"/>
      <c r="Q3617" s="71"/>
      <c r="R3617" s="71"/>
      <c r="S3617" s="72">
        <v>351.34</v>
      </c>
      <c r="T3617" s="72">
        <v>0</v>
      </c>
      <c r="U3617" s="71"/>
      <c r="V3617" s="71"/>
      <c r="W3617" s="71"/>
      <c r="X3617" s="72">
        <v>351.34</v>
      </c>
      <c r="Y3617" s="72">
        <v>0</v>
      </c>
      <c r="Z3617" s="72">
        <v>0</v>
      </c>
      <c r="AA3617" s="69"/>
      <c r="AB3617" s="69"/>
      <c r="AC3617" s="69"/>
    </row>
    <row r="3618" spans="1:29" ht="20" x14ac:dyDescent="0.25">
      <c r="A3618" s="68" t="s">
        <v>9036</v>
      </c>
      <c r="B3618" s="69" t="s">
        <v>4093</v>
      </c>
      <c r="C3618" s="69" t="s">
        <v>9037</v>
      </c>
      <c r="D3618" s="69" t="s">
        <v>4611</v>
      </c>
      <c r="E3618" s="69" t="s">
        <v>9039</v>
      </c>
      <c r="F3618" s="69" t="s">
        <v>1727</v>
      </c>
      <c r="G3618" s="69" t="s">
        <v>2342</v>
      </c>
      <c r="H3618" s="69" t="s">
        <v>1661</v>
      </c>
      <c r="I3618" s="69" t="s">
        <v>962</v>
      </c>
      <c r="J3618" s="70">
        <v>917.8</v>
      </c>
      <c r="K3618" s="69" t="s">
        <v>4591</v>
      </c>
      <c r="L3618" s="69" t="s">
        <v>9038</v>
      </c>
      <c r="M3618" s="70">
        <v>917.8</v>
      </c>
      <c r="N3618" s="69"/>
      <c r="O3618" s="69"/>
      <c r="P3618" s="69" t="s">
        <v>1129</v>
      </c>
      <c r="Q3618" s="69" t="s">
        <v>8910</v>
      </c>
      <c r="R3618" s="69"/>
      <c r="S3618" s="70">
        <v>917.8</v>
      </c>
      <c r="T3618" s="70"/>
      <c r="U3618" s="69"/>
      <c r="V3618" s="69"/>
      <c r="W3618" s="69"/>
      <c r="X3618" s="69"/>
      <c r="Y3618" s="70"/>
      <c r="Z3618" s="69">
        <v>0</v>
      </c>
      <c r="AA3618" s="69" t="s">
        <v>989</v>
      </c>
      <c r="AB3618" s="69" t="s">
        <v>1144</v>
      </c>
      <c r="AC3618" s="69"/>
    </row>
    <row r="3619" spans="1:29" x14ac:dyDescent="0.25">
      <c r="A3619" s="71" t="s">
        <v>193</v>
      </c>
      <c r="B3619" s="71"/>
      <c r="C3619" s="71"/>
      <c r="D3619" s="71"/>
      <c r="E3619" s="71"/>
      <c r="F3619" s="71"/>
      <c r="G3619" s="71"/>
      <c r="H3619" s="71"/>
      <c r="I3619" s="71"/>
      <c r="J3619" s="72">
        <v>917.8</v>
      </c>
      <c r="K3619" s="71"/>
      <c r="L3619" s="71"/>
      <c r="M3619" s="72">
        <v>917.8</v>
      </c>
      <c r="N3619" s="72">
        <v>0</v>
      </c>
      <c r="O3619" s="71"/>
      <c r="P3619" s="71"/>
      <c r="Q3619" s="71"/>
      <c r="R3619" s="71"/>
      <c r="S3619" s="72">
        <v>917.8</v>
      </c>
      <c r="T3619" s="72">
        <v>0</v>
      </c>
      <c r="U3619" s="71"/>
      <c r="V3619" s="71"/>
      <c r="W3619" s="71"/>
      <c r="X3619" s="72">
        <v>917.8</v>
      </c>
      <c r="Y3619" s="72">
        <v>0</v>
      </c>
      <c r="Z3619" s="72">
        <v>0</v>
      </c>
      <c r="AA3619" s="69"/>
      <c r="AB3619" s="69"/>
      <c r="AC3619" s="69"/>
    </row>
    <row r="3620" spans="1:29" ht="20" x14ac:dyDescent="0.25">
      <c r="A3620" s="68" t="s">
        <v>9040</v>
      </c>
      <c r="B3620" s="69" t="s">
        <v>9041</v>
      </c>
      <c r="C3620" s="69" t="s">
        <v>9042</v>
      </c>
      <c r="D3620" s="69" t="s">
        <v>4589</v>
      </c>
      <c r="E3620" s="69" t="s">
        <v>9044</v>
      </c>
      <c r="F3620" s="69" t="s">
        <v>1727</v>
      </c>
      <c r="G3620" s="69" t="s">
        <v>2342</v>
      </c>
      <c r="H3620" s="69" t="s">
        <v>3194</v>
      </c>
      <c r="I3620" s="69" t="s">
        <v>962</v>
      </c>
      <c r="J3620" s="70">
        <v>8191.27</v>
      </c>
      <c r="K3620" s="69" t="s">
        <v>4591</v>
      </c>
      <c r="L3620" s="69" t="s">
        <v>9043</v>
      </c>
      <c r="M3620" s="70">
        <v>8191.27</v>
      </c>
      <c r="N3620" s="69"/>
      <c r="O3620" s="69"/>
      <c r="P3620" s="69" t="s">
        <v>1538</v>
      </c>
      <c r="Q3620" s="69" t="s">
        <v>1917</v>
      </c>
      <c r="R3620" s="69"/>
      <c r="S3620" s="70">
        <v>8191.27</v>
      </c>
      <c r="T3620" s="70"/>
      <c r="U3620" s="69"/>
      <c r="V3620" s="69"/>
      <c r="W3620" s="69"/>
      <c r="X3620" s="69"/>
      <c r="Y3620" s="70"/>
      <c r="Z3620" s="69">
        <v>0</v>
      </c>
      <c r="AA3620" s="69" t="s">
        <v>989</v>
      </c>
      <c r="AB3620" s="69" t="s">
        <v>1144</v>
      </c>
      <c r="AC3620" s="69"/>
    </row>
    <row r="3621" spans="1:29" x14ac:dyDescent="0.25">
      <c r="A3621" s="71" t="s">
        <v>193</v>
      </c>
      <c r="B3621" s="71"/>
      <c r="C3621" s="71"/>
      <c r="D3621" s="71"/>
      <c r="E3621" s="71"/>
      <c r="F3621" s="71"/>
      <c r="G3621" s="71"/>
      <c r="H3621" s="71"/>
      <c r="I3621" s="71"/>
      <c r="J3621" s="72">
        <v>8191.27</v>
      </c>
      <c r="K3621" s="71"/>
      <c r="L3621" s="71"/>
      <c r="M3621" s="72">
        <v>8191.27</v>
      </c>
      <c r="N3621" s="72">
        <v>0</v>
      </c>
      <c r="O3621" s="71"/>
      <c r="P3621" s="71"/>
      <c r="Q3621" s="71"/>
      <c r="R3621" s="71"/>
      <c r="S3621" s="72">
        <v>8191.27</v>
      </c>
      <c r="T3621" s="72">
        <v>0</v>
      </c>
      <c r="U3621" s="71"/>
      <c r="V3621" s="71"/>
      <c r="W3621" s="71"/>
      <c r="X3621" s="72">
        <v>8191.27</v>
      </c>
      <c r="Y3621" s="72">
        <v>0</v>
      </c>
      <c r="Z3621" s="72">
        <v>0</v>
      </c>
      <c r="AA3621" s="69"/>
      <c r="AB3621" s="69"/>
      <c r="AC3621" s="69"/>
    </row>
    <row r="3622" spans="1:29" ht="20" x14ac:dyDescent="0.25">
      <c r="A3622" s="68" t="s">
        <v>9045</v>
      </c>
      <c r="B3622" s="69" t="s">
        <v>9046</v>
      </c>
      <c r="C3622" s="69" t="s">
        <v>9047</v>
      </c>
      <c r="D3622" s="69" t="s">
        <v>4623</v>
      </c>
      <c r="E3622" s="69" t="s">
        <v>9050</v>
      </c>
      <c r="F3622" s="69" t="s">
        <v>2348</v>
      </c>
      <c r="G3622" s="69" t="s">
        <v>2342</v>
      </c>
      <c r="H3622" s="69" t="s">
        <v>9048</v>
      </c>
      <c r="I3622" s="69" t="s">
        <v>962</v>
      </c>
      <c r="J3622" s="70">
        <v>726.36</v>
      </c>
      <c r="K3622" s="69" t="s">
        <v>4591</v>
      </c>
      <c r="L3622" s="69" t="s">
        <v>9049</v>
      </c>
      <c r="M3622" s="70">
        <v>726.36</v>
      </c>
      <c r="N3622" s="69"/>
      <c r="O3622" s="69"/>
      <c r="P3622" s="69" t="s">
        <v>2529</v>
      </c>
      <c r="Q3622" s="69"/>
      <c r="R3622" s="69"/>
      <c r="S3622" s="70">
        <v>726.36</v>
      </c>
      <c r="T3622" s="70"/>
      <c r="U3622" s="69"/>
      <c r="V3622" s="69"/>
      <c r="W3622" s="69"/>
      <c r="X3622" s="69"/>
      <c r="Y3622" s="70"/>
      <c r="Z3622" s="69">
        <v>0</v>
      </c>
      <c r="AA3622" s="69" t="s">
        <v>989</v>
      </c>
      <c r="AB3622" s="69" t="s">
        <v>1144</v>
      </c>
      <c r="AC3622" s="69"/>
    </row>
    <row r="3623" spans="1:29" x14ac:dyDescent="0.25">
      <c r="A3623" s="71" t="s">
        <v>193</v>
      </c>
      <c r="B3623" s="71"/>
      <c r="C3623" s="71"/>
      <c r="D3623" s="71"/>
      <c r="E3623" s="71"/>
      <c r="F3623" s="71"/>
      <c r="G3623" s="71"/>
      <c r="H3623" s="71"/>
      <c r="I3623" s="71"/>
      <c r="J3623" s="72">
        <v>726.36</v>
      </c>
      <c r="K3623" s="71"/>
      <c r="L3623" s="71"/>
      <c r="M3623" s="72">
        <v>726.36</v>
      </c>
      <c r="N3623" s="72">
        <v>0</v>
      </c>
      <c r="O3623" s="71"/>
      <c r="P3623" s="71"/>
      <c r="Q3623" s="71"/>
      <c r="R3623" s="71"/>
      <c r="S3623" s="72">
        <v>726.36</v>
      </c>
      <c r="T3623" s="72">
        <v>0</v>
      </c>
      <c r="U3623" s="71"/>
      <c r="V3623" s="71"/>
      <c r="W3623" s="71"/>
      <c r="X3623" s="72">
        <v>726.36</v>
      </c>
      <c r="Y3623" s="72">
        <v>0</v>
      </c>
      <c r="Z3623" s="72">
        <v>0</v>
      </c>
      <c r="AA3623" s="69"/>
      <c r="AB3623" s="69"/>
      <c r="AC3623" s="69"/>
    </row>
    <row r="3624" spans="1:29" ht="20" x14ac:dyDescent="0.25">
      <c r="A3624" s="68" t="s">
        <v>9051</v>
      </c>
      <c r="B3624" s="69" t="s">
        <v>7044</v>
      </c>
      <c r="C3624" s="69" t="s">
        <v>9052</v>
      </c>
      <c r="D3624" s="69" t="s">
        <v>5164</v>
      </c>
      <c r="E3624" s="69"/>
      <c r="F3624" s="69" t="s">
        <v>1299</v>
      </c>
      <c r="G3624" s="69" t="s">
        <v>1548</v>
      </c>
      <c r="H3624" s="69" t="s">
        <v>1552</v>
      </c>
      <c r="I3624" s="69"/>
      <c r="J3624" s="70">
        <v>1836.71</v>
      </c>
      <c r="K3624" s="69" t="s">
        <v>4591</v>
      </c>
      <c r="L3624" s="69"/>
      <c r="M3624" s="69"/>
      <c r="N3624" s="69"/>
      <c r="O3624" s="69"/>
      <c r="P3624" s="69"/>
      <c r="Q3624" s="69"/>
      <c r="R3624" s="69"/>
      <c r="S3624" s="69"/>
      <c r="T3624" s="69"/>
      <c r="U3624" s="69"/>
      <c r="V3624" s="69"/>
      <c r="W3624" s="69"/>
      <c r="X3624" s="69"/>
      <c r="Y3624" s="69"/>
      <c r="Z3624" s="69"/>
      <c r="AA3624" s="69" t="s">
        <v>989</v>
      </c>
      <c r="AB3624" s="69"/>
      <c r="AC3624" s="69"/>
    </row>
    <row r="3625" spans="1:29" x14ac:dyDescent="0.25">
      <c r="A3625" s="71" t="s">
        <v>193</v>
      </c>
      <c r="B3625" s="71"/>
      <c r="C3625" s="71"/>
      <c r="D3625" s="71"/>
      <c r="E3625" s="71"/>
      <c r="F3625" s="71"/>
      <c r="G3625" s="71"/>
      <c r="H3625" s="71"/>
      <c r="I3625" s="71"/>
      <c r="J3625" s="72">
        <v>1836.71</v>
      </c>
      <c r="K3625" s="71"/>
      <c r="L3625" s="71"/>
      <c r="M3625" s="72">
        <v>0</v>
      </c>
      <c r="N3625" s="72">
        <v>1836.71</v>
      </c>
      <c r="O3625" s="71"/>
      <c r="P3625" s="71"/>
      <c r="Q3625" s="71"/>
      <c r="R3625" s="71"/>
      <c r="S3625" s="72">
        <v>0</v>
      </c>
      <c r="T3625" s="72">
        <v>0</v>
      </c>
      <c r="U3625" s="71"/>
      <c r="V3625" s="71"/>
      <c r="W3625" s="71"/>
      <c r="X3625" s="72">
        <v>0</v>
      </c>
      <c r="Y3625" s="72">
        <v>0</v>
      </c>
      <c r="Z3625" s="72">
        <v>0</v>
      </c>
      <c r="AA3625" s="69"/>
      <c r="AB3625" s="69"/>
      <c r="AC3625" s="69"/>
    </row>
    <row r="3626" spans="1:29" ht="20" x14ac:dyDescent="0.25">
      <c r="A3626" s="68" t="s">
        <v>9053</v>
      </c>
      <c r="B3626" s="69" t="s">
        <v>4107</v>
      </c>
      <c r="C3626" s="69" t="s">
        <v>9054</v>
      </c>
      <c r="D3626" s="69" t="s">
        <v>4583</v>
      </c>
      <c r="E3626" s="69" t="s">
        <v>9056</v>
      </c>
      <c r="F3626" s="69" t="s">
        <v>1722</v>
      </c>
      <c r="G3626" s="69" t="s">
        <v>1548</v>
      </c>
      <c r="H3626" s="69" t="s">
        <v>2647</v>
      </c>
      <c r="I3626" s="69" t="s">
        <v>962</v>
      </c>
      <c r="J3626" s="70">
        <v>3343.45</v>
      </c>
      <c r="K3626" s="69" t="s">
        <v>4591</v>
      </c>
      <c r="L3626" s="69" t="s">
        <v>9055</v>
      </c>
      <c r="M3626" s="70">
        <v>3342.59</v>
      </c>
      <c r="N3626" s="69"/>
      <c r="O3626" s="69"/>
      <c r="P3626" s="69" t="s">
        <v>1394</v>
      </c>
      <c r="Q3626" s="69" t="s">
        <v>2157</v>
      </c>
      <c r="R3626" s="69"/>
      <c r="S3626" s="70">
        <v>3342.59</v>
      </c>
      <c r="T3626" s="70"/>
      <c r="U3626" s="69" t="s">
        <v>2157</v>
      </c>
      <c r="V3626" s="73">
        <v>49</v>
      </c>
      <c r="W3626" s="69" t="s">
        <v>2157</v>
      </c>
      <c r="X3626" s="69"/>
      <c r="Y3626" s="70"/>
      <c r="Z3626" s="69">
        <v>0</v>
      </c>
      <c r="AA3626" s="69" t="s">
        <v>989</v>
      </c>
      <c r="AB3626" s="69" t="s">
        <v>1144</v>
      </c>
      <c r="AC3626" s="69"/>
    </row>
    <row r="3627" spans="1:29" x14ac:dyDescent="0.25">
      <c r="A3627" s="71" t="s">
        <v>193</v>
      </c>
      <c r="B3627" s="71"/>
      <c r="C3627" s="71"/>
      <c r="D3627" s="71"/>
      <c r="E3627" s="71"/>
      <c r="F3627" s="71"/>
      <c r="G3627" s="71"/>
      <c r="H3627" s="71"/>
      <c r="I3627" s="71"/>
      <c r="J3627" s="72">
        <v>3343.45</v>
      </c>
      <c r="K3627" s="71"/>
      <c r="L3627" s="71"/>
      <c r="M3627" s="72">
        <v>3342.59</v>
      </c>
      <c r="N3627" s="72">
        <v>0.85999999999967258</v>
      </c>
      <c r="O3627" s="71"/>
      <c r="P3627" s="71"/>
      <c r="Q3627" s="71"/>
      <c r="R3627" s="71"/>
      <c r="S3627" s="72">
        <v>3342.59</v>
      </c>
      <c r="T3627" s="72">
        <v>3342.59</v>
      </c>
      <c r="U3627" s="71"/>
      <c r="V3627" s="71"/>
      <c r="W3627" s="71"/>
      <c r="X3627" s="72">
        <v>0</v>
      </c>
      <c r="Y3627" s="72">
        <v>0</v>
      </c>
      <c r="Z3627" s="72">
        <v>3342.59</v>
      </c>
      <c r="AA3627" s="69"/>
      <c r="AB3627" s="69"/>
      <c r="AC3627" s="69"/>
    </row>
    <row r="3628" spans="1:29" ht="20" x14ac:dyDescent="0.25">
      <c r="A3628" s="68" t="s">
        <v>9057</v>
      </c>
      <c r="B3628" s="69" t="s">
        <v>4567</v>
      </c>
      <c r="C3628" s="69" t="s">
        <v>9058</v>
      </c>
      <c r="D3628" s="69" t="s">
        <v>5164</v>
      </c>
      <c r="E3628" s="69" t="s">
        <v>9060</v>
      </c>
      <c r="F3628" s="69" t="s">
        <v>1299</v>
      </c>
      <c r="G3628" s="69" t="s">
        <v>1548</v>
      </c>
      <c r="H3628" s="69" t="s">
        <v>1552</v>
      </c>
      <c r="I3628" s="69" t="s">
        <v>962</v>
      </c>
      <c r="J3628" s="70">
        <v>3046.4</v>
      </c>
      <c r="K3628" s="69" t="s">
        <v>4591</v>
      </c>
      <c r="L3628" s="69" t="s">
        <v>9059</v>
      </c>
      <c r="M3628" s="70">
        <v>3046.4</v>
      </c>
      <c r="N3628" s="69"/>
      <c r="O3628" s="69"/>
      <c r="P3628" s="69" t="s">
        <v>2207</v>
      </c>
      <c r="Q3628" s="69" t="s">
        <v>3194</v>
      </c>
      <c r="R3628" s="69"/>
      <c r="S3628" s="70">
        <v>3046.4</v>
      </c>
      <c r="T3628" s="70"/>
      <c r="U3628" s="69"/>
      <c r="V3628" s="69"/>
      <c r="W3628" s="69"/>
      <c r="X3628" s="69"/>
      <c r="Y3628" s="70"/>
      <c r="Z3628" s="69">
        <v>0</v>
      </c>
      <c r="AA3628" s="69" t="s">
        <v>989</v>
      </c>
      <c r="AB3628" s="69" t="s">
        <v>1144</v>
      </c>
      <c r="AC3628" s="69"/>
    </row>
    <row r="3629" spans="1:29" x14ac:dyDescent="0.25">
      <c r="A3629" s="71" t="s">
        <v>193</v>
      </c>
      <c r="B3629" s="71"/>
      <c r="C3629" s="71"/>
      <c r="D3629" s="71"/>
      <c r="E3629" s="71"/>
      <c r="F3629" s="71"/>
      <c r="G3629" s="71"/>
      <c r="H3629" s="71"/>
      <c r="I3629" s="71"/>
      <c r="J3629" s="72">
        <v>3046.4</v>
      </c>
      <c r="K3629" s="71"/>
      <c r="L3629" s="71"/>
      <c r="M3629" s="72">
        <v>3046.4</v>
      </c>
      <c r="N3629" s="72">
        <v>0</v>
      </c>
      <c r="O3629" s="71"/>
      <c r="P3629" s="71"/>
      <c r="Q3629" s="71"/>
      <c r="R3629" s="71"/>
      <c r="S3629" s="72">
        <v>3046.4</v>
      </c>
      <c r="T3629" s="72">
        <v>0</v>
      </c>
      <c r="U3629" s="71"/>
      <c r="V3629" s="71"/>
      <c r="W3629" s="71"/>
      <c r="X3629" s="72">
        <v>3046.4</v>
      </c>
      <c r="Y3629" s="72">
        <v>0</v>
      </c>
      <c r="Z3629" s="72">
        <v>0</v>
      </c>
      <c r="AA3629" s="69"/>
      <c r="AB3629" s="69"/>
      <c r="AC3629" s="69"/>
    </row>
    <row r="3630" spans="1:29" ht="30" x14ac:dyDescent="0.25">
      <c r="A3630" s="68" t="s">
        <v>9061</v>
      </c>
      <c r="B3630" s="69" t="s">
        <v>9062</v>
      </c>
      <c r="C3630" s="69" t="s">
        <v>9063</v>
      </c>
      <c r="D3630" s="69" t="s">
        <v>4507</v>
      </c>
      <c r="E3630" s="69" t="s">
        <v>9065</v>
      </c>
      <c r="F3630" s="69" t="s">
        <v>1727</v>
      </c>
      <c r="G3630" s="69" t="s">
        <v>1694</v>
      </c>
      <c r="H3630" s="69" t="s">
        <v>1764</v>
      </c>
      <c r="I3630" s="69" t="s">
        <v>962</v>
      </c>
      <c r="J3630" s="70">
        <v>6324.23</v>
      </c>
      <c r="K3630" s="69" t="s">
        <v>4591</v>
      </c>
      <c r="L3630" s="69" t="s">
        <v>9064</v>
      </c>
      <c r="M3630" s="70">
        <v>6324.23</v>
      </c>
      <c r="N3630" s="69"/>
      <c r="O3630" s="69"/>
      <c r="P3630" s="69" t="s">
        <v>1916</v>
      </c>
      <c r="Q3630" s="69" t="s">
        <v>1916</v>
      </c>
      <c r="R3630" s="69"/>
      <c r="S3630" s="70">
        <v>6324.23</v>
      </c>
      <c r="T3630" s="70"/>
      <c r="U3630" s="69" t="s">
        <v>1916</v>
      </c>
      <c r="V3630" s="73">
        <v>0</v>
      </c>
      <c r="W3630" s="69" t="s">
        <v>1916</v>
      </c>
      <c r="X3630" s="69"/>
      <c r="Y3630" s="70"/>
      <c r="Z3630" s="69">
        <v>0</v>
      </c>
      <c r="AA3630" s="69" t="s">
        <v>989</v>
      </c>
      <c r="AB3630" s="69" t="s">
        <v>1144</v>
      </c>
      <c r="AC3630" s="69"/>
    </row>
    <row r="3631" spans="1:29" x14ac:dyDescent="0.25">
      <c r="A3631" s="71" t="s">
        <v>193</v>
      </c>
      <c r="B3631" s="71"/>
      <c r="C3631" s="71"/>
      <c r="D3631" s="71"/>
      <c r="E3631" s="71"/>
      <c r="F3631" s="71"/>
      <c r="G3631" s="71"/>
      <c r="H3631" s="71"/>
      <c r="I3631" s="71"/>
      <c r="J3631" s="72">
        <v>6324.23</v>
      </c>
      <c r="K3631" s="71"/>
      <c r="L3631" s="71"/>
      <c r="M3631" s="72">
        <v>6324.23</v>
      </c>
      <c r="N3631" s="72">
        <v>0</v>
      </c>
      <c r="O3631" s="71"/>
      <c r="P3631" s="71"/>
      <c r="Q3631" s="71"/>
      <c r="R3631" s="71"/>
      <c r="S3631" s="72">
        <v>6324.23</v>
      </c>
      <c r="T3631" s="72">
        <v>6324.23</v>
      </c>
      <c r="U3631" s="71"/>
      <c r="V3631" s="71"/>
      <c r="W3631" s="71"/>
      <c r="X3631" s="72">
        <v>0</v>
      </c>
      <c r="Y3631" s="72">
        <v>0</v>
      </c>
      <c r="Z3631" s="72">
        <v>6324.23</v>
      </c>
      <c r="AA3631" s="69"/>
      <c r="AB3631" s="69"/>
      <c r="AC3631" s="69"/>
    </row>
    <row r="3632" spans="1:29" ht="20" x14ac:dyDescent="0.25">
      <c r="A3632" s="68" t="s">
        <v>9066</v>
      </c>
      <c r="B3632" s="69" t="s">
        <v>4175</v>
      </c>
      <c r="C3632" s="69" t="s">
        <v>9067</v>
      </c>
      <c r="D3632" s="69" t="s">
        <v>4589</v>
      </c>
      <c r="E3632" s="69"/>
      <c r="F3632" s="69" t="s">
        <v>2348</v>
      </c>
      <c r="G3632" s="69" t="s">
        <v>1694</v>
      </c>
      <c r="H3632" s="69" t="s">
        <v>1106</v>
      </c>
      <c r="I3632" s="69"/>
      <c r="J3632" s="70">
        <v>11713.76</v>
      </c>
      <c r="K3632" s="69" t="s">
        <v>4591</v>
      </c>
      <c r="L3632" s="69"/>
      <c r="M3632" s="69"/>
      <c r="N3632" s="69"/>
      <c r="O3632" s="69"/>
      <c r="P3632" s="69"/>
      <c r="Q3632" s="69"/>
      <c r="R3632" s="69"/>
      <c r="S3632" s="69"/>
      <c r="T3632" s="69"/>
      <c r="U3632" s="69"/>
      <c r="V3632" s="69"/>
      <c r="W3632" s="69"/>
      <c r="X3632" s="69"/>
      <c r="Y3632" s="69"/>
      <c r="Z3632" s="69"/>
      <c r="AA3632" s="69" t="s">
        <v>989</v>
      </c>
      <c r="AB3632" s="69"/>
      <c r="AC3632" s="69"/>
    </row>
    <row r="3633" spans="1:29" x14ac:dyDescent="0.25">
      <c r="A3633" s="71" t="s">
        <v>193</v>
      </c>
      <c r="B3633" s="71"/>
      <c r="C3633" s="71"/>
      <c r="D3633" s="71"/>
      <c r="E3633" s="71"/>
      <c r="F3633" s="71"/>
      <c r="G3633" s="71"/>
      <c r="H3633" s="71"/>
      <c r="I3633" s="71"/>
      <c r="J3633" s="72">
        <v>11713.76</v>
      </c>
      <c r="K3633" s="71"/>
      <c r="L3633" s="71"/>
      <c r="M3633" s="72">
        <v>0</v>
      </c>
      <c r="N3633" s="72">
        <v>11713.76</v>
      </c>
      <c r="O3633" s="71"/>
      <c r="P3633" s="71"/>
      <c r="Q3633" s="71"/>
      <c r="R3633" s="71"/>
      <c r="S3633" s="72">
        <v>0</v>
      </c>
      <c r="T3633" s="72">
        <v>0</v>
      </c>
      <c r="U3633" s="71"/>
      <c r="V3633" s="71"/>
      <c r="W3633" s="71"/>
      <c r="X3633" s="72">
        <v>0</v>
      </c>
      <c r="Y3633" s="72">
        <v>0</v>
      </c>
      <c r="Z3633" s="72">
        <v>0</v>
      </c>
      <c r="AA3633" s="69"/>
      <c r="AB3633" s="69"/>
      <c r="AC3633" s="69"/>
    </row>
    <row r="3634" spans="1:29" ht="20" x14ac:dyDescent="0.25">
      <c r="A3634" s="68" t="s">
        <v>9068</v>
      </c>
      <c r="B3634" s="69" t="s">
        <v>9069</v>
      </c>
      <c r="C3634" s="69" t="s">
        <v>9070</v>
      </c>
      <c r="D3634" s="69" t="s">
        <v>4623</v>
      </c>
      <c r="E3634" s="69"/>
      <c r="F3634" s="69"/>
      <c r="G3634" s="69" t="s">
        <v>1694</v>
      </c>
      <c r="H3634" s="69" t="s">
        <v>4118</v>
      </c>
      <c r="I3634" s="69" t="s">
        <v>962</v>
      </c>
      <c r="J3634" s="70">
        <v>1705.72</v>
      </c>
      <c r="K3634" s="69" t="s">
        <v>4591</v>
      </c>
      <c r="L3634" s="69" t="s">
        <v>9071</v>
      </c>
      <c r="M3634" s="70">
        <v>1705.72</v>
      </c>
      <c r="N3634" s="69"/>
      <c r="O3634" s="69"/>
      <c r="P3634" s="69"/>
      <c r="Q3634" s="69"/>
      <c r="R3634" s="69"/>
      <c r="S3634" s="69"/>
      <c r="T3634" s="70"/>
      <c r="U3634" s="69"/>
      <c r="V3634" s="69"/>
      <c r="W3634" s="69"/>
      <c r="X3634" s="69"/>
      <c r="Y3634" s="70"/>
      <c r="Z3634" s="69">
        <v>0</v>
      </c>
      <c r="AA3634" s="69" t="s">
        <v>989</v>
      </c>
      <c r="AB3634" s="69" t="s">
        <v>1144</v>
      </c>
      <c r="AC3634" s="69"/>
    </row>
    <row r="3635" spans="1:29" x14ac:dyDescent="0.25">
      <c r="A3635" s="71" t="s">
        <v>193</v>
      </c>
      <c r="B3635" s="71"/>
      <c r="C3635" s="71"/>
      <c r="D3635" s="71"/>
      <c r="E3635" s="71"/>
      <c r="F3635" s="71"/>
      <c r="G3635" s="71"/>
      <c r="H3635" s="71"/>
      <c r="I3635" s="71"/>
      <c r="J3635" s="72">
        <v>1705.72</v>
      </c>
      <c r="K3635" s="71"/>
      <c r="L3635" s="71"/>
      <c r="M3635" s="72">
        <v>1705.72</v>
      </c>
      <c r="N3635" s="72">
        <v>0</v>
      </c>
      <c r="O3635" s="71"/>
      <c r="P3635" s="71"/>
      <c r="Q3635" s="71"/>
      <c r="R3635" s="71"/>
      <c r="S3635" s="72">
        <v>0</v>
      </c>
      <c r="T3635" s="72">
        <v>0</v>
      </c>
      <c r="U3635" s="71"/>
      <c r="V3635" s="71"/>
      <c r="W3635" s="71"/>
      <c r="X3635" s="72">
        <v>0</v>
      </c>
      <c r="Y3635" s="72">
        <v>0</v>
      </c>
      <c r="Z3635" s="72">
        <v>0</v>
      </c>
      <c r="AA3635" s="69"/>
      <c r="AB3635" s="69"/>
      <c r="AC3635" s="69"/>
    </row>
    <row r="3636" spans="1:29" ht="20" x14ac:dyDescent="0.25">
      <c r="A3636" s="68" t="s">
        <v>9072</v>
      </c>
      <c r="B3636" s="69" t="s">
        <v>4202</v>
      </c>
      <c r="C3636" s="69" t="s">
        <v>9073</v>
      </c>
      <c r="D3636" s="69" t="s">
        <v>4829</v>
      </c>
      <c r="E3636" s="69"/>
      <c r="F3636" s="69" t="s">
        <v>1216</v>
      </c>
      <c r="G3636" s="69" t="s">
        <v>1694</v>
      </c>
      <c r="H3636" s="69" t="s">
        <v>4118</v>
      </c>
      <c r="I3636" s="69" t="s">
        <v>962</v>
      </c>
      <c r="J3636" s="70">
        <v>76834.8</v>
      </c>
      <c r="K3636" s="69" t="s">
        <v>4591</v>
      </c>
      <c r="L3636" s="69" t="s">
        <v>9074</v>
      </c>
      <c r="M3636" s="70">
        <v>76834.8</v>
      </c>
      <c r="N3636" s="69"/>
      <c r="O3636" s="69"/>
      <c r="P3636" s="69"/>
      <c r="Q3636" s="69"/>
      <c r="R3636" s="69"/>
      <c r="S3636" s="69"/>
      <c r="T3636" s="70"/>
      <c r="U3636" s="69"/>
      <c r="V3636" s="69"/>
      <c r="W3636" s="69"/>
      <c r="X3636" s="69"/>
      <c r="Y3636" s="70"/>
      <c r="Z3636" s="69">
        <v>0</v>
      </c>
      <c r="AA3636" s="69" t="s">
        <v>989</v>
      </c>
      <c r="AB3636" s="69" t="s">
        <v>1144</v>
      </c>
      <c r="AC3636" s="69"/>
    </row>
    <row r="3637" spans="1:29" x14ac:dyDescent="0.25">
      <c r="A3637" s="71" t="s">
        <v>193</v>
      </c>
      <c r="B3637" s="71"/>
      <c r="C3637" s="71"/>
      <c r="D3637" s="71"/>
      <c r="E3637" s="71"/>
      <c r="F3637" s="71"/>
      <c r="G3637" s="71"/>
      <c r="H3637" s="71"/>
      <c r="I3637" s="71"/>
      <c r="J3637" s="72">
        <v>76834.8</v>
      </c>
      <c r="K3637" s="71"/>
      <c r="L3637" s="71"/>
      <c r="M3637" s="72">
        <v>76834.8</v>
      </c>
      <c r="N3637" s="72">
        <v>0</v>
      </c>
      <c r="O3637" s="71"/>
      <c r="P3637" s="71"/>
      <c r="Q3637" s="71"/>
      <c r="R3637" s="71"/>
      <c r="S3637" s="72">
        <v>0</v>
      </c>
      <c r="T3637" s="72">
        <v>0</v>
      </c>
      <c r="U3637" s="71"/>
      <c r="V3637" s="71"/>
      <c r="W3637" s="71"/>
      <c r="X3637" s="72">
        <v>0</v>
      </c>
      <c r="Y3637" s="72">
        <v>0</v>
      </c>
      <c r="Z3637" s="72">
        <v>0</v>
      </c>
      <c r="AA3637" s="69"/>
      <c r="AB3637" s="69"/>
      <c r="AC3637" s="69"/>
    </row>
    <row r="3638" spans="1:29" ht="30" x14ac:dyDescent="0.25">
      <c r="A3638" s="68" t="s">
        <v>9075</v>
      </c>
      <c r="B3638" s="69" t="s">
        <v>8804</v>
      </c>
      <c r="C3638" s="69" t="s">
        <v>9076</v>
      </c>
      <c r="D3638" s="69" t="s">
        <v>4583</v>
      </c>
      <c r="E3638" s="69" t="s">
        <v>9078</v>
      </c>
      <c r="F3638" s="69" t="s">
        <v>1722</v>
      </c>
      <c r="G3638" s="69" t="s">
        <v>1694</v>
      </c>
      <c r="H3638" s="69" t="s">
        <v>1607</v>
      </c>
      <c r="I3638" s="69" t="s">
        <v>962</v>
      </c>
      <c r="J3638" s="70">
        <v>4532.2299999999996</v>
      </c>
      <c r="K3638" s="69" t="s">
        <v>4591</v>
      </c>
      <c r="L3638" s="69" t="s">
        <v>9077</v>
      </c>
      <c r="M3638" s="70">
        <v>4532.2299999999996</v>
      </c>
      <c r="N3638" s="69"/>
      <c r="O3638" s="69"/>
      <c r="P3638" s="69" t="s">
        <v>1276</v>
      </c>
      <c r="Q3638" s="69" t="s">
        <v>4385</v>
      </c>
      <c r="R3638" s="69"/>
      <c r="S3638" s="70">
        <v>4532.2299999999996</v>
      </c>
      <c r="T3638" s="70"/>
      <c r="U3638" s="69"/>
      <c r="V3638" s="69"/>
      <c r="W3638" s="69"/>
      <c r="X3638" s="69"/>
      <c r="Y3638" s="70"/>
      <c r="Z3638" s="69">
        <v>0</v>
      </c>
      <c r="AA3638" s="69" t="s">
        <v>989</v>
      </c>
      <c r="AB3638" s="69" t="s">
        <v>1144</v>
      </c>
      <c r="AC3638" s="69"/>
    </row>
    <row r="3639" spans="1:29" x14ac:dyDescent="0.25">
      <c r="A3639" s="71" t="s">
        <v>193</v>
      </c>
      <c r="B3639" s="71"/>
      <c r="C3639" s="71"/>
      <c r="D3639" s="71"/>
      <c r="E3639" s="71"/>
      <c r="F3639" s="71"/>
      <c r="G3639" s="71"/>
      <c r="H3639" s="71"/>
      <c r="I3639" s="71"/>
      <c r="J3639" s="72">
        <v>4532.2299999999996</v>
      </c>
      <c r="K3639" s="71"/>
      <c r="L3639" s="71"/>
      <c r="M3639" s="72">
        <v>4532.2299999999996</v>
      </c>
      <c r="N3639" s="72">
        <v>0</v>
      </c>
      <c r="O3639" s="71"/>
      <c r="P3639" s="71"/>
      <c r="Q3639" s="71"/>
      <c r="R3639" s="71"/>
      <c r="S3639" s="72">
        <v>4532.2299999999996</v>
      </c>
      <c r="T3639" s="72">
        <v>0</v>
      </c>
      <c r="U3639" s="71"/>
      <c r="V3639" s="71"/>
      <c r="W3639" s="71"/>
      <c r="X3639" s="72">
        <v>4532.2299999999996</v>
      </c>
      <c r="Y3639" s="72">
        <v>0</v>
      </c>
      <c r="Z3639" s="72">
        <v>0</v>
      </c>
      <c r="AA3639" s="69"/>
      <c r="AB3639" s="69"/>
      <c r="AC3639" s="69"/>
    </row>
    <row r="3640" spans="1:29" ht="20" x14ac:dyDescent="0.25">
      <c r="A3640" s="68" t="s">
        <v>9079</v>
      </c>
      <c r="B3640" s="69" t="s">
        <v>3106</v>
      </c>
      <c r="C3640" s="69" t="s">
        <v>9080</v>
      </c>
      <c r="D3640" s="69" t="s">
        <v>4583</v>
      </c>
      <c r="E3640" s="69" t="s">
        <v>9082</v>
      </c>
      <c r="F3640" s="69" t="s">
        <v>1727</v>
      </c>
      <c r="G3640" s="69" t="s">
        <v>1694</v>
      </c>
      <c r="H3640" s="69" t="s">
        <v>1106</v>
      </c>
      <c r="I3640" s="69" t="s">
        <v>962</v>
      </c>
      <c r="J3640" s="70">
        <v>1056.5999999999999</v>
      </c>
      <c r="K3640" s="69" t="s">
        <v>4591</v>
      </c>
      <c r="L3640" s="69" t="s">
        <v>9081</v>
      </c>
      <c r="M3640" s="70">
        <v>1056.5999999999999</v>
      </c>
      <c r="N3640" s="69"/>
      <c r="O3640" s="69"/>
      <c r="P3640" s="69" t="s">
        <v>2157</v>
      </c>
      <c r="Q3640" s="69" t="s">
        <v>2318</v>
      </c>
      <c r="R3640" s="69"/>
      <c r="S3640" s="70">
        <v>1056.5999999999999</v>
      </c>
      <c r="T3640" s="70"/>
      <c r="U3640" s="69"/>
      <c r="V3640" s="69"/>
      <c r="W3640" s="69"/>
      <c r="X3640" s="69"/>
      <c r="Y3640" s="70"/>
      <c r="Z3640" s="69">
        <v>0</v>
      </c>
      <c r="AA3640" s="69" t="s">
        <v>989</v>
      </c>
      <c r="AB3640" s="69" t="s">
        <v>1144</v>
      </c>
      <c r="AC3640" s="69"/>
    </row>
    <row r="3641" spans="1:29" x14ac:dyDescent="0.25">
      <c r="A3641" s="71" t="s">
        <v>193</v>
      </c>
      <c r="B3641" s="71"/>
      <c r="C3641" s="71"/>
      <c r="D3641" s="71"/>
      <c r="E3641" s="71"/>
      <c r="F3641" s="71"/>
      <c r="G3641" s="71"/>
      <c r="H3641" s="71"/>
      <c r="I3641" s="71"/>
      <c r="J3641" s="72">
        <v>1056.5999999999999</v>
      </c>
      <c r="K3641" s="71"/>
      <c r="L3641" s="71"/>
      <c r="M3641" s="72">
        <v>1056.5999999999999</v>
      </c>
      <c r="N3641" s="72">
        <v>0</v>
      </c>
      <c r="O3641" s="71"/>
      <c r="P3641" s="71"/>
      <c r="Q3641" s="71"/>
      <c r="R3641" s="71"/>
      <c r="S3641" s="72">
        <v>1056.5999999999999</v>
      </c>
      <c r="T3641" s="72">
        <v>0</v>
      </c>
      <c r="U3641" s="71"/>
      <c r="V3641" s="71"/>
      <c r="W3641" s="71"/>
      <c r="X3641" s="72">
        <v>1056.5999999999999</v>
      </c>
      <c r="Y3641" s="72">
        <v>0</v>
      </c>
      <c r="Z3641" s="72">
        <v>0</v>
      </c>
      <c r="AA3641" s="69"/>
      <c r="AB3641" s="69"/>
      <c r="AC3641" s="69"/>
    </row>
    <row r="3642" spans="1:29" ht="20" x14ac:dyDescent="0.25">
      <c r="A3642" s="68" t="s">
        <v>9083</v>
      </c>
      <c r="B3642" s="69" t="s">
        <v>3942</v>
      </c>
      <c r="C3642" s="69" t="s">
        <v>9084</v>
      </c>
      <c r="D3642" s="69" t="s">
        <v>4583</v>
      </c>
      <c r="E3642" s="69" t="s">
        <v>9086</v>
      </c>
      <c r="F3642" s="69" t="s">
        <v>1435</v>
      </c>
      <c r="G3642" s="69" t="s">
        <v>1046</v>
      </c>
      <c r="H3642" s="69" t="s">
        <v>1115</v>
      </c>
      <c r="I3642" s="69" t="s">
        <v>962</v>
      </c>
      <c r="J3642" s="70">
        <v>778.93</v>
      </c>
      <c r="K3642" s="69" t="s">
        <v>4591</v>
      </c>
      <c r="L3642" s="69" t="s">
        <v>9085</v>
      </c>
      <c r="M3642" s="70">
        <v>778.93</v>
      </c>
      <c r="N3642" s="69"/>
      <c r="O3642" s="69"/>
      <c r="P3642" s="69" t="s">
        <v>1882</v>
      </c>
      <c r="Q3642" s="69" t="s">
        <v>9087</v>
      </c>
      <c r="R3642" s="69"/>
      <c r="S3642" s="70">
        <v>778.93</v>
      </c>
      <c r="T3642" s="70"/>
      <c r="U3642" s="69"/>
      <c r="V3642" s="69"/>
      <c r="W3642" s="69"/>
      <c r="X3642" s="69"/>
      <c r="Y3642" s="70"/>
      <c r="Z3642" s="69">
        <v>0</v>
      </c>
      <c r="AA3642" s="69" t="s">
        <v>989</v>
      </c>
      <c r="AB3642" s="69" t="s">
        <v>1144</v>
      </c>
      <c r="AC3642" s="69"/>
    </row>
    <row r="3643" spans="1:29" x14ac:dyDescent="0.25">
      <c r="A3643" s="71" t="s">
        <v>193</v>
      </c>
      <c r="B3643" s="71"/>
      <c r="C3643" s="71"/>
      <c r="D3643" s="71"/>
      <c r="E3643" s="71"/>
      <c r="F3643" s="71"/>
      <c r="G3643" s="71"/>
      <c r="H3643" s="71"/>
      <c r="I3643" s="71"/>
      <c r="J3643" s="72">
        <v>778.93</v>
      </c>
      <c r="K3643" s="71"/>
      <c r="L3643" s="71"/>
      <c r="M3643" s="72">
        <v>778.93</v>
      </c>
      <c r="N3643" s="72">
        <v>0</v>
      </c>
      <c r="O3643" s="71"/>
      <c r="P3643" s="71"/>
      <c r="Q3643" s="71"/>
      <c r="R3643" s="71"/>
      <c r="S3643" s="72">
        <v>778.93</v>
      </c>
      <c r="T3643" s="72">
        <v>0</v>
      </c>
      <c r="U3643" s="71"/>
      <c r="V3643" s="71"/>
      <c r="W3643" s="71"/>
      <c r="X3643" s="72">
        <v>778.93</v>
      </c>
      <c r="Y3643" s="72">
        <v>0</v>
      </c>
      <c r="Z3643" s="72">
        <v>0</v>
      </c>
      <c r="AA3643" s="69"/>
      <c r="AB3643" s="69"/>
      <c r="AC3643" s="69"/>
    </row>
    <row r="3644" spans="1:29" ht="20" x14ac:dyDescent="0.25">
      <c r="A3644" s="68" t="s">
        <v>9088</v>
      </c>
      <c r="B3644" s="69" t="s">
        <v>9089</v>
      </c>
      <c r="C3644" s="69" t="s">
        <v>9090</v>
      </c>
      <c r="D3644" s="69" t="s">
        <v>4583</v>
      </c>
      <c r="E3644" s="69" t="s">
        <v>9092</v>
      </c>
      <c r="F3644" s="69" t="s">
        <v>1722</v>
      </c>
      <c r="G3644" s="69" t="s">
        <v>1046</v>
      </c>
      <c r="H3644" s="69" t="s">
        <v>2609</v>
      </c>
      <c r="I3644" s="69" t="s">
        <v>962</v>
      </c>
      <c r="J3644" s="70">
        <v>2720.51</v>
      </c>
      <c r="K3644" s="69" t="s">
        <v>4591</v>
      </c>
      <c r="L3644" s="69" t="s">
        <v>9091</v>
      </c>
      <c r="M3644" s="70">
        <v>2720.51</v>
      </c>
      <c r="N3644" s="69"/>
      <c r="O3644" s="69"/>
      <c r="P3644" s="69" t="s">
        <v>1394</v>
      </c>
      <c r="Q3644" s="69" t="s">
        <v>2661</v>
      </c>
      <c r="R3644" s="69"/>
      <c r="S3644" s="70">
        <v>2720.51</v>
      </c>
      <c r="T3644" s="70"/>
      <c r="U3644" s="69"/>
      <c r="V3644" s="69"/>
      <c r="W3644" s="69"/>
      <c r="X3644" s="69"/>
      <c r="Y3644" s="70"/>
      <c r="Z3644" s="69">
        <v>0</v>
      </c>
      <c r="AA3644" s="69" t="s">
        <v>989</v>
      </c>
      <c r="AB3644" s="69" t="s">
        <v>1144</v>
      </c>
      <c r="AC3644" s="69"/>
    </row>
    <row r="3645" spans="1:29" x14ac:dyDescent="0.25">
      <c r="A3645" s="71" t="s">
        <v>193</v>
      </c>
      <c r="B3645" s="71"/>
      <c r="C3645" s="71"/>
      <c r="D3645" s="71"/>
      <c r="E3645" s="71"/>
      <c r="F3645" s="71"/>
      <c r="G3645" s="71"/>
      <c r="H3645" s="71"/>
      <c r="I3645" s="71"/>
      <c r="J3645" s="72">
        <v>2720.51</v>
      </c>
      <c r="K3645" s="71"/>
      <c r="L3645" s="71"/>
      <c r="M3645" s="72">
        <v>2720.51</v>
      </c>
      <c r="N3645" s="72">
        <v>0</v>
      </c>
      <c r="O3645" s="71"/>
      <c r="P3645" s="71"/>
      <c r="Q3645" s="71"/>
      <c r="R3645" s="71"/>
      <c r="S3645" s="72">
        <v>2720.51</v>
      </c>
      <c r="T3645" s="72">
        <v>0</v>
      </c>
      <c r="U3645" s="71"/>
      <c r="V3645" s="71"/>
      <c r="W3645" s="71"/>
      <c r="X3645" s="72">
        <v>2720.51</v>
      </c>
      <c r="Y3645" s="72">
        <v>0</v>
      </c>
      <c r="Z3645" s="72">
        <v>0</v>
      </c>
      <c r="AA3645" s="69"/>
      <c r="AB3645" s="69"/>
      <c r="AC3645" s="69"/>
    </row>
    <row r="3646" spans="1:29" ht="20" x14ac:dyDescent="0.25">
      <c r="A3646" s="68" t="s">
        <v>9093</v>
      </c>
      <c r="B3646" s="69" t="s">
        <v>9094</v>
      </c>
      <c r="C3646" s="69" t="s">
        <v>9095</v>
      </c>
      <c r="D3646" s="69" t="s">
        <v>4583</v>
      </c>
      <c r="E3646" s="69" t="s">
        <v>9097</v>
      </c>
      <c r="F3646" s="69" t="s">
        <v>2348</v>
      </c>
      <c r="G3646" s="69" t="s">
        <v>1046</v>
      </c>
      <c r="H3646" s="69" t="s">
        <v>1115</v>
      </c>
      <c r="I3646" s="69" t="s">
        <v>962</v>
      </c>
      <c r="J3646" s="70">
        <v>1939.57</v>
      </c>
      <c r="K3646" s="69" t="s">
        <v>4591</v>
      </c>
      <c r="L3646" s="69" t="s">
        <v>9096</v>
      </c>
      <c r="M3646" s="70">
        <v>1939.57</v>
      </c>
      <c r="N3646" s="69"/>
      <c r="O3646" s="69"/>
      <c r="P3646" s="69" t="s">
        <v>1276</v>
      </c>
      <c r="Q3646" s="69" t="s">
        <v>4385</v>
      </c>
      <c r="R3646" s="69"/>
      <c r="S3646" s="70">
        <v>1939.57</v>
      </c>
      <c r="T3646" s="70"/>
      <c r="U3646" s="69"/>
      <c r="V3646" s="69"/>
      <c r="W3646" s="69"/>
      <c r="X3646" s="69"/>
      <c r="Y3646" s="70"/>
      <c r="Z3646" s="69">
        <v>0</v>
      </c>
      <c r="AA3646" s="69" t="s">
        <v>989</v>
      </c>
      <c r="AB3646" s="69" t="s">
        <v>1144</v>
      </c>
      <c r="AC3646" s="69"/>
    </row>
    <row r="3647" spans="1:29" x14ac:dyDescent="0.25">
      <c r="A3647" s="71" t="s">
        <v>193</v>
      </c>
      <c r="B3647" s="71"/>
      <c r="C3647" s="71"/>
      <c r="D3647" s="71"/>
      <c r="E3647" s="71"/>
      <c r="F3647" s="71"/>
      <c r="G3647" s="71"/>
      <c r="H3647" s="71"/>
      <c r="I3647" s="71"/>
      <c r="J3647" s="72">
        <v>1939.57</v>
      </c>
      <c r="K3647" s="71"/>
      <c r="L3647" s="71"/>
      <c r="M3647" s="72">
        <v>1939.57</v>
      </c>
      <c r="N3647" s="72">
        <v>0</v>
      </c>
      <c r="O3647" s="71"/>
      <c r="P3647" s="71"/>
      <c r="Q3647" s="71"/>
      <c r="R3647" s="71"/>
      <c r="S3647" s="72">
        <v>1939.57</v>
      </c>
      <c r="T3647" s="72">
        <v>0</v>
      </c>
      <c r="U3647" s="71"/>
      <c r="V3647" s="71"/>
      <c r="W3647" s="71"/>
      <c r="X3647" s="72">
        <v>1939.57</v>
      </c>
      <c r="Y3647" s="72">
        <v>0</v>
      </c>
      <c r="Z3647" s="72">
        <v>0</v>
      </c>
      <c r="AA3647" s="69"/>
      <c r="AB3647" s="69"/>
      <c r="AC3647" s="69"/>
    </row>
    <row r="3648" spans="1:29" ht="20" x14ac:dyDescent="0.25">
      <c r="A3648" s="68" t="s">
        <v>9098</v>
      </c>
      <c r="B3648" s="69" t="s">
        <v>9069</v>
      </c>
      <c r="C3648" s="69" t="s">
        <v>9099</v>
      </c>
      <c r="D3648" s="69" t="s">
        <v>4589</v>
      </c>
      <c r="E3648" s="69" t="s">
        <v>9101</v>
      </c>
      <c r="F3648" s="69" t="s">
        <v>1727</v>
      </c>
      <c r="G3648" s="69" t="s">
        <v>1046</v>
      </c>
      <c r="H3648" s="69" t="s">
        <v>3194</v>
      </c>
      <c r="I3648" s="69" t="s">
        <v>962</v>
      </c>
      <c r="J3648" s="70">
        <v>1526.07</v>
      </c>
      <c r="K3648" s="69" t="s">
        <v>4591</v>
      </c>
      <c r="L3648" s="69" t="s">
        <v>9100</v>
      </c>
      <c r="M3648" s="70">
        <v>1526.07</v>
      </c>
      <c r="N3648" s="69"/>
      <c r="O3648" s="69"/>
      <c r="P3648" s="69" t="s">
        <v>1916</v>
      </c>
      <c r="Q3648" s="69" t="s">
        <v>1916</v>
      </c>
      <c r="R3648" s="69"/>
      <c r="S3648" s="70">
        <v>1526.07</v>
      </c>
      <c r="T3648" s="70"/>
      <c r="U3648" s="69" t="s">
        <v>1916</v>
      </c>
      <c r="V3648" s="73">
        <v>0</v>
      </c>
      <c r="W3648" s="69" t="s">
        <v>1916</v>
      </c>
      <c r="X3648" s="69"/>
      <c r="Y3648" s="70"/>
      <c r="Z3648" s="69">
        <v>0</v>
      </c>
      <c r="AA3648" s="69" t="s">
        <v>989</v>
      </c>
      <c r="AB3648" s="69" t="s">
        <v>1144</v>
      </c>
      <c r="AC3648" s="69"/>
    </row>
    <row r="3649" spans="1:29" x14ac:dyDescent="0.25">
      <c r="A3649" s="71" t="s">
        <v>193</v>
      </c>
      <c r="B3649" s="71"/>
      <c r="C3649" s="71"/>
      <c r="D3649" s="71"/>
      <c r="E3649" s="71"/>
      <c r="F3649" s="71"/>
      <c r="G3649" s="71"/>
      <c r="H3649" s="71"/>
      <c r="I3649" s="71"/>
      <c r="J3649" s="72">
        <v>1526.07</v>
      </c>
      <c r="K3649" s="71"/>
      <c r="L3649" s="71"/>
      <c r="M3649" s="72">
        <v>1526.07</v>
      </c>
      <c r="N3649" s="72">
        <v>0</v>
      </c>
      <c r="O3649" s="71"/>
      <c r="P3649" s="71"/>
      <c r="Q3649" s="71"/>
      <c r="R3649" s="71"/>
      <c r="S3649" s="72">
        <v>1526.07</v>
      </c>
      <c r="T3649" s="72">
        <v>1526.07</v>
      </c>
      <c r="U3649" s="71"/>
      <c r="V3649" s="71"/>
      <c r="W3649" s="71"/>
      <c r="X3649" s="72">
        <v>0</v>
      </c>
      <c r="Y3649" s="72">
        <v>0</v>
      </c>
      <c r="Z3649" s="72">
        <v>1526.07</v>
      </c>
      <c r="AA3649" s="69"/>
      <c r="AB3649" s="69"/>
      <c r="AC3649" s="69"/>
    </row>
    <row r="3650" spans="1:29" ht="20" x14ac:dyDescent="0.25">
      <c r="A3650" s="68" t="s">
        <v>9102</v>
      </c>
      <c r="B3650" s="69" t="s">
        <v>4202</v>
      </c>
      <c r="C3650" s="69" t="s">
        <v>9103</v>
      </c>
      <c r="D3650" s="69" t="s">
        <v>3337</v>
      </c>
      <c r="E3650" s="69" t="s">
        <v>9105</v>
      </c>
      <c r="F3650" s="69" t="s">
        <v>1216</v>
      </c>
      <c r="G3650" s="69" t="s">
        <v>2042</v>
      </c>
      <c r="H3650" s="69" t="s">
        <v>1129</v>
      </c>
      <c r="I3650" s="69" t="s">
        <v>962</v>
      </c>
      <c r="J3650" s="70">
        <v>3732.62</v>
      </c>
      <c r="K3650" s="69" t="s">
        <v>4591</v>
      </c>
      <c r="L3650" s="69" t="s">
        <v>9104</v>
      </c>
      <c r="M3650" s="70">
        <v>3732.62</v>
      </c>
      <c r="N3650" s="69"/>
      <c r="O3650" s="69"/>
      <c r="P3650" s="69" t="s">
        <v>1394</v>
      </c>
      <c r="Q3650" s="69" t="s">
        <v>4385</v>
      </c>
      <c r="R3650" s="69"/>
      <c r="S3650" s="70">
        <v>3732.62</v>
      </c>
      <c r="T3650" s="70"/>
      <c r="U3650" s="69"/>
      <c r="V3650" s="69"/>
      <c r="W3650" s="69"/>
      <c r="X3650" s="69"/>
      <c r="Y3650" s="70"/>
      <c r="Z3650" s="69">
        <v>0</v>
      </c>
      <c r="AA3650" s="69" t="s">
        <v>989</v>
      </c>
      <c r="AB3650" s="69" t="s">
        <v>1144</v>
      </c>
      <c r="AC3650" s="69"/>
    </row>
    <row r="3651" spans="1:29" x14ac:dyDescent="0.25">
      <c r="A3651" s="71" t="s">
        <v>193</v>
      </c>
      <c r="B3651" s="71"/>
      <c r="C3651" s="71"/>
      <c r="D3651" s="71"/>
      <c r="E3651" s="71"/>
      <c r="F3651" s="71"/>
      <c r="G3651" s="71"/>
      <c r="H3651" s="71"/>
      <c r="I3651" s="71"/>
      <c r="J3651" s="72">
        <v>3732.62</v>
      </c>
      <c r="K3651" s="71"/>
      <c r="L3651" s="71"/>
      <c r="M3651" s="72">
        <v>3732.62</v>
      </c>
      <c r="N3651" s="72">
        <v>0</v>
      </c>
      <c r="O3651" s="71"/>
      <c r="P3651" s="71"/>
      <c r="Q3651" s="71"/>
      <c r="R3651" s="71"/>
      <c r="S3651" s="72">
        <v>3732.62</v>
      </c>
      <c r="T3651" s="72">
        <v>0</v>
      </c>
      <c r="U3651" s="71"/>
      <c r="V3651" s="71"/>
      <c r="W3651" s="71"/>
      <c r="X3651" s="72">
        <v>3732.62</v>
      </c>
      <c r="Y3651" s="72">
        <v>0</v>
      </c>
      <c r="Z3651" s="72">
        <v>0</v>
      </c>
      <c r="AA3651" s="69"/>
      <c r="AB3651" s="69"/>
      <c r="AC3651" s="69"/>
    </row>
    <row r="3652" spans="1:29" ht="20" x14ac:dyDescent="0.25">
      <c r="A3652" s="68" t="s">
        <v>9106</v>
      </c>
      <c r="B3652" s="69" t="s">
        <v>4289</v>
      </c>
      <c r="C3652" s="69" t="s">
        <v>9107</v>
      </c>
      <c r="D3652" s="69" t="s">
        <v>4623</v>
      </c>
      <c r="E3652" s="69"/>
      <c r="F3652" s="69" t="s">
        <v>1727</v>
      </c>
      <c r="G3652" s="69" t="s">
        <v>2042</v>
      </c>
      <c r="H3652" s="69" t="s">
        <v>4118</v>
      </c>
      <c r="I3652" s="69" t="s">
        <v>962</v>
      </c>
      <c r="J3652" s="70">
        <v>100.37</v>
      </c>
      <c r="K3652" s="69" t="s">
        <v>4591</v>
      </c>
      <c r="L3652" s="69" t="s">
        <v>9108</v>
      </c>
      <c r="M3652" s="70">
        <v>100.37</v>
      </c>
      <c r="N3652" s="69"/>
      <c r="O3652" s="69"/>
      <c r="P3652" s="69"/>
      <c r="Q3652" s="69"/>
      <c r="R3652" s="69"/>
      <c r="S3652" s="69"/>
      <c r="T3652" s="70"/>
      <c r="U3652" s="69"/>
      <c r="V3652" s="69"/>
      <c r="W3652" s="69"/>
      <c r="X3652" s="69"/>
      <c r="Y3652" s="70"/>
      <c r="Z3652" s="69">
        <v>0</v>
      </c>
      <c r="AA3652" s="69" t="s">
        <v>989</v>
      </c>
      <c r="AB3652" s="69" t="s">
        <v>1144</v>
      </c>
      <c r="AC3652" s="69"/>
    </row>
    <row r="3653" spans="1:29" x14ac:dyDescent="0.25">
      <c r="A3653" s="71" t="s">
        <v>193</v>
      </c>
      <c r="B3653" s="71"/>
      <c r="C3653" s="71"/>
      <c r="D3653" s="71"/>
      <c r="E3653" s="71"/>
      <c r="F3653" s="71"/>
      <c r="G3653" s="71"/>
      <c r="H3653" s="71"/>
      <c r="I3653" s="71"/>
      <c r="J3653" s="72">
        <v>100.37</v>
      </c>
      <c r="K3653" s="71"/>
      <c r="L3653" s="71"/>
      <c r="M3653" s="72">
        <v>100.37</v>
      </c>
      <c r="N3653" s="72">
        <v>0</v>
      </c>
      <c r="O3653" s="71"/>
      <c r="P3653" s="71"/>
      <c r="Q3653" s="71"/>
      <c r="R3653" s="71"/>
      <c r="S3653" s="72">
        <v>0</v>
      </c>
      <c r="T3653" s="72">
        <v>0</v>
      </c>
      <c r="U3653" s="71"/>
      <c r="V3653" s="71"/>
      <c r="W3653" s="71"/>
      <c r="X3653" s="72">
        <v>0</v>
      </c>
      <c r="Y3653" s="72">
        <v>0</v>
      </c>
      <c r="Z3653" s="72">
        <v>0</v>
      </c>
      <c r="AA3653" s="69"/>
      <c r="AB3653" s="69"/>
      <c r="AC3653" s="69"/>
    </row>
    <row r="3654" spans="1:29" ht="20" x14ac:dyDescent="0.25">
      <c r="A3654" s="68" t="s">
        <v>9109</v>
      </c>
      <c r="B3654" s="69" t="s">
        <v>4202</v>
      </c>
      <c r="C3654" s="69" t="s">
        <v>9110</v>
      </c>
      <c r="D3654" s="69" t="s">
        <v>4746</v>
      </c>
      <c r="E3654" s="69"/>
      <c r="F3654" s="69" t="s">
        <v>1216</v>
      </c>
      <c r="G3654" s="69" t="s">
        <v>2042</v>
      </c>
      <c r="H3654" s="69" t="s">
        <v>2647</v>
      </c>
      <c r="I3654" s="69" t="s">
        <v>962</v>
      </c>
      <c r="J3654" s="70">
        <v>1387.59</v>
      </c>
      <c r="K3654" s="69" t="s">
        <v>4591</v>
      </c>
      <c r="L3654" s="69" t="s">
        <v>9111</v>
      </c>
      <c r="M3654" s="70">
        <v>1387.59</v>
      </c>
      <c r="N3654" s="69"/>
      <c r="O3654" s="69"/>
      <c r="P3654" s="69"/>
      <c r="Q3654" s="69"/>
      <c r="R3654" s="69"/>
      <c r="S3654" s="69"/>
      <c r="T3654" s="70"/>
      <c r="U3654" s="69"/>
      <c r="V3654" s="69"/>
      <c r="W3654" s="69"/>
      <c r="X3654" s="69"/>
      <c r="Y3654" s="70"/>
      <c r="Z3654" s="69">
        <v>0</v>
      </c>
      <c r="AA3654" s="69" t="s">
        <v>989</v>
      </c>
      <c r="AB3654" s="69" t="s">
        <v>1144</v>
      </c>
      <c r="AC3654" s="69"/>
    </row>
    <row r="3655" spans="1:29" x14ac:dyDescent="0.25">
      <c r="A3655" s="71" t="s">
        <v>193</v>
      </c>
      <c r="B3655" s="71"/>
      <c r="C3655" s="71"/>
      <c r="D3655" s="71"/>
      <c r="E3655" s="71"/>
      <c r="F3655" s="71"/>
      <c r="G3655" s="71"/>
      <c r="H3655" s="71"/>
      <c r="I3655" s="71"/>
      <c r="J3655" s="72">
        <v>1387.59</v>
      </c>
      <c r="K3655" s="71"/>
      <c r="L3655" s="71"/>
      <c r="M3655" s="72">
        <v>1387.59</v>
      </c>
      <c r="N3655" s="72">
        <v>0</v>
      </c>
      <c r="O3655" s="71"/>
      <c r="P3655" s="71"/>
      <c r="Q3655" s="71"/>
      <c r="R3655" s="71"/>
      <c r="S3655" s="72">
        <v>0</v>
      </c>
      <c r="T3655" s="72">
        <v>0</v>
      </c>
      <c r="U3655" s="71"/>
      <c r="V3655" s="71"/>
      <c r="W3655" s="71"/>
      <c r="X3655" s="72">
        <v>0</v>
      </c>
      <c r="Y3655" s="72">
        <v>0</v>
      </c>
      <c r="Z3655" s="72">
        <v>0</v>
      </c>
      <c r="AA3655" s="69"/>
      <c r="AB3655" s="69"/>
      <c r="AC3655" s="69"/>
    </row>
    <row r="3656" spans="1:29" ht="20" x14ac:dyDescent="0.25">
      <c r="A3656" s="68" t="s">
        <v>9112</v>
      </c>
      <c r="B3656" s="69" t="s">
        <v>8906</v>
      </c>
      <c r="C3656" s="69" t="s">
        <v>9113</v>
      </c>
      <c r="D3656" s="69" t="s">
        <v>4611</v>
      </c>
      <c r="E3656" s="69" t="s">
        <v>9115</v>
      </c>
      <c r="F3656" s="69" t="s">
        <v>1727</v>
      </c>
      <c r="G3656" s="69" t="s">
        <v>1203</v>
      </c>
      <c r="H3656" s="69" t="s">
        <v>1804</v>
      </c>
      <c r="I3656" s="69" t="s">
        <v>962</v>
      </c>
      <c r="J3656" s="70">
        <v>1929.7</v>
      </c>
      <c r="K3656" s="69" t="s">
        <v>4591</v>
      </c>
      <c r="L3656" s="69" t="s">
        <v>9114</v>
      </c>
      <c r="M3656" s="70">
        <v>1929.7</v>
      </c>
      <c r="N3656" s="69"/>
      <c r="O3656" s="69"/>
      <c r="P3656" s="69" t="s">
        <v>1129</v>
      </c>
      <c r="Q3656" s="69" t="s">
        <v>8910</v>
      </c>
      <c r="R3656" s="69"/>
      <c r="S3656" s="70">
        <v>1929.7</v>
      </c>
      <c r="T3656" s="70"/>
      <c r="U3656" s="69"/>
      <c r="V3656" s="69"/>
      <c r="W3656" s="69"/>
      <c r="X3656" s="69"/>
      <c r="Y3656" s="70"/>
      <c r="Z3656" s="69">
        <v>0</v>
      </c>
      <c r="AA3656" s="69" t="s">
        <v>989</v>
      </c>
      <c r="AB3656" s="69" t="s">
        <v>1144</v>
      </c>
      <c r="AC3656" s="69"/>
    </row>
    <row r="3657" spans="1:29" x14ac:dyDescent="0.25">
      <c r="A3657" s="71" t="s">
        <v>193</v>
      </c>
      <c r="B3657" s="71"/>
      <c r="C3657" s="71"/>
      <c r="D3657" s="71"/>
      <c r="E3657" s="71"/>
      <c r="F3657" s="71"/>
      <c r="G3657" s="71"/>
      <c r="H3657" s="71"/>
      <c r="I3657" s="71"/>
      <c r="J3657" s="72">
        <v>1929.7</v>
      </c>
      <c r="K3657" s="71"/>
      <c r="L3657" s="71"/>
      <c r="M3657" s="72">
        <v>1929.7</v>
      </c>
      <c r="N3657" s="72">
        <v>0</v>
      </c>
      <c r="O3657" s="71"/>
      <c r="P3657" s="71"/>
      <c r="Q3657" s="71"/>
      <c r="R3657" s="71"/>
      <c r="S3657" s="72">
        <v>1929.7</v>
      </c>
      <c r="T3657" s="72">
        <v>0</v>
      </c>
      <c r="U3657" s="71"/>
      <c r="V3657" s="71"/>
      <c r="W3657" s="71"/>
      <c r="X3657" s="72">
        <v>1929.7</v>
      </c>
      <c r="Y3657" s="72">
        <v>0</v>
      </c>
      <c r="Z3657" s="72">
        <v>0</v>
      </c>
      <c r="AA3657" s="69"/>
      <c r="AB3657" s="69"/>
      <c r="AC3657" s="69"/>
    </row>
    <row r="3658" spans="1:29" ht="30" x14ac:dyDescent="0.25">
      <c r="A3658" s="68" t="s">
        <v>9116</v>
      </c>
      <c r="B3658" s="69" t="s">
        <v>7326</v>
      </c>
      <c r="C3658" s="69" t="s">
        <v>9117</v>
      </c>
      <c r="D3658" s="69" t="s">
        <v>3313</v>
      </c>
      <c r="E3658" s="69"/>
      <c r="F3658" s="69" t="s">
        <v>1299</v>
      </c>
      <c r="G3658" s="69" t="s">
        <v>1203</v>
      </c>
      <c r="H3658" s="69" t="s">
        <v>4118</v>
      </c>
      <c r="I3658" s="69"/>
      <c r="J3658" s="70">
        <v>21034.89</v>
      </c>
      <c r="K3658" s="69" t="s">
        <v>4591</v>
      </c>
      <c r="L3658" s="69"/>
      <c r="M3658" s="69"/>
      <c r="N3658" s="69"/>
      <c r="O3658" s="69"/>
      <c r="P3658" s="69"/>
      <c r="Q3658" s="69"/>
      <c r="R3658" s="69"/>
      <c r="S3658" s="69"/>
      <c r="T3658" s="69"/>
      <c r="U3658" s="69"/>
      <c r="V3658" s="69"/>
      <c r="W3658" s="69"/>
      <c r="X3658" s="69"/>
      <c r="Y3658" s="69"/>
      <c r="Z3658" s="69"/>
      <c r="AA3658" s="69" t="s">
        <v>989</v>
      </c>
      <c r="AB3658" s="69"/>
      <c r="AC3658" s="69"/>
    </row>
    <row r="3659" spans="1:29" x14ac:dyDescent="0.25">
      <c r="A3659" s="71" t="s">
        <v>193</v>
      </c>
      <c r="B3659" s="71"/>
      <c r="C3659" s="71"/>
      <c r="D3659" s="71"/>
      <c r="E3659" s="71"/>
      <c r="F3659" s="71"/>
      <c r="G3659" s="71"/>
      <c r="H3659" s="71"/>
      <c r="I3659" s="71"/>
      <c r="J3659" s="72">
        <v>21034.89</v>
      </c>
      <c r="K3659" s="71"/>
      <c r="L3659" s="71"/>
      <c r="M3659" s="72">
        <v>0</v>
      </c>
      <c r="N3659" s="72">
        <v>21034.89</v>
      </c>
      <c r="O3659" s="71"/>
      <c r="P3659" s="71"/>
      <c r="Q3659" s="71"/>
      <c r="R3659" s="71"/>
      <c r="S3659" s="72">
        <v>0</v>
      </c>
      <c r="T3659" s="72">
        <v>0</v>
      </c>
      <c r="U3659" s="71"/>
      <c r="V3659" s="71"/>
      <c r="W3659" s="71"/>
      <c r="X3659" s="72">
        <v>0</v>
      </c>
      <c r="Y3659" s="72">
        <v>0</v>
      </c>
      <c r="Z3659" s="72">
        <v>0</v>
      </c>
      <c r="AA3659" s="69"/>
      <c r="AB3659" s="69"/>
      <c r="AC3659" s="69"/>
    </row>
    <row r="3660" spans="1:29" ht="30" x14ac:dyDescent="0.25">
      <c r="A3660" s="68" t="s">
        <v>9118</v>
      </c>
      <c r="B3660" s="69" t="s">
        <v>9119</v>
      </c>
      <c r="C3660" s="69" t="s">
        <v>9120</v>
      </c>
      <c r="D3660" s="69" t="s">
        <v>3313</v>
      </c>
      <c r="E3660" s="69" t="s">
        <v>9122</v>
      </c>
      <c r="F3660" s="69" t="s">
        <v>2348</v>
      </c>
      <c r="G3660" s="69" t="s">
        <v>1203</v>
      </c>
      <c r="H3660" s="69" t="s">
        <v>4118</v>
      </c>
      <c r="I3660" s="69" t="s">
        <v>962</v>
      </c>
      <c r="J3660" s="70">
        <v>2355.14</v>
      </c>
      <c r="K3660" s="69" t="s">
        <v>4591</v>
      </c>
      <c r="L3660" s="69" t="s">
        <v>9121</v>
      </c>
      <c r="M3660" s="70">
        <v>2355.14</v>
      </c>
      <c r="N3660" s="69"/>
      <c r="O3660" s="69"/>
      <c r="P3660" s="69" t="s">
        <v>1394</v>
      </c>
      <c r="Q3660" s="69" t="s">
        <v>2298</v>
      </c>
      <c r="R3660" s="69"/>
      <c r="S3660" s="70">
        <v>2355.14</v>
      </c>
      <c r="T3660" s="70"/>
      <c r="U3660" s="69"/>
      <c r="V3660" s="69"/>
      <c r="W3660" s="69"/>
      <c r="X3660" s="69"/>
      <c r="Y3660" s="70"/>
      <c r="Z3660" s="69">
        <v>0</v>
      </c>
      <c r="AA3660" s="69" t="s">
        <v>989</v>
      </c>
      <c r="AB3660" s="69" t="s">
        <v>1144</v>
      </c>
      <c r="AC3660" s="69"/>
    </row>
    <row r="3661" spans="1:29" x14ac:dyDescent="0.25">
      <c r="A3661" s="71" t="s">
        <v>193</v>
      </c>
      <c r="B3661" s="71"/>
      <c r="C3661" s="71"/>
      <c r="D3661" s="71"/>
      <c r="E3661" s="71"/>
      <c r="F3661" s="71"/>
      <c r="G3661" s="71"/>
      <c r="H3661" s="71"/>
      <c r="I3661" s="71"/>
      <c r="J3661" s="72">
        <v>2355.14</v>
      </c>
      <c r="K3661" s="71"/>
      <c r="L3661" s="71"/>
      <c r="M3661" s="72">
        <v>2355.14</v>
      </c>
      <c r="N3661" s="72">
        <v>0</v>
      </c>
      <c r="O3661" s="71"/>
      <c r="P3661" s="71"/>
      <c r="Q3661" s="71"/>
      <c r="R3661" s="71"/>
      <c r="S3661" s="72">
        <v>2355.14</v>
      </c>
      <c r="T3661" s="72">
        <v>0</v>
      </c>
      <c r="U3661" s="71"/>
      <c r="V3661" s="71"/>
      <c r="W3661" s="71"/>
      <c r="X3661" s="72">
        <v>2355.14</v>
      </c>
      <c r="Y3661" s="72">
        <v>0</v>
      </c>
      <c r="Z3661" s="72">
        <v>0</v>
      </c>
      <c r="AA3661" s="69"/>
      <c r="AB3661" s="69"/>
      <c r="AC3661" s="69"/>
    </row>
    <row r="3662" spans="1:29" ht="20" x14ac:dyDescent="0.25">
      <c r="A3662" s="68" t="s">
        <v>9123</v>
      </c>
      <c r="B3662" s="69" t="s">
        <v>9124</v>
      </c>
      <c r="C3662" s="69" t="s">
        <v>9125</v>
      </c>
      <c r="D3662" s="69" t="s">
        <v>4611</v>
      </c>
      <c r="E3662" s="69" t="s">
        <v>9128</v>
      </c>
      <c r="F3662" s="69" t="s">
        <v>1760</v>
      </c>
      <c r="G3662" s="69" t="s">
        <v>1203</v>
      </c>
      <c r="H3662" s="69" t="s">
        <v>9126</v>
      </c>
      <c r="I3662" s="69" t="s">
        <v>962</v>
      </c>
      <c r="J3662" s="70">
        <v>3241.7</v>
      </c>
      <c r="K3662" s="69" t="s">
        <v>4591</v>
      </c>
      <c r="L3662" s="69" t="s">
        <v>9127</v>
      </c>
      <c r="M3662" s="70">
        <v>3241.7</v>
      </c>
      <c r="N3662" s="69"/>
      <c r="O3662" s="69"/>
      <c r="P3662" s="69" t="s">
        <v>1538</v>
      </c>
      <c r="Q3662" s="69" t="s">
        <v>1917</v>
      </c>
      <c r="R3662" s="69"/>
      <c r="S3662" s="70">
        <v>3241.7</v>
      </c>
      <c r="T3662" s="70"/>
      <c r="U3662" s="69"/>
      <c r="V3662" s="69"/>
      <c r="W3662" s="69"/>
      <c r="X3662" s="69"/>
      <c r="Y3662" s="70"/>
      <c r="Z3662" s="69">
        <v>0</v>
      </c>
      <c r="AA3662" s="69" t="s">
        <v>989</v>
      </c>
      <c r="AB3662" s="69" t="s">
        <v>1144</v>
      </c>
      <c r="AC3662" s="69"/>
    </row>
    <row r="3663" spans="1:29" x14ac:dyDescent="0.25">
      <c r="A3663" s="71" t="s">
        <v>193</v>
      </c>
      <c r="B3663" s="71"/>
      <c r="C3663" s="71"/>
      <c r="D3663" s="71"/>
      <c r="E3663" s="71"/>
      <c r="F3663" s="71"/>
      <c r="G3663" s="71"/>
      <c r="H3663" s="71"/>
      <c r="I3663" s="71"/>
      <c r="J3663" s="72">
        <v>3241.7</v>
      </c>
      <c r="K3663" s="71"/>
      <c r="L3663" s="71"/>
      <c r="M3663" s="72">
        <v>3241.7</v>
      </c>
      <c r="N3663" s="72">
        <v>0</v>
      </c>
      <c r="O3663" s="71"/>
      <c r="P3663" s="71"/>
      <c r="Q3663" s="71"/>
      <c r="R3663" s="71"/>
      <c r="S3663" s="72">
        <v>3241.7</v>
      </c>
      <c r="T3663" s="72">
        <v>0</v>
      </c>
      <c r="U3663" s="71"/>
      <c r="V3663" s="71"/>
      <c r="W3663" s="71"/>
      <c r="X3663" s="72">
        <v>3241.7</v>
      </c>
      <c r="Y3663" s="72">
        <v>0</v>
      </c>
      <c r="Z3663" s="72">
        <v>0</v>
      </c>
      <c r="AA3663" s="69"/>
      <c r="AB3663" s="69"/>
      <c r="AC3663" s="69"/>
    </row>
    <row r="3664" spans="1:29" ht="30" x14ac:dyDescent="0.25">
      <c r="A3664" s="68" t="s">
        <v>9129</v>
      </c>
      <c r="B3664" s="69" t="s">
        <v>3085</v>
      </c>
      <c r="C3664" s="69" t="s">
        <v>9130</v>
      </c>
      <c r="D3664" s="69" t="s">
        <v>4686</v>
      </c>
      <c r="E3664" s="69"/>
      <c r="F3664" s="69" t="s">
        <v>1727</v>
      </c>
      <c r="G3664" s="69" t="s">
        <v>1203</v>
      </c>
      <c r="H3664" s="69" t="s">
        <v>9131</v>
      </c>
      <c r="I3664" s="69" t="s">
        <v>962</v>
      </c>
      <c r="J3664" s="70">
        <v>20160.419999999998</v>
      </c>
      <c r="K3664" s="69" t="s">
        <v>4591</v>
      </c>
      <c r="L3664" s="69" t="s">
        <v>9132</v>
      </c>
      <c r="M3664" s="70">
        <v>20160.419999999998</v>
      </c>
      <c r="N3664" s="69"/>
      <c r="O3664" s="69"/>
      <c r="P3664" s="69"/>
      <c r="Q3664" s="69"/>
      <c r="R3664" s="69"/>
      <c r="S3664" s="69"/>
      <c r="T3664" s="70"/>
      <c r="U3664" s="69"/>
      <c r="V3664" s="69"/>
      <c r="W3664" s="69"/>
      <c r="X3664" s="69"/>
      <c r="Y3664" s="70"/>
      <c r="Z3664" s="69">
        <v>0</v>
      </c>
      <c r="AA3664" s="69" t="s">
        <v>989</v>
      </c>
      <c r="AB3664" s="69" t="s">
        <v>1144</v>
      </c>
      <c r="AC3664" s="69"/>
    </row>
    <row r="3665" spans="1:29" x14ac:dyDescent="0.25">
      <c r="A3665" s="71" t="s">
        <v>193</v>
      </c>
      <c r="B3665" s="71"/>
      <c r="C3665" s="71"/>
      <c r="D3665" s="71"/>
      <c r="E3665" s="71"/>
      <c r="F3665" s="71"/>
      <c r="G3665" s="71"/>
      <c r="H3665" s="71"/>
      <c r="I3665" s="71"/>
      <c r="J3665" s="72">
        <v>20160.419999999998</v>
      </c>
      <c r="K3665" s="71"/>
      <c r="L3665" s="71"/>
      <c r="M3665" s="72">
        <v>20160.419999999998</v>
      </c>
      <c r="N3665" s="72">
        <v>0</v>
      </c>
      <c r="O3665" s="71"/>
      <c r="P3665" s="71"/>
      <c r="Q3665" s="71"/>
      <c r="R3665" s="71"/>
      <c r="S3665" s="72">
        <v>0</v>
      </c>
      <c r="T3665" s="72">
        <v>0</v>
      </c>
      <c r="U3665" s="71"/>
      <c r="V3665" s="71"/>
      <c r="W3665" s="71"/>
      <c r="X3665" s="72">
        <v>0</v>
      </c>
      <c r="Y3665" s="72">
        <v>0</v>
      </c>
      <c r="Z3665" s="72">
        <v>0</v>
      </c>
      <c r="AA3665" s="69"/>
      <c r="AB3665" s="69"/>
      <c r="AC3665" s="69"/>
    </row>
    <row r="3666" spans="1:29" ht="20" x14ac:dyDescent="0.25">
      <c r="A3666" s="68" t="s">
        <v>9133</v>
      </c>
      <c r="B3666" s="69" t="s">
        <v>4211</v>
      </c>
      <c r="C3666" s="69" t="s">
        <v>9134</v>
      </c>
      <c r="D3666" s="69" t="s">
        <v>4623</v>
      </c>
      <c r="E3666" s="69" t="s">
        <v>9136</v>
      </c>
      <c r="F3666" s="69" t="s">
        <v>1299</v>
      </c>
      <c r="G3666" s="69" t="s">
        <v>1203</v>
      </c>
      <c r="H3666" s="69" t="s">
        <v>9126</v>
      </c>
      <c r="I3666" s="69" t="s">
        <v>962</v>
      </c>
      <c r="J3666" s="70">
        <v>6294.07</v>
      </c>
      <c r="K3666" s="69" t="s">
        <v>4591</v>
      </c>
      <c r="L3666" s="69" t="s">
        <v>9135</v>
      </c>
      <c r="M3666" s="70">
        <v>6294.07</v>
      </c>
      <c r="N3666" s="69"/>
      <c r="O3666" s="69"/>
      <c r="P3666" s="69" t="s">
        <v>1210</v>
      </c>
      <c r="Q3666" s="69" t="s">
        <v>2661</v>
      </c>
      <c r="R3666" s="69"/>
      <c r="S3666" s="70">
        <v>6294.07</v>
      </c>
      <c r="T3666" s="70"/>
      <c r="U3666" s="69"/>
      <c r="V3666" s="69"/>
      <c r="W3666" s="69"/>
      <c r="X3666" s="69"/>
      <c r="Y3666" s="70"/>
      <c r="Z3666" s="69">
        <v>0</v>
      </c>
      <c r="AA3666" s="69" t="s">
        <v>989</v>
      </c>
      <c r="AB3666" s="69" t="s">
        <v>1144</v>
      </c>
      <c r="AC3666" s="69"/>
    </row>
    <row r="3667" spans="1:29" x14ac:dyDescent="0.25">
      <c r="A3667" s="71" t="s">
        <v>193</v>
      </c>
      <c r="B3667" s="71"/>
      <c r="C3667" s="71"/>
      <c r="D3667" s="71"/>
      <c r="E3667" s="71"/>
      <c r="F3667" s="71"/>
      <c r="G3667" s="71"/>
      <c r="H3667" s="71"/>
      <c r="I3667" s="71"/>
      <c r="J3667" s="72">
        <v>6294.07</v>
      </c>
      <c r="K3667" s="71"/>
      <c r="L3667" s="71"/>
      <c r="M3667" s="72">
        <v>6294.07</v>
      </c>
      <c r="N3667" s="72">
        <v>0</v>
      </c>
      <c r="O3667" s="71"/>
      <c r="P3667" s="71"/>
      <c r="Q3667" s="71"/>
      <c r="R3667" s="71"/>
      <c r="S3667" s="72">
        <v>6294.07</v>
      </c>
      <c r="T3667" s="72">
        <v>0</v>
      </c>
      <c r="U3667" s="71"/>
      <c r="V3667" s="71"/>
      <c r="W3667" s="71"/>
      <c r="X3667" s="72">
        <v>6294.07</v>
      </c>
      <c r="Y3667" s="72">
        <v>0</v>
      </c>
      <c r="Z3667" s="72">
        <v>0</v>
      </c>
      <c r="AA3667" s="69"/>
      <c r="AB3667" s="69"/>
      <c r="AC3667" s="69"/>
    </row>
    <row r="3668" spans="1:29" ht="20" x14ac:dyDescent="0.25">
      <c r="A3668" s="68" t="s">
        <v>9137</v>
      </c>
      <c r="B3668" s="69" t="s">
        <v>3261</v>
      </c>
      <c r="C3668" s="69" t="s">
        <v>9138</v>
      </c>
      <c r="D3668" s="69" t="s">
        <v>4686</v>
      </c>
      <c r="E3668" s="69"/>
      <c r="F3668" s="69" t="s">
        <v>1722</v>
      </c>
      <c r="G3668" s="69" t="s">
        <v>1203</v>
      </c>
      <c r="H3668" s="69" t="s">
        <v>9131</v>
      </c>
      <c r="I3668" s="69" t="s">
        <v>962</v>
      </c>
      <c r="J3668" s="70">
        <v>408.44</v>
      </c>
      <c r="K3668" s="69" t="s">
        <v>4591</v>
      </c>
      <c r="L3668" s="69" t="s">
        <v>9139</v>
      </c>
      <c r="M3668" s="70">
        <v>408.44</v>
      </c>
      <c r="N3668" s="69"/>
      <c r="O3668" s="69"/>
      <c r="P3668" s="69"/>
      <c r="Q3668" s="69"/>
      <c r="R3668" s="69"/>
      <c r="S3668" s="69"/>
      <c r="T3668" s="70"/>
      <c r="U3668" s="69"/>
      <c r="V3668" s="69"/>
      <c r="W3668" s="69"/>
      <c r="X3668" s="69"/>
      <c r="Y3668" s="70"/>
      <c r="Z3668" s="69">
        <v>0</v>
      </c>
      <c r="AA3668" s="69" t="s">
        <v>989</v>
      </c>
      <c r="AB3668" s="69" t="s">
        <v>1144</v>
      </c>
      <c r="AC3668" s="69"/>
    </row>
    <row r="3669" spans="1:29" x14ac:dyDescent="0.25">
      <c r="A3669" s="71" t="s">
        <v>193</v>
      </c>
      <c r="B3669" s="71"/>
      <c r="C3669" s="71"/>
      <c r="D3669" s="71"/>
      <c r="E3669" s="71"/>
      <c r="F3669" s="71"/>
      <c r="G3669" s="71"/>
      <c r="H3669" s="71"/>
      <c r="I3669" s="71"/>
      <c r="J3669" s="72">
        <v>408.44</v>
      </c>
      <c r="K3669" s="71"/>
      <c r="L3669" s="71"/>
      <c r="M3669" s="72">
        <v>408.44</v>
      </c>
      <c r="N3669" s="72">
        <v>0</v>
      </c>
      <c r="O3669" s="71"/>
      <c r="P3669" s="71"/>
      <c r="Q3669" s="71"/>
      <c r="R3669" s="71"/>
      <c r="S3669" s="72">
        <v>0</v>
      </c>
      <c r="T3669" s="72">
        <v>0</v>
      </c>
      <c r="U3669" s="71"/>
      <c r="V3669" s="71"/>
      <c r="W3669" s="71"/>
      <c r="X3669" s="72">
        <v>0</v>
      </c>
      <c r="Y3669" s="72">
        <v>0</v>
      </c>
      <c r="Z3669" s="72">
        <v>0</v>
      </c>
      <c r="AA3669" s="69"/>
      <c r="AB3669" s="69"/>
      <c r="AC3669" s="69"/>
    </row>
    <row r="3670" spans="1:29" ht="30" x14ac:dyDescent="0.25">
      <c r="A3670" s="68" t="s">
        <v>9140</v>
      </c>
      <c r="B3670" s="69" t="s">
        <v>9141</v>
      </c>
      <c r="C3670" s="69" t="s">
        <v>9142</v>
      </c>
      <c r="D3670" s="69" t="s">
        <v>3313</v>
      </c>
      <c r="E3670" s="69" t="s">
        <v>9144</v>
      </c>
      <c r="F3670" s="69" t="s">
        <v>1727</v>
      </c>
      <c r="G3670" s="69" t="s">
        <v>1203</v>
      </c>
      <c r="H3670" s="69" t="s">
        <v>4118</v>
      </c>
      <c r="I3670" s="69" t="s">
        <v>962</v>
      </c>
      <c r="J3670" s="70">
        <v>1038.0999999999999</v>
      </c>
      <c r="K3670" s="69" t="s">
        <v>4591</v>
      </c>
      <c r="L3670" s="69" t="s">
        <v>9143</v>
      </c>
      <c r="M3670" s="70">
        <v>1038.0999999999999</v>
      </c>
      <c r="N3670" s="69"/>
      <c r="O3670" s="69"/>
      <c r="P3670" s="69" t="s">
        <v>1538</v>
      </c>
      <c r="Q3670" s="69" t="s">
        <v>1917</v>
      </c>
      <c r="R3670" s="69"/>
      <c r="S3670" s="70">
        <v>1038.0999999999999</v>
      </c>
      <c r="T3670" s="70"/>
      <c r="U3670" s="69"/>
      <c r="V3670" s="69"/>
      <c r="W3670" s="69"/>
      <c r="X3670" s="69"/>
      <c r="Y3670" s="70"/>
      <c r="Z3670" s="69">
        <v>0</v>
      </c>
      <c r="AA3670" s="69" t="s">
        <v>989</v>
      </c>
      <c r="AB3670" s="69" t="s">
        <v>1144</v>
      </c>
      <c r="AC3670" s="69"/>
    </row>
    <row r="3671" spans="1:29" x14ac:dyDescent="0.25">
      <c r="A3671" s="71" t="s">
        <v>193</v>
      </c>
      <c r="B3671" s="71"/>
      <c r="C3671" s="71"/>
      <c r="D3671" s="71"/>
      <c r="E3671" s="71"/>
      <c r="F3671" s="71"/>
      <c r="G3671" s="71"/>
      <c r="H3671" s="71"/>
      <c r="I3671" s="71"/>
      <c r="J3671" s="72">
        <v>1038.0999999999999</v>
      </c>
      <c r="K3671" s="71"/>
      <c r="L3671" s="71"/>
      <c r="M3671" s="72">
        <v>1038.0999999999999</v>
      </c>
      <c r="N3671" s="72">
        <v>0</v>
      </c>
      <c r="O3671" s="71"/>
      <c r="P3671" s="71"/>
      <c r="Q3671" s="71"/>
      <c r="R3671" s="71"/>
      <c r="S3671" s="72">
        <v>1038.0999999999999</v>
      </c>
      <c r="T3671" s="72">
        <v>0</v>
      </c>
      <c r="U3671" s="71"/>
      <c r="V3671" s="71"/>
      <c r="W3671" s="71"/>
      <c r="X3671" s="72">
        <v>1038.0999999999999</v>
      </c>
      <c r="Y3671" s="72">
        <v>0</v>
      </c>
      <c r="Z3671" s="72">
        <v>0</v>
      </c>
      <c r="AA3671" s="69"/>
      <c r="AB3671" s="69"/>
      <c r="AC3671" s="69"/>
    </row>
    <row r="3672" spans="1:29" ht="20" x14ac:dyDescent="0.25">
      <c r="A3672" s="68" t="s">
        <v>9145</v>
      </c>
      <c r="B3672" s="69" t="s">
        <v>7146</v>
      </c>
      <c r="C3672" s="69" t="s">
        <v>9146</v>
      </c>
      <c r="D3672" s="69" t="s">
        <v>4813</v>
      </c>
      <c r="E3672" s="69"/>
      <c r="F3672" s="69" t="s">
        <v>1299</v>
      </c>
      <c r="G3672" s="69" t="s">
        <v>1203</v>
      </c>
      <c r="H3672" s="69" t="s">
        <v>4118</v>
      </c>
      <c r="I3672" s="69" t="s">
        <v>962</v>
      </c>
      <c r="J3672" s="70">
        <v>2029.57</v>
      </c>
      <c r="K3672" s="69" t="s">
        <v>4591</v>
      </c>
      <c r="L3672" s="69" t="s">
        <v>9147</v>
      </c>
      <c r="M3672" s="70">
        <v>2029.57</v>
      </c>
      <c r="N3672" s="69"/>
      <c r="O3672" s="69"/>
      <c r="P3672" s="69"/>
      <c r="Q3672" s="69"/>
      <c r="R3672" s="69"/>
      <c r="S3672" s="69"/>
      <c r="T3672" s="70"/>
      <c r="U3672" s="69"/>
      <c r="V3672" s="69"/>
      <c r="W3672" s="69"/>
      <c r="X3672" s="69"/>
      <c r="Y3672" s="70"/>
      <c r="Z3672" s="69">
        <v>0</v>
      </c>
      <c r="AA3672" s="69" t="s">
        <v>989</v>
      </c>
      <c r="AB3672" s="69" t="s">
        <v>1144</v>
      </c>
      <c r="AC3672" s="69"/>
    </row>
    <row r="3673" spans="1:29" x14ac:dyDescent="0.25">
      <c r="A3673" s="71" t="s">
        <v>193</v>
      </c>
      <c r="B3673" s="71"/>
      <c r="C3673" s="71"/>
      <c r="D3673" s="71"/>
      <c r="E3673" s="71"/>
      <c r="F3673" s="71"/>
      <c r="G3673" s="71"/>
      <c r="H3673" s="71"/>
      <c r="I3673" s="71"/>
      <c r="J3673" s="72">
        <v>2029.57</v>
      </c>
      <c r="K3673" s="71"/>
      <c r="L3673" s="71"/>
      <c r="M3673" s="72">
        <v>2029.57</v>
      </c>
      <c r="N3673" s="72">
        <v>0</v>
      </c>
      <c r="O3673" s="71"/>
      <c r="P3673" s="71"/>
      <c r="Q3673" s="71"/>
      <c r="R3673" s="71"/>
      <c r="S3673" s="72">
        <v>0</v>
      </c>
      <c r="T3673" s="72">
        <v>0</v>
      </c>
      <c r="U3673" s="71"/>
      <c r="V3673" s="71"/>
      <c r="W3673" s="71"/>
      <c r="X3673" s="72">
        <v>0</v>
      </c>
      <c r="Y3673" s="72">
        <v>0</v>
      </c>
      <c r="Z3673" s="72">
        <v>0</v>
      </c>
      <c r="AA3673" s="69"/>
      <c r="AB3673" s="69"/>
      <c r="AC3673" s="69"/>
    </row>
    <row r="3674" spans="1:29" ht="30" x14ac:dyDescent="0.25">
      <c r="A3674" s="68" t="s">
        <v>9148</v>
      </c>
      <c r="B3674" s="69" t="s">
        <v>4141</v>
      </c>
      <c r="C3674" s="69" t="s">
        <v>9149</v>
      </c>
      <c r="D3674" s="69" t="s">
        <v>3313</v>
      </c>
      <c r="E3674" s="69" t="s">
        <v>9151</v>
      </c>
      <c r="F3674" s="69" t="s">
        <v>1299</v>
      </c>
      <c r="G3674" s="69" t="s">
        <v>1203</v>
      </c>
      <c r="H3674" s="69" t="s">
        <v>4118</v>
      </c>
      <c r="I3674" s="69" t="s">
        <v>962</v>
      </c>
      <c r="J3674" s="70">
        <v>1312.64</v>
      </c>
      <c r="K3674" s="69" t="s">
        <v>4591</v>
      </c>
      <c r="L3674" s="69" t="s">
        <v>9150</v>
      </c>
      <c r="M3674" s="70">
        <v>1312.64</v>
      </c>
      <c r="N3674" s="69"/>
      <c r="O3674" s="69"/>
      <c r="P3674" s="69" t="s">
        <v>1394</v>
      </c>
      <c r="Q3674" s="69" t="s">
        <v>2298</v>
      </c>
      <c r="R3674" s="69"/>
      <c r="S3674" s="70">
        <v>1312.64</v>
      </c>
      <c r="T3674" s="70"/>
      <c r="U3674" s="69"/>
      <c r="V3674" s="69"/>
      <c r="W3674" s="69"/>
      <c r="X3674" s="69"/>
      <c r="Y3674" s="70"/>
      <c r="Z3674" s="69">
        <v>0</v>
      </c>
      <c r="AA3674" s="69" t="s">
        <v>989</v>
      </c>
      <c r="AB3674" s="69" t="s">
        <v>1144</v>
      </c>
      <c r="AC3674" s="69"/>
    </row>
    <row r="3675" spans="1:29" x14ac:dyDescent="0.25">
      <c r="A3675" s="71" t="s">
        <v>193</v>
      </c>
      <c r="B3675" s="71"/>
      <c r="C3675" s="71"/>
      <c r="D3675" s="71"/>
      <c r="E3675" s="71"/>
      <c r="F3675" s="71"/>
      <c r="G3675" s="71"/>
      <c r="H3675" s="71"/>
      <c r="I3675" s="71"/>
      <c r="J3675" s="72">
        <v>1312.64</v>
      </c>
      <c r="K3675" s="71"/>
      <c r="L3675" s="71"/>
      <c r="M3675" s="72">
        <v>1312.64</v>
      </c>
      <c r="N3675" s="72">
        <v>0</v>
      </c>
      <c r="O3675" s="71"/>
      <c r="P3675" s="71"/>
      <c r="Q3675" s="71"/>
      <c r="R3675" s="71"/>
      <c r="S3675" s="72">
        <v>1312.64</v>
      </c>
      <c r="T3675" s="72">
        <v>0</v>
      </c>
      <c r="U3675" s="71"/>
      <c r="V3675" s="71"/>
      <c r="W3675" s="71"/>
      <c r="X3675" s="72">
        <v>1312.64</v>
      </c>
      <c r="Y3675" s="72">
        <v>0</v>
      </c>
      <c r="Z3675" s="72">
        <v>0</v>
      </c>
      <c r="AA3675" s="69"/>
      <c r="AB3675" s="69"/>
      <c r="AC3675" s="69"/>
    </row>
    <row r="3676" spans="1:29" ht="30" x14ac:dyDescent="0.25">
      <c r="A3676" s="68" t="s">
        <v>9152</v>
      </c>
      <c r="B3676" s="69" t="s">
        <v>9153</v>
      </c>
      <c r="C3676" s="69" t="s">
        <v>9154</v>
      </c>
      <c r="D3676" s="69" t="s">
        <v>3313</v>
      </c>
      <c r="E3676" s="69" t="s">
        <v>9156</v>
      </c>
      <c r="F3676" s="69" t="s">
        <v>1722</v>
      </c>
      <c r="G3676" s="69" t="s">
        <v>1080</v>
      </c>
      <c r="H3676" s="69" t="s">
        <v>2388</v>
      </c>
      <c r="I3676" s="69" t="s">
        <v>962</v>
      </c>
      <c r="J3676" s="70">
        <v>972.4</v>
      </c>
      <c r="K3676" s="69" t="s">
        <v>4591</v>
      </c>
      <c r="L3676" s="69" t="s">
        <v>9155</v>
      </c>
      <c r="M3676" s="70">
        <v>972.4</v>
      </c>
      <c r="N3676" s="69"/>
      <c r="O3676" s="69"/>
      <c r="P3676" s="69" t="s">
        <v>1106</v>
      </c>
      <c r="Q3676" s="69" t="s">
        <v>2337</v>
      </c>
      <c r="R3676" s="69"/>
      <c r="S3676" s="70">
        <v>972.4</v>
      </c>
      <c r="T3676" s="70"/>
      <c r="U3676" s="69"/>
      <c r="V3676" s="69"/>
      <c r="W3676" s="69"/>
      <c r="X3676" s="69"/>
      <c r="Y3676" s="70"/>
      <c r="Z3676" s="69">
        <v>0</v>
      </c>
      <c r="AA3676" s="69" t="s">
        <v>989</v>
      </c>
      <c r="AB3676" s="69" t="s">
        <v>1144</v>
      </c>
      <c r="AC3676" s="69"/>
    </row>
    <row r="3677" spans="1:29" x14ac:dyDescent="0.25">
      <c r="A3677" s="71" t="s">
        <v>193</v>
      </c>
      <c r="B3677" s="71"/>
      <c r="C3677" s="71"/>
      <c r="D3677" s="71"/>
      <c r="E3677" s="71"/>
      <c r="F3677" s="71"/>
      <c r="G3677" s="71"/>
      <c r="H3677" s="71"/>
      <c r="I3677" s="71"/>
      <c r="J3677" s="72">
        <v>972.4</v>
      </c>
      <c r="K3677" s="71"/>
      <c r="L3677" s="71"/>
      <c r="M3677" s="72">
        <v>972.4</v>
      </c>
      <c r="N3677" s="72">
        <v>0</v>
      </c>
      <c r="O3677" s="71"/>
      <c r="P3677" s="71"/>
      <c r="Q3677" s="71"/>
      <c r="R3677" s="71"/>
      <c r="S3677" s="72">
        <v>972.4</v>
      </c>
      <c r="T3677" s="72">
        <v>0</v>
      </c>
      <c r="U3677" s="71"/>
      <c r="V3677" s="71"/>
      <c r="W3677" s="71"/>
      <c r="X3677" s="72">
        <v>972.4</v>
      </c>
      <c r="Y3677" s="72">
        <v>0</v>
      </c>
      <c r="Z3677" s="72">
        <v>0</v>
      </c>
      <c r="AA3677" s="69"/>
      <c r="AB3677" s="69"/>
      <c r="AC3677" s="69"/>
    </row>
    <row r="3678" spans="1:29" ht="20" x14ac:dyDescent="0.25">
      <c r="A3678" s="68" t="s">
        <v>9157</v>
      </c>
      <c r="B3678" s="69" t="s">
        <v>9158</v>
      </c>
      <c r="C3678" s="69" t="s">
        <v>9159</v>
      </c>
      <c r="D3678" s="69" t="s">
        <v>4813</v>
      </c>
      <c r="E3678" s="69" t="s">
        <v>9161</v>
      </c>
      <c r="F3678" s="69" t="s">
        <v>1722</v>
      </c>
      <c r="G3678" s="69" t="s">
        <v>1080</v>
      </c>
      <c r="H3678" s="69" t="s">
        <v>2388</v>
      </c>
      <c r="I3678" s="69" t="s">
        <v>962</v>
      </c>
      <c r="J3678" s="70">
        <v>900.24</v>
      </c>
      <c r="K3678" s="69" t="s">
        <v>4591</v>
      </c>
      <c r="L3678" s="69" t="s">
        <v>9160</v>
      </c>
      <c r="M3678" s="70">
        <v>900.24</v>
      </c>
      <c r="N3678" s="69"/>
      <c r="O3678" s="69"/>
      <c r="P3678" s="69" t="s">
        <v>1607</v>
      </c>
      <c r="Q3678" s="69" t="s">
        <v>1228</v>
      </c>
      <c r="R3678" s="69"/>
      <c r="S3678" s="70">
        <v>900.24</v>
      </c>
      <c r="T3678" s="70"/>
      <c r="U3678" s="69"/>
      <c r="V3678" s="69"/>
      <c r="W3678" s="69"/>
      <c r="X3678" s="69"/>
      <c r="Y3678" s="70"/>
      <c r="Z3678" s="69">
        <v>0</v>
      </c>
      <c r="AA3678" s="69" t="s">
        <v>989</v>
      </c>
      <c r="AB3678" s="69" t="s">
        <v>1144</v>
      </c>
      <c r="AC3678" s="69"/>
    </row>
    <row r="3679" spans="1:29" x14ac:dyDescent="0.25">
      <c r="A3679" s="71" t="s">
        <v>193</v>
      </c>
      <c r="B3679" s="71"/>
      <c r="C3679" s="71"/>
      <c r="D3679" s="71"/>
      <c r="E3679" s="71"/>
      <c r="F3679" s="71"/>
      <c r="G3679" s="71"/>
      <c r="H3679" s="71"/>
      <c r="I3679" s="71"/>
      <c r="J3679" s="72">
        <v>900.24</v>
      </c>
      <c r="K3679" s="71"/>
      <c r="L3679" s="71"/>
      <c r="M3679" s="72">
        <v>900.24</v>
      </c>
      <c r="N3679" s="72">
        <v>0</v>
      </c>
      <c r="O3679" s="71"/>
      <c r="P3679" s="71"/>
      <c r="Q3679" s="71"/>
      <c r="R3679" s="71"/>
      <c r="S3679" s="72">
        <v>900.24</v>
      </c>
      <c r="T3679" s="72">
        <v>0</v>
      </c>
      <c r="U3679" s="71"/>
      <c r="V3679" s="71"/>
      <c r="W3679" s="71"/>
      <c r="X3679" s="72">
        <v>900.24</v>
      </c>
      <c r="Y3679" s="72">
        <v>0</v>
      </c>
      <c r="Z3679" s="72">
        <v>0</v>
      </c>
      <c r="AA3679" s="69"/>
      <c r="AB3679" s="69"/>
      <c r="AC3679" s="69"/>
    </row>
    <row r="3680" spans="1:29" ht="20" x14ac:dyDescent="0.25">
      <c r="A3680" s="68" t="s">
        <v>9162</v>
      </c>
      <c r="B3680" s="69" t="s">
        <v>3974</v>
      </c>
      <c r="C3680" s="69" t="s">
        <v>9163</v>
      </c>
      <c r="D3680" s="69" t="s">
        <v>9164</v>
      </c>
      <c r="E3680" s="69" t="s">
        <v>9166</v>
      </c>
      <c r="F3680" s="69" t="s">
        <v>2348</v>
      </c>
      <c r="G3680" s="69" t="s">
        <v>1080</v>
      </c>
      <c r="H3680" s="69" t="s">
        <v>1738</v>
      </c>
      <c r="I3680" s="69" t="s">
        <v>962</v>
      </c>
      <c r="J3680" s="70">
        <v>6943.65</v>
      </c>
      <c r="K3680" s="69" t="s">
        <v>4591</v>
      </c>
      <c r="L3680" s="69" t="s">
        <v>9165</v>
      </c>
      <c r="M3680" s="70">
        <v>6943.65</v>
      </c>
      <c r="N3680" s="69"/>
      <c r="O3680" s="69"/>
      <c r="P3680" s="69" t="s">
        <v>1882</v>
      </c>
      <c r="Q3680" s="69" t="s">
        <v>9087</v>
      </c>
      <c r="R3680" s="69"/>
      <c r="S3680" s="70">
        <v>6943.65</v>
      </c>
      <c r="T3680" s="70"/>
      <c r="U3680" s="69"/>
      <c r="V3680" s="69"/>
      <c r="W3680" s="69"/>
      <c r="X3680" s="69"/>
      <c r="Y3680" s="70"/>
      <c r="Z3680" s="69">
        <v>0</v>
      </c>
      <c r="AA3680" s="69" t="s">
        <v>989</v>
      </c>
      <c r="AB3680" s="69" t="s">
        <v>1144</v>
      </c>
      <c r="AC3680" s="69"/>
    </row>
    <row r="3681" spans="1:29" x14ac:dyDescent="0.25">
      <c r="A3681" s="71" t="s">
        <v>193</v>
      </c>
      <c r="B3681" s="71"/>
      <c r="C3681" s="71"/>
      <c r="D3681" s="71"/>
      <c r="E3681" s="71"/>
      <c r="F3681" s="71"/>
      <c r="G3681" s="71"/>
      <c r="H3681" s="71"/>
      <c r="I3681" s="71"/>
      <c r="J3681" s="72">
        <v>6943.65</v>
      </c>
      <c r="K3681" s="71"/>
      <c r="L3681" s="71"/>
      <c r="M3681" s="72">
        <v>6943.65</v>
      </c>
      <c r="N3681" s="72">
        <v>0</v>
      </c>
      <c r="O3681" s="71"/>
      <c r="P3681" s="71"/>
      <c r="Q3681" s="71"/>
      <c r="R3681" s="71"/>
      <c r="S3681" s="72">
        <v>6943.65</v>
      </c>
      <c r="T3681" s="72">
        <v>0</v>
      </c>
      <c r="U3681" s="71"/>
      <c r="V3681" s="71"/>
      <c r="W3681" s="71"/>
      <c r="X3681" s="72">
        <v>6943.65</v>
      </c>
      <c r="Y3681" s="72">
        <v>0</v>
      </c>
      <c r="Z3681" s="72">
        <v>0</v>
      </c>
      <c r="AA3681" s="69"/>
      <c r="AB3681" s="69"/>
      <c r="AC3681" s="69"/>
    </row>
    <row r="3682" spans="1:29" ht="20" x14ac:dyDescent="0.25">
      <c r="A3682" s="68" t="s">
        <v>9167</v>
      </c>
      <c r="B3682" s="69" t="s">
        <v>4211</v>
      </c>
      <c r="C3682" s="69" t="s">
        <v>9168</v>
      </c>
      <c r="D3682" s="69" t="s">
        <v>4813</v>
      </c>
      <c r="E3682" s="69" t="s">
        <v>9170</v>
      </c>
      <c r="F3682" s="69" t="s">
        <v>1299</v>
      </c>
      <c r="G3682" s="69" t="s">
        <v>1080</v>
      </c>
      <c r="H3682" s="69" t="s">
        <v>2388</v>
      </c>
      <c r="I3682" s="69" t="s">
        <v>962</v>
      </c>
      <c r="J3682" s="70">
        <v>2800.45</v>
      </c>
      <c r="K3682" s="69" t="s">
        <v>4591</v>
      </c>
      <c r="L3682" s="69" t="s">
        <v>9169</v>
      </c>
      <c r="M3682" s="70">
        <v>2800.45</v>
      </c>
      <c r="N3682" s="69"/>
      <c r="O3682" s="69"/>
      <c r="P3682" s="69" t="s">
        <v>1269</v>
      </c>
      <c r="Q3682" s="69" t="s">
        <v>1228</v>
      </c>
      <c r="R3682" s="69"/>
      <c r="S3682" s="70">
        <v>2800.45</v>
      </c>
      <c r="T3682" s="70"/>
      <c r="U3682" s="69"/>
      <c r="V3682" s="69"/>
      <c r="W3682" s="69"/>
      <c r="X3682" s="69"/>
      <c r="Y3682" s="70"/>
      <c r="Z3682" s="69">
        <v>0</v>
      </c>
      <c r="AA3682" s="69" t="s">
        <v>989</v>
      </c>
      <c r="AB3682" s="69" t="s">
        <v>1144</v>
      </c>
      <c r="AC3682" s="69"/>
    </row>
    <row r="3683" spans="1:29" x14ac:dyDescent="0.25">
      <c r="A3683" s="71" t="s">
        <v>193</v>
      </c>
      <c r="B3683" s="71"/>
      <c r="C3683" s="71"/>
      <c r="D3683" s="71"/>
      <c r="E3683" s="71"/>
      <c r="F3683" s="71"/>
      <c r="G3683" s="71"/>
      <c r="H3683" s="71"/>
      <c r="I3683" s="71"/>
      <c r="J3683" s="72">
        <v>2800.45</v>
      </c>
      <c r="K3683" s="71"/>
      <c r="L3683" s="71"/>
      <c r="M3683" s="72">
        <v>2800.45</v>
      </c>
      <c r="N3683" s="72">
        <v>0</v>
      </c>
      <c r="O3683" s="71"/>
      <c r="P3683" s="71"/>
      <c r="Q3683" s="71"/>
      <c r="R3683" s="71"/>
      <c r="S3683" s="72">
        <v>2800.45</v>
      </c>
      <c r="T3683" s="72">
        <v>0</v>
      </c>
      <c r="U3683" s="71"/>
      <c r="V3683" s="71"/>
      <c r="W3683" s="71"/>
      <c r="X3683" s="72">
        <v>2800.45</v>
      </c>
      <c r="Y3683" s="72">
        <v>0</v>
      </c>
      <c r="Z3683" s="72">
        <v>0</v>
      </c>
      <c r="AA3683" s="69"/>
      <c r="AB3683" s="69"/>
      <c r="AC3683" s="69"/>
    </row>
    <row r="3684" spans="1:29" ht="20" x14ac:dyDescent="0.25">
      <c r="A3684" s="68" t="s">
        <v>9171</v>
      </c>
      <c r="B3684" s="69" t="s">
        <v>3974</v>
      </c>
      <c r="C3684" s="69" t="s">
        <v>9172</v>
      </c>
      <c r="D3684" s="69" t="s">
        <v>4623</v>
      </c>
      <c r="E3684" s="69" t="s">
        <v>9174</v>
      </c>
      <c r="F3684" s="69" t="s">
        <v>2348</v>
      </c>
      <c r="G3684" s="69" t="s">
        <v>1080</v>
      </c>
      <c r="H3684" s="69" t="s">
        <v>1729</v>
      </c>
      <c r="I3684" s="69" t="s">
        <v>962</v>
      </c>
      <c r="J3684" s="70">
        <v>389.62</v>
      </c>
      <c r="K3684" s="69" t="s">
        <v>4591</v>
      </c>
      <c r="L3684" s="69" t="s">
        <v>9173</v>
      </c>
      <c r="M3684" s="70">
        <v>389.62</v>
      </c>
      <c r="N3684" s="69"/>
      <c r="O3684" s="69"/>
      <c r="P3684" s="69" t="s">
        <v>1718</v>
      </c>
      <c r="Q3684" s="69"/>
      <c r="R3684" s="69"/>
      <c r="S3684" s="70">
        <v>389.62</v>
      </c>
      <c r="T3684" s="70"/>
      <c r="U3684" s="69"/>
      <c r="V3684" s="69"/>
      <c r="W3684" s="69"/>
      <c r="X3684" s="69"/>
      <c r="Y3684" s="70"/>
      <c r="Z3684" s="69">
        <v>0</v>
      </c>
      <c r="AA3684" s="69" t="s">
        <v>989</v>
      </c>
      <c r="AB3684" s="69" t="s">
        <v>1144</v>
      </c>
      <c r="AC3684" s="69"/>
    </row>
    <row r="3685" spans="1:29" x14ac:dyDescent="0.25">
      <c r="A3685" s="71" t="s">
        <v>193</v>
      </c>
      <c r="B3685" s="71"/>
      <c r="C3685" s="71"/>
      <c r="D3685" s="71"/>
      <c r="E3685" s="71"/>
      <c r="F3685" s="71"/>
      <c r="G3685" s="71"/>
      <c r="H3685" s="71"/>
      <c r="I3685" s="71"/>
      <c r="J3685" s="72">
        <v>389.62</v>
      </c>
      <c r="K3685" s="71"/>
      <c r="L3685" s="71"/>
      <c r="M3685" s="72">
        <v>389.62</v>
      </c>
      <c r="N3685" s="72">
        <v>0</v>
      </c>
      <c r="O3685" s="71"/>
      <c r="P3685" s="71"/>
      <c r="Q3685" s="71"/>
      <c r="R3685" s="71"/>
      <c r="S3685" s="72">
        <v>389.62</v>
      </c>
      <c r="T3685" s="72">
        <v>0</v>
      </c>
      <c r="U3685" s="71"/>
      <c r="V3685" s="71"/>
      <c r="W3685" s="71"/>
      <c r="X3685" s="72">
        <v>389.62</v>
      </c>
      <c r="Y3685" s="72">
        <v>0</v>
      </c>
      <c r="Z3685" s="72">
        <v>0</v>
      </c>
      <c r="AA3685" s="69"/>
      <c r="AB3685" s="69"/>
      <c r="AC3685" s="69"/>
    </row>
    <row r="3686" spans="1:29" ht="30" x14ac:dyDescent="0.25">
      <c r="A3686" s="68" t="s">
        <v>9175</v>
      </c>
      <c r="B3686" s="69" t="s">
        <v>8813</v>
      </c>
      <c r="C3686" s="69" t="s">
        <v>9176</v>
      </c>
      <c r="D3686" s="69" t="s">
        <v>3313</v>
      </c>
      <c r="E3686" s="69"/>
      <c r="F3686" s="69" t="s">
        <v>1727</v>
      </c>
      <c r="G3686" s="69" t="s">
        <v>1080</v>
      </c>
      <c r="H3686" s="69" t="s">
        <v>8857</v>
      </c>
      <c r="I3686" s="69" t="s">
        <v>962</v>
      </c>
      <c r="J3686" s="70">
        <v>15071.79</v>
      </c>
      <c r="K3686" s="69" t="s">
        <v>4591</v>
      </c>
      <c r="L3686" s="69" t="s">
        <v>9177</v>
      </c>
      <c r="M3686" s="70">
        <v>15071.79</v>
      </c>
      <c r="N3686" s="69"/>
      <c r="O3686" s="69"/>
      <c r="P3686" s="69"/>
      <c r="Q3686" s="69"/>
      <c r="R3686" s="69"/>
      <c r="S3686" s="69"/>
      <c r="T3686" s="70"/>
      <c r="U3686" s="69"/>
      <c r="V3686" s="69"/>
      <c r="W3686" s="69"/>
      <c r="X3686" s="69"/>
      <c r="Y3686" s="70"/>
      <c r="Z3686" s="69">
        <v>0</v>
      </c>
      <c r="AA3686" s="69" t="s">
        <v>989</v>
      </c>
      <c r="AB3686" s="69" t="s">
        <v>1144</v>
      </c>
      <c r="AC3686" s="69"/>
    </row>
    <row r="3687" spans="1:29" x14ac:dyDescent="0.25">
      <c r="A3687" s="71" t="s">
        <v>193</v>
      </c>
      <c r="B3687" s="71"/>
      <c r="C3687" s="71"/>
      <c r="D3687" s="71"/>
      <c r="E3687" s="71"/>
      <c r="F3687" s="71"/>
      <c r="G3687" s="71"/>
      <c r="H3687" s="71"/>
      <c r="I3687" s="71"/>
      <c r="J3687" s="72">
        <v>15071.79</v>
      </c>
      <c r="K3687" s="71"/>
      <c r="L3687" s="71"/>
      <c r="M3687" s="72">
        <v>15071.79</v>
      </c>
      <c r="N3687" s="72">
        <v>0</v>
      </c>
      <c r="O3687" s="71"/>
      <c r="P3687" s="71"/>
      <c r="Q3687" s="71"/>
      <c r="R3687" s="71"/>
      <c r="S3687" s="72">
        <v>0</v>
      </c>
      <c r="T3687" s="72">
        <v>0</v>
      </c>
      <c r="U3687" s="71"/>
      <c r="V3687" s="71"/>
      <c r="W3687" s="71"/>
      <c r="X3687" s="72">
        <v>0</v>
      </c>
      <c r="Y3687" s="72">
        <v>0</v>
      </c>
      <c r="Z3687" s="72">
        <v>0</v>
      </c>
      <c r="AA3687" s="69"/>
      <c r="AB3687" s="69"/>
      <c r="AC3687" s="69"/>
    </row>
    <row r="3688" spans="1:29" ht="30" x14ac:dyDescent="0.25">
      <c r="A3688" s="68" t="s">
        <v>9178</v>
      </c>
      <c r="B3688" s="69" t="s">
        <v>8871</v>
      </c>
      <c r="C3688" s="69" t="s">
        <v>9179</v>
      </c>
      <c r="D3688" s="69" t="s">
        <v>4583</v>
      </c>
      <c r="E3688" s="69" t="s">
        <v>9181</v>
      </c>
      <c r="F3688" s="69" t="s">
        <v>1727</v>
      </c>
      <c r="G3688" s="69" t="s">
        <v>1080</v>
      </c>
      <c r="H3688" s="69" t="s">
        <v>2189</v>
      </c>
      <c r="I3688" s="69" t="s">
        <v>962</v>
      </c>
      <c r="J3688" s="70">
        <v>5301.7</v>
      </c>
      <c r="K3688" s="69" t="s">
        <v>4591</v>
      </c>
      <c r="L3688" s="69" t="s">
        <v>9180</v>
      </c>
      <c r="M3688" s="70">
        <v>5301.7</v>
      </c>
      <c r="N3688" s="69"/>
      <c r="O3688" s="69"/>
      <c r="P3688" s="69" t="s">
        <v>2157</v>
      </c>
      <c r="Q3688" s="69" t="s">
        <v>3258</v>
      </c>
      <c r="R3688" s="69"/>
      <c r="S3688" s="70">
        <v>5301.7</v>
      </c>
      <c r="T3688" s="70"/>
      <c r="U3688" s="69"/>
      <c r="V3688" s="69"/>
      <c r="W3688" s="69"/>
      <c r="X3688" s="69"/>
      <c r="Y3688" s="70"/>
      <c r="Z3688" s="69">
        <v>0</v>
      </c>
      <c r="AA3688" s="69" t="s">
        <v>989</v>
      </c>
      <c r="AB3688" s="69" t="s">
        <v>1144</v>
      </c>
      <c r="AC3688" s="69"/>
    </row>
    <row r="3689" spans="1:29" x14ac:dyDescent="0.25">
      <c r="A3689" s="71" t="s">
        <v>193</v>
      </c>
      <c r="B3689" s="71"/>
      <c r="C3689" s="71"/>
      <c r="D3689" s="71"/>
      <c r="E3689" s="71"/>
      <c r="F3689" s="71"/>
      <c r="G3689" s="71"/>
      <c r="H3689" s="71"/>
      <c r="I3689" s="71"/>
      <c r="J3689" s="72">
        <v>5301.7</v>
      </c>
      <c r="K3689" s="71"/>
      <c r="L3689" s="71"/>
      <c r="M3689" s="72">
        <v>5301.7</v>
      </c>
      <c r="N3689" s="72">
        <v>0</v>
      </c>
      <c r="O3689" s="71"/>
      <c r="P3689" s="71"/>
      <c r="Q3689" s="71"/>
      <c r="R3689" s="71"/>
      <c r="S3689" s="72">
        <v>5301.7</v>
      </c>
      <c r="T3689" s="72">
        <v>0</v>
      </c>
      <c r="U3689" s="71"/>
      <c r="V3689" s="71"/>
      <c r="W3689" s="71"/>
      <c r="X3689" s="72">
        <v>5301.7</v>
      </c>
      <c r="Y3689" s="72">
        <v>0</v>
      </c>
      <c r="Z3689" s="72">
        <v>0</v>
      </c>
      <c r="AA3689" s="69"/>
      <c r="AB3689" s="69"/>
      <c r="AC3689" s="69"/>
    </row>
    <row r="3690" spans="1:29" ht="20" x14ac:dyDescent="0.25">
      <c r="A3690" s="68" t="s">
        <v>9182</v>
      </c>
      <c r="B3690" s="69" t="s">
        <v>9183</v>
      </c>
      <c r="C3690" s="69" t="s">
        <v>9184</v>
      </c>
      <c r="D3690" s="69" t="s">
        <v>4813</v>
      </c>
      <c r="E3690" s="69"/>
      <c r="F3690" s="69" t="s">
        <v>1727</v>
      </c>
      <c r="G3690" s="69" t="s">
        <v>1080</v>
      </c>
      <c r="H3690" s="69" t="s">
        <v>8857</v>
      </c>
      <c r="I3690" s="69" t="s">
        <v>962</v>
      </c>
      <c r="J3690" s="70">
        <v>909.46</v>
      </c>
      <c r="K3690" s="69" t="s">
        <v>4591</v>
      </c>
      <c r="L3690" s="69" t="s">
        <v>9185</v>
      </c>
      <c r="M3690" s="70">
        <v>909.46</v>
      </c>
      <c r="N3690" s="69"/>
      <c r="O3690" s="69"/>
      <c r="P3690" s="69"/>
      <c r="Q3690" s="69"/>
      <c r="R3690" s="69"/>
      <c r="S3690" s="69"/>
      <c r="T3690" s="70"/>
      <c r="U3690" s="69"/>
      <c r="V3690" s="69"/>
      <c r="W3690" s="69"/>
      <c r="X3690" s="69"/>
      <c r="Y3690" s="70"/>
      <c r="Z3690" s="69">
        <v>0</v>
      </c>
      <c r="AA3690" s="69" t="s">
        <v>989</v>
      </c>
      <c r="AB3690" s="69" t="s">
        <v>1144</v>
      </c>
      <c r="AC3690" s="69"/>
    </row>
    <row r="3691" spans="1:29" x14ac:dyDescent="0.25">
      <c r="A3691" s="71" t="s">
        <v>193</v>
      </c>
      <c r="B3691" s="71"/>
      <c r="C3691" s="71"/>
      <c r="D3691" s="71"/>
      <c r="E3691" s="71"/>
      <c r="F3691" s="71"/>
      <c r="G3691" s="71"/>
      <c r="H3691" s="71"/>
      <c r="I3691" s="71"/>
      <c r="J3691" s="72">
        <v>909.46</v>
      </c>
      <c r="K3691" s="71"/>
      <c r="L3691" s="71"/>
      <c r="M3691" s="72">
        <v>909.46</v>
      </c>
      <c r="N3691" s="72">
        <v>0</v>
      </c>
      <c r="O3691" s="71"/>
      <c r="P3691" s="71"/>
      <c r="Q3691" s="71"/>
      <c r="R3691" s="71"/>
      <c r="S3691" s="72">
        <v>0</v>
      </c>
      <c r="T3691" s="72">
        <v>0</v>
      </c>
      <c r="U3691" s="71"/>
      <c r="V3691" s="71"/>
      <c r="W3691" s="71"/>
      <c r="X3691" s="72">
        <v>0</v>
      </c>
      <c r="Y3691" s="72">
        <v>0</v>
      </c>
      <c r="Z3691" s="72">
        <v>0</v>
      </c>
      <c r="AA3691" s="69"/>
      <c r="AB3691" s="69"/>
      <c r="AC3691" s="69"/>
    </row>
    <row r="3692" spans="1:29" ht="20" x14ac:dyDescent="0.25">
      <c r="A3692" s="68" t="s">
        <v>9186</v>
      </c>
      <c r="B3692" s="69" t="s">
        <v>2323</v>
      </c>
      <c r="C3692" s="69" t="s">
        <v>9187</v>
      </c>
      <c r="D3692" s="69" t="s">
        <v>4686</v>
      </c>
      <c r="E3692" s="69"/>
      <c r="F3692" s="69" t="s">
        <v>1299</v>
      </c>
      <c r="G3692" s="69" t="s">
        <v>1286</v>
      </c>
      <c r="H3692" s="69" t="s">
        <v>8857</v>
      </c>
      <c r="I3692" s="69" t="s">
        <v>962</v>
      </c>
      <c r="J3692" s="70">
        <v>2200</v>
      </c>
      <c r="K3692" s="69" t="s">
        <v>4591</v>
      </c>
      <c r="L3692" s="69" t="s">
        <v>9188</v>
      </c>
      <c r="M3692" s="70">
        <v>2200</v>
      </c>
      <c r="N3692" s="69"/>
      <c r="O3692" s="69"/>
      <c r="P3692" s="69"/>
      <c r="Q3692" s="69"/>
      <c r="R3692" s="69"/>
      <c r="S3692" s="69"/>
      <c r="T3692" s="70"/>
      <c r="U3692" s="69"/>
      <c r="V3692" s="69"/>
      <c r="W3692" s="69"/>
      <c r="X3692" s="69"/>
      <c r="Y3692" s="70"/>
      <c r="Z3692" s="69">
        <v>0</v>
      </c>
      <c r="AA3692" s="69" t="s">
        <v>989</v>
      </c>
      <c r="AB3692" s="69" t="s">
        <v>1144</v>
      </c>
      <c r="AC3692" s="69"/>
    </row>
    <row r="3693" spans="1:29" x14ac:dyDescent="0.25">
      <c r="A3693" s="71" t="s">
        <v>193</v>
      </c>
      <c r="B3693" s="71"/>
      <c r="C3693" s="71"/>
      <c r="D3693" s="71"/>
      <c r="E3693" s="71"/>
      <c r="F3693" s="71"/>
      <c r="G3693" s="71"/>
      <c r="H3693" s="71"/>
      <c r="I3693" s="71"/>
      <c r="J3693" s="72">
        <v>2200</v>
      </c>
      <c r="K3693" s="71"/>
      <c r="L3693" s="71"/>
      <c r="M3693" s="72">
        <v>2200</v>
      </c>
      <c r="N3693" s="72">
        <v>0</v>
      </c>
      <c r="O3693" s="71"/>
      <c r="P3693" s="71"/>
      <c r="Q3693" s="71"/>
      <c r="R3693" s="71"/>
      <c r="S3693" s="72">
        <v>0</v>
      </c>
      <c r="T3693" s="72">
        <v>0</v>
      </c>
      <c r="U3693" s="71"/>
      <c r="V3693" s="71"/>
      <c r="W3693" s="71"/>
      <c r="X3693" s="72">
        <v>0</v>
      </c>
      <c r="Y3693" s="72">
        <v>0</v>
      </c>
      <c r="Z3693" s="72">
        <v>0</v>
      </c>
      <c r="AA3693" s="69"/>
      <c r="AB3693" s="69"/>
      <c r="AC3693" s="69"/>
    </row>
    <row r="3694" spans="1:29" ht="20" x14ac:dyDescent="0.25">
      <c r="A3694" s="68" t="s">
        <v>9189</v>
      </c>
      <c r="B3694" s="69" t="s">
        <v>2340</v>
      </c>
      <c r="C3694" s="69" t="s">
        <v>9190</v>
      </c>
      <c r="D3694" s="69" t="s">
        <v>4623</v>
      </c>
      <c r="E3694" s="69" t="s">
        <v>9192</v>
      </c>
      <c r="F3694" s="69" t="s">
        <v>1299</v>
      </c>
      <c r="G3694" s="69" t="s">
        <v>1286</v>
      </c>
      <c r="H3694" s="69" t="s">
        <v>2388</v>
      </c>
      <c r="I3694" s="69" t="s">
        <v>962</v>
      </c>
      <c r="J3694" s="70">
        <v>240.98</v>
      </c>
      <c r="K3694" s="69" t="s">
        <v>4591</v>
      </c>
      <c r="L3694" s="69" t="s">
        <v>9191</v>
      </c>
      <c r="M3694" s="70">
        <v>240.98</v>
      </c>
      <c r="N3694" s="69"/>
      <c r="O3694" s="69"/>
      <c r="P3694" s="69" t="s">
        <v>1307</v>
      </c>
      <c r="Q3694" s="69"/>
      <c r="R3694" s="69"/>
      <c r="S3694" s="70">
        <v>240.98</v>
      </c>
      <c r="T3694" s="70"/>
      <c r="U3694" s="69"/>
      <c r="V3694" s="69"/>
      <c r="W3694" s="69"/>
      <c r="X3694" s="69"/>
      <c r="Y3694" s="70"/>
      <c r="Z3694" s="69">
        <v>0</v>
      </c>
      <c r="AA3694" s="69" t="s">
        <v>989</v>
      </c>
      <c r="AB3694" s="69" t="s">
        <v>1144</v>
      </c>
      <c r="AC3694" s="69"/>
    </row>
    <row r="3695" spans="1:29" x14ac:dyDescent="0.25">
      <c r="A3695" s="71" t="s">
        <v>193</v>
      </c>
      <c r="B3695" s="71"/>
      <c r="C3695" s="71"/>
      <c r="D3695" s="71"/>
      <c r="E3695" s="71"/>
      <c r="F3695" s="71"/>
      <c r="G3695" s="71"/>
      <c r="H3695" s="71"/>
      <c r="I3695" s="71"/>
      <c r="J3695" s="72">
        <v>240.98</v>
      </c>
      <c r="K3695" s="71"/>
      <c r="L3695" s="71"/>
      <c r="M3695" s="72">
        <v>240.98</v>
      </c>
      <c r="N3695" s="72">
        <v>0</v>
      </c>
      <c r="O3695" s="71"/>
      <c r="P3695" s="71"/>
      <c r="Q3695" s="71"/>
      <c r="R3695" s="71"/>
      <c r="S3695" s="72">
        <v>240.98</v>
      </c>
      <c r="T3695" s="72">
        <v>0</v>
      </c>
      <c r="U3695" s="71"/>
      <c r="V3695" s="71"/>
      <c r="W3695" s="71"/>
      <c r="X3695" s="72">
        <v>240.98</v>
      </c>
      <c r="Y3695" s="72">
        <v>0</v>
      </c>
      <c r="Z3695" s="72">
        <v>0</v>
      </c>
      <c r="AA3695" s="69"/>
      <c r="AB3695" s="69"/>
      <c r="AC3695" s="69"/>
    </row>
    <row r="3696" spans="1:29" ht="20" x14ac:dyDescent="0.25">
      <c r="A3696" s="68" t="s">
        <v>9193</v>
      </c>
      <c r="B3696" s="69" t="s">
        <v>4202</v>
      </c>
      <c r="C3696" s="69" t="s">
        <v>9194</v>
      </c>
      <c r="D3696" s="69" t="s">
        <v>4589</v>
      </c>
      <c r="E3696" s="69" t="s">
        <v>9196</v>
      </c>
      <c r="F3696" s="69" t="s">
        <v>1216</v>
      </c>
      <c r="G3696" s="69" t="s">
        <v>1286</v>
      </c>
      <c r="H3696" s="69" t="s">
        <v>3474</v>
      </c>
      <c r="I3696" s="69" t="s">
        <v>962</v>
      </c>
      <c r="J3696" s="70">
        <v>5606.47</v>
      </c>
      <c r="K3696" s="69" t="s">
        <v>4591</v>
      </c>
      <c r="L3696" s="69" t="s">
        <v>9195</v>
      </c>
      <c r="M3696" s="70">
        <v>5606.47</v>
      </c>
      <c r="N3696" s="69"/>
      <c r="O3696" s="69"/>
      <c r="P3696" s="69" t="s">
        <v>1106</v>
      </c>
      <c r="Q3696" s="69" t="s">
        <v>2235</v>
      </c>
      <c r="R3696" s="69"/>
      <c r="S3696" s="70">
        <v>5606.47</v>
      </c>
      <c r="T3696" s="70"/>
      <c r="U3696" s="69"/>
      <c r="V3696" s="69"/>
      <c r="W3696" s="69"/>
      <c r="X3696" s="69"/>
      <c r="Y3696" s="70"/>
      <c r="Z3696" s="69">
        <v>0</v>
      </c>
      <c r="AA3696" s="69" t="s">
        <v>989</v>
      </c>
      <c r="AB3696" s="69" t="s">
        <v>1144</v>
      </c>
      <c r="AC3696" s="69"/>
    </row>
    <row r="3697" spans="1:29" x14ac:dyDescent="0.25">
      <c r="A3697" s="71" t="s">
        <v>193</v>
      </c>
      <c r="B3697" s="71"/>
      <c r="C3697" s="71"/>
      <c r="D3697" s="71"/>
      <c r="E3697" s="71"/>
      <c r="F3697" s="71"/>
      <c r="G3697" s="71"/>
      <c r="H3697" s="71"/>
      <c r="I3697" s="71"/>
      <c r="J3697" s="72">
        <v>5606.47</v>
      </c>
      <c r="K3697" s="71"/>
      <c r="L3697" s="71"/>
      <c r="M3697" s="72">
        <v>5606.47</v>
      </c>
      <c r="N3697" s="72">
        <v>0</v>
      </c>
      <c r="O3697" s="71"/>
      <c r="P3697" s="71"/>
      <c r="Q3697" s="71"/>
      <c r="R3697" s="71"/>
      <c r="S3697" s="72">
        <v>5606.47</v>
      </c>
      <c r="T3697" s="72">
        <v>0</v>
      </c>
      <c r="U3697" s="71"/>
      <c r="V3697" s="71"/>
      <c r="W3697" s="71"/>
      <c r="X3697" s="72">
        <v>5606.47</v>
      </c>
      <c r="Y3697" s="72">
        <v>0</v>
      </c>
      <c r="Z3697" s="72">
        <v>0</v>
      </c>
      <c r="AA3697" s="69"/>
      <c r="AB3697" s="69"/>
      <c r="AC3697" s="69"/>
    </row>
    <row r="3698" spans="1:29" ht="30" x14ac:dyDescent="0.25">
      <c r="A3698" s="68" t="s">
        <v>9197</v>
      </c>
      <c r="B3698" s="69" t="s">
        <v>2323</v>
      </c>
      <c r="C3698" s="69" t="s">
        <v>9198</v>
      </c>
      <c r="D3698" s="69" t="s">
        <v>9199</v>
      </c>
      <c r="E3698" s="69"/>
      <c r="F3698" s="69" t="s">
        <v>1299</v>
      </c>
      <c r="G3698" s="69" t="s">
        <v>1286</v>
      </c>
      <c r="H3698" s="69" t="s">
        <v>4118</v>
      </c>
      <c r="I3698" s="69" t="s">
        <v>962</v>
      </c>
      <c r="J3698" s="70">
        <v>745.3</v>
      </c>
      <c r="K3698" s="69" t="s">
        <v>4591</v>
      </c>
      <c r="L3698" s="69" t="s">
        <v>9200</v>
      </c>
      <c r="M3698" s="70">
        <v>745.3</v>
      </c>
      <c r="N3698" s="69"/>
      <c r="O3698" s="69"/>
      <c r="P3698" s="69"/>
      <c r="Q3698" s="69"/>
      <c r="R3698" s="69"/>
      <c r="S3698" s="69"/>
      <c r="T3698" s="70"/>
      <c r="U3698" s="69"/>
      <c r="V3698" s="69"/>
      <c r="W3698" s="69"/>
      <c r="X3698" s="69"/>
      <c r="Y3698" s="70"/>
      <c r="Z3698" s="69">
        <v>0</v>
      </c>
      <c r="AA3698" s="69" t="s">
        <v>989</v>
      </c>
      <c r="AB3698" s="69" t="s">
        <v>1144</v>
      </c>
      <c r="AC3698" s="69"/>
    </row>
    <row r="3699" spans="1:29" x14ac:dyDescent="0.25">
      <c r="A3699" s="71" t="s">
        <v>193</v>
      </c>
      <c r="B3699" s="71"/>
      <c r="C3699" s="71"/>
      <c r="D3699" s="71"/>
      <c r="E3699" s="71"/>
      <c r="F3699" s="71"/>
      <c r="G3699" s="71"/>
      <c r="H3699" s="71"/>
      <c r="I3699" s="71"/>
      <c r="J3699" s="72">
        <v>745.3</v>
      </c>
      <c r="K3699" s="71"/>
      <c r="L3699" s="71"/>
      <c r="M3699" s="72">
        <v>745.3</v>
      </c>
      <c r="N3699" s="72">
        <v>0</v>
      </c>
      <c r="O3699" s="71"/>
      <c r="P3699" s="71"/>
      <c r="Q3699" s="71"/>
      <c r="R3699" s="71"/>
      <c r="S3699" s="72">
        <v>0</v>
      </c>
      <c r="T3699" s="72">
        <v>0</v>
      </c>
      <c r="U3699" s="71"/>
      <c r="V3699" s="71"/>
      <c r="W3699" s="71"/>
      <c r="X3699" s="72">
        <v>0</v>
      </c>
      <c r="Y3699" s="72">
        <v>0</v>
      </c>
      <c r="Z3699" s="72">
        <v>0</v>
      </c>
      <c r="AA3699" s="69"/>
      <c r="AB3699" s="69"/>
      <c r="AC3699" s="69"/>
    </row>
    <row r="3700" spans="1:29" ht="20" x14ac:dyDescent="0.25">
      <c r="A3700" s="68" t="s">
        <v>9201</v>
      </c>
      <c r="B3700" s="69" t="s">
        <v>9000</v>
      </c>
      <c r="C3700" s="69" t="s">
        <v>9202</v>
      </c>
      <c r="D3700" s="69" t="s">
        <v>4589</v>
      </c>
      <c r="E3700" s="69" t="s">
        <v>9204</v>
      </c>
      <c r="F3700" s="69" t="s">
        <v>1727</v>
      </c>
      <c r="G3700" s="69" t="s">
        <v>1286</v>
      </c>
      <c r="H3700" s="69" t="s">
        <v>3474</v>
      </c>
      <c r="I3700" s="69" t="s">
        <v>962</v>
      </c>
      <c r="J3700" s="70">
        <v>307.8</v>
      </c>
      <c r="K3700" s="69" t="s">
        <v>4591</v>
      </c>
      <c r="L3700" s="69" t="s">
        <v>9203</v>
      </c>
      <c r="M3700" s="70">
        <v>307.8</v>
      </c>
      <c r="N3700" s="69"/>
      <c r="O3700" s="69"/>
      <c r="P3700" s="69" t="s">
        <v>2189</v>
      </c>
      <c r="Q3700" s="69" t="s">
        <v>3793</v>
      </c>
      <c r="R3700" s="69"/>
      <c r="S3700" s="70">
        <v>307.8</v>
      </c>
      <c r="T3700" s="70"/>
      <c r="U3700" s="69"/>
      <c r="V3700" s="69"/>
      <c r="W3700" s="69"/>
      <c r="X3700" s="69"/>
      <c r="Y3700" s="70"/>
      <c r="Z3700" s="69">
        <v>0</v>
      </c>
      <c r="AA3700" s="69" t="s">
        <v>989</v>
      </c>
      <c r="AB3700" s="69" t="s">
        <v>1144</v>
      </c>
      <c r="AC3700" s="69"/>
    </row>
    <row r="3701" spans="1:29" x14ac:dyDescent="0.25">
      <c r="A3701" s="71" t="s">
        <v>193</v>
      </c>
      <c r="B3701" s="71"/>
      <c r="C3701" s="71"/>
      <c r="D3701" s="71"/>
      <c r="E3701" s="71"/>
      <c r="F3701" s="71"/>
      <c r="G3701" s="71"/>
      <c r="H3701" s="71"/>
      <c r="I3701" s="71"/>
      <c r="J3701" s="72">
        <v>307.8</v>
      </c>
      <c r="K3701" s="71"/>
      <c r="L3701" s="71"/>
      <c r="M3701" s="72">
        <v>307.8</v>
      </c>
      <c r="N3701" s="72">
        <v>0</v>
      </c>
      <c r="O3701" s="71"/>
      <c r="P3701" s="71"/>
      <c r="Q3701" s="71"/>
      <c r="R3701" s="71"/>
      <c r="S3701" s="72">
        <v>307.8</v>
      </c>
      <c r="T3701" s="72">
        <v>0</v>
      </c>
      <c r="U3701" s="71"/>
      <c r="V3701" s="71"/>
      <c r="W3701" s="71"/>
      <c r="X3701" s="72">
        <v>307.8</v>
      </c>
      <c r="Y3701" s="72">
        <v>0</v>
      </c>
      <c r="Z3701" s="72">
        <v>0</v>
      </c>
      <c r="AA3701" s="69"/>
      <c r="AB3701" s="69"/>
      <c r="AC3701" s="69"/>
    </row>
    <row r="3702" spans="1:29" ht="20" x14ac:dyDescent="0.25">
      <c r="A3702" s="68" t="s">
        <v>9205</v>
      </c>
      <c r="B3702" s="69" t="s">
        <v>4175</v>
      </c>
      <c r="C3702" s="69" t="s">
        <v>9206</v>
      </c>
      <c r="D3702" s="69" t="s">
        <v>4623</v>
      </c>
      <c r="E3702" s="69" t="s">
        <v>9208</v>
      </c>
      <c r="F3702" s="69" t="s">
        <v>2348</v>
      </c>
      <c r="G3702" s="69" t="s">
        <v>1313</v>
      </c>
      <c r="H3702" s="69" t="s">
        <v>1729</v>
      </c>
      <c r="I3702" s="69" t="s">
        <v>962</v>
      </c>
      <c r="J3702" s="70">
        <v>451.31</v>
      </c>
      <c r="K3702" s="69" t="s">
        <v>4591</v>
      </c>
      <c r="L3702" s="69" t="s">
        <v>9207</v>
      </c>
      <c r="M3702" s="70">
        <v>451.31</v>
      </c>
      <c r="N3702" s="69"/>
      <c r="O3702" s="69"/>
      <c r="P3702" s="69" t="s">
        <v>1718</v>
      </c>
      <c r="Q3702" s="69"/>
      <c r="R3702" s="69"/>
      <c r="S3702" s="70">
        <v>451.31</v>
      </c>
      <c r="T3702" s="70"/>
      <c r="U3702" s="69"/>
      <c r="V3702" s="69"/>
      <c r="W3702" s="69"/>
      <c r="X3702" s="69"/>
      <c r="Y3702" s="70"/>
      <c r="Z3702" s="69">
        <v>0</v>
      </c>
      <c r="AA3702" s="69" t="s">
        <v>989</v>
      </c>
      <c r="AB3702" s="69" t="s">
        <v>1144</v>
      </c>
      <c r="AC3702" s="69"/>
    </row>
    <row r="3703" spans="1:29" x14ac:dyDescent="0.25">
      <c r="A3703" s="71" t="s">
        <v>193</v>
      </c>
      <c r="B3703" s="71"/>
      <c r="C3703" s="71"/>
      <c r="D3703" s="71"/>
      <c r="E3703" s="71"/>
      <c r="F3703" s="71"/>
      <c r="G3703" s="71"/>
      <c r="H3703" s="71"/>
      <c r="I3703" s="71"/>
      <c r="J3703" s="72">
        <v>451.31</v>
      </c>
      <c r="K3703" s="71"/>
      <c r="L3703" s="71"/>
      <c r="M3703" s="72">
        <v>451.31</v>
      </c>
      <c r="N3703" s="72">
        <v>0</v>
      </c>
      <c r="O3703" s="71"/>
      <c r="P3703" s="71"/>
      <c r="Q3703" s="71"/>
      <c r="R3703" s="71"/>
      <c r="S3703" s="72">
        <v>451.31</v>
      </c>
      <c r="T3703" s="72">
        <v>0</v>
      </c>
      <c r="U3703" s="71"/>
      <c r="V3703" s="71"/>
      <c r="W3703" s="71"/>
      <c r="X3703" s="72">
        <v>451.31</v>
      </c>
      <c r="Y3703" s="72">
        <v>0</v>
      </c>
      <c r="Z3703" s="72">
        <v>0</v>
      </c>
      <c r="AA3703" s="69"/>
      <c r="AB3703" s="69"/>
      <c r="AC3703" s="69"/>
    </row>
    <row r="3704" spans="1:29" ht="20" x14ac:dyDescent="0.25">
      <c r="A3704" s="68" t="s">
        <v>9209</v>
      </c>
      <c r="B3704" s="69" t="s">
        <v>2346</v>
      </c>
      <c r="C3704" s="69" t="s">
        <v>9210</v>
      </c>
      <c r="D3704" s="69" t="s">
        <v>4589</v>
      </c>
      <c r="E3704" s="69"/>
      <c r="F3704" s="69" t="s">
        <v>2348</v>
      </c>
      <c r="G3704" s="69" t="s">
        <v>1313</v>
      </c>
      <c r="H3704" s="69" t="s">
        <v>2148</v>
      </c>
      <c r="I3704" s="69" t="s">
        <v>962</v>
      </c>
      <c r="J3704" s="70">
        <v>6387.39</v>
      </c>
      <c r="K3704" s="69" t="s">
        <v>4591</v>
      </c>
      <c r="L3704" s="69" t="s">
        <v>9211</v>
      </c>
      <c r="M3704" s="70">
        <v>6387.39</v>
      </c>
      <c r="N3704" s="69"/>
      <c r="O3704" s="69"/>
      <c r="P3704" s="69"/>
      <c r="Q3704" s="69"/>
      <c r="R3704" s="69"/>
      <c r="S3704" s="69"/>
      <c r="T3704" s="70"/>
      <c r="U3704" s="69"/>
      <c r="V3704" s="69"/>
      <c r="W3704" s="69"/>
      <c r="X3704" s="69"/>
      <c r="Y3704" s="70"/>
      <c r="Z3704" s="69">
        <v>0</v>
      </c>
      <c r="AA3704" s="69" t="s">
        <v>989</v>
      </c>
      <c r="AB3704" s="69" t="s">
        <v>1144</v>
      </c>
      <c r="AC3704" s="69"/>
    </row>
    <row r="3705" spans="1:29" x14ac:dyDescent="0.25">
      <c r="A3705" s="71" t="s">
        <v>193</v>
      </c>
      <c r="B3705" s="71"/>
      <c r="C3705" s="71"/>
      <c r="D3705" s="71"/>
      <c r="E3705" s="71"/>
      <c r="F3705" s="71"/>
      <c r="G3705" s="71"/>
      <c r="H3705" s="71"/>
      <c r="I3705" s="71"/>
      <c r="J3705" s="72">
        <v>6387.39</v>
      </c>
      <c r="K3705" s="71"/>
      <c r="L3705" s="71"/>
      <c r="M3705" s="72">
        <v>6387.39</v>
      </c>
      <c r="N3705" s="72">
        <v>0</v>
      </c>
      <c r="O3705" s="71"/>
      <c r="P3705" s="71"/>
      <c r="Q3705" s="71"/>
      <c r="R3705" s="71"/>
      <c r="S3705" s="72">
        <v>0</v>
      </c>
      <c r="T3705" s="72">
        <v>0</v>
      </c>
      <c r="U3705" s="71"/>
      <c r="V3705" s="71"/>
      <c r="W3705" s="71"/>
      <c r="X3705" s="72">
        <v>0</v>
      </c>
      <c r="Y3705" s="72">
        <v>0</v>
      </c>
      <c r="Z3705" s="72">
        <v>0</v>
      </c>
      <c r="AA3705" s="69"/>
      <c r="AB3705" s="69"/>
      <c r="AC3705" s="69"/>
    </row>
    <row r="3706" spans="1:29" ht="20" x14ac:dyDescent="0.25">
      <c r="A3706" s="68" t="s">
        <v>9212</v>
      </c>
      <c r="B3706" s="69" t="s">
        <v>8584</v>
      </c>
      <c r="C3706" s="69" t="s">
        <v>9213</v>
      </c>
      <c r="D3706" s="69" t="s">
        <v>5164</v>
      </c>
      <c r="E3706" s="69" t="s">
        <v>9215</v>
      </c>
      <c r="F3706" s="69" t="s">
        <v>1722</v>
      </c>
      <c r="G3706" s="69" t="s">
        <v>3055</v>
      </c>
      <c r="H3706" s="69" t="s">
        <v>1552</v>
      </c>
      <c r="I3706" s="69" t="s">
        <v>962</v>
      </c>
      <c r="J3706" s="70">
        <v>811.81</v>
      </c>
      <c r="K3706" s="69" t="s">
        <v>4591</v>
      </c>
      <c r="L3706" s="69" t="s">
        <v>9214</v>
      </c>
      <c r="M3706" s="70">
        <v>811.81</v>
      </c>
      <c r="N3706" s="69"/>
      <c r="O3706" s="69"/>
      <c r="P3706" s="69" t="s">
        <v>2277</v>
      </c>
      <c r="Q3706" s="69" t="s">
        <v>2148</v>
      </c>
      <c r="R3706" s="69"/>
      <c r="S3706" s="70">
        <v>811.81</v>
      </c>
      <c r="T3706" s="70"/>
      <c r="U3706" s="69"/>
      <c r="V3706" s="69"/>
      <c r="W3706" s="69"/>
      <c r="X3706" s="69"/>
      <c r="Y3706" s="70"/>
      <c r="Z3706" s="69">
        <v>0</v>
      </c>
      <c r="AA3706" s="69" t="s">
        <v>989</v>
      </c>
      <c r="AB3706" s="69" t="s">
        <v>967</v>
      </c>
      <c r="AC3706" s="69"/>
    </row>
    <row r="3707" spans="1:29" x14ac:dyDescent="0.25">
      <c r="A3707" s="71" t="s">
        <v>193</v>
      </c>
      <c r="B3707" s="71"/>
      <c r="C3707" s="71"/>
      <c r="D3707" s="71"/>
      <c r="E3707" s="71"/>
      <c r="F3707" s="71"/>
      <c r="G3707" s="71"/>
      <c r="H3707" s="71"/>
      <c r="I3707" s="71"/>
      <c r="J3707" s="72">
        <v>811.81</v>
      </c>
      <c r="K3707" s="71"/>
      <c r="L3707" s="71"/>
      <c r="M3707" s="72">
        <v>811.81</v>
      </c>
      <c r="N3707" s="72">
        <v>0</v>
      </c>
      <c r="O3707" s="71"/>
      <c r="P3707" s="71"/>
      <c r="Q3707" s="71"/>
      <c r="R3707" s="71"/>
      <c r="S3707" s="72">
        <v>811.81</v>
      </c>
      <c r="T3707" s="72">
        <v>0</v>
      </c>
      <c r="U3707" s="71"/>
      <c r="V3707" s="71"/>
      <c r="W3707" s="71"/>
      <c r="X3707" s="72">
        <v>811.81</v>
      </c>
      <c r="Y3707" s="72">
        <v>0</v>
      </c>
      <c r="Z3707" s="72">
        <v>0</v>
      </c>
      <c r="AA3707" s="69"/>
      <c r="AB3707" s="69"/>
      <c r="AC3707" s="69"/>
    </row>
    <row r="3708" spans="1:29" ht="20" x14ac:dyDescent="0.25">
      <c r="A3708" s="68" t="s">
        <v>9216</v>
      </c>
      <c r="B3708" s="69" t="s">
        <v>4202</v>
      </c>
      <c r="C3708" s="69" t="s">
        <v>9217</v>
      </c>
      <c r="D3708" s="69" t="s">
        <v>4623</v>
      </c>
      <c r="E3708" s="69" t="s">
        <v>9219</v>
      </c>
      <c r="F3708" s="69" t="s">
        <v>1216</v>
      </c>
      <c r="G3708" s="69" t="s">
        <v>3055</v>
      </c>
      <c r="H3708" s="69" t="s">
        <v>2170</v>
      </c>
      <c r="I3708" s="69" t="s">
        <v>962</v>
      </c>
      <c r="J3708" s="70">
        <v>2613.34</v>
      </c>
      <c r="K3708" s="69" t="s">
        <v>4591</v>
      </c>
      <c r="L3708" s="69" t="s">
        <v>9218</v>
      </c>
      <c r="M3708" s="70">
        <v>2613.34</v>
      </c>
      <c r="N3708" s="69"/>
      <c r="O3708" s="69"/>
      <c r="P3708" s="69" t="s">
        <v>1738</v>
      </c>
      <c r="Q3708" s="69"/>
      <c r="R3708" s="69"/>
      <c r="S3708" s="70">
        <v>2613.34</v>
      </c>
      <c r="T3708" s="70"/>
      <c r="U3708" s="69"/>
      <c r="V3708" s="69"/>
      <c r="W3708" s="69"/>
      <c r="X3708" s="69"/>
      <c r="Y3708" s="70"/>
      <c r="Z3708" s="69">
        <v>0</v>
      </c>
      <c r="AA3708" s="69" t="s">
        <v>989</v>
      </c>
      <c r="AB3708" s="69" t="s">
        <v>1144</v>
      </c>
      <c r="AC3708" s="69"/>
    </row>
    <row r="3709" spans="1:29" x14ac:dyDescent="0.25">
      <c r="A3709" s="71" t="s">
        <v>193</v>
      </c>
      <c r="B3709" s="71"/>
      <c r="C3709" s="71"/>
      <c r="D3709" s="71"/>
      <c r="E3709" s="71"/>
      <c r="F3709" s="71"/>
      <c r="G3709" s="71"/>
      <c r="H3709" s="71"/>
      <c r="I3709" s="71"/>
      <c r="J3709" s="72">
        <v>2613.34</v>
      </c>
      <c r="K3709" s="71"/>
      <c r="L3709" s="71"/>
      <c r="M3709" s="72">
        <v>2613.34</v>
      </c>
      <c r="N3709" s="72">
        <v>0</v>
      </c>
      <c r="O3709" s="71"/>
      <c r="P3709" s="71"/>
      <c r="Q3709" s="71"/>
      <c r="R3709" s="71"/>
      <c r="S3709" s="72">
        <v>2613.34</v>
      </c>
      <c r="T3709" s="72">
        <v>0</v>
      </c>
      <c r="U3709" s="71"/>
      <c r="V3709" s="71"/>
      <c r="W3709" s="71"/>
      <c r="X3709" s="72">
        <v>2613.34</v>
      </c>
      <c r="Y3709" s="72">
        <v>0</v>
      </c>
      <c r="Z3709" s="72">
        <v>0</v>
      </c>
      <c r="AA3709" s="69"/>
      <c r="AB3709" s="69"/>
      <c r="AC3709" s="69"/>
    </row>
    <row r="3710" spans="1:29" ht="20" x14ac:dyDescent="0.25">
      <c r="A3710" s="68" t="s">
        <v>9220</v>
      </c>
      <c r="B3710" s="69" t="s">
        <v>3994</v>
      </c>
      <c r="C3710" s="69" t="s">
        <v>9221</v>
      </c>
      <c r="D3710" s="69" t="s">
        <v>4813</v>
      </c>
      <c r="E3710" s="69" t="s">
        <v>9223</v>
      </c>
      <c r="F3710" s="69" t="s">
        <v>1216</v>
      </c>
      <c r="G3710" s="69" t="s">
        <v>3055</v>
      </c>
      <c r="H3710" s="69" t="s">
        <v>2170</v>
      </c>
      <c r="I3710" s="69" t="s">
        <v>962</v>
      </c>
      <c r="J3710" s="70">
        <v>6362.27</v>
      </c>
      <c r="K3710" s="69" t="s">
        <v>4591</v>
      </c>
      <c r="L3710" s="69" t="s">
        <v>9222</v>
      </c>
      <c r="M3710" s="70">
        <v>6362.27</v>
      </c>
      <c r="N3710" s="69"/>
      <c r="O3710" s="69"/>
      <c r="P3710" s="69" t="s">
        <v>2944</v>
      </c>
      <c r="Q3710" s="69" t="s">
        <v>4385</v>
      </c>
      <c r="R3710" s="69"/>
      <c r="S3710" s="70">
        <v>6362.27</v>
      </c>
      <c r="T3710" s="70"/>
      <c r="U3710" s="69"/>
      <c r="V3710" s="69"/>
      <c r="W3710" s="69"/>
      <c r="X3710" s="69"/>
      <c r="Y3710" s="70"/>
      <c r="Z3710" s="69">
        <v>0</v>
      </c>
      <c r="AA3710" s="69" t="s">
        <v>989</v>
      </c>
      <c r="AB3710" s="69" t="s">
        <v>1144</v>
      </c>
      <c r="AC3710" s="69"/>
    </row>
    <row r="3711" spans="1:29" x14ac:dyDescent="0.25">
      <c r="A3711" s="71" t="s">
        <v>193</v>
      </c>
      <c r="B3711" s="71"/>
      <c r="C3711" s="71"/>
      <c r="D3711" s="71"/>
      <c r="E3711" s="71"/>
      <c r="F3711" s="71"/>
      <c r="G3711" s="71"/>
      <c r="H3711" s="71"/>
      <c r="I3711" s="71"/>
      <c r="J3711" s="72">
        <v>6362.27</v>
      </c>
      <c r="K3711" s="71"/>
      <c r="L3711" s="71"/>
      <c r="M3711" s="72">
        <v>6362.27</v>
      </c>
      <c r="N3711" s="72">
        <v>0</v>
      </c>
      <c r="O3711" s="71"/>
      <c r="P3711" s="71"/>
      <c r="Q3711" s="71"/>
      <c r="R3711" s="71"/>
      <c r="S3711" s="72">
        <v>6362.27</v>
      </c>
      <c r="T3711" s="72">
        <v>0</v>
      </c>
      <c r="U3711" s="71"/>
      <c r="V3711" s="71"/>
      <c r="W3711" s="71"/>
      <c r="X3711" s="72">
        <v>6362.27</v>
      </c>
      <c r="Y3711" s="72">
        <v>0</v>
      </c>
      <c r="Z3711" s="72">
        <v>0</v>
      </c>
      <c r="AA3711" s="69"/>
      <c r="AB3711" s="69"/>
      <c r="AC3711" s="69"/>
    </row>
    <row r="3712" spans="1:29" ht="20" x14ac:dyDescent="0.25">
      <c r="A3712" s="68" t="s">
        <v>9224</v>
      </c>
      <c r="B3712" s="69" t="s">
        <v>2340</v>
      </c>
      <c r="C3712" s="69" t="s">
        <v>9225</v>
      </c>
      <c r="D3712" s="69" t="s">
        <v>4623</v>
      </c>
      <c r="E3712" s="69" t="s">
        <v>9227</v>
      </c>
      <c r="F3712" s="69" t="s">
        <v>1299</v>
      </c>
      <c r="G3712" s="69" t="s">
        <v>3055</v>
      </c>
      <c r="H3712" s="69" t="s">
        <v>2276</v>
      </c>
      <c r="I3712" s="69" t="s">
        <v>962</v>
      </c>
      <c r="J3712" s="70">
        <v>512.35</v>
      </c>
      <c r="K3712" s="69" t="s">
        <v>4591</v>
      </c>
      <c r="L3712" s="69" t="s">
        <v>9226</v>
      </c>
      <c r="M3712" s="70">
        <v>512.35</v>
      </c>
      <c r="N3712" s="69"/>
      <c r="O3712" s="69"/>
      <c r="P3712" s="69" t="s">
        <v>1394</v>
      </c>
      <c r="Q3712" s="69" t="s">
        <v>3173</v>
      </c>
      <c r="R3712" s="69"/>
      <c r="S3712" s="70">
        <v>512.35</v>
      </c>
      <c r="T3712" s="70"/>
      <c r="U3712" s="69"/>
      <c r="V3712" s="69"/>
      <c r="W3712" s="69"/>
      <c r="X3712" s="69"/>
      <c r="Y3712" s="70"/>
      <c r="Z3712" s="69">
        <v>0</v>
      </c>
      <c r="AA3712" s="69" t="s">
        <v>989</v>
      </c>
      <c r="AB3712" s="69" t="s">
        <v>1144</v>
      </c>
      <c r="AC3712" s="69"/>
    </row>
    <row r="3713" spans="1:29" x14ac:dyDescent="0.25">
      <c r="A3713" s="71" t="s">
        <v>193</v>
      </c>
      <c r="B3713" s="71"/>
      <c r="C3713" s="71"/>
      <c r="D3713" s="71"/>
      <c r="E3713" s="71"/>
      <c r="F3713" s="71"/>
      <c r="G3713" s="71"/>
      <c r="H3713" s="71"/>
      <c r="I3713" s="71"/>
      <c r="J3713" s="72">
        <v>512.35</v>
      </c>
      <c r="K3713" s="71"/>
      <c r="L3713" s="71"/>
      <c r="M3713" s="72">
        <v>512.35</v>
      </c>
      <c r="N3713" s="72">
        <v>0</v>
      </c>
      <c r="O3713" s="71"/>
      <c r="P3713" s="71"/>
      <c r="Q3713" s="71"/>
      <c r="R3713" s="71"/>
      <c r="S3713" s="72">
        <v>512.35</v>
      </c>
      <c r="T3713" s="72">
        <v>0</v>
      </c>
      <c r="U3713" s="71"/>
      <c r="V3713" s="71"/>
      <c r="W3713" s="71"/>
      <c r="X3713" s="72">
        <v>512.35</v>
      </c>
      <c r="Y3713" s="72">
        <v>0</v>
      </c>
      <c r="Z3713" s="72">
        <v>0</v>
      </c>
      <c r="AA3713" s="69"/>
      <c r="AB3713" s="69"/>
      <c r="AC3713" s="69"/>
    </row>
    <row r="3714" spans="1:29" ht="20" x14ac:dyDescent="0.25">
      <c r="A3714" s="68" t="s">
        <v>9228</v>
      </c>
      <c r="B3714" s="69" t="s">
        <v>3994</v>
      </c>
      <c r="C3714" s="69" t="s">
        <v>9229</v>
      </c>
      <c r="D3714" s="69" t="s">
        <v>4589</v>
      </c>
      <c r="E3714" s="69" t="s">
        <v>9231</v>
      </c>
      <c r="F3714" s="69" t="s">
        <v>1216</v>
      </c>
      <c r="G3714" s="69" t="s">
        <v>3055</v>
      </c>
      <c r="H3714" s="69" t="s">
        <v>4269</v>
      </c>
      <c r="I3714" s="69" t="s">
        <v>962</v>
      </c>
      <c r="J3714" s="70">
        <v>739.62</v>
      </c>
      <c r="K3714" s="69" t="s">
        <v>4591</v>
      </c>
      <c r="L3714" s="69" t="s">
        <v>9230</v>
      </c>
      <c r="M3714" s="70">
        <v>739.62</v>
      </c>
      <c r="N3714" s="69"/>
      <c r="O3714" s="69"/>
      <c r="P3714" s="69" t="s">
        <v>1106</v>
      </c>
      <c r="Q3714" s="69" t="s">
        <v>2235</v>
      </c>
      <c r="R3714" s="69"/>
      <c r="S3714" s="70">
        <v>739.62</v>
      </c>
      <c r="T3714" s="70"/>
      <c r="U3714" s="69"/>
      <c r="V3714" s="69"/>
      <c r="W3714" s="69"/>
      <c r="X3714" s="69"/>
      <c r="Y3714" s="70"/>
      <c r="Z3714" s="69">
        <v>0</v>
      </c>
      <c r="AA3714" s="69" t="s">
        <v>989</v>
      </c>
      <c r="AB3714" s="69" t="s">
        <v>1144</v>
      </c>
      <c r="AC3714" s="69"/>
    </row>
    <row r="3715" spans="1:29" x14ac:dyDescent="0.25">
      <c r="A3715" s="71" t="s">
        <v>193</v>
      </c>
      <c r="B3715" s="71"/>
      <c r="C3715" s="71"/>
      <c r="D3715" s="71"/>
      <c r="E3715" s="71"/>
      <c r="F3715" s="71"/>
      <c r="G3715" s="71"/>
      <c r="H3715" s="71"/>
      <c r="I3715" s="71"/>
      <c r="J3715" s="72">
        <v>739.62</v>
      </c>
      <c r="K3715" s="71"/>
      <c r="L3715" s="71"/>
      <c r="M3715" s="72">
        <v>739.62</v>
      </c>
      <c r="N3715" s="72">
        <v>0</v>
      </c>
      <c r="O3715" s="71"/>
      <c r="P3715" s="71"/>
      <c r="Q3715" s="71"/>
      <c r="R3715" s="71"/>
      <c r="S3715" s="72">
        <v>739.62</v>
      </c>
      <c r="T3715" s="72">
        <v>0</v>
      </c>
      <c r="U3715" s="71"/>
      <c r="V3715" s="71"/>
      <c r="W3715" s="71"/>
      <c r="X3715" s="72">
        <v>739.62</v>
      </c>
      <c r="Y3715" s="72">
        <v>0</v>
      </c>
      <c r="Z3715" s="72">
        <v>0</v>
      </c>
      <c r="AA3715" s="69"/>
      <c r="AB3715" s="69"/>
      <c r="AC3715" s="69"/>
    </row>
    <row r="3716" spans="1:29" ht="20" x14ac:dyDescent="0.25">
      <c r="A3716" s="68" t="s">
        <v>9232</v>
      </c>
      <c r="B3716" s="69" t="s">
        <v>4107</v>
      </c>
      <c r="C3716" s="69" t="s">
        <v>9233</v>
      </c>
      <c r="D3716" s="69" t="s">
        <v>4623</v>
      </c>
      <c r="E3716" s="69" t="s">
        <v>9235</v>
      </c>
      <c r="F3716" s="69" t="s">
        <v>1722</v>
      </c>
      <c r="G3716" s="69" t="s">
        <v>2276</v>
      </c>
      <c r="H3716" s="69" t="s">
        <v>9048</v>
      </c>
      <c r="I3716" s="69" t="s">
        <v>962</v>
      </c>
      <c r="J3716" s="70">
        <v>119.71</v>
      </c>
      <c r="K3716" s="69" t="s">
        <v>4591</v>
      </c>
      <c r="L3716" s="69" t="s">
        <v>9234</v>
      </c>
      <c r="M3716" s="70">
        <v>119.71</v>
      </c>
      <c r="N3716" s="69"/>
      <c r="O3716" s="69"/>
      <c r="P3716" s="69" t="s">
        <v>1394</v>
      </c>
      <c r="Q3716" s="69" t="s">
        <v>2148</v>
      </c>
      <c r="R3716" s="69"/>
      <c r="S3716" s="70">
        <v>119.71</v>
      </c>
      <c r="T3716" s="70"/>
      <c r="U3716" s="69"/>
      <c r="V3716" s="69"/>
      <c r="W3716" s="69"/>
      <c r="X3716" s="69"/>
      <c r="Y3716" s="70"/>
      <c r="Z3716" s="69">
        <v>0</v>
      </c>
      <c r="AA3716" s="69" t="s">
        <v>989</v>
      </c>
      <c r="AB3716" s="69" t="s">
        <v>1144</v>
      </c>
      <c r="AC3716" s="69"/>
    </row>
    <row r="3717" spans="1:29" x14ac:dyDescent="0.25">
      <c r="A3717" s="71" t="s">
        <v>193</v>
      </c>
      <c r="B3717" s="71"/>
      <c r="C3717" s="71"/>
      <c r="D3717" s="71"/>
      <c r="E3717" s="71"/>
      <c r="F3717" s="71"/>
      <c r="G3717" s="71"/>
      <c r="H3717" s="71"/>
      <c r="I3717" s="71"/>
      <c r="J3717" s="72">
        <v>119.71</v>
      </c>
      <c r="K3717" s="71"/>
      <c r="L3717" s="71"/>
      <c r="M3717" s="72">
        <v>119.71</v>
      </c>
      <c r="N3717" s="72">
        <v>0</v>
      </c>
      <c r="O3717" s="71"/>
      <c r="P3717" s="71"/>
      <c r="Q3717" s="71"/>
      <c r="R3717" s="71"/>
      <c r="S3717" s="72">
        <v>119.71</v>
      </c>
      <c r="T3717" s="72">
        <v>0</v>
      </c>
      <c r="U3717" s="71"/>
      <c r="V3717" s="71"/>
      <c r="W3717" s="71"/>
      <c r="X3717" s="72">
        <v>119.71</v>
      </c>
      <c r="Y3717" s="72">
        <v>0</v>
      </c>
      <c r="Z3717" s="72">
        <v>0</v>
      </c>
      <c r="AA3717" s="69"/>
      <c r="AB3717" s="69"/>
      <c r="AC3717" s="69"/>
    </row>
    <row r="3718" spans="1:29" ht="30" x14ac:dyDescent="0.25">
      <c r="A3718" s="68" t="s">
        <v>9236</v>
      </c>
      <c r="B3718" s="69" t="s">
        <v>4202</v>
      </c>
      <c r="C3718" s="69" t="s">
        <v>9237</v>
      </c>
      <c r="D3718" s="69" t="s">
        <v>4507</v>
      </c>
      <c r="E3718" s="69" t="s">
        <v>9239</v>
      </c>
      <c r="F3718" s="69" t="s">
        <v>1216</v>
      </c>
      <c r="G3718" s="69" t="s">
        <v>2276</v>
      </c>
      <c r="H3718" s="69" t="s">
        <v>2647</v>
      </c>
      <c r="I3718" s="69" t="s">
        <v>962</v>
      </c>
      <c r="J3718" s="70">
        <v>4470.49</v>
      </c>
      <c r="K3718" s="69" t="s">
        <v>4591</v>
      </c>
      <c r="L3718" s="69" t="s">
        <v>9238</v>
      </c>
      <c r="M3718" s="70">
        <v>4470.49</v>
      </c>
      <c r="N3718" s="69"/>
      <c r="O3718" s="69"/>
      <c r="P3718" s="69" t="s">
        <v>3011</v>
      </c>
      <c r="Q3718" s="69" t="s">
        <v>2661</v>
      </c>
      <c r="R3718" s="69"/>
      <c r="S3718" s="70">
        <v>4470.49</v>
      </c>
      <c r="T3718" s="70"/>
      <c r="U3718" s="69"/>
      <c r="V3718" s="69"/>
      <c r="W3718" s="69"/>
      <c r="X3718" s="69"/>
      <c r="Y3718" s="70"/>
      <c r="Z3718" s="69">
        <v>0</v>
      </c>
      <c r="AA3718" s="69" t="s">
        <v>989</v>
      </c>
      <c r="AB3718" s="69" t="s">
        <v>1144</v>
      </c>
      <c r="AC3718" s="69"/>
    </row>
    <row r="3719" spans="1:29" x14ac:dyDescent="0.25">
      <c r="A3719" s="71" t="s">
        <v>193</v>
      </c>
      <c r="B3719" s="71"/>
      <c r="C3719" s="71"/>
      <c r="D3719" s="71"/>
      <c r="E3719" s="71"/>
      <c r="F3719" s="71"/>
      <c r="G3719" s="71"/>
      <c r="H3719" s="71"/>
      <c r="I3719" s="71"/>
      <c r="J3719" s="72">
        <v>4470.49</v>
      </c>
      <c r="K3719" s="71"/>
      <c r="L3719" s="71"/>
      <c r="M3719" s="72">
        <v>4470.49</v>
      </c>
      <c r="N3719" s="72">
        <v>0</v>
      </c>
      <c r="O3719" s="71"/>
      <c r="P3719" s="71"/>
      <c r="Q3719" s="71"/>
      <c r="R3719" s="71"/>
      <c r="S3719" s="72">
        <v>4470.49</v>
      </c>
      <c r="T3719" s="72">
        <v>0</v>
      </c>
      <c r="U3719" s="71"/>
      <c r="V3719" s="71"/>
      <c r="W3719" s="71"/>
      <c r="X3719" s="72">
        <v>4470.49</v>
      </c>
      <c r="Y3719" s="72">
        <v>0</v>
      </c>
      <c r="Z3719" s="72">
        <v>0</v>
      </c>
      <c r="AA3719" s="69"/>
      <c r="AB3719" s="69"/>
      <c r="AC3719" s="69"/>
    </row>
    <row r="3720" spans="1:29" ht="40" x14ac:dyDescent="0.25">
      <c r="A3720" s="68" t="s">
        <v>9240</v>
      </c>
      <c r="B3720" s="69" t="s">
        <v>9241</v>
      </c>
      <c r="C3720" s="69" t="s">
        <v>9242</v>
      </c>
      <c r="D3720" s="69" t="s">
        <v>4507</v>
      </c>
      <c r="E3720" s="69" t="s">
        <v>9244</v>
      </c>
      <c r="F3720" s="69" t="s">
        <v>1722</v>
      </c>
      <c r="G3720" s="69" t="s">
        <v>2276</v>
      </c>
      <c r="H3720" s="69" t="s">
        <v>1764</v>
      </c>
      <c r="I3720" s="69" t="s">
        <v>962</v>
      </c>
      <c r="J3720" s="70">
        <v>730.89</v>
      </c>
      <c r="K3720" s="69" t="s">
        <v>4591</v>
      </c>
      <c r="L3720" s="69" t="s">
        <v>9243</v>
      </c>
      <c r="M3720" s="70">
        <v>730.89</v>
      </c>
      <c r="N3720" s="69"/>
      <c r="O3720" s="69"/>
      <c r="P3720" s="69" t="s">
        <v>3011</v>
      </c>
      <c r="Q3720" s="69" t="s">
        <v>2298</v>
      </c>
      <c r="R3720" s="69"/>
      <c r="S3720" s="70">
        <v>730.89</v>
      </c>
      <c r="T3720" s="70"/>
      <c r="U3720" s="69"/>
      <c r="V3720" s="69"/>
      <c r="W3720" s="69"/>
      <c r="X3720" s="69"/>
      <c r="Y3720" s="70"/>
      <c r="Z3720" s="69">
        <v>0</v>
      </c>
      <c r="AA3720" s="69" t="s">
        <v>989</v>
      </c>
      <c r="AB3720" s="69" t="s">
        <v>1144</v>
      </c>
      <c r="AC3720" s="69"/>
    </row>
    <row r="3721" spans="1:29" x14ac:dyDescent="0.25">
      <c r="A3721" s="71" t="s">
        <v>193</v>
      </c>
      <c r="B3721" s="71"/>
      <c r="C3721" s="71"/>
      <c r="D3721" s="71"/>
      <c r="E3721" s="71"/>
      <c r="F3721" s="71"/>
      <c r="G3721" s="71"/>
      <c r="H3721" s="71"/>
      <c r="I3721" s="71"/>
      <c r="J3721" s="72">
        <v>730.89</v>
      </c>
      <c r="K3721" s="71"/>
      <c r="L3721" s="71"/>
      <c r="M3721" s="72">
        <v>730.89</v>
      </c>
      <c r="N3721" s="72">
        <v>0</v>
      </c>
      <c r="O3721" s="71"/>
      <c r="P3721" s="71"/>
      <c r="Q3721" s="71"/>
      <c r="R3721" s="71"/>
      <c r="S3721" s="72">
        <v>730.89</v>
      </c>
      <c r="T3721" s="72">
        <v>0</v>
      </c>
      <c r="U3721" s="71"/>
      <c r="V3721" s="71"/>
      <c r="W3721" s="71"/>
      <c r="X3721" s="72">
        <v>730.89</v>
      </c>
      <c r="Y3721" s="72">
        <v>0</v>
      </c>
      <c r="Z3721" s="72">
        <v>0</v>
      </c>
      <c r="AA3721" s="69"/>
      <c r="AB3721" s="69"/>
      <c r="AC3721" s="69"/>
    </row>
    <row r="3722" spans="1:29" ht="20" x14ac:dyDescent="0.25">
      <c r="A3722" s="68" t="s">
        <v>9245</v>
      </c>
      <c r="B3722" s="69" t="s">
        <v>1735</v>
      </c>
      <c r="C3722" s="69" t="s">
        <v>9246</v>
      </c>
      <c r="D3722" s="69" t="s">
        <v>4583</v>
      </c>
      <c r="E3722" s="69" t="s">
        <v>9248</v>
      </c>
      <c r="F3722" s="69" t="s">
        <v>1435</v>
      </c>
      <c r="G3722" s="69" t="s">
        <v>2276</v>
      </c>
      <c r="H3722" s="69" t="s">
        <v>1804</v>
      </c>
      <c r="I3722" s="69" t="s">
        <v>962</v>
      </c>
      <c r="J3722" s="70">
        <v>2128.6</v>
      </c>
      <c r="K3722" s="69" t="s">
        <v>4591</v>
      </c>
      <c r="L3722" s="69" t="s">
        <v>9247</v>
      </c>
      <c r="M3722" s="70">
        <v>2128.6</v>
      </c>
      <c r="N3722" s="69"/>
      <c r="O3722" s="69"/>
      <c r="P3722" s="69" t="s">
        <v>2388</v>
      </c>
      <c r="Q3722" s="69" t="s">
        <v>2669</v>
      </c>
      <c r="R3722" s="69"/>
      <c r="S3722" s="70">
        <v>2128.6</v>
      </c>
      <c r="T3722" s="70"/>
      <c r="U3722" s="69"/>
      <c r="V3722" s="69"/>
      <c r="W3722" s="69"/>
      <c r="X3722" s="69"/>
      <c r="Y3722" s="70"/>
      <c r="Z3722" s="69">
        <v>0</v>
      </c>
      <c r="AA3722" s="69" t="s">
        <v>989</v>
      </c>
      <c r="AB3722" s="69" t="s">
        <v>1144</v>
      </c>
      <c r="AC3722" s="69"/>
    </row>
    <row r="3723" spans="1:29" x14ac:dyDescent="0.25">
      <c r="A3723" s="71" t="s">
        <v>193</v>
      </c>
      <c r="B3723" s="71"/>
      <c r="C3723" s="71"/>
      <c r="D3723" s="71"/>
      <c r="E3723" s="71"/>
      <c r="F3723" s="71"/>
      <c r="G3723" s="71"/>
      <c r="H3723" s="71"/>
      <c r="I3723" s="71"/>
      <c r="J3723" s="72">
        <v>2128.6</v>
      </c>
      <c r="K3723" s="71"/>
      <c r="L3723" s="71"/>
      <c r="M3723" s="72">
        <v>2128.6</v>
      </c>
      <c r="N3723" s="72">
        <v>0</v>
      </c>
      <c r="O3723" s="71"/>
      <c r="P3723" s="71"/>
      <c r="Q3723" s="71"/>
      <c r="R3723" s="71"/>
      <c r="S3723" s="72">
        <v>2128.6</v>
      </c>
      <c r="T3723" s="72">
        <v>0</v>
      </c>
      <c r="U3723" s="71"/>
      <c r="V3723" s="71"/>
      <c r="W3723" s="71"/>
      <c r="X3723" s="72">
        <v>2128.6</v>
      </c>
      <c r="Y3723" s="72">
        <v>0</v>
      </c>
      <c r="Z3723" s="72">
        <v>0</v>
      </c>
      <c r="AA3723" s="69"/>
      <c r="AB3723" s="69"/>
      <c r="AC3723" s="69"/>
    </row>
    <row r="3724" spans="1:29" ht="20" x14ac:dyDescent="0.25">
      <c r="A3724" s="68" t="s">
        <v>9249</v>
      </c>
      <c r="B3724" s="69" t="s">
        <v>4107</v>
      </c>
      <c r="C3724" s="69" t="s">
        <v>9250</v>
      </c>
      <c r="D3724" s="69" t="s">
        <v>4589</v>
      </c>
      <c r="E3724" s="69"/>
      <c r="F3724" s="69" t="s">
        <v>1722</v>
      </c>
      <c r="G3724" s="69" t="s">
        <v>2276</v>
      </c>
      <c r="H3724" s="69" t="s">
        <v>3474</v>
      </c>
      <c r="I3724" s="69" t="s">
        <v>962</v>
      </c>
      <c r="J3724" s="70">
        <v>248.58</v>
      </c>
      <c r="K3724" s="69" t="s">
        <v>4591</v>
      </c>
      <c r="L3724" s="69" t="s">
        <v>9251</v>
      </c>
      <c r="M3724" s="70">
        <v>248.58</v>
      </c>
      <c r="N3724" s="69"/>
      <c r="O3724" s="69"/>
      <c r="P3724" s="69"/>
      <c r="Q3724" s="69"/>
      <c r="R3724" s="69"/>
      <c r="S3724" s="69"/>
      <c r="T3724" s="70"/>
      <c r="U3724" s="69"/>
      <c r="V3724" s="69"/>
      <c r="W3724" s="69"/>
      <c r="X3724" s="69"/>
      <c r="Y3724" s="70"/>
      <c r="Z3724" s="69">
        <v>0</v>
      </c>
      <c r="AA3724" s="69" t="s">
        <v>989</v>
      </c>
      <c r="AB3724" s="69" t="s">
        <v>1144</v>
      </c>
      <c r="AC3724" s="69"/>
    </row>
    <row r="3725" spans="1:29" x14ac:dyDescent="0.25">
      <c r="A3725" s="71" t="s">
        <v>193</v>
      </c>
      <c r="B3725" s="71"/>
      <c r="C3725" s="71"/>
      <c r="D3725" s="71"/>
      <c r="E3725" s="71"/>
      <c r="F3725" s="71"/>
      <c r="G3725" s="71"/>
      <c r="H3725" s="71"/>
      <c r="I3725" s="71"/>
      <c r="J3725" s="72">
        <v>248.58</v>
      </c>
      <c r="K3725" s="71"/>
      <c r="L3725" s="71"/>
      <c r="M3725" s="72">
        <v>248.58</v>
      </c>
      <c r="N3725" s="72">
        <v>0</v>
      </c>
      <c r="O3725" s="71"/>
      <c r="P3725" s="71"/>
      <c r="Q3725" s="71"/>
      <c r="R3725" s="71"/>
      <c r="S3725" s="72">
        <v>0</v>
      </c>
      <c r="T3725" s="72">
        <v>0</v>
      </c>
      <c r="U3725" s="71"/>
      <c r="V3725" s="71"/>
      <c r="W3725" s="71"/>
      <c r="X3725" s="72">
        <v>0</v>
      </c>
      <c r="Y3725" s="72">
        <v>0</v>
      </c>
      <c r="Z3725" s="72">
        <v>0</v>
      </c>
      <c r="AA3725" s="69"/>
      <c r="AB3725" s="69"/>
      <c r="AC3725" s="69"/>
    </row>
    <row r="3726" spans="1:29" ht="20" x14ac:dyDescent="0.25">
      <c r="A3726" s="68" t="s">
        <v>9252</v>
      </c>
      <c r="B3726" s="69" t="s">
        <v>4107</v>
      </c>
      <c r="C3726" s="69" t="s">
        <v>9253</v>
      </c>
      <c r="D3726" s="69" t="s">
        <v>3337</v>
      </c>
      <c r="E3726" s="69" t="s">
        <v>9255</v>
      </c>
      <c r="F3726" s="69" t="s">
        <v>1722</v>
      </c>
      <c r="G3726" s="69" t="s">
        <v>2276</v>
      </c>
      <c r="H3726" s="69" t="s">
        <v>1129</v>
      </c>
      <c r="I3726" s="69" t="s">
        <v>962</v>
      </c>
      <c r="J3726" s="70">
        <v>229.94</v>
      </c>
      <c r="K3726" s="69" t="s">
        <v>4591</v>
      </c>
      <c r="L3726" s="69" t="s">
        <v>9254</v>
      </c>
      <c r="M3726" s="70">
        <v>229.94</v>
      </c>
      <c r="N3726" s="69"/>
      <c r="O3726" s="69"/>
      <c r="P3726" s="69" t="s">
        <v>2136</v>
      </c>
      <c r="Q3726" s="69" t="s">
        <v>1814</v>
      </c>
      <c r="R3726" s="69"/>
      <c r="S3726" s="70">
        <v>229.94</v>
      </c>
      <c r="T3726" s="70"/>
      <c r="U3726" s="69"/>
      <c r="V3726" s="69"/>
      <c r="W3726" s="69"/>
      <c r="X3726" s="69"/>
      <c r="Y3726" s="70"/>
      <c r="Z3726" s="69">
        <v>0</v>
      </c>
      <c r="AA3726" s="69" t="s">
        <v>989</v>
      </c>
      <c r="AB3726" s="69" t="s">
        <v>1144</v>
      </c>
      <c r="AC3726" s="69"/>
    </row>
    <row r="3727" spans="1:29" x14ac:dyDescent="0.25">
      <c r="A3727" s="71" t="s">
        <v>193</v>
      </c>
      <c r="B3727" s="71"/>
      <c r="C3727" s="71"/>
      <c r="D3727" s="71"/>
      <c r="E3727" s="71"/>
      <c r="F3727" s="71"/>
      <c r="G3727" s="71"/>
      <c r="H3727" s="71"/>
      <c r="I3727" s="71"/>
      <c r="J3727" s="72">
        <v>229.94</v>
      </c>
      <c r="K3727" s="71"/>
      <c r="L3727" s="71"/>
      <c r="M3727" s="72">
        <v>229.94</v>
      </c>
      <c r="N3727" s="72">
        <v>0</v>
      </c>
      <c r="O3727" s="71"/>
      <c r="P3727" s="71"/>
      <c r="Q3727" s="71"/>
      <c r="R3727" s="71"/>
      <c r="S3727" s="72">
        <v>229.94</v>
      </c>
      <c r="T3727" s="72">
        <v>0</v>
      </c>
      <c r="U3727" s="71"/>
      <c r="V3727" s="71"/>
      <c r="W3727" s="71"/>
      <c r="X3727" s="72">
        <v>229.94</v>
      </c>
      <c r="Y3727" s="72">
        <v>0</v>
      </c>
      <c r="Z3727" s="72">
        <v>0</v>
      </c>
      <c r="AA3727" s="69"/>
      <c r="AB3727" s="69"/>
      <c r="AC3727" s="69"/>
    </row>
    <row r="3728" spans="1:29" ht="20" x14ac:dyDescent="0.25">
      <c r="A3728" s="68" t="s">
        <v>9256</v>
      </c>
      <c r="B3728" s="69" t="s">
        <v>4289</v>
      </c>
      <c r="C3728" s="69" t="s">
        <v>9257</v>
      </c>
      <c r="D3728" s="69" t="s">
        <v>4762</v>
      </c>
      <c r="E3728" s="69"/>
      <c r="F3728" s="69" t="s">
        <v>1727</v>
      </c>
      <c r="G3728" s="69" t="s">
        <v>2276</v>
      </c>
      <c r="H3728" s="69" t="s">
        <v>3793</v>
      </c>
      <c r="I3728" s="69" t="s">
        <v>962</v>
      </c>
      <c r="J3728" s="70">
        <v>1607.78</v>
      </c>
      <c r="K3728" s="69" t="s">
        <v>4591</v>
      </c>
      <c r="L3728" s="69" t="s">
        <v>9258</v>
      </c>
      <c r="M3728" s="70">
        <v>1607.78</v>
      </c>
      <c r="N3728" s="69"/>
      <c r="O3728" s="69"/>
      <c r="P3728" s="69"/>
      <c r="Q3728" s="69"/>
      <c r="R3728" s="69"/>
      <c r="S3728" s="69"/>
      <c r="T3728" s="70"/>
      <c r="U3728" s="69"/>
      <c r="V3728" s="69"/>
      <c r="W3728" s="69"/>
      <c r="X3728" s="69"/>
      <c r="Y3728" s="70"/>
      <c r="Z3728" s="69">
        <v>0</v>
      </c>
      <c r="AA3728" s="69" t="s">
        <v>989</v>
      </c>
      <c r="AB3728" s="69" t="s">
        <v>1144</v>
      </c>
      <c r="AC3728" s="69"/>
    </row>
    <row r="3729" spans="1:29" x14ac:dyDescent="0.25">
      <c r="A3729" s="71" t="s">
        <v>193</v>
      </c>
      <c r="B3729" s="71"/>
      <c r="C3729" s="71"/>
      <c r="D3729" s="71"/>
      <c r="E3729" s="71"/>
      <c r="F3729" s="71"/>
      <c r="G3729" s="71"/>
      <c r="H3729" s="71"/>
      <c r="I3729" s="71"/>
      <c r="J3729" s="72">
        <v>1607.78</v>
      </c>
      <c r="K3729" s="71"/>
      <c r="L3729" s="71"/>
      <c r="M3729" s="72">
        <v>1607.78</v>
      </c>
      <c r="N3729" s="72">
        <v>0</v>
      </c>
      <c r="O3729" s="71"/>
      <c r="P3729" s="71"/>
      <c r="Q3729" s="71"/>
      <c r="R3729" s="71"/>
      <c r="S3729" s="72">
        <v>0</v>
      </c>
      <c r="T3729" s="72">
        <v>0</v>
      </c>
      <c r="U3729" s="71"/>
      <c r="V3729" s="71"/>
      <c r="W3729" s="71"/>
      <c r="X3729" s="72">
        <v>0</v>
      </c>
      <c r="Y3729" s="72">
        <v>0</v>
      </c>
      <c r="Z3729" s="72">
        <v>0</v>
      </c>
      <c r="AA3729" s="69"/>
      <c r="AB3729" s="69"/>
      <c r="AC3729" s="69"/>
    </row>
    <row r="3730" spans="1:29" ht="20" x14ac:dyDescent="0.25">
      <c r="A3730" s="68" t="s">
        <v>9259</v>
      </c>
      <c r="B3730" s="69" t="s">
        <v>7146</v>
      </c>
      <c r="C3730" s="69" t="s">
        <v>9260</v>
      </c>
      <c r="D3730" s="69" t="s">
        <v>4623</v>
      </c>
      <c r="E3730" s="69" t="s">
        <v>9262</v>
      </c>
      <c r="F3730" s="69" t="s">
        <v>1299</v>
      </c>
      <c r="G3730" s="69" t="s">
        <v>2529</v>
      </c>
      <c r="H3730" s="69" t="s">
        <v>2647</v>
      </c>
      <c r="I3730" s="69" t="s">
        <v>962</v>
      </c>
      <c r="J3730" s="70">
        <v>2244</v>
      </c>
      <c r="K3730" s="69" t="s">
        <v>4591</v>
      </c>
      <c r="L3730" s="69" t="s">
        <v>9261</v>
      </c>
      <c r="M3730" s="70">
        <v>2244</v>
      </c>
      <c r="N3730" s="69"/>
      <c r="O3730" s="69"/>
      <c r="P3730" s="69" t="s">
        <v>1394</v>
      </c>
      <c r="Q3730" s="69" t="s">
        <v>3173</v>
      </c>
      <c r="R3730" s="69"/>
      <c r="S3730" s="70">
        <v>2244</v>
      </c>
      <c r="T3730" s="70"/>
      <c r="U3730" s="69"/>
      <c r="V3730" s="69"/>
      <c r="W3730" s="69"/>
      <c r="X3730" s="69"/>
      <c r="Y3730" s="70"/>
      <c r="Z3730" s="69">
        <v>0</v>
      </c>
      <c r="AA3730" s="69" t="s">
        <v>989</v>
      </c>
      <c r="AB3730" s="69" t="s">
        <v>1144</v>
      </c>
      <c r="AC3730" s="69"/>
    </row>
    <row r="3731" spans="1:29" x14ac:dyDescent="0.25">
      <c r="A3731" s="71" t="s">
        <v>193</v>
      </c>
      <c r="B3731" s="71"/>
      <c r="C3731" s="71"/>
      <c r="D3731" s="71"/>
      <c r="E3731" s="71"/>
      <c r="F3731" s="71"/>
      <c r="G3731" s="71"/>
      <c r="H3731" s="71"/>
      <c r="I3731" s="71"/>
      <c r="J3731" s="72">
        <v>2244</v>
      </c>
      <c r="K3731" s="71"/>
      <c r="L3731" s="71"/>
      <c r="M3731" s="72">
        <v>2244</v>
      </c>
      <c r="N3731" s="72">
        <v>0</v>
      </c>
      <c r="O3731" s="71"/>
      <c r="P3731" s="71"/>
      <c r="Q3731" s="71"/>
      <c r="R3731" s="71"/>
      <c r="S3731" s="72">
        <v>2244</v>
      </c>
      <c r="T3731" s="72">
        <v>0</v>
      </c>
      <c r="U3731" s="71"/>
      <c r="V3731" s="71"/>
      <c r="W3731" s="71"/>
      <c r="X3731" s="72">
        <v>2244</v>
      </c>
      <c r="Y3731" s="72">
        <v>0</v>
      </c>
      <c r="Z3731" s="72">
        <v>0</v>
      </c>
      <c r="AA3731" s="69"/>
      <c r="AB3731" s="69"/>
      <c r="AC3731" s="69"/>
    </row>
    <row r="3732" spans="1:29" ht="20" x14ac:dyDescent="0.25">
      <c r="A3732" s="68" t="s">
        <v>9263</v>
      </c>
      <c r="B3732" s="69" t="s">
        <v>4220</v>
      </c>
      <c r="C3732" s="69" t="s">
        <v>9264</v>
      </c>
      <c r="D3732" s="69" t="s">
        <v>4623</v>
      </c>
      <c r="E3732" s="69" t="s">
        <v>9266</v>
      </c>
      <c r="F3732" s="69" t="s">
        <v>1216</v>
      </c>
      <c r="G3732" s="69" t="s">
        <v>2529</v>
      </c>
      <c r="H3732" s="69" t="s">
        <v>2647</v>
      </c>
      <c r="I3732" s="69" t="s">
        <v>962</v>
      </c>
      <c r="J3732" s="70">
        <v>16472.330000000002</v>
      </c>
      <c r="K3732" s="69" t="s">
        <v>4591</v>
      </c>
      <c r="L3732" s="69" t="s">
        <v>9265</v>
      </c>
      <c r="M3732" s="70">
        <v>16472.330000000002</v>
      </c>
      <c r="N3732" s="69"/>
      <c r="O3732" s="69"/>
      <c r="P3732" s="69" t="s">
        <v>1211</v>
      </c>
      <c r="Q3732" s="69" t="s">
        <v>4385</v>
      </c>
      <c r="R3732" s="69"/>
      <c r="S3732" s="70">
        <v>16472.330000000002</v>
      </c>
      <c r="T3732" s="70"/>
      <c r="U3732" s="69"/>
      <c r="V3732" s="69"/>
      <c r="W3732" s="69"/>
      <c r="X3732" s="69"/>
      <c r="Y3732" s="70"/>
      <c r="Z3732" s="69">
        <v>0</v>
      </c>
      <c r="AA3732" s="69" t="s">
        <v>989</v>
      </c>
      <c r="AB3732" s="69" t="s">
        <v>1144</v>
      </c>
      <c r="AC3732" s="69"/>
    </row>
    <row r="3733" spans="1:29" x14ac:dyDescent="0.25">
      <c r="A3733" s="71" t="s">
        <v>193</v>
      </c>
      <c r="B3733" s="71"/>
      <c r="C3733" s="71"/>
      <c r="D3733" s="71"/>
      <c r="E3733" s="71"/>
      <c r="F3733" s="71"/>
      <c r="G3733" s="71"/>
      <c r="H3733" s="71"/>
      <c r="I3733" s="71"/>
      <c r="J3733" s="72">
        <v>16472.330000000002</v>
      </c>
      <c r="K3733" s="71"/>
      <c r="L3733" s="71"/>
      <c r="M3733" s="72">
        <v>16472.330000000002</v>
      </c>
      <c r="N3733" s="72">
        <v>0</v>
      </c>
      <c r="O3733" s="71"/>
      <c r="P3733" s="71"/>
      <c r="Q3733" s="71"/>
      <c r="R3733" s="71"/>
      <c r="S3733" s="72">
        <v>16472.330000000002</v>
      </c>
      <c r="T3733" s="72">
        <v>0</v>
      </c>
      <c r="U3733" s="71"/>
      <c r="V3733" s="71"/>
      <c r="W3733" s="71"/>
      <c r="X3733" s="72">
        <v>16472.330000000002</v>
      </c>
      <c r="Y3733" s="72">
        <v>0</v>
      </c>
      <c r="Z3733" s="72">
        <v>0</v>
      </c>
      <c r="AA3733" s="69"/>
      <c r="AB3733" s="69"/>
      <c r="AC3733" s="69"/>
    </row>
    <row r="3734" spans="1:29" ht="30" x14ac:dyDescent="0.25">
      <c r="A3734" s="68" t="s">
        <v>9267</v>
      </c>
      <c r="B3734" s="69" t="s">
        <v>9268</v>
      </c>
      <c r="C3734" s="69" t="s">
        <v>9269</v>
      </c>
      <c r="D3734" s="69" t="s">
        <v>4507</v>
      </c>
      <c r="E3734" s="69"/>
      <c r="F3734" s="69" t="s">
        <v>1727</v>
      </c>
      <c r="G3734" s="69" t="s">
        <v>2529</v>
      </c>
      <c r="H3734" s="69" t="s">
        <v>1764</v>
      </c>
      <c r="I3734" s="69"/>
      <c r="J3734" s="70">
        <v>11141.88</v>
      </c>
      <c r="K3734" s="69" t="s">
        <v>4591</v>
      </c>
      <c r="L3734" s="69"/>
      <c r="M3734" s="69"/>
      <c r="N3734" s="69"/>
      <c r="O3734" s="69"/>
      <c r="P3734" s="69"/>
      <c r="Q3734" s="69"/>
      <c r="R3734" s="69"/>
      <c r="S3734" s="69"/>
      <c r="T3734" s="69"/>
      <c r="U3734" s="69"/>
      <c r="V3734" s="69"/>
      <c r="W3734" s="69"/>
      <c r="X3734" s="69"/>
      <c r="Y3734" s="69"/>
      <c r="Z3734" s="69"/>
      <c r="AA3734" s="69" t="s">
        <v>989</v>
      </c>
      <c r="AB3734" s="69"/>
      <c r="AC3734" s="69"/>
    </row>
    <row r="3735" spans="1:29" x14ac:dyDescent="0.25">
      <c r="A3735" s="71" t="s">
        <v>193</v>
      </c>
      <c r="B3735" s="71"/>
      <c r="C3735" s="71"/>
      <c r="D3735" s="71"/>
      <c r="E3735" s="71"/>
      <c r="F3735" s="71"/>
      <c r="G3735" s="71"/>
      <c r="H3735" s="71"/>
      <c r="I3735" s="71"/>
      <c r="J3735" s="72">
        <v>11141.88</v>
      </c>
      <c r="K3735" s="71"/>
      <c r="L3735" s="71"/>
      <c r="M3735" s="72">
        <v>0</v>
      </c>
      <c r="N3735" s="72">
        <v>11141.88</v>
      </c>
      <c r="O3735" s="71"/>
      <c r="P3735" s="71"/>
      <c r="Q3735" s="71"/>
      <c r="R3735" s="71"/>
      <c r="S3735" s="72">
        <v>0</v>
      </c>
      <c r="T3735" s="72">
        <v>0</v>
      </c>
      <c r="U3735" s="71"/>
      <c r="V3735" s="71"/>
      <c r="W3735" s="71"/>
      <c r="X3735" s="72">
        <v>0</v>
      </c>
      <c r="Y3735" s="72">
        <v>0</v>
      </c>
      <c r="Z3735" s="72">
        <v>0</v>
      </c>
      <c r="AA3735" s="69"/>
      <c r="AB3735" s="69"/>
      <c r="AC3735" s="69"/>
    </row>
    <row r="3736" spans="1:29" ht="20" x14ac:dyDescent="0.25">
      <c r="A3736" s="68" t="s">
        <v>9270</v>
      </c>
      <c r="B3736" s="69" t="s">
        <v>4289</v>
      </c>
      <c r="C3736" s="69" t="s">
        <v>9271</v>
      </c>
      <c r="D3736" s="69" t="s">
        <v>4589</v>
      </c>
      <c r="E3736" s="69" t="s">
        <v>9274</v>
      </c>
      <c r="F3736" s="69" t="s">
        <v>1727</v>
      </c>
      <c r="G3736" s="69" t="s">
        <v>2529</v>
      </c>
      <c r="H3736" s="69" t="s">
        <v>9272</v>
      </c>
      <c r="I3736" s="69" t="s">
        <v>962</v>
      </c>
      <c r="J3736" s="70">
        <v>792.12</v>
      </c>
      <c r="K3736" s="69" t="s">
        <v>4591</v>
      </c>
      <c r="L3736" s="69" t="s">
        <v>9273</v>
      </c>
      <c r="M3736" s="70">
        <v>792.12</v>
      </c>
      <c r="N3736" s="69"/>
      <c r="O3736" s="69"/>
      <c r="P3736" s="69" t="s">
        <v>1552</v>
      </c>
      <c r="Q3736" s="69" t="s">
        <v>9275</v>
      </c>
      <c r="R3736" s="69"/>
      <c r="S3736" s="70">
        <v>792.12</v>
      </c>
      <c r="T3736" s="70"/>
      <c r="U3736" s="69"/>
      <c r="V3736" s="69"/>
      <c r="W3736" s="69"/>
      <c r="X3736" s="69"/>
      <c r="Y3736" s="70"/>
      <c r="Z3736" s="69">
        <v>0</v>
      </c>
      <c r="AA3736" s="69" t="s">
        <v>989</v>
      </c>
      <c r="AB3736" s="69" t="s">
        <v>1144</v>
      </c>
      <c r="AC3736" s="69"/>
    </row>
    <row r="3737" spans="1:29" x14ac:dyDescent="0.25">
      <c r="A3737" s="71" t="s">
        <v>193</v>
      </c>
      <c r="B3737" s="71"/>
      <c r="C3737" s="71"/>
      <c r="D3737" s="71"/>
      <c r="E3737" s="71"/>
      <c r="F3737" s="71"/>
      <c r="G3737" s="71"/>
      <c r="H3737" s="71"/>
      <c r="I3737" s="71"/>
      <c r="J3737" s="72">
        <v>792.12</v>
      </c>
      <c r="K3737" s="71"/>
      <c r="L3737" s="71"/>
      <c r="M3737" s="72">
        <v>792.12</v>
      </c>
      <c r="N3737" s="72">
        <v>0</v>
      </c>
      <c r="O3737" s="71"/>
      <c r="P3737" s="71"/>
      <c r="Q3737" s="71"/>
      <c r="R3737" s="71"/>
      <c r="S3737" s="72">
        <v>792.12</v>
      </c>
      <c r="T3737" s="72">
        <v>0</v>
      </c>
      <c r="U3737" s="71"/>
      <c r="V3737" s="71"/>
      <c r="W3737" s="71"/>
      <c r="X3737" s="72">
        <v>792.12</v>
      </c>
      <c r="Y3737" s="72">
        <v>0</v>
      </c>
      <c r="Z3737" s="72">
        <v>0</v>
      </c>
      <c r="AA3737" s="69"/>
      <c r="AB3737" s="69"/>
      <c r="AC3737" s="69"/>
    </row>
    <row r="3738" spans="1:29" ht="20" x14ac:dyDescent="0.25">
      <c r="A3738" s="68" t="s">
        <v>9276</v>
      </c>
      <c r="B3738" s="69" t="s">
        <v>4220</v>
      </c>
      <c r="C3738" s="69" t="s">
        <v>9277</v>
      </c>
      <c r="D3738" s="69" t="s">
        <v>4623</v>
      </c>
      <c r="E3738" s="69" t="s">
        <v>9279</v>
      </c>
      <c r="F3738" s="69" t="s">
        <v>1216</v>
      </c>
      <c r="G3738" s="69" t="s">
        <v>2529</v>
      </c>
      <c r="H3738" s="69" t="s">
        <v>1764</v>
      </c>
      <c r="I3738" s="69" t="s">
        <v>962</v>
      </c>
      <c r="J3738" s="70">
        <v>7060.89</v>
      </c>
      <c r="K3738" s="69" t="s">
        <v>4591</v>
      </c>
      <c r="L3738" s="69" t="s">
        <v>9278</v>
      </c>
      <c r="M3738" s="70">
        <v>7060.89</v>
      </c>
      <c r="N3738" s="69"/>
      <c r="O3738" s="69"/>
      <c r="P3738" s="69" t="s">
        <v>1738</v>
      </c>
      <c r="Q3738" s="69"/>
      <c r="R3738" s="69"/>
      <c r="S3738" s="70">
        <v>7060.89</v>
      </c>
      <c r="T3738" s="70"/>
      <c r="U3738" s="69"/>
      <c r="V3738" s="69"/>
      <c r="W3738" s="69"/>
      <c r="X3738" s="69"/>
      <c r="Y3738" s="70"/>
      <c r="Z3738" s="69">
        <v>0</v>
      </c>
      <c r="AA3738" s="69" t="s">
        <v>989</v>
      </c>
      <c r="AB3738" s="69" t="s">
        <v>1144</v>
      </c>
      <c r="AC3738" s="69"/>
    </row>
    <row r="3739" spans="1:29" x14ac:dyDescent="0.25">
      <c r="A3739" s="71" t="s">
        <v>193</v>
      </c>
      <c r="B3739" s="71"/>
      <c r="C3739" s="71"/>
      <c r="D3739" s="71"/>
      <c r="E3739" s="71"/>
      <c r="F3739" s="71"/>
      <c r="G3739" s="71"/>
      <c r="H3739" s="71"/>
      <c r="I3739" s="71"/>
      <c r="J3739" s="72">
        <v>7060.89</v>
      </c>
      <c r="K3739" s="71"/>
      <c r="L3739" s="71"/>
      <c r="M3739" s="72">
        <v>7060.89</v>
      </c>
      <c r="N3739" s="72">
        <v>0</v>
      </c>
      <c r="O3739" s="71"/>
      <c r="P3739" s="71"/>
      <c r="Q3739" s="71"/>
      <c r="R3739" s="71"/>
      <c r="S3739" s="72">
        <v>7060.89</v>
      </c>
      <c r="T3739" s="72">
        <v>0</v>
      </c>
      <c r="U3739" s="71"/>
      <c r="V3739" s="71"/>
      <c r="W3739" s="71"/>
      <c r="X3739" s="72">
        <v>7060.89</v>
      </c>
      <c r="Y3739" s="72">
        <v>0</v>
      </c>
      <c r="Z3739" s="72">
        <v>0</v>
      </c>
      <c r="AA3739" s="69"/>
      <c r="AB3739" s="69"/>
      <c r="AC3739" s="69"/>
    </row>
    <row r="3740" spans="1:29" ht="20" x14ac:dyDescent="0.25">
      <c r="A3740" s="68" t="s">
        <v>9280</v>
      </c>
      <c r="B3740" s="69" t="s">
        <v>9281</v>
      </c>
      <c r="C3740" s="69" t="s">
        <v>9282</v>
      </c>
      <c r="D3740" s="69" t="s">
        <v>4623</v>
      </c>
      <c r="E3740" s="69" t="s">
        <v>9284</v>
      </c>
      <c r="F3740" s="69" t="s">
        <v>1216</v>
      </c>
      <c r="G3740" s="69" t="s">
        <v>2529</v>
      </c>
      <c r="H3740" s="69" t="s">
        <v>1764</v>
      </c>
      <c r="I3740" s="69" t="s">
        <v>962</v>
      </c>
      <c r="J3740" s="70">
        <v>7184.92</v>
      </c>
      <c r="K3740" s="69" t="s">
        <v>4591</v>
      </c>
      <c r="L3740" s="69" t="s">
        <v>9283</v>
      </c>
      <c r="M3740" s="70">
        <v>7184.92</v>
      </c>
      <c r="N3740" s="69"/>
      <c r="O3740" s="69"/>
      <c r="P3740" s="69" t="s">
        <v>2136</v>
      </c>
      <c r="Q3740" s="69" t="s">
        <v>3194</v>
      </c>
      <c r="R3740" s="69"/>
      <c r="S3740" s="70">
        <v>7184.92</v>
      </c>
      <c r="T3740" s="70"/>
      <c r="U3740" s="69"/>
      <c r="V3740" s="69"/>
      <c r="W3740" s="69"/>
      <c r="X3740" s="69"/>
      <c r="Y3740" s="70"/>
      <c r="Z3740" s="69">
        <v>0</v>
      </c>
      <c r="AA3740" s="69" t="s">
        <v>989</v>
      </c>
      <c r="AB3740" s="69" t="s">
        <v>1144</v>
      </c>
      <c r="AC3740" s="69"/>
    </row>
    <row r="3741" spans="1:29" x14ac:dyDescent="0.25">
      <c r="A3741" s="71" t="s">
        <v>193</v>
      </c>
      <c r="B3741" s="71"/>
      <c r="C3741" s="71"/>
      <c r="D3741" s="71"/>
      <c r="E3741" s="71"/>
      <c r="F3741" s="71"/>
      <c r="G3741" s="71"/>
      <c r="H3741" s="71"/>
      <c r="I3741" s="71"/>
      <c r="J3741" s="72">
        <v>7184.92</v>
      </c>
      <c r="K3741" s="71"/>
      <c r="L3741" s="71"/>
      <c r="M3741" s="72">
        <v>7184.92</v>
      </c>
      <c r="N3741" s="72">
        <v>0</v>
      </c>
      <c r="O3741" s="71"/>
      <c r="P3741" s="71"/>
      <c r="Q3741" s="71"/>
      <c r="R3741" s="71"/>
      <c r="S3741" s="72">
        <v>7184.92</v>
      </c>
      <c r="T3741" s="72">
        <v>0</v>
      </c>
      <c r="U3741" s="71"/>
      <c r="V3741" s="71"/>
      <c r="W3741" s="71"/>
      <c r="X3741" s="72">
        <v>7184.92</v>
      </c>
      <c r="Y3741" s="72">
        <v>0</v>
      </c>
      <c r="Z3741" s="72">
        <v>0</v>
      </c>
      <c r="AA3741" s="69"/>
      <c r="AB3741" s="69"/>
      <c r="AC3741" s="69"/>
    </row>
    <row r="3742" spans="1:29" ht="20" x14ac:dyDescent="0.25">
      <c r="A3742" s="68" t="s">
        <v>9285</v>
      </c>
      <c r="B3742" s="69" t="s">
        <v>1213</v>
      </c>
      <c r="C3742" s="69" t="s">
        <v>9286</v>
      </c>
      <c r="D3742" s="69" t="s">
        <v>4623</v>
      </c>
      <c r="E3742" s="69" t="s">
        <v>9288</v>
      </c>
      <c r="F3742" s="69" t="s">
        <v>1216</v>
      </c>
      <c r="G3742" s="69" t="s">
        <v>2529</v>
      </c>
      <c r="H3742" s="69" t="s">
        <v>2647</v>
      </c>
      <c r="I3742" s="69" t="s">
        <v>962</v>
      </c>
      <c r="J3742" s="70">
        <v>2895.32</v>
      </c>
      <c r="K3742" s="69" t="s">
        <v>4591</v>
      </c>
      <c r="L3742" s="69" t="s">
        <v>9287</v>
      </c>
      <c r="M3742" s="70">
        <v>2895.32</v>
      </c>
      <c r="N3742" s="69"/>
      <c r="O3742" s="69"/>
      <c r="P3742" s="69" t="s">
        <v>1394</v>
      </c>
      <c r="Q3742" s="69" t="s">
        <v>3173</v>
      </c>
      <c r="R3742" s="69"/>
      <c r="S3742" s="70">
        <v>2895.32</v>
      </c>
      <c r="T3742" s="70"/>
      <c r="U3742" s="69"/>
      <c r="V3742" s="69"/>
      <c r="W3742" s="69"/>
      <c r="X3742" s="69"/>
      <c r="Y3742" s="70"/>
      <c r="Z3742" s="69">
        <v>0</v>
      </c>
      <c r="AA3742" s="69" t="s">
        <v>989</v>
      </c>
      <c r="AB3742" s="69" t="s">
        <v>1144</v>
      </c>
      <c r="AC3742" s="69"/>
    </row>
    <row r="3743" spans="1:29" x14ac:dyDescent="0.25">
      <c r="A3743" s="71" t="s">
        <v>193</v>
      </c>
      <c r="B3743" s="71"/>
      <c r="C3743" s="71"/>
      <c r="D3743" s="71"/>
      <c r="E3743" s="71"/>
      <c r="F3743" s="71"/>
      <c r="G3743" s="71"/>
      <c r="H3743" s="71"/>
      <c r="I3743" s="71"/>
      <c r="J3743" s="72">
        <v>2895.32</v>
      </c>
      <c r="K3743" s="71"/>
      <c r="L3743" s="71"/>
      <c r="M3743" s="72">
        <v>2895.32</v>
      </c>
      <c r="N3743" s="72">
        <v>0</v>
      </c>
      <c r="O3743" s="71"/>
      <c r="P3743" s="71"/>
      <c r="Q3743" s="71"/>
      <c r="R3743" s="71"/>
      <c r="S3743" s="72">
        <v>2895.32</v>
      </c>
      <c r="T3743" s="72">
        <v>0</v>
      </c>
      <c r="U3743" s="71"/>
      <c r="V3743" s="71"/>
      <c r="W3743" s="71"/>
      <c r="X3743" s="72">
        <v>2895.32</v>
      </c>
      <c r="Y3743" s="72">
        <v>0</v>
      </c>
      <c r="Z3743" s="72">
        <v>0</v>
      </c>
      <c r="AA3743" s="69"/>
      <c r="AB3743" s="69"/>
      <c r="AC3743" s="69"/>
    </row>
    <row r="3744" spans="1:29" ht="20" x14ac:dyDescent="0.25">
      <c r="A3744" s="68" t="s">
        <v>9289</v>
      </c>
      <c r="B3744" s="69" t="s">
        <v>2635</v>
      </c>
      <c r="C3744" s="69" t="s">
        <v>9290</v>
      </c>
      <c r="D3744" s="69" t="s">
        <v>4623</v>
      </c>
      <c r="E3744" s="69"/>
      <c r="F3744" s="69" t="s">
        <v>1727</v>
      </c>
      <c r="G3744" s="69" t="s">
        <v>2529</v>
      </c>
      <c r="H3744" s="69" t="s">
        <v>1764</v>
      </c>
      <c r="I3744" s="69" t="s">
        <v>962</v>
      </c>
      <c r="J3744" s="70">
        <v>2427.8000000000002</v>
      </c>
      <c r="K3744" s="69" t="s">
        <v>4591</v>
      </c>
      <c r="L3744" s="69" t="s">
        <v>9291</v>
      </c>
      <c r="M3744" s="70">
        <v>2427.8000000000002</v>
      </c>
      <c r="N3744" s="69"/>
      <c r="O3744" s="69"/>
      <c r="P3744" s="69"/>
      <c r="Q3744" s="69"/>
      <c r="R3744" s="69"/>
      <c r="S3744" s="69"/>
      <c r="T3744" s="70"/>
      <c r="U3744" s="69"/>
      <c r="V3744" s="69"/>
      <c r="W3744" s="69"/>
      <c r="X3744" s="69"/>
      <c r="Y3744" s="70"/>
      <c r="Z3744" s="69">
        <v>0</v>
      </c>
      <c r="AA3744" s="69" t="s">
        <v>989</v>
      </c>
      <c r="AB3744" s="69" t="s">
        <v>1144</v>
      </c>
      <c r="AC3744" s="69"/>
    </row>
    <row r="3745" spans="1:29" x14ac:dyDescent="0.25">
      <c r="A3745" s="71" t="s">
        <v>193</v>
      </c>
      <c r="B3745" s="71"/>
      <c r="C3745" s="71"/>
      <c r="D3745" s="71"/>
      <c r="E3745" s="71"/>
      <c r="F3745" s="71"/>
      <c r="G3745" s="71"/>
      <c r="H3745" s="71"/>
      <c r="I3745" s="71"/>
      <c r="J3745" s="72">
        <v>2427.8000000000002</v>
      </c>
      <c r="K3745" s="71"/>
      <c r="L3745" s="71"/>
      <c r="M3745" s="72">
        <v>2427.8000000000002</v>
      </c>
      <c r="N3745" s="72">
        <v>0</v>
      </c>
      <c r="O3745" s="71"/>
      <c r="P3745" s="71"/>
      <c r="Q3745" s="71"/>
      <c r="R3745" s="71"/>
      <c r="S3745" s="72">
        <v>0</v>
      </c>
      <c r="T3745" s="72">
        <v>0</v>
      </c>
      <c r="U3745" s="71"/>
      <c r="V3745" s="71"/>
      <c r="W3745" s="71"/>
      <c r="X3745" s="72">
        <v>0</v>
      </c>
      <c r="Y3745" s="72">
        <v>0</v>
      </c>
      <c r="Z3745" s="72">
        <v>0</v>
      </c>
      <c r="AA3745" s="69"/>
      <c r="AB3745" s="69"/>
      <c r="AC3745" s="69"/>
    </row>
    <row r="3746" spans="1:29" ht="30" x14ac:dyDescent="0.25">
      <c r="A3746" s="68" t="s">
        <v>9292</v>
      </c>
      <c r="B3746" s="69" t="s">
        <v>3004</v>
      </c>
      <c r="C3746" s="69" t="s">
        <v>9293</v>
      </c>
      <c r="D3746" s="69" t="s">
        <v>4507</v>
      </c>
      <c r="E3746" s="69" t="s">
        <v>9295</v>
      </c>
      <c r="F3746" s="69" t="s">
        <v>1435</v>
      </c>
      <c r="G3746" s="69" t="s">
        <v>2529</v>
      </c>
      <c r="H3746" s="69" t="s">
        <v>2647</v>
      </c>
      <c r="I3746" s="69" t="s">
        <v>962</v>
      </c>
      <c r="J3746" s="70">
        <v>261.64</v>
      </c>
      <c r="K3746" s="69" t="s">
        <v>4591</v>
      </c>
      <c r="L3746" s="69" t="s">
        <v>9294</v>
      </c>
      <c r="M3746" s="70">
        <v>261.64</v>
      </c>
      <c r="N3746" s="69"/>
      <c r="O3746" s="69"/>
      <c r="P3746" s="69" t="s">
        <v>2293</v>
      </c>
      <c r="Q3746" s="69" t="s">
        <v>2298</v>
      </c>
      <c r="R3746" s="69"/>
      <c r="S3746" s="70">
        <v>261.64</v>
      </c>
      <c r="T3746" s="70"/>
      <c r="U3746" s="69"/>
      <c r="V3746" s="69"/>
      <c r="W3746" s="69"/>
      <c r="X3746" s="69"/>
      <c r="Y3746" s="70"/>
      <c r="Z3746" s="69">
        <v>0</v>
      </c>
      <c r="AA3746" s="69" t="s">
        <v>989</v>
      </c>
      <c r="AB3746" s="69" t="s">
        <v>1144</v>
      </c>
      <c r="AC3746" s="69"/>
    </row>
    <row r="3747" spans="1:29" x14ac:dyDescent="0.25">
      <c r="A3747" s="71" t="s">
        <v>193</v>
      </c>
      <c r="B3747" s="71"/>
      <c r="C3747" s="71"/>
      <c r="D3747" s="71"/>
      <c r="E3747" s="71"/>
      <c r="F3747" s="71"/>
      <c r="G3747" s="71"/>
      <c r="H3747" s="71"/>
      <c r="I3747" s="71"/>
      <c r="J3747" s="72">
        <v>261.64</v>
      </c>
      <c r="K3747" s="71"/>
      <c r="L3747" s="71"/>
      <c r="M3747" s="72">
        <v>261.64</v>
      </c>
      <c r="N3747" s="72">
        <v>0</v>
      </c>
      <c r="O3747" s="71"/>
      <c r="P3747" s="71"/>
      <c r="Q3747" s="71"/>
      <c r="R3747" s="71"/>
      <c r="S3747" s="72">
        <v>261.64</v>
      </c>
      <c r="T3747" s="72">
        <v>0</v>
      </c>
      <c r="U3747" s="71"/>
      <c r="V3747" s="71"/>
      <c r="W3747" s="71"/>
      <c r="X3747" s="72">
        <v>261.64</v>
      </c>
      <c r="Y3747" s="72">
        <v>0</v>
      </c>
      <c r="Z3747" s="72">
        <v>0</v>
      </c>
      <c r="AA3747" s="69"/>
      <c r="AB3747" s="69"/>
      <c r="AC3747" s="69"/>
    </row>
    <row r="3748" spans="1:29" ht="20" x14ac:dyDescent="0.25">
      <c r="A3748" s="68" t="s">
        <v>9296</v>
      </c>
      <c r="B3748" s="69" t="s">
        <v>4234</v>
      </c>
      <c r="C3748" s="69" t="s">
        <v>9297</v>
      </c>
      <c r="D3748" s="69" t="s">
        <v>4589</v>
      </c>
      <c r="E3748" s="69"/>
      <c r="F3748" s="69" t="s">
        <v>1216</v>
      </c>
      <c r="G3748" s="69" t="s">
        <v>2529</v>
      </c>
      <c r="H3748" s="69" t="s">
        <v>9272</v>
      </c>
      <c r="I3748" s="69"/>
      <c r="J3748" s="70">
        <v>346.94</v>
      </c>
      <c r="K3748" s="69" t="s">
        <v>4591</v>
      </c>
      <c r="L3748" s="69"/>
      <c r="M3748" s="69"/>
      <c r="N3748" s="69"/>
      <c r="O3748" s="69"/>
      <c r="P3748" s="69"/>
      <c r="Q3748" s="69"/>
      <c r="R3748" s="69"/>
      <c r="S3748" s="69"/>
      <c r="T3748" s="69"/>
      <c r="U3748" s="69"/>
      <c r="V3748" s="69"/>
      <c r="W3748" s="69"/>
      <c r="X3748" s="69"/>
      <c r="Y3748" s="69"/>
      <c r="Z3748" s="69"/>
      <c r="AA3748" s="69" t="s">
        <v>989</v>
      </c>
      <c r="AB3748" s="69"/>
      <c r="AC3748" s="69"/>
    </row>
    <row r="3749" spans="1:29" x14ac:dyDescent="0.25">
      <c r="A3749" s="71" t="s">
        <v>193</v>
      </c>
      <c r="B3749" s="71"/>
      <c r="C3749" s="71"/>
      <c r="D3749" s="71"/>
      <c r="E3749" s="71"/>
      <c r="F3749" s="71"/>
      <c r="G3749" s="71"/>
      <c r="H3749" s="71"/>
      <c r="I3749" s="71"/>
      <c r="J3749" s="72">
        <v>346.94</v>
      </c>
      <c r="K3749" s="71"/>
      <c r="L3749" s="71"/>
      <c r="M3749" s="72">
        <v>0</v>
      </c>
      <c r="N3749" s="72">
        <v>346.94</v>
      </c>
      <c r="O3749" s="71"/>
      <c r="P3749" s="71"/>
      <c r="Q3749" s="71"/>
      <c r="R3749" s="71"/>
      <c r="S3749" s="72">
        <v>0</v>
      </c>
      <c r="T3749" s="72">
        <v>0</v>
      </c>
      <c r="U3749" s="71"/>
      <c r="V3749" s="71"/>
      <c r="W3749" s="71"/>
      <c r="X3749" s="72">
        <v>0</v>
      </c>
      <c r="Y3749" s="72">
        <v>0</v>
      </c>
      <c r="Z3749" s="72">
        <v>0</v>
      </c>
      <c r="AA3749" s="69"/>
      <c r="AB3749" s="69"/>
      <c r="AC3749" s="69"/>
    </row>
    <row r="3750" spans="1:29" ht="20" x14ac:dyDescent="0.25">
      <c r="A3750" s="68" t="s">
        <v>9298</v>
      </c>
      <c r="B3750" s="69" t="s">
        <v>4259</v>
      </c>
      <c r="C3750" s="69" t="s">
        <v>9299</v>
      </c>
      <c r="D3750" s="69" t="s">
        <v>4583</v>
      </c>
      <c r="E3750" s="69"/>
      <c r="F3750" s="69" t="s">
        <v>2348</v>
      </c>
      <c r="G3750" s="69" t="s">
        <v>1380</v>
      </c>
      <c r="H3750" s="69" t="s">
        <v>3160</v>
      </c>
      <c r="I3750" s="69"/>
      <c r="J3750" s="70">
        <v>1548.93</v>
      </c>
      <c r="K3750" s="69" t="s">
        <v>4591</v>
      </c>
      <c r="L3750" s="69"/>
      <c r="M3750" s="69"/>
      <c r="N3750" s="69"/>
      <c r="O3750" s="69"/>
      <c r="P3750" s="69"/>
      <c r="Q3750" s="69"/>
      <c r="R3750" s="69"/>
      <c r="S3750" s="69"/>
      <c r="T3750" s="69"/>
      <c r="U3750" s="69"/>
      <c r="V3750" s="69"/>
      <c r="W3750" s="69"/>
      <c r="X3750" s="69"/>
      <c r="Y3750" s="69"/>
      <c r="Z3750" s="69"/>
      <c r="AA3750" s="69" t="s">
        <v>989</v>
      </c>
      <c r="AB3750" s="69"/>
      <c r="AC3750" s="69"/>
    </row>
    <row r="3751" spans="1:29" x14ac:dyDescent="0.25">
      <c r="A3751" s="71" t="s">
        <v>193</v>
      </c>
      <c r="B3751" s="71"/>
      <c r="C3751" s="71"/>
      <c r="D3751" s="71"/>
      <c r="E3751" s="71"/>
      <c r="F3751" s="71"/>
      <c r="G3751" s="71"/>
      <c r="H3751" s="71"/>
      <c r="I3751" s="71"/>
      <c r="J3751" s="72">
        <v>1548.93</v>
      </c>
      <c r="K3751" s="71"/>
      <c r="L3751" s="71"/>
      <c r="M3751" s="72">
        <v>0</v>
      </c>
      <c r="N3751" s="72">
        <v>1548.93</v>
      </c>
      <c r="O3751" s="71"/>
      <c r="P3751" s="71"/>
      <c r="Q3751" s="71"/>
      <c r="R3751" s="71"/>
      <c r="S3751" s="72">
        <v>0</v>
      </c>
      <c r="T3751" s="72">
        <v>0</v>
      </c>
      <c r="U3751" s="71"/>
      <c r="V3751" s="71"/>
      <c r="W3751" s="71"/>
      <c r="X3751" s="72">
        <v>0</v>
      </c>
      <c r="Y3751" s="72">
        <v>0</v>
      </c>
      <c r="Z3751" s="72">
        <v>0</v>
      </c>
      <c r="AA3751" s="69"/>
      <c r="AB3751" s="69"/>
      <c r="AC3751" s="69"/>
    </row>
    <row r="3752" spans="1:29" ht="20" x14ac:dyDescent="0.25">
      <c r="A3752" s="68" t="s">
        <v>9300</v>
      </c>
      <c r="B3752" s="69" t="s">
        <v>9301</v>
      </c>
      <c r="C3752" s="69" t="s">
        <v>9302</v>
      </c>
      <c r="D3752" s="69" t="s">
        <v>4813</v>
      </c>
      <c r="E3752" s="69" t="s">
        <v>9304</v>
      </c>
      <c r="F3752" s="69" t="s">
        <v>1216</v>
      </c>
      <c r="G3752" s="69" t="s">
        <v>1741</v>
      </c>
      <c r="H3752" s="69" t="s">
        <v>1122</v>
      </c>
      <c r="I3752" s="69" t="s">
        <v>962</v>
      </c>
      <c r="J3752" s="70">
        <v>6564.13</v>
      </c>
      <c r="K3752" s="69" t="s">
        <v>4591</v>
      </c>
      <c r="L3752" s="69" t="s">
        <v>9303</v>
      </c>
      <c r="M3752" s="70">
        <v>6564.13</v>
      </c>
      <c r="N3752" s="69"/>
      <c r="O3752" s="69"/>
      <c r="P3752" s="69" t="s">
        <v>2606</v>
      </c>
      <c r="Q3752" s="69" t="s">
        <v>3173</v>
      </c>
      <c r="R3752" s="69"/>
      <c r="S3752" s="70">
        <v>6564.13</v>
      </c>
      <c r="T3752" s="70"/>
      <c r="U3752" s="69"/>
      <c r="V3752" s="69"/>
      <c r="W3752" s="69"/>
      <c r="X3752" s="69"/>
      <c r="Y3752" s="70"/>
      <c r="Z3752" s="69">
        <v>0</v>
      </c>
      <c r="AA3752" s="69" t="s">
        <v>989</v>
      </c>
      <c r="AB3752" s="69" t="s">
        <v>1144</v>
      </c>
      <c r="AC3752" s="69"/>
    </row>
    <row r="3753" spans="1:29" x14ac:dyDescent="0.25">
      <c r="A3753" s="71" t="s">
        <v>193</v>
      </c>
      <c r="B3753" s="71"/>
      <c r="C3753" s="71"/>
      <c r="D3753" s="71"/>
      <c r="E3753" s="71"/>
      <c r="F3753" s="71"/>
      <c r="G3753" s="71"/>
      <c r="H3753" s="71"/>
      <c r="I3753" s="71"/>
      <c r="J3753" s="72">
        <v>6564.13</v>
      </c>
      <c r="K3753" s="71"/>
      <c r="L3753" s="71"/>
      <c r="M3753" s="72">
        <v>6564.13</v>
      </c>
      <c r="N3753" s="72">
        <v>0</v>
      </c>
      <c r="O3753" s="71"/>
      <c r="P3753" s="71"/>
      <c r="Q3753" s="71"/>
      <c r="R3753" s="71"/>
      <c r="S3753" s="72">
        <v>6564.13</v>
      </c>
      <c r="T3753" s="72">
        <v>0</v>
      </c>
      <c r="U3753" s="71"/>
      <c r="V3753" s="71"/>
      <c r="W3753" s="71"/>
      <c r="X3753" s="72">
        <v>6564.13</v>
      </c>
      <c r="Y3753" s="72">
        <v>0</v>
      </c>
      <c r="Z3753" s="72">
        <v>0</v>
      </c>
      <c r="AA3753" s="69"/>
      <c r="AB3753" s="69"/>
      <c r="AC3753" s="69"/>
    </row>
    <row r="3754" spans="1:29" ht="20" x14ac:dyDescent="0.25">
      <c r="A3754" s="68" t="s">
        <v>9305</v>
      </c>
      <c r="B3754" s="69" t="s">
        <v>3882</v>
      </c>
      <c r="C3754" s="69" t="s">
        <v>9306</v>
      </c>
      <c r="D3754" s="69" t="s">
        <v>4623</v>
      </c>
      <c r="E3754" s="69" t="s">
        <v>9308</v>
      </c>
      <c r="F3754" s="69" t="s">
        <v>1435</v>
      </c>
      <c r="G3754" s="69" t="s">
        <v>1741</v>
      </c>
      <c r="H3754" s="69" t="s">
        <v>1764</v>
      </c>
      <c r="I3754" s="69" t="s">
        <v>962</v>
      </c>
      <c r="J3754" s="70">
        <v>102.99</v>
      </c>
      <c r="K3754" s="69" t="s">
        <v>4591</v>
      </c>
      <c r="L3754" s="69" t="s">
        <v>9307</v>
      </c>
      <c r="M3754" s="70">
        <v>102.99</v>
      </c>
      <c r="N3754" s="69"/>
      <c r="O3754" s="69"/>
      <c r="P3754" s="69" t="s">
        <v>1394</v>
      </c>
      <c r="Q3754" s="69" t="s">
        <v>3173</v>
      </c>
      <c r="R3754" s="69"/>
      <c r="S3754" s="70">
        <v>102.99</v>
      </c>
      <c r="T3754" s="70"/>
      <c r="U3754" s="69"/>
      <c r="V3754" s="69"/>
      <c r="W3754" s="69"/>
      <c r="X3754" s="69"/>
      <c r="Y3754" s="70"/>
      <c r="Z3754" s="69">
        <v>0</v>
      </c>
      <c r="AA3754" s="69" t="s">
        <v>989</v>
      </c>
      <c r="AB3754" s="69" t="s">
        <v>1144</v>
      </c>
      <c r="AC3754" s="69"/>
    </row>
    <row r="3755" spans="1:29" x14ac:dyDescent="0.25">
      <c r="A3755" s="71" t="s">
        <v>193</v>
      </c>
      <c r="B3755" s="71"/>
      <c r="C3755" s="71"/>
      <c r="D3755" s="71"/>
      <c r="E3755" s="71"/>
      <c r="F3755" s="71"/>
      <c r="G3755" s="71"/>
      <c r="H3755" s="71"/>
      <c r="I3755" s="71"/>
      <c r="J3755" s="72">
        <v>102.99</v>
      </c>
      <c r="K3755" s="71"/>
      <c r="L3755" s="71"/>
      <c r="M3755" s="72">
        <v>102.99</v>
      </c>
      <c r="N3755" s="72">
        <v>0</v>
      </c>
      <c r="O3755" s="71"/>
      <c r="P3755" s="71"/>
      <c r="Q3755" s="71"/>
      <c r="R3755" s="71"/>
      <c r="S3755" s="72">
        <v>102.99</v>
      </c>
      <c r="T3755" s="72">
        <v>0</v>
      </c>
      <c r="U3755" s="71"/>
      <c r="V3755" s="71"/>
      <c r="W3755" s="71"/>
      <c r="X3755" s="72">
        <v>102.99</v>
      </c>
      <c r="Y3755" s="72">
        <v>0</v>
      </c>
      <c r="Z3755" s="72">
        <v>0</v>
      </c>
      <c r="AA3755" s="69"/>
      <c r="AB3755" s="69"/>
      <c r="AC3755" s="69"/>
    </row>
    <row r="3756" spans="1:29" ht="20" x14ac:dyDescent="0.25">
      <c r="A3756" s="68" t="s">
        <v>9309</v>
      </c>
      <c r="B3756" s="69" t="s">
        <v>3882</v>
      </c>
      <c r="C3756" s="69" t="s">
        <v>9310</v>
      </c>
      <c r="D3756" s="69" t="s">
        <v>4813</v>
      </c>
      <c r="E3756" s="69"/>
      <c r="F3756" s="69" t="s">
        <v>1435</v>
      </c>
      <c r="G3756" s="69" t="s">
        <v>1741</v>
      </c>
      <c r="H3756" s="69" t="s">
        <v>2175</v>
      </c>
      <c r="I3756" s="69" t="s">
        <v>962</v>
      </c>
      <c r="J3756" s="70">
        <v>1606.19</v>
      </c>
      <c r="K3756" s="69" t="s">
        <v>4591</v>
      </c>
      <c r="L3756" s="69" t="s">
        <v>9311</v>
      </c>
      <c r="M3756" s="70">
        <v>1606.19</v>
      </c>
      <c r="N3756" s="69"/>
      <c r="O3756" s="69"/>
      <c r="P3756" s="69"/>
      <c r="Q3756" s="69"/>
      <c r="R3756" s="69"/>
      <c r="S3756" s="69"/>
      <c r="T3756" s="70"/>
      <c r="U3756" s="69"/>
      <c r="V3756" s="69"/>
      <c r="W3756" s="69"/>
      <c r="X3756" s="69"/>
      <c r="Y3756" s="70"/>
      <c r="Z3756" s="69">
        <v>0</v>
      </c>
      <c r="AA3756" s="69" t="s">
        <v>989</v>
      </c>
      <c r="AB3756" s="69" t="s">
        <v>1144</v>
      </c>
      <c r="AC3756" s="69"/>
    </row>
    <row r="3757" spans="1:29" x14ac:dyDescent="0.25">
      <c r="A3757" s="71" t="s">
        <v>193</v>
      </c>
      <c r="B3757" s="71"/>
      <c r="C3757" s="71"/>
      <c r="D3757" s="71"/>
      <c r="E3757" s="71"/>
      <c r="F3757" s="71"/>
      <c r="G3757" s="71"/>
      <c r="H3757" s="71"/>
      <c r="I3757" s="71"/>
      <c r="J3757" s="72">
        <v>1606.19</v>
      </c>
      <c r="K3757" s="71"/>
      <c r="L3757" s="71"/>
      <c r="M3757" s="72">
        <v>1606.19</v>
      </c>
      <c r="N3757" s="72">
        <v>0</v>
      </c>
      <c r="O3757" s="71"/>
      <c r="P3757" s="71"/>
      <c r="Q3757" s="71"/>
      <c r="R3757" s="71"/>
      <c r="S3757" s="72">
        <v>0</v>
      </c>
      <c r="T3757" s="72">
        <v>0</v>
      </c>
      <c r="U3757" s="71"/>
      <c r="V3757" s="71"/>
      <c r="W3757" s="71"/>
      <c r="X3757" s="72">
        <v>0</v>
      </c>
      <c r="Y3757" s="72">
        <v>0</v>
      </c>
      <c r="Z3757" s="72">
        <v>0</v>
      </c>
      <c r="AA3757" s="69"/>
      <c r="AB3757" s="69"/>
      <c r="AC3757" s="69"/>
    </row>
    <row r="3758" spans="1:29" ht="30" x14ac:dyDescent="0.25">
      <c r="A3758" s="68" t="s">
        <v>9312</v>
      </c>
      <c r="B3758" s="69" t="s">
        <v>4107</v>
      </c>
      <c r="C3758" s="69" t="s">
        <v>9313</v>
      </c>
      <c r="D3758" s="69" t="s">
        <v>4507</v>
      </c>
      <c r="E3758" s="69" t="s">
        <v>9315</v>
      </c>
      <c r="F3758" s="69" t="s">
        <v>1722</v>
      </c>
      <c r="G3758" s="69" t="s">
        <v>1741</v>
      </c>
      <c r="H3758" s="69" t="s">
        <v>2647</v>
      </c>
      <c r="I3758" s="69" t="s">
        <v>962</v>
      </c>
      <c r="J3758" s="70">
        <v>280.73</v>
      </c>
      <c r="K3758" s="69" t="s">
        <v>4591</v>
      </c>
      <c r="L3758" s="69" t="s">
        <v>9314</v>
      </c>
      <c r="M3758" s="70">
        <v>280.73</v>
      </c>
      <c r="N3758" s="69"/>
      <c r="O3758" s="69"/>
      <c r="P3758" s="69" t="s">
        <v>3099</v>
      </c>
      <c r="Q3758" s="69" t="s">
        <v>2661</v>
      </c>
      <c r="R3758" s="69"/>
      <c r="S3758" s="70">
        <v>280.73</v>
      </c>
      <c r="T3758" s="70"/>
      <c r="U3758" s="69"/>
      <c r="V3758" s="69"/>
      <c r="W3758" s="69"/>
      <c r="X3758" s="69"/>
      <c r="Y3758" s="70"/>
      <c r="Z3758" s="69">
        <v>0</v>
      </c>
      <c r="AA3758" s="69" t="s">
        <v>989</v>
      </c>
      <c r="AB3758" s="69" t="s">
        <v>1144</v>
      </c>
      <c r="AC3758" s="69"/>
    </row>
    <row r="3759" spans="1:29" x14ac:dyDescent="0.25">
      <c r="A3759" s="71" t="s">
        <v>193</v>
      </c>
      <c r="B3759" s="71"/>
      <c r="C3759" s="71"/>
      <c r="D3759" s="71"/>
      <c r="E3759" s="71"/>
      <c r="F3759" s="71"/>
      <c r="G3759" s="71"/>
      <c r="H3759" s="71"/>
      <c r="I3759" s="71"/>
      <c r="J3759" s="72">
        <v>280.73</v>
      </c>
      <c r="K3759" s="71"/>
      <c r="L3759" s="71"/>
      <c r="M3759" s="72">
        <v>280.73</v>
      </c>
      <c r="N3759" s="72">
        <v>0</v>
      </c>
      <c r="O3759" s="71"/>
      <c r="P3759" s="71"/>
      <c r="Q3759" s="71"/>
      <c r="R3759" s="71"/>
      <c r="S3759" s="72">
        <v>280.73</v>
      </c>
      <c r="T3759" s="72">
        <v>0</v>
      </c>
      <c r="U3759" s="71"/>
      <c r="V3759" s="71"/>
      <c r="W3759" s="71"/>
      <c r="X3759" s="72">
        <v>280.73</v>
      </c>
      <c r="Y3759" s="72">
        <v>0</v>
      </c>
      <c r="Z3759" s="72">
        <v>0</v>
      </c>
      <c r="AA3759" s="69"/>
      <c r="AB3759" s="69"/>
      <c r="AC3759" s="69"/>
    </row>
    <row r="3760" spans="1:29" ht="20" x14ac:dyDescent="0.25">
      <c r="A3760" s="68" t="s">
        <v>9316</v>
      </c>
      <c r="B3760" s="69" t="s">
        <v>9317</v>
      </c>
      <c r="C3760" s="69" t="s">
        <v>9318</v>
      </c>
      <c r="D3760" s="69" t="s">
        <v>4583</v>
      </c>
      <c r="E3760" s="69" t="s">
        <v>9320</v>
      </c>
      <c r="F3760" s="69" t="s">
        <v>1727</v>
      </c>
      <c r="G3760" s="69" t="s">
        <v>2180</v>
      </c>
      <c r="H3760" s="69" t="s">
        <v>1542</v>
      </c>
      <c r="I3760" s="69" t="s">
        <v>962</v>
      </c>
      <c r="J3760" s="70">
        <v>23004.06</v>
      </c>
      <c r="K3760" s="69" t="s">
        <v>4591</v>
      </c>
      <c r="L3760" s="69" t="s">
        <v>9319</v>
      </c>
      <c r="M3760" s="70">
        <v>23004.06</v>
      </c>
      <c r="N3760" s="69"/>
      <c r="O3760" s="69"/>
      <c r="P3760" s="69" t="s">
        <v>2189</v>
      </c>
      <c r="Q3760" s="69" t="s">
        <v>3161</v>
      </c>
      <c r="R3760" s="69"/>
      <c r="S3760" s="70">
        <v>23004.06</v>
      </c>
      <c r="T3760" s="70"/>
      <c r="U3760" s="69"/>
      <c r="V3760" s="69"/>
      <c r="W3760" s="69"/>
      <c r="X3760" s="69"/>
      <c r="Y3760" s="70"/>
      <c r="Z3760" s="69">
        <v>0</v>
      </c>
      <c r="AA3760" s="69" t="s">
        <v>989</v>
      </c>
      <c r="AB3760" s="69" t="s">
        <v>1144</v>
      </c>
      <c r="AC3760" s="69"/>
    </row>
    <row r="3761" spans="1:29" x14ac:dyDescent="0.25">
      <c r="A3761" s="71" t="s">
        <v>193</v>
      </c>
      <c r="B3761" s="71"/>
      <c r="C3761" s="71"/>
      <c r="D3761" s="71"/>
      <c r="E3761" s="71"/>
      <c r="F3761" s="71"/>
      <c r="G3761" s="71"/>
      <c r="H3761" s="71"/>
      <c r="I3761" s="71"/>
      <c r="J3761" s="72">
        <v>23004.06</v>
      </c>
      <c r="K3761" s="71"/>
      <c r="L3761" s="71"/>
      <c r="M3761" s="72">
        <v>23004.06</v>
      </c>
      <c r="N3761" s="72">
        <v>0</v>
      </c>
      <c r="O3761" s="71"/>
      <c r="P3761" s="71"/>
      <c r="Q3761" s="71"/>
      <c r="R3761" s="71"/>
      <c r="S3761" s="72">
        <v>23004.06</v>
      </c>
      <c r="T3761" s="72">
        <v>0</v>
      </c>
      <c r="U3761" s="71"/>
      <c r="V3761" s="71"/>
      <c r="W3761" s="71"/>
      <c r="X3761" s="72">
        <v>23004.06</v>
      </c>
      <c r="Y3761" s="72">
        <v>0</v>
      </c>
      <c r="Z3761" s="72">
        <v>0</v>
      </c>
      <c r="AA3761" s="69"/>
      <c r="AB3761" s="69"/>
      <c r="AC3761" s="69"/>
    </row>
    <row r="3762" spans="1:29" ht="20" x14ac:dyDescent="0.25">
      <c r="A3762" s="68" t="s">
        <v>9321</v>
      </c>
      <c r="B3762" s="69" t="s">
        <v>3169</v>
      </c>
      <c r="C3762" s="69" t="s">
        <v>9322</v>
      </c>
      <c r="D3762" s="69" t="s">
        <v>4746</v>
      </c>
      <c r="E3762" s="69" t="s">
        <v>9324</v>
      </c>
      <c r="F3762" s="69" t="s">
        <v>1727</v>
      </c>
      <c r="G3762" s="69" t="s">
        <v>2180</v>
      </c>
      <c r="H3762" s="69" t="s">
        <v>2647</v>
      </c>
      <c r="I3762" s="69" t="s">
        <v>962</v>
      </c>
      <c r="J3762" s="70">
        <v>861.81</v>
      </c>
      <c r="K3762" s="69" t="s">
        <v>4591</v>
      </c>
      <c r="L3762" s="69" t="s">
        <v>9323</v>
      </c>
      <c r="M3762" s="70">
        <v>861.81</v>
      </c>
      <c r="N3762" s="69"/>
      <c r="O3762" s="69"/>
      <c r="P3762" s="69" t="s">
        <v>1542</v>
      </c>
      <c r="Q3762" s="69" t="s">
        <v>3321</v>
      </c>
      <c r="R3762" s="69"/>
      <c r="S3762" s="70">
        <v>861.81</v>
      </c>
      <c r="T3762" s="70"/>
      <c r="U3762" s="69"/>
      <c r="V3762" s="69"/>
      <c r="W3762" s="69"/>
      <c r="X3762" s="69"/>
      <c r="Y3762" s="70"/>
      <c r="Z3762" s="69">
        <v>0</v>
      </c>
      <c r="AA3762" s="69" t="s">
        <v>989</v>
      </c>
      <c r="AB3762" s="69" t="s">
        <v>1144</v>
      </c>
      <c r="AC3762" s="69"/>
    </row>
    <row r="3763" spans="1:29" x14ac:dyDescent="0.25">
      <c r="A3763" s="71" t="s">
        <v>193</v>
      </c>
      <c r="B3763" s="71"/>
      <c r="C3763" s="71"/>
      <c r="D3763" s="71"/>
      <c r="E3763" s="71"/>
      <c r="F3763" s="71"/>
      <c r="G3763" s="71"/>
      <c r="H3763" s="71"/>
      <c r="I3763" s="71"/>
      <c r="J3763" s="72">
        <v>861.81</v>
      </c>
      <c r="K3763" s="71"/>
      <c r="L3763" s="71"/>
      <c r="M3763" s="72">
        <v>861.81</v>
      </c>
      <c r="N3763" s="72">
        <v>0</v>
      </c>
      <c r="O3763" s="71"/>
      <c r="P3763" s="71"/>
      <c r="Q3763" s="71"/>
      <c r="R3763" s="71"/>
      <c r="S3763" s="72">
        <v>861.81</v>
      </c>
      <c r="T3763" s="72">
        <v>0</v>
      </c>
      <c r="U3763" s="71"/>
      <c r="V3763" s="71"/>
      <c r="W3763" s="71"/>
      <c r="X3763" s="72">
        <v>861.81</v>
      </c>
      <c r="Y3763" s="72">
        <v>0</v>
      </c>
      <c r="Z3763" s="72">
        <v>0</v>
      </c>
      <c r="AA3763" s="69"/>
      <c r="AB3763" s="69"/>
      <c r="AC3763" s="69"/>
    </row>
    <row r="3764" spans="1:29" ht="20" x14ac:dyDescent="0.25">
      <c r="A3764" s="68" t="s">
        <v>9325</v>
      </c>
      <c r="B3764" s="69" t="s">
        <v>9326</v>
      </c>
      <c r="C3764" s="69" t="s">
        <v>9327</v>
      </c>
      <c r="D3764" s="69" t="s">
        <v>4746</v>
      </c>
      <c r="E3764" s="69" t="s">
        <v>9329</v>
      </c>
      <c r="F3764" s="69" t="s">
        <v>1722</v>
      </c>
      <c r="G3764" s="69" t="s">
        <v>2180</v>
      </c>
      <c r="H3764" s="69" t="s">
        <v>1106</v>
      </c>
      <c r="I3764" s="69" t="s">
        <v>962</v>
      </c>
      <c r="J3764" s="70">
        <v>699.39</v>
      </c>
      <c r="K3764" s="69" t="s">
        <v>4591</v>
      </c>
      <c r="L3764" s="69" t="s">
        <v>9328</v>
      </c>
      <c r="M3764" s="70">
        <v>699.39</v>
      </c>
      <c r="N3764" s="69"/>
      <c r="O3764" s="69"/>
      <c r="P3764" s="69" t="s">
        <v>1607</v>
      </c>
      <c r="Q3764" s="69"/>
      <c r="R3764" s="69"/>
      <c r="S3764" s="70">
        <v>699.39</v>
      </c>
      <c r="T3764" s="70"/>
      <c r="U3764" s="69"/>
      <c r="V3764" s="69"/>
      <c r="W3764" s="69"/>
      <c r="X3764" s="69"/>
      <c r="Y3764" s="70"/>
      <c r="Z3764" s="69">
        <v>0</v>
      </c>
      <c r="AA3764" s="69" t="s">
        <v>989</v>
      </c>
      <c r="AB3764" s="69" t="s">
        <v>1144</v>
      </c>
      <c r="AC3764" s="69"/>
    </row>
    <row r="3765" spans="1:29" x14ac:dyDescent="0.25">
      <c r="A3765" s="71" t="s">
        <v>193</v>
      </c>
      <c r="B3765" s="71"/>
      <c r="C3765" s="71"/>
      <c r="D3765" s="71"/>
      <c r="E3765" s="71"/>
      <c r="F3765" s="71"/>
      <c r="G3765" s="71"/>
      <c r="H3765" s="71"/>
      <c r="I3765" s="71"/>
      <c r="J3765" s="72">
        <v>699.39</v>
      </c>
      <c r="K3765" s="71"/>
      <c r="L3765" s="71"/>
      <c r="M3765" s="72">
        <v>699.39</v>
      </c>
      <c r="N3765" s="72">
        <v>0</v>
      </c>
      <c r="O3765" s="71"/>
      <c r="P3765" s="71"/>
      <c r="Q3765" s="71"/>
      <c r="R3765" s="71"/>
      <c r="S3765" s="72">
        <v>699.39</v>
      </c>
      <c r="T3765" s="72">
        <v>0</v>
      </c>
      <c r="U3765" s="71"/>
      <c r="V3765" s="71"/>
      <c r="W3765" s="71"/>
      <c r="X3765" s="72">
        <v>699.39</v>
      </c>
      <c r="Y3765" s="72">
        <v>0</v>
      </c>
      <c r="Z3765" s="72">
        <v>0</v>
      </c>
      <c r="AA3765" s="69"/>
      <c r="AB3765" s="69"/>
      <c r="AC3765" s="69"/>
    </row>
    <row r="3766" spans="1:29" ht="20" x14ac:dyDescent="0.25">
      <c r="A3766" s="68" t="s">
        <v>9330</v>
      </c>
      <c r="B3766" s="69" t="s">
        <v>4229</v>
      </c>
      <c r="C3766" s="69" t="s">
        <v>9331</v>
      </c>
      <c r="D3766" s="69" t="s">
        <v>4611</v>
      </c>
      <c r="E3766" s="69" t="s">
        <v>9333</v>
      </c>
      <c r="F3766" s="69" t="s">
        <v>1299</v>
      </c>
      <c r="G3766" s="69" t="s">
        <v>2180</v>
      </c>
      <c r="H3766" s="69" t="s">
        <v>3612</v>
      </c>
      <c r="I3766" s="69" t="s">
        <v>962</v>
      </c>
      <c r="J3766" s="70">
        <v>178</v>
      </c>
      <c r="K3766" s="69" t="s">
        <v>4591</v>
      </c>
      <c r="L3766" s="69" t="s">
        <v>9332</v>
      </c>
      <c r="M3766" s="70">
        <v>178</v>
      </c>
      <c r="N3766" s="69"/>
      <c r="O3766" s="69"/>
      <c r="P3766" s="69" t="s">
        <v>2944</v>
      </c>
      <c r="Q3766" s="69" t="s">
        <v>1218</v>
      </c>
      <c r="R3766" s="69"/>
      <c r="S3766" s="70">
        <v>178</v>
      </c>
      <c r="T3766" s="70"/>
      <c r="U3766" s="69"/>
      <c r="V3766" s="69"/>
      <c r="W3766" s="69"/>
      <c r="X3766" s="69"/>
      <c r="Y3766" s="70"/>
      <c r="Z3766" s="69">
        <v>0</v>
      </c>
      <c r="AA3766" s="69" t="s">
        <v>989</v>
      </c>
      <c r="AB3766" s="69" t="s">
        <v>1144</v>
      </c>
      <c r="AC3766" s="69"/>
    </row>
    <row r="3767" spans="1:29" x14ac:dyDescent="0.25">
      <c r="A3767" s="71" t="s">
        <v>193</v>
      </c>
      <c r="B3767" s="71"/>
      <c r="C3767" s="71"/>
      <c r="D3767" s="71"/>
      <c r="E3767" s="71"/>
      <c r="F3767" s="71"/>
      <c r="G3767" s="71"/>
      <c r="H3767" s="71"/>
      <c r="I3767" s="71"/>
      <c r="J3767" s="72">
        <v>178</v>
      </c>
      <c r="K3767" s="71"/>
      <c r="L3767" s="71"/>
      <c r="M3767" s="72">
        <v>178</v>
      </c>
      <c r="N3767" s="72">
        <v>0</v>
      </c>
      <c r="O3767" s="71"/>
      <c r="P3767" s="71"/>
      <c r="Q3767" s="71"/>
      <c r="R3767" s="71"/>
      <c r="S3767" s="72">
        <v>178</v>
      </c>
      <c r="T3767" s="72">
        <v>0</v>
      </c>
      <c r="U3767" s="71"/>
      <c r="V3767" s="71"/>
      <c r="W3767" s="71"/>
      <c r="X3767" s="72">
        <v>178</v>
      </c>
      <c r="Y3767" s="72">
        <v>0</v>
      </c>
      <c r="Z3767" s="72">
        <v>0</v>
      </c>
      <c r="AA3767" s="69"/>
      <c r="AB3767" s="69"/>
      <c r="AC3767" s="69"/>
    </row>
    <row r="3768" spans="1:29" ht="20" x14ac:dyDescent="0.25">
      <c r="A3768" s="68" t="s">
        <v>9334</v>
      </c>
      <c r="B3768" s="69" t="s">
        <v>2323</v>
      </c>
      <c r="C3768" s="69" t="s">
        <v>9335</v>
      </c>
      <c r="D3768" s="69" t="s">
        <v>4623</v>
      </c>
      <c r="E3768" s="69" t="s">
        <v>9337</v>
      </c>
      <c r="F3768" s="69" t="s">
        <v>1299</v>
      </c>
      <c r="G3768" s="69" t="s">
        <v>2180</v>
      </c>
      <c r="H3768" s="69" t="s">
        <v>1106</v>
      </c>
      <c r="I3768" s="69" t="s">
        <v>962</v>
      </c>
      <c r="J3768" s="70">
        <v>191.14</v>
      </c>
      <c r="K3768" s="69" t="s">
        <v>4591</v>
      </c>
      <c r="L3768" s="69" t="s">
        <v>9336</v>
      </c>
      <c r="M3768" s="70">
        <v>191.14</v>
      </c>
      <c r="N3768" s="69"/>
      <c r="O3768" s="69"/>
      <c r="P3768" s="69" t="s">
        <v>1394</v>
      </c>
      <c r="Q3768" s="69"/>
      <c r="R3768" s="69"/>
      <c r="S3768" s="70">
        <v>191.14</v>
      </c>
      <c r="T3768" s="70"/>
      <c r="U3768" s="69"/>
      <c r="V3768" s="69"/>
      <c r="W3768" s="69"/>
      <c r="X3768" s="69"/>
      <c r="Y3768" s="70"/>
      <c r="Z3768" s="69">
        <v>0</v>
      </c>
      <c r="AA3768" s="69" t="s">
        <v>989</v>
      </c>
      <c r="AB3768" s="69" t="s">
        <v>1144</v>
      </c>
      <c r="AC3768" s="69"/>
    </row>
    <row r="3769" spans="1:29" x14ac:dyDescent="0.25">
      <c r="A3769" s="71" t="s">
        <v>193</v>
      </c>
      <c r="B3769" s="71"/>
      <c r="C3769" s="71"/>
      <c r="D3769" s="71"/>
      <c r="E3769" s="71"/>
      <c r="F3769" s="71"/>
      <c r="G3769" s="71"/>
      <c r="H3769" s="71"/>
      <c r="I3769" s="71"/>
      <c r="J3769" s="72">
        <v>191.14</v>
      </c>
      <c r="K3769" s="71"/>
      <c r="L3769" s="71"/>
      <c r="M3769" s="72">
        <v>191.14</v>
      </c>
      <c r="N3769" s="72">
        <v>0</v>
      </c>
      <c r="O3769" s="71"/>
      <c r="P3769" s="71"/>
      <c r="Q3769" s="71"/>
      <c r="R3769" s="71"/>
      <c r="S3769" s="72">
        <v>191.14</v>
      </c>
      <c r="T3769" s="72">
        <v>0</v>
      </c>
      <c r="U3769" s="71"/>
      <c r="V3769" s="71"/>
      <c r="W3769" s="71"/>
      <c r="X3769" s="72">
        <v>191.14</v>
      </c>
      <c r="Y3769" s="72">
        <v>0</v>
      </c>
      <c r="Z3769" s="72">
        <v>0</v>
      </c>
      <c r="AA3769" s="69"/>
      <c r="AB3769" s="69"/>
      <c r="AC3769" s="69"/>
    </row>
    <row r="3770" spans="1:29" ht="30" x14ac:dyDescent="0.25">
      <c r="A3770" s="68" t="s">
        <v>9338</v>
      </c>
      <c r="B3770" s="69" t="s">
        <v>9339</v>
      </c>
      <c r="C3770" s="69" t="s">
        <v>9340</v>
      </c>
      <c r="D3770" s="69" t="s">
        <v>4583</v>
      </c>
      <c r="E3770" s="69" t="s">
        <v>9342</v>
      </c>
      <c r="F3770" s="69" t="s">
        <v>1722</v>
      </c>
      <c r="G3770" s="69" t="s">
        <v>2180</v>
      </c>
      <c r="H3770" s="69" t="s">
        <v>3160</v>
      </c>
      <c r="I3770" s="69" t="s">
        <v>962</v>
      </c>
      <c r="J3770" s="70">
        <v>6528.97</v>
      </c>
      <c r="K3770" s="69" t="s">
        <v>4591</v>
      </c>
      <c r="L3770" s="69" t="s">
        <v>9341</v>
      </c>
      <c r="M3770" s="70">
        <v>6528.97</v>
      </c>
      <c r="N3770" s="69"/>
      <c r="O3770" s="69"/>
      <c r="P3770" s="69" t="s">
        <v>1129</v>
      </c>
      <c r="Q3770" s="69" t="s">
        <v>1218</v>
      </c>
      <c r="R3770" s="69"/>
      <c r="S3770" s="70">
        <v>6528.97</v>
      </c>
      <c r="T3770" s="70"/>
      <c r="U3770" s="69"/>
      <c r="V3770" s="69"/>
      <c r="W3770" s="69"/>
      <c r="X3770" s="69"/>
      <c r="Y3770" s="70"/>
      <c r="Z3770" s="69">
        <v>0</v>
      </c>
      <c r="AA3770" s="69" t="s">
        <v>989</v>
      </c>
      <c r="AB3770" s="69" t="s">
        <v>1144</v>
      </c>
      <c r="AC3770" s="69"/>
    </row>
    <row r="3771" spans="1:29" x14ac:dyDescent="0.25">
      <c r="A3771" s="71" t="s">
        <v>193</v>
      </c>
      <c r="B3771" s="71"/>
      <c r="C3771" s="71"/>
      <c r="D3771" s="71"/>
      <c r="E3771" s="71"/>
      <c r="F3771" s="71"/>
      <c r="G3771" s="71"/>
      <c r="H3771" s="71"/>
      <c r="I3771" s="71"/>
      <c r="J3771" s="72">
        <v>6528.97</v>
      </c>
      <c r="K3771" s="71"/>
      <c r="L3771" s="71"/>
      <c r="M3771" s="72">
        <v>6528.97</v>
      </c>
      <c r="N3771" s="72">
        <v>0</v>
      </c>
      <c r="O3771" s="71"/>
      <c r="P3771" s="71"/>
      <c r="Q3771" s="71"/>
      <c r="R3771" s="71"/>
      <c r="S3771" s="72">
        <v>6528.97</v>
      </c>
      <c r="T3771" s="72">
        <v>0</v>
      </c>
      <c r="U3771" s="71"/>
      <c r="V3771" s="71"/>
      <c r="W3771" s="71"/>
      <c r="X3771" s="72">
        <v>6528.97</v>
      </c>
      <c r="Y3771" s="72">
        <v>0</v>
      </c>
      <c r="Z3771" s="72">
        <v>0</v>
      </c>
      <c r="AA3771" s="69"/>
      <c r="AB3771" s="69"/>
      <c r="AC3771" s="69"/>
    </row>
    <row r="3772" spans="1:29" ht="20" x14ac:dyDescent="0.25">
      <c r="A3772" s="68" t="s">
        <v>9343</v>
      </c>
      <c r="B3772" s="69" t="s">
        <v>4202</v>
      </c>
      <c r="C3772" s="69" t="s">
        <v>9344</v>
      </c>
      <c r="D3772" s="69" t="s">
        <v>4829</v>
      </c>
      <c r="E3772" s="69"/>
      <c r="F3772" s="69" t="s">
        <v>1216</v>
      </c>
      <c r="G3772" s="69" t="s">
        <v>1097</v>
      </c>
      <c r="H3772" s="69" t="s">
        <v>2609</v>
      </c>
      <c r="I3772" s="69"/>
      <c r="J3772" s="70">
        <v>47669.1</v>
      </c>
      <c r="K3772" s="69" t="s">
        <v>4591</v>
      </c>
      <c r="L3772" s="69"/>
      <c r="M3772" s="69"/>
      <c r="N3772" s="69"/>
      <c r="O3772" s="69"/>
      <c r="P3772" s="69"/>
      <c r="Q3772" s="69"/>
      <c r="R3772" s="69"/>
      <c r="S3772" s="69"/>
      <c r="T3772" s="69"/>
      <c r="U3772" s="69"/>
      <c r="V3772" s="69"/>
      <c r="W3772" s="69"/>
      <c r="X3772" s="69"/>
      <c r="Y3772" s="69"/>
      <c r="Z3772" s="69"/>
      <c r="AA3772" s="69" t="s">
        <v>989</v>
      </c>
      <c r="AB3772" s="69"/>
      <c r="AC3772" s="69"/>
    </row>
    <row r="3773" spans="1:29" x14ac:dyDescent="0.25">
      <c r="A3773" s="71" t="s">
        <v>193</v>
      </c>
      <c r="B3773" s="71"/>
      <c r="C3773" s="71"/>
      <c r="D3773" s="71"/>
      <c r="E3773" s="71"/>
      <c r="F3773" s="71"/>
      <c r="G3773" s="71"/>
      <c r="H3773" s="71"/>
      <c r="I3773" s="71"/>
      <c r="J3773" s="72">
        <v>47669.1</v>
      </c>
      <c r="K3773" s="71"/>
      <c r="L3773" s="71"/>
      <c r="M3773" s="72">
        <v>0</v>
      </c>
      <c r="N3773" s="72">
        <v>47669.1</v>
      </c>
      <c r="O3773" s="71"/>
      <c r="P3773" s="71"/>
      <c r="Q3773" s="71"/>
      <c r="R3773" s="71"/>
      <c r="S3773" s="72">
        <v>0</v>
      </c>
      <c r="T3773" s="72">
        <v>0</v>
      </c>
      <c r="U3773" s="71"/>
      <c r="V3773" s="71"/>
      <c r="W3773" s="71"/>
      <c r="X3773" s="72">
        <v>0</v>
      </c>
      <c r="Y3773" s="72">
        <v>0</v>
      </c>
      <c r="Z3773" s="72">
        <v>0</v>
      </c>
      <c r="AA3773" s="69"/>
      <c r="AB3773" s="69"/>
      <c r="AC3773" s="69"/>
    </row>
    <row r="3774" spans="1:29" ht="20" x14ac:dyDescent="0.25">
      <c r="A3774" s="68" t="s">
        <v>9345</v>
      </c>
      <c r="B3774" s="69" t="s">
        <v>3101</v>
      </c>
      <c r="C3774" s="69" t="s">
        <v>9346</v>
      </c>
      <c r="D3774" s="69" t="s">
        <v>3337</v>
      </c>
      <c r="E3774" s="69"/>
      <c r="F3774" s="69" t="s">
        <v>1727</v>
      </c>
      <c r="G3774" s="69" t="s">
        <v>1097</v>
      </c>
      <c r="H3774" s="69" t="s">
        <v>1926</v>
      </c>
      <c r="I3774" s="69" t="s">
        <v>962</v>
      </c>
      <c r="J3774" s="70">
        <v>194.65</v>
      </c>
      <c r="K3774" s="69" t="s">
        <v>4591</v>
      </c>
      <c r="L3774" s="69" t="s">
        <v>9347</v>
      </c>
      <c r="M3774" s="70">
        <v>194.65</v>
      </c>
      <c r="N3774" s="69"/>
      <c r="O3774" s="69"/>
      <c r="P3774" s="69"/>
      <c r="Q3774" s="69"/>
      <c r="R3774" s="69"/>
      <c r="S3774" s="69"/>
      <c r="T3774" s="70"/>
      <c r="U3774" s="69"/>
      <c r="V3774" s="69"/>
      <c r="W3774" s="69"/>
      <c r="X3774" s="69"/>
      <c r="Y3774" s="70"/>
      <c r="Z3774" s="69">
        <v>0</v>
      </c>
      <c r="AA3774" s="69" t="s">
        <v>989</v>
      </c>
      <c r="AB3774" s="69" t="s">
        <v>1144</v>
      </c>
      <c r="AC3774" s="69"/>
    </row>
    <row r="3775" spans="1:29" x14ac:dyDescent="0.25">
      <c r="A3775" s="71" t="s">
        <v>193</v>
      </c>
      <c r="B3775" s="71"/>
      <c r="C3775" s="71"/>
      <c r="D3775" s="71"/>
      <c r="E3775" s="71"/>
      <c r="F3775" s="71"/>
      <c r="G3775" s="71"/>
      <c r="H3775" s="71"/>
      <c r="I3775" s="71"/>
      <c r="J3775" s="72">
        <v>194.65</v>
      </c>
      <c r="K3775" s="71"/>
      <c r="L3775" s="71"/>
      <c r="M3775" s="72">
        <v>194.65</v>
      </c>
      <c r="N3775" s="72">
        <v>0</v>
      </c>
      <c r="O3775" s="71"/>
      <c r="P3775" s="71"/>
      <c r="Q3775" s="71"/>
      <c r="R3775" s="71"/>
      <c r="S3775" s="72">
        <v>0</v>
      </c>
      <c r="T3775" s="72">
        <v>0</v>
      </c>
      <c r="U3775" s="71"/>
      <c r="V3775" s="71"/>
      <c r="W3775" s="71"/>
      <c r="X3775" s="72">
        <v>0</v>
      </c>
      <c r="Y3775" s="72">
        <v>0</v>
      </c>
      <c r="Z3775" s="72">
        <v>0</v>
      </c>
      <c r="AA3775" s="69"/>
      <c r="AB3775" s="69"/>
      <c r="AC3775" s="69"/>
    </row>
    <row r="3776" spans="1:29" ht="20" x14ac:dyDescent="0.25">
      <c r="A3776" s="68" t="s">
        <v>9348</v>
      </c>
      <c r="B3776" s="69" t="s">
        <v>4175</v>
      </c>
      <c r="C3776" s="69" t="s">
        <v>9349</v>
      </c>
      <c r="D3776" s="69" t="s">
        <v>4589</v>
      </c>
      <c r="E3776" s="69"/>
      <c r="F3776" s="69" t="s">
        <v>2348</v>
      </c>
      <c r="G3776" s="69" t="s">
        <v>1097</v>
      </c>
      <c r="H3776" s="69" t="s">
        <v>1417</v>
      </c>
      <c r="I3776" s="69" t="s">
        <v>962</v>
      </c>
      <c r="J3776" s="70">
        <v>1599.64</v>
      </c>
      <c r="K3776" s="69" t="s">
        <v>4591</v>
      </c>
      <c r="L3776" s="69" t="s">
        <v>9350</v>
      </c>
      <c r="M3776" s="70">
        <v>1599.64</v>
      </c>
      <c r="N3776" s="69"/>
      <c r="O3776" s="69"/>
      <c r="P3776" s="69"/>
      <c r="Q3776" s="69"/>
      <c r="R3776" s="69"/>
      <c r="S3776" s="69"/>
      <c r="T3776" s="70"/>
      <c r="U3776" s="69"/>
      <c r="V3776" s="69"/>
      <c r="W3776" s="69"/>
      <c r="X3776" s="69"/>
      <c r="Y3776" s="70"/>
      <c r="Z3776" s="69">
        <v>0</v>
      </c>
      <c r="AA3776" s="69" t="s">
        <v>989</v>
      </c>
      <c r="AB3776" s="69" t="s">
        <v>1144</v>
      </c>
      <c r="AC3776" s="69"/>
    </row>
    <row r="3777" spans="1:29" x14ac:dyDescent="0.25">
      <c r="A3777" s="71" t="s">
        <v>193</v>
      </c>
      <c r="B3777" s="71"/>
      <c r="C3777" s="71"/>
      <c r="D3777" s="71"/>
      <c r="E3777" s="71"/>
      <c r="F3777" s="71"/>
      <c r="G3777" s="71"/>
      <c r="H3777" s="71"/>
      <c r="I3777" s="71"/>
      <c r="J3777" s="72">
        <v>1599.64</v>
      </c>
      <c r="K3777" s="71"/>
      <c r="L3777" s="71"/>
      <c r="M3777" s="72">
        <v>1599.64</v>
      </c>
      <c r="N3777" s="72">
        <v>0</v>
      </c>
      <c r="O3777" s="71"/>
      <c r="P3777" s="71"/>
      <c r="Q3777" s="71"/>
      <c r="R3777" s="71"/>
      <c r="S3777" s="72">
        <v>0</v>
      </c>
      <c r="T3777" s="72">
        <v>0</v>
      </c>
      <c r="U3777" s="71"/>
      <c r="V3777" s="71"/>
      <c r="W3777" s="71"/>
      <c r="X3777" s="72">
        <v>0</v>
      </c>
      <c r="Y3777" s="72">
        <v>0</v>
      </c>
      <c r="Z3777" s="72">
        <v>0</v>
      </c>
      <c r="AA3777" s="69"/>
      <c r="AB3777" s="69"/>
      <c r="AC3777" s="69"/>
    </row>
    <row r="3778" spans="1:29" ht="20" x14ac:dyDescent="0.25">
      <c r="A3778" s="68" t="s">
        <v>9351</v>
      </c>
      <c r="B3778" s="69" t="s">
        <v>3004</v>
      </c>
      <c r="C3778" s="69" t="s">
        <v>9352</v>
      </c>
      <c r="D3778" s="69" t="s">
        <v>4686</v>
      </c>
      <c r="E3778" s="69"/>
      <c r="F3778" s="69" t="s">
        <v>1435</v>
      </c>
      <c r="G3778" s="69" t="s">
        <v>1661</v>
      </c>
      <c r="H3778" s="69" t="s">
        <v>1916</v>
      </c>
      <c r="I3778" s="69"/>
      <c r="J3778" s="70">
        <v>372.63</v>
      </c>
      <c r="K3778" s="69" t="s">
        <v>4591</v>
      </c>
      <c r="L3778" s="69"/>
      <c r="M3778" s="69"/>
      <c r="N3778" s="69"/>
      <c r="O3778" s="69"/>
      <c r="P3778" s="69"/>
      <c r="Q3778" s="69"/>
      <c r="R3778" s="69"/>
      <c r="S3778" s="69"/>
      <c r="T3778" s="69"/>
      <c r="U3778" s="69"/>
      <c r="V3778" s="69"/>
      <c r="W3778" s="69"/>
      <c r="X3778" s="69"/>
      <c r="Y3778" s="69"/>
      <c r="Z3778" s="69"/>
      <c r="AA3778" s="69" t="s">
        <v>989</v>
      </c>
      <c r="AB3778" s="69"/>
      <c r="AC3778" s="69"/>
    </row>
    <row r="3779" spans="1:29" x14ac:dyDescent="0.25">
      <c r="A3779" s="71" t="s">
        <v>193</v>
      </c>
      <c r="B3779" s="71"/>
      <c r="C3779" s="71"/>
      <c r="D3779" s="71"/>
      <c r="E3779" s="71"/>
      <c r="F3779" s="71"/>
      <c r="G3779" s="71"/>
      <c r="H3779" s="71"/>
      <c r="I3779" s="71"/>
      <c r="J3779" s="72">
        <v>372.63</v>
      </c>
      <c r="K3779" s="71"/>
      <c r="L3779" s="71"/>
      <c r="M3779" s="72">
        <v>0</v>
      </c>
      <c r="N3779" s="72">
        <v>372.63</v>
      </c>
      <c r="O3779" s="71"/>
      <c r="P3779" s="71"/>
      <c r="Q3779" s="71"/>
      <c r="R3779" s="71"/>
      <c r="S3779" s="72">
        <v>0</v>
      </c>
      <c r="T3779" s="72">
        <v>0</v>
      </c>
      <c r="U3779" s="71"/>
      <c r="V3779" s="71"/>
      <c r="W3779" s="71"/>
      <c r="X3779" s="72">
        <v>0</v>
      </c>
      <c r="Y3779" s="72">
        <v>0</v>
      </c>
      <c r="Z3779" s="72">
        <v>0</v>
      </c>
      <c r="AA3779" s="69"/>
      <c r="AB3779" s="69"/>
      <c r="AC3779" s="69"/>
    </row>
    <row r="3780" spans="1:29" ht="30" x14ac:dyDescent="0.25">
      <c r="A3780" s="68" t="s">
        <v>9353</v>
      </c>
      <c r="B3780" s="69" t="s">
        <v>3942</v>
      </c>
      <c r="C3780" s="69" t="s">
        <v>9354</v>
      </c>
      <c r="D3780" s="69" t="s">
        <v>3313</v>
      </c>
      <c r="E3780" s="69" t="s">
        <v>9356</v>
      </c>
      <c r="F3780" s="69" t="s">
        <v>1435</v>
      </c>
      <c r="G3780" s="69" t="s">
        <v>1661</v>
      </c>
      <c r="H3780" s="69" t="s">
        <v>1106</v>
      </c>
      <c r="I3780" s="69" t="s">
        <v>962</v>
      </c>
      <c r="J3780" s="70">
        <v>379.03</v>
      </c>
      <c r="K3780" s="69" t="s">
        <v>4591</v>
      </c>
      <c r="L3780" s="69" t="s">
        <v>9355</v>
      </c>
      <c r="M3780" s="70">
        <v>379.03</v>
      </c>
      <c r="N3780" s="69"/>
      <c r="O3780" s="69"/>
      <c r="P3780" s="69" t="s">
        <v>1538</v>
      </c>
      <c r="Q3780" s="69" t="s">
        <v>4251</v>
      </c>
      <c r="R3780" s="69"/>
      <c r="S3780" s="70">
        <v>379.03</v>
      </c>
      <c r="T3780" s="70"/>
      <c r="U3780" s="69"/>
      <c r="V3780" s="69"/>
      <c r="W3780" s="69"/>
      <c r="X3780" s="69"/>
      <c r="Y3780" s="70"/>
      <c r="Z3780" s="69">
        <v>0</v>
      </c>
      <c r="AA3780" s="69" t="s">
        <v>989</v>
      </c>
      <c r="AB3780" s="69" t="s">
        <v>1144</v>
      </c>
      <c r="AC3780" s="69"/>
    </row>
    <row r="3781" spans="1:29" x14ac:dyDescent="0.25">
      <c r="A3781" s="71" t="s">
        <v>193</v>
      </c>
      <c r="B3781" s="71"/>
      <c r="C3781" s="71"/>
      <c r="D3781" s="71"/>
      <c r="E3781" s="71"/>
      <c r="F3781" s="71"/>
      <c r="G3781" s="71"/>
      <c r="H3781" s="71"/>
      <c r="I3781" s="71"/>
      <c r="J3781" s="72">
        <v>379.03</v>
      </c>
      <c r="K3781" s="71"/>
      <c r="L3781" s="71"/>
      <c r="M3781" s="72">
        <v>379.03</v>
      </c>
      <c r="N3781" s="72">
        <v>0</v>
      </c>
      <c r="O3781" s="71"/>
      <c r="P3781" s="71"/>
      <c r="Q3781" s="71"/>
      <c r="R3781" s="71"/>
      <c r="S3781" s="72">
        <v>379.03</v>
      </c>
      <c r="T3781" s="72">
        <v>0</v>
      </c>
      <c r="U3781" s="71"/>
      <c r="V3781" s="71"/>
      <c r="W3781" s="71"/>
      <c r="X3781" s="72">
        <v>379.03</v>
      </c>
      <c r="Y3781" s="72">
        <v>0</v>
      </c>
      <c r="Z3781" s="72">
        <v>0</v>
      </c>
      <c r="AA3781" s="69"/>
      <c r="AB3781" s="69"/>
      <c r="AC3781" s="69"/>
    </row>
    <row r="3782" spans="1:29" ht="30" x14ac:dyDescent="0.25">
      <c r="A3782" s="68" t="s">
        <v>9357</v>
      </c>
      <c r="B3782" s="69" t="s">
        <v>3180</v>
      </c>
      <c r="C3782" s="69" t="s">
        <v>9358</v>
      </c>
      <c r="D3782" s="69" t="s">
        <v>4972</v>
      </c>
      <c r="E3782" s="69" t="s">
        <v>9360</v>
      </c>
      <c r="F3782" s="69" t="s">
        <v>1722</v>
      </c>
      <c r="G3782" s="69" t="s">
        <v>1661</v>
      </c>
      <c r="H3782" s="69" t="s">
        <v>1129</v>
      </c>
      <c r="I3782" s="69" t="s">
        <v>962</v>
      </c>
      <c r="J3782" s="70">
        <v>323.05</v>
      </c>
      <c r="K3782" s="69" t="s">
        <v>4591</v>
      </c>
      <c r="L3782" s="69" t="s">
        <v>9359</v>
      </c>
      <c r="M3782" s="70">
        <v>323.05</v>
      </c>
      <c r="N3782" s="69"/>
      <c r="O3782" s="69"/>
      <c r="P3782" s="69" t="s">
        <v>2388</v>
      </c>
      <c r="Q3782" s="69" t="s">
        <v>2669</v>
      </c>
      <c r="R3782" s="69"/>
      <c r="S3782" s="70">
        <v>323.05</v>
      </c>
      <c r="T3782" s="70"/>
      <c r="U3782" s="69"/>
      <c r="V3782" s="69"/>
      <c r="W3782" s="69"/>
      <c r="X3782" s="69"/>
      <c r="Y3782" s="70"/>
      <c r="Z3782" s="69">
        <v>0</v>
      </c>
      <c r="AA3782" s="69" t="s">
        <v>989</v>
      </c>
      <c r="AB3782" s="69" t="s">
        <v>1144</v>
      </c>
      <c r="AC3782" s="69"/>
    </row>
    <row r="3783" spans="1:29" x14ac:dyDescent="0.25">
      <c r="A3783" s="71" t="s">
        <v>193</v>
      </c>
      <c r="B3783" s="71"/>
      <c r="C3783" s="71"/>
      <c r="D3783" s="71"/>
      <c r="E3783" s="71"/>
      <c r="F3783" s="71"/>
      <c r="G3783" s="71"/>
      <c r="H3783" s="71"/>
      <c r="I3783" s="71"/>
      <c r="J3783" s="72">
        <v>323.05</v>
      </c>
      <c r="K3783" s="71"/>
      <c r="L3783" s="71"/>
      <c r="M3783" s="72">
        <v>323.05</v>
      </c>
      <c r="N3783" s="72">
        <v>0</v>
      </c>
      <c r="O3783" s="71"/>
      <c r="P3783" s="71"/>
      <c r="Q3783" s="71"/>
      <c r="R3783" s="71"/>
      <c r="S3783" s="72">
        <v>323.05</v>
      </c>
      <c r="T3783" s="72">
        <v>0</v>
      </c>
      <c r="U3783" s="71"/>
      <c r="V3783" s="71"/>
      <c r="W3783" s="71"/>
      <c r="X3783" s="72">
        <v>323.05</v>
      </c>
      <c r="Y3783" s="72">
        <v>0</v>
      </c>
      <c r="Z3783" s="72">
        <v>0</v>
      </c>
      <c r="AA3783" s="69"/>
      <c r="AB3783" s="69"/>
      <c r="AC3783" s="69"/>
    </row>
    <row r="3784" spans="1:29" ht="30" x14ac:dyDescent="0.25">
      <c r="A3784" s="68" t="s">
        <v>9361</v>
      </c>
      <c r="B3784" s="69" t="s">
        <v>9362</v>
      </c>
      <c r="C3784" s="69" t="s">
        <v>9363</v>
      </c>
      <c r="D3784" s="69" t="s">
        <v>3313</v>
      </c>
      <c r="E3784" s="69" t="s">
        <v>9365</v>
      </c>
      <c r="F3784" s="69" t="s">
        <v>1216</v>
      </c>
      <c r="G3784" s="69" t="s">
        <v>1661</v>
      </c>
      <c r="H3784" s="69" t="s">
        <v>1106</v>
      </c>
      <c r="I3784" s="69" t="s">
        <v>962</v>
      </c>
      <c r="J3784" s="70">
        <v>1195.01</v>
      </c>
      <c r="K3784" s="69" t="s">
        <v>4591</v>
      </c>
      <c r="L3784" s="69" t="s">
        <v>9364</v>
      </c>
      <c r="M3784" s="70">
        <v>1195.01</v>
      </c>
      <c r="N3784" s="69"/>
      <c r="O3784" s="69"/>
      <c r="P3784" s="69" t="s">
        <v>1789</v>
      </c>
      <c r="Q3784" s="69" t="s">
        <v>4251</v>
      </c>
      <c r="R3784" s="69"/>
      <c r="S3784" s="70">
        <v>1195.01</v>
      </c>
      <c r="T3784" s="70"/>
      <c r="U3784" s="69"/>
      <c r="V3784" s="69"/>
      <c r="W3784" s="69"/>
      <c r="X3784" s="69"/>
      <c r="Y3784" s="70"/>
      <c r="Z3784" s="69">
        <v>0</v>
      </c>
      <c r="AA3784" s="69" t="s">
        <v>989</v>
      </c>
      <c r="AB3784" s="69" t="s">
        <v>1144</v>
      </c>
      <c r="AC3784" s="69"/>
    </row>
    <row r="3785" spans="1:29" x14ac:dyDescent="0.25">
      <c r="A3785" s="71" t="s">
        <v>193</v>
      </c>
      <c r="B3785" s="71"/>
      <c r="C3785" s="71"/>
      <c r="D3785" s="71"/>
      <c r="E3785" s="71"/>
      <c r="F3785" s="71"/>
      <c r="G3785" s="71"/>
      <c r="H3785" s="71"/>
      <c r="I3785" s="71"/>
      <c r="J3785" s="72">
        <v>1195.01</v>
      </c>
      <c r="K3785" s="71"/>
      <c r="L3785" s="71"/>
      <c r="M3785" s="72">
        <v>1195.01</v>
      </c>
      <c r="N3785" s="72">
        <v>0</v>
      </c>
      <c r="O3785" s="71"/>
      <c r="P3785" s="71"/>
      <c r="Q3785" s="71"/>
      <c r="R3785" s="71"/>
      <c r="S3785" s="72">
        <v>1195.01</v>
      </c>
      <c r="T3785" s="72">
        <v>0</v>
      </c>
      <c r="U3785" s="71"/>
      <c r="V3785" s="71"/>
      <c r="W3785" s="71"/>
      <c r="X3785" s="72">
        <v>1195.01</v>
      </c>
      <c r="Y3785" s="72">
        <v>0</v>
      </c>
      <c r="Z3785" s="72">
        <v>0</v>
      </c>
      <c r="AA3785" s="69"/>
      <c r="AB3785" s="69"/>
      <c r="AC3785" s="69"/>
    </row>
    <row r="3786" spans="1:29" ht="20" x14ac:dyDescent="0.25">
      <c r="A3786" s="68" t="s">
        <v>9366</v>
      </c>
      <c r="B3786" s="69" t="s">
        <v>4167</v>
      </c>
      <c r="C3786" s="69" t="s">
        <v>9367</v>
      </c>
      <c r="D3786" s="69" t="s">
        <v>4611</v>
      </c>
      <c r="E3786" s="69" t="s">
        <v>9369</v>
      </c>
      <c r="F3786" s="69" t="s">
        <v>1727</v>
      </c>
      <c r="G3786" s="69" t="s">
        <v>1661</v>
      </c>
      <c r="H3786" s="69" t="s">
        <v>9126</v>
      </c>
      <c r="I3786" s="69" t="s">
        <v>962</v>
      </c>
      <c r="J3786" s="70">
        <v>816</v>
      </c>
      <c r="K3786" s="69" t="s">
        <v>4591</v>
      </c>
      <c r="L3786" s="69" t="s">
        <v>9368</v>
      </c>
      <c r="M3786" s="70">
        <v>816</v>
      </c>
      <c r="N3786" s="69"/>
      <c r="O3786" s="69"/>
      <c r="P3786" s="69" t="s">
        <v>1129</v>
      </c>
      <c r="Q3786" s="69" t="s">
        <v>8910</v>
      </c>
      <c r="R3786" s="69"/>
      <c r="S3786" s="70">
        <v>816</v>
      </c>
      <c r="T3786" s="70"/>
      <c r="U3786" s="69"/>
      <c r="V3786" s="69"/>
      <c r="W3786" s="69"/>
      <c r="X3786" s="69"/>
      <c r="Y3786" s="70"/>
      <c r="Z3786" s="69">
        <v>0</v>
      </c>
      <c r="AA3786" s="69" t="s">
        <v>989</v>
      </c>
      <c r="AB3786" s="69" t="s">
        <v>1144</v>
      </c>
      <c r="AC3786" s="69"/>
    </row>
    <row r="3787" spans="1:29" x14ac:dyDescent="0.25">
      <c r="A3787" s="71" t="s">
        <v>193</v>
      </c>
      <c r="B3787" s="71"/>
      <c r="C3787" s="71"/>
      <c r="D3787" s="71"/>
      <c r="E3787" s="71"/>
      <c r="F3787" s="71"/>
      <c r="G3787" s="71"/>
      <c r="H3787" s="71"/>
      <c r="I3787" s="71"/>
      <c r="J3787" s="72">
        <v>816</v>
      </c>
      <c r="K3787" s="71"/>
      <c r="L3787" s="71"/>
      <c r="M3787" s="72">
        <v>816</v>
      </c>
      <c r="N3787" s="72">
        <v>0</v>
      </c>
      <c r="O3787" s="71"/>
      <c r="P3787" s="71"/>
      <c r="Q3787" s="71"/>
      <c r="R3787" s="71"/>
      <c r="S3787" s="72">
        <v>816</v>
      </c>
      <c r="T3787" s="72">
        <v>0</v>
      </c>
      <c r="U3787" s="71"/>
      <c r="V3787" s="71"/>
      <c r="W3787" s="71"/>
      <c r="X3787" s="72">
        <v>816</v>
      </c>
      <c r="Y3787" s="72">
        <v>0</v>
      </c>
      <c r="Z3787" s="72">
        <v>0</v>
      </c>
      <c r="AA3787" s="69"/>
      <c r="AB3787" s="69"/>
      <c r="AC3787" s="69"/>
    </row>
    <row r="3788" spans="1:29" ht="20" x14ac:dyDescent="0.25">
      <c r="A3788" s="68" t="s">
        <v>9370</v>
      </c>
      <c r="B3788" s="69" t="s">
        <v>9032</v>
      </c>
      <c r="C3788" s="69" t="s">
        <v>9371</v>
      </c>
      <c r="D3788" s="69" t="s">
        <v>4623</v>
      </c>
      <c r="E3788" s="69" t="s">
        <v>9373</v>
      </c>
      <c r="F3788" s="69" t="s">
        <v>2348</v>
      </c>
      <c r="G3788" s="69" t="s">
        <v>1661</v>
      </c>
      <c r="H3788" s="69" t="s">
        <v>1538</v>
      </c>
      <c r="I3788" s="69" t="s">
        <v>962</v>
      </c>
      <c r="J3788" s="70">
        <v>321.10000000000002</v>
      </c>
      <c r="K3788" s="69" t="s">
        <v>4591</v>
      </c>
      <c r="L3788" s="69" t="s">
        <v>9372</v>
      </c>
      <c r="M3788" s="70">
        <v>321.10000000000002</v>
      </c>
      <c r="N3788" s="69"/>
      <c r="O3788" s="69"/>
      <c r="P3788" s="69" t="s">
        <v>1394</v>
      </c>
      <c r="Q3788" s="69" t="s">
        <v>2337</v>
      </c>
      <c r="R3788" s="69"/>
      <c r="S3788" s="70">
        <v>321.10000000000002</v>
      </c>
      <c r="T3788" s="70"/>
      <c r="U3788" s="69"/>
      <c r="V3788" s="69"/>
      <c r="W3788" s="69"/>
      <c r="X3788" s="69"/>
      <c r="Y3788" s="70"/>
      <c r="Z3788" s="69">
        <v>0</v>
      </c>
      <c r="AA3788" s="69" t="s">
        <v>989</v>
      </c>
      <c r="AB3788" s="69" t="s">
        <v>1144</v>
      </c>
      <c r="AC3788" s="69"/>
    </row>
    <row r="3789" spans="1:29" x14ac:dyDescent="0.25">
      <c r="A3789" s="71" t="s">
        <v>193</v>
      </c>
      <c r="B3789" s="71"/>
      <c r="C3789" s="71"/>
      <c r="D3789" s="71"/>
      <c r="E3789" s="71"/>
      <c r="F3789" s="71"/>
      <c r="G3789" s="71"/>
      <c r="H3789" s="71"/>
      <c r="I3789" s="71"/>
      <c r="J3789" s="72">
        <v>321.10000000000002</v>
      </c>
      <c r="K3789" s="71"/>
      <c r="L3789" s="71"/>
      <c r="M3789" s="72">
        <v>321.10000000000002</v>
      </c>
      <c r="N3789" s="72">
        <v>0</v>
      </c>
      <c r="O3789" s="71"/>
      <c r="P3789" s="71"/>
      <c r="Q3789" s="71"/>
      <c r="R3789" s="71"/>
      <c r="S3789" s="72">
        <v>321.10000000000002</v>
      </c>
      <c r="T3789" s="72">
        <v>0</v>
      </c>
      <c r="U3789" s="71"/>
      <c r="V3789" s="71"/>
      <c r="W3789" s="71"/>
      <c r="X3789" s="72">
        <v>321.10000000000002</v>
      </c>
      <c r="Y3789" s="72">
        <v>0</v>
      </c>
      <c r="Z3789" s="72">
        <v>0</v>
      </c>
      <c r="AA3789" s="69"/>
      <c r="AB3789" s="69"/>
      <c r="AC3789" s="69"/>
    </row>
    <row r="3790" spans="1:29" ht="20" x14ac:dyDescent="0.25">
      <c r="A3790" s="68" t="s">
        <v>9374</v>
      </c>
      <c r="B3790" s="69" t="s">
        <v>3169</v>
      </c>
      <c r="C3790" s="69" t="s">
        <v>9375</v>
      </c>
      <c r="D3790" s="69" t="s">
        <v>4768</v>
      </c>
      <c r="E3790" s="69" t="s">
        <v>9377</v>
      </c>
      <c r="F3790" s="69" t="s">
        <v>1727</v>
      </c>
      <c r="G3790" s="69" t="s">
        <v>1661</v>
      </c>
      <c r="H3790" s="69" t="s">
        <v>1607</v>
      </c>
      <c r="I3790" s="69" t="s">
        <v>962</v>
      </c>
      <c r="J3790" s="70">
        <v>318.35000000000002</v>
      </c>
      <c r="K3790" s="69" t="s">
        <v>4591</v>
      </c>
      <c r="L3790" s="69" t="s">
        <v>9376</v>
      </c>
      <c r="M3790" s="70">
        <v>318.35000000000002</v>
      </c>
      <c r="N3790" s="69"/>
      <c r="O3790" s="69"/>
      <c r="P3790" s="69" t="s">
        <v>1538</v>
      </c>
      <c r="Q3790" s="69" t="s">
        <v>3173</v>
      </c>
      <c r="R3790" s="69"/>
      <c r="S3790" s="70">
        <v>318.35000000000002</v>
      </c>
      <c r="T3790" s="70"/>
      <c r="U3790" s="69"/>
      <c r="V3790" s="69"/>
      <c r="W3790" s="69"/>
      <c r="X3790" s="69"/>
      <c r="Y3790" s="70"/>
      <c r="Z3790" s="69">
        <v>0</v>
      </c>
      <c r="AA3790" s="69" t="s">
        <v>989</v>
      </c>
      <c r="AB3790" s="69" t="s">
        <v>1144</v>
      </c>
      <c r="AC3790" s="69"/>
    </row>
    <row r="3791" spans="1:29" x14ac:dyDescent="0.25">
      <c r="A3791" s="71" t="s">
        <v>193</v>
      </c>
      <c r="B3791" s="71"/>
      <c r="C3791" s="71"/>
      <c r="D3791" s="71"/>
      <c r="E3791" s="71"/>
      <c r="F3791" s="71"/>
      <c r="G3791" s="71"/>
      <c r="H3791" s="71"/>
      <c r="I3791" s="71"/>
      <c r="J3791" s="72">
        <v>318.35000000000002</v>
      </c>
      <c r="K3791" s="71"/>
      <c r="L3791" s="71"/>
      <c r="M3791" s="72">
        <v>318.35000000000002</v>
      </c>
      <c r="N3791" s="72">
        <v>0</v>
      </c>
      <c r="O3791" s="71"/>
      <c r="P3791" s="71"/>
      <c r="Q3791" s="71"/>
      <c r="R3791" s="71"/>
      <c r="S3791" s="72">
        <v>318.35000000000002</v>
      </c>
      <c r="T3791" s="72">
        <v>0</v>
      </c>
      <c r="U3791" s="71"/>
      <c r="V3791" s="71"/>
      <c r="W3791" s="71"/>
      <c r="X3791" s="72">
        <v>318.35000000000002</v>
      </c>
      <c r="Y3791" s="72">
        <v>0</v>
      </c>
      <c r="Z3791" s="72">
        <v>0</v>
      </c>
      <c r="AA3791" s="69"/>
      <c r="AB3791" s="69"/>
      <c r="AC3791" s="69"/>
    </row>
    <row r="3792" spans="1:29" ht="30" x14ac:dyDescent="0.25">
      <c r="A3792" s="68" t="s">
        <v>9378</v>
      </c>
      <c r="B3792" s="69" t="s">
        <v>3004</v>
      </c>
      <c r="C3792" s="69" t="s">
        <v>9379</v>
      </c>
      <c r="D3792" s="69" t="s">
        <v>4507</v>
      </c>
      <c r="E3792" s="69"/>
      <c r="F3792" s="69" t="s">
        <v>1435</v>
      </c>
      <c r="G3792" s="69" t="s">
        <v>1661</v>
      </c>
      <c r="H3792" s="69" t="s">
        <v>1106</v>
      </c>
      <c r="I3792" s="69"/>
      <c r="J3792" s="70">
        <v>298.41000000000003</v>
      </c>
      <c r="K3792" s="69" t="s">
        <v>4591</v>
      </c>
      <c r="L3792" s="69"/>
      <c r="M3792" s="69"/>
      <c r="N3792" s="69"/>
      <c r="O3792" s="69"/>
      <c r="P3792" s="69"/>
      <c r="Q3792" s="69"/>
      <c r="R3792" s="69"/>
      <c r="S3792" s="69"/>
      <c r="T3792" s="69"/>
      <c r="U3792" s="69"/>
      <c r="V3792" s="69"/>
      <c r="W3792" s="69"/>
      <c r="X3792" s="69"/>
      <c r="Y3792" s="69"/>
      <c r="Z3792" s="69"/>
      <c r="AA3792" s="69" t="s">
        <v>989</v>
      </c>
      <c r="AB3792" s="69"/>
      <c r="AC3792" s="69"/>
    </row>
    <row r="3793" spans="1:29" x14ac:dyDescent="0.25">
      <c r="A3793" s="71" t="s">
        <v>193</v>
      </c>
      <c r="B3793" s="71"/>
      <c r="C3793" s="71"/>
      <c r="D3793" s="71"/>
      <c r="E3793" s="71"/>
      <c r="F3793" s="71"/>
      <c r="G3793" s="71"/>
      <c r="H3793" s="71"/>
      <c r="I3793" s="71"/>
      <c r="J3793" s="72">
        <v>298.41000000000003</v>
      </c>
      <c r="K3793" s="71"/>
      <c r="L3793" s="71"/>
      <c r="M3793" s="72">
        <v>0</v>
      </c>
      <c r="N3793" s="72">
        <v>298.41000000000003</v>
      </c>
      <c r="O3793" s="71"/>
      <c r="P3793" s="71"/>
      <c r="Q3793" s="71"/>
      <c r="R3793" s="71"/>
      <c r="S3793" s="72">
        <v>0</v>
      </c>
      <c r="T3793" s="72">
        <v>0</v>
      </c>
      <c r="U3793" s="71"/>
      <c r="V3793" s="71"/>
      <c r="W3793" s="71"/>
      <c r="X3793" s="72">
        <v>0</v>
      </c>
      <c r="Y3793" s="72">
        <v>0</v>
      </c>
      <c r="Z3793" s="72">
        <v>0</v>
      </c>
      <c r="AA3793" s="69"/>
      <c r="AB3793" s="69"/>
      <c r="AC3793" s="69"/>
    </row>
    <row r="3794" spans="1:29" ht="20" x14ac:dyDescent="0.25">
      <c r="A3794" s="68" t="s">
        <v>9380</v>
      </c>
      <c r="B3794" s="69" t="s">
        <v>2635</v>
      </c>
      <c r="C3794" s="69" t="s">
        <v>9381</v>
      </c>
      <c r="D3794" s="69" t="s">
        <v>4623</v>
      </c>
      <c r="E3794" s="69"/>
      <c r="F3794" s="69" t="s">
        <v>1727</v>
      </c>
      <c r="G3794" s="69" t="s">
        <v>1661</v>
      </c>
      <c r="H3794" s="69" t="s">
        <v>3612</v>
      </c>
      <c r="I3794" s="69" t="s">
        <v>962</v>
      </c>
      <c r="J3794" s="70">
        <v>1906.35</v>
      </c>
      <c r="K3794" s="69" t="s">
        <v>4591</v>
      </c>
      <c r="L3794" s="69" t="s">
        <v>9382</v>
      </c>
      <c r="M3794" s="70">
        <v>1906.35</v>
      </c>
      <c r="N3794" s="69"/>
      <c r="O3794" s="69"/>
      <c r="P3794" s="69"/>
      <c r="Q3794" s="69"/>
      <c r="R3794" s="69"/>
      <c r="S3794" s="69"/>
      <c r="T3794" s="70"/>
      <c r="U3794" s="69"/>
      <c r="V3794" s="69"/>
      <c r="W3794" s="69"/>
      <c r="X3794" s="69"/>
      <c r="Y3794" s="70"/>
      <c r="Z3794" s="69">
        <v>0</v>
      </c>
      <c r="AA3794" s="69" t="s">
        <v>989</v>
      </c>
      <c r="AB3794" s="69" t="s">
        <v>1144</v>
      </c>
      <c r="AC3794" s="69"/>
    </row>
    <row r="3795" spans="1:29" x14ac:dyDescent="0.25">
      <c r="A3795" s="71" t="s">
        <v>193</v>
      </c>
      <c r="B3795" s="71"/>
      <c r="C3795" s="71"/>
      <c r="D3795" s="71"/>
      <c r="E3795" s="71"/>
      <c r="F3795" s="71"/>
      <c r="G3795" s="71"/>
      <c r="H3795" s="71"/>
      <c r="I3795" s="71"/>
      <c r="J3795" s="72">
        <v>1906.35</v>
      </c>
      <c r="K3795" s="71"/>
      <c r="L3795" s="71"/>
      <c r="M3795" s="72">
        <v>1906.35</v>
      </c>
      <c r="N3795" s="72">
        <v>0</v>
      </c>
      <c r="O3795" s="71"/>
      <c r="P3795" s="71"/>
      <c r="Q3795" s="71"/>
      <c r="R3795" s="71"/>
      <c r="S3795" s="72">
        <v>0</v>
      </c>
      <c r="T3795" s="72">
        <v>0</v>
      </c>
      <c r="U3795" s="71"/>
      <c r="V3795" s="71"/>
      <c r="W3795" s="71"/>
      <c r="X3795" s="72">
        <v>0</v>
      </c>
      <c r="Y3795" s="72">
        <v>0</v>
      </c>
      <c r="Z3795" s="72">
        <v>0</v>
      </c>
      <c r="AA3795" s="69"/>
      <c r="AB3795" s="69"/>
      <c r="AC3795" s="69"/>
    </row>
    <row r="3796" spans="1:29" ht="30" x14ac:dyDescent="0.25">
      <c r="A3796" s="68" t="s">
        <v>9383</v>
      </c>
      <c r="B3796" s="69" t="s">
        <v>9384</v>
      </c>
      <c r="C3796" s="69" t="s">
        <v>9385</v>
      </c>
      <c r="D3796" s="69" t="s">
        <v>3313</v>
      </c>
      <c r="E3796" s="69" t="s">
        <v>9387</v>
      </c>
      <c r="F3796" s="69" t="s">
        <v>1722</v>
      </c>
      <c r="G3796" s="69" t="s">
        <v>1661</v>
      </c>
      <c r="H3796" s="69" t="s">
        <v>1106</v>
      </c>
      <c r="I3796" s="69" t="s">
        <v>962</v>
      </c>
      <c r="J3796" s="70">
        <v>5737.18</v>
      </c>
      <c r="K3796" s="69" t="s">
        <v>4591</v>
      </c>
      <c r="L3796" s="69" t="s">
        <v>9386</v>
      </c>
      <c r="M3796" s="70">
        <v>5737.18</v>
      </c>
      <c r="N3796" s="69"/>
      <c r="O3796" s="69"/>
      <c r="P3796" s="69" t="s">
        <v>2189</v>
      </c>
      <c r="Q3796" s="69" t="s">
        <v>4251</v>
      </c>
      <c r="R3796" s="69"/>
      <c r="S3796" s="70">
        <v>5737.18</v>
      </c>
      <c r="T3796" s="70"/>
      <c r="U3796" s="69"/>
      <c r="V3796" s="69"/>
      <c r="W3796" s="69"/>
      <c r="X3796" s="69"/>
      <c r="Y3796" s="70"/>
      <c r="Z3796" s="69">
        <v>0</v>
      </c>
      <c r="AA3796" s="69" t="s">
        <v>989</v>
      </c>
      <c r="AB3796" s="69" t="s">
        <v>1144</v>
      </c>
      <c r="AC3796" s="69"/>
    </row>
    <row r="3797" spans="1:29" x14ac:dyDescent="0.25">
      <c r="A3797" s="71" t="s">
        <v>193</v>
      </c>
      <c r="B3797" s="71"/>
      <c r="C3797" s="71"/>
      <c r="D3797" s="71"/>
      <c r="E3797" s="71"/>
      <c r="F3797" s="71"/>
      <c r="G3797" s="71"/>
      <c r="H3797" s="71"/>
      <c r="I3797" s="71"/>
      <c r="J3797" s="72">
        <v>5737.18</v>
      </c>
      <c r="K3797" s="71"/>
      <c r="L3797" s="71"/>
      <c r="M3797" s="72">
        <v>5737.18</v>
      </c>
      <c r="N3797" s="72">
        <v>0</v>
      </c>
      <c r="O3797" s="71"/>
      <c r="P3797" s="71"/>
      <c r="Q3797" s="71"/>
      <c r="R3797" s="71"/>
      <c r="S3797" s="72">
        <v>5737.18</v>
      </c>
      <c r="T3797" s="72">
        <v>0</v>
      </c>
      <c r="U3797" s="71"/>
      <c r="V3797" s="71"/>
      <c r="W3797" s="71"/>
      <c r="X3797" s="72">
        <v>5737.18</v>
      </c>
      <c r="Y3797" s="72">
        <v>0</v>
      </c>
      <c r="Z3797" s="72">
        <v>0</v>
      </c>
      <c r="AA3797" s="69"/>
      <c r="AB3797" s="69"/>
      <c r="AC3797" s="69"/>
    </row>
    <row r="3798" spans="1:29" ht="30" x14ac:dyDescent="0.25">
      <c r="A3798" s="68" t="s">
        <v>9388</v>
      </c>
      <c r="B3798" s="69" t="s">
        <v>4211</v>
      </c>
      <c r="C3798" s="69" t="s">
        <v>9389</v>
      </c>
      <c r="D3798" s="69" t="s">
        <v>8985</v>
      </c>
      <c r="E3798" s="69"/>
      <c r="F3798" s="69" t="s">
        <v>1299</v>
      </c>
      <c r="G3798" s="69" t="s">
        <v>1661</v>
      </c>
      <c r="H3798" s="69" t="s">
        <v>1751</v>
      </c>
      <c r="I3798" s="69"/>
      <c r="J3798" s="70">
        <v>1100</v>
      </c>
      <c r="K3798" s="69" t="s">
        <v>4591</v>
      </c>
      <c r="L3798" s="69"/>
      <c r="M3798" s="69"/>
      <c r="N3798" s="69"/>
      <c r="O3798" s="69"/>
      <c r="P3798" s="69"/>
      <c r="Q3798" s="69"/>
      <c r="R3798" s="69"/>
      <c r="S3798" s="69"/>
      <c r="T3798" s="69"/>
      <c r="U3798" s="69"/>
      <c r="V3798" s="69"/>
      <c r="W3798" s="69"/>
      <c r="X3798" s="69"/>
      <c r="Y3798" s="69"/>
      <c r="Z3798" s="69"/>
      <c r="AA3798" s="69" t="s">
        <v>989</v>
      </c>
      <c r="AB3798" s="69"/>
      <c r="AC3798" s="69"/>
    </row>
    <row r="3799" spans="1:29" x14ac:dyDescent="0.25">
      <c r="A3799" s="71" t="s">
        <v>193</v>
      </c>
      <c r="B3799" s="71"/>
      <c r="C3799" s="71"/>
      <c r="D3799" s="71"/>
      <c r="E3799" s="71"/>
      <c r="F3799" s="71"/>
      <c r="G3799" s="71"/>
      <c r="H3799" s="71"/>
      <c r="I3799" s="71"/>
      <c r="J3799" s="72">
        <v>1100</v>
      </c>
      <c r="K3799" s="71"/>
      <c r="L3799" s="71"/>
      <c r="M3799" s="72">
        <v>0</v>
      </c>
      <c r="N3799" s="72">
        <v>1100</v>
      </c>
      <c r="O3799" s="71"/>
      <c r="P3799" s="71"/>
      <c r="Q3799" s="71"/>
      <c r="R3799" s="71"/>
      <c r="S3799" s="72">
        <v>0</v>
      </c>
      <c r="T3799" s="72">
        <v>0</v>
      </c>
      <c r="U3799" s="71"/>
      <c r="V3799" s="71"/>
      <c r="W3799" s="71"/>
      <c r="X3799" s="72">
        <v>0</v>
      </c>
      <c r="Y3799" s="72">
        <v>0</v>
      </c>
      <c r="Z3799" s="72">
        <v>0</v>
      </c>
      <c r="AA3799" s="69"/>
      <c r="AB3799" s="69"/>
      <c r="AC3799" s="69"/>
    </row>
    <row r="3800" spans="1:29" ht="30" x14ac:dyDescent="0.25">
      <c r="A3800" s="68" t="s">
        <v>9390</v>
      </c>
      <c r="B3800" s="69" t="s">
        <v>9391</v>
      </c>
      <c r="C3800" s="69" t="s">
        <v>9392</v>
      </c>
      <c r="D3800" s="69" t="s">
        <v>4628</v>
      </c>
      <c r="E3800" s="69"/>
      <c r="F3800" s="69" t="s">
        <v>1435</v>
      </c>
      <c r="G3800" s="69" t="s">
        <v>1661</v>
      </c>
      <c r="H3800" s="69" t="s">
        <v>4118</v>
      </c>
      <c r="I3800" s="69" t="s">
        <v>962</v>
      </c>
      <c r="J3800" s="70">
        <v>226.22</v>
      </c>
      <c r="K3800" s="69" t="s">
        <v>4591</v>
      </c>
      <c r="L3800" s="69" t="s">
        <v>9393</v>
      </c>
      <c r="M3800" s="70">
        <v>226.22</v>
      </c>
      <c r="N3800" s="69"/>
      <c r="O3800" s="69"/>
      <c r="P3800" s="69"/>
      <c r="Q3800" s="69"/>
      <c r="R3800" s="69"/>
      <c r="S3800" s="69"/>
      <c r="T3800" s="70"/>
      <c r="U3800" s="69"/>
      <c r="V3800" s="69"/>
      <c r="W3800" s="69"/>
      <c r="X3800" s="69"/>
      <c r="Y3800" s="70"/>
      <c r="Z3800" s="69">
        <v>0</v>
      </c>
      <c r="AA3800" s="69" t="s">
        <v>989</v>
      </c>
      <c r="AB3800" s="69" t="s">
        <v>1144</v>
      </c>
      <c r="AC3800" s="69"/>
    </row>
    <row r="3801" spans="1:29" x14ac:dyDescent="0.25">
      <c r="A3801" s="71" t="s">
        <v>193</v>
      </c>
      <c r="B3801" s="71"/>
      <c r="C3801" s="71"/>
      <c r="D3801" s="71"/>
      <c r="E3801" s="71"/>
      <c r="F3801" s="71"/>
      <c r="G3801" s="71"/>
      <c r="H3801" s="71"/>
      <c r="I3801" s="71"/>
      <c r="J3801" s="72">
        <v>226.22</v>
      </c>
      <c r="K3801" s="71"/>
      <c r="L3801" s="71"/>
      <c r="M3801" s="72">
        <v>226.22</v>
      </c>
      <c r="N3801" s="72">
        <v>0</v>
      </c>
      <c r="O3801" s="71"/>
      <c r="P3801" s="71"/>
      <c r="Q3801" s="71"/>
      <c r="R3801" s="71"/>
      <c r="S3801" s="72">
        <v>0</v>
      </c>
      <c r="T3801" s="72">
        <v>0</v>
      </c>
      <c r="U3801" s="71"/>
      <c r="V3801" s="71"/>
      <c r="W3801" s="71"/>
      <c r="X3801" s="72">
        <v>0</v>
      </c>
      <c r="Y3801" s="72">
        <v>0</v>
      </c>
      <c r="Z3801" s="72">
        <v>0</v>
      </c>
      <c r="AA3801" s="69"/>
      <c r="AB3801" s="69"/>
      <c r="AC3801" s="69"/>
    </row>
    <row r="3802" spans="1:29" ht="30" x14ac:dyDescent="0.25">
      <c r="A3802" s="68" t="s">
        <v>9394</v>
      </c>
      <c r="B3802" s="69" t="s">
        <v>9395</v>
      </c>
      <c r="C3802" s="69" t="s">
        <v>9396</v>
      </c>
      <c r="D3802" s="69" t="s">
        <v>3313</v>
      </c>
      <c r="E3802" s="69"/>
      <c r="F3802" s="69" t="s">
        <v>1727</v>
      </c>
      <c r="G3802" s="69" t="s">
        <v>1661</v>
      </c>
      <c r="H3802" s="69" t="s">
        <v>1106</v>
      </c>
      <c r="I3802" s="69" t="s">
        <v>962</v>
      </c>
      <c r="J3802" s="70">
        <v>3301.04</v>
      </c>
      <c r="K3802" s="69" t="s">
        <v>4591</v>
      </c>
      <c r="L3802" s="69" t="s">
        <v>9397</v>
      </c>
      <c r="M3802" s="70">
        <v>3301.04</v>
      </c>
      <c r="N3802" s="69"/>
      <c r="O3802" s="69"/>
      <c r="P3802" s="69"/>
      <c r="Q3802" s="69"/>
      <c r="R3802" s="69"/>
      <c r="S3802" s="69"/>
      <c r="T3802" s="70"/>
      <c r="U3802" s="69"/>
      <c r="V3802" s="69"/>
      <c r="W3802" s="69"/>
      <c r="X3802" s="69"/>
      <c r="Y3802" s="70"/>
      <c r="Z3802" s="69">
        <v>0</v>
      </c>
      <c r="AA3802" s="69" t="s">
        <v>989</v>
      </c>
      <c r="AB3802" s="69" t="s">
        <v>1144</v>
      </c>
      <c r="AC3802" s="69"/>
    </row>
    <row r="3803" spans="1:29" x14ac:dyDescent="0.25">
      <c r="A3803" s="71" t="s">
        <v>193</v>
      </c>
      <c r="B3803" s="71"/>
      <c r="C3803" s="71"/>
      <c r="D3803" s="71"/>
      <c r="E3803" s="71"/>
      <c r="F3803" s="71"/>
      <c r="G3803" s="71"/>
      <c r="H3803" s="71"/>
      <c r="I3803" s="71"/>
      <c r="J3803" s="72">
        <v>3301.04</v>
      </c>
      <c r="K3803" s="71"/>
      <c r="L3803" s="71"/>
      <c r="M3803" s="72">
        <v>3301.04</v>
      </c>
      <c r="N3803" s="72">
        <v>0</v>
      </c>
      <c r="O3803" s="71"/>
      <c r="P3803" s="71"/>
      <c r="Q3803" s="71"/>
      <c r="R3803" s="71"/>
      <c r="S3803" s="72">
        <v>0</v>
      </c>
      <c r="T3803" s="72">
        <v>0</v>
      </c>
      <c r="U3803" s="71"/>
      <c r="V3803" s="71"/>
      <c r="W3803" s="71"/>
      <c r="X3803" s="72">
        <v>0</v>
      </c>
      <c r="Y3803" s="72">
        <v>0</v>
      </c>
      <c r="Z3803" s="72">
        <v>0</v>
      </c>
      <c r="AA3803" s="69"/>
      <c r="AB3803" s="69"/>
      <c r="AC3803" s="69"/>
    </row>
    <row r="3804" spans="1:29" ht="20" x14ac:dyDescent="0.25">
      <c r="A3804" s="68" t="s">
        <v>9398</v>
      </c>
      <c r="B3804" s="69" t="s">
        <v>1213</v>
      </c>
      <c r="C3804" s="69" t="s">
        <v>9399</v>
      </c>
      <c r="D3804" s="69" t="s">
        <v>4611</v>
      </c>
      <c r="E3804" s="69" t="s">
        <v>9401</v>
      </c>
      <c r="F3804" s="69" t="s">
        <v>1216</v>
      </c>
      <c r="G3804" s="69" t="s">
        <v>2331</v>
      </c>
      <c r="H3804" s="69" t="s">
        <v>1612</v>
      </c>
      <c r="I3804" s="69" t="s">
        <v>962</v>
      </c>
      <c r="J3804" s="70">
        <v>16350</v>
      </c>
      <c r="K3804" s="69" t="s">
        <v>4591</v>
      </c>
      <c r="L3804" s="69" t="s">
        <v>9400</v>
      </c>
      <c r="M3804" s="70">
        <v>16350</v>
      </c>
      <c r="N3804" s="69"/>
      <c r="O3804" s="69"/>
      <c r="P3804" s="69" t="s">
        <v>1607</v>
      </c>
      <c r="Q3804" s="69" t="s">
        <v>971</v>
      </c>
      <c r="R3804" s="69"/>
      <c r="S3804" s="70">
        <v>16350</v>
      </c>
      <c r="T3804" s="70"/>
      <c r="U3804" s="69"/>
      <c r="V3804" s="69"/>
      <c r="W3804" s="69"/>
      <c r="X3804" s="69"/>
      <c r="Y3804" s="70"/>
      <c r="Z3804" s="69">
        <v>0</v>
      </c>
      <c r="AA3804" s="69" t="s">
        <v>989</v>
      </c>
      <c r="AB3804" s="69" t="s">
        <v>1144</v>
      </c>
      <c r="AC3804" s="69"/>
    </row>
    <row r="3805" spans="1:29" x14ac:dyDescent="0.25">
      <c r="A3805" s="71" t="s">
        <v>193</v>
      </c>
      <c r="B3805" s="71"/>
      <c r="C3805" s="71"/>
      <c r="D3805" s="71"/>
      <c r="E3805" s="71"/>
      <c r="F3805" s="71"/>
      <c r="G3805" s="71"/>
      <c r="H3805" s="71"/>
      <c r="I3805" s="71"/>
      <c r="J3805" s="72">
        <v>16350</v>
      </c>
      <c r="K3805" s="71"/>
      <c r="L3805" s="71"/>
      <c r="M3805" s="72">
        <v>16350</v>
      </c>
      <c r="N3805" s="72">
        <v>0</v>
      </c>
      <c r="O3805" s="71"/>
      <c r="P3805" s="71"/>
      <c r="Q3805" s="71"/>
      <c r="R3805" s="71"/>
      <c r="S3805" s="72">
        <v>16350</v>
      </c>
      <c r="T3805" s="72">
        <v>0</v>
      </c>
      <c r="U3805" s="71"/>
      <c r="V3805" s="71"/>
      <c r="W3805" s="71"/>
      <c r="X3805" s="72">
        <v>16350</v>
      </c>
      <c r="Y3805" s="72">
        <v>0</v>
      </c>
      <c r="Z3805" s="72">
        <v>0</v>
      </c>
      <c r="AA3805" s="69"/>
      <c r="AB3805" s="69"/>
      <c r="AC3805" s="69"/>
    </row>
    <row r="3806" spans="1:29" ht="30" x14ac:dyDescent="0.25">
      <c r="A3806" s="68" t="s">
        <v>9402</v>
      </c>
      <c r="B3806" s="69" t="s">
        <v>3106</v>
      </c>
      <c r="C3806" s="69" t="s">
        <v>9403</v>
      </c>
      <c r="D3806" s="69" t="s">
        <v>3313</v>
      </c>
      <c r="E3806" s="69"/>
      <c r="F3806" s="69" t="s">
        <v>1727</v>
      </c>
      <c r="G3806" s="69" t="s">
        <v>2331</v>
      </c>
      <c r="H3806" s="69" t="s">
        <v>1106</v>
      </c>
      <c r="I3806" s="69"/>
      <c r="J3806" s="70">
        <v>11044.04</v>
      </c>
      <c r="K3806" s="69" t="s">
        <v>4591</v>
      </c>
      <c r="L3806" s="69"/>
      <c r="M3806" s="69"/>
      <c r="N3806" s="69"/>
      <c r="O3806" s="69"/>
      <c r="P3806" s="69"/>
      <c r="Q3806" s="69"/>
      <c r="R3806" s="69"/>
      <c r="S3806" s="69"/>
      <c r="T3806" s="69"/>
      <c r="U3806" s="69"/>
      <c r="V3806" s="69"/>
      <c r="W3806" s="69"/>
      <c r="X3806" s="69"/>
      <c r="Y3806" s="69"/>
      <c r="Z3806" s="69"/>
      <c r="AA3806" s="69" t="s">
        <v>989</v>
      </c>
      <c r="AB3806" s="69"/>
      <c r="AC3806" s="69"/>
    </row>
    <row r="3807" spans="1:29" x14ac:dyDescent="0.25">
      <c r="A3807" s="71" t="s">
        <v>193</v>
      </c>
      <c r="B3807" s="71"/>
      <c r="C3807" s="71"/>
      <c r="D3807" s="71"/>
      <c r="E3807" s="71"/>
      <c r="F3807" s="71"/>
      <c r="G3807" s="71"/>
      <c r="H3807" s="71"/>
      <c r="I3807" s="71"/>
      <c r="J3807" s="72">
        <v>11044.04</v>
      </c>
      <c r="K3807" s="71"/>
      <c r="L3807" s="71"/>
      <c r="M3807" s="72">
        <v>0</v>
      </c>
      <c r="N3807" s="72">
        <v>11044.04</v>
      </c>
      <c r="O3807" s="71"/>
      <c r="P3807" s="71"/>
      <c r="Q3807" s="71"/>
      <c r="R3807" s="71"/>
      <c r="S3807" s="72">
        <v>0</v>
      </c>
      <c r="T3807" s="72">
        <v>0</v>
      </c>
      <c r="U3807" s="71"/>
      <c r="V3807" s="71"/>
      <c r="W3807" s="71"/>
      <c r="X3807" s="72">
        <v>0</v>
      </c>
      <c r="Y3807" s="72">
        <v>0</v>
      </c>
      <c r="Z3807" s="72">
        <v>0</v>
      </c>
      <c r="AA3807" s="69"/>
      <c r="AB3807" s="69"/>
      <c r="AC3807" s="69"/>
    </row>
    <row r="3808" spans="1:29" ht="20" x14ac:dyDescent="0.25">
      <c r="A3808" s="68" t="s">
        <v>9404</v>
      </c>
      <c r="B3808" s="69" t="s">
        <v>1213</v>
      </c>
      <c r="C3808" s="69" t="s">
        <v>9405</v>
      </c>
      <c r="D3808" s="69" t="s">
        <v>4813</v>
      </c>
      <c r="E3808" s="69" t="s">
        <v>9407</v>
      </c>
      <c r="F3808" s="69" t="s">
        <v>1216</v>
      </c>
      <c r="G3808" s="69" t="s">
        <v>2331</v>
      </c>
      <c r="H3808" s="69" t="s">
        <v>2606</v>
      </c>
      <c r="I3808" s="69" t="s">
        <v>962</v>
      </c>
      <c r="J3808" s="70">
        <v>2944.67</v>
      </c>
      <c r="K3808" s="69" t="s">
        <v>4591</v>
      </c>
      <c r="L3808" s="69" t="s">
        <v>9406</v>
      </c>
      <c r="M3808" s="70">
        <v>2944.67</v>
      </c>
      <c r="N3808" s="69"/>
      <c r="O3808" s="69"/>
      <c r="P3808" s="69" t="s">
        <v>1276</v>
      </c>
      <c r="Q3808" s="69" t="s">
        <v>1814</v>
      </c>
      <c r="R3808" s="69"/>
      <c r="S3808" s="70">
        <v>2944.67</v>
      </c>
      <c r="T3808" s="70"/>
      <c r="U3808" s="69"/>
      <c r="V3808" s="69"/>
      <c r="W3808" s="69"/>
      <c r="X3808" s="69"/>
      <c r="Y3808" s="70"/>
      <c r="Z3808" s="69">
        <v>0</v>
      </c>
      <c r="AA3808" s="69" t="s">
        <v>989</v>
      </c>
      <c r="AB3808" s="69" t="s">
        <v>1144</v>
      </c>
      <c r="AC3808" s="69"/>
    </row>
    <row r="3809" spans="1:29" x14ac:dyDescent="0.25">
      <c r="A3809" s="71" t="s">
        <v>193</v>
      </c>
      <c r="B3809" s="71"/>
      <c r="C3809" s="71"/>
      <c r="D3809" s="71"/>
      <c r="E3809" s="71"/>
      <c r="F3809" s="71"/>
      <c r="G3809" s="71"/>
      <c r="H3809" s="71"/>
      <c r="I3809" s="71"/>
      <c r="J3809" s="72">
        <v>2944.67</v>
      </c>
      <c r="K3809" s="71"/>
      <c r="L3809" s="71"/>
      <c r="M3809" s="72">
        <v>2944.67</v>
      </c>
      <c r="N3809" s="72">
        <v>0</v>
      </c>
      <c r="O3809" s="71"/>
      <c r="P3809" s="71"/>
      <c r="Q3809" s="71"/>
      <c r="R3809" s="71"/>
      <c r="S3809" s="72">
        <v>2944.67</v>
      </c>
      <c r="T3809" s="72">
        <v>0</v>
      </c>
      <c r="U3809" s="71"/>
      <c r="V3809" s="71"/>
      <c r="W3809" s="71"/>
      <c r="X3809" s="72">
        <v>2944.67</v>
      </c>
      <c r="Y3809" s="72">
        <v>0</v>
      </c>
      <c r="Z3809" s="72">
        <v>0</v>
      </c>
      <c r="AA3809" s="69"/>
      <c r="AB3809" s="69"/>
      <c r="AC3809" s="69"/>
    </row>
    <row r="3810" spans="1:29" ht="30" x14ac:dyDescent="0.25">
      <c r="A3810" s="68" t="s">
        <v>9408</v>
      </c>
      <c r="B3810" s="69" t="s">
        <v>1213</v>
      </c>
      <c r="C3810" s="69" t="s">
        <v>9409</v>
      </c>
      <c r="D3810" s="69" t="s">
        <v>3313</v>
      </c>
      <c r="E3810" s="69"/>
      <c r="F3810" s="69" t="s">
        <v>1216</v>
      </c>
      <c r="G3810" s="69" t="s">
        <v>2331</v>
      </c>
      <c r="H3810" s="69" t="s">
        <v>1129</v>
      </c>
      <c r="I3810" s="69"/>
      <c r="J3810" s="70">
        <v>12984.01</v>
      </c>
      <c r="K3810" s="69" t="s">
        <v>4591</v>
      </c>
      <c r="L3810" s="69"/>
      <c r="M3810" s="69"/>
      <c r="N3810" s="69"/>
      <c r="O3810" s="69"/>
      <c r="P3810" s="69"/>
      <c r="Q3810" s="69"/>
      <c r="R3810" s="69"/>
      <c r="S3810" s="69"/>
      <c r="T3810" s="69"/>
      <c r="U3810" s="69"/>
      <c r="V3810" s="69"/>
      <c r="W3810" s="69"/>
      <c r="X3810" s="69"/>
      <c r="Y3810" s="69"/>
      <c r="Z3810" s="69"/>
      <c r="AA3810" s="69" t="s">
        <v>989</v>
      </c>
      <c r="AB3810" s="69"/>
      <c r="AC3810" s="69"/>
    </row>
    <row r="3811" spans="1:29" x14ac:dyDescent="0.25">
      <c r="A3811" s="71" t="s">
        <v>193</v>
      </c>
      <c r="B3811" s="71"/>
      <c r="C3811" s="71"/>
      <c r="D3811" s="71"/>
      <c r="E3811" s="71"/>
      <c r="F3811" s="71"/>
      <c r="G3811" s="71"/>
      <c r="H3811" s="71"/>
      <c r="I3811" s="71"/>
      <c r="J3811" s="72">
        <v>12984.01</v>
      </c>
      <c r="K3811" s="71"/>
      <c r="L3811" s="71"/>
      <c r="M3811" s="72">
        <v>0</v>
      </c>
      <c r="N3811" s="72">
        <v>12984.01</v>
      </c>
      <c r="O3811" s="71"/>
      <c r="P3811" s="71"/>
      <c r="Q3811" s="71"/>
      <c r="R3811" s="71"/>
      <c r="S3811" s="72">
        <v>0</v>
      </c>
      <c r="T3811" s="72">
        <v>0</v>
      </c>
      <c r="U3811" s="71"/>
      <c r="V3811" s="71"/>
      <c r="W3811" s="71"/>
      <c r="X3811" s="72">
        <v>0</v>
      </c>
      <c r="Y3811" s="72">
        <v>0</v>
      </c>
      <c r="Z3811" s="72">
        <v>0</v>
      </c>
      <c r="AA3811" s="69"/>
      <c r="AB3811" s="69"/>
      <c r="AC3811" s="69"/>
    </row>
    <row r="3812" spans="1:29" ht="20" x14ac:dyDescent="0.25">
      <c r="A3812" s="68" t="s">
        <v>9410</v>
      </c>
      <c r="B3812" s="69" t="s">
        <v>4229</v>
      </c>
      <c r="C3812" s="69" t="s">
        <v>9411</v>
      </c>
      <c r="D3812" s="69" t="s">
        <v>4623</v>
      </c>
      <c r="E3812" s="69" t="s">
        <v>9413</v>
      </c>
      <c r="F3812" s="69" t="s">
        <v>1299</v>
      </c>
      <c r="G3812" s="69" t="s">
        <v>2331</v>
      </c>
      <c r="H3812" s="69" t="s">
        <v>1106</v>
      </c>
      <c r="I3812" s="69" t="s">
        <v>962</v>
      </c>
      <c r="J3812" s="70">
        <v>846.83</v>
      </c>
      <c r="K3812" s="69" t="s">
        <v>4591</v>
      </c>
      <c r="L3812" s="69" t="s">
        <v>9412</v>
      </c>
      <c r="M3812" s="70">
        <v>846.83</v>
      </c>
      <c r="N3812" s="69"/>
      <c r="O3812" s="69"/>
      <c r="P3812" s="69" t="s">
        <v>1882</v>
      </c>
      <c r="Q3812" s="69" t="s">
        <v>3194</v>
      </c>
      <c r="R3812" s="69"/>
      <c r="S3812" s="70">
        <v>846.83</v>
      </c>
      <c r="T3812" s="70"/>
      <c r="U3812" s="69"/>
      <c r="V3812" s="69"/>
      <c r="W3812" s="69"/>
      <c r="X3812" s="69"/>
      <c r="Y3812" s="70"/>
      <c r="Z3812" s="69">
        <v>0</v>
      </c>
      <c r="AA3812" s="69" t="s">
        <v>989</v>
      </c>
      <c r="AB3812" s="69" t="s">
        <v>1144</v>
      </c>
      <c r="AC3812" s="69"/>
    </row>
    <row r="3813" spans="1:29" x14ac:dyDescent="0.25">
      <c r="A3813" s="71" t="s">
        <v>193</v>
      </c>
      <c r="B3813" s="71"/>
      <c r="C3813" s="71"/>
      <c r="D3813" s="71"/>
      <c r="E3813" s="71"/>
      <c r="F3813" s="71"/>
      <c r="G3813" s="71"/>
      <c r="H3813" s="71"/>
      <c r="I3813" s="71"/>
      <c r="J3813" s="72">
        <v>846.83</v>
      </c>
      <c r="K3813" s="71"/>
      <c r="L3813" s="71"/>
      <c r="M3813" s="72">
        <v>846.83</v>
      </c>
      <c r="N3813" s="72">
        <v>0</v>
      </c>
      <c r="O3813" s="71"/>
      <c r="P3813" s="71"/>
      <c r="Q3813" s="71"/>
      <c r="R3813" s="71"/>
      <c r="S3813" s="72">
        <v>846.83</v>
      </c>
      <c r="T3813" s="72">
        <v>0</v>
      </c>
      <c r="U3813" s="71"/>
      <c r="V3813" s="71"/>
      <c r="W3813" s="71"/>
      <c r="X3813" s="72">
        <v>846.83</v>
      </c>
      <c r="Y3813" s="72">
        <v>0</v>
      </c>
      <c r="Z3813" s="72">
        <v>0</v>
      </c>
      <c r="AA3813" s="69"/>
      <c r="AB3813" s="69"/>
      <c r="AC3813" s="69"/>
    </row>
    <row r="3814" spans="1:29" ht="30" x14ac:dyDescent="0.25">
      <c r="A3814" s="68" t="s">
        <v>9414</v>
      </c>
      <c r="B3814" s="69" t="s">
        <v>8871</v>
      </c>
      <c r="C3814" s="69" t="s">
        <v>9415</v>
      </c>
      <c r="D3814" s="69" t="s">
        <v>4583</v>
      </c>
      <c r="E3814" s="69" t="s">
        <v>9417</v>
      </c>
      <c r="F3814" s="69" t="s">
        <v>1727</v>
      </c>
      <c r="G3814" s="69" t="s">
        <v>2331</v>
      </c>
      <c r="H3814" s="69" t="s">
        <v>1115</v>
      </c>
      <c r="I3814" s="69" t="s">
        <v>962</v>
      </c>
      <c r="J3814" s="70">
        <v>12274.82</v>
      </c>
      <c r="K3814" s="69" t="s">
        <v>4591</v>
      </c>
      <c r="L3814" s="69" t="s">
        <v>9416</v>
      </c>
      <c r="M3814" s="70">
        <v>12274.82</v>
      </c>
      <c r="N3814" s="69"/>
      <c r="O3814" s="69"/>
      <c r="P3814" s="69" t="s">
        <v>2157</v>
      </c>
      <c r="Q3814" s="69" t="s">
        <v>4269</v>
      </c>
      <c r="R3814" s="69"/>
      <c r="S3814" s="70">
        <v>12274.82</v>
      </c>
      <c r="T3814" s="70"/>
      <c r="U3814" s="69"/>
      <c r="V3814" s="69"/>
      <c r="W3814" s="69"/>
      <c r="X3814" s="69"/>
      <c r="Y3814" s="70"/>
      <c r="Z3814" s="69">
        <v>0</v>
      </c>
      <c r="AA3814" s="69" t="s">
        <v>989</v>
      </c>
      <c r="AB3814" s="69" t="s">
        <v>1144</v>
      </c>
      <c r="AC3814" s="69"/>
    </row>
    <row r="3815" spans="1:29" x14ac:dyDescent="0.25">
      <c r="A3815" s="71" t="s">
        <v>193</v>
      </c>
      <c r="B3815" s="71"/>
      <c r="C3815" s="71"/>
      <c r="D3815" s="71"/>
      <c r="E3815" s="71"/>
      <c r="F3815" s="71"/>
      <c r="G3815" s="71"/>
      <c r="H3815" s="71"/>
      <c r="I3815" s="71"/>
      <c r="J3815" s="72">
        <v>12274.82</v>
      </c>
      <c r="K3815" s="71"/>
      <c r="L3815" s="71"/>
      <c r="M3815" s="72">
        <v>12274.82</v>
      </c>
      <c r="N3815" s="72">
        <v>0</v>
      </c>
      <c r="O3815" s="71"/>
      <c r="P3815" s="71"/>
      <c r="Q3815" s="71"/>
      <c r="R3815" s="71"/>
      <c r="S3815" s="72">
        <v>12274.82</v>
      </c>
      <c r="T3815" s="72">
        <v>0</v>
      </c>
      <c r="U3815" s="71"/>
      <c r="V3815" s="71"/>
      <c r="W3815" s="71"/>
      <c r="X3815" s="72">
        <v>12274.82</v>
      </c>
      <c r="Y3815" s="72">
        <v>0</v>
      </c>
      <c r="Z3815" s="72">
        <v>0</v>
      </c>
      <c r="AA3815" s="69"/>
      <c r="AB3815" s="69"/>
      <c r="AC3815" s="69"/>
    </row>
    <row r="3816" spans="1:29" ht="20" x14ac:dyDescent="0.25">
      <c r="A3816" s="68" t="s">
        <v>9418</v>
      </c>
      <c r="B3816" s="69" t="s">
        <v>9419</v>
      </c>
      <c r="C3816" s="69" t="s">
        <v>9420</v>
      </c>
      <c r="D3816" s="69" t="s">
        <v>4623</v>
      </c>
      <c r="E3816" s="69"/>
      <c r="F3816" s="69"/>
      <c r="G3816" s="69" t="s">
        <v>2331</v>
      </c>
      <c r="H3816" s="69" t="s">
        <v>1106</v>
      </c>
      <c r="I3816" s="69" t="s">
        <v>962</v>
      </c>
      <c r="J3816" s="70">
        <v>10144.299999999999</v>
      </c>
      <c r="K3816" s="69" t="s">
        <v>4591</v>
      </c>
      <c r="L3816" s="69" t="s">
        <v>9421</v>
      </c>
      <c r="M3816" s="70">
        <v>10144.299999999999</v>
      </c>
      <c r="N3816" s="69"/>
      <c r="O3816" s="69"/>
      <c r="P3816" s="69"/>
      <c r="Q3816" s="69"/>
      <c r="R3816" s="69"/>
      <c r="S3816" s="69"/>
      <c r="T3816" s="70"/>
      <c r="U3816" s="69"/>
      <c r="V3816" s="69"/>
      <c r="W3816" s="69"/>
      <c r="X3816" s="69"/>
      <c r="Y3816" s="70"/>
      <c r="Z3816" s="69">
        <v>0</v>
      </c>
      <c r="AA3816" s="69" t="s">
        <v>989</v>
      </c>
      <c r="AB3816" s="69" t="s">
        <v>1144</v>
      </c>
      <c r="AC3816" s="69"/>
    </row>
    <row r="3817" spans="1:29" x14ac:dyDescent="0.25">
      <c r="A3817" s="71" t="s">
        <v>193</v>
      </c>
      <c r="B3817" s="71"/>
      <c r="C3817" s="71"/>
      <c r="D3817" s="71"/>
      <c r="E3817" s="71"/>
      <c r="F3817" s="71"/>
      <c r="G3817" s="71"/>
      <c r="H3817" s="71"/>
      <c r="I3817" s="71"/>
      <c r="J3817" s="72">
        <v>10144.299999999999</v>
      </c>
      <c r="K3817" s="71"/>
      <c r="L3817" s="71"/>
      <c r="M3817" s="72">
        <v>10144.299999999999</v>
      </c>
      <c r="N3817" s="72">
        <v>0</v>
      </c>
      <c r="O3817" s="71"/>
      <c r="P3817" s="71"/>
      <c r="Q3817" s="71"/>
      <c r="R3817" s="71"/>
      <c r="S3817" s="72">
        <v>0</v>
      </c>
      <c r="T3817" s="72">
        <v>0</v>
      </c>
      <c r="U3817" s="71"/>
      <c r="V3817" s="71"/>
      <c r="W3817" s="71"/>
      <c r="X3817" s="72">
        <v>0</v>
      </c>
      <c r="Y3817" s="72">
        <v>0</v>
      </c>
      <c r="Z3817" s="72">
        <v>0</v>
      </c>
      <c r="AA3817" s="69"/>
      <c r="AB3817" s="69"/>
      <c r="AC3817" s="69"/>
    </row>
    <row r="3818" spans="1:29" ht="20" x14ac:dyDescent="0.25">
      <c r="A3818" s="68" t="s">
        <v>9422</v>
      </c>
      <c r="B3818" s="69" t="s">
        <v>3004</v>
      </c>
      <c r="C3818" s="69" t="s">
        <v>9423</v>
      </c>
      <c r="D3818" s="69" t="s">
        <v>4813</v>
      </c>
      <c r="E3818" s="69" t="s">
        <v>9425</v>
      </c>
      <c r="F3818" s="69" t="s">
        <v>1435</v>
      </c>
      <c r="G3818" s="69" t="s">
        <v>2331</v>
      </c>
      <c r="H3818" s="69" t="s">
        <v>1106</v>
      </c>
      <c r="I3818" s="69" t="s">
        <v>962</v>
      </c>
      <c r="J3818" s="70">
        <v>145.22999999999999</v>
      </c>
      <c r="K3818" s="69" t="s">
        <v>4591</v>
      </c>
      <c r="L3818" s="69" t="s">
        <v>9424</v>
      </c>
      <c r="M3818" s="70">
        <v>145.22999999999999</v>
      </c>
      <c r="N3818" s="69"/>
      <c r="O3818" s="69"/>
      <c r="P3818" s="69" t="s">
        <v>2157</v>
      </c>
      <c r="Q3818" s="69" t="s">
        <v>2301</v>
      </c>
      <c r="R3818" s="69"/>
      <c r="S3818" s="70">
        <v>145.22999999999999</v>
      </c>
      <c r="T3818" s="70"/>
      <c r="U3818" s="69"/>
      <c r="V3818" s="69"/>
      <c r="W3818" s="69"/>
      <c r="X3818" s="69"/>
      <c r="Y3818" s="70"/>
      <c r="Z3818" s="69">
        <v>0</v>
      </c>
      <c r="AA3818" s="69" t="s">
        <v>989</v>
      </c>
      <c r="AB3818" s="69" t="s">
        <v>1144</v>
      </c>
      <c r="AC3818" s="69"/>
    </row>
    <row r="3819" spans="1:29" x14ac:dyDescent="0.25">
      <c r="A3819" s="71" t="s">
        <v>193</v>
      </c>
      <c r="B3819" s="71"/>
      <c r="C3819" s="71"/>
      <c r="D3819" s="71"/>
      <c r="E3819" s="71"/>
      <c r="F3819" s="71"/>
      <c r="G3819" s="71"/>
      <c r="H3819" s="71"/>
      <c r="I3819" s="71"/>
      <c r="J3819" s="72">
        <v>145.22999999999999</v>
      </c>
      <c r="K3819" s="71"/>
      <c r="L3819" s="71"/>
      <c r="M3819" s="72">
        <v>145.22999999999999</v>
      </c>
      <c r="N3819" s="72">
        <v>0</v>
      </c>
      <c r="O3819" s="71"/>
      <c r="P3819" s="71"/>
      <c r="Q3819" s="71"/>
      <c r="R3819" s="71"/>
      <c r="S3819" s="72">
        <v>145.22999999999999</v>
      </c>
      <c r="T3819" s="72">
        <v>0</v>
      </c>
      <c r="U3819" s="71"/>
      <c r="V3819" s="71"/>
      <c r="W3819" s="71"/>
      <c r="X3819" s="72">
        <v>145.22999999999999</v>
      </c>
      <c r="Y3819" s="72">
        <v>0</v>
      </c>
      <c r="Z3819" s="72">
        <v>0</v>
      </c>
      <c r="AA3819" s="69"/>
      <c r="AB3819" s="69"/>
      <c r="AC3819" s="69"/>
    </row>
    <row r="3820" spans="1:29" ht="20" x14ac:dyDescent="0.25">
      <c r="A3820" s="68" t="s">
        <v>9426</v>
      </c>
      <c r="B3820" s="69" t="s">
        <v>9384</v>
      </c>
      <c r="C3820" s="69" t="s">
        <v>9427</v>
      </c>
      <c r="D3820" s="69" t="s">
        <v>4583</v>
      </c>
      <c r="E3820" s="69" t="s">
        <v>9429</v>
      </c>
      <c r="F3820" s="69" t="s">
        <v>1722</v>
      </c>
      <c r="G3820" s="69" t="s">
        <v>2331</v>
      </c>
      <c r="H3820" s="69" t="s">
        <v>1115</v>
      </c>
      <c r="I3820" s="69" t="s">
        <v>962</v>
      </c>
      <c r="J3820" s="70">
        <v>4862.5</v>
      </c>
      <c r="K3820" s="69" t="s">
        <v>4591</v>
      </c>
      <c r="L3820" s="69" t="s">
        <v>9428</v>
      </c>
      <c r="M3820" s="70">
        <v>4862.5</v>
      </c>
      <c r="N3820" s="69"/>
      <c r="O3820" s="69"/>
      <c r="P3820" s="69" t="s">
        <v>2606</v>
      </c>
      <c r="Q3820" s="69" t="s">
        <v>2148</v>
      </c>
      <c r="R3820" s="69"/>
      <c r="S3820" s="70">
        <v>4862.5</v>
      </c>
      <c r="T3820" s="70"/>
      <c r="U3820" s="69"/>
      <c r="V3820" s="69"/>
      <c r="W3820" s="69"/>
      <c r="X3820" s="69"/>
      <c r="Y3820" s="70"/>
      <c r="Z3820" s="69">
        <v>0</v>
      </c>
      <c r="AA3820" s="69" t="s">
        <v>989</v>
      </c>
      <c r="AB3820" s="69" t="s">
        <v>1144</v>
      </c>
      <c r="AC3820" s="69"/>
    </row>
    <row r="3821" spans="1:29" x14ac:dyDescent="0.25">
      <c r="A3821" s="71" t="s">
        <v>193</v>
      </c>
      <c r="B3821" s="71"/>
      <c r="C3821" s="71"/>
      <c r="D3821" s="71"/>
      <c r="E3821" s="71"/>
      <c r="F3821" s="71"/>
      <c r="G3821" s="71"/>
      <c r="H3821" s="71"/>
      <c r="I3821" s="71"/>
      <c r="J3821" s="72">
        <v>4862.5</v>
      </c>
      <c r="K3821" s="71"/>
      <c r="L3821" s="71"/>
      <c r="M3821" s="72">
        <v>4862.5</v>
      </c>
      <c r="N3821" s="72">
        <v>0</v>
      </c>
      <c r="O3821" s="71"/>
      <c r="P3821" s="71"/>
      <c r="Q3821" s="71"/>
      <c r="R3821" s="71"/>
      <c r="S3821" s="72">
        <v>4862.5</v>
      </c>
      <c r="T3821" s="72">
        <v>0</v>
      </c>
      <c r="U3821" s="71"/>
      <c r="V3821" s="71"/>
      <c r="W3821" s="71"/>
      <c r="X3821" s="72">
        <v>4862.5</v>
      </c>
      <c r="Y3821" s="72">
        <v>0</v>
      </c>
      <c r="Z3821" s="72">
        <v>0</v>
      </c>
      <c r="AA3821" s="69"/>
      <c r="AB3821" s="69"/>
      <c r="AC3821" s="69"/>
    </row>
    <row r="3822" spans="1:29" ht="20" x14ac:dyDescent="0.25">
      <c r="A3822" s="68" t="s">
        <v>9430</v>
      </c>
      <c r="B3822" s="69" t="s">
        <v>2635</v>
      </c>
      <c r="C3822" s="69" t="s">
        <v>9431</v>
      </c>
      <c r="D3822" s="69" t="s">
        <v>4589</v>
      </c>
      <c r="E3822" s="69"/>
      <c r="F3822" s="69" t="s">
        <v>1727</v>
      </c>
      <c r="G3822" s="69" t="s">
        <v>2331</v>
      </c>
      <c r="H3822" s="69" t="s">
        <v>4045</v>
      </c>
      <c r="I3822" s="69" t="s">
        <v>962</v>
      </c>
      <c r="J3822" s="70">
        <v>1597.47</v>
      </c>
      <c r="K3822" s="69" t="s">
        <v>4591</v>
      </c>
      <c r="L3822" s="69" t="s">
        <v>9432</v>
      </c>
      <c r="M3822" s="70">
        <v>1590.27</v>
      </c>
      <c r="N3822" s="69"/>
      <c r="O3822" s="69"/>
      <c r="P3822" s="69"/>
      <c r="Q3822" s="69"/>
      <c r="R3822" s="69"/>
      <c r="S3822" s="69"/>
      <c r="T3822" s="70"/>
      <c r="U3822" s="69"/>
      <c r="V3822" s="69"/>
      <c r="W3822" s="69"/>
      <c r="X3822" s="69"/>
      <c r="Y3822" s="70"/>
      <c r="Z3822" s="69">
        <v>0</v>
      </c>
      <c r="AA3822" s="69" t="s">
        <v>989</v>
      </c>
      <c r="AB3822" s="69" t="s">
        <v>1144</v>
      </c>
      <c r="AC3822" s="69"/>
    </row>
    <row r="3823" spans="1:29" x14ac:dyDescent="0.25">
      <c r="A3823" s="71" t="s">
        <v>193</v>
      </c>
      <c r="B3823" s="71"/>
      <c r="C3823" s="71"/>
      <c r="D3823" s="71"/>
      <c r="E3823" s="71"/>
      <c r="F3823" s="71"/>
      <c r="G3823" s="71"/>
      <c r="H3823" s="71"/>
      <c r="I3823" s="71"/>
      <c r="J3823" s="72">
        <v>1597.47</v>
      </c>
      <c r="K3823" s="71"/>
      <c r="L3823" s="71"/>
      <c r="M3823" s="72">
        <v>1590.27</v>
      </c>
      <c r="N3823" s="72">
        <v>7.2000000000000455</v>
      </c>
      <c r="O3823" s="71"/>
      <c r="P3823" s="71"/>
      <c r="Q3823" s="71"/>
      <c r="R3823" s="71"/>
      <c r="S3823" s="72">
        <v>0</v>
      </c>
      <c r="T3823" s="72">
        <v>0</v>
      </c>
      <c r="U3823" s="71"/>
      <c r="V3823" s="71"/>
      <c r="W3823" s="71"/>
      <c r="X3823" s="72">
        <v>0</v>
      </c>
      <c r="Y3823" s="72">
        <v>0</v>
      </c>
      <c r="Z3823" s="72">
        <v>0</v>
      </c>
      <c r="AA3823" s="69"/>
      <c r="AB3823" s="69"/>
      <c r="AC3823" s="69"/>
    </row>
    <row r="3824" spans="1:29" ht="20" x14ac:dyDescent="0.25">
      <c r="A3824" s="68" t="s">
        <v>9433</v>
      </c>
      <c r="B3824" s="69" t="s">
        <v>4122</v>
      </c>
      <c r="C3824" s="69" t="s">
        <v>9434</v>
      </c>
      <c r="D3824" s="69" t="s">
        <v>9435</v>
      </c>
      <c r="E3824" s="69"/>
      <c r="F3824" s="69" t="s">
        <v>1727</v>
      </c>
      <c r="G3824" s="69" t="s">
        <v>2331</v>
      </c>
      <c r="H3824" s="69" t="s">
        <v>1106</v>
      </c>
      <c r="I3824" s="69"/>
      <c r="J3824" s="70">
        <v>495</v>
      </c>
      <c r="K3824" s="69" t="s">
        <v>4591</v>
      </c>
      <c r="L3824" s="69"/>
      <c r="M3824" s="69"/>
      <c r="N3824" s="69"/>
      <c r="O3824" s="69"/>
      <c r="P3824" s="69"/>
      <c r="Q3824" s="69"/>
      <c r="R3824" s="69"/>
      <c r="S3824" s="69"/>
      <c r="T3824" s="69"/>
      <c r="U3824" s="69"/>
      <c r="V3824" s="69"/>
      <c r="W3824" s="69"/>
      <c r="X3824" s="69"/>
      <c r="Y3824" s="69"/>
      <c r="Z3824" s="69"/>
      <c r="AA3824" s="69" t="s">
        <v>989</v>
      </c>
      <c r="AB3824" s="69"/>
      <c r="AC3824" s="69"/>
    </row>
    <row r="3825" spans="1:29" x14ac:dyDescent="0.25">
      <c r="A3825" s="71" t="s">
        <v>193</v>
      </c>
      <c r="B3825" s="71"/>
      <c r="C3825" s="71"/>
      <c r="D3825" s="71"/>
      <c r="E3825" s="71"/>
      <c r="F3825" s="71"/>
      <c r="G3825" s="71"/>
      <c r="H3825" s="71"/>
      <c r="I3825" s="71"/>
      <c r="J3825" s="72">
        <v>495</v>
      </c>
      <c r="K3825" s="71"/>
      <c r="L3825" s="71"/>
      <c r="M3825" s="72">
        <v>0</v>
      </c>
      <c r="N3825" s="72">
        <v>495</v>
      </c>
      <c r="O3825" s="71"/>
      <c r="P3825" s="71"/>
      <c r="Q3825" s="71"/>
      <c r="R3825" s="71"/>
      <c r="S3825" s="72">
        <v>0</v>
      </c>
      <c r="T3825" s="72">
        <v>0</v>
      </c>
      <c r="U3825" s="71"/>
      <c r="V3825" s="71"/>
      <c r="W3825" s="71"/>
      <c r="X3825" s="72">
        <v>0</v>
      </c>
      <c r="Y3825" s="72">
        <v>0</v>
      </c>
      <c r="Z3825" s="72">
        <v>0</v>
      </c>
      <c r="AA3825" s="69"/>
      <c r="AB3825" s="69"/>
      <c r="AC3825" s="69"/>
    </row>
    <row r="3826" spans="1:29" ht="20" x14ac:dyDescent="0.25">
      <c r="A3826" s="68" t="s">
        <v>9436</v>
      </c>
      <c r="B3826" s="69" t="s">
        <v>3994</v>
      </c>
      <c r="C3826" s="69" t="s">
        <v>9437</v>
      </c>
      <c r="D3826" s="69" t="s">
        <v>4813</v>
      </c>
      <c r="E3826" s="69" t="s">
        <v>9439</v>
      </c>
      <c r="F3826" s="69" t="s">
        <v>1216</v>
      </c>
      <c r="G3826" s="69" t="s">
        <v>1269</v>
      </c>
      <c r="H3826" s="69" t="s">
        <v>1789</v>
      </c>
      <c r="I3826" s="69" t="s">
        <v>962</v>
      </c>
      <c r="J3826" s="70">
        <v>1997.38</v>
      </c>
      <c r="K3826" s="69" t="s">
        <v>4591</v>
      </c>
      <c r="L3826" s="69" t="s">
        <v>9438</v>
      </c>
      <c r="M3826" s="70">
        <v>1997.38</v>
      </c>
      <c r="N3826" s="69"/>
      <c r="O3826" s="69"/>
      <c r="P3826" s="69" t="s">
        <v>2606</v>
      </c>
      <c r="Q3826" s="69" t="s">
        <v>2219</v>
      </c>
      <c r="R3826" s="69"/>
      <c r="S3826" s="70">
        <v>1997.38</v>
      </c>
      <c r="T3826" s="70"/>
      <c r="U3826" s="69"/>
      <c r="V3826" s="69"/>
      <c r="W3826" s="69"/>
      <c r="X3826" s="69"/>
      <c r="Y3826" s="70"/>
      <c r="Z3826" s="69">
        <v>0</v>
      </c>
      <c r="AA3826" s="69" t="s">
        <v>989</v>
      </c>
      <c r="AB3826" s="69" t="s">
        <v>1144</v>
      </c>
      <c r="AC3826" s="69"/>
    </row>
    <row r="3827" spans="1:29" x14ac:dyDescent="0.25">
      <c r="A3827" s="71" t="s">
        <v>193</v>
      </c>
      <c r="B3827" s="71"/>
      <c r="C3827" s="71"/>
      <c r="D3827" s="71"/>
      <c r="E3827" s="71"/>
      <c r="F3827" s="71"/>
      <c r="G3827" s="71"/>
      <c r="H3827" s="71"/>
      <c r="I3827" s="71"/>
      <c r="J3827" s="72">
        <v>1997.38</v>
      </c>
      <c r="K3827" s="71"/>
      <c r="L3827" s="71"/>
      <c r="M3827" s="72">
        <v>1997.38</v>
      </c>
      <c r="N3827" s="72">
        <v>0</v>
      </c>
      <c r="O3827" s="71"/>
      <c r="P3827" s="71"/>
      <c r="Q3827" s="71"/>
      <c r="R3827" s="71"/>
      <c r="S3827" s="72">
        <v>1997.38</v>
      </c>
      <c r="T3827" s="72">
        <v>0</v>
      </c>
      <c r="U3827" s="71"/>
      <c r="V3827" s="71"/>
      <c r="W3827" s="71"/>
      <c r="X3827" s="72">
        <v>1997.38</v>
      </c>
      <c r="Y3827" s="72">
        <v>0</v>
      </c>
      <c r="Z3827" s="72">
        <v>0</v>
      </c>
      <c r="AA3827" s="69"/>
      <c r="AB3827" s="69"/>
      <c r="AC3827" s="69"/>
    </row>
    <row r="3828" spans="1:29" ht="30" x14ac:dyDescent="0.25">
      <c r="A3828" s="68" t="s">
        <v>9440</v>
      </c>
      <c r="B3828" s="69" t="s">
        <v>1213</v>
      </c>
      <c r="C3828" s="69" t="s">
        <v>9441</v>
      </c>
      <c r="D3828" s="69" t="s">
        <v>8985</v>
      </c>
      <c r="E3828" s="69"/>
      <c r="F3828" s="69" t="s">
        <v>1216</v>
      </c>
      <c r="G3828" s="69" t="s">
        <v>1269</v>
      </c>
      <c r="H3828" s="69" t="s">
        <v>3118</v>
      </c>
      <c r="I3828" s="69"/>
      <c r="J3828" s="70">
        <v>3950</v>
      </c>
      <c r="K3828" s="69" t="s">
        <v>4591</v>
      </c>
      <c r="L3828" s="69"/>
      <c r="M3828" s="69"/>
      <c r="N3828" s="69"/>
      <c r="O3828" s="69"/>
      <c r="P3828" s="69"/>
      <c r="Q3828" s="69"/>
      <c r="R3828" s="69"/>
      <c r="S3828" s="69"/>
      <c r="T3828" s="69"/>
      <c r="U3828" s="69"/>
      <c r="V3828" s="69"/>
      <c r="W3828" s="69"/>
      <c r="X3828" s="69"/>
      <c r="Y3828" s="69"/>
      <c r="Z3828" s="69"/>
      <c r="AA3828" s="69" t="s">
        <v>989</v>
      </c>
      <c r="AB3828" s="69"/>
      <c r="AC3828" s="69"/>
    </row>
    <row r="3829" spans="1:29" x14ac:dyDescent="0.25">
      <c r="A3829" s="71" t="s">
        <v>193</v>
      </c>
      <c r="B3829" s="71"/>
      <c r="C3829" s="71"/>
      <c r="D3829" s="71"/>
      <c r="E3829" s="71"/>
      <c r="F3829" s="71"/>
      <c r="G3829" s="71"/>
      <c r="H3829" s="71"/>
      <c r="I3829" s="71"/>
      <c r="J3829" s="72">
        <v>3950</v>
      </c>
      <c r="K3829" s="71"/>
      <c r="L3829" s="71"/>
      <c r="M3829" s="72">
        <v>0</v>
      </c>
      <c r="N3829" s="72">
        <v>3950</v>
      </c>
      <c r="O3829" s="71"/>
      <c r="P3829" s="71"/>
      <c r="Q3829" s="71"/>
      <c r="R3829" s="71"/>
      <c r="S3829" s="72">
        <v>0</v>
      </c>
      <c r="T3829" s="72">
        <v>0</v>
      </c>
      <c r="U3829" s="71"/>
      <c r="V3829" s="71"/>
      <c r="W3829" s="71"/>
      <c r="X3829" s="72">
        <v>0</v>
      </c>
      <c r="Y3829" s="72">
        <v>0</v>
      </c>
      <c r="Z3829" s="72">
        <v>0</v>
      </c>
      <c r="AA3829" s="69"/>
      <c r="AB3829" s="69"/>
      <c r="AC3829" s="69"/>
    </row>
    <row r="3830" spans="1:29" ht="20" x14ac:dyDescent="0.25">
      <c r="A3830" s="68" t="s">
        <v>9442</v>
      </c>
      <c r="B3830" s="69" t="s">
        <v>9443</v>
      </c>
      <c r="C3830" s="69" t="s">
        <v>9444</v>
      </c>
      <c r="D3830" s="69" t="s">
        <v>4813</v>
      </c>
      <c r="E3830" s="69" t="s">
        <v>9446</v>
      </c>
      <c r="F3830" s="69" t="s">
        <v>1727</v>
      </c>
      <c r="G3830" s="69" t="s">
        <v>1269</v>
      </c>
      <c r="H3830" s="69" t="s">
        <v>1106</v>
      </c>
      <c r="I3830" s="69" t="s">
        <v>962</v>
      </c>
      <c r="J3830" s="70">
        <v>1166.56</v>
      </c>
      <c r="K3830" s="69" t="s">
        <v>4591</v>
      </c>
      <c r="L3830" s="69" t="s">
        <v>9445</v>
      </c>
      <c r="M3830" s="70">
        <v>1166.56</v>
      </c>
      <c r="N3830" s="69"/>
      <c r="O3830" s="69"/>
      <c r="P3830" s="69" t="s">
        <v>2189</v>
      </c>
      <c r="Q3830" s="69" t="s">
        <v>9275</v>
      </c>
      <c r="R3830" s="69"/>
      <c r="S3830" s="70">
        <v>1166.56</v>
      </c>
      <c r="T3830" s="70"/>
      <c r="U3830" s="69"/>
      <c r="V3830" s="69"/>
      <c r="W3830" s="69"/>
      <c r="X3830" s="69"/>
      <c r="Y3830" s="70"/>
      <c r="Z3830" s="69">
        <v>0</v>
      </c>
      <c r="AA3830" s="69" t="s">
        <v>989</v>
      </c>
      <c r="AB3830" s="69" t="s">
        <v>1144</v>
      </c>
      <c r="AC3830" s="69"/>
    </row>
    <row r="3831" spans="1:29" x14ac:dyDescent="0.25">
      <c r="A3831" s="71" t="s">
        <v>193</v>
      </c>
      <c r="B3831" s="71"/>
      <c r="C3831" s="71"/>
      <c r="D3831" s="71"/>
      <c r="E3831" s="71"/>
      <c r="F3831" s="71"/>
      <c r="G3831" s="71"/>
      <c r="H3831" s="71"/>
      <c r="I3831" s="71"/>
      <c r="J3831" s="72">
        <v>1166.56</v>
      </c>
      <c r="K3831" s="71"/>
      <c r="L3831" s="71"/>
      <c r="M3831" s="72">
        <v>1166.56</v>
      </c>
      <c r="N3831" s="72">
        <v>0</v>
      </c>
      <c r="O3831" s="71"/>
      <c r="P3831" s="71"/>
      <c r="Q3831" s="71"/>
      <c r="R3831" s="71"/>
      <c r="S3831" s="72">
        <v>1166.56</v>
      </c>
      <c r="T3831" s="72">
        <v>0</v>
      </c>
      <c r="U3831" s="71"/>
      <c r="V3831" s="71"/>
      <c r="W3831" s="71"/>
      <c r="X3831" s="72">
        <v>1166.56</v>
      </c>
      <c r="Y3831" s="72">
        <v>0</v>
      </c>
      <c r="Z3831" s="72">
        <v>0</v>
      </c>
      <c r="AA3831" s="69"/>
      <c r="AB3831" s="69"/>
      <c r="AC3831" s="69"/>
    </row>
    <row r="3832" spans="1:29" ht="20" x14ac:dyDescent="0.25">
      <c r="A3832" s="68" t="s">
        <v>9447</v>
      </c>
      <c r="B3832" s="69" t="s">
        <v>9301</v>
      </c>
      <c r="C3832" s="69" t="s">
        <v>9448</v>
      </c>
      <c r="D3832" s="69" t="s">
        <v>4589</v>
      </c>
      <c r="E3832" s="69"/>
      <c r="F3832" s="69" t="s">
        <v>1216</v>
      </c>
      <c r="G3832" s="69" t="s">
        <v>1269</v>
      </c>
      <c r="H3832" s="69" t="s">
        <v>9449</v>
      </c>
      <c r="I3832" s="69" t="s">
        <v>962</v>
      </c>
      <c r="J3832" s="70">
        <v>1442.1</v>
      </c>
      <c r="K3832" s="69" t="s">
        <v>4591</v>
      </c>
      <c r="L3832" s="69" t="s">
        <v>9450</v>
      </c>
      <c r="M3832" s="70">
        <v>1442.1</v>
      </c>
      <c r="N3832" s="69"/>
      <c r="O3832" s="69"/>
      <c r="P3832" s="69"/>
      <c r="Q3832" s="69"/>
      <c r="R3832" s="69"/>
      <c r="S3832" s="69"/>
      <c r="T3832" s="70"/>
      <c r="U3832" s="69"/>
      <c r="V3832" s="69"/>
      <c r="W3832" s="69"/>
      <c r="X3832" s="69"/>
      <c r="Y3832" s="70"/>
      <c r="Z3832" s="69">
        <v>0</v>
      </c>
      <c r="AA3832" s="69" t="s">
        <v>989</v>
      </c>
      <c r="AB3832" s="69" t="s">
        <v>1144</v>
      </c>
      <c r="AC3832" s="69"/>
    </row>
    <row r="3833" spans="1:29" x14ac:dyDescent="0.25">
      <c r="A3833" s="71" t="s">
        <v>193</v>
      </c>
      <c r="B3833" s="71"/>
      <c r="C3833" s="71"/>
      <c r="D3833" s="71"/>
      <c r="E3833" s="71"/>
      <c r="F3833" s="71"/>
      <c r="G3833" s="71"/>
      <c r="H3833" s="71"/>
      <c r="I3833" s="71"/>
      <c r="J3833" s="72">
        <v>1442.1</v>
      </c>
      <c r="K3833" s="71"/>
      <c r="L3833" s="71"/>
      <c r="M3833" s="72">
        <v>1442.1</v>
      </c>
      <c r="N3833" s="72">
        <v>0</v>
      </c>
      <c r="O3833" s="71"/>
      <c r="P3833" s="71"/>
      <c r="Q3833" s="71"/>
      <c r="R3833" s="71"/>
      <c r="S3833" s="72">
        <v>0</v>
      </c>
      <c r="T3833" s="72">
        <v>0</v>
      </c>
      <c r="U3833" s="71"/>
      <c r="V3833" s="71"/>
      <c r="W3833" s="71"/>
      <c r="X3833" s="72">
        <v>0</v>
      </c>
      <c r="Y3833" s="72">
        <v>0</v>
      </c>
      <c r="Z3833" s="72">
        <v>0</v>
      </c>
      <c r="AA3833" s="69"/>
      <c r="AB3833" s="69"/>
      <c r="AC3833" s="69"/>
    </row>
    <row r="3834" spans="1:29" ht="20" x14ac:dyDescent="0.25">
      <c r="A3834" s="68" t="s">
        <v>9451</v>
      </c>
      <c r="B3834" s="69" t="s">
        <v>9362</v>
      </c>
      <c r="C3834" s="69" t="s">
        <v>9452</v>
      </c>
      <c r="D3834" s="69" t="s">
        <v>4583</v>
      </c>
      <c r="E3834" s="69" t="s">
        <v>9454</v>
      </c>
      <c r="F3834" s="69" t="s">
        <v>1216</v>
      </c>
      <c r="G3834" s="69" t="s">
        <v>1210</v>
      </c>
      <c r="H3834" s="69" t="s">
        <v>1115</v>
      </c>
      <c r="I3834" s="69" t="s">
        <v>962</v>
      </c>
      <c r="J3834" s="70">
        <v>2565.29</v>
      </c>
      <c r="K3834" s="69" t="s">
        <v>4591</v>
      </c>
      <c r="L3834" s="69" t="s">
        <v>9453</v>
      </c>
      <c r="M3834" s="70">
        <v>2565.29</v>
      </c>
      <c r="N3834" s="69"/>
      <c r="O3834" s="69"/>
      <c r="P3834" s="69" t="s">
        <v>1106</v>
      </c>
      <c r="Q3834" s="69" t="s">
        <v>1218</v>
      </c>
      <c r="R3834" s="69"/>
      <c r="S3834" s="70">
        <v>2565.29</v>
      </c>
      <c r="T3834" s="70"/>
      <c r="U3834" s="69"/>
      <c r="V3834" s="69"/>
      <c r="W3834" s="69"/>
      <c r="X3834" s="69"/>
      <c r="Y3834" s="70"/>
      <c r="Z3834" s="69">
        <v>0</v>
      </c>
      <c r="AA3834" s="69" t="s">
        <v>989</v>
      </c>
      <c r="AB3834" s="69" t="s">
        <v>1144</v>
      </c>
      <c r="AC3834" s="69"/>
    </row>
    <row r="3835" spans="1:29" x14ac:dyDescent="0.25">
      <c r="A3835" s="71" t="s">
        <v>193</v>
      </c>
      <c r="B3835" s="71"/>
      <c r="C3835" s="71"/>
      <c r="D3835" s="71"/>
      <c r="E3835" s="71"/>
      <c r="F3835" s="71"/>
      <c r="G3835" s="71"/>
      <c r="H3835" s="71"/>
      <c r="I3835" s="71"/>
      <c r="J3835" s="72">
        <v>2565.29</v>
      </c>
      <c r="K3835" s="71"/>
      <c r="L3835" s="71"/>
      <c r="M3835" s="72">
        <v>2565.29</v>
      </c>
      <c r="N3835" s="72">
        <v>0</v>
      </c>
      <c r="O3835" s="71"/>
      <c r="P3835" s="71"/>
      <c r="Q3835" s="71"/>
      <c r="R3835" s="71"/>
      <c r="S3835" s="72">
        <v>2565.29</v>
      </c>
      <c r="T3835" s="72">
        <v>0</v>
      </c>
      <c r="U3835" s="71"/>
      <c r="V3835" s="71"/>
      <c r="W3835" s="71"/>
      <c r="X3835" s="72">
        <v>2565.29</v>
      </c>
      <c r="Y3835" s="72">
        <v>0</v>
      </c>
      <c r="Z3835" s="72">
        <v>0</v>
      </c>
      <c r="AA3835" s="69"/>
      <c r="AB3835" s="69"/>
      <c r="AC3835" s="69"/>
    </row>
    <row r="3836" spans="1:29" ht="20" x14ac:dyDescent="0.25">
      <c r="A3836" s="68" t="s">
        <v>9455</v>
      </c>
      <c r="B3836" s="69" t="s">
        <v>2346</v>
      </c>
      <c r="C3836" s="69" t="s">
        <v>9456</v>
      </c>
      <c r="D3836" s="69" t="s">
        <v>4589</v>
      </c>
      <c r="E3836" s="69" t="s">
        <v>9458</v>
      </c>
      <c r="F3836" s="69" t="s">
        <v>2348</v>
      </c>
      <c r="G3836" s="69" t="s">
        <v>1709</v>
      </c>
      <c r="H3836" s="69" t="s">
        <v>3161</v>
      </c>
      <c r="I3836" s="69" t="s">
        <v>962</v>
      </c>
      <c r="J3836" s="70">
        <v>1802.9</v>
      </c>
      <c r="K3836" s="69" t="s">
        <v>4591</v>
      </c>
      <c r="L3836" s="69" t="s">
        <v>9457</v>
      </c>
      <c r="M3836" s="70">
        <v>1802.9</v>
      </c>
      <c r="N3836" s="69"/>
      <c r="O3836" s="69"/>
      <c r="P3836" s="69" t="s">
        <v>1112</v>
      </c>
      <c r="Q3836" s="69" t="s">
        <v>2148</v>
      </c>
      <c r="R3836" s="69"/>
      <c r="S3836" s="70">
        <v>1802.9</v>
      </c>
      <c r="T3836" s="70"/>
      <c r="U3836" s="69"/>
      <c r="V3836" s="69"/>
      <c r="W3836" s="69"/>
      <c r="X3836" s="69"/>
      <c r="Y3836" s="70"/>
      <c r="Z3836" s="69">
        <v>0</v>
      </c>
      <c r="AA3836" s="69" t="s">
        <v>989</v>
      </c>
      <c r="AB3836" s="69" t="s">
        <v>1144</v>
      </c>
      <c r="AC3836" s="69"/>
    </row>
    <row r="3837" spans="1:29" x14ac:dyDescent="0.25">
      <c r="A3837" s="71" t="s">
        <v>193</v>
      </c>
      <c r="B3837" s="71"/>
      <c r="C3837" s="71"/>
      <c r="D3837" s="71"/>
      <c r="E3837" s="71"/>
      <c r="F3837" s="71"/>
      <c r="G3837" s="71"/>
      <c r="H3837" s="71"/>
      <c r="I3837" s="71"/>
      <c r="J3837" s="72">
        <v>1802.9</v>
      </c>
      <c r="K3837" s="71"/>
      <c r="L3837" s="71"/>
      <c r="M3837" s="72">
        <v>1802.9</v>
      </c>
      <c r="N3837" s="72">
        <v>0</v>
      </c>
      <c r="O3837" s="71"/>
      <c r="P3837" s="71"/>
      <c r="Q3837" s="71"/>
      <c r="R3837" s="71"/>
      <c r="S3837" s="72">
        <v>1802.9</v>
      </c>
      <c r="T3837" s="72">
        <v>0</v>
      </c>
      <c r="U3837" s="71"/>
      <c r="V3837" s="71"/>
      <c r="W3837" s="71"/>
      <c r="X3837" s="72">
        <v>1802.9</v>
      </c>
      <c r="Y3837" s="72">
        <v>0</v>
      </c>
      <c r="Z3837" s="72">
        <v>0</v>
      </c>
      <c r="AA3837" s="69"/>
      <c r="AB3837" s="69"/>
      <c r="AC3837" s="69"/>
    </row>
    <row r="3838" spans="1:29" ht="20" x14ac:dyDescent="0.25">
      <c r="A3838" s="68" t="s">
        <v>9459</v>
      </c>
      <c r="B3838" s="69" t="s">
        <v>3994</v>
      </c>
      <c r="C3838" s="69" t="s">
        <v>9460</v>
      </c>
      <c r="D3838" s="69" t="s">
        <v>4589</v>
      </c>
      <c r="E3838" s="69" t="s">
        <v>9462</v>
      </c>
      <c r="F3838" s="69" t="s">
        <v>1216</v>
      </c>
      <c r="G3838" s="69" t="s">
        <v>1709</v>
      </c>
      <c r="H3838" s="69" t="s">
        <v>2371</v>
      </c>
      <c r="I3838" s="69" t="s">
        <v>962</v>
      </c>
      <c r="J3838" s="70">
        <v>433.44</v>
      </c>
      <c r="K3838" s="69" t="s">
        <v>4591</v>
      </c>
      <c r="L3838" s="69" t="s">
        <v>9461</v>
      </c>
      <c r="M3838" s="70">
        <v>433.44</v>
      </c>
      <c r="N3838" s="69"/>
      <c r="O3838" s="69"/>
      <c r="P3838" s="69" t="s">
        <v>1112</v>
      </c>
      <c r="Q3838" s="69"/>
      <c r="R3838" s="69"/>
      <c r="S3838" s="70">
        <v>433.44</v>
      </c>
      <c r="T3838" s="70"/>
      <c r="U3838" s="69"/>
      <c r="V3838" s="69"/>
      <c r="W3838" s="69"/>
      <c r="X3838" s="69"/>
      <c r="Y3838" s="70"/>
      <c r="Z3838" s="69">
        <v>0</v>
      </c>
      <c r="AA3838" s="69" t="s">
        <v>989</v>
      </c>
      <c r="AB3838" s="69" t="s">
        <v>1144</v>
      </c>
      <c r="AC3838" s="69"/>
    </row>
    <row r="3839" spans="1:29" x14ac:dyDescent="0.25">
      <c r="A3839" s="71" t="s">
        <v>193</v>
      </c>
      <c r="B3839" s="71"/>
      <c r="C3839" s="71"/>
      <c r="D3839" s="71"/>
      <c r="E3839" s="71"/>
      <c r="F3839" s="71"/>
      <c r="G3839" s="71"/>
      <c r="H3839" s="71"/>
      <c r="I3839" s="71"/>
      <c r="J3839" s="72">
        <v>433.44</v>
      </c>
      <c r="K3839" s="71"/>
      <c r="L3839" s="71"/>
      <c r="M3839" s="72">
        <v>433.44</v>
      </c>
      <c r="N3839" s="72">
        <v>0</v>
      </c>
      <c r="O3839" s="71"/>
      <c r="P3839" s="71"/>
      <c r="Q3839" s="71"/>
      <c r="R3839" s="71"/>
      <c r="S3839" s="72">
        <v>433.44</v>
      </c>
      <c r="T3839" s="72">
        <v>0</v>
      </c>
      <c r="U3839" s="71"/>
      <c r="V3839" s="71"/>
      <c r="W3839" s="71"/>
      <c r="X3839" s="72">
        <v>433.44</v>
      </c>
      <c r="Y3839" s="72">
        <v>0</v>
      </c>
      <c r="Z3839" s="72">
        <v>0</v>
      </c>
      <c r="AA3839" s="69"/>
      <c r="AB3839" s="69"/>
      <c r="AC3839" s="69"/>
    </row>
    <row r="3840" spans="1:29" ht="20" x14ac:dyDescent="0.25">
      <c r="A3840" s="68" t="s">
        <v>9463</v>
      </c>
      <c r="B3840" s="69" t="s">
        <v>2635</v>
      </c>
      <c r="C3840" s="69" t="s">
        <v>9464</v>
      </c>
      <c r="D3840" s="69" t="s">
        <v>4762</v>
      </c>
      <c r="E3840" s="69"/>
      <c r="F3840" s="69" t="s">
        <v>1727</v>
      </c>
      <c r="G3840" s="69" t="s">
        <v>1709</v>
      </c>
      <c r="H3840" s="69" t="s">
        <v>8918</v>
      </c>
      <c r="I3840" s="69" t="s">
        <v>962</v>
      </c>
      <c r="J3840" s="70">
        <v>2585.9</v>
      </c>
      <c r="K3840" s="69" t="s">
        <v>4591</v>
      </c>
      <c r="L3840" s="69" t="s">
        <v>9465</v>
      </c>
      <c r="M3840" s="70">
        <v>2585.9</v>
      </c>
      <c r="N3840" s="69"/>
      <c r="O3840" s="69"/>
      <c r="P3840" s="69"/>
      <c r="Q3840" s="69"/>
      <c r="R3840" s="69"/>
      <c r="S3840" s="69"/>
      <c r="T3840" s="70"/>
      <c r="U3840" s="69"/>
      <c r="V3840" s="69"/>
      <c r="W3840" s="69"/>
      <c r="X3840" s="69"/>
      <c r="Y3840" s="70"/>
      <c r="Z3840" s="69">
        <v>0</v>
      </c>
      <c r="AA3840" s="69" t="s">
        <v>989</v>
      </c>
      <c r="AB3840" s="69" t="s">
        <v>1144</v>
      </c>
      <c r="AC3840" s="69"/>
    </row>
    <row r="3841" spans="1:29" x14ac:dyDescent="0.25">
      <c r="A3841" s="71" t="s">
        <v>193</v>
      </c>
      <c r="B3841" s="71"/>
      <c r="C3841" s="71"/>
      <c r="D3841" s="71"/>
      <c r="E3841" s="71"/>
      <c r="F3841" s="71"/>
      <c r="G3841" s="71"/>
      <c r="H3841" s="71"/>
      <c r="I3841" s="71"/>
      <c r="J3841" s="72">
        <v>2585.9</v>
      </c>
      <c r="K3841" s="71"/>
      <c r="L3841" s="71"/>
      <c r="M3841" s="72">
        <v>2585.9</v>
      </c>
      <c r="N3841" s="72">
        <v>0</v>
      </c>
      <c r="O3841" s="71"/>
      <c r="P3841" s="71"/>
      <c r="Q3841" s="71"/>
      <c r="R3841" s="71"/>
      <c r="S3841" s="72">
        <v>0</v>
      </c>
      <c r="T3841" s="72">
        <v>0</v>
      </c>
      <c r="U3841" s="71"/>
      <c r="V3841" s="71"/>
      <c r="W3841" s="71"/>
      <c r="X3841" s="72">
        <v>0</v>
      </c>
      <c r="Y3841" s="72">
        <v>0</v>
      </c>
      <c r="Z3841" s="72">
        <v>0</v>
      </c>
      <c r="AA3841" s="69"/>
      <c r="AB3841" s="69"/>
      <c r="AC3841" s="69"/>
    </row>
    <row r="3842" spans="1:29" ht="30" x14ac:dyDescent="0.25">
      <c r="A3842" s="68" t="s">
        <v>9466</v>
      </c>
      <c r="B3842" s="69" t="s">
        <v>9362</v>
      </c>
      <c r="C3842" s="69" t="s">
        <v>9467</v>
      </c>
      <c r="D3842" s="69" t="s">
        <v>4507</v>
      </c>
      <c r="E3842" s="69"/>
      <c r="F3842" s="69" t="s">
        <v>1216</v>
      </c>
      <c r="G3842" s="69" t="s">
        <v>1709</v>
      </c>
      <c r="H3842" s="69" t="s">
        <v>3099</v>
      </c>
      <c r="I3842" s="69" t="s">
        <v>962</v>
      </c>
      <c r="J3842" s="70">
        <v>1222.48</v>
      </c>
      <c r="K3842" s="69" t="s">
        <v>4591</v>
      </c>
      <c r="L3842" s="69" t="s">
        <v>9468</v>
      </c>
      <c r="M3842" s="70">
        <v>1222.48</v>
      </c>
      <c r="N3842" s="69"/>
      <c r="O3842" s="69"/>
      <c r="P3842" s="69"/>
      <c r="Q3842" s="69"/>
      <c r="R3842" s="69"/>
      <c r="S3842" s="69"/>
      <c r="T3842" s="70"/>
      <c r="U3842" s="69"/>
      <c r="V3842" s="69"/>
      <c r="W3842" s="69"/>
      <c r="X3842" s="69"/>
      <c r="Y3842" s="70"/>
      <c r="Z3842" s="69">
        <v>0</v>
      </c>
      <c r="AA3842" s="69" t="s">
        <v>989</v>
      </c>
      <c r="AB3842" s="69" t="s">
        <v>1144</v>
      </c>
      <c r="AC3842" s="69"/>
    </row>
    <row r="3843" spans="1:29" x14ac:dyDescent="0.25">
      <c r="A3843" s="71" t="s">
        <v>193</v>
      </c>
      <c r="B3843" s="71"/>
      <c r="C3843" s="71"/>
      <c r="D3843" s="71"/>
      <c r="E3843" s="71"/>
      <c r="F3843" s="71"/>
      <c r="G3843" s="71"/>
      <c r="H3843" s="71"/>
      <c r="I3843" s="71"/>
      <c r="J3843" s="72">
        <v>1222.48</v>
      </c>
      <c r="K3843" s="71"/>
      <c r="L3843" s="71"/>
      <c r="M3843" s="72">
        <v>1222.48</v>
      </c>
      <c r="N3843" s="72">
        <v>0</v>
      </c>
      <c r="O3843" s="71"/>
      <c r="P3843" s="71"/>
      <c r="Q3843" s="71"/>
      <c r="R3843" s="71"/>
      <c r="S3843" s="72">
        <v>0</v>
      </c>
      <c r="T3843" s="72">
        <v>0</v>
      </c>
      <c r="U3843" s="71"/>
      <c r="V3843" s="71"/>
      <c r="W3843" s="71"/>
      <c r="X3843" s="72">
        <v>0</v>
      </c>
      <c r="Y3843" s="72">
        <v>0</v>
      </c>
      <c r="Z3843" s="72">
        <v>0</v>
      </c>
      <c r="AA3843" s="69"/>
      <c r="AB3843" s="69"/>
      <c r="AC3843" s="69"/>
    </row>
    <row r="3844" spans="1:29" ht="20" x14ac:dyDescent="0.25">
      <c r="A3844" s="68" t="s">
        <v>9469</v>
      </c>
      <c r="B3844" s="69" t="s">
        <v>3180</v>
      </c>
      <c r="C3844" s="69" t="s">
        <v>9470</v>
      </c>
      <c r="D3844" s="69" t="s">
        <v>4686</v>
      </c>
      <c r="E3844" s="69"/>
      <c r="F3844" s="69" t="s">
        <v>1722</v>
      </c>
      <c r="G3844" s="69" t="s">
        <v>1709</v>
      </c>
      <c r="H3844" s="69" t="s">
        <v>3793</v>
      </c>
      <c r="I3844" s="69" t="s">
        <v>962</v>
      </c>
      <c r="J3844" s="70">
        <v>1590.75</v>
      </c>
      <c r="K3844" s="69" t="s">
        <v>4591</v>
      </c>
      <c r="L3844" s="69" t="s">
        <v>9471</v>
      </c>
      <c r="M3844" s="70">
        <v>1590.75</v>
      </c>
      <c r="N3844" s="69"/>
      <c r="O3844" s="69"/>
      <c r="P3844" s="69"/>
      <c r="Q3844" s="69"/>
      <c r="R3844" s="69"/>
      <c r="S3844" s="69"/>
      <c r="T3844" s="70"/>
      <c r="U3844" s="69"/>
      <c r="V3844" s="69"/>
      <c r="W3844" s="69"/>
      <c r="X3844" s="69"/>
      <c r="Y3844" s="70"/>
      <c r="Z3844" s="69">
        <v>0</v>
      </c>
      <c r="AA3844" s="69" t="s">
        <v>989</v>
      </c>
      <c r="AB3844" s="69" t="s">
        <v>1144</v>
      </c>
      <c r="AC3844" s="69"/>
    </row>
    <row r="3845" spans="1:29" x14ac:dyDescent="0.25">
      <c r="A3845" s="71" t="s">
        <v>193</v>
      </c>
      <c r="B3845" s="71"/>
      <c r="C3845" s="71"/>
      <c r="D3845" s="71"/>
      <c r="E3845" s="71"/>
      <c r="F3845" s="71"/>
      <c r="G3845" s="71"/>
      <c r="H3845" s="71"/>
      <c r="I3845" s="71"/>
      <c r="J3845" s="72">
        <v>1590.75</v>
      </c>
      <c r="K3845" s="71"/>
      <c r="L3845" s="71"/>
      <c r="M3845" s="72">
        <v>1590.75</v>
      </c>
      <c r="N3845" s="72">
        <v>0</v>
      </c>
      <c r="O3845" s="71"/>
      <c r="P3845" s="71"/>
      <c r="Q3845" s="71"/>
      <c r="R3845" s="71"/>
      <c r="S3845" s="72">
        <v>0</v>
      </c>
      <c r="T3845" s="72">
        <v>0</v>
      </c>
      <c r="U3845" s="71"/>
      <c r="V3845" s="71"/>
      <c r="W3845" s="71"/>
      <c r="X3845" s="72">
        <v>0</v>
      </c>
      <c r="Y3845" s="72">
        <v>0</v>
      </c>
      <c r="Z3845" s="72">
        <v>0</v>
      </c>
      <c r="AA3845" s="69"/>
      <c r="AB3845" s="69"/>
      <c r="AC3845" s="69"/>
    </row>
    <row r="3846" spans="1:29" ht="20" x14ac:dyDescent="0.25">
      <c r="A3846" s="68" t="s">
        <v>9472</v>
      </c>
      <c r="B3846" s="69" t="s">
        <v>9473</v>
      </c>
      <c r="C3846" s="69" t="s">
        <v>9474</v>
      </c>
      <c r="D3846" s="69" t="s">
        <v>4829</v>
      </c>
      <c r="E3846" s="69"/>
      <c r="F3846" s="69" t="s">
        <v>1216</v>
      </c>
      <c r="G3846" s="69" t="s">
        <v>1709</v>
      </c>
      <c r="H3846" s="69" t="s">
        <v>1552</v>
      </c>
      <c r="I3846" s="69"/>
      <c r="J3846" s="70">
        <v>169780.1</v>
      </c>
      <c r="K3846" s="69" t="s">
        <v>4591</v>
      </c>
      <c r="L3846" s="69"/>
      <c r="M3846" s="69"/>
      <c r="N3846" s="69"/>
      <c r="O3846" s="69"/>
      <c r="P3846" s="69"/>
      <c r="Q3846" s="69"/>
      <c r="R3846" s="69"/>
      <c r="S3846" s="69"/>
      <c r="T3846" s="69"/>
      <c r="U3846" s="69"/>
      <c r="V3846" s="69"/>
      <c r="W3846" s="69"/>
      <c r="X3846" s="69"/>
      <c r="Y3846" s="69"/>
      <c r="Z3846" s="69"/>
      <c r="AA3846" s="69" t="s">
        <v>989</v>
      </c>
      <c r="AB3846" s="69"/>
      <c r="AC3846" s="69"/>
    </row>
    <row r="3847" spans="1:29" x14ac:dyDescent="0.25">
      <c r="A3847" s="71" t="s">
        <v>193</v>
      </c>
      <c r="B3847" s="71"/>
      <c r="C3847" s="71"/>
      <c r="D3847" s="71"/>
      <c r="E3847" s="71"/>
      <c r="F3847" s="71"/>
      <c r="G3847" s="71"/>
      <c r="H3847" s="71"/>
      <c r="I3847" s="71"/>
      <c r="J3847" s="72">
        <v>169780.1</v>
      </c>
      <c r="K3847" s="71"/>
      <c r="L3847" s="71"/>
      <c r="M3847" s="72">
        <v>0</v>
      </c>
      <c r="N3847" s="72">
        <v>169780.1</v>
      </c>
      <c r="O3847" s="71"/>
      <c r="P3847" s="71"/>
      <c r="Q3847" s="71"/>
      <c r="R3847" s="71"/>
      <c r="S3847" s="72">
        <v>0</v>
      </c>
      <c r="T3847" s="72">
        <v>0</v>
      </c>
      <c r="U3847" s="71"/>
      <c r="V3847" s="71"/>
      <c r="W3847" s="71"/>
      <c r="X3847" s="72">
        <v>0</v>
      </c>
      <c r="Y3847" s="72">
        <v>0</v>
      </c>
      <c r="Z3847" s="72">
        <v>0</v>
      </c>
      <c r="AA3847" s="69"/>
      <c r="AB3847" s="69"/>
      <c r="AC3847" s="69"/>
    </row>
    <row r="3848" spans="1:29" ht="20" x14ac:dyDescent="0.25">
      <c r="A3848" s="68" t="s">
        <v>9475</v>
      </c>
      <c r="B3848" s="69" t="s">
        <v>4229</v>
      </c>
      <c r="C3848" s="69" t="s">
        <v>9476</v>
      </c>
      <c r="D3848" s="69" t="s">
        <v>5164</v>
      </c>
      <c r="E3848" s="69"/>
      <c r="F3848" s="69" t="s">
        <v>1299</v>
      </c>
      <c r="G3848" s="69" t="s">
        <v>1111</v>
      </c>
      <c r="H3848" s="69" t="s">
        <v>3274</v>
      </c>
      <c r="I3848" s="69"/>
      <c r="J3848" s="70">
        <v>18456.73</v>
      </c>
      <c r="K3848" s="69" t="s">
        <v>4591</v>
      </c>
      <c r="L3848" s="69"/>
      <c r="M3848" s="69"/>
      <c r="N3848" s="69"/>
      <c r="O3848" s="69"/>
      <c r="P3848" s="69"/>
      <c r="Q3848" s="69"/>
      <c r="R3848" s="69"/>
      <c r="S3848" s="69"/>
      <c r="T3848" s="69"/>
      <c r="U3848" s="69"/>
      <c r="V3848" s="69"/>
      <c r="W3848" s="69"/>
      <c r="X3848" s="69"/>
      <c r="Y3848" s="69"/>
      <c r="Z3848" s="69"/>
      <c r="AA3848" s="69" t="s">
        <v>989</v>
      </c>
      <c r="AB3848" s="69"/>
      <c r="AC3848" s="69"/>
    </row>
    <row r="3849" spans="1:29" x14ac:dyDescent="0.25">
      <c r="A3849" s="71" t="s">
        <v>193</v>
      </c>
      <c r="B3849" s="71"/>
      <c r="C3849" s="71"/>
      <c r="D3849" s="71"/>
      <c r="E3849" s="71"/>
      <c r="F3849" s="71"/>
      <c r="G3849" s="71"/>
      <c r="H3849" s="71"/>
      <c r="I3849" s="71"/>
      <c r="J3849" s="72">
        <v>18456.73</v>
      </c>
      <c r="K3849" s="71"/>
      <c r="L3849" s="71"/>
      <c r="M3849" s="72">
        <v>0</v>
      </c>
      <c r="N3849" s="72">
        <v>18456.73</v>
      </c>
      <c r="O3849" s="71"/>
      <c r="P3849" s="71"/>
      <c r="Q3849" s="71"/>
      <c r="R3849" s="71"/>
      <c r="S3849" s="72">
        <v>0</v>
      </c>
      <c r="T3849" s="72">
        <v>0</v>
      </c>
      <c r="U3849" s="71"/>
      <c r="V3849" s="71"/>
      <c r="W3849" s="71"/>
      <c r="X3849" s="72">
        <v>0</v>
      </c>
      <c r="Y3849" s="72">
        <v>0</v>
      </c>
      <c r="Z3849" s="72">
        <v>0</v>
      </c>
      <c r="AA3849" s="69"/>
      <c r="AB3849" s="69"/>
      <c r="AC3849" s="69"/>
    </row>
    <row r="3850" spans="1:29" ht="20" x14ac:dyDescent="0.25">
      <c r="A3850" s="68" t="s">
        <v>9477</v>
      </c>
      <c r="B3850" s="69" t="s">
        <v>1720</v>
      </c>
      <c r="C3850" s="69" t="s">
        <v>9478</v>
      </c>
      <c r="D3850" s="69" t="s">
        <v>4813</v>
      </c>
      <c r="E3850" s="69" t="s">
        <v>9480</v>
      </c>
      <c r="F3850" s="69" t="s">
        <v>1722</v>
      </c>
      <c r="G3850" s="69" t="s">
        <v>1111</v>
      </c>
      <c r="H3850" s="69" t="s">
        <v>1612</v>
      </c>
      <c r="I3850" s="69" t="s">
        <v>962</v>
      </c>
      <c r="J3850" s="70">
        <v>5637</v>
      </c>
      <c r="K3850" s="69" t="s">
        <v>4591</v>
      </c>
      <c r="L3850" s="69" t="s">
        <v>9479</v>
      </c>
      <c r="M3850" s="70">
        <v>5637</v>
      </c>
      <c r="N3850" s="69"/>
      <c r="O3850" s="69"/>
      <c r="P3850" s="69" t="s">
        <v>2606</v>
      </c>
      <c r="Q3850" s="69" t="s">
        <v>2337</v>
      </c>
      <c r="R3850" s="69"/>
      <c r="S3850" s="70">
        <v>5637</v>
      </c>
      <c r="T3850" s="70"/>
      <c r="U3850" s="69"/>
      <c r="V3850" s="69"/>
      <c r="W3850" s="69"/>
      <c r="X3850" s="69"/>
      <c r="Y3850" s="70"/>
      <c r="Z3850" s="69">
        <v>0</v>
      </c>
      <c r="AA3850" s="69" t="s">
        <v>989</v>
      </c>
      <c r="AB3850" s="69" t="s">
        <v>1144</v>
      </c>
      <c r="AC3850" s="69"/>
    </row>
    <row r="3851" spans="1:29" x14ac:dyDescent="0.25">
      <c r="A3851" s="71" t="s">
        <v>193</v>
      </c>
      <c r="B3851" s="71"/>
      <c r="C3851" s="71"/>
      <c r="D3851" s="71"/>
      <c r="E3851" s="71"/>
      <c r="F3851" s="71"/>
      <c r="G3851" s="71"/>
      <c r="H3851" s="71"/>
      <c r="I3851" s="71"/>
      <c r="J3851" s="72">
        <v>5637</v>
      </c>
      <c r="K3851" s="71"/>
      <c r="L3851" s="71"/>
      <c r="M3851" s="72">
        <v>5637</v>
      </c>
      <c r="N3851" s="72">
        <v>0</v>
      </c>
      <c r="O3851" s="71"/>
      <c r="P3851" s="71"/>
      <c r="Q3851" s="71"/>
      <c r="R3851" s="71"/>
      <c r="S3851" s="72">
        <v>5637</v>
      </c>
      <c r="T3851" s="72">
        <v>0</v>
      </c>
      <c r="U3851" s="71"/>
      <c r="V3851" s="71"/>
      <c r="W3851" s="71"/>
      <c r="X3851" s="72">
        <v>5637</v>
      </c>
      <c r="Y3851" s="72">
        <v>0</v>
      </c>
      <c r="Z3851" s="72">
        <v>0</v>
      </c>
      <c r="AA3851" s="69"/>
      <c r="AB3851" s="69"/>
      <c r="AC3851" s="69"/>
    </row>
    <row r="3852" spans="1:29" ht="30" x14ac:dyDescent="0.25">
      <c r="A3852" s="68" t="s">
        <v>9481</v>
      </c>
      <c r="B3852" s="69" t="s">
        <v>3969</v>
      </c>
      <c r="C3852" s="69" t="s">
        <v>9482</v>
      </c>
      <c r="D3852" s="69" t="s">
        <v>4604</v>
      </c>
      <c r="E3852" s="69" t="s">
        <v>9484</v>
      </c>
      <c r="F3852" s="69" t="s">
        <v>1727</v>
      </c>
      <c r="G3852" s="69" t="s">
        <v>1111</v>
      </c>
      <c r="H3852" s="69" t="s">
        <v>1552</v>
      </c>
      <c r="I3852" s="69" t="s">
        <v>962</v>
      </c>
      <c r="J3852" s="70">
        <v>5736</v>
      </c>
      <c r="K3852" s="69" t="s">
        <v>4591</v>
      </c>
      <c r="L3852" s="69" t="s">
        <v>9483</v>
      </c>
      <c r="M3852" s="70">
        <v>5736</v>
      </c>
      <c r="N3852" s="69"/>
      <c r="O3852" s="69"/>
      <c r="P3852" s="69" t="s">
        <v>1538</v>
      </c>
      <c r="Q3852" s="69" t="s">
        <v>2219</v>
      </c>
      <c r="R3852" s="69"/>
      <c r="S3852" s="70">
        <v>5736</v>
      </c>
      <c r="T3852" s="70"/>
      <c r="U3852" s="69"/>
      <c r="V3852" s="69"/>
      <c r="W3852" s="69"/>
      <c r="X3852" s="69"/>
      <c r="Y3852" s="70"/>
      <c r="Z3852" s="69">
        <v>0</v>
      </c>
      <c r="AA3852" s="69" t="s">
        <v>989</v>
      </c>
      <c r="AB3852" s="69" t="s">
        <v>1144</v>
      </c>
      <c r="AC3852" s="69"/>
    </row>
    <row r="3853" spans="1:29" x14ac:dyDescent="0.25">
      <c r="A3853" s="71" t="s">
        <v>193</v>
      </c>
      <c r="B3853" s="71"/>
      <c r="C3853" s="71"/>
      <c r="D3853" s="71"/>
      <c r="E3853" s="71"/>
      <c r="F3853" s="71"/>
      <c r="G3853" s="71"/>
      <c r="H3853" s="71"/>
      <c r="I3853" s="71"/>
      <c r="J3853" s="72">
        <v>5736</v>
      </c>
      <c r="K3853" s="71"/>
      <c r="L3853" s="71"/>
      <c r="M3853" s="72">
        <v>5736</v>
      </c>
      <c r="N3853" s="72">
        <v>0</v>
      </c>
      <c r="O3853" s="71"/>
      <c r="P3853" s="71"/>
      <c r="Q3853" s="71"/>
      <c r="R3853" s="71"/>
      <c r="S3853" s="72">
        <v>5736</v>
      </c>
      <c r="T3853" s="72">
        <v>0</v>
      </c>
      <c r="U3853" s="71"/>
      <c r="V3853" s="71"/>
      <c r="W3853" s="71"/>
      <c r="X3853" s="72">
        <v>5736</v>
      </c>
      <c r="Y3853" s="72">
        <v>0</v>
      </c>
      <c r="Z3853" s="72">
        <v>0</v>
      </c>
      <c r="AA3853" s="69"/>
      <c r="AB3853" s="69"/>
      <c r="AC3853" s="69"/>
    </row>
    <row r="3854" spans="1:29" ht="20" x14ac:dyDescent="0.25">
      <c r="A3854" s="68" t="s">
        <v>9485</v>
      </c>
      <c r="B3854" s="69" t="s">
        <v>4229</v>
      </c>
      <c r="C3854" s="69" t="s">
        <v>9486</v>
      </c>
      <c r="D3854" s="69" t="s">
        <v>5164</v>
      </c>
      <c r="E3854" s="69"/>
      <c r="F3854" s="69" t="s">
        <v>1299</v>
      </c>
      <c r="G3854" s="69" t="s">
        <v>1111</v>
      </c>
      <c r="H3854" s="69" t="s">
        <v>3274</v>
      </c>
      <c r="I3854" s="69"/>
      <c r="J3854" s="70">
        <v>4176.96</v>
      </c>
      <c r="K3854" s="69" t="s">
        <v>4591</v>
      </c>
      <c r="L3854" s="69"/>
      <c r="M3854" s="69"/>
      <c r="N3854" s="69"/>
      <c r="O3854" s="69"/>
      <c r="P3854" s="69"/>
      <c r="Q3854" s="69"/>
      <c r="R3854" s="69"/>
      <c r="S3854" s="69"/>
      <c r="T3854" s="69"/>
      <c r="U3854" s="69"/>
      <c r="V3854" s="69"/>
      <c r="W3854" s="69"/>
      <c r="X3854" s="69"/>
      <c r="Y3854" s="69"/>
      <c r="Z3854" s="69"/>
      <c r="AA3854" s="69" t="s">
        <v>989</v>
      </c>
      <c r="AB3854" s="69"/>
      <c r="AC3854" s="69"/>
    </row>
    <row r="3855" spans="1:29" x14ac:dyDescent="0.25">
      <c r="A3855" s="71" t="s">
        <v>193</v>
      </c>
      <c r="B3855" s="71"/>
      <c r="C3855" s="71"/>
      <c r="D3855" s="71"/>
      <c r="E3855" s="71"/>
      <c r="F3855" s="71"/>
      <c r="G3855" s="71"/>
      <c r="H3855" s="71"/>
      <c r="I3855" s="71"/>
      <c r="J3855" s="72">
        <v>4176.96</v>
      </c>
      <c r="K3855" s="71"/>
      <c r="L3855" s="71"/>
      <c r="M3855" s="72">
        <v>0</v>
      </c>
      <c r="N3855" s="72">
        <v>4176.96</v>
      </c>
      <c r="O3855" s="71"/>
      <c r="P3855" s="71"/>
      <c r="Q3855" s="71"/>
      <c r="R3855" s="71"/>
      <c r="S3855" s="72">
        <v>0</v>
      </c>
      <c r="T3855" s="72">
        <v>0</v>
      </c>
      <c r="U3855" s="71"/>
      <c r="V3855" s="71"/>
      <c r="W3855" s="71"/>
      <c r="X3855" s="72">
        <v>0</v>
      </c>
      <c r="Y3855" s="72">
        <v>0</v>
      </c>
      <c r="Z3855" s="72">
        <v>0</v>
      </c>
      <c r="AA3855" s="69"/>
      <c r="AB3855" s="69"/>
      <c r="AC3855" s="69"/>
    </row>
    <row r="3856" spans="1:29" ht="20" x14ac:dyDescent="0.25">
      <c r="A3856" s="68" t="s">
        <v>9487</v>
      </c>
      <c r="B3856" s="69" t="s">
        <v>9488</v>
      </c>
      <c r="C3856" s="69" t="s">
        <v>9489</v>
      </c>
      <c r="D3856" s="69" t="s">
        <v>4623</v>
      </c>
      <c r="E3856" s="69" t="s">
        <v>9491</v>
      </c>
      <c r="F3856" s="69" t="s">
        <v>2348</v>
      </c>
      <c r="G3856" s="69" t="s">
        <v>1111</v>
      </c>
      <c r="H3856" s="69" t="s">
        <v>1129</v>
      </c>
      <c r="I3856" s="69" t="s">
        <v>962</v>
      </c>
      <c r="J3856" s="70">
        <v>643.87</v>
      </c>
      <c r="K3856" s="69" t="s">
        <v>4591</v>
      </c>
      <c r="L3856" s="69" t="s">
        <v>9490</v>
      </c>
      <c r="M3856" s="70">
        <v>643.87</v>
      </c>
      <c r="N3856" s="69"/>
      <c r="O3856" s="69"/>
      <c r="P3856" s="69" t="s">
        <v>1217</v>
      </c>
      <c r="Q3856" s="69"/>
      <c r="R3856" s="69"/>
      <c r="S3856" s="70">
        <v>643.87</v>
      </c>
      <c r="T3856" s="70"/>
      <c r="U3856" s="69"/>
      <c r="V3856" s="69"/>
      <c r="W3856" s="69"/>
      <c r="X3856" s="69"/>
      <c r="Y3856" s="70"/>
      <c r="Z3856" s="69">
        <v>0</v>
      </c>
      <c r="AA3856" s="69" t="s">
        <v>989</v>
      </c>
      <c r="AB3856" s="69" t="s">
        <v>1144</v>
      </c>
      <c r="AC3856" s="69"/>
    </row>
    <row r="3857" spans="1:29" x14ac:dyDescent="0.25">
      <c r="A3857" s="71" t="s">
        <v>193</v>
      </c>
      <c r="B3857" s="71"/>
      <c r="C3857" s="71"/>
      <c r="D3857" s="71"/>
      <c r="E3857" s="71"/>
      <c r="F3857" s="71"/>
      <c r="G3857" s="71"/>
      <c r="H3857" s="71"/>
      <c r="I3857" s="71"/>
      <c r="J3857" s="72">
        <v>643.87</v>
      </c>
      <c r="K3857" s="71"/>
      <c r="L3857" s="71"/>
      <c r="M3857" s="72">
        <v>643.87</v>
      </c>
      <c r="N3857" s="72">
        <v>0</v>
      </c>
      <c r="O3857" s="71"/>
      <c r="P3857" s="71"/>
      <c r="Q3857" s="71"/>
      <c r="R3857" s="71"/>
      <c r="S3857" s="72">
        <v>643.87</v>
      </c>
      <c r="T3857" s="72">
        <v>0</v>
      </c>
      <c r="U3857" s="71"/>
      <c r="V3857" s="71"/>
      <c r="W3857" s="71"/>
      <c r="X3857" s="72">
        <v>643.87</v>
      </c>
      <c r="Y3857" s="72">
        <v>0</v>
      </c>
      <c r="Z3857" s="72">
        <v>0</v>
      </c>
      <c r="AA3857" s="69"/>
      <c r="AB3857" s="69"/>
      <c r="AC3857" s="69"/>
    </row>
    <row r="3858" spans="1:29" ht="20" x14ac:dyDescent="0.25">
      <c r="A3858" s="68" t="s">
        <v>9492</v>
      </c>
      <c r="B3858" s="69" t="s">
        <v>3974</v>
      </c>
      <c r="C3858" s="69" t="s">
        <v>9493</v>
      </c>
      <c r="D3858" s="69" t="s">
        <v>4589</v>
      </c>
      <c r="E3858" s="69" t="s">
        <v>9495</v>
      </c>
      <c r="F3858" s="69" t="s">
        <v>2348</v>
      </c>
      <c r="G3858" s="69" t="s">
        <v>1111</v>
      </c>
      <c r="H3858" s="69" t="s">
        <v>2357</v>
      </c>
      <c r="I3858" s="69" t="s">
        <v>962</v>
      </c>
      <c r="J3858" s="70">
        <v>674.05</v>
      </c>
      <c r="K3858" s="69" t="s">
        <v>4591</v>
      </c>
      <c r="L3858" s="69" t="s">
        <v>9494</v>
      </c>
      <c r="M3858" s="70">
        <v>674.05</v>
      </c>
      <c r="N3858" s="69"/>
      <c r="O3858" s="69"/>
      <c r="P3858" s="69" t="s">
        <v>1112</v>
      </c>
      <c r="Q3858" s="69" t="s">
        <v>2337</v>
      </c>
      <c r="R3858" s="69"/>
      <c r="S3858" s="70">
        <v>674.05</v>
      </c>
      <c r="T3858" s="70"/>
      <c r="U3858" s="69"/>
      <c r="V3858" s="69"/>
      <c r="W3858" s="69"/>
      <c r="X3858" s="69"/>
      <c r="Y3858" s="70"/>
      <c r="Z3858" s="69">
        <v>0</v>
      </c>
      <c r="AA3858" s="69" t="s">
        <v>989</v>
      </c>
      <c r="AB3858" s="69" t="s">
        <v>1144</v>
      </c>
      <c r="AC3858" s="69"/>
    </row>
    <row r="3859" spans="1:29" x14ac:dyDescent="0.25">
      <c r="A3859" s="71" t="s">
        <v>193</v>
      </c>
      <c r="B3859" s="71"/>
      <c r="C3859" s="71"/>
      <c r="D3859" s="71"/>
      <c r="E3859" s="71"/>
      <c r="F3859" s="71"/>
      <c r="G3859" s="71"/>
      <c r="H3859" s="71"/>
      <c r="I3859" s="71"/>
      <c r="J3859" s="72">
        <v>674.05</v>
      </c>
      <c r="K3859" s="71"/>
      <c r="L3859" s="71"/>
      <c r="M3859" s="72">
        <v>674.05</v>
      </c>
      <c r="N3859" s="72">
        <v>0</v>
      </c>
      <c r="O3859" s="71"/>
      <c r="P3859" s="71"/>
      <c r="Q3859" s="71"/>
      <c r="R3859" s="71"/>
      <c r="S3859" s="72">
        <v>674.05</v>
      </c>
      <c r="T3859" s="72">
        <v>0</v>
      </c>
      <c r="U3859" s="71"/>
      <c r="V3859" s="71"/>
      <c r="W3859" s="71"/>
      <c r="X3859" s="72">
        <v>674.05</v>
      </c>
      <c r="Y3859" s="72">
        <v>0</v>
      </c>
      <c r="Z3859" s="72">
        <v>0</v>
      </c>
      <c r="AA3859" s="69"/>
      <c r="AB3859" s="69"/>
      <c r="AC3859" s="69"/>
    </row>
    <row r="3860" spans="1:29" ht="20" x14ac:dyDescent="0.25">
      <c r="A3860" s="68" t="s">
        <v>9496</v>
      </c>
      <c r="B3860" s="69" t="s">
        <v>2346</v>
      </c>
      <c r="C3860" s="69" t="s">
        <v>9497</v>
      </c>
      <c r="D3860" s="69" t="s">
        <v>9435</v>
      </c>
      <c r="E3860" s="69"/>
      <c r="F3860" s="69" t="s">
        <v>2348</v>
      </c>
      <c r="G3860" s="69" t="s">
        <v>1307</v>
      </c>
      <c r="H3860" s="69" t="s">
        <v>2609</v>
      </c>
      <c r="I3860" s="69"/>
      <c r="J3860" s="70">
        <v>225</v>
      </c>
      <c r="K3860" s="69" t="s">
        <v>4591</v>
      </c>
      <c r="L3860" s="69"/>
      <c r="M3860" s="69"/>
      <c r="N3860" s="69"/>
      <c r="O3860" s="69"/>
      <c r="P3860" s="69"/>
      <c r="Q3860" s="69"/>
      <c r="R3860" s="69"/>
      <c r="S3860" s="69"/>
      <c r="T3860" s="69"/>
      <c r="U3860" s="69"/>
      <c r="V3860" s="69"/>
      <c r="W3860" s="69"/>
      <c r="X3860" s="69"/>
      <c r="Y3860" s="69"/>
      <c r="Z3860" s="69"/>
      <c r="AA3860" s="69" t="s">
        <v>989</v>
      </c>
      <c r="AB3860" s="69"/>
      <c r="AC3860" s="69"/>
    </row>
    <row r="3861" spans="1:29" x14ac:dyDescent="0.25">
      <c r="A3861" s="71" t="s">
        <v>193</v>
      </c>
      <c r="B3861" s="71"/>
      <c r="C3861" s="71"/>
      <c r="D3861" s="71"/>
      <c r="E3861" s="71"/>
      <c r="F3861" s="71"/>
      <c r="G3861" s="71"/>
      <c r="H3861" s="71"/>
      <c r="I3861" s="71"/>
      <c r="J3861" s="72">
        <v>225</v>
      </c>
      <c r="K3861" s="71"/>
      <c r="L3861" s="71"/>
      <c r="M3861" s="72">
        <v>0</v>
      </c>
      <c r="N3861" s="72">
        <v>225</v>
      </c>
      <c r="O3861" s="71"/>
      <c r="P3861" s="71"/>
      <c r="Q3861" s="71"/>
      <c r="R3861" s="71"/>
      <c r="S3861" s="72">
        <v>0</v>
      </c>
      <c r="T3861" s="72">
        <v>0</v>
      </c>
      <c r="U3861" s="71"/>
      <c r="V3861" s="71"/>
      <c r="W3861" s="71"/>
      <c r="X3861" s="72">
        <v>0</v>
      </c>
      <c r="Y3861" s="72">
        <v>0</v>
      </c>
      <c r="Z3861" s="72">
        <v>0</v>
      </c>
      <c r="AA3861" s="69"/>
      <c r="AB3861" s="69"/>
      <c r="AC3861" s="69"/>
    </row>
    <row r="3862" spans="1:29" ht="30" x14ac:dyDescent="0.25">
      <c r="A3862" s="68" t="s">
        <v>9498</v>
      </c>
      <c r="B3862" s="69" t="s">
        <v>3969</v>
      </c>
      <c r="C3862" s="69" t="s">
        <v>9499</v>
      </c>
      <c r="D3862" s="69" t="s">
        <v>4836</v>
      </c>
      <c r="E3862" s="69"/>
      <c r="F3862" s="69" t="s">
        <v>1727</v>
      </c>
      <c r="G3862" s="69" t="s">
        <v>1307</v>
      </c>
      <c r="H3862" s="69" t="s">
        <v>2609</v>
      </c>
      <c r="I3862" s="69"/>
      <c r="J3862" s="70">
        <v>1024</v>
      </c>
      <c r="K3862" s="69" t="s">
        <v>4591</v>
      </c>
      <c r="L3862" s="69"/>
      <c r="M3862" s="69"/>
      <c r="N3862" s="69"/>
      <c r="O3862" s="69"/>
      <c r="P3862" s="69"/>
      <c r="Q3862" s="69"/>
      <c r="R3862" s="69"/>
      <c r="S3862" s="69"/>
      <c r="T3862" s="69"/>
      <c r="U3862" s="69"/>
      <c r="V3862" s="69"/>
      <c r="W3862" s="69"/>
      <c r="X3862" s="69"/>
      <c r="Y3862" s="69"/>
      <c r="Z3862" s="69"/>
      <c r="AA3862" s="69" t="s">
        <v>989</v>
      </c>
      <c r="AB3862" s="69"/>
      <c r="AC3862" s="69"/>
    </row>
    <row r="3863" spans="1:29" x14ac:dyDescent="0.25">
      <c r="A3863" s="71" t="s">
        <v>193</v>
      </c>
      <c r="B3863" s="71"/>
      <c r="C3863" s="71"/>
      <c r="D3863" s="71"/>
      <c r="E3863" s="71"/>
      <c r="F3863" s="71"/>
      <c r="G3863" s="71"/>
      <c r="H3863" s="71"/>
      <c r="I3863" s="71"/>
      <c r="J3863" s="72">
        <v>1024</v>
      </c>
      <c r="K3863" s="71"/>
      <c r="L3863" s="71"/>
      <c r="M3863" s="72">
        <v>0</v>
      </c>
      <c r="N3863" s="72">
        <v>1024</v>
      </c>
      <c r="O3863" s="71"/>
      <c r="P3863" s="71"/>
      <c r="Q3863" s="71"/>
      <c r="R3863" s="71"/>
      <c r="S3863" s="72">
        <v>0</v>
      </c>
      <c r="T3863" s="72">
        <v>0</v>
      </c>
      <c r="U3863" s="71"/>
      <c r="V3863" s="71"/>
      <c r="W3863" s="71"/>
      <c r="X3863" s="72">
        <v>0</v>
      </c>
      <c r="Y3863" s="72">
        <v>0</v>
      </c>
      <c r="Z3863" s="72">
        <v>0</v>
      </c>
      <c r="AA3863" s="69"/>
      <c r="AB3863" s="69"/>
      <c r="AC3863" s="69"/>
    </row>
    <row r="3864" spans="1:29" ht="30" x14ac:dyDescent="0.25">
      <c r="A3864" s="68" t="s">
        <v>9500</v>
      </c>
      <c r="B3864" s="69" t="s">
        <v>9501</v>
      </c>
      <c r="C3864" s="69" t="s">
        <v>9502</v>
      </c>
      <c r="D3864" s="69" t="s">
        <v>4507</v>
      </c>
      <c r="E3864" s="69"/>
      <c r="F3864" s="69" t="s">
        <v>1722</v>
      </c>
      <c r="G3864" s="69" t="s">
        <v>1307</v>
      </c>
      <c r="H3864" s="69" t="s">
        <v>2609</v>
      </c>
      <c r="I3864" s="69" t="s">
        <v>962</v>
      </c>
      <c r="J3864" s="70">
        <v>6991.15</v>
      </c>
      <c r="K3864" s="69" t="s">
        <v>4591</v>
      </c>
      <c r="L3864" s="69" t="s">
        <v>9503</v>
      </c>
      <c r="M3864" s="70">
        <v>6991.15</v>
      </c>
      <c r="N3864" s="69"/>
      <c r="O3864" s="69"/>
      <c r="P3864" s="69"/>
      <c r="Q3864" s="69"/>
      <c r="R3864" s="69"/>
      <c r="S3864" s="69"/>
      <c r="T3864" s="70"/>
      <c r="U3864" s="69"/>
      <c r="V3864" s="69"/>
      <c r="W3864" s="69"/>
      <c r="X3864" s="69"/>
      <c r="Y3864" s="70"/>
      <c r="Z3864" s="69">
        <v>0</v>
      </c>
      <c r="AA3864" s="69" t="s">
        <v>989</v>
      </c>
      <c r="AB3864" s="69" t="s">
        <v>1144</v>
      </c>
      <c r="AC3864" s="69"/>
    </row>
    <row r="3865" spans="1:29" x14ac:dyDescent="0.25">
      <c r="A3865" s="71" t="s">
        <v>193</v>
      </c>
      <c r="B3865" s="71"/>
      <c r="C3865" s="71"/>
      <c r="D3865" s="71"/>
      <c r="E3865" s="71"/>
      <c r="F3865" s="71"/>
      <c r="G3865" s="71"/>
      <c r="H3865" s="71"/>
      <c r="I3865" s="71"/>
      <c r="J3865" s="72">
        <v>6991.15</v>
      </c>
      <c r="K3865" s="71"/>
      <c r="L3865" s="71"/>
      <c r="M3865" s="72">
        <v>6991.15</v>
      </c>
      <c r="N3865" s="72">
        <v>0</v>
      </c>
      <c r="O3865" s="71"/>
      <c r="P3865" s="71"/>
      <c r="Q3865" s="71"/>
      <c r="R3865" s="71"/>
      <c r="S3865" s="72">
        <v>0</v>
      </c>
      <c r="T3865" s="72">
        <v>0</v>
      </c>
      <c r="U3865" s="71"/>
      <c r="V3865" s="71"/>
      <c r="W3865" s="71"/>
      <c r="X3865" s="72">
        <v>0</v>
      </c>
      <c r="Y3865" s="72">
        <v>0</v>
      </c>
      <c r="Z3865" s="72">
        <v>0</v>
      </c>
      <c r="AA3865" s="69"/>
      <c r="AB3865" s="69"/>
      <c r="AC3865" s="69"/>
    </row>
    <row r="3866" spans="1:29" ht="20" x14ac:dyDescent="0.25">
      <c r="A3866" s="68" t="s">
        <v>9504</v>
      </c>
      <c r="B3866" s="69" t="s">
        <v>4012</v>
      </c>
      <c r="C3866" s="69" t="s">
        <v>9505</v>
      </c>
      <c r="D3866" s="69" t="s">
        <v>4589</v>
      </c>
      <c r="E3866" s="69"/>
      <c r="F3866" s="69" t="s">
        <v>1760</v>
      </c>
      <c r="G3866" s="69" t="s">
        <v>1307</v>
      </c>
      <c r="H3866" s="69" t="s">
        <v>971</v>
      </c>
      <c r="I3866" s="69"/>
      <c r="J3866" s="70">
        <v>11408.86</v>
      </c>
      <c r="K3866" s="69" t="s">
        <v>4591</v>
      </c>
      <c r="L3866" s="69"/>
      <c r="M3866" s="69"/>
      <c r="N3866" s="69"/>
      <c r="O3866" s="69"/>
      <c r="P3866" s="69"/>
      <c r="Q3866" s="69"/>
      <c r="R3866" s="69"/>
      <c r="S3866" s="69"/>
      <c r="T3866" s="69"/>
      <c r="U3866" s="69"/>
      <c r="V3866" s="69"/>
      <c r="W3866" s="69"/>
      <c r="X3866" s="69"/>
      <c r="Y3866" s="69"/>
      <c r="Z3866" s="69"/>
      <c r="AA3866" s="69" t="s">
        <v>989</v>
      </c>
      <c r="AB3866" s="69"/>
      <c r="AC3866" s="69"/>
    </row>
    <row r="3867" spans="1:29" x14ac:dyDescent="0.25">
      <c r="A3867" s="71" t="s">
        <v>193</v>
      </c>
      <c r="B3867" s="71"/>
      <c r="C3867" s="71"/>
      <c r="D3867" s="71"/>
      <c r="E3867" s="71"/>
      <c r="F3867" s="71"/>
      <c r="G3867" s="71"/>
      <c r="H3867" s="71"/>
      <c r="I3867" s="71"/>
      <c r="J3867" s="72">
        <v>11408.86</v>
      </c>
      <c r="K3867" s="71"/>
      <c r="L3867" s="71"/>
      <c r="M3867" s="72">
        <v>0</v>
      </c>
      <c r="N3867" s="72">
        <v>11408.86</v>
      </c>
      <c r="O3867" s="71"/>
      <c r="P3867" s="71"/>
      <c r="Q3867" s="71"/>
      <c r="R3867" s="71"/>
      <c r="S3867" s="72">
        <v>0</v>
      </c>
      <c r="T3867" s="72">
        <v>0</v>
      </c>
      <c r="U3867" s="71"/>
      <c r="V3867" s="71"/>
      <c r="W3867" s="71"/>
      <c r="X3867" s="72">
        <v>0</v>
      </c>
      <c r="Y3867" s="72">
        <v>0</v>
      </c>
      <c r="Z3867" s="72">
        <v>0</v>
      </c>
      <c r="AA3867" s="69"/>
      <c r="AB3867" s="69"/>
      <c r="AC3867" s="69"/>
    </row>
    <row r="3868" spans="1:29" ht="20" x14ac:dyDescent="0.25">
      <c r="A3868" s="68" t="s">
        <v>9506</v>
      </c>
      <c r="B3868" s="69" t="s">
        <v>8733</v>
      </c>
      <c r="C3868" s="69" t="s">
        <v>9507</v>
      </c>
      <c r="D3868" s="69" t="s">
        <v>4623</v>
      </c>
      <c r="E3868" s="69"/>
      <c r="F3868" s="69" t="s">
        <v>1727</v>
      </c>
      <c r="G3868" s="69" t="s">
        <v>1307</v>
      </c>
      <c r="H3868" s="69" t="s">
        <v>2609</v>
      </c>
      <c r="I3868" s="69" t="s">
        <v>962</v>
      </c>
      <c r="J3868" s="70">
        <v>2588.46</v>
      </c>
      <c r="K3868" s="69" t="s">
        <v>4591</v>
      </c>
      <c r="L3868" s="69" t="s">
        <v>9508</v>
      </c>
      <c r="M3868" s="70">
        <v>2588.46</v>
      </c>
      <c r="N3868" s="69"/>
      <c r="O3868" s="69"/>
      <c r="P3868" s="69"/>
      <c r="Q3868" s="69"/>
      <c r="R3868" s="69"/>
      <c r="S3868" s="69"/>
      <c r="T3868" s="70"/>
      <c r="U3868" s="69"/>
      <c r="V3868" s="69"/>
      <c r="W3868" s="69"/>
      <c r="X3868" s="69"/>
      <c r="Y3868" s="70"/>
      <c r="Z3868" s="69">
        <v>0</v>
      </c>
      <c r="AA3868" s="69" t="s">
        <v>989</v>
      </c>
      <c r="AB3868" s="69" t="s">
        <v>1144</v>
      </c>
      <c r="AC3868" s="69"/>
    </row>
    <row r="3869" spans="1:29" x14ac:dyDescent="0.25">
      <c r="A3869" s="71" t="s">
        <v>193</v>
      </c>
      <c r="B3869" s="71"/>
      <c r="C3869" s="71"/>
      <c r="D3869" s="71"/>
      <c r="E3869" s="71"/>
      <c r="F3869" s="71"/>
      <c r="G3869" s="71"/>
      <c r="H3869" s="71"/>
      <c r="I3869" s="71"/>
      <c r="J3869" s="72">
        <v>2588.46</v>
      </c>
      <c r="K3869" s="71"/>
      <c r="L3869" s="71"/>
      <c r="M3869" s="72">
        <v>2588.46</v>
      </c>
      <c r="N3869" s="72">
        <v>0</v>
      </c>
      <c r="O3869" s="71"/>
      <c r="P3869" s="71"/>
      <c r="Q3869" s="71"/>
      <c r="R3869" s="71"/>
      <c r="S3869" s="72">
        <v>0</v>
      </c>
      <c r="T3869" s="72">
        <v>0</v>
      </c>
      <c r="U3869" s="71"/>
      <c r="V3869" s="71"/>
      <c r="W3869" s="71"/>
      <c r="X3869" s="72">
        <v>0</v>
      </c>
      <c r="Y3869" s="72">
        <v>0</v>
      </c>
      <c r="Z3869" s="72">
        <v>0</v>
      </c>
      <c r="AA3869" s="69"/>
      <c r="AB3869" s="69"/>
      <c r="AC3869" s="69"/>
    </row>
    <row r="3870" spans="1:29" ht="20" x14ac:dyDescent="0.25">
      <c r="A3870" s="68" t="s">
        <v>9509</v>
      </c>
      <c r="B3870" s="69" t="s">
        <v>9301</v>
      </c>
      <c r="C3870" s="69" t="s">
        <v>9510</v>
      </c>
      <c r="D3870" s="69" t="s">
        <v>4813</v>
      </c>
      <c r="E3870" s="69" t="s">
        <v>9512</v>
      </c>
      <c r="F3870" s="69" t="s">
        <v>1216</v>
      </c>
      <c r="G3870" s="69" t="s">
        <v>1211</v>
      </c>
      <c r="H3870" s="69" t="s">
        <v>1129</v>
      </c>
      <c r="I3870" s="69" t="s">
        <v>962</v>
      </c>
      <c r="J3870" s="70">
        <v>2172.98</v>
      </c>
      <c r="K3870" s="69" t="s">
        <v>4591</v>
      </c>
      <c r="L3870" s="69" t="s">
        <v>9511</v>
      </c>
      <c r="M3870" s="70">
        <v>2172.98</v>
      </c>
      <c r="N3870" s="69"/>
      <c r="O3870" s="69"/>
      <c r="P3870" s="69" t="s">
        <v>1928</v>
      </c>
      <c r="Q3870" s="69" t="s">
        <v>1218</v>
      </c>
      <c r="R3870" s="69"/>
      <c r="S3870" s="70">
        <v>2172.98</v>
      </c>
      <c r="T3870" s="70"/>
      <c r="U3870" s="69"/>
      <c r="V3870" s="69"/>
      <c r="W3870" s="69"/>
      <c r="X3870" s="69"/>
      <c r="Y3870" s="70"/>
      <c r="Z3870" s="69">
        <v>0</v>
      </c>
      <c r="AA3870" s="69" t="s">
        <v>989</v>
      </c>
      <c r="AB3870" s="69" t="s">
        <v>1144</v>
      </c>
      <c r="AC3870" s="69"/>
    </row>
    <row r="3871" spans="1:29" x14ac:dyDescent="0.25">
      <c r="A3871" s="71" t="s">
        <v>193</v>
      </c>
      <c r="B3871" s="71"/>
      <c r="C3871" s="71"/>
      <c r="D3871" s="71"/>
      <c r="E3871" s="71"/>
      <c r="F3871" s="71"/>
      <c r="G3871" s="71"/>
      <c r="H3871" s="71"/>
      <c r="I3871" s="71"/>
      <c r="J3871" s="72">
        <v>2172.98</v>
      </c>
      <c r="K3871" s="71"/>
      <c r="L3871" s="71"/>
      <c r="M3871" s="72">
        <v>2172.98</v>
      </c>
      <c r="N3871" s="72">
        <v>0</v>
      </c>
      <c r="O3871" s="71"/>
      <c r="P3871" s="71"/>
      <c r="Q3871" s="71"/>
      <c r="R3871" s="71"/>
      <c r="S3871" s="72">
        <v>2172.98</v>
      </c>
      <c r="T3871" s="72">
        <v>0</v>
      </c>
      <c r="U3871" s="71"/>
      <c r="V3871" s="71"/>
      <c r="W3871" s="71"/>
      <c r="X3871" s="72">
        <v>2172.98</v>
      </c>
      <c r="Y3871" s="72">
        <v>0</v>
      </c>
      <c r="Z3871" s="72">
        <v>0</v>
      </c>
      <c r="AA3871" s="69"/>
      <c r="AB3871" s="69"/>
      <c r="AC3871" s="69"/>
    </row>
    <row r="3872" spans="1:29" ht="20" x14ac:dyDescent="0.25">
      <c r="A3872" s="68" t="s">
        <v>9513</v>
      </c>
      <c r="B3872" s="69" t="s">
        <v>4284</v>
      </c>
      <c r="C3872" s="69" t="s">
        <v>9514</v>
      </c>
      <c r="D3872" s="69" t="s">
        <v>4583</v>
      </c>
      <c r="E3872" s="69" t="s">
        <v>9516</v>
      </c>
      <c r="F3872" s="69" t="s">
        <v>1722</v>
      </c>
      <c r="G3872" s="69" t="s">
        <v>1211</v>
      </c>
      <c r="H3872" s="69" t="s">
        <v>3121</v>
      </c>
      <c r="I3872" s="69" t="s">
        <v>962</v>
      </c>
      <c r="J3872" s="70">
        <v>1254.99</v>
      </c>
      <c r="K3872" s="69" t="s">
        <v>4591</v>
      </c>
      <c r="L3872" s="69" t="s">
        <v>9515</v>
      </c>
      <c r="M3872" s="70">
        <v>1254.99</v>
      </c>
      <c r="N3872" s="69"/>
      <c r="O3872" s="69"/>
      <c r="P3872" s="69" t="s">
        <v>2606</v>
      </c>
      <c r="Q3872" s="69" t="s">
        <v>2148</v>
      </c>
      <c r="R3872" s="69"/>
      <c r="S3872" s="70">
        <v>1254.99</v>
      </c>
      <c r="T3872" s="70"/>
      <c r="U3872" s="69"/>
      <c r="V3872" s="69"/>
      <c r="W3872" s="69"/>
      <c r="X3872" s="69"/>
      <c r="Y3872" s="70"/>
      <c r="Z3872" s="69">
        <v>0</v>
      </c>
      <c r="AA3872" s="69" t="s">
        <v>989</v>
      </c>
      <c r="AB3872" s="69" t="s">
        <v>1144</v>
      </c>
      <c r="AC3872" s="69"/>
    </row>
    <row r="3873" spans="1:29" x14ac:dyDescent="0.25">
      <c r="A3873" s="71" t="s">
        <v>193</v>
      </c>
      <c r="B3873" s="71"/>
      <c r="C3873" s="71"/>
      <c r="D3873" s="71"/>
      <c r="E3873" s="71"/>
      <c r="F3873" s="71"/>
      <c r="G3873" s="71"/>
      <c r="H3873" s="71"/>
      <c r="I3873" s="71"/>
      <c r="J3873" s="72">
        <v>1254.99</v>
      </c>
      <c r="K3873" s="71"/>
      <c r="L3873" s="71"/>
      <c r="M3873" s="72">
        <v>1254.99</v>
      </c>
      <c r="N3873" s="72">
        <v>0</v>
      </c>
      <c r="O3873" s="71"/>
      <c r="P3873" s="71"/>
      <c r="Q3873" s="71"/>
      <c r="R3873" s="71"/>
      <c r="S3873" s="72">
        <v>1254.99</v>
      </c>
      <c r="T3873" s="72">
        <v>0</v>
      </c>
      <c r="U3873" s="71"/>
      <c r="V3873" s="71"/>
      <c r="W3873" s="71"/>
      <c r="X3873" s="72">
        <v>1254.99</v>
      </c>
      <c r="Y3873" s="72">
        <v>0</v>
      </c>
      <c r="Z3873" s="72">
        <v>0</v>
      </c>
      <c r="AA3873" s="69"/>
      <c r="AB3873" s="69"/>
      <c r="AC3873" s="69"/>
    </row>
    <row r="3874" spans="1:29" ht="20" x14ac:dyDescent="0.25">
      <c r="A3874" s="68" t="s">
        <v>9517</v>
      </c>
      <c r="B3874" s="69" t="s">
        <v>4234</v>
      </c>
      <c r="C3874" s="69" t="s">
        <v>9518</v>
      </c>
      <c r="D3874" s="69" t="s">
        <v>4589</v>
      </c>
      <c r="E3874" s="69"/>
      <c r="F3874" s="69" t="s">
        <v>1216</v>
      </c>
      <c r="G3874" s="69" t="s">
        <v>1211</v>
      </c>
      <c r="H3874" s="69" t="s">
        <v>1916</v>
      </c>
      <c r="I3874" s="69" t="s">
        <v>962</v>
      </c>
      <c r="J3874" s="70">
        <v>424.02</v>
      </c>
      <c r="K3874" s="69" t="s">
        <v>4591</v>
      </c>
      <c r="L3874" s="69" t="s">
        <v>9519</v>
      </c>
      <c r="M3874" s="70">
        <v>424.02</v>
      </c>
      <c r="N3874" s="69"/>
      <c r="O3874" s="69"/>
      <c r="P3874" s="69"/>
      <c r="Q3874" s="69"/>
      <c r="R3874" s="69"/>
      <c r="S3874" s="69"/>
      <c r="T3874" s="70"/>
      <c r="U3874" s="69"/>
      <c r="V3874" s="69"/>
      <c r="W3874" s="69"/>
      <c r="X3874" s="69"/>
      <c r="Y3874" s="70"/>
      <c r="Z3874" s="69">
        <v>0</v>
      </c>
      <c r="AA3874" s="69" t="s">
        <v>989</v>
      </c>
      <c r="AB3874" s="69" t="s">
        <v>1144</v>
      </c>
      <c r="AC3874" s="69"/>
    </row>
    <row r="3875" spans="1:29" x14ac:dyDescent="0.25">
      <c r="A3875" s="71" t="s">
        <v>193</v>
      </c>
      <c r="B3875" s="71"/>
      <c r="C3875" s="71"/>
      <c r="D3875" s="71"/>
      <c r="E3875" s="71"/>
      <c r="F3875" s="71"/>
      <c r="G3875" s="71"/>
      <c r="H3875" s="71"/>
      <c r="I3875" s="71"/>
      <c r="J3875" s="72">
        <v>424.02</v>
      </c>
      <c r="K3875" s="71"/>
      <c r="L3875" s="71"/>
      <c r="M3875" s="72">
        <v>424.02</v>
      </c>
      <c r="N3875" s="72">
        <v>0</v>
      </c>
      <c r="O3875" s="71"/>
      <c r="P3875" s="71"/>
      <c r="Q3875" s="71"/>
      <c r="R3875" s="71"/>
      <c r="S3875" s="72">
        <v>0</v>
      </c>
      <c r="T3875" s="72">
        <v>0</v>
      </c>
      <c r="U3875" s="71"/>
      <c r="V3875" s="71"/>
      <c r="W3875" s="71"/>
      <c r="X3875" s="72">
        <v>0</v>
      </c>
      <c r="Y3875" s="72">
        <v>0</v>
      </c>
      <c r="Z3875" s="72">
        <v>0</v>
      </c>
      <c r="AA3875" s="69"/>
      <c r="AB3875" s="69"/>
      <c r="AC3875" s="69"/>
    </row>
    <row r="3876" spans="1:29" ht="20" x14ac:dyDescent="0.25">
      <c r="A3876" s="68" t="s">
        <v>9520</v>
      </c>
      <c r="B3876" s="69" t="s">
        <v>4293</v>
      </c>
      <c r="C3876" s="69" t="s">
        <v>9521</v>
      </c>
      <c r="D3876" s="69" t="s">
        <v>4623</v>
      </c>
      <c r="E3876" s="69" t="s">
        <v>9523</v>
      </c>
      <c r="F3876" s="69" t="s">
        <v>1216</v>
      </c>
      <c r="G3876" s="69" t="s">
        <v>1211</v>
      </c>
      <c r="H3876" s="69" t="s">
        <v>1129</v>
      </c>
      <c r="I3876" s="69" t="s">
        <v>962</v>
      </c>
      <c r="J3876" s="70">
        <v>8214.0499999999993</v>
      </c>
      <c r="K3876" s="69" t="s">
        <v>4591</v>
      </c>
      <c r="L3876" s="69" t="s">
        <v>9522</v>
      </c>
      <c r="M3876" s="70">
        <v>8214.0499999999993</v>
      </c>
      <c r="N3876" s="69"/>
      <c r="O3876" s="69"/>
      <c r="P3876" s="69" t="s">
        <v>1804</v>
      </c>
      <c r="Q3876" s="69"/>
      <c r="R3876" s="69"/>
      <c r="S3876" s="70">
        <v>8214.0499999999993</v>
      </c>
      <c r="T3876" s="70"/>
      <c r="U3876" s="69"/>
      <c r="V3876" s="69"/>
      <c r="W3876" s="69"/>
      <c r="X3876" s="69"/>
      <c r="Y3876" s="70"/>
      <c r="Z3876" s="69">
        <v>0</v>
      </c>
      <c r="AA3876" s="69" t="s">
        <v>989</v>
      </c>
      <c r="AB3876" s="69" t="s">
        <v>1144</v>
      </c>
      <c r="AC3876" s="69"/>
    </row>
    <row r="3877" spans="1:29" x14ac:dyDescent="0.25">
      <c r="A3877" s="71" t="s">
        <v>193</v>
      </c>
      <c r="B3877" s="71"/>
      <c r="C3877" s="71"/>
      <c r="D3877" s="71"/>
      <c r="E3877" s="71"/>
      <c r="F3877" s="71"/>
      <c r="G3877" s="71"/>
      <c r="H3877" s="71"/>
      <c r="I3877" s="71"/>
      <c r="J3877" s="72">
        <v>8214.0499999999993</v>
      </c>
      <c r="K3877" s="71"/>
      <c r="L3877" s="71"/>
      <c r="M3877" s="72">
        <v>8214.0499999999993</v>
      </c>
      <c r="N3877" s="72">
        <v>0</v>
      </c>
      <c r="O3877" s="71"/>
      <c r="P3877" s="71"/>
      <c r="Q3877" s="71"/>
      <c r="R3877" s="71"/>
      <c r="S3877" s="72">
        <v>8214.0499999999993</v>
      </c>
      <c r="T3877" s="72">
        <v>0</v>
      </c>
      <c r="U3877" s="71"/>
      <c r="V3877" s="71"/>
      <c r="W3877" s="71"/>
      <c r="X3877" s="72">
        <v>8214.0499999999993</v>
      </c>
      <c r="Y3877" s="72">
        <v>0</v>
      </c>
      <c r="Z3877" s="72">
        <v>0</v>
      </c>
      <c r="AA3877" s="69"/>
      <c r="AB3877" s="69"/>
      <c r="AC3877" s="69"/>
    </row>
    <row r="3878" spans="1:29" ht="20" x14ac:dyDescent="0.25">
      <c r="A3878" s="68" t="s">
        <v>9524</v>
      </c>
      <c r="B3878" s="69" t="s">
        <v>4141</v>
      </c>
      <c r="C3878" s="69" t="s">
        <v>9525</v>
      </c>
      <c r="D3878" s="69" t="s">
        <v>4583</v>
      </c>
      <c r="E3878" s="69" t="s">
        <v>9527</v>
      </c>
      <c r="F3878" s="69" t="s">
        <v>1299</v>
      </c>
      <c r="G3878" s="69" t="s">
        <v>1211</v>
      </c>
      <c r="H3878" s="69" t="s">
        <v>3121</v>
      </c>
      <c r="I3878" s="69" t="s">
        <v>962</v>
      </c>
      <c r="J3878" s="70">
        <v>4421.04</v>
      </c>
      <c r="K3878" s="69" t="s">
        <v>4591</v>
      </c>
      <c r="L3878" s="69" t="s">
        <v>9526</v>
      </c>
      <c r="M3878" s="70">
        <v>4421.04</v>
      </c>
      <c r="N3878" s="69"/>
      <c r="O3878" s="69"/>
      <c r="P3878" s="69" t="s">
        <v>1129</v>
      </c>
      <c r="Q3878" s="69" t="s">
        <v>1218</v>
      </c>
      <c r="R3878" s="69"/>
      <c r="S3878" s="70">
        <v>4421.04</v>
      </c>
      <c r="T3878" s="70"/>
      <c r="U3878" s="69"/>
      <c r="V3878" s="69"/>
      <c r="W3878" s="69"/>
      <c r="X3878" s="69"/>
      <c r="Y3878" s="70"/>
      <c r="Z3878" s="69">
        <v>0</v>
      </c>
      <c r="AA3878" s="69" t="s">
        <v>989</v>
      </c>
      <c r="AB3878" s="69" t="s">
        <v>1144</v>
      </c>
      <c r="AC3878" s="69"/>
    </row>
    <row r="3879" spans="1:29" x14ac:dyDescent="0.25">
      <c r="A3879" s="71" t="s">
        <v>193</v>
      </c>
      <c r="B3879" s="71"/>
      <c r="C3879" s="71"/>
      <c r="D3879" s="71"/>
      <c r="E3879" s="71"/>
      <c r="F3879" s="71"/>
      <c r="G3879" s="71"/>
      <c r="H3879" s="71"/>
      <c r="I3879" s="71"/>
      <c r="J3879" s="72">
        <v>4421.04</v>
      </c>
      <c r="K3879" s="71"/>
      <c r="L3879" s="71"/>
      <c r="M3879" s="72">
        <v>4421.04</v>
      </c>
      <c r="N3879" s="72">
        <v>0</v>
      </c>
      <c r="O3879" s="71"/>
      <c r="P3879" s="71"/>
      <c r="Q3879" s="71"/>
      <c r="R3879" s="71"/>
      <c r="S3879" s="72">
        <v>4421.04</v>
      </c>
      <c r="T3879" s="72">
        <v>0</v>
      </c>
      <c r="U3879" s="71"/>
      <c r="V3879" s="71"/>
      <c r="W3879" s="71"/>
      <c r="X3879" s="72">
        <v>4421.04</v>
      </c>
      <c r="Y3879" s="72">
        <v>0</v>
      </c>
      <c r="Z3879" s="72">
        <v>0</v>
      </c>
      <c r="AA3879" s="69"/>
      <c r="AB3879" s="69"/>
      <c r="AC3879" s="69"/>
    </row>
    <row r="3880" spans="1:29" ht="30" x14ac:dyDescent="0.25">
      <c r="A3880" s="68" t="s">
        <v>9528</v>
      </c>
      <c r="B3880" s="69" t="s">
        <v>2410</v>
      </c>
      <c r="C3880" s="69" t="s">
        <v>9529</v>
      </c>
      <c r="D3880" s="69" t="s">
        <v>9530</v>
      </c>
      <c r="E3880" s="69"/>
      <c r="F3880" s="69" t="s">
        <v>1760</v>
      </c>
      <c r="G3880" s="69" t="s">
        <v>1718</v>
      </c>
      <c r="H3880" s="69" t="s">
        <v>9275</v>
      </c>
      <c r="I3880" s="69" t="s">
        <v>962</v>
      </c>
      <c r="J3880" s="70">
        <v>38600.660000000003</v>
      </c>
      <c r="K3880" s="69" t="s">
        <v>4591</v>
      </c>
      <c r="L3880" s="69" t="s">
        <v>9531</v>
      </c>
      <c r="M3880" s="70">
        <v>38600.660000000003</v>
      </c>
      <c r="N3880" s="69"/>
      <c r="O3880" s="69"/>
      <c r="P3880" s="69"/>
      <c r="Q3880" s="69"/>
      <c r="R3880" s="69"/>
      <c r="S3880" s="69"/>
      <c r="T3880" s="70"/>
      <c r="U3880" s="69"/>
      <c r="V3880" s="69"/>
      <c r="W3880" s="69"/>
      <c r="X3880" s="69"/>
      <c r="Y3880" s="70"/>
      <c r="Z3880" s="69">
        <v>0</v>
      </c>
      <c r="AA3880" s="69" t="s">
        <v>989</v>
      </c>
      <c r="AB3880" s="69" t="s">
        <v>1144</v>
      </c>
      <c r="AC3880" s="69"/>
    </row>
    <row r="3881" spans="1:29" x14ac:dyDescent="0.25">
      <c r="A3881" s="71" t="s">
        <v>193</v>
      </c>
      <c r="B3881" s="71"/>
      <c r="C3881" s="71"/>
      <c r="D3881" s="71"/>
      <c r="E3881" s="71"/>
      <c r="F3881" s="71"/>
      <c r="G3881" s="71"/>
      <c r="H3881" s="71"/>
      <c r="I3881" s="71"/>
      <c r="J3881" s="72">
        <v>38600.660000000003</v>
      </c>
      <c r="K3881" s="71"/>
      <c r="L3881" s="71"/>
      <c r="M3881" s="72">
        <v>38600.660000000003</v>
      </c>
      <c r="N3881" s="72">
        <v>0</v>
      </c>
      <c r="O3881" s="71"/>
      <c r="P3881" s="71"/>
      <c r="Q3881" s="71"/>
      <c r="R3881" s="71"/>
      <c r="S3881" s="72">
        <v>0</v>
      </c>
      <c r="T3881" s="72">
        <v>0</v>
      </c>
      <c r="U3881" s="71"/>
      <c r="V3881" s="71"/>
      <c r="W3881" s="71"/>
      <c r="X3881" s="72">
        <v>0</v>
      </c>
      <c r="Y3881" s="72">
        <v>0</v>
      </c>
      <c r="Z3881" s="72">
        <v>0</v>
      </c>
      <c r="AA3881" s="69"/>
      <c r="AB3881" s="69"/>
      <c r="AC3881" s="69"/>
    </row>
    <row r="3882" spans="1:29" ht="20" x14ac:dyDescent="0.25">
      <c r="A3882" s="68" t="s">
        <v>9532</v>
      </c>
      <c r="B3882" s="69" t="s">
        <v>9533</v>
      </c>
      <c r="C3882" s="69" t="s">
        <v>9534</v>
      </c>
      <c r="D3882" s="69" t="s">
        <v>4611</v>
      </c>
      <c r="E3882" s="69" t="s">
        <v>9536</v>
      </c>
      <c r="F3882" s="69" t="s">
        <v>1760</v>
      </c>
      <c r="G3882" s="69" t="s">
        <v>1718</v>
      </c>
      <c r="H3882" s="69" t="s">
        <v>3121</v>
      </c>
      <c r="I3882" s="69" t="s">
        <v>962</v>
      </c>
      <c r="J3882" s="70">
        <v>24868.17</v>
      </c>
      <c r="K3882" s="69" t="s">
        <v>4591</v>
      </c>
      <c r="L3882" s="69" t="s">
        <v>9535</v>
      </c>
      <c r="M3882" s="70">
        <v>24868.17</v>
      </c>
      <c r="N3882" s="69"/>
      <c r="O3882" s="69"/>
      <c r="P3882" s="69" t="s">
        <v>1552</v>
      </c>
      <c r="Q3882" s="69" t="s">
        <v>2397</v>
      </c>
      <c r="R3882" s="69"/>
      <c r="S3882" s="70">
        <v>24868.17</v>
      </c>
      <c r="T3882" s="70"/>
      <c r="U3882" s="69"/>
      <c r="V3882" s="69"/>
      <c r="W3882" s="69"/>
      <c r="X3882" s="69"/>
      <c r="Y3882" s="70"/>
      <c r="Z3882" s="69">
        <v>0</v>
      </c>
      <c r="AA3882" s="69" t="s">
        <v>989</v>
      </c>
      <c r="AB3882" s="69" t="s">
        <v>1144</v>
      </c>
      <c r="AC3882" s="69"/>
    </row>
    <row r="3883" spans="1:29" x14ac:dyDescent="0.25">
      <c r="A3883" s="71" t="s">
        <v>193</v>
      </c>
      <c r="B3883" s="71"/>
      <c r="C3883" s="71"/>
      <c r="D3883" s="71"/>
      <c r="E3883" s="71"/>
      <c r="F3883" s="71"/>
      <c r="G3883" s="71"/>
      <c r="H3883" s="71"/>
      <c r="I3883" s="71"/>
      <c r="J3883" s="72">
        <v>24868.17</v>
      </c>
      <c r="K3883" s="71"/>
      <c r="L3883" s="71"/>
      <c r="M3883" s="72">
        <v>24868.17</v>
      </c>
      <c r="N3883" s="72">
        <v>0</v>
      </c>
      <c r="O3883" s="71"/>
      <c r="P3883" s="71"/>
      <c r="Q3883" s="71"/>
      <c r="R3883" s="71"/>
      <c r="S3883" s="72">
        <v>24868.17</v>
      </c>
      <c r="T3883" s="72">
        <v>0</v>
      </c>
      <c r="U3883" s="71"/>
      <c r="V3883" s="71"/>
      <c r="W3883" s="71"/>
      <c r="X3883" s="72">
        <v>24868.17</v>
      </c>
      <c r="Y3883" s="72">
        <v>0</v>
      </c>
      <c r="Z3883" s="72">
        <v>0</v>
      </c>
      <c r="AA3883" s="69"/>
      <c r="AB3883" s="69"/>
      <c r="AC3883" s="69"/>
    </row>
    <row r="3884" spans="1:29" ht="20" x14ac:dyDescent="0.25">
      <c r="A3884" s="68" t="s">
        <v>9537</v>
      </c>
      <c r="B3884" s="69" t="s">
        <v>4175</v>
      </c>
      <c r="C3884" s="69" t="s">
        <v>9538</v>
      </c>
      <c r="D3884" s="69" t="s">
        <v>4583</v>
      </c>
      <c r="E3884" s="69" t="s">
        <v>9540</v>
      </c>
      <c r="F3884" s="69" t="s">
        <v>2348</v>
      </c>
      <c r="G3884" s="69" t="s">
        <v>1718</v>
      </c>
      <c r="H3884" s="69" t="s">
        <v>1552</v>
      </c>
      <c r="I3884" s="69" t="s">
        <v>962</v>
      </c>
      <c r="J3884" s="70">
        <v>8174.23</v>
      </c>
      <c r="K3884" s="69" t="s">
        <v>4591</v>
      </c>
      <c r="L3884" s="69" t="s">
        <v>9539</v>
      </c>
      <c r="M3884" s="70">
        <v>8174.23</v>
      </c>
      <c r="N3884" s="69"/>
      <c r="O3884" s="69"/>
      <c r="P3884" s="69" t="s">
        <v>2606</v>
      </c>
      <c r="Q3884" s="69" t="s">
        <v>2584</v>
      </c>
      <c r="R3884" s="69"/>
      <c r="S3884" s="70">
        <v>8174.23</v>
      </c>
      <c r="T3884" s="70"/>
      <c r="U3884" s="69"/>
      <c r="V3884" s="69"/>
      <c r="W3884" s="69"/>
      <c r="X3884" s="69"/>
      <c r="Y3884" s="70"/>
      <c r="Z3884" s="69">
        <v>0</v>
      </c>
      <c r="AA3884" s="69" t="s">
        <v>989</v>
      </c>
      <c r="AB3884" s="69" t="s">
        <v>1144</v>
      </c>
      <c r="AC3884" s="69"/>
    </row>
    <row r="3885" spans="1:29" x14ac:dyDescent="0.25">
      <c r="A3885" s="71" t="s">
        <v>193</v>
      </c>
      <c r="B3885" s="71"/>
      <c r="C3885" s="71"/>
      <c r="D3885" s="71"/>
      <c r="E3885" s="71"/>
      <c r="F3885" s="71"/>
      <c r="G3885" s="71"/>
      <c r="H3885" s="71"/>
      <c r="I3885" s="71"/>
      <c r="J3885" s="72">
        <v>8174.23</v>
      </c>
      <c r="K3885" s="71"/>
      <c r="L3885" s="71"/>
      <c r="M3885" s="72">
        <v>8174.23</v>
      </c>
      <c r="N3885" s="72">
        <v>0</v>
      </c>
      <c r="O3885" s="71"/>
      <c r="P3885" s="71"/>
      <c r="Q3885" s="71"/>
      <c r="R3885" s="71"/>
      <c r="S3885" s="72">
        <v>8174.23</v>
      </c>
      <c r="T3885" s="72">
        <v>0</v>
      </c>
      <c r="U3885" s="71"/>
      <c r="V3885" s="71"/>
      <c r="W3885" s="71"/>
      <c r="X3885" s="72">
        <v>8174.23</v>
      </c>
      <c r="Y3885" s="72">
        <v>0</v>
      </c>
      <c r="Z3885" s="72">
        <v>0</v>
      </c>
      <c r="AA3885" s="69"/>
      <c r="AB3885" s="69"/>
      <c r="AC3885" s="69"/>
    </row>
    <row r="3886" spans="1:29" ht="20" x14ac:dyDescent="0.25">
      <c r="A3886" s="68" t="s">
        <v>9541</v>
      </c>
      <c r="B3886" s="69" t="s">
        <v>4312</v>
      </c>
      <c r="C3886" s="69" t="s">
        <v>9542</v>
      </c>
      <c r="D3886" s="69" t="s">
        <v>4829</v>
      </c>
      <c r="E3886" s="69"/>
      <c r="F3886" s="69" t="s">
        <v>1216</v>
      </c>
      <c r="G3886" s="69" t="s">
        <v>1718</v>
      </c>
      <c r="H3886" s="69" t="s">
        <v>1552</v>
      </c>
      <c r="I3886" s="69"/>
      <c r="J3886" s="70">
        <v>393676.2</v>
      </c>
      <c r="K3886" s="69" t="s">
        <v>4591</v>
      </c>
      <c r="L3886" s="69"/>
      <c r="M3886" s="69"/>
      <c r="N3886" s="69"/>
      <c r="O3886" s="69"/>
      <c r="P3886" s="69"/>
      <c r="Q3886" s="69"/>
      <c r="R3886" s="69"/>
      <c r="S3886" s="69"/>
      <c r="T3886" s="69"/>
      <c r="U3886" s="69"/>
      <c r="V3886" s="69"/>
      <c r="W3886" s="69"/>
      <c r="X3886" s="69"/>
      <c r="Y3886" s="69"/>
      <c r="Z3886" s="69"/>
      <c r="AA3886" s="69" t="s">
        <v>989</v>
      </c>
      <c r="AB3886" s="69"/>
      <c r="AC3886" s="69"/>
    </row>
    <row r="3887" spans="1:29" x14ac:dyDescent="0.25">
      <c r="A3887" s="71" t="s">
        <v>193</v>
      </c>
      <c r="B3887" s="71"/>
      <c r="C3887" s="71"/>
      <c r="D3887" s="71"/>
      <c r="E3887" s="71"/>
      <c r="F3887" s="71"/>
      <c r="G3887" s="71"/>
      <c r="H3887" s="71"/>
      <c r="I3887" s="71"/>
      <c r="J3887" s="72">
        <v>393676.2</v>
      </c>
      <c r="K3887" s="71"/>
      <c r="L3887" s="71"/>
      <c r="M3887" s="72">
        <v>0</v>
      </c>
      <c r="N3887" s="72">
        <v>393676.2</v>
      </c>
      <c r="O3887" s="71"/>
      <c r="P3887" s="71"/>
      <c r="Q3887" s="71"/>
      <c r="R3887" s="71"/>
      <c r="S3887" s="72">
        <v>0</v>
      </c>
      <c r="T3887" s="72">
        <v>0</v>
      </c>
      <c r="U3887" s="71"/>
      <c r="V3887" s="71"/>
      <c r="W3887" s="71"/>
      <c r="X3887" s="72">
        <v>0</v>
      </c>
      <c r="Y3887" s="72">
        <v>0</v>
      </c>
      <c r="Z3887" s="72">
        <v>0</v>
      </c>
      <c r="AA3887" s="69"/>
      <c r="AB3887" s="69"/>
      <c r="AC3887" s="69"/>
    </row>
    <row r="3888" spans="1:29" ht="20" x14ac:dyDescent="0.25">
      <c r="A3888" s="68" t="s">
        <v>9543</v>
      </c>
      <c r="B3888" s="69" t="s">
        <v>9533</v>
      </c>
      <c r="C3888" s="69" t="s">
        <v>9544</v>
      </c>
      <c r="D3888" s="69" t="s">
        <v>4813</v>
      </c>
      <c r="E3888" s="69"/>
      <c r="F3888" s="69" t="s">
        <v>1760</v>
      </c>
      <c r="G3888" s="69" t="s">
        <v>1718</v>
      </c>
      <c r="H3888" s="69" t="s">
        <v>3160</v>
      </c>
      <c r="I3888" s="69" t="s">
        <v>962</v>
      </c>
      <c r="J3888" s="70">
        <v>21198.6</v>
      </c>
      <c r="K3888" s="69" t="s">
        <v>4591</v>
      </c>
      <c r="L3888" s="69" t="s">
        <v>9545</v>
      </c>
      <c r="M3888" s="70">
        <v>21198.6</v>
      </c>
      <c r="N3888" s="69"/>
      <c r="O3888" s="69"/>
      <c r="P3888" s="69"/>
      <c r="Q3888" s="69"/>
      <c r="R3888" s="69"/>
      <c r="S3888" s="69"/>
      <c r="T3888" s="70"/>
      <c r="U3888" s="69"/>
      <c r="V3888" s="69"/>
      <c r="W3888" s="69"/>
      <c r="X3888" s="69"/>
      <c r="Y3888" s="70"/>
      <c r="Z3888" s="69">
        <v>0</v>
      </c>
      <c r="AA3888" s="69" t="s">
        <v>989</v>
      </c>
      <c r="AB3888" s="69" t="s">
        <v>1144</v>
      </c>
      <c r="AC3888" s="69"/>
    </row>
    <row r="3889" spans="1:29" x14ac:dyDescent="0.25">
      <c r="A3889" s="71" t="s">
        <v>193</v>
      </c>
      <c r="B3889" s="71"/>
      <c r="C3889" s="71"/>
      <c r="D3889" s="71"/>
      <c r="E3889" s="71"/>
      <c r="F3889" s="71"/>
      <c r="G3889" s="71"/>
      <c r="H3889" s="71"/>
      <c r="I3889" s="71"/>
      <c r="J3889" s="72">
        <v>21198.6</v>
      </c>
      <c r="K3889" s="71"/>
      <c r="L3889" s="71"/>
      <c r="M3889" s="72">
        <v>21198.6</v>
      </c>
      <c r="N3889" s="72">
        <v>0</v>
      </c>
      <c r="O3889" s="71"/>
      <c r="P3889" s="71"/>
      <c r="Q3889" s="71"/>
      <c r="R3889" s="71"/>
      <c r="S3889" s="72">
        <v>0</v>
      </c>
      <c r="T3889" s="72">
        <v>0</v>
      </c>
      <c r="U3889" s="71"/>
      <c r="V3889" s="71"/>
      <c r="W3889" s="71"/>
      <c r="X3889" s="72">
        <v>0</v>
      </c>
      <c r="Y3889" s="72">
        <v>0</v>
      </c>
      <c r="Z3889" s="72">
        <v>0</v>
      </c>
      <c r="AA3889" s="69"/>
      <c r="AB3889" s="69"/>
      <c r="AC3889" s="69"/>
    </row>
    <row r="3890" spans="1:29" ht="30" x14ac:dyDescent="0.25">
      <c r="A3890" s="68" t="s">
        <v>9546</v>
      </c>
      <c r="B3890" s="69" t="s">
        <v>9547</v>
      </c>
      <c r="C3890" s="69" t="s">
        <v>9548</v>
      </c>
      <c r="D3890" s="69" t="s">
        <v>9549</v>
      </c>
      <c r="E3890" s="69"/>
      <c r="F3890" s="69" t="s">
        <v>1760</v>
      </c>
      <c r="G3890" s="69" t="s">
        <v>1738</v>
      </c>
      <c r="H3890" s="69" t="s">
        <v>1552</v>
      </c>
      <c r="I3890" s="69" t="s">
        <v>962</v>
      </c>
      <c r="J3890" s="70">
        <v>2600.2399999999998</v>
      </c>
      <c r="K3890" s="69" t="s">
        <v>4591</v>
      </c>
      <c r="L3890" s="69" t="s">
        <v>9550</v>
      </c>
      <c r="M3890" s="70">
        <v>2600.2399999999998</v>
      </c>
      <c r="N3890" s="69"/>
      <c r="O3890" s="69"/>
      <c r="P3890" s="69"/>
      <c r="Q3890" s="69"/>
      <c r="R3890" s="69"/>
      <c r="S3890" s="69"/>
      <c r="T3890" s="70"/>
      <c r="U3890" s="69"/>
      <c r="V3890" s="69"/>
      <c r="W3890" s="69"/>
      <c r="X3890" s="69"/>
      <c r="Y3890" s="70"/>
      <c r="Z3890" s="69">
        <v>0</v>
      </c>
      <c r="AA3890" s="69" t="s">
        <v>989</v>
      </c>
      <c r="AB3890" s="69" t="s">
        <v>1144</v>
      </c>
      <c r="AC3890" s="69"/>
    </row>
    <row r="3891" spans="1:29" x14ac:dyDescent="0.25">
      <c r="A3891" s="71" t="s">
        <v>193</v>
      </c>
      <c r="B3891" s="71"/>
      <c r="C3891" s="71"/>
      <c r="D3891" s="71"/>
      <c r="E3891" s="71"/>
      <c r="F3891" s="71"/>
      <c r="G3891" s="71"/>
      <c r="H3891" s="71"/>
      <c r="I3891" s="71"/>
      <c r="J3891" s="72">
        <v>2600.2399999999998</v>
      </c>
      <c r="K3891" s="71"/>
      <c r="L3891" s="71"/>
      <c r="M3891" s="72">
        <v>2600.2399999999998</v>
      </c>
      <c r="N3891" s="72">
        <v>0</v>
      </c>
      <c r="O3891" s="71"/>
      <c r="P3891" s="71"/>
      <c r="Q3891" s="71"/>
      <c r="R3891" s="71"/>
      <c r="S3891" s="72">
        <v>0</v>
      </c>
      <c r="T3891" s="72">
        <v>0</v>
      </c>
      <c r="U3891" s="71"/>
      <c r="V3891" s="71"/>
      <c r="W3891" s="71"/>
      <c r="X3891" s="72">
        <v>0</v>
      </c>
      <c r="Y3891" s="72">
        <v>0</v>
      </c>
      <c r="Z3891" s="72">
        <v>0</v>
      </c>
      <c r="AA3891" s="69"/>
      <c r="AB3891" s="69"/>
      <c r="AC3891" s="69"/>
    </row>
    <row r="3892" spans="1:29" ht="20" x14ac:dyDescent="0.25">
      <c r="A3892" s="68" t="s">
        <v>9551</v>
      </c>
      <c r="B3892" s="69" t="s">
        <v>1213</v>
      </c>
      <c r="C3892" s="69" t="s">
        <v>9552</v>
      </c>
      <c r="D3892" s="69" t="s">
        <v>4623</v>
      </c>
      <c r="E3892" s="69" t="s">
        <v>9554</v>
      </c>
      <c r="F3892" s="69" t="s">
        <v>1216</v>
      </c>
      <c r="G3892" s="69" t="s">
        <v>1738</v>
      </c>
      <c r="H3892" s="69" t="s">
        <v>2609</v>
      </c>
      <c r="I3892" s="69" t="s">
        <v>962</v>
      </c>
      <c r="J3892" s="70">
        <v>7227.36</v>
      </c>
      <c r="K3892" s="69" t="s">
        <v>4591</v>
      </c>
      <c r="L3892" s="69" t="s">
        <v>9553</v>
      </c>
      <c r="M3892" s="70">
        <v>7227.36</v>
      </c>
      <c r="N3892" s="69"/>
      <c r="O3892" s="69"/>
      <c r="P3892" s="69" t="s">
        <v>1607</v>
      </c>
      <c r="Q3892" s="69"/>
      <c r="R3892" s="69"/>
      <c r="S3892" s="70">
        <v>7227.36</v>
      </c>
      <c r="T3892" s="70"/>
      <c r="U3892" s="69"/>
      <c r="V3892" s="69"/>
      <c r="W3892" s="69"/>
      <c r="X3892" s="69"/>
      <c r="Y3892" s="70"/>
      <c r="Z3892" s="69">
        <v>0</v>
      </c>
      <c r="AA3892" s="69" t="s">
        <v>989</v>
      </c>
      <c r="AB3892" s="69" t="s">
        <v>1144</v>
      </c>
      <c r="AC3892" s="69"/>
    </row>
    <row r="3893" spans="1:29" x14ac:dyDescent="0.25">
      <c r="A3893" s="71" t="s">
        <v>193</v>
      </c>
      <c r="B3893" s="71"/>
      <c r="C3893" s="71"/>
      <c r="D3893" s="71"/>
      <c r="E3893" s="71"/>
      <c r="F3893" s="71"/>
      <c r="G3893" s="71"/>
      <c r="H3893" s="71"/>
      <c r="I3893" s="71"/>
      <c r="J3893" s="72">
        <v>7227.36</v>
      </c>
      <c r="K3893" s="71"/>
      <c r="L3893" s="71"/>
      <c r="M3893" s="72">
        <v>7227.36</v>
      </c>
      <c r="N3893" s="72">
        <v>0</v>
      </c>
      <c r="O3893" s="71"/>
      <c r="P3893" s="71"/>
      <c r="Q3893" s="71"/>
      <c r="R3893" s="71"/>
      <c r="S3893" s="72">
        <v>7227.36</v>
      </c>
      <c r="T3893" s="72">
        <v>0</v>
      </c>
      <c r="U3893" s="71"/>
      <c r="V3893" s="71"/>
      <c r="W3893" s="71"/>
      <c r="X3893" s="72">
        <v>7227.36</v>
      </c>
      <c r="Y3893" s="72">
        <v>0</v>
      </c>
      <c r="Z3893" s="72">
        <v>0</v>
      </c>
      <c r="AA3893" s="69"/>
      <c r="AB3893" s="69"/>
      <c r="AC3893" s="69"/>
    </row>
    <row r="3894" spans="1:29" ht="30" x14ac:dyDescent="0.25">
      <c r="A3894" s="68" t="s">
        <v>9555</v>
      </c>
      <c r="B3894" s="69" t="s">
        <v>9419</v>
      </c>
      <c r="C3894" s="69" t="s">
        <v>9556</v>
      </c>
      <c r="D3894" s="69" t="s">
        <v>3313</v>
      </c>
      <c r="E3894" s="69"/>
      <c r="F3894" s="69" t="s">
        <v>1760</v>
      </c>
      <c r="G3894" s="69" t="s">
        <v>1738</v>
      </c>
      <c r="H3894" s="69" t="s">
        <v>2609</v>
      </c>
      <c r="I3894" s="69" t="s">
        <v>962</v>
      </c>
      <c r="J3894" s="70">
        <v>497.37</v>
      </c>
      <c r="K3894" s="69" t="s">
        <v>4591</v>
      </c>
      <c r="L3894" s="69" t="s">
        <v>9557</v>
      </c>
      <c r="M3894" s="70">
        <v>497.37</v>
      </c>
      <c r="N3894" s="69"/>
      <c r="O3894" s="69"/>
      <c r="P3894" s="69"/>
      <c r="Q3894" s="69"/>
      <c r="R3894" s="69"/>
      <c r="S3894" s="69"/>
      <c r="T3894" s="70"/>
      <c r="U3894" s="69"/>
      <c r="V3894" s="69"/>
      <c r="W3894" s="69"/>
      <c r="X3894" s="69"/>
      <c r="Y3894" s="70"/>
      <c r="Z3894" s="69">
        <v>0</v>
      </c>
      <c r="AA3894" s="69" t="s">
        <v>989</v>
      </c>
      <c r="AB3894" s="69" t="s">
        <v>1144</v>
      </c>
      <c r="AC3894" s="69"/>
    </row>
    <row r="3895" spans="1:29" x14ac:dyDescent="0.25">
      <c r="A3895" s="71" t="s">
        <v>193</v>
      </c>
      <c r="B3895" s="71"/>
      <c r="C3895" s="71"/>
      <c r="D3895" s="71"/>
      <c r="E3895" s="71"/>
      <c r="F3895" s="71"/>
      <c r="G3895" s="71"/>
      <c r="H3895" s="71"/>
      <c r="I3895" s="71"/>
      <c r="J3895" s="72">
        <v>497.37</v>
      </c>
      <c r="K3895" s="71"/>
      <c r="L3895" s="71"/>
      <c r="M3895" s="72">
        <v>497.37</v>
      </c>
      <c r="N3895" s="72">
        <v>0</v>
      </c>
      <c r="O3895" s="71"/>
      <c r="P3895" s="71"/>
      <c r="Q3895" s="71"/>
      <c r="R3895" s="71"/>
      <c r="S3895" s="72">
        <v>0</v>
      </c>
      <c r="T3895" s="72">
        <v>0</v>
      </c>
      <c r="U3895" s="71"/>
      <c r="V3895" s="71"/>
      <c r="W3895" s="71"/>
      <c r="X3895" s="72">
        <v>0</v>
      </c>
      <c r="Y3895" s="72">
        <v>0</v>
      </c>
      <c r="Z3895" s="72">
        <v>0</v>
      </c>
      <c r="AA3895" s="69"/>
      <c r="AB3895" s="69"/>
      <c r="AC3895" s="69"/>
    </row>
    <row r="3896" spans="1:29" ht="20" x14ac:dyDescent="0.25">
      <c r="A3896" s="68" t="s">
        <v>9558</v>
      </c>
      <c r="B3896" s="69" t="s">
        <v>9419</v>
      </c>
      <c r="C3896" s="69" t="s">
        <v>9559</v>
      </c>
      <c r="D3896" s="69" t="s">
        <v>4611</v>
      </c>
      <c r="E3896" s="69" t="s">
        <v>9561</v>
      </c>
      <c r="F3896" s="69" t="s">
        <v>1760</v>
      </c>
      <c r="G3896" s="69" t="s">
        <v>1738</v>
      </c>
      <c r="H3896" s="69" t="s">
        <v>2207</v>
      </c>
      <c r="I3896" s="69" t="s">
        <v>962</v>
      </c>
      <c r="J3896" s="70">
        <v>6699</v>
      </c>
      <c r="K3896" s="69" t="s">
        <v>4591</v>
      </c>
      <c r="L3896" s="69" t="s">
        <v>9560</v>
      </c>
      <c r="M3896" s="70">
        <v>6699</v>
      </c>
      <c r="N3896" s="69"/>
      <c r="O3896" s="69"/>
      <c r="P3896" s="69" t="s">
        <v>2189</v>
      </c>
      <c r="Q3896" s="69" t="s">
        <v>9562</v>
      </c>
      <c r="R3896" s="69"/>
      <c r="S3896" s="70">
        <v>6699</v>
      </c>
      <c r="T3896" s="70"/>
      <c r="U3896" s="69"/>
      <c r="V3896" s="69"/>
      <c r="W3896" s="69"/>
      <c r="X3896" s="69"/>
      <c r="Y3896" s="70"/>
      <c r="Z3896" s="69">
        <v>0</v>
      </c>
      <c r="AA3896" s="69" t="s">
        <v>989</v>
      </c>
      <c r="AB3896" s="69" t="s">
        <v>1144</v>
      </c>
      <c r="AC3896" s="69"/>
    </row>
    <row r="3897" spans="1:29" x14ac:dyDescent="0.25">
      <c r="A3897" s="71" t="s">
        <v>193</v>
      </c>
      <c r="B3897" s="71"/>
      <c r="C3897" s="71"/>
      <c r="D3897" s="71"/>
      <c r="E3897" s="71"/>
      <c r="F3897" s="71"/>
      <c r="G3897" s="71"/>
      <c r="H3897" s="71"/>
      <c r="I3897" s="71"/>
      <c r="J3897" s="72">
        <v>6699</v>
      </c>
      <c r="K3897" s="71"/>
      <c r="L3897" s="71"/>
      <c r="M3897" s="72">
        <v>6699</v>
      </c>
      <c r="N3897" s="72">
        <v>0</v>
      </c>
      <c r="O3897" s="71"/>
      <c r="P3897" s="71"/>
      <c r="Q3897" s="71"/>
      <c r="R3897" s="71"/>
      <c r="S3897" s="72">
        <v>6699</v>
      </c>
      <c r="T3897" s="72">
        <v>0</v>
      </c>
      <c r="U3897" s="71"/>
      <c r="V3897" s="71"/>
      <c r="W3897" s="71"/>
      <c r="X3897" s="72">
        <v>6699</v>
      </c>
      <c r="Y3897" s="72">
        <v>0</v>
      </c>
      <c r="Z3897" s="72">
        <v>0</v>
      </c>
      <c r="AA3897" s="69"/>
      <c r="AB3897" s="69"/>
      <c r="AC3897" s="69"/>
    </row>
    <row r="3898" spans="1:29" ht="20" x14ac:dyDescent="0.25">
      <c r="A3898" s="68" t="s">
        <v>9563</v>
      </c>
      <c r="B3898" s="69" t="s">
        <v>9533</v>
      </c>
      <c r="C3898" s="69" t="s">
        <v>9564</v>
      </c>
      <c r="D3898" s="69" t="s">
        <v>4686</v>
      </c>
      <c r="E3898" s="69" t="s">
        <v>8206</v>
      </c>
      <c r="F3898" s="69" t="s">
        <v>1760</v>
      </c>
      <c r="G3898" s="69" t="s">
        <v>1738</v>
      </c>
      <c r="H3898" s="69" t="s">
        <v>1785</v>
      </c>
      <c r="I3898" s="69" t="s">
        <v>962</v>
      </c>
      <c r="J3898" s="70">
        <v>6905.25</v>
      </c>
      <c r="K3898" s="69" t="s">
        <v>4591</v>
      </c>
      <c r="L3898" s="69" t="s">
        <v>8205</v>
      </c>
      <c r="M3898" s="70">
        <v>5218.59</v>
      </c>
      <c r="N3898" s="69"/>
      <c r="O3898" s="69"/>
      <c r="P3898" s="69" t="s">
        <v>2276</v>
      </c>
      <c r="Q3898" s="69" t="s">
        <v>1122</v>
      </c>
      <c r="R3898" s="69"/>
      <c r="S3898" s="70">
        <v>5218.59</v>
      </c>
      <c r="T3898" s="70"/>
      <c r="U3898" s="69" t="s">
        <v>1729</v>
      </c>
      <c r="V3898" s="73">
        <v>41</v>
      </c>
      <c r="W3898" s="69" t="s">
        <v>1729</v>
      </c>
      <c r="X3898" s="69"/>
      <c r="Y3898" s="70"/>
      <c r="Z3898" s="69">
        <v>0</v>
      </c>
      <c r="AA3898" s="69" t="s">
        <v>989</v>
      </c>
      <c r="AB3898" s="69" t="s">
        <v>1144</v>
      </c>
      <c r="AC3898" s="69"/>
    </row>
    <row r="3899" spans="1:29" x14ac:dyDescent="0.25">
      <c r="A3899" s="71" t="s">
        <v>193</v>
      </c>
      <c r="B3899" s="71"/>
      <c r="C3899" s="71"/>
      <c r="D3899" s="71"/>
      <c r="E3899" s="71"/>
      <c r="F3899" s="71"/>
      <c r="G3899" s="71"/>
      <c r="H3899" s="71"/>
      <c r="I3899" s="71"/>
      <c r="J3899" s="72">
        <v>6905.25</v>
      </c>
      <c r="K3899" s="71"/>
      <c r="L3899" s="71"/>
      <c r="M3899" s="72">
        <v>5218.59</v>
      </c>
      <c r="N3899" s="72">
        <v>1686.66</v>
      </c>
      <c r="O3899" s="71"/>
      <c r="P3899" s="71"/>
      <c r="Q3899" s="71"/>
      <c r="R3899" s="71"/>
      <c r="S3899" s="72">
        <v>5218.59</v>
      </c>
      <c r="T3899" s="72">
        <v>0</v>
      </c>
      <c r="U3899" s="71"/>
      <c r="V3899" s="71"/>
      <c r="W3899" s="71"/>
      <c r="X3899" s="72">
        <v>5218.59</v>
      </c>
      <c r="Y3899" s="72">
        <v>0</v>
      </c>
      <c r="Z3899" s="72">
        <v>0</v>
      </c>
      <c r="AA3899" s="69"/>
      <c r="AB3899" s="69"/>
      <c r="AC3899" s="69"/>
    </row>
    <row r="3900" spans="1:29" ht="30" x14ac:dyDescent="0.25">
      <c r="A3900" s="68" t="s">
        <v>9565</v>
      </c>
      <c r="B3900" s="69" t="s">
        <v>9566</v>
      </c>
      <c r="C3900" s="69" t="s">
        <v>9567</v>
      </c>
      <c r="D3900" s="69" t="s">
        <v>3313</v>
      </c>
      <c r="E3900" s="69" t="s">
        <v>9569</v>
      </c>
      <c r="F3900" s="69" t="s">
        <v>2348</v>
      </c>
      <c r="G3900" s="69" t="s">
        <v>1738</v>
      </c>
      <c r="H3900" s="69" t="s">
        <v>2609</v>
      </c>
      <c r="I3900" s="69" t="s">
        <v>962</v>
      </c>
      <c r="J3900" s="70">
        <v>828.56</v>
      </c>
      <c r="K3900" s="69" t="s">
        <v>4591</v>
      </c>
      <c r="L3900" s="69" t="s">
        <v>9568</v>
      </c>
      <c r="M3900" s="70">
        <v>828.56</v>
      </c>
      <c r="N3900" s="69"/>
      <c r="O3900" s="69"/>
      <c r="P3900" s="69" t="s">
        <v>1115</v>
      </c>
      <c r="Q3900" s="69" t="s">
        <v>971</v>
      </c>
      <c r="R3900" s="69"/>
      <c r="S3900" s="70">
        <v>828.56</v>
      </c>
      <c r="T3900" s="70"/>
      <c r="U3900" s="69"/>
      <c r="V3900" s="69"/>
      <c r="W3900" s="69"/>
      <c r="X3900" s="69"/>
      <c r="Y3900" s="70"/>
      <c r="Z3900" s="69">
        <v>0</v>
      </c>
      <c r="AA3900" s="69" t="s">
        <v>989</v>
      </c>
      <c r="AB3900" s="69" t="s">
        <v>1144</v>
      </c>
      <c r="AC3900" s="69"/>
    </row>
    <row r="3901" spans="1:29" x14ac:dyDescent="0.25">
      <c r="A3901" s="71" t="s">
        <v>193</v>
      </c>
      <c r="B3901" s="71"/>
      <c r="C3901" s="71"/>
      <c r="D3901" s="71"/>
      <c r="E3901" s="71"/>
      <c r="F3901" s="71"/>
      <c r="G3901" s="71"/>
      <c r="H3901" s="71"/>
      <c r="I3901" s="71"/>
      <c r="J3901" s="72">
        <v>828.56</v>
      </c>
      <c r="K3901" s="71"/>
      <c r="L3901" s="71"/>
      <c r="M3901" s="72">
        <v>828.56</v>
      </c>
      <c r="N3901" s="72">
        <v>0</v>
      </c>
      <c r="O3901" s="71"/>
      <c r="P3901" s="71"/>
      <c r="Q3901" s="71"/>
      <c r="R3901" s="71"/>
      <c r="S3901" s="72">
        <v>828.56</v>
      </c>
      <c r="T3901" s="72">
        <v>0</v>
      </c>
      <c r="U3901" s="71"/>
      <c r="V3901" s="71"/>
      <c r="W3901" s="71"/>
      <c r="X3901" s="72">
        <v>828.56</v>
      </c>
      <c r="Y3901" s="72">
        <v>0</v>
      </c>
      <c r="Z3901" s="72">
        <v>0</v>
      </c>
      <c r="AA3901" s="69"/>
      <c r="AB3901" s="69"/>
      <c r="AC3901" s="69"/>
    </row>
    <row r="3902" spans="1:29" ht="20" x14ac:dyDescent="0.25">
      <c r="A3902" s="68" t="s">
        <v>9570</v>
      </c>
      <c r="B3902" s="69" t="s">
        <v>9571</v>
      </c>
      <c r="C3902" s="69" t="s">
        <v>9572</v>
      </c>
      <c r="D3902" s="69" t="s">
        <v>4611</v>
      </c>
      <c r="E3902" s="69"/>
      <c r="F3902" s="69" t="s">
        <v>1216</v>
      </c>
      <c r="G3902" s="69" t="s">
        <v>1738</v>
      </c>
      <c r="H3902" s="69" t="s">
        <v>2189</v>
      </c>
      <c r="I3902" s="69" t="s">
        <v>962</v>
      </c>
      <c r="J3902" s="70">
        <v>11835.5</v>
      </c>
      <c r="K3902" s="69" t="s">
        <v>4591</v>
      </c>
      <c r="L3902" s="69" t="s">
        <v>9573</v>
      </c>
      <c r="M3902" s="70">
        <v>11835.5</v>
      </c>
      <c r="N3902" s="69"/>
      <c r="O3902" s="69"/>
      <c r="P3902" s="69"/>
      <c r="Q3902" s="69"/>
      <c r="R3902" s="69"/>
      <c r="S3902" s="69"/>
      <c r="T3902" s="70"/>
      <c r="U3902" s="69"/>
      <c r="V3902" s="69"/>
      <c r="W3902" s="69"/>
      <c r="X3902" s="69"/>
      <c r="Y3902" s="70"/>
      <c r="Z3902" s="69">
        <v>0</v>
      </c>
      <c r="AA3902" s="69" t="s">
        <v>989</v>
      </c>
      <c r="AB3902" s="69" t="s">
        <v>1144</v>
      </c>
      <c r="AC3902" s="69"/>
    </row>
    <row r="3903" spans="1:29" x14ac:dyDescent="0.25">
      <c r="A3903" s="71" t="s">
        <v>193</v>
      </c>
      <c r="B3903" s="71"/>
      <c r="C3903" s="71"/>
      <c r="D3903" s="71"/>
      <c r="E3903" s="71"/>
      <c r="F3903" s="71"/>
      <c r="G3903" s="71"/>
      <c r="H3903" s="71"/>
      <c r="I3903" s="71"/>
      <c r="J3903" s="72">
        <v>11835.5</v>
      </c>
      <c r="K3903" s="71"/>
      <c r="L3903" s="71"/>
      <c r="M3903" s="72">
        <v>11835.5</v>
      </c>
      <c r="N3903" s="72">
        <v>0</v>
      </c>
      <c r="O3903" s="71"/>
      <c r="P3903" s="71"/>
      <c r="Q3903" s="71"/>
      <c r="R3903" s="71"/>
      <c r="S3903" s="72">
        <v>0</v>
      </c>
      <c r="T3903" s="72">
        <v>0</v>
      </c>
      <c r="U3903" s="71"/>
      <c r="V3903" s="71"/>
      <c r="W3903" s="71"/>
      <c r="X3903" s="72">
        <v>0</v>
      </c>
      <c r="Y3903" s="72">
        <v>0</v>
      </c>
      <c r="Z3903" s="72">
        <v>0</v>
      </c>
      <c r="AA3903" s="69"/>
      <c r="AB3903" s="69"/>
      <c r="AC3903" s="69"/>
    </row>
    <row r="3904" spans="1:29" ht="20" x14ac:dyDescent="0.25">
      <c r="A3904" s="68" t="s">
        <v>9574</v>
      </c>
      <c r="B3904" s="69" t="s">
        <v>2323</v>
      </c>
      <c r="C3904" s="69" t="s">
        <v>9575</v>
      </c>
      <c r="D3904" s="69" t="s">
        <v>4623</v>
      </c>
      <c r="E3904" s="69" t="s">
        <v>9577</v>
      </c>
      <c r="F3904" s="69" t="s">
        <v>1299</v>
      </c>
      <c r="G3904" s="69" t="s">
        <v>3002</v>
      </c>
      <c r="H3904" s="69" t="s">
        <v>2609</v>
      </c>
      <c r="I3904" s="69" t="s">
        <v>962</v>
      </c>
      <c r="J3904" s="70">
        <v>140.94</v>
      </c>
      <c r="K3904" s="69" t="s">
        <v>4591</v>
      </c>
      <c r="L3904" s="69" t="s">
        <v>9576</v>
      </c>
      <c r="M3904" s="70">
        <v>140.94</v>
      </c>
      <c r="N3904" s="69"/>
      <c r="O3904" s="69"/>
      <c r="P3904" s="69" t="s">
        <v>2170</v>
      </c>
      <c r="Q3904" s="69"/>
      <c r="R3904" s="69"/>
      <c r="S3904" s="70">
        <v>140.94</v>
      </c>
      <c r="T3904" s="70"/>
      <c r="U3904" s="69"/>
      <c r="V3904" s="69"/>
      <c r="W3904" s="69"/>
      <c r="X3904" s="69"/>
      <c r="Y3904" s="70"/>
      <c r="Z3904" s="69">
        <v>0</v>
      </c>
      <c r="AA3904" s="69" t="s">
        <v>989</v>
      </c>
      <c r="AB3904" s="69" t="s">
        <v>1144</v>
      </c>
      <c r="AC3904" s="69"/>
    </row>
    <row r="3905" spans="1:29" x14ac:dyDescent="0.25">
      <c r="A3905" s="71" t="s">
        <v>193</v>
      </c>
      <c r="B3905" s="71"/>
      <c r="C3905" s="71"/>
      <c r="D3905" s="71"/>
      <c r="E3905" s="71"/>
      <c r="F3905" s="71"/>
      <c r="G3905" s="71"/>
      <c r="H3905" s="71"/>
      <c r="I3905" s="71"/>
      <c r="J3905" s="72">
        <v>140.94</v>
      </c>
      <c r="K3905" s="71"/>
      <c r="L3905" s="71"/>
      <c r="M3905" s="72">
        <v>140.94</v>
      </c>
      <c r="N3905" s="72">
        <v>0</v>
      </c>
      <c r="O3905" s="71"/>
      <c r="P3905" s="71"/>
      <c r="Q3905" s="71"/>
      <c r="R3905" s="71"/>
      <c r="S3905" s="72">
        <v>140.94</v>
      </c>
      <c r="T3905" s="72">
        <v>0</v>
      </c>
      <c r="U3905" s="71"/>
      <c r="V3905" s="71"/>
      <c r="W3905" s="71"/>
      <c r="X3905" s="72">
        <v>140.94</v>
      </c>
      <c r="Y3905" s="72">
        <v>0</v>
      </c>
      <c r="Z3905" s="72">
        <v>0</v>
      </c>
      <c r="AA3905" s="69"/>
      <c r="AB3905" s="69"/>
      <c r="AC3905" s="69"/>
    </row>
    <row r="3906" spans="1:29" ht="20" x14ac:dyDescent="0.25">
      <c r="A3906" s="68" t="s">
        <v>9578</v>
      </c>
      <c r="B3906" s="69" t="s">
        <v>4293</v>
      </c>
      <c r="C3906" s="69" t="s">
        <v>9579</v>
      </c>
      <c r="D3906" s="69" t="s">
        <v>4623</v>
      </c>
      <c r="E3906" s="69" t="s">
        <v>9581</v>
      </c>
      <c r="F3906" s="69" t="s">
        <v>1216</v>
      </c>
      <c r="G3906" s="69" t="s">
        <v>3002</v>
      </c>
      <c r="H3906" s="69" t="s">
        <v>2609</v>
      </c>
      <c r="I3906" s="69" t="s">
        <v>962</v>
      </c>
      <c r="J3906" s="70">
        <v>2883.89</v>
      </c>
      <c r="K3906" s="69" t="s">
        <v>4591</v>
      </c>
      <c r="L3906" s="69" t="s">
        <v>9580</v>
      </c>
      <c r="M3906" s="70">
        <v>2883.89</v>
      </c>
      <c r="N3906" s="69"/>
      <c r="O3906" s="69"/>
      <c r="P3906" s="69" t="s">
        <v>1106</v>
      </c>
      <c r="Q3906" s="69"/>
      <c r="R3906" s="69"/>
      <c r="S3906" s="70">
        <v>2883.89</v>
      </c>
      <c r="T3906" s="70"/>
      <c r="U3906" s="69"/>
      <c r="V3906" s="69"/>
      <c r="W3906" s="69"/>
      <c r="X3906" s="69"/>
      <c r="Y3906" s="70"/>
      <c r="Z3906" s="69">
        <v>0</v>
      </c>
      <c r="AA3906" s="69" t="s">
        <v>989</v>
      </c>
      <c r="AB3906" s="69" t="s">
        <v>967</v>
      </c>
      <c r="AC3906" s="69"/>
    </row>
    <row r="3907" spans="1:29" x14ac:dyDescent="0.25">
      <c r="A3907" s="71" t="s">
        <v>193</v>
      </c>
      <c r="B3907" s="71"/>
      <c r="C3907" s="71"/>
      <c r="D3907" s="71"/>
      <c r="E3907" s="71"/>
      <c r="F3907" s="71"/>
      <c r="G3907" s="71"/>
      <c r="H3907" s="71"/>
      <c r="I3907" s="71"/>
      <c r="J3907" s="72">
        <v>2883.89</v>
      </c>
      <c r="K3907" s="71"/>
      <c r="L3907" s="71"/>
      <c r="M3907" s="72">
        <v>2883.89</v>
      </c>
      <c r="N3907" s="72">
        <v>0</v>
      </c>
      <c r="O3907" s="71"/>
      <c r="P3907" s="71"/>
      <c r="Q3907" s="71"/>
      <c r="R3907" s="71"/>
      <c r="S3907" s="72">
        <v>2883.89</v>
      </c>
      <c r="T3907" s="72">
        <v>0</v>
      </c>
      <c r="U3907" s="71"/>
      <c r="V3907" s="71"/>
      <c r="W3907" s="71"/>
      <c r="X3907" s="72">
        <v>2883.89</v>
      </c>
      <c r="Y3907" s="72">
        <v>0</v>
      </c>
      <c r="Z3907" s="72">
        <v>0</v>
      </c>
      <c r="AA3907" s="69"/>
      <c r="AB3907" s="69"/>
      <c r="AC3907" s="69"/>
    </row>
    <row r="3908" spans="1:29" ht="20" x14ac:dyDescent="0.25">
      <c r="A3908" s="68" t="s">
        <v>9582</v>
      </c>
      <c r="B3908" s="69" t="s">
        <v>4229</v>
      </c>
      <c r="C3908" s="69" t="s">
        <v>9583</v>
      </c>
      <c r="D3908" s="69" t="s">
        <v>4611</v>
      </c>
      <c r="E3908" s="69"/>
      <c r="F3908" s="69" t="s">
        <v>1299</v>
      </c>
      <c r="G3908" s="69" t="s">
        <v>3002</v>
      </c>
      <c r="H3908" s="69" t="s">
        <v>2277</v>
      </c>
      <c r="I3908" s="69" t="s">
        <v>962</v>
      </c>
      <c r="J3908" s="70">
        <v>409.4</v>
      </c>
      <c r="K3908" s="69" t="s">
        <v>4591</v>
      </c>
      <c r="L3908" s="69" t="s">
        <v>9584</v>
      </c>
      <c r="M3908" s="70">
        <v>409.4</v>
      </c>
      <c r="N3908" s="69"/>
      <c r="O3908" s="69"/>
      <c r="P3908" s="69"/>
      <c r="Q3908" s="69"/>
      <c r="R3908" s="69"/>
      <c r="S3908" s="69"/>
      <c r="T3908" s="70"/>
      <c r="U3908" s="69"/>
      <c r="V3908" s="69"/>
      <c r="W3908" s="69"/>
      <c r="X3908" s="69"/>
      <c r="Y3908" s="70"/>
      <c r="Z3908" s="69">
        <v>0</v>
      </c>
      <c r="AA3908" s="69" t="s">
        <v>989</v>
      </c>
      <c r="AB3908" s="69" t="s">
        <v>1144</v>
      </c>
      <c r="AC3908" s="69"/>
    </row>
    <row r="3909" spans="1:29" x14ac:dyDescent="0.25">
      <c r="A3909" s="71" t="s">
        <v>193</v>
      </c>
      <c r="B3909" s="71"/>
      <c r="C3909" s="71"/>
      <c r="D3909" s="71"/>
      <c r="E3909" s="71"/>
      <c r="F3909" s="71"/>
      <c r="G3909" s="71"/>
      <c r="H3909" s="71"/>
      <c r="I3909" s="71"/>
      <c r="J3909" s="72">
        <v>409.4</v>
      </c>
      <c r="K3909" s="71"/>
      <c r="L3909" s="71"/>
      <c r="M3909" s="72">
        <v>409.4</v>
      </c>
      <c r="N3909" s="72">
        <v>0</v>
      </c>
      <c r="O3909" s="71"/>
      <c r="P3909" s="71"/>
      <c r="Q3909" s="71"/>
      <c r="R3909" s="71"/>
      <c r="S3909" s="72">
        <v>0</v>
      </c>
      <c r="T3909" s="72">
        <v>0</v>
      </c>
      <c r="U3909" s="71"/>
      <c r="V3909" s="71"/>
      <c r="W3909" s="71"/>
      <c r="X3909" s="72">
        <v>0</v>
      </c>
      <c r="Y3909" s="72">
        <v>0</v>
      </c>
      <c r="Z3909" s="72">
        <v>0</v>
      </c>
      <c r="AA3909" s="69"/>
      <c r="AB3909" s="69"/>
      <c r="AC3909" s="69"/>
    </row>
    <row r="3910" spans="1:29" ht="30" x14ac:dyDescent="0.25">
      <c r="A3910" s="68" t="s">
        <v>9585</v>
      </c>
      <c r="B3910" s="69" t="s">
        <v>9586</v>
      </c>
      <c r="C3910" s="69" t="s">
        <v>9587</v>
      </c>
      <c r="D3910" s="69" t="s">
        <v>5061</v>
      </c>
      <c r="E3910" s="69" t="s">
        <v>9589</v>
      </c>
      <c r="F3910" s="69" t="s">
        <v>1216</v>
      </c>
      <c r="G3910" s="69" t="s">
        <v>2137</v>
      </c>
      <c r="H3910" s="69" t="s">
        <v>2293</v>
      </c>
      <c r="I3910" s="69" t="s">
        <v>962</v>
      </c>
      <c r="J3910" s="70">
        <v>37449.83</v>
      </c>
      <c r="K3910" s="69" t="s">
        <v>4591</v>
      </c>
      <c r="L3910" s="69" t="s">
        <v>9588</v>
      </c>
      <c r="M3910" s="70">
        <v>6798.02</v>
      </c>
      <c r="N3910" s="69"/>
      <c r="O3910" s="69"/>
      <c r="P3910" s="69" t="s">
        <v>1538</v>
      </c>
      <c r="Q3910" s="69"/>
      <c r="R3910" s="69"/>
      <c r="S3910" s="70">
        <v>6798.02</v>
      </c>
      <c r="T3910" s="70"/>
      <c r="U3910" s="69"/>
      <c r="V3910" s="69"/>
      <c r="W3910" s="69"/>
      <c r="X3910" s="69"/>
      <c r="Y3910" s="70"/>
      <c r="Z3910" s="69">
        <v>0</v>
      </c>
      <c r="AA3910" s="69" t="s">
        <v>966</v>
      </c>
      <c r="AB3910" s="69" t="s">
        <v>1144</v>
      </c>
      <c r="AC3910" s="69"/>
    </row>
    <row r="3911" spans="1:29" x14ac:dyDescent="0.25">
      <c r="A3911" s="69"/>
      <c r="B3911" s="69"/>
      <c r="C3911" s="69"/>
      <c r="D3911" s="69"/>
      <c r="E3911" s="69" t="s">
        <v>9591</v>
      </c>
      <c r="F3911" s="69"/>
      <c r="G3911" s="69"/>
      <c r="H3911" s="69"/>
      <c r="I3911" s="69"/>
      <c r="J3911" s="69"/>
      <c r="K3911" s="69"/>
      <c r="L3911" s="69" t="s">
        <v>9590</v>
      </c>
      <c r="M3911" s="70">
        <v>8877.2999999999993</v>
      </c>
      <c r="N3911" s="69"/>
      <c r="O3911" s="69"/>
      <c r="P3911" s="69" t="s">
        <v>1612</v>
      </c>
      <c r="Q3911" s="69"/>
      <c r="R3911" s="69"/>
      <c r="S3911" s="70">
        <v>8877.2999999999993</v>
      </c>
      <c r="T3911" s="70"/>
      <c r="U3911" s="69"/>
      <c r="V3911" s="69"/>
      <c r="W3911" s="69"/>
      <c r="X3911" s="69"/>
      <c r="Y3911" s="70"/>
      <c r="Z3911" s="69">
        <v>0</v>
      </c>
      <c r="AA3911" s="69"/>
      <c r="AB3911" s="69" t="s">
        <v>1144</v>
      </c>
      <c r="AC3911" s="69"/>
    </row>
    <row r="3912" spans="1:29" x14ac:dyDescent="0.25">
      <c r="A3912" s="69"/>
      <c r="B3912" s="69"/>
      <c r="C3912" s="69"/>
      <c r="D3912" s="69"/>
      <c r="E3912" s="69" t="s">
        <v>9593</v>
      </c>
      <c r="F3912" s="69"/>
      <c r="G3912" s="69"/>
      <c r="H3912" s="69"/>
      <c r="I3912" s="69"/>
      <c r="J3912" s="69"/>
      <c r="K3912" s="69"/>
      <c r="L3912" s="69" t="s">
        <v>9592</v>
      </c>
      <c r="M3912" s="70">
        <v>1331.97</v>
      </c>
      <c r="N3912" s="69"/>
      <c r="O3912" s="69"/>
      <c r="P3912" s="69" t="s">
        <v>2189</v>
      </c>
      <c r="Q3912" s="69"/>
      <c r="R3912" s="69"/>
      <c r="S3912" s="70">
        <v>1331.97</v>
      </c>
      <c r="T3912" s="70"/>
      <c r="U3912" s="69"/>
      <c r="V3912" s="69"/>
      <c r="W3912" s="69"/>
      <c r="X3912" s="69"/>
      <c r="Y3912" s="70"/>
      <c r="Z3912" s="69">
        <v>0</v>
      </c>
      <c r="AA3912" s="69"/>
      <c r="AB3912" s="69" t="s">
        <v>1144</v>
      </c>
      <c r="AC3912" s="69"/>
    </row>
    <row r="3913" spans="1:29" x14ac:dyDescent="0.25">
      <c r="A3913" s="69"/>
      <c r="B3913" s="69"/>
      <c r="C3913" s="69"/>
      <c r="D3913" s="69"/>
      <c r="E3913" s="69" t="s">
        <v>9595</v>
      </c>
      <c r="F3913" s="69"/>
      <c r="G3913" s="69"/>
      <c r="H3913" s="69"/>
      <c r="I3913" s="69"/>
      <c r="J3913" s="69"/>
      <c r="K3913" s="69"/>
      <c r="L3913" s="69" t="s">
        <v>9594</v>
      </c>
      <c r="M3913" s="70">
        <v>4523.5</v>
      </c>
      <c r="N3913" s="69"/>
      <c r="O3913" s="69"/>
      <c r="P3913" s="69" t="s">
        <v>1112</v>
      </c>
      <c r="Q3913" s="69"/>
      <c r="R3913" s="69"/>
      <c r="S3913" s="70">
        <v>4523.5</v>
      </c>
      <c r="T3913" s="70"/>
      <c r="U3913" s="69"/>
      <c r="V3913" s="69"/>
      <c r="W3913" s="69"/>
      <c r="X3913" s="69"/>
      <c r="Y3913" s="70"/>
      <c r="Z3913" s="69">
        <v>0</v>
      </c>
      <c r="AA3913" s="69"/>
      <c r="AB3913" s="69" t="s">
        <v>1144</v>
      </c>
      <c r="AC3913" s="69"/>
    </row>
    <row r="3914" spans="1:29" x14ac:dyDescent="0.25">
      <c r="A3914" s="69"/>
      <c r="B3914" s="69"/>
      <c r="C3914" s="69"/>
      <c r="D3914" s="69"/>
      <c r="E3914" s="69" t="s">
        <v>9597</v>
      </c>
      <c r="F3914" s="69"/>
      <c r="G3914" s="69"/>
      <c r="H3914" s="69"/>
      <c r="I3914" s="69"/>
      <c r="J3914" s="69"/>
      <c r="K3914" s="69"/>
      <c r="L3914" s="69" t="s">
        <v>9596</v>
      </c>
      <c r="M3914" s="70">
        <v>1056.51</v>
      </c>
      <c r="N3914" s="69"/>
      <c r="O3914" s="69"/>
      <c r="P3914" s="69" t="s">
        <v>2277</v>
      </c>
      <c r="Q3914" s="69"/>
      <c r="R3914" s="69"/>
      <c r="S3914" s="70">
        <v>1056.51</v>
      </c>
      <c r="T3914" s="70"/>
      <c r="U3914" s="69"/>
      <c r="V3914" s="69"/>
      <c r="W3914" s="69"/>
      <c r="X3914" s="69"/>
      <c r="Y3914" s="70"/>
      <c r="Z3914" s="69">
        <v>0</v>
      </c>
      <c r="AA3914" s="69"/>
      <c r="AB3914" s="69" t="s">
        <v>1144</v>
      </c>
      <c r="AC3914" s="69"/>
    </row>
    <row r="3915" spans="1:29" x14ac:dyDescent="0.25">
      <c r="A3915" s="69"/>
      <c r="B3915" s="69"/>
      <c r="C3915" s="69"/>
      <c r="D3915" s="69"/>
      <c r="E3915" s="69" t="s">
        <v>9599</v>
      </c>
      <c r="F3915" s="69"/>
      <c r="G3915" s="69"/>
      <c r="H3915" s="69"/>
      <c r="I3915" s="69"/>
      <c r="J3915" s="69"/>
      <c r="K3915" s="69"/>
      <c r="L3915" s="69" t="s">
        <v>9598</v>
      </c>
      <c r="M3915" s="70">
        <v>1305.6300000000001</v>
      </c>
      <c r="N3915" s="69"/>
      <c r="O3915" s="69"/>
      <c r="P3915" s="69" t="s">
        <v>1112</v>
      </c>
      <c r="Q3915" s="69"/>
      <c r="R3915" s="69"/>
      <c r="S3915" s="70">
        <v>1305.6300000000001</v>
      </c>
      <c r="T3915" s="70"/>
      <c r="U3915" s="69"/>
      <c r="V3915" s="69"/>
      <c r="W3915" s="69"/>
      <c r="X3915" s="69"/>
      <c r="Y3915" s="70"/>
      <c r="Z3915" s="69">
        <v>0</v>
      </c>
      <c r="AA3915" s="69"/>
      <c r="AB3915" s="69" t="s">
        <v>1144</v>
      </c>
      <c r="AC3915" s="69"/>
    </row>
    <row r="3916" spans="1:29" x14ac:dyDescent="0.25">
      <c r="A3916" s="71" t="s">
        <v>193</v>
      </c>
      <c r="B3916" s="71"/>
      <c r="C3916" s="71"/>
      <c r="D3916" s="71"/>
      <c r="E3916" s="71"/>
      <c r="F3916" s="71"/>
      <c r="G3916" s="71"/>
      <c r="H3916" s="71"/>
      <c r="I3916" s="71"/>
      <c r="J3916" s="72">
        <v>37449.83</v>
      </c>
      <c r="K3916" s="71"/>
      <c r="L3916" s="71"/>
      <c r="M3916" s="72">
        <v>23892.93</v>
      </c>
      <c r="N3916" s="72">
        <v>13556.900000000001</v>
      </c>
      <c r="O3916" s="71"/>
      <c r="P3916" s="71"/>
      <c r="Q3916" s="71"/>
      <c r="R3916" s="71"/>
      <c r="S3916" s="72">
        <v>23892.93</v>
      </c>
      <c r="T3916" s="72">
        <v>0</v>
      </c>
      <c r="U3916" s="71"/>
      <c r="V3916" s="71"/>
      <c r="W3916" s="71"/>
      <c r="X3916" s="72">
        <v>23892.93</v>
      </c>
      <c r="Y3916" s="72">
        <v>0</v>
      </c>
      <c r="Z3916" s="72">
        <v>0</v>
      </c>
      <c r="AA3916" s="69"/>
      <c r="AB3916" s="69"/>
      <c r="AC3916" s="69"/>
    </row>
    <row r="3917" spans="1:29" ht="30" x14ac:dyDescent="0.25">
      <c r="A3917" s="68" t="s">
        <v>9600</v>
      </c>
      <c r="B3917" s="69" t="s">
        <v>9601</v>
      </c>
      <c r="C3917" s="69" t="s">
        <v>9602</v>
      </c>
      <c r="D3917" s="69" t="s">
        <v>4589</v>
      </c>
      <c r="E3917" s="69" t="s">
        <v>9604</v>
      </c>
      <c r="F3917" s="69" t="s">
        <v>1216</v>
      </c>
      <c r="G3917" s="69" t="s">
        <v>1394</v>
      </c>
      <c r="H3917" s="69" t="s">
        <v>2417</v>
      </c>
      <c r="I3917" s="69" t="s">
        <v>962</v>
      </c>
      <c r="J3917" s="70">
        <v>18042.689999999999</v>
      </c>
      <c r="K3917" s="69" t="s">
        <v>4591</v>
      </c>
      <c r="L3917" s="69" t="s">
        <v>9603</v>
      </c>
      <c r="M3917" s="70">
        <v>18042.689999999999</v>
      </c>
      <c r="N3917" s="69"/>
      <c r="O3917" s="69"/>
      <c r="P3917" s="69" t="s">
        <v>1552</v>
      </c>
      <c r="Q3917" s="69" t="s">
        <v>3258</v>
      </c>
      <c r="R3917" s="69"/>
      <c r="S3917" s="70">
        <v>18042.689999999999</v>
      </c>
      <c r="T3917" s="70"/>
      <c r="U3917" s="69"/>
      <c r="V3917" s="69"/>
      <c r="W3917" s="69"/>
      <c r="X3917" s="69"/>
      <c r="Y3917" s="70"/>
      <c r="Z3917" s="69">
        <v>0</v>
      </c>
      <c r="AA3917" s="69" t="s">
        <v>989</v>
      </c>
      <c r="AB3917" s="69" t="s">
        <v>1144</v>
      </c>
      <c r="AC3917" s="69"/>
    </row>
    <row r="3918" spans="1:29" x14ac:dyDescent="0.25">
      <c r="A3918" s="71" t="s">
        <v>193</v>
      </c>
      <c r="B3918" s="71"/>
      <c r="C3918" s="71"/>
      <c r="D3918" s="71"/>
      <c r="E3918" s="71"/>
      <c r="F3918" s="71"/>
      <c r="G3918" s="71"/>
      <c r="H3918" s="71"/>
      <c r="I3918" s="71"/>
      <c r="J3918" s="72">
        <v>18042.689999999999</v>
      </c>
      <c r="K3918" s="71"/>
      <c r="L3918" s="71"/>
      <c r="M3918" s="72">
        <v>18042.689999999999</v>
      </c>
      <c r="N3918" s="72">
        <v>0</v>
      </c>
      <c r="O3918" s="71"/>
      <c r="P3918" s="71"/>
      <c r="Q3918" s="71"/>
      <c r="R3918" s="71"/>
      <c r="S3918" s="72">
        <v>18042.689999999999</v>
      </c>
      <c r="T3918" s="72">
        <v>0</v>
      </c>
      <c r="U3918" s="71"/>
      <c r="V3918" s="71"/>
      <c r="W3918" s="71"/>
      <c r="X3918" s="72">
        <v>18042.689999999999</v>
      </c>
      <c r="Y3918" s="72">
        <v>0</v>
      </c>
      <c r="Z3918" s="72">
        <v>0</v>
      </c>
      <c r="AA3918" s="69"/>
      <c r="AB3918" s="69"/>
      <c r="AC3918" s="69"/>
    </row>
    <row r="3919" spans="1:29" ht="20" x14ac:dyDescent="0.25">
      <c r="A3919" s="68" t="s">
        <v>9605</v>
      </c>
      <c r="B3919" s="69" t="s">
        <v>9533</v>
      </c>
      <c r="C3919" s="69" t="s">
        <v>9606</v>
      </c>
      <c r="D3919" s="69" t="s">
        <v>5061</v>
      </c>
      <c r="E3919" s="69"/>
      <c r="F3919" s="69" t="s">
        <v>1760</v>
      </c>
      <c r="G3919" s="69" t="s">
        <v>1394</v>
      </c>
      <c r="H3919" s="69" t="s">
        <v>1112</v>
      </c>
      <c r="I3919" s="69" t="s">
        <v>962</v>
      </c>
      <c r="J3919" s="70">
        <v>10387.74</v>
      </c>
      <c r="K3919" s="69" t="s">
        <v>4591</v>
      </c>
      <c r="L3919" s="69" t="s">
        <v>9607</v>
      </c>
      <c r="M3919" s="70">
        <v>10387.74</v>
      </c>
      <c r="N3919" s="69"/>
      <c r="O3919" s="69"/>
      <c r="P3919" s="69"/>
      <c r="Q3919" s="69"/>
      <c r="R3919" s="69"/>
      <c r="S3919" s="69"/>
      <c r="T3919" s="70"/>
      <c r="U3919" s="69"/>
      <c r="V3919" s="69"/>
      <c r="W3919" s="69"/>
      <c r="X3919" s="69"/>
      <c r="Y3919" s="70"/>
      <c r="Z3919" s="69">
        <v>0</v>
      </c>
      <c r="AA3919" s="69" t="s">
        <v>966</v>
      </c>
      <c r="AB3919" s="69" t="s">
        <v>1144</v>
      </c>
      <c r="AC3919" s="69"/>
    </row>
    <row r="3920" spans="1:29" x14ac:dyDescent="0.25">
      <c r="A3920" s="71" t="s">
        <v>193</v>
      </c>
      <c r="B3920" s="71"/>
      <c r="C3920" s="71"/>
      <c r="D3920" s="71"/>
      <c r="E3920" s="71"/>
      <c r="F3920" s="71"/>
      <c r="G3920" s="71"/>
      <c r="H3920" s="71"/>
      <c r="I3920" s="71"/>
      <c r="J3920" s="72">
        <v>10387.74</v>
      </c>
      <c r="K3920" s="71"/>
      <c r="L3920" s="71"/>
      <c r="M3920" s="72">
        <v>10387.74</v>
      </c>
      <c r="N3920" s="72">
        <v>0</v>
      </c>
      <c r="O3920" s="71"/>
      <c r="P3920" s="71"/>
      <c r="Q3920" s="71"/>
      <c r="R3920" s="71"/>
      <c r="S3920" s="72">
        <v>0</v>
      </c>
      <c r="T3920" s="72">
        <v>0</v>
      </c>
      <c r="U3920" s="71"/>
      <c r="V3920" s="71"/>
      <c r="W3920" s="71"/>
      <c r="X3920" s="72">
        <v>0</v>
      </c>
      <c r="Y3920" s="72">
        <v>0</v>
      </c>
      <c r="Z3920" s="72">
        <v>0</v>
      </c>
      <c r="AA3920" s="69"/>
      <c r="AB3920" s="69"/>
      <c r="AC3920" s="69"/>
    </row>
    <row r="3921" spans="1:29" ht="20" x14ac:dyDescent="0.25">
      <c r="A3921" s="68" t="s">
        <v>9608</v>
      </c>
      <c r="B3921" s="69" t="s">
        <v>9609</v>
      </c>
      <c r="C3921" s="69" t="s">
        <v>9610</v>
      </c>
      <c r="D3921" s="69" t="s">
        <v>4829</v>
      </c>
      <c r="E3921" s="69"/>
      <c r="F3921" s="69" t="s">
        <v>1216</v>
      </c>
      <c r="G3921" s="69" t="s">
        <v>1394</v>
      </c>
      <c r="H3921" s="69" t="s">
        <v>1805</v>
      </c>
      <c r="I3921" s="69"/>
      <c r="J3921" s="70">
        <v>655294.92000000004</v>
      </c>
      <c r="K3921" s="69" t="s">
        <v>4591</v>
      </c>
      <c r="L3921" s="69"/>
      <c r="M3921" s="69"/>
      <c r="N3921" s="69"/>
      <c r="O3921" s="69"/>
      <c r="P3921" s="69"/>
      <c r="Q3921" s="69"/>
      <c r="R3921" s="69"/>
      <c r="S3921" s="69"/>
      <c r="T3921" s="69"/>
      <c r="U3921" s="69"/>
      <c r="V3921" s="69"/>
      <c r="W3921" s="69"/>
      <c r="X3921" s="69"/>
      <c r="Y3921" s="69"/>
      <c r="Z3921" s="69"/>
      <c r="AA3921" s="69" t="s">
        <v>989</v>
      </c>
      <c r="AB3921" s="69"/>
      <c r="AC3921" s="69"/>
    </row>
    <row r="3922" spans="1:29" x14ac:dyDescent="0.25">
      <c r="A3922" s="71" t="s">
        <v>193</v>
      </c>
      <c r="B3922" s="71"/>
      <c r="C3922" s="71"/>
      <c r="D3922" s="71"/>
      <c r="E3922" s="71"/>
      <c r="F3922" s="71"/>
      <c r="G3922" s="71"/>
      <c r="H3922" s="71"/>
      <c r="I3922" s="71"/>
      <c r="J3922" s="72">
        <v>655294.92000000004</v>
      </c>
      <c r="K3922" s="71"/>
      <c r="L3922" s="71"/>
      <c r="M3922" s="72">
        <v>0</v>
      </c>
      <c r="N3922" s="72">
        <v>655294.92000000004</v>
      </c>
      <c r="O3922" s="71"/>
      <c r="P3922" s="71"/>
      <c r="Q3922" s="71"/>
      <c r="R3922" s="71"/>
      <c r="S3922" s="72">
        <v>0</v>
      </c>
      <c r="T3922" s="72">
        <v>0</v>
      </c>
      <c r="U3922" s="71"/>
      <c r="V3922" s="71"/>
      <c r="W3922" s="71"/>
      <c r="X3922" s="72">
        <v>0</v>
      </c>
      <c r="Y3922" s="72">
        <v>0</v>
      </c>
      <c r="Z3922" s="72">
        <v>0</v>
      </c>
      <c r="AA3922" s="69"/>
      <c r="AB3922" s="69"/>
      <c r="AC3922" s="69"/>
    </row>
    <row r="3923" spans="1:29" ht="20" x14ac:dyDescent="0.25">
      <c r="A3923" s="68" t="s">
        <v>9611</v>
      </c>
      <c r="B3923" s="69" t="s">
        <v>9384</v>
      </c>
      <c r="C3923" s="69" t="s">
        <v>9612</v>
      </c>
      <c r="D3923" s="69" t="s">
        <v>4583</v>
      </c>
      <c r="E3923" s="69" t="s">
        <v>9614</v>
      </c>
      <c r="F3923" s="69" t="s">
        <v>1722</v>
      </c>
      <c r="G3923" s="69" t="s">
        <v>1795</v>
      </c>
      <c r="H3923" s="69" t="s">
        <v>1112</v>
      </c>
      <c r="I3923" s="69" t="s">
        <v>962</v>
      </c>
      <c r="J3923" s="70">
        <v>1239.07</v>
      </c>
      <c r="K3923" s="69" t="s">
        <v>4591</v>
      </c>
      <c r="L3923" s="69" t="s">
        <v>9613</v>
      </c>
      <c r="M3923" s="70">
        <v>1239.07</v>
      </c>
      <c r="N3923" s="69"/>
      <c r="O3923" s="69"/>
      <c r="P3923" s="69" t="s">
        <v>1129</v>
      </c>
      <c r="Q3923" s="69" t="s">
        <v>1218</v>
      </c>
      <c r="R3923" s="69"/>
      <c r="S3923" s="70">
        <v>1239.07</v>
      </c>
      <c r="T3923" s="70"/>
      <c r="U3923" s="69"/>
      <c r="V3923" s="69"/>
      <c r="W3923" s="69"/>
      <c r="X3923" s="69"/>
      <c r="Y3923" s="70"/>
      <c r="Z3923" s="69">
        <v>0</v>
      </c>
      <c r="AA3923" s="69" t="s">
        <v>989</v>
      </c>
      <c r="AB3923" s="69" t="s">
        <v>1144</v>
      </c>
      <c r="AC3923" s="69"/>
    </row>
    <row r="3924" spans="1:29" x14ac:dyDescent="0.25">
      <c r="A3924" s="71" t="s">
        <v>193</v>
      </c>
      <c r="B3924" s="71"/>
      <c r="C3924" s="71"/>
      <c r="D3924" s="71"/>
      <c r="E3924" s="71"/>
      <c r="F3924" s="71"/>
      <c r="G3924" s="71"/>
      <c r="H3924" s="71"/>
      <c r="I3924" s="71"/>
      <c r="J3924" s="72">
        <v>1239.07</v>
      </c>
      <c r="K3924" s="71"/>
      <c r="L3924" s="71"/>
      <c r="M3924" s="72">
        <v>1239.07</v>
      </c>
      <c r="N3924" s="72">
        <v>0</v>
      </c>
      <c r="O3924" s="71"/>
      <c r="P3924" s="71"/>
      <c r="Q3924" s="71"/>
      <c r="R3924" s="71"/>
      <c r="S3924" s="72">
        <v>1239.07</v>
      </c>
      <c r="T3924" s="72">
        <v>0</v>
      </c>
      <c r="U3924" s="71"/>
      <c r="V3924" s="71"/>
      <c r="W3924" s="71"/>
      <c r="X3924" s="72">
        <v>1239.07</v>
      </c>
      <c r="Y3924" s="72">
        <v>0</v>
      </c>
      <c r="Z3924" s="72">
        <v>0</v>
      </c>
      <c r="AA3924" s="69"/>
      <c r="AB3924" s="69"/>
      <c r="AC3924" s="69"/>
    </row>
    <row r="3925" spans="1:29" ht="20" x14ac:dyDescent="0.25">
      <c r="A3925" s="68" t="s">
        <v>9615</v>
      </c>
      <c r="B3925" s="69" t="s">
        <v>1757</v>
      </c>
      <c r="C3925" s="69" t="s">
        <v>9616</v>
      </c>
      <c r="D3925" s="69" t="s">
        <v>4623</v>
      </c>
      <c r="E3925" s="69"/>
      <c r="F3925" s="69" t="s">
        <v>1760</v>
      </c>
      <c r="G3925" s="69" t="s">
        <v>1795</v>
      </c>
      <c r="H3925" s="69" t="s">
        <v>3099</v>
      </c>
      <c r="I3925" s="69" t="s">
        <v>962</v>
      </c>
      <c r="J3925" s="70">
        <v>10115.950000000001</v>
      </c>
      <c r="K3925" s="69" t="s">
        <v>4591</v>
      </c>
      <c r="L3925" s="69" t="s">
        <v>9617</v>
      </c>
      <c r="M3925" s="70">
        <v>4475.3500000000004</v>
      </c>
      <c r="N3925" s="69"/>
      <c r="O3925" s="69"/>
      <c r="P3925" s="69"/>
      <c r="Q3925" s="69"/>
      <c r="R3925" s="69"/>
      <c r="S3925" s="69"/>
      <c r="T3925" s="70"/>
      <c r="U3925" s="69"/>
      <c r="V3925" s="69"/>
      <c r="W3925" s="69"/>
      <c r="X3925" s="69"/>
      <c r="Y3925" s="70"/>
      <c r="Z3925" s="69">
        <v>0</v>
      </c>
      <c r="AA3925" s="69" t="s">
        <v>989</v>
      </c>
      <c r="AB3925" s="69" t="s">
        <v>1144</v>
      </c>
      <c r="AC3925" s="69"/>
    </row>
    <row r="3926" spans="1:29" x14ac:dyDescent="0.25">
      <c r="A3926" s="71" t="s">
        <v>193</v>
      </c>
      <c r="B3926" s="71"/>
      <c r="C3926" s="71"/>
      <c r="D3926" s="71"/>
      <c r="E3926" s="71"/>
      <c r="F3926" s="71"/>
      <c r="G3926" s="71"/>
      <c r="H3926" s="71"/>
      <c r="I3926" s="71"/>
      <c r="J3926" s="72">
        <v>10115.950000000001</v>
      </c>
      <c r="K3926" s="71"/>
      <c r="L3926" s="71"/>
      <c r="M3926" s="72">
        <v>4475.3500000000004</v>
      </c>
      <c r="N3926" s="72">
        <v>5640.6</v>
      </c>
      <c r="O3926" s="71"/>
      <c r="P3926" s="71"/>
      <c r="Q3926" s="71"/>
      <c r="R3926" s="71"/>
      <c r="S3926" s="72">
        <v>0</v>
      </c>
      <c r="T3926" s="72">
        <v>0</v>
      </c>
      <c r="U3926" s="71"/>
      <c r="V3926" s="71"/>
      <c r="W3926" s="71"/>
      <c r="X3926" s="72">
        <v>0</v>
      </c>
      <c r="Y3926" s="72">
        <v>0</v>
      </c>
      <c r="Z3926" s="72">
        <v>0</v>
      </c>
      <c r="AA3926" s="69"/>
      <c r="AB3926" s="69"/>
      <c r="AC3926" s="69"/>
    </row>
    <row r="3927" spans="1:29" ht="30" x14ac:dyDescent="0.25">
      <c r="A3927" s="68" t="s">
        <v>9618</v>
      </c>
      <c r="B3927" s="69" t="s">
        <v>9619</v>
      </c>
      <c r="C3927" s="69" t="s">
        <v>9620</v>
      </c>
      <c r="D3927" s="69" t="s">
        <v>9621</v>
      </c>
      <c r="E3927" s="69"/>
      <c r="F3927" s="69" t="s">
        <v>1760</v>
      </c>
      <c r="G3927" s="69" t="s">
        <v>1795</v>
      </c>
      <c r="H3927" s="69" t="s">
        <v>1112</v>
      </c>
      <c r="I3927" s="69" t="s">
        <v>962</v>
      </c>
      <c r="J3927" s="70">
        <v>3352.2</v>
      </c>
      <c r="K3927" s="69" t="s">
        <v>4591</v>
      </c>
      <c r="L3927" s="69" t="s">
        <v>9622</v>
      </c>
      <c r="M3927" s="70">
        <v>3352.2</v>
      </c>
      <c r="N3927" s="69"/>
      <c r="O3927" s="69"/>
      <c r="P3927" s="69"/>
      <c r="Q3927" s="69"/>
      <c r="R3927" s="69"/>
      <c r="S3927" s="69"/>
      <c r="T3927" s="70"/>
      <c r="U3927" s="69"/>
      <c r="V3927" s="69"/>
      <c r="W3927" s="69"/>
      <c r="X3927" s="69"/>
      <c r="Y3927" s="70"/>
      <c r="Z3927" s="69">
        <v>0</v>
      </c>
      <c r="AA3927" s="69" t="s">
        <v>989</v>
      </c>
      <c r="AB3927" s="69" t="s">
        <v>1144</v>
      </c>
      <c r="AC3927" s="69"/>
    </row>
    <row r="3928" spans="1:29" x14ac:dyDescent="0.25">
      <c r="A3928" s="71" t="s">
        <v>193</v>
      </c>
      <c r="B3928" s="71"/>
      <c r="C3928" s="71"/>
      <c r="D3928" s="71"/>
      <c r="E3928" s="71"/>
      <c r="F3928" s="71"/>
      <c r="G3928" s="71"/>
      <c r="H3928" s="71"/>
      <c r="I3928" s="71"/>
      <c r="J3928" s="72">
        <v>3352.2</v>
      </c>
      <c r="K3928" s="71"/>
      <c r="L3928" s="71"/>
      <c r="M3928" s="72">
        <v>3352.2</v>
      </c>
      <c r="N3928" s="72">
        <v>0</v>
      </c>
      <c r="O3928" s="71"/>
      <c r="P3928" s="71"/>
      <c r="Q3928" s="71"/>
      <c r="R3928" s="71"/>
      <c r="S3928" s="72">
        <v>0</v>
      </c>
      <c r="T3928" s="72">
        <v>0</v>
      </c>
      <c r="U3928" s="71"/>
      <c r="V3928" s="71"/>
      <c r="W3928" s="71"/>
      <c r="X3928" s="72">
        <v>0</v>
      </c>
      <c r="Y3928" s="72">
        <v>0</v>
      </c>
      <c r="Z3928" s="72">
        <v>0</v>
      </c>
      <c r="AA3928" s="69"/>
      <c r="AB3928" s="69"/>
      <c r="AC3928" s="69"/>
    </row>
    <row r="3929" spans="1:29" ht="20" x14ac:dyDescent="0.25">
      <c r="A3929" s="68" t="s">
        <v>9623</v>
      </c>
      <c r="B3929" s="69" t="s">
        <v>3994</v>
      </c>
      <c r="C3929" s="69" t="s">
        <v>9624</v>
      </c>
      <c r="D3929" s="69" t="s">
        <v>4813</v>
      </c>
      <c r="E3929" s="69" t="s">
        <v>9626</v>
      </c>
      <c r="F3929" s="69" t="s">
        <v>1216</v>
      </c>
      <c r="G3929" s="69" t="s">
        <v>1795</v>
      </c>
      <c r="H3929" s="69" t="s">
        <v>1112</v>
      </c>
      <c r="I3929" s="69" t="s">
        <v>962</v>
      </c>
      <c r="J3929" s="70">
        <v>6104.93</v>
      </c>
      <c r="K3929" s="69" t="s">
        <v>4591</v>
      </c>
      <c r="L3929" s="69" t="s">
        <v>9625</v>
      </c>
      <c r="M3929" s="70">
        <v>6104.93</v>
      </c>
      <c r="N3929" s="69"/>
      <c r="O3929" s="69"/>
      <c r="P3929" s="69" t="s">
        <v>2189</v>
      </c>
      <c r="Q3929" s="69" t="s">
        <v>1218</v>
      </c>
      <c r="R3929" s="69"/>
      <c r="S3929" s="70">
        <v>6104.93</v>
      </c>
      <c r="T3929" s="70"/>
      <c r="U3929" s="69"/>
      <c r="V3929" s="69"/>
      <c r="W3929" s="69"/>
      <c r="X3929" s="69"/>
      <c r="Y3929" s="70"/>
      <c r="Z3929" s="69">
        <v>0</v>
      </c>
      <c r="AA3929" s="69" t="s">
        <v>989</v>
      </c>
      <c r="AB3929" s="69" t="s">
        <v>1144</v>
      </c>
      <c r="AC3929" s="69"/>
    </row>
    <row r="3930" spans="1:29" x14ac:dyDescent="0.25">
      <c r="A3930" s="71" t="s">
        <v>193</v>
      </c>
      <c r="B3930" s="71"/>
      <c r="C3930" s="71"/>
      <c r="D3930" s="71"/>
      <c r="E3930" s="71"/>
      <c r="F3930" s="71"/>
      <c r="G3930" s="71"/>
      <c r="H3930" s="71"/>
      <c r="I3930" s="71"/>
      <c r="J3930" s="72">
        <v>6104.93</v>
      </c>
      <c r="K3930" s="71"/>
      <c r="L3930" s="71"/>
      <c r="M3930" s="72">
        <v>6104.93</v>
      </c>
      <c r="N3930" s="72">
        <v>0</v>
      </c>
      <c r="O3930" s="71"/>
      <c r="P3930" s="71"/>
      <c r="Q3930" s="71"/>
      <c r="R3930" s="71"/>
      <c r="S3930" s="72">
        <v>6104.93</v>
      </c>
      <c r="T3930" s="72">
        <v>0</v>
      </c>
      <c r="U3930" s="71"/>
      <c r="V3930" s="71"/>
      <c r="W3930" s="71"/>
      <c r="X3930" s="72">
        <v>6104.93</v>
      </c>
      <c r="Y3930" s="72">
        <v>0</v>
      </c>
      <c r="Z3930" s="72">
        <v>0</v>
      </c>
      <c r="AA3930" s="69"/>
      <c r="AB3930" s="69"/>
      <c r="AC3930" s="69"/>
    </row>
    <row r="3931" spans="1:29" ht="20" x14ac:dyDescent="0.25">
      <c r="A3931" s="68" t="s">
        <v>9627</v>
      </c>
      <c r="B3931" s="69" t="s">
        <v>9628</v>
      </c>
      <c r="C3931" s="69" t="s">
        <v>9629</v>
      </c>
      <c r="D3931" s="69" t="s">
        <v>4762</v>
      </c>
      <c r="E3931" s="69"/>
      <c r="F3931" s="69" t="s">
        <v>1216</v>
      </c>
      <c r="G3931" s="69" t="s">
        <v>1795</v>
      </c>
      <c r="H3931" s="69" t="s">
        <v>1552</v>
      </c>
      <c r="I3931" s="69" t="s">
        <v>962</v>
      </c>
      <c r="J3931" s="70">
        <v>24430.92</v>
      </c>
      <c r="K3931" s="69" t="s">
        <v>4591</v>
      </c>
      <c r="L3931" s="69" t="s">
        <v>9630</v>
      </c>
      <c r="M3931" s="70">
        <v>24430.92</v>
      </c>
      <c r="N3931" s="69"/>
      <c r="O3931" s="69"/>
      <c r="P3931" s="69" t="s">
        <v>1217</v>
      </c>
      <c r="Q3931" s="69"/>
      <c r="R3931" s="69"/>
      <c r="S3931" s="70">
        <v>24430.92</v>
      </c>
      <c r="T3931" s="70"/>
      <c r="U3931" s="69"/>
      <c r="V3931" s="69"/>
      <c r="W3931" s="69"/>
      <c r="X3931" s="69"/>
      <c r="Y3931" s="70"/>
      <c r="Z3931" s="69">
        <v>0</v>
      </c>
      <c r="AA3931" s="69" t="s">
        <v>989</v>
      </c>
      <c r="AB3931" s="69" t="s">
        <v>1144</v>
      </c>
      <c r="AC3931" s="69"/>
    </row>
    <row r="3932" spans="1:29" x14ac:dyDescent="0.25">
      <c r="A3932" s="71" t="s">
        <v>193</v>
      </c>
      <c r="B3932" s="71"/>
      <c r="C3932" s="71"/>
      <c r="D3932" s="71"/>
      <c r="E3932" s="71"/>
      <c r="F3932" s="71"/>
      <c r="G3932" s="71"/>
      <c r="H3932" s="71"/>
      <c r="I3932" s="71"/>
      <c r="J3932" s="72">
        <v>24430.92</v>
      </c>
      <c r="K3932" s="71"/>
      <c r="L3932" s="71"/>
      <c r="M3932" s="72">
        <v>24430.92</v>
      </c>
      <c r="N3932" s="72">
        <v>0</v>
      </c>
      <c r="O3932" s="71"/>
      <c r="P3932" s="71"/>
      <c r="Q3932" s="71"/>
      <c r="R3932" s="71"/>
      <c r="S3932" s="72">
        <v>24430.92</v>
      </c>
      <c r="T3932" s="72">
        <v>0</v>
      </c>
      <c r="U3932" s="71"/>
      <c r="V3932" s="71"/>
      <c r="W3932" s="71"/>
      <c r="X3932" s="72">
        <v>24430.92</v>
      </c>
      <c r="Y3932" s="72">
        <v>0</v>
      </c>
      <c r="Z3932" s="72">
        <v>0</v>
      </c>
      <c r="AA3932" s="69"/>
      <c r="AB3932" s="69"/>
      <c r="AC3932" s="69"/>
    </row>
    <row r="3933" spans="1:29" ht="20" x14ac:dyDescent="0.25">
      <c r="A3933" s="68" t="s">
        <v>9631</v>
      </c>
      <c r="B3933" s="69" t="s">
        <v>4293</v>
      </c>
      <c r="C3933" s="69" t="s">
        <v>9632</v>
      </c>
      <c r="D3933" s="69" t="s">
        <v>4623</v>
      </c>
      <c r="E3933" s="69" t="s">
        <v>9634</v>
      </c>
      <c r="F3933" s="69" t="s">
        <v>1216</v>
      </c>
      <c r="G3933" s="69" t="s">
        <v>1795</v>
      </c>
      <c r="H3933" s="69" t="s">
        <v>1112</v>
      </c>
      <c r="I3933" s="69" t="s">
        <v>962</v>
      </c>
      <c r="J3933" s="70">
        <v>795.44</v>
      </c>
      <c r="K3933" s="69" t="s">
        <v>4591</v>
      </c>
      <c r="L3933" s="69" t="s">
        <v>9633</v>
      </c>
      <c r="M3933" s="70">
        <v>795.42</v>
      </c>
      <c r="N3933" s="69"/>
      <c r="O3933" s="69"/>
      <c r="P3933" s="69" t="s">
        <v>1106</v>
      </c>
      <c r="Q3933" s="69"/>
      <c r="R3933" s="69"/>
      <c r="S3933" s="70">
        <v>795.42</v>
      </c>
      <c r="T3933" s="70"/>
      <c r="U3933" s="69"/>
      <c r="V3933" s="69"/>
      <c r="W3933" s="69"/>
      <c r="X3933" s="69"/>
      <c r="Y3933" s="70"/>
      <c r="Z3933" s="69">
        <v>0</v>
      </c>
      <c r="AA3933" s="69" t="s">
        <v>989</v>
      </c>
      <c r="AB3933" s="69" t="s">
        <v>1144</v>
      </c>
      <c r="AC3933" s="69"/>
    </row>
    <row r="3934" spans="1:29" x14ac:dyDescent="0.25">
      <c r="A3934" s="71" t="s">
        <v>193</v>
      </c>
      <c r="B3934" s="71"/>
      <c r="C3934" s="71"/>
      <c r="D3934" s="71"/>
      <c r="E3934" s="71"/>
      <c r="F3934" s="71"/>
      <c r="G3934" s="71"/>
      <c r="H3934" s="71"/>
      <c r="I3934" s="71"/>
      <c r="J3934" s="72">
        <v>795.44</v>
      </c>
      <c r="K3934" s="71"/>
      <c r="L3934" s="71"/>
      <c r="M3934" s="72">
        <v>795.42</v>
      </c>
      <c r="N3934" s="72">
        <v>2.0000000000095497E-2</v>
      </c>
      <c r="O3934" s="71"/>
      <c r="P3934" s="71"/>
      <c r="Q3934" s="71"/>
      <c r="R3934" s="71"/>
      <c r="S3934" s="72">
        <v>795.42</v>
      </c>
      <c r="T3934" s="72">
        <v>0</v>
      </c>
      <c r="U3934" s="71"/>
      <c r="V3934" s="71"/>
      <c r="W3934" s="71"/>
      <c r="X3934" s="72">
        <v>795.42</v>
      </c>
      <c r="Y3934" s="72">
        <v>0</v>
      </c>
      <c r="Z3934" s="72">
        <v>0</v>
      </c>
      <c r="AA3934" s="69"/>
      <c r="AB3934" s="69"/>
      <c r="AC3934" s="69"/>
    </row>
    <row r="3935" spans="1:29" ht="20" x14ac:dyDescent="0.25">
      <c r="A3935" s="68" t="s">
        <v>9635</v>
      </c>
      <c r="B3935" s="69" t="s">
        <v>2340</v>
      </c>
      <c r="C3935" s="69" t="s">
        <v>9636</v>
      </c>
      <c r="D3935" s="69" t="s">
        <v>4611</v>
      </c>
      <c r="E3935" s="69" t="s">
        <v>9638</v>
      </c>
      <c r="F3935" s="69" t="s">
        <v>1299</v>
      </c>
      <c r="G3935" s="69" t="s">
        <v>1795</v>
      </c>
      <c r="H3935" s="69" t="s">
        <v>1112</v>
      </c>
      <c r="I3935" s="69" t="s">
        <v>962</v>
      </c>
      <c r="J3935" s="70">
        <v>1960</v>
      </c>
      <c r="K3935" s="69" t="s">
        <v>4591</v>
      </c>
      <c r="L3935" s="69" t="s">
        <v>9637</v>
      </c>
      <c r="M3935" s="70">
        <v>1960</v>
      </c>
      <c r="N3935" s="69"/>
      <c r="O3935" s="69"/>
      <c r="P3935" s="69" t="s">
        <v>1751</v>
      </c>
      <c r="Q3935" s="69" t="s">
        <v>2391</v>
      </c>
      <c r="R3935" s="69"/>
      <c r="S3935" s="70">
        <v>1960</v>
      </c>
      <c r="T3935" s="70"/>
      <c r="U3935" s="69"/>
      <c r="V3935" s="69"/>
      <c r="W3935" s="69"/>
      <c r="X3935" s="69"/>
      <c r="Y3935" s="70"/>
      <c r="Z3935" s="69">
        <v>0</v>
      </c>
      <c r="AA3935" s="69" t="s">
        <v>989</v>
      </c>
      <c r="AB3935" s="69" t="s">
        <v>1144</v>
      </c>
      <c r="AC3935" s="69"/>
    </row>
    <row r="3936" spans="1:29" x14ac:dyDescent="0.25">
      <c r="A3936" s="71" t="s">
        <v>193</v>
      </c>
      <c r="B3936" s="71"/>
      <c r="C3936" s="71"/>
      <c r="D3936" s="71"/>
      <c r="E3936" s="71"/>
      <c r="F3936" s="71"/>
      <c r="G3936" s="71"/>
      <c r="H3936" s="71"/>
      <c r="I3936" s="71"/>
      <c r="J3936" s="72">
        <v>1960</v>
      </c>
      <c r="K3936" s="71"/>
      <c r="L3936" s="71"/>
      <c r="M3936" s="72">
        <v>1960</v>
      </c>
      <c r="N3936" s="72">
        <v>0</v>
      </c>
      <c r="O3936" s="71"/>
      <c r="P3936" s="71"/>
      <c r="Q3936" s="71"/>
      <c r="R3936" s="71"/>
      <c r="S3936" s="72">
        <v>1960</v>
      </c>
      <c r="T3936" s="72">
        <v>0</v>
      </c>
      <c r="U3936" s="71"/>
      <c r="V3936" s="71"/>
      <c r="W3936" s="71"/>
      <c r="X3936" s="72">
        <v>1960</v>
      </c>
      <c r="Y3936" s="72">
        <v>0</v>
      </c>
      <c r="Z3936" s="72">
        <v>0</v>
      </c>
      <c r="AA3936" s="69"/>
      <c r="AB3936" s="69"/>
      <c r="AC3936" s="69"/>
    </row>
    <row r="3937" spans="1:29" ht="20" x14ac:dyDescent="0.25">
      <c r="A3937" s="68" t="s">
        <v>9639</v>
      </c>
      <c r="B3937" s="69" t="s">
        <v>9640</v>
      </c>
      <c r="C3937" s="69" t="s">
        <v>9641</v>
      </c>
      <c r="D3937" s="69" t="s">
        <v>4746</v>
      </c>
      <c r="E3937" s="69"/>
      <c r="F3937" s="69" t="s">
        <v>1760</v>
      </c>
      <c r="G3937" s="69" t="s">
        <v>1795</v>
      </c>
      <c r="H3937" s="69" t="s">
        <v>1112</v>
      </c>
      <c r="I3937" s="69" t="s">
        <v>962</v>
      </c>
      <c r="J3937" s="70">
        <v>986.29</v>
      </c>
      <c r="K3937" s="69" t="s">
        <v>4591</v>
      </c>
      <c r="L3937" s="69" t="s">
        <v>9642</v>
      </c>
      <c r="M3937" s="70">
        <v>986.29</v>
      </c>
      <c r="N3937" s="69"/>
      <c r="O3937" s="69"/>
      <c r="P3937" s="69"/>
      <c r="Q3937" s="69"/>
      <c r="R3937" s="69"/>
      <c r="S3937" s="69"/>
      <c r="T3937" s="70"/>
      <c r="U3937" s="69"/>
      <c r="V3937" s="69"/>
      <c r="W3937" s="69"/>
      <c r="X3937" s="69"/>
      <c r="Y3937" s="70"/>
      <c r="Z3937" s="69">
        <v>0</v>
      </c>
      <c r="AA3937" s="69" t="s">
        <v>989</v>
      </c>
      <c r="AB3937" s="69" t="s">
        <v>1144</v>
      </c>
      <c r="AC3937" s="69"/>
    </row>
    <row r="3938" spans="1:29" x14ac:dyDescent="0.25">
      <c r="A3938" s="71" t="s">
        <v>193</v>
      </c>
      <c r="B3938" s="71"/>
      <c r="C3938" s="71"/>
      <c r="D3938" s="71"/>
      <c r="E3938" s="71"/>
      <c r="F3938" s="71"/>
      <c r="G3938" s="71"/>
      <c r="H3938" s="71"/>
      <c r="I3938" s="71"/>
      <c r="J3938" s="72">
        <v>986.29</v>
      </c>
      <c r="K3938" s="71"/>
      <c r="L3938" s="71"/>
      <c r="M3938" s="72">
        <v>986.29</v>
      </c>
      <c r="N3938" s="72">
        <v>0</v>
      </c>
      <c r="O3938" s="71"/>
      <c r="P3938" s="71"/>
      <c r="Q3938" s="71"/>
      <c r="R3938" s="71"/>
      <c r="S3938" s="72">
        <v>0</v>
      </c>
      <c r="T3938" s="72">
        <v>0</v>
      </c>
      <c r="U3938" s="71"/>
      <c r="V3938" s="71"/>
      <c r="W3938" s="71"/>
      <c r="X3938" s="72">
        <v>0</v>
      </c>
      <c r="Y3938" s="72">
        <v>0</v>
      </c>
      <c r="Z3938" s="72">
        <v>0</v>
      </c>
      <c r="AA3938" s="69"/>
      <c r="AB3938" s="69"/>
      <c r="AC3938" s="69"/>
    </row>
    <row r="3939" spans="1:29" ht="20" x14ac:dyDescent="0.25">
      <c r="A3939" s="68" t="s">
        <v>9643</v>
      </c>
      <c r="B3939" s="69" t="s">
        <v>9644</v>
      </c>
      <c r="C3939" s="69" t="s">
        <v>9645</v>
      </c>
      <c r="D3939" s="69" t="s">
        <v>4583</v>
      </c>
      <c r="E3939" s="69" t="s">
        <v>9647</v>
      </c>
      <c r="F3939" s="69" t="s">
        <v>1727</v>
      </c>
      <c r="G3939" s="69" t="s">
        <v>2136</v>
      </c>
      <c r="H3939" s="69" t="s">
        <v>1112</v>
      </c>
      <c r="I3939" s="69" t="s">
        <v>962</v>
      </c>
      <c r="J3939" s="70">
        <v>8888.23</v>
      </c>
      <c r="K3939" s="69" t="s">
        <v>4591</v>
      </c>
      <c r="L3939" s="69" t="s">
        <v>9646</v>
      </c>
      <c r="M3939" s="70">
        <v>8888.23</v>
      </c>
      <c r="N3939" s="69"/>
      <c r="O3939" s="69"/>
      <c r="P3939" s="69" t="s">
        <v>2277</v>
      </c>
      <c r="Q3939" s="69" t="s">
        <v>3274</v>
      </c>
      <c r="R3939" s="69"/>
      <c r="S3939" s="70">
        <v>8888.23</v>
      </c>
      <c r="T3939" s="70"/>
      <c r="U3939" s="69"/>
      <c r="V3939" s="69"/>
      <c r="W3939" s="69"/>
      <c r="X3939" s="69"/>
      <c r="Y3939" s="70"/>
      <c r="Z3939" s="69">
        <v>0</v>
      </c>
      <c r="AA3939" s="69" t="s">
        <v>989</v>
      </c>
      <c r="AB3939" s="69" t="s">
        <v>1144</v>
      </c>
      <c r="AC3939" s="69"/>
    </row>
    <row r="3940" spans="1:29" x14ac:dyDescent="0.25">
      <c r="A3940" s="71" t="s">
        <v>193</v>
      </c>
      <c r="B3940" s="71"/>
      <c r="C3940" s="71"/>
      <c r="D3940" s="71"/>
      <c r="E3940" s="71"/>
      <c r="F3940" s="71"/>
      <c r="G3940" s="71"/>
      <c r="H3940" s="71"/>
      <c r="I3940" s="71"/>
      <c r="J3940" s="72">
        <v>8888.23</v>
      </c>
      <c r="K3940" s="71"/>
      <c r="L3940" s="71"/>
      <c r="M3940" s="72">
        <v>8888.23</v>
      </c>
      <c r="N3940" s="72">
        <v>0</v>
      </c>
      <c r="O3940" s="71"/>
      <c r="P3940" s="71"/>
      <c r="Q3940" s="71"/>
      <c r="R3940" s="71"/>
      <c r="S3940" s="72">
        <v>8888.23</v>
      </c>
      <c r="T3940" s="72">
        <v>0</v>
      </c>
      <c r="U3940" s="71"/>
      <c r="V3940" s="71"/>
      <c r="W3940" s="71"/>
      <c r="X3940" s="72">
        <v>8888.23</v>
      </c>
      <c r="Y3940" s="72">
        <v>0</v>
      </c>
      <c r="Z3940" s="72">
        <v>0</v>
      </c>
      <c r="AA3940" s="69"/>
      <c r="AB3940" s="69"/>
      <c r="AC3940" s="69"/>
    </row>
    <row r="3941" spans="1:29" ht="20" x14ac:dyDescent="0.25">
      <c r="A3941" s="68" t="s">
        <v>9648</v>
      </c>
      <c r="B3941" s="69" t="s">
        <v>3004</v>
      </c>
      <c r="C3941" s="69" t="s">
        <v>9649</v>
      </c>
      <c r="D3941" s="69" t="s">
        <v>4583</v>
      </c>
      <c r="E3941" s="69" t="s">
        <v>9651</v>
      </c>
      <c r="F3941" s="69" t="s">
        <v>1435</v>
      </c>
      <c r="G3941" s="69" t="s">
        <v>2136</v>
      </c>
      <c r="H3941" s="69" t="s">
        <v>1228</v>
      </c>
      <c r="I3941" s="69" t="s">
        <v>962</v>
      </c>
      <c r="J3941" s="70">
        <v>707.3</v>
      </c>
      <c r="K3941" s="69" t="s">
        <v>4591</v>
      </c>
      <c r="L3941" s="69" t="s">
        <v>9650</v>
      </c>
      <c r="M3941" s="70">
        <v>707.3</v>
      </c>
      <c r="N3941" s="69"/>
      <c r="O3941" s="69"/>
      <c r="P3941" s="69" t="s">
        <v>1129</v>
      </c>
      <c r="Q3941" s="69" t="s">
        <v>1218</v>
      </c>
      <c r="R3941" s="69"/>
      <c r="S3941" s="70">
        <v>707.3</v>
      </c>
      <c r="T3941" s="70"/>
      <c r="U3941" s="69"/>
      <c r="V3941" s="69"/>
      <c r="W3941" s="69"/>
      <c r="X3941" s="69"/>
      <c r="Y3941" s="70"/>
      <c r="Z3941" s="69">
        <v>0</v>
      </c>
      <c r="AA3941" s="69" t="s">
        <v>989</v>
      </c>
      <c r="AB3941" s="69" t="s">
        <v>1144</v>
      </c>
      <c r="AC3941" s="69"/>
    </row>
    <row r="3942" spans="1:29" x14ac:dyDescent="0.25">
      <c r="A3942" s="71" t="s">
        <v>193</v>
      </c>
      <c r="B3942" s="71"/>
      <c r="C3942" s="71"/>
      <c r="D3942" s="71"/>
      <c r="E3942" s="71"/>
      <c r="F3942" s="71"/>
      <c r="G3942" s="71"/>
      <c r="H3942" s="71"/>
      <c r="I3942" s="71"/>
      <c r="J3942" s="72">
        <v>707.3</v>
      </c>
      <c r="K3942" s="71"/>
      <c r="L3942" s="71"/>
      <c r="M3942" s="72">
        <v>707.3</v>
      </c>
      <c r="N3942" s="72">
        <v>0</v>
      </c>
      <c r="O3942" s="71"/>
      <c r="P3942" s="71"/>
      <c r="Q3942" s="71"/>
      <c r="R3942" s="71"/>
      <c r="S3942" s="72">
        <v>707.3</v>
      </c>
      <c r="T3942" s="72">
        <v>0</v>
      </c>
      <c r="U3942" s="71"/>
      <c r="V3942" s="71"/>
      <c r="W3942" s="71"/>
      <c r="X3942" s="72">
        <v>707.3</v>
      </c>
      <c r="Y3942" s="72">
        <v>0</v>
      </c>
      <c r="Z3942" s="72">
        <v>0</v>
      </c>
      <c r="AA3942" s="69"/>
      <c r="AB3942" s="69"/>
      <c r="AC3942" s="69"/>
    </row>
    <row r="3943" spans="1:29" ht="40" x14ac:dyDescent="0.25">
      <c r="A3943" s="68" t="s">
        <v>9652</v>
      </c>
      <c r="B3943" s="69" t="s">
        <v>9640</v>
      </c>
      <c r="C3943" s="69" t="s">
        <v>9653</v>
      </c>
      <c r="D3943" s="69" t="s">
        <v>3337</v>
      </c>
      <c r="E3943" s="69"/>
      <c r="F3943" s="69" t="s">
        <v>1760</v>
      </c>
      <c r="G3943" s="69" t="s">
        <v>1217</v>
      </c>
      <c r="H3943" s="69" t="s">
        <v>8918</v>
      </c>
      <c r="I3943" s="69" t="s">
        <v>962</v>
      </c>
      <c r="J3943" s="70">
        <v>30695.85</v>
      </c>
      <c r="K3943" s="69" t="s">
        <v>4591</v>
      </c>
      <c r="L3943" s="69" t="s">
        <v>9654</v>
      </c>
      <c r="M3943" s="70">
        <v>30695.85</v>
      </c>
      <c r="N3943" s="69"/>
      <c r="O3943" s="69"/>
      <c r="P3943" s="69"/>
      <c r="Q3943" s="69"/>
      <c r="R3943" s="69"/>
      <c r="S3943" s="69"/>
      <c r="T3943" s="70"/>
      <c r="U3943" s="69"/>
      <c r="V3943" s="69"/>
      <c r="W3943" s="69"/>
      <c r="X3943" s="69"/>
      <c r="Y3943" s="70"/>
      <c r="Z3943" s="69">
        <v>0</v>
      </c>
      <c r="AA3943" s="69" t="s">
        <v>989</v>
      </c>
      <c r="AB3943" s="69" t="s">
        <v>1144</v>
      </c>
      <c r="AC3943" s="69"/>
    </row>
    <row r="3944" spans="1:29" x14ac:dyDescent="0.25">
      <c r="A3944" s="71" t="s">
        <v>193</v>
      </c>
      <c r="B3944" s="71"/>
      <c r="C3944" s="71"/>
      <c r="D3944" s="71"/>
      <c r="E3944" s="71"/>
      <c r="F3944" s="71"/>
      <c r="G3944" s="71"/>
      <c r="H3944" s="71"/>
      <c r="I3944" s="71"/>
      <c r="J3944" s="72">
        <v>30695.85</v>
      </c>
      <c r="K3944" s="71"/>
      <c r="L3944" s="71"/>
      <c r="M3944" s="72">
        <v>30695.85</v>
      </c>
      <c r="N3944" s="72">
        <v>0</v>
      </c>
      <c r="O3944" s="71"/>
      <c r="P3944" s="71"/>
      <c r="Q3944" s="71"/>
      <c r="R3944" s="71"/>
      <c r="S3944" s="72">
        <v>0</v>
      </c>
      <c r="T3944" s="72">
        <v>0</v>
      </c>
      <c r="U3944" s="71"/>
      <c r="V3944" s="71"/>
      <c r="W3944" s="71"/>
      <c r="X3944" s="72">
        <v>0</v>
      </c>
      <c r="Y3944" s="72">
        <v>0</v>
      </c>
      <c r="Z3944" s="72">
        <v>0</v>
      </c>
      <c r="AA3944" s="69"/>
      <c r="AB3944" s="69"/>
      <c r="AC3944" s="69"/>
    </row>
    <row r="3945" spans="1:29" ht="30" x14ac:dyDescent="0.25">
      <c r="A3945" s="68" t="s">
        <v>9655</v>
      </c>
      <c r="B3945" s="69" t="s">
        <v>1757</v>
      </c>
      <c r="C3945" s="69" t="s">
        <v>9656</v>
      </c>
      <c r="D3945" s="69" t="s">
        <v>4507</v>
      </c>
      <c r="E3945" s="69"/>
      <c r="F3945" s="69" t="s">
        <v>1760</v>
      </c>
      <c r="G3945" s="69" t="s">
        <v>1217</v>
      </c>
      <c r="H3945" s="69" t="s">
        <v>1112</v>
      </c>
      <c r="I3945" s="69" t="s">
        <v>962</v>
      </c>
      <c r="J3945" s="70">
        <v>5571.58</v>
      </c>
      <c r="K3945" s="69" t="s">
        <v>4591</v>
      </c>
      <c r="L3945" s="69" t="s">
        <v>9657</v>
      </c>
      <c r="M3945" s="70">
        <v>5571.58</v>
      </c>
      <c r="N3945" s="69"/>
      <c r="O3945" s="69"/>
      <c r="P3945" s="69"/>
      <c r="Q3945" s="69"/>
      <c r="R3945" s="69"/>
      <c r="S3945" s="69"/>
      <c r="T3945" s="70"/>
      <c r="U3945" s="69"/>
      <c r="V3945" s="69"/>
      <c r="W3945" s="69"/>
      <c r="X3945" s="69"/>
      <c r="Y3945" s="70"/>
      <c r="Z3945" s="69">
        <v>0</v>
      </c>
      <c r="AA3945" s="69" t="s">
        <v>989</v>
      </c>
      <c r="AB3945" s="69" t="s">
        <v>1144</v>
      </c>
      <c r="AC3945" s="69"/>
    </row>
    <row r="3946" spans="1:29" x14ac:dyDescent="0.25">
      <c r="A3946" s="71" t="s">
        <v>193</v>
      </c>
      <c r="B3946" s="71"/>
      <c r="C3946" s="71"/>
      <c r="D3946" s="71"/>
      <c r="E3946" s="71"/>
      <c r="F3946" s="71"/>
      <c r="G3946" s="71"/>
      <c r="H3946" s="71"/>
      <c r="I3946" s="71"/>
      <c r="J3946" s="72">
        <v>5571.58</v>
      </c>
      <c r="K3946" s="71"/>
      <c r="L3946" s="71"/>
      <c r="M3946" s="72">
        <v>5571.58</v>
      </c>
      <c r="N3946" s="72">
        <v>0</v>
      </c>
      <c r="O3946" s="71"/>
      <c r="P3946" s="71"/>
      <c r="Q3946" s="71"/>
      <c r="R3946" s="71"/>
      <c r="S3946" s="72">
        <v>0</v>
      </c>
      <c r="T3946" s="72">
        <v>0</v>
      </c>
      <c r="U3946" s="71"/>
      <c r="V3946" s="71"/>
      <c r="W3946" s="71"/>
      <c r="X3946" s="72">
        <v>0</v>
      </c>
      <c r="Y3946" s="72">
        <v>0</v>
      </c>
      <c r="Z3946" s="72">
        <v>0</v>
      </c>
      <c r="AA3946" s="69"/>
      <c r="AB3946" s="69"/>
      <c r="AC3946" s="69"/>
    </row>
    <row r="3947" spans="1:29" ht="30" x14ac:dyDescent="0.25">
      <c r="A3947" s="68" t="s">
        <v>9658</v>
      </c>
      <c r="B3947" s="69" t="s">
        <v>9183</v>
      </c>
      <c r="C3947" s="69" t="s">
        <v>9659</v>
      </c>
      <c r="D3947" s="69" t="s">
        <v>4507</v>
      </c>
      <c r="E3947" s="69"/>
      <c r="F3947" s="69" t="s">
        <v>1727</v>
      </c>
      <c r="G3947" s="69" t="s">
        <v>1217</v>
      </c>
      <c r="H3947" s="69" t="s">
        <v>1112</v>
      </c>
      <c r="I3947" s="69" t="s">
        <v>962</v>
      </c>
      <c r="J3947" s="70">
        <v>563.04999999999995</v>
      </c>
      <c r="K3947" s="69" t="s">
        <v>4591</v>
      </c>
      <c r="L3947" s="69" t="s">
        <v>9660</v>
      </c>
      <c r="M3947" s="70">
        <v>563.04999999999995</v>
      </c>
      <c r="N3947" s="69"/>
      <c r="O3947" s="69"/>
      <c r="P3947" s="69"/>
      <c r="Q3947" s="69"/>
      <c r="R3947" s="69"/>
      <c r="S3947" s="69"/>
      <c r="T3947" s="70"/>
      <c r="U3947" s="69"/>
      <c r="V3947" s="69"/>
      <c r="W3947" s="69"/>
      <c r="X3947" s="69"/>
      <c r="Y3947" s="70"/>
      <c r="Z3947" s="69">
        <v>0</v>
      </c>
      <c r="AA3947" s="69" t="s">
        <v>989</v>
      </c>
      <c r="AB3947" s="69" t="s">
        <v>1144</v>
      </c>
      <c r="AC3947" s="69"/>
    </row>
    <row r="3948" spans="1:29" x14ac:dyDescent="0.25">
      <c r="A3948" s="71" t="s">
        <v>193</v>
      </c>
      <c r="B3948" s="71"/>
      <c r="C3948" s="71"/>
      <c r="D3948" s="71"/>
      <c r="E3948" s="71"/>
      <c r="F3948" s="71"/>
      <c r="G3948" s="71"/>
      <c r="H3948" s="71"/>
      <c r="I3948" s="71"/>
      <c r="J3948" s="72">
        <v>563.04999999999995</v>
      </c>
      <c r="K3948" s="71"/>
      <c r="L3948" s="71"/>
      <c r="M3948" s="72">
        <v>563.04999999999995</v>
      </c>
      <c r="N3948" s="72">
        <v>0</v>
      </c>
      <c r="O3948" s="71"/>
      <c r="P3948" s="71"/>
      <c r="Q3948" s="71"/>
      <c r="R3948" s="71"/>
      <c r="S3948" s="72">
        <v>0</v>
      </c>
      <c r="T3948" s="72">
        <v>0</v>
      </c>
      <c r="U3948" s="71"/>
      <c r="V3948" s="71"/>
      <c r="W3948" s="71"/>
      <c r="X3948" s="72">
        <v>0</v>
      </c>
      <c r="Y3948" s="72">
        <v>0</v>
      </c>
      <c r="Z3948" s="72">
        <v>0</v>
      </c>
      <c r="AA3948" s="69"/>
      <c r="AB3948" s="69"/>
      <c r="AC3948" s="69"/>
    </row>
    <row r="3949" spans="1:29" ht="30" x14ac:dyDescent="0.25">
      <c r="A3949" s="68" t="s">
        <v>9661</v>
      </c>
      <c r="B3949" s="69" t="s">
        <v>9183</v>
      </c>
      <c r="C3949" s="69" t="s">
        <v>9662</v>
      </c>
      <c r="D3949" s="69" t="s">
        <v>3313</v>
      </c>
      <c r="E3949" s="69"/>
      <c r="F3949" s="69" t="s">
        <v>1727</v>
      </c>
      <c r="G3949" s="69" t="s">
        <v>1217</v>
      </c>
      <c r="H3949" s="69" t="s">
        <v>1112</v>
      </c>
      <c r="I3949" s="69"/>
      <c r="J3949" s="70">
        <v>1627.92</v>
      </c>
      <c r="K3949" s="69" t="s">
        <v>4591</v>
      </c>
      <c r="L3949" s="69"/>
      <c r="M3949" s="69"/>
      <c r="N3949" s="69"/>
      <c r="O3949" s="69"/>
      <c r="P3949" s="69"/>
      <c r="Q3949" s="69"/>
      <c r="R3949" s="69"/>
      <c r="S3949" s="69"/>
      <c r="T3949" s="69"/>
      <c r="U3949" s="69"/>
      <c r="V3949" s="69"/>
      <c r="W3949" s="69"/>
      <c r="X3949" s="69"/>
      <c r="Y3949" s="69"/>
      <c r="Z3949" s="69"/>
      <c r="AA3949" s="69" t="s">
        <v>989</v>
      </c>
      <c r="AB3949" s="69"/>
      <c r="AC3949" s="69"/>
    </row>
    <row r="3950" spans="1:29" x14ac:dyDescent="0.25">
      <c r="A3950" s="71" t="s">
        <v>193</v>
      </c>
      <c r="B3950" s="71"/>
      <c r="C3950" s="71"/>
      <c r="D3950" s="71"/>
      <c r="E3950" s="71"/>
      <c r="F3950" s="71"/>
      <c r="G3950" s="71"/>
      <c r="H3950" s="71"/>
      <c r="I3950" s="71"/>
      <c r="J3950" s="72">
        <v>1627.92</v>
      </c>
      <c r="K3950" s="71"/>
      <c r="L3950" s="71"/>
      <c r="M3950" s="72">
        <v>0</v>
      </c>
      <c r="N3950" s="72">
        <v>1627.92</v>
      </c>
      <c r="O3950" s="71"/>
      <c r="P3950" s="71"/>
      <c r="Q3950" s="71"/>
      <c r="R3950" s="71"/>
      <c r="S3950" s="72">
        <v>0</v>
      </c>
      <c r="T3950" s="72">
        <v>0</v>
      </c>
      <c r="U3950" s="71"/>
      <c r="V3950" s="71"/>
      <c r="W3950" s="71"/>
      <c r="X3950" s="72">
        <v>0</v>
      </c>
      <c r="Y3950" s="72">
        <v>0</v>
      </c>
      <c r="Z3950" s="72">
        <v>0</v>
      </c>
      <c r="AA3950" s="69"/>
      <c r="AB3950" s="69"/>
      <c r="AC3950" s="69"/>
    </row>
    <row r="3951" spans="1:29" ht="20" x14ac:dyDescent="0.25">
      <c r="A3951" s="68" t="s">
        <v>9663</v>
      </c>
      <c r="B3951" s="69" t="s">
        <v>4293</v>
      </c>
      <c r="C3951" s="69" t="s">
        <v>9664</v>
      </c>
      <c r="D3951" s="69" t="s">
        <v>4623</v>
      </c>
      <c r="E3951" s="69" t="s">
        <v>9666</v>
      </c>
      <c r="F3951" s="69" t="s">
        <v>1216</v>
      </c>
      <c r="G3951" s="69" t="s">
        <v>1217</v>
      </c>
      <c r="H3951" s="69" t="s">
        <v>1112</v>
      </c>
      <c r="I3951" s="69" t="s">
        <v>962</v>
      </c>
      <c r="J3951" s="70">
        <v>16332.05</v>
      </c>
      <c r="K3951" s="69" t="s">
        <v>4591</v>
      </c>
      <c r="L3951" s="69" t="s">
        <v>9665</v>
      </c>
      <c r="M3951" s="70">
        <v>16332.05</v>
      </c>
      <c r="N3951" s="69"/>
      <c r="O3951" s="69"/>
      <c r="P3951" s="69" t="s">
        <v>3011</v>
      </c>
      <c r="Q3951" s="69" t="s">
        <v>971</v>
      </c>
      <c r="R3951" s="69"/>
      <c r="S3951" s="70">
        <v>16332.05</v>
      </c>
      <c r="T3951" s="70"/>
      <c r="U3951" s="69"/>
      <c r="V3951" s="69"/>
      <c r="W3951" s="69"/>
      <c r="X3951" s="69"/>
      <c r="Y3951" s="70"/>
      <c r="Z3951" s="69">
        <v>0</v>
      </c>
      <c r="AA3951" s="69" t="s">
        <v>989</v>
      </c>
      <c r="AB3951" s="69" t="s">
        <v>1144</v>
      </c>
      <c r="AC3951" s="69"/>
    </row>
    <row r="3952" spans="1:29" x14ac:dyDescent="0.25">
      <c r="A3952" s="71" t="s">
        <v>193</v>
      </c>
      <c r="B3952" s="71"/>
      <c r="C3952" s="71"/>
      <c r="D3952" s="71"/>
      <c r="E3952" s="71"/>
      <c r="F3952" s="71"/>
      <c r="G3952" s="71"/>
      <c r="H3952" s="71"/>
      <c r="I3952" s="71"/>
      <c r="J3952" s="72">
        <v>16332.05</v>
      </c>
      <c r="K3952" s="71"/>
      <c r="L3952" s="71"/>
      <c r="M3952" s="72">
        <v>16332.05</v>
      </c>
      <c r="N3952" s="72">
        <v>0</v>
      </c>
      <c r="O3952" s="71"/>
      <c r="P3952" s="71"/>
      <c r="Q3952" s="71"/>
      <c r="R3952" s="71"/>
      <c r="S3952" s="72">
        <v>16332.05</v>
      </c>
      <c r="T3952" s="72">
        <v>0</v>
      </c>
      <c r="U3952" s="71"/>
      <c r="V3952" s="71"/>
      <c r="W3952" s="71"/>
      <c r="X3952" s="72">
        <v>16332.05</v>
      </c>
      <c r="Y3952" s="72">
        <v>0</v>
      </c>
      <c r="Z3952" s="72">
        <v>0</v>
      </c>
      <c r="AA3952" s="69"/>
      <c r="AB3952" s="69"/>
      <c r="AC3952" s="69"/>
    </row>
    <row r="3953" spans="1:29" ht="30" x14ac:dyDescent="0.25">
      <c r="A3953" s="68" t="s">
        <v>9667</v>
      </c>
      <c r="B3953" s="69" t="s">
        <v>9668</v>
      </c>
      <c r="C3953" s="69" t="s">
        <v>9669</v>
      </c>
      <c r="D3953" s="69" t="s">
        <v>3313</v>
      </c>
      <c r="E3953" s="69"/>
      <c r="F3953" s="69" t="s">
        <v>1722</v>
      </c>
      <c r="G3953" s="69" t="s">
        <v>1217</v>
      </c>
      <c r="H3953" s="69" t="s">
        <v>1112</v>
      </c>
      <c r="I3953" s="69"/>
      <c r="J3953" s="70">
        <v>3474.46</v>
      </c>
      <c r="K3953" s="69" t="s">
        <v>4591</v>
      </c>
      <c r="L3953" s="69"/>
      <c r="M3953" s="69"/>
      <c r="N3953" s="69"/>
      <c r="O3953" s="69"/>
      <c r="P3953" s="69"/>
      <c r="Q3953" s="69"/>
      <c r="R3953" s="69"/>
      <c r="S3953" s="69"/>
      <c r="T3953" s="69"/>
      <c r="U3953" s="69"/>
      <c r="V3953" s="69"/>
      <c r="W3953" s="69"/>
      <c r="X3953" s="69"/>
      <c r="Y3953" s="69"/>
      <c r="Z3953" s="69"/>
      <c r="AA3953" s="69" t="s">
        <v>989</v>
      </c>
      <c r="AB3953" s="69"/>
      <c r="AC3953" s="69"/>
    </row>
    <row r="3954" spans="1:29" x14ac:dyDescent="0.25">
      <c r="A3954" s="71" t="s">
        <v>193</v>
      </c>
      <c r="B3954" s="71"/>
      <c r="C3954" s="71"/>
      <c r="D3954" s="71"/>
      <c r="E3954" s="71"/>
      <c r="F3954" s="71"/>
      <c r="G3954" s="71"/>
      <c r="H3954" s="71"/>
      <c r="I3954" s="71"/>
      <c r="J3954" s="72">
        <v>3474.46</v>
      </c>
      <c r="K3954" s="71"/>
      <c r="L3954" s="71"/>
      <c r="M3954" s="72">
        <v>0</v>
      </c>
      <c r="N3954" s="72">
        <v>3474.46</v>
      </c>
      <c r="O3954" s="71"/>
      <c r="P3954" s="71"/>
      <c r="Q3954" s="71"/>
      <c r="R3954" s="71"/>
      <c r="S3954" s="72">
        <v>0</v>
      </c>
      <c r="T3954" s="72">
        <v>0</v>
      </c>
      <c r="U3954" s="71"/>
      <c r="V3954" s="71"/>
      <c r="W3954" s="71"/>
      <c r="X3954" s="72">
        <v>0</v>
      </c>
      <c r="Y3954" s="72">
        <v>0</v>
      </c>
      <c r="Z3954" s="72">
        <v>0</v>
      </c>
      <c r="AA3954" s="69"/>
      <c r="AB3954" s="69"/>
      <c r="AC3954" s="69"/>
    </row>
    <row r="3955" spans="1:29" ht="20" x14ac:dyDescent="0.25">
      <c r="A3955" s="68" t="s">
        <v>9670</v>
      </c>
      <c r="B3955" s="69" t="s">
        <v>3261</v>
      </c>
      <c r="C3955" s="69" t="s">
        <v>9671</v>
      </c>
      <c r="D3955" s="69" t="s">
        <v>4686</v>
      </c>
      <c r="E3955" s="69"/>
      <c r="F3955" s="69" t="s">
        <v>1722</v>
      </c>
      <c r="G3955" s="69" t="s">
        <v>1217</v>
      </c>
      <c r="H3955" s="69" t="s">
        <v>1112</v>
      </c>
      <c r="I3955" s="69"/>
      <c r="J3955" s="70">
        <v>276.55</v>
      </c>
      <c r="K3955" s="69" t="s">
        <v>4591</v>
      </c>
      <c r="L3955" s="69"/>
      <c r="M3955" s="69"/>
      <c r="N3955" s="69"/>
      <c r="O3955" s="69"/>
      <c r="P3955" s="69"/>
      <c r="Q3955" s="69"/>
      <c r="R3955" s="69"/>
      <c r="S3955" s="69"/>
      <c r="T3955" s="69"/>
      <c r="U3955" s="69"/>
      <c r="V3955" s="69"/>
      <c r="W3955" s="69"/>
      <c r="X3955" s="69"/>
      <c r="Y3955" s="69"/>
      <c r="Z3955" s="69"/>
      <c r="AA3955" s="69" t="s">
        <v>989</v>
      </c>
      <c r="AB3955" s="69"/>
      <c r="AC3955" s="69"/>
    </row>
    <row r="3956" spans="1:29" x14ac:dyDescent="0.25">
      <c r="A3956" s="71" t="s">
        <v>193</v>
      </c>
      <c r="B3956" s="71"/>
      <c r="C3956" s="71"/>
      <c r="D3956" s="71"/>
      <c r="E3956" s="71"/>
      <c r="F3956" s="71"/>
      <c r="G3956" s="71"/>
      <c r="H3956" s="71"/>
      <c r="I3956" s="71"/>
      <c r="J3956" s="72">
        <v>276.55</v>
      </c>
      <c r="K3956" s="71"/>
      <c r="L3956" s="71"/>
      <c r="M3956" s="72">
        <v>0</v>
      </c>
      <c r="N3956" s="72">
        <v>276.55</v>
      </c>
      <c r="O3956" s="71"/>
      <c r="P3956" s="71"/>
      <c r="Q3956" s="71"/>
      <c r="R3956" s="71"/>
      <c r="S3956" s="72">
        <v>0</v>
      </c>
      <c r="T3956" s="72">
        <v>0</v>
      </c>
      <c r="U3956" s="71"/>
      <c r="V3956" s="71"/>
      <c r="W3956" s="71"/>
      <c r="X3956" s="72">
        <v>0</v>
      </c>
      <c r="Y3956" s="72">
        <v>0</v>
      </c>
      <c r="Z3956" s="72">
        <v>0</v>
      </c>
      <c r="AA3956" s="69"/>
      <c r="AB3956" s="69"/>
      <c r="AC3956" s="69"/>
    </row>
    <row r="3957" spans="1:29" ht="20" x14ac:dyDescent="0.25">
      <c r="A3957" s="68" t="s">
        <v>9672</v>
      </c>
      <c r="B3957" s="69" t="s">
        <v>2346</v>
      </c>
      <c r="C3957" s="69" t="s">
        <v>9673</v>
      </c>
      <c r="D3957" s="69" t="s">
        <v>4623</v>
      </c>
      <c r="E3957" s="69" t="s">
        <v>9675</v>
      </c>
      <c r="F3957" s="69" t="s">
        <v>2348</v>
      </c>
      <c r="G3957" s="69" t="s">
        <v>1217</v>
      </c>
      <c r="H3957" s="69" t="s">
        <v>1112</v>
      </c>
      <c r="I3957" s="69" t="s">
        <v>962</v>
      </c>
      <c r="J3957" s="70">
        <v>4535.3599999999997</v>
      </c>
      <c r="K3957" s="69" t="s">
        <v>4591</v>
      </c>
      <c r="L3957" s="69" t="s">
        <v>9674</v>
      </c>
      <c r="M3957" s="70">
        <v>4535.3599999999997</v>
      </c>
      <c r="N3957" s="69"/>
      <c r="O3957" s="69"/>
      <c r="P3957" s="69" t="s">
        <v>1612</v>
      </c>
      <c r="Q3957" s="69" t="s">
        <v>971</v>
      </c>
      <c r="R3957" s="69"/>
      <c r="S3957" s="70">
        <v>4535.3599999999997</v>
      </c>
      <c r="T3957" s="70"/>
      <c r="U3957" s="69"/>
      <c r="V3957" s="69"/>
      <c r="W3957" s="69"/>
      <c r="X3957" s="69"/>
      <c r="Y3957" s="70"/>
      <c r="Z3957" s="69">
        <v>0</v>
      </c>
      <c r="AA3957" s="69" t="s">
        <v>989</v>
      </c>
      <c r="AB3957" s="69" t="s">
        <v>1144</v>
      </c>
      <c r="AC3957" s="69"/>
    </row>
    <row r="3958" spans="1:29" x14ac:dyDescent="0.25">
      <c r="A3958" s="71" t="s">
        <v>193</v>
      </c>
      <c r="B3958" s="71"/>
      <c r="C3958" s="71"/>
      <c r="D3958" s="71"/>
      <c r="E3958" s="71"/>
      <c r="F3958" s="71"/>
      <c r="G3958" s="71"/>
      <c r="H3958" s="71"/>
      <c r="I3958" s="71"/>
      <c r="J3958" s="72">
        <v>4535.3599999999997</v>
      </c>
      <c r="K3958" s="71"/>
      <c r="L3958" s="71"/>
      <c r="M3958" s="72">
        <v>4535.3599999999997</v>
      </c>
      <c r="N3958" s="72">
        <v>0</v>
      </c>
      <c r="O3958" s="71"/>
      <c r="P3958" s="71"/>
      <c r="Q3958" s="71"/>
      <c r="R3958" s="71"/>
      <c r="S3958" s="72">
        <v>4535.3599999999997</v>
      </c>
      <c r="T3958" s="72">
        <v>0</v>
      </c>
      <c r="U3958" s="71"/>
      <c r="V3958" s="71"/>
      <c r="W3958" s="71"/>
      <c r="X3958" s="72">
        <v>4535.3599999999997</v>
      </c>
      <c r="Y3958" s="72">
        <v>0</v>
      </c>
      <c r="Z3958" s="72">
        <v>0</v>
      </c>
      <c r="AA3958" s="69"/>
      <c r="AB3958" s="69"/>
      <c r="AC3958" s="69"/>
    </row>
    <row r="3959" spans="1:29" ht="30" x14ac:dyDescent="0.25">
      <c r="A3959" s="68" t="s">
        <v>9676</v>
      </c>
      <c r="B3959" s="69" t="s">
        <v>9677</v>
      </c>
      <c r="C3959" s="69" t="s">
        <v>9678</v>
      </c>
      <c r="D3959" s="69" t="s">
        <v>4507</v>
      </c>
      <c r="E3959" s="69"/>
      <c r="F3959" s="69" t="s">
        <v>1722</v>
      </c>
      <c r="G3959" s="69" t="s">
        <v>1217</v>
      </c>
      <c r="H3959" s="69" t="s">
        <v>1112</v>
      </c>
      <c r="I3959" s="69" t="s">
        <v>962</v>
      </c>
      <c r="J3959" s="70">
        <v>1551.74</v>
      </c>
      <c r="K3959" s="69" t="s">
        <v>4591</v>
      </c>
      <c r="L3959" s="69" t="s">
        <v>9679</v>
      </c>
      <c r="M3959" s="70">
        <v>1551.74</v>
      </c>
      <c r="N3959" s="69"/>
      <c r="O3959" s="69"/>
      <c r="P3959" s="69"/>
      <c r="Q3959" s="69"/>
      <c r="R3959" s="69"/>
      <c r="S3959" s="69"/>
      <c r="T3959" s="70"/>
      <c r="U3959" s="69"/>
      <c r="V3959" s="69"/>
      <c r="W3959" s="69"/>
      <c r="X3959" s="69"/>
      <c r="Y3959" s="70"/>
      <c r="Z3959" s="69">
        <v>0</v>
      </c>
      <c r="AA3959" s="69" t="s">
        <v>989</v>
      </c>
      <c r="AB3959" s="69" t="s">
        <v>1144</v>
      </c>
      <c r="AC3959" s="69"/>
    </row>
    <row r="3960" spans="1:29" x14ac:dyDescent="0.25">
      <c r="A3960" s="71" t="s">
        <v>193</v>
      </c>
      <c r="B3960" s="71"/>
      <c r="C3960" s="71"/>
      <c r="D3960" s="71"/>
      <c r="E3960" s="71"/>
      <c r="F3960" s="71"/>
      <c r="G3960" s="71"/>
      <c r="H3960" s="71"/>
      <c r="I3960" s="71"/>
      <c r="J3960" s="72">
        <v>1551.74</v>
      </c>
      <c r="K3960" s="71"/>
      <c r="L3960" s="71"/>
      <c r="M3960" s="72">
        <v>1551.74</v>
      </c>
      <c r="N3960" s="72">
        <v>0</v>
      </c>
      <c r="O3960" s="71"/>
      <c r="P3960" s="71"/>
      <c r="Q3960" s="71"/>
      <c r="R3960" s="71"/>
      <c r="S3960" s="72">
        <v>0</v>
      </c>
      <c r="T3960" s="72">
        <v>0</v>
      </c>
      <c r="U3960" s="71"/>
      <c r="V3960" s="71"/>
      <c r="W3960" s="71"/>
      <c r="X3960" s="72">
        <v>0</v>
      </c>
      <c r="Y3960" s="72">
        <v>0</v>
      </c>
      <c r="Z3960" s="72">
        <v>0</v>
      </c>
      <c r="AA3960" s="69"/>
      <c r="AB3960" s="69"/>
      <c r="AC3960" s="69"/>
    </row>
    <row r="3961" spans="1:29" ht="30" x14ac:dyDescent="0.25">
      <c r="A3961" s="68" t="s">
        <v>9680</v>
      </c>
      <c r="B3961" s="69" t="s">
        <v>9681</v>
      </c>
      <c r="C3961" s="69" t="s">
        <v>9682</v>
      </c>
      <c r="D3961" s="69" t="s">
        <v>4507</v>
      </c>
      <c r="E3961" s="69"/>
      <c r="F3961" s="69" t="s">
        <v>1216</v>
      </c>
      <c r="G3961" s="69" t="s">
        <v>1217</v>
      </c>
      <c r="H3961" s="69" t="s">
        <v>1112</v>
      </c>
      <c r="I3961" s="69"/>
      <c r="J3961" s="70">
        <v>17082.16</v>
      </c>
      <c r="K3961" s="69" t="s">
        <v>4591</v>
      </c>
      <c r="L3961" s="69"/>
      <c r="M3961" s="69"/>
      <c r="N3961" s="69"/>
      <c r="O3961" s="69"/>
      <c r="P3961" s="69"/>
      <c r="Q3961" s="69"/>
      <c r="R3961" s="69"/>
      <c r="S3961" s="69"/>
      <c r="T3961" s="69"/>
      <c r="U3961" s="69"/>
      <c r="V3961" s="69"/>
      <c r="W3961" s="69"/>
      <c r="X3961" s="69"/>
      <c r="Y3961" s="69"/>
      <c r="Z3961" s="69"/>
      <c r="AA3961" s="69" t="s">
        <v>989</v>
      </c>
      <c r="AB3961" s="69"/>
      <c r="AC3961" s="69"/>
    </row>
    <row r="3962" spans="1:29" x14ac:dyDescent="0.25">
      <c r="A3962" s="71" t="s">
        <v>193</v>
      </c>
      <c r="B3962" s="71"/>
      <c r="C3962" s="71"/>
      <c r="D3962" s="71"/>
      <c r="E3962" s="71"/>
      <c r="F3962" s="71"/>
      <c r="G3962" s="71"/>
      <c r="H3962" s="71"/>
      <c r="I3962" s="71"/>
      <c r="J3962" s="72">
        <v>17082.16</v>
      </c>
      <c r="K3962" s="71"/>
      <c r="L3962" s="71"/>
      <c r="M3962" s="72">
        <v>0</v>
      </c>
      <c r="N3962" s="72">
        <v>17082.16</v>
      </c>
      <c r="O3962" s="71"/>
      <c r="P3962" s="71"/>
      <c r="Q3962" s="71"/>
      <c r="R3962" s="71"/>
      <c r="S3962" s="72">
        <v>0</v>
      </c>
      <c r="T3962" s="72">
        <v>0</v>
      </c>
      <c r="U3962" s="71"/>
      <c r="V3962" s="71"/>
      <c r="W3962" s="71"/>
      <c r="X3962" s="72">
        <v>0</v>
      </c>
      <c r="Y3962" s="72">
        <v>0</v>
      </c>
      <c r="Z3962" s="72">
        <v>0</v>
      </c>
      <c r="AA3962" s="69"/>
      <c r="AB3962" s="69"/>
      <c r="AC3962" s="69"/>
    </row>
    <row r="3963" spans="1:29" ht="20" x14ac:dyDescent="0.25">
      <c r="A3963" s="68" t="s">
        <v>9683</v>
      </c>
      <c r="B3963" s="69" t="s">
        <v>4012</v>
      </c>
      <c r="C3963" s="69" t="s">
        <v>9684</v>
      </c>
      <c r="D3963" s="69" t="s">
        <v>4813</v>
      </c>
      <c r="E3963" s="69"/>
      <c r="F3963" s="69" t="s">
        <v>1760</v>
      </c>
      <c r="G3963" s="69" t="s">
        <v>1217</v>
      </c>
      <c r="H3963" s="69" t="s">
        <v>2609</v>
      </c>
      <c r="I3963" s="69" t="s">
        <v>962</v>
      </c>
      <c r="J3963" s="70">
        <v>49061.48</v>
      </c>
      <c r="K3963" s="69" t="s">
        <v>4591</v>
      </c>
      <c r="L3963" s="69" t="s">
        <v>9685</v>
      </c>
      <c r="M3963" s="70">
        <v>49061.48</v>
      </c>
      <c r="N3963" s="69"/>
      <c r="O3963" s="69"/>
      <c r="P3963" s="69"/>
      <c r="Q3963" s="69"/>
      <c r="R3963" s="69"/>
      <c r="S3963" s="69"/>
      <c r="T3963" s="70"/>
      <c r="U3963" s="69"/>
      <c r="V3963" s="69"/>
      <c r="W3963" s="69"/>
      <c r="X3963" s="69"/>
      <c r="Y3963" s="70"/>
      <c r="Z3963" s="69">
        <v>0</v>
      </c>
      <c r="AA3963" s="69" t="s">
        <v>989</v>
      </c>
      <c r="AB3963" s="69" t="s">
        <v>1144</v>
      </c>
      <c r="AC3963" s="69"/>
    </row>
    <row r="3964" spans="1:29" x14ac:dyDescent="0.25">
      <c r="A3964" s="71" t="s">
        <v>193</v>
      </c>
      <c r="B3964" s="71"/>
      <c r="C3964" s="71"/>
      <c r="D3964" s="71"/>
      <c r="E3964" s="71"/>
      <c r="F3964" s="71"/>
      <c r="G3964" s="71"/>
      <c r="H3964" s="71"/>
      <c r="I3964" s="71"/>
      <c r="J3964" s="72">
        <v>49061.48</v>
      </c>
      <c r="K3964" s="71"/>
      <c r="L3964" s="71"/>
      <c r="M3964" s="72">
        <v>49061.48</v>
      </c>
      <c r="N3964" s="72">
        <v>0</v>
      </c>
      <c r="O3964" s="71"/>
      <c r="P3964" s="71"/>
      <c r="Q3964" s="71"/>
      <c r="R3964" s="71"/>
      <c r="S3964" s="72">
        <v>0</v>
      </c>
      <c r="T3964" s="72">
        <v>0</v>
      </c>
      <c r="U3964" s="71"/>
      <c r="V3964" s="71"/>
      <c r="W3964" s="71"/>
      <c r="X3964" s="72">
        <v>0</v>
      </c>
      <c r="Y3964" s="72">
        <v>0</v>
      </c>
      <c r="Z3964" s="72">
        <v>0</v>
      </c>
      <c r="AA3964" s="69"/>
      <c r="AB3964" s="69"/>
      <c r="AC3964" s="69"/>
    </row>
    <row r="3965" spans="1:29" ht="20" x14ac:dyDescent="0.25">
      <c r="A3965" s="68" t="s">
        <v>9686</v>
      </c>
      <c r="B3965" s="69" t="s">
        <v>9687</v>
      </c>
      <c r="C3965" s="69" t="s">
        <v>9688</v>
      </c>
      <c r="D3965" s="69" t="s">
        <v>4813</v>
      </c>
      <c r="E3965" s="69"/>
      <c r="F3965" s="69" t="s">
        <v>1216</v>
      </c>
      <c r="G3965" s="69" t="s">
        <v>1217</v>
      </c>
      <c r="H3965" s="69" t="s">
        <v>2189</v>
      </c>
      <c r="I3965" s="69" t="s">
        <v>962</v>
      </c>
      <c r="J3965" s="70">
        <v>6461.35</v>
      </c>
      <c r="K3965" s="69" t="s">
        <v>4591</v>
      </c>
      <c r="L3965" s="69" t="s">
        <v>9689</v>
      </c>
      <c r="M3965" s="70">
        <v>6461.35</v>
      </c>
      <c r="N3965" s="69"/>
      <c r="O3965" s="69"/>
      <c r="P3965" s="69"/>
      <c r="Q3965" s="69"/>
      <c r="R3965" s="69"/>
      <c r="S3965" s="69"/>
      <c r="T3965" s="70"/>
      <c r="U3965" s="69"/>
      <c r="V3965" s="69"/>
      <c r="W3965" s="69"/>
      <c r="X3965" s="69"/>
      <c r="Y3965" s="70"/>
      <c r="Z3965" s="69">
        <v>0</v>
      </c>
      <c r="AA3965" s="69" t="s">
        <v>989</v>
      </c>
      <c r="AB3965" s="69" t="s">
        <v>1144</v>
      </c>
      <c r="AC3965" s="69"/>
    </row>
    <row r="3966" spans="1:29" x14ac:dyDescent="0.25">
      <c r="A3966" s="71" t="s">
        <v>193</v>
      </c>
      <c r="B3966" s="71"/>
      <c r="C3966" s="71"/>
      <c r="D3966" s="71"/>
      <c r="E3966" s="71"/>
      <c r="F3966" s="71"/>
      <c r="G3966" s="71"/>
      <c r="H3966" s="71"/>
      <c r="I3966" s="71"/>
      <c r="J3966" s="72">
        <v>6461.35</v>
      </c>
      <c r="K3966" s="71"/>
      <c r="L3966" s="71"/>
      <c r="M3966" s="72">
        <v>6461.35</v>
      </c>
      <c r="N3966" s="72">
        <v>0</v>
      </c>
      <c r="O3966" s="71"/>
      <c r="P3966" s="71"/>
      <c r="Q3966" s="71"/>
      <c r="R3966" s="71"/>
      <c r="S3966" s="72">
        <v>0</v>
      </c>
      <c r="T3966" s="72">
        <v>0</v>
      </c>
      <c r="U3966" s="71"/>
      <c r="V3966" s="71"/>
      <c r="W3966" s="71"/>
      <c r="X3966" s="72">
        <v>0</v>
      </c>
      <c r="Y3966" s="72">
        <v>0</v>
      </c>
      <c r="Z3966" s="72">
        <v>0</v>
      </c>
      <c r="AA3966" s="69"/>
      <c r="AB3966" s="69"/>
      <c r="AC3966" s="69"/>
    </row>
    <row r="3967" spans="1:29" ht="20" x14ac:dyDescent="0.25">
      <c r="A3967" s="68" t="s">
        <v>9690</v>
      </c>
      <c r="B3967" s="69" t="s">
        <v>2699</v>
      </c>
      <c r="C3967" s="69" t="s">
        <v>9691</v>
      </c>
      <c r="D3967" s="69" t="s">
        <v>4611</v>
      </c>
      <c r="E3967" s="69"/>
      <c r="F3967" s="69" t="s">
        <v>1760</v>
      </c>
      <c r="G3967" s="69" t="s">
        <v>1217</v>
      </c>
      <c r="H3967" s="69" t="s">
        <v>1751</v>
      </c>
      <c r="I3967" s="69" t="s">
        <v>962</v>
      </c>
      <c r="J3967" s="70">
        <v>2568</v>
      </c>
      <c r="K3967" s="69" t="s">
        <v>4591</v>
      </c>
      <c r="L3967" s="69" t="s">
        <v>9692</v>
      </c>
      <c r="M3967" s="70">
        <v>2568</v>
      </c>
      <c r="N3967" s="69"/>
      <c r="O3967" s="69"/>
      <c r="P3967" s="69"/>
      <c r="Q3967" s="69"/>
      <c r="R3967" s="69"/>
      <c r="S3967" s="69"/>
      <c r="T3967" s="70"/>
      <c r="U3967" s="69"/>
      <c r="V3967" s="69"/>
      <c r="W3967" s="69"/>
      <c r="X3967" s="69"/>
      <c r="Y3967" s="70"/>
      <c r="Z3967" s="69">
        <v>0</v>
      </c>
      <c r="AA3967" s="69" t="s">
        <v>989</v>
      </c>
      <c r="AB3967" s="69" t="s">
        <v>967</v>
      </c>
      <c r="AC3967" s="69"/>
    </row>
    <row r="3968" spans="1:29" x14ac:dyDescent="0.25">
      <c r="A3968" s="71" t="s">
        <v>193</v>
      </c>
      <c r="B3968" s="71"/>
      <c r="C3968" s="71"/>
      <c r="D3968" s="71"/>
      <c r="E3968" s="71"/>
      <c r="F3968" s="71"/>
      <c r="G3968" s="71"/>
      <c r="H3968" s="71"/>
      <c r="I3968" s="71"/>
      <c r="J3968" s="72">
        <v>2568</v>
      </c>
      <c r="K3968" s="71"/>
      <c r="L3968" s="71"/>
      <c r="M3968" s="72">
        <v>2568</v>
      </c>
      <c r="N3968" s="72">
        <v>0</v>
      </c>
      <c r="O3968" s="71"/>
      <c r="P3968" s="71"/>
      <c r="Q3968" s="71"/>
      <c r="R3968" s="71"/>
      <c r="S3968" s="72">
        <v>0</v>
      </c>
      <c r="T3968" s="72">
        <v>0</v>
      </c>
      <c r="U3968" s="71"/>
      <c r="V3968" s="71"/>
      <c r="W3968" s="71"/>
      <c r="X3968" s="72">
        <v>0</v>
      </c>
      <c r="Y3968" s="72">
        <v>0</v>
      </c>
      <c r="Z3968" s="72">
        <v>0</v>
      </c>
      <c r="AA3968" s="69"/>
      <c r="AB3968" s="69"/>
      <c r="AC3968" s="69"/>
    </row>
    <row r="3969" spans="1:29" ht="30" x14ac:dyDescent="0.25">
      <c r="A3969" s="68" t="s">
        <v>9693</v>
      </c>
      <c r="B3969" s="69" t="s">
        <v>9069</v>
      </c>
      <c r="C3969" s="69" t="s">
        <v>9694</v>
      </c>
      <c r="D3969" s="69" t="s">
        <v>3337</v>
      </c>
      <c r="E3969" s="69"/>
      <c r="F3969" s="69" t="s">
        <v>1727</v>
      </c>
      <c r="G3969" s="69" t="s">
        <v>1217</v>
      </c>
      <c r="H3969" s="69" t="s">
        <v>1805</v>
      </c>
      <c r="I3969" s="69" t="s">
        <v>962</v>
      </c>
      <c r="J3969" s="70">
        <v>308.61</v>
      </c>
      <c r="K3969" s="69" t="s">
        <v>4591</v>
      </c>
      <c r="L3969" s="69" t="s">
        <v>9695</v>
      </c>
      <c r="M3969" s="70">
        <v>308.61</v>
      </c>
      <c r="N3969" s="69"/>
      <c r="O3969" s="69"/>
      <c r="P3969" s="69"/>
      <c r="Q3969" s="69"/>
      <c r="R3969" s="69"/>
      <c r="S3969" s="69"/>
      <c r="T3969" s="70"/>
      <c r="U3969" s="69"/>
      <c r="V3969" s="69"/>
      <c r="W3969" s="69"/>
      <c r="X3969" s="69"/>
      <c r="Y3969" s="70"/>
      <c r="Z3969" s="69">
        <v>0</v>
      </c>
      <c r="AA3969" s="69" t="s">
        <v>989</v>
      </c>
      <c r="AB3969" s="69" t="s">
        <v>1144</v>
      </c>
      <c r="AC3969" s="69"/>
    </row>
    <row r="3970" spans="1:29" x14ac:dyDescent="0.25">
      <c r="A3970" s="71" t="s">
        <v>193</v>
      </c>
      <c r="B3970" s="71"/>
      <c r="C3970" s="71"/>
      <c r="D3970" s="71"/>
      <c r="E3970" s="71"/>
      <c r="F3970" s="71"/>
      <c r="G3970" s="71"/>
      <c r="H3970" s="71"/>
      <c r="I3970" s="71"/>
      <c r="J3970" s="72">
        <v>308.61</v>
      </c>
      <c r="K3970" s="71"/>
      <c r="L3970" s="71"/>
      <c r="M3970" s="72">
        <v>308.61</v>
      </c>
      <c r="N3970" s="72">
        <v>0</v>
      </c>
      <c r="O3970" s="71"/>
      <c r="P3970" s="71"/>
      <c r="Q3970" s="71"/>
      <c r="R3970" s="71"/>
      <c r="S3970" s="72">
        <v>0</v>
      </c>
      <c r="T3970" s="72">
        <v>0</v>
      </c>
      <c r="U3970" s="71"/>
      <c r="V3970" s="71"/>
      <c r="W3970" s="71"/>
      <c r="X3970" s="72">
        <v>0</v>
      </c>
      <c r="Y3970" s="72">
        <v>0</v>
      </c>
      <c r="Z3970" s="72">
        <v>0</v>
      </c>
      <c r="AA3970" s="69"/>
      <c r="AB3970" s="69"/>
      <c r="AC3970" s="69"/>
    </row>
    <row r="3971" spans="1:29" ht="20" x14ac:dyDescent="0.25">
      <c r="A3971" s="68" t="s">
        <v>9696</v>
      </c>
      <c r="B3971" s="69" t="s">
        <v>9384</v>
      </c>
      <c r="C3971" s="69" t="s">
        <v>9697</v>
      </c>
      <c r="D3971" s="69" t="s">
        <v>4623</v>
      </c>
      <c r="E3971" s="69" t="s">
        <v>9699</v>
      </c>
      <c r="F3971" s="69" t="s">
        <v>1722</v>
      </c>
      <c r="G3971" s="69" t="s">
        <v>1217</v>
      </c>
      <c r="H3971" s="69" t="s">
        <v>1112</v>
      </c>
      <c r="I3971" s="69" t="s">
        <v>962</v>
      </c>
      <c r="J3971" s="70">
        <v>272.54000000000002</v>
      </c>
      <c r="K3971" s="69" t="s">
        <v>4591</v>
      </c>
      <c r="L3971" s="69" t="s">
        <v>9698</v>
      </c>
      <c r="M3971" s="70">
        <v>272.54000000000002</v>
      </c>
      <c r="N3971" s="69"/>
      <c r="O3971" s="69"/>
      <c r="P3971" s="69" t="s">
        <v>2207</v>
      </c>
      <c r="Q3971" s="69" t="s">
        <v>2371</v>
      </c>
      <c r="R3971" s="69"/>
      <c r="S3971" s="70">
        <v>272.54000000000002</v>
      </c>
      <c r="T3971" s="70"/>
      <c r="U3971" s="69"/>
      <c r="V3971" s="69"/>
      <c r="W3971" s="69"/>
      <c r="X3971" s="69"/>
      <c r="Y3971" s="70"/>
      <c r="Z3971" s="69">
        <v>0</v>
      </c>
      <c r="AA3971" s="69" t="s">
        <v>989</v>
      </c>
      <c r="AB3971" s="69" t="s">
        <v>1144</v>
      </c>
      <c r="AC3971" s="69"/>
    </row>
    <row r="3972" spans="1:29" x14ac:dyDescent="0.25">
      <c r="A3972" s="71" t="s">
        <v>193</v>
      </c>
      <c r="B3972" s="71"/>
      <c r="C3972" s="71"/>
      <c r="D3972" s="71"/>
      <c r="E3972" s="71"/>
      <c r="F3972" s="71"/>
      <c r="G3972" s="71"/>
      <c r="H3972" s="71"/>
      <c r="I3972" s="71"/>
      <c r="J3972" s="72">
        <v>272.54000000000002</v>
      </c>
      <c r="K3972" s="71"/>
      <c r="L3972" s="71"/>
      <c r="M3972" s="72">
        <v>272.54000000000002</v>
      </c>
      <c r="N3972" s="72">
        <v>0</v>
      </c>
      <c r="O3972" s="71"/>
      <c r="P3972" s="71"/>
      <c r="Q3972" s="71"/>
      <c r="R3972" s="71"/>
      <c r="S3972" s="72">
        <v>272.54000000000002</v>
      </c>
      <c r="T3972" s="72">
        <v>0</v>
      </c>
      <c r="U3972" s="71"/>
      <c r="V3972" s="71"/>
      <c r="W3972" s="71"/>
      <c r="X3972" s="72">
        <v>272.54000000000002</v>
      </c>
      <c r="Y3972" s="72">
        <v>0</v>
      </c>
      <c r="Z3972" s="72">
        <v>0</v>
      </c>
      <c r="AA3972" s="69"/>
      <c r="AB3972" s="69"/>
      <c r="AC3972" s="69"/>
    </row>
    <row r="3973" spans="1:29" ht="20" x14ac:dyDescent="0.25">
      <c r="A3973" s="68" t="s">
        <v>9700</v>
      </c>
      <c r="B3973" s="69" t="s">
        <v>4289</v>
      </c>
      <c r="C3973" s="69" t="s">
        <v>9701</v>
      </c>
      <c r="D3973" s="69" t="s">
        <v>4623</v>
      </c>
      <c r="E3973" s="69"/>
      <c r="F3973" s="69" t="s">
        <v>1727</v>
      </c>
      <c r="G3973" s="69" t="s">
        <v>1217</v>
      </c>
      <c r="H3973" s="69" t="s">
        <v>1112</v>
      </c>
      <c r="I3973" s="69" t="s">
        <v>962</v>
      </c>
      <c r="J3973" s="70">
        <v>584.64</v>
      </c>
      <c r="K3973" s="69" t="s">
        <v>4591</v>
      </c>
      <c r="L3973" s="69" t="s">
        <v>9702</v>
      </c>
      <c r="M3973" s="70">
        <v>584.64</v>
      </c>
      <c r="N3973" s="69"/>
      <c r="O3973" s="69"/>
      <c r="P3973" s="69"/>
      <c r="Q3973" s="69"/>
      <c r="R3973" s="69"/>
      <c r="S3973" s="69"/>
      <c r="T3973" s="70"/>
      <c r="U3973" s="69"/>
      <c r="V3973" s="69"/>
      <c r="W3973" s="69"/>
      <c r="X3973" s="69"/>
      <c r="Y3973" s="70"/>
      <c r="Z3973" s="69">
        <v>0</v>
      </c>
      <c r="AA3973" s="69" t="s">
        <v>989</v>
      </c>
      <c r="AB3973" s="69" t="s">
        <v>1144</v>
      </c>
      <c r="AC3973" s="69"/>
    </row>
    <row r="3974" spans="1:29" x14ac:dyDescent="0.25">
      <c r="A3974" s="71" t="s">
        <v>193</v>
      </c>
      <c r="B3974" s="71"/>
      <c r="C3974" s="71"/>
      <c r="D3974" s="71"/>
      <c r="E3974" s="71"/>
      <c r="F3974" s="71"/>
      <c r="G3974" s="71"/>
      <c r="H3974" s="71"/>
      <c r="I3974" s="71"/>
      <c r="J3974" s="72">
        <v>584.64</v>
      </c>
      <c r="K3974" s="71"/>
      <c r="L3974" s="71"/>
      <c r="M3974" s="72">
        <v>584.64</v>
      </c>
      <c r="N3974" s="72">
        <v>0</v>
      </c>
      <c r="O3974" s="71"/>
      <c r="P3974" s="71"/>
      <c r="Q3974" s="71"/>
      <c r="R3974" s="71"/>
      <c r="S3974" s="72">
        <v>0</v>
      </c>
      <c r="T3974" s="72">
        <v>0</v>
      </c>
      <c r="U3974" s="71"/>
      <c r="V3974" s="71"/>
      <c r="W3974" s="71"/>
      <c r="X3974" s="72">
        <v>0</v>
      </c>
      <c r="Y3974" s="72">
        <v>0</v>
      </c>
      <c r="Z3974" s="72">
        <v>0</v>
      </c>
      <c r="AA3974" s="69"/>
      <c r="AB3974" s="69"/>
      <c r="AC3974" s="69"/>
    </row>
    <row r="3975" spans="1:29" ht="30" x14ac:dyDescent="0.25">
      <c r="A3975" s="68" t="s">
        <v>9703</v>
      </c>
      <c r="B3975" s="69" t="s">
        <v>9704</v>
      </c>
      <c r="C3975" s="69" t="s">
        <v>9705</v>
      </c>
      <c r="D3975" s="69" t="s">
        <v>3313</v>
      </c>
      <c r="E3975" s="69"/>
      <c r="F3975" s="69" t="s">
        <v>1216</v>
      </c>
      <c r="G3975" s="69" t="s">
        <v>1217</v>
      </c>
      <c r="H3975" s="69" t="s">
        <v>1112</v>
      </c>
      <c r="I3975" s="69"/>
      <c r="J3975" s="70">
        <v>25003.26</v>
      </c>
      <c r="K3975" s="69" t="s">
        <v>4591</v>
      </c>
      <c r="L3975" s="69"/>
      <c r="M3975" s="69"/>
      <c r="N3975" s="69"/>
      <c r="O3975" s="69"/>
      <c r="P3975" s="69"/>
      <c r="Q3975" s="69"/>
      <c r="R3975" s="69"/>
      <c r="S3975" s="69"/>
      <c r="T3975" s="69"/>
      <c r="U3975" s="69"/>
      <c r="V3975" s="69"/>
      <c r="W3975" s="69"/>
      <c r="X3975" s="69"/>
      <c r="Y3975" s="69"/>
      <c r="Z3975" s="69"/>
      <c r="AA3975" s="69" t="s">
        <v>989</v>
      </c>
      <c r="AB3975" s="69"/>
      <c r="AC3975" s="69"/>
    </row>
    <row r="3976" spans="1:29" x14ac:dyDescent="0.25">
      <c r="A3976" s="71" t="s">
        <v>193</v>
      </c>
      <c r="B3976" s="71"/>
      <c r="C3976" s="71"/>
      <c r="D3976" s="71"/>
      <c r="E3976" s="71"/>
      <c r="F3976" s="71"/>
      <c r="G3976" s="71"/>
      <c r="H3976" s="71"/>
      <c r="I3976" s="71"/>
      <c r="J3976" s="72">
        <v>25003.26</v>
      </c>
      <c r="K3976" s="71"/>
      <c r="L3976" s="71"/>
      <c r="M3976" s="72">
        <v>0</v>
      </c>
      <c r="N3976" s="72">
        <v>25003.26</v>
      </c>
      <c r="O3976" s="71"/>
      <c r="P3976" s="71"/>
      <c r="Q3976" s="71"/>
      <c r="R3976" s="71"/>
      <c r="S3976" s="72">
        <v>0</v>
      </c>
      <c r="T3976" s="72">
        <v>0</v>
      </c>
      <c r="U3976" s="71"/>
      <c r="V3976" s="71"/>
      <c r="W3976" s="71"/>
      <c r="X3976" s="72">
        <v>0</v>
      </c>
      <c r="Y3976" s="72">
        <v>0</v>
      </c>
      <c r="Z3976" s="72">
        <v>0</v>
      </c>
      <c r="AA3976" s="69"/>
      <c r="AB3976" s="69"/>
      <c r="AC3976" s="69"/>
    </row>
    <row r="3977" spans="1:29" ht="30" x14ac:dyDescent="0.25">
      <c r="A3977" s="68" t="s">
        <v>9706</v>
      </c>
      <c r="B3977" s="69" t="s">
        <v>3261</v>
      </c>
      <c r="C3977" s="69" t="s">
        <v>9707</v>
      </c>
      <c r="D3977" s="69" t="s">
        <v>4628</v>
      </c>
      <c r="E3977" s="69"/>
      <c r="F3977" s="69" t="s">
        <v>1722</v>
      </c>
      <c r="G3977" s="69" t="s">
        <v>2944</v>
      </c>
      <c r="H3977" s="69" t="s">
        <v>4177</v>
      </c>
      <c r="I3977" s="69" t="s">
        <v>962</v>
      </c>
      <c r="J3977" s="70">
        <v>218.4</v>
      </c>
      <c r="K3977" s="69" t="s">
        <v>4591</v>
      </c>
      <c r="L3977" s="69" t="s">
        <v>9708</v>
      </c>
      <c r="M3977" s="70">
        <v>218.4</v>
      </c>
      <c r="N3977" s="69"/>
      <c r="O3977" s="69"/>
      <c r="P3977" s="69"/>
      <c r="Q3977" s="69"/>
      <c r="R3977" s="69"/>
      <c r="S3977" s="69"/>
      <c r="T3977" s="70"/>
      <c r="U3977" s="69"/>
      <c r="V3977" s="69"/>
      <c r="W3977" s="69"/>
      <c r="X3977" s="69"/>
      <c r="Y3977" s="70"/>
      <c r="Z3977" s="69">
        <v>0</v>
      </c>
      <c r="AA3977" s="69" t="s">
        <v>989</v>
      </c>
      <c r="AB3977" s="69" t="s">
        <v>1144</v>
      </c>
      <c r="AC3977" s="69"/>
    </row>
    <row r="3978" spans="1:29" x14ac:dyDescent="0.25">
      <c r="A3978" s="71" t="s">
        <v>193</v>
      </c>
      <c r="B3978" s="71"/>
      <c r="C3978" s="71"/>
      <c r="D3978" s="71"/>
      <c r="E3978" s="71"/>
      <c r="F3978" s="71"/>
      <c r="G3978" s="71"/>
      <c r="H3978" s="71"/>
      <c r="I3978" s="71"/>
      <c r="J3978" s="72">
        <v>218.4</v>
      </c>
      <c r="K3978" s="71"/>
      <c r="L3978" s="71"/>
      <c r="M3978" s="72">
        <v>218.4</v>
      </c>
      <c r="N3978" s="72">
        <v>0</v>
      </c>
      <c r="O3978" s="71"/>
      <c r="P3978" s="71"/>
      <c r="Q3978" s="71"/>
      <c r="R3978" s="71"/>
      <c r="S3978" s="72">
        <v>0</v>
      </c>
      <c r="T3978" s="72">
        <v>0</v>
      </c>
      <c r="U3978" s="71"/>
      <c r="V3978" s="71"/>
      <c r="W3978" s="71"/>
      <c r="X3978" s="72">
        <v>0</v>
      </c>
      <c r="Y3978" s="72">
        <v>0</v>
      </c>
      <c r="Z3978" s="72">
        <v>0</v>
      </c>
      <c r="AA3978" s="69"/>
      <c r="AB3978" s="69"/>
      <c r="AC3978" s="69"/>
    </row>
    <row r="3979" spans="1:29" ht="30" x14ac:dyDescent="0.25">
      <c r="A3979" s="68" t="s">
        <v>9709</v>
      </c>
      <c r="B3979" s="69" t="s">
        <v>9619</v>
      </c>
      <c r="C3979" s="69" t="s">
        <v>9710</v>
      </c>
      <c r="D3979" s="69" t="s">
        <v>9621</v>
      </c>
      <c r="E3979" s="69"/>
      <c r="F3979" s="69" t="s">
        <v>1760</v>
      </c>
      <c r="G3979" s="69" t="s">
        <v>2944</v>
      </c>
      <c r="H3979" s="69" t="s">
        <v>1112</v>
      </c>
      <c r="I3979" s="69"/>
      <c r="J3979" s="70">
        <v>1557.7</v>
      </c>
      <c r="K3979" s="69" t="s">
        <v>4591</v>
      </c>
      <c r="L3979" s="69"/>
      <c r="M3979" s="69"/>
      <c r="N3979" s="69"/>
      <c r="O3979" s="69"/>
      <c r="P3979" s="69"/>
      <c r="Q3979" s="69"/>
      <c r="R3979" s="69"/>
      <c r="S3979" s="69"/>
      <c r="T3979" s="69"/>
      <c r="U3979" s="69"/>
      <c r="V3979" s="69"/>
      <c r="W3979" s="69"/>
      <c r="X3979" s="69"/>
      <c r="Y3979" s="69"/>
      <c r="Z3979" s="69"/>
      <c r="AA3979" s="69" t="s">
        <v>989</v>
      </c>
      <c r="AB3979" s="69"/>
      <c r="AC3979" s="69"/>
    </row>
    <row r="3980" spans="1:29" x14ac:dyDescent="0.25">
      <c r="A3980" s="71" t="s">
        <v>193</v>
      </c>
      <c r="B3980" s="71"/>
      <c r="C3980" s="71"/>
      <c r="D3980" s="71"/>
      <c r="E3980" s="71"/>
      <c r="F3980" s="71"/>
      <c r="G3980" s="71"/>
      <c r="H3980" s="71"/>
      <c r="I3980" s="71"/>
      <c r="J3980" s="72">
        <v>1557.7</v>
      </c>
      <c r="K3980" s="71"/>
      <c r="L3980" s="71"/>
      <c r="M3980" s="72">
        <v>0</v>
      </c>
      <c r="N3980" s="72">
        <v>1557.7</v>
      </c>
      <c r="O3980" s="71"/>
      <c r="P3980" s="71"/>
      <c r="Q3980" s="71"/>
      <c r="R3980" s="71"/>
      <c r="S3980" s="72">
        <v>0</v>
      </c>
      <c r="T3980" s="72">
        <v>0</v>
      </c>
      <c r="U3980" s="71"/>
      <c r="V3980" s="71"/>
      <c r="W3980" s="71"/>
      <c r="X3980" s="72">
        <v>0</v>
      </c>
      <c r="Y3980" s="72">
        <v>0</v>
      </c>
      <c r="Z3980" s="72">
        <v>0</v>
      </c>
      <c r="AA3980" s="69"/>
      <c r="AB3980" s="69"/>
      <c r="AC3980" s="69"/>
    </row>
    <row r="3981" spans="1:29" ht="20" x14ac:dyDescent="0.25">
      <c r="A3981" s="68" t="s">
        <v>9711</v>
      </c>
      <c r="B3981" s="69" t="s">
        <v>4312</v>
      </c>
      <c r="C3981" s="69" t="s">
        <v>9712</v>
      </c>
      <c r="D3981" s="69" t="s">
        <v>4623</v>
      </c>
      <c r="E3981" s="69" t="s">
        <v>9714</v>
      </c>
      <c r="F3981" s="69" t="s">
        <v>1216</v>
      </c>
      <c r="G3981" s="69" t="s">
        <v>2944</v>
      </c>
      <c r="H3981" s="69" t="s">
        <v>1112</v>
      </c>
      <c r="I3981" s="69" t="s">
        <v>962</v>
      </c>
      <c r="J3981" s="70">
        <v>2767.79</v>
      </c>
      <c r="K3981" s="69" t="s">
        <v>4591</v>
      </c>
      <c r="L3981" s="69" t="s">
        <v>9713</v>
      </c>
      <c r="M3981" s="70">
        <v>2767.79</v>
      </c>
      <c r="N3981" s="69"/>
      <c r="O3981" s="69"/>
      <c r="P3981" s="69" t="s">
        <v>1751</v>
      </c>
      <c r="Q3981" s="69" t="s">
        <v>3197</v>
      </c>
      <c r="R3981" s="69"/>
      <c r="S3981" s="70">
        <v>2767.79</v>
      </c>
      <c r="T3981" s="70"/>
      <c r="U3981" s="69"/>
      <c r="V3981" s="69"/>
      <c r="W3981" s="69"/>
      <c r="X3981" s="69"/>
      <c r="Y3981" s="70"/>
      <c r="Z3981" s="69">
        <v>0</v>
      </c>
      <c r="AA3981" s="69" t="s">
        <v>989</v>
      </c>
      <c r="AB3981" s="69" t="s">
        <v>1144</v>
      </c>
      <c r="AC3981" s="69"/>
    </row>
    <row r="3982" spans="1:29" x14ac:dyDescent="0.25">
      <c r="A3982" s="71" t="s">
        <v>193</v>
      </c>
      <c r="B3982" s="71"/>
      <c r="C3982" s="71"/>
      <c r="D3982" s="71"/>
      <c r="E3982" s="71"/>
      <c r="F3982" s="71"/>
      <c r="G3982" s="71"/>
      <c r="H3982" s="71"/>
      <c r="I3982" s="71"/>
      <c r="J3982" s="72">
        <v>2767.79</v>
      </c>
      <c r="K3982" s="71"/>
      <c r="L3982" s="71"/>
      <c r="M3982" s="72">
        <v>2767.79</v>
      </c>
      <c r="N3982" s="72">
        <v>0</v>
      </c>
      <c r="O3982" s="71"/>
      <c r="P3982" s="71"/>
      <c r="Q3982" s="71"/>
      <c r="R3982" s="71"/>
      <c r="S3982" s="72">
        <v>2767.79</v>
      </c>
      <c r="T3982" s="72">
        <v>0</v>
      </c>
      <c r="U3982" s="71"/>
      <c r="V3982" s="71"/>
      <c r="W3982" s="71"/>
      <c r="X3982" s="72">
        <v>2767.79</v>
      </c>
      <c r="Y3982" s="72">
        <v>0</v>
      </c>
      <c r="Z3982" s="72">
        <v>0</v>
      </c>
      <c r="AA3982" s="69"/>
      <c r="AB3982" s="69"/>
      <c r="AC3982" s="69"/>
    </row>
    <row r="3983" spans="1:29" ht="20" x14ac:dyDescent="0.25">
      <c r="A3983" s="68" t="s">
        <v>9715</v>
      </c>
      <c r="B3983" s="69" t="s">
        <v>9384</v>
      </c>
      <c r="C3983" s="69" t="s">
        <v>9716</v>
      </c>
      <c r="D3983" s="69" t="s">
        <v>4813</v>
      </c>
      <c r="E3983" s="69" t="s">
        <v>9718</v>
      </c>
      <c r="F3983" s="69" t="s">
        <v>1722</v>
      </c>
      <c r="G3983" s="69" t="s">
        <v>2944</v>
      </c>
      <c r="H3983" s="69" t="s">
        <v>2157</v>
      </c>
      <c r="I3983" s="69" t="s">
        <v>962</v>
      </c>
      <c r="J3983" s="70">
        <v>540.02</v>
      </c>
      <c r="K3983" s="69" t="s">
        <v>4591</v>
      </c>
      <c r="L3983" s="69" t="s">
        <v>9717</v>
      </c>
      <c r="M3983" s="70">
        <v>540.02</v>
      </c>
      <c r="N3983" s="69"/>
      <c r="O3983" s="69"/>
      <c r="P3983" s="69" t="s">
        <v>1112</v>
      </c>
      <c r="Q3983" s="69" t="s">
        <v>971</v>
      </c>
      <c r="R3983" s="69"/>
      <c r="S3983" s="70">
        <v>540.02</v>
      </c>
      <c r="T3983" s="70"/>
      <c r="U3983" s="69"/>
      <c r="V3983" s="69"/>
      <c r="W3983" s="69"/>
      <c r="X3983" s="69"/>
      <c r="Y3983" s="70"/>
      <c r="Z3983" s="69">
        <v>0</v>
      </c>
      <c r="AA3983" s="69" t="s">
        <v>989</v>
      </c>
      <c r="AB3983" s="69" t="s">
        <v>1144</v>
      </c>
      <c r="AC3983" s="69"/>
    </row>
    <row r="3984" spans="1:29" x14ac:dyDescent="0.25">
      <c r="A3984" s="71" t="s">
        <v>193</v>
      </c>
      <c r="B3984" s="71"/>
      <c r="C3984" s="71"/>
      <c r="D3984" s="71"/>
      <c r="E3984" s="71"/>
      <c r="F3984" s="71"/>
      <c r="G3984" s="71"/>
      <c r="H3984" s="71"/>
      <c r="I3984" s="71"/>
      <c r="J3984" s="72">
        <v>540.02</v>
      </c>
      <c r="K3984" s="71"/>
      <c r="L3984" s="71"/>
      <c r="M3984" s="72">
        <v>540.02</v>
      </c>
      <c r="N3984" s="72">
        <v>0</v>
      </c>
      <c r="O3984" s="71"/>
      <c r="P3984" s="71"/>
      <c r="Q3984" s="71"/>
      <c r="R3984" s="71"/>
      <c r="S3984" s="72">
        <v>540.02</v>
      </c>
      <c r="T3984" s="72">
        <v>0</v>
      </c>
      <c r="U3984" s="71"/>
      <c r="V3984" s="71"/>
      <c r="W3984" s="71"/>
      <c r="X3984" s="72">
        <v>540.02</v>
      </c>
      <c r="Y3984" s="72">
        <v>0</v>
      </c>
      <c r="Z3984" s="72">
        <v>0</v>
      </c>
      <c r="AA3984" s="69"/>
      <c r="AB3984" s="69"/>
      <c r="AC3984" s="69"/>
    </row>
    <row r="3985" spans="1:29" ht="20" x14ac:dyDescent="0.25">
      <c r="A3985" s="68" t="s">
        <v>9719</v>
      </c>
      <c r="B3985" s="69" t="s">
        <v>9720</v>
      </c>
      <c r="C3985" s="69" t="s">
        <v>9721</v>
      </c>
      <c r="D3985" s="69" t="s">
        <v>4589</v>
      </c>
      <c r="E3985" s="69" t="s">
        <v>9723</v>
      </c>
      <c r="F3985" s="69" t="s">
        <v>1760</v>
      </c>
      <c r="G3985" s="69" t="s">
        <v>2944</v>
      </c>
      <c r="H3985" s="69" t="s">
        <v>2423</v>
      </c>
      <c r="I3985" s="69" t="s">
        <v>962</v>
      </c>
      <c r="J3985" s="70">
        <v>7055.35</v>
      </c>
      <c r="K3985" s="69" t="s">
        <v>4591</v>
      </c>
      <c r="L3985" s="69" t="s">
        <v>9722</v>
      </c>
      <c r="M3985" s="70">
        <v>7055.35</v>
      </c>
      <c r="N3985" s="69"/>
      <c r="O3985" s="69"/>
      <c r="P3985" s="69" t="s">
        <v>1552</v>
      </c>
      <c r="Q3985" s="69" t="s">
        <v>2148</v>
      </c>
      <c r="R3985" s="69"/>
      <c r="S3985" s="70">
        <v>7055.35</v>
      </c>
      <c r="T3985" s="70"/>
      <c r="U3985" s="69"/>
      <c r="V3985" s="69"/>
      <c r="W3985" s="69"/>
      <c r="X3985" s="69"/>
      <c r="Y3985" s="70"/>
      <c r="Z3985" s="69">
        <v>0</v>
      </c>
      <c r="AA3985" s="69" t="s">
        <v>989</v>
      </c>
      <c r="AB3985" s="69" t="s">
        <v>1144</v>
      </c>
      <c r="AC3985" s="69"/>
    </row>
    <row r="3986" spans="1:29" x14ac:dyDescent="0.25">
      <c r="A3986" s="71" t="s">
        <v>193</v>
      </c>
      <c r="B3986" s="71"/>
      <c r="C3986" s="71"/>
      <c r="D3986" s="71"/>
      <c r="E3986" s="71"/>
      <c r="F3986" s="71"/>
      <c r="G3986" s="71"/>
      <c r="H3986" s="71"/>
      <c r="I3986" s="71"/>
      <c r="J3986" s="72">
        <v>7055.35</v>
      </c>
      <c r="K3986" s="71"/>
      <c r="L3986" s="71"/>
      <c r="M3986" s="72">
        <v>7055.35</v>
      </c>
      <c r="N3986" s="72">
        <v>0</v>
      </c>
      <c r="O3986" s="71"/>
      <c r="P3986" s="71"/>
      <c r="Q3986" s="71"/>
      <c r="R3986" s="71"/>
      <c r="S3986" s="72">
        <v>7055.35</v>
      </c>
      <c r="T3986" s="72">
        <v>0</v>
      </c>
      <c r="U3986" s="71"/>
      <c r="V3986" s="71"/>
      <c r="W3986" s="71"/>
      <c r="X3986" s="72">
        <v>7055.35</v>
      </c>
      <c r="Y3986" s="72">
        <v>0</v>
      </c>
      <c r="Z3986" s="72">
        <v>0</v>
      </c>
      <c r="AA3986" s="69"/>
      <c r="AB3986" s="69"/>
      <c r="AC3986" s="69"/>
    </row>
    <row r="3987" spans="1:29" ht="30" x14ac:dyDescent="0.25">
      <c r="A3987" s="68" t="s">
        <v>9724</v>
      </c>
      <c r="B3987" s="69" t="s">
        <v>4271</v>
      </c>
      <c r="C3987" s="69" t="s">
        <v>9725</v>
      </c>
      <c r="D3987" s="69" t="s">
        <v>3337</v>
      </c>
      <c r="E3987" s="69"/>
      <c r="F3987" s="69" t="s">
        <v>1216</v>
      </c>
      <c r="G3987" s="69" t="s">
        <v>2944</v>
      </c>
      <c r="H3987" s="69" t="s">
        <v>1112</v>
      </c>
      <c r="I3987" s="69"/>
      <c r="J3987" s="70">
        <v>12458.93</v>
      </c>
      <c r="K3987" s="69" t="s">
        <v>4591</v>
      </c>
      <c r="L3987" s="69"/>
      <c r="M3987" s="69"/>
      <c r="N3987" s="69"/>
      <c r="O3987" s="69"/>
      <c r="P3987" s="69"/>
      <c r="Q3987" s="69"/>
      <c r="R3987" s="69"/>
      <c r="S3987" s="69"/>
      <c r="T3987" s="69"/>
      <c r="U3987" s="69"/>
      <c r="V3987" s="69"/>
      <c r="W3987" s="69"/>
      <c r="X3987" s="69"/>
      <c r="Y3987" s="69"/>
      <c r="Z3987" s="69"/>
      <c r="AA3987" s="69" t="s">
        <v>989</v>
      </c>
      <c r="AB3987" s="69"/>
      <c r="AC3987" s="69"/>
    </row>
    <row r="3988" spans="1:29" x14ac:dyDescent="0.25">
      <c r="A3988" s="71" t="s">
        <v>193</v>
      </c>
      <c r="B3988" s="71"/>
      <c r="C3988" s="71"/>
      <c r="D3988" s="71"/>
      <c r="E3988" s="71"/>
      <c r="F3988" s="71"/>
      <c r="G3988" s="71"/>
      <c r="H3988" s="71"/>
      <c r="I3988" s="71"/>
      <c r="J3988" s="72">
        <v>12458.93</v>
      </c>
      <c r="K3988" s="71"/>
      <c r="L3988" s="71"/>
      <c r="M3988" s="72">
        <v>0</v>
      </c>
      <c r="N3988" s="72">
        <v>12458.93</v>
      </c>
      <c r="O3988" s="71"/>
      <c r="P3988" s="71"/>
      <c r="Q3988" s="71"/>
      <c r="R3988" s="71"/>
      <c r="S3988" s="72">
        <v>0</v>
      </c>
      <c r="T3988" s="72">
        <v>0</v>
      </c>
      <c r="U3988" s="71"/>
      <c r="V3988" s="71"/>
      <c r="W3988" s="71"/>
      <c r="X3988" s="72">
        <v>0</v>
      </c>
      <c r="Y3988" s="72">
        <v>0</v>
      </c>
      <c r="Z3988" s="72">
        <v>0</v>
      </c>
      <c r="AA3988" s="69"/>
      <c r="AB3988" s="69"/>
      <c r="AC3988" s="69"/>
    </row>
    <row r="3989" spans="1:29" ht="30" x14ac:dyDescent="0.25">
      <c r="A3989" s="68" t="s">
        <v>9726</v>
      </c>
      <c r="B3989" s="69" t="s">
        <v>9384</v>
      </c>
      <c r="C3989" s="69" t="s">
        <v>9727</v>
      </c>
      <c r="D3989" s="69" t="s">
        <v>3337</v>
      </c>
      <c r="E3989" s="69"/>
      <c r="F3989" s="69" t="s">
        <v>1722</v>
      </c>
      <c r="G3989" s="69" t="s">
        <v>2944</v>
      </c>
      <c r="H3989" s="69" t="s">
        <v>1112</v>
      </c>
      <c r="I3989" s="69"/>
      <c r="J3989" s="70">
        <v>1104.4000000000001</v>
      </c>
      <c r="K3989" s="69" t="s">
        <v>4591</v>
      </c>
      <c r="L3989" s="69"/>
      <c r="M3989" s="69"/>
      <c r="N3989" s="69"/>
      <c r="O3989" s="69"/>
      <c r="P3989" s="69"/>
      <c r="Q3989" s="69"/>
      <c r="R3989" s="69"/>
      <c r="S3989" s="69"/>
      <c r="T3989" s="69"/>
      <c r="U3989" s="69"/>
      <c r="V3989" s="69"/>
      <c r="W3989" s="69"/>
      <c r="X3989" s="69"/>
      <c r="Y3989" s="69"/>
      <c r="Z3989" s="69"/>
      <c r="AA3989" s="69" t="s">
        <v>989</v>
      </c>
      <c r="AB3989" s="69"/>
      <c r="AC3989" s="69"/>
    </row>
    <row r="3990" spans="1:29" x14ac:dyDescent="0.25">
      <c r="A3990" s="71" t="s">
        <v>193</v>
      </c>
      <c r="B3990" s="71"/>
      <c r="C3990" s="71"/>
      <c r="D3990" s="71"/>
      <c r="E3990" s="71"/>
      <c r="F3990" s="71"/>
      <c r="G3990" s="71"/>
      <c r="H3990" s="71"/>
      <c r="I3990" s="71"/>
      <c r="J3990" s="72">
        <v>1104.4000000000001</v>
      </c>
      <c r="K3990" s="71"/>
      <c r="L3990" s="71"/>
      <c r="M3990" s="72">
        <v>0</v>
      </c>
      <c r="N3990" s="72">
        <v>1104.4000000000001</v>
      </c>
      <c r="O3990" s="71"/>
      <c r="P3990" s="71"/>
      <c r="Q3990" s="71"/>
      <c r="R3990" s="71"/>
      <c r="S3990" s="72">
        <v>0</v>
      </c>
      <c r="T3990" s="72">
        <v>0</v>
      </c>
      <c r="U3990" s="71"/>
      <c r="V3990" s="71"/>
      <c r="W3990" s="71"/>
      <c r="X3990" s="72">
        <v>0</v>
      </c>
      <c r="Y3990" s="72">
        <v>0</v>
      </c>
      <c r="Z3990" s="72">
        <v>0</v>
      </c>
      <c r="AA3990" s="69"/>
      <c r="AB3990" s="69"/>
      <c r="AC3990" s="69"/>
    </row>
    <row r="3991" spans="1:29" ht="20" x14ac:dyDescent="0.25">
      <c r="A3991" s="68" t="s">
        <v>9728</v>
      </c>
      <c r="B3991" s="69" t="s">
        <v>8733</v>
      </c>
      <c r="C3991" s="69" t="s">
        <v>9729</v>
      </c>
      <c r="D3991" s="69" t="s">
        <v>4762</v>
      </c>
      <c r="E3991" s="69"/>
      <c r="F3991" s="69" t="s">
        <v>1727</v>
      </c>
      <c r="G3991" s="69" t="s">
        <v>2944</v>
      </c>
      <c r="H3991" s="69" t="s">
        <v>1112</v>
      </c>
      <c r="I3991" s="69" t="s">
        <v>962</v>
      </c>
      <c r="J3991" s="70">
        <v>1222.48</v>
      </c>
      <c r="K3991" s="69" t="s">
        <v>4591</v>
      </c>
      <c r="L3991" s="69" t="s">
        <v>9730</v>
      </c>
      <c r="M3991" s="70">
        <v>1222.48</v>
      </c>
      <c r="N3991" s="69"/>
      <c r="O3991" s="69"/>
      <c r="P3991" s="69"/>
      <c r="Q3991" s="69"/>
      <c r="R3991" s="69"/>
      <c r="S3991" s="69"/>
      <c r="T3991" s="70"/>
      <c r="U3991" s="69"/>
      <c r="V3991" s="69"/>
      <c r="W3991" s="69"/>
      <c r="X3991" s="69"/>
      <c r="Y3991" s="70"/>
      <c r="Z3991" s="69">
        <v>0</v>
      </c>
      <c r="AA3991" s="69" t="s">
        <v>989</v>
      </c>
      <c r="AB3991" s="69" t="s">
        <v>1144</v>
      </c>
      <c r="AC3991" s="69"/>
    </row>
    <row r="3992" spans="1:29" x14ac:dyDescent="0.25">
      <c r="A3992" s="71" t="s">
        <v>193</v>
      </c>
      <c r="B3992" s="71"/>
      <c r="C3992" s="71"/>
      <c r="D3992" s="71"/>
      <c r="E3992" s="71"/>
      <c r="F3992" s="71"/>
      <c r="G3992" s="71"/>
      <c r="H3992" s="71"/>
      <c r="I3992" s="71"/>
      <c r="J3992" s="72">
        <v>1222.48</v>
      </c>
      <c r="K3992" s="71"/>
      <c r="L3992" s="71"/>
      <c r="M3992" s="72">
        <v>1222.48</v>
      </c>
      <c r="N3992" s="72">
        <v>0</v>
      </c>
      <c r="O3992" s="71"/>
      <c r="P3992" s="71"/>
      <c r="Q3992" s="71"/>
      <c r="R3992" s="71"/>
      <c r="S3992" s="72">
        <v>0</v>
      </c>
      <c r="T3992" s="72">
        <v>0</v>
      </c>
      <c r="U3992" s="71"/>
      <c r="V3992" s="71"/>
      <c r="W3992" s="71"/>
      <c r="X3992" s="72">
        <v>0</v>
      </c>
      <c r="Y3992" s="72">
        <v>0</v>
      </c>
      <c r="Z3992" s="72">
        <v>0</v>
      </c>
      <c r="AA3992" s="69"/>
      <c r="AB3992" s="69"/>
      <c r="AC3992" s="69"/>
    </row>
    <row r="3993" spans="1:29" ht="20" x14ac:dyDescent="0.25">
      <c r="A3993" s="68" t="s">
        <v>9731</v>
      </c>
      <c r="B3993" s="69" t="s">
        <v>9732</v>
      </c>
      <c r="C3993" s="69" t="s">
        <v>9733</v>
      </c>
      <c r="D3993" s="69" t="s">
        <v>4589</v>
      </c>
      <c r="E3993" s="69"/>
      <c r="F3993" s="69" t="s">
        <v>1216</v>
      </c>
      <c r="G3993" s="69" t="s">
        <v>2944</v>
      </c>
      <c r="H3993" s="69" t="s">
        <v>2423</v>
      </c>
      <c r="I3993" s="69"/>
      <c r="J3993" s="70">
        <v>27720.32</v>
      </c>
      <c r="K3993" s="69" t="s">
        <v>4591</v>
      </c>
      <c r="L3993" s="69"/>
      <c r="M3993" s="69"/>
      <c r="N3993" s="69"/>
      <c r="O3993" s="69"/>
      <c r="P3993" s="69"/>
      <c r="Q3993" s="69"/>
      <c r="R3993" s="69"/>
      <c r="S3993" s="69"/>
      <c r="T3993" s="69"/>
      <c r="U3993" s="69"/>
      <c r="V3993" s="69"/>
      <c r="W3993" s="69"/>
      <c r="X3993" s="69"/>
      <c r="Y3993" s="69"/>
      <c r="Z3993" s="69"/>
      <c r="AA3993" s="69" t="s">
        <v>989</v>
      </c>
      <c r="AB3993" s="69"/>
      <c r="AC3993" s="69"/>
    </row>
    <row r="3994" spans="1:29" x14ac:dyDescent="0.25">
      <c r="A3994" s="71" t="s">
        <v>193</v>
      </c>
      <c r="B3994" s="71"/>
      <c r="C3994" s="71"/>
      <c r="D3994" s="71"/>
      <c r="E3994" s="71"/>
      <c r="F3994" s="71"/>
      <c r="G3994" s="71"/>
      <c r="H3994" s="71"/>
      <c r="I3994" s="71"/>
      <c r="J3994" s="72">
        <v>27720.32</v>
      </c>
      <c r="K3994" s="71"/>
      <c r="L3994" s="71"/>
      <c r="M3994" s="72">
        <v>0</v>
      </c>
      <c r="N3994" s="72">
        <v>27720.32</v>
      </c>
      <c r="O3994" s="71"/>
      <c r="P3994" s="71"/>
      <c r="Q3994" s="71"/>
      <c r="R3994" s="71"/>
      <c r="S3994" s="72">
        <v>0</v>
      </c>
      <c r="T3994" s="72">
        <v>0</v>
      </c>
      <c r="U3994" s="71"/>
      <c r="V3994" s="71"/>
      <c r="W3994" s="71"/>
      <c r="X3994" s="72">
        <v>0</v>
      </c>
      <c r="Y3994" s="72">
        <v>0</v>
      </c>
      <c r="Z3994" s="72">
        <v>0</v>
      </c>
      <c r="AA3994" s="69"/>
      <c r="AB3994" s="69"/>
      <c r="AC3994" s="69"/>
    </row>
    <row r="3995" spans="1:29" ht="20" x14ac:dyDescent="0.25">
      <c r="A3995" s="68" t="s">
        <v>9734</v>
      </c>
      <c r="B3995" s="69" t="s">
        <v>2485</v>
      </c>
      <c r="C3995" s="69" t="s">
        <v>9735</v>
      </c>
      <c r="D3995" s="69" t="s">
        <v>4589</v>
      </c>
      <c r="E3995" s="69"/>
      <c r="F3995" s="69" t="s">
        <v>1821</v>
      </c>
      <c r="G3995" s="69" t="s">
        <v>2944</v>
      </c>
      <c r="H3995" s="69" t="s">
        <v>3274</v>
      </c>
      <c r="I3995" s="69"/>
      <c r="J3995" s="70">
        <v>5012.21</v>
      </c>
      <c r="K3995" s="69" t="s">
        <v>4591</v>
      </c>
      <c r="L3995" s="69"/>
      <c r="M3995" s="69"/>
      <c r="N3995" s="69"/>
      <c r="O3995" s="69"/>
      <c r="P3995" s="69"/>
      <c r="Q3995" s="69"/>
      <c r="R3995" s="69"/>
      <c r="S3995" s="69"/>
      <c r="T3995" s="69"/>
      <c r="U3995" s="69"/>
      <c r="V3995" s="69"/>
      <c r="W3995" s="69"/>
      <c r="X3995" s="69"/>
      <c r="Y3995" s="69"/>
      <c r="Z3995" s="69"/>
      <c r="AA3995" s="69" t="s">
        <v>989</v>
      </c>
      <c r="AB3995" s="69"/>
      <c r="AC3995" s="69"/>
    </row>
    <row r="3996" spans="1:29" x14ac:dyDescent="0.25">
      <c r="A3996" s="71" t="s">
        <v>193</v>
      </c>
      <c r="B3996" s="71"/>
      <c r="C3996" s="71"/>
      <c r="D3996" s="71"/>
      <c r="E3996" s="71"/>
      <c r="F3996" s="71"/>
      <c r="G3996" s="71"/>
      <c r="H3996" s="71"/>
      <c r="I3996" s="71"/>
      <c r="J3996" s="72">
        <v>5012.21</v>
      </c>
      <c r="K3996" s="71"/>
      <c r="L3996" s="71"/>
      <c r="M3996" s="72">
        <v>0</v>
      </c>
      <c r="N3996" s="72">
        <v>5012.21</v>
      </c>
      <c r="O3996" s="71"/>
      <c r="P3996" s="71"/>
      <c r="Q3996" s="71"/>
      <c r="R3996" s="71"/>
      <c r="S3996" s="72">
        <v>0</v>
      </c>
      <c r="T3996" s="72">
        <v>0</v>
      </c>
      <c r="U3996" s="71"/>
      <c r="V3996" s="71"/>
      <c r="W3996" s="71"/>
      <c r="X3996" s="72">
        <v>0</v>
      </c>
      <c r="Y3996" s="72">
        <v>0</v>
      </c>
      <c r="Z3996" s="72">
        <v>0</v>
      </c>
      <c r="AA3996" s="69"/>
      <c r="AB3996" s="69"/>
      <c r="AC3996" s="69"/>
    </row>
    <row r="3997" spans="1:29" ht="20" x14ac:dyDescent="0.25">
      <c r="A3997" s="68" t="s">
        <v>9736</v>
      </c>
      <c r="B3997" s="69" t="s">
        <v>9737</v>
      </c>
      <c r="C3997" s="69" t="s">
        <v>9738</v>
      </c>
      <c r="D3997" s="69" t="s">
        <v>4813</v>
      </c>
      <c r="E3997" s="69"/>
      <c r="F3997" s="69" t="s">
        <v>1760</v>
      </c>
      <c r="G3997" s="69" t="s">
        <v>1729</v>
      </c>
      <c r="H3997" s="69" t="s">
        <v>2312</v>
      </c>
      <c r="I3997" s="69" t="s">
        <v>962</v>
      </c>
      <c r="J3997" s="70">
        <v>1747.3</v>
      </c>
      <c r="K3997" s="69" t="s">
        <v>4591</v>
      </c>
      <c r="L3997" s="69" t="s">
        <v>9739</v>
      </c>
      <c r="M3997" s="70">
        <v>1747.3</v>
      </c>
      <c r="N3997" s="69"/>
      <c r="O3997" s="69"/>
      <c r="P3997" s="69"/>
      <c r="Q3997" s="69"/>
      <c r="R3997" s="69"/>
      <c r="S3997" s="69"/>
      <c r="T3997" s="70"/>
      <c r="U3997" s="69"/>
      <c r="V3997" s="69"/>
      <c r="W3997" s="69"/>
      <c r="X3997" s="69"/>
      <c r="Y3997" s="70"/>
      <c r="Z3997" s="69">
        <v>0</v>
      </c>
      <c r="AA3997" s="69" t="s">
        <v>989</v>
      </c>
      <c r="AB3997" s="69" t="s">
        <v>1144</v>
      </c>
      <c r="AC3997" s="69"/>
    </row>
    <row r="3998" spans="1:29" x14ac:dyDescent="0.25">
      <c r="A3998" s="71" t="s">
        <v>193</v>
      </c>
      <c r="B3998" s="71"/>
      <c r="C3998" s="71"/>
      <c r="D3998" s="71"/>
      <c r="E3998" s="71"/>
      <c r="F3998" s="71"/>
      <c r="G3998" s="71"/>
      <c r="H3998" s="71"/>
      <c r="I3998" s="71"/>
      <c r="J3998" s="72">
        <v>1747.3</v>
      </c>
      <c r="K3998" s="71"/>
      <c r="L3998" s="71"/>
      <c r="M3998" s="72">
        <v>1747.3</v>
      </c>
      <c r="N3998" s="72">
        <v>0</v>
      </c>
      <c r="O3998" s="71"/>
      <c r="P3998" s="71"/>
      <c r="Q3998" s="71"/>
      <c r="R3998" s="71"/>
      <c r="S3998" s="72">
        <v>0</v>
      </c>
      <c r="T3998" s="72">
        <v>0</v>
      </c>
      <c r="U3998" s="71"/>
      <c r="V3998" s="71"/>
      <c r="W3998" s="71"/>
      <c r="X3998" s="72">
        <v>0</v>
      </c>
      <c r="Y3998" s="72">
        <v>0</v>
      </c>
      <c r="Z3998" s="72">
        <v>0</v>
      </c>
      <c r="AA3998" s="69"/>
      <c r="AB3998" s="69"/>
      <c r="AC3998" s="69"/>
    </row>
    <row r="3999" spans="1:29" ht="20" x14ac:dyDescent="0.25">
      <c r="A3999" s="68" t="s">
        <v>9740</v>
      </c>
      <c r="B3999" s="69" t="s">
        <v>9704</v>
      </c>
      <c r="C3999" s="69" t="s">
        <v>9741</v>
      </c>
      <c r="D3999" s="69" t="s">
        <v>4583</v>
      </c>
      <c r="E3999" s="69"/>
      <c r="F3999" s="69" t="s">
        <v>1216</v>
      </c>
      <c r="G3999" s="69" t="s">
        <v>1729</v>
      </c>
      <c r="H3999" s="69" t="s">
        <v>9742</v>
      </c>
      <c r="I3999" s="69"/>
      <c r="J3999" s="70">
        <v>22968.87</v>
      </c>
      <c r="K3999" s="69" t="s">
        <v>4591</v>
      </c>
      <c r="L3999" s="69"/>
      <c r="M3999" s="69"/>
      <c r="N3999" s="69"/>
      <c r="O3999" s="69"/>
      <c r="P3999" s="69"/>
      <c r="Q3999" s="69"/>
      <c r="R3999" s="69"/>
      <c r="S3999" s="69"/>
      <c r="T3999" s="69"/>
      <c r="U3999" s="69"/>
      <c r="V3999" s="69"/>
      <c r="W3999" s="69"/>
      <c r="X3999" s="69"/>
      <c r="Y3999" s="69"/>
      <c r="Z3999" s="69"/>
      <c r="AA3999" s="69" t="s">
        <v>989</v>
      </c>
      <c r="AB3999" s="69"/>
      <c r="AC3999" s="69"/>
    </row>
    <row r="4000" spans="1:29" x14ac:dyDescent="0.25">
      <c r="A4000" s="71" t="s">
        <v>193</v>
      </c>
      <c r="B4000" s="71"/>
      <c r="C4000" s="71"/>
      <c r="D4000" s="71"/>
      <c r="E4000" s="71"/>
      <c r="F4000" s="71"/>
      <c r="G4000" s="71"/>
      <c r="H4000" s="71"/>
      <c r="I4000" s="71"/>
      <c r="J4000" s="72">
        <v>22968.87</v>
      </c>
      <c r="K4000" s="71"/>
      <c r="L4000" s="71"/>
      <c r="M4000" s="72">
        <v>0</v>
      </c>
      <c r="N4000" s="72">
        <v>22968.87</v>
      </c>
      <c r="O4000" s="71"/>
      <c r="P4000" s="71"/>
      <c r="Q4000" s="71"/>
      <c r="R4000" s="71"/>
      <c r="S4000" s="72">
        <v>0</v>
      </c>
      <c r="T4000" s="72">
        <v>0</v>
      </c>
      <c r="U4000" s="71"/>
      <c r="V4000" s="71"/>
      <c r="W4000" s="71"/>
      <c r="X4000" s="72">
        <v>0</v>
      </c>
      <c r="Y4000" s="72">
        <v>0</v>
      </c>
      <c r="Z4000" s="72">
        <v>0</v>
      </c>
      <c r="AA4000" s="69"/>
      <c r="AB4000" s="69"/>
      <c r="AC4000" s="69"/>
    </row>
    <row r="4001" spans="1:29" ht="20" x14ac:dyDescent="0.25">
      <c r="A4001" s="68" t="s">
        <v>9743</v>
      </c>
      <c r="B4001" s="69" t="s">
        <v>9744</v>
      </c>
      <c r="C4001" s="69" t="s">
        <v>9745</v>
      </c>
      <c r="D4001" s="69" t="s">
        <v>4746</v>
      </c>
      <c r="E4001" s="69" t="s">
        <v>9747</v>
      </c>
      <c r="F4001" s="69" t="s">
        <v>1216</v>
      </c>
      <c r="G4001" s="69" t="s">
        <v>1729</v>
      </c>
      <c r="H4001" s="69" t="s">
        <v>1112</v>
      </c>
      <c r="I4001" s="69" t="s">
        <v>962</v>
      </c>
      <c r="J4001" s="70">
        <v>1561.8</v>
      </c>
      <c r="K4001" s="69" t="s">
        <v>4591</v>
      </c>
      <c r="L4001" s="69" t="s">
        <v>9746</v>
      </c>
      <c r="M4001" s="70">
        <v>1561.8</v>
      </c>
      <c r="N4001" s="69"/>
      <c r="O4001" s="69"/>
      <c r="P4001" s="69" t="s">
        <v>2277</v>
      </c>
      <c r="Q4001" s="69"/>
      <c r="R4001" s="69"/>
      <c r="S4001" s="70">
        <v>1561.8</v>
      </c>
      <c r="T4001" s="70"/>
      <c r="U4001" s="69"/>
      <c r="V4001" s="69"/>
      <c r="W4001" s="69"/>
      <c r="X4001" s="69"/>
      <c r="Y4001" s="70"/>
      <c r="Z4001" s="69">
        <v>0</v>
      </c>
      <c r="AA4001" s="69" t="s">
        <v>989</v>
      </c>
      <c r="AB4001" s="69" t="s">
        <v>1144</v>
      </c>
      <c r="AC4001" s="69"/>
    </row>
    <row r="4002" spans="1:29" x14ac:dyDescent="0.25">
      <c r="A4002" s="71" t="s">
        <v>193</v>
      </c>
      <c r="B4002" s="71"/>
      <c r="C4002" s="71"/>
      <c r="D4002" s="71"/>
      <c r="E4002" s="71"/>
      <c r="F4002" s="71"/>
      <c r="G4002" s="71"/>
      <c r="H4002" s="71"/>
      <c r="I4002" s="71"/>
      <c r="J4002" s="72">
        <v>1561.8</v>
      </c>
      <c r="K4002" s="71"/>
      <c r="L4002" s="71"/>
      <c r="M4002" s="72">
        <v>1561.8</v>
      </c>
      <c r="N4002" s="72">
        <v>0</v>
      </c>
      <c r="O4002" s="71"/>
      <c r="P4002" s="71"/>
      <c r="Q4002" s="71"/>
      <c r="R4002" s="71"/>
      <c r="S4002" s="72">
        <v>1561.8</v>
      </c>
      <c r="T4002" s="72">
        <v>0</v>
      </c>
      <c r="U4002" s="71"/>
      <c r="V4002" s="71"/>
      <c r="W4002" s="71"/>
      <c r="X4002" s="72">
        <v>1561.8</v>
      </c>
      <c r="Y4002" s="72">
        <v>0</v>
      </c>
      <c r="Z4002" s="72">
        <v>0</v>
      </c>
      <c r="AA4002" s="69"/>
      <c r="AB4002" s="69"/>
      <c r="AC4002" s="69"/>
    </row>
    <row r="4003" spans="1:29" ht="20" x14ac:dyDescent="0.25">
      <c r="A4003" s="68" t="s">
        <v>9748</v>
      </c>
      <c r="B4003" s="69" t="s">
        <v>9069</v>
      </c>
      <c r="C4003" s="69" t="s">
        <v>9749</v>
      </c>
      <c r="D4003" s="69" t="s">
        <v>4583</v>
      </c>
      <c r="E4003" s="69" t="s">
        <v>9751</v>
      </c>
      <c r="F4003" s="69" t="s">
        <v>1727</v>
      </c>
      <c r="G4003" s="69" t="s">
        <v>1729</v>
      </c>
      <c r="H4003" s="69" t="s">
        <v>8918</v>
      </c>
      <c r="I4003" s="69" t="s">
        <v>962</v>
      </c>
      <c r="J4003" s="70">
        <v>1068.1099999999999</v>
      </c>
      <c r="K4003" s="69" t="s">
        <v>4591</v>
      </c>
      <c r="L4003" s="69" t="s">
        <v>9750</v>
      </c>
      <c r="M4003" s="70">
        <v>1068.1099999999999</v>
      </c>
      <c r="N4003" s="69"/>
      <c r="O4003" s="69"/>
      <c r="P4003" s="69" t="s">
        <v>2277</v>
      </c>
      <c r="Q4003" s="69" t="s">
        <v>3274</v>
      </c>
      <c r="R4003" s="69"/>
      <c r="S4003" s="70">
        <v>1068.1099999999999</v>
      </c>
      <c r="T4003" s="70"/>
      <c r="U4003" s="69"/>
      <c r="V4003" s="69"/>
      <c r="W4003" s="69"/>
      <c r="X4003" s="69"/>
      <c r="Y4003" s="70"/>
      <c r="Z4003" s="69">
        <v>0</v>
      </c>
      <c r="AA4003" s="69" t="s">
        <v>989</v>
      </c>
      <c r="AB4003" s="69" t="s">
        <v>1144</v>
      </c>
      <c r="AC4003" s="69"/>
    </row>
    <row r="4004" spans="1:29" x14ac:dyDescent="0.25">
      <c r="A4004" s="71" t="s">
        <v>193</v>
      </c>
      <c r="B4004" s="71"/>
      <c r="C4004" s="71"/>
      <c r="D4004" s="71"/>
      <c r="E4004" s="71"/>
      <c r="F4004" s="71"/>
      <c r="G4004" s="71"/>
      <c r="H4004" s="71"/>
      <c r="I4004" s="71"/>
      <c r="J4004" s="72">
        <v>1068.1099999999999</v>
      </c>
      <c r="K4004" s="71"/>
      <c r="L4004" s="71"/>
      <c r="M4004" s="72">
        <v>1068.1099999999999</v>
      </c>
      <c r="N4004" s="72">
        <v>0</v>
      </c>
      <c r="O4004" s="71"/>
      <c r="P4004" s="71"/>
      <c r="Q4004" s="71"/>
      <c r="R4004" s="71"/>
      <c r="S4004" s="72">
        <v>1068.1099999999999</v>
      </c>
      <c r="T4004" s="72">
        <v>0</v>
      </c>
      <c r="U4004" s="71"/>
      <c r="V4004" s="71"/>
      <c r="W4004" s="71"/>
      <c r="X4004" s="72">
        <v>1068.1099999999999</v>
      </c>
      <c r="Y4004" s="72">
        <v>0</v>
      </c>
      <c r="Z4004" s="72">
        <v>0</v>
      </c>
      <c r="AA4004" s="69"/>
      <c r="AB4004" s="69"/>
      <c r="AC4004" s="69"/>
    </row>
    <row r="4005" spans="1:29" ht="20" x14ac:dyDescent="0.25">
      <c r="A4005" s="68" t="s">
        <v>9752</v>
      </c>
      <c r="B4005" s="69" t="s">
        <v>9384</v>
      </c>
      <c r="C4005" s="69" t="s">
        <v>9753</v>
      </c>
      <c r="D4005" s="69" t="s">
        <v>4746</v>
      </c>
      <c r="E4005" s="69" t="s">
        <v>9755</v>
      </c>
      <c r="F4005" s="69" t="s">
        <v>1722</v>
      </c>
      <c r="G4005" s="69" t="s">
        <v>1729</v>
      </c>
      <c r="H4005" s="69" t="s">
        <v>1112</v>
      </c>
      <c r="I4005" s="69" t="s">
        <v>962</v>
      </c>
      <c r="J4005" s="70">
        <v>550.29999999999995</v>
      </c>
      <c r="K4005" s="69" t="s">
        <v>4591</v>
      </c>
      <c r="L4005" s="69" t="s">
        <v>9754</v>
      </c>
      <c r="M4005" s="70">
        <v>550.29999999999995</v>
      </c>
      <c r="N4005" s="69"/>
      <c r="O4005" s="69"/>
      <c r="P4005" s="69" t="s">
        <v>1751</v>
      </c>
      <c r="Q4005" s="69" t="s">
        <v>1218</v>
      </c>
      <c r="R4005" s="69"/>
      <c r="S4005" s="70">
        <v>550.29999999999995</v>
      </c>
      <c r="T4005" s="70"/>
      <c r="U4005" s="69"/>
      <c r="V4005" s="69"/>
      <c r="W4005" s="69"/>
      <c r="X4005" s="69"/>
      <c r="Y4005" s="70"/>
      <c r="Z4005" s="69">
        <v>0</v>
      </c>
      <c r="AA4005" s="69" t="s">
        <v>989</v>
      </c>
      <c r="AB4005" s="69" t="s">
        <v>1144</v>
      </c>
      <c r="AC4005" s="69"/>
    </row>
    <row r="4006" spans="1:29" x14ac:dyDescent="0.25">
      <c r="A4006" s="71" t="s">
        <v>193</v>
      </c>
      <c r="B4006" s="71"/>
      <c r="C4006" s="71"/>
      <c r="D4006" s="71"/>
      <c r="E4006" s="71"/>
      <c r="F4006" s="71"/>
      <c r="G4006" s="71"/>
      <c r="H4006" s="71"/>
      <c r="I4006" s="71"/>
      <c r="J4006" s="72">
        <v>550.29999999999995</v>
      </c>
      <c r="K4006" s="71"/>
      <c r="L4006" s="71"/>
      <c r="M4006" s="72">
        <v>550.29999999999995</v>
      </c>
      <c r="N4006" s="72">
        <v>0</v>
      </c>
      <c r="O4006" s="71"/>
      <c r="P4006" s="71"/>
      <c r="Q4006" s="71"/>
      <c r="R4006" s="71"/>
      <c r="S4006" s="72">
        <v>550.29999999999995</v>
      </c>
      <c r="T4006" s="72">
        <v>0</v>
      </c>
      <c r="U4006" s="71"/>
      <c r="V4006" s="71"/>
      <c r="W4006" s="71"/>
      <c r="X4006" s="72">
        <v>550.29999999999995</v>
      </c>
      <c r="Y4006" s="72">
        <v>0</v>
      </c>
      <c r="Z4006" s="72">
        <v>0</v>
      </c>
      <c r="AA4006" s="69"/>
      <c r="AB4006" s="69"/>
      <c r="AC4006" s="69"/>
    </row>
    <row r="4007" spans="1:29" ht="20" x14ac:dyDescent="0.25">
      <c r="A4007" s="68" t="s">
        <v>9756</v>
      </c>
      <c r="B4007" s="69" t="s">
        <v>9069</v>
      </c>
      <c r="C4007" s="69" t="s">
        <v>9757</v>
      </c>
      <c r="D4007" s="69" t="s">
        <v>4583</v>
      </c>
      <c r="E4007" s="69"/>
      <c r="F4007" s="69" t="s">
        <v>1727</v>
      </c>
      <c r="G4007" s="69" t="s">
        <v>2170</v>
      </c>
      <c r="H4007" s="69" t="s">
        <v>4035</v>
      </c>
      <c r="I4007" s="69" t="s">
        <v>962</v>
      </c>
      <c r="J4007" s="70">
        <v>3266.01</v>
      </c>
      <c r="K4007" s="69" t="s">
        <v>4591</v>
      </c>
      <c r="L4007" s="69" t="s">
        <v>9758</v>
      </c>
      <c r="M4007" s="70">
        <v>3266.01</v>
      </c>
      <c r="N4007" s="69"/>
      <c r="O4007" s="69"/>
      <c r="P4007" s="69"/>
      <c r="Q4007" s="69"/>
      <c r="R4007" s="69"/>
      <c r="S4007" s="69"/>
      <c r="T4007" s="70"/>
      <c r="U4007" s="69"/>
      <c r="V4007" s="69"/>
      <c r="W4007" s="69"/>
      <c r="X4007" s="69"/>
      <c r="Y4007" s="70"/>
      <c r="Z4007" s="69">
        <v>0</v>
      </c>
      <c r="AA4007" s="69" t="s">
        <v>989</v>
      </c>
      <c r="AB4007" s="69" t="s">
        <v>1144</v>
      </c>
      <c r="AC4007" s="69"/>
    </row>
    <row r="4008" spans="1:29" x14ac:dyDescent="0.25">
      <c r="A4008" s="71" t="s">
        <v>193</v>
      </c>
      <c r="B4008" s="71"/>
      <c r="C4008" s="71"/>
      <c r="D4008" s="71"/>
      <c r="E4008" s="71"/>
      <c r="F4008" s="71"/>
      <c r="G4008" s="71"/>
      <c r="H4008" s="71"/>
      <c r="I4008" s="71"/>
      <c r="J4008" s="72">
        <v>3266.01</v>
      </c>
      <c r="K4008" s="71"/>
      <c r="L4008" s="71"/>
      <c r="M4008" s="72">
        <v>3266.01</v>
      </c>
      <c r="N4008" s="72">
        <v>0</v>
      </c>
      <c r="O4008" s="71"/>
      <c r="P4008" s="71"/>
      <c r="Q4008" s="71"/>
      <c r="R4008" s="71"/>
      <c r="S4008" s="72">
        <v>0</v>
      </c>
      <c r="T4008" s="72">
        <v>0</v>
      </c>
      <c r="U4008" s="71"/>
      <c r="V4008" s="71"/>
      <c r="W4008" s="71"/>
      <c r="X4008" s="72">
        <v>0</v>
      </c>
      <c r="Y4008" s="72">
        <v>0</v>
      </c>
      <c r="Z4008" s="72">
        <v>0</v>
      </c>
      <c r="AA4008" s="69"/>
      <c r="AB4008" s="69"/>
      <c r="AC4008" s="69"/>
    </row>
    <row r="4009" spans="1:29" ht="20" x14ac:dyDescent="0.25">
      <c r="A4009" s="68" t="s">
        <v>9759</v>
      </c>
      <c r="B4009" s="69" t="s">
        <v>9760</v>
      </c>
      <c r="C4009" s="69" t="s">
        <v>9761</v>
      </c>
      <c r="D4009" s="69" t="s">
        <v>4589</v>
      </c>
      <c r="E4009" s="69"/>
      <c r="F4009" s="69" t="s">
        <v>1760</v>
      </c>
      <c r="G4009" s="69" t="s">
        <v>2175</v>
      </c>
      <c r="H4009" s="69" t="s">
        <v>2471</v>
      </c>
      <c r="I4009" s="69"/>
      <c r="J4009" s="70">
        <v>24091.73</v>
      </c>
      <c r="K4009" s="69" t="s">
        <v>4591</v>
      </c>
      <c r="L4009" s="69"/>
      <c r="M4009" s="69"/>
      <c r="N4009" s="69"/>
      <c r="O4009" s="69"/>
      <c r="P4009" s="69"/>
      <c r="Q4009" s="69"/>
      <c r="R4009" s="69"/>
      <c r="S4009" s="69"/>
      <c r="T4009" s="69"/>
      <c r="U4009" s="69"/>
      <c r="V4009" s="69"/>
      <c r="W4009" s="69"/>
      <c r="X4009" s="69"/>
      <c r="Y4009" s="69"/>
      <c r="Z4009" s="69"/>
      <c r="AA4009" s="69" t="s">
        <v>989</v>
      </c>
      <c r="AB4009" s="69"/>
      <c r="AC4009" s="69"/>
    </row>
    <row r="4010" spans="1:29" x14ac:dyDescent="0.25">
      <c r="A4010" s="71" t="s">
        <v>193</v>
      </c>
      <c r="B4010" s="71"/>
      <c r="C4010" s="71"/>
      <c r="D4010" s="71"/>
      <c r="E4010" s="71"/>
      <c r="F4010" s="71"/>
      <c r="G4010" s="71"/>
      <c r="H4010" s="71"/>
      <c r="I4010" s="71"/>
      <c r="J4010" s="72">
        <v>24091.73</v>
      </c>
      <c r="K4010" s="71"/>
      <c r="L4010" s="71"/>
      <c r="M4010" s="72">
        <v>0</v>
      </c>
      <c r="N4010" s="72">
        <v>24091.73</v>
      </c>
      <c r="O4010" s="71"/>
      <c r="P4010" s="71"/>
      <c r="Q4010" s="71"/>
      <c r="R4010" s="71"/>
      <c r="S4010" s="72">
        <v>0</v>
      </c>
      <c r="T4010" s="72">
        <v>0</v>
      </c>
      <c r="U4010" s="71"/>
      <c r="V4010" s="71"/>
      <c r="W4010" s="71"/>
      <c r="X4010" s="72">
        <v>0</v>
      </c>
      <c r="Y4010" s="72">
        <v>0</v>
      </c>
      <c r="Z4010" s="72">
        <v>0</v>
      </c>
      <c r="AA4010" s="69"/>
      <c r="AB4010" s="69"/>
      <c r="AC4010" s="69"/>
    </row>
    <row r="4011" spans="1:29" ht="40" x14ac:dyDescent="0.25">
      <c r="A4011" s="68" t="s">
        <v>9762</v>
      </c>
      <c r="B4011" s="69" t="s">
        <v>9763</v>
      </c>
      <c r="C4011" s="69" t="s">
        <v>9764</v>
      </c>
      <c r="D4011" s="69" t="s">
        <v>3337</v>
      </c>
      <c r="E4011" s="69"/>
      <c r="F4011" s="69" t="s">
        <v>1216</v>
      </c>
      <c r="G4011" s="69" t="s">
        <v>2175</v>
      </c>
      <c r="H4011" s="69" t="s">
        <v>1130</v>
      </c>
      <c r="I4011" s="69"/>
      <c r="J4011" s="70">
        <v>4656.6000000000004</v>
      </c>
      <c r="K4011" s="69" t="s">
        <v>4591</v>
      </c>
      <c r="L4011" s="69"/>
      <c r="M4011" s="69"/>
      <c r="N4011" s="69"/>
      <c r="O4011" s="69"/>
      <c r="P4011" s="69"/>
      <c r="Q4011" s="69"/>
      <c r="R4011" s="69"/>
      <c r="S4011" s="69"/>
      <c r="T4011" s="69"/>
      <c r="U4011" s="69"/>
      <c r="V4011" s="69"/>
      <c r="W4011" s="69"/>
      <c r="X4011" s="69"/>
      <c r="Y4011" s="69"/>
      <c r="Z4011" s="69"/>
      <c r="AA4011" s="69" t="s">
        <v>989</v>
      </c>
      <c r="AB4011" s="69"/>
      <c r="AC4011" s="69"/>
    </row>
    <row r="4012" spans="1:29" x14ac:dyDescent="0.25">
      <c r="A4012" s="71" t="s">
        <v>193</v>
      </c>
      <c r="B4012" s="71"/>
      <c r="C4012" s="71"/>
      <c r="D4012" s="71"/>
      <c r="E4012" s="71"/>
      <c r="F4012" s="71"/>
      <c r="G4012" s="71"/>
      <c r="H4012" s="71"/>
      <c r="I4012" s="71"/>
      <c r="J4012" s="72">
        <v>4656.6000000000004</v>
      </c>
      <c r="K4012" s="71"/>
      <c r="L4012" s="71"/>
      <c r="M4012" s="72">
        <v>0</v>
      </c>
      <c r="N4012" s="72">
        <v>4656.6000000000004</v>
      </c>
      <c r="O4012" s="71"/>
      <c r="P4012" s="71"/>
      <c r="Q4012" s="71"/>
      <c r="R4012" s="71"/>
      <c r="S4012" s="72">
        <v>0</v>
      </c>
      <c r="T4012" s="72">
        <v>0</v>
      </c>
      <c r="U4012" s="71"/>
      <c r="V4012" s="71"/>
      <c r="W4012" s="71"/>
      <c r="X4012" s="72">
        <v>0</v>
      </c>
      <c r="Y4012" s="72">
        <v>0</v>
      </c>
      <c r="Z4012" s="72">
        <v>0</v>
      </c>
      <c r="AA4012" s="69"/>
      <c r="AB4012" s="69"/>
      <c r="AC4012" s="69"/>
    </row>
    <row r="4013" spans="1:29" ht="30" x14ac:dyDescent="0.25">
      <c r="A4013" s="68" t="s">
        <v>9765</v>
      </c>
      <c r="B4013" s="69" t="s">
        <v>3180</v>
      </c>
      <c r="C4013" s="69" t="s">
        <v>9766</v>
      </c>
      <c r="D4013" s="69" t="s">
        <v>4686</v>
      </c>
      <c r="E4013" s="69"/>
      <c r="F4013" s="69" t="s">
        <v>1722</v>
      </c>
      <c r="G4013" s="69" t="s">
        <v>2175</v>
      </c>
      <c r="H4013" s="69" t="s">
        <v>2148</v>
      </c>
      <c r="I4013" s="69"/>
      <c r="J4013" s="70">
        <v>348.18</v>
      </c>
      <c r="K4013" s="69" t="s">
        <v>4591</v>
      </c>
      <c r="L4013" s="69"/>
      <c r="M4013" s="69"/>
      <c r="N4013" s="69"/>
      <c r="O4013" s="69"/>
      <c r="P4013" s="69"/>
      <c r="Q4013" s="69"/>
      <c r="R4013" s="69"/>
      <c r="S4013" s="69"/>
      <c r="T4013" s="69"/>
      <c r="U4013" s="69"/>
      <c r="V4013" s="69"/>
      <c r="W4013" s="69"/>
      <c r="X4013" s="69"/>
      <c r="Y4013" s="69"/>
      <c r="Z4013" s="69"/>
      <c r="AA4013" s="69" t="s">
        <v>989</v>
      </c>
      <c r="AB4013" s="69"/>
      <c r="AC4013" s="69"/>
    </row>
    <row r="4014" spans="1:29" x14ac:dyDescent="0.25">
      <c r="A4014" s="71" t="s">
        <v>193</v>
      </c>
      <c r="B4014" s="71"/>
      <c r="C4014" s="71"/>
      <c r="D4014" s="71"/>
      <c r="E4014" s="71"/>
      <c r="F4014" s="71"/>
      <c r="G4014" s="71"/>
      <c r="H4014" s="71"/>
      <c r="I4014" s="71"/>
      <c r="J4014" s="72">
        <v>348.18</v>
      </c>
      <c r="K4014" s="71"/>
      <c r="L4014" s="71"/>
      <c r="M4014" s="72">
        <v>0</v>
      </c>
      <c r="N4014" s="72">
        <v>348.18</v>
      </c>
      <c r="O4014" s="71"/>
      <c r="P4014" s="71"/>
      <c r="Q4014" s="71"/>
      <c r="R4014" s="71"/>
      <c r="S4014" s="72">
        <v>0</v>
      </c>
      <c r="T4014" s="72">
        <v>0</v>
      </c>
      <c r="U4014" s="71"/>
      <c r="V4014" s="71"/>
      <c r="W4014" s="71"/>
      <c r="X4014" s="72">
        <v>0</v>
      </c>
      <c r="Y4014" s="72">
        <v>0</v>
      </c>
      <c r="Z4014" s="72">
        <v>0</v>
      </c>
      <c r="AA4014" s="69"/>
      <c r="AB4014" s="69"/>
      <c r="AC4014" s="69"/>
    </row>
    <row r="4015" spans="1:29" ht="20" x14ac:dyDescent="0.25">
      <c r="A4015" s="68" t="s">
        <v>9767</v>
      </c>
      <c r="B4015" s="69" t="s">
        <v>9547</v>
      </c>
      <c r="C4015" s="69" t="s">
        <v>9768</v>
      </c>
      <c r="D4015" s="69" t="s">
        <v>4813</v>
      </c>
      <c r="E4015" s="69"/>
      <c r="F4015" s="69" t="s">
        <v>1760</v>
      </c>
      <c r="G4015" s="69" t="s">
        <v>2175</v>
      </c>
      <c r="H4015" s="69" t="s">
        <v>3793</v>
      </c>
      <c r="I4015" s="69" t="s">
        <v>962</v>
      </c>
      <c r="J4015" s="70">
        <v>366.87</v>
      </c>
      <c r="K4015" s="69" t="s">
        <v>4591</v>
      </c>
      <c r="L4015" s="69" t="s">
        <v>9769</v>
      </c>
      <c r="M4015" s="70">
        <v>366.87</v>
      </c>
      <c r="N4015" s="69"/>
      <c r="O4015" s="69"/>
      <c r="P4015" s="69"/>
      <c r="Q4015" s="69"/>
      <c r="R4015" s="69"/>
      <c r="S4015" s="69"/>
      <c r="T4015" s="70"/>
      <c r="U4015" s="69"/>
      <c r="V4015" s="69"/>
      <c r="W4015" s="69"/>
      <c r="X4015" s="69"/>
      <c r="Y4015" s="70"/>
      <c r="Z4015" s="69">
        <v>0</v>
      </c>
      <c r="AA4015" s="69" t="s">
        <v>989</v>
      </c>
      <c r="AB4015" s="69" t="s">
        <v>1144</v>
      </c>
      <c r="AC4015" s="69"/>
    </row>
    <row r="4016" spans="1:29" x14ac:dyDescent="0.25">
      <c r="A4016" s="71" t="s">
        <v>193</v>
      </c>
      <c r="B4016" s="71"/>
      <c r="C4016" s="71"/>
      <c r="D4016" s="71"/>
      <c r="E4016" s="71"/>
      <c r="F4016" s="71"/>
      <c r="G4016" s="71"/>
      <c r="H4016" s="71"/>
      <c r="I4016" s="71"/>
      <c r="J4016" s="72">
        <v>366.87</v>
      </c>
      <c r="K4016" s="71"/>
      <c r="L4016" s="71"/>
      <c r="M4016" s="72">
        <v>366.87</v>
      </c>
      <c r="N4016" s="72">
        <v>0</v>
      </c>
      <c r="O4016" s="71"/>
      <c r="P4016" s="71"/>
      <c r="Q4016" s="71"/>
      <c r="R4016" s="71"/>
      <c r="S4016" s="72">
        <v>0</v>
      </c>
      <c r="T4016" s="72">
        <v>0</v>
      </c>
      <c r="U4016" s="71"/>
      <c r="V4016" s="71"/>
      <c r="W4016" s="71"/>
      <c r="X4016" s="72">
        <v>0</v>
      </c>
      <c r="Y4016" s="72">
        <v>0</v>
      </c>
      <c r="Z4016" s="72">
        <v>0</v>
      </c>
      <c r="AA4016" s="69"/>
      <c r="AB4016" s="69"/>
      <c r="AC4016" s="69"/>
    </row>
    <row r="4017" spans="1:29" ht="30" x14ac:dyDescent="0.25">
      <c r="A4017" s="68" t="s">
        <v>9770</v>
      </c>
      <c r="B4017" s="69" t="s">
        <v>4289</v>
      </c>
      <c r="C4017" s="69" t="s">
        <v>9771</v>
      </c>
      <c r="D4017" s="69" t="s">
        <v>4836</v>
      </c>
      <c r="E4017" s="69"/>
      <c r="F4017" s="69" t="s">
        <v>1727</v>
      </c>
      <c r="G4017" s="69" t="s">
        <v>2175</v>
      </c>
      <c r="H4017" s="69" t="s">
        <v>1805</v>
      </c>
      <c r="I4017" s="69"/>
      <c r="J4017" s="70">
        <v>3200</v>
      </c>
      <c r="K4017" s="69" t="s">
        <v>4591</v>
      </c>
      <c r="L4017" s="69"/>
      <c r="M4017" s="69"/>
      <c r="N4017" s="69"/>
      <c r="O4017" s="69"/>
      <c r="P4017" s="69"/>
      <c r="Q4017" s="69"/>
      <c r="R4017" s="69"/>
      <c r="S4017" s="69"/>
      <c r="T4017" s="69"/>
      <c r="U4017" s="69"/>
      <c r="V4017" s="69"/>
      <c r="W4017" s="69"/>
      <c r="X4017" s="69"/>
      <c r="Y4017" s="69"/>
      <c r="Z4017" s="69"/>
      <c r="AA4017" s="69" t="s">
        <v>989</v>
      </c>
      <c r="AB4017" s="69"/>
      <c r="AC4017" s="69"/>
    </row>
    <row r="4018" spans="1:29" x14ac:dyDescent="0.25">
      <c r="A4018" s="71" t="s">
        <v>193</v>
      </c>
      <c r="B4018" s="71"/>
      <c r="C4018" s="71"/>
      <c r="D4018" s="71"/>
      <c r="E4018" s="71"/>
      <c r="F4018" s="71"/>
      <c r="G4018" s="71"/>
      <c r="H4018" s="71"/>
      <c r="I4018" s="71"/>
      <c r="J4018" s="72">
        <v>3200</v>
      </c>
      <c r="K4018" s="71"/>
      <c r="L4018" s="71"/>
      <c r="M4018" s="72">
        <v>0</v>
      </c>
      <c r="N4018" s="72">
        <v>3200</v>
      </c>
      <c r="O4018" s="71"/>
      <c r="P4018" s="71"/>
      <c r="Q4018" s="71"/>
      <c r="R4018" s="71"/>
      <c r="S4018" s="72">
        <v>0</v>
      </c>
      <c r="T4018" s="72">
        <v>0</v>
      </c>
      <c r="U4018" s="71"/>
      <c r="V4018" s="71"/>
      <c r="W4018" s="71"/>
      <c r="X4018" s="72">
        <v>0</v>
      </c>
      <c r="Y4018" s="72">
        <v>0</v>
      </c>
      <c r="Z4018" s="72">
        <v>0</v>
      </c>
      <c r="AA4018" s="69"/>
      <c r="AB4018" s="69"/>
      <c r="AC4018" s="69"/>
    </row>
    <row r="4019" spans="1:29" ht="40" x14ac:dyDescent="0.25">
      <c r="A4019" s="68" t="s">
        <v>9772</v>
      </c>
      <c r="B4019" s="69" t="s">
        <v>9619</v>
      </c>
      <c r="C4019" s="69" t="s">
        <v>9773</v>
      </c>
      <c r="D4019" s="69" t="s">
        <v>3337</v>
      </c>
      <c r="E4019" s="69"/>
      <c r="F4019" s="69" t="s">
        <v>1760</v>
      </c>
      <c r="G4019" s="69" t="s">
        <v>2175</v>
      </c>
      <c r="H4019" s="69" t="s">
        <v>1130</v>
      </c>
      <c r="I4019" s="69"/>
      <c r="J4019" s="70">
        <v>1964.9</v>
      </c>
      <c r="K4019" s="69" t="s">
        <v>4591</v>
      </c>
      <c r="L4019" s="69"/>
      <c r="M4019" s="69"/>
      <c r="N4019" s="69"/>
      <c r="O4019" s="69"/>
      <c r="P4019" s="69"/>
      <c r="Q4019" s="69"/>
      <c r="R4019" s="69"/>
      <c r="S4019" s="69"/>
      <c r="T4019" s="69"/>
      <c r="U4019" s="69"/>
      <c r="V4019" s="69"/>
      <c r="W4019" s="69"/>
      <c r="X4019" s="69"/>
      <c r="Y4019" s="69"/>
      <c r="Z4019" s="69"/>
      <c r="AA4019" s="69" t="s">
        <v>989</v>
      </c>
      <c r="AB4019" s="69"/>
      <c r="AC4019" s="69"/>
    </row>
    <row r="4020" spans="1:29" x14ac:dyDescent="0.25">
      <c r="A4020" s="71" t="s">
        <v>193</v>
      </c>
      <c r="B4020" s="71"/>
      <c r="C4020" s="71"/>
      <c r="D4020" s="71"/>
      <c r="E4020" s="71"/>
      <c r="F4020" s="71"/>
      <c r="G4020" s="71"/>
      <c r="H4020" s="71"/>
      <c r="I4020" s="71"/>
      <c r="J4020" s="72">
        <v>1964.9</v>
      </c>
      <c r="K4020" s="71"/>
      <c r="L4020" s="71"/>
      <c r="M4020" s="72">
        <v>0</v>
      </c>
      <c r="N4020" s="72">
        <v>1964.9</v>
      </c>
      <c r="O4020" s="71"/>
      <c r="P4020" s="71"/>
      <c r="Q4020" s="71"/>
      <c r="R4020" s="71"/>
      <c r="S4020" s="72">
        <v>0</v>
      </c>
      <c r="T4020" s="72">
        <v>0</v>
      </c>
      <c r="U4020" s="71"/>
      <c r="V4020" s="71"/>
      <c r="W4020" s="71"/>
      <c r="X4020" s="72">
        <v>0</v>
      </c>
      <c r="Y4020" s="72">
        <v>0</v>
      </c>
      <c r="Z4020" s="72">
        <v>0</v>
      </c>
      <c r="AA4020" s="69"/>
      <c r="AB4020" s="69"/>
      <c r="AC4020" s="69"/>
    </row>
    <row r="4021" spans="1:29" ht="30" x14ac:dyDescent="0.25">
      <c r="A4021" s="68" t="s">
        <v>9774</v>
      </c>
      <c r="B4021" s="69" t="s">
        <v>4293</v>
      </c>
      <c r="C4021" s="69" t="s">
        <v>9775</v>
      </c>
      <c r="D4021" s="69" t="s">
        <v>3313</v>
      </c>
      <c r="E4021" s="69"/>
      <c r="F4021" s="69" t="s">
        <v>1216</v>
      </c>
      <c r="G4021" s="69" t="s">
        <v>2175</v>
      </c>
      <c r="H4021" s="69" t="s">
        <v>1798</v>
      </c>
      <c r="I4021" s="69"/>
      <c r="J4021" s="70">
        <v>1346.14</v>
      </c>
      <c r="K4021" s="69" t="s">
        <v>4591</v>
      </c>
      <c r="L4021" s="69"/>
      <c r="M4021" s="69"/>
      <c r="N4021" s="69"/>
      <c r="O4021" s="69"/>
      <c r="P4021" s="69"/>
      <c r="Q4021" s="69"/>
      <c r="R4021" s="69"/>
      <c r="S4021" s="69"/>
      <c r="T4021" s="69"/>
      <c r="U4021" s="69"/>
      <c r="V4021" s="69"/>
      <c r="W4021" s="69"/>
      <c r="X4021" s="69"/>
      <c r="Y4021" s="69"/>
      <c r="Z4021" s="69"/>
      <c r="AA4021" s="69" t="s">
        <v>989</v>
      </c>
      <c r="AB4021" s="69"/>
      <c r="AC4021" s="69"/>
    </row>
    <row r="4022" spans="1:29" x14ac:dyDescent="0.25">
      <c r="A4022" s="71" t="s">
        <v>193</v>
      </c>
      <c r="B4022" s="71"/>
      <c r="C4022" s="71"/>
      <c r="D4022" s="71"/>
      <c r="E4022" s="71"/>
      <c r="F4022" s="71"/>
      <c r="G4022" s="71"/>
      <c r="H4022" s="71"/>
      <c r="I4022" s="71"/>
      <c r="J4022" s="72">
        <v>1346.14</v>
      </c>
      <c r="K4022" s="71"/>
      <c r="L4022" s="71"/>
      <c r="M4022" s="72">
        <v>0</v>
      </c>
      <c r="N4022" s="72">
        <v>1346.14</v>
      </c>
      <c r="O4022" s="71"/>
      <c r="P4022" s="71"/>
      <c r="Q4022" s="71"/>
      <c r="R4022" s="71"/>
      <c r="S4022" s="72">
        <v>0</v>
      </c>
      <c r="T4022" s="72">
        <v>0</v>
      </c>
      <c r="U4022" s="71"/>
      <c r="V4022" s="71"/>
      <c r="W4022" s="71"/>
      <c r="X4022" s="72">
        <v>0</v>
      </c>
      <c r="Y4022" s="72">
        <v>0</v>
      </c>
      <c r="Z4022" s="72">
        <v>0</v>
      </c>
      <c r="AA4022" s="69"/>
      <c r="AB4022" s="69"/>
      <c r="AC4022" s="69"/>
    </row>
    <row r="4023" spans="1:29" ht="20" x14ac:dyDescent="0.25">
      <c r="A4023" s="68" t="s">
        <v>9776</v>
      </c>
      <c r="B4023" s="69" t="s">
        <v>1213</v>
      </c>
      <c r="C4023" s="69" t="s">
        <v>9777</v>
      </c>
      <c r="D4023" s="69" t="s">
        <v>4583</v>
      </c>
      <c r="E4023" s="69"/>
      <c r="F4023" s="69" t="s">
        <v>1216</v>
      </c>
      <c r="G4023" s="69" t="s">
        <v>2175</v>
      </c>
      <c r="H4023" s="69" t="s">
        <v>4035</v>
      </c>
      <c r="I4023" s="69"/>
      <c r="J4023" s="70">
        <v>1696.47</v>
      </c>
      <c r="K4023" s="69" t="s">
        <v>4591</v>
      </c>
      <c r="L4023" s="69"/>
      <c r="M4023" s="69"/>
      <c r="N4023" s="69"/>
      <c r="O4023" s="69"/>
      <c r="P4023" s="69"/>
      <c r="Q4023" s="69"/>
      <c r="R4023" s="69"/>
      <c r="S4023" s="69"/>
      <c r="T4023" s="69"/>
      <c r="U4023" s="69"/>
      <c r="V4023" s="69"/>
      <c r="W4023" s="69"/>
      <c r="X4023" s="69"/>
      <c r="Y4023" s="69"/>
      <c r="Z4023" s="69"/>
      <c r="AA4023" s="69" t="s">
        <v>989</v>
      </c>
      <c r="AB4023" s="69"/>
      <c r="AC4023" s="69"/>
    </row>
    <row r="4024" spans="1:29" x14ac:dyDescent="0.25">
      <c r="A4024" s="71" t="s">
        <v>193</v>
      </c>
      <c r="B4024" s="71"/>
      <c r="C4024" s="71"/>
      <c r="D4024" s="71"/>
      <c r="E4024" s="71"/>
      <c r="F4024" s="71"/>
      <c r="G4024" s="71"/>
      <c r="H4024" s="71"/>
      <c r="I4024" s="71"/>
      <c r="J4024" s="72">
        <v>1696.47</v>
      </c>
      <c r="K4024" s="71"/>
      <c r="L4024" s="71"/>
      <c r="M4024" s="72">
        <v>0</v>
      </c>
      <c r="N4024" s="72">
        <v>1696.47</v>
      </c>
      <c r="O4024" s="71"/>
      <c r="P4024" s="71"/>
      <c r="Q4024" s="71"/>
      <c r="R4024" s="71"/>
      <c r="S4024" s="72">
        <v>0</v>
      </c>
      <c r="T4024" s="72">
        <v>0</v>
      </c>
      <c r="U4024" s="71"/>
      <c r="V4024" s="71"/>
      <c r="W4024" s="71"/>
      <c r="X4024" s="72">
        <v>0</v>
      </c>
      <c r="Y4024" s="72">
        <v>0</v>
      </c>
      <c r="Z4024" s="72">
        <v>0</v>
      </c>
      <c r="AA4024" s="69"/>
      <c r="AB4024" s="69"/>
      <c r="AC4024" s="69"/>
    </row>
    <row r="4025" spans="1:29" ht="20" x14ac:dyDescent="0.25">
      <c r="A4025" s="68" t="s">
        <v>9778</v>
      </c>
      <c r="B4025" s="69" t="s">
        <v>3085</v>
      </c>
      <c r="C4025" s="69" t="s">
        <v>9779</v>
      </c>
      <c r="D4025" s="69" t="s">
        <v>4686</v>
      </c>
      <c r="E4025" s="69"/>
      <c r="F4025" s="69" t="s">
        <v>1727</v>
      </c>
      <c r="G4025" s="69" t="s">
        <v>1764</v>
      </c>
      <c r="H4025" s="69" t="s">
        <v>2148</v>
      </c>
      <c r="I4025" s="69"/>
      <c r="J4025" s="70">
        <v>1291.92</v>
      </c>
      <c r="K4025" s="69" t="s">
        <v>4591</v>
      </c>
      <c r="L4025" s="69"/>
      <c r="M4025" s="69"/>
      <c r="N4025" s="69"/>
      <c r="O4025" s="69"/>
      <c r="P4025" s="69"/>
      <c r="Q4025" s="69"/>
      <c r="R4025" s="69"/>
      <c r="S4025" s="69"/>
      <c r="T4025" s="69"/>
      <c r="U4025" s="69"/>
      <c r="V4025" s="69"/>
      <c r="W4025" s="69"/>
      <c r="X4025" s="69"/>
      <c r="Y4025" s="69"/>
      <c r="Z4025" s="69"/>
      <c r="AA4025" s="69" t="s">
        <v>989</v>
      </c>
      <c r="AB4025" s="69"/>
      <c r="AC4025" s="69"/>
    </row>
    <row r="4026" spans="1:29" x14ac:dyDescent="0.25">
      <c r="A4026" s="71" t="s">
        <v>193</v>
      </c>
      <c r="B4026" s="71"/>
      <c r="C4026" s="71"/>
      <c r="D4026" s="71"/>
      <c r="E4026" s="71"/>
      <c r="F4026" s="71"/>
      <c r="G4026" s="71"/>
      <c r="H4026" s="71"/>
      <c r="I4026" s="71"/>
      <c r="J4026" s="72">
        <v>1291.92</v>
      </c>
      <c r="K4026" s="71"/>
      <c r="L4026" s="71"/>
      <c r="M4026" s="72">
        <v>0</v>
      </c>
      <c r="N4026" s="72">
        <v>1291.92</v>
      </c>
      <c r="O4026" s="71"/>
      <c r="P4026" s="71"/>
      <c r="Q4026" s="71"/>
      <c r="R4026" s="71"/>
      <c r="S4026" s="72">
        <v>0</v>
      </c>
      <c r="T4026" s="72">
        <v>0</v>
      </c>
      <c r="U4026" s="71"/>
      <c r="V4026" s="71"/>
      <c r="W4026" s="71"/>
      <c r="X4026" s="72">
        <v>0</v>
      </c>
      <c r="Y4026" s="72">
        <v>0</v>
      </c>
      <c r="Z4026" s="72">
        <v>0</v>
      </c>
      <c r="AA4026" s="69"/>
      <c r="AB4026" s="69"/>
      <c r="AC4026" s="69"/>
    </row>
    <row r="4027" spans="1:29" ht="20" x14ac:dyDescent="0.25">
      <c r="A4027" s="68" t="s">
        <v>9780</v>
      </c>
      <c r="B4027" s="69" t="s">
        <v>9619</v>
      </c>
      <c r="C4027" s="69" t="s">
        <v>9781</v>
      </c>
      <c r="D4027" s="69" t="s">
        <v>4623</v>
      </c>
      <c r="E4027" s="69"/>
      <c r="F4027" s="69" t="s">
        <v>1760</v>
      </c>
      <c r="G4027" s="69" t="s">
        <v>1764</v>
      </c>
      <c r="H4027" s="69" t="s">
        <v>2298</v>
      </c>
      <c r="I4027" s="69" t="s">
        <v>962</v>
      </c>
      <c r="J4027" s="70">
        <v>11606.95</v>
      </c>
      <c r="K4027" s="69" t="s">
        <v>4591</v>
      </c>
      <c r="L4027" s="69" t="s">
        <v>9782</v>
      </c>
      <c r="M4027" s="70">
        <v>11606.95</v>
      </c>
      <c r="N4027" s="69"/>
      <c r="O4027" s="69"/>
      <c r="P4027" s="69"/>
      <c r="Q4027" s="69"/>
      <c r="R4027" s="69"/>
      <c r="S4027" s="69"/>
      <c r="T4027" s="70"/>
      <c r="U4027" s="69"/>
      <c r="V4027" s="69"/>
      <c r="W4027" s="69"/>
      <c r="X4027" s="69"/>
      <c r="Y4027" s="70"/>
      <c r="Z4027" s="69">
        <v>0</v>
      </c>
      <c r="AA4027" s="69" t="s">
        <v>989</v>
      </c>
      <c r="AB4027" s="69" t="s">
        <v>1144</v>
      </c>
      <c r="AC4027" s="69"/>
    </row>
    <row r="4028" spans="1:29" x14ac:dyDescent="0.25">
      <c r="A4028" s="71" t="s">
        <v>193</v>
      </c>
      <c r="B4028" s="71"/>
      <c r="C4028" s="71"/>
      <c r="D4028" s="71"/>
      <c r="E4028" s="71"/>
      <c r="F4028" s="71"/>
      <c r="G4028" s="71"/>
      <c r="H4028" s="71"/>
      <c r="I4028" s="71"/>
      <c r="J4028" s="72">
        <v>11606.95</v>
      </c>
      <c r="K4028" s="71"/>
      <c r="L4028" s="71"/>
      <c r="M4028" s="72">
        <v>11606.95</v>
      </c>
      <c r="N4028" s="72">
        <v>0</v>
      </c>
      <c r="O4028" s="71"/>
      <c r="P4028" s="71"/>
      <c r="Q4028" s="71"/>
      <c r="R4028" s="71"/>
      <c r="S4028" s="72">
        <v>0</v>
      </c>
      <c r="T4028" s="72">
        <v>0</v>
      </c>
      <c r="U4028" s="71"/>
      <c r="V4028" s="71"/>
      <c r="W4028" s="71"/>
      <c r="X4028" s="72">
        <v>0</v>
      </c>
      <c r="Y4028" s="72">
        <v>0</v>
      </c>
      <c r="Z4028" s="72">
        <v>0</v>
      </c>
      <c r="AA4028" s="69"/>
      <c r="AB4028" s="69"/>
      <c r="AC4028" s="69"/>
    </row>
    <row r="4029" spans="1:29" ht="20" x14ac:dyDescent="0.25">
      <c r="A4029" s="68" t="s">
        <v>9783</v>
      </c>
      <c r="B4029" s="69" t="s">
        <v>9784</v>
      </c>
      <c r="C4029" s="69" t="s">
        <v>9785</v>
      </c>
      <c r="D4029" s="69" t="s">
        <v>4623</v>
      </c>
      <c r="E4029" s="69" t="s">
        <v>9787</v>
      </c>
      <c r="F4029" s="69" t="s">
        <v>1216</v>
      </c>
      <c r="G4029" s="69" t="s">
        <v>1764</v>
      </c>
      <c r="H4029" s="69" t="s">
        <v>2298</v>
      </c>
      <c r="I4029" s="69" t="s">
        <v>962</v>
      </c>
      <c r="J4029" s="70">
        <v>18393.91</v>
      </c>
      <c r="K4029" s="69" t="s">
        <v>4591</v>
      </c>
      <c r="L4029" s="69" t="s">
        <v>9786</v>
      </c>
      <c r="M4029" s="70">
        <v>18393.91</v>
      </c>
      <c r="N4029" s="69"/>
      <c r="O4029" s="69"/>
      <c r="P4029" s="69" t="s">
        <v>1916</v>
      </c>
      <c r="Q4029" s="69"/>
      <c r="R4029" s="69"/>
      <c r="S4029" s="70">
        <v>18393.91</v>
      </c>
      <c r="T4029" s="70"/>
      <c r="U4029" s="69"/>
      <c r="V4029" s="69"/>
      <c r="W4029" s="69"/>
      <c r="X4029" s="69"/>
      <c r="Y4029" s="70"/>
      <c r="Z4029" s="69">
        <v>0</v>
      </c>
      <c r="AA4029" s="69" t="s">
        <v>989</v>
      </c>
      <c r="AB4029" s="69" t="s">
        <v>1144</v>
      </c>
      <c r="AC4029" s="69"/>
    </row>
    <row r="4030" spans="1:29" x14ac:dyDescent="0.25">
      <c r="A4030" s="71" t="s">
        <v>193</v>
      </c>
      <c r="B4030" s="71"/>
      <c r="C4030" s="71"/>
      <c r="D4030" s="71"/>
      <c r="E4030" s="71"/>
      <c r="F4030" s="71"/>
      <c r="G4030" s="71"/>
      <c r="H4030" s="71"/>
      <c r="I4030" s="71"/>
      <c r="J4030" s="72">
        <v>18393.91</v>
      </c>
      <c r="K4030" s="71"/>
      <c r="L4030" s="71"/>
      <c r="M4030" s="72">
        <v>18393.91</v>
      </c>
      <c r="N4030" s="72">
        <v>0</v>
      </c>
      <c r="O4030" s="71"/>
      <c r="P4030" s="71"/>
      <c r="Q4030" s="71"/>
      <c r="R4030" s="71"/>
      <c r="S4030" s="72">
        <v>18393.91</v>
      </c>
      <c r="T4030" s="72">
        <v>0</v>
      </c>
      <c r="U4030" s="71"/>
      <c r="V4030" s="71"/>
      <c r="W4030" s="71"/>
      <c r="X4030" s="72">
        <v>18393.91</v>
      </c>
      <c r="Y4030" s="72">
        <v>0</v>
      </c>
      <c r="Z4030" s="72">
        <v>0</v>
      </c>
      <c r="AA4030" s="69"/>
      <c r="AB4030" s="69"/>
      <c r="AC4030" s="69"/>
    </row>
    <row r="4031" spans="1:29" ht="20" x14ac:dyDescent="0.25">
      <c r="A4031" s="68" t="s">
        <v>9788</v>
      </c>
      <c r="B4031" s="69" t="s">
        <v>9789</v>
      </c>
      <c r="C4031" s="69" t="s">
        <v>9790</v>
      </c>
      <c r="D4031" s="69" t="s">
        <v>4813</v>
      </c>
      <c r="E4031" s="69"/>
      <c r="F4031" s="69" t="s">
        <v>1216</v>
      </c>
      <c r="G4031" s="69" t="s">
        <v>1764</v>
      </c>
      <c r="H4031" s="69" t="s">
        <v>2298</v>
      </c>
      <c r="I4031" s="69" t="s">
        <v>962</v>
      </c>
      <c r="J4031" s="70">
        <v>1846.12</v>
      </c>
      <c r="K4031" s="69" t="s">
        <v>4591</v>
      </c>
      <c r="L4031" s="69" t="s">
        <v>9791</v>
      </c>
      <c r="M4031" s="70">
        <v>1846.12</v>
      </c>
      <c r="N4031" s="69"/>
      <c r="O4031" s="69"/>
      <c r="P4031" s="69"/>
      <c r="Q4031" s="69"/>
      <c r="R4031" s="69"/>
      <c r="S4031" s="69"/>
      <c r="T4031" s="70"/>
      <c r="U4031" s="69"/>
      <c r="V4031" s="69"/>
      <c r="W4031" s="69"/>
      <c r="X4031" s="69"/>
      <c r="Y4031" s="70"/>
      <c r="Z4031" s="69">
        <v>0</v>
      </c>
      <c r="AA4031" s="69" t="s">
        <v>989</v>
      </c>
      <c r="AB4031" s="69" t="s">
        <v>1144</v>
      </c>
      <c r="AC4031" s="69"/>
    </row>
    <row r="4032" spans="1:29" x14ac:dyDescent="0.25">
      <c r="A4032" s="71" t="s">
        <v>193</v>
      </c>
      <c r="B4032" s="71"/>
      <c r="C4032" s="71"/>
      <c r="D4032" s="71"/>
      <c r="E4032" s="71"/>
      <c r="F4032" s="71"/>
      <c r="G4032" s="71"/>
      <c r="H4032" s="71"/>
      <c r="I4032" s="71"/>
      <c r="J4032" s="72">
        <v>1846.12</v>
      </c>
      <c r="K4032" s="71"/>
      <c r="L4032" s="71"/>
      <c r="M4032" s="72">
        <v>1846.12</v>
      </c>
      <c r="N4032" s="72">
        <v>0</v>
      </c>
      <c r="O4032" s="71"/>
      <c r="P4032" s="71"/>
      <c r="Q4032" s="71"/>
      <c r="R4032" s="71"/>
      <c r="S4032" s="72">
        <v>0</v>
      </c>
      <c r="T4032" s="72">
        <v>0</v>
      </c>
      <c r="U4032" s="71"/>
      <c r="V4032" s="71"/>
      <c r="W4032" s="71"/>
      <c r="X4032" s="72">
        <v>0</v>
      </c>
      <c r="Y4032" s="72">
        <v>0</v>
      </c>
      <c r="Z4032" s="72">
        <v>0</v>
      </c>
      <c r="AA4032" s="69"/>
      <c r="AB4032" s="69"/>
      <c r="AC4032" s="69"/>
    </row>
    <row r="4033" spans="1:29" ht="30" x14ac:dyDescent="0.25">
      <c r="A4033" s="68" t="s">
        <v>9792</v>
      </c>
      <c r="B4033" s="69" t="s">
        <v>9763</v>
      </c>
      <c r="C4033" s="69" t="s">
        <v>9793</v>
      </c>
      <c r="D4033" s="69" t="s">
        <v>9621</v>
      </c>
      <c r="E4033" s="69"/>
      <c r="F4033" s="69" t="s">
        <v>1216</v>
      </c>
      <c r="G4033" s="69" t="s">
        <v>1764</v>
      </c>
      <c r="H4033" s="69" t="s">
        <v>1805</v>
      </c>
      <c r="I4033" s="69" t="s">
        <v>962</v>
      </c>
      <c r="J4033" s="70">
        <v>967.55</v>
      </c>
      <c r="K4033" s="69" t="s">
        <v>4591</v>
      </c>
      <c r="L4033" s="69" t="s">
        <v>9794</v>
      </c>
      <c r="M4033" s="70">
        <v>967.55</v>
      </c>
      <c r="N4033" s="69"/>
      <c r="O4033" s="69"/>
      <c r="P4033" s="69"/>
      <c r="Q4033" s="69"/>
      <c r="R4033" s="69"/>
      <c r="S4033" s="69"/>
      <c r="T4033" s="70"/>
      <c r="U4033" s="69"/>
      <c r="V4033" s="69"/>
      <c r="W4033" s="69"/>
      <c r="X4033" s="69"/>
      <c r="Y4033" s="70"/>
      <c r="Z4033" s="69">
        <v>0</v>
      </c>
      <c r="AA4033" s="69" t="s">
        <v>989</v>
      </c>
      <c r="AB4033" s="69" t="s">
        <v>1144</v>
      </c>
      <c r="AC4033" s="69"/>
    </row>
    <row r="4034" spans="1:29" x14ac:dyDescent="0.25">
      <c r="A4034" s="71" t="s">
        <v>193</v>
      </c>
      <c r="B4034" s="71"/>
      <c r="C4034" s="71"/>
      <c r="D4034" s="71"/>
      <c r="E4034" s="71"/>
      <c r="F4034" s="71"/>
      <c r="G4034" s="71"/>
      <c r="H4034" s="71"/>
      <c r="I4034" s="71"/>
      <c r="J4034" s="72">
        <v>967.55</v>
      </c>
      <c r="K4034" s="71"/>
      <c r="L4034" s="71"/>
      <c r="M4034" s="72">
        <v>967.55</v>
      </c>
      <c r="N4034" s="72">
        <v>0</v>
      </c>
      <c r="O4034" s="71"/>
      <c r="P4034" s="71"/>
      <c r="Q4034" s="71"/>
      <c r="R4034" s="71"/>
      <c r="S4034" s="72">
        <v>0</v>
      </c>
      <c r="T4034" s="72">
        <v>0</v>
      </c>
      <c r="U4034" s="71"/>
      <c r="V4034" s="71"/>
      <c r="W4034" s="71"/>
      <c r="X4034" s="72">
        <v>0</v>
      </c>
      <c r="Y4034" s="72">
        <v>0</v>
      </c>
      <c r="Z4034" s="72">
        <v>0</v>
      </c>
      <c r="AA4034" s="69"/>
      <c r="AB4034" s="69"/>
      <c r="AC4034" s="69"/>
    </row>
    <row r="4035" spans="1:29" ht="30" x14ac:dyDescent="0.25">
      <c r="A4035" s="68" t="s">
        <v>9795</v>
      </c>
      <c r="B4035" s="69" t="s">
        <v>3220</v>
      </c>
      <c r="C4035" s="69" t="s">
        <v>9796</v>
      </c>
      <c r="D4035" s="69" t="s">
        <v>9621</v>
      </c>
      <c r="E4035" s="69"/>
      <c r="F4035" s="69" t="s">
        <v>1760</v>
      </c>
      <c r="G4035" s="69" t="s">
        <v>1764</v>
      </c>
      <c r="H4035" s="69" t="s">
        <v>1805</v>
      </c>
      <c r="I4035" s="69" t="s">
        <v>962</v>
      </c>
      <c r="J4035" s="70">
        <v>619.75</v>
      </c>
      <c r="K4035" s="69" t="s">
        <v>4591</v>
      </c>
      <c r="L4035" s="69" t="s">
        <v>9797</v>
      </c>
      <c r="M4035" s="70">
        <v>619.75</v>
      </c>
      <c r="N4035" s="69"/>
      <c r="O4035" s="69"/>
      <c r="P4035" s="69"/>
      <c r="Q4035" s="69"/>
      <c r="R4035" s="69"/>
      <c r="S4035" s="69"/>
      <c r="T4035" s="70"/>
      <c r="U4035" s="69"/>
      <c r="V4035" s="69"/>
      <c r="W4035" s="69"/>
      <c r="X4035" s="69"/>
      <c r="Y4035" s="70"/>
      <c r="Z4035" s="69">
        <v>0</v>
      </c>
      <c r="AA4035" s="69" t="s">
        <v>989</v>
      </c>
      <c r="AB4035" s="69" t="s">
        <v>1144</v>
      </c>
      <c r="AC4035" s="69"/>
    </row>
    <row r="4036" spans="1:29" x14ac:dyDescent="0.25">
      <c r="A4036" s="71" t="s">
        <v>193</v>
      </c>
      <c r="B4036" s="71"/>
      <c r="C4036" s="71"/>
      <c r="D4036" s="71"/>
      <c r="E4036" s="71"/>
      <c r="F4036" s="71"/>
      <c r="G4036" s="71"/>
      <c r="H4036" s="71"/>
      <c r="I4036" s="71"/>
      <c r="J4036" s="72">
        <v>619.75</v>
      </c>
      <c r="K4036" s="71"/>
      <c r="L4036" s="71"/>
      <c r="M4036" s="72">
        <v>619.75</v>
      </c>
      <c r="N4036" s="72">
        <v>0</v>
      </c>
      <c r="O4036" s="71"/>
      <c r="P4036" s="71"/>
      <c r="Q4036" s="71"/>
      <c r="R4036" s="71"/>
      <c r="S4036" s="72">
        <v>0</v>
      </c>
      <c r="T4036" s="72">
        <v>0</v>
      </c>
      <c r="U4036" s="71"/>
      <c r="V4036" s="71"/>
      <c r="W4036" s="71"/>
      <c r="X4036" s="72">
        <v>0</v>
      </c>
      <c r="Y4036" s="72">
        <v>0</v>
      </c>
      <c r="Z4036" s="72">
        <v>0</v>
      </c>
      <c r="AA4036" s="69"/>
      <c r="AB4036" s="69"/>
      <c r="AC4036" s="69"/>
    </row>
    <row r="4037" spans="1:29" ht="20" x14ac:dyDescent="0.25">
      <c r="A4037" s="68" t="s">
        <v>9798</v>
      </c>
      <c r="B4037" s="69" t="s">
        <v>2485</v>
      </c>
      <c r="C4037" s="69" t="s">
        <v>9799</v>
      </c>
      <c r="D4037" s="69" t="s">
        <v>9435</v>
      </c>
      <c r="E4037" s="69"/>
      <c r="F4037" s="69" t="s">
        <v>1821</v>
      </c>
      <c r="G4037" s="69" t="s">
        <v>1607</v>
      </c>
      <c r="H4037" s="69" t="s">
        <v>1112</v>
      </c>
      <c r="I4037" s="69"/>
      <c r="J4037" s="70">
        <v>750</v>
      </c>
      <c r="K4037" s="69" t="s">
        <v>4591</v>
      </c>
      <c r="L4037" s="69"/>
      <c r="M4037" s="69"/>
      <c r="N4037" s="69"/>
      <c r="O4037" s="69"/>
      <c r="P4037" s="69"/>
      <c r="Q4037" s="69"/>
      <c r="R4037" s="69"/>
      <c r="S4037" s="69"/>
      <c r="T4037" s="69"/>
      <c r="U4037" s="69"/>
      <c r="V4037" s="69"/>
      <c r="W4037" s="69"/>
      <c r="X4037" s="69"/>
      <c r="Y4037" s="69"/>
      <c r="Z4037" s="69"/>
      <c r="AA4037" s="69" t="s">
        <v>989</v>
      </c>
      <c r="AB4037" s="69"/>
      <c r="AC4037" s="69"/>
    </row>
    <row r="4038" spans="1:29" x14ac:dyDescent="0.25">
      <c r="A4038" s="71" t="s">
        <v>193</v>
      </c>
      <c r="B4038" s="71"/>
      <c r="C4038" s="71"/>
      <c r="D4038" s="71"/>
      <c r="E4038" s="71"/>
      <c r="F4038" s="71"/>
      <c r="G4038" s="71"/>
      <c r="H4038" s="71"/>
      <c r="I4038" s="71"/>
      <c r="J4038" s="72">
        <v>750</v>
      </c>
      <c r="K4038" s="71"/>
      <c r="L4038" s="71"/>
      <c r="M4038" s="72">
        <v>0</v>
      </c>
      <c r="N4038" s="72">
        <v>750</v>
      </c>
      <c r="O4038" s="71"/>
      <c r="P4038" s="71"/>
      <c r="Q4038" s="71"/>
      <c r="R4038" s="71"/>
      <c r="S4038" s="72">
        <v>0</v>
      </c>
      <c r="T4038" s="72">
        <v>0</v>
      </c>
      <c r="U4038" s="71"/>
      <c r="V4038" s="71"/>
      <c r="W4038" s="71"/>
      <c r="X4038" s="72">
        <v>0</v>
      </c>
      <c r="Y4038" s="72">
        <v>0</v>
      </c>
      <c r="Z4038" s="72">
        <v>0</v>
      </c>
      <c r="AA4038" s="69"/>
      <c r="AB4038" s="69"/>
      <c r="AC4038" s="69"/>
    </row>
    <row r="4039" spans="1:29" ht="20" x14ac:dyDescent="0.25">
      <c r="A4039" s="68" t="s">
        <v>9800</v>
      </c>
      <c r="B4039" s="69" t="s">
        <v>9473</v>
      </c>
      <c r="C4039" s="69" t="s">
        <v>9801</v>
      </c>
      <c r="D4039" s="69" t="s">
        <v>4829</v>
      </c>
      <c r="E4039" s="69"/>
      <c r="F4039" s="69" t="s">
        <v>1216</v>
      </c>
      <c r="G4039" s="69" t="s">
        <v>1122</v>
      </c>
      <c r="H4039" s="69" t="s">
        <v>1552</v>
      </c>
      <c r="I4039" s="69"/>
      <c r="J4039" s="70">
        <v>168540.4</v>
      </c>
      <c r="K4039" s="69" t="s">
        <v>4591</v>
      </c>
      <c r="L4039" s="69"/>
      <c r="M4039" s="69"/>
      <c r="N4039" s="69"/>
      <c r="O4039" s="69"/>
      <c r="P4039" s="69"/>
      <c r="Q4039" s="69"/>
      <c r="R4039" s="69"/>
      <c r="S4039" s="69"/>
      <c r="T4039" s="69"/>
      <c r="U4039" s="69"/>
      <c r="V4039" s="69"/>
      <c r="W4039" s="69"/>
      <c r="X4039" s="69"/>
      <c r="Y4039" s="69"/>
      <c r="Z4039" s="69"/>
      <c r="AA4039" s="69" t="s">
        <v>989</v>
      </c>
      <c r="AB4039" s="69"/>
      <c r="AC4039" s="69"/>
    </row>
    <row r="4040" spans="1:29" x14ac:dyDescent="0.25">
      <c r="A4040" s="71" t="s">
        <v>193</v>
      </c>
      <c r="B4040" s="71"/>
      <c r="C4040" s="71"/>
      <c r="D4040" s="71"/>
      <c r="E4040" s="71"/>
      <c r="F4040" s="71"/>
      <c r="G4040" s="71"/>
      <c r="H4040" s="71"/>
      <c r="I4040" s="71"/>
      <c r="J4040" s="72">
        <v>168540.4</v>
      </c>
      <c r="K4040" s="71"/>
      <c r="L4040" s="71"/>
      <c r="M4040" s="72">
        <v>0</v>
      </c>
      <c r="N4040" s="72">
        <v>168540.4</v>
      </c>
      <c r="O4040" s="71"/>
      <c r="P4040" s="71"/>
      <c r="Q4040" s="71"/>
      <c r="R4040" s="71"/>
      <c r="S4040" s="72">
        <v>0</v>
      </c>
      <c r="T4040" s="72">
        <v>0</v>
      </c>
      <c r="U4040" s="71"/>
      <c r="V4040" s="71"/>
      <c r="W4040" s="71"/>
      <c r="X4040" s="72">
        <v>0</v>
      </c>
      <c r="Y4040" s="72">
        <v>0</v>
      </c>
      <c r="Z4040" s="72">
        <v>0</v>
      </c>
      <c r="AA4040" s="69"/>
      <c r="AB4040" s="69"/>
      <c r="AC4040" s="69"/>
    </row>
    <row r="4041" spans="1:29" ht="30" x14ac:dyDescent="0.25">
      <c r="A4041" s="68" t="s">
        <v>9802</v>
      </c>
      <c r="B4041" s="69" t="s">
        <v>3180</v>
      </c>
      <c r="C4041" s="69" t="s">
        <v>9803</v>
      </c>
      <c r="D4041" s="69" t="s">
        <v>4628</v>
      </c>
      <c r="E4041" s="69"/>
      <c r="F4041" s="69" t="s">
        <v>1722</v>
      </c>
      <c r="G4041" s="69" t="s">
        <v>1122</v>
      </c>
      <c r="H4041" s="69" t="s">
        <v>1916</v>
      </c>
      <c r="I4041" s="69" t="s">
        <v>962</v>
      </c>
      <c r="J4041" s="70">
        <v>163.5</v>
      </c>
      <c r="K4041" s="69" t="s">
        <v>4591</v>
      </c>
      <c r="L4041" s="69" t="s">
        <v>9804</v>
      </c>
      <c r="M4041" s="70">
        <v>163.5</v>
      </c>
      <c r="N4041" s="69"/>
      <c r="O4041" s="69"/>
      <c r="P4041" s="69"/>
      <c r="Q4041" s="69"/>
      <c r="R4041" s="69"/>
      <c r="S4041" s="69"/>
      <c r="T4041" s="70"/>
      <c r="U4041" s="69"/>
      <c r="V4041" s="69"/>
      <c r="W4041" s="69"/>
      <c r="X4041" s="69"/>
      <c r="Y4041" s="70"/>
      <c r="Z4041" s="69">
        <v>0</v>
      </c>
      <c r="AA4041" s="69" t="s">
        <v>989</v>
      </c>
      <c r="AB4041" s="69" t="s">
        <v>1144</v>
      </c>
      <c r="AC4041" s="69"/>
    </row>
    <row r="4042" spans="1:29" x14ac:dyDescent="0.25">
      <c r="A4042" s="71" t="s">
        <v>193</v>
      </c>
      <c r="B4042" s="71"/>
      <c r="C4042" s="71"/>
      <c r="D4042" s="71"/>
      <c r="E4042" s="71"/>
      <c r="F4042" s="71"/>
      <c r="G4042" s="71"/>
      <c r="H4042" s="71"/>
      <c r="I4042" s="71"/>
      <c r="J4042" s="72">
        <v>163.5</v>
      </c>
      <c r="K4042" s="71"/>
      <c r="L4042" s="71"/>
      <c r="M4042" s="72">
        <v>163.5</v>
      </c>
      <c r="N4042" s="72">
        <v>0</v>
      </c>
      <c r="O4042" s="71"/>
      <c r="P4042" s="71"/>
      <c r="Q4042" s="71"/>
      <c r="R4042" s="71"/>
      <c r="S4042" s="72">
        <v>0</v>
      </c>
      <c r="T4042" s="72">
        <v>0</v>
      </c>
      <c r="U4042" s="71"/>
      <c r="V4042" s="71"/>
      <c r="W4042" s="71"/>
      <c r="X4042" s="72">
        <v>0</v>
      </c>
      <c r="Y4042" s="72">
        <v>0</v>
      </c>
      <c r="Z4042" s="72">
        <v>0</v>
      </c>
      <c r="AA4042" s="69"/>
      <c r="AB4042" s="69"/>
      <c r="AC4042" s="69"/>
    </row>
    <row r="4043" spans="1:29" ht="20" x14ac:dyDescent="0.25">
      <c r="A4043" s="68" t="s">
        <v>9805</v>
      </c>
      <c r="B4043" s="69" t="s">
        <v>4012</v>
      </c>
      <c r="C4043" s="69" t="s">
        <v>9806</v>
      </c>
      <c r="D4043" s="69" t="s">
        <v>4813</v>
      </c>
      <c r="E4043" s="69"/>
      <c r="F4043" s="69" t="s">
        <v>1760</v>
      </c>
      <c r="G4043" s="69" t="s">
        <v>1122</v>
      </c>
      <c r="H4043" s="69" t="s">
        <v>1228</v>
      </c>
      <c r="I4043" s="69" t="s">
        <v>962</v>
      </c>
      <c r="J4043" s="70">
        <v>23437.68</v>
      </c>
      <c r="K4043" s="69" t="s">
        <v>4591</v>
      </c>
      <c r="L4043" s="69" t="s">
        <v>9807</v>
      </c>
      <c r="M4043" s="70">
        <v>23437.68</v>
      </c>
      <c r="N4043" s="69"/>
      <c r="O4043" s="69"/>
      <c r="P4043" s="69"/>
      <c r="Q4043" s="69"/>
      <c r="R4043" s="69"/>
      <c r="S4043" s="69"/>
      <c r="T4043" s="70"/>
      <c r="U4043" s="69"/>
      <c r="V4043" s="69"/>
      <c r="W4043" s="69"/>
      <c r="X4043" s="69"/>
      <c r="Y4043" s="70"/>
      <c r="Z4043" s="69">
        <v>0</v>
      </c>
      <c r="AA4043" s="69" t="s">
        <v>989</v>
      </c>
      <c r="AB4043" s="69" t="s">
        <v>1144</v>
      </c>
      <c r="AC4043" s="69"/>
    </row>
    <row r="4044" spans="1:29" x14ac:dyDescent="0.25">
      <c r="A4044" s="71" t="s">
        <v>193</v>
      </c>
      <c r="B4044" s="71"/>
      <c r="C4044" s="71"/>
      <c r="D4044" s="71"/>
      <c r="E4044" s="71"/>
      <c r="F4044" s="71"/>
      <c r="G4044" s="71"/>
      <c r="H4044" s="71"/>
      <c r="I4044" s="71"/>
      <c r="J4044" s="72">
        <v>23437.68</v>
      </c>
      <c r="K4044" s="71"/>
      <c r="L4044" s="71"/>
      <c r="M4044" s="72">
        <v>23437.68</v>
      </c>
      <c r="N4044" s="72">
        <v>0</v>
      </c>
      <c r="O4044" s="71"/>
      <c r="P4044" s="71"/>
      <c r="Q4044" s="71"/>
      <c r="R4044" s="71"/>
      <c r="S4044" s="72">
        <v>0</v>
      </c>
      <c r="T4044" s="72">
        <v>0</v>
      </c>
      <c r="U4044" s="71"/>
      <c r="V4044" s="71"/>
      <c r="W4044" s="71"/>
      <c r="X4044" s="72">
        <v>0</v>
      </c>
      <c r="Y4044" s="72">
        <v>0</v>
      </c>
      <c r="Z4044" s="72">
        <v>0</v>
      </c>
      <c r="AA4044" s="69"/>
      <c r="AB4044" s="69"/>
      <c r="AC4044" s="69"/>
    </row>
    <row r="4045" spans="1:29" ht="20" x14ac:dyDescent="0.25">
      <c r="A4045" s="68" t="s">
        <v>9808</v>
      </c>
      <c r="B4045" s="69" t="s">
        <v>9809</v>
      </c>
      <c r="C4045" s="69" t="s">
        <v>9810</v>
      </c>
      <c r="D4045" s="69" t="s">
        <v>4589</v>
      </c>
      <c r="E4045" s="69"/>
      <c r="F4045" s="69" t="s">
        <v>1216</v>
      </c>
      <c r="G4045" s="69" t="s">
        <v>1804</v>
      </c>
      <c r="H4045" s="69" t="s">
        <v>9811</v>
      </c>
      <c r="I4045" s="69"/>
      <c r="J4045" s="70">
        <v>21036.71</v>
      </c>
      <c r="K4045" s="69" t="s">
        <v>4591</v>
      </c>
      <c r="L4045" s="69"/>
      <c r="M4045" s="69"/>
      <c r="N4045" s="69"/>
      <c r="O4045" s="69"/>
      <c r="P4045" s="69"/>
      <c r="Q4045" s="69"/>
      <c r="R4045" s="69"/>
      <c r="S4045" s="69"/>
      <c r="T4045" s="69"/>
      <c r="U4045" s="69"/>
      <c r="V4045" s="69"/>
      <c r="W4045" s="69"/>
      <c r="X4045" s="69"/>
      <c r="Y4045" s="69"/>
      <c r="Z4045" s="69"/>
      <c r="AA4045" s="69" t="s">
        <v>989</v>
      </c>
      <c r="AB4045" s="69"/>
      <c r="AC4045" s="69"/>
    </row>
    <row r="4046" spans="1:29" x14ac:dyDescent="0.25">
      <c r="A4046" s="71" t="s">
        <v>193</v>
      </c>
      <c r="B4046" s="71"/>
      <c r="C4046" s="71"/>
      <c r="D4046" s="71"/>
      <c r="E4046" s="71"/>
      <c r="F4046" s="71"/>
      <c r="G4046" s="71"/>
      <c r="H4046" s="71"/>
      <c r="I4046" s="71"/>
      <c r="J4046" s="72">
        <v>21036.71</v>
      </c>
      <c r="K4046" s="71"/>
      <c r="L4046" s="71"/>
      <c r="M4046" s="72">
        <v>0</v>
      </c>
      <c r="N4046" s="72">
        <v>21036.71</v>
      </c>
      <c r="O4046" s="71"/>
      <c r="P4046" s="71"/>
      <c r="Q4046" s="71"/>
      <c r="R4046" s="71"/>
      <c r="S4046" s="72">
        <v>0</v>
      </c>
      <c r="T4046" s="72">
        <v>0</v>
      </c>
      <c r="U4046" s="71"/>
      <c r="V4046" s="71"/>
      <c r="W4046" s="71"/>
      <c r="X4046" s="72">
        <v>0</v>
      </c>
      <c r="Y4046" s="72">
        <v>0</v>
      </c>
      <c r="Z4046" s="72">
        <v>0</v>
      </c>
      <c r="AA4046" s="69"/>
      <c r="AB4046" s="69"/>
      <c r="AC4046" s="69"/>
    </row>
    <row r="4047" spans="1:29" ht="30" x14ac:dyDescent="0.25">
      <c r="A4047" s="68" t="s">
        <v>9812</v>
      </c>
      <c r="B4047" s="69" t="s">
        <v>9813</v>
      </c>
      <c r="C4047" s="69" t="s">
        <v>9814</v>
      </c>
      <c r="D4047" s="69" t="s">
        <v>4507</v>
      </c>
      <c r="E4047" s="69"/>
      <c r="F4047" s="69" t="s">
        <v>1216</v>
      </c>
      <c r="G4047" s="69" t="s">
        <v>1804</v>
      </c>
      <c r="H4047" s="69" t="s">
        <v>1785</v>
      </c>
      <c r="I4047" s="69"/>
      <c r="J4047" s="70">
        <v>12034.1</v>
      </c>
      <c r="K4047" s="69" t="s">
        <v>4591</v>
      </c>
      <c r="L4047" s="69"/>
      <c r="M4047" s="69"/>
      <c r="N4047" s="69"/>
      <c r="O4047" s="69"/>
      <c r="P4047" s="69"/>
      <c r="Q4047" s="69"/>
      <c r="R4047" s="69"/>
      <c r="S4047" s="69"/>
      <c r="T4047" s="69"/>
      <c r="U4047" s="69"/>
      <c r="V4047" s="69"/>
      <c r="W4047" s="69"/>
      <c r="X4047" s="69"/>
      <c r="Y4047" s="69"/>
      <c r="Z4047" s="69"/>
      <c r="AA4047" s="69" t="s">
        <v>989</v>
      </c>
      <c r="AB4047" s="69"/>
      <c r="AC4047" s="69"/>
    </row>
    <row r="4048" spans="1:29" x14ac:dyDescent="0.25">
      <c r="A4048" s="71" t="s">
        <v>193</v>
      </c>
      <c r="B4048" s="71"/>
      <c r="C4048" s="71"/>
      <c r="D4048" s="71"/>
      <c r="E4048" s="71"/>
      <c r="F4048" s="71"/>
      <c r="G4048" s="71"/>
      <c r="H4048" s="71"/>
      <c r="I4048" s="71"/>
      <c r="J4048" s="72">
        <v>12034.1</v>
      </c>
      <c r="K4048" s="71"/>
      <c r="L4048" s="71"/>
      <c r="M4048" s="72">
        <v>0</v>
      </c>
      <c r="N4048" s="72">
        <v>12034.1</v>
      </c>
      <c r="O4048" s="71"/>
      <c r="P4048" s="71"/>
      <c r="Q4048" s="71"/>
      <c r="R4048" s="71"/>
      <c r="S4048" s="72">
        <v>0</v>
      </c>
      <c r="T4048" s="72">
        <v>0</v>
      </c>
      <c r="U4048" s="71"/>
      <c r="V4048" s="71"/>
      <c r="W4048" s="71"/>
      <c r="X4048" s="72">
        <v>0</v>
      </c>
      <c r="Y4048" s="72">
        <v>0</v>
      </c>
      <c r="Z4048" s="72">
        <v>0</v>
      </c>
      <c r="AA4048" s="69"/>
      <c r="AB4048" s="69"/>
      <c r="AC4048" s="69"/>
    </row>
    <row r="4049" spans="1:29" ht="30" x14ac:dyDescent="0.25">
      <c r="A4049" s="68" t="s">
        <v>9815</v>
      </c>
      <c r="B4049" s="69" t="s">
        <v>1757</v>
      </c>
      <c r="C4049" s="69" t="s">
        <v>9816</v>
      </c>
      <c r="D4049" s="69" t="s">
        <v>4507</v>
      </c>
      <c r="E4049" s="69"/>
      <c r="F4049" s="69" t="s">
        <v>1760</v>
      </c>
      <c r="G4049" s="69" t="s">
        <v>1804</v>
      </c>
      <c r="H4049" s="69" t="s">
        <v>1785</v>
      </c>
      <c r="I4049" s="69"/>
      <c r="J4049" s="70">
        <v>14829.19</v>
      </c>
      <c r="K4049" s="69" t="s">
        <v>4591</v>
      </c>
      <c r="L4049" s="69"/>
      <c r="M4049" s="69"/>
      <c r="N4049" s="69"/>
      <c r="O4049" s="69"/>
      <c r="P4049" s="69"/>
      <c r="Q4049" s="69"/>
      <c r="R4049" s="69"/>
      <c r="S4049" s="69"/>
      <c r="T4049" s="69"/>
      <c r="U4049" s="69"/>
      <c r="V4049" s="69"/>
      <c r="W4049" s="69"/>
      <c r="X4049" s="69"/>
      <c r="Y4049" s="69"/>
      <c r="Z4049" s="69"/>
      <c r="AA4049" s="69" t="s">
        <v>989</v>
      </c>
      <c r="AB4049" s="69"/>
      <c r="AC4049" s="69"/>
    </row>
    <row r="4050" spans="1:29" x14ac:dyDescent="0.25">
      <c r="A4050" s="71" t="s">
        <v>193</v>
      </c>
      <c r="B4050" s="71"/>
      <c r="C4050" s="71"/>
      <c r="D4050" s="71"/>
      <c r="E4050" s="71"/>
      <c r="F4050" s="71"/>
      <c r="G4050" s="71"/>
      <c r="H4050" s="71"/>
      <c r="I4050" s="71"/>
      <c r="J4050" s="72">
        <v>14829.19</v>
      </c>
      <c r="K4050" s="71"/>
      <c r="L4050" s="71"/>
      <c r="M4050" s="72">
        <v>0</v>
      </c>
      <c r="N4050" s="72">
        <v>14829.19</v>
      </c>
      <c r="O4050" s="71"/>
      <c r="P4050" s="71"/>
      <c r="Q4050" s="71"/>
      <c r="R4050" s="71"/>
      <c r="S4050" s="72">
        <v>0</v>
      </c>
      <c r="T4050" s="72">
        <v>0</v>
      </c>
      <c r="U4050" s="71"/>
      <c r="V4050" s="71"/>
      <c r="W4050" s="71"/>
      <c r="X4050" s="72">
        <v>0</v>
      </c>
      <c r="Y4050" s="72">
        <v>0</v>
      </c>
      <c r="Z4050" s="72">
        <v>0</v>
      </c>
      <c r="AA4050" s="69"/>
      <c r="AB4050" s="69"/>
      <c r="AC4050" s="69"/>
    </row>
    <row r="4051" spans="1:29" ht="30" x14ac:dyDescent="0.25">
      <c r="A4051" s="68" t="s">
        <v>9817</v>
      </c>
      <c r="B4051" s="69" t="s">
        <v>9818</v>
      </c>
      <c r="C4051" s="69" t="s">
        <v>9819</v>
      </c>
      <c r="D4051" s="69" t="s">
        <v>3313</v>
      </c>
      <c r="E4051" s="69"/>
      <c r="F4051" s="69" t="s">
        <v>1727</v>
      </c>
      <c r="G4051" s="69" t="s">
        <v>1804</v>
      </c>
      <c r="H4051" s="69" t="s">
        <v>1785</v>
      </c>
      <c r="I4051" s="69"/>
      <c r="J4051" s="70">
        <v>2592.16</v>
      </c>
      <c r="K4051" s="69" t="s">
        <v>4591</v>
      </c>
      <c r="L4051" s="69"/>
      <c r="M4051" s="69"/>
      <c r="N4051" s="69"/>
      <c r="O4051" s="69"/>
      <c r="P4051" s="69"/>
      <c r="Q4051" s="69"/>
      <c r="R4051" s="69"/>
      <c r="S4051" s="69"/>
      <c r="T4051" s="69"/>
      <c r="U4051" s="69"/>
      <c r="V4051" s="69"/>
      <c r="W4051" s="69"/>
      <c r="X4051" s="69"/>
      <c r="Y4051" s="69"/>
      <c r="Z4051" s="69"/>
      <c r="AA4051" s="69" t="s">
        <v>989</v>
      </c>
      <c r="AB4051" s="69"/>
      <c r="AC4051" s="69"/>
    </row>
    <row r="4052" spans="1:29" x14ac:dyDescent="0.25">
      <c r="A4052" s="71" t="s">
        <v>193</v>
      </c>
      <c r="B4052" s="71"/>
      <c r="C4052" s="71"/>
      <c r="D4052" s="71"/>
      <c r="E4052" s="71"/>
      <c r="F4052" s="71"/>
      <c r="G4052" s="71"/>
      <c r="H4052" s="71"/>
      <c r="I4052" s="71"/>
      <c r="J4052" s="72">
        <v>2592.16</v>
      </c>
      <c r="K4052" s="71"/>
      <c r="L4052" s="71"/>
      <c r="M4052" s="72">
        <v>0</v>
      </c>
      <c r="N4052" s="72">
        <v>2592.16</v>
      </c>
      <c r="O4052" s="71"/>
      <c r="P4052" s="71"/>
      <c r="Q4052" s="71"/>
      <c r="R4052" s="71"/>
      <c r="S4052" s="72">
        <v>0</v>
      </c>
      <c r="T4052" s="72">
        <v>0</v>
      </c>
      <c r="U4052" s="71"/>
      <c r="V4052" s="71"/>
      <c r="W4052" s="71"/>
      <c r="X4052" s="72">
        <v>0</v>
      </c>
      <c r="Y4052" s="72">
        <v>0</v>
      </c>
      <c r="Z4052" s="72">
        <v>0</v>
      </c>
      <c r="AA4052" s="69"/>
      <c r="AB4052" s="69"/>
      <c r="AC4052" s="69"/>
    </row>
    <row r="4053" spans="1:29" ht="20" x14ac:dyDescent="0.25">
      <c r="A4053" s="68" t="s">
        <v>9820</v>
      </c>
      <c r="B4053" s="69" t="s">
        <v>9763</v>
      </c>
      <c r="C4053" s="69" t="s">
        <v>9821</v>
      </c>
      <c r="D4053" s="69" t="s">
        <v>4623</v>
      </c>
      <c r="E4053" s="69" t="s">
        <v>9823</v>
      </c>
      <c r="F4053" s="69" t="s">
        <v>1216</v>
      </c>
      <c r="G4053" s="69" t="s">
        <v>1106</v>
      </c>
      <c r="H4053" s="69" t="s">
        <v>1805</v>
      </c>
      <c r="I4053" s="69" t="s">
        <v>962</v>
      </c>
      <c r="J4053" s="70">
        <v>3169.09</v>
      </c>
      <c r="K4053" s="69" t="s">
        <v>4591</v>
      </c>
      <c r="L4053" s="69" t="s">
        <v>9822</v>
      </c>
      <c r="M4053" s="70">
        <v>3169.09</v>
      </c>
      <c r="N4053" s="69"/>
      <c r="O4053" s="69"/>
      <c r="P4053" s="69" t="s">
        <v>2277</v>
      </c>
      <c r="Q4053" s="69"/>
      <c r="R4053" s="69"/>
      <c r="S4053" s="70">
        <v>3169.09</v>
      </c>
      <c r="T4053" s="70"/>
      <c r="U4053" s="69"/>
      <c r="V4053" s="69"/>
      <c r="W4053" s="69"/>
      <c r="X4053" s="69"/>
      <c r="Y4053" s="70"/>
      <c r="Z4053" s="69">
        <v>0</v>
      </c>
      <c r="AA4053" s="69" t="s">
        <v>989</v>
      </c>
      <c r="AB4053" s="69" t="s">
        <v>1144</v>
      </c>
      <c r="AC4053" s="69"/>
    </row>
    <row r="4054" spans="1:29" x14ac:dyDescent="0.25">
      <c r="A4054" s="71" t="s">
        <v>193</v>
      </c>
      <c r="B4054" s="71"/>
      <c r="C4054" s="71"/>
      <c r="D4054" s="71"/>
      <c r="E4054" s="71"/>
      <c r="F4054" s="71"/>
      <c r="G4054" s="71"/>
      <c r="H4054" s="71"/>
      <c r="I4054" s="71"/>
      <c r="J4054" s="72">
        <v>3169.09</v>
      </c>
      <c r="K4054" s="71"/>
      <c r="L4054" s="71"/>
      <c r="M4054" s="72">
        <v>3169.09</v>
      </c>
      <c r="N4054" s="72">
        <v>0</v>
      </c>
      <c r="O4054" s="71"/>
      <c r="P4054" s="71"/>
      <c r="Q4054" s="71"/>
      <c r="R4054" s="71"/>
      <c r="S4054" s="72">
        <v>3169.09</v>
      </c>
      <c r="T4054" s="72">
        <v>0</v>
      </c>
      <c r="U4054" s="71"/>
      <c r="V4054" s="71"/>
      <c r="W4054" s="71"/>
      <c r="X4054" s="72">
        <v>3169.09</v>
      </c>
      <c r="Y4054" s="72">
        <v>0</v>
      </c>
      <c r="Z4054" s="72">
        <v>0</v>
      </c>
      <c r="AA4054" s="69"/>
      <c r="AB4054" s="69"/>
      <c r="AC4054" s="69"/>
    </row>
    <row r="4055" spans="1:29" ht="30" x14ac:dyDescent="0.25">
      <c r="A4055" s="68" t="s">
        <v>9824</v>
      </c>
      <c r="B4055" s="69" t="s">
        <v>4012</v>
      </c>
      <c r="C4055" s="69" t="s">
        <v>9825</v>
      </c>
      <c r="D4055" s="69" t="s">
        <v>3313</v>
      </c>
      <c r="E4055" s="69"/>
      <c r="F4055" s="69" t="s">
        <v>1760</v>
      </c>
      <c r="G4055" s="69" t="s">
        <v>1106</v>
      </c>
      <c r="H4055" s="69" t="s">
        <v>8918</v>
      </c>
      <c r="I4055" s="69" t="s">
        <v>962</v>
      </c>
      <c r="J4055" s="70">
        <v>896.78</v>
      </c>
      <c r="K4055" s="69" t="s">
        <v>4591</v>
      </c>
      <c r="L4055" s="69" t="s">
        <v>9826</v>
      </c>
      <c r="M4055" s="70">
        <v>896.78</v>
      </c>
      <c r="N4055" s="69"/>
      <c r="O4055" s="69"/>
      <c r="P4055" s="69"/>
      <c r="Q4055" s="69"/>
      <c r="R4055" s="69"/>
      <c r="S4055" s="69"/>
      <c r="T4055" s="70"/>
      <c r="U4055" s="69"/>
      <c r="V4055" s="69"/>
      <c r="W4055" s="69"/>
      <c r="X4055" s="69"/>
      <c r="Y4055" s="70"/>
      <c r="Z4055" s="69">
        <v>0</v>
      </c>
      <c r="AA4055" s="69" t="s">
        <v>989</v>
      </c>
      <c r="AB4055" s="69" t="s">
        <v>1144</v>
      </c>
      <c r="AC4055" s="69"/>
    </row>
    <row r="4056" spans="1:29" x14ac:dyDescent="0.25">
      <c r="A4056" s="71" t="s">
        <v>193</v>
      </c>
      <c r="B4056" s="71"/>
      <c r="C4056" s="71"/>
      <c r="D4056" s="71"/>
      <c r="E4056" s="71"/>
      <c r="F4056" s="71"/>
      <c r="G4056" s="71"/>
      <c r="H4056" s="71"/>
      <c r="I4056" s="71"/>
      <c r="J4056" s="72">
        <v>896.78</v>
      </c>
      <c r="K4056" s="71"/>
      <c r="L4056" s="71"/>
      <c r="M4056" s="72">
        <v>896.78</v>
      </c>
      <c r="N4056" s="72">
        <v>0</v>
      </c>
      <c r="O4056" s="71"/>
      <c r="P4056" s="71"/>
      <c r="Q4056" s="71"/>
      <c r="R4056" s="71"/>
      <c r="S4056" s="72">
        <v>0</v>
      </c>
      <c r="T4056" s="72">
        <v>0</v>
      </c>
      <c r="U4056" s="71"/>
      <c r="V4056" s="71"/>
      <c r="W4056" s="71"/>
      <c r="X4056" s="72">
        <v>0</v>
      </c>
      <c r="Y4056" s="72">
        <v>0</v>
      </c>
      <c r="Z4056" s="72">
        <v>0</v>
      </c>
      <c r="AA4056" s="69"/>
      <c r="AB4056" s="69"/>
      <c r="AC4056" s="69"/>
    </row>
    <row r="4057" spans="1:29" ht="20" x14ac:dyDescent="0.25">
      <c r="A4057" s="68" t="s">
        <v>9827</v>
      </c>
      <c r="B4057" s="69" t="s">
        <v>9828</v>
      </c>
      <c r="C4057" s="69" t="s">
        <v>9829</v>
      </c>
      <c r="D4057" s="69" t="s">
        <v>4813</v>
      </c>
      <c r="E4057" s="69"/>
      <c r="F4057" s="69" t="s">
        <v>1760</v>
      </c>
      <c r="G4057" s="69" t="s">
        <v>1106</v>
      </c>
      <c r="H4057" s="69" t="s">
        <v>4385</v>
      </c>
      <c r="I4057" s="69" t="s">
        <v>962</v>
      </c>
      <c r="J4057" s="70">
        <v>1868.15</v>
      </c>
      <c r="K4057" s="69" t="s">
        <v>4591</v>
      </c>
      <c r="L4057" s="69" t="s">
        <v>9830</v>
      </c>
      <c r="M4057" s="70">
        <v>1868.15</v>
      </c>
      <c r="N4057" s="69"/>
      <c r="O4057" s="69"/>
      <c r="P4057" s="69"/>
      <c r="Q4057" s="69"/>
      <c r="R4057" s="69"/>
      <c r="S4057" s="69"/>
      <c r="T4057" s="70"/>
      <c r="U4057" s="69"/>
      <c r="V4057" s="69"/>
      <c r="W4057" s="69"/>
      <c r="X4057" s="69"/>
      <c r="Y4057" s="70"/>
      <c r="Z4057" s="69">
        <v>0</v>
      </c>
      <c r="AA4057" s="69" t="s">
        <v>989</v>
      </c>
      <c r="AB4057" s="69" t="s">
        <v>1144</v>
      </c>
      <c r="AC4057" s="69"/>
    </row>
    <row r="4058" spans="1:29" x14ac:dyDescent="0.25">
      <c r="A4058" s="71" t="s">
        <v>193</v>
      </c>
      <c r="B4058" s="71"/>
      <c r="C4058" s="71"/>
      <c r="D4058" s="71"/>
      <c r="E4058" s="71"/>
      <c r="F4058" s="71"/>
      <c r="G4058" s="71"/>
      <c r="H4058" s="71"/>
      <c r="I4058" s="71"/>
      <c r="J4058" s="72">
        <v>1868.15</v>
      </c>
      <c r="K4058" s="71"/>
      <c r="L4058" s="71"/>
      <c r="M4058" s="72">
        <v>1868.15</v>
      </c>
      <c r="N4058" s="72">
        <v>0</v>
      </c>
      <c r="O4058" s="71"/>
      <c r="P4058" s="71"/>
      <c r="Q4058" s="71"/>
      <c r="R4058" s="71"/>
      <c r="S4058" s="72">
        <v>0</v>
      </c>
      <c r="T4058" s="72">
        <v>0</v>
      </c>
      <c r="U4058" s="71"/>
      <c r="V4058" s="71"/>
      <c r="W4058" s="71"/>
      <c r="X4058" s="72">
        <v>0</v>
      </c>
      <c r="Y4058" s="72">
        <v>0</v>
      </c>
      <c r="Z4058" s="72">
        <v>0</v>
      </c>
      <c r="AA4058" s="69"/>
      <c r="AB4058" s="69"/>
      <c r="AC4058" s="69"/>
    </row>
    <row r="4059" spans="1:29" ht="30" x14ac:dyDescent="0.25">
      <c r="A4059" s="68" t="s">
        <v>9831</v>
      </c>
      <c r="B4059" s="69" t="s">
        <v>9832</v>
      </c>
      <c r="C4059" s="69" t="s">
        <v>9833</v>
      </c>
      <c r="D4059" s="69" t="s">
        <v>4507</v>
      </c>
      <c r="E4059" s="69"/>
      <c r="F4059" s="69" t="s">
        <v>1216</v>
      </c>
      <c r="G4059" s="69" t="s">
        <v>1106</v>
      </c>
      <c r="H4059" s="69" t="s">
        <v>1805</v>
      </c>
      <c r="I4059" s="69"/>
      <c r="J4059" s="70">
        <v>3584.57</v>
      </c>
      <c r="K4059" s="69" t="s">
        <v>4591</v>
      </c>
      <c r="L4059" s="69"/>
      <c r="M4059" s="69"/>
      <c r="N4059" s="69"/>
      <c r="O4059" s="69"/>
      <c r="P4059" s="69"/>
      <c r="Q4059" s="69"/>
      <c r="R4059" s="69"/>
      <c r="S4059" s="69"/>
      <c r="T4059" s="69"/>
      <c r="U4059" s="69"/>
      <c r="V4059" s="69"/>
      <c r="W4059" s="69"/>
      <c r="X4059" s="69"/>
      <c r="Y4059" s="69"/>
      <c r="Z4059" s="69"/>
      <c r="AA4059" s="69" t="s">
        <v>989</v>
      </c>
      <c r="AB4059" s="69"/>
      <c r="AC4059" s="69"/>
    </row>
    <row r="4060" spans="1:29" x14ac:dyDescent="0.25">
      <c r="A4060" s="71" t="s">
        <v>193</v>
      </c>
      <c r="B4060" s="71"/>
      <c r="C4060" s="71"/>
      <c r="D4060" s="71"/>
      <c r="E4060" s="71"/>
      <c r="F4060" s="71"/>
      <c r="G4060" s="71"/>
      <c r="H4060" s="71"/>
      <c r="I4060" s="71"/>
      <c r="J4060" s="72">
        <v>3584.57</v>
      </c>
      <c r="K4060" s="71"/>
      <c r="L4060" s="71"/>
      <c r="M4060" s="72">
        <v>0</v>
      </c>
      <c r="N4060" s="72">
        <v>3584.57</v>
      </c>
      <c r="O4060" s="71"/>
      <c r="P4060" s="71"/>
      <c r="Q4060" s="71"/>
      <c r="R4060" s="71"/>
      <c r="S4060" s="72">
        <v>0</v>
      </c>
      <c r="T4060" s="72">
        <v>0</v>
      </c>
      <c r="U4060" s="71"/>
      <c r="V4060" s="71"/>
      <c r="W4060" s="71"/>
      <c r="X4060" s="72">
        <v>0</v>
      </c>
      <c r="Y4060" s="72">
        <v>0</v>
      </c>
      <c r="Z4060" s="72">
        <v>0</v>
      </c>
      <c r="AA4060" s="69"/>
      <c r="AB4060" s="69"/>
      <c r="AC4060" s="69"/>
    </row>
    <row r="4061" spans="1:29" ht="30" x14ac:dyDescent="0.25">
      <c r="A4061" s="68" t="s">
        <v>9834</v>
      </c>
      <c r="B4061" s="69" t="s">
        <v>9301</v>
      </c>
      <c r="C4061" s="69" t="s">
        <v>9835</v>
      </c>
      <c r="D4061" s="69" t="s">
        <v>3313</v>
      </c>
      <c r="E4061" s="69"/>
      <c r="F4061" s="69" t="s">
        <v>1216</v>
      </c>
      <c r="G4061" s="69" t="s">
        <v>1106</v>
      </c>
      <c r="H4061" s="69" t="s">
        <v>1805</v>
      </c>
      <c r="I4061" s="69" t="s">
        <v>962</v>
      </c>
      <c r="J4061" s="70">
        <v>803.63</v>
      </c>
      <c r="K4061" s="69" t="s">
        <v>4591</v>
      </c>
      <c r="L4061" s="69" t="s">
        <v>9836</v>
      </c>
      <c r="M4061" s="70">
        <v>803.63</v>
      </c>
      <c r="N4061" s="69"/>
      <c r="O4061" s="69"/>
      <c r="P4061" s="69"/>
      <c r="Q4061" s="69"/>
      <c r="R4061" s="69"/>
      <c r="S4061" s="69"/>
      <c r="T4061" s="70"/>
      <c r="U4061" s="69"/>
      <c r="V4061" s="69"/>
      <c r="W4061" s="69"/>
      <c r="X4061" s="69"/>
      <c r="Y4061" s="70"/>
      <c r="Z4061" s="69">
        <v>0</v>
      </c>
      <c r="AA4061" s="69" t="s">
        <v>989</v>
      </c>
      <c r="AB4061" s="69" t="s">
        <v>1144</v>
      </c>
      <c r="AC4061" s="69"/>
    </row>
    <row r="4062" spans="1:29" x14ac:dyDescent="0.25">
      <c r="A4062" s="71" t="s">
        <v>193</v>
      </c>
      <c r="B4062" s="71"/>
      <c r="C4062" s="71"/>
      <c r="D4062" s="71"/>
      <c r="E4062" s="71"/>
      <c r="F4062" s="71"/>
      <c r="G4062" s="71"/>
      <c r="H4062" s="71"/>
      <c r="I4062" s="71"/>
      <c r="J4062" s="72">
        <v>803.63</v>
      </c>
      <c r="K4062" s="71"/>
      <c r="L4062" s="71"/>
      <c r="M4062" s="72">
        <v>803.63</v>
      </c>
      <c r="N4062" s="72">
        <v>0</v>
      </c>
      <c r="O4062" s="71"/>
      <c r="P4062" s="71"/>
      <c r="Q4062" s="71"/>
      <c r="R4062" s="71"/>
      <c r="S4062" s="72">
        <v>0</v>
      </c>
      <c r="T4062" s="72">
        <v>0</v>
      </c>
      <c r="U4062" s="71"/>
      <c r="V4062" s="71"/>
      <c r="W4062" s="71"/>
      <c r="X4062" s="72">
        <v>0</v>
      </c>
      <c r="Y4062" s="72">
        <v>0</v>
      </c>
      <c r="Z4062" s="72">
        <v>0</v>
      </c>
      <c r="AA4062" s="69"/>
      <c r="AB4062" s="69"/>
      <c r="AC4062" s="69"/>
    </row>
    <row r="4063" spans="1:29" ht="20" x14ac:dyDescent="0.25">
      <c r="A4063" s="68" t="s">
        <v>9837</v>
      </c>
      <c r="B4063" s="69" t="s">
        <v>9838</v>
      </c>
      <c r="C4063" s="69" t="s">
        <v>9839</v>
      </c>
      <c r="D4063" s="69" t="s">
        <v>4746</v>
      </c>
      <c r="E4063" s="69"/>
      <c r="F4063" s="69" t="s">
        <v>1216</v>
      </c>
      <c r="G4063" s="69" t="s">
        <v>1624</v>
      </c>
      <c r="H4063" s="69" t="s">
        <v>1805</v>
      </c>
      <c r="I4063" s="69" t="s">
        <v>962</v>
      </c>
      <c r="J4063" s="70">
        <v>3335.62</v>
      </c>
      <c r="K4063" s="69" t="s">
        <v>4591</v>
      </c>
      <c r="L4063" s="69" t="s">
        <v>9840</v>
      </c>
      <c r="M4063" s="70">
        <v>3335.62</v>
      </c>
      <c r="N4063" s="69"/>
      <c r="O4063" s="69"/>
      <c r="P4063" s="69"/>
      <c r="Q4063" s="69"/>
      <c r="R4063" s="69"/>
      <c r="S4063" s="69"/>
      <c r="T4063" s="70"/>
      <c r="U4063" s="69"/>
      <c r="V4063" s="69"/>
      <c r="W4063" s="69"/>
      <c r="X4063" s="69"/>
      <c r="Y4063" s="70"/>
      <c r="Z4063" s="69">
        <v>0</v>
      </c>
      <c r="AA4063" s="69" t="s">
        <v>989</v>
      </c>
      <c r="AB4063" s="69" t="s">
        <v>1144</v>
      </c>
      <c r="AC4063" s="69"/>
    </row>
    <row r="4064" spans="1:29" x14ac:dyDescent="0.25">
      <c r="A4064" s="71" t="s">
        <v>193</v>
      </c>
      <c r="B4064" s="71"/>
      <c r="C4064" s="71"/>
      <c r="D4064" s="71"/>
      <c r="E4064" s="71"/>
      <c r="F4064" s="71"/>
      <c r="G4064" s="71"/>
      <c r="H4064" s="71"/>
      <c r="I4064" s="71"/>
      <c r="J4064" s="72">
        <v>3335.62</v>
      </c>
      <c r="K4064" s="71"/>
      <c r="L4064" s="71"/>
      <c r="M4064" s="72">
        <v>3335.62</v>
      </c>
      <c r="N4064" s="72">
        <v>0</v>
      </c>
      <c r="O4064" s="71"/>
      <c r="P4064" s="71"/>
      <c r="Q4064" s="71"/>
      <c r="R4064" s="71"/>
      <c r="S4064" s="72">
        <v>0</v>
      </c>
      <c r="T4064" s="72">
        <v>0</v>
      </c>
      <c r="U4064" s="71"/>
      <c r="V4064" s="71"/>
      <c r="W4064" s="71"/>
      <c r="X4064" s="72">
        <v>0</v>
      </c>
      <c r="Y4064" s="72">
        <v>0</v>
      </c>
      <c r="Z4064" s="72">
        <v>0</v>
      </c>
      <c r="AA4064" s="69"/>
      <c r="AB4064" s="69"/>
      <c r="AC4064" s="69"/>
    </row>
    <row r="4065" spans="1:29" ht="30" x14ac:dyDescent="0.25">
      <c r="A4065" s="68" t="s">
        <v>9841</v>
      </c>
      <c r="B4065" s="69" t="s">
        <v>4289</v>
      </c>
      <c r="C4065" s="69" t="s">
        <v>9842</v>
      </c>
      <c r="D4065" s="69" t="s">
        <v>4604</v>
      </c>
      <c r="E4065" s="69"/>
      <c r="F4065" s="69" t="s">
        <v>1727</v>
      </c>
      <c r="G4065" s="69" t="s">
        <v>1624</v>
      </c>
      <c r="H4065" s="69" t="s">
        <v>1130</v>
      </c>
      <c r="I4065" s="69" t="s">
        <v>962</v>
      </c>
      <c r="J4065" s="70">
        <v>7659</v>
      </c>
      <c r="K4065" s="69" t="s">
        <v>4591</v>
      </c>
      <c r="L4065" s="69" t="s">
        <v>9843</v>
      </c>
      <c r="M4065" s="70">
        <v>7659</v>
      </c>
      <c r="N4065" s="69"/>
      <c r="O4065" s="69"/>
      <c r="P4065" s="69"/>
      <c r="Q4065" s="69"/>
      <c r="R4065" s="69"/>
      <c r="S4065" s="69"/>
      <c r="T4065" s="70"/>
      <c r="U4065" s="69"/>
      <c r="V4065" s="69"/>
      <c r="W4065" s="69"/>
      <c r="X4065" s="69"/>
      <c r="Y4065" s="70"/>
      <c r="Z4065" s="69">
        <v>0</v>
      </c>
      <c r="AA4065" s="69" t="s">
        <v>989</v>
      </c>
      <c r="AB4065" s="69" t="s">
        <v>1144</v>
      </c>
      <c r="AC4065" s="69"/>
    </row>
    <row r="4066" spans="1:29" x14ac:dyDescent="0.25">
      <c r="A4066" s="71" t="s">
        <v>193</v>
      </c>
      <c r="B4066" s="71"/>
      <c r="C4066" s="71"/>
      <c r="D4066" s="71"/>
      <c r="E4066" s="71"/>
      <c r="F4066" s="71"/>
      <c r="G4066" s="71"/>
      <c r="H4066" s="71"/>
      <c r="I4066" s="71"/>
      <c r="J4066" s="72">
        <v>7659</v>
      </c>
      <c r="K4066" s="71"/>
      <c r="L4066" s="71"/>
      <c r="M4066" s="72">
        <v>7659</v>
      </c>
      <c r="N4066" s="72">
        <v>0</v>
      </c>
      <c r="O4066" s="71"/>
      <c r="P4066" s="71"/>
      <c r="Q4066" s="71"/>
      <c r="R4066" s="71"/>
      <c r="S4066" s="72">
        <v>0</v>
      </c>
      <c r="T4066" s="72">
        <v>0</v>
      </c>
      <c r="U4066" s="71"/>
      <c r="V4066" s="71"/>
      <c r="W4066" s="71"/>
      <c r="X4066" s="72">
        <v>0</v>
      </c>
      <c r="Y4066" s="72">
        <v>0</v>
      </c>
      <c r="Z4066" s="72">
        <v>0</v>
      </c>
      <c r="AA4066" s="69"/>
      <c r="AB4066" s="69"/>
      <c r="AC4066" s="69"/>
    </row>
    <row r="4067" spans="1:29" ht="20" x14ac:dyDescent="0.25">
      <c r="A4067" s="68" t="s">
        <v>9844</v>
      </c>
      <c r="B4067" s="69" t="s">
        <v>9845</v>
      </c>
      <c r="C4067" s="69" t="s">
        <v>9846</v>
      </c>
      <c r="D4067" s="69" t="s">
        <v>4611</v>
      </c>
      <c r="E4067" s="69"/>
      <c r="F4067" s="69" t="s">
        <v>1821</v>
      </c>
      <c r="G4067" s="69" t="s">
        <v>1624</v>
      </c>
      <c r="H4067" s="69" t="s">
        <v>2219</v>
      </c>
      <c r="I4067" s="69"/>
      <c r="J4067" s="70">
        <v>736.9</v>
      </c>
      <c r="K4067" s="69" t="s">
        <v>4591</v>
      </c>
      <c r="L4067" s="69"/>
      <c r="M4067" s="69"/>
      <c r="N4067" s="69"/>
      <c r="O4067" s="69"/>
      <c r="P4067" s="69"/>
      <c r="Q4067" s="69"/>
      <c r="R4067" s="69"/>
      <c r="S4067" s="69"/>
      <c r="T4067" s="69"/>
      <c r="U4067" s="69"/>
      <c r="V4067" s="69"/>
      <c r="W4067" s="69"/>
      <c r="X4067" s="69"/>
      <c r="Y4067" s="69"/>
      <c r="Z4067" s="69"/>
      <c r="AA4067" s="69" t="s">
        <v>989</v>
      </c>
      <c r="AB4067" s="69"/>
      <c r="AC4067" s="69"/>
    </row>
    <row r="4068" spans="1:29" x14ac:dyDescent="0.25">
      <c r="A4068" s="71" t="s">
        <v>193</v>
      </c>
      <c r="B4068" s="71"/>
      <c r="C4068" s="71"/>
      <c r="D4068" s="71"/>
      <c r="E4068" s="71"/>
      <c r="F4068" s="71"/>
      <c r="G4068" s="71"/>
      <c r="H4068" s="71"/>
      <c r="I4068" s="71"/>
      <c r="J4068" s="72">
        <v>736.9</v>
      </c>
      <c r="K4068" s="71"/>
      <c r="L4068" s="71"/>
      <c r="M4068" s="72">
        <v>0</v>
      </c>
      <c r="N4068" s="72">
        <v>736.9</v>
      </c>
      <c r="O4068" s="71"/>
      <c r="P4068" s="71"/>
      <c r="Q4068" s="71"/>
      <c r="R4068" s="71"/>
      <c r="S4068" s="72">
        <v>0</v>
      </c>
      <c r="T4068" s="72">
        <v>0</v>
      </c>
      <c r="U4068" s="71"/>
      <c r="V4068" s="71"/>
      <c r="W4068" s="71"/>
      <c r="X4068" s="72">
        <v>0</v>
      </c>
      <c r="Y4068" s="72">
        <v>0</v>
      </c>
      <c r="Z4068" s="72">
        <v>0</v>
      </c>
      <c r="AA4068" s="69"/>
      <c r="AB4068" s="69"/>
      <c r="AC4068" s="69"/>
    </row>
    <row r="4069" spans="1:29" ht="20" x14ac:dyDescent="0.25">
      <c r="A4069" s="68" t="s">
        <v>9847</v>
      </c>
      <c r="B4069" s="69" t="s">
        <v>9848</v>
      </c>
      <c r="C4069" s="69" t="s">
        <v>9849</v>
      </c>
      <c r="D4069" s="69" t="s">
        <v>883</v>
      </c>
      <c r="E4069" s="69"/>
      <c r="F4069" s="69" t="s">
        <v>1216</v>
      </c>
      <c r="G4069" s="69" t="s">
        <v>1624</v>
      </c>
      <c r="H4069" s="69" t="s">
        <v>2189</v>
      </c>
      <c r="I4069" s="69"/>
      <c r="J4069" s="70">
        <v>1750</v>
      </c>
      <c r="K4069" s="69" t="s">
        <v>4591</v>
      </c>
      <c r="L4069" s="69"/>
      <c r="M4069" s="69"/>
      <c r="N4069" s="69"/>
      <c r="O4069" s="69"/>
      <c r="P4069" s="69"/>
      <c r="Q4069" s="69"/>
      <c r="R4069" s="69"/>
      <c r="S4069" s="69"/>
      <c r="T4069" s="69"/>
      <c r="U4069" s="69"/>
      <c r="V4069" s="69"/>
      <c r="W4069" s="69"/>
      <c r="X4069" s="69"/>
      <c r="Y4069" s="69"/>
      <c r="Z4069" s="69"/>
      <c r="AA4069" s="69" t="s">
        <v>989</v>
      </c>
      <c r="AB4069" s="69"/>
      <c r="AC4069" s="69"/>
    </row>
    <row r="4070" spans="1:29" x14ac:dyDescent="0.25">
      <c r="A4070" s="71" t="s">
        <v>193</v>
      </c>
      <c r="B4070" s="71"/>
      <c r="C4070" s="71"/>
      <c r="D4070" s="71"/>
      <c r="E4070" s="71"/>
      <c r="F4070" s="71"/>
      <c r="G4070" s="71"/>
      <c r="H4070" s="71"/>
      <c r="I4070" s="71"/>
      <c r="J4070" s="72">
        <v>1750</v>
      </c>
      <c r="K4070" s="71"/>
      <c r="L4070" s="71"/>
      <c r="M4070" s="72">
        <v>0</v>
      </c>
      <c r="N4070" s="72">
        <v>1750</v>
      </c>
      <c r="O4070" s="71"/>
      <c r="P4070" s="71"/>
      <c r="Q4070" s="71"/>
      <c r="R4070" s="71"/>
      <c r="S4070" s="72">
        <v>0</v>
      </c>
      <c r="T4070" s="72">
        <v>0</v>
      </c>
      <c r="U4070" s="71"/>
      <c r="V4070" s="71"/>
      <c r="W4070" s="71"/>
      <c r="X4070" s="72">
        <v>0</v>
      </c>
      <c r="Y4070" s="72">
        <v>0</v>
      </c>
      <c r="Z4070" s="72">
        <v>0</v>
      </c>
      <c r="AA4070" s="69"/>
      <c r="AB4070" s="69"/>
      <c r="AC4070" s="69"/>
    </row>
    <row r="4071" spans="1:29" ht="20" x14ac:dyDescent="0.25">
      <c r="A4071" s="68" t="s">
        <v>9850</v>
      </c>
      <c r="B4071" s="69" t="s">
        <v>4317</v>
      </c>
      <c r="C4071" s="69" t="s">
        <v>9851</v>
      </c>
      <c r="D4071" s="69" t="s">
        <v>4623</v>
      </c>
      <c r="E4071" s="69"/>
      <c r="F4071" s="69" t="s">
        <v>1821</v>
      </c>
      <c r="G4071" s="69" t="s">
        <v>1624</v>
      </c>
      <c r="H4071" s="69" t="s">
        <v>1805</v>
      </c>
      <c r="I4071" s="69" t="s">
        <v>962</v>
      </c>
      <c r="J4071" s="70">
        <v>1457.54</v>
      </c>
      <c r="K4071" s="69" t="s">
        <v>4591</v>
      </c>
      <c r="L4071" s="69" t="s">
        <v>9852</v>
      </c>
      <c r="M4071" s="70">
        <v>1457.54</v>
      </c>
      <c r="N4071" s="69"/>
      <c r="O4071" s="69"/>
      <c r="P4071" s="69"/>
      <c r="Q4071" s="69"/>
      <c r="R4071" s="69"/>
      <c r="S4071" s="69"/>
      <c r="T4071" s="70"/>
      <c r="U4071" s="69"/>
      <c r="V4071" s="69"/>
      <c r="W4071" s="69"/>
      <c r="X4071" s="69"/>
      <c r="Y4071" s="70"/>
      <c r="Z4071" s="69">
        <v>0</v>
      </c>
      <c r="AA4071" s="69" t="s">
        <v>989</v>
      </c>
      <c r="AB4071" s="69" t="s">
        <v>1144</v>
      </c>
      <c r="AC4071" s="69"/>
    </row>
    <row r="4072" spans="1:29" x14ac:dyDescent="0.25">
      <c r="A4072" s="71" t="s">
        <v>193</v>
      </c>
      <c r="B4072" s="71"/>
      <c r="C4072" s="71"/>
      <c r="D4072" s="71"/>
      <c r="E4072" s="71"/>
      <c r="F4072" s="71"/>
      <c r="G4072" s="71"/>
      <c r="H4072" s="71"/>
      <c r="I4072" s="71"/>
      <c r="J4072" s="72">
        <v>1457.54</v>
      </c>
      <c r="K4072" s="71"/>
      <c r="L4072" s="71"/>
      <c r="M4072" s="72">
        <v>1457.54</v>
      </c>
      <c r="N4072" s="72">
        <v>0</v>
      </c>
      <c r="O4072" s="71"/>
      <c r="P4072" s="71"/>
      <c r="Q4072" s="71"/>
      <c r="R4072" s="71"/>
      <c r="S4072" s="72">
        <v>0</v>
      </c>
      <c r="T4072" s="72">
        <v>0</v>
      </c>
      <c r="U4072" s="71"/>
      <c r="V4072" s="71"/>
      <c r="W4072" s="71"/>
      <c r="X4072" s="72">
        <v>0</v>
      </c>
      <c r="Y4072" s="72">
        <v>0</v>
      </c>
      <c r="Z4072" s="72">
        <v>0</v>
      </c>
      <c r="AA4072" s="69"/>
      <c r="AB4072" s="69"/>
      <c r="AC4072" s="69"/>
    </row>
    <row r="4073" spans="1:29" ht="30" x14ac:dyDescent="0.25">
      <c r="A4073" s="68" t="s">
        <v>9853</v>
      </c>
      <c r="B4073" s="69" t="s">
        <v>9838</v>
      </c>
      <c r="C4073" s="69" t="s">
        <v>9854</v>
      </c>
      <c r="D4073" s="69" t="s">
        <v>3337</v>
      </c>
      <c r="E4073" s="69"/>
      <c r="F4073" s="69" t="s">
        <v>1216</v>
      </c>
      <c r="G4073" s="69" t="s">
        <v>1538</v>
      </c>
      <c r="H4073" s="69" t="s">
        <v>2669</v>
      </c>
      <c r="I4073" s="69"/>
      <c r="J4073" s="70">
        <v>2624.71</v>
      </c>
      <c r="K4073" s="69" t="s">
        <v>4591</v>
      </c>
      <c r="L4073" s="69"/>
      <c r="M4073" s="69"/>
      <c r="N4073" s="69"/>
      <c r="O4073" s="69"/>
      <c r="P4073" s="69"/>
      <c r="Q4073" s="69"/>
      <c r="R4073" s="69"/>
      <c r="S4073" s="69"/>
      <c r="T4073" s="69"/>
      <c r="U4073" s="69"/>
      <c r="V4073" s="69"/>
      <c r="W4073" s="69"/>
      <c r="X4073" s="69"/>
      <c r="Y4073" s="69"/>
      <c r="Z4073" s="69"/>
      <c r="AA4073" s="69" t="s">
        <v>989</v>
      </c>
      <c r="AB4073" s="69"/>
      <c r="AC4073" s="69"/>
    </row>
    <row r="4074" spans="1:29" x14ac:dyDescent="0.25">
      <c r="A4074" s="71" t="s">
        <v>193</v>
      </c>
      <c r="B4074" s="71"/>
      <c r="C4074" s="71"/>
      <c r="D4074" s="71"/>
      <c r="E4074" s="71"/>
      <c r="F4074" s="71"/>
      <c r="G4074" s="71"/>
      <c r="H4074" s="71"/>
      <c r="I4074" s="71"/>
      <c r="J4074" s="72">
        <v>2624.71</v>
      </c>
      <c r="K4074" s="71"/>
      <c r="L4074" s="71"/>
      <c r="M4074" s="72">
        <v>0</v>
      </c>
      <c r="N4074" s="72">
        <v>2624.71</v>
      </c>
      <c r="O4074" s="71"/>
      <c r="P4074" s="71"/>
      <c r="Q4074" s="71"/>
      <c r="R4074" s="71"/>
      <c r="S4074" s="72">
        <v>0</v>
      </c>
      <c r="T4074" s="72">
        <v>0</v>
      </c>
      <c r="U4074" s="71"/>
      <c r="V4074" s="71"/>
      <c r="W4074" s="71"/>
      <c r="X4074" s="72">
        <v>0</v>
      </c>
      <c r="Y4074" s="72">
        <v>0</v>
      </c>
      <c r="Z4074" s="72">
        <v>0</v>
      </c>
      <c r="AA4074" s="69"/>
      <c r="AB4074" s="69"/>
      <c r="AC4074" s="69"/>
    </row>
    <row r="4075" spans="1:29" ht="20" x14ac:dyDescent="0.25">
      <c r="A4075" s="68" t="s">
        <v>9855</v>
      </c>
      <c r="B4075" s="69" t="s">
        <v>9856</v>
      </c>
      <c r="C4075" s="69" t="s">
        <v>9857</v>
      </c>
      <c r="D4075" s="69" t="s">
        <v>4583</v>
      </c>
      <c r="E4075" s="69"/>
      <c r="F4075" s="69" t="s">
        <v>1727</v>
      </c>
      <c r="G4075" s="69" t="s">
        <v>2606</v>
      </c>
      <c r="H4075" s="69" t="s">
        <v>1130</v>
      </c>
      <c r="I4075" s="69" t="s">
        <v>962</v>
      </c>
      <c r="J4075" s="70">
        <v>1992.85</v>
      </c>
      <c r="K4075" s="69" t="s">
        <v>4591</v>
      </c>
      <c r="L4075" s="69" t="s">
        <v>9858</v>
      </c>
      <c r="M4075" s="70">
        <v>1992.85</v>
      </c>
      <c r="N4075" s="69"/>
      <c r="O4075" s="69"/>
      <c r="P4075" s="69"/>
      <c r="Q4075" s="69"/>
      <c r="R4075" s="69"/>
      <c r="S4075" s="69"/>
      <c r="T4075" s="70"/>
      <c r="U4075" s="69"/>
      <c r="V4075" s="69"/>
      <c r="W4075" s="69"/>
      <c r="X4075" s="69"/>
      <c r="Y4075" s="70"/>
      <c r="Z4075" s="69">
        <v>0</v>
      </c>
      <c r="AA4075" s="69" t="s">
        <v>989</v>
      </c>
      <c r="AB4075" s="69" t="s">
        <v>1144</v>
      </c>
      <c r="AC4075" s="69"/>
    </row>
    <row r="4076" spans="1:29" x14ac:dyDescent="0.25">
      <c r="A4076" s="71" t="s">
        <v>193</v>
      </c>
      <c r="B4076" s="71"/>
      <c r="C4076" s="71"/>
      <c r="D4076" s="71"/>
      <c r="E4076" s="71"/>
      <c r="F4076" s="71"/>
      <c r="G4076" s="71"/>
      <c r="H4076" s="71"/>
      <c r="I4076" s="71"/>
      <c r="J4076" s="72">
        <v>1992.85</v>
      </c>
      <c r="K4076" s="71"/>
      <c r="L4076" s="71"/>
      <c r="M4076" s="72">
        <v>1992.85</v>
      </c>
      <c r="N4076" s="72">
        <v>0</v>
      </c>
      <c r="O4076" s="71"/>
      <c r="P4076" s="71"/>
      <c r="Q4076" s="71"/>
      <c r="R4076" s="71"/>
      <c r="S4076" s="72">
        <v>0</v>
      </c>
      <c r="T4076" s="72">
        <v>0</v>
      </c>
      <c r="U4076" s="71"/>
      <c r="V4076" s="71"/>
      <c r="W4076" s="71"/>
      <c r="X4076" s="72">
        <v>0</v>
      </c>
      <c r="Y4076" s="72">
        <v>0</v>
      </c>
      <c r="Z4076" s="72">
        <v>0</v>
      </c>
      <c r="AA4076" s="69"/>
      <c r="AB4076" s="69"/>
      <c r="AC4076" s="69"/>
    </row>
    <row r="4077" spans="1:29" ht="20" x14ac:dyDescent="0.25">
      <c r="A4077" s="68" t="s">
        <v>9859</v>
      </c>
      <c r="B4077" s="69" t="s">
        <v>4317</v>
      </c>
      <c r="C4077" s="69" t="s">
        <v>9860</v>
      </c>
      <c r="D4077" s="69" t="s">
        <v>4589</v>
      </c>
      <c r="E4077" s="69"/>
      <c r="F4077" s="69" t="s">
        <v>1821</v>
      </c>
      <c r="G4077" s="69" t="s">
        <v>2606</v>
      </c>
      <c r="H4077" s="69" t="s">
        <v>9861</v>
      </c>
      <c r="I4077" s="69"/>
      <c r="J4077" s="70">
        <v>2225.2399999999998</v>
      </c>
      <c r="K4077" s="69" t="s">
        <v>4591</v>
      </c>
      <c r="L4077" s="69"/>
      <c r="M4077" s="69"/>
      <c r="N4077" s="69"/>
      <c r="O4077" s="69"/>
      <c r="P4077" s="69"/>
      <c r="Q4077" s="69"/>
      <c r="R4077" s="69"/>
      <c r="S4077" s="69"/>
      <c r="T4077" s="69"/>
      <c r="U4077" s="69"/>
      <c r="V4077" s="69"/>
      <c r="W4077" s="69"/>
      <c r="X4077" s="69"/>
      <c r="Y4077" s="69"/>
      <c r="Z4077" s="69"/>
      <c r="AA4077" s="69" t="s">
        <v>989</v>
      </c>
      <c r="AB4077" s="69"/>
      <c r="AC4077" s="69"/>
    </row>
    <row r="4078" spans="1:29" x14ac:dyDescent="0.25">
      <c r="A4078" s="71" t="s">
        <v>193</v>
      </c>
      <c r="B4078" s="71"/>
      <c r="C4078" s="71"/>
      <c r="D4078" s="71"/>
      <c r="E4078" s="71"/>
      <c r="F4078" s="71"/>
      <c r="G4078" s="71"/>
      <c r="H4078" s="71"/>
      <c r="I4078" s="71"/>
      <c r="J4078" s="72">
        <v>2225.2399999999998</v>
      </c>
      <c r="K4078" s="71"/>
      <c r="L4078" s="71"/>
      <c r="M4078" s="72">
        <v>0</v>
      </c>
      <c r="N4078" s="72">
        <v>2225.2399999999998</v>
      </c>
      <c r="O4078" s="71"/>
      <c r="P4078" s="71"/>
      <c r="Q4078" s="71"/>
      <c r="R4078" s="71"/>
      <c r="S4078" s="72">
        <v>0</v>
      </c>
      <c r="T4078" s="72">
        <v>0</v>
      </c>
      <c r="U4078" s="71"/>
      <c r="V4078" s="71"/>
      <c r="W4078" s="71"/>
      <c r="X4078" s="72">
        <v>0</v>
      </c>
      <c r="Y4078" s="72">
        <v>0</v>
      </c>
      <c r="Z4078" s="72">
        <v>0</v>
      </c>
      <c r="AA4078" s="69"/>
      <c r="AB4078" s="69"/>
      <c r="AC4078" s="69"/>
    </row>
    <row r="4079" spans="1:29" ht="20" x14ac:dyDescent="0.25">
      <c r="A4079" s="68" t="s">
        <v>9862</v>
      </c>
      <c r="B4079" s="69" t="s">
        <v>9863</v>
      </c>
      <c r="C4079" s="69" t="s">
        <v>9864</v>
      </c>
      <c r="D4079" s="69" t="s">
        <v>4583</v>
      </c>
      <c r="E4079" s="69"/>
      <c r="F4079" s="69" t="s">
        <v>1760</v>
      </c>
      <c r="G4079" s="69" t="s">
        <v>2606</v>
      </c>
      <c r="H4079" s="69" t="s">
        <v>1130</v>
      </c>
      <c r="I4079" s="69"/>
      <c r="J4079" s="70">
        <v>3661.09</v>
      </c>
      <c r="K4079" s="69" t="s">
        <v>4591</v>
      </c>
      <c r="L4079" s="69"/>
      <c r="M4079" s="69"/>
      <c r="N4079" s="69"/>
      <c r="O4079" s="69"/>
      <c r="P4079" s="69"/>
      <c r="Q4079" s="69"/>
      <c r="R4079" s="69"/>
      <c r="S4079" s="69"/>
      <c r="T4079" s="69"/>
      <c r="U4079" s="69"/>
      <c r="V4079" s="69"/>
      <c r="W4079" s="69"/>
      <c r="X4079" s="69"/>
      <c r="Y4079" s="69"/>
      <c r="Z4079" s="69"/>
      <c r="AA4079" s="69" t="s">
        <v>989</v>
      </c>
      <c r="AB4079" s="69"/>
      <c r="AC4079" s="69"/>
    </row>
    <row r="4080" spans="1:29" x14ac:dyDescent="0.25">
      <c r="A4080" s="71" t="s">
        <v>193</v>
      </c>
      <c r="B4080" s="71"/>
      <c r="C4080" s="71"/>
      <c r="D4080" s="71"/>
      <c r="E4080" s="71"/>
      <c r="F4080" s="71"/>
      <c r="G4080" s="71"/>
      <c r="H4080" s="71"/>
      <c r="I4080" s="71"/>
      <c r="J4080" s="72">
        <v>3661.09</v>
      </c>
      <c r="K4080" s="71"/>
      <c r="L4080" s="71"/>
      <c r="M4080" s="72">
        <v>0</v>
      </c>
      <c r="N4080" s="72">
        <v>3661.09</v>
      </c>
      <c r="O4080" s="71"/>
      <c r="P4080" s="71"/>
      <c r="Q4080" s="71"/>
      <c r="R4080" s="71"/>
      <c r="S4080" s="72">
        <v>0</v>
      </c>
      <c r="T4080" s="72">
        <v>0</v>
      </c>
      <c r="U4080" s="71"/>
      <c r="V4080" s="71"/>
      <c r="W4080" s="71"/>
      <c r="X4080" s="72">
        <v>0</v>
      </c>
      <c r="Y4080" s="72">
        <v>0</v>
      </c>
      <c r="Z4080" s="72">
        <v>0</v>
      </c>
      <c r="AA4080" s="69"/>
      <c r="AB4080" s="69"/>
      <c r="AC4080" s="69"/>
    </row>
    <row r="4081" spans="1:29" ht="20" x14ac:dyDescent="0.25">
      <c r="A4081" s="68" t="s">
        <v>9865</v>
      </c>
      <c r="B4081" s="69" t="s">
        <v>2346</v>
      </c>
      <c r="C4081" s="69" t="s">
        <v>9866</v>
      </c>
      <c r="D4081" s="69" t="s">
        <v>4583</v>
      </c>
      <c r="E4081" s="69"/>
      <c r="F4081" s="69" t="s">
        <v>2348</v>
      </c>
      <c r="G4081" s="69" t="s">
        <v>2606</v>
      </c>
      <c r="H4081" s="69" t="s">
        <v>1130</v>
      </c>
      <c r="I4081" s="69"/>
      <c r="J4081" s="70">
        <v>3200.18</v>
      </c>
      <c r="K4081" s="69" t="s">
        <v>4591</v>
      </c>
      <c r="L4081" s="69"/>
      <c r="M4081" s="69"/>
      <c r="N4081" s="69"/>
      <c r="O4081" s="69"/>
      <c r="P4081" s="69"/>
      <c r="Q4081" s="69"/>
      <c r="R4081" s="69"/>
      <c r="S4081" s="69"/>
      <c r="T4081" s="69"/>
      <c r="U4081" s="69"/>
      <c r="V4081" s="69"/>
      <c r="W4081" s="69"/>
      <c r="X4081" s="69"/>
      <c r="Y4081" s="69"/>
      <c r="Z4081" s="69"/>
      <c r="AA4081" s="69" t="s">
        <v>989</v>
      </c>
      <c r="AB4081" s="69"/>
      <c r="AC4081" s="69"/>
    </row>
    <row r="4082" spans="1:29" x14ac:dyDescent="0.25">
      <c r="A4082" s="71" t="s">
        <v>193</v>
      </c>
      <c r="B4082" s="71"/>
      <c r="C4082" s="71"/>
      <c r="D4082" s="71"/>
      <c r="E4082" s="71"/>
      <c r="F4082" s="71"/>
      <c r="G4082" s="71"/>
      <c r="H4082" s="71"/>
      <c r="I4082" s="71"/>
      <c r="J4082" s="72">
        <v>3200.18</v>
      </c>
      <c r="K4082" s="71"/>
      <c r="L4082" s="71"/>
      <c r="M4082" s="72">
        <v>0</v>
      </c>
      <c r="N4082" s="72">
        <v>3200.18</v>
      </c>
      <c r="O4082" s="71"/>
      <c r="P4082" s="71"/>
      <c r="Q4082" s="71"/>
      <c r="R4082" s="71"/>
      <c r="S4082" s="72">
        <v>0</v>
      </c>
      <c r="T4082" s="72">
        <v>0</v>
      </c>
      <c r="U4082" s="71"/>
      <c r="V4082" s="71"/>
      <c r="W4082" s="71"/>
      <c r="X4082" s="72">
        <v>0</v>
      </c>
      <c r="Y4082" s="72">
        <v>0</v>
      </c>
      <c r="Z4082" s="72">
        <v>0</v>
      </c>
      <c r="AA4082" s="69"/>
      <c r="AB4082" s="69"/>
      <c r="AC4082" s="69"/>
    </row>
    <row r="4083" spans="1:29" ht="20" x14ac:dyDescent="0.25">
      <c r="A4083" s="68" t="s">
        <v>9867</v>
      </c>
      <c r="B4083" s="69" t="s">
        <v>9868</v>
      </c>
      <c r="C4083" s="69" t="s">
        <v>9869</v>
      </c>
      <c r="D4083" s="69" t="s">
        <v>4583</v>
      </c>
      <c r="E4083" s="69"/>
      <c r="F4083" s="69" t="s">
        <v>1216</v>
      </c>
      <c r="G4083" s="69" t="s">
        <v>2606</v>
      </c>
      <c r="H4083" s="69" t="s">
        <v>1130</v>
      </c>
      <c r="I4083" s="69" t="s">
        <v>962</v>
      </c>
      <c r="J4083" s="70">
        <v>9937.07</v>
      </c>
      <c r="K4083" s="69" t="s">
        <v>4591</v>
      </c>
      <c r="L4083" s="69" t="s">
        <v>9870</v>
      </c>
      <c r="M4083" s="70">
        <v>9937.07</v>
      </c>
      <c r="N4083" s="69"/>
      <c r="O4083" s="69"/>
      <c r="P4083" s="69"/>
      <c r="Q4083" s="69"/>
      <c r="R4083" s="69"/>
      <c r="S4083" s="69"/>
      <c r="T4083" s="70"/>
      <c r="U4083" s="69"/>
      <c r="V4083" s="69"/>
      <c r="W4083" s="69"/>
      <c r="X4083" s="69"/>
      <c r="Y4083" s="70"/>
      <c r="Z4083" s="69">
        <v>0</v>
      </c>
      <c r="AA4083" s="69" t="s">
        <v>989</v>
      </c>
      <c r="AB4083" s="69" t="s">
        <v>967</v>
      </c>
      <c r="AC4083" s="69"/>
    </row>
    <row r="4084" spans="1:29" x14ac:dyDescent="0.25">
      <c r="A4084" s="71" t="s">
        <v>193</v>
      </c>
      <c r="B4084" s="71"/>
      <c r="C4084" s="71"/>
      <c r="D4084" s="71"/>
      <c r="E4084" s="71"/>
      <c r="F4084" s="71"/>
      <c r="G4084" s="71"/>
      <c r="H4084" s="71"/>
      <c r="I4084" s="71"/>
      <c r="J4084" s="72">
        <v>9937.07</v>
      </c>
      <c r="K4084" s="71"/>
      <c r="L4084" s="71"/>
      <c r="M4084" s="72">
        <v>9937.07</v>
      </c>
      <c r="N4084" s="72">
        <v>0</v>
      </c>
      <c r="O4084" s="71"/>
      <c r="P4084" s="71"/>
      <c r="Q4084" s="71"/>
      <c r="R4084" s="71"/>
      <c r="S4084" s="72">
        <v>0</v>
      </c>
      <c r="T4084" s="72">
        <v>0</v>
      </c>
      <c r="U4084" s="71"/>
      <c r="V4084" s="71"/>
      <c r="W4084" s="71"/>
      <c r="X4084" s="72">
        <v>0</v>
      </c>
      <c r="Y4084" s="72">
        <v>0</v>
      </c>
      <c r="Z4084" s="72">
        <v>0</v>
      </c>
      <c r="AA4084" s="69"/>
      <c r="AB4084" s="69"/>
      <c r="AC4084" s="69"/>
    </row>
    <row r="4085" spans="1:29" ht="20" x14ac:dyDescent="0.25">
      <c r="A4085" s="68" t="s">
        <v>9871</v>
      </c>
      <c r="B4085" s="69" t="s">
        <v>3180</v>
      </c>
      <c r="C4085" s="69" t="s">
        <v>9872</v>
      </c>
      <c r="D4085" s="69" t="s">
        <v>4583</v>
      </c>
      <c r="E4085" s="69"/>
      <c r="F4085" s="69" t="s">
        <v>1722</v>
      </c>
      <c r="G4085" s="69" t="s">
        <v>2606</v>
      </c>
      <c r="H4085" s="69" t="s">
        <v>1130</v>
      </c>
      <c r="I4085" s="69" t="s">
        <v>962</v>
      </c>
      <c r="J4085" s="70">
        <v>821.72</v>
      </c>
      <c r="K4085" s="69" t="s">
        <v>4591</v>
      </c>
      <c r="L4085" s="69" t="s">
        <v>9873</v>
      </c>
      <c r="M4085" s="70">
        <v>821.72</v>
      </c>
      <c r="N4085" s="69"/>
      <c r="O4085" s="69"/>
      <c r="P4085" s="69"/>
      <c r="Q4085" s="69"/>
      <c r="R4085" s="69"/>
      <c r="S4085" s="69"/>
      <c r="T4085" s="70"/>
      <c r="U4085" s="69"/>
      <c r="V4085" s="69"/>
      <c r="W4085" s="69"/>
      <c r="X4085" s="69"/>
      <c r="Y4085" s="70"/>
      <c r="Z4085" s="69">
        <v>0</v>
      </c>
      <c r="AA4085" s="69" t="s">
        <v>989</v>
      </c>
      <c r="AB4085" s="69" t="s">
        <v>1144</v>
      </c>
      <c r="AC4085" s="69"/>
    </row>
    <row r="4086" spans="1:29" x14ac:dyDescent="0.25">
      <c r="A4086" s="71" t="s">
        <v>193</v>
      </c>
      <c r="B4086" s="71"/>
      <c r="C4086" s="71"/>
      <c r="D4086" s="71"/>
      <c r="E4086" s="71"/>
      <c r="F4086" s="71"/>
      <c r="G4086" s="71"/>
      <c r="H4086" s="71"/>
      <c r="I4086" s="71"/>
      <c r="J4086" s="72">
        <v>821.72</v>
      </c>
      <c r="K4086" s="71"/>
      <c r="L4086" s="71"/>
      <c r="M4086" s="72">
        <v>821.72</v>
      </c>
      <c r="N4086" s="72">
        <v>0</v>
      </c>
      <c r="O4086" s="71"/>
      <c r="P4086" s="71"/>
      <c r="Q4086" s="71"/>
      <c r="R4086" s="71"/>
      <c r="S4086" s="72">
        <v>0</v>
      </c>
      <c r="T4086" s="72">
        <v>0</v>
      </c>
      <c r="U4086" s="71"/>
      <c r="V4086" s="71"/>
      <c r="W4086" s="71"/>
      <c r="X4086" s="72">
        <v>0</v>
      </c>
      <c r="Y4086" s="72">
        <v>0</v>
      </c>
      <c r="Z4086" s="72">
        <v>0</v>
      </c>
      <c r="AA4086" s="69"/>
      <c r="AB4086" s="69"/>
      <c r="AC4086" s="69"/>
    </row>
    <row r="4087" spans="1:29" ht="20" x14ac:dyDescent="0.25">
      <c r="A4087" s="68" t="s">
        <v>9874</v>
      </c>
      <c r="B4087" s="69" t="s">
        <v>9628</v>
      </c>
      <c r="C4087" s="69" t="s">
        <v>9875</v>
      </c>
      <c r="D4087" s="69" t="s">
        <v>4611</v>
      </c>
      <c r="E4087" s="69"/>
      <c r="F4087" s="69" t="s">
        <v>1216</v>
      </c>
      <c r="G4087" s="69" t="s">
        <v>2606</v>
      </c>
      <c r="H4087" s="69" t="s">
        <v>3474</v>
      </c>
      <c r="I4087" s="69"/>
      <c r="J4087" s="70">
        <v>218.4</v>
      </c>
      <c r="K4087" s="69" t="s">
        <v>4591</v>
      </c>
      <c r="L4087" s="69"/>
      <c r="M4087" s="69"/>
      <c r="N4087" s="69"/>
      <c r="O4087" s="69"/>
      <c r="P4087" s="69"/>
      <c r="Q4087" s="69"/>
      <c r="R4087" s="69"/>
      <c r="S4087" s="69"/>
      <c r="T4087" s="69"/>
      <c r="U4087" s="69"/>
      <c r="V4087" s="69"/>
      <c r="W4087" s="69"/>
      <c r="X4087" s="69"/>
      <c r="Y4087" s="69"/>
      <c r="Z4087" s="69"/>
      <c r="AA4087" s="69" t="s">
        <v>989</v>
      </c>
      <c r="AB4087" s="69"/>
      <c r="AC4087" s="69"/>
    </row>
    <row r="4088" spans="1:29" x14ac:dyDescent="0.25">
      <c r="A4088" s="71" t="s">
        <v>193</v>
      </c>
      <c r="B4088" s="71"/>
      <c r="C4088" s="71"/>
      <c r="D4088" s="71"/>
      <c r="E4088" s="71"/>
      <c r="F4088" s="71"/>
      <c r="G4088" s="71"/>
      <c r="H4088" s="71"/>
      <c r="I4088" s="71"/>
      <c r="J4088" s="72">
        <v>218.4</v>
      </c>
      <c r="K4088" s="71"/>
      <c r="L4088" s="71"/>
      <c r="M4088" s="72">
        <v>0</v>
      </c>
      <c r="N4088" s="72">
        <v>218.4</v>
      </c>
      <c r="O4088" s="71"/>
      <c r="P4088" s="71"/>
      <c r="Q4088" s="71"/>
      <c r="R4088" s="71"/>
      <c r="S4088" s="72">
        <v>0</v>
      </c>
      <c r="T4088" s="72">
        <v>0</v>
      </c>
      <c r="U4088" s="71"/>
      <c r="V4088" s="71"/>
      <c r="W4088" s="71"/>
      <c r="X4088" s="72">
        <v>0</v>
      </c>
      <c r="Y4088" s="72">
        <v>0</v>
      </c>
      <c r="Z4088" s="72">
        <v>0</v>
      </c>
      <c r="AA4088" s="69"/>
      <c r="AB4088" s="69"/>
      <c r="AC4088" s="69"/>
    </row>
    <row r="4089" spans="1:29" ht="20" x14ac:dyDescent="0.25">
      <c r="A4089" s="68" t="s">
        <v>9876</v>
      </c>
      <c r="B4089" s="69" t="s">
        <v>2410</v>
      </c>
      <c r="C4089" s="69" t="s">
        <v>9877</v>
      </c>
      <c r="D4089" s="69" t="s">
        <v>4623</v>
      </c>
      <c r="E4089" s="69"/>
      <c r="F4089" s="69" t="s">
        <v>1760</v>
      </c>
      <c r="G4089" s="69" t="s">
        <v>2606</v>
      </c>
      <c r="H4089" s="69" t="s">
        <v>1130</v>
      </c>
      <c r="I4089" s="69" t="s">
        <v>962</v>
      </c>
      <c r="J4089" s="70">
        <v>1687.66</v>
      </c>
      <c r="K4089" s="69" t="s">
        <v>4591</v>
      </c>
      <c r="L4089" s="69" t="s">
        <v>9878</v>
      </c>
      <c r="M4089" s="70">
        <v>1687.66</v>
      </c>
      <c r="N4089" s="69"/>
      <c r="O4089" s="69"/>
      <c r="P4089" s="69"/>
      <c r="Q4089" s="69"/>
      <c r="R4089" s="69"/>
      <c r="S4089" s="69"/>
      <c r="T4089" s="70"/>
      <c r="U4089" s="69"/>
      <c r="V4089" s="69"/>
      <c r="W4089" s="69"/>
      <c r="X4089" s="69"/>
      <c r="Y4089" s="70"/>
      <c r="Z4089" s="69">
        <v>0</v>
      </c>
      <c r="AA4089" s="69" t="s">
        <v>989</v>
      </c>
      <c r="AB4089" s="69" t="s">
        <v>1144</v>
      </c>
      <c r="AC4089" s="69"/>
    </row>
    <row r="4090" spans="1:29" x14ac:dyDescent="0.25">
      <c r="A4090" s="71" t="s">
        <v>193</v>
      </c>
      <c r="B4090" s="71"/>
      <c r="C4090" s="71"/>
      <c r="D4090" s="71"/>
      <c r="E4090" s="71"/>
      <c r="F4090" s="71"/>
      <c r="G4090" s="71"/>
      <c r="H4090" s="71"/>
      <c r="I4090" s="71"/>
      <c r="J4090" s="72">
        <v>1687.66</v>
      </c>
      <c r="K4090" s="71"/>
      <c r="L4090" s="71"/>
      <c r="M4090" s="72">
        <v>1687.66</v>
      </c>
      <c r="N4090" s="72">
        <v>0</v>
      </c>
      <c r="O4090" s="71"/>
      <c r="P4090" s="71"/>
      <c r="Q4090" s="71"/>
      <c r="R4090" s="71"/>
      <c r="S4090" s="72">
        <v>0</v>
      </c>
      <c r="T4090" s="72">
        <v>0</v>
      </c>
      <c r="U4090" s="71"/>
      <c r="V4090" s="71"/>
      <c r="W4090" s="71"/>
      <c r="X4090" s="72">
        <v>0</v>
      </c>
      <c r="Y4090" s="72">
        <v>0</v>
      </c>
      <c r="Z4090" s="72">
        <v>0</v>
      </c>
      <c r="AA4090" s="69"/>
      <c r="AB4090" s="69"/>
      <c r="AC4090" s="69"/>
    </row>
    <row r="4091" spans="1:29" ht="20" x14ac:dyDescent="0.25">
      <c r="A4091" s="68" t="s">
        <v>9879</v>
      </c>
      <c r="B4091" s="69" t="s">
        <v>3085</v>
      </c>
      <c r="C4091" s="69" t="s">
        <v>9880</v>
      </c>
      <c r="D4091" s="69" t="s">
        <v>4686</v>
      </c>
      <c r="E4091" s="69"/>
      <c r="F4091" s="69" t="s">
        <v>1727</v>
      </c>
      <c r="G4091" s="69" t="s">
        <v>2606</v>
      </c>
      <c r="H4091" s="69" t="s">
        <v>1805</v>
      </c>
      <c r="I4091" s="69"/>
      <c r="J4091" s="70">
        <v>155</v>
      </c>
      <c r="K4091" s="69" t="s">
        <v>4591</v>
      </c>
      <c r="L4091" s="69"/>
      <c r="M4091" s="69"/>
      <c r="N4091" s="69"/>
      <c r="O4091" s="69"/>
      <c r="P4091" s="69"/>
      <c r="Q4091" s="69"/>
      <c r="R4091" s="69"/>
      <c r="S4091" s="69"/>
      <c r="T4091" s="69"/>
      <c r="U4091" s="69"/>
      <c r="V4091" s="69"/>
      <c r="W4091" s="69"/>
      <c r="X4091" s="69"/>
      <c r="Y4091" s="69"/>
      <c r="Z4091" s="69"/>
      <c r="AA4091" s="69" t="s">
        <v>989</v>
      </c>
      <c r="AB4091" s="69"/>
      <c r="AC4091" s="69"/>
    </row>
    <row r="4092" spans="1:29" x14ac:dyDescent="0.25">
      <c r="A4092" s="71" t="s">
        <v>193</v>
      </c>
      <c r="B4092" s="71"/>
      <c r="C4092" s="71"/>
      <c r="D4092" s="71"/>
      <c r="E4092" s="71"/>
      <c r="F4092" s="71"/>
      <c r="G4092" s="71"/>
      <c r="H4092" s="71"/>
      <c r="I4092" s="71"/>
      <c r="J4092" s="72">
        <v>155</v>
      </c>
      <c r="K4092" s="71"/>
      <c r="L4092" s="71"/>
      <c r="M4092" s="72">
        <v>0</v>
      </c>
      <c r="N4092" s="72">
        <v>155</v>
      </c>
      <c r="O4092" s="71"/>
      <c r="P4092" s="71"/>
      <c r="Q4092" s="71"/>
      <c r="R4092" s="71"/>
      <c r="S4092" s="72">
        <v>0</v>
      </c>
      <c r="T4092" s="72">
        <v>0</v>
      </c>
      <c r="U4092" s="71"/>
      <c r="V4092" s="71"/>
      <c r="W4092" s="71"/>
      <c r="X4092" s="72">
        <v>0</v>
      </c>
      <c r="Y4092" s="72">
        <v>0</v>
      </c>
      <c r="Z4092" s="72">
        <v>0</v>
      </c>
      <c r="AA4092" s="69"/>
      <c r="AB4092" s="69"/>
      <c r="AC4092" s="69"/>
    </row>
    <row r="4093" spans="1:29" ht="20" x14ac:dyDescent="0.25">
      <c r="A4093" s="68" t="s">
        <v>9881</v>
      </c>
      <c r="B4093" s="69" t="s">
        <v>4340</v>
      </c>
      <c r="C4093" s="69" t="s">
        <v>9882</v>
      </c>
      <c r="D4093" s="69" t="s">
        <v>4623</v>
      </c>
      <c r="E4093" s="69"/>
      <c r="F4093" s="69" t="s">
        <v>1821</v>
      </c>
      <c r="G4093" s="69" t="s">
        <v>2606</v>
      </c>
      <c r="H4093" s="69" t="s">
        <v>1130</v>
      </c>
      <c r="I4093" s="69" t="s">
        <v>962</v>
      </c>
      <c r="J4093" s="70">
        <v>753.42</v>
      </c>
      <c r="K4093" s="69" t="s">
        <v>4591</v>
      </c>
      <c r="L4093" s="69" t="s">
        <v>9883</v>
      </c>
      <c r="M4093" s="70">
        <v>753.42</v>
      </c>
      <c r="N4093" s="69"/>
      <c r="O4093" s="69"/>
      <c r="P4093" s="69"/>
      <c r="Q4093" s="69"/>
      <c r="R4093" s="69"/>
      <c r="S4093" s="69"/>
      <c r="T4093" s="70"/>
      <c r="U4093" s="69"/>
      <c r="V4093" s="69"/>
      <c r="W4093" s="69"/>
      <c r="X4093" s="69"/>
      <c r="Y4093" s="70"/>
      <c r="Z4093" s="69">
        <v>0</v>
      </c>
      <c r="AA4093" s="69" t="s">
        <v>989</v>
      </c>
      <c r="AB4093" s="69" t="s">
        <v>1144</v>
      </c>
      <c r="AC4093" s="69"/>
    </row>
    <row r="4094" spans="1:29" x14ac:dyDescent="0.25">
      <c r="A4094" s="71" t="s">
        <v>193</v>
      </c>
      <c r="B4094" s="71"/>
      <c r="C4094" s="71"/>
      <c r="D4094" s="71"/>
      <c r="E4094" s="71"/>
      <c r="F4094" s="71"/>
      <c r="G4094" s="71"/>
      <c r="H4094" s="71"/>
      <c r="I4094" s="71"/>
      <c r="J4094" s="72">
        <v>753.42</v>
      </c>
      <c r="K4094" s="71"/>
      <c r="L4094" s="71"/>
      <c r="M4094" s="72">
        <v>753.42</v>
      </c>
      <c r="N4094" s="72">
        <v>0</v>
      </c>
      <c r="O4094" s="71"/>
      <c r="P4094" s="71"/>
      <c r="Q4094" s="71"/>
      <c r="R4094" s="71"/>
      <c r="S4094" s="72">
        <v>0</v>
      </c>
      <c r="T4094" s="72">
        <v>0</v>
      </c>
      <c r="U4094" s="71"/>
      <c r="V4094" s="71"/>
      <c r="W4094" s="71"/>
      <c r="X4094" s="72">
        <v>0</v>
      </c>
      <c r="Y4094" s="72">
        <v>0</v>
      </c>
      <c r="Z4094" s="72">
        <v>0</v>
      </c>
      <c r="AA4094" s="69"/>
      <c r="AB4094" s="69"/>
      <c r="AC4094" s="69"/>
    </row>
    <row r="4095" spans="1:29" ht="20" x14ac:dyDescent="0.25">
      <c r="A4095" s="68" t="s">
        <v>9884</v>
      </c>
      <c r="B4095" s="69" t="s">
        <v>9845</v>
      </c>
      <c r="C4095" s="69" t="s">
        <v>9885</v>
      </c>
      <c r="D4095" s="69" t="s">
        <v>4623</v>
      </c>
      <c r="E4095" s="69"/>
      <c r="F4095" s="69" t="s">
        <v>1821</v>
      </c>
      <c r="G4095" s="69" t="s">
        <v>2606</v>
      </c>
      <c r="H4095" s="69" t="s">
        <v>1822</v>
      </c>
      <c r="I4095" s="69" t="s">
        <v>962</v>
      </c>
      <c r="J4095" s="70">
        <v>676.64</v>
      </c>
      <c r="K4095" s="69" t="s">
        <v>4591</v>
      </c>
      <c r="L4095" s="69" t="s">
        <v>9886</v>
      </c>
      <c r="M4095" s="70">
        <v>676.64</v>
      </c>
      <c r="N4095" s="69"/>
      <c r="O4095" s="69"/>
      <c r="P4095" s="69"/>
      <c r="Q4095" s="69"/>
      <c r="R4095" s="69"/>
      <c r="S4095" s="69"/>
      <c r="T4095" s="70"/>
      <c r="U4095" s="69"/>
      <c r="V4095" s="69"/>
      <c r="W4095" s="69"/>
      <c r="X4095" s="69"/>
      <c r="Y4095" s="70"/>
      <c r="Z4095" s="69">
        <v>0</v>
      </c>
      <c r="AA4095" s="69" t="s">
        <v>989</v>
      </c>
      <c r="AB4095" s="69" t="s">
        <v>1144</v>
      </c>
      <c r="AC4095" s="69"/>
    </row>
    <row r="4096" spans="1:29" x14ac:dyDescent="0.25">
      <c r="A4096" s="71" t="s">
        <v>193</v>
      </c>
      <c r="B4096" s="71"/>
      <c r="C4096" s="71"/>
      <c r="D4096" s="71"/>
      <c r="E4096" s="71"/>
      <c r="F4096" s="71"/>
      <c r="G4096" s="71"/>
      <c r="H4096" s="71"/>
      <c r="I4096" s="71"/>
      <c r="J4096" s="72">
        <v>676.64</v>
      </c>
      <c r="K4096" s="71"/>
      <c r="L4096" s="71"/>
      <c r="M4096" s="72">
        <v>676.64</v>
      </c>
      <c r="N4096" s="72">
        <v>0</v>
      </c>
      <c r="O4096" s="71"/>
      <c r="P4096" s="71"/>
      <c r="Q4096" s="71"/>
      <c r="R4096" s="71"/>
      <c r="S4096" s="72">
        <v>0</v>
      </c>
      <c r="T4096" s="72">
        <v>0</v>
      </c>
      <c r="U4096" s="71"/>
      <c r="V4096" s="71"/>
      <c r="W4096" s="71"/>
      <c r="X4096" s="72">
        <v>0</v>
      </c>
      <c r="Y4096" s="72">
        <v>0</v>
      </c>
      <c r="Z4096" s="72">
        <v>0</v>
      </c>
      <c r="AA4096" s="69"/>
      <c r="AB4096" s="69"/>
      <c r="AC4096" s="69"/>
    </row>
    <row r="4097" spans="1:29" ht="30" x14ac:dyDescent="0.25">
      <c r="A4097" s="68" t="s">
        <v>9887</v>
      </c>
      <c r="B4097" s="69" t="s">
        <v>3085</v>
      </c>
      <c r="C4097" s="69" t="s">
        <v>9888</v>
      </c>
      <c r="D4097" s="69" t="s">
        <v>4972</v>
      </c>
      <c r="E4097" s="69"/>
      <c r="F4097" s="69" t="s">
        <v>1727</v>
      </c>
      <c r="G4097" s="69" t="s">
        <v>2606</v>
      </c>
      <c r="H4097" s="69" t="s">
        <v>3321</v>
      </c>
      <c r="I4097" s="69" t="s">
        <v>962</v>
      </c>
      <c r="J4097" s="70">
        <v>858</v>
      </c>
      <c r="K4097" s="69" t="s">
        <v>4591</v>
      </c>
      <c r="L4097" s="69" t="s">
        <v>9889</v>
      </c>
      <c r="M4097" s="70">
        <v>858</v>
      </c>
      <c r="N4097" s="69"/>
      <c r="O4097" s="69"/>
      <c r="P4097" s="69"/>
      <c r="Q4097" s="69"/>
      <c r="R4097" s="69"/>
      <c r="S4097" s="69"/>
      <c r="T4097" s="70"/>
      <c r="U4097" s="69"/>
      <c r="V4097" s="69"/>
      <c r="W4097" s="69"/>
      <c r="X4097" s="69"/>
      <c r="Y4097" s="70"/>
      <c r="Z4097" s="69">
        <v>0</v>
      </c>
      <c r="AA4097" s="69" t="s">
        <v>989</v>
      </c>
      <c r="AB4097" s="69" t="s">
        <v>1144</v>
      </c>
      <c r="AC4097" s="69"/>
    </row>
    <row r="4098" spans="1:29" x14ac:dyDescent="0.25">
      <c r="A4098" s="71" t="s">
        <v>193</v>
      </c>
      <c r="B4098" s="71"/>
      <c r="C4098" s="71"/>
      <c r="D4098" s="71"/>
      <c r="E4098" s="71"/>
      <c r="F4098" s="71"/>
      <c r="G4098" s="71"/>
      <c r="H4098" s="71"/>
      <c r="I4098" s="71"/>
      <c r="J4098" s="72">
        <v>858</v>
      </c>
      <c r="K4098" s="71"/>
      <c r="L4098" s="71"/>
      <c r="M4098" s="72">
        <v>858</v>
      </c>
      <c r="N4098" s="72">
        <v>0</v>
      </c>
      <c r="O4098" s="71"/>
      <c r="P4098" s="71"/>
      <c r="Q4098" s="71"/>
      <c r="R4098" s="71"/>
      <c r="S4098" s="72">
        <v>0</v>
      </c>
      <c r="T4098" s="72">
        <v>0</v>
      </c>
      <c r="U4098" s="71"/>
      <c r="V4098" s="71"/>
      <c r="W4098" s="71"/>
      <c r="X4098" s="72">
        <v>0</v>
      </c>
      <c r="Y4098" s="72">
        <v>0</v>
      </c>
      <c r="Z4098" s="72">
        <v>0</v>
      </c>
      <c r="AA4098" s="69"/>
      <c r="AB4098" s="69"/>
      <c r="AC4098" s="69"/>
    </row>
    <row r="4099" spans="1:29" ht="30" x14ac:dyDescent="0.25">
      <c r="A4099" s="68" t="s">
        <v>9890</v>
      </c>
      <c r="B4099" s="69" t="s">
        <v>9891</v>
      </c>
      <c r="C4099" s="69" t="s">
        <v>9892</v>
      </c>
      <c r="D4099" s="69" t="s">
        <v>3337</v>
      </c>
      <c r="E4099" s="69"/>
      <c r="F4099" s="69" t="s">
        <v>1760</v>
      </c>
      <c r="G4099" s="69" t="s">
        <v>2606</v>
      </c>
      <c r="H4099" s="69" t="s">
        <v>2669</v>
      </c>
      <c r="I4099" s="69"/>
      <c r="J4099" s="70">
        <v>2551.88</v>
      </c>
      <c r="K4099" s="69" t="s">
        <v>4591</v>
      </c>
      <c r="L4099" s="69"/>
      <c r="M4099" s="69"/>
      <c r="N4099" s="69"/>
      <c r="O4099" s="69"/>
      <c r="P4099" s="69"/>
      <c r="Q4099" s="69"/>
      <c r="R4099" s="69"/>
      <c r="S4099" s="69"/>
      <c r="T4099" s="69"/>
      <c r="U4099" s="69"/>
      <c r="V4099" s="69"/>
      <c r="W4099" s="69"/>
      <c r="X4099" s="69"/>
      <c r="Y4099" s="69"/>
      <c r="Z4099" s="69"/>
      <c r="AA4099" s="69" t="s">
        <v>989</v>
      </c>
      <c r="AB4099" s="69"/>
      <c r="AC4099" s="69"/>
    </row>
    <row r="4100" spans="1:29" x14ac:dyDescent="0.25">
      <c r="A4100" s="71" t="s">
        <v>193</v>
      </c>
      <c r="B4100" s="71"/>
      <c r="C4100" s="71"/>
      <c r="D4100" s="71"/>
      <c r="E4100" s="71"/>
      <c r="F4100" s="71"/>
      <c r="G4100" s="71"/>
      <c r="H4100" s="71"/>
      <c r="I4100" s="71"/>
      <c r="J4100" s="72">
        <v>2551.88</v>
      </c>
      <c r="K4100" s="71"/>
      <c r="L4100" s="71"/>
      <c r="M4100" s="72">
        <v>0</v>
      </c>
      <c r="N4100" s="72">
        <v>2551.88</v>
      </c>
      <c r="O4100" s="71"/>
      <c r="P4100" s="71"/>
      <c r="Q4100" s="71"/>
      <c r="R4100" s="71"/>
      <c r="S4100" s="72">
        <v>0</v>
      </c>
      <c r="T4100" s="72">
        <v>0</v>
      </c>
      <c r="U4100" s="71"/>
      <c r="V4100" s="71"/>
      <c r="W4100" s="71"/>
      <c r="X4100" s="72">
        <v>0</v>
      </c>
      <c r="Y4100" s="72">
        <v>0</v>
      </c>
      <c r="Z4100" s="72">
        <v>0</v>
      </c>
      <c r="AA4100" s="69"/>
      <c r="AB4100" s="69"/>
      <c r="AC4100" s="69"/>
    </row>
    <row r="4101" spans="1:29" ht="20" x14ac:dyDescent="0.25">
      <c r="A4101" s="68" t="s">
        <v>9893</v>
      </c>
      <c r="B4101" s="69" t="s">
        <v>4347</v>
      </c>
      <c r="C4101" s="69" t="s">
        <v>9894</v>
      </c>
      <c r="D4101" s="69" t="s">
        <v>4611</v>
      </c>
      <c r="E4101" s="69"/>
      <c r="F4101" s="69" t="s">
        <v>1216</v>
      </c>
      <c r="G4101" s="69" t="s">
        <v>1789</v>
      </c>
      <c r="H4101" s="69" t="s">
        <v>2219</v>
      </c>
      <c r="I4101" s="69"/>
      <c r="J4101" s="70">
        <v>11065</v>
      </c>
      <c r="K4101" s="69" t="s">
        <v>4591</v>
      </c>
      <c r="L4101" s="69"/>
      <c r="M4101" s="69"/>
      <c r="N4101" s="69"/>
      <c r="O4101" s="69"/>
      <c r="P4101" s="69"/>
      <c r="Q4101" s="69"/>
      <c r="R4101" s="69"/>
      <c r="S4101" s="69"/>
      <c r="T4101" s="69"/>
      <c r="U4101" s="69"/>
      <c r="V4101" s="69"/>
      <c r="W4101" s="69"/>
      <c r="X4101" s="69"/>
      <c r="Y4101" s="69"/>
      <c r="Z4101" s="69"/>
      <c r="AA4101" s="69" t="s">
        <v>989</v>
      </c>
      <c r="AB4101" s="69"/>
      <c r="AC4101" s="69"/>
    </row>
    <row r="4102" spans="1:29" x14ac:dyDescent="0.25">
      <c r="A4102" s="71" t="s">
        <v>193</v>
      </c>
      <c r="B4102" s="71"/>
      <c r="C4102" s="71"/>
      <c r="D4102" s="71"/>
      <c r="E4102" s="71"/>
      <c r="F4102" s="71"/>
      <c r="G4102" s="71"/>
      <c r="H4102" s="71"/>
      <c r="I4102" s="71"/>
      <c r="J4102" s="72">
        <v>11065</v>
      </c>
      <c r="K4102" s="71"/>
      <c r="L4102" s="71"/>
      <c r="M4102" s="72">
        <v>0</v>
      </c>
      <c r="N4102" s="72">
        <v>11065</v>
      </c>
      <c r="O4102" s="71"/>
      <c r="P4102" s="71"/>
      <c r="Q4102" s="71"/>
      <c r="R4102" s="71"/>
      <c r="S4102" s="72">
        <v>0</v>
      </c>
      <c r="T4102" s="72">
        <v>0</v>
      </c>
      <c r="U4102" s="71"/>
      <c r="V4102" s="71"/>
      <c r="W4102" s="71"/>
      <c r="X4102" s="72">
        <v>0</v>
      </c>
      <c r="Y4102" s="72">
        <v>0</v>
      </c>
      <c r="Z4102" s="72">
        <v>0</v>
      </c>
      <c r="AA4102" s="69"/>
      <c r="AB4102" s="69"/>
      <c r="AC4102" s="69"/>
    </row>
    <row r="4103" spans="1:29" ht="20" x14ac:dyDescent="0.25">
      <c r="A4103" s="68" t="s">
        <v>9895</v>
      </c>
      <c r="B4103" s="69" t="s">
        <v>2485</v>
      </c>
      <c r="C4103" s="69" t="s">
        <v>9896</v>
      </c>
      <c r="D4103" s="69" t="s">
        <v>883</v>
      </c>
      <c r="E4103" s="69"/>
      <c r="F4103" s="69" t="s">
        <v>1216</v>
      </c>
      <c r="G4103" s="69" t="s">
        <v>1789</v>
      </c>
      <c r="H4103" s="69" t="s">
        <v>1916</v>
      </c>
      <c r="I4103" s="69"/>
      <c r="J4103" s="70">
        <v>675</v>
      </c>
      <c r="K4103" s="69" t="s">
        <v>4591</v>
      </c>
      <c r="L4103" s="69"/>
      <c r="M4103" s="69"/>
      <c r="N4103" s="69"/>
      <c r="O4103" s="69"/>
      <c r="P4103" s="69"/>
      <c r="Q4103" s="69"/>
      <c r="R4103" s="69"/>
      <c r="S4103" s="69"/>
      <c r="T4103" s="69"/>
      <c r="U4103" s="69"/>
      <c r="V4103" s="69"/>
      <c r="W4103" s="69"/>
      <c r="X4103" s="69"/>
      <c r="Y4103" s="69"/>
      <c r="Z4103" s="69"/>
      <c r="AA4103" s="69" t="s">
        <v>989</v>
      </c>
      <c r="AB4103" s="69"/>
      <c r="AC4103" s="69"/>
    </row>
    <row r="4104" spans="1:29" x14ac:dyDescent="0.25">
      <c r="A4104" s="71" t="s">
        <v>193</v>
      </c>
      <c r="B4104" s="71"/>
      <c r="C4104" s="71"/>
      <c r="D4104" s="71"/>
      <c r="E4104" s="71"/>
      <c r="F4104" s="71"/>
      <c r="G4104" s="71"/>
      <c r="H4104" s="71"/>
      <c r="I4104" s="71"/>
      <c r="J4104" s="72">
        <v>675</v>
      </c>
      <c r="K4104" s="71"/>
      <c r="L4104" s="71"/>
      <c r="M4104" s="72">
        <v>0</v>
      </c>
      <c r="N4104" s="72">
        <v>675</v>
      </c>
      <c r="O4104" s="71"/>
      <c r="P4104" s="71"/>
      <c r="Q4104" s="71"/>
      <c r="R4104" s="71"/>
      <c r="S4104" s="72">
        <v>0</v>
      </c>
      <c r="T4104" s="72">
        <v>0</v>
      </c>
      <c r="U4104" s="71"/>
      <c r="V4104" s="71"/>
      <c r="W4104" s="71"/>
      <c r="X4104" s="72">
        <v>0</v>
      </c>
      <c r="Y4104" s="72">
        <v>0</v>
      </c>
      <c r="Z4104" s="72">
        <v>0</v>
      </c>
      <c r="AA4104" s="69"/>
      <c r="AB4104" s="69"/>
      <c r="AC4104" s="69"/>
    </row>
    <row r="4105" spans="1:29" ht="20" x14ac:dyDescent="0.25">
      <c r="A4105" s="68" t="s">
        <v>9897</v>
      </c>
      <c r="B4105" s="69" t="s">
        <v>9891</v>
      </c>
      <c r="C4105" s="69" t="s">
        <v>9898</v>
      </c>
      <c r="D4105" s="69" t="s">
        <v>4623</v>
      </c>
      <c r="E4105" s="69"/>
      <c r="F4105" s="69" t="s">
        <v>1760</v>
      </c>
      <c r="G4105" s="69" t="s">
        <v>1789</v>
      </c>
      <c r="H4105" s="69" t="s">
        <v>1814</v>
      </c>
      <c r="I4105" s="69" t="s">
        <v>962</v>
      </c>
      <c r="J4105" s="70">
        <v>744.49</v>
      </c>
      <c r="K4105" s="69" t="s">
        <v>4591</v>
      </c>
      <c r="L4105" s="69" t="s">
        <v>9899</v>
      </c>
      <c r="M4105" s="70">
        <v>744.49</v>
      </c>
      <c r="N4105" s="69"/>
      <c r="O4105" s="69"/>
      <c r="P4105" s="69"/>
      <c r="Q4105" s="69"/>
      <c r="R4105" s="69"/>
      <c r="S4105" s="69"/>
      <c r="T4105" s="70"/>
      <c r="U4105" s="69"/>
      <c r="V4105" s="69"/>
      <c r="W4105" s="69"/>
      <c r="X4105" s="69"/>
      <c r="Y4105" s="70"/>
      <c r="Z4105" s="69">
        <v>0</v>
      </c>
      <c r="AA4105" s="69" t="s">
        <v>989</v>
      </c>
      <c r="AB4105" s="69" t="s">
        <v>1144</v>
      </c>
      <c r="AC4105" s="69"/>
    </row>
    <row r="4106" spans="1:29" x14ac:dyDescent="0.25">
      <c r="A4106" s="71" t="s">
        <v>193</v>
      </c>
      <c r="B4106" s="71"/>
      <c r="C4106" s="71"/>
      <c r="D4106" s="71"/>
      <c r="E4106" s="71"/>
      <c r="F4106" s="71"/>
      <c r="G4106" s="71"/>
      <c r="H4106" s="71"/>
      <c r="I4106" s="71"/>
      <c r="J4106" s="72">
        <v>744.49</v>
      </c>
      <c r="K4106" s="71"/>
      <c r="L4106" s="71"/>
      <c r="M4106" s="72">
        <v>744.49</v>
      </c>
      <c r="N4106" s="72">
        <v>0</v>
      </c>
      <c r="O4106" s="71"/>
      <c r="P4106" s="71"/>
      <c r="Q4106" s="71"/>
      <c r="R4106" s="71"/>
      <c r="S4106" s="72">
        <v>0</v>
      </c>
      <c r="T4106" s="72">
        <v>0</v>
      </c>
      <c r="U4106" s="71"/>
      <c r="V4106" s="71"/>
      <c r="W4106" s="71"/>
      <c r="X4106" s="72">
        <v>0</v>
      </c>
      <c r="Y4106" s="72">
        <v>0</v>
      </c>
      <c r="Z4106" s="72">
        <v>0</v>
      </c>
      <c r="AA4106" s="69"/>
      <c r="AB4106" s="69"/>
      <c r="AC4106" s="69"/>
    </row>
    <row r="4107" spans="1:29" ht="20" x14ac:dyDescent="0.25">
      <c r="A4107" s="68" t="s">
        <v>9900</v>
      </c>
      <c r="B4107" s="69" t="s">
        <v>4330</v>
      </c>
      <c r="C4107" s="69" t="s">
        <v>9901</v>
      </c>
      <c r="D4107" s="69" t="s">
        <v>4611</v>
      </c>
      <c r="E4107" s="69"/>
      <c r="F4107" s="69" t="s">
        <v>1760</v>
      </c>
      <c r="G4107" s="69" t="s">
        <v>1789</v>
      </c>
      <c r="H4107" s="69" t="s">
        <v>3238</v>
      </c>
      <c r="I4107" s="69"/>
      <c r="J4107" s="70">
        <v>11193.22</v>
      </c>
      <c r="K4107" s="69" t="s">
        <v>4591</v>
      </c>
      <c r="L4107" s="69"/>
      <c r="M4107" s="69"/>
      <c r="N4107" s="69"/>
      <c r="O4107" s="69"/>
      <c r="P4107" s="69"/>
      <c r="Q4107" s="69"/>
      <c r="R4107" s="69"/>
      <c r="S4107" s="69"/>
      <c r="T4107" s="69"/>
      <c r="U4107" s="69"/>
      <c r="V4107" s="69"/>
      <c r="W4107" s="69"/>
      <c r="X4107" s="69"/>
      <c r="Y4107" s="69"/>
      <c r="Z4107" s="69"/>
      <c r="AA4107" s="69" t="s">
        <v>989</v>
      </c>
      <c r="AB4107" s="69"/>
      <c r="AC4107" s="69"/>
    </row>
    <row r="4108" spans="1:29" x14ac:dyDescent="0.25">
      <c r="A4108" s="71" t="s">
        <v>193</v>
      </c>
      <c r="B4108" s="71"/>
      <c r="C4108" s="71"/>
      <c r="D4108" s="71"/>
      <c r="E4108" s="71"/>
      <c r="F4108" s="71"/>
      <c r="G4108" s="71"/>
      <c r="H4108" s="71"/>
      <c r="I4108" s="71"/>
      <c r="J4108" s="72">
        <v>11193.22</v>
      </c>
      <c r="K4108" s="71"/>
      <c r="L4108" s="71"/>
      <c r="M4108" s="72">
        <v>0</v>
      </c>
      <c r="N4108" s="72">
        <v>11193.22</v>
      </c>
      <c r="O4108" s="71"/>
      <c r="P4108" s="71"/>
      <c r="Q4108" s="71"/>
      <c r="R4108" s="71"/>
      <c r="S4108" s="72">
        <v>0</v>
      </c>
      <c r="T4108" s="72">
        <v>0</v>
      </c>
      <c r="U4108" s="71"/>
      <c r="V4108" s="71"/>
      <c r="W4108" s="71"/>
      <c r="X4108" s="72">
        <v>0</v>
      </c>
      <c r="Y4108" s="72">
        <v>0</v>
      </c>
      <c r="Z4108" s="72">
        <v>0</v>
      </c>
      <c r="AA4108" s="69"/>
      <c r="AB4108" s="69"/>
      <c r="AC4108" s="69"/>
    </row>
    <row r="4109" spans="1:29" ht="20" x14ac:dyDescent="0.25">
      <c r="A4109" s="68" t="s">
        <v>9902</v>
      </c>
      <c r="B4109" s="69" t="s">
        <v>9903</v>
      </c>
      <c r="C4109" s="69" t="s">
        <v>9904</v>
      </c>
      <c r="D4109" s="69" t="s">
        <v>4589</v>
      </c>
      <c r="E4109" s="69"/>
      <c r="F4109" s="69" t="s">
        <v>1760</v>
      </c>
      <c r="G4109" s="69" t="s">
        <v>1789</v>
      </c>
      <c r="H4109" s="69" t="s">
        <v>2397</v>
      </c>
      <c r="I4109" s="69"/>
      <c r="J4109" s="70">
        <v>6007.72</v>
      </c>
      <c r="K4109" s="69" t="s">
        <v>4591</v>
      </c>
      <c r="L4109" s="69"/>
      <c r="M4109" s="69"/>
      <c r="N4109" s="69"/>
      <c r="O4109" s="69"/>
      <c r="P4109" s="69"/>
      <c r="Q4109" s="69"/>
      <c r="R4109" s="69"/>
      <c r="S4109" s="69"/>
      <c r="T4109" s="69"/>
      <c r="U4109" s="69"/>
      <c r="V4109" s="69"/>
      <c r="W4109" s="69"/>
      <c r="X4109" s="69"/>
      <c r="Y4109" s="69"/>
      <c r="Z4109" s="69"/>
      <c r="AA4109" s="69" t="s">
        <v>966</v>
      </c>
      <c r="AB4109" s="69"/>
      <c r="AC4109" s="69"/>
    </row>
    <row r="4110" spans="1:29" x14ac:dyDescent="0.25">
      <c r="A4110" s="71" t="s">
        <v>193</v>
      </c>
      <c r="B4110" s="71"/>
      <c r="C4110" s="71"/>
      <c r="D4110" s="71"/>
      <c r="E4110" s="71"/>
      <c r="F4110" s="71"/>
      <c r="G4110" s="71"/>
      <c r="H4110" s="71"/>
      <c r="I4110" s="71"/>
      <c r="J4110" s="72">
        <v>6007.72</v>
      </c>
      <c r="K4110" s="71"/>
      <c r="L4110" s="71"/>
      <c r="M4110" s="72">
        <v>0</v>
      </c>
      <c r="N4110" s="72">
        <v>6007.72</v>
      </c>
      <c r="O4110" s="71"/>
      <c r="P4110" s="71"/>
      <c r="Q4110" s="71"/>
      <c r="R4110" s="71"/>
      <c r="S4110" s="72">
        <v>0</v>
      </c>
      <c r="T4110" s="72">
        <v>0</v>
      </c>
      <c r="U4110" s="71"/>
      <c r="V4110" s="71"/>
      <c r="W4110" s="71"/>
      <c r="X4110" s="72">
        <v>0</v>
      </c>
      <c r="Y4110" s="72">
        <v>0</v>
      </c>
      <c r="Z4110" s="72">
        <v>0</v>
      </c>
      <c r="AA4110" s="69"/>
      <c r="AB4110" s="69"/>
      <c r="AC4110" s="69"/>
    </row>
    <row r="4111" spans="1:29" ht="20" x14ac:dyDescent="0.25">
      <c r="A4111" s="68" t="s">
        <v>9905</v>
      </c>
      <c r="B4111" s="69" t="s">
        <v>9906</v>
      </c>
      <c r="C4111" s="69" t="s">
        <v>9907</v>
      </c>
      <c r="D4111" s="69" t="s">
        <v>4813</v>
      </c>
      <c r="E4111" s="69"/>
      <c r="F4111" s="69" t="s">
        <v>1216</v>
      </c>
      <c r="G4111" s="69" t="s">
        <v>1789</v>
      </c>
      <c r="H4111" s="69" t="s">
        <v>1805</v>
      </c>
      <c r="I4111" s="69"/>
      <c r="J4111" s="70">
        <v>7110.29</v>
      </c>
      <c r="K4111" s="69" t="s">
        <v>4591</v>
      </c>
      <c r="L4111" s="69"/>
      <c r="M4111" s="69"/>
      <c r="N4111" s="69"/>
      <c r="O4111" s="69"/>
      <c r="P4111" s="69"/>
      <c r="Q4111" s="69"/>
      <c r="R4111" s="69"/>
      <c r="S4111" s="69"/>
      <c r="T4111" s="69"/>
      <c r="U4111" s="69"/>
      <c r="V4111" s="69"/>
      <c r="W4111" s="69"/>
      <c r="X4111" s="69"/>
      <c r="Y4111" s="69"/>
      <c r="Z4111" s="69"/>
      <c r="AA4111" s="69" t="s">
        <v>989</v>
      </c>
      <c r="AB4111" s="69"/>
      <c r="AC4111" s="69"/>
    </row>
    <row r="4112" spans="1:29" x14ac:dyDescent="0.25">
      <c r="A4112" s="71" t="s">
        <v>193</v>
      </c>
      <c r="B4112" s="71"/>
      <c r="C4112" s="71"/>
      <c r="D4112" s="71"/>
      <c r="E4112" s="71"/>
      <c r="F4112" s="71"/>
      <c r="G4112" s="71"/>
      <c r="H4112" s="71"/>
      <c r="I4112" s="71"/>
      <c r="J4112" s="72">
        <v>7110.29</v>
      </c>
      <c r="K4112" s="71"/>
      <c r="L4112" s="71"/>
      <c r="M4112" s="72">
        <v>0</v>
      </c>
      <c r="N4112" s="72">
        <v>7110.29</v>
      </c>
      <c r="O4112" s="71"/>
      <c r="P4112" s="71"/>
      <c r="Q4112" s="71"/>
      <c r="R4112" s="71"/>
      <c r="S4112" s="72">
        <v>0</v>
      </c>
      <c r="T4112" s="72">
        <v>0</v>
      </c>
      <c r="U4112" s="71"/>
      <c r="V4112" s="71"/>
      <c r="W4112" s="71"/>
      <c r="X4112" s="72">
        <v>0</v>
      </c>
      <c r="Y4112" s="72">
        <v>0</v>
      </c>
      <c r="Z4112" s="72">
        <v>0</v>
      </c>
      <c r="AA4112" s="69"/>
      <c r="AB4112" s="69"/>
      <c r="AC4112" s="69"/>
    </row>
    <row r="4113" spans="1:29" ht="20" x14ac:dyDescent="0.25">
      <c r="A4113" s="68" t="s">
        <v>9908</v>
      </c>
      <c r="B4113" s="69" t="s">
        <v>9838</v>
      </c>
      <c r="C4113" s="69" t="s">
        <v>9909</v>
      </c>
      <c r="D4113" s="69" t="s">
        <v>4623</v>
      </c>
      <c r="E4113" s="69"/>
      <c r="F4113" s="69" t="s">
        <v>1216</v>
      </c>
      <c r="G4113" s="69" t="s">
        <v>1789</v>
      </c>
      <c r="H4113" s="69" t="s">
        <v>1814</v>
      </c>
      <c r="I4113" s="69" t="s">
        <v>962</v>
      </c>
      <c r="J4113" s="70">
        <v>7922.14</v>
      </c>
      <c r="K4113" s="69" t="s">
        <v>4591</v>
      </c>
      <c r="L4113" s="69" t="s">
        <v>9910</v>
      </c>
      <c r="M4113" s="70">
        <v>7922.14</v>
      </c>
      <c r="N4113" s="69"/>
      <c r="O4113" s="69"/>
      <c r="P4113" s="69"/>
      <c r="Q4113" s="69"/>
      <c r="R4113" s="69"/>
      <c r="S4113" s="69"/>
      <c r="T4113" s="70"/>
      <c r="U4113" s="69"/>
      <c r="V4113" s="69"/>
      <c r="W4113" s="69"/>
      <c r="X4113" s="69"/>
      <c r="Y4113" s="70"/>
      <c r="Z4113" s="69">
        <v>0</v>
      </c>
      <c r="AA4113" s="69" t="s">
        <v>989</v>
      </c>
      <c r="AB4113" s="69" t="s">
        <v>1144</v>
      </c>
      <c r="AC4113" s="69"/>
    </row>
    <row r="4114" spans="1:29" x14ac:dyDescent="0.25">
      <c r="A4114" s="71" t="s">
        <v>193</v>
      </c>
      <c r="B4114" s="71"/>
      <c r="C4114" s="71"/>
      <c r="D4114" s="71"/>
      <c r="E4114" s="71"/>
      <c r="F4114" s="71"/>
      <c r="G4114" s="71"/>
      <c r="H4114" s="71"/>
      <c r="I4114" s="71"/>
      <c r="J4114" s="72">
        <v>7922.14</v>
      </c>
      <c r="K4114" s="71"/>
      <c r="L4114" s="71"/>
      <c r="M4114" s="72">
        <v>7922.14</v>
      </c>
      <c r="N4114" s="72">
        <v>0</v>
      </c>
      <c r="O4114" s="71"/>
      <c r="P4114" s="71"/>
      <c r="Q4114" s="71"/>
      <c r="R4114" s="71"/>
      <c r="S4114" s="72">
        <v>0</v>
      </c>
      <c r="T4114" s="72">
        <v>0</v>
      </c>
      <c r="U4114" s="71"/>
      <c r="V4114" s="71"/>
      <c r="W4114" s="71"/>
      <c r="X4114" s="72">
        <v>0</v>
      </c>
      <c r="Y4114" s="72">
        <v>0</v>
      </c>
      <c r="Z4114" s="72">
        <v>0</v>
      </c>
      <c r="AA4114" s="69"/>
      <c r="AB4114" s="69"/>
      <c r="AC4114" s="69"/>
    </row>
    <row r="4115" spans="1:29" ht="20" x14ac:dyDescent="0.25">
      <c r="A4115" s="68" t="s">
        <v>9911</v>
      </c>
      <c r="B4115" s="69" t="s">
        <v>9912</v>
      </c>
      <c r="C4115" s="69" t="s">
        <v>9913</v>
      </c>
      <c r="D4115" s="69" t="s">
        <v>4813</v>
      </c>
      <c r="E4115" s="69"/>
      <c r="F4115" s="69" t="s">
        <v>1760</v>
      </c>
      <c r="G4115" s="69" t="s">
        <v>1789</v>
      </c>
      <c r="H4115" s="69" t="s">
        <v>9742</v>
      </c>
      <c r="I4115" s="69" t="s">
        <v>962</v>
      </c>
      <c r="J4115" s="70">
        <v>1085.49</v>
      </c>
      <c r="K4115" s="69" t="s">
        <v>4591</v>
      </c>
      <c r="L4115" s="69" t="s">
        <v>9914</v>
      </c>
      <c r="M4115" s="70">
        <v>1085.49</v>
      </c>
      <c r="N4115" s="69"/>
      <c r="O4115" s="69"/>
      <c r="P4115" s="69"/>
      <c r="Q4115" s="69"/>
      <c r="R4115" s="69"/>
      <c r="S4115" s="69"/>
      <c r="T4115" s="70"/>
      <c r="U4115" s="69"/>
      <c r="V4115" s="69"/>
      <c r="W4115" s="69"/>
      <c r="X4115" s="69"/>
      <c r="Y4115" s="70"/>
      <c r="Z4115" s="69">
        <v>0</v>
      </c>
      <c r="AA4115" s="69" t="s">
        <v>989</v>
      </c>
      <c r="AB4115" s="69" t="s">
        <v>1144</v>
      </c>
      <c r="AC4115" s="69"/>
    </row>
    <row r="4116" spans="1:29" x14ac:dyDescent="0.25">
      <c r="A4116" s="71" t="s">
        <v>193</v>
      </c>
      <c r="B4116" s="71"/>
      <c r="C4116" s="71"/>
      <c r="D4116" s="71"/>
      <c r="E4116" s="71"/>
      <c r="F4116" s="71"/>
      <c r="G4116" s="71"/>
      <c r="H4116" s="71"/>
      <c r="I4116" s="71"/>
      <c r="J4116" s="72">
        <v>1085.49</v>
      </c>
      <c r="K4116" s="71"/>
      <c r="L4116" s="71"/>
      <c r="M4116" s="72">
        <v>1085.49</v>
      </c>
      <c r="N4116" s="72">
        <v>0</v>
      </c>
      <c r="O4116" s="71"/>
      <c r="P4116" s="71"/>
      <c r="Q4116" s="71"/>
      <c r="R4116" s="71"/>
      <c r="S4116" s="72">
        <v>0</v>
      </c>
      <c r="T4116" s="72">
        <v>0</v>
      </c>
      <c r="U4116" s="71"/>
      <c r="V4116" s="71"/>
      <c r="W4116" s="71"/>
      <c r="X4116" s="72">
        <v>0</v>
      </c>
      <c r="Y4116" s="72">
        <v>0</v>
      </c>
      <c r="Z4116" s="72">
        <v>0</v>
      </c>
      <c r="AA4116" s="69"/>
      <c r="AB4116" s="69"/>
      <c r="AC4116" s="69"/>
    </row>
    <row r="4117" spans="1:29" ht="30" x14ac:dyDescent="0.25">
      <c r="A4117" s="68" t="s">
        <v>9915</v>
      </c>
      <c r="B4117" s="69" t="s">
        <v>3220</v>
      </c>
      <c r="C4117" s="69" t="s">
        <v>9916</v>
      </c>
      <c r="D4117" s="69" t="s">
        <v>9621</v>
      </c>
      <c r="E4117" s="69"/>
      <c r="F4117" s="69" t="s">
        <v>1760</v>
      </c>
      <c r="G4117" s="69" t="s">
        <v>1789</v>
      </c>
      <c r="H4117" s="69" t="s">
        <v>1112</v>
      </c>
      <c r="I4117" s="69" t="s">
        <v>962</v>
      </c>
      <c r="J4117" s="70">
        <v>941.65</v>
      </c>
      <c r="K4117" s="69" t="s">
        <v>4591</v>
      </c>
      <c r="L4117" s="69" t="s">
        <v>9917</v>
      </c>
      <c r="M4117" s="70">
        <v>941.65</v>
      </c>
      <c r="N4117" s="69"/>
      <c r="O4117" s="69"/>
      <c r="P4117" s="69"/>
      <c r="Q4117" s="69"/>
      <c r="R4117" s="69"/>
      <c r="S4117" s="69"/>
      <c r="T4117" s="70"/>
      <c r="U4117" s="69"/>
      <c r="V4117" s="69"/>
      <c r="W4117" s="69"/>
      <c r="X4117" s="69"/>
      <c r="Y4117" s="70"/>
      <c r="Z4117" s="69">
        <v>0</v>
      </c>
      <c r="AA4117" s="69" t="s">
        <v>989</v>
      </c>
      <c r="AB4117" s="69" t="s">
        <v>1144</v>
      </c>
      <c r="AC4117" s="69"/>
    </row>
    <row r="4118" spans="1:29" x14ac:dyDescent="0.25">
      <c r="A4118" s="71" t="s">
        <v>193</v>
      </c>
      <c r="B4118" s="71"/>
      <c r="C4118" s="71"/>
      <c r="D4118" s="71"/>
      <c r="E4118" s="71"/>
      <c r="F4118" s="71"/>
      <c r="G4118" s="71"/>
      <c r="H4118" s="71"/>
      <c r="I4118" s="71"/>
      <c r="J4118" s="72">
        <v>941.65</v>
      </c>
      <c r="K4118" s="71"/>
      <c r="L4118" s="71"/>
      <c r="M4118" s="72">
        <v>941.65</v>
      </c>
      <c r="N4118" s="72">
        <v>0</v>
      </c>
      <c r="O4118" s="71"/>
      <c r="P4118" s="71"/>
      <c r="Q4118" s="71"/>
      <c r="R4118" s="71"/>
      <c r="S4118" s="72">
        <v>0</v>
      </c>
      <c r="T4118" s="72">
        <v>0</v>
      </c>
      <c r="U4118" s="71"/>
      <c r="V4118" s="71"/>
      <c r="W4118" s="71"/>
      <c r="X4118" s="72">
        <v>0</v>
      </c>
      <c r="Y4118" s="72">
        <v>0</v>
      </c>
      <c r="Z4118" s="72">
        <v>0</v>
      </c>
      <c r="AA4118" s="69"/>
      <c r="AB4118" s="69"/>
      <c r="AC4118" s="69"/>
    </row>
    <row r="4119" spans="1:29" ht="30" x14ac:dyDescent="0.25">
      <c r="A4119" s="68" t="s">
        <v>9918</v>
      </c>
      <c r="B4119" s="69" t="s">
        <v>9919</v>
      </c>
      <c r="C4119" s="69" t="s">
        <v>9920</v>
      </c>
      <c r="D4119" s="69" t="s">
        <v>3313</v>
      </c>
      <c r="E4119" s="69"/>
      <c r="F4119" s="69" t="s">
        <v>1821</v>
      </c>
      <c r="G4119" s="69" t="s">
        <v>2207</v>
      </c>
      <c r="H4119" s="69" t="s">
        <v>1814</v>
      </c>
      <c r="I4119" s="69"/>
      <c r="J4119" s="70">
        <v>629.6</v>
      </c>
      <c r="K4119" s="69" t="s">
        <v>4591</v>
      </c>
      <c r="L4119" s="69"/>
      <c r="M4119" s="69"/>
      <c r="N4119" s="69"/>
      <c r="O4119" s="69"/>
      <c r="P4119" s="69"/>
      <c r="Q4119" s="69"/>
      <c r="R4119" s="69"/>
      <c r="S4119" s="69"/>
      <c r="T4119" s="69"/>
      <c r="U4119" s="69"/>
      <c r="V4119" s="69"/>
      <c r="W4119" s="69"/>
      <c r="X4119" s="69"/>
      <c r="Y4119" s="69"/>
      <c r="Z4119" s="69"/>
      <c r="AA4119" s="69" t="s">
        <v>989</v>
      </c>
      <c r="AB4119" s="69"/>
      <c r="AC4119" s="69"/>
    </row>
    <row r="4120" spans="1:29" x14ac:dyDescent="0.25">
      <c r="A4120" s="71" t="s">
        <v>193</v>
      </c>
      <c r="B4120" s="71"/>
      <c r="C4120" s="71"/>
      <c r="D4120" s="71"/>
      <c r="E4120" s="71"/>
      <c r="F4120" s="71"/>
      <c r="G4120" s="71"/>
      <c r="H4120" s="71"/>
      <c r="I4120" s="71"/>
      <c r="J4120" s="72">
        <v>629.6</v>
      </c>
      <c r="K4120" s="71"/>
      <c r="L4120" s="71"/>
      <c r="M4120" s="72">
        <v>0</v>
      </c>
      <c r="N4120" s="72">
        <v>629.6</v>
      </c>
      <c r="O4120" s="71"/>
      <c r="P4120" s="71"/>
      <c r="Q4120" s="71"/>
      <c r="R4120" s="71"/>
      <c r="S4120" s="72">
        <v>0</v>
      </c>
      <c r="T4120" s="72">
        <v>0</v>
      </c>
      <c r="U4120" s="71"/>
      <c r="V4120" s="71"/>
      <c r="W4120" s="71"/>
      <c r="X4120" s="72">
        <v>0</v>
      </c>
      <c r="Y4120" s="72">
        <v>0</v>
      </c>
      <c r="Z4120" s="72">
        <v>0</v>
      </c>
      <c r="AA4120" s="69"/>
      <c r="AB4120" s="69"/>
      <c r="AC4120" s="69"/>
    </row>
    <row r="4121" spans="1:29" ht="30" x14ac:dyDescent="0.25">
      <c r="A4121" s="68" t="s">
        <v>9921</v>
      </c>
      <c r="B4121" s="69" t="s">
        <v>8921</v>
      </c>
      <c r="C4121" s="69" t="s">
        <v>9922</v>
      </c>
      <c r="D4121" s="69" t="s">
        <v>3313</v>
      </c>
      <c r="E4121" s="69"/>
      <c r="F4121" s="69" t="s">
        <v>1727</v>
      </c>
      <c r="G4121" s="69" t="s">
        <v>1612</v>
      </c>
      <c r="H4121" s="69" t="s">
        <v>1814</v>
      </c>
      <c r="I4121" s="69"/>
      <c r="J4121" s="70">
        <v>369.9</v>
      </c>
      <c r="K4121" s="69" t="s">
        <v>4591</v>
      </c>
      <c r="L4121" s="69"/>
      <c r="M4121" s="69"/>
      <c r="N4121" s="69"/>
      <c r="O4121" s="69"/>
      <c r="P4121" s="69"/>
      <c r="Q4121" s="69"/>
      <c r="R4121" s="69"/>
      <c r="S4121" s="69"/>
      <c r="T4121" s="69"/>
      <c r="U4121" s="69"/>
      <c r="V4121" s="69"/>
      <c r="W4121" s="69"/>
      <c r="X4121" s="69"/>
      <c r="Y4121" s="69"/>
      <c r="Z4121" s="69"/>
      <c r="AA4121" s="69" t="s">
        <v>989</v>
      </c>
      <c r="AB4121" s="69"/>
      <c r="AC4121" s="69"/>
    </row>
    <row r="4122" spans="1:29" x14ac:dyDescent="0.25">
      <c r="A4122" s="71" t="s">
        <v>193</v>
      </c>
      <c r="B4122" s="71"/>
      <c r="C4122" s="71"/>
      <c r="D4122" s="71"/>
      <c r="E4122" s="71"/>
      <c r="F4122" s="71"/>
      <c r="G4122" s="71"/>
      <c r="H4122" s="71"/>
      <c r="I4122" s="71"/>
      <c r="J4122" s="72">
        <v>369.9</v>
      </c>
      <c r="K4122" s="71"/>
      <c r="L4122" s="71"/>
      <c r="M4122" s="72">
        <v>0</v>
      </c>
      <c r="N4122" s="72">
        <v>369.9</v>
      </c>
      <c r="O4122" s="71"/>
      <c r="P4122" s="71"/>
      <c r="Q4122" s="71"/>
      <c r="R4122" s="71"/>
      <c r="S4122" s="72">
        <v>0</v>
      </c>
      <c r="T4122" s="72">
        <v>0</v>
      </c>
      <c r="U4122" s="71"/>
      <c r="V4122" s="71"/>
      <c r="W4122" s="71"/>
      <c r="X4122" s="72">
        <v>0</v>
      </c>
      <c r="Y4122" s="72">
        <v>0</v>
      </c>
      <c r="Z4122" s="72">
        <v>0</v>
      </c>
      <c r="AA4122" s="69"/>
      <c r="AB4122" s="69"/>
      <c r="AC4122" s="69"/>
    </row>
    <row r="4123" spans="1:29" ht="20" x14ac:dyDescent="0.25">
      <c r="A4123" s="68" t="s">
        <v>9923</v>
      </c>
      <c r="B4123" s="69" t="s">
        <v>9924</v>
      </c>
      <c r="C4123" s="69" t="s">
        <v>9925</v>
      </c>
      <c r="D4123" s="69" t="s">
        <v>4589</v>
      </c>
      <c r="E4123" s="69"/>
      <c r="F4123" s="69" t="s">
        <v>1216</v>
      </c>
      <c r="G4123" s="69" t="s">
        <v>1612</v>
      </c>
      <c r="H4123" s="69" t="s">
        <v>1130</v>
      </c>
      <c r="I4123" s="69"/>
      <c r="J4123" s="70">
        <v>8255.7099999999991</v>
      </c>
      <c r="K4123" s="69" t="s">
        <v>4591</v>
      </c>
      <c r="L4123" s="69"/>
      <c r="M4123" s="69"/>
      <c r="N4123" s="69"/>
      <c r="O4123" s="69"/>
      <c r="P4123" s="69"/>
      <c r="Q4123" s="69"/>
      <c r="R4123" s="69"/>
      <c r="S4123" s="69"/>
      <c r="T4123" s="69"/>
      <c r="U4123" s="69"/>
      <c r="V4123" s="69"/>
      <c r="W4123" s="69"/>
      <c r="X4123" s="69"/>
      <c r="Y4123" s="69"/>
      <c r="Z4123" s="69"/>
      <c r="AA4123" s="69" t="s">
        <v>989</v>
      </c>
      <c r="AB4123" s="69"/>
      <c r="AC4123" s="69"/>
    </row>
    <row r="4124" spans="1:29" x14ac:dyDescent="0.25">
      <c r="A4124" s="71" t="s">
        <v>193</v>
      </c>
      <c r="B4124" s="71"/>
      <c r="C4124" s="71"/>
      <c r="D4124" s="71"/>
      <c r="E4124" s="71"/>
      <c r="F4124" s="71"/>
      <c r="G4124" s="71"/>
      <c r="H4124" s="71"/>
      <c r="I4124" s="71"/>
      <c r="J4124" s="72">
        <v>8255.7099999999991</v>
      </c>
      <c r="K4124" s="71"/>
      <c r="L4124" s="71"/>
      <c r="M4124" s="72">
        <v>0</v>
      </c>
      <c r="N4124" s="72">
        <v>8255.7099999999991</v>
      </c>
      <c r="O4124" s="71"/>
      <c r="P4124" s="71"/>
      <c r="Q4124" s="71"/>
      <c r="R4124" s="71"/>
      <c r="S4124" s="72">
        <v>0</v>
      </c>
      <c r="T4124" s="72">
        <v>0</v>
      </c>
      <c r="U4124" s="71"/>
      <c r="V4124" s="71"/>
      <c r="W4124" s="71"/>
      <c r="X4124" s="72">
        <v>0</v>
      </c>
      <c r="Y4124" s="72">
        <v>0</v>
      </c>
      <c r="Z4124" s="72">
        <v>0</v>
      </c>
      <c r="AA4124" s="69"/>
      <c r="AB4124" s="69"/>
      <c r="AC4124" s="69"/>
    </row>
    <row r="4125" spans="1:29" ht="20" x14ac:dyDescent="0.25">
      <c r="A4125" s="68" t="s">
        <v>9926</v>
      </c>
      <c r="B4125" s="69" t="s">
        <v>9927</v>
      </c>
      <c r="C4125" s="69" t="s">
        <v>9928</v>
      </c>
      <c r="D4125" s="69" t="s">
        <v>4583</v>
      </c>
      <c r="E4125" s="69"/>
      <c r="F4125" s="69" t="s">
        <v>1760</v>
      </c>
      <c r="G4125" s="69" t="s">
        <v>1612</v>
      </c>
      <c r="H4125" s="69" t="s">
        <v>2669</v>
      </c>
      <c r="I4125" s="69"/>
      <c r="J4125" s="70">
        <v>10021.91</v>
      </c>
      <c r="K4125" s="69" t="s">
        <v>4591</v>
      </c>
      <c r="L4125" s="69"/>
      <c r="M4125" s="69"/>
      <c r="N4125" s="69"/>
      <c r="O4125" s="69"/>
      <c r="P4125" s="69"/>
      <c r="Q4125" s="69"/>
      <c r="R4125" s="69"/>
      <c r="S4125" s="69"/>
      <c r="T4125" s="69"/>
      <c r="U4125" s="69"/>
      <c r="V4125" s="69"/>
      <c r="W4125" s="69"/>
      <c r="X4125" s="69"/>
      <c r="Y4125" s="69"/>
      <c r="Z4125" s="69"/>
      <c r="AA4125" s="69" t="s">
        <v>989</v>
      </c>
      <c r="AB4125" s="69"/>
      <c r="AC4125" s="69"/>
    </row>
    <row r="4126" spans="1:29" x14ac:dyDescent="0.25">
      <c r="A4126" s="71" t="s">
        <v>193</v>
      </c>
      <c r="B4126" s="71"/>
      <c r="C4126" s="71"/>
      <c r="D4126" s="71"/>
      <c r="E4126" s="71"/>
      <c r="F4126" s="71"/>
      <c r="G4126" s="71"/>
      <c r="H4126" s="71"/>
      <c r="I4126" s="71"/>
      <c r="J4126" s="72">
        <v>10021.91</v>
      </c>
      <c r="K4126" s="71"/>
      <c r="L4126" s="71"/>
      <c r="M4126" s="72">
        <v>0</v>
      </c>
      <c r="N4126" s="72">
        <v>10021.91</v>
      </c>
      <c r="O4126" s="71"/>
      <c r="P4126" s="71"/>
      <c r="Q4126" s="71"/>
      <c r="R4126" s="71"/>
      <c r="S4126" s="72">
        <v>0</v>
      </c>
      <c r="T4126" s="72">
        <v>0</v>
      </c>
      <c r="U4126" s="71"/>
      <c r="V4126" s="71"/>
      <c r="W4126" s="71"/>
      <c r="X4126" s="72">
        <v>0</v>
      </c>
      <c r="Y4126" s="72">
        <v>0</v>
      </c>
      <c r="Z4126" s="72">
        <v>0</v>
      </c>
      <c r="AA4126" s="69"/>
      <c r="AB4126" s="69"/>
      <c r="AC4126" s="69"/>
    </row>
    <row r="4127" spans="1:29" ht="20" x14ac:dyDescent="0.25">
      <c r="A4127" s="68" t="s">
        <v>9929</v>
      </c>
      <c r="B4127" s="69" t="s">
        <v>4347</v>
      </c>
      <c r="C4127" s="69" t="s">
        <v>9930</v>
      </c>
      <c r="D4127" s="69" t="s">
        <v>5439</v>
      </c>
      <c r="E4127" s="69"/>
      <c r="F4127" s="69" t="s">
        <v>1216</v>
      </c>
      <c r="G4127" s="69" t="s">
        <v>1612</v>
      </c>
      <c r="H4127" s="69" t="s">
        <v>1130</v>
      </c>
      <c r="I4127" s="69" t="s">
        <v>962</v>
      </c>
      <c r="J4127" s="70">
        <v>10768.69</v>
      </c>
      <c r="K4127" s="69" t="s">
        <v>4591</v>
      </c>
      <c r="L4127" s="69" t="s">
        <v>9931</v>
      </c>
      <c r="M4127" s="70">
        <v>10768.69</v>
      </c>
      <c r="N4127" s="69"/>
      <c r="O4127" s="69"/>
      <c r="P4127" s="69"/>
      <c r="Q4127" s="69"/>
      <c r="R4127" s="69"/>
      <c r="S4127" s="69"/>
      <c r="T4127" s="70"/>
      <c r="U4127" s="69"/>
      <c r="V4127" s="69"/>
      <c r="W4127" s="69"/>
      <c r="X4127" s="69"/>
      <c r="Y4127" s="70"/>
      <c r="Z4127" s="69">
        <v>0</v>
      </c>
      <c r="AA4127" s="69" t="s">
        <v>989</v>
      </c>
      <c r="AB4127" s="69" t="s">
        <v>1144</v>
      </c>
      <c r="AC4127" s="69"/>
    </row>
    <row r="4128" spans="1:29" x14ac:dyDescent="0.25">
      <c r="A4128" s="71" t="s">
        <v>193</v>
      </c>
      <c r="B4128" s="71"/>
      <c r="C4128" s="71"/>
      <c r="D4128" s="71"/>
      <c r="E4128" s="71"/>
      <c r="F4128" s="71"/>
      <c r="G4128" s="71"/>
      <c r="H4128" s="71"/>
      <c r="I4128" s="71"/>
      <c r="J4128" s="72">
        <v>10768.69</v>
      </c>
      <c r="K4128" s="71"/>
      <c r="L4128" s="71"/>
      <c r="M4128" s="72">
        <v>10768.69</v>
      </c>
      <c r="N4128" s="72">
        <v>0</v>
      </c>
      <c r="O4128" s="71"/>
      <c r="P4128" s="71"/>
      <c r="Q4128" s="71"/>
      <c r="R4128" s="71"/>
      <c r="S4128" s="72">
        <v>0</v>
      </c>
      <c r="T4128" s="72">
        <v>0</v>
      </c>
      <c r="U4128" s="71"/>
      <c r="V4128" s="71"/>
      <c r="W4128" s="71"/>
      <c r="X4128" s="72">
        <v>0</v>
      </c>
      <c r="Y4128" s="72">
        <v>0</v>
      </c>
      <c r="Z4128" s="72">
        <v>0</v>
      </c>
      <c r="AA4128" s="69"/>
      <c r="AB4128" s="69"/>
      <c r="AC4128" s="69"/>
    </row>
    <row r="4129" spans="1:29" ht="20" x14ac:dyDescent="0.25">
      <c r="A4129" s="68" t="s">
        <v>9932</v>
      </c>
      <c r="B4129" s="69" t="s">
        <v>9933</v>
      </c>
      <c r="C4129" s="69" t="s">
        <v>9934</v>
      </c>
      <c r="D4129" s="69" t="s">
        <v>4768</v>
      </c>
      <c r="E4129" s="69"/>
      <c r="F4129" s="69" t="s">
        <v>1760</v>
      </c>
      <c r="G4129" s="69" t="s">
        <v>1612</v>
      </c>
      <c r="H4129" s="69" t="s">
        <v>1814</v>
      </c>
      <c r="I4129" s="69"/>
      <c r="J4129" s="70">
        <v>16931.439999999999</v>
      </c>
      <c r="K4129" s="69" t="s">
        <v>4591</v>
      </c>
      <c r="L4129" s="69"/>
      <c r="M4129" s="69"/>
      <c r="N4129" s="69"/>
      <c r="O4129" s="69"/>
      <c r="P4129" s="69"/>
      <c r="Q4129" s="69"/>
      <c r="R4129" s="69"/>
      <c r="S4129" s="69"/>
      <c r="T4129" s="69"/>
      <c r="U4129" s="69"/>
      <c r="V4129" s="69"/>
      <c r="W4129" s="69"/>
      <c r="X4129" s="69"/>
      <c r="Y4129" s="69"/>
      <c r="Z4129" s="69"/>
      <c r="AA4129" s="69" t="s">
        <v>989</v>
      </c>
      <c r="AB4129" s="69"/>
      <c r="AC4129" s="69"/>
    </row>
    <row r="4130" spans="1:29" x14ac:dyDescent="0.25">
      <c r="A4130" s="71" t="s">
        <v>193</v>
      </c>
      <c r="B4130" s="71"/>
      <c r="C4130" s="71"/>
      <c r="D4130" s="71"/>
      <c r="E4130" s="71"/>
      <c r="F4130" s="71"/>
      <c r="G4130" s="71"/>
      <c r="H4130" s="71"/>
      <c r="I4130" s="71"/>
      <c r="J4130" s="72">
        <v>16931.439999999999</v>
      </c>
      <c r="K4130" s="71"/>
      <c r="L4130" s="71"/>
      <c r="M4130" s="72">
        <v>0</v>
      </c>
      <c r="N4130" s="72">
        <v>16931.439999999999</v>
      </c>
      <c r="O4130" s="71"/>
      <c r="P4130" s="71"/>
      <c r="Q4130" s="71"/>
      <c r="R4130" s="71"/>
      <c r="S4130" s="72">
        <v>0</v>
      </c>
      <c r="T4130" s="72">
        <v>0</v>
      </c>
      <c r="U4130" s="71"/>
      <c r="V4130" s="71"/>
      <c r="W4130" s="71"/>
      <c r="X4130" s="72">
        <v>0</v>
      </c>
      <c r="Y4130" s="72">
        <v>0</v>
      </c>
      <c r="Z4130" s="72">
        <v>0</v>
      </c>
      <c r="AA4130" s="69"/>
      <c r="AB4130" s="69"/>
      <c r="AC4130" s="69"/>
    </row>
    <row r="4131" spans="1:29" ht="30" x14ac:dyDescent="0.25">
      <c r="A4131" s="68" t="s">
        <v>9935</v>
      </c>
      <c r="B4131" s="69" t="s">
        <v>9936</v>
      </c>
      <c r="C4131" s="69" t="s">
        <v>9937</v>
      </c>
      <c r="D4131" s="69" t="s">
        <v>3313</v>
      </c>
      <c r="E4131" s="69"/>
      <c r="F4131" s="69" t="s">
        <v>1760</v>
      </c>
      <c r="G4131" s="69" t="s">
        <v>1612</v>
      </c>
      <c r="H4131" s="69" t="s">
        <v>1814</v>
      </c>
      <c r="I4131" s="69"/>
      <c r="J4131" s="70">
        <v>6790.02</v>
      </c>
      <c r="K4131" s="69" t="s">
        <v>4591</v>
      </c>
      <c r="L4131" s="69"/>
      <c r="M4131" s="69"/>
      <c r="N4131" s="69"/>
      <c r="O4131" s="69"/>
      <c r="P4131" s="69"/>
      <c r="Q4131" s="69"/>
      <c r="R4131" s="69"/>
      <c r="S4131" s="69"/>
      <c r="T4131" s="69"/>
      <c r="U4131" s="69"/>
      <c r="V4131" s="69"/>
      <c r="W4131" s="69"/>
      <c r="X4131" s="69"/>
      <c r="Y4131" s="69"/>
      <c r="Z4131" s="69"/>
      <c r="AA4131" s="69" t="s">
        <v>989</v>
      </c>
      <c r="AB4131" s="69"/>
      <c r="AC4131" s="69"/>
    </row>
    <row r="4132" spans="1:29" x14ac:dyDescent="0.25">
      <c r="A4132" s="71" t="s">
        <v>193</v>
      </c>
      <c r="B4132" s="71"/>
      <c r="C4132" s="71"/>
      <c r="D4132" s="71"/>
      <c r="E4132" s="71"/>
      <c r="F4132" s="71"/>
      <c r="G4132" s="71"/>
      <c r="H4132" s="71"/>
      <c r="I4132" s="71"/>
      <c r="J4132" s="72">
        <v>6790.02</v>
      </c>
      <c r="K4132" s="71"/>
      <c r="L4132" s="71"/>
      <c r="M4132" s="72">
        <v>0</v>
      </c>
      <c r="N4132" s="72">
        <v>6790.02</v>
      </c>
      <c r="O4132" s="71"/>
      <c r="P4132" s="71"/>
      <c r="Q4132" s="71"/>
      <c r="R4132" s="71"/>
      <c r="S4132" s="72">
        <v>0</v>
      </c>
      <c r="T4132" s="72">
        <v>0</v>
      </c>
      <c r="U4132" s="71"/>
      <c r="V4132" s="71"/>
      <c r="W4132" s="71"/>
      <c r="X4132" s="72">
        <v>0</v>
      </c>
      <c r="Y4132" s="72">
        <v>0</v>
      </c>
      <c r="Z4132" s="72">
        <v>0</v>
      </c>
      <c r="AA4132" s="69"/>
      <c r="AB4132" s="69"/>
      <c r="AC4132" s="69"/>
    </row>
    <row r="4133" spans="1:29" ht="30" x14ac:dyDescent="0.25">
      <c r="A4133" s="68" t="s">
        <v>9938</v>
      </c>
      <c r="B4133" s="69" t="s">
        <v>9763</v>
      </c>
      <c r="C4133" s="69" t="s">
        <v>9939</v>
      </c>
      <c r="D4133" s="69" t="s">
        <v>9621</v>
      </c>
      <c r="E4133" s="69"/>
      <c r="F4133" s="69" t="s">
        <v>1216</v>
      </c>
      <c r="G4133" s="69" t="s">
        <v>1612</v>
      </c>
      <c r="H4133" s="69" t="s">
        <v>1130</v>
      </c>
      <c r="I4133" s="69" t="s">
        <v>962</v>
      </c>
      <c r="J4133" s="70">
        <v>1128.5</v>
      </c>
      <c r="K4133" s="69" t="s">
        <v>4591</v>
      </c>
      <c r="L4133" s="69" t="s">
        <v>9940</v>
      </c>
      <c r="M4133" s="70">
        <v>1128.5</v>
      </c>
      <c r="N4133" s="69"/>
      <c r="O4133" s="69"/>
      <c r="P4133" s="69"/>
      <c r="Q4133" s="69"/>
      <c r="R4133" s="69"/>
      <c r="S4133" s="69"/>
      <c r="T4133" s="70"/>
      <c r="U4133" s="69"/>
      <c r="V4133" s="69"/>
      <c r="W4133" s="69"/>
      <c r="X4133" s="69"/>
      <c r="Y4133" s="70"/>
      <c r="Z4133" s="69">
        <v>0</v>
      </c>
      <c r="AA4133" s="69" t="s">
        <v>989</v>
      </c>
      <c r="AB4133" s="69" t="s">
        <v>1144</v>
      </c>
      <c r="AC4133" s="69"/>
    </row>
    <row r="4134" spans="1:29" x14ac:dyDescent="0.25">
      <c r="A4134" s="71" t="s">
        <v>193</v>
      </c>
      <c r="B4134" s="71"/>
      <c r="C4134" s="71"/>
      <c r="D4134" s="71"/>
      <c r="E4134" s="71"/>
      <c r="F4134" s="71"/>
      <c r="G4134" s="71"/>
      <c r="H4134" s="71"/>
      <c r="I4134" s="71"/>
      <c r="J4134" s="72">
        <v>1128.5</v>
      </c>
      <c r="K4134" s="71"/>
      <c r="L4134" s="71"/>
      <c r="M4134" s="72">
        <v>1128.5</v>
      </c>
      <c r="N4134" s="72">
        <v>0</v>
      </c>
      <c r="O4134" s="71"/>
      <c r="P4134" s="71"/>
      <c r="Q4134" s="71"/>
      <c r="R4134" s="71"/>
      <c r="S4134" s="72">
        <v>0</v>
      </c>
      <c r="T4134" s="72">
        <v>0</v>
      </c>
      <c r="U4134" s="71"/>
      <c r="V4134" s="71"/>
      <c r="W4134" s="71"/>
      <c r="X4134" s="72">
        <v>0</v>
      </c>
      <c r="Y4134" s="72">
        <v>0</v>
      </c>
      <c r="Z4134" s="72">
        <v>0</v>
      </c>
      <c r="AA4134" s="69"/>
      <c r="AB4134" s="69"/>
      <c r="AC4134" s="69"/>
    </row>
    <row r="4135" spans="1:29" ht="20" x14ac:dyDescent="0.25">
      <c r="A4135" s="68" t="s">
        <v>9941</v>
      </c>
      <c r="B4135" s="69" t="s">
        <v>4340</v>
      </c>
      <c r="C4135" s="69" t="s">
        <v>9942</v>
      </c>
      <c r="D4135" s="69" t="s">
        <v>4589</v>
      </c>
      <c r="E4135" s="69"/>
      <c r="F4135" s="69" t="s">
        <v>1821</v>
      </c>
      <c r="G4135" s="69" t="s">
        <v>1612</v>
      </c>
      <c r="H4135" s="69" t="s">
        <v>1612</v>
      </c>
      <c r="I4135" s="69"/>
      <c r="J4135" s="70">
        <v>992.37</v>
      </c>
      <c r="K4135" s="69" t="s">
        <v>4591</v>
      </c>
      <c r="L4135" s="69"/>
      <c r="M4135" s="69"/>
      <c r="N4135" s="69"/>
      <c r="O4135" s="69"/>
      <c r="P4135" s="69"/>
      <c r="Q4135" s="69"/>
      <c r="R4135" s="69"/>
      <c r="S4135" s="69"/>
      <c r="T4135" s="69"/>
      <c r="U4135" s="69"/>
      <c r="V4135" s="69"/>
      <c r="W4135" s="69"/>
      <c r="X4135" s="69"/>
      <c r="Y4135" s="69"/>
      <c r="Z4135" s="69"/>
      <c r="AA4135" s="69" t="s">
        <v>989</v>
      </c>
      <c r="AB4135" s="69"/>
      <c r="AC4135" s="69"/>
    </row>
    <row r="4136" spans="1:29" x14ac:dyDescent="0.25">
      <c r="A4136" s="71" t="s">
        <v>193</v>
      </c>
      <c r="B4136" s="71"/>
      <c r="C4136" s="71"/>
      <c r="D4136" s="71"/>
      <c r="E4136" s="71"/>
      <c r="F4136" s="71"/>
      <c r="G4136" s="71"/>
      <c r="H4136" s="71"/>
      <c r="I4136" s="71"/>
      <c r="J4136" s="72">
        <v>992.37</v>
      </c>
      <c r="K4136" s="71"/>
      <c r="L4136" s="71"/>
      <c r="M4136" s="72">
        <v>0</v>
      </c>
      <c r="N4136" s="72">
        <v>992.37</v>
      </c>
      <c r="O4136" s="71"/>
      <c r="P4136" s="71"/>
      <c r="Q4136" s="71"/>
      <c r="R4136" s="71"/>
      <c r="S4136" s="72">
        <v>0</v>
      </c>
      <c r="T4136" s="72">
        <v>0</v>
      </c>
      <c r="U4136" s="71"/>
      <c r="V4136" s="71"/>
      <c r="W4136" s="71"/>
      <c r="X4136" s="72">
        <v>0</v>
      </c>
      <c r="Y4136" s="72">
        <v>0</v>
      </c>
      <c r="Z4136" s="72">
        <v>0</v>
      </c>
      <c r="AA4136" s="69"/>
      <c r="AB4136" s="69"/>
      <c r="AC4136" s="69"/>
    </row>
    <row r="4137" spans="1:29" ht="30" x14ac:dyDescent="0.25">
      <c r="A4137" s="68" t="s">
        <v>9943</v>
      </c>
      <c r="B4137" s="69" t="s">
        <v>9944</v>
      </c>
      <c r="C4137" s="69" t="s">
        <v>9945</v>
      </c>
      <c r="D4137" s="69" t="s">
        <v>3313</v>
      </c>
      <c r="E4137" s="69"/>
      <c r="F4137" s="69" t="s">
        <v>1216</v>
      </c>
      <c r="G4137" s="69" t="s">
        <v>1612</v>
      </c>
      <c r="H4137" s="69" t="s">
        <v>1814</v>
      </c>
      <c r="I4137" s="69"/>
      <c r="J4137" s="70">
        <v>4688.63</v>
      </c>
      <c r="K4137" s="69" t="s">
        <v>4591</v>
      </c>
      <c r="L4137" s="69"/>
      <c r="M4137" s="69"/>
      <c r="N4137" s="69"/>
      <c r="O4137" s="69"/>
      <c r="P4137" s="69"/>
      <c r="Q4137" s="69"/>
      <c r="R4137" s="69"/>
      <c r="S4137" s="69"/>
      <c r="T4137" s="69"/>
      <c r="U4137" s="69"/>
      <c r="V4137" s="69"/>
      <c r="W4137" s="69"/>
      <c r="X4137" s="69"/>
      <c r="Y4137" s="69"/>
      <c r="Z4137" s="69"/>
      <c r="AA4137" s="69" t="s">
        <v>989</v>
      </c>
      <c r="AB4137" s="69"/>
      <c r="AC4137" s="69"/>
    </row>
    <row r="4138" spans="1:29" x14ac:dyDescent="0.25">
      <c r="A4138" s="71" t="s">
        <v>193</v>
      </c>
      <c r="B4138" s="71"/>
      <c r="C4138" s="71"/>
      <c r="D4138" s="71"/>
      <c r="E4138" s="71"/>
      <c r="F4138" s="71"/>
      <c r="G4138" s="71"/>
      <c r="H4138" s="71"/>
      <c r="I4138" s="71"/>
      <c r="J4138" s="72">
        <v>4688.63</v>
      </c>
      <c r="K4138" s="71"/>
      <c r="L4138" s="71"/>
      <c r="M4138" s="72">
        <v>0</v>
      </c>
      <c r="N4138" s="72">
        <v>4688.63</v>
      </c>
      <c r="O4138" s="71"/>
      <c r="P4138" s="71"/>
      <c r="Q4138" s="71"/>
      <c r="R4138" s="71"/>
      <c r="S4138" s="72">
        <v>0</v>
      </c>
      <c r="T4138" s="72">
        <v>0</v>
      </c>
      <c r="U4138" s="71"/>
      <c r="V4138" s="71"/>
      <c r="W4138" s="71"/>
      <c r="X4138" s="72">
        <v>0</v>
      </c>
      <c r="Y4138" s="72">
        <v>0</v>
      </c>
      <c r="Z4138" s="72">
        <v>0</v>
      </c>
      <c r="AA4138" s="69"/>
      <c r="AB4138" s="69"/>
      <c r="AC4138" s="69"/>
    </row>
    <row r="4139" spans="1:29" ht="30" x14ac:dyDescent="0.25">
      <c r="A4139" s="68" t="s">
        <v>9946</v>
      </c>
      <c r="B4139" s="69" t="s">
        <v>9947</v>
      </c>
      <c r="C4139" s="69" t="s">
        <v>9948</v>
      </c>
      <c r="D4139" s="69" t="s">
        <v>3313</v>
      </c>
      <c r="E4139" s="69"/>
      <c r="F4139" s="69" t="s">
        <v>1760</v>
      </c>
      <c r="G4139" s="69" t="s">
        <v>1129</v>
      </c>
      <c r="H4139" s="69" t="s">
        <v>1822</v>
      </c>
      <c r="I4139" s="69"/>
      <c r="J4139" s="70">
        <v>526.65</v>
      </c>
      <c r="K4139" s="69" t="s">
        <v>4591</v>
      </c>
      <c r="L4139" s="69"/>
      <c r="M4139" s="69"/>
      <c r="N4139" s="69"/>
      <c r="O4139" s="69"/>
      <c r="P4139" s="69"/>
      <c r="Q4139" s="69"/>
      <c r="R4139" s="69"/>
      <c r="S4139" s="69"/>
      <c r="T4139" s="69"/>
      <c r="U4139" s="69"/>
      <c r="V4139" s="69"/>
      <c r="W4139" s="69"/>
      <c r="X4139" s="69"/>
      <c r="Y4139" s="69"/>
      <c r="Z4139" s="69"/>
      <c r="AA4139" s="69" t="s">
        <v>989</v>
      </c>
      <c r="AB4139" s="69"/>
      <c r="AC4139" s="69"/>
    </row>
    <row r="4140" spans="1:29" x14ac:dyDescent="0.25">
      <c r="A4140" s="71" t="s">
        <v>193</v>
      </c>
      <c r="B4140" s="71"/>
      <c r="C4140" s="71"/>
      <c r="D4140" s="71"/>
      <c r="E4140" s="71"/>
      <c r="F4140" s="71"/>
      <c r="G4140" s="71"/>
      <c r="H4140" s="71"/>
      <c r="I4140" s="71"/>
      <c r="J4140" s="72">
        <v>526.65</v>
      </c>
      <c r="K4140" s="71"/>
      <c r="L4140" s="71"/>
      <c r="M4140" s="72">
        <v>0</v>
      </c>
      <c r="N4140" s="72">
        <v>526.65</v>
      </c>
      <c r="O4140" s="71"/>
      <c r="P4140" s="71"/>
      <c r="Q4140" s="71"/>
      <c r="R4140" s="71"/>
      <c r="S4140" s="72">
        <v>0</v>
      </c>
      <c r="T4140" s="72">
        <v>0</v>
      </c>
      <c r="U4140" s="71"/>
      <c r="V4140" s="71"/>
      <c r="W4140" s="71"/>
      <c r="X4140" s="72">
        <v>0</v>
      </c>
      <c r="Y4140" s="72">
        <v>0</v>
      </c>
      <c r="Z4140" s="72">
        <v>0</v>
      </c>
      <c r="AA4140" s="69"/>
      <c r="AB4140" s="69"/>
      <c r="AC4140" s="69"/>
    </row>
    <row r="4141" spans="1:29" ht="20" x14ac:dyDescent="0.25">
      <c r="A4141" s="68" t="s">
        <v>9949</v>
      </c>
      <c r="B4141" s="69" t="s">
        <v>1213</v>
      </c>
      <c r="C4141" s="69" t="s">
        <v>9950</v>
      </c>
      <c r="D4141" s="69" t="s">
        <v>4623</v>
      </c>
      <c r="E4141" s="69"/>
      <c r="F4141" s="69" t="s">
        <v>1216</v>
      </c>
      <c r="G4141" s="69" t="s">
        <v>1129</v>
      </c>
      <c r="H4141" s="69" t="s">
        <v>3194</v>
      </c>
      <c r="I4141" s="69" t="s">
        <v>962</v>
      </c>
      <c r="J4141" s="70">
        <v>4503.43</v>
      </c>
      <c r="K4141" s="69" t="s">
        <v>4591</v>
      </c>
      <c r="L4141" s="69" t="s">
        <v>9951</v>
      </c>
      <c r="M4141" s="70">
        <v>4503.43</v>
      </c>
      <c r="N4141" s="69"/>
      <c r="O4141" s="69"/>
      <c r="P4141" s="69"/>
      <c r="Q4141" s="69"/>
      <c r="R4141" s="69"/>
      <c r="S4141" s="69"/>
      <c r="T4141" s="70"/>
      <c r="U4141" s="69"/>
      <c r="V4141" s="69"/>
      <c r="W4141" s="69"/>
      <c r="X4141" s="69"/>
      <c r="Y4141" s="70"/>
      <c r="Z4141" s="69">
        <v>0</v>
      </c>
      <c r="AA4141" s="69" t="s">
        <v>989</v>
      </c>
      <c r="AB4141" s="69" t="s">
        <v>1144</v>
      </c>
      <c r="AC4141" s="69"/>
    </row>
    <row r="4142" spans="1:29" x14ac:dyDescent="0.25">
      <c r="A4142" s="71" t="s">
        <v>193</v>
      </c>
      <c r="B4142" s="71"/>
      <c r="C4142" s="71"/>
      <c r="D4142" s="71"/>
      <c r="E4142" s="71"/>
      <c r="F4142" s="71"/>
      <c r="G4142" s="71"/>
      <c r="H4142" s="71"/>
      <c r="I4142" s="71"/>
      <c r="J4142" s="72">
        <v>4503.43</v>
      </c>
      <c r="K4142" s="71"/>
      <c r="L4142" s="71"/>
      <c r="M4142" s="72">
        <v>4503.43</v>
      </c>
      <c r="N4142" s="72">
        <v>0</v>
      </c>
      <c r="O4142" s="71"/>
      <c r="P4142" s="71"/>
      <c r="Q4142" s="71"/>
      <c r="R4142" s="71"/>
      <c r="S4142" s="72">
        <v>0</v>
      </c>
      <c r="T4142" s="72">
        <v>0</v>
      </c>
      <c r="U4142" s="71"/>
      <c r="V4142" s="71"/>
      <c r="W4142" s="71"/>
      <c r="X4142" s="72">
        <v>0</v>
      </c>
      <c r="Y4142" s="72">
        <v>0</v>
      </c>
      <c r="Z4142" s="72">
        <v>0</v>
      </c>
      <c r="AA4142" s="69"/>
      <c r="AB4142" s="69"/>
      <c r="AC4142" s="69"/>
    </row>
    <row r="4143" spans="1:29" ht="20" x14ac:dyDescent="0.25">
      <c r="A4143" s="68" t="s">
        <v>9952</v>
      </c>
      <c r="B4143" s="69" t="s">
        <v>1213</v>
      </c>
      <c r="C4143" s="69" t="s">
        <v>9953</v>
      </c>
      <c r="D4143" s="69" t="s">
        <v>4686</v>
      </c>
      <c r="E4143" s="69"/>
      <c r="F4143" s="69" t="s">
        <v>1216</v>
      </c>
      <c r="G4143" s="69" t="s">
        <v>1129</v>
      </c>
      <c r="H4143" s="69" t="s">
        <v>9954</v>
      </c>
      <c r="I4143" s="69"/>
      <c r="J4143" s="70">
        <v>1276.8</v>
      </c>
      <c r="K4143" s="69" t="s">
        <v>4591</v>
      </c>
      <c r="L4143" s="69"/>
      <c r="M4143" s="69"/>
      <c r="N4143" s="69"/>
      <c r="O4143" s="69"/>
      <c r="P4143" s="69"/>
      <c r="Q4143" s="69"/>
      <c r="R4143" s="69"/>
      <c r="S4143" s="69"/>
      <c r="T4143" s="69"/>
      <c r="U4143" s="69"/>
      <c r="V4143" s="69"/>
      <c r="W4143" s="69"/>
      <c r="X4143" s="69"/>
      <c r="Y4143" s="69"/>
      <c r="Z4143" s="69"/>
      <c r="AA4143" s="69" t="s">
        <v>989</v>
      </c>
      <c r="AB4143" s="69"/>
      <c r="AC4143" s="69"/>
    </row>
    <row r="4144" spans="1:29" x14ac:dyDescent="0.25">
      <c r="A4144" s="71" t="s">
        <v>193</v>
      </c>
      <c r="B4144" s="71"/>
      <c r="C4144" s="71"/>
      <c r="D4144" s="71"/>
      <c r="E4144" s="71"/>
      <c r="F4144" s="71"/>
      <c r="G4144" s="71"/>
      <c r="H4144" s="71"/>
      <c r="I4144" s="71"/>
      <c r="J4144" s="72">
        <v>1276.8</v>
      </c>
      <c r="K4144" s="71"/>
      <c r="L4144" s="71"/>
      <c r="M4144" s="72">
        <v>0</v>
      </c>
      <c r="N4144" s="72">
        <v>1276.8</v>
      </c>
      <c r="O4144" s="71"/>
      <c r="P4144" s="71"/>
      <c r="Q4144" s="71"/>
      <c r="R4144" s="71"/>
      <c r="S4144" s="72">
        <v>0</v>
      </c>
      <c r="T4144" s="72">
        <v>0</v>
      </c>
      <c r="U4144" s="71"/>
      <c r="V4144" s="71"/>
      <c r="W4144" s="71"/>
      <c r="X4144" s="72">
        <v>0</v>
      </c>
      <c r="Y4144" s="72">
        <v>0</v>
      </c>
      <c r="Z4144" s="72">
        <v>0</v>
      </c>
      <c r="AA4144" s="69"/>
      <c r="AB4144" s="69"/>
      <c r="AC4144" s="69"/>
    </row>
    <row r="4145" spans="1:29" ht="30" x14ac:dyDescent="0.25">
      <c r="A4145" s="68" t="s">
        <v>9955</v>
      </c>
      <c r="B4145" s="69" t="s">
        <v>4293</v>
      </c>
      <c r="C4145" s="69" t="s">
        <v>9956</v>
      </c>
      <c r="D4145" s="69" t="s">
        <v>3313</v>
      </c>
      <c r="E4145" s="69"/>
      <c r="F4145" s="69" t="s">
        <v>1216</v>
      </c>
      <c r="G4145" s="69" t="s">
        <v>1129</v>
      </c>
      <c r="H4145" s="69" t="s">
        <v>2605</v>
      </c>
      <c r="I4145" s="69"/>
      <c r="J4145" s="70">
        <v>896.55</v>
      </c>
      <c r="K4145" s="69" t="s">
        <v>4591</v>
      </c>
      <c r="L4145" s="69"/>
      <c r="M4145" s="69"/>
      <c r="N4145" s="69"/>
      <c r="O4145" s="69"/>
      <c r="P4145" s="69"/>
      <c r="Q4145" s="69"/>
      <c r="R4145" s="69"/>
      <c r="S4145" s="69"/>
      <c r="T4145" s="69"/>
      <c r="U4145" s="69"/>
      <c r="V4145" s="69"/>
      <c r="W4145" s="69"/>
      <c r="X4145" s="69"/>
      <c r="Y4145" s="69"/>
      <c r="Z4145" s="69"/>
      <c r="AA4145" s="69" t="s">
        <v>989</v>
      </c>
      <c r="AB4145" s="69"/>
      <c r="AC4145" s="69"/>
    </row>
    <row r="4146" spans="1:29" x14ac:dyDescent="0.25">
      <c r="A4146" s="71" t="s">
        <v>193</v>
      </c>
      <c r="B4146" s="71"/>
      <c r="C4146" s="71"/>
      <c r="D4146" s="71"/>
      <c r="E4146" s="71"/>
      <c r="F4146" s="71"/>
      <c r="G4146" s="71"/>
      <c r="H4146" s="71"/>
      <c r="I4146" s="71"/>
      <c r="J4146" s="72">
        <v>896.55</v>
      </c>
      <c r="K4146" s="71"/>
      <c r="L4146" s="71"/>
      <c r="M4146" s="72">
        <v>0</v>
      </c>
      <c r="N4146" s="72">
        <v>896.55</v>
      </c>
      <c r="O4146" s="71"/>
      <c r="P4146" s="71"/>
      <c r="Q4146" s="71"/>
      <c r="R4146" s="71"/>
      <c r="S4146" s="72">
        <v>0</v>
      </c>
      <c r="T4146" s="72">
        <v>0</v>
      </c>
      <c r="U4146" s="71"/>
      <c r="V4146" s="71"/>
      <c r="W4146" s="71"/>
      <c r="X4146" s="72">
        <v>0</v>
      </c>
      <c r="Y4146" s="72">
        <v>0</v>
      </c>
      <c r="Z4146" s="72">
        <v>0</v>
      </c>
      <c r="AA4146" s="69"/>
      <c r="AB4146" s="69"/>
      <c r="AC4146" s="69"/>
    </row>
    <row r="4147" spans="1:29" ht="30" x14ac:dyDescent="0.25">
      <c r="A4147" s="68" t="s">
        <v>9957</v>
      </c>
      <c r="B4147" s="69" t="s">
        <v>1213</v>
      </c>
      <c r="C4147" s="69" t="s">
        <v>9958</v>
      </c>
      <c r="D4147" s="69" t="s">
        <v>3313</v>
      </c>
      <c r="E4147" s="69"/>
      <c r="F4147" s="69" t="s">
        <v>1216</v>
      </c>
      <c r="G4147" s="69" t="s">
        <v>1129</v>
      </c>
      <c r="H4147" s="69" t="s">
        <v>2605</v>
      </c>
      <c r="I4147" s="69"/>
      <c r="J4147" s="70">
        <v>12630.35</v>
      </c>
      <c r="K4147" s="69" t="s">
        <v>4591</v>
      </c>
      <c r="L4147" s="69"/>
      <c r="M4147" s="69"/>
      <c r="N4147" s="69"/>
      <c r="O4147" s="69"/>
      <c r="P4147" s="69"/>
      <c r="Q4147" s="69"/>
      <c r="R4147" s="69"/>
      <c r="S4147" s="69"/>
      <c r="T4147" s="69"/>
      <c r="U4147" s="69"/>
      <c r="V4147" s="69"/>
      <c r="W4147" s="69"/>
      <c r="X4147" s="69"/>
      <c r="Y4147" s="69"/>
      <c r="Z4147" s="69"/>
      <c r="AA4147" s="69" t="s">
        <v>989</v>
      </c>
      <c r="AB4147" s="69"/>
      <c r="AC4147" s="69"/>
    </row>
    <row r="4148" spans="1:29" x14ac:dyDescent="0.25">
      <c r="A4148" s="71" t="s">
        <v>193</v>
      </c>
      <c r="B4148" s="71"/>
      <c r="C4148" s="71"/>
      <c r="D4148" s="71"/>
      <c r="E4148" s="71"/>
      <c r="F4148" s="71"/>
      <c r="G4148" s="71"/>
      <c r="H4148" s="71"/>
      <c r="I4148" s="71"/>
      <c r="J4148" s="72">
        <v>12630.35</v>
      </c>
      <c r="K4148" s="71"/>
      <c r="L4148" s="71"/>
      <c r="M4148" s="72">
        <v>0</v>
      </c>
      <c r="N4148" s="72">
        <v>12630.35</v>
      </c>
      <c r="O4148" s="71"/>
      <c r="P4148" s="71"/>
      <c r="Q4148" s="71"/>
      <c r="R4148" s="71"/>
      <c r="S4148" s="72">
        <v>0</v>
      </c>
      <c r="T4148" s="72">
        <v>0</v>
      </c>
      <c r="U4148" s="71"/>
      <c r="V4148" s="71"/>
      <c r="W4148" s="71"/>
      <c r="X4148" s="72">
        <v>0</v>
      </c>
      <c r="Y4148" s="72">
        <v>0</v>
      </c>
      <c r="Z4148" s="72">
        <v>0</v>
      </c>
      <c r="AA4148" s="69"/>
      <c r="AB4148" s="69"/>
      <c r="AC4148" s="69"/>
    </row>
    <row r="4149" spans="1:29" ht="20" x14ac:dyDescent="0.25">
      <c r="A4149" s="68" t="s">
        <v>9959</v>
      </c>
      <c r="B4149" s="69" t="s">
        <v>9838</v>
      </c>
      <c r="C4149" s="69" t="s">
        <v>9960</v>
      </c>
      <c r="D4149" s="69" t="s">
        <v>4623</v>
      </c>
      <c r="E4149" s="69"/>
      <c r="F4149" s="69" t="s">
        <v>1216</v>
      </c>
      <c r="G4149" s="69" t="s">
        <v>3160</v>
      </c>
      <c r="H4149" s="69" t="s">
        <v>1130</v>
      </c>
      <c r="I4149" s="69" t="s">
        <v>962</v>
      </c>
      <c r="J4149" s="70">
        <v>461.37</v>
      </c>
      <c r="K4149" s="69" t="s">
        <v>4591</v>
      </c>
      <c r="L4149" s="69" t="s">
        <v>9961</v>
      </c>
      <c r="M4149" s="70">
        <v>461.37</v>
      </c>
      <c r="N4149" s="69"/>
      <c r="O4149" s="69"/>
      <c r="P4149" s="69"/>
      <c r="Q4149" s="69"/>
      <c r="R4149" s="69"/>
      <c r="S4149" s="69"/>
      <c r="T4149" s="70"/>
      <c r="U4149" s="69"/>
      <c r="V4149" s="69"/>
      <c r="W4149" s="69"/>
      <c r="X4149" s="69"/>
      <c r="Y4149" s="70"/>
      <c r="Z4149" s="69">
        <v>0</v>
      </c>
      <c r="AA4149" s="69" t="s">
        <v>989</v>
      </c>
      <c r="AB4149" s="69" t="s">
        <v>1144</v>
      </c>
      <c r="AC4149" s="69"/>
    </row>
    <row r="4150" spans="1:29" x14ac:dyDescent="0.25">
      <c r="A4150" s="71" t="s">
        <v>193</v>
      </c>
      <c r="B4150" s="71"/>
      <c r="C4150" s="71"/>
      <c r="D4150" s="71"/>
      <c r="E4150" s="71"/>
      <c r="F4150" s="71"/>
      <c r="G4150" s="71"/>
      <c r="H4150" s="71"/>
      <c r="I4150" s="71"/>
      <c r="J4150" s="72">
        <v>461.37</v>
      </c>
      <c r="K4150" s="71"/>
      <c r="L4150" s="71"/>
      <c r="M4150" s="72">
        <v>461.37</v>
      </c>
      <c r="N4150" s="72">
        <v>0</v>
      </c>
      <c r="O4150" s="71"/>
      <c r="P4150" s="71"/>
      <c r="Q4150" s="71"/>
      <c r="R4150" s="71"/>
      <c r="S4150" s="72">
        <v>0</v>
      </c>
      <c r="T4150" s="72">
        <v>0</v>
      </c>
      <c r="U4150" s="71"/>
      <c r="V4150" s="71"/>
      <c r="W4150" s="71"/>
      <c r="X4150" s="72">
        <v>0</v>
      </c>
      <c r="Y4150" s="72">
        <v>0</v>
      </c>
      <c r="Z4150" s="72">
        <v>0</v>
      </c>
      <c r="AA4150" s="69"/>
      <c r="AB4150" s="69"/>
      <c r="AC4150" s="69"/>
    </row>
    <row r="4151" spans="1:29" ht="30" x14ac:dyDescent="0.25">
      <c r="A4151" s="68" t="s">
        <v>9962</v>
      </c>
      <c r="B4151" s="69" t="s">
        <v>9963</v>
      </c>
      <c r="C4151" s="69" t="s">
        <v>9964</v>
      </c>
      <c r="D4151" s="69" t="s">
        <v>4507</v>
      </c>
      <c r="E4151" s="69"/>
      <c r="F4151" s="69" t="s">
        <v>1727</v>
      </c>
      <c r="G4151" s="69" t="s">
        <v>3160</v>
      </c>
      <c r="H4151" s="69" t="s">
        <v>1814</v>
      </c>
      <c r="I4151" s="69"/>
      <c r="J4151" s="70">
        <v>704.97</v>
      </c>
      <c r="K4151" s="69" t="s">
        <v>4591</v>
      </c>
      <c r="L4151" s="69"/>
      <c r="M4151" s="69"/>
      <c r="N4151" s="69"/>
      <c r="O4151" s="69"/>
      <c r="P4151" s="69"/>
      <c r="Q4151" s="69"/>
      <c r="R4151" s="69"/>
      <c r="S4151" s="69"/>
      <c r="T4151" s="69"/>
      <c r="U4151" s="69"/>
      <c r="V4151" s="69"/>
      <c r="W4151" s="69"/>
      <c r="X4151" s="69"/>
      <c r="Y4151" s="69"/>
      <c r="Z4151" s="69"/>
      <c r="AA4151" s="69" t="s">
        <v>989</v>
      </c>
      <c r="AB4151" s="69"/>
      <c r="AC4151" s="69"/>
    </row>
    <row r="4152" spans="1:29" x14ac:dyDescent="0.25">
      <c r="A4152" s="71" t="s">
        <v>193</v>
      </c>
      <c r="B4152" s="71"/>
      <c r="C4152" s="71"/>
      <c r="D4152" s="71"/>
      <c r="E4152" s="71"/>
      <c r="F4152" s="71"/>
      <c r="G4152" s="71"/>
      <c r="H4152" s="71"/>
      <c r="I4152" s="71"/>
      <c r="J4152" s="72">
        <v>704.97</v>
      </c>
      <c r="K4152" s="71"/>
      <c r="L4152" s="71"/>
      <c r="M4152" s="72">
        <v>0</v>
      </c>
      <c r="N4152" s="72">
        <v>704.97</v>
      </c>
      <c r="O4152" s="71"/>
      <c r="P4152" s="71"/>
      <c r="Q4152" s="71"/>
      <c r="R4152" s="71"/>
      <c r="S4152" s="72">
        <v>0</v>
      </c>
      <c r="T4152" s="72">
        <v>0</v>
      </c>
      <c r="U4152" s="71"/>
      <c r="V4152" s="71"/>
      <c r="W4152" s="71"/>
      <c r="X4152" s="72">
        <v>0</v>
      </c>
      <c r="Y4152" s="72">
        <v>0</v>
      </c>
      <c r="Z4152" s="72">
        <v>0</v>
      </c>
      <c r="AA4152" s="69"/>
      <c r="AB4152" s="69"/>
      <c r="AC4152" s="69"/>
    </row>
    <row r="4153" spans="1:29" ht="20" x14ac:dyDescent="0.25">
      <c r="A4153" s="68" t="s">
        <v>9965</v>
      </c>
      <c r="B4153" s="69" t="s">
        <v>3220</v>
      </c>
      <c r="C4153" s="69" t="s">
        <v>9966</v>
      </c>
      <c r="D4153" s="69" t="s">
        <v>4623</v>
      </c>
      <c r="E4153" s="69"/>
      <c r="F4153" s="69" t="s">
        <v>1760</v>
      </c>
      <c r="G4153" s="69" t="s">
        <v>3160</v>
      </c>
      <c r="H4153" s="69" t="s">
        <v>1130</v>
      </c>
      <c r="I4153" s="69" t="s">
        <v>962</v>
      </c>
      <c r="J4153" s="70">
        <v>1723.05</v>
      </c>
      <c r="K4153" s="69" t="s">
        <v>4591</v>
      </c>
      <c r="L4153" s="69" t="s">
        <v>9967</v>
      </c>
      <c r="M4153" s="70">
        <v>1723.05</v>
      </c>
      <c r="N4153" s="69"/>
      <c r="O4153" s="69"/>
      <c r="P4153" s="69"/>
      <c r="Q4153" s="69"/>
      <c r="R4153" s="69"/>
      <c r="S4153" s="69"/>
      <c r="T4153" s="70"/>
      <c r="U4153" s="69"/>
      <c r="V4153" s="69"/>
      <c r="W4153" s="69"/>
      <c r="X4153" s="69"/>
      <c r="Y4153" s="70"/>
      <c r="Z4153" s="69">
        <v>0</v>
      </c>
      <c r="AA4153" s="69" t="s">
        <v>989</v>
      </c>
      <c r="AB4153" s="69" t="s">
        <v>1144</v>
      </c>
      <c r="AC4153" s="69"/>
    </row>
    <row r="4154" spans="1:29" x14ac:dyDescent="0.25">
      <c r="A4154" s="71" t="s">
        <v>193</v>
      </c>
      <c r="B4154" s="71"/>
      <c r="C4154" s="71"/>
      <c r="D4154" s="71"/>
      <c r="E4154" s="71"/>
      <c r="F4154" s="71"/>
      <c r="G4154" s="71"/>
      <c r="H4154" s="71"/>
      <c r="I4154" s="71"/>
      <c r="J4154" s="72">
        <v>1723.05</v>
      </c>
      <c r="K4154" s="71"/>
      <c r="L4154" s="71"/>
      <c r="M4154" s="72">
        <v>1723.05</v>
      </c>
      <c r="N4154" s="72">
        <v>0</v>
      </c>
      <c r="O4154" s="71"/>
      <c r="P4154" s="71"/>
      <c r="Q4154" s="71"/>
      <c r="R4154" s="71"/>
      <c r="S4154" s="72">
        <v>0</v>
      </c>
      <c r="T4154" s="72">
        <v>0</v>
      </c>
      <c r="U4154" s="71"/>
      <c r="V4154" s="71"/>
      <c r="W4154" s="71"/>
      <c r="X4154" s="72">
        <v>0</v>
      </c>
      <c r="Y4154" s="72">
        <v>0</v>
      </c>
      <c r="Z4154" s="72">
        <v>0</v>
      </c>
      <c r="AA4154" s="69"/>
      <c r="AB4154" s="69"/>
      <c r="AC4154" s="69"/>
    </row>
    <row r="4155" spans="1:29" ht="30" x14ac:dyDescent="0.25">
      <c r="A4155" s="68" t="s">
        <v>9968</v>
      </c>
      <c r="B4155" s="69" t="s">
        <v>9969</v>
      </c>
      <c r="C4155" s="69" t="s">
        <v>9970</v>
      </c>
      <c r="D4155" s="69" t="s">
        <v>4507</v>
      </c>
      <c r="E4155" s="69"/>
      <c r="F4155" s="69" t="s">
        <v>1216</v>
      </c>
      <c r="G4155" s="69" t="s">
        <v>1751</v>
      </c>
      <c r="H4155" s="69" t="s">
        <v>1814</v>
      </c>
      <c r="I4155" s="69"/>
      <c r="J4155" s="70">
        <v>1525.37</v>
      </c>
      <c r="K4155" s="69" t="s">
        <v>4591</v>
      </c>
      <c r="L4155" s="69"/>
      <c r="M4155" s="69"/>
      <c r="N4155" s="69"/>
      <c r="O4155" s="69"/>
      <c r="P4155" s="69"/>
      <c r="Q4155" s="69"/>
      <c r="R4155" s="69"/>
      <c r="S4155" s="69"/>
      <c r="T4155" s="69"/>
      <c r="U4155" s="69"/>
      <c r="V4155" s="69"/>
      <c r="W4155" s="69"/>
      <c r="X4155" s="69"/>
      <c r="Y4155" s="69"/>
      <c r="Z4155" s="69"/>
      <c r="AA4155" s="69" t="s">
        <v>989</v>
      </c>
      <c r="AB4155" s="69"/>
      <c r="AC4155" s="69"/>
    </row>
    <row r="4156" spans="1:29" x14ac:dyDescent="0.25">
      <c r="A4156" s="71" t="s">
        <v>193</v>
      </c>
      <c r="B4156" s="71"/>
      <c r="C4156" s="71"/>
      <c r="D4156" s="71"/>
      <c r="E4156" s="71"/>
      <c r="F4156" s="71"/>
      <c r="G4156" s="71"/>
      <c r="H4156" s="71"/>
      <c r="I4156" s="71"/>
      <c r="J4156" s="72">
        <v>1525.37</v>
      </c>
      <c r="K4156" s="71"/>
      <c r="L4156" s="71"/>
      <c r="M4156" s="72">
        <v>0</v>
      </c>
      <c r="N4156" s="72">
        <v>1525.37</v>
      </c>
      <c r="O4156" s="71"/>
      <c r="P4156" s="71"/>
      <c r="Q4156" s="71"/>
      <c r="R4156" s="71"/>
      <c r="S4156" s="72">
        <v>0</v>
      </c>
      <c r="T4156" s="72">
        <v>0</v>
      </c>
      <c r="U4156" s="71"/>
      <c r="V4156" s="71"/>
      <c r="W4156" s="71"/>
      <c r="X4156" s="72">
        <v>0</v>
      </c>
      <c r="Y4156" s="72">
        <v>0</v>
      </c>
      <c r="Z4156" s="72">
        <v>0</v>
      </c>
      <c r="AA4156" s="69"/>
      <c r="AB4156" s="69"/>
      <c r="AC4156" s="69"/>
    </row>
    <row r="4157" spans="1:29" ht="20" x14ac:dyDescent="0.25">
      <c r="A4157" s="68" t="s">
        <v>9971</v>
      </c>
      <c r="B4157" s="69" t="s">
        <v>9972</v>
      </c>
      <c r="C4157" s="69" t="s">
        <v>9973</v>
      </c>
      <c r="D4157" s="69" t="s">
        <v>4589</v>
      </c>
      <c r="E4157" s="69"/>
      <c r="F4157" s="69" t="s">
        <v>1760</v>
      </c>
      <c r="G4157" s="69" t="s">
        <v>1751</v>
      </c>
      <c r="H4157" s="69" t="s">
        <v>2326</v>
      </c>
      <c r="I4157" s="69"/>
      <c r="J4157" s="70">
        <v>7074.46</v>
      </c>
      <c r="K4157" s="69" t="s">
        <v>4591</v>
      </c>
      <c r="L4157" s="69"/>
      <c r="M4157" s="69"/>
      <c r="N4157" s="69"/>
      <c r="O4157" s="69"/>
      <c r="P4157" s="69"/>
      <c r="Q4157" s="69"/>
      <c r="R4157" s="69"/>
      <c r="S4157" s="69"/>
      <c r="T4157" s="69"/>
      <c r="U4157" s="69"/>
      <c r="V4157" s="69"/>
      <c r="W4157" s="69"/>
      <c r="X4157" s="69"/>
      <c r="Y4157" s="69"/>
      <c r="Z4157" s="69"/>
      <c r="AA4157" s="69" t="s">
        <v>989</v>
      </c>
      <c r="AB4157" s="69"/>
      <c r="AC4157" s="69"/>
    </row>
    <row r="4158" spans="1:29" x14ac:dyDescent="0.25">
      <c r="A4158" s="71" t="s">
        <v>193</v>
      </c>
      <c r="B4158" s="71"/>
      <c r="C4158" s="71"/>
      <c r="D4158" s="71"/>
      <c r="E4158" s="71"/>
      <c r="F4158" s="71"/>
      <c r="G4158" s="71"/>
      <c r="H4158" s="71"/>
      <c r="I4158" s="71"/>
      <c r="J4158" s="72">
        <v>7074.46</v>
      </c>
      <c r="K4158" s="71"/>
      <c r="L4158" s="71"/>
      <c r="M4158" s="72">
        <v>0</v>
      </c>
      <c r="N4158" s="72">
        <v>7074.46</v>
      </c>
      <c r="O4158" s="71"/>
      <c r="P4158" s="71"/>
      <c r="Q4158" s="71"/>
      <c r="R4158" s="71"/>
      <c r="S4158" s="72">
        <v>0</v>
      </c>
      <c r="T4158" s="72">
        <v>0</v>
      </c>
      <c r="U4158" s="71"/>
      <c r="V4158" s="71"/>
      <c r="W4158" s="71"/>
      <c r="X4158" s="72">
        <v>0</v>
      </c>
      <c r="Y4158" s="72">
        <v>0</v>
      </c>
      <c r="Z4158" s="72">
        <v>0</v>
      </c>
      <c r="AA4158" s="69"/>
      <c r="AB4158" s="69"/>
      <c r="AC4158" s="69"/>
    </row>
    <row r="4159" spans="1:29" ht="30" x14ac:dyDescent="0.25">
      <c r="A4159" s="68" t="s">
        <v>9974</v>
      </c>
      <c r="B4159" s="69" t="s">
        <v>9763</v>
      </c>
      <c r="C4159" s="69" t="s">
        <v>9975</v>
      </c>
      <c r="D4159" s="69" t="s">
        <v>9621</v>
      </c>
      <c r="E4159" s="69"/>
      <c r="F4159" s="69" t="s">
        <v>1216</v>
      </c>
      <c r="G4159" s="69" t="s">
        <v>1751</v>
      </c>
      <c r="H4159" s="69" t="s">
        <v>1130</v>
      </c>
      <c r="I4159" s="69" t="s">
        <v>962</v>
      </c>
      <c r="J4159" s="70">
        <v>1729.75</v>
      </c>
      <c r="K4159" s="69" t="s">
        <v>4591</v>
      </c>
      <c r="L4159" s="69" t="s">
        <v>9976</v>
      </c>
      <c r="M4159" s="70">
        <v>1729.75</v>
      </c>
      <c r="N4159" s="69"/>
      <c r="O4159" s="69"/>
      <c r="P4159" s="69"/>
      <c r="Q4159" s="69"/>
      <c r="R4159" s="69"/>
      <c r="S4159" s="69"/>
      <c r="T4159" s="70"/>
      <c r="U4159" s="69"/>
      <c r="V4159" s="69"/>
      <c r="W4159" s="69"/>
      <c r="X4159" s="69"/>
      <c r="Y4159" s="70"/>
      <c r="Z4159" s="69">
        <v>0</v>
      </c>
      <c r="AA4159" s="69" t="s">
        <v>989</v>
      </c>
      <c r="AB4159" s="69" t="s">
        <v>1144</v>
      </c>
      <c r="AC4159" s="69"/>
    </row>
    <row r="4160" spans="1:29" x14ac:dyDescent="0.25">
      <c r="A4160" s="71" t="s">
        <v>193</v>
      </c>
      <c r="B4160" s="71"/>
      <c r="C4160" s="71"/>
      <c r="D4160" s="71"/>
      <c r="E4160" s="71"/>
      <c r="F4160" s="71"/>
      <c r="G4160" s="71"/>
      <c r="H4160" s="71"/>
      <c r="I4160" s="71"/>
      <c r="J4160" s="72">
        <v>1729.75</v>
      </c>
      <c r="K4160" s="71"/>
      <c r="L4160" s="71"/>
      <c r="M4160" s="72">
        <v>1729.75</v>
      </c>
      <c r="N4160" s="72">
        <v>0</v>
      </c>
      <c r="O4160" s="71"/>
      <c r="P4160" s="71"/>
      <c r="Q4160" s="71"/>
      <c r="R4160" s="71"/>
      <c r="S4160" s="72">
        <v>0</v>
      </c>
      <c r="T4160" s="72">
        <v>0</v>
      </c>
      <c r="U4160" s="71"/>
      <c r="V4160" s="71"/>
      <c r="W4160" s="71"/>
      <c r="X4160" s="72">
        <v>0</v>
      </c>
      <c r="Y4160" s="72">
        <v>0</v>
      </c>
      <c r="Z4160" s="72">
        <v>0</v>
      </c>
      <c r="AA4160" s="69"/>
      <c r="AB4160" s="69"/>
      <c r="AC4160" s="69"/>
    </row>
    <row r="4161" spans="1:29" ht="20" x14ac:dyDescent="0.25">
      <c r="A4161" s="68" t="s">
        <v>9977</v>
      </c>
      <c r="B4161" s="69" t="s">
        <v>9978</v>
      </c>
      <c r="C4161" s="69" t="s">
        <v>9979</v>
      </c>
      <c r="D4161" s="69" t="s">
        <v>4589</v>
      </c>
      <c r="E4161" s="69"/>
      <c r="F4161" s="69" t="s">
        <v>1216</v>
      </c>
      <c r="G4161" s="69" t="s">
        <v>1751</v>
      </c>
      <c r="H4161" s="69" t="s">
        <v>2461</v>
      </c>
      <c r="I4161" s="69"/>
      <c r="J4161" s="70">
        <v>4420.46</v>
      </c>
      <c r="K4161" s="69" t="s">
        <v>4591</v>
      </c>
      <c r="L4161" s="69"/>
      <c r="M4161" s="69"/>
      <c r="N4161" s="69"/>
      <c r="O4161" s="69"/>
      <c r="P4161" s="69"/>
      <c r="Q4161" s="69"/>
      <c r="R4161" s="69"/>
      <c r="S4161" s="69"/>
      <c r="T4161" s="69"/>
      <c r="U4161" s="69"/>
      <c r="V4161" s="69"/>
      <c r="W4161" s="69"/>
      <c r="X4161" s="69"/>
      <c r="Y4161" s="69"/>
      <c r="Z4161" s="69"/>
      <c r="AA4161" s="69" t="s">
        <v>989</v>
      </c>
      <c r="AB4161" s="69"/>
      <c r="AC4161" s="69"/>
    </row>
    <row r="4162" spans="1:29" x14ac:dyDescent="0.25">
      <c r="A4162" s="71" t="s">
        <v>193</v>
      </c>
      <c r="B4162" s="71"/>
      <c r="C4162" s="71"/>
      <c r="D4162" s="71"/>
      <c r="E4162" s="71"/>
      <c r="F4162" s="71"/>
      <c r="G4162" s="71"/>
      <c r="H4162" s="71"/>
      <c r="I4162" s="71"/>
      <c r="J4162" s="72">
        <v>4420.46</v>
      </c>
      <c r="K4162" s="71"/>
      <c r="L4162" s="71"/>
      <c r="M4162" s="72">
        <v>0</v>
      </c>
      <c r="N4162" s="72">
        <v>4420.46</v>
      </c>
      <c r="O4162" s="71"/>
      <c r="P4162" s="71"/>
      <c r="Q4162" s="71"/>
      <c r="R4162" s="71"/>
      <c r="S4162" s="72">
        <v>0</v>
      </c>
      <c r="T4162" s="72">
        <v>0</v>
      </c>
      <c r="U4162" s="71"/>
      <c r="V4162" s="71"/>
      <c r="W4162" s="71"/>
      <c r="X4162" s="72">
        <v>0</v>
      </c>
      <c r="Y4162" s="72">
        <v>0</v>
      </c>
      <c r="Z4162" s="72">
        <v>0</v>
      </c>
      <c r="AA4162" s="69"/>
      <c r="AB4162" s="69"/>
      <c r="AC4162" s="69"/>
    </row>
    <row r="4163" spans="1:29" ht="20" x14ac:dyDescent="0.25">
      <c r="A4163" s="68" t="s">
        <v>9980</v>
      </c>
      <c r="B4163" s="69" t="s">
        <v>9981</v>
      </c>
      <c r="C4163" s="69" t="s">
        <v>9982</v>
      </c>
      <c r="D4163" s="69" t="s">
        <v>4611</v>
      </c>
      <c r="E4163" s="69"/>
      <c r="F4163" s="69" t="s">
        <v>1760</v>
      </c>
      <c r="G4163" s="69" t="s">
        <v>1751</v>
      </c>
      <c r="H4163" s="69" t="s">
        <v>2669</v>
      </c>
      <c r="I4163" s="69"/>
      <c r="J4163" s="70">
        <v>11579.42</v>
      </c>
      <c r="K4163" s="69" t="s">
        <v>4591</v>
      </c>
      <c r="L4163" s="69"/>
      <c r="M4163" s="69"/>
      <c r="N4163" s="69"/>
      <c r="O4163" s="69"/>
      <c r="P4163" s="69"/>
      <c r="Q4163" s="69"/>
      <c r="R4163" s="69"/>
      <c r="S4163" s="69"/>
      <c r="T4163" s="69"/>
      <c r="U4163" s="69"/>
      <c r="V4163" s="69"/>
      <c r="W4163" s="69"/>
      <c r="X4163" s="69"/>
      <c r="Y4163" s="69"/>
      <c r="Z4163" s="69"/>
      <c r="AA4163" s="69" t="s">
        <v>989</v>
      </c>
      <c r="AB4163" s="69"/>
      <c r="AC4163" s="69"/>
    </row>
    <row r="4164" spans="1:29" x14ac:dyDescent="0.25">
      <c r="A4164" s="71" t="s">
        <v>193</v>
      </c>
      <c r="B4164" s="71"/>
      <c r="C4164" s="71"/>
      <c r="D4164" s="71"/>
      <c r="E4164" s="71"/>
      <c r="F4164" s="71"/>
      <c r="G4164" s="71"/>
      <c r="H4164" s="71"/>
      <c r="I4164" s="71"/>
      <c r="J4164" s="72">
        <v>11579.42</v>
      </c>
      <c r="K4164" s="71"/>
      <c r="L4164" s="71"/>
      <c r="M4164" s="72">
        <v>0</v>
      </c>
      <c r="N4164" s="72">
        <v>11579.42</v>
      </c>
      <c r="O4164" s="71"/>
      <c r="P4164" s="71"/>
      <c r="Q4164" s="71"/>
      <c r="R4164" s="71"/>
      <c r="S4164" s="72">
        <v>0</v>
      </c>
      <c r="T4164" s="72">
        <v>0</v>
      </c>
      <c r="U4164" s="71"/>
      <c r="V4164" s="71"/>
      <c r="W4164" s="71"/>
      <c r="X4164" s="72">
        <v>0</v>
      </c>
      <c r="Y4164" s="72">
        <v>0</v>
      </c>
      <c r="Z4164" s="72">
        <v>0</v>
      </c>
      <c r="AA4164" s="69"/>
      <c r="AB4164" s="69"/>
      <c r="AC4164" s="69"/>
    </row>
    <row r="4165" spans="1:29" ht="30" x14ac:dyDescent="0.25">
      <c r="A4165" s="68" t="s">
        <v>9983</v>
      </c>
      <c r="B4165" s="69" t="s">
        <v>9984</v>
      </c>
      <c r="C4165" s="69" t="s">
        <v>9985</v>
      </c>
      <c r="D4165" s="69" t="s">
        <v>3313</v>
      </c>
      <c r="E4165" s="69"/>
      <c r="F4165" s="69" t="s">
        <v>1216</v>
      </c>
      <c r="G4165" s="69" t="s">
        <v>1542</v>
      </c>
      <c r="H4165" s="69" t="s">
        <v>1130</v>
      </c>
      <c r="I4165" s="69"/>
      <c r="J4165" s="70">
        <v>18184.37</v>
      </c>
      <c r="K4165" s="69" t="s">
        <v>4591</v>
      </c>
      <c r="L4165" s="69"/>
      <c r="M4165" s="69"/>
      <c r="N4165" s="69"/>
      <c r="O4165" s="69"/>
      <c r="P4165" s="69"/>
      <c r="Q4165" s="69"/>
      <c r="R4165" s="69"/>
      <c r="S4165" s="69"/>
      <c r="T4165" s="69"/>
      <c r="U4165" s="69"/>
      <c r="V4165" s="69"/>
      <c r="W4165" s="69"/>
      <c r="X4165" s="69"/>
      <c r="Y4165" s="69"/>
      <c r="Z4165" s="69"/>
      <c r="AA4165" s="69" t="s">
        <v>989</v>
      </c>
      <c r="AB4165" s="69"/>
      <c r="AC4165" s="69"/>
    </row>
    <row r="4166" spans="1:29" x14ac:dyDescent="0.25">
      <c r="A4166" s="71" t="s">
        <v>193</v>
      </c>
      <c r="B4166" s="71"/>
      <c r="C4166" s="71"/>
      <c r="D4166" s="71"/>
      <c r="E4166" s="71"/>
      <c r="F4166" s="71"/>
      <c r="G4166" s="71"/>
      <c r="H4166" s="71"/>
      <c r="I4166" s="71"/>
      <c r="J4166" s="72">
        <v>18184.37</v>
      </c>
      <c r="K4166" s="71"/>
      <c r="L4166" s="71"/>
      <c r="M4166" s="72">
        <v>0</v>
      </c>
      <c r="N4166" s="72">
        <v>18184.37</v>
      </c>
      <c r="O4166" s="71"/>
      <c r="P4166" s="71"/>
      <c r="Q4166" s="71"/>
      <c r="R4166" s="71"/>
      <c r="S4166" s="72">
        <v>0</v>
      </c>
      <c r="T4166" s="72">
        <v>0</v>
      </c>
      <c r="U4166" s="71"/>
      <c r="V4166" s="71"/>
      <c r="W4166" s="71"/>
      <c r="X4166" s="72">
        <v>0</v>
      </c>
      <c r="Y4166" s="72">
        <v>0</v>
      </c>
      <c r="Z4166" s="72">
        <v>0</v>
      </c>
      <c r="AA4166" s="69"/>
      <c r="AB4166" s="69"/>
      <c r="AC4166" s="69"/>
    </row>
    <row r="4167" spans="1:29" ht="20" x14ac:dyDescent="0.25">
      <c r="A4167" s="68" t="s">
        <v>9986</v>
      </c>
      <c r="B4167" s="69" t="s">
        <v>4321</v>
      </c>
      <c r="C4167" s="69" t="s">
        <v>9987</v>
      </c>
      <c r="D4167" s="69" t="s">
        <v>4623</v>
      </c>
      <c r="E4167" s="69"/>
      <c r="F4167" s="69" t="s">
        <v>1760</v>
      </c>
      <c r="G4167" s="69" t="s">
        <v>1542</v>
      </c>
      <c r="H4167" s="69" t="s">
        <v>3321</v>
      </c>
      <c r="I4167" s="69" t="s">
        <v>962</v>
      </c>
      <c r="J4167" s="70">
        <v>330.76</v>
      </c>
      <c r="K4167" s="69" t="s">
        <v>4591</v>
      </c>
      <c r="L4167" s="69" t="s">
        <v>9988</v>
      </c>
      <c r="M4167" s="70">
        <v>330.76</v>
      </c>
      <c r="N4167" s="69"/>
      <c r="O4167" s="69"/>
      <c r="P4167" s="69"/>
      <c r="Q4167" s="69"/>
      <c r="R4167" s="69"/>
      <c r="S4167" s="69"/>
      <c r="T4167" s="70"/>
      <c r="U4167" s="69"/>
      <c r="V4167" s="69"/>
      <c r="W4167" s="69"/>
      <c r="X4167" s="69"/>
      <c r="Y4167" s="70"/>
      <c r="Z4167" s="69">
        <v>0</v>
      </c>
      <c r="AA4167" s="69" t="s">
        <v>989</v>
      </c>
      <c r="AB4167" s="69" t="s">
        <v>1144</v>
      </c>
      <c r="AC4167" s="69"/>
    </row>
    <row r="4168" spans="1:29" x14ac:dyDescent="0.25">
      <c r="A4168" s="71" t="s">
        <v>193</v>
      </c>
      <c r="B4168" s="71"/>
      <c r="C4168" s="71"/>
      <c r="D4168" s="71"/>
      <c r="E4168" s="71"/>
      <c r="F4168" s="71"/>
      <c r="G4168" s="71"/>
      <c r="H4168" s="71"/>
      <c r="I4168" s="71"/>
      <c r="J4168" s="72">
        <v>330.76</v>
      </c>
      <c r="K4168" s="71"/>
      <c r="L4168" s="71"/>
      <c r="M4168" s="72">
        <v>330.76</v>
      </c>
      <c r="N4168" s="72">
        <v>0</v>
      </c>
      <c r="O4168" s="71"/>
      <c r="P4168" s="71"/>
      <c r="Q4168" s="71"/>
      <c r="R4168" s="71"/>
      <c r="S4168" s="72">
        <v>0</v>
      </c>
      <c r="T4168" s="72">
        <v>0</v>
      </c>
      <c r="U4168" s="71"/>
      <c r="V4168" s="71"/>
      <c r="W4168" s="71"/>
      <c r="X4168" s="72">
        <v>0</v>
      </c>
      <c r="Y4168" s="72">
        <v>0</v>
      </c>
      <c r="Z4168" s="72">
        <v>0</v>
      </c>
      <c r="AA4168" s="69"/>
      <c r="AB4168" s="69"/>
      <c r="AC4168" s="69"/>
    </row>
    <row r="4169" spans="1:29" ht="30" x14ac:dyDescent="0.25">
      <c r="A4169" s="68" t="s">
        <v>9989</v>
      </c>
      <c r="B4169" s="69" t="s">
        <v>9990</v>
      </c>
      <c r="C4169" s="69" t="s">
        <v>9991</v>
      </c>
      <c r="D4169" s="69" t="s">
        <v>4507</v>
      </c>
      <c r="E4169" s="69"/>
      <c r="F4169" s="69" t="s">
        <v>1216</v>
      </c>
      <c r="G4169" s="69" t="s">
        <v>1542</v>
      </c>
      <c r="H4169" s="69" t="s">
        <v>1130</v>
      </c>
      <c r="I4169" s="69"/>
      <c r="J4169" s="70">
        <v>5721.45</v>
      </c>
      <c r="K4169" s="69" t="s">
        <v>4591</v>
      </c>
      <c r="L4169" s="69"/>
      <c r="M4169" s="69"/>
      <c r="N4169" s="69"/>
      <c r="O4169" s="69"/>
      <c r="P4169" s="69"/>
      <c r="Q4169" s="69"/>
      <c r="R4169" s="69"/>
      <c r="S4169" s="69"/>
      <c r="T4169" s="69"/>
      <c r="U4169" s="69"/>
      <c r="V4169" s="69"/>
      <c r="W4169" s="69"/>
      <c r="X4169" s="69"/>
      <c r="Y4169" s="69"/>
      <c r="Z4169" s="69"/>
      <c r="AA4169" s="69" t="s">
        <v>989</v>
      </c>
      <c r="AB4169" s="69"/>
      <c r="AC4169" s="69"/>
    </row>
    <row r="4170" spans="1:29" x14ac:dyDescent="0.25">
      <c r="A4170" s="71" t="s">
        <v>193</v>
      </c>
      <c r="B4170" s="71"/>
      <c r="C4170" s="71"/>
      <c r="D4170" s="71"/>
      <c r="E4170" s="71"/>
      <c r="F4170" s="71"/>
      <c r="G4170" s="71"/>
      <c r="H4170" s="71"/>
      <c r="I4170" s="71"/>
      <c r="J4170" s="72">
        <v>5721.45</v>
      </c>
      <c r="K4170" s="71"/>
      <c r="L4170" s="71"/>
      <c r="M4170" s="72">
        <v>0</v>
      </c>
      <c r="N4170" s="72">
        <v>5721.45</v>
      </c>
      <c r="O4170" s="71"/>
      <c r="P4170" s="71"/>
      <c r="Q4170" s="71"/>
      <c r="R4170" s="71"/>
      <c r="S4170" s="72">
        <v>0</v>
      </c>
      <c r="T4170" s="72">
        <v>0</v>
      </c>
      <c r="U4170" s="71"/>
      <c r="V4170" s="71"/>
      <c r="W4170" s="71"/>
      <c r="X4170" s="72">
        <v>0</v>
      </c>
      <c r="Y4170" s="72">
        <v>0</v>
      </c>
      <c r="Z4170" s="72">
        <v>0</v>
      </c>
      <c r="AA4170" s="69"/>
      <c r="AB4170" s="69"/>
      <c r="AC4170" s="69"/>
    </row>
    <row r="4171" spans="1:29" ht="30" x14ac:dyDescent="0.25">
      <c r="A4171" s="68" t="s">
        <v>9992</v>
      </c>
      <c r="B4171" s="69" t="s">
        <v>9993</v>
      </c>
      <c r="C4171" s="69" t="s">
        <v>9994</v>
      </c>
      <c r="D4171" s="69" t="s">
        <v>4583</v>
      </c>
      <c r="E4171" s="69"/>
      <c r="F4171" s="69" t="s">
        <v>1216</v>
      </c>
      <c r="G4171" s="69" t="s">
        <v>1542</v>
      </c>
      <c r="H4171" s="69" t="s">
        <v>2669</v>
      </c>
      <c r="I4171" s="69"/>
      <c r="J4171" s="70">
        <v>11329.11</v>
      </c>
      <c r="K4171" s="69" t="s">
        <v>4591</v>
      </c>
      <c r="L4171" s="69"/>
      <c r="M4171" s="69"/>
      <c r="N4171" s="69"/>
      <c r="O4171" s="69"/>
      <c r="P4171" s="69"/>
      <c r="Q4171" s="69"/>
      <c r="R4171" s="69"/>
      <c r="S4171" s="69"/>
      <c r="T4171" s="69"/>
      <c r="U4171" s="69"/>
      <c r="V4171" s="69"/>
      <c r="W4171" s="69"/>
      <c r="X4171" s="69"/>
      <c r="Y4171" s="69"/>
      <c r="Z4171" s="69"/>
      <c r="AA4171" s="69" t="s">
        <v>989</v>
      </c>
      <c r="AB4171" s="69"/>
      <c r="AC4171" s="69"/>
    </row>
    <row r="4172" spans="1:29" x14ac:dyDescent="0.25">
      <c r="A4172" s="71" t="s">
        <v>193</v>
      </c>
      <c r="B4172" s="71"/>
      <c r="C4172" s="71"/>
      <c r="D4172" s="71"/>
      <c r="E4172" s="71"/>
      <c r="F4172" s="71"/>
      <c r="G4172" s="71"/>
      <c r="H4172" s="71"/>
      <c r="I4172" s="71"/>
      <c r="J4172" s="72">
        <v>11329.11</v>
      </c>
      <c r="K4172" s="71"/>
      <c r="L4172" s="71"/>
      <c r="M4172" s="72">
        <v>0</v>
      </c>
      <c r="N4172" s="72">
        <v>11329.11</v>
      </c>
      <c r="O4172" s="71"/>
      <c r="P4172" s="71"/>
      <c r="Q4172" s="71"/>
      <c r="R4172" s="71"/>
      <c r="S4172" s="72">
        <v>0</v>
      </c>
      <c r="T4172" s="72">
        <v>0</v>
      </c>
      <c r="U4172" s="71"/>
      <c r="V4172" s="71"/>
      <c r="W4172" s="71"/>
      <c r="X4172" s="72">
        <v>0</v>
      </c>
      <c r="Y4172" s="72">
        <v>0</v>
      </c>
      <c r="Z4172" s="72">
        <v>0</v>
      </c>
      <c r="AA4172" s="69"/>
      <c r="AB4172" s="69"/>
      <c r="AC4172" s="69"/>
    </row>
    <row r="4173" spans="1:29" ht="30" x14ac:dyDescent="0.25">
      <c r="A4173" s="68" t="s">
        <v>9995</v>
      </c>
      <c r="B4173" s="69" t="s">
        <v>4012</v>
      </c>
      <c r="C4173" s="69" t="s">
        <v>9996</v>
      </c>
      <c r="D4173" s="69" t="s">
        <v>4507</v>
      </c>
      <c r="E4173" s="69"/>
      <c r="F4173" s="69" t="s">
        <v>1760</v>
      </c>
      <c r="G4173" s="69" t="s">
        <v>1542</v>
      </c>
      <c r="H4173" s="69" t="s">
        <v>1130</v>
      </c>
      <c r="I4173" s="69"/>
      <c r="J4173" s="70">
        <v>2871.92</v>
      </c>
      <c r="K4173" s="69" t="s">
        <v>4591</v>
      </c>
      <c r="L4173" s="69"/>
      <c r="M4173" s="69"/>
      <c r="N4173" s="69"/>
      <c r="O4173" s="69"/>
      <c r="P4173" s="69"/>
      <c r="Q4173" s="69"/>
      <c r="R4173" s="69"/>
      <c r="S4173" s="69"/>
      <c r="T4173" s="69"/>
      <c r="U4173" s="69"/>
      <c r="V4173" s="69"/>
      <c r="W4173" s="69"/>
      <c r="X4173" s="69"/>
      <c r="Y4173" s="69"/>
      <c r="Z4173" s="69"/>
      <c r="AA4173" s="69" t="s">
        <v>989</v>
      </c>
      <c r="AB4173" s="69"/>
      <c r="AC4173" s="69"/>
    </row>
    <row r="4174" spans="1:29" x14ac:dyDescent="0.25">
      <c r="A4174" s="71" t="s">
        <v>193</v>
      </c>
      <c r="B4174" s="71"/>
      <c r="C4174" s="71"/>
      <c r="D4174" s="71"/>
      <c r="E4174" s="71"/>
      <c r="F4174" s="71"/>
      <c r="G4174" s="71"/>
      <c r="H4174" s="71"/>
      <c r="I4174" s="71"/>
      <c r="J4174" s="72">
        <v>2871.92</v>
      </c>
      <c r="K4174" s="71"/>
      <c r="L4174" s="71"/>
      <c r="M4174" s="72">
        <v>0</v>
      </c>
      <c r="N4174" s="72">
        <v>2871.92</v>
      </c>
      <c r="O4174" s="71"/>
      <c r="P4174" s="71"/>
      <c r="Q4174" s="71"/>
      <c r="R4174" s="71"/>
      <c r="S4174" s="72">
        <v>0</v>
      </c>
      <c r="T4174" s="72">
        <v>0</v>
      </c>
      <c r="U4174" s="71"/>
      <c r="V4174" s="71"/>
      <c r="W4174" s="71"/>
      <c r="X4174" s="72">
        <v>0</v>
      </c>
      <c r="Y4174" s="72">
        <v>0</v>
      </c>
      <c r="Z4174" s="72">
        <v>0</v>
      </c>
      <c r="AA4174" s="69"/>
      <c r="AB4174" s="69"/>
      <c r="AC4174" s="69"/>
    </row>
    <row r="4175" spans="1:29" ht="30" x14ac:dyDescent="0.25">
      <c r="A4175" s="68" t="s">
        <v>9997</v>
      </c>
      <c r="B4175" s="69" t="s">
        <v>4012</v>
      </c>
      <c r="C4175" s="69" t="s">
        <v>9998</v>
      </c>
      <c r="D4175" s="69" t="s">
        <v>3313</v>
      </c>
      <c r="E4175" s="69"/>
      <c r="F4175" s="69" t="s">
        <v>1760</v>
      </c>
      <c r="G4175" s="69" t="s">
        <v>1542</v>
      </c>
      <c r="H4175" s="69" t="s">
        <v>1130</v>
      </c>
      <c r="I4175" s="69"/>
      <c r="J4175" s="70">
        <v>2711.79</v>
      </c>
      <c r="K4175" s="69" t="s">
        <v>4591</v>
      </c>
      <c r="L4175" s="69"/>
      <c r="M4175" s="69"/>
      <c r="N4175" s="69"/>
      <c r="O4175" s="69"/>
      <c r="P4175" s="69"/>
      <c r="Q4175" s="69"/>
      <c r="R4175" s="69"/>
      <c r="S4175" s="69"/>
      <c r="T4175" s="69"/>
      <c r="U4175" s="69"/>
      <c r="V4175" s="69"/>
      <c r="W4175" s="69"/>
      <c r="X4175" s="69"/>
      <c r="Y4175" s="69"/>
      <c r="Z4175" s="69"/>
      <c r="AA4175" s="69" t="s">
        <v>989</v>
      </c>
      <c r="AB4175" s="69"/>
      <c r="AC4175" s="69"/>
    </row>
    <row r="4176" spans="1:29" x14ac:dyDescent="0.25">
      <c r="A4176" s="71" t="s">
        <v>193</v>
      </c>
      <c r="B4176" s="71"/>
      <c r="C4176" s="71"/>
      <c r="D4176" s="71"/>
      <c r="E4176" s="71"/>
      <c r="F4176" s="71"/>
      <c r="G4176" s="71"/>
      <c r="H4176" s="71"/>
      <c r="I4176" s="71"/>
      <c r="J4176" s="72">
        <v>2711.79</v>
      </c>
      <c r="K4176" s="71"/>
      <c r="L4176" s="71"/>
      <c r="M4176" s="72">
        <v>0</v>
      </c>
      <c r="N4176" s="72">
        <v>2711.79</v>
      </c>
      <c r="O4176" s="71"/>
      <c r="P4176" s="71"/>
      <c r="Q4176" s="71"/>
      <c r="R4176" s="71"/>
      <c r="S4176" s="72">
        <v>0</v>
      </c>
      <c r="T4176" s="72">
        <v>0</v>
      </c>
      <c r="U4176" s="71"/>
      <c r="V4176" s="71"/>
      <c r="W4176" s="71"/>
      <c r="X4176" s="72">
        <v>0</v>
      </c>
      <c r="Y4176" s="72">
        <v>0</v>
      </c>
      <c r="Z4176" s="72">
        <v>0</v>
      </c>
      <c r="AA4176" s="69"/>
      <c r="AB4176" s="69"/>
      <c r="AC4176" s="69"/>
    </row>
    <row r="4177" spans="1:29" ht="20" x14ac:dyDescent="0.25">
      <c r="A4177" s="68" t="s">
        <v>9999</v>
      </c>
      <c r="B4177" s="69" t="s">
        <v>10000</v>
      </c>
      <c r="C4177" s="69" t="s">
        <v>10001</v>
      </c>
      <c r="D4177" s="69" t="s">
        <v>4583</v>
      </c>
      <c r="E4177" s="69"/>
      <c r="F4177" s="69" t="s">
        <v>1760</v>
      </c>
      <c r="G4177" s="69" t="s">
        <v>1542</v>
      </c>
      <c r="H4177" s="69" t="s">
        <v>2301</v>
      </c>
      <c r="I4177" s="69"/>
      <c r="J4177" s="70">
        <v>7643.93</v>
      </c>
      <c r="K4177" s="69" t="s">
        <v>4591</v>
      </c>
      <c r="L4177" s="69"/>
      <c r="M4177" s="69"/>
      <c r="N4177" s="69"/>
      <c r="O4177" s="69"/>
      <c r="P4177" s="69"/>
      <c r="Q4177" s="69"/>
      <c r="R4177" s="69"/>
      <c r="S4177" s="69"/>
      <c r="T4177" s="69"/>
      <c r="U4177" s="69"/>
      <c r="V4177" s="69"/>
      <c r="W4177" s="69"/>
      <c r="X4177" s="69"/>
      <c r="Y4177" s="69"/>
      <c r="Z4177" s="69"/>
      <c r="AA4177" s="69" t="s">
        <v>989</v>
      </c>
      <c r="AB4177" s="69"/>
      <c r="AC4177" s="69"/>
    </row>
    <row r="4178" spans="1:29" x14ac:dyDescent="0.25">
      <c r="A4178" s="71" t="s">
        <v>193</v>
      </c>
      <c r="B4178" s="71"/>
      <c r="C4178" s="71"/>
      <c r="D4178" s="71"/>
      <c r="E4178" s="71"/>
      <c r="F4178" s="71"/>
      <c r="G4178" s="71"/>
      <c r="H4178" s="71"/>
      <c r="I4178" s="71"/>
      <c r="J4178" s="72">
        <v>7643.93</v>
      </c>
      <c r="K4178" s="71"/>
      <c r="L4178" s="71"/>
      <c r="M4178" s="72">
        <v>0</v>
      </c>
      <c r="N4178" s="72">
        <v>7643.93</v>
      </c>
      <c r="O4178" s="71"/>
      <c r="P4178" s="71"/>
      <c r="Q4178" s="71"/>
      <c r="R4178" s="71"/>
      <c r="S4178" s="72">
        <v>0</v>
      </c>
      <c r="T4178" s="72">
        <v>0</v>
      </c>
      <c r="U4178" s="71"/>
      <c r="V4178" s="71"/>
      <c r="W4178" s="71"/>
      <c r="X4178" s="72">
        <v>0</v>
      </c>
      <c r="Y4178" s="72">
        <v>0</v>
      </c>
      <c r="Z4178" s="72">
        <v>0</v>
      </c>
      <c r="AA4178" s="69"/>
      <c r="AB4178" s="69"/>
      <c r="AC4178" s="69"/>
    </row>
    <row r="4179" spans="1:29" ht="20" x14ac:dyDescent="0.25">
      <c r="A4179" s="68" t="s">
        <v>10002</v>
      </c>
      <c r="B4179" s="69" t="s">
        <v>2485</v>
      </c>
      <c r="C4179" s="69" t="s">
        <v>10003</v>
      </c>
      <c r="D4179" s="69" t="s">
        <v>4583</v>
      </c>
      <c r="E4179" s="69"/>
      <c r="F4179" s="69" t="s">
        <v>1821</v>
      </c>
      <c r="G4179" s="69" t="s">
        <v>1542</v>
      </c>
      <c r="H4179" s="69" t="s">
        <v>2301</v>
      </c>
      <c r="I4179" s="69"/>
      <c r="J4179" s="70">
        <v>3270.54</v>
      </c>
      <c r="K4179" s="69" t="s">
        <v>4591</v>
      </c>
      <c r="L4179" s="69"/>
      <c r="M4179" s="69"/>
      <c r="N4179" s="69"/>
      <c r="O4179" s="69"/>
      <c r="P4179" s="69"/>
      <c r="Q4179" s="69"/>
      <c r="R4179" s="69"/>
      <c r="S4179" s="69"/>
      <c r="T4179" s="69"/>
      <c r="U4179" s="69"/>
      <c r="V4179" s="69"/>
      <c r="W4179" s="69"/>
      <c r="X4179" s="69"/>
      <c r="Y4179" s="69"/>
      <c r="Z4179" s="69"/>
      <c r="AA4179" s="69" t="s">
        <v>989</v>
      </c>
      <c r="AB4179" s="69"/>
      <c r="AC4179" s="69"/>
    </row>
    <row r="4180" spans="1:29" x14ac:dyDescent="0.25">
      <c r="A4180" s="71" t="s">
        <v>193</v>
      </c>
      <c r="B4180" s="71"/>
      <c r="C4180" s="71"/>
      <c r="D4180" s="71"/>
      <c r="E4180" s="71"/>
      <c r="F4180" s="71"/>
      <c r="G4180" s="71"/>
      <c r="H4180" s="71"/>
      <c r="I4180" s="71"/>
      <c r="J4180" s="72">
        <v>3270.54</v>
      </c>
      <c r="K4180" s="71"/>
      <c r="L4180" s="71"/>
      <c r="M4180" s="72">
        <v>0</v>
      </c>
      <c r="N4180" s="72">
        <v>3270.54</v>
      </c>
      <c r="O4180" s="71"/>
      <c r="P4180" s="71"/>
      <c r="Q4180" s="71"/>
      <c r="R4180" s="71"/>
      <c r="S4180" s="72">
        <v>0</v>
      </c>
      <c r="T4180" s="72">
        <v>0</v>
      </c>
      <c r="U4180" s="71"/>
      <c r="V4180" s="71"/>
      <c r="W4180" s="71"/>
      <c r="X4180" s="72">
        <v>0</v>
      </c>
      <c r="Y4180" s="72">
        <v>0</v>
      </c>
      <c r="Z4180" s="72">
        <v>0</v>
      </c>
      <c r="AA4180" s="69"/>
      <c r="AB4180" s="69"/>
      <c r="AC4180" s="69"/>
    </row>
    <row r="4181" spans="1:29" ht="30" x14ac:dyDescent="0.25">
      <c r="A4181" s="68" t="s">
        <v>10004</v>
      </c>
      <c r="B4181" s="69" t="s">
        <v>10005</v>
      </c>
      <c r="C4181" s="69" t="s">
        <v>10006</v>
      </c>
      <c r="D4181" s="69" t="s">
        <v>4813</v>
      </c>
      <c r="E4181" s="69"/>
      <c r="F4181" s="69" t="s">
        <v>1760</v>
      </c>
      <c r="G4181" s="69" t="s">
        <v>3011</v>
      </c>
      <c r="H4181" s="69" t="s">
        <v>2321</v>
      </c>
      <c r="I4181" s="69" t="s">
        <v>962</v>
      </c>
      <c r="J4181" s="70">
        <v>45197.3</v>
      </c>
      <c r="K4181" s="69" t="s">
        <v>4591</v>
      </c>
      <c r="L4181" s="69" t="s">
        <v>10007</v>
      </c>
      <c r="M4181" s="70">
        <v>45197.3</v>
      </c>
      <c r="N4181" s="69"/>
      <c r="O4181" s="69"/>
      <c r="P4181" s="69"/>
      <c r="Q4181" s="69"/>
      <c r="R4181" s="69"/>
      <c r="S4181" s="69"/>
      <c r="T4181" s="70"/>
      <c r="U4181" s="69"/>
      <c r="V4181" s="69"/>
      <c r="W4181" s="69"/>
      <c r="X4181" s="69"/>
      <c r="Y4181" s="70"/>
      <c r="Z4181" s="69">
        <v>0</v>
      </c>
      <c r="AA4181" s="69" t="s">
        <v>989</v>
      </c>
      <c r="AB4181" s="69" t="s">
        <v>1144</v>
      </c>
      <c r="AC4181" s="69"/>
    </row>
    <row r="4182" spans="1:29" x14ac:dyDescent="0.25">
      <c r="A4182" s="71" t="s">
        <v>193</v>
      </c>
      <c r="B4182" s="71"/>
      <c r="C4182" s="71"/>
      <c r="D4182" s="71"/>
      <c r="E4182" s="71"/>
      <c r="F4182" s="71"/>
      <c r="G4182" s="71"/>
      <c r="H4182" s="71"/>
      <c r="I4182" s="71"/>
      <c r="J4182" s="72">
        <v>45197.3</v>
      </c>
      <c r="K4182" s="71"/>
      <c r="L4182" s="71"/>
      <c r="M4182" s="72">
        <v>45197.3</v>
      </c>
      <c r="N4182" s="72">
        <v>0</v>
      </c>
      <c r="O4182" s="71"/>
      <c r="P4182" s="71"/>
      <c r="Q4182" s="71"/>
      <c r="R4182" s="71"/>
      <c r="S4182" s="72">
        <v>0</v>
      </c>
      <c r="T4182" s="72">
        <v>0</v>
      </c>
      <c r="U4182" s="71"/>
      <c r="V4182" s="71"/>
      <c r="W4182" s="71"/>
      <c r="X4182" s="72">
        <v>0</v>
      </c>
      <c r="Y4182" s="72">
        <v>0</v>
      </c>
      <c r="Z4182" s="72">
        <v>0</v>
      </c>
      <c r="AA4182" s="69"/>
      <c r="AB4182" s="69"/>
      <c r="AC4182" s="69"/>
    </row>
    <row r="4183" spans="1:29" ht="20" x14ac:dyDescent="0.25">
      <c r="A4183" s="68" t="s">
        <v>10008</v>
      </c>
      <c r="B4183" s="69" t="s">
        <v>10009</v>
      </c>
      <c r="C4183" s="69" t="s">
        <v>10010</v>
      </c>
      <c r="D4183" s="69" t="s">
        <v>4623</v>
      </c>
      <c r="E4183" s="69"/>
      <c r="F4183" s="69" t="s">
        <v>1216</v>
      </c>
      <c r="G4183" s="69" t="s">
        <v>3011</v>
      </c>
      <c r="H4183" s="69" t="s">
        <v>1130</v>
      </c>
      <c r="I4183" s="69" t="s">
        <v>962</v>
      </c>
      <c r="J4183" s="70">
        <v>1136.02</v>
      </c>
      <c r="K4183" s="69" t="s">
        <v>4591</v>
      </c>
      <c r="L4183" s="69" t="s">
        <v>10011</v>
      </c>
      <c r="M4183" s="70">
        <v>1136.02</v>
      </c>
      <c r="N4183" s="69"/>
      <c r="O4183" s="69"/>
      <c r="P4183" s="69"/>
      <c r="Q4183" s="69"/>
      <c r="R4183" s="69"/>
      <c r="S4183" s="69"/>
      <c r="T4183" s="70"/>
      <c r="U4183" s="69"/>
      <c r="V4183" s="69"/>
      <c r="W4183" s="69"/>
      <c r="X4183" s="69"/>
      <c r="Y4183" s="70"/>
      <c r="Z4183" s="69">
        <v>0</v>
      </c>
      <c r="AA4183" s="69" t="s">
        <v>989</v>
      </c>
      <c r="AB4183" s="69" t="s">
        <v>1144</v>
      </c>
      <c r="AC4183" s="69"/>
    </row>
    <row r="4184" spans="1:29" x14ac:dyDescent="0.25">
      <c r="A4184" s="71" t="s">
        <v>193</v>
      </c>
      <c r="B4184" s="71"/>
      <c r="C4184" s="71"/>
      <c r="D4184" s="71"/>
      <c r="E4184" s="71"/>
      <c r="F4184" s="71"/>
      <c r="G4184" s="71"/>
      <c r="H4184" s="71"/>
      <c r="I4184" s="71"/>
      <c r="J4184" s="72">
        <v>1136.02</v>
      </c>
      <c r="K4184" s="71"/>
      <c r="L4184" s="71"/>
      <c r="M4184" s="72">
        <v>1136.02</v>
      </c>
      <c r="N4184" s="72">
        <v>0</v>
      </c>
      <c r="O4184" s="71"/>
      <c r="P4184" s="71"/>
      <c r="Q4184" s="71"/>
      <c r="R4184" s="71"/>
      <c r="S4184" s="72">
        <v>0</v>
      </c>
      <c r="T4184" s="72">
        <v>0</v>
      </c>
      <c r="U4184" s="71"/>
      <c r="V4184" s="71"/>
      <c r="W4184" s="71"/>
      <c r="X4184" s="72">
        <v>0</v>
      </c>
      <c r="Y4184" s="72">
        <v>0</v>
      </c>
      <c r="Z4184" s="72">
        <v>0</v>
      </c>
      <c r="AA4184" s="69"/>
      <c r="AB4184" s="69"/>
      <c r="AC4184" s="69"/>
    </row>
    <row r="4185" spans="1:29" ht="20" x14ac:dyDescent="0.25">
      <c r="A4185" s="68" t="s">
        <v>10012</v>
      </c>
      <c r="B4185" s="69" t="s">
        <v>2340</v>
      </c>
      <c r="C4185" s="69" t="s">
        <v>10013</v>
      </c>
      <c r="D4185" s="69" t="s">
        <v>4583</v>
      </c>
      <c r="E4185" s="69"/>
      <c r="F4185" s="69" t="s">
        <v>1299</v>
      </c>
      <c r="G4185" s="69" t="s">
        <v>3011</v>
      </c>
      <c r="H4185" s="69" t="s">
        <v>2301</v>
      </c>
      <c r="I4185" s="69"/>
      <c r="J4185" s="70">
        <v>1093.57</v>
      </c>
      <c r="K4185" s="69" t="s">
        <v>4591</v>
      </c>
      <c r="L4185" s="69"/>
      <c r="M4185" s="69"/>
      <c r="N4185" s="69"/>
      <c r="O4185" s="69"/>
      <c r="P4185" s="69"/>
      <c r="Q4185" s="69"/>
      <c r="R4185" s="69"/>
      <c r="S4185" s="69"/>
      <c r="T4185" s="69"/>
      <c r="U4185" s="69"/>
      <c r="V4185" s="69"/>
      <c r="W4185" s="69"/>
      <c r="X4185" s="69"/>
      <c r="Y4185" s="69"/>
      <c r="Z4185" s="69"/>
      <c r="AA4185" s="69" t="s">
        <v>989</v>
      </c>
      <c r="AB4185" s="69"/>
      <c r="AC4185" s="69"/>
    </row>
    <row r="4186" spans="1:29" x14ac:dyDescent="0.25">
      <c r="A4186" s="71" t="s">
        <v>193</v>
      </c>
      <c r="B4186" s="71"/>
      <c r="C4186" s="71"/>
      <c r="D4186" s="71"/>
      <c r="E4186" s="71"/>
      <c r="F4186" s="71"/>
      <c r="G4186" s="71"/>
      <c r="H4186" s="71"/>
      <c r="I4186" s="71"/>
      <c r="J4186" s="72">
        <v>1093.57</v>
      </c>
      <c r="K4186" s="71"/>
      <c r="L4186" s="71"/>
      <c r="M4186" s="72">
        <v>0</v>
      </c>
      <c r="N4186" s="72">
        <v>1093.57</v>
      </c>
      <c r="O4186" s="71"/>
      <c r="P4186" s="71"/>
      <c r="Q4186" s="71"/>
      <c r="R4186" s="71"/>
      <c r="S4186" s="72">
        <v>0</v>
      </c>
      <c r="T4186" s="72">
        <v>0</v>
      </c>
      <c r="U4186" s="71"/>
      <c r="V4186" s="71"/>
      <c r="W4186" s="71"/>
      <c r="X4186" s="72">
        <v>0</v>
      </c>
      <c r="Y4186" s="72">
        <v>0</v>
      </c>
      <c r="Z4186" s="72">
        <v>0</v>
      </c>
      <c r="AA4186" s="69"/>
      <c r="AB4186" s="69"/>
      <c r="AC4186" s="69"/>
    </row>
    <row r="4187" spans="1:29" ht="20" x14ac:dyDescent="0.25">
      <c r="A4187" s="68" t="s">
        <v>10014</v>
      </c>
      <c r="B4187" s="69" t="s">
        <v>9473</v>
      </c>
      <c r="C4187" s="69" t="s">
        <v>10015</v>
      </c>
      <c r="D4187" s="69" t="s">
        <v>4829</v>
      </c>
      <c r="E4187" s="69"/>
      <c r="F4187" s="69" t="s">
        <v>1216</v>
      </c>
      <c r="G4187" s="69" t="s">
        <v>1115</v>
      </c>
      <c r="H4187" s="69" t="s">
        <v>1130</v>
      </c>
      <c r="I4187" s="69"/>
      <c r="J4187" s="70">
        <v>85901.9</v>
      </c>
      <c r="K4187" s="69" t="s">
        <v>4591</v>
      </c>
      <c r="L4187" s="69"/>
      <c r="M4187" s="69"/>
      <c r="N4187" s="69"/>
      <c r="O4187" s="69"/>
      <c r="P4187" s="69"/>
      <c r="Q4187" s="69"/>
      <c r="R4187" s="69"/>
      <c r="S4187" s="69"/>
      <c r="T4187" s="69"/>
      <c r="U4187" s="69"/>
      <c r="V4187" s="69"/>
      <c r="W4187" s="69"/>
      <c r="X4187" s="69"/>
      <c r="Y4187" s="69"/>
      <c r="Z4187" s="69"/>
      <c r="AA4187" s="69" t="s">
        <v>989</v>
      </c>
      <c r="AB4187" s="69"/>
      <c r="AC4187" s="69"/>
    </row>
    <row r="4188" spans="1:29" x14ac:dyDescent="0.25">
      <c r="A4188" s="71" t="s">
        <v>193</v>
      </c>
      <c r="B4188" s="71"/>
      <c r="C4188" s="71"/>
      <c r="D4188" s="71"/>
      <c r="E4188" s="71"/>
      <c r="F4188" s="71"/>
      <c r="G4188" s="71"/>
      <c r="H4188" s="71"/>
      <c r="I4188" s="71"/>
      <c r="J4188" s="72">
        <v>85901.9</v>
      </c>
      <c r="K4188" s="71"/>
      <c r="L4188" s="71"/>
      <c r="M4188" s="72">
        <v>0</v>
      </c>
      <c r="N4188" s="72">
        <v>85901.9</v>
      </c>
      <c r="O4188" s="71"/>
      <c r="P4188" s="71"/>
      <c r="Q4188" s="71"/>
      <c r="R4188" s="71"/>
      <c r="S4188" s="72">
        <v>0</v>
      </c>
      <c r="T4188" s="72">
        <v>0</v>
      </c>
      <c r="U4188" s="71"/>
      <c r="V4188" s="71"/>
      <c r="W4188" s="71"/>
      <c r="X4188" s="72">
        <v>0</v>
      </c>
      <c r="Y4188" s="72">
        <v>0</v>
      </c>
      <c r="Z4188" s="72">
        <v>0</v>
      </c>
      <c r="AA4188" s="69"/>
      <c r="AB4188" s="69"/>
      <c r="AC4188" s="69"/>
    </row>
    <row r="4189" spans="1:29" ht="20" x14ac:dyDescent="0.25">
      <c r="A4189" s="68" t="s">
        <v>10016</v>
      </c>
      <c r="B4189" s="69" t="s">
        <v>10017</v>
      </c>
      <c r="C4189" s="69" t="s">
        <v>10018</v>
      </c>
      <c r="D4189" s="69" t="s">
        <v>4583</v>
      </c>
      <c r="E4189" s="69"/>
      <c r="F4189" s="69" t="s">
        <v>1216</v>
      </c>
      <c r="G4189" s="69" t="s">
        <v>1115</v>
      </c>
      <c r="H4189" s="69" t="s">
        <v>3161</v>
      </c>
      <c r="I4189" s="69"/>
      <c r="J4189" s="70">
        <v>2268.5500000000002</v>
      </c>
      <c r="K4189" s="69" t="s">
        <v>4591</v>
      </c>
      <c r="L4189" s="69"/>
      <c r="M4189" s="69"/>
      <c r="N4189" s="69"/>
      <c r="O4189" s="69"/>
      <c r="P4189" s="69"/>
      <c r="Q4189" s="69"/>
      <c r="R4189" s="69"/>
      <c r="S4189" s="69"/>
      <c r="T4189" s="69"/>
      <c r="U4189" s="69"/>
      <c r="V4189" s="69"/>
      <c r="W4189" s="69"/>
      <c r="X4189" s="69"/>
      <c r="Y4189" s="69"/>
      <c r="Z4189" s="69"/>
      <c r="AA4189" s="69" t="s">
        <v>989</v>
      </c>
      <c r="AB4189" s="69"/>
      <c r="AC4189" s="69"/>
    </row>
    <row r="4190" spans="1:29" x14ac:dyDescent="0.25">
      <c r="A4190" s="71" t="s">
        <v>193</v>
      </c>
      <c r="B4190" s="71"/>
      <c r="C4190" s="71"/>
      <c r="D4190" s="71"/>
      <c r="E4190" s="71"/>
      <c r="F4190" s="71"/>
      <c r="G4190" s="71"/>
      <c r="H4190" s="71"/>
      <c r="I4190" s="71"/>
      <c r="J4190" s="72">
        <v>2268.5500000000002</v>
      </c>
      <c r="K4190" s="71"/>
      <c r="L4190" s="71"/>
      <c r="M4190" s="72">
        <v>0</v>
      </c>
      <c r="N4190" s="72">
        <v>2268.5500000000002</v>
      </c>
      <c r="O4190" s="71"/>
      <c r="P4190" s="71"/>
      <c r="Q4190" s="71"/>
      <c r="R4190" s="71"/>
      <c r="S4190" s="72">
        <v>0</v>
      </c>
      <c r="T4190" s="72">
        <v>0</v>
      </c>
      <c r="U4190" s="71"/>
      <c r="V4190" s="71"/>
      <c r="W4190" s="71"/>
      <c r="X4190" s="72">
        <v>0</v>
      </c>
      <c r="Y4190" s="72">
        <v>0</v>
      </c>
      <c r="Z4190" s="72">
        <v>0</v>
      </c>
      <c r="AA4190" s="69"/>
      <c r="AB4190" s="69"/>
      <c r="AC4190" s="69"/>
    </row>
    <row r="4191" spans="1:29" ht="20" x14ac:dyDescent="0.25">
      <c r="A4191" s="68" t="s">
        <v>10019</v>
      </c>
      <c r="B4191" s="69" t="s">
        <v>10020</v>
      </c>
      <c r="C4191" s="69" t="s">
        <v>10021</v>
      </c>
      <c r="D4191" s="69" t="s">
        <v>4611</v>
      </c>
      <c r="E4191" s="69"/>
      <c r="F4191" s="69" t="s">
        <v>1760</v>
      </c>
      <c r="G4191" s="69" t="s">
        <v>1115</v>
      </c>
      <c r="H4191" s="69" t="s">
        <v>9087</v>
      </c>
      <c r="I4191" s="69"/>
      <c r="J4191" s="70">
        <v>11398.49</v>
      </c>
      <c r="K4191" s="69" t="s">
        <v>4591</v>
      </c>
      <c r="L4191" s="69"/>
      <c r="M4191" s="69"/>
      <c r="N4191" s="69"/>
      <c r="O4191" s="69"/>
      <c r="P4191" s="69"/>
      <c r="Q4191" s="69"/>
      <c r="R4191" s="69"/>
      <c r="S4191" s="69"/>
      <c r="T4191" s="69"/>
      <c r="U4191" s="69"/>
      <c r="V4191" s="69"/>
      <c r="W4191" s="69"/>
      <c r="X4191" s="69"/>
      <c r="Y4191" s="69"/>
      <c r="Z4191" s="69"/>
      <c r="AA4191" s="69" t="s">
        <v>989</v>
      </c>
      <c r="AB4191" s="69"/>
      <c r="AC4191" s="69"/>
    </row>
    <row r="4192" spans="1:29" x14ac:dyDescent="0.25">
      <c r="A4192" s="71" t="s">
        <v>193</v>
      </c>
      <c r="B4192" s="71"/>
      <c r="C4192" s="71"/>
      <c r="D4192" s="71"/>
      <c r="E4192" s="71"/>
      <c r="F4192" s="71"/>
      <c r="G4192" s="71"/>
      <c r="H4192" s="71"/>
      <c r="I4192" s="71"/>
      <c r="J4192" s="72">
        <v>11398.49</v>
      </c>
      <c r="K4192" s="71"/>
      <c r="L4192" s="71"/>
      <c r="M4192" s="72">
        <v>0</v>
      </c>
      <c r="N4192" s="72">
        <v>11398.49</v>
      </c>
      <c r="O4192" s="71"/>
      <c r="P4192" s="71"/>
      <c r="Q4192" s="71"/>
      <c r="R4192" s="71"/>
      <c r="S4192" s="72">
        <v>0</v>
      </c>
      <c r="T4192" s="72">
        <v>0</v>
      </c>
      <c r="U4192" s="71"/>
      <c r="V4192" s="71"/>
      <c r="W4192" s="71"/>
      <c r="X4192" s="72">
        <v>0</v>
      </c>
      <c r="Y4192" s="72">
        <v>0</v>
      </c>
      <c r="Z4192" s="72">
        <v>0</v>
      </c>
      <c r="AA4192" s="69"/>
      <c r="AB4192" s="69"/>
      <c r="AC4192" s="69"/>
    </row>
    <row r="4193" spans="1:29" ht="20" x14ac:dyDescent="0.25">
      <c r="A4193" s="68" t="s">
        <v>10022</v>
      </c>
      <c r="B4193" s="69" t="s">
        <v>10023</v>
      </c>
      <c r="C4193" s="69" t="s">
        <v>10024</v>
      </c>
      <c r="D4193" s="69" t="s">
        <v>4813</v>
      </c>
      <c r="E4193" s="69"/>
      <c r="F4193" s="69" t="s">
        <v>1216</v>
      </c>
      <c r="G4193" s="69" t="s">
        <v>1115</v>
      </c>
      <c r="H4193" s="69" t="s">
        <v>4251</v>
      </c>
      <c r="I4193" s="69"/>
      <c r="J4193" s="70">
        <v>9997.8700000000008</v>
      </c>
      <c r="K4193" s="69" t="s">
        <v>4591</v>
      </c>
      <c r="L4193" s="69"/>
      <c r="M4193" s="69"/>
      <c r="N4193" s="69"/>
      <c r="O4193" s="69"/>
      <c r="P4193" s="69"/>
      <c r="Q4193" s="69"/>
      <c r="R4193" s="69"/>
      <c r="S4193" s="69"/>
      <c r="T4193" s="69"/>
      <c r="U4193" s="69"/>
      <c r="V4193" s="69"/>
      <c r="W4193" s="69"/>
      <c r="X4193" s="69"/>
      <c r="Y4193" s="69"/>
      <c r="Z4193" s="69"/>
      <c r="AA4193" s="69" t="s">
        <v>989</v>
      </c>
      <c r="AB4193" s="69"/>
      <c r="AC4193" s="69"/>
    </row>
    <row r="4194" spans="1:29" x14ac:dyDescent="0.25">
      <c r="A4194" s="71" t="s">
        <v>193</v>
      </c>
      <c r="B4194" s="71"/>
      <c r="C4194" s="71"/>
      <c r="D4194" s="71"/>
      <c r="E4194" s="71"/>
      <c r="F4194" s="71"/>
      <c r="G4194" s="71"/>
      <c r="H4194" s="71"/>
      <c r="I4194" s="71"/>
      <c r="J4194" s="72">
        <v>9997.8700000000008</v>
      </c>
      <c r="K4194" s="71"/>
      <c r="L4194" s="71"/>
      <c r="M4194" s="72">
        <v>0</v>
      </c>
      <c r="N4194" s="72">
        <v>9997.8700000000008</v>
      </c>
      <c r="O4194" s="71"/>
      <c r="P4194" s="71"/>
      <c r="Q4194" s="71"/>
      <c r="R4194" s="71"/>
      <c r="S4194" s="72">
        <v>0</v>
      </c>
      <c r="T4194" s="72">
        <v>0</v>
      </c>
      <c r="U4194" s="71"/>
      <c r="V4194" s="71"/>
      <c r="W4194" s="71"/>
      <c r="X4194" s="72">
        <v>0</v>
      </c>
      <c r="Y4194" s="72">
        <v>0</v>
      </c>
      <c r="Z4194" s="72">
        <v>0</v>
      </c>
      <c r="AA4194" s="69"/>
      <c r="AB4194" s="69"/>
      <c r="AC4194" s="69"/>
    </row>
    <row r="4195" spans="1:29" ht="20" x14ac:dyDescent="0.25">
      <c r="A4195" s="68" t="s">
        <v>10025</v>
      </c>
      <c r="B4195" s="69" t="s">
        <v>10026</v>
      </c>
      <c r="C4195" s="69" t="s">
        <v>10027</v>
      </c>
      <c r="D4195" s="69" t="s">
        <v>4583</v>
      </c>
      <c r="E4195" s="69"/>
      <c r="F4195" s="69" t="s">
        <v>1216</v>
      </c>
      <c r="G4195" s="69" t="s">
        <v>1115</v>
      </c>
      <c r="H4195" s="69" t="s">
        <v>2301</v>
      </c>
      <c r="I4195" s="69"/>
      <c r="J4195" s="70">
        <v>2410.59</v>
      </c>
      <c r="K4195" s="69" t="s">
        <v>4591</v>
      </c>
      <c r="L4195" s="69"/>
      <c r="M4195" s="69"/>
      <c r="N4195" s="69"/>
      <c r="O4195" s="69"/>
      <c r="P4195" s="69"/>
      <c r="Q4195" s="69"/>
      <c r="R4195" s="69"/>
      <c r="S4195" s="69"/>
      <c r="T4195" s="69"/>
      <c r="U4195" s="69"/>
      <c r="V4195" s="69"/>
      <c r="W4195" s="69"/>
      <c r="X4195" s="69"/>
      <c r="Y4195" s="69"/>
      <c r="Z4195" s="69"/>
      <c r="AA4195" s="69" t="s">
        <v>989</v>
      </c>
      <c r="AB4195" s="69"/>
      <c r="AC4195" s="69"/>
    </row>
    <row r="4196" spans="1:29" x14ac:dyDescent="0.25">
      <c r="A4196" s="71" t="s">
        <v>193</v>
      </c>
      <c r="B4196" s="71"/>
      <c r="C4196" s="71"/>
      <c r="D4196" s="71"/>
      <c r="E4196" s="71"/>
      <c r="F4196" s="71"/>
      <c r="G4196" s="71"/>
      <c r="H4196" s="71"/>
      <c r="I4196" s="71"/>
      <c r="J4196" s="72">
        <v>2410.59</v>
      </c>
      <c r="K4196" s="71"/>
      <c r="L4196" s="71"/>
      <c r="M4196" s="72">
        <v>0</v>
      </c>
      <c r="N4196" s="72">
        <v>2410.59</v>
      </c>
      <c r="O4196" s="71"/>
      <c r="P4196" s="71"/>
      <c r="Q4196" s="71"/>
      <c r="R4196" s="71"/>
      <c r="S4196" s="72">
        <v>0</v>
      </c>
      <c r="T4196" s="72">
        <v>0</v>
      </c>
      <c r="U4196" s="71"/>
      <c r="V4196" s="71"/>
      <c r="W4196" s="71"/>
      <c r="X4196" s="72">
        <v>0</v>
      </c>
      <c r="Y4196" s="72">
        <v>0</v>
      </c>
      <c r="Z4196" s="72">
        <v>0</v>
      </c>
      <c r="AA4196" s="69"/>
      <c r="AB4196" s="69"/>
      <c r="AC4196" s="69"/>
    </row>
    <row r="4197" spans="1:29" ht="20" x14ac:dyDescent="0.25">
      <c r="A4197" s="68" t="s">
        <v>10028</v>
      </c>
      <c r="B4197" s="69" t="s">
        <v>9848</v>
      </c>
      <c r="C4197" s="69" t="s">
        <v>10029</v>
      </c>
      <c r="D4197" s="69" t="s">
        <v>5164</v>
      </c>
      <c r="E4197" s="69"/>
      <c r="F4197" s="69" t="s">
        <v>1216</v>
      </c>
      <c r="G4197" s="69" t="s">
        <v>1115</v>
      </c>
      <c r="H4197" s="69" t="s">
        <v>3274</v>
      </c>
      <c r="I4197" s="69"/>
      <c r="J4197" s="70">
        <v>16043.65</v>
      </c>
      <c r="K4197" s="69" t="s">
        <v>4591</v>
      </c>
      <c r="L4197" s="69"/>
      <c r="M4197" s="69"/>
      <c r="N4197" s="69"/>
      <c r="O4197" s="69"/>
      <c r="P4197" s="69"/>
      <c r="Q4197" s="69"/>
      <c r="R4197" s="69"/>
      <c r="S4197" s="69"/>
      <c r="T4197" s="69"/>
      <c r="U4197" s="69"/>
      <c r="V4197" s="69"/>
      <c r="W4197" s="69"/>
      <c r="X4197" s="69"/>
      <c r="Y4197" s="69"/>
      <c r="Z4197" s="69"/>
      <c r="AA4197" s="69" t="s">
        <v>989</v>
      </c>
      <c r="AB4197" s="69"/>
      <c r="AC4197" s="69"/>
    </row>
    <row r="4198" spans="1:29" x14ac:dyDescent="0.25">
      <c r="A4198" s="71" t="s">
        <v>193</v>
      </c>
      <c r="B4198" s="71"/>
      <c r="C4198" s="71"/>
      <c r="D4198" s="71"/>
      <c r="E4198" s="71"/>
      <c r="F4198" s="71"/>
      <c r="G4198" s="71"/>
      <c r="H4198" s="71"/>
      <c r="I4198" s="71"/>
      <c r="J4198" s="72">
        <v>16043.65</v>
      </c>
      <c r="K4198" s="71"/>
      <c r="L4198" s="71"/>
      <c r="M4198" s="72">
        <v>0</v>
      </c>
      <c r="N4198" s="72">
        <v>16043.65</v>
      </c>
      <c r="O4198" s="71"/>
      <c r="P4198" s="71"/>
      <c r="Q4198" s="71"/>
      <c r="R4198" s="71"/>
      <c r="S4198" s="72">
        <v>0</v>
      </c>
      <c r="T4198" s="72">
        <v>0</v>
      </c>
      <c r="U4198" s="71"/>
      <c r="V4198" s="71"/>
      <c r="W4198" s="71"/>
      <c r="X4198" s="72">
        <v>0</v>
      </c>
      <c r="Y4198" s="72">
        <v>0</v>
      </c>
      <c r="Z4198" s="72">
        <v>0</v>
      </c>
      <c r="AA4198" s="69"/>
      <c r="AB4198" s="69"/>
      <c r="AC4198" s="69"/>
    </row>
    <row r="4199" spans="1:29" ht="20" x14ac:dyDescent="0.25">
      <c r="A4199" s="68" t="s">
        <v>10030</v>
      </c>
      <c r="B4199" s="69" t="s">
        <v>10031</v>
      </c>
      <c r="C4199" s="69" t="s">
        <v>10032</v>
      </c>
      <c r="D4199" s="69" t="s">
        <v>4813</v>
      </c>
      <c r="E4199" s="69"/>
      <c r="F4199" s="69" t="s">
        <v>1760</v>
      </c>
      <c r="G4199" s="69" t="s">
        <v>1115</v>
      </c>
      <c r="H4199" s="69" t="s">
        <v>3474</v>
      </c>
      <c r="I4199" s="69"/>
      <c r="J4199" s="70">
        <v>3105.43</v>
      </c>
      <c r="K4199" s="69" t="s">
        <v>4591</v>
      </c>
      <c r="L4199" s="69"/>
      <c r="M4199" s="69"/>
      <c r="N4199" s="69"/>
      <c r="O4199" s="69"/>
      <c r="P4199" s="69"/>
      <c r="Q4199" s="69"/>
      <c r="R4199" s="69"/>
      <c r="S4199" s="69"/>
      <c r="T4199" s="69"/>
      <c r="U4199" s="69"/>
      <c r="V4199" s="69"/>
      <c r="W4199" s="69"/>
      <c r="X4199" s="69"/>
      <c r="Y4199" s="69"/>
      <c r="Z4199" s="69"/>
      <c r="AA4199" s="69" t="s">
        <v>989</v>
      </c>
      <c r="AB4199" s="69"/>
      <c r="AC4199" s="69"/>
    </row>
    <row r="4200" spans="1:29" x14ac:dyDescent="0.25">
      <c r="A4200" s="71" t="s">
        <v>193</v>
      </c>
      <c r="B4200" s="71"/>
      <c r="C4200" s="71"/>
      <c r="D4200" s="71"/>
      <c r="E4200" s="71"/>
      <c r="F4200" s="71"/>
      <c r="G4200" s="71"/>
      <c r="H4200" s="71"/>
      <c r="I4200" s="71"/>
      <c r="J4200" s="72">
        <v>3105.43</v>
      </c>
      <c r="K4200" s="71"/>
      <c r="L4200" s="71"/>
      <c r="M4200" s="72">
        <v>0</v>
      </c>
      <c r="N4200" s="72">
        <v>3105.43</v>
      </c>
      <c r="O4200" s="71"/>
      <c r="P4200" s="71"/>
      <c r="Q4200" s="71"/>
      <c r="R4200" s="71"/>
      <c r="S4200" s="72">
        <v>0</v>
      </c>
      <c r="T4200" s="72">
        <v>0</v>
      </c>
      <c r="U4200" s="71"/>
      <c r="V4200" s="71"/>
      <c r="W4200" s="71"/>
      <c r="X4200" s="72">
        <v>0</v>
      </c>
      <c r="Y4200" s="72">
        <v>0</v>
      </c>
      <c r="Z4200" s="72">
        <v>0</v>
      </c>
      <c r="AA4200" s="69"/>
      <c r="AB4200" s="69"/>
      <c r="AC4200" s="69"/>
    </row>
    <row r="4201" spans="1:29" ht="20" x14ac:dyDescent="0.25">
      <c r="A4201" s="68" t="s">
        <v>10033</v>
      </c>
      <c r="B4201" s="69" t="s">
        <v>10034</v>
      </c>
      <c r="C4201" s="69" t="s">
        <v>10035</v>
      </c>
      <c r="D4201" s="69" t="s">
        <v>5164</v>
      </c>
      <c r="E4201" s="69"/>
      <c r="F4201" s="69" t="s">
        <v>1760</v>
      </c>
      <c r="G4201" s="69" t="s">
        <v>1115</v>
      </c>
      <c r="H4201" s="69" t="s">
        <v>3274</v>
      </c>
      <c r="I4201" s="69"/>
      <c r="J4201" s="70">
        <v>27448.6</v>
      </c>
      <c r="K4201" s="69" t="s">
        <v>4591</v>
      </c>
      <c r="L4201" s="69"/>
      <c r="M4201" s="69"/>
      <c r="N4201" s="69"/>
      <c r="O4201" s="69"/>
      <c r="P4201" s="69"/>
      <c r="Q4201" s="69"/>
      <c r="R4201" s="69"/>
      <c r="S4201" s="69"/>
      <c r="T4201" s="69"/>
      <c r="U4201" s="69"/>
      <c r="V4201" s="69"/>
      <c r="W4201" s="69"/>
      <c r="X4201" s="69"/>
      <c r="Y4201" s="69"/>
      <c r="Z4201" s="69"/>
      <c r="AA4201" s="69" t="s">
        <v>989</v>
      </c>
      <c r="AB4201" s="69"/>
      <c r="AC4201" s="69"/>
    </row>
    <row r="4202" spans="1:29" x14ac:dyDescent="0.25">
      <c r="A4202" s="71" t="s">
        <v>193</v>
      </c>
      <c r="B4202" s="71"/>
      <c r="C4202" s="71"/>
      <c r="D4202" s="71"/>
      <c r="E4202" s="71"/>
      <c r="F4202" s="71"/>
      <c r="G4202" s="71"/>
      <c r="H4202" s="71"/>
      <c r="I4202" s="71"/>
      <c r="J4202" s="72">
        <v>27448.6</v>
      </c>
      <c r="K4202" s="71"/>
      <c r="L4202" s="71"/>
      <c r="M4202" s="72">
        <v>0</v>
      </c>
      <c r="N4202" s="72">
        <v>27448.6</v>
      </c>
      <c r="O4202" s="71"/>
      <c r="P4202" s="71"/>
      <c r="Q4202" s="71"/>
      <c r="R4202" s="71"/>
      <c r="S4202" s="72">
        <v>0</v>
      </c>
      <c r="T4202" s="72">
        <v>0</v>
      </c>
      <c r="U4202" s="71"/>
      <c r="V4202" s="71"/>
      <c r="W4202" s="71"/>
      <c r="X4202" s="72">
        <v>0</v>
      </c>
      <c r="Y4202" s="72">
        <v>0</v>
      </c>
      <c r="Z4202" s="72">
        <v>0</v>
      </c>
      <c r="AA4202" s="69"/>
      <c r="AB4202" s="69"/>
      <c r="AC4202" s="69"/>
    </row>
    <row r="4203" spans="1:29" ht="20" x14ac:dyDescent="0.25">
      <c r="A4203" s="68" t="s">
        <v>10036</v>
      </c>
      <c r="B4203" s="69" t="s">
        <v>9601</v>
      </c>
      <c r="C4203" s="69" t="s">
        <v>10037</v>
      </c>
      <c r="D4203" s="69" t="s">
        <v>4583</v>
      </c>
      <c r="E4203" s="69"/>
      <c r="F4203" s="69" t="s">
        <v>1216</v>
      </c>
      <c r="G4203" s="69" t="s">
        <v>1115</v>
      </c>
      <c r="H4203" s="69" t="s">
        <v>3161</v>
      </c>
      <c r="I4203" s="69"/>
      <c r="J4203" s="70">
        <v>1647.09</v>
      </c>
      <c r="K4203" s="69" t="s">
        <v>4591</v>
      </c>
      <c r="L4203" s="69"/>
      <c r="M4203" s="69"/>
      <c r="N4203" s="69"/>
      <c r="O4203" s="69"/>
      <c r="P4203" s="69"/>
      <c r="Q4203" s="69"/>
      <c r="R4203" s="69"/>
      <c r="S4203" s="69"/>
      <c r="T4203" s="69"/>
      <c r="U4203" s="69"/>
      <c r="V4203" s="69"/>
      <c r="W4203" s="69"/>
      <c r="X4203" s="69"/>
      <c r="Y4203" s="69"/>
      <c r="Z4203" s="69"/>
      <c r="AA4203" s="69" t="s">
        <v>989</v>
      </c>
      <c r="AB4203" s="69"/>
      <c r="AC4203" s="69"/>
    </row>
    <row r="4204" spans="1:29" x14ac:dyDescent="0.25">
      <c r="A4204" s="71" t="s">
        <v>193</v>
      </c>
      <c r="B4204" s="71"/>
      <c r="C4204" s="71"/>
      <c r="D4204" s="71"/>
      <c r="E4204" s="71"/>
      <c r="F4204" s="71"/>
      <c r="G4204" s="71"/>
      <c r="H4204" s="71"/>
      <c r="I4204" s="71"/>
      <c r="J4204" s="72">
        <v>1647.09</v>
      </c>
      <c r="K4204" s="71"/>
      <c r="L4204" s="71"/>
      <c r="M4204" s="72">
        <v>0</v>
      </c>
      <c r="N4204" s="72">
        <v>1647.09</v>
      </c>
      <c r="O4204" s="71"/>
      <c r="P4204" s="71"/>
      <c r="Q4204" s="71"/>
      <c r="R4204" s="71"/>
      <c r="S4204" s="72">
        <v>0</v>
      </c>
      <c r="T4204" s="72">
        <v>0</v>
      </c>
      <c r="U4204" s="71"/>
      <c r="V4204" s="71"/>
      <c r="W4204" s="71"/>
      <c r="X4204" s="72">
        <v>0</v>
      </c>
      <c r="Y4204" s="72">
        <v>0</v>
      </c>
      <c r="Z4204" s="72">
        <v>0</v>
      </c>
      <c r="AA4204" s="69"/>
      <c r="AB4204" s="69"/>
      <c r="AC4204" s="69"/>
    </row>
    <row r="4205" spans="1:29" ht="20" x14ac:dyDescent="0.25">
      <c r="A4205" s="68" t="s">
        <v>10038</v>
      </c>
      <c r="B4205" s="69" t="s">
        <v>9737</v>
      </c>
      <c r="C4205" s="69" t="s">
        <v>10039</v>
      </c>
      <c r="D4205" s="69" t="s">
        <v>4583</v>
      </c>
      <c r="E4205" s="69"/>
      <c r="F4205" s="69" t="s">
        <v>1760</v>
      </c>
      <c r="G4205" s="69" t="s">
        <v>1115</v>
      </c>
      <c r="H4205" s="69" t="s">
        <v>3161</v>
      </c>
      <c r="I4205" s="69"/>
      <c r="J4205" s="70">
        <v>3577.67</v>
      </c>
      <c r="K4205" s="69" t="s">
        <v>4591</v>
      </c>
      <c r="L4205" s="69"/>
      <c r="M4205" s="69"/>
      <c r="N4205" s="69"/>
      <c r="O4205" s="69"/>
      <c r="P4205" s="69"/>
      <c r="Q4205" s="69"/>
      <c r="R4205" s="69"/>
      <c r="S4205" s="69"/>
      <c r="T4205" s="69"/>
      <c r="U4205" s="69"/>
      <c r="V4205" s="69"/>
      <c r="W4205" s="69"/>
      <c r="X4205" s="69"/>
      <c r="Y4205" s="69"/>
      <c r="Z4205" s="69"/>
      <c r="AA4205" s="69" t="s">
        <v>989</v>
      </c>
      <c r="AB4205" s="69"/>
      <c r="AC4205" s="69"/>
    </row>
    <row r="4206" spans="1:29" x14ac:dyDescent="0.25">
      <c r="A4206" s="71" t="s">
        <v>193</v>
      </c>
      <c r="B4206" s="71"/>
      <c r="C4206" s="71"/>
      <c r="D4206" s="71"/>
      <c r="E4206" s="71"/>
      <c r="F4206" s="71"/>
      <c r="G4206" s="71"/>
      <c r="H4206" s="71"/>
      <c r="I4206" s="71"/>
      <c r="J4206" s="72">
        <v>3577.67</v>
      </c>
      <c r="K4206" s="71"/>
      <c r="L4206" s="71"/>
      <c r="M4206" s="72">
        <v>0</v>
      </c>
      <c r="N4206" s="72">
        <v>3577.67</v>
      </c>
      <c r="O4206" s="71"/>
      <c r="P4206" s="71"/>
      <c r="Q4206" s="71"/>
      <c r="R4206" s="71"/>
      <c r="S4206" s="72">
        <v>0</v>
      </c>
      <c r="T4206" s="72">
        <v>0</v>
      </c>
      <c r="U4206" s="71"/>
      <c r="V4206" s="71"/>
      <c r="W4206" s="71"/>
      <c r="X4206" s="72">
        <v>0</v>
      </c>
      <c r="Y4206" s="72">
        <v>0</v>
      </c>
      <c r="Z4206" s="72">
        <v>0</v>
      </c>
      <c r="AA4206" s="69"/>
      <c r="AB4206" s="69"/>
      <c r="AC4206" s="69"/>
    </row>
    <row r="4207" spans="1:29" ht="30" x14ac:dyDescent="0.25">
      <c r="A4207" s="68" t="s">
        <v>10040</v>
      </c>
      <c r="B4207" s="69" t="s">
        <v>3180</v>
      </c>
      <c r="C4207" s="69" t="s">
        <v>10041</v>
      </c>
      <c r="D4207" s="69" t="s">
        <v>4507</v>
      </c>
      <c r="E4207" s="69"/>
      <c r="F4207" s="69" t="s">
        <v>1722</v>
      </c>
      <c r="G4207" s="69" t="s">
        <v>2189</v>
      </c>
      <c r="H4207" s="69" t="s">
        <v>1130</v>
      </c>
      <c r="I4207" s="69"/>
      <c r="J4207" s="70">
        <v>394.19</v>
      </c>
      <c r="K4207" s="69" t="s">
        <v>4591</v>
      </c>
      <c r="L4207" s="69"/>
      <c r="M4207" s="69"/>
      <c r="N4207" s="69"/>
      <c r="O4207" s="69"/>
      <c r="P4207" s="69"/>
      <c r="Q4207" s="69"/>
      <c r="R4207" s="69"/>
      <c r="S4207" s="69"/>
      <c r="T4207" s="69"/>
      <c r="U4207" s="69"/>
      <c r="V4207" s="69"/>
      <c r="W4207" s="69"/>
      <c r="X4207" s="69"/>
      <c r="Y4207" s="69"/>
      <c r="Z4207" s="69"/>
      <c r="AA4207" s="69" t="s">
        <v>989</v>
      </c>
      <c r="AB4207" s="69"/>
      <c r="AC4207" s="69"/>
    </row>
    <row r="4208" spans="1:29" x14ac:dyDescent="0.25">
      <c r="A4208" s="71" t="s">
        <v>193</v>
      </c>
      <c r="B4208" s="71"/>
      <c r="C4208" s="71"/>
      <c r="D4208" s="71"/>
      <c r="E4208" s="71"/>
      <c r="F4208" s="71"/>
      <c r="G4208" s="71"/>
      <c r="H4208" s="71"/>
      <c r="I4208" s="71"/>
      <c r="J4208" s="72">
        <v>394.19</v>
      </c>
      <c r="K4208" s="71"/>
      <c r="L4208" s="71"/>
      <c r="M4208" s="72">
        <v>0</v>
      </c>
      <c r="N4208" s="72">
        <v>394.19</v>
      </c>
      <c r="O4208" s="71"/>
      <c r="P4208" s="71"/>
      <c r="Q4208" s="71"/>
      <c r="R4208" s="71"/>
      <c r="S4208" s="72">
        <v>0</v>
      </c>
      <c r="T4208" s="72">
        <v>0</v>
      </c>
      <c r="U4208" s="71"/>
      <c r="V4208" s="71"/>
      <c r="W4208" s="71"/>
      <c r="X4208" s="72">
        <v>0</v>
      </c>
      <c r="Y4208" s="72">
        <v>0</v>
      </c>
      <c r="Z4208" s="72">
        <v>0</v>
      </c>
      <c r="AA4208" s="69"/>
      <c r="AB4208" s="69"/>
      <c r="AC4208" s="69"/>
    </row>
    <row r="4209" spans="1:29" ht="20" x14ac:dyDescent="0.25">
      <c r="A4209" s="68" t="s">
        <v>10042</v>
      </c>
      <c r="B4209" s="69" t="s">
        <v>4359</v>
      </c>
      <c r="C4209" s="69" t="s">
        <v>10043</v>
      </c>
      <c r="D4209" s="69" t="s">
        <v>4623</v>
      </c>
      <c r="E4209" s="69"/>
      <c r="F4209" s="69" t="s">
        <v>1216</v>
      </c>
      <c r="G4209" s="69" t="s">
        <v>2189</v>
      </c>
      <c r="H4209" s="69" t="s">
        <v>1130</v>
      </c>
      <c r="I4209" s="69" t="s">
        <v>962</v>
      </c>
      <c r="J4209" s="70">
        <v>671.44</v>
      </c>
      <c r="K4209" s="69" t="s">
        <v>4591</v>
      </c>
      <c r="L4209" s="69" t="s">
        <v>10044</v>
      </c>
      <c r="M4209" s="70">
        <v>671.44</v>
      </c>
      <c r="N4209" s="69"/>
      <c r="O4209" s="69"/>
      <c r="P4209" s="69"/>
      <c r="Q4209" s="69"/>
      <c r="R4209" s="69"/>
      <c r="S4209" s="69"/>
      <c r="T4209" s="70"/>
      <c r="U4209" s="69"/>
      <c r="V4209" s="69"/>
      <c r="W4209" s="69"/>
      <c r="X4209" s="69"/>
      <c r="Y4209" s="70"/>
      <c r="Z4209" s="69">
        <v>0</v>
      </c>
      <c r="AA4209" s="69" t="s">
        <v>989</v>
      </c>
      <c r="AB4209" s="69" t="s">
        <v>1144</v>
      </c>
      <c r="AC4209" s="69"/>
    </row>
    <row r="4210" spans="1:29" x14ac:dyDescent="0.25">
      <c r="A4210" s="71" t="s">
        <v>193</v>
      </c>
      <c r="B4210" s="71"/>
      <c r="C4210" s="71"/>
      <c r="D4210" s="71"/>
      <c r="E4210" s="71"/>
      <c r="F4210" s="71"/>
      <c r="G4210" s="71"/>
      <c r="H4210" s="71"/>
      <c r="I4210" s="71"/>
      <c r="J4210" s="72">
        <v>671.44</v>
      </c>
      <c r="K4210" s="71"/>
      <c r="L4210" s="71"/>
      <c r="M4210" s="72">
        <v>671.44</v>
      </c>
      <c r="N4210" s="72">
        <v>0</v>
      </c>
      <c r="O4210" s="71"/>
      <c r="P4210" s="71"/>
      <c r="Q4210" s="71"/>
      <c r="R4210" s="71"/>
      <c r="S4210" s="72">
        <v>0</v>
      </c>
      <c r="T4210" s="72">
        <v>0</v>
      </c>
      <c r="U4210" s="71"/>
      <c r="V4210" s="71"/>
      <c r="W4210" s="71"/>
      <c r="X4210" s="72">
        <v>0</v>
      </c>
      <c r="Y4210" s="72">
        <v>0</v>
      </c>
      <c r="Z4210" s="72">
        <v>0</v>
      </c>
      <c r="AA4210" s="69"/>
      <c r="AB4210" s="69"/>
      <c r="AC4210" s="69"/>
    </row>
    <row r="4211" spans="1:29" ht="20" x14ac:dyDescent="0.25">
      <c r="A4211" s="68" t="s">
        <v>10045</v>
      </c>
      <c r="B4211" s="69" t="s">
        <v>9933</v>
      </c>
      <c r="C4211" s="69" t="s">
        <v>10046</v>
      </c>
      <c r="D4211" s="69" t="s">
        <v>4589</v>
      </c>
      <c r="E4211" s="69"/>
      <c r="F4211" s="69" t="s">
        <v>1760</v>
      </c>
      <c r="G4211" s="69" t="s">
        <v>2189</v>
      </c>
      <c r="H4211" s="69" t="s">
        <v>10047</v>
      </c>
      <c r="I4211" s="69"/>
      <c r="J4211" s="70">
        <v>2202.48</v>
      </c>
      <c r="K4211" s="69" t="s">
        <v>4591</v>
      </c>
      <c r="L4211" s="69"/>
      <c r="M4211" s="69"/>
      <c r="N4211" s="69"/>
      <c r="O4211" s="69"/>
      <c r="P4211" s="69"/>
      <c r="Q4211" s="69"/>
      <c r="R4211" s="69"/>
      <c r="S4211" s="69"/>
      <c r="T4211" s="69"/>
      <c r="U4211" s="69"/>
      <c r="V4211" s="69"/>
      <c r="W4211" s="69"/>
      <c r="X4211" s="69"/>
      <c r="Y4211" s="69"/>
      <c r="Z4211" s="69"/>
      <c r="AA4211" s="69" t="s">
        <v>989</v>
      </c>
      <c r="AB4211" s="69"/>
      <c r="AC4211" s="69"/>
    </row>
    <row r="4212" spans="1:29" x14ac:dyDescent="0.25">
      <c r="A4212" s="71" t="s">
        <v>193</v>
      </c>
      <c r="B4212" s="71"/>
      <c r="C4212" s="71"/>
      <c r="D4212" s="71"/>
      <c r="E4212" s="71"/>
      <c r="F4212" s="71"/>
      <c r="G4212" s="71"/>
      <c r="H4212" s="71"/>
      <c r="I4212" s="71"/>
      <c r="J4212" s="72">
        <v>2202.48</v>
      </c>
      <c r="K4212" s="71"/>
      <c r="L4212" s="71"/>
      <c r="M4212" s="72">
        <v>0</v>
      </c>
      <c r="N4212" s="72">
        <v>2202.48</v>
      </c>
      <c r="O4212" s="71"/>
      <c r="P4212" s="71"/>
      <c r="Q4212" s="71"/>
      <c r="R4212" s="71"/>
      <c r="S4212" s="72">
        <v>0</v>
      </c>
      <c r="T4212" s="72">
        <v>0</v>
      </c>
      <c r="U4212" s="71"/>
      <c r="V4212" s="71"/>
      <c r="W4212" s="71"/>
      <c r="X4212" s="72">
        <v>0</v>
      </c>
      <c r="Y4212" s="72">
        <v>0</v>
      </c>
      <c r="Z4212" s="72">
        <v>0</v>
      </c>
      <c r="AA4212" s="69"/>
      <c r="AB4212" s="69"/>
      <c r="AC4212" s="69"/>
    </row>
    <row r="4213" spans="1:29" ht="20" x14ac:dyDescent="0.25">
      <c r="A4213" s="68" t="s">
        <v>10048</v>
      </c>
      <c r="B4213" s="69" t="s">
        <v>10049</v>
      </c>
      <c r="C4213" s="69" t="s">
        <v>10050</v>
      </c>
      <c r="D4213" s="69" t="s">
        <v>4623</v>
      </c>
      <c r="E4213" s="69"/>
      <c r="F4213" s="69" t="s">
        <v>1216</v>
      </c>
      <c r="G4213" s="69" t="s">
        <v>2189</v>
      </c>
      <c r="H4213" s="69" t="s">
        <v>1130</v>
      </c>
      <c r="I4213" s="69" t="s">
        <v>962</v>
      </c>
      <c r="J4213" s="70">
        <v>1751.15</v>
      </c>
      <c r="K4213" s="69" t="s">
        <v>4591</v>
      </c>
      <c r="L4213" s="69" t="s">
        <v>10051</v>
      </c>
      <c r="M4213" s="70">
        <v>1751.15</v>
      </c>
      <c r="N4213" s="69"/>
      <c r="O4213" s="69"/>
      <c r="P4213" s="69"/>
      <c r="Q4213" s="69"/>
      <c r="R4213" s="69"/>
      <c r="S4213" s="69"/>
      <c r="T4213" s="70"/>
      <c r="U4213" s="69"/>
      <c r="V4213" s="69"/>
      <c r="W4213" s="69"/>
      <c r="X4213" s="69"/>
      <c r="Y4213" s="70"/>
      <c r="Z4213" s="69">
        <v>0</v>
      </c>
      <c r="AA4213" s="69" t="s">
        <v>989</v>
      </c>
      <c r="AB4213" s="69" t="s">
        <v>1144</v>
      </c>
      <c r="AC4213" s="69"/>
    </row>
    <row r="4214" spans="1:29" x14ac:dyDescent="0.25">
      <c r="A4214" s="71" t="s">
        <v>193</v>
      </c>
      <c r="B4214" s="71"/>
      <c r="C4214" s="71"/>
      <c r="D4214" s="71"/>
      <c r="E4214" s="71"/>
      <c r="F4214" s="71"/>
      <c r="G4214" s="71"/>
      <c r="H4214" s="71"/>
      <c r="I4214" s="71"/>
      <c r="J4214" s="72">
        <v>1751.15</v>
      </c>
      <c r="K4214" s="71"/>
      <c r="L4214" s="71"/>
      <c r="M4214" s="72">
        <v>1751.15</v>
      </c>
      <c r="N4214" s="72">
        <v>0</v>
      </c>
      <c r="O4214" s="71"/>
      <c r="P4214" s="71"/>
      <c r="Q4214" s="71"/>
      <c r="R4214" s="71"/>
      <c r="S4214" s="72">
        <v>0</v>
      </c>
      <c r="T4214" s="72">
        <v>0</v>
      </c>
      <c r="U4214" s="71"/>
      <c r="V4214" s="71"/>
      <c r="W4214" s="71"/>
      <c r="X4214" s="72">
        <v>0</v>
      </c>
      <c r="Y4214" s="72">
        <v>0</v>
      </c>
      <c r="Z4214" s="72">
        <v>0</v>
      </c>
      <c r="AA4214" s="69"/>
      <c r="AB4214" s="69"/>
      <c r="AC4214" s="69"/>
    </row>
    <row r="4215" spans="1:29" ht="20" x14ac:dyDescent="0.25">
      <c r="A4215" s="68" t="s">
        <v>10052</v>
      </c>
      <c r="B4215" s="69" t="s">
        <v>4081</v>
      </c>
      <c r="C4215" s="69" t="s">
        <v>10053</v>
      </c>
      <c r="D4215" s="69" t="s">
        <v>4589</v>
      </c>
      <c r="E4215" s="69"/>
      <c r="F4215" s="69" t="s">
        <v>1722</v>
      </c>
      <c r="G4215" s="69" t="s">
        <v>2189</v>
      </c>
      <c r="H4215" s="69" t="s">
        <v>10047</v>
      </c>
      <c r="I4215" s="69"/>
      <c r="J4215" s="70">
        <v>603.9</v>
      </c>
      <c r="K4215" s="69" t="s">
        <v>4591</v>
      </c>
      <c r="L4215" s="69"/>
      <c r="M4215" s="69"/>
      <c r="N4215" s="69"/>
      <c r="O4215" s="69"/>
      <c r="P4215" s="69"/>
      <c r="Q4215" s="69"/>
      <c r="R4215" s="69"/>
      <c r="S4215" s="69"/>
      <c r="T4215" s="69"/>
      <c r="U4215" s="69"/>
      <c r="V4215" s="69"/>
      <c r="W4215" s="69"/>
      <c r="X4215" s="69"/>
      <c r="Y4215" s="69"/>
      <c r="Z4215" s="69"/>
      <c r="AA4215" s="69" t="s">
        <v>989</v>
      </c>
      <c r="AB4215" s="69"/>
      <c r="AC4215" s="69"/>
    </row>
    <row r="4216" spans="1:29" x14ac:dyDescent="0.25">
      <c r="A4216" s="71" t="s">
        <v>193</v>
      </c>
      <c r="B4216" s="71"/>
      <c r="C4216" s="71"/>
      <c r="D4216" s="71"/>
      <c r="E4216" s="71"/>
      <c r="F4216" s="71"/>
      <c r="G4216" s="71"/>
      <c r="H4216" s="71"/>
      <c r="I4216" s="71"/>
      <c r="J4216" s="72">
        <v>603.9</v>
      </c>
      <c r="K4216" s="71"/>
      <c r="L4216" s="71"/>
      <c r="M4216" s="72">
        <v>0</v>
      </c>
      <c r="N4216" s="72">
        <v>603.9</v>
      </c>
      <c r="O4216" s="71"/>
      <c r="P4216" s="71"/>
      <c r="Q4216" s="71"/>
      <c r="R4216" s="71"/>
      <c r="S4216" s="72">
        <v>0</v>
      </c>
      <c r="T4216" s="72">
        <v>0</v>
      </c>
      <c r="U4216" s="71"/>
      <c r="V4216" s="71"/>
      <c r="W4216" s="71"/>
      <c r="X4216" s="72">
        <v>0</v>
      </c>
      <c r="Y4216" s="72">
        <v>0</v>
      </c>
      <c r="Z4216" s="72">
        <v>0</v>
      </c>
      <c r="AA4216" s="69"/>
      <c r="AB4216" s="69"/>
      <c r="AC4216" s="69"/>
    </row>
    <row r="4217" spans="1:29" ht="20" x14ac:dyDescent="0.25">
      <c r="A4217" s="68" t="s">
        <v>10054</v>
      </c>
      <c r="B4217" s="69" t="s">
        <v>9933</v>
      </c>
      <c r="C4217" s="69" t="s">
        <v>10055</v>
      </c>
      <c r="D4217" s="69" t="s">
        <v>4768</v>
      </c>
      <c r="E4217" s="69"/>
      <c r="F4217" s="69" t="s">
        <v>1760</v>
      </c>
      <c r="G4217" s="69" t="s">
        <v>2189</v>
      </c>
      <c r="H4217" s="69" t="s">
        <v>2148</v>
      </c>
      <c r="I4217" s="69"/>
      <c r="J4217" s="70">
        <v>19887.439999999999</v>
      </c>
      <c r="K4217" s="69" t="s">
        <v>4591</v>
      </c>
      <c r="L4217" s="69"/>
      <c r="M4217" s="69"/>
      <c r="N4217" s="69"/>
      <c r="O4217" s="69"/>
      <c r="P4217" s="69"/>
      <c r="Q4217" s="69"/>
      <c r="R4217" s="69"/>
      <c r="S4217" s="69"/>
      <c r="T4217" s="69"/>
      <c r="U4217" s="69"/>
      <c r="V4217" s="69"/>
      <c r="W4217" s="69"/>
      <c r="X4217" s="69"/>
      <c r="Y4217" s="69"/>
      <c r="Z4217" s="69"/>
      <c r="AA4217" s="69" t="s">
        <v>989</v>
      </c>
      <c r="AB4217" s="69"/>
      <c r="AC4217" s="69"/>
    </row>
    <row r="4218" spans="1:29" x14ac:dyDescent="0.25">
      <c r="A4218" s="71" t="s">
        <v>193</v>
      </c>
      <c r="B4218" s="71"/>
      <c r="C4218" s="71"/>
      <c r="D4218" s="71"/>
      <c r="E4218" s="71"/>
      <c r="F4218" s="71"/>
      <c r="G4218" s="71"/>
      <c r="H4218" s="71"/>
      <c r="I4218" s="71"/>
      <c r="J4218" s="72">
        <v>19887.439999999999</v>
      </c>
      <c r="K4218" s="71"/>
      <c r="L4218" s="71"/>
      <c r="M4218" s="72">
        <v>0</v>
      </c>
      <c r="N4218" s="72">
        <v>19887.439999999999</v>
      </c>
      <c r="O4218" s="71"/>
      <c r="P4218" s="71"/>
      <c r="Q4218" s="71"/>
      <c r="R4218" s="71"/>
      <c r="S4218" s="72">
        <v>0</v>
      </c>
      <c r="T4218" s="72">
        <v>0</v>
      </c>
      <c r="U4218" s="71"/>
      <c r="V4218" s="71"/>
      <c r="W4218" s="71"/>
      <c r="X4218" s="72">
        <v>0</v>
      </c>
      <c r="Y4218" s="72">
        <v>0</v>
      </c>
      <c r="Z4218" s="72">
        <v>0</v>
      </c>
      <c r="AA4218" s="69"/>
      <c r="AB4218" s="69"/>
      <c r="AC4218" s="69"/>
    </row>
    <row r="4219" spans="1:29" ht="30" x14ac:dyDescent="0.25">
      <c r="A4219" s="68" t="s">
        <v>10056</v>
      </c>
      <c r="B4219" s="69" t="s">
        <v>10057</v>
      </c>
      <c r="C4219" s="69" t="s">
        <v>10058</v>
      </c>
      <c r="D4219" s="69" t="s">
        <v>4589</v>
      </c>
      <c r="E4219" s="69"/>
      <c r="F4219" s="69" t="s">
        <v>1216</v>
      </c>
      <c r="G4219" s="69" t="s">
        <v>2189</v>
      </c>
      <c r="H4219" s="69" t="s">
        <v>10047</v>
      </c>
      <c r="I4219" s="69"/>
      <c r="J4219" s="70">
        <v>8446.57</v>
      </c>
      <c r="K4219" s="69" t="s">
        <v>4591</v>
      </c>
      <c r="L4219" s="69"/>
      <c r="M4219" s="69"/>
      <c r="N4219" s="69"/>
      <c r="O4219" s="69"/>
      <c r="P4219" s="69"/>
      <c r="Q4219" s="69"/>
      <c r="R4219" s="69"/>
      <c r="S4219" s="69"/>
      <c r="T4219" s="69"/>
      <c r="U4219" s="69"/>
      <c r="V4219" s="69"/>
      <c r="W4219" s="69"/>
      <c r="X4219" s="69"/>
      <c r="Y4219" s="69"/>
      <c r="Z4219" s="69"/>
      <c r="AA4219" s="69" t="s">
        <v>989</v>
      </c>
      <c r="AB4219" s="69"/>
      <c r="AC4219" s="69"/>
    </row>
    <row r="4220" spans="1:29" x14ac:dyDescent="0.25">
      <c r="A4220" s="71" t="s">
        <v>193</v>
      </c>
      <c r="B4220" s="71"/>
      <c r="C4220" s="71"/>
      <c r="D4220" s="71"/>
      <c r="E4220" s="71"/>
      <c r="F4220" s="71"/>
      <c r="G4220" s="71"/>
      <c r="H4220" s="71"/>
      <c r="I4220" s="71"/>
      <c r="J4220" s="72">
        <v>8446.57</v>
      </c>
      <c r="K4220" s="71"/>
      <c r="L4220" s="71"/>
      <c r="M4220" s="72">
        <v>0</v>
      </c>
      <c r="N4220" s="72">
        <v>8446.57</v>
      </c>
      <c r="O4220" s="71"/>
      <c r="P4220" s="71"/>
      <c r="Q4220" s="71"/>
      <c r="R4220" s="71"/>
      <c r="S4220" s="72">
        <v>0</v>
      </c>
      <c r="T4220" s="72">
        <v>0</v>
      </c>
      <c r="U4220" s="71"/>
      <c r="V4220" s="71"/>
      <c r="W4220" s="71"/>
      <c r="X4220" s="72">
        <v>0</v>
      </c>
      <c r="Y4220" s="72">
        <v>0</v>
      </c>
      <c r="Z4220" s="72">
        <v>0</v>
      </c>
      <c r="AA4220" s="69"/>
      <c r="AB4220" s="69"/>
      <c r="AC4220" s="69"/>
    </row>
    <row r="4221" spans="1:29" ht="20" x14ac:dyDescent="0.25">
      <c r="A4221" s="68" t="s">
        <v>10059</v>
      </c>
      <c r="B4221" s="69" t="s">
        <v>9533</v>
      </c>
      <c r="C4221" s="69" t="s">
        <v>10060</v>
      </c>
      <c r="D4221" s="69" t="s">
        <v>4686</v>
      </c>
      <c r="E4221" s="69"/>
      <c r="F4221" s="69" t="s">
        <v>1760</v>
      </c>
      <c r="G4221" s="69" t="s">
        <v>2157</v>
      </c>
      <c r="H4221" s="69" t="s">
        <v>3274</v>
      </c>
      <c r="I4221" s="69"/>
      <c r="J4221" s="70">
        <v>736.88</v>
      </c>
      <c r="K4221" s="69" t="s">
        <v>4591</v>
      </c>
      <c r="L4221" s="69"/>
      <c r="M4221" s="69"/>
      <c r="N4221" s="69"/>
      <c r="O4221" s="69"/>
      <c r="P4221" s="69"/>
      <c r="Q4221" s="69"/>
      <c r="R4221" s="69"/>
      <c r="S4221" s="69"/>
      <c r="T4221" s="69"/>
      <c r="U4221" s="69"/>
      <c r="V4221" s="69"/>
      <c r="W4221" s="69"/>
      <c r="X4221" s="69"/>
      <c r="Y4221" s="69"/>
      <c r="Z4221" s="69"/>
      <c r="AA4221" s="69" t="s">
        <v>989</v>
      </c>
      <c r="AB4221" s="69"/>
      <c r="AC4221" s="69"/>
    </row>
    <row r="4222" spans="1:29" x14ac:dyDescent="0.25">
      <c r="A4222" s="71" t="s">
        <v>193</v>
      </c>
      <c r="B4222" s="71"/>
      <c r="C4222" s="71"/>
      <c r="D4222" s="71"/>
      <c r="E4222" s="71"/>
      <c r="F4222" s="71"/>
      <c r="G4222" s="71"/>
      <c r="H4222" s="71"/>
      <c r="I4222" s="71"/>
      <c r="J4222" s="72">
        <v>736.88</v>
      </c>
      <c r="K4222" s="71"/>
      <c r="L4222" s="71"/>
      <c r="M4222" s="72">
        <v>0</v>
      </c>
      <c r="N4222" s="72">
        <v>736.88</v>
      </c>
      <c r="O4222" s="71"/>
      <c r="P4222" s="71"/>
      <c r="Q4222" s="71"/>
      <c r="R4222" s="71"/>
      <c r="S4222" s="72">
        <v>0</v>
      </c>
      <c r="T4222" s="72">
        <v>0</v>
      </c>
      <c r="U4222" s="71"/>
      <c r="V4222" s="71"/>
      <c r="W4222" s="71"/>
      <c r="X4222" s="72">
        <v>0</v>
      </c>
      <c r="Y4222" s="72">
        <v>0</v>
      </c>
      <c r="Z4222" s="72">
        <v>0</v>
      </c>
      <c r="AA4222" s="69"/>
      <c r="AB4222" s="69"/>
      <c r="AC4222" s="69"/>
    </row>
    <row r="4223" spans="1:29" ht="30" x14ac:dyDescent="0.25">
      <c r="A4223" s="68" t="s">
        <v>10061</v>
      </c>
      <c r="B4223" s="69" t="s">
        <v>8148</v>
      </c>
      <c r="C4223" s="69" t="s">
        <v>10062</v>
      </c>
      <c r="D4223" s="69" t="s">
        <v>3313</v>
      </c>
      <c r="E4223" s="69"/>
      <c r="F4223" s="69" t="s">
        <v>2348</v>
      </c>
      <c r="G4223" s="69" t="s">
        <v>2157</v>
      </c>
      <c r="H4223" s="69" t="s">
        <v>10063</v>
      </c>
      <c r="I4223" s="69"/>
      <c r="J4223" s="70">
        <v>186.58</v>
      </c>
      <c r="K4223" s="69" t="s">
        <v>4591</v>
      </c>
      <c r="L4223" s="69"/>
      <c r="M4223" s="69"/>
      <c r="N4223" s="69"/>
      <c r="O4223" s="69"/>
      <c r="P4223" s="69"/>
      <c r="Q4223" s="69"/>
      <c r="R4223" s="69"/>
      <c r="S4223" s="69"/>
      <c r="T4223" s="69"/>
      <c r="U4223" s="69"/>
      <c r="V4223" s="69"/>
      <c r="W4223" s="69"/>
      <c r="X4223" s="69"/>
      <c r="Y4223" s="69"/>
      <c r="Z4223" s="69"/>
      <c r="AA4223" s="69" t="s">
        <v>989</v>
      </c>
      <c r="AB4223" s="69"/>
      <c r="AC4223" s="69"/>
    </row>
    <row r="4224" spans="1:29" x14ac:dyDescent="0.25">
      <c r="A4224" s="71" t="s">
        <v>193</v>
      </c>
      <c r="B4224" s="71"/>
      <c r="C4224" s="71"/>
      <c r="D4224" s="71"/>
      <c r="E4224" s="71"/>
      <c r="F4224" s="71"/>
      <c r="G4224" s="71"/>
      <c r="H4224" s="71"/>
      <c r="I4224" s="71"/>
      <c r="J4224" s="72">
        <v>186.58</v>
      </c>
      <c r="K4224" s="71"/>
      <c r="L4224" s="71"/>
      <c r="M4224" s="72">
        <v>0</v>
      </c>
      <c r="N4224" s="72">
        <v>186.58</v>
      </c>
      <c r="O4224" s="71"/>
      <c r="P4224" s="71"/>
      <c r="Q4224" s="71"/>
      <c r="R4224" s="71"/>
      <c r="S4224" s="72">
        <v>0</v>
      </c>
      <c r="T4224" s="72">
        <v>0</v>
      </c>
      <c r="U4224" s="71"/>
      <c r="V4224" s="71"/>
      <c r="W4224" s="71"/>
      <c r="X4224" s="72">
        <v>0</v>
      </c>
      <c r="Y4224" s="72">
        <v>0</v>
      </c>
      <c r="Z4224" s="72">
        <v>0</v>
      </c>
      <c r="AA4224" s="69"/>
      <c r="AB4224" s="69"/>
      <c r="AC4224" s="69"/>
    </row>
    <row r="4225" spans="1:29" ht="30" x14ac:dyDescent="0.25">
      <c r="A4225" s="68" t="s">
        <v>10064</v>
      </c>
      <c r="B4225" s="69" t="s">
        <v>10034</v>
      </c>
      <c r="C4225" s="69" t="s">
        <v>10065</v>
      </c>
      <c r="D4225" s="69" t="s">
        <v>3313</v>
      </c>
      <c r="E4225" s="69"/>
      <c r="F4225" s="69" t="s">
        <v>1760</v>
      </c>
      <c r="G4225" s="69" t="s">
        <v>2157</v>
      </c>
      <c r="H4225" s="69" t="s">
        <v>10063</v>
      </c>
      <c r="I4225" s="69"/>
      <c r="J4225" s="70">
        <v>1751.32</v>
      </c>
      <c r="K4225" s="69" t="s">
        <v>4591</v>
      </c>
      <c r="L4225" s="69"/>
      <c r="M4225" s="69"/>
      <c r="N4225" s="69"/>
      <c r="O4225" s="69"/>
      <c r="P4225" s="69"/>
      <c r="Q4225" s="69"/>
      <c r="R4225" s="69"/>
      <c r="S4225" s="69"/>
      <c r="T4225" s="69"/>
      <c r="U4225" s="69"/>
      <c r="V4225" s="69"/>
      <c r="W4225" s="69"/>
      <c r="X4225" s="69"/>
      <c r="Y4225" s="69"/>
      <c r="Z4225" s="69"/>
      <c r="AA4225" s="69" t="s">
        <v>989</v>
      </c>
      <c r="AB4225" s="69"/>
      <c r="AC4225" s="69"/>
    </row>
    <row r="4226" spans="1:29" x14ac:dyDescent="0.25">
      <c r="A4226" s="71" t="s">
        <v>193</v>
      </c>
      <c r="B4226" s="71"/>
      <c r="C4226" s="71"/>
      <c r="D4226" s="71"/>
      <c r="E4226" s="71"/>
      <c r="F4226" s="71"/>
      <c r="G4226" s="71"/>
      <c r="H4226" s="71"/>
      <c r="I4226" s="71"/>
      <c r="J4226" s="72">
        <v>1751.32</v>
      </c>
      <c r="K4226" s="71"/>
      <c r="L4226" s="71"/>
      <c r="M4226" s="72">
        <v>0</v>
      </c>
      <c r="N4226" s="72">
        <v>1751.32</v>
      </c>
      <c r="O4226" s="71"/>
      <c r="P4226" s="71"/>
      <c r="Q4226" s="71"/>
      <c r="R4226" s="71"/>
      <c r="S4226" s="72">
        <v>0</v>
      </c>
      <c r="T4226" s="72">
        <v>0</v>
      </c>
      <c r="U4226" s="71"/>
      <c r="V4226" s="71"/>
      <c r="W4226" s="71"/>
      <c r="X4226" s="72">
        <v>0</v>
      </c>
      <c r="Y4226" s="72">
        <v>0</v>
      </c>
      <c r="Z4226" s="72">
        <v>0</v>
      </c>
      <c r="AA4226" s="69"/>
      <c r="AB4226" s="69"/>
      <c r="AC4226" s="69"/>
    </row>
    <row r="4227" spans="1:29" ht="20" x14ac:dyDescent="0.25">
      <c r="A4227" s="68" t="s">
        <v>10066</v>
      </c>
      <c r="B4227" s="69" t="s">
        <v>3190</v>
      </c>
      <c r="C4227" s="69" t="s">
        <v>10067</v>
      </c>
      <c r="D4227" s="69" t="s">
        <v>4829</v>
      </c>
      <c r="E4227" s="69"/>
      <c r="F4227" s="69" t="s">
        <v>1216</v>
      </c>
      <c r="G4227" s="69" t="s">
        <v>2157</v>
      </c>
      <c r="H4227" s="69" t="s">
        <v>1130</v>
      </c>
      <c r="I4227" s="69"/>
      <c r="J4227" s="70">
        <v>29591.55</v>
      </c>
      <c r="K4227" s="69" t="s">
        <v>4591</v>
      </c>
      <c r="L4227" s="69"/>
      <c r="M4227" s="69"/>
      <c r="N4227" s="69"/>
      <c r="O4227" s="69"/>
      <c r="P4227" s="69"/>
      <c r="Q4227" s="69"/>
      <c r="R4227" s="69"/>
      <c r="S4227" s="69"/>
      <c r="T4227" s="69"/>
      <c r="U4227" s="69"/>
      <c r="V4227" s="69"/>
      <c r="W4227" s="69"/>
      <c r="X4227" s="69"/>
      <c r="Y4227" s="69"/>
      <c r="Z4227" s="69"/>
      <c r="AA4227" s="69" t="s">
        <v>989</v>
      </c>
      <c r="AB4227" s="69"/>
      <c r="AC4227" s="69"/>
    </row>
    <row r="4228" spans="1:29" x14ac:dyDescent="0.25">
      <c r="A4228" s="71" t="s">
        <v>193</v>
      </c>
      <c r="B4228" s="71"/>
      <c r="C4228" s="71"/>
      <c r="D4228" s="71"/>
      <c r="E4228" s="71"/>
      <c r="F4228" s="71"/>
      <c r="G4228" s="71"/>
      <c r="H4228" s="71"/>
      <c r="I4228" s="71"/>
      <c r="J4228" s="72">
        <v>29591.55</v>
      </c>
      <c r="K4228" s="71"/>
      <c r="L4228" s="71"/>
      <c r="M4228" s="72">
        <v>0</v>
      </c>
      <c r="N4228" s="72">
        <v>29591.55</v>
      </c>
      <c r="O4228" s="71"/>
      <c r="P4228" s="71"/>
      <c r="Q4228" s="71"/>
      <c r="R4228" s="71"/>
      <c r="S4228" s="72">
        <v>0</v>
      </c>
      <c r="T4228" s="72">
        <v>0</v>
      </c>
      <c r="U4228" s="71"/>
      <c r="V4228" s="71"/>
      <c r="W4228" s="71"/>
      <c r="X4228" s="72">
        <v>0</v>
      </c>
      <c r="Y4228" s="72">
        <v>0</v>
      </c>
      <c r="Z4228" s="72">
        <v>0</v>
      </c>
      <c r="AA4228" s="69"/>
      <c r="AB4228" s="69"/>
      <c r="AC4228" s="69"/>
    </row>
    <row r="4229" spans="1:29" ht="20" x14ac:dyDescent="0.25">
      <c r="A4229" s="68" t="s">
        <v>10068</v>
      </c>
      <c r="B4229" s="69" t="s">
        <v>9533</v>
      </c>
      <c r="C4229" s="69" t="s">
        <v>10069</v>
      </c>
      <c r="D4229" s="69" t="s">
        <v>890</v>
      </c>
      <c r="E4229" s="69"/>
      <c r="F4229" s="69" t="s">
        <v>1760</v>
      </c>
      <c r="G4229" s="69" t="s">
        <v>2157</v>
      </c>
      <c r="H4229" s="69" t="s">
        <v>2406</v>
      </c>
      <c r="I4229" s="69"/>
      <c r="J4229" s="70">
        <v>26579.69</v>
      </c>
      <c r="K4229" s="69" t="s">
        <v>4591</v>
      </c>
      <c r="L4229" s="69"/>
      <c r="M4229" s="69"/>
      <c r="N4229" s="69"/>
      <c r="O4229" s="69"/>
      <c r="P4229" s="69"/>
      <c r="Q4229" s="69"/>
      <c r="R4229" s="69"/>
      <c r="S4229" s="69"/>
      <c r="T4229" s="69"/>
      <c r="U4229" s="69"/>
      <c r="V4229" s="69"/>
      <c r="W4229" s="69"/>
      <c r="X4229" s="69"/>
      <c r="Y4229" s="69"/>
      <c r="Z4229" s="69"/>
      <c r="AA4229" s="69" t="s">
        <v>989</v>
      </c>
      <c r="AB4229" s="69"/>
      <c r="AC4229" s="69"/>
    </row>
    <row r="4230" spans="1:29" x14ac:dyDescent="0.25">
      <c r="A4230" s="71" t="s">
        <v>193</v>
      </c>
      <c r="B4230" s="71"/>
      <c r="C4230" s="71"/>
      <c r="D4230" s="71"/>
      <c r="E4230" s="71"/>
      <c r="F4230" s="71"/>
      <c r="G4230" s="71"/>
      <c r="H4230" s="71"/>
      <c r="I4230" s="71"/>
      <c r="J4230" s="72">
        <v>26579.69</v>
      </c>
      <c r="K4230" s="71"/>
      <c r="L4230" s="71"/>
      <c r="M4230" s="72">
        <v>0</v>
      </c>
      <c r="N4230" s="72">
        <v>26579.69</v>
      </c>
      <c r="O4230" s="71"/>
      <c r="P4230" s="71"/>
      <c r="Q4230" s="71"/>
      <c r="R4230" s="71"/>
      <c r="S4230" s="72">
        <v>0</v>
      </c>
      <c r="T4230" s="72">
        <v>0</v>
      </c>
      <c r="U4230" s="71"/>
      <c r="V4230" s="71"/>
      <c r="W4230" s="71"/>
      <c r="X4230" s="72">
        <v>0</v>
      </c>
      <c r="Y4230" s="72">
        <v>0</v>
      </c>
      <c r="Z4230" s="72">
        <v>0</v>
      </c>
      <c r="AA4230" s="69"/>
      <c r="AB4230" s="69"/>
      <c r="AC4230" s="69"/>
    </row>
    <row r="4231" spans="1:29" ht="20" x14ac:dyDescent="0.25">
      <c r="A4231" s="68" t="s">
        <v>10070</v>
      </c>
      <c r="B4231" s="69" t="s">
        <v>9533</v>
      </c>
      <c r="C4231" s="69" t="s">
        <v>10071</v>
      </c>
      <c r="D4231" s="69" t="s">
        <v>4813</v>
      </c>
      <c r="E4231" s="69"/>
      <c r="F4231" s="69" t="s">
        <v>1760</v>
      </c>
      <c r="G4231" s="69" t="s">
        <v>2157</v>
      </c>
      <c r="H4231" s="69" t="s">
        <v>2148</v>
      </c>
      <c r="I4231" s="69" t="s">
        <v>962</v>
      </c>
      <c r="J4231" s="70">
        <v>5652.33</v>
      </c>
      <c r="K4231" s="69" t="s">
        <v>4591</v>
      </c>
      <c r="L4231" s="69" t="s">
        <v>10072</v>
      </c>
      <c r="M4231" s="70">
        <v>5652.33</v>
      </c>
      <c r="N4231" s="69"/>
      <c r="O4231" s="69"/>
      <c r="P4231" s="69"/>
      <c r="Q4231" s="69"/>
      <c r="R4231" s="69"/>
      <c r="S4231" s="69"/>
      <c r="T4231" s="70"/>
      <c r="U4231" s="69"/>
      <c r="V4231" s="69"/>
      <c r="W4231" s="69"/>
      <c r="X4231" s="69"/>
      <c r="Y4231" s="70"/>
      <c r="Z4231" s="69">
        <v>0</v>
      </c>
      <c r="AA4231" s="69" t="s">
        <v>989</v>
      </c>
      <c r="AB4231" s="69" t="s">
        <v>1144</v>
      </c>
      <c r="AC4231" s="69"/>
    </row>
    <row r="4232" spans="1:29" x14ac:dyDescent="0.25">
      <c r="A4232" s="71" t="s">
        <v>193</v>
      </c>
      <c r="B4232" s="71"/>
      <c r="C4232" s="71"/>
      <c r="D4232" s="71"/>
      <c r="E4232" s="71"/>
      <c r="F4232" s="71"/>
      <c r="G4232" s="71"/>
      <c r="H4232" s="71"/>
      <c r="I4232" s="71"/>
      <c r="J4232" s="72">
        <v>5652.33</v>
      </c>
      <c r="K4232" s="71"/>
      <c r="L4232" s="71"/>
      <c r="M4232" s="72">
        <v>5652.33</v>
      </c>
      <c r="N4232" s="72">
        <v>0</v>
      </c>
      <c r="O4232" s="71"/>
      <c r="P4232" s="71"/>
      <c r="Q4232" s="71"/>
      <c r="R4232" s="71"/>
      <c r="S4232" s="72">
        <v>0</v>
      </c>
      <c r="T4232" s="72">
        <v>0</v>
      </c>
      <c r="U4232" s="71"/>
      <c r="V4232" s="71"/>
      <c r="W4232" s="71"/>
      <c r="X4232" s="72">
        <v>0</v>
      </c>
      <c r="Y4232" s="72">
        <v>0</v>
      </c>
      <c r="Z4232" s="72">
        <v>0</v>
      </c>
      <c r="AA4232" s="69"/>
      <c r="AB4232" s="69"/>
      <c r="AC4232" s="69"/>
    </row>
    <row r="4233" spans="1:29" ht="20" x14ac:dyDescent="0.25">
      <c r="A4233" s="68" t="s">
        <v>10073</v>
      </c>
      <c r="B4233" s="69" t="s">
        <v>3344</v>
      </c>
      <c r="C4233" s="69" t="s">
        <v>10074</v>
      </c>
      <c r="D4233" s="69" t="s">
        <v>4829</v>
      </c>
      <c r="E4233" s="69"/>
      <c r="F4233" s="69" t="s">
        <v>1760</v>
      </c>
      <c r="G4233" s="69" t="s">
        <v>2157</v>
      </c>
      <c r="H4233" s="69" t="s">
        <v>9954</v>
      </c>
      <c r="I4233" s="69"/>
      <c r="J4233" s="70">
        <v>98382</v>
      </c>
      <c r="K4233" s="69" t="s">
        <v>4591</v>
      </c>
      <c r="L4233" s="69"/>
      <c r="M4233" s="69"/>
      <c r="N4233" s="69"/>
      <c r="O4233" s="69"/>
      <c r="P4233" s="69"/>
      <c r="Q4233" s="69"/>
      <c r="R4233" s="69"/>
      <c r="S4233" s="69"/>
      <c r="T4233" s="69"/>
      <c r="U4233" s="69"/>
      <c r="V4233" s="69"/>
      <c r="W4233" s="69"/>
      <c r="X4233" s="69"/>
      <c r="Y4233" s="69"/>
      <c r="Z4233" s="69"/>
      <c r="AA4233" s="69" t="s">
        <v>989</v>
      </c>
      <c r="AB4233" s="69"/>
      <c r="AC4233" s="69"/>
    </row>
    <row r="4234" spans="1:29" x14ac:dyDescent="0.25">
      <c r="A4234" s="71" t="s">
        <v>193</v>
      </c>
      <c r="B4234" s="71"/>
      <c r="C4234" s="71"/>
      <c r="D4234" s="71"/>
      <c r="E4234" s="71"/>
      <c r="F4234" s="71"/>
      <c r="G4234" s="71"/>
      <c r="H4234" s="71"/>
      <c r="I4234" s="71"/>
      <c r="J4234" s="72">
        <v>98382</v>
      </c>
      <c r="K4234" s="71"/>
      <c r="L4234" s="71"/>
      <c r="M4234" s="72">
        <v>0</v>
      </c>
      <c r="N4234" s="72">
        <v>98382</v>
      </c>
      <c r="O4234" s="71"/>
      <c r="P4234" s="71"/>
      <c r="Q4234" s="71"/>
      <c r="R4234" s="71"/>
      <c r="S4234" s="72">
        <v>0</v>
      </c>
      <c r="T4234" s="72">
        <v>0</v>
      </c>
      <c r="U4234" s="71"/>
      <c r="V4234" s="71"/>
      <c r="W4234" s="71"/>
      <c r="X4234" s="72">
        <v>0</v>
      </c>
      <c r="Y4234" s="72">
        <v>0</v>
      </c>
      <c r="Z4234" s="72">
        <v>0</v>
      </c>
      <c r="AA4234" s="69"/>
      <c r="AB4234" s="69"/>
      <c r="AC4234" s="69"/>
    </row>
    <row r="4235" spans="1:29" ht="20" x14ac:dyDescent="0.25">
      <c r="A4235" s="68" t="s">
        <v>10075</v>
      </c>
      <c r="B4235" s="69" t="s">
        <v>2410</v>
      </c>
      <c r="C4235" s="69" t="s">
        <v>10076</v>
      </c>
      <c r="D4235" s="69" t="s">
        <v>4623</v>
      </c>
      <c r="E4235" s="69"/>
      <c r="F4235" s="69" t="s">
        <v>1760</v>
      </c>
      <c r="G4235" s="69" t="s">
        <v>1928</v>
      </c>
      <c r="H4235" s="69" t="s">
        <v>10063</v>
      </c>
      <c r="I4235" s="69"/>
      <c r="J4235" s="70">
        <v>1175.55</v>
      </c>
      <c r="K4235" s="69" t="s">
        <v>4591</v>
      </c>
      <c r="L4235" s="69"/>
      <c r="M4235" s="69"/>
      <c r="N4235" s="69"/>
      <c r="O4235" s="69"/>
      <c r="P4235" s="69"/>
      <c r="Q4235" s="69"/>
      <c r="R4235" s="69"/>
      <c r="S4235" s="69"/>
      <c r="T4235" s="69"/>
      <c r="U4235" s="69"/>
      <c r="V4235" s="69"/>
      <c r="W4235" s="69"/>
      <c r="X4235" s="69"/>
      <c r="Y4235" s="69"/>
      <c r="Z4235" s="69"/>
      <c r="AA4235" s="69" t="s">
        <v>989</v>
      </c>
      <c r="AB4235" s="69"/>
      <c r="AC4235" s="69"/>
    </row>
    <row r="4236" spans="1:29" x14ac:dyDescent="0.25">
      <c r="A4236" s="71" t="s">
        <v>193</v>
      </c>
      <c r="B4236" s="71"/>
      <c r="C4236" s="71"/>
      <c r="D4236" s="71"/>
      <c r="E4236" s="71"/>
      <c r="F4236" s="71"/>
      <c r="G4236" s="71"/>
      <c r="H4236" s="71"/>
      <c r="I4236" s="71"/>
      <c r="J4236" s="72">
        <v>1175.55</v>
      </c>
      <c r="K4236" s="71"/>
      <c r="L4236" s="71"/>
      <c r="M4236" s="72">
        <v>0</v>
      </c>
      <c r="N4236" s="72">
        <v>1175.55</v>
      </c>
      <c r="O4236" s="71"/>
      <c r="P4236" s="71"/>
      <c r="Q4236" s="71"/>
      <c r="R4236" s="71"/>
      <c r="S4236" s="72">
        <v>0</v>
      </c>
      <c r="T4236" s="72">
        <v>0</v>
      </c>
      <c r="U4236" s="71"/>
      <c r="V4236" s="71"/>
      <c r="W4236" s="71"/>
      <c r="X4236" s="72">
        <v>0</v>
      </c>
      <c r="Y4236" s="72">
        <v>0</v>
      </c>
      <c r="Z4236" s="72">
        <v>0</v>
      </c>
      <c r="AA4236" s="69"/>
      <c r="AB4236" s="69"/>
      <c r="AC4236" s="69"/>
    </row>
    <row r="4237" spans="1:29" ht="20" x14ac:dyDescent="0.25">
      <c r="A4237" s="68" t="s">
        <v>10077</v>
      </c>
      <c r="B4237" s="69" t="s">
        <v>9828</v>
      </c>
      <c r="C4237" s="69" t="s">
        <v>10078</v>
      </c>
      <c r="D4237" s="69" t="s">
        <v>4813</v>
      </c>
      <c r="E4237" s="69"/>
      <c r="F4237" s="69" t="s">
        <v>1760</v>
      </c>
      <c r="G4237" s="69" t="s">
        <v>1928</v>
      </c>
      <c r="H4237" s="69" t="s">
        <v>10079</v>
      </c>
      <c r="I4237" s="69"/>
      <c r="J4237" s="70">
        <v>1908.96</v>
      </c>
      <c r="K4237" s="69" t="s">
        <v>4591</v>
      </c>
      <c r="L4237" s="69"/>
      <c r="M4237" s="69"/>
      <c r="N4237" s="69"/>
      <c r="O4237" s="69"/>
      <c r="P4237" s="69"/>
      <c r="Q4237" s="69"/>
      <c r="R4237" s="69"/>
      <c r="S4237" s="69"/>
      <c r="T4237" s="69"/>
      <c r="U4237" s="69"/>
      <c r="V4237" s="69"/>
      <c r="W4237" s="69"/>
      <c r="X4237" s="69"/>
      <c r="Y4237" s="69"/>
      <c r="Z4237" s="69"/>
      <c r="AA4237" s="69" t="s">
        <v>989</v>
      </c>
      <c r="AB4237" s="69"/>
      <c r="AC4237" s="69"/>
    </row>
    <row r="4238" spans="1:29" x14ac:dyDescent="0.25">
      <c r="A4238" s="71" t="s">
        <v>193</v>
      </c>
      <c r="B4238" s="71"/>
      <c r="C4238" s="71"/>
      <c r="D4238" s="71"/>
      <c r="E4238" s="71"/>
      <c r="F4238" s="71"/>
      <c r="G4238" s="71"/>
      <c r="H4238" s="71"/>
      <c r="I4238" s="71"/>
      <c r="J4238" s="72">
        <v>1908.96</v>
      </c>
      <c r="K4238" s="71"/>
      <c r="L4238" s="71"/>
      <c r="M4238" s="72">
        <v>0</v>
      </c>
      <c r="N4238" s="72">
        <v>1908.96</v>
      </c>
      <c r="O4238" s="71"/>
      <c r="P4238" s="71"/>
      <c r="Q4238" s="71"/>
      <c r="R4238" s="71"/>
      <c r="S4238" s="72">
        <v>0</v>
      </c>
      <c r="T4238" s="72">
        <v>0</v>
      </c>
      <c r="U4238" s="71"/>
      <c r="V4238" s="71"/>
      <c r="W4238" s="71"/>
      <c r="X4238" s="72">
        <v>0</v>
      </c>
      <c r="Y4238" s="72">
        <v>0</v>
      </c>
      <c r="Z4238" s="72">
        <v>0</v>
      </c>
      <c r="AA4238" s="69"/>
      <c r="AB4238" s="69"/>
      <c r="AC4238" s="69"/>
    </row>
    <row r="4239" spans="1:29" ht="30" x14ac:dyDescent="0.25">
      <c r="A4239" s="68" t="s">
        <v>10080</v>
      </c>
      <c r="B4239" s="69" t="s">
        <v>10081</v>
      </c>
      <c r="C4239" s="69" t="s">
        <v>10082</v>
      </c>
      <c r="D4239" s="69" t="s">
        <v>4507</v>
      </c>
      <c r="E4239" s="69"/>
      <c r="F4239" s="69" t="s">
        <v>1760</v>
      </c>
      <c r="G4239" s="69" t="s">
        <v>1928</v>
      </c>
      <c r="H4239" s="69" t="s">
        <v>10063</v>
      </c>
      <c r="I4239" s="69"/>
      <c r="J4239" s="70">
        <v>20138.22</v>
      </c>
      <c r="K4239" s="69" t="s">
        <v>4591</v>
      </c>
      <c r="L4239" s="69"/>
      <c r="M4239" s="69"/>
      <c r="N4239" s="69"/>
      <c r="O4239" s="69"/>
      <c r="P4239" s="69"/>
      <c r="Q4239" s="69"/>
      <c r="R4239" s="69"/>
      <c r="S4239" s="69"/>
      <c r="T4239" s="69"/>
      <c r="U4239" s="69"/>
      <c r="V4239" s="69"/>
      <c r="W4239" s="69"/>
      <c r="X4239" s="69"/>
      <c r="Y4239" s="69"/>
      <c r="Z4239" s="69"/>
      <c r="AA4239" s="69" t="s">
        <v>989</v>
      </c>
      <c r="AB4239" s="69"/>
      <c r="AC4239" s="69"/>
    </row>
    <row r="4240" spans="1:29" x14ac:dyDescent="0.25">
      <c r="A4240" s="71" t="s">
        <v>193</v>
      </c>
      <c r="B4240" s="71"/>
      <c r="C4240" s="71"/>
      <c r="D4240" s="71"/>
      <c r="E4240" s="71"/>
      <c r="F4240" s="71"/>
      <c r="G4240" s="71"/>
      <c r="H4240" s="71"/>
      <c r="I4240" s="71"/>
      <c r="J4240" s="72">
        <v>20138.22</v>
      </c>
      <c r="K4240" s="71"/>
      <c r="L4240" s="71"/>
      <c r="M4240" s="72">
        <v>0</v>
      </c>
      <c r="N4240" s="72">
        <v>20138.22</v>
      </c>
      <c r="O4240" s="71"/>
      <c r="P4240" s="71"/>
      <c r="Q4240" s="71"/>
      <c r="R4240" s="71"/>
      <c r="S4240" s="72">
        <v>0</v>
      </c>
      <c r="T4240" s="72">
        <v>0</v>
      </c>
      <c r="U4240" s="71"/>
      <c r="V4240" s="71"/>
      <c r="W4240" s="71"/>
      <c r="X4240" s="72">
        <v>0</v>
      </c>
      <c r="Y4240" s="72">
        <v>0</v>
      </c>
      <c r="Z4240" s="72">
        <v>0</v>
      </c>
      <c r="AA4240" s="69"/>
      <c r="AB4240" s="69"/>
      <c r="AC4240" s="69"/>
    </row>
    <row r="4241" spans="1:29" ht="20" x14ac:dyDescent="0.25">
      <c r="A4241" s="68" t="s">
        <v>10083</v>
      </c>
      <c r="B4241" s="69" t="s">
        <v>10084</v>
      </c>
      <c r="C4241" s="69" t="s">
        <v>10085</v>
      </c>
      <c r="D4241" s="69" t="s">
        <v>4746</v>
      </c>
      <c r="E4241" s="69"/>
      <c r="F4241" s="69" t="s">
        <v>1760</v>
      </c>
      <c r="G4241" s="69" t="s">
        <v>1928</v>
      </c>
      <c r="H4241" s="69" t="s">
        <v>10063</v>
      </c>
      <c r="I4241" s="69"/>
      <c r="J4241" s="70">
        <v>1972.41</v>
      </c>
      <c r="K4241" s="69" t="s">
        <v>4591</v>
      </c>
      <c r="L4241" s="69"/>
      <c r="M4241" s="69"/>
      <c r="N4241" s="69"/>
      <c r="O4241" s="69"/>
      <c r="P4241" s="69"/>
      <c r="Q4241" s="69"/>
      <c r="R4241" s="69"/>
      <c r="S4241" s="69"/>
      <c r="T4241" s="69"/>
      <c r="U4241" s="69"/>
      <c r="V4241" s="69"/>
      <c r="W4241" s="69"/>
      <c r="X4241" s="69"/>
      <c r="Y4241" s="69"/>
      <c r="Z4241" s="69"/>
      <c r="AA4241" s="69" t="s">
        <v>989</v>
      </c>
      <c r="AB4241" s="69"/>
      <c r="AC4241" s="69"/>
    </row>
    <row r="4242" spans="1:29" x14ac:dyDescent="0.25">
      <c r="A4242" s="71" t="s">
        <v>193</v>
      </c>
      <c r="B4242" s="71"/>
      <c r="C4242" s="71"/>
      <c r="D4242" s="71"/>
      <c r="E4242" s="71"/>
      <c r="F4242" s="71"/>
      <c r="G4242" s="71"/>
      <c r="H4242" s="71"/>
      <c r="I4242" s="71"/>
      <c r="J4242" s="72">
        <v>1972.41</v>
      </c>
      <c r="K4242" s="71"/>
      <c r="L4242" s="71"/>
      <c r="M4242" s="72">
        <v>0</v>
      </c>
      <c r="N4242" s="72">
        <v>1972.41</v>
      </c>
      <c r="O4242" s="71"/>
      <c r="P4242" s="71"/>
      <c r="Q4242" s="71"/>
      <c r="R4242" s="71"/>
      <c r="S4242" s="72">
        <v>0</v>
      </c>
      <c r="T4242" s="72">
        <v>0</v>
      </c>
      <c r="U4242" s="71"/>
      <c r="V4242" s="71"/>
      <c r="W4242" s="71"/>
      <c r="X4242" s="72">
        <v>0</v>
      </c>
      <c r="Y4242" s="72">
        <v>0</v>
      </c>
      <c r="Z4242" s="72">
        <v>0</v>
      </c>
      <c r="AA4242" s="69"/>
      <c r="AB4242" s="69"/>
      <c r="AC4242" s="69"/>
    </row>
    <row r="4243" spans="1:29" ht="40" x14ac:dyDescent="0.25">
      <c r="A4243" s="68" t="s">
        <v>10086</v>
      </c>
      <c r="B4243" s="69" t="s">
        <v>10087</v>
      </c>
      <c r="C4243" s="69" t="s">
        <v>10088</v>
      </c>
      <c r="D4243" s="69" t="s">
        <v>4583</v>
      </c>
      <c r="E4243" s="69"/>
      <c r="F4243" s="69" t="s">
        <v>1216</v>
      </c>
      <c r="G4243" s="69" t="s">
        <v>1928</v>
      </c>
      <c r="H4243" s="69" t="s">
        <v>2357</v>
      </c>
      <c r="I4243" s="69"/>
      <c r="J4243" s="70">
        <v>8016.15</v>
      </c>
      <c r="K4243" s="69" t="s">
        <v>4591</v>
      </c>
      <c r="L4243" s="69"/>
      <c r="M4243" s="69"/>
      <c r="N4243" s="69"/>
      <c r="O4243" s="69"/>
      <c r="P4243" s="69"/>
      <c r="Q4243" s="69"/>
      <c r="R4243" s="69"/>
      <c r="S4243" s="69"/>
      <c r="T4243" s="69"/>
      <c r="U4243" s="69"/>
      <c r="V4243" s="69"/>
      <c r="W4243" s="69"/>
      <c r="X4243" s="69"/>
      <c r="Y4243" s="69"/>
      <c r="Z4243" s="69"/>
      <c r="AA4243" s="69" t="s">
        <v>989</v>
      </c>
      <c r="AB4243" s="69"/>
      <c r="AC4243" s="69"/>
    </row>
    <row r="4244" spans="1:29" x14ac:dyDescent="0.25">
      <c r="A4244" s="71" t="s">
        <v>193</v>
      </c>
      <c r="B4244" s="71"/>
      <c r="C4244" s="71"/>
      <c r="D4244" s="71"/>
      <c r="E4244" s="71"/>
      <c r="F4244" s="71"/>
      <c r="G4244" s="71"/>
      <c r="H4244" s="71"/>
      <c r="I4244" s="71"/>
      <c r="J4244" s="72">
        <v>8016.15</v>
      </c>
      <c r="K4244" s="71"/>
      <c r="L4244" s="71"/>
      <c r="M4244" s="72">
        <v>0</v>
      </c>
      <c r="N4244" s="72">
        <v>8016.15</v>
      </c>
      <c r="O4244" s="71"/>
      <c r="P4244" s="71"/>
      <c r="Q4244" s="71"/>
      <c r="R4244" s="71"/>
      <c r="S4244" s="72">
        <v>0</v>
      </c>
      <c r="T4244" s="72">
        <v>0</v>
      </c>
      <c r="U4244" s="71"/>
      <c r="V4244" s="71"/>
      <c r="W4244" s="71"/>
      <c r="X4244" s="72">
        <v>0</v>
      </c>
      <c r="Y4244" s="72">
        <v>0</v>
      </c>
      <c r="Z4244" s="72">
        <v>0</v>
      </c>
      <c r="AA4244" s="69"/>
      <c r="AB4244" s="69"/>
      <c r="AC4244" s="69"/>
    </row>
    <row r="4245" spans="1:29" ht="20" x14ac:dyDescent="0.25">
      <c r="A4245" s="68" t="s">
        <v>10089</v>
      </c>
      <c r="B4245" s="69" t="s">
        <v>9628</v>
      </c>
      <c r="C4245" s="69" t="s">
        <v>10090</v>
      </c>
      <c r="D4245" s="69" t="s">
        <v>4762</v>
      </c>
      <c r="E4245" s="69"/>
      <c r="F4245" s="69" t="s">
        <v>1216</v>
      </c>
      <c r="G4245" s="69" t="s">
        <v>1928</v>
      </c>
      <c r="H4245" s="69" t="s">
        <v>9811</v>
      </c>
      <c r="I4245" s="69" t="s">
        <v>962</v>
      </c>
      <c r="J4245" s="70">
        <v>1993.6</v>
      </c>
      <c r="K4245" s="69" t="s">
        <v>4591</v>
      </c>
      <c r="L4245" s="69" t="s">
        <v>10091</v>
      </c>
      <c r="M4245" s="70">
        <v>1993.6</v>
      </c>
      <c r="N4245" s="69"/>
      <c r="O4245" s="69"/>
      <c r="P4245" s="69"/>
      <c r="Q4245" s="69"/>
      <c r="R4245" s="69"/>
      <c r="S4245" s="69"/>
      <c r="T4245" s="70"/>
      <c r="U4245" s="69"/>
      <c r="V4245" s="69"/>
      <c r="W4245" s="69"/>
      <c r="X4245" s="69"/>
      <c r="Y4245" s="70"/>
      <c r="Z4245" s="69">
        <v>0</v>
      </c>
      <c r="AA4245" s="69" t="s">
        <v>989</v>
      </c>
      <c r="AB4245" s="69" t="s">
        <v>1144</v>
      </c>
      <c r="AC4245" s="69"/>
    </row>
    <row r="4246" spans="1:29" x14ac:dyDescent="0.25">
      <c r="A4246" s="71" t="s">
        <v>193</v>
      </c>
      <c r="B4246" s="71"/>
      <c r="C4246" s="71"/>
      <c r="D4246" s="71"/>
      <c r="E4246" s="71"/>
      <c r="F4246" s="71"/>
      <c r="G4246" s="71"/>
      <c r="H4246" s="71"/>
      <c r="I4246" s="71"/>
      <c r="J4246" s="72">
        <v>1993.6</v>
      </c>
      <c r="K4246" s="71"/>
      <c r="L4246" s="71"/>
      <c r="M4246" s="72">
        <v>1993.6</v>
      </c>
      <c r="N4246" s="72">
        <v>0</v>
      </c>
      <c r="O4246" s="71"/>
      <c r="P4246" s="71"/>
      <c r="Q4246" s="71"/>
      <c r="R4246" s="71"/>
      <c r="S4246" s="72">
        <v>0</v>
      </c>
      <c r="T4246" s="72">
        <v>0</v>
      </c>
      <c r="U4246" s="71"/>
      <c r="V4246" s="71"/>
      <c r="W4246" s="71"/>
      <c r="X4246" s="72">
        <v>0</v>
      </c>
      <c r="Y4246" s="72">
        <v>0</v>
      </c>
      <c r="Z4246" s="72">
        <v>0</v>
      </c>
      <c r="AA4246" s="69"/>
      <c r="AB4246" s="69"/>
      <c r="AC4246" s="69"/>
    </row>
    <row r="4247" spans="1:29" ht="20" x14ac:dyDescent="0.25">
      <c r="A4247" s="68" t="s">
        <v>10092</v>
      </c>
      <c r="B4247" s="69" t="s">
        <v>10093</v>
      </c>
      <c r="C4247" s="69" t="s">
        <v>10094</v>
      </c>
      <c r="D4247" s="69" t="s">
        <v>9435</v>
      </c>
      <c r="E4247" s="69"/>
      <c r="F4247" s="69" t="s">
        <v>1821</v>
      </c>
      <c r="G4247" s="69" t="s">
        <v>1916</v>
      </c>
      <c r="H4247" s="69" t="s">
        <v>10063</v>
      </c>
      <c r="I4247" s="69"/>
      <c r="J4247" s="70">
        <v>205.65</v>
      </c>
      <c r="K4247" s="69" t="s">
        <v>4591</v>
      </c>
      <c r="L4247" s="69"/>
      <c r="M4247" s="69"/>
      <c r="N4247" s="69"/>
      <c r="O4247" s="69"/>
      <c r="P4247" s="69"/>
      <c r="Q4247" s="69"/>
      <c r="R4247" s="69"/>
      <c r="S4247" s="69"/>
      <c r="T4247" s="69"/>
      <c r="U4247" s="69"/>
      <c r="V4247" s="69"/>
      <c r="W4247" s="69"/>
      <c r="X4247" s="69"/>
      <c r="Y4247" s="69"/>
      <c r="Z4247" s="69"/>
      <c r="AA4247" s="69" t="s">
        <v>989</v>
      </c>
      <c r="AB4247" s="69"/>
      <c r="AC4247" s="69"/>
    </row>
    <row r="4248" spans="1:29" x14ac:dyDescent="0.25">
      <c r="A4248" s="71" t="s">
        <v>193</v>
      </c>
      <c r="B4248" s="71"/>
      <c r="C4248" s="71"/>
      <c r="D4248" s="71"/>
      <c r="E4248" s="71"/>
      <c r="F4248" s="71"/>
      <c r="G4248" s="71"/>
      <c r="H4248" s="71"/>
      <c r="I4248" s="71"/>
      <c r="J4248" s="72">
        <v>205.65</v>
      </c>
      <c r="K4248" s="71"/>
      <c r="L4248" s="71"/>
      <c r="M4248" s="72">
        <v>0</v>
      </c>
      <c r="N4248" s="72">
        <v>205.65</v>
      </c>
      <c r="O4248" s="71"/>
      <c r="P4248" s="71"/>
      <c r="Q4248" s="71"/>
      <c r="R4248" s="71"/>
      <c r="S4248" s="72">
        <v>0</v>
      </c>
      <c r="T4248" s="72">
        <v>0</v>
      </c>
      <c r="U4248" s="71"/>
      <c r="V4248" s="71"/>
      <c r="W4248" s="71"/>
      <c r="X4248" s="72">
        <v>0</v>
      </c>
      <c r="Y4248" s="72">
        <v>0</v>
      </c>
      <c r="Z4248" s="72">
        <v>0</v>
      </c>
      <c r="AA4248" s="69"/>
      <c r="AB4248" s="69"/>
      <c r="AC4248" s="69"/>
    </row>
    <row r="4249" spans="1:29" ht="20" x14ac:dyDescent="0.25">
      <c r="A4249" s="68" t="s">
        <v>10095</v>
      </c>
      <c r="B4249" s="69" t="s">
        <v>3190</v>
      </c>
      <c r="C4249" s="69" t="s">
        <v>10096</v>
      </c>
      <c r="D4249" s="69" t="s">
        <v>4829</v>
      </c>
      <c r="E4249" s="69"/>
      <c r="F4249" s="69" t="s">
        <v>1216</v>
      </c>
      <c r="G4249" s="69" t="s">
        <v>1916</v>
      </c>
      <c r="H4249" s="69" t="s">
        <v>9954</v>
      </c>
      <c r="I4249" s="69"/>
      <c r="J4249" s="70">
        <v>38606.1</v>
      </c>
      <c r="K4249" s="69" t="s">
        <v>4591</v>
      </c>
      <c r="L4249" s="69"/>
      <c r="M4249" s="69"/>
      <c r="N4249" s="69"/>
      <c r="O4249" s="69"/>
      <c r="P4249" s="69"/>
      <c r="Q4249" s="69"/>
      <c r="R4249" s="69"/>
      <c r="S4249" s="69"/>
      <c r="T4249" s="69"/>
      <c r="U4249" s="69"/>
      <c r="V4249" s="69"/>
      <c r="W4249" s="69"/>
      <c r="X4249" s="69"/>
      <c r="Y4249" s="69"/>
      <c r="Z4249" s="69"/>
      <c r="AA4249" s="69" t="s">
        <v>989</v>
      </c>
      <c r="AB4249" s="69"/>
      <c r="AC4249" s="69"/>
    </row>
    <row r="4250" spans="1:29" x14ac:dyDescent="0.25">
      <c r="A4250" s="71" t="s">
        <v>193</v>
      </c>
      <c r="B4250" s="71"/>
      <c r="C4250" s="71"/>
      <c r="D4250" s="71"/>
      <c r="E4250" s="71"/>
      <c r="F4250" s="71"/>
      <c r="G4250" s="71"/>
      <c r="H4250" s="71"/>
      <c r="I4250" s="71"/>
      <c r="J4250" s="72">
        <v>38606.1</v>
      </c>
      <c r="K4250" s="71"/>
      <c r="L4250" s="71"/>
      <c r="M4250" s="72">
        <v>0</v>
      </c>
      <c r="N4250" s="72">
        <v>38606.1</v>
      </c>
      <c r="O4250" s="71"/>
      <c r="P4250" s="71"/>
      <c r="Q4250" s="71"/>
      <c r="R4250" s="71"/>
      <c r="S4250" s="72">
        <v>0</v>
      </c>
      <c r="T4250" s="72">
        <v>0</v>
      </c>
      <c r="U4250" s="71"/>
      <c r="V4250" s="71"/>
      <c r="W4250" s="71"/>
      <c r="X4250" s="72">
        <v>0</v>
      </c>
      <c r="Y4250" s="72">
        <v>0</v>
      </c>
      <c r="Z4250" s="72">
        <v>0</v>
      </c>
      <c r="AA4250" s="69"/>
      <c r="AB4250" s="69"/>
      <c r="AC4250" s="69"/>
    </row>
    <row r="4251" spans="1:29" ht="20" x14ac:dyDescent="0.25">
      <c r="A4251" s="68" t="s">
        <v>10097</v>
      </c>
      <c r="B4251" s="69" t="s">
        <v>10098</v>
      </c>
      <c r="C4251" s="69" t="s">
        <v>10099</v>
      </c>
      <c r="D4251" s="69" t="s">
        <v>4583</v>
      </c>
      <c r="E4251" s="69"/>
      <c r="F4251" s="69" t="s">
        <v>1760</v>
      </c>
      <c r="G4251" s="69" t="s">
        <v>1916</v>
      </c>
      <c r="H4251" s="69" t="s">
        <v>2357</v>
      </c>
      <c r="I4251" s="69"/>
      <c r="J4251" s="70">
        <v>1121.6099999999999</v>
      </c>
      <c r="K4251" s="69" t="s">
        <v>4591</v>
      </c>
      <c r="L4251" s="69"/>
      <c r="M4251" s="69"/>
      <c r="N4251" s="69"/>
      <c r="O4251" s="69"/>
      <c r="P4251" s="69"/>
      <c r="Q4251" s="69"/>
      <c r="R4251" s="69"/>
      <c r="S4251" s="69"/>
      <c r="T4251" s="69"/>
      <c r="U4251" s="69"/>
      <c r="V4251" s="69"/>
      <c r="W4251" s="69"/>
      <c r="X4251" s="69"/>
      <c r="Y4251" s="69"/>
      <c r="Z4251" s="69"/>
      <c r="AA4251" s="69" t="s">
        <v>989</v>
      </c>
      <c r="AB4251" s="69"/>
      <c r="AC4251" s="69"/>
    </row>
    <row r="4252" spans="1:29" x14ac:dyDescent="0.25">
      <c r="A4252" s="71" t="s">
        <v>193</v>
      </c>
      <c r="B4252" s="71"/>
      <c r="C4252" s="71"/>
      <c r="D4252" s="71"/>
      <c r="E4252" s="71"/>
      <c r="F4252" s="71"/>
      <c r="G4252" s="71"/>
      <c r="H4252" s="71"/>
      <c r="I4252" s="71"/>
      <c r="J4252" s="72">
        <v>1121.6099999999999</v>
      </c>
      <c r="K4252" s="71"/>
      <c r="L4252" s="71"/>
      <c r="M4252" s="72">
        <v>0</v>
      </c>
      <c r="N4252" s="72">
        <v>1121.6099999999999</v>
      </c>
      <c r="O4252" s="71"/>
      <c r="P4252" s="71"/>
      <c r="Q4252" s="71"/>
      <c r="R4252" s="71"/>
      <c r="S4252" s="72">
        <v>0</v>
      </c>
      <c r="T4252" s="72">
        <v>0</v>
      </c>
      <c r="U4252" s="71"/>
      <c r="V4252" s="71"/>
      <c r="W4252" s="71"/>
      <c r="X4252" s="72">
        <v>0</v>
      </c>
      <c r="Y4252" s="72">
        <v>0</v>
      </c>
      <c r="Z4252" s="72">
        <v>0</v>
      </c>
      <c r="AA4252" s="69"/>
      <c r="AB4252" s="69"/>
      <c r="AC4252" s="69"/>
    </row>
    <row r="4253" spans="1:29" ht="20" x14ac:dyDescent="0.25">
      <c r="A4253" s="68" t="s">
        <v>10100</v>
      </c>
      <c r="B4253" s="69" t="s">
        <v>4347</v>
      </c>
      <c r="C4253" s="69" t="s">
        <v>10101</v>
      </c>
      <c r="D4253" s="69" t="s">
        <v>4611</v>
      </c>
      <c r="E4253" s="69"/>
      <c r="F4253" s="69" t="s">
        <v>1216</v>
      </c>
      <c r="G4253" s="69" t="s">
        <v>2277</v>
      </c>
      <c r="H4253" s="69" t="s">
        <v>4045</v>
      </c>
      <c r="I4253" s="69"/>
      <c r="J4253" s="70">
        <v>1902.5</v>
      </c>
      <c r="K4253" s="69" t="s">
        <v>4591</v>
      </c>
      <c r="L4253" s="69"/>
      <c r="M4253" s="69"/>
      <c r="N4253" s="69"/>
      <c r="O4253" s="69"/>
      <c r="P4253" s="69"/>
      <c r="Q4253" s="69"/>
      <c r="R4253" s="69"/>
      <c r="S4253" s="69"/>
      <c r="T4253" s="69"/>
      <c r="U4253" s="69"/>
      <c r="V4253" s="69"/>
      <c r="W4253" s="69"/>
      <c r="X4253" s="69"/>
      <c r="Y4253" s="69"/>
      <c r="Z4253" s="69"/>
      <c r="AA4253" s="69" t="s">
        <v>989</v>
      </c>
      <c r="AB4253" s="69"/>
      <c r="AC4253" s="69"/>
    </row>
    <row r="4254" spans="1:29" x14ac:dyDescent="0.25">
      <c r="A4254" s="71" t="s">
        <v>193</v>
      </c>
      <c r="B4254" s="71"/>
      <c r="C4254" s="71"/>
      <c r="D4254" s="71"/>
      <c r="E4254" s="71"/>
      <c r="F4254" s="71"/>
      <c r="G4254" s="71"/>
      <c r="H4254" s="71"/>
      <c r="I4254" s="71"/>
      <c r="J4254" s="72">
        <v>1902.5</v>
      </c>
      <c r="K4254" s="71"/>
      <c r="L4254" s="71"/>
      <c r="M4254" s="72">
        <v>0</v>
      </c>
      <c r="N4254" s="72">
        <v>1902.5</v>
      </c>
      <c r="O4254" s="71"/>
      <c r="P4254" s="71"/>
      <c r="Q4254" s="71"/>
      <c r="R4254" s="71"/>
      <c r="S4254" s="72">
        <v>0</v>
      </c>
      <c r="T4254" s="72">
        <v>0</v>
      </c>
      <c r="U4254" s="71"/>
      <c r="V4254" s="71"/>
      <c r="W4254" s="71"/>
      <c r="X4254" s="72">
        <v>0</v>
      </c>
      <c r="Y4254" s="72">
        <v>0</v>
      </c>
      <c r="Z4254" s="72">
        <v>0</v>
      </c>
      <c r="AA4254" s="69"/>
      <c r="AB4254" s="69"/>
      <c r="AC4254" s="69"/>
    </row>
    <row r="4255" spans="1:29" ht="30" x14ac:dyDescent="0.25">
      <c r="A4255" s="68" t="s">
        <v>10102</v>
      </c>
      <c r="B4255" s="69" t="s">
        <v>10103</v>
      </c>
      <c r="C4255" s="69" t="s">
        <v>10104</v>
      </c>
      <c r="D4255" s="69" t="s">
        <v>4589</v>
      </c>
      <c r="E4255" s="69"/>
      <c r="F4255" s="69" t="s">
        <v>1216</v>
      </c>
      <c r="G4255" s="69" t="s">
        <v>2277</v>
      </c>
      <c r="H4255" s="69" t="s">
        <v>10105</v>
      </c>
      <c r="I4255" s="69"/>
      <c r="J4255" s="70">
        <v>10334.94</v>
      </c>
      <c r="K4255" s="69" t="s">
        <v>4591</v>
      </c>
      <c r="L4255" s="69"/>
      <c r="M4255" s="69"/>
      <c r="N4255" s="69"/>
      <c r="O4255" s="69"/>
      <c r="P4255" s="69"/>
      <c r="Q4255" s="69"/>
      <c r="R4255" s="69"/>
      <c r="S4255" s="69"/>
      <c r="T4255" s="69"/>
      <c r="U4255" s="69"/>
      <c r="V4255" s="69"/>
      <c r="W4255" s="69"/>
      <c r="X4255" s="69"/>
      <c r="Y4255" s="69"/>
      <c r="Z4255" s="69"/>
      <c r="AA4255" s="69" t="s">
        <v>989</v>
      </c>
      <c r="AB4255" s="69"/>
      <c r="AC4255" s="69"/>
    </row>
    <row r="4256" spans="1:29" x14ac:dyDescent="0.25">
      <c r="A4256" s="71" t="s">
        <v>193</v>
      </c>
      <c r="B4256" s="71"/>
      <c r="C4256" s="71"/>
      <c r="D4256" s="71"/>
      <c r="E4256" s="71"/>
      <c r="F4256" s="71"/>
      <c r="G4256" s="71"/>
      <c r="H4256" s="71"/>
      <c r="I4256" s="71"/>
      <c r="J4256" s="72">
        <v>10334.94</v>
      </c>
      <c r="K4256" s="71"/>
      <c r="L4256" s="71"/>
      <c r="M4256" s="72">
        <v>0</v>
      </c>
      <c r="N4256" s="72">
        <v>10334.94</v>
      </c>
      <c r="O4256" s="71"/>
      <c r="P4256" s="71"/>
      <c r="Q4256" s="71"/>
      <c r="R4256" s="71"/>
      <c r="S4256" s="72">
        <v>0</v>
      </c>
      <c r="T4256" s="72">
        <v>0</v>
      </c>
      <c r="U4256" s="71"/>
      <c r="V4256" s="71"/>
      <c r="W4256" s="71"/>
      <c r="X4256" s="72">
        <v>0</v>
      </c>
      <c r="Y4256" s="72">
        <v>0</v>
      </c>
      <c r="Z4256" s="72">
        <v>0</v>
      </c>
      <c r="AA4256" s="69"/>
      <c r="AB4256" s="69"/>
      <c r="AC4256" s="69"/>
    </row>
    <row r="4257" spans="1:29" ht="20" x14ac:dyDescent="0.25">
      <c r="A4257" s="68" t="s">
        <v>10106</v>
      </c>
      <c r="B4257" s="69" t="s">
        <v>10107</v>
      </c>
      <c r="C4257" s="69" t="s">
        <v>10108</v>
      </c>
      <c r="D4257" s="69" t="s">
        <v>4813</v>
      </c>
      <c r="E4257" s="69"/>
      <c r="F4257" s="69" t="s">
        <v>1760</v>
      </c>
      <c r="G4257" s="69" t="s">
        <v>2277</v>
      </c>
      <c r="H4257" s="69" t="s">
        <v>10079</v>
      </c>
      <c r="I4257" s="69"/>
      <c r="J4257" s="70">
        <v>26653.05</v>
      </c>
      <c r="K4257" s="69" t="s">
        <v>4591</v>
      </c>
      <c r="L4257" s="69"/>
      <c r="M4257" s="69"/>
      <c r="N4257" s="69"/>
      <c r="O4257" s="69"/>
      <c r="P4257" s="69"/>
      <c r="Q4257" s="69"/>
      <c r="R4257" s="69"/>
      <c r="S4257" s="69"/>
      <c r="T4257" s="69"/>
      <c r="U4257" s="69"/>
      <c r="V4257" s="69"/>
      <c r="W4257" s="69"/>
      <c r="X4257" s="69"/>
      <c r="Y4257" s="69"/>
      <c r="Z4257" s="69"/>
      <c r="AA4257" s="69" t="s">
        <v>989</v>
      </c>
      <c r="AB4257" s="69"/>
      <c r="AC4257" s="69"/>
    </row>
    <row r="4258" spans="1:29" x14ac:dyDescent="0.25">
      <c r="A4258" s="71" t="s">
        <v>193</v>
      </c>
      <c r="B4258" s="71"/>
      <c r="C4258" s="71"/>
      <c r="D4258" s="71"/>
      <c r="E4258" s="71"/>
      <c r="F4258" s="71"/>
      <c r="G4258" s="71"/>
      <c r="H4258" s="71"/>
      <c r="I4258" s="71"/>
      <c r="J4258" s="72">
        <v>26653.05</v>
      </c>
      <c r="K4258" s="71"/>
      <c r="L4258" s="71"/>
      <c r="M4258" s="72">
        <v>0</v>
      </c>
      <c r="N4258" s="72">
        <v>26653.05</v>
      </c>
      <c r="O4258" s="71"/>
      <c r="P4258" s="71"/>
      <c r="Q4258" s="71"/>
      <c r="R4258" s="71"/>
      <c r="S4258" s="72">
        <v>0</v>
      </c>
      <c r="T4258" s="72">
        <v>0</v>
      </c>
      <c r="U4258" s="71"/>
      <c r="V4258" s="71"/>
      <c r="W4258" s="71"/>
      <c r="X4258" s="72">
        <v>0</v>
      </c>
      <c r="Y4258" s="72">
        <v>0</v>
      </c>
      <c r="Z4258" s="72">
        <v>0</v>
      </c>
      <c r="AA4258" s="69"/>
      <c r="AB4258" s="69"/>
      <c r="AC4258" s="69"/>
    </row>
    <row r="4259" spans="1:29" ht="30" x14ac:dyDescent="0.25">
      <c r="A4259" s="68" t="s">
        <v>10109</v>
      </c>
      <c r="B4259" s="69" t="s">
        <v>10110</v>
      </c>
      <c r="C4259" s="69" t="s">
        <v>10111</v>
      </c>
      <c r="D4259" s="69" t="s">
        <v>4746</v>
      </c>
      <c r="E4259" s="69"/>
      <c r="F4259" s="69" t="s">
        <v>1216</v>
      </c>
      <c r="G4259" s="69" t="s">
        <v>2277</v>
      </c>
      <c r="H4259" s="69" t="s">
        <v>2584</v>
      </c>
      <c r="I4259" s="69"/>
      <c r="J4259" s="70">
        <v>767.88</v>
      </c>
      <c r="K4259" s="69" t="s">
        <v>4591</v>
      </c>
      <c r="L4259" s="69"/>
      <c r="M4259" s="69"/>
      <c r="N4259" s="69"/>
      <c r="O4259" s="69"/>
      <c r="P4259" s="69"/>
      <c r="Q4259" s="69"/>
      <c r="R4259" s="69"/>
      <c r="S4259" s="69"/>
      <c r="T4259" s="69"/>
      <c r="U4259" s="69"/>
      <c r="V4259" s="69"/>
      <c r="W4259" s="69"/>
      <c r="X4259" s="69"/>
      <c r="Y4259" s="69"/>
      <c r="Z4259" s="69"/>
      <c r="AA4259" s="69" t="s">
        <v>989</v>
      </c>
      <c r="AB4259" s="69"/>
      <c r="AC4259" s="69"/>
    </row>
    <row r="4260" spans="1:29" x14ac:dyDescent="0.25">
      <c r="A4260" s="71" t="s">
        <v>193</v>
      </c>
      <c r="B4260" s="71"/>
      <c r="C4260" s="71"/>
      <c r="D4260" s="71"/>
      <c r="E4260" s="71"/>
      <c r="F4260" s="71"/>
      <c r="G4260" s="71"/>
      <c r="H4260" s="71"/>
      <c r="I4260" s="71"/>
      <c r="J4260" s="72">
        <v>767.88</v>
      </c>
      <c r="K4260" s="71"/>
      <c r="L4260" s="71"/>
      <c r="M4260" s="72">
        <v>0</v>
      </c>
      <c r="N4260" s="72">
        <v>767.88</v>
      </c>
      <c r="O4260" s="71"/>
      <c r="P4260" s="71"/>
      <c r="Q4260" s="71"/>
      <c r="R4260" s="71"/>
      <c r="S4260" s="72">
        <v>0</v>
      </c>
      <c r="T4260" s="72">
        <v>0</v>
      </c>
      <c r="U4260" s="71"/>
      <c r="V4260" s="71"/>
      <c r="W4260" s="71"/>
      <c r="X4260" s="72">
        <v>0</v>
      </c>
      <c r="Y4260" s="72">
        <v>0</v>
      </c>
      <c r="Z4260" s="72">
        <v>0</v>
      </c>
      <c r="AA4260" s="69"/>
      <c r="AB4260" s="69"/>
      <c r="AC4260" s="69"/>
    </row>
    <row r="4261" spans="1:29" ht="20" x14ac:dyDescent="0.25">
      <c r="A4261" s="68" t="s">
        <v>10112</v>
      </c>
      <c r="B4261" s="69" t="s">
        <v>10113</v>
      </c>
      <c r="C4261" s="69" t="s">
        <v>10114</v>
      </c>
      <c r="D4261" s="69" t="s">
        <v>4589</v>
      </c>
      <c r="E4261" s="69"/>
      <c r="F4261" s="69" t="s">
        <v>1760</v>
      </c>
      <c r="G4261" s="69" t="s">
        <v>2277</v>
      </c>
      <c r="H4261" s="69" t="s">
        <v>10105</v>
      </c>
      <c r="I4261" s="69"/>
      <c r="J4261" s="70">
        <v>21857.49</v>
      </c>
      <c r="K4261" s="69" t="s">
        <v>4591</v>
      </c>
      <c r="L4261" s="69"/>
      <c r="M4261" s="69"/>
      <c r="N4261" s="69"/>
      <c r="O4261" s="69"/>
      <c r="P4261" s="69"/>
      <c r="Q4261" s="69"/>
      <c r="R4261" s="69"/>
      <c r="S4261" s="69"/>
      <c r="T4261" s="69"/>
      <c r="U4261" s="69"/>
      <c r="V4261" s="69"/>
      <c r="W4261" s="69"/>
      <c r="X4261" s="69"/>
      <c r="Y4261" s="69"/>
      <c r="Z4261" s="69"/>
      <c r="AA4261" s="69" t="s">
        <v>989</v>
      </c>
      <c r="AB4261" s="69"/>
      <c r="AC4261" s="69"/>
    </row>
    <row r="4262" spans="1:29" x14ac:dyDescent="0.25">
      <c r="A4262" s="71" t="s">
        <v>193</v>
      </c>
      <c r="B4262" s="71"/>
      <c r="C4262" s="71"/>
      <c r="D4262" s="71"/>
      <c r="E4262" s="71"/>
      <c r="F4262" s="71"/>
      <c r="G4262" s="71"/>
      <c r="H4262" s="71"/>
      <c r="I4262" s="71"/>
      <c r="J4262" s="72">
        <v>21857.49</v>
      </c>
      <c r="K4262" s="71"/>
      <c r="L4262" s="71"/>
      <c r="M4262" s="72">
        <v>0</v>
      </c>
      <c r="N4262" s="72">
        <v>21857.49</v>
      </c>
      <c r="O4262" s="71"/>
      <c r="P4262" s="71"/>
      <c r="Q4262" s="71"/>
      <c r="R4262" s="71"/>
      <c r="S4262" s="72">
        <v>0</v>
      </c>
      <c r="T4262" s="72">
        <v>0</v>
      </c>
      <c r="U4262" s="71"/>
      <c r="V4262" s="71"/>
      <c r="W4262" s="71"/>
      <c r="X4262" s="72">
        <v>0</v>
      </c>
      <c r="Y4262" s="72">
        <v>0</v>
      </c>
      <c r="Z4262" s="72">
        <v>0</v>
      </c>
      <c r="AA4262" s="69"/>
      <c r="AB4262" s="69"/>
      <c r="AC4262" s="69"/>
    </row>
    <row r="4263" spans="1:29" ht="20" x14ac:dyDescent="0.25">
      <c r="A4263" s="68" t="s">
        <v>10115</v>
      </c>
      <c r="B4263" s="69" t="s">
        <v>4259</v>
      </c>
      <c r="C4263" s="69" t="s">
        <v>10116</v>
      </c>
      <c r="D4263" s="69" t="s">
        <v>4623</v>
      </c>
      <c r="E4263" s="69"/>
      <c r="F4263" s="69" t="s">
        <v>2348</v>
      </c>
      <c r="G4263" s="69" t="s">
        <v>2277</v>
      </c>
      <c r="H4263" s="69" t="s">
        <v>1417</v>
      </c>
      <c r="I4263" s="69"/>
      <c r="J4263" s="70">
        <v>357.2</v>
      </c>
      <c r="K4263" s="69" t="s">
        <v>4591</v>
      </c>
      <c r="L4263" s="69"/>
      <c r="M4263" s="69"/>
      <c r="N4263" s="69"/>
      <c r="O4263" s="69"/>
      <c r="P4263" s="69"/>
      <c r="Q4263" s="69"/>
      <c r="R4263" s="69"/>
      <c r="S4263" s="69"/>
      <c r="T4263" s="69"/>
      <c r="U4263" s="69"/>
      <c r="V4263" s="69"/>
      <c r="W4263" s="69"/>
      <c r="X4263" s="69"/>
      <c r="Y4263" s="69"/>
      <c r="Z4263" s="69"/>
      <c r="AA4263" s="69" t="s">
        <v>989</v>
      </c>
      <c r="AB4263" s="69"/>
      <c r="AC4263" s="69"/>
    </row>
    <row r="4264" spans="1:29" x14ac:dyDescent="0.25">
      <c r="A4264" s="71" t="s">
        <v>193</v>
      </c>
      <c r="B4264" s="71"/>
      <c r="C4264" s="71"/>
      <c r="D4264" s="71"/>
      <c r="E4264" s="71"/>
      <c r="F4264" s="71"/>
      <c r="G4264" s="71"/>
      <c r="H4264" s="71"/>
      <c r="I4264" s="71"/>
      <c r="J4264" s="72">
        <v>357.2</v>
      </c>
      <c r="K4264" s="71"/>
      <c r="L4264" s="71"/>
      <c r="M4264" s="72">
        <v>0</v>
      </c>
      <c r="N4264" s="72">
        <v>357.2</v>
      </c>
      <c r="O4264" s="71"/>
      <c r="P4264" s="71"/>
      <c r="Q4264" s="71"/>
      <c r="R4264" s="71"/>
      <c r="S4264" s="72">
        <v>0</v>
      </c>
      <c r="T4264" s="72">
        <v>0</v>
      </c>
      <c r="U4264" s="71"/>
      <c r="V4264" s="71"/>
      <c r="W4264" s="71"/>
      <c r="X4264" s="72">
        <v>0</v>
      </c>
      <c r="Y4264" s="72">
        <v>0</v>
      </c>
      <c r="Z4264" s="72">
        <v>0</v>
      </c>
      <c r="AA4264" s="69"/>
      <c r="AB4264" s="69"/>
      <c r="AC4264" s="69"/>
    </row>
    <row r="4265" spans="1:29" ht="20" x14ac:dyDescent="0.25">
      <c r="A4265" s="68" t="s">
        <v>10117</v>
      </c>
      <c r="B4265" s="69" t="s">
        <v>4347</v>
      </c>
      <c r="C4265" s="69" t="s">
        <v>10118</v>
      </c>
      <c r="D4265" s="69" t="s">
        <v>4623</v>
      </c>
      <c r="E4265" s="69"/>
      <c r="F4265" s="69" t="s">
        <v>1216</v>
      </c>
      <c r="G4265" s="69" t="s">
        <v>2277</v>
      </c>
      <c r="H4265" s="69" t="s">
        <v>2148</v>
      </c>
      <c r="I4265" s="69"/>
      <c r="J4265" s="70">
        <v>401.41</v>
      </c>
      <c r="K4265" s="69" t="s">
        <v>4591</v>
      </c>
      <c r="L4265" s="69"/>
      <c r="M4265" s="69"/>
      <c r="N4265" s="69"/>
      <c r="O4265" s="69"/>
      <c r="P4265" s="69"/>
      <c r="Q4265" s="69"/>
      <c r="R4265" s="69"/>
      <c r="S4265" s="69"/>
      <c r="T4265" s="69"/>
      <c r="U4265" s="69"/>
      <c r="V4265" s="69"/>
      <c r="W4265" s="69"/>
      <c r="X4265" s="69"/>
      <c r="Y4265" s="69"/>
      <c r="Z4265" s="69"/>
      <c r="AA4265" s="69" t="s">
        <v>989</v>
      </c>
      <c r="AB4265" s="69"/>
      <c r="AC4265" s="69"/>
    </row>
    <row r="4266" spans="1:29" x14ac:dyDescent="0.25">
      <c r="A4266" s="71" t="s">
        <v>193</v>
      </c>
      <c r="B4266" s="71"/>
      <c r="C4266" s="71"/>
      <c r="D4266" s="71"/>
      <c r="E4266" s="71"/>
      <c r="F4266" s="71"/>
      <c r="G4266" s="71"/>
      <c r="H4266" s="71"/>
      <c r="I4266" s="71"/>
      <c r="J4266" s="72">
        <v>401.41</v>
      </c>
      <c r="K4266" s="71"/>
      <c r="L4266" s="71"/>
      <c r="M4266" s="72">
        <v>0</v>
      </c>
      <c r="N4266" s="72">
        <v>401.41</v>
      </c>
      <c r="O4266" s="71"/>
      <c r="P4266" s="71"/>
      <c r="Q4266" s="71"/>
      <c r="R4266" s="71"/>
      <c r="S4266" s="72">
        <v>0</v>
      </c>
      <c r="T4266" s="72">
        <v>0</v>
      </c>
      <c r="U4266" s="71"/>
      <c r="V4266" s="71"/>
      <c r="W4266" s="71"/>
      <c r="X4266" s="72">
        <v>0</v>
      </c>
      <c r="Y4266" s="72">
        <v>0</v>
      </c>
      <c r="Z4266" s="72">
        <v>0</v>
      </c>
      <c r="AA4266" s="69"/>
      <c r="AB4266" s="69"/>
      <c r="AC4266" s="69"/>
    </row>
    <row r="4267" spans="1:29" ht="20" x14ac:dyDescent="0.25">
      <c r="A4267" s="68" t="s">
        <v>10119</v>
      </c>
      <c r="B4267" s="69" t="s">
        <v>10120</v>
      </c>
      <c r="C4267" s="69" t="s">
        <v>10121</v>
      </c>
      <c r="D4267" s="69" t="s">
        <v>4623</v>
      </c>
      <c r="E4267" s="69"/>
      <c r="F4267" s="69" t="s">
        <v>1760</v>
      </c>
      <c r="G4267" s="69" t="s">
        <v>2277</v>
      </c>
      <c r="H4267" s="69" t="s">
        <v>10063</v>
      </c>
      <c r="I4267" s="69"/>
      <c r="J4267" s="70">
        <v>11615.43</v>
      </c>
      <c r="K4267" s="69" t="s">
        <v>4591</v>
      </c>
      <c r="L4267" s="69"/>
      <c r="M4267" s="69"/>
      <c r="N4267" s="69"/>
      <c r="O4267" s="69"/>
      <c r="P4267" s="69"/>
      <c r="Q4267" s="69"/>
      <c r="R4267" s="69"/>
      <c r="S4267" s="69"/>
      <c r="T4267" s="69"/>
      <c r="U4267" s="69"/>
      <c r="V4267" s="69"/>
      <c r="W4267" s="69"/>
      <c r="X4267" s="69"/>
      <c r="Y4267" s="69"/>
      <c r="Z4267" s="69"/>
      <c r="AA4267" s="69" t="s">
        <v>989</v>
      </c>
      <c r="AB4267" s="69"/>
      <c r="AC4267" s="69"/>
    </row>
    <row r="4268" spans="1:29" x14ac:dyDescent="0.25">
      <c r="A4268" s="71" t="s">
        <v>193</v>
      </c>
      <c r="B4268" s="71"/>
      <c r="C4268" s="71"/>
      <c r="D4268" s="71"/>
      <c r="E4268" s="71"/>
      <c r="F4268" s="71"/>
      <c r="G4268" s="71"/>
      <c r="H4268" s="71"/>
      <c r="I4268" s="71"/>
      <c r="J4268" s="72">
        <v>11615.43</v>
      </c>
      <c r="K4268" s="71"/>
      <c r="L4268" s="71"/>
      <c r="M4268" s="72">
        <v>0</v>
      </c>
      <c r="N4268" s="72">
        <v>11615.43</v>
      </c>
      <c r="O4268" s="71"/>
      <c r="P4268" s="71"/>
      <c r="Q4268" s="71"/>
      <c r="R4268" s="71"/>
      <c r="S4268" s="72">
        <v>0</v>
      </c>
      <c r="T4268" s="72">
        <v>0</v>
      </c>
      <c r="U4268" s="71"/>
      <c r="V4268" s="71"/>
      <c r="W4268" s="71"/>
      <c r="X4268" s="72">
        <v>0</v>
      </c>
      <c r="Y4268" s="72">
        <v>0</v>
      </c>
      <c r="Z4268" s="72">
        <v>0</v>
      </c>
      <c r="AA4268" s="69"/>
      <c r="AB4268" s="69"/>
      <c r="AC4268" s="69"/>
    </row>
    <row r="4269" spans="1:29" ht="20" x14ac:dyDescent="0.25">
      <c r="A4269" s="68" t="s">
        <v>10122</v>
      </c>
      <c r="B4269" s="69" t="s">
        <v>10123</v>
      </c>
      <c r="C4269" s="69" t="s">
        <v>10124</v>
      </c>
      <c r="D4269" s="69" t="s">
        <v>4813</v>
      </c>
      <c r="E4269" s="69"/>
      <c r="F4269" s="69" t="s">
        <v>1760</v>
      </c>
      <c r="G4269" s="69" t="s">
        <v>1547</v>
      </c>
      <c r="H4269" s="69" t="s">
        <v>10079</v>
      </c>
      <c r="I4269" s="69"/>
      <c r="J4269" s="70">
        <v>390.8</v>
      </c>
      <c r="K4269" s="69" t="s">
        <v>4591</v>
      </c>
      <c r="L4269" s="69"/>
      <c r="M4269" s="69"/>
      <c r="N4269" s="69"/>
      <c r="O4269" s="69"/>
      <c r="P4269" s="69"/>
      <c r="Q4269" s="69"/>
      <c r="R4269" s="69"/>
      <c r="S4269" s="69"/>
      <c r="T4269" s="69"/>
      <c r="U4269" s="69"/>
      <c r="V4269" s="69"/>
      <c r="W4269" s="69"/>
      <c r="X4269" s="69"/>
      <c r="Y4269" s="69"/>
      <c r="Z4269" s="69"/>
      <c r="AA4269" s="69" t="s">
        <v>989</v>
      </c>
      <c r="AB4269" s="69"/>
      <c r="AC4269" s="69"/>
    </row>
    <row r="4270" spans="1:29" x14ac:dyDescent="0.25">
      <c r="A4270" s="71" t="s">
        <v>193</v>
      </c>
      <c r="B4270" s="71"/>
      <c r="C4270" s="71"/>
      <c r="D4270" s="71"/>
      <c r="E4270" s="71"/>
      <c r="F4270" s="71"/>
      <c r="G4270" s="71"/>
      <c r="H4270" s="71"/>
      <c r="I4270" s="71"/>
      <c r="J4270" s="72">
        <v>390.8</v>
      </c>
      <c r="K4270" s="71"/>
      <c r="L4270" s="71"/>
      <c r="M4270" s="72">
        <v>0</v>
      </c>
      <c r="N4270" s="72">
        <v>390.8</v>
      </c>
      <c r="O4270" s="71"/>
      <c r="P4270" s="71"/>
      <c r="Q4270" s="71"/>
      <c r="R4270" s="71"/>
      <c r="S4270" s="72">
        <v>0</v>
      </c>
      <c r="T4270" s="72">
        <v>0</v>
      </c>
      <c r="U4270" s="71"/>
      <c r="V4270" s="71"/>
      <c r="W4270" s="71"/>
      <c r="X4270" s="72">
        <v>0</v>
      </c>
      <c r="Y4270" s="72">
        <v>0</v>
      </c>
      <c r="Z4270" s="72">
        <v>0</v>
      </c>
      <c r="AA4270" s="69"/>
      <c r="AB4270" s="69"/>
      <c r="AC4270" s="69"/>
    </row>
    <row r="4271" spans="1:29" ht="20" x14ac:dyDescent="0.25">
      <c r="A4271" s="68" t="s">
        <v>10125</v>
      </c>
      <c r="B4271" s="69" t="s">
        <v>10126</v>
      </c>
      <c r="C4271" s="69" t="s">
        <v>10127</v>
      </c>
      <c r="D4271" s="69" t="s">
        <v>4623</v>
      </c>
      <c r="E4271" s="69"/>
      <c r="F4271" s="69" t="s">
        <v>1216</v>
      </c>
      <c r="G4271" s="69" t="s">
        <v>1547</v>
      </c>
      <c r="H4271" s="69" t="s">
        <v>1417</v>
      </c>
      <c r="I4271" s="69"/>
      <c r="J4271" s="70">
        <v>4185.0600000000004</v>
      </c>
      <c r="K4271" s="69" t="s">
        <v>4591</v>
      </c>
      <c r="L4271" s="69"/>
      <c r="M4271" s="69"/>
      <c r="N4271" s="69"/>
      <c r="O4271" s="69"/>
      <c r="P4271" s="69"/>
      <c r="Q4271" s="69"/>
      <c r="R4271" s="69"/>
      <c r="S4271" s="69"/>
      <c r="T4271" s="69"/>
      <c r="U4271" s="69"/>
      <c r="V4271" s="69"/>
      <c r="W4271" s="69"/>
      <c r="X4271" s="69"/>
      <c r="Y4271" s="69"/>
      <c r="Z4271" s="69"/>
      <c r="AA4271" s="69" t="s">
        <v>989</v>
      </c>
      <c r="AB4271" s="69"/>
      <c r="AC4271" s="69"/>
    </row>
    <row r="4272" spans="1:29" x14ac:dyDescent="0.25">
      <c r="A4272" s="71" t="s">
        <v>193</v>
      </c>
      <c r="B4272" s="71"/>
      <c r="C4272" s="71"/>
      <c r="D4272" s="71"/>
      <c r="E4272" s="71"/>
      <c r="F4272" s="71"/>
      <c r="G4272" s="71"/>
      <c r="H4272" s="71"/>
      <c r="I4272" s="71"/>
      <c r="J4272" s="72">
        <v>4185.0600000000004</v>
      </c>
      <c r="K4272" s="71"/>
      <c r="L4272" s="71"/>
      <c r="M4272" s="72">
        <v>0</v>
      </c>
      <c r="N4272" s="72">
        <v>4185.0600000000004</v>
      </c>
      <c r="O4272" s="71"/>
      <c r="P4272" s="71"/>
      <c r="Q4272" s="71"/>
      <c r="R4272" s="71"/>
      <c r="S4272" s="72">
        <v>0</v>
      </c>
      <c r="T4272" s="72">
        <v>0</v>
      </c>
      <c r="U4272" s="71"/>
      <c r="V4272" s="71"/>
      <c r="W4272" s="71"/>
      <c r="X4272" s="72">
        <v>0</v>
      </c>
      <c r="Y4272" s="72">
        <v>0</v>
      </c>
      <c r="Z4272" s="72">
        <v>0</v>
      </c>
      <c r="AA4272" s="69"/>
      <c r="AB4272" s="69"/>
      <c r="AC4272" s="69"/>
    </row>
    <row r="4273" spans="1:29" ht="20" x14ac:dyDescent="0.25">
      <c r="A4273" s="68" t="s">
        <v>10128</v>
      </c>
      <c r="B4273" s="69" t="s">
        <v>2410</v>
      </c>
      <c r="C4273" s="69" t="s">
        <v>10129</v>
      </c>
      <c r="D4273" s="69" t="s">
        <v>4611</v>
      </c>
      <c r="E4273" s="69"/>
      <c r="F4273" s="69" t="s">
        <v>1760</v>
      </c>
      <c r="G4273" s="69" t="s">
        <v>1547</v>
      </c>
      <c r="H4273" s="69" t="s">
        <v>2371</v>
      </c>
      <c r="I4273" s="69"/>
      <c r="J4273" s="70">
        <v>5293.54</v>
      </c>
      <c r="K4273" s="69" t="s">
        <v>4591</v>
      </c>
      <c r="L4273" s="69"/>
      <c r="M4273" s="69"/>
      <c r="N4273" s="69"/>
      <c r="O4273" s="69"/>
      <c r="P4273" s="69"/>
      <c r="Q4273" s="69"/>
      <c r="R4273" s="69"/>
      <c r="S4273" s="69"/>
      <c r="T4273" s="69"/>
      <c r="U4273" s="69"/>
      <c r="V4273" s="69"/>
      <c r="W4273" s="69"/>
      <c r="X4273" s="69"/>
      <c r="Y4273" s="69"/>
      <c r="Z4273" s="69"/>
      <c r="AA4273" s="69" t="s">
        <v>989</v>
      </c>
      <c r="AB4273" s="69"/>
      <c r="AC4273" s="69"/>
    </row>
    <row r="4274" spans="1:29" x14ac:dyDescent="0.25">
      <c r="A4274" s="71" t="s">
        <v>193</v>
      </c>
      <c r="B4274" s="71"/>
      <c r="C4274" s="71"/>
      <c r="D4274" s="71"/>
      <c r="E4274" s="71"/>
      <c r="F4274" s="71"/>
      <c r="G4274" s="71"/>
      <c r="H4274" s="71"/>
      <c r="I4274" s="71"/>
      <c r="J4274" s="72">
        <v>5293.54</v>
      </c>
      <c r="K4274" s="71"/>
      <c r="L4274" s="71"/>
      <c r="M4274" s="72">
        <v>0</v>
      </c>
      <c r="N4274" s="72">
        <v>5293.54</v>
      </c>
      <c r="O4274" s="71"/>
      <c r="P4274" s="71"/>
      <c r="Q4274" s="71"/>
      <c r="R4274" s="71"/>
      <c r="S4274" s="72">
        <v>0</v>
      </c>
      <c r="T4274" s="72">
        <v>0</v>
      </c>
      <c r="U4274" s="71"/>
      <c r="V4274" s="71"/>
      <c r="W4274" s="71"/>
      <c r="X4274" s="72">
        <v>0</v>
      </c>
      <c r="Y4274" s="72">
        <v>0</v>
      </c>
      <c r="Z4274" s="72">
        <v>0</v>
      </c>
      <c r="AA4274" s="69"/>
      <c r="AB4274" s="69"/>
      <c r="AC4274" s="69"/>
    </row>
    <row r="4275" spans="1:29" ht="20" x14ac:dyDescent="0.25">
      <c r="A4275" s="68" t="s">
        <v>10130</v>
      </c>
      <c r="B4275" s="69" t="s">
        <v>10131</v>
      </c>
      <c r="C4275" s="69" t="s">
        <v>10132</v>
      </c>
      <c r="D4275" s="69" t="s">
        <v>4583</v>
      </c>
      <c r="E4275" s="69"/>
      <c r="F4275" s="69" t="s">
        <v>1760</v>
      </c>
      <c r="G4275" s="69" t="s">
        <v>1547</v>
      </c>
      <c r="H4275" s="69" t="s">
        <v>2417</v>
      </c>
      <c r="I4275" s="69"/>
      <c r="J4275" s="70">
        <v>7665.33</v>
      </c>
      <c r="K4275" s="69" t="s">
        <v>4591</v>
      </c>
      <c r="L4275" s="69"/>
      <c r="M4275" s="69"/>
      <c r="N4275" s="69"/>
      <c r="O4275" s="69"/>
      <c r="P4275" s="69"/>
      <c r="Q4275" s="69"/>
      <c r="R4275" s="69"/>
      <c r="S4275" s="69"/>
      <c r="T4275" s="69"/>
      <c r="U4275" s="69"/>
      <c r="V4275" s="69"/>
      <c r="W4275" s="69"/>
      <c r="X4275" s="69"/>
      <c r="Y4275" s="69"/>
      <c r="Z4275" s="69"/>
      <c r="AA4275" s="69" t="s">
        <v>989</v>
      </c>
      <c r="AB4275" s="69"/>
      <c r="AC4275" s="69"/>
    </row>
    <row r="4276" spans="1:29" x14ac:dyDescent="0.25">
      <c r="A4276" s="71" t="s">
        <v>193</v>
      </c>
      <c r="B4276" s="71"/>
      <c r="C4276" s="71"/>
      <c r="D4276" s="71"/>
      <c r="E4276" s="71"/>
      <c r="F4276" s="71"/>
      <c r="G4276" s="71"/>
      <c r="H4276" s="71"/>
      <c r="I4276" s="71"/>
      <c r="J4276" s="72">
        <v>7665.33</v>
      </c>
      <c r="K4276" s="71"/>
      <c r="L4276" s="71"/>
      <c r="M4276" s="72">
        <v>0</v>
      </c>
      <c r="N4276" s="72">
        <v>7665.33</v>
      </c>
      <c r="O4276" s="71"/>
      <c r="P4276" s="71"/>
      <c r="Q4276" s="71"/>
      <c r="R4276" s="71"/>
      <c r="S4276" s="72">
        <v>0</v>
      </c>
      <c r="T4276" s="72">
        <v>0</v>
      </c>
      <c r="U4276" s="71"/>
      <c r="V4276" s="71"/>
      <c r="W4276" s="71"/>
      <c r="X4276" s="72">
        <v>0</v>
      </c>
      <c r="Y4276" s="72">
        <v>0</v>
      </c>
      <c r="Z4276" s="72">
        <v>0</v>
      </c>
      <c r="AA4276" s="69"/>
      <c r="AB4276" s="69"/>
      <c r="AC4276" s="69"/>
    </row>
    <row r="4277" spans="1:29" ht="20" x14ac:dyDescent="0.25">
      <c r="A4277" s="68" t="s">
        <v>10133</v>
      </c>
      <c r="B4277" s="69" t="s">
        <v>1802</v>
      </c>
      <c r="C4277" s="69" t="s">
        <v>10134</v>
      </c>
      <c r="D4277" s="69" t="s">
        <v>1872</v>
      </c>
      <c r="E4277" s="69"/>
      <c r="F4277" s="69" t="s">
        <v>1760</v>
      </c>
      <c r="G4277" s="69" t="s">
        <v>1547</v>
      </c>
      <c r="H4277" s="69" t="s">
        <v>1805</v>
      </c>
      <c r="I4277" s="69"/>
      <c r="J4277" s="70">
        <v>5557.08</v>
      </c>
      <c r="K4277" s="69" t="s">
        <v>4591</v>
      </c>
      <c r="L4277" s="69"/>
      <c r="M4277" s="69"/>
      <c r="N4277" s="69"/>
      <c r="O4277" s="69"/>
      <c r="P4277" s="69"/>
      <c r="Q4277" s="69"/>
      <c r="R4277" s="69"/>
      <c r="S4277" s="69"/>
      <c r="T4277" s="69"/>
      <c r="U4277" s="69"/>
      <c r="V4277" s="69"/>
      <c r="W4277" s="69"/>
      <c r="X4277" s="69"/>
      <c r="Y4277" s="69"/>
      <c r="Z4277" s="69"/>
      <c r="AA4277" s="69" t="s">
        <v>989</v>
      </c>
      <c r="AB4277" s="69"/>
      <c r="AC4277" s="69"/>
    </row>
    <row r="4278" spans="1:29" x14ac:dyDescent="0.25">
      <c r="A4278" s="71" t="s">
        <v>193</v>
      </c>
      <c r="B4278" s="71"/>
      <c r="C4278" s="71"/>
      <c r="D4278" s="71"/>
      <c r="E4278" s="71"/>
      <c r="F4278" s="71"/>
      <c r="G4278" s="71"/>
      <c r="H4278" s="71"/>
      <c r="I4278" s="71"/>
      <c r="J4278" s="72">
        <v>5557.08</v>
      </c>
      <c r="K4278" s="71"/>
      <c r="L4278" s="71"/>
      <c r="M4278" s="72">
        <v>0</v>
      </c>
      <c r="N4278" s="72">
        <v>5557.08</v>
      </c>
      <c r="O4278" s="71"/>
      <c r="P4278" s="71"/>
      <c r="Q4278" s="71"/>
      <c r="R4278" s="71"/>
      <c r="S4278" s="72">
        <v>0</v>
      </c>
      <c r="T4278" s="72">
        <v>0</v>
      </c>
      <c r="U4278" s="71"/>
      <c r="V4278" s="71"/>
      <c r="W4278" s="71"/>
      <c r="X4278" s="72">
        <v>0</v>
      </c>
      <c r="Y4278" s="72">
        <v>0</v>
      </c>
      <c r="Z4278" s="72">
        <v>0</v>
      </c>
      <c r="AA4278" s="69"/>
      <c r="AB4278" s="69"/>
      <c r="AC4278" s="69"/>
    </row>
    <row r="4279" spans="1:29" ht="20" x14ac:dyDescent="0.25">
      <c r="A4279" s="68" t="s">
        <v>10135</v>
      </c>
      <c r="B4279" s="69" t="s">
        <v>10136</v>
      </c>
      <c r="C4279" s="69" t="s">
        <v>10137</v>
      </c>
      <c r="D4279" s="69" t="s">
        <v>4611</v>
      </c>
      <c r="E4279" s="69"/>
      <c r="F4279" s="69" t="s">
        <v>1216</v>
      </c>
      <c r="G4279" s="69" t="s">
        <v>1547</v>
      </c>
      <c r="H4279" s="69" t="s">
        <v>3321</v>
      </c>
      <c r="I4279" s="69"/>
      <c r="J4279" s="70">
        <v>10086</v>
      </c>
      <c r="K4279" s="69" t="s">
        <v>4591</v>
      </c>
      <c r="L4279" s="69"/>
      <c r="M4279" s="69"/>
      <c r="N4279" s="69"/>
      <c r="O4279" s="69"/>
      <c r="P4279" s="69"/>
      <c r="Q4279" s="69"/>
      <c r="R4279" s="69"/>
      <c r="S4279" s="69"/>
      <c r="T4279" s="69"/>
      <c r="U4279" s="69"/>
      <c r="V4279" s="69"/>
      <c r="W4279" s="69"/>
      <c r="X4279" s="69"/>
      <c r="Y4279" s="69"/>
      <c r="Z4279" s="69"/>
      <c r="AA4279" s="69" t="s">
        <v>989</v>
      </c>
      <c r="AB4279" s="69"/>
      <c r="AC4279" s="69"/>
    </row>
    <row r="4280" spans="1:29" x14ac:dyDescent="0.25">
      <c r="A4280" s="71" t="s">
        <v>193</v>
      </c>
      <c r="B4280" s="71"/>
      <c r="C4280" s="71"/>
      <c r="D4280" s="71"/>
      <c r="E4280" s="71"/>
      <c r="F4280" s="71"/>
      <c r="G4280" s="71"/>
      <c r="H4280" s="71"/>
      <c r="I4280" s="71"/>
      <c r="J4280" s="72">
        <v>10086</v>
      </c>
      <c r="K4280" s="71"/>
      <c r="L4280" s="71"/>
      <c r="M4280" s="72">
        <v>0</v>
      </c>
      <c r="N4280" s="72">
        <v>10086</v>
      </c>
      <c r="O4280" s="71"/>
      <c r="P4280" s="71"/>
      <c r="Q4280" s="71"/>
      <c r="R4280" s="71"/>
      <c r="S4280" s="72">
        <v>0</v>
      </c>
      <c r="T4280" s="72">
        <v>0</v>
      </c>
      <c r="U4280" s="71"/>
      <c r="V4280" s="71"/>
      <c r="W4280" s="71"/>
      <c r="X4280" s="72">
        <v>0</v>
      </c>
      <c r="Y4280" s="72">
        <v>0</v>
      </c>
      <c r="Z4280" s="72">
        <v>0</v>
      </c>
      <c r="AA4280" s="69"/>
      <c r="AB4280" s="69"/>
      <c r="AC4280" s="69"/>
    </row>
    <row r="4281" spans="1:29" ht="20" x14ac:dyDescent="0.25">
      <c r="A4281" s="68" t="s">
        <v>10138</v>
      </c>
      <c r="B4281" s="69" t="s">
        <v>10093</v>
      </c>
      <c r="C4281" s="69" t="s">
        <v>10139</v>
      </c>
      <c r="D4281" s="69" t="s">
        <v>4589</v>
      </c>
      <c r="E4281" s="69"/>
      <c r="F4281" s="69" t="s">
        <v>1821</v>
      </c>
      <c r="G4281" s="69" t="s">
        <v>1547</v>
      </c>
      <c r="H4281" s="69" t="s">
        <v>1474</v>
      </c>
      <c r="I4281" s="69"/>
      <c r="J4281" s="70">
        <v>3832.32</v>
      </c>
      <c r="K4281" s="69" t="s">
        <v>4591</v>
      </c>
      <c r="L4281" s="69"/>
      <c r="M4281" s="69"/>
      <c r="N4281" s="69"/>
      <c r="O4281" s="69"/>
      <c r="P4281" s="69"/>
      <c r="Q4281" s="69"/>
      <c r="R4281" s="69"/>
      <c r="S4281" s="69"/>
      <c r="T4281" s="69"/>
      <c r="U4281" s="69"/>
      <c r="V4281" s="69"/>
      <c r="W4281" s="69"/>
      <c r="X4281" s="69"/>
      <c r="Y4281" s="69"/>
      <c r="Z4281" s="69"/>
      <c r="AA4281" s="69" t="s">
        <v>989</v>
      </c>
      <c r="AB4281" s="69"/>
      <c r="AC4281" s="69"/>
    </row>
    <row r="4282" spans="1:29" x14ac:dyDescent="0.25">
      <c r="A4282" s="71" t="s">
        <v>193</v>
      </c>
      <c r="B4282" s="71"/>
      <c r="C4282" s="71"/>
      <c r="D4282" s="71"/>
      <c r="E4282" s="71"/>
      <c r="F4282" s="71"/>
      <c r="G4282" s="71"/>
      <c r="H4282" s="71"/>
      <c r="I4282" s="71"/>
      <c r="J4282" s="72">
        <v>3832.32</v>
      </c>
      <c r="K4282" s="71"/>
      <c r="L4282" s="71"/>
      <c r="M4282" s="72">
        <v>0</v>
      </c>
      <c r="N4282" s="72">
        <v>3832.32</v>
      </c>
      <c r="O4282" s="71"/>
      <c r="P4282" s="71"/>
      <c r="Q4282" s="71"/>
      <c r="R4282" s="71"/>
      <c r="S4282" s="72">
        <v>0</v>
      </c>
      <c r="T4282" s="72">
        <v>0</v>
      </c>
      <c r="U4282" s="71"/>
      <c r="V4282" s="71"/>
      <c r="W4282" s="71"/>
      <c r="X4282" s="72">
        <v>0</v>
      </c>
      <c r="Y4282" s="72">
        <v>0</v>
      </c>
      <c r="Z4282" s="72">
        <v>0</v>
      </c>
      <c r="AA4282" s="69"/>
      <c r="AB4282" s="69"/>
      <c r="AC4282" s="69"/>
    </row>
    <row r="4283" spans="1:29" ht="20" x14ac:dyDescent="0.25">
      <c r="A4283" s="68" t="s">
        <v>10140</v>
      </c>
      <c r="B4283" s="69" t="s">
        <v>9473</v>
      </c>
      <c r="C4283" s="69" t="s">
        <v>10141</v>
      </c>
      <c r="D4283" s="69" t="s">
        <v>4829</v>
      </c>
      <c r="E4283" s="69"/>
      <c r="F4283" s="69" t="s">
        <v>1216</v>
      </c>
      <c r="G4283" s="69" t="s">
        <v>1552</v>
      </c>
      <c r="H4283" s="69" t="s">
        <v>3274</v>
      </c>
      <c r="I4283" s="69"/>
      <c r="J4283" s="70">
        <v>80440.850000000006</v>
      </c>
      <c r="K4283" s="69" t="s">
        <v>4591</v>
      </c>
      <c r="L4283" s="69"/>
      <c r="M4283" s="69"/>
      <c r="N4283" s="69"/>
      <c r="O4283" s="69"/>
      <c r="P4283" s="69"/>
      <c r="Q4283" s="69"/>
      <c r="R4283" s="69"/>
      <c r="S4283" s="69"/>
      <c r="T4283" s="69"/>
      <c r="U4283" s="69"/>
      <c r="V4283" s="69"/>
      <c r="W4283" s="69"/>
      <c r="X4283" s="69"/>
      <c r="Y4283" s="69"/>
      <c r="Z4283" s="69"/>
      <c r="AA4283" s="69" t="s">
        <v>989</v>
      </c>
      <c r="AB4283" s="69"/>
      <c r="AC4283" s="69"/>
    </row>
    <row r="4284" spans="1:29" x14ac:dyDescent="0.25">
      <c r="A4284" s="71" t="s">
        <v>193</v>
      </c>
      <c r="B4284" s="71"/>
      <c r="C4284" s="71"/>
      <c r="D4284" s="71"/>
      <c r="E4284" s="71"/>
      <c r="F4284" s="71"/>
      <c r="G4284" s="71"/>
      <c r="H4284" s="71"/>
      <c r="I4284" s="71"/>
      <c r="J4284" s="72">
        <v>80440.850000000006</v>
      </c>
      <c r="K4284" s="71"/>
      <c r="L4284" s="71"/>
      <c r="M4284" s="72">
        <v>0</v>
      </c>
      <c r="N4284" s="72">
        <v>80440.850000000006</v>
      </c>
      <c r="O4284" s="71"/>
      <c r="P4284" s="71"/>
      <c r="Q4284" s="71"/>
      <c r="R4284" s="71"/>
      <c r="S4284" s="72">
        <v>0</v>
      </c>
      <c r="T4284" s="72">
        <v>0</v>
      </c>
      <c r="U4284" s="71"/>
      <c r="V4284" s="71"/>
      <c r="W4284" s="71"/>
      <c r="X4284" s="72">
        <v>0</v>
      </c>
      <c r="Y4284" s="72">
        <v>0</v>
      </c>
      <c r="Z4284" s="72">
        <v>0</v>
      </c>
      <c r="AA4284" s="69"/>
      <c r="AB4284" s="69"/>
      <c r="AC4284" s="69"/>
    </row>
    <row r="4285" spans="1:29" ht="30" x14ac:dyDescent="0.25">
      <c r="A4285" s="68" t="s">
        <v>10142</v>
      </c>
      <c r="B4285" s="69" t="s">
        <v>10143</v>
      </c>
      <c r="C4285" s="69" t="s">
        <v>10144</v>
      </c>
      <c r="D4285" s="69" t="s">
        <v>4583</v>
      </c>
      <c r="E4285" s="69"/>
      <c r="F4285" s="69" t="s">
        <v>1216</v>
      </c>
      <c r="G4285" s="69" t="s">
        <v>1552</v>
      </c>
      <c r="H4285" s="69" t="s">
        <v>2417</v>
      </c>
      <c r="I4285" s="69"/>
      <c r="J4285" s="70">
        <v>2213.12</v>
      </c>
      <c r="K4285" s="69" t="s">
        <v>4591</v>
      </c>
      <c r="L4285" s="69"/>
      <c r="M4285" s="69"/>
      <c r="N4285" s="69"/>
      <c r="O4285" s="69"/>
      <c r="P4285" s="69"/>
      <c r="Q4285" s="69"/>
      <c r="R4285" s="69"/>
      <c r="S4285" s="69"/>
      <c r="T4285" s="69"/>
      <c r="U4285" s="69"/>
      <c r="V4285" s="69"/>
      <c r="W4285" s="69"/>
      <c r="X4285" s="69"/>
      <c r="Y4285" s="69"/>
      <c r="Z4285" s="69"/>
      <c r="AA4285" s="69" t="s">
        <v>989</v>
      </c>
      <c r="AB4285" s="69"/>
      <c r="AC4285" s="69"/>
    </row>
    <row r="4286" spans="1:29" x14ac:dyDescent="0.25">
      <c r="A4286" s="71" t="s">
        <v>193</v>
      </c>
      <c r="B4286" s="71"/>
      <c r="C4286" s="71"/>
      <c r="D4286" s="71"/>
      <c r="E4286" s="71"/>
      <c r="F4286" s="71"/>
      <c r="G4286" s="71"/>
      <c r="H4286" s="71"/>
      <c r="I4286" s="71"/>
      <c r="J4286" s="72">
        <v>2213.12</v>
      </c>
      <c r="K4286" s="71"/>
      <c r="L4286" s="71"/>
      <c r="M4286" s="72">
        <v>0</v>
      </c>
      <c r="N4286" s="72">
        <v>2213.12</v>
      </c>
      <c r="O4286" s="71"/>
      <c r="P4286" s="71"/>
      <c r="Q4286" s="71"/>
      <c r="R4286" s="71"/>
      <c r="S4286" s="72">
        <v>0</v>
      </c>
      <c r="T4286" s="72">
        <v>0</v>
      </c>
      <c r="U4286" s="71"/>
      <c r="V4286" s="71"/>
      <c r="W4286" s="71"/>
      <c r="X4286" s="72">
        <v>0</v>
      </c>
      <c r="Y4286" s="72">
        <v>0</v>
      </c>
      <c r="Z4286" s="72">
        <v>0</v>
      </c>
      <c r="AA4286" s="69"/>
      <c r="AB4286" s="69"/>
      <c r="AC4286" s="69"/>
    </row>
    <row r="4287" spans="1:29" ht="20" x14ac:dyDescent="0.25">
      <c r="A4287" s="68" t="s">
        <v>10145</v>
      </c>
      <c r="B4287" s="69" t="s">
        <v>4330</v>
      </c>
      <c r="C4287" s="69" t="s">
        <v>10146</v>
      </c>
      <c r="D4287" s="69" t="s">
        <v>5170</v>
      </c>
      <c r="E4287" s="69"/>
      <c r="F4287" s="69" t="s">
        <v>1760</v>
      </c>
      <c r="G4287" s="69" t="s">
        <v>1552</v>
      </c>
      <c r="H4287" s="69" t="s">
        <v>9954</v>
      </c>
      <c r="I4287" s="69"/>
      <c r="J4287" s="70">
        <v>5752.15</v>
      </c>
      <c r="K4287" s="69" t="s">
        <v>4591</v>
      </c>
      <c r="L4287" s="69"/>
      <c r="M4287" s="69"/>
      <c r="N4287" s="69"/>
      <c r="O4287" s="69"/>
      <c r="P4287" s="69"/>
      <c r="Q4287" s="69"/>
      <c r="R4287" s="69"/>
      <c r="S4287" s="69"/>
      <c r="T4287" s="69"/>
      <c r="U4287" s="69"/>
      <c r="V4287" s="69"/>
      <c r="W4287" s="69"/>
      <c r="X4287" s="69"/>
      <c r="Y4287" s="69"/>
      <c r="Z4287" s="69"/>
      <c r="AA4287" s="69" t="s">
        <v>989</v>
      </c>
      <c r="AB4287" s="69"/>
      <c r="AC4287" s="69"/>
    </row>
    <row r="4288" spans="1:29" x14ac:dyDescent="0.25">
      <c r="A4288" s="71" t="s">
        <v>193</v>
      </c>
      <c r="B4288" s="71"/>
      <c r="C4288" s="71"/>
      <c r="D4288" s="71"/>
      <c r="E4288" s="71"/>
      <c r="F4288" s="71"/>
      <c r="G4288" s="71"/>
      <c r="H4288" s="71"/>
      <c r="I4288" s="71"/>
      <c r="J4288" s="72">
        <v>5752.15</v>
      </c>
      <c r="K4288" s="71"/>
      <c r="L4288" s="71"/>
      <c r="M4288" s="72">
        <v>0</v>
      </c>
      <c r="N4288" s="72">
        <v>5752.15</v>
      </c>
      <c r="O4288" s="71"/>
      <c r="P4288" s="71"/>
      <c r="Q4288" s="71"/>
      <c r="R4288" s="71"/>
      <c r="S4288" s="72">
        <v>0</v>
      </c>
      <c r="T4288" s="72">
        <v>0</v>
      </c>
      <c r="U4288" s="71"/>
      <c r="V4288" s="71"/>
      <c r="W4288" s="71"/>
      <c r="X4288" s="72">
        <v>0</v>
      </c>
      <c r="Y4288" s="72">
        <v>0</v>
      </c>
      <c r="Z4288" s="72">
        <v>0</v>
      </c>
      <c r="AA4288" s="69"/>
      <c r="AB4288" s="69"/>
      <c r="AC4288" s="69"/>
    </row>
    <row r="4289" spans="1:29" ht="20" x14ac:dyDescent="0.25">
      <c r="A4289" s="68" t="s">
        <v>10147</v>
      </c>
      <c r="B4289" s="69" t="s">
        <v>9533</v>
      </c>
      <c r="C4289" s="69" t="s">
        <v>10148</v>
      </c>
      <c r="D4289" s="69" t="s">
        <v>5164</v>
      </c>
      <c r="E4289" s="69"/>
      <c r="F4289" s="69"/>
      <c r="G4289" s="69" t="s">
        <v>1552</v>
      </c>
      <c r="H4289" s="69" t="s">
        <v>10149</v>
      </c>
      <c r="I4289" s="69"/>
      <c r="J4289" s="70">
        <v>33685.269999999997</v>
      </c>
      <c r="K4289" s="69" t="s">
        <v>4591</v>
      </c>
      <c r="L4289" s="69"/>
      <c r="M4289" s="69"/>
      <c r="N4289" s="69"/>
      <c r="O4289" s="69"/>
      <c r="P4289" s="69"/>
      <c r="Q4289" s="69"/>
      <c r="R4289" s="69"/>
      <c r="S4289" s="69"/>
      <c r="T4289" s="69"/>
      <c r="U4289" s="69"/>
      <c r="V4289" s="69"/>
      <c r="W4289" s="69"/>
      <c r="X4289" s="69"/>
      <c r="Y4289" s="69"/>
      <c r="Z4289" s="69"/>
      <c r="AA4289" s="69" t="s">
        <v>989</v>
      </c>
      <c r="AB4289" s="69"/>
      <c r="AC4289" s="69"/>
    </row>
    <row r="4290" spans="1:29" x14ac:dyDescent="0.25">
      <c r="A4290" s="71" t="s">
        <v>193</v>
      </c>
      <c r="B4290" s="71"/>
      <c r="C4290" s="71"/>
      <c r="D4290" s="71"/>
      <c r="E4290" s="71"/>
      <c r="F4290" s="71"/>
      <c r="G4290" s="71"/>
      <c r="H4290" s="71"/>
      <c r="I4290" s="71"/>
      <c r="J4290" s="72">
        <v>33685.269999999997</v>
      </c>
      <c r="K4290" s="71"/>
      <c r="L4290" s="71"/>
      <c r="M4290" s="72">
        <v>0</v>
      </c>
      <c r="N4290" s="72">
        <v>33685.269999999997</v>
      </c>
      <c r="O4290" s="71"/>
      <c r="P4290" s="71"/>
      <c r="Q4290" s="71"/>
      <c r="R4290" s="71"/>
      <c r="S4290" s="72">
        <v>0</v>
      </c>
      <c r="T4290" s="72">
        <v>0</v>
      </c>
      <c r="U4290" s="71"/>
      <c r="V4290" s="71"/>
      <c r="W4290" s="71"/>
      <c r="X4290" s="72">
        <v>0</v>
      </c>
      <c r="Y4290" s="72">
        <v>0</v>
      </c>
      <c r="Z4290" s="72">
        <v>0</v>
      </c>
      <c r="AA4290" s="69"/>
      <c r="AB4290" s="69"/>
      <c r="AC4290" s="69"/>
    </row>
    <row r="4291" spans="1:29" ht="20" x14ac:dyDescent="0.25">
      <c r="A4291" s="68" t="s">
        <v>10150</v>
      </c>
      <c r="B4291" s="69" t="s">
        <v>10107</v>
      </c>
      <c r="C4291" s="69" t="s">
        <v>10151</v>
      </c>
      <c r="D4291" s="69" t="s">
        <v>4611</v>
      </c>
      <c r="E4291" s="69"/>
      <c r="F4291" s="69" t="s">
        <v>1760</v>
      </c>
      <c r="G4291" s="69" t="s">
        <v>1112</v>
      </c>
      <c r="H4291" s="69" t="s">
        <v>971</v>
      </c>
      <c r="I4291" s="69"/>
      <c r="J4291" s="70">
        <v>12028.16</v>
      </c>
      <c r="K4291" s="69" t="s">
        <v>4591</v>
      </c>
      <c r="L4291" s="69"/>
      <c r="M4291" s="69"/>
      <c r="N4291" s="69"/>
      <c r="O4291" s="69"/>
      <c r="P4291" s="69"/>
      <c r="Q4291" s="69"/>
      <c r="R4291" s="69"/>
      <c r="S4291" s="69"/>
      <c r="T4291" s="69"/>
      <c r="U4291" s="69"/>
      <c r="V4291" s="69"/>
      <c r="W4291" s="69"/>
      <c r="X4291" s="69"/>
      <c r="Y4291" s="69"/>
      <c r="Z4291" s="69"/>
      <c r="AA4291" s="69" t="s">
        <v>989</v>
      </c>
      <c r="AB4291" s="69"/>
      <c r="AC4291" s="69"/>
    </row>
    <row r="4292" spans="1:29" x14ac:dyDescent="0.25">
      <c r="A4292" s="71" t="s">
        <v>193</v>
      </c>
      <c r="B4292" s="71"/>
      <c r="C4292" s="71"/>
      <c r="D4292" s="71"/>
      <c r="E4292" s="71"/>
      <c r="F4292" s="71"/>
      <c r="G4292" s="71"/>
      <c r="H4292" s="71"/>
      <c r="I4292" s="71"/>
      <c r="J4292" s="72">
        <v>12028.16</v>
      </c>
      <c r="K4292" s="71"/>
      <c r="L4292" s="71"/>
      <c r="M4292" s="72">
        <v>0</v>
      </c>
      <c r="N4292" s="72">
        <v>12028.16</v>
      </c>
      <c r="O4292" s="71"/>
      <c r="P4292" s="71"/>
      <c r="Q4292" s="71"/>
      <c r="R4292" s="71"/>
      <c r="S4292" s="72">
        <v>0</v>
      </c>
      <c r="T4292" s="72">
        <v>0</v>
      </c>
      <c r="U4292" s="71"/>
      <c r="V4292" s="71"/>
      <c r="W4292" s="71"/>
      <c r="X4292" s="72">
        <v>0</v>
      </c>
      <c r="Y4292" s="72">
        <v>0</v>
      </c>
      <c r="Z4292" s="72">
        <v>0</v>
      </c>
      <c r="AA4292" s="69"/>
      <c r="AB4292" s="69"/>
      <c r="AC4292" s="69"/>
    </row>
    <row r="4293" spans="1:29" ht="20" x14ac:dyDescent="0.25">
      <c r="A4293" s="68" t="s">
        <v>10152</v>
      </c>
      <c r="B4293" s="69" t="s">
        <v>10153</v>
      </c>
      <c r="C4293" s="69" t="s">
        <v>10154</v>
      </c>
      <c r="D4293" s="69" t="s">
        <v>4813</v>
      </c>
      <c r="E4293" s="69"/>
      <c r="F4293" s="69" t="s">
        <v>1216</v>
      </c>
      <c r="G4293" s="69" t="s">
        <v>1112</v>
      </c>
      <c r="H4293" s="69" t="s">
        <v>1417</v>
      </c>
      <c r="I4293" s="69"/>
      <c r="J4293" s="70">
        <v>1778.54</v>
      </c>
      <c r="K4293" s="69" t="s">
        <v>4591</v>
      </c>
      <c r="L4293" s="69"/>
      <c r="M4293" s="69"/>
      <c r="N4293" s="69"/>
      <c r="O4293" s="69"/>
      <c r="P4293" s="69"/>
      <c r="Q4293" s="69"/>
      <c r="R4293" s="69"/>
      <c r="S4293" s="69"/>
      <c r="T4293" s="69"/>
      <c r="U4293" s="69"/>
      <c r="V4293" s="69"/>
      <c r="W4293" s="69"/>
      <c r="X4293" s="69"/>
      <c r="Y4293" s="69"/>
      <c r="Z4293" s="69"/>
      <c r="AA4293" s="69" t="s">
        <v>989</v>
      </c>
      <c r="AB4293" s="69"/>
      <c r="AC4293" s="69"/>
    </row>
    <row r="4294" spans="1:29" x14ac:dyDescent="0.25">
      <c r="A4294" s="71" t="s">
        <v>193</v>
      </c>
      <c r="B4294" s="71"/>
      <c r="C4294" s="71"/>
      <c r="D4294" s="71"/>
      <c r="E4294" s="71"/>
      <c r="F4294" s="71"/>
      <c r="G4294" s="71"/>
      <c r="H4294" s="71"/>
      <c r="I4294" s="71"/>
      <c r="J4294" s="72">
        <v>1778.54</v>
      </c>
      <c r="K4294" s="71"/>
      <c r="L4294" s="71"/>
      <c r="M4294" s="72">
        <v>0</v>
      </c>
      <c r="N4294" s="72">
        <v>1778.54</v>
      </c>
      <c r="O4294" s="71"/>
      <c r="P4294" s="71"/>
      <c r="Q4294" s="71"/>
      <c r="R4294" s="71"/>
      <c r="S4294" s="72">
        <v>0</v>
      </c>
      <c r="T4294" s="72">
        <v>0</v>
      </c>
      <c r="U4294" s="71"/>
      <c r="V4294" s="71"/>
      <c r="W4294" s="71"/>
      <c r="X4294" s="72">
        <v>0</v>
      </c>
      <c r="Y4294" s="72">
        <v>0</v>
      </c>
      <c r="Z4294" s="72">
        <v>0</v>
      </c>
      <c r="AA4294" s="69"/>
      <c r="AB4294" s="69"/>
      <c r="AC4294" s="69"/>
    </row>
    <row r="4295" spans="1:29" ht="30" x14ac:dyDescent="0.25">
      <c r="A4295" s="68" t="s">
        <v>10155</v>
      </c>
      <c r="B4295" s="69" t="s">
        <v>9628</v>
      </c>
      <c r="C4295" s="69" t="s">
        <v>10156</v>
      </c>
      <c r="D4295" s="69" t="s">
        <v>4604</v>
      </c>
      <c r="E4295" s="69"/>
      <c r="F4295" s="69" t="s">
        <v>1216</v>
      </c>
      <c r="G4295" s="69" t="s">
        <v>1112</v>
      </c>
      <c r="H4295" s="69" t="s">
        <v>1130</v>
      </c>
      <c r="I4295" s="69"/>
      <c r="J4295" s="70">
        <v>8014.8</v>
      </c>
      <c r="K4295" s="69" t="s">
        <v>4591</v>
      </c>
      <c r="L4295" s="69"/>
      <c r="M4295" s="69"/>
      <c r="N4295" s="69"/>
      <c r="O4295" s="69"/>
      <c r="P4295" s="69"/>
      <c r="Q4295" s="69"/>
      <c r="R4295" s="69"/>
      <c r="S4295" s="69"/>
      <c r="T4295" s="69"/>
      <c r="U4295" s="69"/>
      <c r="V4295" s="69"/>
      <c r="W4295" s="69"/>
      <c r="X4295" s="69"/>
      <c r="Y4295" s="69"/>
      <c r="Z4295" s="69"/>
      <c r="AA4295" s="69" t="s">
        <v>989</v>
      </c>
      <c r="AB4295" s="69"/>
      <c r="AC4295" s="69"/>
    </row>
    <row r="4296" spans="1:29" x14ac:dyDescent="0.25">
      <c r="A4296" s="71" t="s">
        <v>193</v>
      </c>
      <c r="B4296" s="71"/>
      <c r="C4296" s="71"/>
      <c r="D4296" s="71"/>
      <c r="E4296" s="71"/>
      <c r="F4296" s="71"/>
      <c r="G4296" s="71"/>
      <c r="H4296" s="71"/>
      <c r="I4296" s="71"/>
      <c r="J4296" s="72">
        <v>8014.8</v>
      </c>
      <c r="K4296" s="71"/>
      <c r="L4296" s="71"/>
      <c r="M4296" s="72">
        <v>0</v>
      </c>
      <c r="N4296" s="72">
        <v>8014.8</v>
      </c>
      <c r="O4296" s="71"/>
      <c r="P4296" s="71"/>
      <c r="Q4296" s="71"/>
      <c r="R4296" s="71"/>
      <c r="S4296" s="72">
        <v>0</v>
      </c>
      <c r="T4296" s="72">
        <v>0</v>
      </c>
      <c r="U4296" s="71"/>
      <c r="V4296" s="71"/>
      <c r="W4296" s="71"/>
      <c r="X4296" s="72">
        <v>0</v>
      </c>
      <c r="Y4296" s="72">
        <v>0</v>
      </c>
      <c r="Z4296" s="72">
        <v>0</v>
      </c>
      <c r="AA4296" s="69"/>
      <c r="AB4296" s="69"/>
      <c r="AC4296" s="69"/>
    </row>
    <row r="4297" spans="1:29" ht="20" x14ac:dyDescent="0.25">
      <c r="A4297" s="68" t="s">
        <v>10157</v>
      </c>
      <c r="B4297" s="69" t="s">
        <v>3131</v>
      </c>
      <c r="C4297" s="69" t="s">
        <v>10158</v>
      </c>
      <c r="D4297" s="69" t="s">
        <v>4611</v>
      </c>
      <c r="E4297" s="69"/>
      <c r="F4297" s="69" t="s">
        <v>1299</v>
      </c>
      <c r="G4297" s="69" t="s">
        <v>2654</v>
      </c>
      <c r="H4297" s="69" t="s">
        <v>2361</v>
      </c>
      <c r="I4297" s="69"/>
      <c r="J4297" s="70">
        <v>963</v>
      </c>
      <c r="K4297" s="69" t="s">
        <v>4591</v>
      </c>
      <c r="L4297" s="69"/>
      <c r="M4297" s="69"/>
      <c r="N4297" s="69"/>
      <c r="O4297" s="69"/>
      <c r="P4297" s="69"/>
      <c r="Q4297" s="69"/>
      <c r="R4297" s="69"/>
      <c r="S4297" s="69"/>
      <c r="T4297" s="69"/>
      <c r="U4297" s="69"/>
      <c r="V4297" s="69"/>
      <c r="W4297" s="69"/>
      <c r="X4297" s="69"/>
      <c r="Y4297" s="69"/>
      <c r="Z4297" s="69"/>
      <c r="AA4297" s="69" t="s">
        <v>989</v>
      </c>
      <c r="AB4297" s="69"/>
      <c r="AC4297" s="69"/>
    </row>
    <row r="4298" spans="1:29" x14ac:dyDescent="0.25">
      <c r="A4298" s="71" t="s">
        <v>193</v>
      </c>
      <c r="B4298" s="71"/>
      <c r="C4298" s="71"/>
      <c r="D4298" s="71"/>
      <c r="E4298" s="71"/>
      <c r="F4298" s="71"/>
      <c r="G4298" s="71"/>
      <c r="H4298" s="71"/>
      <c r="I4298" s="71"/>
      <c r="J4298" s="72">
        <v>963</v>
      </c>
      <c r="K4298" s="71"/>
      <c r="L4298" s="71"/>
      <c r="M4298" s="72">
        <v>0</v>
      </c>
      <c r="N4298" s="72">
        <v>963</v>
      </c>
      <c r="O4298" s="71"/>
      <c r="P4298" s="71"/>
      <c r="Q4298" s="71"/>
      <c r="R4298" s="71"/>
      <c r="S4298" s="72">
        <v>0</v>
      </c>
      <c r="T4298" s="72">
        <v>0</v>
      </c>
      <c r="U4298" s="71"/>
      <c r="V4298" s="71"/>
      <c r="W4298" s="71"/>
      <c r="X4298" s="72">
        <v>0</v>
      </c>
      <c r="Y4298" s="72">
        <v>0</v>
      </c>
      <c r="Z4298" s="72">
        <v>0</v>
      </c>
      <c r="AA4298" s="69"/>
      <c r="AB4298" s="69"/>
      <c r="AC4298" s="69"/>
    </row>
    <row r="4299" spans="1:29" ht="20" x14ac:dyDescent="0.25">
      <c r="A4299" s="68" t="s">
        <v>10159</v>
      </c>
      <c r="B4299" s="69" t="s">
        <v>10160</v>
      </c>
      <c r="C4299" s="69" t="s">
        <v>10161</v>
      </c>
      <c r="D4299" s="69" t="s">
        <v>4813</v>
      </c>
      <c r="E4299" s="69"/>
      <c r="F4299" s="69" t="s">
        <v>1760</v>
      </c>
      <c r="G4299" s="69" t="s">
        <v>2654</v>
      </c>
      <c r="H4299" s="69" t="s">
        <v>9954</v>
      </c>
      <c r="I4299" s="69"/>
      <c r="J4299" s="70">
        <v>35694.26</v>
      </c>
      <c r="K4299" s="69" t="s">
        <v>4591</v>
      </c>
      <c r="L4299" s="69"/>
      <c r="M4299" s="69"/>
      <c r="N4299" s="69"/>
      <c r="O4299" s="69"/>
      <c r="P4299" s="69"/>
      <c r="Q4299" s="69"/>
      <c r="R4299" s="69"/>
      <c r="S4299" s="69"/>
      <c r="T4299" s="69"/>
      <c r="U4299" s="69"/>
      <c r="V4299" s="69"/>
      <c r="W4299" s="69"/>
      <c r="X4299" s="69"/>
      <c r="Y4299" s="69"/>
      <c r="Z4299" s="69"/>
      <c r="AA4299" s="69" t="s">
        <v>989</v>
      </c>
      <c r="AB4299" s="69"/>
      <c r="AC4299" s="69"/>
    </row>
    <row r="4300" spans="1:29" x14ac:dyDescent="0.25">
      <c r="A4300" s="71" t="s">
        <v>193</v>
      </c>
      <c r="B4300" s="71"/>
      <c r="C4300" s="71"/>
      <c r="D4300" s="71"/>
      <c r="E4300" s="71"/>
      <c r="F4300" s="71"/>
      <c r="G4300" s="71"/>
      <c r="H4300" s="71"/>
      <c r="I4300" s="71"/>
      <c r="J4300" s="72">
        <v>35694.26</v>
      </c>
      <c r="K4300" s="71"/>
      <c r="L4300" s="71"/>
      <c r="M4300" s="72">
        <v>0</v>
      </c>
      <c r="N4300" s="72">
        <v>35694.26</v>
      </c>
      <c r="O4300" s="71"/>
      <c r="P4300" s="71"/>
      <c r="Q4300" s="71"/>
      <c r="R4300" s="71"/>
      <c r="S4300" s="72">
        <v>0</v>
      </c>
      <c r="T4300" s="72">
        <v>0</v>
      </c>
      <c r="U4300" s="71"/>
      <c r="V4300" s="71"/>
      <c r="W4300" s="71"/>
      <c r="X4300" s="72">
        <v>0</v>
      </c>
      <c r="Y4300" s="72">
        <v>0</v>
      </c>
      <c r="Z4300" s="72">
        <v>0</v>
      </c>
      <c r="AA4300" s="69"/>
      <c r="AB4300" s="69"/>
      <c r="AC4300" s="69"/>
    </row>
    <row r="4301" spans="1:29" ht="30" x14ac:dyDescent="0.25">
      <c r="A4301" s="68" t="s">
        <v>10162</v>
      </c>
      <c r="B4301" s="69" t="s">
        <v>1213</v>
      </c>
      <c r="C4301" s="69" t="s">
        <v>10163</v>
      </c>
      <c r="D4301" s="69" t="s">
        <v>4972</v>
      </c>
      <c r="E4301" s="69"/>
      <c r="F4301" s="69" t="s">
        <v>1216</v>
      </c>
      <c r="G4301" s="69" t="s">
        <v>3619</v>
      </c>
      <c r="H4301" s="69" t="s">
        <v>2584</v>
      </c>
      <c r="I4301" s="69"/>
      <c r="J4301" s="70">
        <v>6320</v>
      </c>
      <c r="K4301" s="69" t="s">
        <v>4591</v>
      </c>
      <c r="L4301" s="69"/>
      <c r="M4301" s="69"/>
      <c r="N4301" s="69"/>
      <c r="O4301" s="69"/>
      <c r="P4301" s="69"/>
      <c r="Q4301" s="69"/>
      <c r="R4301" s="69"/>
      <c r="S4301" s="69"/>
      <c r="T4301" s="69"/>
      <c r="U4301" s="69"/>
      <c r="V4301" s="69"/>
      <c r="W4301" s="69"/>
      <c r="X4301" s="69"/>
      <c r="Y4301" s="69"/>
      <c r="Z4301" s="69"/>
      <c r="AA4301" s="69" t="s">
        <v>989</v>
      </c>
      <c r="AB4301" s="69"/>
      <c r="AC4301" s="69"/>
    </row>
    <row r="4302" spans="1:29" x14ac:dyDescent="0.25">
      <c r="A4302" s="71" t="s">
        <v>193</v>
      </c>
      <c r="B4302" s="71"/>
      <c r="C4302" s="71"/>
      <c r="D4302" s="71"/>
      <c r="E4302" s="71"/>
      <c r="F4302" s="71"/>
      <c r="G4302" s="71"/>
      <c r="H4302" s="71"/>
      <c r="I4302" s="71"/>
      <c r="J4302" s="72">
        <v>6320</v>
      </c>
      <c r="K4302" s="71"/>
      <c r="L4302" s="71"/>
      <c r="M4302" s="72">
        <v>0</v>
      </c>
      <c r="N4302" s="72">
        <v>6320</v>
      </c>
      <c r="O4302" s="71"/>
      <c r="P4302" s="71"/>
      <c r="Q4302" s="71"/>
      <c r="R4302" s="71"/>
      <c r="S4302" s="72">
        <v>0</v>
      </c>
      <c r="T4302" s="72">
        <v>0</v>
      </c>
      <c r="U4302" s="71"/>
      <c r="V4302" s="71"/>
      <c r="W4302" s="71"/>
      <c r="X4302" s="72">
        <v>0</v>
      </c>
      <c r="Y4302" s="72">
        <v>0</v>
      </c>
      <c r="Z4302" s="72">
        <v>0</v>
      </c>
      <c r="AA4302" s="69"/>
      <c r="AB4302" s="69"/>
      <c r="AC4302" s="69"/>
    </row>
    <row r="4303" spans="1:29" ht="20" x14ac:dyDescent="0.25">
      <c r="A4303" s="68" t="s">
        <v>10164</v>
      </c>
      <c r="B4303" s="69" t="s">
        <v>10165</v>
      </c>
      <c r="C4303" s="69" t="s">
        <v>10166</v>
      </c>
      <c r="D4303" s="69" t="s">
        <v>4762</v>
      </c>
      <c r="E4303" s="69"/>
      <c r="F4303" s="69" t="s">
        <v>1760</v>
      </c>
      <c r="G4303" s="69" t="s">
        <v>3793</v>
      </c>
      <c r="H4303" s="69" t="s">
        <v>2397</v>
      </c>
      <c r="I4303" s="69"/>
      <c r="J4303" s="70">
        <v>1878.72</v>
      </c>
      <c r="K4303" s="69" t="s">
        <v>4591</v>
      </c>
      <c r="L4303" s="69"/>
      <c r="M4303" s="69"/>
      <c r="N4303" s="69"/>
      <c r="O4303" s="69"/>
      <c r="P4303" s="69"/>
      <c r="Q4303" s="69"/>
      <c r="R4303" s="69"/>
      <c r="S4303" s="69"/>
      <c r="T4303" s="69"/>
      <c r="U4303" s="69"/>
      <c r="V4303" s="69"/>
      <c r="W4303" s="69"/>
      <c r="X4303" s="69"/>
      <c r="Y4303" s="69"/>
      <c r="Z4303" s="69"/>
      <c r="AA4303" s="69" t="s">
        <v>989</v>
      </c>
      <c r="AB4303" s="69"/>
      <c r="AC4303" s="69"/>
    </row>
    <row r="4304" spans="1:29" x14ac:dyDescent="0.25">
      <c r="A4304" s="71" t="s">
        <v>193</v>
      </c>
      <c r="B4304" s="71"/>
      <c r="C4304" s="71"/>
      <c r="D4304" s="71"/>
      <c r="E4304" s="71"/>
      <c r="F4304" s="71"/>
      <c r="G4304" s="71"/>
      <c r="H4304" s="71"/>
      <c r="I4304" s="71"/>
      <c r="J4304" s="72">
        <v>1878.72</v>
      </c>
      <c r="K4304" s="71"/>
      <c r="L4304" s="71"/>
      <c r="M4304" s="72">
        <v>0</v>
      </c>
      <c r="N4304" s="72">
        <v>1878.72</v>
      </c>
      <c r="O4304" s="71"/>
      <c r="P4304" s="71"/>
      <c r="Q4304" s="71"/>
      <c r="R4304" s="71"/>
      <c r="S4304" s="72">
        <v>0</v>
      </c>
      <c r="T4304" s="72">
        <v>0</v>
      </c>
      <c r="U4304" s="71"/>
      <c r="V4304" s="71"/>
      <c r="W4304" s="71"/>
      <c r="X4304" s="72">
        <v>0</v>
      </c>
      <c r="Y4304" s="72">
        <v>0</v>
      </c>
      <c r="Z4304" s="72">
        <v>0</v>
      </c>
      <c r="AA4304" s="69"/>
      <c r="AB4304" s="69"/>
      <c r="AC4304" s="69"/>
    </row>
    <row r="4305" spans="1:29" ht="20" x14ac:dyDescent="0.25">
      <c r="A4305" s="68" t="s">
        <v>10167</v>
      </c>
      <c r="B4305" s="69" t="s">
        <v>10168</v>
      </c>
      <c r="C4305" s="69" t="s">
        <v>10169</v>
      </c>
      <c r="D4305" s="69" t="s">
        <v>4623</v>
      </c>
      <c r="E4305" s="69"/>
      <c r="F4305" s="69" t="s">
        <v>1821</v>
      </c>
      <c r="G4305" s="69" t="s">
        <v>3793</v>
      </c>
      <c r="H4305" s="69" t="s">
        <v>9954</v>
      </c>
      <c r="I4305" s="69"/>
      <c r="J4305" s="70">
        <v>1460.12</v>
      </c>
      <c r="K4305" s="69" t="s">
        <v>4591</v>
      </c>
      <c r="L4305" s="69"/>
      <c r="M4305" s="69"/>
      <c r="N4305" s="69"/>
      <c r="O4305" s="69"/>
      <c r="P4305" s="69"/>
      <c r="Q4305" s="69"/>
      <c r="R4305" s="69"/>
      <c r="S4305" s="69"/>
      <c r="T4305" s="69"/>
      <c r="U4305" s="69"/>
      <c r="V4305" s="69"/>
      <c r="W4305" s="69"/>
      <c r="X4305" s="69"/>
      <c r="Y4305" s="69"/>
      <c r="Z4305" s="69"/>
      <c r="AA4305" s="69" t="s">
        <v>989</v>
      </c>
      <c r="AB4305" s="69"/>
      <c r="AC4305" s="69"/>
    </row>
    <row r="4306" spans="1:29" x14ac:dyDescent="0.25">
      <c r="A4306" s="71" t="s">
        <v>193</v>
      </c>
      <c r="B4306" s="71"/>
      <c r="C4306" s="71"/>
      <c r="D4306" s="71"/>
      <c r="E4306" s="71"/>
      <c r="F4306" s="71"/>
      <c r="G4306" s="71"/>
      <c r="H4306" s="71"/>
      <c r="I4306" s="71"/>
      <c r="J4306" s="72">
        <v>1460.12</v>
      </c>
      <c r="K4306" s="71"/>
      <c r="L4306" s="71"/>
      <c r="M4306" s="72">
        <v>0</v>
      </c>
      <c r="N4306" s="72">
        <v>1460.12</v>
      </c>
      <c r="O4306" s="71"/>
      <c r="P4306" s="71"/>
      <c r="Q4306" s="71"/>
      <c r="R4306" s="71"/>
      <c r="S4306" s="72">
        <v>0</v>
      </c>
      <c r="T4306" s="72">
        <v>0</v>
      </c>
      <c r="U4306" s="71"/>
      <c r="V4306" s="71"/>
      <c r="W4306" s="71"/>
      <c r="X4306" s="72">
        <v>0</v>
      </c>
      <c r="Y4306" s="72">
        <v>0</v>
      </c>
      <c r="Z4306" s="72">
        <v>0</v>
      </c>
      <c r="AA4306" s="69"/>
      <c r="AB4306" s="69"/>
      <c r="AC4306" s="69"/>
    </row>
    <row r="4307" spans="1:29" ht="20" x14ac:dyDescent="0.25">
      <c r="A4307" s="68" t="s">
        <v>10170</v>
      </c>
      <c r="B4307" s="69" t="s">
        <v>4330</v>
      </c>
      <c r="C4307" s="69" t="s">
        <v>10171</v>
      </c>
      <c r="D4307" s="69" t="s">
        <v>4813</v>
      </c>
      <c r="E4307" s="69"/>
      <c r="F4307" s="69" t="s">
        <v>1760</v>
      </c>
      <c r="G4307" s="69" t="s">
        <v>3793</v>
      </c>
      <c r="H4307" s="69" t="s">
        <v>9954</v>
      </c>
      <c r="I4307" s="69"/>
      <c r="J4307" s="70">
        <v>4393.46</v>
      </c>
      <c r="K4307" s="69" t="s">
        <v>4591</v>
      </c>
      <c r="L4307" s="69"/>
      <c r="M4307" s="69"/>
      <c r="N4307" s="69"/>
      <c r="O4307" s="69"/>
      <c r="P4307" s="69"/>
      <c r="Q4307" s="69"/>
      <c r="R4307" s="69"/>
      <c r="S4307" s="69"/>
      <c r="T4307" s="69"/>
      <c r="U4307" s="69"/>
      <c r="V4307" s="69"/>
      <c r="W4307" s="69"/>
      <c r="X4307" s="69"/>
      <c r="Y4307" s="69"/>
      <c r="Z4307" s="69"/>
      <c r="AA4307" s="69" t="s">
        <v>989</v>
      </c>
      <c r="AB4307" s="69"/>
      <c r="AC4307" s="69"/>
    </row>
    <row r="4308" spans="1:29" x14ac:dyDescent="0.25">
      <c r="A4308" s="71" t="s">
        <v>193</v>
      </c>
      <c r="B4308" s="71"/>
      <c r="C4308" s="71"/>
      <c r="D4308" s="71"/>
      <c r="E4308" s="71"/>
      <c r="F4308" s="71"/>
      <c r="G4308" s="71"/>
      <c r="H4308" s="71"/>
      <c r="I4308" s="71"/>
      <c r="J4308" s="72">
        <v>4393.46</v>
      </c>
      <c r="K4308" s="71"/>
      <c r="L4308" s="71"/>
      <c r="M4308" s="72">
        <v>0</v>
      </c>
      <c r="N4308" s="72">
        <v>4393.46</v>
      </c>
      <c r="O4308" s="71"/>
      <c r="P4308" s="71"/>
      <c r="Q4308" s="71"/>
      <c r="R4308" s="71"/>
      <c r="S4308" s="72">
        <v>0</v>
      </c>
      <c r="T4308" s="72">
        <v>0</v>
      </c>
      <c r="U4308" s="71"/>
      <c r="V4308" s="71"/>
      <c r="W4308" s="71"/>
      <c r="X4308" s="72">
        <v>0</v>
      </c>
      <c r="Y4308" s="72">
        <v>0</v>
      </c>
      <c r="Z4308" s="72">
        <v>0</v>
      </c>
      <c r="AA4308" s="69"/>
      <c r="AB4308" s="69"/>
      <c r="AC4308" s="69"/>
    </row>
    <row r="4309" spans="1:29" ht="30" x14ac:dyDescent="0.25">
      <c r="A4309" s="68" t="s">
        <v>10172</v>
      </c>
      <c r="B4309" s="69" t="s">
        <v>10173</v>
      </c>
      <c r="C4309" s="69" t="s">
        <v>10174</v>
      </c>
      <c r="D4309" s="69" t="s">
        <v>4583</v>
      </c>
      <c r="E4309" s="69"/>
      <c r="F4309" s="69" t="s">
        <v>1216</v>
      </c>
      <c r="G4309" s="69" t="s">
        <v>3793</v>
      </c>
      <c r="H4309" s="69" t="s">
        <v>3274</v>
      </c>
      <c r="I4309" s="69"/>
      <c r="J4309" s="70">
        <v>2626.02</v>
      </c>
      <c r="K4309" s="69" t="s">
        <v>4591</v>
      </c>
      <c r="L4309" s="69"/>
      <c r="M4309" s="69"/>
      <c r="N4309" s="69"/>
      <c r="O4309" s="69"/>
      <c r="P4309" s="69"/>
      <c r="Q4309" s="69"/>
      <c r="R4309" s="69"/>
      <c r="S4309" s="69"/>
      <c r="T4309" s="69"/>
      <c r="U4309" s="69"/>
      <c r="V4309" s="69"/>
      <c r="W4309" s="69"/>
      <c r="X4309" s="69"/>
      <c r="Y4309" s="69"/>
      <c r="Z4309" s="69"/>
      <c r="AA4309" s="69" t="s">
        <v>989</v>
      </c>
      <c r="AB4309" s="69"/>
      <c r="AC4309" s="69"/>
    </row>
    <row r="4310" spans="1:29" x14ac:dyDescent="0.25">
      <c r="A4310" s="71" t="s">
        <v>193</v>
      </c>
      <c r="B4310" s="71"/>
      <c r="C4310" s="71"/>
      <c r="D4310" s="71"/>
      <c r="E4310" s="71"/>
      <c r="F4310" s="71"/>
      <c r="G4310" s="71"/>
      <c r="H4310" s="71"/>
      <c r="I4310" s="71"/>
      <c r="J4310" s="72">
        <v>2626.02</v>
      </c>
      <c r="K4310" s="71"/>
      <c r="L4310" s="71"/>
      <c r="M4310" s="72">
        <v>0</v>
      </c>
      <c r="N4310" s="72">
        <v>2626.02</v>
      </c>
      <c r="O4310" s="71"/>
      <c r="P4310" s="71"/>
      <c r="Q4310" s="71"/>
      <c r="R4310" s="71"/>
      <c r="S4310" s="72">
        <v>0</v>
      </c>
      <c r="T4310" s="72">
        <v>0</v>
      </c>
      <c r="U4310" s="71"/>
      <c r="V4310" s="71"/>
      <c r="W4310" s="71"/>
      <c r="X4310" s="72">
        <v>0</v>
      </c>
      <c r="Y4310" s="72">
        <v>0</v>
      </c>
      <c r="Z4310" s="72">
        <v>0</v>
      </c>
      <c r="AA4310" s="69"/>
      <c r="AB4310" s="69"/>
      <c r="AC4310" s="69"/>
    </row>
    <row r="4311" spans="1:29" ht="30" x14ac:dyDescent="0.25">
      <c r="A4311" s="68" t="s">
        <v>10175</v>
      </c>
      <c r="B4311" s="69" t="s">
        <v>10176</v>
      </c>
      <c r="C4311" s="69" t="s">
        <v>10177</v>
      </c>
      <c r="D4311" s="69" t="s">
        <v>10178</v>
      </c>
      <c r="E4311" s="69"/>
      <c r="F4311" s="69" t="s">
        <v>1821</v>
      </c>
      <c r="G4311" s="69" t="s">
        <v>3793</v>
      </c>
      <c r="H4311" s="69" t="s">
        <v>9954</v>
      </c>
      <c r="I4311" s="69"/>
      <c r="J4311" s="70">
        <v>920.66</v>
      </c>
      <c r="K4311" s="69" t="s">
        <v>4591</v>
      </c>
      <c r="L4311" s="69"/>
      <c r="M4311" s="69"/>
      <c r="N4311" s="69"/>
      <c r="O4311" s="69"/>
      <c r="P4311" s="69"/>
      <c r="Q4311" s="69"/>
      <c r="R4311" s="69"/>
      <c r="S4311" s="69"/>
      <c r="T4311" s="69"/>
      <c r="U4311" s="69"/>
      <c r="V4311" s="69"/>
      <c r="W4311" s="69"/>
      <c r="X4311" s="69"/>
      <c r="Y4311" s="69"/>
      <c r="Z4311" s="69"/>
      <c r="AA4311" s="69" t="s">
        <v>989</v>
      </c>
      <c r="AB4311" s="69"/>
      <c r="AC4311" s="69"/>
    </row>
    <row r="4312" spans="1:29" x14ac:dyDescent="0.25">
      <c r="A4312" s="71" t="s">
        <v>193</v>
      </c>
      <c r="B4312" s="71"/>
      <c r="C4312" s="71"/>
      <c r="D4312" s="71"/>
      <c r="E4312" s="71"/>
      <c r="F4312" s="71"/>
      <c r="G4312" s="71"/>
      <c r="H4312" s="71"/>
      <c r="I4312" s="71"/>
      <c r="J4312" s="72">
        <v>920.66</v>
      </c>
      <c r="K4312" s="71"/>
      <c r="L4312" s="71"/>
      <c r="M4312" s="72">
        <v>0</v>
      </c>
      <c r="N4312" s="72">
        <v>920.66</v>
      </c>
      <c r="O4312" s="71"/>
      <c r="P4312" s="71"/>
      <c r="Q4312" s="71"/>
      <c r="R4312" s="71"/>
      <c r="S4312" s="72">
        <v>0</v>
      </c>
      <c r="T4312" s="72">
        <v>0</v>
      </c>
      <c r="U4312" s="71"/>
      <c r="V4312" s="71"/>
      <c r="W4312" s="71"/>
      <c r="X4312" s="72">
        <v>0</v>
      </c>
      <c r="Y4312" s="72">
        <v>0</v>
      </c>
      <c r="Z4312" s="72">
        <v>0</v>
      </c>
      <c r="AA4312" s="69"/>
      <c r="AB4312" s="69"/>
      <c r="AC4312" s="69"/>
    </row>
    <row r="4313" spans="1:29" ht="20" x14ac:dyDescent="0.25">
      <c r="A4313" s="68" t="s">
        <v>10179</v>
      </c>
      <c r="B4313" s="69" t="s">
        <v>10180</v>
      </c>
      <c r="C4313" s="69" t="s">
        <v>10181</v>
      </c>
      <c r="D4313" s="69" t="s">
        <v>4583</v>
      </c>
      <c r="E4313" s="69"/>
      <c r="F4313" s="69" t="s">
        <v>1760</v>
      </c>
      <c r="G4313" s="69" t="s">
        <v>1798</v>
      </c>
      <c r="H4313" s="69" t="s">
        <v>10182</v>
      </c>
      <c r="I4313" s="69"/>
      <c r="J4313" s="70">
        <v>719.37</v>
      </c>
      <c r="K4313" s="69" t="s">
        <v>4591</v>
      </c>
      <c r="L4313" s="69"/>
      <c r="M4313" s="69"/>
      <c r="N4313" s="69"/>
      <c r="O4313" s="69"/>
      <c r="P4313" s="69"/>
      <c r="Q4313" s="69"/>
      <c r="R4313" s="69"/>
      <c r="S4313" s="69"/>
      <c r="T4313" s="69"/>
      <c r="U4313" s="69"/>
      <c r="V4313" s="69"/>
      <c r="W4313" s="69"/>
      <c r="X4313" s="69"/>
      <c r="Y4313" s="69"/>
      <c r="Z4313" s="69"/>
      <c r="AA4313" s="69" t="s">
        <v>989</v>
      </c>
      <c r="AB4313" s="69"/>
      <c r="AC4313" s="69"/>
    </row>
    <row r="4314" spans="1:29" x14ac:dyDescent="0.25">
      <c r="A4314" s="71" t="s">
        <v>193</v>
      </c>
      <c r="B4314" s="71"/>
      <c r="C4314" s="71"/>
      <c r="D4314" s="71"/>
      <c r="E4314" s="71"/>
      <c r="F4314" s="71"/>
      <c r="G4314" s="71"/>
      <c r="H4314" s="71"/>
      <c r="I4314" s="71"/>
      <c r="J4314" s="72">
        <v>719.37</v>
      </c>
      <c r="K4314" s="71"/>
      <c r="L4314" s="71"/>
      <c r="M4314" s="72">
        <v>0</v>
      </c>
      <c r="N4314" s="72">
        <v>719.37</v>
      </c>
      <c r="O4314" s="71"/>
      <c r="P4314" s="71"/>
      <c r="Q4314" s="71"/>
      <c r="R4314" s="71"/>
      <c r="S4314" s="72">
        <v>0</v>
      </c>
      <c r="T4314" s="72">
        <v>0</v>
      </c>
      <c r="U4314" s="71"/>
      <c r="V4314" s="71"/>
      <c r="W4314" s="71"/>
      <c r="X4314" s="72">
        <v>0</v>
      </c>
      <c r="Y4314" s="72">
        <v>0</v>
      </c>
      <c r="Z4314" s="72">
        <v>0</v>
      </c>
      <c r="AA4314" s="69"/>
      <c r="AB4314" s="69"/>
      <c r="AC4314" s="69"/>
    </row>
    <row r="4315" spans="1:29" ht="20" x14ac:dyDescent="0.25">
      <c r="A4315" s="68" t="s">
        <v>10183</v>
      </c>
      <c r="B4315" s="69" t="s">
        <v>9533</v>
      </c>
      <c r="C4315" s="69" t="s">
        <v>10184</v>
      </c>
      <c r="D4315" s="69" t="s">
        <v>5439</v>
      </c>
      <c r="E4315" s="69"/>
      <c r="F4315" s="69" t="s">
        <v>2701</v>
      </c>
      <c r="G4315" s="69" t="s">
        <v>8982</v>
      </c>
      <c r="H4315" s="69" t="s">
        <v>1917</v>
      </c>
      <c r="I4315" s="69"/>
      <c r="J4315" s="70">
        <v>6192.96</v>
      </c>
      <c r="K4315" s="69" t="s">
        <v>4591</v>
      </c>
      <c r="L4315" s="69"/>
      <c r="M4315" s="69"/>
      <c r="N4315" s="69"/>
      <c r="O4315" s="69"/>
      <c r="P4315" s="69"/>
      <c r="Q4315" s="69"/>
      <c r="R4315" s="69"/>
      <c r="S4315" s="69"/>
      <c r="T4315" s="69"/>
      <c r="U4315" s="69"/>
      <c r="V4315" s="69"/>
      <c r="W4315" s="69"/>
      <c r="X4315" s="69"/>
      <c r="Y4315" s="69"/>
      <c r="Z4315" s="69"/>
      <c r="AA4315" s="69" t="s">
        <v>989</v>
      </c>
      <c r="AB4315" s="69"/>
      <c r="AC4315" s="69"/>
    </row>
    <row r="4316" spans="1:29" x14ac:dyDescent="0.25">
      <c r="A4316" s="71" t="s">
        <v>193</v>
      </c>
      <c r="B4316" s="71"/>
      <c r="C4316" s="71"/>
      <c r="D4316" s="71"/>
      <c r="E4316" s="71"/>
      <c r="F4316" s="71"/>
      <c r="G4316" s="71"/>
      <c r="H4316" s="71"/>
      <c r="I4316" s="71"/>
      <c r="J4316" s="72">
        <v>6192.96</v>
      </c>
      <c r="K4316" s="71"/>
      <c r="L4316" s="71"/>
      <c r="M4316" s="72">
        <v>0</v>
      </c>
      <c r="N4316" s="72">
        <v>6192.96</v>
      </c>
      <c r="O4316" s="71"/>
      <c r="P4316" s="71"/>
      <c r="Q4316" s="71"/>
      <c r="R4316" s="71"/>
      <c r="S4316" s="72">
        <v>0</v>
      </c>
      <c r="T4316" s="72">
        <v>0</v>
      </c>
      <c r="U4316" s="71"/>
      <c r="V4316" s="71"/>
      <c r="W4316" s="71"/>
      <c r="X4316" s="72">
        <v>0</v>
      </c>
      <c r="Y4316" s="72">
        <v>0</v>
      </c>
      <c r="Z4316" s="72">
        <v>0</v>
      </c>
      <c r="AA4316" s="69"/>
      <c r="AB4316" s="69"/>
      <c r="AC4316" s="69"/>
    </row>
    <row r="4317" spans="1:29" ht="20" x14ac:dyDescent="0.25">
      <c r="A4317" s="68" t="s">
        <v>10185</v>
      </c>
      <c r="B4317" s="69" t="s">
        <v>10123</v>
      </c>
      <c r="C4317" s="69" t="s">
        <v>10186</v>
      </c>
      <c r="D4317" s="69" t="s">
        <v>4813</v>
      </c>
      <c r="E4317" s="69"/>
      <c r="F4317" s="69" t="s">
        <v>2701</v>
      </c>
      <c r="G4317" s="69" t="s">
        <v>2661</v>
      </c>
      <c r="H4317" s="69" t="s">
        <v>3274</v>
      </c>
      <c r="I4317" s="69"/>
      <c r="J4317" s="70">
        <v>364.4</v>
      </c>
      <c r="K4317" s="69" t="s">
        <v>4591</v>
      </c>
      <c r="L4317" s="69"/>
      <c r="M4317" s="69"/>
      <c r="N4317" s="69"/>
      <c r="O4317" s="69"/>
      <c r="P4317" s="69"/>
      <c r="Q4317" s="69"/>
      <c r="R4317" s="69"/>
      <c r="S4317" s="69"/>
      <c r="T4317" s="69"/>
      <c r="U4317" s="69"/>
      <c r="V4317" s="69"/>
      <c r="W4317" s="69"/>
      <c r="X4317" s="69"/>
      <c r="Y4317" s="69"/>
      <c r="Z4317" s="69"/>
      <c r="AA4317" s="69" t="s">
        <v>989</v>
      </c>
      <c r="AB4317" s="69"/>
      <c r="AC4317" s="69"/>
    </row>
    <row r="4318" spans="1:29" x14ac:dyDescent="0.25">
      <c r="A4318" s="71" t="s">
        <v>193</v>
      </c>
      <c r="B4318" s="71"/>
      <c r="C4318" s="71"/>
      <c r="D4318" s="71"/>
      <c r="E4318" s="71"/>
      <c r="F4318" s="71"/>
      <c r="G4318" s="71"/>
      <c r="H4318" s="71"/>
      <c r="I4318" s="71"/>
      <c r="J4318" s="72">
        <v>364.4</v>
      </c>
      <c r="K4318" s="71"/>
      <c r="L4318" s="71"/>
      <c r="M4318" s="72">
        <v>0</v>
      </c>
      <c r="N4318" s="72">
        <v>364.4</v>
      </c>
      <c r="O4318" s="71"/>
      <c r="P4318" s="71"/>
      <c r="Q4318" s="71"/>
      <c r="R4318" s="71"/>
      <c r="S4318" s="72">
        <v>0</v>
      </c>
      <c r="T4318" s="72">
        <v>0</v>
      </c>
      <c r="U4318" s="71"/>
      <c r="V4318" s="71"/>
      <c r="W4318" s="71"/>
      <c r="X4318" s="72">
        <v>0</v>
      </c>
      <c r="Y4318" s="72">
        <v>0</v>
      </c>
      <c r="Z4318" s="72">
        <v>0</v>
      </c>
      <c r="AA4318" s="69"/>
      <c r="AB4318" s="69"/>
      <c r="AC4318" s="69"/>
    </row>
    <row r="4319" spans="1:29" ht="20" x14ac:dyDescent="0.25">
      <c r="A4319" s="68" t="s">
        <v>10187</v>
      </c>
      <c r="B4319" s="69" t="s">
        <v>10188</v>
      </c>
      <c r="C4319" s="69" t="s">
        <v>10189</v>
      </c>
      <c r="D4319" s="69" t="s">
        <v>5439</v>
      </c>
      <c r="E4319" s="69"/>
      <c r="F4319" s="69" t="s">
        <v>3338</v>
      </c>
      <c r="G4319" s="69" t="s">
        <v>2661</v>
      </c>
      <c r="H4319" s="69" t="s">
        <v>1917</v>
      </c>
      <c r="I4319" s="69"/>
      <c r="J4319" s="70">
        <v>1442.34</v>
      </c>
      <c r="K4319" s="69" t="s">
        <v>4591</v>
      </c>
      <c r="L4319" s="69"/>
      <c r="M4319" s="69"/>
      <c r="N4319" s="69"/>
      <c r="O4319" s="69"/>
      <c r="P4319" s="69"/>
      <c r="Q4319" s="69"/>
      <c r="R4319" s="69"/>
      <c r="S4319" s="69"/>
      <c r="T4319" s="69"/>
      <c r="U4319" s="69"/>
      <c r="V4319" s="69"/>
      <c r="W4319" s="69"/>
      <c r="X4319" s="69"/>
      <c r="Y4319" s="69"/>
      <c r="Z4319" s="69"/>
      <c r="AA4319" s="69" t="s">
        <v>989</v>
      </c>
      <c r="AB4319" s="69"/>
      <c r="AC4319" s="69"/>
    </row>
    <row r="4320" spans="1:29" x14ac:dyDescent="0.25">
      <c r="A4320" s="71" t="s">
        <v>193</v>
      </c>
      <c r="B4320" s="71"/>
      <c r="C4320" s="71"/>
      <c r="D4320" s="71"/>
      <c r="E4320" s="71"/>
      <c r="F4320" s="71"/>
      <c r="G4320" s="71"/>
      <c r="H4320" s="71"/>
      <c r="I4320" s="71"/>
      <c r="J4320" s="72">
        <v>1442.34</v>
      </c>
      <c r="K4320" s="71"/>
      <c r="L4320" s="71"/>
      <c r="M4320" s="72">
        <v>0</v>
      </c>
      <c r="N4320" s="72">
        <v>1442.34</v>
      </c>
      <c r="O4320" s="71"/>
      <c r="P4320" s="71"/>
      <c r="Q4320" s="71"/>
      <c r="R4320" s="71"/>
      <c r="S4320" s="72">
        <v>0</v>
      </c>
      <c r="T4320" s="72">
        <v>0</v>
      </c>
      <c r="U4320" s="71"/>
      <c r="V4320" s="71"/>
      <c r="W4320" s="71"/>
      <c r="X4320" s="72">
        <v>0</v>
      </c>
      <c r="Y4320" s="72">
        <v>0</v>
      </c>
      <c r="Z4320" s="72">
        <v>0</v>
      </c>
      <c r="AA4320" s="69"/>
      <c r="AB4320" s="69"/>
      <c r="AC4320" s="69"/>
    </row>
    <row r="4321" spans="1:29" ht="40" x14ac:dyDescent="0.25">
      <c r="A4321" s="68" t="s">
        <v>10190</v>
      </c>
      <c r="B4321" s="69" t="s">
        <v>10191</v>
      </c>
      <c r="C4321" s="69" t="s">
        <v>10192</v>
      </c>
      <c r="D4321" s="69" t="s">
        <v>3313</v>
      </c>
      <c r="E4321" s="69"/>
      <c r="F4321" s="69" t="s">
        <v>1216</v>
      </c>
      <c r="G4321" s="69" t="s">
        <v>2661</v>
      </c>
      <c r="H4321" s="69" t="s">
        <v>2661</v>
      </c>
      <c r="I4321" s="69"/>
      <c r="J4321" s="70">
        <v>15800.53</v>
      </c>
      <c r="K4321" s="69" t="s">
        <v>4591</v>
      </c>
      <c r="L4321" s="69"/>
      <c r="M4321" s="69"/>
      <c r="N4321" s="69"/>
      <c r="O4321" s="69"/>
      <c r="P4321" s="69"/>
      <c r="Q4321" s="69"/>
      <c r="R4321" s="69"/>
      <c r="S4321" s="69"/>
      <c r="T4321" s="69"/>
      <c r="U4321" s="69"/>
      <c r="V4321" s="69"/>
      <c r="W4321" s="69"/>
      <c r="X4321" s="69"/>
      <c r="Y4321" s="69"/>
      <c r="Z4321" s="69"/>
      <c r="AA4321" s="69" t="s">
        <v>989</v>
      </c>
      <c r="AB4321" s="69"/>
      <c r="AC4321" s="69"/>
    </row>
    <row r="4322" spans="1:29" x14ac:dyDescent="0.25">
      <c r="A4322" s="71" t="s">
        <v>193</v>
      </c>
      <c r="B4322" s="71"/>
      <c r="C4322" s="71"/>
      <c r="D4322" s="71"/>
      <c r="E4322" s="71"/>
      <c r="F4322" s="71"/>
      <c r="G4322" s="71"/>
      <c r="H4322" s="71"/>
      <c r="I4322" s="71"/>
      <c r="J4322" s="72">
        <v>15800.53</v>
      </c>
      <c r="K4322" s="71"/>
      <c r="L4322" s="71"/>
      <c r="M4322" s="72">
        <v>0</v>
      </c>
      <c r="N4322" s="72">
        <v>15800.53</v>
      </c>
      <c r="O4322" s="71"/>
      <c r="P4322" s="71"/>
      <c r="Q4322" s="71"/>
      <c r="R4322" s="71"/>
      <c r="S4322" s="72">
        <v>0</v>
      </c>
      <c r="T4322" s="72">
        <v>0</v>
      </c>
      <c r="U4322" s="71"/>
      <c r="V4322" s="71"/>
      <c r="W4322" s="71"/>
      <c r="X4322" s="72">
        <v>0</v>
      </c>
      <c r="Y4322" s="72">
        <v>0</v>
      </c>
      <c r="Z4322" s="72">
        <v>0</v>
      </c>
      <c r="AA4322" s="69"/>
      <c r="AB4322" s="69"/>
      <c r="AC4322" s="69"/>
    </row>
    <row r="4323" spans="1:29" ht="20" x14ac:dyDescent="0.25">
      <c r="A4323" s="68" t="s">
        <v>10193</v>
      </c>
      <c r="B4323" s="69" t="s">
        <v>9628</v>
      </c>
      <c r="C4323" s="69" t="s">
        <v>10194</v>
      </c>
      <c r="D4323" s="69" t="s">
        <v>4813</v>
      </c>
      <c r="E4323" s="69"/>
      <c r="F4323" s="69" t="s">
        <v>3338</v>
      </c>
      <c r="G4323" s="69" t="s">
        <v>2661</v>
      </c>
      <c r="H4323" s="69" t="s">
        <v>1917</v>
      </c>
      <c r="I4323" s="69"/>
      <c r="J4323" s="70">
        <v>2148.9499999999998</v>
      </c>
      <c r="K4323" s="69" t="s">
        <v>4591</v>
      </c>
      <c r="L4323" s="69"/>
      <c r="M4323" s="69"/>
      <c r="N4323" s="69"/>
      <c r="O4323" s="69"/>
      <c r="P4323" s="69"/>
      <c r="Q4323" s="69"/>
      <c r="R4323" s="69"/>
      <c r="S4323" s="69"/>
      <c r="T4323" s="69"/>
      <c r="U4323" s="69"/>
      <c r="V4323" s="69"/>
      <c r="W4323" s="69"/>
      <c r="X4323" s="69"/>
      <c r="Y4323" s="69"/>
      <c r="Z4323" s="69"/>
      <c r="AA4323" s="69" t="s">
        <v>989</v>
      </c>
      <c r="AB4323" s="69"/>
      <c r="AC4323" s="69"/>
    </row>
    <row r="4324" spans="1:29" x14ac:dyDescent="0.25">
      <c r="A4324" s="71" t="s">
        <v>193</v>
      </c>
      <c r="B4324" s="71"/>
      <c r="C4324" s="71"/>
      <c r="D4324" s="71"/>
      <c r="E4324" s="71"/>
      <c r="F4324" s="71"/>
      <c r="G4324" s="71"/>
      <c r="H4324" s="71"/>
      <c r="I4324" s="71"/>
      <c r="J4324" s="72">
        <v>2148.9499999999998</v>
      </c>
      <c r="K4324" s="71"/>
      <c r="L4324" s="71"/>
      <c r="M4324" s="72">
        <v>0</v>
      </c>
      <c r="N4324" s="72">
        <v>2148.9499999999998</v>
      </c>
      <c r="O4324" s="71"/>
      <c r="P4324" s="71"/>
      <c r="Q4324" s="71"/>
      <c r="R4324" s="71"/>
      <c r="S4324" s="72">
        <v>0</v>
      </c>
      <c r="T4324" s="72">
        <v>0</v>
      </c>
      <c r="U4324" s="71"/>
      <c r="V4324" s="71"/>
      <c r="W4324" s="71"/>
      <c r="X4324" s="72">
        <v>0</v>
      </c>
      <c r="Y4324" s="72">
        <v>0</v>
      </c>
      <c r="Z4324" s="72">
        <v>0</v>
      </c>
      <c r="AA4324" s="69"/>
      <c r="AB4324" s="69"/>
      <c r="AC4324" s="69"/>
    </row>
    <row r="4325" spans="1:29" ht="20" x14ac:dyDescent="0.25">
      <c r="A4325" s="68" t="s">
        <v>10195</v>
      </c>
      <c r="B4325" s="69" t="s">
        <v>10196</v>
      </c>
      <c r="C4325" s="69" t="s">
        <v>10197</v>
      </c>
      <c r="D4325" s="69" t="s">
        <v>5439</v>
      </c>
      <c r="E4325" s="69"/>
      <c r="F4325" s="69" t="s">
        <v>10198</v>
      </c>
      <c r="G4325" s="69" t="s">
        <v>2661</v>
      </c>
      <c r="H4325" s="69" t="s">
        <v>1917</v>
      </c>
      <c r="I4325" s="69"/>
      <c r="J4325" s="70">
        <v>962.78</v>
      </c>
      <c r="K4325" s="69" t="s">
        <v>4591</v>
      </c>
      <c r="L4325" s="69"/>
      <c r="M4325" s="69"/>
      <c r="N4325" s="69"/>
      <c r="O4325" s="69"/>
      <c r="P4325" s="69"/>
      <c r="Q4325" s="69"/>
      <c r="R4325" s="69"/>
      <c r="S4325" s="69"/>
      <c r="T4325" s="69"/>
      <c r="U4325" s="69"/>
      <c r="V4325" s="69"/>
      <c r="W4325" s="69"/>
      <c r="X4325" s="69"/>
      <c r="Y4325" s="69"/>
      <c r="Z4325" s="69"/>
      <c r="AA4325" s="69" t="s">
        <v>989</v>
      </c>
      <c r="AB4325" s="69"/>
      <c r="AC4325" s="69"/>
    </row>
    <row r="4326" spans="1:29" x14ac:dyDescent="0.25">
      <c r="A4326" s="71" t="s">
        <v>193</v>
      </c>
      <c r="B4326" s="71"/>
      <c r="C4326" s="71"/>
      <c r="D4326" s="71"/>
      <c r="E4326" s="71"/>
      <c r="F4326" s="71"/>
      <c r="G4326" s="71"/>
      <c r="H4326" s="71"/>
      <c r="I4326" s="71"/>
      <c r="J4326" s="72">
        <v>962.78</v>
      </c>
      <c r="K4326" s="71"/>
      <c r="L4326" s="71"/>
      <c r="M4326" s="72">
        <v>0</v>
      </c>
      <c r="N4326" s="72">
        <v>962.78</v>
      </c>
      <c r="O4326" s="71"/>
      <c r="P4326" s="71"/>
      <c r="Q4326" s="71"/>
      <c r="R4326" s="71"/>
      <c r="S4326" s="72">
        <v>0</v>
      </c>
      <c r="T4326" s="72">
        <v>0</v>
      </c>
      <c r="U4326" s="71"/>
      <c r="V4326" s="71"/>
      <c r="W4326" s="71"/>
      <c r="X4326" s="72">
        <v>0</v>
      </c>
      <c r="Y4326" s="72">
        <v>0</v>
      </c>
      <c r="Z4326" s="72">
        <v>0</v>
      </c>
      <c r="AA4326" s="69"/>
      <c r="AB4326" s="69"/>
      <c r="AC4326" s="69"/>
    </row>
    <row r="4327" spans="1:29" ht="30" x14ac:dyDescent="0.25">
      <c r="A4327" s="68" t="s">
        <v>10199</v>
      </c>
      <c r="B4327" s="69" t="s">
        <v>10200</v>
      </c>
      <c r="C4327" s="69" t="s">
        <v>10201</v>
      </c>
      <c r="D4327" s="69" t="s">
        <v>5439</v>
      </c>
      <c r="E4327" s="69"/>
      <c r="F4327" s="69" t="s">
        <v>2701</v>
      </c>
      <c r="G4327" s="69" t="s">
        <v>2661</v>
      </c>
      <c r="H4327" s="69" t="s">
        <v>1917</v>
      </c>
      <c r="I4327" s="69"/>
      <c r="J4327" s="70">
        <v>19517.47</v>
      </c>
      <c r="K4327" s="69" t="s">
        <v>4591</v>
      </c>
      <c r="L4327" s="69"/>
      <c r="M4327" s="69"/>
      <c r="N4327" s="69"/>
      <c r="O4327" s="69"/>
      <c r="P4327" s="69"/>
      <c r="Q4327" s="69"/>
      <c r="R4327" s="69"/>
      <c r="S4327" s="69"/>
      <c r="T4327" s="69"/>
      <c r="U4327" s="69"/>
      <c r="V4327" s="69"/>
      <c r="W4327" s="69"/>
      <c r="X4327" s="69"/>
      <c r="Y4327" s="69"/>
      <c r="Z4327" s="69"/>
      <c r="AA4327" s="69" t="s">
        <v>989</v>
      </c>
      <c r="AB4327" s="69"/>
      <c r="AC4327" s="69"/>
    </row>
    <row r="4328" spans="1:29" x14ac:dyDescent="0.25">
      <c r="A4328" s="71" t="s">
        <v>193</v>
      </c>
      <c r="B4328" s="71"/>
      <c r="C4328" s="71"/>
      <c r="D4328" s="71"/>
      <c r="E4328" s="71"/>
      <c r="F4328" s="71"/>
      <c r="G4328" s="71"/>
      <c r="H4328" s="71"/>
      <c r="I4328" s="71"/>
      <c r="J4328" s="72">
        <v>19517.47</v>
      </c>
      <c r="K4328" s="71"/>
      <c r="L4328" s="71"/>
      <c r="M4328" s="72">
        <v>0</v>
      </c>
      <c r="N4328" s="72">
        <v>19517.47</v>
      </c>
      <c r="O4328" s="71"/>
      <c r="P4328" s="71"/>
      <c r="Q4328" s="71"/>
      <c r="R4328" s="71"/>
      <c r="S4328" s="72">
        <v>0</v>
      </c>
      <c r="T4328" s="72">
        <v>0</v>
      </c>
      <c r="U4328" s="71"/>
      <c r="V4328" s="71"/>
      <c r="W4328" s="71"/>
      <c r="X4328" s="72">
        <v>0</v>
      </c>
      <c r="Y4328" s="72">
        <v>0</v>
      </c>
      <c r="Z4328" s="72">
        <v>0</v>
      </c>
      <c r="AA4328" s="69"/>
      <c r="AB4328" s="69"/>
      <c r="AC4328" s="69"/>
    </row>
    <row r="4329" spans="1:29" ht="30" x14ac:dyDescent="0.25">
      <c r="A4329" s="68" t="s">
        <v>10202</v>
      </c>
      <c r="B4329" s="69" t="s">
        <v>1213</v>
      </c>
      <c r="C4329" s="69" t="s">
        <v>10203</v>
      </c>
      <c r="D4329" s="69" t="s">
        <v>3313</v>
      </c>
      <c r="E4329" s="69"/>
      <c r="F4329" s="69" t="s">
        <v>3338</v>
      </c>
      <c r="G4329" s="69" t="s">
        <v>2661</v>
      </c>
      <c r="H4329" s="69" t="s">
        <v>1917</v>
      </c>
      <c r="I4329" s="69"/>
      <c r="J4329" s="70">
        <v>680</v>
      </c>
      <c r="K4329" s="69" t="s">
        <v>4591</v>
      </c>
      <c r="L4329" s="69"/>
      <c r="M4329" s="69"/>
      <c r="N4329" s="69"/>
      <c r="O4329" s="69"/>
      <c r="P4329" s="69"/>
      <c r="Q4329" s="69"/>
      <c r="R4329" s="69"/>
      <c r="S4329" s="69"/>
      <c r="T4329" s="69"/>
      <c r="U4329" s="69"/>
      <c r="V4329" s="69"/>
      <c r="W4329" s="69"/>
      <c r="X4329" s="69"/>
      <c r="Y4329" s="69"/>
      <c r="Z4329" s="69"/>
      <c r="AA4329" s="69" t="s">
        <v>989</v>
      </c>
      <c r="AB4329" s="69"/>
      <c r="AC4329" s="69"/>
    </row>
    <row r="4330" spans="1:29" x14ac:dyDescent="0.25">
      <c r="A4330" s="71" t="s">
        <v>193</v>
      </c>
      <c r="B4330" s="71"/>
      <c r="C4330" s="71"/>
      <c r="D4330" s="71"/>
      <c r="E4330" s="71"/>
      <c r="F4330" s="71"/>
      <c r="G4330" s="71"/>
      <c r="H4330" s="71"/>
      <c r="I4330" s="71"/>
      <c r="J4330" s="72">
        <v>680</v>
      </c>
      <c r="K4330" s="71"/>
      <c r="L4330" s="71"/>
      <c r="M4330" s="72">
        <v>0</v>
      </c>
      <c r="N4330" s="72">
        <v>680</v>
      </c>
      <c r="O4330" s="71"/>
      <c r="P4330" s="71"/>
      <c r="Q4330" s="71"/>
      <c r="R4330" s="71"/>
      <c r="S4330" s="72">
        <v>0</v>
      </c>
      <c r="T4330" s="72">
        <v>0</v>
      </c>
      <c r="U4330" s="71"/>
      <c r="V4330" s="71"/>
      <c r="W4330" s="71"/>
      <c r="X4330" s="72">
        <v>0</v>
      </c>
      <c r="Y4330" s="72">
        <v>0</v>
      </c>
      <c r="Z4330" s="72">
        <v>0</v>
      </c>
      <c r="AA4330" s="69"/>
      <c r="AB4330" s="69"/>
      <c r="AC4330" s="69"/>
    </row>
    <row r="4331" spans="1:29" ht="20" x14ac:dyDescent="0.25">
      <c r="A4331" s="68" t="s">
        <v>10204</v>
      </c>
      <c r="B4331" s="69" t="s">
        <v>4284</v>
      </c>
      <c r="C4331" s="69" t="s">
        <v>10205</v>
      </c>
      <c r="D4331" s="69" t="s">
        <v>5439</v>
      </c>
      <c r="E4331" s="69"/>
      <c r="F4331" s="69" t="s">
        <v>1722</v>
      </c>
      <c r="G4331" s="69" t="s">
        <v>2661</v>
      </c>
      <c r="H4331" s="69" t="s">
        <v>1917</v>
      </c>
      <c r="I4331" s="69"/>
      <c r="J4331" s="70">
        <v>135.233</v>
      </c>
      <c r="K4331" s="69" t="s">
        <v>4591</v>
      </c>
      <c r="L4331" s="69"/>
      <c r="M4331" s="69"/>
      <c r="N4331" s="69"/>
      <c r="O4331" s="69"/>
      <c r="P4331" s="69"/>
      <c r="Q4331" s="69"/>
      <c r="R4331" s="69"/>
      <c r="S4331" s="69"/>
      <c r="T4331" s="69"/>
      <c r="U4331" s="69"/>
      <c r="V4331" s="69"/>
      <c r="W4331" s="69"/>
      <c r="X4331" s="69"/>
      <c r="Y4331" s="69"/>
      <c r="Z4331" s="69"/>
      <c r="AA4331" s="69" t="s">
        <v>989</v>
      </c>
      <c r="AB4331" s="69"/>
      <c r="AC4331" s="69"/>
    </row>
    <row r="4332" spans="1:29" x14ac:dyDescent="0.25">
      <c r="A4332" s="71" t="s">
        <v>193</v>
      </c>
      <c r="B4332" s="71"/>
      <c r="C4332" s="71"/>
      <c r="D4332" s="71"/>
      <c r="E4332" s="71"/>
      <c r="F4332" s="71"/>
      <c r="G4332" s="71"/>
      <c r="H4332" s="71"/>
      <c r="I4332" s="71"/>
      <c r="J4332" s="72">
        <v>135.233</v>
      </c>
      <c r="K4332" s="71"/>
      <c r="L4332" s="71"/>
      <c r="M4332" s="72">
        <v>0</v>
      </c>
      <c r="N4332" s="72">
        <v>135.233</v>
      </c>
      <c r="O4332" s="71"/>
      <c r="P4332" s="71"/>
      <c r="Q4332" s="71"/>
      <c r="R4332" s="71"/>
      <c r="S4332" s="72">
        <v>0</v>
      </c>
      <c r="T4332" s="72">
        <v>0</v>
      </c>
      <c r="U4332" s="71"/>
      <c r="V4332" s="71"/>
      <c r="W4332" s="71"/>
      <c r="X4332" s="72">
        <v>0</v>
      </c>
      <c r="Y4332" s="72">
        <v>0</v>
      </c>
      <c r="Z4332" s="72">
        <v>0</v>
      </c>
      <c r="AA4332" s="69"/>
      <c r="AB4332" s="69"/>
      <c r="AC4332" s="69"/>
    </row>
    <row r="4333" spans="1:29" x14ac:dyDescent="0.25">
      <c r="A4333" s="69"/>
      <c r="B4333" s="69"/>
      <c r="C4333" s="69"/>
      <c r="D4333" s="69"/>
      <c r="E4333" s="69"/>
      <c r="F4333" s="69"/>
      <c r="G4333" s="69"/>
      <c r="H4333" s="69"/>
      <c r="I4333" s="69"/>
      <c r="J4333" s="69"/>
      <c r="K4333" s="69"/>
      <c r="L4333" s="69"/>
      <c r="M4333" s="69"/>
      <c r="N4333" s="69"/>
      <c r="O4333" s="69"/>
      <c r="P4333" s="69"/>
      <c r="Q4333" s="69"/>
      <c r="R4333" s="69"/>
      <c r="S4333" s="69"/>
      <c r="T4333" s="69"/>
      <c r="U4333" s="69"/>
      <c r="V4333" s="69"/>
      <c r="W4333" s="69"/>
      <c r="X4333" s="69"/>
      <c r="Y4333" s="69"/>
      <c r="Z4333" s="69"/>
      <c r="AA4333" s="69"/>
      <c r="AB4333" s="69"/>
      <c r="AC4333" s="69"/>
    </row>
    <row r="4334" spans="1:29" ht="1.5" customHeight="1" x14ac:dyDescent="0.25">
      <c r="A4334" s="74"/>
      <c r="B4334" s="74"/>
      <c r="C4334" s="74"/>
      <c r="D4334" s="74"/>
      <c r="E4334" s="74"/>
      <c r="F4334" s="74"/>
      <c r="G4334" s="74"/>
      <c r="H4334" s="74"/>
      <c r="I4334" s="74"/>
      <c r="J4334" s="74"/>
      <c r="K4334" s="74"/>
      <c r="L4334" s="74"/>
      <c r="M4334" s="74"/>
      <c r="N4334" s="74"/>
      <c r="O4334" s="74"/>
      <c r="P4334" s="74"/>
      <c r="Q4334" s="74"/>
      <c r="R4334" s="74"/>
      <c r="S4334" s="74"/>
      <c r="T4334" s="74"/>
      <c r="U4334" s="74"/>
      <c r="V4334" s="74"/>
      <c r="W4334" s="74"/>
      <c r="X4334" s="74"/>
      <c r="Y4334" s="74"/>
      <c r="Z4334" s="74"/>
      <c r="AA4334" s="74"/>
      <c r="AB4334" s="74"/>
      <c r="AC4334" s="74"/>
    </row>
  </sheetData>
  <pageMargins left="0.17" right="0.17" top="0.17" bottom="0.9" header="0.5" footer="0.6"/>
  <pageSetup paperSize="9" fitToHeight="0" orientation="landscape"/>
  <headerFooter alignWithMargins="0">
    <oddFooter>&amp;L&amp;"Times New Roman"&amp;06Printing Date : 13-Sep-2022&amp;R&amp;"Times New Roman"&amp;06Page &amp;P of &amp;N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F3873-CE52-424F-9B15-299E4FC0743C}">
  <sheetPr>
    <pageSetUpPr fitToPage="1"/>
  </sheetPr>
  <dimension ref="A1:AC4387"/>
  <sheetViews>
    <sheetView showGridLines="0" topLeftCell="F1" zoomScale="55" zoomScaleNormal="55" workbookViewId="0">
      <pane ySplit="1" topLeftCell="A462" activePane="bottomLeft" state="frozen"/>
      <selection pane="bottomLeft" activeCell="M229" sqref="M229"/>
    </sheetView>
  </sheetViews>
  <sheetFormatPr defaultRowHeight="12.5" x14ac:dyDescent="0.25"/>
  <cols>
    <col min="1" max="1" width="8.7265625" style="67"/>
    <col min="2" max="2" width="19.7265625" style="67" customWidth="1"/>
    <col min="3" max="3" width="13.81640625" style="67" customWidth="1"/>
    <col min="4" max="4" width="11.81640625" style="67" customWidth="1"/>
    <col min="5" max="5" width="16.453125" style="67" customWidth="1"/>
    <col min="6" max="6" width="13.81640625" style="67" customWidth="1"/>
    <col min="7" max="8" width="10.81640625" style="67" customWidth="1"/>
    <col min="9" max="10" width="16.453125" style="67" customWidth="1"/>
    <col min="11" max="11" width="19.453125" style="67" customWidth="1"/>
    <col min="12" max="15" width="16.453125" style="67" customWidth="1"/>
    <col min="16" max="18" width="10.81640625" style="67" customWidth="1"/>
    <col min="19" max="20" width="16.453125" style="67" customWidth="1"/>
    <col min="21" max="23" width="10.81640625" style="67" customWidth="1"/>
    <col min="24" max="26" width="16.453125" style="67" customWidth="1"/>
    <col min="27" max="29" width="10.81640625" style="67" customWidth="1"/>
    <col min="30" max="256" width="9.1796875" style="67" customWidth="1"/>
    <col min="257" max="257" width="8.7265625" style="67"/>
    <col min="258" max="258" width="19.7265625" style="67" customWidth="1"/>
    <col min="259" max="259" width="11.81640625" style="67" customWidth="1"/>
    <col min="260" max="261" width="13.81640625" style="67" customWidth="1"/>
    <col min="262" max="263" width="10.81640625" style="67" customWidth="1"/>
    <col min="264" max="265" width="16.453125" style="67" customWidth="1"/>
    <col min="266" max="266" width="19.453125" style="67" customWidth="1"/>
    <col min="267" max="271" width="16.453125" style="67" customWidth="1"/>
    <col min="272" max="274" width="10.81640625" style="67" customWidth="1"/>
    <col min="275" max="276" width="16.453125" style="67" customWidth="1"/>
    <col min="277" max="279" width="10.81640625" style="67" customWidth="1"/>
    <col min="280" max="282" width="16.453125" style="67" customWidth="1"/>
    <col min="283" max="285" width="10.81640625" style="67" customWidth="1"/>
    <col min="286" max="512" width="9.1796875" style="67" customWidth="1"/>
    <col min="513" max="513" width="8.7265625" style="67"/>
    <col min="514" max="514" width="19.7265625" style="67" customWidth="1"/>
    <col min="515" max="515" width="11.81640625" style="67" customWidth="1"/>
    <col min="516" max="517" width="13.81640625" style="67" customWidth="1"/>
    <col min="518" max="519" width="10.81640625" style="67" customWidth="1"/>
    <col min="520" max="521" width="16.453125" style="67" customWidth="1"/>
    <col min="522" max="522" width="19.453125" style="67" customWidth="1"/>
    <col min="523" max="527" width="16.453125" style="67" customWidth="1"/>
    <col min="528" max="530" width="10.81640625" style="67" customWidth="1"/>
    <col min="531" max="532" width="16.453125" style="67" customWidth="1"/>
    <col min="533" max="535" width="10.81640625" style="67" customWidth="1"/>
    <col min="536" max="538" width="16.453125" style="67" customWidth="1"/>
    <col min="539" max="541" width="10.81640625" style="67" customWidth="1"/>
    <col min="542" max="768" width="9.1796875" style="67" customWidth="1"/>
    <col min="769" max="769" width="8.7265625" style="67"/>
    <col min="770" max="770" width="19.7265625" style="67" customWidth="1"/>
    <col min="771" max="771" width="11.81640625" style="67" customWidth="1"/>
    <col min="772" max="773" width="13.81640625" style="67" customWidth="1"/>
    <col min="774" max="775" width="10.81640625" style="67" customWidth="1"/>
    <col min="776" max="777" width="16.453125" style="67" customWidth="1"/>
    <col min="778" max="778" width="19.453125" style="67" customWidth="1"/>
    <col min="779" max="783" width="16.453125" style="67" customWidth="1"/>
    <col min="784" max="786" width="10.81640625" style="67" customWidth="1"/>
    <col min="787" max="788" width="16.453125" style="67" customWidth="1"/>
    <col min="789" max="791" width="10.81640625" style="67" customWidth="1"/>
    <col min="792" max="794" width="16.453125" style="67" customWidth="1"/>
    <col min="795" max="797" width="10.81640625" style="67" customWidth="1"/>
    <col min="798" max="1024" width="9.1796875" style="67" customWidth="1"/>
    <col min="1025" max="1025" width="8.7265625" style="67"/>
    <col min="1026" max="1026" width="19.7265625" style="67" customWidth="1"/>
    <col min="1027" max="1027" width="11.81640625" style="67" customWidth="1"/>
    <col min="1028" max="1029" width="13.81640625" style="67" customWidth="1"/>
    <col min="1030" max="1031" width="10.81640625" style="67" customWidth="1"/>
    <col min="1032" max="1033" width="16.453125" style="67" customWidth="1"/>
    <col min="1034" max="1034" width="19.453125" style="67" customWidth="1"/>
    <col min="1035" max="1039" width="16.453125" style="67" customWidth="1"/>
    <col min="1040" max="1042" width="10.81640625" style="67" customWidth="1"/>
    <col min="1043" max="1044" width="16.453125" style="67" customWidth="1"/>
    <col min="1045" max="1047" width="10.81640625" style="67" customWidth="1"/>
    <col min="1048" max="1050" width="16.453125" style="67" customWidth="1"/>
    <col min="1051" max="1053" width="10.81640625" style="67" customWidth="1"/>
    <col min="1054" max="1280" width="9.1796875" style="67" customWidth="1"/>
    <col min="1281" max="1281" width="8.7265625" style="67"/>
    <col min="1282" max="1282" width="19.7265625" style="67" customWidth="1"/>
    <col min="1283" max="1283" width="11.81640625" style="67" customWidth="1"/>
    <col min="1284" max="1285" width="13.81640625" style="67" customWidth="1"/>
    <col min="1286" max="1287" width="10.81640625" style="67" customWidth="1"/>
    <col min="1288" max="1289" width="16.453125" style="67" customWidth="1"/>
    <col min="1290" max="1290" width="19.453125" style="67" customWidth="1"/>
    <col min="1291" max="1295" width="16.453125" style="67" customWidth="1"/>
    <col min="1296" max="1298" width="10.81640625" style="67" customWidth="1"/>
    <col min="1299" max="1300" width="16.453125" style="67" customWidth="1"/>
    <col min="1301" max="1303" width="10.81640625" style="67" customWidth="1"/>
    <col min="1304" max="1306" width="16.453125" style="67" customWidth="1"/>
    <col min="1307" max="1309" width="10.81640625" style="67" customWidth="1"/>
    <col min="1310" max="1536" width="9.1796875" style="67" customWidth="1"/>
    <col min="1537" max="1537" width="8.7265625" style="67"/>
    <col min="1538" max="1538" width="19.7265625" style="67" customWidth="1"/>
    <col min="1539" max="1539" width="11.81640625" style="67" customWidth="1"/>
    <col min="1540" max="1541" width="13.81640625" style="67" customWidth="1"/>
    <col min="1542" max="1543" width="10.81640625" style="67" customWidth="1"/>
    <col min="1544" max="1545" width="16.453125" style="67" customWidth="1"/>
    <col min="1546" max="1546" width="19.453125" style="67" customWidth="1"/>
    <col min="1547" max="1551" width="16.453125" style="67" customWidth="1"/>
    <col min="1552" max="1554" width="10.81640625" style="67" customWidth="1"/>
    <col min="1555" max="1556" width="16.453125" style="67" customWidth="1"/>
    <col min="1557" max="1559" width="10.81640625" style="67" customWidth="1"/>
    <col min="1560" max="1562" width="16.453125" style="67" customWidth="1"/>
    <col min="1563" max="1565" width="10.81640625" style="67" customWidth="1"/>
    <col min="1566" max="1792" width="9.1796875" style="67" customWidth="1"/>
    <col min="1793" max="1793" width="8.7265625" style="67"/>
    <col min="1794" max="1794" width="19.7265625" style="67" customWidth="1"/>
    <col min="1795" max="1795" width="11.81640625" style="67" customWidth="1"/>
    <col min="1796" max="1797" width="13.81640625" style="67" customWidth="1"/>
    <col min="1798" max="1799" width="10.81640625" style="67" customWidth="1"/>
    <col min="1800" max="1801" width="16.453125" style="67" customWidth="1"/>
    <col min="1802" max="1802" width="19.453125" style="67" customWidth="1"/>
    <col min="1803" max="1807" width="16.453125" style="67" customWidth="1"/>
    <col min="1808" max="1810" width="10.81640625" style="67" customWidth="1"/>
    <col min="1811" max="1812" width="16.453125" style="67" customWidth="1"/>
    <col min="1813" max="1815" width="10.81640625" style="67" customWidth="1"/>
    <col min="1816" max="1818" width="16.453125" style="67" customWidth="1"/>
    <col min="1819" max="1821" width="10.81640625" style="67" customWidth="1"/>
    <col min="1822" max="2048" width="9.1796875" style="67" customWidth="1"/>
    <col min="2049" max="2049" width="8.7265625" style="67"/>
    <col min="2050" max="2050" width="19.7265625" style="67" customWidth="1"/>
    <col min="2051" max="2051" width="11.81640625" style="67" customWidth="1"/>
    <col min="2052" max="2053" width="13.81640625" style="67" customWidth="1"/>
    <col min="2054" max="2055" width="10.81640625" style="67" customWidth="1"/>
    <col min="2056" max="2057" width="16.453125" style="67" customWidth="1"/>
    <col min="2058" max="2058" width="19.453125" style="67" customWidth="1"/>
    <col min="2059" max="2063" width="16.453125" style="67" customWidth="1"/>
    <col min="2064" max="2066" width="10.81640625" style="67" customWidth="1"/>
    <col min="2067" max="2068" width="16.453125" style="67" customWidth="1"/>
    <col min="2069" max="2071" width="10.81640625" style="67" customWidth="1"/>
    <col min="2072" max="2074" width="16.453125" style="67" customWidth="1"/>
    <col min="2075" max="2077" width="10.81640625" style="67" customWidth="1"/>
    <col min="2078" max="2304" width="9.1796875" style="67" customWidth="1"/>
    <col min="2305" max="2305" width="8.7265625" style="67"/>
    <col min="2306" max="2306" width="19.7265625" style="67" customWidth="1"/>
    <col min="2307" max="2307" width="11.81640625" style="67" customWidth="1"/>
    <col min="2308" max="2309" width="13.81640625" style="67" customWidth="1"/>
    <col min="2310" max="2311" width="10.81640625" style="67" customWidth="1"/>
    <col min="2312" max="2313" width="16.453125" style="67" customWidth="1"/>
    <col min="2314" max="2314" width="19.453125" style="67" customWidth="1"/>
    <col min="2315" max="2319" width="16.453125" style="67" customWidth="1"/>
    <col min="2320" max="2322" width="10.81640625" style="67" customWidth="1"/>
    <col min="2323" max="2324" width="16.453125" style="67" customWidth="1"/>
    <col min="2325" max="2327" width="10.81640625" style="67" customWidth="1"/>
    <col min="2328" max="2330" width="16.453125" style="67" customWidth="1"/>
    <col min="2331" max="2333" width="10.81640625" style="67" customWidth="1"/>
    <col min="2334" max="2560" width="9.1796875" style="67" customWidth="1"/>
    <col min="2561" max="2561" width="8.7265625" style="67"/>
    <col min="2562" max="2562" width="19.7265625" style="67" customWidth="1"/>
    <col min="2563" max="2563" width="11.81640625" style="67" customWidth="1"/>
    <col min="2564" max="2565" width="13.81640625" style="67" customWidth="1"/>
    <col min="2566" max="2567" width="10.81640625" style="67" customWidth="1"/>
    <col min="2568" max="2569" width="16.453125" style="67" customWidth="1"/>
    <col min="2570" max="2570" width="19.453125" style="67" customWidth="1"/>
    <col min="2571" max="2575" width="16.453125" style="67" customWidth="1"/>
    <col min="2576" max="2578" width="10.81640625" style="67" customWidth="1"/>
    <col min="2579" max="2580" width="16.453125" style="67" customWidth="1"/>
    <col min="2581" max="2583" width="10.81640625" style="67" customWidth="1"/>
    <col min="2584" max="2586" width="16.453125" style="67" customWidth="1"/>
    <col min="2587" max="2589" width="10.81640625" style="67" customWidth="1"/>
    <col min="2590" max="2816" width="9.1796875" style="67" customWidth="1"/>
    <col min="2817" max="2817" width="8.7265625" style="67"/>
    <col min="2818" max="2818" width="19.7265625" style="67" customWidth="1"/>
    <col min="2819" max="2819" width="11.81640625" style="67" customWidth="1"/>
    <col min="2820" max="2821" width="13.81640625" style="67" customWidth="1"/>
    <col min="2822" max="2823" width="10.81640625" style="67" customWidth="1"/>
    <col min="2824" max="2825" width="16.453125" style="67" customWidth="1"/>
    <col min="2826" max="2826" width="19.453125" style="67" customWidth="1"/>
    <col min="2827" max="2831" width="16.453125" style="67" customWidth="1"/>
    <col min="2832" max="2834" width="10.81640625" style="67" customWidth="1"/>
    <col min="2835" max="2836" width="16.453125" style="67" customWidth="1"/>
    <col min="2837" max="2839" width="10.81640625" style="67" customWidth="1"/>
    <col min="2840" max="2842" width="16.453125" style="67" customWidth="1"/>
    <col min="2843" max="2845" width="10.81640625" style="67" customWidth="1"/>
    <col min="2846" max="3072" width="9.1796875" style="67" customWidth="1"/>
    <col min="3073" max="3073" width="8.7265625" style="67"/>
    <col min="3074" max="3074" width="19.7265625" style="67" customWidth="1"/>
    <col min="3075" max="3075" width="11.81640625" style="67" customWidth="1"/>
    <col min="3076" max="3077" width="13.81640625" style="67" customWidth="1"/>
    <col min="3078" max="3079" width="10.81640625" style="67" customWidth="1"/>
    <col min="3080" max="3081" width="16.453125" style="67" customWidth="1"/>
    <col min="3082" max="3082" width="19.453125" style="67" customWidth="1"/>
    <col min="3083" max="3087" width="16.453125" style="67" customWidth="1"/>
    <col min="3088" max="3090" width="10.81640625" style="67" customWidth="1"/>
    <col min="3091" max="3092" width="16.453125" style="67" customWidth="1"/>
    <col min="3093" max="3095" width="10.81640625" style="67" customWidth="1"/>
    <col min="3096" max="3098" width="16.453125" style="67" customWidth="1"/>
    <col min="3099" max="3101" width="10.81640625" style="67" customWidth="1"/>
    <col min="3102" max="3328" width="9.1796875" style="67" customWidth="1"/>
    <col min="3329" max="3329" width="8.7265625" style="67"/>
    <col min="3330" max="3330" width="19.7265625" style="67" customWidth="1"/>
    <col min="3331" max="3331" width="11.81640625" style="67" customWidth="1"/>
    <col min="3332" max="3333" width="13.81640625" style="67" customWidth="1"/>
    <col min="3334" max="3335" width="10.81640625" style="67" customWidth="1"/>
    <col min="3336" max="3337" width="16.453125" style="67" customWidth="1"/>
    <col min="3338" max="3338" width="19.453125" style="67" customWidth="1"/>
    <col min="3339" max="3343" width="16.453125" style="67" customWidth="1"/>
    <col min="3344" max="3346" width="10.81640625" style="67" customWidth="1"/>
    <col min="3347" max="3348" width="16.453125" style="67" customWidth="1"/>
    <col min="3349" max="3351" width="10.81640625" style="67" customWidth="1"/>
    <col min="3352" max="3354" width="16.453125" style="67" customWidth="1"/>
    <col min="3355" max="3357" width="10.81640625" style="67" customWidth="1"/>
    <col min="3358" max="3584" width="9.1796875" style="67" customWidth="1"/>
    <col min="3585" max="3585" width="8.7265625" style="67"/>
    <col min="3586" max="3586" width="19.7265625" style="67" customWidth="1"/>
    <col min="3587" max="3587" width="11.81640625" style="67" customWidth="1"/>
    <col min="3588" max="3589" width="13.81640625" style="67" customWidth="1"/>
    <col min="3590" max="3591" width="10.81640625" style="67" customWidth="1"/>
    <col min="3592" max="3593" width="16.453125" style="67" customWidth="1"/>
    <col min="3594" max="3594" width="19.453125" style="67" customWidth="1"/>
    <col min="3595" max="3599" width="16.453125" style="67" customWidth="1"/>
    <col min="3600" max="3602" width="10.81640625" style="67" customWidth="1"/>
    <col min="3603" max="3604" width="16.453125" style="67" customWidth="1"/>
    <col min="3605" max="3607" width="10.81640625" style="67" customWidth="1"/>
    <col min="3608" max="3610" width="16.453125" style="67" customWidth="1"/>
    <col min="3611" max="3613" width="10.81640625" style="67" customWidth="1"/>
    <col min="3614" max="3840" width="9.1796875" style="67" customWidth="1"/>
    <col min="3841" max="3841" width="8.7265625" style="67"/>
    <col min="3842" max="3842" width="19.7265625" style="67" customWidth="1"/>
    <col min="3843" max="3843" width="11.81640625" style="67" customWidth="1"/>
    <col min="3844" max="3845" width="13.81640625" style="67" customWidth="1"/>
    <col min="3846" max="3847" width="10.81640625" style="67" customWidth="1"/>
    <col min="3848" max="3849" width="16.453125" style="67" customWidth="1"/>
    <col min="3850" max="3850" width="19.453125" style="67" customWidth="1"/>
    <col min="3851" max="3855" width="16.453125" style="67" customWidth="1"/>
    <col min="3856" max="3858" width="10.81640625" style="67" customWidth="1"/>
    <col min="3859" max="3860" width="16.453125" style="67" customWidth="1"/>
    <col min="3861" max="3863" width="10.81640625" style="67" customWidth="1"/>
    <col min="3864" max="3866" width="16.453125" style="67" customWidth="1"/>
    <col min="3867" max="3869" width="10.81640625" style="67" customWidth="1"/>
    <col min="3870" max="4096" width="9.1796875" style="67" customWidth="1"/>
    <col min="4097" max="4097" width="8.7265625" style="67"/>
    <col min="4098" max="4098" width="19.7265625" style="67" customWidth="1"/>
    <col min="4099" max="4099" width="11.81640625" style="67" customWidth="1"/>
    <col min="4100" max="4101" width="13.81640625" style="67" customWidth="1"/>
    <col min="4102" max="4103" width="10.81640625" style="67" customWidth="1"/>
    <col min="4104" max="4105" width="16.453125" style="67" customWidth="1"/>
    <col min="4106" max="4106" width="19.453125" style="67" customWidth="1"/>
    <col min="4107" max="4111" width="16.453125" style="67" customWidth="1"/>
    <col min="4112" max="4114" width="10.81640625" style="67" customWidth="1"/>
    <col min="4115" max="4116" width="16.453125" style="67" customWidth="1"/>
    <col min="4117" max="4119" width="10.81640625" style="67" customWidth="1"/>
    <col min="4120" max="4122" width="16.453125" style="67" customWidth="1"/>
    <col min="4123" max="4125" width="10.81640625" style="67" customWidth="1"/>
    <col min="4126" max="4352" width="9.1796875" style="67" customWidth="1"/>
    <col min="4353" max="4353" width="8.7265625" style="67"/>
    <col min="4354" max="4354" width="19.7265625" style="67" customWidth="1"/>
    <col min="4355" max="4355" width="11.81640625" style="67" customWidth="1"/>
    <col min="4356" max="4357" width="13.81640625" style="67" customWidth="1"/>
    <col min="4358" max="4359" width="10.81640625" style="67" customWidth="1"/>
    <col min="4360" max="4361" width="16.453125" style="67" customWidth="1"/>
    <col min="4362" max="4362" width="19.453125" style="67" customWidth="1"/>
    <col min="4363" max="4367" width="16.453125" style="67" customWidth="1"/>
    <col min="4368" max="4370" width="10.81640625" style="67" customWidth="1"/>
    <col min="4371" max="4372" width="16.453125" style="67" customWidth="1"/>
    <col min="4373" max="4375" width="10.81640625" style="67" customWidth="1"/>
    <col min="4376" max="4378" width="16.453125" style="67" customWidth="1"/>
    <col min="4379" max="4381" width="10.81640625" style="67" customWidth="1"/>
    <col min="4382" max="4608" width="9.1796875" style="67" customWidth="1"/>
    <col min="4609" max="4609" width="8.7265625" style="67"/>
    <col min="4610" max="4610" width="19.7265625" style="67" customWidth="1"/>
    <col min="4611" max="4611" width="11.81640625" style="67" customWidth="1"/>
    <col min="4612" max="4613" width="13.81640625" style="67" customWidth="1"/>
    <col min="4614" max="4615" width="10.81640625" style="67" customWidth="1"/>
    <col min="4616" max="4617" width="16.453125" style="67" customWidth="1"/>
    <col min="4618" max="4618" width="19.453125" style="67" customWidth="1"/>
    <col min="4619" max="4623" width="16.453125" style="67" customWidth="1"/>
    <col min="4624" max="4626" width="10.81640625" style="67" customWidth="1"/>
    <col min="4627" max="4628" width="16.453125" style="67" customWidth="1"/>
    <col min="4629" max="4631" width="10.81640625" style="67" customWidth="1"/>
    <col min="4632" max="4634" width="16.453125" style="67" customWidth="1"/>
    <col min="4635" max="4637" width="10.81640625" style="67" customWidth="1"/>
    <col min="4638" max="4864" width="9.1796875" style="67" customWidth="1"/>
    <col min="4865" max="4865" width="8.7265625" style="67"/>
    <col min="4866" max="4866" width="19.7265625" style="67" customWidth="1"/>
    <col min="4867" max="4867" width="11.81640625" style="67" customWidth="1"/>
    <col min="4868" max="4869" width="13.81640625" style="67" customWidth="1"/>
    <col min="4870" max="4871" width="10.81640625" style="67" customWidth="1"/>
    <col min="4872" max="4873" width="16.453125" style="67" customWidth="1"/>
    <col min="4874" max="4874" width="19.453125" style="67" customWidth="1"/>
    <col min="4875" max="4879" width="16.453125" style="67" customWidth="1"/>
    <col min="4880" max="4882" width="10.81640625" style="67" customWidth="1"/>
    <col min="4883" max="4884" width="16.453125" style="67" customWidth="1"/>
    <col min="4885" max="4887" width="10.81640625" style="67" customWidth="1"/>
    <col min="4888" max="4890" width="16.453125" style="67" customWidth="1"/>
    <col min="4891" max="4893" width="10.81640625" style="67" customWidth="1"/>
    <col min="4894" max="5120" width="9.1796875" style="67" customWidth="1"/>
    <col min="5121" max="5121" width="8.7265625" style="67"/>
    <col min="5122" max="5122" width="19.7265625" style="67" customWidth="1"/>
    <col min="5123" max="5123" width="11.81640625" style="67" customWidth="1"/>
    <col min="5124" max="5125" width="13.81640625" style="67" customWidth="1"/>
    <col min="5126" max="5127" width="10.81640625" style="67" customWidth="1"/>
    <col min="5128" max="5129" width="16.453125" style="67" customWidth="1"/>
    <col min="5130" max="5130" width="19.453125" style="67" customWidth="1"/>
    <col min="5131" max="5135" width="16.453125" style="67" customWidth="1"/>
    <col min="5136" max="5138" width="10.81640625" style="67" customWidth="1"/>
    <col min="5139" max="5140" width="16.453125" style="67" customWidth="1"/>
    <col min="5141" max="5143" width="10.81640625" style="67" customWidth="1"/>
    <col min="5144" max="5146" width="16.453125" style="67" customWidth="1"/>
    <col min="5147" max="5149" width="10.81640625" style="67" customWidth="1"/>
    <col min="5150" max="5376" width="9.1796875" style="67" customWidth="1"/>
    <col min="5377" max="5377" width="8.7265625" style="67"/>
    <col min="5378" max="5378" width="19.7265625" style="67" customWidth="1"/>
    <col min="5379" max="5379" width="11.81640625" style="67" customWidth="1"/>
    <col min="5380" max="5381" width="13.81640625" style="67" customWidth="1"/>
    <col min="5382" max="5383" width="10.81640625" style="67" customWidth="1"/>
    <col min="5384" max="5385" width="16.453125" style="67" customWidth="1"/>
    <col min="5386" max="5386" width="19.453125" style="67" customWidth="1"/>
    <col min="5387" max="5391" width="16.453125" style="67" customWidth="1"/>
    <col min="5392" max="5394" width="10.81640625" style="67" customWidth="1"/>
    <col min="5395" max="5396" width="16.453125" style="67" customWidth="1"/>
    <col min="5397" max="5399" width="10.81640625" style="67" customWidth="1"/>
    <col min="5400" max="5402" width="16.453125" style="67" customWidth="1"/>
    <col min="5403" max="5405" width="10.81640625" style="67" customWidth="1"/>
    <col min="5406" max="5632" width="9.1796875" style="67" customWidth="1"/>
    <col min="5633" max="5633" width="8.7265625" style="67"/>
    <col min="5634" max="5634" width="19.7265625" style="67" customWidth="1"/>
    <col min="5635" max="5635" width="11.81640625" style="67" customWidth="1"/>
    <col min="5636" max="5637" width="13.81640625" style="67" customWidth="1"/>
    <col min="5638" max="5639" width="10.81640625" style="67" customWidth="1"/>
    <col min="5640" max="5641" width="16.453125" style="67" customWidth="1"/>
    <col min="5642" max="5642" width="19.453125" style="67" customWidth="1"/>
    <col min="5643" max="5647" width="16.453125" style="67" customWidth="1"/>
    <col min="5648" max="5650" width="10.81640625" style="67" customWidth="1"/>
    <col min="5651" max="5652" width="16.453125" style="67" customWidth="1"/>
    <col min="5653" max="5655" width="10.81640625" style="67" customWidth="1"/>
    <col min="5656" max="5658" width="16.453125" style="67" customWidth="1"/>
    <col min="5659" max="5661" width="10.81640625" style="67" customWidth="1"/>
    <col min="5662" max="5888" width="9.1796875" style="67" customWidth="1"/>
    <col min="5889" max="5889" width="8.7265625" style="67"/>
    <col min="5890" max="5890" width="19.7265625" style="67" customWidth="1"/>
    <col min="5891" max="5891" width="11.81640625" style="67" customWidth="1"/>
    <col min="5892" max="5893" width="13.81640625" style="67" customWidth="1"/>
    <col min="5894" max="5895" width="10.81640625" style="67" customWidth="1"/>
    <col min="5896" max="5897" width="16.453125" style="67" customWidth="1"/>
    <col min="5898" max="5898" width="19.453125" style="67" customWidth="1"/>
    <col min="5899" max="5903" width="16.453125" style="67" customWidth="1"/>
    <col min="5904" max="5906" width="10.81640625" style="67" customWidth="1"/>
    <col min="5907" max="5908" width="16.453125" style="67" customWidth="1"/>
    <col min="5909" max="5911" width="10.81640625" style="67" customWidth="1"/>
    <col min="5912" max="5914" width="16.453125" style="67" customWidth="1"/>
    <col min="5915" max="5917" width="10.81640625" style="67" customWidth="1"/>
    <col min="5918" max="6144" width="9.1796875" style="67" customWidth="1"/>
    <col min="6145" max="6145" width="8.7265625" style="67"/>
    <col min="6146" max="6146" width="19.7265625" style="67" customWidth="1"/>
    <col min="6147" max="6147" width="11.81640625" style="67" customWidth="1"/>
    <col min="6148" max="6149" width="13.81640625" style="67" customWidth="1"/>
    <col min="6150" max="6151" width="10.81640625" style="67" customWidth="1"/>
    <col min="6152" max="6153" width="16.453125" style="67" customWidth="1"/>
    <col min="6154" max="6154" width="19.453125" style="67" customWidth="1"/>
    <col min="6155" max="6159" width="16.453125" style="67" customWidth="1"/>
    <col min="6160" max="6162" width="10.81640625" style="67" customWidth="1"/>
    <col min="6163" max="6164" width="16.453125" style="67" customWidth="1"/>
    <col min="6165" max="6167" width="10.81640625" style="67" customWidth="1"/>
    <col min="6168" max="6170" width="16.453125" style="67" customWidth="1"/>
    <col min="6171" max="6173" width="10.81640625" style="67" customWidth="1"/>
    <col min="6174" max="6400" width="9.1796875" style="67" customWidth="1"/>
    <col min="6401" max="6401" width="8.7265625" style="67"/>
    <col min="6402" max="6402" width="19.7265625" style="67" customWidth="1"/>
    <col min="6403" max="6403" width="11.81640625" style="67" customWidth="1"/>
    <col min="6404" max="6405" width="13.81640625" style="67" customWidth="1"/>
    <col min="6406" max="6407" width="10.81640625" style="67" customWidth="1"/>
    <col min="6408" max="6409" width="16.453125" style="67" customWidth="1"/>
    <col min="6410" max="6410" width="19.453125" style="67" customWidth="1"/>
    <col min="6411" max="6415" width="16.453125" style="67" customWidth="1"/>
    <col min="6416" max="6418" width="10.81640625" style="67" customWidth="1"/>
    <col min="6419" max="6420" width="16.453125" style="67" customWidth="1"/>
    <col min="6421" max="6423" width="10.81640625" style="67" customWidth="1"/>
    <col min="6424" max="6426" width="16.453125" style="67" customWidth="1"/>
    <col min="6427" max="6429" width="10.81640625" style="67" customWidth="1"/>
    <col min="6430" max="6656" width="9.1796875" style="67" customWidth="1"/>
    <col min="6657" max="6657" width="8.7265625" style="67"/>
    <col min="6658" max="6658" width="19.7265625" style="67" customWidth="1"/>
    <col min="6659" max="6659" width="11.81640625" style="67" customWidth="1"/>
    <col min="6660" max="6661" width="13.81640625" style="67" customWidth="1"/>
    <col min="6662" max="6663" width="10.81640625" style="67" customWidth="1"/>
    <col min="6664" max="6665" width="16.453125" style="67" customWidth="1"/>
    <col min="6666" max="6666" width="19.453125" style="67" customWidth="1"/>
    <col min="6667" max="6671" width="16.453125" style="67" customWidth="1"/>
    <col min="6672" max="6674" width="10.81640625" style="67" customWidth="1"/>
    <col min="6675" max="6676" width="16.453125" style="67" customWidth="1"/>
    <col min="6677" max="6679" width="10.81640625" style="67" customWidth="1"/>
    <col min="6680" max="6682" width="16.453125" style="67" customWidth="1"/>
    <col min="6683" max="6685" width="10.81640625" style="67" customWidth="1"/>
    <col min="6686" max="6912" width="9.1796875" style="67" customWidth="1"/>
    <col min="6913" max="6913" width="8.7265625" style="67"/>
    <col min="6914" max="6914" width="19.7265625" style="67" customWidth="1"/>
    <col min="6915" max="6915" width="11.81640625" style="67" customWidth="1"/>
    <col min="6916" max="6917" width="13.81640625" style="67" customWidth="1"/>
    <col min="6918" max="6919" width="10.81640625" style="67" customWidth="1"/>
    <col min="6920" max="6921" width="16.453125" style="67" customWidth="1"/>
    <col min="6922" max="6922" width="19.453125" style="67" customWidth="1"/>
    <col min="6923" max="6927" width="16.453125" style="67" customWidth="1"/>
    <col min="6928" max="6930" width="10.81640625" style="67" customWidth="1"/>
    <col min="6931" max="6932" width="16.453125" style="67" customWidth="1"/>
    <col min="6933" max="6935" width="10.81640625" style="67" customWidth="1"/>
    <col min="6936" max="6938" width="16.453125" style="67" customWidth="1"/>
    <col min="6939" max="6941" width="10.81640625" style="67" customWidth="1"/>
    <col min="6942" max="7168" width="9.1796875" style="67" customWidth="1"/>
    <col min="7169" max="7169" width="8.7265625" style="67"/>
    <col min="7170" max="7170" width="19.7265625" style="67" customWidth="1"/>
    <col min="7171" max="7171" width="11.81640625" style="67" customWidth="1"/>
    <col min="7172" max="7173" width="13.81640625" style="67" customWidth="1"/>
    <col min="7174" max="7175" width="10.81640625" style="67" customWidth="1"/>
    <col min="7176" max="7177" width="16.453125" style="67" customWidth="1"/>
    <col min="7178" max="7178" width="19.453125" style="67" customWidth="1"/>
    <col min="7179" max="7183" width="16.453125" style="67" customWidth="1"/>
    <col min="7184" max="7186" width="10.81640625" style="67" customWidth="1"/>
    <col min="7187" max="7188" width="16.453125" style="67" customWidth="1"/>
    <col min="7189" max="7191" width="10.81640625" style="67" customWidth="1"/>
    <col min="7192" max="7194" width="16.453125" style="67" customWidth="1"/>
    <col min="7195" max="7197" width="10.81640625" style="67" customWidth="1"/>
    <col min="7198" max="7424" width="9.1796875" style="67" customWidth="1"/>
    <col min="7425" max="7425" width="8.7265625" style="67"/>
    <col min="7426" max="7426" width="19.7265625" style="67" customWidth="1"/>
    <col min="7427" max="7427" width="11.81640625" style="67" customWidth="1"/>
    <col min="7428" max="7429" width="13.81640625" style="67" customWidth="1"/>
    <col min="7430" max="7431" width="10.81640625" style="67" customWidth="1"/>
    <col min="7432" max="7433" width="16.453125" style="67" customWidth="1"/>
    <col min="7434" max="7434" width="19.453125" style="67" customWidth="1"/>
    <col min="7435" max="7439" width="16.453125" style="67" customWidth="1"/>
    <col min="7440" max="7442" width="10.81640625" style="67" customWidth="1"/>
    <col min="7443" max="7444" width="16.453125" style="67" customWidth="1"/>
    <col min="7445" max="7447" width="10.81640625" style="67" customWidth="1"/>
    <col min="7448" max="7450" width="16.453125" style="67" customWidth="1"/>
    <col min="7451" max="7453" width="10.81640625" style="67" customWidth="1"/>
    <col min="7454" max="7680" width="9.1796875" style="67" customWidth="1"/>
    <col min="7681" max="7681" width="8.7265625" style="67"/>
    <col min="7682" max="7682" width="19.7265625" style="67" customWidth="1"/>
    <col min="7683" max="7683" width="11.81640625" style="67" customWidth="1"/>
    <col min="7684" max="7685" width="13.81640625" style="67" customWidth="1"/>
    <col min="7686" max="7687" width="10.81640625" style="67" customWidth="1"/>
    <col min="7688" max="7689" width="16.453125" style="67" customWidth="1"/>
    <col min="7690" max="7690" width="19.453125" style="67" customWidth="1"/>
    <col min="7691" max="7695" width="16.453125" style="67" customWidth="1"/>
    <col min="7696" max="7698" width="10.81640625" style="67" customWidth="1"/>
    <col min="7699" max="7700" width="16.453125" style="67" customWidth="1"/>
    <col min="7701" max="7703" width="10.81640625" style="67" customWidth="1"/>
    <col min="7704" max="7706" width="16.453125" style="67" customWidth="1"/>
    <col min="7707" max="7709" width="10.81640625" style="67" customWidth="1"/>
    <col min="7710" max="7936" width="9.1796875" style="67" customWidth="1"/>
    <col min="7937" max="7937" width="8.7265625" style="67"/>
    <col min="7938" max="7938" width="19.7265625" style="67" customWidth="1"/>
    <col min="7939" max="7939" width="11.81640625" style="67" customWidth="1"/>
    <col min="7940" max="7941" width="13.81640625" style="67" customWidth="1"/>
    <col min="7942" max="7943" width="10.81640625" style="67" customWidth="1"/>
    <col min="7944" max="7945" width="16.453125" style="67" customWidth="1"/>
    <col min="7946" max="7946" width="19.453125" style="67" customWidth="1"/>
    <col min="7947" max="7951" width="16.453125" style="67" customWidth="1"/>
    <col min="7952" max="7954" width="10.81640625" style="67" customWidth="1"/>
    <col min="7955" max="7956" width="16.453125" style="67" customWidth="1"/>
    <col min="7957" max="7959" width="10.81640625" style="67" customWidth="1"/>
    <col min="7960" max="7962" width="16.453125" style="67" customWidth="1"/>
    <col min="7963" max="7965" width="10.81640625" style="67" customWidth="1"/>
    <col min="7966" max="8192" width="9.1796875" style="67" customWidth="1"/>
    <col min="8193" max="8193" width="8.7265625" style="67"/>
    <col min="8194" max="8194" width="19.7265625" style="67" customWidth="1"/>
    <col min="8195" max="8195" width="11.81640625" style="67" customWidth="1"/>
    <col min="8196" max="8197" width="13.81640625" style="67" customWidth="1"/>
    <col min="8198" max="8199" width="10.81640625" style="67" customWidth="1"/>
    <col min="8200" max="8201" width="16.453125" style="67" customWidth="1"/>
    <col min="8202" max="8202" width="19.453125" style="67" customWidth="1"/>
    <col min="8203" max="8207" width="16.453125" style="67" customWidth="1"/>
    <col min="8208" max="8210" width="10.81640625" style="67" customWidth="1"/>
    <col min="8211" max="8212" width="16.453125" style="67" customWidth="1"/>
    <col min="8213" max="8215" width="10.81640625" style="67" customWidth="1"/>
    <col min="8216" max="8218" width="16.453125" style="67" customWidth="1"/>
    <col min="8219" max="8221" width="10.81640625" style="67" customWidth="1"/>
    <col min="8222" max="8448" width="9.1796875" style="67" customWidth="1"/>
    <col min="8449" max="8449" width="8.7265625" style="67"/>
    <col min="8450" max="8450" width="19.7265625" style="67" customWidth="1"/>
    <col min="8451" max="8451" width="11.81640625" style="67" customWidth="1"/>
    <col min="8452" max="8453" width="13.81640625" style="67" customWidth="1"/>
    <col min="8454" max="8455" width="10.81640625" style="67" customWidth="1"/>
    <col min="8456" max="8457" width="16.453125" style="67" customWidth="1"/>
    <col min="8458" max="8458" width="19.453125" style="67" customWidth="1"/>
    <col min="8459" max="8463" width="16.453125" style="67" customWidth="1"/>
    <col min="8464" max="8466" width="10.81640625" style="67" customWidth="1"/>
    <col min="8467" max="8468" width="16.453125" style="67" customWidth="1"/>
    <col min="8469" max="8471" width="10.81640625" style="67" customWidth="1"/>
    <col min="8472" max="8474" width="16.453125" style="67" customWidth="1"/>
    <col min="8475" max="8477" width="10.81640625" style="67" customWidth="1"/>
    <col min="8478" max="8704" width="9.1796875" style="67" customWidth="1"/>
    <col min="8705" max="8705" width="8.7265625" style="67"/>
    <col min="8706" max="8706" width="19.7265625" style="67" customWidth="1"/>
    <col min="8707" max="8707" width="11.81640625" style="67" customWidth="1"/>
    <col min="8708" max="8709" width="13.81640625" style="67" customWidth="1"/>
    <col min="8710" max="8711" width="10.81640625" style="67" customWidth="1"/>
    <col min="8712" max="8713" width="16.453125" style="67" customWidth="1"/>
    <col min="8714" max="8714" width="19.453125" style="67" customWidth="1"/>
    <col min="8715" max="8719" width="16.453125" style="67" customWidth="1"/>
    <col min="8720" max="8722" width="10.81640625" style="67" customWidth="1"/>
    <col min="8723" max="8724" width="16.453125" style="67" customWidth="1"/>
    <col min="8725" max="8727" width="10.81640625" style="67" customWidth="1"/>
    <col min="8728" max="8730" width="16.453125" style="67" customWidth="1"/>
    <col min="8731" max="8733" width="10.81640625" style="67" customWidth="1"/>
    <col min="8734" max="8960" width="9.1796875" style="67" customWidth="1"/>
    <col min="8961" max="8961" width="8.7265625" style="67"/>
    <col min="8962" max="8962" width="19.7265625" style="67" customWidth="1"/>
    <col min="8963" max="8963" width="11.81640625" style="67" customWidth="1"/>
    <col min="8964" max="8965" width="13.81640625" style="67" customWidth="1"/>
    <col min="8966" max="8967" width="10.81640625" style="67" customWidth="1"/>
    <col min="8968" max="8969" width="16.453125" style="67" customWidth="1"/>
    <col min="8970" max="8970" width="19.453125" style="67" customWidth="1"/>
    <col min="8971" max="8975" width="16.453125" style="67" customWidth="1"/>
    <col min="8976" max="8978" width="10.81640625" style="67" customWidth="1"/>
    <col min="8979" max="8980" width="16.453125" style="67" customWidth="1"/>
    <col min="8981" max="8983" width="10.81640625" style="67" customWidth="1"/>
    <col min="8984" max="8986" width="16.453125" style="67" customWidth="1"/>
    <col min="8987" max="8989" width="10.81640625" style="67" customWidth="1"/>
    <col min="8990" max="9216" width="9.1796875" style="67" customWidth="1"/>
    <col min="9217" max="9217" width="8.7265625" style="67"/>
    <col min="9218" max="9218" width="19.7265625" style="67" customWidth="1"/>
    <col min="9219" max="9219" width="11.81640625" style="67" customWidth="1"/>
    <col min="9220" max="9221" width="13.81640625" style="67" customWidth="1"/>
    <col min="9222" max="9223" width="10.81640625" style="67" customWidth="1"/>
    <col min="9224" max="9225" width="16.453125" style="67" customWidth="1"/>
    <col min="9226" max="9226" width="19.453125" style="67" customWidth="1"/>
    <col min="9227" max="9231" width="16.453125" style="67" customWidth="1"/>
    <col min="9232" max="9234" width="10.81640625" style="67" customWidth="1"/>
    <col min="9235" max="9236" width="16.453125" style="67" customWidth="1"/>
    <col min="9237" max="9239" width="10.81640625" style="67" customWidth="1"/>
    <col min="9240" max="9242" width="16.453125" style="67" customWidth="1"/>
    <col min="9243" max="9245" width="10.81640625" style="67" customWidth="1"/>
    <col min="9246" max="9472" width="9.1796875" style="67" customWidth="1"/>
    <col min="9473" max="9473" width="8.7265625" style="67"/>
    <col min="9474" max="9474" width="19.7265625" style="67" customWidth="1"/>
    <col min="9475" max="9475" width="11.81640625" style="67" customWidth="1"/>
    <col min="9476" max="9477" width="13.81640625" style="67" customWidth="1"/>
    <col min="9478" max="9479" width="10.81640625" style="67" customWidth="1"/>
    <col min="9480" max="9481" width="16.453125" style="67" customWidth="1"/>
    <col min="9482" max="9482" width="19.453125" style="67" customWidth="1"/>
    <col min="9483" max="9487" width="16.453125" style="67" customWidth="1"/>
    <col min="9488" max="9490" width="10.81640625" style="67" customWidth="1"/>
    <col min="9491" max="9492" width="16.453125" style="67" customWidth="1"/>
    <col min="9493" max="9495" width="10.81640625" style="67" customWidth="1"/>
    <col min="9496" max="9498" width="16.453125" style="67" customWidth="1"/>
    <col min="9499" max="9501" width="10.81640625" style="67" customWidth="1"/>
    <col min="9502" max="9728" width="9.1796875" style="67" customWidth="1"/>
    <col min="9729" max="9729" width="8.7265625" style="67"/>
    <col min="9730" max="9730" width="19.7265625" style="67" customWidth="1"/>
    <col min="9731" max="9731" width="11.81640625" style="67" customWidth="1"/>
    <col min="9732" max="9733" width="13.81640625" style="67" customWidth="1"/>
    <col min="9734" max="9735" width="10.81640625" style="67" customWidth="1"/>
    <col min="9736" max="9737" width="16.453125" style="67" customWidth="1"/>
    <col min="9738" max="9738" width="19.453125" style="67" customWidth="1"/>
    <col min="9739" max="9743" width="16.453125" style="67" customWidth="1"/>
    <col min="9744" max="9746" width="10.81640625" style="67" customWidth="1"/>
    <col min="9747" max="9748" width="16.453125" style="67" customWidth="1"/>
    <col min="9749" max="9751" width="10.81640625" style="67" customWidth="1"/>
    <col min="9752" max="9754" width="16.453125" style="67" customWidth="1"/>
    <col min="9755" max="9757" width="10.81640625" style="67" customWidth="1"/>
    <col min="9758" max="9984" width="9.1796875" style="67" customWidth="1"/>
    <col min="9985" max="9985" width="8.7265625" style="67"/>
    <col min="9986" max="9986" width="19.7265625" style="67" customWidth="1"/>
    <col min="9987" max="9987" width="11.81640625" style="67" customWidth="1"/>
    <col min="9988" max="9989" width="13.81640625" style="67" customWidth="1"/>
    <col min="9990" max="9991" width="10.81640625" style="67" customWidth="1"/>
    <col min="9992" max="9993" width="16.453125" style="67" customWidth="1"/>
    <col min="9994" max="9994" width="19.453125" style="67" customWidth="1"/>
    <col min="9995" max="9999" width="16.453125" style="67" customWidth="1"/>
    <col min="10000" max="10002" width="10.81640625" style="67" customWidth="1"/>
    <col min="10003" max="10004" width="16.453125" style="67" customWidth="1"/>
    <col min="10005" max="10007" width="10.81640625" style="67" customWidth="1"/>
    <col min="10008" max="10010" width="16.453125" style="67" customWidth="1"/>
    <col min="10011" max="10013" width="10.81640625" style="67" customWidth="1"/>
    <col min="10014" max="10240" width="9.1796875" style="67" customWidth="1"/>
    <col min="10241" max="10241" width="8.7265625" style="67"/>
    <col min="10242" max="10242" width="19.7265625" style="67" customWidth="1"/>
    <col min="10243" max="10243" width="11.81640625" style="67" customWidth="1"/>
    <col min="10244" max="10245" width="13.81640625" style="67" customWidth="1"/>
    <col min="10246" max="10247" width="10.81640625" style="67" customWidth="1"/>
    <col min="10248" max="10249" width="16.453125" style="67" customWidth="1"/>
    <col min="10250" max="10250" width="19.453125" style="67" customWidth="1"/>
    <col min="10251" max="10255" width="16.453125" style="67" customWidth="1"/>
    <col min="10256" max="10258" width="10.81640625" style="67" customWidth="1"/>
    <col min="10259" max="10260" width="16.453125" style="67" customWidth="1"/>
    <col min="10261" max="10263" width="10.81640625" style="67" customWidth="1"/>
    <col min="10264" max="10266" width="16.453125" style="67" customWidth="1"/>
    <col min="10267" max="10269" width="10.81640625" style="67" customWidth="1"/>
    <col min="10270" max="10496" width="9.1796875" style="67" customWidth="1"/>
    <col min="10497" max="10497" width="8.7265625" style="67"/>
    <col min="10498" max="10498" width="19.7265625" style="67" customWidth="1"/>
    <col min="10499" max="10499" width="11.81640625" style="67" customWidth="1"/>
    <col min="10500" max="10501" width="13.81640625" style="67" customWidth="1"/>
    <col min="10502" max="10503" width="10.81640625" style="67" customWidth="1"/>
    <col min="10504" max="10505" width="16.453125" style="67" customWidth="1"/>
    <col min="10506" max="10506" width="19.453125" style="67" customWidth="1"/>
    <col min="10507" max="10511" width="16.453125" style="67" customWidth="1"/>
    <col min="10512" max="10514" width="10.81640625" style="67" customWidth="1"/>
    <col min="10515" max="10516" width="16.453125" style="67" customWidth="1"/>
    <col min="10517" max="10519" width="10.81640625" style="67" customWidth="1"/>
    <col min="10520" max="10522" width="16.453125" style="67" customWidth="1"/>
    <col min="10523" max="10525" width="10.81640625" style="67" customWidth="1"/>
    <col min="10526" max="10752" width="9.1796875" style="67" customWidth="1"/>
    <col min="10753" max="10753" width="8.7265625" style="67"/>
    <col min="10754" max="10754" width="19.7265625" style="67" customWidth="1"/>
    <col min="10755" max="10755" width="11.81640625" style="67" customWidth="1"/>
    <col min="10756" max="10757" width="13.81640625" style="67" customWidth="1"/>
    <col min="10758" max="10759" width="10.81640625" style="67" customWidth="1"/>
    <col min="10760" max="10761" width="16.453125" style="67" customWidth="1"/>
    <col min="10762" max="10762" width="19.453125" style="67" customWidth="1"/>
    <col min="10763" max="10767" width="16.453125" style="67" customWidth="1"/>
    <col min="10768" max="10770" width="10.81640625" style="67" customWidth="1"/>
    <col min="10771" max="10772" width="16.453125" style="67" customWidth="1"/>
    <col min="10773" max="10775" width="10.81640625" style="67" customWidth="1"/>
    <col min="10776" max="10778" width="16.453125" style="67" customWidth="1"/>
    <col min="10779" max="10781" width="10.81640625" style="67" customWidth="1"/>
    <col min="10782" max="11008" width="9.1796875" style="67" customWidth="1"/>
    <col min="11009" max="11009" width="8.7265625" style="67"/>
    <col min="11010" max="11010" width="19.7265625" style="67" customWidth="1"/>
    <col min="11011" max="11011" width="11.81640625" style="67" customWidth="1"/>
    <col min="11012" max="11013" width="13.81640625" style="67" customWidth="1"/>
    <col min="11014" max="11015" width="10.81640625" style="67" customWidth="1"/>
    <col min="11016" max="11017" width="16.453125" style="67" customWidth="1"/>
    <col min="11018" max="11018" width="19.453125" style="67" customWidth="1"/>
    <col min="11019" max="11023" width="16.453125" style="67" customWidth="1"/>
    <col min="11024" max="11026" width="10.81640625" style="67" customWidth="1"/>
    <col min="11027" max="11028" width="16.453125" style="67" customWidth="1"/>
    <col min="11029" max="11031" width="10.81640625" style="67" customWidth="1"/>
    <col min="11032" max="11034" width="16.453125" style="67" customWidth="1"/>
    <col min="11035" max="11037" width="10.81640625" style="67" customWidth="1"/>
    <col min="11038" max="11264" width="9.1796875" style="67" customWidth="1"/>
    <col min="11265" max="11265" width="8.7265625" style="67"/>
    <col min="11266" max="11266" width="19.7265625" style="67" customWidth="1"/>
    <col min="11267" max="11267" width="11.81640625" style="67" customWidth="1"/>
    <col min="11268" max="11269" width="13.81640625" style="67" customWidth="1"/>
    <col min="11270" max="11271" width="10.81640625" style="67" customWidth="1"/>
    <col min="11272" max="11273" width="16.453125" style="67" customWidth="1"/>
    <col min="11274" max="11274" width="19.453125" style="67" customWidth="1"/>
    <col min="11275" max="11279" width="16.453125" style="67" customWidth="1"/>
    <col min="11280" max="11282" width="10.81640625" style="67" customWidth="1"/>
    <col min="11283" max="11284" width="16.453125" style="67" customWidth="1"/>
    <col min="11285" max="11287" width="10.81640625" style="67" customWidth="1"/>
    <col min="11288" max="11290" width="16.453125" style="67" customWidth="1"/>
    <col min="11291" max="11293" width="10.81640625" style="67" customWidth="1"/>
    <col min="11294" max="11520" width="9.1796875" style="67" customWidth="1"/>
    <col min="11521" max="11521" width="8.7265625" style="67"/>
    <col min="11522" max="11522" width="19.7265625" style="67" customWidth="1"/>
    <col min="11523" max="11523" width="11.81640625" style="67" customWidth="1"/>
    <col min="11524" max="11525" width="13.81640625" style="67" customWidth="1"/>
    <col min="11526" max="11527" width="10.81640625" style="67" customWidth="1"/>
    <col min="11528" max="11529" width="16.453125" style="67" customWidth="1"/>
    <col min="11530" max="11530" width="19.453125" style="67" customWidth="1"/>
    <col min="11531" max="11535" width="16.453125" style="67" customWidth="1"/>
    <col min="11536" max="11538" width="10.81640625" style="67" customWidth="1"/>
    <col min="11539" max="11540" width="16.453125" style="67" customWidth="1"/>
    <col min="11541" max="11543" width="10.81640625" style="67" customWidth="1"/>
    <col min="11544" max="11546" width="16.453125" style="67" customWidth="1"/>
    <col min="11547" max="11549" width="10.81640625" style="67" customWidth="1"/>
    <col min="11550" max="11776" width="9.1796875" style="67" customWidth="1"/>
    <col min="11777" max="11777" width="8.7265625" style="67"/>
    <col min="11778" max="11778" width="19.7265625" style="67" customWidth="1"/>
    <col min="11779" max="11779" width="11.81640625" style="67" customWidth="1"/>
    <col min="11780" max="11781" width="13.81640625" style="67" customWidth="1"/>
    <col min="11782" max="11783" width="10.81640625" style="67" customWidth="1"/>
    <col min="11784" max="11785" width="16.453125" style="67" customWidth="1"/>
    <col min="11786" max="11786" width="19.453125" style="67" customWidth="1"/>
    <col min="11787" max="11791" width="16.453125" style="67" customWidth="1"/>
    <col min="11792" max="11794" width="10.81640625" style="67" customWidth="1"/>
    <col min="11795" max="11796" width="16.453125" style="67" customWidth="1"/>
    <col min="11797" max="11799" width="10.81640625" style="67" customWidth="1"/>
    <col min="11800" max="11802" width="16.453125" style="67" customWidth="1"/>
    <col min="11803" max="11805" width="10.81640625" style="67" customWidth="1"/>
    <col min="11806" max="12032" width="9.1796875" style="67" customWidth="1"/>
    <col min="12033" max="12033" width="8.7265625" style="67"/>
    <col min="12034" max="12034" width="19.7265625" style="67" customWidth="1"/>
    <col min="12035" max="12035" width="11.81640625" style="67" customWidth="1"/>
    <col min="12036" max="12037" width="13.81640625" style="67" customWidth="1"/>
    <col min="12038" max="12039" width="10.81640625" style="67" customWidth="1"/>
    <col min="12040" max="12041" width="16.453125" style="67" customWidth="1"/>
    <col min="12042" max="12042" width="19.453125" style="67" customWidth="1"/>
    <col min="12043" max="12047" width="16.453125" style="67" customWidth="1"/>
    <col min="12048" max="12050" width="10.81640625" style="67" customWidth="1"/>
    <col min="12051" max="12052" width="16.453125" style="67" customWidth="1"/>
    <col min="12053" max="12055" width="10.81640625" style="67" customWidth="1"/>
    <col min="12056" max="12058" width="16.453125" style="67" customWidth="1"/>
    <col min="12059" max="12061" width="10.81640625" style="67" customWidth="1"/>
    <col min="12062" max="12288" width="9.1796875" style="67" customWidth="1"/>
    <col min="12289" max="12289" width="8.7265625" style="67"/>
    <col min="12290" max="12290" width="19.7265625" style="67" customWidth="1"/>
    <col min="12291" max="12291" width="11.81640625" style="67" customWidth="1"/>
    <col min="12292" max="12293" width="13.81640625" style="67" customWidth="1"/>
    <col min="12294" max="12295" width="10.81640625" style="67" customWidth="1"/>
    <col min="12296" max="12297" width="16.453125" style="67" customWidth="1"/>
    <col min="12298" max="12298" width="19.453125" style="67" customWidth="1"/>
    <col min="12299" max="12303" width="16.453125" style="67" customWidth="1"/>
    <col min="12304" max="12306" width="10.81640625" style="67" customWidth="1"/>
    <col min="12307" max="12308" width="16.453125" style="67" customWidth="1"/>
    <col min="12309" max="12311" width="10.81640625" style="67" customWidth="1"/>
    <col min="12312" max="12314" width="16.453125" style="67" customWidth="1"/>
    <col min="12315" max="12317" width="10.81640625" style="67" customWidth="1"/>
    <col min="12318" max="12544" width="9.1796875" style="67" customWidth="1"/>
    <col min="12545" max="12545" width="8.7265625" style="67"/>
    <col min="12546" max="12546" width="19.7265625" style="67" customWidth="1"/>
    <col min="12547" max="12547" width="11.81640625" style="67" customWidth="1"/>
    <col min="12548" max="12549" width="13.81640625" style="67" customWidth="1"/>
    <col min="12550" max="12551" width="10.81640625" style="67" customWidth="1"/>
    <col min="12552" max="12553" width="16.453125" style="67" customWidth="1"/>
    <col min="12554" max="12554" width="19.453125" style="67" customWidth="1"/>
    <col min="12555" max="12559" width="16.453125" style="67" customWidth="1"/>
    <col min="12560" max="12562" width="10.81640625" style="67" customWidth="1"/>
    <col min="12563" max="12564" width="16.453125" style="67" customWidth="1"/>
    <col min="12565" max="12567" width="10.81640625" style="67" customWidth="1"/>
    <col min="12568" max="12570" width="16.453125" style="67" customWidth="1"/>
    <col min="12571" max="12573" width="10.81640625" style="67" customWidth="1"/>
    <col min="12574" max="12800" width="9.1796875" style="67" customWidth="1"/>
    <col min="12801" max="12801" width="8.7265625" style="67"/>
    <col min="12802" max="12802" width="19.7265625" style="67" customWidth="1"/>
    <col min="12803" max="12803" width="11.81640625" style="67" customWidth="1"/>
    <col min="12804" max="12805" width="13.81640625" style="67" customWidth="1"/>
    <col min="12806" max="12807" width="10.81640625" style="67" customWidth="1"/>
    <col min="12808" max="12809" width="16.453125" style="67" customWidth="1"/>
    <col min="12810" max="12810" width="19.453125" style="67" customWidth="1"/>
    <col min="12811" max="12815" width="16.453125" style="67" customWidth="1"/>
    <col min="12816" max="12818" width="10.81640625" style="67" customWidth="1"/>
    <col min="12819" max="12820" width="16.453125" style="67" customWidth="1"/>
    <col min="12821" max="12823" width="10.81640625" style="67" customWidth="1"/>
    <col min="12824" max="12826" width="16.453125" style="67" customWidth="1"/>
    <col min="12827" max="12829" width="10.81640625" style="67" customWidth="1"/>
    <col min="12830" max="13056" width="9.1796875" style="67" customWidth="1"/>
    <col min="13057" max="13057" width="8.7265625" style="67"/>
    <col min="13058" max="13058" width="19.7265625" style="67" customWidth="1"/>
    <col min="13059" max="13059" width="11.81640625" style="67" customWidth="1"/>
    <col min="13060" max="13061" width="13.81640625" style="67" customWidth="1"/>
    <col min="13062" max="13063" width="10.81640625" style="67" customWidth="1"/>
    <col min="13064" max="13065" width="16.453125" style="67" customWidth="1"/>
    <col min="13066" max="13066" width="19.453125" style="67" customWidth="1"/>
    <col min="13067" max="13071" width="16.453125" style="67" customWidth="1"/>
    <col min="13072" max="13074" width="10.81640625" style="67" customWidth="1"/>
    <col min="13075" max="13076" width="16.453125" style="67" customWidth="1"/>
    <col min="13077" max="13079" width="10.81640625" style="67" customWidth="1"/>
    <col min="13080" max="13082" width="16.453125" style="67" customWidth="1"/>
    <col min="13083" max="13085" width="10.81640625" style="67" customWidth="1"/>
    <col min="13086" max="13312" width="9.1796875" style="67" customWidth="1"/>
    <col min="13313" max="13313" width="8.7265625" style="67"/>
    <col min="13314" max="13314" width="19.7265625" style="67" customWidth="1"/>
    <col min="13315" max="13315" width="11.81640625" style="67" customWidth="1"/>
    <col min="13316" max="13317" width="13.81640625" style="67" customWidth="1"/>
    <col min="13318" max="13319" width="10.81640625" style="67" customWidth="1"/>
    <col min="13320" max="13321" width="16.453125" style="67" customWidth="1"/>
    <col min="13322" max="13322" width="19.453125" style="67" customWidth="1"/>
    <col min="13323" max="13327" width="16.453125" style="67" customWidth="1"/>
    <col min="13328" max="13330" width="10.81640625" style="67" customWidth="1"/>
    <col min="13331" max="13332" width="16.453125" style="67" customWidth="1"/>
    <col min="13333" max="13335" width="10.81640625" style="67" customWidth="1"/>
    <col min="13336" max="13338" width="16.453125" style="67" customWidth="1"/>
    <col min="13339" max="13341" width="10.81640625" style="67" customWidth="1"/>
    <col min="13342" max="13568" width="9.1796875" style="67" customWidth="1"/>
    <col min="13569" max="13569" width="8.7265625" style="67"/>
    <col min="13570" max="13570" width="19.7265625" style="67" customWidth="1"/>
    <col min="13571" max="13571" width="11.81640625" style="67" customWidth="1"/>
    <col min="13572" max="13573" width="13.81640625" style="67" customWidth="1"/>
    <col min="13574" max="13575" width="10.81640625" style="67" customWidth="1"/>
    <col min="13576" max="13577" width="16.453125" style="67" customWidth="1"/>
    <col min="13578" max="13578" width="19.453125" style="67" customWidth="1"/>
    <col min="13579" max="13583" width="16.453125" style="67" customWidth="1"/>
    <col min="13584" max="13586" width="10.81640625" style="67" customWidth="1"/>
    <col min="13587" max="13588" width="16.453125" style="67" customWidth="1"/>
    <col min="13589" max="13591" width="10.81640625" style="67" customWidth="1"/>
    <col min="13592" max="13594" width="16.453125" style="67" customWidth="1"/>
    <col min="13595" max="13597" width="10.81640625" style="67" customWidth="1"/>
    <col min="13598" max="13824" width="9.1796875" style="67" customWidth="1"/>
    <col min="13825" max="13825" width="8.7265625" style="67"/>
    <col min="13826" max="13826" width="19.7265625" style="67" customWidth="1"/>
    <col min="13827" max="13827" width="11.81640625" style="67" customWidth="1"/>
    <col min="13828" max="13829" width="13.81640625" style="67" customWidth="1"/>
    <col min="13830" max="13831" width="10.81640625" style="67" customWidth="1"/>
    <col min="13832" max="13833" width="16.453125" style="67" customWidth="1"/>
    <col min="13834" max="13834" width="19.453125" style="67" customWidth="1"/>
    <col min="13835" max="13839" width="16.453125" style="67" customWidth="1"/>
    <col min="13840" max="13842" width="10.81640625" style="67" customWidth="1"/>
    <col min="13843" max="13844" width="16.453125" style="67" customWidth="1"/>
    <col min="13845" max="13847" width="10.81640625" style="67" customWidth="1"/>
    <col min="13848" max="13850" width="16.453125" style="67" customWidth="1"/>
    <col min="13851" max="13853" width="10.81640625" style="67" customWidth="1"/>
    <col min="13854" max="14080" width="9.1796875" style="67" customWidth="1"/>
    <col min="14081" max="14081" width="8.7265625" style="67"/>
    <col min="14082" max="14082" width="19.7265625" style="67" customWidth="1"/>
    <col min="14083" max="14083" width="11.81640625" style="67" customWidth="1"/>
    <col min="14084" max="14085" width="13.81640625" style="67" customWidth="1"/>
    <col min="14086" max="14087" width="10.81640625" style="67" customWidth="1"/>
    <col min="14088" max="14089" width="16.453125" style="67" customWidth="1"/>
    <col min="14090" max="14090" width="19.453125" style="67" customWidth="1"/>
    <col min="14091" max="14095" width="16.453125" style="67" customWidth="1"/>
    <col min="14096" max="14098" width="10.81640625" style="67" customWidth="1"/>
    <col min="14099" max="14100" width="16.453125" style="67" customWidth="1"/>
    <col min="14101" max="14103" width="10.81640625" style="67" customWidth="1"/>
    <col min="14104" max="14106" width="16.453125" style="67" customWidth="1"/>
    <col min="14107" max="14109" width="10.81640625" style="67" customWidth="1"/>
    <col min="14110" max="14336" width="9.1796875" style="67" customWidth="1"/>
    <col min="14337" max="14337" width="8.7265625" style="67"/>
    <col min="14338" max="14338" width="19.7265625" style="67" customWidth="1"/>
    <col min="14339" max="14339" width="11.81640625" style="67" customWidth="1"/>
    <col min="14340" max="14341" width="13.81640625" style="67" customWidth="1"/>
    <col min="14342" max="14343" width="10.81640625" style="67" customWidth="1"/>
    <col min="14344" max="14345" width="16.453125" style="67" customWidth="1"/>
    <col min="14346" max="14346" width="19.453125" style="67" customWidth="1"/>
    <col min="14347" max="14351" width="16.453125" style="67" customWidth="1"/>
    <col min="14352" max="14354" width="10.81640625" style="67" customWidth="1"/>
    <col min="14355" max="14356" width="16.453125" style="67" customWidth="1"/>
    <col min="14357" max="14359" width="10.81640625" style="67" customWidth="1"/>
    <col min="14360" max="14362" width="16.453125" style="67" customWidth="1"/>
    <col min="14363" max="14365" width="10.81640625" style="67" customWidth="1"/>
    <col min="14366" max="14592" width="9.1796875" style="67" customWidth="1"/>
    <col min="14593" max="14593" width="8.7265625" style="67"/>
    <col min="14594" max="14594" width="19.7265625" style="67" customWidth="1"/>
    <col min="14595" max="14595" width="11.81640625" style="67" customWidth="1"/>
    <col min="14596" max="14597" width="13.81640625" style="67" customWidth="1"/>
    <col min="14598" max="14599" width="10.81640625" style="67" customWidth="1"/>
    <col min="14600" max="14601" width="16.453125" style="67" customWidth="1"/>
    <col min="14602" max="14602" width="19.453125" style="67" customWidth="1"/>
    <col min="14603" max="14607" width="16.453125" style="67" customWidth="1"/>
    <col min="14608" max="14610" width="10.81640625" style="67" customWidth="1"/>
    <col min="14611" max="14612" width="16.453125" style="67" customWidth="1"/>
    <col min="14613" max="14615" width="10.81640625" style="67" customWidth="1"/>
    <col min="14616" max="14618" width="16.453125" style="67" customWidth="1"/>
    <col min="14619" max="14621" width="10.81640625" style="67" customWidth="1"/>
    <col min="14622" max="14848" width="9.1796875" style="67" customWidth="1"/>
    <col min="14849" max="14849" width="8.7265625" style="67"/>
    <col min="14850" max="14850" width="19.7265625" style="67" customWidth="1"/>
    <col min="14851" max="14851" width="11.81640625" style="67" customWidth="1"/>
    <col min="14852" max="14853" width="13.81640625" style="67" customWidth="1"/>
    <col min="14854" max="14855" width="10.81640625" style="67" customWidth="1"/>
    <col min="14856" max="14857" width="16.453125" style="67" customWidth="1"/>
    <col min="14858" max="14858" width="19.453125" style="67" customWidth="1"/>
    <col min="14859" max="14863" width="16.453125" style="67" customWidth="1"/>
    <col min="14864" max="14866" width="10.81640625" style="67" customWidth="1"/>
    <col min="14867" max="14868" width="16.453125" style="67" customWidth="1"/>
    <col min="14869" max="14871" width="10.81640625" style="67" customWidth="1"/>
    <col min="14872" max="14874" width="16.453125" style="67" customWidth="1"/>
    <col min="14875" max="14877" width="10.81640625" style="67" customWidth="1"/>
    <col min="14878" max="15104" width="9.1796875" style="67" customWidth="1"/>
    <col min="15105" max="15105" width="8.7265625" style="67"/>
    <col min="15106" max="15106" width="19.7265625" style="67" customWidth="1"/>
    <col min="15107" max="15107" width="11.81640625" style="67" customWidth="1"/>
    <col min="15108" max="15109" width="13.81640625" style="67" customWidth="1"/>
    <col min="15110" max="15111" width="10.81640625" style="67" customWidth="1"/>
    <col min="15112" max="15113" width="16.453125" style="67" customWidth="1"/>
    <col min="15114" max="15114" width="19.453125" style="67" customWidth="1"/>
    <col min="15115" max="15119" width="16.453125" style="67" customWidth="1"/>
    <col min="15120" max="15122" width="10.81640625" style="67" customWidth="1"/>
    <col min="15123" max="15124" width="16.453125" style="67" customWidth="1"/>
    <col min="15125" max="15127" width="10.81640625" style="67" customWidth="1"/>
    <col min="15128" max="15130" width="16.453125" style="67" customWidth="1"/>
    <col min="15131" max="15133" width="10.81640625" style="67" customWidth="1"/>
    <col min="15134" max="15360" width="9.1796875" style="67" customWidth="1"/>
    <col min="15361" max="15361" width="8.7265625" style="67"/>
    <col min="15362" max="15362" width="19.7265625" style="67" customWidth="1"/>
    <col min="15363" max="15363" width="11.81640625" style="67" customWidth="1"/>
    <col min="15364" max="15365" width="13.81640625" style="67" customWidth="1"/>
    <col min="15366" max="15367" width="10.81640625" style="67" customWidth="1"/>
    <col min="15368" max="15369" width="16.453125" style="67" customWidth="1"/>
    <col min="15370" max="15370" width="19.453125" style="67" customWidth="1"/>
    <col min="15371" max="15375" width="16.453125" style="67" customWidth="1"/>
    <col min="15376" max="15378" width="10.81640625" style="67" customWidth="1"/>
    <col min="15379" max="15380" width="16.453125" style="67" customWidth="1"/>
    <col min="15381" max="15383" width="10.81640625" style="67" customWidth="1"/>
    <col min="15384" max="15386" width="16.453125" style="67" customWidth="1"/>
    <col min="15387" max="15389" width="10.81640625" style="67" customWidth="1"/>
    <col min="15390" max="15616" width="9.1796875" style="67" customWidth="1"/>
    <col min="15617" max="15617" width="8.7265625" style="67"/>
    <col min="15618" max="15618" width="19.7265625" style="67" customWidth="1"/>
    <col min="15619" max="15619" width="11.81640625" style="67" customWidth="1"/>
    <col min="15620" max="15621" width="13.81640625" style="67" customWidth="1"/>
    <col min="15622" max="15623" width="10.81640625" style="67" customWidth="1"/>
    <col min="15624" max="15625" width="16.453125" style="67" customWidth="1"/>
    <col min="15626" max="15626" width="19.453125" style="67" customWidth="1"/>
    <col min="15627" max="15631" width="16.453125" style="67" customWidth="1"/>
    <col min="15632" max="15634" width="10.81640625" style="67" customWidth="1"/>
    <col min="15635" max="15636" width="16.453125" style="67" customWidth="1"/>
    <col min="15637" max="15639" width="10.81640625" style="67" customWidth="1"/>
    <col min="15640" max="15642" width="16.453125" style="67" customWidth="1"/>
    <col min="15643" max="15645" width="10.81640625" style="67" customWidth="1"/>
    <col min="15646" max="15872" width="9.1796875" style="67" customWidth="1"/>
    <col min="15873" max="15873" width="8.7265625" style="67"/>
    <col min="15874" max="15874" width="19.7265625" style="67" customWidth="1"/>
    <col min="15875" max="15875" width="11.81640625" style="67" customWidth="1"/>
    <col min="15876" max="15877" width="13.81640625" style="67" customWidth="1"/>
    <col min="15878" max="15879" width="10.81640625" style="67" customWidth="1"/>
    <col min="15880" max="15881" width="16.453125" style="67" customWidth="1"/>
    <col min="15882" max="15882" width="19.453125" style="67" customWidth="1"/>
    <col min="15883" max="15887" width="16.453125" style="67" customWidth="1"/>
    <col min="15888" max="15890" width="10.81640625" style="67" customWidth="1"/>
    <col min="15891" max="15892" width="16.453125" style="67" customWidth="1"/>
    <col min="15893" max="15895" width="10.81640625" style="67" customWidth="1"/>
    <col min="15896" max="15898" width="16.453125" style="67" customWidth="1"/>
    <col min="15899" max="15901" width="10.81640625" style="67" customWidth="1"/>
    <col min="15902" max="16128" width="9.1796875" style="67" customWidth="1"/>
    <col min="16129" max="16129" width="8.7265625" style="67"/>
    <col min="16130" max="16130" width="19.7265625" style="67" customWidth="1"/>
    <col min="16131" max="16131" width="11.81640625" style="67" customWidth="1"/>
    <col min="16132" max="16133" width="13.81640625" style="67" customWidth="1"/>
    <col min="16134" max="16135" width="10.81640625" style="67" customWidth="1"/>
    <col min="16136" max="16137" width="16.453125" style="67" customWidth="1"/>
    <col min="16138" max="16138" width="19.453125" style="67" customWidth="1"/>
    <col min="16139" max="16143" width="16.453125" style="67" customWidth="1"/>
    <col min="16144" max="16146" width="10.81640625" style="67" customWidth="1"/>
    <col min="16147" max="16148" width="16.453125" style="67" customWidth="1"/>
    <col min="16149" max="16151" width="10.81640625" style="67" customWidth="1"/>
    <col min="16152" max="16154" width="16.453125" style="67" customWidth="1"/>
    <col min="16155" max="16157" width="10.81640625" style="67" customWidth="1"/>
    <col min="16158" max="16384" width="9.1796875" style="67" customWidth="1"/>
  </cols>
  <sheetData>
    <row r="1" spans="1:29" ht="30" x14ac:dyDescent="0.25">
      <c r="A1" s="66" t="s">
        <v>927</v>
      </c>
      <c r="B1" s="66" t="s">
        <v>928</v>
      </c>
      <c r="C1" s="66" t="s">
        <v>929</v>
      </c>
      <c r="D1" s="66" t="s">
        <v>930</v>
      </c>
      <c r="E1" s="66" t="s">
        <v>940</v>
      </c>
      <c r="F1" s="66" t="s">
        <v>931</v>
      </c>
      <c r="G1" s="66" t="s">
        <v>932</v>
      </c>
      <c r="H1" s="66" t="s">
        <v>933</v>
      </c>
      <c r="I1" s="66" t="s">
        <v>934</v>
      </c>
      <c r="J1" s="66" t="s">
        <v>935</v>
      </c>
      <c r="K1" s="66" t="s">
        <v>936</v>
      </c>
      <c r="L1" s="66" t="s">
        <v>937</v>
      </c>
      <c r="M1" s="66" t="s">
        <v>938</v>
      </c>
      <c r="N1" s="66" t="s">
        <v>939</v>
      </c>
      <c r="O1" s="66" t="s">
        <v>941</v>
      </c>
      <c r="P1" s="66" t="s">
        <v>942</v>
      </c>
      <c r="Q1" s="66" t="s">
        <v>943</v>
      </c>
      <c r="R1" s="66" t="s">
        <v>944</v>
      </c>
      <c r="S1" s="66" t="s">
        <v>945</v>
      </c>
      <c r="T1" s="66" t="s">
        <v>946</v>
      </c>
      <c r="U1" s="66" t="s">
        <v>947</v>
      </c>
      <c r="V1" s="66" t="s">
        <v>948</v>
      </c>
      <c r="W1" s="66" t="s">
        <v>949</v>
      </c>
      <c r="X1" s="66" t="s">
        <v>950</v>
      </c>
      <c r="Y1" s="66" t="s">
        <v>951</v>
      </c>
      <c r="Z1" s="66" t="s">
        <v>952</v>
      </c>
      <c r="AA1" s="66" t="s">
        <v>953</v>
      </c>
      <c r="AB1" s="66" t="s">
        <v>954</v>
      </c>
      <c r="AC1" s="66" t="s">
        <v>955</v>
      </c>
    </row>
    <row r="2" spans="1:29" ht="50" x14ac:dyDescent="0.25">
      <c r="A2" s="68" t="s">
        <v>10209</v>
      </c>
      <c r="B2" s="69" t="s">
        <v>10210</v>
      </c>
      <c r="C2" s="69" t="s">
        <v>10211</v>
      </c>
      <c r="D2" s="69" t="s">
        <v>1649</v>
      </c>
      <c r="E2" s="69" t="s">
        <v>378</v>
      </c>
      <c r="F2" s="69"/>
      <c r="G2" s="69" t="s">
        <v>1002</v>
      </c>
      <c r="H2" s="69" t="s">
        <v>1003</v>
      </c>
      <c r="I2" s="69" t="s">
        <v>1224</v>
      </c>
      <c r="J2" s="70">
        <v>42600</v>
      </c>
      <c r="K2" s="69" t="s">
        <v>977</v>
      </c>
      <c r="L2" s="69" t="s">
        <v>10212</v>
      </c>
      <c r="M2" s="70">
        <v>42600</v>
      </c>
      <c r="N2" s="69"/>
      <c r="O2" s="69"/>
      <c r="P2" s="69" t="s">
        <v>1270</v>
      </c>
      <c r="Q2" s="69" t="s">
        <v>1165</v>
      </c>
      <c r="R2" s="69"/>
      <c r="S2" s="70">
        <v>42600</v>
      </c>
      <c r="T2" s="70"/>
      <c r="U2" s="69"/>
      <c r="V2" s="69"/>
      <c r="W2" s="69"/>
      <c r="X2" s="69"/>
      <c r="Y2" s="70"/>
      <c r="Z2" s="69">
        <v>0</v>
      </c>
      <c r="AA2" s="69" t="s">
        <v>966</v>
      </c>
      <c r="AB2" s="69" t="s">
        <v>967</v>
      </c>
      <c r="AC2" s="69"/>
    </row>
    <row r="3" spans="1:29" x14ac:dyDescent="0.25">
      <c r="A3" s="71" t="s">
        <v>193</v>
      </c>
      <c r="B3" s="71"/>
      <c r="C3" s="71"/>
      <c r="D3" s="71"/>
      <c r="E3" s="71"/>
      <c r="F3" s="71"/>
      <c r="G3" s="71"/>
      <c r="H3" s="71"/>
      <c r="I3" s="71"/>
      <c r="J3" s="72">
        <v>42600</v>
      </c>
      <c r="K3" s="71"/>
      <c r="L3" s="71"/>
      <c r="M3" s="72">
        <v>42600</v>
      </c>
      <c r="N3" s="72">
        <v>0</v>
      </c>
      <c r="O3" s="71"/>
      <c r="P3" s="71"/>
      <c r="Q3" s="71"/>
      <c r="R3" s="71"/>
      <c r="S3" s="72">
        <v>42600</v>
      </c>
      <c r="T3" s="72">
        <v>0</v>
      </c>
      <c r="U3" s="71"/>
      <c r="V3" s="71"/>
      <c r="W3" s="71"/>
      <c r="X3" s="72">
        <v>42600</v>
      </c>
      <c r="Y3" s="72">
        <v>0</v>
      </c>
      <c r="Z3" s="72">
        <v>0</v>
      </c>
      <c r="AA3" s="69"/>
      <c r="AB3" s="69"/>
      <c r="AC3" s="69"/>
    </row>
    <row r="4" spans="1:29" ht="50" x14ac:dyDescent="0.25">
      <c r="A4" s="68" t="s">
        <v>10213</v>
      </c>
      <c r="B4" s="69" t="s">
        <v>10210</v>
      </c>
      <c r="C4" s="69" t="s">
        <v>10215</v>
      </c>
      <c r="D4" s="69" t="s">
        <v>10214</v>
      </c>
      <c r="E4" s="69" t="s">
        <v>10217</v>
      </c>
      <c r="F4" s="69"/>
      <c r="G4" s="69" t="s">
        <v>1002</v>
      </c>
      <c r="H4" s="69" t="s">
        <v>1194</v>
      </c>
      <c r="I4" s="69" t="s">
        <v>1224</v>
      </c>
      <c r="J4" s="70">
        <v>490000</v>
      </c>
      <c r="K4" s="69" t="s">
        <v>977</v>
      </c>
      <c r="L4" s="69" t="s">
        <v>10216</v>
      </c>
      <c r="M4" s="70">
        <v>81800</v>
      </c>
      <c r="N4" s="69"/>
      <c r="O4" s="69"/>
      <c r="P4" s="69" t="s">
        <v>1380</v>
      </c>
      <c r="Q4" s="69" t="s">
        <v>10218</v>
      </c>
      <c r="R4" s="69"/>
      <c r="S4" s="70">
        <v>81800</v>
      </c>
      <c r="T4" s="70"/>
      <c r="U4" s="69"/>
      <c r="V4" s="69"/>
      <c r="W4" s="69" t="s">
        <v>1211</v>
      </c>
      <c r="X4" s="69"/>
      <c r="Y4" s="70"/>
      <c r="Z4" s="69">
        <v>172.99</v>
      </c>
      <c r="AA4" s="69" t="s">
        <v>966</v>
      </c>
      <c r="AB4" s="69" t="s">
        <v>1144</v>
      </c>
      <c r="AC4" s="69" t="s">
        <v>10219</v>
      </c>
    </row>
    <row r="5" spans="1:29" x14ac:dyDescent="0.25">
      <c r="A5" s="69"/>
      <c r="B5" s="69"/>
      <c r="C5" s="69"/>
      <c r="D5" s="69"/>
      <c r="E5" s="69" t="s">
        <v>366</v>
      </c>
      <c r="F5" s="69"/>
      <c r="G5" s="69"/>
      <c r="H5" s="69"/>
      <c r="I5" s="69"/>
      <c r="J5" s="69"/>
      <c r="K5" s="69"/>
      <c r="L5" s="69" t="s">
        <v>10220</v>
      </c>
      <c r="M5" s="70">
        <v>106300</v>
      </c>
      <c r="N5" s="69"/>
      <c r="O5" s="69"/>
      <c r="P5" s="69" t="s">
        <v>1624</v>
      </c>
      <c r="Q5" s="69" t="s">
        <v>10218</v>
      </c>
      <c r="R5" s="69"/>
      <c r="S5" s="70">
        <v>106300</v>
      </c>
      <c r="T5" s="70"/>
      <c r="U5" s="69"/>
      <c r="V5" s="69"/>
      <c r="W5" s="69"/>
      <c r="X5" s="69"/>
      <c r="Y5" s="70"/>
      <c r="Z5" s="69">
        <v>0</v>
      </c>
      <c r="AA5" s="69"/>
      <c r="AB5" s="69" t="s">
        <v>1144</v>
      </c>
      <c r="AC5" s="69"/>
    </row>
    <row r="6" spans="1:29" x14ac:dyDescent="0.25">
      <c r="A6" s="69"/>
      <c r="B6" s="69"/>
      <c r="C6" s="69"/>
      <c r="D6" s="69"/>
      <c r="E6" s="69" t="s">
        <v>10217</v>
      </c>
      <c r="F6" s="69"/>
      <c r="G6" s="69"/>
      <c r="H6" s="69"/>
      <c r="I6" s="69"/>
      <c r="J6" s="69"/>
      <c r="K6" s="69"/>
      <c r="L6" s="69" t="s">
        <v>10221</v>
      </c>
      <c r="M6" s="70">
        <v>154800</v>
      </c>
      <c r="N6" s="69"/>
      <c r="O6" s="69"/>
      <c r="P6" s="69" t="s">
        <v>1380</v>
      </c>
      <c r="Q6" s="69" t="s">
        <v>10218</v>
      </c>
      <c r="R6" s="69"/>
      <c r="S6" s="70">
        <v>154800</v>
      </c>
      <c r="T6" s="70"/>
      <c r="U6" s="69"/>
      <c r="V6" s="69"/>
      <c r="W6" s="69" t="s">
        <v>1211</v>
      </c>
      <c r="X6" s="69"/>
      <c r="Y6" s="70"/>
      <c r="Z6" s="69">
        <v>0</v>
      </c>
      <c r="AA6" s="69"/>
      <c r="AB6" s="69" t="s">
        <v>1144</v>
      </c>
      <c r="AC6" s="69"/>
    </row>
    <row r="7" spans="1:29" x14ac:dyDescent="0.25">
      <c r="A7" s="69"/>
      <c r="B7" s="69"/>
      <c r="C7" s="69"/>
      <c r="D7" s="69"/>
      <c r="E7" s="69" t="s">
        <v>366</v>
      </c>
      <c r="F7" s="69"/>
      <c r="G7" s="69"/>
      <c r="H7" s="69"/>
      <c r="I7" s="69"/>
      <c r="J7" s="69"/>
      <c r="K7" s="69"/>
      <c r="L7" s="69" t="s">
        <v>10222</v>
      </c>
      <c r="M7" s="70">
        <v>122700</v>
      </c>
      <c r="N7" s="69"/>
      <c r="O7" s="69"/>
      <c r="P7" s="69" t="s">
        <v>1624</v>
      </c>
      <c r="Q7" s="69" t="s">
        <v>10218</v>
      </c>
      <c r="R7" s="69"/>
      <c r="S7" s="70">
        <v>122700</v>
      </c>
      <c r="T7" s="70"/>
      <c r="U7" s="69"/>
      <c r="V7" s="69"/>
      <c r="W7" s="69"/>
      <c r="X7" s="69"/>
      <c r="Y7" s="70"/>
      <c r="Z7" s="69">
        <v>0</v>
      </c>
      <c r="AA7" s="69"/>
      <c r="AB7" s="69" t="s">
        <v>1144</v>
      </c>
      <c r="AC7" s="69"/>
    </row>
    <row r="8" spans="1:29" x14ac:dyDescent="0.25">
      <c r="A8" s="69"/>
      <c r="B8" s="69"/>
      <c r="C8" s="69"/>
      <c r="D8" s="69"/>
      <c r="E8" s="69" t="s">
        <v>366</v>
      </c>
      <c r="F8" s="69"/>
      <c r="G8" s="69"/>
      <c r="H8" s="69"/>
      <c r="I8" s="69"/>
      <c r="J8" s="69"/>
      <c r="K8" s="69"/>
      <c r="L8" s="69" t="s">
        <v>10223</v>
      </c>
      <c r="M8" s="70">
        <v>24400</v>
      </c>
      <c r="N8" s="69"/>
      <c r="O8" s="69"/>
      <c r="P8" s="69" t="s">
        <v>1624</v>
      </c>
      <c r="Q8" s="69" t="s">
        <v>10218</v>
      </c>
      <c r="R8" s="69"/>
      <c r="S8" s="70">
        <v>24400</v>
      </c>
      <c r="T8" s="70"/>
      <c r="U8" s="69"/>
      <c r="V8" s="69"/>
      <c r="W8" s="69"/>
      <c r="X8" s="69"/>
      <c r="Y8" s="70"/>
      <c r="Z8" s="69">
        <v>0</v>
      </c>
      <c r="AA8" s="69"/>
      <c r="AB8" s="69" t="s">
        <v>1144</v>
      </c>
      <c r="AC8" s="69"/>
    </row>
    <row r="9" spans="1:29" x14ac:dyDescent="0.25">
      <c r="A9" s="71" t="s">
        <v>193</v>
      </c>
      <c r="B9" s="71"/>
      <c r="C9" s="71"/>
      <c r="D9" s="71"/>
      <c r="E9" s="71"/>
      <c r="F9" s="71"/>
      <c r="G9" s="71"/>
      <c r="H9" s="71"/>
      <c r="I9" s="71"/>
      <c r="J9" s="72">
        <v>490000</v>
      </c>
      <c r="K9" s="71"/>
      <c r="L9" s="71"/>
      <c r="M9" s="72">
        <v>490000</v>
      </c>
      <c r="N9" s="72">
        <v>0</v>
      </c>
      <c r="O9" s="71"/>
      <c r="P9" s="71"/>
      <c r="Q9" s="71"/>
      <c r="R9" s="71"/>
      <c r="S9" s="72">
        <v>490000</v>
      </c>
      <c r="T9" s="72">
        <v>0</v>
      </c>
      <c r="U9" s="71"/>
      <c r="V9" s="71"/>
      <c r="W9" s="71"/>
      <c r="X9" s="72">
        <v>490000</v>
      </c>
      <c r="Y9" s="72">
        <v>172.99</v>
      </c>
      <c r="Z9" s="72">
        <v>172.99</v>
      </c>
      <c r="AA9" s="69"/>
      <c r="AB9" s="69"/>
      <c r="AC9" s="69"/>
    </row>
    <row r="10" spans="1:29" ht="30" x14ac:dyDescent="0.25">
      <c r="A10" s="68" t="s">
        <v>10224</v>
      </c>
      <c r="B10" s="69" t="s">
        <v>10225</v>
      </c>
      <c r="C10" s="69" t="s">
        <v>10227</v>
      </c>
      <c r="D10" s="69" t="s">
        <v>10226</v>
      </c>
      <c r="E10" s="69" t="s">
        <v>379</v>
      </c>
      <c r="F10" s="69"/>
      <c r="G10" s="69" t="s">
        <v>1056</v>
      </c>
      <c r="H10" s="69" t="s">
        <v>7422</v>
      </c>
      <c r="I10" s="69" t="s">
        <v>962</v>
      </c>
      <c r="J10" s="70">
        <v>16000</v>
      </c>
      <c r="K10" s="69" t="s">
        <v>977</v>
      </c>
      <c r="L10" s="69" t="s">
        <v>10228</v>
      </c>
      <c r="M10" s="70">
        <v>16000</v>
      </c>
      <c r="N10" s="69"/>
      <c r="O10" s="69"/>
      <c r="P10" s="69" t="s">
        <v>1032</v>
      </c>
      <c r="Q10" s="69" t="s">
        <v>10229</v>
      </c>
      <c r="R10" s="69"/>
      <c r="S10" s="70">
        <v>16000</v>
      </c>
      <c r="T10" s="70"/>
      <c r="U10" s="69"/>
      <c r="V10" s="69"/>
      <c r="W10" s="69"/>
      <c r="X10" s="69"/>
      <c r="Y10" s="70"/>
      <c r="Z10" s="69">
        <v>0</v>
      </c>
      <c r="AA10" s="69" t="s">
        <v>966</v>
      </c>
      <c r="AB10" s="69" t="s">
        <v>967</v>
      </c>
      <c r="AC10" s="69" t="s">
        <v>10230</v>
      </c>
    </row>
    <row r="11" spans="1:29" x14ac:dyDescent="0.25">
      <c r="A11" s="71" t="s">
        <v>193</v>
      </c>
      <c r="B11" s="71"/>
      <c r="C11" s="71"/>
      <c r="D11" s="71"/>
      <c r="E11" s="71"/>
      <c r="F11" s="71"/>
      <c r="G11" s="71"/>
      <c r="H11" s="71"/>
      <c r="I11" s="71"/>
      <c r="J11" s="72">
        <v>16000</v>
      </c>
      <c r="K11" s="71"/>
      <c r="L11" s="71"/>
      <c r="M11" s="72">
        <v>16000</v>
      </c>
      <c r="N11" s="72">
        <v>0</v>
      </c>
      <c r="O11" s="71"/>
      <c r="P11" s="71"/>
      <c r="Q11" s="71"/>
      <c r="R11" s="71"/>
      <c r="S11" s="72">
        <v>16000</v>
      </c>
      <c r="T11" s="72">
        <v>0</v>
      </c>
      <c r="U11" s="71"/>
      <c r="V11" s="71"/>
      <c r="W11" s="71"/>
      <c r="X11" s="72">
        <v>16000</v>
      </c>
      <c r="Y11" s="72">
        <v>0</v>
      </c>
      <c r="Z11" s="72">
        <v>0</v>
      </c>
      <c r="AA11" s="69"/>
      <c r="AB11" s="69"/>
      <c r="AC11" s="69"/>
    </row>
    <row r="12" spans="1:29" ht="50" x14ac:dyDescent="0.25">
      <c r="A12" s="68" t="s">
        <v>10231</v>
      </c>
      <c r="B12" s="69" t="s">
        <v>10225</v>
      </c>
      <c r="C12" s="69" t="s">
        <v>10232</v>
      </c>
      <c r="D12" s="69" t="s">
        <v>1036</v>
      </c>
      <c r="E12" s="69" t="s">
        <v>10234</v>
      </c>
      <c r="F12" s="69"/>
      <c r="G12" s="69" t="s">
        <v>1064</v>
      </c>
      <c r="H12" s="69" t="s">
        <v>1062</v>
      </c>
      <c r="I12" s="69" t="s">
        <v>1224</v>
      </c>
      <c r="J12" s="70">
        <v>247980</v>
      </c>
      <c r="K12" s="69" t="s">
        <v>977</v>
      </c>
      <c r="L12" s="69" t="s">
        <v>10233</v>
      </c>
      <c r="M12" s="70">
        <v>247980</v>
      </c>
      <c r="N12" s="69"/>
      <c r="O12" s="69"/>
      <c r="P12" s="69" t="s">
        <v>1195</v>
      </c>
      <c r="Q12" s="69"/>
      <c r="R12" s="69"/>
      <c r="S12" s="70">
        <v>247980</v>
      </c>
      <c r="T12" s="70"/>
      <c r="U12" s="69"/>
      <c r="V12" s="69"/>
      <c r="W12" s="69"/>
      <c r="X12" s="69"/>
      <c r="Y12" s="70"/>
      <c r="Z12" s="69">
        <v>0</v>
      </c>
      <c r="AA12" s="69" t="s">
        <v>966</v>
      </c>
      <c r="AB12" s="69" t="s">
        <v>967</v>
      </c>
      <c r="AC12" s="69" t="s">
        <v>10235</v>
      </c>
    </row>
    <row r="13" spans="1:29" x14ac:dyDescent="0.25">
      <c r="A13" s="71" t="s">
        <v>193</v>
      </c>
      <c r="B13" s="71"/>
      <c r="C13" s="71"/>
      <c r="D13" s="71"/>
      <c r="E13" s="71"/>
      <c r="F13" s="71"/>
      <c r="G13" s="71"/>
      <c r="H13" s="71"/>
      <c r="I13" s="71"/>
      <c r="J13" s="72">
        <v>247980</v>
      </c>
      <c r="K13" s="71"/>
      <c r="L13" s="71"/>
      <c r="M13" s="72">
        <v>247980</v>
      </c>
      <c r="N13" s="72">
        <v>0</v>
      </c>
      <c r="O13" s="71"/>
      <c r="P13" s="71"/>
      <c r="Q13" s="71"/>
      <c r="R13" s="71"/>
      <c r="S13" s="72">
        <v>247980</v>
      </c>
      <c r="T13" s="72">
        <v>0</v>
      </c>
      <c r="U13" s="71"/>
      <c r="V13" s="71"/>
      <c r="W13" s="71"/>
      <c r="X13" s="72">
        <v>247980</v>
      </c>
      <c r="Y13" s="72">
        <v>0</v>
      </c>
      <c r="Z13" s="72">
        <v>0</v>
      </c>
      <c r="AA13" s="69"/>
      <c r="AB13" s="69"/>
      <c r="AC13" s="69"/>
    </row>
    <row r="14" spans="1:29" ht="30" x14ac:dyDescent="0.25">
      <c r="A14" s="68" t="s">
        <v>10236</v>
      </c>
      <c r="B14" s="69" t="s">
        <v>10225</v>
      </c>
      <c r="C14" s="69" t="s">
        <v>383</v>
      </c>
      <c r="D14" s="69" t="s">
        <v>1472</v>
      </c>
      <c r="E14" s="69" t="s">
        <v>10238</v>
      </c>
      <c r="F14" s="69"/>
      <c r="G14" s="69" t="s">
        <v>1119</v>
      </c>
      <c r="H14" s="69" t="s">
        <v>1112</v>
      </c>
      <c r="I14" s="69" t="s">
        <v>1224</v>
      </c>
      <c r="J14" s="70">
        <v>7100</v>
      </c>
      <c r="K14" s="69" t="s">
        <v>977</v>
      </c>
      <c r="L14" s="69" t="s">
        <v>10237</v>
      </c>
      <c r="M14" s="70">
        <v>7100</v>
      </c>
      <c r="N14" s="69"/>
      <c r="O14" s="69"/>
      <c r="P14" s="69" t="s">
        <v>1129</v>
      </c>
      <c r="Q14" s="69" t="s">
        <v>2175</v>
      </c>
      <c r="R14" s="69"/>
      <c r="S14" s="70">
        <v>7100</v>
      </c>
      <c r="T14" s="70"/>
      <c r="U14" s="69"/>
      <c r="V14" s="69"/>
      <c r="W14" s="69"/>
      <c r="X14" s="69"/>
      <c r="Y14" s="70"/>
      <c r="Z14" s="69">
        <v>0</v>
      </c>
      <c r="AA14" s="69" t="s">
        <v>966</v>
      </c>
      <c r="AB14" s="69" t="s">
        <v>967</v>
      </c>
      <c r="AC14" s="69" t="s">
        <v>10239</v>
      </c>
    </row>
    <row r="15" spans="1:29" x14ac:dyDescent="0.25">
      <c r="A15" s="71" t="s">
        <v>193</v>
      </c>
      <c r="B15" s="71"/>
      <c r="C15" s="71"/>
      <c r="D15" s="71"/>
      <c r="E15" s="71"/>
      <c r="F15" s="71"/>
      <c r="G15" s="71"/>
      <c r="H15" s="71"/>
      <c r="I15" s="71"/>
      <c r="J15" s="72">
        <v>7100</v>
      </c>
      <c r="K15" s="71"/>
      <c r="L15" s="71"/>
      <c r="M15" s="72">
        <v>7100</v>
      </c>
      <c r="N15" s="72">
        <v>0</v>
      </c>
      <c r="O15" s="71"/>
      <c r="P15" s="71"/>
      <c r="Q15" s="71"/>
      <c r="R15" s="71"/>
      <c r="S15" s="72">
        <v>7100</v>
      </c>
      <c r="T15" s="72">
        <v>0</v>
      </c>
      <c r="U15" s="71"/>
      <c r="V15" s="71"/>
      <c r="W15" s="71"/>
      <c r="X15" s="72">
        <v>7100</v>
      </c>
      <c r="Y15" s="72">
        <v>0</v>
      </c>
      <c r="Z15" s="72">
        <v>0</v>
      </c>
      <c r="AA15" s="69"/>
      <c r="AB15" s="69"/>
      <c r="AC15" s="69"/>
    </row>
    <row r="16" spans="1:29" ht="20" x14ac:dyDescent="0.25">
      <c r="A16" s="68" t="s">
        <v>10240</v>
      </c>
      <c r="B16" s="69" t="s">
        <v>10241</v>
      </c>
      <c r="C16" s="69" t="s">
        <v>10242</v>
      </c>
      <c r="D16" s="69" t="s">
        <v>1178</v>
      </c>
      <c r="E16" s="69" t="s">
        <v>10245</v>
      </c>
      <c r="F16" s="69" t="s">
        <v>10243</v>
      </c>
      <c r="G16" s="69" t="s">
        <v>1002</v>
      </c>
      <c r="H16" s="69" t="s">
        <v>1021</v>
      </c>
      <c r="I16" s="69" t="s">
        <v>962</v>
      </c>
      <c r="J16" s="70">
        <v>260976.42</v>
      </c>
      <c r="K16" s="69" t="s">
        <v>1139</v>
      </c>
      <c r="L16" s="69" t="s">
        <v>10244</v>
      </c>
      <c r="M16" s="70">
        <v>77633.960000000006</v>
      </c>
      <c r="N16" s="69"/>
      <c r="O16" s="69"/>
      <c r="P16" s="69" t="s">
        <v>1188</v>
      </c>
      <c r="Q16" s="69"/>
      <c r="R16" s="69"/>
      <c r="S16" s="70">
        <v>77633.960000000006</v>
      </c>
      <c r="T16" s="70"/>
      <c r="U16" s="69"/>
      <c r="V16" s="69"/>
      <c r="W16" s="69"/>
      <c r="X16" s="69"/>
      <c r="Y16" s="70"/>
      <c r="Z16" s="69">
        <v>0</v>
      </c>
      <c r="AA16" s="69" t="s">
        <v>989</v>
      </c>
      <c r="AB16" s="69" t="s">
        <v>1144</v>
      </c>
      <c r="AC16" s="69"/>
    </row>
    <row r="17" spans="1:29" x14ac:dyDescent="0.25">
      <c r="A17" s="69"/>
      <c r="B17" s="69"/>
      <c r="C17" s="69"/>
      <c r="D17" s="69"/>
      <c r="E17" s="69" t="s">
        <v>10247</v>
      </c>
      <c r="F17" s="69"/>
      <c r="G17" s="69"/>
      <c r="H17" s="69"/>
      <c r="I17" s="69"/>
      <c r="J17" s="69"/>
      <c r="K17" s="69"/>
      <c r="L17" s="69" t="s">
        <v>10246</v>
      </c>
      <c r="M17" s="70">
        <v>22920.29</v>
      </c>
      <c r="N17" s="69"/>
      <c r="O17" s="69"/>
      <c r="P17" s="69" t="s">
        <v>1195</v>
      </c>
      <c r="Q17" s="69"/>
      <c r="R17" s="69"/>
      <c r="S17" s="70">
        <v>22920.29</v>
      </c>
      <c r="T17" s="70"/>
      <c r="U17" s="69"/>
      <c r="V17" s="69"/>
      <c r="W17" s="69"/>
      <c r="X17" s="69"/>
      <c r="Y17" s="70"/>
      <c r="Z17" s="69">
        <v>0</v>
      </c>
      <c r="AA17" s="69"/>
      <c r="AB17" s="69" t="s">
        <v>1144</v>
      </c>
      <c r="AC17" s="69"/>
    </row>
    <row r="18" spans="1:29" x14ac:dyDescent="0.25">
      <c r="A18" s="69"/>
      <c r="B18" s="69"/>
      <c r="C18" s="69"/>
      <c r="D18" s="69"/>
      <c r="E18" s="69" t="s">
        <v>10247</v>
      </c>
      <c r="F18" s="69"/>
      <c r="G18" s="69"/>
      <c r="H18" s="69"/>
      <c r="I18" s="69"/>
      <c r="J18" s="69"/>
      <c r="K18" s="69"/>
      <c r="L18" s="69" t="s">
        <v>10248</v>
      </c>
      <c r="M18" s="70">
        <v>14621.54</v>
      </c>
      <c r="N18" s="69"/>
      <c r="O18" s="69"/>
      <c r="P18" s="69" t="s">
        <v>1195</v>
      </c>
      <c r="Q18" s="69"/>
      <c r="R18" s="69"/>
      <c r="S18" s="70">
        <v>14621.54</v>
      </c>
      <c r="T18" s="70"/>
      <c r="U18" s="69"/>
      <c r="V18" s="69"/>
      <c r="W18" s="69"/>
      <c r="X18" s="69"/>
      <c r="Y18" s="70"/>
      <c r="Z18" s="69">
        <v>0</v>
      </c>
      <c r="AA18" s="69"/>
      <c r="AB18" s="69" t="s">
        <v>1144</v>
      </c>
      <c r="AC18" s="69"/>
    </row>
    <row r="19" spans="1:29" x14ac:dyDescent="0.25">
      <c r="A19" s="69"/>
      <c r="B19" s="69"/>
      <c r="C19" s="69"/>
      <c r="D19" s="69"/>
      <c r="E19" s="69" t="s">
        <v>10250</v>
      </c>
      <c r="F19" s="69"/>
      <c r="G19" s="69"/>
      <c r="H19" s="69"/>
      <c r="I19" s="69"/>
      <c r="J19" s="69"/>
      <c r="K19" s="69"/>
      <c r="L19" s="69" t="s">
        <v>10249</v>
      </c>
      <c r="M19" s="70">
        <v>28620</v>
      </c>
      <c r="N19" s="69"/>
      <c r="O19" s="69"/>
      <c r="P19" s="69" t="s">
        <v>2229</v>
      </c>
      <c r="Q19" s="69" t="s">
        <v>2288</v>
      </c>
      <c r="R19" s="69"/>
      <c r="S19" s="70">
        <v>28620</v>
      </c>
      <c r="T19" s="70"/>
      <c r="U19" s="69"/>
      <c r="V19" s="69"/>
      <c r="W19" s="69" t="s">
        <v>2288</v>
      </c>
      <c r="X19" s="69"/>
      <c r="Y19" s="70"/>
      <c r="Z19" s="69">
        <v>0</v>
      </c>
      <c r="AA19" s="69"/>
      <c r="AB19" s="69" t="s">
        <v>1144</v>
      </c>
      <c r="AC19" s="69"/>
    </row>
    <row r="20" spans="1:29" x14ac:dyDescent="0.25">
      <c r="A20" s="71" t="s">
        <v>193</v>
      </c>
      <c r="B20" s="71"/>
      <c r="C20" s="71"/>
      <c r="D20" s="71"/>
      <c r="E20" s="71"/>
      <c r="F20" s="71"/>
      <c r="G20" s="71"/>
      <c r="H20" s="71"/>
      <c r="I20" s="71"/>
      <c r="J20" s="72">
        <v>260976.42</v>
      </c>
      <c r="K20" s="71"/>
      <c r="L20" s="71"/>
      <c r="M20" s="72">
        <v>143795.79</v>
      </c>
      <c r="N20" s="72">
        <v>117180.63</v>
      </c>
      <c r="O20" s="71"/>
      <c r="P20" s="71"/>
      <c r="Q20" s="71"/>
      <c r="R20" s="71"/>
      <c r="S20" s="72">
        <v>143795.79</v>
      </c>
      <c r="T20" s="72">
        <v>0</v>
      </c>
      <c r="U20" s="71"/>
      <c r="V20" s="71"/>
      <c r="W20" s="71"/>
      <c r="X20" s="72">
        <v>143795.79</v>
      </c>
      <c r="Y20" s="72">
        <v>0</v>
      </c>
      <c r="Z20" s="72">
        <v>0</v>
      </c>
      <c r="AA20" s="69"/>
      <c r="AB20" s="69"/>
      <c r="AC20" s="69"/>
    </row>
    <row r="21" spans="1:29" ht="20" x14ac:dyDescent="0.25">
      <c r="A21" s="68" t="s">
        <v>10251</v>
      </c>
      <c r="B21" s="69" t="s">
        <v>10252</v>
      </c>
      <c r="C21" s="69" t="s">
        <v>10254</v>
      </c>
      <c r="D21" s="69" t="s">
        <v>10253</v>
      </c>
      <c r="E21" s="69"/>
      <c r="F21" s="69" t="s">
        <v>10255</v>
      </c>
      <c r="G21" s="69" t="s">
        <v>1380</v>
      </c>
      <c r="H21" s="69" t="s">
        <v>1106</v>
      </c>
      <c r="I21" s="69"/>
      <c r="J21" s="70">
        <v>500010.48</v>
      </c>
      <c r="K21" s="69" t="s">
        <v>1139</v>
      </c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 t="s">
        <v>989</v>
      </c>
      <c r="AB21" s="69"/>
      <c r="AC21" s="69"/>
    </row>
    <row r="22" spans="1:29" x14ac:dyDescent="0.25">
      <c r="A22" s="71" t="s">
        <v>193</v>
      </c>
      <c r="B22" s="71"/>
      <c r="C22" s="71"/>
      <c r="D22" s="71"/>
      <c r="E22" s="71"/>
      <c r="F22" s="71"/>
      <c r="G22" s="71"/>
      <c r="H22" s="71"/>
      <c r="I22" s="71"/>
      <c r="J22" s="72">
        <v>500010.48</v>
      </c>
      <c r="K22" s="71"/>
      <c r="L22" s="71"/>
      <c r="M22" s="72">
        <v>0</v>
      </c>
      <c r="N22" s="72">
        <v>500010.48</v>
      </c>
      <c r="O22" s="71"/>
      <c r="P22" s="71"/>
      <c r="Q22" s="71"/>
      <c r="R22" s="71"/>
      <c r="S22" s="72">
        <v>0</v>
      </c>
      <c r="T22" s="72">
        <v>0</v>
      </c>
      <c r="U22" s="71"/>
      <c r="V22" s="71"/>
      <c r="W22" s="71"/>
      <c r="X22" s="72">
        <v>0</v>
      </c>
      <c r="Y22" s="72">
        <v>0</v>
      </c>
      <c r="Z22" s="72">
        <v>0</v>
      </c>
      <c r="AA22" s="69"/>
      <c r="AB22" s="69"/>
      <c r="AC22" s="69"/>
    </row>
    <row r="23" spans="1:29" ht="30" x14ac:dyDescent="0.25">
      <c r="A23" s="68" t="s">
        <v>10256</v>
      </c>
      <c r="B23" s="69" t="s">
        <v>10257</v>
      </c>
      <c r="C23" s="69" t="s">
        <v>10258</v>
      </c>
      <c r="D23" s="69" t="s">
        <v>1280</v>
      </c>
      <c r="E23" s="69" t="s">
        <v>10260</v>
      </c>
      <c r="F23" s="69" t="s">
        <v>10243</v>
      </c>
      <c r="G23" s="69" t="s">
        <v>3823</v>
      </c>
      <c r="H23" s="69" t="s">
        <v>1437</v>
      </c>
      <c r="I23" s="69" t="s">
        <v>1236</v>
      </c>
      <c r="J23" s="70">
        <v>1050887.6499999999</v>
      </c>
      <c r="K23" s="69" t="s">
        <v>1225</v>
      </c>
      <c r="L23" s="69" t="s">
        <v>10259</v>
      </c>
      <c r="M23" s="70">
        <v>47800.2</v>
      </c>
      <c r="N23" s="69"/>
      <c r="O23" s="69" t="s">
        <v>10261</v>
      </c>
      <c r="P23" s="69" t="s">
        <v>1142</v>
      </c>
      <c r="Q23" s="69" t="s">
        <v>2023</v>
      </c>
      <c r="R23" s="69"/>
      <c r="S23" s="70">
        <v>47800.2</v>
      </c>
      <c r="T23" s="70"/>
      <c r="U23" s="69" t="s">
        <v>4716</v>
      </c>
      <c r="V23" s="73">
        <v>27</v>
      </c>
      <c r="W23" s="69" t="s">
        <v>1142</v>
      </c>
      <c r="X23" s="69"/>
      <c r="Y23" s="70"/>
      <c r="Z23" s="69">
        <v>75.61</v>
      </c>
      <c r="AA23" s="69" t="s">
        <v>966</v>
      </c>
      <c r="AB23" s="69" t="s">
        <v>1144</v>
      </c>
      <c r="AC23" s="69" t="s">
        <v>10262</v>
      </c>
    </row>
    <row r="24" spans="1:29" x14ac:dyDescent="0.25">
      <c r="A24" s="69"/>
      <c r="B24" s="69"/>
      <c r="C24" s="69"/>
      <c r="D24" s="69"/>
      <c r="E24" s="69" t="s">
        <v>10264</v>
      </c>
      <c r="F24" s="69"/>
      <c r="G24" s="69"/>
      <c r="H24" s="69"/>
      <c r="I24" s="69"/>
      <c r="J24" s="69"/>
      <c r="K24" s="69"/>
      <c r="L24" s="69" t="s">
        <v>10263</v>
      </c>
      <c r="M24" s="70">
        <v>1485</v>
      </c>
      <c r="N24" s="69"/>
      <c r="O24" s="69" t="s">
        <v>10265</v>
      </c>
      <c r="P24" s="69" t="s">
        <v>4791</v>
      </c>
      <c r="Q24" s="69" t="s">
        <v>2023</v>
      </c>
      <c r="R24" s="69"/>
      <c r="S24" s="70">
        <v>1485</v>
      </c>
      <c r="T24" s="70"/>
      <c r="U24" s="69" t="s">
        <v>4716</v>
      </c>
      <c r="V24" s="73">
        <v>30</v>
      </c>
      <c r="W24" s="69" t="s">
        <v>4791</v>
      </c>
      <c r="X24" s="69"/>
      <c r="Y24" s="70"/>
      <c r="Z24" s="69">
        <v>72.44</v>
      </c>
      <c r="AA24" s="69"/>
      <c r="AB24" s="69" t="s">
        <v>997</v>
      </c>
      <c r="AC24" s="69"/>
    </row>
    <row r="25" spans="1:29" x14ac:dyDescent="0.25">
      <c r="A25" s="69"/>
      <c r="B25" s="69"/>
      <c r="C25" s="69"/>
      <c r="D25" s="69"/>
      <c r="E25" s="69" t="s">
        <v>10267</v>
      </c>
      <c r="F25" s="69"/>
      <c r="G25" s="69"/>
      <c r="H25" s="69"/>
      <c r="I25" s="69"/>
      <c r="J25" s="69"/>
      <c r="K25" s="69"/>
      <c r="L25" s="69" t="s">
        <v>10266</v>
      </c>
      <c r="M25" s="70">
        <v>43225</v>
      </c>
      <c r="N25" s="69"/>
      <c r="O25" s="69" t="s">
        <v>10268</v>
      </c>
      <c r="P25" s="69" t="s">
        <v>1300</v>
      </c>
      <c r="Q25" s="69" t="s">
        <v>1689</v>
      </c>
      <c r="R25" s="69"/>
      <c r="S25" s="70">
        <v>43225</v>
      </c>
      <c r="T25" s="70"/>
      <c r="U25" s="69" t="s">
        <v>4716</v>
      </c>
      <c r="V25" s="73">
        <v>33</v>
      </c>
      <c r="W25" s="69" t="s">
        <v>1300</v>
      </c>
      <c r="X25" s="69"/>
      <c r="Y25" s="70"/>
      <c r="Z25" s="69">
        <v>79.239999999999995</v>
      </c>
      <c r="AA25" s="69"/>
      <c r="AB25" s="69" t="s">
        <v>1144</v>
      </c>
      <c r="AC25" s="69"/>
    </row>
    <row r="26" spans="1:29" x14ac:dyDescent="0.25">
      <c r="A26" s="69"/>
      <c r="B26" s="69"/>
      <c r="C26" s="69"/>
      <c r="D26" s="69"/>
      <c r="E26" s="69" t="s">
        <v>10264</v>
      </c>
      <c r="F26" s="69"/>
      <c r="G26" s="69"/>
      <c r="H26" s="69"/>
      <c r="I26" s="69"/>
      <c r="J26" s="69"/>
      <c r="K26" s="69"/>
      <c r="L26" s="69" t="s">
        <v>10269</v>
      </c>
      <c r="M26" s="70">
        <v>41978.7</v>
      </c>
      <c r="N26" s="69"/>
      <c r="O26" s="69" t="s">
        <v>10265</v>
      </c>
      <c r="P26" s="69" t="s">
        <v>4791</v>
      </c>
      <c r="Q26" s="69" t="s">
        <v>2023</v>
      </c>
      <c r="R26" s="69"/>
      <c r="S26" s="70">
        <v>41978.7</v>
      </c>
      <c r="T26" s="70"/>
      <c r="U26" s="69" t="s">
        <v>4716</v>
      </c>
      <c r="V26" s="73">
        <v>30</v>
      </c>
      <c r="W26" s="69" t="s">
        <v>4791</v>
      </c>
      <c r="X26" s="69"/>
      <c r="Y26" s="70"/>
      <c r="Z26" s="69">
        <v>72.44</v>
      </c>
      <c r="AA26" s="69"/>
      <c r="AB26" s="69" t="s">
        <v>1144</v>
      </c>
      <c r="AC26" s="69"/>
    </row>
    <row r="27" spans="1:29" x14ac:dyDescent="0.25">
      <c r="A27" s="69"/>
      <c r="B27" s="69"/>
      <c r="C27" s="69"/>
      <c r="D27" s="69"/>
      <c r="E27" s="69" t="s">
        <v>10271</v>
      </c>
      <c r="F27" s="69"/>
      <c r="G27" s="69"/>
      <c r="H27" s="69"/>
      <c r="I27" s="69"/>
      <c r="J27" s="69"/>
      <c r="K27" s="69"/>
      <c r="L27" s="69" t="s">
        <v>10270</v>
      </c>
      <c r="M27" s="70">
        <v>742.5</v>
      </c>
      <c r="N27" s="69"/>
      <c r="O27" s="69" t="s">
        <v>10272</v>
      </c>
      <c r="P27" s="69" t="s">
        <v>2534</v>
      </c>
      <c r="Q27" s="69" t="s">
        <v>2023</v>
      </c>
      <c r="R27" s="69"/>
      <c r="S27" s="70">
        <v>742.5</v>
      </c>
      <c r="T27" s="70"/>
      <c r="U27" s="69" t="s">
        <v>4716</v>
      </c>
      <c r="V27" s="73">
        <v>28</v>
      </c>
      <c r="W27" s="69" t="s">
        <v>2534</v>
      </c>
      <c r="X27" s="69"/>
      <c r="Y27" s="70"/>
      <c r="Z27" s="69">
        <v>1.22</v>
      </c>
      <c r="AA27" s="69"/>
      <c r="AB27" s="69" t="s">
        <v>997</v>
      </c>
      <c r="AC27" s="69"/>
    </row>
    <row r="28" spans="1:29" x14ac:dyDescent="0.25">
      <c r="A28" s="69"/>
      <c r="B28" s="69"/>
      <c r="C28" s="69"/>
      <c r="D28" s="69"/>
      <c r="E28" s="69" t="s">
        <v>10274</v>
      </c>
      <c r="F28" s="69"/>
      <c r="G28" s="69"/>
      <c r="H28" s="69"/>
      <c r="I28" s="69"/>
      <c r="J28" s="69"/>
      <c r="K28" s="69"/>
      <c r="L28" s="69" t="s">
        <v>10273</v>
      </c>
      <c r="M28" s="70">
        <v>11328.75</v>
      </c>
      <c r="N28" s="69"/>
      <c r="O28" s="69" t="s">
        <v>10275</v>
      </c>
      <c r="P28" s="69" t="s">
        <v>1413</v>
      </c>
      <c r="Q28" s="69" t="s">
        <v>2023</v>
      </c>
      <c r="R28" s="69"/>
      <c r="S28" s="70">
        <v>11328.75</v>
      </c>
      <c r="T28" s="70"/>
      <c r="U28" s="69" t="s">
        <v>4716</v>
      </c>
      <c r="V28" s="73">
        <v>29</v>
      </c>
      <c r="W28" s="69" t="s">
        <v>1413</v>
      </c>
      <c r="X28" s="69"/>
      <c r="Y28" s="70"/>
      <c r="Z28" s="69">
        <v>249.18</v>
      </c>
      <c r="AA28" s="69"/>
      <c r="AB28" s="69" t="s">
        <v>997</v>
      </c>
      <c r="AC28" s="69"/>
    </row>
    <row r="29" spans="1:29" x14ac:dyDescent="0.25">
      <c r="A29" s="69"/>
      <c r="B29" s="69"/>
      <c r="C29" s="69"/>
      <c r="D29" s="69"/>
      <c r="E29" s="69" t="s">
        <v>10274</v>
      </c>
      <c r="F29" s="69"/>
      <c r="G29" s="69"/>
      <c r="H29" s="69"/>
      <c r="I29" s="69"/>
      <c r="J29" s="69"/>
      <c r="K29" s="69"/>
      <c r="L29" s="69" t="s">
        <v>10276</v>
      </c>
      <c r="M29" s="70">
        <v>31387.5</v>
      </c>
      <c r="N29" s="69"/>
      <c r="O29" s="69" t="s">
        <v>10275</v>
      </c>
      <c r="P29" s="69" t="s">
        <v>1413</v>
      </c>
      <c r="Q29" s="69" t="s">
        <v>2023</v>
      </c>
      <c r="R29" s="69"/>
      <c r="S29" s="70">
        <v>31387.5</v>
      </c>
      <c r="T29" s="70"/>
      <c r="U29" s="69" t="s">
        <v>4716</v>
      </c>
      <c r="V29" s="73">
        <v>29</v>
      </c>
      <c r="W29" s="69" t="s">
        <v>1413</v>
      </c>
      <c r="X29" s="69"/>
      <c r="Y29" s="70"/>
      <c r="Z29" s="69">
        <v>249.18</v>
      </c>
      <c r="AA29" s="69"/>
      <c r="AB29" s="69" t="s">
        <v>997</v>
      </c>
      <c r="AC29" s="69"/>
    </row>
    <row r="30" spans="1:29" x14ac:dyDescent="0.25">
      <c r="A30" s="69"/>
      <c r="B30" s="69"/>
      <c r="C30" s="69"/>
      <c r="D30" s="69"/>
      <c r="E30" s="69" t="s">
        <v>10274</v>
      </c>
      <c r="F30" s="69"/>
      <c r="G30" s="69"/>
      <c r="H30" s="69"/>
      <c r="I30" s="69"/>
      <c r="J30" s="69"/>
      <c r="K30" s="69"/>
      <c r="L30" s="69" t="s">
        <v>10277</v>
      </c>
      <c r="M30" s="70">
        <v>108744.38</v>
      </c>
      <c r="N30" s="69"/>
      <c r="O30" s="69" t="s">
        <v>10275</v>
      </c>
      <c r="P30" s="69" t="s">
        <v>1413</v>
      </c>
      <c r="Q30" s="69" t="s">
        <v>2023</v>
      </c>
      <c r="R30" s="69"/>
      <c r="S30" s="70">
        <v>108744.38</v>
      </c>
      <c r="T30" s="70"/>
      <c r="U30" s="69" t="s">
        <v>4716</v>
      </c>
      <c r="V30" s="73">
        <v>29</v>
      </c>
      <c r="W30" s="69" t="s">
        <v>1413</v>
      </c>
      <c r="X30" s="69"/>
      <c r="Y30" s="70"/>
      <c r="Z30" s="69">
        <v>249.18</v>
      </c>
      <c r="AA30" s="69"/>
      <c r="AB30" s="69" t="s">
        <v>997</v>
      </c>
      <c r="AC30" s="69"/>
    </row>
    <row r="31" spans="1:29" x14ac:dyDescent="0.25">
      <c r="A31" s="69"/>
      <c r="B31" s="69"/>
      <c r="C31" s="69"/>
      <c r="D31" s="69"/>
      <c r="E31" s="69" t="s">
        <v>10279</v>
      </c>
      <c r="F31" s="69"/>
      <c r="G31" s="69"/>
      <c r="H31" s="69"/>
      <c r="I31" s="69"/>
      <c r="J31" s="69"/>
      <c r="K31" s="69"/>
      <c r="L31" s="69" t="s">
        <v>10278</v>
      </c>
      <c r="M31" s="70">
        <v>14638.36</v>
      </c>
      <c r="N31" s="69"/>
      <c r="O31" s="69" t="s">
        <v>10280</v>
      </c>
      <c r="P31" s="69" t="s">
        <v>1250</v>
      </c>
      <c r="Q31" s="69" t="s">
        <v>1075</v>
      </c>
      <c r="R31" s="69"/>
      <c r="S31" s="70">
        <v>14638.36</v>
      </c>
      <c r="T31" s="70"/>
      <c r="U31" s="69" t="s">
        <v>4716</v>
      </c>
      <c r="V31" s="73">
        <v>15</v>
      </c>
      <c r="W31" s="69" t="s">
        <v>1250</v>
      </c>
      <c r="X31" s="69"/>
      <c r="Y31" s="70"/>
      <c r="Z31" s="69">
        <v>12.04</v>
      </c>
      <c r="AA31" s="69"/>
      <c r="AB31" s="69" t="s">
        <v>997</v>
      </c>
      <c r="AC31" s="69"/>
    </row>
    <row r="32" spans="1:29" x14ac:dyDescent="0.25">
      <c r="A32" s="69"/>
      <c r="B32" s="69"/>
      <c r="C32" s="69"/>
      <c r="D32" s="69"/>
      <c r="E32" s="69" t="s">
        <v>10282</v>
      </c>
      <c r="F32" s="69"/>
      <c r="G32" s="69"/>
      <c r="H32" s="69"/>
      <c r="I32" s="69"/>
      <c r="J32" s="69"/>
      <c r="K32" s="69"/>
      <c r="L32" s="69" t="s">
        <v>10281</v>
      </c>
      <c r="M32" s="70">
        <v>75433.13</v>
      </c>
      <c r="N32" s="69"/>
      <c r="O32" s="69" t="s">
        <v>10283</v>
      </c>
      <c r="P32" s="69" t="s">
        <v>1935</v>
      </c>
      <c r="Q32" s="69" t="s">
        <v>7990</v>
      </c>
      <c r="R32" s="69"/>
      <c r="S32" s="70">
        <v>75433.13</v>
      </c>
      <c r="T32" s="70"/>
      <c r="U32" s="69" t="s">
        <v>1287</v>
      </c>
      <c r="V32" s="73">
        <v>65</v>
      </c>
      <c r="W32" s="69" t="s">
        <v>1935</v>
      </c>
      <c r="X32" s="69"/>
      <c r="Y32" s="70"/>
      <c r="Z32" s="69">
        <v>272.39999999999998</v>
      </c>
      <c r="AA32" s="69"/>
      <c r="AB32" s="69" t="s">
        <v>997</v>
      </c>
      <c r="AC32" s="69"/>
    </row>
    <row r="33" spans="1:29" x14ac:dyDescent="0.25">
      <c r="A33" s="69"/>
      <c r="B33" s="69"/>
      <c r="C33" s="69"/>
      <c r="D33" s="69"/>
      <c r="E33" s="69" t="s">
        <v>10285</v>
      </c>
      <c r="F33" s="69"/>
      <c r="G33" s="69"/>
      <c r="H33" s="69"/>
      <c r="I33" s="69"/>
      <c r="J33" s="69"/>
      <c r="K33" s="69"/>
      <c r="L33" s="69" t="s">
        <v>10284</v>
      </c>
      <c r="M33" s="70">
        <v>105820.5</v>
      </c>
      <c r="N33" s="69"/>
      <c r="O33" s="69" t="s">
        <v>10286</v>
      </c>
      <c r="P33" s="69" t="s">
        <v>988</v>
      </c>
      <c r="Q33" s="69" t="s">
        <v>1258</v>
      </c>
      <c r="R33" s="69"/>
      <c r="S33" s="70">
        <v>105820.5</v>
      </c>
      <c r="T33" s="70"/>
      <c r="U33" s="69" t="s">
        <v>2620</v>
      </c>
      <c r="V33" s="73">
        <v>111</v>
      </c>
      <c r="W33" s="69" t="s">
        <v>988</v>
      </c>
      <c r="X33" s="69"/>
      <c r="Y33" s="70"/>
      <c r="Z33" s="69">
        <v>652.55999999999995</v>
      </c>
      <c r="AA33" s="69"/>
      <c r="AB33" s="69" t="s">
        <v>1144</v>
      </c>
      <c r="AC33" s="69"/>
    </row>
    <row r="34" spans="1:29" x14ac:dyDescent="0.25">
      <c r="A34" s="69"/>
      <c r="B34" s="69"/>
      <c r="C34" s="69"/>
      <c r="D34" s="69"/>
      <c r="E34" s="69" t="s">
        <v>10288</v>
      </c>
      <c r="F34" s="69"/>
      <c r="G34" s="69"/>
      <c r="H34" s="69"/>
      <c r="I34" s="69"/>
      <c r="J34" s="69"/>
      <c r="K34" s="69"/>
      <c r="L34" s="69" t="s">
        <v>10287</v>
      </c>
      <c r="M34" s="70">
        <v>21204</v>
      </c>
      <c r="N34" s="69"/>
      <c r="O34" s="69" t="s">
        <v>10289</v>
      </c>
      <c r="P34" s="69" t="s">
        <v>1867</v>
      </c>
      <c r="Q34" s="69" t="s">
        <v>2065</v>
      </c>
      <c r="R34" s="69"/>
      <c r="S34" s="70">
        <v>21204</v>
      </c>
      <c r="T34" s="70"/>
      <c r="U34" s="69" t="s">
        <v>2620</v>
      </c>
      <c r="V34" s="73">
        <v>119</v>
      </c>
      <c r="W34" s="69" t="s">
        <v>1867</v>
      </c>
      <c r="X34" s="69"/>
      <c r="Y34" s="70"/>
      <c r="Z34" s="69">
        <v>518.08000000000004</v>
      </c>
      <c r="AA34" s="69"/>
      <c r="AB34" s="69" t="s">
        <v>1144</v>
      </c>
      <c r="AC34" s="69"/>
    </row>
    <row r="35" spans="1:29" x14ac:dyDescent="0.25">
      <c r="A35" s="69"/>
      <c r="B35" s="69"/>
      <c r="C35" s="69"/>
      <c r="D35" s="69"/>
      <c r="E35" s="69" t="s">
        <v>10288</v>
      </c>
      <c r="F35" s="69"/>
      <c r="G35" s="69"/>
      <c r="H35" s="69"/>
      <c r="I35" s="69"/>
      <c r="J35" s="69"/>
      <c r="K35" s="69"/>
      <c r="L35" s="69" t="s">
        <v>10290</v>
      </c>
      <c r="M35" s="70">
        <v>57161.24</v>
      </c>
      <c r="N35" s="69"/>
      <c r="O35" s="69" t="s">
        <v>10289</v>
      </c>
      <c r="P35" s="69" t="s">
        <v>1867</v>
      </c>
      <c r="Q35" s="69" t="s">
        <v>2065</v>
      </c>
      <c r="R35" s="69"/>
      <c r="S35" s="70">
        <v>57161.24</v>
      </c>
      <c r="T35" s="70"/>
      <c r="U35" s="69"/>
      <c r="V35" s="69"/>
      <c r="W35" s="69" t="s">
        <v>1867</v>
      </c>
      <c r="X35" s="69"/>
      <c r="Y35" s="70"/>
      <c r="Z35" s="69">
        <v>0</v>
      </c>
      <c r="AA35" s="69"/>
      <c r="AB35" s="69" t="s">
        <v>1144</v>
      </c>
      <c r="AC35" s="69"/>
    </row>
    <row r="36" spans="1:29" x14ac:dyDescent="0.25">
      <c r="A36" s="69"/>
      <c r="B36" s="69"/>
      <c r="C36" s="69"/>
      <c r="D36" s="69"/>
      <c r="E36" s="69" t="s">
        <v>10292</v>
      </c>
      <c r="F36" s="69"/>
      <c r="G36" s="69"/>
      <c r="H36" s="69"/>
      <c r="I36" s="69"/>
      <c r="J36" s="69"/>
      <c r="K36" s="69"/>
      <c r="L36" s="69" t="s">
        <v>10291</v>
      </c>
      <c r="M36" s="70">
        <v>28376.5</v>
      </c>
      <c r="N36" s="69"/>
      <c r="O36" s="69" t="s">
        <v>10293</v>
      </c>
      <c r="P36" s="69" t="s">
        <v>1459</v>
      </c>
      <c r="Q36" s="69" t="s">
        <v>2065</v>
      </c>
      <c r="R36" s="69"/>
      <c r="S36" s="70">
        <v>28376.5</v>
      </c>
      <c r="T36" s="70"/>
      <c r="U36" s="69" t="s">
        <v>2620</v>
      </c>
      <c r="V36" s="73">
        <v>116</v>
      </c>
      <c r="W36" s="69" t="s">
        <v>1459</v>
      </c>
      <c r="X36" s="69"/>
      <c r="Y36" s="70"/>
      <c r="Z36" s="69">
        <v>182.87</v>
      </c>
      <c r="AA36" s="69"/>
      <c r="AB36" s="69" t="s">
        <v>1144</v>
      </c>
      <c r="AC36" s="69"/>
    </row>
    <row r="37" spans="1:29" x14ac:dyDescent="0.25">
      <c r="A37" s="69"/>
      <c r="B37" s="69"/>
      <c r="C37" s="69"/>
      <c r="D37" s="69"/>
      <c r="E37" s="69" t="s">
        <v>10295</v>
      </c>
      <c r="F37" s="69"/>
      <c r="G37" s="69"/>
      <c r="H37" s="69"/>
      <c r="I37" s="69"/>
      <c r="J37" s="69"/>
      <c r="K37" s="69"/>
      <c r="L37" s="69" t="s">
        <v>10294</v>
      </c>
      <c r="M37" s="70">
        <v>813.75</v>
      </c>
      <c r="N37" s="69"/>
      <c r="O37" s="69" t="s">
        <v>10296</v>
      </c>
      <c r="P37" s="69" t="s">
        <v>1414</v>
      </c>
      <c r="Q37" s="69" t="s">
        <v>1195</v>
      </c>
      <c r="R37" s="69"/>
      <c r="S37" s="70">
        <v>813.75</v>
      </c>
      <c r="T37" s="70"/>
      <c r="U37" s="69" t="s">
        <v>1287</v>
      </c>
      <c r="V37" s="73">
        <v>71</v>
      </c>
      <c r="W37" s="69" t="s">
        <v>1414</v>
      </c>
      <c r="X37" s="69"/>
      <c r="Y37" s="70"/>
      <c r="Z37" s="69">
        <v>3.21</v>
      </c>
      <c r="AA37" s="69"/>
      <c r="AB37" s="69" t="s">
        <v>997</v>
      </c>
      <c r="AC37" s="69"/>
    </row>
    <row r="38" spans="1:29" x14ac:dyDescent="0.25">
      <c r="A38" s="69"/>
      <c r="B38" s="69"/>
      <c r="C38" s="69"/>
      <c r="D38" s="69"/>
      <c r="E38" s="69" t="s">
        <v>10298</v>
      </c>
      <c r="F38" s="69"/>
      <c r="G38" s="69"/>
      <c r="H38" s="69"/>
      <c r="I38" s="69"/>
      <c r="J38" s="69"/>
      <c r="K38" s="69"/>
      <c r="L38" s="69" t="s">
        <v>10297</v>
      </c>
      <c r="M38" s="70">
        <v>42425.919999999998</v>
      </c>
      <c r="N38" s="69"/>
      <c r="O38" s="69" t="s">
        <v>10299</v>
      </c>
      <c r="P38" s="69" t="s">
        <v>1414</v>
      </c>
      <c r="Q38" s="69" t="s">
        <v>1195</v>
      </c>
      <c r="R38" s="69"/>
      <c r="S38" s="70">
        <v>42425.919999999998</v>
      </c>
      <c r="T38" s="70"/>
      <c r="U38" s="69" t="s">
        <v>1287</v>
      </c>
      <c r="V38" s="73">
        <v>71</v>
      </c>
      <c r="W38" s="69" t="s">
        <v>1414</v>
      </c>
      <c r="X38" s="69"/>
      <c r="Y38" s="70"/>
      <c r="Z38" s="69">
        <v>167.34</v>
      </c>
      <c r="AA38" s="69"/>
      <c r="AB38" s="69" t="s">
        <v>997</v>
      </c>
      <c r="AC38" s="69"/>
    </row>
    <row r="39" spans="1:29" x14ac:dyDescent="0.25">
      <c r="A39" s="69"/>
      <c r="B39" s="69"/>
      <c r="C39" s="69"/>
      <c r="D39" s="69"/>
      <c r="E39" s="69" t="s">
        <v>10301</v>
      </c>
      <c r="F39" s="69"/>
      <c r="G39" s="69"/>
      <c r="H39" s="69"/>
      <c r="I39" s="69"/>
      <c r="J39" s="69"/>
      <c r="K39" s="69"/>
      <c r="L39" s="69" t="s">
        <v>10300</v>
      </c>
      <c r="M39" s="70">
        <v>23002.9</v>
      </c>
      <c r="N39" s="69"/>
      <c r="O39" s="69" t="s">
        <v>10302</v>
      </c>
      <c r="P39" s="69" t="s">
        <v>1414</v>
      </c>
      <c r="Q39" s="69" t="s">
        <v>1195</v>
      </c>
      <c r="R39" s="69"/>
      <c r="S39" s="70">
        <v>23002.9</v>
      </c>
      <c r="T39" s="70"/>
      <c r="U39" s="69" t="s">
        <v>1287</v>
      </c>
      <c r="V39" s="73">
        <v>71</v>
      </c>
      <c r="W39" s="69" t="s">
        <v>1414</v>
      </c>
      <c r="X39" s="69"/>
      <c r="Y39" s="70"/>
      <c r="Z39" s="69">
        <v>90.73</v>
      </c>
      <c r="AA39" s="69"/>
      <c r="AB39" s="69" t="s">
        <v>997</v>
      </c>
      <c r="AC39" s="69"/>
    </row>
    <row r="40" spans="1:29" x14ac:dyDescent="0.25">
      <c r="A40" s="69"/>
      <c r="B40" s="69"/>
      <c r="C40" s="69"/>
      <c r="D40" s="69"/>
      <c r="E40" s="69" t="s">
        <v>10304</v>
      </c>
      <c r="F40" s="69"/>
      <c r="G40" s="69"/>
      <c r="H40" s="69"/>
      <c r="I40" s="69"/>
      <c r="J40" s="69"/>
      <c r="K40" s="69"/>
      <c r="L40" s="69" t="s">
        <v>10303</v>
      </c>
      <c r="M40" s="70">
        <v>83256.100000000006</v>
      </c>
      <c r="N40" s="69"/>
      <c r="O40" s="69" t="s">
        <v>10305</v>
      </c>
      <c r="P40" s="69" t="s">
        <v>1287</v>
      </c>
      <c r="Q40" s="69" t="s">
        <v>1393</v>
      </c>
      <c r="R40" s="69" t="s">
        <v>1394</v>
      </c>
      <c r="S40" s="70">
        <v>83256.100000000006</v>
      </c>
      <c r="T40" s="70"/>
      <c r="U40" s="69" t="s">
        <v>1646</v>
      </c>
      <c r="V40" s="73">
        <v>65</v>
      </c>
      <c r="W40" s="69" t="s">
        <v>1393</v>
      </c>
      <c r="X40" s="69"/>
      <c r="Y40" s="70"/>
      <c r="Z40" s="69">
        <v>291.39</v>
      </c>
      <c r="AA40" s="69"/>
      <c r="AB40" s="69" t="s">
        <v>997</v>
      </c>
      <c r="AC40" s="69"/>
    </row>
    <row r="41" spans="1:29" x14ac:dyDescent="0.25">
      <c r="A41" s="69"/>
      <c r="B41" s="69"/>
      <c r="C41" s="69"/>
      <c r="D41" s="69"/>
      <c r="E41" s="69" t="s">
        <v>10307</v>
      </c>
      <c r="F41" s="69"/>
      <c r="G41" s="69"/>
      <c r="H41" s="69"/>
      <c r="I41" s="69"/>
      <c r="J41" s="69"/>
      <c r="K41" s="69"/>
      <c r="L41" s="69" t="s">
        <v>10306</v>
      </c>
      <c r="M41" s="70">
        <v>19988</v>
      </c>
      <c r="N41" s="69"/>
      <c r="O41" s="69" t="s">
        <v>10308</v>
      </c>
      <c r="P41" s="69" t="s">
        <v>1251</v>
      </c>
      <c r="Q41" s="69" t="s">
        <v>1019</v>
      </c>
      <c r="R41" s="69"/>
      <c r="S41" s="70">
        <v>19988</v>
      </c>
      <c r="T41" s="70"/>
      <c r="U41" s="69" t="s">
        <v>1287</v>
      </c>
      <c r="V41" s="73">
        <v>68</v>
      </c>
      <c r="W41" s="69" t="s">
        <v>1251</v>
      </c>
      <c r="X41" s="69"/>
      <c r="Y41" s="70"/>
      <c r="Z41" s="69">
        <v>75.510000000000005</v>
      </c>
      <c r="AA41" s="69"/>
      <c r="AB41" s="69" t="s">
        <v>997</v>
      </c>
      <c r="AC41" s="69"/>
    </row>
    <row r="42" spans="1:29" x14ac:dyDescent="0.25">
      <c r="A42" s="69"/>
      <c r="B42" s="69"/>
      <c r="C42" s="69"/>
      <c r="D42" s="69"/>
      <c r="E42" s="69" t="s">
        <v>10310</v>
      </c>
      <c r="F42" s="69"/>
      <c r="G42" s="69"/>
      <c r="H42" s="69"/>
      <c r="I42" s="69"/>
      <c r="J42" s="69"/>
      <c r="K42" s="69"/>
      <c r="L42" s="69" t="s">
        <v>10309</v>
      </c>
      <c r="M42" s="70">
        <v>5318.88</v>
      </c>
      <c r="N42" s="69"/>
      <c r="O42" s="69" t="s">
        <v>10311</v>
      </c>
      <c r="P42" s="69" t="s">
        <v>2781</v>
      </c>
      <c r="Q42" s="69" t="s">
        <v>7990</v>
      </c>
      <c r="R42" s="69"/>
      <c r="S42" s="70">
        <v>5318.88</v>
      </c>
      <c r="T42" s="70"/>
      <c r="U42" s="69" t="s">
        <v>1287</v>
      </c>
      <c r="V42" s="73">
        <v>62</v>
      </c>
      <c r="W42" s="69" t="s">
        <v>2781</v>
      </c>
      <c r="X42" s="69"/>
      <c r="Y42" s="70"/>
      <c r="Z42" s="69">
        <v>18.32</v>
      </c>
      <c r="AA42" s="69"/>
      <c r="AB42" s="69" t="s">
        <v>997</v>
      </c>
      <c r="AC42" s="69"/>
    </row>
    <row r="43" spans="1:29" x14ac:dyDescent="0.25">
      <c r="A43" s="69"/>
      <c r="B43" s="69"/>
      <c r="C43" s="69"/>
      <c r="D43" s="69"/>
      <c r="E43" s="69" t="s">
        <v>10313</v>
      </c>
      <c r="F43" s="69"/>
      <c r="G43" s="69"/>
      <c r="H43" s="69"/>
      <c r="I43" s="69"/>
      <c r="J43" s="69"/>
      <c r="K43" s="69"/>
      <c r="L43" s="69" t="s">
        <v>10312</v>
      </c>
      <c r="M43" s="70">
        <v>20994.68</v>
      </c>
      <c r="N43" s="69"/>
      <c r="O43" s="69" t="s">
        <v>10314</v>
      </c>
      <c r="P43" s="69" t="s">
        <v>2781</v>
      </c>
      <c r="Q43" s="69" t="s">
        <v>7990</v>
      </c>
      <c r="R43" s="69"/>
      <c r="S43" s="70">
        <v>20994.68</v>
      </c>
      <c r="T43" s="70"/>
      <c r="U43" s="69" t="s">
        <v>1287</v>
      </c>
      <c r="V43" s="73">
        <v>62</v>
      </c>
      <c r="W43" s="69" t="s">
        <v>2781</v>
      </c>
      <c r="X43" s="69"/>
      <c r="Y43" s="70"/>
      <c r="Z43" s="69">
        <v>200.24</v>
      </c>
      <c r="AA43" s="69"/>
      <c r="AB43" s="69" t="s">
        <v>997</v>
      </c>
      <c r="AC43" s="69"/>
    </row>
    <row r="44" spans="1:29" x14ac:dyDescent="0.25">
      <c r="A44" s="69"/>
      <c r="B44" s="69"/>
      <c r="C44" s="69"/>
      <c r="D44" s="69"/>
      <c r="E44" s="69" t="s">
        <v>10313</v>
      </c>
      <c r="F44" s="69"/>
      <c r="G44" s="69"/>
      <c r="H44" s="69"/>
      <c r="I44" s="69"/>
      <c r="J44" s="69"/>
      <c r="K44" s="69"/>
      <c r="L44" s="69" t="s">
        <v>10315</v>
      </c>
      <c r="M44" s="70">
        <v>37139.360000000001</v>
      </c>
      <c r="N44" s="69"/>
      <c r="O44" s="69" t="s">
        <v>10314</v>
      </c>
      <c r="P44" s="69" t="s">
        <v>2781</v>
      </c>
      <c r="Q44" s="69" t="s">
        <v>7990</v>
      </c>
      <c r="R44" s="69"/>
      <c r="S44" s="70">
        <v>37139.360000000001</v>
      </c>
      <c r="T44" s="70"/>
      <c r="U44" s="69" t="s">
        <v>1287</v>
      </c>
      <c r="V44" s="73">
        <v>62</v>
      </c>
      <c r="W44" s="69" t="s">
        <v>2781</v>
      </c>
      <c r="X44" s="69"/>
      <c r="Y44" s="70"/>
      <c r="Z44" s="69">
        <v>0</v>
      </c>
      <c r="AA44" s="69"/>
      <c r="AB44" s="69" t="s">
        <v>997</v>
      </c>
      <c r="AC44" s="69"/>
    </row>
    <row r="45" spans="1:29" x14ac:dyDescent="0.25">
      <c r="A45" s="69"/>
      <c r="B45" s="69"/>
      <c r="C45" s="69"/>
      <c r="D45" s="69"/>
      <c r="E45" s="69" t="s">
        <v>10317</v>
      </c>
      <c r="F45" s="69"/>
      <c r="G45" s="69"/>
      <c r="H45" s="69"/>
      <c r="I45" s="69"/>
      <c r="J45" s="69"/>
      <c r="K45" s="69"/>
      <c r="L45" s="69" t="s">
        <v>10316</v>
      </c>
      <c r="M45" s="70">
        <v>38260.68</v>
      </c>
      <c r="N45" s="69"/>
      <c r="O45" s="69" t="s">
        <v>10318</v>
      </c>
      <c r="P45" s="69" t="s">
        <v>4600</v>
      </c>
      <c r="Q45" s="69" t="s">
        <v>2065</v>
      </c>
      <c r="R45" s="69"/>
      <c r="S45" s="70">
        <v>38260.68</v>
      </c>
      <c r="T45" s="70"/>
      <c r="U45" s="69" t="s">
        <v>2620</v>
      </c>
      <c r="V45" s="73">
        <v>118</v>
      </c>
      <c r="W45" s="69" t="s">
        <v>4600</v>
      </c>
      <c r="X45" s="69"/>
      <c r="Y45" s="70"/>
      <c r="Z45" s="69">
        <v>474.46</v>
      </c>
      <c r="AA45" s="69"/>
      <c r="AB45" s="69" t="s">
        <v>997</v>
      </c>
      <c r="AC45" s="69"/>
    </row>
    <row r="46" spans="1:29" x14ac:dyDescent="0.25">
      <c r="A46" s="69"/>
      <c r="B46" s="69"/>
      <c r="C46" s="69"/>
      <c r="D46" s="69"/>
      <c r="E46" s="69" t="s">
        <v>10317</v>
      </c>
      <c r="F46" s="69"/>
      <c r="G46" s="69"/>
      <c r="H46" s="69"/>
      <c r="I46" s="69"/>
      <c r="J46" s="69"/>
      <c r="K46" s="69"/>
      <c r="L46" s="69" t="s">
        <v>10319</v>
      </c>
      <c r="M46" s="70">
        <v>34114.9</v>
      </c>
      <c r="N46" s="69"/>
      <c r="O46" s="69" t="s">
        <v>10318</v>
      </c>
      <c r="P46" s="69" t="s">
        <v>4600</v>
      </c>
      <c r="Q46" s="69" t="s">
        <v>2065</v>
      </c>
      <c r="R46" s="69"/>
      <c r="S46" s="70">
        <v>34114.9</v>
      </c>
      <c r="T46" s="70"/>
      <c r="U46" s="69" t="s">
        <v>2620</v>
      </c>
      <c r="V46" s="73">
        <v>118</v>
      </c>
      <c r="W46" s="69" t="s">
        <v>4600</v>
      </c>
      <c r="X46" s="69"/>
      <c r="Y46" s="70"/>
      <c r="Z46" s="69">
        <v>0</v>
      </c>
      <c r="AA46" s="69"/>
      <c r="AB46" s="69" t="s">
        <v>997</v>
      </c>
      <c r="AC46" s="69"/>
    </row>
    <row r="47" spans="1:29" x14ac:dyDescent="0.25">
      <c r="A47" s="69"/>
      <c r="B47" s="69"/>
      <c r="C47" s="69"/>
      <c r="D47" s="69"/>
      <c r="E47" s="69" t="s">
        <v>10321</v>
      </c>
      <c r="F47" s="69"/>
      <c r="G47" s="69"/>
      <c r="H47" s="69"/>
      <c r="I47" s="69"/>
      <c r="J47" s="69"/>
      <c r="K47" s="69"/>
      <c r="L47" s="69" t="s">
        <v>10320</v>
      </c>
      <c r="M47" s="70">
        <v>24564.28</v>
      </c>
      <c r="N47" s="69"/>
      <c r="O47" s="69" t="s">
        <v>10322</v>
      </c>
      <c r="P47" s="69" t="s">
        <v>1327</v>
      </c>
      <c r="Q47" s="69" t="s">
        <v>1323</v>
      </c>
      <c r="R47" s="69" t="s">
        <v>1046</v>
      </c>
      <c r="S47" s="70">
        <v>24564.28</v>
      </c>
      <c r="T47" s="70"/>
      <c r="U47" s="69" t="s">
        <v>2620</v>
      </c>
      <c r="V47" s="73">
        <v>101</v>
      </c>
      <c r="W47" s="69" t="s">
        <v>1323</v>
      </c>
      <c r="X47" s="69"/>
      <c r="Y47" s="70"/>
      <c r="Z47" s="69">
        <v>647.69000000000005</v>
      </c>
      <c r="AA47" s="69"/>
      <c r="AB47" s="69" t="s">
        <v>997</v>
      </c>
      <c r="AC47" s="69"/>
    </row>
    <row r="48" spans="1:29" x14ac:dyDescent="0.25">
      <c r="A48" s="69"/>
      <c r="B48" s="69"/>
      <c r="C48" s="69"/>
      <c r="D48" s="69"/>
      <c r="E48" s="69" t="s">
        <v>10321</v>
      </c>
      <c r="F48" s="69"/>
      <c r="G48" s="69"/>
      <c r="H48" s="69"/>
      <c r="I48" s="69"/>
      <c r="J48" s="69"/>
      <c r="K48" s="69"/>
      <c r="L48" s="69" t="s">
        <v>10323</v>
      </c>
      <c r="M48" s="70">
        <v>44096.2</v>
      </c>
      <c r="N48" s="69"/>
      <c r="O48" s="69" t="s">
        <v>10322</v>
      </c>
      <c r="P48" s="69" t="s">
        <v>1327</v>
      </c>
      <c r="Q48" s="69" t="s">
        <v>1323</v>
      </c>
      <c r="R48" s="69" t="s">
        <v>1046</v>
      </c>
      <c r="S48" s="70">
        <v>44096.2</v>
      </c>
      <c r="T48" s="70"/>
      <c r="U48" s="69" t="s">
        <v>2620</v>
      </c>
      <c r="V48" s="73">
        <v>101</v>
      </c>
      <c r="W48" s="69" t="s">
        <v>1323</v>
      </c>
      <c r="X48" s="69"/>
      <c r="Y48" s="70"/>
      <c r="Z48" s="69">
        <v>647.69000000000005</v>
      </c>
      <c r="AA48" s="69"/>
      <c r="AB48" s="69" t="s">
        <v>997</v>
      </c>
      <c r="AC48" s="69"/>
    </row>
    <row r="49" spans="1:29" x14ac:dyDescent="0.25">
      <c r="A49" s="69"/>
      <c r="B49" s="69"/>
      <c r="C49" s="69"/>
      <c r="D49" s="69"/>
      <c r="E49" s="69" t="s">
        <v>10321</v>
      </c>
      <c r="F49" s="69"/>
      <c r="G49" s="69"/>
      <c r="H49" s="69"/>
      <c r="I49" s="69"/>
      <c r="J49" s="69"/>
      <c r="K49" s="69"/>
      <c r="L49" s="69" t="s">
        <v>10324</v>
      </c>
      <c r="M49" s="70">
        <v>50304.4</v>
      </c>
      <c r="N49" s="69"/>
      <c r="O49" s="69" t="s">
        <v>10322</v>
      </c>
      <c r="P49" s="69" t="s">
        <v>1327</v>
      </c>
      <c r="Q49" s="69" t="s">
        <v>1323</v>
      </c>
      <c r="R49" s="69" t="s">
        <v>1046</v>
      </c>
      <c r="S49" s="70">
        <v>50304.4</v>
      </c>
      <c r="T49" s="70"/>
      <c r="U49" s="69" t="s">
        <v>2620</v>
      </c>
      <c r="V49" s="73">
        <v>101</v>
      </c>
      <c r="W49" s="69" t="s">
        <v>1323</v>
      </c>
      <c r="X49" s="69"/>
      <c r="Y49" s="70"/>
      <c r="Z49" s="69">
        <v>647.69000000000005</v>
      </c>
      <c r="AA49" s="69"/>
      <c r="AB49" s="69" t="s">
        <v>997</v>
      </c>
      <c r="AC49" s="69"/>
    </row>
    <row r="50" spans="1:29" x14ac:dyDescent="0.25">
      <c r="A50" s="71" t="s">
        <v>193</v>
      </c>
      <c r="B50" s="71"/>
      <c r="C50" s="71"/>
      <c r="D50" s="71"/>
      <c r="E50" s="71"/>
      <c r="F50" s="71"/>
      <c r="G50" s="71"/>
      <c r="H50" s="71"/>
      <c r="I50" s="71"/>
      <c r="J50" s="72">
        <v>1050887.6499999999</v>
      </c>
      <c r="K50" s="71"/>
      <c r="L50" s="71"/>
      <c r="M50" s="72">
        <v>1013605.8100000002</v>
      </c>
      <c r="N50" s="72">
        <v>37281.839999999735</v>
      </c>
      <c r="O50" s="71"/>
      <c r="P50" s="71"/>
      <c r="Q50" s="71"/>
      <c r="R50" s="71"/>
      <c r="S50" s="72">
        <v>1013605.8100000002</v>
      </c>
      <c r="T50" s="72">
        <v>956444.57</v>
      </c>
      <c r="U50" s="71"/>
      <c r="V50" s="71"/>
      <c r="W50" s="71"/>
      <c r="X50" s="72">
        <v>57161.240000000224</v>
      </c>
      <c r="Y50" s="72">
        <v>5950.7100000000009</v>
      </c>
      <c r="Z50" s="72">
        <v>962395.27999999991</v>
      </c>
      <c r="AA50" s="69"/>
      <c r="AB50" s="69"/>
      <c r="AC50" s="69"/>
    </row>
    <row r="51" spans="1:29" ht="40" x14ac:dyDescent="0.25">
      <c r="A51" s="68" t="s">
        <v>10325</v>
      </c>
      <c r="B51" s="69" t="s">
        <v>10326</v>
      </c>
      <c r="C51" s="69" t="s">
        <v>10328</v>
      </c>
      <c r="D51" s="69" t="s">
        <v>10327</v>
      </c>
      <c r="E51" s="69" t="s">
        <v>10330</v>
      </c>
      <c r="F51" s="69" t="s">
        <v>10243</v>
      </c>
      <c r="G51" s="69" t="s">
        <v>1137</v>
      </c>
      <c r="H51" s="69" t="s">
        <v>1242</v>
      </c>
      <c r="I51" s="69" t="s">
        <v>1236</v>
      </c>
      <c r="J51" s="70">
        <v>31860.799999999999</v>
      </c>
      <c r="K51" s="69" t="s">
        <v>1225</v>
      </c>
      <c r="L51" s="69" t="s">
        <v>10329</v>
      </c>
      <c r="M51" s="70">
        <v>30290.92</v>
      </c>
      <c r="N51" s="69"/>
      <c r="O51" s="69" t="s">
        <v>10331</v>
      </c>
      <c r="P51" s="69" t="s">
        <v>1977</v>
      </c>
      <c r="Q51" s="69" t="s">
        <v>1991</v>
      </c>
      <c r="R51" s="69"/>
      <c r="S51" s="70">
        <v>30290.92</v>
      </c>
      <c r="T51" s="70"/>
      <c r="U51" s="69" t="s">
        <v>4716</v>
      </c>
      <c r="V51" s="73">
        <v>34</v>
      </c>
      <c r="W51" s="69" t="s">
        <v>1977</v>
      </c>
      <c r="X51" s="69"/>
      <c r="Y51" s="70"/>
      <c r="Z51" s="69">
        <v>60.05</v>
      </c>
      <c r="AA51" s="69" t="s">
        <v>966</v>
      </c>
      <c r="AB51" s="69" t="s">
        <v>967</v>
      </c>
      <c r="AC51" s="69" t="s">
        <v>10332</v>
      </c>
    </row>
    <row r="52" spans="1:29" x14ac:dyDescent="0.25">
      <c r="A52" s="69"/>
      <c r="B52" s="69"/>
      <c r="C52" s="69"/>
      <c r="D52" s="69"/>
      <c r="E52" s="69" t="s">
        <v>10330</v>
      </c>
      <c r="F52" s="69"/>
      <c r="G52" s="69"/>
      <c r="H52" s="69"/>
      <c r="I52" s="69"/>
      <c r="J52" s="69"/>
      <c r="K52" s="69"/>
      <c r="L52" s="69" t="s">
        <v>10333</v>
      </c>
      <c r="M52" s="70">
        <v>1499.86</v>
      </c>
      <c r="N52" s="69"/>
      <c r="O52" s="69" t="s">
        <v>10331</v>
      </c>
      <c r="P52" s="69" t="s">
        <v>1977</v>
      </c>
      <c r="Q52" s="69" t="s">
        <v>1991</v>
      </c>
      <c r="R52" s="69"/>
      <c r="S52" s="70">
        <v>1499.86</v>
      </c>
      <c r="T52" s="70"/>
      <c r="U52" s="69" t="s">
        <v>4716</v>
      </c>
      <c r="V52" s="73">
        <v>34</v>
      </c>
      <c r="W52" s="69" t="s">
        <v>1977</v>
      </c>
      <c r="X52" s="69"/>
      <c r="Y52" s="70"/>
      <c r="Z52" s="69">
        <v>60.05</v>
      </c>
      <c r="AA52" s="69"/>
      <c r="AB52" s="69" t="s">
        <v>997</v>
      </c>
      <c r="AC52" s="69"/>
    </row>
    <row r="53" spans="1:29" x14ac:dyDescent="0.25">
      <c r="A53" s="71" t="s">
        <v>193</v>
      </c>
      <c r="B53" s="71"/>
      <c r="C53" s="71"/>
      <c r="D53" s="71"/>
      <c r="E53" s="71"/>
      <c r="F53" s="71"/>
      <c r="G53" s="71"/>
      <c r="H53" s="71"/>
      <c r="I53" s="71"/>
      <c r="J53" s="72">
        <v>31860.799999999999</v>
      </c>
      <c r="K53" s="71"/>
      <c r="L53" s="71"/>
      <c r="M53" s="72">
        <v>31790.78</v>
      </c>
      <c r="N53" s="72">
        <v>70.020000000000437</v>
      </c>
      <c r="O53" s="71"/>
      <c r="P53" s="71"/>
      <c r="Q53" s="71"/>
      <c r="R53" s="71"/>
      <c r="S53" s="72">
        <v>31790.78</v>
      </c>
      <c r="T53" s="72">
        <v>31790.78</v>
      </c>
      <c r="U53" s="71"/>
      <c r="V53" s="71"/>
      <c r="W53" s="71"/>
      <c r="X53" s="72">
        <v>0</v>
      </c>
      <c r="Y53" s="72">
        <v>120.1</v>
      </c>
      <c r="Z53" s="72">
        <v>31910.879999999997</v>
      </c>
      <c r="AA53" s="69"/>
      <c r="AB53" s="69"/>
      <c r="AC53" s="69"/>
    </row>
    <row r="54" spans="1:29" ht="30" x14ac:dyDescent="0.25">
      <c r="A54" s="68" t="s">
        <v>10334</v>
      </c>
      <c r="B54" s="69" t="s">
        <v>10210</v>
      </c>
      <c r="C54" s="69" t="s">
        <v>10335</v>
      </c>
      <c r="D54" s="69" t="s">
        <v>992</v>
      </c>
      <c r="E54" s="69" t="s">
        <v>373</v>
      </c>
      <c r="F54" s="69"/>
      <c r="G54" s="69" t="s">
        <v>1241</v>
      </c>
      <c r="H54" s="69" t="s">
        <v>1843</v>
      </c>
      <c r="I54" s="69" t="s">
        <v>962</v>
      </c>
      <c r="J54" s="70">
        <v>8024.73</v>
      </c>
      <c r="K54" s="69" t="s">
        <v>1225</v>
      </c>
      <c r="L54" s="69" t="s">
        <v>10336</v>
      </c>
      <c r="M54" s="70">
        <v>8024.73</v>
      </c>
      <c r="N54" s="69"/>
      <c r="O54" s="69"/>
      <c r="P54" s="69" t="s">
        <v>1250</v>
      </c>
      <c r="Q54" s="69" t="s">
        <v>10063</v>
      </c>
      <c r="R54" s="69"/>
      <c r="S54" s="70">
        <v>8024.73</v>
      </c>
      <c r="T54" s="70"/>
      <c r="U54" s="69"/>
      <c r="V54" s="69"/>
      <c r="W54" s="69"/>
      <c r="X54" s="69"/>
      <c r="Y54" s="70"/>
      <c r="Z54" s="69">
        <v>0</v>
      </c>
      <c r="AA54" s="69" t="s">
        <v>966</v>
      </c>
      <c r="AB54" s="69" t="s">
        <v>997</v>
      </c>
      <c r="AC54" s="69" t="s">
        <v>10337</v>
      </c>
    </row>
    <row r="55" spans="1:29" x14ac:dyDescent="0.25">
      <c r="A55" s="71" t="s">
        <v>193</v>
      </c>
      <c r="B55" s="71"/>
      <c r="C55" s="71"/>
      <c r="D55" s="71"/>
      <c r="E55" s="71"/>
      <c r="F55" s="71"/>
      <c r="G55" s="71"/>
      <c r="H55" s="71"/>
      <c r="I55" s="71"/>
      <c r="J55" s="72">
        <v>8024.73</v>
      </c>
      <c r="K55" s="71"/>
      <c r="L55" s="71"/>
      <c r="M55" s="72">
        <v>8024.73</v>
      </c>
      <c r="N55" s="72">
        <v>0</v>
      </c>
      <c r="O55" s="71"/>
      <c r="P55" s="71"/>
      <c r="Q55" s="71"/>
      <c r="R55" s="71"/>
      <c r="S55" s="72">
        <v>8024.73</v>
      </c>
      <c r="T55" s="72">
        <v>0</v>
      </c>
      <c r="U55" s="71"/>
      <c r="V55" s="71"/>
      <c r="W55" s="71"/>
      <c r="X55" s="72">
        <v>8024.73</v>
      </c>
      <c r="Y55" s="72">
        <v>0</v>
      </c>
      <c r="Z55" s="72">
        <v>0</v>
      </c>
      <c r="AA55" s="69"/>
      <c r="AB55" s="69"/>
      <c r="AC55" s="69"/>
    </row>
    <row r="56" spans="1:29" ht="30" x14ac:dyDescent="0.25">
      <c r="A56" s="68" t="s">
        <v>10338</v>
      </c>
      <c r="B56" s="69" t="s">
        <v>10210</v>
      </c>
      <c r="C56" s="69" t="s">
        <v>10340</v>
      </c>
      <c r="D56" s="69" t="s">
        <v>10339</v>
      </c>
      <c r="E56" s="69" t="s">
        <v>376</v>
      </c>
      <c r="F56" s="69"/>
      <c r="G56" s="69" t="s">
        <v>1848</v>
      </c>
      <c r="H56" s="69" t="s">
        <v>1424</v>
      </c>
      <c r="I56" s="69" t="s">
        <v>962</v>
      </c>
      <c r="J56" s="70">
        <v>25500</v>
      </c>
      <c r="K56" s="69" t="s">
        <v>1225</v>
      </c>
      <c r="L56" s="69" t="s">
        <v>10341</v>
      </c>
      <c r="M56" s="70">
        <v>25500</v>
      </c>
      <c r="N56" s="69"/>
      <c r="O56" s="69"/>
      <c r="P56" s="69" t="s">
        <v>982</v>
      </c>
      <c r="Q56" s="69" t="s">
        <v>2461</v>
      </c>
      <c r="R56" s="69"/>
      <c r="S56" s="70">
        <v>25500</v>
      </c>
      <c r="T56" s="70"/>
      <c r="U56" s="69"/>
      <c r="V56" s="69"/>
      <c r="W56" s="69"/>
      <c r="X56" s="69"/>
      <c r="Y56" s="70"/>
      <c r="Z56" s="69">
        <v>0</v>
      </c>
      <c r="AA56" s="69" t="s">
        <v>966</v>
      </c>
      <c r="AB56" s="69" t="s">
        <v>997</v>
      </c>
      <c r="AC56" s="69"/>
    </row>
    <row r="57" spans="1:29" x14ac:dyDescent="0.25">
      <c r="A57" s="71" t="s">
        <v>193</v>
      </c>
      <c r="B57" s="71"/>
      <c r="C57" s="71"/>
      <c r="D57" s="71"/>
      <c r="E57" s="71"/>
      <c r="F57" s="71"/>
      <c r="G57" s="71"/>
      <c r="H57" s="71"/>
      <c r="I57" s="71"/>
      <c r="J57" s="72">
        <v>25500</v>
      </c>
      <c r="K57" s="71"/>
      <c r="L57" s="71"/>
      <c r="M57" s="72">
        <v>25500</v>
      </c>
      <c r="N57" s="72">
        <v>0</v>
      </c>
      <c r="O57" s="71"/>
      <c r="P57" s="71"/>
      <c r="Q57" s="71"/>
      <c r="R57" s="71"/>
      <c r="S57" s="72">
        <v>25500</v>
      </c>
      <c r="T57" s="72">
        <v>0</v>
      </c>
      <c r="U57" s="71"/>
      <c r="V57" s="71"/>
      <c r="W57" s="71"/>
      <c r="X57" s="72">
        <v>25500</v>
      </c>
      <c r="Y57" s="72">
        <v>0</v>
      </c>
      <c r="Z57" s="72">
        <v>0</v>
      </c>
      <c r="AA57" s="69"/>
      <c r="AB57" s="69"/>
      <c r="AC57" s="69"/>
    </row>
    <row r="58" spans="1:29" ht="30" x14ac:dyDescent="0.25">
      <c r="A58" s="68" t="s">
        <v>10342</v>
      </c>
      <c r="B58" s="69" t="s">
        <v>10343</v>
      </c>
      <c r="C58" s="69" t="s">
        <v>10344</v>
      </c>
      <c r="D58" s="69" t="s">
        <v>1280</v>
      </c>
      <c r="E58" s="69" t="s">
        <v>10346</v>
      </c>
      <c r="F58" s="69" t="s">
        <v>10255</v>
      </c>
      <c r="G58" s="69" t="s">
        <v>1943</v>
      </c>
      <c r="H58" s="69" t="s">
        <v>976</v>
      </c>
      <c r="I58" s="69" t="s">
        <v>1236</v>
      </c>
      <c r="J58" s="70">
        <v>681497.59</v>
      </c>
      <c r="K58" s="69" t="s">
        <v>1225</v>
      </c>
      <c r="L58" s="69" t="s">
        <v>10345</v>
      </c>
      <c r="M58" s="70">
        <v>46867.5</v>
      </c>
      <c r="N58" s="69"/>
      <c r="O58" s="69" t="s">
        <v>10347</v>
      </c>
      <c r="P58" s="69" t="s">
        <v>2781</v>
      </c>
      <c r="Q58" s="69" t="s">
        <v>7990</v>
      </c>
      <c r="R58" s="69"/>
      <c r="S58" s="70">
        <v>46867.5</v>
      </c>
      <c r="T58" s="70"/>
      <c r="U58" s="69" t="s">
        <v>1287</v>
      </c>
      <c r="V58" s="73">
        <v>62</v>
      </c>
      <c r="W58" s="69" t="s">
        <v>2781</v>
      </c>
      <c r="X58" s="69"/>
      <c r="Y58" s="70"/>
      <c r="Z58" s="69">
        <v>161.43</v>
      </c>
      <c r="AA58" s="69" t="s">
        <v>966</v>
      </c>
      <c r="AB58" s="69" t="s">
        <v>997</v>
      </c>
      <c r="AC58" s="69"/>
    </row>
    <row r="59" spans="1:29" x14ac:dyDescent="0.25">
      <c r="A59" s="69"/>
      <c r="B59" s="69"/>
      <c r="C59" s="69"/>
      <c r="D59" s="69"/>
      <c r="E59" s="69" t="s">
        <v>10349</v>
      </c>
      <c r="F59" s="69"/>
      <c r="G59" s="69"/>
      <c r="H59" s="69"/>
      <c r="I59" s="69"/>
      <c r="J59" s="69"/>
      <c r="K59" s="69"/>
      <c r="L59" s="69" t="s">
        <v>10348</v>
      </c>
      <c r="M59" s="70">
        <v>106880.89</v>
      </c>
      <c r="N59" s="69"/>
      <c r="O59" s="69" t="s">
        <v>10350</v>
      </c>
      <c r="P59" s="69" t="s">
        <v>1323</v>
      </c>
      <c r="Q59" s="69" t="s">
        <v>1046</v>
      </c>
      <c r="R59" s="69"/>
      <c r="S59" s="70">
        <v>106880.89</v>
      </c>
      <c r="T59" s="70"/>
      <c r="U59" s="69" t="s">
        <v>2620</v>
      </c>
      <c r="V59" s="73">
        <v>98</v>
      </c>
      <c r="W59" s="69" t="s">
        <v>1323</v>
      </c>
      <c r="X59" s="69"/>
      <c r="Y59" s="70"/>
      <c r="Z59" s="69">
        <v>581.9</v>
      </c>
      <c r="AA59" s="69"/>
      <c r="AB59" s="69" t="s">
        <v>1144</v>
      </c>
      <c r="AC59" s="69"/>
    </row>
    <row r="60" spans="1:29" x14ac:dyDescent="0.25">
      <c r="A60" s="69"/>
      <c r="B60" s="69"/>
      <c r="C60" s="69"/>
      <c r="D60" s="69"/>
      <c r="E60" s="69" t="s">
        <v>10352</v>
      </c>
      <c r="F60" s="69"/>
      <c r="G60" s="69"/>
      <c r="H60" s="69"/>
      <c r="I60" s="69"/>
      <c r="J60" s="69"/>
      <c r="K60" s="69"/>
      <c r="L60" s="69" t="s">
        <v>10351</v>
      </c>
      <c r="M60" s="70">
        <v>19996.82</v>
      </c>
      <c r="N60" s="69"/>
      <c r="O60" s="69" t="s">
        <v>10353</v>
      </c>
      <c r="P60" s="69" t="s">
        <v>1986</v>
      </c>
      <c r="Q60" s="69" t="s">
        <v>1459</v>
      </c>
      <c r="R60" s="69" t="s">
        <v>2065</v>
      </c>
      <c r="S60" s="70">
        <v>19996.82</v>
      </c>
      <c r="T60" s="70"/>
      <c r="U60" s="69" t="s">
        <v>2620</v>
      </c>
      <c r="V60" s="73">
        <v>117</v>
      </c>
      <c r="W60" s="69" t="s">
        <v>1459</v>
      </c>
      <c r="X60" s="69"/>
      <c r="Y60" s="70"/>
      <c r="Z60" s="69">
        <v>128.87</v>
      </c>
      <c r="AA60" s="69"/>
      <c r="AB60" s="69" t="s">
        <v>997</v>
      </c>
      <c r="AC60" s="69"/>
    </row>
    <row r="61" spans="1:29" x14ac:dyDescent="0.25">
      <c r="A61" s="69"/>
      <c r="B61" s="69"/>
      <c r="C61" s="69"/>
      <c r="D61" s="69"/>
      <c r="E61" s="69" t="s">
        <v>10355</v>
      </c>
      <c r="F61" s="69"/>
      <c r="G61" s="69"/>
      <c r="H61" s="69"/>
      <c r="I61" s="69"/>
      <c r="J61" s="69"/>
      <c r="K61" s="69"/>
      <c r="L61" s="69" t="s">
        <v>10354</v>
      </c>
      <c r="M61" s="70">
        <v>60610</v>
      </c>
      <c r="N61" s="69"/>
      <c r="O61" s="69" t="s">
        <v>10356</v>
      </c>
      <c r="P61" s="69" t="s">
        <v>1173</v>
      </c>
      <c r="Q61" s="69" t="s">
        <v>1046</v>
      </c>
      <c r="R61" s="69"/>
      <c r="S61" s="70">
        <v>60610</v>
      </c>
      <c r="T61" s="70"/>
      <c r="U61" s="69" t="s">
        <v>2620</v>
      </c>
      <c r="V61" s="73">
        <v>95</v>
      </c>
      <c r="W61" s="69" t="s">
        <v>1173</v>
      </c>
      <c r="X61" s="69"/>
      <c r="Y61" s="70"/>
      <c r="Z61" s="69">
        <v>319.88</v>
      </c>
      <c r="AA61" s="69"/>
      <c r="AB61" s="69" t="s">
        <v>1144</v>
      </c>
      <c r="AC61" s="69"/>
    </row>
    <row r="62" spans="1:29" x14ac:dyDescent="0.25">
      <c r="A62" s="69"/>
      <c r="B62" s="69"/>
      <c r="C62" s="69"/>
      <c r="D62" s="69"/>
      <c r="E62" s="69" t="s">
        <v>10358</v>
      </c>
      <c r="F62" s="69"/>
      <c r="G62" s="69"/>
      <c r="H62" s="69"/>
      <c r="I62" s="69"/>
      <c r="J62" s="69"/>
      <c r="K62" s="69"/>
      <c r="L62" s="69" t="s">
        <v>10357</v>
      </c>
      <c r="M62" s="70">
        <v>54168.75</v>
      </c>
      <c r="N62" s="69"/>
      <c r="O62" s="69" t="s">
        <v>10359</v>
      </c>
      <c r="P62" s="69" t="s">
        <v>1374</v>
      </c>
      <c r="Q62" s="69" t="s">
        <v>1269</v>
      </c>
      <c r="R62" s="69"/>
      <c r="S62" s="70">
        <v>54168.75</v>
      </c>
      <c r="T62" s="70"/>
      <c r="U62" s="69" t="s">
        <v>2620</v>
      </c>
      <c r="V62" s="73">
        <v>75</v>
      </c>
      <c r="W62" s="69" t="s">
        <v>1374</v>
      </c>
      <c r="X62" s="69"/>
      <c r="Y62" s="70"/>
      <c r="Z62" s="69">
        <v>225.7</v>
      </c>
      <c r="AA62" s="69"/>
      <c r="AB62" s="69" t="s">
        <v>997</v>
      </c>
      <c r="AC62" s="69"/>
    </row>
    <row r="63" spans="1:29" x14ac:dyDescent="0.25">
      <c r="A63" s="69"/>
      <c r="B63" s="69"/>
      <c r="C63" s="69"/>
      <c r="D63" s="69"/>
      <c r="E63" s="69" t="s">
        <v>10361</v>
      </c>
      <c r="F63" s="69"/>
      <c r="G63" s="69"/>
      <c r="H63" s="69"/>
      <c r="I63" s="69"/>
      <c r="J63" s="69"/>
      <c r="K63" s="69"/>
      <c r="L63" s="69" t="s">
        <v>10360</v>
      </c>
      <c r="M63" s="70">
        <v>61826</v>
      </c>
      <c r="N63" s="69"/>
      <c r="O63" s="69" t="s">
        <v>10362</v>
      </c>
      <c r="P63" s="69" t="s">
        <v>1259</v>
      </c>
      <c r="Q63" s="69" t="s">
        <v>1269</v>
      </c>
      <c r="R63" s="69"/>
      <c r="S63" s="70">
        <v>61826</v>
      </c>
      <c r="T63" s="70"/>
      <c r="U63" s="69" t="s">
        <v>2620</v>
      </c>
      <c r="V63" s="73">
        <v>76</v>
      </c>
      <c r="W63" s="69" t="s">
        <v>1259</v>
      </c>
      <c r="X63" s="69"/>
      <c r="Y63" s="70"/>
      <c r="Z63" s="69">
        <v>261.04000000000002</v>
      </c>
      <c r="AA63" s="69"/>
      <c r="AB63" s="69" t="s">
        <v>1144</v>
      </c>
      <c r="AC63" s="69"/>
    </row>
    <row r="64" spans="1:29" x14ac:dyDescent="0.25">
      <c r="A64" s="69"/>
      <c r="B64" s="69"/>
      <c r="C64" s="69"/>
      <c r="D64" s="69"/>
      <c r="E64" s="69" t="s">
        <v>10364</v>
      </c>
      <c r="F64" s="69"/>
      <c r="G64" s="69"/>
      <c r="H64" s="69"/>
      <c r="I64" s="69"/>
      <c r="J64" s="69"/>
      <c r="K64" s="69"/>
      <c r="L64" s="69" t="s">
        <v>10363</v>
      </c>
      <c r="M64" s="70">
        <v>64679.8</v>
      </c>
      <c r="N64" s="69"/>
      <c r="O64" s="69" t="s">
        <v>10365</v>
      </c>
      <c r="P64" s="69" t="s">
        <v>1268</v>
      </c>
      <c r="Q64" s="69" t="s">
        <v>1269</v>
      </c>
      <c r="R64" s="69"/>
      <c r="S64" s="70">
        <v>64679.8</v>
      </c>
      <c r="T64" s="70"/>
      <c r="U64" s="69" t="s">
        <v>2620</v>
      </c>
      <c r="V64" s="73">
        <v>73</v>
      </c>
      <c r="W64" s="69" t="s">
        <v>1268</v>
      </c>
      <c r="X64" s="69"/>
      <c r="Y64" s="70"/>
      <c r="Z64" s="69">
        <v>262.31</v>
      </c>
      <c r="AA64" s="69"/>
      <c r="AB64" s="69" t="s">
        <v>1144</v>
      </c>
      <c r="AC64" s="69"/>
    </row>
    <row r="65" spans="1:29" x14ac:dyDescent="0.25">
      <c r="A65" s="69"/>
      <c r="B65" s="69"/>
      <c r="C65" s="69"/>
      <c r="D65" s="69"/>
      <c r="E65" s="69" t="s">
        <v>10367</v>
      </c>
      <c r="F65" s="69"/>
      <c r="G65" s="69"/>
      <c r="H65" s="69"/>
      <c r="I65" s="69"/>
      <c r="J65" s="69"/>
      <c r="K65" s="69"/>
      <c r="L65" s="69" t="s">
        <v>10366</v>
      </c>
      <c r="M65" s="70">
        <v>24726.6</v>
      </c>
      <c r="N65" s="69"/>
      <c r="O65" s="69" t="s">
        <v>10368</v>
      </c>
      <c r="P65" s="69" t="s">
        <v>1374</v>
      </c>
      <c r="Q65" s="69" t="s">
        <v>1269</v>
      </c>
      <c r="R65" s="69"/>
      <c r="S65" s="70">
        <v>24726.6</v>
      </c>
      <c r="T65" s="70"/>
      <c r="U65" s="69" t="s">
        <v>2620</v>
      </c>
      <c r="V65" s="73">
        <v>75</v>
      </c>
      <c r="W65" s="69" t="s">
        <v>1374</v>
      </c>
      <c r="X65" s="69"/>
      <c r="Y65" s="70"/>
      <c r="Z65" s="69">
        <v>103.03</v>
      </c>
      <c r="AA65" s="69"/>
      <c r="AB65" s="69" t="s">
        <v>1144</v>
      </c>
      <c r="AC65" s="69"/>
    </row>
    <row r="66" spans="1:29" x14ac:dyDescent="0.25">
      <c r="A66" s="69"/>
      <c r="B66" s="69"/>
      <c r="C66" s="69"/>
      <c r="D66" s="69"/>
      <c r="E66" s="69" t="s">
        <v>10370</v>
      </c>
      <c r="F66" s="69"/>
      <c r="G66" s="69"/>
      <c r="H66" s="69"/>
      <c r="I66" s="69"/>
      <c r="J66" s="69"/>
      <c r="K66" s="69"/>
      <c r="L66" s="69" t="s">
        <v>10369</v>
      </c>
      <c r="M66" s="70">
        <v>1732.8</v>
      </c>
      <c r="N66" s="69"/>
      <c r="O66" s="69" t="s">
        <v>10371</v>
      </c>
      <c r="P66" s="69" t="s">
        <v>1030</v>
      </c>
      <c r="Q66" s="69" t="s">
        <v>1276</v>
      </c>
      <c r="R66" s="69"/>
      <c r="S66" s="70">
        <v>1732.8</v>
      </c>
      <c r="T66" s="70"/>
      <c r="U66" s="69" t="s">
        <v>1646</v>
      </c>
      <c r="V66" s="73">
        <v>60</v>
      </c>
      <c r="W66" s="69" t="s">
        <v>1030</v>
      </c>
      <c r="X66" s="69"/>
      <c r="Y66" s="70"/>
      <c r="Z66" s="69">
        <v>5.77</v>
      </c>
      <c r="AA66" s="69"/>
      <c r="AB66" s="69" t="s">
        <v>1144</v>
      </c>
      <c r="AC66" s="69"/>
    </row>
    <row r="67" spans="1:29" x14ac:dyDescent="0.25">
      <c r="A67" s="69"/>
      <c r="B67" s="69"/>
      <c r="C67" s="69"/>
      <c r="D67" s="69"/>
      <c r="E67" s="69" t="s">
        <v>10373</v>
      </c>
      <c r="F67" s="69"/>
      <c r="G67" s="69"/>
      <c r="H67" s="69"/>
      <c r="I67" s="69"/>
      <c r="J67" s="69"/>
      <c r="K67" s="69"/>
      <c r="L67" s="69" t="s">
        <v>10372</v>
      </c>
      <c r="M67" s="70">
        <v>28472.85</v>
      </c>
      <c r="N67" s="69"/>
      <c r="O67" s="69" t="s">
        <v>10374</v>
      </c>
      <c r="P67" s="69" t="s">
        <v>1510</v>
      </c>
      <c r="Q67" s="69" t="s">
        <v>1276</v>
      </c>
      <c r="R67" s="69"/>
      <c r="S67" s="70">
        <v>28472.85</v>
      </c>
      <c r="T67" s="70"/>
      <c r="U67" s="69" t="s">
        <v>1646</v>
      </c>
      <c r="V67" s="73">
        <v>57</v>
      </c>
      <c r="W67" s="69" t="s">
        <v>1510</v>
      </c>
      <c r="X67" s="69"/>
      <c r="Y67" s="70"/>
      <c r="Z67" s="69">
        <v>88.58</v>
      </c>
      <c r="AA67" s="69"/>
      <c r="AB67" s="69" t="s">
        <v>997</v>
      </c>
      <c r="AC67" s="69"/>
    </row>
    <row r="68" spans="1:29" x14ac:dyDescent="0.25">
      <c r="A68" s="69"/>
      <c r="B68" s="69"/>
      <c r="C68" s="69"/>
      <c r="D68" s="69"/>
      <c r="E68" s="69" t="s">
        <v>10376</v>
      </c>
      <c r="F68" s="69"/>
      <c r="G68" s="69"/>
      <c r="H68" s="69"/>
      <c r="I68" s="69"/>
      <c r="J68" s="69"/>
      <c r="K68" s="69"/>
      <c r="L68" s="69" t="s">
        <v>10375</v>
      </c>
      <c r="M68" s="70">
        <v>24082.38</v>
      </c>
      <c r="N68" s="69"/>
      <c r="O68" s="69" t="s">
        <v>10377</v>
      </c>
      <c r="P68" s="69" t="s">
        <v>1524</v>
      </c>
      <c r="Q68" s="69" t="s">
        <v>1603</v>
      </c>
      <c r="R68" s="69" t="s">
        <v>1217</v>
      </c>
      <c r="S68" s="70">
        <v>24082.38</v>
      </c>
      <c r="T68" s="70"/>
      <c r="U68" s="69" t="s">
        <v>2020</v>
      </c>
      <c r="V68" s="73">
        <v>58</v>
      </c>
      <c r="W68" s="69" t="s">
        <v>1603</v>
      </c>
      <c r="X68" s="69"/>
      <c r="Y68" s="70"/>
      <c r="Z68" s="69">
        <v>303.85000000000002</v>
      </c>
      <c r="AA68" s="69"/>
      <c r="AB68" s="69" t="s">
        <v>997</v>
      </c>
      <c r="AC68" s="69"/>
    </row>
    <row r="69" spans="1:29" x14ac:dyDescent="0.25">
      <c r="A69" s="69"/>
      <c r="B69" s="69"/>
      <c r="C69" s="69"/>
      <c r="D69" s="69"/>
      <c r="E69" s="69" t="s">
        <v>10376</v>
      </c>
      <c r="F69" s="69"/>
      <c r="G69" s="69"/>
      <c r="H69" s="69"/>
      <c r="I69" s="69"/>
      <c r="J69" s="69"/>
      <c r="K69" s="69"/>
      <c r="L69" s="69" t="s">
        <v>10378</v>
      </c>
      <c r="M69" s="70">
        <v>24106.53</v>
      </c>
      <c r="N69" s="69"/>
      <c r="O69" s="69" t="s">
        <v>10377</v>
      </c>
      <c r="P69" s="69" t="s">
        <v>1524</v>
      </c>
      <c r="Q69" s="69" t="s">
        <v>1603</v>
      </c>
      <c r="R69" s="69" t="s">
        <v>1217</v>
      </c>
      <c r="S69" s="70">
        <v>24106.53</v>
      </c>
      <c r="T69" s="70"/>
      <c r="U69" s="69" t="s">
        <v>2020</v>
      </c>
      <c r="V69" s="73">
        <v>58</v>
      </c>
      <c r="W69" s="69" t="s">
        <v>1603</v>
      </c>
      <c r="X69" s="69"/>
      <c r="Y69" s="70"/>
      <c r="Z69" s="69">
        <v>303.85000000000002</v>
      </c>
      <c r="AA69" s="69"/>
      <c r="AB69" s="69" t="s">
        <v>997</v>
      </c>
      <c r="AC69" s="69"/>
    </row>
    <row r="70" spans="1:29" x14ac:dyDescent="0.25">
      <c r="A70" s="69"/>
      <c r="B70" s="69"/>
      <c r="C70" s="69"/>
      <c r="D70" s="69"/>
      <c r="E70" s="69" t="s">
        <v>10376</v>
      </c>
      <c r="F70" s="69"/>
      <c r="G70" s="69"/>
      <c r="H70" s="69"/>
      <c r="I70" s="69"/>
      <c r="J70" s="69"/>
      <c r="K70" s="69"/>
      <c r="L70" s="69" t="s">
        <v>10379</v>
      </c>
      <c r="M70" s="70">
        <v>23889.18</v>
      </c>
      <c r="N70" s="69"/>
      <c r="O70" s="69" t="s">
        <v>10377</v>
      </c>
      <c r="P70" s="69" t="s">
        <v>1524</v>
      </c>
      <c r="Q70" s="69" t="s">
        <v>1603</v>
      </c>
      <c r="R70" s="69" t="s">
        <v>1217</v>
      </c>
      <c r="S70" s="70">
        <v>23889.18</v>
      </c>
      <c r="T70" s="70"/>
      <c r="U70" s="69" t="s">
        <v>2020</v>
      </c>
      <c r="V70" s="73">
        <v>58</v>
      </c>
      <c r="W70" s="69" t="s">
        <v>1603</v>
      </c>
      <c r="X70" s="69"/>
      <c r="Y70" s="70"/>
      <c r="Z70" s="69">
        <v>303.85000000000002</v>
      </c>
      <c r="AA70" s="69"/>
      <c r="AB70" s="69" t="s">
        <v>997</v>
      </c>
      <c r="AC70" s="69"/>
    </row>
    <row r="71" spans="1:29" x14ac:dyDescent="0.25">
      <c r="A71" s="69"/>
      <c r="B71" s="69"/>
      <c r="C71" s="69"/>
      <c r="D71" s="69"/>
      <c r="E71" s="69" t="s">
        <v>10376</v>
      </c>
      <c r="F71" s="69"/>
      <c r="G71" s="69"/>
      <c r="H71" s="69"/>
      <c r="I71" s="69"/>
      <c r="J71" s="69"/>
      <c r="K71" s="69"/>
      <c r="L71" s="69" t="s">
        <v>10380</v>
      </c>
      <c r="M71" s="70">
        <v>25589.34</v>
      </c>
      <c r="N71" s="69"/>
      <c r="O71" s="69" t="s">
        <v>10377</v>
      </c>
      <c r="P71" s="69" t="s">
        <v>1524</v>
      </c>
      <c r="Q71" s="69" t="s">
        <v>1603</v>
      </c>
      <c r="R71" s="69" t="s">
        <v>1217</v>
      </c>
      <c r="S71" s="70">
        <v>25589.34</v>
      </c>
      <c r="T71" s="70"/>
      <c r="U71" s="69" t="s">
        <v>2020</v>
      </c>
      <c r="V71" s="73">
        <v>58</v>
      </c>
      <c r="W71" s="69" t="s">
        <v>1603</v>
      </c>
      <c r="X71" s="69"/>
      <c r="Y71" s="70"/>
      <c r="Z71" s="69">
        <v>303.85000000000002</v>
      </c>
      <c r="AA71" s="69"/>
      <c r="AB71" s="69" t="s">
        <v>997</v>
      </c>
      <c r="AC71" s="69"/>
    </row>
    <row r="72" spans="1:29" x14ac:dyDescent="0.25">
      <c r="A72" s="69"/>
      <c r="B72" s="69"/>
      <c r="C72" s="69"/>
      <c r="D72" s="69"/>
      <c r="E72" s="69" t="s">
        <v>10382</v>
      </c>
      <c r="F72" s="69"/>
      <c r="G72" s="69"/>
      <c r="H72" s="69"/>
      <c r="I72" s="69"/>
      <c r="J72" s="69"/>
      <c r="K72" s="69"/>
      <c r="L72" s="69" t="s">
        <v>10381</v>
      </c>
      <c r="M72" s="70">
        <v>61162.29</v>
      </c>
      <c r="N72" s="69"/>
      <c r="O72" s="69" t="s">
        <v>10383</v>
      </c>
      <c r="P72" s="69" t="s">
        <v>1157</v>
      </c>
      <c r="Q72" s="69" t="s">
        <v>1624</v>
      </c>
      <c r="R72" s="69"/>
      <c r="S72" s="70">
        <v>61162.29</v>
      </c>
      <c r="T72" s="70"/>
      <c r="U72" s="69" t="s">
        <v>1207</v>
      </c>
      <c r="V72" s="73">
        <v>42</v>
      </c>
      <c r="W72" s="69" t="s">
        <v>1157</v>
      </c>
      <c r="X72" s="69"/>
      <c r="Y72" s="70"/>
      <c r="Z72" s="69">
        <v>255.02</v>
      </c>
      <c r="AA72" s="69"/>
      <c r="AB72" s="69" t="s">
        <v>997</v>
      </c>
      <c r="AC72" s="69"/>
    </row>
    <row r="73" spans="1:29" x14ac:dyDescent="0.25">
      <c r="A73" s="69"/>
      <c r="B73" s="69"/>
      <c r="C73" s="69"/>
      <c r="D73" s="69"/>
      <c r="E73" s="69" t="s">
        <v>10382</v>
      </c>
      <c r="F73" s="69"/>
      <c r="G73" s="69"/>
      <c r="H73" s="69"/>
      <c r="I73" s="69"/>
      <c r="J73" s="69"/>
      <c r="K73" s="69"/>
      <c r="L73" s="69" t="s">
        <v>10384</v>
      </c>
      <c r="M73" s="70">
        <v>48130.95</v>
      </c>
      <c r="N73" s="69"/>
      <c r="O73" s="69" t="s">
        <v>10383</v>
      </c>
      <c r="P73" s="69" t="s">
        <v>1157</v>
      </c>
      <c r="Q73" s="69" t="s">
        <v>1624</v>
      </c>
      <c r="R73" s="69"/>
      <c r="S73" s="70">
        <v>48130.95</v>
      </c>
      <c r="T73" s="70"/>
      <c r="U73" s="69" t="s">
        <v>1207</v>
      </c>
      <c r="V73" s="73">
        <v>42</v>
      </c>
      <c r="W73" s="69" t="s">
        <v>1157</v>
      </c>
      <c r="X73" s="69"/>
      <c r="Y73" s="70"/>
      <c r="Z73" s="69">
        <v>255.02</v>
      </c>
      <c r="AA73" s="69"/>
      <c r="AB73" s="69" t="s">
        <v>997</v>
      </c>
      <c r="AC73" s="69"/>
    </row>
    <row r="74" spans="1:29" x14ac:dyDescent="0.25">
      <c r="A74" s="71" t="s">
        <v>193</v>
      </c>
      <c r="B74" s="71"/>
      <c r="C74" s="71"/>
      <c r="D74" s="71"/>
      <c r="E74" s="71"/>
      <c r="F74" s="71"/>
      <c r="G74" s="71"/>
      <c r="H74" s="71"/>
      <c r="I74" s="71"/>
      <c r="J74" s="72">
        <v>681497.59</v>
      </c>
      <c r="K74" s="71"/>
      <c r="L74" s="71"/>
      <c r="M74" s="72">
        <v>676922.67999999993</v>
      </c>
      <c r="N74" s="72">
        <v>4574.9100000000326</v>
      </c>
      <c r="O74" s="71"/>
      <c r="P74" s="71"/>
      <c r="Q74" s="71"/>
      <c r="R74" s="71"/>
      <c r="S74" s="72">
        <v>676922.67999999993</v>
      </c>
      <c r="T74" s="72">
        <v>676922.68</v>
      </c>
      <c r="U74" s="71"/>
      <c r="V74" s="71"/>
      <c r="W74" s="71"/>
      <c r="X74" s="72">
        <v>-1.1641532182693481E-10</v>
      </c>
      <c r="Y74" s="72">
        <v>3863.9499999999994</v>
      </c>
      <c r="Z74" s="72">
        <v>680786.63</v>
      </c>
      <c r="AA74" s="69"/>
      <c r="AB74" s="69"/>
      <c r="AC74" s="69"/>
    </row>
    <row r="75" spans="1:29" ht="30" x14ac:dyDescent="0.25">
      <c r="A75" s="68" t="s">
        <v>10385</v>
      </c>
      <c r="B75" s="69" t="s">
        <v>10210</v>
      </c>
      <c r="C75" s="69" t="s">
        <v>10387</v>
      </c>
      <c r="D75" s="69" t="s">
        <v>10386</v>
      </c>
      <c r="E75" s="69" t="s">
        <v>377</v>
      </c>
      <c r="F75" s="69"/>
      <c r="G75" s="69" t="s">
        <v>1249</v>
      </c>
      <c r="H75" s="69" t="s">
        <v>965</v>
      </c>
      <c r="I75" s="69" t="s">
        <v>962</v>
      </c>
      <c r="J75" s="70">
        <v>7000</v>
      </c>
      <c r="K75" s="69" t="s">
        <v>1225</v>
      </c>
      <c r="L75" s="69" t="s">
        <v>10388</v>
      </c>
      <c r="M75" s="70">
        <v>7000</v>
      </c>
      <c r="N75" s="69"/>
      <c r="O75" s="69"/>
      <c r="P75" s="69" t="s">
        <v>1165</v>
      </c>
      <c r="Q75" s="69" t="s">
        <v>10389</v>
      </c>
      <c r="R75" s="69"/>
      <c r="S75" s="70">
        <v>7000</v>
      </c>
      <c r="T75" s="70"/>
      <c r="U75" s="69"/>
      <c r="V75" s="69"/>
      <c r="W75" s="69"/>
      <c r="X75" s="69"/>
      <c r="Y75" s="70"/>
      <c r="Z75" s="69">
        <v>0</v>
      </c>
      <c r="AA75" s="69" t="s">
        <v>989</v>
      </c>
      <c r="AB75" s="69" t="s">
        <v>967</v>
      </c>
      <c r="AC75" s="69"/>
    </row>
    <row r="76" spans="1:29" x14ac:dyDescent="0.25">
      <c r="A76" s="71" t="s">
        <v>193</v>
      </c>
      <c r="B76" s="71"/>
      <c r="C76" s="71"/>
      <c r="D76" s="71"/>
      <c r="E76" s="71"/>
      <c r="F76" s="71"/>
      <c r="G76" s="71"/>
      <c r="H76" s="71"/>
      <c r="I76" s="71"/>
      <c r="J76" s="72">
        <v>7000</v>
      </c>
      <c r="K76" s="71"/>
      <c r="L76" s="71"/>
      <c r="M76" s="72">
        <v>7000</v>
      </c>
      <c r="N76" s="72">
        <v>0</v>
      </c>
      <c r="O76" s="71"/>
      <c r="P76" s="71"/>
      <c r="Q76" s="71"/>
      <c r="R76" s="71"/>
      <c r="S76" s="72">
        <v>7000</v>
      </c>
      <c r="T76" s="72">
        <v>0</v>
      </c>
      <c r="U76" s="71"/>
      <c r="V76" s="71"/>
      <c r="W76" s="71"/>
      <c r="X76" s="72">
        <v>7000</v>
      </c>
      <c r="Y76" s="72">
        <v>0</v>
      </c>
      <c r="Z76" s="72">
        <v>0</v>
      </c>
      <c r="AA76" s="69"/>
      <c r="AB76" s="69"/>
      <c r="AC76" s="69"/>
    </row>
    <row r="77" spans="1:29" ht="30" x14ac:dyDescent="0.25">
      <c r="A77" s="68" t="s">
        <v>10390</v>
      </c>
      <c r="B77" s="69" t="s">
        <v>10391</v>
      </c>
      <c r="C77" s="69" t="s">
        <v>10392</v>
      </c>
      <c r="D77" s="69" t="s">
        <v>1280</v>
      </c>
      <c r="E77" s="69" t="s">
        <v>10394</v>
      </c>
      <c r="F77" s="69" t="s">
        <v>10255</v>
      </c>
      <c r="G77" s="69" t="s">
        <v>4600</v>
      </c>
      <c r="H77" s="69" t="s">
        <v>1064</v>
      </c>
      <c r="I77" s="69" t="s">
        <v>1236</v>
      </c>
      <c r="J77" s="70">
        <v>1026454.78</v>
      </c>
      <c r="K77" s="69" t="s">
        <v>1225</v>
      </c>
      <c r="L77" s="69" t="s">
        <v>10393</v>
      </c>
      <c r="M77" s="70">
        <v>124081.4</v>
      </c>
      <c r="N77" s="69"/>
      <c r="O77" s="69" t="s">
        <v>10395</v>
      </c>
      <c r="P77" s="69" t="s">
        <v>1374</v>
      </c>
      <c r="Q77" s="69" t="s">
        <v>1269</v>
      </c>
      <c r="R77" s="69"/>
      <c r="S77" s="70">
        <v>124081.4</v>
      </c>
      <c r="T77" s="70"/>
      <c r="U77" s="69" t="s">
        <v>1646</v>
      </c>
      <c r="V77" s="73">
        <v>79</v>
      </c>
      <c r="W77" s="69" t="s">
        <v>1374</v>
      </c>
      <c r="X77" s="69"/>
      <c r="Y77" s="70"/>
      <c r="Z77" s="69">
        <v>544.58000000000004</v>
      </c>
      <c r="AA77" s="69" t="s">
        <v>966</v>
      </c>
      <c r="AB77" s="69" t="s">
        <v>1144</v>
      </c>
      <c r="AC77" s="69" t="s">
        <v>10396</v>
      </c>
    </row>
    <row r="78" spans="1:29" x14ac:dyDescent="0.25">
      <c r="A78" s="69"/>
      <c r="B78" s="69"/>
      <c r="C78" s="69"/>
      <c r="D78" s="69"/>
      <c r="E78" s="69" t="s">
        <v>10398</v>
      </c>
      <c r="F78" s="69"/>
      <c r="G78" s="69"/>
      <c r="H78" s="69"/>
      <c r="I78" s="69"/>
      <c r="J78" s="69"/>
      <c r="K78" s="69"/>
      <c r="L78" s="69" t="s">
        <v>10397</v>
      </c>
      <c r="M78" s="70">
        <v>80603.7</v>
      </c>
      <c r="N78" s="69"/>
      <c r="O78" s="69" t="s">
        <v>10399</v>
      </c>
      <c r="P78" s="69" t="s">
        <v>1374</v>
      </c>
      <c r="Q78" s="69" t="s">
        <v>1269</v>
      </c>
      <c r="R78" s="69"/>
      <c r="S78" s="70">
        <v>80603.7</v>
      </c>
      <c r="T78" s="70"/>
      <c r="U78" s="69" t="s">
        <v>2620</v>
      </c>
      <c r="V78" s="73">
        <v>75</v>
      </c>
      <c r="W78" s="69" t="s">
        <v>1374</v>
      </c>
      <c r="X78" s="69"/>
      <c r="Y78" s="70"/>
      <c r="Z78" s="69">
        <v>335.84</v>
      </c>
      <c r="AA78" s="69"/>
      <c r="AB78" s="69" t="s">
        <v>1144</v>
      </c>
      <c r="AC78" s="69"/>
    </row>
    <row r="79" spans="1:29" x14ac:dyDescent="0.25">
      <c r="A79" s="69"/>
      <c r="B79" s="69"/>
      <c r="C79" s="69"/>
      <c r="D79" s="69"/>
      <c r="E79" s="69" t="s">
        <v>10401</v>
      </c>
      <c r="F79" s="69"/>
      <c r="G79" s="69"/>
      <c r="H79" s="69"/>
      <c r="I79" s="69"/>
      <c r="J79" s="69"/>
      <c r="K79" s="69"/>
      <c r="L79" s="69" t="s">
        <v>10400</v>
      </c>
      <c r="M79" s="70">
        <v>26985.21</v>
      </c>
      <c r="N79" s="69"/>
      <c r="O79" s="69" t="s">
        <v>10402</v>
      </c>
      <c r="P79" s="69" t="s">
        <v>1045</v>
      </c>
      <c r="Q79" s="69" t="s">
        <v>1129</v>
      </c>
      <c r="R79" s="69"/>
      <c r="S79" s="70">
        <v>26985.21</v>
      </c>
      <c r="T79" s="70"/>
      <c r="U79" s="69" t="s">
        <v>1207</v>
      </c>
      <c r="V79" s="73">
        <v>33</v>
      </c>
      <c r="W79" s="69" t="s">
        <v>1045</v>
      </c>
      <c r="X79" s="69"/>
      <c r="Y79" s="70"/>
      <c r="Z79" s="69">
        <v>107.05</v>
      </c>
      <c r="AA79" s="69"/>
      <c r="AB79" s="69" t="s">
        <v>997</v>
      </c>
      <c r="AC79" s="69"/>
    </row>
    <row r="80" spans="1:29" x14ac:dyDescent="0.25">
      <c r="A80" s="69"/>
      <c r="B80" s="69"/>
      <c r="C80" s="69"/>
      <c r="D80" s="69"/>
      <c r="E80" s="69" t="s">
        <v>10401</v>
      </c>
      <c r="F80" s="69"/>
      <c r="G80" s="69"/>
      <c r="H80" s="69"/>
      <c r="I80" s="69"/>
      <c r="J80" s="69"/>
      <c r="K80" s="69"/>
      <c r="L80" s="69" t="s">
        <v>10403</v>
      </c>
      <c r="M80" s="70">
        <v>31407.08</v>
      </c>
      <c r="N80" s="69"/>
      <c r="O80" s="69" t="s">
        <v>10402</v>
      </c>
      <c r="P80" s="69" t="s">
        <v>1045</v>
      </c>
      <c r="Q80" s="69" t="s">
        <v>1129</v>
      </c>
      <c r="R80" s="69"/>
      <c r="S80" s="70">
        <v>31407.08</v>
      </c>
      <c r="T80" s="70"/>
      <c r="U80" s="69" t="s">
        <v>1207</v>
      </c>
      <c r="V80" s="73">
        <v>33</v>
      </c>
      <c r="W80" s="69" t="s">
        <v>1045</v>
      </c>
      <c r="X80" s="69"/>
      <c r="Y80" s="70"/>
      <c r="Z80" s="69">
        <v>107.05</v>
      </c>
      <c r="AA80" s="69"/>
      <c r="AB80" s="69" t="s">
        <v>997</v>
      </c>
      <c r="AC80" s="69"/>
    </row>
    <row r="81" spans="1:29" x14ac:dyDescent="0.25">
      <c r="A81" s="69"/>
      <c r="B81" s="69"/>
      <c r="C81" s="69"/>
      <c r="D81" s="69"/>
      <c r="E81" s="69" t="s">
        <v>10405</v>
      </c>
      <c r="F81" s="69"/>
      <c r="G81" s="69"/>
      <c r="H81" s="69"/>
      <c r="I81" s="69"/>
      <c r="J81" s="69"/>
      <c r="K81" s="69"/>
      <c r="L81" s="69" t="s">
        <v>10404</v>
      </c>
      <c r="M81" s="70">
        <v>99864.320000000007</v>
      </c>
      <c r="N81" s="69"/>
      <c r="O81" s="69" t="s">
        <v>10406</v>
      </c>
      <c r="P81" s="69" t="s">
        <v>2574</v>
      </c>
      <c r="Q81" s="69" t="s">
        <v>1612</v>
      </c>
      <c r="R81" s="69"/>
      <c r="S81" s="70">
        <v>99864.320000000007</v>
      </c>
      <c r="T81" s="70"/>
      <c r="U81" s="69" t="s">
        <v>2020</v>
      </c>
      <c r="V81" s="73">
        <v>35</v>
      </c>
      <c r="W81" s="69" t="s">
        <v>2574</v>
      </c>
      <c r="X81" s="69"/>
      <c r="Y81" s="70"/>
      <c r="Z81" s="69">
        <v>194.18</v>
      </c>
      <c r="AA81" s="69"/>
      <c r="AB81" s="69" t="s">
        <v>1144</v>
      </c>
      <c r="AC81" s="69"/>
    </row>
    <row r="82" spans="1:29" x14ac:dyDescent="0.25">
      <c r="A82" s="69"/>
      <c r="B82" s="69"/>
      <c r="C82" s="69"/>
      <c r="D82" s="69"/>
      <c r="E82" s="69" t="s">
        <v>10408</v>
      </c>
      <c r="F82" s="69"/>
      <c r="G82" s="69"/>
      <c r="H82" s="69"/>
      <c r="I82" s="69"/>
      <c r="J82" s="69"/>
      <c r="K82" s="69"/>
      <c r="L82" s="69" t="s">
        <v>10407</v>
      </c>
      <c r="M82" s="70">
        <v>24633.75</v>
      </c>
      <c r="N82" s="69"/>
      <c r="O82" s="69" t="s">
        <v>10409</v>
      </c>
      <c r="P82" s="69" t="s">
        <v>1616</v>
      </c>
      <c r="Q82" s="69" t="s">
        <v>1045</v>
      </c>
      <c r="R82" s="69" t="s">
        <v>1129</v>
      </c>
      <c r="S82" s="70">
        <v>24633.75</v>
      </c>
      <c r="T82" s="70"/>
      <c r="U82" s="69" t="s">
        <v>2020</v>
      </c>
      <c r="V82" s="73">
        <v>37</v>
      </c>
      <c r="W82" s="69" t="s">
        <v>1045</v>
      </c>
      <c r="X82" s="69"/>
      <c r="Y82" s="70"/>
      <c r="Z82" s="69">
        <v>46.53</v>
      </c>
      <c r="AA82" s="69"/>
      <c r="AB82" s="69" t="s">
        <v>997</v>
      </c>
      <c r="AC82" s="69"/>
    </row>
    <row r="83" spans="1:29" x14ac:dyDescent="0.25">
      <c r="A83" s="69"/>
      <c r="B83" s="69"/>
      <c r="C83" s="69"/>
      <c r="D83" s="69"/>
      <c r="E83" s="69" t="s">
        <v>10411</v>
      </c>
      <c r="F83" s="69"/>
      <c r="G83" s="69"/>
      <c r="H83" s="69"/>
      <c r="I83" s="69"/>
      <c r="J83" s="69"/>
      <c r="K83" s="69"/>
      <c r="L83" s="69" t="s">
        <v>10410</v>
      </c>
      <c r="M83" s="70">
        <v>105774</v>
      </c>
      <c r="N83" s="69"/>
      <c r="O83" s="69" t="s">
        <v>10412</v>
      </c>
      <c r="P83" s="69" t="s">
        <v>1182</v>
      </c>
      <c r="Q83" s="69" t="s">
        <v>1182</v>
      </c>
      <c r="R83" s="69"/>
      <c r="S83" s="70">
        <v>105774</v>
      </c>
      <c r="T83" s="70"/>
      <c r="U83" s="69" t="s">
        <v>2020</v>
      </c>
      <c r="V83" s="73">
        <v>28</v>
      </c>
      <c r="W83" s="69" t="s">
        <v>1182</v>
      </c>
      <c r="X83" s="69"/>
      <c r="Y83" s="70"/>
      <c r="Z83" s="69">
        <v>164.54</v>
      </c>
      <c r="AA83" s="69"/>
      <c r="AB83" s="69" t="s">
        <v>1144</v>
      </c>
      <c r="AC83" s="69"/>
    </row>
    <row r="84" spans="1:29" x14ac:dyDescent="0.25">
      <c r="A84" s="69"/>
      <c r="B84" s="69"/>
      <c r="C84" s="69"/>
      <c r="D84" s="69"/>
      <c r="E84" s="69" t="s">
        <v>10414</v>
      </c>
      <c r="F84" s="69"/>
      <c r="G84" s="69"/>
      <c r="H84" s="69"/>
      <c r="I84" s="69"/>
      <c r="J84" s="69"/>
      <c r="K84" s="69"/>
      <c r="L84" s="69" t="s">
        <v>10413</v>
      </c>
      <c r="M84" s="70">
        <v>40919.760000000002</v>
      </c>
      <c r="N84" s="69"/>
      <c r="O84" s="69" t="s">
        <v>10415</v>
      </c>
      <c r="P84" s="69" t="s">
        <v>1182</v>
      </c>
      <c r="Q84" s="69" t="s">
        <v>1542</v>
      </c>
      <c r="R84" s="69"/>
      <c r="S84" s="70">
        <v>40919.760000000002</v>
      </c>
      <c r="T84" s="70"/>
      <c r="U84" s="69" t="s">
        <v>2020</v>
      </c>
      <c r="V84" s="73">
        <v>28</v>
      </c>
      <c r="W84" s="69" t="s">
        <v>1182</v>
      </c>
      <c r="X84" s="69"/>
      <c r="Y84" s="70"/>
      <c r="Z84" s="69">
        <v>134.99</v>
      </c>
      <c r="AA84" s="69"/>
      <c r="AB84" s="69" t="s">
        <v>997</v>
      </c>
      <c r="AC84" s="69"/>
    </row>
    <row r="85" spans="1:29" x14ac:dyDescent="0.25">
      <c r="A85" s="69"/>
      <c r="B85" s="69"/>
      <c r="C85" s="69"/>
      <c r="D85" s="69"/>
      <c r="E85" s="69" t="s">
        <v>10414</v>
      </c>
      <c r="F85" s="69"/>
      <c r="G85" s="69"/>
      <c r="H85" s="69"/>
      <c r="I85" s="69"/>
      <c r="J85" s="69"/>
      <c r="K85" s="69"/>
      <c r="L85" s="69" t="s">
        <v>10416</v>
      </c>
      <c r="M85" s="70">
        <v>32501.07</v>
      </c>
      <c r="N85" s="69"/>
      <c r="O85" s="69" t="s">
        <v>10415</v>
      </c>
      <c r="P85" s="69" t="s">
        <v>1182</v>
      </c>
      <c r="Q85" s="69" t="s">
        <v>1542</v>
      </c>
      <c r="R85" s="69"/>
      <c r="S85" s="70">
        <v>32501.07</v>
      </c>
      <c r="T85" s="70"/>
      <c r="U85" s="69" t="s">
        <v>2020</v>
      </c>
      <c r="V85" s="73">
        <v>28</v>
      </c>
      <c r="W85" s="69" t="s">
        <v>1182</v>
      </c>
      <c r="X85" s="69"/>
      <c r="Y85" s="70"/>
      <c r="Z85" s="69">
        <v>0</v>
      </c>
      <c r="AA85" s="69"/>
      <c r="AB85" s="69" t="s">
        <v>997</v>
      </c>
      <c r="AC85" s="69"/>
    </row>
    <row r="86" spans="1:29" x14ac:dyDescent="0.25">
      <c r="A86" s="69"/>
      <c r="B86" s="69"/>
      <c r="C86" s="69"/>
      <c r="D86" s="69"/>
      <c r="E86" s="69" t="s">
        <v>10418</v>
      </c>
      <c r="F86" s="69"/>
      <c r="G86" s="69"/>
      <c r="H86" s="69"/>
      <c r="I86" s="69"/>
      <c r="J86" s="69"/>
      <c r="K86" s="69"/>
      <c r="L86" s="69" t="s">
        <v>10417</v>
      </c>
      <c r="M86" s="70">
        <v>14532.64</v>
      </c>
      <c r="N86" s="69"/>
      <c r="O86" s="69" t="s">
        <v>10419</v>
      </c>
      <c r="P86" s="69" t="s">
        <v>1045</v>
      </c>
      <c r="Q86" s="69" t="s">
        <v>1129</v>
      </c>
      <c r="R86" s="69"/>
      <c r="S86" s="70">
        <v>14532.64</v>
      </c>
      <c r="T86" s="70"/>
      <c r="U86" s="69" t="s">
        <v>2020</v>
      </c>
      <c r="V86" s="73">
        <v>34</v>
      </c>
      <c r="W86" s="69" t="s">
        <v>1045</v>
      </c>
      <c r="X86" s="69"/>
      <c r="Y86" s="70"/>
      <c r="Z86" s="69">
        <v>27.45</v>
      </c>
      <c r="AA86" s="69"/>
      <c r="AB86" s="69" t="s">
        <v>1144</v>
      </c>
      <c r="AC86" s="69"/>
    </row>
    <row r="87" spans="1:29" x14ac:dyDescent="0.25">
      <c r="A87" s="69"/>
      <c r="B87" s="69"/>
      <c r="C87" s="69"/>
      <c r="D87" s="69"/>
      <c r="E87" s="69" t="s">
        <v>10414</v>
      </c>
      <c r="F87" s="69"/>
      <c r="G87" s="69"/>
      <c r="H87" s="69"/>
      <c r="I87" s="69"/>
      <c r="J87" s="69"/>
      <c r="K87" s="69"/>
      <c r="L87" s="69" t="s">
        <v>10420</v>
      </c>
      <c r="M87" s="70">
        <v>13357.37</v>
      </c>
      <c r="N87" s="69"/>
      <c r="O87" s="69" t="s">
        <v>10415</v>
      </c>
      <c r="P87" s="69" t="s">
        <v>1182</v>
      </c>
      <c r="Q87" s="69" t="s">
        <v>1542</v>
      </c>
      <c r="R87" s="69"/>
      <c r="S87" s="70">
        <v>13357.37</v>
      </c>
      <c r="T87" s="70"/>
      <c r="U87" s="69" t="s">
        <v>2020</v>
      </c>
      <c r="V87" s="73">
        <v>28</v>
      </c>
      <c r="W87" s="69" t="s">
        <v>1182</v>
      </c>
      <c r="X87" s="69"/>
      <c r="Y87" s="70"/>
      <c r="Z87" s="69">
        <v>134.99</v>
      </c>
      <c r="AA87" s="69"/>
      <c r="AB87" s="69" t="s">
        <v>997</v>
      </c>
      <c r="AC87" s="69"/>
    </row>
    <row r="88" spans="1:29" x14ac:dyDescent="0.25">
      <c r="A88" s="69"/>
      <c r="B88" s="69"/>
      <c r="C88" s="69"/>
      <c r="D88" s="69"/>
      <c r="E88" s="69" t="s">
        <v>10422</v>
      </c>
      <c r="F88" s="69"/>
      <c r="G88" s="69"/>
      <c r="H88" s="69"/>
      <c r="I88" s="69"/>
      <c r="J88" s="69"/>
      <c r="K88" s="69"/>
      <c r="L88" s="69" t="s">
        <v>10421</v>
      </c>
      <c r="M88" s="70">
        <v>28157.599999999999</v>
      </c>
      <c r="N88" s="69"/>
      <c r="O88" s="69" t="s">
        <v>10423</v>
      </c>
      <c r="P88" s="69" t="s">
        <v>2017</v>
      </c>
      <c r="Q88" s="69" t="s">
        <v>1547</v>
      </c>
      <c r="R88" s="69"/>
      <c r="S88" s="70">
        <v>28157.599999999999</v>
      </c>
      <c r="T88" s="70"/>
      <c r="U88" s="69" t="s">
        <v>2020</v>
      </c>
      <c r="V88" s="73">
        <v>17</v>
      </c>
      <c r="W88" s="69" t="s">
        <v>1546</v>
      </c>
      <c r="X88" s="69"/>
      <c r="Y88" s="70"/>
      <c r="Z88" s="69">
        <v>21.9</v>
      </c>
      <c r="AA88" s="69"/>
      <c r="AB88" s="69" t="s">
        <v>997</v>
      </c>
      <c r="AC88" s="69"/>
    </row>
    <row r="89" spans="1:29" x14ac:dyDescent="0.25">
      <c r="A89" s="69"/>
      <c r="B89" s="69"/>
      <c r="C89" s="69"/>
      <c r="D89" s="69"/>
      <c r="E89" s="69" t="s">
        <v>10425</v>
      </c>
      <c r="F89" s="69"/>
      <c r="G89" s="69"/>
      <c r="H89" s="69"/>
      <c r="I89" s="69"/>
      <c r="J89" s="69"/>
      <c r="K89" s="69"/>
      <c r="L89" s="69" t="s">
        <v>10424</v>
      </c>
      <c r="M89" s="70">
        <v>26463.57</v>
      </c>
      <c r="N89" s="69"/>
      <c r="O89" s="69" t="s">
        <v>10426</v>
      </c>
      <c r="P89" s="69" t="s">
        <v>1182</v>
      </c>
      <c r="Q89" s="69" t="s">
        <v>1542</v>
      </c>
      <c r="R89" s="69"/>
      <c r="S89" s="70">
        <v>26463.57</v>
      </c>
      <c r="T89" s="70"/>
      <c r="U89" s="69" t="s">
        <v>2020</v>
      </c>
      <c r="V89" s="73">
        <v>28</v>
      </c>
      <c r="W89" s="69" t="s">
        <v>1182</v>
      </c>
      <c r="X89" s="69"/>
      <c r="Y89" s="70"/>
      <c r="Z89" s="69">
        <v>41.16</v>
      </c>
      <c r="AA89" s="69"/>
      <c r="AB89" s="69" t="s">
        <v>997</v>
      </c>
      <c r="AC89" s="69"/>
    </row>
    <row r="90" spans="1:29" x14ac:dyDescent="0.25">
      <c r="A90" s="69"/>
      <c r="B90" s="69"/>
      <c r="C90" s="69"/>
      <c r="D90" s="69"/>
      <c r="E90" s="69" t="s">
        <v>10428</v>
      </c>
      <c r="F90" s="69"/>
      <c r="G90" s="69"/>
      <c r="H90" s="69"/>
      <c r="I90" s="69"/>
      <c r="J90" s="69"/>
      <c r="K90" s="69"/>
      <c r="L90" s="69" t="s">
        <v>10427</v>
      </c>
      <c r="M90" s="70">
        <v>75752.240000000005</v>
      </c>
      <c r="N90" s="69"/>
      <c r="O90" s="69" t="s">
        <v>10429</v>
      </c>
      <c r="P90" s="69" t="s">
        <v>2017</v>
      </c>
      <c r="Q90" s="69" t="s">
        <v>1547</v>
      </c>
      <c r="R90" s="69"/>
      <c r="S90" s="70">
        <v>75752.240000000005</v>
      </c>
      <c r="T90" s="70"/>
      <c r="U90" s="69" t="s">
        <v>2020</v>
      </c>
      <c r="V90" s="73">
        <v>17</v>
      </c>
      <c r="W90" s="69" t="s">
        <v>1546</v>
      </c>
      <c r="X90" s="69"/>
      <c r="Y90" s="70"/>
      <c r="Z90" s="69">
        <v>125.69</v>
      </c>
      <c r="AA90" s="69"/>
      <c r="AB90" s="69" t="s">
        <v>1144</v>
      </c>
      <c r="AC90" s="69"/>
    </row>
    <row r="91" spans="1:29" x14ac:dyDescent="0.25">
      <c r="A91" s="69"/>
      <c r="B91" s="69"/>
      <c r="C91" s="69"/>
      <c r="D91" s="69"/>
      <c r="E91" s="69" t="s">
        <v>10428</v>
      </c>
      <c r="F91" s="69"/>
      <c r="G91" s="69"/>
      <c r="H91" s="69"/>
      <c r="I91" s="69"/>
      <c r="J91" s="69"/>
      <c r="K91" s="69"/>
      <c r="L91" s="69" t="s">
        <v>10430</v>
      </c>
      <c r="M91" s="70">
        <v>48560.88</v>
      </c>
      <c r="N91" s="69"/>
      <c r="O91" s="69" t="s">
        <v>10429</v>
      </c>
      <c r="P91" s="69" t="s">
        <v>2017</v>
      </c>
      <c r="Q91" s="69" t="s">
        <v>1547</v>
      </c>
      <c r="R91" s="69"/>
      <c r="S91" s="70">
        <v>48560.88</v>
      </c>
      <c r="T91" s="70"/>
      <c r="U91" s="69" t="s">
        <v>2020</v>
      </c>
      <c r="V91" s="73">
        <v>17</v>
      </c>
      <c r="W91" s="69" t="s">
        <v>1546</v>
      </c>
      <c r="X91" s="69"/>
      <c r="Y91" s="70"/>
      <c r="Z91" s="69">
        <v>125.69</v>
      </c>
      <c r="AA91" s="69"/>
      <c r="AB91" s="69" t="s">
        <v>1144</v>
      </c>
      <c r="AC91" s="69"/>
    </row>
    <row r="92" spans="1:29" x14ac:dyDescent="0.25">
      <c r="A92" s="69"/>
      <c r="B92" s="69"/>
      <c r="C92" s="69"/>
      <c r="D92" s="69"/>
      <c r="E92" s="69" t="s">
        <v>10432</v>
      </c>
      <c r="F92" s="69"/>
      <c r="G92" s="69"/>
      <c r="H92" s="69"/>
      <c r="I92" s="69"/>
      <c r="J92" s="69"/>
      <c r="K92" s="69"/>
      <c r="L92" s="69" t="s">
        <v>10431</v>
      </c>
      <c r="M92" s="70">
        <v>53501.91</v>
      </c>
      <c r="N92" s="69"/>
      <c r="O92" s="69" t="s">
        <v>10433</v>
      </c>
      <c r="P92" s="69" t="s">
        <v>1546</v>
      </c>
      <c r="Q92" s="69" t="s">
        <v>1547</v>
      </c>
      <c r="R92" s="69"/>
      <c r="S92" s="70">
        <v>53501.91</v>
      </c>
      <c r="T92" s="70"/>
      <c r="U92" s="69" t="s">
        <v>2020</v>
      </c>
      <c r="V92" s="73">
        <v>14</v>
      </c>
      <c r="W92" s="69" t="s">
        <v>1546</v>
      </c>
      <c r="X92" s="69"/>
      <c r="Y92" s="70"/>
      <c r="Z92" s="69">
        <v>83.58</v>
      </c>
      <c r="AA92" s="69"/>
      <c r="AB92" s="69" t="s">
        <v>997</v>
      </c>
      <c r="AC92" s="69"/>
    </row>
    <row r="93" spans="1:29" x14ac:dyDescent="0.25">
      <c r="A93" s="69"/>
      <c r="B93" s="69"/>
      <c r="C93" s="69"/>
      <c r="D93" s="69"/>
      <c r="E93" s="69" t="s">
        <v>10432</v>
      </c>
      <c r="F93" s="69"/>
      <c r="G93" s="69"/>
      <c r="H93" s="69"/>
      <c r="I93" s="69"/>
      <c r="J93" s="69"/>
      <c r="K93" s="69"/>
      <c r="L93" s="69" t="s">
        <v>10434</v>
      </c>
      <c r="M93" s="70">
        <v>53963.18</v>
      </c>
      <c r="N93" s="69"/>
      <c r="O93" s="69" t="s">
        <v>10433</v>
      </c>
      <c r="P93" s="69" t="s">
        <v>1546</v>
      </c>
      <c r="Q93" s="69" t="s">
        <v>1547</v>
      </c>
      <c r="R93" s="69"/>
      <c r="S93" s="70">
        <v>53963.18</v>
      </c>
      <c r="T93" s="70"/>
      <c r="U93" s="69" t="s">
        <v>2020</v>
      </c>
      <c r="V93" s="73">
        <v>14</v>
      </c>
      <c r="W93" s="69" t="s">
        <v>1546</v>
      </c>
      <c r="X93" s="69"/>
      <c r="Y93" s="70"/>
      <c r="Z93" s="69">
        <v>83.58</v>
      </c>
      <c r="AA93" s="69"/>
      <c r="AB93" s="69" t="s">
        <v>997</v>
      </c>
      <c r="AC93" s="69"/>
    </row>
    <row r="94" spans="1:29" x14ac:dyDescent="0.25">
      <c r="A94" s="69"/>
      <c r="B94" s="69"/>
      <c r="C94" s="69"/>
      <c r="D94" s="69"/>
      <c r="E94" s="69" t="s">
        <v>10436</v>
      </c>
      <c r="F94" s="69"/>
      <c r="G94" s="69"/>
      <c r="H94" s="69"/>
      <c r="I94" s="69"/>
      <c r="J94" s="69"/>
      <c r="K94" s="69"/>
      <c r="L94" s="69" t="s">
        <v>10435</v>
      </c>
      <c r="M94" s="70">
        <v>97099.8</v>
      </c>
      <c r="N94" s="69"/>
      <c r="O94" s="69" t="s">
        <v>10437</v>
      </c>
      <c r="P94" s="69" t="s">
        <v>1064</v>
      </c>
      <c r="Q94" s="69" t="s">
        <v>2298</v>
      </c>
      <c r="R94" s="69"/>
      <c r="S94" s="70">
        <v>97099.8</v>
      </c>
      <c r="T94" s="70"/>
      <c r="U94" s="69" t="s">
        <v>2020</v>
      </c>
      <c r="V94" s="73">
        <v>9</v>
      </c>
      <c r="W94" s="69" t="s">
        <v>1064</v>
      </c>
      <c r="X94" s="69"/>
      <c r="Y94" s="70"/>
      <c r="Z94" s="69">
        <v>48.55</v>
      </c>
      <c r="AA94" s="69"/>
      <c r="AB94" s="69" t="s">
        <v>1144</v>
      </c>
      <c r="AC94" s="69"/>
    </row>
    <row r="95" spans="1:29" x14ac:dyDescent="0.25">
      <c r="A95" s="69"/>
      <c r="B95" s="69"/>
      <c r="C95" s="69"/>
      <c r="D95" s="69"/>
      <c r="E95" s="69" t="s">
        <v>10428</v>
      </c>
      <c r="F95" s="69"/>
      <c r="G95" s="69"/>
      <c r="H95" s="69"/>
      <c r="I95" s="69"/>
      <c r="J95" s="69"/>
      <c r="K95" s="69"/>
      <c r="L95" s="69" t="s">
        <v>10438</v>
      </c>
      <c r="M95" s="70">
        <v>37292.43</v>
      </c>
      <c r="N95" s="69"/>
      <c r="O95" s="69" t="s">
        <v>10429</v>
      </c>
      <c r="P95" s="69" t="s">
        <v>2017</v>
      </c>
      <c r="Q95" s="69" t="s">
        <v>1547</v>
      </c>
      <c r="R95" s="69"/>
      <c r="S95" s="70">
        <v>37292.43</v>
      </c>
      <c r="T95" s="70"/>
      <c r="U95" s="69" t="s">
        <v>2020</v>
      </c>
      <c r="V95" s="73">
        <v>17</v>
      </c>
      <c r="W95" s="69" t="s">
        <v>1546</v>
      </c>
      <c r="X95" s="69"/>
      <c r="Y95" s="70"/>
      <c r="Z95" s="69">
        <v>125.69</v>
      </c>
      <c r="AA95" s="69"/>
      <c r="AB95" s="69" t="s">
        <v>997</v>
      </c>
      <c r="AC95" s="69"/>
    </row>
    <row r="96" spans="1:29" x14ac:dyDescent="0.25">
      <c r="A96" s="69"/>
      <c r="B96" s="69"/>
      <c r="C96" s="69"/>
      <c r="D96" s="69"/>
      <c r="E96" s="69" t="s">
        <v>10440</v>
      </c>
      <c r="F96" s="69"/>
      <c r="G96" s="69"/>
      <c r="H96" s="69"/>
      <c r="I96" s="69"/>
      <c r="J96" s="69"/>
      <c r="K96" s="69"/>
      <c r="L96" s="69" t="s">
        <v>10439</v>
      </c>
      <c r="M96" s="70">
        <v>7017.44</v>
      </c>
      <c r="N96" s="69"/>
      <c r="O96" s="69" t="s">
        <v>10441</v>
      </c>
      <c r="P96" s="69" t="s">
        <v>2050</v>
      </c>
      <c r="Q96" s="69" t="s">
        <v>3173</v>
      </c>
      <c r="R96" s="69"/>
      <c r="S96" s="70">
        <v>7017.44</v>
      </c>
      <c r="T96" s="70"/>
      <c r="U96" s="69" t="s">
        <v>2039</v>
      </c>
      <c r="V96" s="73">
        <v>65</v>
      </c>
      <c r="W96" s="69" t="s">
        <v>2050</v>
      </c>
      <c r="X96" s="69"/>
      <c r="Y96" s="70"/>
      <c r="Z96" s="69">
        <v>25.34</v>
      </c>
      <c r="AA96" s="69"/>
      <c r="AB96" s="69" t="s">
        <v>1144</v>
      </c>
      <c r="AC96" s="69"/>
    </row>
    <row r="97" spans="1:29" x14ac:dyDescent="0.25">
      <c r="A97" s="71" t="s">
        <v>193</v>
      </c>
      <c r="B97" s="71"/>
      <c r="C97" s="71"/>
      <c r="D97" s="71"/>
      <c r="E97" s="71"/>
      <c r="F97" s="71"/>
      <c r="G97" s="71"/>
      <c r="H97" s="71"/>
      <c r="I97" s="71"/>
      <c r="J97" s="72">
        <v>1026454.78</v>
      </c>
      <c r="K97" s="71"/>
      <c r="L97" s="71"/>
      <c r="M97" s="72">
        <v>1022469.35</v>
      </c>
      <c r="N97" s="72">
        <v>3985.4300000000512</v>
      </c>
      <c r="O97" s="71"/>
      <c r="P97" s="71"/>
      <c r="Q97" s="71"/>
      <c r="R97" s="71"/>
      <c r="S97" s="72">
        <v>1022469.35</v>
      </c>
      <c r="T97" s="72">
        <v>1022469.35</v>
      </c>
      <c r="U97" s="71"/>
      <c r="V97" s="71"/>
      <c r="W97" s="71"/>
      <c r="X97" s="72">
        <v>0</v>
      </c>
      <c r="Y97" s="72">
        <v>2478.3800000000006</v>
      </c>
      <c r="Z97" s="72">
        <v>1024947.73</v>
      </c>
      <c r="AA97" s="69"/>
      <c r="AB97" s="69"/>
      <c r="AC97" s="69"/>
    </row>
    <row r="98" spans="1:29" ht="30" x14ac:dyDescent="0.25">
      <c r="A98" s="68" t="s">
        <v>10442</v>
      </c>
      <c r="B98" s="69" t="s">
        <v>10210</v>
      </c>
      <c r="C98" s="69" t="s">
        <v>10444</v>
      </c>
      <c r="D98" s="69" t="s">
        <v>10443</v>
      </c>
      <c r="E98" s="69" t="s">
        <v>375</v>
      </c>
      <c r="F98" s="69"/>
      <c r="G98" s="69" t="s">
        <v>1986</v>
      </c>
      <c r="H98" s="69" t="s">
        <v>961</v>
      </c>
      <c r="I98" s="69" t="s">
        <v>962</v>
      </c>
      <c r="J98" s="70">
        <v>13000</v>
      </c>
      <c r="K98" s="69" t="s">
        <v>1225</v>
      </c>
      <c r="L98" s="69" t="s">
        <v>10445</v>
      </c>
      <c r="M98" s="70">
        <v>13000</v>
      </c>
      <c r="N98" s="69"/>
      <c r="O98" s="69"/>
      <c r="P98" s="69" t="s">
        <v>1869</v>
      </c>
      <c r="Q98" s="69" t="s">
        <v>3258</v>
      </c>
      <c r="R98" s="69"/>
      <c r="S98" s="70">
        <v>13000</v>
      </c>
      <c r="T98" s="70"/>
      <c r="U98" s="69"/>
      <c r="V98" s="69"/>
      <c r="W98" s="69"/>
      <c r="X98" s="69"/>
      <c r="Y98" s="70"/>
      <c r="Z98" s="69">
        <v>0</v>
      </c>
      <c r="AA98" s="69" t="s">
        <v>966</v>
      </c>
      <c r="AB98" s="69" t="s">
        <v>967</v>
      </c>
      <c r="AC98" s="69"/>
    </row>
    <row r="99" spans="1:29" x14ac:dyDescent="0.25">
      <c r="A99" s="71" t="s">
        <v>193</v>
      </c>
      <c r="B99" s="71"/>
      <c r="C99" s="71"/>
      <c r="D99" s="71"/>
      <c r="E99" s="71"/>
      <c r="F99" s="71"/>
      <c r="G99" s="71"/>
      <c r="H99" s="71"/>
      <c r="I99" s="71"/>
      <c r="J99" s="72">
        <v>13000</v>
      </c>
      <c r="K99" s="71"/>
      <c r="L99" s="71"/>
      <c r="M99" s="72">
        <v>13000</v>
      </c>
      <c r="N99" s="72">
        <v>0</v>
      </c>
      <c r="O99" s="71"/>
      <c r="P99" s="71"/>
      <c r="Q99" s="71"/>
      <c r="R99" s="71"/>
      <c r="S99" s="72">
        <v>13000</v>
      </c>
      <c r="T99" s="72">
        <v>0</v>
      </c>
      <c r="U99" s="71"/>
      <c r="V99" s="71"/>
      <c r="W99" s="71"/>
      <c r="X99" s="72">
        <v>13000</v>
      </c>
      <c r="Y99" s="72">
        <v>0</v>
      </c>
      <c r="Z99" s="72">
        <v>0</v>
      </c>
      <c r="AA99" s="69"/>
      <c r="AB99" s="69"/>
      <c r="AC99" s="69"/>
    </row>
    <row r="100" spans="1:29" ht="30" x14ac:dyDescent="0.25">
      <c r="A100" s="68" t="s">
        <v>10446</v>
      </c>
      <c r="B100" s="69" t="s">
        <v>10447</v>
      </c>
      <c r="C100" s="69" t="s">
        <v>10448</v>
      </c>
      <c r="D100" s="69" t="s">
        <v>1178</v>
      </c>
      <c r="E100" s="69" t="s">
        <v>10451</v>
      </c>
      <c r="F100" s="69" t="s">
        <v>10449</v>
      </c>
      <c r="G100" s="69" t="s">
        <v>1002</v>
      </c>
      <c r="H100" s="69" t="s">
        <v>1003</v>
      </c>
      <c r="I100" s="69" t="s">
        <v>962</v>
      </c>
      <c r="J100" s="70">
        <v>416582.3</v>
      </c>
      <c r="K100" s="69" t="s">
        <v>1225</v>
      </c>
      <c r="L100" s="69" t="s">
        <v>10450</v>
      </c>
      <c r="M100" s="70">
        <v>27558.13</v>
      </c>
      <c r="N100" s="69"/>
      <c r="O100" s="69"/>
      <c r="P100" s="69" t="s">
        <v>1263</v>
      </c>
      <c r="Q100" s="69"/>
      <c r="R100" s="69"/>
      <c r="S100" s="70">
        <v>27558.13</v>
      </c>
      <c r="T100" s="70"/>
      <c r="U100" s="69"/>
      <c r="V100" s="69"/>
      <c r="W100" s="69" t="s">
        <v>1502</v>
      </c>
      <c r="X100" s="69"/>
      <c r="Y100" s="70"/>
      <c r="Z100" s="69">
        <v>0</v>
      </c>
      <c r="AA100" s="69" t="s">
        <v>989</v>
      </c>
      <c r="AB100" s="69" t="s">
        <v>1144</v>
      </c>
      <c r="AC100" s="69"/>
    </row>
    <row r="101" spans="1:29" x14ac:dyDescent="0.25">
      <c r="A101" s="69"/>
      <c r="B101" s="69"/>
      <c r="C101" s="69"/>
      <c r="D101" s="69"/>
      <c r="E101" s="69" t="s">
        <v>10453</v>
      </c>
      <c r="F101" s="69"/>
      <c r="G101" s="69"/>
      <c r="H101" s="69"/>
      <c r="I101" s="69"/>
      <c r="J101" s="69"/>
      <c r="K101" s="69"/>
      <c r="L101" s="69" t="s">
        <v>10452</v>
      </c>
      <c r="M101" s="70">
        <v>13206.75</v>
      </c>
      <c r="N101" s="69"/>
      <c r="O101" s="69"/>
      <c r="P101" s="69" t="s">
        <v>1263</v>
      </c>
      <c r="Q101" s="69"/>
      <c r="R101" s="69"/>
      <c r="S101" s="70">
        <v>13206.75</v>
      </c>
      <c r="T101" s="70"/>
      <c r="U101" s="69"/>
      <c r="V101" s="69"/>
      <c r="W101" s="69" t="s">
        <v>1502</v>
      </c>
      <c r="X101" s="69"/>
      <c r="Y101" s="70"/>
      <c r="Z101" s="69">
        <v>0</v>
      </c>
      <c r="AA101" s="69"/>
      <c r="AB101" s="69" t="s">
        <v>1144</v>
      </c>
      <c r="AC101" s="69"/>
    </row>
    <row r="102" spans="1:29" x14ac:dyDescent="0.25">
      <c r="A102" s="69"/>
      <c r="B102" s="69"/>
      <c r="C102" s="69"/>
      <c r="D102" s="69"/>
      <c r="E102" s="69" t="s">
        <v>10455</v>
      </c>
      <c r="F102" s="69"/>
      <c r="G102" s="69"/>
      <c r="H102" s="69"/>
      <c r="I102" s="69"/>
      <c r="J102" s="69"/>
      <c r="K102" s="69"/>
      <c r="L102" s="69" t="s">
        <v>10454</v>
      </c>
      <c r="M102" s="70">
        <v>9749.3700000000008</v>
      </c>
      <c r="N102" s="69"/>
      <c r="O102" s="69"/>
      <c r="P102" s="69" t="s">
        <v>1263</v>
      </c>
      <c r="Q102" s="69"/>
      <c r="R102" s="69"/>
      <c r="S102" s="70">
        <v>9749.3700000000008</v>
      </c>
      <c r="T102" s="70"/>
      <c r="U102" s="69"/>
      <c r="V102" s="69"/>
      <c r="W102" s="69" t="s">
        <v>1502</v>
      </c>
      <c r="X102" s="69"/>
      <c r="Y102" s="70"/>
      <c r="Z102" s="69">
        <v>0</v>
      </c>
      <c r="AA102" s="69"/>
      <c r="AB102" s="69" t="s">
        <v>1144</v>
      </c>
      <c r="AC102" s="69"/>
    </row>
    <row r="103" spans="1:29" x14ac:dyDescent="0.25">
      <c r="A103" s="69"/>
      <c r="B103" s="69"/>
      <c r="C103" s="69"/>
      <c r="D103" s="69"/>
      <c r="E103" s="69" t="s">
        <v>10457</v>
      </c>
      <c r="F103" s="69"/>
      <c r="G103" s="69"/>
      <c r="H103" s="69"/>
      <c r="I103" s="69"/>
      <c r="J103" s="69"/>
      <c r="K103" s="69"/>
      <c r="L103" s="69" t="s">
        <v>10456</v>
      </c>
      <c r="M103" s="70">
        <v>18490.599999999999</v>
      </c>
      <c r="N103" s="69"/>
      <c r="O103" s="69"/>
      <c r="P103" s="69" t="s">
        <v>1235</v>
      </c>
      <c r="Q103" s="69"/>
      <c r="R103" s="69"/>
      <c r="S103" s="70">
        <v>18490.599999999999</v>
      </c>
      <c r="T103" s="70"/>
      <c r="U103" s="69"/>
      <c r="V103" s="69"/>
      <c r="W103" s="69"/>
      <c r="X103" s="69"/>
      <c r="Y103" s="70"/>
      <c r="Z103" s="69">
        <v>0</v>
      </c>
      <c r="AA103" s="69"/>
      <c r="AB103" s="69" t="s">
        <v>1144</v>
      </c>
      <c r="AC103" s="69"/>
    </row>
    <row r="104" spans="1:29" x14ac:dyDescent="0.25">
      <c r="A104" s="69"/>
      <c r="B104" s="69"/>
      <c r="C104" s="69"/>
      <c r="D104" s="69"/>
      <c r="E104" s="69" t="s">
        <v>10459</v>
      </c>
      <c r="F104" s="69"/>
      <c r="G104" s="69"/>
      <c r="H104" s="69"/>
      <c r="I104" s="69"/>
      <c r="J104" s="69"/>
      <c r="K104" s="69"/>
      <c r="L104" s="69" t="s">
        <v>10458</v>
      </c>
      <c r="M104" s="70">
        <v>29417.4</v>
      </c>
      <c r="N104" s="69"/>
      <c r="O104" s="69"/>
      <c r="P104" s="69" t="s">
        <v>2574</v>
      </c>
      <c r="Q104" s="69"/>
      <c r="R104" s="69"/>
      <c r="S104" s="70">
        <v>29417.4</v>
      </c>
      <c r="T104" s="70"/>
      <c r="U104" s="69"/>
      <c r="V104" s="69"/>
      <c r="W104" s="69"/>
      <c r="X104" s="69"/>
      <c r="Y104" s="70"/>
      <c r="Z104" s="69">
        <v>0</v>
      </c>
      <c r="AA104" s="69"/>
      <c r="AB104" s="69" t="s">
        <v>1144</v>
      </c>
      <c r="AC104" s="69"/>
    </row>
    <row r="105" spans="1:29" x14ac:dyDescent="0.25">
      <c r="A105" s="69"/>
      <c r="B105" s="69"/>
      <c r="C105" s="69"/>
      <c r="D105" s="69"/>
      <c r="E105" s="69" t="s">
        <v>10461</v>
      </c>
      <c r="F105" s="69"/>
      <c r="G105" s="69"/>
      <c r="H105" s="69"/>
      <c r="I105" s="69"/>
      <c r="J105" s="69"/>
      <c r="K105" s="69"/>
      <c r="L105" s="69" t="s">
        <v>10460</v>
      </c>
      <c r="M105" s="70">
        <v>5241.17</v>
      </c>
      <c r="N105" s="69"/>
      <c r="O105" s="69"/>
      <c r="P105" s="69" t="s">
        <v>2574</v>
      </c>
      <c r="Q105" s="69"/>
      <c r="R105" s="69"/>
      <c r="S105" s="70">
        <v>5241.17</v>
      </c>
      <c r="T105" s="70"/>
      <c r="U105" s="69"/>
      <c r="V105" s="69"/>
      <c r="W105" s="69"/>
      <c r="X105" s="69"/>
      <c r="Y105" s="70"/>
      <c r="Z105" s="69">
        <v>0</v>
      </c>
      <c r="AA105" s="69"/>
      <c r="AB105" s="69" t="s">
        <v>1144</v>
      </c>
      <c r="AC105" s="69"/>
    </row>
    <row r="106" spans="1:29" x14ac:dyDescent="0.25">
      <c r="A106" s="69"/>
      <c r="B106" s="69"/>
      <c r="C106" s="69"/>
      <c r="D106" s="69"/>
      <c r="E106" s="69" t="s">
        <v>10463</v>
      </c>
      <c r="F106" s="69"/>
      <c r="G106" s="69"/>
      <c r="H106" s="69"/>
      <c r="I106" s="69"/>
      <c r="J106" s="69"/>
      <c r="K106" s="69"/>
      <c r="L106" s="69" t="s">
        <v>10462</v>
      </c>
      <c r="M106" s="70">
        <v>41555.67</v>
      </c>
      <c r="N106" s="69"/>
      <c r="O106" s="69"/>
      <c r="P106" s="69" t="s">
        <v>1045</v>
      </c>
      <c r="Q106" s="69"/>
      <c r="R106" s="69"/>
      <c r="S106" s="70">
        <v>41555.67</v>
      </c>
      <c r="T106" s="70"/>
      <c r="U106" s="69"/>
      <c r="V106" s="69"/>
      <c r="W106" s="69"/>
      <c r="X106" s="69"/>
      <c r="Y106" s="70"/>
      <c r="Z106" s="69">
        <v>0</v>
      </c>
      <c r="AA106" s="69"/>
      <c r="AB106" s="69" t="s">
        <v>1144</v>
      </c>
      <c r="AC106" s="69"/>
    </row>
    <row r="107" spans="1:29" x14ac:dyDescent="0.25">
      <c r="A107" s="69"/>
      <c r="B107" s="69"/>
      <c r="C107" s="69"/>
      <c r="D107" s="69"/>
      <c r="E107" s="69" t="s">
        <v>10465</v>
      </c>
      <c r="F107" s="69"/>
      <c r="G107" s="69"/>
      <c r="H107" s="69"/>
      <c r="I107" s="69"/>
      <c r="J107" s="69"/>
      <c r="K107" s="69"/>
      <c r="L107" s="69" t="s">
        <v>10464</v>
      </c>
      <c r="M107" s="70">
        <v>12438.58</v>
      </c>
      <c r="N107" s="69"/>
      <c r="O107" s="69"/>
      <c r="P107" s="69" t="s">
        <v>1646</v>
      </c>
      <c r="Q107" s="69"/>
      <c r="R107" s="69"/>
      <c r="S107" s="70">
        <v>12438.58</v>
      </c>
      <c r="T107" s="70"/>
      <c r="U107" s="69"/>
      <c r="V107" s="69"/>
      <c r="W107" s="69"/>
      <c r="X107" s="69"/>
      <c r="Y107" s="70"/>
      <c r="Z107" s="69">
        <v>0</v>
      </c>
      <c r="AA107" s="69"/>
      <c r="AB107" s="69" t="s">
        <v>1144</v>
      </c>
      <c r="AC107" s="69"/>
    </row>
    <row r="108" spans="1:29" x14ac:dyDescent="0.25">
      <c r="A108" s="69"/>
      <c r="B108" s="69"/>
      <c r="C108" s="69"/>
      <c r="D108" s="69"/>
      <c r="E108" s="69" t="s">
        <v>10467</v>
      </c>
      <c r="F108" s="69"/>
      <c r="G108" s="69"/>
      <c r="H108" s="69"/>
      <c r="I108" s="69"/>
      <c r="J108" s="69"/>
      <c r="K108" s="69"/>
      <c r="L108" s="69" t="s">
        <v>10466</v>
      </c>
      <c r="M108" s="70">
        <v>24603.25</v>
      </c>
      <c r="N108" s="69"/>
      <c r="O108" s="69"/>
      <c r="P108" s="69" t="s">
        <v>1064</v>
      </c>
      <c r="Q108" s="69" t="s">
        <v>1011</v>
      </c>
      <c r="R108" s="69"/>
      <c r="S108" s="70">
        <v>24603.25</v>
      </c>
      <c r="T108" s="70"/>
      <c r="U108" s="69"/>
      <c r="V108" s="69"/>
      <c r="W108" s="69" t="s">
        <v>1011</v>
      </c>
      <c r="X108" s="69"/>
      <c r="Y108" s="70"/>
      <c r="Z108" s="69">
        <v>0</v>
      </c>
      <c r="AA108" s="69"/>
      <c r="AB108" s="69" t="s">
        <v>1144</v>
      </c>
      <c r="AC108" s="69"/>
    </row>
    <row r="109" spans="1:29" x14ac:dyDescent="0.25">
      <c r="A109" s="69"/>
      <c r="B109" s="69"/>
      <c r="C109" s="69"/>
      <c r="D109" s="69"/>
      <c r="E109" s="69" t="s">
        <v>10469</v>
      </c>
      <c r="F109" s="69"/>
      <c r="G109" s="69"/>
      <c r="H109" s="69"/>
      <c r="I109" s="69"/>
      <c r="J109" s="69"/>
      <c r="K109" s="69"/>
      <c r="L109" s="69" t="s">
        <v>10468</v>
      </c>
      <c r="M109" s="70">
        <v>22162.7</v>
      </c>
      <c r="N109" s="69"/>
      <c r="O109" s="69"/>
      <c r="P109" s="69" t="s">
        <v>2831</v>
      </c>
      <c r="Q109" s="69" t="s">
        <v>1991</v>
      </c>
      <c r="R109" s="69"/>
      <c r="S109" s="70">
        <v>22162.7</v>
      </c>
      <c r="T109" s="70"/>
      <c r="U109" s="69"/>
      <c r="V109" s="69"/>
      <c r="W109" s="69"/>
      <c r="X109" s="69"/>
      <c r="Y109" s="70"/>
      <c r="Z109" s="69">
        <v>0</v>
      </c>
      <c r="AA109" s="69"/>
      <c r="AB109" s="69" t="s">
        <v>1144</v>
      </c>
      <c r="AC109" s="69"/>
    </row>
    <row r="110" spans="1:29" x14ac:dyDescent="0.25">
      <c r="A110" s="69"/>
      <c r="B110" s="69"/>
      <c r="C110" s="69"/>
      <c r="D110" s="69"/>
      <c r="E110" s="69" t="s">
        <v>10471</v>
      </c>
      <c r="F110" s="69"/>
      <c r="G110" s="69"/>
      <c r="H110" s="69"/>
      <c r="I110" s="69"/>
      <c r="J110" s="69"/>
      <c r="K110" s="69"/>
      <c r="L110" s="69" t="s">
        <v>10470</v>
      </c>
      <c r="M110" s="70">
        <v>25580</v>
      </c>
      <c r="N110" s="69"/>
      <c r="O110" s="69"/>
      <c r="P110" s="69" t="s">
        <v>3017</v>
      </c>
      <c r="Q110" s="69" t="s">
        <v>4510</v>
      </c>
      <c r="R110" s="69"/>
      <c r="S110" s="70">
        <v>25580</v>
      </c>
      <c r="T110" s="70"/>
      <c r="U110" s="69"/>
      <c r="V110" s="69"/>
      <c r="W110" s="69" t="s">
        <v>4510</v>
      </c>
      <c r="X110" s="69"/>
      <c r="Y110" s="70"/>
      <c r="Z110" s="69">
        <v>0</v>
      </c>
      <c r="AA110" s="69"/>
      <c r="AB110" s="69" t="s">
        <v>1144</v>
      </c>
      <c r="AC110" s="69"/>
    </row>
    <row r="111" spans="1:29" x14ac:dyDescent="0.25">
      <c r="A111" s="69"/>
      <c r="B111" s="69"/>
      <c r="C111" s="69"/>
      <c r="D111" s="69"/>
      <c r="E111" s="69" t="s">
        <v>10473</v>
      </c>
      <c r="F111" s="69"/>
      <c r="G111" s="69"/>
      <c r="H111" s="69"/>
      <c r="I111" s="69"/>
      <c r="J111" s="69"/>
      <c r="K111" s="69"/>
      <c r="L111" s="69" t="s">
        <v>10472</v>
      </c>
      <c r="M111" s="70">
        <v>49020</v>
      </c>
      <c r="N111" s="69"/>
      <c r="O111" s="69"/>
      <c r="P111" s="69" t="s">
        <v>1188</v>
      </c>
      <c r="Q111" s="69"/>
      <c r="R111" s="69"/>
      <c r="S111" s="70">
        <v>49020</v>
      </c>
      <c r="T111" s="70"/>
      <c r="U111" s="69"/>
      <c r="V111" s="69"/>
      <c r="W111" s="69"/>
      <c r="X111" s="69"/>
      <c r="Y111" s="70"/>
      <c r="Z111" s="69">
        <v>0</v>
      </c>
      <c r="AA111" s="69"/>
      <c r="AB111" s="69" t="s">
        <v>1144</v>
      </c>
      <c r="AC111" s="69"/>
    </row>
    <row r="112" spans="1:29" x14ac:dyDescent="0.25">
      <c r="A112" s="69"/>
      <c r="B112" s="69"/>
      <c r="C112" s="69"/>
      <c r="D112" s="69"/>
      <c r="E112" s="69" t="s">
        <v>10475</v>
      </c>
      <c r="F112" s="69"/>
      <c r="G112" s="69"/>
      <c r="H112" s="69"/>
      <c r="I112" s="69"/>
      <c r="J112" s="69"/>
      <c r="K112" s="69"/>
      <c r="L112" s="69" t="s">
        <v>10474</v>
      </c>
      <c r="M112" s="70">
        <v>81396</v>
      </c>
      <c r="N112" s="69"/>
      <c r="O112" s="69"/>
      <c r="P112" s="69" t="s">
        <v>1194</v>
      </c>
      <c r="Q112" s="69"/>
      <c r="R112" s="69"/>
      <c r="S112" s="70">
        <v>81396</v>
      </c>
      <c r="T112" s="70"/>
      <c r="U112" s="69"/>
      <c r="V112" s="69"/>
      <c r="W112" s="69"/>
      <c r="X112" s="69"/>
      <c r="Y112" s="70"/>
      <c r="Z112" s="69">
        <v>0</v>
      </c>
      <c r="AA112" s="69"/>
      <c r="AB112" s="69" t="s">
        <v>1144</v>
      </c>
      <c r="AC112" s="69"/>
    </row>
    <row r="113" spans="1:29" x14ac:dyDescent="0.25">
      <c r="A113" s="69"/>
      <c r="B113" s="69"/>
      <c r="C113" s="69"/>
      <c r="D113" s="69"/>
      <c r="E113" s="69" t="s">
        <v>10477</v>
      </c>
      <c r="F113" s="69"/>
      <c r="G113" s="69"/>
      <c r="H113" s="69"/>
      <c r="I113" s="69"/>
      <c r="J113" s="69"/>
      <c r="K113" s="69"/>
      <c r="L113" s="69" t="s">
        <v>10476</v>
      </c>
      <c r="M113" s="70">
        <v>9814</v>
      </c>
      <c r="N113" s="69"/>
      <c r="O113" s="69"/>
      <c r="P113" s="69" t="s">
        <v>2118</v>
      </c>
      <c r="Q113" s="69" t="s">
        <v>2288</v>
      </c>
      <c r="R113" s="69"/>
      <c r="S113" s="70">
        <v>9814</v>
      </c>
      <c r="T113" s="70"/>
      <c r="U113" s="69" t="s">
        <v>2288</v>
      </c>
      <c r="V113" s="73">
        <v>21</v>
      </c>
      <c r="W113" s="69" t="s">
        <v>2288</v>
      </c>
      <c r="X113" s="69"/>
      <c r="Y113" s="70"/>
      <c r="Z113" s="69">
        <v>0</v>
      </c>
      <c r="AA113" s="69"/>
      <c r="AB113" s="69" t="s">
        <v>1144</v>
      </c>
      <c r="AC113" s="69"/>
    </row>
    <row r="114" spans="1:29" x14ac:dyDescent="0.25">
      <c r="A114" s="69"/>
      <c r="B114" s="69"/>
      <c r="C114" s="69"/>
      <c r="D114" s="69"/>
      <c r="E114" s="69" t="s">
        <v>10479</v>
      </c>
      <c r="F114" s="69"/>
      <c r="G114" s="69"/>
      <c r="H114" s="69"/>
      <c r="I114" s="69"/>
      <c r="J114" s="69"/>
      <c r="K114" s="69"/>
      <c r="L114" s="69" t="s">
        <v>10478</v>
      </c>
      <c r="M114" s="70">
        <v>43298</v>
      </c>
      <c r="N114" s="69"/>
      <c r="O114" s="69"/>
      <c r="P114" s="69" t="s">
        <v>2039</v>
      </c>
      <c r="Q114" s="69"/>
      <c r="R114" s="69"/>
      <c r="S114" s="70">
        <v>43298</v>
      </c>
      <c r="T114" s="70"/>
      <c r="U114" s="69"/>
      <c r="V114" s="69"/>
      <c r="W114" s="69"/>
      <c r="X114" s="69"/>
      <c r="Y114" s="70"/>
      <c r="Z114" s="69">
        <v>0</v>
      </c>
      <c r="AA114" s="69"/>
      <c r="AB114" s="69" t="s">
        <v>1144</v>
      </c>
      <c r="AC114" s="69"/>
    </row>
    <row r="115" spans="1:29" x14ac:dyDescent="0.25">
      <c r="A115" s="71" t="s">
        <v>193</v>
      </c>
      <c r="B115" s="71"/>
      <c r="C115" s="71"/>
      <c r="D115" s="71"/>
      <c r="E115" s="71"/>
      <c r="F115" s="71"/>
      <c r="G115" s="71"/>
      <c r="H115" s="71"/>
      <c r="I115" s="71"/>
      <c r="J115" s="72">
        <v>416582.3</v>
      </c>
      <c r="K115" s="71"/>
      <c r="L115" s="71"/>
      <c r="M115" s="72">
        <v>413531.62</v>
      </c>
      <c r="N115" s="72">
        <v>3050.679999999993</v>
      </c>
      <c r="O115" s="71"/>
      <c r="P115" s="71"/>
      <c r="Q115" s="71"/>
      <c r="R115" s="71"/>
      <c r="S115" s="72">
        <v>413531.62</v>
      </c>
      <c r="T115" s="72">
        <v>9814</v>
      </c>
      <c r="U115" s="71"/>
      <c r="V115" s="71"/>
      <c r="W115" s="71"/>
      <c r="X115" s="72">
        <v>403717.62</v>
      </c>
      <c r="Y115" s="72">
        <v>0</v>
      </c>
      <c r="Z115" s="72">
        <v>9814</v>
      </c>
      <c r="AA115" s="69"/>
      <c r="AB115" s="69"/>
      <c r="AC115" s="69"/>
    </row>
    <row r="116" spans="1:29" ht="30" x14ac:dyDescent="0.25">
      <c r="A116" s="68" t="s">
        <v>10480</v>
      </c>
      <c r="B116" s="69" t="s">
        <v>10210</v>
      </c>
      <c r="C116" s="69" t="s">
        <v>365</v>
      </c>
      <c r="D116" s="69" t="s">
        <v>10481</v>
      </c>
      <c r="E116" s="69"/>
      <c r="F116" s="69"/>
      <c r="G116" s="69" t="s">
        <v>1502</v>
      </c>
      <c r="H116" s="69" t="s">
        <v>1115</v>
      </c>
      <c r="I116" s="69"/>
      <c r="J116" s="70">
        <v>28954.52</v>
      </c>
      <c r="K116" s="69" t="s">
        <v>1225</v>
      </c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 t="s">
        <v>966</v>
      </c>
      <c r="AB116" s="69"/>
      <c r="AC116" s="69"/>
    </row>
    <row r="117" spans="1:29" x14ac:dyDescent="0.25">
      <c r="A117" s="71" t="s">
        <v>193</v>
      </c>
      <c r="B117" s="71"/>
      <c r="C117" s="71"/>
      <c r="D117" s="71"/>
      <c r="E117" s="71"/>
      <c r="F117" s="71"/>
      <c r="G117" s="71"/>
      <c r="H117" s="71"/>
      <c r="I117" s="71"/>
      <c r="J117" s="72">
        <v>28954.52</v>
      </c>
      <c r="K117" s="71"/>
      <c r="L117" s="71"/>
      <c r="M117" s="72">
        <v>0</v>
      </c>
      <c r="N117" s="72">
        <v>28954.52</v>
      </c>
      <c r="O117" s="71"/>
      <c r="P117" s="71"/>
      <c r="Q117" s="71"/>
      <c r="R117" s="71"/>
      <c r="S117" s="72">
        <v>0</v>
      </c>
      <c r="T117" s="72">
        <v>0</v>
      </c>
      <c r="U117" s="71"/>
      <c r="V117" s="71"/>
      <c r="W117" s="71"/>
      <c r="X117" s="72">
        <v>0</v>
      </c>
      <c r="Y117" s="72">
        <v>0</v>
      </c>
      <c r="Z117" s="72">
        <v>0</v>
      </c>
      <c r="AA117" s="69"/>
      <c r="AB117" s="69"/>
      <c r="AC117" s="69"/>
    </row>
    <row r="118" spans="1:29" ht="30" x14ac:dyDescent="0.25">
      <c r="A118" s="68" t="s">
        <v>10482</v>
      </c>
      <c r="B118" s="69" t="s">
        <v>10483</v>
      </c>
      <c r="C118" s="69" t="s">
        <v>10484</v>
      </c>
      <c r="D118" s="69" t="s">
        <v>1280</v>
      </c>
      <c r="E118" s="69" t="s">
        <v>10486</v>
      </c>
      <c r="F118" s="69" t="s">
        <v>10255</v>
      </c>
      <c r="G118" s="69" t="s">
        <v>1620</v>
      </c>
      <c r="H118" s="69" t="s">
        <v>1690</v>
      </c>
      <c r="I118" s="69" t="s">
        <v>1236</v>
      </c>
      <c r="J118" s="70">
        <v>1110133.4099999999</v>
      </c>
      <c r="K118" s="69" t="s">
        <v>1225</v>
      </c>
      <c r="L118" s="69" t="s">
        <v>10485</v>
      </c>
      <c r="M118" s="70">
        <v>35993.160000000003</v>
      </c>
      <c r="N118" s="69"/>
      <c r="O118" s="69" t="s">
        <v>10487</v>
      </c>
      <c r="P118" s="69" t="s">
        <v>1556</v>
      </c>
      <c r="Q118" s="69" t="s">
        <v>1547</v>
      </c>
      <c r="R118" s="69"/>
      <c r="S118" s="70">
        <v>35993.160000000003</v>
      </c>
      <c r="T118" s="70"/>
      <c r="U118" s="69" t="s">
        <v>2020</v>
      </c>
      <c r="V118" s="73">
        <v>20</v>
      </c>
      <c r="W118" s="69" t="s">
        <v>1021</v>
      </c>
      <c r="X118" s="69"/>
      <c r="Y118" s="70"/>
      <c r="Z118" s="69">
        <v>57.36</v>
      </c>
      <c r="AA118" s="69" t="s">
        <v>966</v>
      </c>
      <c r="AB118" s="69" t="s">
        <v>997</v>
      </c>
      <c r="AC118" s="69" t="s">
        <v>10488</v>
      </c>
    </row>
    <row r="119" spans="1:29" x14ac:dyDescent="0.25">
      <c r="A119" s="69"/>
      <c r="B119" s="69"/>
      <c r="C119" s="69"/>
      <c r="D119" s="69"/>
      <c r="E119" s="69" t="s">
        <v>10486</v>
      </c>
      <c r="F119" s="69"/>
      <c r="G119" s="69"/>
      <c r="H119" s="69"/>
      <c r="I119" s="69"/>
      <c r="J119" s="69"/>
      <c r="K119" s="69"/>
      <c r="L119" s="69" t="s">
        <v>10489</v>
      </c>
      <c r="M119" s="70">
        <v>32834.339999999997</v>
      </c>
      <c r="N119" s="69"/>
      <c r="O119" s="69" t="s">
        <v>10487</v>
      </c>
      <c r="P119" s="69" t="s">
        <v>1556</v>
      </c>
      <c r="Q119" s="69" t="s">
        <v>1547</v>
      </c>
      <c r="R119" s="69"/>
      <c r="S119" s="70">
        <v>32834.339999999997</v>
      </c>
      <c r="T119" s="70"/>
      <c r="U119" s="69" t="s">
        <v>2020</v>
      </c>
      <c r="V119" s="73">
        <v>20</v>
      </c>
      <c r="W119" s="69" t="s">
        <v>1021</v>
      </c>
      <c r="X119" s="69"/>
      <c r="Y119" s="70"/>
      <c r="Z119" s="69">
        <v>57.36</v>
      </c>
      <c r="AA119" s="69"/>
      <c r="AB119" s="69" t="s">
        <v>997</v>
      </c>
      <c r="AC119" s="69"/>
    </row>
    <row r="120" spans="1:29" x14ac:dyDescent="0.25">
      <c r="A120" s="69"/>
      <c r="B120" s="69"/>
      <c r="C120" s="69"/>
      <c r="D120" s="69"/>
      <c r="E120" s="69" t="s">
        <v>10491</v>
      </c>
      <c r="F120" s="69"/>
      <c r="G120" s="69"/>
      <c r="H120" s="69"/>
      <c r="I120" s="69"/>
      <c r="J120" s="69"/>
      <c r="K120" s="69"/>
      <c r="L120" s="69" t="s">
        <v>10490</v>
      </c>
      <c r="M120" s="70">
        <v>92515.04</v>
      </c>
      <c r="N120" s="69"/>
      <c r="O120" s="69" t="s">
        <v>10492</v>
      </c>
      <c r="P120" s="69" t="s">
        <v>1991</v>
      </c>
      <c r="Q120" s="69" t="s">
        <v>3173</v>
      </c>
      <c r="R120" s="69"/>
      <c r="S120" s="70">
        <v>92515.04</v>
      </c>
      <c r="T120" s="70"/>
      <c r="U120" s="69" t="s">
        <v>2039</v>
      </c>
      <c r="V120" s="73">
        <v>64</v>
      </c>
      <c r="W120" s="69" t="s">
        <v>1991</v>
      </c>
      <c r="X120" s="69"/>
      <c r="Y120" s="70"/>
      <c r="Z120" s="69">
        <v>483.97</v>
      </c>
      <c r="AA120" s="69"/>
      <c r="AB120" s="69" t="s">
        <v>1144</v>
      </c>
      <c r="AC120" s="69"/>
    </row>
    <row r="121" spans="1:29" x14ac:dyDescent="0.25">
      <c r="A121" s="69"/>
      <c r="B121" s="69"/>
      <c r="C121" s="69"/>
      <c r="D121" s="69"/>
      <c r="E121" s="69" t="s">
        <v>10491</v>
      </c>
      <c r="F121" s="69"/>
      <c r="G121" s="69"/>
      <c r="H121" s="69"/>
      <c r="I121" s="69"/>
      <c r="J121" s="69"/>
      <c r="K121" s="69"/>
      <c r="L121" s="69" t="s">
        <v>10493</v>
      </c>
      <c r="M121" s="70">
        <v>43602.8</v>
      </c>
      <c r="N121" s="69"/>
      <c r="O121" s="69" t="s">
        <v>10492</v>
      </c>
      <c r="P121" s="69" t="s">
        <v>1991</v>
      </c>
      <c r="Q121" s="69" t="s">
        <v>3173</v>
      </c>
      <c r="R121" s="69"/>
      <c r="S121" s="70">
        <v>43602.8</v>
      </c>
      <c r="T121" s="70"/>
      <c r="U121" s="69" t="s">
        <v>2039</v>
      </c>
      <c r="V121" s="73">
        <v>64</v>
      </c>
      <c r="W121" s="69" t="s">
        <v>1991</v>
      </c>
      <c r="X121" s="69"/>
      <c r="Y121" s="70"/>
      <c r="Z121" s="69">
        <v>0</v>
      </c>
      <c r="AA121" s="69"/>
      <c r="AB121" s="69" t="s">
        <v>1144</v>
      </c>
      <c r="AC121" s="69"/>
    </row>
    <row r="122" spans="1:29" x14ac:dyDescent="0.25">
      <c r="A122" s="69"/>
      <c r="B122" s="69"/>
      <c r="C122" s="69"/>
      <c r="D122" s="69"/>
      <c r="E122" s="69" t="s">
        <v>10495</v>
      </c>
      <c r="F122" s="69"/>
      <c r="G122" s="69"/>
      <c r="H122" s="69"/>
      <c r="I122" s="69"/>
      <c r="J122" s="69"/>
      <c r="K122" s="69"/>
      <c r="L122" s="69" t="s">
        <v>10494</v>
      </c>
      <c r="M122" s="70">
        <v>38601.360000000001</v>
      </c>
      <c r="N122" s="69"/>
      <c r="O122" s="69" t="s">
        <v>10496</v>
      </c>
      <c r="P122" s="69" t="s">
        <v>1085</v>
      </c>
      <c r="Q122" s="69" t="s">
        <v>2298</v>
      </c>
      <c r="R122" s="69"/>
      <c r="S122" s="70">
        <v>38601.360000000001</v>
      </c>
      <c r="T122" s="70"/>
      <c r="U122" s="69" t="s">
        <v>2020</v>
      </c>
      <c r="V122" s="73">
        <v>7</v>
      </c>
      <c r="W122" s="69" t="s">
        <v>1085</v>
      </c>
      <c r="X122" s="69"/>
      <c r="Y122" s="70"/>
      <c r="Z122" s="69">
        <v>15.01</v>
      </c>
      <c r="AA122" s="69"/>
      <c r="AB122" s="69" t="s">
        <v>997</v>
      </c>
      <c r="AC122" s="69"/>
    </row>
    <row r="123" spans="1:29" x14ac:dyDescent="0.25">
      <c r="A123" s="69"/>
      <c r="B123" s="69"/>
      <c r="C123" s="69"/>
      <c r="D123" s="69"/>
      <c r="E123" s="69" t="s">
        <v>10498</v>
      </c>
      <c r="F123" s="69"/>
      <c r="G123" s="69"/>
      <c r="H123" s="69"/>
      <c r="I123" s="69"/>
      <c r="J123" s="69"/>
      <c r="K123" s="69"/>
      <c r="L123" s="69" t="s">
        <v>10497</v>
      </c>
      <c r="M123" s="70">
        <v>39006.160000000003</v>
      </c>
      <c r="N123" s="69"/>
      <c r="O123" s="69" t="s">
        <v>10499</v>
      </c>
      <c r="P123" s="69" t="s">
        <v>1646</v>
      </c>
      <c r="Q123" s="69"/>
      <c r="R123" s="69"/>
      <c r="S123" s="70">
        <v>39006.160000000003</v>
      </c>
      <c r="T123" s="70"/>
      <c r="U123" s="69" t="s">
        <v>2020</v>
      </c>
      <c r="V123" s="73">
        <v>6</v>
      </c>
      <c r="W123" s="69" t="s">
        <v>1646</v>
      </c>
      <c r="X123" s="69"/>
      <c r="Y123" s="70"/>
      <c r="Z123" s="69">
        <v>13</v>
      </c>
      <c r="AA123" s="69"/>
      <c r="AB123" s="69" t="s">
        <v>1144</v>
      </c>
      <c r="AC123" s="69"/>
    </row>
    <row r="124" spans="1:29" x14ac:dyDescent="0.25">
      <c r="A124" s="69"/>
      <c r="B124" s="69"/>
      <c r="C124" s="69"/>
      <c r="D124" s="69"/>
      <c r="E124" s="69" t="s">
        <v>10501</v>
      </c>
      <c r="F124" s="69"/>
      <c r="G124" s="69"/>
      <c r="H124" s="69"/>
      <c r="I124" s="69"/>
      <c r="J124" s="69"/>
      <c r="K124" s="69"/>
      <c r="L124" s="69" t="s">
        <v>10500</v>
      </c>
      <c r="M124" s="70">
        <v>145474.44</v>
      </c>
      <c r="N124" s="69"/>
      <c r="O124" s="69" t="s">
        <v>10502</v>
      </c>
      <c r="P124" s="69" t="s">
        <v>1646</v>
      </c>
      <c r="Q124" s="69"/>
      <c r="R124" s="69"/>
      <c r="S124" s="70">
        <v>145474.44</v>
      </c>
      <c r="T124" s="70"/>
      <c r="U124" s="69" t="s">
        <v>2039</v>
      </c>
      <c r="V124" s="73">
        <v>75</v>
      </c>
      <c r="W124" s="69" t="s">
        <v>1646</v>
      </c>
      <c r="X124" s="69"/>
      <c r="Y124" s="70"/>
      <c r="Z124" s="69">
        <v>606.14</v>
      </c>
      <c r="AA124" s="69"/>
      <c r="AB124" s="69" t="s">
        <v>1144</v>
      </c>
      <c r="AC124" s="69"/>
    </row>
    <row r="125" spans="1:29" x14ac:dyDescent="0.25">
      <c r="A125" s="69"/>
      <c r="B125" s="69"/>
      <c r="C125" s="69"/>
      <c r="D125" s="69"/>
      <c r="E125" s="69" t="s">
        <v>10504</v>
      </c>
      <c r="F125" s="69"/>
      <c r="G125" s="69"/>
      <c r="H125" s="69"/>
      <c r="I125" s="69"/>
      <c r="J125" s="69"/>
      <c r="K125" s="69"/>
      <c r="L125" s="69" t="s">
        <v>10503</v>
      </c>
      <c r="M125" s="70">
        <v>36809.43</v>
      </c>
      <c r="N125" s="69"/>
      <c r="O125" s="69" t="s">
        <v>10505</v>
      </c>
      <c r="P125" s="69" t="s">
        <v>1646</v>
      </c>
      <c r="Q125" s="69" t="s">
        <v>2298</v>
      </c>
      <c r="R125" s="69"/>
      <c r="S125" s="70">
        <v>36809.43</v>
      </c>
      <c r="T125" s="70"/>
      <c r="U125" s="69" t="s">
        <v>2020</v>
      </c>
      <c r="V125" s="73">
        <v>6</v>
      </c>
      <c r="W125" s="69" t="s">
        <v>1646</v>
      </c>
      <c r="X125" s="69"/>
      <c r="Y125" s="70"/>
      <c r="Z125" s="69">
        <v>12.27</v>
      </c>
      <c r="AA125" s="69"/>
      <c r="AB125" s="69" t="s">
        <v>997</v>
      </c>
      <c r="AC125" s="69"/>
    </row>
    <row r="126" spans="1:29" x14ac:dyDescent="0.25">
      <c r="A126" s="69"/>
      <c r="B126" s="69"/>
      <c r="C126" s="69"/>
      <c r="D126" s="69"/>
      <c r="E126" s="69" t="s">
        <v>10507</v>
      </c>
      <c r="F126" s="69"/>
      <c r="G126" s="69"/>
      <c r="H126" s="69"/>
      <c r="I126" s="69"/>
      <c r="J126" s="69"/>
      <c r="K126" s="69"/>
      <c r="L126" s="69" t="s">
        <v>10506</v>
      </c>
      <c r="M126" s="70">
        <v>40997.879999999997</v>
      </c>
      <c r="N126" s="69"/>
      <c r="O126" s="69" t="s">
        <v>10508</v>
      </c>
      <c r="P126" s="69" t="s">
        <v>1689</v>
      </c>
      <c r="Q126" s="69" t="s">
        <v>3173</v>
      </c>
      <c r="R126" s="69"/>
      <c r="S126" s="70">
        <v>40997.879999999997</v>
      </c>
      <c r="T126" s="70"/>
      <c r="U126" s="69" t="s">
        <v>2039</v>
      </c>
      <c r="V126" s="73">
        <v>63</v>
      </c>
      <c r="W126" s="69" t="s">
        <v>1689</v>
      </c>
      <c r="X126" s="69"/>
      <c r="Y126" s="70"/>
      <c r="Z126" s="69">
        <v>396.16</v>
      </c>
      <c r="AA126" s="69"/>
      <c r="AB126" s="69" t="s">
        <v>1144</v>
      </c>
      <c r="AC126" s="69"/>
    </row>
    <row r="127" spans="1:29" x14ac:dyDescent="0.25">
      <c r="A127" s="69"/>
      <c r="B127" s="69"/>
      <c r="C127" s="69"/>
      <c r="D127" s="69"/>
      <c r="E127" s="69" t="s">
        <v>10510</v>
      </c>
      <c r="F127" s="69"/>
      <c r="G127" s="69"/>
      <c r="H127" s="69"/>
      <c r="I127" s="69"/>
      <c r="J127" s="69"/>
      <c r="K127" s="69"/>
      <c r="L127" s="69" t="s">
        <v>10509</v>
      </c>
      <c r="M127" s="70">
        <v>69904.59</v>
      </c>
      <c r="N127" s="69"/>
      <c r="O127" s="69" t="s">
        <v>10511</v>
      </c>
      <c r="P127" s="69" t="s">
        <v>1207</v>
      </c>
      <c r="Q127" s="69" t="s">
        <v>2661</v>
      </c>
      <c r="R127" s="69"/>
      <c r="S127" s="70">
        <v>69904.59</v>
      </c>
      <c r="T127" s="70"/>
      <c r="U127" s="69" t="s">
        <v>2039</v>
      </c>
      <c r="V127" s="73">
        <v>70</v>
      </c>
      <c r="W127" s="69" t="s">
        <v>1207</v>
      </c>
      <c r="X127" s="69"/>
      <c r="Y127" s="70"/>
      <c r="Z127" s="69">
        <v>323.24</v>
      </c>
      <c r="AA127" s="69"/>
      <c r="AB127" s="69" t="s">
        <v>997</v>
      </c>
      <c r="AC127" s="69"/>
    </row>
    <row r="128" spans="1:29" x14ac:dyDescent="0.25">
      <c r="A128" s="69"/>
      <c r="B128" s="69"/>
      <c r="C128" s="69"/>
      <c r="D128" s="69"/>
      <c r="E128" s="69" t="s">
        <v>10507</v>
      </c>
      <c r="F128" s="69"/>
      <c r="G128" s="69"/>
      <c r="H128" s="69"/>
      <c r="I128" s="69"/>
      <c r="J128" s="69"/>
      <c r="K128" s="69"/>
      <c r="L128" s="69" t="s">
        <v>10512</v>
      </c>
      <c r="M128" s="70">
        <v>72189.990000000005</v>
      </c>
      <c r="N128" s="69"/>
      <c r="O128" s="69"/>
      <c r="P128" s="69" t="s">
        <v>1991</v>
      </c>
      <c r="Q128" s="69"/>
      <c r="R128" s="69"/>
      <c r="S128" s="70">
        <v>72189.990000000005</v>
      </c>
      <c r="T128" s="70"/>
      <c r="U128" s="69" t="s">
        <v>2039</v>
      </c>
      <c r="V128" s="73">
        <v>64</v>
      </c>
      <c r="W128" s="69" t="s">
        <v>1991</v>
      </c>
      <c r="X128" s="69"/>
      <c r="Y128" s="70"/>
      <c r="Z128" s="69">
        <v>0</v>
      </c>
      <c r="AA128" s="69"/>
      <c r="AB128" s="69" t="s">
        <v>1144</v>
      </c>
      <c r="AC128" s="69"/>
    </row>
    <row r="129" spans="1:29" x14ac:dyDescent="0.25">
      <c r="A129" s="69"/>
      <c r="B129" s="69"/>
      <c r="C129" s="69"/>
      <c r="D129" s="69"/>
      <c r="E129" s="69" t="s">
        <v>10510</v>
      </c>
      <c r="F129" s="69"/>
      <c r="G129" s="69"/>
      <c r="H129" s="69"/>
      <c r="I129" s="69"/>
      <c r="J129" s="69"/>
      <c r="K129" s="69"/>
      <c r="L129" s="69" t="s">
        <v>10513</v>
      </c>
      <c r="M129" s="70">
        <v>13214.88</v>
      </c>
      <c r="N129" s="69"/>
      <c r="O129" s="69" t="s">
        <v>10511</v>
      </c>
      <c r="P129" s="69" t="s">
        <v>1207</v>
      </c>
      <c r="Q129" s="69" t="s">
        <v>2661</v>
      </c>
      <c r="R129" s="69"/>
      <c r="S129" s="70">
        <v>13214.88</v>
      </c>
      <c r="T129" s="70"/>
      <c r="U129" s="69" t="s">
        <v>2039</v>
      </c>
      <c r="V129" s="73">
        <v>70</v>
      </c>
      <c r="W129" s="69" t="s">
        <v>1207</v>
      </c>
      <c r="X129" s="69"/>
      <c r="Y129" s="70"/>
      <c r="Z129" s="69">
        <v>0</v>
      </c>
      <c r="AA129" s="69"/>
      <c r="AB129" s="69" t="s">
        <v>997</v>
      </c>
      <c r="AC129" s="69"/>
    </row>
    <row r="130" spans="1:29" x14ac:dyDescent="0.25">
      <c r="A130" s="69"/>
      <c r="B130" s="69"/>
      <c r="C130" s="69"/>
      <c r="D130" s="69"/>
      <c r="E130" s="69" t="s">
        <v>10515</v>
      </c>
      <c r="F130" s="69"/>
      <c r="G130" s="69"/>
      <c r="H130" s="69"/>
      <c r="I130" s="69"/>
      <c r="J130" s="69"/>
      <c r="K130" s="69"/>
      <c r="L130" s="69" t="s">
        <v>10514</v>
      </c>
      <c r="M130" s="70">
        <v>39748.699999999997</v>
      </c>
      <c r="N130" s="69"/>
      <c r="O130" s="69" t="s">
        <v>10516</v>
      </c>
      <c r="P130" s="69" t="s">
        <v>4510</v>
      </c>
      <c r="Q130" s="69" t="s">
        <v>2337</v>
      </c>
      <c r="R130" s="69"/>
      <c r="S130" s="70">
        <v>39748.699999999997</v>
      </c>
      <c r="T130" s="70"/>
      <c r="U130" s="69" t="s">
        <v>2039</v>
      </c>
      <c r="V130" s="73">
        <v>54</v>
      </c>
      <c r="W130" s="69" t="s">
        <v>4510</v>
      </c>
      <c r="X130" s="69"/>
      <c r="Y130" s="70"/>
      <c r="Z130" s="69">
        <v>618.30999999999995</v>
      </c>
      <c r="AA130" s="69"/>
      <c r="AB130" s="69" t="s">
        <v>1144</v>
      </c>
      <c r="AC130" s="69"/>
    </row>
    <row r="131" spans="1:29" x14ac:dyDescent="0.25">
      <c r="A131" s="69"/>
      <c r="B131" s="69"/>
      <c r="C131" s="69"/>
      <c r="D131" s="69"/>
      <c r="E131" s="69" t="s">
        <v>10515</v>
      </c>
      <c r="F131" s="69"/>
      <c r="G131" s="69"/>
      <c r="H131" s="69"/>
      <c r="I131" s="69"/>
      <c r="J131" s="69"/>
      <c r="K131" s="69"/>
      <c r="L131" s="69" t="s">
        <v>10517</v>
      </c>
      <c r="M131" s="70">
        <v>166353.44</v>
      </c>
      <c r="N131" s="69"/>
      <c r="O131" s="69" t="s">
        <v>10516</v>
      </c>
      <c r="P131" s="69" t="s">
        <v>4510</v>
      </c>
      <c r="Q131" s="69" t="s">
        <v>2337</v>
      </c>
      <c r="R131" s="69"/>
      <c r="S131" s="70">
        <v>166353.44</v>
      </c>
      <c r="T131" s="70"/>
      <c r="U131" s="69" t="s">
        <v>2039</v>
      </c>
      <c r="V131" s="73">
        <v>54</v>
      </c>
      <c r="W131" s="69" t="s">
        <v>4510</v>
      </c>
      <c r="X131" s="69"/>
      <c r="Y131" s="70"/>
      <c r="Z131" s="69">
        <v>618.30999999999995</v>
      </c>
      <c r="AA131" s="69"/>
      <c r="AB131" s="69" t="s">
        <v>1144</v>
      </c>
      <c r="AC131" s="69"/>
    </row>
    <row r="132" spans="1:29" x14ac:dyDescent="0.25">
      <c r="A132" s="69"/>
      <c r="B132" s="69"/>
      <c r="C132" s="69"/>
      <c r="D132" s="69"/>
      <c r="E132" s="69" t="s">
        <v>10519</v>
      </c>
      <c r="F132" s="69"/>
      <c r="G132" s="69"/>
      <c r="H132" s="69"/>
      <c r="I132" s="69"/>
      <c r="J132" s="69"/>
      <c r="K132" s="69"/>
      <c r="L132" s="69" t="s">
        <v>10518</v>
      </c>
      <c r="M132" s="70">
        <v>107463.67</v>
      </c>
      <c r="N132" s="69"/>
      <c r="O132" s="69" t="s">
        <v>10520</v>
      </c>
      <c r="P132" s="69" t="s">
        <v>1685</v>
      </c>
      <c r="Q132" s="69" t="s">
        <v>1218</v>
      </c>
      <c r="R132" s="69"/>
      <c r="S132" s="70">
        <v>107463.67</v>
      </c>
      <c r="T132" s="70"/>
      <c r="U132" s="69" t="s">
        <v>2039</v>
      </c>
      <c r="V132" s="73">
        <v>35</v>
      </c>
      <c r="W132" s="69" t="s">
        <v>1685</v>
      </c>
      <c r="X132" s="69"/>
      <c r="Y132" s="70"/>
      <c r="Z132" s="69">
        <v>202.99</v>
      </c>
      <c r="AA132" s="69"/>
      <c r="AB132" s="69" t="s">
        <v>1144</v>
      </c>
      <c r="AC132" s="69"/>
    </row>
    <row r="133" spans="1:29" x14ac:dyDescent="0.25">
      <c r="A133" s="69"/>
      <c r="B133" s="69"/>
      <c r="C133" s="69"/>
      <c r="D133" s="69"/>
      <c r="E133" s="69" t="s">
        <v>10522</v>
      </c>
      <c r="F133" s="69"/>
      <c r="G133" s="69"/>
      <c r="H133" s="69"/>
      <c r="I133" s="69"/>
      <c r="J133" s="69"/>
      <c r="K133" s="69"/>
      <c r="L133" s="69" t="s">
        <v>10521</v>
      </c>
      <c r="M133" s="70">
        <v>40957.71</v>
      </c>
      <c r="N133" s="69"/>
      <c r="O133" s="69" t="s">
        <v>10523</v>
      </c>
      <c r="P133" s="69" t="s">
        <v>1194</v>
      </c>
      <c r="Q133" s="69" t="s">
        <v>2584</v>
      </c>
      <c r="R133" s="69"/>
      <c r="S133" s="70">
        <v>40957.71</v>
      </c>
      <c r="T133" s="70"/>
      <c r="U133" s="69" t="s">
        <v>2039</v>
      </c>
      <c r="V133" s="73">
        <v>33</v>
      </c>
      <c r="W133" s="69" t="s">
        <v>1194</v>
      </c>
      <c r="X133" s="69"/>
      <c r="Y133" s="70"/>
      <c r="Z133" s="69">
        <v>75.09</v>
      </c>
      <c r="AA133" s="69"/>
      <c r="AB133" s="69" t="s">
        <v>1144</v>
      </c>
      <c r="AC133" s="69"/>
    </row>
    <row r="134" spans="1:29" x14ac:dyDescent="0.25">
      <c r="A134" s="69"/>
      <c r="B134" s="69"/>
      <c r="C134" s="69"/>
      <c r="D134" s="69"/>
      <c r="E134" s="69" t="s">
        <v>10525</v>
      </c>
      <c r="F134" s="69"/>
      <c r="G134" s="69"/>
      <c r="H134" s="69"/>
      <c r="I134" s="69"/>
      <c r="J134" s="69"/>
      <c r="K134" s="69"/>
      <c r="L134" s="69" t="s">
        <v>10524</v>
      </c>
      <c r="M134" s="70">
        <v>23563.08</v>
      </c>
      <c r="N134" s="69"/>
      <c r="O134" s="69" t="s">
        <v>10526</v>
      </c>
      <c r="P134" s="69" t="s">
        <v>2023</v>
      </c>
      <c r="Q134" s="69" t="s">
        <v>2219</v>
      </c>
      <c r="R134" s="69"/>
      <c r="S134" s="70">
        <v>23563.08</v>
      </c>
      <c r="T134" s="70"/>
      <c r="U134" s="69" t="s">
        <v>2039</v>
      </c>
      <c r="V134" s="73">
        <v>57</v>
      </c>
      <c r="W134" s="69" t="s">
        <v>2023</v>
      </c>
      <c r="X134" s="69"/>
      <c r="Y134" s="70"/>
      <c r="Z134" s="69">
        <v>74.61</v>
      </c>
      <c r="AA134" s="69"/>
      <c r="AB134" s="69" t="s">
        <v>997</v>
      </c>
      <c r="AC134" s="69"/>
    </row>
    <row r="135" spans="1:29" x14ac:dyDescent="0.25">
      <c r="A135" s="69"/>
      <c r="B135" s="69"/>
      <c r="C135" s="69"/>
      <c r="D135" s="69"/>
      <c r="E135" s="69" t="s">
        <v>10528</v>
      </c>
      <c r="F135" s="69"/>
      <c r="G135" s="69"/>
      <c r="H135" s="69"/>
      <c r="I135" s="69"/>
      <c r="J135" s="69"/>
      <c r="K135" s="69"/>
      <c r="L135" s="69" t="s">
        <v>10527</v>
      </c>
      <c r="M135" s="70">
        <v>26146.255000000001</v>
      </c>
      <c r="N135" s="69"/>
      <c r="O135" s="69" t="s">
        <v>10529</v>
      </c>
      <c r="P135" s="69" t="s">
        <v>1202</v>
      </c>
      <c r="Q135" s="69" t="s">
        <v>1218</v>
      </c>
      <c r="R135" s="69"/>
      <c r="S135" s="70">
        <v>26146.255000000001</v>
      </c>
      <c r="T135" s="70"/>
      <c r="U135" s="69" t="s">
        <v>2039</v>
      </c>
      <c r="V135" s="73">
        <v>36</v>
      </c>
      <c r="W135" s="69" t="s">
        <v>1202</v>
      </c>
      <c r="X135" s="69"/>
      <c r="Y135" s="70"/>
      <c r="Z135" s="69">
        <v>52.29</v>
      </c>
      <c r="AA135" s="69"/>
      <c r="AB135" s="69" t="s">
        <v>1144</v>
      </c>
      <c r="AC135" s="69"/>
    </row>
    <row r="136" spans="1:29" x14ac:dyDescent="0.25">
      <c r="A136" s="69"/>
      <c r="B136" s="69"/>
      <c r="C136" s="69"/>
      <c r="D136" s="69"/>
      <c r="E136" s="69" t="s">
        <v>10531</v>
      </c>
      <c r="F136" s="69"/>
      <c r="G136" s="69"/>
      <c r="H136" s="69"/>
      <c r="I136" s="69"/>
      <c r="J136" s="69"/>
      <c r="K136" s="69"/>
      <c r="L136" s="69" t="s">
        <v>10530</v>
      </c>
      <c r="M136" s="70">
        <v>10841.07</v>
      </c>
      <c r="N136" s="69"/>
      <c r="O136" s="69" t="s">
        <v>10532</v>
      </c>
      <c r="P136" s="69" t="s">
        <v>1102</v>
      </c>
      <c r="Q136" s="69" t="s">
        <v>2326</v>
      </c>
      <c r="R136" s="69"/>
      <c r="S136" s="70">
        <v>10841.07</v>
      </c>
      <c r="T136" s="70"/>
      <c r="U136" s="69" t="s">
        <v>2039</v>
      </c>
      <c r="V136" s="73">
        <v>13</v>
      </c>
      <c r="W136" s="69" t="s">
        <v>1102</v>
      </c>
      <c r="X136" s="69"/>
      <c r="Y136" s="70"/>
      <c r="Z136" s="69">
        <v>7.83</v>
      </c>
      <c r="AA136" s="69"/>
      <c r="AB136" s="69" t="s">
        <v>1144</v>
      </c>
      <c r="AC136" s="69"/>
    </row>
    <row r="137" spans="1:29" x14ac:dyDescent="0.25">
      <c r="A137" s="69"/>
      <c r="B137" s="69"/>
      <c r="C137" s="69"/>
      <c r="D137" s="69"/>
      <c r="E137" s="69" t="s">
        <v>10534</v>
      </c>
      <c r="F137" s="69"/>
      <c r="G137" s="69"/>
      <c r="H137" s="69"/>
      <c r="I137" s="69"/>
      <c r="J137" s="69"/>
      <c r="K137" s="69"/>
      <c r="L137" s="69" t="s">
        <v>10533</v>
      </c>
      <c r="M137" s="70">
        <v>17648.82</v>
      </c>
      <c r="N137" s="69"/>
      <c r="O137" s="69" t="s">
        <v>10535</v>
      </c>
      <c r="P137" s="69" t="s">
        <v>2288</v>
      </c>
      <c r="Q137" s="69" t="s">
        <v>2489</v>
      </c>
      <c r="R137" s="69"/>
      <c r="S137" s="70">
        <v>17648.82</v>
      </c>
      <c r="T137" s="70"/>
      <c r="U137" s="69"/>
      <c r="V137" s="69"/>
      <c r="W137" s="69" t="s">
        <v>2288</v>
      </c>
      <c r="X137" s="69"/>
      <c r="Y137" s="70"/>
      <c r="Z137" s="69">
        <v>24.51</v>
      </c>
      <c r="AA137" s="69"/>
      <c r="AB137" s="69" t="s">
        <v>997</v>
      </c>
      <c r="AC137" s="69"/>
    </row>
    <row r="138" spans="1:29" x14ac:dyDescent="0.25">
      <c r="A138" s="71" t="s">
        <v>193</v>
      </c>
      <c r="B138" s="71"/>
      <c r="C138" s="71"/>
      <c r="D138" s="71"/>
      <c r="E138" s="71"/>
      <c r="F138" s="71"/>
      <c r="G138" s="71"/>
      <c r="H138" s="71"/>
      <c r="I138" s="71"/>
      <c r="J138" s="72">
        <v>1110133.4099999999</v>
      </c>
      <c r="K138" s="71"/>
      <c r="L138" s="71"/>
      <c r="M138" s="72">
        <v>1093866.8149999999</v>
      </c>
      <c r="N138" s="72">
        <v>16266.594999999972</v>
      </c>
      <c r="O138" s="71"/>
      <c r="P138" s="71"/>
      <c r="Q138" s="71"/>
      <c r="R138" s="71"/>
      <c r="S138" s="72">
        <v>1093866.8149999999</v>
      </c>
      <c r="T138" s="72">
        <v>1076217.99</v>
      </c>
      <c r="U138" s="71"/>
      <c r="V138" s="71"/>
      <c r="W138" s="71"/>
      <c r="X138" s="72">
        <v>17648.824999999953</v>
      </c>
      <c r="Y138" s="72">
        <v>3638.45</v>
      </c>
      <c r="Z138" s="72">
        <v>1079856.44</v>
      </c>
      <c r="AA138" s="69"/>
      <c r="AB138" s="69"/>
      <c r="AC138" s="69"/>
    </row>
    <row r="139" spans="1:29" ht="30" x14ac:dyDescent="0.25">
      <c r="A139" s="68" t="s">
        <v>10536</v>
      </c>
      <c r="B139" s="69" t="s">
        <v>10225</v>
      </c>
      <c r="C139" s="69" t="s">
        <v>10537</v>
      </c>
      <c r="D139" s="69" t="s">
        <v>1044</v>
      </c>
      <c r="E139" s="69" t="s">
        <v>380</v>
      </c>
      <c r="F139" s="69"/>
      <c r="G139" s="69" t="s">
        <v>1045</v>
      </c>
      <c r="H139" s="69" t="s">
        <v>1046</v>
      </c>
      <c r="I139" s="69" t="s">
        <v>1224</v>
      </c>
      <c r="J139" s="70">
        <v>387841.35</v>
      </c>
      <c r="K139" s="69" t="s">
        <v>1225</v>
      </c>
      <c r="L139" s="69" t="s">
        <v>10538</v>
      </c>
      <c r="M139" s="70">
        <v>101674.43</v>
      </c>
      <c r="N139" s="69"/>
      <c r="O139" s="69"/>
      <c r="P139" s="69" t="s">
        <v>1048</v>
      </c>
      <c r="Q139" s="69" t="s">
        <v>1049</v>
      </c>
      <c r="R139" s="69"/>
      <c r="S139" s="70">
        <v>101674.43</v>
      </c>
      <c r="T139" s="70"/>
      <c r="U139" s="69"/>
      <c r="V139" s="69"/>
      <c r="W139" s="69"/>
      <c r="X139" s="69"/>
      <c r="Y139" s="70"/>
      <c r="Z139" s="69">
        <v>0</v>
      </c>
      <c r="AA139" s="69" t="s">
        <v>966</v>
      </c>
      <c r="AB139" s="69" t="s">
        <v>967</v>
      </c>
      <c r="AC139" s="69" t="s">
        <v>10539</v>
      </c>
    </row>
    <row r="140" spans="1:29" x14ac:dyDescent="0.25">
      <c r="A140" s="69"/>
      <c r="B140" s="69"/>
      <c r="C140" s="69"/>
      <c r="D140" s="69"/>
      <c r="E140" s="69" t="s">
        <v>381</v>
      </c>
      <c r="F140" s="69"/>
      <c r="G140" s="69"/>
      <c r="H140" s="69"/>
      <c r="I140" s="69"/>
      <c r="J140" s="69"/>
      <c r="K140" s="69"/>
      <c r="L140" s="69" t="s">
        <v>10540</v>
      </c>
      <c r="M140" s="70">
        <v>54137.4</v>
      </c>
      <c r="N140" s="69"/>
      <c r="O140" s="69"/>
      <c r="P140" s="69" t="s">
        <v>1051</v>
      </c>
      <c r="Q140" s="69"/>
      <c r="R140" s="69"/>
      <c r="S140" s="70">
        <v>54137.4</v>
      </c>
      <c r="T140" s="70"/>
      <c r="U140" s="69"/>
      <c r="V140" s="69"/>
      <c r="W140" s="69"/>
      <c r="X140" s="69"/>
      <c r="Y140" s="70"/>
      <c r="Z140" s="69">
        <v>0</v>
      </c>
      <c r="AA140" s="69"/>
      <c r="AB140" s="69" t="s">
        <v>997</v>
      </c>
      <c r="AC140" s="69"/>
    </row>
    <row r="141" spans="1:29" x14ac:dyDescent="0.25">
      <c r="A141" s="71" t="s">
        <v>193</v>
      </c>
      <c r="B141" s="71"/>
      <c r="C141" s="71"/>
      <c r="D141" s="71"/>
      <c r="E141" s="71"/>
      <c r="F141" s="71"/>
      <c r="G141" s="71"/>
      <c r="H141" s="71"/>
      <c r="I141" s="71"/>
      <c r="J141" s="72">
        <v>387841.35</v>
      </c>
      <c r="K141" s="71"/>
      <c r="L141" s="71"/>
      <c r="M141" s="72">
        <v>155811.82999999999</v>
      </c>
      <c r="N141" s="72">
        <v>232029.52</v>
      </c>
      <c r="O141" s="71"/>
      <c r="P141" s="71"/>
      <c r="Q141" s="71"/>
      <c r="R141" s="71"/>
      <c r="S141" s="72">
        <v>155811.82999999999</v>
      </c>
      <c r="T141" s="72">
        <v>0</v>
      </c>
      <c r="U141" s="71"/>
      <c r="V141" s="71"/>
      <c r="W141" s="71"/>
      <c r="X141" s="72">
        <v>155811.82999999999</v>
      </c>
      <c r="Y141" s="72">
        <v>0</v>
      </c>
      <c r="Z141" s="72">
        <v>0</v>
      </c>
      <c r="AA141" s="69"/>
      <c r="AB141" s="69"/>
      <c r="AC141" s="69"/>
    </row>
    <row r="142" spans="1:29" ht="40" x14ac:dyDescent="0.25">
      <c r="A142" s="68" t="s">
        <v>10541</v>
      </c>
      <c r="B142" s="69" t="s">
        <v>10542</v>
      </c>
      <c r="C142" s="69" t="s">
        <v>196</v>
      </c>
      <c r="D142" s="69" t="s">
        <v>10327</v>
      </c>
      <c r="E142" s="69" t="s">
        <v>10545</v>
      </c>
      <c r="F142" s="69" t="s">
        <v>10543</v>
      </c>
      <c r="G142" s="69" t="s">
        <v>2017</v>
      </c>
      <c r="H142" s="69" t="s">
        <v>2331</v>
      </c>
      <c r="I142" s="69" t="s">
        <v>1236</v>
      </c>
      <c r="J142" s="70">
        <v>61771.9</v>
      </c>
      <c r="K142" s="69" t="s">
        <v>1225</v>
      </c>
      <c r="L142" s="69" t="s">
        <v>10544</v>
      </c>
      <c r="M142" s="70">
        <v>37620.870000000003</v>
      </c>
      <c r="N142" s="69"/>
      <c r="O142" s="69" t="s">
        <v>10546</v>
      </c>
      <c r="P142" s="69" t="s">
        <v>1685</v>
      </c>
      <c r="Q142" s="69" t="s">
        <v>1218</v>
      </c>
      <c r="R142" s="69"/>
      <c r="S142" s="70">
        <v>37620.870000000003</v>
      </c>
      <c r="T142" s="70"/>
      <c r="U142" s="69" t="s">
        <v>2039</v>
      </c>
      <c r="V142" s="73">
        <v>35</v>
      </c>
      <c r="W142" s="69" t="s">
        <v>1685</v>
      </c>
      <c r="X142" s="69"/>
      <c r="Y142" s="70"/>
      <c r="Z142" s="69">
        <v>91.59</v>
      </c>
      <c r="AA142" s="69" t="s">
        <v>966</v>
      </c>
      <c r="AB142" s="69" t="s">
        <v>967</v>
      </c>
      <c r="AC142" s="69" t="s">
        <v>10547</v>
      </c>
    </row>
    <row r="143" spans="1:29" ht="40" x14ac:dyDescent="0.25">
      <c r="A143" s="69"/>
      <c r="B143" s="69" t="s">
        <v>10542</v>
      </c>
      <c r="C143" s="69" t="s">
        <v>196</v>
      </c>
      <c r="D143" s="69" t="s">
        <v>10327</v>
      </c>
      <c r="E143" s="69" t="s">
        <v>10545</v>
      </c>
      <c r="F143" s="69" t="s">
        <v>10543</v>
      </c>
      <c r="G143" s="69" t="s">
        <v>2017</v>
      </c>
      <c r="H143" s="69" t="s">
        <v>2331</v>
      </c>
      <c r="I143" s="69" t="s">
        <v>1236</v>
      </c>
      <c r="J143" s="70">
        <v>61771.9</v>
      </c>
      <c r="K143" s="69" t="s">
        <v>1225</v>
      </c>
      <c r="L143" s="69" t="s">
        <v>10548</v>
      </c>
      <c r="M143" s="70">
        <v>4420.59</v>
      </c>
      <c r="N143" s="69"/>
      <c r="O143" s="69" t="s">
        <v>10546</v>
      </c>
      <c r="P143" s="69" t="s">
        <v>1685</v>
      </c>
      <c r="Q143" s="69" t="s">
        <v>1218</v>
      </c>
      <c r="R143" s="69"/>
      <c r="S143" s="70">
        <v>4420.59</v>
      </c>
      <c r="T143" s="70"/>
      <c r="U143" s="69" t="s">
        <v>2039</v>
      </c>
      <c r="V143" s="73">
        <v>35</v>
      </c>
      <c r="W143" s="69" t="s">
        <v>1685</v>
      </c>
      <c r="X143" s="69"/>
      <c r="Y143" s="70"/>
      <c r="Z143" s="69">
        <v>0</v>
      </c>
      <c r="AA143" s="69"/>
      <c r="AB143" s="69" t="s">
        <v>997</v>
      </c>
      <c r="AC143" s="69"/>
    </row>
    <row r="144" spans="1:29" ht="40" x14ac:dyDescent="0.25">
      <c r="A144" s="69"/>
      <c r="B144" s="69" t="s">
        <v>10542</v>
      </c>
      <c r="C144" s="69" t="s">
        <v>196</v>
      </c>
      <c r="D144" s="69" t="s">
        <v>10327</v>
      </c>
      <c r="E144" s="69" t="s">
        <v>10545</v>
      </c>
      <c r="F144" s="69" t="s">
        <v>10543</v>
      </c>
      <c r="G144" s="69" t="s">
        <v>2017</v>
      </c>
      <c r="H144" s="69" t="s">
        <v>2331</v>
      </c>
      <c r="I144" s="69" t="s">
        <v>1236</v>
      </c>
      <c r="J144" s="70">
        <v>61771.9</v>
      </c>
      <c r="K144" s="69" t="s">
        <v>1225</v>
      </c>
      <c r="L144" s="69" t="s">
        <v>10549</v>
      </c>
      <c r="M144" s="70">
        <v>5060.2299999999996</v>
      </c>
      <c r="N144" s="69"/>
      <c r="O144" s="69" t="s">
        <v>10546</v>
      </c>
      <c r="P144" s="69" t="s">
        <v>1685</v>
      </c>
      <c r="Q144" s="69" t="s">
        <v>1218</v>
      </c>
      <c r="R144" s="69"/>
      <c r="S144" s="70">
        <v>5060.2299999999996</v>
      </c>
      <c r="T144" s="70"/>
      <c r="U144" s="69" t="s">
        <v>2039</v>
      </c>
      <c r="V144" s="73">
        <v>35</v>
      </c>
      <c r="W144" s="69" t="s">
        <v>1685</v>
      </c>
      <c r="X144" s="69"/>
      <c r="Y144" s="70"/>
      <c r="Z144" s="69">
        <v>0</v>
      </c>
      <c r="AA144" s="69"/>
      <c r="AB144" s="69" t="s">
        <v>997</v>
      </c>
      <c r="AC144" s="69"/>
    </row>
    <row r="145" spans="1:29" ht="40" x14ac:dyDescent="0.25">
      <c r="A145" s="69"/>
      <c r="B145" s="69" t="s">
        <v>10542</v>
      </c>
      <c r="C145" s="69" t="s">
        <v>196</v>
      </c>
      <c r="D145" s="69" t="s">
        <v>10327</v>
      </c>
      <c r="E145" s="69" t="s">
        <v>10551</v>
      </c>
      <c r="F145" s="69" t="s">
        <v>10543</v>
      </c>
      <c r="G145" s="69" t="s">
        <v>2017</v>
      </c>
      <c r="H145" s="69" t="s">
        <v>2331</v>
      </c>
      <c r="I145" s="69" t="s">
        <v>1236</v>
      </c>
      <c r="J145" s="70">
        <v>61771.9</v>
      </c>
      <c r="K145" s="69" t="s">
        <v>1225</v>
      </c>
      <c r="L145" s="69" t="s">
        <v>10550</v>
      </c>
      <c r="M145" s="70">
        <v>14498.28</v>
      </c>
      <c r="N145" s="69"/>
      <c r="O145" s="69" t="s">
        <v>10552</v>
      </c>
      <c r="P145" s="69" t="s">
        <v>1795</v>
      </c>
      <c r="Q145" s="69" t="s">
        <v>10553</v>
      </c>
      <c r="R145" s="69"/>
      <c r="S145" s="70">
        <v>14498.28</v>
      </c>
      <c r="T145" s="70"/>
      <c r="U145" s="69" t="s">
        <v>1129</v>
      </c>
      <c r="V145" s="73">
        <v>35</v>
      </c>
      <c r="W145" s="69" t="s">
        <v>1795</v>
      </c>
      <c r="X145" s="69"/>
      <c r="Y145" s="70"/>
      <c r="Z145" s="69">
        <v>28.19</v>
      </c>
      <c r="AA145" s="69"/>
      <c r="AB145" s="69" t="s">
        <v>967</v>
      </c>
      <c r="AC145" s="69"/>
    </row>
    <row r="146" spans="1:29" x14ac:dyDescent="0.25">
      <c r="A146" s="71" t="s">
        <v>193</v>
      </c>
      <c r="B146" s="71"/>
      <c r="C146" s="71"/>
      <c r="D146" s="71"/>
      <c r="E146" s="71"/>
      <c r="F146" s="71"/>
      <c r="G146" s="71"/>
      <c r="H146" s="71"/>
      <c r="I146" s="71"/>
      <c r="J146" s="72">
        <v>61771.9</v>
      </c>
      <c r="K146" s="71"/>
      <c r="L146" s="71"/>
      <c r="M146" s="72">
        <v>61599.97</v>
      </c>
      <c r="N146" s="72">
        <v>171.93000000000029</v>
      </c>
      <c r="O146" s="71"/>
      <c r="P146" s="71"/>
      <c r="Q146" s="71"/>
      <c r="R146" s="71"/>
      <c r="S146" s="72">
        <v>61599.97</v>
      </c>
      <c r="T146" s="72">
        <v>61599.97</v>
      </c>
      <c r="U146" s="71"/>
      <c r="V146" s="71"/>
      <c r="W146" s="71"/>
      <c r="X146" s="72">
        <v>0</v>
      </c>
      <c r="Y146" s="72">
        <v>119.78</v>
      </c>
      <c r="Z146" s="72">
        <v>61719.75</v>
      </c>
      <c r="AA146" s="69"/>
      <c r="AB146" s="69"/>
      <c r="AC146" s="69"/>
    </row>
    <row r="147" spans="1:29" ht="30" x14ac:dyDescent="0.25">
      <c r="A147" s="68" t="s">
        <v>10554</v>
      </c>
      <c r="B147" s="69" t="s">
        <v>10225</v>
      </c>
      <c r="C147" s="69" t="s">
        <v>10555</v>
      </c>
      <c r="D147" s="69" t="s">
        <v>992</v>
      </c>
      <c r="E147" s="69"/>
      <c r="F147" s="69"/>
      <c r="G147" s="69" t="s">
        <v>1032</v>
      </c>
      <c r="H147" s="69" t="s">
        <v>1690</v>
      </c>
      <c r="I147" s="69" t="s">
        <v>962</v>
      </c>
      <c r="J147" s="70">
        <v>6006.68</v>
      </c>
      <c r="K147" s="69" t="s">
        <v>1225</v>
      </c>
      <c r="L147" s="69" t="s">
        <v>10556</v>
      </c>
      <c r="M147" s="70">
        <v>6006.68</v>
      </c>
      <c r="N147" s="69"/>
      <c r="O147" s="69"/>
      <c r="P147" s="69"/>
      <c r="Q147" s="69"/>
      <c r="R147" s="69"/>
      <c r="S147" s="69"/>
      <c r="T147" s="70"/>
      <c r="U147" s="69"/>
      <c r="V147" s="69"/>
      <c r="W147" s="69"/>
      <c r="X147" s="69"/>
      <c r="Y147" s="70"/>
      <c r="Z147" s="69">
        <v>0</v>
      </c>
      <c r="AA147" s="69" t="s">
        <v>966</v>
      </c>
      <c r="AB147" s="69" t="s">
        <v>997</v>
      </c>
      <c r="AC147" s="69" t="s">
        <v>10557</v>
      </c>
    </row>
    <row r="148" spans="1:29" x14ac:dyDescent="0.25">
      <c r="A148" s="71" t="s">
        <v>193</v>
      </c>
      <c r="B148" s="71"/>
      <c r="C148" s="71"/>
      <c r="D148" s="71"/>
      <c r="E148" s="71"/>
      <c r="F148" s="71"/>
      <c r="G148" s="71"/>
      <c r="H148" s="71"/>
      <c r="I148" s="71"/>
      <c r="J148" s="72">
        <v>6006.68</v>
      </c>
      <c r="K148" s="71"/>
      <c r="L148" s="71"/>
      <c r="M148" s="72">
        <v>6006.68</v>
      </c>
      <c r="N148" s="72">
        <v>0</v>
      </c>
      <c r="O148" s="71"/>
      <c r="P148" s="71"/>
      <c r="Q148" s="71"/>
      <c r="R148" s="71"/>
      <c r="S148" s="72">
        <v>0</v>
      </c>
      <c r="T148" s="72">
        <v>0</v>
      </c>
      <c r="U148" s="71"/>
      <c r="V148" s="71"/>
      <c r="W148" s="71"/>
      <c r="X148" s="72">
        <v>0</v>
      </c>
      <c r="Y148" s="72">
        <v>0</v>
      </c>
      <c r="Z148" s="72">
        <v>0</v>
      </c>
      <c r="AA148" s="69"/>
      <c r="AB148" s="69"/>
      <c r="AC148" s="69"/>
    </row>
    <row r="149" spans="1:29" ht="30" x14ac:dyDescent="0.25">
      <c r="A149" s="68" t="s">
        <v>10558</v>
      </c>
      <c r="B149" s="69" t="s">
        <v>10225</v>
      </c>
      <c r="C149" s="69" t="s">
        <v>10560</v>
      </c>
      <c r="D149" s="69" t="s">
        <v>10559</v>
      </c>
      <c r="E149" s="69" t="s">
        <v>10562</v>
      </c>
      <c r="F149" s="69"/>
      <c r="G149" s="69" t="s">
        <v>1064</v>
      </c>
      <c r="H149" s="69" t="s">
        <v>1046</v>
      </c>
      <c r="I149" s="69" t="s">
        <v>1224</v>
      </c>
      <c r="J149" s="70">
        <v>5122</v>
      </c>
      <c r="K149" s="69" t="s">
        <v>1225</v>
      </c>
      <c r="L149" s="69" t="s">
        <v>10561</v>
      </c>
      <c r="M149" s="70">
        <v>4339</v>
      </c>
      <c r="N149" s="69"/>
      <c r="O149" s="69"/>
      <c r="P149" s="69" t="s">
        <v>2124</v>
      </c>
      <c r="Q149" s="69"/>
      <c r="R149" s="69"/>
      <c r="S149" s="70">
        <v>4339</v>
      </c>
      <c r="T149" s="70"/>
      <c r="U149" s="69"/>
      <c r="V149" s="69"/>
      <c r="W149" s="69"/>
      <c r="X149" s="69"/>
      <c r="Y149" s="70"/>
      <c r="Z149" s="69">
        <v>0</v>
      </c>
      <c r="AA149" s="69" t="s">
        <v>966</v>
      </c>
      <c r="AB149" s="69" t="s">
        <v>967</v>
      </c>
      <c r="AC149" s="69" t="s">
        <v>10563</v>
      </c>
    </row>
    <row r="150" spans="1:29" x14ac:dyDescent="0.25">
      <c r="A150" s="71" t="s">
        <v>193</v>
      </c>
      <c r="B150" s="71"/>
      <c r="C150" s="71"/>
      <c r="D150" s="71"/>
      <c r="E150" s="71"/>
      <c r="F150" s="71"/>
      <c r="G150" s="71"/>
      <c r="H150" s="71"/>
      <c r="I150" s="71"/>
      <c r="J150" s="72">
        <v>5122</v>
      </c>
      <c r="K150" s="71"/>
      <c r="L150" s="71"/>
      <c r="M150" s="72">
        <v>4339</v>
      </c>
      <c r="N150" s="72">
        <v>783</v>
      </c>
      <c r="O150" s="71"/>
      <c r="P150" s="71"/>
      <c r="Q150" s="71"/>
      <c r="R150" s="71"/>
      <c r="S150" s="72">
        <v>4339</v>
      </c>
      <c r="T150" s="72">
        <v>0</v>
      </c>
      <c r="U150" s="71"/>
      <c r="V150" s="71"/>
      <c r="W150" s="71"/>
      <c r="X150" s="72">
        <v>4339</v>
      </c>
      <c r="Y150" s="72">
        <v>0</v>
      </c>
      <c r="Z150" s="72">
        <v>0</v>
      </c>
      <c r="AA150" s="69"/>
      <c r="AB150" s="69"/>
      <c r="AC150" s="69"/>
    </row>
    <row r="151" spans="1:29" ht="30" x14ac:dyDescent="0.25">
      <c r="A151" s="68" t="s">
        <v>10564</v>
      </c>
      <c r="B151" s="69" t="s">
        <v>10225</v>
      </c>
      <c r="C151" s="69" t="s">
        <v>10565</v>
      </c>
      <c r="D151" s="69" t="s">
        <v>1029</v>
      </c>
      <c r="E151" s="69" t="s">
        <v>10567</v>
      </c>
      <c r="F151" s="69"/>
      <c r="G151" s="69" t="s">
        <v>1705</v>
      </c>
      <c r="H151" s="69" t="s">
        <v>1665</v>
      </c>
      <c r="I151" s="69" t="s">
        <v>1224</v>
      </c>
      <c r="J151" s="70">
        <v>38030</v>
      </c>
      <c r="K151" s="69" t="s">
        <v>1225</v>
      </c>
      <c r="L151" s="69" t="s">
        <v>10566</v>
      </c>
      <c r="M151" s="70">
        <v>20096</v>
      </c>
      <c r="N151" s="69"/>
      <c r="O151" s="69"/>
      <c r="P151" s="69" t="s">
        <v>1210</v>
      </c>
      <c r="Q151" s="69"/>
      <c r="R151" s="69"/>
      <c r="S151" s="70">
        <v>20096</v>
      </c>
      <c r="T151" s="70"/>
      <c r="U151" s="69"/>
      <c r="V151" s="69"/>
      <c r="W151" s="69"/>
      <c r="X151" s="69"/>
      <c r="Y151" s="70"/>
      <c r="Z151" s="69">
        <v>0</v>
      </c>
      <c r="AA151" s="69" t="s">
        <v>966</v>
      </c>
      <c r="AB151" s="69" t="s">
        <v>967</v>
      </c>
      <c r="AC151" s="69" t="s">
        <v>10568</v>
      </c>
    </row>
    <row r="152" spans="1:29" x14ac:dyDescent="0.25">
      <c r="A152" s="69"/>
      <c r="B152" s="69"/>
      <c r="C152" s="69"/>
      <c r="D152" s="69"/>
      <c r="E152" s="69" t="s">
        <v>10570</v>
      </c>
      <c r="F152" s="69"/>
      <c r="G152" s="69"/>
      <c r="H152" s="69"/>
      <c r="I152" s="69"/>
      <c r="J152" s="69"/>
      <c r="K152" s="69"/>
      <c r="L152" s="69" t="s">
        <v>10569</v>
      </c>
      <c r="M152" s="70">
        <v>17934</v>
      </c>
      <c r="N152" s="69"/>
      <c r="O152" s="69"/>
      <c r="P152" s="69" t="s">
        <v>2944</v>
      </c>
      <c r="Q152" s="69"/>
      <c r="R152" s="69"/>
      <c r="S152" s="70">
        <v>17934</v>
      </c>
      <c r="T152" s="70"/>
      <c r="U152" s="69"/>
      <c r="V152" s="69"/>
      <c r="W152" s="69"/>
      <c r="X152" s="69"/>
      <c r="Y152" s="70"/>
      <c r="Z152" s="69">
        <v>0</v>
      </c>
      <c r="AA152" s="69"/>
      <c r="AB152" s="69" t="s">
        <v>967</v>
      </c>
      <c r="AC152" s="69"/>
    </row>
    <row r="153" spans="1:29" x14ac:dyDescent="0.25">
      <c r="A153" s="71" t="s">
        <v>193</v>
      </c>
      <c r="B153" s="71"/>
      <c r="C153" s="71"/>
      <c r="D153" s="71"/>
      <c r="E153" s="71"/>
      <c r="F153" s="71"/>
      <c r="G153" s="71"/>
      <c r="H153" s="71"/>
      <c r="I153" s="71"/>
      <c r="J153" s="72">
        <v>38030</v>
      </c>
      <c r="K153" s="71"/>
      <c r="L153" s="71"/>
      <c r="M153" s="72">
        <v>38030</v>
      </c>
      <c r="N153" s="72">
        <v>0</v>
      </c>
      <c r="O153" s="71"/>
      <c r="P153" s="71"/>
      <c r="Q153" s="71"/>
      <c r="R153" s="71"/>
      <c r="S153" s="72">
        <v>38030</v>
      </c>
      <c r="T153" s="72">
        <v>0</v>
      </c>
      <c r="U153" s="71"/>
      <c r="V153" s="71"/>
      <c r="W153" s="71"/>
      <c r="X153" s="72">
        <v>38030</v>
      </c>
      <c r="Y153" s="72">
        <v>0</v>
      </c>
      <c r="Z153" s="72">
        <v>0</v>
      </c>
      <c r="AA153" s="69"/>
      <c r="AB153" s="69"/>
      <c r="AC153" s="69"/>
    </row>
    <row r="154" spans="1:29" ht="50" x14ac:dyDescent="0.25">
      <c r="A154" s="68" t="s">
        <v>10571</v>
      </c>
      <c r="B154" s="69" t="s">
        <v>10225</v>
      </c>
      <c r="C154" s="69" t="s">
        <v>10572</v>
      </c>
      <c r="D154" s="69" t="s">
        <v>1649</v>
      </c>
      <c r="E154" s="69" t="s">
        <v>10574</v>
      </c>
      <c r="F154" s="69"/>
      <c r="G154" s="69" t="s">
        <v>1705</v>
      </c>
      <c r="H154" s="69" t="s">
        <v>1062</v>
      </c>
      <c r="I154" s="69" t="s">
        <v>1224</v>
      </c>
      <c r="J154" s="70">
        <v>18900</v>
      </c>
      <c r="K154" s="69" t="s">
        <v>1225</v>
      </c>
      <c r="L154" s="69" t="s">
        <v>10573</v>
      </c>
      <c r="M154" s="70">
        <v>62050</v>
      </c>
      <c r="N154" s="69"/>
      <c r="O154" s="69"/>
      <c r="P154" s="69" t="s">
        <v>1211</v>
      </c>
      <c r="Q154" s="69"/>
      <c r="R154" s="69"/>
      <c r="S154" s="70">
        <v>62050</v>
      </c>
      <c r="T154" s="70"/>
      <c r="U154" s="69"/>
      <c r="V154" s="69"/>
      <c r="W154" s="69"/>
      <c r="X154" s="69"/>
      <c r="Y154" s="70"/>
      <c r="Z154" s="69">
        <v>0</v>
      </c>
      <c r="AA154" s="69" t="s">
        <v>966</v>
      </c>
      <c r="AB154" s="69" t="s">
        <v>967</v>
      </c>
      <c r="AC154" s="69" t="s">
        <v>10575</v>
      </c>
    </row>
    <row r="155" spans="1:29" x14ac:dyDescent="0.25">
      <c r="A155" s="71" t="s">
        <v>193</v>
      </c>
      <c r="B155" s="71"/>
      <c r="C155" s="71"/>
      <c r="D155" s="71"/>
      <c r="E155" s="71"/>
      <c r="F155" s="71"/>
      <c r="G155" s="71"/>
      <c r="H155" s="71"/>
      <c r="I155" s="71"/>
      <c r="J155" s="72">
        <v>18900</v>
      </c>
      <c r="K155" s="71"/>
      <c r="L155" s="71"/>
      <c r="M155" s="72">
        <v>62050</v>
      </c>
      <c r="N155" s="72">
        <v>-43150</v>
      </c>
      <c r="O155" s="71"/>
      <c r="P155" s="71"/>
      <c r="Q155" s="71"/>
      <c r="R155" s="71"/>
      <c r="S155" s="72">
        <v>62050</v>
      </c>
      <c r="T155" s="72">
        <v>0</v>
      </c>
      <c r="U155" s="71"/>
      <c r="V155" s="71"/>
      <c r="W155" s="71"/>
      <c r="X155" s="72">
        <v>62050</v>
      </c>
      <c r="Y155" s="72">
        <v>0</v>
      </c>
      <c r="Z155" s="72">
        <v>0</v>
      </c>
      <c r="AA155" s="69"/>
      <c r="AB155" s="69"/>
      <c r="AC155" s="69"/>
    </row>
    <row r="156" spans="1:29" ht="30" x14ac:dyDescent="0.25">
      <c r="A156" s="68" t="s">
        <v>10576</v>
      </c>
      <c r="B156" s="69" t="s">
        <v>10225</v>
      </c>
      <c r="C156" s="69" t="s">
        <v>10577</v>
      </c>
      <c r="D156" s="69" t="s">
        <v>1472</v>
      </c>
      <c r="E156" s="69"/>
      <c r="F156" s="69"/>
      <c r="G156" s="69" t="s">
        <v>1705</v>
      </c>
      <c r="H156" s="69" t="s">
        <v>1912</v>
      </c>
      <c r="I156" s="69"/>
      <c r="J156" s="70">
        <v>12350</v>
      </c>
      <c r="K156" s="69" t="s">
        <v>1225</v>
      </c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 t="s">
        <v>966</v>
      </c>
      <c r="AB156" s="69"/>
      <c r="AC156" s="69" t="s">
        <v>10578</v>
      </c>
    </row>
    <row r="157" spans="1:29" x14ac:dyDescent="0.25">
      <c r="A157" s="71" t="s">
        <v>193</v>
      </c>
      <c r="B157" s="71"/>
      <c r="C157" s="71"/>
      <c r="D157" s="71"/>
      <c r="E157" s="71"/>
      <c r="F157" s="71"/>
      <c r="G157" s="71"/>
      <c r="H157" s="71"/>
      <c r="I157" s="71"/>
      <c r="J157" s="72">
        <v>12350</v>
      </c>
      <c r="K157" s="71"/>
      <c r="L157" s="71"/>
      <c r="M157" s="72">
        <v>0</v>
      </c>
      <c r="N157" s="72">
        <v>12350</v>
      </c>
      <c r="O157" s="71"/>
      <c r="P157" s="71"/>
      <c r="Q157" s="71"/>
      <c r="R157" s="71"/>
      <c r="S157" s="72">
        <v>0</v>
      </c>
      <c r="T157" s="72">
        <v>0</v>
      </c>
      <c r="U157" s="71"/>
      <c r="V157" s="71"/>
      <c r="W157" s="71"/>
      <c r="X157" s="72">
        <v>0</v>
      </c>
      <c r="Y157" s="72">
        <v>0</v>
      </c>
      <c r="Z157" s="72">
        <v>0</v>
      </c>
      <c r="AA157" s="69"/>
      <c r="AB157" s="69"/>
      <c r="AC157" s="69"/>
    </row>
    <row r="158" spans="1:29" ht="30" x14ac:dyDescent="0.25">
      <c r="A158" s="68" t="s">
        <v>10579</v>
      </c>
      <c r="B158" s="69" t="s">
        <v>10225</v>
      </c>
      <c r="C158" s="69" t="s">
        <v>10581</v>
      </c>
      <c r="D158" s="69" t="s">
        <v>10580</v>
      </c>
      <c r="E158" s="69" t="s">
        <v>10583</v>
      </c>
      <c r="F158" s="69"/>
      <c r="G158" s="69" t="s">
        <v>1705</v>
      </c>
      <c r="H158" s="69" t="s">
        <v>7852</v>
      </c>
      <c r="I158" s="69" t="s">
        <v>1224</v>
      </c>
      <c r="J158" s="70">
        <v>35000</v>
      </c>
      <c r="K158" s="69" t="s">
        <v>1225</v>
      </c>
      <c r="L158" s="69" t="s">
        <v>10582</v>
      </c>
      <c r="M158" s="70">
        <v>35000</v>
      </c>
      <c r="N158" s="69"/>
      <c r="O158" s="69"/>
      <c r="P158" s="69" t="s">
        <v>1912</v>
      </c>
      <c r="Q158" s="69"/>
      <c r="R158" s="69"/>
      <c r="S158" s="70">
        <v>35000</v>
      </c>
      <c r="T158" s="70"/>
      <c r="U158" s="69"/>
      <c r="V158" s="69"/>
      <c r="W158" s="69"/>
      <c r="X158" s="69"/>
      <c r="Y158" s="70"/>
      <c r="Z158" s="69">
        <v>0</v>
      </c>
      <c r="AA158" s="69" t="s">
        <v>966</v>
      </c>
      <c r="AB158" s="69" t="s">
        <v>967</v>
      </c>
      <c r="AC158" s="69" t="s">
        <v>10584</v>
      </c>
    </row>
    <row r="159" spans="1:29" x14ac:dyDescent="0.25">
      <c r="A159" s="71" t="s">
        <v>193</v>
      </c>
      <c r="B159" s="71"/>
      <c r="C159" s="71"/>
      <c r="D159" s="71"/>
      <c r="E159" s="71"/>
      <c r="F159" s="71"/>
      <c r="G159" s="71"/>
      <c r="H159" s="71"/>
      <c r="I159" s="71"/>
      <c r="J159" s="72">
        <v>35000</v>
      </c>
      <c r="K159" s="71"/>
      <c r="L159" s="71"/>
      <c r="M159" s="72">
        <v>35000</v>
      </c>
      <c r="N159" s="72">
        <v>0</v>
      </c>
      <c r="O159" s="71"/>
      <c r="P159" s="71"/>
      <c r="Q159" s="71"/>
      <c r="R159" s="71"/>
      <c r="S159" s="72">
        <v>35000</v>
      </c>
      <c r="T159" s="72">
        <v>0</v>
      </c>
      <c r="U159" s="71"/>
      <c r="V159" s="71"/>
      <c r="W159" s="71"/>
      <c r="X159" s="72">
        <v>35000</v>
      </c>
      <c r="Y159" s="72">
        <v>0</v>
      </c>
      <c r="Z159" s="72">
        <v>0</v>
      </c>
      <c r="AA159" s="69"/>
      <c r="AB159" s="69"/>
      <c r="AC159" s="69"/>
    </row>
    <row r="160" spans="1:29" ht="40" x14ac:dyDescent="0.25">
      <c r="A160" s="68" t="s">
        <v>10585</v>
      </c>
      <c r="B160" s="69" t="s">
        <v>10225</v>
      </c>
      <c r="C160" s="69" t="s">
        <v>10586</v>
      </c>
      <c r="D160" s="69" t="s">
        <v>1061</v>
      </c>
      <c r="E160" s="69" t="s">
        <v>10588</v>
      </c>
      <c r="F160" s="69"/>
      <c r="G160" s="69" t="s">
        <v>1705</v>
      </c>
      <c r="H160" s="69" t="s">
        <v>1912</v>
      </c>
      <c r="I160" s="69" t="s">
        <v>1224</v>
      </c>
      <c r="J160" s="70">
        <v>14640</v>
      </c>
      <c r="K160" s="69" t="s">
        <v>1225</v>
      </c>
      <c r="L160" s="69" t="s">
        <v>10587</v>
      </c>
      <c r="M160" s="70">
        <v>14640</v>
      </c>
      <c r="N160" s="69"/>
      <c r="O160" s="69"/>
      <c r="P160" s="69" t="s">
        <v>2164</v>
      </c>
      <c r="Q160" s="69"/>
      <c r="R160" s="69"/>
      <c r="S160" s="70">
        <v>14640</v>
      </c>
      <c r="T160" s="70"/>
      <c r="U160" s="69"/>
      <c r="V160" s="69"/>
      <c r="W160" s="69"/>
      <c r="X160" s="69"/>
      <c r="Y160" s="70"/>
      <c r="Z160" s="69">
        <v>0</v>
      </c>
      <c r="AA160" s="69" t="s">
        <v>966</v>
      </c>
      <c r="AB160" s="69" t="s">
        <v>967</v>
      </c>
      <c r="AC160" s="69" t="s">
        <v>10578</v>
      </c>
    </row>
    <row r="161" spans="1:29" x14ac:dyDescent="0.25">
      <c r="A161" s="71" t="s">
        <v>193</v>
      </c>
      <c r="B161" s="71"/>
      <c r="C161" s="71"/>
      <c r="D161" s="71"/>
      <c r="E161" s="71"/>
      <c r="F161" s="71"/>
      <c r="G161" s="71"/>
      <c r="H161" s="71"/>
      <c r="I161" s="71"/>
      <c r="J161" s="72">
        <v>14640</v>
      </c>
      <c r="K161" s="71"/>
      <c r="L161" s="71"/>
      <c r="M161" s="72">
        <v>14640</v>
      </c>
      <c r="N161" s="72">
        <v>0</v>
      </c>
      <c r="O161" s="71"/>
      <c r="P161" s="71"/>
      <c r="Q161" s="71"/>
      <c r="R161" s="71"/>
      <c r="S161" s="72">
        <v>14640</v>
      </c>
      <c r="T161" s="72">
        <v>0</v>
      </c>
      <c r="U161" s="71"/>
      <c r="V161" s="71"/>
      <c r="W161" s="71"/>
      <c r="X161" s="72">
        <v>14640</v>
      </c>
      <c r="Y161" s="72">
        <v>0</v>
      </c>
      <c r="Z161" s="72">
        <v>0</v>
      </c>
      <c r="AA161" s="69"/>
      <c r="AB161" s="69"/>
      <c r="AC161" s="69"/>
    </row>
    <row r="162" spans="1:29" ht="30" x14ac:dyDescent="0.25">
      <c r="A162" s="68" t="s">
        <v>10589</v>
      </c>
      <c r="B162" s="69" t="s">
        <v>10391</v>
      </c>
      <c r="C162" s="69" t="s">
        <v>10590</v>
      </c>
      <c r="D162" s="69" t="s">
        <v>1280</v>
      </c>
      <c r="E162" s="69" t="s">
        <v>10592</v>
      </c>
      <c r="F162" s="69" t="s">
        <v>10255</v>
      </c>
      <c r="G162" s="69" t="s">
        <v>1069</v>
      </c>
      <c r="H162" s="69" t="s">
        <v>1694</v>
      </c>
      <c r="I162" s="69" t="s">
        <v>1236</v>
      </c>
      <c r="J162" s="70">
        <v>36341.53</v>
      </c>
      <c r="K162" s="69" t="s">
        <v>1225</v>
      </c>
      <c r="L162" s="69" t="s">
        <v>10591</v>
      </c>
      <c r="M162" s="70">
        <v>24595.67</v>
      </c>
      <c r="N162" s="69"/>
      <c r="O162" s="69" t="s">
        <v>10593</v>
      </c>
      <c r="P162" s="69" t="s">
        <v>1108</v>
      </c>
      <c r="Q162" s="69" t="s">
        <v>3258</v>
      </c>
      <c r="R162" s="69"/>
      <c r="S162" s="70">
        <v>24595.67</v>
      </c>
      <c r="T162" s="70"/>
      <c r="U162" s="69"/>
      <c r="V162" s="69"/>
      <c r="W162" s="69" t="s">
        <v>1108</v>
      </c>
      <c r="X162" s="69"/>
      <c r="Y162" s="70"/>
      <c r="Z162" s="69">
        <v>30.06</v>
      </c>
      <c r="AA162" s="69" t="s">
        <v>966</v>
      </c>
      <c r="AB162" s="69" t="s">
        <v>997</v>
      </c>
      <c r="AC162" s="69" t="s">
        <v>10594</v>
      </c>
    </row>
    <row r="163" spans="1:29" x14ac:dyDescent="0.25">
      <c r="A163" s="69"/>
      <c r="B163" s="69"/>
      <c r="C163" s="69"/>
      <c r="D163" s="69"/>
      <c r="E163" s="69" t="s">
        <v>10596</v>
      </c>
      <c r="F163" s="69"/>
      <c r="G163" s="69"/>
      <c r="H163" s="69"/>
      <c r="I163" s="69"/>
      <c r="J163" s="69"/>
      <c r="K163" s="69"/>
      <c r="L163" s="69" t="s">
        <v>10595</v>
      </c>
      <c r="M163" s="70">
        <v>11605.22</v>
      </c>
      <c r="N163" s="69"/>
      <c r="O163" s="69" t="s">
        <v>10597</v>
      </c>
      <c r="P163" s="69" t="s">
        <v>2529</v>
      </c>
      <c r="Q163" s="69" t="s">
        <v>1637</v>
      </c>
      <c r="R163" s="69"/>
      <c r="S163" s="70">
        <v>11605.22</v>
      </c>
      <c r="T163" s="70"/>
      <c r="U163" s="69"/>
      <c r="V163" s="69"/>
      <c r="W163" s="69" t="s">
        <v>2529</v>
      </c>
      <c r="X163" s="69"/>
      <c r="Y163" s="70"/>
      <c r="Z163" s="69">
        <v>10.96</v>
      </c>
      <c r="AA163" s="69"/>
      <c r="AB163" s="69" t="s">
        <v>1144</v>
      </c>
      <c r="AC163" s="69"/>
    </row>
    <row r="164" spans="1:29" x14ac:dyDescent="0.25">
      <c r="A164" s="71" t="s">
        <v>193</v>
      </c>
      <c r="B164" s="71"/>
      <c r="C164" s="71"/>
      <c r="D164" s="71"/>
      <c r="E164" s="71"/>
      <c r="F164" s="71"/>
      <c r="G164" s="71"/>
      <c r="H164" s="71"/>
      <c r="I164" s="71"/>
      <c r="J164" s="72">
        <v>36341.53</v>
      </c>
      <c r="K164" s="71"/>
      <c r="L164" s="71"/>
      <c r="M164" s="72">
        <v>36200.89</v>
      </c>
      <c r="N164" s="72">
        <v>140.63999999999942</v>
      </c>
      <c r="O164" s="71"/>
      <c r="P164" s="71"/>
      <c r="Q164" s="71"/>
      <c r="R164" s="71"/>
      <c r="S164" s="72">
        <v>36200.89</v>
      </c>
      <c r="T164" s="72">
        <v>0</v>
      </c>
      <c r="U164" s="71"/>
      <c r="V164" s="71"/>
      <c r="W164" s="71"/>
      <c r="X164" s="72">
        <v>36200.89</v>
      </c>
      <c r="Y164" s="72">
        <v>41.02</v>
      </c>
      <c r="Z164" s="72">
        <v>41.02</v>
      </c>
      <c r="AA164" s="69"/>
      <c r="AB164" s="69"/>
      <c r="AC164" s="69"/>
    </row>
    <row r="165" spans="1:29" ht="30" x14ac:dyDescent="0.25">
      <c r="A165" s="68" t="s">
        <v>10598</v>
      </c>
      <c r="B165" s="69" t="s">
        <v>10225</v>
      </c>
      <c r="C165" s="69" t="s">
        <v>10600</v>
      </c>
      <c r="D165" s="69" t="s">
        <v>10599</v>
      </c>
      <c r="E165" s="69" t="s">
        <v>10602</v>
      </c>
      <c r="F165" s="69"/>
      <c r="G165" s="69" t="s">
        <v>1194</v>
      </c>
      <c r="H165" s="69" t="s">
        <v>2180</v>
      </c>
      <c r="I165" s="69" t="s">
        <v>1224</v>
      </c>
      <c r="J165" s="70">
        <v>11000</v>
      </c>
      <c r="K165" s="69" t="s">
        <v>1225</v>
      </c>
      <c r="L165" s="69" t="s">
        <v>10601</v>
      </c>
      <c r="M165" s="70">
        <v>11000</v>
      </c>
      <c r="N165" s="69"/>
      <c r="O165" s="69"/>
      <c r="P165" s="69" t="s">
        <v>1269</v>
      </c>
      <c r="Q165" s="69"/>
      <c r="R165" s="69"/>
      <c r="S165" s="70">
        <v>11000</v>
      </c>
      <c r="T165" s="70"/>
      <c r="U165" s="69"/>
      <c r="V165" s="69"/>
      <c r="W165" s="69"/>
      <c r="X165" s="69"/>
      <c r="Y165" s="70"/>
      <c r="Z165" s="69">
        <v>0</v>
      </c>
      <c r="AA165" s="69" t="s">
        <v>966</v>
      </c>
      <c r="AB165" s="69" t="s">
        <v>967</v>
      </c>
      <c r="AC165" s="69" t="s">
        <v>10603</v>
      </c>
    </row>
    <row r="166" spans="1:29" x14ac:dyDescent="0.25">
      <c r="A166" s="71" t="s">
        <v>193</v>
      </c>
      <c r="B166" s="71"/>
      <c r="C166" s="71"/>
      <c r="D166" s="71"/>
      <c r="E166" s="71"/>
      <c r="F166" s="71"/>
      <c r="G166" s="71"/>
      <c r="H166" s="71"/>
      <c r="I166" s="71"/>
      <c r="J166" s="72">
        <v>11000</v>
      </c>
      <c r="K166" s="71"/>
      <c r="L166" s="71"/>
      <c r="M166" s="72">
        <v>11000</v>
      </c>
      <c r="N166" s="72">
        <v>0</v>
      </c>
      <c r="O166" s="71"/>
      <c r="P166" s="71"/>
      <c r="Q166" s="71"/>
      <c r="R166" s="71"/>
      <c r="S166" s="72">
        <v>11000</v>
      </c>
      <c r="T166" s="72">
        <v>0</v>
      </c>
      <c r="U166" s="71"/>
      <c r="V166" s="71"/>
      <c r="W166" s="71"/>
      <c r="X166" s="72">
        <v>11000</v>
      </c>
      <c r="Y166" s="72">
        <v>0</v>
      </c>
      <c r="Z166" s="72">
        <v>0</v>
      </c>
      <c r="AA166" s="69"/>
      <c r="AB166" s="69"/>
      <c r="AC166" s="69"/>
    </row>
    <row r="167" spans="1:29" ht="30" x14ac:dyDescent="0.25">
      <c r="A167" s="68" t="s">
        <v>10604</v>
      </c>
      <c r="B167" s="69" t="s">
        <v>10225</v>
      </c>
      <c r="C167" s="69" t="s">
        <v>10606</v>
      </c>
      <c r="D167" s="69" t="s">
        <v>10605</v>
      </c>
      <c r="E167" s="69"/>
      <c r="F167" s="69"/>
      <c r="G167" s="69" t="s">
        <v>1690</v>
      </c>
      <c r="H167" s="69" t="s">
        <v>2180</v>
      </c>
      <c r="I167" s="69"/>
      <c r="J167" s="70">
        <v>48935.93</v>
      </c>
      <c r="K167" s="69" t="s">
        <v>1225</v>
      </c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 t="s">
        <v>966</v>
      </c>
      <c r="AB167" s="69"/>
      <c r="AC167" s="69" t="s">
        <v>10607</v>
      </c>
    </row>
    <row r="168" spans="1:29" x14ac:dyDescent="0.25">
      <c r="A168" s="71" t="s">
        <v>193</v>
      </c>
      <c r="B168" s="71"/>
      <c r="C168" s="71"/>
      <c r="D168" s="71"/>
      <c r="E168" s="71"/>
      <c r="F168" s="71"/>
      <c r="G168" s="71"/>
      <c r="H168" s="71"/>
      <c r="I168" s="71"/>
      <c r="J168" s="72">
        <v>48935.93</v>
      </c>
      <c r="K168" s="71"/>
      <c r="L168" s="71"/>
      <c r="M168" s="72">
        <v>0</v>
      </c>
      <c r="N168" s="72">
        <v>48935.93</v>
      </c>
      <c r="O168" s="71"/>
      <c r="P168" s="71"/>
      <c r="Q168" s="71"/>
      <c r="R168" s="71"/>
      <c r="S168" s="72">
        <v>0</v>
      </c>
      <c r="T168" s="72">
        <v>0</v>
      </c>
      <c r="U168" s="71"/>
      <c r="V168" s="71"/>
      <c r="W168" s="71"/>
      <c r="X168" s="72">
        <v>0</v>
      </c>
      <c r="Y168" s="72">
        <v>0</v>
      </c>
      <c r="Z168" s="72">
        <v>0</v>
      </c>
      <c r="AA168" s="69"/>
      <c r="AB168" s="69"/>
      <c r="AC168" s="69"/>
    </row>
    <row r="169" spans="1:29" ht="40" x14ac:dyDescent="0.25">
      <c r="A169" s="68" t="s">
        <v>10608</v>
      </c>
      <c r="B169" s="69" t="s">
        <v>10609</v>
      </c>
      <c r="C169" s="69" t="s">
        <v>10611</v>
      </c>
      <c r="D169" s="69" t="s">
        <v>10610</v>
      </c>
      <c r="E169" s="69" t="s">
        <v>10614</v>
      </c>
      <c r="F169" s="69" t="s">
        <v>10612</v>
      </c>
      <c r="G169" s="69" t="s">
        <v>1108</v>
      </c>
      <c r="H169" s="69" t="s">
        <v>4118</v>
      </c>
      <c r="I169" s="69" t="s">
        <v>962</v>
      </c>
      <c r="J169" s="70">
        <v>133362.32</v>
      </c>
      <c r="K169" s="69" t="s">
        <v>1225</v>
      </c>
      <c r="L169" s="69" t="s">
        <v>10613</v>
      </c>
      <c r="M169" s="70">
        <v>37382.800000000003</v>
      </c>
      <c r="N169" s="69"/>
      <c r="O169" s="69" t="s">
        <v>10615</v>
      </c>
      <c r="P169" s="69" t="s">
        <v>1276</v>
      </c>
      <c r="Q169" s="69" t="s">
        <v>10616</v>
      </c>
      <c r="R169" s="69"/>
      <c r="S169" s="70">
        <v>37382.800000000003</v>
      </c>
      <c r="T169" s="70"/>
      <c r="U169" s="69" t="s">
        <v>1751</v>
      </c>
      <c r="V169" s="73">
        <v>33</v>
      </c>
      <c r="W169" s="69" t="s">
        <v>1276</v>
      </c>
      <c r="X169" s="69"/>
      <c r="Y169" s="70"/>
      <c r="Z169" s="69">
        <v>118.38</v>
      </c>
      <c r="AA169" s="69" t="s">
        <v>966</v>
      </c>
      <c r="AB169" s="69" t="s">
        <v>967</v>
      </c>
      <c r="AC169" s="69" t="s">
        <v>10617</v>
      </c>
    </row>
    <row r="170" spans="1:29" x14ac:dyDescent="0.25">
      <c r="A170" s="69"/>
      <c r="B170" s="69"/>
      <c r="C170" s="69"/>
      <c r="D170" s="69"/>
      <c r="E170" s="69" t="s">
        <v>10619</v>
      </c>
      <c r="F170" s="69"/>
      <c r="G170" s="69"/>
      <c r="H170" s="69"/>
      <c r="I170" s="69"/>
      <c r="J170" s="69"/>
      <c r="K170" s="69"/>
      <c r="L170" s="69" t="s">
        <v>10618</v>
      </c>
      <c r="M170" s="70">
        <v>90805.52</v>
      </c>
      <c r="N170" s="69"/>
      <c r="O170" s="69" t="s">
        <v>10620</v>
      </c>
      <c r="P170" s="69" t="s">
        <v>1276</v>
      </c>
      <c r="Q170" s="69" t="s">
        <v>1765</v>
      </c>
      <c r="R170" s="69"/>
      <c r="S170" s="70">
        <v>90805.52</v>
      </c>
      <c r="T170" s="70"/>
      <c r="U170" s="69" t="s">
        <v>1751</v>
      </c>
      <c r="V170" s="73">
        <v>33</v>
      </c>
      <c r="W170" s="69" t="s">
        <v>1276</v>
      </c>
      <c r="X170" s="69"/>
      <c r="Y170" s="70"/>
      <c r="Z170" s="69">
        <v>237.1</v>
      </c>
      <c r="AA170" s="69"/>
      <c r="AB170" s="69" t="s">
        <v>967</v>
      </c>
      <c r="AC170" s="69"/>
    </row>
    <row r="171" spans="1:29" x14ac:dyDescent="0.25">
      <c r="A171" s="69"/>
      <c r="B171" s="69"/>
      <c r="C171" s="69"/>
      <c r="D171" s="69"/>
      <c r="E171" s="69" t="s">
        <v>10622</v>
      </c>
      <c r="F171" s="69"/>
      <c r="G171" s="69"/>
      <c r="H171" s="69"/>
      <c r="I171" s="69"/>
      <c r="J171" s="69"/>
      <c r="K171" s="69"/>
      <c r="L171" s="69" t="s">
        <v>10621</v>
      </c>
      <c r="M171" s="70">
        <v>5174</v>
      </c>
      <c r="N171" s="69"/>
      <c r="O171" s="69" t="s">
        <v>10623</v>
      </c>
      <c r="P171" s="69" t="s">
        <v>1276</v>
      </c>
      <c r="Q171" s="69" t="s">
        <v>10624</v>
      </c>
      <c r="R171" s="69"/>
      <c r="S171" s="70">
        <v>5174</v>
      </c>
      <c r="T171" s="70"/>
      <c r="U171" s="69" t="s">
        <v>1751</v>
      </c>
      <c r="V171" s="73">
        <v>33</v>
      </c>
      <c r="W171" s="69" t="s">
        <v>1276</v>
      </c>
      <c r="X171" s="69"/>
      <c r="Y171" s="70"/>
      <c r="Z171" s="69">
        <v>9.1999999999999993</v>
      </c>
      <c r="AA171" s="69"/>
      <c r="AB171" s="69" t="s">
        <v>967</v>
      </c>
      <c r="AC171" s="69"/>
    </row>
    <row r="172" spans="1:29" x14ac:dyDescent="0.25">
      <c r="A172" s="71" t="s">
        <v>193</v>
      </c>
      <c r="B172" s="71"/>
      <c r="C172" s="71"/>
      <c r="D172" s="71"/>
      <c r="E172" s="71"/>
      <c r="F172" s="71"/>
      <c r="G172" s="71"/>
      <c r="H172" s="71"/>
      <c r="I172" s="71"/>
      <c r="J172" s="72">
        <v>133362.32</v>
      </c>
      <c r="K172" s="71"/>
      <c r="L172" s="71"/>
      <c r="M172" s="72">
        <v>133362.32</v>
      </c>
      <c r="N172" s="72">
        <v>0</v>
      </c>
      <c r="O172" s="71"/>
      <c r="P172" s="71"/>
      <c r="Q172" s="71"/>
      <c r="R172" s="71"/>
      <c r="S172" s="72">
        <v>133362.32</v>
      </c>
      <c r="T172" s="72">
        <v>133362.32</v>
      </c>
      <c r="U172" s="71"/>
      <c r="V172" s="71"/>
      <c r="W172" s="71"/>
      <c r="X172" s="72">
        <v>0</v>
      </c>
      <c r="Y172" s="72">
        <v>364.68</v>
      </c>
      <c r="Z172" s="72">
        <v>133727</v>
      </c>
      <c r="AA172" s="69"/>
      <c r="AB172" s="69"/>
      <c r="AC172" s="69"/>
    </row>
    <row r="173" spans="1:29" ht="30" x14ac:dyDescent="0.25">
      <c r="A173" s="68" t="s">
        <v>10625</v>
      </c>
      <c r="B173" s="69" t="s">
        <v>10225</v>
      </c>
      <c r="C173" s="69" t="s">
        <v>384</v>
      </c>
      <c r="D173" s="69" t="s">
        <v>10626</v>
      </c>
      <c r="E173" s="69" t="s">
        <v>10628</v>
      </c>
      <c r="F173" s="69"/>
      <c r="G173" s="69" t="s">
        <v>1709</v>
      </c>
      <c r="H173" s="69" t="s">
        <v>1112</v>
      </c>
      <c r="I173" s="69" t="s">
        <v>1224</v>
      </c>
      <c r="J173" s="70">
        <v>22170</v>
      </c>
      <c r="K173" s="69" t="s">
        <v>1225</v>
      </c>
      <c r="L173" s="69" t="s">
        <v>10627</v>
      </c>
      <c r="M173" s="70">
        <v>22170</v>
      </c>
      <c r="N173" s="69"/>
      <c r="O173" s="69"/>
      <c r="P173" s="69" t="s">
        <v>1928</v>
      </c>
      <c r="Q173" s="69" t="s">
        <v>10629</v>
      </c>
      <c r="R173" s="69"/>
      <c r="S173" s="70">
        <v>22170</v>
      </c>
      <c r="T173" s="70"/>
      <c r="U173" s="69"/>
      <c r="V173" s="69"/>
      <c r="W173" s="69"/>
      <c r="X173" s="69"/>
      <c r="Y173" s="70"/>
      <c r="Z173" s="69">
        <v>0</v>
      </c>
      <c r="AA173" s="69" t="s">
        <v>966</v>
      </c>
      <c r="AB173" s="69" t="s">
        <v>967</v>
      </c>
      <c r="AC173" s="69" t="s">
        <v>10630</v>
      </c>
    </row>
    <row r="174" spans="1:29" x14ac:dyDescent="0.25">
      <c r="A174" s="71" t="s">
        <v>193</v>
      </c>
      <c r="B174" s="71"/>
      <c r="C174" s="71"/>
      <c r="D174" s="71"/>
      <c r="E174" s="71"/>
      <c r="F174" s="71"/>
      <c r="G174" s="71"/>
      <c r="H174" s="71"/>
      <c r="I174" s="71"/>
      <c r="J174" s="72">
        <v>22170</v>
      </c>
      <c r="K174" s="71"/>
      <c r="L174" s="71"/>
      <c r="M174" s="72">
        <v>22170</v>
      </c>
      <c r="N174" s="72">
        <v>0</v>
      </c>
      <c r="O174" s="71"/>
      <c r="P174" s="71"/>
      <c r="Q174" s="71"/>
      <c r="R174" s="71"/>
      <c r="S174" s="72">
        <v>22170</v>
      </c>
      <c r="T174" s="72">
        <v>0</v>
      </c>
      <c r="U174" s="71"/>
      <c r="V174" s="71"/>
      <c r="W174" s="71"/>
      <c r="X174" s="72">
        <v>22170</v>
      </c>
      <c r="Y174" s="72">
        <v>0</v>
      </c>
      <c r="Z174" s="72">
        <v>0</v>
      </c>
      <c r="AA174" s="69"/>
      <c r="AB174" s="69"/>
      <c r="AC174" s="69"/>
    </row>
    <row r="175" spans="1:29" ht="30" x14ac:dyDescent="0.25">
      <c r="A175" s="68" t="s">
        <v>10631</v>
      </c>
      <c r="B175" s="69" t="s">
        <v>10225</v>
      </c>
      <c r="C175" s="69" t="s">
        <v>382</v>
      </c>
      <c r="D175" s="69" t="s">
        <v>10632</v>
      </c>
      <c r="E175" s="69"/>
      <c r="F175" s="69"/>
      <c r="G175" s="69" t="s">
        <v>1119</v>
      </c>
      <c r="H175" s="69" t="s">
        <v>1112</v>
      </c>
      <c r="I175" s="69"/>
      <c r="J175" s="70">
        <v>36000</v>
      </c>
      <c r="K175" s="69" t="s">
        <v>1225</v>
      </c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 t="s">
        <v>966</v>
      </c>
      <c r="AB175" s="69"/>
      <c r="AC175" s="69" t="s">
        <v>10633</v>
      </c>
    </row>
    <row r="176" spans="1:29" x14ac:dyDescent="0.25">
      <c r="A176" s="71" t="s">
        <v>193</v>
      </c>
      <c r="B176" s="71"/>
      <c r="C176" s="71"/>
      <c r="D176" s="71"/>
      <c r="E176" s="71"/>
      <c r="F176" s="71"/>
      <c r="G176" s="71"/>
      <c r="H176" s="71"/>
      <c r="I176" s="71"/>
      <c r="J176" s="72">
        <v>36000</v>
      </c>
      <c r="K176" s="71"/>
      <c r="L176" s="71"/>
      <c r="M176" s="72">
        <v>0</v>
      </c>
      <c r="N176" s="72">
        <v>36000</v>
      </c>
      <c r="O176" s="71"/>
      <c r="P176" s="71"/>
      <c r="Q176" s="71"/>
      <c r="R176" s="71"/>
      <c r="S176" s="72">
        <v>0</v>
      </c>
      <c r="T176" s="72">
        <v>0</v>
      </c>
      <c r="U176" s="71"/>
      <c r="V176" s="71"/>
      <c r="W176" s="71"/>
      <c r="X176" s="72">
        <v>0</v>
      </c>
      <c r="Y176" s="72">
        <v>0</v>
      </c>
      <c r="Z176" s="72">
        <v>0</v>
      </c>
      <c r="AA176" s="69"/>
      <c r="AB176" s="69"/>
      <c r="AC176" s="69"/>
    </row>
    <row r="177" spans="1:29" ht="30" x14ac:dyDescent="0.25">
      <c r="A177" s="68" t="s">
        <v>10634</v>
      </c>
      <c r="B177" s="69" t="s">
        <v>10225</v>
      </c>
      <c r="C177" s="69" t="s">
        <v>10636</v>
      </c>
      <c r="D177" s="69" t="s">
        <v>10635</v>
      </c>
      <c r="E177" s="69"/>
      <c r="F177" s="69"/>
      <c r="G177" s="69" t="s">
        <v>1926</v>
      </c>
      <c r="H177" s="69" t="s">
        <v>1917</v>
      </c>
      <c r="I177" s="69"/>
      <c r="J177" s="70">
        <v>213827.44</v>
      </c>
      <c r="K177" s="69" t="s">
        <v>1225</v>
      </c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 t="s">
        <v>966</v>
      </c>
      <c r="AB177" s="69"/>
      <c r="AC177" s="69" t="s">
        <v>10637</v>
      </c>
    </row>
    <row r="178" spans="1:29" x14ac:dyDescent="0.25">
      <c r="A178" s="71" t="s">
        <v>193</v>
      </c>
      <c r="B178" s="71"/>
      <c r="C178" s="71"/>
      <c r="D178" s="71"/>
      <c r="E178" s="71"/>
      <c r="F178" s="71"/>
      <c r="G178" s="71"/>
      <c r="H178" s="71"/>
      <c r="I178" s="71"/>
      <c r="J178" s="72">
        <v>213827.44</v>
      </c>
      <c r="K178" s="71"/>
      <c r="L178" s="71"/>
      <c r="M178" s="72">
        <v>0</v>
      </c>
      <c r="N178" s="72">
        <v>213827.44</v>
      </c>
      <c r="O178" s="71"/>
      <c r="P178" s="71"/>
      <c r="Q178" s="71"/>
      <c r="R178" s="71"/>
      <c r="S178" s="72">
        <v>0</v>
      </c>
      <c r="T178" s="72">
        <v>0</v>
      </c>
      <c r="U178" s="71"/>
      <c r="V178" s="71"/>
      <c r="W178" s="71"/>
      <c r="X178" s="72">
        <v>0</v>
      </c>
      <c r="Y178" s="72">
        <v>0</v>
      </c>
      <c r="Z178" s="72">
        <v>0</v>
      </c>
      <c r="AA178" s="69"/>
      <c r="AB178" s="69"/>
      <c r="AC178" s="69"/>
    </row>
    <row r="179" spans="1:29" ht="20" x14ac:dyDescent="0.25">
      <c r="A179" s="68" t="s">
        <v>10638</v>
      </c>
      <c r="B179" s="69" t="s">
        <v>10210</v>
      </c>
      <c r="C179" s="69" t="s">
        <v>10640</v>
      </c>
      <c r="D179" s="69" t="s">
        <v>10639</v>
      </c>
      <c r="E179" s="69"/>
      <c r="F179" s="69"/>
      <c r="G179" s="69" t="s">
        <v>1834</v>
      </c>
      <c r="H179" s="69" t="s">
        <v>1242</v>
      </c>
      <c r="I179" s="69" t="s">
        <v>962</v>
      </c>
      <c r="J179" s="70">
        <v>7784.6</v>
      </c>
      <c r="K179" s="69" t="s">
        <v>1829</v>
      </c>
      <c r="L179" s="69" t="s">
        <v>10641</v>
      </c>
      <c r="M179" s="70">
        <v>7784.6</v>
      </c>
      <c r="N179" s="69"/>
      <c r="O179" s="69"/>
      <c r="P179" s="69"/>
      <c r="Q179" s="69"/>
      <c r="R179" s="69"/>
      <c r="S179" s="69"/>
      <c r="T179" s="70"/>
      <c r="U179" s="69"/>
      <c r="V179" s="69"/>
      <c r="W179" s="69"/>
      <c r="X179" s="69"/>
      <c r="Y179" s="70"/>
      <c r="Z179" s="69">
        <v>0</v>
      </c>
      <c r="AA179" s="69" t="s">
        <v>966</v>
      </c>
      <c r="AB179" s="69" t="s">
        <v>997</v>
      </c>
      <c r="AC179" s="69"/>
    </row>
    <row r="180" spans="1:29" x14ac:dyDescent="0.25">
      <c r="A180" s="71" t="s">
        <v>193</v>
      </c>
      <c r="B180" s="71"/>
      <c r="C180" s="71"/>
      <c r="D180" s="71"/>
      <c r="E180" s="71"/>
      <c r="F180" s="71"/>
      <c r="G180" s="71"/>
      <c r="H180" s="71"/>
      <c r="I180" s="71"/>
      <c r="J180" s="72">
        <v>7784.6</v>
      </c>
      <c r="K180" s="71"/>
      <c r="L180" s="71"/>
      <c r="M180" s="72">
        <v>7784.6</v>
      </c>
      <c r="N180" s="72">
        <v>0</v>
      </c>
      <c r="O180" s="71"/>
      <c r="P180" s="71"/>
      <c r="Q180" s="71"/>
      <c r="R180" s="71"/>
      <c r="S180" s="72">
        <v>0</v>
      </c>
      <c r="T180" s="72">
        <v>0</v>
      </c>
      <c r="U180" s="71"/>
      <c r="V180" s="71"/>
      <c r="W180" s="71"/>
      <c r="X180" s="72">
        <v>0</v>
      </c>
      <c r="Y180" s="72">
        <v>0</v>
      </c>
      <c r="Z180" s="72">
        <v>0</v>
      </c>
      <c r="AA180" s="69"/>
      <c r="AB180" s="69"/>
      <c r="AC180" s="69"/>
    </row>
    <row r="181" spans="1:29" ht="30" x14ac:dyDescent="0.25">
      <c r="A181" s="68" t="s">
        <v>10642</v>
      </c>
      <c r="B181" s="69" t="s">
        <v>10210</v>
      </c>
      <c r="C181" s="69" t="s">
        <v>10643</v>
      </c>
      <c r="D181" s="69" t="s">
        <v>10443</v>
      </c>
      <c r="E181" s="69"/>
      <c r="F181" s="69"/>
      <c r="G181" s="69" t="s">
        <v>10644</v>
      </c>
      <c r="H181" s="69" t="s">
        <v>1242</v>
      </c>
      <c r="I181" s="69" t="s">
        <v>962</v>
      </c>
      <c r="J181" s="70">
        <v>6900</v>
      </c>
      <c r="K181" s="69" t="s">
        <v>1829</v>
      </c>
      <c r="L181" s="69" t="s">
        <v>10645</v>
      </c>
      <c r="M181" s="70">
        <v>6900</v>
      </c>
      <c r="N181" s="69"/>
      <c r="O181" s="69"/>
      <c r="P181" s="69"/>
      <c r="Q181" s="69"/>
      <c r="R181" s="69"/>
      <c r="S181" s="69"/>
      <c r="T181" s="70"/>
      <c r="U181" s="69"/>
      <c r="V181" s="69"/>
      <c r="W181" s="69"/>
      <c r="X181" s="69"/>
      <c r="Y181" s="70"/>
      <c r="Z181" s="69">
        <v>0</v>
      </c>
      <c r="AA181" s="69" t="s">
        <v>966</v>
      </c>
      <c r="AB181" s="69" t="s">
        <v>967</v>
      </c>
      <c r="AC181" s="69"/>
    </row>
    <row r="182" spans="1:29" x14ac:dyDescent="0.25">
      <c r="A182" s="71" t="s">
        <v>193</v>
      </c>
      <c r="B182" s="71"/>
      <c r="C182" s="71"/>
      <c r="D182" s="71"/>
      <c r="E182" s="71"/>
      <c r="F182" s="71"/>
      <c r="G182" s="71"/>
      <c r="H182" s="71"/>
      <c r="I182" s="71"/>
      <c r="J182" s="72">
        <v>6900</v>
      </c>
      <c r="K182" s="71"/>
      <c r="L182" s="71"/>
      <c r="M182" s="72">
        <v>6900</v>
      </c>
      <c r="N182" s="72">
        <v>0</v>
      </c>
      <c r="O182" s="71"/>
      <c r="P182" s="71"/>
      <c r="Q182" s="71"/>
      <c r="R182" s="71"/>
      <c r="S182" s="72">
        <v>0</v>
      </c>
      <c r="T182" s="72">
        <v>0</v>
      </c>
      <c r="U182" s="71"/>
      <c r="V182" s="71"/>
      <c r="W182" s="71"/>
      <c r="X182" s="72">
        <v>0</v>
      </c>
      <c r="Y182" s="72">
        <v>0</v>
      </c>
      <c r="Z182" s="72">
        <v>0</v>
      </c>
      <c r="AA182" s="69"/>
      <c r="AB182" s="69"/>
      <c r="AC182" s="69"/>
    </row>
    <row r="183" spans="1:29" ht="40" x14ac:dyDescent="0.25">
      <c r="A183" s="68" t="s">
        <v>10646</v>
      </c>
      <c r="B183" s="69" t="s">
        <v>10647</v>
      </c>
      <c r="C183" s="69" t="s">
        <v>10648</v>
      </c>
      <c r="D183" s="69" t="s">
        <v>2526</v>
      </c>
      <c r="E183" s="69"/>
      <c r="F183" s="69" t="s">
        <v>10243</v>
      </c>
      <c r="G183" s="69" t="s">
        <v>1249</v>
      </c>
      <c r="H183" s="69" t="s">
        <v>961</v>
      </c>
      <c r="I183" s="69"/>
      <c r="J183" s="70">
        <v>354</v>
      </c>
      <c r="K183" s="69" t="s">
        <v>1829</v>
      </c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 t="s">
        <v>966</v>
      </c>
      <c r="AB183" s="69"/>
      <c r="AC183" s="69"/>
    </row>
    <row r="184" spans="1:29" x14ac:dyDescent="0.25">
      <c r="A184" s="71" t="s">
        <v>193</v>
      </c>
      <c r="B184" s="71"/>
      <c r="C184" s="71"/>
      <c r="D184" s="71"/>
      <c r="E184" s="71"/>
      <c r="F184" s="71"/>
      <c r="G184" s="71"/>
      <c r="H184" s="71"/>
      <c r="I184" s="71"/>
      <c r="J184" s="72">
        <v>354</v>
      </c>
      <c r="K184" s="71"/>
      <c r="L184" s="71"/>
      <c r="M184" s="72">
        <v>0</v>
      </c>
      <c r="N184" s="72">
        <v>354</v>
      </c>
      <c r="O184" s="71"/>
      <c r="P184" s="71"/>
      <c r="Q184" s="71"/>
      <c r="R184" s="71"/>
      <c r="S184" s="72">
        <v>0</v>
      </c>
      <c r="T184" s="72">
        <v>0</v>
      </c>
      <c r="U184" s="71"/>
      <c r="V184" s="71"/>
      <c r="W184" s="71"/>
      <c r="X184" s="72">
        <v>0</v>
      </c>
      <c r="Y184" s="72">
        <v>0</v>
      </c>
      <c r="Z184" s="72">
        <v>0</v>
      </c>
      <c r="AA184" s="69"/>
      <c r="AB184" s="69"/>
      <c r="AC184" s="69"/>
    </row>
    <row r="185" spans="1:29" ht="20" x14ac:dyDescent="0.25">
      <c r="A185" s="68" t="s">
        <v>10649</v>
      </c>
      <c r="B185" s="69" t="s">
        <v>10210</v>
      </c>
      <c r="C185" s="69" t="s">
        <v>10651</v>
      </c>
      <c r="D185" s="69" t="s">
        <v>10650</v>
      </c>
      <c r="E185" s="69"/>
      <c r="F185" s="69"/>
      <c r="G185" s="69" t="s">
        <v>4716</v>
      </c>
      <c r="H185" s="69" t="s">
        <v>961</v>
      </c>
      <c r="I185" s="69" t="s">
        <v>962</v>
      </c>
      <c r="J185" s="70">
        <v>5760</v>
      </c>
      <c r="K185" s="69" t="s">
        <v>1829</v>
      </c>
      <c r="L185" s="69" t="s">
        <v>10652</v>
      </c>
      <c r="M185" s="70">
        <v>5760</v>
      </c>
      <c r="N185" s="69"/>
      <c r="O185" s="69"/>
      <c r="P185" s="69"/>
      <c r="Q185" s="69"/>
      <c r="R185" s="69"/>
      <c r="S185" s="69"/>
      <c r="T185" s="70"/>
      <c r="U185" s="69"/>
      <c r="V185" s="69"/>
      <c r="W185" s="69"/>
      <c r="X185" s="69"/>
      <c r="Y185" s="70"/>
      <c r="Z185" s="69">
        <v>0</v>
      </c>
      <c r="AA185" s="69" t="s">
        <v>989</v>
      </c>
      <c r="AB185" s="69" t="s">
        <v>997</v>
      </c>
      <c r="AC185" s="69"/>
    </row>
    <row r="186" spans="1:29" x14ac:dyDescent="0.25">
      <c r="A186" s="71" t="s">
        <v>193</v>
      </c>
      <c r="B186" s="71"/>
      <c r="C186" s="71"/>
      <c r="D186" s="71"/>
      <c r="E186" s="71"/>
      <c r="F186" s="71"/>
      <c r="G186" s="71"/>
      <c r="H186" s="71"/>
      <c r="I186" s="71"/>
      <c r="J186" s="72">
        <v>5760</v>
      </c>
      <c r="K186" s="71"/>
      <c r="L186" s="71"/>
      <c r="M186" s="72">
        <v>5760</v>
      </c>
      <c r="N186" s="72">
        <v>0</v>
      </c>
      <c r="O186" s="71"/>
      <c r="P186" s="71"/>
      <c r="Q186" s="71"/>
      <c r="R186" s="71"/>
      <c r="S186" s="72">
        <v>0</v>
      </c>
      <c r="T186" s="72">
        <v>0</v>
      </c>
      <c r="U186" s="71"/>
      <c r="V186" s="71"/>
      <c r="W186" s="71"/>
      <c r="X186" s="72">
        <v>0</v>
      </c>
      <c r="Y186" s="72">
        <v>0</v>
      </c>
      <c r="Z186" s="72">
        <v>0</v>
      </c>
      <c r="AA186" s="69"/>
      <c r="AB186" s="69"/>
      <c r="AC186" s="69"/>
    </row>
    <row r="187" spans="1:29" ht="40" x14ac:dyDescent="0.25">
      <c r="A187" s="68" t="s">
        <v>10653</v>
      </c>
      <c r="B187" s="69" t="s">
        <v>10326</v>
      </c>
      <c r="C187" s="69" t="s">
        <v>10654</v>
      </c>
      <c r="D187" s="69" t="s">
        <v>10327</v>
      </c>
      <c r="E187" s="69" t="s">
        <v>10654</v>
      </c>
      <c r="F187" s="69" t="s">
        <v>10243</v>
      </c>
      <c r="G187" s="69" t="s">
        <v>1251</v>
      </c>
      <c r="H187" s="69" t="s">
        <v>961</v>
      </c>
      <c r="I187" s="69" t="s">
        <v>1236</v>
      </c>
      <c r="J187" s="70">
        <v>5359.9</v>
      </c>
      <c r="K187" s="69" t="s">
        <v>1829</v>
      </c>
      <c r="L187" s="69" t="s">
        <v>10655</v>
      </c>
      <c r="M187" s="70">
        <v>5359.9</v>
      </c>
      <c r="N187" s="69"/>
      <c r="O187" s="69"/>
      <c r="P187" s="69"/>
      <c r="Q187" s="69"/>
      <c r="R187" s="69"/>
      <c r="S187" s="69"/>
      <c r="T187" s="70"/>
      <c r="U187" s="69"/>
      <c r="V187" s="69"/>
      <c r="W187" s="69"/>
      <c r="X187" s="69"/>
      <c r="Y187" s="70"/>
      <c r="Z187" s="69">
        <v>0</v>
      </c>
      <c r="AA187" s="69" t="s">
        <v>966</v>
      </c>
      <c r="AB187" s="69" t="s">
        <v>997</v>
      </c>
      <c r="AC187" s="69"/>
    </row>
    <row r="188" spans="1:29" x14ac:dyDescent="0.25">
      <c r="A188" s="71" t="s">
        <v>193</v>
      </c>
      <c r="B188" s="71"/>
      <c r="C188" s="71"/>
      <c r="D188" s="71"/>
      <c r="E188" s="71"/>
      <c r="F188" s="71"/>
      <c r="G188" s="71"/>
      <c r="H188" s="71"/>
      <c r="I188" s="71"/>
      <c r="J188" s="72">
        <v>5359.9</v>
      </c>
      <c r="K188" s="71"/>
      <c r="L188" s="71"/>
      <c r="M188" s="72">
        <v>5359.9</v>
      </c>
      <c r="N188" s="72">
        <v>0</v>
      </c>
      <c r="O188" s="71"/>
      <c r="P188" s="71"/>
      <c r="Q188" s="71"/>
      <c r="R188" s="71"/>
      <c r="S188" s="72">
        <v>0</v>
      </c>
      <c r="T188" s="72">
        <v>0</v>
      </c>
      <c r="U188" s="71"/>
      <c r="V188" s="71"/>
      <c r="W188" s="71"/>
      <c r="X188" s="72">
        <v>0</v>
      </c>
      <c r="Y188" s="72">
        <v>0</v>
      </c>
      <c r="Z188" s="72">
        <v>0</v>
      </c>
      <c r="AA188" s="69"/>
      <c r="AB188" s="69"/>
      <c r="AC188" s="69"/>
    </row>
    <row r="189" spans="1:29" ht="20" x14ac:dyDescent="0.25">
      <c r="A189" s="68" t="s">
        <v>10656</v>
      </c>
      <c r="B189" s="69" t="s">
        <v>10657</v>
      </c>
      <c r="C189" s="69" t="s">
        <v>10659</v>
      </c>
      <c r="D189" s="69" t="s">
        <v>10658</v>
      </c>
      <c r="E189" s="69"/>
      <c r="F189" s="69" t="s">
        <v>10255</v>
      </c>
      <c r="G189" s="69" t="s">
        <v>1379</v>
      </c>
      <c r="H189" s="69" t="s">
        <v>1021</v>
      </c>
      <c r="I189" s="69"/>
      <c r="J189" s="70">
        <v>210.17</v>
      </c>
      <c r="K189" s="69" t="s">
        <v>1829</v>
      </c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 t="s">
        <v>966</v>
      </c>
      <c r="AB189" s="69"/>
      <c r="AC189" s="69"/>
    </row>
    <row r="190" spans="1:29" x14ac:dyDescent="0.25">
      <c r="A190" s="71" t="s">
        <v>193</v>
      </c>
      <c r="B190" s="71"/>
      <c r="C190" s="71"/>
      <c r="D190" s="71"/>
      <c r="E190" s="71"/>
      <c r="F190" s="71"/>
      <c r="G190" s="71"/>
      <c r="H190" s="71"/>
      <c r="I190" s="71"/>
      <c r="J190" s="72">
        <v>210.17</v>
      </c>
      <c r="K190" s="71"/>
      <c r="L190" s="71"/>
      <c r="M190" s="72">
        <v>0</v>
      </c>
      <c r="N190" s="72">
        <v>210.17</v>
      </c>
      <c r="O190" s="71"/>
      <c r="P190" s="71"/>
      <c r="Q190" s="71"/>
      <c r="R190" s="71"/>
      <c r="S190" s="72">
        <v>0</v>
      </c>
      <c r="T190" s="72">
        <v>0</v>
      </c>
      <c r="U190" s="71"/>
      <c r="V190" s="71"/>
      <c r="W190" s="71"/>
      <c r="X190" s="72">
        <v>0</v>
      </c>
      <c r="Y190" s="72">
        <v>0</v>
      </c>
      <c r="Z190" s="72">
        <v>0</v>
      </c>
      <c r="AA190" s="69"/>
      <c r="AB190" s="69"/>
      <c r="AC190" s="69"/>
    </row>
    <row r="191" spans="1:29" ht="30" x14ac:dyDescent="0.25">
      <c r="A191" s="68" t="s">
        <v>10660</v>
      </c>
      <c r="B191" s="69" t="s">
        <v>10657</v>
      </c>
      <c r="C191" s="69" t="s">
        <v>10662</v>
      </c>
      <c r="D191" s="69" t="s">
        <v>10661</v>
      </c>
      <c r="E191" s="69"/>
      <c r="F191" s="69" t="s">
        <v>10255</v>
      </c>
      <c r="G191" s="69" t="s">
        <v>1045</v>
      </c>
      <c r="H191" s="69" t="s">
        <v>1886</v>
      </c>
      <c r="I191" s="69"/>
      <c r="J191" s="70">
        <v>176</v>
      </c>
      <c r="K191" s="69" t="s">
        <v>1829</v>
      </c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 t="s">
        <v>966</v>
      </c>
      <c r="AB191" s="69"/>
      <c r="AC191" s="69"/>
    </row>
    <row r="192" spans="1:29" x14ac:dyDescent="0.25">
      <c r="A192" s="71" t="s">
        <v>193</v>
      </c>
      <c r="B192" s="71"/>
      <c r="C192" s="71"/>
      <c r="D192" s="71"/>
      <c r="E192" s="71"/>
      <c r="F192" s="71"/>
      <c r="G192" s="71"/>
      <c r="H192" s="71"/>
      <c r="I192" s="71"/>
      <c r="J192" s="72">
        <v>176</v>
      </c>
      <c r="K192" s="71"/>
      <c r="L192" s="71"/>
      <c r="M192" s="72">
        <v>0</v>
      </c>
      <c r="N192" s="72">
        <v>176</v>
      </c>
      <c r="O192" s="71"/>
      <c r="P192" s="71"/>
      <c r="Q192" s="71"/>
      <c r="R192" s="71"/>
      <c r="S192" s="72">
        <v>0</v>
      </c>
      <c r="T192" s="72">
        <v>0</v>
      </c>
      <c r="U192" s="71"/>
      <c r="V192" s="71"/>
      <c r="W192" s="71"/>
      <c r="X192" s="72">
        <v>0</v>
      </c>
      <c r="Y192" s="72">
        <v>0</v>
      </c>
      <c r="Z192" s="72">
        <v>0</v>
      </c>
      <c r="AA192" s="69"/>
      <c r="AB192" s="69"/>
      <c r="AC192" s="69"/>
    </row>
    <row r="193" spans="1:29" ht="40" x14ac:dyDescent="0.25">
      <c r="A193" s="68" t="s">
        <v>10663</v>
      </c>
      <c r="B193" s="69" t="s">
        <v>10664</v>
      </c>
      <c r="C193" s="69" t="s">
        <v>10665</v>
      </c>
      <c r="D193" s="69" t="s">
        <v>2526</v>
      </c>
      <c r="E193" s="69"/>
      <c r="F193" s="69" t="s">
        <v>10255</v>
      </c>
      <c r="G193" s="69" t="s">
        <v>1056</v>
      </c>
      <c r="H193" s="69" t="s">
        <v>1886</v>
      </c>
      <c r="I193" s="69"/>
      <c r="J193" s="70">
        <v>3754.8</v>
      </c>
      <c r="K193" s="69" t="s">
        <v>1829</v>
      </c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 t="s">
        <v>966</v>
      </c>
      <c r="AB193" s="69"/>
      <c r="AC193" s="69"/>
    </row>
    <row r="194" spans="1:29" x14ac:dyDescent="0.25">
      <c r="A194" s="71" t="s">
        <v>193</v>
      </c>
      <c r="B194" s="71"/>
      <c r="C194" s="71"/>
      <c r="D194" s="71"/>
      <c r="E194" s="71"/>
      <c r="F194" s="71"/>
      <c r="G194" s="71"/>
      <c r="H194" s="71"/>
      <c r="I194" s="71"/>
      <c r="J194" s="72">
        <v>3754.8</v>
      </c>
      <c r="K194" s="71"/>
      <c r="L194" s="71"/>
      <c r="M194" s="72">
        <v>0</v>
      </c>
      <c r="N194" s="72">
        <v>3754.8</v>
      </c>
      <c r="O194" s="71"/>
      <c r="P194" s="71"/>
      <c r="Q194" s="71"/>
      <c r="R194" s="71"/>
      <c r="S194" s="72">
        <v>0</v>
      </c>
      <c r="T194" s="72">
        <v>0</v>
      </c>
      <c r="U194" s="71"/>
      <c r="V194" s="71"/>
      <c r="W194" s="71"/>
      <c r="X194" s="72">
        <v>0</v>
      </c>
      <c r="Y194" s="72">
        <v>0</v>
      </c>
      <c r="Z194" s="72">
        <v>0</v>
      </c>
      <c r="AA194" s="69"/>
      <c r="AB194" s="69"/>
      <c r="AC194" s="69"/>
    </row>
    <row r="195" spans="1:29" ht="20" x14ac:dyDescent="0.25">
      <c r="A195" s="68" t="s">
        <v>10666</v>
      </c>
      <c r="B195" s="69" t="s">
        <v>10225</v>
      </c>
      <c r="C195" s="69" t="s">
        <v>10668</v>
      </c>
      <c r="D195" s="69" t="s">
        <v>10667</v>
      </c>
      <c r="E195" s="69" t="s">
        <v>10668</v>
      </c>
      <c r="F195" s="69"/>
      <c r="G195" s="69" t="s">
        <v>1032</v>
      </c>
      <c r="H195" s="69" t="s">
        <v>1032</v>
      </c>
      <c r="I195" s="69" t="s">
        <v>10669</v>
      </c>
      <c r="J195" s="70">
        <v>1276</v>
      </c>
      <c r="K195" s="69" t="s">
        <v>1829</v>
      </c>
      <c r="L195" s="69" t="s">
        <v>10670</v>
      </c>
      <c r="M195" s="70">
        <v>1276</v>
      </c>
      <c r="N195" s="69"/>
      <c r="O195" s="69"/>
      <c r="P195" s="69"/>
      <c r="Q195" s="69"/>
      <c r="R195" s="69"/>
      <c r="S195" s="69"/>
      <c r="T195" s="70"/>
      <c r="U195" s="69"/>
      <c r="V195" s="69"/>
      <c r="W195" s="69"/>
      <c r="X195" s="69"/>
      <c r="Y195" s="70"/>
      <c r="Z195" s="69">
        <v>0</v>
      </c>
      <c r="AA195" s="69" t="s">
        <v>966</v>
      </c>
      <c r="AB195" s="69" t="s">
        <v>1191</v>
      </c>
      <c r="AC195" s="69"/>
    </row>
    <row r="196" spans="1:29" x14ac:dyDescent="0.25">
      <c r="A196" s="71" t="s">
        <v>193</v>
      </c>
      <c r="B196" s="71"/>
      <c r="C196" s="71"/>
      <c r="D196" s="71"/>
      <c r="E196" s="71"/>
      <c r="F196" s="71"/>
      <c r="G196" s="71"/>
      <c r="H196" s="71"/>
      <c r="I196" s="71"/>
      <c r="J196" s="72">
        <v>1276</v>
      </c>
      <c r="K196" s="71"/>
      <c r="L196" s="71"/>
      <c r="M196" s="72">
        <v>1276</v>
      </c>
      <c r="N196" s="72">
        <v>0</v>
      </c>
      <c r="O196" s="71"/>
      <c r="P196" s="71"/>
      <c r="Q196" s="71"/>
      <c r="R196" s="71"/>
      <c r="S196" s="72">
        <v>0</v>
      </c>
      <c r="T196" s="72">
        <v>0</v>
      </c>
      <c r="U196" s="71"/>
      <c r="V196" s="71"/>
      <c r="W196" s="71"/>
      <c r="X196" s="72">
        <v>0</v>
      </c>
      <c r="Y196" s="72">
        <v>0</v>
      </c>
      <c r="Z196" s="72">
        <v>0</v>
      </c>
      <c r="AA196" s="69"/>
      <c r="AB196" s="69"/>
      <c r="AC196" s="69"/>
    </row>
    <row r="197" spans="1:29" ht="30" x14ac:dyDescent="0.25">
      <c r="A197" s="68" t="s">
        <v>10671</v>
      </c>
      <c r="B197" s="69" t="s">
        <v>10225</v>
      </c>
      <c r="C197" s="69" t="s">
        <v>10672</v>
      </c>
      <c r="D197" s="69" t="s">
        <v>10635</v>
      </c>
      <c r="E197" s="69"/>
      <c r="F197" s="69"/>
      <c r="G197" s="69" t="s">
        <v>1094</v>
      </c>
      <c r="H197" s="69" t="s">
        <v>1046</v>
      </c>
      <c r="I197" s="69" t="s">
        <v>10669</v>
      </c>
      <c r="J197" s="70">
        <v>917.72</v>
      </c>
      <c r="K197" s="69" t="s">
        <v>1829</v>
      </c>
      <c r="L197" s="69" t="s">
        <v>10673</v>
      </c>
      <c r="M197" s="70">
        <v>917.72</v>
      </c>
      <c r="N197" s="69"/>
      <c r="O197" s="69"/>
      <c r="P197" s="69"/>
      <c r="Q197" s="69"/>
      <c r="R197" s="69"/>
      <c r="S197" s="69"/>
      <c r="T197" s="70"/>
      <c r="U197" s="69"/>
      <c r="V197" s="69"/>
      <c r="W197" s="69"/>
      <c r="X197" s="69"/>
      <c r="Y197" s="70"/>
      <c r="Z197" s="69">
        <v>0</v>
      </c>
      <c r="AA197" s="69" t="s">
        <v>966</v>
      </c>
      <c r="AB197" s="69" t="s">
        <v>1191</v>
      </c>
      <c r="AC197" s="69"/>
    </row>
    <row r="198" spans="1:29" x14ac:dyDescent="0.25">
      <c r="A198" s="71" t="s">
        <v>193</v>
      </c>
      <c r="B198" s="71"/>
      <c r="C198" s="71"/>
      <c r="D198" s="71"/>
      <c r="E198" s="71"/>
      <c r="F198" s="71"/>
      <c r="G198" s="71"/>
      <c r="H198" s="71"/>
      <c r="I198" s="71"/>
      <c r="J198" s="72">
        <v>917.72</v>
      </c>
      <c r="K198" s="71"/>
      <c r="L198" s="71"/>
      <c r="M198" s="72">
        <v>917.72</v>
      </c>
      <c r="N198" s="72">
        <v>0</v>
      </c>
      <c r="O198" s="71"/>
      <c r="P198" s="71"/>
      <c r="Q198" s="71"/>
      <c r="R198" s="71"/>
      <c r="S198" s="72">
        <v>0</v>
      </c>
      <c r="T198" s="72">
        <v>0</v>
      </c>
      <c r="U198" s="71"/>
      <c r="V198" s="71"/>
      <c r="W198" s="71"/>
      <c r="X198" s="72">
        <v>0</v>
      </c>
      <c r="Y198" s="72">
        <v>0</v>
      </c>
      <c r="Z198" s="72">
        <v>0</v>
      </c>
      <c r="AA198" s="69"/>
      <c r="AB198" s="69"/>
      <c r="AC198" s="69"/>
    </row>
    <row r="199" spans="1:29" ht="40" x14ac:dyDescent="0.25">
      <c r="A199" s="68" t="s">
        <v>10674</v>
      </c>
      <c r="B199" s="69" t="s">
        <v>10542</v>
      </c>
      <c r="C199" s="69" t="s">
        <v>10675</v>
      </c>
      <c r="D199" s="69" t="s">
        <v>10327</v>
      </c>
      <c r="E199" s="69"/>
      <c r="F199" s="69" t="s">
        <v>10255</v>
      </c>
      <c r="G199" s="69" t="s">
        <v>1105</v>
      </c>
      <c r="H199" s="69" t="s">
        <v>1738</v>
      </c>
      <c r="I199" s="69" t="s">
        <v>1236</v>
      </c>
      <c r="J199" s="70">
        <v>1411.2</v>
      </c>
      <c r="K199" s="69" t="s">
        <v>1829</v>
      </c>
      <c r="L199" s="69" t="s">
        <v>10676</v>
      </c>
      <c r="M199" s="70">
        <v>1411.2</v>
      </c>
      <c r="N199" s="69"/>
      <c r="O199" s="69"/>
      <c r="P199" s="69"/>
      <c r="Q199" s="69"/>
      <c r="R199" s="69"/>
      <c r="S199" s="69"/>
      <c r="T199" s="70"/>
      <c r="U199" s="69"/>
      <c r="V199" s="69"/>
      <c r="W199" s="69"/>
      <c r="X199" s="69"/>
      <c r="Y199" s="70"/>
      <c r="Z199" s="69">
        <v>0</v>
      </c>
      <c r="AA199" s="69" t="s">
        <v>966</v>
      </c>
      <c r="AB199" s="69" t="s">
        <v>997</v>
      </c>
      <c r="AC199" s="69"/>
    </row>
    <row r="200" spans="1:29" x14ac:dyDescent="0.25">
      <c r="A200" s="71" t="s">
        <v>193</v>
      </c>
      <c r="B200" s="71"/>
      <c r="C200" s="71"/>
      <c r="D200" s="71"/>
      <c r="E200" s="71"/>
      <c r="F200" s="71"/>
      <c r="G200" s="71"/>
      <c r="H200" s="71"/>
      <c r="I200" s="71"/>
      <c r="J200" s="72">
        <v>1411.2</v>
      </c>
      <c r="K200" s="71"/>
      <c r="L200" s="71"/>
      <c r="M200" s="72">
        <v>1411.2</v>
      </c>
      <c r="N200" s="72">
        <v>0</v>
      </c>
      <c r="O200" s="71"/>
      <c r="P200" s="71"/>
      <c r="Q200" s="71"/>
      <c r="R200" s="71"/>
      <c r="S200" s="72">
        <v>0</v>
      </c>
      <c r="T200" s="72">
        <v>0</v>
      </c>
      <c r="U200" s="71"/>
      <c r="V200" s="71"/>
      <c r="W200" s="71"/>
      <c r="X200" s="72">
        <v>0</v>
      </c>
      <c r="Y200" s="72">
        <v>0</v>
      </c>
      <c r="Z200" s="72">
        <v>0</v>
      </c>
      <c r="AA200" s="69"/>
      <c r="AB200" s="69"/>
      <c r="AC200" s="69"/>
    </row>
    <row r="201" spans="1:29" ht="20" x14ac:dyDescent="0.25">
      <c r="A201" s="68" t="s">
        <v>10677</v>
      </c>
      <c r="B201" s="69" t="s">
        <v>10225</v>
      </c>
      <c r="C201" s="69" t="s">
        <v>10679</v>
      </c>
      <c r="D201" s="69" t="s">
        <v>10678</v>
      </c>
      <c r="E201" s="69" t="s">
        <v>10679</v>
      </c>
      <c r="F201" s="69"/>
      <c r="G201" s="69" t="s">
        <v>1119</v>
      </c>
      <c r="H201" s="69" t="s">
        <v>1112</v>
      </c>
      <c r="I201" s="69" t="s">
        <v>10669</v>
      </c>
      <c r="J201" s="70">
        <v>5577.12</v>
      </c>
      <c r="K201" s="69" t="s">
        <v>1829</v>
      </c>
      <c r="L201" s="69" t="s">
        <v>10680</v>
      </c>
      <c r="M201" s="70">
        <v>5577.12</v>
      </c>
      <c r="N201" s="69"/>
      <c r="O201" s="69"/>
      <c r="P201" s="69" t="s">
        <v>1211</v>
      </c>
      <c r="Q201" s="69" t="s">
        <v>1211</v>
      </c>
      <c r="R201" s="69"/>
      <c r="S201" s="70">
        <v>5577.12</v>
      </c>
      <c r="T201" s="70"/>
      <c r="U201" s="69"/>
      <c r="V201" s="69"/>
      <c r="W201" s="69" t="s">
        <v>1211</v>
      </c>
      <c r="X201" s="69"/>
      <c r="Y201" s="70"/>
      <c r="Z201" s="69">
        <v>0</v>
      </c>
      <c r="AA201" s="69" t="s">
        <v>966</v>
      </c>
      <c r="AB201" s="69" t="s">
        <v>997</v>
      </c>
      <c r="AC201" s="69"/>
    </row>
    <row r="202" spans="1:29" x14ac:dyDescent="0.25">
      <c r="A202" s="71" t="s">
        <v>193</v>
      </c>
      <c r="B202" s="71"/>
      <c r="C202" s="71"/>
      <c r="D202" s="71"/>
      <c r="E202" s="71"/>
      <c r="F202" s="71"/>
      <c r="G202" s="71"/>
      <c r="H202" s="71"/>
      <c r="I202" s="71"/>
      <c r="J202" s="72">
        <v>5577.12</v>
      </c>
      <c r="K202" s="71"/>
      <c r="L202" s="71"/>
      <c r="M202" s="72">
        <v>5577.12</v>
      </c>
      <c r="N202" s="72">
        <v>0</v>
      </c>
      <c r="O202" s="71"/>
      <c r="P202" s="71"/>
      <c r="Q202" s="71"/>
      <c r="R202" s="71"/>
      <c r="S202" s="72">
        <v>5577.12</v>
      </c>
      <c r="T202" s="72">
        <v>0</v>
      </c>
      <c r="U202" s="71"/>
      <c r="V202" s="71"/>
      <c r="W202" s="71"/>
      <c r="X202" s="72">
        <v>5577.12</v>
      </c>
      <c r="Y202" s="72">
        <v>0</v>
      </c>
      <c r="Z202" s="72">
        <v>0</v>
      </c>
      <c r="AA202" s="69"/>
      <c r="AB202" s="69"/>
      <c r="AC202" s="69"/>
    </row>
    <row r="203" spans="1:29" ht="20" x14ac:dyDescent="0.25">
      <c r="A203" s="68" t="s">
        <v>10681</v>
      </c>
      <c r="B203" s="69" t="s">
        <v>10225</v>
      </c>
      <c r="C203" s="69" t="s">
        <v>10683</v>
      </c>
      <c r="D203" s="69" t="s">
        <v>10682</v>
      </c>
      <c r="E203" s="69"/>
      <c r="F203" s="69"/>
      <c r="G203" s="69" t="s">
        <v>1119</v>
      </c>
      <c r="H203" s="69" t="s">
        <v>1112</v>
      </c>
      <c r="I203" s="69"/>
      <c r="J203" s="70">
        <v>6998.2</v>
      </c>
      <c r="K203" s="69" t="s">
        <v>1829</v>
      </c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 t="s">
        <v>966</v>
      </c>
      <c r="AB203" s="69"/>
      <c r="AC203" s="69"/>
    </row>
    <row r="204" spans="1:29" x14ac:dyDescent="0.25">
      <c r="A204" s="71" t="s">
        <v>193</v>
      </c>
      <c r="B204" s="71"/>
      <c r="C204" s="71"/>
      <c r="D204" s="71"/>
      <c r="E204" s="71"/>
      <c r="F204" s="71"/>
      <c r="G204" s="71"/>
      <c r="H204" s="71"/>
      <c r="I204" s="71"/>
      <c r="J204" s="72">
        <v>6998.2</v>
      </c>
      <c r="K204" s="71"/>
      <c r="L204" s="71"/>
      <c r="M204" s="72">
        <v>0</v>
      </c>
      <c r="N204" s="72">
        <v>6998.2</v>
      </c>
      <c r="O204" s="71"/>
      <c r="P204" s="71"/>
      <c r="Q204" s="71"/>
      <c r="R204" s="71"/>
      <c r="S204" s="72">
        <v>0</v>
      </c>
      <c r="T204" s="72">
        <v>0</v>
      </c>
      <c r="U204" s="71"/>
      <c r="V204" s="71"/>
      <c r="W204" s="71"/>
      <c r="X204" s="72">
        <v>0</v>
      </c>
      <c r="Y204" s="72">
        <v>0</v>
      </c>
      <c r="Z204" s="72">
        <v>0</v>
      </c>
      <c r="AA204" s="69"/>
      <c r="AB204" s="69"/>
      <c r="AC204" s="69"/>
    </row>
    <row r="205" spans="1:29" ht="30" x14ac:dyDescent="0.25">
      <c r="A205" s="68" t="s">
        <v>10684</v>
      </c>
      <c r="B205" s="69" t="s">
        <v>10225</v>
      </c>
      <c r="C205" s="69" t="s">
        <v>10686</v>
      </c>
      <c r="D205" s="69" t="s">
        <v>10685</v>
      </c>
      <c r="E205" s="69"/>
      <c r="F205" s="69"/>
      <c r="G205" s="69" t="s">
        <v>1119</v>
      </c>
      <c r="H205" s="69" t="s">
        <v>1119</v>
      </c>
      <c r="I205" s="69"/>
      <c r="J205" s="70">
        <v>5981.56</v>
      </c>
      <c r="K205" s="69" t="s">
        <v>1829</v>
      </c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 t="s">
        <v>966</v>
      </c>
      <c r="AB205" s="69"/>
      <c r="AC205" s="69"/>
    </row>
    <row r="206" spans="1:29" x14ac:dyDescent="0.25">
      <c r="A206" s="71" t="s">
        <v>193</v>
      </c>
      <c r="B206" s="71"/>
      <c r="C206" s="71"/>
      <c r="D206" s="71"/>
      <c r="E206" s="71"/>
      <c r="F206" s="71"/>
      <c r="G206" s="71"/>
      <c r="H206" s="71"/>
      <c r="I206" s="71"/>
      <c r="J206" s="72">
        <v>5981.56</v>
      </c>
      <c r="K206" s="71"/>
      <c r="L206" s="71"/>
      <c r="M206" s="72">
        <v>0</v>
      </c>
      <c r="N206" s="72">
        <v>5981.56</v>
      </c>
      <c r="O206" s="71"/>
      <c r="P206" s="71"/>
      <c r="Q206" s="71"/>
      <c r="R206" s="71"/>
      <c r="S206" s="72">
        <v>0</v>
      </c>
      <c r="T206" s="72">
        <v>0</v>
      </c>
      <c r="U206" s="71"/>
      <c r="V206" s="71"/>
      <c r="W206" s="71"/>
      <c r="X206" s="72">
        <v>0</v>
      </c>
      <c r="Y206" s="72">
        <v>0</v>
      </c>
      <c r="Z206" s="72">
        <v>0</v>
      </c>
      <c r="AA206" s="69"/>
      <c r="AB206" s="69"/>
      <c r="AC206" s="69"/>
    </row>
    <row r="207" spans="1:29" ht="30" x14ac:dyDescent="0.25">
      <c r="A207" s="68" t="s">
        <v>10687</v>
      </c>
      <c r="B207" s="69" t="s">
        <v>10688</v>
      </c>
      <c r="C207" s="69" t="s">
        <v>10690</v>
      </c>
      <c r="D207" s="69" t="s">
        <v>10689</v>
      </c>
      <c r="E207" s="69" t="s">
        <v>10693</v>
      </c>
      <c r="F207" s="69" t="s">
        <v>10691</v>
      </c>
      <c r="G207" s="69" t="s">
        <v>1828</v>
      </c>
      <c r="H207" s="69" t="s">
        <v>988</v>
      </c>
      <c r="I207" s="69" t="s">
        <v>1236</v>
      </c>
      <c r="J207" s="70">
        <v>167122.49</v>
      </c>
      <c r="K207" s="69" t="s">
        <v>1936</v>
      </c>
      <c r="L207" s="69" t="s">
        <v>10692</v>
      </c>
      <c r="M207" s="70">
        <v>150235.12</v>
      </c>
      <c r="N207" s="69"/>
      <c r="O207" s="69"/>
      <c r="P207" s="69" t="s">
        <v>1137</v>
      </c>
      <c r="Q207" s="69" t="s">
        <v>1378</v>
      </c>
      <c r="R207" s="69"/>
      <c r="S207" s="70">
        <v>150235.12</v>
      </c>
      <c r="T207" s="70"/>
      <c r="U207" s="69" t="s">
        <v>1378</v>
      </c>
      <c r="V207" s="73">
        <v>102</v>
      </c>
      <c r="W207" s="69" t="s">
        <v>1378</v>
      </c>
      <c r="X207" s="69"/>
      <c r="Y207" s="70"/>
      <c r="Z207" s="69">
        <v>0</v>
      </c>
      <c r="AA207" s="69" t="s">
        <v>966</v>
      </c>
      <c r="AB207" s="69" t="s">
        <v>967</v>
      </c>
      <c r="AC207" s="69" t="s">
        <v>10694</v>
      </c>
    </row>
    <row r="208" spans="1:29" x14ac:dyDescent="0.25">
      <c r="A208" s="69"/>
      <c r="B208" s="69"/>
      <c r="C208" s="69"/>
      <c r="D208" s="69"/>
      <c r="E208" s="69" t="s">
        <v>10696</v>
      </c>
      <c r="F208" s="69"/>
      <c r="G208" s="69"/>
      <c r="H208" s="69"/>
      <c r="I208" s="69"/>
      <c r="J208" s="69"/>
      <c r="K208" s="69"/>
      <c r="L208" s="69" t="s">
        <v>10695</v>
      </c>
      <c r="M208" s="70">
        <v>15226.26</v>
      </c>
      <c r="N208" s="69"/>
      <c r="O208" s="69"/>
      <c r="P208" s="69" t="s">
        <v>1424</v>
      </c>
      <c r="Q208" s="69" t="s">
        <v>1071</v>
      </c>
      <c r="R208" s="69"/>
      <c r="S208" s="70">
        <v>15226.26</v>
      </c>
      <c r="T208" s="70"/>
      <c r="U208" s="69"/>
      <c r="V208" s="69"/>
      <c r="W208" s="69" t="s">
        <v>1611</v>
      </c>
      <c r="X208" s="69"/>
      <c r="Y208" s="70"/>
      <c r="Z208" s="69">
        <v>0</v>
      </c>
      <c r="AA208" s="69"/>
      <c r="AB208" s="69" t="s">
        <v>997</v>
      </c>
      <c r="AC208" s="69"/>
    </row>
    <row r="209" spans="1:29" x14ac:dyDescent="0.25">
      <c r="A209" s="71" t="s">
        <v>193</v>
      </c>
      <c r="B209" s="71"/>
      <c r="C209" s="71"/>
      <c r="D209" s="71"/>
      <c r="E209" s="71"/>
      <c r="F209" s="71"/>
      <c r="G209" s="71"/>
      <c r="H209" s="71"/>
      <c r="I209" s="71"/>
      <c r="J209" s="72">
        <v>167122.49</v>
      </c>
      <c r="K209" s="71"/>
      <c r="L209" s="71"/>
      <c r="M209" s="72">
        <v>165461.38</v>
      </c>
      <c r="N209" s="72">
        <v>1661.109999999986</v>
      </c>
      <c r="O209" s="71"/>
      <c r="P209" s="71"/>
      <c r="Q209" s="71"/>
      <c r="R209" s="71"/>
      <c r="S209" s="72">
        <v>165461.38</v>
      </c>
      <c r="T209" s="72">
        <v>150235.12</v>
      </c>
      <c r="U209" s="71"/>
      <c r="V209" s="71"/>
      <c r="W209" s="71"/>
      <c r="X209" s="72">
        <v>15226.260000000009</v>
      </c>
      <c r="Y209" s="72">
        <v>0</v>
      </c>
      <c r="Z209" s="72">
        <v>150235.12</v>
      </c>
      <c r="AA209" s="69"/>
      <c r="AB209" s="69"/>
      <c r="AC209" s="69"/>
    </row>
    <row r="210" spans="1:29" ht="50" x14ac:dyDescent="0.25">
      <c r="A210" s="68" t="s">
        <v>10697</v>
      </c>
      <c r="B210" s="69" t="s">
        <v>10698</v>
      </c>
      <c r="C210" s="69" t="s">
        <v>10700</v>
      </c>
      <c r="D210" s="69" t="s">
        <v>10699</v>
      </c>
      <c r="E210" s="69" t="s">
        <v>10702</v>
      </c>
      <c r="F210" s="69"/>
      <c r="G210" s="69" t="s">
        <v>4756</v>
      </c>
      <c r="H210" s="69" t="s">
        <v>3798</v>
      </c>
      <c r="I210" s="69" t="s">
        <v>962</v>
      </c>
      <c r="J210" s="70">
        <v>24877.25</v>
      </c>
      <c r="K210" s="69" t="s">
        <v>1936</v>
      </c>
      <c r="L210" s="69" t="s">
        <v>10701</v>
      </c>
      <c r="M210" s="70">
        <v>24877.25</v>
      </c>
      <c r="N210" s="69"/>
      <c r="O210" s="69"/>
      <c r="P210" s="69" t="s">
        <v>3798</v>
      </c>
      <c r="Q210" s="69" t="s">
        <v>1311</v>
      </c>
      <c r="R210" s="69"/>
      <c r="S210" s="70">
        <v>24877.25</v>
      </c>
      <c r="T210" s="70"/>
      <c r="U210" s="69"/>
      <c r="V210" s="69"/>
      <c r="W210" s="69" t="s">
        <v>1452</v>
      </c>
      <c r="X210" s="69"/>
      <c r="Y210" s="70"/>
      <c r="Z210" s="69">
        <v>0</v>
      </c>
      <c r="AA210" s="69" t="s">
        <v>966</v>
      </c>
      <c r="AB210" s="69" t="s">
        <v>967</v>
      </c>
      <c r="AC210" s="69" t="s">
        <v>10703</v>
      </c>
    </row>
    <row r="211" spans="1:29" x14ac:dyDescent="0.25">
      <c r="A211" s="71" t="s">
        <v>193</v>
      </c>
      <c r="B211" s="71"/>
      <c r="C211" s="71"/>
      <c r="D211" s="71"/>
      <c r="E211" s="71"/>
      <c r="F211" s="71"/>
      <c r="G211" s="71"/>
      <c r="H211" s="71"/>
      <c r="I211" s="71"/>
      <c r="J211" s="72">
        <v>24877.25</v>
      </c>
      <c r="K211" s="71"/>
      <c r="L211" s="71"/>
      <c r="M211" s="72">
        <v>24877.25</v>
      </c>
      <c r="N211" s="72">
        <v>0</v>
      </c>
      <c r="O211" s="71"/>
      <c r="P211" s="71"/>
      <c r="Q211" s="71"/>
      <c r="R211" s="71"/>
      <c r="S211" s="72">
        <v>24877.25</v>
      </c>
      <c r="T211" s="72">
        <v>0</v>
      </c>
      <c r="U211" s="71"/>
      <c r="V211" s="71"/>
      <c r="W211" s="71"/>
      <c r="X211" s="72">
        <v>24877.25</v>
      </c>
      <c r="Y211" s="72">
        <v>0</v>
      </c>
      <c r="Z211" s="72">
        <v>0</v>
      </c>
      <c r="AA211" s="69"/>
      <c r="AB211" s="69"/>
      <c r="AC211" s="69"/>
    </row>
    <row r="212" spans="1:29" ht="30" x14ac:dyDescent="0.25">
      <c r="A212" s="68" t="s">
        <v>10704</v>
      </c>
      <c r="B212" s="69" t="s">
        <v>10705</v>
      </c>
      <c r="C212" s="69" t="s">
        <v>10707</v>
      </c>
      <c r="D212" s="69" t="s">
        <v>10706</v>
      </c>
      <c r="E212" s="69" t="s">
        <v>10709</v>
      </c>
      <c r="F212" s="69" t="s">
        <v>10243</v>
      </c>
      <c r="G212" s="69" t="s">
        <v>1234</v>
      </c>
      <c r="H212" s="69" t="s">
        <v>995</v>
      </c>
      <c r="I212" s="69" t="s">
        <v>1236</v>
      </c>
      <c r="J212" s="70">
        <v>48026.19</v>
      </c>
      <c r="K212" s="69" t="s">
        <v>1936</v>
      </c>
      <c r="L212" s="69" t="s">
        <v>10708</v>
      </c>
      <c r="M212" s="70">
        <v>1216</v>
      </c>
      <c r="N212" s="69"/>
      <c r="O212" s="69"/>
      <c r="P212" s="69" t="s">
        <v>3802</v>
      </c>
      <c r="Q212" s="69" t="s">
        <v>1502</v>
      </c>
      <c r="R212" s="69"/>
      <c r="S212" s="70">
        <v>1216</v>
      </c>
      <c r="T212" s="70"/>
      <c r="U212" s="69" t="s">
        <v>1502</v>
      </c>
      <c r="V212" s="73">
        <v>105</v>
      </c>
      <c r="W212" s="69" t="s">
        <v>1502</v>
      </c>
      <c r="X212" s="69"/>
      <c r="Y212" s="70"/>
      <c r="Z212" s="69">
        <v>0</v>
      </c>
      <c r="AA212" s="69" t="s">
        <v>966</v>
      </c>
      <c r="AB212" s="69" t="s">
        <v>997</v>
      </c>
      <c r="AC212" s="69" t="s">
        <v>10710</v>
      </c>
    </row>
    <row r="213" spans="1:29" x14ac:dyDescent="0.25">
      <c r="A213" s="69"/>
      <c r="B213" s="69"/>
      <c r="C213" s="69"/>
      <c r="D213" s="69"/>
      <c r="E213" s="69" t="s">
        <v>10712</v>
      </c>
      <c r="F213" s="69"/>
      <c r="G213" s="69"/>
      <c r="H213" s="69"/>
      <c r="I213" s="69"/>
      <c r="J213" s="69"/>
      <c r="K213" s="69"/>
      <c r="L213" s="69" t="s">
        <v>10711</v>
      </c>
      <c r="M213" s="70">
        <v>10641.96</v>
      </c>
      <c r="N213" s="69"/>
      <c r="O213" s="69"/>
      <c r="P213" s="69" t="s">
        <v>2711</v>
      </c>
      <c r="Q213" s="69" t="s">
        <v>1452</v>
      </c>
      <c r="R213" s="69"/>
      <c r="S213" s="70">
        <v>10641.96</v>
      </c>
      <c r="T213" s="70"/>
      <c r="U213" s="69"/>
      <c r="V213" s="69"/>
      <c r="W213" s="69"/>
      <c r="X213" s="69"/>
      <c r="Y213" s="70"/>
      <c r="Z213" s="69">
        <v>0</v>
      </c>
      <c r="AA213" s="69"/>
      <c r="AB213" s="69" t="s">
        <v>1144</v>
      </c>
      <c r="AC213" s="69"/>
    </row>
    <row r="214" spans="1:29" x14ac:dyDescent="0.25">
      <c r="A214" s="69"/>
      <c r="B214" s="69"/>
      <c r="C214" s="69"/>
      <c r="D214" s="69"/>
      <c r="E214" s="69" t="s">
        <v>10714</v>
      </c>
      <c r="F214" s="69"/>
      <c r="G214" s="69"/>
      <c r="H214" s="69"/>
      <c r="I214" s="69"/>
      <c r="J214" s="69"/>
      <c r="K214" s="69"/>
      <c r="L214" s="69" t="s">
        <v>10713</v>
      </c>
      <c r="M214" s="70">
        <v>1216</v>
      </c>
      <c r="N214" s="69"/>
      <c r="O214" s="69"/>
      <c r="P214" s="69" t="s">
        <v>1413</v>
      </c>
      <c r="Q214" s="69" t="s">
        <v>1018</v>
      </c>
      <c r="R214" s="69"/>
      <c r="S214" s="70">
        <v>1216</v>
      </c>
      <c r="T214" s="70"/>
      <c r="U214" s="69" t="s">
        <v>1156</v>
      </c>
      <c r="V214" s="73">
        <v>97</v>
      </c>
      <c r="W214" s="69" t="s">
        <v>1156</v>
      </c>
      <c r="X214" s="69"/>
      <c r="Y214" s="70"/>
      <c r="Z214" s="69">
        <v>0</v>
      </c>
      <c r="AA214" s="69"/>
      <c r="AB214" s="69" t="s">
        <v>997</v>
      </c>
      <c r="AC214" s="69"/>
    </row>
    <row r="215" spans="1:29" x14ac:dyDescent="0.25">
      <c r="A215" s="69"/>
      <c r="B215" s="69"/>
      <c r="C215" s="69"/>
      <c r="D215" s="69"/>
      <c r="E215" s="69" t="s">
        <v>10716</v>
      </c>
      <c r="F215" s="69"/>
      <c r="G215" s="69"/>
      <c r="H215" s="69"/>
      <c r="I215" s="69"/>
      <c r="J215" s="69"/>
      <c r="K215" s="69"/>
      <c r="L215" s="69" t="s">
        <v>10715</v>
      </c>
      <c r="M215" s="70">
        <v>9656.25</v>
      </c>
      <c r="N215" s="69"/>
      <c r="O215" s="69"/>
      <c r="P215" s="69" t="s">
        <v>3818</v>
      </c>
      <c r="Q215" s="69" t="s">
        <v>1510</v>
      </c>
      <c r="R215" s="69"/>
      <c r="S215" s="70">
        <v>9656.25</v>
      </c>
      <c r="T215" s="70"/>
      <c r="U215" s="69" t="s">
        <v>1018</v>
      </c>
      <c r="V215" s="73">
        <v>93</v>
      </c>
      <c r="W215" s="69" t="s">
        <v>1018</v>
      </c>
      <c r="X215" s="69"/>
      <c r="Y215" s="70"/>
      <c r="Z215" s="69">
        <v>0</v>
      </c>
      <c r="AA215" s="69"/>
      <c r="AB215" s="69" t="s">
        <v>997</v>
      </c>
      <c r="AC215" s="69"/>
    </row>
    <row r="216" spans="1:29" x14ac:dyDescent="0.25">
      <c r="A216" s="69"/>
      <c r="B216" s="69"/>
      <c r="C216" s="69"/>
      <c r="D216" s="69"/>
      <c r="E216" s="69" t="s">
        <v>10718</v>
      </c>
      <c r="F216" s="69"/>
      <c r="G216" s="69"/>
      <c r="H216" s="69"/>
      <c r="I216" s="69"/>
      <c r="J216" s="69"/>
      <c r="K216" s="69"/>
      <c r="L216" s="69" t="s">
        <v>10717</v>
      </c>
      <c r="M216" s="70">
        <v>15072.32</v>
      </c>
      <c r="N216" s="69"/>
      <c r="O216" s="69"/>
      <c r="P216" s="69" t="s">
        <v>1242</v>
      </c>
      <c r="Q216" s="69" t="s">
        <v>1490</v>
      </c>
      <c r="R216" s="69"/>
      <c r="S216" s="70">
        <v>15072.32</v>
      </c>
      <c r="T216" s="70"/>
      <c r="U216" s="69" t="s">
        <v>1393</v>
      </c>
      <c r="V216" s="73">
        <v>98</v>
      </c>
      <c r="W216" s="69" t="s">
        <v>1393</v>
      </c>
      <c r="X216" s="69"/>
      <c r="Y216" s="70"/>
      <c r="Z216" s="69">
        <v>0</v>
      </c>
      <c r="AA216" s="69"/>
      <c r="AB216" s="69" t="s">
        <v>997</v>
      </c>
      <c r="AC216" s="69"/>
    </row>
    <row r="217" spans="1:29" x14ac:dyDescent="0.25">
      <c r="A217" s="69"/>
      <c r="B217" s="69"/>
      <c r="C217" s="69"/>
      <c r="D217" s="69"/>
      <c r="E217" s="69" t="s">
        <v>10720</v>
      </c>
      <c r="F217" s="69"/>
      <c r="G217" s="69"/>
      <c r="H217" s="69"/>
      <c r="I217" s="69"/>
      <c r="J217" s="69"/>
      <c r="K217" s="69"/>
      <c r="L217" s="69" t="s">
        <v>10719</v>
      </c>
      <c r="M217" s="70">
        <v>10130.26</v>
      </c>
      <c r="N217" s="69"/>
      <c r="O217" s="69"/>
      <c r="P217" s="69" t="s">
        <v>1275</v>
      </c>
      <c r="Q217" s="69" t="s">
        <v>1194</v>
      </c>
      <c r="R217" s="69"/>
      <c r="S217" s="70">
        <v>10130.26</v>
      </c>
      <c r="T217" s="70"/>
      <c r="U217" s="69" t="s">
        <v>1040</v>
      </c>
      <c r="V217" s="73">
        <v>75</v>
      </c>
      <c r="W217" s="69" t="s">
        <v>1040</v>
      </c>
      <c r="X217" s="69"/>
      <c r="Y217" s="70"/>
      <c r="Z217" s="69">
        <v>0</v>
      </c>
      <c r="AA217" s="69"/>
      <c r="AB217" s="69" t="s">
        <v>1144</v>
      </c>
      <c r="AC217" s="69"/>
    </row>
    <row r="218" spans="1:29" x14ac:dyDescent="0.25">
      <c r="A218" s="71" t="s">
        <v>193</v>
      </c>
      <c r="B218" s="71"/>
      <c r="C218" s="71"/>
      <c r="D218" s="71"/>
      <c r="E218" s="71"/>
      <c r="F218" s="71"/>
      <c r="G218" s="71"/>
      <c r="H218" s="71"/>
      <c r="I218" s="71"/>
      <c r="J218" s="72">
        <v>48026.19</v>
      </c>
      <c r="K218" s="71"/>
      <c r="L218" s="71"/>
      <c r="M218" s="72">
        <v>47932.79</v>
      </c>
      <c r="N218" s="72">
        <v>93.400000000001455</v>
      </c>
      <c r="O218" s="71"/>
      <c r="P218" s="71"/>
      <c r="Q218" s="71"/>
      <c r="R218" s="71"/>
      <c r="S218" s="72">
        <v>47932.79</v>
      </c>
      <c r="T218" s="72">
        <v>37290.83</v>
      </c>
      <c r="U218" s="71"/>
      <c r="V218" s="71"/>
      <c r="W218" s="71"/>
      <c r="X218" s="72">
        <v>10641.96</v>
      </c>
      <c r="Y218" s="72">
        <v>0</v>
      </c>
      <c r="Z218" s="72">
        <v>37290.83</v>
      </c>
      <c r="AA218" s="69"/>
      <c r="AB218" s="69"/>
      <c r="AC218" s="69"/>
    </row>
    <row r="219" spans="1:29" ht="30" x14ac:dyDescent="0.25">
      <c r="A219" s="68" t="s">
        <v>10721</v>
      </c>
      <c r="B219" s="69" t="s">
        <v>10722</v>
      </c>
      <c r="C219" s="69" t="s">
        <v>10724</v>
      </c>
      <c r="D219" s="69" t="s">
        <v>10723</v>
      </c>
      <c r="E219" s="69" t="s">
        <v>10726</v>
      </c>
      <c r="F219" s="69" t="s">
        <v>10243</v>
      </c>
      <c r="G219" s="69" t="s">
        <v>3815</v>
      </c>
      <c r="H219" s="69" t="s">
        <v>2535</v>
      </c>
      <c r="I219" s="69" t="s">
        <v>1236</v>
      </c>
      <c r="J219" s="70">
        <v>498358.98</v>
      </c>
      <c r="K219" s="69" t="s">
        <v>1936</v>
      </c>
      <c r="L219" s="69" t="s">
        <v>10725</v>
      </c>
      <c r="M219" s="70">
        <v>201572.28</v>
      </c>
      <c r="N219" s="69"/>
      <c r="O219" s="69"/>
      <c r="P219" s="69" t="s">
        <v>3798</v>
      </c>
      <c r="Q219" s="69" t="s">
        <v>1596</v>
      </c>
      <c r="R219" s="69"/>
      <c r="S219" s="70">
        <v>201572.28</v>
      </c>
      <c r="T219" s="70"/>
      <c r="U219" s="69"/>
      <c r="V219" s="69"/>
      <c r="W219" s="69" t="s">
        <v>1018</v>
      </c>
      <c r="X219" s="69"/>
      <c r="Y219" s="70"/>
      <c r="Z219" s="69">
        <v>0</v>
      </c>
      <c r="AA219" s="69" t="s">
        <v>966</v>
      </c>
      <c r="AB219" s="69" t="s">
        <v>967</v>
      </c>
      <c r="AC219" s="69" t="s">
        <v>10727</v>
      </c>
    </row>
    <row r="220" spans="1:29" x14ac:dyDescent="0.25">
      <c r="A220" s="69"/>
      <c r="B220" s="69"/>
      <c r="C220" s="69"/>
      <c r="D220" s="69"/>
      <c r="E220" s="69" t="s">
        <v>10729</v>
      </c>
      <c r="F220" s="69"/>
      <c r="G220" s="69"/>
      <c r="H220" s="69"/>
      <c r="I220" s="69"/>
      <c r="J220" s="69"/>
      <c r="K220" s="69"/>
      <c r="L220" s="69" t="s">
        <v>10728</v>
      </c>
      <c r="M220" s="70">
        <v>107499.42</v>
      </c>
      <c r="N220" s="69"/>
      <c r="O220" s="69"/>
      <c r="P220" s="69" t="s">
        <v>2750</v>
      </c>
      <c r="Q220" s="69" t="s">
        <v>1603</v>
      </c>
      <c r="R220" s="69"/>
      <c r="S220" s="70">
        <v>107499.42</v>
      </c>
      <c r="T220" s="70"/>
      <c r="U220" s="69"/>
      <c r="V220" s="69"/>
      <c r="W220" s="69"/>
      <c r="X220" s="69"/>
      <c r="Y220" s="70"/>
      <c r="Z220" s="69">
        <v>0</v>
      </c>
      <c r="AA220" s="69"/>
      <c r="AB220" s="69" t="s">
        <v>967</v>
      </c>
      <c r="AC220" s="69"/>
    </row>
    <row r="221" spans="1:29" x14ac:dyDescent="0.25">
      <c r="A221" s="69"/>
      <c r="B221" s="69"/>
      <c r="C221" s="69"/>
      <c r="D221" s="69"/>
      <c r="E221" s="69" t="s">
        <v>10731</v>
      </c>
      <c r="F221" s="69"/>
      <c r="G221" s="69"/>
      <c r="H221" s="69"/>
      <c r="I221" s="69"/>
      <c r="J221" s="69"/>
      <c r="K221" s="69"/>
      <c r="L221" s="69" t="s">
        <v>10730</v>
      </c>
      <c r="M221" s="70">
        <v>100814.49</v>
      </c>
      <c r="N221" s="69"/>
      <c r="O221" s="69"/>
      <c r="P221" s="69" t="s">
        <v>3818</v>
      </c>
      <c r="Q221" s="69" t="s">
        <v>10732</v>
      </c>
      <c r="R221" s="69"/>
      <c r="S221" s="70">
        <v>100814.49</v>
      </c>
      <c r="T221" s="70"/>
      <c r="U221" s="69"/>
      <c r="V221" s="69"/>
      <c r="W221" s="69"/>
      <c r="X221" s="69"/>
      <c r="Y221" s="70"/>
      <c r="Z221" s="69">
        <v>0</v>
      </c>
      <c r="AA221" s="69"/>
      <c r="AB221" s="69" t="s">
        <v>967</v>
      </c>
      <c r="AC221" s="69"/>
    </row>
    <row r="222" spans="1:29" x14ac:dyDescent="0.25">
      <c r="A222" s="69"/>
      <c r="B222" s="69"/>
      <c r="C222" s="69"/>
      <c r="D222" s="69"/>
      <c r="E222" s="69" t="s">
        <v>10734</v>
      </c>
      <c r="F222" s="69"/>
      <c r="G222" s="69"/>
      <c r="H222" s="69"/>
      <c r="I222" s="69"/>
      <c r="J222" s="69"/>
      <c r="K222" s="69"/>
      <c r="L222" s="69" t="s">
        <v>10733</v>
      </c>
      <c r="M222" s="70">
        <v>50410.080000000002</v>
      </c>
      <c r="N222" s="69"/>
      <c r="O222" s="69"/>
      <c r="P222" s="69" t="s">
        <v>2054</v>
      </c>
      <c r="Q222" s="69" t="s">
        <v>1646</v>
      </c>
      <c r="R222" s="69"/>
      <c r="S222" s="70">
        <v>50410.080000000002</v>
      </c>
      <c r="T222" s="70"/>
      <c r="U222" s="69" t="s">
        <v>1556</v>
      </c>
      <c r="V222" s="73">
        <v>112</v>
      </c>
      <c r="W222" s="69" t="s">
        <v>1556</v>
      </c>
      <c r="X222" s="69"/>
      <c r="Y222" s="70"/>
      <c r="Z222" s="69">
        <v>0</v>
      </c>
      <c r="AA222" s="69"/>
      <c r="AB222" s="69" t="s">
        <v>967</v>
      </c>
      <c r="AC222" s="69"/>
    </row>
    <row r="223" spans="1:29" x14ac:dyDescent="0.25">
      <c r="A223" s="69"/>
      <c r="B223" s="69"/>
      <c r="C223" s="69"/>
      <c r="D223" s="69"/>
      <c r="E223" s="69" t="s">
        <v>10736</v>
      </c>
      <c r="F223" s="69"/>
      <c r="G223" s="69"/>
      <c r="H223" s="69"/>
      <c r="I223" s="69"/>
      <c r="J223" s="69"/>
      <c r="K223" s="69"/>
      <c r="L223" s="69" t="s">
        <v>10735</v>
      </c>
      <c r="M223" s="70">
        <v>25329.78</v>
      </c>
      <c r="N223" s="69"/>
      <c r="O223" s="69"/>
      <c r="P223" s="69" t="s">
        <v>1363</v>
      </c>
      <c r="Q223" s="69" t="s">
        <v>1207</v>
      </c>
      <c r="R223" s="69"/>
      <c r="S223" s="70">
        <v>25329.78</v>
      </c>
      <c r="T223" s="70"/>
      <c r="U223" s="69" t="s">
        <v>1546</v>
      </c>
      <c r="V223" s="73">
        <v>108</v>
      </c>
      <c r="W223" s="69" t="s">
        <v>1546</v>
      </c>
      <c r="X223" s="69"/>
      <c r="Y223" s="70"/>
      <c r="Z223" s="69">
        <v>0</v>
      </c>
      <c r="AA223" s="69"/>
      <c r="AB223" s="69" t="s">
        <v>967</v>
      </c>
      <c r="AC223" s="69"/>
    </row>
    <row r="224" spans="1:29" x14ac:dyDescent="0.25">
      <c r="A224" s="69"/>
      <c r="B224" s="69"/>
      <c r="C224" s="69"/>
      <c r="D224" s="69"/>
      <c r="E224" s="69" t="s">
        <v>10738</v>
      </c>
      <c r="F224" s="69"/>
      <c r="G224" s="69"/>
      <c r="H224" s="69"/>
      <c r="I224" s="69"/>
      <c r="J224" s="69"/>
      <c r="K224" s="69"/>
      <c r="L224" s="69" t="s">
        <v>10737</v>
      </c>
      <c r="M224" s="70">
        <v>11483.64</v>
      </c>
      <c r="N224" s="69"/>
      <c r="O224" s="69"/>
      <c r="P224" s="69" t="s">
        <v>1869</v>
      </c>
      <c r="Q224" s="69" t="s">
        <v>1689</v>
      </c>
      <c r="R224" s="69"/>
      <c r="S224" s="70">
        <v>11483.64</v>
      </c>
      <c r="T224" s="70"/>
      <c r="U224" s="69" t="s">
        <v>1646</v>
      </c>
      <c r="V224" s="73">
        <v>108</v>
      </c>
      <c r="W224" s="69" t="s">
        <v>1646</v>
      </c>
      <c r="X224" s="69"/>
      <c r="Y224" s="70"/>
      <c r="Z224" s="69">
        <v>0</v>
      </c>
      <c r="AA224" s="69"/>
      <c r="AB224" s="69" t="s">
        <v>967</v>
      </c>
      <c r="AC224" s="69"/>
    </row>
    <row r="225" spans="1:29" x14ac:dyDescent="0.25">
      <c r="A225" s="71" t="s">
        <v>193</v>
      </c>
      <c r="B225" s="71"/>
      <c r="C225" s="71"/>
      <c r="D225" s="71"/>
      <c r="E225" s="71"/>
      <c r="F225" s="71"/>
      <c r="G225" s="71"/>
      <c r="H225" s="71"/>
      <c r="I225" s="71"/>
      <c r="J225" s="72">
        <v>498358.98</v>
      </c>
      <c r="K225" s="71"/>
      <c r="L225" s="71"/>
      <c r="M225" s="72">
        <v>497109.69000000006</v>
      </c>
      <c r="N225" s="72">
        <v>1249.2899999999208</v>
      </c>
      <c r="O225" s="71"/>
      <c r="P225" s="71"/>
      <c r="Q225" s="71"/>
      <c r="R225" s="71"/>
      <c r="S225" s="72">
        <v>497109.69000000006</v>
      </c>
      <c r="T225" s="72">
        <v>87223.5</v>
      </c>
      <c r="U225" s="71"/>
      <c r="V225" s="71"/>
      <c r="W225" s="71"/>
      <c r="X225" s="72">
        <v>409886.19000000006</v>
      </c>
      <c r="Y225" s="72">
        <v>0</v>
      </c>
      <c r="Z225" s="72">
        <v>87223.5</v>
      </c>
      <c r="AA225" s="69"/>
      <c r="AB225" s="69"/>
      <c r="AC225" s="69"/>
    </row>
    <row r="226" spans="1:29" ht="30" x14ac:dyDescent="0.25">
      <c r="A226" s="68" t="s">
        <v>10739</v>
      </c>
      <c r="B226" s="69" t="s">
        <v>10740</v>
      </c>
      <c r="C226" s="69" t="s">
        <v>10742</v>
      </c>
      <c r="D226" s="69" t="s">
        <v>10741</v>
      </c>
      <c r="E226" s="69" t="s">
        <v>10744</v>
      </c>
      <c r="F226" s="69" t="s">
        <v>10243</v>
      </c>
      <c r="G226" s="69" t="s">
        <v>3823</v>
      </c>
      <c r="H226" s="69" t="s">
        <v>1437</v>
      </c>
      <c r="I226" s="69" t="s">
        <v>1236</v>
      </c>
      <c r="J226" s="70">
        <v>205636.73</v>
      </c>
      <c r="K226" s="69" t="s">
        <v>1936</v>
      </c>
      <c r="L226" s="69" t="s">
        <v>10743</v>
      </c>
      <c r="M226" s="70">
        <v>83371.5</v>
      </c>
      <c r="N226" s="69"/>
      <c r="O226" s="69"/>
      <c r="P226" s="69" t="s">
        <v>1223</v>
      </c>
      <c r="Q226" s="69" t="s">
        <v>1268</v>
      </c>
      <c r="R226" s="69"/>
      <c r="S226" s="70">
        <v>83371.5</v>
      </c>
      <c r="T226" s="70"/>
      <c r="U226" s="69" t="s">
        <v>1267</v>
      </c>
      <c r="V226" s="73">
        <v>107</v>
      </c>
      <c r="W226" s="69" t="s">
        <v>1267</v>
      </c>
      <c r="X226" s="69"/>
      <c r="Y226" s="70"/>
      <c r="Z226" s="69">
        <v>0</v>
      </c>
      <c r="AA226" s="69" t="s">
        <v>966</v>
      </c>
      <c r="AB226" s="69" t="s">
        <v>967</v>
      </c>
      <c r="AC226" s="69" t="s">
        <v>10745</v>
      </c>
    </row>
    <row r="227" spans="1:29" x14ac:dyDescent="0.25">
      <c r="A227" s="69"/>
      <c r="B227" s="69"/>
      <c r="C227" s="69"/>
      <c r="D227" s="69"/>
      <c r="E227" s="69" t="s">
        <v>10747</v>
      </c>
      <c r="F227" s="69"/>
      <c r="G227" s="69"/>
      <c r="H227" s="69"/>
      <c r="I227" s="69"/>
      <c r="J227" s="69"/>
      <c r="K227" s="69"/>
      <c r="L227" s="69" t="s">
        <v>10746</v>
      </c>
      <c r="M227" s="70">
        <v>1124</v>
      </c>
      <c r="N227" s="69"/>
      <c r="O227" s="69"/>
      <c r="P227" s="69" t="s">
        <v>1966</v>
      </c>
      <c r="Q227" s="69" t="s">
        <v>1263</v>
      </c>
      <c r="R227" s="69"/>
      <c r="S227" s="70">
        <v>1124</v>
      </c>
      <c r="T227" s="70"/>
      <c r="U227" s="69" t="s">
        <v>1263</v>
      </c>
      <c r="V227" s="73">
        <v>111</v>
      </c>
      <c r="W227" s="69" t="s">
        <v>1263</v>
      </c>
      <c r="X227" s="69"/>
      <c r="Y227" s="70"/>
      <c r="Z227" s="69">
        <v>0</v>
      </c>
      <c r="AA227" s="69"/>
      <c r="AB227" s="69" t="s">
        <v>997</v>
      </c>
      <c r="AC227" s="69"/>
    </row>
    <row r="228" spans="1:29" x14ac:dyDescent="0.25">
      <c r="A228" s="69"/>
      <c r="B228" s="69"/>
      <c r="C228" s="69"/>
      <c r="D228" s="69"/>
      <c r="E228" s="69" t="s">
        <v>10749</v>
      </c>
      <c r="F228" s="69"/>
      <c r="G228" s="69"/>
      <c r="H228" s="69"/>
      <c r="I228" s="69"/>
      <c r="J228" s="69"/>
      <c r="K228" s="69"/>
      <c r="L228" s="69" t="s">
        <v>10748</v>
      </c>
      <c r="M228" s="70">
        <v>72444.45</v>
      </c>
      <c r="N228" s="69"/>
      <c r="O228" s="69"/>
      <c r="P228" s="69" t="s">
        <v>1300</v>
      </c>
      <c r="Q228" s="69" t="s">
        <v>1018</v>
      </c>
      <c r="R228" s="69"/>
      <c r="S228" s="70">
        <v>72444.45</v>
      </c>
      <c r="T228" s="70"/>
      <c r="U228" s="69" t="s">
        <v>1156</v>
      </c>
      <c r="V228" s="73">
        <v>101</v>
      </c>
      <c r="W228" s="69" t="s">
        <v>1156</v>
      </c>
      <c r="X228" s="69"/>
      <c r="Y228" s="70"/>
      <c r="Z228" s="69">
        <v>0</v>
      </c>
      <c r="AA228" s="69"/>
      <c r="AB228" s="69" t="s">
        <v>967</v>
      </c>
      <c r="AC228" s="69"/>
    </row>
    <row r="229" spans="1:29" x14ac:dyDescent="0.25">
      <c r="A229" s="69"/>
      <c r="B229" s="69"/>
      <c r="C229" s="69"/>
      <c r="D229" s="69"/>
      <c r="E229" s="69" t="s">
        <v>10751</v>
      </c>
      <c r="F229" s="69"/>
      <c r="G229" s="69"/>
      <c r="H229" s="69"/>
      <c r="I229" s="69"/>
      <c r="J229" s="69"/>
      <c r="K229" s="69"/>
      <c r="L229" s="69" t="s">
        <v>10750</v>
      </c>
      <c r="M229" s="70">
        <v>42570.39</v>
      </c>
      <c r="N229" s="69"/>
      <c r="O229" s="69"/>
      <c r="P229" s="69" t="s">
        <v>1143</v>
      </c>
      <c r="Q229" s="69" t="s">
        <v>1480</v>
      </c>
      <c r="R229" s="69"/>
      <c r="S229" s="70">
        <v>42570.39</v>
      </c>
      <c r="T229" s="70"/>
      <c r="U229" s="69"/>
      <c r="V229" s="69"/>
      <c r="W229" s="69"/>
      <c r="X229" s="69"/>
      <c r="Y229" s="70"/>
      <c r="Z229" s="69">
        <v>0</v>
      </c>
      <c r="AA229" s="69"/>
      <c r="AB229" s="69" t="s">
        <v>967</v>
      </c>
      <c r="AC229" s="69"/>
    </row>
    <row r="230" spans="1:29" x14ac:dyDescent="0.25">
      <c r="A230" s="69"/>
      <c r="B230" s="69"/>
      <c r="C230" s="69"/>
      <c r="D230" s="69"/>
      <c r="E230" s="69" t="s">
        <v>10753</v>
      </c>
      <c r="F230" s="69"/>
      <c r="G230" s="69"/>
      <c r="H230" s="69"/>
      <c r="I230" s="69"/>
      <c r="J230" s="69"/>
      <c r="K230" s="69"/>
      <c r="L230" s="69" t="s">
        <v>10752</v>
      </c>
      <c r="M230" s="70">
        <v>562</v>
      </c>
      <c r="N230" s="69"/>
      <c r="O230" s="69"/>
      <c r="P230" s="69" t="s">
        <v>1251</v>
      </c>
      <c r="Q230" s="69"/>
      <c r="R230" s="69"/>
      <c r="S230" s="70">
        <v>562</v>
      </c>
      <c r="T230" s="70"/>
      <c r="U230" s="69"/>
      <c r="V230" s="69"/>
      <c r="W230" s="69"/>
      <c r="X230" s="69"/>
      <c r="Y230" s="70"/>
      <c r="Z230" s="69">
        <v>0</v>
      </c>
      <c r="AA230" s="69"/>
      <c r="AB230" s="69" t="s">
        <v>997</v>
      </c>
      <c r="AC230" s="69"/>
    </row>
    <row r="231" spans="1:29" x14ac:dyDescent="0.25">
      <c r="A231" s="69"/>
      <c r="B231" s="69"/>
      <c r="C231" s="69"/>
      <c r="D231" s="69"/>
      <c r="E231" s="69" t="s">
        <v>10755</v>
      </c>
      <c r="F231" s="69"/>
      <c r="G231" s="69"/>
      <c r="H231" s="69"/>
      <c r="I231" s="69"/>
      <c r="J231" s="69"/>
      <c r="K231" s="69"/>
      <c r="L231" s="69" t="s">
        <v>10754</v>
      </c>
      <c r="M231" s="70">
        <v>2543.34</v>
      </c>
      <c r="N231" s="69"/>
      <c r="O231" s="69"/>
      <c r="P231" s="69" t="s">
        <v>1257</v>
      </c>
      <c r="Q231" s="69" t="s">
        <v>1021</v>
      </c>
      <c r="R231" s="69"/>
      <c r="S231" s="70">
        <v>2543.34</v>
      </c>
      <c r="T231" s="70"/>
      <c r="U231" s="69"/>
      <c r="V231" s="69"/>
      <c r="W231" s="69" t="s">
        <v>1045</v>
      </c>
      <c r="X231" s="69"/>
      <c r="Y231" s="70"/>
      <c r="Z231" s="69">
        <v>0</v>
      </c>
      <c r="AA231" s="69"/>
      <c r="AB231" s="69" t="s">
        <v>967</v>
      </c>
      <c r="AC231" s="69"/>
    </row>
    <row r="232" spans="1:29" x14ac:dyDescent="0.25">
      <c r="A232" s="69"/>
      <c r="B232" s="69"/>
      <c r="C232" s="69"/>
      <c r="D232" s="69"/>
      <c r="E232" s="69" t="s">
        <v>10757</v>
      </c>
      <c r="F232" s="69"/>
      <c r="G232" s="69"/>
      <c r="H232" s="69"/>
      <c r="I232" s="69"/>
      <c r="J232" s="69"/>
      <c r="K232" s="69"/>
      <c r="L232" s="69" t="s">
        <v>10756</v>
      </c>
      <c r="M232" s="70">
        <v>3012.32</v>
      </c>
      <c r="N232" s="69"/>
      <c r="O232" s="69"/>
      <c r="P232" s="69" t="s">
        <v>1263</v>
      </c>
      <c r="Q232" s="69" t="s">
        <v>1202</v>
      </c>
      <c r="R232" s="69"/>
      <c r="S232" s="70">
        <v>3012.32</v>
      </c>
      <c r="T232" s="70"/>
      <c r="U232" s="69" t="s">
        <v>1202</v>
      </c>
      <c r="V232" s="73">
        <v>112</v>
      </c>
      <c r="W232" s="69" t="s">
        <v>1202</v>
      </c>
      <c r="X232" s="69"/>
      <c r="Y232" s="70"/>
      <c r="Z232" s="69">
        <v>0</v>
      </c>
      <c r="AA232" s="69"/>
      <c r="AB232" s="69" t="s">
        <v>997</v>
      </c>
      <c r="AC232" s="69"/>
    </row>
    <row r="233" spans="1:29" x14ac:dyDescent="0.25">
      <c r="A233" s="71" t="s">
        <v>193</v>
      </c>
      <c r="B233" s="71"/>
      <c r="C233" s="71"/>
      <c r="D233" s="71"/>
      <c r="E233" s="71"/>
      <c r="F233" s="71"/>
      <c r="G233" s="71"/>
      <c r="H233" s="71"/>
      <c r="I233" s="71"/>
      <c r="J233" s="72">
        <v>205636.73</v>
      </c>
      <c r="K233" s="71"/>
      <c r="L233" s="71"/>
      <c r="M233" s="72">
        <v>205628.00000000003</v>
      </c>
      <c r="N233" s="72">
        <v>8.7299999999813735</v>
      </c>
      <c r="O233" s="71"/>
      <c r="P233" s="71"/>
      <c r="Q233" s="71"/>
      <c r="R233" s="71"/>
      <c r="S233" s="72">
        <v>205628.00000000003</v>
      </c>
      <c r="T233" s="72">
        <v>159952.26999999999</v>
      </c>
      <c r="U233" s="71"/>
      <c r="V233" s="71"/>
      <c r="W233" s="71"/>
      <c r="X233" s="72">
        <v>45675.73000000004</v>
      </c>
      <c r="Y233" s="72">
        <v>0</v>
      </c>
      <c r="Z233" s="72">
        <v>159952.26999999999</v>
      </c>
      <c r="AA233" s="69"/>
      <c r="AB233" s="69"/>
      <c r="AC233" s="69"/>
    </row>
    <row r="234" spans="1:29" ht="30" x14ac:dyDescent="0.25">
      <c r="A234" s="68" t="s">
        <v>10758</v>
      </c>
      <c r="B234" s="69" t="s">
        <v>10759</v>
      </c>
      <c r="C234" s="69" t="s">
        <v>10761</v>
      </c>
      <c r="D234" s="69" t="s">
        <v>10760</v>
      </c>
      <c r="E234" s="69" t="s">
        <v>10763</v>
      </c>
      <c r="F234" s="69" t="s">
        <v>10243</v>
      </c>
      <c r="G234" s="69" t="s">
        <v>1240</v>
      </c>
      <c r="H234" s="69" t="s">
        <v>988</v>
      </c>
      <c r="I234" s="69" t="s">
        <v>1236</v>
      </c>
      <c r="J234" s="70">
        <v>147364.9</v>
      </c>
      <c r="K234" s="69" t="s">
        <v>1936</v>
      </c>
      <c r="L234" s="69" t="s">
        <v>10762</v>
      </c>
      <c r="M234" s="70">
        <v>95449.1</v>
      </c>
      <c r="N234" s="69"/>
      <c r="O234" s="69"/>
      <c r="P234" s="69" t="s">
        <v>1416</v>
      </c>
      <c r="Q234" s="69" t="s">
        <v>1480</v>
      </c>
      <c r="R234" s="69"/>
      <c r="S234" s="70">
        <v>95449.1</v>
      </c>
      <c r="T234" s="70"/>
      <c r="U234" s="69"/>
      <c r="V234" s="69"/>
      <c r="W234" s="69"/>
      <c r="X234" s="69"/>
      <c r="Y234" s="70"/>
      <c r="Z234" s="69">
        <v>0</v>
      </c>
      <c r="AA234" s="69" t="s">
        <v>966</v>
      </c>
      <c r="AB234" s="69" t="s">
        <v>967</v>
      </c>
      <c r="AC234" s="69" t="s">
        <v>10764</v>
      </c>
    </row>
    <row r="235" spans="1:29" x14ac:dyDescent="0.25">
      <c r="A235" s="69"/>
      <c r="B235" s="69"/>
      <c r="C235" s="69"/>
      <c r="D235" s="69"/>
      <c r="E235" s="69" t="s">
        <v>10766</v>
      </c>
      <c r="F235" s="69"/>
      <c r="G235" s="69"/>
      <c r="H235" s="69"/>
      <c r="I235" s="69"/>
      <c r="J235" s="69"/>
      <c r="K235" s="69"/>
      <c r="L235" s="69" t="s">
        <v>10765</v>
      </c>
      <c r="M235" s="70">
        <v>12281.36</v>
      </c>
      <c r="N235" s="69"/>
      <c r="O235" s="69"/>
      <c r="P235" s="69" t="s">
        <v>5004</v>
      </c>
      <c r="Q235" s="69" t="s">
        <v>1620</v>
      </c>
      <c r="R235" s="69"/>
      <c r="S235" s="70">
        <v>12281.36</v>
      </c>
      <c r="T235" s="70"/>
      <c r="U235" s="69"/>
      <c r="V235" s="69"/>
      <c r="W235" s="69"/>
      <c r="X235" s="69"/>
      <c r="Y235" s="70"/>
      <c r="Z235" s="69">
        <v>0</v>
      </c>
      <c r="AA235" s="69"/>
      <c r="AB235" s="69" t="s">
        <v>967</v>
      </c>
      <c r="AC235" s="69"/>
    </row>
    <row r="236" spans="1:29" x14ac:dyDescent="0.25">
      <c r="A236" s="69"/>
      <c r="B236" s="69"/>
      <c r="C236" s="69"/>
      <c r="D236" s="69"/>
      <c r="E236" s="69" t="s">
        <v>10768</v>
      </c>
      <c r="F236" s="69"/>
      <c r="G236" s="69"/>
      <c r="H236" s="69"/>
      <c r="I236" s="69"/>
      <c r="J236" s="69"/>
      <c r="K236" s="69"/>
      <c r="L236" s="69" t="s">
        <v>10767</v>
      </c>
      <c r="M236" s="70">
        <v>37969.699999999997</v>
      </c>
      <c r="N236" s="69"/>
      <c r="O236" s="69"/>
      <c r="P236" s="69" t="s">
        <v>1986</v>
      </c>
      <c r="Q236" s="69" t="s">
        <v>1946</v>
      </c>
      <c r="R236" s="69"/>
      <c r="S236" s="70">
        <v>37969.699999999997</v>
      </c>
      <c r="T236" s="70"/>
      <c r="U236" s="69"/>
      <c r="V236" s="69"/>
      <c r="W236" s="69" t="s">
        <v>1611</v>
      </c>
      <c r="X236" s="69"/>
      <c r="Y236" s="70"/>
      <c r="Z236" s="69">
        <v>0</v>
      </c>
      <c r="AA236" s="69"/>
      <c r="AB236" s="69" t="s">
        <v>967</v>
      </c>
      <c r="AC236" s="69"/>
    </row>
    <row r="237" spans="1:29" x14ac:dyDescent="0.25">
      <c r="A237" s="71" t="s">
        <v>193</v>
      </c>
      <c r="B237" s="71"/>
      <c r="C237" s="71"/>
      <c r="D237" s="71"/>
      <c r="E237" s="71"/>
      <c r="F237" s="71"/>
      <c r="G237" s="71"/>
      <c r="H237" s="71"/>
      <c r="I237" s="71"/>
      <c r="J237" s="72">
        <v>147364.9</v>
      </c>
      <c r="K237" s="71"/>
      <c r="L237" s="71"/>
      <c r="M237" s="72">
        <v>145700.16</v>
      </c>
      <c r="N237" s="72">
        <v>1664.7399999999907</v>
      </c>
      <c r="O237" s="71"/>
      <c r="P237" s="71"/>
      <c r="Q237" s="71"/>
      <c r="R237" s="71"/>
      <c r="S237" s="72">
        <v>145700.16</v>
      </c>
      <c r="T237" s="72">
        <v>0</v>
      </c>
      <c r="U237" s="71"/>
      <c r="V237" s="71"/>
      <c r="W237" s="71"/>
      <c r="X237" s="72">
        <v>145700.16</v>
      </c>
      <c r="Y237" s="72">
        <v>0</v>
      </c>
      <c r="Z237" s="72">
        <v>0</v>
      </c>
      <c r="AA237" s="69"/>
      <c r="AB237" s="69"/>
      <c r="AC237" s="69"/>
    </row>
    <row r="238" spans="1:29" ht="50" x14ac:dyDescent="0.25">
      <c r="A238" s="68" t="s">
        <v>10769</v>
      </c>
      <c r="B238" s="69" t="s">
        <v>10770</v>
      </c>
      <c r="C238" s="69" t="s">
        <v>10771</v>
      </c>
      <c r="D238" s="69" t="s">
        <v>2001</v>
      </c>
      <c r="E238" s="69" t="s">
        <v>10773</v>
      </c>
      <c r="F238" s="69" t="s">
        <v>10243</v>
      </c>
      <c r="G238" s="69" t="s">
        <v>1851</v>
      </c>
      <c r="H238" s="69" t="s">
        <v>961</v>
      </c>
      <c r="I238" s="69" t="s">
        <v>1236</v>
      </c>
      <c r="J238" s="70">
        <v>138057.88</v>
      </c>
      <c r="K238" s="69" t="s">
        <v>1936</v>
      </c>
      <c r="L238" s="69" t="s">
        <v>10772</v>
      </c>
      <c r="M238" s="70">
        <v>38593.9</v>
      </c>
      <c r="N238" s="69"/>
      <c r="O238" s="69"/>
      <c r="P238" s="69" t="s">
        <v>1943</v>
      </c>
      <c r="Q238" s="69" t="s">
        <v>1620</v>
      </c>
      <c r="R238" s="69"/>
      <c r="S238" s="70">
        <v>38593.9</v>
      </c>
      <c r="T238" s="70"/>
      <c r="U238" s="69"/>
      <c r="V238" s="69"/>
      <c r="W238" s="69" t="s">
        <v>1603</v>
      </c>
      <c r="X238" s="69"/>
      <c r="Y238" s="70"/>
      <c r="Z238" s="69">
        <v>0</v>
      </c>
      <c r="AA238" s="69" t="s">
        <v>966</v>
      </c>
      <c r="AB238" s="69" t="s">
        <v>967</v>
      </c>
      <c r="AC238" s="69"/>
    </row>
    <row r="239" spans="1:29" x14ac:dyDescent="0.25">
      <c r="A239" s="69"/>
      <c r="B239" s="69"/>
      <c r="C239" s="69"/>
      <c r="D239" s="69"/>
      <c r="E239" s="69" t="s">
        <v>10775</v>
      </c>
      <c r="F239" s="69"/>
      <c r="G239" s="69"/>
      <c r="H239" s="69"/>
      <c r="I239" s="69"/>
      <c r="J239" s="69"/>
      <c r="K239" s="69"/>
      <c r="L239" s="69" t="s">
        <v>10774</v>
      </c>
      <c r="M239" s="70">
        <v>31175.9</v>
      </c>
      <c r="N239" s="69"/>
      <c r="O239" s="69"/>
      <c r="P239" s="69" t="s">
        <v>1152</v>
      </c>
      <c r="Q239" s="69" t="s">
        <v>1021</v>
      </c>
      <c r="R239" s="69"/>
      <c r="S239" s="70">
        <v>31175.9</v>
      </c>
      <c r="T239" s="70"/>
      <c r="U239" s="69"/>
      <c r="V239" s="69"/>
      <c r="W239" s="69" t="s">
        <v>1045</v>
      </c>
      <c r="X239" s="69"/>
      <c r="Y239" s="70"/>
      <c r="Z239" s="69">
        <v>0</v>
      </c>
      <c r="AA239" s="69"/>
      <c r="AB239" s="69" t="s">
        <v>967</v>
      </c>
      <c r="AC239" s="69"/>
    </row>
    <row r="240" spans="1:29" x14ac:dyDescent="0.25">
      <c r="A240" s="69"/>
      <c r="B240" s="69"/>
      <c r="C240" s="69"/>
      <c r="D240" s="69"/>
      <c r="E240" s="69" t="s">
        <v>10777</v>
      </c>
      <c r="F240" s="69"/>
      <c r="G240" s="69"/>
      <c r="H240" s="69"/>
      <c r="I240" s="69"/>
      <c r="J240" s="69"/>
      <c r="K240" s="69"/>
      <c r="L240" s="69" t="s">
        <v>10776</v>
      </c>
      <c r="M240" s="70">
        <v>25270.32</v>
      </c>
      <c r="N240" s="69"/>
      <c r="O240" s="69"/>
      <c r="P240" s="69" t="s">
        <v>1869</v>
      </c>
      <c r="Q240" s="69" t="s">
        <v>1689</v>
      </c>
      <c r="R240" s="69"/>
      <c r="S240" s="70">
        <v>25270.32</v>
      </c>
      <c r="T240" s="70"/>
      <c r="U240" s="69" t="s">
        <v>1646</v>
      </c>
      <c r="V240" s="73">
        <v>108</v>
      </c>
      <c r="W240" s="69" t="s">
        <v>1646</v>
      </c>
      <c r="X240" s="69"/>
      <c r="Y240" s="70"/>
      <c r="Z240" s="69">
        <v>0</v>
      </c>
      <c r="AA240" s="69"/>
      <c r="AB240" s="69" t="s">
        <v>967</v>
      </c>
      <c r="AC240" s="69"/>
    </row>
    <row r="241" spans="1:29" x14ac:dyDescent="0.25">
      <c r="A241" s="69"/>
      <c r="B241" s="69"/>
      <c r="C241" s="69"/>
      <c r="D241" s="69"/>
      <c r="E241" s="69" t="s">
        <v>10779</v>
      </c>
      <c r="F241" s="69"/>
      <c r="G241" s="69"/>
      <c r="H241" s="69"/>
      <c r="I241" s="69"/>
      <c r="J241" s="69"/>
      <c r="K241" s="69"/>
      <c r="L241" s="69" t="s">
        <v>10778</v>
      </c>
      <c r="M241" s="70">
        <v>22536.080000000002</v>
      </c>
      <c r="N241" s="69"/>
      <c r="O241" s="69"/>
      <c r="P241" s="69" t="s">
        <v>1986</v>
      </c>
      <c r="Q241" s="69" t="s">
        <v>1991</v>
      </c>
      <c r="R241" s="69"/>
      <c r="S241" s="70">
        <v>22536.080000000002</v>
      </c>
      <c r="T241" s="70"/>
      <c r="U241" s="69" t="s">
        <v>1546</v>
      </c>
      <c r="V241" s="73">
        <v>113</v>
      </c>
      <c r="W241" s="69" t="s">
        <v>1546</v>
      </c>
      <c r="X241" s="69"/>
      <c r="Y241" s="70"/>
      <c r="Z241" s="69">
        <v>0</v>
      </c>
      <c r="AA241" s="69"/>
      <c r="AB241" s="69" t="s">
        <v>967</v>
      </c>
      <c r="AC241" s="69"/>
    </row>
    <row r="242" spans="1:29" x14ac:dyDescent="0.25">
      <c r="A242" s="69"/>
      <c r="B242" s="69"/>
      <c r="C242" s="69"/>
      <c r="D242" s="69"/>
      <c r="E242" s="69" t="s">
        <v>10781</v>
      </c>
      <c r="F242" s="69"/>
      <c r="G242" s="69"/>
      <c r="H242" s="69"/>
      <c r="I242" s="69"/>
      <c r="J242" s="69"/>
      <c r="K242" s="69"/>
      <c r="L242" s="69" t="s">
        <v>10780</v>
      </c>
      <c r="M242" s="70">
        <v>20394</v>
      </c>
      <c r="N242" s="69"/>
      <c r="O242" s="69"/>
      <c r="P242" s="69" t="s">
        <v>1257</v>
      </c>
      <c r="Q242" s="69" t="s">
        <v>2023</v>
      </c>
      <c r="R242" s="69"/>
      <c r="S242" s="70">
        <v>20394</v>
      </c>
      <c r="T242" s="70"/>
      <c r="U242" s="69" t="s">
        <v>1646</v>
      </c>
      <c r="V242" s="73">
        <v>113</v>
      </c>
      <c r="W242" s="69" t="s">
        <v>1646</v>
      </c>
      <c r="X242" s="69"/>
      <c r="Y242" s="70"/>
      <c r="Z242" s="69">
        <v>0</v>
      </c>
      <c r="AA242" s="69"/>
      <c r="AB242" s="69" t="s">
        <v>967</v>
      </c>
      <c r="AC242" s="69"/>
    </row>
    <row r="243" spans="1:29" x14ac:dyDescent="0.25">
      <c r="A243" s="71" t="s">
        <v>193</v>
      </c>
      <c r="B243" s="71"/>
      <c r="C243" s="71"/>
      <c r="D243" s="71"/>
      <c r="E243" s="71"/>
      <c r="F243" s="71"/>
      <c r="G243" s="71"/>
      <c r="H243" s="71"/>
      <c r="I243" s="71"/>
      <c r="J243" s="72">
        <v>138057.88</v>
      </c>
      <c r="K243" s="71"/>
      <c r="L243" s="71"/>
      <c r="M243" s="72">
        <v>137970.20000000001</v>
      </c>
      <c r="N243" s="72">
        <v>87.679999999993015</v>
      </c>
      <c r="O243" s="71"/>
      <c r="P243" s="71"/>
      <c r="Q243" s="71"/>
      <c r="R243" s="71"/>
      <c r="S243" s="72">
        <v>137970.20000000001</v>
      </c>
      <c r="T243" s="72">
        <v>68200.399999999994</v>
      </c>
      <c r="U243" s="71"/>
      <c r="V243" s="71"/>
      <c r="W243" s="71"/>
      <c r="X243" s="72">
        <v>69769.800000000017</v>
      </c>
      <c r="Y243" s="72">
        <v>0</v>
      </c>
      <c r="Z243" s="72">
        <v>68200.399999999994</v>
      </c>
      <c r="AA243" s="69"/>
      <c r="AB243" s="69"/>
      <c r="AC243" s="69"/>
    </row>
    <row r="244" spans="1:29" ht="30" x14ac:dyDescent="0.25">
      <c r="A244" s="68" t="s">
        <v>10782</v>
      </c>
      <c r="B244" s="69" t="s">
        <v>10783</v>
      </c>
      <c r="C244" s="69" t="s">
        <v>10785</v>
      </c>
      <c r="D244" s="69" t="s">
        <v>10784</v>
      </c>
      <c r="E244" s="69" t="s">
        <v>10787</v>
      </c>
      <c r="F244" s="69" t="s">
        <v>10243</v>
      </c>
      <c r="G244" s="69" t="s">
        <v>1848</v>
      </c>
      <c r="H244" s="69" t="s">
        <v>1978</v>
      </c>
      <c r="I244" s="69" t="s">
        <v>1236</v>
      </c>
      <c r="J244" s="70">
        <v>406952.51</v>
      </c>
      <c r="K244" s="69" t="s">
        <v>1936</v>
      </c>
      <c r="L244" s="69" t="s">
        <v>10786</v>
      </c>
      <c r="M244" s="70">
        <v>66098.16</v>
      </c>
      <c r="N244" s="69"/>
      <c r="O244" s="69"/>
      <c r="P244" s="69" t="s">
        <v>2534</v>
      </c>
      <c r="Q244" s="69" t="s">
        <v>1490</v>
      </c>
      <c r="R244" s="69"/>
      <c r="S244" s="70">
        <v>66098.16</v>
      </c>
      <c r="T244" s="70"/>
      <c r="U244" s="69"/>
      <c r="V244" s="69"/>
      <c r="W244" s="69" t="s">
        <v>1018</v>
      </c>
      <c r="X244" s="69"/>
      <c r="Y244" s="70"/>
      <c r="Z244" s="69">
        <v>0</v>
      </c>
      <c r="AA244" s="69" t="s">
        <v>966</v>
      </c>
      <c r="AB244" s="69" t="s">
        <v>967</v>
      </c>
      <c r="AC244" s="69" t="s">
        <v>10788</v>
      </c>
    </row>
    <row r="245" spans="1:29" x14ac:dyDescent="0.25">
      <c r="A245" s="69"/>
      <c r="B245" s="69"/>
      <c r="C245" s="69"/>
      <c r="D245" s="69"/>
      <c r="E245" s="69" t="s">
        <v>10790</v>
      </c>
      <c r="F245" s="69"/>
      <c r="G245" s="69"/>
      <c r="H245" s="69"/>
      <c r="I245" s="69"/>
      <c r="J245" s="69"/>
      <c r="K245" s="69"/>
      <c r="L245" s="69" t="s">
        <v>10789</v>
      </c>
      <c r="M245" s="70">
        <v>100746.87</v>
      </c>
      <c r="N245" s="69"/>
      <c r="O245" s="69"/>
      <c r="P245" s="69" t="s">
        <v>2534</v>
      </c>
      <c r="Q245" s="69" t="s">
        <v>1490</v>
      </c>
      <c r="R245" s="69"/>
      <c r="S245" s="70">
        <v>100746.87</v>
      </c>
      <c r="T245" s="70"/>
      <c r="U245" s="69"/>
      <c r="V245" s="69"/>
      <c r="W245" s="69"/>
      <c r="X245" s="69"/>
      <c r="Y245" s="70"/>
      <c r="Z245" s="69">
        <v>0</v>
      </c>
      <c r="AA245" s="69"/>
      <c r="AB245" s="69" t="s">
        <v>967</v>
      </c>
      <c r="AC245" s="69"/>
    </row>
    <row r="246" spans="1:29" x14ac:dyDescent="0.25">
      <c r="A246" s="69"/>
      <c r="B246" s="69"/>
      <c r="C246" s="69"/>
      <c r="D246" s="69"/>
      <c r="E246" s="69" t="s">
        <v>10792</v>
      </c>
      <c r="F246" s="69"/>
      <c r="G246" s="69"/>
      <c r="H246" s="69"/>
      <c r="I246" s="69"/>
      <c r="J246" s="69"/>
      <c r="K246" s="69"/>
      <c r="L246" s="69" t="s">
        <v>10791</v>
      </c>
      <c r="M246" s="70">
        <v>118831.5</v>
      </c>
      <c r="N246" s="69"/>
      <c r="O246" s="69"/>
      <c r="P246" s="69" t="s">
        <v>2781</v>
      </c>
      <c r="Q246" s="69" t="s">
        <v>1185</v>
      </c>
      <c r="R246" s="69"/>
      <c r="S246" s="70">
        <v>118831.5</v>
      </c>
      <c r="T246" s="70"/>
      <c r="U246" s="69"/>
      <c r="V246" s="69"/>
      <c r="W246" s="69" t="s">
        <v>1005</v>
      </c>
      <c r="X246" s="69"/>
      <c r="Y246" s="70"/>
      <c r="Z246" s="69">
        <v>0</v>
      </c>
      <c r="AA246" s="69"/>
      <c r="AB246" s="69" t="s">
        <v>967</v>
      </c>
      <c r="AC246" s="69"/>
    </row>
    <row r="247" spans="1:29" x14ac:dyDescent="0.25">
      <c r="A247" s="69"/>
      <c r="B247" s="69"/>
      <c r="C247" s="69"/>
      <c r="D247" s="69"/>
      <c r="E247" s="69" t="s">
        <v>10794</v>
      </c>
      <c r="F247" s="69"/>
      <c r="G247" s="69"/>
      <c r="H247" s="69"/>
      <c r="I247" s="69"/>
      <c r="J247" s="69"/>
      <c r="K247" s="69"/>
      <c r="L247" s="69" t="s">
        <v>10793</v>
      </c>
      <c r="M247" s="70">
        <v>108843</v>
      </c>
      <c r="N247" s="69"/>
      <c r="O247" s="69"/>
      <c r="P247" s="69" t="s">
        <v>961</v>
      </c>
      <c r="Q247" s="69" t="s">
        <v>1991</v>
      </c>
      <c r="R247" s="69"/>
      <c r="S247" s="70">
        <v>108843</v>
      </c>
      <c r="T247" s="70"/>
      <c r="U247" s="69" t="s">
        <v>1546</v>
      </c>
      <c r="V247" s="73">
        <v>92</v>
      </c>
      <c r="W247" s="69" t="s">
        <v>1546</v>
      </c>
      <c r="X247" s="69"/>
      <c r="Y247" s="70"/>
      <c r="Z247" s="69">
        <v>0</v>
      </c>
      <c r="AA247" s="69"/>
      <c r="AB247" s="69" t="s">
        <v>967</v>
      </c>
      <c r="AC247" s="69"/>
    </row>
    <row r="248" spans="1:29" x14ac:dyDescent="0.25">
      <c r="A248" s="71" t="s">
        <v>193</v>
      </c>
      <c r="B248" s="71"/>
      <c r="C248" s="71"/>
      <c r="D248" s="71"/>
      <c r="E248" s="71"/>
      <c r="F248" s="71"/>
      <c r="G248" s="71"/>
      <c r="H248" s="71"/>
      <c r="I248" s="71"/>
      <c r="J248" s="72">
        <v>406952.51</v>
      </c>
      <c r="K248" s="71"/>
      <c r="L248" s="71"/>
      <c r="M248" s="72">
        <v>394519.53</v>
      </c>
      <c r="N248" s="72">
        <v>12432.979999999981</v>
      </c>
      <c r="O248" s="71"/>
      <c r="P248" s="71"/>
      <c r="Q248" s="71"/>
      <c r="R248" s="71"/>
      <c r="S248" s="72">
        <v>394519.53</v>
      </c>
      <c r="T248" s="72">
        <v>108843</v>
      </c>
      <c r="U248" s="71"/>
      <c r="V248" s="71"/>
      <c r="W248" s="71"/>
      <c r="X248" s="72">
        <v>285676.53000000003</v>
      </c>
      <c r="Y248" s="72">
        <v>0</v>
      </c>
      <c r="Z248" s="72">
        <v>108843</v>
      </c>
      <c r="AA248" s="69"/>
      <c r="AB248" s="69"/>
      <c r="AC248" s="69"/>
    </row>
    <row r="249" spans="1:29" ht="30" x14ac:dyDescent="0.25">
      <c r="A249" s="68" t="s">
        <v>10795</v>
      </c>
      <c r="B249" s="69" t="s">
        <v>10796</v>
      </c>
      <c r="C249" s="69" t="s">
        <v>10798</v>
      </c>
      <c r="D249" s="69" t="s">
        <v>10797</v>
      </c>
      <c r="E249" s="69" t="s">
        <v>10800</v>
      </c>
      <c r="F249" s="69" t="s">
        <v>10243</v>
      </c>
      <c r="G249" s="69" t="s">
        <v>1848</v>
      </c>
      <c r="H249" s="69" t="s">
        <v>1249</v>
      </c>
      <c r="I249" s="69" t="s">
        <v>1236</v>
      </c>
      <c r="J249" s="70">
        <v>765105.95</v>
      </c>
      <c r="K249" s="69" t="s">
        <v>1936</v>
      </c>
      <c r="L249" s="69" t="s">
        <v>10799</v>
      </c>
      <c r="M249" s="70">
        <v>3262.74</v>
      </c>
      <c r="N249" s="69"/>
      <c r="O249" s="69"/>
      <c r="P249" s="69" t="s">
        <v>3826</v>
      </c>
      <c r="Q249" s="69" t="s">
        <v>2134</v>
      </c>
      <c r="R249" s="69"/>
      <c r="S249" s="70">
        <v>3262.74</v>
      </c>
      <c r="T249" s="70"/>
      <c r="U249" s="69"/>
      <c r="V249" s="69"/>
      <c r="W249" s="69"/>
      <c r="X249" s="69"/>
      <c r="Y249" s="70"/>
      <c r="Z249" s="69">
        <v>0</v>
      </c>
      <c r="AA249" s="69" t="s">
        <v>966</v>
      </c>
      <c r="AB249" s="69" t="s">
        <v>997</v>
      </c>
      <c r="AC249" s="69" t="s">
        <v>10801</v>
      </c>
    </row>
    <row r="250" spans="1:29" x14ac:dyDescent="0.25">
      <c r="A250" s="69"/>
      <c r="B250" s="69"/>
      <c r="C250" s="69"/>
      <c r="D250" s="69"/>
      <c r="E250" s="69" t="s">
        <v>10803</v>
      </c>
      <c r="F250" s="69"/>
      <c r="G250" s="69"/>
      <c r="H250" s="69"/>
      <c r="I250" s="69"/>
      <c r="J250" s="69"/>
      <c r="K250" s="69"/>
      <c r="L250" s="69" t="s">
        <v>10802</v>
      </c>
      <c r="M250" s="70">
        <v>184570.16</v>
      </c>
      <c r="N250" s="69"/>
      <c r="O250" s="69"/>
      <c r="P250" s="69" t="s">
        <v>1935</v>
      </c>
      <c r="Q250" s="69" t="s">
        <v>1616</v>
      </c>
      <c r="R250" s="69"/>
      <c r="S250" s="70">
        <v>184570.16</v>
      </c>
      <c r="T250" s="70"/>
      <c r="U250" s="69"/>
      <c r="V250" s="69"/>
      <c r="W250" s="69"/>
      <c r="X250" s="69"/>
      <c r="Y250" s="70"/>
      <c r="Z250" s="69">
        <v>0</v>
      </c>
      <c r="AA250" s="69"/>
      <c r="AB250" s="69" t="s">
        <v>967</v>
      </c>
      <c r="AC250" s="69"/>
    </row>
    <row r="251" spans="1:29" x14ac:dyDescent="0.25">
      <c r="A251" s="69"/>
      <c r="B251" s="69"/>
      <c r="C251" s="69"/>
      <c r="D251" s="69"/>
      <c r="E251" s="69" t="s">
        <v>10805</v>
      </c>
      <c r="F251" s="69"/>
      <c r="G251" s="69"/>
      <c r="H251" s="69"/>
      <c r="I251" s="69"/>
      <c r="J251" s="69"/>
      <c r="K251" s="69"/>
      <c r="L251" s="69" t="s">
        <v>10804</v>
      </c>
      <c r="M251" s="70">
        <v>2886.36</v>
      </c>
      <c r="N251" s="69"/>
      <c r="O251" s="69"/>
      <c r="P251" s="69" t="s">
        <v>1935</v>
      </c>
      <c r="Q251" s="69" t="s">
        <v>1010</v>
      </c>
      <c r="R251" s="69"/>
      <c r="S251" s="70">
        <v>2886.36</v>
      </c>
      <c r="T251" s="70"/>
      <c r="U251" s="69" t="s">
        <v>1010</v>
      </c>
      <c r="V251" s="73">
        <v>59</v>
      </c>
      <c r="W251" s="69" t="s">
        <v>1010</v>
      </c>
      <c r="X251" s="69"/>
      <c r="Y251" s="70"/>
      <c r="Z251" s="69">
        <v>0</v>
      </c>
      <c r="AA251" s="69"/>
      <c r="AB251" s="69" t="s">
        <v>967</v>
      </c>
      <c r="AC251" s="69"/>
    </row>
    <row r="252" spans="1:29" x14ac:dyDescent="0.25">
      <c r="A252" s="69"/>
      <c r="B252" s="69"/>
      <c r="C252" s="69"/>
      <c r="D252" s="69"/>
      <c r="E252" s="69" t="s">
        <v>10807</v>
      </c>
      <c r="F252" s="69"/>
      <c r="G252" s="69"/>
      <c r="H252" s="69"/>
      <c r="I252" s="69"/>
      <c r="J252" s="69"/>
      <c r="K252" s="69"/>
      <c r="L252" s="69" t="s">
        <v>10806</v>
      </c>
      <c r="M252" s="70">
        <v>438014.46</v>
      </c>
      <c r="N252" s="69"/>
      <c r="O252" s="69"/>
      <c r="P252" s="69" t="s">
        <v>1935</v>
      </c>
      <c r="Q252" s="69" t="s">
        <v>1603</v>
      </c>
      <c r="R252" s="69"/>
      <c r="S252" s="70">
        <v>438014.46</v>
      </c>
      <c r="T252" s="70"/>
      <c r="U252" s="69"/>
      <c r="V252" s="69"/>
      <c r="W252" s="69" t="s">
        <v>1393</v>
      </c>
      <c r="X252" s="69"/>
      <c r="Y252" s="70"/>
      <c r="Z252" s="69">
        <v>0</v>
      </c>
      <c r="AA252" s="69"/>
      <c r="AB252" s="69" t="s">
        <v>967</v>
      </c>
      <c r="AC252" s="69"/>
    </row>
    <row r="253" spans="1:29" x14ac:dyDescent="0.25">
      <c r="A253" s="69"/>
      <c r="B253" s="69"/>
      <c r="C253" s="69"/>
      <c r="D253" s="69"/>
      <c r="E253" s="69" t="s">
        <v>10807</v>
      </c>
      <c r="F253" s="69"/>
      <c r="G253" s="69"/>
      <c r="H253" s="69"/>
      <c r="I253" s="69"/>
      <c r="J253" s="69"/>
      <c r="K253" s="69"/>
      <c r="L253" s="69" t="s">
        <v>10808</v>
      </c>
      <c r="M253" s="70">
        <v>73973.289999999994</v>
      </c>
      <c r="N253" s="69"/>
      <c r="O253" s="69"/>
      <c r="P253" s="69" t="s">
        <v>1935</v>
      </c>
      <c r="Q253" s="69" t="s">
        <v>1603</v>
      </c>
      <c r="R253" s="69"/>
      <c r="S253" s="70">
        <v>73973.289999999994</v>
      </c>
      <c r="T253" s="70"/>
      <c r="U253" s="69"/>
      <c r="V253" s="69"/>
      <c r="W253" s="69" t="s">
        <v>1393</v>
      </c>
      <c r="X253" s="69"/>
      <c r="Y253" s="70"/>
      <c r="Z253" s="69">
        <v>0</v>
      </c>
      <c r="AA253" s="69"/>
      <c r="AB253" s="69" t="s">
        <v>967</v>
      </c>
      <c r="AC253" s="69"/>
    </row>
    <row r="254" spans="1:29" x14ac:dyDescent="0.25">
      <c r="A254" s="69"/>
      <c r="B254" s="69"/>
      <c r="C254" s="69"/>
      <c r="D254" s="69"/>
      <c r="E254" s="69" t="s">
        <v>10810</v>
      </c>
      <c r="F254" s="69"/>
      <c r="G254" s="69"/>
      <c r="H254" s="69"/>
      <c r="I254" s="69"/>
      <c r="J254" s="69"/>
      <c r="K254" s="69"/>
      <c r="L254" s="69" t="s">
        <v>10809</v>
      </c>
      <c r="M254" s="70">
        <v>49794.74</v>
      </c>
      <c r="N254" s="69"/>
      <c r="O254" s="69"/>
      <c r="P254" s="69" t="s">
        <v>1935</v>
      </c>
      <c r="Q254" s="69" t="s">
        <v>1037</v>
      </c>
      <c r="R254" s="69"/>
      <c r="S254" s="70">
        <v>49794.74</v>
      </c>
      <c r="T254" s="70"/>
      <c r="U254" s="69"/>
      <c r="V254" s="69"/>
      <c r="W254" s="69" t="s">
        <v>1270</v>
      </c>
      <c r="X254" s="69"/>
      <c r="Y254" s="70"/>
      <c r="Z254" s="69">
        <v>0</v>
      </c>
      <c r="AA254" s="69"/>
      <c r="AB254" s="69" t="s">
        <v>967</v>
      </c>
      <c r="AC254" s="69"/>
    </row>
    <row r="255" spans="1:29" x14ac:dyDescent="0.25">
      <c r="A255" s="71" t="s">
        <v>193</v>
      </c>
      <c r="B255" s="71"/>
      <c r="C255" s="71"/>
      <c r="D255" s="71"/>
      <c r="E255" s="71"/>
      <c r="F255" s="71"/>
      <c r="G255" s="71"/>
      <c r="H255" s="71"/>
      <c r="I255" s="71"/>
      <c r="J255" s="72">
        <v>765105.95</v>
      </c>
      <c r="K255" s="71"/>
      <c r="L255" s="71"/>
      <c r="M255" s="72">
        <v>752501.75</v>
      </c>
      <c r="N255" s="72">
        <v>12604.199999999953</v>
      </c>
      <c r="O255" s="71"/>
      <c r="P255" s="71"/>
      <c r="Q255" s="71"/>
      <c r="R255" s="71"/>
      <c r="S255" s="72">
        <v>752501.75</v>
      </c>
      <c r="T255" s="72">
        <v>2886.36</v>
      </c>
      <c r="U255" s="71"/>
      <c r="V255" s="71"/>
      <c r="W255" s="71"/>
      <c r="X255" s="72">
        <v>749615.39</v>
      </c>
      <c r="Y255" s="72">
        <v>0</v>
      </c>
      <c r="Z255" s="72">
        <v>2886.36</v>
      </c>
      <c r="AA255" s="69"/>
      <c r="AB255" s="69"/>
      <c r="AC255" s="69"/>
    </row>
    <row r="256" spans="1:29" ht="30" x14ac:dyDescent="0.25">
      <c r="A256" s="68" t="s">
        <v>10811</v>
      </c>
      <c r="B256" s="69" t="s">
        <v>10698</v>
      </c>
      <c r="C256" s="69" t="s">
        <v>10812</v>
      </c>
      <c r="D256" s="69" t="s">
        <v>1970</v>
      </c>
      <c r="E256" s="69" t="s">
        <v>10814</v>
      </c>
      <c r="F256" s="69"/>
      <c r="G256" s="69" t="s">
        <v>1300</v>
      </c>
      <c r="H256" s="69" t="s">
        <v>988</v>
      </c>
      <c r="I256" s="69" t="s">
        <v>962</v>
      </c>
      <c r="J256" s="70">
        <v>26101.7</v>
      </c>
      <c r="K256" s="69" t="s">
        <v>1936</v>
      </c>
      <c r="L256" s="69" t="s">
        <v>10813</v>
      </c>
      <c r="M256" s="70">
        <v>26101.7</v>
      </c>
      <c r="N256" s="69"/>
      <c r="O256" s="69"/>
      <c r="P256" s="69" t="s">
        <v>970</v>
      </c>
      <c r="Q256" s="69" t="s">
        <v>1886</v>
      </c>
      <c r="R256" s="69"/>
      <c r="S256" s="70">
        <v>26101.7</v>
      </c>
      <c r="T256" s="70"/>
      <c r="U256" s="69"/>
      <c r="V256" s="69"/>
      <c r="W256" s="69"/>
      <c r="X256" s="69"/>
      <c r="Y256" s="70"/>
      <c r="Z256" s="69">
        <v>0</v>
      </c>
      <c r="AA256" s="69" t="s">
        <v>966</v>
      </c>
      <c r="AB256" s="69" t="s">
        <v>967</v>
      </c>
      <c r="AC256" s="69" t="s">
        <v>10815</v>
      </c>
    </row>
    <row r="257" spans="1:29" x14ac:dyDescent="0.25">
      <c r="A257" s="71" t="s">
        <v>193</v>
      </c>
      <c r="B257" s="71"/>
      <c r="C257" s="71"/>
      <c r="D257" s="71"/>
      <c r="E257" s="71"/>
      <c r="F257" s="71"/>
      <c r="G257" s="71"/>
      <c r="H257" s="71"/>
      <c r="I257" s="71"/>
      <c r="J257" s="72">
        <v>26101.7</v>
      </c>
      <c r="K257" s="71"/>
      <c r="L257" s="71"/>
      <c r="M257" s="72">
        <v>26101.7</v>
      </c>
      <c r="N257" s="72">
        <v>0</v>
      </c>
      <c r="O257" s="71"/>
      <c r="P257" s="71"/>
      <c r="Q257" s="71"/>
      <c r="R257" s="71"/>
      <c r="S257" s="72">
        <v>26101.7</v>
      </c>
      <c r="T257" s="72">
        <v>0</v>
      </c>
      <c r="U257" s="71"/>
      <c r="V257" s="71"/>
      <c r="W257" s="71"/>
      <c r="X257" s="72">
        <v>26101.7</v>
      </c>
      <c r="Y257" s="72">
        <v>0</v>
      </c>
      <c r="Z257" s="72">
        <v>0</v>
      </c>
      <c r="AA257" s="69"/>
      <c r="AB257" s="69"/>
      <c r="AC257" s="69"/>
    </row>
    <row r="258" spans="1:29" ht="30" x14ac:dyDescent="0.25">
      <c r="A258" s="68" t="s">
        <v>10816</v>
      </c>
      <c r="B258" s="69" t="s">
        <v>10817</v>
      </c>
      <c r="C258" s="69" t="s">
        <v>10819</v>
      </c>
      <c r="D258" s="69" t="s">
        <v>10818</v>
      </c>
      <c r="E258" s="69" t="s">
        <v>10822</v>
      </c>
      <c r="F258" s="69" t="s">
        <v>10820</v>
      </c>
      <c r="G258" s="69" t="s">
        <v>3818</v>
      </c>
      <c r="H258" s="69" t="s">
        <v>1437</v>
      </c>
      <c r="I258" s="69" t="s">
        <v>1236</v>
      </c>
      <c r="J258" s="70">
        <v>126456.32000000001</v>
      </c>
      <c r="K258" s="69" t="s">
        <v>1936</v>
      </c>
      <c r="L258" s="69" t="s">
        <v>10821</v>
      </c>
      <c r="M258" s="70">
        <v>112833.84</v>
      </c>
      <c r="N258" s="69"/>
      <c r="O258" s="69"/>
      <c r="P258" s="69" t="s">
        <v>4716</v>
      </c>
      <c r="Q258" s="69" t="s">
        <v>1185</v>
      </c>
      <c r="R258" s="69"/>
      <c r="S258" s="70">
        <v>112833.84</v>
      </c>
      <c r="T258" s="70"/>
      <c r="U258" s="69"/>
      <c r="V258" s="69"/>
      <c r="W258" s="69" t="s">
        <v>1157</v>
      </c>
      <c r="X258" s="69"/>
      <c r="Y258" s="70"/>
      <c r="Z258" s="69">
        <v>0</v>
      </c>
      <c r="AA258" s="69" t="s">
        <v>966</v>
      </c>
      <c r="AB258" s="69" t="s">
        <v>967</v>
      </c>
      <c r="AC258" s="69"/>
    </row>
    <row r="259" spans="1:29" x14ac:dyDescent="0.25">
      <c r="A259" s="69"/>
      <c r="B259" s="69"/>
      <c r="C259" s="69"/>
      <c r="D259" s="69"/>
      <c r="E259" s="69" t="s">
        <v>10824</v>
      </c>
      <c r="F259" s="69"/>
      <c r="G259" s="69"/>
      <c r="H259" s="69"/>
      <c r="I259" s="69"/>
      <c r="J259" s="69"/>
      <c r="K259" s="69"/>
      <c r="L259" s="69" t="s">
        <v>10823</v>
      </c>
      <c r="M259" s="70">
        <v>13562.32</v>
      </c>
      <c r="N259" s="69"/>
      <c r="O259" s="69"/>
      <c r="P259" s="69" t="s">
        <v>1869</v>
      </c>
      <c r="Q259" s="69" t="s">
        <v>1556</v>
      </c>
      <c r="R259" s="69"/>
      <c r="S259" s="70">
        <v>13562.32</v>
      </c>
      <c r="T259" s="70"/>
      <c r="U259" s="69" t="s">
        <v>1556</v>
      </c>
      <c r="V259" s="73">
        <v>94</v>
      </c>
      <c r="W259" s="69" t="s">
        <v>1556</v>
      </c>
      <c r="X259" s="69"/>
      <c r="Y259" s="70"/>
      <c r="Z259" s="69">
        <v>0</v>
      </c>
      <c r="AA259" s="69"/>
      <c r="AB259" s="69" t="s">
        <v>967</v>
      </c>
      <c r="AC259" s="69"/>
    </row>
    <row r="260" spans="1:29" x14ac:dyDescent="0.25">
      <c r="A260" s="71" t="s">
        <v>193</v>
      </c>
      <c r="B260" s="71"/>
      <c r="C260" s="71"/>
      <c r="D260" s="71"/>
      <c r="E260" s="71"/>
      <c r="F260" s="71"/>
      <c r="G260" s="71"/>
      <c r="H260" s="71"/>
      <c r="I260" s="71"/>
      <c r="J260" s="72">
        <v>126456.32000000001</v>
      </c>
      <c r="K260" s="71"/>
      <c r="L260" s="71"/>
      <c r="M260" s="72">
        <v>126396.16</v>
      </c>
      <c r="N260" s="72">
        <v>60.160000000003492</v>
      </c>
      <c r="O260" s="71"/>
      <c r="P260" s="71"/>
      <c r="Q260" s="71"/>
      <c r="R260" s="71"/>
      <c r="S260" s="72">
        <v>126396.16</v>
      </c>
      <c r="T260" s="72">
        <v>13562.32</v>
      </c>
      <c r="U260" s="71"/>
      <c r="V260" s="71"/>
      <c r="W260" s="71"/>
      <c r="X260" s="72">
        <v>112833.84</v>
      </c>
      <c r="Y260" s="72">
        <v>0</v>
      </c>
      <c r="Z260" s="72">
        <v>13562.32</v>
      </c>
      <c r="AA260" s="69"/>
      <c r="AB260" s="69"/>
      <c r="AC260" s="69"/>
    </row>
    <row r="261" spans="1:29" ht="30" x14ac:dyDescent="0.25">
      <c r="A261" s="68" t="s">
        <v>10825</v>
      </c>
      <c r="B261" s="69" t="s">
        <v>10826</v>
      </c>
      <c r="C261" s="69" t="s">
        <v>10827</v>
      </c>
      <c r="D261" s="69" t="s">
        <v>1280</v>
      </c>
      <c r="E261" s="69" t="s">
        <v>10829</v>
      </c>
      <c r="F261" s="69" t="s">
        <v>10243</v>
      </c>
      <c r="G261" s="69" t="s">
        <v>2711</v>
      </c>
      <c r="H261" s="69" t="s">
        <v>976</v>
      </c>
      <c r="I261" s="69" t="s">
        <v>1236</v>
      </c>
      <c r="J261" s="70">
        <v>95011.199999999997</v>
      </c>
      <c r="K261" s="69" t="s">
        <v>1936</v>
      </c>
      <c r="L261" s="69" t="s">
        <v>10828</v>
      </c>
      <c r="M261" s="70">
        <v>65574.61</v>
      </c>
      <c r="N261" s="69"/>
      <c r="O261" s="69"/>
      <c r="P261" s="69" t="s">
        <v>1002</v>
      </c>
      <c r="Q261" s="69" t="s">
        <v>1032</v>
      </c>
      <c r="R261" s="69"/>
      <c r="S261" s="70">
        <v>65574.61</v>
      </c>
      <c r="T261" s="70"/>
      <c r="U261" s="69"/>
      <c r="V261" s="69"/>
      <c r="W261" s="69" t="s">
        <v>1182</v>
      </c>
      <c r="X261" s="69"/>
      <c r="Y261" s="70"/>
      <c r="Z261" s="69">
        <v>0</v>
      </c>
      <c r="AA261" s="69" t="s">
        <v>966</v>
      </c>
      <c r="AB261" s="69" t="s">
        <v>1144</v>
      </c>
      <c r="AC261" s="69"/>
    </row>
    <row r="262" spans="1:29" x14ac:dyDescent="0.25">
      <c r="A262" s="69"/>
      <c r="B262" s="69"/>
      <c r="C262" s="69"/>
      <c r="D262" s="69"/>
      <c r="E262" s="69" t="s">
        <v>10831</v>
      </c>
      <c r="F262" s="69"/>
      <c r="G262" s="69"/>
      <c r="H262" s="69"/>
      <c r="I262" s="69"/>
      <c r="J262" s="69"/>
      <c r="K262" s="69"/>
      <c r="L262" s="69" t="s">
        <v>10830</v>
      </c>
      <c r="M262" s="70">
        <v>28901.49</v>
      </c>
      <c r="N262" s="69"/>
      <c r="O262" s="69"/>
      <c r="P262" s="69" t="s">
        <v>1603</v>
      </c>
      <c r="Q262" s="69" t="s">
        <v>1075</v>
      </c>
      <c r="R262" s="69"/>
      <c r="S262" s="70">
        <v>28901.49</v>
      </c>
      <c r="T262" s="70"/>
      <c r="U262" s="69" t="s">
        <v>1689</v>
      </c>
      <c r="V262" s="73">
        <v>62</v>
      </c>
      <c r="W262" s="69" t="s">
        <v>1689</v>
      </c>
      <c r="X262" s="69"/>
      <c r="Y262" s="70"/>
      <c r="Z262" s="69">
        <v>0</v>
      </c>
      <c r="AA262" s="69"/>
      <c r="AB262" s="69" t="s">
        <v>1144</v>
      </c>
      <c r="AC262" s="69"/>
    </row>
    <row r="263" spans="1:29" x14ac:dyDescent="0.25">
      <c r="A263" s="71" t="s">
        <v>193</v>
      </c>
      <c r="B263" s="71"/>
      <c r="C263" s="71"/>
      <c r="D263" s="71"/>
      <c r="E263" s="71"/>
      <c r="F263" s="71"/>
      <c r="G263" s="71"/>
      <c r="H263" s="71"/>
      <c r="I263" s="71"/>
      <c r="J263" s="72">
        <v>95011.199999999997</v>
      </c>
      <c r="K263" s="71"/>
      <c r="L263" s="71"/>
      <c r="M263" s="72">
        <v>94476.1</v>
      </c>
      <c r="N263" s="72">
        <v>535.09999999999127</v>
      </c>
      <c r="O263" s="71"/>
      <c r="P263" s="71"/>
      <c r="Q263" s="71"/>
      <c r="R263" s="71"/>
      <c r="S263" s="72">
        <v>94476.1</v>
      </c>
      <c r="T263" s="72">
        <v>28901.49</v>
      </c>
      <c r="U263" s="71"/>
      <c r="V263" s="71"/>
      <c r="W263" s="71"/>
      <c r="X263" s="72">
        <v>65574.61</v>
      </c>
      <c r="Y263" s="72">
        <v>0</v>
      </c>
      <c r="Z263" s="72">
        <v>28901.49</v>
      </c>
      <c r="AA263" s="69"/>
      <c r="AB263" s="69"/>
      <c r="AC263" s="69"/>
    </row>
    <row r="264" spans="1:29" ht="20" x14ac:dyDescent="0.25">
      <c r="A264" s="68" t="s">
        <v>10832</v>
      </c>
      <c r="B264" s="69" t="s">
        <v>10833</v>
      </c>
      <c r="C264" s="69" t="s">
        <v>10834</v>
      </c>
      <c r="D264" s="69" t="s">
        <v>10741</v>
      </c>
      <c r="E264" s="69" t="s">
        <v>10836</v>
      </c>
      <c r="F264" s="69" t="s">
        <v>10255</v>
      </c>
      <c r="G264" s="69" t="s">
        <v>1436</v>
      </c>
      <c r="H264" s="69" t="s">
        <v>1978</v>
      </c>
      <c r="I264" s="69" t="s">
        <v>1236</v>
      </c>
      <c r="J264" s="70">
        <v>175594.69</v>
      </c>
      <c r="K264" s="69" t="s">
        <v>1936</v>
      </c>
      <c r="L264" s="69" t="s">
        <v>10835</v>
      </c>
      <c r="M264" s="70">
        <v>78916.289999999994</v>
      </c>
      <c r="N264" s="69"/>
      <c r="O264" s="69"/>
      <c r="P264" s="69" t="s">
        <v>1986</v>
      </c>
      <c r="Q264" s="69" t="s">
        <v>1071</v>
      </c>
      <c r="R264" s="69"/>
      <c r="S264" s="70">
        <v>78916.289999999994</v>
      </c>
      <c r="T264" s="70"/>
      <c r="U264" s="69"/>
      <c r="V264" s="69"/>
      <c r="W264" s="69" t="s">
        <v>1611</v>
      </c>
      <c r="X264" s="69"/>
      <c r="Y264" s="70"/>
      <c r="Z264" s="69">
        <v>0</v>
      </c>
      <c r="AA264" s="69" t="s">
        <v>966</v>
      </c>
      <c r="AB264" s="69" t="s">
        <v>967</v>
      </c>
      <c r="AC264" s="69"/>
    </row>
    <row r="265" spans="1:29" x14ac:dyDescent="0.25">
      <c r="A265" s="69"/>
      <c r="B265" s="69"/>
      <c r="C265" s="69"/>
      <c r="D265" s="69"/>
      <c r="E265" s="69" t="s">
        <v>10838</v>
      </c>
      <c r="F265" s="69"/>
      <c r="G265" s="69"/>
      <c r="H265" s="69"/>
      <c r="I265" s="69"/>
      <c r="J265" s="69"/>
      <c r="K265" s="69"/>
      <c r="L265" s="69" t="s">
        <v>10837</v>
      </c>
      <c r="M265" s="70">
        <v>30179.61</v>
      </c>
      <c r="N265" s="69"/>
      <c r="O265" s="69"/>
      <c r="P265" s="69" t="s">
        <v>1257</v>
      </c>
      <c r="Q265" s="69" t="s">
        <v>1021</v>
      </c>
      <c r="R265" s="69"/>
      <c r="S265" s="70">
        <v>30179.61</v>
      </c>
      <c r="T265" s="70"/>
      <c r="U265" s="69"/>
      <c r="V265" s="69"/>
      <c r="W265" s="69" t="s">
        <v>1182</v>
      </c>
      <c r="X265" s="69"/>
      <c r="Y265" s="70"/>
      <c r="Z265" s="69">
        <v>0</v>
      </c>
      <c r="AA265" s="69"/>
      <c r="AB265" s="69" t="s">
        <v>967</v>
      </c>
      <c r="AC265" s="69"/>
    </row>
    <row r="266" spans="1:29" x14ac:dyDescent="0.25">
      <c r="A266" s="69"/>
      <c r="B266" s="69"/>
      <c r="C266" s="69"/>
      <c r="D266" s="69"/>
      <c r="E266" s="69" t="s">
        <v>10840</v>
      </c>
      <c r="F266" s="69"/>
      <c r="G266" s="69"/>
      <c r="H266" s="69"/>
      <c r="I266" s="69"/>
      <c r="J266" s="69"/>
      <c r="K266" s="69"/>
      <c r="L266" s="69" t="s">
        <v>10839</v>
      </c>
      <c r="M266" s="70">
        <v>33543.57</v>
      </c>
      <c r="N266" s="69"/>
      <c r="O266" s="69"/>
      <c r="P266" s="69" t="s">
        <v>1645</v>
      </c>
      <c r="Q266" s="69" t="s">
        <v>1991</v>
      </c>
      <c r="R266" s="69"/>
      <c r="S266" s="70">
        <v>33543.57</v>
      </c>
      <c r="T266" s="70"/>
      <c r="U266" s="69" t="s">
        <v>1546</v>
      </c>
      <c r="V266" s="73">
        <v>85</v>
      </c>
      <c r="W266" s="69" t="s">
        <v>1546</v>
      </c>
      <c r="X266" s="69"/>
      <c r="Y266" s="70"/>
      <c r="Z266" s="69">
        <v>0</v>
      </c>
      <c r="AA266" s="69"/>
      <c r="AB266" s="69" t="s">
        <v>967</v>
      </c>
      <c r="AC266" s="69"/>
    </row>
    <row r="267" spans="1:29" x14ac:dyDescent="0.25">
      <c r="A267" s="69"/>
      <c r="B267" s="69"/>
      <c r="C267" s="69"/>
      <c r="D267" s="69"/>
      <c r="E267" s="69" t="s">
        <v>10842</v>
      </c>
      <c r="F267" s="69"/>
      <c r="G267" s="69"/>
      <c r="H267" s="69"/>
      <c r="I267" s="69"/>
      <c r="J267" s="69"/>
      <c r="K267" s="69"/>
      <c r="L267" s="69" t="s">
        <v>10841</v>
      </c>
      <c r="M267" s="70">
        <v>31500.75</v>
      </c>
      <c r="N267" s="69"/>
      <c r="O267" s="69"/>
      <c r="P267" s="69" t="s">
        <v>1267</v>
      </c>
      <c r="Q267" s="69" t="s">
        <v>1194</v>
      </c>
      <c r="R267" s="69"/>
      <c r="S267" s="70">
        <v>31500.75</v>
      </c>
      <c r="T267" s="70"/>
      <c r="U267" s="69" t="s">
        <v>1040</v>
      </c>
      <c r="V267" s="73">
        <v>95</v>
      </c>
      <c r="W267" s="69" t="s">
        <v>1040</v>
      </c>
      <c r="X267" s="69"/>
      <c r="Y267" s="70"/>
      <c r="Z267" s="69">
        <v>0</v>
      </c>
      <c r="AA267" s="69"/>
      <c r="AB267" s="69" t="s">
        <v>967</v>
      </c>
      <c r="AC267" s="69"/>
    </row>
    <row r="268" spans="1:29" x14ac:dyDescent="0.25">
      <c r="A268" s="69"/>
      <c r="B268" s="69"/>
      <c r="C268" s="69"/>
      <c r="D268" s="69"/>
      <c r="E268" s="69" t="s">
        <v>10844</v>
      </c>
      <c r="F268" s="69"/>
      <c r="G268" s="69"/>
      <c r="H268" s="69"/>
      <c r="I268" s="69"/>
      <c r="J268" s="69"/>
      <c r="K268" s="69"/>
      <c r="L268" s="69" t="s">
        <v>10843</v>
      </c>
      <c r="M268" s="70">
        <v>1405</v>
      </c>
      <c r="N268" s="69"/>
      <c r="O268" s="69"/>
      <c r="P268" s="69" t="s">
        <v>1311</v>
      </c>
      <c r="Q268" s="69" t="s">
        <v>1689</v>
      </c>
      <c r="R268" s="69"/>
      <c r="S268" s="70">
        <v>1405</v>
      </c>
      <c r="T268" s="70"/>
      <c r="U268" s="69" t="s">
        <v>1646</v>
      </c>
      <c r="V268" s="73">
        <v>92</v>
      </c>
      <c r="W268" s="69" t="s">
        <v>1646</v>
      </c>
      <c r="X268" s="69"/>
      <c r="Y268" s="70"/>
      <c r="Z268" s="69">
        <v>0</v>
      </c>
      <c r="AA268" s="69"/>
      <c r="AB268" s="69" t="s">
        <v>997</v>
      </c>
      <c r="AC268" s="69"/>
    </row>
    <row r="269" spans="1:29" x14ac:dyDescent="0.25">
      <c r="A269" s="71" t="s">
        <v>193</v>
      </c>
      <c r="B269" s="71"/>
      <c r="C269" s="71"/>
      <c r="D269" s="71"/>
      <c r="E269" s="71"/>
      <c r="F269" s="71"/>
      <c r="G269" s="71"/>
      <c r="H269" s="71"/>
      <c r="I269" s="71"/>
      <c r="J269" s="72">
        <v>175594.69</v>
      </c>
      <c r="K269" s="71"/>
      <c r="L269" s="71"/>
      <c r="M269" s="72">
        <v>175545.22</v>
      </c>
      <c r="N269" s="72">
        <v>49.470000000001164</v>
      </c>
      <c r="O269" s="71"/>
      <c r="P269" s="71"/>
      <c r="Q269" s="71"/>
      <c r="R269" s="71"/>
      <c r="S269" s="72">
        <v>175545.22</v>
      </c>
      <c r="T269" s="72">
        <v>66449.320000000007</v>
      </c>
      <c r="U269" s="71"/>
      <c r="V269" s="71"/>
      <c r="W269" s="71"/>
      <c r="X269" s="72">
        <v>109095.9</v>
      </c>
      <c r="Y269" s="72">
        <v>0</v>
      </c>
      <c r="Z269" s="72">
        <v>66449.320000000007</v>
      </c>
      <c r="AA269" s="69"/>
      <c r="AB269" s="69"/>
      <c r="AC269" s="69"/>
    </row>
    <row r="270" spans="1:29" ht="70" x14ac:dyDescent="0.25">
      <c r="A270" s="68" t="s">
        <v>10845</v>
      </c>
      <c r="B270" s="69" t="s">
        <v>10846</v>
      </c>
      <c r="C270" s="69" t="s">
        <v>10847</v>
      </c>
      <c r="D270" s="69" t="s">
        <v>2001</v>
      </c>
      <c r="E270" s="69" t="s">
        <v>10849</v>
      </c>
      <c r="F270" s="69" t="s">
        <v>10255</v>
      </c>
      <c r="G270" s="69" t="s">
        <v>1436</v>
      </c>
      <c r="H270" s="69" t="s">
        <v>1480</v>
      </c>
      <c r="I270" s="69" t="s">
        <v>1236</v>
      </c>
      <c r="J270" s="70">
        <v>657540.74</v>
      </c>
      <c r="K270" s="69" t="s">
        <v>1936</v>
      </c>
      <c r="L270" s="69" t="s">
        <v>10848</v>
      </c>
      <c r="M270" s="70">
        <v>11728.39</v>
      </c>
      <c r="N270" s="69"/>
      <c r="O270" s="69"/>
      <c r="P270" s="69" t="s">
        <v>1152</v>
      </c>
      <c r="Q270" s="69" t="s">
        <v>1946</v>
      </c>
      <c r="R270" s="69"/>
      <c r="S270" s="70">
        <v>11728.39</v>
      </c>
      <c r="T270" s="70"/>
      <c r="U270" s="69"/>
      <c r="V270" s="69"/>
      <c r="W270" s="69" t="s">
        <v>1045</v>
      </c>
      <c r="X270" s="69"/>
      <c r="Y270" s="70"/>
      <c r="Z270" s="69">
        <v>0</v>
      </c>
      <c r="AA270" s="69" t="s">
        <v>966</v>
      </c>
      <c r="AB270" s="69" t="s">
        <v>967</v>
      </c>
      <c r="AC270" s="69" t="s">
        <v>10850</v>
      </c>
    </row>
    <row r="271" spans="1:29" x14ac:dyDescent="0.25">
      <c r="A271" s="69"/>
      <c r="B271" s="69"/>
      <c r="C271" s="69"/>
      <c r="D271" s="69"/>
      <c r="E271" s="69" t="s">
        <v>10852</v>
      </c>
      <c r="F271" s="69"/>
      <c r="G271" s="69"/>
      <c r="H271" s="69"/>
      <c r="I271" s="69"/>
      <c r="J271" s="69"/>
      <c r="K271" s="69"/>
      <c r="L271" s="69" t="s">
        <v>10851</v>
      </c>
      <c r="M271" s="70">
        <v>13444.86</v>
      </c>
      <c r="N271" s="69"/>
      <c r="O271" s="69"/>
      <c r="P271" s="69" t="s">
        <v>1257</v>
      </c>
      <c r="Q271" s="69" t="s">
        <v>1681</v>
      </c>
      <c r="R271" s="69"/>
      <c r="S271" s="70">
        <v>13444.86</v>
      </c>
      <c r="T271" s="70"/>
      <c r="U271" s="69"/>
      <c r="V271" s="69"/>
      <c r="W271" s="69" t="s">
        <v>1556</v>
      </c>
      <c r="X271" s="69"/>
      <c r="Y271" s="70"/>
      <c r="Z271" s="69">
        <v>0</v>
      </c>
      <c r="AA271" s="69"/>
      <c r="AB271" s="69" t="s">
        <v>967</v>
      </c>
      <c r="AC271" s="69"/>
    </row>
    <row r="272" spans="1:29" x14ac:dyDescent="0.25">
      <c r="A272" s="69"/>
      <c r="B272" s="69"/>
      <c r="C272" s="69"/>
      <c r="D272" s="69"/>
      <c r="E272" s="69" t="s">
        <v>10854</v>
      </c>
      <c r="F272" s="69"/>
      <c r="G272" s="69"/>
      <c r="H272" s="69"/>
      <c r="I272" s="69"/>
      <c r="J272" s="69"/>
      <c r="K272" s="69"/>
      <c r="L272" s="69" t="s">
        <v>10853</v>
      </c>
      <c r="M272" s="70">
        <v>43139.44</v>
      </c>
      <c r="N272" s="69"/>
      <c r="O272" s="69"/>
      <c r="P272" s="69" t="s">
        <v>1378</v>
      </c>
      <c r="Q272" s="69" t="s">
        <v>1188</v>
      </c>
      <c r="R272" s="69"/>
      <c r="S272" s="70">
        <v>43139.44</v>
      </c>
      <c r="T272" s="70"/>
      <c r="U272" s="69" t="s">
        <v>1207</v>
      </c>
      <c r="V272" s="73">
        <v>93</v>
      </c>
      <c r="W272" s="69" t="s">
        <v>1207</v>
      </c>
      <c r="X272" s="69"/>
      <c r="Y272" s="70"/>
      <c r="Z272" s="69">
        <v>0</v>
      </c>
      <c r="AA272" s="69"/>
      <c r="AB272" s="69" t="s">
        <v>967</v>
      </c>
      <c r="AC272" s="69"/>
    </row>
    <row r="273" spans="1:29" x14ac:dyDescent="0.25">
      <c r="A273" s="69"/>
      <c r="B273" s="69"/>
      <c r="C273" s="69"/>
      <c r="D273" s="69"/>
      <c r="E273" s="69" t="s">
        <v>10856</v>
      </c>
      <c r="F273" s="69"/>
      <c r="G273" s="69"/>
      <c r="H273" s="69"/>
      <c r="I273" s="69"/>
      <c r="J273" s="69"/>
      <c r="K273" s="69"/>
      <c r="L273" s="69" t="s">
        <v>10855</v>
      </c>
      <c r="M273" s="70">
        <v>80794.960000000006</v>
      </c>
      <c r="N273" s="69"/>
      <c r="O273" s="69"/>
      <c r="P273" s="69" t="s">
        <v>1374</v>
      </c>
      <c r="Q273" s="69" t="s">
        <v>1048</v>
      </c>
      <c r="R273" s="69"/>
      <c r="S273" s="70">
        <v>80794.960000000006</v>
      </c>
      <c r="T273" s="70"/>
      <c r="U273" s="69" t="s">
        <v>1207</v>
      </c>
      <c r="V273" s="73">
        <v>84</v>
      </c>
      <c r="W273" s="69" t="s">
        <v>1207</v>
      </c>
      <c r="X273" s="69"/>
      <c r="Y273" s="70"/>
      <c r="Z273" s="69">
        <v>0</v>
      </c>
      <c r="AA273" s="69"/>
      <c r="AB273" s="69" t="s">
        <v>967</v>
      </c>
      <c r="AC273" s="69"/>
    </row>
    <row r="274" spans="1:29" x14ac:dyDescent="0.25">
      <c r="A274" s="69"/>
      <c r="B274" s="69"/>
      <c r="C274" s="69"/>
      <c r="D274" s="69"/>
      <c r="E274" s="69" t="s">
        <v>10858</v>
      </c>
      <c r="F274" s="69"/>
      <c r="G274" s="69"/>
      <c r="H274" s="69"/>
      <c r="I274" s="69"/>
      <c r="J274" s="69"/>
      <c r="K274" s="69"/>
      <c r="L274" s="69" t="s">
        <v>10857</v>
      </c>
      <c r="M274" s="70">
        <v>12263.1</v>
      </c>
      <c r="N274" s="69"/>
      <c r="O274" s="69"/>
      <c r="P274" s="69" t="s">
        <v>1174</v>
      </c>
      <c r="Q274" s="69" t="s">
        <v>1684</v>
      </c>
      <c r="R274" s="69"/>
      <c r="S274" s="70">
        <v>12263.1</v>
      </c>
      <c r="T274" s="70"/>
      <c r="U274" s="69" t="s">
        <v>1689</v>
      </c>
      <c r="V274" s="73">
        <v>86</v>
      </c>
      <c r="W274" s="69" t="s">
        <v>1689</v>
      </c>
      <c r="X274" s="69"/>
      <c r="Y274" s="70"/>
      <c r="Z274" s="69">
        <v>0</v>
      </c>
      <c r="AA274" s="69"/>
      <c r="AB274" s="69" t="s">
        <v>967</v>
      </c>
      <c r="AC274" s="69"/>
    </row>
    <row r="275" spans="1:29" x14ac:dyDescent="0.25">
      <c r="A275" s="69"/>
      <c r="B275" s="69"/>
      <c r="C275" s="69"/>
      <c r="D275" s="69"/>
      <c r="E275" s="69" t="s">
        <v>10854</v>
      </c>
      <c r="F275" s="69"/>
      <c r="G275" s="69"/>
      <c r="H275" s="69"/>
      <c r="I275" s="69"/>
      <c r="J275" s="69"/>
      <c r="K275" s="69"/>
      <c r="L275" s="69" t="s">
        <v>10859</v>
      </c>
      <c r="M275" s="70">
        <v>51658.62</v>
      </c>
      <c r="N275" s="69"/>
      <c r="O275" s="69"/>
      <c r="P275" s="69" t="s">
        <v>1378</v>
      </c>
      <c r="Q275" s="69" t="s">
        <v>1188</v>
      </c>
      <c r="R275" s="69"/>
      <c r="S275" s="70">
        <v>51658.62</v>
      </c>
      <c r="T275" s="70"/>
      <c r="U275" s="69" t="s">
        <v>1207</v>
      </c>
      <c r="V275" s="73">
        <v>93</v>
      </c>
      <c r="W275" s="69" t="s">
        <v>1207</v>
      </c>
      <c r="X275" s="69"/>
      <c r="Y275" s="70"/>
      <c r="Z275" s="69">
        <v>0</v>
      </c>
      <c r="AA275" s="69"/>
      <c r="AB275" s="69" t="s">
        <v>967</v>
      </c>
      <c r="AC275" s="69"/>
    </row>
    <row r="276" spans="1:29" x14ac:dyDescent="0.25">
      <c r="A276" s="69"/>
      <c r="B276" s="69"/>
      <c r="C276" s="69"/>
      <c r="D276" s="69"/>
      <c r="E276" s="69" t="s">
        <v>10856</v>
      </c>
      <c r="F276" s="69"/>
      <c r="G276" s="69"/>
      <c r="H276" s="69"/>
      <c r="I276" s="69"/>
      <c r="J276" s="69"/>
      <c r="K276" s="69"/>
      <c r="L276" s="69" t="s">
        <v>10860</v>
      </c>
      <c r="M276" s="70">
        <v>11745.44</v>
      </c>
      <c r="N276" s="69"/>
      <c r="O276" s="69"/>
      <c r="P276" s="69" t="s">
        <v>1374</v>
      </c>
      <c r="Q276" s="69" t="s">
        <v>1048</v>
      </c>
      <c r="R276" s="69"/>
      <c r="S276" s="70">
        <v>11745.44</v>
      </c>
      <c r="T276" s="70"/>
      <c r="U276" s="69" t="s">
        <v>1207</v>
      </c>
      <c r="V276" s="73">
        <v>84</v>
      </c>
      <c r="W276" s="69" t="s">
        <v>1207</v>
      </c>
      <c r="X276" s="69"/>
      <c r="Y276" s="70"/>
      <c r="Z276" s="69">
        <v>0</v>
      </c>
      <c r="AA276" s="69"/>
      <c r="AB276" s="69" t="s">
        <v>967</v>
      </c>
      <c r="AC276" s="69"/>
    </row>
    <row r="277" spans="1:29" x14ac:dyDescent="0.25">
      <c r="A277" s="69"/>
      <c r="B277" s="69"/>
      <c r="C277" s="69"/>
      <c r="D277" s="69"/>
      <c r="E277" s="69" t="s">
        <v>10862</v>
      </c>
      <c r="F277" s="69"/>
      <c r="G277" s="69"/>
      <c r="H277" s="69"/>
      <c r="I277" s="69"/>
      <c r="J277" s="69"/>
      <c r="K277" s="69"/>
      <c r="L277" s="69" t="s">
        <v>10861</v>
      </c>
      <c r="M277" s="70">
        <v>24965.81</v>
      </c>
      <c r="N277" s="69"/>
      <c r="O277" s="69"/>
      <c r="P277" s="69" t="s">
        <v>1393</v>
      </c>
      <c r="Q277" s="69" t="s">
        <v>1195</v>
      </c>
      <c r="R277" s="69"/>
      <c r="S277" s="70">
        <v>24965.81</v>
      </c>
      <c r="T277" s="70"/>
      <c r="U277" s="69" t="s">
        <v>1669</v>
      </c>
      <c r="V277" s="73">
        <v>83</v>
      </c>
      <c r="W277" s="69" t="s">
        <v>1669</v>
      </c>
      <c r="X277" s="69"/>
      <c r="Y277" s="70"/>
      <c r="Z277" s="69">
        <v>0</v>
      </c>
      <c r="AA277" s="69"/>
      <c r="AB277" s="69" t="s">
        <v>967</v>
      </c>
      <c r="AC277" s="69"/>
    </row>
    <row r="278" spans="1:29" x14ac:dyDescent="0.25">
      <c r="A278" s="69"/>
      <c r="B278" s="69"/>
      <c r="C278" s="69"/>
      <c r="D278" s="69"/>
      <c r="E278" s="69" t="s">
        <v>10864</v>
      </c>
      <c r="F278" s="69"/>
      <c r="G278" s="69"/>
      <c r="H278" s="69"/>
      <c r="I278" s="69"/>
      <c r="J278" s="69"/>
      <c r="K278" s="69"/>
      <c r="L278" s="69" t="s">
        <v>10863</v>
      </c>
      <c r="M278" s="70">
        <v>44965.34</v>
      </c>
      <c r="N278" s="69"/>
      <c r="O278" s="69"/>
      <c r="P278" s="69" t="s">
        <v>1452</v>
      </c>
      <c r="Q278" s="69" t="s">
        <v>1276</v>
      </c>
      <c r="R278" s="69"/>
      <c r="S278" s="70">
        <v>44965.34</v>
      </c>
      <c r="T278" s="70"/>
      <c r="U278" s="69" t="s">
        <v>2166</v>
      </c>
      <c r="V278" s="73">
        <v>93</v>
      </c>
      <c r="W278" s="69" t="s">
        <v>1088</v>
      </c>
      <c r="X278" s="69"/>
      <c r="Y278" s="70"/>
      <c r="Z278" s="69">
        <v>0</v>
      </c>
      <c r="AA278" s="69"/>
      <c r="AB278" s="69" t="s">
        <v>967</v>
      </c>
      <c r="AC278" s="69"/>
    </row>
    <row r="279" spans="1:29" x14ac:dyDescent="0.25">
      <c r="A279" s="69"/>
      <c r="B279" s="69"/>
      <c r="C279" s="69"/>
      <c r="D279" s="69"/>
      <c r="E279" s="69" t="s">
        <v>10864</v>
      </c>
      <c r="F279" s="69"/>
      <c r="G279" s="69"/>
      <c r="H279" s="69"/>
      <c r="I279" s="69"/>
      <c r="J279" s="69"/>
      <c r="K279" s="69"/>
      <c r="L279" s="69" t="s">
        <v>10865</v>
      </c>
      <c r="M279" s="70">
        <v>26244.03</v>
      </c>
      <c r="N279" s="69"/>
      <c r="O279" s="69"/>
      <c r="P279" s="69" t="s">
        <v>1452</v>
      </c>
      <c r="Q279" s="69" t="s">
        <v>1276</v>
      </c>
      <c r="R279" s="69"/>
      <c r="S279" s="70">
        <v>26244.03</v>
      </c>
      <c r="T279" s="70"/>
      <c r="U279" s="69" t="s">
        <v>2166</v>
      </c>
      <c r="V279" s="73">
        <v>93</v>
      </c>
      <c r="W279" s="69" t="s">
        <v>1088</v>
      </c>
      <c r="X279" s="69"/>
      <c r="Y279" s="70"/>
      <c r="Z279" s="69">
        <v>0</v>
      </c>
      <c r="AA279" s="69"/>
      <c r="AB279" s="69" t="s">
        <v>967</v>
      </c>
      <c r="AC279" s="69"/>
    </row>
    <row r="280" spans="1:29" x14ac:dyDescent="0.25">
      <c r="A280" s="69"/>
      <c r="B280" s="69"/>
      <c r="C280" s="69"/>
      <c r="D280" s="69"/>
      <c r="E280" s="69" t="s">
        <v>10864</v>
      </c>
      <c r="F280" s="69"/>
      <c r="G280" s="69"/>
      <c r="H280" s="69"/>
      <c r="I280" s="69"/>
      <c r="J280" s="69"/>
      <c r="K280" s="69"/>
      <c r="L280" s="69" t="s">
        <v>10866</v>
      </c>
      <c r="M280" s="70">
        <v>61788</v>
      </c>
      <c r="N280" s="69"/>
      <c r="O280" s="69"/>
      <c r="P280" s="69" t="s">
        <v>1452</v>
      </c>
      <c r="Q280" s="69" t="s">
        <v>1276</v>
      </c>
      <c r="R280" s="69"/>
      <c r="S280" s="70">
        <v>61788</v>
      </c>
      <c r="T280" s="70"/>
      <c r="U280" s="69" t="s">
        <v>2166</v>
      </c>
      <c r="V280" s="73">
        <v>93</v>
      </c>
      <c r="W280" s="69" t="s">
        <v>1088</v>
      </c>
      <c r="X280" s="69"/>
      <c r="Y280" s="70"/>
      <c r="Z280" s="69">
        <v>0</v>
      </c>
      <c r="AA280" s="69"/>
      <c r="AB280" s="69" t="s">
        <v>967</v>
      </c>
      <c r="AC280" s="69"/>
    </row>
    <row r="281" spans="1:29" x14ac:dyDescent="0.25">
      <c r="A281" s="69"/>
      <c r="B281" s="69"/>
      <c r="C281" s="69"/>
      <c r="D281" s="69"/>
      <c r="E281" s="69" t="s">
        <v>10868</v>
      </c>
      <c r="F281" s="69"/>
      <c r="G281" s="69"/>
      <c r="H281" s="69"/>
      <c r="I281" s="69"/>
      <c r="J281" s="69"/>
      <c r="K281" s="69"/>
      <c r="L281" s="69" t="s">
        <v>10867</v>
      </c>
      <c r="M281" s="70">
        <v>16229.02</v>
      </c>
      <c r="N281" s="69"/>
      <c r="O281" s="69"/>
      <c r="P281" s="69" t="s">
        <v>1510</v>
      </c>
      <c r="Q281" s="69" t="s">
        <v>1698</v>
      </c>
      <c r="R281" s="69"/>
      <c r="S281" s="70">
        <v>16229.02</v>
      </c>
      <c r="T281" s="70"/>
      <c r="U281" s="69" t="s">
        <v>4510</v>
      </c>
      <c r="V281" s="73">
        <v>78</v>
      </c>
      <c r="W281" s="69" t="s">
        <v>4510</v>
      </c>
      <c r="X281" s="69"/>
      <c r="Y281" s="70"/>
      <c r="Z281" s="69">
        <v>0</v>
      </c>
      <c r="AA281" s="69"/>
      <c r="AB281" s="69" t="s">
        <v>967</v>
      </c>
      <c r="AC281" s="69"/>
    </row>
    <row r="282" spans="1:29" x14ac:dyDescent="0.25">
      <c r="A282" s="69"/>
      <c r="B282" s="69"/>
      <c r="C282" s="69"/>
      <c r="D282" s="69"/>
      <c r="E282" s="69" t="s">
        <v>10864</v>
      </c>
      <c r="F282" s="69"/>
      <c r="G282" s="69"/>
      <c r="H282" s="69"/>
      <c r="I282" s="69"/>
      <c r="J282" s="69"/>
      <c r="K282" s="69"/>
      <c r="L282" s="69" t="s">
        <v>10869</v>
      </c>
      <c r="M282" s="70">
        <v>65721.460000000006</v>
      </c>
      <c r="N282" s="69"/>
      <c r="O282" s="69"/>
      <c r="P282" s="69" t="s">
        <v>1452</v>
      </c>
      <c r="Q282" s="69" t="s">
        <v>1276</v>
      </c>
      <c r="R282" s="69"/>
      <c r="S282" s="70">
        <v>65721.460000000006</v>
      </c>
      <c r="T282" s="70"/>
      <c r="U282" s="69" t="s">
        <v>2166</v>
      </c>
      <c r="V282" s="73">
        <v>93</v>
      </c>
      <c r="W282" s="69" t="s">
        <v>1088</v>
      </c>
      <c r="X282" s="69"/>
      <c r="Y282" s="70"/>
      <c r="Z282" s="69">
        <v>0</v>
      </c>
      <c r="AA282" s="69"/>
      <c r="AB282" s="69" t="s">
        <v>967</v>
      </c>
      <c r="AC282" s="69"/>
    </row>
    <row r="283" spans="1:29" x14ac:dyDescent="0.25">
      <c r="A283" s="69"/>
      <c r="B283" s="69"/>
      <c r="C283" s="69"/>
      <c r="D283" s="69"/>
      <c r="E283" s="69" t="s">
        <v>10864</v>
      </c>
      <c r="F283" s="69"/>
      <c r="G283" s="69"/>
      <c r="H283" s="69"/>
      <c r="I283" s="69"/>
      <c r="J283" s="69"/>
      <c r="K283" s="69"/>
      <c r="L283" s="69" t="s">
        <v>10870</v>
      </c>
      <c r="M283" s="70">
        <v>59143.12</v>
      </c>
      <c r="N283" s="69"/>
      <c r="O283" s="69"/>
      <c r="P283" s="69" t="s">
        <v>1452</v>
      </c>
      <c r="Q283" s="69" t="s">
        <v>1276</v>
      </c>
      <c r="R283" s="69"/>
      <c r="S283" s="70">
        <v>59143.12</v>
      </c>
      <c r="T283" s="70"/>
      <c r="U283" s="69" t="s">
        <v>2166</v>
      </c>
      <c r="V283" s="73">
        <v>93</v>
      </c>
      <c r="W283" s="69" t="s">
        <v>1088</v>
      </c>
      <c r="X283" s="69"/>
      <c r="Y283" s="70"/>
      <c r="Z283" s="69">
        <v>0</v>
      </c>
      <c r="AA283" s="69"/>
      <c r="AB283" s="69" t="s">
        <v>967</v>
      </c>
      <c r="AC283" s="69"/>
    </row>
    <row r="284" spans="1:29" x14ac:dyDescent="0.25">
      <c r="A284" s="69"/>
      <c r="B284" s="69"/>
      <c r="C284" s="69"/>
      <c r="D284" s="69"/>
      <c r="E284" s="69" t="s">
        <v>10872</v>
      </c>
      <c r="F284" s="69"/>
      <c r="G284" s="69"/>
      <c r="H284" s="69"/>
      <c r="I284" s="69"/>
      <c r="J284" s="69"/>
      <c r="K284" s="69"/>
      <c r="L284" s="69" t="s">
        <v>10871</v>
      </c>
      <c r="M284" s="70">
        <v>91940.160000000003</v>
      </c>
      <c r="N284" s="69"/>
      <c r="O284" s="69"/>
      <c r="P284" s="69" t="s">
        <v>1480</v>
      </c>
      <c r="Q284" s="69" t="s">
        <v>2288</v>
      </c>
      <c r="R284" s="69"/>
      <c r="S284" s="70">
        <v>91940.160000000003</v>
      </c>
      <c r="T284" s="70"/>
      <c r="U284" s="69" t="s">
        <v>2229</v>
      </c>
      <c r="V284" s="73">
        <v>107</v>
      </c>
      <c r="W284" s="69" t="s">
        <v>2229</v>
      </c>
      <c r="X284" s="69"/>
      <c r="Y284" s="70"/>
      <c r="Z284" s="69">
        <v>0</v>
      </c>
      <c r="AA284" s="69"/>
      <c r="AB284" s="69" t="s">
        <v>967</v>
      </c>
      <c r="AC284" s="69"/>
    </row>
    <row r="285" spans="1:29" x14ac:dyDescent="0.25">
      <c r="A285" s="69"/>
      <c r="B285" s="69"/>
      <c r="C285" s="69"/>
      <c r="D285" s="69"/>
      <c r="E285" s="69" t="s">
        <v>10872</v>
      </c>
      <c r="F285" s="69"/>
      <c r="G285" s="69"/>
      <c r="H285" s="69"/>
      <c r="I285" s="69"/>
      <c r="J285" s="69"/>
      <c r="K285" s="69"/>
      <c r="L285" s="69" t="s">
        <v>10873</v>
      </c>
      <c r="M285" s="70">
        <v>41372.93</v>
      </c>
      <c r="N285" s="69"/>
      <c r="O285" s="69"/>
      <c r="P285" s="69" t="s">
        <v>1480</v>
      </c>
      <c r="Q285" s="69" t="s">
        <v>2288</v>
      </c>
      <c r="R285" s="69"/>
      <c r="S285" s="70">
        <v>41372.93</v>
      </c>
      <c r="T285" s="70"/>
      <c r="U285" s="69" t="s">
        <v>2229</v>
      </c>
      <c r="V285" s="73">
        <v>107</v>
      </c>
      <c r="W285" s="69" t="s">
        <v>2229</v>
      </c>
      <c r="X285" s="69"/>
      <c r="Y285" s="70"/>
      <c r="Z285" s="69">
        <v>0</v>
      </c>
      <c r="AA285" s="69"/>
      <c r="AB285" s="69" t="s">
        <v>967</v>
      </c>
      <c r="AC285" s="69"/>
    </row>
    <row r="286" spans="1:29" x14ac:dyDescent="0.25">
      <c r="A286" s="71" t="s">
        <v>193</v>
      </c>
      <c r="B286" s="71"/>
      <c r="C286" s="71"/>
      <c r="D286" s="71"/>
      <c r="E286" s="71"/>
      <c r="F286" s="71"/>
      <c r="G286" s="71"/>
      <c r="H286" s="71"/>
      <c r="I286" s="71"/>
      <c r="J286" s="72">
        <v>657540.74</v>
      </c>
      <c r="K286" s="71"/>
      <c r="L286" s="71"/>
      <c r="M286" s="72">
        <v>657144.68000000005</v>
      </c>
      <c r="N286" s="72">
        <v>396.05999999993946</v>
      </c>
      <c r="O286" s="71"/>
      <c r="P286" s="71"/>
      <c r="Q286" s="71"/>
      <c r="R286" s="71"/>
      <c r="S286" s="72">
        <v>657144.68000000005</v>
      </c>
      <c r="T286" s="72">
        <v>631971.43000000005</v>
      </c>
      <c r="U286" s="71"/>
      <c r="V286" s="71"/>
      <c r="W286" s="71"/>
      <c r="X286" s="72">
        <v>25173.25</v>
      </c>
      <c r="Y286" s="72">
        <v>0</v>
      </c>
      <c r="Z286" s="72">
        <v>631971.43000000005</v>
      </c>
      <c r="AA286" s="69"/>
      <c r="AB286" s="69"/>
      <c r="AC286" s="69"/>
    </row>
    <row r="287" spans="1:29" ht="20" x14ac:dyDescent="0.25">
      <c r="A287" s="68" t="s">
        <v>10874</v>
      </c>
      <c r="B287" s="69" t="s">
        <v>10875</v>
      </c>
      <c r="C287" s="69" t="s">
        <v>10876</v>
      </c>
      <c r="D287" s="69" t="s">
        <v>10723</v>
      </c>
      <c r="E287" s="69" t="s">
        <v>10878</v>
      </c>
      <c r="F287" s="69" t="s">
        <v>10243</v>
      </c>
      <c r="G287" s="69" t="s">
        <v>2516</v>
      </c>
      <c r="H287" s="69" t="s">
        <v>988</v>
      </c>
      <c r="I287" s="69" t="s">
        <v>1236</v>
      </c>
      <c r="J287" s="70">
        <v>45987.48</v>
      </c>
      <c r="K287" s="69" t="s">
        <v>1936</v>
      </c>
      <c r="L287" s="69" t="s">
        <v>10877</v>
      </c>
      <c r="M287" s="70">
        <v>20529.18</v>
      </c>
      <c r="N287" s="69"/>
      <c r="O287" s="69"/>
      <c r="P287" s="69" t="s">
        <v>1869</v>
      </c>
      <c r="Q287" s="69" t="s">
        <v>1064</v>
      </c>
      <c r="R287" s="69"/>
      <c r="S287" s="70">
        <v>20529.18</v>
      </c>
      <c r="T287" s="70"/>
      <c r="U287" s="69"/>
      <c r="V287" s="69"/>
      <c r="W287" s="69" t="s">
        <v>1182</v>
      </c>
      <c r="X287" s="69"/>
      <c r="Y287" s="70"/>
      <c r="Z287" s="69">
        <v>0</v>
      </c>
      <c r="AA287" s="69" t="s">
        <v>966</v>
      </c>
      <c r="AB287" s="69" t="s">
        <v>967</v>
      </c>
      <c r="AC287" s="69"/>
    </row>
    <row r="288" spans="1:29" x14ac:dyDescent="0.25">
      <c r="A288" s="69"/>
      <c r="B288" s="69"/>
      <c r="C288" s="69"/>
      <c r="D288" s="69"/>
      <c r="E288" s="69" t="s">
        <v>10880</v>
      </c>
      <c r="F288" s="69"/>
      <c r="G288" s="69"/>
      <c r="H288" s="69"/>
      <c r="I288" s="69"/>
      <c r="J288" s="69"/>
      <c r="K288" s="69"/>
      <c r="L288" s="69" t="s">
        <v>10879</v>
      </c>
      <c r="M288" s="70">
        <v>24626.7</v>
      </c>
      <c r="N288" s="69"/>
      <c r="O288" s="69"/>
      <c r="P288" s="69" t="s">
        <v>1332</v>
      </c>
      <c r="Q288" s="69" t="s">
        <v>1681</v>
      </c>
      <c r="R288" s="69"/>
      <c r="S288" s="70">
        <v>24626.7</v>
      </c>
      <c r="T288" s="70"/>
      <c r="U288" s="69" t="s">
        <v>1546</v>
      </c>
      <c r="V288" s="73">
        <v>93</v>
      </c>
      <c r="W288" s="69" t="s">
        <v>1546</v>
      </c>
      <c r="X288" s="69"/>
      <c r="Y288" s="70"/>
      <c r="Z288" s="69">
        <v>0</v>
      </c>
      <c r="AA288" s="69"/>
      <c r="AB288" s="69" t="s">
        <v>967</v>
      </c>
      <c r="AC288" s="69"/>
    </row>
    <row r="289" spans="1:29" x14ac:dyDescent="0.25">
      <c r="A289" s="71" t="s">
        <v>193</v>
      </c>
      <c r="B289" s="71"/>
      <c r="C289" s="71"/>
      <c r="D289" s="71"/>
      <c r="E289" s="71"/>
      <c r="F289" s="71"/>
      <c r="G289" s="71"/>
      <c r="H289" s="71"/>
      <c r="I289" s="71"/>
      <c r="J289" s="72">
        <v>45987.48</v>
      </c>
      <c r="K289" s="71"/>
      <c r="L289" s="71"/>
      <c r="M289" s="72">
        <v>45155.880000000005</v>
      </c>
      <c r="N289" s="72">
        <v>831.59999999999854</v>
      </c>
      <c r="O289" s="71"/>
      <c r="P289" s="71"/>
      <c r="Q289" s="71"/>
      <c r="R289" s="71"/>
      <c r="S289" s="72">
        <v>45155.880000000005</v>
      </c>
      <c r="T289" s="72">
        <v>24626.7</v>
      </c>
      <c r="U289" s="71"/>
      <c r="V289" s="71"/>
      <c r="W289" s="71"/>
      <c r="X289" s="72">
        <v>20529.180000000004</v>
      </c>
      <c r="Y289" s="72">
        <v>0</v>
      </c>
      <c r="Z289" s="72">
        <v>24626.7</v>
      </c>
      <c r="AA289" s="69"/>
      <c r="AB289" s="69"/>
      <c r="AC289" s="69"/>
    </row>
    <row r="290" spans="1:29" ht="30" x14ac:dyDescent="0.25">
      <c r="A290" s="68" t="s">
        <v>10881</v>
      </c>
      <c r="B290" s="69" t="s">
        <v>10882</v>
      </c>
      <c r="C290" s="69" t="s">
        <v>10883</v>
      </c>
      <c r="D290" s="69" t="s">
        <v>10723</v>
      </c>
      <c r="E290" s="69" t="s">
        <v>10885</v>
      </c>
      <c r="F290" s="69" t="s">
        <v>10255</v>
      </c>
      <c r="G290" s="69" t="s">
        <v>3774</v>
      </c>
      <c r="H290" s="69" t="s">
        <v>2613</v>
      </c>
      <c r="I290" s="69" t="s">
        <v>1236</v>
      </c>
      <c r="J290" s="70">
        <v>90909.62</v>
      </c>
      <c r="K290" s="69" t="s">
        <v>1936</v>
      </c>
      <c r="L290" s="69" t="s">
        <v>10884</v>
      </c>
      <c r="M290" s="70">
        <v>23163.599999999999</v>
      </c>
      <c r="N290" s="69"/>
      <c r="O290" s="69"/>
      <c r="P290" s="69" t="s">
        <v>1282</v>
      </c>
      <c r="Q290" s="69" t="s">
        <v>1064</v>
      </c>
      <c r="R290" s="69"/>
      <c r="S290" s="70">
        <v>23163.599999999999</v>
      </c>
      <c r="T290" s="70"/>
      <c r="U290" s="69"/>
      <c r="V290" s="69"/>
      <c r="W290" s="69" t="s">
        <v>1182</v>
      </c>
      <c r="X290" s="69"/>
      <c r="Y290" s="70"/>
      <c r="Z290" s="69">
        <v>0</v>
      </c>
      <c r="AA290" s="69" t="s">
        <v>966</v>
      </c>
      <c r="AB290" s="69" t="s">
        <v>967</v>
      </c>
      <c r="AC290" s="69" t="s">
        <v>10886</v>
      </c>
    </row>
    <row r="291" spans="1:29" x14ac:dyDescent="0.25">
      <c r="A291" s="69"/>
      <c r="B291" s="69"/>
      <c r="C291" s="69"/>
      <c r="D291" s="69"/>
      <c r="E291" s="69" t="s">
        <v>10888</v>
      </c>
      <c r="F291" s="69"/>
      <c r="G291" s="69"/>
      <c r="H291" s="69"/>
      <c r="I291" s="69"/>
      <c r="J291" s="69"/>
      <c r="K291" s="69"/>
      <c r="L291" s="69" t="s">
        <v>10887</v>
      </c>
      <c r="M291" s="70">
        <v>9877.14</v>
      </c>
      <c r="N291" s="69"/>
      <c r="O291" s="69"/>
      <c r="P291" s="69" t="s">
        <v>1287</v>
      </c>
      <c r="Q291" s="69" t="s">
        <v>1202</v>
      </c>
      <c r="R291" s="69"/>
      <c r="S291" s="70">
        <v>9877.14</v>
      </c>
      <c r="T291" s="70"/>
      <c r="U291" s="69" t="s">
        <v>1040</v>
      </c>
      <c r="V291" s="73">
        <v>82</v>
      </c>
      <c r="W291" s="69" t="s">
        <v>1040</v>
      </c>
      <c r="X291" s="69"/>
      <c r="Y291" s="70"/>
      <c r="Z291" s="69">
        <v>0</v>
      </c>
      <c r="AA291" s="69"/>
      <c r="AB291" s="69" t="s">
        <v>967</v>
      </c>
      <c r="AC291" s="69"/>
    </row>
    <row r="292" spans="1:29" x14ac:dyDescent="0.25">
      <c r="A292" s="69"/>
      <c r="B292" s="69"/>
      <c r="C292" s="69"/>
      <c r="D292" s="69"/>
      <c r="E292" s="69" t="s">
        <v>10890</v>
      </c>
      <c r="F292" s="69"/>
      <c r="G292" s="69"/>
      <c r="H292" s="69"/>
      <c r="I292" s="69"/>
      <c r="J292" s="69"/>
      <c r="K292" s="69"/>
      <c r="L292" s="69" t="s">
        <v>10889</v>
      </c>
      <c r="M292" s="70">
        <v>57318.239999999998</v>
      </c>
      <c r="N292" s="69"/>
      <c r="O292" s="69"/>
      <c r="P292" s="69" t="s">
        <v>1003</v>
      </c>
      <c r="Q292" s="69" t="s">
        <v>1542</v>
      </c>
      <c r="R292" s="69"/>
      <c r="S292" s="70">
        <v>57318.239999999998</v>
      </c>
      <c r="T292" s="70"/>
      <c r="U292" s="69"/>
      <c r="V292" s="69"/>
      <c r="W292" s="69" t="s">
        <v>2529</v>
      </c>
      <c r="X292" s="69"/>
      <c r="Y292" s="70"/>
      <c r="Z292" s="69">
        <v>0</v>
      </c>
      <c r="AA292" s="69"/>
      <c r="AB292" s="69" t="s">
        <v>967</v>
      </c>
      <c r="AC292" s="69"/>
    </row>
    <row r="293" spans="1:29" x14ac:dyDescent="0.25">
      <c r="A293" s="71" t="s">
        <v>193</v>
      </c>
      <c r="B293" s="71"/>
      <c r="C293" s="71"/>
      <c r="D293" s="71"/>
      <c r="E293" s="71"/>
      <c r="F293" s="71"/>
      <c r="G293" s="71"/>
      <c r="H293" s="71"/>
      <c r="I293" s="71"/>
      <c r="J293" s="72">
        <v>90909.62</v>
      </c>
      <c r="K293" s="71"/>
      <c r="L293" s="71"/>
      <c r="M293" s="72">
        <v>90358.98</v>
      </c>
      <c r="N293" s="72">
        <v>550.63999999999942</v>
      </c>
      <c r="O293" s="71"/>
      <c r="P293" s="71"/>
      <c r="Q293" s="71"/>
      <c r="R293" s="71"/>
      <c r="S293" s="72">
        <v>90358.98</v>
      </c>
      <c r="T293" s="72">
        <v>9877.14</v>
      </c>
      <c r="U293" s="71"/>
      <c r="V293" s="71"/>
      <c r="W293" s="71"/>
      <c r="X293" s="72">
        <v>80481.84</v>
      </c>
      <c r="Y293" s="72">
        <v>0</v>
      </c>
      <c r="Z293" s="72">
        <v>9877.14</v>
      </c>
      <c r="AA293" s="69"/>
      <c r="AB293" s="69"/>
      <c r="AC293" s="69"/>
    </row>
    <row r="294" spans="1:29" ht="30" x14ac:dyDescent="0.25">
      <c r="A294" s="68" t="s">
        <v>10891</v>
      </c>
      <c r="B294" s="69" t="s">
        <v>10892</v>
      </c>
      <c r="C294" s="69" t="s">
        <v>10893</v>
      </c>
      <c r="D294" s="69" t="s">
        <v>10689</v>
      </c>
      <c r="E294" s="69" t="s">
        <v>10895</v>
      </c>
      <c r="F294" s="69" t="s">
        <v>10243</v>
      </c>
      <c r="G294" s="69" t="s">
        <v>1416</v>
      </c>
      <c r="H294" s="69" t="s">
        <v>1978</v>
      </c>
      <c r="I294" s="69" t="s">
        <v>1236</v>
      </c>
      <c r="J294" s="70">
        <v>138142.16</v>
      </c>
      <c r="K294" s="69" t="s">
        <v>1936</v>
      </c>
      <c r="L294" s="69" t="s">
        <v>10894</v>
      </c>
      <c r="M294" s="70">
        <v>82688.19</v>
      </c>
      <c r="N294" s="69"/>
      <c r="O294" s="69"/>
      <c r="P294" s="69" t="s">
        <v>1363</v>
      </c>
      <c r="Q294" s="69" t="s">
        <v>1546</v>
      </c>
      <c r="R294" s="69"/>
      <c r="S294" s="70">
        <v>82688.19</v>
      </c>
      <c r="T294" s="70"/>
      <c r="U294" s="69"/>
      <c r="V294" s="69"/>
      <c r="W294" s="69" t="s">
        <v>1045</v>
      </c>
      <c r="X294" s="69"/>
      <c r="Y294" s="70"/>
      <c r="Z294" s="69">
        <v>0</v>
      </c>
      <c r="AA294" s="69" t="s">
        <v>966</v>
      </c>
      <c r="AB294" s="69" t="s">
        <v>967</v>
      </c>
      <c r="AC294" s="69"/>
    </row>
    <row r="295" spans="1:29" x14ac:dyDescent="0.25">
      <c r="A295" s="69"/>
      <c r="B295" s="69"/>
      <c r="C295" s="69"/>
      <c r="D295" s="69"/>
      <c r="E295" s="69" t="s">
        <v>10897</v>
      </c>
      <c r="F295" s="69"/>
      <c r="G295" s="69"/>
      <c r="H295" s="69"/>
      <c r="I295" s="69"/>
      <c r="J295" s="69"/>
      <c r="K295" s="69"/>
      <c r="L295" s="69" t="s">
        <v>10896</v>
      </c>
      <c r="M295" s="70">
        <v>55451.5</v>
      </c>
      <c r="N295" s="69"/>
      <c r="O295" s="69"/>
      <c r="P295" s="69" t="s">
        <v>961</v>
      </c>
      <c r="Q295" s="69" t="s">
        <v>1991</v>
      </c>
      <c r="R295" s="69"/>
      <c r="S295" s="70">
        <v>55451.5</v>
      </c>
      <c r="T295" s="70"/>
      <c r="U295" s="69" t="s">
        <v>1546</v>
      </c>
      <c r="V295" s="73">
        <v>92</v>
      </c>
      <c r="W295" s="69" t="s">
        <v>1546</v>
      </c>
      <c r="X295" s="69"/>
      <c r="Y295" s="70"/>
      <c r="Z295" s="69">
        <v>0</v>
      </c>
      <c r="AA295" s="69"/>
      <c r="AB295" s="69" t="s">
        <v>967</v>
      </c>
      <c r="AC295" s="69"/>
    </row>
    <row r="296" spans="1:29" x14ac:dyDescent="0.25">
      <c r="A296" s="71" t="s">
        <v>193</v>
      </c>
      <c r="B296" s="71"/>
      <c r="C296" s="71"/>
      <c r="D296" s="71"/>
      <c r="E296" s="71"/>
      <c r="F296" s="71"/>
      <c r="G296" s="71"/>
      <c r="H296" s="71"/>
      <c r="I296" s="71"/>
      <c r="J296" s="72">
        <v>138142.16</v>
      </c>
      <c r="K296" s="71"/>
      <c r="L296" s="71"/>
      <c r="M296" s="72">
        <v>138139.69</v>
      </c>
      <c r="N296" s="72">
        <v>2.4700000000011642</v>
      </c>
      <c r="O296" s="71"/>
      <c r="P296" s="71"/>
      <c r="Q296" s="71"/>
      <c r="R296" s="71"/>
      <c r="S296" s="72">
        <v>138139.69</v>
      </c>
      <c r="T296" s="72">
        <v>55451.5</v>
      </c>
      <c r="U296" s="71"/>
      <c r="V296" s="71"/>
      <c r="W296" s="71"/>
      <c r="X296" s="72">
        <v>82688.19</v>
      </c>
      <c r="Y296" s="72">
        <v>0</v>
      </c>
      <c r="Z296" s="72">
        <v>55451.5</v>
      </c>
      <c r="AA296" s="69"/>
      <c r="AB296" s="69"/>
      <c r="AC296" s="69"/>
    </row>
    <row r="297" spans="1:29" ht="30" x14ac:dyDescent="0.25">
      <c r="A297" s="68" t="s">
        <v>10898</v>
      </c>
      <c r="B297" s="69" t="s">
        <v>10899</v>
      </c>
      <c r="C297" s="69" t="s">
        <v>10900</v>
      </c>
      <c r="D297" s="69" t="s">
        <v>1280</v>
      </c>
      <c r="E297" s="69" t="s">
        <v>10902</v>
      </c>
      <c r="F297" s="69" t="s">
        <v>10255</v>
      </c>
      <c r="G297" s="69" t="s">
        <v>5004</v>
      </c>
      <c r="H297" s="69" t="s">
        <v>1564</v>
      </c>
      <c r="I297" s="69" t="s">
        <v>1236</v>
      </c>
      <c r="J297" s="70">
        <v>471011.57</v>
      </c>
      <c r="K297" s="69" t="s">
        <v>1936</v>
      </c>
      <c r="L297" s="69" t="s">
        <v>10901</v>
      </c>
      <c r="M297" s="70">
        <v>45994.22</v>
      </c>
      <c r="N297" s="69"/>
      <c r="O297" s="69"/>
      <c r="P297" s="69" t="s">
        <v>1010</v>
      </c>
      <c r="Q297" s="69" t="s">
        <v>2023</v>
      </c>
      <c r="R297" s="69"/>
      <c r="S297" s="70">
        <v>45994.22</v>
      </c>
      <c r="T297" s="70"/>
      <c r="U297" s="69" t="s">
        <v>1646</v>
      </c>
      <c r="V297" s="73">
        <v>71</v>
      </c>
      <c r="W297" s="69" t="s">
        <v>1646</v>
      </c>
      <c r="X297" s="69"/>
      <c r="Y297" s="70"/>
      <c r="Z297" s="69">
        <v>0</v>
      </c>
      <c r="AA297" s="69" t="s">
        <v>966</v>
      </c>
      <c r="AB297" s="69" t="s">
        <v>1144</v>
      </c>
      <c r="AC297" s="69" t="s">
        <v>10903</v>
      </c>
    </row>
    <row r="298" spans="1:29" x14ac:dyDescent="0.25">
      <c r="A298" s="69"/>
      <c r="B298" s="69"/>
      <c r="C298" s="69"/>
      <c r="D298" s="69"/>
      <c r="E298" s="69" t="s">
        <v>10905</v>
      </c>
      <c r="F298" s="69"/>
      <c r="G298" s="69"/>
      <c r="H298" s="69"/>
      <c r="I298" s="69"/>
      <c r="J298" s="69"/>
      <c r="K298" s="69"/>
      <c r="L298" s="69" t="s">
        <v>10904</v>
      </c>
      <c r="M298" s="70">
        <v>41354.639999999999</v>
      </c>
      <c r="N298" s="69"/>
      <c r="O298" s="69"/>
      <c r="P298" s="69" t="s">
        <v>1393</v>
      </c>
      <c r="Q298" s="69" t="s">
        <v>2028</v>
      </c>
      <c r="R298" s="69"/>
      <c r="S298" s="70">
        <v>41354.639999999999</v>
      </c>
      <c r="T298" s="70"/>
      <c r="U298" s="69" t="s">
        <v>1207</v>
      </c>
      <c r="V298" s="73">
        <v>68</v>
      </c>
      <c r="W298" s="69" t="s">
        <v>1207</v>
      </c>
      <c r="X298" s="69"/>
      <c r="Y298" s="70"/>
      <c r="Z298" s="69">
        <v>0</v>
      </c>
      <c r="AA298" s="69"/>
      <c r="AB298" s="69" t="s">
        <v>1144</v>
      </c>
      <c r="AC298" s="69"/>
    </row>
    <row r="299" spans="1:29" x14ac:dyDescent="0.25">
      <c r="A299" s="69"/>
      <c r="B299" s="69"/>
      <c r="C299" s="69"/>
      <c r="D299" s="69"/>
      <c r="E299" s="69" t="s">
        <v>10907</v>
      </c>
      <c r="F299" s="69"/>
      <c r="G299" s="69"/>
      <c r="H299" s="69"/>
      <c r="I299" s="69"/>
      <c r="J299" s="69"/>
      <c r="K299" s="69"/>
      <c r="L299" s="69" t="s">
        <v>10906</v>
      </c>
      <c r="M299" s="70">
        <v>37907.93</v>
      </c>
      <c r="N299" s="69"/>
      <c r="O299" s="69"/>
      <c r="P299" s="69" t="s">
        <v>2574</v>
      </c>
      <c r="Q299" s="69" t="s">
        <v>4510</v>
      </c>
      <c r="R299" s="69"/>
      <c r="S299" s="70">
        <v>37907.93</v>
      </c>
      <c r="T299" s="70"/>
      <c r="U299" s="69" t="s">
        <v>4510</v>
      </c>
      <c r="V299" s="73">
        <v>50</v>
      </c>
      <c r="W299" s="69" t="s">
        <v>4510</v>
      </c>
      <c r="X299" s="69"/>
      <c r="Y299" s="70"/>
      <c r="Z299" s="69">
        <v>0</v>
      </c>
      <c r="AA299" s="69"/>
      <c r="AB299" s="69" t="s">
        <v>1144</v>
      </c>
      <c r="AC299" s="69"/>
    </row>
    <row r="300" spans="1:29" x14ac:dyDescent="0.25">
      <c r="A300" s="69"/>
      <c r="B300" s="69"/>
      <c r="C300" s="69"/>
      <c r="D300" s="69"/>
      <c r="E300" s="69" t="s">
        <v>10907</v>
      </c>
      <c r="F300" s="69"/>
      <c r="G300" s="69"/>
      <c r="H300" s="69"/>
      <c r="I300" s="69"/>
      <c r="J300" s="69"/>
      <c r="K300" s="69"/>
      <c r="L300" s="69" t="s">
        <v>10908</v>
      </c>
      <c r="M300" s="70">
        <v>44045.18</v>
      </c>
      <c r="N300" s="69"/>
      <c r="O300" s="69"/>
      <c r="P300" s="69" t="s">
        <v>2574</v>
      </c>
      <c r="Q300" s="69" t="s">
        <v>4510</v>
      </c>
      <c r="R300" s="69"/>
      <c r="S300" s="70">
        <v>44045.18</v>
      </c>
      <c r="T300" s="70"/>
      <c r="U300" s="69" t="s">
        <v>4510</v>
      </c>
      <c r="V300" s="73">
        <v>50</v>
      </c>
      <c r="W300" s="69" t="s">
        <v>4510</v>
      </c>
      <c r="X300" s="69"/>
      <c r="Y300" s="70"/>
      <c r="Z300" s="69">
        <v>0</v>
      </c>
      <c r="AA300" s="69"/>
      <c r="AB300" s="69" t="s">
        <v>1144</v>
      </c>
      <c r="AC300" s="69"/>
    </row>
    <row r="301" spans="1:29" x14ac:dyDescent="0.25">
      <c r="A301" s="69"/>
      <c r="B301" s="69"/>
      <c r="C301" s="69"/>
      <c r="D301" s="69"/>
      <c r="E301" s="69" t="s">
        <v>10910</v>
      </c>
      <c r="F301" s="69"/>
      <c r="G301" s="69"/>
      <c r="H301" s="69"/>
      <c r="I301" s="69"/>
      <c r="J301" s="69"/>
      <c r="K301" s="69"/>
      <c r="L301" s="69" t="s">
        <v>10909</v>
      </c>
      <c r="M301" s="70">
        <v>58989.04</v>
      </c>
      <c r="N301" s="69"/>
      <c r="O301" s="69"/>
      <c r="P301" s="69" t="s">
        <v>1270</v>
      </c>
      <c r="Q301" s="69" t="s">
        <v>1210</v>
      </c>
      <c r="R301" s="69"/>
      <c r="S301" s="70">
        <v>58989.04</v>
      </c>
      <c r="T301" s="70"/>
      <c r="U301" s="69" t="s">
        <v>1040</v>
      </c>
      <c r="V301" s="73">
        <v>59</v>
      </c>
      <c r="W301" s="69" t="s">
        <v>1195</v>
      </c>
      <c r="X301" s="69"/>
      <c r="Y301" s="70"/>
      <c r="Z301" s="69">
        <v>0</v>
      </c>
      <c r="AA301" s="69"/>
      <c r="AB301" s="69" t="s">
        <v>1144</v>
      </c>
      <c r="AC301" s="69"/>
    </row>
    <row r="302" spans="1:29" x14ac:dyDescent="0.25">
      <c r="A302" s="69"/>
      <c r="B302" s="69"/>
      <c r="C302" s="69"/>
      <c r="D302" s="69"/>
      <c r="E302" s="69" t="s">
        <v>10912</v>
      </c>
      <c r="F302" s="69"/>
      <c r="G302" s="69"/>
      <c r="H302" s="69"/>
      <c r="I302" s="69"/>
      <c r="J302" s="69"/>
      <c r="K302" s="69"/>
      <c r="L302" s="69" t="s">
        <v>10911</v>
      </c>
      <c r="M302" s="70">
        <v>1443.07</v>
      </c>
      <c r="N302" s="69"/>
      <c r="O302" s="69"/>
      <c r="P302" s="69" t="s">
        <v>1270</v>
      </c>
      <c r="Q302" s="69" t="s">
        <v>1738</v>
      </c>
      <c r="R302" s="69"/>
      <c r="S302" s="70">
        <v>1443.07</v>
      </c>
      <c r="T302" s="70"/>
      <c r="U302" s="69" t="s">
        <v>1669</v>
      </c>
      <c r="V302" s="73">
        <v>62</v>
      </c>
      <c r="W302" s="69" t="s">
        <v>1698</v>
      </c>
      <c r="X302" s="69"/>
      <c r="Y302" s="70"/>
      <c r="Z302" s="69">
        <v>0</v>
      </c>
      <c r="AA302" s="69"/>
      <c r="AB302" s="69" t="s">
        <v>1144</v>
      </c>
      <c r="AC302" s="69"/>
    </row>
    <row r="303" spans="1:29" x14ac:dyDescent="0.25">
      <c r="A303" s="69"/>
      <c r="B303" s="69"/>
      <c r="C303" s="69"/>
      <c r="D303" s="69"/>
      <c r="E303" s="69" t="s">
        <v>10907</v>
      </c>
      <c r="F303" s="69"/>
      <c r="G303" s="69"/>
      <c r="H303" s="69"/>
      <c r="I303" s="69"/>
      <c r="J303" s="69"/>
      <c r="K303" s="69"/>
      <c r="L303" s="69" t="s">
        <v>10913</v>
      </c>
      <c r="M303" s="70">
        <v>25828.28</v>
      </c>
      <c r="N303" s="69"/>
      <c r="O303" s="69"/>
      <c r="P303" s="69" t="s">
        <v>2574</v>
      </c>
      <c r="Q303" s="69" t="s">
        <v>4510</v>
      </c>
      <c r="R303" s="69"/>
      <c r="S303" s="70">
        <v>25828.28</v>
      </c>
      <c r="T303" s="70"/>
      <c r="U303" s="69" t="s">
        <v>4510</v>
      </c>
      <c r="V303" s="73">
        <v>50</v>
      </c>
      <c r="W303" s="69" t="s">
        <v>4510</v>
      </c>
      <c r="X303" s="69"/>
      <c r="Y303" s="70"/>
      <c r="Z303" s="69">
        <v>0</v>
      </c>
      <c r="AA303" s="69"/>
      <c r="AB303" s="69" t="s">
        <v>1144</v>
      </c>
      <c r="AC303" s="69"/>
    </row>
    <row r="304" spans="1:29" x14ac:dyDescent="0.25">
      <c r="A304" s="69"/>
      <c r="B304" s="69"/>
      <c r="C304" s="69"/>
      <c r="D304" s="69"/>
      <c r="E304" s="69" t="s">
        <v>10915</v>
      </c>
      <c r="F304" s="69"/>
      <c r="G304" s="69"/>
      <c r="H304" s="69"/>
      <c r="I304" s="69"/>
      <c r="J304" s="69"/>
      <c r="K304" s="69"/>
      <c r="L304" s="69" t="s">
        <v>10914</v>
      </c>
      <c r="M304" s="70">
        <v>61654.67</v>
      </c>
      <c r="N304" s="69"/>
      <c r="O304" s="69"/>
      <c r="P304" s="69" t="s">
        <v>1045</v>
      </c>
      <c r="Q304" s="69" t="s">
        <v>1882</v>
      </c>
      <c r="R304" s="69"/>
      <c r="S304" s="70">
        <v>61654.67</v>
      </c>
      <c r="T304" s="70"/>
      <c r="U304" s="69" t="s">
        <v>2166</v>
      </c>
      <c r="V304" s="73">
        <v>76</v>
      </c>
      <c r="W304" s="69" t="s">
        <v>2166</v>
      </c>
      <c r="X304" s="69"/>
      <c r="Y304" s="70"/>
      <c r="Z304" s="69">
        <v>0</v>
      </c>
      <c r="AA304" s="69"/>
      <c r="AB304" s="69" t="s">
        <v>1144</v>
      </c>
      <c r="AC304" s="69"/>
    </row>
    <row r="305" spans="1:29" x14ac:dyDescent="0.25">
      <c r="A305" s="69"/>
      <c r="B305" s="69"/>
      <c r="C305" s="69"/>
      <c r="D305" s="69"/>
      <c r="E305" s="69" t="s">
        <v>227</v>
      </c>
      <c r="F305" s="69"/>
      <c r="G305" s="69"/>
      <c r="H305" s="69"/>
      <c r="I305" s="69"/>
      <c r="J305" s="69"/>
      <c r="K305" s="69"/>
      <c r="L305" s="69" t="s">
        <v>10916</v>
      </c>
      <c r="M305" s="70">
        <v>96331.51</v>
      </c>
      <c r="N305" s="69"/>
      <c r="O305" s="69"/>
      <c r="P305" s="69" t="s">
        <v>2004</v>
      </c>
      <c r="Q305" s="69" t="s">
        <v>1122</v>
      </c>
      <c r="R305" s="69"/>
      <c r="S305" s="70">
        <v>96331.51</v>
      </c>
      <c r="T305" s="70"/>
      <c r="U305" s="69" t="s">
        <v>1729</v>
      </c>
      <c r="V305" s="73">
        <v>142</v>
      </c>
      <c r="W305" s="69" t="s">
        <v>1046</v>
      </c>
      <c r="X305" s="69"/>
      <c r="Y305" s="70"/>
      <c r="Z305" s="69">
        <v>382.89</v>
      </c>
      <c r="AA305" s="69"/>
      <c r="AB305" s="69" t="s">
        <v>1144</v>
      </c>
      <c r="AC305" s="69"/>
    </row>
    <row r="306" spans="1:29" x14ac:dyDescent="0.25">
      <c r="A306" s="69"/>
      <c r="B306" s="69"/>
      <c r="C306" s="69"/>
      <c r="D306" s="69"/>
      <c r="E306" s="69" t="s">
        <v>230</v>
      </c>
      <c r="F306" s="69"/>
      <c r="G306" s="69"/>
      <c r="H306" s="69"/>
      <c r="I306" s="69"/>
      <c r="J306" s="69"/>
      <c r="K306" s="69"/>
      <c r="L306" s="69" t="s">
        <v>10917</v>
      </c>
      <c r="M306" s="70">
        <v>37985.01</v>
      </c>
      <c r="N306" s="69"/>
      <c r="O306" s="69"/>
      <c r="P306" s="69" t="s">
        <v>2004</v>
      </c>
      <c r="Q306" s="69" t="s">
        <v>1624</v>
      </c>
      <c r="R306" s="69"/>
      <c r="S306" s="70">
        <v>37985.01</v>
      </c>
      <c r="T306" s="70"/>
      <c r="U306" s="69" t="s">
        <v>2170</v>
      </c>
      <c r="V306" s="73">
        <v>143</v>
      </c>
      <c r="W306" s="69" t="s">
        <v>2042</v>
      </c>
      <c r="X306" s="69"/>
      <c r="Y306" s="70"/>
      <c r="Z306" s="69">
        <v>150.32</v>
      </c>
      <c r="AA306" s="69"/>
      <c r="AB306" s="69" t="s">
        <v>1144</v>
      </c>
      <c r="AC306" s="69"/>
    </row>
    <row r="307" spans="1:29" x14ac:dyDescent="0.25">
      <c r="A307" s="69"/>
      <c r="B307" s="69"/>
      <c r="C307" s="69"/>
      <c r="D307" s="69"/>
      <c r="E307" s="69" t="s">
        <v>10919</v>
      </c>
      <c r="F307" s="69"/>
      <c r="G307" s="69"/>
      <c r="H307" s="69"/>
      <c r="I307" s="69"/>
      <c r="J307" s="69"/>
      <c r="K307" s="69"/>
      <c r="L307" s="69" t="s">
        <v>10918</v>
      </c>
      <c r="M307" s="70">
        <v>15482.63</v>
      </c>
      <c r="N307" s="69"/>
      <c r="O307" s="69"/>
      <c r="P307" s="69" t="s">
        <v>1275</v>
      </c>
      <c r="Q307" s="69" t="s">
        <v>1194</v>
      </c>
      <c r="R307" s="69"/>
      <c r="S307" s="70">
        <v>15482.63</v>
      </c>
      <c r="T307" s="70"/>
      <c r="U307" s="69" t="s">
        <v>1669</v>
      </c>
      <c r="V307" s="73">
        <v>78</v>
      </c>
      <c r="W307" s="69" t="s">
        <v>1669</v>
      </c>
      <c r="X307" s="69"/>
      <c r="Y307" s="70"/>
      <c r="Z307" s="69">
        <v>0</v>
      </c>
      <c r="AA307" s="69"/>
      <c r="AB307" s="69" t="s">
        <v>1144</v>
      </c>
      <c r="AC307" s="69"/>
    </row>
    <row r="308" spans="1:29" x14ac:dyDescent="0.25">
      <c r="A308" s="71" t="s">
        <v>193</v>
      </c>
      <c r="B308" s="71"/>
      <c r="C308" s="71"/>
      <c r="D308" s="71"/>
      <c r="E308" s="71"/>
      <c r="F308" s="71"/>
      <c r="G308" s="71"/>
      <c r="H308" s="71"/>
      <c r="I308" s="71"/>
      <c r="J308" s="72">
        <v>471011.57</v>
      </c>
      <c r="K308" s="71"/>
      <c r="L308" s="71"/>
      <c r="M308" s="72">
        <v>467016.18000000005</v>
      </c>
      <c r="N308" s="72">
        <v>3995.3899999999558</v>
      </c>
      <c r="O308" s="71"/>
      <c r="P308" s="71"/>
      <c r="Q308" s="71"/>
      <c r="R308" s="71"/>
      <c r="S308" s="72">
        <v>467016.18000000005</v>
      </c>
      <c r="T308" s="72">
        <v>467016.18</v>
      </c>
      <c r="U308" s="71"/>
      <c r="V308" s="71"/>
      <c r="W308" s="71"/>
      <c r="X308" s="72">
        <v>5.8207660913467407E-11</v>
      </c>
      <c r="Y308" s="72">
        <v>533.21</v>
      </c>
      <c r="Z308" s="72">
        <v>467549.39</v>
      </c>
      <c r="AA308" s="69"/>
      <c r="AB308" s="69"/>
      <c r="AC308" s="69"/>
    </row>
    <row r="309" spans="1:29" ht="50" x14ac:dyDescent="0.25">
      <c r="A309" s="68" t="s">
        <v>10920</v>
      </c>
      <c r="B309" s="69" t="s">
        <v>10921</v>
      </c>
      <c r="C309" s="69" t="s">
        <v>10922</v>
      </c>
      <c r="D309" s="69" t="s">
        <v>2001</v>
      </c>
      <c r="E309" s="69" t="s">
        <v>10924</v>
      </c>
      <c r="F309" s="69" t="s">
        <v>10820</v>
      </c>
      <c r="G309" s="69" t="s">
        <v>3826</v>
      </c>
      <c r="H309" s="69" t="s">
        <v>1045</v>
      </c>
      <c r="I309" s="69" t="s">
        <v>1236</v>
      </c>
      <c r="J309" s="70">
        <v>229560.64</v>
      </c>
      <c r="K309" s="69" t="s">
        <v>1936</v>
      </c>
      <c r="L309" s="69" t="s">
        <v>10923</v>
      </c>
      <c r="M309" s="70">
        <v>26337.82</v>
      </c>
      <c r="N309" s="69"/>
      <c r="O309" s="69"/>
      <c r="P309" s="69" t="s">
        <v>1986</v>
      </c>
      <c r="Q309" s="69" t="s">
        <v>1011</v>
      </c>
      <c r="R309" s="69"/>
      <c r="S309" s="70">
        <v>26337.82</v>
      </c>
      <c r="T309" s="70"/>
      <c r="U309" s="69" t="s">
        <v>1556</v>
      </c>
      <c r="V309" s="73">
        <v>107</v>
      </c>
      <c r="W309" s="69" t="s">
        <v>1556</v>
      </c>
      <c r="X309" s="69"/>
      <c r="Y309" s="70"/>
      <c r="Z309" s="69">
        <v>0</v>
      </c>
      <c r="AA309" s="69" t="s">
        <v>966</v>
      </c>
      <c r="AB309" s="69" t="s">
        <v>967</v>
      </c>
      <c r="AC309" s="69" t="s">
        <v>10925</v>
      </c>
    </row>
    <row r="310" spans="1:29" x14ac:dyDescent="0.25">
      <c r="A310" s="69"/>
      <c r="B310" s="69"/>
      <c r="C310" s="69"/>
      <c r="D310" s="69"/>
      <c r="E310" s="69" t="s">
        <v>224</v>
      </c>
      <c r="F310" s="69"/>
      <c r="G310" s="69"/>
      <c r="H310" s="69"/>
      <c r="I310" s="69"/>
      <c r="J310" s="69"/>
      <c r="K310" s="69"/>
      <c r="L310" s="69" t="s">
        <v>10926</v>
      </c>
      <c r="M310" s="70">
        <v>32631.18</v>
      </c>
      <c r="N310" s="69"/>
      <c r="O310" s="69"/>
      <c r="P310" s="69" t="s">
        <v>1480</v>
      </c>
      <c r="Q310" s="69" t="s">
        <v>1624</v>
      </c>
      <c r="R310" s="69"/>
      <c r="S310" s="70">
        <v>32631.18</v>
      </c>
      <c r="T310" s="70"/>
      <c r="U310" s="69" t="s">
        <v>1729</v>
      </c>
      <c r="V310" s="73">
        <v>170</v>
      </c>
      <c r="W310" s="69" t="s">
        <v>1046</v>
      </c>
      <c r="X310" s="69"/>
      <c r="Y310" s="70"/>
      <c r="Z310" s="69">
        <v>559.94000000000005</v>
      </c>
      <c r="AA310" s="69"/>
      <c r="AB310" s="69" t="s">
        <v>967</v>
      </c>
      <c r="AC310" s="69"/>
    </row>
    <row r="311" spans="1:29" x14ac:dyDescent="0.25">
      <c r="A311" s="69"/>
      <c r="B311" s="69"/>
      <c r="C311" s="69"/>
      <c r="D311" s="69"/>
      <c r="E311" s="69" t="s">
        <v>10928</v>
      </c>
      <c r="F311" s="69"/>
      <c r="G311" s="69"/>
      <c r="H311" s="69"/>
      <c r="I311" s="69"/>
      <c r="J311" s="69"/>
      <c r="K311" s="69"/>
      <c r="L311" s="69" t="s">
        <v>10927</v>
      </c>
      <c r="M311" s="70">
        <v>48181.84</v>
      </c>
      <c r="N311" s="69"/>
      <c r="O311" s="69"/>
      <c r="P311" s="69" t="s">
        <v>1174</v>
      </c>
      <c r="Q311" s="69" t="s">
        <v>1069</v>
      </c>
      <c r="R311" s="69"/>
      <c r="S311" s="70">
        <v>48181.84</v>
      </c>
      <c r="T311" s="70"/>
      <c r="U311" s="69" t="s">
        <v>1040</v>
      </c>
      <c r="V311" s="73">
        <v>91</v>
      </c>
      <c r="W311" s="69" t="s">
        <v>1040</v>
      </c>
      <c r="X311" s="69"/>
      <c r="Y311" s="70"/>
      <c r="Z311" s="69">
        <v>0</v>
      </c>
      <c r="AA311" s="69"/>
      <c r="AB311" s="69" t="s">
        <v>967</v>
      </c>
      <c r="AC311" s="69"/>
    </row>
    <row r="312" spans="1:29" x14ac:dyDescent="0.25">
      <c r="A312" s="69"/>
      <c r="B312" s="69"/>
      <c r="C312" s="69"/>
      <c r="D312" s="69"/>
      <c r="E312" s="69" t="s">
        <v>224</v>
      </c>
      <c r="F312" s="69"/>
      <c r="G312" s="69"/>
      <c r="H312" s="69"/>
      <c r="I312" s="69"/>
      <c r="J312" s="69"/>
      <c r="K312" s="69"/>
      <c r="L312" s="69" t="s">
        <v>10929</v>
      </c>
      <c r="M312" s="70">
        <v>13744.95</v>
      </c>
      <c r="N312" s="69"/>
      <c r="O312" s="69"/>
      <c r="P312" s="69" t="s">
        <v>1480</v>
      </c>
      <c r="Q312" s="69" t="s">
        <v>1624</v>
      </c>
      <c r="R312" s="69"/>
      <c r="S312" s="70">
        <v>13744.95</v>
      </c>
      <c r="T312" s="70"/>
      <c r="U312" s="69" t="s">
        <v>1729</v>
      </c>
      <c r="V312" s="73">
        <v>170</v>
      </c>
      <c r="W312" s="69" t="s">
        <v>1046</v>
      </c>
      <c r="X312" s="69"/>
      <c r="Y312" s="70"/>
      <c r="Z312" s="69">
        <v>559.94000000000005</v>
      </c>
      <c r="AA312" s="69"/>
      <c r="AB312" s="69" t="s">
        <v>967</v>
      </c>
      <c r="AC312" s="69"/>
    </row>
    <row r="313" spans="1:29" x14ac:dyDescent="0.25">
      <c r="A313" s="69"/>
      <c r="B313" s="69"/>
      <c r="C313" s="69"/>
      <c r="D313" s="69"/>
      <c r="E313" s="69" t="s">
        <v>10931</v>
      </c>
      <c r="F313" s="69"/>
      <c r="G313" s="69"/>
      <c r="H313" s="69"/>
      <c r="I313" s="69"/>
      <c r="J313" s="69"/>
      <c r="K313" s="69"/>
      <c r="L313" s="69" t="s">
        <v>10930</v>
      </c>
      <c r="M313" s="70">
        <v>14111.3</v>
      </c>
      <c r="N313" s="69"/>
      <c r="O313" s="69"/>
      <c r="P313" s="69" t="s">
        <v>1447</v>
      </c>
      <c r="Q313" s="69" t="s">
        <v>2065</v>
      </c>
      <c r="R313" s="69"/>
      <c r="S313" s="70">
        <v>14111.3</v>
      </c>
      <c r="T313" s="70"/>
      <c r="U313" s="69" t="s">
        <v>2073</v>
      </c>
      <c r="V313" s="73">
        <v>97</v>
      </c>
      <c r="W313" s="69" t="s">
        <v>2073</v>
      </c>
      <c r="X313" s="69"/>
      <c r="Y313" s="70"/>
      <c r="Z313" s="69">
        <v>0</v>
      </c>
      <c r="AA313" s="69"/>
      <c r="AB313" s="69" t="s">
        <v>967</v>
      </c>
      <c r="AC313" s="69"/>
    </row>
    <row r="314" spans="1:29" x14ac:dyDescent="0.25">
      <c r="A314" s="69"/>
      <c r="B314" s="69"/>
      <c r="C314" s="69"/>
      <c r="D314" s="69"/>
      <c r="E314" s="69" t="s">
        <v>224</v>
      </c>
      <c r="F314" s="69"/>
      <c r="G314" s="69"/>
      <c r="H314" s="69"/>
      <c r="I314" s="69"/>
      <c r="J314" s="69"/>
      <c r="K314" s="69"/>
      <c r="L314" s="69" t="s">
        <v>10932</v>
      </c>
      <c r="M314" s="70">
        <v>94252.6</v>
      </c>
      <c r="N314" s="69"/>
      <c r="O314" s="69"/>
      <c r="P314" s="69" t="s">
        <v>1480</v>
      </c>
      <c r="Q314" s="69" t="s">
        <v>1624</v>
      </c>
      <c r="R314" s="69"/>
      <c r="S314" s="70">
        <v>94252.6</v>
      </c>
      <c r="T314" s="70"/>
      <c r="U314" s="69" t="s">
        <v>1729</v>
      </c>
      <c r="V314" s="73">
        <v>170</v>
      </c>
      <c r="W314" s="69" t="s">
        <v>1046</v>
      </c>
      <c r="X314" s="69"/>
      <c r="Y314" s="70"/>
      <c r="Z314" s="69">
        <v>559.94000000000005</v>
      </c>
      <c r="AA314" s="69"/>
      <c r="AB314" s="69" t="s">
        <v>967</v>
      </c>
      <c r="AC314" s="69"/>
    </row>
    <row r="315" spans="1:29" x14ac:dyDescent="0.25">
      <c r="A315" s="71" t="s">
        <v>193</v>
      </c>
      <c r="B315" s="71"/>
      <c r="C315" s="71"/>
      <c r="D315" s="71"/>
      <c r="E315" s="71"/>
      <c r="F315" s="71"/>
      <c r="G315" s="71"/>
      <c r="H315" s="71"/>
      <c r="I315" s="71"/>
      <c r="J315" s="72">
        <v>229560.64</v>
      </c>
      <c r="K315" s="71"/>
      <c r="L315" s="71"/>
      <c r="M315" s="72">
        <v>229259.69</v>
      </c>
      <c r="N315" s="72">
        <v>300.95000000001164</v>
      </c>
      <c r="O315" s="71"/>
      <c r="P315" s="71"/>
      <c r="Q315" s="71"/>
      <c r="R315" s="71"/>
      <c r="S315" s="72">
        <v>229259.69</v>
      </c>
      <c r="T315" s="72">
        <v>229259.69</v>
      </c>
      <c r="U315" s="71"/>
      <c r="V315" s="71"/>
      <c r="W315" s="71"/>
      <c r="X315" s="72">
        <v>0</v>
      </c>
      <c r="Y315" s="72">
        <v>1679.8200000000002</v>
      </c>
      <c r="Z315" s="72">
        <v>230939.51</v>
      </c>
      <c r="AA315" s="69"/>
      <c r="AB315" s="69"/>
      <c r="AC315" s="69"/>
    </row>
    <row r="316" spans="1:29" ht="20" x14ac:dyDescent="0.25">
      <c r="A316" s="68" t="s">
        <v>10933</v>
      </c>
      <c r="B316" s="69" t="s">
        <v>10934</v>
      </c>
      <c r="C316" s="69" t="s">
        <v>10935</v>
      </c>
      <c r="D316" s="69" t="s">
        <v>10784</v>
      </c>
      <c r="E316" s="69" t="s">
        <v>10937</v>
      </c>
      <c r="F316" s="69" t="s">
        <v>10255</v>
      </c>
      <c r="G316" s="69" t="s">
        <v>1867</v>
      </c>
      <c r="H316" s="69" t="s">
        <v>961</v>
      </c>
      <c r="I316" s="69" t="s">
        <v>1236</v>
      </c>
      <c r="J316" s="70">
        <v>57035.519999999997</v>
      </c>
      <c r="K316" s="69" t="s">
        <v>1936</v>
      </c>
      <c r="L316" s="69" t="s">
        <v>10936</v>
      </c>
      <c r="M316" s="70">
        <v>36722.720000000001</v>
      </c>
      <c r="N316" s="69"/>
      <c r="O316" s="69"/>
      <c r="P316" s="69" t="s">
        <v>1345</v>
      </c>
      <c r="Q316" s="69" t="s">
        <v>1681</v>
      </c>
      <c r="R316" s="69"/>
      <c r="S316" s="70">
        <v>36722.720000000001</v>
      </c>
      <c r="T316" s="70"/>
      <c r="U316" s="69" t="s">
        <v>1556</v>
      </c>
      <c r="V316" s="73">
        <v>89</v>
      </c>
      <c r="W316" s="69" t="s">
        <v>1556</v>
      </c>
      <c r="X316" s="69"/>
      <c r="Y316" s="70"/>
      <c r="Z316" s="69">
        <v>0</v>
      </c>
      <c r="AA316" s="69" t="s">
        <v>966</v>
      </c>
      <c r="AB316" s="69" t="s">
        <v>997</v>
      </c>
      <c r="AC316" s="69"/>
    </row>
    <row r="317" spans="1:29" x14ac:dyDescent="0.25">
      <c r="A317" s="69"/>
      <c r="B317" s="69"/>
      <c r="C317" s="69"/>
      <c r="D317" s="69"/>
      <c r="E317" s="69" t="s">
        <v>10939</v>
      </c>
      <c r="F317" s="69"/>
      <c r="G317" s="69"/>
      <c r="H317" s="69"/>
      <c r="I317" s="69"/>
      <c r="J317" s="69"/>
      <c r="K317" s="69"/>
      <c r="L317" s="69" t="s">
        <v>10938</v>
      </c>
      <c r="M317" s="70">
        <v>106958.41</v>
      </c>
      <c r="N317" s="69"/>
      <c r="O317" s="69"/>
      <c r="P317" s="69" t="s">
        <v>1582</v>
      </c>
      <c r="Q317" s="69" t="s">
        <v>1202</v>
      </c>
      <c r="R317" s="69"/>
      <c r="S317" s="70">
        <v>106958.41</v>
      </c>
      <c r="T317" s="70"/>
      <c r="U317" s="69" t="s">
        <v>1040</v>
      </c>
      <c r="V317" s="73">
        <v>89</v>
      </c>
      <c r="W317" s="69" t="s">
        <v>1040</v>
      </c>
      <c r="X317" s="69"/>
      <c r="Y317" s="70"/>
      <c r="Z317" s="69">
        <v>0</v>
      </c>
      <c r="AA317" s="69"/>
      <c r="AB317" s="69" t="s">
        <v>967</v>
      </c>
      <c r="AC317" s="69"/>
    </row>
    <row r="318" spans="1:29" x14ac:dyDescent="0.25">
      <c r="A318" s="69"/>
      <c r="B318" s="69"/>
      <c r="C318" s="69"/>
      <c r="D318" s="69"/>
      <c r="E318" s="69" t="s">
        <v>10941</v>
      </c>
      <c r="F318" s="69"/>
      <c r="G318" s="69"/>
      <c r="H318" s="69"/>
      <c r="I318" s="69"/>
      <c r="J318" s="69"/>
      <c r="K318" s="69"/>
      <c r="L318" s="69" t="s">
        <v>10940</v>
      </c>
      <c r="M318" s="70">
        <v>26670.32</v>
      </c>
      <c r="N318" s="69"/>
      <c r="O318" s="69"/>
      <c r="P318" s="69" t="s">
        <v>1263</v>
      </c>
      <c r="Q318" s="69" t="s">
        <v>1075</v>
      </c>
      <c r="R318" s="69"/>
      <c r="S318" s="70">
        <v>26670.32</v>
      </c>
      <c r="T318" s="70"/>
      <c r="U318" s="69" t="s">
        <v>1689</v>
      </c>
      <c r="V318" s="73">
        <v>85</v>
      </c>
      <c r="W318" s="69" t="s">
        <v>1689</v>
      </c>
      <c r="X318" s="69"/>
      <c r="Y318" s="70"/>
      <c r="Z318" s="69">
        <v>0</v>
      </c>
      <c r="AA318" s="69"/>
      <c r="AB318" s="69" t="s">
        <v>997</v>
      </c>
      <c r="AC318" s="69"/>
    </row>
    <row r="319" spans="1:29" x14ac:dyDescent="0.25">
      <c r="A319" s="69"/>
      <c r="B319" s="69"/>
      <c r="C319" s="69"/>
      <c r="D319" s="69"/>
      <c r="E319" s="69" t="s">
        <v>10943</v>
      </c>
      <c r="F319" s="69"/>
      <c r="G319" s="69"/>
      <c r="H319" s="69"/>
      <c r="I319" s="69"/>
      <c r="J319" s="69"/>
      <c r="K319" s="69"/>
      <c r="L319" s="69" t="s">
        <v>10942</v>
      </c>
      <c r="M319" s="70">
        <v>117814.49</v>
      </c>
      <c r="N319" s="69"/>
      <c r="O319" s="69"/>
      <c r="P319" s="69" t="s">
        <v>1502</v>
      </c>
      <c r="Q319" s="69" t="s">
        <v>1069</v>
      </c>
      <c r="R319" s="69"/>
      <c r="S319" s="70">
        <v>117814.49</v>
      </c>
      <c r="T319" s="70"/>
      <c r="U319" s="69" t="s">
        <v>1040</v>
      </c>
      <c r="V319" s="73">
        <v>87</v>
      </c>
      <c r="W319" s="69" t="s">
        <v>1040</v>
      </c>
      <c r="X319" s="69"/>
      <c r="Y319" s="70"/>
      <c r="Z319" s="69">
        <v>0</v>
      </c>
      <c r="AA319" s="69"/>
      <c r="AB319" s="69" t="s">
        <v>967</v>
      </c>
      <c r="AC319" s="69"/>
    </row>
    <row r="320" spans="1:29" x14ac:dyDescent="0.25">
      <c r="A320" s="69"/>
      <c r="B320" s="69"/>
      <c r="C320" s="69"/>
      <c r="D320" s="69"/>
      <c r="E320" s="69" t="s">
        <v>10945</v>
      </c>
      <c r="F320" s="69"/>
      <c r="G320" s="69"/>
      <c r="H320" s="69"/>
      <c r="I320" s="69"/>
      <c r="J320" s="69"/>
      <c r="K320" s="69"/>
      <c r="L320" s="69" t="s">
        <v>10944</v>
      </c>
      <c r="M320" s="70">
        <v>130104.58</v>
      </c>
      <c r="N320" s="69"/>
      <c r="O320" s="69"/>
      <c r="P320" s="69" t="s">
        <v>1287</v>
      </c>
      <c r="Q320" s="69" t="s">
        <v>1195</v>
      </c>
      <c r="R320" s="69"/>
      <c r="S320" s="70">
        <v>130104.58</v>
      </c>
      <c r="T320" s="70"/>
      <c r="U320" s="69" t="s">
        <v>1669</v>
      </c>
      <c r="V320" s="73">
        <v>85</v>
      </c>
      <c r="W320" s="69" t="s">
        <v>1669</v>
      </c>
      <c r="X320" s="69"/>
      <c r="Y320" s="70"/>
      <c r="Z320" s="69">
        <v>0</v>
      </c>
      <c r="AA320" s="69"/>
      <c r="AB320" s="69" t="s">
        <v>967</v>
      </c>
      <c r="AC320" s="69"/>
    </row>
    <row r="321" spans="1:29" x14ac:dyDescent="0.25">
      <c r="A321" s="71" t="s">
        <v>193</v>
      </c>
      <c r="B321" s="71"/>
      <c r="C321" s="71"/>
      <c r="D321" s="71"/>
      <c r="E321" s="71"/>
      <c r="F321" s="71"/>
      <c r="G321" s="71"/>
      <c r="H321" s="71"/>
      <c r="I321" s="71"/>
      <c r="J321" s="72">
        <v>57035.519999999997</v>
      </c>
      <c r="K321" s="71"/>
      <c r="L321" s="71"/>
      <c r="M321" s="72">
        <v>418270.52</v>
      </c>
      <c r="N321" s="72">
        <v>-361235</v>
      </c>
      <c r="O321" s="71"/>
      <c r="P321" s="71"/>
      <c r="Q321" s="71"/>
      <c r="R321" s="71"/>
      <c r="S321" s="72">
        <v>418270.52</v>
      </c>
      <c r="T321" s="72">
        <v>418270.52</v>
      </c>
      <c r="U321" s="71"/>
      <c r="V321" s="71"/>
      <c r="W321" s="71"/>
      <c r="X321" s="72">
        <v>0</v>
      </c>
      <c r="Y321" s="72">
        <v>0</v>
      </c>
      <c r="Z321" s="72">
        <v>418270.52</v>
      </c>
      <c r="AA321" s="69"/>
      <c r="AB321" s="69"/>
      <c r="AC321" s="69"/>
    </row>
    <row r="322" spans="1:29" ht="40" x14ac:dyDescent="0.25">
      <c r="A322" s="68" t="s">
        <v>10946</v>
      </c>
      <c r="B322" s="69" t="s">
        <v>10947</v>
      </c>
      <c r="C322" s="69" t="s">
        <v>10949</v>
      </c>
      <c r="D322" s="69" t="s">
        <v>10948</v>
      </c>
      <c r="E322" s="69" t="s">
        <v>10952</v>
      </c>
      <c r="F322" s="69" t="s">
        <v>10820</v>
      </c>
      <c r="G322" s="69" t="s">
        <v>4600</v>
      </c>
      <c r="H322" s="69" t="s">
        <v>10950</v>
      </c>
      <c r="I322" s="69" t="s">
        <v>1236</v>
      </c>
      <c r="J322" s="70">
        <v>144574.1</v>
      </c>
      <c r="K322" s="69" t="s">
        <v>1936</v>
      </c>
      <c r="L322" s="69" t="s">
        <v>10951</v>
      </c>
      <c r="M322" s="70">
        <v>47362.99</v>
      </c>
      <c r="N322" s="69"/>
      <c r="O322" s="69"/>
      <c r="P322" s="69" t="s">
        <v>1311</v>
      </c>
      <c r="Q322" s="69" t="s">
        <v>2023</v>
      </c>
      <c r="R322" s="69"/>
      <c r="S322" s="70">
        <v>47362.99</v>
      </c>
      <c r="T322" s="70"/>
      <c r="U322" s="69" t="s">
        <v>1646</v>
      </c>
      <c r="V322" s="73">
        <v>92</v>
      </c>
      <c r="W322" s="69" t="s">
        <v>1646</v>
      </c>
      <c r="X322" s="69"/>
      <c r="Y322" s="70"/>
      <c r="Z322" s="69">
        <v>0</v>
      </c>
      <c r="AA322" s="69" t="s">
        <v>966</v>
      </c>
      <c r="AB322" s="69" t="s">
        <v>967</v>
      </c>
      <c r="AC322" s="69" t="s">
        <v>10953</v>
      </c>
    </row>
    <row r="323" spans="1:29" x14ac:dyDescent="0.25">
      <c r="A323" s="69"/>
      <c r="B323" s="69"/>
      <c r="C323" s="69"/>
      <c r="D323" s="69"/>
      <c r="E323" s="69" t="s">
        <v>10955</v>
      </c>
      <c r="F323" s="69"/>
      <c r="G323" s="69"/>
      <c r="H323" s="69"/>
      <c r="I323" s="69"/>
      <c r="J323" s="69"/>
      <c r="K323" s="69"/>
      <c r="L323" s="69" t="s">
        <v>10954</v>
      </c>
      <c r="M323" s="70">
        <v>4800.29</v>
      </c>
      <c r="N323" s="69"/>
      <c r="O323" s="69"/>
      <c r="P323" s="69" t="s">
        <v>1174</v>
      </c>
      <c r="Q323" s="69" t="s">
        <v>1207</v>
      </c>
      <c r="R323" s="69"/>
      <c r="S323" s="70">
        <v>4800.29</v>
      </c>
      <c r="T323" s="70"/>
      <c r="U323" s="69" t="s">
        <v>1207</v>
      </c>
      <c r="V323" s="73">
        <v>79</v>
      </c>
      <c r="W323" s="69" t="s">
        <v>1207</v>
      </c>
      <c r="X323" s="69"/>
      <c r="Y323" s="70"/>
      <c r="Z323" s="69">
        <v>0</v>
      </c>
      <c r="AA323" s="69"/>
      <c r="AB323" s="69" t="s">
        <v>967</v>
      </c>
      <c r="AC323" s="69"/>
    </row>
    <row r="324" spans="1:29" x14ac:dyDescent="0.25">
      <c r="A324" s="69"/>
      <c r="B324" s="69"/>
      <c r="C324" s="69"/>
      <c r="D324" s="69"/>
      <c r="E324" s="69" t="s">
        <v>10957</v>
      </c>
      <c r="F324" s="69"/>
      <c r="G324" s="69"/>
      <c r="H324" s="69"/>
      <c r="I324" s="69"/>
      <c r="J324" s="69"/>
      <c r="K324" s="69"/>
      <c r="L324" s="69" t="s">
        <v>10956</v>
      </c>
      <c r="M324" s="70">
        <v>64515.44</v>
      </c>
      <c r="N324" s="69"/>
      <c r="O324" s="69"/>
      <c r="P324" s="69" t="s">
        <v>1275</v>
      </c>
      <c r="Q324" s="69" t="s">
        <v>2118</v>
      </c>
      <c r="R324" s="69"/>
      <c r="S324" s="70">
        <v>64515.44</v>
      </c>
      <c r="T324" s="70"/>
      <c r="U324" s="69" t="s">
        <v>1669</v>
      </c>
      <c r="V324" s="73">
        <v>78</v>
      </c>
      <c r="W324" s="69" t="s">
        <v>1669</v>
      </c>
      <c r="X324" s="69"/>
      <c r="Y324" s="70"/>
      <c r="Z324" s="69">
        <v>0</v>
      </c>
      <c r="AA324" s="69"/>
      <c r="AB324" s="69" t="s">
        <v>967</v>
      </c>
      <c r="AC324" s="69"/>
    </row>
    <row r="325" spans="1:29" x14ac:dyDescent="0.25">
      <c r="A325" s="69"/>
      <c r="B325" s="69"/>
      <c r="C325" s="69"/>
      <c r="D325" s="69"/>
      <c r="E325" s="69" t="s">
        <v>10959</v>
      </c>
      <c r="F325" s="69"/>
      <c r="G325" s="69"/>
      <c r="H325" s="69"/>
      <c r="I325" s="69"/>
      <c r="J325" s="69"/>
      <c r="K325" s="69"/>
      <c r="L325" s="69" t="s">
        <v>10958</v>
      </c>
      <c r="M325" s="70">
        <v>21609.94</v>
      </c>
      <c r="N325" s="69"/>
      <c r="O325" s="69"/>
      <c r="P325" s="69" t="s">
        <v>1270</v>
      </c>
      <c r="Q325" s="69" t="s">
        <v>1258</v>
      </c>
      <c r="R325" s="69"/>
      <c r="S325" s="70">
        <v>21609.94</v>
      </c>
      <c r="T325" s="70"/>
      <c r="U325" s="69" t="s">
        <v>2166</v>
      </c>
      <c r="V325" s="73">
        <v>90</v>
      </c>
      <c r="W325" s="69" t="s">
        <v>2166</v>
      </c>
      <c r="X325" s="69"/>
      <c r="Y325" s="70"/>
      <c r="Z325" s="69">
        <v>0</v>
      </c>
      <c r="AA325" s="69"/>
      <c r="AB325" s="69" t="s">
        <v>967</v>
      </c>
      <c r="AC325" s="69"/>
    </row>
    <row r="326" spans="1:29" x14ac:dyDescent="0.25">
      <c r="A326" s="69"/>
      <c r="B326" s="69"/>
      <c r="C326" s="69"/>
      <c r="D326" s="69"/>
      <c r="E326" s="69" t="s">
        <v>10961</v>
      </c>
      <c r="F326" s="69"/>
      <c r="G326" s="69"/>
      <c r="H326" s="69"/>
      <c r="I326" s="69"/>
      <c r="J326" s="69"/>
      <c r="K326" s="69"/>
      <c r="L326" s="69" t="s">
        <v>10960</v>
      </c>
      <c r="M326" s="70">
        <v>5940.44</v>
      </c>
      <c r="N326" s="69"/>
      <c r="O326" s="69"/>
      <c r="P326" s="69" t="s">
        <v>1270</v>
      </c>
      <c r="Q326" s="69" t="s">
        <v>2124</v>
      </c>
      <c r="R326" s="69"/>
      <c r="S326" s="70">
        <v>5940.44</v>
      </c>
      <c r="T326" s="70"/>
      <c r="U326" s="69" t="s">
        <v>2342</v>
      </c>
      <c r="V326" s="73">
        <v>119</v>
      </c>
      <c r="W326" s="69" t="s">
        <v>2342</v>
      </c>
      <c r="X326" s="69"/>
      <c r="Y326" s="70"/>
      <c r="Z326" s="69">
        <v>1.33</v>
      </c>
      <c r="AA326" s="69"/>
      <c r="AB326" s="69" t="s">
        <v>967</v>
      </c>
      <c r="AC326" s="69"/>
    </row>
    <row r="327" spans="1:29" x14ac:dyDescent="0.25">
      <c r="A327" s="71" t="s">
        <v>193</v>
      </c>
      <c r="B327" s="71"/>
      <c r="C327" s="71"/>
      <c r="D327" s="71"/>
      <c r="E327" s="71"/>
      <c r="F327" s="71"/>
      <c r="G327" s="71"/>
      <c r="H327" s="71"/>
      <c r="I327" s="71"/>
      <c r="J327" s="72">
        <v>144574.1</v>
      </c>
      <c r="K327" s="71"/>
      <c r="L327" s="71"/>
      <c r="M327" s="72">
        <v>144229.1</v>
      </c>
      <c r="N327" s="72">
        <v>345</v>
      </c>
      <c r="O327" s="71"/>
      <c r="P327" s="71"/>
      <c r="Q327" s="71"/>
      <c r="R327" s="71"/>
      <c r="S327" s="72">
        <v>144229.1</v>
      </c>
      <c r="T327" s="72">
        <v>144229.1</v>
      </c>
      <c r="U327" s="71"/>
      <c r="V327" s="71"/>
      <c r="W327" s="71"/>
      <c r="X327" s="72">
        <v>0</v>
      </c>
      <c r="Y327" s="72">
        <v>1.33</v>
      </c>
      <c r="Z327" s="72">
        <v>144230.43</v>
      </c>
      <c r="AA327" s="69"/>
      <c r="AB327" s="69"/>
      <c r="AC327" s="69"/>
    </row>
    <row r="328" spans="1:29" ht="30" x14ac:dyDescent="0.25">
      <c r="A328" s="68" t="s">
        <v>10962</v>
      </c>
      <c r="B328" s="69" t="s">
        <v>10963</v>
      </c>
      <c r="C328" s="69" t="s">
        <v>10964</v>
      </c>
      <c r="D328" s="69" t="s">
        <v>10760</v>
      </c>
      <c r="E328" s="69" t="s">
        <v>10966</v>
      </c>
      <c r="F328" s="69" t="s">
        <v>10255</v>
      </c>
      <c r="G328" s="69" t="s">
        <v>1986</v>
      </c>
      <c r="H328" s="69" t="s">
        <v>2004</v>
      </c>
      <c r="I328" s="69" t="s">
        <v>1236</v>
      </c>
      <c r="J328" s="70">
        <v>105576.84</v>
      </c>
      <c r="K328" s="69" t="s">
        <v>1936</v>
      </c>
      <c r="L328" s="69" t="s">
        <v>10965</v>
      </c>
      <c r="M328" s="70">
        <v>66709.45</v>
      </c>
      <c r="N328" s="69"/>
      <c r="O328" s="69"/>
      <c r="P328" s="69" t="s">
        <v>1174</v>
      </c>
      <c r="Q328" s="69" t="s">
        <v>1048</v>
      </c>
      <c r="R328" s="69"/>
      <c r="S328" s="70">
        <v>66709.45</v>
      </c>
      <c r="T328" s="70"/>
      <c r="U328" s="69" t="s">
        <v>1207</v>
      </c>
      <c r="V328" s="73">
        <v>79</v>
      </c>
      <c r="W328" s="69" t="s">
        <v>1207</v>
      </c>
      <c r="X328" s="69"/>
      <c r="Y328" s="70"/>
      <c r="Z328" s="69">
        <v>0</v>
      </c>
      <c r="AA328" s="69" t="s">
        <v>966</v>
      </c>
      <c r="AB328" s="69" t="s">
        <v>967</v>
      </c>
      <c r="AC328" s="69" t="s">
        <v>10967</v>
      </c>
    </row>
    <row r="329" spans="1:29" x14ac:dyDescent="0.25">
      <c r="A329" s="69"/>
      <c r="B329" s="69"/>
      <c r="C329" s="69"/>
      <c r="D329" s="69"/>
      <c r="E329" s="69" t="s">
        <v>10969</v>
      </c>
      <c r="F329" s="69"/>
      <c r="G329" s="69"/>
      <c r="H329" s="69"/>
      <c r="I329" s="69"/>
      <c r="J329" s="69"/>
      <c r="K329" s="69"/>
      <c r="L329" s="69" t="s">
        <v>10968</v>
      </c>
      <c r="M329" s="70">
        <v>12415.25</v>
      </c>
      <c r="N329" s="69"/>
      <c r="O329" s="69"/>
      <c r="P329" s="69" t="s">
        <v>1393</v>
      </c>
      <c r="Q329" s="69" t="s">
        <v>1195</v>
      </c>
      <c r="R329" s="69"/>
      <c r="S329" s="70">
        <v>12415.25</v>
      </c>
      <c r="T329" s="70"/>
      <c r="U329" s="69" t="s">
        <v>1669</v>
      </c>
      <c r="V329" s="73">
        <v>83</v>
      </c>
      <c r="W329" s="69" t="s">
        <v>1669</v>
      </c>
      <c r="X329" s="69"/>
      <c r="Y329" s="70"/>
      <c r="Z329" s="69">
        <v>0</v>
      </c>
      <c r="AA329" s="69"/>
      <c r="AB329" s="69" t="s">
        <v>967</v>
      </c>
      <c r="AC329" s="69"/>
    </row>
    <row r="330" spans="1:29" x14ac:dyDescent="0.25">
      <c r="A330" s="69"/>
      <c r="B330" s="69"/>
      <c r="C330" s="69"/>
      <c r="D330" s="69"/>
      <c r="E330" s="69" t="s">
        <v>226</v>
      </c>
      <c r="F330" s="69"/>
      <c r="G330" s="69"/>
      <c r="H330" s="69"/>
      <c r="I330" s="69"/>
      <c r="J330" s="69"/>
      <c r="K330" s="69"/>
      <c r="L330" s="69" t="s">
        <v>10970</v>
      </c>
      <c r="M330" s="70">
        <v>25910.959999999999</v>
      </c>
      <c r="N330" s="69"/>
      <c r="O330" s="69"/>
      <c r="P330" s="69" t="s">
        <v>1157</v>
      </c>
      <c r="Q330" s="69" t="s">
        <v>1624</v>
      </c>
      <c r="R330" s="69"/>
      <c r="S330" s="70">
        <v>25910.959999999999</v>
      </c>
      <c r="T330" s="70"/>
      <c r="U330" s="69" t="s">
        <v>2944</v>
      </c>
      <c r="V330" s="73">
        <v>168</v>
      </c>
      <c r="W330" s="69" t="s">
        <v>1046</v>
      </c>
      <c r="X330" s="69"/>
      <c r="Y330" s="70"/>
      <c r="Z330" s="69">
        <v>100.63</v>
      </c>
      <c r="AA330" s="69"/>
      <c r="AB330" s="69" t="s">
        <v>967</v>
      </c>
      <c r="AC330" s="69"/>
    </row>
    <row r="331" spans="1:29" x14ac:dyDescent="0.25">
      <c r="A331" s="71" t="s">
        <v>193</v>
      </c>
      <c r="B331" s="71"/>
      <c r="C331" s="71"/>
      <c r="D331" s="71"/>
      <c r="E331" s="71"/>
      <c r="F331" s="71"/>
      <c r="G331" s="71"/>
      <c r="H331" s="71"/>
      <c r="I331" s="71"/>
      <c r="J331" s="72">
        <v>105576.84</v>
      </c>
      <c r="K331" s="71"/>
      <c r="L331" s="71"/>
      <c r="M331" s="72">
        <v>105035.66</v>
      </c>
      <c r="N331" s="72">
        <v>541.17999999999302</v>
      </c>
      <c r="O331" s="71"/>
      <c r="P331" s="71"/>
      <c r="Q331" s="71"/>
      <c r="R331" s="71"/>
      <c r="S331" s="72">
        <v>105035.66</v>
      </c>
      <c r="T331" s="72">
        <v>105035.66</v>
      </c>
      <c r="U331" s="71"/>
      <c r="V331" s="71"/>
      <c r="W331" s="71"/>
      <c r="X331" s="72">
        <v>0</v>
      </c>
      <c r="Y331" s="72">
        <v>100.63</v>
      </c>
      <c r="Z331" s="72">
        <v>105136.29000000001</v>
      </c>
      <c r="AA331" s="69"/>
      <c r="AB331" s="69"/>
      <c r="AC331" s="69"/>
    </row>
    <row r="332" spans="1:29" ht="30" x14ac:dyDescent="0.25">
      <c r="A332" s="68" t="s">
        <v>10971</v>
      </c>
      <c r="B332" s="69" t="s">
        <v>10972</v>
      </c>
      <c r="C332" s="69" t="s">
        <v>10973</v>
      </c>
      <c r="D332" s="69" t="s">
        <v>10689</v>
      </c>
      <c r="E332" s="69" t="s">
        <v>10975</v>
      </c>
      <c r="F332" s="69" t="s">
        <v>10243</v>
      </c>
      <c r="G332" s="69" t="s">
        <v>1257</v>
      </c>
      <c r="H332" s="69" t="s">
        <v>1447</v>
      </c>
      <c r="I332" s="69" t="s">
        <v>1236</v>
      </c>
      <c r="J332" s="70">
        <v>171903.06</v>
      </c>
      <c r="K332" s="69" t="s">
        <v>1936</v>
      </c>
      <c r="L332" s="69" t="s">
        <v>10974</v>
      </c>
      <c r="M332" s="70">
        <v>94575.6</v>
      </c>
      <c r="N332" s="69"/>
      <c r="O332" s="69"/>
      <c r="P332" s="69" t="s">
        <v>1645</v>
      </c>
      <c r="Q332" s="69" t="s">
        <v>2023</v>
      </c>
      <c r="R332" s="69"/>
      <c r="S332" s="70">
        <v>94575.6</v>
      </c>
      <c r="T332" s="70"/>
      <c r="U332" s="69" t="s">
        <v>1646</v>
      </c>
      <c r="V332" s="73">
        <v>93</v>
      </c>
      <c r="W332" s="69" t="s">
        <v>1646</v>
      </c>
      <c r="X332" s="69"/>
      <c r="Y332" s="70"/>
      <c r="Z332" s="69">
        <v>0</v>
      </c>
      <c r="AA332" s="69" t="s">
        <v>966</v>
      </c>
      <c r="AB332" s="69" t="s">
        <v>967</v>
      </c>
      <c r="AC332" s="69" t="s">
        <v>10976</v>
      </c>
    </row>
    <row r="333" spans="1:29" x14ac:dyDescent="0.25">
      <c r="A333" s="69"/>
      <c r="B333" s="69"/>
      <c r="C333" s="69"/>
      <c r="D333" s="69"/>
      <c r="E333" s="69" t="s">
        <v>10978</v>
      </c>
      <c r="F333" s="69"/>
      <c r="G333" s="69"/>
      <c r="H333" s="69"/>
      <c r="I333" s="69"/>
      <c r="J333" s="69"/>
      <c r="K333" s="69"/>
      <c r="L333" s="69" t="s">
        <v>10977</v>
      </c>
      <c r="M333" s="70">
        <v>75074.58</v>
      </c>
      <c r="N333" s="69"/>
      <c r="O333" s="69"/>
      <c r="P333" s="69" t="s">
        <v>1010</v>
      </c>
      <c r="Q333" s="69" t="s">
        <v>1069</v>
      </c>
      <c r="R333" s="69"/>
      <c r="S333" s="70">
        <v>75074.58</v>
      </c>
      <c r="T333" s="70"/>
      <c r="U333" s="69" t="s">
        <v>1040</v>
      </c>
      <c r="V333" s="73">
        <v>88</v>
      </c>
      <c r="W333" s="69" t="s">
        <v>1040</v>
      </c>
      <c r="X333" s="69"/>
      <c r="Y333" s="70"/>
      <c r="Z333" s="69">
        <v>0</v>
      </c>
      <c r="AA333" s="69"/>
      <c r="AB333" s="69" t="s">
        <v>967</v>
      </c>
      <c r="AC333" s="69"/>
    </row>
    <row r="334" spans="1:29" x14ac:dyDescent="0.25">
      <c r="A334" s="71" t="s">
        <v>193</v>
      </c>
      <c r="B334" s="71"/>
      <c r="C334" s="71"/>
      <c r="D334" s="71"/>
      <c r="E334" s="71"/>
      <c r="F334" s="71"/>
      <c r="G334" s="71"/>
      <c r="H334" s="71"/>
      <c r="I334" s="71"/>
      <c r="J334" s="72">
        <v>171903.06</v>
      </c>
      <c r="K334" s="71"/>
      <c r="L334" s="71"/>
      <c r="M334" s="72">
        <v>169650.18</v>
      </c>
      <c r="N334" s="72">
        <v>2252.8800000000047</v>
      </c>
      <c r="O334" s="71"/>
      <c r="P334" s="71"/>
      <c r="Q334" s="71"/>
      <c r="R334" s="71"/>
      <c r="S334" s="72">
        <v>169650.18</v>
      </c>
      <c r="T334" s="72">
        <v>169650.18</v>
      </c>
      <c r="U334" s="71"/>
      <c r="V334" s="71"/>
      <c r="W334" s="71"/>
      <c r="X334" s="72">
        <v>0</v>
      </c>
      <c r="Y334" s="72">
        <v>0</v>
      </c>
      <c r="Z334" s="72">
        <v>169650.18</v>
      </c>
      <c r="AA334" s="69"/>
      <c r="AB334" s="69"/>
      <c r="AC334" s="69"/>
    </row>
    <row r="335" spans="1:29" ht="30" x14ac:dyDescent="0.25">
      <c r="A335" s="68" t="s">
        <v>10979</v>
      </c>
      <c r="B335" s="69" t="s">
        <v>10972</v>
      </c>
      <c r="C335" s="69" t="s">
        <v>10981</v>
      </c>
      <c r="D335" s="69" t="s">
        <v>10980</v>
      </c>
      <c r="E335" s="69" t="s">
        <v>10983</v>
      </c>
      <c r="F335" s="69" t="s">
        <v>10243</v>
      </c>
      <c r="G335" s="69" t="s">
        <v>1571</v>
      </c>
      <c r="H335" s="69" t="s">
        <v>1259</v>
      </c>
      <c r="I335" s="69" t="s">
        <v>962</v>
      </c>
      <c r="J335" s="70">
        <v>14193.36</v>
      </c>
      <c r="K335" s="69" t="s">
        <v>1936</v>
      </c>
      <c r="L335" s="69" t="s">
        <v>10982</v>
      </c>
      <c r="M335" s="70">
        <v>14193.36</v>
      </c>
      <c r="N335" s="69"/>
      <c r="O335" s="69"/>
      <c r="P335" s="69" t="s">
        <v>2574</v>
      </c>
      <c r="Q335" s="69" t="s">
        <v>1075</v>
      </c>
      <c r="R335" s="69"/>
      <c r="S335" s="70">
        <v>14193.36</v>
      </c>
      <c r="T335" s="70"/>
      <c r="U335" s="69" t="s">
        <v>1689</v>
      </c>
      <c r="V335" s="73">
        <v>41</v>
      </c>
      <c r="W335" s="69" t="s">
        <v>1689</v>
      </c>
      <c r="X335" s="69"/>
      <c r="Y335" s="70"/>
      <c r="Z335" s="69">
        <v>0</v>
      </c>
      <c r="AA335" s="69" t="s">
        <v>966</v>
      </c>
      <c r="AB335" s="69" t="s">
        <v>1144</v>
      </c>
      <c r="AC335" s="69"/>
    </row>
    <row r="336" spans="1:29" x14ac:dyDescent="0.25">
      <c r="A336" s="71" t="s">
        <v>193</v>
      </c>
      <c r="B336" s="71"/>
      <c r="C336" s="71"/>
      <c r="D336" s="71"/>
      <c r="E336" s="71"/>
      <c r="F336" s="71"/>
      <c r="G336" s="71"/>
      <c r="H336" s="71"/>
      <c r="I336" s="71"/>
      <c r="J336" s="72">
        <v>14193.36</v>
      </c>
      <c r="K336" s="71"/>
      <c r="L336" s="71"/>
      <c r="M336" s="72">
        <v>14193.36</v>
      </c>
      <c r="N336" s="72">
        <v>0</v>
      </c>
      <c r="O336" s="71"/>
      <c r="P336" s="71"/>
      <c r="Q336" s="71"/>
      <c r="R336" s="71"/>
      <c r="S336" s="72">
        <v>14193.36</v>
      </c>
      <c r="T336" s="72">
        <v>14193.36</v>
      </c>
      <c r="U336" s="71"/>
      <c r="V336" s="71"/>
      <c r="W336" s="71"/>
      <c r="X336" s="72">
        <v>0</v>
      </c>
      <c r="Y336" s="72">
        <v>0</v>
      </c>
      <c r="Z336" s="72">
        <v>14193.36</v>
      </c>
      <c r="AA336" s="69"/>
      <c r="AB336" s="69"/>
      <c r="AC336" s="69"/>
    </row>
    <row r="337" spans="1:29" ht="30" x14ac:dyDescent="0.25">
      <c r="A337" s="68" t="s">
        <v>10984</v>
      </c>
      <c r="B337" s="69" t="s">
        <v>10985</v>
      </c>
      <c r="C337" s="69" t="s">
        <v>10987</v>
      </c>
      <c r="D337" s="69" t="s">
        <v>10986</v>
      </c>
      <c r="E337" s="69" t="s">
        <v>10989</v>
      </c>
      <c r="F337" s="69" t="s">
        <v>10255</v>
      </c>
      <c r="G337" s="69" t="s">
        <v>1327</v>
      </c>
      <c r="H337" s="69" t="s">
        <v>1447</v>
      </c>
      <c r="I337" s="69" t="s">
        <v>1236</v>
      </c>
      <c r="J337" s="70">
        <v>41723.25</v>
      </c>
      <c r="K337" s="69" t="s">
        <v>1936</v>
      </c>
      <c r="L337" s="69" t="s">
        <v>10988</v>
      </c>
      <c r="M337" s="70">
        <v>35411.699999999997</v>
      </c>
      <c r="N337" s="69"/>
      <c r="O337" s="69"/>
      <c r="P337" s="69" t="s">
        <v>1002</v>
      </c>
      <c r="Q337" s="69" t="s">
        <v>2028</v>
      </c>
      <c r="R337" s="69"/>
      <c r="S337" s="70">
        <v>35411.699999999997</v>
      </c>
      <c r="T337" s="70"/>
      <c r="U337" s="69" t="s">
        <v>1207</v>
      </c>
      <c r="V337" s="73">
        <v>90</v>
      </c>
      <c r="W337" s="69" t="s">
        <v>1207</v>
      </c>
      <c r="X337" s="69"/>
      <c r="Y337" s="70"/>
      <c r="Z337" s="69">
        <v>0</v>
      </c>
      <c r="AA337" s="69" t="s">
        <v>966</v>
      </c>
      <c r="AB337" s="69" t="s">
        <v>967</v>
      </c>
      <c r="AC337" s="69" t="s">
        <v>10990</v>
      </c>
    </row>
    <row r="338" spans="1:29" x14ac:dyDescent="0.25">
      <c r="A338" s="69"/>
      <c r="B338" s="69"/>
      <c r="C338" s="69"/>
      <c r="D338" s="69"/>
      <c r="E338" s="69" t="s">
        <v>10992</v>
      </c>
      <c r="F338" s="69"/>
      <c r="G338" s="69"/>
      <c r="H338" s="69"/>
      <c r="I338" s="69"/>
      <c r="J338" s="69"/>
      <c r="K338" s="69"/>
      <c r="L338" s="69" t="s">
        <v>10991</v>
      </c>
      <c r="M338" s="70">
        <v>5851.8</v>
      </c>
      <c r="N338" s="69"/>
      <c r="O338" s="69"/>
      <c r="P338" s="69" t="s">
        <v>1490</v>
      </c>
      <c r="Q338" s="69" t="s">
        <v>1188</v>
      </c>
      <c r="R338" s="69"/>
      <c r="S338" s="70">
        <v>5851.8</v>
      </c>
      <c r="T338" s="70"/>
      <c r="U338" s="69" t="s">
        <v>1188</v>
      </c>
      <c r="V338" s="73">
        <v>77</v>
      </c>
      <c r="W338" s="69" t="s">
        <v>1188</v>
      </c>
      <c r="X338" s="69"/>
      <c r="Y338" s="70"/>
      <c r="Z338" s="69">
        <v>0</v>
      </c>
      <c r="AA338" s="69"/>
      <c r="AB338" s="69" t="s">
        <v>967</v>
      </c>
      <c r="AC338" s="69"/>
    </row>
    <row r="339" spans="1:29" x14ac:dyDescent="0.25">
      <c r="A339" s="71" t="s">
        <v>193</v>
      </c>
      <c r="B339" s="71"/>
      <c r="C339" s="71"/>
      <c r="D339" s="71"/>
      <c r="E339" s="71"/>
      <c r="F339" s="71"/>
      <c r="G339" s="71"/>
      <c r="H339" s="71"/>
      <c r="I339" s="71"/>
      <c r="J339" s="72">
        <v>41723.25</v>
      </c>
      <c r="K339" s="71"/>
      <c r="L339" s="71"/>
      <c r="M339" s="72">
        <v>41263.5</v>
      </c>
      <c r="N339" s="72">
        <v>459.75</v>
      </c>
      <c r="O339" s="71"/>
      <c r="P339" s="71"/>
      <c r="Q339" s="71"/>
      <c r="R339" s="71"/>
      <c r="S339" s="72">
        <v>41263.5</v>
      </c>
      <c r="T339" s="72">
        <v>41263.5</v>
      </c>
      <c r="U339" s="71"/>
      <c r="V339" s="71"/>
      <c r="W339" s="71"/>
      <c r="X339" s="72">
        <v>0</v>
      </c>
      <c r="Y339" s="72">
        <v>0</v>
      </c>
      <c r="Z339" s="72">
        <v>41263.5</v>
      </c>
      <c r="AA339" s="69"/>
      <c r="AB339" s="69"/>
      <c r="AC339" s="69"/>
    </row>
    <row r="340" spans="1:29" ht="30" x14ac:dyDescent="0.25">
      <c r="A340" s="68" t="s">
        <v>10993</v>
      </c>
      <c r="B340" s="69" t="s">
        <v>10994</v>
      </c>
      <c r="C340" s="69" t="s">
        <v>10996</v>
      </c>
      <c r="D340" s="69" t="s">
        <v>10995</v>
      </c>
      <c r="E340" s="69" t="s">
        <v>10998</v>
      </c>
      <c r="F340" s="69" t="s">
        <v>10820</v>
      </c>
      <c r="G340" s="69" t="s">
        <v>1332</v>
      </c>
      <c r="H340" s="69" t="s">
        <v>1447</v>
      </c>
      <c r="I340" s="69" t="s">
        <v>1236</v>
      </c>
      <c r="J340" s="70">
        <v>274658.77</v>
      </c>
      <c r="K340" s="69" t="s">
        <v>1936</v>
      </c>
      <c r="L340" s="69" t="s">
        <v>10997</v>
      </c>
      <c r="M340" s="70">
        <v>178555.3</v>
      </c>
      <c r="N340" s="69"/>
      <c r="O340" s="69"/>
      <c r="P340" s="69" t="s">
        <v>1263</v>
      </c>
      <c r="Q340" s="69" t="s">
        <v>1886</v>
      </c>
      <c r="R340" s="69"/>
      <c r="S340" s="70">
        <v>178555.3</v>
      </c>
      <c r="T340" s="70"/>
      <c r="U340" s="69" t="s">
        <v>1689</v>
      </c>
      <c r="V340" s="73">
        <v>85</v>
      </c>
      <c r="W340" s="69" t="s">
        <v>1689</v>
      </c>
      <c r="X340" s="69"/>
      <c r="Y340" s="70"/>
      <c r="Z340" s="69">
        <v>0</v>
      </c>
      <c r="AA340" s="69" t="s">
        <v>966</v>
      </c>
      <c r="AB340" s="69" t="s">
        <v>967</v>
      </c>
      <c r="AC340" s="69" t="s">
        <v>10999</v>
      </c>
    </row>
    <row r="341" spans="1:29" x14ac:dyDescent="0.25">
      <c r="A341" s="69"/>
      <c r="B341" s="69"/>
      <c r="C341" s="69"/>
      <c r="D341" s="69"/>
      <c r="E341" s="69" t="s">
        <v>11001</v>
      </c>
      <c r="F341" s="69"/>
      <c r="G341" s="69"/>
      <c r="H341" s="69"/>
      <c r="I341" s="69"/>
      <c r="J341" s="69"/>
      <c r="K341" s="69"/>
      <c r="L341" s="69" t="s">
        <v>11000</v>
      </c>
      <c r="M341" s="70">
        <v>24601.07</v>
      </c>
      <c r="N341" s="69"/>
      <c r="O341" s="69"/>
      <c r="P341" s="69" t="s">
        <v>1263</v>
      </c>
      <c r="Q341" s="69" t="s">
        <v>1886</v>
      </c>
      <c r="R341" s="69"/>
      <c r="S341" s="70">
        <v>24601.07</v>
      </c>
      <c r="T341" s="70"/>
      <c r="U341" s="69" t="s">
        <v>1689</v>
      </c>
      <c r="V341" s="73">
        <v>85</v>
      </c>
      <c r="W341" s="69" t="s">
        <v>1689</v>
      </c>
      <c r="X341" s="69"/>
      <c r="Y341" s="70"/>
      <c r="Z341" s="69">
        <v>0</v>
      </c>
      <c r="AA341" s="69"/>
      <c r="AB341" s="69" t="s">
        <v>967</v>
      </c>
      <c r="AC341" s="69"/>
    </row>
    <row r="342" spans="1:29" x14ac:dyDescent="0.25">
      <c r="A342" s="69"/>
      <c r="B342" s="69"/>
      <c r="C342" s="69"/>
      <c r="D342" s="69"/>
      <c r="E342" s="69" t="s">
        <v>11003</v>
      </c>
      <c r="F342" s="69"/>
      <c r="G342" s="69"/>
      <c r="H342" s="69"/>
      <c r="I342" s="69"/>
      <c r="J342" s="69"/>
      <c r="K342" s="69"/>
      <c r="L342" s="69" t="s">
        <v>11002</v>
      </c>
      <c r="M342" s="70">
        <v>71425.98</v>
      </c>
      <c r="N342" s="69"/>
      <c r="O342" s="69"/>
      <c r="P342" s="69" t="s">
        <v>979</v>
      </c>
      <c r="Q342" s="69" t="s">
        <v>1195</v>
      </c>
      <c r="R342" s="69"/>
      <c r="S342" s="70">
        <v>71425.98</v>
      </c>
      <c r="T342" s="70"/>
      <c r="U342" s="69" t="s">
        <v>1669</v>
      </c>
      <c r="V342" s="73">
        <v>86</v>
      </c>
      <c r="W342" s="69" t="s">
        <v>1669</v>
      </c>
      <c r="X342" s="69"/>
      <c r="Y342" s="70"/>
      <c r="Z342" s="69">
        <v>0</v>
      </c>
      <c r="AA342" s="69"/>
      <c r="AB342" s="69" t="s">
        <v>967</v>
      </c>
      <c r="AC342" s="69"/>
    </row>
    <row r="343" spans="1:29" x14ac:dyDescent="0.25">
      <c r="A343" s="71" t="s">
        <v>193</v>
      </c>
      <c r="B343" s="71"/>
      <c r="C343" s="71"/>
      <c r="D343" s="71"/>
      <c r="E343" s="71"/>
      <c r="F343" s="71"/>
      <c r="G343" s="71"/>
      <c r="H343" s="71"/>
      <c r="I343" s="71"/>
      <c r="J343" s="72">
        <v>274658.77</v>
      </c>
      <c r="K343" s="71"/>
      <c r="L343" s="71"/>
      <c r="M343" s="72">
        <v>274582.34999999998</v>
      </c>
      <c r="N343" s="72">
        <v>76.42000000004191</v>
      </c>
      <c r="O343" s="71"/>
      <c r="P343" s="71"/>
      <c r="Q343" s="71"/>
      <c r="R343" s="71"/>
      <c r="S343" s="72">
        <v>274582.34999999998</v>
      </c>
      <c r="T343" s="72">
        <v>274582.34999999998</v>
      </c>
      <c r="U343" s="71"/>
      <c r="V343" s="71"/>
      <c r="W343" s="71"/>
      <c r="X343" s="72">
        <v>0</v>
      </c>
      <c r="Y343" s="72">
        <v>0</v>
      </c>
      <c r="Z343" s="72">
        <v>274582.34999999998</v>
      </c>
      <c r="AA343" s="69"/>
      <c r="AB343" s="69"/>
      <c r="AC343" s="69"/>
    </row>
    <row r="344" spans="1:29" ht="40" x14ac:dyDescent="0.25">
      <c r="A344" s="68" t="s">
        <v>11004</v>
      </c>
      <c r="B344" s="69" t="s">
        <v>11005</v>
      </c>
      <c r="C344" s="69" t="s">
        <v>11007</v>
      </c>
      <c r="D344" s="69" t="s">
        <v>11006</v>
      </c>
      <c r="E344" s="69" t="s">
        <v>11009</v>
      </c>
      <c r="F344" s="69" t="s">
        <v>10820</v>
      </c>
      <c r="G344" s="69" t="s">
        <v>1378</v>
      </c>
      <c r="H344" s="69" t="s">
        <v>2050</v>
      </c>
      <c r="I344" s="69" t="s">
        <v>1236</v>
      </c>
      <c r="J344" s="70">
        <v>291997.44</v>
      </c>
      <c r="K344" s="69" t="s">
        <v>1936</v>
      </c>
      <c r="L344" s="69" t="s">
        <v>11008</v>
      </c>
      <c r="M344" s="70">
        <v>34004.879999999997</v>
      </c>
      <c r="N344" s="69"/>
      <c r="O344" s="69"/>
      <c r="P344" s="69" t="s">
        <v>1490</v>
      </c>
      <c r="Q344" s="69" t="s">
        <v>1698</v>
      </c>
      <c r="R344" s="69"/>
      <c r="S344" s="70">
        <v>34004.879999999997</v>
      </c>
      <c r="T344" s="70"/>
      <c r="U344" s="69" t="s">
        <v>1669</v>
      </c>
      <c r="V344" s="73">
        <v>71</v>
      </c>
      <c r="W344" s="69" t="s">
        <v>1669</v>
      </c>
      <c r="X344" s="69"/>
      <c r="Y344" s="70"/>
      <c r="Z344" s="69">
        <v>0</v>
      </c>
      <c r="AA344" s="69" t="s">
        <v>966</v>
      </c>
      <c r="AB344" s="69" t="s">
        <v>967</v>
      </c>
      <c r="AC344" s="69" t="s">
        <v>11010</v>
      </c>
    </row>
    <row r="345" spans="1:29" x14ac:dyDescent="0.25">
      <c r="A345" s="69"/>
      <c r="B345" s="69"/>
      <c r="C345" s="69"/>
      <c r="D345" s="69"/>
      <c r="E345" s="69" t="s">
        <v>11012</v>
      </c>
      <c r="F345" s="69"/>
      <c r="G345" s="69"/>
      <c r="H345" s="69"/>
      <c r="I345" s="69"/>
      <c r="J345" s="69"/>
      <c r="K345" s="69"/>
      <c r="L345" s="69" t="s">
        <v>11011</v>
      </c>
      <c r="M345" s="70">
        <v>104384.16</v>
      </c>
      <c r="N345" s="69"/>
      <c r="O345" s="69"/>
      <c r="P345" s="69" t="s">
        <v>1005</v>
      </c>
      <c r="Q345" s="69" t="s">
        <v>1912</v>
      </c>
      <c r="R345" s="69"/>
      <c r="S345" s="70">
        <v>104384.16</v>
      </c>
      <c r="T345" s="70"/>
      <c r="U345" s="69" t="s">
        <v>2039</v>
      </c>
      <c r="V345" s="73">
        <v>110</v>
      </c>
      <c r="W345" s="69" t="s">
        <v>2039</v>
      </c>
      <c r="X345" s="69"/>
      <c r="Y345" s="70"/>
      <c r="Z345" s="69">
        <v>0</v>
      </c>
      <c r="AA345" s="69"/>
      <c r="AB345" s="69" t="s">
        <v>967</v>
      </c>
      <c r="AC345" s="69"/>
    </row>
    <row r="346" spans="1:29" x14ac:dyDescent="0.25">
      <c r="A346" s="69"/>
      <c r="B346" s="69"/>
      <c r="C346" s="69"/>
      <c r="D346" s="69"/>
      <c r="E346" s="69" t="s">
        <v>11014</v>
      </c>
      <c r="F346" s="69"/>
      <c r="G346" s="69"/>
      <c r="H346" s="69"/>
      <c r="I346" s="69"/>
      <c r="J346" s="69"/>
      <c r="K346" s="69"/>
      <c r="L346" s="69" t="s">
        <v>11013</v>
      </c>
      <c r="M346" s="70">
        <v>95268.96</v>
      </c>
      <c r="N346" s="69"/>
      <c r="O346" s="69"/>
      <c r="P346" s="69" t="s">
        <v>1032</v>
      </c>
      <c r="Q346" s="69" t="s">
        <v>2189</v>
      </c>
      <c r="R346" s="69"/>
      <c r="S346" s="70">
        <v>95268.96</v>
      </c>
      <c r="T346" s="70"/>
      <c r="U346" s="69"/>
      <c r="V346" s="69"/>
      <c r="W346" s="69" t="s">
        <v>1269</v>
      </c>
      <c r="X346" s="69"/>
      <c r="Y346" s="70"/>
      <c r="Z346" s="69">
        <v>53.77</v>
      </c>
      <c r="AA346" s="69"/>
      <c r="AB346" s="69" t="s">
        <v>967</v>
      </c>
      <c r="AC346" s="69"/>
    </row>
    <row r="347" spans="1:29" x14ac:dyDescent="0.25">
      <c r="A347" s="69"/>
      <c r="B347" s="69"/>
      <c r="C347" s="69"/>
      <c r="D347" s="69"/>
      <c r="E347" s="69" t="s">
        <v>11016</v>
      </c>
      <c r="F347" s="69"/>
      <c r="G347" s="69"/>
      <c r="H347" s="69"/>
      <c r="I347" s="69"/>
      <c r="J347" s="69"/>
      <c r="K347" s="69"/>
      <c r="L347" s="69" t="s">
        <v>11015</v>
      </c>
      <c r="M347" s="70">
        <v>58177.440000000002</v>
      </c>
      <c r="N347" s="69"/>
      <c r="O347" s="69"/>
      <c r="P347" s="69" t="s">
        <v>1207</v>
      </c>
      <c r="Q347" s="69" t="s">
        <v>1547</v>
      </c>
      <c r="R347" s="69"/>
      <c r="S347" s="70">
        <v>58177.440000000002</v>
      </c>
      <c r="T347" s="70"/>
      <c r="U347" s="69"/>
      <c r="V347" s="69"/>
      <c r="W347" s="69" t="s">
        <v>1211</v>
      </c>
      <c r="X347" s="69"/>
      <c r="Y347" s="70"/>
      <c r="Z347" s="69">
        <v>11.01</v>
      </c>
      <c r="AA347" s="69"/>
      <c r="AB347" s="69" t="s">
        <v>967</v>
      </c>
      <c r="AC347" s="69"/>
    </row>
    <row r="348" spans="1:29" x14ac:dyDescent="0.25">
      <c r="A348" s="71" t="s">
        <v>193</v>
      </c>
      <c r="B348" s="71"/>
      <c r="C348" s="71"/>
      <c r="D348" s="71"/>
      <c r="E348" s="71"/>
      <c r="F348" s="71"/>
      <c r="G348" s="71"/>
      <c r="H348" s="71"/>
      <c r="I348" s="71"/>
      <c r="J348" s="72">
        <v>291997.44</v>
      </c>
      <c r="K348" s="71"/>
      <c r="L348" s="71"/>
      <c r="M348" s="72">
        <v>291835.44</v>
      </c>
      <c r="N348" s="72">
        <v>162</v>
      </c>
      <c r="O348" s="71"/>
      <c r="P348" s="71"/>
      <c r="Q348" s="71"/>
      <c r="R348" s="71"/>
      <c r="S348" s="72">
        <v>291835.44</v>
      </c>
      <c r="T348" s="72">
        <v>138389.04</v>
      </c>
      <c r="U348" s="71"/>
      <c r="V348" s="71"/>
      <c r="W348" s="71"/>
      <c r="X348" s="72">
        <v>153446.39999999999</v>
      </c>
      <c r="Y348" s="72">
        <v>64.78</v>
      </c>
      <c r="Z348" s="72">
        <v>138453.82</v>
      </c>
      <c r="AA348" s="69"/>
      <c r="AB348" s="69"/>
      <c r="AC348" s="69"/>
    </row>
    <row r="349" spans="1:29" ht="30" x14ac:dyDescent="0.25">
      <c r="A349" s="68" t="s">
        <v>11017</v>
      </c>
      <c r="B349" s="69" t="s">
        <v>11018</v>
      </c>
      <c r="C349" s="69" t="s">
        <v>11019</v>
      </c>
      <c r="D349" s="69" t="s">
        <v>10818</v>
      </c>
      <c r="E349" s="69" t="s">
        <v>11021</v>
      </c>
      <c r="F349" s="69" t="s">
        <v>10820</v>
      </c>
      <c r="G349" s="69" t="s">
        <v>1002</v>
      </c>
      <c r="H349" s="69" t="s">
        <v>1611</v>
      </c>
      <c r="I349" s="69" t="s">
        <v>1236</v>
      </c>
      <c r="J349" s="70">
        <v>149563.04999999999</v>
      </c>
      <c r="K349" s="69" t="s">
        <v>1936</v>
      </c>
      <c r="L349" s="69" t="s">
        <v>11020</v>
      </c>
      <c r="M349" s="70">
        <v>53621.1</v>
      </c>
      <c r="N349" s="69"/>
      <c r="O349" s="69"/>
      <c r="P349" s="69" t="s">
        <v>2743</v>
      </c>
      <c r="Q349" s="69" t="s">
        <v>2065</v>
      </c>
      <c r="R349" s="69"/>
      <c r="S349" s="70">
        <v>53621.1</v>
      </c>
      <c r="T349" s="70"/>
      <c r="U349" s="69" t="s">
        <v>2073</v>
      </c>
      <c r="V349" s="73">
        <v>91</v>
      </c>
      <c r="W349" s="69" t="s">
        <v>2073</v>
      </c>
      <c r="X349" s="69"/>
      <c r="Y349" s="70"/>
      <c r="Z349" s="69">
        <v>0</v>
      </c>
      <c r="AA349" s="69" t="s">
        <v>966</v>
      </c>
      <c r="AB349" s="69" t="s">
        <v>967</v>
      </c>
      <c r="AC349" s="69" t="s">
        <v>11022</v>
      </c>
    </row>
    <row r="350" spans="1:29" x14ac:dyDescent="0.25">
      <c r="A350" s="69"/>
      <c r="B350" s="69"/>
      <c r="C350" s="69"/>
      <c r="D350" s="69"/>
      <c r="E350" s="69" t="s">
        <v>11024</v>
      </c>
      <c r="F350" s="69"/>
      <c r="G350" s="69"/>
      <c r="H350" s="69"/>
      <c r="I350" s="69"/>
      <c r="J350" s="69"/>
      <c r="K350" s="69"/>
      <c r="L350" s="69" t="s">
        <v>11023</v>
      </c>
      <c r="M350" s="70">
        <v>25285.65</v>
      </c>
      <c r="N350" s="69"/>
      <c r="O350" s="69"/>
      <c r="P350" s="69" t="s">
        <v>1564</v>
      </c>
      <c r="Q350" s="69" t="s">
        <v>1542</v>
      </c>
      <c r="R350" s="69"/>
      <c r="S350" s="70">
        <v>25285.65</v>
      </c>
      <c r="T350" s="70"/>
      <c r="U350" s="69"/>
      <c r="V350" s="69"/>
      <c r="W350" s="69" t="s">
        <v>2529</v>
      </c>
      <c r="X350" s="69"/>
      <c r="Y350" s="70"/>
      <c r="Z350" s="69">
        <v>0</v>
      </c>
      <c r="AA350" s="69"/>
      <c r="AB350" s="69" t="s">
        <v>967</v>
      </c>
      <c r="AC350" s="69"/>
    </row>
    <row r="351" spans="1:29" x14ac:dyDescent="0.25">
      <c r="A351" s="71" t="s">
        <v>193</v>
      </c>
      <c r="B351" s="71"/>
      <c r="C351" s="71"/>
      <c r="D351" s="71"/>
      <c r="E351" s="71"/>
      <c r="F351" s="71"/>
      <c r="G351" s="71"/>
      <c r="H351" s="71"/>
      <c r="I351" s="71"/>
      <c r="J351" s="72">
        <v>149563.04999999999</v>
      </c>
      <c r="K351" s="71"/>
      <c r="L351" s="71"/>
      <c r="M351" s="72">
        <v>78906.75</v>
      </c>
      <c r="N351" s="72">
        <v>70656.299999999988</v>
      </c>
      <c r="O351" s="71"/>
      <c r="P351" s="71"/>
      <c r="Q351" s="71"/>
      <c r="R351" s="71"/>
      <c r="S351" s="72">
        <v>78906.75</v>
      </c>
      <c r="T351" s="72">
        <v>53621.1</v>
      </c>
      <c r="U351" s="71"/>
      <c r="V351" s="71"/>
      <c r="W351" s="71"/>
      <c r="X351" s="72">
        <v>25285.65</v>
      </c>
      <c r="Y351" s="72">
        <v>0</v>
      </c>
      <c r="Z351" s="72">
        <v>53621.1</v>
      </c>
      <c r="AA351" s="69"/>
      <c r="AB351" s="69"/>
      <c r="AC351" s="69"/>
    </row>
    <row r="352" spans="1:29" ht="30" x14ac:dyDescent="0.25">
      <c r="A352" s="68" t="s">
        <v>11025</v>
      </c>
      <c r="B352" s="69" t="s">
        <v>11026</v>
      </c>
      <c r="C352" s="69" t="s">
        <v>11027</v>
      </c>
      <c r="D352" s="69" t="s">
        <v>10689</v>
      </c>
      <c r="E352" s="69" t="s">
        <v>11029</v>
      </c>
      <c r="F352" s="69" t="s">
        <v>10255</v>
      </c>
      <c r="G352" s="69" t="s">
        <v>1268</v>
      </c>
      <c r="H352" s="69" t="s">
        <v>1669</v>
      </c>
      <c r="I352" s="69" t="s">
        <v>1236</v>
      </c>
      <c r="J352" s="70">
        <v>360778.87</v>
      </c>
      <c r="K352" s="69" t="s">
        <v>1936</v>
      </c>
      <c r="L352" s="69" t="s">
        <v>11028</v>
      </c>
      <c r="M352" s="70">
        <v>134454.78</v>
      </c>
      <c r="N352" s="69"/>
      <c r="O352" s="69"/>
      <c r="P352" s="69" t="s">
        <v>1480</v>
      </c>
      <c r="Q352" s="69" t="s">
        <v>1217</v>
      </c>
      <c r="R352" s="69"/>
      <c r="S352" s="70">
        <v>134454.78</v>
      </c>
      <c r="T352" s="70"/>
      <c r="U352" s="69" t="s">
        <v>2229</v>
      </c>
      <c r="V352" s="73">
        <v>107</v>
      </c>
      <c r="W352" s="69" t="s">
        <v>2229</v>
      </c>
      <c r="X352" s="69"/>
      <c r="Y352" s="70"/>
      <c r="Z352" s="69">
        <v>0</v>
      </c>
      <c r="AA352" s="69" t="s">
        <v>966</v>
      </c>
      <c r="AB352" s="69" t="s">
        <v>967</v>
      </c>
      <c r="AC352" s="69" t="s">
        <v>11030</v>
      </c>
    </row>
    <row r="353" spans="1:29" x14ac:dyDescent="0.25">
      <c r="A353" s="69"/>
      <c r="B353" s="69"/>
      <c r="C353" s="69"/>
      <c r="D353" s="69"/>
      <c r="E353" s="69" t="s">
        <v>11032</v>
      </c>
      <c r="F353" s="69"/>
      <c r="G353" s="69"/>
      <c r="H353" s="69"/>
      <c r="I353" s="69"/>
      <c r="J353" s="69"/>
      <c r="K353" s="69"/>
      <c r="L353" s="69" t="s">
        <v>11031</v>
      </c>
      <c r="M353" s="70">
        <v>18567.12</v>
      </c>
      <c r="N353" s="69"/>
      <c r="O353" s="69"/>
      <c r="P353" s="69" t="s">
        <v>1021</v>
      </c>
      <c r="Q353" s="69" t="s">
        <v>2189</v>
      </c>
      <c r="R353" s="69"/>
      <c r="S353" s="70">
        <v>18567.12</v>
      </c>
      <c r="T353" s="70"/>
      <c r="U353" s="69"/>
      <c r="V353" s="69"/>
      <c r="W353" s="69" t="s">
        <v>1210</v>
      </c>
      <c r="X353" s="69"/>
      <c r="Y353" s="70"/>
      <c r="Z353" s="69">
        <v>8.65</v>
      </c>
      <c r="AA353" s="69"/>
      <c r="AB353" s="69" t="s">
        <v>967</v>
      </c>
      <c r="AC353" s="69"/>
    </row>
    <row r="354" spans="1:29" x14ac:dyDescent="0.25">
      <c r="A354" s="69"/>
      <c r="B354" s="69"/>
      <c r="C354" s="69"/>
      <c r="D354" s="69"/>
      <c r="E354" s="69" t="s">
        <v>233</v>
      </c>
      <c r="F354" s="69"/>
      <c r="G354" s="69"/>
      <c r="H354" s="69"/>
      <c r="I354" s="69"/>
      <c r="J354" s="69"/>
      <c r="K354" s="69"/>
      <c r="L354" s="69" t="s">
        <v>11033</v>
      </c>
      <c r="M354" s="70">
        <v>95790.399999999994</v>
      </c>
      <c r="N354" s="69"/>
      <c r="O354" s="69"/>
      <c r="P354" s="69" t="s">
        <v>1011</v>
      </c>
      <c r="Q354" s="69" t="s">
        <v>1547</v>
      </c>
      <c r="R354" s="69"/>
      <c r="S354" s="70">
        <v>95790.399999999994</v>
      </c>
      <c r="T354" s="70"/>
      <c r="U354" s="69" t="s">
        <v>2137</v>
      </c>
      <c r="V354" s="73">
        <v>118</v>
      </c>
      <c r="W354" s="69" t="s">
        <v>1718</v>
      </c>
      <c r="X354" s="69"/>
      <c r="Y354" s="70"/>
      <c r="Z354" s="69">
        <v>46</v>
      </c>
      <c r="AA354" s="69"/>
      <c r="AB354" s="69" t="s">
        <v>967</v>
      </c>
      <c r="AC354" s="69"/>
    </row>
    <row r="355" spans="1:29" x14ac:dyDescent="0.25">
      <c r="A355" s="69"/>
      <c r="B355" s="69"/>
      <c r="C355" s="69"/>
      <c r="D355" s="69"/>
      <c r="E355" s="69" t="s">
        <v>241</v>
      </c>
      <c r="F355" s="69"/>
      <c r="G355" s="69"/>
      <c r="H355" s="69"/>
      <c r="I355" s="69"/>
      <c r="J355" s="69"/>
      <c r="K355" s="69"/>
      <c r="L355" s="69" t="s">
        <v>11034</v>
      </c>
      <c r="M355" s="70">
        <v>61657.89</v>
      </c>
      <c r="N355" s="69"/>
      <c r="O355" s="69"/>
      <c r="P355" s="69" t="s">
        <v>1689</v>
      </c>
      <c r="Q355" s="69" t="s">
        <v>2150</v>
      </c>
      <c r="R355" s="69"/>
      <c r="S355" s="70">
        <v>61657.89</v>
      </c>
      <c r="T355" s="70"/>
      <c r="U355" s="69" t="s">
        <v>2136</v>
      </c>
      <c r="V355" s="73">
        <v>107</v>
      </c>
      <c r="W355" s="69" t="s">
        <v>1276</v>
      </c>
      <c r="X355" s="69"/>
      <c r="Y355" s="70"/>
      <c r="Z355" s="69">
        <v>0</v>
      </c>
      <c r="AA355" s="69"/>
      <c r="AB355" s="69" t="s">
        <v>967</v>
      </c>
      <c r="AC355" s="69"/>
    </row>
    <row r="356" spans="1:29" x14ac:dyDescent="0.25">
      <c r="A356" s="69"/>
      <c r="B356" s="69"/>
      <c r="C356" s="69"/>
      <c r="D356" s="69"/>
      <c r="E356" s="69" t="s">
        <v>246</v>
      </c>
      <c r="F356" s="69"/>
      <c r="G356" s="69"/>
      <c r="H356" s="69"/>
      <c r="I356" s="69"/>
      <c r="J356" s="69"/>
      <c r="K356" s="69"/>
      <c r="L356" s="69" t="s">
        <v>11035</v>
      </c>
      <c r="M356" s="70">
        <v>9344.4</v>
      </c>
      <c r="N356" s="69"/>
      <c r="O356" s="69"/>
      <c r="P356" s="69" t="s">
        <v>3017</v>
      </c>
      <c r="Q356" s="69" t="s">
        <v>3173</v>
      </c>
      <c r="R356" s="69"/>
      <c r="S356" s="70">
        <v>9344.4</v>
      </c>
      <c r="T356" s="70"/>
      <c r="U356" s="69" t="s">
        <v>2388</v>
      </c>
      <c r="V356" s="73">
        <v>110</v>
      </c>
      <c r="W356" s="69" t="s">
        <v>1217</v>
      </c>
      <c r="X356" s="69"/>
      <c r="Y356" s="70"/>
      <c r="Z356" s="69">
        <v>0</v>
      </c>
      <c r="AA356" s="69"/>
      <c r="AB356" s="69" t="s">
        <v>967</v>
      </c>
      <c r="AC356" s="69"/>
    </row>
    <row r="357" spans="1:29" x14ac:dyDescent="0.25">
      <c r="A357" s="69"/>
      <c r="B357" s="69"/>
      <c r="C357" s="69"/>
      <c r="D357" s="69"/>
      <c r="E357" s="69" t="s">
        <v>245</v>
      </c>
      <c r="F357" s="69"/>
      <c r="G357" s="69"/>
      <c r="H357" s="69"/>
      <c r="I357" s="69"/>
      <c r="J357" s="69"/>
      <c r="K357" s="69"/>
      <c r="L357" s="69" t="s">
        <v>11036</v>
      </c>
      <c r="M357" s="70">
        <v>8860.7999999999993</v>
      </c>
      <c r="N357" s="69"/>
      <c r="O357" s="69"/>
      <c r="P357" s="69" t="s">
        <v>3017</v>
      </c>
      <c r="Q357" s="69" t="s">
        <v>3173</v>
      </c>
      <c r="R357" s="69"/>
      <c r="S357" s="70">
        <v>8860.7999999999993</v>
      </c>
      <c r="T357" s="70"/>
      <c r="U357" s="69" t="s">
        <v>2388</v>
      </c>
      <c r="V357" s="73">
        <v>110</v>
      </c>
      <c r="W357" s="69" t="s">
        <v>1217</v>
      </c>
      <c r="X357" s="69"/>
      <c r="Y357" s="70"/>
      <c r="Z357" s="69">
        <v>0</v>
      </c>
      <c r="AA357" s="69"/>
      <c r="AB357" s="69" t="s">
        <v>967</v>
      </c>
      <c r="AC357" s="69"/>
    </row>
    <row r="358" spans="1:29" x14ac:dyDescent="0.25">
      <c r="A358" s="69"/>
      <c r="B358" s="69"/>
      <c r="C358" s="69"/>
      <c r="D358" s="69"/>
      <c r="E358" s="69" t="s">
        <v>263</v>
      </c>
      <c r="F358" s="69"/>
      <c r="G358" s="69"/>
      <c r="H358" s="69"/>
      <c r="I358" s="69"/>
      <c r="J358" s="69"/>
      <c r="K358" s="69"/>
      <c r="L358" s="69" t="s">
        <v>11037</v>
      </c>
      <c r="M358" s="70">
        <v>21565.43</v>
      </c>
      <c r="N358" s="69"/>
      <c r="O358" s="69"/>
      <c r="P358" s="69" t="s">
        <v>1194</v>
      </c>
      <c r="Q358" s="69" t="s">
        <v>2301</v>
      </c>
      <c r="R358" s="69"/>
      <c r="S358" s="70">
        <v>21565.43</v>
      </c>
      <c r="T358" s="70"/>
      <c r="U358" s="69" t="s">
        <v>1129</v>
      </c>
      <c r="V358" s="73">
        <v>111</v>
      </c>
      <c r="W358" s="69" t="s">
        <v>1129</v>
      </c>
      <c r="X358" s="69"/>
      <c r="Y358" s="70"/>
      <c r="Z358" s="69">
        <v>0</v>
      </c>
      <c r="AA358" s="69"/>
      <c r="AB358" s="69" t="s">
        <v>997</v>
      </c>
      <c r="AC358" s="69"/>
    </row>
    <row r="359" spans="1:29" x14ac:dyDescent="0.25">
      <c r="A359" s="69"/>
      <c r="B359" s="69"/>
      <c r="C359" s="69"/>
      <c r="D359" s="69"/>
      <c r="E359" s="69" t="s">
        <v>322</v>
      </c>
      <c r="F359" s="69"/>
      <c r="G359" s="69"/>
      <c r="H359" s="69"/>
      <c r="I359" s="69"/>
      <c r="J359" s="69"/>
      <c r="K359" s="69"/>
      <c r="L359" s="69" t="s">
        <v>11038</v>
      </c>
      <c r="M359" s="70">
        <v>1472</v>
      </c>
      <c r="N359" s="69"/>
      <c r="O359" s="69"/>
      <c r="P359" s="69" t="s">
        <v>1548</v>
      </c>
      <c r="Q359" s="69" t="s">
        <v>2489</v>
      </c>
      <c r="R359" s="69"/>
      <c r="S359" s="70">
        <v>1472</v>
      </c>
      <c r="T359" s="70"/>
      <c r="U359" s="69"/>
      <c r="V359" s="69"/>
      <c r="W359" s="69"/>
      <c r="X359" s="69"/>
      <c r="Y359" s="70"/>
      <c r="Z359" s="69">
        <v>0</v>
      </c>
      <c r="AA359" s="69"/>
      <c r="AB359" s="69" t="s">
        <v>997</v>
      </c>
      <c r="AC359" s="69"/>
    </row>
    <row r="360" spans="1:29" x14ac:dyDescent="0.25">
      <c r="A360" s="71" t="s">
        <v>193</v>
      </c>
      <c r="B360" s="71"/>
      <c r="C360" s="71"/>
      <c r="D360" s="71"/>
      <c r="E360" s="71"/>
      <c r="F360" s="71"/>
      <c r="G360" s="71"/>
      <c r="H360" s="71"/>
      <c r="I360" s="71"/>
      <c r="J360" s="72">
        <v>360778.87</v>
      </c>
      <c r="K360" s="71"/>
      <c r="L360" s="71"/>
      <c r="M360" s="72">
        <v>351712.82</v>
      </c>
      <c r="N360" s="72">
        <v>9066.0499999999884</v>
      </c>
      <c r="O360" s="71"/>
      <c r="P360" s="71"/>
      <c r="Q360" s="71"/>
      <c r="R360" s="71"/>
      <c r="S360" s="72">
        <v>351712.82</v>
      </c>
      <c r="T360" s="72">
        <v>331673.7</v>
      </c>
      <c r="U360" s="71"/>
      <c r="V360" s="71"/>
      <c r="W360" s="71"/>
      <c r="X360" s="72">
        <v>20039.119999999995</v>
      </c>
      <c r="Y360" s="72">
        <v>54.65</v>
      </c>
      <c r="Z360" s="72">
        <v>331728.35000000003</v>
      </c>
      <c r="AA360" s="69"/>
      <c r="AB360" s="69"/>
      <c r="AC360" s="69"/>
    </row>
    <row r="361" spans="1:29" ht="30" x14ac:dyDescent="0.25">
      <c r="A361" s="68" t="s">
        <v>11039</v>
      </c>
      <c r="B361" s="69" t="s">
        <v>11040</v>
      </c>
      <c r="C361" s="69" t="s">
        <v>195</v>
      </c>
      <c r="D361" s="69" t="s">
        <v>10784</v>
      </c>
      <c r="E361" s="69" t="s">
        <v>11042</v>
      </c>
      <c r="F361" s="69" t="s">
        <v>10255</v>
      </c>
      <c r="G361" s="69" t="s">
        <v>976</v>
      </c>
      <c r="H361" s="69" t="s">
        <v>1698</v>
      </c>
      <c r="I361" s="69" t="s">
        <v>1236</v>
      </c>
      <c r="J361" s="70">
        <v>836452.89</v>
      </c>
      <c r="K361" s="69" t="s">
        <v>1936</v>
      </c>
      <c r="L361" s="69" t="s">
        <v>11041</v>
      </c>
      <c r="M361" s="70">
        <v>76810.259999999995</v>
      </c>
      <c r="N361" s="69"/>
      <c r="O361" s="69"/>
      <c r="P361" s="69" t="s">
        <v>1045</v>
      </c>
      <c r="Q361" s="69" t="s">
        <v>1612</v>
      </c>
      <c r="R361" s="69"/>
      <c r="S361" s="70">
        <v>76810.259999999995</v>
      </c>
      <c r="T361" s="70"/>
      <c r="U361" s="69" t="s">
        <v>1195</v>
      </c>
      <c r="V361" s="73">
        <v>74</v>
      </c>
      <c r="W361" s="69" t="s">
        <v>1195</v>
      </c>
      <c r="X361" s="69"/>
      <c r="Y361" s="70"/>
      <c r="Z361" s="69">
        <v>0</v>
      </c>
      <c r="AA361" s="69" t="s">
        <v>966</v>
      </c>
      <c r="AB361" s="69" t="s">
        <v>967</v>
      </c>
      <c r="AC361" s="69" t="s">
        <v>11043</v>
      </c>
    </row>
    <row r="362" spans="1:29" ht="20" x14ac:dyDescent="0.25">
      <c r="A362" s="69"/>
      <c r="B362" s="69" t="s">
        <v>11040</v>
      </c>
      <c r="C362" s="69" t="s">
        <v>195</v>
      </c>
      <c r="D362" s="69" t="s">
        <v>10784</v>
      </c>
      <c r="E362" s="69" t="s">
        <v>11045</v>
      </c>
      <c r="F362" s="69" t="s">
        <v>10255</v>
      </c>
      <c r="G362" s="69" t="s">
        <v>976</v>
      </c>
      <c r="H362" s="69" t="s">
        <v>1698</v>
      </c>
      <c r="I362" s="69" t="s">
        <v>1236</v>
      </c>
      <c r="J362" s="70">
        <v>836452.89</v>
      </c>
      <c r="K362" s="69" t="s">
        <v>1936</v>
      </c>
      <c r="L362" s="69" t="s">
        <v>11044</v>
      </c>
      <c r="M362" s="70">
        <v>153004.51999999999</v>
      </c>
      <c r="N362" s="69"/>
      <c r="O362" s="69"/>
      <c r="P362" s="69" t="s">
        <v>1455</v>
      </c>
      <c r="Q362" s="69" t="s">
        <v>1542</v>
      </c>
      <c r="R362" s="69"/>
      <c r="S362" s="70">
        <v>153004.51999999999</v>
      </c>
      <c r="T362" s="70"/>
      <c r="U362" s="69" t="s">
        <v>1102</v>
      </c>
      <c r="V362" s="73">
        <v>80</v>
      </c>
      <c r="W362" s="69" t="s">
        <v>1102</v>
      </c>
      <c r="X362" s="69"/>
      <c r="Y362" s="70"/>
      <c r="Z362" s="69">
        <v>0</v>
      </c>
      <c r="AA362" s="69"/>
      <c r="AB362" s="69" t="s">
        <v>967</v>
      </c>
      <c r="AC362" s="69"/>
    </row>
    <row r="363" spans="1:29" ht="20" x14ac:dyDescent="0.25">
      <c r="A363" s="69"/>
      <c r="B363" s="69" t="s">
        <v>11040</v>
      </c>
      <c r="C363" s="69" t="s">
        <v>195</v>
      </c>
      <c r="D363" s="69" t="s">
        <v>10784</v>
      </c>
      <c r="E363" s="69" t="s">
        <v>228</v>
      </c>
      <c r="F363" s="69" t="s">
        <v>10255</v>
      </c>
      <c r="G363" s="69" t="s">
        <v>976</v>
      </c>
      <c r="H363" s="69" t="s">
        <v>1698</v>
      </c>
      <c r="I363" s="69" t="s">
        <v>1236</v>
      </c>
      <c r="J363" s="70">
        <v>836452.89</v>
      </c>
      <c r="K363" s="69" t="s">
        <v>1936</v>
      </c>
      <c r="L363" s="69" t="s">
        <v>11046</v>
      </c>
      <c r="M363" s="70">
        <v>154800.54999999999</v>
      </c>
      <c r="N363" s="69"/>
      <c r="O363" s="69"/>
      <c r="P363" s="69" t="s">
        <v>1021</v>
      </c>
      <c r="Q363" s="69" t="s">
        <v>1046</v>
      </c>
      <c r="R363" s="69"/>
      <c r="S363" s="70">
        <v>154800.54999999999</v>
      </c>
      <c r="T363" s="70"/>
      <c r="U363" s="69" t="s">
        <v>2170</v>
      </c>
      <c r="V363" s="73">
        <v>142</v>
      </c>
      <c r="W363" s="69" t="s">
        <v>1046</v>
      </c>
      <c r="X363" s="69"/>
      <c r="Y363" s="70"/>
      <c r="Z363" s="69">
        <v>736.29</v>
      </c>
      <c r="AA363" s="69"/>
      <c r="AB363" s="69" t="s">
        <v>967</v>
      </c>
      <c r="AC363" s="69"/>
    </row>
    <row r="364" spans="1:29" ht="20" x14ac:dyDescent="0.25">
      <c r="A364" s="69"/>
      <c r="B364" s="69" t="s">
        <v>11040</v>
      </c>
      <c r="C364" s="69" t="s">
        <v>195</v>
      </c>
      <c r="D364" s="69" t="s">
        <v>10784</v>
      </c>
      <c r="E364" s="69" t="s">
        <v>11048</v>
      </c>
      <c r="F364" s="69" t="s">
        <v>10255</v>
      </c>
      <c r="G364" s="69" t="s">
        <v>976</v>
      </c>
      <c r="H364" s="69" t="s">
        <v>1698</v>
      </c>
      <c r="I364" s="69" t="s">
        <v>1236</v>
      </c>
      <c r="J364" s="70">
        <v>836452.89</v>
      </c>
      <c r="K364" s="69" t="s">
        <v>1936</v>
      </c>
      <c r="L364" s="69" t="s">
        <v>11047</v>
      </c>
      <c r="M364" s="70">
        <v>24160.77</v>
      </c>
      <c r="N364" s="69"/>
      <c r="O364" s="69"/>
      <c r="P364" s="69" t="s">
        <v>1011</v>
      </c>
      <c r="Q364" s="69" t="s">
        <v>2298</v>
      </c>
      <c r="R364" s="69"/>
      <c r="S364" s="70">
        <v>24160.77</v>
      </c>
      <c r="T364" s="70"/>
      <c r="U364" s="69"/>
      <c r="V364" s="69"/>
      <c r="W364" s="69" t="s">
        <v>1286</v>
      </c>
      <c r="X364" s="69"/>
      <c r="Y364" s="70"/>
      <c r="Z364" s="69">
        <v>0</v>
      </c>
      <c r="AA364" s="69"/>
      <c r="AB364" s="69" t="s">
        <v>997</v>
      </c>
      <c r="AC364" s="69"/>
    </row>
    <row r="365" spans="1:29" ht="20" x14ac:dyDescent="0.25">
      <c r="A365" s="69"/>
      <c r="B365" s="69" t="s">
        <v>11040</v>
      </c>
      <c r="C365" s="69" t="s">
        <v>195</v>
      </c>
      <c r="D365" s="69" t="s">
        <v>10784</v>
      </c>
      <c r="E365" s="69" t="s">
        <v>11050</v>
      </c>
      <c r="F365" s="69" t="s">
        <v>10255</v>
      </c>
      <c r="G365" s="69" t="s">
        <v>976</v>
      </c>
      <c r="H365" s="69" t="s">
        <v>1698</v>
      </c>
      <c r="I365" s="69" t="s">
        <v>1236</v>
      </c>
      <c r="J365" s="70">
        <v>836452.89</v>
      </c>
      <c r="K365" s="69" t="s">
        <v>1936</v>
      </c>
      <c r="L365" s="69" t="s">
        <v>11049</v>
      </c>
      <c r="M365" s="70">
        <v>86643.57</v>
      </c>
      <c r="N365" s="69"/>
      <c r="O365" s="69"/>
      <c r="P365" s="69" t="s">
        <v>3017</v>
      </c>
      <c r="Q365" s="69" t="s">
        <v>1814</v>
      </c>
      <c r="R365" s="69"/>
      <c r="S365" s="70">
        <v>86643.57</v>
      </c>
      <c r="T365" s="70"/>
      <c r="U365" s="69"/>
      <c r="V365" s="69"/>
      <c r="W365" s="69" t="s">
        <v>1210</v>
      </c>
      <c r="X365" s="69"/>
      <c r="Y365" s="70"/>
      <c r="Z365" s="69">
        <v>47.27</v>
      </c>
      <c r="AA365" s="69"/>
      <c r="AB365" s="69" t="s">
        <v>967</v>
      </c>
      <c r="AC365" s="69"/>
    </row>
    <row r="366" spans="1:29" ht="20" x14ac:dyDescent="0.25">
      <c r="A366" s="69"/>
      <c r="B366" s="69" t="s">
        <v>11040</v>
      </c>
      <c r="C366" s="69" t="s">
        <v>195</v>
      </c>
      <c r="D366" s="69" t="s">
        <v>10784</v>
      </c>
      <c r="E366" s="69" t="s">
        <v>275</v>
      </c>
      <c r="F366" s="69" t="s">
        <v>10255</v>
      </c>
      <c r="G366" s="69" t="s">
        <v>976</v>
      </c>
      <c r="H366" s="69" t="s">
        <v>1698</v>
      </c>
      <c r="I366" s="69" t="s">
        <v>1236</v>
      </c>
      <c r="J366" s="70">
        <v>836452.89</v>
      </c>
      <c r="K366" s="69" t="s">
        <v>1936</v>
      </c>
      <c r="L366" s="69" t="s">
        <v>11051</v>
      </c>
      <c r="M366" s="70">
        <v>21839.4</v>
      </c>
      <c r="N366" s="69"/>
      <c r="O366" s="69"/>
      <c r="P366" s="69" t="s">
        <v>2166</v>
      </c>
      <c r="Q366" s="69" t="s">
        <v>2207</v>
      </c>
      <c r="R366" s="69"/>
      <c r="S366" s="70">
        <v>21839.4</v>
      </c>
      <c r="T366" s="70"/>
      <c r="U366" s="69" t="s">
        <v>2207</v>
      </c>
      <c r="V366" s="73">
        <v>102</v>
      </c>
      <c r="W366" s="69" t="s">
        <v>2207</v>
      </c>
      <c r="X366" s="69"/>
      <c r="Y366" s="70"/>
      <c r="Z366" s="69">
        <v>0</v>
      </c>
      <c r="AA366" s="69"/>
      <c r="AB366" s="69" t="s">
        <v>967</v>
      </c>
      <c r="AC366" s="69"/>
    </row>
    <row r="367" spans="1:29" ht="20" x14ac:dyDescent="0.25">
      <c r="A367" s="69"/>
      <c r="B367" s="69" t="s">
        <v>11040</v>
      </c>
      <c r="C367" s="69" t="s">
        <v>195</v>
      </c>
      <c r="D367" s="69" t="s">
        <v>10784</v>
      </c>
      <c r="E367" s="69" t="s">
        <v>264</v>
      </c>
      <c r="F367" s="69" t="s">
        <v>10255</v>
      </c>
      <c r="G367" s="69" t="s">
        <v>976</v>
      </c>
      <c r="H367" s="69" t="s">
        <v>1698</v>
      </c>
      <c r="I367" s="69" t="s">
        <v>1236</v>
      </c>
      <c r="J367" s="70">
        <v>836452.89</v>
      </c>
      <c r="K367" s="69" t="s">
        <v>1936</v>
      </c>
      <c r="L367" s="69" t="s">
        <v>11052</v>
      </c>
      <c r="M367" s="70">
        <v>153702.57999999999</v>
      </c>
      <c r="N367" s="69"/>
      <c r="O367" s="69"/>
      <c r="P367" s="69" t="s">
        <v>11053</v>
      </c>
      <c r="Q367" s="69" t="s">
        <v>2301</v>
      </c>
      <c r="R367" s="69"/>
      <c r="S367" s="70">
        <v>153702.57999999999</v>
      </c>
      <c r="T367" s="70"/>
      <c r="U367" s="69" t="s">
        <v>1542</v>
      </c>
      <c r="V367" s="73">
        <v>116</v>
      </c>
      <c r="W367" s="69" t="s">
        <v>1129</v>
      </c>
      <c r="X367" s="69"/>
      <c r="Y367" s="70"/>
      <c r="Z367" s="69">
        <v>106.22</v>
      </c>
      <c r="AA367" s="69"/>
      <c r="AB367" s="69" t="s">
        <v>967</v>
      </c>
      <c r="AC367" s="69"/>
    </row>
    <row r="368" spans="1:29" ht="20" x14ac:dyDescent="0.25">
      <c r="A368" s="69"/>
      <c r="B368" s="69" t="s">
        <v>11040</v>
      </c>
      <c r="C368" s="69" t="s">
        <v>195</v>
      </c>
      <c r="D368" s="69" t="s">
        <v>10784</v>
      </c>
      <c r="E368" s="69" t="s">
        <v>321</v>
      </c>
      <c r="F368" s="69" t="s">
        <v>10255</v>
      </c>
      <c r="G368" s="69" t="s">
        <v>976</v>
      </c>
      <c r="H368" s="69" t="s">
        <v>1698</v>
      </c>
      <c r="I368" s="69" t="s">
        <v>1236</v>
      </c>
      <c r="J368" s="70">
        <v>836452.89</v>
      </c>
      <c r="K368" s="69" t="s">
        <v>1936</v>
      </c>
      <c r="L368" s="69" t="s">
        <v>11054</v>
      </c>
      <c r="M368" s="70">
        <v>146695.22</v>
      </c>
      <c r="N368" s="69"/>
      <c r="O368" s="69"/>
      <c r="P368" s="69" t="s">
        <v>2039</v>
      </c>
      <c r="Q368" s="69" t="s">
        <v>1917</v>
      </c>
      <c r="R368" s="69"/>
      <c r="S368" s="70">
        <v>146695.22</v>
      </c>
      <c r="T368" s="70"/>
      <c r="U368" s="69" t="s">
        <v>1916</v>
      </c>
      <c r="V368" s="73">
        <v>93</v>
      </c>
      <c r="W368" s="69" t="s">
        <v>1916</v>
      </c>
      <c r="X368" s="69"/>
      <c r="Y368" s="70"/>
      <c r="Z368" s="69">
        <v>0</v>
      </c>
      <c r="AA368" s="69"/>
      <c r="AB368" s="69" t="s">
        <v>967</v>
      </c>
      <c r="AC368" s="69"/>
    </row>
    <row r="369" spans="1:29" x14ac:dyDescent="0.25">
      <c r="A369" s="69"/>
      <c r="B369" s="69"/>
      <c r="C369" s="69"/>
      <c r="D369" s="69"/>
      <c r="E369" s="69" t="s">
        <v>332</v>
      </c>
      <c r="F369" s="69" t="s">
        <v>10255</v>
      </c>
      <c r="G369" s="69" t="s">
        <v>976</v>
      </c>
      <c r="H369" s="69" t="s">
        <v>1698</v>
      </c>
      <c r="I369" s="69" t="s">
        <v>1236</v>
      </c>
      <c r="J369" s="70">
        <v>836452.89</v>
      </c>
      <c r="K369" s="69" t="s">
        <v>1936</v>
      </c>
      <c r="L369" s="69" t="s">
        <v>11055</v>
      </c>
      <c r="M369" s="70">
        <v>2816.69</v>
      </c>
      <c r="N369" s="69"/>
      <c r="O369" s="69"/>
      <c r="P369" s="69" t="s">
        <v>1313</v>
      </c>
      <c r="Q369" s="69" t="s">
        <v>2394</v>
      </c>
      <c r="R369" s="69"/>
      <c r="S369" s="70">
        <v>2816.69</v>
      </c>
      <c r="T369" s="70"/>
      <c r="U369" s="69"/>
      <c r="V369" s="69"/>
      <c r="W369" s="69" t="s">
        <v>2219</v>
      </c>
      <c r="X369" s="69"/>
      <c r="Y369" s="70"/>
      <c r="Z369" s="69">
        <v>0</v>
      </c>
      <c r="AA369" s="69"/>
      <c r="AB369" s="69" t="s">
        <v>997</v>
      </c>
      <c r="AC369" s="69"/>
    </row>
    <row r="370" spans="1:29" x14ac:dyDescent="0.25">
      <c r="A370" s="71" t="s">
        <v>193</v>
      </c>
      <c r="B370" s="71"/>
      <c r="C370" s="71"/>
      <c r="D370" s="71"/>
      <c r="E370" s="71"/>
      <c r="F370" s="71"/>
      <c r="G370" s="71"/>
      <c r="H370" s="71"/>
      <c r="I370" s="71"/>
      <c r="J370" s="72">
        <v>836452.89</v>
      </c>
      <c r="K370" s="71"/>
      <c r="L370" s="71"/>
      <c r="M370" s="72">
        <v>820473.55999999994</v>
      </c>
      <c r="N370" s="72">
        <v>15979.330000000075</v>
      </c>
      <c r="O370" s="71"/>
      <c r="P370" s="71"/>
      <c r="Q370" s="71"/>
      <c r="R370" s="71"/>
      <c r="S370" s="72">
        <v>820473.55999999994</v>
      </c>
      <c r="T370" s="72">
        <v>706852.53</v>
      </c>
      <c r="U370" s="71"/>
      <c r="V370" s="71"/>
      <c r="W370" s="71"/>
      <c r="X370" s="72">
        <v>113621.02999999991</v>
      </c>
      <c r="Y370" s="72">
        <v>889.78</v>
      </c>
      <c r="Z370" s="72">
        <v>707742.31</v>
      </c>
      <c r="AA370" s="69"/>
      <c r="AB370" s="69"/>
      <c r="AC370" s="69"/>
    </row>
    <row r="371" spans="1:29" ht="50" x14ac:dyDescent="0.25">
      <c r="A371" s="68" t="s">
        <v>11056</v>
      </c>
      <c r="B371" s="69" t="s">
        <v>11057</v>
      </c>
      <c r="C371" s="69" t="s">
        <v>11058</v>
      </c>
      <c r="D371" s="69" t="s">
        <v>2001</v>
      </c>
      <c r="E371" s="69" t="s">
        <v>11060</v>
      </c>
      <c r="F371" s="69" t="s">
        <v>10255</v>
      </c>
      <c r="G371" s="69" t="s">
        <v>1452</v>
      </c>
      <c r="H371" s="69" t="s">
        <v>1038</v>
      </c>
      <c r="I371" s="69" t="s">
        <v>1236</v>
      </c>
      <c r="J371" s="70">
        <v>216904.51</v>
      </c>
      <c r="K371" s="69" t="s">
        <v>1936</v>
      </c>
      <c r="L371" s="69" t="s">
        <v>11059</v>
      </c>
      <c r="M371" s="70">
        <v>27556.67</v>
      </c>
      <c r="N371" s="69"/>
      <c r="O371" s="69"/>
      <c r="P371" s="69" t="s">
        <v>1620</v>
      </c>
      <c r="Q371" s="69" t="s">
        <v>1538</v>
      </c>
      <c r="R371" s="69"/>
      <c r="S371" s="70">
        <v>27556.67</v>
      </c>
      <c r="T371" s="70"/>
      <c r="U371" s="69"/>
      <c r="V371" s="69"/>
      <c r="W371" s="69" t="s">
        <v>1286</v>
      </c>
      <c r="X371" s="69"/>
      <c r="Y371" s="70"/>
      <c r="Z371" s="69">
        <v>0</v>
      </c>
      <c r="AA371" s="69" t="s">
        <v>966</v>
      </c>
      <c r="AB371" s="69" t="s">
        <v>967</v>
      </c>
      <c r="AC371" s="69" t="s">
        <v>11061</v>
      </c>
    </row>
    <row r="372" spans="1:29" x14ac:dyDescent="0.25">
      <c r="A372" s="69"/>
      <c r="B372" s="69"/>
      <c r="C372" s="69"/>
      <c r="D372" s="69"/>
      <c r="E372" s="69" t="s">
        <v>11063</v>
      </c>
      <c r="F372" s="69"/>
      <c r="G372" s="69"/>
      <c r="H372" s="69"/>
      <c r="I372" s="69"/>
      <c r="J372" s="69"/>
      <c r="K372" s="69"/>
      <c r="L372" s="69" t="s">
        <v>11062</v>
      </c>
      <c r="M372" s="70">
        <v>39821.25</v>
      </c>
      <c r="N372" s="69"/>
      <c r="O372" s="69"/>
      <c r="P372" s="69" t="s">
        <v>2020</v>
      </c>
      <c r="Q372" s="69" t="s">
        <v>1547</v>
      </c>
      <c r="R372" s="69"/>
      <c r="S372" s="70">
        <v>39821.25</v>
      </c>
      <c r="T372" s="70"/>
      <c r="U372" s="69"/>
      <c r="V372" s="69"/>
      <c r="W372" s="69" t="s">
        <v>1211</v>
      </c>
      <c r="X372" s="69"/>
      <c r="Y372" s="70"/>
      <c r="Z372" s="69">
        <v>7.53</v>
      </c>
      <c r="AA372" s="69"/>
      <c r="AB372" s="69" t="s">
        <v>967</v>
      </c>
      <c r="AC372" s="69"/>
    </row>
    <row r="373" spans="1:29" x14ac:dyDescent="0.25">
      <c r="A373" s="69"/>
      <c r="B373" s="69"/>
      <c r="C373" s="69"/>
      <c r="D373" s="69"/>
      <c r="E373" s="69" t="s">
        <v>276</v>
      </c>
      <c r="F373" s="69"/>
      <c r="G373" s="69"/>
      <c r="H373" s="69"/>
      <c r="I373" s="69"/>
      <c r="J373" s="69"/>
      <c r="K373" s="69"/>
      <c r="L373" s="69" t="s">
        <v>11064</v>
      </c>
      <c r="M373" s="70">
        <v>43884.160000000003</v>
      </c>
      <c r="N373" s="69"/>
      <c r="O373" s="69"/>
      <c r="P373" s="69" t="s">
        <v>1706</v>
      </c>
      <c r="Q373" s="69" t="s">
        <v>2326</v>
      </c>
      <c r="R373" s="69"/>
      <c r="S373" s="70">
        <v>43884.160000000003</v>
      </c>
      <c r="T373" s="70"/>
      <c r="U373" s="69" t="s">
        <v>3793</v>
      </c>
      <c r="V373" s="73">
        <v>117</v>
      </c>
      <c r="W373" s="69" t="s">
        <v>3793</v>
      </c>
      <c r="X373" s="69"/>
      <c r="Y373" s="70"/>
      <c r="Z373" s="69">
        <v>0</v>
      </c>
      <c r="AA373" s="69"/>
      <c r="AB373" s="69" t="s">
        <v>967</v>
      </c>
      <c r="AC373" s="69"/>
    </row>
    <row r="374" spans="1:29" x14ac:dyDescent="0.25">
      <c r="A374" s="69"/>
      <c r="B374" s="69"/>
      <c r="C374" s="69"/>
      <c r="D374" s="69"/>
      <c r="E374" s="69" t="s">
        <v>243</v>
      </c>
      <c r="F374" s="69"/>
      <c r="G374" s="69"/>
      <c r="H374" s="69"/>
      <c r="I374" s="69"/>
      <c r="J374" s="69"/>
      <c r="K374" s="69"/>
      <c r="L374" s="69" t="s">
        <v>11065</v>
      </c>
      <c r="M374" s="70">
        <v>16798.66</v>
      </c>
      <c r="N374" s="69"/>
      <c r="O374" s="69"/>
      <c r="P374" s="69" t="s">
        <v>2023</v>
      </c>
      <c r="Q374" s="69" t="s">
        <v>2219</v>
      </c>
      <c r="R374" s="69"/>
      <c r="S374" s="70">
        <v>16798.66</v>
      </c>
      <c r="T374" s="70"/>
      <c r="U374" s="69"/>
      <c r="V374" s="69"/>
      <c r="W374" s="69" t="s">
        <v>1764</v>
      </c>
      <c r="X374" s="69"/>
      <c r="Y374" s="70"/>
      <c r="Z374" s="69">
        <v>0</v>
      </c>
      <c r="AA374" s="69"/>
      <c r="AB374" s="69" t="s">
        <v>967</v>
      </c>
      <c r="AC374" s="69"/>
    </row>
    <row r="375" spans="1:29" x14ac:dyDescent="0.25">
      <c r="A375" s="69"/>
      <c r="B375" s="69"/>
      <c r="C375" s="69"/>
      <c r="D375" s="69"/>
      <c r="E375" s="69" t="s">
        <v>243</v>
      </c>
      <c r="F375" s="69"/>
      <c r="G375" s="69"/>
      <c r="H375" s="69"/>
      <c r="I375" s="69"/>
      <c r="J375" s="69"/>
      <c r="K375" s="69"/>
      <c r="L375" s="69" t="s">
        <v>11066</v>
      </c>
      <c r="M375" s="70">
        <v>71359.38</v>
      </c>
      <c r="N375" s="69"/>
      <c r="O375" s="69"/>
      <c r="P375" s="69" t="s">
        <v>2023</v>
      </c>
      <c r="Q375" s="69" t="s">
        <v>2219</v>
      </c>
      <c r="R375" s="69"/>
      <c r="S375" s="70">
        <v>71359.38</v>
      </c>
      <c r="T375" s="70"/>
      <c r="U375" s="69"/>
      <c r="V375" s="69"/>
      <c r="W375" s="69" t="s">
        <v>1764</v>
      </c>
      <c r="X375" s="69"/>
      <c r="Y375" s="70"/>
      <c r="Z375" s="69">
        <v>0</v>
      </c>
      <c r="AA375" s="69"/>
      <c r="AB375" s="69" t="s">
        <v>967</v>
      </c>
      <c r="AC375" s="69"/>
    </row>
    <row r="376" spans="1:29" x14ac:dyDescent="0.25">
      <c r="A376" s="69"/>
      <c r="B376" s="69"/>
      <c r="C376" s="69"/>
      <c r="D376" s="69"/>
      <c r="E376" s="69" t="s">
        <v>234</v>
      </c>
      <c r="F376" s="69"/>
      <c r="G376" s="69"/>
      <c r="H376" s="69"/>
      <c r="I376" s="69"/>
      <c r="J376" s="69"/>
      <c r="K376" s="69"/>
      <c r="L376" s="69" t="s">
        <v>11067</v>
      </c>
      <c r="M376" s="70">
        <v>17377.740000000002</v>
      </c>
      <c r="N376" s="69"/>
      <c r="O376" s="69"/>
      <c r="P376" s="69" t="s">
        <v>2020</v>
      </c>
      <c r="Q376" s="69" t="s">
        <v>2661</v>
      </c>
      <c r="R376" s="69"/>
      <c r="S376" s="70">
        <v>17377.740000000002</v>
      </c>
      <c r="T376" s="70"/>
      <c r="U376" s="69" t="s">
        <v>2136</v>
      </c>
      <c r="V376" s="73">
        <v>113</v>
      </c>
      <c r="W376" s="69" t="s">
        <v>1276</v>
      </c>
      <c r="X376" s="69"/>
      <c r="Y376" s="70"/>
      <c r="Z376" s="69">
        <v>0</v>
      </c>
      <c r="AA376" s="69"/>
      <c r="AB376" s="69" t="s">
        <v>967</v>
      </c>
      <c r="AC376" s="69"/>
    </row>
    <row r="377" spans="1:29" x14ac:dyDescent="0.25">
      <c r="A377" s="71" t="s">
        <v>193</v>
      </c>
      <c r="B377" s="71"/>
      <c r="C377" s="71"/>
      <c r="D377" s="71"/>
      <c r="E377" s="71"/>
      <c r="F377" s="71"/>
      <c r="G377" s="71"/>
      <c r="H377" s="71"/>
      <c r="I377" s="71"/>
      <c r="J377" s="72">
        <v>216904.51</v>
      </c>
      <c r="K377" s="71"/>
      <c r="L377" s="71"/>
      <c r="M377" s="72">
        <v>216797.86</v>
      </c>
      <c r="N377" s="72">
        <v>106.65000000002328</v>
      </c>
      <c r="O377" s="71"/>
      <c r="P377" s="71"/>
      <c r="Q377" s="71"/>
      <c r="R377" s="71"/>
      <c r="S377" s="72">
        <v>216797.86</v>
      </c>
      <c r="T377" s="72">
        <v>61261.9</v>
      </c>
      <c r="U377" s="71"/>
      <c r="V377" s="71"/>
      <c r="W377" s="71"/>
      <c r="X377" s="72">
        <v>155535.96</v>
      </c>
      <c r="Y377" s="72">
        <v>7.53</v>
      </c>
      <c r="Z377" s="72">
        <v>61269.43</v>
      </c>
      <c r="AA377" s="69"/>
      <c r="AB377" s="69"/>
      <c r="AC377" s="69"/>
    </row>
    <row r="378" spans="1:29" ht="50" x14ac:dyDescent="0.25">
      <c r="A378" s="68" t="s">
        <v>11068</v>
      </c>
      <c r="B378" s="69" t="s">
        <v>11069</v>
      </c>
      <c r="C378" s="69" t="s">
        <v>11070</v>
      </c>
      <c r="D378" s="69" t="s">
        <v>2001</v>
      </c>
      <c r="E378" s="69" t="s">
        <v>232</v>
      </c>
      <c r="F378" s="69" t="s">
        <v>10820</v>
      </c>
      <c r="G378" s="69" t="s">
        <v>1071</v>
      </c>
      <c r="H378" s="69" t="s">
        <v>4510</v>
      </c>
      <c r="I378" s="69" t="s">
        <v>1236</v>
      </c>
      <c r="J378" s="70">
        <v>107088.84</v>
      </c>
      <c r="K378" s="69" t="s">
        <v>1936</v>
      </c>
      <c r="L378" s="69" t="s">
        <v>11071</v>
      </c>
      <c r="M378" s="70">
        <v>16338.57</v>
      </c>
      <c r="N378" s="69"/>
      <c r="O378" s="69"/>
      <c r="P378" s="69" t="s">
        <v>1207</v>
      </c>
      <c r="Q378" s="69" t="s">
        <v>2661</v>
      </c>
      <c r="R378" s="69"/>
      <c r="S378" s="70">
        <v>16338.57</v>
      </c>
      <c r="T378" s="70"/>
      <c r="U378" s="69" t="s">
        <v>2136</v>
      </c>
      <c r="V378" s="73">
        <v>114</v>
      </c>
      <c r="W378" s="69" t="s">
        <v>1276</v>
      </c>
      <c r="X378" s="69"/>
      <c r="Y378" s="70"/>
      <c r="Z378" s="69">
        <v>0</v>
      </c>
      <c r="AA378" s="69" t="s">
        <v>966</v>
      </c>
      <c r="AB378" s="69" t="s">
        <v>967</v>
      </c>
      <c r="AC378" s="69" t="s">
        <v>11072</v>
      </c>
    </row>
    <row r="379" spans="1:29" x14ac:dyDescent="0.25">
      <c r="A379" s="69"/>
      <c r="B379" s="69"/>
      <c r="C379" s="69"/>
      <c r="D379" s="69"/>
      <c r="E379" s="69" t="s">
        <v>242</v>
      </c>
      <c r="F379" s="69"/>
      <c r="G379" s="69"/>
      <c r="H379" s="69"/>
      <c r="I379" s="69"/>
      <c r="J379" s="69"/>
      <c r="K379" s="69"/>
      <c r="L379" s="69" t="s">
        <v>11073</v>
      </c>
      <c r="M379" s="70">
        <v>90495.73</v>
      </c>
      <c r="N379" s="69"/>
      <c r="O379" s="69"/>
      <c r="P379" s="69" t="s">
        <v>2023</v>
      </c>
      <c r="Q379" s="69" t="s">
        <v>1764</v>
      </c>
      <c r="R379" s="69"/>
      <c r="S379" s="70">
        <v>90495.73</v>
      </c>
      <c r="T379" s="70"/>
      <c r="U379" s="69"/>
      <c r="V379" s="69"/>
      <c r="W379" s="69" t="s">
        <v>1764</v>
      </c>
      <c r="X379" s="69"/>
      <c r="Y379" s="70"/>
      <c r="Z379" s="69">
        <v>0</v>
      </c>
      <c r="AA379" s="69"/>
      <c r="AB379" s="69" t="s">
        <v>967</v>
      </c>
      <c r="AC379" s="69"/>
    </row>
    <row r="380" spans="1:29" x14ac:dyDescent="0.25">
      <c r="A380" s="71" t="s">
        <v>193</v>
      </c>
      <c r="B380" s="71"/>
      <c r="C380" s="71"/>
      <c r="D380" s="71"/>
      <c r="E380" s="71"/>
      <c r="F380" s="71"/>
      <c r="G380" s="71"/>
      <c r="H380" s="71"/>
      <c r="I380" s="71"/>
      <c r="J380" s="72">
        <v>107088.84</v>
      </c>
      <c r="K380" s="71"/>
      <c r="L380" s="71"/>
      <c r="M380" s="72">
        <v>106834.29999999999</v>
      </c>
      <c r="N380" s="72">
        <v>254.54000000000815</v>
      </c>
      <c r="O380" s="71"/>
      <c r="P380" s="71"/>
      <c r="Q380" s="71"/>
      <c r="R380" s="71"/>
      <c r="S380" s="72">
        <v>106834.29999999999</v>
      </c>
      <c r="T380" s="72">
        <v>16338.57</v>
      </c>
      <c r="U380" s="71"/>
      <c r="V380" s="71"/>
      <c r="W380" s="71"/>
      <c r="X380" s="72">
        <v>90495.729999999981</v>
      </c>
      <c r="Y380" s="72">
        <v>0</v>
      </c>
      <c r="Z380" s="72">
        <v>16338.57</v>
      </c>
      <c r="AA380" s="69"/>
      <c r="AB380" s="69"/>
      <c r="AC380" s="69"/>
    </row>
    <row r="381" spans="1:29" ht="40" x14ac:dyDescent="0.25">
      <c r="A381" s="68" t="s">
        <v>11074</v>
      </c>
      <c r="B381" s="69" t="s">
        <v>11069</v>
      </c>
      <c r="C381" s="69" t="s">
        <v>11075</v>
      </c>
      <c r="D381" s="69" t="s">
        <v>11006</v>
      </c>
      <c r="E381" s="69" t="s">
        <v>244</v>
      </c>
      <c r="F381" s="69" t="s">
        <v>10820</v>
      </c>
      <c r="G381" s="69" t="s">
        <v>2620</v>
      </c>
      <c r="H381" s="69" t="s">
        <v>4510</v>
      </c>
      <c r="I381" s="69" t="s">
        <v>1236</v>
      </c>
      <c r="J381" s="70">
        <v>276110.64</v>
      </c>
      <c r="K381" s="69" t="s">
        <v>1936</v>
      </c>
      <c r="L381" s="69" t="s">
        <v>11076</v>
      </c>
      <c r="M381" s="70">
        <v>275695.92</v>
      </c>
      <c r="N381" s="69"/>
      <c r="O381" s="69"/>
      <c r="P381" s="69" t="s">
        <v>3017</v>
      </c>
      <c r="Q381" s="69" t="s">
        <v>2661</v>
      </c>
      <c r="R381" s="69"/>
      <c r="S381" s="70">
        <v>275695.92</v>
      </c>
      <c r="T381" s="70"/>
      <c r="U381" s="69" t="s">
        <v>2175</v>
      </c>
      <c r="V381" s="73">
        <v>117</v>
      </c>
      <c r="W381" s="69" t="s">
        <v>2304</v>
      </c>
      <c r="X381" s="69"/>
      <c r="Y381" s="70"/>
      <c r="Z381" s="69">
        <v>315.52</v>
      </c>
      <c r="AA381" s="69" t="s">
        <v>966</v>
      </c>
      <c r="AB381" s="69" t="s">
        <v>967</v>
      </c>
      <c r="AC381" s="69" t="s">
        <v>11077</v>
      </c>
    </row>
    <row r="382" spans="1:29" x14ac:dyDescent="0.25">
      <c r="A382" s="71" t="s">
        <v>193</v>
      </c>
      <c r="B382" s="71"/>
      <c r="C382" s="71"/>
      <c r="D382" s="71"/>
      <c r="E382" s="71"/>
      <c r="F382" s="71"/>
      <c r="G382" s="71"/>
      <c r="H382" s="71"/>
      <c r="I382" s="71"/>
      <c r="J382" s="72">
        <v>276110.64</v>
      </c>
      <c r="K382" s="71"/>
      <c r="L382" s="71"/>
      <c r="M382" s="72">
        <v>275695.92</v>
      </c>
      <c r="N382" s="72">
        <v>414.72000000003027</v>
      </c>
      <c r="O382" s="71"/>
      <c r="P382" s="71"/>
      <c r="Q382" s="71"/>
      <c r="R382" s="71"/>
      <c r="S382" s="72">
        <v>275695.92</v>
      </c>
      <c r="T382" s="72">
        <v>275695.92</v>
      </c>
      <c r="U382" s="71"/>
      <c r="V382" s="71"/>
      <c r="W382" s="71"/>
      <c r="X382" s="72">
        <v>0</v>
      </c>
      <c r="Y382" s="72">
        <v>315.52</v>
      </c>
      <c r="Z382" s="72">
        <v>276011.44</v>
      </c>
      <c r="AA382" s="69"/>
      <c r="AB382" s="69"/>
      <c r="AC382" s="69"/>
    </row>
    <row r="383" spans="1:29" ht="30" x14ac:dyDescent="0.25">
      <c r="A383" s="68" t="s">
        <v>11078</v>
      </c>
      <c r="B383" s="69" t="s">
        <v>11079</v>
      </c>
      <c r="C383" s="69" t="s">
        <v>11080</v>
      </c>
      <c r="D383" s="69" t="s">
        <v>10689</v>
      </c>
      <c r="E383" s="69" t="s">
        <v>250</v>
      </c>
      <c r="F383" s="69" t="s">
        <v>10255</v>
      </c>
      <c r="G383" s="69" t="s">
        <v>1085</v>
      </c>
      <c r="H383" s="69" t="s">
        <v>1698</v>
      </c>
      <c r="I383" s="69" t="s">
        <v>1236</v>
      </c>
      <c r="J383" s="70">
        <v>294344.94</v>
      </c>
      <c r="K383" s="69" t="s">
        <v>1936</v>
      </c>
      <c r="L383" s="69" t="s">
        <v>11081</v>
      </c>
      <c r="M383" s="70">
        <v>24891.360000000001</v>
      </c>
      <c r="N383" s="69"/>
      <c r="O383" s="69"/>
      <c r="P383" s="69" t="s">
        <v>1189</v>
      </c>
      <c r="Q383" s="69" t="s">
        <v>2605</v>
      </c>
      <c r="R383" s="69"/>
      <c r="S383" s="70">
        <v>24891.360000000001</v>
      </c>
      <c r="T383" s="70"/>
      <c r="U383" s="69" t="s">
        <v>2175</v>
      </c>
      <c r="V383" s="73">
        <v>109</v>
      </c>
      <c r="W383" s="69" t="s">
        <v>2175</v>
      </c>
      <c r="X383" s="69"/>
      <c r="Y383" s="70"/>
      <c r="Z383" s="69">
        <v>0</v>
      </c>
      <c r="AA383" s="69" t="s">
        <v>966</v>
      </c>
      <c r="AB383" s="69" t="s">
        <v>967</v>
      </c>
      <c r="AC383" s="69" t="s">
        <v>11082</v>
      </c>
    </row>
    <row r="384" spans="1:29" x14ac:dyDescent="0.25">
      <c r="A384" s="69"/>
      <c r="B384" s="69"/>
      <c r="C384" s="69"/>
      <c r="D384" s="69"/>
      <c r="E384" s="69" t="s">
        <v>277</v>
      </c>
      <c r="F384" s="69"/>
      <c r="G384" s="69"/>
      <c r="H384" s="69"/>
      <c r="I384" s="69"/>
      <c r="J384" s="69"/>
      <c r="K384" s="69"/>
      <c r="L384" s="69" t="s">
        <v>11083</v>
      </c>
      <c r="M384" s="70">
        <v>198586.5</v>
      </c>
      <c r="N384" s="69"/>
      <c r="O384" s="69"/>
      <c r="P384" s="69" t="s">
        <v>1102</v>
      </c>
      <c r="Q384" s="69" t="s">
        <v>971</v>
      </c>
      <c r="R384" s="69"/>
      <c r="S384" s="70">
        <v>198586.5</v>
      </c>
      <c r="T384" s="70"/>
      <c r="U384" s="69" t="s">
        <v>2189</v>
      </c>
      <c r="V384" s="73">
        <v>103</v>
      </c>
      <c r="W384" s="69" t="s">
        <v>2189</v>
      </c>
      <c r="X384" s="69"/>
      <c r="Y384" s="70"/>
      <c r="Z384" s="69">
        <v>0</v>
      </c>
      <c r="AA384" s="69"/>
      <c r="AB384" s="69" t="s">
        <v>967</v>
      </c>
      <c r="AC384" s="69"/>
    </row>
    <row r="385" spans="1:29" x14ac:dyDescent="0.25">
      <c r="A385" s="69"/>
      <c r="B385" s="69"/>
      <c r="C385" s="69"/>
      <c r="D385" s="69"/>
      <c r="E385" s="69" t="s">
        <v>274</v>
      </c>
      <c r="F385" s="69"/>
      <c r="G385" s="69"/>
      <c r="H385" s="69"/>
      <c r="I385" s="69"/>
      <c r="J385" s="69"/>
      <c r="K385" s="69"/>
      <c r="L385" s="69" t="s">
        <v>11084</v>
      </c>
      <c r="M385" s="70">
        <v>1282.32</v>
      </c>
      <c r="N385" s="69"/>
      <c r="O385" s="69"/>
      <c r="P385" s="69" t="s">
        <v>1019</v>
      </c>
      <c r="Q385" s="69" t="s">
        <v>2301</v>
      </c>
      <c r="R385" s="69"/>
      <c r="S385" s="70">
        <v>1282.32</v>
      </c>
      <c r="T385" s="70"/>
      <c r="U385" s="69" t="s">
        <v>2207</v>
      </c>
      <c r="V385" s="73">
        <v>103</v>
      </c>
      <c r="W385" s="69" t="s">
        <v>2207</v>
      </c>
      <c r="X385" s="69"/>
      <c r="Y385" s="70"/>
      <c r="Z385" s="69">
        <v>0</v>
      </c>
      <c r="AA385" s="69"/>
      <c r="AB385" s="69" t="s">
        <v>997</v>
      </c>
      <c r="AC385" s="69"/>
    </row>
    <row r="386" spans="1:29" x14ac:dyDescent="0.25">
      <c r="A386" s="69"/>
      <c r="B386" s="69"/>
      <c r="C386" s="69"/>
      <c r="D386" s="69"/>
      <c r="E386" s="69" t="s">
        <v>314</v>
      </c>
      <c r="F386" s="69"/>
      <c r="G386" s="69"/>
      <c r="H386" s="69"/>
      <c r="I386" s="69"/>
      <c r="J386" s="69"/>
      <c r="K386" s="69"/>
      <c r="L386" s="69" t="s">
        <v>11085</v>
      </c>
      <c r="M386" s="70">
        <v>37852.019999999997</v>
      </c>
      <c r="N386" s="69"/>
      <c r="O386" s="69"/>
      <c r="P386" s="69" t="s">
        <v>2039</v>
      </c>
      <c r="Q386" s="69" t="s">
        <v>2391</v>
      </c>
      <c r="R386" s="69"/>
      <c r="S386" s="70">
        <v>37852.019999999997</v>
      </c>
      <c r="T386" s="70"/>
      <c r="U386" s="69"/>
      <c r="V386" s="69"/>
      <c r="W386" s="69" t="s">
        <v>2318</v>
      </c>
      <c r="X386" s="69"/>
      <c r="Y386" s="70"/>
      <c r="Z386" s="69">
        <v>0</v>
      </c>
      <c r="AA386" s="69"/>
      <c r="AB386" s="69" t="s">
        <v>967</v>
      </c>
      <c r="AC386" s="69"/>
    </row>
    <row r="387" spans="1:29" x14ac:dyDescent="0.25">
      <c r="A387" s="69"/>
      <c r="B387" s="69"/>
      <c r="C387" s="69"/>
      <c r="D387" s="69"/>
      <c r="E387" s="69" t="s">
        <v>319</v>
      </c>
      <c r="F387" s="69"/>
      <c r="G387" s="69"/>
      <c r="H387" s="69"/>
      <c r="I387" s="69"/>
      <c r="J387" s="69"/>
      <c r="K387" s="69"/>
      <c r="L387" s="69" t="s">
        <v>11086</v>
      </c>
      <c r="M387" s="70">
        <v>28348.02</v>
      </c>
      <c r="N387" s="69"/>
      <c r="O387" s="69"/>
      <c r="P387" s="69" t="s">
        <v>2039</v>
      </c>
      <c r="Q387" s="69" t="s">
        <v>8910</v>
      </c>
      <c r="R387" s="69"/>
      <c r="S387" s="70">
        <v>28348.02</v>
      </c>
      <c r="T387" s="70"/>
      <c r="U387" s="69"/>
      <c r="V387" s="69"/>
      <c r="W387" s="69"/>
      <c r="X387" s="69"/>
      <c r="Y387" s="70"/>
      <c r="Z387" s="69">
        <v>0</v>
      </c>
      <c r="AA387" s="69"/>
      <c r="AB387" s="69" t="s">
        <v>997</v>
      </c>
      <c r="AC387" s="69"/>
    </row>
    <row r="388" spans="1:29" x14ac:dyDescent="0.25">
      <c r="A388" s="71" t="s">
        <v>193</v>
      </c>
      <c r="B388" s="71"/>
      <c r="C388" s="71"/>
      <c r="D388" s="71"/>
      <c r="E388" s="71"/>
      <c r="F388" s="71"/>
      <c r="G388" s="71"/>
      <c r="H388" s="71"/>
      <c r="I388" s="71"/>
      <c r="J388" s="72">
        <v>294344.94</v>
      </c>
      <c r="K388" s="71"/>
      <c r="L388" s="71"/>
      <c r="M388" s="72">
        <v>290960.22000000003</v>
      </c>
      <c r="N388" s="72">
        <v>3384.7199999999721</v>
      </c>
      <c r="O388" s="71"/>
      <c r="P388" s="71"/>
      <c r="Q388" s="71"/>
      <c r="R388" s="71"/>
      <c r="S388" s="72">
        <v>290960.22000000003</v>
      </c>
      <c r="T388" s="72">
        <v>224760.18</v>
      </c>
      <c r="U388" s="71"/>
      <c r="V388" s="71"/>
      <c r="W388" s="71"/>
      <c r="X388" s="72">
        <v>66200.040000000037</v>
      </c>
      <c r="Y388" s="72">
        <v>0</v>
      </c>
      <c r="Z388" s="72">
        <v>224760.18</v>
      </c>
      <c r="AA388" s="69"/>
      <c r="AB388" s="69"/>
      <c r="AC388" s="69"/>
    </row>
    <row r="389" spans="1:29" ht="30" x14ac:dyDescent="0.25">
      <c r="A389" s="68" t="s">
        <v>11087</v>
      </c>
      <c r="B389" s="69" t="s">
        <v>11088</v>
      </c>
      <c r="C389" s="69" t="s">
        <v>11089</v>
      </c>
      <c r="D389" s="69" t="s">
        <v>10784</v>
      </c>
      <c r="E389" s="69" t="s">
        <v>11091</v>
      </c>
      <c r="F389" s="69" t="s">
        <v>10612</v>
      </c>
      <c r="G389" s="69" t="s">
        <v>1646</v>
      </c>
      <c r="H389" s="69" t="s">
        <v>1080</v>
      </c>
      <c r="I389" s="69" t="s">
        <v>1236</v>
      </c>
      <c r="J389" s="70">
        <v>72816</v>
      </c>
      <c r="K389" s="69" t="s">
        <v>1936</v>
      </c>
      <c r="L389" s="69" t="s">
        <v>11090</v>
      </c>
      <c r="M389" s="70">
        <v>68558.039999999994</v>
      </c>
      <c r="N389" s="69"/>
      <c r="O389" s="69"/>
      <c r="P389" s="69" t="s">
        <v>1088</v>
      </c>
      <c r="Q389" s="69"/>
      <c r="R389" s="69"/>
      <c r="S389" s="70">
        <v>68558.039999999994</v>
      </c>
      <c r="T389" s="70"/>
      <c r="U389" s="69"/>
      <c r="V389" s="69"/>
      <c r="W389" s="69"/>
      <c r="X389" s="69"/>
      <c r="Y389" s="70"/>
      <c r="Z389" s="69">
        <v>0</v>
      </c>
      <c r="AA389" s="69" t="s">
        <v>966</v>
      </c>
      <c r="AB389" s="69" t="s">
        <v>967</v>
      </c>
      <c r="AC389" s="69" t="s">
        <v>11092</v>
      </c>
    </row>
    <row r="390" spans="1:29" x14ac:dyDescent="0.25">
      <c r="A390" s="69"/>
      <c r="B390" s="69"/>
      <c r="C390" s="69"/>
      <c r="D390" s="69"/>
      <c r="E390" s="69" t="s">
        <v>11094</v>
      </c>
      <c r="F390" s="69"/>
      <c r="G390" s="69"/>
      <c r="H390" s="69"/>
      <c r="I390" s="69"/>
      <c r="J390" s="69"/>
      <c r="K390" s="69"/>
      <c r="L390" s="69" t="s">
        <v>11093</v>
      </c>
      <c r="M390" s="70">
        <v>3498</v>
      </c>
      <c r="N390" s="69"/>
      <c r="O390" s="69"/>
      <c r="P390" s="69" t="s">
        <v>1694</v>
      </c>
      <c r="Q390" s="69"/>
      <c r="R390" s="69"/>
      <c r="S390" s="70">
        <v>3498</v>
      </c>
      <c r="T390" s="70"/>
      <c r="U390" s="69"/>
      <c r="V390" s="69"/>
      <c r="W390" s="69"/>
      <c r="X390" s="69"/>
      <c r="Y390" s="70"/>
      <c r="Z390" s="69">
        <v>0</v>
      </c>
      <c r="AA390" s="69"/>
      <c r="AB390" s="69" t="s">
        <v>997</v>
      </c>
      <c r="AC390" s="69"/>
    </row>
    <row r="391" spans="1:29" x14ac:dyDescent="0.25">
      <c r="A391" s="71" t="s">
        <v>193</v>
      </c>
      <c r="B391" s="71"/>
      <c r="C391" s="71"/>
      <c r="D391" s="71"/>
      <c r="E391" s="71"/>
      <c r="F391" s="71"/>
      <c r="G391" s="71"/>
      <c r="H391" s="71"/>
      <c r="I391" s="71"/>
      <c r="J391" s="72">
        <v>72816</v>
      </c>
      <c r="K391" s="71"/>
      <c r="L391" s="71"/>
      <c r="M391" s="72">
        <v>72056.039999999994</v>
      </c>
      <c r="N391" s="72">
        <v>759.9600000000064</v>
      </c>
      <c r="O391" s="71"/>
      <c r="P391" s="71"/>
      <c r="Q391" s="71"/>
      <c r="R391" s="71"/>
      <c r="S391" s="72">
        <v>72056.039999999994</v>
      </c>
      <c r="T391" s="72">
        <v>0</v>
      </c>
      <c r="U391" s="71"/>
      <c r="V391" s="71"/>
      <c r="W391" s="71"/>
      <c r="X391" s="72">
        <v>72056.039999999994</v>
      </c>
      <c r="Y391" s="72">
        <v>0</v>
      </c>
      <c r="Z391" s="72">
        <v>0</v>
      </c>
      <c r="AA391" s="69"/>
      <c r="AB391" s="69"/>
      <c r="AC391" s="69"/>
    </row>
    <row r="392" spans="1:29" ht="30" x14ac:dyDescent="0.25">
      <c r="A392" s="68" t="s">
        <v>11095</v>
      </c>
      <c r="B392" s="69" t="s">
        <v>11096</v>
      </c>
      <c r="C392" s="69" t="s">
        <v>199</v>
      </c>
      <c r="D392" s="69" t="s">
        <v>11097</v>
      </c>
      <c r="E392" s="69" t="s">
        <v>11099</v>
      </c>
      <c r="F392" s="69" t="s">
        <v>10255</v>
      </c>
      <c r="G392" s="69" t="s">
        <v>2020</v>
      </c>
      <c r="H392" s="69" t="s">
        <v>1062</v>
      </c>
      <c r="I392" s="69" t="s">
        <v>1236</v>
      </c>
      <c r="J392" s="70">
        <v>1016645.45</v>
      </c>
      <c r="K392" s="69" t="s">
        <v>1936</v>
      </c>
      <c r="L392" s="69" t="s">
        <v>11098</v>
      </c>
      <c r="M392" s="70">
        <v>226202.42</v>
      </c>
      <c r="N392" s="69"/>
      <c r="O392" s="69"/>
      <c r="P392" s="69" t="s">
        <v>4510</v>
      </c>
      <c r="Q392" s="69" t="s">
        <v>3173</v>
      </c>
      <c r="R392" s="69"/>
      <c r="S392" s="70">
        <v>226202.42</v>
      </c>
      <c r="T392" s="70"/>
      <c r="U392" s="69"/>
      <c r="V392" s="69"/>
      <c r="W392" s="69" t="s">
        <v>1269</v>
      </c>
      <c r="X392" s="69"/>
      <c r="Y392" s="70"/>
      <c r="Z392" s="69">
        <v>171.53</v>
      </c>
      <c r="AA392" s="69" t="s">
        <v>966</v>
      </c>
      <c r="AB392" s="69" t="s">
        <v>967</v>
      </c>
      <c r="AC392" s="69" t="s">
        <v>11100</v>
      </c>
    </row>
    <row r="393" spans="1:29" ht="20" x14ac:dyDescent="0.25">
      <c r="A393" s="69"/>
      <c r="B393" s="69" t="s">
        <v>11096</v>
      </c>
      <c r="C393" s="69" t="s">
        <v>199</v>
      </c>
      <c r="D393" s="69" t="s">
        <v>11097</v>
      </c>
      <c r="E393" s="69" t="s">
        <v>11102</v>
      </c>
      <c r="F393" s="69" t="s">
        <v>10255</v>
      </c>
      <c r="G393" s="69" t="s">
        <v>2020</v>
      </c>
      <c r="H393" s="69" t="s">
        <v>1062</v>
      </c>
      <c r="I393" s="69" t="s">
        <v>1236</v>
      </c>
      <c r="J393" s="70">
        <v>1016645.45</v>
      </c>
      <c r="K393" s="69" t="s">
        <v>1936</v>
      </c>
      <c r="L393" s="69" t="s">
        <v>11101</v>
      </c>
      <c r="M393" s="70">
        <v>94311.75</v>
      </c>
      <c r="N393" s="69"/>
      <c r="O393" s="69"/>
      <c r="P393" s="69" t="s">
        <v>1189</v>
      </c>
      <c r="Q393" s="69" t="s">
        <v>1814</v>
      </c>
      <c r="R393" s="69"/>
      <c r="S393" s="70">
        <v>94311.75</v>
      </c>
      <c r="T393" s="70"/>
      <c r="U393" s="69"/>
      <c r="V393" s="69"/>
      <c r="W393" s="69" t="s">
        <v>1210</v>
      </c>
      <c r="X393" s="69"/>
      <c r="Y393" s="70"/>
      <c r="Z393" s="69">
        <v>51.46</v>
      </c>
      <c r="AA393" s="69"/>
      <c r="AB393" s="69" t="s">
        <v>967</v>
      </c>
      <c r="AC393" s="69"/>
    </row>
    <row r="394" spans="1:29" ht="20" x14ac:dyDescent="0.25">
      <c r="A394" s="69"/>
      <c r="B394" s="69" t="s">
        <v>11096</v>
      </c>
      <c r="C394" s="69" t="s">
        <v>199</v>
      </c>
      <c r="D394" s="69" t="s">
        <v>11097</v>
      </c>
      <c r="E394" s="69" t="s">
        <v>256</v>
      </c>
      <c r="F394" s="69" t="s">
        <v>10255</v>
      </c>
      <c r="G394" s="69" t="s">
        <v>2020</v>
      </c>
      <c r="H394" s="69" t="s">
        <v>1062</v>
      </c>
      <c r="I394" s="69" t="s">
        <v>1236</v>
      </c>
      <c r="J394" s="70">
        <v>1016645.45</v>
      </c>
      <c r="K394" s="69" t="s">
        <v>1936</v>
      </c>
      <c r="L394" s="69" t="s">
        <v>11103</v>
      </c>
      <c r="M394" s="70">
        <v>126835.29</v>
      </c>
      <c r="N394" s="69"/>
      <c r="O394" s="69"/>
      <c r="P394" s="69" t="s">
        <v>1069</v>
      </c>
      <c r="Q394" s="69" t="s">
        <v>2148</v>
      </c>
      <c r="R394" s="69"/>
      <c r="S394" s="70">
        <v>126835.29</v>
      </c>
      <c r="T394" s="70"/>
      <c r="U394" s="69" t="s">
        <v>2136</v>
      </c>
      <c r="V394" s="73">
        <v>78</v>
      </c>
      <c r="W394" s="69" t="s">
        <v>1394</v>
      </c>
      <c r="X394" s="69"/>
      <c r="Y394" s="70"/>
      <c r="Z394" s="69">
        <v>28.84</v>
      </c>
      <c r="AA394" s="69"/>
      <c r="AB394" s="69" t="s">
        <v>967</v>
      </c>
      <c r="AC394" s="69"/>
    </row>
    <row r="395" spans="1:29" ht="20" x14ac:dyDescent="0.25">
      <c r="A395" s="69"/>
      <c r="B395" s="69" t="s">
        <v>11096</v>
      </c>
      <c r="C395" s="69" t="s">
        <v>199</v>
      </c>
      <c r="D395" s="69" t="s">
        <v>11097</v>
      </c>
      <c r="E395" s="69" t="s">
        <v>255</v>
      </c>
      <c r="F395" s="69" t="s">
        <v>10255</v>
      </c>
      <c r="G395" s="69" t="s">
        <v>2020</v>
      </c>
      <c r="H395" s="69" t="s">
        <v>1062</v>
      </c>
      <c r="I395" s="69" t="s">
        <v>1236</v>
      </c>
      <c r="J395" s="70">
        <v>1016645.45</v>
      </c>
      <c r="K395" s="69" t="s">
        <v>1936</v>
      </c>
      <c r="L395" s="69" t="s">
        <v>11104</v>
      </c>
      <c r="M395" s="70">
        <v>206584.61</v>
      </c>
      <c r="N395" s="69"/>
      <c r="O395" s="69"/>
      <c r="P395" s="69" t="s">
        <v>1069</v>
      </c>
      <c r="Q395" s="69" t="s">
        <v>2148</v>
      </c>
      <c r="R395" s="69"/>
      <c r="S395" s="70">
        <v>206584.61</v>
      </c>
      <c r="T395" s="70"/>
      <c r="U395" s="69" t="s">
        <v>2136</v>
      </c>
      <c r="V395" s="73">
        <v>78</v>
      </c>
      <c r="W395" s="69" t="s">
        <v>1394</v>
      </c>
      <c r="X395" s="69"/>
      <c r="Y395" s="70"/>
      <c r="Z395" s="69">
        <v>47</v>
      </c>
      <c r="AA395" s="69"/>
      <c r="AB395" s="69" t="s">
        <v>967</v>
      </c>
      <c r="AC395" s="69"/>
    </row>
    <row r="396" spans="1:29" ht="20" x14ac:dyDescent="0.25">
      <c r="A396" s="69"/>
      <c r="B396" s="69" t="s">
        <v>11096</v>
      </c>
      <c r="C396" s="69" t="s">
        <v>199</v>
      </c>
      <c r="D396" s="69" t="s">
        <v>11097</v>
      </c>
      <c r="E396" s="69" t="s">
        <v>257</v>
      </c>
      <c r="F396" s="69" t="s">
        <v>10255</v>
      </c>
      <c r="G396" s="69" t="s">
        <v>2020</v>
      </c>
      <c r="H396" s="69" t="s">
        <v>1062</v>
      </c>
      <c r="I396" s="69" t="s">
        <v>1236</v>
      </c>
      <c r="J396" s="70">
        <v>1016645.45</v>
      </c>
      <c r="K396" s="69" t="s">
        <v>1936</v>
      </c>
      <c r="L396" s="69" t="s">
        <v>11105</v>
      </c>
      <c r="M396" s="70">
        <v>145843.88</v>
      </c>
      <c r="N396" s="69"/>
      <c r="O396" s="69"/>
      <c r="P396" s="69" t="s">
        <v>1069</v>
      </c>
      <c r="Q396" s="69" t="s">
        <v>2148</v>
      </c>
      <c r="R396" s="69"/>
      <c r="S396" s="70">
        <v>145843.88</v>
      </c>
      <c r="T396" s="70"/>
      <c r="U396" s="69" t="s">
        <v>2136</v>
      </c>
      <c r="V396" s="73">
        <v>78</v>
      </c>
      <c r="W396" s="69" t="s">
        <v>1394</v>
      </c>
      <c r="X396" s="69"/>
      <c r="Y396" s="70"/>
      <c r="Z396" s="69">
        <v>33.14</v>
      </c>
      <c r="AA396" s="69"/>
      <c r="AB396" s="69" t="s">
        <v>967</v>
      </c>
      <c r="AC396" s="69"/>
    </row>
    <row r="397" spans="1:29" ht="20" x14ac:dyDescent="0.25">
      <c r="A397" s="69"/>
      <c r="B397" s="69" t="s">
        <v>11096</v>
      </c>
      <c r="C397" s="69" t="s">
        <v>199</v>
      </c>
      <c r="D397" s="69" t="s">
        <v>11097</v>
      </c>
      <c r="E397" s="69" t="s">
        <v>284</v>
      </c>
      <c r="F397" s="69" t="s">
        <v>10255</v>
      </c>
      <c r="G397" s="69" t="s">
        <v>2020</v>
      </c>
      <c r="H397" s="69" t="s">
        <v>1062</v>
      </c>
      <c r="I397" s="69" t="s">
        <v>1236</v>
      </c>
      <c r="J397" s="70">
        <v>1016645.45</v>
      </c>
      <c r="K397" s="69" t="s">
        <v>1936</v>
      </c>
      <c r="L397" s="69" t="s">
        <v>11106</v>
      </c>
      <c r="M397" s="70">
        <v>125728.01</v>
      </c>
      <c r="N397" s="69"/>
      <c r="O397" s="69"/>
      <c r="P397" s="69" t="s">
        <v>1102</v>
      </c>
      <c r="Q397" s="69" t="s">
        <v>2417</v>
      </c>
      <c r="R397" s="69"/>
      <c r="S397" s="70">
        <v>125728.01</v>
      </c>
      <c r="T397" s="70"/>
      <c r="U397" s="69" t="s">
        <v>2175</v>
      </c>
      <c r="V397" s="73">
        <v>74</v>
      </c>
      <c r="W397" s="69" t="s">
        <v>1804</v>
      </c>
      <c r="X397" s="69"/>
      <c r="Y397" s="70"/>
      <c r="Z397" s="69">
        <v>0</v>
      </c>
      <c r="AA397" s="69"/>
      <c r="AB397" s="69" t="s">
        <v>967</v>
      </c>
      <c r="AC397" s="69"/>
    </row>
    <row r="398" spans="1:29" ht="20" x14ac:dyDescent="0.25">
      <c r="A398" s="69"/>
      <c r="B398" s="69" t="s">
        <v>11096</v>
      </c>
      <c r="C398" s="69" t="s">
        <v>199</v>
      </c>
      <c r="D398" s="69" t="s">
        <v>11097</v>
      </c>
      <c r="E398" s="69" t="s">
        <v>313</v>
      </c>
      <c r="F398" s="69" t="s">
        <v>10255</v>
      </c>
      <c r="G398" s="69" t="s">
        <v>2020</v>
      </c>
      <c r="H398" s="69" t="s">
        <v>1062</v>
      </c>
      <c r="I398" s="69" t="s">
        <v>1236</v>
      </c>
      <c r="J398" s="70">
        <v>1016645.45</v>
      </c>
      <c r="K398" s="69" t="s">
        <v>1936</v>
      </c>
      <c r="L398" s="69" t="s">
        <v>11107</v>
      </c>
      <c r="M398" s="70">
        <v>79221.87</v>
      </c>
      <c r="N398" s="69"/>
      <c r="O398" s="69"/>
      <c r="P398" s="69" t="s">
        <v>2124</v>
      </c>
      <c r="Q398" s="69" t="s">
        <v>2326</v>
      </c>
      <c r="R398" s="69"/>
      <c r="S398" s="70">
        <v>79221.87</v>
      </c>
      <c r="T398" s="70"/>
      <c r="U398" s="69" t="s">
        <v>2207</v>
      </c>
      <c r="V398" s="73">
        <v>76</v>
      </c>
      <c r="W398" s="69" t="s">
        <v>2207</v>
      </c>
      <c r="X398" s="69"/>
      <c r="Y398" s="70"/>
      <c r="Z398" s="69">
        <v>0</v>
      </c>
      <c r="AA398" s="69"/>
      <c r="AB398" s="69" t="s">
        <v>967</v>
      </c>
      <c r="AC398" s="69"/>
    </row>
    <row r="399" spans="1:29" ht="20" x14ac:dyDescent="0.25">
      <c r="A399" s="69"/>
      <c r="B399" s="69" t="s">
        <v>11096</v>
      </c>
      <c r="C399" s="69" t="s">
        <v>199</v>
      </c>
      <c r="D399" s="69" t="s">
        <v>11097</v>
      </c>
      <c r="E399" s="69" t="s">
        <v>317</v>
      </c>
      <c r="F399" s="69" t="s">
        <v>10255</v>
      </c>
      <c r="G399" s="69" t="s">
        <v>2020</v>
      </c>
      <c r="H399" s="69" t="s">
        <v>1062</v>
      </c>
      <c r="I399" s="69" t="s">
        <v>1236</v>
      </c>
      <c r="J399" s="70">
        <v>1016645.45</v>
      </c>
      <c r="K399" s="69" t="s">
        <v>1936</v>
      </c>
      <c r="L399" s="69" t="s">
        <v>11108</v>
      </c>
      <c r="M399" s="70">
        <v>3238.76</v>
      </c>
      <c r="N399" s="69"/>
      <c r="O399" s="69"/>
      <c r="P399" s="69" t="s">
        <v>2124</v>
      </c>
      <c r="Q399" s="69" t="s">
        <v>2326</v>
      </c>
      <c r="R399" s="69"/>
      <c r="S399" s="70">
        <v>3238.76</v>
      </c>
      <c r="T399" s="70"/>
      <c r="U399" s="69" t="s">
        <v>2207</v>
      </c>
      <c r="V399" s="73">
        <v>76</v>
      </c>
      <c r="W399" s="69" t="s">
        <v>1612</v>
      </c>
      <c r="X399" s="69"/>
      <c r="Y399" s="70"/>
      <c r="Z399" s="69">
        <v>0</v>
      </c>
      <c r="AA399" s="69"/>
      <c r="AB399" s="69" t="s">
        <v>967</v>
      </c>
      <c r="AC399" s="69"/>
    </row>
    <row r="400" spans="1:29" x14ac:dyDescent="0.25">
      <c r="A400" s="71" t="s">
        <v>193</v>
      </c>
      <c r="B400" s="71"/>
      <c r="C400" s="71"/>
      <c r="D400" s="71"/>
      <c r="E400" s="71"/>
      <c r="F400" s="71"/>
      <c r="G400" s="71"/>
      <c r="H400" s="71"/>
      <c r="I400" s="71"/>
      <c r="J400" s="72">
        <v>1016645.45</v>
      </c>
      <c r="K400" s="71"/>
      <c r="L400" s="71"/>
      <c r="M400" s="72">
        <v>1007966.5900000001</v>
      </c>
      <c r="N400" s="72">
        <v>8678.8599999998696</v>
      </c>
      <c r="O400" s="71"/>
      <c r="P400" s="71"/>
      <c r="Q400" s="71"/>
      <c r="R400" s="71"/>
      <c r="S400" s="72">
        <v>1007966.5900000001</v>
      </c>
      <c r="T400" s="72">
        <v>687452.42</v>
      </c>
      <c r="U400" s="71"/>
      <c r="V400" s="71"/>
      <c r="W400" s="71"/>
      <c r="X400" s="72">
        <v>320514.17000000004</v>
      </c>
      <c r="Y400" s="72">
        <v>331.97</v>
      </c>
      <c r="Z400" s="72">
        <v>687784.39</v>
      </c>
      <c r="AA400" s="69"/>
      <c r="AB400" s="69"/>
      <c r="AC400" s="69"/>
    </row>
    <row r="401" spans="1:29" ht="40" x14ac:dyDescent="0.25">
      <c r="A401" s="68" t="s">
        <v>11109</v>
      </c>
      <c r="B401" s="69" t="s">
        <v>11110</v>
      </c>
      <c r="C401" s="69" t="s">
        <v>200</v>
      </c>
      <c r="D401" s="69" t="s">
        <v>2619</v>
      </c>
      <c r="E401" s="69" t="s">
        <v>266</v>
      </c>
      <c r="F401" s="69" t="s">
        <v>11111</v>
      </c>
      <c r="G401" s="69" t="s">
        <v>2020</v>
      </c>
      <c r="H401" s="69" t="s">
        <v>2366</v>
      </c>
      <c r="I401" s="69" t="s">
        <v>962</v>
      </c>
      <c r="J401" s="70">
        <v>7897.93</v>
      </c>
      <c r="K401" s="69" t="s">
        <v>1936</v>
      </c>
      <c r="L401" s="69" t="s">
        <v>11112</v>
      </c>
      <c r="M401" s="70">
        <v>6967.92</v>
      </c>
      <c r="N401" s="69"/>
      <c r="O401" s="69"/>
      <c r="P401" s="69" t="s">
        <v>1728</v>
      </c>
      <c r="Q401" s="69" t="s">
        <v>2148</v>
      </c>
      <c r="R401" s="69"/>
      <c r="S401" s="70">
        <v>6967.92</v>
      </c>
      <c r="T401" s="70"/>
      <c r="U401" s="69" t="s">
        <v>1129</v>
      </c>
      <c r="V401" s="73">
        <v>108</v>
      </c>
      <c r="W401" s="69" t="s">
        <v>1203</v>
      </c>
      <c r="X401" s="69"/>
      <c r="Y401" s="70"/>
      <c r="Z401" s="69">
        <v>46.22</v>
      </c>
      <c r="AA401" s="69" t="s">
        <v>966</v>
      </c>
      <c r="AB401" s="69" t="s">
        <v>967</v>
      </c>
      <c r="AC401" s="69" t="s">
        <v>11113</v>
      </c>
    </row>
    <row r="402" spans="1:29" ht="40" x14ac:dyDescent="0.25">
      <c r="A402" s="69"/>
      <c r="B402" s="69" t="s">
        <v>11110</v>
      </c>
      <c r="C402" s="69" t="s">
        <v>200</v>
      </c>
      <c r="D402" s="69" t="s">
        <v>2619</v>
      </c>
      <c r="E402" s="69" t="s">
        <v>11115</v>
      </c>
      <c r="F402" s="69" t="s">
        <v>11111</v>
      </c>
      <c r="G402" s="69" t="s">
        <v>2020</v>
      </c>
      <c r="H402" s="69" t="s">
        <v>2366</v>
      </c>
      <c r="I402" s="69" t="s">
        <v>962</v>
      </c>
      <c r="J402" s="70">
        <v>7897.93</v>
      </c>
      <c r="K402" s="69" t="s">
        <v>1936</v>
      </c>
      <c r="L402" s="69" t="s">
        <v>11114</v>
      </c>
      <c r="M402" s="70">
        <v>840.89</v>
      </c>
      <c r="N402" s="69"/>
      <c r="O402" s="69"/>
      <c r="P402" s="69" t="s">
        <v>1795</v>
      </c>
      <c r="Q402" s="69" t="s">
        <v>11116</v>
      </c>
      <c r="R402" s="69"/>
      <c r="S402" s="70">
        <v>840.89</v>
      </c>
      <c r="T402" s="70"/>
      <c r="U402" s="69" t="s">
        <v>2189</v>
      </c>
      <c r="V402" s="73">
        <v>47</v>
      </c>
      <c r="W402" s="69" t="s">
        <v>2189</v>
      </c>
      <c r="X402" s="69"/>
      <c r="Y402" s="70"/>
      <c r="Z402" s="69">
        <v>0</v>
      </c>
      <c r="AA402" s="69"/>
      <c r="AB402" s="69" t="s">
        <v>997</v>
      </c>
      <c r="AC402" s="69"/>
    </row>
    <row r="403" spans="1:29" ht="40" x14ac:dyDescent="0.25">
      <c r="A403" s="69"/>
      <c r="B403" s="69" t="s">
        <v>11110</v>
      </c>
      <c r="C403" s="69" t="s">
        <v>200</v>
      </c>
      <c r="D403" s="69" t="s">
        <v>2619</v>
      </c>
      <c r="E403" s="69" t="s">
        <v>303</v>
      </c>
      <c r="F403" s="69" t="s">
        <v>11111</v>
      </c>
      <c r="G403" s="69" t="s">
        <v>2020</v>
      </c>
      <c r="H403" s="69" t="s">
        <v>2366</v>
      </c>
      <c r="I403" s="69" t="s">
        <v>962</v>
      </c>
      <c r="J403" s="70">
        <v>7897.93</v>
      </c>
      <c r="K403" s="69" t="s">
        <v>1936</v>
      </c>
      <c r="L403" s="69" t="s">
        <v>11117</v>
      </c>
      <c r="M403" s="70">
        <v>89.92</v>
      </c>
      <c r="N403" s="69"/>
      <c r="O403" s="69"/>
      <c r="P403" s="69" t="s">
        <v>2342</v>
      </c>
      <c r="Q403" s="69" t="s">
        <v>1917</v>
      </c>
      <c r="R403" s="69"/>
      <c r="S403" s="70">
        <v>89.92</v>
      </c>
      <c r="T403" s="70"/>
      <c r="U403" s="69" t="s">
        <v>1538</v>
      </c>
      <c r="V403" s="73">
        <v>68</v>
      </c>
      <c r="W403" s="69" t="s">
        <v>1538</v>
      </c>
      <c r="X403" s="69"/>
      <c r="Y403" s="70"/>
      <c r="Z403" s="69">
        <v>0</v>
      </c>
      <c r="AA403" s="69"/>
      <c r="AB403" s="69" t="s">
        <v>967</v>
      </c>
      <c r="AC403" s="69"/>
    </row>
    <row r="404" spans="1:29" x14ac:dyDescent="0.25">
      <c r="A404" s="71" t="s">
        <v>193</v>
      </c>
      <c r="B404" s="71"/>
      <c r="C404" s="71"/>
      <c r="D404" s="71"/>
      <c r="E404" s="71"/>
      <c r="F404" s="71"/>
      <c r="G404" s="71"/>
      <c r="H404" s="71"/>
      <c r="I404" s="71"/>
      <c r="J404" s="72">
        <v>7897.93</v>
      </c>
      <c r="K404" s="71"/>
      <c r="L404" s="71"/>
      <c r="M404" s="72">
        <v>7898.7300000000005</v>
      </c>
      <c r="N404" s="72">
        <v>-0.8000000000001819</v>
      </c>
      <c r="O404" s="71"/>
      <c r="P404" s="71"/>
      <c r="Q404" s="71"/>
      <c r="R404" s="71"/>
      <c r="S404" s="72">
        <v>7898.7300000000005</v>
      </c>
      <c r="T404" s="72">
        <v>7898.73</v>
      </c>
      <c r="U404" s="71"/>
      <c r="V404" s="71"/>
      <c r="W404" s="71"/>
      <c r="X404" s="72">
        <v>9.0949470177292824E-13</v>
      </c>
      <c r="Y404" s="72">
        <v>46.22</v>
      </c>
      <c r="Z404" s="72">
        <v>7944.95</v>
      </c>
      <c r="AA404" s="69"/>
      <c r="AB404" s="69"/>
      <c r="AC404" s="69"/>
    </row>
    <row r="405" spans="1:29" ht="40" x14ac:dyDescent="0.25">
      <c r="A405" s="68" t="s">
        <v>11118</v>
      </c>
      <c r="B405" s="69" t="s">
        <v>11119</v>
      </c>
      <c r="C405" s="69" t="s">
        <v>11120</v>
      </c>
      <c r="D405" s="69" t="s">
        <v>10610</v>
      </c>
      <c r="E405" s="69" t="s">
        <v>11122</v>
      </c>
      <c r="F405" s="69" t="s">
        <v>10255</v>
      </c>
      <c r="G405" s="69" t="s">
        <v>1689</v>
      </c>
      <c r="H405" s="69" t="s">
        <v>1062</v>
      </c>
      <c r="I405" s="69" t="s">
        <v>962</v>
      </c>
      <c r="J405" s="70">
        <v>174781.35</v>
      </c>
      <c r="K405" s="69" t="s">
        <v>1936</v>
      </c>
      <c r="L405" s="69" t="s">
        <v>11121</v>
      </c>
      <c r="M405" s="70">
        <v>62899.199999999997</v>
      </c>
      <c r="N405" s="69"/>
      <c r="O405" s="69" t="s">
        <v>11123</v>
      </c>
      <c r="P405" s="69" t="s">
        <v>1706</v>
      </c>
      <c r="Q405" s="69" t="s">
        <v>2326</v>
      </c>
      <c r="R405" s="69"/>
      <c r="S405" s="70">
        <v>62899.199999999997</v>
      </c>
      <c r="T405" s="70"/>
      <c r="U405" s="69" t="s">
        <v>2039</v>
      </c>
      <c r="V405" s="73">
        <v>14</v>
      </c>
      <c r="W405" s="69" t="s">
        <v>1706</v>
      </c>
      <c r="X405" s="69"/>
      <c r="Y405" s="70"/>
      <c r="Z405" s="69">
        <v>48.92</v>
      </c>
      <c r="AA405" s="69" t="s">
        <v>966</v>
      </c>
      <c r="AB405" s="69" t="s">
        <v>967</v>
      </c>
      <c r="AC405" s="69" t="s">
        <v>11124</v>
      </c>
    </row>
    <row r="406" spans="1:29" x14ac:dyDescent="0.25">
      <c r="A406" s="69"/>
      <c r="B406" s="69"/>
      <c r="C406" s="69"/>
      <c r="D406" s="69"/>
      <c r="E406" s="69" t="s">
        <v>11126</v>
      </c>
      <c r="F406" s="69"/>
      <c r="G406" s="69"/>
      <c r="H406" s="69"/>
      <c r="I406" s="69"/>
      <c r="J406" s="69"/>
      <c r="K406" s="69"/>
      <c r="L406" s="69" t="s">
        <v>11125</v>
      </c>
      <c r="M406" s="70">
        <v>357.75</v>
      </c>
      <c r="N406" s="69"/>
      <c r="O406" s="69" t="s">
        <v>11127</v>
      </c>
      <c r="P406" s="69" t="s">
        <v>1912</v>
      </c>
      <c r="Q406" s="69"/>
      <c r="R406" s="69"/>
      <c r="S406" s="70">
        <v>357.75</v>
      </c>
      <c r="T406" s="70"/>
      <c r="U406" s="69"/>
      <c r="V406" s="69"/>
      <c r="W406" s="69" t="s">
        <v>1912</v>
      </c>
      <c r="X406" s="69"/>
      <c r="Y406" s="70"/>
      <c r="Z406" s="69">
        <v>0.38</v>
      </c>
      <c r="AA406" s="69"/>
      <c r="AB406" s="69" t="s">
        <v>1191</v>
      </c>
      <c r="AC406" s="69"/>
    </row>
    <row r="407" spans="1:29" x14ac:dyDescent="0.25">
      <c r="A407" s="69"/>
      <c r="B407" s="69"/>
      <c r="C407" s="69"/>
      <c r="D407" s="69"/>
      <c r="E407" s="69" t="s">
        <v>11129</v>
      </c>
      <c r="F407" s="69"/>
      <c r="G407" s="69"/>
      <c r="H407" s="69"/>
      <c r="I407" s="69"/>
      <c r="J407" s="69"/>
      <c r="K407" s="69"/>
      <c r="L407" s="69" t="s">
        <v>11128</v>
      </c>
      <c r="M407" s="70">
        <v>79747.199999999997</v>
      </c>
      <c r="N407" s="69"/>
      <c r="O407" s="69" t="s">
        <v>11130</v>
      </c>
      <c r="P407" s="69" t="s">
        <v>2039</v>
      </c>
      <c r="Q407" s="69" t="s">
        <v>3258</v>
      </c>
      <c r="R407" s="69"/>
      <c r="S407" s="70">
        <v>79747.199999999997</v>
      </c>
      <c r="T407" s="70"/>
      <c r="U407" s="69"/>
      <c r="V407" s="69"/>
      <c r="W407" s="69" t="s">
        <v>2039</v>
      </c>
      <c r="X407" s="69"/>
      <c r="Y407" s="70"/>
      <c r="Z407" s="69">
        <v>128.47999999999999</v>
      </c>
      <c r="AA407" s="69"/>
      <c r="AB407" s="69" t="s">
        <v>967</v>
      </c>
      <c r="AC407" s="69"/>
    </row>
    <row r="408" spans="1:29" x14ac:dyDescent="0.25">
      <c r="A408" s="69"/>
      <c r="B408" s="69"/>
      <c r="C408" s="69"/>
      <c r="D408" s="69"/>
      <c r="E408" s="69" t="s">
        <v>11132</v>
      </c>
      <c r="F408" s="69"/>
      <c r="G408" s="69"/>
      <c r="H408" s="69"/>
      <c r="I408" s="69"/>
      <c r="J408" s="69"/>
      <c r="K408" s="69"/>
      <c r="L408" s="69" t="s">
        <v>11131</v>
      </c>
      <c r="M408" s="70">
        <v>15724.8</v>
      </c>
      <c r="N408" s="69"/>
      <c r="O408" s="69" t="s">
        <v>11133</v>
      </c>
      <c r="P408" s="69" t="s">
        <v>1286</v>
      </c>
      <c r="Q408" s="69" t="s">
        <v>983</v>
      </c>
      <c r="R408" s="69"/>
      <c r="S408" s="70">
        <v>15724.8</v>
      </c>
      <c r="T408" s="70"/>
      <c r="U408" s="69"/>
      <c r="V408" s="69"/>
      <c r="W408" s="69" t="s">
        <v>1286</v>
      </c>
      <c r="X408" s="69"/>
      <c r="Y408" s="70"/>
      <c r="Z408" s="69">
        <v>20.09</v>
      </c>
      <c r="AA408" s="69"/>
      <c r="AB408" s="69" t="s">
        <v>967</v>
      </c>
      <c r="AC408" s="69"/>
    </row>
    <row r="409" spans="1:29" x14ac:dyDescent="0.25">
      <c r="A409" s="69"/>
      <c r="B409" s="69"/>
      <c r="C409" s="69"/>
      <c r="D409" s="69"/>
      <c r="E409" s="69" t="s">
        <v>11135</v>
      </c>
      <c r="F409" s="69"/>
      <c r="G409" s="69"/>
      <c r="H409" s="69"/>
      <c r="I409" s="69"/>
      <c r="J409" s="69"/>
      <c r="K409" s="69"/>
      <c r="L409" s="69" t="s">
        <v>11134</v>
      </c>
      <c r="M409" s="70">
        <v>16036.8</v>
      </c>
      <c r="N409" s="69"/>
      <c r="O409" s="69" t="s">
        <v>11136</v>
      </c>
      <c r="P409" s="69" t="s">
        <v>1286</v>
      </c>
      <c r="Q409" s="69" t="s">
        <v>983</v>
      </c>
      <c r="R409" s="69"/>
      <c r="S409" s="70">
        <v>16036.8</v>
      </c>
      <c r="T409" s="70"/>
      <c r="U409" s="69"/>
      <c r="V409" s="69"/>
      <c r="W409" s="69" t="s">
        <v>1286</v>
      </c>
      <c r="X409" s="69"/>
      <c r="Y409" s="70"/>
      <c r="Z409" s="69">
        <v>20.49</v>
      </c>
      <c r="AA409" s="69"/>
      <c r="AB409" s="69" t="s">
        <v>967</v>
      </c>
      <c r="AC409" s="69"/>
    </row>
    <row r="410" spans="1:29" x14ac:dyDescent="0.25">
      <c r="A410" s="71" t="s">
        <v>193</v>
      </c>
      <c r="B410" s="71"/>
      <c r="C410" s="71"/>
      <c r="D410" s="71"/>
      <c r="E410" s="71"/>
      <c r="F410" s="71"/>
      <c r="G410" s="71"/>
      <c r="H410" s="71"/>
      <c r="I410" s="71"/>
      <c r="J410" s="72">
        <v>174781.35</v>
      </c>
      <c r="K410" s="71"/>
      <c r="L410" s="71"/>
      <c r="M410" s="72">
        <v>174765.74999999997</v>
      </c>
      <c r="N410" s="72">
        <v>15.600000000034925</v>
      </c>
      <c r="O410" s="71"/>
      <c r="P410" s="71"/>
      <c r="Q410" s="71"/>
      <c r="R410" s="71"/>
      <c r="S410" s="72">
        <v>174765.74999999997</v>
      </c>
      <c r="T410" s="72">
        <v>62899.199999999997</v>
      </c>
      <c r="U410" s="71"/>
      <c r="V410" s="71"/>
      <c r="W410" s="71"/>
      <c r="X410" s="72">
        <v>111866.54999999997</v>
      </c>
      <c r="Y410" s="72">
        <v>218.36</v>
      </c>
      <c r="Z410" s="72">
        <v>63117.56</v>
      </c>
      <c r="AA410" s="69"/>
      <c r="AB410" s="69"/>
      <c r="AC410" s="69"/>
    </row>
    <row r="411" spans="1:29" ht="50" x14ac:dyDescent="0.25">
      <c r="A411" s="68" t="s">
        <v>11137</v>
      </c>
      <c r="B411" s="69" t="s">
        <v>11138</v>
      </c>
      <c r="C411" s="69" t="s">
        <v>11139</v>
      </c>
      <c r="D411" s="69" t="s">
        <v>2001</v>
      </c>
      <c r="E411" s="69" t="s">
        <v>11141</v>
      </c>
      <c r="F411" s="69" t="s">
        <v>10612</v>
      </c>
      <c r="G411" s="69" t="s">
        <v>4510</v>
      </c>
      <c r="H411" s="69" t="s">
        <v>2331</v>
      </c>
      <c r="I411" s="69" t="s">
        <v>1236</v>
      </c>
      <c r="J411" s="70">
        <v>474897.63</v>
      </c>
      <c r="K411" s="69" t="s">
        <v>1936</v>
      </c>
      <c r="L411" s="69" t="s">
        <v>11140</v>
      </c>
      <c r="M411" s="70">
        <v>12077.24</v>
      </c>
      <c r="N411" s="69"/>
      <c r="O411" s="69"/>
      <c r="P411" s="69" t="s">
        <v>1102</v>
      </c>
      <c r="Q411" s="69"/>
      <c r="R411" s="69"/>
      <c r="S411" s="70">
        <v>12077.24</v>
      </c>
      <c r="T411" s="70"/>
      <c r="U411" s="69"/>
      <c r="V411" s="69"/>
      <c r="W411" s="69"/>
      <c r="X411" s="69"/>
      <c r="Y411" s="70"/>
      <c r="Z411" s="69">
        <v>0</v>
      </c>
      <c r="AA411" s="69" t="s">
        <v>966</v>
      </c>
      <c r="AB411" s="69" t="s">
        <v>967</v>
      </c>
      <c r="AC411" s="69" t="s">
        <v>11142</v>
      </c>
    </row>
    <row r="412" spans="1:29" x14ac:dyDescent="0.25">
      <c r="A412" s="69"/>
      <c r="B412" s="69"/>
      <c r="C412" s="69"/>
      <c r="D412" s="69"/>
      <c r="E412" s="69" t="s">
        <v>11144</v>
      </c>
      <c r="F412" s="69"/>
      <c r="G412" s="69"/>
      <c r="H412" s="69"/>
      <c r="I412" s="69"/>
      <c r="J412" s="69"/>
      <c r="K412" s="69"/>
      <c r="L412" s="69" t="s">
        <v>11143</v>
      </c>
      <c r="M412" s="70">
        <v>10114.32</v>
      </c>
      <c r="N412" s="69"/>
      <c r="O412" s="69"/>
      <c r="P412" s="69" t="s">
        <v>1548</v>
      </c>
      <c r="Q412" s="69"/>
      <c r="R412" s="69"/>
      <c r="S412" s="70">
        <v>10114.32</v>
      </c>
      <c r="T412" s="70"/>
      <c r="U412" s="69"/>
      <c r="V412" s="69"/>
      <c r="W412" s="69"/>
      <c r="X412" s="69"/>
      <c r="Y412" s="70"/>
      <c r="Z412" s="69">
        <v>0</v>
      </c>
      <c r="AA412" s="69"/>
      <c r="AB412" s="69" t="s">
        <v>967</v>
      </c>
      <c r="AC412" s="69"/>
    </row>
    <row r="413" spans="1:29" x14ac:dyDescent="0.25">
      <c r="A413" s="69"/>
      <c r="B413" s="69"/>
      <c r="C413" s="69"/>
      <c r="D413" s="69"/>
      <c r="E413" s="69" t="s">
        <v>11146</v>
      </c>
      <c r="F413" s="69"/>
      <c r="G413" s="69"/>
      <c r="H413" s="69"/>
      <c r="I413" s="69"/>
      <c r="J413" s="69"/>
      <c r="K413" s="69"/>
      <c r="L413" s="69" t="s">
        <v>11145</v>
      </c>
      <c r="M413" s="70">
        <v>61778.19</v>
      </c>
      <c r="N413" s="69"/>
      <c r="O413" s="69"/>
      <c r="P413" s="69" t="s">
        <v>3055</v>
      </c>
      <c r="Q413" s="69"/>
      <c r="R413" s="69"/>
      <c r="S413" s="70">
        <v>61778.19</v>
      </c>
      <c r="T413" s="70"/>
      <c r="U413" s="69"/>
      <c r="V413" s="69"/>
      <c r="W413" s="69"/>
      <c r="X413" s="69"/>
      <c r="Y413" s="70"/>
      <c r="Z413" s="69">
        <v>0</v>
      </c>
      <c r="AA413" s="69"/>
      <c r="AB413" s="69" t="s">
        <v>967</v>
      </c>
      <c r="AC413" s="69"/>
    </row>
    <row r="414" spans="1:29" x14ac:dyDescent="0.25">
      <c r="A414" s="69"/>
      <c r="B414" s="69"/>
      <c r="C414" s="69"/>
      <c r="D414" s="69"/>
      <c r="E414" s="69" t="s">
        <v>11141</v>
      </c>
      <c r="F414" s="69"/>
      <c r="G414" s="69"/>
      <c r="H414" s="69"/>
      <c r="I414" s="69"/>
      <c r="J414" s="69"/>
      <c r="K414" s="69"/>
      <c r="L414" s="69" t="s">
        <v>11147</v>
      </c>
      <c r="M414" s="70">
        <v>75643.39</v>
      </c>
      <c r="N414" s="69"/>
      <c r="O414" s="69"/>
      <c r="P414" s="69" t="s">
        <v>1102</v>
      </c>
      <c r="Q414" s="69"/>
      <c r="R414" s="69"/>
      <c r="S414" s="70">
        <v>75643.39</v>
      </c>
      <c r="T414" s="70"/>
      <c r="U414" s="69"/>
      <c r="V414" s="69"/>
      <c r="W414" s="69"/>
      <c r="X414" s="69"/>
      <c r="Y414" s="70"/>
      <c r="Z414" s="69">
        <v>0</v>
      </c>
      <c r="AA414" s="69"/>
      <c r="AB414" s="69" t="s">
        <v>967</v>
      </c>
      <c r="AC414" s="69"/>
    </row>
    <row r="415" spans="1:29" x14ac:dyDescent="0.25">
      <c r="A415" s="69"/>
      <c r="B415" s="69"/>
      <c r="C415" s="69"/>
      <c r="D415" s="69"/>
      <c r="E415" s="69" t="s">
        <v>11149</v>
      </c>
      <c r="F415" s="69"/>
      <c r="G415" s="69"/>
      <c r="H415" s="69"/>
      <c r="I415" s="69"/>
      <c r="J415" s="69"/>
      <c r="K415" s="69"/>
      <c r="L415" s="69" t="s">
        <v>11148</v>
      </c>
      <c r="M415" s="70">
        <v>83202.02</v>
      </c>
      <c r="N415" s="69"/>
      <c r="O415" s="69"/>
      <c r="P415" s="69" t="s">
        <v>2124</v>
      </c>
      <c r="Q415" s="69" t="s">
        <v>1552</v>
      </c>
      <c r="R415" s="69"/>
      <c r="S415" s="70">
        <v>83202.02</v>
      </c>
      <c r="T415" s="70"/>
      <c r="U415" s="69" t="s">
        <v>1552</v>
      </c>
      <c r="V415" s="73">
        <v>99</v>
      </c>
      <c r="W415" s="69" t="s">
        <v>1552</v>
      </c>
      <c r="X415" s="69"/>
      <c r="Y415" s="70"/>
      <c r="Z415" s="69">
        <v>0</v>
      </c>
      <c r="AA415" s="69"/>
      <c r="AB415" s="69" t="s">
        <v>967</v>
      </c>
      <c r="AC415" s="69"/>
    </row>
    <row r="416" spans="1:29" x14ac:dyDescent="0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 t="s">
        <v>11150</v>
      </c>
      <c r="M416" s="70">
        <v>32556</v>
      </c>
      <c r="N416" s="69"/>
      <c r="O416" s="69"/>
      <c r="P416" s="69"/>
      <c r="Q416" s="69"/>
      <c r="R416" s="69"/>
      <c r="S416" s="69"/>
      <c r="T416" s="70"/>
      <c r="U416" s="69"/>
      <c r="V416" s="69"/>
      <c r="W416" s="69"/>
      <c r="X416" s="69"/>
      <c r="Y416" s="70"/>
      <c r="Z416" s="69">
        <v>0</v>
      </c>
      <c r="AA416" s="69"/>
      <c r="AB416" s="69" t="s">
        <v>967</v>
      </c>
      <c r="AC416" s="69"/>
    </row>
    <row r="417" spans="1:29" x14ac:dyDescent="0.25">
      <c r="A417" s="69"/>
      <c r="B417" s="69"/>
      <c r="C417" s="69"/>
      <c r="D417" s="69"/>
      <c r="E417" s="69" t="s">
        <v>11144</v>
      </c>
      <c r="F417" s="69"/>
      <c r="G417" s="69"/>
      <c r="H417" s="69"/>
      <c r="I417" s="69"/>
      <c r="J417" s="69"/>
      <c r="K417" s="69"/>
      <c r="L417" s="69" t="s">
        <v>11151</v>
      </c>
      <c r="M417" s="70">
        <v>46623.92</v>
      </c>
      <c r="N417" s="69"/>
      <c r="O417" s="69"/>
      <c r="P417" s="69" t="s">
        <v>1548</v>
      </c>
      <c r="Q417" s="69"/>
      <c r="R417" s="69"/>
      <c r="S417" s="70">
        <v>46623.92</v>
      </c>
      <c r="T417" s="70"/>
      <c r="U417" s="69"/>
      <c r="V417" s="69"/>
      <c r="W417" s="69"/>
      <c r="X417" s="69"/>
      <c r="Y417" s="70"/>
      <c r="Z417" s="69">
        <v>0</v>
      </c>
      <c r="AA417" s="69"/>
      <c r="AB417" s="69" t="s">
        <v>967</v>
      </c>
      <c r="AC417" s="69"/>
    </row>
    <row r="418" spans="1:29" x14ac:dyDescent="0.25">
      <c r="A418" s="69"/>
      <c r="B418" s="69"/>
      <c r="C418" s="69"/>
      <c r="D418" s="69"/>
      <c r="E418" s="69" t="s">
        <v>11144</v>
      </c>
      <c r="F418" s="69"/>
      <c r="G418" s="69"/>
      <c r="H418" s="69"/>
      <c r="I418" s="69"/>
      <c r="J418" s="69"/>
      <c r="K418" s="69"/>
      <c r="L418" s="69" t="s">
        <v>11152</v>
      </c>
      <c r="M418" s="70">
        <v>38601.360000000001</v>
      </c>
      <c r="N418" s="69"/>
      <c r="O418" s="69"/>
      <c r="P418" s="69" t="s">
        <v>1548</v>
      </c>
      <c r="Q418" s="69"/>
      <c r="R418" s="69"/>
      <c r="S418" s="70">
        <v>38601.360000000001</v>
      </c>
      <c r="T418" s="70"/>
      <c r="U418" s="69"/>
      <c r="V418" s="69"/>
      <c r="W418" s="69"/>
      <c r="X418" s="69"/>
      <c r="Y418" s="70"/>
      <c r="Z418" s="69">
        <v>0</v>
      </c>
      <c r="AA418" s="69"/>
      <c r="AB418" s="69" t="s">
        <v>967</v>
      </c>
      <c r="AC418" s="69"/>
    </row>
    <row r="419" spans="1:29" x14ac:dyDescent="0.25">
      <c r="A419" s="69"/>
      <c r="B419" s="69"/>
      <c r="C419" s="69"/>
      <c r="D419" s="69"/>
      <c r="E419" s="69" t="s">
        <v>11146</v>
      </c>
      <c r="F419" s="69"/>
      <c r="G419" s="69"/>
      <c r="H419" s="69"/>
      <c r="I419" s="69"/>
      <c r="J419" s="69"/>
      <c r="K419" s="69"/>
      <c r="L419" s="69" t="s">
        <v>11153</v>
      </c>
      <c r="M419" s="70">
        <v>42488.55</v>
      </c>
      <c r="N419" s="69"/>
      <c r="O419" s="69"/>
      <c r="P419" s="69" t="s">
        <v>3055</v>
      </c>
      <c r="Q419" s="69"/>
      <c r="R419" s="69"/>
      <c r="S419" s="70">
        <v>42488.55</v>
      </c>
      <c r="T419" s="70"/>
      <c r="U419" s="69"/>
      <c r="V419" s="69"/>
      <c r="W419" s="69"/>
      <c r="X419" s="69"/>
      <c r="Y419" s="70"/>
      <c r="Z419" s="69">
        <v>0</v>
      </c>
      <c r="AA419" s="69"/>
      <c r="AB419" s="69" t="s">
        <v>967</v>
      </c>
      <c r="AC419" s="69"/>
    </row>
    <row r="420" spans="1:29" x14ac:dyDescent="0.25">
      <c r="A420" s="69"/>
      <c r="B420" s="69"/>
      <c r="C420" s="69"/>
      <c r="D420" s="69"/>
      <c r="E420" s="69" t="s">
        <v>11155</v>
      </c>
      <c r="F420" s="69"/>
      <c r="G420" s="69"/>
      <c r="H420" s="69"/>
      <c r="I420" s="69"/>
      <c r="J420" s="69"/>
      <c r="K420" s="69"/>
      <c r="L420" s="69" t="s">
        <v>11154</v>
      </c>
      <c r="M420" s="70">
        <v>65202.38</v>
      </c>
      <c r="N420" s="69"/>
      <c r="O420" s="69"/>
      <c r="P420" s="69" t="s">
        <v>1210</v>
      </c>
      <c r="Q420" s="69"/>
      <c r="R420" s="69"/>
      <c r="S420" s="70">
        <v>65202.38</v>
      </c>
      <c r="T420" s="70"/>
      <c r="U420" s="69"/>
      <c r="V420" s="69"/>
      <c r="W420" s="69"/>
      <c r="X420" s="69"/>
      <c r="Y420" s="70"/>
      <c r="Z420" s="69">
        <v>0</v>
      </c>
      <c r="AA420" s="69"/>
      <c r="AB420" s="69" t="s">
        <v>967</v>
      </c>
      <c r="AC420" s="69"/>
    </row>
    <row r="421" spans="1:29" x14ac:dyDescent="0.25">
      <c r="A421" s="71" t="s">
        <v>193</v>
      </c>
      <c r="B421" s="71"/>
      <c r="C421" s="71"/>
      <c r="D421" s="71"/>
      <c r="E421" s="71"/>
      <c r="F421" s="71"/>
      <c r="G421" s="71"/>
      <c r="H421" s="71"/>
      <c r="I421" s="71"/>
      <c r="J421" s="72">
        <v>474897.63</v>
      </c>
      <c r="K421" s="71"/>
      <c r="L421" s="71"/>
      <c r="M421" s="72">
        <v>468287.37</v>
      </c>
      <c r="N421" s="72">
        <v>6610.2600000000093</v>
      </c>
      <c r="O421" s="71"/>
      <c r="P421" s="71"/>
      <c r="Q421" s="71"/>
      <c r="R421" s="71"/>
      <c r="S421" s="72">
        <v>435731.37</v>
      </c>
      <c r="T421" s="72">
        <v>83202.02</v>
      </c>
      <c r="U421" s="71"/>
      <c r="V421" s="71"/>
      <c r="W421" s="71"/>
      <c r="X421" s="72">
        <v>352529.35</v>
      </c>
      <c r="Y421" s="72">
        <v>0</v>
      </c>
      <c r="Z421" s="72">
        <v>83202.02</v>
      </c>
      <c r="AA421" s="69"/>
      <c r="AB421" s="69"/>
      <c r="AC421" s="69"/>
    </row>
    <row r="422" spans="1:29" ht="30" x14ac:dyDescent="0.25">
      <c r="A422" s="68" t="s">
        <v>11156</v>
      </c>
      <c r="B422" s="69" t="s">
        <v>11157</v>
      </c>
      <c r="C422" s="69" t="s">
        <v>11159</v>
      </c>
      <c r="D422" s="69" t="s">
        <v>11158</v>
      </c>
      <c r="E422" s="69" t="s">
        <v>11161</v>
      </c>
      <c r="F422" s="69" t="s">
        <v>10612</v>
      </c>
      <c r="G422" s="69" t="s">
        <v>4510</v>
      </c>
      <c r="H422" s="69" t="s">
        <v>1195</v>
      </c>
      <c r="I422" s="69" t="s">
        <v>1236</v>
      </c>
      <c r="J422" s="70">
        <v>630085.18999999994</v>
      </c>
      <c r="K422" s="69" t="s">
        <v>1936</v>
      </c>
      <c r="L422" s="69" t="s">
        <v>11160</v>
      </c>
      <c r="M422" s="70">
        <v>309029.32</v>
      </c>
      <c r="N422" s="69"/>
      <c r="O422" s="69"/>
      <c r="P422" s="69" t="s">
        <v>1088</v>
      </c>
      <c r="Q422" s="69"/>
      <c r="R422" s="69"/>
      <c r="S422" s="70">
        <v>309029.32</v>
      </c>
      <c r="T422" s="70"/>
      <c r="U422" s="69"/>
      <c r="V422" s="69"/>
      <c r="W422" s="69"/>
      <c r="X422" s="69"/>
      <c r="Y422" s="70"/>
      <c r="Z422" s="69">
        <v>0</v>
      </c>
      <c r="AA422" s="69" t="s">
        <v>966</v>
      </c>
      <c r="AB422" s="69" t="s">
        <v>967</v>
      </c>
      <c r="AC422" s="69" t="s">
        <v>11162</v>
      </c>
    </row>
    <row r="423" spans="1:29" x14ac:dyDescent="0.25">
      <c r="A423" s="69"/>
      <c r="B423" s="69"/>
      <c r="C423" s="69"/>
      <c r="D423" s="69"/>
      <c r="E423" s="69" t="s">
        <v>11164</v>
      </c>
      <c r="F423" s="69"/>
      <c r="G423" s="69"/>
      <c r="H423" s="69"/>
      <c r="I423" s="69"/>
      <c r="J423" s="69"/>
      <c r="K423" s="69"/>
      <c r="L423" s="69" t="s">
        <v>11163</v>
      </c>
      <c r="M423" s="70">
        <v>320787.43</v>
      </c>
      <c r="N423" s="69"/>
      <c r="O423" s="69"/>
      <c r="P423" s="69" t="s">
        <v>1088</v>
      </c>
      <c r="Q423" s="69" t="s">
        <v>1624</v>
      </c>
      <c r="R423" s="69"/>
      <c r="S423" s="70">
        <v>320787.43</v>
      </c>
      <c r="T423" s="70"/>
      <c r="U423" s="69" t="s">
        <v>1624</v>
      </c>
      <c r="V423" s="73">
        <v>81</v>
      </c>
      <c r="W423" s="69" t="s">
        <v>1624</v>
      </c>
      <c r="X423" s="69"/>
      <c r="Y423" s="70"/>
      <c r="Z423" s="69">
        <v>409.98</v>
      </c>
      <c r="AA423" s="69"/>
      <c r="AB423" s="69" t="s">
        <v>967</v>
      </c>
      <c r="AC423" s="69"/>
    </row>
    <row r="424" spans="1:29" x14ac:dyDescent="0.25">
      <c r="A424" s="71" t="s">
        <v>193</v>
      </c>
      <c r="B424" s="71"/>
      <c r="C424" s="71"/>
      <c r="D424" s="71"/>
      <c r="E424" s="71"/>
      <c r="F424" s="71"/>
      <c r="G424" s="71"/>
      <c r="H424" s="71"/>
      <c r="I424" s="71"/>
      <c r="J424" s="72">
        <v>630085.18999999994</v>
      </c>
      <c r="K424" s="71"/>
      <c r="L424" s="71"/>
      <c r="M424" s="72">
        <v>629816.75</v>
      </c>
      <c r="N424" s="72">
        <v>268.43999999994412</v>
      </c>
      <c r="O424" s="71"/>
      <c r="P424" s="71"/>
      <c r="Q424" s="71"/>
      <c r="R424" s="71"/>
      <c r="S424" s="72">
        <v>629816.75</v>
      </c>
      <c r="T424" s="72">
        <v>320787.43</v>
      </c>
      <c r="U424" s="71"/>
      <c r="V424" s="71"/>
      <c r="W424" s="71"/>
      <c r="X424" s="72">
        <v>309029.32</v>
      </c>
      <c r="Y424" s="72">
        <v>409.98</v>
      </c>
      <c r="Z424" s="72">
        <v>321197.40999999997</v>
      </c>
      <c r="AA424" s="69"/>
      <c r="AB424" s="69"/>
      <c r="AC424" s="69"/>
    </row>
    <row r="425" spans="1:29" ht="50" x14ac:dyDescent="0.25">
      <c r="A425" s="68" t="s">
        <v>11165</v>
      </c>
      <c r="B425" s="69" t="s">
        <v>11166</v>
      </c>
      <c r="C425" s="69" t="s">
        <v>11167</v>
      </c>
      <c r="D425" s="69" t="s">
        <v>2001</v>
      </c>
      <c r="E425" s="69" t="s">
        <v>273</v>
      </c>
      <c r="F425" s="69" t="s">
        <v>10255</v>
      </c>
      <c r="G425" s="69" t="s">
        <v>1075</v>
      </c>
      <c r="H425" s="69" t="s">
        <v>1690</v>
      </c>
      <c r="I425" s="69" t="s">
        <v>1236</v>
      </c>
      <c r="J425" s="70">
        <v>72283.240000000005</v>
      </c>
      <c r="K425" s="69" t="s">
        <v>1936</v>
      </c>
      <c r="L425" s="69" t="s">
        <v>11168</v>
      </c>
      <c r="M425" s="70">
        <v>37017.040000000001</v>
      </c>
      <c r="N425" s="69"/>
      <c r="O425" s="69"/>
      <c r="P425" s="69" t="s">
        <v>1698</v>
      </c>
      <c r="Q425" s="69" t="s">
        <v>2235</v>
      </c>
      <c r="R425" s="69"/>
      <c r="S425" s="70">
        <v>37017.040000000001</v>
      </c>
      <c r="T425" s="70"/>
      <c r="U425" s="69" t="s">
        <v>1916</v>
      </c>
      <c r="V425" s="73">
        <v>112</v>
      </c>
      <c r="W425" s="69" t="s">
        <v>1916</v>
      </c>
      <c r="X425" s="69"/>
      <c r="Y425" s="70"/>
      <c r="Z425" s="69">
        <v>0</v>
      </c>
      <c r="AA425" s="69" t="s">
        <v>966</v>
      </c>
      <c r="AB425" s="69" t="s">
        <v>967</v>
      </c>
      <c r="AC425" s="69" t="s">
        <v>11169</v>
      </c>
    </row>
    <row r="426" spans="1:29" x14ac:dyDescent="0.25">
      <c r="A426" s="69"/>
      <c r="B426" s="69"/>
      <c r="C426" s="69"/>
      <c r="D426" s="69"/>
      <c r="E426" s="69" t="s">
        <v>283</v>
      </c>
      <c r="F426" s="69"/>
      <c r="G426" s="69"/>
      <c r="H426" s="69"/>
      <c r="I426" s="69"/>
      <c r="J426" s="69"/>
      <c r="K426" s="69"/>
      <c r="L426" s="69" t="s">
        <v>11170</v>
      </c>
      <c r="M426" s="70">
        <v>35130.769999999997</v>
      </c>
      <c r="N426" s="69"/>
      <c r="O426" s="69"/>
      <c r="P426" s="69" t="s">
        <v>1088</v>
      </c>
      <c r="Q426" s="69" t="s">
        <v>3793</v>
      </c>
      <c r="R426" s="69"/>
      <c r="S426" s="70">
        <v>35130.769999999997</v>
      </c>
      <c r="T426" s="70"/>
      <c r="U426" s="69" t="s">
        <v>3793</v>
      </c>
      <c r="V426" s="73">
        <v>115</v>
      </c>
      <c r="W426" s="69" t="s">
        <v>3793</v>
      </c>
      <c r="X426" s="69"/>
      <c r="Y426" s="70"/>
      <c r="Z426" s="69">
        <v>0</v>
      </c>
      <c r="AA426" s="69"/>
      <c r="AB426" s="69" t="s">
        <v>967</v>
      </c>
      <c r="AC426" s="69"/>
    </row>
    <row r="427" spans="1:29" x14ac:dyDescent="0.25">
      <c r="A427" s="71" t="s">
        <v>193</v>
      </c>
      <c r="B427" s="71"/>
      <c r="C427" s="71"/>
      <c r="D427" s="71"/>
      <c r="E427" s="71"/>
      <c r="F427" s="71"/>
      <c r="G427" s="71"/>
      <c r="H427" s="71"/>
      <c r="I427" s="71"/>
      <c r="J427" s="72">
        <v>72283.240000000005</v>
      </c>
      <c r="K427" s="71"/>
      <c r="L427" s="71"/>
      <c r="M427" s="72">
        <v>72147.81</v>
      </c>
      <c r="N427" s="72">
        <v>135.43000000000757</v>
      </c>
      <c r="O427" s="71"/>
      <c r="P427" s="71"/>
      <c r="Q427" s="71"/>
      <c r="R427" s="71"/>
      <c r="S427" s="72">
        <v>72147.81</v>
      </c>
      <c r="T427" s="72">
        <v>72147.81</v>
      </c>
      <c r="U427" s="71"/>
      <c r="V427" s="71"/>
      <c r="W427" s="71"/>
      <c r="X427" s="72">
        <v>0</v>
      </c>
      <c r="Y427" s="72">
        <v>0</v>
      </c>
      <c r="Z427" s="72">
        <v>72147.81</v>
      </c>
      <c r="AA427" s="69"/>
      <c r="AB427" s="69"/>
      <c r="AC427" s="69"/>
    </row>
    <row r="428" spans="1:29" ht="30" x14ac:dyDescent="0.25">
      <c r="A428" s="68" t="s">
        <v>11171</v>
      </c>
      <c r="B428" s="69" t="s">
        <v>11172</v>
      </c>
      <c r="C428" s="69" t="s">
        <v>11173</v>
      </c>
      <c r="D428" s="69" t="s">
        <v>10723</v>
      </c>
      <c r="E428" s="69" t="s">
        <v>11175</v>
      </c>
      <c r="F428" s="69" t="s">
        <v>10612</v>
      </c>
      <c r="G428" s="69" t="s">
        <v>1908</v>
      </c>
      <c r="H428" s="69" t="s">
        <v>1706</v>
      </c>
      <c r="I428" s="69" t="s">
        <v>1236</v>
      </c>
      <c r="J428" s="70">
        <v>53861.55</v>
      </c>
      <c r="K428" s="69" t="s">
        <v>1936</v>
      </c>
      <c r="L428" s="69" t="s">
        <v>11174</v>
      </c>
      <c r="M428" s="70">
        <v>53861.55</v>
      </c>
      <c r="N428" s="69"/>
      <c r="O428" s="69"/>
      <c r="P428" s="69" t="s">
        <v>1108</v>
      </c>
      <c r="Q428" s="69" t="s">
        <v>1552</v>
      </c>
      <c r="R428" s="69"/>
      <c r="S428" s="70">
        <v>53861.55</v>
      </c>
      <c r="T428" s="70"/>
      <c r="U428" s="69" t="s">
        <v>1552</v>
      </c>
      <c r="V428" s="73">
        <v>100</v>
      </c>
      <c r="W428" s="69" t="s">
        <v>1552</v>
      </c>
      <c r="X428" s="69"/>
      <c r="Y428" s="70"/>
      <c r="Z428" s="69">
        <v>0</v>
      </c>
      <c r="AA428" s="69" t="s">
        <v>966</v>
      </c>
      <c r="AB428" s="69" t="s">
        <v>967</v>
      </c>
      <c r="AC428" s="69" t="s">
        <v>11176</v>
      </c>
    </row>
    <row r="429" spans="1:29" x14ac:dyDescent="0.25">
      <c r="A429" s="71" t="s">
        <v>193</v>
      </c>
      <c r="B429" s="71"/>
      <c r="C429" s="71"/>
      <c r="D429" s="71"/>
      <c r="E429" s="71"/>
      <c r="F429" s="71"/>
      <c r="G429" s="71"/>
      <c r="H429" s="71"/>
      <c r="I429" s="71"/>
      <c r="J429" s="72">
        <v>53861.55</v>
      </c>
      <c r="K429" s="71"/>
      <c r="L429" s="71"/>
      <c r="M429" s="72">
        <v>53861.55</v>
      </c>
      <c r="N429" s="72">
        <v>0</v>
      </c>
      <c r="O429" s="71"/>
      <c r="P429" s="71"/>
      <c r="Q429" s="71"/>
      <c r="R429" s="71"/>
      <c r="S429" s="72">
        <v>53861.55</v>
      </c>
      <c r="T429" s="72">
        <v>53861.55</v>
      </c>
      <c r="U429" s="71"/>
      <c r="V429" s="71"/>
      <c r="W429" s="71"/>
      <c r="X429" s="72">
        <v>0</v>
      </c>
      <c r="Y429" s="72">
        <v>0</v>
      </c>
      <c r="Z429" s="72">
        <v>53861.55</v>
      </c>
      <c r="AA429" s="69"/>
      <c r="AB429" s="69"/>
      <c r="AC429" s="69"/>
    </row>
    <row r="430" spans="1:29" ht="30" x14ac:dyDescent="0.25">
      <c r="A430" s="68" t="s">
        <v>11177</v>
      </c>
      <c r="B430" s="69" t="s">
        <v>10609</v>
      </c>
      <c r="C430" s="69" t="s">
        <v>11179</v>
      </c>
      <c r="D430" s="69" t="s">
        <v>11178</v>
      </c>
      <c r="E430" s="69" t="s">
        <v>11181</v>
      </c>
      <c r="F430" s="69" t="s">
        <v>10612</v>
      </c>
      <c r="G430" s="69" t="s">
        <v>1202</v>
      </c>
      <c r="H430" s="69" t="s">
        <v>1738</v>
      </c>
      <c r="I430" s="69" t="s">
        <v>1236</v>
      </c>
      <c r="J430" s="70">
        <v>1291496.58</v>
      </c>
      <c r="K430" s="69" t="s">
        <v>1936</v>
      </c>
      <c r="L430" s="69" t="s">
        <v>11180</v>
      </c>
      <c r="M430" s="70">
        <v>45926.27</v>
      </c>
      <c r="N430" s="69"/>
      <c r="O430" s="69"/>
      <c r="P430" s="69" t="s">
        <v>1738</v>
      </c>
      <c r="Q430" s="69" t="s">
        <v>2189</v>
      </c>
      <c r="R430" s="69"/>
      <c r="S430" s="70">
        <v>45926.27</v>
      </c>
      <c r="T430" s="70"/>
      <c r="U430" s="69" t="s">
        <v>2189</v>
      </c>
      <c r="V430" s="73">
        <v>53</v>
      </c>
      <c r="W430" s="69" t="s">
        <v>2189</v>
      </c>
      <c r="X430" s="69"/>
      <c r="Y430" s="70"/>
      <c r="Z430" s="69">
        <v>33.200000000000003</v>
      </c>
      <c r="AA430" s="69" t="s">
        <v>966</v>
      </c>
      <c r="AB430" s="69" t="s">
        <v>967</v>
      </c>
      <c r="AC430" s="69" t="s">
        <v>11182</v>
      </c>
    </row>
    <row r="431" spans="1:29" x14ac:dyDescent="0.25">
      <c r="A431" s="69"/>
      <c r="B431" s="69"/>
      <c r="C431" s="69"/>
      <c r="D431" s="69"/>
      <c r="E431" s="69" t="s">
        <v>11184</v>
      </c>
      <c r="F431" s="69"/>
      <c r="G431" s="69"/>
      <c r="H431" s="69"/>
      <c r="I431" s="69"/>
      <c r="J431" s="69"/>
      <c r="K431" s="69"/>
      <c r="L431" s="69" t="s">
        <v>11183</v>
      </c>
      <c r="M431" s="70">
        <v>139146.35999999999</v>
      </c>
      <c r="N431" s="69"/>
      <c r="O431" s="69"/>
      <c r="P431" s="69" t="s">
        <v>1738</v>
      </c>
      <c r="Q431" s="69"/>
      <c r="R431" s="69"/>
      <c r="S431" s="70">
        <v>139146.35999999999</v>
      </c>
      <c r="T431" s="70"/>
      <c r="U431" s="69"/>
      <c r="V431" s="69"/>
      <c r="W431" s="69"/>
      <c r="X431" s="69"/>
      <c r="Y431" s="70"/>
      <c r="Z431" s="69">
        <v>0</v>
      </c>
      <c r="AA431" s="69"/>
      <c r="AB431" s="69" t="s">
        <v>967</v>
      </c>
      <c r="AC431" s="69"/>
    </row>
    <row r="432" spans="1:29" x14ac:dyDescent="0.25">
      <c r="A432" s="69"/>
      <c r="B432" s="69"/>
      <c r="C432" s="69"/>
      <c r="D432" s="69"/>
      <c r="E432" s="69" t="s">
        <v>11184</v>
      </c>
      <c r="F432" s="69"/>
      <c r="G432" s="69"/>
      <c r="H432" s="69"/>
      <c r="I432" s="69"/>
      <c r="J432" s="69"/>
      <c r="K432" s="69"/>
      <c r="L432" s="69" t="s">
        <v>11185</v>
      </c>
      <c r="M432" s="70">
        <v>277591.93</v>
      </c>
      <c r="N432" s="69"/>
      <c r="O432" s="69"/>
      <c r="P432" s="69" t="s">
        <v>1738</v>
      </c>
      <c r="Q432" s="69"/>
      <c r="R432" s="69"/>
      <c r="S432" s="70">
        <v>277591.93</v>
      </c>
      <c r="T432" s="70"/>
      <c r="U432" s="69"/>
      <c r="V432" s="69"/>
      <c r="W432" s="69"/>
      <c r="X432" s="69"/>
      <c r="Y432" s="70"/>
      <c r="Z432" s="69">
        <v>0</v>
      </c>
      <c r="AA432" s="69"/>
      <c r="AB432" s="69" t="s">
        <v>967</v>
      </c>
      <c r="AC432" s="69"/>
    </row>
    <row r="433" spans="1:29" x14ac:dyDescent="0.25">
      <c r="A433" s="69"/>
      <c r="B433" s="69"/>
      <c r="C433" s="69"/>
      <c r="D433" s="69"/>
      <c r="E433" s="69" t="s">
        <v>11184</v>
      </c>
      <c r="F433" s="69"/>
      <c r="G433" s="69"/>
      <c r="H433" s="69"/>
      <c r="I433" s="69"/>
      <c r="J433" s="69"/>
      <c r="K433" s="69"/>
      <c r="L433" s="69" t="s">
        <v>11186</v>
      </c>
      <c r="M433" s="70">
        <v>334207.40399999998</v>
      </c>
      <c r="N433" s="69"/>
      <c r="O433" s="69"/>
      <c r="P433" s="69" t="s">
        <v>1738</v>
      </c>
      <c r="Q433" s="69"/>
      <c r="R433" s="69"/>
      <c r="S433" s="70">
        <v>334207.40399999998</v>
      </c>
      <c r="T433" s="70"/>
      <c r="U433" s="69"/>
      <c r="V433" s="69"/>
      <c r="W433" s="69"/>
      <c r="X433" s="69"/>
      <c r="Y433" s="70"/>
      <c r="Z433" s="69">
        <v>0</v>
      </c>
      <c r="AA433" s="69"/>
      <c r="AB433" s="69" t="s">
        <v>967</v>
      </c>
      <c r="AC433" s="69"/>
    </row>
    <row r="434" spans="1:29" x14ac:dyDescent="0.25">
      <c r="A434" s="69"/>
      <c r="B434" s="69"/>
      <c r="C434" s="69"/>
      <c r="D434" s="69"/>
      <c r="E434" s="69" t="s">
        <v>11184</v>
      </c>
      <c r="F434" s="69"/>
      <c r="G434" s="69"/>
      <c r="H434" s="69"/>
      <c r="I434" s="69"/>
      <c r="J434" s="69"/>
      <c r="K434" s="69"/>
      <c r="L434" s="69" t="s">
        <v>11187</v>
      </c>
      <c r="M434" s="70">
        <v>306222.59000000003</v>
      </c>
      <c r="N434" s="69"/>
      <c r="O434" s="69"/>
      <c r="P434" s="69" t="s">
        <v>1738</v>
      </c>
      <c r="Q434" s="69"/>
      <c r="R434" s="69"/>
      <c r="S434" s="70">
        <v>306222.59000000003</v>
      </c>
      <c r="T434" s="70"/>
      <c r="U434" s="69"/>
      <c r="V434" s="69"/>
      <c r="W434" s="69"/>
      <c r="X434" s="69"/>
      <c r="Y434" s="70"/>
      <c r="Z434" s="69">
        <v>0</v>
      </c>
      <c r="AA434" s="69"/>
      <c r="AB434" s="69" t="s">
        <v>967</v>
      </c>
      <c r="AC434" s="69"/>
    </row>
    <row r="435" spans="1:29" x14ac:dyDescent="0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 t="s">
        <v>11188</v>
      </c>
      <c r="M435" s="70">
        <v>185223.08</v>
      </c>
      <c r="N435" s="69"/>
      <c r="O435" s="69"/>
      <c r="P435" s="69"/>
      <c r="Q435" s="69"/>
      <c r="R435" s="69"/>
      <c r="S435" s="69"/>
      <c r="T435" s="70"/>
      <c r="U435" s="69"/>
      <c r="V435" s="69"/>
      <c r="W435" s="69"/>
      <c r="X435" s="69"/>
      <c r="Y435" s="70"/>
      <c r="Z435" s="69">
        <v>0</v>
      </c>
      <c r="AA435" s="69"/>
      <c r="AB435" s="69" t="s">
        <v>967</v>
      </c>
      <c r="AC435" s="69"/>
    </row>
    <row r="436" spans="1:29" x14ac:dyDescent="0.25">
      <c r="A436" s="71" t="s">
        <v>193</v>
      </c>
      <c r="B436" s="71"/>
      <c r="C436" s="71"/>
      <c r="D436" s="71"/>
      <c r="E436" s="71"/>
      <c r="F436" s="71"/>
      <c r="G436" s="71"/>
      <c r="H436" s="71"/>
      <c r="I436" s="71"/>
      <c r="J436" s="72">
        <v>1291496.58</v>
      </c>
      <c r="K436" s="71"/>
      <c r="L436" s="71"/>
      <c r="M436" s="72">
        <v>1288317.6340000001</v>
      </c>
      <c r="N436" s="72">
        <v>3178.9459999999963</v>
      </c>
      <c r="O436" s="71"/>
      <c r="P436" s="71"/>
      <c r="Q436" s="71"/>
      <c r="R436" s="71"/>
      <c r="S436" s="72">
        <v>1103094.554</v>
      </c>
      <c r="T436" s="72">
        <v>45926.27</v>
      </c>
      <c r="U436" s="71"/>
      <c r="V436" s="71"/>
      <c r="W436" s="71"/>
      <c r="X436" s="72">
        <v>1057168.284</v>
      </c>
      <c r="Y436" s="72">
        <v>33.200000000000003</v>
      </c>
      <c r="Z436" s="72">
        <v>45959.469999999994</v>
      </c>
      <c r="AA436" s="69"/>
      <c r="AB436" s="69"/>
      <c r="AC436" s="69"/>
    </row>
    <row r="437" spans="1:29" ht="30" x14ac:dyDescent="0.25">
      <c r="A437" s="68" t="s">
        <v>11189</v>
      </c>
      <c r="B437" s="69" t="s">
        <v>11190</v>
      </c>
      <c r="C437" s="69" t="s">
        <v>11191</v>
      </c>
      <c r="D437" s="69" t="s">
        <v>1280</v>
      </c>
      <c r="E437" s="69" t="s">
        <v>11194</v>
      </c>
      <c r="F437" s="69" t="s">
        <v>10612</v>
      </c>
      <c r="G437" s="69" t="s">
        <v>2309</v>
      </c>
      <c r="H437" s="69" t="s">
        <v>11192</v>
      </c>
      <c r="I437" s="69" t="s">
        <v>1236</v>
      </c>
      <c r="J437" s="70">
        <v>531888.69999999995</v>
      </c>
      <c r="K437" s="69" t="s">
        <v>1936</v>
      </c>
      <c r="L437" s="69" t="s">
        <v>11193</v>
      </c>
      <c r="M437" s="70">
        <v>39525.620000000003</v>
      </c>
      <c r="N437" s="69"/>
      <c r="O437" s="69"/>
      <c r="P437" s="69" t="s">
        <v>2276</v>
      </c>
      <c r="Q437" s="69"/>
      <c r="R437" s="69"/>
      <c r="S437" s="70">
        <v>39525.620000000003</v>
      </c>
      <c r="T437" s="70"/>
      <c r="U437" s="69"/>
      <c r="V437" s="69"/>
      <c r="W437" s="69"/>
      <c r="X437" s="69"/>
      <c r="Y437" s="70"/>
      <c r="Z437" s="69">
        <v>0</v>
      </c>
      <c r="AA437" s="69" t="s">
        <v>966</v>
      </c>
      <c r="AB437" s="69" t="s">
        <v>1144</v>
      </c>
      <c r="AC437" s="69" t="s">
        <v>11195</v>
      </c>
    </row>
    <row r="438" spans="1:29" x14ac:dyDescent="0.25">
      <c r="A438" s="69"/>
      <c r="B438" s="69"/>
      <c r="C438" s="69"/>
      <c r="D438" s="69"/>
      <c r="E438" s="69" t="s">
        <v>11197</v>
      </c>
      <c r="F438" s="69"/>
      <c r="G438" s="69"/>
      <c r="H438" s="69"/>
      <c r="I438" s="69"/>
      <c r="J438" s="69"/>
      <c r="K438" s="69"/>
      <c r="L438" s="69" t="s">
        <v>11196</v>
      </c>
      <c r="M438" s="70">
        <v>199126</v>
      </c>
      <c r="N438" s="69"/>
      <c r="O438" s="69"/>
      <c r="P438" s="69" t="s">
        <v>1210</v>
      </c>
      <c r="Q438" s="69"/>
      <c r="R438" s="69"/>
      <c r="S438" s="70">
        <v>199126</v>
      </c>
      <c r="T438" s="70"/>
      <c r="U438" s="69"/>
      <c r="V438" s="69"/>
      <c r="W438" s="69"/>
      <c r="X438" s="69"/>
      <c r="Y438" s="70"/>
      <c r="Z438" s="69">
        <v>0</v>
      </c>
      <c r="AA438" s="69"/>
      <c r="AB438" s="69" t="s">
        <v>1144</v>
      </c>
      <c r="AC438" s="69"/>
    </row>
    <row r="439" spans="1:29" x14ac:dyDescent="0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 t="s">
        <v>11198</v>
      </c>
      <c r="M439" s="70">
        <v>135510.76</v>
      </c>
      <c r="N439" s="69"/>
      <c r="O439" s="69"/>
      <c r="P439" s="69"/>
      <c r="Q439" s="69"/>
      <c r="R439" s="69"/>
      <c r="S439" s="69"/>
      <c r="T439" s="70"/>
      <c r="U439" s="69"/>
      <c r="V439" s="69"/>
      <c r="W439" s="69"/>
      <c r="X439" s="69"/>
      <c r="Y439" s="70"/>
      <c r="Z439" s="69">
        <v>0</v>
      </c>
      <c r="AA439" s="69"/>
      <c r="AB439" s="69" t="s">
        <v>1144</v>
      </c>
      <c r="AC439" s="69"/>
    </row>
    <row r="440" spans="1:29" x14ac:dyDescent="0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 t="s">
        <v>11199</v>
      </c>
      <c r="M440" s="70">
        <v>4876.95</v>
      </c>
      <c r="N440" s="69"/>
      <c r="O440" s="69"/>
      <c r="P440" s="69"/>
      <c r="Q440" s="69"/>
      <c r="R440" s="69"/>
      <c r="S440" s="69"/>
      <c r="T440" s="70"/>
      <c r="U440" s="69"/>
      <c r="V440" s="69"/>
      <c r="W440" s="69"/>
      <c r="X440" s="69"/>
      <c r="Y440" s="70"/>
      <c r="Z440" s="69">
        <v>0</v>
      </c>
      <c r="AA440" s="69"/>
      <c r="AB440" s="69" t="s">
        <v>1144</v>
      </c>
      <c r="AC440" s="69"/>
    </row>
    <row r="441" spans="1:29" x14ac:dyDescent="0.25">
      <c r="A441" s="69"/>
      <c r="B441" s="69"/>
      <c r="C441" s="69"/>
      <c r="D441" s="69"/>
      <c r="E441" s="69" t="s">
        <v>11201</v>
      </c>
      <c r="F441" s="69"/>
      <c r="G441" s="69"/>
      <c r="H441" s="69"/>
      <c r="I441" s="69"/>
      <c r="J441" s="69"/>
      <c r="K441" s="69"/>
      <c r="L441" s="69" t="s">
        <v>11200</v>
      </c>
      <c r="M441" s="70">
        <v>27521.57</v>
      </c>
      <c r="N441" s="69"/>
      <c r="O441" s="69"/>
      <c r="P441" s="69" t="s">
        <v>1380</v>
      </c>
      <c r="Q441" s="69"/>
      <c r="R441" s="69"/>
      <c r="S441" s="70">
        <v>27521.57</v>
      </c>
      <c r="T441" s="70"/>
      <c r="U441" s="69"/>
      <c r="V441" s="69"/>
      <c r="W441" s="69"/>
      <c r="X441" s="69"/>
      <c r="Y441" s="70"/>
      <c r="Z441" s="69">
        <v>0</v>
      </c>
      <c r="AA441" s="69"/>
      <c r="AB441" s="69" t="s">
        <v>1144</v>
      </c>
      <c r="AC441" s="69"/>
    </row>
    <row r="442" spans="1:29" x14ac:dyDescent="0.25">
      <c r="A442" s="69"/>
      <c r="B442" s="69"/>
      <c r="C442" s="69"/>
      <c r="D442" s="69"/>
      <c r="E442" s="69" t="s">
        <v>11203</v>
      </c>
      <c r="F442" s="69"/>
      <c r="G442" s="69"/>
      <c r="H442" s="69"/>
      <c r="I442" s="69"/>
      <c r="J442" s="69"/>
      <c r="K442" s="69"/>
      <c r="L442" s="69" t="s">
        <v>11202</v>
      </c>
      <c r="M442" s="70">
        <v>34169.19</v>
      </c>
      <c r="N442" s="69"/>
      <c r="O442" s="69"/>
      <c r="P442" s="69" t="s">
        <v>1269</v>
      </c>
      <c r="Q442" s="69"/>
      <c r="R442" s="69"/>
      <c r="S442" s="70">
        <v>34169.19</v>
      </c>
      <c r="T442" s="70"/>
      <c r="U442" s="69"/>
      <c r="V442" s="69"/>
      <c r="W442" s="69"/>
      <c r="X442" s="69"/>
      <c r="Y442" s="70"/>
      <c r="Z442" s="69">
        <v>0</v>
      </c>
      <c r="AA442" s="69"/>
      <c r="AB442" s="69" t="s">
        <v>1144</v>
      </c>
      <c r="AC442" s="69"/>
    </row>
    <row r="443" spans="1:29" x14ac:dyDescent="0.25">
      <c r="A443" s="69"/>
      <c r="B443" s="69"/>
      <c r="C443" s="69"/>
      <c r="D443" s="69"/>
      <c r="E443" s="69" t="s">
        <v>11205</v>
      </c>
      <c r="F443" s="69"/>
      <c r="G443" s="69"/>
      <c r="H443" s="69"/>
      <c r="I443" s="69"/>
      <c r="J443" s="69"/>
      <c r="K443" s="69"/>
      <c r="L443" s="69" t="s">
        <v>11204</v>
      </c>
      <c r="M443" s="70">
        <v>41761.69</v>
      </c>
      <c r="N443" s="69"/>
      <c r="O443" s="69"/>
      <c r="P443" s="69" t="s">
        <v>1269</v>
      </c>
      <c r="Q443" s="69"/>
      <c r="R443" s="69"/>
      <c r="S443" s="70">
        <v>41761.69</v>
      </c>
      <c r="T443" s="70"/>
      <c r="U443" s="69"/>
      <c r="V443" s="69"/>
      <c r="W443" s="69"/>
      <c r="X443" s="69"/>
      <c r="Y443" s="70"/>
      <c r="Z443" s="69">
        <v>0</v>
      </c>
      <c r="AA443" s="69"/>
      <c r="AB443" s="69" t="s">
        <v>1144</v>
      </c>
      <c r="AC443" s="69"/>
    </row>
    <row r="444" spans="1:29" x14ac:dyDescent="0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 t="s">
        <v>11206</v>
      </c>
      <c r="M444" s="70">
        <v>47354.63</v>
      </c>
      <c r="N444" s="69"/>
      <c r="O444" s="69"/>
      <c r="P444" s="69"/>
      <c r="Q444" s="69"/>
      <c r="R444" s="69"/>
      <c r="S444" s="69"/>
      <c r="T444" s="70"/>
      <c r="U444" s="69"/>
      <c r="V444" s="69"/>
      <c r="W444" s="69"/>
      <c r="X444" s="69"/>
      <c r="Y444" s="70"/>
      <c r="Z444" s="69">
        <v>0</v>
      </c>
      <c r="AA444" s="69"/>
      <c r="AB444" s="69" t="s">
        <v>997</v>
      </c>
      <c r="AC444" s="69"/>
    </row>
    <row r="445" spans="1:29" x14ac:dyDescent="0.25">
      <c r="A445" s="71" t="s">
        <v>193</v>
      </c>
      <c r="B445" s="71"/>
      <c r="C445" s="71"/>
      <c r="D445" s="71"/>
      <c r="E445" s="71"/>
      <c r="F445" s="71"/>
      <c r="G445" s="71"/>
      <c r="H445" s="71"/>
      <c r="I445" s="71"/>
      <c r="J445" s="72">
        <v>531888.69999999995</v>
      </c>
      <c r="K445" s="71"/>
      <c r="L445" s="71"/>
      <c r="M445" s="72">
        <v>529846.41</v>
      </c>
      <c r="N445" s="72">
        <v>2042.2899999999208</v>
      </c>
      <c r="O445" s="71"/>
      <c r="P445" s="71"/>
      <c r="Q445" s="71"/>
      <c r="R445" s="71"/>
      <c r="S445" s="72">
        <v>342104.07</v>
      </c>
      <c r="T445" s="72">
        <v>0</v>
      </c>
      <c r="U445" s="71"/>
      <c r="V445" s="71"/>
      <c r="W445" s="71"/>
      <c r="X445" s="72">
        <v>342104.07</v>
      </c>
      <c r="Y445" s="72">
        <v>0</v>
      </c>
      <c r="Z445" s="72">
        <v>0</v>
      </c>
      <c r="AA445" s="69"/>
      <c r="AB445" s="69"/>
      <c r="AC445" s="69"/>
    </row>
    <row r="446" spans="1:29" ht="30" x14ac:dyDescent="0.25">
      <c r="A446" s="68" t="s">
        <v>11207</v>
      </c>
      <c r="B446" s="69" t="s">
        <v>11208</v>
      </c>
      <c r="C446" s="69" t="s">
        <v>11210</v>
      </c>
      <c r="D446" s="69" t="s">
        <v>11209</v>
      </c>
      <c r="E446" s="69" t="s">
        <v>11212</v>
      </c>
      <c r="F446" s="69" t="s">
        <v>10612</v>
      </c>
      <c r="G446" s="69" t="s">
        <v>2309</v>
      </c>
      <c r="H446" s="69" t="s">
        <v>2331</v>
      </c>
      <c r="I446" s="69" t="s">
        <v>962</v>
      </c>
      <c r="J446" s="70">
        <v>10816</v>
      </c>
      <c r="K446" s="69" t="s">
        <v>1936</v>
      </c>
      <c r="L446" s="69" t="s">
        <v>11211</v>
      </c>
      <c r="M446" s="70">
        <v>10816</v>
      </c>
      <c r="N446" s="69"/>
      <c r="O446" s="69"/>
      <c r="P446" s="69" t="s">
        <v>2042</v>
      </c>
      <c r="Q446" s="69" t="s">
        <v>2189</v>
      </c>
      <c r="R446" s="69"/>
      <c r="S446" s="70">
        <v>10816</v>
      </c>
      <c r="T446" s="70"/>
      <c r="U446" s="69" t="s">
        <v>2189</v>
      </c>
      <c r="V446" s="73">
        <v>82</v>
      </c>
      <c r="W446" s="69" t="s">
        <v>2189</v>
      </c>
      <c r="X446" s="69"/>
      <c r="Y446" s="70"/>
      <c r="Z446" s="69">
        <v>0</v>
      </c>
      <c r="AA446" s="69" t="s">
        <v>966</v>
      </c>
      <c r="AB446" s="69" t="s">
        <v>1144</v>
      </c>
      <c r="AC446" s="69"/>
    </row>
    <row r="447" spans="1:29" x14ac:dyDescent="0.25">
      <c r="A447" s="71" t="s">
        <v>193</v>
      </c>
      <c r="B447" s="71"/>
      <c r="C447" s="71"/>
      <c r="D447" s="71"/>
      <c r="E447" s="71"/>
      <c r="F447" s="71"/>
      <c r="G447" s="71"/>
      <c r="H447" s="71"/>
      <c r="I447" s="71"/>
      <c r="J447" s="72">
        <v>10816</v>
      </c>
      <c r="K447" s="71"/>
      <c r="L447" s="71"/>
      <c r="M447" s="72">
        <v>10816</v>
      </c>
      <c r="N447" s="72">
        <v>0</v>
      </c>
      <c r="O447" s="71"/>
      <c r="P447" s="71"/>
      <c r="Q447" s="71"/>
      <c r="R447" s="71"/>
      <c r="S447" s="72">
        <v>10816</v>
      </c>
      <c r="T447" s="72">
        <v>10816</v>
      </c>
      <c r="U447" s="71"/>
      <c r="V447" s="71"/>
      <c r="W447" s="71"/>
      <c r="X447" s="72">
        <v>0</v>
      </c>
      <c r="Y447" s="72">
        <v>0</v>
      </c>
      <c r="Z447" s="72">
        <v>10816</v>
      </c>
      <c r="AA447" s="69"/>
      <c r="AB447" s="69"/>
      <c r="AC447" s="69"/>
    </row>
    <row r="448" spans="1:29" ht="50" x14ac:dyDescent="0.25">
      <c r="A448" s="68" t="s">
        <v>11213</v>
      </c>
      <c r="B448" s="69" t="s">
        <v>11214</v>
      </c>
      <c r="C448" s="69" t="s">
        <v>11215</v>
      </c>
      <c r="D448" s="69" t="s">
        <v>2001</v>
      </c>
      <c r="E448" s="69" t="s">
        <v>330</v>
      </c>
      <c r="F448" s="69" t="s">
        <v>10543</v>
      </c>
      <c r="G448" s="69" t="s">
        <v>1706</v>
      </c>
      <c r="H448" s="69" t="s">
        <v>1706</v>
      </c>
      <c r="I448" s="69" t="s">
        <v>1236</v>
      </c>
      <c r="J448" s="70">
        <v>19208</v>
      </c>
      <c r="K448" s="69" t="s">
        <v>1936</v>
      </c>
      <c r="L448" s="69" t="s">
        <v>11216</v>
      </c>
      <c r="M448" s="70">
        <v>19102.400000000001</v>
      </c>
      <c r="N448" s="69"/>
      <c r="O448" s="69"/>
      <c r="P448" s="69" t="s">
        <v>1286</v>
      </c>
      <c r="Q448" s="69" t="s">
        <v>2148</v>
      </c>
      <c r="R448" s="69"/>
      <c r="S448" s="70">
        <v>19102.400000000001</v>
      </c>
      <c r="T448" s="70"/>
      <c r="U448" s="69"/>
      <c r="V448" s="69"/>
      <c r="W448" s="69" t="s">
        <v>2276</v>
      </c>
      <c r="X448" s="69"/>
      <c r="Y448" s="70"/>
      <c r="Z448" s="69">
        <v>0</v>
      </c>
      <c r="AA448" s="69" t="s">
        <v>966</v>
      </c>
      <c r="AB448" s="69" t="s">
        <v>967</v>
      </c>
      <c r="AC448" s="69" t="s">
        <v>11217</v>
      </c>
    </row>
    <row r="449" spans="1:29" x14ac:dyDescent="0.25">
      <c r="A449" s="71" t="s">
        <v>193</v>
      </c>
      <c r="B449" s="71"/>
      <c r="C449" s="71"/>
      <c r="D449" s="71"/>
      <c r="E449" s="71"/>
      <c r="F449" s="71"/>
      <c r="G449" s="71"/>
      <c r="H449" s="71"/>
      <c r="I449" s="71"/>
      <c r="J449" s="72">
        <v>19208</v>
      </c>
      <c r="K449" s="71"/>
      <c r="L449" s="71"/>
      <c r="M449" s="72">
        <v>19102.400000000001</v>
      </c>
      <c r="N449" s="72">
        <v>105.59999999999854</v>
      </c>
      <c r="O449" s="71"/>
      <c r="P449" s="71"/>
      <c r="Q449" s="71"/>
      <c r="R449" s="71"/>
      <c r="S449" s="72">
        <v>19102.400000000001</v>
      </c>
      <c r="T449" s="72">
        <v>0</v>
      </c>
      <c r="U449" s="71"/>
      <c r="V449" s="71"/>
      <c r="W449" s="71"/>
      <c r="X449" s="72">
        <v>19102.400000000001</v>
      </c>
      <c r="Y449" s="72">
        <v>0</v>
      </c>
      <c r="Z449" s="72">
        <v>0</v>
      </c>
      <c r="AA449" s="69"/>
      <c r="AB449" s="69"/>
      <c r="AC449" s="69"/>
    </row>
    <row r="450" spans="1:29" ht="30" x14ac:dyDescent="0.25">
      <c r="A450" s="68" t="s">
        <v>11218</v>
      </c>
      <c r="B450" s="69" t="s">
        <v>11219</v>
      </c>
      <c r="C450" s="69" t="s">
        <v>11220</v>
      </c>
      <c r="D450" s="69" t="s">
        <v>10784</v>
      </c>
      <c r="E450" s="69" t="s">
        <v>11222</v>
      </c>
      <c r="F450" s="69" t="s">
        <v>10612</v>
      </c>
      <c r="G450" s="69" t="s">
        <v>1105</v>
      </c>
      <c r="H450" s="69" t="s">
        <v>1105</v>
      </c>
      <c r="I450" s="69" t="s">
        <v>1236</v>
      </c>
      <c r="J450" s="70">
        <v>51000</v>
      </c>
      <c r="K450" s="69" t="s">
        <v>1936</v>
      </c>
      <c r="L450" s="69" t="s">
        <v>11221</v>
      </c>
      <c r="M450" s="70">
        <v>40329.120000000003</v>
      </c>
      <c r="N450" s="69"/>
      <c r="O450" s="69"/>
      <c r="P450" s="69" t="s">
        <v>2276</v>
      </c>
      <c r="Q450" s="69"/>
      <c r="R450" s="69"/>
      <c r="S450" s="70">
        <v>40329.120000000003</v>
      </c>
      <c r="T450" s="70"/>
      <c r="U450" s="69"/>
      <c r="V450" s="69"/>
      <c r="W450" s="69"/>
      <c r="X450" s="69"/>
      <c r="Y450" s="70"/>
      <c r="Z450" s="69">
        <v>0</v>
      </c>
      <c r="AA450" s="69" t="s">
        <v>966</v>
      </c>
      <c r="AB450" s="69" t="s">
        <v>967</v>
      </c>
      <c r="AC450" s="69" t="s">
        <v>11223</v>
      </c>
    </row>
    <row r="451" spans="1:29" x14ac:dyDescent="0.25">
      <c r="A451" s="69"/>
      <c r="B451" s="69"/>
      <c r="C451" s="69"/>
      <c r="D451" s="69"/>
      <c r="E451" s="69" t="s">
        <v>11225</v>
      </c>
      <c r="F451" s="69"/>
      <c r="G451" s="69"/>
      <c r="H451" s="69"/>
      <c r="I451" s="69"/>
      <c r="J451" s="69"/>
      <c r="K451" s="69"/>
      <c r="L451" s="69" t="s">
        <v>11224</v>
      </c>
      <c r="M451" s="70">
        <v>6105.58</v>
      </c>
      <c r="N451" s="69"/>
      <c r="O451" s="69"/>
      <c r="P451" s="69" t="s">
        <v>2180</v>
      </c>
      <c r="Q451" s="69"/>
      <c r="R451" s="69"/>
      <c r="S451" s="70">
        <v>6105.58</v>
      </c>
      <c r="T451" s="70"/>
      <c r="U451" s="69"/>
      <c r="V451" s="69"/>
      <c r="W451" s="69"/>
      <c r="X451" s="69"/>
      <c r="Y451" s="70"/>
      <c r="Z451" s="69">
        <v>0</v>
      </c>
      <c r="AA451" s="69"/>
      <c r="AB451" s="69" t="s">
        <v>967</v>
      </c>
      <c r="AC451" s="69"/>
    </row>
    <row r="452" spans="1:29" x14ac:dyDescent="0.25">
      <c r="A452" s="69"/>
      <c r="B452" s="69"/>
      <c r="C452" s="69"/>
      <c r="D452" s="69"/>
      <c r="E452" s="69" t="s">
        <v>11227</v>
      </c>
      <c r="F452" s="69"/>
      <c r="G452" s="69"/>
      <c r="H452" s="69"/>
      <c r="I452" s="69"/>
      <c r="J452" s="69"/>
      <c r="K452" s="69"/>
      <c r="L452" s="69" t="s">
        <v>11226</v>
      </c>
      <c r="M452" s="70">
        <v>2502.63</v>
      </c>
      <c r="N452" s="69"/>
      <c r="O452" s="69"/>
      <c r="P452" s="69" t="s">
        <v>1210</v>
      </c>
      <c r="Q452" s="69"/>
      <c r="R452" s="69"/>
      <c r="S452" s="70">
        <v>2502.63</v>
      </c>
      <c r="T452" s="70"/>
      <c r="U452" s="69"/>
      <c r="V452" s="69"/>
      <c r="W452" s="69"/>
      <c r="X452" s="69"/>
      <c r="Y452" s="70"/>
      <c r="Z452" s="69">
        <v>0</v>
      </c>
      <c r="AA452" s="69"/>
      <c r="AB452" s="69" t="s">
        <v>967</v>
      </c>
      <c r="AC452" s="69"/>
    </row>
    <row r="453" spans="1:29" x14ac:dyDescent="0.25">
      <c r="A453" s="69"/>
      <c r="B453" s="69"/>
      <c r="C453" s="69"/>
      <c r="D453" s="69"/>
      <c r="E453" s="69" t="s">
        <v>11229</v>
      </c>
      <c r="F453" s="69"/>
      <c r="G453" s="69"/>
      <c r="H453" s="69"/>
      <c r="I453" s="69"/>
      <c r="J453" s="69"/>
      <c r="K453" s="69"/>
      <c r="L453" s="69" t="s">
        <v>11228</v>
      </c>
      <c r="M453" s="70">
        <v>1796.99</v>
      </c>
      <c r="N453" s="69"/>
      <c r="O453" s="69"/>
      <c r="P453" s="69" t="s">
        <v>1882</v>
      </c>
      <c r="Q453" s="69"/>
      <c r="R453" s="69"/>
      <c r="S453" s="70">
        <v>1796.99</v>
      </c>
      <c r="T453" s="70"/>
      <c r="U453" s="69"/>
      <c r="V453" s="69"/>
      <c r="W453" s="69"/>
      <c r="X453" s="69"/>
      <c r="Y453" s="70"/>
      <c r="Z453" s="69">
        <v>0</v>
      </c>
      <c r="AA453" s="69"/>
      <c r="AB453" s="69" t="s">
        <v>967</v>
      </c>
      <c r="AC453" s="69"/>
    </row>
    <row r="454" spans="1:29" x14ac:dyDescent="0.25">
      <c r="A454" s="71" t="s">
        <v>193</v>
      </c>
      <c r="B454" s="71"/>
      <c r="C454" s="71"/>
      <c r="D454" s="71"/>
      <c r="E454" s="71"/>
      <c r="F454" s="71"/>
      <c r="G454" s="71"/>
      <c r="H454" s="71"/>
      <c r="I454" s="71"/>
      <c r="J454" s="72">
        <v>51000</v>
      </c>
      <c r="K454" s="71"/>
      <c r="L454" s="71"/>
      <c r="M454" s="72">
        <v>50734.32</v>
      </c>
      <c r="N454" s="72">
        <v>265.68000000000029</v>
      </c>
      <c r="O454" s="71"/>
      <c r="P454" s="71"/>
      <c r="Q454" s="71"/>
      <c r="R454" s="71"/>
      <c r="S454" s="72">
        <v>50734.32</v>
      </c>
      <c r="T454" s="72">
        <v>0</v>
      </c>
      <c r="U454" s="71"/>
      <c r="V454" s="71"/>
      <c r="W454" s="71"/>
      <c r="X454" s="72">
        <v>50734.32</v>
      </c>
      <c r="Y454" s="72">
        <v>0</v>
      </c>
      <c r="Z454" s="72">
        <v>0</v>
      </c>
      <c r="AA454" s="69"/>
      <c r="AB454" s="69"/>
      <c r="AC454" s="69"/>
    </row>
    <row r="455" spans="1:29" ht="50" x14ac:dyDescent="0.25">
      <c r="A455" s="68" t="s">
        <v>11230</v>
      </c>
      <c r="B455" s="69" t="s">
        <v>11231</v>
      </c>
      <c r="C455" s="69" t="s">
        <v>11232</v>
      </c>
      <c r="D455" s="69" t="s">
        <v>2001</v>
      </c>
      <c r="E455" s="69" t="s">
        <v>11234</v>
      </c>
      <c r="F455" s="69" t="s">
        <v>10612</v>
      </c>
      <c r="G455" s="69" t="s">
        <v>2039</v>
      </c>
      <c r="H455" s="69" t="s">
        <v>1738</v>
      </c>
      <c r="I455" s="69" t="s">
        <v>1236</v>
      </c>
      <c r="J455" s="70">
        <v>101747.82</v>
      </c>
      <c r="K455" s="69" t="s">
        <v>1936</v>
      </c>
      <c r="L455" s="69" t="s">
        <v>11233</v>
      </c>
      <c r="M455" s="70">
        <v>71004.56</v>
      </c>
      <c r="N455" s="69"/>
      <c r="O455" s="69"/>
      <c r="P455" s="69" t="s">
        <v>1269</v>
      </c>
      <c r="Q455" s="69"/>
      <c r="R455" s="69"/>
      <c r="S455" s="70">
        <v>71004.56</v>
      </c>
      <c r="T455" s="70"/>
      <c r="U455" s="69"/>
      <c r="V455" s="69"/>
      <c r="W455" s="69"/>
      <c r="X455" s="69"/>
      <c r="Y455" s="70"/>
      <c r="Z455" s="69">
        <v>0</v>
      </c>
      <c r="AA455" s="69" t="s">
        <v>966</v>
      </c>
      <c r="AB455" s="69" t="s">
        <v>967</v>
      </c>
      <c r="AC455" s="69" t="s">
        <v>11235</v>
      </c>
    </row>
    <row r="456" spans="1:29" x14ac:dyDescent="0.25">
      <c r="A456" s="69"/>
      <c r="B456" s="69"/>
      <c r="C456" s="69"/>
      <c r="D456" s="69"/>
      <c r="E456" s="69" t="s">
        <v>11234</v>
      </c>
      <c r="F456" s="69"/>
      <c r="G456" s="69"/>
      <c r="H456" s="69"/>
      <c r="I456" s="69"/>
      <c r="J456" s="69"/>
      <c r="K456" s="69"/>
      <c r="L456" s="69" t="s">
        <v>11236</v>
      </c>
      <c r="M456" s="70">
        <v>5544</v>
      </c>
      <c r="N456" s="69"/>
      <c r="O456" s="69"/>
      <c r="P456" s="69" t="s">
        <v>1269</v>
      </c>
      <c r="Q456" s="69"/>
      <c r="R456" s="69"/>
      <c r="S456" s="70">
        <v>5544</v>
      </c>
      <c r="T456" s="70"/>
      <c r="U456" s="69"/>
      <c r="V456" s="69"/>
      <c r="W456" s="69"/>
      <c r="X456" s="69"/>
      <c r="Y456" s="70"/>
      <c r="Z456" s="69">
        <v>0</v>
      </c>
      <c r="AA456" s="69"/>
      <c r="AB456" s="69" t="s">
        <v>967</v>
      </c>
      <c r="AC456" s="69"/>
    </row>
    <row r="457" spans="1:29" x14ac:dyDescent="0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 t="s">
        <v>11237</v>
      </c>
      <c r="M457" s="70">
        <v>25167.51</v>
      </c>
      <c r="N457" s="69"/>
      <c r="O457" s="69"/>
      <c r="P457" s="69"/>
      <c r="Q457" s="69"/>
      <c r="R457" s="69"/>
      <c r="S457" s="69"/>
      <c r="T457" s="70"/>
      <c r="U457" s="69"/>
      <c r="V457" s="69"/>
      <c r="W457" s="69"/>
      <c r="X457" s="69"/>
      <c r="Y457" s="70"/>
      <c r="Z457" s="69">
        <v>0</v>
      </c>
      <c r="AA457" s="69"/>
      <c r="AB457" s="69" t="s">
        <v>967</v>
      </c>
      <c r="AC457" s="69"/>
    </row>
    <row r="458" spans="1:29" x14ac:dyDescent="0.25">
      <c r="A458" s="71" t="s">
        <v>193</v>
      </c>
      <c r="B458" s="71"/>
      <c r="C458" s="71"/>
      <c r="D458" s="71"/>
      <c r="E458" s="71"/>
      <c r="F458" s="71"/>
      <c r="G458" s="71"/>
      <c r="H458" s="71"/>
      <c r="I458" s="71"/>
      <c r="J458" s="72">
        <v>101747.82</v>
      </c>
      <c r="K458" s="71"/>
      <c r="L458" s="71"/>
      <c r="M458" s="72">
        <v>101716.06999999999</v>
      </c>
      <c r="N458" s="72">
        <v>31.750000000014552</v>
      </c>
      <c r="O458" s="71"/>
      <c r="P458" s="71"/>
      <c r="Q458" s="71"/>
      <c r="R458" s="71"/>
      <c r="S458" s="72">
        <v>76548.56</v>
      </c>
      <c r="T458" s="72">
        <v>0</v>
      </c>
      <c r="U458" s="71"/>
      <c r="V458" s="71"/>
      <c r="W458" s="71"/>
      <c r="X458" s="72">
        <v>76548.56</v>
      </c>
      <c r="Y458" s="72">
        <v>0</v>
      </c>
      <c r="Z458" s="72">
        <v>0</v>
      </c>
      <c r="AA458" s="69"/>
      <c r="AB458" s="69"/>
      <c r="AC458" s="69"/>
    </row>
    <row r="459" spans="1:29" ht="30" x14ac:dyDescent="0.25">
      <c r="A459" s="68" t="s">
        <v>11238</v>
      </c>
      <c r="B459" s="69" t="s">
        <v>11239</v>
      </c>
      <c r="C459" s="69" t="s">
        <v>11240</v>
      </c>
      <c r="D459" s="69" t="s">
        <v>1280</v>
      </c>
      <c r="E459" s="69" t="s">
        <v>11243</v>
      </c>
      <c r="F459" s="69" t="s">
        <v>11241</v>
      </c>
      <c r="G459" s="69" t="s">
        <v>2039</v>
      </c>
      <c r="H459" s="69" t="s">
        <v>1729</v>
      </c>
      <c r="I459" s="69" t="s">
        <v>1236</v>
      </c>
      <c r="J459" s="70">
        <v>72495.149999999994</v>
      </c>
      <c r="K459" s="69" t="s">
        <v>1936</v>
      </c>
      <c r="L459" s="69" t="s">
        <v>11242</v>
      </c>
      <c r="M459" s="70">
        <v>69473.86</v>
      </c>
      <c r="N459" s="69"/>
      <c r="O459" s="69"/>
      <c r="P459" s="69" t="s">
        <v>1538</v>
      </c>
      <c r="Q459" s="69" t="s">
        <v>11244</v>
      </c>
      <c r="R459" s="69"/>
      <c r="S459" s="70">
        <v>69473.86</v>
      </c>
      <c r="T459" s="70"/>
      <c r="U459" s="69"/>
      <c r="V459" s="69"/>
      <c r="W459" s="69"/>
      <c r="X459" s="69"/>
      <c r="Y459" s="70"/>
      <c r="Z459" s="69">
        <v>0</v>
      </c>
      <c r="AA459" s="69" t="s">
        <v>966</v>
      </c>
      <c r="AB459" s="69" t="s">
        <v>1144</v>
      </c>
      <c r="AC459" s="69" t="s">
        <v>11245</v>
      </c>
    </row>
    <row r="460" spans="1:29" x14ac:dyDescent="0.25">
      <c r="A460" s="69"/>
      <c r="B460" s="69"/>
      <c r="C460" s="69"/>
      <c r="D460" s="69"/>
      <c r="E460" s="69" t="s">
        <v>11247</v>
      </c>
      <c r="F460" s="69"/>
      <c r="G460" s="69"/>
      <c r="H460" s="69"/>
      <c r="I460" s="69"/>
      <c r="J460" s="69"/>
      <c r="K460" s="69"/>
      <c r="L460" s="69" t="s">
        <v>11246</v>
      </c>
      <c r="M460" s="70">
        <v>1756.5</v>
      </c>
      <c r="N460" s="69"/>
      <c r="O460" s="69"/>
      <c r="P460" s="69" t="s">
        <v>1804</v>
      </c>
      <c r="Q460" s="69"/>
      <c r="R460" s="69"/>
      <c r="S460" s="70">
        <v>1756.5</v>
      </c>
      <c r="T460" s="70"/>
      <c r="U460" s="69"/>
      <c r="V460" s="69"/>
      <c r="W460" s="69"/>
      <c r="X460" s="69"/>
      <c r="Y460" s="70"/>
      <c r="Z460" s="69">
        <v>0</v>
      </c>
      <c r="AA460" s="69"/>
      <c r="AB460" s="69" t="s">
        <v>1144</v>
      </c>
      <c r="AC460" s="69"/>
    </row>
    <row r="461" spans="1:29" x14ac:dyDescent="0.25">
      <c r="A461" s="71" t="s">
        <v>193</v>
      </c>
      <c r="B461" s="71"/>
      <c r="C461" s="71"/>
      <c r="D461" s="71"/>
      <c r="E461" s="71"/>
      <c r="F461" s="71"/>
      <c r="G461" s="71"/>
      <c r="H461" s="71"/>
      <c r="I461" s="71"/>
      <c r="J461" s="72">
        <v>72495.149999999994</v>
      </c>
      <c r="K461" s="71"/>
      <c r="L461" s="71"/>
      <c r="M461" s="72">
        <v>71230.36</v>
      </c>
      <c r="N461" s="72">
        <v>1264.7899999999936</v>
      </c>
      <c r="O461" s="71"/>
      <c r="P461" s="71"/>
      <c r="Q461" s="71"/>
      <c r="R461" s="71"/>
      <c r="S461" s="72">
        <v>71230.36</v>
      </c>
      <c r="T461" s="72">
        <v>0</v>
      </c>
      <c r="U461" s="71"/>
      <c r="V461" s="71"/>
      <c r="W461" s="71"/>
      <c r="X461" s="72">
        <v>71230.36</v>
      </c>
      <c r="Y461" s="72">
        <v>0</v>
      </c>
      <c r="Z461" s="72">
        <v>0</v>
      </c>
      <c r="AA461" s="69"/>
      <c r="AB461" s="69"/>
      <c r="AC461" s="69"/>
    </row>
    <row r="462" spans="1:29" ht="30" x14ac:dyDescent="0.25">
      <c r="A462" s="68" t="s">
        <v>11248</v>
      </c>
      <c r="B462" s="69" t="s">
        <v>11249</v>
      </c>
      <c r="C462" s="69" t="s">
        <v>11250</v>
      </c>
      <c r="D462" s="69" t="s">
        <v>10986</v>
      </c>
      <c r="E462" s="69" t="s">
        <v>11252</v>
      </c>
      <c r="F462" s="69" t="s">
        <v>10612</v>
      </c>
      <c r="G462" s="69" t="s">
        <v>2349</v>
      </c>
      <c r="H462" s="69" t="s">
        <v>1738</v>
      </c>
      <c r="I462" s="69" t="s">
        <v>1236</v>
      </c>
      <c r="J462" s="70">
        <v>15229.62</v>
      </c>
      <c r="K462" s="69" t="s">
        <v>1936</v>
      </c>
      <c r="L462" s="69" t="s">
        <v>11251</v>
      </c>
      <c r="M462" s="70">
        <v>10093.92</v>
      </c>
      <c r="N462" s="69"/>
      <c r="O462" s="69"/>
      <c r="P462" s="69" t="s">
        <v>1538</v>
      </c>
      <c r="Q462" s="69" t="s">
        <v>2357</v>
      </c>
      <c r="R462" s="69"/>
      <c r="S462" s="70">
        <v>10093.92</v>
      </c>
      <c r="T462" s="70"/>
      <c r="U462" s="69"/>
      <c r="V462" s="69"/>
      <c r="W462" s="69"/>
      <c r="X462" s="69"/>
      <c r="Y462" s="70"/>
      <c r="Z462" s="69">
        <v>0</v>
      </c>
      <c r="AA462" s="69" t="s">
        <v>966</v>
      </c>
      <c r="AB462" s="69" t="s">
        <v>967</v>
      </c>
      <c r="AC462" s="69" t="s">
        <v>11253</v>
      </c>
    </row>
    <row r="463" spans="1:29" x14ac:dyDescent="0.25">
      <c r="A463" s="69"/>
      <c r="B463" s="69"/>
      <c r="C463" s="69"/>
      <c r="D463" s="69"/>
      <c r="E463" s="69" t="s">
        <v>11252</v>
      </c>
      <c r="F463" s="69"/>
      <c r="G463" s="69"/>
      <c r="H463" s="69"/>
      <c r="I463" s="69"/>
      <c r="J463" s="69"/>
      <c r="K463" s="69"/>
      <c r="L463" s="69" t="s">
        <v>11254</v>
      </c>
      <c r="M463" s="70">
        <v>5103.47</v>
      </c>
      <c r="N463" s="69"/>
      <c r="O463" s="69"/>
      <c r="P463" s="69" t="s">
        <v>1538</v>
      </c>
      <c r="Q463" s="69" t="s">
        <v>2357</v>
      </c>
      <c r="R463" s="69"/>
      <c r="S463" s="70">
        <v>5103.47</v>
      </c>
      <c r="T463" s="70"/>
      <c r="U463" s="69"/>
      <c r="V463" s="69"/>
      <c r="W463" s="69"/>
      <c r="X463" s="69"/>
      <c r="Y463" s="70"/>
      <c r="Z463" s="69">
        <v>0</v>
      </c>
      <c r="AA463" s="69"/>
      <c r="AB463" s="69" t="s">
        <v>967</v>
      </c>
      <c r="AC463" s="69"/>
    </row>
    <row r="464" spans="1:29" x14ac:dyDescent="0.25">
      <c r="A464" s="71" t="s">
        <v>193</v>
      </c>
      <c r="B464" s="71"/>
      <c r="C464" s="71"/>
      <c r="D464" s="71"/>
      <c r="E464" s="71"/>
      <c r="F464" s="71"/>
      <c r="G464" s="71"/>
      <c r="H464" s="71"/>
      <c r="I464" s="71"/>
      <c r="J464" s="72">
        <v>15229.62</v>
      </c>
      <c r="K464" s="71"/>
      <c r="L464" s="71"/>
      <c r="M464" s="72">
        <v>15197.39</v>
      </c>
      <c r="N464" s="72">
        <v>32.230000000001382</v>
      </c>
      <c r="O464" s="71"/>
      <c r="P464" s="71"/>
      <c r="Q464" s="71"/>
      <c r="R464" s="71"/>
      <c r="S464" s="72">
        <v>15197.39</v>
      </c>
      <c r="T464" s="72">
        <v>0</v>
      </c>
      <c r="U464" s="71"/>
      <c r="V464" s="71"/>
      <c r="W464" s="71"/>
      <c r="X464" s="72">
        <v>15197.39</v>
      </c>
      <c r="Y464" s="72">
        <v>0</v>
      </c>
      <c r="Z464" s="72">
        <v>0</v>
      </c>
      <c r="AA464" s="69"/>
      <c r="AB464" s="69"/>
      <c r="AC464" s="69"/>
    </row>
    <row r="465" spans="1:29" ht="30" x14ac:dyDescent="0.25">
      <c r="A465" s="68" t="s">
        <v>11255</v>
      </c>
      <c r="B465" s="69" t="s">
        <v>11256</v>
      </c>
      <c r="C465" s="69" t="s">
        <v>203</v>
      </c>
      <c r="D465" s="69" t="s">
        <v>10784</v>
      </c>
      <c r="E465" s="69" t="s">
        <v>11258</v>
      </c>
      <c r="F465" s="69" t="s">
        <v>10255</v>
      </c>
      <c r="G465" s="69" t="s">
        <v>2349</v>
      </c>
      <c r="H465" s="69" t="s">
        <v>1764</v>
      </c>
      <c r="I465" s="69" t="s">
        <v>1236</v>
      </c>
      <c r="J465" s="70">
        <v>344752.77</v>
      </c>
      <c r="K465" s="69" t="s">
        <v>1936</v>
      </c>
      <c r="L465" s="69" t="s">
        <v>11257</v>
      </c>
      <c r="M465" s="70">
        <v>23193.43</v>
      </c>
      <c r="N465" s="69"/>
      <c r="O465" s="69"/>
      <c r="P465" s="69" t="s">
        <v>2175</v>
      </c>
      <c r="Q465" s="69" t="s">
        <v>2326</v>
      </c>
      <c r="R465" s="69"/>
      <c r="S465" s="70">
        <v>23193.43</v>
      </c>
      <c r="T465" s="70"/>
      <c r="U465" s="69"/>
      <c r="V465" s="69"/>
      <c r="W465" s="69"/>
      <c r="X465" s="69"/>
      <c r="Y465" s="70"/>
      <c r="Z465" s="69">
        <v>0</v>
      </c>
      <c r="AA465" s="69" t="s">
        <v>966</v>
      </c>
      <c r="AB465" s="69" t="s">
        <v>967</v>
      </c>
      <c r="AC465" s="69" t="s">
        <v>11259</v>
      </c>
    </row>
    <row r="466" spans="1:29" x14ac:dyDescent="0.25">
      <c r="A466" s="69"/>
      <c r="B466" s="69"/>
      <c r="C466" s="69"/>
      <c r="D466" s="69"/>
      <c r="E466" s="69" t="s">
        <v>11261</v>
      </c>
      <c r="F466" s="69"/>
      <c r="G466" s="69"/>
      <c r="H466" s="69"/>
      <c r="I466" s="69"/>
      <c r="J466" s="69"/>
      <c r="K466" s="69"/>
      <c r="L466" s="69" t="s">
        <v>11260</v>
      </c>
      <c r="M466" s="70">
        <v>3812.36</v>
      </c>
      <c r="N466" s="69"/>
      <c r="O466" s="69"/>
      <c r="P466" s="69" t="s">
        <v>1112</v>
      </c>
      <c r="Q466" s="69" t="s">
        <v>11116</v>
      </c>
      <c r="R466" s="69"/>
      <c r="S466" s="70">
        <v>3812.36</v>
      </c>
      <c r="T466" s="70"/>
      <c r="U466" s="69"/>
      <c r="V466" s="69"/>
      <c r="W466" s="69"/>
      <c r="X466" s="69"/>
      <c r="Y466" s="70"/>
      <c r="Z466" s="69">
        <v>0</v>
      </c>
      <c r="AA466" s="69"/>
      <c r="AB466" s="69" t="s">
        <v>997</v>
      </c>
      <c r="AC466" s="69"/>
    </row>
    <row r="467" spans="1:29" x14ac:dyDescent="0.25">
      <c r="A467" s="69"/>
      <c r="B467" s="69"/>
      <c r="C467" s="69"/>
      <c r="D467" s="69"/>
      <c r="E467" s="69" t="s">
        <v>343</v>
      </c>
      <c r="F467" s="69"/>
      <c r="G467" s="69"/>
      <c r="H467" s="69"/>
      <c r="I467" s="69"/>
      <c r="J467" s="69"/>
      <c r="K467" s="69"/>
      <c r="L467" s="69" t="s">
        <v>11262</v>
      </c>
      <c r="M467" s="70">
        <v>160778.28</v>
      </c>
      <c r="N467" s="69"/>
      <c r="O467" s="69"/>
      <c r="P467" s="69" t="s">
        <v>1269</v>
      </c>
      <c r="Q467" s="69" t="s">
        <v>2301</v>
      </c>
      <c r="R467" s="69"/>
      <c r="S467" s="70">
        <v>160778.28</v>
      </c>
      <c r="T467" s="70"/>
      <c r="U467" s="69"/>
      <c r="V467" s="69"/>
      <c r="W467" s="69"/>
      <c r="X467" s="69"/>
      <c r="Y467" s="70"/>
      <c r="Z467" s="69">
        <v>0</v>
      </c>
      <c r="AA467" s="69"/>
      <c r="AB467" s="69" t="s">
        <v>967</v>
      </c>
      <c r="AC467" s="69"/>
    </row>
    <row r="468" spans="1:29" x14ac:dyDescent="0.25">
      <c r="A468" s="69"/>
      <c r="B468" s="69"/>
      <c r="C468" s="69"/>
      <c r="D468" s="69"/>
      <c r="E468" s="69" t="s">
        <v>11264</v>
      </c>
      <c r="F468" s="69"/>
      <c r="G468" s="69"/>
      <c r="H468" s="69"/>
      <c r="I468" s="69"/>
      <c r="J468" s="69"/>
      <c r="K468" s="69"/>
      <c r="L468" s="69" t="s">
        <v>11263</v>
      </c>
      <c r="M468" s="70">
        <v>151631.87</v>
      </c>
      <c r="N468" s="69"/>
      <c r="O468" s="69"/>
      <c r="P468" s="69" t="s">
        <v>1394</v>
      </c>
      <c r="Q468" s="69" t="s">
        <v>2584</v>
      </c>
      <c r="R468" s="69"/>
      <c r="S468" s="70">
        <v>151631.87</v>
      </c>
      <c r="T468" s="70"/>
      <c r="U468" s="69"/>
      <c r="V468" s="69"/>
      <c r="W468" s="69"/>
      <c r="X468" s="69"/>
      <c r="Y468" s="70"/>
      <c r="Z468" s="69">
        <v>0</v>
      </c>
      <c r="AA468" s="69"/>
      <c r="AB468" s="69" t="s">
        <v>967</v>
      </c>
      <c r="AC468" s="69"/>
    </row>
    <row r="469" spans="1:29" x14ac:dyDescent="0.25">
      <c r="A469" s="71" t="s">
        <v>193</v>
      </c>
      <c r="B469" s="71"/>
      <c r="C469" s="71"/>
      <c r="D469" s="71"/>
      <c r="E469" s="71"/>
      <c r="F469" s="71"/>
      <c r="G469" s="71"/>
      <c r="H469" s="71"/>
      <c r="I469" s="71"/>
      <c r="J469" s="72">
        <v>344752.77</v>
      </c>
      <c r="K469" s="71"/>
      <c r="L469" s="71"/>
      <c r="M469" s="72">
        <v>339415.94</v>
      </c>
      <c r="N469" s="72">
        <v>5336.8300000000163</v>
      </c>
      <c r="O469" s="71"/>
      <c r="P469" s="71"/>
      <c r="Q469" s="71"/>
      <c r="R469" s="71"/>
      <c r="S469" s="72">
        <v>339415.94</v>
      </c>
      <c r="T469" s="72">
        <v>0</v>
      </c>
      <c r="U469" s="71"/>
      <c r="V469" s="71"/>
      <c r="W469" s="71"/>
      <c r="X469" s="72">
        <v>339415.94</v>
      </c>
      <c r="Y469" s="72">
        <v>0</v>
      </c>
      <c r="Z469" s="72">
        <v>0</v>
      </c>
      <c r="AA469" s="69"/>
      <c r="AB469" s="69"/>
      <c r="AC469" s="69"/>
    </row>
    <row r="470" spans="1:29" ht="50" x14ac:dyDescent="0.25">
      <c r="A470" s="68" t="s">
        <v>11265</v>
      </c>
      <c r="B470" s="69" t="s">
        <v>11266</v>
      </c>
      <c r="C470" s="69" t="s">
        <v>206</v>
      </c>
      <c r="D470" s="69" t="s">
        <v>2001</v>
      </c>
      <c r="E470" s="69" t="s">
        <v>11269</v>
      </c>
      <c r="F470" s="69" t="s">
        <v>11267</v>
      </c>
      <c r="G470" s="69" t="s">
        <v>1203</v>
      </c>
      <c r="H470" s="69" t="s">
        <v>1738</v>
      </c>
      <c r="I470" s="69" t="s">
        <v>1236</v>
      </c>
      <c r="J470" s="70">
        <v>62896.44</v>
      </c>
      <c r="K470" s="69" t="s">
        <v>1936</v>
      </c>
      <c r="L470" s="69" t="s">
        <v>11268</v>
      </c>
      <c r="M470" s="70">
        <v>34140.620000000003</v>
      </c>
      <c r="N470" s="69"/>
      <c r="O470" s="69"/>
      <c r="P470" s="69" t="s">
        <v>1542</v>
      </c>
      <c r="Q470" s="69" t="s">
        <v>11270</v>
      </c>
      <c r="R470" s="69"/>
      <c r="S470" s="70">
        <v>34140.620000000003</v>
      </c>
      <c r="T470" s="70"/>
      <c r="U470" s="69"/>
      <c r="V470" s="69"/>
      <c r="W470" s="69"/>
      <c r="X470" s="69"/>
      <c r="Y470" s="70"/>
      <c r="Z470" s="69">
        <v>0</v>
      </c>
      <c r="AA470" s="69" t="s">
        <v>966</v>
      </c>
      <c r="AB470" s="69" t="s">
        <v>967</v>
      </c>
      <c r="AC470" s="69" t="s">
        <v>11271</v>
      </c>
    </row>
    <row r="471" spans="1:29" x14ac:dyDescent="0.25">
      <c r="A471" s="69"/>
      <c r="B471" s="69"/>
      <c r="C471" s="69"/>
      <c r="D471" s="69"/>
      <c r="E471" s="69" t="s">
        <v>11273</v>
      </c>
      <c r="F471" s="69"/>
      <c r="G471" s="69"/>
      <c r="H471" s="69"/>
      <c r="I471" s="69"/>
      <c r="J471" s="69"/>
      <c r="K471" s="69"/>
      <c r="L471" s="69" t="s">
        <v>11272</v>
      </c>
      <c r="M471" s="70">
        <v>16440</v>
      </c>
      <c r="N471" s="69"/>
      <c r="O471" s="69"/>
      <c r="P471" s="69" t="s">
        <v>1795</v>
      </c>
      <c r="Q471" s="69" t="s">
        <v>2584</v>
      </c>
      <c r="R471" s="69"/>
      <c r="S471" s="70">
        <v>16440</v>
      </c>
      <c r="T471" s="70"/>
      <c r="U471" s="69"/>
      <c r="V471" s="69"/>
      <c r="W471" s="69"/>
      <c r="X471" s="69"/>
      <c r="Y471" s="70"/>
      <c r="Z471" s="69">
        <v>0</v>
      </c>
      <c r="AA471" s="69"/>
      <c r="AB471" s="69" t="s">
        <v>967</v>
      </c>
      <c r="AC471" s="69"/>
    </row>
    <row r="472" spans="1:29" x14ac:dyDescent="0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 t="s">
        <v>11274</v>
      </c>
      <c r="M472" s="70">
        <v>12127.68</v>
      </c>
      <c r="N472" s="69"/>
      <c r="O472" s="69"/>
      <c r="P472" s="69"/>
      <c r="Q472" s="69"/>
      <c r="R472" s="69"/>
      <c r="S472" s="69"/>
      <c r="T472" s="70"/>
      <c r="U472" s="69"/>
      <c r="V472" s="69"/>
      <c r="W472" s="69"/>
      <c r="X472" s="69"/>
      <c r="Y472" s="70"/>
      <c r="Z472" s="69">
        <v>0</v>
      </c>
      <c r="AA472" s="69"/>
      <c r="AB472" s="69" t="s">
        <v>967</v>
      </c>
      <c r="AC472" s="69"/>
    </row>
    <row r="473" spans="1:29" x14ac:dyDescent="0.25">
      <c r="A473" s="71" t="s">
        <v>193</v>
      </c>
      <c r="B473" s="71"/>
      <c r="C473" s="71"/>
      <c r="D473" s="71"/>
      <c r="E473" s="71"/>
      <c r="F473" s="71"/>
      <c r="G473" s="71"/>
      <c r="H473" s="71"/>
      <c r="I473" s="71"/>
      <c r="J473" s="72">
        <v>62896.44</v>
      </c>
      <c r="K473" s="71"/>
      <c r="L473" s="71"/>
      <c r="M473" s="72">
        <v>62708.3</v>
      </c>
      <c r="N473" s="72">
        <v>188.13999999999942</v>
      </c>
      <c r="O473" s="71"/>
      <c r="P473" s="71"/>
      <c r="Q473" s="71"/>
      <c r="R473" s="71"/>
      <c r="S473" s="72">
        <v>50580.62</v>
      </c>
      <c r="T473" s="72">
        <v>0</v>
      </c>
      <c r="U473" s="71"/>
      <c r="V473" s="71"/>
      <c r="W473" s="71"/>
      <c r="X473" s="72">
        <v>50580.62</v>
      </c>
      <c r="Y473" s="72">
        <v>0</v>
      </c>
      <c r="Z473" s="72">
        <v>0</v>
      </c>
      <c r="AA473" s="69"/>
      <c r="AB473" s="69"/>
      <c r="AC473" s="69"/>
    </row>
    <row r="474" spans="1:29" ht="110" x14ac:dyDescent="0.25">
      <c r="A474" s="68" t="s">
        <v>11275</v>
      </c>
      <c r="B474" s="69" t="s">
        <v>11276</v>
      </c>
      <c r="C474" s="69" t="s">
        <v>11277</v>
      </c>
      <c r="D474" s="69" t="s">
        <v>3358</v>
      </c>
      <c r="E474" s="69" t="s">
        <v>11280</v>
      </c>
      <c r="F474" s="69" t="s">
        <v>11278</v>
      </c>
      <c r="G474" s="69" t="s">
        <v>1313</v>
      </c>
      <c r="H474" s="69" t="s">
        <v>3099</v>
      </c>
      <c r="I474" s="69" t="s">
        <v>3692</v>
      </c>
      <c r="J474" s="70">
        <v>522654.55</v>
      </c>
      <c r="K474" s="69" t="s">
        <v>1936</v>
      </c>
      <c r="L474" s="69" t="s">
        <v>11279</v>
      </c>
      <c r="M474" s="70">
        <v>251.55</v>
      </c>
      <c r="N474" s="69"/>
      <c r="O474" s="69"/>
      <c r="P474" s="69" t="s">
        <v>1764</v>
      </c>
      <c r="Q474" s="69" t="s">
        <v>3327</v>
      </c>
      <c r="R474" s="69"/>
      <c r="S474" s="70">
        <v>251.55</v>
      </c>
      <c r="T474" s="70"/>
      <c r="U474" s="69"/>
      <c r="V474" s="69"/>
      <c r="W474" s="69"/>
      <c r="X474" s="69"/>
      <c r="Y474" s="70"/>
      <c r="Z474" s="69">
        <v>0</v>
      </c>
      <c r="AA474" s="69" t="s">
        <v>966</v>
      </c>
      <c r="AB474" s="69" t="s">
        <v>967</v>
      </c>
      <c r="AC474" s="69" t="s">
        <v>11281</v>
      </c>
    </row>
    <row r="475" spans="1:29" x14ac:dyDescent="0.25">
      <c r="A475" s="69"/>
      <c r="B475" s="69"/>
      <c r="C475" s="69"/>
      <c r="D475" s="69"/>
      <c r="E475" s="69" t="s">
        <v>11280</v>
      </c>
      <c r="F475" s="69"/>
      <c r="G475" s="69"/>
      <c r="H475" s="69"/>
      <c r="I475" s="69"/>
      <c r="J475" s="69"/>
      <c r="K475" s="69"/>
      <c r="L475" s="69" t="s">
        <v>11282</v>
      </c>
      <c r="M475" s="70">
        <v>46482.93</v>
      </c>
      <c r="N475" s="69"/>
      <c r="O475" s="69"/>
      <c r="P475" s="69" t="s">
        <v>1764</v>
      </c>
      <c r="Q475" s="69" t="s">
        <v>3327</v>
      </c>
      <c r="R475" s="69"/>
      <c r="S475" s="70">
        <v>46482.93</v>
      </c>
      <c r="T475" s="70"/>
      <c r="U475" s="69"/>
      <c r="V475" s="69"/>
      <c r="W475" s="69"/>
      <c r="X475" s="69"/>
      <c r="Y475" s="70"/>
      <c r="Z475" s="69">
        <v>0</v>
      </c>
      <c r="AA475" s="69"/>
      <c r="AB475" s="69" t="s">
        <v>967</v>
      </c>
      <c r="AC475" s="69"/>
    </row>
    <row r="476" spans="1:29" x14ac:dyDescent="0.25">
      <c r="A476" s="69"/>
      <c r="B476" s="69"/>
      <c r="C476" s="69"/>
      <c r="D476" s="69"/>
      <c r="E476" s="69" t="s">
        <v>11284</v>
      </c>
      <c r="F476" s="69"/>
      <c r="G476" s="69"/>
      <c r="H476" s="69"/>
      <c r="I476" s="69"/>
      <c r="J476" s="69"/>
      <c r="K476" s="69"/>
      <c r="L476" s="69" t="s">
        <v>11283</v>
      </c>
      <c r="M476" s="70">
        <v>15563.68</v>
      </c>
      <c r="N476" s="69"/>
      <c r="O476" s="69"/>
      <c r="P476" s="69" t="s">
        <v>1115</v>
      </c>
      <c r="Q476" s="69" t="s">
        <v>11116</v>
      </c>
      <c r="R476" s="69"/>
      <c r="S476" s="70">
        <v>15563.68</v>
      </c>
      <c r="T476" s="70"/>
      <c r="U476" s="69"/>
      <c r="V476" s="69"/>
      <c r="W476" s="69"/>
      <c r="X476" s="69"/>
      <c r="Y476" s="70"/>
      <c r="Z476" s="69">
        <v>0</v>
      </c>
      <c r="AA476" s="69"/>
      <c r="AB476" s="69" t="s">
        <v>997</v>
      </c>
      <c r="AC476" s="69"/>
    </row>
    <row r="477" spans="1:29" x14ac:dyDescent="0.25">
      <c r="A477" s="69"/>
      <c r="B477" s="69"/>
      <c r="C477" s="69"/>
      <c r="D477" s="69"/>
      <c r="E477" s="69" t="s">
        <v>11284</v>
      </c>
      <c r="F477" s="69"/>
      <c r="G477" s="69"/>
      <c r="H477" s="69"/>
      <c r="I477" s="69"/>
      <c r="J477" s="69"/>
      <c r="K477" s="69"/>
      <c r="L477" s="69" t="s">
        <v>11285</v>
      </c>
      <c r="M477" s="70">
        <v>4414.22</v>
      </c>
      <c r="N477" s="69"/>
      <c r="O477" s="69"/>
      <c r="P477" s="69" t="s">
        <v>1115</v>
      </c>
      <c r="Q477" s="69" t="s">
        <v>11116</v>
      </c>
      <c r="R477" s="69"/>
      <c r="S477" s="70">
        <v>4414.22</v>
      </c>
      <c r="T477" s="70"/>
      <c r="U477" s="69"/>
      <c r="V477" s="69"/>
      <c r="W477" s="69"/>
      <c r="X477" s="69"/>
      <c r="Y477" s="70"/>
      <c r="Z477" s="69">
        <v>0</v>
      </c>
      <c r="AA477" s="69"/>
      <c r="AB477" s="69" t="s">
        <v>997</v>
      </c>
      <c r="AC477" s="69"/>
    </row>
    <row r="478" spans="1:29" x14ac:dyDescent="0.25">
      <c r="A478" s="69"/>
      <c r="B478" s="69"/>
      <c r="C478" s="69"/>
      <c r="D478" s="69"/>
      <c r="E478" s="69" t="s">
        <v>11284</v>
      </c>
      <c r="F478" s="69"/>
      <c r="G478" s="69"/>
      <c r="H478" s="69"/>
      <c r="I478" s="69"/>
      <c r="J478" s="69"/>
      <c r="K478" s="69"/>
      <c r="L478" s="69" t="s">
        <v>11286</v>
      </c>
      <c r="M478" s="70">
        <v>6345.96</v>
      </c>
      <c r="N478" s="69"/>
      <c r="O478" s="69"/>
      <c r="P478" s="69" t="s">
        <v>1115</v>
      </c>
      <c r="Q478" s="69" t="s">
        <v>11116</v>
      </c>
      <c r="R478" s="69"/>
      <c r="S478" s="70">
        <v>6345.96</v>
      </c>
      <c r="T478" s="70"/>
      <c r="U478" s="69"/>
      <c r="V478" s="69"/>
      <c r="W478" s="69"/>
      <c r="X478" s="69"/>
      <c r="Y478" s="70"/>
      <c r="Z478" s="69">
        <v>0</v>
      </c>
      <c r="AA478" s="69"/>
      <c r="AB478" s="69" t="s">
        <v>997</v>
      </c>
      <c r="AC478" s="69"/>
    </row>
    <row r="479" spans="1:29" x14ac:dyDescent="0.25">
      <c r="A479" s="69"/>
      <c r="B479" s="69"/>
      <c r="C479" s="69"/>
      <c r="D479" s="69"/>
      <c r="E479" s="69" t="s">
        <v>11284</v>
      </c>
      <c r="F479" s="69"/>
      <c r="G479" s="69"/>
      <c r="H479" s="69"/>
      <c r="I479" s="69"/>
      <c r="J479" s="69"/>
      <c r="K479" s="69"/>
      <c r="L479" s="69" t="s">
        <v>11287</v>
      </c>
      <c r="M479" s="70">
        <v>1674.41</v>
      </c>
      <c r="N479" s="69"/>
      <c r="O479" s="69"/>
      <c r="P479" s="69" t="s">
        <v>1115</v>
      </c>
      <c r="Q479" s="69" t="s">
        <v>11116</v>
      </c>
      <c r="R479" s="69"/>
      <c r="S479" s="70">
        <v>1674.41</v>
      </c>
      <c r="T479" s="70"/>
      <c r="U479" s="69"/>
      <c r="V479" s="69"/>
      <c r="W479" s="69"/>
      <c r="X479" s="69"/>
      <c r="Y479" s="70"/>
      <c r="Z479" s="69">
        <v>0</v>
      </c>
      <c r="AA479" s="69"/>
      <c r="AB479" s="69" t="s">
        <v>997</v>
      </c>
      <c r="AC479" s="69"/>
    </row>
    <row r="480" spans="1:29" x14ac:dyDescent="0.25">
      <c r="A480" s="69"/>
      <c r="B480" s="69"/>
      <c r="C480" s="69"/>
      <c r="D480" s="69"/>
      <c r="E480" s="69" t="s">
        <v>11284</v>
      </c>
      <c r="F480" s="69"/>
      <c r="G480" s="69"/>
      <c r="H480" s="69"/>
      <c r="I480" s="69"/>
      <c r="J480" s="69"/>
      <c r="K480" s="69"/>
      <c r="L480" s="69" t="s">
        <v>11288</v>
      </c>
      <c r="M480" s="70">
        <v>5880.6</v>
      </c>
      <c r="N480" s="69"/>
      <c r="O480" s="69"/>
      <c r="P480" s="69" t="s">
        <v>1115</v>
      </c>
      <c r="Q480" s="69" t="s">
        <v>11116</v>
      </c>
      <c r="R480" s="69"/>
      <c r="S480" s="70">
        <v>5880.6</v>
      </c>
      <c r="T480" s="70"/>
      <c r="U480" s="69"/>
      <c r="V480" s="69"/>
      <c r="W480" s="69"/>
      <c r="X480" s="69"/>
      <c r="Y480" s="70"/>
      <c r="Z480" s="69">
        <v>0</v>
      </c>
      <c r="AA480" s="69"/>
      <c r="AB480" s="69" t="s">
        <v>1191</v>
      </c>
      <c r="AC480" s="69"/>
    </row>
    <row r="481" spans="1:29" x14ac:dyDescent="0.25">
      <c r="A481" s="69"/>
      <c r="B481" s="69"/>
      <c r="C481" s="69"/>
      <c r="D481" s="69"/>
      <c r="E481" s="69" t="s">
        <v>11284</v>
      </c>
      <c r="F481" s="69"/>
      <c r="G481" s="69"/>
      <c r="H481" s="69"/>
      <c r="I481" s="69"/>
      <c r="J481" s="69"/>
      <c r="K481" s="69"/>
      <c r="L481" s="69" t="s">
        <v>11289</v>
      </c>
      <c r="M481" s="70">
        <v>3863.03</v>
      </c>
      <c r="N481" s="69"/>
      <c r="O481" s="69"/>
      <c r="P481" s="69" t="s">
        <v>1115</v>
      </c>
      <c r="Q481" s="69" t="s">
        <v>11116</v>
      </c>
      <c r="R481" s="69"/>
      <c r="S481" s="70">
        <v>3863.03</v>
      </c>
      <c r="T481" s="70"/>
      <c r="U481" s="69"/>
      <c r="V481" s="69"/>
      <c r="W481" s="69"/>
      <c r="X481" s="69"/>
      <c r="Y481" s="70"/>
      <c r="Z481" s="69">
        <v>0</v>
      </c>
      <c r="AA481" s="69"/>
      <c r="AB481" s="69" t="s">
        <v>1191</v>
      </c>
      <c r="AC481" s="69"/>
    </row>
    <row r="482" spans="1:29" x14ac:dyDescent="0.25">
      <c r="A482" s="69"/>
      <c r="B482" s="69"/>
      <c r="C482" s="69"/>
      <c r="D482" s="69"/>
      <c r="E482" s="69" t="s">
        <v>11284</v>
      </c>
      <c r="F482" s="69"/>
      <c r="G482" s="69"/>
      <c r="H482" s="69"/>
      <c r="I482" s="69"/>
      <c r="J482" s="69"/>
      <c r="K482" s="69"/>
      <c r="L482" s="69" t="s">
        <v>11290</v>
      </c>
      <c r="M482" s="70">
        <v>15215.55</v>
      </c>
      <c r="N482" s="69"/>
      <c r="O482" s="69"/>
      <c r="P482" s="69" t="s">
        <v>1115</v>
      </c>
      <c r="Q482" s="69" t="s">
        <v>11116</v>
      </c>
      <c r="R482" s="69"/>
      <c r="S482" s="70">
        <v>15215.55</v>
      </c>
      <c r="T482" s="70"/>
      <c r="U482" s="69"/>
      <c r="V482" s="69"/>
      <c r="W482" s="69"/>
      <c r="X482" s="69"/>
      <c r="Y482" s="70"/>
      <c r="Z482" s="69">
        <v>0</v>
      </c>
      <c r="AA482" s="69"/>
      <c r="AB482" s="69" t="s">
        <v>967</v>
      </c>
      <c r="AC482" s="69"/>
    </row>
    <row r="483" spans="1:29" x14ac:dyDescent="0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 t="s">
        <v>11291</v>
      </c>
      <c r="M483" s="70">
        <v>1057.8</v>
      </c>
      <c r="N483" s="69"/>
      <c r="O483" s="69"/>
      <c r="P483" s="69"/>
      <c r="Q483" s="69"/>
      <c r="R483" s="69"/>
      <c r="S483" s="69"/>
      <c r="T483" s="70"/>
      <c r="U483" s="69"/>
      <c r="V483" s="69"/>
      <c r="W483" s="69"/>
      <c r="X483" s="69"/>
      <c r="Y483" s="70"/>
      <c r="Z483" s="69">
        <v>0</v>
      </c>
      <c r="AA483" s="69"/>
      <c r="AB483" s="69" t="s">
        <v>1191</v>
      </c>
      <c r="AC483" s="69"/>
    </row>
    <row r="484" spans="1:29" x14ac:dyDescent="0.25">
      <c r="A484" s="69"/>
      <c r="B484" s="69"/>
      <c r="C484" s="69"/>
      <c r="D484" s="69"/>
      <c r="E484" s="69" t="s">
        <v>11293</v>
      </c>
      <c r="F484" s="69"/>
      <c r="G484" s="69"/>
      <c r="H484" s="69"/>
      <c r="I484" s="69"/>
      <c r="J484" s="69"/>
      <c r="K484" s="69"/>
      <c r="L484" s="69" t="s">
        <v>11292</v>
      </c>
      <c r="M484" s="70">
        <v>5778.34</v>
      </c>
      <c r="N484" s="69"/>
      <c r="O484" s="69"/>
      <c r="P484" s="69" t="s">
        <v>1916</v>
      </c>
      <c r="Q484" s="69"/>
      <c r="R484" s="69"/>
      <c r="S484" s="70">
        <v>5778.34</v>
      </c>
      <c r="T484" s="70"/>
      <c r="U484" s="69"/>
      <c r="V484" s="69"/>
      <c r="W484" s="69"/>
      <c r="X484" s="69"/>
      <c r="Y484" s="70"/>
      <c r="Z484" s="69">
        <v>0</v>
      </c>
      <c r="AA484" s="69"/>
      <c r="AB484" s="69" t="s">
        <v>997</v>
      </c>
      <c r="AC484" s="69"/>
    </row>
    <row r="485" spans="1:29" x14ac:dyDescent="0.25">
      <c r="A485" s="69"/>
      <c r="B485" s="69"/>
      <c r="C485" s="69"/>
      <c r="D485" s="69"/>
      <c r="E485" s="69" t="s">
        <v>11293</v>
      </c>
      <c r="F485" s="69"/>
      <c r="G485" s="69"/>
      <c r="H485" s="69"/>
      <c r="I485" s="69"/>
      <c r="J485" s="69"/>
      <c r="K485" s="69"/>
      <c r="L485" s="69" t="s">
        <v>11294</v>
      </c>
      <c r="M485" s="70">
        <v>14741.13</v>
      </c>
      <c r="N485" s="69"/>
      <c r="O485" s="69"/>
      <c r="P485" s="69" t="s">
        <v>1916</v>
      </c>
      <c r="Q485" s="69"/>
      <c r="R485" s="69"/>
      <c r="S485" s="70">
        <v>14741.13</v>
      </c>
      <c r="T485" s="70"/>
      <c r="U485" s="69"/>
      <c r="V485" s="69"/>
      <c r="W485" s="69"/>
      <c r="X485" s="69"/>
      <c r="Y485" s="70"/>
      <c r="Z485" s="69">
        <v>0</v>
      </c>
      <c r="AA485" s="69"/>
      <c r="AB485" s="69" t="s">
        <v>967</v>
      </c>
      <c r="AC485" s="69"/>
    </row>
    <row r="486" spans="1:29" x14ac:dyDescent="0.25">
      <c r="A486" s="69"/>
      <c r="B486" s="69"/>
      <c r="C486" s="69"/>
      <c r="D486" s="69"/>
      <c r="E486" s="69" t="s">
        <v>11293</v>
      </c>
      <c r="F486" s="69"/>
      <c r="G486" s="69"/>
      <c r="H486" s="69"/>
      <c r="I486" s="69"/>
      <c r="J486" s="69"/>
      <c r="K486" s="69"/>
      <c r="L486" s="69" t="s">
        <v>11295</v>
      </c>
      <c r="M486" s="70">
        <v>1716.16</v>
      </c>
      <c r="N486" s="69"/>
      <c r="O486" s="69"/>
      <c r="P486" s="69" t="s">
        <v>1916</v>
      </c>
      <c r="Q486" s="69"/>
      <c r="R486" s="69"/>
      <c r="S486" s="70">
        <v>1716.16</v>
      </c>
      <c r="T486" s="70"/>
      <c r="U486" s="69"/>
      <c r="V486" s="69"/>
      <c r="W486" s="69"/>
      <c r="X486" s="69"/>
      <c r="Y486" s="70"/>
      <c r="Z486" s="69">
        <v>0</v>
      </c>
      <c r="AA486" s="69"/>
      <c r="AB486" s="69" t="s">
        <v>1191</v>
      </c>
      <c r="AC486" s="69"/>
    </row>
    <row r="487" spans="1:29" x14ac:dyDescent="0.25">
      <c r="A487" s="69"/>
      <c r="B487" s="69"/>
      <c r="C487" s="69"/>
      <c r="D487" s="69"/>
      <c r="E487" s="69" t="s">
        <v>11293</v>
      </c>
      <c r="F487" s="69"/>
      <c r="G487" s="69"/>
      <c r="H487" s="69"/>
      <c r="I487" s="69"/>
      <c r="J487" s="69"/>
      <c r="K487" s="69"/>
      <c r="L487" s="69" t="s">
        <v>11296</v>
      </c>
      <c r="M487" s="70">
        <v>7644.14</v>
      </c>
      <c r="N487" s="69"/>
      <c r="O487" s="69"/>
      <c r="P487" s="69" t="s">
        <v>1916</v>
      </c>
      <c r="Q487" s="69"/>
      <c r="R487" s="69"/>
      <c r="S487" s="70">
        <v>7644.14</v>
      </c>
      <c r="T487" s="70"/>
      <c r="U487" s="69"/>
      <c r="V487" s="69"/>
      <c r="W487" s="69"/>
      <c r="X487" s="69"/>
      <c r="Y487" s="70"/>
      <c r="Z487" s="69">
        <v>0</v>
      </c>
      <c r="AA487" s="69"/>
      <c r="AB487" s="69" t="s">
        <v>997</v>
      </c>
      <c r="AC487" s="69"/>
    </row>
    <row r="488" spans="1:29" x14ac:dyDescent="0.25">
      <c r="A488" s="69"/>
      <c r="B488" s="69"/>
      <c r="C488" s="69"/>
      <c r="D488" s="69"/>
      <c r="E488" s="69" t="s">
        <v>11298</v>
      </c>
      <c r="F488" s="69"/>
      <c r="G488" s="69"/>
      <c r="H488" s="69"/>
      <c r="I488" s="69"/>
      <c r="J488" s="69"/>
      <c r="K488" s="69"/>
      <c r="L488" s="69" t="s">
        <v>11297</v>
      </c>
      <c r="M488" s="70">
        <v>15.14</v>
      </c>
      <c r="N488" s="69"/>
      <c r="O488" s="69"/>
      <c r="P488" s="69" t="s">
        <v>1916</v>
      </c>
      <c r="Q488" s="69"/>
      <c r="R488" s="69"/>
      <c r="S488" s="70">
        <v>15.14</v>
      </c>
      <c r="T488" s="70"/>
      <c r="U488" s="69"/>
      <c r="V488" s="69"/>
      <c r="W488" s="69"/>
      <c r="X488" s="69"/>
      <c r="Y488" s="70"/>
      <c r="Z488" s="69">
        <v>0</v>
      </c>
      <c r="AA488" s="69"/>
      <c r="AB488" s="69" t="s">
        <v>1191</v>
      </c>
      <c r="AC488" s="69"/>
    </row>
    <row r="489" spans="1:29" x14ac:dyDescent="0.25">
      <c r="A489" s="69"/>
      <c r="B489" s="69"/>
      <c r="C489" s="69"/>
      <c r="D489" s="69"/>
      <c r="E489" s="69" t="s">
        <v>11300</v>
      </c>
      <c r="F489" s="69"/>
      <c r="G489" s="69"/>
      <c r="H489" s="69"/>
      <c r="I489" s="69"/>
      <c r="J489" s="69"/>
      <c r="K489" s="69"/>
      <c r="L489" s="69" t="s">
        <v>11299</v>
      </c>
      <c r="M489" s="70">
        <v>19391.54</v>
      </c>
      <c r="N489" s="69"/>
      <c r="O489" s="69"/>
      <c r="P489" s="69" t="s">
        <v>1916</v>
      </c>
      <c r="Q489" s="69"/>
      <c r="R489" s="69"/>
      <c r="S489" s="70">
        <v>19391.54</v>
      </c>
      <c r="T489" s="70"/>
      <c r="U489" s="69"/>
      <c r="V489" s="69"/>
      <c r="W489" s="69"/>
      <c r="X489" s="69"/>
      <c r="Y489" s="70"/>
      <c r="Z489" s="69">
        <v>0</v>
      </c>
      <c r="AA489" s="69"/>
      <c r="AB489" s="69" t="s">
        <v>967</v>
      </c>
      <c r="AC489" s="69"/>
    </row>
    <row r="490" spans="1:29" x14ac:dyDescent="0.25">
      <c r="A490" s="69"/>
      <c r="B490" s="69"/>
      <c r="C490" s="69"/>
      <c r="D490" s="69"/>
      <c r="E490" s="69" t="s">
        <v>11298</v>
      </c>
      <c r="F490" s="69"/>
      <c r="G490" s="69"/>
      <c r="H490" s="69"/>
      <c r="I490" s="69"/>
      <c r="J490" s="69"/>
      <c r="K490" s="69"/>
      <c r="L490" s="69" t="s">
        <v>11301</v>
      </c>
      <c r="M490" s="70">
        <v>12926.65</v>
      </c>
      <c r="N490" s="69"/>
      <c r="O490" s="69"/>
      <c r="P490" s="69" t="s">
        <v>1916</v>
      </c>
      <c r="Q490" s="69"/>
      <c r="R490" s="69"/>
      <c r="S490" s="70">
        <v>12926.65</v>
      </c>
      <c r="T490" s="70"/>
      <c r="U490" s="69"/>
      <c r="V490" s="69"/>
      <c r="W490" s="69"/>
      <c r="X490" s="69"/>
      <c r="Y490" s="70"/>
      <c r="Z490" s="69">
        <v>0</v>
      </c>
      <c r="AA490" s="69"/>
      <c r="AB490" s="69" t="s">
        <v>967</v>
      </c>
      <c r="AC490" s="69"/>
    </row>
    <row r="491" spans="1:29" x14ac:dyDescent="0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 t="s">
        <v>11302</v>
      </c>
      <c r="M491" s="70">
        <v>7190.25</v>
      </c>
      <c r="N491" s="69"/>
      <c r="O491" s="69"/>
      <c r="P491" s="69"/>
      <c r="Q491" s="69"/>
      <c r="R491" s="69"/>
      <c r="S491" s="69"/>
      <c r="T491" s="70"/>
      <c r="U491" s="69"/>
      <c r="V491" s="69"/>
      <c r="W491" s="69"/>
      <c r="X491" s="69"/>
      <c r="Y491" s="70"/>
      <c r="Z491" s="69">
        <v>0</v>
      </c>
      <c r="AA491" s="69"/>
      <c r="AB491" s="69" t="s">
        <v>997</v>
      </c>
      <c r="AC491" s="69"/>
    </row>
    <row r="492" spans="1:29" x14ac:dyDescent="0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 t="s">
        <v>11303</v>
      </c>
      <c r="M492" s="70">
        <v>5143.33</v>
      </c>
      <c r="N492" s="69"/>
      <c r="O492" s="69"/>
      <c r="P492" s="69"/>
      <c r="Q492" s="69"/>
      <c r="R492" s="69"/>
      <c r="S492" s="69"/>
      <c r="T492" s="70"/>
      <c r="U492" s="69"/>
      <c r="V492" s="69"/>
      <c r="W492" s="69"/>
      <c r="X492" s="69"/>
      <c r="Y492" s="70"/>
      <c r="Z492" s="69">
        <v>0</v>
      </c>
      <c r="AA492" s="69"/>
      <c r="AB492" s="69" t="s">
        <v>997</v>
      </c>
      <c r="AC492" s="69"/>
    </row>
    <row r="493" spans="1:29" x14ac:dyDescent="0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 t="s">
        <v>11304</v>
      </c>
      <c r="M493" s="70">
        <v>5217.0600000000004</v>
      </c>
      <c r="N493" s="69"/>
      <c r="O493" s="69"/>
      <c r="P493" s="69"/>
      <c r="Q493" s="69"/>
      <c r="R493" s="69"/>
      <c r="S493" s="69"/>
      <c r="T493" s="70"/>
      <c r="U493" s="69"/>
      <c r="V493" s="69"/>
      <c r="W493" s="69"/>
      <c r="X493" s="69"/>
      <c r="Y493" s="70"/>
      <c r="Z493" s="69">
        <v>0</v>
      </c>
      <c r="AA493" s="69"/>
      <c r="AB493" s="69" t="s">
        <v>1191</v>
      </c>
      <c r="AC493" s="69"/>
    </row>
    <row r="494" spans="1:29" x14ac:dyDescent="0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 t="s">
        <v>11305</v>
      </c>
      <c r="M494" s="70">
        <v>611.39</v>
      </c>
      <c r="N494" s="69"/>
      <c r="O494" s="69"/>
      <c r="P494" s="69"/>
      <c r="Q494" s="69"/>
      <c r="R494" s="69"/>
      <c r="S494" s="69"/>
      <c r="T494" s="70"/>
      <c r="U494" s="69"/>
      <c r="V494" s="69"/>
      <c r="W494" s="69"/>
      <c r="X494" s="69"/>
      <c r="Y494" s="70"/>
      <c r="Z494" s="69">
        <v>0</v>
      </c>
      <c r="AA494" s="69"/>
      <c r="AB494" s="69" t="s">
        <v>997</v>
      </c>
      <c r="AC494" s="69"/>
    </row>
    <row r="495" spans="1:29" x14ac:dyDescent="0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 t="s">
        <v>11306</v>
      </c>
      <c r="M495" s="70">
        <v>26073.06</v>
      </c>
      <c r="N495" s="69"/>
      <c r="O495" s="69"/>
      <c r="P495" s="69"/>
      <c r="Q495" s="69"/>
      <c r="R495" s="69"/>
      <c r="S495" s="69"/>
      <c r="T495" s="70"/>
      <c r="U495" s="69"/>
      <c r="V495" s="69"/>
      <c r="W495" s="69"/>
      <c r="X495" s="69"/>
      <c r="Y495" s="70"/>
      <c r="Z495" s="69">
        <v>0</v>
      </c>
      <c r="AA495" s="69"/>
      <c r="AB495" s="69" t="s">
        <v>967</v>
      </c>
      <c r="AC495" s="69"/>
    </row>
    <row r="496" spans="1:29" x14ac:dyDescent="0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 t="s">
        <v>11307</v>
      </c>
      <c r="M496" s="70">
        <v>3978.57</v>
      </c>
      <c r="N496" s="69"/>
      <c r="O496" s="69"/>
      <c r="P496" s="69"/>
      <c r="Q496" s="69"/>
      <c r="R496" s="69"/>
      <c r="S496" s="69"/>
      <c r="T496" s="70"/>
      <c r="U496" s="69"/>
      <c r="V496" s="69"/>
      <c r="W496" s="69"/>
      <c r="X496" s="69"/>
      <c r="Y496" s="70"/>
      <c r="Z496" s="69">
        <v>0</v>
      </c>
      <c r="AA496" s="69"/>
      <c r="AB496" s="69" t="s">
        <v>1191</v>
      </c>
      <c r="AC496" s="69"/>
    </row>
    <row r="497" spans="1:29" x14ac:dyDescent="0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 t="s">
        <v>11308</v>
      </c>
      <c r="M497" s="70">
        <v>219.53</v>
      </c>
      <c r="N497" s="69"/>
      <c r="O497" s="69"/>
      <c r="P497" s="69"/>
      <c r="Q497" s="69"/>
      <c r="R497" s="69"/>
      <c r="S497" s="69"/>
      <c r="T497" s="70"/>
      <c r="U497" s="69"/>
      <c r="V497" s="69"/>
      <c r="W497" s="69"/>
      <c r="X497" s="69"/>
      <c r="Y497" s="70"/>
      <c r="Z497" s="69">
        <v>0</v>
      </c>
      <c r="AA497" s="69"/>
      <c r="AB497" s="69" t="s">
        <v>1191</v>
      </c>
      <c r="AC497" s="69"/>
    </row>
    <row r="498" spans="1:29" x14ac:dyDescent="0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 t="s">
        <v>11309</v>
      </c>
      <c r="M498" s="70">
        <v>3736.55</v>
      </c>
      <c r="N498" s="69"/>
      <c r="O498" s="69"/>
      <c r="P498" s="69"/>
      <c r="Q498" s="69"/>
      <c r="R498" s="69"/>
      <c r="S498" s="69"/>
      <c r="T498" s="70"/>
      <c r="U498" s="69"/>
      <c r="V498" s="69"/>
      <c r="W498" s="69"/>
      <c r="X498" s="69"/>
      <c r="Y498" s="70"/>
      <c r="Z498" s="69">
        <v>0</v>
      </c>
      <c r="AA498" s="69"/>
      <c r="AB498" s="69" t="s">
        <v>997</v>
      </c>
      <c r="AC498" s="69"/>
    </row>
    <row r="499" spans="1:29" x14ac:dyDescent="0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 t="s">
        <v>11310</v>
      </c>
      <c r="M499" s="70">
        <v>1976.55</v>
      </c>
      <c r="N499" s="69"/>
      <c r="O499" s="69"/>
      <c r="P499" s="69"/>
      <c r="Q499" s="69"/>
      <c r="R499" s="69"/>
      <c r="S499" s="69"/>
      <c r="T499" s="70"/>
      <c r="U499" s="69"/>
      <c r="V499" s="69"/>
      <c r="W499" s="69"/>
      <c r="X499" s="69"/>
      <c r="Y499" s="70"/>
      <c r="Z499" s="69">
        <v>0</v>
      </c>
      <c r="AA499" s="69"/>
      <c r="AB499" s="69" t="s">
        <v>997</v>
      </c>
      <c r="AC499" s="69"/>
    </row>
    <row r="500" spans="1:29" x14ac:dyDescent="0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 t="s">
        <v>11311</v>
      </c>
      <c r="M500" s="70">
        <v>5045.05</v>
      </c>
      <c r="N500" s="69"/>
      <c r="O500" s="69"/>
      <c r="P500" s="69"/>
      <c r="Q500" s="69"/>
      <c r="R500" s="69"/>
      <c r="S500" s="69"/>
      <c r="T500" s="70"/>
      <c r="U500" s="69"/>
      <c r="V500" s="69"/>
      <c r="W500" s="69"/>
      <c r="X500" s="69"/>
      <c r="Y500" s="70"/>
      <c r="Z500" s="69">
        <v>0</v>
      </c>
      <c r="AA500" s="69"/>
      <c r="AB500" s="69" t="s">
        <v>997</v>
      </c>
      <c r="AC500" s="69"/>
    </row>
    <row r="501" spans="1:29" x14ac:dyDescent="0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 t="s">
        <v>11312</v>
      </c>
      <c r="M501" s="70">
        <v>30854.06</v>
      </c>
      <c r="N501" s="69"/>
      <c r="O501" s="69"/>
      <c r="P501" s="69"/>
      <c r="Q501" s="69"/>
      <c r="R501" s="69"/>
      <c r="S501" s="69"/>
      <c r="T501" s="70"/>
      <c r="U501" s="69"/>
      <c r="V501" s="69"/>
      <c r="W501" s="69"/>
      <c r="X501" s="69"/>
      <c r="Y501" s="70"/>
      <c r="Z501" s="69">
        <v>0</v>
      </c>
      <c r="AA501" s="69"/>
      <c r="AB501" s="69" t="s">
        <v>967</v>
      </c>
      <c r="AC501" s="69"/>
    </row>
    <row r="502" spans="1:29" x14ac:dyDescent="0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 t="s">
        <v>11313</v>
      </c>
      <c r="M502" s="70">
        <v>26321.759999999998</v>
      </c>
      <c r="N502" s="69"/>
      <c r="O502" s="69"/>
      <c r="P502" s="69"/>
      <c r="Q502" s="69"/>
      <c r="R502" s="69"/>
      <c r="S502" s="69"/>
      <c r="T502" s="70"/>
      <c r="U502" s="69"/>
      <c r="V502" s="69"/>
      <c r="W502" s="69"/>
      <c r="X502" s="69"/>
      <c r="Y502" s="70"/>
      <c r="Z502" s="69">
        <v>0</v>
      </c>
      <c r="AA502" s="69"/>
      <c r="AB502" s="69" t="s">
        <v>967</v>
      </c>
      <c r="AC502" s="69"/>
    </row>
    <row r="503" spans="1:29" x14ac:dyDescent="0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 t="s">
        <v>11314</v>
      </c>
      <c r="M503" s="70">
        <v>7064.85</v>
      </c>
      <c r="N503" s="69"/>
      <c r="O503" s="69"/>
      <c r="P503" s="69"/>
      <c r="Q503" s="69"/>
      <c r="R503" s="69"/>
      <c r="S503" s="69"/>
      <c r="T503" s="70"/>
      <c r="U503" s="69"/>
      <c r="V503" s="69"/>
      <c r="W503" s="69"/>
      <c r="X503" s="69"/>
      <c r="Y503" s="70"/>
      <c r="Z503" s="69">
        <v>0</v>
      </c>
      <c r="AA503" s="69"/>
      <c r="AB503" s="69" t="s">
        <v>997</v>
      </c>
      <c r="AC503" s="69"/>
    </row>
    <row r="504" spans="1:29" x14ac:dyDescent="0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 t="s">
        <v>11315</v>
      </c>
      <c r="M504" s="70">
        <v>1470</v>
      </c>
      <c r="N504" s="69"/>
      <c r="O504" s="69"/>
      <c r="P504" s="69"/>
      <c r="Q504" s="69"/>
      <c r="R504" s="69"/>
      <c r="S504" s="69"/>
      <c r="T504" s="70"/>
      <c r="U504" s="69"/>
      <c r="V504" s="69"/>
      <c r="W504" s="69"/>
      <c r="X504" s="69"/>
      <c r="Y504" s="70"/>
      <c r="Z504" s="69">
        <v>0</v>
      </c>
      <c r="AA504" s="69"/>
      <c r="AB504" s="69" t="s">
        <v>967</v>
      </c>
      <c r="AC504" s="69"/>
    </row>
    <row r="505" spans="1:29" x14ac:dyDescent="0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 t="s">
        <v>11316</v>
      </c>
      <c r="M505" s="70">
        <v>2462.02</v>
      </c>
      <c r="N505" s="69"/>
      <c r="O505" s="69"/>
      <c r="P505" s="69"/>
      <c r="Q505" s="69"/>
      <c r="R505" s="69"/>
      <c r="S505" s="69"/>
      <c r="T505" s="70"/>
      <c r="U505" s="69"/>
      <c r="V505" s="69"/>
      <c r="W505" s="69"/>
      <c r="X505" s="69"/>
      <c r="Y505" s="70"/>
      <c r="Z505" s="69">
        <v>0</v>
      </c>
      <c r="AA505" s="69"/>
      <c r="AB505" s="69" t="s">
        <v>997</v>
      </c>
      <c r="AC505" s="69"/>
    </row>
    <row r="506" spans="1:29" x14ac:dyDescent="0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 t="s">
        <v>11317</v>
      </c>
      <c r="M506" s="70">
        <v>2857.87</v>
      </c>
      <c r="N506" s="69"/>
      <c r="O506" s="69"/>
      <c r="P506" s="69"/>
      <c r="Q506" s="69"/>
      <c r="R506" s="69"/>
      <c r="S506" s="69"/>
      <c r="T506" s="70"/>
      <c r="U506" s="69"/>
      <c r="V506" s="69"/>
      <c r="W506" s="69"/>
      <c r="X506" s="69"/>
      <c r="Y506" s="70"/>
      <c r="Z506" s="69">
        <v>0</v>
      </c>
      <c r="AA506" s="69"/>
      <c r="AB506" s="69" t="s">
        <v>1191</v>
      </c>
      <c r="AC506" s="69"/>
    </row>
    <row r="507" spans="1:29" x14ac:dyDescent="0.25">
      <c r="A507" s="69"/>
      <c r="B507" s="69"/>
      <c r="C507" s="69"/>
      <c r="D507" s="69"/>
      <c r="E507" s="69" t="s">
        <v>11319</v>
      </c>
      <c r="F507" s="69"/>
      <c r="G507" s="69"/>
      <c r="H507" s="69"/>
      <c r="I507" s="69"/>
      <c r="J507" s="69"/>
      <c r="K507" s="69"/>
      <c r="L507" s="69" t="s">
        <v>11318</v>
      </c>
      <c r="M507" s="70">
        <v>1196.28</v>
      </c>
      <c r="N507" s="69"/>
      <c r="O507" s="69"/>
      <c r="P507" s="69" t="s">
        <v>2304</v>
      </c>
      <c r="Q507" s="69" t="s">
        <v>2371</v>
      </c>
      <c r="R507" s="69"/>
      <c r="S507" s="70">
        <v>1196.28</v>
      </c>
      <c r="T507" s="70"/>
      <c r="U507" s="69"/>
      <c r="V507" s="69"/>
      <c r="W507" s="69"/>
      <c r="X507" s="69"/>
      <c r="Y507" s="70"/>
      <c r="Z507" s="69">
        <v>0</v>
      </c>
      <c r="AA507" s="69"/>
      <c r="AB507" s="69" t="s">
        <v>997</v>
      </c>
      <c r="AC507" s="69"/>
    </row>
    <row r="508" spans="1:29" x14ac:dyDescent="0.25">
      <c r="A508" s="69"/>
      <c r="B508" s="69"/>
      <c r="C508" s="69"/>
      <c r="D508" s="69"/>
      <c r="E508" s="69" t="s">
        <v>11319</v>
      </c>
      <c r="F508" s="69"/>
      <c r="G508" s="69"/>
      <c r="H508" s="69"/>
      <c r="I508" s="69"/>
      <c r="J508" s="69"/>
      <c r="K508" s="69"/>
      <c r="L508" s="69" t="s">
        <v>11320</v>
      </c>
      <c r="M508" s="70">
        <v>2541.44</v>
      </c>
      <c r="N508" s="69"/>
      <c r="O508" s="69"/>
      <c r="P508" s="69" t="s">
        <v>2304</v>
      </c>
      <c r="Q508" s="69" t="s">
        <v>2371</v>
      </c>
      <c r="R508" s="69"/>
      <c r="S508" s="70">
        <v>2541.44</v>
      </c>
      <c r="T508" s="70"/>
      <c r="U508" s="69"/>
      <c r="V508" s="69"/>
      <c r="W508" s="69"/>
      <c r="X508" s="69"/>
      <c r="Y508" s="70"/>
      <c r="Z508" s="69">
        <v>0</v>
      </c>
      <c r="AA508" s="69"/>
      <c r="AB508" s="69" t="s">
        <v>967</v>
      </c>
      <c r="AC508" s="69"/>
    </row>
    <row r="509" spans="1:29" x14ac:dyDescent="0.25">
      <c r="A509" s="69"/>
      <c r="B509" s="69"/>
      <c r="C509" s="69"/>
      <c r="D509" s="69"/>
      <c r="E509" s="69" t="s">
        <v>11319</v>
      </c>
      <c r="F509" s="69"/>
      <c r="G509" s="69"/>
      <c r="H509" s="69"/>
      <c r="I509" s="69"/>
      <c r="J509" s="69"/>
      <c r="K509" s="69"/>
      <c r="L509" s="69" t="s">
        <v>11321</v>
      </c>
      <c r="M509" s="70">
        <v>26.78</v>
      </c>
      <c r="N509" s="69"/>
      <c r="O509" s="69"/>
      <c r="P509" s="69" t="s">
        <v>2304</v>
      </c>
      <c r="Q509" s="69" t="s">
        <v>2371</v>
      </c>
      <c r="R509" s="69"/>
      <c r="S509" s="70">
        <v>26.78</v>
      </c>
      <c r="T509" s="70"/>
      <c r="U509" s="69"/>
      <c r="V509" s="69"/>
      <c r="W509" s="69"/>
      <c r="X509" s="69"/>
      <c r="Y509" s="70"/>
      <c r="Z509" s="69">
        <v>0</v>
      </c>
      <c r="AA509" s="69"/>
      <c r="AB509" s="69" t="s">
        <v>1191</v>
      </c>
      <c r="AC509" s="69"/>
    </row>
    <row r="510" spans="1:29" x14ac:dyDescent="0.25">
      <c r="A510" s="69"/>
      <c r="B510" s="69"/>
      <c r="C510" s="69"/>
      <c r="D510" s="69"/>
      <c r="E510" s="69" t="s">
        <v>11323</v>
      </c>
      <c r="F510" s="69"/>
      <c r="G510" s="69"/>
      <c r="H510" s="69"/>
      <c r="I510" s="69"/>
      <c r="J510" s="69"/>
      <c r="K510" s="69"/>
      <c r="L510" s="69" t="s">
        <v>11322</v>
      </c>
      <c r="M510" s="70">
        <v>21664.799999999999</v>
      </c>
      <c r="N510" s="69"/>
      <c r="O510" s="69"/>
      <c r="P510" s="69" t="s">
        <v>1217</v>
      </c>
      <c r="Q510" s="69" t="s">
        <v>2448</v>
      </c>
      <c r="R510" s="69"/>
      <c r="S510" s="70">
        <v>21664.799999999999</v>
      </c>
      <c r="T510" s="70"/>
      <c r="U510" s="69"/>
      <c r="V510" s="69"/>
      <c r="W510" s="69"/>
      <c r="X510" s="69"/>
      <c r="Y510" s="70"/>
      <c r="Z510" s="69">
        <v>0</v>
      </c>
      <c r="AA510" s="69"/>
      <c r="AB510" s="69" t="s">
        <v>997</v>
      </c>
      <c r="AC510" s="69"/>
    </row>
    <row r="511" spans="1:29" x14ac:dyDescent="0.25">
      <c r="A511" s="69"/>
      <c r="B511" s="69"/>
      <c r="C511" s="69"/>
      <c r="D511" s="69"/>
      <c r="E511" s="69" t="s">
        <v>11323</v>
      </c>
      <c r="F511" s="69"/>
      <c r="G511" s="69"/>
      <c r="H511" s="69"/>
      <c r="I511" s="69"/>
      <c r="J511" s="69"/>
      <c r="K511" s="69"/>
      <c r="L511" s="69" t="s">
        <v>11324</v>
      </c>
      <c r="M511" s="70">
        <v>277.33999999999997</v>
      </c>
      <c r="N511" s="69"/>
      <c r="O511" s="69"/>
      <c r="P511" s="69" t="s">
        <v>1217</v>
      </c>
      <c r="Q511" s="69" t="s">
        <v>2448</v>
      </c>
      <c r="R511" s="69"/>
      <c r="S511" s="70">
        <v>277.33999999999997</v>
      </c>
      <c r="T511" s="70"/>
      <c r="U511" s="69"/>
      <c r="V511" s="69"/>
      <c r="W511" s="69"/>
      <c r="X511" s="69"/>
      <c r="Y511" s="70"/>
      <c r="Z511" s="69">
        <v>0</v>
      </c>
      <c r="AA511" s="69"/>
      <c r="AB511" s="69" t="s">
        <v>1191</v>
      </c>
      <c r="AC511" s="69"/>
    </row>
    <row r="512" spans="1:29" x14ac:dyDescent="0.25">
      <c r="A512" s="69"/>
      <c r="B512" s="69"/>
      <c r="C512" s="69"/>
      <c r="D512" s="69"/>
      <c r="E512" s="69" t="s">
        <v>11323</v>
      </c>
      <c r="F512" s="69"/>
      <c r="G512" s="69"/>
      <c r="H512" s="69"/>
      <c r="I512" s="69"/>
      <c r="J512" s="69"/>
      <c r="K512" s="69"/>
      <c r="L512" s="69" t="s">
        <v>11325</v>
      </c>
      <c r="M512" s="70">
        <v>28500.45</v>
      </c>
      <c r="N512" s="69"/>
      <c r="O512" s="69"/>
      <c r="P512" s="69" t="s">
        <v>1217</v>
      </c>
      <c r="Q512" s="69" t="s">
        <v>2448</v>
      </c>
      <c r="R512" s="69"/>
      <c r="S512" s="70">
        <v>28500.45</v>
      </c>
      <c r="T512" s="70"/>
      <c r="U512" s="69"/>
      <c r="V512" s="69"/>
      <c r="W512" s="69"/>
      <c r="X512" s="69"/>
      <c r="Y512" s="70"/>
      <c r="Z512" s="69">
        <v>0</v>
      </c>
      <c r="AA512" s="69"/>
      <c r="AB512" s="69" t="s">
        <v>967</v>
      </c>
      <c r="AC512" s="69"/>
    </row>
    <row r="513" spans="1:29" x14ac:dyDescent="0.25">
      <c r="A513" s="69"/>
      <c r="B513" s="69"/>
      <c r="C513" s="69"/>
      <c r="D513" s="69"/>
      <c r="E513" s="69" t="s">
        <v>11323</v>
      </c>
      <c r="F513" s="69"/>
      <c r="G513" s="69"/>
      <c r="H513" s="69"/>
      <c r="I513" s="69"/>
      <c r="J513" s="69"/>
      <c r="K513" s="69"/>
      <c r="L513" s="69" t="s">
        <v>11326</v>
      </c>
      <c r="M513" s="70">
        <v>8786.49</v>
      </c>
      <c r="N513" s="69"/>
      <c r="O513" s="69"/>
      <c r="P513" s="69" t="s">
        <v>1217</v>
      </c>
      <c r="Q513" s="69" t="s">
        <v>2448</v>
      </c>
      <c r="R513" s="69"/>
      <c r="S513" s="70">
        <v>8786.49</v>
      </c>
      <c r="T513" s="70"/>
      <c r="U513" s="69"/>
      <c r="V513" s="69"/>
      <c r="W513" s="69"/>
      <c r="X513" s="69"/>
      <c r="Y513" s="70"/>
      <c r="Z513" s="69">
        <v>0</v>
      </c>
      <c r="AA513" s="69"/>
      <c r="AB513" s="69" t="s">
        <v>997</v>
      </c>
      <c r="AC513" s="69"/>
    </row>
    <row r="514" spans="1:29" x14ac:dyDescent="0.25">
      <c r="A514" s="71" t="s">
        <v>193</v>
      </c>
      <c r="B514" s="71"/>
      <c r="C514" s="71"/>
      <c r="D514" s="71"/>
      <c r="E514" s="71"/>
      <c r="F514" s="71"/>
      <c r="G514" s="71"/>
      <c r="H514" s="71"/>
      <c r="I514" s="71"/>
      <c r="J514" s="72">
        <v>522654.55</v>
      </c>
      <c r="K514" s="71"/>
      <c r="L514" s="71"/>
      <c r="M514" s="72">
        <v>356178.31000000006</v>
      </c>
      <c r="N514" s="72">
        <v>166476.23999999993</v>
      </c>
      <c r="O514" s="71"/>
      <c r="P514" s="71"/>
      <c r="Q514" s="71"/>
      <c r="R514" s="71"/>
      <c r="S514" s="72">
        <v>224898.61000000002</v>
      </c>
      <c r="T514" s="72">
        <v>0</v>
      </c>
      <c r="U514" s="71"/>
      <c r="V514" s="71"/>
      <c r="W514" s="71"/>
      <c r="X514" s="72">
        <v>224898.61000000002</v>
      </c>
      <c r="Y514" s="72">
        <v>0</v>
      </c>
      <c r="Z514" s="72">
        <v>0</v>
      </c>
      <c r="AA514" s="69"/>
      <c r="AB514" s="69"/>
      <c r="AC514" s="69"/>
    </row>
    <row r="515" spans="1:29" ht="30" x14ac:dyDescent="0.25">
      <c r="A515" s="68" t="s">
        <v>11327</v>
      </c>
      <c r="B515" s="69" t="s">
        <v>11328</v>
      </c>
      <c r="C515" s="69" t="s">
        <v>11329</v>
      </c>
      <c r="D515" s="69" t="s">
        <v>1280</v>
      </c>
      <c r="E515" s="69"/>
      <c r="F515" s="69" t="s">
        <v>10612</v>
      </c>
      <c r="G515" s="69" t="s">
        <v>2276</v>
      </c>
      <c r="H515" s="69" t="s">
        <v>4118</v>
      </c>
      <c r="I515" s="69" t="s">
        <v>1236</v>
      </c>
      <c r="J515" s="70">
        <v>43638.77</v>
      </c>
      <c r="K515" s="69" t="s">
        <v>1936</v>
      </c>
      <c r="L515" s="69" t="s">
        <v>11330</v>
      </c>
      <c r="M515" s="70">
        <v>43638.81</v>
      </c>
      <c r="N515" s="69"/>
      <c r="O515" s="69"/>
      <c r="P515" s="69"/>
      <c r="Q515" s="69"/>
      <c r="R515" s="69"/>
      <c r="S515" s="69"/>
      <c r="T515" s="70"/>
      <c r="U515" s="69"/>
      <c r="V515" s="69"/>
      <c r="W515" s="69"/>
      <c r="X515" s="69"/>
      <c r="Y515" s="70"/>
      <c r="Z515" s="69">
        <v>0</v>
      </c>
      <c r="AA515" s="69" t="s">
        <v>966</v>
      </c>
      <c r="AB515" s="69" t="s">
        <v>997</v>
      </c>
      <c r="AC515" s="69" t="s">
        <v>11331</v>
      </c>
    </row>
    <row r="516" spans="1:29" x14ac:dyDescent="0.25">
      <c r="A516" s="71" t="s">
        <v>193</v>
      </c>
      <c r="B516" s="71"/>
      <c r="C516" s="71"/>
      <c r="D516" s="71"/>
      <c r="E516" s="71"/>
      <c r="F516" s="71"/>
      <c r="G516" s="71"/>
      <c r="H516" s="71"/>
      <c r="I516" s="71"/>
      <c r="J516" s="72">
        <v>43638.77</v>
      </c>
      <c r="K516" s="71"/>
      <c r="L516" s="71"/>
      <c r="M516" s="72">
        <v>43638.81</v>
      </c>
      <c r="N516" s="72">
        <v>-4.0000000000873115E-2</v>
      </c>
      <c r="O516" s="71"/>
      <c r="P516" s="71"/>
      <c r="Q516" s="71"/>
      <c r="R516" s="71"/>
      <c r="S516" s="72">
        <v>0</v>
      </c>
      <c r="T516" s="72">
        <v>0</v>
      </c>
      <c r="U516" s="71"/>
      <c r="V516" s="71"/>
      <c r="W516" s="71"/>
      <c r="X516" s="72">
        <v>0</v>
      </c>
      <c r="Y516" s="72">
        <v>0</v>
      </c>
      <c r="Z516" s="72">
        <v>0</v>
      </c>
      <c r="AA516" s="69"/>
      <c r="AB516" s="69"/>
      <c r="AC516" s="69"/>
    </row>
    <row r="517" spans="1:29" ht="30" x14ac:dyDescent="0.25">
      <c r="A517" s="68" t="s">
        <v>11332</v>
      </c>
      <c r="B517" s="69" t="s">
        <v>11333</v>
      </c>
      <c r="C517" s="69" t="s">
        <v>213</v>
      </c>
      <c r="D517" s="69" t="s">
        <v>11209</v>
      </c>
      <c r="E517" s="69" t="s">
        <v>11335</v>
      </c>
      <c r="F517" s="69" t="s">
        <v>11267</v>
      </c>
      <c r="G517" s="69" t="s">
        <v>1380</v>
      </c>
      <c r="H517" s="69" t="s">
        <v>2170</v>
      </c>
      <c r="I517" s="69" t="s">
        <v>962</v>
      </c>
      <c r="J517" s="70">
        <v>4160</v>
      </c>
      <c r="K517" s="69" t="s">
        <v>1936</v>
      </c>
      <c r="L517" s="69" t="s">
        <v>11334</v>
      </c>
      <c r="M517" s="70">
        <v>4160</v>
      </c>
      <c r="N517" s="69"/>
      <c r="O517" s="69"/>
      <c r="P517" s="69" t="s">
        <v>1804</v>
      </c>
      <c r="Q517" s="69" t="s">
        <v>1814</v>
      </c>
      <c r="R517" s="69"/>
      <c r="S517" s="70">
        <v>4160</v>
      </c>
      <c r="T517" s="70"/>
      <c r="U517" s="69"/>
      <c r="V517" s="69"/>
      <c r="W517" s="69"/>
      <c r="X517" s="69"/>
      <c r="Y517" s="70"/>
      <c r="Z517" s="69">
        <v>0</v>
      </c>
      <c r="AA517" s="69" t="s">
        <v>966</v>
      </c>
      <c r="AB517" s="69" t="s">
        <v>1144</v>
      </c>
      <c r="AC517" s="69"/>
    </row>
    <row r="518" spans="1:29" x14ac:dyDescent="0.25">
      <c r="A518" s="71" t="s">
        <v>193</v>
      </c>
      <c r="B518" s="71"/>
      <c r="C518" s="71"/>
      <c r="D518" s="71"/>
      <c r="E518" s="71"/>
      <c r="F518" s="71"/>
      <c r="G518" s="71"/>
      <c r="H518" s="71"/>
      <c r="I518" s="71"/>
      <c r="J518" s="72">
        <v>4160</v>
      </c>
      <c r="K518" s="71"/>
      <c r="L518" s="71"/>
      <c r="M518" s="72">
        <v>4160</v>
      </c>
      <c r="N518" s="72">
        <v>0</v>
      </c>
      <c r="O518" s="71"/>
      <c r="P518" s="71"/>
      <c r="Q518" s="71"/>
      <c r="R518" s="71"/>
      <c r="S518" s="72">
        <v>4160</v>
      </c>
      <c r="T518" s="72">
        <v>0</v>
      </c>
      <c r="U518" s="71"/>
      <c r="V518" s="71"/>
      <c r="W518" s="71"/>
      <c r="X518" s="72">
        <v>4160</v>
      </c>
      <c r="Y518" s="72">
        <v>0</v>
      </c>
      <c r="Z518" s="72">
        <v>0</v>
      </c>
      <c r="AA518" s="69"/>
      <c r="AB518" s="69"/>
      <c r="AC518" s="69"/>
    </row>
    <row r="519" spans="1:29" ht="30" x14ac:dyDescent="0.25">
      <c r="A519" s="68" t="s">
        <v>11336</v>
      </c>
      <c r="B519" s="69" t="s">
        <v>11337</v>
      </c>
      <c r="C519" s="69" t="s">
        <v>218</v>
      </c>
      <c r="D519" s="69" t="s">
        <v>11338</v>
      </c>
      <c r="E519" s="69" t="s">
        <v>11340</v>
      </c>
      <c r="F519" s="69" t="s">
        <v>11278</v>
      </c>
      <c r="G519" s="69" t="s">
        <v>2331</v>
      </c>
      <c r="H519" s="69" t="s">
        <v>1764</v>
      </c>
      <c r="I519" s="69" t="s">
        <v>1236</v>
      </c>
      <c r="J519" s="70">
        <v>41365.019999999997</v>
      </c>
      <c r="K519" s="69" t="s">
        <v>1936</v>
      </c>
      <c r="L519" s="69" t="s">
        <v>11339</v>
      </c>
      <c r="M519" s="70">
        <v>7915.5</v>
      </c>
      <c r="N519" s="69"/>
      <c r="O519" s="69"/>
      <c r="P519" s="69" t="s">
        <v>1729</v>
      </c>
      <c r="Q519" s="69" t="s">
        <v>1917</v>
      </c>
      <c r="R519" s="69"/>
      <c r="S519" s="70">
        <v>7915.5</v>
      </c>
      <c r="T519" s="70"/>
      <c r="U519" s="69"/>
      <c r="V519" s="69"/>
      <c r="W519" s="69"/>
      <c r="X519" s="69"/>
      <c r="Y519" s="70"/>
      <c r="Z519" s="69">
        <v>0</v>
      </c>
      <c r="AA519" s="69" t="s">
        <v>966</v>
      </c>
      <c r="AB519" s="69" t="s">
        <v>967</v>
      </c>
      <c r="AC519" s="69" t="s">
        <v>11341</v>
      </c>
    </row>
    <row r="520" spans="1:29" x14ac:dyDescent="0.25">
      <c r="A520" s="69"/>
      <c r="B520" s="69"/>
      <c r="C520" s="69"/>
      <c r="D520" s="69"/>
      <c r="E520" s="69" t="s">
        <v>11340</v>
      </c>
      <c r="F520" s="69"/>
      <c r="G520" s="69"/>
      <c r="H520" s="69"/>
      <c r="I520" s="69"/>
      <c r="J520" s="69"/>
      <c r="K520" s="69"/>
      <c r="L520" s="69" t="s">
        <v>11342</v>
      </c>
      <c r="M520" s="70">
        <v>8848.9500000000007</v>
      </c>
      <c r="N520" s="69"/>
      <c r="O520" s="69"/>
      <c r="P520" s="69" t="s">
        <v>1729</v>
      </c>
      <c r="Q520" s="69" t="s">
        <v>1917</v>
      </c>
      <c r="R520" s="69"/>
      <c r="S520" s="70">
        <v>8848.9500000000007</v>
      </c>
      <c r="T520" s="70"/>
      <c r="U520" s="69"/>
      <c r="V520" s="69"/>
      <c r="W520" s="69"/>
      <c r="X520" s="69"/>
      <c r="Y520" s="70"/>
      <c r="Z520" s="69">
        <v>0</v>
      </c>
      <c r="AA520" s="69"/>
      <c r="AB520" s="69" t="s">
        <v>967</v>
      </c>
      <c r="AC520" s="69"/>
    </row>
    <row r="521" spans="1:29" x14ac:dyDescent="0.25">
      <c r="A521" s="69"/>
      <c r="B521" s="69"/>
      <c r="C521" s="69"/>
      <c r="D521" s="69"/>
      <c r="E521" s="69" t="s">
        <v>11344</v>
      </c>
      <c r="F521" s="69"/>
      <c r="G521" s="69"/>
      <c r="H521" s="69"/>
      <c r="I521" s="69"/>
      <c r="J521" s="69"/>
      <c r="K521" s="69"/>
      <c r="L521" s="69" t="s">
        <v>11343</v>
      </c>
      <c r="M521" s="70">
        <v>12236.4</v>
      </c>
      <c r="N521" s="69"/>
      <c r="O521" s="69"/>
      <c r="P521" s="69" t="s">
        <v>1764</v>
      </c>
      <c r="Q521" s="69" t="s">
        <v>2326</v>
      </c>
      <c r="R521" s="69"/>
      <c r="S521" s="70">
        <v>12236.4</v>
      </c>
      <c r="T521" s="70"/>
      <c r="U521" s="69"/>
      <c r="V521" s="69"/>
      <c r="W521" s="69"/>
      <c r="X521" s="69"/>
      <c r="Y521" s="70"/>
      <c r="Z521" s="69">
        <v>0</v>
      </c>
      <c r="AA521" s="69"/>
      <c r="AB521" s="69" t="s">
        <v>967</v>
      </c>
      <c r="AC521" s="69"/>
    </row>
    <row r="522" spans="1:29" x14ac:dyDescent="0.25">
      <c r="A522" s="69"/>
      <c r="B522" s="69"/>
      <c r="C522" s="69"/>
      <c r="D522" s="69"/>
      <c r="E522" s="69" t="s">
        <v>11344</v>
      </c>
      <c r="F522" s="69"/>
      <c r="G522" s="69"/>
      <c r="H522" s="69"/>
      <c r="I522" s="69"/>
      <c r="J522" s="69"/>
      <c r="K522" s="69"/>
      <c r="L522" s="69" t="s">
        <v>11345</v>
      </c>
      <c r="M522" s="70">
        <v>3656.03</v>
      </c>
      <c r="N522" s="69"/>
      <c r="O522" s="69"/>
      <c r="P522" s="69" t="s">
        <v>1764</v>
      </c>
      <c r="Q522" s="69" t="s">
        <v>2326</v>
      </c>
      <c r="R522" s="69"/>
      <c r="S522" s="70">
        <v>3656.03</v>
      </c>
      <c r="T522" s="70"/>
      <c r="U522" s="69"/>
      <c r="V522" s="69"/>
      <c r="W522" s="69"/>
      <c r="X522" s="69"/>
      <c r="Y522" s="70"/>
      <c r="Z522" s="69">
        <v>0</v>
      </c>
      <c r="AA522" s="69"/>
      <c r="AB522" s="69" t="s">
        <v>997</v>
      </c>
      <c r="AC522" s="69"/>
    </row>
    <row r="523" spans="1:29" x14ac:dyDescent="0.25">
      <c r="A523" s="69"/>
      <c r="B523" s="69"/>
      <c r="C523" s="69"/>
      <c r="D523" s="69"/>
      <c r="E523" s="69" t="s">
        <v>11347</v>
      </c>
      <c r="F523" s="69"/>
      <c r="G523" s="69"/>
      <c r="H523" s="69"/>
      <c r="I523" s="69"/>
      <c r="J523" s="69"/>
      <c r="K523" s="69"/>
      <c r="L523" s="69" t="s">
        <v>11346</v>
      </c>
      <c r="M523" s="70">
        <v>8672.5499999999993</v>
      </c>
      <c r="N523" s="69"/>
      <c r="O523" s="69"/>
      <c r="P523" s="69" t="s">
        <v>2189</v>
      </c>
      <c r="Q523" s="69" t="s">
        <v>2397</v>
      </c>
      <c r="R523" s="69"/>
      <c r="S523" s="70">
        <v>8672.5499999999993</v>
      </c>
      <c r="T523" s="70"/>
      <c r="U523" s="69"/>
      <c r="V523" s="69"/>
      <c r="W523" s="69"/>
      <c r="X523" s="69"/>
      <c r="Y523" s="70"/>
      <c r="Z523" s="69">
        <v>0</v>
      </c>
      <c r="AA523" s="69"/>
      <c r="AB523" s="69" t="s">
        <v>967</v>
      </c>
      <c r="AC523" s="69"/>
    </row>
    <row r="524" spans="1:29" x14ac:dyDescent="0.25">
      <c r="A524" s="71" t="s">
        <v>193</v>
      </c>
      <c r="B524" s="71"/>
      <c r="C524" s="71"/>
      <c r="D524" s="71"/>
      <c r="E524" s="71"/>
      <c r="F524" s="71"/>
      <c r="G524" s="71"/>
      <c r="H524" s="71"/>
      <c r="I524" s="71"/>
      <c r="J524" s="72">
        <v>41365.019999999997</v>
      </c>
      <c r="K524" s="71"/>
      <c r="L524" s="71"/>
      <c r="M524" s="72">
        <v>41329.429999999993</v>
      </c>
      <c r="N524" s="72">
        <v>35.590000000003783</v>
      </c>
      <c r="O524" s="71"/>
      <c r="P524" s="71"/>
      <c r="Q524" s="71"/>
      <c r="R524" s="71"/>
      <c r="S524" s="72">
        <v>41329.429999999993</v>
      </c>
      <c r="T524" s="72">
        <v>0</v>
      </c>
      <c r="U524" s="71"/>
      <c r="V524" s="71"/>
      <c r="W524" s="71"/>
      <c r="X524" s="72">
        <v>41329.429999999993</v>
      </c>
      <c r="Y524" s="72">
        <v>0</v>
      </c>
      <c r="Z524" s="72">
        <v>0</v>
      </c>
      <c r="AA524" s="69"/>
      <c r="AB524" s="69"/>
      <c r="AC524" s="69"/>
    </row>
    <row r="525" spans="1:29" ht="30" x14ac:dyDescent="0.25">
      <c r="A525" s="68" t="s">
        <v>11348</v>
      </c>
      <c r="B525" s="69" t="s">
        <v>11349</v>
      </c>
      <c r="C525" s="69" t="s">
        <v>219</v>
      </c>
      <c r="D525" s="69" t="s">
        <v>11350</v>
      </c>
      <c r="E525" s="69" t="s">
        <v>11352</v>
      </c>
      <c r="F525" s="69" t="s">
        <v>11278</v>
      </c>
      <c r="G525" s="69" t="s">
        <v>1269</v>
      </c>
      <c r="H525" s="69" t="s">
        <v>1106</v>
      </c>
      <c r="I525" s="69" t="s">
        <v>1236</v>
      </c>
      <c r="J525" s="70">
        <v>390694.01</v>
      </c>
      <c r="K525" s="69" t="s">
        <v>1936</v>
      </c>
      <c r="L525" s="69" t="s">
        <v>11351</v>
      </c>
      <c r="M525" s="70">
        <v>1368.9</v>
      </c>
      <c r="N525" s="69"/>
      <c r="O525" s="69"/>
      <c r="P525" s="69" t="s">
        <v>2304</v>
      </c>
      <c r="Q525" s="69" t="s">
        <v>971</v>
      </c>
      <c r="R525" s="69"/>
      <c r="S525" s="70">
        <v>1368.9</v>
      </c>
      <c r="T525" s="70"/>
      <c r="U525" s="69"/>
      <c r="V525" s="69"/>
      <c r="W525" s="69"/>
      <c r="X525" s="69"/>
      <c r="Y525" s="70"/>
      <c r="Z525" s="69">
        <v>0</v>
      </c>
      <c r="AA525" s="69" t="s">
        <v>966</v>
      </c>
      <c r="AB525" s="69" t="s">
        <v>997</v>
      </c>
      <c r="AC525" s="69" t="s">
        <v>11353</v>
      </c>
    </row>
    <row r="526" spans="1:29" x14ac:dyDescent="0.25">
      <c r="A526" s="69"/>
      <c r="B526" s="69"/>
      <c r="C526" s="69"/>
      <c r="D526" s="69"/>
      <c r="E526" s="69" t="s">
        <v>11352</v>
      </c>
      <c r="F526" s="69"/>
      <c r="G526" s="69"/>
      <c r="H526" s="69"/>
      <c r="I526" s="69"/>
      <c r="J526" s="69"/>
      <c r="K526" s="69"/>
      <c r="L526" s="69" t="s">
        <v>11354</v>
      </c>
      <c r="M526" s="70">
        <v>78506.399999999994</v>
      </c>
      <c r="N526" s="69"/>
      <c r="O526" s="69"/>
      <c r="P526" s="69" t="s">
        <v>2304</v>
      </c>
      <c r="Q526" s="69" t="s">
        <v>971</v>
      </c>
      <c r="R526" s="69"/>
      <c r="S526" s="70">
        <v>78506.399999999994</v>
      </c>
      <c r="T526" s="70"/>
      <c r="U526" s="69"/>
      <c r="V526" s="69"/>
      <c r="W526" s="69"/>
      <c r="X526" s="69"/>
      <c r="Y526" s="70"/>
      <c r="Z526" s="69">
        <v>0</v>
      </c>
      <c r="AA526" s="69"/>
      <c r="AB526" s="69" t="s">
        <v>967</v>
      </c>
      <c r="AC526" s="69"/>
    </row>
    <row r="527" spans="1:29" x14ac:dyDescent="0.25">
      <c r="A527" s="69"/>
      <c r="B527" s="69"/>
      <c r="C527" s="69"/>
      <c r="D527" s="69"/>
      <c r="E527" s="69" t="s">
        <v>11356</v>
      </c>
      <c r="F527" s="69"/>
      <c r="G527" s="69"/>
      <c r="H527" s="69"/>
      <c r="I527" s="69"/>
      <c r="J527" s="69"/>
      <c r="K527" s="69"/>
      <c r="L527" s="69" t="s">
        <v>11355</v>
      </c>
      <c r="M527" s="70">
        <v>58599.351999999999</v>
      </c>
      <c r="N527" s="69"/>
      <c r="O527" s="69"/>
      <c r="P527" s="69" t="s">
        <v>1764</v>
      </c>
      <c r="Q527" s="69" t="s">
        <v>2326</v>
      </c>
      <c r="R527" s="69"/>
      <c r="S527" s="70">
        <v>58599.351999999999</v>
      </c>
      <c r="T527" s="70"/>
      <c r="U527" s="69"/>
      <c r="V527" s="69"/>
      <c r="W527" s="69"/>
      <c r="X527" s="69"/>
      <c r="Y527" s="70"/>
      <c r="Z527" s="69">
        <v>0</v>
      </c>
      <c r="AA527" s="69"/>
      <c r="AB527" s="69" t="s">
        <v>967</v>
      </c>
      <c r="AC527" s="69"/>
    </row>
    <row r="528" spans="1:29" x14ac:dyDescent="0.25">
      <c r="A528" s="69"/>
      <c r="B528" s="69"/>
      <c r="C528" s="69"/>
      <c r="D528" s="69"/>
      <c r="E528" s="69" t="s">
        <v>11356</v>
      </c>
      <c r="F528" s="69"/>
      <c r="G528" s="69"/>
      <c r="H528" s="69"/>
      <c r="I528" s="69"/>
      <c r="J528" s="69"/>
      <c r="K528" s="69"/>
      <c r="L528" s="69" t="s">
        <v>11357</v>
      </c>
      <c r="M528" s="70">
        <v>23372.275000000001</v>
      </c>
      <c r="N528" s="69"/>
      <c r="O528" s="69"/>
      <c r="P528" s="69" t="s">
        <v>1764</v>
      </c>
      <c r="Q528" s="69" t="s">
        <v>2326</v>
      </c>
      <c r="R528" s="69"/>
      <c r="S528" s="70">
        <v>23372.275000000001</v>
      </c>
      <c r="T528" s="70"/>
      <c r="U528" s="69"/>
      <c r="V528" s="69"/>
      <c r="W528" s="69"/>
      <c r="X528" s="69"/>
      <c r="Y528" s="70"/>
      <c r="Z528" s="69">
        <v>0</v>
      </c>
      <c r="AA528" s="69"/>
      <c r="AB528" s="69" t="s">
        <v>997</v>
      </c>
      <c r="AC528" s="69"/>
    </row>
    <row r="529" spans="1:29" x14ac:dyDescent="0.25">
      <c r="A529" s="69"/>
      <c r="B529" s="69"/>
      <c r="C529" s="69"/>
      <c r="D529" s="69"/>
      <c r="E529" s="69" t="s">
        <v>11359</v>
      </c>
      <c r="F529" s="69"/>
      <c r="G529" s="69"/>
      <c r="H529" s="69"/>
      <c r="I529" s="69"/>
      <c r="J529" s="69"/>
      <c r="K529" s="69"/>
      <c r="L529" s="69" t="s">
        <v>11358</v>
      </c>
      <c r="M529" s="70">
        <v>109543.336</v>
      </c>
      <c r="N529" s="69"/>
      <c r="O529" s="69"/>
      <c r="P529" s="69" t="s">
        <v>1789</v>
      </c>
      <c r="Q529" s="69" t="s">
        <v>3258</v>
      </c>
      <c r="R529" s="69"/>
      <c r="S529" s="70">
        <v>109543.336</v>
      </c>
      <c r="T529" s="70"/>
      <c r="U529" s="69"/>
      <c r="V529" s="69"/>
      <c r="W529" s="69"/>
      <c r="X529" s="69"/>
      <c r="Y529" s="70"/>
      <c r="Z529" s="69">
        <v>0</v>
      </c>
      <c r="AA529" s="69"/>
      <c r="AB529" s="69" t="s">
        <v>967</v>
      </c>
      <c r="AC529" s="69"/>
    </row>
    <row r="530" spans="1:29" x14ac:dyDescent="0.25">
      <c r="A530" s="69"/>
      <c r="B530" s="69"/>
      <c r="C530" s="69"/>
      <c r="D530" s="69"/>
      <c r="E530" s="69" t="s">
        <v>11359</v>
      </c>
      <c r="F530" s="69"/>
      <c r="G530" s="69"/>
      <c r="H530" s="69"/>
      <c r="I530" s="69"/>
      <c r="J530" s="69"/>
      <c r="K530" s="69"/>
      <c r="L530" s="69" t="s">
        <v>11360</v>
      </c>
      <c r="M530" s="70">
        <v>30746.240000000002</v>
      </c>
      <c r="N530" s="69"/>
      <c r="O530" s="69"/>
      <c r="P530" s="69" t="s">
        <v>1789</v>
      </c>
      <c r="Q530" s="69" t="s">
        <v>3258</v>
      </c>
      <c r="R530" s="69"/>
      <c r="S530" s="70">
        <v>30746.240000000002</v>
      </c>
      <c r="T530" s="70"/>
      <c r="U530" s="69"/>
      <c r="V530" s="69"/>
      <c r="W530" s="69"/>
      <c r="X530" s="69"/>
      <c r="Y530" s="70"/>
      <c r="Z530" s="69">
        <v>0</v>
      </c>
      <c r="AA530" s="69"/>
      <c r="AB530" s="69" t="s">
        <v>967</v>
      </c>
      <c r="AC530" s="69"/>
    </row>
    <row r="531" spans="1:29" x14ac:dyDescent="0.25">
      <c r="A531" s="69"/>
      <c r="B531" s="69"/>
      <c r="C531" s="69"/>
      <c r="D531" s="69"/>
      <c r="E531" s="69" t="s">
        <v>11362</v>
      </c>
      <c r="F531" s="69"/>
      <c r="G531" s="69"/>
      <c r="H531" s="69"/>
      <c r="I531" s="69"/>
      <c r="J531" s="69"/>
      <c r="K531" s="69"/>
      <c r="L531" s="69" t="s">
        <v>11361</v>
      </c>
      <c r="M531" s="70">
        <v>17117.632000000001</v>
      </c>
      <c r="N531" s="69"/>
      <c r="O531" s="69"/>
      <c r="P531" s="69" t="s">
        <v>1542</v>
      </c>
      <c r="Q531" s="69" t="s">
        <v>2397</v>
      </c>
      <c r="R531" s="69"/>
      <c r="S531" s="70">
        <v>17117.632000000001</v>
      </c>
      <c r="T531" s="70"/>
      <c r="U531" s="69"/>
      <c r="V531" s="69"/>
      <c r="W531" s="69"/>
      <c r="X531" s="69"/>
      <c r="Y531" s="70"/>
      <c r="Z531" s="69">
        <v>0</v>
      </c>
      <c r="AA531" s="69"/>
      <c r="AB531" s="69" t="s">
        <v>967</v>
      </c>
      <c r="AC531" s="69"/>
    </row>
    <row r="532" spans="1:29" x14ac:dyDescent="0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 t="s">
        <v>11363</v>
      </c>
      <c r="M532" s="70">
        <v>63112.57</v>
      </c>
      <c r="N532" s="69"/>
      <c r="O532" s="69"/>
      <c r="P532" s="69"/>
      <c r="Q532" s="69"/>
      <c r="R532" s="69"/>
      <c r="S532" s="69"/>
      <c r="T532" s="70"/>
      <c r="U532" s="69"/>
      <c r="V532" s="69"/>
      <c r="W532" s="69"/>
      <c r="X532" s="69"/>
      <c r="Y532" s="70"/>
      <c r="Z532" s="69">
        <v>0</v>
      </c>
      <c r="AA532" s="69"/>
      <c r="AB532" s="69" t="s">
        <v>997</v>
      </c>
      <c r="AC532" s="69"/>
    </row>
    <row r="533" spans="1:29" x14ac:dyDescent="0.25">
      <c r="A533" s="71" t="s">
        <v>193</v>
      </c>
      <c r="B533" s="71"/>
      <c r="C533" s="71"/>
      <c r="D533" s="71"/>
      <c r="E533" s="71"/>
      <c r="F533" s="71"/>
      <c r="G533" s="71"/>
      <c r="H533" s="71"/>
      <c r="I533" s="71"/>
      <c r="J533" s="72">
        <v>390694.01</v>
      </c>
      <c r="K533" s="71"/>
      <c r="L533" s="71"/>
      <c r="M533" s="72">
        <v>382366.70499999996</v>
      </c>
      <c r="N533" s="72">
        <v>8327.3050000000512</v>
      </c>
      <c r="O533" s="71"/>
      <c r="P533" s="71"/>
      <c r="Q533" s="71"/>
      <c r="R533" s="71"/>
      <c r="S533" s="72">
        <v>319254.13499999995</v>
      </c>
      <c r="T533" s="72">
        <v>0</v>
      </c>
      <c r="U533" s="71"/>
      <c r="V533" s="71"/>
      <c r="W533" s="71"/>
      <c r="X533" s="72">
        <v>319254.13499999995</v>
      </c>
      <c r="Y533" s="72">
        <v>0</v>
      </c>
      <c r="Z533" s="72">
        <v>0</v>
      </c>
      <c r="AA533" s="69"/>
      <c r="AB533" s="69"/>
      <c r="AC533" s="69"/>
    </row>
    <row r="534" spans="1:29" ht="30" x14ac:dyDescent="0.25">
      <c r="A534" s="68" t="s">
        <v>11364</v>
      </c>
      <c r="B534" s="69" t="s">
        <v>11365</v>
      </c>
      <c r="C534" s="69" t="s">
        <v>11366</v>
      </c>
      <c r="D534" s="69" t="s">
        <v>10784</v>
      </c>
      <c r="E534" s="69" t="s">
        <v>11368</v>
      </c>
      <c r="F534" s="69" t="s">
        <v>10612</v>
      </c>
      <c r="G534" s="69" t="s">
        <v>1269</v>
      </c>
      <c r="H534" s="69" t="s">
        <v>2640</v>
      </c>
      <c r="I534" s="69" t="s">
        <v>1236</v>
      </c>
      <c r="J534" s="70">
        <v>942064.43</v>
      </c>
      <c r="K534" s="69" t="s">
        <v>1936</v>
      </c>
      <c r="L534" s="69" t="s">
        <v>11367</v>
      </c>
      <c r="M534" s="70">
        <v>153602.28</v>
      </c>
      <c r="N534" s="69"/>
      <c r="O534" s="69"/>
      <c r="P534" s="69" t="s">
        <v>3011</v>
      </c>
      <c r="Q534" s="69" t="s">
        <v>3232</v>
      </c>
      <c r="R534" s="69"/>
      <c r="S534" s="70">
        <v>153602.28</v>
      </c>
      <c r="T534" s="70"/>
      <c r="U534" s="69"/>
      <c r="V534" s="69"/>
      <c r="W534" s="69"/>
      <c r="X534" s="69"/>
      <c r="Y534" s="70"/>
      <c r="Z534" s="69">
        <v>0</v>
      </c>
      <c r="AA534" s="69" t="s">
        <v>966</v>
      </c>
      <c r="AB534" s="69" t="s">
        <v>967</v>
      </c>
      <c r="AC534" s="69" t="s">
        <v>11369</v>
      </c>
    </row>
    <row r="535" spans="1:29" x14ac:dyDescent="0.25">
      <c r="A535" s="69"/>
      <c r="B535" s="69"/>
      <c r="C535" s="69"/>
      <c r="D535" s="69"/>
      <c r="E535" s="69" t="s">
        <v>11371</v>
      </c>
      <c r="F535" s="69"/>
      <c r="G535" s="69"/>
      <c r="H535" s="69"/>
      <c r="I535" s="69"/>
      <c r="J535" s="69"/>
      <c r="K535" s="69"/>
      <c r="L535" s="69" t="s">
        <v>11370</v>
      </c>
      <c r="M535" s="70">
        <v>221633.75</v>
      </c>
      <c r="N535" s="69"/>
      <c r="O535" s="69"/>
      <c r="P535" s="69" t="s">
        <v>1112</v>
      </c>
      <c r="Q535" s="69" t="s">
        <v>2394</v>
      </c>
      <c r="R535" s="69"/>
      <c r="S535" s="70">
        <v>221633.75</v>
      </c>
      <c r="T535" s="70"/>
      <c r="U535" s="69"/>
      <c r="V535" s="69"/>
      <c r="W535" s="69"/>
      <c r="X535" s="69"/>
      <c r="Y535" s="70"/>
      <c r="Z535" s="69">
        <v>0</v>
      </c>
      <c r="AA535" s="69"/>
      <c r="AB535" s="69" t="s">
        <v>967</v>
      </c>
      <c r="AC535" s="69"/>
    </row>
    <row r="536" spans="1:29" x14ac:dyDescent="0.25">
      <c r="A536" s="69"/>
      <c r="B536" s="69"/>
      <c r="C536" s="69"/>
      <c r="D536" s="69"/>
      <c r="E536" s="69" t="s">
        <v>11373</v>
      </c>
      <c r="F536" s="69"/>
      <c r="G536" s="69"/>
      <c r="H536" s="69"/>
      <c r="I536" s="69"/>
      <c r="J536" s="69"/>
      <c r="K536" s="69"/>
      <c r="L536" s="69" t="s">
        <v>11372</v>
      </c>
      <c r="M536" s="70">
        <v>232783.46</v>
      </c>
      <c r="N536" s="69"/>
      <c r="O536" s="69"/>
      <c r="P536" s="69" t="s">
        <v>1112</v>
      </c>
      <c r="Q536" s="69" t="s">
        <v>2397</v>
      </c>
      <c r="R536" s="69"/>
      <c r="S536" s="70">
        <v>232783.46</v>
      </c>
      <c r="T536" s="70"/>
      <c r="U536" s="69"/>
      <c r="V536" s="69"/>
      <c r="W536" s="69"/>
      <c r="X536" s="69"/>
      <c r="Y536" s="70"/>
      <c r="Z536" s="69">
        <v>0</v>
      </c>
      <c r="AA536" s="69"/>
      <c r="AB536" s="69" t="s">
        <v>967</v>
      </c>
      <c r="AC536" s="69"/>
    </row>
    <row r="537" spans="1:29" x14ac:dyDescent="0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 t="s">
        <v>11374</v>
      </c>
      <c r="M537" s="70">
        <v>213937.49</v>
      </c>
      <c r="N537" s="69"/>
      <c r="O537" s="69"/>
      <c r="P537" s="69"/>
      <c r="Q537" s="69"/>
      <c r="R537" s="69"/>
      <c r="S537" s="69"/>
      <c r="T537" s="70"/>
      <c r="U537" s="69"/>
      <c r="V537" s="69"/>
      <c r="W537" s="69"/>
      <c r="X537" s="69"/>
      <c r="Y537" s="70"/>
      <c r="Z537" s="69">
        <v>0</v>
      </c>
      <c r="AA537" s="69"/>
      <c r="AB537" s="69" t="s">
        <v>967</v>
      </c>
      <c r="AC537" s="69"/>
    </row>
    <row r="538" spans="1:29" x14ac:dyDescent="0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 t="s">
        <v>11375</v>
      </c>
      <c r="M538" s="70">
        <v>73745.36</v>
      </c>
      <c r="N538" s="69"/>
      <c r="O538" s="69"/>
      <c r="P538" s="69"/>
      <c r="Q538" s="69"/>
      <c r="R538" s="69"/>
      <c r="S538" s="69"/>
      <c r="T538" s="70"/>
      <c r="U538" s="69"/>
      <c r="V538" s="69"/>
      <c r="W538" s="69"/>
      <c r="X538" s="69"/>
      <c r="Y538" s="70"/>
      <c r="Z538" s="69">
        <v>0</v>
      </c>
      <c r="AA538" s="69"/>
      <c r="AB538" s="69" t="s">
        <v>967</v>
      </c>
      <c r="AC538" s="69"/>
    </row>
    <row r="539" spans="1:29" x14ac:dyDescent="0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 t="s">
        <v>11376</v>
      </c>
      <c r="M539" s="70">
        <v>32163.43</v>
      </c>
      <c r="N539" s="69"/>
      <c r="O539" s="69"/>
      <c r="P539" s="69"/>
      <c r="Q539" s="69"/>
      <c r="R539" s="69"/>
      <c r="S539" s="69"/>
      <c r="T539" s="70"/>
      <c r="U539" s="69"/>
      <c r="V539" s="69"/>
      <c r="W539" s="69"/>
      <c r="X539" s="69"/>
      <c r="Y539" s="70"/>
      <c r="Z539" s="69">
        <v>0</v>
      </c>
      <c r="AA539" s="69"/>
      <c r="AB539" s="69" t="s">
        <v>967</v>
      </c>
      <c r="AC539" s="69"/>
    </row>
    <row r="540" spans="1:29" x14ac:dyDescent="0.25">
      <c r="A540" s="71" t="s">
        <v>193</v>
      </c>
      <c r="B540" s="71"/>
      <c r="C540" s="71"/>
      <c r="D540" s="71"/>
      <c r="E540" s="71"/>
      <c r="F540" s="71"/>
      <c r="G540" s="71"/>
      <c r="H540" s="71"/>
      <c r="I540" s="71"/>
      <c r="J540" s="72">
        <v>942064.43</v>
      </c>
      <c r="K540" s="71"/>
      <c r="L540" s="71"/>
      <c r="M540" s="72">
        <v>927865.77</v>
      </c>
      <c r="N540" s="72">
        <v>14198.660000000033</v>
      </c>
      <c r="O540" s="71"/>
      <c r="P540" s="71"/>
      <c r="Q540" s="71"/>
      <c r="R540" s="71"/>
      <c r="S540" s="72">
        <v>608019.49</v>
      </c>
      <c r="T540" s="72">
        <v>0</v>
      </c>
      <c r="U540" s="71"/>
      <c r="V540" s="71"/>
      <c r="W540" s="71"/>
      <c r="X540" s="72">
        <v>608019.49</v>
      </c>
      <c r="Y540" s="72">
        <v>0</v>
      </c>
      <c r="Z540" s="72">
        <v>0</v>
      </c>
      <c r="AA540" s="69"/>
      <c r="AB540" s="69"/>
      <c r="AC540" s="69"/>
    </row>
    <row r="541" spans="1:29" ht="30" x14ac:dyDescent="0.25">
      <c r="A541" s="68" t="s">
        <v>11377</v>
      </c>
      <c r="B541" s="69" t="s">
        <v>11333</v>
      </c>
      <c r="C541" s="69" t="s">
        <v>220</v>
      </c>
      <c r="D541" s="69" t="s">
        <v>11378</v>
      </c>
      <c r="E541" s="69" t="s">
        <v>11380</v>
      </c>
      <c r="F541" s="69" t="s">
        <v>11278</v>
      </c>
      <c r="G541" s="69" t="s">
        <v>1709</v>
      </c>
      <c r="H541" s="69" t="s">
        <v>1106</v>
      </c>
      <c r="I541" s="69" t="s">
        <v>1236</v>
      </c>
      <c r="J541" s="70">
        <v>50158.15</v>
      </c>
      <c r="K541" s="69" t="s">
        <v>1936</v>
      </c>
      <c r="L541" s="69" t="s">
        <v>11379</v>
      </c>
      <c r="M541" s="70">
        <v>49910.2</v>
      </c>
      <c r="N541" s="69"/>
      <c r="O541" s="69"/>
      <c r="P541" s="69" t="s">
        <v>1729</v>
      </c>
      <c r="Q541" s="69" t="s">
        <v>2326</v>
      </c>
      <c r="R541" s="69"/>
      <c r="S541" s="70">
        <v>49910.2</v>
      </c>
      <c r="T541" s="70"/>
      <c r="U541" s="69" t="s">
        <v>3793</v>
      </c>
      <c r="V541" s="73">
        <v>46</v>
      </c>
      <c r="W541" s="69" t="s">
        <v>3793</v>
      </c>
      <c r="X541" s="69"/>
      <c r="Y541" s="70"/>
      <c r="Z541" s="69">
        <v>0</v>
      </c>
      <c r="AA541" s="69" t="s">
        <v>966</v>
      </c>
      <c r="AB541" s="69" t="s">
        <v>967</v>
      </c>
      <c r="AC541" s="69" t="s">
        <v>11381</v>
      </c>
    </row>
    <row r="542" spans="1:29" x14ac:dyDescent="0.25">
      <c r="A542" s="71" t="s">
        <v>193</v>
      </c>
      <c r="B542" s="71"/>
      <c r="C542" s="71"/>
      <c r="D542" s="71"/>
      <c r="E542" s="71"/>
      <c r="F542" s="71"/>
      <c r="G542" s="71"/>
      <c r="H542" s="71"/>
      <c r="I542" s="71"/>
      <c r="J542" s="72">
        <v>50158.15</v>
      </c>
      <c r="K542" s="71"/>
      <c r="L542" s="71"/>
      <c r="M542" s="72">
        <v>49910.2</v>
      </c>
      <c r="N542" s="72">
        <v>247.95000000000437</v>
      </c>
      <c r="O542" s="71"/>
      <c r="P542" s="71"/>
      <c r="Q542" s="71"/>
      <c r="R542" s="71"/>
      <c r="S542" s="72">
        <v>49910.2</v>
      </c>
      <c r="T542" s="72">
        <v>49910.2</v>
      </c>
      <c r="U542" s="71"/>
      <c r="V542" s="71"/>
      <c r="W542" s="71"/>
      <c r="X542" s="72">
        <v>0</v>
      </c>
      <c r="Y542" s="72">
        <v>0</v>
      </c>
      <c r="Z542" s="72">
        <v>49910.2</v>
      </c>
      <c r="AA542" s="69"/>
      <c r="AB542" s="69"/>
      <c r="AC542" s="69"/>
    </row>
    <row r="543" spans="1:29" ht="30" x14ac:dyDescent="0.25">
      <c r="A543" s="68" t="s">
        <v>11382</v>
      </c>
      <c r="B543" s="69" t="s">
        <v>11172</v>
      </c>
      <c r="C543" s="69" t="s">
        <v>11383</v>
      </c>
      <c r="D543" s="69" t="s">
        <v>10723</v>
      </c>
      <c r="E543" s="69" t="s">
        <v>11385</v>
      </c>
      <c r="F543" s="69" t="s">
        <v>10612</v>
      </c>
      <c r="G543" s="69" t="s">
        <v>1307</v>
      </c>
      <c r="H543" s="69" t="s">
        <v>1764</v>
      </c>
      <c r="I543" s="69" t="s">
        <v>1236</v>
      </c>
      <c r="J543" s="70">
        <v>28654.92</v>
      </c>
      <c r="K543" s="69" t="s">
        <v>1936</v>
      </c>
      <c r="L543" s="69" t="s">
        <v>11384</v>
      </c>
      <c r="M543" s="70">
        <v>28449.42</v>
      </c>
      <c r="N543" s="69"/>
      <c r="O543" s="69"/>
      <c r="P543" s="69" t="s">
        <v>2277</v>
      </c>
      <c r="Q543" s="69" t="s">
        <v>3327</v>
      </c>
      <c r="R543" s="69"/>
      <c r="S543" s="70">
        <v>28449.42</v>
      </c>
      <c r="T543" s="70"/>
      <c r="U543" s="69"/>
      <c r="V543" s="69"/>
      <c r="W543" s="69"/>
      <c r="X543" s="69"/>
      <c r="Y543" s="70"/>
      <c r="Z543" s="69">
        <v>0</v>
      </c>
      <c r="AA543" s="69" t="s">
        <v>966</v>
      </c>
      <c r="AB543" s="69" t="s">
        <v>967</v>
      </c>
      <c r="AC543" s="69" t="s">
        <v>11386</v>
      </c>
    </row>
    <row r="544" spans="1:29" x14ac:dyDescent="0.25">
      <c r="A544" s="71" t="s">
        <v>193</v>
      </c>
      <c r="B544" s="71"/>
      <c r="C544" s="71"/>
      <c r="D544" s="71"/>
      <c r="E544" s="71"/>
      <c r="F544" s="71"/>
      <c r="G544" s="71"/>
      <c r="H544" s="71"/>
      <c r="I544" s="71"/>
      <c r="J544" s="72">
        <v>28654.92</v>
      </c>
      <c r="K544" s="71"/>
      <c r="L544" s="71"/>
      <c r="M544" s="72">
        <v>28449.42</v>
      </c>
      <c r="N544" s="72">
        <v>205.5</v>
      </c>
      <c r="O544" s="71"/>
      <c r="P544" s="71"/>
      <c r="Q544" s="71"/>
      <c r="R544" s="71"/>
      <c r="S544" s="72">
        <v>28449.42</v>
      </c>
      <c r="T544" s="72">
        <v>0</v>
      </c>
      <c r="U544" s="71"/>
      <c r="V544" s="71"/>
      <c r="W544" s="71"/>
      <c r="X544" s="72">
        <v>28449.42</v>
      </c>
      <c r="Y544" s="72">
        <v>0</v>
      </c>
      <c r="Z544" s="72">
        <v>0</v>
      </c>
      <c r="AA544" s="69"/>
      <c r="AB544" s="69"/>
      <c r="AC544" s="69"/>
    </row>
    <row r="545" spans="1:29" ht="50" x14ac:dyDescent="0.25">
      <c r="A545" s="68" t="s">
        <v>11387</v>
      </c>
      <c r="B545" s="69" t="s">
        <v>11388</v>
      </c>
      <c r="C545" s="69" t="s">
        <v>11389</v>
      </c>
      <c r="D545" s="69" t="s">
        <v>2001</v>
      </c>
      <c r="E545" s="69"/>
      <c r="F545" s="69" t="s">
        <v>11241</v>
      </c>
      <c r="G545" s="69" t="s">
        <v>2137</v>
      </c>
      <c r="H545" s="69" t="s">
        <v>1106</v>
      </c>
      <c r="I545" s="69" t="s">
        <v>1236</v>
      </c>
      <c r="J545" s="70">
        <v>35709.22</v>
      </c>
      <c r="K545" s="69" t="s">
        <v>1936</v>
      </c>
      <c r="L545" s="69" t="s">
        <v>11390</v>
      </c>
      <c r="M545" s="70">
        <v>35549.949999999997</v>
      </c>
      <c r="N545" s="69"/>
      <c r="O545" s="69"/>
      <c r="P545" s="69"/>
      <c r="Q545" s="69"/>
      <c r="R545" s="69"/>
      <c r="S545" s="69"/>
      <c r="T545" s="70"/>
      <c r="U545" s="69"/>
      <c r="V545" s="69"/>
      <c r="W545" s="69"/>
      <c r="X545" s="69"/>
      <c r="Y545" s="70"/>
      <c r="Z545" s="69">
        <v>0</v>
      </c>
      <c r="AA545" s="69" t="s">
        <v>966</v>
      </c>
      <c r="AB545" s="69" t="s">
        <v>967</v>
      </c>
      <c r="AC545" s="69" t="s">
        <v>11391</v>
      </c>
    </row>
    <row r="546" spans="1:29" x14ac:dyDescent="0.25">
      <c r="A546" s="71" t="s">
        <v>193</v>
      </c>
      <c r="B546" s="71"/>
      <c r="C546" s="71"/>
      <c r="D546" s="71"/>
      <c r="E546" s="71"/>
      <c r="F546" s="71"/>
      <c r="G546" s="71"/>
      <c r="H546" s="71"/>
      <c r="I546" s="71"/>
      <c r="J546" s="72">
        <v>35709.22</v>
      </c>
      <c r="K546" s="71"/>
      <c r="L546" s="71"/>
      <c r="M546" s="72">
        <v>35549.949999999997</v>
      </c>
      <c r="N546" s="72">
        <v>159.27000000000407</v>
      </c>
      <c r="O546" s="71"/>
      <c r="P546" s="71"/>
      <c r="Q546" s="71"/>
      <c r="R546" s="71"/>
      <c r="S546" s="72">
        <v>0</v>
      </c>
      <c r="T546" s="72">
        <v>0</v>
      </c>
      <c r="U546" s="71"/>
      <c r="V546" s="71"/>
      <c r="W546" s="71"/>
      <c r="X546" s="72">
        <v>0</v>
      </c>
      <c r="Y546" s="72">
        <v>0</v>
      </c>
      <c r="Z546" s="72">
        <v>0</v>
      </c>
      <c r="AA546" s="69"/>
      <c r="AB546" s="69"/>
      <c r="AC546" s="69"/>
    </row>
    <row r="547" spans="1:29" ht="60" x14ac:dyDescent="0.25">
      <c r="A547" s="68" t="s">
        <v>11392</v>
      </c>
      <c r="B547" s="69" t="s">
        <v>11393</v>
      </c>
      <c r="C547" s="69" t="s">
        <v>11394</v>
      </c>
      <c r="D547" s="69" t="s">
        <v>2001</v>
      </c>
      <c r="E547" s="69"/>
      <c r="F547" s="69" t="s">
        <v>11241</v>
      </c>
      <c r="G547" s="69" t="s">
        <v>1729</v>
      </c>
      <c r="H547" s="69" t="s">
        <v>3099</v>
      </c>
      <c r="I547" s="69" t="s">
        <v>1236</v>
      </c>
      <c r="J547" s="70">
        <v>612933.6</v>
      </c>
      <c r="K547" s="69" t="s">
        <v>1936</v>
      </c>
      <c r="L547" s="69" t="s">
        <v>11395</v>
      </c>
      <c r="M547" s="70">
        <v>65618.28</v>
      </c>
      <c r="N547" s="69"/>
      <c r="O547" s="69"/>
      <c r="P547" s="69"/>
      <c r="Q547" s="69"/>
      <c r="R547" s="69"/>
      <c r="S547" s="69"/>
      <c r="T547" s="70"/>
      <c r="U547" s="69"/>
      <c r="V547" s="69"/>
      <c r="W547" s="69"/>
      <c r="X547" s="69"/>
      <c r="Y547" s="70"/>
      <c r="Z547" s="69">
        <v>0</v>
      </c>
      <c r="AA547" s="69" t="s">
        <v>966</v>
      </c>
      <c r="AB547" s="69" t="s">
        <v>967</v>
      </c>
      <c r="AC547" s="69" t="s">
        <v>11396</v>
      </c>
    </row>
    <row r="548" spans="1:29" x14ac:dyDescent="0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 t="s">
        <v>11397</v>
      </c>
      <c r="M548" s="70">
        <v>87930.16</v>
      </c>
      <c r="N548" s="69"/>
      <c r="O548" s="69"/>
      <c r="P548" s="69"/>
      <c r="Q548" s="69"/>
      <c r="R548" s="69"/>
      <c r="S548" s="69"/>
      <c r="T548" s="70"/>
      <c r="U548" s="69"/>
      <c r="V548" s="69"/>
      <c r="W548" s="69"/>
      <c r="X548" s="69"/>
      <c r="Y548" s="70"/>
      <c r="Z548" s="69">
        <v>0</v>
      </c>
      <c r="AA548" s="69"/>
      <c r="AB548" s="69" t="s">
        <v>967</v>
      </c>
      <c r="AC548" s="69"/>
    </row>
    <row r="549" spans="1:29" x14ac:dyDescent="0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 t="s">
        <v>11398</v>
      </c>
      <c r="M549" s="70">
        <v>22280.28</v>
      </c>
      <c r="N549" s="69"/>
      <c r="O549" s="69"/>
      <c r="P549" s="69"/>
      <c r="Q549" s="69"/>
      <c r="R549" s="69"/>
      <c r="S549" s="69"/>
      <c r="T549" s="70"/>
      <c r="U549" s="69"/>
      <c r="V549" s="69"/>
      <c r="W549" s="69"/>
      <c r="X549" s="69"/>
      <c r="Y549" s="70"/>
      <c r="Z549" s="69">
        <v>0</v>
      </c>
      <c r="AA549" s="69"/>
      <c r="AB549" s="69" t="s">
        <v>967</v>
      </c>
      <c r="AC549" s="69"/>
    </row>
    <row r="550" spans="1:29" x14ac:dyDescent="0.25">
      <c r="A550" s="69"/>
      <c r="B550" s="69"/>
      <c r="C550" s="69"/>
      <c r="D550" s="69"/>
      <c r="E550" s="69" t="s">
        <v>11400</v>
      </c>
      <c r="F550" s="69"/>
      <c r="G550" s="69"/>
      <c r="H550" s="69"/>
      <c r="I550" s="69"/>
      <c r="J550" s="69"/>
      <c r="K550" s="69"/>
      <c r="L550" s="69" t="s">
        <v>11399</v>
      </c>
      <c r="M550" s="70">
        <v>20612.64</v>
      </c>
      <c r="N550" s="69"/>
      <c r="O550" s="69"/>
      <c r="P550" s="69" t="s">
        <v>2277</v>
      </c>
      <c r="Q550" s="69" t="s">
        <v>11270</v>
      </c>
      <c r="R550" s="69"/>
      <c r="S550" s="70">
        <v>20612.64</v>
      </c>
      <c r="T550" s="70"/>
      <c r="U550" s="69"/>
      <c r="V550" s="69"/>
      <c r="W550" s="69"/>
      <c r="X550" s="69"/>
      <c r="Y550" s="70"/>
      <c r="Z550" s="69">
        <v>0</v>
      </c>
      <c r="AA550" s="69"/>
      <c r="AB550" s="69" t="s">
        <v>967</v>
      </c>
      <c r="AC550" s="69"/>
    </row>
    <row r="551" spans="1:29" x14ac:dyDescent="0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 t="s">
        <v>11401</v>
      </c>
      <c r="M551" s="70">
        <v>26709.75</v>
      </c>
      <c r="N551" s="69"/>
      <c r="O551" s="69"/>
      <c r="P551" s="69"/>
      <c r="Q551" s="69"/>
      <c r="R551" s="69"/>
      <c r="S551" s="69"/>
      <c r="T551" s="70"/>
      <c r="U551" s="69"/>
      <c r="V551" s="69"/>
      <c r="W551" s="69"/>
      <c r="X551" s="69"/>
      <c r="Y551" s="70"/>
      <c r="Z551" s="69">
        <v>0</v>
      </c>
      <c r="AA551" s="69"/>
      <c r="AB551" s="69" t="s">
        <v>967</v>
      </c>
      <c r="AC551" s="69"/>
    </row>
    <row r="552" spans="1:29" x14ac:dyDescent="0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 t="s">
        <v>11402</v>
      </c>
      <c r="M552" s="70">
        <v>18764.52</v>
      </c>
      <c r="N552" s="69"/>
      <c r="O552" s="69"/>
      <c r="P552" s="69"/>
      <c r="Q552" s="69"/>
      <c r="R552" s="69"/>
      <c r="S552" s="69"/>
      <c r="T552" s="70"/>
      <c r="U552" s="69"/>
      <c r="V552" s="69"/>
      <c r="W552" s="69"/>
      <c r="X552" s="69"/>
      <c r="Y552" s="70"/>
      <c r="Z552" s="69">
        <v>0</v>
      </c>
      <c r="AA552" s="69"/>
      <c r="AB552" s="69" t="s">
        <v>967</v>
      </c>
      <c r="AC552" s="69"/>
    </row>
    <row r="553" spans="1:29" x14ac:dyDescent="0.25">
      <c r="A553" s="71" t="s">
        <v>193</v>
      </c>
      <c r="B553" s="71"/>
      <c r="C553" s="71"/>
      <c r="D553" s="71"/>
      <c r="E553" s="71"/>
      <c r="F553" s="71"/>
      <c r="G553" s="71"/>
      <c r="H553" s="71"/>
      <c r="I553" s="71"/>
      <c r="J553" s="72">
        <v>612933.6</v>
      </c>
      <c r="K553" s="71"/>
      <c r="L553" s="71"/>
      <c r="M553" s="72">
        <v>241915.62999999998</v>
      </c>
      <c r="N553" s="72">
        <v>371017.97</v>
      </c>
      <c r="O553" s="71"/>
      <c r="P553" s="71"/>
      <c r="Q553" s="71"/>
      <c r="R553" s="71"/>
      <c r="S553" s="72">
        <v>20612.64</v>
      </c>
      <c r="T553" s="72">
        <v>0</v>
      </c>
      <c r="U553" s="71"/>
      <c r="V553" s="71"/>
      <c r="W553" s="71"/>
      <c r="X553" s="72">
        <v>20612.64</v>
      </c>
      <c r="Y553" s="72">
        <v>0</v>
      </c>
      <c r="Z553" s="72">
        <v>0</v>
      </c>
      <c r="AA553" s="69"/>
      <c r="AB553" s="69"/>
      <c r="AC553" s="69"/>
    </row>
    <row r="554" spans="1:29" ht="30" x14ac:dyDescent="0.25">
      <c r="A554" s="68" t="s">
        <v>11403</v>
      </c>
      <c r="B554" s="69" t="s">
        <v>11404</v>
      </c>
      <c r="C554" s="69" t="s">
        <v>11405</v>
      </c>
      <c r="D554" s="69" t="s">
        <v>10760</v>
      </c>
      <c r="E554" s="69" t="s">
        <v>11407</v>
      </c>
      <c r="F554" s="69" t="s">
        <v>11278</v>
      </c>
      <c r="G554" s="69" t="s">
        <v>2170</v>
      </c>
      <c r="H554" s="69" t="s">
        <v>3099</v>
      </c>
      <c r="I554" s="69" t="s">
        <v>1236</v>
      </c>
      <c r="J554" s="70">
        <v>22902.28</v>
      </c>
      <c r="K554" s="69" t="s">
        <v>1936</v>
      </c>
      <c r="L554" s="69" t="s">
        <v>11406</v>
      </c>
      <c r="M554" s="70">
        <v>21828</v>
      </c>
      <c r="N554" s="69"/>
      <c r="O554" s="69"/>
      <c r="P554" s="69" t="s">
        <v>1115</v>
      </c>
      <c r="Q554" s="69" t="s">
        <v>2461</v>
      </c>
      <c r="R554" s="69"/>
      <c r="S554" s="70">
        <v>21828</v>
      </c>
      <c r="T554" s="70"/>
      <c r="U554" s="69"/>
      <c r="V554" s="69"/>
      <c r="W554" s="69"/>
      <c r="X554" s="69"/>
      <c r="Y554" s="70"/>
      <c r="Z554" s="69">
        <v>0</v>
      </c>
      <c r="AA554" s="69" t="s">
        <v>966</v>
      </c>
      <c r="AB554" s="69" t="s">
        <v>967</v>
      </c>
      <c r="AC554" s="69" t="s">
        <v>11408</v>
      </c>
    </row>
    <row r="555" spans="1:29" x14ac:dyDescent="0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 t="s">
        <v>11409</v>
      </c>
      <c r="M555" s="70">
        <v>1074.28</v>
      </c>
      <c r="N555" s="69"/>
      <c r="O555" s="69"/>
      <c r="P555" s="69"/>
      <c r="Q555" s="69"/>
      <c r="R555" s="69"/>
      <c r="S555" s="69"/>
      <c r="T555" s="70"/>
      <c r="U555" s="69"/>
      <c r="V555" s="69"/>
      <c r="W555" s="69"/>
      <c r="X555" s="69"/>
      <c r="Y555" s="70"/>
      <c r="Z555" s="69">
        <v>0</v>
      </c>
      <c r="AA555" s="69"/>
      <c r="AB555" s="69" t="s">
        <v>967</v>
      </c>
      <c r="AC555" s="69"/>
    </row>
    <row r="556" spans="1:29" x14ac:dyDescent="0.25">
      <c r="A556" s="71" t="s">
        <v>193</v>
      </c>
      <c r="B556" s="71"/>
      <c r="C556" s="71"/>
      <c r="D556" s="71"/>
      <c r="E556" s="71"/>
      <c r="F556" s="71"/>
      <c r="G556" s="71"/>
      <c r="H556" s="71"/>
      <c r="I556" s="71"/>
      <c r="J556" s="72">
        <v>22902.28</v>
      </c>
      <c r="K556" s="71"/>
      <c r="L556" s="71"/>
      <c r="M556" s="72">
        <v>22902.28</v>
      </c>
      <c r="N556" s="72">
        <v>0</v>
      </c>
      <c r="O556" s="71"/>
      <c r="P556" s="71"/>
      <c r="Q556" s="71"/>
      <c r="R556" s="71"/>
      <c r="S556" s="72">
        <v>21828</v>
      </c>
      <c r="T556" s="72">
        <v>0</v>
      </c>
      <c r="U556" s="71"/>
      <c r="V556" s="71"/>
      <c r="W556" s="71"/>
      <c r="X556" s="72">
        <v>21828</v>
      </c>
      <c r="Y556" s="72">
        <v>0</v>
      </c>
      <c r="Z556" s="72">
        <v>0</v>
      </c>
      <c r="AA556" s="69"/>
      <c r="AB556" s="69"/>
      <c r="AC556" s="69"/>
    </row>
    <row r="557" spans="1:29" ht="30" x14ac:dyDescent="0.25">
      <c r="A557" s="68" t="s">
        <v>11410</v>
      </c>
      <c r="B557" s="69" t="s">
        <v>11404</v>
      </c>
      <c r="C557" s="69" t="s">
        <v>11411</v>
      </c>
      <c r="D557" s="69" t="s">
        <v>10723</v>
      </c>
      <c r="E557" s="69" t="s">
        <v>11413</v>
      </c>
      <c r="F557" s="69" t="s">
        <v>11278</v>
      </c>
      <c r="G557" s="69" t="s">
        <v>2175</v>
      </c>
      <c r="H557" s="69" t="s">
        <v>2609</v>
      </c>
      <c r="I557" s="69" t="s">
        <v>1236</v>
      </c>
      <c r="J557" s="70">
        <v>48314.720000000001</v>
      </c>
      <c r="K557" s="69" t="s">
        <v>1936</v>
      </c>
      <c r="L557" s="69" t="s">
        <v>11412</v>
      </c>
      <c r="M557" s="70">
        <v>47943.839999999997</v>
      </c>
      <c r="N557" s="69"/>
      <c r="O557" s="69"/>
      <c r="P557" s="69" t="s">
        <v>1552</v>
      </c>
      <c r="Q557" s="69" t="s">
        <v>11116</v>
      </c>
      <c r="R557" s="69"/>
      <c r="S557" s="70">
        <v>47943.839999999997</v>
      </c>
      <c r="T557" s="70"/>
      <c r="U557" s="69"/>
      <c r="V557" s="69"/>
      <c r="W557" s="69"/>
      <c r="X557" s="69"/>
      <c r="Y557" s="70"/>
      <c r="Z557" s="69">
        <v>0</v>
      </c>
      <c r="AA557" s="69" t="s">
        <v>966</v>
      </c>
      <c r="AB557" s="69" t="s">
        <v>967</v>
      </c>
      <c r="AC557" s="69" t="s">
        <v>11414</v>
      </c>
    </row>
    <row r="558" spans="1:29" x14ac:dyDescent="0.25">
      <c r="A558" s="71" t="s">
        <v>193</v>
      </c>
      <c r="B558" s="71"/>
      <c r="C558" s="71"/>
      <c r="D558" s="71"/>
      <c r="E558" s="71"/>
      <c r="F558" s="71"/>
      <c r="G558" s="71"/>
      <c r="H558" s="71"/>
      <c r="I558" s="71"/>
      <c r="J558" s="72">
        <v>48314.720000000001</v>
      </c>
      <c r="K558" s="71"/>
      <c r="L558" s="71"/>
      <c r="M558" s="72">
        <v>47943.839999999997</v>
      </c>
      <c r="N558" s="72">
        <v>370.88000000000466</v>
      </c>
      <c r="O558" s="71"/>
      <c r="P558" s="71"/>
      <c r="Q558" s="71"/>
      <c r="R558" s="71"/>
      <c r="S558" s="72">
        <v>47943.839999999997</v>
      </c>
      <c r="T558" s="72">
        <v>0</v>
      </c>
      <c r="U558" s="71"/>
      <c r="V558" s="71"/>
      <c r="W558" s="71"/>
      <c r="X558" s="72">
        <v>47943.839999999997</v>
      </c>
      <c r="Y558" s="72">
        <v>0</v>
      </c>
      <c r="Z558" s="72">
        <v>0</v>
      </c>
      <c r="AA558" s="69"/>
      <c r="AB558" s="69"/>
      <c r="AC558" s="69"/>
    </row>
    <row r="559" spans="1:29" ht="30" x14ac:dyDescent="0.25">
      <c r="A559" s="68" t="s">
        <v>11415</v>
      </c>
      <c r="B559" s="69" t="s">
        <v>11416</v>
      </c>
      <c r="C559" s="69" t="s">
        <v>11417</v>
      </c>
      <c r="D559" s="69" t="s">
        <v>1280</v>
      </c>
      <c r="E559" s="69"/>
      <c r="F559" s="69" t="s">
        <v>11241</v>
      </c>
      <c r="G559" s="69" t="s">
        <v>1607</v>
      </c>
      <c r="H559" s="69" t="s">
        <v>9954</v>
      </c>
      <c r="I559" s="69" t="s">
        <v>1236</v>
      </c>
      <c r="J559" s="70">
        <v>690311.81</v>
      </c>
      <c r="K559" s="69" t="s">
        <v>1936</v>
      </c>
      <c r="L559" s="69" t="s">
        <v>11418</v>
      </c>
      <c r="M559" s="70">
        <v>199113.42</v>
      </c>
      <c r="N559" s="69"/>
      <c r="O559" s="69"/>
      <c r="P559" s="69"/>
      <c r="Q559" s="69"/>
      <c r="R559" s="69"/>
      <c r="S559" s="69"/>
      <c r="T559" s="70"/>
      <c r="U559" s="69"/>
      <c r="V559" s="69"/>
      <c r="W559" s="69"/>
      <c r="X559" s="69"/>
      <c r="Y559" s="70"/>
      <c r="Z559" s="69">
        <v>0</v>
      </c>
      <c r="AA559" s="69" t="s">
        <v>966</v>
      </c>
      <c r="AB559" s="69" t="s">
        <v>1144</v>
      </c>
      <c r="AC559" s="69" t="s">
        <v>11419</v>
      </c>
    </row>
    <row r="560" spans="1:29" x14ac:dyDescent="0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 t="s">
        <v>11420</v>
      </c>
      <c r="M560" s="70">
        <v>28897.47</v>
      </c>
      <c r="N560" s="69"/>
      <c r="O560" s="69"/>
      <c r="P560" s="69"/>
      <c r="Q560" s="69"/>
      <c r="R560" s="69"/>
      <c r="S560" s="69"/>
      <c r="T560" s="70"/>
      <c r="U560" s="69"/>
      <c r="V560" s="69"/>
      <c r="W560" s="69"/>
      <c r="X560" s="69"/>
      <c r="Y560" s="70"/>
      <c r="Z560" s="69">
        <v>0</v>
      </c>
      <c r="AA560" s="69"/>
      <c r="AB560" s="69" t="s">
        <v>1144</v>
      </c>
      <c r="AC560" s="69"/>
    </row>
    <row r="561" spans="1:29" x14ac:dyDescent="0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 t="s">
        <v>11421</v>
      </c>
      <c r="M561" s="70">
        <v>157269.26999999999</v>
      </c>
      <c r="N561" s="69"/>
      <c r="O561" s="69"/>
      <c r="P561" s="69"/>
      <c r="Q561" s="69"/>
      <c r="R561" s="69"/>
      <c r="S561" s="69"/>
      <c r="T561" s="70"/>
      <c r="U561" s="69"/>
      <c r="V561" s="69"/>
      <c r="W561" s="69"/>
      <c r="X561" s="69"/>
      <c r="Y561" s="70"/>
      <c r="Z561" s="69">
        <v>0</v>
      </c>
      <c r="AA561" s="69"/>
      <c r="AB561" s="69" t="s">
        <v>1144</v>
      </c>
      <c r="AC561" s="69"/>
    </row>
    <row r="562" spans="1:29" x14ac:dyDescent="0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 t="s">
        <v>11422</v>
      </c>
      <c r="M562" s="70">
        <v>91147.27</v>
      </c>
      <c r="N562" s="69"/>
      <c r="O562" s="69"/>
      <c r="P562" s="69"/>
      <c r="Q562" s="69"/>
      <c r="R562" s="69"/>
      <c r="S562" s="69"/>
      <c r="T562" s="70"/>
      <c r="U562" s="69"/>
      <c r="V562" s="69"/>
      <c r="W562" s="69"/>
      <c r="X562" s="69"/>
      <c r="Y562" s="70"/>
      <c r="Z562" s="69">
        <v>0</v>
      </c>
      <c r="AA562" s="69"/>
      <c r="AB562" s="69" t="s">
        <v>1144</v>
      </c>
      <c r="AC562" s="69"/>
    </row>
    <row r="563" spans="1:29" x14ac:dyDescent="0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 t="s">
        <v>11423</v>
      </c>
      <c r="M563" s="70">
        <v>27463.79</v>
      </c>
      <c r="N563" s="69"/>
      <c r="O563" s="69"/>
      <c r="P563" s="69"/>
      <c r="Q563" s="69"/>
      <c r="R563" s="69"/>
      <c r="S563" s="69"/>
      <c r="T563" s="70"/>
      <c r="U563" s="69"/>
      <c r="V563" s="69"/>
      <c r="W563" s="69"/>
      <c r="X563" s="69"/>
      <c r="Y563" s="70"/>
      <c r="Z563" s="69">
        <v>0</v>
      </c>
      <c r="AA563" s="69"/>
      <c r="AB563" s="69" t="s">
        <v>1144</v>
      </c>
      <c r="AC563" s="69"/>
    </row>
    <row r="564" spans="1:29" x14ac:dyDescent="0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 t="s">
        <v>11424</v>
      </c>
      <c r="M564" s="70">
        <v>2048.77</v>
      </c>
      <c r="N564" s="69"/>
      <c r="O564" s="69"/>
      <c r="P564" s="69"/>
      <c r="Q564" s="69"/>
      <c r="R564" s="69"/>
      <c r="S564" s="69"/>
      <c r="T564" s="70"/>
      <c r="U564" s="69"/>
      <c r="V564" s="69"/>
      <c r="W564" s="69"/>
      <c r="X564" s="69"/>
      <c r="Y564" s="70"/>
      <c r="Z564" s="69">
        <v>0</v>
      </c>
      <c r="AA564" s="69"/>
      <c r="AB564" s="69" t="s">
        <v>1144</v>
      </c>
      <c r="AC564" s="69"/>
    </row>
    <row r="565" spans="1:29" x14ac:dyDescent="0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 t="s">
        <v>11425</v>
      </c>
      <c r="M565" s="70">
        <v>16911.89</v>
      </c>
      <c r="N565" s="69"/>
      <c r="O565" s="69"/>
      <c r="P565" s="69"/>
      <c r="Q565" s="69"/>
      <c r="R565" s="69"/>
      <c r="S565" s="69"/>
      <c r="T565" s="70"/>
      <c r="U565" s="69"/>
      <c r="V565" s="69"/>
      <c r="W565" s="69"/>
      <c r="X565" s="69"/>
      <c r="Y565" s="70"/>
      <c r="Z565" s="69">
        <v>0</v>
      </c>
      <c r="AA565" s="69"/>
      <c r="AB565" s="69" t="s">
        <v>1144</v>
      </c>
      <c r="AC565" s="69"/>
    </row>
    <row r="566" spans="1:29" x14ac:dyDescent="0.25">
      <c r="A566" s="71" t="s">
        <v>193</v>
      </c>
      <c r="B566" s="71"/>
      <c r="C566" s="71"/>
      <c r="D566" s="71"/>
      <c r="E566" s="71"/>
      <c r="F566" s="71"/>
      <c r="G566" s="71"/>
      <c r="H566" s="71"/>
      <c r="I566" s="71"/>
      <c r="J566" s="72">
        <v>690311.81</v>
      </c>
      <c r="K566" s="71"/>
      <c r="L566" s="71"/>
      <c r="M566" s="72">
        <v>522851.88000000006</v>
      </c>
      <c r="N566" s="72">
        <v>167459.93</v>
      </c>
      <c r="O566" s="71"/>
      <c r="P566" s="71"/>
      <c r="Q566" s="71"/>
      <c r="R566" s="71"/>
      <c r="S566" s="72">
        <v>0</v>
      </c>
      <c r="T566" s="72">
        <v>0</v>
      </c>
      <c r="U566" s="71"/>
      <c r="V566" s="71"/>
      <c r="W566" s="71"/>
      <c r="X566" s="72">
        <v>0</v>
      </c>
      <c r="Y566" s="72">
        <v>0</v>
      </c>
      <c r="Z566" s="72">
        <v>0</v>
      </c>
      <c r="AA566" s="69"/>
      <c r="AB566" s="69"/>
      <c r="AC566" s="69"/>
    </row>
    <row r="567" spans="1:29" ht="30" x14ac:dyDescent="0.25">
      <c r="A567" s="68" t="s">
        <v>11426</v>
      </c>
      <c r="B567" s="69" t="s">
        <v>11427</v>
      </c>
      <c r="C567" s="69" t="s">
        <v>11428</v>
      </c>
      <c r="D567" s="69" t="s">
        <v>10689</v>
      </c>
      <c r="E567" s="69"/>
      <c r="F567" s="69" t="s">
        <v>11241</v>
      </c>
      <c r="G567" s="69" t="s">
        <v>1607</v>
      </c>
      <c r="H567" s="69" t="s">
        <v>1130</v>
      </c>
      <c r="I567" s="69" t="s">
        <v>1236</v>
      </c>
      <c r="J567" s="70">
        <v>175209.42</v>
      </c>
      <c r="K567" s="69" t="s">
        <v>1936</v>
      </c>
      <c r="L567" s="69" t="s">
        <v>11429</v>
      </c>
      <c r="M567" s="70">
        <v>4554</v>
      </c>
      <c r="N567" s="69"/>
      <c r="O567" s="69"/>
      <c r="P567" s="69"/>
      <c r="Q567" s="69"/>
      <c r="R567" s="69"/>
      <c r="S567" s="69"/>
      <c r="T567" s="70"/>
      <c r="U567" s="69"/>
      <c r="V567" s="69"/>
      <c r="W567" s="69"/>
      <c r="X567" s="69"/>
      <c r="Y567" s="70"/>
      <c r="Z567" s="69">
        <v>0</v>
      </c>
      <c r="AA567" s="69" t="s">
        <v>966</v>
      </c>
      <c r="AB567" s="69" t="s">
        <v>997</v>
      </c>
      <c r="AC567" s="69" t="s">
        <v>11430</v>
      </c>
    </row>
    <row r="568" spans="1:29" x14ac:dyDescent="0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 t="s">
        <v>11431</v>
      </c>
      <c r="M568" s="70">
        <v>5415.12</v>
      </c>
      <c r="N568" s="69"/>
      <c r="O568" s="69"/>
      <c r="P568" s="69"/>
      <c r="Q568" s="69"/>
      <c r="R568" s="69"/>
      <c r="S568" s="69"/>
      <c r="T568" s="70"/>
      <c r="U568" s="69"/>
      <c r="V568" s="69"/>
      <c r="W568" s="69"/>
      <c r="X568" s="69"/>
      <c r="Y568" s="70"/>
      <c r="Z568" s="69">
        <v>0</v>
      </c>
      <c r="AA568" s="69"/>
      <c r="AB568" s="69" t="s">
        <v>967</v>
      </c>
      <c r="AC568" s="69"/>
    </row>
    <row r="569" spans="1:29" x14ac:dyDescent="0.25">
      <c r="A569" s="71" t="s">
        <v>193</v>
      </c>
      <c r="B569" s="71"/>
      <c r="C569" s="71"/>
      <c r="D569" s="71"/>
      <c r="E569" s="71"/>
      <c r="F569" s="71"/>
      <c r="G569" s="71"/>
      <c r="H569" s="71"/>
      <c r="I569" s="71"/>
      <c r="J569" s="72">
        <v>175209.42</v>
      </c>
      <c r="K569" s="71"/>
      <c r="L569" s="71"/>
      <c r="M569" s="72">
        <v>9969.119999999999</v>
      </c>
      <c r="N569" s="72">
        <v>165240.30000000002</v>
      </c>
      <c r="O569" s="71"/>
      <c r="P569" s="71"/>
      <c r="Q569" s="71"/>
      <c r="R569" s="71"/>
      <c r="S569" s="72">
        <v>0</v>
      </c>
      <c r="T569" s="72">
        <v>0</v>
      </c>
      <c r="U569" s="71"/>
      <c r="V569" s="71"/>
      <c r="W569" s="71"/>
      <c r="X569" s="72">
        <v>0</v>
      </c>
      <c r="Y569" s="72">
        <v>0</v>
      </c>
      <c r="Z569" s="72">
        <v>0</v>
      </c>
      <c r="AA569" s="69"/>
      <c r="AB569" s="69"/>
      <c r="AC569" s="69"/>
    </row>
    <row r="570" spans="1:29" ht="50" x14ac:dyDescent="0.25">
      <c r="A570" s="68" t="s">
        <v>11432</v>
      </c>
      <c r="B570" s="69" t="s">
        <v>11433</v>
      </c>
      <c r="C570" s="69" t="s">
        <v>11434</v>
      </c>
      <c r="D570" s="69" t="s">
        <v>2001</v>
      </c>
      <c r="E570" s="69"/>
      <c r="F570" s="69" t="s">
        <v>10612</v>
      </c>
      <c r="G570" s="69" t="s">
        <v>1607</v>
      </c>
      <c r="H570" s="69" t="s">
        <v>3099</v>
      </c>
      <c r="I570" s="69" t="s">
        <v>1236</v>
      </c>
      <c r="J570" s="70">
        <v>97689.85</v>
      </c>
      <c r="K570" s="69" t="s">
        <v>1936</v>
      </c>
      <c r="L570" s="69" t="s">
        <v>11435</v>
      </c>
      <c r="M570" s="70">
        <v>40966.44</v>
      </c>
      <c r="N570" s="69"/>
      <c r="O570" s="69"/>
      <c r="P570" s="69"/>
      <c r="Q570" s="69"/>
      <c r="R570" s="69"/>
      <c r="S570" s="69"/>
      <c r="T570" s="70"/>
      <c r="U570" s="69"/>
      <c r="V570" s="69"/>
      <c r="W570" s="69"/>
      <c r="X570" s="69"/>
      <c r="Y570" s="70"/>
      <c r="Z570" s="69">
        <v>0</v>
      </c>
      <c r="AA570" s="69" t="s">
        <v>966</v>
      </c>
      <c r="AB570" s="69" t="s">
        <v>967</v>
      </c>
      <c r="AC570" s="69" t="s">
        <v>11436</v>
      </c>
    </row>
    <row r="571" spans="1:29" x14ac:dyDescent="0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 t="s">
        <v>11437</v>
      </c>
      <c r="M571" s="70">
        <v>56482.76</v>
      </c>
      <c r="N571" s="69"/>
      <c r="O571" s="69"/>
      <c r="P571" s="69"/>
      <c r="Q571" s="69"/>
      <c r="R571" s="69"/>
      <c r="S571" s="69"/>
      <c r="T571" s="70"/>
      <c r="U571" s="69"/>
      <c r="V571" s="69"/>
      <c r="W571" s="69"/>
      <c r="X571" s="69"/>
      <c r="Y571" s="70"/>
      <c r="Z571" s="69">
        <v>0</v>
      </c>
      <c r="AA571" s="69"/>
      <c r="AB571" s="69" t="s">
        <v>967</v>
      </c>
      <c r="AC571" s="69"/>
    </row>
    <row r="572" spans="1:29" x14ac:dyDescent="0.25">
      <c r="A572" s="71" t="s">
        <v>193</v>
      </c>
      <c r="B572" s="71"/>
      <c r="C572" s="71"/>
      <c r="D572" s="71"/>
      <c r="E572" s="71"/>
      <c r="F572" s="71"/>
      <c r="G572" s="71"/>
      <c r="H572" s="71"/>
      <c r="I572" s="71"/>
      <c r="J572" s="72">
        <v>97689.85</v>
      </c>
      <c r="K572" s="71"/>
      <c r="L572" s="71"/>
      <c r="M572" s="72">
        <v>97449.200000000012</v>
      </c>
      <c r="N572" s="72">
        <v>240.64999999999418</v>
      </c>
      <c r="O572" s="71"/>
      <c r="P572" s="71"/>
      <c r="Q572" s="71"/>
      <c r="R572" s="71"/>
      <c r="S572" s="72">
        <v>0</v>
      </c>
      <c r="T572" s="72">
        <v>0</v>
      </c>
      <c r="U572" s="71"/>
      <c r="V572" s="71"/>
      <c r="W572" s="71"/>
      <c r="X572" s="72">
        <v>0</v>
      </c>
      <c r="Y572" s="72">
        <v>0</v>
      </c>
      <c r="Z572" s="72">
        <v>0</v>
      </c>
      <c r="AA572" s="69"/>
      <c r="AB572" s="69"/>
      <c r="AC572" s="69"/>
    </row>
    <row r="573" spans="1:29" ht="40" x14ac:dyDescent="0.25">
      <c r="A573" s="68" t="s">
        <v>11438</v>
      </c>
      <c r="B573" s="69" t="s">
        <v>11439</v>
      </c>
      <c r="C573" s="69" t="s">
        <v>11441</v>
      </c>
      <c r="D573" s="69" t="s">
        <v>11440</v>
      </c>
      <c r="E573" s="69" t="s">
        <v>11443</v>
      </c>
      <c r="F573" s="69" t="s">
        <v>11278</v>
      </c>
      <c r="G573" s="69" t="s">
        <v>1804</v>
      </c>
      <c r="H573" s="69" t="s">
        <v>2606</v>
      </c>
      <c r="I573" s="69" t="s">
        <v>1236</v>
      </c>
      <c r="J573" s="70">
        <v>276961.58</v>
      </c>
      <c r="K573" s="69" t="s">
        <v>1936</v>
      </c>
      <c r="L573" s="69" t="s">
        <v>11442</v>
      </c>
      <c r="M573" s="70">
        <v>24796.77</v>
      </c>
      <c r="N573" s="69"/>
      <c r="O573" s="69"/>
      <c r="P573" s="69" t="s">
        <v>1928</v>
      </c>
      <c r="Q573" s="69" t="s">
        <v>2326</v>
      </c>
      <c r="R573" s="69"/>
      <c r="S573" s="70">
        <v>24796.77</v>
      </c>
      <c r="T573" s="70"/>
      <c r="U573" s="69"/>
      <c r="V573" s="69"/>
      <c r="W573" s="69"/>
      <c r="X573" s="69"/>
      <c r="Y573" s="70"/>
      <c r="Z573" s="69">
        <v>0</v>
      </c>
      <c r="AA573" s="69" t="s">
        <v>966</v>
      </c>
      <c r="AB573" s="69" t="s">
        <v>997</v>
      </c>
      <c r="AC573" s="69" t="s">
        <v>11444</v>
      </c>
    </row>
    <row r="574" spans="1:29" x14ac:dyDescent="0.25">
      <c r="A574" s="69"/>
      <c r="B574" s="69"/>
      <c r="C574" s="69"/>
      <c r="D574" s="69"/>
      <c r="E574" s="69" t="s">
        <v>11443</v>
      </c>
      <c r="F574" s="69"/>
      <c r="G574" s="69"/>
      <c r="H574" s="69"/>
      <c r="I574" s="69"/>
      <c r="J574" s="69"/>
      <c r="K574" s="69"/>
      <c r="L574" s="69" t="s">
        <v>11445</v>
      </c>
      <c r="M574" s="70">
        <v>107380.01</v>
      </c>
      <c r="N574" s="69"/>
      <c r="O574" s="69"/>
      <c r="P574" s="69" t="s">
        <v>1928</v>
      </c>
      <c r="Q574" s="69" t="s">
        <v>2326</v>
      </c>
      <c r="R574" s="69"/>
      <c r="S574" s="70">
        <v>107380.01</v>
      </c>
      <c r="T574" s="70"/>
      <c r="U574" s="69"/>
      <c r="V574" s="69"/>
      <c r="W574" s="69"/>
      <c r="X574" s="69"/>
      <c r="Y574" s="70"/>
      <c r="Z574" s="69">
        <v>0</v>
      </c>
      <c r="AA574" s="69"/>
      <c r="AB574" s="69" t="s">
        <v>967</v>
      </c>
      <c r="AC574" s="69"/>
    </row>
    <row r="575" spans="1:29" x14ac:dyDescent="0.25">
      <c r="A575" s="69"/>
      <c r="B575" s="69"/>
      <c r="C575" s="69"/>
      <c r="D575" s="69"/>
      <c r="E575" s="69" t="s">
        <v>11443</v>
      </c>
      <c r="F575" s="69"/>
      <c r="G575" s="69"/>
      <c r="H575" s="69"/>
      <c r="I575" s="69"/>
      <c r="J575" s="69"/>
      <c r="K575" s="69"/>
      <c r="L575" s="69" t="s">
        <v>11446</v>
      </c>
      <c r="M575" s="70">
        <v>23083.62</v>
      </c>
      <c r="N575" s="69"/>
      <c r="O575" s="69"/>
      <c r="P575" s="69" t="s">
        <v>1928</v>
      </c>
      <c r="Q575" s="69" t="s">
        <v>2326</v>
      </c>
      <c r="R575" s="69"/>
      <c r="S575" s="70">
        <v>23083.62</v>
      </c>
      <c r="T575" s="70"/>
      <c r="U575" s="69"/>
      <c r="V575" s="69"/>
      <c r="W575" s="69"/>
      <c r="X575" s="69"/>
      <c r="Y575" s="70"/>
      <c r="Z575" s="69">
        <v>0</v>
      </c>
      <c r="AA575" s="69"/>
      <c r="AB575" s="69" t="s">
        <v>967</v>
      </c>
      <c r="AC575" s="69"/>
    </row>
    <row r="576" spans="1:29" x14ac:dyDescent="0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 t="s">
        <v>11447</v>
      </c>
      <c r="M576" s="70">
        <v>101665.872</v>
      </c>
      <c r="N576" s="69"/>
      <c r="O576" s="69"/>
      <c r="P576" s="69"/>
      <c r="Q576" s="69"/>
      <c r="R576" s="69"/>
      <c r="S576" s="69"/>
      <c r="T576" s="70"/>
      <c r="U576" s="69"/>
      <c r="V576" s="69"/>
      <c r="W576" s="69"/>
      <c r="X576" s="69"/>
      <c r="Y576" s="70"/>
      <c r="Z576" s="69">
        <v>0</v>
      </c>
      <c r="AA576" s="69"/>
      <c r="AB576" s="69" t="s">
        <v>967</v>
      </c>
      <c r="AC576" s="69"/>
    </row>
    <row r="577" spans="1:29" x14ac:dyDescent="0.25">
      <c r="A577" s="71" t="s">
        <v>193</v>
      </c>
      <c r="B577" s="71"/>
      <c r="C577" s="71"/>
      <c r="D577" s="71"/>
      <c r="E577" s="71"/>
      <c r="F577" s="71"/>
      <c r="G577" s="71"/>
      <c r="H577" s="71"/>
      <c r="I577" s="71"/>
      <c r="J577" s="72">
        <v>276961.58</v>
      </c>
      <c r="K577" s="71"/>
      <c r="L577" s="71"/>
      <c r="M577" s="72">
        <v>256926.272</v>
      </c>
      <c r="N577" s="72">
        <v>20035.308000000019</v>
      </c>
      <c r="O577" s="71"/>
      <c r="P577" s="71"/>
      <c r="Q577" s="71"/>
      <c r="R577" s="71"/>
      <c r="S577" s="72">
        <v>155260.4</v>
      </c>
      <c r="T577" s="72">
        <v>0</v>
      </c>
      <c r="U577" s="71"/>
      <c r="V577" s="71"/>
      <c r="W577" s="71"/>
      <c r="X577" s="72">
        <v>155260.4</v>
      </c>
      <c r="Y577" s="72">
        <v>0</v>
      </c>
      <c r="Z577" s="72">
        <v>0</v>
      </c>
      <c r="AA577" s="69"/>
      <c r="AB577" s="69"/>
      <c r="AC577" s="69"/>
    </row>
    <row r="578" spans="1:29" ht="30" x14ac:dyDescent="0.25">
      <c r="A578" s="68" t="s">
        <v>11448</v>
      </c>
      <c r="B578" s="69" t="s">
        <v>11449</v>
      </c>
      <c r="C578" s="69" t="s">
        <v>11450</v>
      </c>
      <c r="D578" s="69" t="s">
        <v>10986</v>
      </c>
      <c r="E578" s="69"/>
      <c r="F578" s="69" t="s">
        <v>11241</v>
      </c>
      <c r="G578" s="69" t="s">
        <v>1106</v>
      </c>
      <c r="H578" s="69" t="s">
        <v>1805</v>
      </c>
      <c r="I578" s="69" t="s">
        <v>1236</v>
      </c>
      <c r="J578" s="70">
        <v>6660.82</v>
      </c>
      <c r="K578" s="69" t="s">
        <v>1936</v>
      </c>
      <c r="L578" s="69" t="s">
        <v>11451</v>
      </c>
      <c r="M578" s="70">
        <v>6660.82</v>
      </c>
      <c r="N578" s="69"/>
      <c r="O578" s="69"/>
      <c r="P578" s="69"/>
      <c r="Q578" s="69"/>
      <c r="R578" s="69"/>
      <c r="S578" s="69"/>
      <c r="T578" s="70"/>
      <c r="U578" s="69"/>
      <c r="V578" s="69"/>
      <c r="W578" s="69"/>
      <c r="X578" s="69"/>
      <c r="Y578" s="70"/>
      <c r="Z578" s="69">
        <v>0</v>
      </c>
      <c r="AA578" s="69" t="s">
        <v>966</v>
      </c>
      <c r="AB578" s="69" t="s">
        <v>967</v>
      </c>
      <c r="AC578" s="69" t="s">
        <v>11452</v>
      </c>
    </row>
    <row r="579" spans="1:29" x14ac:dyDescent="0.25">
      <c r="A579" s="71" t="s">
        <v>193</v>
      </c>
      <c r="B579" s="71"/>
      <c r="C579" s="71"/>
      <c r="D579" s="71"/>
      <c r="E579" s="71"/>
      <c r="F579" s="71"/>
      <c r="G579" s="71"/>
      <c r="H579" s="71"/>
      <c r="I579" s="71"/>
      <c r="J579" s="72">
        <v>6660.82</v>
      </c>
      <c r="K579" s="71"/>
      <c r="L579" s="71"/>
      <c r="M579" s="72">
        <v>6660.82</v>
      </c>
      <c r="N579" s="72">
        <v>0</v>
      </c>
      <c r="O579" s="71"/>
      <c r="P579" s="71"/>
      <c r="Q579" s="71"/>
      <c r="R579" s="71"/>
      <c r="S579" s="72">
        <v>0</v>
      </c>
      <c r="T579" s="72">
        <v>0</v>
      </c>
      <c r="U579" s="71"/>
      <c r="V579" s="71"/>
      <c r="W579" s="71"/>
      <c r="X579" s="72">
        <v>0</v>
      </c>
      <c r="Y579" s="72">
        <v>0</v>
      </c>
      <c r="Z579" s="72">
        <v>0</v>
      </c>
      <c r="AA579" s="69"/>
      <c r="AB579" s="69"/>
      <c r="AC579" s="69"/>
    </row>
    <row r="580" spans="1:29" ht="30" x14ac:dyDescent="0.25">
      <c r="A580" s="68" t="s">
        <v>11453</v>
      </c>
      <c r="B580" s="69" t="s">
        <v>11454</v>
      </c>
      <c r="C580" s="69" t="s">
        <v>11455</v>
      </c>
      <c r="D580" s="69" t="s">
        <v>10689</v>
      </c>
      <c r="E580" s="69" t="s">
        <v>11457</v>
      </c>
      <c r="F580" s="69" t="s">
        <v>10255</v>
      </c>
      <c r="G580" s="69" t="s">
        <v>2606</v>
      </c>
      <c r="H580" s="69" t="s">
        <v>2606</v>
      </c>
      <c r="I580" s="69" t="s">
        <v>1236</v>
      </c>
      <c r="J580" s="70">
        <v>7580.16</v>
      </c>
      <c r="K580" s="69" t="s">
        <v>1936</v>
      </c>
      <c r="L580" s="69" t="s">
        <v>11456</v>
      </c>
      <c r="M580" s="70">
        <v>7481.6</v>
      </c>
      <c r="N580" s="69"/>
      <c r="O580" s="69"/>
      <c r="P580" s="69" t="s">
        <v>1928</v>
      </c>
      <c r="Q580" s="69" t="s">
        <v>1637</v>
      </c>
      <c r="R580" s="69"/>
      <c r="S580" s="70">
        <v>7481.6</v>
      </c>
      <c r="T580" s="70"/>
      <c r="U580" s="69"/>
      <c r="V580" s="69"/>
      <c r="W580" s="69"/>
      <c r="X580" s="69"/>
      <c r="Y580" s="70"/>
      <c r="Z580" s="69">
        <v>0</v>
      </c>
      <c r="AA580" s="69" t="s">
        <v>966</v>
      </c>
      <c r="AB580" s="69" t="s">
        <v>967</v>
      </c>
      <c r="AC580" s="69" t="s">
        <v>11458</v>
      </c>
    </row>
    <row r="581" spans="1:29" x14ac:dyDescent="0.25">
      <c r="A581" s="71" t="s">
        <v>193</v>
      </c>
      <c r="B581" s="71"/>
      <c r="C581" s="71"/>
      <c r="D581" s="71"/>
      <c r="E581" s="71"/>
      <c r="F581" s="71"/>
      <c r="G581" s="71"/>
      <c r="H581" s="71"/>
      <c r="I581" s="71"/>
      <c r="J581" s="72">
        <v>7580.16</v>
      </c>
      <c r="K581" s="71"/>
      <c r="L581" s="71"/>
      <c r="M581" s="72">
        <v>7481.6</v>
      </c>
      <c r="N581" s="72">
        <v>98.559999999999491</v>
      </c>
      <c r="O581" s="71"/>
      <c r="P581" s="71"/>
      <c r="Q581" s="71"/>
      <c r="R581" s="71"/>
      <c r="S581" s="72">
        <v>7481.6</v>
      </c>
      <c r="T581" s="72">
        <v>0</v>
      </c>
      <c r="U581" s="71"/>
      <c r="V581" s="71"/>
      <c r="W581" s="71"/>
      <c r="X581" s="72">
        <v>7481.6</v>
      </c>
      <c r="Y581" s="72">
        <v>0</v>
      </c>
      <c r="Z581" s="72">
        <v>0</v>
      </c>
      <c r="AA581" s="69"/>
      <c r="AB581" s="69"/>
      <c r="AC581" s="69"/>
    </row>
    <row r="582" spans="1:29" ht="30" x14ac:dyDescent="0.25">
      <c r="A582" s="68" t="s">
        <v>11459</v>
      </c>
      <c r="B582" s="69" t="s">
        <v>11460</v>
      </c>
      <c r="C582" s="69" t="s">
        <v>11461</v>
      </c>
      <c r="D582" s="69" t="s">
        <v>10784</v>
      </c>
      <c r="E582" s="69"/>
      <c r="F582" s="69" t="s">
        <v>11241</v>
      </c>
      <c r="G582" s="69" t="s">
        <v>1612</v>
      </c>
      <c r="H582" s="69" t="s">
        <v>1798</v>
      </c>
      <c r="I582" s="69" t="s">
        <v>1236</v>
      </c>
      <c r="J582" s="70">
        <v>605569</v>
      </c>
      <c r="K582" s="69" t="s">
        <v>1936</v>
      </c>
      <c r="L582" s="69" t="s">
        <v>11462</v>
      </c>
      <c r="M582" s="70">
        <v>161500.54</v>
      </c>
      <c r="N582" s="69"/>
      <c r="O582" s="69"/>
      <c r="P582" s="69"/>
      <c r="Q582" s="69"/>
      <c r="R582" s="69"/>
      <c r="S582" s="69"/>
      <c r="T582" s="70"/>
      <c r="U582" s="69"/>
      <c r="V582" s="69"/>
      <c r="W582" s="69"/>
      <c r="X582" s="69"/>
      <c r="Y582" s="70"/>
      <c r="Z582" s="69">
        <v>0</v>
      </c>
      <c r="AA582" s="69" t="s">
        <v>966</v>
      </c>
      <c r="AB582" s="69" t="s">
        <v>967</v>
      </c>
      <c r="AC582" s="69" t="s">
        <v>11463</v>
      </c>
    </row>
    <row r="583" spans="1:29" x14ac:dyDescent="0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 t="s">
        <v>11464</v>
      </c>
      <c r="M583" s="70">
        <v>117580.68</v>
      </c>
      <c r="N583" s="69"/>
      <c r="O583" s="69"/>
      <c r="P583" s="69"/>
      <c r="Q583" s="69"/>
      <c r="R583" s="69"/>
      <c r="S583" s="69"/>
      <c r="T583" s="70"/>
      <c r="U583" s="69"/>
      <c r="V583" s="69"/>
      <c r="W583" s="69"/>
      <c r="X583" s="69"/>
      <c r="Y583" s="70"/>
      <c r="Z583" s="69">
        <v>0</v>
      </c>
      <c r="AA583" s="69"/>
      <c r="AB583" s="69" t="s">
        <v>967</v>
      </c>
      <c r="AC583" s="69"/>
    </row>
    <row r="584" spans="1:29" x14ac:dyDescent="0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 t="s">
        <v>11465</v>
      </c>
      <c r="M584" s="70">
        <v>1307.6600000000001</v>
      </c>
      <c r="N584" s="69"/>
      <c r="O584" s="69"/>
      <c r="P584" s="69"/>
      <c r="Q584" s="69"/>
      <c r="R584" s="69"/>
      <c r="S584" s="69"/>
      <c r="T584" s="70"/>
      <c r="U584" s="69"/>
      <c r="V584" s="69"/>
      <c r="W584" s="69"/>
      <c r="X584" s="69"/>
      <c r="Y584" s="70"/>
      <c r="Z584" s="69">
        <v>0</v>
      </c>
      <c r="AA584" s="69"/>
      <c r="AB584" s="69" t="s">
        <v>967</v>
      </c>
      <c r="AC584" s="69"/>
    </row>
    <row r="585" spans="1:29" x14ac:dyDescent="0.25">
      <c r="A585" s="71" t="s">
        <v>193</v>
      </c>
      <c r="B585" s="71"/>
      <c r="C585" s="71"/>
      <c r="D585" s="71"/>
      <c r="E585" s="71"/>
      <c r="F585" s="71"/>
      <c r="G585" s="71"/>
      <c r="H585" s="71"/>
      <c r="I585" s="71"/>
      <c r="J585" s="72">
        <v>605569</v>
      </c>
      <c r="K585" s="71"/>
      <c r="L585" s="71"/>
      <c r="M585" s="72">
        <v>280388.87999999995</v>
      </c>
      <c r="N585" s="72">
        <v>325180.12000000005</v>
      </c>
      <c r="O585" s="71"/>
      <c r="P585" s="71"/>
      <c r="Q585" s="71"/>
      <c r="R585" s="71"/>
      <c r="S585" s="72">
        <v>0</v>
      </c>
      <c r="T585" s="72">
        <v>0</v>
      </c>
      <c r="U585" s="71"/>
      <c r="V585" s="71"/>
      <c r="W585" s="71"/>
      <c r="X585" s="72">
        <v>0</v>
      </c>
      <c r="Y585" s="72">
        <v>0</v>
      </c>
      <c r="Z585" s="72">
        <v>0</v>
      </c>
      <c r="AA585" s="69"/>
      <c r="AB585" s="69"/>
      <c r="AC585" s="69"/>
    </row>
    <row r="586" spans="1:29" ht="30" x14ac:dyDescent="0.25">
      <c r="A586" s="68" t="s">
        <v>11466</v>
      </c>
      <c r="B586" s="69" t="s">
        <v>11467</v>
      </c>
      <c r="C586" s="69" t="s">
        <v>11469</v>
      </c>
      <c r="D586" s="69" t="s">
        <v>11468</v>
      </c>
      <c r="E586" s="69" t="s">
        <v>11472</v>
      </c>
      <c r="F586" s="69" t="s">
        <v>11470</v>
      </c>
      <c r="G586" s="69" t="s">
        <v>3160</v>
      </c>
      <c r="H586" s="69" t="s">
        <v>1112</v>
      </c>
      <c r="I586" s="69" t="s">
        <v>1236</v>
      </c>
      <c r="J586" s="70">
        <v>55539.75</v>
      </c>
      <c r="K586" s="69" t="s">
        <v>1936</v>
      </c>
      <c r="L586" s="69" t="s">
        <v>11471</v>
      </c>
      <c r="M586" s="70">
        <v>55147.28</v>
      </c>
      <c r="N586" s="69"/>
      <c r="O586" s="69"/>
      <c r="P586" s="69" t="s">
        <v>1552</v>
      </c>
      <c r="Q586" s="69" t="s">
        <v>2391</v>
      </c>
      <c r="R586" s="69"/>
      <c r="S586" s="70">
        <v>55147.28</v>
      </c>
      <c r="T586" s="70"/>
      <c r="U586" s="69"/>
      <c r="V586" s="69"/>
      <c r="W586" s="69"/>
      <c r="X586" s="69"/>
      <c r="Y586" s="70"/>
      <c r="Z586" s="69">
        <v>0</v>
      </c>
      <c r="AA586" s="69" t="s">
        <v>966</v>
      </c>
      <c r="AB586" s="69" t="s">
        <v>967</v>
      </c>
      <c r="AC586" s="69" t="s">
        <v>11473</v>
      </c>
    </row>
    <row r="587" spans="1:29" x14ac:dyDescent="0.25">
      <c r="A587" s="71" t="s">
        <v>193</v>
      </c>
      <c r="B587" s="71"/>
      <c r="C587" s="71"/>
      <c r="D587" s="71"/>
      <c r="E587" s="71"/>
      <c r="F587" s="71"/>
      <c r="G587" s="71"/>
      <c r="H587" s="71"/>
      <c r="I587" s="71"/>
      <c r="J587" s="72">
        <v>55539.75</v>
      </c>
      <c r="K587" s="71"/>
      <c r="L587" s="71"/>
      <c r="M587" s="72">
        <v>55147.28</v>
      </c>
      <c r="N587" s="72">
        <v>392.47000000000116</v>
      </c>
      <c r="O587" s="71"/>
      <c r="P587" s="71"/>
      <c r="Q587" s="71"/>
      <c r="R587" s="71"/>
      <c r="S587" s="72">
        <v>55147.28</v>
      </c>
      <c r="T587" s="72">
        <v>0</v>
      </c>
      <c r="U587" s="71"/>
      <c r="V587" s="71"/>
      <c r="W587" s="71"/>
      <c r="X587" s="72">
        <v>55147.28</v>
      </c>
      <c r="Y587" s="72">
        <v>0</v>
      </c>
      <c r="Z587" s="72">
        <v>0</v>
      </c>
      <c r="AA587" s="69"/>
      <c r="AB587" s="69"/>
      <c r="AC587" s="69"/>
    </row>
    <row r="588" spans="1:29" ht="30" x14ac:dyDescent="0.25">
      <c r="A588" s="68" t="s">
        <v>11474</v>
      </c>
      <c r="B588" s="69" t="s">
        <v>11475</v>
      </c>
      <c r="C588" s="69" t="s">
        <v>11476</v>
      </c>
      <c r="D588" s="69" t="s">
        <v>1280</v>
      </c>
      <c r="E588" s="69"/>
      <c r="F588" s="69" t="s">
        <v>11278</v>
      </c>
      <c r="G588" s="69" t="s">
        <v>2189</v>
      </c>
      <c r="H588" s="69" t="s">
        <v>1822</v>
      </c>
      <c r="I588" s="69" t="s">
        <v>1236</v>
      </c>
      <c r="J588" s="70">
        <v>61285.25</v>
      </c>
      <c r="K588" s="69" t="s">
        <v>1936</v>
      </c>
      <c r="L588" s="69" t="s">
        <v>11477</v>
      </c>
      <c r="M588" s="70">
        <v>44740.68</v>
      </c>
      <c r="N588" s="69"/>
      <c r="O588" s="69"/>
      <c r="P588" s="69"/>
      <c r="Q588" s="69"/>
      <c r="R588" s="69"/>
      <c r="S588" s="69"/>
      <c r="T588" s="70"/>
      <c r="U588" s="69"/>
      <c r="V588" s="69"/>
      <c r="W588" s="69"/>
      <c r="X588" s="69"/>
      <c r="Y588" s="70"/>
      <c r="Z588" s="69">
        <v>0</v>
      </c>
      <c r="AA588" s="69" t="s">
        <v>966</v>
      </c>
      <c r="AB588" s="69" t="s">
        <v>1144</v>
      </c>
      <c r="AC588" s="69" t="s">
        <v>11478</v>
      </c>
    </row>
    <row r="589" spans="1:29" x14ac:dyDescent="0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 t="s">
        <v>11479</v>
      </c>
      <c r="M589" s="70">
        <v>15695.49</v>
      </c>
      <c r="N589" s="69"/>
      <c r="O589" s="69"/>
      <c r="P589" s="69"/>
      <c r="Q589" s="69"/>
      <c r="R589" s="69"/>
      <c r="S589" s="69"/>
      <c r="T589" s="70"/>
      <c r="U589" s="69"/>
      <c r="V589" s="69"/>
      <c r="W589" s="69"/>
      <c r="X589" s="69"/>
      <c r="Y589" s="70"/>
      <c r="Z589" s="69">
        <v>0</v>
      </c>
      <c r="AA589" s="69"/>
      <c r="AB589" s="69" t="s">
        <v>1144</v>
      </c>
      <c r="AC589" s="69"/>
    </row>
    <row r="590" spans="1:29" x14ac:dyDescent="0.25">
      <c r="A590" s="71" t="s">
        <v>193</v>
      </c>
      <c r="B590" s="71"/>
      <c r="C590" s="71"/>
      <c r="D590" s="71"/>
      <c r="E590" s="71"/>
      <c r="F590" s="71"/>
      <c r="G590" s="71"/>
      <c r="H590" s="71"/>
      <c r="I590" s="71"/>
      <c r="J590" s="72">
        <v>61285.25</v>
      </c>
      <c r="K590" s="71"/>
      <c r="L590" s="71"/>
      <c r="M590" s="72">
        <v>60436.17</v>
      </c>
      <c r="N590" s="72">
        <v>849.08000000000175</v>
      </c>
      <c r="O590" s="71"/>
      <c r="P590" s="71"/>
      <c r="Q590" s="71"/>
      <c r="R590" s="71"/>
      <c r="S590" s="72">
        <v>0</v>
      </c>
      <c r="T590" s="72">
        <v>0</v>
      </c>
      <c r="U590" s="71"/>
      <c r="V590" s="71"/>
      <c r="W590" s="71"/>
      <c r="X590" s="72">
        <v>0</v>
      </c>
      <c r="Y590" s="72">
        <v>0</v>
      </c>
      <c r="Z590" s="72">
        <v>0</v>
      </c>
      <c r="AA590" s="69"/>
      <c r="AB590" s="69"/>
      <c r="AC590" s="69"/>
    </row>
    <row r="591" spans="1:29" ht="50" x14ac:dyDescent="0.25">
      <c r="A591" s="68" t="s">
        <v>11480</v>
      </c>
      <c r="B591" s="69" t="s">
        <v>11481</v>
      </c>
      <c r="C591" s="69" t="s">
        <v>11482</v>
      </c>
      <c r="D591" s="69" t="s">
        <v>2001</v>
      </c>
      <c r="E591" s="69"/>
      <c r="F591" s="69" t="s">
        <v>11278</v>
      </c>
      <c r="G591" s="69" t="s">
        <v>2654</v>
      </c>
      <c r="H591" s="69" t="s">
        <v>1417</v>
      </c>
      <c r="I591" s="69" t="s">
        <v>1236</v>
      </c>
      <c r="J591" s="70">
        <v>16053.39</v>
      </c>
      <c r="K591" s="69" t="s">
        <v>1936</v>
      </c>
      <c r="L591" s="69" t="s">
        <v>11483</v>
      </c>
      <c r="M591" s="70">
        <v>16044.97</v>
      </c>
      <c r="N591" s="69"/>
      <c r="O591" s="69"/>
      <c r="P591" s="69"/>
      <c r="Q591" s="69"/>
      <c r="R591" s="69"/>
      <c r="S591" s="69"/>
      <c r="T591" s="70"/>
      <c r="U591" s="69"/>
      <c r="V591" s="69"/>
      <c r="W591" s="69"/>
      <c r="X591" s="69"/>
      <c r="Y591" s="70"/>
      <c r="Z591" s="69">
        <v>0</v>
      </c>
      <c r="AA591" s="69" t="s">
        <v>966</v>
      </c>
      <c r="AB591" s="69" t="s">
        <v>967</v>
      </c>
      <c r="AC591" s="69" t="s">
        <v>11484</v>
      </c>
    </row>
    <row r="592" spans="1:29" x14ac:dyDescent="0.25">
      <c r="A592" s="71" t="s">
        <v>193</v>
      </c>
      <c r="B592" s="71"/>
      <c r="C592" s="71"/>
      <c r="D592" s="71"/>
      <c r="E592" s="71"/>
      <c r="F592" s="71"/>
      <c r="G592" s="71"/>
      <c r="H592" s="71"/>
      <c r="I592" s="71"/>
      <c r="J592" s="72">
        <v>16053.39</v>
      </c>
      <c r="K592" s="71"/>
      <c r="L592" s="71"/>
      <c r="M592" s="72">
        <v>16044.97</v>
      </c>
      <c r="N592" s="72">
        <v>8.4200000000000728</v>
      </c>
      <c r="O592" s="71"/>
      <c r="P592" s="71"/>
      <c r="Q592" s="71"/>
      <c r="R592" s="71"/>
      <c r="S592" s="72">
        <v>0</v>
      </c>
      <c r="T592" s="72">
        <v>0</v>
      </c>
      <c r="U592" s="71"/>
      <c r="V592" s="71"/>
      <c r="W592" s="71"/>
      <c r="X592" s="72">
        <v>0</v>
      </c>
      <c r="Y592" s="72">
        <v>0</v>
      </c>
      <c r="Z592" s="72">
        <v>0</v>
      </c>
      <c r="AA592" s="69"/>
      <c r="AB592" s="69"/>
      <c r="AC592" s="69"/>
    </row>
    <row r="593" spans="1:29" ht="30" x14ac:dyDescent="0.25">
      <c r="A593" s="68" t="s">
        <v>11485</v>
      </c>
      <c r="B593" s="69" t="s">
        <v>11256</v>
      </c>
      <c r="C593" s="69" t="s">
        <v>11486</v>
      </c>
      <c r="D593" s="69" t="s">
        <v>10784</v>
      </c>
      <c r="E593" s="69"/>
      <c r="F593" s="69" t="s">
        <v>11487</v>
      </c>
      <c r="G593" s="69" t="s">
        <v>2298</v>
      </c>
      <c r="H593" s="69" t="s">
        <v>2150</v>
      </c>
      <c r="I593" s="69"/>
      <c r="J593" s="70">
        <v>7207</v>
      </c>
      <c r="K593" s="69" t="s">
        <v>1936</v>
      </c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 t="s">
        <v>966</v>
      </c>
      <c r="AB593" s="69"/>
      <c r="AC593" s="69" t="s">
        <v>11488</v>
      </c>
    </row>
    <row r="594" spans="1:29" x14ac:dyDescent="0.25">
      <c r="A594" s="71" t="s">
        <v>193</v>
      </c>
      <c r="B594" s="71"/>
      <c r="C594" s="71"/>
      <c r="D594" s="71"/>
      <c r="E594" s="71"/>
      <c r="F594" s="71"/>
      <c r="G594" s="71"/>
      <c r="H594" s="71"/>
      <c r="I594" s="71"/>
      <c r="J594" s="72">
        <v>7207</v>
      </c>
      <c r="K594" s="71"/>
      <c r="L594" s="71"/>
      <c r="M594" s="72">
        <v>0</v>
      </c>
      <c r="N594" s="72">
        <v>7207</v>
      </c>
      <c r="O594" s="71"/>
      <c r="P594" s="71"/>
      <c r="Q594" s="71"/>
      <c r="R594" s="71"/>
      <c r="S594" s="72">
        <v>0</v>
      </c>
      <c r="T594" s="72">
        <v>0</v>
      </c>
      <c r="U594" s="71"/>
      <c r="V594" s="71"/>
      <c r="W594" s="71"/>
      <c r="X594" s="72">
        <v>0</v>
      </c>
      <c r="Y594" s="72">
        <v>0</v>
      </c>
      <c r="Z594" s="72">
        <v>0</v>
      </c>
      <c r="AA594" s="69"/>
      <c r="AB594" s="69"/>
      <c r="AC594" s="69"/>
    </row>
    <row r="595" spans="1:29" ht="30" x14ac:dyDescent="0.25">
      <c r="A595" s="68" t="s">
        <v>11489</v>
      </c>
      <c r="B595" s="69" t="s">
        <v>11490</v>
      </c>
      <c r="C595" s="69" t="s">
        <v>11491</v>
      </c>
      <c r="D595" s="69" t="s">
        <v>10784</v>
      </c>
      <c r="E595" s="69"/>
      <c r="F595" s="69" t="s">
        <v>11492</v>
      </c>
      <c r="G595" s="69" t="s">
        <v>1228</v>
      </c>
      <c r="H595" s="69" t="s">
        <v>10063</v>
      </c>
      <c r="I595" s="69"/>
      <c r="J595" s="70">
        <v>71607</v>
      </c>
      <c r="K595" s="69" t="s">
        <v>1936</v>
      </c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 t="s">
        <v>966</v>
      </c>
      <c r="AB595" s="69"/>
      <c r="AC595" s="69" t="s">
        <v>11493</v>
      </c>
    </row>
    <row r="596" spans="1:29" x14ac:dyDescent="0.25">
      <c r="A596" s="71" t="s">
        <v>193</v>
      </c>
      <c r="B596" s="71"/>
      <c r="C596" s="71"/>
      <c r="D596" s="71"/>
      <c r="E596" s="71"/>
      <c r="F596" s="71"/>
      <c r="G596" s="71"/>
      <c r="H596" s="71"/>
      <c r="I596" s="71"/>
      <c r="J596" s="72">
        <v>71607</v>
      </c>
      <c r="K596" s="71"/>
      <c r="L596" s="71"/>
      <c r="M596" s="72">
        <v>0</v>
      </c>
      <c r="N596" s="72">
        <v>71607</v>
      </c>
      <c r="O596" s="71"/>
      <c r="P596" s="71"/>
      <c r="Q596" s="71"/>
      <c r="R596" s="71"/>
      <c r="S596" s="72">
        <v>0</v>
      </c>
      <c r="T596" s="72">
        <v>0</v>
      </c>
      <c r="U596" s="71"/>
      <c r="V596" s="71"/>
      <c r="W596" s="71"/>
      <c r="X596" s="72">
        <v>0</v>
      </c>
      <c r="Y596" s="72">
        <v>0</v>
      </c>
      <c r="Z596" s="72">
        <v>0</v>
      </c>
      <c r="AA596" s="69"/>
      <c r="AB596" s="69"/>
      <c r="AC596" s="69"/>
    </row>
    <row r="597" spans="1:29" ht="40" x14ac:dyDescent="0.25">
      <c r="A597" s="68" t="s">
        <v>11494</v>
      </c>
      <c r="B597" s="69" t="s">
        <v>11495</v>
      </c>
      <c r="C597" s="69" t="s">
        <v>11496</v>
      </c>
      <c r="D597" s="69" t="s">
        <v>10948</v>
      </c>
      <c r="E597" s="69" t="s">
        <v>231</v>
      </c>
      <c r="F597" s="69" t="s">
        <v>10820</v>
      </c>
      <c r="G597" s="69" t="s">
        <v>1056</v>
      </c>
      <c r="H597" s="69" t="s">
        <v>1646</v>
      </c>
      <c r="I597" s="69" t="s">
        <v>1236</v>
      </c>
      <c r="J597" s="70">
        <v>37078.800000000003</v>
      </c>
      <c r="K597" s="69" t="s">
        <v>2510</v>
      </c>
      <c r="L597" s="69" t="s">
        <v>11497</v>
      </c>
      <c r="M597" s="70">
        <v>36858.58</v>
      </c>
      <c r="N597" s="69"/>
      <c r="O597" s="69"/>
      <c r="P597" s="69" t="s">
        <v>2620</v>
      </c>
      <c r="Q597" s="69" t="s">
        <v>2298</v>
      </c>
      <c r="R597" s="69"/>
      <c r="S597" s="70">
        <v>36858.58</v>
      </c>
      <c r="T597" s="70"/>
      <c r="U597" s="69" t="s">
        <v>2136</v>
      </c>
      <c r="V597" s="73">
        <v>123</v>
      </c>
      <c r="W597" s="69" t="s">
        <v>1394</v>
      </c>
      <c r="X597" s="69"/>
      <c r="Y597" s="70"/>
      <c r="Z597" s="69">
        <v>7.22</v>
      </c>
      <c r="AA597" s="69" t="s">
        <v>966</v>
      </c>
      <c r="AB597" s="69" t="s">
        <v>967</v>
      </c>
      <c r="AC597" s="69" t="s">
        <v>11498</v>
      </c>
    </row>
    <row r="598" spans="1:29" x14ac:dyDescent="0.25">
      <c r="A598" s="71" t="s">
        <v>193</v>
      </c>
      <c r="B598" s="71"/>
      <c r="C598" s="71"/>
      <c r="D598" s="71"/>
      <c r="E598" s="71"/>
      <c r="F598" s="71"/>
      <c r="G598" s="71"/>
      <c r="H598" s="71"/>
      <c r="I598" s="71"/>
      <c r="J598" s="72">
        <v>37078.800000000003</v>
      </c>
      <c r="K598" s="71"/>
      <c r="L598" s="71"/>
      <c r="M598" s="72">
        <v>36858.58</v>
      </c>
      <c r="N598" s="72">
        <v>220.22000000000116</v>
      </c>
      <c r="O598" s="71"/>
      <c r="P598" s="71"/>
      <c r="Q598" s="71"/>
      <c r="R598" s="71"/>
      <c r="S598" s="72">
        <v>36858.58</v>
      </c>
      <c r="T598" s="72">
        <v>36858.58</v>
      </c>
      <c r="U598" s="71"/>
      <c r="V598" s="71"/>
      <c r="W598" s="71"/>
      <c r="X598" s="72">
        <v>0</v>
      </c>
      <c r="Y598" s="72">
        <v>7.22</v>
      </c>
      <c r="Z598" s="72">
        <v>36865.800000000003</v>
      </c>
      <c r="AA598" s="69"/>
      <c r="AB598" s="69"/>
      <c r="AC598" s="69"/>
    </row>
    <row r="599" spans="1:29" ht="30" x14ac:dyDescent="0.25">
      <c r="A599" s="68" t="s">
        <v>11499</v>
      </c>
      <c r="B599" s="69" t="s">
        <v>11500</v>
      </c>
      <c r="C599" s="69" t="s">
        <v>11502</v>
      </c>
      <c r="D599" s="69" t="s">
        <v>11501</v>
      </c>
      <c r="E599" s="69" t="s">
        <v>253</v>
      </c>
      <c r="F599" s="69" t="s">
        <v>11111</v>
      </c>
      <c r="G599" s="69" t="s">
        <v>1094</v>
      </c>
      <c r="H599" s="69" t="s">
        <v>1062</v>
      </c>
      <c r="I599" s="69" t="s">
        <v>962</v>
      </c>
      <c r="J599" s="70">
        <v>10213.219999999999</v>
      </c>
      <c r="K599" s="69" t="s">
        <v>2510</v>
      </c>
      <c r="L599" s="69" t="s">
        <v>11503</v>
      </c>
      <c r="M599" s="70">
        <v>4052.88</v>
      </c>
      <c r="N599" s="69"/>
      <c r="O599" s="69"/>
      <c r="P599" s="69" t="s">
        <v>1685</v>
      </c>
      <c r="Q599" s="69" t="s">
        <v>2148</v>
      </c>
      <c r="R599" s="69"/>
      <c r="S599" s="70">
        <v>4052.88</v>
      </c>
      <c r="T599" s="70"/>
      <c r="U599" s="69" t="s">
        <v>1129</v>
      </c>
      <c r="V599" s="73">
        <v>113</v>
      </c>
      <c r="W599" s="69" t="s">
        <v>1129</v>
      </c>
      <c r="X599" s="69"/>
      <c r="Y599" s="70"/>
      <c r="Z599" s="69">
        <v>34.93</v>
      </c>
      <c r="AA599" s="69" t="s">
        <v>966</v>
      </c>
      <c r="AB599" s="69" t="s">
        <v>997</v>
      </c>
      <c r="AC599" s="69" t="s">
        <v>11504</v>
      </c>
    </row>
    <row r="600" spans="1:29" x14ac:dyDescent="0.25">
      <c r="A600" s="69"/>
      <c r="B600" s="69"/>
      <c r="C600" s="69"/>
      <c r="D600" s="69"/>
      <c r="E600" s="69" t="s">
        <v>11506</v>
      </c>
      <c r="F600" s="69"/>
      <c r="G600" s="69"/>
      <c r="H600" s="69"/>
      <c r="I600" s="69"/>
      <c r="J600" s="69"/>
      <c r="K600" s="69"/>
      <c r="L600" s="69" t="s">
        <v>11505</v>
      </c>
      <c r="M600" s="70">
        <v>4000</v>
      </c>
      <c r="N600" s="69"/>
      <c r="O600" s="69"/>
      <c r="P600" s="69" t="s">
        <v>1019</v>
      </c>
      <c r="Q600" s="69" t="s">
        <v>2301</v>
      </c>
      <c r="R600" s="69"/>
      <c r="S600" s="70">
        <v>4000</v>
      </c>
      <c r="T600" s="70"/>
      <c r="U600" s="69" t="s">
        <v>1051</v>
      </c>
      <c r="V600" s="73">
        <v>21</v>
      </c>
      <c r="W600" s="69" t="s">
        <v>1051</v>
      </c>
      <c r="X600" s="69"/>
      <c r="Y600" s="70"/>
      <c r="Z600" s="69">
        <v>0.36</v>
      </c>
      <c r="AA600" s="69"/>
      <c r="AB600" s="69" t="s">
        <v>997</v>
      </c>
      <c r="AC600" s="69"/>
    </row>
    <row r="601" spans="1:29" x14ac:dyDescent="0.25">
      <c r="A601" s="69"/>
      <c r="B601" s="69"/>
      <c r="C601" s="69"/>
      <c r="D601" s="69"/>
      <c r="E601" s="69" t="s">
        <v>299</v>
      </c>
      <c r="F601" s="69"/>
      <c r="G601" s="69"/>
      <c r="H601" s="69"/>
      <c r="I601" s="69"/>
      <c r="J601" s="69"/>
      <c r="K601" s="69"/>
      <c r="L601" s="69" t="s">
        <v>11507</v>
      </c>
      <c r="M601" s="70">
        <v>1601.44</v>
      </c>
      <c r="N601" s="69"/>
      <c r="O601" s="69"/>
      <c r="P601" s="69" t="s">
        <v>1108</v>
      </c>
      <c r="Q601" s="69" t="s">
        <v>2423</v>
      </c>
      <c r="R601" s="69"/>
      <c r="S601" s="70">
        <v>1601.44</v>
      </c>
      <c r="T601" s="70"/>
      <c r="U601" s="69"/>
      <c r="V601" s="69"/>
      <c r="W601" s="69" t="s">
        <v>1286</v>
      </c>
      <c r="X601" s="69"/>
      <c r="Y601" s="70"/>
      <c r="Z601" s="69">
        <v>0</v>
      </c>
      <c r="AA601" s="69"/>
      <c r="AB601" s="69" t="s">
        <v>997</v>
      </c>
      <c r="AC601" s="69"/>
    </row>
    <row r="602" spans="1:29" x14ac:dyDescent="0.25">
      <c r="A602" s="71" t="s">
        <v>193</v>
      </c>
      <c r="B602" s="71"/>
      <c r="C602" s="71"/>
      <c r="D602" s="71"/>
      <c r="E602" s="71"/>
      <c r="F602" s="71"/>
      <c r="G602" s="71"/>
      <c r="H602" s="71"/>
      <c r="I602" s="71"/>
      <c r="J602" s="72">
        <v>10213.219999999999</v>
      </c>
      <c r="K602" s="71"/>
      <c r="L602" s="71"/>
      <c r="M602" s="72">
        <v>9654.32</v>
      </c>
      <c r="N602" s="72">
        <v>558.89999999999964</v>
      </c>
      <c r="O602" s="71"/>
      <c r="P602" s="71"/>
      <c r="Q602" s="71"/>
      <c r="R602" s="71"/>
      <c r="S602" s="72">
        <v>9654.32</v>
      </c>
      <c r="T602" s="72">
        <v>8052.88</v>
      </c>
      <c r="U602" s="71"/>
      <c r="V602" s="71"/>
      <c r="W602" s="71"/>
      <c r="X602" s="72">
        <v>1601.4399999999996</v>
      </c>
      <c r="Y602" s="72">
        <v>35.29</v>
      </c>
      <c r="Z602" s="72">
        <v>8088.17</v>
      </c>
      <c r="AA602" s="69"/>
      <c r="AB602" s="69"/>
      <c r="AC602" s="69"/>
    </row>
    <row r="603" spans="1:29" ht="30" x14ac:dyDescent="0.25">
      <c r="A603" s="68" t="s">
        <v>11508</v>
      </c>
      <c r="B603" s="69" t="s">
        <v>11509</v>
      </c>
      <c r="C603" s="69" t="s">
        <v>11510</v>
      </c>
      <c r="D603" s="69" t="s">
        <v>11097</v>
      </c>
      <c r="E603" s="69" t="s">
        <v>265</v>
      </c>
      <c r="F603" s="69" t="s">
        <v>10255</v>
      </c>
      <c r="G603" s="69" t="s">
        <v>1094</v>
      </c>
      <c r="H603" s="69" t="s">
        <v>1706</v>
      </c>
      <c r="I603" s="69" t="s">
        <v>1236</v>
      </c>
      <c r="J603" s="70">
        <v>67572.960000000006</v>
      </c>
      <c r="K603" s="69" t="s">
        <v>2510</v>
      </c>
      <c r="L603" s="69" t="s">
        <v>11511</v>
      </c>
      <c r="M603" s="70">
        <v>65759.66</v>
      </c>
      <c r="N603" s="69"/>
      <c r="O603" s="69"/>
      <c r="P603" s="69" t="s">
        <v>1194</v>
      </c>
      <c r="Q603" s="69" t="s">
        <v>2301</v>
      </c>
      <c r="R603" s="69"/>
      <c r="S603" s="70">
        <v>65759.66</v>
      </c>
      <c r="T603" s="70"/>
      <c r="U603" s="69" t="s">
        <v>1751</v>
      </c>
      <c r="V603" s="73">
        <v>115</v>
      </c>
      <c r="W603" s="69" t="s">
        <v>2304</v>
      </c>
      <c r="X603" s="69"/>
      <c r="Y603" s="70"/>
      <c r="Z603" s="69">
        <v>248.56</v>
      </c>
      <c r="AA603" s="69" t="s">
        <v>966</v>
      </c>
      <c r="AB603" s="69" t="s">
        <v>967</v>
      </c>
      <c r="AC603" s="69" t="s">
        <v>11512</v>
      </c>
    </row>
    <row r="604" spans="1:29" x14ac:dyDescent="0.25">
      <c r="A604" s="69"/>
      <c r="B604" s="69"/>
      <c r="C604" s="69"/>
      <c r="D604" s="69"/>
      <c r="E604" s="69" t="s">
        <v>310</v>
      </c>
      <c r="F604" s="69"/>
      <c r="G604" s="69"/>
      <c r="H604" s="69"/>
      <c r="I604" s="69"/>
      <c r="J604" s="69"/>
      <c r="K604" s="69"/>
      <c r="L604" s="69" t="s">
        <v>11513</v>
      </c>
      <c r="M604" s="70">
        <v>1528.22</v>
      </c>
      <c r="N604" s="69"/>
      <c r="O604" s="69"/>
      <c r="P604" s="69" t="s">
        <v>2124</v>
      </c>
      <c r="Q604" s="69" t="s">
        <v>2326</v>
      </c>
      <c r="R604" s="69"/>
      <c r="S604" s="70">
        <v>1528.22</v>
      </c>
      <c r="T604" s="70"/>
      <c r="U604" s="69"/>
      <c r="V604" s="69"/>
      <c r="W604" s="69" t="s">
        <v>3011</v>
      </c>
      <c r="X604" s="69"/>
      <c r="Y604" s="70"/>
      <c r="Z604" s="69">
        <v>0</v>
      </c>
      <c r="AA604" s="69"/>
      <c r="AB604" s="69" t="s">
        <v>967</v>
      </c>
      <c r="AC604" s="69"/>
    </row>
    <row r="605" spans="1:29" x14ac:dyDescent="0.25">
      <c r="A605" s="71" t="s">
        <v>193</v>
      </c>
      <c r="B605" s="71"/>
      <c r="C605" s="71"/>
      <c r="D605" s="71"/>
      <c r="E605" s="71"/>
      <c r="F605" s="71"/>
      <c r="G605" s="71"/>
      <c r="H605" s="71"/>
      <c r="I605" s="71"/>
      <c r="J605" s="72">
        <v>67572.960000000006</v>
      </c>
      <c r="K605" s="71"/>
      <c r="L605" s="71"/>
      <c r="M605" s="72">
        <v>67287.88</v>
      </c>
      <c r="N605" s="72">
        <v>285.08000000000175</v>
      </c>
      <c r="O605" s="71"/>
      <c r="P605" s="71"/>
      <c r="Q605" s="71"/>
      <c r="R605" s="71"/>
      <c r="S605" s="72">
        <v>67287.88</v>
      </c>
      <c r="T605" s="72">
        <v>65759.66</v>
      </c>
      <c r="U605" s="71"/>
      <c r="V605" s="71"/>
      <c r="W605" s="71"/>
      <c r="X605" s="72">
        <v>1528.2200000000012</v>
      </c>
      <c r="Y605" s="72">
        <v>248.56</v>
      </c>
      <c r="Z605" s="72">
        <v>66008.22</v>
      </c>
      <c r="AA605" s="69"/>
      <c r="AB605" s="69"/>
      <c r="AC605" s="69"/>
    </row>
    <row r="606" spans="1:29" ht="30" x14ac:dyDescent="0.25">
      <c r="A606" s="68" t="s">
        <v>11514</v>
      </c>
      <c r="B606" s="69" t="s">
        <v>11515</v>
      </c>
      <c r="C606" s="69" t="s">
        <v>11516</v>
      </c>
      <c r="D606" s="69" t="s">
        <v>11501</v>
      </c>
      <c r="E606" s="69" t="s">
        <v>11518</v>
      </c>
      <c r="F606" s="69" t="s">
        <v>10243</v>
      </c>
      <c r="G606" s="69" t="s">
        <v>3348</v>
      </c>
      <c r="H606" s="69" t="s">
        <v>1572</v>
      </c>
      <c r="I606" s="69" t="s">
        <v>2527</v>
      </c>
      <c r="J606" s="70">
        <v>74080.710000000006</v>
      </c>
      <c r="K606" s="69" t="s">
        <v>2536</v>
      </c>
      <c r="L606" s="69" t="s">
        <v>11517</v>
      </c>
      <c r="M606" s="70">
        <v>8440.61</v>
      </c>
      <c r="N606" s="69"/>
      <c r="O606" s="69"/>
      <c r="P606" s="69" t="s">
        <v>1250</v>
      </c>
      <c r="Q606" s="69" t="s">
        <v>1256</v>
      </c>
      <c r="R606" s="69"/>
      <c r="S606" s="70">
        <v>8440.61</v>
      </c>
      <c r="T606" s="70"/>
      <c r="U606" s="69" t="s">
        <v>1256</v>
      </c>
      <c r="V606" s="73">
        <v>21</v>
      </c>
      <c r="W606" s="69" t="s">
        <v>1256</v>
      </c>
      <c r="X606" s="69"/>
      <c r="Y606" s="70"/>
      <c r="Z606" s="69">
        <v>0</v>
      </c>
      <c r="AA606" s="69" t="s">
        <v>966</v>
      </c>
      <c r="AB606" s="69" t="s">
        <v>997</v>
      </c>
      <c r="AC606" s="69" t="s">
        <v>11519</v>
      </c>
    </row>
    <row r="607" spans="1:29" x14ac:dyDescent="0.25">
      <c r="A607" s="69"/>
      <c r="B607" s="69"/>
      <c r="C607" s="69"/>
      <c r="D607" s="69"/>
      <c r="E607" s="69" t="s">
        <v>11521</v>
      </c>
      <c r="F607" s="69"/>
      <c r="G607" s="69"/>
      <c r="H607" s="69"/>
      <c r="I607" s="69"/>
      <c r="J607" s="69"/>
      <c r="K607" s="69"/>
      <c r="L607" s="69" t="s">
        <v>11520</v>
      </c>
      <c r="M607" s="70">
        <v>662.64</v>
      </c>
      <c r="N607" s="69"/>
      <c r="O607" s="69"/>
      <c r="P607" s="69" t="s">
        <v>1143</v>
      </c>
      <c r="Q607" s="69" t="s">
        <v>4600</v>
      </c>
      <c r="R607" s="69"/>
      <c r="S607" s="70">
        <v>662.64</v>
      </c>
      <c r="T607" s="70"/>
      <c r="U607" s="69" t="s">
        <v>1287</v>
      </c>
      <c r="V607" s="73">
        <v>72</v>
      </c>
      <c r="W607" s="69" t="s">
        <v>1287</v>
      </c>
      <c r="X607" s="69"/>
      <c r="Y607" s="70"/>
      <c r="Z607" s="69">
        <v>84.44</v>
      </c>
      <c r="AA607" s="69"/>
      <c r="AB607" s="69" t="s">
        <v>997</v>
      </c>
      <c r="AC607" s="69"/>
    </row>
    <row r="608" spans="1:29" x14ac:dyDescent="0.25">
      <c r="A608" s="69"/>
      <c r="B608" s="69"/>
      <c r="C608" s="69"/>
      <c r="D608" s="69"/>
      <c r="E608" s="69" t="s">
        <v>11523</v>
      </c>
      <c r="F608" s="69"/>
      <c r="G608" s="69"/>
      <c r="H608" s="69"/>
      <c r="I608" s="69"/>
      <c r="J608" s="69"/>
      <c r="K608" s="69"/>
      <c r="L608" s="69" t="s">
        <v>11522</v>
      </c>
      <c r="M608" s="70">
        <v>9156.49</v>
      </c>
      <c r="N608" s="69"/>
      <c r="O608" s="69"/>
      <c r="P608" s="69" t="s">
        <v>1332</v>
      </c>
      <c r="Q608" s="69" t="s">
        <v>1379</v>
      </c>
      <c r="R608" s="69"/>
      <c r="S608" s="70">
        <v>9156.49</v>
      </c>
      <c r="T608" s="70"/>
      <c r="U608" s="69" t="s">
        <v>1379</v>
      </c>
      <c r="V608" s="73">
        <v>14</v>
      </c>
      <c r="W608" s="69" t="s">
        <v>1379</v>
      </c>
      <c r="X608" s="69"/>
      <c r="Y608" s="70"/>
      <c r="Z608" s="69">
        <v>0</v>
      </c>
      <c r="AA608" s="69"/>
      <c r="AB608" s="69" t="s">
        <v>967</v>
      </c>
      <c r="AC608" s="69"/>
    </row>
    <row r="609" spans="1:29" x14ac:dyDescent="0.25">
      <c r="A609" s="69"/>
      <c r="B609" s="69"/>
      <c r="C609" s="69"/>
      <c r="D609" s="69"/>
      <c r="E609" s="69" t="s">
        <v>11525</v>
      </c>
      <c r="F609" s="69"/>
      <c r="G609" s="69"/>
      <c r="H609" s="69"/>
      <c r="I609" s="69"/>
      <c r="J609" s="69"/>
      <c r="K609" s="69"/>
      <c r="L609" s="69" t="s">
        <v>11524</v>
      </c>
      <c r="M609" s="70">
        <v>11454.04</v>
      </c>
      <c r="N609" s="69"/>
      <c r="O609" s="69"/>
      <c r="P609" s="69" t="s">
        <v>1332</v>
      </c>
      <c r="Q609" s="69" t="s">
        <v>1311</v>
      </c>
      <c r="R609" s="69"/>
      <c r="S609" s="70">
        <v>11454.04</v>
      </c>
      <c r="T609" s="70"/>
      <c r="U609" s="69" t="s">
        <v>1645</v>
      </c>
      <c r="V609" s="73">
        <v>8</v>
      </c>
      <c r="W609" s="69" t="s">
        <v>1645</v>
      </c>
      <c r="X609" s="69"/>
      <c r="Y609" s="70"/>
      <c r="Z609" s="69">
        <v>0</v>
      </c>
      <c r="AA609" s="69"/>
      <c r="AB609" s="69" t="s">
        <v>967</v>
      </c>
      <c r="AC609" s="69"/>
    </row>
    <row r="610" spans="1:29" x14ac:dyDescent="0.25">
      <c r="A610" s="69"/>
      <c r="B610" s="69"/>
      <c r="C610" s="69"/>
      <c r="D610" s="69"/>
      <c r="E610" s="69" t="s">
        <v>11527</v>
      </c>
      <c r="F610" s="69"/>
      <c r="G610" s="69"/>
      <c r="H610" s="69"/>
      <c r="I610" s="69"/>
      <c r="J610" s="69"/>
      <c r="K610" s="69"/>
      <c r="L610" s="69" t="s">
        <v>11526</v>
      </c>
      <c r="M610" s="70">
        <v>17202.060000000001</v>
      </c>
      <c r="N610" s="69"/>
      <c r="O610" s="69"/>
      <c r="P610" s="69" t="s">
        <v>1645</v>
      </c>
      <c r="Q610" s="69" t="s">
        <v>1263</v>
      </c>
      <c r="R610" s="69"/>
      <c r="S610" s="70">
        <v>17202.060000000001</v>
      </c>
      <c r="T610" s="70"/>
      <c r="U610" s="69" t="s">
        <v>1263</v>
      </c>
      <c r="V610" s="73">
        <v>20</v>
      </c>
      <c r="W610" s="69" t="s">
        <v>1263</v>
      </c>
      <c r="X610" s="69"/>
      <c r="Y610" s="70"/>
      <c r="Z610" s="69">
        <v>0</v>
      </c>
      <c r="AA610" s="69"/>
      <c r="AB610" s="69" t="s">
        <v>997</v>
      </c>
      <c r="AC610" s="69"/>
    </row>
    <row r="611" spans="1:29" x14ac:dyDescent="0.25">
      <c r="A611" s="69"/>
      <c r="B611" s="69"/>
      <c r="C611" s="69"/>
      <c r="D611" s="69"/>
      <c r="E611" s="69" t="s">
        <v>11529</v>
      </c>
      <c r="F611" s="69"/>
      <c r="G611" s="69"/>
      <c r="H611" s="69"/>
      <c r="I611" s="69"/>
      <c r="J611" s="69"/>
      <c r="K611" s="69"/>
      <c r="L611" s="69" t="s">
        <v>11528</v>
      </c>
      <c r="M611" s="70">
        <v>1161.3900000000001</v>
      </c>
      <c r="N611" s="69"/>
      <c r="O611" s="69"/>
      <c r="P611" s="69" t="s">
        <v>1374</v>
      </c>
      <c r="Q611" s="69" t="s">
        <v>979</v>
      </c>
      <c r="R611" s="69"/>
      <c r="S611" s="70">
        <v>1161.3900000000001</v>
      </c>
      <c r="T611" s="70"/>
      <c r="U611" s="69" t="s">
        <v>979</v>
      </c>
      <c r="V611" s="73">
        <v>13</v>
      </c>
      <c r="W611" s="69" t="s">
        <v>979</v>
      </c>
      <c r="X611" s="69"/>
      <c r="Y611" s="70"/>
      <c r="Z611" s="69">
        <v>0</v>
      </c>
      <c r="AA611" s="69"/>
      <c r="AB611" s="69" t="s">
        <v>997</v>
      </c>
      <c r="AC611" s="69"/>
    </row>
    <row r="612" spans="1:29" x14ac:dyDescent="0.25">
      <c r="A612" s="69"/>
      <c r="B612" s="69"/>
      <c r="C612" s="69"/>
      <c r="D612" s="69"/>
      <c r="E612" s="69" t="s">
        <v>11521</v>
      </c>
      <c r="F612" s="69"/>
      <c r="G612" s="69"/>
      <c r="H612" s="69"/>
      <c r="I612" s="69"/>
      <c r="J612" s="69"/>
      <c r="K612" s="69"/>
      <c r="L612" s="69" t="s">
        <v>11530</v>
      </c>
      <c r="M612" s="70">
        <v>26003.46</v>
      </c>
      <c r="N612" s="69"/>
      <c r="O612" s="69"/>
      <c r="P612" s="69" t="s">
        <v>1143</v>
      </c>
      <c r="Q612" s="69" t="s">
        <v>4600</v>
      </c>
      <c r="R612" s="69"/>
      <c r="S612" s="70">
        <v>26003.46</v>
      </c>
      <c r="T612" s="70"/>
      <c r="U612" s="69" t="s">
        <v>1287</v>
      </c>
      <c r="V612" s="73">
        <v>72</v>
      </c>
      <c r="W612" s="69" t="s">
        <v>1287</v>
      </c>
      <c r="X612" s="69"/>
      <c r="Y612" s="70"/>
      <c r="Z612" s="69">
        <v>84.44</v>
      </c>
      <c r="AA612" s="69"/>
      <c r="AB612" s="69" t="s">
        <v>997</v>
      </c>
      <c r="AC612" s="69"/>
    </row>
    <row r="613" spans="1:29" x14ac:dyDescent="0.25">
      <c r="A613" s="71" t="s">
        <v>193</v>
      </c>
      <c r="B613" s="71"/>
      <c r="C613" s="71"/>
      <c r="D613" s="71"/>
      <c r="E613" s="71"/>
      <c r="F613" s="71"/>
      <c r="G613" s="71"/>
      <c r="H613" s="71"/>
      <c r="I613" s="71"/>
      <c r="J613" s="72">
        <v>74080.710000000006</v>
      </c>
      <c r="K613" s="71"/>
      <c r="L613" s="71"/>
      <c r="M613" s="72">
        <v>74080.69</v>
      </c>
      <c r="N613" s="72">
        <v>2.0000000004074536E-2</v>
      </c>
      <c r="O613" s="71"/>
      <c r="P613" s="71"/>
      <c r="Q613" s="71"/>
      <c r="R613" s="71"/>
      <c r="S613" s="72">
        <v>74080.69</v>
      </c>
      <c r="T613" s="72">
        <v>74080.69</v>
      </c>
      <c r="U613" s="71"/>
      <c r="V613" s="71"/>
      <c r="W613" s="71"/>
      <c r="X613" s="72">
        <v>0</v>
      </c>
      <c r="Y613" s="72">
        <v>168.88</v>
      </c>
      <c r="Z613" s="72">
        <v>74249.570000000007</v>
      </c>
      <c r="AA613" s="69"/>
      <c r="AB613" s="69"/>
      <c r="AC613" s="69"/>
    </row>
    <row r="614" spans="1:29" ht="30" x14ac:dyDescent="0.25">
      <c r="A614" s="68" t="s">
        <v>11531</v>
      </c>
      <c r="B614" s="69" t="s">
        <v>11532</v>
      </c>
      <c r="C614" s="69" t="s">
        <v>11533</v>
      </c>
      <c r="D614" s="69" t="s">
        <v>11501</v>
      </c>
      <c r="E614" s="69" t="s">
        <v>11535</v>
      </c>
      <c r="F614" s="69" t="s">
        <v>10255</v>
      </c>
      <c r="G614" s="69" t="s">
        <v>4791</v>
      </c>
      <c r="H614" s="69" t="s">
        <v>1483</v>
      </c>
      <c r="I614" s="69" t="s">
        <v>2715</v>
      </c>
      <c r="J614" s="70">
        <v>361085.6</v>
      </c>
      <c r="K614" s="69" t="s">
        <v>2536</v>
      </c>
      <c r="L614" s="69" t="s">
        <v>11534</v>
      </c>
      <c r="M614" s="70">
        <v>2219.89</v>
      </c>
      <c r="N614" s="69"/>
      <c r="O614" s="69"/>
      <c r="P614" s="69" t="s">
        <v>995</v>
      </c>
      <c r="Q614" s="69" t="s">
        <v>1616</v>
      </c>
      <c r="R614" s="69"/>
      <c r="S614" s="70">
        <v>2219.89</v>
      </c>
      <c r="T614" s="70"/>
      <c r="U614" s="69"/>
      <c r="V614" s="69"/>
      <c r="W614" s="69" t="s">
        <v>1616</v>
      </c>
      <c r="X614" s="69"/>
      <c r="Y614" s="70"/>
      <c r="Z614" s="69">
        <v>0</v>
      </c>
      <c r="AA614" s="69" t="s">
        <v>966</v>
      </c>
      <c r="AB614" s="69" t="s">
        <v>997</v>
      </c>
      <c r="AC614" s="69" t="s">
        <v>11536</v>
      </c>
    </row>
    <row r="615" spans="1:29" x14ac:dyDescent="0.25">
      <c r="A615" s="69"/>
      <c r="B615" s="69"/>
      <c r="C615" s="69"/>
      <c r="D615" s="69"/>
      <c r="E615" s="69" t="s">
        <v>11538</v>
      </c>
      <c r="F615" s="69"/>
      <c r="G615" s="69"/>
      <c r="H615" s="69"/>
      <c r="I615" s="69"/>
      <c r="J615" s="69"/>
      <c r="K615" s="69"/>
      <c r="L615" s="69" t="s">
        <v>11537</v>
      </c>
      <c r="M615" s="70">
        <v>2999</v>
      </c>
      <c r="N615" s="69"/>
      <c r="O615" s="69"/>
      <c r="P615" s="69" t="s">
        <v>1235</v>
      </c>
      <c r="Q615" s="69" t="s">
        <v>1764</v>
      </c>
      <c r="R615" s="69"/>
      <c r="S615" s="70">
        <v>2999</v>
      </c>
      <c r="T615" s="70"/>
      <c r="U615" s="69" t="s">
        <v>1556</v>
      </c>
      <c r="V615" s="73">
        <v>30</v>
      </c>
      <c r="W615" s="69" t="s">
        <v>1556</v>
      </c>
      <c r="X615" s="69"/>
      <c r="Y615" s="70"/>
      <c r="Z615" s="69">
        <v>0</v>
      </c>
      <c r="AA615" s="69"/>
      <c r="AB615" s="69" t="s">
        <v>997</v>
      </c>
      <c r="AC615" s="69"/>
    </row>
    <row r="616" spans="1:29" x14ac:dyDescent="0.25">
      <c r="A616" s="69"/>
      <c r="B616" s="69"/>
      <c r="C616" s="69"/>
      <c r="D616" s="69"/>
      <c r="E616" s="69" t="s">
        <v>11540</v>
      </c>
      <c r="F616" s="69"/>
      <c r="G616" s="69"/>
      <c r="H616" s="69"/>
      <c r="I616" s="69"/>
      <c r="J616" s="69"/>
      <c r="K616" s="69"/>
      <c r="L616" s="69" t="s">
        <v>11539</v>
      </c>
      <c r="M616" s="70">
        <v>21030.02</v>
      </c>
      <c r="N616" s="69"/>
      <c r="O616" s="69"/>
      <c r="P616" s="69" t="s">
        <v>1152</v>
      </c>
      <c r="Q616" s="69" t="s">
        <v>1869</v>
      </c>
      <c r="R616" s="69"/>
      <c r="S616" s="70">
        <v>21030.02</v>
      </c>
      <c r="T616" s="70"/>
      <c r="U616" s="69" t="s">
        <v>1869</v>
      </c>
      <c r="V616" s="73">
        <v>20</v>
      </c>
      <c r="W616" s="69" t="s">
        <v>1869</v>
      </c>
      <c r="X616" s="69"/>
      <c r="Y616" s="70"/>
      <c r="Z616" s="69">
        <v>0</v>
      </c>
      <c r="AA616" s="69"/>
      <c r="AB616" s="69" t="s">
        <v>997</v>
      </c>
      <c r="AC616" s="69"/>
    </row>
    <row r="617" spans="1:29" x14ac:dyDescent="0.25">
      <c r="A617" s="69"/>
      <c r="B617" s="69"/>
      <c r="C617" s="69"/>
      <c r="D617" s="69"/>
      <c r="E617" s="69" t="s">
        <v>11542</v>
      </c>
      <c r="F617" s="69"/>
      <c r="G617" s="69"/>
      <c r="H617" s="69"/>
      <c r="I617" s="69"/>
      <c r="J617" s="69"/>
      <c r="K617" s="69"/>
      <c r="L617" s="69" t="s">
        <v>11541</v>
      </c>
      <c r="M617" s="70">
        <v>9165.2000000000007</v>
      </c>
      <c r="N617" s="69"/>
      <c r="O617" s="69"/>
      <c r="P617" s="69" t="s">
        <v>1257</v>
      </c>
      <c r="Q617" s="69" t="s">
        <v>11543</v>
      </c>
      <c r="R617" s="69"/>
      <c r="S617" s="70">
        <v>9165.2000000000007</v>
      </c>
      <c r="T617" s="70"/>
      <c r="U617" s="69" t="s">
        <v>965</v>
      </c>
      <c r="V617" s="73">
        <v>18</v>
      </c>
      <c r="W617" s="69" t="s">
        <v>965</v>
      </c>
      <c r="X617" s="69"/>
      <c r="Y617" s="70"/>
      <c r="Z617" s="69">
        <v>0</v>
      </c>
      <c r="AA617" s="69"/>
      <c r="AB617" s="69" t="s">
        <v>997</v>
      </c>
      <c r="AC617" s="69"/>
    </row>
    <row r="618" spans="1:29" x14ac:dyDescent="0.25">
      <c r="A618" s="69"/>
      <c r="B618" s="69"/>
      <c r="C618" s="69"/>
      <c r="D618" s="69"/>
      <c r="E618" s="69" t="s">
        <v>11545</v>
      </c>
      <c r="F618" s="69"/>
      <c r="G618" s="69"/>
      <c r="H618" s="69"/>
      <c r="I618" s="69"/>
      <c r="J618" s="69"/>
      <c r="K618" s="69"/>
      <c r="L618" s="69" t="s">
        <v>11544</v>
      </c>
      <c r="M618" s="70">
        <v>718.08</v>
      </c>
      <c r="N618" s="69"/>
      <c r="O618" s="69"/>
      <c r="P618" s="69" t="s">
        <v>970</v>
      </c>
      <c r="Q618" s="69" t="s">
        <v>1263</v>
      </c>
      <c r="R618" s="69"/>
      <c r="S618" s="70">
        <v>718.08</v>
      </c>
      <c r="T618" s="70"/>
      <c r="U618" s="69" t="s">
        <v>1263</v>
      </c>
      <c r="V618" s="73">
        <v>21</v>
      </c>
      <c r="W618" s="69" t="s">
        <v>1263</v>
      </c>
      <c r="X618" s="69"/>
      <c r="Y618" s="70"/>
      <c r="Z618" s="69">
        <v>0</v>
      </c>
      <c r="AA618" s="69"/>
      <c r="AB618" s="69" t="s">
        <v>997</v>
      </c>
      <c r="AC618" s="69"/>
    </row>
    <row r="619" spans="1:29" x14ac:dyDescent="0.25">
      <c r="A619" s="69"/>
      <c r="B619" s="69"/>
      <c r="C619" s="69"/>
      <c r="D619" s="69"/>
      <c r="E619" s="69" t="s">
        <v>11547</v>
      </c>
      <c r="F619" s="69"/>
      <c r="G619" s="69"/>
      <c r="H619" s="69"/>
      <c r="I619" s="69"/>
      <c r="J619" s="69"/>
      <c r="K619" s="69"/>
      <c r="L619" s="69" t="s">
        <v>11546</v>
      </c>
      <c r="M619" s="70">
        <v>25147.200000000001</v>
      </c>
      <c r="N619" s="69"/>
      <c r="O619" s="69"/>
      <c r="P619" s="69" t="s">
        <v>1374</v>
      </c>
      <c r="Q619" s="69" t="s">
        <v>1018</v>
      </c>
      <c r="R619" s="69"/>
      <c r="S619" s="70">
        <v>25147.200000000001</v>
      </c>
      <c r="T619" s="70"/>
      <c r="U619" s="69"/>
      <c r="V619" s="69"/>
      <c r="W619" s="69" t="s">
        <v>1018</v>
      </c>
      <c r="X619" s="69"/>
      <c r="Y619" s="70"/>
      <c r="Z619" s="69">
        <v>0</v>
      </c>
      <c r="AA619" s="69"/>
      <c r="AB619" s="69" t="s">
        <v>997</v>
      </c>
      <c r="AC619" s="69"/>
    </row>
    <row r="620" spans="1:29" x14ac:dyDescent="0.25">
      <c r="A620" s="69"/>
      <c r="B620" s="69"/>
      <c r="C620" s="69"/>
      <c r="D620" s="69"/>
      <c r="E620" s="69" t="s">
        <v>11549</v>
      </c>
      <c r="F620" s="69"/>
      <c r="G620" s="69"/>
      <c r="H620" s="69"/>
      <c r="I620" s="69"/>
      <c r="J620" s="69"/>
      <c r="K620" s="69"/>
      <c r="L620" s="69" t="s">
        <v>11548</v>
      </c>
      <c r="M620" s="70">
        <v>435.51</v>
      </c>
      <c r="N620" s="69"/>
      <c r="O620" s="69"/>
      <c r="P620" s="69" t="s">
        <v>1582</v>
      </c>
      <c r="Q620" s="69"/>
      <c r="R620" s="69"/>
      <c r="S620" s="70">
        <v>435.51</v>
      </c>
      <c r="T620" s="70"/>
      <c r="U620" s="69"/>
      <c r="V620" s="69"/>
      <c r="W620" s="69"/>
      <c r="X620" s="69"/>
      <c r="Y620" s="70"/>
      <c r="Z620" s="69">
        <v>0</v>
      </c>
      <c r="AA620" s="69"/>
      <c r="AB620" s="69" t="s">
        <v>997</v>
      </c>
      <c r="AC620" s="69"/>
    </row>
    <row r="621" spans="1:29" x14ac:dyDescent="0.25">
      <c r="A621" s="69"/>
      <c r="B621" s="69"/>
      <c r="C621" s="69"/>
      <c r="D621" s="69"/>
      <c r="E621" s="69" t="s">
        <v>11551</v>
      </c>
      <c r="F621" s="69"/>
      <c r="G621" s="69"/>
      <c r="H621" s="69"/>
      <c r="I621" s="69"/>
      <c r="J621" s="69"/>
      <c r="K621" s="69"/>
      <c r="L621" s="69" t="s">
        <v>11550</v>
      </c>
      <c r="M621" s="70">
        <v>2088.63</v>
      </c>
      <c r="N621" s="69"/>
      <c r="O621" s="69"/>
      <c r="P621" s="69" t="s">
        <v>1287</v>
      </c>
      <c r="Q621" s="69" t="s">
        <v>1452</v>
      </c>
      <c r="R621" s="69"/>
      <c r="S621" s="70">
        <v>2088.63</v>
      </c>
      <c r="T621" s="70"/>
      <c r="U621" s="69"/>
      <c r="V621" s="69"/>
      <c r="W621" s="69"/>
      <c r="X621" s="69"/>
      <c r="Y621" s="70"/>
      <c r="Z621" s="69">
        <v>0</v>
      </c>
      <c r="AA621" s="69"/>
      <c r="AB621" s="69" t="s">
        <v>997</v>
      </c>
      <c r="AC621" s="69"/>
    </row>
    <row r="622" spans="1:29" x14ac:dyDescent="0.25">
      <c r="A622" s="69"/>
      <c r="B622" s="69"/>
      <c r="C622" s="69"/>
      <c r="D622" s="69"/>
      <c r="E622" s="69" t="s">
        <v>11553</v>
      </c>
      <c r="F622" s="69"/>
      <c r="G622" s="69"/>
      <c r="H622" s="69"/>
      <c r="I622" s="69"/>
      <c r="J622" s="69"/>
      <c r="K622" s="69"/>
      <c r="L622" s="69" t="s">
        <v>11552</v>
      </c>
      <c r="M622" s="70">
        <v>12876.95</v>
      </c>
      <c r="N622" s="69"/>
      <c r="O622" s="69"/>
      <c r="P622" s="69" t="s">
        <v>1275</v>
      </c>
      <c r="Q622" s="69" t="s">
        <v>1452</v>
      </c>
      <c r="R622" s="69"/>
      <c r="S622" s="70">
        <v>12876.95</v>
      </c>
      <c r="T622" s="70"/>
      <c r="U622" s="69"/>
      <c r="V622" s="69"/>
      <c r="W622" s="69"/>
      <c r="X622" s="69"/>
      <c r="Y622" s="70"/>
      <c r="Z622" s="69">
        <v>0</v>
      </c>
      <c r="AA622" s="69"/>
      <c r="AB622" s="69" t="s">
        <v>997</v>
      </c>
      <c r="AC622" s="69"/>
    </row>
    <row r="623" spans="1:29" x14ac:dyDescent="0.25">
      <c r="A623" s="69"/>
      <c r="B623" s="69"/>
      <c r="C623" s="69"/>
      <c r="D623" s="69"/>
      <c r="E623" s="69" t="s">
        <v>11555</v>
      </c>
      <c r="F623" s="69"/>
      <c r="G623" s="69"/>
      <c r="H623" s="69"/>
      <c r="I623" s="69"/>
      <c r="J623" s="69"/>
      <c r="K623" s="69"/>
      <c r="L623" s="69" t="s">
        <v>11554</v>
      </c>
      <c r="M623" s="70">
        <v>13678.17</v>
      </c>
      <c r="N623" s="69"/>
      <c r="O623" s="69"/>
      <c r="P623" s="69" t="s">
        <v>1524</v>
      </c>
      <c r="Q623" s="69" t="s">
        <v>1616</v>
      </c>
      <c r="R623" s="69"/>
      <c r="S623" s="70">
        <v>13678.17</v>
      </c>
      <c r="T623" s="70"/>
      <c r="U623" s="69"/>
      <c r="V623" s="69"/>
      <c r="W623" s="69" t="s">
        <v>1616</v>
      </c>
      <c r="X623" s="69"/>
      <c r="Y623" s="70"/>
      <c r="Z623" s="69">
        <v>0</v>
      </c>
      <c r="AA623" s="69"/>
      <c r="AB623" s="69" t="s">
        <v>997</v>
      </c>
      <c r="AC623" s="69"/>
    </row>
    <row r="624" spans="1:29" x14ac:dyDescent="0.25">
      <c r="A624" s="69"/>
      <c r="B624" s="69"/>
      <c r="C624" s="69"/>
      <c r="D624" s="69"/>
      <c r="E624" s="69" t="s">
        <v>11557</v>
      </c>
      <c r="F624" s="69"/>
      <c r="G624" s="69"/>
      <c r="H624" s="69"/>
      <c r="I624" s="69"/>
      <c r="J624" s="69"/>
      <c r="K624" s="69"/>
      <c r="L624" s="69" t="s">
        <v>11556</v>
      </c>
      <c r="M624" s="70">
        <v>5981.6</v>
      </c>
      <c r="N624" s="69"/>
      <c r="O624" s="69"/>
      <c r="P624" s="69" t="s">
        <v>1270</v>
      </c>
      <c r="Q624" s="69" t="s">
        <v>1764</v>
      </c>
      <c r="R624" s="69"/>
      <c r="S624" s="70">
        <v>5981.6</v>
      </c>
      <c r="T624" s="70"/>
      <c r="U624" s="69" t="s">
        <v>1556</v>
      </c>
      <c r="V624" s="73">
        <v>28</v>
      </c>
      <c r="W624" s="69" t="s">
        <v>1946</v>
      </c>
      <c r="X624" s="69"/>
      <c r="Y624" s="70"/>
      <c r="Z624" s="69">
        <v>1.06</v>
      </c>
      <c r="AA624" s="69"/>
      <c r="AB624" s="69" t="s">
        <v>997</v>
      </c>
      <c r="AC624" s="69"/>
    </row>
    <row r="625" spans="1:29" x14ac:dyDescent="0.25">
      <c r="A625" s="69"/>
      <c r="B625" s="69"/>
      <c r="C625" s="69"/>
      <c r="D625" s="69"/>
      <c r="E625" s="69" t="s">
        <v>11557</v>
      </c>
      <c r="F625" s="69"/>
      <c r="G625" s="69"/>
      <c r="H625" s="69"/>
      <c r="I625" s="69"/>
      <c r="J625" s="69"/>
      <c r="K625" s="69"/>
      <c r="L625" s="69" t="s">
        <v>11558</v>
      </c>
      <c r="M625" s="70">
        <v>10429.11</v>
      </c>
      <c r="N625" s="69"/>
      <c r="O625" s="69"/>
      <c r="P625" s="69" t="s">
        <v>1270</v>
      </c>
      <c r="Q625" s="69" t="s">
        <v>1764</v>
      </c>
      <c r="R625" s="69"/>
      <c r="S625" s="70">
        <v>10429.11</v>
      </c>
      <c r="T625" s="70"/>
      <c r="U625" s="69" t="s">
        <v>1556</v>
      </c>
      <c r="V625" s="73">
        <v>28</v>
      </c>
      <c r="W625" s="69" t="s">
        <v>1946</v>
      </c>
      <c r="X625" s="69"/>
      <c r="Y625" s="70"/>
      <c r="Z625" s="69">
        <v>1.06</v>
      </c>
      <c r="AA625" s="69"/>
      <c r="AB625" s="69" t="s">
        <v>997</v>
      </c>
      <c r="AC625" s="69"/>
    </row>
    <row r="626" spans="1:29" x14ac:dyDescent="0.25">
      <c r="A626" s="69"/>
      <c r="B626" s="69"/>
      <c r="C626" s="69"/>
      <c r="D626" s="69"/>
      <c r="E626" s="69" t="s">
        <v>11560</v>
      </c>
      <c r="F626" s="69"/>
      <c r="G626" s="69"/>
      <c r="H626" s="69"/>
      <c r="I626" s="69"/>
      <c r="J626" s="69"/>
      <c r="K626" s="69"/>
      <c r="L626" s="69" t="s">
        <v>11559</v>
      </c>
      <c r="M626" s="70">
        <v>10533.8</v>
      </c>
      <c r="N626" s="69"/>
      <c r="O626" s="69"/>
      <c r="P626" s="69" t="s">
        <v>993</v>
      </c>
      <c r="Q626" s="69" t="s">
        <v>1764</v>
      </c>
      <c r="R626" s="69"/>
      <c r="S626" s="70">
        <v>10533.8</v>
      </c>
      <c r="T626" s="70"/>
      <c r="U626" s="69" t="s">
        <v>1556</v>
      </c>
      <c r="V626" s="73">
        <v>25</v>
      </c>
      <c r="W626" s="69" t="s">
        <v>2004</v>
      </c>
      <c r="X626" s="69"/>
      <c r="Y626" s="70"/>
      <c r="Z626" s="69">
        <v>0</v>
      </c>
      <c r="AA626" s="69"/>
      <c r="AB626" s="69" t="s">
        <v>997</v>
      </c>
      <c r="AC626" s="69"/>
    </row>
    <row r="627" spans="1:29" x14ac:dyDescent="0.25">
      <c r="A627" s="69"/>
      <c r="B627" s="69"/>
      <c r="C627" s="69"/>
      <c r="D627" s="69"/>
      <c r="E627" s="69" t="s">
        <v>11562</v>
      </c>
      <c r="F627" s="69"/>
      <c r="G627" s="69"/>
      <c r="H627" s="69"/>
      <c r="I627" s="69"/>
      <c r="J627" s="69"/>
      <c r="K627" s="69"/>
      <c r="L627" s="69" t="s">
        <v>11561</v>
      </c>
      <c r="M627" s="70">
        <v>18059.669999999998</v>
      </c>
      <c r="N627" s="69"/>
      <c r="O627" s="69"/>
      <c r="P627" s="69" t="s">
        <v>2574</v>
      </c>
      <c r="Q627" s="69" t="s">
        <v>1612</v>
      </c>
      <c r="R627" s="69"/>
      <c r="S627" s="70">
        <v>18059.669999999998</v>
      </c>
      <c r="T627" s="70"/>
      <c r="U627" s="69"/>
      <c r="V627" s="69"/>
      <c r="W627" s="69" t="s">
        <v>1556</v>
      </c>
      <c r="X627" s="69"/>
      <c r="Y627" s="70"/>
      <c r="Z627" s="69">
        <v>0</v>
      </c>
      <c r="AA627" s="69"/>
      <c r="AB627" s="69" t="s">
        <v>997</v>
      </c>
      <c r="AC627" s="69"/>
    </row>
    <row r="628" spans="1:29" x14ac:dyDescent="0.25">
      <c r="A628" s="69"/>
      <c r="B628" s="69"/>
      <c r="C628" s="69"/>
      <c r="D628" s="69"/>
      <c r="E628" s="69" t="s">
        <v>11535</v>
      </c>
      <c r="F628" s="69"/>
      <c r="G628" s="69"/>
      <c r="H628" s="69"/>
      <c r="I628" s="69"/>
      <c r="J628" s="69"/>
      <c r="K628" s="69"/>
      <c r="L628" s="69" t="s">
        <v>11563</v>
      </c>
      <c r="M628" s="70">
        <v>1430.63</v>
      </c>
      <c r="N628" s="69"/>
      <c r="O628" s="69"/>
      <c r="P628" s="69" t="s">
        <v>995</v>
      </c>
      <c r="Q628" s="69" t="s">
        <v>1616</v>
      </c>
      <c r="R628" s="69"/>
      <c r="S628" s="70">
        <v>1430.63</v>
      </c>
      <c r="T628" s="70"/>
      <c r="U628" s="69"/>
      <c r="V628" s="69"/>
      <c r="W628" s="69" t="s">
        <v>1616</v>
      </c>
      <c r="X628" s="69"/>
      <c r="Y628" s="70"/>
      <c r="Z628" s="69">
        <v>0</v>
      </c>
      <c r="AA628" s="69"/>
      <c r="AB628" s="69" t="s">
        <v>997</v>
      </c>
      <c r="AC628" s="69"/>
    </row>
    <row r="629" spans="1:29" x14ac:dyDescent="0.25">
      <c r="A629" s="69"/>
      <c r="B629" s="69"/>
      <c r="C629" s="69"/>
      <c r="D629" s="69"/>
      <c r="E629" s="69" t="s">
        <v>11560</v>
      </c>
      <c r="F629" s="69"/>
      <c r="G629" s="69"/>
      <c r="H629" s="69"/>
      <c r="I629" s="69"/>
      <c r="J629" s="69"/>
      <c r="K629" s="69"/>
      <c r="L629" s="69" t="s">
        <v>11564</v>
      </c>
      <c r="M629" s="70">
        <v>3182.77</v>
      </c>
      <c r="N629" s="69"/>
      <c r="O629" s="69"/>
      <c r="P629" s="69" t="s">
        <v>993</v>
      </c>
      <c r="Q629" s="69" t="s">
        <v>1764</v>
      </c>
      <c r="R629" s="69"/>
      <c r="S629" s="70">
        <v>3182.77</v>
      </c>
      <c r="T629" s="70"/>
      <c r="U629" s="69" t="s">
        <v>1556</v>
      </c>
      <c r="V629" s="73">
        <v>25</v>
      </c>
      <c r="W629" s="69" t="s">
        <v>2004</v>
      </c>
      <c r="X629" s="69"/>
      <c r="Y629" s="70"/>
      <c r="Z629" s="69">
        <v>0</v>
      </c>
      <c r="AA629" s="69"/>
      <c r="AB629" s="69" t="s">
        <v>997</v>
      </c>
      <c r="AC629" s="69"/>
    </row>
    <row r="630" spans="1:29" x14ac:dyDescent="0.25">
      <c r="A630" s="69"/>
      <c r="B630" s="69"/>
      <c r="C630" s="69"/>
      <c r="D630" s="69"/>
      <c r="E630" s="69" t="s">
        <v>11566</v>
      </c>
      <c r="F630" s="69"/>
      <c r="G630" s="69"/>
      <c r="H630" s="69"/>
      <c r="I630" s="69"/>
      <c r="J630" s="69"/>
      <c r="K630" s="69"/>
      <c r="L630" s="69" t="s">
        <v>11565</v>
      </c>
      <c r="M630" s="70">
        <v>11100.63</v>
      </c>
      <c r="N630" s="69"/>
      <c r="O630" s="69"/>
      <c r="P630" s="69" t="s">
        <v>1332</v>
      </c>
      <c r="Q630" s="69" t="s">
        <v>1311</v>
      </c>
      <c r="R630" s="69"/>
      <c r="S630" s="70">
        <v>11100.63</v>
      </c>
      <c r="T630" s="70"/>
      <c r="U630" s="69" t="s">
        <v>1645</v>
      </c>
      <c r="V630" s="73">
        <v>8</v>
      </c>
      <c r="W630" s="69" t="s">
        <v>1645</v>
      </c>
      <c r="X630" s="69"/>
      <c r="Y630" s="70"/>
      <c r="Z630" s="69">
        <v>0</v>
      </c>
      <c r="AA630" s="69"/>
      <c r="AB630" s="69" t="s">
        <v>967</v>
      </c>
      <c r="AC630" s="69"/>
    </row>
    <row r="631" spans="1:29" x14ac:dyDescent="0.25">
      <c r="A631" s="69"/>
      <c r="B631" s="69"/>
      <c r="C631" s="69"/>
      <c r="D631" s="69"/>
      <c r="E631" s="69" t="s">
        <v>11568</v>
      </c>
      <c r="F631" s="69"/>
      <c r="G631" s="69"/>
      <c r="H631" s="69"/>
      <c r="I631" s="69"/>
      <c r="J631" s="69"/>
      <c r="K631" s="69"/>
      <c r="L631" s="69" t="s">
        <v>11567</v>
      </c>
      <c r="M631" s="70">
        <v>978.72</v>
      </c>
      <c r="N631" s="69"/>
      <c r="O631" s="69"/>
      <c r="P631" s="69" t="s">
        <v>1327</v>
      </c>
      <c r="Q631" s="69" t="s">
        <v>1002</v>
      </c>
      <c r="R631" s="69"/>
      <c r="S631" s="70">
        <v>978.72</v>
      </c>
      <c r="T631" s="70"/>
      <c r="U631" s="69" t="s">
        <v>1378</v>
      </c>
      <c r="V631" s="73">
        <v>17</v>
      </c>
      <c r="W631" s="69" t="s">
        <v>1378</v>
      </c>
      <c r="X631" s="69"/>
      <c r="Y631" s="70"/>
      <c r="Z631" s="69">
        <v>0</v>
      </c>
      <c r="AA631" s="69"/>
      <c r="AB631" s="69" t="s">
        <v>997</v>
      </c>
      <c r="AC631" s="69"/>
    </row>
    <row r="632" spans="1:29" x14ac:dyDescent="0.25">
      <c r="A632" s="69"/>
      <c r="B632" s="69"/>
      <c r="C632" s="69"/>
      <c r="D632" s="69"/>
      <c r="E632" s="69" t="s">
        <v>11570</v>
      </c>
      <c r="F632" s="69"/>
      <c r="G632" s="69"/>
      <c r="H632" s="69"/>
      <c r="I632" s="69"/>
      <c r="J632" s="69"/>
      <c r="K632" s="69"/>
      <c r="L632" s="69" t="s">
        <v>11569</v>
      </c>
      <c r="M632" s="70">
        <v>9722.89</v>
      </c>
      <c r="N632" s="69"/>
      <c r="O632" s="69"/>
      <c r="P632" s="69" t="s">
        <v>961</v>
      </c>
      <c r="Q632" s="69" t="s">
        <v>1259</v>
      </c>
      <c r="R632" s="69"/>
      <c r="S632" s="70">
        <v>9722.89</v>
      </c>
      <c r="T632" s="70"/>
      <c r="U632" s="69" t="s">
        <v>1367</v>
      </c>
      <c r="V632" s="73">
        <v>19</v>
      </c>
      <c r="W632" s="69" t="s">
        <v>1367</v>
      </c>
      <c r="X632" s="69"/>
      <c r="Y632" s="70"/>
      <c r="Z632" s="69">
        <v>0</v>
      </c>
      <c r="AA632" s="69"/>
      <c r="AB632" s="69" t="s">
        <v>997</v>
      </c>
      <c r="AC632" s="69"/>
    </row>
    <row r="633" spans="1:29" x14ac:dyDescent="0.25">
      <c r="A633" s="69"/>
      <c r="B633" s="69"/>
      <c r="C633" s="69"/>
      <c r="D633" s="69"/>
      <c r="E633" s="69" t="s">
        <v>11545</v>
      </c>
      <c r="F633" s="69"/>
      <c r="G633" s="69"/>
      <c r="H633" s="69"/>
      <c r="I633" s="69"/>
      <c r="J633" s="69"/>
      <c r="K633" s="69"/>
      <c r="L633" s="69" t="s">
        <v>11571</v>
      </c>
      <c r="M633" s="70">
        <v>1800.02</v>
      </c>
      <c r="N633" s="69"/>
      <c r="O633" s="69"/>
      <c r="P633" s="69" t="s">
        <v>970</v>
      </c>
      <c r="Q633" s="69"/>
      <c r="R633" s="69"/>
      <c r="S633" s="70">
        <v>1800.02</v>
      </c>
      <c r="T633" s="70"/>
      <c r="U633" s="69"/>
      <c r="V633" s="69"/>
      <c r="W633" s="69"/>
      <c r="X633" s="69"/>
      <c r="Y633" s="70"/>
      <c r="Z633" s="69">
        <v>0</v>
      </c>
      <c r="AA633" s="69"/>
      <c r="AB633" s="69" t="s">
        <v>997</v>
      </c>
      <c r="AC633" s="69"/>
    </row>
    <row r="634" spans="1:29" x14ac:dyDescent="0.25">
      <c r="A634" s="69"/>
      <c r="B634" s="69"/>
      <c r="C634" s="69"/>
      <c r="D634" s="69"/>
      <c r="E634" s="69" t="s">
        <v>11573</v>
      </c>
      <c r="F634" s="69"/>
      <c r="G634" s="69"/>
      <c r="H634" s="69"/>
      <c r="I634" s="69"/>
      <c r="J634" s="69"/>
      <c r="K634" s="69"/>
      <c r="L634" s="69" t="s">
        <v>11572</v>
      </c>
      <c r="M634" s="70">
        <v>30485.8</v>
      </c>
      <c r="N634" s="69"/>
      <c r="O634" s="69"/>
      <c r="P634" s="69" t="s">
        <v>1174</v>
      </c>
      <c r="Q634" s="69" t="s">
        <v>1018</v>
      </c>
      <c r="R634" s="69"/>
      <c r="S634" s="70">
        <v>30485.8</v>
      </c>
      <c r="T634" s="70"/>
      <c r="U634" s="69"/>
      <c r="V634" s="69"/>
      <c r="W634" s="69" t="s">
        <v>1018</v>
      </c>
      <c r="X634" s="69"/>
      <c r="Y634" s="70"/>
      <c r="Z634" s="69">
        <v>0</v>
      </c>
      <c r="AA634" s="69"/>
      <c r="AB634" s="69" t="s">
        <v>967</v>
      </c>
      <c r="AC634" s="69"/>
    </row>
    <row r="635" spans="1:29" x14ac:dyDescent="0.25">
      <c r="A635" s="69"/>
      <c r="B635" s="69"/>
      <c r="C635" s="69"/>
      <c r="D635" s="69"/>
      <c r="E635" s="69" t="s">
        <v>11575</v>
      </c>
      <c r="F635" s="69"/>
      <c r="G635" s="69"/>
      <c r="H635" s="69"/>
      <c r="I635" s="69"/>
      <c r="J635" s="69"/>
      <c r="K635" s="69"/>
      <c r="L635" s="69" t="s">
        <v>11574</v>
      </c>
      <c r="M635" s="70">
        <v>7002.5</v>
      </c>
      <c r="N635" s="69"/>
      <c r="O635" s="69"/>
      <c r="P635" s="69" t="s">
        <v>1374</v>
      </c>
      <c r="Q635" s="69" t="s">
        <v>1393</v>
      </c>
      <c r="R635" s="69"/>
      <c r="S635" s="70">
        <v>7002.5</v>
      </c>
      <c r="T635" s="70"/>
      <c r="U635" s="69" t="s">
        <v>1018</v>
      </c>
      <c r="V635" s="73">
        <v>15</v>
      </c>
      <c r="W635" s="69" t="s">
        <v>1018</v>
      </c>
      <c r="X635" s="69"/>
      <c r="Y635" s="70"/>
      <c r="Z635" s="69">
        <v>0</v>
      </c>
      <c r="AA635" s="69"/>
      <c r="AB635" s="69" t="s">
        <v>997</v>
      </c>
      <c r="AC635" s="69"/>
    </row>
    <row r="636" spans="1:29" x14ac:dyDescent="0.25">
      <c r="A636" s="69"/>
      <c r="B636" s="69"/>
      <c r="C636" s="69"/>
      <c r="D636" s="69"/>
      <c r="E636" s="69" t="s">
        <v>11575</v>
      </c>
      <c r="F636" s="69"/>
      <c r="G636" s="69"/>
      <c r="H636" s="69"/>
      <c r="I636" s="69"/>
      <c r="J636" s="69"/>
      <c r="K636" s="69"/>
      <c r="L636" s="69" t="s">
        <v>11576</v>
      </c>
      <c r="M636" s="70">
        <v>982.19</v>
      </c>
      <c r="N636" s="69"/>
      <c r="O636" s="69"/>
      <c r="P636" s="69" t="s">
        <v>1374</v>
      </c>
      <c r="Q636" s="69" t="s">
        <v>1393</v>
      </c>
      <c r="R636" s="69"/>
      <c r="S636" s="70">
        <v>982.19</v>
      </c>
      <c r="T636" s="70"/>
      <c r="U636" s="69" t="s">
        <v>1018</v>
      </c>
      <c r="V636" s="73">
        <v>15</v>
      </c>
      <c r="W636" s="69" t="s">
        <v>1018</v>
      </c>
      <c r="X636" s="69"/>
      <c r="Y636" s="70"/>
      <c r="Z636" s="69">
        <v>0</v>
      </c>
      <c r="AA636" s="69"/>
      <c r="AB636" s="69" t="s">
        <v>997</v>
      </c>
      <c r="AC636" s="69"/>
    </row>
    <row r="637" spans="1:29" x14ac:dyDescent="0.25">
      <c r="A637" s="69"/>
      <c r="B637" s="69"/>
      <c r="C637" s="69"/>
      <c r="D637" s="69"/>
      <c r="E637" s="69" t="s">
        <v>11549</v>
      </c>
      <c r="F637" s="69"/>
      <c r="G637" s="69"/>
      <c r="H637" s="69"/>
      <c r="I637" s="69"/>
      <c r="J637" s="69"/>
      <c r="K637" s="69"/>
      <c r="L637" s="69" t="s">
        <v>11577</v>
      </c>
      <c r="M637" s="70">
        <v>15882.71</v>
      </c>
      <c r="N637" s="69"/>
      <c r="O637" s="69"/>
      <c r="P637" s="69" t="s">
        <v>1582</v>
      </c>
      <c r="Q637" s="69"/>
      <c r="R637" s="69"/>
      <c r="S637" s="70">
        <v>15882.71</v>
      </c>
      <c r="T637" s="70"/>
      <c r="U637" s="69"/>
      <c r="V637" s="69"/>
      <c r="W637" s="69"/>
      <c r="X637" s="69"/>
      <c r="Y637" s="70"/>
      <c r="Z637" s="69">
        <v>0</v>
      </c>
      <c r="AA637" s="69"/>
      <c r="AB637" s="69" t="s">
        <v>997</v>
      </c>
      <c r="AC637" s="69"/>
    </row>
    <row r="638" spans="1:29" x14ac:dyDescent="0.25">
      <c r="A638" s="69"/>
      <c r="B638" s="69"/>
      <c r="C638" s="69"/>
      <c r="D638" s="69"/>
      <c r="E638" s="69" t="s">
        <v>11551</v>
      </c>
      <c r="F638" s="69"/>
      <c r="G638" s="69"/>
      <c r="H638" s="69"/>
      <c r="I638" s="69"/>
      <c r="J638" s="69"/>
      <c r="K638" s="69"/>
      <c r="L638" s="69" t="s">
        <v>11578</v>
      </c>
      <c r="M638" s="70">
        <v>20260.689999999999</v>
      </c>
      <c r="N638" s="69"/>
      <c r="O638" s="69"/>
      <c r="P638" s="69" t="s">
        <v>1287</v>
      </c>
      <c r="Q638" s="69" t="s">
        <v>1452</v>
      </c>
      <c r="R638" s="69"/>
      <c r="S638" s="70">
        <v>20260.689999999999</v>
      </c>
      <c r="T638" s="70"/>
      <c r="U638" s="69"/>
      <c r="V638" s="69"/>
      <c r="W638" s="69"/>
      <c r="X638" s="69"/>
      <c r="Y638" s="70"/>
      <c r="Z638" s="69">
        <v>0</v>
      </c>
      <c r="AA638" s="69"/>
      <c r="AB638" s="69" t="s">
        <v>997</v>
      </c>
      <c r="AC638" s="69"/>
    </row>
    <row r="639" spans="1:29" x14ac:dyDescent="0.25">
      <c r="A639" s="69"/>
      <c r="B639" s="69"/>
      <c r="C639" s="69"/>
      <c r="D639" s="69"/>
      <c r="E639" s="69" t="s">
        <v>11580</v>
      </c>
      <c r="F639" s="69"/>
      <c r="G639" s="69"/>
      <c r="H639" s="69"/>
      <c r="I639" s="69"/>
      <c r="J639" s="69"/>
      <c r="K639" s="69"/>
      <c r="L639" s="69" t="s">
        <v>11579</v>
      </c>
      <c r="M639" s="70">
        <v>20418.8</v>
      </c>
      <c r="N639" s="69"/>
      <c r="O639" s="69"/>
      <c r="P639" s="69" t="s">
        <v>1282</v>
      </c>
      <c r="Q639" s="69" t="s">
        <v>1173</v>
      </c>
      <c r="R639" s="69"/>
      <c r="S639" s="70">
        <v>20418.8</v>
      </c>
      <c r="T639" s="70"/>
      <c r="U639" s="69" t="s">
        <v>1173</v>
      </c>
      <c r="V639" s="73">
        <v>10</v>
      </c>
      <c r="W639" s="69" t="s">
        <v>1173</v>
      </c>
      <c r="X639" s="69"/>
      <c r="Y639" s="70"/>
      <c r="Z639" s="69">
        <v>0</v>
      </c>
      <c r="AA639" s="69"/>
      <c r="AB639" s="69" t="s">
        <v>967</v>
      </c>
      <c r="AC639" s="69"/>
    </row>
    <row r="640" spans="1:29" x14ac:dyDescent="0.25">
      <c r="A640" s="69"/>
      <c r="B640" s="69"/>
      <c r="C640" s="69"/>
      <c r="D640" s="69"/>
      <c r="E640" s="69" t="s">
        <v>11582</v>
      </c>
      <c r="F640" s="69"/>
      <c r="G640" s="69"/>
      <c r="H640" s="69"/>
      <c r="I640" s="69"/>
      <c r="J640" s="69"/>
      <c r="K640" s="69"/>
      <c r="L640" s="69" t="s">
        <v>11581</v>
      </c>
      <c r="M640" s="70">
        <v>35545.089999999997</v>
      </c>
      <c r="N640" s="69"/>
      <c r="O640" s="69"/>
      <c r="P640" s="69" t="s">
        <v>1869</v>
      </c>
      <c r="Q640" s="69" t="s">
        <v>970</v>
      </c>
      <c r="R640" s="69"/>
      <c r="S640" s="70">
        <v>35545.089999999997</v>
      </c>
      <c r="T640" s="70"/>
      <c r="U640" s="69" t="s">
        <v>965</v>
      </c>
      <c r="V640" s="73">
        <v>13</v>
      </c>
      <c r="W640" s="69" t="s">
        <v>965</v>
      </c>
      <c r="X640" s="69"/>
      <c r="Y640" s="70"/>
      <c r="Z640" s="69">
        <v>0</v>
      </c>
      <c r="AA640" s="69"/>
      <c r="AB640" s="69" t="s">
        <v>997</v>
      </c>
      <c r="AC640" s="69"/>
    </row>
    <row r="641" spans="1:29" x14ac:dyDescent="0.25">
      <c r="A641" s="71" t="s">
        <v>193</v>
      </c>
      <c r="B641" s="71"/>
      <c r="C641" s="71"/>
      <c r="D641" s="71"/>
      <c r="E641" s="71"/>
      <c r="F641" s="71"/>
      <c r="G641" s="71"/>
      <c r="H641" s="71"/>
      <c r="I641" s="71"/>
      <c r="J641" s="72">
        <v>361085.6</v>
      </c>
      <c r="K641" s="71"/>
      <c r="L641" s="71"/>
      <c r="M641" s="72">
        <v>294156.27</v>
      </c>
      <c r="N641" s="72">
        <v>66929.329999999958</v>
      </c>
      <c r="O641" s="71"/>
      <c r="P641" s="71"/>
      <c r="Q641" s="71"/>
      <c r="R641" s="71"/>
      <c r="S641" s="72">
        <v>294156.27</v>
      </c>
      <c r="T641" s="72">
        <v>149790.39999999999</v>
      </c>
      <c r="U641" s="71"/>
      <c r="V641" s="71"/>
      <c r="W641" s="71"/>
      <c r="X641" s="72">
        <v>144365.87000000002</v>
      </c>
      <c r="Y641" s="72">
        <v>2.12</v>
      </c>
      <c r="Z641" s="72">
        <v>149792.51999999999</v>
      </c>
      <c r="AA641" s="69"/>
      <c r="AB641" s="69"/>
      <c r="AC641" s="69"/>
    </row>
    <row r="642" spans="1:29" ht="20" x14ac:dyDescent="0.25">
      <c r="A642" s="68" t="s">
        <v>11583</v>
      </c>
      <c r="B642" s="69" t="s">
        <v>11584</v>
      </c>
      <c r="C642" s="69" t="s">
        <v>11586</v>
      </c>
      <c r="D642" s="69" t="s">
        <v>11585</v>
      </c>
      <c r="E642" s="69" t="s">
        <v>11588</v>
      </c>
      <c r="F642" s="69" t="s">
        <v>10255</v>
      </c>
      <c r="G642" s="69" t="s">
        <v>1436</v>
      </c>
      <c r="H642" s="69" t="s">
        <v>961</v>
      </c>
      <c r="I642" s="69" t="s">
        <v>1236</v>
      </c>
      <c r="J642" s="70">
        <v>13309.36</v>
      </c>
      <c r="K642" s="69" t="s">
        <v>2536</v>
      </c>
      <c r="L642" s="69" t="s">
        <v>11587</v>
      </c>
      <c r="M642" s="70">
        <v>13216.08</v>
      </c>
      <c r="N642" s="69"/>
      <c r="O642" s="69"/>
      <c r="P642" s="69" t="s">
        <v>988</v>
      </c>
      <c r="Q642" s="69" t="s">
        <v>970</v>
      </c>
      <c r="R642" s="69"/>
      <c r="S642" s="70">
        <v>13216.08</v>
      </c>
      <c r="T642" s="70"/>
      <c r="U642" s="69" t="s">
        <v>965</v>
      </c>
      <c r="V642" s="73">
        <v>20</v>
      </c>
      <c r="W642" s="69" t="s">
        <v>965</v>
      </c>
      <c r="X642" s="69"/>
      <c r="Y642" s="70"/>
      <c r="Z642" s="69">
        <v>0</v>
      </c>
      <c r="AA642" s="69" t="s">
        <v>966</v>
      </c>
      <c r="AB642" s="69" t="s">
        <v>967</v>
      </c>
      <c r="AC642" s="69"/>
    </row>
    <row r="643" spans="1:29" x14ac:dyDescent="0.25">
      <c r="A643" s="71" t="s">
        <v>193</v>
      </c>
      <c r="B643" s="71"/>
      <c r="C643" s="71"/>
      <c r="D643" s="71"/>
      <c r="E643" s="71"/>
      <c r="F643" s="71"/>
      <c r="G643" s="71"/>
      <c r="H643" s="71"/>
      <c r="I643" s="71"/>
      <c r="J643" s="72">
        <v>13309.36</v>
      </c>
      <c r="K643" s="71"/>
      <c r="L643" s="71"/>
      <c r="M643" s="72">
        <v>13216.08</v>
      </c>
      <c r="N643" s="72">
        <v>93.280000000000655</v>
      </c>
      <c r="O643" s="71"/>
      <c r="P643" s="71"/>
      <c r="Q643" s="71"/>
      <c r="R643" s="71"/>
      <c r="S643" s="72">
        <v>13216.08</v>
      </c>
      <c r="T643" s="72">
        <v>13216.08</v>
      </c>
      <c r="U643" s="71"/>
      <c r="V643" s="71"/>
      <c r="W643" s="71"/>
      <c r="X643" s="72">
        <v>0</v>
      </c>
      <c r="Y643" s="72">
        <v>0</v>
      </c>
      <c r="Z643" s="72">
        <v>13216.08</v>
      </c>
      <c r="AA643" s="69"/>
      <c r="AB643" s="69"/>
      <c r="AC643" s="69"/>
    </row>
    <row r="644" spans="1:29" ht="50" x14ac:dyDescent="0.25">
      <c r="A644" s="68" t="s">
        <v>11589</v>
      </c>
      <c r="B644" s="69" t="s">
        <v>11590</v>
      </c>
      <c r="C644" s="69" t="s">
        <v>11591</v>
      </c>
      <c r="D644" s="69" t="s">
        <v>2216</v>
      </c>
      <c r="E644" s="69" t="s">
        <v>11593</v>
      </c>
      <c r="F644" s="69" t="s">
        <v>10255</v>
      </c>
      <c r="G644" s="69" t="s">
        <v>2718</v>
      </c>
      <c r="H644" s="69" t="s">
        <v>1669</v>
      </c>
      <c r="I644" s="69" t="s">
        <v>1236</v>
      </c>
      <c r="J644" s="70">
        <v>290406.8</v>
      </c>
      <c r="K644" s="69" t="s">
        <v>2536</v>
      </c>
      <c r="L644" s="69" t="s">
        <v>11592</v>
      </c>
      <c r="M644" s="70">
        <v>2084.5</v>
      </c>
      <c r="N644" s="69"/>
      <c r="O644" s="69"/>
      <c r="P644" s="69" t="s">
        <v>1502</v>
      </c>
      <c r="Q644" s="69" t="s">
        <v>1447</v>
      </c>
      <c r="R644" s="69"/>
      <c r="S644" s="70">
        <v>2084.5</v>
      </c>
      <c r="T644" s="70"/>
      <c r="U644" s="69" t="s">
        <v>1393</v>
      </c>
      <c r="V644" s="73">
        <v>7</v>
      </c>
      <c r="W644" s="69" t="s">
        <v>1393</v>
      </c>
      <c r="X644" s="69"/>
      <c r="Y644" s="70"/>
      <c r="Z644" s="69">
        <v>0</v>
      </c>
      <c r="AA644" s="69" t="s">
        <v>966</v>
      </c>
      <c r="AB644" s="69" t="s">
        <v>997</v>
      </c>
      <c r="AC644" s="69" t="s">
        <v>11594</v>
      </c>
    </row>
    <row r="645" spans="1:29" x14ac:dyDescent="0.25">
      <c r="A645" s="69"/>
      <c r="B645" s="69"/>
      <c r="C645" s="69"/>
      <c r="D645" s="69"/>
      <c r="E645" s="69" t="s">
        <v>11596</v>
      </c>
      <c r="F645" s="69"/>
      <c r="G645" s="69"/>
      <c r="H645" s="69"/>
      <c r="I645" s="69"/>
      <c r="J645" s="69"/>
      <c r="K645" s="69"/>
      <c r="L645" s="69" t="s">
        <v>11595</v>
      </c>
      <c r="M645" s="70">
        <v>73965.149999999994</v>
      </c>
      <c r="N645" s="69"/>
      <c r="O645" s="69"/>
      <c r="P645" s="69" t="s">
        <v>1393</v>
      </c>
      <c r="Q645" s="69" t="s">
        <v>995</v>
      </c>
      <c r="R645" s="69"/>
      <c r="S645" s="70">
        <v>73965.149999999994</v>
      </c>
      <c r="T645" s="70"/>
      <c r="U645" s="69"/>
      <c r="V645" s="69"/>
      <c r="W645" s="69"/>
      <c r="X645" s="69"/>
      <c r="Y645" s="70"/>
      <c r="Z645" s="69">
        <v>0</v>
      </c>
      <c r="AA645" s="69"/>
      <c r="AB645" s="69" t="s">
        <v>997</v>
      </c>
      <c r="AC645" s="69"/>
    </row>
    <row r="646" spans="1:29" x14ac:dyDescent="0.25">
      <c r="A646" s="69"/>
      <c r="B646" s="69"/>
      <c r="C646" s="69"/>
      <c r="D646" s="69"/>
      <c r="E646" s="69" t="s">
        <v>11598</v>
      </c>
      <c r="F646" s="69"/>
      <c r="G646" s="69"/>
      <c r="H646" s="69"/>
      <c r="I646" s="69"/>
      <c r="J646" s="69"/>
      <c r="K646" s="69"/>
      <c r="L646" s="69" t="s">
        <v>11597</v>
      </c>
      <c r="M646" s="70">
        <v>209570.4</v>
      </c>
      <c r="N646" s="69"/>
      <c r="O646" s="69"/>
      <c r="P646" s="69" t="s">
        <v>1393</v>
      </c>
      <c r="Q646" s="69" t="s">
        <v>1616</v>
      </c>
      <c r="R646" s="69"/>
      <c r="S646" s="70">
        <v>209570.4</v>
      </c>
      <c r="T646" s="70"/>
      <c r="U646" s="69"/>
      <c r="V646" s="69"/>
      <c r="W646" s="69"/>
      <c r="X646" s="69"/>
      <c r="Y646" s="70"/>
      <c r="Z646" s="69">
        <v>0</v>
      </c>
      <c r="AA646" s="69"/>
      <c r="AB646" s="69" t="s">
        <v>967</v>
      </c>
      <c r="AC646" s="69"/>
    </row>
    <row r="647" spans="1:29" x14ac:dyDescent="0.25">
      <c r="A647" s="69"/>
      <c r="B647" s="69"/>
      <c r="C647" s="69"/>
      <c r="D647" s="69"/>
      <c r="E647" s="69" t="s">
        <v>11600</v>
      </c>
      <c r="F647" s="69"/>
      <c r="G647" s="69"/>
      <c r="H647" s="69"/>
      <c r="I647" s="69"/>
      <c r="J647" s="69"/>
      <c r="K647" s="69"/>
      <c r="L647" s="69" t="s">
        <v>11599</v>
      </c>
      <c r="M647" s="70">
        <v>4440.5</v>
      </c>
      <c r="N647" s="69"/>
      <c r="O647" s="69"/>
      <c r="P647" s="69" t="s">
        <v>1669</v>
      </c>
      <c r="Q647" s="69" t="s">
        <v>1075</v>
      </c>
      <c r="R647" s="69"/>
      <c r="S647" s="70">
        <v>4440.5</v>
      </c>
      <c r="T647" s="70"/>
      <c r="U647" s="69" t="s">
        <v>1038</v>
      </c>
      <c r="V647" s="73">
        <v>11</v>
      </c>
      <c r="W647" s="69" t="s">
        <v>1038</v>
      </c>
      <c r="X647" s="69"/>
      <c r="Y647" s="70"/>
      <c r="Z647" s="69">
        <v>0</v>
      </c>
      <c r="AA647" s="69"/>
      <c r="AB647" s="69" t="s">
        <v>997</v>
      </c>
      <c r="AC647" s="69"/>
    </row>
    <row r="648" spans="1:29" x14ac:dyDescent="0.25">
      <c r="A648" s="71" t="s">
        <v>193</v>
      </c>
      <c r="B648" s="71"/>
      <c r="C648" s="71"/>
      <c r="D648" s="71"/>
      <c r="E648" s="71"/>
      <c r="F648" s="71"/>
      <c r="G648" s="71"/>
      <c r="H648" s="71"/>
      <c r="I648" s="71"/>
      <c r="J648" s="72">
        <v>290406.8</v>
      </c>
      <c r="K648" s="71"/>
      <c r="L648" s="71"/>
      <c r="M648" s="72">
        <v>290060.55</v>
      </c>
      <c r="N648" s="72">
        <v>346.25</v>
      </c>
      <c r="O648" s="71"/>
      <c r="P648" s="71"/>
      <c r="Q648" s="71"/>
      <c r="R648" s="71"/>
      <c r="S648" s="72">
        <v>290060.55</v>
      </c>
      <c r="T648" s="72">
        <v>6525</v>
      </c>
      <c r="U648" s="71"/>
      <c r="V648" s="71"/>
      <c r="W648" s="71"/>
      <c r="X648" s="72">
        <v>283535.55</v>
      </c>
      <c r="Y648" s="72">
        <v>0</v>
      </c>
      <c r="Z648" s="72">
        <v>6525</v>
      </c>
      <c r="AA648" s="69"/>
      <c r="AB648" s="69"/>
      <c r="AC648" s="69"/>
    </row>
    <row r="649" spans="1:29" ht="30" x14ac:dyDescent="0.25">
      <c r="A649" s="68" t="s">
        <v>11601</v>
      </c>
      <c r="B649" s="69" t="s">
        <v>11515</v>
      </c>
      <c r="C649" s="69" t="s">
        <v>11602</v>
      </c>
      <c r="D649" s="69" t="s">
        <v>11501</v>
      </c>
      <c r="E649" s="69" t="s">
        <v>11604</v>
      </c>
      <c r="F649" s="69" t="s">
        <v>10243</v>
      </c>
      <c r="G649" s="69" t="s">
        <v>995</v>
      </c>
      <c r="H649" s="69" t="s">
        <v>2109</v>
      </c>
      <c r="I649" s="69" t="s">
        <v>962</v>
      </c>
      <c r="J649" s="70">
        <v>3121.05</v>
      </c>
      <c r="K649" s="69" t="s">
        <v>2536</v>
      </c>
      <c r="L649" s="69" t="s">
        <v>11603</v>
      </c>
      <c r="M649" s="70">
        <v>1284.33</v>
      </c>
      <c r="N649" s="69"/>
      <c r="O649" s="69"/>
      <c r="P649" s="69" t="s">
        <v>2574</v>
      </c>
      <c r="Q649" s="69" t="s">
        <v>2004</v>
      </c>
      <c r="R649" s="69"/>
      <c r="S649" s="70">
        <v>1284.33</v>
      </c>
      <c r="T649" s="70"/>
      <c r="U649" s="69"/>
      <c r="V649" s="69"/>
      <c r="W649" s="69" t="s">
        <v>1556</v>
      </c>
      <c r="X649" s="69"/>
      <c r="Y649" s="70"/>
      <c r="Z649" s="69">
        <v>0</v>
      </c>
      <c r="AA649" s="69" t="s">
        <v>966</v>
      </c>
      <c r="AB649" s="69" t="s">
        <v>997</v>
      </c>
      <c r="AC649" s="69" t="s">
        <v>11605</v>
      </c>
    </row>
    <row r="650" spans="1:29" x14ac:dyDescent="0.25">
      <c r="A650" s="69"/>
      <c r="B650" s="69"/>
      <c r="C650" s="69"/>
      <c r="D650" s="69"/>
      <c r="E650" s="69" t="s">
        <v>11604</v>
      </c>
      <c r="F650" s="69"/>
      <c r="G650" s="69"/>
      <c r="H650" s="69"/>
      <c r="I650" s="69"/>
      <c r="J650" s="69"/>
      <c r="K650" s="69"/>
      <c r="L650" s="69" t="s">
        <v>11606</v>
      </c>
      <c r="M650" s="70">
        <v>1836.72</v>
      </c>
      <c r="N650" s="69"/>
      <c r="O650" s="69"/>
      <c r="P650" s="69" t="s">
        <v>2574</v>
      </c>
      <c r="Q650" s="69" t="s">
        <v>2004</v>
      </c>
      <c r="R650" s="69"/>
      <c r="S650" s="70">
        <v>1836.72</v>
      </c>
      <c r="T650" s="70"/>
      <c r="U650" s="69"/>
      <c r="V650" s="69"/>
      <c r="W650" s="69" t="s">
        <v>1556</v>
      </c>
      <c r="X650" s="69"/>
      <c r="Y650" s="70"/>
      <c r="Z650" s="69">
        <v>0</v>
      </c>
      <c r="AA650" s="69"/>
      <c r="AB650" s="69" t="s">
        <v>997</v>
      </c>
      <c r="AC650" s="69"/>
    </row>
    <row r="651" spans="1:29" x14ac:dyDescent="0.25">
      <c r="A651" s="71" t="s">
        <v>193</v>
      </c>
      <c r="B651" s="71"/>
      <c r="C651" s="71"/>
      <c r="D651" s="71"/>
      <c r="E651" s="71"/>
      <c r="F651" s="71"/>
      <c r="G651" s="71"/>
      <c r="H651" s="71"/>
      <c r="I651" s="71"/>
      <c r="J651" s="72">
        <v>3121.05</v>
      </c>
      <c r="K651" s="71"/>
      <c r="L651" s="71"/>
      <c r="M651" s="72">
        <v>3121.05</v>
      </c>
      <c r="N651" s="72">
        <v>0</v>
      </c>
      <c r="O651" s="71"/>
      <c r="P651" s="71"/>
      <c r="Q651" s="71"/>
      <c r="R651" s="71"/>
      <c r="S651" s="72">
        <v>3121.05</v>
      </c>
      <c r="T651" s="72">
        <v>0</v>
      </c>
      <c r="U651" s="71"/>
      <c r="V651" s="71"/>
      <c r="W651" s="71"/>
      <c r="X651" s="72">
        <v>3121.05</v>
      </c>
      <c r="Y651" s="72">
        <v>0</v>
      </c>
      <c r="Z651" s="72">
        <v>0</v>
      </c>
      <c r="AA651" s="69"/>
      <c r="AB651" s="69"/>
      <c r="AC651" s="69"/>
    </row>
    <row r="652" spans="1:29" ht="50" x14ac:dyDescent="0.25">
      <c r="A652" s="68" t="s">
        <v>11607</v>
      </c>
      <c r="B652" s="69" t="s">
        <v>11608</v>
      </c>
      <c r="C652" s="69" t="s">
        <v>11609</v>
      </c>
      <c r="D652" s="69" t="s">
        <v>2216</v>
      </c>
      <c r="E652" s="69" t="s">
        <v>268</v>
      </c>
      <c r="F652" s="69" t="s">
        <v>10255</v>
      </c>
      <c r="G652" s="69" t="s">
        <v>2620</v>
      </c>
      <c r="H652" s="69" t="s">
        <v>2331</v>
      </c>
      <c r="I652" s="69" t="s">
        <v>2527</v>
      </c>
      <c r="J652" s="70">
        <v>1529058.1</v>
      </c>
      <c r="K652" s="69" t="s">
        <v>2536</v>
      </c>
      <c r="L652" s="69" t="s">
        <v>11610</v>
      </c>
      <c r="M652" s="70">
        <v>99941.5</v>
      </c>
      <c r="N652" s="69"/>
      <c r="O652" s="69"/>
      <c r="P652" s="69" t="s">
        <v>2166</v>
      </c>
      <c r="Q652" s="69" t="s">
        <v>1814</v>
      </c>
      <c r="R652" s="69"/>
      <c r="S652" s="70">
        <v>99941.5</v>
      </c>
      <c r="T652" s="70"/>
      <c r="U652" s="69" t="s">
        <v>1129</v>
      </c>
      <c r="V652" s="73">
        <v>105</v>
      </c>
      <c r="W652" s="69" t="s">
        <v>1129</v>
      </c>
      <c r="X652" s="69"/>
      <c r="Y652" s="70"/>
      <c r="Z652" s="69">
        <v>1790.4</v>
      </c>
      <c r="AA652" s="69" t="s">
        <v>966</v>
      </c>
      <c r="AB652" s="69" t="s">
        <v>997</v>
      </c>
      <c r="AC652" s="69" t="s">
        <v>11611</v>
      </c>
    </row>
    <row r="653" spans="1:29" x14ac:dyDescent="0.25">
      <c r="A653" s="69"/>
      <c r="B653" s="69"/>
      <c r="C653" s="69"/>
      <c r="D653" s="69"/>
      <c r="E653" s="69" t="s">
        <v>269</v>
      </c>
      <c r="F653" s="69"/>
      <c r="G653" s="69"/>
      <c r="H653" s="69"/>
      <c r="I653" s="69"/>
      <c r="J653" s="69"/>
      <c r="K653" s="69"/>
      <c r="L653" s="69" t="s">
        <v>11612</v>
      </c>
      <c r="M653" s="70">
        <v>154228.59</v>
      </c>
      <c r="N653" s="69"/>
      <c r="O653" s="69"/>
      <c r="P653" s="69" t="s">
        <v>2166</v>
      </c>
      <c r="Q653" s="69" t="s">
        <v>2219</v>
      </c>
      <c r="R653" s="69"/>
      <c r="S653" s="70">
        <v>154228.59</v>
      </c>
      <c r="T653" s="70"/>
      <c r="U653" s="69" t="s">
        <v>1129</v>
      </c>
      <c r="V653" s="73">
        <v>105</v>
      </c>
      <c r="W653" s="69" t="s">
        <v>1129</v>
      </c>
      <c r="X653" s="69"/>
      <c r="Y653" s="70"/>
      <c r="Z653" s="69">
        <v>1378.81</v>
      </c>
      <c r="AA653" s="69"/>
      <c r="AB653" s="69" t="s">
        <v>967</v>
      </c>
      <c r="AC653" s="69"/>
    </row>
    <row r="654" spans="1:29" x14ac:dyDescent="0.25">
      <c r="A654" s="69"/>
      <c r="B654" s="69"/>
      <c r="C654" s="69"/>
      <c r="D654" s="69"/>
      <c r="E654" s="69" t="s">
        <v>278</v>
      </c>
      <c r="F654" s="69"/>
      <c r="G654" s="69"/>
      <c r="H654" s="69"/>
      <c r="I654" s="69"/>
      <c r="J654" s="69"/>
      <c r="K654" s="69"/>
      <c r="L654" s="69" t="s">
        <v>11613</v>
      </c>
      <c r="M654" s="70">
        <v>216973.38</v>
      </c>
      <c r="N654" s="69"/>
      <c r="O654" s="69"/>
      <c r="P654" s="69" t="s">
        <v>1706</v>
      </c>
      <c r="Q654" s="69" t="s">
        <v>2301</v>
      </c>
      <c r="R654" s="69"/>
      <c r="S654" s="70">
        <v>216973.38</v>
      </c>
      <c r="T654" s="70"/>
      <c r="U654" s="69" t="s">
        <v>2157</v>
      </c>
      <c r="V654" s="73">
        <v>105</v>
      </c>
      <c r="W654" s="69" t="s">
        <v>1258</v>
      </c>
      <c r="X654" s="69"/>
      <c r="Y654" s="70"/>
      <c r="Z654" s="69">
        <v>2022.73</v>
      </c>
      <c r="AA654" s="69"/>
      <c r="AB654" s="69" t="s">
        <v>967</v>
      </c>
      <c r="AC654" s="69"/>
    </row>
    <row r="655" spans="1:29" x14ac:dyDescent="0.25">
      <c r="A655" s="69"/>
      <c r="B655" s="69"/>
      <c r="C655" s="69"/>
      <c r="D655" s="69"/>
      <c r="E655" s="69" t="s">
        <v>337</v>
      </c>
      <c r="F655" s="69"/>
      <c r="G655" s="69"/>
      <c r="H655" s="69"/>
      <c r="I655" s="69"/>
      <c r="J655" s="69"/>
      <c r="K655" s="69"/>
      <c r="L655" s="69" t="s">
        <v>11614</v>
      </c>
      <c r="M655" s="70">
        <v>6855.5</v>
      </c>
      <c r="N655" s="69"/>
      <c r="O655" s="69"/>
      <c r="P655" s="69" t="s">
        <v>1211</v>
      </c>
      <c r="Q655" s="69" t="s">
        <v>983</v>
      </c>
      <c r="R655" s="69"/>
      <c r="S655" s="70">
        <v>6855.5</v>
      </c>
      <c r="T655" s="70"/>
      <c r="U655" s="69" t="s">
        <v>2136</v>
      </c>
      <c r="V655" s="73">
        <v>9</v>
      </c>
      <c r="W655" s="69" t="s">
        <v>2136</v>
      </c>
      <c r="X655" s="69"/>
      <c r="Y655" s="70"/>
      <c r="Z655" s="69">
        <v>0</v>
      </c>
      <c r="AA655" s="69"/>
      <c r="AB655" s="69" t="s">
        <v>997</v>
      </c>
      <c r="AC655" s="69"/>
    </row>
    <row r="656" spans="1:29" x14ac:dyDescent="0.25">
      <c r="A656" s="69"/>
      <c r="B656" s="69"/>
      <c r="C656" s="69"/>
      <c r="D656" s="69"/>
      <c r="E656" s="69" t="s">
        <v>320</v>
      </c>
      <c r="F656" s="69"/>
      <c r="G656" s="69"/>
      <c r="H656" s="69"/>
      <c r="I656" s="69"/>
      <c r="J656" s="69"/>
      <c r="K656" s="69"/>
      <c r="L656" s="69" t="s">
        <v>11615</v>
      </c>
      <c r="M656" s="70">
        <v>10678.38</v>
      </c>
      <c r="N656" s="69"/>
      <c r="O656" s="69"/>
      <c r="P656" s="69" t="s">
        <v>1912</v>
      </c>
      <c r="Q656" s="69"/>
      <c r="R656" s="69"/>
      <c r="S656" s="70">
        <v>10678.38</v>
      </c>
      <c r="T656" s="70"/>
      <c r="U656" s="69"/>
      <c r="V656" s="69"/>
      <c r="W656" s="69"/>
      <c r="X656" s="69"/>
      <c r="Y656" s="70"/>
      <c r="Z656" s="69">
        <v>0</v>
      </c>
      <c r="AA656" s="69"/>
      <c r="AB656" s="69" t="s">
        <v>997</v>
      </c>
      <c r="AC656" s="69"/>
    </row>
    <row r="657" spans="1:29" x14ac:dyDescent="0.25">
      <c r="A657" s="69"/>
      <c r="B657" s="69"/>
      <c r="C657" s="69"/>
      <c r="D657" s="69"/>
      <c r="E657" s="69" t="s">
        <v>320</v>
      </c>
      <c r="F657" s="69"/>
      <c r="G657" s="69"/>
      <c r="H657" s="69"/>
      <c r="I657" s="69"/>
      <c r="J657" s="69"/>
      <c r="K657" s="69"/>
      <c r="L657" s="69" t="s">
        <v>11616</v>
      </c>
      <c r="M657" s="70">
        <v>99972.5</v>
      </c>
      <c r="N657" s="69"/>
      <c r="O657" s="69"/>
      <c r="P657" s="69" t="s">
        <v>1912</v>
      </c>
      <c r="Q657" s="69"/>
      <c r="R657" s="69"/>
      <c r="S657" s="70">
        <v>99972.5</v>
      </c>
      <c r="T657" s="70"/>
      <c r="U657" s="69"/>
      <c r="V657" s="69"/>
      <c r="W657" s="69"/>
      <c r="X657" s="69"/>
      <c r="Y657" s="70"/>
      <c r="Z657" s="69">
        <v>0</v>
      </c>
      <c r="AA657" s="69"/>
      <c r="AB657" s="69" t="s">
        <v>997</v>
      </c>
      <c r="AC657" s="69"/>
    </row>
    <row r="658" spans="1:29" x14ac:dyDescent="0.25">
      <c r="A658" s="69"/>
      <c r="B658" s="69"/>
      <c r="C658" s="69"/>
      <c r="D658" s="69"/>
      <c r="E658" s="69" t="s">
        <v>320</v>
      </c>
      <c r="F658" s="69"/>
      <c r="G658" s="69"/>
      <c r="H658" s="69"/>
      <c r="I658" s="69"/>
      <c r="J658" s="69"/>
      <c r="K658" s="69"/>
      <c r="L658" s="69" t="s">
        <v>11617</v>
      </c>
      <c r="M658" s="70">
        <v>97644</v>
      </c>
      <c r="N658" s="69"/>
      <c r="O658" s="69"/>
      <c r="P658" s="69" t="s">
        <v>1912</v>
      </c>
      <c r="Q658" s="69"/>
      <c r="R658" s="69"/>
      <c r="S658" s="70">
        <v>97644</v>
      </c>
      <c r="T658" s="70"/>
      <c r="U658" s="69"/>
      <c r="V658" s="69"/>
      <c r="W658" s="69"/>
      <c r="X658" s="69"/>
      <c r="Y658" s="70"/>
      <c r="Z658" s="69">
        <v>0</v>
      </c>
      <c r="AA658" s="69"/>
      <c r="AB658" s="69" t="s">
        <v>997</v>
      </c>
      <c r="AC658" s="69"/>
    </row>
    <row r="659" spans="1:29" x14ac:dyDescent="0.25">
      <c r="A659" s="69"/>
      <c r="B659" s="69"/>
      <c r="C659" s="69"/>
      <c r="D659" s="69"/>
      <c r="E659" s="69" t="s">
        <v>320</v>
      </c>
      <c r="F659" s="69"/>
      <c r="G659" s="69"/>
      <c r="H659" s="69"/>
      <c r="I659" s="69"/>
      <c r="J659" s="69"/>
      <c r="K659" s="69"/>
      <c r="L659" s="69" t="s">
        <v>11618</v>
      </c>
      <c r="M659" s="70">
        <v>97712.5</v>
      </c>
      <c r="N659" s="69"/>
      <c r="O659" s="69"/>
      <c r="P659" s="69" t="s">
        <v>1912</v>
      </c>
      <c r="Q659" s="69"/>
      <c r="R659" s="69"/>
      <c r="S659" s="70">
        <v>97712.5</v>
      </c>
      <c r="T659" s="70"/>
      <c r="U659" s="69"/>
      <c r="V659" s="69"/>
      <c r="W659" s="69"/>
      <c r="X659" s="69"/>
      <c r="Y659" s="70"/>
      <c r="Z659" s="69">
        <v>0</v>
      </c>
      <c r="AA659" s="69"/>
      <c r="AB659" s="69" t="s">
        <v>997</v>
      </c>
      <c r="AC659" s="69"/>
    </row>
    <row r="660" spans="1:29" x14ac:dyDescent="0.25">
      <c r="A660" s="69"/>
      <c r="B660" s="69"/>
      <c r="C660" s="69"/>
      <c r="D660" s="69"/>
      <c r="E660" s="69" t="s">
        <v>271</v>
      </c>
      <c r="F660" s="69"/>
      <c r="G660" s="69"/>
      <c r="H660" s="69"/>
      <c r="I660" s="69"/>
      <c r="J660" s="69"/>
      <c r="K660" s="69"/>
      <c r="L660" s="69" t="s">
        <v>11619</v>
      </c>
      <c r="M660" s="70">
        <v>129680.76</v>
      </c>
      <c r="N660" s="69"/>
      <c r="O660" s="69"/>
      <c r="P660" s="69" t="s">
        <v>1019</v>
      </c>
      <c r="Q660" s="69" t="s">
        <v>2148</v>
      </c>
      <c r="R660" s="69"/>
      <c r="S660" s="70">
        <v>129680.76</v>
      </c>
      <c r="T660" s="70"/>
      <c r="U660" s="69" t="s">
        <v>1129</v>
      </c>
      <c r="V660" s="73">
        <v>106</v>
      </c>
      <c r="W660" s="69" t="s">
        <v>1706</v>
      </c>
      <c r="X660" s="69"/>
      <c r="Y660" s="70"/>
      <c r="Z660" s="69">
        <v>1100.3699999999999</v>
      </c>
      <c r="AA660" s="69"/>
      <c r="AB660" s="69" t="s">
        <v>967</v>
      </c>
      <c r="AC660" s="69"/>
    </row>
    <row r="661" spans="1:29" x14ac:dyDescent="0.25">
      <c r="A661" s="69"/>
      <c r="B661" s="69"/>
      <c r="C661" s="69"/>
      <c r="D661" s="69"/>
      <c r="E661" s="69" t="s">
        <v>320</v>
      </c>
      <c r="F661" s="69"/>
      <c r="G661" s="69"/>
      <c r="H661" s="69"/>
      <c r="I661" s="69"/>
      <c r="J661" s="69"/>
      <c r="K661" s="69"/>
      <c r="L661" s="69" t="s">
        <v>11620</v>
      </c>
      <c r="M661" s="70">
        <v>2772</v>
      </c>
      <c r="N661" s="69"/>
      <c r="O661" s="69"/>
      <c r="P661" s="69" t="s">
        <v>1912</v>
      </c>
      <c r="Q661" s="69"/>
      <c r="R661" s="69"/>
      <c r="S661" s="70">
        <v>2772</v>
      </c>
      <c r="T661" s="70"/>
      <c r="U661" s="69"/>
      <c r="V661" s="69"/>
      <c r="W661" s="69"/>
      <c r="X661" s="69"/>
      <c r="Y661" s="70"/>
      <c r="Z661" s="69">
        <v>0</v>
      </c>
      <c r="AA661" s="69"/>
      <c r="AB661" s="69" t="s">
        <v>997</v>
      </c>
      <c r="AC661" s="69"/>
    </row>
    <row r="662" spans="1:29" x14ac:dyDescent="0.25">
      <c r="A662" s="69"/>
      <c r="B662" s="69"/>
      <c r="C662" s="69"/>
      <c r="D662" s="69"/>
      <c r="E662" s="69" t="s">
        <v>268</v>
      </c>
      <c r="F662" s="69"/>
      <c r="G662" s="69"/>
      <c r="H662" s="69"/>
      <c r="I662" s="69"/>
      <c r="J662" s="69"/>
      <c r="K662" s="69"/>
      <c r="L662" s="69" t="s">
        <v>11621</v>
      </c>
      <c r="M662" s="70">
        <v>100281</v>
      </c>
      <c r="N662" s="69"/>
      <c r="O662" s="69"/>
      <c r="P662" s="69" t="s">
        <v>2166</v>
      </c>
      <c r="Q662" s="69" t="s">
        <v>1814</v>
      </c>
      <c r="R662" s="69"/>
      <c r="S662" s="70">
        <v>100281</v>
      </c>
      <c r="T662" s="70"/>
      <c r="U662" s="69" t="s">
        <v>1129</v>
      </c>
      <c r="V662" s="73">
        <v>105</v>
      </c>
      <c r="W662" s="69" t="s">
        <v>1129</v>
      </c>
      <c r="X662" s="69"/>
      <c r="Y662" s="70"/>
      <c r="Z662" s="69">
        <v>1790.4</v>
      </c>
      <c r="AA662" s="69"/>
      <c r="AB662" s="69" t="s">
        <v>997</v>
      </c>
      <c r="AC662" s="69"/>
    </row>
    <row r="663" spans="1:29" x14ac:dyDescent="0.25">
      <c r="A663" s="69"/>
      <c r="B663" s="69"/>
      <c r="C663" s="69"/>
      <c r="D663" s="69"/>
      <c r="E663" s="69" t="s">
        <v>11623</v>
      </c>
      <c r="F663" s="69"/>
      <c r="G663" s="69"/>
      <c r="H663" s="69"/>
      <c r="I663" s="69"/>
      <c r="J663" s="69"/>
      <c r="K663" s="69"/>
      <c r="L663" s="69" t="s">
        <v>11622</v>
      </c>
      <c r="M663" s="70">
        <v>246325.92</v>
      </c>
      <c r="N663" s="69"/>
      <c r="O663" s="69"/>
      <c r="P663" s="69" t="s">
        <v>1108</v>
      </c>
      <c r="Q663" s="69" t="s">
        <v>3258</v>
      </c>
      <c r="R663" s="69"/>
      <c r="S663" s="70">
        <v>246325.92</v>
      </c>
      <c r="T663" s="70"/>
      <c r="U663" s="69"/>
      <c r="V663" s="69"/>
      <c r="W663" s="69" t="s">
        <v>1269</v>
      </c>
      <c r="X663" s="69"/>
      <c r="Y663" s="70"/>
      <c r="Z663" s="69">
        <v>197.86</v>
      </c>
      <c r="AA663" s="69"/>
      <c r="AB663" s="69" t="s">
        <v>967</v>
      </c>
      <c r="AC663" s="69"/>
    </row>
    <row r="664" spans="1:29" x14ac:dyDescent="0.25">
      <c r="A664" s="69"/>
      <c r="B664" s="69"/>
      <c r="C664" s="69"/>
      <c r="D664" s="69"/>
      <c r="E664" s="69" t="s">
        <v>320</v>
      </c>
      <c r="F664" s="69"/>
      <c r="G664" s="69"/>
      <c r="H664" s="69"/>
      <c r="I664" s="69"/>
      <c r="J664" s="69"/>
      <c r="K664" s="69"/>
      <c r="L664" s="69" t="s">
        <v>11624</v>
      </c>
      <c r="M664" s="70">
        <v>50421</v>
      </c>
      <c r="N664" s="69"/>
      <c r="O664" s="69"/>
      <c r="P664" s="69" t="s">
        <v>1912</v>
      </c>
      <c r="Q664" s="69"/>
      <c r="R664" s="69"/>
      <c r="S664" s="70">
        <v>50421</v>
      </c>
      <c r="T664" s="70"/>
      <c r="U664" s="69"/>
      <c r="V664" s="69"/>
      <c r="W664" s="69"/>
      <c r="X664" s="69"/>
      <c r="Y664" s="70"/>
      <c r="Z664" s="69">
        <v>0</v>
      </c>
      <c r="AA664" s="69"/>
      <c r="AB664" s="69" t="s">
        <v>997</v>
      </c>
      <c r="AC664" s="69"/>
    </row>
    <row r="665" spans="1:29" x14ac:dyDescent="0.25">
      <c r="A665" s="69"/>
      <c r="B665" s="69"/>
      <c r="C665" s="69"/>
      <c r="D665" s="69"/>
      <c r="E665" s="69" t="s">
        <v>316</v>
      </c>
      <c r="F665" s="69"/>
      <c r="G665" s="69"/>
      <c r="H665" s="69"/>
      <c r="I665" s="69"/>
      <c r="J665" s="69"/>
      <c r="K665" s="69"/>
      <c r="L665" s="69" t="s">
        <v>11625</v>
      </c>
      <c r="M665" s="70">
        <v>85817.7</v>
      </c>
      <c r="N665" s="69"/>
      <c r="O665" s="69"/>
      <c r="P665" s="69" t="s">
        <v>1912</v>
      </c>
      <c r="Q665" s="69" t="s">
        <v>2235</v>
      </c>
      <c r="R665" s="69"/>
      <c r="S665" s="70">
        <v>85817.7</v>
      </c>
      <c r="T665" s="70"/>
      <c r="U665" s="69"/>
      <c r="V665" s="69"/>
      <c r="W665" s="69" t="s">
        <v>1046</v>
      </c>
      <c r="X665" s="69"/>
      <c r="Y665" s="70"/>
      <c r="Z665" s="69">
        <v>0</v>
      </c>
      <c r="AA665" s="69"/>
      <c r="AB665" s="69" t="s">
        <v>967</v>
      </c>
      <c r="AC665" s="69"/>
    </row>
    <row r="666" spans="1:29" x14ac:dyDescent="0.25">
      <c r="A666" s="69"/>
      <c r="B666" s="69"/>
      <c r="C666" s="69"/>
      <c r="D666" s="69"/>
      <c r="E666" s="69" t="s">
        <v>11627</v>
      </c>
      <c r="F666" s="69"/>
      <c r="G666" s="69"/>
      <c r="H666" s="69"/>
      <c r="I666" s="69"/>
      <c r="J666" s="69"/>
      <c r="K666" s="69"/>
      <c r="L666" s="69" t="s">
        <v>11626</v>
      </c>
      <c r="M666" s="70">
        <v>12906.5</v>
      </c>
      <c r="N666" s="69"/>
      <c r="O666" s="69"/>
      <c r="P666" s="69" t="s">
        <v>1548</v>
      </c>
      <c r="Q666" s="69" t="s">
        <v>8910</v>
      </c>
      <c r="R666" s="69"/>
      <c r="S666" s="70">
        <v>12906.5</v>
      </c>
      <c r="T666" s="70"/>
      <c r="U666" s="69"/>
      <c r="V666" s="69"/>
      <c r="W666" s="69" t="s">
        <v>2529</v>
      </c>
      <c r="X666" s="69"/>
      <c r="Y666" s="70"/>
      <c r="Z666" s="69">
        <v>0</v>
      </c>
      <c r="AA666" s="69"/>
      <c r="AB666" s="69" t="s">
        <v>997</v>
      </c>
      <c r="AC666" s="69"/>
    </row>
    <row r="667" spans="1:29" x14ac:dyDescent="0.25">
      <c r="A667" s="69"/>
      <c r="B667" s="69"/>
      <c r="C667" s="69"/>
      <c r="D667" s="69"/>
      <c r="E667" s="69" t="s">
        <v>272</v>
      </c>
      <c r="F667" s="69"/>
      <c r="G667" s="69"/>
      <c r="H667" s="69"/>
      <c r="I667" s="69"/>
      <c r="J667" s="69"/>
      <c r="K667" s="69"/>
      <c r="L667" s="69" t="s">
        <v>11628</v>
      </c>
      <c r="M667" s="70">
        <v>62412.78</v>
      </c>
      <c r="N667" s="69"/>
      <c r="O667" s="69"/>
      <c r="P667" s="69" t="s">
        <v>2166</v>
      </c>
      <c r="Q667" s="69" t="s">
        <v>1805</v>
      </c>
      <c r="R667" s="69"/>
      <c r="S667" s="70">
        <v>62412.78</v>
      </c>
      <c r="T667" s="70"/>
      <c r="U667" s="69" t="s">
        <v>2175</v>
      </c>
      <c r="V667" s="73">
        <v>88</v>
      </c>
      <c r="W667" s="69" t="s">
        <v>2175</v>
      </c>
      <c r="X667" s="69"/>
      <c r="Y667" s="70"/>
      <c r="Z667" s="69">
        <v>812.65</v>
      </c>
      <c r="AA667" s="69"/>
      <c r="AB667" s="69" t="s">
        <v>997</v>
      </c>
      <c r="AC667" s="69"/>
    </row>
    <row r="668" spans="1:29" x14ac:dyDescent="0.25">
      <c r="A668" s="69"/>
      <c r="B668" s="69"/>
      <c r="C668" s="69"/>
      <c r="D668" s="69"/>
      <c r="E668" s="69" t="s">
        <v>272</v>
      </c>
      <c r="F668" s="69"/>
      <c r="G668" s="69"/>
      <c r="H668" s="69"/>
      <c r="I668" s="69"/>
      <c r="J668" s="69"/>
      <c r="K668" s="69"/>
      <c r="L668" s="69" t="s">
        <v>11629</v>
      </c>
      <c r="M668" s="70">
        <v>52904.85</v>
      </c>
      <c r="N668" s="69"/>
      <c r="O668" s="69"/>
      <c r="P668" s="69" t="s">
        <v>2166</v>
      </c>
      <c r="Q668" s="69" t="s">
        <v>1805</v>
      </c>
      <c r="R668" s="69"/>
      <c r="S668" s="70">
        <v>52904.85</v>
      </c>
      <c r="T668" s="70"/>
      <c r="U668" s="69" t="s">
        <v>2175</v>
      </c>
      <c r="V668" s="73">
        <v>88</v>
      </c>
      <c r="W668" s="69" t="s">
        <v>2175</v>
      </c>
      <c r="X668" s="69"/>
      <c r="Y668" s="70"/>
      <c r="Z668" s="69">
        <v>0</v>
      </c>
      <c r="AA668" s="69"/>
      <c r="AB668" s="69" t="s">
        <v>997</v>
      </c>
      <c r="AC668" s="69"/>
    </row>
    <row r="669" spans="1:29" x14ac:dyDescent="0.25">
      <c r="A669" s="71" t="s">
        <v>193</v>
      </c>
      <c r="B669" s="71"/>
      <c r="C669" s="71"/>
      <c r="D669" s="71"/>
      <c r="E669" s="71"/>
      <c r="F669" s="71"/>
      <c r="G669" s="71"/>
      <c r="H669" s="71"/>
      <c r="I669" s="71"/>
      <c r="J669" s="72">
        <v>1529058.1</v>
      </c>
      <c r="K669" s="71"/>
      <c r="L669" s="71"/>
      <c r="M669" s="72">
        <v>1527528.86</v>
      </c>
      <c r="N669" s="72">
        <v>1529.2399999999907</v>
      </c>
      <c r="O669" s="71"/>
      <c r="P669" s="71"/>
      <c r="Q669" s="71"/>
      <c r="R669" s="71"/>
      <c r="S669" s="72">
        <v>1527528.86</v>
      </c>
      <c r="T669" s="72">
        <v>823278.36</v>
      </c>
      <c r="U669" s="71"/>
      <c r="V669" s="71"/>
      <c r="W669" s="71"/>
      <c r="X669" s="72">
        <v>704250.50000000012</v>
      </c>
      <c r="Y669" s="72">
        <v>9093.2200000000012</v>
      </c>
      <c r="Z669" s="72">
        <v>832371.58</v>
      </c>
      <c r="AA669" s="69"/>
      <c r="AB669" s="69"/>
      <c r="AC669" s="69"/>
    </row>
    <row r="670" spans="1:29" ht="50" x14ac:dyDescent="0.25">
      <c r="A670" s="68" t="s">
        <v>11630</v>
      </c>
      <c r="B670" s="69" t="s">
        <v>11631</v>
      </c>
      <c r="C670" s="69" t="s">
        <v>11632</v>
      </c>
      <c r="D670" s="69" t="s">
        <v>2216</v>
      </c>
      <c r="E670" s="69" t="s">
        <v>11634</v>
      </c>
      <c r="F670" s="69" t="s">
        <v>10612</v>
      </c>
      <c r="G670" s="69" t="s">
        <v>4510</v>
      </c>
      <c r="H670" s="69" t="s">
        <v>1062</v>
      </c>
      <c r="I670" s="69" t="s">
        <v>1236</v>
      </c>
      <c r="J670" s="70">
        <v>280660.40000000002</v>
      </c>
      <c r="K670" s="69" t="s">
        <v>2536</v>
      </c>
      <c r="L670" s="69" t="s">
        <v>11633</v>
      </c>
      <c r="M670" s="70">
        <v>54136.5</v>
      </c>
      <c r="N670" s="69"/>
      <c r="O670" s="69"/>
      <c r="P670" s="69" t="s">
        <v>2039</v>
      </c>
      <c r="Q670" s="69"/>
      <c r="R670" s="69"/>
      <c r="S670" s="70">
        <v>54136.5</v>
      </c>
      <c r="T670" s="70"/>
      <c r="U670" s="69"/>
      <c r="V670" s="69"/>
      <c r="W670" s="69"/>
      <c r="X670" s="69"/>
      <c r="Y670" s="70"/>
      <c r="Z670" s="69">
        <v>0</v>
      </c>
      <c r="AA670" s="69" t="s">
        <v>966</v>
      </c>
      <c r="AB670" s="69" t="s">
        <v>997</v>
      </c>
      <c r="AC670" s="69" t="s">
        <v>11635</v>
      </c>
    </row>
    <row r="671" spans="1:29" x14ac:dyDescent="0.25">
      <c r="A671" s="69"/>
      <c r="B671" s="69"/>
      <c r="C671" s="69"/>
      <c r="D671" s="69"/>
      <c r="E671" s="69" t="s">
        <v>11634</v>
      </c>
      <c r="F671" s="69"/>
      <c r="G671" s="69"/>
      <c r="H671" s="69"/>
      <c r="I671" s="69"/>
      <c r="J671" s="69"/>
      <c r="K671" s="69"/>
      <c r="L671" s="69" t="s">
        <v>11636</v>
      </c>
      <c r="M671" s="70">
        <v>16227.5</v>
      </c>
      <c r="N671" s="69"/>
      <c r="O671" s="69"/>
      <c r="P671" s="69" t="s">
        <v>2039</v>
      </c>
      <c r="Q671" s="69"/>
      <c r="R671" s="69"/>
      <c r="S671" s="70">
        <v>16227.5</v>
      </c>
      <c r="T671" s="70"/>
      <c r="U671" s="69"/>
      <c r="V671" s="69"/>
      <c r="W671" s="69"/>
      <c r="X671" s="69"/>
      <c r="Y671" s="70"/>
      <c r="Z671" s="69">
        <v>0</v>
      </c>
      <c r="AA671" s="69"/>
      <c r="AB671" s="69" t="s">
        <v>997</v>
      </c>
      <c r="AC671" s="69"/>
    </row>
    <row r="672" spans="1:29" x14ac:dyDescent="0.25">
      <c r="A672" s="69"/>
      <c r="B672" s="69"/>
      <c r="C672" s="69"/>
      <c r="D672" s="69"/>
      <c r="E672" s="69" t="s">
        <v>11638</v>
      </c>
      <c r="F672" s="69"/>
      <c r="G672" s="69"/>
      <c r="H672" s="69"/>
      <c r="I672" s="69"/>
      <c r="J672" s="69"/>
      <c r="K672" s="69"/>
      <c r="L672" s="69" t="s">
        <v>11637</v>
      </c>
      <c r="M672" s="70">
        <v>11179.2</v>
      </c>
      <c r="N672" s="69"/>
      <c r="O672" s="69"/>
      <c r="P672" s="69" t="s">
        <v>2124</v>
      </c>
      <c r="Q672" s="69"/>
      <c r="R672" s="69"/>
      <c r="S672" s="70">
        <v>11179.2</v>
      </c>
      <c r="T672" s="70"/>
      <c r="U672" s="69"/>
      <c r="V672" s="69"/>
      <c r="W672" s="69"/>
      <c r="X672" s="69"/>
      <c r="Y672" s="70"/>
      <c r="Z672" s="69">
        <v>0</v>
      </c>
      <c r="AA672" s="69"/>
      <c r="AB672" s="69" t="s">
        <v>967</v>
      </c>
      <c r="AC672" s="69"/>
    </row>
    <row r="673" spans="1:29" x14ac:dyDescent="0.25">
      <c r="A673" s="69"/>
      <c r="B673" s="69"/>
      <c r="C673" s="69"/>
      <c r="D673" s="69"/>
      <c r="E673" s="69" t="s">
        <v>11640</v>
      </c>
      <c r="F673" s="69"/>
      <c r="G673" s="69"/>
      <c r="H673" s="69"/>
      <c r="I673" s="69"/>
      <c r="J673" s="69"/>
      <c r="K673" s="69"/>
      <c r="L673" s="69" t="s">
        <v>11639</v>
      </c>
      <c r="M673" s="70">
        <v>196053.18</v>
      </c>
      <c r="N673" s="69"/>
      <c r="O673" s="69"/>
      <c r="P673" s="69" t="s">
        <v>2124</v>
      </c>
      <c r="Q673" s="69"/>
      <c r="R673" s="69"/>
      <c r="S673" s="70">
        <v>196053.18</v>
      </c>
      <c r="T673" s="70"/>
      <c r="U673" s="69"/>
      <c r="V673" s="69"/>
      <c r="W673" s="69"/>
      <c r="X673" s="69"/>
      <c r="Y673" s="70"/>
      <c r="Z673" s="69">
        <v>0</v>
      </c>
      <c r="AA673" s="69"/>
      <c r="AB673" s="69" t="s">
        <v>967</v>
      </c>
      <c r="AC673" s="69"/>
    </row>
    <row r="674" spans="1:29" x14ac:dyDescent="0.25">
      <c r="A674" s="71" t="s">
        <v>193</v>
      </c>
      <c r="B674" s="71"/>
      <c r="C674" s="71"/>
      <c r="D674" s="71"/>
      <c r="E674" s="71"/>
      <c r="F674" s="71"/>
      <c r="G674" s="71"/>
      <c r="H674" s="71"/>
      <c r="I674" s="71"/>
      <c r="J674" s="72">
        <v>280660.40000000002</v>
      </c>
      <c r="K674" s="71"/>
      <c r="L674" s="71"/>
      <c r="M674" s="72">
        <v>277596.38</v>
      </c>
      <c r="N674" s="72">
        <v>3064.0200000000186</v>
      </c>
      <c r="O674" s="71"/>
      <c r="P674" s="71"/>
      <c r="Q674" s="71"/>
      <c r="R674" s="71"/>
      <c r="S674" s="72">
        <v>277596.38</v>
      </c>
      <c r="T674" s="72">
        <v>0</v>
      </c>
      <c r="U674" s="71"/>
      <c r="V674" s="71"/>
      <c r="W674" s="71"/>
      <c r="X674" s="72">
        <v>277596.38</v>
      </c>
      <c r="Y674" s="72">
        <v>0</v>
      </c>
      <c r="Z674" s="72">
        <v>0</v>
      </c>
      <c r="AA674" s="69"/>
      <c r="AB674" s="69"/>
      <c r="AC674" s="69"/>
    </row>
    <row r="675" spans="1:29" ht="30" x14ac:dyDescent="0.25">
      <c r="A675" s="68" t="s">
        <v>11641</v>
      </c>
      <c r="B675" s="69" t="s">
        <v>11119</v>
      </c>
      <c r="C675" s="69" t="s">
        <v>11642</v>
      </c>
      <c r="D675" s="69" t="s">
        <v>11501</v>
      </c>
      <c r="E675" s="69" t="s">
        <v>11644</v>
      </c>
      <c r="F675" s="69" t="s">
        <v>10255</v>
      </c>
      <c r="G675" s="69" t="s">
        <v>1048</v>
      </c>
      <c r="H675" s="69" t="s">
        <v>8032</v>
      </c>
      <c r="I675" s="69" t="s">
        <v>962</v>
      </c>
      <c r="J675" s="70">
        <v>22093.59</v>
      </c>
      <c r="K675" s="69" t="s">
        <v>2536</v>
      </c>
      <c r="L675" s="69" t="s">
        <v>11643</v>
      </c>
      <c r="M675" s="70">
        <v>378.92</v>
      </c>
      <c r="N675" s="69"/>
      <c r="O675" s="69"/>
      <c r="P675" s="69" t="s">
        <v>1764</v>
      </c>
      <c r="Q675" s="69" t="s">
        <v>11645</v>
      </c>
      <c r="R675" s="69"/>
      <c r="S675" s="70">
        <v>378.92</v>
      </c>
      <c r="T675" s="70"/>
      <c r="U675" s="69" t="s">
        <v>1542</v>
      </c>
      <c r="V675" s="73">
        <v>22</v>
      </c>
      <c r="W675" s="69" t="s">
        <v>1542</v>
      </c>
      <c r="X675" s="69"/>
      <c r="Y675" s="70"/>
      <c r="Z675" s="69">
        <v>0</v>
      </c>
      <c r="AA675" s="69" t="s">
        <v>989</v>
      </c>
      <c r="AB675" s="69" t="s">
        <v>997</v>
      </c>
      <c r="AC675" s="69" t="s">
        <v>11646</v>
      </c>
    </row>
    <row r="676" spans="1:29" x14ac:dyDescent="0.25">
      <c r="A676" s="69"/>
      <c r="B676" s="69"/>
      <c r="C676" s="69"/>
      <c r="D676" s="69"/>
      <c r="E676" s="69" t="s">
        <v>11648</v>
      </c>
      <c r="F676" s="69"/>
      <c r="G676" s="69"/>
      <c r="H676" s="69"/>
      <c r="I676" s="69"/>
      <c r="J676" s="69"/>
      <c r="K676" s="69"/>
      <c r="L676" s="69" t="s">
        <v>11647</v>
      </c>
      <c r="M676" s="70">
        <v>21714.67</v>
      </c>
      <c r="N676" s="69"/>
      <c r="O676" s="69"/>
      <c r="P676" s="69" t="s">
        <v>1019</v>
      </c>
      <c r="Q676" s="69" t="s">
        <v>9087</v>
      </c>
      <c r="R676" s="69"/>
      <c r="S676" s="70">
        <v>21714.67</v>
      </c>
      <c r="T676" s="70"/>
      <c r="U676" s="69" t="s">
        <v>1051</v>
      </c>
      <c r="V676" s="73">
        <v>21</v>
      </c>
      <c r="W676" s="69" t="s">
        <v>1051</v>
      </c>
      <c r="X676" s="69"/>
      <c r="Y676" s="70"/>
      <c r="Z676" s="69">
        <v>2.0299999999999998</v>
      </c>
      <c r="AA676" s="69"/>
      <c r="AB676" s="69" t="s">
        <v>997</v>
      </c>
      <c r="AC676" s="69"/>
    </row>
    <row r="677" spans="1:29" x14ac:dyDescent="0.25">
      <c r="A677" s="71" t="s">
        <v>193</v>
      </c>
      <c r="B677" s="71"/>
      <c r="C677" s="71"/>
      <c r="D677" s="71"/>
      <c r="E677" s="71"/>
      <c r="F677" s="71"/>
      <c r="G677" s="71"/>
      <c r="H677" s="71"/>
      <c r="I677" s="71"/>
      <c r="J677" s="72">
        <v>22093.59</v>
      </c>
      <c r="K677" s="71"/>
      <c r="L677" s="71"/>
      <c r="M677" s="72">
        <v>22093.589999999997</v>
      </c>
      <c r="N677" s="72">
        <v>3.637978807091713E-12</v>
      </c>
      <c r="O677" s="71"/>
      <c r="P677" s="71"/>
      <c r="Q677" s="71"/>
      <c r="R677" s="71"/>
      <c r="S677" s="72">
        <v>22093.589999999997</v>
      </c>
      <c r="T677" s="72">
        <v>22093.59</v>
      </c>
      <c r="U677" s="71"/>
      <c r="V677" s="71"/>
      <c r="W677" s="71"/>
      <c r="X677" s="72">
        <v>-3.637978807091713E-12</v>
      </c>
      <c r="Y677" s="72">
        <v>2.0299999999999998</v>
      </c>
      <c r="Z677" s="72">
        <v>22095.62</v>
      </c>
      <c r="AA677" s="69"/>
      <c r="AB677" s="69"/>
      <c r="AC677" s="69"/>
    </row>
    <row r="678" spans="1:29" ht="20" x14ac:dyDescent="0.25">
      <c r="A678" s="68" t="s">
        <v>11649</v>
      </c>
      <c r="B678" s="69" t="s">
        <v>11650</v>
      </c>
      <c r="C678" s="69" t="s">
        <v>11651</v>
      </c>
      <c r="D678" s="69" t="s">
        <v>617</v>
      </c>
      <c r="E678" s="69" t="s">
        <v>359</v>
      </c>
      <c r="F678" s="69" t="s">
        <v>10255</v>
      </c>
      <c r="G678" s="69" t="s">
        <v>1038</v>
      </c>
      <c r="H678" s="69" t="s">
        <v>1046</v>
      </c>
      <c r="I678" s="69" t="s">
        <v>962</v>
      </c>
      <c r="J678" s="70">
        <v>11122.4</v>
      </c>
      <c r="K678" s="69" t="s">
        <v>2536</v>
      </c>
      <c r="L678" s="69" t="s">
        <v>11652</v>
      </c>
      <c r="M678" s="70">
        <v>11122.4</v>
      </c>
      <c r="N678" s="69"/>
      <c r="O678" s="69"/>
      <c r="P678" s="69" t="s">
        <v>1912</v>
      </c>
      <c r="Q678" s="69" t="s">
        <v>11653</v>
      </c>
      <c r="R678" s="69"/>
      <c r="S678" s="70">
        <v>11122.4</v>
      </c>
      <c r="T678" s="70"/>
      <c r="U678" s="69"/>
      <c r="V678" s="69"/>
      <c r="W678" s="69"/>
      <c r="X678" s="69"/>
      <c r="Y678" s="70"/>
      <c r="Z678" s="69">
        <v>0</v>
      </c>
      <c r="AA678" s="69" t="s">
        <v>966</v>
      </c>
      <c r="AB678" s="69" t="s">
        <v>1144</v>
      </c>
      <c r="AC678" s="69"/>
    </row>
    <row r="679" spans="1:29" x14ac:dyDescent="0.25">
      <c r="A679" s="71" t="s">
        <v>193</v>
      </c>
      <c r="B679" s="71"/>
      <c r="C679" s="71"/>
      <c r="D679" s="71"/>
      <c r="E679" s="71"/>
      <c r="F679" s="71"/>
      <c r="G679" s="71"/>
      <c r="H679" s="71"/>
      <c r="I679" s="71"/>
      <c r="J679" s="72">
        <v>11122.4</v>
      </c>
      <c r="K679" s="71"/>
      <c r="L679" s="71"/>
      <c r="M679" s="72">
        <v>11122.4</v>
      </c>
      <c r="N679" s="72">
        <v>0</v>
      </c>
      <c r="O679" s="71"/>
      <c r="P679" s="71"/>
      <c r="Q679" s="71"/>
      <c r="R679" s="71"/>
      <c r="S679" s="72">
        <v>11122.4</v>
      </c>
      <c r="T679" s="72">
        <v>0</v>
      </c>
      <c r="U679" s="71"/>
      <c r="V679" s="71"/>
      <c r="W679" s="71"/>
      <c r="X679" s="72">
        <v>11122.4</v>
      </c>
      <c r="Y679" s="72">
        <v>0</v>
      </c>
      <c r="Z679" s="72">
        <v>0</v>
      </c>
      <c r="AA679" s="69"/>
      <c r="AB679" s="69"/>
      <c r="AC679" s="69"/>
    </row>
    <row r="680" spans="1:29" ht="20" x14ac:dyDescent="0.25">
      <c r="A680" s="68" t="s">
        <v>11654</v>
      </c>
      <c r="B680" s="69" t="s">
        <v>11655</v>
      </c>
      <c r="C680" s="69" t="s">
        <v>11656</v>
      </c>
      <c r="D680" s="69" t="s">
        <v>617</v>
      </c>
      <c r="E680" s="69" t="s">
        <v>11658</v>
      </c>
      <c r="F680" s="69" t="s">
        <v>10255</v>
      </c>
      <c r="G680" s="69" t="s">
        <v>1038</v>
      </c>
      <c r="H680" s="69" t="s">
        <v>1194</v>
      </c>
      <c r="I680" s="69" t="s">
        <v>962</v>
      </c>
      <c r="J680" s="70">
        <v>2290</v>
      </c>
      <c r="K680" s="69" t="s">
        <v>2536</v>
      </c>
      <c r="L680" s="69" t="s">
        <v>11657</v>
      </c>
      <c r="M680" s="70">
        <v>2290</v>
      </c>
      <c r="N680" s="69"/>
      <c r="O680" s="69"/>
      <c r="P680" s="69" t="s">
        <v>2166</v>
      </c>
      <c r="Q680" s="69" t="s">
        <v>2118</v>
      </c>
      <c r="R680" s="69"/>
      <c r="S680" s="70">
        <v>2290</v>
      </c>
      <c r="T680" s="70"/>
      <c r="U680" s="69"/>
      <c r="V680" s="69"/>
      <c r="W680" s="69"/>
      <c r="X680" s="69"/>
      <c r="Y680" s="70"/>
      <c r="Z680" s="69">
        <v>0</v>
      </c>
      <c r="AA680" s="69" t="s">
        <v>966</v>
      </c>
      <c r="AB680" s="69" t="s">
        <v>1144</v>
      </c>
      <c r="AC680" s="69"/>
    </row>
    <row r="681" spans="1:29" x14ac:dyDescent="0.25">
      <c r="A681" s="71" t="s">
        <v>193</v>
      </c>
      <c r="B681" s="71"/>
      <c r="C681" s="71"/>
      <c r="D681" s="71"/>
      <c r="E681" s="71"/>
      <c r="F681" s="71"/>
      <c r="G681" s="71"/>
      <c r="H681" s="71"/>
      <c r="I681" s="71"/>
      <c r="J681" s="72">
        <v>2290</v>
      </c>
      <c r="K681" s="71"/>
      <c r="L681" s="71"/>
      <c r="M681" s="72">
        <v>2290</v>
      </c>
      <c r="N681" s="72">
        <v>0</v>
      </c>
      <c r="O681" s="71"/>
      <c r="P681" s="71"/>
      <c r="Q681" s="71"/>
      <c r="R681" s="71"/>
      <c r="S681" s="72">
        <v>2290</v>
      </c>
      <c r="T681" s="72">
        <v>0</v>
      </c>
      <c r="U681" s="71"/>
      <c r="V681" s="71"/>
      <c r="W681" s="71"/>
      <c r="X681" s="72">
        <v>2290</v>
      </c>
      <c r="Y681" s="72">
        <v>0</v>
      </c>
      <c r="Z681" s="72">
        <v>0</v>
      </c>
      <c r="AA681" s="69"/>
      <c r="AB681" s="69"/>
      <c r="AC681" s="69"/>
    </row>
    <row r="682" spans="1:29" ht="30" x14ac:dyDescent="0.25">
      <c r="A682" s="68" t="s">
        <v>11659</v>
      </c>
      <c r="B682" s="69" t="s">
        <v>11660</v>
      </c>
      <c r="C682" s="69" t="s">
        <v>11661</v>
      </c>
      <c r="D682" s="69" t="s">
        <v>11501</v>
      </c>
      <c r="E682" s="69" t="s">
        <v>11663</v>
      </c>
      <c r="F682" s="69" t="s">
        <v>10612</v>
      </c>
      <c r="G682" s="69" t="s">
        <v>1728</v>
      </c>
      <c r="H682" s="69" t="s">
        <v>1046</v>
      </c>
      <c r="I682" s="69" t="s">
        <v>962</v>
      </c>
      <c r="J682" s="70">
        <v>26954.5</v>
      </c>
      <c r="K682" s="69" t="s">
        <v>2536</v>
      </c>
      <c r="L682" s="69" t="s">
        <v>11662</v>
      </c>
      <c r="M682" s="70">
        <v>10387.44</v>
      </c>
      <c r="N682" s="69"/>
      <c r="O682" s="69"/>
      <c r="P682" s="69" t="s">
        <v>2124</v>
      </c>
      <c r="Q682" s="69"/>
      <c r="R682" s="69"/>
      <c r="S682" s="70">
        <v>10387.44</v>
      </c>
      <c r="T682" s="70"/>
      <c r="U682" s="69"/>
      <c r="V682" s="69"/>
      <c r="W682" s="69"/>
      <c r="X682" s="69"/>
      <c r="Y682" s="70"/>
      <c r="Z682" s="69">
        <v>0</v>
      </c>
      <c r="AA682" s="69" t="s">
        <v>966</v>
      </c>
      <c r="AB682" s="69" t="s">
        <v>997</v>
      </c>
      <c r="AC682" s="69" t="s">
        <v>11664</v>
      </c>
    </row>
    <row r="683" spans="1:29" x14ac:dyDescent="0.25">
      <c r="A683" s="69"/>
      <c r="B683" s="69"/>
      <c r="C683" s="69"/>
      <c r="D683" s="69"/>
      <c r="E683" s="69" t="s">
        <v>11666</v>
      </c>
      <c r="F683" s="69"/>
      <c r="G683" s="69"/>
      <c r="H683" s="69"/>
      <c r="I683" s="69"/>
      <c r="J683" s="69"/>
      <c r="K683" s="69"/>
      <c r="L683" s="69" t="s">
        <v>11665</v>
      </c>
      <c r="M683" s="70">
        <v>15921.02</v>
      </c>
      <c r="N683" s="69"/>
      <c r="O683" s="69"/>
      <c r="P683" s="69" t="s">
        <v>2042</v>
      </c>
      <c r="Q683" s="69"/>
      <c r="R683" s="69"/>
      <c r="S683" s="70">
        <v>15921.02</v>
      </c>
      <c r="T683" s="70"/>
      <c r="U683" s="69"/>
      <c r="V683" s="69"/>
      <c r="W683" s="69"/>
      <c r="X683" s="69"/>
      <c r="Y683" s="70"/>
      <c r="Z683" s="69">
        <v>0</v>
      </c>
      <c r="AA683" s="69"/>
      <c r="AB683" s="69" t="s">
        <v>997</v>
      </c>
      <c r="AC683" s="69"/>
    </row>
    <row r="684" spans="1:29" x14ac:dyDescent="0.25">
      <c r="A684" s="69"/>
      <c r="B684" s="69"/>
      <c r="C684" s="69"/>
      <c r="D684" s="69"/>
      <c r="E684" s="69" t="s">
        <v>11668</v>
      </c>
      <c r="F684" s="69"/>
      <c r="G684" s="69"/>
      <c r="H684" s="69"/>
      <c r="I684" s="69"/>
      <c r="J684" s="69"/>
      <c r="K684" s="69"/>
      <c r="L684" s="69" t="s">
        <v>11667</v>
      </c>
      <c r="M684" s="70">
        <v>646.04</v>
      </c>
      <c r="N684" s="69"/>
      <c r="O684" s="69"/>
      <c r="P684" s="69" t="s">
        <v>1217</v>
      </c>
      <c r="Q684" s="69"/>
      <c r="R684" s="69"/>
      <c r="S684" s="70">
        <v>646.04</v>
      </c>
      <c r="T684" s="70"/>
      <c r="U684" s="69"/>
      <c r="V684" s="69"/>
      <c r="W684" s="69"/>
      <c r="X684" s="69"/>
      <c r="Y684" s="70"/>
      <c r="Z684" s="69">
        <v>0</v>
      </c>
      <c r="AA684" s="69"/>
      <c r="AB684" s="69" t="s">
        <v>997</v>
      </c>
      <c r="AC684" s="69"/>
    </row>
    <row r="685" spans="1:29" x14ac:dyDescent="0.25">
      <c r="A685" s="71" t="s">
        <v>193</v>
      </c>
      <c r="B685" s="71"/>
      <c r="C685" s="71"/>
      <c r="D685" s="71"/>
      <c r="E685" s="71"/>
      <c r="F685" s="71"/>
      <c r="G685" s="71"/>
      <c r="H685" s="71"/>
      <c r="I685" s="71"/>
      <c r="J685" s="72">
        <v>26954.5</v>
      </c>
      <c r="K685" s="71"/>
      <c r="L685" s="71"/>
      <c r="M685" s="72">
        <v>26954.5</v>
      </c>
      <c r="N685" s="72">
        <v>0</v>
      </c>
      <c r="O685" s="71"/>
      <c r="P685" s="71"/>
      <c r="Q685" s="71"/>
      <c r="R685" s="71"/>
      <c r="S685" s="72">
        <v>26954.5</v>
      </c>
      <c r="T685" s="72">
        <v>0</v>
      </c>
      <c r="U685" s="71"/>
      <c r="V685" s="71"/>
      <c r="W685" s="71"/>
      <c r="X685" s="72">
        <v>26954.5</v>
      </c>
      <c r="Y685" s="72">
        <v>0</v>
      </c>
      <c r="Z685" s="72">
        <v>0</v>
      </c>
      <c r="AA685" s="69"/>
      <c r="AB685" s="69"/>
      <c r="AC685" s="69"/>
    </row>
    <row r="686" spans="1:29" ht="20" x14ac:dyDescent="0.25">
      <c r="A686" s="68" t="s">
        <v>11669</v>
      </c>
      <c r="B686" s="69" t="s">
        <v>11670</v>
      </c>
      <c r="C686" s="69" t="s">
        <v>205</v>
      </c>
      <c r="D686" s="69" t="s">
        <v>617</v>
      </c>
      <c r="E686" s="69" t="s">
        <v>11672</v>
      </c>
      <c r="F686" s="69" t="s">
        <v>11111</v>
      </c>
      <c r="G686" s="69" t="s">
        <v>1046</v>
      </c>
      <c r="H686" s="69" t="s">
        <v>1729</v>
      </c>
      <c r="I686" s="69" t="s">
        <v>962</v>
      </c>
      <c r="J686" s="70">
        <v>5656.8</v>
      </c>
      <c r="K686" s="69" t="s">
        <v>2536</v>
      </c>
      <c r="L686" s="69" t="s">
        <v>11671</v>
      </c>
      <c r="M686" s="70">
        <v>5656.8</v>
      </c>
      <c r="N686" s="69"/>
      <c r="O686" s="69"/>
      <c r="P686" s="69" t="s">
        <v>2136</v>
      </c>
      <c r="Q686" s="69" t="s">
        <v>1882</v>
      </c>
      <c r="R686" s="69"/>
      <c r="S686" s="70">
        <v>5656.8</v>
      </c>
      <c r="T686" s="70"/>
      <c r="U686" s="69" t="s">
        <v>1882</v>
      </c>
      <c r="V686" s="73">
        <v>7</v>
      </c>
      <c r="W686" s="69" t="s">
        <v>1882</v>
      </c>
      <c r="X686" s="69"/>
      <c r="Y686" s="70"/>
      <c r="Z686" s="69">
        <v>0</v>
      </c>
      <c r="AA686" s="69" t="s">
        <v>966</v>
      </c>
      <c r="AB686" s="69" t="s">
        <v>1144</v>
      </c>
      <c r="AC686" s="69"/>
    </row>
    <row r="687" spans="1:29" x14ac:dyDescent="0.25">
      <c r="A687" s="71" t="s">
        <v>193</v>
      </c>
      <c r="B687" s="71"/>
      <c r="C687" s="71"/>
      <c r="D687" s="71"/>
      <c r="E687" s="71"/>
      <c r="F687" s="71"/>
      <c r="G687" s="71"/>
      <c r="H687" s="71"/>
      <c r="I687" s="71"/>
      <c r="J687" s="72">
        <v>5656.8</v>
      </c>
      <c r="K687" s="71"/>
      <c r="L687" s="71"/>
      <c r="M687" s="72">
        <v>5656.8</v>
      </c>
      <c r="N687" s="72">
        <v>0</v>
      </c>
      <c r="O687" s="71"/>
      <c r="P687" s="71"/>
      <c r="Q687" s="71"/>
      <c r="R687" s="71"/>
      <c r="S687" s="72">
        <v>5656.8</v>
      </c>
      <c r="T687" s="72">
        <v>5656.8</v>
      </c>
      <c r="U687" s="71"/>
      <c r="V687" s="71"/>
      <c r="W687" s="71"/>
      <c r="X687" s="72">
        <v>0</v>
      </c>
      <c r="Y687" s="72">
        <v>0</v>
      </c>
      <c r="Z687" s="72">
        <v>5656.8</v>
      </c>
      <c r="AA687" s="69"/>
      <c r="AB687" s="69"/>
      <c r="AC687" s="69"/>
    </row>
    <row r="688" spans="1:29" ht="30" x14ac:dyDescent="0.25">
      <c r="A688" s="68" t="s">
        <v>11673</v>
      </c>
      <c r="B688" s="69" t="s">
        <v>11670</v>
      </c>
      <c r="C688" s="69" t="s">
        <v>11674</v>
      </c>
      <c r="D688" s="69" t="s">
        <v>11501</v>
      </c>
      <c r="E688" s="69" t="s">
        <v>344</v>
      </c>
      <c r="F688" s="69" t="s">
        <v>11111</v>
      </c>
      <c r="G688" s="69" t="s">
        <v>2276</v>
      </c>
      <c r="H688" s="69" t="s">
        <v>2366</v>
      </c>
      <c r="I688" s="69" t="s">
        <v>962</v>
      </c>
      <c r="J688" s="70">
        <v>1806</v>
      </c>
      <c r="K688" s="69" t="s">
        <v>2536</v>
      </c>
      <c r="L688" s="69" t="s">
        <v>11675</v>
      </c>
      <c r="M688" s="70">
        <v>1806</v>
      </c>
      <c r="N688" s="69"/>
      <c r="O688" s="69"/>
      <c r="P688" s="69" t="s">
        <v>1211</v>
      </c>
      <c r="Q688" s="69" t="s">
        <v>1217</v>
      </c>
      <c r="R688" s="69"/>
      <c r="S688" s="70">
        <v>1806</v>
      </c>
      <c r="T688" s="70"/>
      <c r="U688" s="69" t="s">
        <v>2136</v>
      </c>
      <c r="V688" s="73">
        <v>9</v>
      </c>
      <c r="W688" s="69" t="s">
        <v>2136</v>
      </c>
      <c r="X688" s="69"/>
      <c r="Y688" s="70"/>
      <c r="Z688" s="69">
        <v>0</v>
      </c>
      <c r="AA688" s="69" t="s">
        <v>966</v>
      </c>
      <c r="AB688" s="69" t="s">
        <v>997</v>
      </c>
      <c r="AC688" s="69" t="s">
        <v>11676</v>
      </c>
    </row>
    <row r="689" spans="1:29" x14ac:dyDescent="0.25">
      <c r="A689" s="71" t="s">
        <v>193</v>
      </c>
      <c r="B689" s="71"/>
      <c r="C689" s="71"/>
      <c r="D689" s="71"/>
      <c r="E689" s="71"/>
      <c r="F689" s="71"/>
      <c r="G689" s="71"/>
      <c r="H689" s="71"/>
      <c r="I689" s="71"/>
      <c r="J689" s="72">
        <v>1806</v>
      </c>
      <c r="K689" s="71"/>
      <c r="L689" s="71"/>
      <c r="M689" s="72">
        <v>1806</v>
      </c>
      <c r="N689" s="72">
        <v>0</v>
      </c>
      <c r="O689" s="71"/>
      <c r="P689" s="71"/>
      <c r="Q689" s="71"/>
      <c r="R689" s="71"/>
      <c r="S689" s="72">
        <v>1806</v>
      </c>
      <c r="T689" s="72">
        <v>1806</v>
      </c>
      <c r="U689" s="71"/>
      <c r="V689" s="71"/>
      <c r="W689" s="71"/>
      <c r="X689" s="72">
        <v>0</v>
      </c>
      <c r="Y689" s="72">
        <v>0</v>
      </c>
      <c r="Z689" s="72">
        <v>1806</v>
      </c>
      <c r="AA689" s="69"/>
      <c r="AB689" s="69"/>
      <c r="AC689" s="69"/>
    </row>
    <row r="690" spans="1:29" ht="20" x14ac:dyDescent="0.25">
      <c r="A690" s="68" t="s">
        <v>11677</v>
      </c>
      <c r="B690" s="69" t="s">
        <v>11678</v>
      </c>
      <c r="C690" s="69" t="s">
        <v>11679</v>
      </c>
      <c r="D690" s="69" t="s">
        <v>617</v>
      </c>
      <c r="E690" s="69" t="s">
        <v>362</v>
      </c>
      <c r="F690" s="69" t="s">
        <v>10255</v>
      </c>
      <c r="G690" s="69" t="s">
        <v>2529</v>
      </c>
      <c r="H690" s="69" t="s">
        <v>1106</v>
      </c>
      <c r="I690" s="69" t="s">
        <v>962</v>
      </c>
      <c r="J690" s="70">
        <v>5930.4</v>
      </c>
      <c r="K690" s="69" t="s">
        <v>2536</v>
      </c>
      <c r="L690" s="69" t="s">
        <v>11680</v>
      </c>
      <c r="M690" s="70">
        <v>5930.4</v>
      </c>
      <c r="N690" s="69"/>
      <c r="O690" s="69"/>
      <c r="P690" s="69" t="s">
        <v>1269</v>
      </c>
      <c r="Q690" s="69" t="s">
        <v>1637</v>
      </c>
      <c r="R690" s="69"/>
      <c r="S690" s="70">
        <v>5930.4</v>
      </c>
      <c r="T690" s="70"/>
      <c r="U690" s="69" t="s">
        <v>2189</v>
      </c>
      <c r="V690" s="73">
        <v>62</v>
      </c>
      <c r="W690" s="69" t="s">
        <v>1542</v>
      </c>
      <c r="X690" s="69"/>
      <c r="Y690" s="70"/>
      <c r="Z690" s="69">
        <v>4.79</v>
      </c>
      <c r="AA690" s="69" t="s">
        <v>966</v>
      </c>
      <c r="AB690" s="69" t="s">
        <v>1144</v>
      </c>
      <c r="AC690" s="69"/>
    </row>
    <row r="691" spans="1:29" x14ac:dyDescent="0.25">
      <c r="A691" s="71" t="s">
        <v>193</v>
      </c>
      <c r="B691" s="71"/>
      <c r="C691" s="71"/>
      <c r="D691" s="71"/>
      <c r="E691" s="71"/>
      <c r="F691" s="71"/>
      <c r="G691" s="71"/>
      <c r="H691" s="71"/>
      <c r="I691" s="71"/>
      <c r="J691" s="72">
        <v>5930.4</v>
      </c>
      <c r="K691" s="71"/>
      <c r="L691" s="71"/>
      <c r="M691" s="72">
        <v>5930.4</v>
      </c>
      <c r="N691" s="72">
        <v>0</v>
      </c>
      <c r="O691" s="71"/>
      <c r="P691" s="71"/>
      <c r="Q691" s="71"/>
      <c r="R691" s="71"/>
      <c r="S691" s="72">
        <v>5930.4</v>
      </c>
      <c r="T691" s="72">
        <v>5930.4</v>
      </c>
      <c r="U691" s="71"/>
      <c r="V691" s="71"/>
      <c r="W691" s="71"/>
      <c r="X691" s="72">
        <v>0</v>
      </c>
      <c r="Y691" s="72">
        <v>4.79</v>
      </c>
      <c r="Z691" s="72">
        <v>5935.19</v>
      </c>
      <c r="AA691" s="69"/>
      <c r="AB691" s="69"/>
      <c r="AC691" s="69"/>
    </row>
    <row r="692" spans="1:29" ht="30" x14ac:dyDescent="0.25">
      <c r="A692" s="68" t="s">
        <v>11681</v>
      </c>
      <c r="B692" s="69" t="s">
        <v>11682</v>
      </c>
      <c r="C692" s="69" t="s">
        <v>217</v>
      </c>
      <c r="D692" s="69" t="s">
        <v>11501</v>
      </c>
      <c r="E692" s="69" t="s">
        <v>11684</v>
      </c>
      <c r="F692" s="69" t="s">
        <v>11278</v>
      </c>
      <c r="G692" s="69" t="s">
        <v>2331</v>
      </c>
      <c r="H692" s="69" t="s">
        <v>1106</v>
      </c>
      <c r="I692" s="69" t="s">
        <v>962</v>
      </c>
      <c r="J692" s="70">
        <v>110287.35</v>
      </c>
      <c r="K692" s="69" t="s">
        <v>2536</v>
      </c>
      <c r="L692" s="69" t="s">
        <v>11683</v>
      </c>
      <c r="M692" s="70">
        <v>11259.18</v>
      </c>
      <c r="N692" s="69"/>
      <c r="O692" s="69"/>
      <c r="P692" s="69" t="s">
        <v>2304</v>
      </c>
      <c r="Q692" s="69" t="s">
        <v>1917</v>
      </c>
      <c r="R692" s="69"/>
      <c r="S692" s="70">
        <v>11259.18</v>
      </c>
      <c r="T692" s="70"/>
      <c r="U692" s="69"/>
      <c r="V692" s="69"/>
      <c r="W692" s="69" t="s">
        <v>1547</v>
      </c>
      <c r="X692" s="69"/>
      <c r="Y692" s="70"/>
      <c r="Z692" s="69">
        <v>0</v>
      </c>
      <c r="AA692" s="69" t="s">
        <v>966</v>
      </c>
      <c r="AB692" s="69" t="s">
        <v>997</v>
      </c>
      <c r="AC692" s="69" t="s">
        <v>11685</v>
      </c>
    </row>
    <row r="693" spans="1:29" x14ac:dyDescent="0.25">
      <c r="A693" s="69"/>
      <c r="B693" s="69"/>
      <c r="C693" s="69"/>
      <c r="D693" s="69"/>
      <c r="E693" s="69" t="s">
        <v>11687</v>
      </c>
      <c r="F693" s="69"/>
      <c r="G693" s="69"/>
      <c r="H693" s="69"/>
      <c r="I693" s="69"/>
      <c r="J693" s="69"/>
      <c r="K693" s="69"/>
      <c r="L693" s="69" t="s">
        <v>11686</v>
      </c>
      <c r="M693" s="70">
        <v>3818.34</v>
      </c>
      <c r="N693" s="69"/>
      <c r="O693" s="69"/>
      <c r="P693" s="69" t="s">
        <v>1538</v>
      </c>
      <c r="Q693" s="69" t="s">
        <v>3258</v>
      </c>
      <c r="R693" s="69"/>
      <c r="S693" s="70">
        <v>3818.34</v>
      </c>
      <c r="T693" s="70"/>
      <c r="U693" s="69" t="s">
        <v>2189</v>
      </c>
      <c r="V693" s="73">
        <v>20</v>
      </c>
      <c r="W693" s="69" t="s">
        <v>2189</v>
      </c>
      <c r="X693" s="69"/>
      <c r="Y693" s="70"/>
      <c r="Z693" s="69">
        <v>0</v>
      </c>
      <c r="AA693" s="69"/>
      <c r="AB693" s="69" t="s">
        <v>997</v>
      </c>
      <c r="AC693" s="69"/>
    </row>
    <row r="694" spans="1:29" x14ac:dyDescent="0.25">
      <c r="A694" s="69"/>
      <c r="B694" s="69"/>
      <c r="C694" s="69"/>
      <c r="D694" s="69"/>
      <c r="E694" s="69" t="s">
        <v>11689</v>
      </c>
      <c r="F694" s="69"/>
      <c r="G694" s="69"/>
      <c r="H694" s="69"/>
      <c r="I694" s="69"/>
      <c r="J694" s="69"/>
      <c r="K694" s="69"/>
      <c r="L694" s="69" t="s">
        <v>11688</v>
      </c>
      <c r="M694" s="70">
        <v>5808.06</v>
      </c>
      <c r="N694" s="69"/>
      <c r="O694" s="69"/>
      <c r="P694" s="69" t="s">
        <v>2157</v>
      </c>
      <c r="Q694" s="69" t="s">
        <v>983</v>
      </c>
      <c r="R694" s="69"/>
      <c r="S694" s="70">
        <v>5808.06</v>
      </c>
      <c r="T694" s="70"/>
      <c r="U694" s="69" t="s">
        <v>2298</v>
      </c>
      <c r="V694" s="73">
        <v>14</v>
      </c>
      <c r="W694" s="69" t="s">
        <v>2298</v>
      </c>
      <c r="X694" s="69"/>
      <c r="Y694" s="70"/>
      <c r="Z694" s="69">
        <v>0</v>
      </c>
      <c r="AA694" s="69"/>
      <c r="AB694" s="69" t="s">
        <v>997</v>
      </c>
      <c r="AC694" s="69"/>
    </row>
    <row r="695" spans="1:29" x14ac:dyDescent="0.25">
      <c r="A695" s="69"/>
      <c r="B695" s="69"/>
      <c r="C695" s="69"/>
      <c r="D695" s="69"/>
      <c r="E695" s="69" t="s">
        <v>11691</v>
      </c>
      <c r="F695" s="69"/>
      <c r="G695" s="69"/>
      <c r="H695" s="69"/>
      <c r="I695" s="69"/>
      <c r="J695" s="69"/>
      <c r="K695" s="69"/>
      <c r="L695" s="69" t="s">
        <v>11690</v>
      </c>
      <c r="M695" s="70">
        <v>6804.18</v>
      </c>
      <c r="N695" s="69"/>
      <c r="O695" s="69"/>
      <c r="P695" s="69" t="s">
        <v>1112</v>
      </c>
      <c r="Q695" s="69" t="s">
        <v>11116</v>
      </c>
      <c r="R695" s="69"/>
      <c r="S695" s="70">
        <v>6804.18</v>
      </c>
      <c r="T695" s="70"/>
      <c r="U695" s="69"/>
      <c r="V695" s="69"/>
      <c r="W695" s="69" t="s">
        <v>3173</v>
      </c>
      <c r="X695" s="69"/>
      <c r="Y695" s="70"/>
      <c r="Z695" s="69">
        <v>0</v>
      </c>
      <c r="AA695" s="69"/>
      <c r="AB695" s="69" t="s">
        <v>997</v>
      </c>
      <c r="AC695" s="69"/>
    </row>
    <row r="696" spans="1:29" x14ac:dyDescent="0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 t="s">
        <v>11692</v>
      </c>
      <c r="M696" s="70">
        <v>3779.23</v>
      </c>
      <c r="N696" s="69"/>
      <c r="O696" s="69"/>
      <c r="P696" s="69"/>
      <c r="Q696" s="69"/>
      <c r="R696" s="69"/>
      <c r="S696" s="69"/>
      <c r="T696" s="70"/>
      <c r="U696" s="69"/>
      <c r="V696" s="69"/>
      <c r="W696" s="69"/>
      <c r="X696" s="69"/>
      <c r="Y696" s="70"/>
      <c r="Z696" s="69">
        <v>0</v>
      </c>
      <c r="AA696" s="69"/>
      <c r="AB696" s="69" t="s">
        <v>997</v>
      </c>
      <c r="AC696" s="69"/>
    </row>
    <row r="697" spans="1:29" x14ac:dyDescent="0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 t="s">
        <v>11693</v>
      </c>
      <c r="M697" s="70">
        <v>4515.3360000000002</v>
      </c>
      <c r="N697" s="69"/>
      <c r="O697" s="69"/>
      <c r="P697" s="69"/>
      <c r="Q697" s="69"/>
      <c r="R697" s="69"/>
      <c r="S697" s="69"/>
      <c r="T697" s="70"/>
      <c r="U697" s="69"/>
      <c r="V697" s="69"/>
      <c r="W697" s="69"/>
      <c r="X697" s="69"/>
      <c r="Y697" s="70"/>
      <c r="Z697" s="69">
        <v>0</v>
      </c>
      <c r="AA697" s="69"/>
      <c r="AB697" s="69" t="s">
        <v>997</v>
      </c>
      <c r="AC697" s="69"/>
    </row>
    <row r="698" spans="1:29" x14ac:dyDescent="0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 t="s">
        <v>11694</v>
      </c>
      <c r="M698" s="70">
        <v>3430.06</v>
      </c>
      <c r="N698" s="69"/>
      <c r="O698" s="69"/>
      <c r="P698" s="69"/>
      <c r="Q698" s="69"/>
      <c r="R698" s="69"/>
      <c r="S698" s="69"/>
      <c r="T698" s="70"/>
      <c r="U698" s="69"/>
      <c r="V698" s="69"/>
      <c r="W698" s="69"/>
      <c r="X698" s="69"/>
      <c r="Y698" s="70"/>
      <c r="Z698" s="69">
        <v>0</v>
      </c>
      <c r="AA698" s="69"/>
      <c r="AB698" s="69" t="s">
        <v>997</v>
      </c>
      <c r="AC698" s="69"/>
    </row>
    <row r="699" spans="1:29" x14ac:dyDescent="0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 t="s">
        <v>11695</v>
      </c>
      <c r="M699" s="70">
        <v>11103.42</v>
      </c>
      <c r="N699" s="69"/>
      <c r="O699" s="69"/>
      <c r="P699" s="69"/>
      <c r="Q699" s="69"/>
      <c r="R699" s="69"/>
      <c r="S699" s="69"/>
      <c r="T699" s="70"/>
      <c r="U699" s="69"/>
      <c r="V699" s="69"/>
      <c r="W699" s="69"/>
      <c r="X699" s="69"/>
      <c r="Y699" s="70"/>
      <c r="Z699" s="69">
        <v>0</v>
      </c>
      <c r="AA699" s="69"/>
      <c r="AB699" s="69" t="s">
        <v>997</v>
      </c>
      <c r="AC699" s="69"/>
    </row>
    <row r="700" spans="1:29" x14ac:dyDescent="0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 t="s">
        <v>11696</v>
      </c>
      <c r="M700" s="70">
        <v>3922.58</v>
      </c>
      <c r="N700" s="69"/>
      <c r="O700" s="69"/>
      <c r="P700" s="69"/>
      <c r="Q700" s="69"/>
      <c r="R700" s="69"/>
      <c r="S700" s="69"/>
      <c r="T700" s="70"/>
      <c r="U700" s="69"/>
      <c r="V700" s="69"/>
      <c r="W700" s="69"/>
      <c r="X700" s="69"/>
      <c r="Y700" s="70"/>
      <c r="Z700" s="69">
        <v>0</v>
      </c>
      <c r="AA700" s="69"/>
      <c r="AB700" s="69" t="s">
        <v>967</v>
      </c>
      <c r="AC700" s="69"/>
    </row>
    <row r="701" spans="1:29" x14ac:dyDescent="0.25">
      <c r="A701" s="71" t="s">
        <v>193</v>
      </c>
      <c r="B701" s="71"/>
      <c r="C701" s="71"/>
      <c r="D701" s="71"/>
      <c r="E701" s="71"/>
      <c r="F701" s="71"/>
      <c r="G701" s="71"/>
      <c r="H701" s="71"/>
      <c r="I701" s="71"/>
      <c r="J701" s="72">
        <v>110287.35</v>
      </c>
      <c r="K701" s="71"/>
      <c r="L701" s="71"/>
      <c r="M701" s="72">
        <v>54440.385999999999</v>
      </c>
      <c r="N701" s="72">
        <v>55846.964000000007</v>
      </c>
      <c r="O701" s="71"/>
      <c r="P701" s="71"/>
      <c r="Q701" s="71"/>
      <c r="R701" s="71"/>
      <c r="S701" s="72">
        <v>27689.759999999998</v>
      </c>
      <c r="T701" s="72">
        <v>9626.4</v>
      </c>
      <c r="U701" s="71"/>
      <c r="V701" s="71"/>
      <c r="W701" s="71"/>
      <c r="X701" s="72">
        <v>18063.36</v>
      </c>
      <c r="Y701" s="72">
        <v>0</v>
      </c>
      <c r="Z701" s="72">
        <v>9626.4</v>
      </c>
      <c r="AA701" s="69"/>
      <c r="AB701" s="69"/>
      <c r="AC701" s="69"/>
    </row>
    <row r="702" spans="1:29" ht="50" x14ac:dyDescent="0.25">
      <c r="A702" s="68" t="s">
        <v>11697</v>
      </c>
      <c r="B702" s="69" t="s">
        <v>11698</v>
      </c>
      <c r="C702" s="69" t="s">
        <v>11699</v>
      </c>
      <c r="D702" s="69" t="s">
        <v>2216</v>
      </c>
      <c r="E702" s="69"/>
      <c r="F702" s="69" t="s">
        <v>11278</v>
      </c>
      <c r="G702" s="69" t="s">
        <v>2944</v>
      </c>
      <c r="H702" s="69" t="s">
        <v>1552</v>
      </c>
      <c r="I702" s="69" t="s">
        <v>1236</v>
      </c>
      <c r="J702" s="70">
        <v>486857.71</v>
      </c>
      <c r="K702" s="69" t="s">
        <v>2536</v>
      </c>
      <c r="L702" s="69" t="s">
        <v>11700</v>
      </c>
      <c r="M702" s="70">
        <v>3762.71</v>
      </c>
      <c r="N702" s="69"/>
      <c r="O702" s="69"/>
      <c r="P702" s="69"/>
      <c r="Q702" s="69"/>
      <c r="R702" s="69"/>
      <c r="S702" s="69"/>
      <c r="T702" s="70"/>
      <c r="U702" s="69"/>
      <c r="V702" s="69"/>
      <c r="W702" s="69"/>
      <c r="X702" s="69"/>
      <c r="Y702" s="70"/>
      <c r="Z702" s="69">
        <v>0</v>
      </c>
      <c r="AA702" s="69" t="s">
        <v>966</v>
      </c>
      <c r="AB702" s="69" t="s">
        <v>997</v>
      </c>
      <c r="AC702" s="69" t="s">
        <v>11701</v>
      </c>
    </row>
    <row r="703" spans="1:29" x14ac:dyDescent="0.25">
      <c r="A703" s="69"/>
      <c r="B703" s="69"/>
      <c r="C703" s="69"/>
      <c r="D703" s="69"/>
      <c r="E703" s="69" t="s">
        <v>11703</v>
      </c>
      <c r="F703" s="69"/>
      <c r="G703" s="69"/>
      <c r="H703" s="69"/>
      <c r="I703" s="69"/>
      <c r="J703" s="69"/>
      <c r="K703" s="69"/>
      <c r="L703" s="69" t="s">
        <v>11702</v>
      </c>
      <c r="M703" s="70">
        <v>71865.929999999993</v>
      </c>
      <c r="N703" s="69"/>
      <c r="O703" s="69"/>
      <c r="P703" s="69" t="s">
        <v>1612</v>
      </c>
      <c r="Q703" s="69" t="s">
        <v>11704</v>
      </c>
      <c r="R703" s="69"/>
      <c r="S703" s="70">
        <v>71865.929999999993</v>
      </c>
      <c r="T703" s="70"/>
      <c r="U703" s="69" t="s">
        <v>1916</v>
      </c>
      <c r="V703" s="73">
        <v>17</v>
      </c>
      <c r="W703" s="69" t="s">
        <v>1916</v>
      </c>
      <c r="X703" s="69"/>
      <c r="Y703" s="70"/>
      <c r="Z703" s="69">
        <v>0</v>
      </c>
      <c r="AA703" s="69"/>
      <c r="AB703" s="69" t="s">
        <v>967</v>
      </c>
      <c r="AC703" s="69"/>
    </row>
    <row r="704" spans="1:29" x14ac:dyDescent="0.25">
      <c r="A704" s="69"/>
      <c r="B704" s="69"/>
      <c r="C704" s="69"/>
      <c r="D704" s="69"/>
      <c r="E704" s="69" t="s">
        <v>11706</v>
      </c>
      <c r="F704" s="69"/>
      <c r="G704" s="69"/>
      <c r="H704" s="69"/>
      <c r="I704" s="69"/>
      <c r="J704" s="69"/>
      <c r="K704" s="69"/>
      <c r="L704" s="69" t="s">
        <v>11705</v>
      </c>
      <c r="M704" s="70">
        <v>135052.37</v>
      </c>
      <c r="N704" s="69"/>
      <c r="O704" s="69"/>
      <c r="P704" s="69" t="s">
        <v>1112</v>
      </c>
      <c r="Q704" s="69" t="s">
        <v>11707</v>
      </c>
      <c r="R704" s="69"/>
      <c r="S704" s="70">
        <v>135052.37</v>
      </c>
      <c r="T704" s="70"/>
      <c r="U704" s="69"/>
      <c r="V704" s="69"/>
      <c r="W704" s="69" t="s">
        <v>2318</v>
      </c>
      <c r="X704" s="69"/>
      <c r="Y704" s="70"/>
      <c r="Z704" s="69">
        <v>0</v>
      </c>
      <c r="AA704" s="69"/>
      <c r="AB704" s="69" t="s">
        <v>967</v>
      </c>
      <c r="AC704" s="69"/>
    </row>
    <row r="705" spans="1:29" x14ac:dyDescent="0.25">
      <c r="A705" s="69"/>
      <c r="B705" s="69"/>
      <c r="C705" s="69"/>
      <c r="D705" s="69"/>
      <c r="E705" s="69" t="s">
        <v>11706</v>
      </c>
      <c r="F705" s="69"/>
      <c r="G705" s="69"/>
      <c r="H705" s="69"/>
      <c r="I705" s="69"/>
      <c r="J705" s="69"/>
      <c r="K705" s="69"/>
      <c r="L705" s="69" t="s">
        <v>11708</v>
      </c>
      <c r="M705" s="70">
        <v>998.73</v>
      </c>
      <c r="N705" s="69"/>
      <c r="O705" s="69"/>
      <c r="P705" s="69" t="s">
        <v>1112</v>
      </c>
      <c r="Q705" s="69" t="s">
        <v>11707</v>
      </c>
      <c r="R705" s="69"/>
      <c r="S705" s="70">
        <v>998.73</v>
      </c>
      <c r="T705" s="70"/>
      <c r="U705" s="69"/>
      <c r="V705" s="69"/>
      <c r="W705" s="69" t="s">
        <v>2318</v>
      </c>
      <c r="X705" s="69"/>
      <c r="Y705" s="70"/>
      <c r="Z705" s="69">
        <v>0</v>
      </c>
      <c r="AA705" s="69"/>
      <c r="AB705" s="69" t="s">
        <v>997</v>
      </c>
      <c r="AC705" s="69"/>
    </row>
    <row r="706" spans="1:29" x14ac:dyDescent="0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 t="s">
        <v>11709</v>
      </c>
      <c r="M706" s="70">
        <v>181326.11</v>
      </c>
      <c r="N706" s="69"/>
      <c r="O706" s="69"/>
      <c r="P706" s="69"/>
      <c r="Q706" s="69"/>
      <c r="R706" s="69"/>
      <c r="S706" s="69"/>
      <c r="T706" s="70"/>
      <c r="U706" s="69"/>
      <c r="V706" s="69"/>
      <c r="W706" s="69"/>
      <c r="X706" s="69"/>
      <c r="Y706" s="70"/>
      <c r="Z706" s="69">
        <v>0</v>
      </c>
      <c r="AA706" s="69"/>
      <c r="AB706" s="69" t="s">
        <v>967</v>
      </c>
      <c r="AC706" s="69"/>
    </row>
    <row r="707" spans="1:29" x14ac:dyDescent="0.25">
      <c r="A707" s="71" t="s">
        <v>193</v>
      </c>
      <c r="B707" s="71"/>
      <c r="C707" s="71"/>
      <c r="D707" s="71"/>
      <c r="E707" s="71"/>
      <c r="F707" s="71"/>
      <c r="G707" s="71"/>
      <c r="H707" s="71"/>
      <c r="I707" s="71"/>
      <c r="J707" s="72">
        <v>486857.71</v>
      </c>
      <c r="K707" s="71"/>
      <c r="L707" s="71"/>
      <c r="M707" s="72">
        <v>393005.85</v>
      </c>
      <c r="N707" s="72">
        <v>93851.860000000044</v>
      </c>
      <c r="O707" s="71"/>
      <c r="P707" s="71"/>
      <c r="Q707" s="71"/>
      <c r="R707" s="71"/>
      <c r="S707" s="72">
        <v>207917.03</v>
      </c>
      <c r="T707" s="72">
        <v>71865.929999999993</v>
      </c>
      <c r="U707" s="71"/>
      <c r="V707" s="71"/>
      <c r="W707" s="71"/>
      <c r="X707" s="72">
        <v>136051.1</v>
      </c>
      <c r="Y707" s="72">
        <v>0</v>
      </c>
      <c r="Z707" s="72">
        <v>71865.929999999993</v>
      </c>
      <c r="AA707" s="69"/>
      <c r="AB707" s="69"/>
      <c r="AC707" s="69"/>
    </row>
    <row r="708" spans="1:29" ht="50" x14ac:dyDescent="0.25">
      <c r="A708" s="68" t="s">
        <v>11710</v>
      </c>
      <c r="B708" s="69" t="s">
        <v>11711</v>
      </c>
      <c r="C708" s="69" t="s">
        <v>11712</v>
      </c>
      <c r="D708" s="69" t="s">
        <v>2216</v>
      </c>
      <c r="E708" s="69"/>
      <c r="F708" s="69" t="s">
        <v>10612</v>
      </c>
      <c r="G708" s="69" t="s">
        <v>1612</v>
      </c>
      <c r="H708" s="69" t="s">
        <v>1785</v>
      </c>
      <c r="I708" s="69" t="s">
        <v>1236</v>
      </c>
      <c r="J708" s="70">
        <v>5315</v>
      </c>
      <c r="K708" s="69" t="s">
        <v>2536</v>
      </c>
      <c r="L708" s="69" t="s">
        <v>11713</v>
      </c>
      <c r="M708" s="70">
        <v>5249.5</v>
      </c>
      <c r="N708" s="69"/>
      <c r="O708" s="69"/>
      <c r="P708" s="69"/>
      <c r="Q708" s="69"/>
      <c r="R708" s="69"/>
      <c r="S708" s="69"/>
      <c r="T708" s="70"/>
      <c r="U708" s="69"/>
      <c r="V708" s="69"/>
      <c r="W708" s="69"/>
      <c r="X708" s="69"/>
      <c r="Y708" s="70"/>
      <c r="Z708" s="69">
        <v>0</v>
      </c>
      <c r="AA708" s="69" t="s">
        <v>966</v>
      </c>
      <c r="AB708" s="69" t="s">
        <v>997</v>
      </c>
      <c r="AC708" s="69" t="s">
        <v>11714</v>
      </c>
    </row>
    <row r="709" spans="1:29" x14ac:dyDescent="0.25">
      <c r="A709" s="71" t="s">
        <v>193</v>
      </c>
      <c r="B709" s="71"/>
      <c r="C709" s="71"/>
      <c r="D709" s="71"/>
      <c r="E709" s="71"/>
      <c r="F709" s="71"/>
      <c r="G709" s="71"/>
      <c r="H709" s="71"/>
      <c r="I709" s="71"/>
      <c r="J709" s="72">
        <v>5315</v>
      </c>
      <c r="K709" s="71"/>
      <c r="L709" s="71"/>
      <c r="M709" s="72">
        <v>5249.5</v>
      </c>
      <c r="N709" s="72">
        <v>65.5</v>
      </c>
      <c r="O709" s="71"/>
      <c r="P709" s="71"/>
      <c r="Q709" s="71"/>
      <c r="R709" s="71"/>
      <c r="S709" s="72">
        <v>0</v>
      </c>
      <c r="T709" s="72">
        <v>0</v>
      </c>
      <c r="U709" s="71"/>
      <c r="V709" s="71"/>
      <c r="W709" s="71"/>
      <c r="X709" s="72">
        <v>0</v>
      </c>
      <c r="Y709" s="72">
        <v>0</v>
      </c>
      <c r="Z709" s="72">
        <v>0</v>
      </c>
      <c r="AA709" s="69"/>
      <c r="AB709" s="69"/>
      <c r="AC709" s="69"/>
    </row>
    <row r="710" spans="1:29" ht="20" x14ac:dyDescent="0.25">
      <c r="A710" s="68" t="s">
        <v>11715</v>
      </c>
      <c r="B710" s="69" t="s">
        <v>11716</v>
      </c>
      <c r="C710" s="69" t="s">
        <v>11717</v>
      </c>
      <c r="D710" s="69" t="s">
        <v>11378</v>
      </c>
      <c r="E710" s="69" t="s">
        <v>11720</v>
      </c>
      <c r="F710" s="69" t="s">
        <v>10243</v>
      </c>
      <c r="G710" s="69" t="s">
        <v>2706</v>
      </c>
      <c r="H710" s="69" t="s">
        <v>11718</v>
      </c>
      <c r="I710" s="69" t="s">
        <v>1236</v>
      </c>
      <c r="J710" s="70">
        <v>117682.8</v>
      </c>
      <c r="K710" s="69" t="s">
        <v>2614</v>
      </c>
      <c r="L710" s="69" t="s">
        <v>11719</v>
      </c>
      <c r="M710" s="70">
        <v>117350.76</v>
      </c>
      <c r="N710" s="69"/>
      <c r="O710" s="69"/>
      <c r="P710" s="69" t="s">
        <v>1834</v>
      </c>
      <c r="Q710" s="69" t="s">
        <v>1436</v>
      </c>
      <c r="R710" s="69"/>
      <c r="S710" s="70">
        <v>117350.76</v>
      </c>
      <c r="T710" s="70"/>
      <c r="U710" s="69" t="s">
        <v>1436</v>
      </c>
      <c r="V710" s="73">
        <v>52</v>
      </c>
      <c r="W710" s="69" t="s">
        <v>1436</v>
      </c>
      <c r="X710" s="69"/>
      <c r="Y710" s="70"/>
      <c r="Z710" s="69">
        <v>0</v>
      </c>
      <c r="AA710" s="69" t="s">
        <v>966</v>
      </c>
      <c r="AB710" s="69" t="s">
        <v>967</v>
      </c>
      <c r="AC710" s="69"/>
    </row>
    <row r="711" spans="1:29" x14ac:dyDescent="0.25">
      <c r="A711" s="71" t="s">
        <v>193</v>
      </c>
      <c r="B711" s="71"/>
      <c r="C711" s="71"/>
      <c r="D711" s="71"/>
      <c r="E711" s="71"/>
      <c r="F711" s="71"/>
      <c r="G711" s="71"/>
      <c r="H711" s="71"/>
      <c r="I711" s="71"/>
      <c r="J711" s="72">
        <v>117682.8</v>
      </c>
      <c r="K711" s="71"/>
      <c r="L711" s="71"/>
      <c r="M711" s="72">
        <v>117350.76</v>
      </c>
      <c r="N711" s="72">
        <v>332.04000000000815</v>
      </c>
      <c r="O711" s="71"/>
      <c r="P711" s="71"/>
      <c r="Q711" s="71"/>
      <c r="R711" s="71"/>
      <c r="S711" s="72">
        <v>117350.76</v>
      </c>
      <c r="T711" s="72">
        <v>117350.76</v>
      </c>
      <c r="U711" s="71"/>
      <c r="V711" s="71"/>
      <c r="W711" s="71"/>
      <c r="X711" s="72">
        <v>0</v>
      </c>
      <c r="Y711" s="72">
        <v>0</v>
      </c>
      <c r="Z711" s="72">
        <v>117350.76</v>
      </c>
      <c r="AA711" s="69"/>
      <c r="AB711" s="69"/>
      <c r="AC711" s="69"/>
    </row>
    <row r="712" spans="1:29" ht="40" x14ac:dyDescent="0.25">
      <c r="A712" s="68" t="s">
        <v>11721</v>
      </c>
      <c r="B712" s="69" t="s">
        <v>11722</v>
      </c>
      <c r="C712" s="69" t="s">
        <v>11724</v>
      </c>
      <c r="D712" s="69" t="s">
        <v>11723</v>
      </c>
      <c r="E712" s="69" t="s">
        <v>11726</v>
      </c>
      <c r="F712" s="69" t="s">
        <v>10255</v>
      </c>
      <c r="G712" s="69" t="s">
        <v>995</v>
      </c>
      <c r="H712" s="69" t="s">
        <v>1038</v>
      </c>
      <c r="I712" s="69" t="s">
        <v>962</v>
      </c>
      <c r="J712" s="70">
        <v>60987</v>
      </c>
      <c r="K712" s="69" t="s">
        <v>2614</v>
      </c>
      <c r="L712" s="69" t="s">
        <v>11725</v>
      </c>
      <c r="M712" s="70">
        <v>18000</v>
      </c>
      <c r="N712" s="69"/>
      <c r="O712" s="69"/>
      <c r="P712" s="69" t="s">
        <v>1564</v>
      </c>
      <c r="Q712" s="69" t="s">
        <v>1542</v>
      </c>
      <c r="R712" s="69"/>
      <c r="S712" s="70">
        <v>18000</v>
      </c>
      <c r="T712" s="70"/>
      <c r="U712" s="69" t="s">
        <v>1040</v>
      </c>
      <c r="V712" s="73">
        <v>41</v>
      </c>
      <c r="W712" s="69" t="s">
        <v>1040</v>
      </c>
      <c r="X712" s="69"/>
      <c r="Y712" s="70"/>
      <c r="Z712" s="69">
        <v>0</v>
      </c>
      <c r="AA712" s="69" t="s">
        <v>966</v>
      </c>
      <c r="AB712" s="69" t="s">
        <v>967</v>
      </c>
      <c r="AC712" s="69" t="s">
        <v>11727</v>
      </c>
    </row>
    <row r="713" spans="1:29" x14ac:dyDescent="0.25">
      <c r="A713" s="69"/>
      <c r="B713" s="69"/>
      <c r="C713" s="69"/>
      <c r="D713" s="69"/>
      <c r="E713" s="69" t="s">
        <v>11729</v>
      </c>
      <c r="F713" s="69"/>
      <c r="G713" s="69"/>
      <c r="H713" s="69"/>
      <c r="I713" s="69"/>
      <c r="J713" s="69"/>
      <c r="K713" s="69"/>
      <c r="L713" s="69" t="s">
        <v>11728</v>
      </c>
      <c r="M713" s="70">
        <v>31974</v>
      </c>
      <c r="N713" s="69"/>
      <c r="O713" s="69" t="s">
        <v>1195</v>
      </c>
      <c r="P713" s="69" t="s">
        <v>1011</v>
      </c>
      <c r="Q713" s="69" t="s">
        <v>1195</v>
      </c>
      <c r="R713" s="69"/>
      <c r="S713" s="70">
        <v>31974</v>
      </c>
      <c r="T713" s="70"/>
      <c r="U713" s="69" t="s">
        <v>2065</v>
      </c>
      <c r="V713" s="73">
        <v>62</v>
      </c>
      <c r="W713" s="69" t="s">
        <v>2065</v>
      </c>
      <c r="X713" s="69"/>
      <c r="Y713" s="70"/>
      <c r="Z713" s="69">
        <v>0</v>
      </c>
      <c r="AA713" s="69"/>
      <c r="AB713" s="69" t="s">
        <v>967</v>
      </c>
      <c r="AC713" s="69"/>
    </row>
    <row r="714" spans="1:29" x14ac:dyDescent="0.25">
      <c r="A714" s="69"/>
      <c r="B714" s="69"/>
      <c r="C714" s="69"/>
      <c r="D714" s="69"/>
      <c r="E714" s="69" t="s">
        <v>247</v>
      </c>
      <c r="F714" s="69"/>
      <c r="G714" s="69"/>
      <c r="H714" s="69"/>
      <c r="I714" s="69"/>
      <c r="J714" s="69"/>
      <c r="K714" s="69"/>
      <c r="L714" s="69" t="s">
        <v>11730</v>
      </c>
      <c r="M714" s="70">
        <v>2703</v>
      </c>
      <c r="N714" s="69"/>
      <c r="O714" s="69"/>
      <c r="P714" s="69" t="s">
        <v>4510</v>
      </c>
      <c r="Q714" s="69" t="s">
        <v>2219</v>
      </c>
      <c r="R714" s="69"/>
      <c r="S714" s="70">
        <v>2703</v>
      </c>
      <c r="T714" s="70"/>
      <c r="U714" s="69" t="s">
        <v>1129</v>
      </c>
      <c r="V714" s="73">
        <v>132</v>
      </c>
      <c r="W714" s="69" t="s">
        <v>1046</v>
      </c>
      <c r="X714" s="69"/>
      <c r="Y714" s="70"/>
      <c r="Z714" s="69">
        <v>17.75</v>
      </c>
      <c r="AA714" s="69"/>
      <c r="AB714" s="69" t="s">
        <v>967</v>
      </c>
      <c r="AC714" s="69"/>
    </row>
    <row r="715" spans="1:29" x14ac:dyDescent="0.25">
      <c r="A715" s="71" t="s">
        <v>193</v>
      </c>
      <c r="B715" s="71"/>
      <c r="C715" s="71"/>
      <c r="D715" s="71"/>
      <c r="E715" s="71"/>
      <c r="F715" s="71"/>
      <c r="G715" s="71"/>
      <c r="H715" s="71"/>
      <c r="I715" s="71"/>
      <c r="J715" s="72">
        <v>60987</v>
      </c>
      <c r="K715" s="71"/>
      <c r="L715" s="71"/>
      <c r="M715" s="72">
        <v>52677</v>
      </c>
      <c r="N715" s="72">
        <v>8310</v>
      </c>
      <c r="O715" s="71"/>
      <c r="P715" s="71"/>
      <c r="Q715" s="71"/>
      <c r="R715" s="71"/>
      <c r="S715" s="72">
        <v>52677</v>
      </c>
      <c r="T715" s="72">
        <v>52677</v>
      </c>
      <c r="U715" s="71"/>
      <c r="V715" s="71"/>
      <c r="W715" s="71"/>
      <c r="X715" s="72">
        <v>0</v>
      </c>
      <c r="Y715" s="72">
        <v>17.75</v>
      </c>
      <c r="Z715" s="72">
        <v>52694.75</v>
      </c>
      <c r="AA715" s="69"/>
      <c r="AB715" s="69"/>
      <c r="AC715" s="69"/>
    </row>
    <row r="716" spans="1:29" ht="40" x14ac:dyDescent="0.25">
      <c r="A716" s="68" t="s">
        <v>11731</v>
      </c>
      <c r="B716" s="69" t="s">
        <v>11732</v>
      </c>
      <c r="C716" s="69" t="s">
        <v>11733</v>
      </c>
      <c r="D716" s="69" t="s">
        <v>2619</v>
      </c>
      <c r="E716" s="69" t="s">
        <v>308</v>
      </c>
      <c r="F716" s="69" t="s">
        <v>10255</v>
      </c>
      <c r="G716" s="69" t="s">
        <v>1071</v>
      </c>
      <c r="H716" s="69" t="s">
        <v>2180</v>
      </c>
      <c r="I716" s="69" t="s">
        <v>962</v>
      </c>
      <c r="J716" s="70">
        <v>58904.55</v>
      </c>
      <c r="K716" s="69" t="s">
        <v>2614</v>
      </c>
      <c r="L716" s="69" t="s">
        <v>11734</v>
      </c>
      <c r="M716" s="70">
        <v>45141.7</v>
      </c>
      <c r="N716" s="69"/>
      <c r="O716" s="69"/>
      <c r="P716" s="69" t="s">
        <v>1108</v>
      </c>
      <c r="Q716" s="69" t="s">
        <v>2219</v>
      </c>
      <c r="R716" s="69"/>
      <c r="S716" s="70">
        <v>45141.7</v>
      </c>
      <c r="T716" s="70"/>
      <c r="U716" s="69" t="s">
        <v>1129</v>
      </c>
      <c r="V716" s="73">
        <v>80</v>
      </c>
      <c r="W716" s="69" t="s">
        <v>1046</v>
      </c>
      <c r="X716" s="69"/>
      <c r="Y716" s="70"/>
      <c r="Z716" s="69">
        <v>312.86</v>
      </c>
      <c r="AA716" s="69" t="s">
        <v>966</v>
      </c>
      <c r="AB716" s="69" t="s">
        <v>967</v>
      </c>
      <c r="AC716" s="69" t="s">
        <v>11735</v>
      </c>
    </row>
    <row r="717" spans="1:29" x14ac:dyDescent="0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 t="s">
        <v>11736</v>
      </c>
      <c r="M717" s="70">
        <v>132.87</v>
      </c>
      <c r="N717" s="69"/>
      <c r="O717" s="69"/>
      <c r="P717" s="69"/>
      <c r="Q717" s="69"/>
      <c r="R717" s="69"/>
      <c r="S717" s="69"/>
      <c r="T717" s="70"/>
      <c r="U717" s="69"/>
      <c r="V717" s="69"/>
      <c r="W717" s="69"/>
      <c r="X717" s="69"/>
      <c r="Y717" s="70"/>
      <c r="Z717" s="69">
        <v>0</v>
      </c>
      <c r="AA717" s="69"/>
      <c r="AB717" s="69" t="s">
        <v>1191</v>
      </c>
      <c r="AC717" s="69"/>
    </row>
    <row r="718" spans="1:29" x14ac:dyDescent="0.25">
      <c r="A718" s="69"/>
      <c r="B718" s="69"/>
      <c r="C718" s="69"/>
      <c r="D718" s="69"/>
      <c r="E718" s="69" t="s">
        <v>306</v>
      </c>
      <c r="F718" s="69"/>
      <c r="G718" s="69"/>
      <c r="H718" s="69"/>
      <c r="I718" s="69"/>
      <c r="J718" s="69"/>
      <c r="K718" s="69"/>
      <c r="L718" s="69" t="s">
        <v>11737</v>
      </c>
      <c r="M718" s="70">
        <v>10993.77</v>
      </c>
      <c r="N718" s="69"/>
      <c r="O718" s="69"/>
      <c r="P718" s="69" t="s">
        <v>2039</v>
      </c>
      <c r="Q718" s="69" t="s">
        <v>2489</v>
      </c>
      <c r="R718" s="69"/>
      <c r="S718" s="70">
        <v>10993.77</v>
      </c>
      <c r="T718" s="70"/>
      <c r="U718" s="69" t="s">
        <v>2388</v>
      </c>
      <c r="V718" s="73">
        <v>54</v>
      </c>
      <c r="W718" s="69" t="s">
        <v>2388</v>
      </c>
      <c r="X718" s="69"/>
      <c r="Y718" s="70"/>
      <c r="Z718" s="69">
        <v>0</v>
      </c>
      <c r="AA718" s="69"/>
      <c r="AB718" s="69" t="s">
        <v>967</v>
      </c>
      <c r="AC718" s="69"/>
    </row>
    <row r="719" spans="1:29" x14ac:dyDescent="0.25">
      <c r="A719" s="69"/>
      <c r="B719" s="69"/>
      <c r="C719" s="69"/>
      <c r="D719" s="69"/>
      <c r="E719" s="69" t="s">
        <v>11739</v>
      </c>
      <c r="F719" s="69"/>
      <c r="G719" s="69"/>
      <c r="H719" s="69"/>
      <c r="I719" s="69"/>
      <c r="J719" s="69"/>
      <c r="K719" s="69"/>
      <c r="L719" s="69" t="s">
        <v>11738</v>
      </c>
      <c r="M719" s="70">
        <v>90.35</v>
      </c>
      <c r="N719" s="69"/>
      <c r="O719" s="69"/>
      <c r="P719" s="69" t="s">
        <v>1795</v>
      </c>
      <c r="Q719" s="69"/>
      <c r="R719" s="69"/>
      <c r="S719" s="70">
        <v>90.35</v>
      </c>
      <c r="T719" s="70"/>
      <c r="U719" s="69"/>
      <c r="V719" s="69"/>
      <c r="W719" s="69"/>
      <c r="X719" s="69"/>
      <c r="Y719" s="70"/>
      <c r="Z719" s="69">
        <v>0</v>
      </c>
      <c r="AA719" s="69"/>
      <c r="AB719" s="69" t="s">
        <v>1191</v>
      </c>
      <c r="AC719" s="69"/>
    </row>
    <row r="720" spans="1:29" x14ac:dyDescent="0.25">
      <c r="A720" s="69"/>
      <c r="B720" s="69"/>
      <c r="C720" s="69"/>
      <c r="D720" s="69"/>
      <c r="E720" s="69" t="s">
        <v>331</v>
      </c>
      <c r="F720" s="69"/>
      <c r="G720" s="69"/>
      <c r="H720" s="69"/>
      <c r="I720" s="69"/>
      <c r="J720" s="69"/>
      <c r="K720" s="69"/>
      <c r="L720" s="69" t="s">
        <v>11740</v>
      </c>
      <c r="M720" s="70">
        <v>2548.06</v>
      </c>
      <c r="N720" s="69"/>
      <c r="O720" s="69"/>
      <c r="P720" s="69" t="s">
        <v>1313</v>
      </c>
      <c r="Q720" s="69" t="s">
        <v>983</v>
      </c>
      <c r="R720" s="69"/>
      <c r="S720" s="70">
        <v>2548.06</v>
      </c>
      <c r="T720" s="70"/>
      <c r="U720" s="69" t="s">
        <v>1129</v>
      </c>
      <c r="V720" s="73">
        <v>64</v>
      </c>
      <c r="W720" s="69" t="s">
        <v>1789</v>
      </c>
      <c r="X720" s="69"/>
      <c r="Y720" s="70"/>
      <c r="Z720" s="69">
        <v>1.91</v>
      </c>
      <c r="AA720" s="69"/>
      <c r="AB720" s="69" t="s">
        <v>967</v>
      </c>
      <c r="AC720" s="69"/>
    </row>
    <row r="721" spans="1:29" x14ac:dyDescent="0.25">
      <c r="A721" s="71" t="s">
        <v>193</v>
      </c>
      <c r="B721" s="71"/>
      <c r="C721" s="71"/>
      <c r="D721" s="71"/>
      <c r="E721" s="71"/>
      <c r="F721" s="71"/>
      <c r="G721" s="71"/>
      <c r="H721" s="71"/>
      <c r="I721" s="71"/>
      <c r="J721" s="72">
        <v>58904.55</v>
      </c>
      <c r="K721" s="71"/>
      <c r="L721" s="71"/>
      <c r="M721" s="72">
        <v>58906.749999999993</v>
      </c>
      <c r="N721" s="72">
        <v>-2.1999999999898137</v>
      </c>
      <c r="O721" s="71"/>
      <c r="P721" s="71"/>
      <c r="Q721" s="71"/>
      <c r="R721" s="71"/>
      <c r="S721" s="72">
        <v>58773.88</v>
      </c>
      <c r="T721" s="72">
        <v>58683.53</v>
      </c>
      <c r="U721" s="71"/>
      <c r="V721" s="71"/>
      <c r="W721" s="71"/>
      <c r="X721" s="72">
        <v>90.349999999998545</v>
      </c>
      <c r="Y721" s="72">
        <v>314.77000000000004</v>
      </c>
      <c r="Z721" s="72">
        <v>58998.299999999996</v>
      </c>
      <c r="AA721" s="69"/>
      <c r="AB721" s="69"/>
      <c r="AC721" s="69"/>
    </row>
    <row r="722" spans="1:29" ht="40" x14ac:dyDescent="0.25">
      <c r="A722" s="68" t="s">
        <v>11741</v>
      </c>
      <c r="B722" s="69" t="s">
        <v>11742</v>
      </c>
      <c r="C722" s="69" t="s">
        <v>11743</v>
      </c>
      <c r="D722" s="69" t="s">
        <v>11723</v>
      </c>
      <c r="E722" s="69" t="s">
        <v>11745</v>
      </c>
      <c r="F722" s="69" t="s">
        <v>11111</v>
      </c>
      <c r="G722" s="69" t="s">
        <v>2020</v>
      </c>
      <c r="H722" s="69" t="s">
        <v>1046</v>
      </c>
      <c r="I722" s="69" t="s">
        <v>962</v>
      </c>
      <c r="J722" s="70">
        <v>21921</v>
      </c>
      <c r="K722" s="69" t="s">
        <v>2614</v>
      </c>
      <c r="L722" s="69" t="s">
        <v>11744</v>
      </c>
      <c r="M722" s="70">
        <v>8310</v>
      </c>
      <c r="N722" s="69"/>
      <c r="O722" s="69"/>
      <c r="P722" s="69" t="s">
        <v>4510</v>
      </c>
      <c r="Q722" s="69" t="s">
        <v>2150</v>
      </c>
      <c r="R722" s="69"/>
      <c r="S722" s="70">
        <v>8310</v>
      </c>
      <c r="T722" s="70"/>
      <c r="U722" s="69" t="s">
        <v>2166</v>
      </c>
      <c r="V722" s="73">
        <v>27</v>
      </c>
      <c r="W722" s="69" t="s">
        <v>1102</v>
      </c>
      <c r="X722" s="69"/>
      <c r="Y722" s="70"/>
      <c r="Z722" s="69">
        <v>0</v>
      </c>
      <c r="AA722" s="69" t="s">
        <v>966</v>
      </c>
      <c r="AB722" s="69" t="s">
        <v>967</v>
      </c>
      <c r="AC722" s="69" t="s">
        <v>11746</v>
      </c>
    </row>
    <row r="723" spans="1:29" ht="20" x14ac:dyDescent="0.25">
      <c r="A723" s="69"/>
      <c r="B723" s="69"/>
      <c r="C723" s="69"/>
      <c r="D723" s="69"/>
      <c r="E723" s="69" t="s">
        <v>254</v>
      </c>
      <c r="F723" s="69"/>
      <c r="G723" s="69"/>
      <c r="H723" s="69"/>
      <c r="I723" s="69"/>
      <c r="J723" s="69"/>
      <c r="K723" s="69"/>
      <c r="L723" s="69" t="s">
        <v>11747</v>
      </c>
      <c r="M723" s="70">
        <v>12816</v>
      </c>
      <c r="N723" s="69"/>
      <c r="O723" s="69"/>
      <c r="P723" s="69" t="s">
        <v>1069</v>
      </c>
      <c r="Q723" s="69" t="s">
        <v>2219</v>
      </c>
      <c r="R723" s="69"/>
      <c r="S723" s="70">
        <v>12816</v>
      </c>
      <c r="T723" s="70"/>
      <c r="U723" s="69" t="s">
        <v>1129</v>
      </c>
      <c r="V723" s="73">
        <v>112</v>
      </c>
      <c r="W723" s="69" t="s">
        <v>1046</v>
      </c>
      <c r="X723" s="69"/>
      <c r="Y723" s="70"/>
      <c r="Z723" s="69">
        <v>88.08</v>
      </c>
      <c r="AA723" s="69"/>
      <c r="AB723" s="69" t="s">
        <v>967</v>
      </c>
      <c r="AC723" s="69"/>
    </row>
    <row r="724" spans="1:29" x14ac:dyDescent="0.25">
      <c r="A724" s="69"/>
      <c r="B724" s="69"/>
      <c r="C724" s="69"/>
      <c r="D724" s="69"/>
      <c r="E724" s="69" t="s">
        <v>295</v>
      </c>
      <c r="F724" s="69"/>
      <c r="G724" s="69"/>
      <c r="H724" s="69"/>
      <c r="I724" s="69"/>
      <c r="J724" s="69"/>
      <c r="K724" s="69"/>
      <c r="L724" s="69" t="s">
        <v>11748</v>
      </c>
      <c r="M724" s="70">
        <v>795</v>
      </c>
      <c r="N724" s="69"/>
      <c r="O724" s="69"/>
      <c r="P724" s="69" t="s">
        <v>1051</v>
      </c>
      <c r="Q724" s="69" t="s">
        <v>1917</v>
      </c>
      <c r="R724" s="69"/>
      <c r="S724" s="70">
        <v>795</v>
      </c>
      <c r="T724" s="70"/>
      <c r="U724" s="69" t="s">
        <v>1394</v>
      </c>
      <c r="V724" s="73">
        <v>49</v>
      </c>
      <c r="W724" s="69" t="s">
        <v>1394</v>
      </c>
      <c r="X724" s="69"/>
      <c r="Y724" s="70"/>
      <c r="Z724" s="69">
        <v>0</v>
      </c>
      <c r="AA724" s="69"/>
      <c r="AB724" s="69" t="s">
        <v>967</v>
      </c>
      <c r="AC724" s="69"/>
    </row>
    <row r="725" spans="1:29" x14ac:dyDescent="0.25">
      <c r="A725" s="71" t="s">
        <v>193</v>
      </c>
      <c r="B725" s="71"/>
      <c r="C725" s="71"/>
      <c r="D725" s="71"/>
      <c r="E725" s="71"/>
      <c r="F725" s="71"/>
      <c r="G725" s="71"/>
      <c r="H725" s="71"/>
      <c r="I725" s="71"/>
      <c r="J725" s="72">
        <v>21921</v>
      </c>
      <c r="K725" s="71"/>
      <c r="L725" s="71"/>
      <c r="M725" s="72">
        <v>21921</v>
      </c>
      <c r="N725" s="72">
        <v>0</v>
      </c>
      <c r="O725" s="71"/>
      <c r="P725" s="71"/>
      <c r="Q725" s="71"/>
      <c r="R725" s="71"/>
      <c r="S725" s="72">
        <v>21921</v>
      </c>
      <c r="T725" s="72">
        <v>21921</v>
      </c>
      <c r="U725" s="71"/>
      <c r="V725" s="71"/>
      <c r="W725" s="71"/>
      <c r="X725" s="72">
        <v>0</v>
      </c>
      <c r="Y725" s="72">
        <v>88.08</v>
      </c>
      <c r="Z725" s="72">
        <v>22009.08</v>
      </c>
      <c r="AA725" s="69"/>
      <c r="AB725" s="69"/>
      <c r="AC725" s="69"/>
    </row>
    <row r="726" spans="1:29" ht="40" x14ac:dyDescent="0.25">
      <c r="A726" s="68" t="s">
        <v>11749</v>
      </c>
      <c r="B726" s="69" t="s">
        <v>11208</v>
      </c>
      <c r="C726" s="69" t="s">
        <v>11751</v>
      </c>
      <c r="D726" s="69" t="s">
        <v>11750</v>
      </c>
      <c r="E726" s="69" t="s">
        <v>11753</v>
      </c>
      <c r="F726" s="69" t="s">
        <v>10612</v>
      </c>
      <c r="G726" s="69" t="s">
        <v>4510</v>
      </c>
      <c r="H726" s="69" t="s">
        <v>2331</v>
      </c>
      <c r="I726" s="69" t="s">
        <v>1236</v>
      </c>
      <c r="J726" s="70">
        <v>266245.8</v>
      </c>
      <c r="K726" s="69" t="s">
        <v>2614</v>
      </c>
      <c r="L726" s="69" t="s">
        <v>11752</v>
      </c>
      <c r="M726" s="70">
        <v>127639.56</v>
      </c>
      <c r="N726" s="69"/>
      <c r="O726" s="69"/>
      <c r="P726" s="69" t="s">
        <v>1019</v>
      </c>
      <c r="Q726" s="69" t="s">
        <v>1286</v>
      </c>
      <c r="R726" s="69"/>
      <c r="S726" s="70">
        <v>127639.56</v>
      </c>
      <c r="T726" s="70"/>
      <c r="U726" s="69"/>
      <c r="V726" s="69"/>
      <c r="W726" s="69"/>
      <c r="X726" s="69"/>
      <c r="Y726" s="70"/>
      <c r="Z726" s="69">
        <v>0</v>
      </c>
      <c r="AA726" s="69" t="s">
        <v>966</v>
      </c>
      <c r="AB726" s="69" t="s">
        <v>967</v>
      </c>
      <c r="AC726" s="69" t="s">
        <v>11754</v>
      </c>
    </row>
    <row r="727" spans="1:29" x14ac:dyDescent="0.25">
      <c r="A727" s="69"/>
      <c r="B727" s="69"/>
      <c r="C727" s="69"/>
      <c r="D727" s="69"/>
      <c r="E727" s="69" t="s">
        <v>11756</v>
      </c>
      <c r="F727" s="69"/>
      <c r="G727" s="69"/>
      <c r="H727" s="69"/>
      <c r="I727" s="69"/>
      <c r="J727" s="69"/>
      <c r="K727" s="69"/>
      <c r="L727" s="69" t="s">
        <v>11755</v>
      </c>
      <c r="M727" s="70">
        <v>137777.22</v>
      </c>
      <c r="N727" s="69"/>
      <c r="O727" s="69"/>
      <c r="P727" s="69" t="s">
        <v>1108</v>
      </c>
      <c r="Q727" s="69"/>
      <c r="R727" s="69"/>
      <c r="S727" s="70">
        <v>137777.22</v>
      </c>
      <c r="T727" s="70"/>
      <c r="U727" s="69"/>
      <c r="V727" s="69"/>
      <c r="W727" s="69"/>
      <c r="X727" s="69"/>
      <c r="Y727" s="70"/>
      <c r="Z727" s="69">
        <v>0</v>
      </c>
      <c r="AA727" s="69"/>
      <c r="AB727" s="69" t="s">
        <v>967</v>
      </c>
      <c r="AC727" s="69"/>
    </row>
    <row r="728" spans="1:29" x14ac:dyDescent="0.25">
      <c r="A728" s="71" t="s">
        <v>193</v>
      </c>
      <c r="B728" s="71"/>
      <c r="C728" s="71"/>
      <c r="D728" s="71"/>
      <c r="E728" s="71"/>
      <c r="F728" s="71"/>
      <c r="G728" s="71"/>
      <c r="H728" s="71"/>
      <c r="I728" s="71"/>
      <c r="J728" s="72">
        <v>266245.8</v>
      </c>
      <c r="K728" s="71"/>
      <c r="L728" s="71"/>
      <c r="M728" s="72">
        <v>265416.78000000003</v>
      </c>
      <c r="N728" s="72">
        <v>829.01999999996042</v>
      </c>
      <c r="O728" s="71"/>
      <c r="P728" s="71"/>
      <c r="Q728" s="71"/>
      <c r="R728" s="71"/>
      <c r="S728" s="72">
        <v>265416.78000000003</v>
      </c>
      <c r="T728" s="72">
        <v>0</v>
      </c>
      <c r="U728" s="71"/>
      <c r="V728" s="71"/>
      <c r="W728" s="71"/>
      <c r="X728" s="72">
        <v>265416.78000000003</v>
      </c>
      <c r="Y728" s="72">
        <v>0</v>
      </c>
      <c r="Z728" s="72">
        <v>0</v>
      </c>
      <c r="AA728" s="69"/>
      <c r="AB728" s="69"/>
      <c r="AC728" s="69"/>
    </row>
    <row r="729" spans="1:29" ht="20" x14ac:dyDescent="0.25">
      <c r="A729" s="68" t="s">
        <v>11757</v>
      </c>
      <c r="B729" s="69" t="s">
        <v>11208</v>
      </c>
      <c r="C729" s="69" t="s">
        <v>11758</v>
      </c>
      <c r="D729" s="69" t="s">
        <v>11378</v>
      </c>
      <c r="E729" s="69" t="s">
        <v>11760</v>
      </c>
      <c r="F729" s="69" t="s">
        <v>10612</v>
      </c>
      <c r="G729" s="69" t="s">
        <v>1048</v>
      </c>
      <c r="H729" s="69" t="s">
        <v>1706</v>
      </c>
      <c r="I729" s="69" t="s">
        <v>1236</v>
      </c>
      <c r="J729" s="70">
        <v>40110.550000000003</v>
      </c>
      <c r="K729" s="69" t="s">
        <v>2614</v>
      </c>
      <c r="L729" s="69" t="s">
        <v>11759</v>
      </c>
      <c r="M729" s="70">
        <v>40110.550000000003</v>
      </c>
      <c r="N729" s="69"/>
      <c r="O729" s="69"/>
      <c r="P729" s="69" t="s">
        <v>1088</v>
      </c>
      <c r="Q729" s="69"/>
      <c r="R729" s="69"/>
      <c r="S729" s="70">
        <v>40110.550000000003</v>
      </c>
      <c r="T729" s="70"/>
      <c r="U729" s="69"/>
      <c r="V729" s="69"/>
      <c r="W729" s="69"/>
      <c r="X729" s="69"/>
      <c r="Y729" s="70"/>
      <c r="Z729" s="69">
        <v>0</v>
      </c>
      <c r="AA729" s="69" t="s">
        <v>966</v>
      </c>
      <c r="AB729" s="69" t="s">
        <v>967</v>
      </c>
      <c r="AC729" s="69"/>
    </row>
    <row r="730" spans="1:29" x14ac:dyDescent="0.25">
      <c r="A730" s="71" t="s">
        <v>193</v>
      </c>
      <c r="B730" s="71"/>
      <c r="C730" s="71"/>
      <c r="D730" s="71"/>
      <c r="E730" s="71"/>
      <c r="F730" s="71"/>
      <c r="G730" s="71"/>
      <c r="H730" s="71"/>
      <c r="I730" s="71"/>
      <c r="J730" s="72">
        <v>40110.550000000003</v>
      </c>
      <c r="K730" s="71"/>
      <c r="L730" s="71"/>
      <c r="M730" s="72">
        <v>40110.550000000003</v>
      </c>
      <c r="N730" s="72">
        <v>0</v>
      </c>
      <c r="O730" s="71"/>
      <c r="P730" s="71"/>
      <c r="Q730" s="71"/>
      <c r="R730" s="71"/>
      <c r="S730" s="72">
        <v>40110.550000000003</v>
      </c>
      <c r="T730" s="72">
        <v>0</v>
      </c>
      <c r="U730" s="71"/>
      <c r="V730" s="71"/>
      <c r="W730" s="71"/>
      <c r="X730" s="72">
        <v>40110.550000000003</v>
      </c>
      <c r="Y730" s="72">
        <v>0</v>
      </c>
      <c r="Z730" s="72">
        <v>0</v>
      </c>
      <c r="AA730" s="69"/>
      <c r="AB730" s="69"/>
      <c r="AC730" s="69"/>
    </row>
    <row r="731" spans="1:29" ht="40" x14ac:dyDescent="0.25">
      <c r="A731" s="68" t="s">
        <v>11761</v>
      </c>
      <c r="B731" s="69" t="s">
        <v>11762</v>
      </c>
      <c r="C731" s="69" t="s">
        <v>11763</v>
      </c>
      <c r="D731" s="69" t="s">
        <v>11723</v>
      </c>
      <c r="E731" s="69" t="s">
        <v>11765</v>
      </c>
      <c r="F731" s="69" t="s">
        <v>10612</v>
      </c>
      <c r="G731" s="69" t="s">
        <v>2073</v>
      </c>
      <c r="H731" s="69" t="s">
        <v>1046</v>
      </c>
      <c r="I731" s="69" t="s">
        <v>962</v>
      </c>
      <c r="J731" s="70">
        <v>13971</v>
      </c>
      <c r="K731" s="69" t="s">
        <v>2614</v>
      </c>
      <c r="L731" s="69" t="s">
        <v>11764</v>
      </c>
      <c r="M731" s="70">
        <v>13308</v>
      </c>
      <c r="N731" s="69"/>
      <c r="O731" s="69"/>
      <c r="P731" s="69" t="s">
        <v>2039</v>
      </c>
      <c r="Q731" s="69"/>
      <c r="R731" s="69"/>
      <c r="S731" s="70">
        <v>13308</v>
      </c>
      <c r="T731" s="70"/>
      <c r="U731" s="69"/>
      <c r="V731" s="69"/>
      <c r="W731" s="69"/>
      <c r="X731" s="69"/>
      <c r="Y731" s="70"/>
      <c r="Z731" s="69">
        <v>0</v>
      </c>
      <c r="AA731" s="69" t="s">
        <v>966</v>
      </c>
      <c r="AB731" s="69" t="s">
        <v>967</v>
      </c>
      <c r="AC731" s="69" t="s">
        <v>11766</v>
      </c>
    </row>
    <row r="732" spans="1:29" x14ac:dyDescent="0.25">
      <c r="A732" s="69"/>
      <c r="B732" s="69"/>
      <c r="C732" s="69"/>
      <c r="D732" s="69"/>
      <c r="E732" s="69" t="s">
        <v>11768</v>
      </c>
      <c r="F732" s="69"/>
      <c r="G732" s="69"/>
      <c r="H732" s="69"/>
      <c r="I732" s="69"/>
      <c r="J732" s="69"/>
      <c r="K732" s="69"/>
      <c r="L732" s="69" t="s">
        <v>11767</v>
      </c>
      <c r="M732" s="70">
        <v>1249.5</v>
      </c>
      <c r="N732" s="69"/>
      <c r="O732" s="69"/>
      <c r="P732" s="69" t="s">
        <v>2042</v>
      </c>
      <c r="Q732" s="69" t="s">
        <v>3011</v>
      </c>
      <c r="R732" s="69"/>
      <c r="S732" s="70">
        <v>1249.5</v>
      </c>
      <c r="T732" s="70"/>
      <c r="U732" s="69" t="s">
        <v>3011</v>
      </c>
      <c r="V732" s="73">
        <v>77</v>
      </c>
      <c r="W732" s="69" t="s">
        <v>3011</v>
      </c>
      <c r="X732" s="69"/>
      <c r="Y732" s="70"/>
      <c r="Z732" s="69">
        <v>0</v>
      </c>
      <c r="AA732" s="69"/>
      <c r="AB732" s="69" t="s">
        <v>967</v>
      </c>
      <c r="AC732" s="69"/>
    </row>
    <row r="733" spans="1:29" x14ac:dyDescent="0.25">
      <c r="A733" s="71" t="s">
        <v>193</v>
      </c>
      <c r="B733" s="71"/>
      <c r="C733" s="71"/>
      <c r="D733" s="71"/>
      <c r="E733" s="71"/>
      <c r="F733" s="71"/>
      <c r="G733" s="71"/>
      <c r="H733" s="71"/>
      <c r="I733" s="71"/>
      <c r="J733" s="72">
        <v>13971</v>
      </c>
      <c r="K733" s="71"/>
      <c r="L733" s="71"/>
      <c r="M733" s="72">
        <v>14557.5</v>
      </c>
      <c r="N733" s="72">
        <v>-586.5</v>
      </c>
      <c r="O733" s="71"/>
      <c r="P733" s="71"/>
      <c r="Q733" s="71"/>
      <c r="R733" s="71"/>
      <c r="S733" s="72">
        <v>14557.5</v>
      </c>
      <c r="T733" s="72">
        <v>1249.5</v>
      </c>
      <c r="U733" s="71"/>
      <c r="V733" s="71"/>
      <c r="W733" s="71"/>
      <c r="X733" s="72">
        <v>13308</v>
      </c>
      <c r="Y733" s="72">
        <v>0</v>
      </c>
      <c r="Z733" s="72">
        <v>1249.5</v>
      </c>
      <c r="AA733" s="69"/>
      <c r="AB733" s="69"/>
      <c r="AC733" s="69"/>
    </row>
    <row r="734" spans="1:29" ht="40" x14ac:dyDescent="0.25">
      <c r="A734" s="68" t="s">
        <v>11769</v>
      </c>
      <c r="B734" s="69" t="s">
        <v>11770</v>
      </c>
      <c r="C734" s="69" t="s">
        <v>11771</v>
      </c>
      <c r="D734" s="69" t="s">
        <v>2619</v>
      </c>
      <c r="E734" s="69" t="s">
        <v>11773</v>
      </c>
      <c r="F734" s="69" t="s">
        <v>10612</v>
      </c>
      <c r="G734" s="69" t="s">
        <v>2309</v>
      </c>
      <c r="H734" s="69" t="s">
        <v>1694</v>
      </c>
      <c r="I734" s="69" t="s">
        <v>962</v>
      </c>
      <c r="J734" s="70">
        <v>10487.36</v>
      </c>
      <c r="K734" s="69" t="s">
        <v>2614</v>
      </c>
      <c r="L734" s="69" t="s">
        <v>11772</v>
      </c>
      <c r="M734" s="70">
        <v>10487.36</v>
      </c>
      <c r="N734" s="69"/>
      <c r="O734" s="69"/>
      <c r="P734" s="69" t="s">
        <v>1741</v>
      </c>
      <c r="Q734" s="69" t="s">
        <v>1624</v>
      </c>
      <c r="R734" s="69"/>
      <c r="S734" s="70">
        <v>10487.36</v>
      </c>
      <c r="T734" s="70"/>
      <c r="U734" s="69" t="s">
        <v>1624</v>
      </c>
      <c r="V734" s="73">
        <v>48</v>
      </c>
      <c r="W734" s="69" t="s">
        <v>1624</v>
      </c>
      <c r="X734" s="69"/>
      <c r="Y734" s="70"/>
      <c r="Z734" s="69">
        <v>21.1</v>
      </c>
      <c r="AA734" s="69" t="s">
        <v>966</v>
      </c>
      <c r="AB734" s="69" t="s">
        <v>967</v>
      </c>
      <c r="AC734" s="69" t="s">
        <v>11774</v>
      </c>
    </row>
    <row r="735" spans="1:29" x14ac:dyDescent="0.25">
      <c r="A735" s="71" t="s">
        <v>193</v>
      </c>
      <c r="B735" s="71"/>
      <c r="C735" s="71"/>
      <c r="D735" s="71"/>
      <c r="E735" s="71"/>
      <c r="F735" s="71"/>
      <c r="G735" s="71"/>
      <c r="H735" s="71"/>
      <c r="I735" s="71"/>
      <c r="J735" s="72">
        <v>10487.36</v>
      </c>
      <c r="K735" s="71"/>
      <c r="L735" s="71"/>
      <c r="M735" s="72">
        <v>10487.36</v>
      </c>
      <c r="N735" s="72">
        <v>0</v>
      </c>
      <c r="O735" s="71"/>
      <c r="P735" s="71"/>
      <c r="Q735" s="71"/>
      <c r="R735" s="71"/>
      <c r="S735" s="72">
        <v>10487.36</v>
      </c>
      <c r="T735" s="72">
        <v>10487.36</v>
      </c>
      <c r="U735" s="71"/>
      <c r="V735" s="71"/>
      <c r="W735" s="71"/>
      <c r="X735" s="72">
        <v>0</v>
      </c>
      <c r="Y735" s="72">
        <v>21.1</v>
      </c>
      <c r="Z735" s="72">
        <v>10508.460000000001</v>
      </c>
      <c r="AA735" s="69"/>
      <c r="AB735" s="69"/>
      <c r="AC735" s="69"/>
    </row>
    <row r="736" spans="1:29" ht="30" x14ac:dyDescent="0.25">
      <c r="A736" s="68" t="s">
        <v>11775</v>
      </c>
      <c r="B736" s="69" t="s">
        <v>11214</v>
      </c>
      <c r="C736" s="69" t="s">
        <v>11776</v>
      </c>
      <c r="D736" s="69" t="s">
        <v>11378</v>
      </c>
      <c r="E736" s="69" t="s">
        <v>290</v>
      </c>
      <c r="F736" s="69" t="s">
        <v>11111</v>
      </c>
      <c r="G736" s="69" t="s">
        <v>1195</v>
      </c>
      <c r="H736" s="69" t="s">
        <v>1745</v>
      </c>
      <c r="I736" s="69" t="s">
        <v>1236</v>
      </c>
      <c r="J736" s="70">
        <v>46317.4</v>
      </c>
      <c r="K736" s="69" t="s">
        <v>2614</v>
      </c>
      <c r="L736" s="69" t="s">
        <v>11777</v>
      </c>
      <c r="M736" s="70">
        <v>46317.4</v>
      </c>
      <c r="N736" s="69"/>
      <c r="O736" s="69"/>
      <c r="P736" s="69" t="s">
        <v>1051</v>
      </c>
      <c r="Q736" s="69" t="s">
        <v>3197</v>
      </c>
      <c r="R736" s="69"/>
      <c r="S736" s="70">
        <v>46317.4</v>
      </c>
      <c r="T736" s="70"/>
      <c r="U736" s="69" t="s">
        <v>2136</v>
      </c>
      <c r="V736" s="73">
        <v>51</v>
      </c>
      <c r="W736" s="69" t="s">
        <v>1394</v>
      </c>
      <c r="X736" s="69"/>
      <c r="Y736" s="70"/>
      <c r="Z736" s="69">
        <v>11.01</v>
      </c>
      <c r="AA736" s="69" t="s">
        <v>966</v>
      </c>
      <c r="AB736" s="69" t="s">
        <v>967</v>
      </c>
      <c r="AC736" s="69" t="s">
        <v>11778</v>
      </c>
    </row>
    <row r="737" spans="1:29" x14ac:dyDescent="0.25">
      <c r="A737" s="71" t="s">
        <v>193</v>
      </c>
      <c r="B737" s="71"/>
      <c r="C737" s="71"/>
      <c r="D737" s="71"/>
      <c r="E737" s="71"/>
      <c r="F737" s="71"/>
      <c r="G737" s="71"/>
      <c r="H737" s="71"/>
      <c r="I737" s="71"/>
      <c r="J737" s="72">
        <v>46317.4</v>
      </c>
      <c r="K737" s="71"/>
      <c r="L737" s="71"/>
      <c r="M737" s="72">
        <v>46317.4</v>
      </c>
      <c r="N737" s="72">
        <v>0</v>
      </c>
      <c r="O737" s="71"/>
      <c r="P737" s="71"/>
      <c r="Q737" s="71"/>
      <c r="R737" s="71"/>
      <c r="S737" s="72">
        <v>46317.4</v>
      </c>
      <c r="T737" s="72">
        <v>46317.4</v>
      </c>
      <c r="U737" s="71"/>
      <c r="V737" s="71"/>
      <c r="W737" s="71"/>
      <c r="X737" s="72">
        <v>0</v>
      </c>
      <c r="Y737" s="72">
        <v>11.01</v>
      </c>
      <c r="Z737" s="72">
        <v>46328.41</v>
      </c>
      <c r="AA737" s="69"/>
      <c r="AB737" s="69"/>
      <c r="AC737" s="69"/>
    </row>
    <row r="738" spans="1:29" ht="40" x14ac:dyDescent="0.25">
      <c r="A738" s="68" t="s">
        <v>11779</v>
      </c>
      <c r="B738" s="69" t="s">
        <v>11214</v>
      </c>
      <c r="C738" s="69" t="s">
        <v>202</v>
      </c>
      <c r="D738" s="69" t="s">
        <v>11750</v>
      </c>
      <c r="E738" s="69" t="s">
        <v>335</v>
      </c>
      <c r="F738" s="69" t="s">
        <v>10543</v>
      </c>
      <c r="G738" s="69" t="s">
        <v>1088</v>
      </c>
      <c r="H738" s="69" t="s">
        <v>1046</v>
      </c>
      <c r="I738" s="69" t="s">
        <v>1236</v>
      </c>
      <c r="J738" s="70">
        <v>137332</v>
      </c>
      <c r="K738" s="69" t="s">
        <v>2614</v>
      </c>
      <c r="L738" s="69" t="s">
        <v>11780</v>
      </c>
      <c r="M738" s="70">
        <v>135817.89000000001</v>
      </c>
      <c r="N738" s="69"/>
      <c r="O738" s="69"/>
      <c r="P738" s="69" t="s">
        <v>2180</v>
      </c>
      <c r="Q738" s="69" t="s">
        <v>2397</v>
      </c>
      <c r="R738" s="69"/>
      <c r="S738" s="70">
        <v>135817.89000000001</v>
      </c>
      <c r="T738" s="70"/>
      <c r="U738" s="69" t="s">
        <v>1106</v>
      </c>
      <c r="V738" s="73">
        <v>46</v>
      </c>
      <c r="W738" s="69" t="s">
        <v>1624</v>
      </c>
      <c r="X738" s="69"/>
      <c r="Y738" s="70"/>
      <c r="Z738" s="69">
        <v>0</v>
      </c>
      <c r="AA738" s="69" t="s">
        <v>966</v>
      </c>
      <c r="AB738" s="69" t="s">
        <v>967</v>
      </c>
      <c r="AC738" s="69" t="s">
        <v>11781</v>
      </c>
    </row>
    <row r="739" spans="1:29" x14ac:dyDescent="0.25">
      <c r="A739" s="71" t="s">
        <v>193</v>
      </c>
      <c r="B739" s="71"/>
      <c r="C739" s="71"/>
      <c r="D739" s="71"/>
      <c r="E739" s="71"/>
      <c r="F739" s="71"/>
      <c r="G739" s="71"/>
      <c r="H739" s="71"/>
      <c r="I739" s="71"/>
      <c r="J739" s="72">
        <v>137332</v>
      </c>
      <c r="K739" s="71"/>
      <c r="L739" s="71"/>
      <c r="M739" s="72">
        <v>135817.89000000001</v>
      </c>
      <c r="N739" s="72">
        <v>1514.109999999986</v>
      </c>
      <c r="O739" s="71"/>
      <c r="P739" s="71"/>
      <c r="Q739" s="71"/>
      <c r="R739" s="71"/>
      <c r="S739" s="72">
        <v>135817.89000000001</v>
      </c>
      <c r="T739" s="72">
        <v>135817.89000000001</v>
      </c>
      <c r="U739" s="71"/>
      <c r="V739" s="71"/>
      <c r="W739" s="71"/>
      <c r="X739" s="72">
        <v>0</v>
      </c>
      <c r="Y739" s="72">
        <v>0</v>
      </c>
      <c r="Z739" s="72">
        <v>135817.89000000001</v>
      </c>
      <c r="AA739" s="69"/>
      <c r="AB739" s="69"/>
      <c r="AC739" s="69"/>
    </row>
    <row r="740" spans="1:29" ht="40" x14ac:dyDescent="0.25">
      <c r="A740" s="68" t="s">
        <v>11782</v>
      </c>
      <c r="B740" s="69" t="s">
        <v>11711</v>
      </c>
      <c r="C740" s="69" t="s">
        <v>11783</v>
      </c>
      <c r="D740" s="69" t="s">
        <v>11723</v>
      </c>
      <c r="E740" s="69" t="s">
        <v>11785</v>
      </c>
      <c r="F740" s="69" t="s">
        <v>1727</v>
      </c>
      <c r="G740" s="69" t="s">
        <v>1313</v>
      </c>
      <c r="H740" s="69" t="s">
        <v>2366</v>
      </c>
      <c r="I740" s="69" t="s">
        <v>962</v>
      </c>
      <c r="J740" s="70">
        <v>15433.5</v>
      </c>
      <c r="K740" s="69" t="s">
        <v>2614</v>
      </c>
      <c r="L740" s="69" t="s">
        <v>11784</v>
      </c>
      <c r="M740" s="70">
        <v>15433.5</v>
      </c>
      <c r="N740" s="69"/>
      <c r="O740" s="69"/>
      <c r="P740" s="69" t="s">
        <v>1738</v>
      </c>
      <c r="Q740" s="69" t="s">
        <v>1115</v>
      </c>
      <c r="R740" s="69"/>
      <c r="S740" s="70">
        <v>15433.5</v>
      </c>
      <c r="T740" s="70"/>
      <c r="U740" s="69" t="s">
        <v>1115</v>
      </c>
      <c r="V740" s="73">
        <v>52</v>
      </c>
      <c r="W740" s="69" t="s">
        <v>1115</v>
      </c>
      <c r="X740" s="69"/>
      <c r="Y740" s="70"/>
      <c r="Z740" s="69">
        <v>0</v>
      </c>
      <c r="AA740" s="69" t="s">
        <v>966</v>
      </c>
      <c r="AB740" s="69" t="s">
        <v>967</v>
      </c>
      <c r="AC740" s="69" t="s">
        <v>11786</v>
      </c>
    </row>
    <row r="741" spans="1:29" x14ac:dyDescent="0.25">
      <c r="A741" s="71" t="s">
        <v>193</v>
      </c>
      <c r="B741" s="71"/>
      <c r="C741" s="71"/>
      <c r="D741" s="71"/>
      <c r="E741" s="71"/>
      <c r="F741" s="71"/>
      <c r="G741" s="71"/>
      <c r="H741" s="71"/>
      <c r="I741" s="71"/>
      <c r="J741" s="72">
        <v>15433.5</v>
      </c>
      <c r="K741" s="71"/>
      <c r="L741" s="71"/>
      <c r="M741" s="72">
        <v>15433.5</v>
      </c>
      <c r="N741" s="72">
        <v>0</v>
      </c>
      <c r="O741" s="71"/>
      <c r="P741" s="71"/>
      <c r="Q741" s="71"/>
      <c r="R741" s="71"/>
      <c r="S741" s="72">
        <v>15433.5</v>
      </c>
      <c r="T741" s="72">
        <v>15433.5</v>
      </c>
      <c r="U741" s="71"/>
      <c r="V741" s="71"/>
      <c r="W741" s="71"/>
      <c r="X741" s="72">
        <v>0</v>
      </c>
      <c r="Y741" s="72">
        <v>0</v>
      </c>
      <c r="Z741" s="72">
        <v>15433.5</v>
      </c>
      <c r="AA741" s="69"/>
      <c r="AB741" s="69"/>
      <c r="AC741" s="69"/>
    </row>
    <row r="742" spans="1:29" ht="40" x14ac:dyDescent="0.25">
      <c r="A742" s="68" t="s">
        <v>11787</v>
      </c>
      <c r="B742" s="69" t="s">
        <v>11670</v>
      </c>
      <c r="C742" s="69" t="s">
        <v>211</v>
      </c>
      <c r="D742" s="69" t="s">
        <v>11723</v>
      </c>
      <c r="E742" s="69" t="s">
        <v>11789</v>
      </c>
      <c r="F742" s="69" t="s">
        <v>11111</v>
      </c>
      <c r="G742" s="69" t="s">
        <v>2276</v>
      </c>
      <c r="H742" s="69" t="s">
        <v>1738</v>
      </c>
      <c r="I742" s="69" t="s">
        <v>962</v>
      </c>
      <c r="J742" s="70">
        <v>2328</v>
      </c>
      <c r="K742" s="69" t="s">
        <v>2614</v>
      </c>
      <c r="L742" s="69" t="s">
        <v>11788</v>
      </c>
      <c r="M742" s="70">
        <v>2328</v>
      </c>
      <c r="N742" s="69"/>
      <c r="O742" s="69"/>
      <c r="P742" s="69" t="s">
        <v>1394</v>
      </c>
      <c r="Q742" s="69" t="s">
        <v>2189</v>
      </c>
      <c r="R742" s="69"/>
      <c r="S742" s="70">
        <v>2328</v>
      </c>
      <c r="T742" s="70"/>
      <c r="U742" s="69" t="s">
        <v>2189</v>
      </c>
      <c r="V742" s="73">
        <v>48</v>
      </c>
      <c r="W742" s="69" t="s">
        <v>2189</v>
      </c>
      <c r="X742" s="69"/>
      <c r="Y742" s="70"/>
      <c r="Z742" s="69">
        <v>0</v>
      </c>
      <c r="AA742" s="69" t="s">
        <v>966</v>
      </c>
      <c r="AB742" s="69" t="s">
        <v>967</v>
      </c>
      <c r="AC742" s="69" t="s">
        <v>11790</v>
      </c>
    </row>
    <row r="743" spans="1:29" x14ac:dyDescent="0.25">
      <c r="A743" s="71" t="s">
        <v>193</v>
      </c>
      <c r="B743" s="71"/>
      <c r="C743" s="71"/>
      <c r="D743" s="71"/>
      <c r="E743" s="71"/>
      <c r="F743" s="71"/>
      <c r="G743" s="71"/>
      <c r="H743" s="71"/>
      <c r="I743" s="71"/>
      <c r="J743" s="72">
        <v>2328</v>
      </c>
      <c r="K743" s="71"/>
      <c r="L743" s="71"/>
      <c r="M743" s="72">
        <v>2328</v>
      </c>
      <c r="N743" s="72">
        <v>0</v>
      </c>
      <c r="O743" s="71"/>
      <c r="P743" s="71"/>
      <c r="Q743" s="71"/>
      <c r="R743" s="71"/>
      <c r="S743" s="72">
        <v>2328</v>
      </c>
      <c r="T743" s="72">
        <v>2328</v>
      </c>
      <c r="U743" s="71"/>
      <c r="V743" s="71"/>
      <c r="W743" s="71"/>
      <c r="X743" s="72">
        <v>0</v>
      </c>
      <c r="Y743" s="72">
        <v>0</v>
      </c>
      <c r="Z743" s="72">
        <v>2328</v>
      </c>
      <c r="AA743" s="69"/>
      <c r="AB743" s="69"/>
      <c r="AC743" s="69"/>
    </row>
    <row r="744" spans="1:29" ht="30" x14ac:dyDescent="0.25">
      <c r="A744" s="68" t="s">
        <v>11791</v>
      </c>
      <c r="B744" s="69" t="s">
        <v>11792</v>
      </c>
      <c r="C744" s="69" t="s">
        <v>11793</v>
      </c>
      <c r="D744" s="69" t="s">
        <v>11585</v>
      </c>
      <c r="E744" s="69" t="s">
        <v>11795</v>
      </c>
      <c r="F744" s="69" t="s">
        <v>11241</v>
      </c>
      <c r="G744" s="69" t="s">
        <v>1210</v>
      </c>
      <c r="H744" s="69" t="s">
        <v>3185</v>
      </c>
      <c r="I744" s="69" t="s">
        <v>1236</v>
      </c>
      <c r="J744" s="70">
        <v>287200.56</v>
      </c>
      <c r="K744" s="69" t="s">
        <v>2614</v>
      </c>
      <c r="L744" s="69" t="s">
        <v>11794</v>
      </c>
      <c r="M744" s="70">
        <v>47366.46</v>
      </c>
      <c r="N744" s="69"/>
      <c r="O744" s="69"/>
      <c r="P744" s="69" t="s">
        <v>1624</v>
      </c>
      <c r="Q744" s="69" t="s">
        <v>11653</v>
      </c>
      <c r="R744" s="69"/>
      <c r="S744" s="70">
        <v>47366.46</v>
      </c>
      <c r="T744" s="70"/>
      <c r="U744" s="69"/>
      <c r="V744" s="69"/>
      <c r="W744" s="69"/>
      <c r="X744" s="69"/>
      <c r="Y744" s="70"/>
      <c r="Z744" s="69">
        <v>0</v>
      </c>
      <c r="AA744" s="69" t="s">
        <v>966</v>
      </c>
      <c r="AB744" s="69" t="s">
        <v>967</v>
      </c>
      <c r="AC744" s="69" t="s">
        <v>11796</v>
      </c>
    </row>
    <row r="745" spans="1:29" x14ac:dyDescent="0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 t="s">
        <v>11797</v>
      </c>
      <c r="M745" s="70">
        <v>171569.69</v>
      </c>
      <c r="N745" s="69"/>
      <c r="O745" s="69"/>
      <c r="P745" s="69"/>
      <c r="Q745" s="69"/>
      <c r="R745" s="69"/>
      <c r="S745" s="69"/>
      <c r="T745" s="70"/>
      <c r="U745" s="69"/>
      <c r="V745" s="69"/>
      <c r="W745" s="69"/>
      <c r="X745" s="69"/>
      <c r="Y745" s="70"/>
      <c r="Z745" s="69">
        <v>0</v>
      </c>
      <c r="AA745" s="69"/>
      <c r="AB745" s="69" t="s">
        <v>967</v>
      </c>
      <c r="AC745" s="69"/>
    </row>
    <row r="746" spans="1:29" x14ac:dyDescent="0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 t="s">
        <v>11798</v>
      </c>
      <c r="M746" s="70">
        <v>67552.100000000006</v>
      </c>
      <c r="N746" s="69"/>
      <c r="O746" s="69"/>
      <c r="P746" s="69"/>
      <c r="Q746" s="69"/>
      <c r="R746" s="69"/>
      <c r="S746" s="69"/>
      <c r="T746" s="70"/>
      <c r="U746" s="69"/>
      <c r="V746" s="69"/>
      <c r="W746" s="69"/>
      <c r="X746" s="69"/>
      <c r="Y746" s="70"/>
      <c r="Z746" s="69">
        <v>0</v>
      </c>
      <c r="AA746" s="69"/>
      <c r="AB746" s="69" t="s">
        <v>967</v>
      </c>
      <c r="AC746" s="69"/>
    </row>
    <row r="747" spans="1:29" x14ac:dyDescent="0.25">
      <c r="A747" s="71" t="s">
        <v>193</v>
      </c>
      <c r="B747" s="71"/>
      <c r="C747" s="71"/>
      <c r="D747" s="71"/>
      <c r="E747" s="71"/>
      <c r="F747" s="71"/>
      <c r="G747" s="71"/>
      <c r="H747" s="71"/>
      <c r="I747" s="71"/>
      <c r="J747" s="72">
        <v>287200.56</v>
      </c>
      <c r="K747" s="71"/>
      <c r="L747" s="71"/>
      <c r="M747" s="72">
        <v>286488.25</v>
      </c>
      <c r="N747" s="72">
        <v>712.30999999999767</v>
      </c>
      <c r="O747" s="71"/>
      <c r="P747" s="71"/>
      <c r="Q747" s="71"/>
      <c r="R747" s="71"/>
      <c r="S747" s="72">
        <v>47366.46</v>
      </c>
      <c r="T747" s="72">
        <v>0</v>
      </c>
      <c r="U747" s="71"/>
      <c r="V747" s="71"/>
      <c r="W747" s="71"/>
      <c r="X747" s="72">
        <v>47366.46</v>
      </c>
      <c r="Y747" s="72">
        <v>0</v>
      </c>
      <c r="Z747" s="72">
        <v>0</v>
      </c>
      <c r="AA747" s="69"/>
      <c r="AB747" s="69"/>
      <c r="AC747" s="69"/>
    </row>
    <row r="748" spans="1:29" ht="20" x14ac:dyDescent="0.25">
      <c r="A748" s="68" t="s">
        <v>11799</v>
      </c>
      <c r="B748" s="69" t="s">
        <v>11208</v>
      </c>
      <c r="C748" s="69" t="s">
        <v>11800</v>
      </c>
      <c r="D748" s="69" t="s">
        <v>617</v>
      </c>
      <c r="E748" s="69"/>
      <c r="F748" s="69" t="s">
        <v>10612</v>
      </c>
      <c r="G748" s="69" t="s">
        <v>2606</v>
      </c>
      <c r="H748" s="69" t="s">
        <v>1130</v>
      </c>
      <c r="I748" s="69"/>
      <c r="J748" s="70">
        <v>5048.2</v>
      </c>
      <c r="K748" s="69" t="s">
        <v>2614</v>
      </c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 t="s">
        <v>966</v>
      </c>
      <c r="AB748" s="69"/>
      <c r="AC748" s="69"/>
    </row>
    <row r="749" spans="1:29" x14ac:dyDescent="0.25">
      <c r="A749" s="71" t="s">
        <v>193</v>
      </c>
      <c r="B749" s="71"/>
      <c r="C749" s="71"/>
      <c r="D749" s="71"/>
      <c r="E749" s="71"/>
      <c r="F749" s="71"/>
      <c r="G749" s="71"/>
      <c r="H749" s="71"/>
      <c r="I749" s="71"/>
      <c r="J749" s="72">
        <v>5048.2</v>
      </c>
      <c r="K749" s="71"/>
      <c r="L749" s="71"/>
      <c r="M749" s="72">
        <v>0</v>
      </c>
      <c r="N749" s="72">
        <v>5048.2</v>
      </c>
      <c r="O749" s="71"/>
      <c r="P749" s="71"/>
      <c r="Q749" s="71"/>
      <c r="R749" s="71"/>
      <c r="S749" s="72">
        <v>0</v>
      </c>
      <c r="T749" s="72">
        <v>0</v>
      </c>
      <c r="U749" s="71"/>
      <c r="V749" s="71"/>
      <c r="W749" s="71"/>
      <c r="X749" s="72">
        <v>0</v>
      </c>
      <c r="Y749" s="72">
        <v>0</v>
      </c>
      <c r="Z749" s="72">
        <v>0</v>
      </c>
      <c r="AA749" s="69"/>
      <c r="AB749" s="69"/>
      <c r="AC749" s="69"/>
    </row>
    <row r="750" spans="1:29" ht="30" x14ac:dyDescent="0.25">
      <c r="A750" s="68" t="s">
        <v>11801</v>
      </c>
      <c r="B750" s="69" t="s">
        <v>11802</v>
      </c>
      <c r="C750" s="69" t="s">
        <v>11804</v>
      </c>
      <c r="D750" s="69" t="s">
        <v>11803</v>
      </c>
      <c r="E750" s="69"/>
      <c r="F750" s="69" t="s">
        <v>11278</v>
      </c>
      <c r="G750" s="69" t="s">
        <v>2157</v>
      </c>
      <c r="H750" s="69" t="s">
        <v>9954</v>
      </c>
      <c r="I750" s="69" t="s">
        <v>1236</v>
      </c>
      <c r="J750" s="70">
        <v>239208.95999999999</v>
      </c>
      <c r="K750" s="69" t="s">
        <v>2614</v>
      </c>
      <c r="L750" s="69" t="s">
        <v>11805</v>
      </c>
      <c r="M750" s="70">
        <v>1740.96</v>
      </c>
      <c r="N750" s="69"/>
      <c r="O750" s="69"/>
      <c r="P750" s="69"/>
      <c r="Q750" s="69"/>
      <c r="R750" s="69"/>
      <c r="S750" s="69"/>
      <c r="T750" s="70"/>
      <c r="U750" s="69"/>
      <c r="V750" s="69"/>
      <c r="W750" s="69"/>
      <c r="X750" s="69"/>
      <c r="Y750" s="70"/>
      <c r="Z750" s="69">
        <v>0</v>
      </c>
      <c r="AA750" s="69" t="s">
        <v>966</v>
      </c>
      <c r="AB750" s="69" t="s">
        <v>997</v>
      </c>
      <c r="AC750" s="69" t="s">
        <v>11806</v>
      </c>
    </row>
    <row r="751" spans="1:29" x14ac:dyDescent="0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 t="s">
        <v>11807</v>
      </c>
      <c r="M751" s="70">
        <v>25351.200000000001</v>
      </c>
      <c r="N751" s="69"/>
      <c r="O751" s="69"/>
      <c r="P751" s="69"/>
      <c r="Q751" s="69"/>
      <c r="R751" s="69"/>
      <c r="S751" s="69"/>
      <c r="T751" s="70"/>
      <c r="U751" s="69"/>
      <c r="V751" s="69"/>
      <c r="W751" s="69"/>
      <c r="X751" s="69"/>
      <c r="Y751" s="70"/>
      <c r="Z751" s="69">
        <v>0</v>
      </c>
      <c r="AA751" s="69"/>
      <c r="AB751" s="69" t="s">
        <v>967</v>
      </c>
      <c r="AC751" s="69"/>
    </row>
    <row r="752" spans="1:29" x14ac:dyDescent="0.25">
      <c r="A752" s="71" t="s">
        <v>193</v>
      </c>
      <c r="B752" s="71"/>
      <c r="C752" s="71"/>
      <c r="D752" s="71"/>
      <c r="E752" s="71"/>
      <c r="F752" s="71"/>
      <c r="G752" s="71"/>
      <c r="H752" s="71"/>
      <c r="I752" s="71"/>
      <c r="J752" s="72">
        <v>239208.95999999999</v>
      </c>
      <c r="K752" s="71"/>
      <c r="L752" s="71"/>
      <c r="M752" s="72">
        <v>27092.16</v>
      </c>
      <c r="N752" s="72">
        <v>212116.8</v>
      </c>
      <c r="O752" s="71"/>
      <c r="P752" s="71"/>
      <c r="Q752" s="71"/>
      <c r="R752" s="71"/>
      <c r="S752" s="72">
        <v>0</v>
      </c>
      <c r="T752" s="72">
        <v>0</v>
      </c>
      <c r="U752" s="71"/>
      <c r="V752" s="71"/>
      <c r="W752" s="71"/>
      <c r="X752" s="72">
        <v>0</v>
      </c>
      <c r="Y752" s="72">
        <v>0</v>
      </c>
      <c r="Z752" s="72">
        <v>0</v>
      </c>
      <c r="AA752" s="69"/>
      <c r="AB752" s="69"/>
      <c r="AC752" s="69"/>
    </row>
    <row r="753" spans="1:29" ht="20" x14ac:dyDescent="0.25">
      <c r="A753" s="68" t="s">
        <v>11808</v>
      </c>
      <c r="B753" s="69" t="s">
        <v>11809</v>
      </c>
      <c r="C753" s="69" t="s">
        <v>11810</v>
      </c>
      <c r="D753" s="69" t="s">
        <v>617</v>
      </c>
      <c r="E753" s="69"/>
      <c r="F753" s="69" t="s">
        <v>11278</v>
      </c>
      <c r="G753" s="69" t="s">
        <v>1552</v>
      </c>
      <c r="H753" s="69" t="s">
        <v>1917</v>
      </c>
      <c r="I753" s="69"/>
      <c r="J753" s="70">
        <v>7366</v>
      </c>
      <c r="K753" s="69" t="s">
        <v>2614</v>
      </c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 t="s">
        <v>966</v>
      </c>
      <c r="AB753" s="69"/>
      <c r="AC753" s="69"/>
    </row>
    <row r="754" spans="1:29" x14ac:dyDescent="0.25">
      <c r="A754" s="71" t="s">
        <v>193</v>
      </c>
      <c r="B754" s="71"/>
      <c r="C754" s="71"/>
      <c r="D754" s="71"/>
      <c r="E754" s="71"/>
      <c r="F754" s="71"/>
      <c r="G754" s="71"/>
      <c r="H754" s="71"/>
      <c r="I754" s="71"/>
      <c r="J754" s="72">
        <v>7366</v>
      </c>
      <c r="K754" s="71"/>
      <c r="L754" s="71"/>
      <c r="M754" s="72">
        <v>0</v>
      </c>
      <c r="N754" s="72">
        <v>7366</v>
      </c>
      <c r="O754" s="71"/>
      <c r="P754" s="71"/>
      <c r="Q754" s="71"/>
      <c r="R754" s="71"/>
      <c r="S754" s="72">
        <v>0</v>
      </c>
      <c r="T754" s="72">
        <v>0</v>
      </c>
      <c r="U754" s="71"/>
      <c r="V754" s="71"/>
      <c r="W754" s="71"/>
      <c r="X754" s="72">
        <v>0</v>
      </c>
      <c r="Y754" s="72">
        <v>0</v>
      </c>
      <c r="Z754" s="72">
        <v>0</v>
      </c>
      <c r="AA754" s="69"/>
      <c r="AB754" s="69"/>
      <c r="AC754" s="69"/>
    </row>
    <row r="755" spans="1:29" ht="40" x14ac:dyDescent="0.25">
      <c r="A755" s="68" t="s">
        <v>11811</v>
      </c>
      <c r="B755" s="69" t="s">
        <v>11812</v>
      </c>
      <c r="C755" s="69" t="s">
        <v>11813</v>
      </c>
      <c r="D755" s="69" t="s">
        <v>2619</v>
      </c>
      <c r="E755" s="69"/>
      <c r="F755" s="69" t="s">
        <v>11814</v>
      </c>
      <c r="G755" s="69" t="s">
        <v>2654</v>
      </c>
      <c r="H755" s="69" t="s">
        <v>1130</v>
      </c>
      <c r="I755" s="69" t="s">
        <v>962</v>
      </c>
      <c r="J755" s="70">
        <v>709.78</v>
      </c>
      <c r="K755" s="69" t="s">
        <v>2614</v>
      </c>
      <c r="L755" s="69" t="s">
        <v>11815</v>
      </c>
      <c r="M755" s="70">
        <v>709.78</v>
      </c>
      <c r="N755" s="69"/>
      <c r="O755" s="69"/>
      <c r="P755" s="69"/>
      <c r="Q755" s="69"/>
      <c r="R755" s="69"/>
      <c r="S755" s="69"/>
      <c r="T755" s="70"/>
      <c r="U755" s="69"/>
      <c r="V755" s="69"/>
      <c r="W755" s="69"/>
      <c r="X755" s="69"/>
      <c r="Y755" s="70"/>
      <c r="Z755" s="69">
        <v>0</v>
      </c>
      <c r="AA755" s="69" t="s">
        <v>966</v>
      </c>
      <c r="AB755" s="69" t="s">
        <v>997</v>
      </c>
      <c r="AC755" s="69" t="s">
        <v>11816</v>
      </c>
    </row>
    <row r="756" spans="1:29" x14ac:dyDescent="0.25">
      <c r="A756" s="71" t="s">
        <v>193</v>
      </c>
      <c r="B756" s="71"/>
      <c r="C756" s="71"/>
      <c r="D756" s="71"/>
      <c r="E756" s="71"/>
      <c r="F756" s="71"/>
      <c r="G756" s="71"/>
      <c r="H756" s="71"/>
      <c r="I756" s="71"/>
      <c r="J756" s="72">
        <v>709.78</v>
      </c>
      <c r="K756" s="71"/>
      <c r="L756" s="71"/>
      <c r="M756" s="72">
        <v>709.78</v>
      </c>
      <c r="N756" s="72">
        <v>0</v>
      </c>
      <c r="O756" s="71"/>
      <c r="P756" s="71"/>
      <c r="Q756" s="71"/>
      <c r="R756" s="71"/>
      <c r="S756" s="72">
        <v>0</v>
      </c>
      <c r="T756" s="72">
        <v>0</v>
      </c>
      <c r="U756" s="71"/>
      <c r="V756" s="71"/>
      <c r="W756" s="71"/>
      <c r="X756" s="72">
        <v>0</v>
      </c>
      <c r="Y756" s="72">
        <v>0</v>
      </c>
      <c r="Z756" s="72">
        <v>0</v>
      </c>
      <c r="AA756" s="69"/>
      <c r="AB756" s="69"/>
      <c r="AC756" s="69"/>
    </row>
    <row r="757" spans="1:29" ht="30" x14ac:dyDescent="0.25">
      <c r="A757" s="68" t="s">
        <v>11817</v>
      </c>
      <c r="B757" s="69" t="s">
        <v>11818</v>
      </c>
      <c r="C757" s="69" t="s">
        <v>11819</v>
      </c>
      <c r="D757" s="69" t="s">
        <v>4056</v>
      </c>
      <c r="E757" s="69" t="s">
        <v>11822</v>
      </c>
      <c r="F757" s="69" t="s">
        <v>10243</v>
      </c>
      <c r="G757" s="69" t="s">
        <v>1934</v>
      </c>
      <c r="H757" s="69" t="s">
        <v>3798</v>
      </c>
      <c r="I757" s="69" t="s">
        <v>962</v>
      </c>
      <c r="J757" s="70">
        <v>6150.87</v>
      </c>
      <c r="K757" s="69" t="s">
        <v>11820</v>
      </c>
      <c r="L757" s="69" t="s">
        <v>11821</v>
      </c>
      <c r="M757" s="70">
        <v>6150.87</v>
      </c>
      <c r="N757" s="69"/>
      <c r="O757" s="69"/>
      <c r="P757" s="69" t="s">
        <v>5013</v>
      </c>
      <c r="Q757" s="69" t="s">
        <v>1436</v>
      </c>
      <c r="R757" s="69"/>
      <c r="S757" s="70">
        <v>6150.87</v>
      </c>
      <c r="T757" s="70"/>
      <c r="U757" s="69" t="s">
        <v>1250</v>
      </c>
      <c r="V757" s="73">
        <v>50</v>
      </c>
      <c r="W757" s="69" t="s">
        <v>1250</v>
      </c>
      <c r="X757" s="69"/>
      <c r="Y757" s="70"/>
      <c r="Z757" s="69">
        <v>0</v>
      </c>
      <c r="AA757" s="69" t="s">
        <v>989</v>
      </c>
      <c r="AB757" s="69" t="s">
        <v>1144</v>
      </c>
      <c r="AC757" s="69"/>
    </row>
    <row r="758" spans="1:29" x14ac:dyDescent="0.25">
      <c r="A758" s="71" t="s">
        <v>193</v>
      </c>
      <c r="B758" s="71"/>
      <c r="C758" s="71"/>
      <c r="D758" s="71"/>
      <c r="E758" s="71"/>
      <c r="F758" s="71"/>
      <c r="G758" s="71"/>
      <c r="H758" s="71"/>
      <c r="I758" s="71"/>
      <c r="J758" s="72">
        <v>6150.87</v>
      </c>
      <c r="K758" s="71"/>
      <c r="L758" s="71"/>
      <c r="M758" s="72">
        <v>6150.87</v>
      </c>
      <c r="N758" s="72">
        <v>0</v>
      </c>
      <c r="O758" s="71"/>
      <c r="P758" s="71"/>
      <c r="Q758" s="71"/>
      <c r="R758" s="71"/>
      <c r="S758" s="72">
        <v>6150.87</v>
      </c>
      <c r="T758" s="72">
        <v>6150.87</v>
      </c>
      <c r="U758" s="71"/>
      <c r="V758" s="71"/>
      <c r="W758" s="71"/>
      <c r="X758" s="72">
        <v>0</v>
      </c>
      <c r="Y758" s="72">
        <v>0</v>
      </c>
      <c r="Z758" s="72">
        <v>6150.87</v>
      </c>
      <c r="AA758" s="69"/>
      <c r="AB758" s="69"/>
      <c r="AC758" s="69"/>
    </row>
    <row r="759" spans="1:29" ht="30" x14ac:dyDescent="0.25">
      <c r="A759" s="68" t="s">
        <v>11823</v>
      </c>
      <c r="B759" s="69" t="s">
        <v>11824</v>
      </c>
      <c r="C759" s="69" t="s">
        <v>11825</v>
      </c>
      <c r="D759" s="69" t="s">
        <v>4056</v>
      </c>
      <c r="E759" s="69" t="s">
        <v>11827</v>
      </c>
      <c r="F759" s="69" t="s">
        <v>10243</v>
      </c>
      <c r="G759" s="69" t="s">
        <v>1934</v>
      </c>
      <c r="H759" s="69" t="s">
        <v>1459</v>
      </c>
      <c r="I759" s="69" t="s">
        <v>962</v>
      </c>
      <c r="J759" s="70">
        <v>6136.84</v>
      </c>
      <c r="K759" s="69" t="s">
        <v>11820</v>
      </c>
      <c r="L759" s="69" t="s">
        <v>11826</v>
      </c>
      <c r="M759" s="70">
        <v>6136.84</v>
      </c>
      <c r="N759" s="69"/>
      <c r="O759" s="69"/>
      <c r="P759" s="69" t="s">
        <v>4607</v>
      </c>
      <c r="Q759" s="69" t="s">
        <v>2516</v>
      </c>
      <c r="R759" s="69"/>
      <c r="S759" s="70">
        <v>6136.84</v>
      </c>
      <c r="T759" s="70"/>
      <c r="U759" s="69" t="s">
        <v>2516</v>
      </c>
      <c r="V759" s="73">
        <v>45</v>
      </c>
      <c r="W759" s="69" t="s">
        <v>2516</v>
      </c>
      <c r="X759" s="69"/>
      <c r="Y759" s="70"/>
      <c r="Z759" s="69">
        <v>0</v>
      </c>
      <c r="AA759" s="69" t="s">
        <v>989</v>
      </c>
      <c r="AB759" s="69" t="s">
        <v>1144</v>
      </c>
      <c r="AC759" s="69"/>
    </row>
    <row r="760" spans="1:29" x14ac:dyDescent="0.25">
      <c r="A760" s="71" t="s">
        <v>193</v>
      </c>
      <c r="B760" s="71"/>
      <c r="C760" s="71"/>
      <c r="D760" s="71"/>
      <c r="E760" s="71"/>
      <c r="F760" s="71"/>
      <c r="G760" s="71"/>
      <c r="H760" s="71"/>
      <c r="I760" s="71"/>
      <c r="J760" s="72">
        <v>6136.84</v>
      </c>
      <c r="K760" s="71"/>
      <c r="L760" s="71"/>
      <c r="M760" s="72">
        <v>6136.84</v>
      </c>
      <c r="N760" s="72">
        <v>0</v>
      </c>
      <c r="O760" s="71"/>
      <c r="P760" s="71"/>
      <c r="Q760" s="71"/>
      <c r="R760" s="71"/>
      <c r="S760" s="72">
        <v>6136.84</v>
      </c>
      <c r="T760" s="72">
        <v>6136.84</v>
      </c>
      <c r="U760" s="71"/>
      <c r="V760" s="71"/>
      <c r="W760" s="71"/>
      <c r="X760" s="72">
        <v>0</v>
      </c>
      <c r="Y760" s="72">
        <v>0</v>
      </c>
      <c r="Z760" s="72">
        <v>6136.84</v>
      </c>
      <c r="AA760" s="69"/>
      <c r="AB760" s="69"/>
      <c r="AC760" s="69"/>
    </row>
    <row r="761" spans="1:29" ht="30" x14ac:dyDescent="0.25">
      <c r="A761" s="68" t="s">
        <v>11828</v>
      </c>
      <c r="B761" s="69" t="s">
        <v>11829</v>
      </c>
      <c r="C761" s="69" t="s">
        <v>11830</v>
      </c>
      <c r="D761" s="69" t="s">
        <v>4056</v>
      </c>
      <c r="E761" s="69" t="s">
        <v>11832</v>
      </c>
      <c r="F761" s="69"/>
      <c r="G761" s="69" t="s">
        <v>1934</v>
      </c>
      <c r="H761" s="69" t="s">
        <v>3836</v>
      </c>
      <c r="I761" s="69" t="s">
        <v>962</v>
      </c>
      <c r="J761" s="70">
        <v>1135.27</v>
      </c>
      <c r="K761" s="69" t="s">
        <v>11820</v>
      </c>
      <c r="L761" s="69" t="s">
        <v>11831</v>
      </c>
      <c r="M761" s="70">
        <v>1135.27</v>
      </c>
      <c r="N761" s="69"/>
      <c r="O761" s="69"/>
      <c r="P761" s="69" t="s">
        <v>5013</v>
      </c>
      <c r="Q761" s="69" t="s">
        <v>987</v>
      </c>
      <c r="R761" s="69"/>
      <c r="S761" s="70">
        <v>1135.27</v>
      </c>
      <c r="T761" s="70"/>
      <c r="U761" s="69" t="s">
        <v>1250</v>
      </c>
      <c r="V761" s="73">
        <v>50</v>
      </c>
      <c r="W761" s="69" t="s">
        <v>1250</v>
      </c>
      <c r="X761" s="69"/>
      <c r="Y761" s="70"/>
      <c r="Z761" s="69">
        <v>0</v>
      </c>
      <c r="AA761" s="69" t="s">
        <v>989</v>
      </c>
      <c r="AB761" s="69" t="s">
        <v>1144</v>
      </c>
      <c r="AC761" s="69"/>
    </row>
    <row r="762" spans="1:29" x14ac:dyDescent="0.25">
      <c r="A762" s="71" t="s">
        <v>193</v>
      </c>
      <c r="B762" s="71"/>
      <c r="C762" s="71"/>
      <c r="D762" s="71"/>
      <c r="E762" s="71"/>
      <c r="F762" s="71"/>
      <c r="G762" s="71"/>
      <c r="H762" s="71"/>
      <c r="I762" s="71"/>
      <c r="J762" s="72">
        <v>1135.27</v>
      </c>
      <c r="K762" s="71"/>
      <c r="L762" s="71"/>
      <c r="M762" s="72">
        <v>1135.27</v>
      </c>
      <c r="N762" s="72">
        <v>0</v>
      </c>
      <c r="O762" s="71"/>
      <c r="P762" s="71"/>
      <c r="Q762" s="71"/>
      <c r="R762" s="71"/>
      <c r="S762" s="72">
        <v>1135.27</v>
      </c>
      <c r="T762" s="72">
        <v>1135.27</v>
      </c>
      <c r="U762" s="71"/>
      <c r="V762" s="71"/>
      <c r="W762" s="71"/>
      <c r="X762" s="72">
        <v>0</v>
      </c>
      <c r="Y762" s="72">
        <v>0</v>
      </c>
      <c r="Z762" s="72">
        <v>1135.27</v>
      </c>
      <c r="AA762" s="69"/>
      <c r="AB762" s="69"/>
      <c r="AC762" s="69"/>
    </row>
    <row r="763" spans="1:29" ht="40" x14ac:dyDescent="0.25">
      <c r="A763" s="68" t="s">
        <v>11833</v>
      </c>
      <c r="B763" s="69" t="s">
        <v>11834</v>
      </c>
      <c r="C763" s="69" t="s">
        <v>11835</v>
      </c>
      <c r="D763" s="69" t="s">
        <v>4056</v>
      </c>
      <c r="E763" s="69" t="s">
        <v>11837</v>
      </c>
      <c r="F763" s="69" t="s">
        <v>10691</v>
      </c>
      <c r="G763" s="69" t="s">
        <v>2706</v>
      </c>
      <c r="H763" s="69" t="s">
        <v>3836</v>
      </c>
      <c r="I763" s="69" t="s">
        <v>962</v>
      </c>
      <c r="J763" s="70">
        <v>2346.98</v>
      </c>
      <c r="K763" s="69" t="s">
        <v>11820</v>
      </c>
      <c r="L763" s="69" t="s">
        <v>11836</v>
      </c>
      <c r="M763" s="70">
        <v>2346.98</v>
      </c>
      <c r="N763" s="69"/>
      <c r="O763" s="69"/>
      <c r="P763" s="69" t="s">
        <v>5013</v>
      </c>
      <c r="Q763" s="69" t="s">
        <v>3480</v>
      </c>
      <c r="R763" s="69"/>
      <c r="S763" s="70">
        <v>2346.98</v>
      </c>
      <c r="T763" s="70"/>
      <c r="U763" s="69" t="s">
        <v>5004</v>
      </c>
      <c r="V763" s="73">
        <v>58</v>
      </c>
      <c r="W763" s="69" t="s">
        <v>5004</v>
      </c>
      <c r="X763" s="69"/>
      <c r="Y763" s="70"/>
      <c r="Z763" s="69">
        <v>0</v>
      </c>
      <c r="AA763" s="69" t="s">
        <v>989</v>
      </c>
      <c r="AB763" s="69" t="s">
        <v>1144</v>
      </c>
      <c r="AC763" s="69"/>
    </row>
    <row r="764" spans="1:29" x14ac:dyDescent="0.25">
      <c r="A764" s="71" t="s">
        <v>193</v>
      </c>
      <c r="B764" s="71"/>
      <c r="C764" s="71"/>
      <c r="D764" s="71"/>
      <c r="E764" s="71"/>
      <c r="F764" s="71"/>
      <c r="G764" s="71"/>
      <c r="H764" s="71"/>
      <c r="I764" s="71"/>
      <c r="J764" s="72">
        <v>2346.98</v>
      </c>
      <c r="K764" s="71"/>
      <c r="L764" s="71"/>
      <c r="M764" s="72">
        <v>2346.98</v>
      </c>
      <c r="N764" s="72">
        <v>0</v>
      </c>
      <c r="O764" s="71"/>
      <c r="P764" s="71"/>
      <c r="Q764" s="71"/>
      <c r="R764" s="71"/>
      <c r="S764" s="72">
        <v>2346.98</v>
      </c>
      <c r="T764" s="72">
        <v>2346.98</v>
      </c>
      <c r="U764" s="71"/>
      <c r="V764" s="71"/>
      <c r="W764" s="71"/>
      <c r="X764" s="72">
        <v>0</v>
      </c>
      <c r="Y764" s="72">
        <v>0</v>
      </c>
      <c r="Z764" s="72">
        <v>2346.98</v>
      </c>
      <c r="AA764" s="69"/>
      <c r="AB764" s="69"/>
      <c r="AC764" s="69"/>
    </row>
    <row r="765" spans="1:29" ht="30" x14ac:dyDescent="0.25">
      <c r="A765" s="68" t="s">
        <v>11838</v>
      </c>
      <c r="B765" s="69" t="s">
        <v>11839</v>
      </c>
      <c r="C765" s="69" t="s">
        <v>11840</v>
      </c>
      <c r="D765" s="69" t="s">
        <v>4056</v>
      </c>
      <c r="E765" s="69" t="s">
        <v>11842</v>
      </c>
      <c r="F765" s="69"/>
      <c r="G765" s="69" t="s">
        <v>1828</v>
      </c>
      <c r="H765" s="69" t="s">
        <v>1843</v>
      </c>
      <c r="I765" s="69" t="s">
        <v>962</v>
      </c>
      <c r="J765" s="70">
        <v>1075.72</v>
      </c>
      <c r="K765" s="69" t="s">
        <v>11820</v>
      </c>
      <c r="L765" s="69" t="s">
        <v>11841</v>
      </c>
      <c r="M765" s="70">
        <v>1075.72</v>
      </c>
      <c r="N765" s="69"/>
      <c r="O765" s="69"/>
      <c r="P765" s="69" t="s">
        <v>5013</v>
      </c>
      <c r="Q765" s="69" t="s">
        <v>3480</v>
      </c>
      <c r="R765" s="69"/>
      <c r="S765" s="70">
        <v>1075.72</v>
      </c>
      <c r="T765" s="70"/>
      <c r="U765" s="69" t="s">
        <v>1416</v>
      </c>
      <c r="V765" s="73">
        <v>56</v>
      </c>
      <c r="W765" s="69" t="s">
        <v>1416</v>
      </c>
      <c r="X765" s="69"/>
      <c r="Y765" s="70"/>
      <c r="Z765" s="69">
        <v>0</v>
      </c>
      <c r="AA765" s="69" t="s">
        <v>989</v>
      </c>
      <c r="AB765" s="69" t="s">
        <v>1144</v>
      </c>
      <c r="AC765" s="69"/>
    </row>
    <row r="766" spans="1:29" x14ac:dyDescent="0.25">
      <c r="A766" s="71" t="s">
        <v>193</v>
      </c>
      <c r="B766" s="71"/>
      <c r="C766" s="71"/>
      <c r="D766" s="71"/>
      <c r="E766" s="71"/>
      <c r="F766" s="71"/>
      <c r="G766" s="71"/>
      <c r="H766" s="71"/>
      <c r="I766" s="71"/>
      <c r="J766" s="72">
        <v>1075.72</v>
      </c>
      <c r="K766" s="71"/>
      <c r="L766" s="71"/>
      <c r="M766" s="72">
        <v>1075.72</v>
      </c>
      <c r="N766" s="72">
        <v>0</v>
      </c>
      <c r="O766" s="71"/>
      <c r="P766" s="71"/>
      <c r="Q766" s="71"/>
      <c r="R766" s="71"/>
      <c r="S766" s="72">
        <v>1075.72</v>
      </c>
      <c r="T766" s="72">
        <v>1075.72</v>
      </c>
      <c r="U766" s="71"/>
      <c r="V766" s="71"/>
      <c r="W766" s="71"/>
      <c r="X766" s="72">
        <v>0</v>
      </c>
      <c r="Y766" s="72">
        <v>0</v>
      </c>
      <c r="Z766" s="72">
        <v>1075.72</v>
      </c>
      <c r="AA766" s="69"/>
      <c r="AB766" s="69"/>
      <c r="AC766" s="69"/>
    </row>
    <row r="767" spans="1:29" ht="40" x14ac:dyDescent="0.25">
      <c r="A767" s="68" t="s">
        <v>11843</v>
      </c>
      <c r="B767" s="69" t="s">
        <v>11844</v>
      </c>
      <c r="C767" s="69" t="s">
        <v>11845</v>
      </c>
      <c r="D767" s="69" t="s">
        <v>4056</v>
      </c>
      <c r="E767" s="69" t="s">
        <v>11847</v>
      </c>
      <c r="F767" s="69" t="s">
        <v>10243</v>
      </c>
      <c r="G767" s="69" t="s">
        <v>3815</v>
      </c>
      <c r="H767" s="69" t="s">
        <v>1502</v>
      </c>
      <c r="I767" s="69" t="s">
        <v>962</v>
      </c>
      <c r="J767" s="70">
        <v>40748.07</v>
      </c>
      <c r="K767" s="69" t="s">
        <v>11820</v>
      </c>
      <c r="L767" s="69" t="s">
        <v>11846</v>
      </c>
      <c r="M767" s="70">
        <v>11668.98</v>
      </c>
      <c r="N767" s="69"/>
      <c r="O767" s="69"/>
      <c r="P767" s="69" t="s">
        <v>1312</v>
      </c>
      <c r="Q767" s="69" t="s">
        <v>1002</v>
      </c>
      <c r="R767" s="69"/>
      <c r="S767" s="70">
        <v>11668.98</v>
      </c>
      <c r="T767" s="70"/>
      <c r="U767" s="69" t="s">
        <v>1002</v>
      </c>
      <c r="V767" s="73">
        <v>6</v>
      </c>
      <c r="W767" s="69" t="s">
        <v>1002</v>
      </c>
      <c r="X767" s="69"/>
      <c r="Y767" s="70"/>
      <c r="Z767" s="69">
        <v>0</v>
      </c>
      <c r="AA767" s="69" t="s">
        <v>989</v>
      </c>
      <c r="AB767" s="69" t="s">
        <v>1144</v>
      </c>
      <c r="AC767" s="69"/>
    </row>
    <row r="768" spans="1:29" x14ac:dyDescent="0.25">
      <c r="A768" s="69"/>
      <c r="B768" s="69"/>
      <c r="C768" s="69"/>
      <c r="D768" s="69"/>
      <c r="E768" s="69" t="s">
        <v>11849</v>
      </c>
      <c r="F768" s="69"/>
      <c r="G768" s="69"/>
      <c r="H768" s="69"/>
      <c r="I768" s="69"/>
      <c r="J768" s="69"/>
      <c r="K768" s="69"/>
      <c r="L768" s="69" t="s">
        <v>11848</v>
      </c>
      <c r="M768" s="70">
        <v>3775.24</v>
      </c>
      <c r="N768" s="69"/>
      <c r="O768" s="69"/>
      <c r="P768" s="69" t="s">
        <v>1137</v>
      </c>
      <c r="Q768" s="69"/>
      <c r="R768" s="69"/>
      <c r="S768" s="70">
        <v>3775.24</v>
      </c>
      <c r="T768" s="70"/>
      <c r="U768" s="69" t="s">
        <v>1986</v>
      </c>
      <c r="V768" s="73">
        <v>69</v>
      </c>
      <c r="W768" s="69" t="s">
        <v>1986</v>
      </c>
      <c r="X768" s="69"/>
      <c r="Y768" s="70"/>
      <c r="Z768" s="69">
        <v>0</v>
      </c>
      <c r="AA768" s="69"/>
      <c r="AB768" s="69" t="s">
        <v>1144</v>
      </c>
      <c r="AC768" s="69"/>
    </row>
    <row r="769" spans="1:29" x14ac:dyDescent="0.25">
      <c r="A769" s="69"/>
      <c r="B769" s="69"/>
      <c r="C769" s="69"/>
      <c r="D769" s="69"/>
      <c r="E769" s="69" t="s">
        <v>11851</v>
      </c>
      <c r="F769" s="69"/>
      <c r="G769" s="69"/>
      <c r="H769" s="69"/>
      <c r="I769" s="69"/>
      <c r="J769" s="69"/>
      <c r="K769" s="69"/>
      <c r="L769" s="69" t="s">
        <v>11850</v>
      </c>
      <c r="M769" s="70">
        <v>25303.85</v>
      </c>
      <c r="N769" s="69"/>
      <c r="O769" s="69"/>
      <c r="P769" s="69" t="s">
        <v>3848</v>
      </c>
      <c r="Q769" s="69" t="s">
        <v>1986</v>
      </c>
      <c r="R769" s="69"/>
      <c r="S769" s="70">
        <v>25303.85</v>
      </c>
      <c r="T769" s="70"/>
      <c r="U769" s="69" t="s">
        <v>1986</v>
      </c>
      <c r="V769" s="73">
        <v>58</v>
      </c>
      <c r="W769" s="69" t="s">
        <v>1986</v>
      </c>
      <c r="X769" s="69"/>
      <c r="Y769" s="70"/>
      <c r="Z769" s="69">
        <v>0</v>
      </c>
      <c r="AA769" s="69"/>
      <c r="AB769" s="69" t="s">
        <v>1144</v>
      </c>
      <c r="AC769" s="69"/>
    </row>
    <row r="770" spans="1:29" x14ac:dyDescent="0.25">
      <c r="A770" s="71" t="s">
        <v>193</v>
      </c>
      <c r="B770" s="71"/>
      <c r="C770" s="71"/>
      <c r="D770" s="71"/>
      <c r="E770" s="71"/>
      <c r="F770" s="71"/>
      <c r="G770" s="71"/>
      <c r="H770" s="71"/>
      <c r="I770" s="71"/>
      <c r="J770" s="72">
        <v>40748.07</v>
      </c>
      <c r="K770" s="71"/>
      <c r="L770" s="71"/>
      <c r="M770" s="72">
        <v>40748.07</v>
      </c>
      <c r="N770" s="72">
        <v>0</v>
      </c>
      <c r="O770" s="71"/>
      <c r="P770" s="71"/>
      <c r="Q770" s="71"/>
      <c r="R770" s="71"/>
      <c r="S770" s="72">
        <v>40748.07</v>
      </c>
      <c r="T770" s="72">
        <v>40748.07</v>
      </c>
      <c r="U770" s="71"/>
      <c r="V770" s="71"/>
      <c r="W770" s="71"/>
      <c r="X770" s="72">
        <v>0</v>
      </c>
      <c r="Y770" s="72">
        <v>0</v>
      </c>
      <c r="Z770" s="72">
        <v>40748.07</v>
      </c>
      <c r="AA770" s="69"/>
      <c r="AB770" s="69"/>
      <c r="AC770" s="69"/>
    </row>
    <row r="771" spans="1:29" ht="40" x14ac:dyDescent="0.25">
      <c r="A771" s="68" t="s">
        <v>11852</v>
      </c>
      <c r="B771" s="69" t="s">
        <v>11853</v>
      </c>
      <c r="C771" s="69" t="s">
        <v>11854</v>
      </c>
      <c r="D771" s="69" t="s">
        <v>4056</v>
      </c>
      <c r="E771" s="69" t="s">
        <v>11856</v>
      </c>
      <c r="F771" s="69" t="s">
        <v>10243</v>
      </c>
      <c r="G771" s="69" t="s">
        <v>3823</v>
      </c>
      <c r="H771" s="69" t="s">
        <v>1242</v>
      </c>
      <c r="I771" s="69" t="s">
        <v>962</v>
      </c>
      <c r="J771" s="70">
        <v>58871.23</v>
      </c>
      <c r="K771" s="69" t="s">
        <v>11820</v>
      </c>
      <c r="L771" s="69" t="s">
        <v>11855</v>
      </c>
      <c r="M771" s="70">
        <v>25952.77</v>
      </c>
      <c r="N771" s="69"/>
      <c r="O771" s="69"/>
      <c r="P771" s="69" t="s">
        <v>1223</v>
      </c>
      <c r="Q771" s="69" t="s">
        <v>1459</v>
      </c>
      <c r="R771" s="69"/>
      <c r="S771" s="70">
        <v>25952.77</v>
      </c>
      <c r="T771" s="70"/>
      <c r="U771" s="69" t="s">
        <v>1986</v>
      </c>
      <c r="V771" s="73">
        <v>64</v>
      </c>
      <c r="W771" s="69" t="s">
        <v>1986</v>
      </c>
      <c r="X771" s="69"/>
      <c r="Y771" s="70"/>
      <c r="Z771" s="69">
        <v>0</v>
      </c>
      <c r="AA771" s="69" t="s">
        <v>989</v>
      </c>
      <c r="AB771" s="69" t="s">
        <v>1144</v>
      </c>
      <c r="AC771" s="69"/>
    </row>
    <row r="772" spans="1:29" x14ac:dyDescent="0.25">
      <c r="A772" s="69"/>
      <c r="B772" s="69"/>
      <c r="C772" s="69"/>
      <c r="D772" s="69"/>
      <c r="E772" s="69" t="s">
        <v>11858</v>
      </c>
      <c r="F772" s="69"/>
      <c r="G772" s="69"/>
      <c r="H772" s="69"/>
      <c r="I772" s="69"/>
      <c r="J772" s="69"/>
      <c r="K772" s="69"/>
      <c r="L772" s="69" t="s">
        <v>11857</v>
      </c>
      <c r="M772" s="70">
        <v>7479.28</v>
      </c>
      <c r="N772" s="69"/>
      <c r="O772" s="69"/>
      <c r="P772" s="69" t="s">
        <v>1227</v>
      </c>
      <c r="Q772" s="69" t="s">
        <v>988</v>
      </c>
      <c r="R772" s="69"/>
      <c r="S772" s="70">
        <v>7479.28</v>
      </c>
      <c r="T772" s="70"/>
      <c r="U772" s="69" t="s">
        <v>1497</v>
      </c>
      <c r="V772" s="73">
        <v>71</v>
      </c>
      <c r="W772" s="69" t="s">
        <v>1497</v>
      </c>
      <c r="X772" s="69"/>
      <c r="Y772" s="70"/>
      <c r="Z772" s="69">
        <v>0</v>
      </c>
      <c r="AA772" s="69"/>
      <c r="AB772" s="69" t="s">
        <v>1144</v>
      </c>
      <c r="AC772" s="69"/>
    </row>
    <row r="773" spans="1:29" x14ac:dyDescent="0.25">
      <c r="A773" s="69"/>
      <c r="B773" s="69"/>
      <c r="C773" s="69"/>
      <c r="D773" s="69"/>
      <c r="E773" s="69" t="s">
        <v>11860</v>
      </c>
      <c r="F773" s="69"/>
      <c r="G773" s="69"/>
      <c r="H773" s="69"/>
      <c r="I773" s="69"/>
      <c r="J773" s="69"/>
      <c r="K773" s="69"/>
      <c r="L773" s="69" t="s">
        <v>11859</v>
      </c>
      <c r="M773" s="70">
        <v>22690.71</v>
      </c>
      <c r="N773" s="69"/>
      <c r="O773" s="69"/>
      <c r="P773" s="69" t="s">
        <v>3802</v>
      </c>
      <c r="Q773" s="69" t="s">
        <v>988</v>
      </c>
      <c r="R773" s="69"/>
      <c r="S773" s="70">
        <v>22690.71</v>
      </c>
      <c r="T773" s="70"/>
      <c r="U773" s="69" t="s">
        <v>4405</v>
      </c>
      <c r="V773" s="73">
        <v>61</v>
      </c>
      <c r="W773" s="69" t="s">
        <v>4405</v>
      </c>
      <c r="X773" s="69"/>
      <c r="Y773" s="70"/>
      <c r="Z773" s="69">
        <v>0</v>
      </c>
      <c r="AA773" s="69"/>
      <c r="AB773" s="69" t="s">
        <v>1144</v>
      </c>
      <c r="AC773" s="69"/>
    </row>
    <row r="774" spans="1:29" x14ac:dyDescent="0.25">
      <c r="A774" s="69"/>
      <c r="B774" s="69"/>
      <c r="C774" s="69"/>
      <c r="D774" s="69"/>
      <c r="E774" s="69" t="s">
        <v>11862</v>
      </c>
      <c r="F774" s="69"/>
      <c r="G774" s="69"/>
      <c r="H774" s="69"/>
      <c r="I774" s="69"/>
      <c r="J774" s="69"/>
      <c r="K774" s="69"/>
      <c r="L774" s="69" t="s">
        <v>11861</v>
      </c>
      <c r="M774" s="70">
        <v>2288.06</v>
      </c>
      <c r="N774" s="69"/>
      <c r="O774" s="69"/>
      <c r="P774" s="69" t="s">
        <v>3802</v>
      </c>
      <c r="Q774" s="69" t="s">
        <v>1869</v>
      </c>
      <c r="R774" s="69"/>
      <c r="S774" s="70">
        <v>2288.06</v>
      </c>
      <c r="T774" s="70"/>
      <c r="U774" s="69" t="s">
        <v>1311</v>
      </c>
      <c r="V774" s="73">
        <v>83</v>
      </c>
      <c r="W774" s="69" t="s">
        <v>1311</v>
      </c>
      <c r="X774" s="69"/>
      <c r="Y774" s="70"/>
      <c r="Z774" s="69">
        <v>0</v>
      </c>
      <c r="AA774" s="69"/>
      <c r="AB774" s="69" t="s">
        <v>1144</v>
      </c>
      <c r="AC774" s="69"/>
    </row>
    <row r="775" spans="1:29" x14ac:dyDescent="0.25">
      <c r="A775" s="69"/>
      <c r="B775" s="69"/>
      <c r="C775" s="69"/>
      <c r="D775" s="69"/>
      <c r="E775" s="69" t="s">
        <v>11864</v>
      </c>
      <c r="F775" s="69"/>
      <c r="G775" s="69"/>
      <c r="H775" s="69"/>
      <c r="I775" s="69"/>
      <c r="J775" s="69"/>
      <c r="K775" s="69"/>
      <c r="L775" s="69" t="s">
        <v>11863</v>
      </c>
      <c r="M775" s="70">
        <v>460.41</v>
      </c>
      <c r="N775" s="69"/>
      <c r="O775" s="69"/>
      <c r="P775" s="69" t="s">
        <v>4791</v>
      </c>
      <c r="Q775" s="69" t="s">
        <v>1311</v>
      </c>
      <c r="R775" s="69"/>
      <c r="S775" s="70">
        <v>460.41</v>
      </c>
      <c r="T775" s="70"/>
      <c r="U775" s="69" t="s">
        <v>1379</v>
      </c>
      <c r="V775" s="73">
        <v>78</v>
      </c>
      <c r="W775" s="69" t="s">
        <v>1379</v>
      </c>
      <c r="X775" s="69"/>
      <c r="Y775" s="70"/>
      <c r="Z775" s="69">
        <v>0</v>
      </c>
      <c r="AA775" s="69"/>
      <c r="AB775" s="69" t="s">
        <v>1144</v>
      </c>
      <c r="AC775" s="69"/>
    </row>
    <row r="776" spans="1:29" x14ac:dyDescent="0.25">
      <c r="A776" s="71" t="s">
        <v>193</v>
      </c>
      <c r="B776" s="71"/>
      <c r="C776" s="71"/>
      <c r="D776" s="71"/>
      <c r="E776" s="71"/>
      <c r="F776" s="71"/>
      <c r="G776" s="71"/>
      <c r="H776" s="71"/>
      <c r="I776" s="71"/>
      <c r="J776" s="72">
        <v>58871.23</v>
      </c>
      <c r="K776" s="71"/>
      <c r="L776" s="71"/>
      <c r="M776" s="72">
        <v>58871.23</v>
      </c>
      <c r="N776" s="72">
        <v>0</v>
      </c>
      <c r="O776" s="71"/>
      <c r="P776" s="71"/>
      <c r="Q776" s="71"/>
      <c r="R776" s="71"/>
      <c r="S776" s="72">
        <v>58871.23</v>
      </c>
      <c r="T776" s="72">
        <v>58871.23</v>
      </c>
      <c r="U776" s="71"/>
      <c r="V776" s="71"/>
      <c r="W776" s="71"/>
      <c r="X776" s="72">
        <v>0</v>
      </c>
      <c r="Y776" s="72">
        <v>0</v>
      </c>
      <c r="Z776" s="72">
        <v>58871.23</v>
      </c>
      <c r="AA776" s="69"/>
      <c r="AB776" s="69"/>
      <c r="AC776" s="69"/>
    </row>
    <row r="777" spans="1:29" ht="30" x14ac:dyDescent="0.25">
      <c r="A777" s="68" t="s">
        <v>11865</v>
      </c>
      <c r="B777" s="69" t="s">
        <v>11866</v>
      </c>
      <c r="C777" s="69" t="s">
        <v>11867</v>
      </c>
      <c r="D777" s="69" t="s">
        <v>4056</v>
      </c>
      <c r="E777" s="69" t="s">
        <v>11869</v>
      </c>
      <c r="F777" s="69" t="s">
        <v>10243</v>
      </c>
      <c r="G777" s="69" t="s">
        <v>5013</v>
      </c>
      <c r="H777" s="69" t="s">
        <v>1242</v>
      </c>
      <c r="I777" s="69" t="s">
        <v>962</v>
      </c>
      <c r="J777" s="70">
        <v>31411.49</v>
      </c>
      <c r="K777" s="69" t="s">
        <v>11820</v>
      </c>
      <c r="L777" s="69" t="s">
        <v>11868</v>
      </c>
      <c r="M777" s="70">
        <v>31411.49</v>
      </c>
      <c r="N777" s="69"/>
      <c r="O777" s="69"/>
      <c r="P777" s="69" t="s">
        <v>1312</v>
      </c>
      <c r="Q777" s="69" t="s">
        <v>11870</v>
      </c>
      <c r="R777" s="69"/>
      <c r="S777" s="70">
        <v>31411.49</v>
      </c>
      <c r="T777" s="70"/>
      <c r="U777" s="69" t="s">
        <v>1378</v>
      </c>
      <c r="V777" s="73">
        <v>3</v>
      </c>
      <c r="W777" s="69" t="s">
        <v>1378</v>
      </c>
      <c r="X777" s="69"/>
      <c r="Y777" s="70"/>
      <c r="Z777" s="69">
        <v>0</v>
      </c>
      <c r="AA777" s="69" t="s">
        <v>989</v>
      </c>
      <c r="AB777" s="69" t="s">
        <v>1144</v>
      </c>
      <c r="AC777" s="69"/>
    </row>
    <row r="778" spans="1:29" x14ac:dyDescent="0.25">
      <c r="A778" s="71" t="s">
        <v>193</v>
      </c>
      <c r="B778" s="71"/>
      <c r="C778" s="71"/>
      <c r="D778" s="71"/>
      <c r="E778" s="71"/>
      <c r="F778" s="71"/>
      <c r="G778" s="71"/>
      <c r="H778" s="71"/>
      <c r="I778" s="71"/>
      <c r="J778" s="72">
        <v>31411.49</v>
      </c>
      <c r="K778" s="71"/>
      <c r="L778" s="71"/>
      <c r="M778" s="72">
        <v>31411.49</v>
      </c>
      <c r="N778" s="72">
        <v>0</v>
      </c>
      <c r="O778" s="71"/>
      <c r="P778" s="71"/>
      <c r="Q778" s="71"/>
      <c r="R778" s="71"/>
      <c r="S778" s="72">
        <v>31411.49</v>
      </c>
      <c r="T778" s="72">
        <v>31411.49</v>
      </c>
      <c r="U778" s="71"/>
      <c r="V778" s="71"/>
      <c r="W778" s="71"/>
      <c r="X778" s="72">
        <v>0</v>
      </c>
      <c r="Y778" s="72">
        <v>0</v>
      </c>
      <c r="Z778" s="72">
        <v>31411.49</v>
      </c>
      <c r="AA778" s="69"/>
      <c r="AB778" s="69"/>
      <c r="AC778" s="69"/>
    </row>
    <row r="779" spans="1:29" ht="30" x14ac:dyDescent="0.25">
      <c r="A779" s="68" t="s">
        <v>11871</v>
      </c>
      <c r="B779" s="69" t="s">
        <v>11872</v>
      </c>
      <c r="C779" s="69" t="s">
        <v>11873</v>
      </c>
      <c r="D779" s="69" t="s">
        <v>11468</v>
      </c>
      <c r="E779" s="69" t="s">
        <v>11875</v>
      </c>
      <c r="F779" s="69" t="s">
        <v>10243</v>
      </c>
      <c r="G779" s="69" t="s">
        <v>1828</v>
      </c>
      <c r="H779" s="69" t="s">
        <v>988</v>
      </c>
      <c r="I779" s="69" t="s">
        <v>1236</v>
      </c>
      <c r="J779" s="70">
        <v>244960.98</v>
      </c>
      <c r="K779" s="69" t="s">
        <v>2708</v>
      </c>
      <c r="L779" s="69" t="s">
        <v>11874</v>
      </c>
      <c r="M779" s="70">
        <v>42792.74</v>
      </c>
      <c r="N779" s="69"/>
      <c r="O779" s="69"/>
      <c r="P779" s="69" t="s">
        <v>1966</v>
      </c>
      <c r="Q779" s="69" t="s">
        <v>961</v>
      </c>
      <c r="R779" s="69"/>
      <c r="S779" s="70">
        <v>42792.74</v>
      </c>
      <c r="T779" s="70"/>
      <c r="U779" s="69" t="s">
        <v>961</v>
      </c>
      <c r="V779" s="73">
        <v>84</v>
      </c>
      <c r="W779" s="69" t="s">
        <v>961</v>
      </c>
      <c r="X779" s="69"/>
      <c r="Y779" s="70"/>
      <c r="Z779" s="69">
        <v>0</v>
      </c>
      <c r="AA779" s="69" t="s">
        <v>966</v>
      </c>
      <c r="AB779" s="69" t="s">
        <v>967</v>
      </c>
      <c r="AC779" s="69"/>
    </row>
    <row r="780" spans="1:29" x14ac:dyDescent="0.25">
      <c r="A780" s="69"/>
      <c r="B780" s="69"/>
      <c r="C780" s="69"/>
      <c r="D780" s="69"/>
      <c r="E780" s="69" t="s">
        <v>11877</v>
      </c>
      <c r="F780" s="69"/>
      <c r="G780" s="69"/>
      <c r="H780" s="69"/>
      <c r="I780" s="69"/>
      <c r="J780" s="69"/>
      <c r="K780" s="69"/>
      <c r="L780" s="69" t="s">
        <v>11876</v>
      </c>
      <c r="M780" s="70">
        <v>36510.78</v>
      </c>
      <c r="N780" s="69"/>
      <c r="O780" s="69"/>
      <c r="P780" s="69" t="s">
        <v>2707</v>
      </c>
      <c r="Q780" s="69" t="s">
        <v>1311</v>
      </c>
      <c r="R780" s="69"/>
      <c r="S780" s="70">
        <v>36510.78</v>
      </c>
      <c r="T780" s="70"/>
      <c r="U780" s="69" t="s">
        <v>1645</v>
      </c>
      <c r="V780" s="73">
        <v>78</v>
      </c>
      <c r="W780" s="69" t="s">
        <v>1645</v>
      </c>
      <c r="X780" s="69"/>
      <c r="Y780" s="70"/>
      <c r="Z780" s="69">
        <v>0</v>
      </c>
      <c r="AA780" s="69"/>
      <c r="AB780" s="69" t="s">
        <v>967</v>
      </c>
      <c r="AC780" s="69"/>
    </row>
    <row r="781" spans="1:29" x14ac:dyDescent="0.25">
      <c r="A781" s="69"/>
      <c r="B781" s="69"/>
      <c r="C781" s="69"/>
      <c r="D781" s="69"/>
      <c r="E781" s="69" t="s">
        <v>11877</v>
      </c>
      <c r="F781" s="69"/>
      <c r="G781" s="69"/>
      <c r="H781" s="69"/>
      <c r="I781" s="69"/>
      <c r="J781" s="69"/>
      <c r="K781" s="69"/>
      <c r="L781" s="69" t="s">
        <v>11878</v>
      </c>
      <c r="M781" s="70">
        <v>184.99</v>
      </c>
      <c r="N781" s="69"/>
      <c r="O781" s="69"/>
      <c r="P781" s="69" t="s">
        <v>2707</v>
      </c>
      <c r="Q781" s="69" t="s">
        <v>1311</v>
      </c>
      <c r="R781" s="69"/>
      <c r="S781" s="70">
        <v>184.99</v>
      </c>
      <c r="T781" s="70"/>
      <c r="U781" s="69" t="s">
        <v>1645</v>
      </c>
      <c r="V781" s="73">
        <v>78</v>
      </c>
      <c r="W781" s="69" t="s">
        <v>1645</v>
      </c>
      <c r="X781" s="69"/>
      <c r="Y781" s="70"/>
      <c r="Z781" s="69">
        <v>0</v>
      </c>
      <c r="AA781" s="69"/>
      <c r="AB781" s="69" t="s">
        <v>997</v>
      </c>
      <c r="AC781" s="69"/>
    </row>
    <row r="782" spans="1:29" x14ac:dyDescent="0.25">
      <c r="A782" s="69"/>
      <c r="B782" s="69"/>
      <c r="C782" s="69"/>
      <c r="D782" s="69"/>
      <c r="E782" s="69" t="s">
        <v>11877</v>
      </c>
      <c r="F782" s="69"/>
      <c r="G782" s="69"/>
      <c r="H782" s="69"/>
      <c r="I782" s="69"/>
      <c r="J782" s="69"/>
      <c r="K782" s="69"/>
      <c r="L782" s="69" t="s">
        <v>11879</v>
      </c>
      <c r="M782" s="70">
        <v>1205.33</v>
      </c>
      <c r="N782" s="69"/>
      <c r="O782" s="69"/>
      <c r="P782" s="69" t="s">
        <v>2707</v>
      </c>
      <c r="Q782" s="69" t="s">
        <v>1311</v>
      </c>
      <c r="R782" s="69"/>
      <c r="S782" s="70">
        <v>1205.33</v>
      </c>
      <c r="T782" s="70"/>
      <c r="U782" s="69" t="s">
        <v>1645</v>
      </c>
      <c r="V782" s="73">
        <v>78</v>
      </c>
      <c r="W782" s="69" t="s">
        <v>1645</v>
      </c>
      <c r="X782" s="69"/>
      <c r="Y782" s="70"/>
      <c r="Z782" s="69">
        <v>0</v>
      </c>
      <c r="AA782" s="69"/>
      <c r="AB782" s="69" t="s">
        <v>997</v>
      </c>
      <c r="AC782" s="69"/>
    </row>
    <row r="783" spans="1:29" x14ac:dyDescent="0.25">
      <c r="A783" s="69"/>
      <c r="B783" s="69"/>
      <c r="C783" s="69"/>
      <c r="D783" s="69"/>
      <c r="E783" s="69" t="s">
        <v>11881</v>
      </c>
      <c r="F783" s="69"/>
      <c r="G783" s="69"/>
      <c r="H783" s="69"/>
      <c r="I783" s="69"/>
      <c r="J783" s="69"/>
      <c r="K783" s="69"/>
      <c r="L783" s="69" t="s">
        <v>11880</v>
      </c>
      <c r="M783" s="70">
        <v>19622.2</v>
      </c>
      <c r="N783" s="69"/>
      <c r="O783" s="69" t="s">
        <v>11882</v>
      </c>
      <c r="P783" s="69" t="s">
        <v>1249</v>
      </c>
      <c r="Q783" s="69" t="s">
        <v>1268</v>
      </c>
      <c r="R783" s="69" t="s">
        <v>1483</v>
      </c>
      <c r="S783" s="70">
        <v>19622.2</v>
      </c>
      <c r="T783" s="70"/>
      <c r="U783" s="69" t="s">
        <v>1032</v>
      </c>
      <c r="V783" s="73">
        <v>144</v>
      </c>
      <c r="W783" s="69" t="s">
        <v>1268</v>
      </c>
      <c r="X783" s="69"/>
      <c r="Y783" s="70"/>
      <c r="Z783" s="69">
        <v>285.79000000000002</v>
      </c>
      <c r="AA783" s="69"/>
      <c r="AB783" s="69" t="s">
        <v>967</v>
      </c>
      <c r="AC783" s="69"/>
    </row>
    <row r="784" spans="1:29" x14ac:dyDescent="0.25">
      <c r="A784" s="69"/>
      <c r="B784" s="69"/>
      <c r="C784" s="69"/>
      <c r="D784" s="69"/>
      <c r="E784" s="69" t="s">
        <v>11881</v>
      </c>
      <c r="F784" s="69"/>
      <c r="G784" s="69"/>
      <c r="H784" s="69"/>
      <c r="I784" s="69"/>
      <c r="J784" s="69"/>
      <c r="K784" s="69"/>
      <c r="L784" s="69" t="s">
        <v>11883</v>
      </c>
      <c r="M784" s="70">
        <v>11311.15</v>
      </c>
      <c r="N784" s="69"/>
      <c r="O784" s="69" t="s">
        <v>11882</v>
      </c>
      <c r="P784" s="69" t="s">
        <v>1249</v>
      </c>
      <c r="Q784" s="69" t="s">
        <v>1268</v>
      </c>
      <c r="R784" s="69" t="s">
        <v>1483</v>
      </c>
      <c r="S784" s="70">
        <v>11311.15</v>
      </c>
      <c r="T784" s="70"/>
      <c r="U784" s="69"/>
      <c r="V784" s="69"/>
      <c r="W784" s="69" t="s">
        <v>1268</v>
      </c>
      <c r="X784" s="69"/>
      <c r="Y784" s="70"/>
      <c r="Z784" s="69">
        <v>0</v>
      </c>
      <c r="AA784" s="69"/>
      <c r="AB784" s="69" t="s">
        <v>997</v>
      </c>
      <c r="AC784" s="69"/>
    </row>
    <row r="785" spans="1:29" x14ac:dyDescent="0.25">
      <c r="A785" s="69"/>
      <c r="B785" s="69"/>
      <c r="C785" s="69"/>
      <c r="D785" s="69"/>
      <c r="E785" s="69" t="s">
        <v>11881</v>
      </c>
      <c r="F785" s="69"/>
      <c r="G785" s="69"/>
      <c r="H785" s="69"/>
      <c r="I785" s="69"/>
      <c r="J785" s="69"/>
      <c r="K785" s="69"/>
      <c r="L785" s="69" t="s">
        <v>11884</v>
      </c>
      <c r="M785" s="70">
        <v>38372.67</v>
      </c>
      <c r="N785" s="69"/>
      <c r="O785" s="69" t="s">
        <v>11882</v>
      </c>
      <c r="P785" s="69" t="s">
        <v>1249</v>
      </c>
      <c r="Q785" s="69" t="s">
        <v>1268</v>
      </c>
      <c r="R785" s="69" t="s">
        <v>1483</v>
      </c>
      <c r="S785" s="70">
        <v>38372.67</v>
      </c>
      <c r="T785" s="70"/>
      <c r="U785" s="69" t="s">
        <v>1032</v>
      </c>
      <c r="V785" s="73">
        <v>144</v>
      </c>
      <c r="W785" s="69" t="s">
        <v>1268</v>
      </c>
      <c r="X785" s="69"/>
      <c r="Y785" s="70"/>
      <c r="Z785" s="69">
        <v>285.79000000000002</v>
      </c>
      <c r="AA785" s="69"/>
      <c r="AB785" s="69" t="s">
        <v>967</v>
      </c>
      <c r="AC785" s="69"/>
    </row>
    <row r="786" spans="1:29" x14ac:dyDescent="0.25">
      <c r="A786" s="69"/>
      <c r="B786" s="69"/>
      <c r="C786" s="69"/>
      <c r="D786" s="69"/>
      <c r="E786" s="69" t="s">
        <v>11881</v>
      </c>
      <c r="F786" s="69"/>
      <c r="G786" s="69"/>
      <c r="H786" s="69"/>
      <c r="I786" s="69"/>
      <c r="J786" s="69"/>
      <c r="K786" s="69"/>
      <c r="L786" s="69" t="s">
        <v>11885</v>
      </c>
      <c r="M786" s="70">
        <v>983.92</v>
      </c>
      <c r="N786" s="69"/>
      <c r="O786" s="69" t="s">
        <v>11882</v>
      </c>
      <c r="P786" s="69" t="s">
        <v>1249</v>
      </c>
      <c r="Q786" s="69" t="s">
        <v>1268</v>
      </c>
      <c r="R786" s="69" t="s">
        <v>1483</v>
      </c>
      <c r="S786" s="70">
        <v>983.92</v>
      </c>
      <c r="T786" s="70"/>
      <c r="U786" s="69"/>
      <c r="V786" s="69"/>
      <c r="W786" s="69" t="s">
        <v>1268</v>
      </c>
      <c r="X786" s="69"/>
      <c r="Y786" s="70"/>
      <c r="Z786" s="69">
        <v>0</v>
      </c>
      <c r="AA786" s="69"/>
      <c r="AB786" s="69" t="s">
        <v>997</v>
      </c>
      <c r="AC786" s="69"/>
    </row>
    <row r="787" spans="1:29" x14ac:dyDescent="0.25">
      <c r="A787" s="69"/>
      <c r="B787" s="69"/>
      <c r="C787" s="69"/>
      <c r="D787" s="69"/>
      <c r="E787" s="69" t="s">
        <v>11881</v>
      </c>
      <c r="F787" s="69"/>
      <c r="G787" s="69"/>
      <c r="H787" s="69"/>
      <c r="I787" s="69"/>
      <c r="J787" s="69"/>
      <c r="K787" s="69"/>
      <c r="L787" s="69" t="s">
        <v>11886</v>
      </c>
      <c r="M787" s="70">
        <v>3448.6</v>
      </c>
      <c r="N787" s="69"/>
      <c r="O787" s="69" t="s">
        <v>11882</v>
      </c>
      <c r="P787" s="69" t="s">
        <v>1249</v>
      </c>
      <c r="Q787" s="69" t="s">
        <v>1268</v>
      </c>
      <c r="R787" s="69" t="s">
        <v>1483</v>
      </c>
      <c r="S787" s="70">
        <v>3448.6</v>
      </c>
      <c r="T787" s="70"/>
      <c r="U787" s="69" t="s">
        <v>1032</v>
      </c>
      <c r="V787" s="73">
        <v>144</v>
      </c>
      <c r="W787" s="69" t="s">
        <v>1268</v>
      </c>
      <c r="X787" s="69"/>
      <c r="Y787" s="70"/>
      <c r="Z787" s="69">
        <v>285.79000000000002</v>
      </c>
      <c r="AA787" s="69"/>
      <c r="AB787" s="69" t="s">
        <v>997</v>
      </c>
      <c r="AC787" s="69"/>
    </row>
    <row r="788" spans="1:29" x14ac:dyDescent="0.25">
      <c r="A788" s="69"/>
      <c r="B788" s="69"/>
      <c r="C788" s="69"/>
      <c r="D788" s="69"/>
      <c r="E788" s="69" t="s">
        <v>11888</v>
      </c>
      <c r="F788" s="69"/>
      <c r="G788" s="69"/>
      <c r="H788" s="69"/>
      <c r="I788" s="69"/>
      <c r="J788" s="69"/>
      <c r="K788" s="69"/>
      <c r="L788" s="69" t="s">
        <v>11887</v>
      </c>
      <c r="M788" s="70">
        <v>995.67</v>
      </c>
      <c r="N788" s="69"/>
      <c r="O788" s="69"/>
      <c r="P788" s="69" t="s">
        <v>1256</v>
      </c>
      <c r="Q788" s="69" t="s">
        <v>1510</v>
      </c>
      <c r="R788" s="69"/>
      <c r="S788" s="70">
        <v>995.67</v>
      </c>
      <c r="T788" s="70"/>
      <c r="U788" s="69" t="s">
        <v>1393</v>
      </c>
      <c r="V788" s="73">
        <v>66</v>
      </c>
      <c r="W788" s="69" t="s">
        <v>1393</v>
      </c>
      <c r="X788" s="69"/>
      <c r="Y788" s="70"/>
      <c r="Z788" s="69">
        <v>0</v>
      </c>
      <c r="AA788" s="69"/>
      <c r="AB788" s="69" t="s">
        <v>997</v>
      </c>
      <c r="AC788" s="69"/>
    </row>
    <row r="789" spans="1:29" x14ac:dyDescent="0.25">
      <c r="A789" s="69"/>
      <c r="B789" s="69"/>
      <c r="C789" s="69"/>
      <c r="D789" s="69"/>
      <c r="E789" s="69" t="s">
        <v>11888</v>
      </c>
      <c r="F789" s="69"/>
      <c r="G789" s="69"/>
      <c r="H789" s="69"/>
      <c r="I789" s="69"/>
      <c r="J789" s="69"/>
      <c r="K789" s="69"/>
      <c r="L789" s="69" t="s">
        <v>11889</v>
      </c>
      <c r="M789" s="70">
        <v>5158.3999999999996</v>
      </c>
      <c r="N789" s="69"/>
      <c r="O789" s="69"/>
      <c r="P789" s="69" t="s">
        <v>1256</v>
      </c>
      <c r="Q789" s="69" t="s">
        <v>1510</v>
      </c>
      <c r="R789" s="69"/>
      <c r="S789" s="70">
        <v>5158.3999999999996</v>
      </c>
      <c r="T789" s="70"/>
      <c r="U789" s="69" t="s">
        <v>1393</v>
      </c>
      <c r="V789" s="73">
        <v>66</v>
      </c>
      <c r="W789" s="69" t="s">
        <v>1393</v>
      </c>
      <c r="X789" s="69"/>
      <c r="Y789" s="70"/>
      <c r="Z789" s="69">
        <v>0</v>
      </c>
      <c r="AA789" s="69"/>
      <c r="AB789" s="69" t="s">
        <v>967</v>
      </c>
      <c r="AC789" s="69"/>
    </row>
    <row r="790" spans="1:29" x14ac:dyDescent="0.25">
      <c r="A790" s="69"/>
      <c r="B790" s="69"/>
      <c r="C790" s="69"/>
      <c r="D790" s="69"/>
      <c r="E790" s="69" t="s">
        <v>11888</v>
      </c>
      <c r="F790" s="69"/>
      <c r="G790" s="69"/>
      <c r="H790" s="69"/>
      <c r="I790" s="69"/>
      <c r="J790" s="69"/>
      <c r="K790" s="69"/>
      <c r="L790" s="69" t="s">
        <v>11890</v>
      </c>
      <c r="M790" s="70">
        <v>13987.58</v>
      </c>
      <c r="N790" s="69"/>
      <c r="O790" s="69"/>
      <c r="P790" s="69" t="s">
        <v>1256</v>
      </c>
      <c r="Q790" s="69" t="s">
        <v>1510</v>
      </c>
      <c r="R790" s="69"/>
      <c r="S790" s="70">
        <v>13987.58</v>
      </c>
      <c r="T790" s="70"/>
      <c r="U790" s="69" t="s">
        <v>1393</v>
      </c>
      <c r="V790" s="73">
        <v>66</v>
      </c>
      <c r="W790" s="69" t="s">
        <v>1393</v>
      </c>
      <c r="X790" s="69"/>
      <c r="Y790" s="70"/>
      <c r="Z790" s="69">
        <v>0</v>
      </c>
      <c r="AA790" s="69"/>
      <c r="AB790" s="69" t="s">
        <v>967</v>
      </c>
      <c r="AC790" s="69"/>
    </row>
    <row r="791" spans="1:29" x14ac:dyDescent="0.25">
      <c r="A791" s="69"/>
      <c r="B791" s="69"/>
      <c r="C791" s="69"/>
      <c r="D791" s="69"/>
      <c r="E791" s="69" t="s">
        <v>11892</v>
      </c>
      <c r="F791" s="69"/>
      <c r="G791" s="69"/>
      <c r="H791" s="69"/>
      <c r="I791" s="69"/>
      <c r="J791" s="69"/>
      <c r="K791" s="69"/>
      <c r="L791" s="69" t="s">
        <v>11891</v>
      </c>
      <c r="M791" s="70">
        <v>40424.1</v>
      </c>
      <c r="N791" s="69"/>
      <c r="O791" s="69"/>
      <c r="P791" s="69" t="s">
        <v>1256</v>
      </c>
      <c r="Q791" s="69" t="s">
        <v>1452</v>
      </c>
      <c r="R791" s="69"/>
      <c r="S791" s="70">
        <v>40424.1</v>
      </c>
      <c r="T791" s="70"/>
      <c r="U791" s="69"/>
      <c r="V791" s="69"/>
      <c r="W791" s="69"/>
      <c r="X791" s="69"/>
      <c r="Y791" s="70"/>
      <c r="Z791" s="69">
        <v>0</v>
      </c>
      <c r="AA791" s="69"/>
      <c r="AB791" s="69" t="s">
        <v>967</v>
      </c>
      <c r="AC791" s="69"/>
    </row>
    <row r="792" spans="1:29" x14ac:dyDescent="0.25">
      <c r="A792" s="69"/>
      <c r="B792" s="69"/>
      <c r="C792" s="69"/>
      <c r="D792" s="69"/>
      <c r="E792" s="69" t="s">
        <v>11894</v>
      </c>
      <c r="F792" s="69"/>
      <c r="G792" s="69"/>
      <c r="H792" s="69"/>
      <c r="I792" s="69"/>
      <c r="J792" s="69"/>
      <c r="K792" s="69"/>
      <c r="L792" s="69" t="s">
        <v>11893</v>
      </c>
      <c r="M792" s="70">
        <v>1124.52</v>
      </c>
      <c r="N792" s="69"/>
      <c r="O792" s="69"/>
      <c r="P792" s="69" t="s">
        <v>961</v>
      </c>
      <c r="Q792" s="69" t="s">
        <v>1185</v>
      </c>
      <c r="R792" s="69"/>
      <c r="S792" s="70">
        <v>1124.52</v>
      </c>
      <c r="T792" s="70"/>
      <c r="U792" s="69"/>
      <c r="V792" s="69"/>
      <c r="W792" s="69" t="s">
        <v>1611</v>
      </c>
      <c r="X792" s="69"/>
      <c r="Y792" s="70"/>
      <c r="Z792" s="69">
        <v>0</v>
      </c>
      <c r="AA792" s="69"/>
      <c r="AB792" s="69" t="s">
        <v>997</v>
      </c>
      <c r="AC792" s="69"/>
    </row>
    <row r="793" spans="1:29" x14ac:dyDescent="0.25">
      <c r="A793" s="69"/>
      <c r="B793" s="69"/>
      <c r="C793" s="69"/>
      <c r="D793" s="69"/>
      <c r="E793" s="69" t="s">
        <v>11894</v>
      </c>
      <c r="F793" s="69"/>
      <c r="G793" s="69"/>
      <c r="H793" s="69"/>
      <c r="I793" s="69"/>
      <c r="J793" s="69"/>
      <c r="K793" s="69"/>
      <c r="L793" s="69" t="s">
        <v>11895</v>
      </c>
      <c r="M793" s="70">
        <v>11390.59</v>
      </c>
      <c r="N793" s="69"/>
      <c r="O793" s="69"/>
      <c r="P793" s="69" t="s">
        <v>961</v>
      </c>
      <c r="Q793" s="69" t="s">
        <v>1185</v>
      </c>
      <c r="R793" s="69"/>
      <c r="S793" s="70">
        <v>11390.59</v>
      </c>
      <c r="T793" s="70"/>
      <c r="U793" s="69"/>
      <c r="V793" s="69"/>
      <c r="W793" s="69" t="s">
        <v>1611</v>
      </c>
      <c r="X793" s="69"/>
      <c r="Y793" s="70"/>
      <c r="Z793" s="69">
        <v>0</v>
      </c>
      <c r="AA793" s="69"/>
      <c r="AB793" s="69" t="s">
        <v>967</v>
      </c>
      <c r="AC793" s="69"/>
    </row>
    <row r="794" spans="1:29" x14ac:dyDescent="0.25">
      <c r="A794" s="69"/>
      <c r="B794" s="69"/>
      <c r="C794" s="69"/>
      <c r="D794" s="69"/>
      <c r="E794" s="69" t="s">
        <v>11897</v>
      </c>
      <c r="F794" s="69"/>
      <c r="G794" s="69"/>
      <c r="H794" s="69"/>
      <c r="I794" s="69"/>
      <c r="J794" s="69"/>
      <c r="K794" s="69"/>
      <c r="L794" s="69" t="s">
        <v>11896</v>
      </c>
      <c r="M794" s="70">
        <v>9958.01</v>
      </c>
      <c r="N794" s="69"/>
      <c r="O794" s="69"/>
      <c r="P794" s="69" t="s">
        <v>1645</v>
      </c>
      <c r="Q794" s="69" t="s">
        <v>2004</v>
      </c>
      <c r="R794" s="69"/>
      <c r="S794" s="70">
        <v>9958.01</v>
      </c>
      <c r="T794" s="70"/>
      <c r="U794" s="69"/>
      <c r="V794" s="69"/>
      <c r="W794" s="69" t="s">
        <v>1611</v>
      </c>
      <c r="X794" s="69"/>
      <c r="Y794" s="70"/>
      <c r="Z794" s="69">
        <v>0</v>
      </c>
      <c r="AA794" s="69"/>
      <c r="AB794" s="69" t="s">
        <v>967</v>
      </c>
      <c r="AC794" s="69"/>
    </row>
    <row r="795" spans="1:29" x14ac:dyDescent="0.25">
      <c r="A795" s="71" t="s">
        <v>193</v>
      </c>
      <c r="B795" s="71"/>
      <c r="C795" s="71"/>
      <c r="D795" s="71"/>
      <c r="E795" s="71"/>
      <c r="F795" s="71"/>
      <c r="G795" s="71"/>
      <c r="H795" s="71"/>
      <c r="I795" s="71"/>
      <c r="J795" s="72">
        <v>244960.98</v>
      </c>
      <c r="K795" s="71"/>
      <c r="L795" s="71"/>
      <c r="M795" s="72">
        <v>237471.25</v>
      </c>
      <c r="N795" s="72">
        <v>7489.7300000000105</v>
      </c>
      <c r="O795" s="71"/>
      <c r="P795" s="71"/>
      <c r="Q795" s="71"/>
      <c r="R795" s="71"/>
      <c r="S795" s="72">
        <v>237471.25</v>
      </c>
      <c r="T795" s="72">
        <v>162278.96</v>
      </c>
      <c r="U795" s="71"/>
      <c r="V795" s="71"/>
      <c r="W795" s="71"/>
      <c r="X795" s="72">
        <v>75192.290000000008</v>
      </c>
      <c r="Y795" s="72">
        <v>857.37000000000012</v>
      </c>
      <c r="Z795" s="72">
        <v>163136.32999999999</v>
      </c>
      <c r="AA795" s="69"/>
      <c r="AB795" s="69"/>
      <c r="AC795" s="69"/>
    </row>
    <row r="796" spans="1:29" ht="30" x14ac:dyDescent="0.25">
      <c r="A796" s="68" t="s">
        <v>11898</v>
      </c>
      <c r="B796" s="69" t="s">
        <v>11899</v>
      </c>
      <c r="C796" s="69" t="s">
        <v>11901</v>
      </c>
      <c r="D796" s="69" t="s">
        <v>11900</v>
      </c>
      <c r="E796" s="69" t="s">
        <v>11904</v>
      </c>
      <c r="F796" s="69" t="s">
        <v>11902</v>
      </c>
      <c r="G796" s="69" t="s">
        <v>4756</v>
      </c>
      <c r="H796" s="69" t="s">
        <v>1249</v>
      </c>
      <c r="I796" s="69" t="s">
        <v>962</v>
      </c>
      <c r="J796" s="70">
        <v>5171.41</v>
      </c>
      <c r="K796" s="69" t="s">
        <v>2708</v>
      </c>
      <c r="L796" s="69" t="s">
        <v>11903</v>
      </c>
      <c r="M796" s="70">
        <v>5171.41</v>
      </c>
      <c r="N796" s="69"/>
      <c r="O796" s="69"/>
      <c r="P796" s="69" t="s">
        <v>1249</v>
      </c>
      <c r="Q796" s="69" t="s">
        <v>1002</v>
      </c>
      <c r="R796" s="69"/>
      <c r="S796" s="70">
        <v>5171.41</v>
      </c>
      <c r="T796" s="70"/>
      <c r="U796" s="69" t="s">
        <v>1002</v>
      </c>
      <c r="V796" s="73">
        <v>66</v>
      </c>
      <c r="W796" s="69" t="s">
        <v>1002</v>
      </c>
      <c r="X796" s="69"/>
      <c r="Y796" s="70"/>
      <c r="Z796" s="69">
        <v>0</v>
      </c>
      <c r="AA796" s="69" t="s">
        <v>966</v>
      </c>
      <c r="AB796" s="69" t="s">
        <v>1144</v>
      </c>
      <c r="AC796" s="69" t="s">
        <v>11905</v>
      </c>
    </row>
    <row r="797" spans="1:29" x14ac:dyDescent="0.25">
      <c r="A797" s="71" t="s">
        <v>193</v>
      </c>
      <c r="B797" s="71"/>
      <c r="C797" s="71"/>
      <c r="D797" s="71"/>
      <c r="E797" s="71"/>
      <c r="F797" s="71"/>
      <c r="G797" s="71"/>
      <c r="H797" s="71"/>
      <c r="I797" s="71"/>
      <c r="J797" s="72">
        <v>5171.41</v>
      </c>
      <c r="K797" s="71"/>
      <c r="L797" s="71"/>
      <c r="M797" s="72">
        <v>5171.41</v>
      </c>
      <c r="N797" s="72">
        <v>0</v>
      </c>
      <c r="O797" s="71"/>
      <c r="P797" s="71"/>
      <c r="Q797" s="71"/>
      <c r="R797" s="71"/>
      <c r="S797" s="72">
        <v>5171.41</v>
      </c>
      <c r="T797" s="72">
        <v>5171.41</v>
      </c>
      <c r="U797" s="71"/>
      <c r="V797" s="71"/>
      <c r="W797" s="71"/>
      <c r="X797" s="72">
        <v>0</v>
      </c>
      <c r="Y797" s="72">
        <v>0</v>
      </c>
      <c r="Z797" s="72">
        <v>5171.41</v>
      </c>
      <c r="AA797" s="69"/>
      <c r="AB797" s="69"/>
      <c r="AC797" s="69"/>
    </row>
    <row r="798" spans="1:29" ht="30" x14ac:dyDescent="0.25">
      <c r="A798" s="68" t="s">
        <v>11906</v>
      </c>
      <c r="B798" s="69" t="s">
        <v>11907</v>
      </c>
      <c r="C798" s="69" t="s">
        <v>11908</v>
      </c>
      <c r="D798" s="69" t="s">
        <v>10784</v>
      </c>
      <c r="E798" s="69" t="s">
        <v>11910</v>
      </c>
      <c r="F798" s="69" t="s">
        <v>10243</v>
      </c>
      <c r="G798" s="69" t="s">
        <v>3815</v>
      </c>
      <c r="H798" s="69" t="s">
        <v>1242</v>
      </c>
      <c r="I798" s="69" t="s">
        <v>1236</v>
      </c>
      <c r="J798" s="70">
        <v>134971.26</v>
      </c>
      <c r="K798" s="69" t="s">
        <v>2708</v>
      </c>
      <c r="L798" s="69" t="s">
        <v>11909</v>
      </c>
      <c r="M798" s="70">
        <v>58421.24</v>
      </c>
      <c r="N798" s="69"/>
      <c r="O798" s="69"/>
      <c r="P798" s="69" t="s">
        <v>1250</v>
      </c>
      <c r="Q798" s="69" t="s">
        <v>1263</v>
      </c>
      <c r="R798" s="69"/>
      <c r="S798" s="70">
        <v>58421.24</v>
      </c>
      <c r="T798" s="70"/>
      <c r="U798" s="69" t="s">
        <v>1263</v>
      </c>
      <c r="V798" s="73">
        <v>77</v>
      </c>
      <c r="W798" s="69" t="s">
        <v>1263</v>
      </c>
      <c r="X798" s="69"/>
      <c r="Y798" s="70"/>
      <c r="Z798" s="69">
        <v>0</v>
      </c>
      <c r="AA798" s="69" t="s">
        <v>966</v>
      </c>
      <c r="AB798" s="69" t="s">
        <v>967</v>
      </c>
      <c r="AC798" s="69" t="s">
        <v>11911</v>
      </c>
    </row>
    <row r="799" spans="1:29" x14ac:dyDescent="0.25">
      <c r="A799" s="69"/>
      <c r="B799" s="69"/>
      <c r="C799" s="69"/>
      <c r="D799" s="69"/>
      <c r="E799" s="69" t="s">
        <v>11913</v>
      </c>
      <c r="F799" s="69"/>
      <c r="G799" s="69"/>
      <c r="H799" s="69"/>
      <c r="I799" s="69"/>
      <c r="J799" s="69"/>
      <c r="K799" s="69"/>
      <c r="L799" s="69" t="s">
        <v>11912</v>
      </c>
      <c r="M799" s="70">
        <v>63720.58</v>
      </c>
      <c r="N799" s="69"/>
      <c r="O799" s="69"/>
      <c r="P799" s="69" t="s">
        <v>5004</v>
      </c>
      <c r="Q799" s="69" t="s">
        <v>979</v>
      </c>
      <c r="R799" s="69"/>
      <c r="S799" s="70">
        <v>63720.58</v>
      </c>
      <c r="T799" s="70"/>
      <c r="U799" s="69" t="s">
        <v>979</v>
      </c>
      <c r="V799" s="73">
        <v>76</v>
      </c>
      <c r="W799" s="69" t="s">
        <v>979</v>
      </c>
      <c r="X799" s="69"/>
      <c r="Y799" s="70"/>
      <c r="Z799" s="69">
        <v>0</v>
      </c>
      <c r="AA799" s="69"/>
      <c r="AB799" s="69" t="s">
        <v>967</v>
      </c>
      <c r="AC799" s="69"/>
    </row>
    <row r="800" spans="1:29" x14ac:dyDescent="0.25">
      <c r="A800" s="69"/>
      <c r="B800" s="69"/>
      <c r="C800" s="69"/>
      <c r="D800" s="69"/>
      <c r="E800" s="69" t="s">
        <v>11915</v>
      </c>
      <c r="F800" s="69"/>
      <c r="G800" s="69"/>
      <c r="H800" s="69"/>
      <c r="I800" s="69"/>
      <c r="J800" s="69"/>
      <c r="K800" s="69"/>
      <c r="L800" s="69" t="s">
        <v>11914</v>
      </c>
      <c r="M800" s="70">
        <v>8211.15</v>
      </c>
      <c r="N800" s="69"/>
      <c r="O800" s="69"/>
      <c r="P800" s="69" t="s">
        <v>1251</v>
      </c>
      <c r="Q800" s="69" t="s">
        <v>1510</v>
      </c>
      <c r="R800" s="69"/>
      <c r="S800" s="70">
        <v>8211.15</v>
      </c>
      <c r="T800" s="70"/>
      <c r="U800" s="69" t="s">
        <v>1393</v>
      </c>
      <c r="V800" s="73">
        <v>70</v>
      </c>
      <c r="W800" s="69" t="s">
        <v>1393</v>
      </c>
      <c r="X800" s="69"/>
      <c r="Y800" s="70"/>
      <c r="Z800" s="69">
        <v>0</v>
      </c>
      <c r="AA800" s="69"/>
      <c r="AB800" s="69" t="s">
        <v>997</v>
      </c>
      <c r="AC800" s="69"/>
    </row>
    <row r="801" spans="1:29" x14ac:dyDescent="0.25">
      <c r="A801" s="71" t="s">
        <v>193</v>
      </c>
      <c r="B801" s="71"/>
      <c r="C801" s="71"/>
      <c r="D801" s="71"/>
      <c r="E801" s="71"/>
      <c r="F801" s="71"/>
      <c r="G801" s="71"/>
      <c r="H801" s="71"/>
      <c r="I801" s="71"/>
      <c r="J801" s="72">
        <v>134971.26</v>
      </c>
      <c r="K801" s="71"/>
      <c r="L801" s="71"/>
      <c r="M801" s="72">
        <v>130352.97</v>
      </c>
      <c r="N801" s="72">
        <v>4618.2900000000081</v>
      </c>
      <c r="O801" s="71"/>
      <c r="P801" s="71"/>
      <c r="Q801" s="71"/>
      <c r="R801" s="71"/>
      <c r="S801" s="72">
        <v>130352.97</v>
      </c>
      <c r="T801" s="72">
        <v>130352.97</v>
      </c>
      <c r="U801" s="71"/>
      <c r="V801" s="71"/>
      <c r="W801" s="71"/>
      <c r="X801" s="72">
        <v>0</v>
      </c>
      <c r="Y801" s="72">
        <v>0</v>
      </c>
      <c r="Z801" s="72">
        <v>130352.97</v>
      </c>
      <c r="AA801" s="69"/>
      <c r="AB801" s="69"/>
      <c r="AC801" s="69"/>
    </row>
    <row r="802" spans="1:29" ht="40" x14ac:dyDescent="0.25">
      <c r="A802" s="68" t="s">
        <v>11916</v>
      </c>
      <c r="B802" s="69" t="s">
        <v>11917</v>
      </c>
      <c r="C802" s="69" t="s">
        <v>11918</v>
      </c>
      <c r="D802" s="69" t="s">
        <v>2526</v>
      </c>
      <c r="E802" s="69" t="s">
        <v>11920</v>
      </c>
      <c r="F802" s="69" t="s">
        <v>10243</v>
      </c>
      <c r="G802" s="69" t="s">
        <v>4935</v>
      </c>
      <c r="H802" s="69" t="s">
        <v>1327</v>
      </c>
      <c r="I802" s="69" t="s">
        <v>962</v>
      </c>
      <c r="J802" s="70">
        <v>39597.74</v>
      </c>
      <c r="K802" s="69" t="s">
        <v>2708</v>
      </c>
      <c r="L802" s="69" t="s">
        <v>11919</v>
      </c>
      <c r="M802" s="70">
        <v>12198.5</v>
      </c>
      <c r="N802" s="69"/>
      <c r="O802" s="69"/>
      <c r="P802" s="69" t="s">
        <v>965</v>
      </c>
      <c r="Q802" s="69"/>
      <c r="R802" s="69"/>
      <c r="S802" s="70">
        <v>12198.5</v>
      </c>
      <c r="T802" s="70"/>
      <c r="U802" s="69"/>
      <c r="V802" s="69"/>
      <c r="W802" s="69"/>
      <c r="X802" s="69"/>
      <c r="Y802" s="70"/>
      <c r="Z802" s="69">
        <v>0</v>
      </c>
      <c r="AA802" s="69" t="s">
        <v>966</v>
      </c>
      <c r="AB802" s="69" t="s">
        <v>1144</v>
      </c>
      <c r="AC802" s="69"/>
    </row>
    <row r="803" spans="1:29" ht="20" x14ac:dyDescent="0.25">
      <c r="A803" s="69"/>
      <c r="B803" s="69"/>
      <c r="C803" s="69"/>
      <c r="D803" s="69"/>
      <c r="E803" s="69" t="s">
        <v>11922</v>
      </c>
      <c r="F803" s="69"/>
      <c r="G803" s="69"/>
      <c r="H803" s="69"/>
      <c r="I803" s="69"/>
      <c r="J803" s="69"/>
      <c r="K803" s="69"/>
      <c r="L803" s="69" t="s">
        <v>11921</v>
      </c>
      <c r="M803" s="70">
        <v>27399.24</v>
      </c>
      <c r="N803" s="69"/>
      <c r="O803" s="69"/>
      <c r="P803" s="69" t="s">
        <v>1256</v>
      </c>
      <c r="Q803" s="69" t="s">
        <v>1374</v>
      </c>
      <c r="R803" s="69"/>
      <c r="S803" s="70">
        <v>27399.24</v>
      </c>
      <c r="T803" s="70"/>
      <c r="U803" s="69" t="s">
        <v>1367</v>
      </c>
      <c r="V803" s="73">
        <v>48</v>
      </c>
      <c r="W803" s="69" t="s">
        <v>1367</v>
      </c>
      <c r="X803" s="69"/>
      <c r="Y803" s="70"/>
      <c r="Z803" s="69">
        <v>0</v>
      </c>
      <c r="AA803" s="69"/>
      <c r="AB803" s="69" t="s">
        <v>1144</v>
      </c>
      <c r="AC803" s="69"/>
    </row>
    <row r="804" spans="1:29" x14ac:dyDescent="0.25">
      <c r="A804" s="71" t="s">
        <v>193</v>
      </c>
      <c r="B804" s="71"/>
      <c r="C804" s="71"/>
      <c r="D804" s="71"/>
      <c r="E804" s="71"/>
      <c r="F804" s="71"/>
      <c r="G804" s="71"/>
      <c r="H804" s="71"/>
      <c r="I804" s="71"/>
      <c r="J804" s="72">
        <v>39597.74</v>
      </c>
      <c r="K804" s="71"/>
      <c r="L804" s="71"/>
      <c r="M804" s="72">
        <v>39597.740000000005</v>
      </c>
      <c r="N804" s="72">
        <v>-7.2759576141834259E-12</v>
      </c>
      <c r="O804" s="71"/>
      <c r="P804" s="71"/>
      <c r="Q804" s="71"/>
      <c r="R804" s="71"/>
      <c r="S804" s="72">
        <v>39597.740000000005</v>
      </c>
      <c r="T804" s="72">
        <v>27399.24</v>
      </c>
      <c r="U804" s="71"/>
      <c r="V804" s="71"/>
      <c r="W804" s="71"/>
      <c r="X804" s="72">
        <v>12198.500000000004</v>
      </c>
      <c r="Y804" s="72">
        <v>0</v>
      </c>
      <c r="Z804" s="72">
        <v>27399.24</v>
      </c>
      <c r="AA804" s="69"/>
      <c r="AB804" s="69"/>
      <c r="AC804" s="69"/>
    </row>
    <row r="805" spans="1:29" ht="30" x14ac:dyDescent="0.25">
      <c r="A805" s="68" t="s">
        <v>11923</v>
      </c>
      <c r="B805" s="69" t="s">
        <v>11515</v>
      </c>
      <c r="C805" s="69" t="s">
        <v>11925</v>
      </c>
      <c r="D805" s="69" t="s">
        <v>11924</v>
      </c>
      <c r="E805" s="69" t="s">
        <v>11927</v>
      </c>
      <c r="F805" s="69" t="s">
        <v>10243</v>
      </c>
      <c r="G805" s="69" t="s">
        <v>1137</v>
      </c>
      <c r="H805" s="69" t="s">
        <v>1978</v>
      </c>
      <c r="I805" s="69" t="s">
        <v>1236</v>
      </c>
      <c r="J805" s="70">
        <v>243973.31</v>
      </c>
      <c r="K805" s="69" t="s">
        <v>2708</v>
      </c>
      <c r="L805" s="69" t="s">
        <v>11926</v>
      </c>
      <c r="M805" s="70">
        <v>2238.4899999999998</v>
      </c>
      <c r="N805" s="69"/>
      <c r="O805" s="69"/>
      <c r="P805" s="69" t="s">
        <v>1250</v>
      </c>
      <c r="Q805" s="69" t="s">
        <v>1459</v>
      </c>
      <c r="R805" s="69"/>
      <c r="S805" s="70">
        <v>2238.4899999999998</v>
      </c>
      <c r="T805" s="70"/>
      <c r="U805" s="69" t="s">
        <v>1263</v>
      </c>
      <c r="V805" s="73">
        <v>77</v>
      </c>
      <c r="W805" s="69" t="s">
        <v>1263</v>
      </c>
      <c r="X805" s="69"/>
      <c r="Y805" s="70"/>
      <c r="Z805" s="69">
        <v>0</v>
      </c>
      <c r="AA805" s="69" t="s">
        <v>966</v>
      </c>
      <c r="AB805" s="69" t="s">
        <v>997</v>
      </c>
      <c r="AC805" s="69" t="s">
        <v>11928</v>
      </c>
    </row>
    <row r="806" spans="1:29" ht="20" x14ac:dyDescent="0.25">
      <c r="A806" s="69"/>
      <c r="B806" s="69"/>
      <c r="C806" s="69"/>
      <c r="D806" s="69"/>
      <c r="E806" s="69" t="s">
        <v>11930</v>
      </c>
      <c r="F806" s="69"/>
      <c r="G806" s="69"/>
      <c r="H806" s="69"/>
      <c r="I806" s="69"/>
      <c r="J806" s="69"/>
      <c r="K806" s="69"/>
      <c r="L806" s="69" t="s">
        <v>11929</v>
      </c>
      <c r="M806" s="70">
        <v>70269.13</v>
      </c>
      <c r="N806" s="69"/>
      <c r="O806" s="69"/>
      <c r="P806" s="69" t="s">
        <v>1250</v>
      </c>
      <c r="Q806" s="69" t="s">
        <v>1263</v>
      </c>
      <c r="R806" s="69"/>
      <c r="S806" s="70">
        <v>70269.13</v>
      </c>
      <c r="T806" s="70"/>
      <c r="U806" s="69" t="s">
        <v>1263</v>
      </c>
      <c r="V806" s="73">
        <v>77</v>
      </c>
      <c r="W806" s="69" t="s">
        <v>1263</v>
      </c>
      <c r="X806" s="69"/>
      <c r="Y806" s="70"/>
      <c r="Z806" s="69">
        <v>0</v>
      </c>
      <c r="AA806" s="69"/>
      <c r="AB806" s="69" t="s">
        <v>967</v>
      </c>
      <c r="AC806" s="69"/>
    </row>
    <row r="807" spans="1:29" ht="20" x14ac:dyDescent="0.25">
      <c r="A807" s="69"/>
      <c r="B807" s="69"/>
      <c r="C807" s="69"/>
      <c r="D807" s="69"/>
      <c r="E807" s="69" t="s">
        <v>11932</v>
      </c>
      <c r="F807" s="69"/>
      <c r="G807" s="69"/>
      <c r="H807" s="69"/>
      <c r="I807" s="69"/>
      <c r="J807" s="69"/>
      <c r="K807" s="69"/>
      <c r="L807" s="69" t="s">
        <v>11931</v>
      </c>
      <c r="M807" s="70">
        <v>25680.880000000001</v>
      </c>
      <c r="N807" s="69"/>
      <c r="O807" s="69"/>
      <c r="P807" s="69" t="s">
        <v>1143</v>
      </c>
      <c r="Q807" s="69" t="s">
        <v>1447</v>
      </c>
      <c r="R807" s="69"/>
      <c r="S807" s="70">
        <v>25680.880000000001</v>
      </c>
      <c r="T807" s="70"/>
      <c r="U807" s="69"/>
      <c r="V807" s="69"/>
      <c r="W807" s="69" t="s">
        <v>1393</v>
      </c>
      <c r="X807" s="69"/>
      <c r="Y807" s="70"/>
      <c r="Z807" s="69">
        <v>0</v>
      </c>
      <c r="AA807" s="69"/>
      <c r="AB807" s="69" t="s">
        <v>967</v>
      </c>
      <c r="AC807" s="69"/>
    </row>
    <row r="808" spans="1:29" ht="20" x14ac:dyDescent="0.25">
      <c r="A808" s="69"/>
      <c r="B808" s="69"/>
      <c r="C808" s="69"/>
      <c r="D808" s="69"/>
      <c r="E808" s="69" t="s">
        <v>11934</v>
      </c>
      <c r="F808" s="69"/>
      <c r="G808" s="69"/>
      <c r="H808" s="69"/>
      <c r="I808" s="69"/>
      <c r="J808" s="69"/>
      <c r="K808" s="69"/>
      <c r="L808" s="69" t="s">
        <v>11933</v>
      </c>
      <c r="M808" s="70">
        <v>19387.13</v>
      </c>
      <c r="N808" s="69"/>
      <c r="O808" s="69"/>
      <c r="P808" s="69" t="s">
        <v>1251</v>
      </c>
      <c r="Q808" s="69" t="s">
        <v>1490</v>
      </c>
      <c r="R808" s="69"/>
      <c r="S808" s="70">
        <v>19387.13</v>
      </c>
      <c r="T808" s="70"/>
      <c r="U808" s="69"/>
      <c r="V808" s="69"/>
      <c r="W808" s="69"/>
      <c r="X808" s="69"/>
      <c r="Y808" s="70"/>
      <c r="Z808" s="69">
        <v>0</v>
      </c>
      <c r="AA808" s="69"/>
      <c r="AB808" s="69" t="s">
        <v>967</v>
      </c>
      <c r="AC808" s="69"/>
    </row>
    <row r="809" spans="1:29" ht="20" x14ac:dyDescent="0.25">
      <c r="A809" s="69"/>
      <c r="B809" s="69"/>
      <c r="C809" s="69"/>
      <c r="D809" s="69"/>
      <c r="E809" s="69" t="s">
        <v>11936</v>
      </c>
      <c r="F809" s="69"/>
      <c r="G809" s="69"/>
      <c r="H809" s="69"/>
      <c r="I809" s="69"/>
      <c r="J809" s="69"/>
      <c r="K809" s="69"/>
      <c r="L809" s="69" t="s">
        <v>11935</v>
      </c>
      <c r="M809" s="70">
        <v>4210.88</v>
      </c>
      <c r="N809" s="69"/>
      <c r="O809" s="69"/>
      <c r="P809" s="69" t="s">
        <v>1986</v>
      </c>
      <c r="Q809" s="69" t="s">
        <v>1235</v>
      </c>
      <c r="R809" s="69"/>
      <c r="S809" s="70">
        <v>4210.88</v>
      </c>
      <c r="T809" s="70"/>
      <c r="U809" s="69"/>
      <c r="V809" s="69"/>
      <c r="W809" s="69"/>
      <c r="X809" s="69"/>
      <c r="Y809" s="70"/>
      <c r="Z809" s="69">
        <v>0</v>
      </c>
      <c r="AA809" s="69"/>
      <c r="AB809" s="69" t="s">
        <v>997</v>
      </c>
      <c r="AC809" s="69"/>
    </row>
    <row r="810" spans="1:29" ht="20" x14ac:dyDescent="0.25">
      <c r="A810" s="69"/>
      <c r="B810" s="69"/>
      <c r="C810" s="69"/>
      <c r="D810" s="69"/>
      <c r="E810" s="69" t="s">
        <v>11938</v>
      </c>
      <c r="F810" s="69"/>
      <c r="G810" s="69"/>
      <c r="H810" s="69"/>
      <c r="I810" s="69"/>
      <c r="J810" s="69"/>
      <c r="K810" s="69"/>
      <c r="L810" s="69" t="s">
        <v>11937</v>
      </c>
      <c r="M810" s="70">
        <v>11455.92</v>
      </c>
      <c r="N810" s="69"/>
      <c r="O810" s="69"/>
      <c r="P810" s="69" t="s">
        <v>1257</v>
      </c>
      <c r="Q810" s="69" t="s">
        <v>1616</v>
      </c>
      <c r="R810" s="69"/>
      <c r="S810" s="70">
        <v>11455.92</v>
      </c>
      <c r="T810" s="70"/>
      <c r="U810" s="69" t="s">
        <v>1270</v>
      </c>
      <c r="V810" s="73">
        <v>71</v>
      </c>
      <c r="W810" s="69" t="s">
        <v>1270</v>
      </c>
      <c r="X810" s="69"/>
      <c r="Y810" s="70"/>
      <c r="Z810" s="69">
        <v>0</v>
      </c>
      <c r="AA810" s="69"/>
      <c r="AB810" s="69" t="s">
        <v>997</v>
      </c>
      <c r="AC810" s="69"/>
    </row>
    <row r="811" spans="1:29" ht="20" x14ac:dyDescent="0.25">
      <c r="A811" s="69"/>
      <c r="B811" s="69"/>
      <c r="C811" s="69"/>
      <c r="D811" s="69"/>
      <c r="E811" s="69" t="s">
        <v>11940</v>
      </c>
      <c r="F811" s="69"/>
      <c r="G811" s="69"/>
      <c r="H811" s="69"/>
      <c r="I811" s="69"/>
      <c r="J811" s="69"/>
      <c r="K811" s="69"/>
      <c r="L811" s="69" t="s">
        <v>11939</v>
      </c>
      <c r="M811" s="70">
        <v>110703.5</v>
      </c>
      <c r="N811" s="69"/>
      <c r="O811" s="69"/>
      <c r="P811" s="69" t="s">
        <v>988</v>
      </c>
      <c r="Q811" s="69" t="s">
        <v>1616</v>
      </c>
      <c r="R811" s="69"/>
      <c r="S811" s="70">
        <v>110703.5</v>
      </c>
      <c r="T811" s="70"/>
      <c r="U811" s="69"/>
      <c r="V811" s="69"/>
      <c r="W811" s="69" t="s">
        <v>1270</v>
      </c>
      <c r="X811" s="69"/>
      <c r="Y811" s="70"/>
      <c r="Z811" s="69">
        <v>0</v>
      </c>
      <c r="AA811" s="69"/>
      <c r="AB811" s="69" t="s">
        <v>967</v>
      </c>
      <c r="AC811" s="69"/>
    </row>
    <row r="812" spans="1:29" x14ac:dyDescent="0.25">
      <c r="A812" s="71" t="s">
        <v>193</v>
      </c>
      <c r="B812" s="71"/>
      <c r="C812" s="71"/>
      <c r="D812" s="71"/>
      <c r="E812" s="71"/>
      <c r="F812" s="71"/>
      <c r="G812" s="71"/>
      <c r="H812" s="71"/>
      <c r="I812" s="71"/>
      <c r="J812" s="72">
        <v>243973.31</v>
      </c>
      <c r="K812" s="71"/>
      <c r="L812" s="71"/>
      <c r="M812" s="72">
        <v>243945.93000000002</v>
      </c>
      <c r="N812" s="72">
        <v>27.379999999975553</v>
      </c>
      <c r="O812" s="71"/>
      <c r="P812" s="71"/>
      <c r="Q812" s="71"/>
      <c r="R812" s="71"/>
      <c r="S812" s="72">
        <v>243945.93000000002</v>
      </c>
      <c r="T812" s="72">
        <v>83963.54</v>
      </c>
      <c r="U812" s="71"/>
      <c r="V812" s="71"/>
      <c r="W812" s="71"/>
      <c r="X812" s="72">
        <v>159982.39000000001</v>
      </c>
      <c r="Y812" s="72">
        <v>0</v>
      </c>
      <c r="Z812" s="72">
        <v>83963.54</v>
      </c>
      <c r="AA812" s="69"/>
      <c r="AB812" s="69"/>
      <c r="AC812" s="69"/>
    </row>
    <row r="813" spans="1:29" ht="30" x14ac:dyDescent="0.25">
      <c r="A813" s="68" t="s">
        <v>11941</v>
      </c>
      <c r="B813" s="69" t="s">
        <v>11942</v>
      </c>
      <c r="C813" s="69" t="s">
        <v>11943</v>
      </c>
      <c r="D813" s="69" t="s">
        <v>11158</v>
      </c>
      <c r="E813" s="69" t="s">
        <v>11945</v>
      </c>
      <c r="F813" s="69" t="s">
        <v>10243</v>
      </c>
      <c r="G813" s="69" t="s">
        <v>1241</v>
      </c>
      <c r="H813" s="69" t="s">
        <v>1242</v>
      </c>
      <c r="I813" s="69" t="s">
        <v>1236</v>
      </c>
      <c r="J813" s="70">
        <v>285083.24</v>
      </c>
      <c r="K813" s="69" t="s">
        <v>2708</v>
      </c>
      <c r="L813" s="69" t="s">
        <v>11944</v>
      </c>
      <c r="M813" s="70">
        <v>282863.65000000002</v>
      </c>
      <c r="N813" s="69"/>
      <c r="O813" s="69"/>
      <c r="P813" s="69" t="s">
        <v>1996</v>
      </c>
      <c r="Q813" s="69" t="s">
        <v>1268</v>
      </c>
      <c r="R813" s="69"/>
      <c r="S813" s="70">
        <v>282863.65000000002</v>
      </c>
      <c r="T813" s="70"/>
      <c r="U813" s="69" t="s">
        <v>1267</v>
      </c>
      <c r="V813" s="73">
        <v>80</v>
      </c>
      <c r="W813" s="69" t="s">
        <v>1267</v>
      </c>
      <c r="X813" s="69"/>
      <c r="Y813" s="70"/>
      <c r="Z813" s="69">
        <v>0</v>
      </c>
      <c r="AA813" s="69" t="s">
        <v>966</v>
      </c>
      <c r="AB813" s="69" t="s">
        <v>967</v>
      </c>
      <c r="AC813" s="69" t="s">
        <v>11946</v>
      </c>
    </row>
    <row r="814" spans="1:29" x14ac:dyDescent="0.25">
      <c r="A814" s="71" t="s">
        <v>193</v>
      </c>
      <c r="B814" s="71"/>
      <c r="C814" s="71"/>
      <c r="D814" s="71"/>
      <c r="E814" s="71"/>
      <c r="F814" s="71"/>
      <c r="G814" s="71"/>
      <c r="H814" s="71"/>
      <c r="I814" s="71"/>
      <c r="J814" s="72">
        <v>285083.24</v>
      </c>
      <c r="K814" s="71"/>
      <c r="L814" s="71"/>
      <c r="M814" s="72">
        <v>282863.65000000002</v>
      </c>
      <c r="N814" s="72">
        <v>2219.5899999999674</v>
      </c>
      <c r="O814" s="71"/>
      <c r="P814" s="71"/>
      <c r="Q814" s="71"/>
      <c r="R814" s="71"/>
      <c r="S814" s="72">
        <v>282863.65000000002</v>
      </c>
      <c r="T814" s="72">
        <v>282863.65000000002</v>
      </c>
      <c r="U814" s="71"/>
      <c r="V814" s="71"/>
      <c r="W814" s="71"/>
      <c r="X814" s="72">
        <v>0</v>
      </c>
      <c r="Y814" s="72">
        <v>0</v>
      </c>
      <c r="Z814" s="72">
        <v>282863.65000000002</v>
      </c>
      <c r="AA814" s="69"/>
      <c r="AB814" s="69"/>
      <c r="AC814" s="69"/>
    </row>
    <row r="815" spans="1:29" ht="20" x14ac:dyDescent="0.25">
      <c r="A815" s="68" t="s">
        <v>11947</v>
      </c>
      <c r="B815" s="69" t="s">
        <v>11948</v>
      </c>
      <c r="C815" s="69" t="s">
        <v>11949</v>
      </c>
      <c r="D815" s="69" t="s">
        <v>459</v>
      </c>
      <c r="E815" s="69" t="s">
        <v>11951</v>
      </c>
      <c r="F815" s="69" t="s">
        <v>10691</v>
      </c>
      <c r="G815" s="69" t="s">
        <v>1966</v>
      </c>
      <c r="H815" s="69" t="s">
        <v>1963</v>
      </c>
      <c r="I815" s="69" t="s">
        <v>962</v>
      </c>
      <c r="J815" s="70">
        <v>36081.629999999997</v>
      </c>
      <c r="K815" s="69" t="s">
        <v>2708</v>
      </c>
      <c r="L815" s="69" t="s">
        <v>11950</v>
      </c>
      <c r="M815" s="70">
        <v>1168.75</v>
      </c>
      <c r="N815" s="69"/>
      <c r="O815" s="69"/>
      <c r="P815" s="69" t="s">
        <v>1223</v>
      </c>
      <c r="Q815" s="69" t="s">
        <v>3480</v>
      </c>
      <c r="R815" s="69"/>
      <c r="S815" s="70">
        <v>1168.75</v>
      </c>
      <c r="T815" s="70"/>
      <c r="U815" s="69" t="s">
        <v>1416</v>
      </c>
      <c r="V815" s="73">
        <v>41</v>
      </c>
      <c r="W815" s="69" t="s">
        <v>1416</v>
      </c>
      <c r="X815" s="69"/>
      <c r="Y815" s="70"/>
      <c r="Z815" s="69">
        <v>0</v>
      </c>
      <c r="AA815" s="69" t="s">
        <v>966</v>
      </c>
      <c r="AB815" s="69" t="s">
        <v>1144</v>
      </c>
      <c r="AC815" s="69"/>
    </row>
    <row r="816" spans="1:29" x14ac:dyDescent="0.25">
      <c r="A816" s="69"/>
      <c r="B816" s="69"/>
      <c r="C816" s="69"/>
      <c r="D816" s="69"/>
      <c r="E816" s="69" t="s">
        <v>11953</v>
      </c>
      <c r="F816" s="69"/>
      <c r="G816" s="69"/>
      <c r="H816" s="69"/>
      <c r="I816" s="69"/>
      <c r="J816" s="69"/>
      <c r="K816" s="69"/>
      <c r="L816" s="69" t="s">
        <v>11952</v>
      </c>
      <c r="M816" s="70">
        <v>11890</v>
      </c>
      <c r="N816" s="69"/>
      <c r="O816" s="69"/>
      <c r="P816" s="69" t="s">
        <v>1241</v>
      </c>
      <c r="Q816" s="69" t="s">
        <v>3480</v>
      </c>
      <c r="R816" s="69"/>
      <c r="S816" s="70">
        <v>11890</v>
      </c>
      <c r="T816" s="70"/>
      <c r="U816" s="69" t="s">
        <v>1416</v>
      </c>
      <c r="V816" s="73">
        <v>45</v>
      </c>
      <c r="W816" s="69" t="s">
        <v>1416</v>
      </c>
      <c r="X816" s="69"/>
      <c r="Y816" s="70"/>
      <c r="Z816" s="69">
        <v>0</v>
      </c>
      <c r="AA816" s="69"/>
      <c r="AB816" s="69" t="s">
        <v>1144</v>
      </c>
      <c r="AC816" s="69"/>
    </row>
    <row r="817" spans="1:29" x14ac:dyDescent="0.25">
      <c r="A817" s="69"/>
      <c r="B817" s="69"/>
      <c r="C817" s="69"/>
      <c r="D817" s="69"/>
      <c r="E817" s="69" t="s">
        <v>11955</v>
      </c>
      <c r="F817" s="69"/>
      <c r="G817" s="69"/>
      <c r="H817" s="69"/>
      <c r="I817" s="69"/>
      <c r="J817" s="69"/>
      <c r="K817" s="69"/>
      <c r="L817" s="69" t="s">
        <v>11954</v>
      </c>
      <c r="M817" s="70">
        <v>16507.8</v>
      </c>
      <c r="N817" s="69"/>
      <c r="O817" s="69"/>
      <c r="P817" s="69" t="s">
        <v>2711</v>
      </c>
      <c r="Q817" s="69" t="s">
        <v>1869</v>
      </c>
      <c r="R817" s="69"/>
      <c r="S817" s="70">
        <v>16507.8</v>
      </c>
      <c r="T817" s="70"/>
      <c r="U817" s="69" t="s">
        <v>1869</v>
      </c>
      <c r="V817" s="73">
        <v>46</v>
      </c>
      <c r="W817" s="69" t="s">
        <v>1869</v>
      </c>
      <c r="X817" s="69"/>
      <c r="Y817" s="70"/>
      <c r="Z817" s="69">
        <v>0</v>
      </c>
      <c r="AA817" s="69"/>
      <c r="AB817" s="69" t="s">
        <v>1144</v>
      </c>
      <c r="AC817" s="69"/>
    </row>
    <row r="818" spans="1:29" x14ac:dyDescent="0.25">
      <c r="A818" s="69"/>
      <c r="B818" s="69"/>
      <c r="C818" s="69"/>
      <c r="D818" s="69"/>
      <c r="E818" s="69" t="s">
        <v>11957</v>
      </c>
      <c r="F818" s="69"/>
      <c r="G818" s="69"/>
      <c r="H818" s="69"/>
      <c r="I818" s="69"/>
      <c r="J818" s="69"/>
      <c r="K818" s="69"/>
      <c r="L818" s="69" t="s">
        <v>11956</v>
      </c>
      <c r="M818" s="70">
        <v>6515.08</v>
      </c>
      <c r="N818" s="69"/>
      <c r="O818" s="69"/>
      <c r="P818" s="69" t="s">
        <v>2711</v>
      </c>
      <c r="Q818" s="69" t="s">
        <v>1869</v>
      </c>
      <c r="R818" s="69"/>
      <c r="S818" s="70">
        <v>6515.08</v>
      </c>
      <c r="T818" s="70"/>
      <c r="U818" s="69" t="s">
        <v>1282</v>
      </c>
      <c r="V818" s="73">
        <v>45</v>
      </c>
      <c r="W818" s="69" t="s">
        <v>1282</v>
      </c>
      <c r="X818" s="69"/>
      <c r="Y818" s="70"/>
      <c r="Z818" s="69">
        <v>0</v>
      </c>
      <c r="AA818" s="69"/>
      <c r="AB818" s="69" t="s">
        <v>1144</v>
      </c>
      <c r="AC818" s="69"/>
    </row>
    <row r="819" spans="1:29" x14ac:dyDescent="0.25">
      <c r="A819" s="71" t="s">
        <v>193</v>
      </c>
      <c r="B819" s="71"/>
      <c r="C819" s="71"/>
      <c r="D819" s="71"/>
      <c r="E819" s="71"/>
      <c r="F819" s="71"/>
      <c r="G819" s="71"/>
      <c r="H819" s="71"/>
      <c r="I819" s="71"/>
      <c r="J819" s="72">
        <v>36081.629999999997</v>
      </c>
      <c r="K819" s="71"/>
      <c r="L819" s="71"/>
      <c r="M819" s="72">
        <v>36081.629999999997</v>
      </c>
      <c r="N819" s="72">
        <v>0</v>
      </c>
      <c r="O819" s="71"/>
      <c r="P819" s="71"/>
      <c r="Q819" s="71"/>
      <c r="R819" s="71"/>
      <c r="S819" s="72">
        <v>36081.629999999997</v>
      </c>
      <c r="T819" s="72">
        <v>36081.629999999997</v>
      </c>
      <c r="U819" s="71"/>
      <c r="V819" s="71"/>
      <c r="W819" s="71"/>
      <c r="X819" s="72">
        <v>0</v>
      </c>
      <c r="Y819" s="72">
        <v>0</v>
      </c>
      <c r="Z819" s="72">
        <v>36081.629999999997</v>
      </c>
      <c r="AA819" s="69"/>
      <c r="AB819" s="69"/>
      <c r="AC819" s="69"/>
    </row>
    <row r="820" spans="1:29" ht="30" x14ac:dyDescent="0.25">
      <c r="A820" s="68" t="s">
        <v>11958</v>
      </c>
      <c r="B820" s="69" t="s">
        <v>11959</v>
      </c>
      <c r="C820" s="69" t="s">
        <v>11960</v>
      </c>
      <c r="D820" s="69" t="s">
        <v>459</v>
      </c>
      <c r="E820" s="69" t="s">
        <v>11962</v>
      </c>
      <c r="F820" s="69" t="s">
        <v>10243</v>
      </c>
      <c r="G820" s="69" t="s">
        <v>3802</v>
      </c>
      <c r="H820" s="69" t="s">
        <v>1465</v>
      </c>
      <c r="I820" s="69" t="s">
        <v>962</v>
      </c>
      <c r="J820" s="70">
        <v>72722.649999999994</v>
      </c>
      <c r="K820" s="69" t="s">
        <v>2708</v>
      </c>
      <c r="L820" s="69" t="s">
        <v>11961</v>
      </c>
      <c r="M820" s="70">
        <v>11979.11</v>
      </c>
      <c r="N820" s="69"/>
      <c r="O820" s="69"/>
      <c r="P820" s="69" t="s">
        <v>1075</v>
      </c>
      <c r="Q820" s="69"/>
      <c r="R820" s="69"/>
      <c r="S820" s="70">
        <v>11979.11</v>
      </c>
      <c r="T820" s="70"/>
      <c r="U820" s="69"/>
      <c r="V820" s="69"/>
      <c r="W820" s="69"/>
      <c r="X820" s="69"/>
      <c r="Y820" s="70"/>
      <c r="Z820" s="69">
        <v>0</v>
      </c>
      <c r="AA820" s="69" t="s">
        <v>966</v>
      </c>
      <c r="AB820" s="69" t="s">
        <v>1144</v>
      </c>
      <c r="AC820" s="69"/>
    </row>
    <row r="821" spans="1:29" x14ac:dyDescent="0.25">
      <c r="A821" s="69"/>
      <c r="B821" s="69"/>
      <c r="C821" s="69"/>
      <c r="D821" s="69"/>
      <c r="E821" s="69" t="s">
        <v>11964</v>
      </c>
      <c r="F821" s="69"/>
      <c r="G821" s="69"/>
      <c r="H821" s="69"/>
      <c r="I821" s="69"/>
      <c r="J821" s="69"/>
      <c r="K821" s="69"/>
      <c r="L821" s="69" t="s">
        <v>11963</v>
      </c>
      <c r="M821" s="70">
        <v>18601.439999999999</v>
      </c>
      <c r="N821" s="69"/>
      <c r="O821" s="69"/>
      <c r="P821" s="69" t="s">
        <v>1393</v>
      </c>
      <c r="Q821" s="69" t="s">
        <v>1071</v>
      </c>
      <c r="R821" s="69"/>
      <c r="S821" s="70">
        <v>18601.439999999999</v>
      </c>
      <c r="T821" s="70"/>
      <c r="U821" s="69"/>
      <c r="V821" s="69"/>
      <c r="W821" s="69" t="s">
        <v>1616</v>
      </c>
      <c r="X821" s="69"/>
      <c r="Y821" s="70"/>
      <c r="Z821" s="69">
        <v>0</v>
      </c>
      <c r="AA821" s="69"/>
      <c r="AB821" s="69" t="s">
        <v>1144</v>
      </c>
      <c r="AC821" s="69"/>
    </row>
    <row r="822" spans="1:29" x14ac:dyDescent="0.25">
      <c r="A822" s="69"/>
      <c r="B822" s="69"/>
      <c r="C822" s="69"/>
      <c r="D822" s="69"/>
      <c r="E822" s="69" t="s">
        <v>11966</v>
      </c>
      <c r="F822" s="69"/>
      <c r="G822" s="69"/>
      <c r="H822" s="69"/>
      <c r="I822" s="69"/>
      <c r="J822" s="69"/>
      <c r="K822" s="69"/>
      <c r="L822" s="69" t="s">
        <v>11965</v>
      </c>
      <c r="M822" s="70">
        <v>22382.36</v>
      </c>
      <c r="N822" s="69"/>
      <c r="O822" s="69"/>
      <c r="P822" s="69" t="s">
        <v>1312</v>
      </c>
      <c r="Q822" s="69" t="s">
        <v>995</v>
      </c>
      <c r="R822" s="69"/>
      <c r="S822" s="70">
        <v>22382.36</v>
      </c>
      <c r="T822" s="70"/>
      <c r="U822" s="69"/>
      <c r="V822" s="69"/>
      <c r="W822" s="69"/>
      <c r="X822" s="69"/>
      <c r="Y822" s="70"/>
      <c r="Z822" s="69">
        <v>0</v>
      </c>
      <c r="AA822" s="69"/>
      <c r="AB822" s="69" t="s">
        <v>1144</v>
      </c>
      <c r="AC822" s="69"/>
    </row>
    <row r="823" spans="1:29" x14ac:dyDescent="0.25">
      <c r="A823" s="69"/>
      <c r="B823" s="69"/>
      <c r="C823" s="69"/>
      <c r="D823" s="69"/>
      <c r="E823" s="69" t="s">
        <v>11968</v>
      </c>
      <c r="F823" s="69"/>
      <c r="G823" s="69"/>
      <c r="H823" s="69"/>
      <c r="I823" s="69"/>
      <c r="J823" s="69"/>
      <c r="K823" s="69"/>
      <c r="L823" s="69" t="s">
        <v>11967</v>
      </c>
      <c r="M823" s="70">
        <v>19759.740000000002</v>
      </c>
      <c r="N823" s="69"/>
      <c r="O823" s="69"/>
      <c r="P823" s="69" t="s">
        <v>1378</v>
      </c>
      <c r="Q823" s="69" t="s">
        <v>1524</v>
      </c>
      <c r="R823" s="69"/>
      <c r="S823" s="70">
        <v>19759.740000000002</v>
      </c>
      <c r="T823" s="70"/>
      <c r="U823" s="69"/>
      <c r="V823" s="69"/>
      <c r="W823" s="69" t="s">
        <v>1524</v>
      </c>
      <c r="X823" s="69"/>
      <c r="Y823" s="70"/>
      <c r="Z823" s="69">
        <v>0</v>
      </c>
      <c r="AA823" s="69"/>
      <c r="AB823" s="69" t="s">
        <v>1144</v>
      </c>
      <c r="AC823" s="69"/>
    </row>
    <row r="824" spans="1:29" x14ac:dyDescent="0.25">
      <c r="A824" s="71" t="s">
        <v>193</v>
      </c>
      <c r="B824" s="71"/>
      <c r="C824" s="71"/>
      <c r="D824" s="71"/>
      <c r="E824" s="71"/>
      <c r="F824" s="71"/>
      <c r="G824" s="71"/>
      <c r="H824" s="71"/>
      <c r="I824" s="71"/>
      <c r="J824" s="72">
        <v>72722.649999999994</v>
      </c>
      <c r="K824" s="71"/>
      <c r="L824" s="71"/>
      <c r="M824" s="72">
        <v>72722.650000000009</v>
      </c>
      <c r="N824" s="72">
        <v>-1.4551915228366852E-11</v>
      </c>
      <c r="O824" s="71"/>
      <c r="P824" s="71"/>
      <c r="Q824" s="71"/>
      <c r="R824" s="71"/>
      <c r="S824" s="72">
        <v>72722.650000000009</v>
      </c>
      <c r="T824" s="72">
        <v>0</v>
      </c>
      <c r="U824" s="71"/>
      <c r="V824" s="71"/>
      <c r="W824" s="71"/>
      <c r="X824" s="72">
        <v>72722.650000000009</v>
      </c>
      <c r="Y824" s="72">
        <v>0</v>
      </c>
      <c r="Z824" s="72">
        <v>0</v>
      </c>
      <c r="AA824" s="69"/>
      <c r="AB824" s="69"/>
      <c r="AC824" s="69"/>
    </row>
    <row r="825" spans="1:29" ht="20" x14ac:dyDescent="0.25">
      <c r="A825" s="68" t="s">
        <v>11969</v>
      </c>
      <c r="B825" s="69" t="s">
        <v>11970</v>
      </c>
      <c r="C825" s="69" t="s">
        <v>11972</v>
      </c>
      <c r="D825" s="69" t="s">
        <v>11971</v>
      </c>
      <c r="E825" s="69" t="s">
        <v>11974</v>
      </c>
      <c r="F825" s="69" t="s">
        <v>10243</v>
      </c>
      <c r="G825" s="69" t="s">
        <v>2707</v>
      </c>
      <c r="H825" s="69" t="s">
        <v>1374</v>
      </c>
      <c r="I825" s="69" t="s">
        <v>962</v>
      </c>
      <c r="J825" s="70">
        <v>2610.54</v>
      </c>
      <c r="K825" s="69" t="s">
        <v>2708</v>
      </c>
      <c r="L825" s="69" t="s">
        <v>11973</v>
      </c>
      <c r="M825" s="70">
        <v>933.54</v>
      </c>
      <c r="N825" s="69"/>
      <c r="O825" s="69"/>
      <c r="P825" s="69" t="s">
        <v>1250</v>
      </c>
      <c r="Q825" s="69" t="s">
        <v>1374</v>
      </c>
      <c r="R825" s="69"/>
      <c r="S825" s="70">
        <v>933.54</v>
      </c>
      <c r="T825" s="70"/>
      <c r="U825" s="69" t="s">
        <v>1367</v>
      </c>
      <c r="V825" s="73">
        <v>69</v>
      </c>
      <c r="W825" s="69" t="s">
        <v>1367</v>
      </c>
      <c r="X825" s="69"/>
      <c r="Y825" s="70"/>
      <c r="Z825" s="69">
        <v>0</v>
      </c>
      <c r="AA825" s="69" t="s">
        <v>966</v>
      </c>
      <c r="AB825" s="69" t="s">
        <v>1144</v>
      </c>
      <c r="AC825" s="69"/>
    </row>
    <row r="826" spans="1:29" x14ac:dyDescent="0.25">
      <c r="A826" s="69"/>
      <c r="B826" s="69"/>
      <c r="C826" s="69"/>
      <c r="D826" s="69"/>
      <c r="E826" s="69" t="s">
        <v>11976</v>
      </c>
      <c r="F826" s="69"/>
      <c r="G826" s="69"/>
      <c r="H826" s="69"/>
      <c r="I826" s="69"/>
      <c r="J826" s="69"/>
      <c r="K826" s="69"/>
      <c r="L826" s="69" t="s">
        <v>11975</v>
      </c>
      <c r="M826" s="70">
        <v>446.21</v>
      </c>
      <c r="N826" s="69"/>
      <c r="O826" s="69"/>
      <c r="P826" s="69" t="s">
        <v>1459</v>
      </c>
      <c r="Q826" s="69" t="s">
        <v>1452</v>
      </c>
      <c r="R826" s="69"/>
      <c r="S826" s="70">
        <v>446.21</v>
      </c>
      <c r="T826" s="70"/>
      <c r="U826" s="69"/>
      <c r="V826" s="69"/>
      <c r="W826" s="69"/>
      <c r="X826" s="69"/>
      <c r="Y826" s="70"/>
      <c r="Z826" s="69">
        <v>0</v>
      </c>
      <c r="AA826" s="69"/>
      <c r="AB826" s="69" t="s">
        <v>1144</v>
      </c>
      <c r="AC826" s="69"/>
    </row>
    <row r="827" spans="1:29" x14ac:dyDescent="0.25">
      <c r="A827" s="69"/>
      <c r="B827" s="69"/>
      <c r="C827" s="69"/>
      <c r="D827" s="69"/>
      <c r="E827" s="69" t="s">
        <v>11978</v>
      </c>
      <c r="F827" s="69"/>
      <c r="G827" s="69"/>
      <c r="H827" s="69"/>
      <c r="I827" s="69"/>
      <c r="J827" s="69"/>
      <c r="K827" s="69"/>
      <c r="L827" s="69" t="s">
        <v>11977</v>
      </c>
      <c r="M827" s="70">
        <v>1230.79</v>
      </c>
      <c r="N827" s="69"/>
      <c r="O827" s="69"/>
      <c r="P827" s="69" t="s">
        <v>1311</v>
      </c>
      <c r="Q827" s="69" t="s">
        <v>1616</v>
      </c>
      <c r="R827" s="69"/>
      <c r="S827" s="70">
        <v>1230.79</v>
      </c>
      <c r="T827" s="70"/>
      <c r="U827" s="69" t="s">
        <v>1270</v>
      </c>
      <c r="V827" s="73">
        <v>50</v>
      </c>
      <c r="W827" s="69" t="s">
        <v>1270</v>
      </c>
      <c r="X827" s="69"/>
      <c r="Y827" s="70"/>
      <c r="Z827" s="69">
        <v>0</v>
      </c>
      <c r="AA827" s="69"/>
      <c r="AB827" s="69" t="s">
        <v>1144</v>
      </c>
      <c r="AC827" s="69"/>
    </row>
    <row r="828" spans="1:29" x14ac:dyDescent="0.25">
      <c r="A828" s="71" t="s">
        <v>193</v>
      </c>
      <c r="B828" s="71"/>
      <c r="C828" s="71"/>
      <c r="D828" s="71"/>
      <c r="E828" s="71"/>
      <c r="F828" s="71"/>
      <c r="G828" s="71"/>
      <c r="H828" s="71"/>
      <c r="I828" s="71"/>
      <c r="J828" s="72">
        <v>2610.54</v>
      </c>
      <c r="K828" s="71"/>
      <c r="L828" s="71"/>
      <c r="M828" s="72">
        <v>2610.54</v>
      </c>
      <c r="N828" s="72">
        <v>0</v>
      </c>
      <c r="O828" s="71"/>
      <c r="P828" s="71"/>
      <c r="Q828" s="71"/>
      <c r="R828" s="71"/>
      <c r="S828" s="72">
        <v>2610.54</v>
      </c>
      <c r="T828" s="72">
        <v>2164.33</v>
      </c>
      <c r="U828" s="71"/>
      <c r="V828" s="71"/>
      <c r="W828" s="71"/>
      <c r="X828" s="72">
        <v>446.21</v>
      </c>
      <c r="Y828" s="72">
        <v>0</v>
      </c>
      <c r="Z828" s="72">
        <v>2164.33</v>
      </c>
      <c r="AA828" s="69"/>
      <c r="AB828" s="69"/>
      <c r="AC828" s="69"/>
    </row>
    <row r="829" spans="1:29" ht="30" x14ac:dyDescent="0.25">
      <c r="A829" s="68" t="s">
        <v>11979</v>
      </c>
      <c r="B829" s="69" t="s">
        <v>11980</v>
      </c>
      <c r="C829" s="69" t="s">
        <v>11981</v>
      </c>
      <c r="D829" s="69" t="s">
        <v>11924</v>
      </c>
      <c r="E829" s="69" t="s">
        <v>11983</v>
      </c>
      <c r="F829" s="69" t="s">
        <v>10255</v>
      </c>
      <c r="G829" s="69" t="s">
        <v>1300</v>
      </c>
      <c r="H829" s="69" t="s">
        <v>1978</v>
      </c>
      <c r="I829" s="69" t="s">
        <v>1236</v>
      </c>
      <c r="J829" s="70">
        <v>395400.55</v>
      </c>
      <c r="K829" s="69" t="s">
        <v>2708</v>
      </c>
      <c r="L829" s="69" t="s">
        <v>11982</v>
      </c>
      <c r="M829" s="70">
        <v>57731.5</v>
      </c>
      <c r="N829" s="69"/>
      <c r="O829" s="69"/>
      <c r="P829" s="69" t="s">
        <v>2054</v>
      </c>
      <c r="Q829" s="69" t="s">
        <v>1452</v>
      </c>
      <c r="R829" s="69"/>
      <c r="S829" s="70">
        <v>57731.5</v>
      </c>
      <c r="T829" s="70"/>
      <c r="U829" s="69"/>
      <c r="V829" s="69"/>
      <c r="W829" s="69"/>
      <c r="X829" s="69"/>
      <c r="Y829" s="70"/>
      <c r="Z829" s="69">
        <v>0</v>
      </c>
      <c r="AA829" s="69" t="s">
        <v>966</v>
      </c>
      <c r="AB829" s="69" t="s">
        <v>967</v>
      </c>
      <c r="AC829" s="69"/>
    </row>
    <row r="830" spans="1:29" ht="20" x14ac:dyDescent="0.25">
      <c r="A830" s="69"/>
      <c r="B830" s="69"/>
      <c r="C830" s="69"/>
      <c r="D830" s="69"/>
      <c r="E830" s="69" t="s">
        <v>11985</v>
      </c>
      <c r="F830" s="69"/>
      <c r="G830" s="69"/>
      <c r="H830" s="69"/>
      <c r="I830" s="69"/>
      <c r="J830" s="69"/>
      <c r="K830" s="69"/>
      <c r="L830" s="69" t="s">
        <v>11984</v>
      </c>
      <c r="M830" s="70">
        <v>48017.75</v>
      </c>
      <c r="N830" s="69"/>
      <c r="O830" s="69"/>
      <c r="P830" s="69" t="s">
        <v>1363</v>
      </c>
      <c r="Q830" s="69" t="s">
        <v>1480</v>
      </c>
      <c r="R830" s="69"/>
      <c r="S830" s="70">
        <v>48017.75</v>
      </c>
      <c r="T830" s="70"/>
      <c r="U830" s="69"/>
      <c r="V830" s="69"/>
      <c r="W830" s="69"/>
      <c r="X830" s="69"/>
      <c r="Y830" s="70"/>
      <c r="Z830" s="69">
        <v>0</v>
      </c>
      <c r="AA830" s="69"/>
      <c r="AB830" s="69" t="s">
        <v>967</v>
      </c>
      <c r="AC830" s="69"/>
    </row>
    <row r="831" spans="1:29" ht="20" x14ac:dyDescent="0.25">
      <c r="A831" s="69"/>
      <c r="B831" s="69"/>
      <c r="C831" s="69"/>
      <c r="D831" s="69"/>
      <c r="E831" s="69" t="s">
        <v>11987</v>
      </c>
      <c r="F831" s="69"/>
      <c r="G831" s="69"/>
      <c r="H831" s="69"/>
      <c r="I831" s="69"/>
      <c r="J831" s="69"/>
      <c r="K831" s="69"/>
      <c r="L831" s="69" t="s">
        <v>11986</v>
      </c>
      <c r="M831" s="70">
        <v>34684.5</v>
      </c>
      <c r="N831" s="69"/>
      <c r="O831" s="69"/>
      <c r="P831" s="69" t="s">
        <v>1257</v>
      </c>
      <c r="Q831" s="69" t="s">
        <v>1616</v>
      </c>
      <c r="R831" s="69"/>
      <c r="S831" s="70">
        <v>34684.5</v>
      </c>
      <c r="T831" s="70"/>
      <c r="U831" s="69"/>
      <c r="V831" s="69"/>
      <c r="W831" s="69" t="s">
        <v>1270</v>
      </c>
      <c r="X831" s="69"/>
      <c r="Y831" s="70"/>
      <c r="Z831" s="69">
        <v>0</v>
      </c>
      <c r="AA831" s="69"/>
      <c r="AB831" s="69" t="s">
        <v>967</v>
      </c>
      <c r="AC831" s="69"/>
    </row>
    <row r="832" spans="1:29" ht="20" x14ac:dyDescent="0.25">
      <c r="A832" s="69"/>
      <c r="B832" s="69"/>
      <c r="C832" s="69"/>
      <c r="D832" s="69"/>
      <c r="E832" s="69" t="s">
        <v>11989</v>
      </c>
      <c r="F832" s="69"/>
      <c r="G832" s="69"/>
      <c r="H832" s="69"/>
      <c r="I832" s="69"/>
      <c r="J832" s="69"/>
      <c r="K832" s="69"/>
      <c r="L832" s="69" t="s">
        <v>11988</v>
      </c>
      <c r="M832" s="70">
        <v>35131.199999999997</v>
      </c>
      <c r="N832" s="69"/>
      <c r="O832" s="69"/>
      <c r="P832" s="69" t="s">
        <v>1282</v>
      </c>
      <c r="Q832" s="69" t="s">
        <v>1616</v>
      </c>
      <c r="R832" s="69"/>
      <c r="S832" s="70">
        <v>35131.199999999997</v>
      </c>
      <c r="T832" s="70"/>
      <c r="U832" s="69"/>
      <c r="V832" s="69"/>
      <c r="W832" s="69" t="s">
        <v>1270</v>
      </c>
      <c r="X832" s="69"/>
      <c r="Y832" s="70"/>
      <c r="Z832" s="69">
        <v>0</v>
      </c>
      <c r="AA832" s="69"/>
      <c r="AB832" s="69" t="s">
        <v>997</v>
      </c>
      <c r="AC832" s="69"/>
    </row>
    <row r="833" spans="1:29" ht="20" x14ac:dyDescent="0.25">
      <c r="A833" s="69"/>
      <c r="B833" s="69"/>
      <c r="C833" s="69"/>
      <c r="D833" s="69"/>
      <c r="E833" s="69" t="s">
        <v>11991</v>
      </c>
      <c r="F833" s="69"/>
      <c r="G833" s="69"/>
      <c r="H833" s="69"/>
      <c r="I833" s="69"/>
      <c r="J833" s="69"/>
      <c r="K833" s="69"/>
      <c r="L833" s="69" t="s">
        <v>11990</v>
      </c>
      <c r="M833" s="70">
        <v>104851.5</v>
      </c>
      <c r="N833" s="69"/>
      <c r="O833" s="69"/>
      <c r="P833" s="69" t="s">
        <v>1345</v>
      </c>
      <c r="Q833" s="69" t="s">
        <v>1564</v>
      </c>
      <c r="R833" s="69"/>
      <c r="S833" s="70">
        <v>104851.5</v>
      </c>
      <c r="T833" s="70"/>
      <c r="U833" s="69"/>
      <c r="V833" s="69"/>
      <c r="W833" s="69" t="s">
        <v>1270</v>
      </c>
      <c r="X833" s="69"/>
      <c r="Y833" s="70"/>
      <c r="Z833" s="69">
        <v>0</v>
      </c>
      <c r="AA833" s="69"/>
      <c r="AB833" s="69" t="s">
        <v>967</v>
      </c>
      <c r="AC833" s="69"/>
    </row>
    <row r="834" spans="1:29" ht="20" x14ac:dyDescent="0.25">
      <c r="A834" s="69"/>
      <c r="B834" s="69"/>
      <c r="C834" s="69"/>
      <c r="D834" s="69"/>
      <c r="E834" s="69" t="s">
        <v>11993</v>
      </c>
      <c r="F834" s="69"/>
      <c r="G834" s="69"/>
      <c r="H834" s="69"/>
      <c r="I834" s="69"/>
      <c r="J834" s="69"/>
      <c r="K834" s="69"/>
      <c r="L834" s="69" t="s">
        <v>11992</v>
      </c>
      <c r="M834" s="70">
        <v>29416.75</v>
      </c>
      <c r="N834" s="69"/>
      <c r="O834" s="69"/>
      <c r="P834" s="69" t="s">
        <v>970</v>
      </c>
      <c r="Q834" s="69" t="s">
        <v>1071</v>
      </c>
      <c r="R834" s="69"/>
      <c r="S834" s="70">
        <v>29416.75</v>
      </c>
      <c r="T834" s="70"/>
      <c r="U834" s="69"/>
      <c r="V834" s="69"/>
      <c r="W834" s="69" t="s">
        <v>1611</v>
      </c>
      <c r="X834" s="69"/>
      <c r="Y834" s="70"/>
      <c r="Z834" s="69">
        <v>0</v>
      </c>
      <c r="AA834" s="69"/>
      <c r="AB834" s="69" t="s">
        <v>967</v>
      </c>
      <c r="AC834" s="69"/>
    </row>
    <row r="835" spans="1:29" ht="20" x14ac:dyDescent="0.25">
      <c r="A835" s="69"/>
      <c r="B835" s="69"/>
      <c r="C835" s="69"/>
      <c r="D835" s="69"/>
      <c r="E835" s="69" t="s">
        <v>11995</v>
      </c>
      <c r="F835" s="69"/>
      <c r="G835" s="69"/>
      <c r="H835" s="69"/>
      <c r="I835" s="69"/>
      <c r="J835" s="69"/>
      <c r="K835" s="69"/>
      <c r="L835" s="69" t="s">
        <v>11994</v>
      </c>
      <c r="M835" s="70">
        <v>23754.75</v>
      </c>
      <c r="N835" s="69"/>
      <c r="O835" s="69"/>
      <c r="P835" s="69" t="s">
        <v>1379</v>
      </c>
      <c r="Q835" s="69" t="s">
        <v>1556</v>
      </c>
      <c r="R835" s="69"/>
      <c r="S835" s="70">
        <v>23754.75</v>
      </c>
      <c r="T835" s="70"/>
      <c r="U835" s="69"/>
      <c r="V835" s="69"/>
      <c r="W835" s="69" t="s">
        <v>1616</v>
      </c>
      <c r="X835" s="69"/>
      <c r="Y835" s="70"/>
      <c r="Z835" s="69">
        <v>0</v>
      </c>
      <c r="AA835" s="69"/>
      <c r="AB835" s="69" t="s">
        <v>997</v>
      </c>
      <c r="AC835" s="69"/>
    </row>
    <row r="836" spans="1:29" ht="20" x14ac:dyDescent="0.25">
      <c r="A836" s="69"/>
      <c r="B836" s="69"/>
      <c r="C836" s="69"/>
      <c r="D836" s="69"/>
      <c r="E836" s="69" t="s">
        <v>11997</v>
      </c>
      <c r="F836" s="69"/>
      <c r="G836" s="69"/>
      <c r="H836" s="69"/>
      <c r="I836" s="69"/>
      <c r="J836" s="69"/>
      <c r="K836" s="69"/>
      <c r="L836" s="69" t="s">
        <v>11996</v>
      </c>
      <c r="M836" s="70">
        <v>44163.13</v>
      </c>
      <c r="N836" s="69"/>
      <c r="O836" s="69"/>
      <c r="P836" s="69" t="s">
        <v>1645</v>
      </c>
      <c r="Q836" s="69" t="s">
        <v>2004</v>
      </c>
      <c r="R836" s="69"/>
      <c r="S836" s="70">
        <v>44163.13</v>
      </c>
      <c r="T836" s="70"/>
      <c r="U836" s="69"/>
      <c r="V836" s="69"/>
      <c r="W836" s="69" t="s">
        <v>1611</v>
      </c>
      <c r="X836" s="69"/>
      <c r="Y836" s="70"/>
      <c r="Z836" s="69">
        <v>0</v>
      </c>
      <c r="AA836" s="69"/>
      <c r="AB836" s="69" t="s">
        <v>967</v>
      </c>
      <c r="AC836" s="69"/>
    </row>
    <row r="837" spans="1:29" ht="20" x14ac:dyDescent="0.25">
      <c r="A837" s="69"/>
      <c r="B837" s="69"/>
      <c r="C837" s="69"/>
      <c r="D837" s="69"/>
      <c r="E837" s="69" t="s">
        <v>11999</v>
      </c>
      <c r="F837" s="69"/>
      <c r="G837" s="69"/>
      <c r="H837" s="69"/>
      <c r="I837" s="69"/>
      <c r="J837" s="69"/>
      <c r="K837" s="69"/>
      <c r="L837" s="69" t="s">
        <v>11998</v>
      </c>
      <c r="M837" s="70">
        <v>15886.38</v>
      </c>
      <c r="N837" s="69"/>
      <c r="O837" s="69"/>
      <c r="P837" s="69" t="s">
        <v>1582</v>
      </c>
      <c r="Q837" s="69" t="s">
        <v>1681</v>
      </c>
      <c r="R837" s="69"/>
      <c r="S837" s="70">
        <v>15886.38</v>
      </c>
      <c r="T837" s="70"/>
      <c r="U837" s="69" t="s">
        <v>1556</v>
      </c>
      <c r="V837" s="73">
        <v>58</v>
      </c>
      <c r="W837" s="69" t="s">
        <v>1556</v>
      </c>
      <c r="X837" s="69"/>
      <c r="Y837" s="70"/>
      <c r="Z837" s="69">
        <v>0</v>
      </c>
      <c r="AA837" s="69"/>
      <c r="AB837" s="69" t="s">
        <v>997</v>
      </c>
      <c r="AC837" s="69"/>
    </row>
    <row r="838" spans="1:29" x14ac:dyDescent="0.25">
      <c r="A838" s="69"/>
      <c r="B838" s="69"/>
      <c r="C838" s="69"/>
      <c r="D838" s="69"/>
      <c r="E838" s="69" t="s">
        <v>12001</v>
      </c>
      <c r="F838" s="69"/>
      <c r="G838" s="69"/>
      <c r="H838" s="69"/>
      <c r="I838" s="69"/>
      <c r="J838" s="69"/>
      <c r="K838" s="69"/>
      <c r="L838" s="69" t="s">
        <v>12000</v>
      </c>
      <c r="M838" s="70">
        <v>1646.4</v>
      </c>
      <c r="N838" s="69"/>
      <c r="O838" s="69"/>
      <c r="P838" s="69" t="s">
        <v>1393</v>
      </c>
      <c r="Q838" s="69" t="s">
        <v>1207</v>
      </c>
      <c r="R838" s="69"/>
      <c r="S838" s="70">
        <v>1646.4</v>
      </c>
      <c r="T838" s="70"/>
      <c r="U838" s="69" t="s">
        <v>1546</v>
      </c>
      <c r="V838" s="73">
        <v>55</v>
      </c>
      <c r="W838" s="69" t="s">
        <v>1546</v>
      </c>
      <c r="X838" s="69"/>
      <c r="Y838" s="70"/>
      <c r="Z838" s="69">
        <v>0</v>
      </c>
      <c r="AA838" s="69"/>
      <c r="AB838" s="69" t="s">
        <v>997</v>
      </c>
      <c r="AC838" s="69"/>
    </row>
    <row r="839" spans="1:29" x14ac:dyDescent="0.25">
      <c r="A839" s="71" t="s">
        <v>193</v>
      </c>
      <c r="B839" s="71"/>
      <c r="C839" s="71"/>
      <c r="D839" s="71"/>
      <c r="E839" s="71"/>
      <c r="F839" s="71"/>
      <c r="G839" s="71"/>
      <c r="H839" s="71"/>
      <c r="I839" s="71"/>
      <c r="J839" s="72">
        <v>395400.55</v>
      </c>
      <c r="K839" s="71"/>
      <c r="L839" s="71"/>
      <c r="M839" s="72">
        <v>395283.86000000004</v>
      </c>
      <c r="N839" s="72">
        <v>116.68999999994412</v>
      </c>
      <c r="O839" s="71"/>
      <c r="P839" s="71"/>
      <c r="Q839" s="71"/>
      <c r="R839" s="71"/>
      <c r="S839" s="72">
        <v>395283.86000000004</v>
      </c>
      <c r="T839" s="72">
        <v>17532.78</v>
      </c>
      <c r="U839" s="71"/>
      <c r="V839" s="71"/>
      <c r="W839" s="71"/>
      <c r="X839" s="72">
        <v>377751.08000000007</v>
      </c>
      <c r="Y839" s="72">
        <v>0</v>
      </c>
      <c r="Z839" s="72">
        <v>17532.78</v>
      </c>
      <c r="AA839" s="69"/>
      <c r="AB839" s="69"/>
      <c r="AC839" s="69"/>
    </row>
    <row r="840" spans="1:29" ht="20" x14ac:dyDescent="0.25">
      <c r="A840" s="68" t="s">
        <v>12002</v>
      </c>
      <c r="B840" s="69" t="s">
        <v>12003</v>
      </c>
      <c r="C840" s="69" t="s">
        <v>12004</v>
      </c>
      <c r="D840" s="69" t="s">
        <v>11097</v>
      </c>
      <c r="E840" s="69" t="s">
        <v>12006</v>
      </c>
      <c r="F840" s="69" t="s">
        <v>10255</v>
      </c>
      <c r="G840" s="69" t="s">
        <v>4791</v>
      </c>
      <c r="H840" s="69" t="s">
        <v>976</v>
      </c>
      <c r="I840" s="69" t="s">
        <v>1236</v>
      </c>
      <c r="J840" s="70">
        <v>1041179.62</v>
      </c>
      <c r="K840" s="69" t="s">
        <v>2708</v>
      </c>
      <c r="L840" s="69" t="s">
        <v>12005</v>
      </c>
      <c r="M840" s="70">
        <v>44698.2</v>
      </c>
      <c r="N840" s="69"/>
      <c r="O840" s="69"/>
      <c r="P840" s="69" t="s">
        <v>1436</v>
      </c>
      <c r="Q840" s="69" t="s">
        <v>1287</v>
      </c>
      <c r="R840" s="69"/>
      <c r="S840" s="70">
        <v>44698.2</v>
      </c>
      <c r="T840" s="70"/>
      <c r="U840" s="69" t="s">
        <v>1156</v>
      </c>
      <c r="V840" s="73">
        <v>82</v>
      </c>
      <c r="W840" s="69" t="s">
        <v>1156</v>
      </c>
      <c r="X840" s="69"/>
      <c r="Y840" s="70"/>
      <c r="Z840" s="69">
        <v>0</v>
      </c>
      <c r="AA840" s="69" t="s">
        <v>966</v>
      </c>
      <c r="AB840" s="69" t="s">
        <v>967</v>
      </c>
      <c r="AC840" s="69"/>
    </row>
    <row r="841" spans="1:29" x14ac:dyDescent="0.25">
      <c r="A841" s="69"/>
      <c r="B841" s="69"/>
      <c r="C841" s="69"/>
      <c r="D841" s="69"/>
      <c r="E841" s="69" t="s">
        <v>12008</v>
      </c>
      <c r="F841" s="69"/>
      <c r="G841" s="69"/>
      <c r="H841" s="69"/>
      <c r="I841" s="69"/>
      <c r="J841" s="69"/>
      <c r="K841" s="69"/>
      <c r="L841" s="69" t="s">
        <v>12007</v>
      </c>
      <c r="M841" s="70">
        <v>58223</v>
      </c>
      <c r="N841" s="69"/>
      <c r="O841" s="69"/>
      <c r="P841" s="69" t="s">
        <v>1436</v>
      </c>
      <c r="Q841" s="69" t="s">
        <v>979</v>
      </c>
      <c r="R841" s="69"/>
      <c r="S841" s="70">
        <v>58223</v>
      </c>
      <c r="T841" s="70"/>
      <c r="U841" s="69" t="s">
        <v>979</v>
      </c>
      <c r="V841" s="73">
        <v>83</v>
      </c>
      <c r="W841" s="69" t="s">
        <v>979</v>
      </c>
      <c r="X841" s="69"/>
      <c r="Y841" s="70"/>
      <c r="Z841" s="69">
        <v>0</v>
      </c>
      <c r="AA841" s="69"/>
      <c r="AB841" s="69" t="s">
        <v>967</v>
      </c>
      <c r="AC841" s="69"/>
    </row>
    <row r="842" spans="1:29" x14ac:dyDescent="0.25">
      <c r="A842" s="69"/>
      <c r="B842" s="69"/>
      <c r="C842" s="69"/>
      <c r="D842" s="69"/>
      <c r="E842" s="69" t="s">
        <v>12010</v>
      </c>
      <c r="F842" s="69"/>
      <c r="G842" s="69"/>
      <c r="H842" s="69"/>
      <c r="I842" s="69"/>
      <c r="J842" s="69"/>
      <c r="K842" s="69"/>
      <c r="L842" s="69" t="s">
        <v>12009</v>
      </c>
      <c r="M842" s="70">
        <v>92966.04</v>
      </c>
      <c r="N842" s="69"/>
      <c r="O842" s="69"/>
      <c r="P842" s="69" t="s">
        <v>1143</v>
      </c>
      <c r="Q842" s="69" t="s">
        <v>1447</v>
      </c>
      <c r="R842" s="69"/>
      <c r="S842" s="70">
        <v>92966.04</v>
      </c>
      <c r="T842" s="70"/>
      <c r="U842" s="69"/>
      <c r="V842" s="69"/>
      <c r="W842" s="69" t="s">
        <v>1018</v>
      </c>
      <c r="X842" s="69"/>
      <c r="Y842" s="70"/>
      <c r="Z842" s="69">
        <v>0</v>
      </c>
      <c r="AA842" s="69"/>
      <c r="AB842" s="69" t="s">
        <v>967</v>
      </c>
      <c r="AC842" s="69"/>
    </row>
    <row r="843" spans="1:29" x14ac:dyDescent="0.25">
      <c r="A843" s="69"/>
      <c r="B843" s="69"/>
      <c r="C843" s="69"/>
      <c r="D843" s="69"/>
      <c r="E843" s="69" t="s">
        <v>12012</v>
      </c>
      <c r="F843" s="69"/>
      <c r="G843" s="69"/>
      <c r="H843" s="69"/>
      <c r="I843" s="69"/>
      <c r="J843" s="69"/>
      <c r="K843" s="69"/>
      <c r="L843" s="69" t="s">
        <v>12011</v>
      </c>
      <c r="M843" s="70">
        <v>131377</v>
      </c>
      <c r="N843" s="69"/>
      <c r="O843" s="69"/>
      <c r="P843" s="69" t="s">
        <v>1257</v>
      </c>
      <c r="Q843" s="69" t="s">
        <v>1616</v>
      </c>
      <c r="R843" s="69"/>
      <c r="S843" s="70">
        <v>131377</v>
      </c>
      <c r="T843" s="70"/>
      <c r="U843" s="69"/>
      <c r="V843" s="69"/>
      <c r="W843" s="69" t="s">
        <v>1270</v>
      </c>
      <c r="X843" s="69"/>
      <c r="Y843" s="70"/>
      <c r="Z843" s="69">
        <v>0</v>
      </c>
      <c r="AA843" s="69"/>
      <c r="AB843" s="69" t="s">
        <v>967</v>
      </c>
      <c r="AC843" s="69"/>
    </row>
    <row r="844" spans="1:29" x14ac:dyDescent="0.25">
      <c r="A844" s="69"/>
      <c r="B844" s="69"/>
      <c r="C844" s="69"/>
      <c r="D844" s="69"/>
      <c r="E844" s="69" t="s">
        <v>12014</v>
      </c>
      <c r="F844" s="69"/>
      <c r="G844" s="69"/>
      <c r="H844" s="69"/>
      <c r="I844" s="69"/>
      <c r="J844" s="69"/>
      <c r="K844" s="69"/>
      <c r="L844" s="69" t="s">
        <v>12013</v>
      </c>
      <c r="M844" s="70">
        <v>3981.77</v>
      </c>
      <c r="N844" s="69"/>
      <c r="O844" s="69"/>
      <c r="P844" s="69" t="s">
        <v>1257</v>
      </c>
      <c r="Q844" s="69" t="s">
        <v>1270</v>
      </c>
      <c r="R844" s="69"/>
      <c r="S844" s="70">
        <v>3981.77</v>
      </c>
      <c r="T844" s="70"/>
      <c r="U844" s="69" t="s">
        <v>1270</v>
      </c>
      <c r="V844" s="73">
        <v>71</v>
      </c>
      <c r="W844" s="69" t="s">
        <v>1270</v>
      </c>
      <c r="X844" s="69"/>
      <c r="Y844" s="70"/>
      <c r="Z844" s="69">
        <v>0</v>
      </c>
      <c r="AA844" s="69"/>
      <c r="AB844" s="69" t="s">
        <v>967</v>
      </c>
      <c r="AC844" s="69"/>
    </row>
    <row r="845" spans="1:29" x14ac:dyDescent="0.25">
      <c r="A845" s="69"/>
      <c r="B845" s="69"/>
      <c r="C845" s="69"/>
      <c r="D845" s="69"/>
      <c r="E845" s="69" t="s">
        <v>12016</v>
      </c>
      <c r="F845" s="69"/>
      <c r="G845" s="69"/>
      <c r="H845" s="69"/>
      <c r="I845" s="69"/>
      <c r="J845" s="69"/>
      <c r="K845" s="69"/>
      <c r="L845" s="69" t="s">
        <v>12015</v>
      </c>
      <c r="M845" s="70">
        <v>139627.76</v>
      </c>
      <c r="N845" s="69"/>
      <c r="O845" s="69"/>
      <c r="P845" s="69" t="s">
        <v>1345</v>
      </c>
      <c r="Q845" s="69" t="s">
        <v>1182</v>
      </c>
      <c r="R845" s="69"/>
      <c r="S845" s="70">
        <v>139627.76</v>
      </c>
      <c r="T845" s="70"/>
      <c r="U845" s="69"/>
      <c r="V845" s="69"/>
      <c r="W845" s="69" t="s">
        <v>1005</v>
      </c>
      <c r="X845" s="69"/>
      <c r="Y845" s="70"/>
      <c r="Z845" s="69">
        <v>0</v>
      </c>
      <c r="AA845" s="69"/>
      <c r="AB845" s="69" t="s">
        <v>967</v>
      </c>
      <c r="AC845" s="69"/>
    </row>
    <row r="846" spans="1:29" x14ac:dyDescent="0.25">
      <c r="A846" s="69"/>
      <c r="B846" s="69"/>
      <c r="C846" s="69"/>
      <c r="D846" s="69"/>
      <c r="E846" s="69" t="s">
        <v>12018</v>
      </c>
      <c r="F846" s="69"/>
      <c r="G846" s="69"/>
      <c r="H846" s="69"/>
      <c r="I846" s="69"/>
      <c r="J846" s="69"/>
      <c r="K846" s="69"/>
      <c r="L846" s="69" t="s">
        <v>12017</v>
      </c>
      <c r="M846" s="70">
        <v>129041.76</v>
      </c>
      <c r="N846" s="69"/>
      <c r="O846" s="69"/>
      <c r="P846" s="69" t="s">
        <v>961</v>
      </c>
      <c r="Q846" s="69" t="s">
        <v>1946</v>
      </c>
      <c r="R846" s="69"/>
      <c r="S846" s="70">
        <v>129041.76</v>
      </c>
      <c r="T846" s="70"/>
      <c r="U846" s="69"/>
      <c r="V846" s="69"/>
      <c r="W846" s="69" t="s">
        <v>1611</v>
      </c>
      <c r="X846" s="69"/>
      <c r="Y846" s="70"/>
      <c r="Z846" s="69">
        <v>0</v>
      </c>
      <c r="AA846" s="69"/>
      <c r="AB846" s="69" t="s">
        <v>967</v>
      </c>
      <c r="AC846" s="69"/>
    </row>
    <row r="847" spans="1:29" x14ac:dyDescent="0.25">
      <c r="A847" s="69"/>
      <c r="B847" s="69"/>
      <c r="C847" s="69"/>
      <c r="D847" s="69"/>
      <c r="E847" s="69" t="s">
        <v>12020</v>
      </c>
      <c r="F847" s="69"/>
      <c r="G847" s="69"/>
      <c r="H847" s="69"/>
      <c r="I847" s="69"/>
      <c r="J847" s="69"/>
      <c r="K847" s="69"/>
      <c r="L847" s="69" t="s">
        <v>12019</v>
      </c>
      <c r="M847" s="70">
        <v>67864.31</v>
      </c>
      <c r="N847" s="69"/>
      <c r="O847" s="69"/>
      <c r="P847" s="69" t="s">
        <v>970</v>
      </c>
      <c r="Q847" s="69" t="s">
        <v>2004</v>
      </c>
      <c r="R847" s="69"/>
      <c r="S847" s="70">
        <v>67864.31</v>
      </c>
      <c r="T847" s="70"/>
      <c r="U847" s="69"/>
      <c r="V847" s="69"/>
      <c r="W847" s="69" t="s">
        <v>1616</v>
      </c>
      <c r="X847" s="69"/>
      <c r="Y847" s="70"/>
      <c r="Z847" s="69">
        <v>0</v>
      </c>
      <c r="AA847" s="69"/>
      <c r="AB847" s="69" t="s">
        <v>967</v>
      </c>
      <c r="AC847" s="69"/>
    </row>
    <row r="848" spans="1:29" x14ac:dyDescent="0.25">
      <c r="A848" s="69"/>
      <c r="B848" s="69"/>
      <c r="C848" s="69"/>
      <c r="D848" s="69"/>
      <c r="E848" s="69" t="s">
        <v>12022</v>
      </c>
      <c r="F848" s="69"/>
      <c r="G848" s="69"/>
      <c r="H848" s="69"/>
      <c r="I848" s="69"/>
      <c r="J848" s="69"/>
      <c r="K848" s="69"/>
      <c r="L848" s="69" t="s">
        <v>12021</v>
      </c>
      <c r="M848" s="70">
        <v>88075.520000000004</v>
      </c>
      <c r="N848" s="69"/>
      <c r="O848" s="69"/>
      <c r="P848" s="69" t="s">
        <v>970</v>
      </c>
      <c r="Q848" s="69" t="s">
        <v>2004</v>
      </c>
      <c r="R848" s="69"/>
      <c r="S848" s="70">
        <v>88075.520000000004</v>
      </c>
      <c r="T848" s="70"/>
      <c r="U848" s="69"/>
      <c r="V848" s="69"/>
      <c r="W848" s="69" t="s">
        <v>1611</v>
      </c>
      <c r="X848" s="69"/>
      <c r="Y848" s="70"/>
      <c r="Z848" s="69">
        <v>0</v>
      </c>
      <c r="AA848" s="69"/>
      <c r="AB848" s="69" t="s">
        <v>967</v>
      </c>
      <c r="AC848" s="69"/>
    </row>
    <row r="849" spans="1:29" x14ac:dyDescent="0.25">
      <c r="A849" s="69"/>
      <c r="B849" s="69"/>
      <c r="C849" s="69"/>
      <c r="D849" s="69"/>
      <c r="E849" s="69" t="s">
        <v>12024</v>
      </c>
      <c r="F849" s="69"/>
      <c r="G849" s="69"/>
      <c r="H849" s="69"/>
      <c r="I849" s="69"/>
      <c r="J849" s="69"/>
      <c r="K849" s="69"/>
      <c r="L849" s="69" t="s">
        <v>12023</v>
      </c>
      <c r="M849" s="70">
        <v>127684.83</v>
      </c>
      <c r="N849" s="69"/>
      <c r="O849" s="69"/>
      <c r="P849" s="69" t="s">
        <v>982</v>
      </c>
      <c r="Q849" s="69" t="s">
        <v>1032</v>
      </c>
      <c r="R849" s="69"/>
      <c r="S849" s="70">
        <v>127684.83</v>
      </c>
      <c r="T849" s="70"/>
      <c r="U849" s="69"/>
      <c r="V849" s="69"/>
      <c r="W849" s="69" t="s">
        <v>1182</v>
      </c>
      <c r="X849" s="69"/>
      <c r="Y849" s="70"/>
      <c r="Z849" s="69">
        <v>0</v>
      </c>
      <c r="AA849" s="69"/>
      <c r="AB849" s="69" t="s">
        <v>967</v>
      </c>
      <c r="AC849" s="69"/>
    </row>
    <row r="850" spans="1:29" x14ac:dyDescent="0.25">
      <c r="A850" s="69"/>
      <c r="B850" s="69"/>
      <c r="C850" s="69"/>
      <c r="D850" s="69"/>
      <c r="E850" s="69" t="s">
        <v>12026</v>
      </c>
      <c r="F850" s="69"/>
      <c r="G850" s="69"/>
      <c r="H850" s="69"/>
      <c r="I850" s="69"/>
      <c r="J850" s="69"/>
      <c r="K850" s="69"/>
      <c r="L850" s="69" t="s">
        <v>12025</v>
      </c>
      <c r="M850" s="70">
        <v>89777.08</v>
      </c>
      <c r="N850" s="69"/>
      <c r="O850" s="69"/>
      <c r="P850" s="69" t="s">
        <v>1374</v>
      </c>
      <c r="Q850" s="69" t="s">
        <v>1207</v>
      </c>
      <c r="R850" s="69"/>
      <c r="S850" s="70">
        <v>89777.08</v>
      </c>
      <c r="T850" s="70"/>
      <c r="U850" s="69" t="s">
        <v>1546</v>
      </c>
      <c r="V850" s="73">
        <v>71</v>
      </c>
      <c r="W850" s="69" t="s">
        <v>1546</v>
      </c>
      <c r="X850" s="69"/>
      <c r="Y850" s="70"/>
      <c r="Z850" s="69">
        <v>0</v>
      </c>
      <c r="AA850" s="69"/>
      <c r="AB850" s="69" t="s">
        <v>967</v>
      </c>
      <c r="AC850" s="69"/>
    </row>
    <row r="851" spans="1:29" x14ac:dyDescent="0.25">
      <c r="A851" s="69"/>
      <c r="B851" s="69"/>
      <c r="C851" s="69"/>
      <c r="D851" s="69"/>
      <c r="E851" s="69" t="s">
        <v>12028</v>
      </c>
      <c r="F851" s="69"/>
      <c r="G851" s="69"/>
      <c r="H851" s="69"/>
      <c r="I851" s="69"/>
      <c r="J851" s="69"/>
      <c r="K851" s="69"/>
      <c r="L851" s="69" t="s">
        <v>12027</v>
      </c>
      <c r="M851" s="70">
        <v>24905.599999999999</v>
      </c>
      <c r="N851" s="69"/>
      <c r="O851" s="69"/>
      <c r="P851" s="69" t="s">
        <v>1275</v>
      </c>
      <c r="Q851" s="69" t="s">
        <v>1669</v>
      </c>
      <c r="R851" s="69"/>
      <c r="S851" s="70">
        <v>24905.599999999999</v>
      </c>
      <c r="T851" s="70"/>
      <c r="U851" s="69" t="s">
        <v>1646</v>
      </c>
      <c r="V851" s="73">
        <v>58</v>
      </c>
      <c r="W851" s="69" t="s">
        <v>1646</v>
      </c>
      <c r="X851" s="69"/>
      <c r="Y851" s="70"/>
      <c r="Z851" s="69">
        <v>0</v>
      </c>
      <c r="AA851" s="69"/>
      <c r="AB851" s="69" t="s">
        <v>967</v>
      </c>
      <c r="AC851" s="69"/>
    </row>
    <row r="852" spans="1:29" x14ac:dyDescent="0.25">
      <c r="A852" s="69"/>
      <c r="B852" s="69"/>
      <c r="C852" s="69"/>
      <c r="D852" s="69"/>
      <c r="E852" s="69" t="s">
        <v>12030</v>
      </c>
      <c r="F852" s="69"/>
      <c r="G852" s="69"/>
      <c r="H852" s="69"/>
      <c r="I852" s="69"/>
      <c r="J852" s="69"/>
      <c r="K852" s="69"/>
      <c r="L852" s="69" t="s">
        <v>12029</v>
      </c>
      <c r="M852" s="70">
        <v>33004.14</v>
      </c>
      <c r="N852" s="69"/>
      <c r="O852" s="69"/>
      <c r="P852" s="69" t="s">
        <v>993</v>
      </c>
      <c r="Q852" s="69" t="s">
        <v>1202</v>
      </c>
      <c r="R852" s="69"/>
      <c r="S852" s="70">
        <v>33004.14</v>
      </c>
      <c r="T852" s="70"/>
      <c r="U852" s="69" t="s">
        <v>1040</v>
      </c>
      <c r="V852" s="73">
        <v>56</v>
      </c>
      <c r="W852" s="69" t="s">
        <v>1040</v>
      </c>
      <c r="X852" s="69"/>
      <c r="Y852" s="70"/>
      <c r="Z852" s="69">
        <v>0</v>
      </c>
      <c r="AA852" s="69"/>
      <c r="AB852" s="69" t="s">
        <v>967</v>
      </c>
      <c r="AC852" s="69"/>
    </row>
    <row r="853" spans="1:29" x14ac:dyDescent="0.25">
      <c r="A853" s="71" t="s">
        <v>193</v>
      </c>
      <c r="B853" s="71"/>
      <c r="C853" s="71"/>
      <c r="D853" s="71"/>
      <c r="E853" s="71"/>
      <c r="F853" s="71"/>
      <c r="G853" s="71"/>
      <c r="H853" s="71"/>
      <c r="I853" s="71"/>
      <c r="J853" s="72">
        <v>1041179.62</v>
      </c>
      <c r="K853" s="71"/>
      <c r="L853" s="71"/>
      <c r="M853" s="72">
        <v>1031227.01</v>
      </c>
      <c r="N853" s="72">
        <v>9952.609999999986</v>
      </c>
      <c r="O853" s="71"/>
      <c r="P853" s="71"/>
      <c r="Q853" s="71"/>
      <c r="R853" s="71"/>
      <c r="S853" s="72">
        <v>1031227.01</v>
      </c>
      <c r="T853" s="72">
        <v>201558.15</v>
      </c>
      <c r="U853" s="71"/>
      <c r="V853" s="71"/>
      <c r="W853" s="71"/>
      <c r="X853" s="72">
        <v>829668.86</v>
      </c>
      <c r="Y853" s="72">
        <v>0</v>
      </c>
      <c r="Z853" s="72">
        <v>201558.15</v>
      </c>
      <c r="AA853" s="69"/>
      <c r="AB853" s="69"/>
      <c r="AC853" s="69"/>
    </row>
    <row r="854" spans="1:29" ht="20" x14ac:dyDescent="0.25">
      <c r="A854" s="68" t="s">
        <v>12031</v>
      </c>
      <c r="B854" s="69" t="s">
        <v>12032</v>
      </c>
      <c r="C854" s="69" t="s">
        <v>12033</v>
      </c>
      <c r="D854" s="69" t="s">
        <v>11097</v>
      </c>
      <c r="E854" s="69" t="s">
        <v>12035</v>
      </c>
      <c r="F854" s="69" t="s">
        <v>10243</v>
      </c>
      <c r="G854" s="69" t="s">
        <v>1242</v>
      </c>
      <c r="H854" s="69" t="s">
        <v>1414</v>
      </c>
      <c r="I854" s="69" t="s">
        <v>1236</v>
      </c>
      <c r="J854" s="70">
        <v>154125.84</v>
      </c>
      <c r="K854" s="69" t="s">
        <v>2708</v>
      </c>
      <c r="L854" s="69" t="s">
        <v>12034</v>
      </c>
      <c r="M854" s="70">
        <v>153181</v>
      </c>
      <c r="N854" s="69"/>
      <c r="O854" s="69"/>
      <c r="P854" s="69" t="s">
        <v>1416</v>
      </c>
      <c r="Q854" s="69" t="s">
        <v>1095</v>
      </c>
      <c r="R854" s="69"/>
      <c r="S854" s="70">
        <v>153181</v>
      </c>
      <c r="T854" s="70"/>
      <c r="U854" s="69" t="s">
        <v>1156</v>
      </c>
      <c r="V854" s="73">
        <v>77</v>
      </c>
      <c r="W854" s="69" t="s">
        <v>1156</v>
      </c>
      <c r="X854" s="69"/>
      <c r="Y854" s="70"/>
      <c r="Z854" s="69">
        <v>0</v>
      </c>
      <c r="AA854" s="69" t="s">
        <v>966</v>
      </c>
      <c r="AB854" s="69" t="s">
        <v>967</v>
      </c>
      <c r="AC854" s="69"/>
    </row>
    <row r="855" spans="1:29" x14ac:dyDescent="0.25">
      <c r="A855" s="71" t="s">
        <v>193</v>
      </c>
      <c r="B855" s="71"/>
      <c r="C855" s="71"/>
      <c r="D855" s="71"/>
      <c r="E855" s="71"/>
      <c r="F855" s="71"/>
      <c r="G855" s="71"/>
      <c r="H855" s="71"/>
      <c r="I855" s="71"/>
      <c r="J855" s="72">
        <v>154125.84</v>
      </c>
      <c r="K855" s="71"/>
      <c r="L855" s="71"/>
      <c r="M855" s="72">
        <v>153181</v>
      </c>
      <c r="N855" s="72">
        <v>944.83999999999651</v>
      </c>
      <c r="O855" s="71"/>
      <c r="P855" s="71"/>
      <c r="Q855" s="71"/>
      <c r="R855" s="71"/>
      <c r="S855" s="72">
        <v>153181</v>
      </c>
      <c r="T855" s="72">
        <v>153181</v>
      </c>
      <c r="U855" s="71"/>
      <c r="V855" s="71"/>
      <c r="W855" s="71"/>
      <c r="X855" s="72">
        <v>0</v>
      </c>
      <c r="Y855" s="72">
        <v>0</v>
      </c>
      <c r="Z855" s="72">
        <v>153181</v>
      </c>
      <c r="AA855" s="69"/>
      <c r="AB855" s="69"/>
      <c r="AC855" s="69"/>
    </row>
    <row r="856" spans="1:29" ht="20" x14ac:dyDescent="0.25">
      <c r="A856" s="68" t="s">
        <v>12036</v>
      </c>
      <c r="B856" s="69" t="s">
        <v>12037</v>
      </c>
      <c r="C856" s="69" t="s">
        <v>12038</v>
      </c>
      <c r="D856" s="69" t="s">
        <v>10723</v>
      </c>
      <c r="E856" s="69" t="s">
        <v>12040</v>
      </c>
      <c r="F856" s="69" t="s">
        <v>10255</v>
      </c>
      <c r="G856" s="69" t="s">
        <v>1242</v>
      </c>
      <c r="H856" s="69" t="s">
        <v>1935</v>
      </c>
      <c r="I856" s="69" t="s">
        <v>1236</v>
      </c>
      <c r="J856" s="70">
        <v>36828.559999999998</v>
      </c>
      <c r="K856" s="69" t="s">
        <v>2708</v>
      </c>
      <c r="L856" s="69" t="s">
        <v>12039</v>
      </c>
      <c r="M856" s="70">
        <v>36823.199999999997</v>
      </c>
      <c r="N856" s="69"/>
      <c r="O856" s="69"/>
      <c r="P856" s="69" t="s">
        <v>2054</v>
      </c>
      <c r="Q856" s="69" t="s">
        <v>1037</v>
      </c>
      <c r="R856" s="69"/>
      <c r="S856" s="70">
        <v>36823.199999999997</v>
      </c>
      <c r="T856" s="70"/>
      <c r="U856" s="69"/>
      <c r="V856" s="69"/>
      <c r="W856" s="69" t="s">
        <v>1270</v>
      </c>
      <c r="X856" s="69"/>
      <c r="Y856" s="70"/>
      <c r="Z856" s="69">
        <v>0</v>
      </c>
      <c r="AA856" s="69" t="s">
        <v>966</v>
      </c>
      <c r="AB856" s="69" t="s">
        <v>967</v>
      </c>
      <c r="AC856" s="69"/>
    </row>
    <row r="857" spans="1:29" x14ac:dyDescent="0.25">
      <c r="A857" s="71" t="s">
        <v>193</v>
      </c>
      <c r="B857" s="71"/>
      <c r="C857" s="71"/>
      <c r="D857" s="71"/>
      <c r="E857" s="71"/>
      <c r="F857" s="71"/>
      <c r="G857" s="71"/>
      <c r="H857" s="71"/>
      <c r="I857" s="71"/>
      <c r="J857" s="72">
        <v>36828.559999999998</v>
      </c>
      <c r="K857" s="71"/>
      <c r="L857" s="71"/>
      <c r="M857" s="72">
        <v>36823.199999999997</v>
      </c>
      <c r="N857" s="72">
        <v>5.3600000000005821</v>
      </c>
      <c r="O857" s="71"/>
      <c r="P857" s="71"/>
      <c r="Q857" s="71"/>
      <c r="R857" s="71"/>
      <c r="S857" s="72">
        <v>36823.199999999997</v>
      </c>
      <c r="T857" s="72">
        <v>0</v>
      </c>
      <c r="U857" s="71"/>
      <c r="V857" s="71"/>
      <c r="W857" s="71"/>
      <c r="X857" s="72">
        <v>36823.199999999997</v>
      </c>
      <c r="Y857" s="72">
        <v>0</v>
      </c>
      <c r="Z857" s="72">
        <v>0</v>
      </c>
      <c r="AA857" s="69"/>
      <c r="AB857" s="69"/>
      <c r="AC857" s="69"/>
    </row>
    <row r="858" spans="1:29" ht="30" x14ac:dyDescent="0.25">
      <c r="A858" s="68" t="s">
        <v>12041</v>
      </c>
      <c r="B858" s="69" t="s">
        <v>12042</v>
      </c>
      <c r="C858" s="69" t="s">
        <v>12043</v>
      </c>
      <c r="D858" s="69" t="s">
        <v>11158</v>
      </c>
      <c r="E858" s="69" t="s">
        <v>12045</v>
      </c>
      <c r="F858" s="69" t="s">
        <v>10255</v>
      </c>
      <c r="G858" s="69" t="s">
        <v>3818</v>
      </c>
      <c r="H858" s="69" t="s">
        <v>1480</v>
      </c>
      <c r="I858" s="69" t="s">
        <v>1236</v>
      </c>
      <c r="J858" s="70">
        <v>1594594.18</v>
      </c>
      <c r="K858" s="69" t="s">
        <v>2708</v>
      </c>
      <c r="L858" s="69" t="s">
        <v>12044</v>
      </c>
      <c r="M858" s="70">
        <v>269869.90999999997</v>
      </c>
      <c r="N858" s="69"/>
      <c r="O858" s="69"/>
      <c r="P858" s="69" t="s">
        <v>1986</v>
      </c>
      <c r="Q858" s="69" t="s">
        <v>1157</v>
      </c>
      <c r="R858" s="69"/>
      <c r="S858" s="70">
        <v>269869.90999999997</v>
      </c>
      <c r="T858" s="70"/>
      <c r="U858" s="69"/>
      <c r="V858" s="69"/>
      <c r="W858" s="69"/>
      <c r="X858" s="69"/>
      <c r="Y858" s="70"/>
      <c r="Z858" s="69">
        <v>0</v>
      </c>
      <c r="AA858" s="69" t="s">
        <v>966</v>
      </c>
      <c r="AB858" s="69" t="s">
        <v>967</v>
      </c>
      <c r="AC858" s="69" t="s">
        <v>12046</v>
      </c>
    </row>
    <row r="859" spans="1:29" x14ac:dyDescent="0.25">
      <c r="A859" s="69"/>
      <c r="B859" s="69"/>
      <c r="C859" s="69"/>
      <c r="D859" s="69"/>
      <c r="E859" s="69" t="s">
        <v>12048</v>
      </c>
      <c r="F859" s="69"/>
      <c r="G859" s="69"/>
      <c r="H859" s="69"/>
      <c r="I859" s="69"/>
      <c r="J859" s="69"/>
      <c r="K859" s="69"/>
      <c r="L859" s="69" t="s">
        <v>12047</v>
      </c>
      <c r="M859" s="70">
        <v>45498.87</v>
      </c>
      <c r="N859" s="69"/>
      <c r="O859" s="69"/>
      <c r="P859" s="69" t="s">
        <v>1257</v>
      </c>
      <c r="Q859" s="69" t="s">
        <v>2574</v>
      </c>
      <c r="R859" s="69"/>
      <c r="S859" s="70">
        <v>45498.87</v>
      </c>
      <c r="T859" s="70"/>
      <c r="U859" s="69"/>
      <c r="V859" s="69"/>
      <c r="W859" s="69" t="s">
        <v>1270</v>
      </c>
      <c r="X859" s="69"/>
      <c r="Y859" s="70"/>
      <c r="Z859" s="69">
        <v>0</v>
      </c>
      <c r="AA859" s="69"/>
      <c r="AB859" s="69" t="s">
        <v>967</v>
      </c>
      <c r="AC859" s="69"/>
    </row>
    <row r="860" spans="1:29" x14ac:dyDescent="0.25">
      <c r="A860" s="69"/>
      <c r="B860" s="69"/>
      <c r="C860" s="69"/>
      <c r="D860" s="69"/>
      <c r="E860" s="69" t="s">
        <v>12050</v>
      </c>
      <c r="F860" s="69"/>
      <c r="G860" s="69"/>
      <c r="H860" s="69"/>
      <c r="I860" s="69"/>
      <c r="J860" s="69"/>
      <c r="K860" s="69"/>
      <c r="L860" s="69" t="s">
        <v>12049</v>
      </c>
      <c r="M860" s="70">
        <v>96433.66</v>
      </c>
      <c r="N860" s="69"/>
      <c r="O860" s="69"/>
      <c r="P860" s="69" t="s">
        <v>1332</v>
      </c>
      <c r="Q860" s="69" t="s">
        <v>1185</v>
      </c>
      <c r="R860" s="69"/>
      <c r="S860" s="70">
        <v>96433.66</v>
      </c>
      <c r="T860" s="70"/>
      <c r="U860" s="69"/>
      <c r="V860" s="69"/>
      <c r="W860" s="69" t="s">
        <v>1611</v>
      </c>
      <c r="X860" s="69"/>
      <c r="Y860" s="70"/>
      <c r="Z860" s="69">
        <v>0</v>
      </c>
      <c r="AA860" s="69"/>
      <c r="AB860" s="69" t="s">
        <v>967</v>
      </c>
      <c r="AC860" s="69"/>
    </row>
    <row r="861" spans="1:29" x14ac:dyDescent="0.25">
      <c r="A861" s="69"/>
      <c r="B861" s="69"/>
      <c r="C861" s="69"/>
      <c r="D861" s="69"/>
      <c r="E861" s="69" t="s">
        <v>12052</v>
      </c>
      <c r="F861" s="69"/>
      <c r="G861" s="69"/>
      <c r="H861" s="69"/>
      <c r="I861" s="69"/>
      <c r="J861" s="69"/>
      <c r="K861" s="69"/>
      <c r="L861" s="69" t="s">
        <v>12051</v>
      </c>
      <c r="M861" s="70">
        <v>39082.43</v>
      </c>
      <c r="N861" s="69"/>
      <c r="O861" s="69"/>
      <c r="P861" s="69" t="s">
        <v>1378</v>
      </c>
      <c r="Q861" s="69" t="s">
        <v>1546</v>
      </c>
      <c r="R861" s="69"/>
      <c r="S861" s="70">
        <v>39082.43</v>
      </c>
      <c r="T861" s="70"/>
      <c r="U861" s="69"/>
      <c r="V861" s="69"/>
      <c r="W861" s="69" t="s">
        <v>1045</v>
      </c>
      <c r="X861" s="69"/>
      <c r="Y861" s="70"/>
      <c r="Z861" s="69">
        <v>0</v>
      </c>
      <c r="AA861" s="69"/>
      <c r="AB861" s="69" t="s">
        <v>967</v>
      </c>
      <c r="AC861" s="69"/>
    </row>
    <row r="862" spans="1:29" x14ac:dyDescent="0.25">
      <c r="A862" s="69"/>
      <c r="B862" s="69"/>
      <c r="C862" s="69"/>
      <c r="D862" s="69"/>
      <c r="E862" s="69" t="s">
        <v>12054</v>
      </c>
      <c r="F862" s="69"/>
      <c r="G862" s="69"/>
      <c r="H862" s="69"/>
      <c r="I862" s="69"/>
      <c r="J862" s="69"/>
      <c r="K862" s="69"/>
      <c r="L862" s="69" t="s">
        <v>12053</v>
      </c>
      <c r="M862" s="70">
        <v>310261.65999999997</v>
      </c>
      <c r="N862" s="69"/>
      <c r="O862" s="69"/>
      <c r="P862" s="69" t="s">
        <v>1174</v>
      </c>
      <c r="Q862" s="69" t="s">
        <v>1011</v>
      </c>
      <c r="R862" s="69"/>
      <c r="S862" s="70">
        <v>310261.65999999997</v>
      </c>
      <c r="T862" s="70"/>
      <c r="U862" s="69"/>
      <c r="V862" s="69"/>
      <c r="W862" s="69" t="s">
        <v>1182</v>
      </c>
      <c r="X862" s="69"/>
      <c r="Y862" s="70"/>
      <c r="Z862" s="69">
        <v>0</v>
      </c>
      <c r="AA862" s="69"/>
      <c r="AB862" s="69" t="s">
        <v>967</v>
      </c>
      <c r="AC862" s="69"/>
    </row>
    <row r="863" spans="1:29" x14ac:dyDescent="0.25">
      <c r="A863" s="69"/>
      <c r="B863" s="69"/>
      <c r="C863" s="69"/>
      <c r="D863" s="69"/>
      <c r="E863" s="69" t="s">
        <v>12056</v>
      </c>
      <c r="F863" s="69"/>
      <c r="G863" s="69"/>
      <c r="H863" s="69"/>
      <c r="I863" s="69"/>
      <c r="J863" s="69"/>
      <c r="K863" s="69"/>
      <c r="L863" s="69" t="s">
        <v>12055</v>
      </c>
      <c r="M863" s="70">
        <v>29844.23</v>
      </c>
      <c r="N863" s="69"/>
      <c r="O863" s="69"/>
      <c r="P863" s="69" t="s">
        <v>1374</v>
      </c>
      <c r="Q863" s="69" t="s">
        <v>1681</v>
      </c>
      <c r="R863" s="69"/>
      <c r="S863" s="70">
        <v>29844.23</v>
      </c>
      <c r="T863" s="70"/>
      <c r="U863" s="69"/>
      <c r="V863" s="69"/>
      <c r="W863" s="69" t="s">
        <v>1556</v>
      </c>
      <c r="X863" s="69"/>
      <c r="Y863" s="70"/>
      <c r="Z863" s="69">
        <v>0</v>
      </c>
      <c r="AA863" s="69"/>
      <c r="AB863" s="69" t="s">
        <v>967</v>
      </c>
      <c r="AC863" s="69"/>
    </row>
    <row r="864" spans="1:29" x14ac:dyDescent="0.25">
      <c r="A864" s="69"/>
      <c r="B864" s="69"/>
      <c r="C864" s="69"/>
      <c r="D864" s="69"/>
      <c r="E864" s="69" t="s">
        <v>12056</v>
      </c>
      <c r="F864" s="69"/>
      <c r="G864" s="69"/>
      <c r="H864" s="69"/>
      <c r="I864" s="69"/>
      <c r="J864" s="69"/>
      <c r="K864" s="69"/>
      <c r="L864" s="69" t="s">
        <v>12057</v>
      </c>
      <c r="M864" s="70">
        <v>212916.29</v>
      </c>
      <c r="N864" s="69"/>
      <c r="O864" s="69"/>
      <c r="P864" s="69" t="s">
        <v>1374</v>
      </c>
      <c r="Q864" s="69" t="s">
        <v>1681</v>
      </c>
      <c r="R864" s="69"/>
      <c r="S864" s="70">
        <v>212916.29</v>
      </c>
      <c r="T864" s="70"/>
      <c r="U864" s="69"/>
      <c r="V864" s="69"/>
      <c r="W864" s="69" t="s">
        <v>1556</v>
      </c>
      <c r="X864" s="69"/>
      <c r="Y864" s="70"/>
      <c r="Z864" s="69">
        <v>0</v>
      </c>
      <c r="AA864" s="69"/>
      <c r="AB864" s="69" t="s">
        <v>967</v>
      </c>
      <c r="AC864" s="69"/>
    </row>
    <row r="865" spans="1:29" x14ac:dyDescent="0.25">
      <c r="A865" s="69"/>
      <c r="B865" s="69"/>
      <c r="C865" s="69"/>
      <c r="D865" s="69"/>
      <c r="E865" s="69" t="s">
        <v>12059</v>
      </c>
      <c r="F865" s="69"/>
      <c r="G865" s="69"/>
      <c r="H865" s="69"/>
      <c r="I865" s="69"/>
      <c r="J865" s="69"/>
      <c r="K865" s="69"/>
      <c r="L865" s="69" t="s">
        <v>12058</v>
      </c>
      <c r="M865" s="70">
        <v>366794.33</v>
      </c>
      <c r="N865" s="69"/>
      <c r="O865" s="69"/>
      <c r="P865" s="69" t="s">
        <v>1157</v>
      </c>
      <c r="Q865" s="69" t="s">
        <v>1624</v>
      </c>
      <c r="R865" s="69"/>
      <c r="S865" s="70">
        <v>366794.33</v>
      </c>
      <c r="T865" s="70"/>
      <c r="U865" s="69" t="s">
        <v>2073</v>
      </c>
      <c r="V865" s="73">
        <v>75</v>
      </c>
      <c r="W865" s="69" t="s">
        <v>2073</v>
      </c>
      <c r="X865" s="69"/>
      <c r="Y865" s="70"/>
      <c r="Z865" s="69">
        <v>0</v>
      </c>
      <c r="AA865" s="69"/>
      <c r="AB865" s="69" t="s">
        <v>967</v>
      </c>
      <c r="AC865" s="69"/>
    </row>
    <row r="866" spans="1:29" x14ac:dyDescent="0.25">
      <c r="A866" s="69"/>
      <c r="B866" s="69"/>
      <c r="C866" s="69"/>
      <c r="D866" s="69"/>
      <c r="E866" s="69" t="s">
        <v>12059</v>
      </c>
      <c r="F866" s="69"/>
      <c r="G866" s="69"/>
      <c r="H866" s="69"/>
      <c r="I866" s="69"/>
      <c r="J866" s="69"/>
      <c r="K866" s="69"/>
      <c r="L866" s="69" t="s">
        <v>12060</v>
      </c>
      <c r="M866" s="70">
        <v>220595.69</v>
      </c>
      <c r="N866" s="69"/>
      <c r="O866" s="69"/>
      <c r="P866" s="69" t="s">
        <v>1157</v>
      </c>
      <c r="Q866" s="69" t="s">
        <v>1624</v>
      </c>
      <c r="R866" s="69"/>
      <c r="S866" s="70">
        <v>220595.69</v>
      </c>
      <c r="T866" s="70"/>
      <c r="U866" s="69" t="s">
        <v>2073</v>
      </c>
      <c r="V866" s="73">
        <v>75</v>
      </c>
      <c r="W866" s="69" t="s">
        <v>2073</v>
      </c>
      <c r="X866" s="69"/>
      <c r="Y866" s="70"/>
      <c r="Z866" s="69">
        <v>0</v>
      </c>
      <c r="AA866" s="69"/>
      <c r="AB866" s="69" t="s">
        <v>967</v>
      </c>
      <c r="AC866" s="69"/>
    </row>
    <row r="867" spans="1:29" x14ac:dyDescent="0.25">
      <c r="A867" s="71" t="s">
        <v>193</v>
      </c>
      <c r="B867" s="71"/>
      <c r="C867" s="71"/>
      <c r="D867" s="71"/>
      <c r="E867" s="71"/>
      <c r="F867" s="71"/>
      <c r="G867" s="71"/>
      <c r="H867" s="71"/>
      <c r="I867" s="71"/>
      <c r="J867" s="72">
        <v>1594594.18</v>
      </c>
      <c r="K867" s="71"/>
      <c r="L867" s="71"/>
      <c r="M867" s="72">
        <v>1591297.0699999998</v>
      </c>
      <c r="N867" s="72">
        <v>3297.1100000001024</v>
      </c>
      <c r="O867" s="71"/>
      <c r="P867" s="71"/>
      <c r="Q867" s="71"/>
      <c r="R867" s="71"/>
      <c r="S867" s="72">
        <v>1591297.0699999998</v>
      </c>
      <c r="T867" s="72">
        <v>587390.02</v>
      </c>
      <c r="U867" s="71"/>
      <c r="V867" s="71"/>
      <c r="W867" s="71"/>
      <c r="X867" s="72">
        <v>1003907.0499999998</v>
      </c>
      <c r="Y867" s="72">
        <v>0</v>
      </c>
      <c r="Z867" s="72">
        <v>587390.02</v>
      </c>
      <c r="AA867" s="69"/>
      <c r="AB867" s="69"/>
      <c r="AC867" s="69"/>
    </row>
    <row r="868" spans="1:29" ht="50" x14ac:dyDescent="0.25">
      <c r="A868" s="68" t="s">
        <v>12061</v>
      </c>
      <c r="B868" s="69" t="s">
        <v>12062</v>
      </c>
      <c r="C868" s="69" t="s">
        <v>12063</v>
      </c>
      <c r="D868" s="69" t="s">
        <v>459</v>
      </c>
      <c r="E868" s="69" t="s">
        <v>12065</v>
      </c>
      <c r="F868" s="69" t="s">
        <v>10255</v>
      </c>
      <c r="G868" s="69" t="s">
        <v>1943</v>
      </c>
      <c r="H868" s="69" t="s">
        <v>1480</v>
      </c>
      <c r="I868" s="69" t="s">
        <v>962</v>
      </c>
      <c r="J868" s="70">
        <v>395976.15</v>
      </c>
      <c r="K868" s="69" t="s">
        <v>2708</v>
      </c>
      <c r="L868" s="69" t="s">
        <v>12064</v>
      </c>
      <c r="M868" s="70">
        <v>41316.99</v>
      </c>
      <c r="N868" s="69"/>
      <c r="O868" s="69"/>
      <c r="P868" s="69" t="s">
        <v>1263</v>
      </c>
      <c r="Q868" s="69" t="s">
        <v>1564</v>
      </c>
      <c r="R868" s="69"/>
      <c r="S868" s="70">
        <v>41316.99</v>
      </c>
      <c r="T868" s="70"/>
      <c r="U868" s="69"/>
      <c r="V868" s="69"/>
      <c r="W868" s="69" t="s">
        <v>1270</v>
      </c>
      <c r="X868" s="69"/>
      <c r="Y868" s="70"/>
      <c r="Z868" s="69">
        <v>0</v>
      </c>
      <c r="AA868" s="69" t="s">
        <v>966</v>
      </c>
      <c r="AB868" s="69" t="s">
        <v>1144</v>
      </c>
      <c r="AC868" s="69"/>
    </row>
    <row r="869" spans="1:29" x14ac:dyDescent="0.25">
      <c r="A869" s="69"/>
      <c r="B869" s="69"/>
      <c r="C869" s="69"/>
      <c r="D869" s="69"/>
      <c r="E869" s="69" t="s">
        <v>12067</v>
      </c>
      <c r="F869" s="69"/>
      <c r="G869" s="69"/>
      <c r="H869" s="69"/>
      <c r="I869" s="69"/>
      <c r="J869" s="69"/>
      <c r="K869" s="69"/>
      <c r="L869" s="69" t="s">
        <v>12066</v>
      </c>
      <c r="M869" s="70">
        <v>27377.45</v>
      </c>
      <c r="N869" s="69"/>
      <c r="O869" s="69"/>
      <c r="P869" s="69" t="s">
        <v>1005</v>
      </c>
      <c r="Q869" s="69" t="s">
        <v>1097</v>
      </c>
      <c r="R869" s="69"/>
      <c r="S869" s="70">
        <v>27377.45</v>
      </c>
      <c r="T869" s="70"/>
      <c r="U869" s="69"/>
      <c r="V869" s="69"/>
      <c r="W869" s="69" t="s">
        <v>1991</v>
      </c>
      <c r="X869" s="69"/>
      <c r="Y869" s="70"/>
      <c r="Z869" s="69">
        <v>0</v>
      </c>
      <c r="AA869" s="69"/>
      <c r="AB869" s="69" t="s">
        <v>1144</v>
      </c>
      <c r="AC869" s="69"/>
    </row>
    <row r="870" spans="1:29" x14ac:dyDescent="0.25">
      <c r="A870" s="69"/>
      <c r="B870" s="69"/>
      <c r="C870" s="69"/>
      <c r="D870" s="69"/>
      <c r="E870" s="69" t="s">
        <v>12069</v>
      </c>
      <c r="F870" s="69"/>
      <c r="G870" s="69"/>
      <c r="H870" s="69"/>
      <c r="I870" s="69"/>
      <c r="J870" s="69"/>
      <c r="K870" s="69"/>
      <c r="L870" s="69" t="s">
        <v>12068</v>
      </c>
      <c r="M870" s="70">
        <v>15476.24</v>
      </c>
      <c r="N870" s="69"/>
      <c r="O870" s="69"/>
      <c r="P870" s="69" t="s">
        <v>1263</v>
      </c>
      <c r="Q870" s="69" t="s">
        <v>1071</v>
      </c>
      <c r="R870" s="69"/>
      <c r="S870" s="70">
        <v>15476.24</v>
      </c>
      <c r="T870" s="70"/>
      <c r="U870" s="69"/>
      <c r="V870" s="69"/>
      <c r="W870" s="69" t="s">
        <v>1616</v>
      </c>
      <c r="X870" s="69"/>
      <c r="Y870" s="70"/>
      <c r="Z870" s="69">
        <v>0</v>
      </c>
      <c r="AA870" s="69"/>
      <c r="AB870" s="69" t="s">
        <v>1144</v>
      </c>
      <c r="AC870" s="69"/>
    </row>
    <row r="871" spans="1:29" x14ac:dyDescent="0.25">
      <c r="A871" s="69"/>
      <c r="B871" s="69"/>
      <c r="C871" s="69"/>
      <c r="D871" s="69"/>
      <c r="E871" s="69" t="s">
        <v>12071</v>
      </c>
      <c r="F871" s="69"/>
      <c r="G871" s="69"/>
      <c r="H871" s="69"/>
      <c r="I871" s="69"/>
      <c r="J871" s="69"/>
      <c r="K871" s="69"/>
      <c r="L871" s="69" t="s">
        <v>12070</v>
      </c>
      <c r="M871" s="70">
        <v>23667</v>
      </c>
      <c r="N871" s="69"/>
      <c r="O871" s="69"/>
      <c r="P871" s="69" t="s">
        <v>1393</v>
      </c>
      <c r="Q871" s="69" t="s">
        <v>1556</v>
      </c>
      <c r="R871" s="69"/>
      <c r="S871" s="70">
        <v>23667</v>
      </c>
      <c r="T871" s="70"/>
      <c r="U871" s="69" t="s">
        <v>1556</v>
      </c>
      <c r="V871" s="73">
        <v>49</v>
      </c>
      <c r="W871" s="69" t="s">
        <v>1556</v>
      </c>
      <c r="X871" s="69"/>
      <c r="Y871" s="70"/>
      <c r="Z871" s="69">
        <v>0</v>
      </c>
      <c r="AA871" s="69"/>
      <c r="AB871" s="69" t="s">
        <v>1144</v>
      </c>
      <c r="AC871" s="69"/>
    </row>
    <row r="872" spans="1:29" x14ac:dyDescent="0.25">
      <c r="A872" s="69"/>
      <c r="B872" s="69"/>
      <c r="C872" s="69"/>
      <c r="D872" s="69"/>
      <c r="E872" s="69" t="s">
        <v>12073</v>
      </c>
      <c r="F872" s="69"/>
      <c r="G872" s="69"/>
      <c r="H872" s="69"/>
      <c r="I872" s="69"/>
      <c r="J872" s="69"/>
      <c r="K872" s="69"/>
      <c r="L872" s="69" t="s">
        <v>12072</v>
      </c>
      <c r="M872" s="70">
        <v>13393.38</v>
      </c>
      <c r="N872" s="69"/>
      <c r="O872" s="69"/>
      <c r="P872" s="69" t="s">
        <v>1263</v>
      </c>
      <c r="Q872" s="69" t="s">
        <v>1556</v>
      </c>
      <c r="R872" s="69"/>
      <c r="S872" s="70">
        <v>13393.38</v>
      </c>
      <c r="T872" s="70"/>
      <c r="U872" s="69"/>
      <c r="V872" s="69"/>
      <c r="W872" s="69" t="s">
        <v>1616</v>
      </c>
      <c r="X872" s="69"/>
      <c r="Y872" s="70"/>
      <c r="Z872" s="69">
        <v>0</v>
      </c>
      <c r="AA872" s="69"/>
      <c r="AB872" s="69" t="s">
        <v>1144</v>
      </c>
      <c r="AC872" s="69"/>
    </row>
    <row r="873" spans="1:29" x14ac:dyDescent="0.25">
      <c r="A873" s="69"/>
      <c r="B873" s="69"/>
      <c r="C873" s="69"/>
      <c r="D873" s="69"/>
      <c r="E873" s="69" t="s">
        <v>12075</v>
      </c>
      <c r="F873" s="69"/>
      <c r="G873" s="69"/>
      <c r="H873" s="69"/>
      <c r="I873" s="69"/>
      <c r="J873" s="69"/>
      <c r="K873" s="69"/>
      <c r="L873" s="69" t="s">
        <v>12074</v>
      </c>
      <c r="M873" s="70">
        <v>7283.97</v>
      </c>
      <c r="N873" s="69"/>
      <c r="O873" s="69"/>
      <c r="P873" s="69" t="s">
        <v>1005</v>
      </c>
      <c r="Q873" s="69" t="s">
        <v>1097</v>
      </c>
      <c r="R873" s="69"/>
      <c r="S873" s="70">
        <v>7283.97</v>
      </c>
      <c r="T873" s="70"/>
      <c r="U873" s="69"/>
      <c r="V873" s="69"/>
      <c r="W873" s="69" t="s">
        <v>1991</v>
      </c>
      <c r="X873" s="69"/>
      <c r="Y873" s="70"/>
      <c r="Z873" s="69">
        <v>0</v>
      </c>
      <c r="AA873" s="69"/>
      <c r="AB873" s="69" t="s">
        <v>1144</v>
      </c>
      <c r="AC873" s="69"/>
    </row>
    <row r="874" spans="1:29" x14ac:dyDescent="0.25">
      <c r="A874" s="69"/>
      <c r="B874" s="69"/>
      <c r="C874" s="69"/>
      <c r="D874" s="69"/>
      <c r="E874" s="69" t="s">
        <v>12077</v>
      </c>
      <c r="F874" s="69"/>
      <c r="G874" s="69"/>
      <c r="H874" s="69"/>
      <c r="I874" s="69"/>
      <c r="J874" s="69"/>
      <c r="K874" s="69"/>
      <c r="L874" s="69" t="s">
        <v>12076</v>
      </c>
      <c r="M874" s="70">
        <v>68298.23</v>
      </c>
      <c r="N874" s="69"/>
      <c r="O874" s="69"/>
      <c r="P874" s="69" t="s">
        <v>1157</v>
      </c>
      <c r="Q874" s="69" t="s">
        <v>1689</v>
      </c>
      <c r="R874" s="69"/>
      <c r="S874" s="70">
        <v>68298.23</v>
      </c>
      <c r="T874" s="70"/>
      <c r="U874" s="69" t="s">
        <v>1646</v>
      </c>
      <c r="V874" s="73">
        <v>37</v>
      </c>
      <c r="W874" s="69" t="s">
        <v>2109</v>
      </c>
      <c r="X874" s="69"/>
      <c r="Y874" s="70"/>
      <c r="Z874" s="69">
        <v>0</v>
      </c>
      <c r="AA874" s="69"/>
      <c r="AB874" s="69" t="s">
        <v>1144</v>
      </c>
      <c r="AC874" s="69"/>
    </row>
    <row r="875" spans="1:29" x14ac:dyDescent="0.25">
      <c r="A875" s="69"/>
      <c r="B875" s="69"/>
      <c r="C875" s="69"/>
      <c r="D875" s="69"/>
      <c r="E875" s="69" t="s">
        <v>12079</v>
      </c>
      <c r="F875" s="69"/>
      <c r="G875" s="69"/>
      <c r="H875" s="69"/>
      <c r="I875" s="69"/>
      <c r="J875" s="69"/>
      <c r="K875" s="69"/>
      <c r="L875" s="69" t="s">
        <v>12078</v>
      </c>
      <c r="M875" s="70">
        <v>17950.66</v>
      </c>
      <c r="N875" s="69"/>
      <c r="O875" s="69"/>
      <c r="P875" s="69" t="s">
        <v>1005</v>
      </c>
      <c r="Q875" s="69" t="s">
        <v>1097</v>
      </c>
      <c r="R875" s="69"/>
      <c r="S875" s="70">
        <v>17950.66</v>
      </c>
      <c r="T875" s="70"/>
      <c r="U875" s="69" t="s">
        <v>1546</v>
      </c>
      <c r="V875" s="73">
        <v>27</v>
      </c>
      <c r="W875" s="69" t="s">
        <v>1991</v>
      </c>
      <c r="X875" s="69"/>
      <c r="Y875" s="70"/>
      <c r="Z875" s="69">
        <v>0</v>
      </c>
      <c r="AA875" s="69"/>
      <c r="AB875" s="69" t="s">
        <v>1144</v>
      </c>
      <c r="AC875" s="69"/>
    </row>
    <row r="876" spans="1:29" x14ac:dyDescent="0.25">
      <c r="A876" s="69"/>
      <c r="B876" s="69"/>
      <c r="C876" s="69"/>
      <c r="D876" s="69"/>
      <c r="E876" s="69" t="s">
        <v>12081</v>
      </c>
      <c r="F876" s="69"/>
      <c r="G876" s="69"/>
      <c r="H876" s="69"/>
      <c r="I876" s="69"/>
      <c r="J876" s="69"/>
      <c r="K876" s="69"/>
      <c r="L876" s="69" t="s">
        <v>12080</v>
      </c>
      <c r="M876" s="70">
        <v>91524.06</v>
      </c>
      <c r="N876" s="69"/>
      <c r="O876" s="69"/>
      <c r="P876" s="69" t="s">
        <v>1611</v>
      </c>
      <c r="Q876" s="69" t="s">
        <v>1394</v>
      </c>
      <c r="R876" s="69"/>
      <c r="S876" s="70">
        <v>91524.06</v>
      </c>
      <c r="T876" s="70"/>
      <c r="U876" s="69" t="s">
        <v>1207</v>
      </c>
      <c r="V876" s="73">
        <v>37</v>
      </c>
      <c r="W876" s="69" t="s">
        <v>2028</v>
      </c>
      <c r="X876" s="69"/>
      <c r="Y876" s="70"/>
      <c r="Z876" s="69">
        <v>0</v>
      </c>
      <c r="AA876" s="69"/>
      <c r="AB876" s="69" t="s">
        <v>1144</v>
      </c>
      <c r="AC876" s="69"/>
    </row>
    <row r="877" spans="1:29" x14ac:dyDescent="0.25">
      <c r="A877" s="69"/>
      <c r="B877" s="69"/>
      <c r="C877" s="69"/>
      <c r="D877" s="69"/>
      <c r="E877" s="69" t="s">
        <v>12083</v>
      </c>
      <c r="F877" s="69"/>
      <c r="G877" s="69"/>
      <c r="H877" s="69"/>
      <c r="I877" s="69"/>
      <c r="J877" s="69"/>
      <c r="K877" s="69"/>
      <c r="L877" s="69" t="s">
        <v>12082</v>
      </c>
      <c r="M877" s="70">
        <v>559.13</v>
      </c>
      <c r="N877" s="69"/>
      <c r="O877" s="69"/>
      <c r="P877" s="69" t="s">
        <v>1946</v>
      </c>
      <c r="Q877" s="69" t="s">
        <v>1207</v>
      </c>
      <c r="R877" s="69"/>
      <c r="S877" s="70">
        <v>559.13</v>
      </c>
      <c r="T877" s="70"/>
      <c r="U877" s="69" t="s">
        <v>1207</v>
      </c>
      <c r="V877" s="73">
        <v>20</v>
      </c>
      <c r="W877" s="69" t="s">
        <v>1207</v>
      </c>
      <c r="X877" s="69"/>
      <c r="Y877" s="70"/>
      <c r="Z877" s="69">
        <v>0</v>
      </c>
      <c r="AA877" s="69"/>
      <c r="AB877" s="69" t="s">
        <v>1144</v>
      </c>
      <c r="AC877" s="69"/>
    </row>
    <row r="878" spans="1:29" x14ac:dyDescent="0.25">
      <c r="A878" s="69"/>
      <c r="B878" s="69"/>
      <c r="C878" s="69"/>
      <c r="D878" s="69"/>
      <c r="E878" s="69" t="s">
        <v>350</v>
      </c>
      <c r="F878" s="69"/>
      <c r="G878" s="69"/>
      <c r="H878" s="69"/>
      <c r="I878" s="69"/>
      <c r="J878" s="69"/>
      <c r="K878" s="69"/>
      <c r="L878" s="69" t="s">
        <v>12084</v>
      </c>
      <c r="M878" s="70">
        <v>38814.49</v>
      </c>
      <c r="N878" s="69"/>
      <c r="O878" s="69"/>
      <c r="P878" s="69" t="s">
        <v>1075</v>
      </c>
      <c r="Q878" s="69" t="s">
        <v>2136</v>
      </c>
      <c r="R878" s="69"/>
      <c r="S878" s="70">
        <v>38814.49</v>
      </c>
      <c r="T878" s="70"/>
      <c r="U878" s="69" t="s">
        <v>2136</v>
      </c>
      <c r="V878" s="73">
        <v>87</v>
      </c>
      <c r="W878" s="69" t="s">
        <v>2136</v>
      </c>
      <c r="X878" s="69"/>
      <c r="Y878" s="70"/>
      <c r="Z878" s="69">
        <v>238.53</v>
      </c>
      <c r="AA878" s="69"/>
      <c r="AB878" s="69" t="s">
        <v>1144</v>
      </c>
      <c r="AC878" s="69"/>
    </row>
    <row r="879" spans="1:29" x14ac:dyDescent="0.25">
      <c r="A879" s="69"/>
      <c r="B879" s="69"/>
      <c r="C879" s="69"/>
      <c r="D879" s="69"/>
      <c r="E879" s="69" t="s">
        <v>354</v>
      </c>
      <c r="F879" s="69"/>
      <c r="G879" s="69"/>
      <c r="H879" s="69"/>
      <c r="I879" s="69"/>
      <c r="J879" s="69"/>
      <c r="K879" s="69"/>
      <c r="L879" s="69" t="s">
        <v>12085</v>
      </c>
      <c r="M879" s="70">
        <v>50314.55</v>
      </c>
      <c r="N879" s="69"/>
      <c r="O879" s="69"/>
      <c r="P879" s="69" t="s">
        <v>1038</v>
      </c>
      <c r="Q879" s="69"/>
      <c r="R879" s="69"/>
      <c r="S879" s="70">
        <v>50314.55</v>
      </c>
      <c r="T879" s="70"/>
      <c r="U879" s="69" t="s">
        <v>2136</v>
      </c>
      <c r="V879" s="73">
        <v>88</v>
      </c>
      <c r="W879" s="69" t="s">
        <v>2136</v>
      </c>
      <c r="X879" s="69"/>
      <c r="Y879" s="70"/>
      <c r="Z879" s="69">
        <v>305.49</v>
      </c>
      <c r="AA879" s="69"/>
      <c r="AB879" s="69" t="s">
        <v>1144</v>
      </c>
      <c r="AC879" s="69"/>
    </row>
    <row r="880" spans="1:29" x14ac:dyDescent="0.25">
      <c r="A880" s="71" t="s">
        <v>193</v>
      </c>
      <c r="B880" s="71"/>
      <c r="C880" s="71"/>
      <c r="D880" s="71"/>
      <c r="E880" s="71"/>
      <c r="F880" s="71"/>
      <c r="G880" s="71"/>
      <c r="H880" s="71"/>
      <c r="I880" s="71"/>
      <c r="J880" s="72">
        <v>395976.15</v>
      </c>
      <c r="K880" s="71"/>
      <c r="L880" s="71"/>
      <c r="M880" s="72">
        <v>395976.14999999997</v>
      </c>
      <c r="N880" s="72">
        <v>5.8207660913467407E-11</v>
      </c>
      <c r="O880" s="71"/>
      <c r="P880" s="71"/>
      <c r="Q880" s="71"/>
      <c r="R880" s="71"/>
      <c r="S880" s="72">
        <v>395976.14999999997</v>
      </c>
      <c r="T880" s="72">
        <v>291128.12</v>
      </c>
      <c r="U880" s="71"/>
      <c r="V880" s="71"/>
      <c r="W880" s="71"/>
      <c r="X880" s="72">
        <v>104848.02999999997</v>
      </c>
      <c r="Y880" s="72">
        <v>544.02</v>
      </c>
      <c r="Z880" s="72">
        <v>291672.14</v>
      </c>
      <c r="AA880" s="69"/>
      <c r="AB880" s="69"/>
      <c r="AC880" s="69"/>
    </row>
    <row r="881" spans="1:29" ht="30" x14ac:dyDescent="0.25">
      <c r="A881" s="68" t="s">
        <v>12086</v>
      </c>
      <c r="B881" s="69" t="s">
        <v>12087</v>
      </c>
      <c r="C881" s="69" t="s">
        <v>12089</v>
      </c>
      <c r="D881" s="69" t="s">
        <v>12088</v>
      </c>
      <c r="E881" s="69" t="s">
        <v>12091</v>
      </c>
      <c r="F881" s="69" t="s">
        <v>10243</v>
      </c>
      <c r="G881" s="69" t="s">
        <v>1943</v>
      </c>
      <c r="H881" s="69" t="s">
        <v>1978</v>
      </c>
      <c r="I881" s="69" t="s">
        <v>1236</v>
      </c>
      <c r="J881" s="70">
        <v>86035.07</v>
      </c>
      <c r="K881" s="69" t="s">
        <v>2708</v>
      </c>
      <c r="L881" s="69" t="s">
        <v>12090</v>
      </c>
      <c r="M881" s="70">
        <v>5379.97</v>
      </c>
      <c r="N881" s="69"/>
      <c r="O881" s="69"/>
      <c r="P881" s="69" t="s">
        <v>1251</v>
      </c>
      <c r="Q881" s="69" t="s">
        <v>1490</v>
      </c>
      <c r="R881" s="69"/>
      <c r="S881" s="70">
        <v>5379.97</v>
      </c>
      <c r="T881" s="70"/>
      <c r="U881" s="69" t="s">
        <v>1393</v>
      </c>
      <c r="V881" s="73">
        <v>70</v>
      </c>
      <c r="W881" s="69" t="s">
        <v>1393</v>
      </c>
      <c r="X881" s="69"/>
      <c r="Y881" s="70"/>
      <c r="Z881" s="69">
        <v>0</v>
      </c>
      <c r="AA881" s="69" t="s">
        <v>966</v>
      </c>
      <c r="AB881" s="69" t="s">
        <v>967</v>
      </c>
      <c r="AC881" s="69"/>
    </row>
    <row r="882" spans="1:29" x14ac:dyDescent="0.25">
      <c r="A882" s="69"/>
      <c r="B882" s="69"/>
      <c r="C882" s="69"/>
      <c r="D882" s="69"/>
      <c r="E882" s="69" t="s">
        <v>12093</v>
      </c>
      <c r="F882" s="69"/>
      <c r="G882" s="69"/>
      <c r="H882" s="69"/>
      <c r="I882" s="69"/>
      <c r="J882" s="69"/>
      <c r="K882" s="69"/>
      <c r="L882" s="69" t="s">
        <v>12092</v>
      </c>
      <c r="M882" s="70">
        <v>78305.08</v>
      </c>
      <c r="N882" s="69"/>
      <c r="O882" s="69"/>
      <c r="P882" s="69" t="s">
        <v>1869</v>
      </c>
      <c r="Q882" s="69" t="s">
        <v>1003</v>
      </c>
      <c r="R882" s="69"/>
      <c r="S882" s="70">
        <v>78305.08</v>
      </c>
      <c r="T882" s="70"/>
      <c r="U882" s="69"/>
      <c r="V882" s="69"/>
      <c r="W882" s="69" t="s">
        <v>1270</v>
      </c>
      <c r="X882" s="69"/>
      <c r="Y882" s="70"/>
      <c r="Z882" s="69">
        <v>0</v>
      </c>
      <c r="AA882" s="69"/>
      <c r="AB882" s="69" t="s">
        <v>967</v>
      </c>
      <c r="AC882" s="69"/>
    </row>
    <row r="883" spans="1:29" x14ac:dyDescent="0.25">
      <c r="A883" s="69"/>
      <c r="B883" s="69"/>
      <c r="C883" s="69"/>
      <c r="D883" s="69"/>
      <c r="E883" s="69" t="s">
        <v>12095</v>
      </c>
      <c r="F883" s="69"/>
      <c r="G883" s="69"/>
      <c r="H883" s="69"/>
      <c r="I883" s="69"/>
      <c r="J883" s="69"/>
      <c r="K883" s="69"/>
      <c r="L883" s="69" t="s">
        <v>12094</v>
      </c>
      <c r="M883" s="70">
        <v>2224.1799999999998</v>
      </c>
      <c r="N883" s="69"/>
      <c r="O883" s="69"/>
      <c r="P883" s="69" t="s">
        <v>970</v>
      </c>
      <c r="Q883" s="69" t="s">
        <v>1611</v>
      </c>
      <c r="R883" s="69"/>
      <c r="S883" s="70">
        <v>2224.1799999999998</v>
      </c>
      <c r="T883" s="70"/>
      <c r="U883" s="69"/>
      <c r="V883" s="69"/>
      <c r="W883" s="69" t="s">
        <v>1611</v>
      </c>
      <c r="X883" s="69"/>
      <c r="Y883" s="70"/>
      <c r="Z883" s="69">
        <v>0</v>
      </c>
      <c r="AA883" s="69"/>
      <c r="AB883" s="69" t="s">
        <v>967</v>
      </c>
      <c r="AC883" s="69"/>
    </row>
    <row r="884" spans="1:29" x14ac:dyDescent="0.25">
      <c r="A884" s="71" t="s">
        <v>193</v>
      </c>
      <c r="B884" s="71"/>
      <c r="C884" s="71"/>
      <c r="D884" s="71"/>
      <c r="E884" s="71"/>
      <c r="F884" s="71"/>
      <c r="G884" s="71"/>
      <c r="H884" s="71"/>
      <c r="I884" s="71"/>
      <c r="J884" s="72">
        <v>86035.07</v>
      </c>
      <c r="K884" s="71"/>
      <c r="L884" s="71"/>
      <c r="M884" s="72">
        <v>85909.23</v>
      </c>
      <c r="N884" s="72">
        <v>125.84000000001106</v>
      </c>
      <c r="O884" s="71"/>
      <c r="P884" s="71"/>
      <c r="Q884" s="71"/>
      <c r="R884" s="71"/>
      <c r="S884" s="72">
        <v>85909.23</v>
      </c>
      <c r="T884" s="72">
        <v>5379.97</v>
      </c>
      <c r="U884" s="71"/>
      <c r="V884" s="71"/>
      <c r="W884" s="71"/>
      <c r="X884" s="72">
        <v>80529.259999999995</v>
      </c>
      <c r="Y884" s="72">
        <v>0</v>
      </c>
      <c r="Z884" s="72">
        <v>5379.97</v>
      </c>
      <c r="AA884" s="69"/>
      <c r="AB884" s="69"/>
      <c r="AC884" s="69"/>
    </row>
    <row r="885" spans="1:29" ht="20" x14ac:dyDescent="0.25">
      <c r="A885" s="68" t="s">
        <v>12096</v>
      </c>
      <c r="B885" s="69" t="s">
        <v>12097</v>
      </c>
      <c r="C885" s="69" t="s">
        <v>12098</v>
      </c>
      <c r="D885" s="69" t="s">
        <v>11468</v>
      </c>
      <c r="E885" s="69" t="s">
        <v>12100</v>
      </c>
      <c r="F885" s="69" t="s">
        <v>10255</v>
      </c>
      <c r="G885" s="69" t="s">
        <v>2711</v>
      </c>
      <c r="H885" s="69" t="s">
        <v>1447</v>
      </c>
      <c r="I885" s="69" t="s">
        <v>1236</v>
      </c>
      <c r="J885" s="70">
        <v>172582.86</v>
      </c>
      <c r="K885" s="69" t="s">
        <v>2708</v>
      </c>
      <c r="L885" s="69" t="s">
        <v>12099</v>
      </c>
      <c r="M885" s="70">
        <v>60791.29</v>
      </c>
      <c r="N885" s="69"/>
      <c r="O885" s="69"/>
      <c r="P885" s="69" t="s">
        <v>1378</v>
      </c>
      <c r="Q885" s="69" t="s">
        <v>1546</v>
      </c>
      <c r="R885" s="69"/>
      <c r="S885" s="70">
        <v>60791.29</v>
      </c>
      <c r="T885" s="70"/>
      <c r="U885" s="69"/>
      <c r="V885" s="69"/>
      <c r="W885" s="69" t="s">
        <v>1045</v>
      </c>
      <c r="X885" s="69"/>
      <c r="Y885" s="70"/>
      <c r="Z885" s="69">
        <v>0</v>
      </c>
      <c r="AA885" s="69" t="s">
        <v>966</v>
      </c>
      <c r="AB885" s="69" t="s">
        <v>967</v>
      </c>
      <c r="AC885" s="69"/>
    </row>
    <row r="886" spans="1:29" x14ac:dyDescent="0.25">
      <c r="A886" s="69"/>
      <c r="B886" s="69"/>
      <c r="C886" s="69"/>
      <c r="D886" s="69"/>
      <c r="E886" s="69" t="s">
        <v>12102</v>
      </c>
      <c r="F886" s="69"/>
      <c r="G886" s="69"/>
      <c r="H886" s="69"/>
      <c r="I886" s="69"/>
      <c r="J886" s="69"/>
      <c r="K886" s="69"/>
      <c r="L886" s="69" t="s">
        <v>12101</v>
      </c>
      <c r="M886" s="70">
        <v>891.8</v>
      </c>
      <c r="N886" s="69"/>
      <c r="O886" s="69"/>
      <c r="P886" s="69" t="s">
        <v>1474</v>
      </c>
      <c r="Q886" s="69"/>
      <c r="R886" s="69"/>
      <c r="S886" s="70">
        <v>891.8</v>
      </c>
      <c r="T886" s="70"/>
      <c r="U886" s="69"/>
      <c r="V886" s="69"/>
      <c r="W886" s="69" t="s">
        <v>1556</v>
      </c>
      <c r="X886" s="69"/>
      <c r="Y886" s="70"/>
      <c r="Z886" s="69">
        <v>0</v>
      </c>
      <c r="AA886" s="69"/>
      <c r="AB886" s="69" t="s">
        <v>997</v>
      </c>
      <c r="AC886" s="69"/>
    </row>
    <row r="887" spans="1:29" x14ac:dyDescent="0.25">
      <c r="A887" s="69"/>
      <c r="B887" s="69"/>
      <c r="C887" s="69"/>
      <c r="D887" s="69"/>
      <c r="E887" s="69" t="s">
        <v>12102</v>
      </c>
      <c r="F887" s="69"/>
      <c r="G887" s="69"/>
      <c r="H887" s="69"/>
      <c r="I887" s="69"/>
      <c r="J887" s="69"/>
      <c r="K887" s="69"/>
      <c r="L887" s="69" t="s">
        <v>12103</v>
      </c>
      <c r="M887" s="70">
        <v>13878.66</v>
      </c>
      <c r="N887" s="69"/>
      <c r="O887" s="69"/>
      <c r="P887" s="69" t="s">
        <v>1374</v>
      </c>
      <c r="Q887" s="69" t="s">
        <v>1681</v>
      </c>
      <c r="R887" s="69"/>
      <c r="S887" s="70">
        <v>13878.66</v>
      </c>
      <c r="T887" s="70"/>
      <c r="U887" s="69" t="s">
        <v>1556</v>
      </c>
      <c r="V887" s="73">
        <v>65</v>
      </c>
      <c r="W887" s="69" t="s">
        <v>1556</v>
      </c>
      <c r="X887" s="69"/>
      <c r="Y887" s="70"/>
      <c r="Z887" s="69">
        <v>0</v>
      </c>
      <c r="AA887" s="69"/>
      <c r="AB887" s="69" t="s">
        <v>967</v>
      </c>
      <c r="AC887" s="69"/>
    </row>
    <row r="888" spans="1:29" x14ac:dyDescent="0.25">
      <c r="A888" s="69"/>
      <c r="B888" s="69"/>
      <c r="C888" s="69"/>
      <c r="D888" s="69"/>
      <c r="E888" s="69" t="s">
        <v>12105</v>
      </c>
      <c r="F888" s="69"/>
      <c r="G888" s="69"/>
      <c r="H888" s="69"/>
      <c r="I888" s="69"/>
      <c r="J888" s="69"/>
      <c r="K888" s="69"/>
      <c r="L888" s="69" t="s">
        <v>12104</v>
      </c>
      <c r="M888" s="70">
        <v>11584.46</v>
      </c>
      <c r="N888" s="69"/>
      <c r="O888" s="69"/>
      <c r="P888" s="69" t="s">
        <v>1393</v>
      </c>
      <c r="Q888" s="69" t="s">
        <v>2023</v>
      </c>
      <c r="R888" s="69"/>
      <c r="S888" s="70">
        <v>11584.46</v>
      </c>
      <c r="T888" s="70"/>
      <c r="U888" s="69" t="s">
        <v>1646</v>
      </c>
      <c r="V888" s="73">
        <v>63</v>
      </c>
      <c r="W888" s="69" t="s">
        <v>1646</v>
      </c>
      <c r="X888" s="69"/>
      <c r="Y888" s="70"/>
      <c r="Z888" s="69">
        <v>0</v>
      </c>
      <c r="AA888" s="69"/>
      <c r="AB888" s="69" t="s">
        <v>967</v>
      </c>
      <c r="AC888" s="69"/>
    </row>
    <row r="889" spans="1:29" x14ac:dyDescent="0.25">
      <c r="A889" s="69"/>
      <c r="B889" s="69"/>
      <c r="C889" s="69"/>
      <c r="D889" s="69"/>
      <c r="E889" s="69" t="s">
        <v>12107</v>
      </c>
      <c r="F889" s="69"/>
      <c r="G889" s="69"/>
      <c r="H889" s="69"/>
      <c r="I889" s="69"/>
      <c r="J889" s="69"/>
      <c r="K889" s="69"/>
      <c r="L889" s="69" t="s">
        <v>12106</v>
      </c>
      <c r="M889" s="70">
        <v>49581.75</v>
      </c>
      <c r="N889" s="69"/>
      <c r="O889" s="69"/>
      <c r="P889" s="69" t="s">
        <v>1275</v>
      </c>
      <c r="Q889" s="69" t="s">
        <v>2028</v>
      </c>
      <c r="R889" s="69"/>
      <c r="S889" s="70">
        <v>49581.75</v>
      </c>
      <c r="T889" s="70"/>
      <c r="U889" s="69" t="s">
        <v>1207</v>
      </c>
      <c r="V889" s="73">
        <v>63</v>
      </c>
      <c r="W889" s="69" t="s">
        <v>1207</v>
      </c>
      <c r="X889" s="69"/>
      <c r="Y889" s="70"/>
      <c r="Z889" s="69">
        <v>0</v>
      </c>
      <c r="AA889" s="69"/>
      <c r="AB889" s="69" t="s">
        <v>967</v>
      </c>
      <c r="AC889" s="69"/>
    </row>
    <row r="890" spans="1:29" x14ac:dyDescent="0.25">
      <c r="A890" s="69"/>
      <c r="B890" s="69"/>
      <c r="C890" s="69"/>
      <c r="D890" s="69"/>
      <c r="E890" s="69" t="s">
        <v>12109</v>
      </c>
      <c r="F890" s="69"/>
      <c r="G890" s="69"/>
      <c r="H890" s="69"/>
      <c r="I890" s="69"/>
      <c r="J890" s="69"/>
      <c r="K890" s="69"/>
      <c r="L890" s="69" t="s">
        <v>12108</v>
      </c>
      <c r="M890" s="70">
        <v>1128.8800000000001</v>
      </c>
      <c r="N890" s="69"/>
      <c r="O890" s="69"/>
      <c r="P890" s="69" t="s">
        <v>1005</v>
      </c>
      <c r="Q890" s="69" t="s">
        <v>1669</v>
      </c>
      <c r="R890" s="69"/>
      <c r="S890" s="70">
        <v>1128.8800000000001</v>
      </c>
      <c r="T890" s="70"/>
      <c r="U890" s="69" t="s">
        <v>1669</v>
      </c>
      <c r="V890" s="73">
        <v>55</v>
      </c>
      <c r="W890" s="69" t="s">
        <v>1669</v>
      </c>
      <c r="X890" s="69"/>
      <c r="Y890" s="70"/>
      <c r="Z890" s="69">
        <v>0</v>
      </c>
      <c r="AA890" s="69"/>
      <c r="AB890" s="69" t="s">
        <v>997</v>
      </c>
      <c r="AC890" s="69"/>
    </row>
    <row r="891" spans="1:29" x14ac:dyDescent="0.25">
      <c r="A891" s="69"/>
      <c r="B891" s="69"/>
      <c r="C891" s="69"/>
      <c r="D891" s="69"/>
      <c r="E891" s="69" t="s">
        <v>12109</v>
      </c>
      <c r="F891" s="69"/>
      <c r="G891" s="69"/>
      <c r="H891" s="69"/>
      <c r="I891" s="69"/>
      <c r="J891" s="69"/>
      <c r="K891" s="69"/>
      <c r="L891" s="69" t="s">
        <v>12110</v>
      </c>
      <c r="M891" s="70">
        <v>30603.83</v>
      </c>
      <c r="N891" s="69"/>
      <c r="O891" s="69"/>
      <c r="P891" s="69" t="s">
        <v>1005</v>
      </c>
      <c r="Q891" s="69" t="s">
        <v>1669</v>
      </c>
      <c r="R891" s="69"/>
      <c r="S891" s="70">
        <v>30603.83</v>
      </c>
      <c r="T891" s="70"/>
      <c r="U891" s="69" t="s">
        <v>1669</v>
      </c>
      <c r="V891" s="73">
        <v>55</v>
      </c>
      <c r="W891" s="69" t="s">
        <v>1669</v>
      </c>
      <c r="X891" s="69"/>
      <c r="Y891" s="70"/>
      <c r="Z891" s="69">
        <v>0</v>
      </c>
      <c r="AA891" s="69"/>
      <c r="AB891" s="69" t="s">
        <v>997</v>
      </c>
      <c r="AC891" s="69"/>
    </row>
    <row r="892" spans="1:29" x14ac:dyDescent="0.25">
      <c r="A892" s="71" t="s">
        <v>193</v>
      </c>
      <c r="B892" s="71"/>
      <c r="C892" s="71"/>
      <c r="D892" s="71"/>
      <c r="E892" s="71"/>
      <c r="F892" s="71"/>
      <c r="G892" s="71"/>
      <c r="H892" s="71"/>
      <c r="I892" s="71"/>
      <c r="J892" s="72">
        <v>172582.86</v>
      </c>
      <c r="K892" s="71"/>
      <c r="L892" s="71"/>
      <c r="M892" s="72">
        <v>168460.66999999998</v>
      </c>
      <c r="N892" s="72">
        <v>4122.1900000000023</v>
      </c>
      <c r="O892" s="71"/>
      <c r="P892" s="71"/>
      <c r="Q892" s="71"/>
      <c r="R892" s="71"/>
      <c r="S892" s="72">
        <v>168460.66999999998</v>
      </c>
      <c r="T892" s="72">
        <v>106777.58</v>
      </c>
      <c r="U892" s="71"/>
      <c r="V892" s="71"/>
      <c r="W892" s="71"/>
      <c r="X892" s="72">
        <v>61683.089999999982</v>
      </c>
      <c r="Y892" s="72">
        <v>0</v>
      </c>
      <c r="Z892" s="72">
        <v>106777.58</v>
      </c>
      <c r="AA892" s="69"/>
      <c r="AB892" s="69"/>
      <c r="AC892" s="69"/>
    </row>
    <row r="893" spans="1:29" ht="20" x14ac:dyDescent="0.25">
      <c r="A893" s="68" t="s">
        <v>12111</v>
      </c>
      <c r="B893" s="69" t="s">
        <v>12112</v>
      </c>
      <c r="C893" s="69" t="s">
        <v>12113</v>
      </c>
      <c r="D893" s="69" t="s">
        <v>10784</v>
      </c>
      <c r="E893" s="69" t="s">
        <v>12115</v>
      </c>
      <c r="F893" s="69" t="s">
        <v>10255</v>
      </c>
      <c r="G893" s="69" t="s">
        <v>1436</v>
      </c>
      <c r="H893" s="69" t="s">
        <v>1978</v>
      </c>
      <c r="I893" s="69" t="s">
        <v>1236</v>
      </c>
      <c r="J893" s="70">
        <v>33078.47</v>
      </c>
      <c r="K893" s="69" t="s">
        <v>2708</v>
      </c>
      <c r="L893" s="69" t="s">
        <v>12114</v>
      </c>
      <c r="M893" s="70">
        <v>31855.15</v>
      </c>
      <c r="N893" s="69"/>
      <c r="O893" s="69"/>
      <c r="P893" s="69" t="s">
        <v>1869</v>
      </c>
      <c r="Q893" s="69" t="s">
        <v>1037</v>
      </c>
      <c r="R893" s="69"/>
      <c r="S893" s="70">
        <v>31855.15</v>
      </c>
      <c r="T893" s="70"/>
      <c r="U893" s="69"/>
      <c r="V893" s="69"/>
      <c r="W893" s="69" t="s">
        <v>1270</v>
      </c>
      <c r="X893" s="69"/>
      <c r="Y893" s="70"/>
      <c r="Z893" s="69">
        <v>0</v>
      </c>
      <c r="AA893" s="69" t="s">
        <v>966</v>
      </c>
      <c r="AB893" s="69" t="s">
        <v>967</v>
      </c>
      <c r="AC893" s="69"/>
    </row>
    <row r="894" spans="1:29" x14ac:dyDescent="0.25">
      <c r="A894" s="71" t="s">
        <v>193</v>
      </c>
      <c r="B894" s="71"/>
      <c r="C894" s="71"/>
      <c r="D894" s="71"/>
      <c r="E894" s="71"/>
      <c r="F894" s="71"/>
      <c r="G894" s="71"/>
      <c r="H894" s="71"/>
      <c r="I894" s="71"/>
      <c r="J894" s="72">
        <v>33078.47</v>
      </c>
      <c r="K894" s="71"/>
      <c r="L894" s="71"/>
      <c r="M894" s="72">
        <v>31855.15</v>
      </c>
      <c r="N894" s="72">
        <v>1223.3199999999997</v>
      </c>
      <c r="O894" s="71"/>
      <c r="P894" s="71"/>
      <c r="Q894" s="71"/>
      <c r="R894" s="71"/>
      <c r="S894" s="72">
        <v>31855.15</v>
      </c>
      <c r="T894" s="72">
        <v>0</v>
      </c>
      <c r="U894" s="71"/>
      <c r="V894" s="71"/>
      <c r="W894" s="71"/>
      <c r="X894" s="72">
        <v>31855.15</v>
      </c>
      <c r="Y894" s="72">
        <v>0</v>
      </c>
      <c r="Z894" s="72">
        <v>0</v>
      </c>
      <c r="AA894" s="69"/>
      <c r="AB894" s="69"/>
      <c r="AC894" s="69"/>
    </row>
    <row r="895" spans="1:29" ht="40" x14ac:dyDescent="0.25">
      <c r="A895" s="68" t="s">
        <v>12116</v>
      </c>
      <c r="B895" s="69" t="s">
        <v>12117</v>
      </c>
      <c r="C895" s="69" t="s">
        <v>12118</v>
      </c>
      <c r="D895" s="69" t="s">
        <v>2526</v>
      </c>
      <c r="E895" s="69" t="s">
        <v>12120</v>
      </c>
      <c r="F895" s="69" t="s">
        <v>10255</v>
      </c>
      <c r="G895" s="69" t="s">
        <v>4799</v>
      </c>
      <c r="H895" s="69" t="s">
        <v>1447</v>
      </c>
      <c r="I895" s="69" t="s">
        <v>962</v>
      </c>
      <c r="J895" s="70">
        <v>31365</v>
      </c>
      <c r="K895" s="69" t="s">
        <v>2708</v>
      </c>
      <c r="L895" s="69" t="s">
        <v>12119</v>
      </c>
      <c r="M895" s="70">
        <v>31365</v>
      </c>
      <c r="N895" s="69"/>
      <c r="O895" s="69"/>
      <c r="P895" s="69" t="s">
        <v>1393</v>
      </c>
      <c r="Q895" s="69" t="s">
        <v>1064</v>
      </c>
      <c r="R895" s="69"/>
      <c r="S895" s="70">
        <v>31365</v>
      </c>
      <c r="T895" s="70"/>
      <c r="U895" s="69"/>
      <c r="V895" s="69"/>
      <c r="W895" s="69" t="s">
        <v>1182</v>
      </c>
      <c r="X895" s="69"/>
      <c r="Y895" s="70"/>
      <c r="Z895" s="69">
        <v>0</v>
      </c>
      <c r="AA895" s="69" t="s">
        <v>966</v>
      </c>
      <c r="AB895" s="69" t="s">
        <v>1144</v>
      </c>
      <c r="AC895" s="69"/>
    </row>
    <row r="896" spans="1:29" x14ac:dyDescent="0.25">
      <c r="A896" s="71" t="s">
        <v>193</v>
      </c>
      <c r="B896" s="71"/>
      <c r="C896" s="71"/>
      <c r="D896" s="71"/>
      <c r="E896" s="71"/>
      <c r="F896" s="71"/>
      <c r="G896" s="71"/>
      <c r="H896" s="71"/>
      <c r="I896" s="71"/>
      <c r="J896" s="72">
        <v>31365</v>
      </c>
      <c r="K896" s="71"/>
      <c r="L896" s="71"/>
      <c r="M896" s="72">
        <v>31365</v>
      </c>
      <c r="N896" s="72">
        <v>0</v>
      </c>
      <c r="O896" s="71"/>
      <c r="P896" s="71"/>
      <c r="Q896" s="71"/>
      <c r="R896" s="71"/>
      <c r="S896" s="72">
        <v>31365</v>
      </c>
      <c r="T896" s="72">
        <v>0</v>
      </c>
      <c r="U896" s="71"/>
      <c r="V896" s="71"/>
      <c r="W896" s="71"/>
      <c r="X896" s="72">
        <v>31365</v>
      </c>
      <c r="Y896" s="72">
        <v>0</v>
      </c>
      <c r="Z896" s="72">
        <v>0</v>
      </c>
      <c r="AA896" s="69"/>
      <c r="AB896" s="69"/>
      <c r="AC896" s="69"/>
    </row>
    <row r="897" spans="1:29" ht="20" x14ac:dyDescent="0.25">
      <c r="A897" s="68" t="s">
        <v>12121</v>
      </c>
      <c r="B897" s="69" t="s">
        <v>12122</v>
      </c>
      <c r="C897" s="69" t="s">
        <v>12123</v>
      </c>
      <c r="D897" s="69" t="s">
        <v>2704</v>
      </c>
      <c r="E897" s="69" t="s">
        <v>12125</v>
      </c>
      <c r="F897" s="69" t="s">
        <v>10255</v>
      </c>
      <c r="G897" s="69" t="s">
        <v>1849</v>
      </c>
      <c r="H897" s="69" t="s">
        <v>1447</v>
      </c>
      <c r="I897" s="69" t="s">
        <v>962</v>
      </c>
      <c r="J897" s="70">
        <v>346392.68</v>
      </c>
      <c r="K897" s="69" t="s">
        <v>2708</v>
      </c>
      <c r="L897" s="69" t="s">
        <v>12124</v>
      </c>
      <c r="M897" s="70">
        <v>13009.84</v>
      </c>
      <c r="N897" s="69"/>
      <c r="O897" s="69"/>
      <c r="P897" s="69" t="s">
        <v>1270</v>
      </c>
      <c r="Q897" s="69" t="s">
        <v>1689</v>
      </c>
      <c r="R897" s="69"/>
      <c r="S897" s="70">
        <v>13009.84</v>
      </c>
      <c r="T897" s="70"/>
      <c r="U897" s="69" t="s">
        <v>1646</v>
      </c>
      <c r="V897" s="73">
        <v>42</v>
      </c>
      <c r="W897" s="69" t="s">
        <v>1646</v>
      </c>
      <c r="X897" s="69"/>
      <c r="Y897" s="70"/>
      <c r="Z897" s="69">
        <v>0</v>
      </c>
      <c r="AA897" s="69" t="s">
        <v>966</v>
      </c>
      <c r="AB897" s="69" t="s">
        <v>1144</v>
      </c>
      <c r="AC897" s="69"/>
    </row>
    <row r="898" spans="1:29" x14ac:dyDescent="0.25">
      <c r="A898" s="69"/>
      <c r="B898" s="69"/>
      <c r="C898" s="69"/>
      <c r="D898" s="69"/>
      <c r="E898" s="69" t="s">
        <v>12127</v>
      </c>
      <c r="F898" s="69"/>
      <c r="G898" s="69"/>
      <c r="H898" s="69"/>
      <c r="I898" s="69"/>
      <c r="J898" s="69"/>
      <c r="K898" s="69"/>
      <c r="L898" s="69" t="s">
        <v>12126</v>
      </c>
      <c r="M898" s="70">
        <v>125257.12</v>
      </c>
      <c r="N898" s="69"/>
      <c r="O898" s="69"/>
      <c r="P898" s="69" t="s">
        <v>970</v>
      </c>
      <c r="Q898" s="69" t="s">
        <v>1003</v>
      </c>
      <c r="R898" s="69"/>
      <c r="S898" s="70">
        <v>125257.12</v>
      </c>
      <c r="T898" s="70"/>
      <c r="U898" s="69"/>
      <c r="V898" s="69"/>
      <c r="W898" s="69" t="s">
        <v>1270</v>
      </c>
      <c r="X898" s="69"/>
      <c r="Y898" s="70"/>
      <c r="Z898" s="69">
        <v>0</v>
      </c>
      <c r="AA898" s="69"/>
      <c r="AB898" s="69" t="s">
        <v>1144</v>
      </c>
      <c r="AC898" s="69"/>
    </row>
    <row r="899" spans="1:29" x14ac:dyDescent="0.25">
      <c r="A899" s="69"/>
      <c r="B899" s="69"/>
      <c r="C899" s="69"/>
      <c r="D899" s="69"/>
      <c r="E899" s="69" t="s">
        <v>12129</v>
      </c>
      <c r="F899" s="69"/>
      <c r="G899" s="69"/>
      <c r="H899" s="69"/>
      <c r="I899" s="69"/>
      <c r="J899" s="69"/>
      <c r="K899" s="69"/>
      <c r="L899" s="69" t="s">
        <v>12128</v>
      </c>
      <c r="M899" s="70">
        <v>98327.54</v>
      </c>
      <c r="N899" s="69"/>
      <c r="O899" s="69"/>
      <c r="P899" s="69" t="s">
        <v>1002</v>
      </c>
      <c r="Q899" s="69" t="s">
        <v>1037</v>
      </c>
      <c r="R899" s="69"/>
      <c r="S899" s="70">
        <v>98327.54</v>
      </c>
      <c r="T899" s="70"/>
      <c r="U899" s="69"/>
      <c r="V899" s="69"/>
      <c r="W899" s="69" t="s">
        <v>1037</v>
      </c>
      <c r="X899" s="69"/>
      <c r="Y899" s="70"/>
      <c r="Z899" s="69">
        <v>0</v>
      </c>
      <c r="AA899" s="69"/>
      <c r="AB899" s="69" t="s">
        <v>1144</v>
      </c>
      <c r="AC899" s="69"/>
    </row>
    <row r="900" spans="1:29" x14ac:dyDescent="0.25">
      <c r="A900" s="69"/>
      <c r="B900" s="69"/>
      <c r="C900" s="69"/>
      <c r="D900" s="69"/>
      <c r="E900" s="69" t="s">
        <v>12131</v>
      </c>
      <c r="F900" s="69"/>
      <c r="G900" s="69"/>
      <c r="H900" s="69"/>
      <c r="I900" s="69"/>
      <c r="J900" s="69"/>
      <c r="K900" s="69"/>
      <c r="L900" s="69" t="s">
        <v>12130</v>
      </c>
      <c r="M900" s="70">
        <v>23640.87</v>
      </c>
      <c r="N900" s="69"/>
      <c r="O900" s="69"/>
      <c r="P900" s="69" t="s">
        <v>1267</v>
      </c>
      <c r="Q900" s="69" t="s">
        <v>1546</v>
      </c>
      <c r="R900" s="69"/>
      <c r="S900" s="70">
        <v>23640.87</v>
      </c>
      <c r="T900" s="70"/>
      <c r="U900" s="69"/>
      <c r="V900" s="69"/>
      <c r="W900" s="69" t="s">
        <v>1182</v>
      </c>
      <c r="X900" s="69"/>
      <c r="Y900" s="70"/>
      <c r="Z900" s="69">
        <v>0</v>
      </c>
      <c r="AA900" s="69"/>
      <c r="AB900" s="69" t="s">
        <v>1144</v>
      </c>
      <c r="AC900" s="69"/>
    </row>
    <row r="901" spans="1:29" x14ac:dyDescent="0.25">
      <c r="A901" s="69"/>
      <c r="B901" s="69"/>
      <c r="C901" s="69"/>
      <c r="D901" s="69"/>
      <c r="E901" s="69" t="s">
        <v>12133</v>
      </c>
      <c r="F901" s="69"/>
      <c r="G901" s="69"/>
      <c r="H901" s="69"/>
      <c r="I901" s="69"/>
      <c r="J901" s="69"/>
      <c r="K901" s="69"/>
      <c r="L901" s="69" t="s">
        <v>12132</v>
      </c>
      <c r="M901" s="70">
        <v>85367.67</v>
      </c>
      <c r="N901" s="69"/>
      <c r="O901" s="69"/>
      <c r="P901" s="69" t="s">
        <v>1510</v>
      </c>
      <c r="Q901" s="69" t="s">
        <v>1546</v>
      </c>
      <c r="R901" s="69"/>
      <c r="S901" s="70">
        <v>85367.67</v>
      </c>
      <c r="T901" s="70"/>
      <c r="U901" s="69" t="s">
        <v>1546</v>
      </c>
      <c r="V901" s="73">
        <v>49</v>
      </c>
      <c r="W901" s="69" t="s">
        <v>1546</v>
      </c>
      <c r="X901" s="69"/>
      <c r="Y901" s="70"/>
      <c r="Z901" s="69">
        <v>0</v>
      </c>
      <c r="AA901" s="69"/>
      <c r="AB901" s="69" t="s">
        <v>1144</v>
      </c>
      <c r="AC901" s="69"/>
    </row>
    <row r="902" spans="1:29" x14ac:dyDescent="0.25">
      <c r="A902" s="71" t="s">
        <v>193</v>
      </c>
      <c r="B902" s="71"/>
      <c r="C902" s="71"/>
      <c r="D902" s="71"/>
      <c r="E902" s="71"/>
      <c r="F902" s="71"/>
      <c r="G902" s="71"/>
      <c r="H902" s="71"/>
      <c r="I902" s="71"/>
      <c r="J902" s="72">
        <v>346392.68</v>
      </c>
      <c r="K902" s="71"/>
      <c r="L902" s="71"/>
      <c r="M902" s="72">
        <v>345603.04</v>
      </c>
      <c r="N902" s="72">
        <v>789.64000000001397</v>
      </c>
      <c r="O902" s="71"/>
      <c r="P902" s="71"/>
      <c r="Q902" s="71"/>
      <c r="R902" s="71"/>
      <c r="S902" s="72">
        <v>345603.04</v>
      </c>
      <c r="T902" s="72">
        <v>98377.51</v>
      </c>
      <c r="U902" s="71"/>
      <c r="V902" s="71"/>
      <c r="W902" s="71"/>
      <c r="X902" s="72">
        <v>247225.52999999997</v>
      </c>
      <c r="Y902" s="72">
        <v>0</v>
      </c>
      <c r="Z902" s="72">
        <v>98377.51</v>
      </c>
      <c r="AA902" s="69"/>
      <c r="AB902" s="69"/>
      <c r="AC902" s="69"/>
    </row>
    <row r="903" spans="1:29" ht="30" x14ac:dyDescent="0.25">
      <c r="A903" s="68" t="s">
        <v>12134</v>
      </c>
      <c r="B903" s="69" t="s">
        <v>12135</v>
      </c>
      <c r="C903" s="69" t="s">
        <v>12136</v>
      </c>
      <c r="D903" s="69" t="s">
        <v>12088</v>
      </c>
      <c r="E903" s="69" t="s">
        <v>12138</v>
      </c>
      <c r="F903" s="69" t="s">
        <v>10255</v>
      </c>
      <c r="G903" s="69" t="s">
        <v>1867</v>
      </c>
      <c r="H903" s="69" t="s">
        <v>4510</v>
      </c>
      <c r="I903" s="69" t="s">
        <v>1236</v>
      </c>
      <c r="J903" s="70">
        <v>1956829.18</v>
      </c>
      <c r="K903" s="69" t="s">
        <v>2708</v>
      </c>
      <c r="L903" s="69" t="s">
        <v>12137</v>
      </c>
      <c r="M903" s="70">
        <v>212817.42</v>
      </c>
      <c r="N903" s="69"/>
      <c r="O903" s="69"/>
      <c r="P903" s="69" t="s">
        <v>1332</v>
      </c>
      <c r="Q903" s="69" t="s">
        <v>2004</v>
      </c>
      <c r="R903" s="69"/>
      <c r="S903" s="70">
        <v>212817.42</v>
      </c>
      <c r="T903" s="70"/>
      <c r="U903" s="69"/>
      <c r="V903" s="69"/>
      <c r="W903" s="69" t="s">
        <v>1611</v>
      </c>
      <c r="X903" s="69"/>
      <c r="Y903" s="70"/>
      <c r="Z903" s="69">
        <v>0</v>
      </c>
      <c r="AA903" s="69" t="s">
        <v>966</v>
      </c>
      <c r="AB903" s="69" t="s">
        <v>967</v>
      </c>
      <c r="AC903" s="69" t="s">
        <v>12139</v>
      </c>
    </row>
    <row r="904" spans="1:29" x14ac:dyDescent="0.25">
      <c r="A904" s="69"/>
      <c r="B904" s="69"/>
      <c r="C904" s="69"/>
      <c r="D904" s="69"/>
      <c r="E904" s="69" t="s">
        <v>12141</v>
      </c>
      <c r="F904" s="69"/>
      <c r="G904" s="69"/>
      <c r="H904" s="69"/>
      <c r="I904" s="69"/>
      <c r="J904" s="69"/>
      <c r="K904" s="69"/>
      <c r="L904" s="69" t="s">
        <v>12140</v>
      </c>
      <c r="M904" s="70">
        <v>51284.85</v>
      </c>
      <c r="N904" s="69"/>
      <c r="O904" s="69"/>
      <c r="P904" s="69" t="s">
        <v>1332</v>
      </c>
      <c r="Q904" s="69" t="s">
        <v>1071</v>
      </c>
      <c r="R904" s="69"/>
      <c r="S904" s="70">
        <v>51284.85</v>
      </c>
      <c r="T904" s="70"/>
      <c r="U904" s="69"/>
      <c r="V904" s="69"/>
      <c r="W904" s="69" t="s">
        <v>1616</v>
      </c>
      <c r="X904" s="69"/>
      <c r="Y904" s="70"/>
      <c r="Z904" s="69">
        <v>0</v>
      </c>
      <c r="AA904" s="69"/>
      <c r="AB904" s="69" t="s">
        <v>967</v>
      </c>
      <c r="AC904" s="69"/>
    </row>
    <row r="905" spans="1:29" x14ac:dyDescent="0.25">
      <c r="A905" s="69"/>
      <c r="B905" s="69"/>
      <c r="C905" s="69"/>
      <c r="D905" s="69"/>
      <c r="E905" s="69" t="s">
        <v>12143</v>
      </c>
      <c r="F905" s="69"/>
      <c r="G905" s="69"/>
      <c r="H905" s="69"/>
      <c r="I905" s="69"/>
      <c r="J905" s="69"/>
      <c r="K905" s="69"/>
      <c r="L905" s="69" t="s">
        <v>12142</v>
      </c>
      <c r="M905" s="70">
        <v>61887.82</v>
      </c>
      <c r="N905" s="69"/>
      <c r="O905" s="69"/>
      <c r="P905" s="69" t="s">
        <v>982</v>
      </c>
      <c r="Q905" s="69" t="s">
        <v>1546</v>
      </c>
      <c r="R905" s="69"/>
      <c r="S905" s="70">
        <v>61887.82</v>
      </c>
      <c r="T905" s="70"/>
      <c r="U905" s="69"/>
      <c r="V905" s="69"/>
      <c r="W905" s="69" t="s">
        <v>1045</v>
      </c>
      <c r="X905" s="69"/>
      <c r="Y905" s="70"/>
      <c r="Z905" s="69">
        <v>0</v>
      </c>
      <c r="AA905" s="69"/>
      <c r="AB905" s="69" t="s">
        <v>967</v>
      </c>
      <c r="AC905" s="69"/>
    </row>
    <row r="906" spans="1:29" x14ac:dyDescent="0.25">
      <c r="A906" s="69"/>
      <c r="B906" s="69"/>
      <c r="C906" s="69"/>
      <c r="D906" s="69"/>
      <c r="E906" s="69" t="s">
        <v>12145</v>
      </c>
      <c r="F906" s="69"/>
      <c r="G906" s="69"/>
      <c r="H906" s="69"/>
      <c r="I906" s="69"/>
      <c r="J906" s="69"/>
      <c r="K906" s="69"/>
      <c r="L906" s="69" t="s">
        <v>12144</v>
      </c>
      <c r="M906" s="70">
        <v>88953.47</v>
      </c>
      <c r="N906" s="69"/>
      <c r="O906" s="69"/>
      <c r="P906" s="69" t="s">
        <v>1379</v>
      </c>
      <c r="Q906" s="69" t="s">
        <v>1546</v>
      </c>
      <c r="R906" s="69"/>
      <c r="S906" s="70">
        <v>88953.47</v>
      </c>
      <c r="T906" s="70"/>
      <c r="U906" s="69"/>
      <c r="V906" s="69"/>
      <c r="W906" s="69" t="s">
        <v>1045</v>
      </c>
      <c r="X906" s="69"/>
      <c r="Y906" s="70"/>
      <c r="Z906" s="69">
        <v>0</v>
      </c>
      <c r="AA906" s="69"/>
      <c r="AB906" s="69" t="s">
        <v>967</v>
      </c>
      <c r="AC906" s="69"/>
    </row>
    <row r="907" spans="1:29" x14ac:dyDescent="0.25">
      <c r="A907" s="69"/>
      <c r="B907" s="69"/>
      <c r="C907" s="69"/>
      <c r="D907" s="69"/>
      <c r="E907" s="69" t="s">
        <v>12147</v>
      </c>
      <c r="F907" s="69"/>
      <c r="G907" s="69"/>
      <c r="H907" s="69"/>
      <c r="I907" s="69"/>
      <c r="J907" s="69"/>
      <c r="K907" s="69"/>
      <c r="L907" s="69" t="s">
        <v>12146</v>
      </c>
      <c r="M907" s="70">
        <v>26359.93</v>
      </c>
      <c r="N907" s="69"/>
      <c r="O907" s="69"/>
      <c r="P907" s="69" t="s">
        <v>1374</v>
      </c>
      <c r="Q907" s="69" t="s">
        <v>1681</v>
      </c>
      <c r="R907" s="69"/>
      <c r="S907" s="70">
        <v>26359.93</v>
      </c>
      <c r="T907" s="70"/>
      <c r="U907" s="69" t="s">
        <v>1556</v>
      </c>
      <c r="V907" s="73">
        <v>65</v>
      </c>
      <c r="W907" s="69" t="s">
        <v>1556</v>
      </c>
      <c r="X907" s="69"/>
      <c r="Y907" s="70"/>
      <c r="Z907" s="69">
        <v>0</v>
      </c>
      <c r="AA907" s="69"/>
      <c r="AB907" s="69" t="s">
        <v>967</v>
      </c>
      <c r="AC907" s="69"/>
    </row>
    <row r="908" spans="1:29" x14ac:dyDescent="0.25">
      <c r="A908" s="69"/>
      <c r="B908" s="69"/>
      <c r="C908" s="69"/>
      <c r="D908" s="69"/>
      <c r="E908" s="69" t="s">
        <v>12149</v>
      </c>
      <c r="F908" s="69"/>
      <c r="G908" s="69"/>
      <c r="H908" s="69"/>
      <c r="I908" s="69"/>
      <c r="J908" s="69"/>
      <c r="K908" s="69"/>
      <c r="L908" s="69" t="s">
        <v>12148</v>
      </c>
      <c r="M908" s="70">
        <v>62192.63</v>
      </c>
      <c r="N908" s="69"/>
      <c r="O908" s="69"/>
      <c r="P908" s="69" t="s">
        <v>1010</v>
      </c>
      <c r="Q908" s="69" t="s">
        <v>1991</v>
      </c>
      <c r="R908" s="69"/>
      <c r="S908" s="70">
        <v>62192.63</v>
      </c>
      <c r="T908" s="70"/>
      <c r="U908" s="69" t="s">
        <v>1546</v>
      </c>
      <c r="V908" s="73">
        <v>63</v>
      </c>
      <c r="W908" s="69" t="s">
        <v>1546</v>
      </c>
      <c r="X908" s="69"/>
      <c r="Y908" s="70"/>
      <c r="Z908" s="69">
        <v>0</v>
      </c>
      <c r="AA908" s="69"/>
      <c r="AB908" s="69" t="s">
        <v>967</v>
      </c>
      <c r="AC908" s="69"/>
    </row>
    <row r="909" spans="1:29" x14ac:dyDescent="0.25">
      <c r="A909" s="69"/>
      <c r="B909" s="69"/>
      <c r="C909" s="69"/>
      <c r="D909" s="69"/>
      <c r="E909" s="69" t="s">
        <v>12151</v>
      </c>
      <c r="F909" s="69"/>
      <c r="G909" s="69"/>
      <c r="H909" s="69"/>
      <c r="I909" s="69"/>
      <c r="J909" s="69"/>
      <c r="K909" s="69"/>
      <c r="L909" s="69" t="s">
        <v>12150</v>
      </c>
      <c r="M909" s="70">
        <v>62485.66</v>
      </c>
      <c r="N909" s="69"/>
      <c r="O909" s="69"/>
      <c r="P909" s="69" t="s">
        <v>1287</v>
      </c>
      <c r="Q909" s="69" t="s">
        <v>1483</v>
      </c>
      <c r="R909" s="69"/>
      <c r="S909" s="70">
        <v>62485.66</v>
      </c>
      <c r="T909" s="70"/>
      <c r="U909" s="69" t="s">
        <v>1646</v>
      </c>
      <c r="V909" s="73">
        <v>65</v>
      </c>
      <c r="W909" s="69" t="s">
        <v>1646</v>
      </c>
      <c r="X909" s="69"/>
      <c r="Y909" s="70"/>
      <c r="Z909" s="69">
        <v>0</v>
      </c>
      <c r="AA909" s="69"/>
      <c r="AB909" s="69" t="s">
        <v>967</v>
      </c>
      <c r="AC909" s="69"/>
    </row>
    <row r="910" spans="1:29" x14ac:dyDescent="0.25">
      <c r="A910" s="69"/>
      <c r="B910" s="69"/>
      <c r="C910" s="69"/>
      <c r="D910" s="69"/>
      <c r="E910" s="69" t="s">
        <v>12153</v>
      </c>
      <c r="F910" s="69"/>
      <c r="G910" s="69"/>
      <c r="H910" s="69"/>
      <c r="I910" s="69"/>
      <c r="J910" s="69"/>
      <c r="K910" s="69"/>
      <c r="L910" s="69" t="s">
        <v>12152</v>
      </c>
      <c r="M910" s="70">
        <v>50401.09</v>
      </c>
      <c r="N910" s="69"/>
      <c r="O910" s="69"/>
      <c r="P910" s="69" t="s">
        <v>1287</v>
      </c>
      <c r="Q910" s="69" t="s">
        <v>1483</v>
      </c>
      <c r="R910" s="69"/>
      <c r="S910" s="70">
        <v>50401.09</v>
      </c>
      <c r="T910" s="70"/>
      <c r="U910" s="69" t="s">
        <v>1646</v>
      </c>
      <c r="V910" s="73">
        <v>65</v>
      </c>
      <c r="W910" s="69" t="s">
        <v>1646</v>
      </c>
      <c r="X910" s="69"/>
      <c r="Y910" s="70"/>
      <c r="Z910" s="69">
        <v>0</v>
      </c>
      <c r="AA910" s="69"/>
      <c r="AB910" s="69" t="s">
        <v>967</v>
      </c>
      <c r="AC910" s="69"/>
    </row>
    <row r="911" spans="1:29" x14ac:dyDescent="0.25">
      <c r="A911" s="69"/>
      <c r="B911" s="69"/>
      <c r="C911" s="69"/>
      <c r="D911" s="69"/>
      <c r="E911" s="69" t="s">
        <v>12155</v>
      </c>
      <c r="F911" s="69"/>
      <c r="G911" s="69"/>
      <c r="H911" s="69"/>
      <c r="I911" s="69"/>
      <c r="J911" s="69"/>
      <c r="K911" s="69"/>
      <c r="L911" s="69" t="s">
        <v>12154</v>
      </c>
      <c r="M911" s="70">
        <v>30167.22</v>
      </c>
      <c r="N911" s="69"/>
      <c r="O911" s="69"/>
      <c r="P911" s="69" t="s">
        <v>1287</v>
      </c>
      <c r="Q911" s="69" t="s">
        <v>2023</v>
      </c>
      <c r="R911" s="69"/>
      <c r="S911" s="70">
        <v>30167.22</v>
      </c>
      <c r="T911" s="70"/>
      <c r="U911" s="69" t="s">
        <v>1646</v>
      </c>
      <c r="V911" s="73">
        <v>65</v>
      </c>
      <c r="W911" s="69" t="s">
        <v>1646</v>
      </c>
      <c r="X911" s="69"/>
      <c r="Y911" s="70"/>
      <c r="Z911" s="69">
        <v>0</v>
      </c>
      <c r="AA911" s="69"/>
      <c r="AB911" s="69" t="s">
        <v>967</v>
      </c>
      <c r="AC911" s="69"/>
    </row>
    <row r="912" spans="1:29" x14ac:dyDescent="0.25">
      <c r="A912" s="69"/>
      <c r="B912" s="69"/>
      <c r="C912" s="69"/>
      <c r="D912" s="69"/>
      <c r="E912" s="69" t="s">
        <v>12157</v>
      </c>
      <c r="F912" s="69"/>
      <c r="G912" s="69"/>
      <c r="H912" s="69"/>
      <c r="I912" s="69"/>
      <c r="J912" s="69"/>
      <c r="K912" s="69"/>
      <c r="L912" s="69" t="s">
        <v>12156</v>
      </c>
      <c r="M912" s="70">
        <v>86506.28</v>
      </c>
      <c r="N912" s="69"/>
      <c r="O912" s="69"/>
      <c r="P912" s="69" t="s">
        <v>1287</v>
      </c>
      <c r="Q912" s="69" t="s">
        <v>2023</v>
      </c>
      <c r="R912" s="69"/>
      <c r="S912" s="70">
        <v>86506.28</v>
      </c>
      <c r="T912" s="70"/>
      <c r="U912" s="69" t="s">
        <v>1646</v>
      </c>
      <c r="V912" s="73">
        <v>65</v>
      </c>
      <c r="W912" s="69" t="s">
        <v>1646</v>
      </c>
      <c r="X912" s="69"/>
      <c r="Y912" s="70"/>
      <c r="Z912" s="69">
        <v>0</v>
      </c>
      <c r="AA912" s="69"/>
      <c r="AB912" s="69" t="s">
        <v>967</v>
      </c>
      <c r="AC912" s="69"/>
    </row>
    <row r="913" spans="1:29" x14ac:dyDescent="0.25">
      <c r="A913" s="69"/>
      <c r="B913" s="69"/>
      <c r="C913" s="69"/>
      <c r="D913" s="69"/>
      <c r="E913" s="69" t="s">
        <v>12159</v>
      </c>
      <c r="F913" s="69"/>
      <c r="G913" s="69"/>
      <c r="H913" s="69"/>
      <c r="I913" s="69"/>
      <c r="J913" s="69"/>
      <c r="K913" s="69"/>
      <c r="L913" s="69" t="s">
        <v>12158</v>
      </c>
      <c r="M913" s="70">
        <v>10755.64</v>
      </c>
      <c r="N913" s="69"/>
      <c r="O913" s="69"/>
      <c r="P913" s="69" t="s">
        <v>1275</v>
      </c>
      <c r="Q913" s="69" t="s">
        <v>2028</v>
      </c>
      <c r="R913" s="69"/>
      <c r="S913" s="70">
        <v>10755.64</v>
      </c>
      <c r="T913" s="70"/>
      <c r="U913" s="69" t="s">
        <v>1207</v>
      </c>
      <c r="V913" s="73">
        <v>63</v>
      </c>
      <c r="W913" s="69" t="s">
        <v>1207</v>
      </c>
      <c r="X913" s="69"/>
      <c r="Y913" s="70"/>
      <c r="Z913" s="69">
        <v>0</v>
      </c>
      <c r="AA913" s="69"/>
      <c r="AB913" s="69" t="s">
        <v>967</v>
      </c>
      <c r="AC913" s="69"/>
    </row>
    <row r="914" spans="1:29" x14ac:dyDescent="0.25">
      <c r="A914" s="69"/>
      <c r="B914" s="69"/>
      <c r="C914" s="69"/>
      <c r="D914" s="69"/>
      <c r="E914" s="69" t="s">
        <v>12161</v>
      </c>
      <c r="F914" s="69"/>
      <c r="G914" s="69"/>
      <c r="H914" s="69"/>
      <c r="I914" s="69"/>
      <c r="J914" s="69"/>
      <c r="K914" s="69"/>
      <c r="L914" s="69" t="s">
        <v>12160</v>
      </c>
      <c r="M914" s="70">
        <v>31285.759999999998</v>
      </c>
      <c r="N914" s="69"/>
      <c r="O914" s="69"/>
      <c r="P914" s="69" t="s">
        <v>1510</v>
      </c>
      <c r="Q914" s="69" t="s">
        <v>4510</v>
      </c>
      <c r="R914" s="69"/>
      <c r="S914" s="70">
        <v>31285.759999999998</v>
      </c>
      <c r="T914" s="70"/>
      <c r="U914" s="69" t="s">
        <v>1646</v>
      </c>
      <c r="V914" s="73">
        <v>57</v>
      </c>
      <c r="W914" s="69" t="s">
        <v>1646</v>
      </c>
      <c r="X914" s="69"/>
      <c r="Y914" s="70"/>
      <c r="Z914" s="69">
        <v>0</v>
      </c>
      <c r="AA914" s="69"/>
      <c r="AB914" s="69" t="s">
        <v>997</v>
      </c>
      <c r="AC914" s="69"/>
    </row>
    <row r="915" spans="1:29" x14ac:dyDescent="0.25">
      <c r="A915" s="69"/>
      <c r="B915" s="69"/>
      <c r="C915" s="69"/>
      <c r="D915" s="69"/>
      <c r="E915" s="69" t="s">
        <v>12163</v>
      </c>
      <c r="F915" s="69"/>
      <c r="G915" s="69"/>
      <c r="H915" s="69"/>
      <c r="I915" s="69"/>
      <c r="J915" s="69"/>
      <c r="K915" s="69"/>
      <c r="L915" s="69" t="s">
        <v>12162</v>
      </c>
      <c r="M915" s="70">
        <v>17072.73</v>
      </c>
      <c r="N915" s="69"/>
      <c r="O915" s="69"/>
      <c r="P915" s="69" t="s">
        <v>1603</v>
      </c>
      <c r="Q915" s="69" t="s">
        <v>1685</v>
      </c>
      <c r="R915" s="69"/>
      <c r="S915" s="70">
        <v>17072.73</v>
      </c>
      <c r="T915" s="70"/>
      <c r="U915" s="69" t="s">
        <v>1040</v>
      </c>
      <c r="V915" s="73">
        <v>67</v>
      </c>
      <c r="W915" s="69" t="s">
        <v>1040</v>
      </c>
      <c r="X915" s="69"/>
      <c r="Y915" s="70"/>
      <c r="Z915" s="69">
        <v>0</v>
      </c>
      <c r="AA915" s="69"/>
      <c r="AB915" s="69" t="s">
        <v>967</v>
      </c>
      <c r="AC915" s="69"/>
    </row>
    <row r="916" spans="1:29" x14ac:dyDescent="0.25">
      <c r="A916" s="69"/>
      <c r="B916" s="69"/>
      <c r="C916" s="69"/>
      <c r="D916" s="69"/>
      <c r="E916" s="69" t="s">
        <v>12165</v>
      </c>
      <c r="F916" s="69"/>
      <c r="G916" s="69"/>
      <c r="H916" s="69"/>
      <c r="I916" s="69"/>
      <c r="J916" s="69"/>
      <c r="K916" s="69"/>
      <c r="L916" s="69" t="s">
        <v>12164</v>
      </c>
      <c r="M916" s="70">
        <v>33620.57</v>
      </c>
      <c r="N916" s="69"/>
      <c r="O916" s="69"/>
      <c r="P916" s="69" t="s">
        <v>1510</v>
      </c>
      <c r="Q916" s="69" t="s">
        <v>1207</v>
      </c>
      <c r="R916" s="69"/>
      <c r="S916" s="70">
        <v>33620.57</v>
      </c>
      <c r="T916" s="70"/>
      <c r="U916" s="69" t="s">
        <v>1207</v>
      </c>
      <c r="V916" s="73">
        <v>62</v>
      </c>
      <c r="W916" s="69" t="s">
        <v>1207</v>
      </c>
      <c r="X916" s="69"/>
      <c r="Y916" s="70"/>
      <c r="Z916" s="69">
        <v>0</v>
      </c>
      <c r="AA916" s="69"/>
      <c r="AB916" s="69" t="s">
        <v>997</v>
      </c>
      <c r="AC916" s="69"/>
    </row>
    <row r="917" spans="1:29" x14ac:dyDescent="0.25">
      <c r="A917" s="69"/>
      <c r="B917" s="69"/>
      <c r="C917" s="69"/>
      <c r="D917" s="69"/>
      <c r="E917" s="69" t="s">
        <v>12167</v>
      </c>
      <c r="F917" s="69"/>
      <c r="G917" s="69"/>
      <c r="H917" s="69"/>
      <c r="I917" s="69"/>
      <c r="J917" s="69"/>
      <c r="K917" s="69"/>
      <c r="L917" s="69" t="s">
        <v>12166</v>
      </c>
      <c r="M917" s="70">
        <v>36171.06</v>
      </c>
      <c r="N917" s="69"/>
      <c r="O917" s="69"/>
      <c r="P917" s="69" t="s">
        <v>2743</v>
      </c>
      <c r="Q917" s="69" t="s">
        <v>1202</v>
      </c>
      <c r="R917" s="69"/>
      <c r="S917" s="70">
        <v>36171.06</v>
      </c>
      <c r="T917" s="70"/>
      <c r="U917" s="69" t="s">
        <v>1202</v>
      </c>
      <c r="V917" s="73">
        <v>92</v>
      </c>
      <c r="W917" s="69" t="s">
        <v>1202</v>
      </c>
      <c r="X917" s="69"/>
      <c r="Y917" s="70"/>
      <c r="Z917" s="69">
        <v>0</v>
      </c>
      <c r="AA917" s="69"/>
      <c r="AB917" s="69" t="s">
        <v>997</v>
      </c>
      <c r="AC917" s="69"/>
    </row>
    <row r="918" spans="1:29" x14ac:dyDescent="0.25">
      <c r="A918" s="69"/>
      <c r="B918" s="69"/>
      <c r="C918" s="69"/>
      <c r="D918" s="69"/>
      <c r="E918" s="69" t="s">
        <v>12169</v>
      </c>
      <c r="F918" s="69"/>
      <c r="G918" s="69"/>
      <c r="H918" s="69"/>
      <c r="I918" s="69"/>
      <c r="J918" s="69"/>
      <c r="K918" s="69"/>
      <c r="L918" s="69" t="s">
        <v>12168</v>
      </c>
      <c r="M918" s="70">
        <v>67556.98</v>
      </c>
      <c r="N918" s="69"/>
      <c r="O918" s="69"/>
      <c r="P918" s="69" t="s">
        <v>1235</v>
      </c>
      <c r="Q918" s="69" t="s">
        <v>1886</v>
      </c>
      <c r="R918" s="69"/>
      <c r="S918" s="70">
        <v>67556.98</v>
      </c>
      <c r="T918" s="70"/>
      <c r="U918" s="69" t="s">
        <v>1040</v>
      </c>
      <c r="V918" s="73">
        <v>61</v>
      </c>
      <c r="W918" s="69" t="s">
        <v>1040</v>
      </c>
      <c r="X918" s="69"/>
      <c r="Y918" s="70"/>
      <c r="Z918" s="69">
        <v>0</v>
      </c>
      <c r="AA918" s="69"/>
      <c r="AB918" s="69" t="s">
        <v>967</v>
      </c>
      <c r="AC918" s="69"/>
    </row>
    <row r="919" spans="1:29" x14ac:dyDescent="0.25">
      <c r="A919" s="69"/>
      <c r="B919" s="69"/>
      <c r="C919" s="69"/>
      <c r="D919" s="69"/>
      <c r="E919" s="69" t="s">
        <v>12171</v>
      </c>
      <c r="F919" s="69"/>
      <c r="G919" s="69"/>
      <c r="H919" s="69"/>
      <c r="I919" s="69"/>
      <c r="J919" s="69"/>
      <c r="K919" s="69"/>
      <c r="L919" s="69" t="s">
        <v>12170</v>
      </c>
      <c r="M919" s="70">
        <v>68292.67</v>
      </c>
      <c r="N919" s="69"/>
      <c r="O919" s="69"/>
      <c r="P919" s="69" t="s">
        <v>1235</v>
      </c>
      <c r="Q919" s="69" t="s">
        <v>1886</v>
      </c>
      <c r="R919" s="69"/>
      <c r="S919" s="70">
        <v>68292.67</v>
      </c>
      <c r="T919" s="70"/>
      <c r="U919" s="69" t="s">
        <v>1040</v>
      </c>
      <c r="V919" s="73">
        <v>61</v>
      </c>
      <c r="W919" s="69" t="s">
        <v>1040</v>
      </c>
      <c r="X919" s="69"/>
      <c r="Y919" s="70"/>
      <c r="Z919" s="69">
        <v>0</v>
      </c>
      <c r="AA919" s="69"/>
      <c r="AB919" s="69" t="s">
        <v>967</v>
      </c>
      <c r="AC919" s="69"/>
    </row>
    <row r="920" spans="1:29" x14ac:dyDescent="0.25">
      <c r="A920" s="69"/>
      <c r="B920" s="69"/>
      <c r="C920" s="69"/>
      <c r="D920" s="69"/>
      <c r="E920" s="69" t="s">
        <v>225</v>
      </c>
      <c r="F920" s="69"/>
      <c r="G920" s="69"/>
      <c r="H920" s="69"/>
      <c r="I920" s="69"/>
      <c r="J920" s="69"/>
      <c r="K920" s="69"/>
      <c r="L920" s="69" t="s">
        <v>12172</v>
      </c>
      <c r="M920" s="70">
        <v>36936.76</v>
      </c>
      <c r="N920" s="69"/>
      <c r="O920" s="69"/>
      <c r="P920" s="69" t="s">
        <v>993</v>
      </c>
      <c r="Q920" s="69" t="s">
        <v>1217</v>
      </c>
      <c r="R920" s="69"/>
      <c r="S920" s="70">
        <v>36936.76</v>
      </c>
      <c r="T920" s="70"/>
      <c r="U920" s="69" t="s">
        <v>2388</v>
      </c>
      <c r="V920" s="73">
        <v>168</v>
      </c>
      <c r="W920" s="69" t="s">
        <v>2388</v>
      </c>
      <c r="X920" s="69"/>
      <c r="Y920" s="70"/>
      <c r="Z920" s="69">
        <v>218.87</v>
      </c>
      <c r="AA920" s="69"/>
      <c r="AB920" s="69" t="s">
        <v>967</v>
      </c>
      <c r="AC920" s="69"/>
    </row>
    <row r="921" spans="1:29" x14ac:dyDescent="0.25">
      <c r="A921" s="69"/>
      <c r="B921" s="69"/>
      <c r="C921" s="69"/>
      <c r="D921" s="69"/>
      <c r="E921" s="69" t="s">
        <v>12174</v>
      </c>
      <c r="F921" s="69"/>
      <c r="G921" s="69"/>
      <c r="H921" s="69"/>
      <c r="I921" s="69"/>
      <c r="J921" s="69"/>
      <c r="K921" s="69"/>
      <c r="L921" s="69" t="s">
        <v>12173</v>
      </c>
      <c r="M921" s="70">
        <v>58341.27</v>
      </c>
      <c r="N921" s="69"/>
      <c r="O921" s="69"/>
      <c r="P921" s="69" t="s">
        <v>993</v>
      </c>
      <c r="Q921" s="69" t="s">
        <v>1217</v>
      </c>
      <c r="R921" s="69"/>
      <c r="S921" s="70">
        <v>58341.27</v>
      </c>
      <c r="T921" s="70"/>
      <c r="U921" s="69" t="s">
        <v>1040</v>
      </c>
      <c r="V921" s="73">
        <v>56</v>
      </c>
      <c r="W921" s="69" t="s">
        <v>1685</v>
      </c>
      <c r="X921" s="69"/>
      <c r="Y921" s="70"/>
      <c r="Z921" s="69">
        <v>0</v>
      </c>
      <c r="AA921" s="69"/>
      <c r="AB921" s="69" t="s">
        <v>967</v>
      </c>
      <c r="AC921" s="69"/>
    </row>
    <row r="922" spans="1:29" x14ac:dyDescent="0.25">
      <c r="A922" s="69"/>
      <c r="B922" s="69"/>
      <c r="C922" s="69"/>
      <c r="D922" s="69"/>
      <c r="E922" s="69" t="s">
        <v>12176</v>
      </c>
      <c r="F922" s="69"/>
      <c r="G922" s="69"/>
      <c r="H922" s="69"/>
      <c r="I922" s="69"/>
      <c r="J922" s="69"/>
      <c r="K922" s="69"/>
      <c r="L922" s="69" t="s">
        <v>12175</v>
      </c>
      <c r="M922" s="70">
        <v>89571.69</v>
      </c>
      <c r="N922" s="69"/>
      <c r="O922" s="69"/>
      <c r="P922" s="69" t="s">
        <v>993</v>
      </c>
      <c r="Q922" s="69" t="s">
        <v>1685</v>
      </c>
      <c r="R922" s="69"/>
      <c r="S922" s="70">
        <v>89571.69</v>
      </c>
      <c r="T922" s="70"/>
      <c r="U922" s="69" t="s">
        <v>1040</v>
      </c>
      <c r="V922" s="73">
        <v>56</v>
      </c>
      <c r="W922" s="69" t="s">
        <v>1040</v>
      </c>
      <c r="X922" s="69"/>
      <c r="Y922" s="70"/>
      <c r="Z922" s="69">
        <v>0</v>
      </c>
      <c r="AA922" s="69"/>
      <c r="AB922" s="69" t="s">
        <v>967</v>
      </c>
      <c r="AC922" s="69"/>
    </row>
    <row r="923" spans="1:29" x14ac:dyDescent="0.25">
      <c r="A923" s="69"/>
      <c r="B923" s="69"/>
      <c r="C923" s="69"/>
      <c r="D923" s="69"/>
      <c r="E923" s="69" t="s">
        <v>12178</v>
      </c>
      <c r="F923" s="69"/>
      <c r="G923" s="69"/>
      <c r="H923" s="69"/>
      <c r="I923" s="69"/>
      <c r="J923" s="69"/>
      <c r="K923" s="69"/>
      <c r="L923" s="69" t="s">
        <v>12177</v>
      </c>
      <c r="M923" s="70">
        <v>2043.18</v>
      </c>
      <c r="N923" s="69"/>
      <c r="O923" s="69"/>
      <c r="P923" s="69" t="s">
        <v>1270</v>
      </c>
      <c r="Q923" s="69" t="s">
        <v>2304</v>
      </c>
      <c r="R923" s="69"/>
      <c r="S923" s="70">
        <v>2043.18</v>
      </c>
      <c r="T923" s="70"/>
      <c r="U923" s="69" t="s">
        <v>1040</v>
      </c>
      <c r="V923" s="73">
        <v>59</v>
      </c>
      <c r="W923" s="69" t="s">
        <v>1202</v>
      </c>
      <c r="X923" s="69"/>
      <c r="Y923" s="70"/>
      <c r="Z923" s="69">
        <v>0</v>
      </c>
      <c r="AA923" s="69"/>
      <c r="AB923" s="69" t="s">
        <v>997</v>
      </c>
      <c r="AC923" s="69"/>
    </row>
    <row r="924" spans="1:29" x14ac:dyDescent="0.25">
      <c r="A924" s="69"/>
      <c r="B924" s="69"/>
      <c r="C924" s="69"/>
      <c r="D924" s="69"/>
      <c r="E924" s="69" t="s">
        <v>12180</v>
      </c>
      <c r="F924" s="69"/>
      <c r="G924" s="69"/>
      <c r="H924" s="69"/>
      <c r="I924" s="69"/>
      <c r="J924" s="69"/>
      <c r="K924" s="69"/>
      <c r="L924" s="69" t="s">
        <v>12179</v>
      </c>
      <c r="M924" s="70">
        <v>105310.92</v>
      </c>
      <c r="N924" s="69"/>
      <c r="O924" s="69"/>
      <c r="P924" s="69" t="s">
        <v>1611</v>
      </c>
      <c r="Q924" s="69" t="s">
        <v>4510</v>
      </c>
      <c r="R924" s="69"/>
      <c r="S924" s="70">
        <v>105310.92</v>
      </c>
      <c r="T924" s="70"/>
      <c r="U924" s="69" t="s">
        <v>4510</v>
      </c>
      <c r="V924" s="73">
        <v>53</v>
      </c>
      <c r="W924" s="69" t="s">
        <v>4510</v>
      </c>
      <c r="X924" s="69"/>
      <c r="Y924" s="70"/>
      <c r="Z924" s="69">
        <v>0</v>
      </c>
      <c r="AA924" s="69"/>
      <c r="AB924" s="69" t="s">
        <v>967</v>
      </c>
      <c r="AC924" s="69"/>
    </row>
    <row r="925" spans="1:29" x14ac:dyDescent="0.25">
      <c r="A925" s="69"/>
      <c r="B925" s="69"/>
      <c r="C925" s="69"/>
      <c r="D925" s="69"/>
      <c r="E925" s="69" t="s">
        <v>12182</v>
      </c>
      <c r="F925" s="69"/>
      <c r="G925" s="69"/>
      <c r="H925" s="69"/>
      <c r="I925" s="69"/>
      <c r="J925" s="69"/>
      <c r="K925" s="69"/>
      <c r="L925" s="69" t="s">
        <v>12181</v>
      </c>
      <c r="M925" s="70">
        <v>35750.94</v>
      </c>
      <c r="N925" s="69"/>
      <c r="O925" s="69"/>
      <c r="P925" s="69" t="s">
        <v>1611</v>
      </c>
      <c r="Q925" s="69" t="s">
        <v>1217</v>
      </c>
      <c r="R925" s="69"/>
      <c r="S925" s="70">
        <v>35750.94</v>
      </c>
      <c r="T925" s="70"/>
      <c r="U925" s="69" t="s">
        <v>1040</v>
      </c>
      <c r="V925" s="73">
        <v>49</v>
      </c>
      <c r="W925" s="69" t="s">
        <v>1685</v>
      </c>
      <c r="X925" s="69"/>
      <c r="Y925" s="70"/>
      <c r="Z925" s="69">
        <v>0</v>
      </c>
      <c r="AA925" s="69"/>
      <c r="AB925" s="69" t="s">
        <v>997</v>
      </c>
      <c r="AC925" s="69"/>
    </row>
    <row r="926" spans="1:29" x14ac:dyDescent="0.25">
      <c r="A926" s="69"/>
      <c r="B926" s="69"/>
      <c r="C926" s="69"/>
      <c r="D926" s="69"/>
      <c r="E926" s="69" t="s">
        <v>12184</v>
      </c>
      <c r="F926" s="69"/>
      <c r="G926" s="69"/>
      <c r="H926" s="69"/>
      <c r="I926" s="69"/>
      <c r="J926" s="69"/>
      <c r="K926" s="69"/>
      <c r="L926" s="69" t="s">
        <v>12183</v>
      </c>
      <c r="M926" s="70">
        <v>116923.56</v>
      </c>
      <c r="N926" s="69"/>
      <c r="O926" s="69"/>
      <c r="P926" s="69" t="s">
        <v>1005</v>
      </c>
      <c r="Q926" s="69" t="s">
        <v>1764</v>
      </c>
      <c r="R926" s="69"/>
      <c r="S926" s="70">
        <v>116923.56</v>
      </c>
      <c r="T926" s="70"/>
      <c r="U926" s="69" t="s">
        <v>1040</v>
      </c>
      <c r="V926" s="73">
        <v>52</v>
      </c>
      <c r="W926" s="69" t="s">
        <v>1195</v>
      </c>
      <c r="X926" s="69"/>
      <c r="Y926" s="70"/>
      <c r="Z926" s="69">
        <v>0</v>
      </c>
      <c r="AA926" s="69"/>
      <c r="AB926" s="69" t="s">
        <v>967</v>
      </c>
      <c r="AC926" s="69"/>
    </row>
    <row r="927" spans="1:29" x14ac:dyDescent="0.25">
      <c r="A927" s="69"/>
      <c r="B927" s="69"/>
      <c r="C927" s="69"/>
      <c r="D927" s="69"/>
      <c r="E927" s="69" t="s">
        <v>12186</v>
      </c>
      <c r="F927" s="69"/>
      <c r="G927" s="69"/>
      <c r="H927" s="69"/>
      <c r="I927" s="69"/>
      <c r="J927" s="69"/>
      <c r="K927" s="69"/>
      <c r="L927" s="69" t="s">
        <v>12185</v>
      </c>
      <c r="M927" s="70">
        <v>57057.48</v>
      </c>
      <c r="N927" s="69"/>
      <c r="O927" s="69"/>
      <c r="P927" s="69" t="s">
        <v>1005</v>
      </c>
      <c r="Q927" s="69" t="s">
        <v>1764</v>
      </c>
      <c r="R927" s="69"/>
      <c r="S927" s="70">
        <v>57057.48</v>
      </c>
      <c r="T927" s="70"/>
      <c r="U927" s="69" t="s">
        <v>1669</v>
      </c>
      <c r="V927" s="73">
        <v>55</v>
      </c>
      <c r="W927" s="69" t="s">
        <v>1195</v>
      </c>
      <c r="X927" s="69"/>
      <c r="Y927" s="70"/>
      <c r="Z927" s="69">
        <v>0</v>
      </c>
      <c r="AA927" s="69"/>
      <c r="AB927" s="69" t="s">
        <v>997</v>
      </c>
      <c r="AC927" s="69"/>
    </row>
    <row r="928" spans="1:29" x14ac:dyDescent="0.25">
      <c r="A928" s="69"/>
      <c r="B928" s="69"/>
      <c r="C928" s="69"/>
      <c r="D928" s="69"/>
      <c r="E928" s="69" t="s">
        <v>12188</v>
      </c>
      <c r="F928" s="69"/>
      <c r="G928" s="69"/>
      <c r="H928" s="69"/>
      <c r="I928" s="69"/>
      <c r="J928" s="69"/>
      <c r="K928" s="69"/>
      <c r="L928" s="69" t="s">
        <v>12187</v>
      </c>
      <c r="M928" s="70">
        <v>37856.81</v>
      </c>
      <c r="N928" s="69"/>
      <c r="O928" s="69"/>
      <c r="P928" s="69" t="s">
        <v>1005</v>
      </c>
      <c r="Q928" s="69" t="s">
        <v>1764</v>
      </c>
      <c r="R928" s="69"/>
      <c r="S928" s="70">
        <v>37856.81</v>
      </c>
      <c r="T928" s="70"/>
      <c r="U928" s="69" t="s">
        <v>4510</v>
      </c>
      <c r="V928" s="73">
        <v>56</v>
      </c>
      <c r="W928" s="69" t="s">
        <v>1195</v>
      </c>
      <c r="X928" s="69"/>
      <c r="Y928" s="70"/>
      <c r="Z928" s="69">
        <v>0</v>
      </c>
      <c r="AA928" s="69"/>
      <c r="AB928" s="69" t="s">
        <v>997</v>
      </c>
      <c r="AC928" s="69"/>
    </row>
    <row r="929" spans="1:29" x14ac:dyDescent="0.25">
      <c r="A929" s="69"/>
      <c r="B929" s="69"/>
      <c r="C929" s="69"/>
      <c r="D929" s="69"/>
      <c r="E929" s="69" t="s">
        <v>12190</v>
      </c>
      <c r="F929" s="69"/>
      <c r="G929" s="69"/>
      <c r="H929" s="69"/>
      <c r="I929" s="69"/>
      <c r="J929" s="69"/>
      <c r="K929" s="69"/>
      <c r="L929" s="69" t="s">
        <v>12189</v>
      </c>
      <c r="M929" s="70">
        <v>116972.92</v>
      </c>
      <c r="N929" s="69"/>
      <c r="O929" s="69"/>
      <c r="P929" s="69" t="s">
        <v>1611</v>
      </c>
      <c r="Q929" s="69" t="s">
        <v>1804</v>
      </c>
      <c r="R929" s="69"/>
      <c r="S929" s="70">
        <v>116972.92</v>
      </c>
      <c r="T929" s="70"/>
      <c r="U929" s="69" t="s">
        <v>1025</v>
      </c>
      <c r="V929" s="73">
        <v>56</v>
      </c>
      <c r="W929" s="69" t="s">
        <v>1698</v>
      </c>
      <c r="X929" s="69"/>
      <c r="Y929" s="70"/>
      <c r="Z929" s="69">
        <v>0</v>
      </c>
      <c r="AA929" s="69"/>
      <c r="AB929" s="69" t="s">
        <v>967</v>
      </c>
      <c r="AC929" s="69"/>
    </row>
    <row r="930" spans="1:29" x14ac:dyDescent="0.25">
      <c r="A930" s="69"/>
      <c r="B930" s="69"/>
      <c r="C930" s="69"/>
      <c r="D930" s="69"/>
      <c r="E930" s="69" t="s">
        <v>12192</v>
      </c>
      <c r="F930" s="69"/>
      <c r="G930" s="69"/>
      <c r="H930" s="69"/>
      <c r="I930" s="69"/>
      <c r="J930" s="69"/>
      <c r="K930" s="69"/>
      <c r="L930" s="69" t="s">
        <v>12191</v>
      </c>
      <c r="M930" s="70">
        <v>966.73</v>
      </c>
      <c r="N930" s="69"/>
      <c r="O930" s="69"/>
      <c r="P930" s="69" t="s">
        <v>1005</v>
      </c>
      <c r="Q930" s="69" t="s">
        <v>1764</v>
      </c>
      <c r="R930" s="69"/>
      <c r="S930" s="70">
        <v>966.73</v>
      </c>
      <c r="T930" s="70"/>
      <c r="U930" s="69" t="s">
        <v>1040</v>
      </c>
      <c r="V930" s="73">
        <v>52</v>
      </c>
      <c r="W930" s="69" t="s">
        <v>1195</v>
      </c>
      <c r="X930" s="69"/>
      <c r="Y930" s="70"/>
      <c r="Z930" s="69">
        <v>0</v>
      </c>
      <c r="AA930" s="69"/>
      <c r="AB930" s="69" t="s">
        <v>997</v>
      </c>
      <c r="AC930" s="69"/>
    </row>
    <row r="931" spans="1:29" x14ac:dyDescent="0.25">
      <c r="A931" s="69"/>
      <c r="B931" s="69"/>
      <c r="C931" s="69"/>
      <c r="D931" s="69"/>
      <c r="E931" s="69" t="s">
        <v>12194</v>
      </c>
      <c r="F931" s="69"/>
      <c r="G931" s="69"/>
      <c r="H931" s="69"/>
      <c r="I931" s="69"/>
      <c r="J931" s="69"/>
      <c r="K931" s="69"/>
      <c r="L931" s="69" t="s">
        <v>12193</v>
      </c>
      <c r="M931" s="70">
        <v>38996.49</v>
      </c>
      <c r="N931" s="69"/>
      <c r="O931" s="69"/>
      <c r="P931" s="69" t="s">
        <v>1032</v>
      </c>
      <c r="Q931" s="69" t="s">
        <v>2189</v>
      </c>
      <c r="R931" s="69"/>
      <c r="S931" s="70">
        <v>38996.49</v>
      </c>
      <c r="T931" s="70"/>
      <c r="U931" s="69" t="s">
        <v>2342</v>
      </c>
      <c r="V931" s="73">
        <v>84</v>
      </c>
      <c r="W931" s="69" t="s">
        <v>2124</v>
      </c>
      <c r="X931" s="69"/>
      <c r="Y931" s="70"/>
      <c r="Z931" s="69">
        <v>10.57</v>
      </c>
      <c r="AA931" s="69"/>
      <c r="AB931" s="69" t="s">
        <v>967</v>
      </c>
      <c r="AC931" s="69"/>
    </row>
    <row r="932" spans="1:29" x14ac:dyDescent="0.25">
      <c r="A932" s="69"/>
      <c r="B932" s="69"/>
      <c r="C932" s="69"/>
      <c r="D932" s="69"/>
      <c r="E932" s="69" t="s">
        <v>12196</v>
      </c>
      <c r="F932" s="69"/>
      <c r="G932" s="69"/>
      <c r="H932" s="69"/>
      <c r="I932" s="69"/>
      <c r="J932" s="69"/>
      <c r="K932" s="69"/>
      <c r="L932" s="69" t="s">
        <v>12195</v>
      </c>
      <c r="M932" s="70">
        <v>195000.78</v>
      </c>
      <c r="N932" s="69"/>
      <c r="O932" s="69" t="s">
        <v>2342</v>
      </c>
      <c r="P932" s="69" t="s">
        <v>1064</v>
      </c>
      <c r="Q932" s="69" t="s">
        <v>2342</v>
      </c>
      <c r="R932" s="69"/>
      <c r="S932" s="70">
        <v>195000.78</v>
      </c>
      <c r="T932" s="70"/>
      <c r="U932" s="69" t="s">
        <v>2342</v>
      </c>
      <c r="V932" s="73">
        <v>80</v>
      </c>
      <c r="W932" s="69" t="s">
        <v>1286</v>
      </c>
      <c r="X932" s="69"/>
      <c r="Y932" s="70"/>
      <c r="Z932" s="69">
        <v>0</v>
      </c>
      <c r="AA932" s="69"/>
      <c r="AB932" s="69" t="s">
        <v>967</v>
      </c>
      <c r="AC932" s="69"/>
    </row>
    <row r="933" spans="1:29" x14ac:dyDescent="0.25">
      <c r="A933" s="69"/>
      <c r="B933" s="69"/>
      <c r="C933" s="69"/>
      <c r="D933" s="69"/>
      <c r="E933" s="69" t="s">
        <v>12198</v>
      </c>
      <c r="F933" s="69"/>
      <c r="G933" s="69"/>
      <c r="H933" s="69"/>
      <c r="I933" s="69"/>
      <c r="J933" s="69"/>
      <c r="K933" s="69"/>
      <c r="L933" s="69" t="s">
        <v>12197</v>
      </c>
      <c r="M933" s="70">
        <v>50682.84</v>
      </c>
      <c r="N933" s="69"/>
      <c r="O933" s="69"/>
      <c r="P933" s="69" t="s">
        <v>1207</v>
      </c>
      <c r="Q933" s="69" t="s">
        <v>2298</v>
      </c>
      <c r="R933" s="69"/>
      <c r="S933" s="70">
        <v>50682.84</v>
      </c>
      <c r="T933" s="70"/>
      <c r="U933" s="69"/>
      <c r="V933" s="69"/>
      <c r="W933" s="69" t="s">
        <v>1286</v>
      </c>
      <c r="X933" s="69"/>
      <c r="Y933" s="70"/>
      <c r="Z933" s="69">
        <v>0</v>
      </c>
      <c r="AA933" s="69"/>
      <c r="AB933" s="69" t="s">
        <v>967</v>
      </c>
      <c r="AC933" s="69"/>
    </row>
    <row r="934" spans="1:29" x14ac:dyDescent="0.25">
      <c r="A934" s="69"/>
      <c r="B934" s="69"/>
      <c r="C934" s="69"/>
      <c r="D934" s="69"/>
      <c r="E934" s="69" t="s">
        <v>12200</v>
      </c>
      <c r="F934" s="69"/>
      <c r="G934" s="69"/>
      <c r="H934" s="69"/>
      <c r="I934" s="69"/>
      <c r="J934" s="69"/>
      <c r="K934" s="69"/>
      <c r="L934" s="69" t="s">
        <v>12199</v>
      </c>
      <c r="M934" s="70">
        <v>13752.57</v>
      </c>
      <c r="N934" s="69"/>
      <c r="O934" s="69"/>
      <c r="P934" s="69" t="s">
        <v>1886</v>
      </c>
      <c r="Q934" s="69" t="s">
        <v>2219</v>
      </c>
      <c r="R934" s="69"/>
      <c r="S934" s="70">
        <v>13752.57</v>
      </c>
      <c r="T934" s="70"/>
      <c r="U934" s="69"/>
      <c r="V934" s="69"/>
      <c r="W934" s="69" t="s">
        <v>1307</v>
      </c>
      <c r="X934" s="69"/>
      <c r="Y934" s="70"/>
      <c r="Z934" s="69">
        <v>4.47</v>
      </c>
      <c r="AA934" s="69"/>
      <c r="AB934" s="69" t="s">
        <v>967</v>
      </c>
      <c r="AC934" s="69"/>
    </row>
    <row r="935" spans="1:29" x14ac:dyDescent="0.25">
      <c r="A935" s="71" t="s">
        <v>193</v>
      </c>
      <c r="B935" s="71"/>
      <c r="C935" s="71"/>
      <c r="D935" s="71"/>
      <c r="E935" s="71"/>
      <c r="F935" s="71"/>
      <c r="G935" s="71"/>
      <c r="H935" s="71"/>
      <c r="I935" s="71"/>
      <c r="J935" s="72">
        <v>1956829.18</v>
      </c>
      <c r="K935" s="71"/>
      <c r="L935" s="71"/>
      <c r="M935" s="72">
        <v>1953976.7199999997</v>
      </c>
      <c r="N935" s="72">
        <v>2852.4600000001956</v>
      </c>
      <c r="O935" s="71"/>
      <c r="P935" s="71"/>
      <c r="Q935" s="71"/>
      <c r="R935" s="71"/>
      <c r="S935" s="72">
        <v>1953976.7199999997</v>
      </c>
      <c r="T935" s="72">
        <v>1474597.75</v>
      </c>
      <c r="U935" s="71"/>
      <c r="V935" s="71"/>
      <c r="W935" s="71"/>
      <c r="X935" s="72">
        <v>479378.96999999974</v>
      </c>
      <c r="Y935" s="72">
        <v>233.91</v>
      </c>
      <c r="Z935" s="72">
        <v>1474831.66</v>
      </c>
      <c r="AA935" s="69"/>
      <c r="AB935" s="69"/>
      <c r="AC935" s="69"/>
    </row>
    <row r="936" spans="1:29" ht="20" x14ac:dyDescent="0.25">
      <c r="A936" s="68" t="s">
        <v>12201</v>
      </c>
      <c r="B936" s="69" t="s">
        <v>10657</v>
      </c>
      <c r="C936" s="69" t="s">
        <v>12203</v>
      </c>
      <c r="D936" s="69" t="s">
        <v>12202</v>
      </c>
      <c r="E936" s="69" t="s">
        <v>12205</v>
      </c>
      <c r="F936" s="69" t="s">
        <v>10255</v>
      </c>
      <c r="G936" s="69" t="s">
        <v>1424</v>
      </c>
      <c r="H936" s="69" t="s">
        <v>6570</v>
      </c>
      <c r="I936" s="69" t="s">
        <v>962</v>
      </c>
      <c r="J936" s="70">
        <v>1966.49</v>
      </c>
      <c r="K936" s="69" t="s">
        <v>2708</v>
      </c>
      <c r="L936" s="69" t="s">
        <v>12204</v>
      </c>
      <c r="M936" s="70">
        <v>1966.49</v>
      </c>
      <c r="N936" s="69"/>
      <c r="O936" s="69"/>
      <c r="P936" s="69" t="s">
        <v>1263</v>
      </c>
      <c r="Q936" s="69" t="s">
        <v>1011</v>
      </c>
      <c r="R936" s="69"/>
      <c r="S936" s="70">
        <v>1966.49</v>
      </c>
      <c r="T936" s="70"/>
      <c r="U936" s="69" t="s">
        <v>1556</v>
      </c>
      <c r="V936" s="73">
        <v>59</v>
      </c>
      <c r="W936" s="69" t="s">
        <v>1556</v>
      </c>
      <c r="X936" s="69"/>
      <c r="Y936" s="70"/>
      <c r="Z936" s="69">
        <v>0</v>
      </c>
      <c r="AA936" s="69" t="s">
        <v>966</v>
      </c>
      <c r="AB936" s="69" t="s">
        <v>1144</v>
      </c>
      <c r="AC936" s="69"/>
    </row>
    <row r="937" spans="1:29" x14ac:dyDescent="0.25">
      <c r="A937" s="71" t="s">
        <v>193</v>
      </c>
      <c r="B937" s="71"/>
      <c r="C937" s="71"/>
      <c r="D937" s="71"/>
      <c r="E937" s="71"/>
      <c r="F937" s="71"/>
      <c r="G937" s="71"/>
      <c r="H937" s="71"/>
      <c r="I937" s="71"/>
      <c r="J937" s="72">
        <v>1966.49</v>
      </c>
      <c r="K937" s="71"/>
      <c r="L937" s="71"/>
      <c r="M937" s="72">
        <v>1966.49</v>
      </c>
      <c r="N937" s="72">
        <v>0</v>
      </c>
      <c r="O937" s="71"/>
      <c r="P937" s="71"/>
      <c r="Q937" s="71"/>
      <c r="R937" s="71"/>
      <c r="S937" s="72">
        <v>1966.49</v>
      </c>
      <c r="T937" s="72">
        <v>1966.49</v>
      </c>
      <c r="U937" s="71"/>
      <c r="V937" s="71"/>
      <c r="W937" s="71"/>
      <c r="X937" s="72">
        <v>0</v>
      </c>
      <c r="Y937" s="72">
        <v>0</v>
      </c>
      <c r="Z937" s="72">
        <v>1966.49</v>
      </c>
      <c r="AA937" s="69"/>
      <c r="AB937" s="69"/>
      <c r="AC937" s="69"/>
    </row>
    <row r="938" spans="1:29" ht="30" x14ac:dyDescent="0.25">
      <c r="A938" s="68" t="s">
        <v>12206</v>
      </c>
      <c r="B938" s="69" t="s">
        <v>12207</v>
      </c>
      <c r="C938" s="69" t="s">
        <v>12208</v>
      </c>
      <c r="D938" s="69" t="s">
        <v>10723</v>
      </c>
      <c r="E938" s="69" t="s">
        <v>12210</v>
      </c>
      <c r="F938" s="69" t="s">
        <v>10255</v>
      </c>
      <c r="G938" s="69" t="s">
        <v>1257</v>
      </c>
      <c r="H938" s="69" t="s">
        <v>1207</v>
      </c>
      <c r="I938" s="69" t="s">
        <v>1236</v>
      </c>
      <c r="J938" s="70">
        <v>329167.56</v>
      </c>
      <c r="K938" s="69" t="s">
        <v>2708</v>
      </c>
      <c r="L938" s="69" t="s">
        <v>12209</v>
      </c>
      <c r="M938" s="70">
        <v>77521.679999999993</v>
      </c>
      <c r="N938" s="69"/>
      <c r="O938" s="69"/>
      <c r="P938" s="69" t="s">
        <v>1267</v>
      </c>
      <c r="Q938" s="69" t="s">
        <v>1646</v>
      </c>
      <c r="R938" s="69"/>
      <c r="S938" s="70">
        <v>77521.679999999993</v>
      </c>
      <c r="T938" s="70"/>
      <c r="U938" s="69" t="s">
        <v>1556</v>
      </c>
      <c r="V938" s="73">
        <v>64</v>
      </c>
      <c r="W938" s="69" t="s">
        <v>1556</v>
      </c>
      <c r="X938" s="69"/>
      <c r="Y938" s="70"/>
      <c r="Z938" s="69">
        <v>0</v>
      </c>
      <c r="AA938" s="69" t="s">
        <v>966</v>
      </c>
      <c r="AB938" s="69" t="s">
        <v>967</v>
      </c>
      <c r="AC938" s="69" t="s">
        <v>12211</v>
      </c>
    </row>
    <row r="939" spans="1:29" x14ac:dyDescent="0.25">
      <c r="A939" s="69"/>
      <c r="B939" s="69"/>
      <c r="C939" s="69"/>
      <c r="D939" s="69"/>
      <c r="E939" s="69" t="s">
        <v>12213</v>
      </c>
      <c r="F939" s="69"/>
      <c r="G939" s="69"/>
      <c r="H939" s="69"/>
      <c r="I939" s="69"/>
      <c r="J939" s="69"/>
      <c r="K939" s="69"/>
      <c r="L939" s="69" t="s">
        <v>12212</v>
      </c>
      <c r="M939" s="70">
        <v>28917.200000000001</v>
      </c>
      <c r="N939" s="69"/>
      <c r="O939" s="69"/>
      <c r="P939" s="69" t="s">
        <v>1447</v>
      </c>
      <c r="Q939" s="69" t="s">
        <v>1207</v>
      </c>
      <c r="R939" s="69"/>
      <c r="S939" s="70">
        <v>28917.200000000001</v>
      </c>
      <c r="T939" s="70"/>
      <c r="U939" s="69" t="s">
        <v>1546</v>
      </c>
      <c r="V939" s="73">
        <v>51</v>
      </c>
      <c r="W939" s="69" t="s">
        <v>1546</v>
      </c>
      <c r="X939" s="69"/>
      <c r="Y939" s="70"/>
      <c r="Z939" s="69">
        <v>0</v>
      </c>
      <c r="AA939" s="69"/>
      <c r="AB939" s="69" t="s">
        <v>967</v>
      </c>
      <c r="AC939" s="69"/>
    </row>
    <row r="940" spans="1:29" x14ac:dyDescent="0.25">
      <c r="A940" s="69"/>
      <c r="B940" s="69"/>
      <c r="C940" s="69"/>
      <c r="D940" s="69"/>
      <c r="E940" s="69" t="s">
        <v>12215</v>
      </c>
      <c r="F940" s="69"/>
      <c r="G940" s="69"/>
      <c r="H940" s="69"/>
      <c r="I940" s="69"/>
      <c r="J940" s="69"/>
      <c r="K940" s="69"/>
      <c r="L940" s="69" t="s">
        <v>12214</v>
      </c>
      <c r="M940" s="70">
        <v>7935</v>
      </c>
      <c r="N940" s="69"/>
      <c r="O940" s="69"/>
      <c r="P940" s="69" t="s">
        <v>1030</v>
      </c>
      <c r="Q940" s="69" t="s">
        <v>1991</v>
      </c>
      <c r="R940" s="69"/>
      <c r="S940" s="70">
        <v>7935</v>
      </c>
      <c r="T940" s="70"/>
      <c r="U940" s="69" t="s">
        <v>1546</v>
      </c>
      <c r="V940" s="73">
        <v>52</v>
      </c>
      <c r="W940" s="69" t="s">
        <v>1546</v>
      </c>
      <c r="X940" s="69"/>
      <c r="Y940" s="70"/>
      <c r="Z940" s="69">
        <v>0</v>
      </c>
      <c r="AA940" s="69"/>
      <c r="AB940" s="69" t="s">
        <v>997</v>
      </c>
      <c r="AC940" s="69"/>
    </row>
    <row r="941" spans="1:29" x14ac:dyDescent="0.25">
      <c r="A941" s="69"/>
      <c r="B941" s="69"/>
      <c r="C941" s="69"/>
      <c r="D941" s="69"/>
      <c r="E941" s="69" t="s">
        <v>12217</v>
      </c>
      <c r="F941" s="69"/>
      <c r="G941" s="69"/>
      <c r="H941" s="69"/>
      <c r="I941" s="69"/>
      <c r="J941" s="69"/>
      <c r="K941" s="69"/>
      <c r="L941" s="69" t="s">
        <v>12216</v>
      </c>
      <c r="M941" s="70">
        <v>14926.4</v>
      </c>
      <c r="N941" s="69"/>
      <c r="O941" s="69"/>
      <c r="P941" s="69" t="s">
        <v>995</v>
      </c>
      <c r="Q941" s="69"/>
      <c r="R941" s="69"/>
      <c r="S941" s="70">
        <v>14926.4</v>
      </c>
      <c r="T941" s="70"/>
      <c r="U941" s="69" t="s">
        <v>1207</v>
      </c>
      <c r="V941" s="73">
        <v>54</v>
      </c>
      <c r="W941" s="69" t="s">
        <v>1207</v>
      </c>
      <c r="X941" s="69"/>
      <c r="Y941" s="70"/>
      <c r="Z941" s="69">
        <v>0</v>
      </c>
      <c r="AA941" s="69"/>
      <c r="AB941" s="69" t="s">
        <v>967</v>
      </c>
      <c r="AC941" s="69"/>
    </row>
    <row r="942" spans="1:29" x14ac:dyDescent="0.25">
      <c r="A942" s="69"/>
      <c r="B942" s="69"/>
      <c r="C942" s="69"/>
      <c r="D942" s="69"/>
      <c r="E942" s="69" t="s">
        <v>12219</v>
      </c>
      <c r="F942" s="69"/>
      <c r="G942" s="69"/>
      <c r="H942" s="69"/>
      <c r="I942" s="69"/>
      <c r="J942" s="69"/>
      <c r="K942" s="69"/>
      <c r="L942" s="69" t="s">
        <v>12218</v>
      </c>
      <c r="M942" s="70">
        <v>178739.84</v>
      </c>
      <c r="N942" s="69"/>
      <c r="O942" s="69"/>
      <c r="P942" s="69" t="s">
        <v>1003</v>
      </c>
      <c r="Q942" s="69" t="s">
        <v>1102</v>
      </c>
      <c r="R942" s="69"/>
      <c r="S942" s="70">
        <v>178739.84</v>
      </c>
      <c r="T942" s="70"/>
      <c r="U942" s="69" t="s">
        <v>1102</v>
      </c>
      <c r="V942" s="73">
        <v>85</v>
      </c>
      <c r="W942" s="69" t="s">
        <v>1102</v>
      </c>
      <c r="X942" s="69"/>
      <c r="Y942" s="70"/>
      <c r="Z942" s="69">
        <v>0</v>
      </c>
      <c r="AA942" s="69"/>
      <c r="AB942" s="69" t="s">
        <v>967</v>
      </c>
      <c r="AC942" s="69"/>
    </row>
    <row r="943" spans="1:29" x14ac:dyDescent="0.25">
      <c r="A943" s="69"/>
      <c r="B943" s="69"/>
      <c r="C943" s="69"/>
      <c r="D943" s="69"/>
      <c r="E943" s="69" t="s">
        <v>239</v>
      </c>
      <c r="F943" s="69"/>
      <c r="G943" s="69"/>
      <c r="H943" s="69"/>
      <c r="I943" s="69"/>
      <c r="J943" s="69"/>
      <c r="K943" s="69"/>
      <c r="L943" s="69" t="s">
        <v>12220</v>
      </c>
      <c r="M943" s="70">
        <v>20373.73</v>
      </c>
      <c r="N943" s="69"/>
      <c r="O943" s="69"/>
      <c r="P943" s="69" t="s">
        <v>1207</v>
      </c>
      <c r="Q943" s="69" t="s">
        <v>1547</v>
      </c>
      <c r="R943" s="69"/>
      <c r="S943" s="70">
        <v>20373.73</v>
      </c>
      <c r="T943" s="70"/>
      <c r="U943" s="69" t="s">
        <v>2170</v>
      </c>
      <c r="V943" s="73">
        <v>128</v>
      </c>
      <c r="W943" s="69" t="s">
        <v>1046</v>
      </c>
      <c r="X943" s="69"/>
      <c r="Y943" s="70"/>
      <c r="Z943" s="69">
        <v>96.28</v>
      </c>
      <c r="AA943" s="69"/>
      <c r="AB943" s="69" t="s">
        <v>967</v>
      </c>
      <c r="AC943" s="69"/>
    </row>
    <row r="944" spans="1:29" x14ac:dyDescent="0.25">
      <c r="A944" s="71" t="s">
        <v>193</v>
      </c>
      <c r="B944" s="71"/>
      <c r="C944" s="71"/>
      <c r="D944" s="71"/>
      <c r="E944" s="71"/>
      <c r="F944" s="71"/>
      <c r="G944" s="71"/>
      <c r="H944" s="71"/>
      <c r="I944" s="71"/>
      <c r="J944" s="72">
        <v>329167.56</v>
      </c>
      <c r="K944" s="71"/>
      <c r="L944" s="71"/>
      <c r="M944" s="72">
        <v>328413.84999999998</v>
      </c>
      <c r="N944" s="72">
        <v>753.71000000002095</v>
      </c>
      <c r="O944" s="71"/>
      <c r="P944" s="71"/>
      <c r="Q944" s="71"/>
      <c r="R944" s="71"/>
      <c r="S944" s="72">
        <v>328413.84999999998</v>
      </c>
      <c r="T944" s="72">
        <v>328413.84999999998</v>
      </c>
      <c r="U944" s="71"/>
      <c r="V944" s="71"/>
      <c r="W944" s="71"/>
      <c r="X944" s="72">
        <v>0</v>
      </c>
      <c r="Y944" s="72">
        <v>96.28</v>
      </c>
      <c r="Z944" s="72">
        <v>328510.13</v>
      </c>
      <c r="AA944" s="69"/>
      <c r="AB944" s="69"/>
      <c r="AC944" s="69"/>
    </row>
    <row r="945" spans="1:29" ht="30" x14ac:dyDescent="0.25">
      <c r="A945" s="68" t="s">
        <v>12221</v>
      </c>
      <c r="B945" s="69" t="s">
        <v>10826</v>
      </c>
      <c r="C945" s="69" t="s">
        <v>12222</v>
      </c>
      <c r="D945" s="69" t="s">
        <v>1280</v>
      </c>
      <c r="E945" s="69" t="s">
        <v>12224</v>
      </c>
      <c r="F945" s="69" t="s">
        <v>10243</v>
      </c>
      <c r="G945" s="69" t="s">
        <v>1497</v>
      </c>
      <c r="H945" s="69" t="s">
        <v>1465</v>
      </c>
      <c r="I945" s="69" t="s">
        <v>1236</v>
      </c>
      <c r="J945" s="70">
        <v>114807.6</v>
      </c>
      <c r="K945" s="69" t="s">
        <v>2708</v>
      </c>
      <c r="L945" s="69" t="s">
        <v>12223</v>
      </c>
      <c r="M945" s="70">
        <v>104519.37</v>
      </c>
      <c r="N945" s="69"/>
      <c r="O945" s="69"/>
      <c r="P945" s="69" t="s">
        <v>1287</v>
      </c>
      <c r="Q945" s="69" t="s">
        <v>1669</v>
      </c>
      <c r="R945" s="69"/>
      <c r="S945" s="70">
        <v>104519.37</v>
      </c>
      <c r="T945" s="70"/>
      <c r="U945" s="69" t="s">
        <v>1646</v>
      </c>
      <c r="V945" s="73">
        <v>65</v>
      </c>
      <c r="W945" s="69" t="s">
        <v>1646</v>
      </c>
      <c r="X945" s="69"/>
      <c r="Y945" s="70"/>
      <c r="Z945" s="69">
        <v>0</v>
      </c>
      <c r="AA945" s="69" t="s">
        <v>966</v>
      </c>
      <c r="AB945" s="69" t="s">
        <v>1144</v>
      </c>
      <c r="AC945" s="69" t="s">
        <v>12225</v>
      </c>
    </row>
    <row r="946" spans="1:29" x14ac:dyDescent="0.25">
      <c r="A946" s="69"/>
      <c r="B946" s="69"/>
      <c r="C946" s="69"/>
      <c r="D946" s="69"/>
      <c r="E946" s="69" t="s">
        <v>12227</v>
      </c>
      <c r="F946" s="69"/>
      <c r="G946" s="69"/>
      <c r="H946" s="69"/>
      <c r="I946" s="69"/>
      <c r="J946" s="69"/>
      <c r="K946" s="69"/>
      <c r="L946" s="69" t="s">
        <v>12226</v>
      </c>
      <c r="M946" s="70">
        <v>9712.56</v>
      </c>
      <c r="N946" s="69"/>
      <c r="O946" s="69"/>
      <c r="P946" s="69" t="s">
        <v>1452</v>
      </c>
      <c r="Q946" s="69" t="s">
        <v>1189</v>
      </c>
      <c r="R946" s="69"/>
      <c r="S946" s="70">
        <v>9712.56</v>
      </c>
      <c r="T946" s="70"/>
      <c r="U946" s="69" t="s">
        <v>1207</v>
      </c>
      <c r="V946" s="73">
        <v>50</v>
      </c>
      <c r="W946" s="69" t="s">
        <v>1207</v>
      </c>
      <c r="X946" s="69"/>
      <c r="Y946" s="70"/>
      <c r="Z946" s="69">
        <v>0</v>
      </c>
      <c r="AA946" s="69"/>
      <c r="AB946" s="69" t="s">
        <v>1144</v>
      </c>
      <c r="AC946" s="69"/>
    </row>
    <row r="947" spans="1:29" x14ac:dyDescent="0.25">
      <c r="A947" s="71" t="s">
        <v>193</v>
      </c>
      <c r="B947" s="71"/>
      <c r="C947" s="71"/>
      <c r="D947" s="71"/>
      <c r="E947" s="71"/>
      <c r="F947" s="71"/>
      <c r="G947" s="71"/>
      <c r="H947" s="71"/>
      <c r="I947" s="71"/>
      <c r="J947" s="72">
        <v>114807.6</v>
      </c>
      <c r="K947" s="71"/>
      <c r="L947" s="71"/>
      <c r="M947" s="72">
        <v>114231.93</v>
      </c>
      <c r="N947" s="72">
        <v>575.67000000001281</v>
      </c>
      <c r="O947" s="71"/>
      <c r="P947" s="71"/>
      <c r="Q947" s="71"/>
      <c r="R947" s="71"/>
      <c r="S947" s="72">
        <v>114231.93</v>
      </c>
      <c r="T947" s="72">
        <v>114231.93</v>
      </c>
      <c r="U947" s="71"/>
      <c r="V947" s="71"/>
      <c r="W947" s="71"/>
      <c r="X947" s="72">
        <v>0</v>
      </c>
      <c r="Y947" s="72">
        <v>0</v>
      </c>
      <c r="Z947" s="72">
        <v>114231.93</v>
      </c>
      <c r="AA947" s="69"/>
      <c r="AB947" s="69"/>
      <c r="AC947" s="69"/>
    </row>
    <row r="948" spans="1:29" ht="20" x14ac:dyDescent="0.25">
      <c r="A948" s="68" t="s">
        <v>12228</v>
      </c>
      <c r="B948" s="69" t="s">
        <v>12229</v>
      </c>
      <c r="C948" s="69" t="s">
        <v>12230</v>
      </c>
      <c r="D948" s="69" t="s">
        <v>11971</v>
      </c>
      <c r="E948" s="69" t="s">
        <v>12232</v>
      </c>
      <c r="F948" s="69" t="s">
        <v>10255</v>
      </c>
      <c r="G948" s="69" t="s">
        <v>1332</v>
      </c>
      <c r="H948" s="69" t="s">
        <v>7422</v>
      </c>
      <c r="I948" s="69" t="s">
        <v>962</v>
      </c>
      <c r="J948" s="70">
        <v>21269.98</v>
      </c>
      <c r="K948" s="69" t="s">
        <v>2708</v>
      </c>
      <c r="L948" s="69" t="s">
        <v>12231</v>
      </c>
      <c r="M948" s="70">
        <v>9899.7000000000007</v>
      </c>
      <c r="N948" s="69"/>
      <c r="O948" s="69"/>
      <c r="P948" s="69" t="s">
        <v>1596</v>
      </c>
      <c r="Q948" s="69" t="s">
        <v>2028</v>
      </c>
      <c r="R948" s="69"/>
      <c r="S948" s="70">
        <v>9899.7000000000007</v>
      </c>
      <c r="T948" s="70"/>
      <c r="U948" s="69" t="s">
        <v>1207</v>
      </c>
      <c r="V948" s="73">
        <v>61</v>
      </c>
      <c r="W948" s="69" t="s">
        <v>1207</v>
      </c>
      <c r="X948" s="69"/>
      <c r="Y948" s="70"/>
      <c r="Z948" s="69">
        <v>0</v>
      </c>
      <c r="AA948" s="69" t="s">
        <v>966</v>
      </c>
      <c r="AB948" s="69" t="s">
        <v>1144</v>
      </c>
      <c r="AC948" s="69"/>
    </row>
    <row r="949" spans="1:29" x14ac:dyDescent="0.25">
      <c r="A949" s="69"/>
      <c r="B949" s="69"/>
      <c r="C949" s="69"/>
      <c r="D949" s="69"/>
      <c r="E949" s="69" t="s">
        <v>12234</v>
      </c>
      <c r="F949" s="69"/>
      <c r="G949" s="69"/>
      <c r="H949" s="69"/>
      <c r="I949" s="69"/>
      <c r="J949" s="69"/>
      <c r="K949" s="69"/>
      <c r="L949" s="69" t="s">
        <v>12233</v>
      </c>
      <c r="M949" s="70">
        <v>11370.28</v>
      </c>
      <c r="N949" s="69"/>
      <c r="O949" s="69"/>
      <c r="P949" s="69" t="s">
        <v>1616</v>
      </c>
      <c r="Q949" s="69" t="s">
        <v>2166</v>
      </c>
      <c r="R949" s="69"/>
      <c r="S949" s="70">
        <v>11370.28</v>
      </c>
      <c r="T949" s="70"/>
      <c r="U949" s="69" t="s">
        <v>1669</v>
      </c>
      <c r="V949" s="73">
        <v>51</v>
      </c>
      <c r="W949" s="69" t="s">
        <v>1669</v>
      </c>
      <c r="X949" s="69"/>
      <c r="Y949" s="70"/>
      <c r="Z949" s="69">
        <v>0</v>
      </c>
      <c r="AA949" s="69"/>
      <c r="AB949" s="69" t="s">
        <v>1144</v>
      </c>
      <c r="AC949" s="69"/>
    </row>
    <row r="950" spans="1:29" x14ac:dyDescent="0.25">
      <c r="A950" s="71" t="s">
        <v>193</v>
      </c>
      <c r="B950" s="71"/>
      <c r="C950" s="71"/>
      <c r="D950" s="71"/>
      <c r="E950" s="71"/>
      <c r="F950" s="71"/>
      <c r="G950" s="71"/>
      <c r="H950" s="71"/>
      <c r="I950" s="71"/>
      <c r="J950" s="72">
        <v>21269.98</v>
      </c>
      <c r="K950" s="71"/>
      <c r="L950" s="71"/>
      <c r="M950" s="72">
        <v>21269.980000000003</v>
      </c>
      <c r="N950" s="72">
        <v>-3.637978807091713E-12</v>
      </c>
      <c r="O950" s="71"/>
      <c r="P950" s="71"/>
      <c r="Q950" s="71"/>
      <c r="R950" s="71"/>
      <c r="S950" s="72">
        <v>21269.980000000003</v>
      </c>
      <c r="T950" s="72">
        <v>21269.98</v>
      </c>
      <c r="U950" s="71"/>
      <c r="V950" s="71"/>
      <c r="W950" s="71"/>
      <c r="X950" s="72">
        <v>3.637978807091713E-12</v>
      </c>
      <c r="Y950" s="72">
        <v>0</v>
      </c>
      <c r="Z950" s="72">
        <v>21269.98</v>
      </c>
      <c r="AA950" s="69"/>
      <c r="AB950" s="69"/>
      <c r="AC950" s="69"/>
    </row>
    <row r="951" spans="1:29" ht="30" x14ac:dyDescent="0.25">
      <c r="A951" s="68" t="s">
        <v>12235</v>
      </c>
      <c r="B951" s="69" t="s">
        <v>12236</v>
      </c>
      <c r="C951" s="69" t="s">
        <v>12237</v>
      </c>
      <c r="D951" s="69" t="s">
        <v>11924</v>
      </c>
      <c r="E951" s="69" t="s">
        <v>12239</v>
      </c>
      <c r="F951" s="69" t="s">
        <v>10255</v>
      </c>
      <c r="G951" s="69" t="s">
        <v>961</v>
      </c>
      <c r="H951" s="69" t="s">
        <v>1546</v>
      </c>
      <c r="I951" s="69" t="s">
        <v>1236</v>
      </c>
      <c r="J951" s="70">
        <v>553956.72</v>
      </c>
      <c r="K951" s="69" t="s">
        <v>2708</v>
      </c>
      <c r="L951" s="69" t="s">
        <v>12238</v>
      </c>
      <c r="M951" s="70">
        <v>12005.63</v>
      </c>
      <c r="N951" s="69"/>
      <c r="O951" s="69"/>
      <c r="P951" s="69" t="s">
        <v>1452</v>
      </c>
      <c r="Q951" s="69" t="s">
        <v>1075</v>
      </c>
      <c r="R951" s="69"/>
      <c r="S951" s="70">
        <v>12005.63</v>
      </c>
      <c r="T951" s="70"/>
      <c r="U951" s="69" t="s">
        <v>1040</v>
      </c>
      <c r="V951" s="73">
        <v>62</v>
      </c>
      <c r="W951" s="69" t="s">
        <v>1040</v>
      </c>
      <c r="X951" s="69"/>
      <c r="Y951" s="70"/>
      <c r="Z951" s="69">
        <v>0</v>
      </c>
      <c r="AA951" s="69" t="s">
        <v>966</v>
      </c>
      <c r="AB951" s="69" t="s">
        <v>967</v>
      </c>
      <c r="AC951" s="69" t="s">
        <v>12240</v>
      </c>
    </row>
    <row r="952" spans="1:29" ht="20" x14ac:dyDescent="0.25">
      <c r="A952" s="69"/>
      <c r="B952" s="69"/>
      <c r="C952" s="69"/>
      <c r="D952" s="69"/>
      <c r="E952" s="69" t="s">
        <v>12242</v>
      </c>
      <c r="F952" s="69"/>
      <c r="G952" s="69"/>
      <c r="H952" s="69"/>
      <c r="I952" s="69"/>
      <c r="J952" s="69"/>
      <c r="K952" s="69"/>
      <c r="L952" s="69" t="s">
        <v>12241</v>
      </c>
      <c r="M952" s="70">
        <v>3562.5</v>
      </c>
      <c r="N952" s="69"/>
      <c r="O952" s="69"/>
      <c r="P952" s="69" t="s">
        <v>1235</v>
      </c>
      <c r="Q952" s="69" t="s">
        <v>1217</v>
      </c>
      <c r="R952" s="69"/>
      <c r="S952" s="70">
        <v>3562.5</v>
      </c>
      <c r="T952" s="70"/>
      <c r="U952" s="69" t="s">
        <v>1040</v>
      </c>
      <c r="V952" s="73">
        <v>61</v>
      </c>
      <c r="W952" s="69" t="s">
        <v>1202</v>
      </c>
      <c r="X952" s="69"/>
      <c r="Y952" s="70"/>
      <c r="Z952" s="69">
        <v>0</v>
      </c>
      <c r="AA952" s="69"/>
      <c r="AB952" s="69" t="s">
        <v>967</v>
      </c>
      <c r="AC952" s="69"/>
    </row>
    <row r="953" spans="1:29" ht="20" x14ac:dyDescent="0.25">
      <c r="A953" s="69"/>
      <c r="B953" s="69"/>
      <c r="C953" s="69"/>
      <c r="D953" s="69"/>
      <c r="E953" s="69" t="s">
        <v>12244</v>
      </c>
      <c r="F953" s="69"/>
      <c r="G953" s="69"/>
      <c r="H953" s="69"/>
      <c r="I953" s="69"/>
      <c r="J953" s="69"/>
      <c r="K953" s="69"/>
      <c r="L953" s="69" t="s">
        <v>12243</v>
      </c>
      <c r="M953" s="70">
        <v>18992.88</v>
      </c>
      <c r="N953" s="69"/>
      <c r="O953" s="69"/>
      <c r="P953" s="69" t="s">
        <v>993</v>
      </c>
      <c r="Q953" s="69" t="s">
        <v>1217</v>
      </c>
      <c r="R953" s="69"/>
      <c r="S953" s="70">
        <v>18992.88</v>
      </c>
      <c r="T953" s="70"/>
      <c r="U953" s="69" t="s">
        <v>1040</v>
      </c>
      <c r="V953" s="73">
        <v>56</v>
      </c>
      <c r="W953" s="69" t="s">
        <v>1202</v>
      </c>
      <c r="X953" s="69"/>
      <c r="Y953" s="70"/>
      <c r="Z953" s="69">
        <v>0</v>
      </c>
      <c r="AA953" s="69"/>
      <c r="AB953" s="69" t="s">
        <v>997</v>
      </c>
      <c r="AC953" s="69"/>
    </row>
    <row r="954" spans="1:29" ht="20" x14ac:dyDescent="0.25">
      <c r="A954" s="69"/>
      <c r="B954" s="69"/>
      <c r="C954" s="69"/>
      <c r="D954" s="69"/>
      <c r="E954" s="69" t="s">
        <v>12246</v>
      </c>
      <c r="F954" s="69"/>
      <c r="G954" s="69"/>
      <c r="H954" s="69"/>
      <c r="I954" s="69"/>
      <c r="J954" s="69"/>
      <c r="K954" s="69"/>
      <c r="L954" s="69" t="s">
        <v>12245</v>
      </c>
      <c r="M954" s="70">
        <v>25657.13</v>
      </c>
      <c r="N954" s="69"/>
      <c r="O954" s="69"/>
      <c r="P954" s="69" t="s">
        <v>1157</v>
      </c>
      <c r="Q954" s="69" t="s">
        <v>1729</v>
      </c>
      <c r="R954" s="69"/>
      <c r="S954" s="70">
        <v>25657.13</v>
      </c>
      <c r="T954" s="70"/>
      <c r="U954" s="69" t="s">
        <v>1040</v>
      </c>
      <c r="V954" s="73">
        <v>54</v>
      </c>
      <c r="W954" s="69" t="s">
        <v>1194</v>
      </c>
      <c r="X954" s="69"/>
      <c r="Y954" s="70"/>
      <c r="Z954" s="69">
        <v>0</v>
      </c>
      <c r="AA954" s="69"/>
      <c r="AB954" s="69" t="s">
        <v>997</v>
      </c>
      <c r="AC954" s="69"/>
    </row>
    <row r="955" spans="1:29" ht="20" x14ac:dyDescent="0.25">
      <c r="A955" s="69"/>
      <c r="B955" s="69"/>
      <c r="C955" s="69"/>
      <c r="D955" s="69"/>
      <c r="E955" s="69" t="s">
        <v>12248</v>
      </c>
      <c r="F955" s="69"/>
      <c r="G955" s="69"/>
      <c r="H955" s="69"/>
      <c r="I955" s="69"/>
      <c r="J955" s="69"/>
      <c r="K955" s="69"/>
      <c r="L955" s="69" t="s">
        <v>12247</v>
      </c>
      <c r="M955" s="70">
        <v>20835.88</v>
      </c>
      <c r="N955" s="69"/>
      <c r="O955" s="69"/>
      <c r="P955" s="69" t="s">
        <v>1157</v>
      </c>
      <c r="Q955" s="69" t="s">
        <v>2170</v>
      </c>
      <c r="R955" s="69"/>
      <c r="S955" s="70">
        <v>20835.88</v>
      </c>
      <c r="T955" s="70"/>
      <c r="U955" s="69" t="s">
        <v>1025</v>
      </c>
      <c r="V955" s="73">
        <v>61</v>
      </c>
      <c r="W955" s="69" t="s">
        <v>1195</v>
      </c>
      <c r="X955" s="69"/>
      <c r="Y955" s="70"/>
      <c r="Z955" s="69">
        <v>0</v>
      </c>
      <c r="AA955" s="69"/>
      <c r="AB955" s="69" t="s">
        <v>997</v>
      </c>
      <c r="AC955" s="69"/>
    </row>
    <row r="956" spans="1:29" ht="20" x14ac:dyDescent="0.25">
      <c r="A956" s="69"/>
      <c r="B956" s="69"/>
      <c r="C956" s="69"/>
      <c r="D956" s="69"/>
      <c r="E956" s="69" t="s">
        <v>12250</v>
      </c>
      <c r="F956" s="69"/>
      <c r="G956" s="69"/>
      <c r="H956" s="69"/>
      <c r="I956" s="69"/>
      <c r="J956" s="69"/>
      <c r="K956" s="69"/>
      <c r="L956" s="69" t="s">
        <v>12249</v>
      </c>
      <c r="M956" s="70">
        <v>21752.65</v>
      </c>
      <c r="N956" s="69"/>
      <c r="O956" s="69"/>
      <c r="P956" s="69" t="s">
        <v>1157</v>
      </c>
      <c r="Q956" s="69" t="s">
        <v>1764</v>
      </c>
      <c r="R956" s="69"/>
      <c r="S956" s="70">
        <v>21752.65</v>
      </c>
      <c r="T956" s="70"/>
      <c r="U956" s="69" t="s">
        <v>2028</v>
      </c>
      <c r="V956" s="73">
        <v>62</v>
      </c>
      <c r="W956" s="69" t="s">
        <v>1019</v>
      </c>
      <c r="X956" s="69"/>
      <c r="Y956" s="70"/>
      <c r="Z956" s="69">
        <v>0</v>
      </c>
      <c r="AA956" s="69"/>
      <c r="AB956" s="69" t="s">
        <v>997</v>
      </c>
      <c r="AC956" s="69"/>
    </row>
    <row r="957" spans="1:29" ht="20" x14ac:dyDescent="0.25">
      <c r="A957" s="69"/>
      <c r="B957" s="69"/>
      <c r="C957" s="69"/>
      <c r="D957" s="69"/>
      <c r="E957" s="69" t="s">
        <v>12252</v>
      </c>
      <c r="F957" s="69"/>
      <c r="G957" s="69"/>
      <c r="H957" s="69"/>
      <c r="I957" s="69"/>
      <c r="J957" s="69"/>
      <c r="K957" s="69"/>
      <c r="L957" s="69" t="s">
        <v>12251</v>
      </c>
      <c r="M957" s="70">
        <v>11141.13</v>
      </c>
      <c r="N957" s="69"/>
      <c r="O957" s="69"/>
      <c r="P957" s="69" t="s">
        <v>1563</v>
      </c>
      <c r="Q957" s="69" t="s">
        <v>1122</v>
      </c>
      <c r="R957" s="69"/>
      <c r="S957" s="70">
        <v>11141.13</v>
      </c>
      <c r="T957" s="70"/>
      <c r="U957" s="69" t="s">
        <v>4510</v>
      </c>
      <c r="V957" s="73">
        <v>46</v>
      </c>
      <c r="W957" s="69" t="s">
        <v>4510</v>
      </c>
      <c r="X957" s="69"/>
      <c r="Y957" s="70"/>
      <c r="Z957" s="69">
        <v>0</v>
      </c>
      <c r="AA957" s="69"/>
      <c r="AB957" s="69" t="s">
        <v>997</v>
      </c>
      <c r="AC957" s="69"/>
    </row>
    <row r="958" spans="1:29" ht="20" x14ac:dyDescent="0.25">
      <c r="A958" s="69"/>
      <c r="B958" s="69"/>
      <c r="C958" s="69"/>
      <c r="D958" s="69"/>
      <c r="E958" s="69" t="s">
        <v>12254</v>
      </c>
      <c r="F958" s="69"/>
      <c r="G958" s="69"/>
      <c r="H958" s="69"/>
      <c r="I958" s="69"/>
      <c r="J958" s="69"/>
      <c r="K958" s="69"/>
      <c r="L958" s="69" t="s">
        <v>12253</v>
      </c>
      <c r="M958" s="70">
        <v>8217.5</v>
      </c>
      <c r="N958" s="69"/>
      <c r="O958" s="69"/>
      <c r="P958" s="69" t="s">
        <v>1455</v>
      </c>
      <c r="Q958" s="69" t="s">
        <v>1804</v>
      </c>
      <c r="R958" s="69"/>
      <c r="S958" s="70">
        <v>8217.5</v>
      </c>
      <c r="T958" s="70"/>
      <c r="U958" s="69" t="s">
        <v>4510</v>
      </c>
      <c r="V958" s="73">
        <v>39</v>
      </c>
      <c r="W958" s="69" t="s">
        <v>4510</v>
      </c>
      <c r="X958" s="69"/>
      <c r="Y958" s="70"/>
      <c r="Z958" s="69">
        <v>0</v>
      </c>
      <c r="AA958" s="69"/>
      <c r="AB958" s="69" t="s">
        <v>997</v>
      </c>
      <c r="AC958" s="69"/>
    </row>
    <row r="959" spans="1:29" ht="20" x14ac:dyDescent="0.25">
      <c r="A959" s="69"/>
      <c r="B959" s="69"/>
      <c r="C959" s="69"/>
      <c r="D959" s="69"/>
      <c r="E959" s="69" t="s">
        <v>12256</v>
      </c>
      <c r="F959" s="69"/>
      <c r="G959" s="69"/>
      <c r="H959" s="69"/>
      <c r="I959" s="69"/>
      <c r="J959" s="69"/>
      <c r="K959" s="69"/>
      <c r="L959" s="69" t="s">
        <v>12255</v>
      </c>
      <c r="M959" s="70">
        <v>36510.879999999997</v>
      </c>
      <c r="N959" s="69"/>
      <c r="O959" s="69"/>
      <c r="P959" s="69" t="s">
        <v>2017</v>
      </c>
      <c r="Q959" s="69" t="s">
        <v>1129</v>
      </c>
      <c r="R959" s="69"/>
      <c r="S959" s="70">
        <v>36510.879999999997</v>
      </c>
      <c r="T959" s="70"/>
      <c r="U959" s="69" t="s">
        <v>1102</v>
      </c>
      <c r="V959" s="73">
        <v>73</v>
      </c>
      <c r="W959" s="69" t="s">
        <v>1102</v>
      </c>
      <c r="X959" s="69"/>
      <c r="Y959" s="70"/>
      <c r="Z959" s="69">
        <v>0</v>
      </c>
      <c r="AA959" s="69"/>
      <c r="AB959" s="69" t="s">
        <v>997</v>
      </c>
      <c r="AC959" s="69"/>
    </row>
    <row r="960" spans="1:29" ht="20" x14ac:dyDescent="0.25">
      <c r="A960" s="69"/>
      <c r="B960" s="69"/>
      <c r="C960" s="69"/>
      <c r="D960" s="69"/>
      <c r="E960" s="69" t="s">
        <v>12258</v>
      </c>
      <c r="F960" s="69"/>
      <c r="G960" s="69"/>
      <c r="H960" s="69"/>
      <c r="I960" s="69"/>
      <c r="J960" s="69"/>
      <c r="K960" s="69"/>
      <c r="L960" s="69" t="s">
        <v>12257</v>
      </c>
      <c r="M960" s="70">
        <v>12594.63</v>
      </c>
      <c r="N960" s="69"/>
      <c r="O960" s="69"/>
      <c r="P960" s="69" t="s">
        <v>1021</v>
      </c>
      <c r="Q960" s="69" t="s">
        <v>1542</v>
      </c>
      <c r="R960" s="69"/>
      <c r="S960" s="70">
        <v>12594.63</v>
      </c>
      <c r="T960" s="70"/>
      <c r="U960" s="69" t="s">
        <v>1102</v>
      </c>
      <c r="V960" s="73">
        <v>71</v>
      </c>
      <c r="W960" s="69" t="s">
        <v>1258</v>
      </c>
      <c r="X960" s="69"/>
      <c r="Y960" s="70"/>
      <c r="Z960" s="69">
        <v>0</v>
      </c>
      <c r="AA960" s="69"/>
      <c r="AB960" s="69" t="s">
        <v>997</v>
      </c>
      <c r="AC960" s="69"/>
    </row>
    <row r="961" spans="1:29" ht="20" x14ac:dyDescent="0.25">
      <c r="A961" s="69"/>
      <c r="B961" s="69"/>
      <c r="C961" s="69"/>
      <c r="D961" s="69"/>
      <c r="E961" s="69" t="s">
        <v>12260</v>
      </c>
      <c r="F961" s="69"/>
      <c r="G961" s="69"/>
      <c r="H961" s="69"/>
      <c r="I961" s="69"/>
      <c r="J961" s="69"/>
      <c r="K961" s="69"/>
      <c r="L961" s="69" t="s">
        <v>12259</v>
      </c>
      <c r="M961" s="70">
        <v>56142.63</v>
      </c>
      <c r="N961" s="69"/>
      <c r="O961" s="69"/>
      <c r="P961" s="69" t="s">
        <v>2620</v>
      </c>
      <c r="Q961" s="69" t="s">
        <v>2189</v>
      </c>
      <c r="R961" s="69"/>
      <c r="S961" s="70">
        <v>56142.63</v>
      </c>
      <c r="T961" s="70"/>
      <c r="U961" s="69" t="s">
        <v>2342</v>
      </c>
      <c r="V961" s="73">
        <v>81</v>
      </c>
      <c r="W961" s="69" t="s">
        <v>2124</v>
      </c>
      <c r="X961" s="69"/>
      <c r="Y961" s="70"/>
      <c r="Z961" s="69">
        <v>15.28</v>
      </c>
      <c r="AA961" s="69"/>
      <c r="AB961" s="69" t="s">
        <v>997</v>
      </c>
      <c r="AC961" s="69"/>
    </row>
    <row r="962" spans="1:29" ht="20" x14ac:dyDescent="0.25">
      <c r="A962" s="69"/>
      <c r="B962" s="69"/>
      <c r="C962" s="69"/>
      <c r="D962" s="69"/>
      <c r="E962" s="69" t="s">
        <v>12262</v>
      </c>
      <c r="F962" s="69"/>
      <c r="G962" s="69"/>
      <c r="H962" s="69"/>
      <c r="I962" s="69"/>
      <c r="J962" s="69"/>
      <c r="K962" s="69"/>
      <c r="L962" s="69" t="s">
        <v>12261</v>
      </c>
      <c r="M962" s="70">
        <v>8466.8799999999992</v>
      </c>
      <c r="N962" s="69"/>
      <c r="O962" s="69"/>
      <c r="P962" s="69" t="s">
        <v>1064</v>
      </c>
      <c r="Q962" s="69" t="s">
        <v>2189</v>
      </c>
      <c r="R962" s="69"/>
      <c r="S962" s="70">
        <v>8466.8799999999992</v>
      </c>
      <c r="T962" s="70"/>
      <c r="U962" s="69" t="s">
        <v>2342</v>
      </c>
      <c r="V962" s="73">
        <v>80</v>
      </c>
      <c r="W962" s="69" t="s">
        <v>2124</v>
      </c>
      <c r="X962" s="69"/>
      <c r="Y962" s="70"/>
      <c r="Z962" s="69">
        <v>2.27</v>
      </c>
      <c r="AA962" s="69"/>
      <c r="AB962" s="69" t="s">
        <v>997</v>
      </c>
      <c r="AC962" s="69"/>
    </row>
    <row r="963" spans="1:29" ht="20" x14ac:dyDescent="0.25">
      <c r="A963" s="69"/>
      <c r="B963" s="69"/>
      <c r="C963" s="69"/>
      <c r="D963" s="69"/>
      <c r="E963" s="69" t="s">
        <v>237</v>
      </c>
      <c r="F963" s="69"/>
      <c r="G963" s="69"/>
      <c r="H963" s="69"/>
      <c r="I963" s="69"/>
      <c r="J963" s="69"/>
      <c r="K963" s="69"/>
      <c r="L963" s="69" t="s">
        <v>12263</v>
      </c>
      <c r="M963" s="70">
        <v>12827.38</v>
      </c>
      <c r="N963" s="69"/>
      <c r="O963" s="69"/>
      <c r="P963" s="69" t="s">
        <v>2831</v>
      </c>
      <c r="Q963" s="69" t="s">
        <v>1928</v>
      </c>
      <c r="R963" s="69"/>
      <c r="S963" s="70">
        <v>12827.38</v>
      </c>
      <c r="T963" s="70"/>
      <c r="U963" s="69" t="s">
        <v>2944</v>
      </c>
      <c r="V963" s="73">
        <v>128</v>
      </c>
      <c r="W963" s="69" t="s">
        <v>3055</v>
      </c>
      <c r="X963" s="69"/>
      <c r="Y963" s="70"/>
      <c r="Z963" s="69">
        <v>49.63</v>
      </c>
      <c r="AA963" s="69"/>
      <c r="AB963" s="69" t="s">
        <v>997</v>
      </c>
      <c r="AC963" s="69"/>
    </row>
    <row r="964" spans="1:29" ht="20" x14ac:dyDescent="0.25">
      <c r="A964" s="69"/>
      <c r="B964" s="69"/>
      <c r="C964" s="69"/>
      <c r="D964" s="69"/>
      <c r="E964" s="69" t="s">
        <v>235</v>
      </c>
      <c r="F964" s="69"/>
      <c r="G964" s="69"/>
      <c r="H964" s="69"/>
      <c r="I964" s="69"/>
      <c r="J964" s="69"/>
      <c r="K964" s="69"/>
      <c r="L964" s="69" t="s">
        <v>12264</v>
      </c>
      <c r="M964" s="70">
        <v>5681</v>
      </c>
      <c r="N964" s="69"/>
      <c r="O964" s="69"/>
      <c r="P964" s="69" t="s">
        <v>1085</v>
      </c>
      <c r="Q964" s="69" t="s">
        <v>1916</v>
      </c>
      <c r="R964" s="69"/>
      <c r="S964" s="70">
        <v>5681</v>
      </c>
      <c r="T964" s="70"/>
      <c r="U964" s="69" t="s">
        <v>2170</v>
      </c>
      <c r="V964" s="73">
        <v>134</v>
      </c>
      <c r="W964" s="69" t="s">
        <v>1046</v>
      </c>
      <c r="X964" s="69"/>
      <c r="Y964" s="70"/>
      <c r="Z964" s="69">
        <v>26.33</v>
      </c>
      <c r="AA964" s="69"/>
      <c r="AB964" s="69" t="s">
        <v>997</v>
      </c>
      <c r="AC964" s="69"/>
    </row>
    <row r="965" spans="1:29" ht="20" x14ac:dyDescent="0.25">
      <c r="A965" s="69"/>
      <c r="B965" s="69"/>
      <c r="C965" s="69"/>
      <c r="D965" s="69"/>
      <c r="E965" s="69" t="s">
        <v>12266</v>
      </c>
      <c r="F965" s="69"/>
      <c r="G965" s="69"/>
      <c r="H965" s="69"/>
      <c r="I965" s="69"/>
      <c r="J965" s="69"/>
      <c r="K965" s="69"/>
      <c r="L965" s="69" t="s">
        <v>12265</v>
      </c>
      <c r="M965" s="70">
        <v>1106.75</v>
      </c>
      <c r="N965" s="69"/>
      <c r="O965" s="69"/>
      <c r="P965" s="69" t="s">
        <v>2831</v>
      </c>
      <c r="Q965" s="69" t="s">
        <v>1547</v>
      </c>
      <c r="R965" s="69"/>
      <c r="S965" s="70">
        <v>1106.75</v>
      </c>
      <c r="T965" s="70"/>
      <c r="U965" s="69"/>
      <c r="V965" s="69"/>
      <c r="W965" s="69" t="s">
        <v>1046</v>
      </c>
      <c r="X965" s="69"/>
      <c r="Y965" s="70"/>
      <c r="Z965" s="69">
        <v>0</v>
      </c>
      <c r="AA965" s="69"/>
      <c r="AB965" s="69" t="s">
        <v>997</v>
      </c>
      <c r="AC965" s="69"/>
    </row>
    <row r="966" spans="1:29" ht="20" x14ac:dyDescent="0.25">
      <c r="A966" s="69"/>
      <c r="B966" s="69"/>
      <c r="C966" s="69"/>
      <c r="D966" s="69"/>
      <c r="E966" s="69" t="s">
        <v>12268</v>
      </c>
      <c r="F966" s="69"/>
      <c r="G966" s="69"/>
      <c r="H966" s="69"/>
      <c r="I966" s="69"/>
      <c r="J966" s="69"/>
      <c r="K966" s="69"/>
      <c r="L966" s="69" t="s">
        <v>12267</v>
      </c>
      <c r="M966" s="70">
        <v>31604.13</v>
      </c>
      <c r="N966" s="69"/>
      <c r="O966" s="69"/>
      <c r="P966" s="69" t="s">
        <v>1263</v>
      </c>
      <c r="Q966" s="69" t="s">
        <v>1681</v>
      </c>
      <c r="R966" s="69"/>
      <c r="S966" s="70">
        <v>31604.13</v>
      </c>
      <c r="T966" s="70"/>
      <c r="U966" s="69" t="s">
        <v>1556</v>
      </c>
      <c r="V966" s="73">
        <v>59</v>
      </c>
      <c r="W966" s="69" t="s">
        <v>1556</v>
      </c>
      <c r="X966" s="69"/>
      <c r="Y966" s="70"/>
      <c r="Z966" s="69">
        <v>0</v>
      </c>
      <c r="AA966" s="69"/>
      <c r="AB966" s="69" t="s">
        <v>967</v>
      </c>
      <c r="AC966" s="69"/>
    </row>
    <row r="967" spans="1:29" ht="20" x14ac:dyDescent="0.25">
      <c r="A967" s="69"/>
      <c r="B967" s="69"/>
      <c r="C967" s="69"/>
      <c r="D967" s="69"/>
      <c r="E967" s="69" t="s">
        <v>12270</v>
      </c>
      <c r="F967" s="69"/>
      <c r="G967" s="69"/>
      <c r="H967" s="69"/>
      <c r="I967" s="69"/>
      <c r="J967" s="69"/>
      <c r="K967" s="69"/>
      <c r="L967" s="69" t="s">
        <v>12269</v>
      </c>
      <c r="M967" s="70">
        <v>10029.629999999999</v>
      </c>
      <c r="N967" s="69"/>
      <c r="O967" s="69"/>
      <c r="P967" s="69" t="s">
        <v>1030</v>
      </c>
      <c r="Q967" s="69" t="s">
        <v>1991</v>
      </c>
      <c r="R967" s="69"/>
      <c r="S967" s="70">
        <v>10029.629999999999</v>
      </c>
      <c r="T967" s="70"/>
      <c r="U967" s="69" t="s">
        <v>1546</v>
      </c>
      <c r="V967" s="73">
        <v>52</v>
      </c>
      <c r="W967" s="69" t="s">
        <v>1546</v>
      </c>
      <c r="X967" s="69"/>
      <c r="Y967" s="70"/>
      <c r="Z967" s="69">
        <v>0</v>
      </c>
      <c r="AA967" s="69"/>
      <c r="AB967" s="69" t="s">
        <v>967</v>
      </c>
      <c r="AC967" s="69"/>
    </row>
    <row r="968" spans="1:29" ht="20" x14ac:dyDescent="0.25">
      <c r="A968" s="69"/>
      <c r="B968" s="69"/>
      <c r="C968" s="69"/>
      <c r="D968" s="69"/>
      <c r="E968" s="69" t="s">
        <v>12272</v>
      </c>
      <c r="F968" s="69"/>
      <c r="G968" s="69"/>
      <c r="H968" s="69"/>
      <c r="I968" s="69"/>
      <c r="J968" s="69"/>
      <c r="K968" s="69"/>
      <c r="L968" s="69" t="s">
        <v>12271</v>
      </c>
      <c r="M968" s="70">
        <v>12981.75</v>
      </c>
      <c r="N968" s="69"/>
      <c r="O968" s="69"/>
      <c r="P968" s="69" t="s">
        <v>1275</v>
      </c>
      <c r="Q968" s="69" t="s">
        <v>2023</v>
      </c>
      <c r="R968" s="69"/>
      <c r="S968" s="70">
        <v>12981.75</v>
      </c>
      <c r="T968" s="70"/>
      <c r="U968" s="69"/>
      <c r="V968" s="69"/>
      <c r="W968" s="69" t="s">
        <v>1646</v>
      </c>
      <c r="X968" s="69"/>
      <c r="Y968" s="70"/>
      <c r="Z968" s="69">
        <v>0</v>
      </c>
      <c r="AA968" s="69"/>
      <c r="AB968" s="69" t="s">
        <v>997</v>
      </c>
      <c r="AC968" s="69"/>
    </row>
    <row r="969" spans="1:29" ht="20" x14ac:dyDescent="0.25">
      <c r="A969" s="69"/>
      <c r="B969" s="69"/>
      <c r="C969" s="69"/>
      <c r="D969" s="69"/>
      <c r="E969" s="69" t="s">
        <v>12274</v>
      </c>
      <c r="F969" s="69"/>
      <c r="G969" s="69"/>
      <c r="H969" s="69"/>
      <c r="I969" s="69"/>
      <c r="J969" s="69"/>
      <c r="K969" s="69"/>
      <c r="L969" s="69" t="s">
        <v>12273</v>
      </c>
      <c r="M969" s="70">
        <v>12478.25</v>
      </c>
      <c r="N969" s="69"/>
      <c r="O969" s="69"/>
      <c r="P969" s="69" t="s">
        <v>1182</v>
      </c>
      <c r="Q969" s="69" t="s">
        <v>2028</v>
      </c>
      <c r="R969" s="69"/>
      <c r="S969" s="70">
        <v>12478.25</v>
      </c>
      <c r="T969" s="70"/>
      <c r="U969" s="69" t="s">
        <v>1207</v>
      </c>
      <c r="V969" s="73">
        <v>27</v>
      </c>
      <c r="W969" s="69" t="s">
        <v>1207</v>
      </c>
      <c r="X969" s="69"/>
      <c r="Y969" s="70"/>
      <c r="Z969" s="69">
        <v>0</v>
      </c>
      <c r="AA969" s="69"/>
      <c r="AB969" s="69" t="s">
        <v>967</v>
      </c>
      <c r="AC969" s="69"/>
    </row>
    <row r="970" spans="1:29" x14ac:dyDescent="0.25">
      <c r="A970" s="69"/>
      <c r="B970" s="69"/>
      <c r="C970" s="69"/>
      <c r="D970" s="69"/>
      <c r="E970" s="69" t="s">
        <v>12276</v>
      </c>
      <c r="F970" s="69"/>
      <c r="G970" s="69"/>
      <c r="H970" s="69"/>
      <c r="I970" s="69"/>
      <c r="J970" s="69"/>
      <c r="K970" s="69"/>
      <c r="L970" s="69" t="s">
        <v>12275</v>
      </c>
      <c r="M970" s="70">
        <v>34600.269999999997</v>
      </c>
      <c r="N970" s="69"/>
      <c r="O970" s="69"/>
      <c r="P970" s="69" t="s">
        <v>993</v>
      </c>
      <c r="Q970" s="69" t="s">
        <v>1882</v>
      </c>
      <c r="R970" s="69"/>
      <c r="S970" s="70">
        <v>34600.269999999997</v>
      </c>
      <c r="T970" s="70"/>
      <c r="U970" s="69" t="s">
        <v>1040</v>
      </c>
      <c r="V970" s="73">
        <v>56</v>
      </c>
      <c r="W970" s="69" t="s">
        <v>1202</v>
      </c>
      <c r="X970" s="69"/>
      <c r="Y970" s="70"/>
      <c r="Z970" s="69">
        <v>0</v>
      </c>
      <c r="AA970" s="69"/>
      <c r="AB970" s="69" t="s">
        <v>997</v>
      </c>
      <c r="AC970" s="69"/>
    </row>
    <row r="971" spans="1:29" x14ac:dyDescent="0.25">
      <c r="A971" s="69"/>
      <c r="B971" s="69"/>
      <c r="C971" s="69"/>
      <c r="D971" s="69"/>
      <c r="E971" s="69" t="s">
        <v>12278</v>
      </c>
      <c r="F971" s="69"/>
      <c r="G971" s="69"/>
      <c r="H971" s="69"/>
      <c r="I971" s="69"/>
      <c r="J971" s="69"/>
      <c r="K971" s="69"/>
      <c r="L971" s="69" t="s">
        <v>12277</v>
      </c>
      <c r="M971" s="70">
        <v>21182.11</v>
      </c>
      <c r="N971" s="69"/>
      <c r="O971" s="69"/>
      <c r="P971" s="69" t="s">
        <v>1157</v>
      </c>
      <c r="Q971" s="69" t="s">
        <v>2170</v>
      </c>
      <c r="R971" s="69"/>
      <c r="S971" s="70">
        <v>21182.11</v>
      </c>
      <c r="T971" s="70"/>
      <c r="U971" s="69" t="s">
        <v>1025</v>
      </c>
      <c r="V971" s="73">
        <v>61</v>
      </c>
      <c r="W971" s="69" t="s">
        <v>1195</v>
      </c>
      <c r="X971" s="69"/>
      <c r="Y971" s="70"/>
      <c r="Z971" s="69">
        <v>0</v>
      </c>
      <c r="AA971" s="69"/>
      <c r="AB971" s="69" t="s">
        <v>997</v>
      </c>
      <c r="AC971" s="69"/>
    </row>
    <row r="972" spans="1:29" x14ac:dyDescent="0.25">
      <c r="A972" s="69"/>
      <c r="B972" s="69"/>
      <c r="C972" s="69"/>
      <c r="D972" s="69"/>
      <c r="E972" s="69" t="s">
        <v>12280</v>
      </c>
      <c r="F972" s="69"/>
      <c r="G972" s="69"/>
      <c r="H972" s="69"/>
      <c r="I972" s="69"/>
      <c r="J972" s="69"/>
      <c r="K972" s="69"/>
      <c r="L972" s="69" t="s">
        <v>12279</v>
      </c>
      <c r="M972" s="70">
        <v>5280.24</v>
      </c>
      <c r="N972" s="69"/>
      <c r="O972" s="69"/>
      <c r="P972" s="69" t="s">
        <v>1157</v>
      </c>
      <c r="Q972" s="69" t="s">
        <v>2170</v>
      </c>
      <c r="R972" s="69"/>
      <c r="S972" s="70">
        <v>5280.24</v>
      </c>
      <c r="T972" s="70"/>
      <c r="U972" s="69" t="s">
        <v>1669</v>
      </c>
      <c r="V972" s="73">
        <v>57</v>
      </c>
      <c r="W972" s="69" t="s">
        <v>1669</v>
      </c>
      <c r="X972" s="69"/>
      <c r="Y972" s="70"/>
      <c r="Z972" s="69">
        <v>0</v>
      </c>
      <c r="AA972" s="69"/>
      <c r="AB972" s="69" t="s">
        <v>997</v>
      </c>
      <c r="AC972" s="69"/>
    </row>
    <row r="973" spans="1:29" x14ac:dyDescent="0.25">
      <c r="A973" s="69"/>
      <c r="B973" s="69"/>
      <c r="C973" s="69"/>
      <c r="D973" s="69"/>
      <c r="E973" s="69" t="s">
        <v>12282</v>
      </c>
      <c r="F973" s="69"/>
      <c r="G973" s="69"/>
      <c r="H973" s="69"/>
      <c r="I973" s="69"/>
      <c r="J973" s="69"/>
      <c r="K973" s="69"/>
      <c r="L973" s="69" t="s">
        <v>12281</v>
      </c>
      <c r="M973" s="70">
        <v>16042.99</v>
      </c>
      <c r="N973" s="69"/>
      <c r="O973" s="69"/>
      <c r="P973" s="69" t="s">
        <v>1157</v>
      </c>
      <c r="Q973" s="69" t="s">
        <v>1764</v>
      </c>
      <c r="R973" s="69"/>
      <c r="S973" s="70">
        <v>16042.99</v>
      </c>
      <c r="T973" s="70"/>
      <c r="U973" s="69" t="s">
        <v>2028</v>
      </c>
      <c r="V973" s="73">
        <v>62</v>
      </c>
      <c r="W973" s="69" t="s">
        <v>1195</v>
      </c>
      <c r="X973" s="69"/>
      <c r="Y973" s="70"/>
      <c r="Z973" s="69">
        <v>0</v>
      </c>
      <c r="AA973" s="69"/>
      <c r="AB973" s="69" t="s">
        <v>997</v>
      </c>
      <c r="AC973" s="69"/>
    </row>
    <row r="974" spans="1:29" x14ac:dyDescent="0.25">
      <c r="A974" s="69"/>
      <c r="B974" s="69"/>
      <c r="C974" s="69"/>
      <c r="D974" s="69"/>
      <c r="E974" s="69" t="s">
        <v>12284</v>
      </c>
      <c r="F974" s="69"/>
      <c r="G974" s="69"/>
      <c r="H974" s="69"/>
      <c r="I974" s="69"/>
      <c r="J974" s="69"/>
      <c r="K974" s="69"/>
      <c r="L974" s="69" t="s">
        <v>12283</v>
      </c>
      <c r="M974" s="70">
        <v>6413.9</v>
      </c>
      <c r="N974" s="69"/>
      <c r="O974" s="69"/>
      <c r="P974" s="69" t="s">
        <v>1157</v>
      </c>
      <c r="Q974" s="69" t="s">
        <v>1764</v>
      </c>
      <c r="R974" s="69"/>
      <c r="S974" s="70">
        <v>6413.9</v>
      </c>
      <c r="T974" s="70"/>
      <c r="U974" s="69" t="s">
        <v>4510</v>
      </c>
      <c r="V974" s="73">
        <v>58</v>
      </c>
      <c r="W974" s="69" t="s">
        <v>1019</v>
      </c>
      <c r="X974" s="69"/>
      <c r="Y974" s="70"/>
      <c r="Z974" s="69">
        <v>0</v>
      </c>
      <c r="AA974" s="69"/>
      <c r="AB974" s="69" t="s">
        <v>997</v>
      </c>
      <c r="AC974" s="69"/>
    </row>
    <row r="975" spans="1:29" x14ac:dyDescent="0.25">
      <c r="A975" s="69"/>
      <c r="B975" s="69"/>
      <c r="C975" s="69"/>
      <c r="D975" s="69"/>
      <c r="E975" s="69" t="s">
        <v>12286</v>
      </c>
      <c r="F975" s="69"/>
      <c r="G975" s="69"/>
      <c r="H975" s="69"/>
      <c r="I975" s="69"/>
      <c r="J975" s="69"/>
      <c r="K975" s="69"/>
      <c r="L975" s="69" t="s">
        <v>12285</v>
      </c>
      <c r="M975" s="70">
        <v>18162.14</v>
      </c>
      <c r="N975" s="69"/>
      <c r="O975" s="69"/>
      <c r="P975" s="69" t="s">
        <v>1563</v>
      </c>
      <c r="Q975" s="69" t="s">
        <v>1122</v>
      </c>
      <c r="R975" s="69"/>
      <c r="S975" s="70">
        <v>18162.14</v>
      </c>
      <c r="T975" s="70"/>
      <c r="U975" s="69" t="s">
        <v>4510</v>
      </c>
      <c r="V975" s="73">
        <v>46</v>
      </c>
      <c r="W975" s="69" t="s">
        <v>4510</v>
      </c>
      <c r="X975" s="69"/>
      <c r="Y975" s="70"/>
      <c r="Z975" s="69">
        <v>0</v>
      </c>
      <c r="AA975" s="69"/>
      <c r="AB975" s="69" t="s">
        <v>997</v>
      </c>
      <c r="AC975" s="69"/>
    </row>
    <row r="976" spans="1:29" x14ac:dyDescent="0.25">
      <c r="A976" s="69"/>
      <c r="B976" s="69"/>
      <c r="C976" s="69"/>
      <c r="D976" s="69"/>
      <c r="E976" s="69" t="s">
        <v>12288</v>
      </c>
      <c r="F976" s="69"/>
      <c r="G976" s="69"/>
      <c r="H976" s="69"/>
      <c r="I976" s="69"/>
      <c r="J976" s="69"/>
      <c r="K976" s="69"/>
      <c r="L976" s="69" t="s">
        <v>12287</v>
      </c>
      <c r="M976" s="70">
        <v>41844.43</v>
      </c>
      <c r="N976" s="69"/>
      <c r="O976" s="69"/>
      <c r="P976" s="69" t="s">
        <v>1021</v>
      </c>
      <c r="Q976" s="69" t="s">
        <v>1129</v>
      </c>
      <c r="R976" s="69"/>
      <c r="S976" s="70">
        <v>41844.43</v>
      </c>
      <c r="T976" s="70"/>
      <c r="U976" s="69" t="s">
        <v>2166</v>
      </c>
      <c r="V976" s="73">
        <v>57</v>
      </c>
      <c r="W976" s="69" t="s">
        <v>1102</v>
      </c>
      <c r="X976" s="69"/>
      <c r="Y976" s="70"/>
      <c r="Z976" s="69">
        <v>0</v>
      </c>
      <c r="AA976" s="69"/>
      <c r="AB976" s="69" t="s">
        <v>997</v>
      </c>
      <c r="AC976" s="69"/>
    </row>
    <row r="977" spans="1:29" x14ac:dyDescent="0.25">
      <c r="A977" s="69"/>
      <c r="B977" s="69"/>
      <c r="C977" s="69"/>
      <c r="D977" s="69"/>
      <c r="E977" s="69" t="s">
        <v>12290</v>
      </c>
      <c r="F977" s="69"/>
      <c r="G977" s="69"/>
      <c r="H977" s="69"/>
      <c r="I977" s="69"/>
      <c r="J977" s="69"/>
      <c r="K977" s="69"/>
      <c r="L977" s="69" t="s">
        <v>12289</v>
      </c>
      <c r="M977" s="70">
        <v>17211.939999999999</v>
      </c>
      <c r="N977" s="69"/>
      <c r="O977" s="69"/>
      <c r="P977" s="69" t="s">
        <v>1021</v>
      </c>
      <c r="Q977" s="69" t="s">
        <v>3160</v>
      </c>
      <c r="R977" s="69"/>
      <c r="S977" s="70">
        <v>17211.939999999999</v>
      </c>
      <c r="T977" s="70"/>
      <c r="U977" s="69" t="s">
        <v>1102</v>
      </c>
      <c r="V977" s="73">
        <v>71</v>
      </c>
      <c r="W977" s="69" t="s">
        <v>1258</v>
      </c>
      <c r="X977" s="69"/>
      <c r="Y977" s="70"/>
      <c r="Z977" s="69">
        <v>0</v>
      </c>
      <c r="AA977" s="69"/>
      <c r="AB977" s="69" t="s">
        <v>997</v>
      </c>
      <c r="AC977" s="69"/>
    </row>
    <row r="978" spans="1:29" x14ac:dyDescent="0.25">
      <c r="A978" s="69"/>
      <c r="B978" s="69"/>
      <c r="C978" s="69"/>
      <c r="D978" s="69"/>
      <c r="E978" s="69" t="s">
        <v>12292</v>
      </c>
      <c r="F978" s="69"/>
      <c r="G978" s="69"/>
      <c r="H978" s="69"/>
      <c r="I978" s="69"/>
      <c r="J978" s="69"/>
      <c r="K978" s="69"/>
      <c r="L978" s="69" t="s">
        <v>12291</v>
      </c>
      <c r="M978" s="70">
        <v>24876.23</v>
      </c>
      <c r="N978" s="69"/>
      <c r="O978" s="69"/>
      <c r="P978" s="69" t="s">
        <v>1582</v>
      </c>
      <c r="Q978" s="69" t="s">
        <v>1681</v>
      </c>
      <c r="R978" s="69"/>
      <c r="S978" s="70">
        <v>24876.23</v>
      </c>
      <c r="T978" s="70"/>
      <c r="U978" s="69" t="s">
        <v>1556</v>
      </c>
      <c r="V978" s="73">
        <v>58</v>
      </c>
      <c r="W978" s="69" t="s">
        <v>1556</v>
      </c>
      <c r="X978" s="69"/>
      <c r="Y978" s="70"/>
      <c r="Z978" s="69">
        <v>0</v>
      </c>
      <c r="AA978" s="69"/>
      <c r="AB978" s="69" t="s">
        <v>967</v>
      </c>
      <c r="AC978" s="69"/>
    </row>
    <row r="979" spans="1:29" x14ac:dyDescent="0.25">
      <c r="A979" s="69"/>
      <c r="B979" s="69"/>
      <c r="C979" s="69"/>
      <c r="D979" s="69"/>
      <c r="E979" s="69" t="s">
        <v>12294</v>
      </c>
      <c r="F979" s="69"/>
      <c r="G979" s="69"/>
      <c r="H979" s="69"/>
      <c r="I979" s="69"/>
      <c r="J979" s="69"/>
      <c r="K979" s="69"/>
      <c r="L979" s="69" t="s">
        <v>12293</v>
      </c>
      <c r="M979" s="70">
        <v>29853.45</v>
      </c>
      <c r="N979" s="69"/>
      <c r="O979" s="69"/>
      <c r="P979" s="69" t="s">
        <v>1030</v>
      </c>
      <c r="Q979" s="69" t="s">
        <v>1991</v>
      </c>
      <c r="R979" s="69"/>
      <c r="S979" s="70">
        <v>29853.45</v>
      </c>
      <c r="T979" s="70"/>
      <c r="U979" s="69" t="s">
        <v>1546</v>
      </c>
      <c r="V979" s="73">
        <v>52</v>
      </c>
      <c r="W979" s="69" t="s">
        <v>1546</v>
      </c>
      <c r="X979" s="69"/>
      <c r="Y979" s="70"/>
      <c r="Z979" s="69">
        <v>0</v>
      </c>
      <c r="AA979" s="69"/>
      <c r="AB979" s="69" t="s">
        <v>967</v>
      </c>
      <c r="AC979" s="69"/>
    </row>
    <row r="980" spans="1:29" x14ac:dyDescent="0.25">
      <c r="A980" s="69"/>
      <c r="B980" s="69"/>
      <c r="C980" s="69"/>
      <c r="D980" s="69"/>
      <c r="E980" s="69" t="s">
        <v>12296</v>
      </c>
      <c r="F980" s="69"/>
      <c r="G980" s="69"/>
      <c r="H980" s="69"/>
      <c r="I980" s="69"/>
      <c r="J980" s="69"/>
      <c r="K980" s="69"/>
      <c r="L980" s="69" t="s">
        <v>12295</v>
      </c>
      <c r="M980" s="70">
        <v>13580.33</v>
      </c>
      <c r="N980" s="69"/>
      <c r="O980" s="69"/>
      <c r="P980" s="69" t="s">
        <v>2743</v>
      </c>
      <c r="Q980" s="69" t="s">
        <v>4510</v>
      </c>
      <c r="R980" s="69"/>
      <c r="S980" s="70">
        <v>13580.33</v>
      </c>
      <c r="T980" s="70"/>
      <c r="U980" s="69" t="s">
        <v>1646</v>
      </c>
      <c r="V980" s="73">
        <v>53</v>
      </c>
      <c r="W980" s="69" t="s">
        <v>1646</v>
      </c>
      <c r="X980" s="69"/>
      <c r="Y980" s="70"/>
      <c r="Z980" s="69">
        <v>0</v>
      </c>
      <c r="AA980" s="69"/>
      <c r="AB980" s="69" t="s">
        <v>997</v>
      </c>
      <c r="AC980" s="69"/>
    </row>
    <row r="981" spans="1:29" x14ac:dyDescent="0.25">
      <c r="A981" s="69"/>
      <c r="B981" s="69"/>
      <c r="C981" s="69"/>
      <c r="D981" s="69"/>
      <c r="E981" s="69" t="s">
        <v>12298</v>
      </c>
      <c r="F981" s="69"/>
      <c r="G981" s="69"/>
      <c r="H981" s="69"/>
      <c r="I981" s="69"/>
      <c r="J981" s="69"/>
      <c r="K981" s="69"/>
      <c r="L981" s="69" t="s">
        <v>12297</v>
      </c>
      <c r="M981" s="70">
        <v>1938.05</v>
      </c>
      <c r="N981" s="69"/>
      <c r="O981" s="69"/>
      <c r="P981" s="69" t="s">
        <v>2743</v>
      </c>
      <c r="Q981" s="69" t="s">
        <v>4510</v>
      </c>
      <c r="R981" s="69"/>
      <c r="S981" s="70">
        <v>1938.05</v>
      </c>
      <c r="T981" s="70"/>
      <c r="U981" s="69" t="s">
        <v>1646</v>
      </c>
      <c r="V981" s="73">
        <v>53</v>
      </c>
      <c r="W981" s="69" t="s">
        <v>1646</v>
      </c>
      <c r="X981" s="69"/>
      <c r="Y981" s="70"/>
      <c r="Z981" s="69">
        <v>0</v>
      </c>
      <c r="AA981" s="69"/>
      <c r="AB981" s="69" t="s">
        <v>997</v>
      </c>
      <c r="AC981" s="69"/>
    </row>
    <row r="982" spans="1:29" x14ac:dyDescent="0.25">
      <c r="A982" s="71" t="s">
        <v>193</v>
      </c>
      <c r="B982" s="71"/>
      <c r="C982" s="71"/>
      <c r="D982" s="71"/>
      <c r="E982" s="71"/>
      <c r="F982" s="71"/>
      <c r="G982" s="71"/>
      <c r="H982" s="71"/>
      <c r="I982" s="71"/>
      <c r="J982" s="72">
        <v>553956.72</v>
      </c>
      <c r="K982" s="71"/>
      <c r="L982" s="71"/>
      <c r="M982" s="72">
        <v>553575.29</v>
      </c>
      <c r="N982" s="72">
        <v>381.42999999993481</v>
      </c>
      <c r="O982" s="71"/>
      <c r="P982" s="71"/>
      <c r="Q982" s="71"/>
      <c r="R982" s="71"/>
      <c r="S982" s="72">
        <v>553575.29</v>
      </c>
      <c r="T982" s="72">
        <v>552468.54</v>
      </c>
      <c r="U982" s="71"/>
      <c r="V982" s="71"/>
      <c r="W982" s="71"/>
      <c r="X982" s="72">
        <v>1106.75</v>
      </c>
      <c r="Y982" s="72">
        <v>93.51</v>
      </c>
      <c r="Z982" s="72">
        <v>552562.05000000005</v>
      </c>
      <c r="AA982" s="69"/>
      <c r="AB982" s="69"/>
      <c r="AC982" s="69"/>
    </row>
    <row r="983" spans="1:29" ht="30" x14ac:dyDescent="0.25">
      <c r="A983" s="68" t="s">
        <v>12299</v>
      </c>
      <c r="B983" s="69" t="s">
        <v>12300</v>
      </c>
      <c r="C983" s="69" t="s">
        <v>12302</v>
      </c>
      <c r="D983" s="69" t="s">
        <v>12301</v>
      </c>
      <c r="E983" s="69" t="s">
        <v>12304</v>
      </c>
      <c r="F983" s="69" t="s">
        <v>10255</v>
      </c>
      <c r="G983" s="69" t="s">
        <v>965</v>
      </c>
      <c r="H983" s="69" t="s">
        <v>1646</v>
      </c>
      <c r="I983" s="69" t="s">
        <v>1236</v>
      </c>
      <c r="J983" s="70">
        <v>87769.18</v>
      </c>
      <c r="K983" s="69" t="s">
        <v>2708</v>
      </c>
      <c r="L983" s="69" t="s">
        <v>12303</v>
      </c>
      <c r="M983" s="70">
        <v>16765.13</v>
      </c>
      <c r="N983" s="69"/>
      <c r="O983" s="69"/>
      <c r="P983" s="69" t="s">
        <v>1263</v>
      </c>
      <c r="Q983" s="69" t="s">
        <v>1681</v>
      </c>
      <c r="R983" s="69"/>
      <c r="S983" s="70">
        <v>16765.13</v>
      </c>
      <c r="T983" s="70"/>
      <c r="U983" s="69" t="s">
        <v>1556</v>
      </c>
      <c r="V983" s="73">
        <v>59</v>
      </c>
      <c r="W983" s="69" t="s">
        <v>1556</v>
      </c>
      <c r="X983" s="69"/>
      <c r="Y983" s="70"/>
      <c r="Z983" s="69">
        <v>0</v>
      </c>
      <c r="AA983" s="69" t="s">
        <v>966</v>
      </c>
      <c r="AB983" s="69" t="s">
        <v>967</v>
      </c>
      <c r="AC983" s="69" t="s">
        <v>12305</v>
      </c>
    </row>
    <row r="984" spans="1:29" x14ac:dyDescent="0.25">
      <c r="A984" s="69"/>
      <c r="B984" s="69"/>
      <c r="C984" s="69"/>
      <c r="D984" s="69"/>
      <c r="E984" s="69" t="s">
        <v>12307</v>
      </c>
      <c r="F984" s="69"/>
      <c r="G984" s="69"/>
      <c r="H984" s="69"/>
      <c r="I984" s="69"/>
      <c r="J984" s="69"/>
      <c r="K984" s="69"/>
      <c r="L984" s="69" t="s">
        <v>12306</v>
      </c>
      <c r="M984" s="70">
        <v>8317.25</v>
      </c>
      <c r="N984" s="69"/>
      <c r="O984" s="69"/>
      <c r="P984" s="69" t="s">
        <v>1010</v>
      </c>
      <c r="Q984" s="69" t="s">
        <v>1991</v>
      </c>
      <c r="R984" s="69"/>
      <c r="S984" s="70">
        <v>8317.25</v>
      </c>
      <c r="T984" s="70"/>
      <c r="U984" s="69" t="s">
        <v>1546</v>
      </c>
      <c r="V984" s="73">
        <v>63</v>
      </c>
      <c r="W984" s="69" t="s">
        <v>1546</v>
      </c>
      <c r="X984" s="69"/>
      <c r="Y984" s="70"/>
      <c r="Z984" s="69">
        <v>0</v>
      </c>
      <c r="AA984" s="69"/>
      <c r="AB984" s="69" t="s">
        <v>967</v>
      </c>
      <c r="AC984" s="69"/>
    </row>
    <row r="985" spans="1:29" x14ac:dyDescent="0.25">
      <c r="A985" s="69"/>
      <c r="B985" s="69"/>
      <c r="C985" s="69"/>
      <c r="D985" s="69"/>
      <c r="E985" s="69" t="s">
        <v>12309</v>
      </c>
      <c r="F985" s="69"/>
      <c r="G985" s="69"/>
      <c r="H985" s="69"/>
      <c r="I985" s="69"/>
      <c r="J985" s="69"/>
      <c r="K985" s="69"/>
      <c r="L985" s="69" t="s">
        <v>12308</v>
      </c>
      <c r="M985" s="70">
        <v>7559.63</v>
      </c>
      <c r="N985" s="69"/>
      <c r="O985" s="69"/>
      <c r="P985" s="69" t="s">
        <v>1524</v>
      </c>
      <c r="Q985" s="69" t="s">
        <v>1048</v>
      </c>
      <c r="R985" s="69"/>
      <c r="S985" s="70">
        <v>7559.63</v>
      </c>
      <c r="T985" s="70"/>
      <c r="U985" s="69" t="s">
        <v>1207</v>
      </c>
      <c r="V985" s="73">
        <v>57</v>
      </c>
      <c r="W985" s="69" t="s">
        <v>1207</v>
      </c>
      <c r="X985" s="69"/>
      <c r="Y985" s="70"/>
      <c r="Z985" s="69">
        <v>0</v>
      </c>
      <c r="AA985" s="69"/>
      <c r="AB985" s="69" t="s">
        <v>997</v>
      </c>
      <c r="AC985" s="69"/>
    </row>
    <row r="986" spans="1:29" x14ac:dyDescent="0.25">
      <c r="A986" s="69"/>
      <c r="B986" s="69"/>
      <c r="C986" s="69"/>
      <c r="D986" s="69"/>
      <c r="E986" s="69" t="s">
        <v>12311</v>
      </c>
      <c r="F986" s="69"/>
      <c r="G986" s="69"/>
      <c r="H986" s="69"/>
      <c r="I986" s="69"/>
      <c r="J986" s="69"/>
      <c r="K986" s="69"/>
      <c r="L986" s="69" t="s">
        <v>12310</v>
      </c>
      <c r="M986" s="70">
        <v>26143.71</v>
      </c>
      <c r="N986" s="69"/>
      <c r="O986" s="69"/>
      <c r="P986" s="69" t="s">
        <v>4510</v>
      </c>
      <c r="Q986" s="69" t="s">
        <v>2219</v>
      </c>
      <c r="R986" s="69"/>
      <c r="S986" s="70">
        <v>26143.71</v>
      </c>
      <c r="T986" s="70"/>
      <c r="U986" s="69"/>
      <c r="V986" s="69"/>
      <c r="W986" s="69" t="s">
        <v>1307</v>
      </c>
      <c r="X986" s="69"/>
      <c r="Y986" s="70"/>
      <c r="Z986" s="69">
        <v>8.58</v>
      </c>
      <c r="AA986" s="69"/>
      <c r="AB986" s="69" t="s">
        <v>997</v>
      </c>
      <c r="AC986" s="69"/>
    </row>
    <row r="987" spans="1:29" x14ac:dyDescent="0.25">
      <c r="A987" s="69"/>
      <c r="B987" s="69"/>
      <c r="C987" s="69"/>
      <c r="D987" s="69"/>
      <c r="E987" s="69" t="s">
        <v>262</v>
      </c>
      <c r="F987" s="69"/>
      <c r="G987" s="69"/>
      <c r="H987" s="69"/>
      <c r="I987" s="69"/>
      <c r="J987" s="69"/>
      <c r="K987" s="69"/>
      <c r="L987" s="69" t="s">
        <v>12312</v>
      </c>
      <c r="M987" s="70">
        <v>5046.88</v>
      </c>
      <c r="N987" s="69"/>
      <c r="O987" s="69"/>
      <c r="P987" s="69" t="s">
        <v>1019</v>
      </c>
      <c r="Q987" s="69" t="s">
        <v>2584</v>
      </c>
      <c r="R987" s="69"/>
      <c r="S987" s="70">
        <v>5046.88</v>
      </c>
      <c r="T987" s="70"/>
      <c r="U987" s="69" t="s">
        <v>2944</v>
      </c>
      <c r="V987" s="73">
        <v>84</v>
      </c>
      <c r="W987" s="69" t="s">
        <v>2944</v>
      </c>
      <c r="X987" s="69"/>
      <c r="Y987" s="70"/>
      <c r="Z987" s="69">
        <v>0</v>
      </c>
      <c r="AA987" s="69"/>
      <c r="AB987" s="69" t="s">
        <v>967</v>
      </c>
      <c r="AC987" s="69"/>
    </row>
    <row r="988" spans="1:29" x14ac:dyDescent="0.25">
      <c r="A988" s="71" t="s">
        <v>193</v>
      </c>
      <c r="B988" s="71"/>
      <c r="C988" s="71"/>
      <c r="D988" s="71"/>
      <c r="E988" s="71"/>
      <c r="F988" s="71"/>
      <c r="G988" s="71"/>
      <c r="H988" s="71"/>
      <c r="I988" s="71"/>
      <c r="J988" s="72">
        <v>87769.18</v>
      </c>
      <c r="K988" s="71"/>
      <c r="L988" s="71"/>
      <c r="M988" s="72">
        <v>63832.6</v>
      </c>
      <c r="N988" s="72">
        <v>23936.579999999994</v>
      </c>
      <c r="O988" s="71"/>
      <c r="P988" s="71"/>
      <c r="Q988" s="71"/>
      <c r="R988" s="71"/>
      <c r="S988" s="72">
        <v>63832.6</v>
      </c>
      <c r="T988" s="72">
        <v>37688.89</v>
      </c>
      <c r="U988" s="71"/>
      <c r="V988" s="71"/>
      <c r="W988" s="71"/>
      <c r="X988" s="72">
        <v>26143.71</v>
      </c>
      <c r="Y988" s="72">
        <v>8.58</v>
      </c>
      <c r="Z988" s="72">
        <v>37697.47</v>
      </c>
      <c r="AA988" s="69"/>
      <c r="AB988" s="69"/>
      <c r="AC988" s="69"/>
    </row>
    <row r="989" spans="1:29" ht="30" x14ac:dyDescent="0.25">
      <c r="A989" s="68" t="s">
        <v>12313</v>
      </c>
      <c r="B989" s="69" t="s">
        <v>12314</v>
      </c>
      <c r="C989" s="69" t="s">
        <v>12315</v>
      </c>
      <c r="D989" s="69" t="s">
        <v>11097</v>
      </c>
      <c r="E989" s="69" t="s">
        <v>12317</v>
      </c>
      <c r="F989" s="69" t="s">
        <v>10255</v>
      </c>
      <c r="G989" s="69" t="s">
        <v>1268</v>
      </c>
      <c r="H989" s="69" t="s">
        <v>1038</v>
      </c>
      <c r="I989" s="69" t="s">
        <v>1236</v>
      </c>
      <c r="J989" s="70">
        <v>2103866.1800000002</v>
      </c>
      <c r="K989" s="69" t="s">
        <v>2708</v>
      </c>
      <c r="L989" s="69" t="s">
        <v>12316</v>
      </c>
      <c r="M989" s="70">
        <v>177543.81</v>
      </c>
      <c r="N989" s="69"/>
      <c r="O989" s="69"/>
      <c r="P989" s="69" t="s">
        <v>1030</v>
      </c>
      <c r="Q989" s="69" t="s">
        <v>1669</v>
      </c>
      <c r="R989" s="69"/>
      <c r="S989" s="70">
        <v>177543.81</v>
      </c>
      <c r="T989" s="70"/>
      <c r="U989" s="69" t="s">
        <v>1646</v>
      </c>
      <c r="V989" s="73">
        <v>60</v>
      </c>
      <c r="W989" s="69" t="s">
        <v>1646</v>
      </c>
      <c r="X989" s="69"/>
      <c r="Y989" s="70"/>
      <c r="Z989" s="69">
        <v>0</v>
      </c>
      <c r="AA989" s="69" t="s">
        <v>966</v>
      </c>
      <c r="AB989" s="69" t="s">
        <v>967</v>
      </c>
      <c r="AC989" s="69" t="s">
        <v>12318</v>
      </c>
    </row>
    <row r="990" spans="1:29" x14ac:dyDescent="0.25">
      <c r="A990" s="69"/>
      <c r="B990" s="69"/>
      <c r="C990" s="69"/>
      <c r="D990" s="69"/>
      <c r="E990" s="69" t="s">
        <v>12320</v>
      </c>
      <c r="F990" s="69"/>
      <c r="G990" s="69"/>
      <c r="H990" s="69"/>
      <c r="I990" s="69"/>
      <c r="J990" s="69"/>
      <c r="K990" s="69"/>
      <c r="L990" s="69" t="s">
        <v>12319</v>
      </c>
      <c r="M990" s="70">
        <v>59027.22</v>
      </c>
      <c r="N990" s="69"/>
      <c r="O990" s="69"/>
      <c r="P990" s="69" t="s">
        <v>1275</v>
      </c>
      <c r="Q990" s="69" t="s">
        <v>1669</v>
      </c>
      <c r="R990" s="69"/>
      <c r="S990" s="70">
        <v>59027.22</v>
      </c>
      <c r="T990" s="70"/>
      <c r="U990" s="69" t="s">
        <v>1646</v>
      </c>
      <c r="V990" s="73">
        <v>58</v>
      </c>
      <c r="W990" s="69" t="s">
        <v>1646</v>
      </c>
      <c r="X990" s="69"/>
      <c r="Y990" s="70"/>
      <c r="Z990" s="69">
        <v>0</v>
      </c>
      <c r="AA990" s="69"/>
      <c r="AB990" s="69" t="s">
        <v>967</v>
      </c>
      <c r="AC990" s="69"/>
    </row>
    <row r="991" spans="1:29" x14ac:dyDescent="0.25">
      <c r="A991" s="69"/>
      <c r="B991" s="69"/>
      <c r="C991" s="69"/>
      <c r="D991" s="69"/>
      <c r="E991" s="69" t="s">
        <v>12322</v>
      </c>
      <c r="F991" s="69"/>
      <c r="G991" s="69"/>
      <c r="H991" s="69"/>
      <c r="I991" s="69"/>
      <c r="J991" s="69"/>
      <c r="K991" s="69"/>
      <c r="L991" s="69" t="s">
        <v>12321</v>
      </c>
      <c r="M991" s="70">
        <v>168503.45</v>
      </c>
      <c r="N991" s="69"/>
      <c r="O991" s="69"/>
      <c r="P991" s="69" t="s">
        <v>1235</v>
      </c>
      <c r="Q991" s="69" t="s">
        <v>1202</v>
      </c>
      <c r="R991" s="69"/>
      <c r="S991" s="70">
        <v>168503.45</v>
      </c>
      <c r="T991" s="70"/>
      <c r="U991" s="69" t="s">
        <v>1040</v>
      </c>
      <c r="V991" s="73">
        <v>61</v>
      </c>
      <c r="W991" s="69" t="s">
        <v>1040</v>
      </c>
      <c r="X991" s="69"/>
      <c r="Y991" s="70"/>
      <c r="Z991" s="69">
        <v>0</v>
      </c>
      <c r="AA991" s="69"/>
      <c r="AB991" s="69" t="s">
        <v>967</v>
      </c>
      <c r="AC991" s="69"/>
    </row>
    <row r="992" spans="1:29" x14ac:dyDescent="0.25">
      <c r="A992" s="69"/>
      <c r="B992" s="69"/>
      <c r="C992" s="69"/>
      <c r="D992" s="69"/>
      <c r="E992" s="69" t="s">
        <v>12324</v>
      </c>
      <c r="F992" s="69"/>
      <c r="G992" s="69"/>
      <c r="H992" s="69"/>
      <c r="I992" s="69"/>
      <c r="J992" s="69"/>
      <c r="K992" s="69"/>
      <c r="L992" s="69" t="s">
        <v>12323</v>
      </c>
      <c r="M992" s="70">
        <v>179349.75</v>
      </c>
      <c r="N992" s="69"/>
      <c r="O992" s="69"/>
      <c r="P992" s="69" t="s">
        <v>1480</v>
      </c>
      <c r="Q992" s="69" t="s">
        <v>1624</v>
      </c>
      <c r="R992" s="69"/>
      <c r="S992" s="70">
        <v>179349.75</v>
      </c>
      <c r="T992" s="70"/>
      <c r="U992" s="69" t="s">
        <v>1669</v>
      </c>
      <c r="V992" s="73">
        <v>58</v>
      </c>
      <c r="W992" s="69" t="s">
        <v>1698</v>
      </c>
      <c r="X992" s="69"/>
      <c r="Y992" s="70"/>
      <c r="Z992" s="69">
        <v>0</v>
      </c>
      <c r="AA992" s="69"/>
      <c r="AB992" s="69" t="s">
        <v>967</v>
      </c>
      <c r="AC992" s="69"/>
    </row>
    <row r="993" spans="1:29" x14ac:dyDescent="0.25">
      <c r="A993" s="69"/>
      <c r="B993" s="69"/>
      <c r="C993" s="69"/>
      <c r="D993" s="69"/>
      <c r="E993" s="69" t="s">
        <v>12326</v>
      </c>
      <c r="F993" s="69"/>
      <c r="G993" s="69"/>
      <c r="H993" s="69"/>
      <c r="I993" s="69"/>
      <c r="J993" s="69"/>
      <c r="K993" s="69"/>
      <c r="L993" s="69" t="s">
        <v>12325</v>
      </c>
      <c r="M993" s="70">
        <v>215980.47</v>
      </c>
      <c r="N993" s="69"/>
      <c r="O993" s="69"/>
      <c r="P993" s="69" t="s">
        <v>1037</v>
      </c>
      <c r="Q993" s="69" t="s">
        <v>1728</v>
      </c>
      <c r="R993" s="69"/>
      <c r="S993" s="70">
        <v>215980.47</v>
      </c>
      <c r="T993" s="70"/>
      <c r="U993" s="69" t="s">
        <v>1728</v>
      </c>
      <c r="V993" s="73">
        <v>75</v>
      </c>
      <c r="W993" s="69" t="s">
        <v>1728</v>
      </c>
      <c r="X993" s="69"/>
      <c r="Y993" s="70"/>
      <c r="Z993" s="69">
        <v>0</v>
      </c>
      <c r="AA993" s="69"/>
      <c r="AB993" s="69" t="s">
        <v>967</v>
      </c>
      <c r="AC993" s="69"/>
    </row>
    <row r="994" spans="1:29" x14ac:dyDescent="0.25">
      <c r="A994" s="69"/>
      <c r="B994" s="69"/>
      <c r="C994" s="69"/>
      <c r="D994" s="69"/>
      <c r="E994" s="69" t="s">
        <v>12328</v>
      </c>
      <c r="F994" s="69"/>
      <c r="G994" s="69"/>
      <c r="H994" s="69"/>
      <c r="I994" s="69"/>
      <c r="J994" s="69"/>
      <c r="K994" s="69"/>
      <c r="L994" s="69" t="s">
        <v>12327</v>
      </c>
      <c r="M994" s="70">
        <v>87522.63</v>
      </c>
      <c r="N994" s="69"/>
      <c r="O994" s="69"/>
      <c r="P994" s="69" t="s">
        <v>1037</v>
      </c>
      <c r="Q994" s="69" t="s">
        <v>1612</v>
      </c>
      <c r="R994" s="69"/>
      <c r="S994" s="70">
        <v>87522.63</v>
      </c>
      <c r="T994" s="70"/>
      <c r="U994" s="69" t="s">
        <v>2073</v>
      </c>
      <c r="V994" s="73">
        <v>68</v>
      </c>
      <c r="W994" s="69" t="s">
        <v>2073</v>
      </c>
      <c r="X994" s="69"/>
      <c r="Y994" s="70"/>
      <c r="Z994" s="69">
        <v>0</v>
      </c>
      <c r="AA994" s="69"/>
      <c r="AB994" s="69" t="s">
        <v>967</v>
      </c>
      <c r="AC994" s="69"/>
    </row>
    <row r="995" spans="1:29" x14ac:dyDescent="0.25">
      <c r="A995" s="69"/>
      <c r="B995" s="69"/>
      <c r="C995" s="69"/>
      <c r="D995" s="69"/>
      <c r="E995" s="69" t="s">
        <v>12330</v>
      </c>
      <c r="F995" s="69"/>
      <c r="G995" s="69"/>
      <c r="H995" s="69"/>
      <c r="I995" s="69"/>
      <c r="J995" s="69"/>
      <c r="K995" s="69"/>
      <c r="L995" s="69" t="s">
        <v>12329</v>
      </c>
      <c r="M995" s="70">
        <v>223482.78</v>
      </c>
      <c r="N995" s="69"/>
      <c r="O995" s="69"/>
      <c r="P995" s="69" t="s">
        <v>1185</v>
      </c>
      <c r="Q995" s="69" t="s">
        <v>2166</v>
      </c>
      <c r="R995" s="69"/>
      <c r="S995" s="70">
        <v>223482.78</v>
      </c>
      <c r="T995" s="70"/>
      <c r="U995" s="69" t="s">
        <v>2166</v>
      </c>
      <c r="V995" s="73">
        <v>69</v>
      </c>
      <c r="W995" s="69" t="s">
        <v>2166</v>
      </c>
      <c r="X995" s="69"/>
      <c r="Y995" s="70"/>
      <c r="Z995" s="69">
        <v>0</v>
      </c>
      <c r="AA995" s="69"/>
      <c r="AB995" s="69" t="s">
        <v>967</v>
      </c>
      <c r="AC995" s="69"/>
    </row>
    <row r="996" spans="1:29" x14ac:dyDescent="0.25">
      <c r="A996" s="69"/>
      <c r="B996" s="69"/>
      <c r="C996" s="69"/>
      <c r="D996" s="69"/>
      <c r="E996" s="69" t="s">
        <v>12332</v>
      </c>
      <c r="F996" s="69"/>
      <c r="G996" s="69"/>
      <c r="H996" s="69"/>
      <c r="I996" s="69"/>
      <c r="J996" s="69"/>
      <c r="K996" s="69"/>
      <c r="L996" s="69" t="s">
        <v>12331</v>
      </c>
      <c r="M996" s="70">
        <v>126689.54</v>
      </c>
      <c r="N996" s="69"/>
      <c r="O996" s="69"/>
      <c r="P996" s="69" t="s">
        <v>1946</v>
      </c>
      <c r="Q996" s="69" t="s">
        <v>2342</v>
      </c>
      <c r="R996" s="69"/>
      <c r="S996" s="70">
        <v>126689.54</v>
      </c>
      <c r="T996" s="70"/>
      <c r="U996" s="69" t="s">
        <v>2342</v>
      </c>
      <c r="V996" s="73">
        <v>92</v>
      </c>
      <c r="W996" s="69" t="s">
        <v>2342</v>
      </c>
      <c r="X996" s="69"/>
      <c r="Y996" s="70"/>
      <c r="Z996" s="69">
        <v>23</v>
      </c>
      <c r="AA996" s="69"/>
      <c r="AB996" s="69" t="s">
        <v>967</v>
      </c>
      <c r="AC996" s="69"/>
    </row>
    <row r="997" spans="1:29" x14ac:dyDescent="0.25">
      <c r="A997" s="69"/>
      <c r="B997" s="69"/>
      <c r="C997" s="69"/>
      <c r="D997" s="69"/>
      <c r="E997" s="69" t="s">
        <v>229</v>
      </c>
      <c r="F997" s="69"/>
      <c r="G997" s="69"/>
      <c r="H997" s="69"/>
      <c r="I997" s="69"/>
      <c r="J997" s="69"/>
      <c r="K997" s="69"/>
      <c r="L997" s="69" t="s">
        <v>12333</v>
      </c>
      <c r="M997" s="70">
        <v>88060.91</v>
      </c>
      <c r="N997" s="69"/>
      <c r="O997" s="69"/>
      <c r="P997" s="69" t="s">
        <v>1021</v>
      </c>
      <c r="Q997" s="69" t="s">
        <v>1547</v>
      </c>
      <c r="R997" s="69"/>
      <c r="S997" s="70">
        <v>88060.91</v>
      </c>
      <c r="T997" s="70"/>
      <c r="U997" s="69" t="s">
        <v>2170</v>
      </c>
      <c r="V997" s="73">
        <v>142</v>
      </c>
      <c r="W997" s="69" t="s">
        <v>1046</v>
      </c>
      <c r="X997" s="69"/>
      <c r="Y997" s="70"/>
      <c r="Z997" s="69">
        <v>417.97</v>
      </c>
      <c r="AA997" s="69"/>
      <c r="AB997" s="69" t="s">
        <v>967</v>
      </c>
      <c r="AC997" s="69"/>
    </row>
    <row r="998" spans="1:29" x14ac:dyDescent="0.25">
      <c r="A998" s="69"/>
      <c r="B998" s="69"/>
      <c r="C998" s="69"/>
      <c r="D998" s="69"/>
      <c r="E998" s="69" t="s">
        <v>12335</v>
      </c>
      <c r="F998" s="69"/>
      <c r="G998" s="69"/>
      <c r="H998" s="69"/>
      <c r="I998" s="69"/>
      <c r="J998" s="69"/>
      <c r="K998" s="69"/>
      <c r="L998" s="69" t="s">
        <v>12334</v>
      </c>
      <c r="M998" s="70">
        <v>166483.73000000001</v>
      </c>
      <c r="N998" s="69"/>
      <c r="O998" s="69"/>
      <c r="P998" s="69" t="s">
        <v>1011</v>
      </c>
      <c r="Q998" s="69" t="s">
        <v>2298</v>
      </c>
      <c r="R998" s="69"/>
      <c r="S998" s="70">
        <v>166483.73000000001</v>
      </c>
      <c r="T998" s="70"/>
      <c r="U998" s="69"/>
      <c r="V998" s="69"/>
      <c r="W998" s="69" t="s">
        <v>1286</v>
      </c>
      <c r="X998" s="69"/>
      <c r="Y998" s="70"/>
      <c r="Z998" s="69">
        <v>0</v>
      </c>
      <c r="AA998" s="69"/>
      <c r="AB998" s="69" t="s">
        <v>967</v>
      </c>
      <c r="AC998" s="69"/>
    </row>
    <row r="999" spans="1:29" x14ac:dyDescent="0.25">
      <c r="A999" s="69"/>
      <c r="B999" s="69"/>
      <c r="C999" s="69"/>
      <c r="D999" s="69"/>
      <c r="E999" s="69" t="s">
        <v>12337</v>
      </c>
      <c r="F999" s="69"/>
      <c r="G999" s="69"/>
      <c r="H999" s="69"/>
      <c r="I999" s="69"/>
      <c r="J999" s="69"/>
      <c r="K999" s="69"/>
      <c r="L999" s="69" t="s">
        <v>12336</v>
      </c>
      <c r="M999" s="70">
        <v>149029.16</v>
      </c>
      <c r="N999" s="69"/>
      <c r="O999" s="69"/>
      <c r="P999" s="69" t="s">
        <v>2831</v>
      </c>
      <c r="Q999" s="69" t="s">
        <v>2661</v>
      </c>
      <c r="R999" s="69"/>
      <c r="S999" s="70">
        <v>149029.16</v>
      </c>
      <c r="T999" s="70"/>
      <c r="U999" s="69"/>
      <c r="V999" s="69"/>
      <c r="W999" s="69" t="s">
        <v>1380</v>
      </c>
      <c r="X999" s="69"/>
      <c r="Y999" s="70"/>
      <c r="Z999" s="69">
        <v>0</v>
      </c>
      <c r="AA999" s="69"/>
      <c r="AB999" s="69" t="s">
        <v>967</v>
      </c>
      <c r="AC999" s="69"/>
    </row>
    <row r="1000" spans="1:29" x14ac:dyDescent="0.25">
      <c r="A1000" s="69"/>
      <c r="B1000" s="69"/>
      <c r="C1000" s="69"/>
      <c r="D1000" s="69"/>
      <c r="E1000" s="69" t="s">
        <v>12339</v>
      </c>
      <c r="F1000" s="69"/>
      <c r="G1000" s="69"/>
      <c r="H1000" s="69"/>
      <c r="I1000" s="69"/>
      <c r="J1000" s="69"/>
      <c r="K1000" s="69"/>
      <c r="L1000" s="69" t="s">
        <v>12338</v>
      </c>
      <c r="M1000" s="70">
        <v>84971.610499999995</v>
      </c>
      <c r="N1000" s="69"/>
      <c r="O1000" s="69"/>
      <c r="P1000" s="69" t="s">
        <v>1207</v>
      </c>
      <c r="Q1000" s="69" t="s">
        <v>2661</v>
      </c>
      <c r="R1000" s="69"/>
      <c r="S1000" s="70">
        <v>84971.610499999995</v>
      </c>
      <c r="T1000" s="70"/>
      <c r="U1000" s="69"/>
      <c r="V1000" s="69"/>
      <c r="W1000" s="69" t="s">
        <v>1380</v>
      </c>
      <c r="X1000" s="69"/>
      <c r="Y1000" s="70"/>
      <c r="Z1000" s="69">
        <v>0</v>
      </c>
      <c r="AA1000" s="69"/>
      <c r="AB1000" s="69" t="s">
        <v>967</v>
      </c>
      <c r="AC1000" s="69"/>
    </row>
    <row r="1001" spans="1:29" x14ac:dyDescent="0.25">
      <c r="A1001" s="69"/>
      <c r="B1001" s="69"/>
      <c r="C1001" s="69"/>
      <c r="D1001" s="69"/>
      <c r="E1001" s="69" t="s">
        <v>12341</v>
      </c>
      <c r="F1001" s="69"/>
      <c r="G1001" s="69"/>
      <c r="H1001" s="69"/>
      <c r="I1001" s="69"/>
      <c r="J1001" s="69"/>
      <c r="K1001" s="69"/>
      <c r="L1001" s="69" t="s">
        <v>12340</v>
      </c>
      <c r="M1001" s="70">
        <v>223150.905</v>
      </c>
      <c r="N1001" s="69"/>
      <c r="O1001" s="69"/>
      <c r="P1001" s="69" t="s">
        <v>1689</v>
      </c>
      <c r="Q1001" s="69" t="s">
        <v>3173</v>
      </c>
      <c r="R1001" s="69"/>
      <c r="S1001" s="70">
        <v>223150.905</v>
      </c>
      <c r="T1001" s="70"/>
      <c r="U1001" s="69"/>
      <c r="V1001" s="69"/>
      <c r="W1001" s="69" t="s">
        <v>1269</v>
      </c>
      <c r="X1001" s="69"/>
      <c r="Y1001" s="70"/>
      <c r="Z1001" s="69">
        <v>169.21</v>
      </c>
      <c r="AA1001" s="69"/>
      <c r="AB1001" s="69" t="s">
        <v>967</v>
      </c>
      <c r="AC1001" s="69"/>
    </row>
    <row r="1002" spans="1:29" x14ac:dyDescent="0.25">
      <c r="A1002" s="69"/>
      <c r="B1002" s="69"/>
      <c r="C1002" s="69"/>
      <c r="D1002" s="69"/>
      <c r="E1002" s="69" t="s">
        <v>12343</v>
      </c>
      <c r="F1002" s="69"/>
      <c r="G1002" s="69"/>
      <c r="H1002" s="69"/>
      <c r="I1002" s="69"/>
      <c r="J1002" s="69"/>
      <c r="K1002" s="69"/>
      <c r="L1002" s="69" t="s">
        <v>12342</v>
      </c>
      <c r="M1002" s="70">
        <v>143813.97</v>
      </c>
      <c r="N1002" s="69"/>
      <c r="O1002" s="69"/>
      <c r="P1002" s="69" t="s">
        <v>2023</v>
      </c>
      <c r="Q1002" s="69" t="s">
        <v>1814</v>
      </c>
      <c r="R1002" s="69"/>
      <c r="S1002" s="70">
        <v>143813.97</v>
      </c>
      <c r="T1002" s="70"/>
      <c r="U1002" s="69"/>
      <c r="V1002" s="69"/>
      <c r="W1002" s="69" t="s">
        <v>1210</v>
      </c>
      <c r="X1002" s="69"/>
      <c r="Y1002" s="70"/>
      <c r="Z1002" s="69">
        <v>93.8</v>
      </c>
      <c r="AA1002" s="69"/>
      <c r="AB1002" s="69" t="s">
        <v>967</v>
      </c>
      <c r="AC1002" s="69"/>
    </row>
    <row r="1003" spans="1:29" x14ac:dyDescent="0.25">
      <c r="A1003" s="71" t="s">
        <v>193</v>
      </c>
      <c r="B1003" s="71"/>
      <c r="C1003" s="71"/>
      <c r="D1003" s="71"/>
      <c r="E1003" s="71"/>
      <c r="F1003" s="71"/>
      <c r="G1003" s="71"/>
      <c r="H1003" s="71"/>
      <c r="I1003" s="71"/>
      <c r="J1003" s="72">
        <v>2103866.1800000002</v>
      </c>
      <c r="K1003" s="71"/>
      <c r="L1003" s="71"/>
      <c r="M1003" s="72">
        <v>2093609.9354999997</v>
      </c>
      <c r="N1003" s="72">
        <v>10256.244500000495</v>
      </c>
      <c r="O1003" s="71"/>
      <c r="P1003" s="71"/>
      <c r="Q1003" s="71"/>
      <c r="R1003" s="71"/>
      <c r="S1003" s="72">
        <v>2093609.9354999997</v>
      </c>
      <c r="T1003" s="72">
        <v>1326160.56</v>
      </c>
      <c r="U1003" s="71"/>
      <c r="V1003" s="71"/>
      <c r="W1003" s="71"/>
      <c r="X1003" s="72">
        <v>767449.37549999962</v>
      </c>
      <c r="Y1003" s="72">
        <v>703.98</v>
      </c>
      <c r="Z1003" s="72">
        <v>1326864.54</v>
      </c>
      <c r="AA1003" s="69"/>
      <c r="AB1003" s="69"/>
      <c r="AC1003" s="69"/>
    </row>
    <row r="1004" spans="1:29" ht="30" x14ac:dyDescent="0.25">
      <c r="A1004" s="68" t="s">
        <v>12344</v>
      </c>
      <c r="B1004" s="69" t="s">
        <v>12345</v>
      </c>
      <c r="C1004" s="69" t="s">
        <v>12346</v>
      </c>
      <c r="D1004" s="69" t="s">
        <v>11924</v>
      </c>
      <c r="E1004" s="69" t="s">
        <v>12348</v>
      </c>
      <c r="F1004" s="69" t="s">
        <v>10255</v>
      </c>
      <c r="G1004" s="69" t="s">
        <v>1174</v>
      </c>
      <c r="H1004" s="69" t="s">
        <v>1546</v>
      </c>
      <c r="I1004" s="69" t="s">
        <v>1236</v>
      </c>
      <c r="J1004" s="70">
        <v>2480.0700000000002</v>
      </c>
      <c r="K1004" s="69" t="s">
        <v>2708</v>
      </c>
      <c r="L1004" s="69" t="s">
        <v>12347</v>
      </c>
      <c r="M1004" s="70">
        <v>2480.0700000000002</v>
      </c>
      <c r="N1004" s="69"/>
      <c r="O1004" s="69"/>
      <c r="P1004" s="69" t="s">
        <v>1165</v>
      </c>
      <c r="Q1004" s="69" t="s">
        <v>1075</v>
      </c>
      <c r="R1004" s="69"/>
      <c r="S1004" s="70">
        <v>2480.0700000000002</v>
      </c>
      <c r="T1004" s="70"/>
      <c r="U1004" s="69" t="s">
        <v>1689</v>
      </c>
      <c r="V1004" s="73">
        <v>58</v>
      </c>
      <c r="W1004" s="69" t="s">
        <v>1689</v>
      </c>
      <c r="X1004" s="69"/>
      <c r="Y1004" s="70"/>
      <c r="Z1004" s="69">
        <v>0</v>
      </c>
      <c r="AA1004" s="69" t="s">
        <v>966</v>
      </c>
      <c r="AB1004" s="69" t="s">
        <v>997</v>
      </c>
      <c r="AC1004" s="69" t="s">
        <v>12349</v>
      </c>
    </row>
    <row r="1005" spans="1:29" x14ac:dyDescent="0.25">
      <c r="A1005" s="71" t="s">
        <v>193</v>
      </c>
      <c r="B1005" s="71"/>
      <c r="C1005" s="71"/>
      <c r="D1005" s="71"/>
      <c r="E1005" s="71"/>
      <c r="F1005" s="71"/>
      <c r="G1005" s="71"/>
      <c r="H1005" s="71"/>
      <c r="I1005" s="71"/>
      <c r="J1005" s="72">
        <v>2480.0700000000002</v>
      </c>
      <c r="K1005" s="71"/>
      <c r="L1005" s="71"/>
      <c r="M1005" s="72">
        <v>2480.0700000000002</v>
      </c>
      <c r="N1005" s="72">
        <v>0</v>
      </c>
      <c r="O1005" s="71"/>
      <c r="P1005" s="71"/>
      <c r="Q1005" s="71"/>
      <c r="R1005" s="71"/>
      <c r="S1005" s="72">
        <v>2480.0700000000002</v>
      </c>
      <c r="T1005" s="72">
        <v>2480.0700000000002</v>
      </c>
      <c r="U1005" s="71"/>
      <c r="V1005" s="71"/>
      <c r="W1005" s="71"/>
      <c r="X1005" s="72">
        <v>0</v>
      </c>
      <c r="Y1005" s="72">
        <v>0</v>
      </c>
      <c r="Z1005" s="72">
        <v>2480.0700000000002</v>
      </c>
      <c r="AA1005" s="69"/>
      <c r="AB1005" s="69"/>
      <c r="AC1005" s="69"/>
    </row>
    <row r="1006" spans="1:29" ht="30" x14ac:dyDescent="0.25">
      <c r="A1006" s="68" t="s">
        <v>12350</v>
      </c>
      <c r="B1006" s="69" t="s">
        <v>12351</v>
      </c>
      <c r="C1006" s="69" t="s">
        <v>12352</v>
      </c>
      <c r="D1006" s="69" t="s">
        <v>10980</v>
      </c>
      <c r="E1006" s="69" t="s">
        <v>12354</v>
      </c>
      <c r="F1006" s="69" t="s">
        <v>10255</v>
      </c>
      <c r="G1006" s="69" t="s">
        <v>1010</v>
      </c>
      <c r="H1006" s="69" t="s">
        <v>1069</v>
      </c>
      <c r="I1006" s="69" t="s">
        <v>962</v>
      </c>
      <c r="J1006" s="70">
        <v>20430.080000000002</v>
      </c>
      <c r="K1006" s="69" t="s">
        <v>2708</v>
      </c>
      <c r="L1006" s="69" t="s">
        <v>12353</v>
      </c>
      <c r="M1006" s="70">
        <v>10783.71</v>
      </c>
      <c r="N1006" s="69"/>
      <c r="O1006" s="69"/>
      <c r="P1006" s="69" t="s">
        <v>1556</v>
      </c>
      <c r="Q1006" s="69" t="s">
        <v>2229</v>
      </c>
      <c r="R1006" s="69"/>
      <c r="S1006" s="70">
        <v>10783.71</v>
      </c>
      <c r="T1006" s="70"/>
      <c r="U1006" s="69" t="s">
        <v>2229</v>
      </c>
      <c r="V1006" s="73">
        <v>83</v>
      </c>
      <c r="W1006" s="69" t="s">
        <v>2229</v>
      </c>
      <c r="X1006" s="69"/>
      <c r="Y1006" s="70"/>
      <c r="Z1006" s="69">
        <v>0</v>
      </c>
      <c r="AA1006" s="69" t="s">
        <v>989</v>
      </c>
      <c r="AB1006" s="69" t="s">
        <v>1144</v>
      </c>
      <c r="AC1006" s="69"/>
    </row>
    <row r="1007" spans="1:29" x14ac:dyDescent="0.25">
      <c r="A1007" s="69"/>
      <c r="B1007" s="69"/>
      <c r="C1007" s="69"/>
      <c r="D1007" s="69"/>
      <c r="E1007" s="69" t="s">
        <v>355</v>
      </c>
      <c r="F1007" s="69"/>
      <c r="G1007" s="69"/>
      <c r="H1007" s="69"/>
      <c r="I1007" s="69"/>
      <c r="J1007" s="69"/>
      <c r="K1007" s="69"/>
      <c r="L1007" s="69" t="s">
        <v>12355</v>
      </c>
      <c r="M1007" s="70">
        <v>6136.93</v>
      </c>
      <c r="N1007" s="69"/>
      <c r="O1007" s="69"/>
      <c r="P1007" s="69" t="s">
        <v>1195</v>
      </c>
      <c r="Q1007" s="69" t="s">
        <v>1218</v>
      </c>
      <c r="R1007" s="69"/>
      <c r="S1007" s="70">
        <v>6136.93</v>
      </c>
      <c r="T1007" s="70"/>
      <c r="U1007" s="69" t="s">
        <v>1217</v>
      </c>
      <c r="V1007" s="73">
        <v>84</v>
      </c>
      <c r="W1007" s="69" t="s">
        <v>1217</v>
      </c>
      <c r="X1007" s="69"/>
      <c r="Y1007" s="70"/>
      <c r="Z1007" s="69">
        <v>0</v>
      </c>
      <c r="AA1007" s="69"/>
      <c r="AB1007" s="69" t="s">
        <v>1144</v>
      </c>
      <c r="AC1007" s="69"/>
    </row>
    <row r="1008" spans="1:29" x14ac:dyDescent="0.25">
      <c r="A1008" s="69"/>
      <c r="B1008" s="69"/>
      <c r="C1008" s="69"/>
      <c r="D1008" s="69"/>
      <c r="E1008" s="69" t="s">
        <v>12357</v>
      </c>
      <c r="F1008" s="69"/>
      <c r="G1008" s="69"/>
      <c r="H1008" s="69"/>
      <c r="I1008" s="69"/>
      <c r="J1008" s="69"/>
      <c r="K1008" s="69"/>
      <c r="L1008" s="69" t="s">
        <v>12356</v>
      </c>
      <c r="M1008" s="70">
        <v>3509.44</v>
      </c>
      <c r="N1008" s="69"/>
      <c r="O1008" s="69"/>
      <c r="P1008" s="69" t="s">
        <v>1556</v>
      </c>
      <c r="Q1008" s="69" t="s">
        <v>1542</v>
      </c>
      <c r="R1008" s="69"/>
      <c r="S1008" s="70">
        <v>3509.44</v>
      </c>
      <c r="T1008" s="70"/>
      <c r="U1008" s="69" t="s">
        <v>2229</v>
      </c>
      <c r="V1008" s="73">
        <v>83</v>
      </c>
      <c r="W1008" s="69" t="s">
        <v>2229</v>
      </c>
      <c r="X1008" s="69"/>
      <c r="Y1008" s="70"/>
      <c r="Z1008" s="69">
        <v>0</v>
      </c>
      <c r="AA1008" s="69"/>
      <c r="AB1008" s="69" t="s">
        <v>1144</v>
      </c>
      <c r="AC1008" s="69"/>
    </row>
    <row r="1009" spans="1:29" x14ac:dyDescent="0.25">
      <c r="A1009" s="71" t="s">
        <v>193</v>
      </c>
      <c r="B1009" s="71"/>
      <c r="C1009" s="71"/>
      <c r="D1009" s="71"/>
      <c r="E1009" s="71"/>
      <c r="F1009" s="71"/>
      <c r="G1009" s="71"/>
      <c r="H1009" s="71"/>
      <c r="I1009" s="71"/>
      <c r="J1009" s="72">
        <v>20430.080000000002</v>
      </c>
      <c r="K1009" s="71"/>
      <c r="L1009" s="71"/>
      <c r="M1009" s="72">
        <v>20430.079999999998</v>
      </c>
      <c r="N1009" s="72">
        <v>3.637978807091713E-12</v>
      </c>
      <c r="O1009" s="71"/>
      <c r="P1009" s="71"/>
      <c r="Q1009" s="71"/>
      <c r="R1009" s="71"/>
      <c r="S1009" s="72">
        <v>20430.079999999998</v>
      </c>
      <c r="T1009" s="72">
        <v>30708.11</v>
      </c>
      <c r="U1009" s="71"/>
      <c r="V1009" s="71"/>
      <c r="W1009" s="71"/>
      <c r="X1009" s="72">
        <v>-10278.030000000002</v>
      </c>
      <c r="Y1009" s="72">
        <v>0</v>
      </c>
      <c r="Z1009" s="72">
        <v>30708.11</v>
      </c>
      <c r="AA1009" s="69"/>
      <c r="AB1009" s="69"/>
      <c r="AC1009" s="69"/>
    </row>
    <row r="1010" spans="1:29" ht="30" x14ac:dyDescent="0.25">
      <c r="A1010" s="68" t="s">
        <v>12358</v>
      </c>
      <c r="B1010" s="69" t="s">
        <v>12359</v>
      </c>
      <c r="C1010" s="69" t="s">
        <v>12360</v>
      </c>
      <c r="D1010" s="69" t="s">
        <v>10689</v>
      </c>
      <c r="E1010" s="69" t="s">
        <v>12362</v>
      </c>
      <c r="F1010" s="69" t="s">
        <v>10255</v>
      </c>
      <c r="G1010" s="69" t="s">
        <v>979</v>
      </c>
      <c r="H1010" s="69" t="s">
        <v>1646</v>
      </c>
      <c r="I1010" s="69" t="s">
        <v>1236</v>
      </c>
      <c r="J1010" s="70">
        <v>395192.56</v>
      </c>
      <c r="K1010" s="69" t="s">
        <v>2708</v>
      </c>
      <c r="L1010" s="69" t="s">
        <v>12361</v>
      </c>
      <c r="M1010" s="70">
        <v>120055.71</v>
      </c>
      <c r="N1010" s="69"/>
      <c r="O1010" s="69"/>
      <c r="P1010" s="69" t="s">
        <v>1005</v>
      </c>
      <c r="Q1010" s="69" t="s">
        <v>1624</v>
      </c>
      <c r="R1010" s="69"/>
      <c r="S1010" s="70">
        <v>120055.71</v>
      </c>
      <c r="T1010" s="70"/>
      <c r="U1010" s="69" t="s">
        <v>4510</v>
      </c>
      <c r="V1010" s="73">
        <v>56</v>
      </c>
      <c r="W1010" s="69" t="s">
        <v>1698</v>
      </c>
      <c r="X1010" s="69"/>
      <c r="Y1010" s="70"/>
      <c r="Z1010" s="69">
        <v>0</v>
      </c>
      <c r="AA1010" s="69" t="s">
        <v>966</v>
      </c>
      <c r="AB1010" s="69" t="s">
        <v>967</v>
      </c>
      <c r="AC1010" s="69" t="s">
        <v>12363</v>
      </c>
    </row>
    <row r="1011" spans="1:29" x14ac:dyDescent="0.25">
      <c r="A1011" s="69"/>
      <c r="B1011" s="69"/>
      <c r="C1011" s="69"/>
      <c r="D1011" s="69"/>
      <c r="E1011" s="69" t="s">
        <v>12365</v>
      </c>
      <c r="F1011" s="69"/>
      <c r="G1011" s="69"/>
      <c r="H1011" s="69"/>
      <c r="I1011" s="69"/>
      <c r="J1011" s="69"/>
      <c r="K1011" s="69"/>
      <c r="L1011" s="69" t="s">
        <v>12364</v>
      </c>
      <c r="M1011" s="70">
        <v>192030.6</v>
      </c>
      <c r="N1011" s="69"/>
      <c r="O1011" s="69"/>
      <c r="P1011" s="69" t="s">
        <v>2017</v>
      </c>
      <c r="Q1011" s="69" t="s">
        <v>1612</v>
      </c>
      <c r="R1011" s="69"/>
      <c r="S1011" s="70">
        <v>192030.6</v>
      </c>
      <c r="T1011" s="70"/>
      <c r="U1011" s="69" t="s">
        <v>2166</v>
      </c>
      <c r="V1011" s="73">
        <v>59</v>
      </c>
      <c r="W1011" s="69" t="s">
        <v>2166</v>
      </c>
      <c r="X1011" s="69"/>
      <c r="Y1011" s="70"/>
      <c r="Z1011" s="69">
        <v>0</v>
      </c>
      <c r="AA1011" s="69"/>
      <c r="AB1011" s="69" t="s">
        <v>967</v>
      </c>
      <c r="AC1011" s="69"/>
    </row>
    <row r="1012" spans="1:29" x14ac:dyDescent="0.25">
      <c r="A1012" s="69"/>
      <c r="B1012" s="69"/>
      <c r="C1012" s="69"/>
      <c r="D1012" s="69"/>
      <c r="E1012" s="69" t="s">
        <v>12367</v>
      </c>
      <c r="F1012" s="69"/>
      <c r="G1012" s="69"/>
      <c r="H1012" s="69"/>
      <c r="I1012" s="69"/>
      <c r="J1012" s="69"/>
      <c r="K1012" s="69"/>
      <c r="L1012" s="69" t="s">
        <v>12366</v>
      </c>
      <c r="M1012" s="70">
        <v>78329.070000000007</v>
      </c>
      <c r="N1012" s="69"/>
      <c r="O1012" s="69"/>
      <c r="P1012" s="69" t="s">
        <v>1455</v>
      </c>
      <c r="Q1012" s="69" t="s">
        <v>1542</v>
      </c>
      <c r="R1012" s="69"/>
      <c r="S1012" s="70">
        <v>78329.070000000007</v>
      </c>
      <c r="T1012" s="70"/>
      <c r="U1012" s="69" t="s">
        <v>1102</v>
      </c>
      <c r="V1012" s="73">
        <v>80</v>
      </c>
      <c r="W1012" s="69" t="s">
        <v>1102</v>
      </c>
      <c r="X1012" s="69"/>
      <c r="Y1012" s="70"/>
      <c r="Z1012" s="69">
        <v>0</v>
      </c>
      <c r="AA1012" s="69"/>
      <c r="AB1012" s="69" t="s">
        <v>967</v>
      </c>
      <c r="AC1012" s="69"/>
    </row>
    <row r="1013" spans="1:29" x14ac:dyDescent="0.25">
      <c r="A1013" s="71" t="s">
        <v>193</v>
      </c>
      <c r="B1013" s="71"/>
      <c r="C1013" s="71"/>
      <c r="D1013" s="71"/>
      <c r="E1013" s="71"/>
      <c r="F1013" s="71"/>
      <c r="G1013" s="71"/>
      <c r="H1013" s="71"/>
      <c r="I1013" s="71"/>
      <c r="J1013" s="72">
        <v>395192.56</v>
      </c>
      <c r="K1013" s="71"/>
      <c r="L1013" s="71"/>
      <c r="M1013" s="72">
        <v>390415.38</v>
      </c>
      <c r="N1013" s="72">
        <v>4777.179999999993</v>
      </c>
      <c r="O1013" s="71"/>
      <c r="P1013" s="71"/>
      <c r="Q1013" s="71"/>
      <c r="R1013" s="71"/>
      <c r="S1013" s="72">
        <v>390415.38</v>
      </c>
      <c r="T1013" s="72">
        <v>390415.38</v>
      </c>
      <c r="U1013" s="71"/>
      <c r="V1013" s="71"/>
      <c r="W1013" s="71"/>
      <c r="X1013" s="72">
        <v>0</v>
      </c>
      <c r="Y1013" s="72">
        <v>0</v>
      </c>
      <c r="Z1013" s="72">
        <v>390415.38</v>
      </c>
      <c r="AA1013" s="69"/>
      <c r="AB1013" s="69"/>
      <c r="AC1013" s="69"/>
    </row>
    <row r="1014" spans="1:29" ht="40" x14ac:dyDescent="0.25">
      <c r="A1014" s="68" t="s">
        <v>12368</v>
      </c>
      <c r="B1014" s="69" t="s">
        <v>12369</v>
      </c>
      <c r="C1014" s="69" t="s">
        <v>12370</v>
      </c>
      <c r="D1014" s="69" t="s">
        <v>459</v>
      </c>
      <c r="E1014" s="69" t="s">
        <v>357</v>
      </c>
      <c r="F1014" s="69" t="s">
        <v>10255</v>
      </c>
      <c r="G1014" s="69" t="s">
        <v>1393</v>
      </c>
      <c r="H1014" s="69" t="s">
        <v>1062</v>
      </c>
      <c r="I1014" s="69" t="s">
        <v>962</v>
      </c>
      <c r="J1014" s="70">
        <v>485931.55</v>
      </c>
      <c r="K1014" s="69" t="s">
        <v>2708</v>
      </c>
      <c r="L1014" s="69" t="s">
        <v>12371</v>
      </c>
      <c r="M1014" s="70">
        <v>80691.839999999997</v>
      </c>
      <c r="N1014" s="69"/>
      <c r="O1014" s="69"/>
      <c r="P1014" s="69" t="s">
        <v>2166</v>
      </c>
      <c r="Q1014" s="69" t="s">
        <v>1764</v>
      </c>
      <c r="R1014" s="69"/>
      <c r="S1014" s="70">
        <v>80691.839999999997</v>
      </c>
      <c r="T1014" s="70"/>
      <c r="U1014" s="69"/>
      <c r="V1014" s="69"/>
      <c r="W1014" s="69" t="s">
        <v>1729</v>
      </c>
      <c r="X1014" s="69"/>
      <c r="Y1014" s="70"/>
      <c r="Z1014" s="69">
        <v>0</v>
      </c>
      <c r="AA1014" s="69" t="s">
        <v>966</v>
      </c>
      <c r="AB1014" s="69" t="s">
        <v>1144</v>
      </c>
      <c r="AC1014" s="69"/>
    </row>
    <row r="1015" spans="1:29" x14ac:dyDescent="0.25">
      <c r="A1015" s="69"/>
      <c r="B1015" s="69"/>
      <c r="C1015" s="69"/>
      <c r="D1015" s="69"/>
      <c r="E1015" s="69" t="s">
        <v>351</v>
      </c>
      <c r="F1015" s="69"/>
      <c r="G1015" s="69"/>
      <c r="H1015" s="69"/>
      <c r="I1015" s="69"/>
      <c r="J1015" s="69"/>
      <c r="K1015" s="69"/>
      <c r="L1015" s="69" t="s">
        <v>12372</v>
      </c>
      <c r="M1015" s="70">
        <v>11621.86</v>
      </c>
      <c r="N1015" s="69"/>
      <c r="O1015" s="69"/>
      <c r="P1015" s="69" t="s">
        <v>1038</v>
      </c>
      <c r="Q1015" s="69" t="s">
        <v>2148</v>
      </c>
      <c r="R1015" s="69"/>
      <c r="S1015" s="70">
        <v>11621.86</v>
      </c>
      <c r="T1015" s="70"/>
      <c r="U1015" s="69" t="s">
        <v>2136</v>
      </c>
      <c r="V1015" s="73">
        <v>88</v>
      </c>
      <c r="W1015" s="69" t="s">
        <v>2136</v>
      </c>
      <c r="X1015" s="69"/>
      <c r="Y1015" s="70"/>
      <c r="Z1015" s="69">
        <v>2.63</v>
      </c>
      <c r="AA1015" s="69"/>
      <c r="AB1015" s="69" t="s">
        <v>1144</v>
      </c>
      <c r="AC1015" s="69"/>
    </row>
    <row r="1016" spans="1:29" x14ac:dyDescent="0.25">
      <c r="A1016" s="69"/>
      <c r="B1016" s="69"/>
      <c r="C1016" s="69"/>
      <c r="D1016" s="69"/>
      <c r="E1016" s="69" t="s">
        <v>349</v>
      </c>
      <c r="F1016" s="69"/>
      <c r="G1016" s="69"/>
      <c r="H1016" s="69"/>
      <c r="I1016" s="69"/>
      <c r="J1016" s="69"/>
      <c r="K1016" s="69"/>
      <c r="L1016" s="69" t="s">
        <v>12373</v>
      </c>
      <c r="M1016" s="70">
        <v>81527.27</v>
      </c>
      <c r="N1016" s="69"/>
      <c r="O1016" s="69"/>
      <c r="P1016" s="69" t="s">
        <v>1075</v>
      </c>
      <c r="Q1016" s="69" t="s">
        <v>2148</v>
      </c>
      <c r="R1016" s="69"/>
      <c r="S1016" s="70">
        <v>81527.27</v>
      </c>
      <c r="T1016" s="70"/>
      <c r="U1016" s="69" t="s">
        <v>2136</v>
      </c>
      <c r="V1016" s="73">
        <v>87</v>
      </c>
      <c r="W1016" s="69" t="s">
        <v>1394</v>
      </c>
      <c r="X1016" s="69"/>
      <c r="Y1016" s="70"/>
      <c r="Z1016" s="69">
        <v>18.55</v>
      </c>
      <c r="AA1016" s="69"/>
      <c r="AB1016" s="69" t="s">
        <v>1144</v>
      </c>
      <c r="AC1016" s="69"/>
    </row>
    <row r="1017" spans="1:29" x14ac:dyDescent="0.25">
      <c r="A1017" s="69"/>
      <c r="B1017" s="69"/>
      <c r="C1017" s="69"/>
      <c r="D1017" s="69"/>
      <c r="E1017" s="69" t="s">
        <v>360</v>
      </c>
      <c r="F1017" s="69"/>
      <c r="G1017" s="69"/>
      <c r="H1017" s="69"/>
      <c r="I1017" s="69"/>
      <c r="J1017" s="69"/>
      <c r="K1017" s="69"/>
      <c r="L1017" s="69" t="s">
        <v>12374</v>
      </c>
      <c r="M1017" s="70">
        <v>95247.24</v>
      </c>
      <c r="N1017" s="69"/>
      <c r="O1017" s="69"/>
      <c r="P1017" s="69" t="s">
        <v>3055</v>
      </c>
      <c r="Q1017" s="69" t="s">
        <v>983</v>
      </c>
      <c r="R1017" s="69"/>
      <c r="S1017" s="70">
        <v>95247.24</v>
      </c>
      <c r="T1017" s="70"/>
      <c r="U1017" s="69" t="s">
        <v>3793</v>
      </c>
      <c r="V1017" s="73">
        <v>88</v>
      </c>
      <c r="W1017" s="69" t="s">
        <v>2298</v>
      </c>
      <c r="X1017" s="69"/>
      <c r="Y1017" s="70"/>
      <c r="Z1017" s="69">
        <v>0</v>
      </c>
      <c r="AA1017" s="69"/>
      <c r="AB1017" s="69" t="s">
        <v>1144</v>
      </c>
      <c r="AC1017" s="69"/>
    </row>
    <row r="1018" spans="1:29" x14ac:dyDescent="0.25">
      <c r="A1018" s="69"/>
      <c r="B1018" s="69"/>
      <c r="C1018" s="69"/>
      <c r="D1018" s="69"/>
      <c r="E1018" s="69" t="s">
        <v>352</v>
      </c>
      <c r="F1018" s="69"/>
      <c r="G1018" s="69"/>
      <c r="H1018" s="69"/>
      <c r="I1018" s="69"/>
      <c r="J1018" s="69"/>
      <c r="K1018" s="69"/>
      <c r="L1018" s="69" t="s">
        <v>12375</v>
      </c>
      <c r="M1018" s="70">
        <v>6805.44</v>
      </c>
      <c r="N1018" s="69"/>
      <c r="O1018" s="69"/>
      <c r="P1018" s="69" t="s">
        <v>1038</v>
      </c>
      <c r="Q1018" s="69" t="s">
        <v>2148</v>
      </c>
      <c r="R1018" s="69"/>
      <c r="S1018" s="70">
        <v>6805.44</v>
      </c>
      <c r="T1018" s="70"/>
      <c r="U1018" s="69" t="s">
        <v>2136</v>
      </c>
      <c r="V1018" s="73">
        <v>88</v>
      </c>
      <c r="W1018" s="69" t="s">
        <v>1394</v>
      </c>
      <c r="X1018" s="69"/>
      <c r="Y1018" s="70"/>
      <c r="Z1018" s="69">
        <v>1.54</v>
      </c>
      <c r="AA1018" s="69"/>
      <c r="AB1018" s="69" t="s">
        <v>1144</v>
      </c>
      <c r="AC1018" s="69"/>
    </row>
    <row r="1019" spans="1:29" x14ac:dyDescent="0.25">
      <c r="A1019" s="69"/>
      <c r="B1019" s="69"/>
      <c r="C1019" s="69"/>
      <c r="D1019" s="69"/>
      <c r="E1019" s="69" t="s">
        <v>353</v>
      </c>
      <c r="F1019" s="69"/>
      <c r="G1019" s="69"/>
      <c r="H1019" s="69"/>
      <c r="I1019" s="69"/>
      <c r="J1019" s="69"/>
      <c r="K1019" s="69"/>
      <c r="L1019" s="69" t="s">
        <v>12376</v>
      </c>
      <c r="M1019" s="70">
        <v>2491.16</v>
      </c>
      <c r="N1019" s="69"/>
      <c r="O1019" s="69"/>
      <c r="P1019" s="69" t="s">
        <v>1038</v>
      </c>
      <c r="Q1019" s="69" t="s">
        <v>2148</v>
      </c>
      <c r="R1019" s="69"/>
      <c r="S1019" s="70">
        <v>2491.16</v>
      </c>
      <c r="T1019" s="70"/>
      <c r="U1019" s="69" t="s">
        <v>2136</v>
      </c>
      <c r="V1019" s="73">
        <v>88</v>
      </c>
      <c r="W1019" s="69" t="s">
        <v>1394</v>
      </c>
      <c r="X1019" s="69"/>
      <c r="Y1019" s="70"/>
      <c r="Z1019" s="69">
        <v>0.56000000000000005</v>
      </c>
      <c r="AA1019" s="69"/>
      <c r="AB1019" s="69" t="s">
        <v>1144</v>
      </c>
      <c r="AC1019" s="69"/>
    </row>
    <row r="1020" spans="1:29" x14ac:dyDescent="0.25">
      <c r="A1020" s="69"/>
      <c r="B1020" s="69"/>
      <c r="C1020" s="69"/>
      <c r="D1020" s="69"/>
      <c r="E1020" s="69" t="s">
        <v>361</v>
      </c>
      <c r="F1020" s="69"/>
      <c r="G1020" s="69"/>
      <c r="H1020" s="69"/>
      <c r="I1020" s="69"/>
      <c r="J1020" s="69"/>
      <c r="K1020" s="69"/>
      <c r="L1020" s="69" t="s">
        <v>12377</v>
      </c>
      <c r="M1020" s="70">
        <v>7228.8</v>
      </c>
      <c r="N1020" s="69"/>
      <c r="O1020" s="69"/>
      <c r="P1020" s="69" t="s">
        <v>1269</v>
      </c>
      <c r="Q1020" s="69"/>
      <c r="R1020" s="69"/>
      <c r="S1020" s="70">
        <v>7228.8</v>
      </c>
      <c r="T1020" s="70"/>
      <c r="U1020" s="69"/>
      <c r="V1020" s="69"/>
      <c r="W1020" s="69"/>
      <c r="X1020" s="69"/>
      <c r="Y1020" s="70"/>
      <c r="Z1020" s="69">
        <v>0</v>
      </c>
      <c r="AA1020" s="69"/>
      <c r="AB1020" s="69" t="s">
        <v>1144</v>
      </c>
      <c r="AC1020" s="69"/>
    </row>
    <row r="1021" spans="1:29" x14ac:dyDescent="0.25">
      <c r="A1021" s="69"/>
      <c r="B1021" s="69"/>
      <c r="C1021" s="69"/>
      <c r="D1021" s="69"/>
      <c r="E1021" s="69" t="s">
        <v>12379</v>
      </c>
      <c r="F1021" s="69"/>
      <c r="G1021" s="69"/>
      <c r="H1021" s="69"/>
      <c r="I1021" s="69"/>
      <c r="J1021" s="69"/>
      <c r="K1021" s="69"/>
      <c r="L1021" s="69" t="s">
        <v>12378</v>
      </c>
      <c r="M1021" s="70">
        <v>65987.350000000006</v>
      </c>
      <c r="N1021" s="69"/>
      <c r="O1021" s="69"/>
      <c r="P1021" s="69" t="s">
        <v>2831</v>
      </c>
      <c r="Q1021" s="69" t="s">
        <v>2298</v>
      </c>
      <c r="R1021" s="69"/>
      <c r="S1021" s="70">
        <v>65987.350000000006</v>
      </c>
      <c r="T1021" s="70"/>
      <c r="U1021" s="69"/>
      <c r="V1021" s="69"/>
      <c r="W1021" s="69" t="s">
        <v>3055</v>
      </c>
      <c r="X1021" s="69"/>
      <c r="Y1021" s="70"/>
      <c r="Z1021" s="69">
        <v>0</v>
      </c>
      <c r="AA1021" s="69"/>
      <c r="AB1021" s="69" t="s">
        <v>1144</v>
      </c>
      <c r="AC1021" s="69"/>
    </row>
    <row r="1022" spans="1:29" x14ac:dyDescent="0.25">
      <c r="A1022" s="69"/>
      <c r="B1022" s="69"/>
      <c r="C1022" s="69"/>
      <c r="D1022" s="69"/>
      <c r="E1022" s="69" t="s">
        <v>346</v>
      </c>
      <c r="F1022" s="69"/>
      <c r="G1022" s="69"/>
      <c r="H1022" s="69"/>
      <c r="I1022" s="69"/>
      <c r="J1022" s="69"/>
      <c r="K1022" s="69"/>
      <c r="L1022" s="69" t="s">
        <v>12380</v>
      </c>
      <c r="M1022" s="70">
        <v>10903.75</v>
      </c>
      <c r="N1022" s="69"/>
      <c r="O1022" s="69"/>
      <c r="P1022" s="69" t="s">
        <v>1032</v>
      </c>
      <c r="Q1022" s="69" t="s">
        <v>1046</v>
      </c>
      <c r="R1022" s="69"/>
      <c r="S1022" s="70">
        <v>10903.75</v>
      </c>
      <c r="T1022" s="70"/>
      <c r="U1022" s="69" t="s">
        <v>2170</v>
      </c>
      <c r="V1022" s="73">
        <v>140</v>
      </c>
      <c r="W1022" s="69" t="s">
        <v>2170</v>
      </c>
      <c r="X1022" s="69"/>
      <c r="Y1022" s="70"/>
      <c r="Z1022" s="69">
        <v>51.67</v>
      </c>
      <c r="AA1022" s="69"/>
      <c r="AB1022" s="69" t="s">
        <v>1144</v>
      </c>
      <c r="AC1022" s="69"/>
    </row>
    <row r="1023" spans="1:29" x14ac:dyDescent="0.25">
      <c r="A1023" s="71" t="s">
        <v>193</v>
      </c>
      <c r="B1023" s="71"/>
      <c r="C1023" s="71"/>
      <c r="D1023" s="71"/>
      <c r="E1023" s="71"/>
      <c r="F1023" s="71"/>
      <c r="G1023" s="71"/>
      <c r="H1023" s="71"/>
      <c r="I1023" s="71"/>
      <c r="J1023" s="72">
        <v>485931.55</v>
      </c>
      <c r="K1023" s="71"/>
      <c r="L1023" s="71"/>
      <c r="M1023" s="72">
        <v>362504.70999999996</v>
      </c>
      <c r="N1023" s="72">
        <v>123426.84000000003</v>
      </c>
      <c r="O1023" s="71"/>
      <c r="P1023" s="71"/>
      <c r="Q1023" s="71"/>
      <c r="R1023" s="71"/>
      <c r="S1023" s="72">
        <v>362504.70999999996</v>
      </c>
      <c r="T1023" s="72">
        <v>208596.72</v>
      </c>
      <c r="U1023" s="71"/>
      <c r="V1023" s="71"/>
      <c r="W1023" s="71"/>
      <c r="X1023" s="72">
        <v>153907.98999999996</v>
      </c>
      <c r="Y1023" s="72">
        <v>74.95</v>
      </c>
      <c r="Z1023" s="72">
        <v>208671.67</v>
      </c>
      <c r="AA1023" s="69"/>
      <c r="AB1023" s="69"/>
      <c r="AC1023" s="69"/>
    </row>
    <row r="1024" spans="1:29" ht="40" x14ac:dyDescent="0.25">
      <c r="A1024" s="68" t="s">
        <v>12381</v>
      </c>
      <c r="B1024" s="69" t="s">
        <v>12117</v>
      </c>
      <c r="C1024" s="69" t="s">
        <v>12382</v>
      </c>
      <c r="D1024" s="69" t="s">
        <v>2526</v>
      </c>
      <c r="E1024" s="69" t="s">
        <v>12384</v>
      </c>
      <c r="F1024" s="69" t="s">
        <v>10255</v>
      </c>
      <c r="G1024" s="69" t="s">
        <v>1030</v>
      </c>
      <c r="H1024" s="69" t="s">
        <v>2004</v>
      </c>
      <c r="I1024" s="69" t="s">
        <v>962</v>
      </c>
      <c r="J1024" s="70">
        <v>4914</v>
      </c>
      <c r="K1024" s="69" t="s">
        <v>2708</v>
      </c>
      <c r="L1024" s="69" t="s">
        <v>12383</v>
      </c>
      <c r="M1024" s="70">
        <v>4914</v>
      </c>
      <c r="N1024" s="69"/>
      <c r="O1024" s="69"/>
      <c r="P1024" s="69" t="s">
        <v>1037</v>
      </c>
      <c r="Q1024" s="69" t="s">
        <v>1689</v>
      </c>
      <c r="R1024" s="69"/>
      <c r="S1024" s="70">
        <v>4914</v>
      </c>
      <c r="T1024" s="70"/>
      <c r="U1024" s="69" t="s">
        <v>1689</v>
      </c>
      <c r="V1024" s="73">
        <v>42</v>
      </c>
      <c r="W1024" s="69" t="s">
        <v>1689</v>
      </c>
      <c r="X1024" s="69"/>
      <c r="Y1024" s="70"/>
      <c r="Z1024" s="69">
        <v>9.02</v>
      </c>
      <c r="AA1024" s="69" t="s">
        <v>966</v>
      </c>
      <c r="AB1024" s="69" t="s">
        <v>1144</v>
      </c>
      <c r="AC1024" s="69"/>
    </row>
    <row r="1025" spans="1:29" x14ac:dyDescent="0.25">
      <c r="A1025" s="71" t="s">
        <v>193</v>
      </c>
      <c r="B1025" s="71"/>
      <c r="C1025" s="71"/>
      <c r="D1025" s="71"/>
      <c r="E1025" s="71"/>
      <c r="F1025" s="71"/>
      <c r="G1025" s="71"/>
      <c r="H1025" s="71"/>
      <c r="I1025" s="71"/>
      <c r="J1025" s="72">
        <v>4914</v>
      </c>
      <c r="K1025" s="71"/>
      <c r="L1025" s="71"/>
      <c r="M1025" s="72">
        <v>4914</v>
      </c>
      <c r="N1025" s="72">
        <v>0</v>
      </c>
      <c r="O1025" s="71"/>
      <c r="P1025" s="71"/>
      <c r="Q1025" s="71"/>
      <c r="R1025" s="71"/>
      <c r="S1025" s="72">
        <v>4914</v>
      </c>
      <c r="T1025" s="72">
        <v>4914</v>
      </c>
      <c r="U1025" s="71"/>
      <c r="V1025" s="71"/>
      <c r="W1025" s="71"/>
      <c r="X1025" s="72">
        <v>0</v>
      </c>
      <c r="Y1025" s="72">
        <v>9.02</v>
      </c>
      <c r="Z1025" s="72">
        <v>4923.0200000000004</v>
      </c>
      <c r="AA1025" s="69"/>
      <c r="AB1025" s="69"/>
      <c r="AC1025" s="69"/>
    </row>
    <row r="1026" spans="1:29" ht="30" x14ac:dyDescent="0.25">
      <c r="A1026" s="68" t="s">
        <v>12385</v>
      </c>
      <c r="B1026" s="69" t="s">
        <v>12386</v>
      </c>
      <c r="C1026" s="69" t="s">
        <v>12387</v>
      </c>
      <c r="D1026" s="69" t="s">
        <v>11158</v>
      </c>
      <c r="E1026" s="69" t="s">
        <v>12389</v>
      </c>
      <c r="F1026" s="69" t="s">
        <v>10255</v>
      </c>
      <c r="G1026" s="69" t="s">
        <v>976</v>
      </c>
      <c r="H1026" s="69" t="s">
        <v>1038</v>
      </c>
      <c r="I1026" s="69" t="s">
        <v>1236</v>
      </c>
      <c r="J1026" s="70">
        <v>1364099.79</v>
      </c>
      <c r="K1026" s="69" t="s">
        <v>2708</v>
      </c>
      <c r="L1026" s="69" t="s">
        <v>12388</v>
      </c>
      <c r="M1026" s="70">
        <v>27486.81</v>
      </c>
      <c r="N1026" s="69"/>
      <c r="O1026" s="69"/>
      <c r="P1026" s="69" t="s">
        <v>1157</v>
      </c>
      <c r="Q1026" s="69" t="s">
        <v>1624</v>
      </c>
      <c r="R1026" s="69"/>
      <c r="S1026" s="70">
        <v>27486.81</v>
      </c>
      <c r="T1026" s="70"/>
      <c r="U1026" s="69" t="s">
        <v>1669</v>
      </c>
      <c r="V1026" s="73">
        <v>57</v>
      </c>
      <c r="W1026" s="69" t="s">
        <v>1698</v>
      </c>
      <c r="X1026" s="69"/>
      <c r="Y1026" s="70"/>
      <c r="Z1026" s="69">
        <v>0</v>
      </c>
      <c r="AA1026" s="69" t="s">
        <v>966</v>
      </c>
      <c r="AB1026" s="69" t="s">
        <v>967</v>
      </c>
      <c r="AC1026" s="69" t="s">
        <v>12390</v>
      </c>
    </row>
    <row r="1027" spans="1:29" x14ac:dyDescent="0.25">
      <c r="A1027" s="69"/>
      <c r="B1027" s="69"/>
      <c r="C1027" s="69"/>
      <c r="D1027" s="69"/>
      <c r="E1027" s="69" t="s">
        <v>12389</v>
      </c>
      <c r="F1027" s="69"/>
      <c r="G1027" s="69"/>
      <c r="H1027" s="69"/>
      <c r="I1027" s="69"/>
      <c r="J1027" s="69"/>
      <c r="K1027" s="69"/>
      <c r="L1027" s="69" t="s">
        <v>12391</v>
      </c>
      <c r="M1027" s="70">
        <v>496046.255</v>
      </c>
      <c r="N1027" s="69"/>
      <c r="O1027" s="69"/>
      <c r="P1027" s="69" t="s">
        <v>1157</v>
      </c>
      <c r="Q1027" s="69" t="s">
        <v>1624</v>
      </c>
      <c r="R1027" s="69"/>
      <c r="S1027" s="70">
        <v>496046.255</v>
      </c>
      <c r="T1027" s="70"/>
      <c r="U1027" s="69" t="s">
        <v>1669</v>
      </c>
      <c r="V1027" s="73">
        <v>57</v>
      </c>
      <c r="W1027" s="69" t="s">
        <v>1698</v>
      </c>
      <c r="X1027" s="69"/>
      <c r="Y1027" s="70"/>
      <c r="Z1027" s="69">
        <v>0</v>
      </c>
      <c r="AA1027" s="69"/>
      <c r="AB1027" s="69" t="s">
        <v>967</v>
      </c>
      <c r="AC1027" s="69"/>
    </row>
    <row r="1028" spans="1:29" x14ac:dyDescent="0.25">
      <c r="A1028" s="69"/>
      <c r="B1028" s="69"/>
      <c r="C1028" s="69"/>
      <c r="D1028" s="69"/>
      <c r="E1028" s="69" t="s">
        <v>12393</v>
      </c>
      <c r="F1028" s="69"/>
      <c r="G1028" s="69"/>
      <c r="H1028" s="69"/>
      <c r="I1028" s="69"/>
      <c r="J1028" s="69"/>
      <c r="K1028" s="69"/>
      <c r="L1028" s="69" t="s">
        <v>12392</v>
      </c>
      <c r="M1028" s="70">
        <v>238921.43</v>
      </c>
      <c r="N1028" s="69"/>
      <c r="O1028" s="69"/>
      <c r="P1028" s="69" t="s">
        <v>1064</v>
      </c>
      <c r="Q1028" s="69" t="s">
        <v>2298</v>
      </c>
      <c r="R1028" s="69"/>
      <c r="S1028" s="70">
        <v>238921.43</v>
      </c>
      <c r="T1028" s="70"/>
      <c r="U1028" s="69"/>
      <c r="V1028" s="69"/>
      <c r="W1028" s="69" t="s">
        <v>1286</v>
      </c>
      <c r="X1028" s="69"/>
      <c r="Y1028" s="70"/>
      <c r="Z1028" s="69">
        <v>0</v>
      </c>
      <c r="AA1028" s="69"/>
      <c r="AB1028" s="69" t="s">
        <v>967</v>
      </c>
      <c r="AC1028" s="69"/>
    </row>
    <row r="1029" spans="1:29" x14ac:dyDescent="0.25">
      <c r="A1029" s="69"/>
      <c r="B1029" s="69"/>
      <c r="C1029" s="69"/>
      <c r="D1029" s="69"/>
      <c r="E1029" s="69" t="s">
        <v>236</v>
      </c>
      <c r="F1029" s="69"/>
      <c r="G1029" s="69"/>
      <c r="H1029" s="69"/>
      <c r="I1029" s="69"/>
      <c r="J1029" s="69"/>
      <c r="K1029" s="69"/>
      <c r="L1029" s="69" t="s">
        <v>12394</v>
      </c>
      <c r="M1029" s="70">
        <v>24777.94</v>
      </c>
      <c r="N1029" s="69"/>
      <c r="O1029" s="69"/>
      <c r="P1029" s="69" t="s">
        <v>1085</v>
      </c>
      <c r="Q1029" s="69" t="s">
        <v>2298</v>
      </c>
      <c r="R1029" s="69"/>
      <c r="S1029" s="70">
        <v>24777.94</v>
      </c>
      <c r="T1029" s="70"/>
      <c r="U1029" s="69" t="s">
        <v>2175</v>
      </c>
      <c r="V1029" s="73">
        <v>137</v>
      </c>
      <c r="W1029" s="69" t="s">
        <v>1313</v>
      </c>
      <c r="X1029" s="69"/>
      <c r="Y1029" s="70"/>
      <c r="Z1029" s="69">
        <v>1260.48</v>
      </c>
      <c r="AA1029" s="69"/>
      <c r="AB1029" s="69" t="s">
        <v>967</v>
      </c>
      <c r="AC1029" s="69"/>
    </row>
    <row r="1030" spans="1:29" x14ac:dyDescent="0.25">
      <c r="A1030" s="69"/>
      <c r="B1030" s="69"/>
      <c r="C1030" s="69"/>
      <c r="D1030" s="69"/>
      <c r="E1030" s="69" t="s">
        <v>236</v>
      </c>
      <c r="F1030" s="69"/>
      <c r="G1030" s="69"/>
      <c r="H1030" s="69"/>
      <c r="I1030" s="69"/>
      <c r="J1030" s="69"/>
      <c r="K1030" s="69"/>
      <c r="L1030" s="69" t="s">
        <v>12395</v>
      </c>
      <c r="M1030" s="70">
        <v>255997.36</v>
      </c>
      <c r="N1030" s="69"/>
      <c r="O1030" s="69"/>
      <c r="P1030" s="69" t="s">
        <v>1085</v>
      </c>
      <c r="Q1030" s="69" t="s">
        <v>2298</v>
      </c>
      <c r="R1030" s="69"/>
      <c r="S1030" s="70">
        <v>255997.36</v>
      </c>
      <c r="T1030" s="70"/>
      <c r="U1030" s="69" t="s">
        <v>2175</v>
      </c>
      <c r="V1030" s="73">
        <v>137</v>
      </c>
      <c r="W1030" s="69" t="s">
        <v>1313</v>
      </c>
      <c r="X1030" s="69"/>
      <c r="Y1030" s="70"/>
      <c r="Z1030" s="69">
        <v>1260.48</v>
      </c>
      <c r="AA1030" s="69"/>
      <c r="AB1030" s="69" t="s">
        <v>967</v>
      </c>
      <c r="AC1030" s="69"/>
    </row>
    <row r="1031" spans="1:29" x14ac:dyDescent="0.25">
      <c r="A1031" s="69"/>
      <c r="B1031" s="69"/>
      <c r="C1031" s="69"/>
      <c r="D1031" s="69"/>
      <c r="E1031" s="69" t="s">
        <v>12397</v>
      </c>
      <c r="F1031" s="69"/>
      <c r="G1031" s="69"/>
      <c r="H1031" s="69"/>
      <c r="I1031" s="69"/>
      <c r="J1031" s="69"/>
      <c r="K1031" s="69"/>
      <c r="L1031" s="69" t="s">
        <v>12396</v>
      </c>
      <c r="M1031" s="70">
        <v>58881.41</v>
      </c>
      <c r="N1031" s="69"/>
      <c r="O1031" s="69"/>
      <c r="P1031" s="69" t="s">
        <v>1689</v>
      </c>
      <c r="Q1031" s="69" t="s">
        <v>3173</v>
      </c>
      <c r="R1031" s="69"/>
      <c r="S1031" s="70">
        <v>58881.41</v>
      </c>
      <c r="T1031" s="70"/>
      <c r="U1031" s="69"/>
      <c r="V1031" s="69"/>
      <c r="W1031" s="69" t="s">
        <v>1269</v>
      </c>
      <c r="X1031" s="69"/>
      <c r="Y1031" s="70"/>
      <c r="Z1031" s="69">
        <v>121.45</v>
      </c>
      <c r="AA1031" s="69"/>
      <c r="AB1031" s="69" t="s">
        <v>967</v>
      </c>
      <c r="AC1031" s="69"/>
    </row>
    <row r="1032" spans="1:29" x14ac:dyDescent="0.25">
      <c r="A1032" s="69"/>
      <c r="B1032" s="69"/>
      <c r="C1032" s="69"/>
      <c r="D1032" s="69"/>
      <c r="E1032" s="69" t="s">
        <v>12397</v>
      </c>
      <c r="F1032" s="69"/>
      <c r="G1032" s="69"/>
      <c r="H1032" s="69"/>
      <c r="I1032" s="69"/>
      <c r="J1032" s="69"/>
      <c r="K1032" s="69"/>
      <c r="L1032" s="69" t="s">
        <v>12398</v>
      </c>
      <c r="M1032" s="70">
        <v>128030</v>
      </c>
      <c r="N1032" s="69"/>
      <c r="O1032" s="69"/>
      <c r="P1032" s="69" t="s">
        <v>1689</v>
      </c>
      <c r="Q1032" s="69" t="s">
        <v>3173</v>
      </c>
      <c r="R1032" s="69"/>
      <c r="S1032" s="70">
        <v>128030</v>
      </c>
      <c r="T1032" s="70"/>
      <c r="U1032" s="69"/>
      <c r="V1032" s="69"/>
      <c r="W1032" s="69" t="s">
        <v>1269</v>
      </c>
      <c r="X1032" s="69"/>
      <c r="Y1032" s="70"/>
      <c r="Z1032" s="69">
        <v>121.45</v>
      </c>
      <c r="AA1032" s="69"/>
      <c r="AB1032" s="69" t="s">
        <v>967</v>
      </c>
      <c r="AC1032" s="69"/>
    </row>
    <row r="1033" spans="1:29" x14ac:dyDescent="0.25">
      <c r="A1033" s="69"/>
      <c r="B1033" s="69"/>
      <c r="C1033" s="69"/>
      <c r="D1033" s="69"/>
      <c r="E1033" s="69" t="s">
        <v>12400</v>
      </c>
      <c r="F1033" s="69"/>
      <c r="G1033" s="69"/>
      <c r="H1033" s="69"/>
      <c r="I1033" s="69"/>
      <c r="J1033" s="69"/>
      <c r="K1033" s="69"/>
      <c r="L1033" s="69" t="s">
        <v>12399</v>
      </c>
      <c r="M1033" s="70">
        <v>129843.07</v>
      </c>
      <c r="N1033" s="69"/>
      <c r="O1033" s="69"/>
      <c r="P1033" s="69" t="s">
        <v>1685</v>
      </c>
      <c r="Q1033" s="69" t="s">
        <v>3173</v>
      </c>
      <c r="R1033" s="69"/>
      <c r="S1033" s="70">
        <v>129843.07</v>
      </c>
      <c r="T1033" s="70"/>
      <c r="U1033" s="69"/>
      <c r="V1033" s="69"/>
      <c r="W1033" s="69" t="s">
        <v>1269</v>
      </c>
      <c r="X1033" s="69"/>
      <c r="Y1033" s="70"/>
      <c r="Z1033" s="69">
        <v>98.46</v>
      </c>
      <c r="AA1033" s="69"/>
      <c r="AB1033" s="69" t="s">
        <v>967</v>
      </c>
      <c r="AC1033" s="69"/>
    </row>
    <row r="1034" spans="1:29" x14ac:dyDescent="0.25">
      <c r="A1034" s="71" t="s">
        <v>193</v>
      </c>
      <c r="B1034" s="71"/>
      <c r="C1034" s="71"/>
      <c r="D1034" s="71"/>
      <c r="E1034" s="71"/>
      <c r="F1034" s="71"/>
      <c r="G1034" s="71"/>
      <c r="H1034" s="71"/>
      <c r="I1034" s="71"/>
      <c r="J1034" s="72">
        <v>1364099.79</v>
      </c>
      <c r="K1034" s="71"/>
      <c r="L1034" s="71"/>
      <c r="M1034" s="72">
        <v>1359984.2749999999</v>
      </c>
      <c r="N1034" s="72">
        <v>4115.5150000001304</v>
      </c>
      <c r="O1034" s="71"/>
      <c r="P1034" s="71"/>
      <c r="Q1034" s="71"/>
      <c r="R1034" s="71"/>
      <c r="S1034" s="72">
        <v>1359984.2749999999</v>
      </c>
      <c r="T1034" s="72">
        <v>804308.35519999999</v>
      </c>
      <c r="U1034" s="71"/>
      <c r="V1034" s="71"/>
      <c r="W1034" s="71"/>
      <c r="X1034" s="72">
        <v>555675.91979999992</v>
      </c>
      <c r="Y1034" s="72">
        <v>2862.32</v>
      </c>
      <c r="Z1034" s="72">
        <v>807170.67519999994</v>
      </c>
      <c r="AA1034" s="69"/>
      <c r="AB1034" s="69"/>
      <c r="AC1034" s="69"/>
    </row>
    <row r="1035" spans="1:29" ht="30" x14ac:dyDescent="0.25">
      <c r="A1035" s="68" t="s">
        <v>12401</v>
      </c>
      <c r="B1035" s="69" t="s">
        <v>12402</v>
      </c>
      <c r="C1035" s="69" t="s">
        <v>12403</v>
      </c>
      <c r="D1035" s="69" t="s">
        <v>11468</v>
      </c>
      <c r="E1035" s="69" t="s">
        <v>12405</v>
      </c>
      <c r="F1035" s="69" t="s">
        <v>10255</v>
      </c>
      <c r="G1035" s="69" t="s">
        <v>1452</v>
      </c>
      <c r="H1035" s="69" t="s">
        <v>1062</v>
      </c>
      <c r="I1035" s="69" t="s">
        <v>1236</v>
      </c>
      <c r="J1035" s="70">
        <v>5967.75</v>
      </c>
      <c r="K1035" s="69" t="s">
        <v>2708</v>
      </c>
      <c r="L1035" s="69" t="s">
        <v>12404</v>
      </c>
      <c r="M1035" s="70">
        <v>5965.46</v>
      </c>
      <c r="N1035" s="69"/>
      <c r="O1035" s="69"/>
      <c r="P1035" s="69" t="s">
        <v>1003</v>
      </c>
      <c r="Q1035" s="69" t="s">
        <v>1542</v>
      </c>
      <c r="R1035" s="69"/>
      <c r="S1035" s="70">
        <v>5965.46</v>
      </c>
      <c r="T1035" s="70"/>
      <c r="U1035" s="69" t="s">
        <v>1102</v>
      </c>
      <c r="V1035" s="73">
        <v>85</v>
      </c>
      <c r="W1035" s="69" t="s">
        <v>1102</v>
      </c>
      <c r="X1035" s="69"/>
      <c r="Y1035" s="70"/>
      <c r="Z1035" s="69">
        <v>0</v>
      </c>
      <c r="AA1035" s="69" t="s">
        <v>966</v>
      </c>
      <c r="AB1035" s="69" t="s">
        <v>997</v>
      </c>
      <c r="AC1035" s="69" t="s">
        <v>12406</v>
      </c>
    </row>
    <row r="1036" spans="1:29" x14ac:dyDescent="0.25">
      <c r="A1036" s="71" t="s">
        <v>193</v>
      </c>
      <c r="B1036" s="71"/>
      <c r="C1036" s="71"/>
      <c r="D1036" s="71"/>
      <c r="E1036" s="71"/>
      <c r="F1036" s="71"/>
      <c r="G1036" s="71"/>
      <c r="H1036" s="71"/>
      <c r="I1036" s="71"/>
      <c r="J1036" s="72">
        <v>5967.75</v>
      </c>
      <c r="K1036" s="71"/>
      <c r="L1036" s="71"/>
      <c r="M1036" s="72">
        <v>5965.46</v>
      </c>
      <c r="N1036" s="72">
        <v>2.2899999999999636</v>
      </c>
      <c r="O1036" s="71"/>
      <c r="P1036" s="71"/>
      <c r="Q1036" s="71"/>
      <c r="R1036" s="71"/>
      <c r="S1036" s="72">
        <v>5965.46</v>
      </c>
      <c r="T1036" s="72">
        <v>5965.46</v>
      </c>
      <c r="U1036" s="71"/>
      <c r="V1036" s="71"/>
      <c r="W1036" s="71"/>
      <c r="X1036" s="72">
        <v>0</v>
      </c>
      <c r="Y1036" s="72">
        <v>0</v>
      </c>
      <c r="Z1036" s="72">
        <v>5965.46</v>
      </c>
      <c r="AA1036" s="69"/>
      <c r="AB1036" s="69"/>
      <c r="AC1036" s="69"/>
    </row>
    <row r="1037" spans="1:29" ht="30" x14ac:dyDescent="0.25">
      <c r="A1037" s="68" t="s">
        <v>12407</v>
      </c>
      <c r="B1037" s="69" t="s">
        <v>12408</v>
      </c>
      <c r="C1037" s="69" t="s">
        <v>12409</v>
      </c>
      <c r="D1037" s="69" t="s">
        <v>12088</v>
      </c>
      <c r="E1037" s="69" t="s">
        <v>12411</v>
      </c>
      <c r="F1037" s="69" t="s">
        <v>10255</v>
      </c>
      <c r="G1037" s="69" t="s">
        <v>1005</v>
      </c>
      <c r="H1037" s="69" t="s">
        <v>1062</v>
      </c>
      <c r="I1037" s="69" t="s">
        <v>1236</v>
      </c>
      <c r="J1037" s="70">
        <v>580432.92000000004</v>
      </c>
      <c r="K1037" s="69" t="s">
        <v>2708</v>
      </c>
      <c r="L1037" s="69" t="s">
        <v>12410</v>
      </c>
      <c r="M1037" s="70">
        <v>36529.480000000003</v>
      </c>
      <c r="N1037" s="69"/>
      <c r="O1037" s="69"/>
      <c r="P1037" s="69" t="s">
        <v>1064</v>
      </c>
      <c r="Q1037" s="69" t="s">
        <v>1928</v>
      </c>
      <c r="R1037" s="69"/>
      <c r="S1037" s="70">
        <v>36529.480000000003</v>
      </c>
      <c r="T1037" s="70"/>
      <c r="U1037" s="69" t="s">
        <v>2342</v>
      </c>
      <c r="V1037" s="73">
        <v>80</v>
      </c>
      <c r="W1037" s="69" t="s">
        <v>2342</v>
      </c>
      <c r="X1037" s="69"/>
      <c r="Y1037" s="70"/>
      <c r="Z1037" s="69">
        <v>0</v>
      </c>
      <c r="AA1037" s="69" t="s">
        <v>966</v>
      </c>
      <c r="AB1037" s="69" t="s">
        <v>967</v>
      </c>
      <c r="AC1037" s="69" t="s">
        <v>12412</v>
      </c>
    </row>
    <row r="1038" spans="1:29" x14ac:dyDescent="0.25">
      <c r="A1038" s="69"/>
      <c r="B1038" s="69"/>
      <c r="C1038" s="69"/>
      <c r="D1038" s="69"/>
      <c r="E1038" s="69" t="s">
        <v>12414</v>
      </c>
      <c r="F1038" s="69"/>
      <c r="G1038" s="69"/>
      <c r="H1038" s="69"/>
      <c r="I1038" s="69"/>
      <c r="J1038" s="69"/>
      <c r="K1038" s="69"/>
      <c r="L1038" s="69" t="s">
        <v>12413</v>
      </c>
      <c r="M1038" s="70">
        <v>109211.54</v>
      </c>
      <c r="N1038" s="69"/>
      <c r="O1038" s="69"/>
      <c r="P1038" s="69" t="s">
        <v>1064</v>
      </c>
      <c r="Q1038" s="69" t="s">
        <v>2342</v>
      </c>
      <c r="R1038" s="69"/>
      <c r="S1038" s="70">
        <v>109211.54</v>
      </c>
      <c r="T1038" s="70"/>
      <c r="U1038" s="69" t="s">
        <v>2342</v>
      </c>
      <c r="V1038" s="73">
        <v>80</v>
      </c>
      <c r="W1038" s="69" t="s">
        <v>2342</v>
      </c>
      <c r="X1038" s="69"/>
      <c r="Y1038" s="70"/>
      <c r="Z1038" s="69">
        <v>0</v>
      </c>
      <c r="AA1038" s="69"/>
      <c r="AB1038" s="69" t="s">
        <v>967</v>
      </c>
      <c r="AC1038" s="69"/>
    </row>
    <row r="1039" spans="1:29" x14ac:dyDescent="0.25">
      <c r="A1039" s="69"/>
      <c r="B1039" s="69"/>
      <c r="C1039" s="69"/>
      <c r="D1039" s="69"/>
      <c r="E1039" s="69" t="s">
        <v>238</v>
      </c>
      <c r="F1039" s="69"/>
      <c r="G1039" s="69"/>
      <c r="H1039" s="69"/>
      <c r="I1039" s="69"/>
      <c r="J1039" s="69"/>
      <c r="K1039" s="69"/>
      <c r="L1039" s="69" t="s">
        <v>12415</v>
      </c>
      <c r="M1039" s="70">
        <v>1980.38</v>
      </c>
      <c r="N1039" s="69"/>
      <c r="O1039" s="69"/>
      <c r="P1039" s="69" t="s">
        <v>2831</v>
      </c>
      <c r="Q1039" s="69" t="s">
        <v>1916</v>
      </c>
      <c r="R1039" s="69"/>
      <c r="S1039" s="70">
        <v>1980.38</v>
      </c>
      <c r="T1039" s="70"/>
      <c r="U1039" s="69" t="s">
        <v>2170</v>
      </c>
      <c r="V1039" s="73">
        <v>130</v>
      </c>
      <c r="W1039" s="69" t="s">
        <v>1046</v>
      </c>
      <c r="X1039" s="69"/>
      <c r="Y1039" s="70"/>
      <c r="Z1039" s="69">
        <v>8.7200000000000006</v>
      </c>
      <c r="AA1039" s="69"/>
      <c r="AB1039" s="69" t="s">
        <v>997</v>
      </c>
      <c r="AC1039" s="69"/>
    </row>
    <row r="1040" spans="1:29" x14ac:dyDescent="0.25">
      <c r="A1040" s="69"/>
      <c r="B1040" s="69"/>
      <c r="C1040" s="69"/>
      <c r="D1040" s="69"/>
      <c r="E1040" s="69" t="s">
        <v>240</v>
      </c>
      <c r="F1040" s="69"/>
      <c r="G1040" s="69"/>
      <c r="H1040" s="69"/>
      <c r="I1040" s="69"/>
      <c r="J1040" s="69"/>
      <c r="K1040" s="69"/>
      <c r="L1040" s="69" t="s">
        <v>12416</v>
      </c>
      <c r="M1040" s="70">
        <v>113673.47</v>
      </c>
      <c r="N1040" s="69"/>
      <c r="O1040" s="69"/>
      <c r="P1040" s="69" t="s">
        <v>1207</v>
      </c>
      <c r="Q1040" s="69" t="s">
        <v>1552</v>
      </c>
      <c r="R1040" s="69"/>
      <c r="S1040" s="70">
        <v>113673.47</v>
      </c>
      <c r="T1040" s="70"/>
      <c r="U1040" s="69" t="s">
        <v>2170</v>
      </c>
      <c r="V1040" s="73">
        <v>128</v>
      </c>
      <c r="W1040" s="69" t="s">
        <v>2042</v>
      </c>
      <c r="X1040" s="69"/>
      <c r="Y1040" s="70"/>
      <c r="Z1040" s="69">
        <v>532.29999999999995</v>
      </c>
      <c r="AA1040" s="69"/>
      <c r="AB1040" s="69" t="s">
        <v>997</v>
      </c>
      <c r="AC1040" s="69"/>
    </row>
    <row r="1041" spans="1:29" x14ac:dyDescent="0.25">
      <c r="A1041" s="69"/>
      <c r="B1041" s="69"/>
      <c r="C1041" s="69"/>
      <c r="D1041" s="69"/>
      <c r="E1041" s="69" t="s">
        <v>12418</v>
      </c>
      <c r="F1041" s="69"/>
      <c r="G1041" s="69"/>
      <c r="H1041" s="69"/>
      <c r="I1041" s="69"/>
      <c r="J1041" s="69"/>
      <c r="K1041" s="69"/>
      <c r="L1041" s="69" t="s">
        <v>12417</v>
      </c>
      <c r="M1041" s="70">
        <v>131009.1</v>
      </c>
      <c r="N1041" s="69"/>
      <c r="O1041" s="69"/>
      <c r="P1041" s="69" t="s">
        <v>1207</v>
      </c>
      <c r="Q1041" s="69" t="s">
        <v>2298</v>
      </c>
      <c r="R1041" s="69"/>
      <c r="S1041" s="70">
        <v>131009.1</v>
      </c>
      <c r="T1041" s="70"/>
      <c r="U1041" s="69"/>
      <c r="V1041" s="69"/>
      <c r="W1041" s="69" t="s">
        <v>1286</v>
      </c>
      <c r="X1041" s="69"/>
      <c r="Y1041" s="70"/>
      <c r="Z1041" s="69">
        <v>0</v>
      </c>
      <c r="AA1041" s="69"/>
      <c r="AB1041" s="69" t="s">
        <v>967</v>
      </c>
      <c r="AC1041" s="69"/>
    </row>
    <row r="1042" spans="1:29" x14ac:dyDescent="0.25">
      <c r="A1042" s="69"/>
      <c r="B1042" s="69"/>
      <c r="C1042" s="69"/>
      <c r="D1042" s="69"/>
      <c r="E1042" s="69" t="s">
        <v>282</v>
      </c>
      <c r="F1042" s="69"/>
      <c r="G1042" s="69"/>
      <c r="H1042" s="69"/>
      <c r="I1042" s="69"/>
      <c r="J1042" s="69"/>
      <c r="K1042" s="69"/>
      <c r="L1042" s="69" t="s">
        <v>12419</v>
      </c>
      <c r="M1042" s="70">
        <v>14249.52</v>
      </c>
      <c r="N1042" s="69"/>
      <c r="O1042" s="69"/>
      <c r="P1042" s="69" t="s">
        <v>1102</v>
      </c>
      <c r="Q1042" s="69" t="s">
        <v>1112</v>
      </c>
      <c r="R1042" s="69"/>
      <c r="S1042" s="70">
        <v>14249.52</v>
      </c>
      <c r="T1042" s="70"/>
      <c r="U1042" s="69" t="s">
        <v>2170</v>
      </c>
      <c r="V1042" s="73">
        <v>71</v>
      </c>
      <c r="W1042" s="69" t="s">
        <v>1203</v>
      </c>
      <c r="X1042" s="69"/>
      <c r="Y1042" s="70"/>
      <c r="Z1042" s="69">
        <v>64.790000000000006</v>
      </c>
      <c r="AA1042" s="69"/>
      <c r="AB1042" s="69" t="s">
        <v>997</v>
      </c>
      <c r="AC1042" s="69"/>
    </row>
    <row r="1043" spans="1:29" x14ac:dyDescent="0.25">
      <c r="A1043" s="69"/>
      <c r="B1043" s="69"/>
      <c r="C1043" s="69"/>
      <c r="D1043" s="69"/>
      <c r="E1043" s="69" t="s">
        <v>12421</v>
      </c>
      <c r="F1043" s="69"/>
      <c r="G1043" s="69"/>
      <c r="H1043" s="69"/>
      <c r="I1043" s="69"/>
      <c r="J1043" s="69"/>
      <c r="K1043" s="69"/>
      <c r="L1043" s="69" t="s">
        <v>12420</v>
      </c>
      <c r="M1043" s="70">
        <v>65492.32</v>
      </c>
      <c r="N1043" s="69"/>
      <c r="O1043" s="69"/>
      <c r="P1043" s="69" t="s">
        <v>4510</v>
      </c>
      <c r="Q1043" s="69" t="s">
        <v>2150</v>
      </c>
      <c r="R1043" s="69"/>
      <c r="S1043" s="70">
        <v>65492.32</v>
      </c>
      <c r="T1043" s="70"/>
      <c r="U1043" s="69"/>
      <c r="V1043" s="69"/>
      <c r="W1043" s="69"/>
      <c r="X1043" s="69"/>
      <c r="Y1043" s="70"/>
      <c r="Z1043" s="69">
        <v>0</v>
      </c>
      <c r="AA1043" s="69"/>
      <c r="AB1043" s="69" t="s">
        <v>967</v>
      </c>
      <c r="AC1043" s="69"/>
    </row>
    <row r="1044" spans="1:29" x14ac:dyDescent="0.25">
      <c r="A1044" s="69"/>
      <c r="B1044" s="69"/>
      <c r="C1044" s="69"/>
      <c r="D1044" s="69"/>
      <c r="E1044" s="69" t="s">
        <v>287</v>
      </c>
      <c r="F1044" s="69"/>
      <c r="G1044" s="69"/>
      <c r="H1044" s="69"/>
      <c r="I1044" s="69"/>
      <c r="J1044" s="69"/>
      <c r="K1044" s="69"/>
      <c r="L1044" s="69" t="s">
        <v>12422</v>
      </c>
      <c r="M1044" s="70">
        <v>87310.86</v>
      </c>
      <c r="N1044" s="69"/>
      <c r="O1044" s="69"/>
      <c r="P1044" s="69" t="s">
        <v>1258</v>
      </c>
      <c r="Q1044" s="69" t="s">
        <v>2148</v>
      </c>
      <c r="R1044" s="69"/>
      <c r="S1044" s="70">
        <v>87310.86</v>
      </c>
      <c r="T1044" s="70"/>
      <c r="U1044" s="69" t="s">
        <v>2136</v>
      </c>
      <c r="V1044" s="73">
        <v>52</v>
      </c>
      <c r="W1044" s="69" t="s">
        <v>1394</v>
      </c>
      <c r="X1044" s="69"/>
      <c r="Y1044" s="70"/>
      <c r="Z1044" s="69">
        <v>19.850000000000001</v>
      </c>
      <c r="AA1044" s="69"/>
      <c r="AB1044" s="69" t="s">
        <v>967</v>
      </c>
      <c r="AC1044" s="69"/>
    </row>
    <row r="1045" spans="1:29" x14ac:dyDescent="0.25">
      <c r="A1045" s="69"/>
      <c r="B1045" s="69"/>
      <c r="C1045" s="69"/>
      <c r="D1045" s="69"/>
      <c r="E1045" s="69" t="s">
        <v>292</v>
      </c>
      <c r="F1045" s="69"/>
      <c r="G1045" s="69"/>
      <c r="H1045" s="69"/>
      <c r="I1045" s="69"/>
      <c r="J1045" s="69"/>
      <c r="K1045" s="69"/>
      <c r="L1045" s="69" t="s">
        <v>12423</v>
      </c>
      <c r="M1045" s="70">
        <v>19485.39</v>
      </c>
      <c r="N1045" s="69"/>
      <c r="O1045" s="69"/>
      <c r="P1045" s="69" t="s">
        <v>1051</v>
      </c>
      <c r="Q1045" s="69" t="s">
        <v>2417</v>
      </c>
      <c r="R1045" s="69"/>
      <c r="S1045" s="70">
        <v>19485.39</v>
      </c>
      <c r="T1045" s="70"/>
      <c r="U1045" s="69" t="s">
        <v>2175</v>
      </c>
      <c r="V1045" s="73">
        <v>68</v>
      </c>
      <c r="W1045" s="69" t="s">
        <v>2175</v>
      </c>
      <c r="X1045" s="69"/>
      <c r="Y1045" s="70"/>
      <c r="Z1045" s="69">
        <v>0</v>
      </c>
      <c r="AA1045" s="69"/>
      <c r="AB1045" s="69" t="s">
        <v>967</v>
      </c>
      <c r="AC1045" s="69"/>
    </row>
    <row r="1046" spans="1:29" x14ac:dyDescent="0.25">
      <c r="A1046" s="69"/>
      <c r="B1046" s="69"/>
      <c r="C1046" s="69"/>
      <c r="D1046" s="69"/>
      <c r="E1046" s="69" t="s">
        <v>305</v>
      </c>
      <c r="F1046" s="69"/>
      <c r="G1046" s="69"/>
      <c r="H1046" s="69"/>
      <c r="I1046" s="69"/>
      <c r="J1046" s="69"/>
      <c r="K1046" s="69"/>
      <c r="L1046" s="69" t="s">
        <v>12424</v>
      </c>
      <c r="M1046" s="70">
        <v>969.98</v>
      </c>
      <c r="N1046" s="69"/>
      <c r="O1046" s="69"/>
      <c r="P1046" s="69" t="s">
        <v>1108</v>
      </c>
      <c r="Q1046" s="69" t="s">
        <v>2326</v>
      </c>
      <c r="R1046" s="69"/>
      <c r="S1046" s="70">
        <v>969.98</v>
      </c>
      <c r="T1046" s="70"/>
      <c r="U1046" s="69" t="s">
        <v>2207</v>
      </c>
      <c r="V1046" s="73">
        <v>77</v>
      </c>
      <c r="W1046" s="69" t="s">
        <v>2207</v>
      </c>
      <c r="X1046" s="69"/>
      <c r="Y1046" s="70"/>
      <c r="Z1046" s="69">
        <v>0</v>
      </c>
      <c r="AA1046" s="69"/>
      <c r="AB1046" s="69" t="s">
        <v>997</v>
      </c>
      <c r="AC1046" s="69"/>
    </row>
    <row r="1047" spans="1:29" x14ac:dyDescent="0.25">
      <c r="A1047" s="71" t="s">
        <v>193</v>
      </c>
      <c r="B1047" s="71"/>
      <c r="C1047" s="71"/>
      <c r="D1047" s="71"/>
      <c r="E1047" s="71"/>
      <c r="F1047" s="71"/>
      <c r="G1047" s="71"/>
      <c r="H1047" s="71"/>
      <c r="I1047" s="71"/>
      <c r="J1047" s="72">
        <v>580432.92000000004</v>
      </c>
      <c r="K1047" s="71"/>
      <c r="L1047" s="71"/>
      <c r="M1047" s="72">
        <v>579912.04</v>
      </c>
      <c r="N1047" s="72">
        <v>520.88000000000466</v>
      </c>
      <c r="O1047" s="71"/>
      <c r="P1047" s="71"/>
      <c r="Q1047" s="71"/>
      <c r="R1047" s="71"/>
      <c r="S1047" s="72">
        <v>579912.04</v>
      </c>
      <c r="T1047" s="72">
        <v>383410.62</v>
      </c>
      <c r="U1047" s="71"/>
      <c r="V1047" s="71"/>
      <c r="W1047" s="71"/>
      <c r="X1047" s="72">
        <v>196501.42000000004</v>
      </c>
      <c r="Y1047" s="72">
        <v>625.66</v>
      </c>
      <c r="Z1047" s="72">
        <v>384036.27999999997</v>
      </c>
      <c r="AA1047" s="69"/>
      <c r="AB1047" s="69"/>
      <c r="AC1047" s="69"/>
    </row>
    <row r="1048" spans="1:29" ht="30" x14ac:dyDescent="0.25">
      <c r="A1048" s="68" t="s">
        <v>12425</v>
      </c>
      <c r="B1048" s="69" t="s">
        <v>12426</v>
      </c>
      <c r="C1048" s="69" t="s">
        <v>12427</v>
      </c>
      <c r="D1048" s="69" t="s">
        <v>1280</v>
      </c>
      <c r="E1048" s="69" t="s">
        <v>248</v>
      </c>
      <c r="F1048" s="69" t="s">
        <v>10255</v>
      </c>
      <c r="G1048" s="69" t="s">
        <v>1564</v>
      </c>
      <c r="H1048" s="69" t="s">
        <v>1062</v>
      </c>
      <c r="I1048" s="69" t="s">
        <v>1236</v>
      </c>
      <c r="J1048" s="70">
        <v>560876.12</v>
      </c>
      <c r="K1048" s="69" t="s">
        <v>2708</v>
      </c>
      <c r="L1048" s="69" t="s">
        <v>12428</v>
      </c>
      <c r="M1048" s="70">
        <v>123188.61</v>
      </c>
      <c r="N1048" s="69"/>
      <c r="O1048" s="69"/>
      <c r="P1048" s="69" t="s">
        <v>1189</v>
      </c>
      <c r="Q1048" s="69" t="s">
        <v>1112</v>
      </c>
      <c r="R1048" s="69"/>
      <c r="S1048" s="70">
        <v>123188.61</v>
      </c>
      <c r="T1048" s="70"/>
      <c r="U1048" s="69" t="s">
        <v>1394</v>
      </c>
      <c r="V1048" s="73">
        <v>90</v>
      </c>
      <c r="W1048" s="69" t="s">
        <v>1394</v>
      </c>
      <c r="X1048" s="69"/>
      <c r="Y1048" s="70"/>
      <c r="Z1048" s="69">
        <v>24.2</v>
      </c>
      <c r="AA1048" s="69" t="s">
        <v>966</v>
      </c>
      <c r="AB1048" s="69" t="s">
        <v>1144</v>
      </c>
      <c r="AC1048" s="69" t="s">
        <v>12429</v>
      </c>
    </row>
    <row r="1049" spans="1:29" x14ac:dyDescent="0.25">
      <c r="A1049" s="69"/>
      <c r="B1049" s="69"/>
      <c r="C1049" s="69"/>
      <c r="D1049" s="69"/>
      <c r="E1049" s="69" t="s">
        <v>249</v>
      </c>
      <c r="F1049" s="69"/>
      <c r="G1049" s="69"/>
      <c r="H1049" s="69"/>
      <c r="I1049" s="69"/>
      <c r="J1049" s="69"/>
      <c r="K1049" s="69"/>
      <c r="L1049" s="69" t="s">
        <v>12430</v>
      </c>
      <c r="M1049" s="70">
        <v>2361.11</v>
      </c>
      <c r="N1049" s="69"/>
      <c r="O1049" s="69"/>
      <c r="P1049" s="69" t="s">
        <v>1189</v>
      </c>
      <c r="Q1049" s="69" t="s">
        <v>2661</v>
      </c>
      <c r="R1049" s="69"/>
      <c r="S1049" s="70">
        <v>2361.11</v>
      </c>
      <c r="T1049" s="70"/>
      <c r="U1049" s="69" t="s">
        <v>2136</v>
      </c>
      <c r="V1049" s="73">
        <v>92</v>
      </c>
      <c r="W1049" s="69" t="s">
        <v>2136</v>
      </c>
      <c r="X1049" s="69"/>
      <c r="Y1049" s="70"/>
      <c r="Z1049" s="69">
        <v>0</v>
      </c>
      <c r="AA1049" s="69"/>
      <c r="AB1049" s="69" t="s">
        <v>997</v>
      </c>
      <c r="AC1049" s="69"/>
    </row>
    <row r="1050" spans="1:29" x14ac:dyDescent="0.25">
      <c r="A1050" s="69"/>
      <c r="B1050" s="69"/>
      <c r="C1050" s="69"/>
      <c r="D1050" s="69"/>
      <c r="E1050" s="69" t="s">
        <v>270</v>
      </c>
      <c r="F1050" s="69"/>
      <c r="G1050" s="69"/>
      <c r="H1050" s="69"/>
      <c r="I1050" s="69"/>
      <c r="J1050" s="69"/>
      <c r="K1050" s="69"/>
      <c r="L1050" s="69" t="s">
        <v>12431</v>
      </c>
      <c r="M1050" s="70">
        <v>104189.32</v>
      </c>
      <c r="N1050" s="69"/>
      <c r="O1050" s="69"/>
      <c r="P1050" s="69" t="s">
        <v>2166</v>
      </c>
      <c r="Q1050" s="69" t="s">
        <v>2337</v>
      </c>
      <c r="R1050" s="69"/>
      <c r="S1050" s="70">
        <v>104189.32</v>
      </c>
      <c r="T1050" s="70"/>
      <c r="U1050" s="69" t="s">
        <v>1106</v>
      </c>
      <c r="V1050" s="73">
        <v>95</v>
      </c>
      <c r="W1050" s="69" t="s">
        <v>1106</v>
      </c>
      <c r="X1050" s="69"/>
      <c r="Y1050" s="70"/>
      <c r="Z1050" s="69">
        <v>0</v>
      </c>
      <c r="AA1050" s="69"/>
      <c r="AB1050" s="69" t="s">
        <v>1144</v>
      </c>
      <c r="AC1050" s="69"/>
    </row>
    <row r="1051" spans="1:29" x14ac:dyDescent="0.25">
      <c r="A1051" s="69"/>
      <c r="B1051" s="69"/>
      <c r="C1051" s="69"/>
      <c r="D1051" s="69"/>
      <c r="E1051" s="69" t="s">
        <v>291</v>
      </c>
      <c r="F1051" s="69"/>
      <c r="G1051" s="69"/>
      <c r="H1051" s="69"/>
      <c r="I1051" s="69"/>
      <c r="J1051" s="69"/>
      <c r="K1051" s="69"/>
      <c r="L1051" s="69" t="s">
        <v>12432</v>
      </c>
      <c r="M1051" s="70">
        <v>146531.49</v>
      </c>
      <c r="N1051" s="69"/>
      <c r="O1051" s="69"/>
      <c r="P1051" s="69" t="s">
        <v>1051</v>
      </c>
      <c r="Q1051" s="69" t="s">
        <v>2148</v>
      </c>
      <c r="R1051" s="69"/>
      <c r="S1051" s="70">
        <v>146531.49</v>
      </c>
      <c r="T1051" s="70"/>
      <c r="U1051" s="69" t="s">
        <v>2157</v>
      </c>
      <c r="V1051" s="73">
        <v>98</v>
      </c>
      <c r="W1051" s="69" t="s">
        <v>1789</v>
      </c>
      <c r="X1051" s="69"/>
      <c r="Y1051" s="70"/>
      <c r="Z1051" s="69">
        <v>318.51</v>
      </c>
      <c r="AA1051" s="69"/>
      <c r="AB1051" s="69" t="s">
        <v>1144</v>
      </c>
      <c r="AC1051" s="69"/>
    </row>
    <row r="1052" spans="1:29" x14ac:dyDescent="0.25">
      <c r="A1052" s="69"/>
      <c r="B1052" s="69"/>
      <c r="C1052" s="69"/>
      <c r="D1052" s="69"/>
      <c r="E1052" s="69" t="s">
        <v>333</v>
      </c>
      <c r="F1052" s="69"/>
      <c r="G1052" s="69"/>
      <c r="H1052" s="69"/>
      <c r="I1052" s="69"/>
      <c r="J1052" s="69"/>
      <c r="K1052" s="69"/>
      <c r="L1052" s="69" t="s">
        <v>12433</v>
      </c>
      <c r="M1052" s="70">
        <v>103171.6</v>
      </c>
      <c r="N1052" s="69"/>
      <c r="O1052" s="69"/>
      <c r="P1052" s="69" t="s">
        <v>1380</v>
      </c>
      <c r="Q1052" s="69" t="s">
        <v>2301</v>
      </c>
      <c r="R1052" s="69"/>
      <c r="S1052" s="70">
        <v>103171.6</v>
      </c>
      <c r="T1052" s="70"/>
      <c r="U1052" s="69" t="s">
        <v>1542</v>
      </c>
      <c r="V1052" s="73">
        <v>64</v>
      </c>
      <c r="W1052" s="69" t="s">
        <v>1129</v>
      </c>
      <c r="X1052" s="69"/>
      <c r="Y1052" s="70"/>
      <c r="Z1052" s="69">
        <v>119.98</v>
      </c>
      <c r="AA1052" s="69"/>
      <c r="AB1052" s="69" t="s">
        <v>1144</v>
      </c>
      <c r="AC1052" s="69"/>
    </row>
    <row r="1053" spans="1:29" x14ac:dyDescent="0.25">
      <c r="A1053" s="69"/>
      <c r="B1053" s="69"/>
      <c r="C1053" s="69"/>
      <c r="D1053" s="69"/>
      <c r="E1053" s="69" t="s">
        <v>333</v>
      </c>
      <c r="F1053" s="69"/>
      <c r="G1053" s="69"/>
      <c r="H1053" s="69"/>
      <c r="I1053" s="69"/>
      <c r="J1053" s="69"/>
      <c r="K1053" s="69"/>
      <c r="L1053" s="69" t="s">
        <v>12434</v>
      </c>
      <c r="M1053" s="70">
        <v>70547.039999999994</v>
      </c>
      <c r="N1053" s="69"/>
      <c r="O1053" s="69"/>
      <c r="P1053" s="69" t="s">
        <v>1380</v>
      </c>
      <c r="Q1053" s="69" t="s">
        <v>2301</v>
      </c>
      <c r="R1053" s="69"/>
      <c r="S1053" s="70">
        <v>70547.039999999994</v>
      </c>
      <c r="T1053" s="70"/>
      <c r="U1053" s="69" t="s">
        <v>1542</v>
      </c>
      <c r="V1053" s="73">
        <v>64</v>
      </c>
      <c r="W1053" s="69" t="s">
        <v>1129</v>
      </c>
      <c r="X1053" s="69"/>
      <c r="Y1053" s="70"/>
      <c r="Z1053" s="69">
        <v>0</v>
      </c>
      <c r="AA1053" s="69"/>
      <c r="AB1053" s="69" t="s">
        <v>1144</v>
      </c>
      <c r="AC1053" s="69"/>
    </row>
    <row r="1054" spans="1:29" x14ac:dyDescent="0.25">
      <c r="A1054" s="69"/>
      <c r="B1054" s="69"/>
      <c r="C1054" s="69"/>
      <c r="D1054" s="69"/>
      <c r="E1054" s="69" t="s">
        <v>326</v>
      </c>
      <c r="F1054" s="69"/>
      <c r="G1054" s="69"/>
      <c r="H1054" s="69"/>
      <c r="I1054" s="69"/>
      <c r="J1054" s="69"/>
      <c r="K1054" s="69"/>
      <c r="L1054" s="69" t="s">
        <v>12435</v>
      </c>
      <c r="M1054" s="70">
        <v>6837.69</v>
      </c>
      <c r="N1054" s="69"/>
      <c r="O1054" s="69"/>
      <c r="P1054" s="69" t="s">
        <v>1694</v>
      </c>
      <c r="Q1054" s="69" t="s">
        <v>1218</v>
      </c>
      <c r="R1054" s="69"/>
      <c r="S1054" s="70">
        <v>6837.69</v>
      </c>
      <c r="T1054" s="70"/>
      <c r="U1054" s="69"/>
      <c r="V1054" s="69"/>
      <c r="W1054" s="69" t="s">
        <v>3011</v>
      </c>
      <c r="X1054" s="69"/>
      <c r="Y1054" s="70"/>
      <c r="Z1054" s="69">
        <v>0</v>
      </c>
      <c r="AA1054" s="69"/>
      <c r="AB1054" s="69" t="s">
        <v>1144</v>
      </c>
      <c r="AC1054" s="69"/>
    </row>
    <row r="1055" spans="1:29" x14ac:dyDescent="0.25">
      <c r="A1055" s="71" t="s">
        <v>193</v>
      </c>
      <c r="B1055" s="71"/>
      <c r="C1055" s="71"/>
      <c r="D1055" s="71"/>
      <c r="E1055" s="71"/>
      <c r="F1055" s="71"/>
      <c r="G1055" s="71"/>
      <c r="H1055" s="71"/>
      <c r="I1055" s="71"/>
      <c r="J1055" s="72">
        <v>560876.12</v>
      </c>
      <c r="K1055" s="71"/>
      <c r="L1055" s="71"/>
      <c r="M1055" s="72">
        <v>556826.86</v>
      </c>
      <c r="N1055" s="72">
        <v>4049.2600000000093</v>
      </c>
      <c r="O1055" s="71"/>
      <c r="P1055" s="71"/>
      <c r="Q1055" s="71"/>
      <c r="R1055" s="71"/>
      <c r="S1055" s="72">
        <v>556826.86</v>
      </c>
      <c r="T1055" s="72">
        <v>549989.17000000004</v>
      </c>
      <c r="U1055" s="71"/>
      <c r="V1055" s="71"/>
      <c r="W1055" s="71"/>
      <c r="X1055" s="72">
        <v>6837.6899999999441</v>
      </c>
      <c r="Y1055" s="72">
        <v>462.69</v>
      </c>
      <c r="Z1055" s="72">
        <v>550451.86</v>
      </c>
      <c r="AA1055" s="69"/>
      <c r="AB1055" s="69"/>
      <c r="AC1055" s="69"/>
    </row>
    <row r="1056" spans="1:29" ht="30" x14ac:dyDescent="0.25">
      <c r="A1056" s="68" t="s">
        <v>12436</v>
      </c>
      <c r="B1056" s="69" t="s">
        <v>12437</v>
      </c>
      <c r="C1056" s="69" t="s">
        <v>12438</v>
      </c>
      <c r="D1056" s="69" t="s">
        <v>10723</v>
      </c>
      <c r="E1056" s="69" t="s">
        <v>12440</v>
      </c>
      <c r="F1056" s="69" t="s">
        <v>10820</v>
      </c>
      <c r="G1056" s="69" t="s">
        <v>1946</v>
      </c>
      <c r="H1056" s="69" t="s">
        <v>1038</v>
      </c>
      <c r="I1056" s="69" t="s">
        <v>1236</v>
      </c>
      <c r="J1056" s="70">
        <v>27944.7</v>
      </c>
      <c r="K1056" s="69" t="s">
        <v>2708</v>
      </c>
      <c r="L1056" s="69" t="s">
        <v>12439</v>
      </c>
      <c r="M1056" s="70">
        <v>18285.599999999999</v>
      </c>
      <c r="N1056" s="69"/>
      <c r="O1056" s="69"/>
      <c r="P1056" s="69" t="s">
        <v>1207</v>
      </c>
      <c r="Q1056" s="69" t="s">
        <v>2661</v>
      </c>
      <c r="R1056" s="69"/>
      <c r="S1056" s="70">
        <v>18285.599999999999</v>
      </c>
      <c r="T1056" s="70"/>
      <c r="U1056" s="69"/>
      <c r="V1056" s="69"/>
      <c r="W1056" s="69" t="s">
        <v>1380</v>
      </c>
      <c r="X1056" s="69"/>
      <c r="Y1056" s="70"/>
      <c r="Z1056" s="69">
        <v>0</v>
      </c>
      <c r="AA1056" s="69" t="s">
        <v>966</v>
      </c>
      <c r="AB1056" s="69" t="s">
        <v>967</v>
      </c>
      <c r="AC1056" s="69" t="s">
        <v>12441</v>
      </c>
    </row>
    <row r="1057" spans="1:29" x14ac:dyDescent="0.25">
      <c r="A1057" s="69"/>
      <c r="B1057" s="69"/>
      <c r="C1057" s="69"/>
      <c r="D1057" s="69"/>
      <c r="E1057" s="69" t="s">
        <v>267</v>
      </c>
      <c r="F1057" s="69"/>
      <c r="G1057" s="69"/>
      <c r="H1057" s="69"/>
      <c r="I1057" s="69"/>
      <c r="J1057" s="69"/>
      <c r="K1057" s="69"/>
      <c r="L1057" s="69" t="s">
        <v>12442</v>
      </c>
      <c r="M1057" s="70">
        <v>9659.1</v>
      </c>
      <c r="N1057" s="69"/>
      <c r="O1057" s="69"/>
      <c r="P1057" s="69" t="s">
        <v>1728</v>
      </c>
      <c r="Q1057" s="69" t="s">
        <v>2584</v>
      </c>
      <c r="R1057" s="69"/>
      <c r="S1057" s="70">
        <v>9659.1</v>
      </c>
      <c r="T1057" s="70"/>
      <c r="U1057" s="69" t="s">
        <v>2944</v>
      </c>
      <c r="V1057" s="73">
        <v>86</v>
      </c>
      <c r="W1057" s="69" t="s">
        <v>2944</v>
      </c>
      <c r="X1057" s="69"/>
      <c r="Y1057" s="70"/>
      <c r="Z1057" s="69">
        <v>0</v>
      </c>
      <c r="AA1057" s="69"/>
      <c r="AB1057" s="69" t="s">
        <v>967</v>
      </c>
      <c r="AC1057" s="69"/>
    </row>
    <row r="1058" spans="1:29" x14ac:dyDescent="0.25">
      <c r="A1058" s="71" t="s">
        <v>193</v>
      </c>
      <c r="B1058" s="71"/>
      <c r="C1058" s="71"/>
      <c r="D1058" s="71"/>
      <c r="E1058" s="71"/>
      <c r="F1058" s="71"/>
      <c r="G1058" s="71"/>
      <c r="H1058" s="71"/>
      <c r="I1058" s="71"/>
      <c r="J1058" s="72">
        <v>27944.7</v>
      </c>
      <c r="K1058" s="71"/>
      <c r="L1058" s="71"/>
      <c r="M1058" s="72">
        <v>27944.699999999997</v>
      </c>
      <c r="N1058" s="72">
        <v>3.637978807091713E-12</v>
      </c>
      <c r="O1058" s="71"/>
      <c r="P1058" s="71"/>
      <c r="Q1058" s="71"/>
      <c r="R1058" s="71"/>
      <c r="S1058" s="72">
        <v>27944.699999999997</v>
      </c>
      <c r="T1058" s="72">
        <v>9659.1</v>
      </c>
      <c r="U1058" s="71"/>
      <c r="V1058" s="71"/>
      <c r="W1058" s="71"/>
      <c r="X1058" s="72">
        <v>18285.599999999999</v>
      </c>
      <c r="Y1058" s="72">
        <v>0</v>
      </c>
      <c r="Z1058" s="72">
        <v>9659.1</v>
      </c>
      <c r="AA1058" s="69"/>
      <c r="AB1058" s="69"/>
      <c r="AC1058" s="69"/>
    </row>
    <row r="1059" spans="1:29" ht="20" x14ac:dyDescent="0.25">
      <c r="A1059" s="68" t="s">
        <v>12443</v>
      </c>
      <c r="B1059" s="69" t="s">
        <v>12444</v>
      </c>
      <c r="C1059" s="69" t="s">
        <v>12445</v>
      </c>
      <c r="D1059" s="69" t="s">
        <v>11971</v>
      </c>
      <c r="E1059" s="69" t="s">
        <v>347</v>
      </c>
      <c r="F1059" s="69" t="s">
        <v>10255</v>
      </c>
      <c r="G1059" s="69" t="s">
        <v>1556</v>
      </c>
      <c r="H1059" s="69" t="s">
        <v>1745</v>
      </c>
      <c r="I1059" s="69" t="s">
        <v>962</v>
      </c>
      <c r="J1059" s="70">
        <v>41009.599999999999</v>
      </c>
      <c r="K1059" s="69" t="s">
        <v>2708</v>
      </c>
      <c r="L1059" s="69" t="s">
        <v>12446</v>
      </c>
      <c r="M1059" s="70">
        <v>9792.4500000000007</v>
      </c>
      <c r="N1059" s="69"/>
      <c r="O1059" s="69"/>
      <c r="P1059" s="69" t="s">
        <v>1207</v>
      </c>
      <c r="Q1059" s="69" t="s">
        <v>1547</v>
      </c>
      <c r="R1059" s="69"/>
      <c r="S1059" s="70">
        <v>9792.4500000000007</v>
      </c>
      <c r="T1059" s="70"/>
      <c r="U1059" s="69" t="s">
        <v>2175</v>
      </c>
      <c r="V1059" s="73">
        <v>131</v>
      </c>
      <c r="W1059" s="69" t="s">
        <v>1286</v>
      </c>
      <c r="X1059" s="69"/>
      <c r="Y1059" s="70"/>
      <c r="Z1059" s="69">
        <v>44.36</v>
      </c>
      <c r="AA1059" s="69" t="s">
        <v>966</v>
      </c>
      <c r="AB1059" s="69" t="s">
        <v>1144</v>
      </c>
      <c r="AC1059" s="69"/>
    </row>
    <row r="1060" spans="1:29" x14ac:dyDescent="0.25">
      <c r="A1060" s="69"/>
      <c r="B1060" s="69"/>
      <c r="C1060" s="69"/>
      <c r="D1060" s="69"/>
      <c r="E1060" s="69" t="s">
        <v>12448</v>
      </c>
      <c r="F1060" s="69"/>
      <c r="G1060" s="69"/>
      <c r="H1060" s="69"/>
      <c r="I1060" s="69"/>
      <c r="J1060" s="69"/>
      <c r="K1060" s="69"/>
      <c r="L1060" s="69" t="s">
        <v>12447</v>
      </c>
      <c r="M1060" s="70">
        <v>28366.16</v>
      </c>
      <c r="N1060" s="69"/>
      <c r="O1060" s="69"/>
      <c r="P1060" s="69" t="s">
        <v>1188</v>
      </c>
      <c r="Q1060" s="69" t="s">
        <v>3173</v>
      </c>
      <c r="R1060" s="69"/>
      <c r="S1060" s="70">
        <v>28366.16</v>
      </c>
      <c r="T1060" s="70"/>
      <c r="U1060" s="69"/>
      <c r="V1060" s="69"/>
      <c r="W1060" s="69" t="s">
        <v>1269</v>
      </c>
      <c r="X1060" s="69"/>
      <c r="Y1060" s="70"/>
      <c r="Z1060" s="69">
        <v>18.43</v>
      </c>
      <c r="AA1060" s="69"/>
      <c r="AB1060" s="69" t="s">
        <v>1144</v>
      </c>
      <c r="AC1060" s="69"/>
    </row>
    <row r="1061" spans="1:29" x14ac:dyDescent="0.25">
      <c r="A1061" s="69"/>
      <c r="B1061" s="69"/>
      <c r="C1061" s="69"/>
      <c r="D1061" s="69"/>
      <c r="E1061" s="69" t="s">
        <v>356</v>
      </c>
      <c r="F1061" s="69"/>
      <c r="G1061" s="69"/>
      <c r="H1061" s="69"/>
      <c r="I1061" s="69"/>
      <c r="J1061" s="69"/>
      <c r="K1061" s="69"/>
      <c r="L1061" s="69" t="s">
        <v>12449</v>
      </c>
      <c r="M1061" s="70">
        <v>1318.17</v>
      </c>
      <c r="N1061" s="69"/>
      <c r="O1061" s="69"/>
      <c r="P1061" s="69" t="s">
        <v>1019</v>
      </c>
      <c r="Q1061" s="69" t="s">
        <v>2301</v>
      </c>
      <c r="R1061" s="69"/>
      <c r="S1061" s="70">
        <v>1318.17</v>
      </c>
      <c r="T1061" s="70"/>
      <c r="U1061" s="69" t="s">
        <v>2136</v>
      </c>
      <c r="V1061" s="73">
        <v>72</v>
      </c>
      <c r="W1061" s="69" t="s">
        <v>2136</v>
      </c>
      <c r="X1061" s="69"/>
      <c r="Y1061" s="70"/>
      <c r="Z1061" s="69">
        <v>0</v>
      </c>
      <c r="AA1061" s="69"/>
      <c r="AB1061" s="69" t="s">
        <v>1144</v>
      </c>
      <c r="AC1061" s="69"/>
    </row>
    <row r="1062" spans="1:29" x14ac:dyDescent="0.25">
      <c r="A1062" s="69"/>
      <c r="B1062" s="69"/>
      <c r="C1062" s="69"/>
      <c r="D1062" s="69"/>
      <c r="E1062" s="69" t="s">
        <v>358</v>
      </c>
      <c r="F1062" s="69"/>
      <c r="G1062" s="69"/>
      <c r="H1062" s="69"/>
      <c r="I1062" s="69"/>
      <c r="J1062" s="69"/>
      <c r="K1062" s="69"/>
      <c r="L1062" s="69" t="s">
        <v>12450</v>
      </c>
      <c r="M1062" s="70">
        <v>1532.82</v>
      </c>
      <c r="N1062" s="69"/>
      <c r="O1062" s="69"/>
      <c r="P1062" s="69" t="s">
        <v>1698</v>
      </c>
      <c r="Q1062" s="69" t="s">
        <v>1218</v>
      </c>
      <c r="R1062" s="69"/>
      <c r="S1062" s="70">
        <v>1532.82</v>
      </c>
      <c r="T1062" s="70"/>
      <c r="U1062" s="69" t="s">
        <v>1217</v>
      </c>
      <c r="V1062" s="73">
        <v>74</v>
      </c>
      <c r="W1062" s="69" t="s">
        <v>1217</v>
      </c>
      <c r="X1062" s="69"/>
      <c r="Y1062" s="70"/>
      <c r="Z1062" s="69">
        <v>0</v>
      </c>
      <c r="AA1062" s="69"/>
      <c r="AB1062" s="69" t="s">
        <v>1144</v>
      </c>
      <c r="AC1062" s="69"/>
    </row>
    <row r="1063" spans="1:29" x14ac:dyDescent="0.25">
      <c r="A1063" s="71" t="s">
        <v>193</v>
      </c>
      <c r="B1063" s="71"/>
      <c r="C1063" s="71"/>
      <c r="D1063" s="71"/>
      <c r="E1063" s="71"/>
      <c r="F1063" s="71"/>
      <c r="G1063" s="71"/>
      <c r="H1063" s="71"/>
      <c r="I1063" s="71"/>
      <c r="J1063" s="72">
        <v>41009.599999999999</v>
      </c>
      <c r="K1063" s="71"/>
      <c r="L1063" s="71"/>
      <c r="M1063" s="72">
        <v>41009.599999999999</v>
      </c>
      <c r="N1063" s="72">
        <v>0</v>
      </c>
      <c r="O1063" s="71"/>
      <c r="P1063" s="71"/>
      <c r="Q1063" s="71"/>
      <c r="R1063" s="71"/>
      <c r="S1063" s="72">
        <v>41009.599999999999</v>
      </c>
      <c r="T1063" s="72">
        <v>12643.44</v>
      </c>
      <c r="U1063" s="71"/>
      <c r="V1063" s="71"/>
      <c r="W1063" s="71"/>
      <c r="X1063" s="72">
        <v>28366.159999999996</v>
      </c>
      <c r="Y1063" s="72">
        <v>62.79</v>
      </c>
      <c r="Z1063" s="72">
        <v>12706.230000000001</v>
      </c>
      <c r="AA1063" s="69"/>
      <c r="AB1063" s="69"/>
      <c r="AC1063" s="69"/>
    </row>
    <row r="1064" spans="1:29" ht="20" x14ac:dyDescent="0.25">
      <c r="A1064" s="68" t="s">
        <v>12451</v>
      </c>
      <c r="B1064" s="69" t="s">
        <v>12452</v>
      </c>
      <c r="C1064" s="69" t="s">
        <v>12453</v>
      </c>
      <c r="D1064" s="69" t="s">
        <v>2704</v>
      </c>
      <c r="E1064" s="69" t="s">
        <v>348</v>
      </c>
      <c r="F1064" s="69" t="s">
        <v>10255</v>
      </c>
      <c r="G1064" s="69" t="s">
        <v>2017</v>
      </c>
      <c r="H1064" s="69" t="s">
        <v>1046</v>
      </c>
      <c r="I1064" s="69" t="s">
        <v>962</v>
      </c>
      <c r="J1064" s="70">
        <v>18320.48</v>
      </c>
      <c r="K1064" s="69" t="s">
        <v>2708</v>
      </c>
      <c r="L1064" s="69" t="s">
        <v>12454</v>
      </c>
      <c r="M1064" s="70">
        <v>18319.38</v>
      </c>
      <c r="N1064" s="69"/>
      <c r="O1064" s="69"/>
      <c r="P1064" s="69" t="s">
        <v>2023</v>
      </c>
      <c r="Q1064" s="69" t="s">
        <v>1112</v>
      </c>
      <c r="R1064" s="69"/>
      <c r="S1064" s="70">
        <v>18319.38</v>
      </c>
      <c r="T1064" s="70"/>
      <c r="U1064" s="69" t="s">
        <v>2170</v>
      </c>
      <c r="V1064" s="73">
        <v>115</v>
      </c>
      <c r="W1064" s="69" t="s">
        <v>1203</v>
      </c>
      <c r="X1064" s="69"/>
      <c r="Y1064" s="70"/>
      <c r="Z1064" s="69">
        <v>84.18</v>
      </c>
      <c r="AA1064" s="69" t="s">
        <v>966</v>
      </c>
      <c r="AB1064" s="69" t="s">
        <v>1144</v>
      </c>
      <c r="AC1064" s="69"/>
    </row>
    <row r="1065" spans="1:29" x14ac:dyDescent="0.25">
      <c r="A1065" s="71" t="s">
        <v>193</v>
      </c>
      <c r="B1065" s="71"/>
      <c r="C1065" s="71"/>
      <c r="D1065" s="71"/>
      <c r="E1065" s="71"/>
      <c r="F1065" s="71"/>
      <c r="G1065" s="71"/>
      <c r="H1065" s="71"/>
      <c r="I1065" s="71"/>
      <c r="J1065" s="72">
        <v>18320.48</v>
      </c>
      <c r="K1065" s="71"/>
      <c r="L1065" s="71"/>
      <c r="M1065" s="72">
        <v>18319.38</v>
      </c>
      <c r="N1065" s="72">
        <v>1.0999999999985448</v>
      </c>
      <c r="O1065" s="71"/>
      <c r="P1065" s="71"/>
      <c r="Q1065" s="71"/>
      <c r="R1065" s="71"/>
      <c r="S1065" s="72">
        <v>18319.38</v>
      </c>
      <c r="T1065" s="72">
        <v>18319.38</v>
      </c>
      <c r="U1065" s="71"/>
      <c r="V1065" s="71"/>
      <c r="W1065" s="71"/>
      <c r="X1065" s="72">
        <v>0</v>
      </c>
      <c r="Y1065" s="72">
        <v>84.18</v>
      </c>
      <c r="Z1065" s="72">
        <v>18403.560000000001</v>
      </c>
      <c r="AA1065" s="69"/>
      <c r="AB1065" s="69"/>
      <c r="AC1065" s="69"/>
    </row>
    <row r="1066" spans="1:29" ht="50" x14ac:dyDescent="0.25">
      <c r="A1066" s="68" t="s">
        <v>12455</v>
      </c>
      <c r="B1066" s="69" t="s">
        <v>11732</v>
      </c>
      <c r="C1066" s="69" t="s">
        <v>197</v>
      </c>
      <c r="D1066" s="69" t="s">
        <v>12456</v>
      </c>
      <c r="E1066" s="69" t="s">
        <v>12458</v>
      </c>
      <c r="F1066" s="69" t="s">
        <v>10255</v>
      </c>
      <c r="G1066" s="69" t="s">
        <v>2004</v>
      </c>
      <c r="H1066" s="69" t="s">
        <v>3185</v>
      </c>
      <c r="I1066" s="69" t="s">
        <v>2527</v>
      </c>
      <c r="J1066" s="70">
        <v>225810.14</v>
      </c>
      <c r="K1066" s="69" t="s">
        <v>2708</v>
      </c>
      <c r="L1066" s="69" t="s">
        <v>12457</v>
      </c>
      <c r="M1066" s="70">
        <v>146291.32999999999</v>
      </c>
      <c r="N1066" s="69"/>
      <c r="O1066" s="69"/>
      <c r="P1066" s="69" t="s">
        <v>1689</v>
      </c>
      <c r="Q1066" s="69" t="s">
        <v>3173</v>
      </c>
      <c r="R1066" s="69"/>
      <c r="S1066" s="70">
        <v>146291.32999999999</v>
      </c>
      <c r="T1066" s="70"/>
      <c r="U1066" s="69"/>
      <c r="V1066" s="69"/>
      <c r="W1066" s="69" t="s">
        <v>1269</v>
      </c>
      <c r="X1066" s="69"/>
      <c r="Y1066" s="70"/>
      <c r="Z1066" s="69">
        <v>95.28</v>
      </c>
      <c r="AA1066" s="69" t="s">
        <v>966</v>
      </c>
      <c r="AB1066" s="69" t="s">
        <v>967</v>
      </c>
      <c r="AC1066" s="69" t="s">
        <v>12459</v>
      </c>
    </row>
    <row r="1067" spans="1:29" ht="50" x14ac:dyDescent="0.25">
      <c r="A1067" s="69"/>
      <c r="B1067" s="69" t="s">
        <v>11732</v>
      </c>
      <c r="C1067" s="69" t="s">
        <v>197</v>
      </c>
      <c r="D1067" s="69" t="s">
        <v>12456</v>
      </c>
      <c r="E1067" s="69" t="s">
        <v>12458</v>
      </c>
      <c r="F1067" s="69" t="s">
        <v>10255</v>
      </c>
      <c r="G1067" s="69" t="s">
        <v>2004</v>
      </c>
      <c r="H1067" s="69" t="s">
        <v>3185</v>
      </c>
      <c r="I1067" s="69" t="s">
        <v>2527</v>
      </c>
      <c r="J1067" s="70">
        <v>225810.14</v>
      </c>
      <c r="K1067" s="69" t="s">
        <v>2708</v>
      </c>
      <c r="L1067" s="69" t="s">
        <v>12460</v>
      </c>
      <c r="M1067" s="70">
        <v>277.2</v>
      </c>
      <c r="N1067" s="69"/>
      <c r="O1067" s="69"/>
      <c r="P1067" s="69" t="s">
        <v>1689</v>
      </c>
      <c r="Q1067" s="69" t="s">
        <v>3173</v>
      </c>
      <c r="R1067" s="69"/>
      <c r="S1067" s="70">
        <v>277.2</v>
      </c>
      <c r="T1067" s="70"/>
      <c r="U1067" s="69"/>
      <c r="V1067" s="69"/>
      <c r="W1067" s="69" t="s">
        <v>1269</v>
      </c>
      <c r="X1067" s="69"/>
      <c r="Y1067" s="70"/>
      <c r="Z1067" s="69">
        <v>95.28</v>
      </c>
      <c r="AA1067" s="69"/>
      <c r="AB1067" s="69" t="s">
        <v>997</v>
      </c>
      <c r="AC1067" s="69"/>
    </row>
    <row r="1068" spans="1:29" ht="50" x14ac:dyDescent="0.25">
      <c r="A1068" s="69"/>
      <c r="B1068" s="69" t="s">
        <v>11732</v>
      </c>
      <c r="C1068" s="69" t="s">
        <v>197</v>
      </c>
      <c r="D1068" s="69" t="s">
        <v>12456</v>
      </c>
      <c r="E1068" s="69" t="s">
        <v>259</v>
      </c>
      <c r="F1068" s="69" t="s">
        <v>10255</v>
      </c>
      <c r="G1068" s="69" t="s">
        <v>2004</v>
      </c>
      <c r="H1068" s="69" t="s">
        <v>3185</v>
      </c>
      <c r="I1068" s="69" t="s">
        <v>2527</v>
      </c>
      <c r="J1068" s="70">
        <v>225810.14</v>
      </c>
      <c r="K1068" s="69" t="s">
        <v>2708</v>
      </c>
      <c r="L1068" s="69" t="s">
        <v>12461</v>
      </c>
      <c r="M1068" s="70">
        <v>3847.31</v>
      </c>
      <c r="N1068" s="69"/>
      <c r="O1068" s="69"/>
      <c r="P1068" s="69" t="s">
        <v>1194</v>
      </c>
      <c r="Q1068" s="69" t="s">
        <v>2584</v>
      </c>
      <c r="R1068" s="69"/>
      <c r="S1068" s="70">
        <v>3847.31</v>
      </c>
      <c r="T1068" s="70"/>
      <c r="U1068" s="69" t="s">
        <v>2944</v>
      </c>
      <c r="V1068" s="73">
        <v>89</v>
      </c>
      <c r="W1068" s="69" t="s">
        <v>2944</v>
      </c>
      <c r="X1068" s="69"/>
      <c r="Y1068" s="70"/>
      <c r="Z1068" s="69">
        <v>0</v>
      </c>
      <c r="AA1068" s="69"/>
      <c r="AB1068" s="69" t="s">
        <v>967</v>
      </c>
      <c r="AC1068" s="69"/>
    </row>
    <row r="1069" spans="1:29" ht="50" x14ac:dyDescent="0.25">
      <c r="A1069" s="69"/>
      <c r="B1069" s="69" t="s">
        <v>11732</v>
      </c>
      <c r="C1069" s="69" t="s">
        <v>197</v>
      </c>
      <c r="D1069" s="69" t="s">
        <v>12456</v>
      </c>
      <c r="E1069" s="69" t="s">
        <v>280</v>
      </c>
      <c r="F1069" s="69" t="s">
        <v>10255</v>
      </c>
      <c r="G1069" s="69" t="s">
        <v>2004</v>
      </c>
      <c r="H1069" s="69" t="s">
        <v>3185</v>
      </c>
      <c r="I1069" s="69" t="s">
        <v>2527</v>
      </c>
      <c r="J1069" s="70">
        <v>225810.14</v>
      </c>
      <c r="K1069" s="69" t="s">
        <v>2708</v>
      </c>
      <c r="L1069" s="69" t="s">
        <v>12462</v>
      </c>
      <c r="M1069" s="70">
        <v>17717.87</v>
      </c>
      <c r="N1069" s="69"/>
      <c r="O1069" s="69"/>
      <c r="P1069" s="69" t="s">
        <v>2065</v>
      </c>
      <c r="Q1069" s="69" t="s">
        <v>3197</v>
      </c>
      <c r="R1069" s="69"/>
      <c r="S1069" s="70">
        <v>17717.87</v>
      </c>
      <c r="T1069" s="70"/>
      <c r="U1069" s="69" t="s">
        <v>1106</v>
      </c>
      <c r="V1069" s="73">
        <v>83</v>
      </c>
      <c r="W1069" s="69" t="s">
        <v>1106</v>
      </c>
      <c r="X1069" s="69"/>
      <c r="Y1069" s="70"/>
      <c r="Z1069" s="69">
        <v>0</v>
      </c>
      <c r="AA1069" s="69"/>
      <c r="AB1069" s="69" t="s">
        <v>967</v>
      </c>
      <c r="AC1069" s="69"/>
    </row>
    <row r="1070" spans="1:29" ht="50" x14ac:dyDescent="0.25">
      <c r="A1070" s="69"/>
      <c r="B1070" s="69" t="s">
        <v>11732</v>
      </c>
      <c r="C1070" s="69" t="s">
        <v>197</v>
      </c>
      <c r="D1070" s="69" t="s">
        <v>12456</v>
      </c>
      <c r="E1070" s="69" t="s">
        <v>298</v>
      </c>
      <c r="F1070" s="69" t="s">
        <v>10255</v>
      </c>
      <c r="G1070" s="69" t="s">
        <v>2004</v>
      </c>
      <c r="H1070" s="69" t="s">
        <v>3185</v>
      </c>
      <c r="I1070" s="69" t="s">
        <v>2527</v>
      </c>
      <c r="J1070" s="70">
        <v>225810.14</v>
      </c>
      <c r="K1070" s="69" t="s">
        <v>2708</v>
      </c>
      <c r="L1070" s="69" t="s">
        <v>12463</v>
      </c>
      <c r="M1070" s="70">
        <v>7062.43</v>
      </c>
      <c r="N1070" s="69"/>
      <c r="O1070" s="69"/>
      <c r="P1070" s="69" t="s">
        <v>1108</v>
      </c>
      <c r="Q1070" s="69" t="s">
        <v>2391</v>
      </c>
      <c r="R1070" s="69"/>
      <c r="S1070" s="70">
        <v>7062.43</v>
      </c>
      <c r="T1070" s="70"/>
      <c r="U1070" s="69"/>
      <c r="V1070" s="69"/>
      <c r="W1070" s="69" t="s">
        <v>1542</v>
      </c>
      <c r="X1070" s="69"/>
      <c r="Y1070" s="70"/>
      <c r="Z1070" s="69">
        <v>0</v>
      </c>
      <c r="AA1070" s="69"/>
      <c r="AB1070" s="69" t="s">
        <v>967</v>
      </c>
      <c r="AC1070" s="69"/>
    </row>
    <row r="1071" spans="1:29" ht="50" x14ac:dyDescent="0.25">
      <c r="A1071" s="69"/>
      <c r="B1071" s="69" t="s">
        <v>11732</v>
      </c>
      <c r="C1071" s="69" t="s">
        <v>197</v>
      </c>
      <c r="D1071" s="69" t="s">
        <v>12456</v>
      </c>
      <c r="E1071" s="69" t="s">
        <v>304</v>
      </c>
      <c r="F1071" s="69" t="s">
        <v>10255</v>
      </c>
      <c r="G1071" s="69" t="s">
        <v>2004</v>
      </c>
      <c r="H1071" s="69" t="s">
        <v>3185</v>
      </c>
      <c r="I1071" s="69" t="s">
        <v>2527</v>
      </c>
      <c r="J1071" s="70">
        <v>225810.14</v>
      </c>
      <c r="K1071" s="69" t="s">
        <v>2708</v>
      </c>
      <c r="L1071" s="69" t="s">
        <v>12464</v>
      </c>
      <c r="M1071" s="70">
        <v>320.10000000000002</v>
      </c>
      <c r="N1071" s="69"/>
      <c r="O1071" s="69"/>
      <c r="P1071" s="69" t="s">
        <v>1108</v>
      </c>
      <c r="Q1071" s="69" t="s">
        <v>2489</v>
      </c>
      <c r="R1071" s="69"/>
      <c r="S1071" s="70">
        <v>320.10000000000002</v>
      </c>
      <c r="T1071" s="70"/>
      <c r="U1071" s="69" t="s">
        <v>3011</v>
      </c>
      <c r="V1071" s="73">
        <v>87</v>
      </c>
      <c r="W1071" s="69" t="s">
        <v>3011</v>
      </c>
      <c r="X1071" s="69"/>
      <c r="Y1071" s="70"/>
      <c r="Z1071" s="69">
        <v>0</v>
      </c>
      <c r="AA1071" s="69"/>
      <c r="AB1071" s="69" t="s">
        <v>1191</v>
      </c>
      <c r="AC1071" s="69"/>
    </row>
    <row r="1072" spans="1:29" ht="50" x14ac:dyDescent="0.25">
      <c r="A1072" s="69"/>
      <c r="B1072" s="69" t="s">
        <v>11732</v>
      </c>
      <c r="C1072" s="69" t="s">
        <v>197</v>
      </c>
      <c r="D1072" s="69" t="s">
        <v>12456</v>
      </c>
      <c r="E1072" s="69" t="s">
        <v>329</v>
      </c>
      <c r="F1072" s="69" t="s">
        <v>10255</v>
      </c>
      <c r="G1072" s="69" t="s">
        <v>2004</v>
      </c>
      <c r="H1072" s="69" t="s">
        <v>3185</v>
      </c>
      <c r="I1072" s="69" t="s">
        <v>2527</v>
      </c>
      <c r="J1072" s="70">
        <v>225810.14</v>
      </c>
      <c r="K1072" s="69" t="s">
        <v>2708</v>
      </c>
      <c r="L1072" s="69" t="s">
        <v>12465</v>
      </c>
      <c r="M1072" s="70">
        <v>42384.93</v>
      </c>
      <c r="N1072" s="69"/>
      <c r="O1072" s="69"/>
      <c r="P1072" s="69" t="s">
        <v>1046</v>
      </c>
      <c r="Q1072" s="69" t="s">
        <v>2397</v>
      </c>
      <c r="R1072" s="69"/>
      <c r="S1072" s="70">
        <v>42384.93</v>
      </c>
      <c r="T1072" s="70"/>
      <c r="U1072" s="69" t="s">
        <v>1916</v>
      </c>
      <c r="V1072" s="73">
        <v>86</v>
      </c>
      <c r="W1072" s="69" t="s">
        <v>1916</v>
      </c>
      <c r="X1072" s="69"/>
      <c r="Y1072" s="70"/>
      <c r="Z1072" s="69">
        <v>0</v>
      </c>
      <c r="AA1072" s="69"/>
      <c r="AB1072" s="69" t="s">
        <v>967</v>
      </c>
      <c r="AC1072" s="69"/>
    </row>
    <row r="1073" spans="1:29" ht="50" x14ac:dyDescent="0.25">
      <c r="A1073" s="69"/>
      <c r="B1073" s="69" t="s">
        <v>11732</v>
      </c>
      <c r="C1073" s="69" t="s">
        <v>197</v>
      </c>
      <c r="D1073" s="69" t="s">
        <v>12456</v>
      </c>
      <c r="E1073" s="69" t="s">
        <v>334</v>
      </c>
      <c r="F1073" s="69" t="s">
        <v>10255</v>
      </c>
      <c r="G1073" s="69" t="s">
        <v>2004</v>
      </c>
      <c r="H1073" s="69" t="s">
        <v>3185</v>
      </c>
      <c r="I1073" s="69" t="s">
        <v>2527</v>
      </c>
      <c r="J1073" s="70">
        <v>225810.14</v>
      </c>
      <c r="K1073" s="69" t="s">
        <v>2708</v>
      </c>
      <c r="L1073" s="69" t="s">
        <v>12466</v>
      </c>
      <c r="M1073" s="70">
        <v>7012.16</v>
      </c>
      <c r="N1073" s="69"/>
      <c r="O1073" s="69"/>
      <c r="P1073" s="69" t="s">
        <v>2529</v>
      </c>
      <c r="Q1073" s="69" t="s">
        <v>1637</v>
      </c>
      <c r="R1073" s="69"/>
      <c r="S1073" s="70">
        <v>7012.16</v>
      </c>
      <c r="T1073" s="70"/>
      <c r="U1073" s="69"/>
      <c r="V1073" s="69"/>
      <c r="W1073" s="69" t="s">
        <v>2661</v>
      </c>
      <c r="X1073" s="69"/>
      <c r="Y1073" s="70"/>
      <c r="Z1073" s="69">
        <v>0</v>
      </c>
      <c r="AA1073" s="69"/>
      <c r="AB1073" s="69" t="s">
        <v>967</v>
      </c>
      <c r="AC1073" s="69"/>
    </row>
    <row r="1074" spans="1:29" ht="50" x14ac:dyDescent="0.25">
      <c r="A1074" s="69"/>
      <c r="B1074" s="69" t="s">
        <v>11732</v>
      </c>
      <c r="C1074" s="69" t="s">
        <v>197</v>
      </c>
      <c r="D1074" s="69" t="s">
        <v>12456</v>
      </c>
      <c r="E1074" s="69" t="s">
        <v>12468</v>
      </c>
      <c r="F1074" s="69" t="s">
        <v>10255</v>
      </c>
      <c r="G1074" s="69" t="s">
        <v>2004</v>
      </c>
      <c r="H1074" s="69" t="s">
        <v>3185</v>
      </c>
      <c r="I1074" s="69" t="s">
        <v>2527</v>
      </c>
      <c r="J1074" s="70">
        <v>225810.14</v>
      </c>
      <c r="K1074" s="69" t="s">
        <v>2708</v>
      </c>
      <c r="L1074" s="69" t="s">
        <v>12467</v>
      </c>
      <c r="M1074" s="70">
        <v>318.29000000000002</v>
      </c>
      <c r="N1074" s="69"/>
      <c r="O1074" s="69"/>
      <c r="P1074" s="69" t="s">
        <v>1106</v>
      </c>
      <c r="Q1074" s="69" t="s">
        <v>1639</v>
      </c>
      <c r="R1074" s="69"/>
      <c r="S1074" s="70">
        <v>318.29000000000002</v>
      </c>
      <c r="T1074" s="70"/>
      <c r="U1074" s="69"/>
      <c r="V1074" s="69"/>
      <c r="W1074" s="69" t="s">
        <v>971</v>
      </c>
      <c r="X1074" s="69"/>
      <c r="Y1074" s="70"/>
      <c r="Z1074" s="69">
        <v>0</v>
      </c>
      <c r="AA1074" s="69"/>
      <c r="AB1074" s="69" t="s">
        <v>997</v>
      </c>
      <c r="AC1074" s="69"/>
    </row>
    <row r="1075" spans="1:29" x14ac:dyDescent="0.25">
      <c r="A1075" s="71" t="s">
        <v>193</v>
      </c>
      <c r="B1075" s="71"/>
      <c r="C1075" s="71"/>
      <c r="D1075" s="71"/>
      <c r="E1075" s="71"/>
      <c r="F1075" s="71"/>
      <c r="G1075" s="71"/>
      <c r="H1075" s="71"/>
      <c r="I1075" s="71"/>
      <c r="J1075" s="72">
        <v>225810.14</v>
      </c>
      <c r="K1075" s="71"/>
      <c r="L1075" s="71"/>
      <c r="M1075" s="72">
        <v>225231.62</v>
      </c>
      <c r="N1075" s="72">
        <v>578.52000000001863</v>
      </c>
      <c r="O1075" s="71"/>
      <c r="P1075" s="71"/>
      <c r="Q1075" s="71"/>
      <c r="R1075" s="71"/>
      <c r="S1075" s="72">
        <v>225231.62</v>
      </c>
      <c r="T1075" s="72">
        <v>64270.21</v>
      </c>
      <c r="U1075" s="71"/>
      <c r="V1075" s="71"/>
      <c r="W1075" s="71"/>
      <c r="X1075" s="72">
        <v>160961.41</v>
      </c>
      <c r="Y1075" s="72">
        <v>190.56</v>
      </c>
      <c r="Z1075" s="72">
        <v>64460.77</v>
      </c>
      <c r="AA1075" s="69"/>
      <c r="AB1075" s="69"/>
      <c r="AC1075" s="69"/>
    </row>
    <row r="1076" spans="1:29" ht="20" x14ac:dyDescent="0.25">
      <c r="A1076" s="68" t="s">
        <v>12469</v>
      </c>
      <c r="B1076" s="69" t="s">
        <v>12470</v>
      </c>
      <c r="C1076" s="69" t="s">
        <v>12471</v>
      </c>
      <c r="D1076" s="69" t="s">
        <v>12202</v>
      </c>
      <c r="E1076" s="69" t="s">
        <v>12473</v>
      </c>
      <c r="F1076" s="69"/>
      <c r="G1076" s="69" t="s">
        <v>1675</v>
      </c>
      <c r="H1076" s="69" t="s">
        <v>1675</v>
      </c>
      <c r="I1076" s="69" t="s">
        <v>962</v>
      </c>
      <c r="J1076" s="70">
        <v>4586.43</v>
      </c>
      <c r="K1076" s="69" t="s">
        <v>2708</v>
      </c>
      <c r="L1076" s="69" t="s">
        <v>12472</v>
      </c>
      <c r="M1076" s="70">
        <v>4586.43</v>
      </c>
      <c r="N1076" s="69"/>
      <c r="O1076" s="69"/>
      <c r="P1076" s="69" t="s">
        <v>1886</v>
      </c>
      <c r="Q1076" s="69" t="s">
        <v>2039</v>
      </c>
      <c r="R1076" s="69"/>
      <c r="S1076" s="70">
        <v>4586.43</v>
      </c>
      <c r="T1076" s="70"/>
      <c r="U1076" s="69" t="s">
        <v>2039</v>
      </c>
      <c r="V1076" s="73">
        <v>41</v>
      </c>
      <c r="W1076" s="69" t="s">
        <v>2039</v>
      </c>
      <c r="X1076" s="69"/>
      <c r="Y1076" s="70"/>
      <c r="Z1076" s="69">
        <v>0</v>
      </c>
      <c r="AA1076" s="69" t="s">
        <v>966</v>
      </c>
      <c r="AB1076" s="69" t="s">
        <v>1144</v>
      </c>
      <c r="AC1076" s="69"/>
    </row>
    <row r="1077" spans="1:29" x14ac:dyDescent="0.25">
      <c r="A1077" s="71" t="s">
        <v>193</v>
      </c>
      <c r="B1077" s="71"/>
      <c r="C1077" s="71"/>
      <c r="D1077" s="71"/>
      <c r="E1077" s="71"/>
      <c r="F1077" s="71"/>
      <c r="G1077" s="71"/>
      <c r="H1077" s="71"/>
      <c r="I1077" s="71"/>
      <c r="J1077" s="72">
        <v>4586.43</v>
      </c>
      <c r="K1077" s="71"/>
      <c r="L1077" s="71"/>
      <c r="M1077" s="72">
        <v>4586.43</v>
      </c>
      <c r="N1077" s="72">
        <v>0</v>
      </c>
      <c r="O1077" s="71"/>
      <c r="P1077" s="71"/>
      <c r="Q1077" s="71"/>
      <c r="R1077" s="71"/>
      <c r="S1077" s="72">
        <v>4586.43</v>
      </c>
      <c r="T1077" s="72">
        <v>4586.43</v>
      </c>
      <c r="U1077" s="71"/>
      <c r="V1077" s="71"/>
      <c r="W1077" s="71"/>
      <c r="X1077" s="72">
        <v>0</v>
      </c>
      <c r="Y1077" s="72">
        <v>0</v>
      </c>
      <c r="Z1077" s="72">
        <v>4586.43</v>
      </c>
      <c r="AA1077" s="69"/>
      <c r="AB1077" s="69"/>
      <c r="AC1077" s="69"/>
    </row>
    <row r="1078" spans="1:29" ht="30" x14ac:dyDescent="0.25">
      <c r="A1078" s="68" t="s">
        <v>12474</v>
      </c>
      <c r="B1078" s="69" t="s">
        <v>11119</v>
      </c>
      <c r="C1078" s="69" t="s">
        <v>12475</v>
      </c>
      <c r="D1078" s="69" t="s">
        <v>1907</v>
      </c>
      <c r="E1078" s="69" t="s">
        <v>12477</v>
      </c>
      <c r="F1078" s="69" t="s">
        <v>10255</v>
      </c>
      <c r="G1078" s="69" t="s">
        <v>1085</v>
      </c>
      <c r="H1078" s="69" t="s">
        <v>1062</v>
      </c>
      <c r="I1078" s="69" t="s">
        <v>962</v>
      </c>
      <c r="J1078" s="70">
        <v>55940.73</v>
      </c>
      <c r="K1078" s="69" t="s">
        <v>2708</v>
      </c>
      <c r="L1078" s="69" t="s">
        <v>12476</v>
      </c>
      <c r="M1078" s="70">
        <v>129.72999999999999</v>
      </c>
      <c r="N1078" s="69"/>
      <c r="O1078" s="69"/>
      <c r="P1078" s="69" t="s">
        <v>1102</v>
      </c>
      <c r="Q1078" s="69" t="s">
        <v>1051</v>
      </c>
      <c r="R1078" s="69"/>
      <c r="S1078" s="70">
        <v>129.72999999999999</v>
      </c>
      <c r="T1078" s="70"/>
      <c r="U1078" s="69" t="s">
        <v>1051</v>
      </c>
      <c r="V1078" s="73">
        <v>6</v>
      </c>
      <c r="W1078" s="69" t="s">
        <v>1051</v>
      </c>
      <c r="X1078" s="69"/>
      <c r="Y1078" s="70"/>
      <c r="Z1078" s="69">
        <v>0</v>
      </c>
      <c r="AA1078" s="69" t="s">
        <v>966</v>
      </c>
      <c r="AB1078" s="69" t="s">
        <v>1191</v>
      </c>
      <c r="AC1078" s="69" t="s">
        <v>12478</v>
      </c>
    </row>
    <row r="1079" spans="1:29" x14ac:dyDescent="0.25">
      <c r="A1079" s="69"/>
      <c r="B1079" s="69"/>
      <c r="C1079" s="69"/>
      <c r="D1079" s="69"/>
      <c r="E1079" s="69" t="s">
        <v>260</v>
      </c>
      <c r="F1079" s="69"/>
      <c r="G1079" s="69"/>
      <c r="H1079" s="69"/>
      <c r="I1079" s="69"/>
      <c r="J1079" s="69"/>
      <c r="K1079" s="69"/>
      <c r="L1079" s="69" t="s">
        <v>12479</v>
      </c>
      <c r="M1079" s="70">
        <v>21730</v>
      </c>
      <c r="N1079" s="69"/>
      <c r="O1079" s="69"/>
      <c r="P1079" s="69" t="s">
        <v>1069</v>
      </c>
      <c r="Q1079" s="69" t="s">
        <v>2148</v>
      </c>
      <c r="R1079" s="69"/>
      <c r="S1079" s="70">
        <v>21730</v>
      </c>
      <c r="T1079" s="70"/>
      <c r="U1079" s="69" t="s">
        <v>2136</v>
      </c>
      <c r="V1079" s="73">
        <v>78</v>
      </c>
      <c r="W1079" s="69" t="s">
        <v>1394</v>
      </c>
      <c r="X1079" s="69"/>
      <c r="Y1079" s="70"/>
      <c r="Z1079" s="69">
        <v>4.91</v>
      </c>
      <c r="AA1079" s="69"/>
      <c r="AB1079" s="69" t="s">
        <v>967</v>
      </c>
      <c r="AC1079" s="69"/>
    </row>
    <row r="1080" spans="1:29" x14ac:dyDescent="0.25">
      <c r="A1080" s="69"/>
      <c r="B1080" s="69"/>
      <c r="C1080" s="69"/>
      <c r="D1080" s="69"/>
      <c r="E1080" s="69" t="s">
        <v>279</v>
      </c>
      <c r="F1080" s="69"/>
      <c r="G1080" s="69"/>
      <c r="H1080" s="69"/>
      <c r="I1080" s="69"/>
      <c r="J1080" s="69"/>
      <c r="K1080" s="69"/>
      <c r="L1080" s="69" t="s">
        <v>12480</v>
      </c>
      <c r="M1080" s="70">
        <v>24337</v>
      </c>
      <c r="N1080" s="69"/>
      <c r="O1080" s="69"/>
      <c r="P1080" s="69" t="s">
        <v>1088</v>
      </c>
      <c r="Q1080" s="69" t="s">
        <v>4045</v>
      </c>
      <c r="R1080" s="69"/>
      <c r="S1080" s="70">
        <v>24337</v>
      </c>
      <c r="T1080" s="70"/>
      <c r="U1080" s="69" t="s">
        <v>2388</v>
      </c>
      <c r="V1080" s="73">
        <v>66</v>
      </c>
      <c r="W1080" s="69" t="s">
        <v>1217</v>
      </c>
      <c r="X1080" s="69"/>
      <c r="Y1080" s="70"/>
      <c r="Z1080" s="69">
        <v>0</v>
      </c>
      <c r="AA1080" s="69"/>
      <c r="AB1080" s="69" t="s">
        <v>967</v>
      </c>
      <c r="AC1080" s="69"/>
    </row>
    <row r="1081" spans="1:29" x14ac:dyDescent="0.25">
      <c r="A1081" s="69"/>
      <c r="B1081" s="69"/>
      <c r="C1081" s="69"/>
      <c r="D1081" s="69"/>
      <c r="E1081" s="69" t="s">
        <v>279</v>
      </c>
      <c r="F1081" s="69"/>
      <c r="G1081" s="69"/>
      <c r="H1081" s="69"/>
      <c r="I1081" s="69"/>
      <c r="J1081" s="69"/>
      <c r="K1081" s="69"/>
      <c r="L1081" s="69" t="s">
        <v>12481</v>
      </c>
      <c r="M1081" s="70">
        <v>9744</v>
      </c>
      <c r="N1081" s="69"/>
      <c r="O1081" s="69"/>
      <c r="P1081" s="69" t="s">
        <v>1088</v>
      </c>
      <c r="Q1081" s="69" t="s">
        <v>4045</v>
      </c>
      <c r="R1081" s="69"/>
      <c r="S1081" s="70">
        <v>9744</v>
      </c>
      <c r="T1081" s="70"/>
      <c r="U1081" s="69" t="s">
        <v>2388</v>
      </c>
      <c r="V1081" s="73">
        <v>66</v>
      </c>
      <c r="W1081" s="69" t="s">
        <v>1217</v>
      </c>
      <c r="X1081" s="69"/>
      <c r="Y1081" s="70"/>
      <c r="Z1081" s="69">
        <v>0</v>
      </c>
      <c r="AA1081" s="69"/>
      <c r="AB1081" s="69" t="s">
        <v>997</v>
      </c>
      <c r="AC1081" s="69"/>
    </row>
    <row r="1082" spans="1:29" x14ac:dyDescent="0.25">
      <c r="A1082" s="71" t="s">
        <v>193</v>
      </c>
      <c r="B1082" s="71"/>
      <c r="C1082" s="71"/>
      <c r="D1082" s="71"/>
      <c r="E1082" s="71"/>
      <c r="F1082" s="71"/>
      <c r="G1082" s="71"/>
      <c r="H1082" s="71"/>
      <c r="I1082" s="71"/>
      <c r="J1082" s="72">
        <v>55940.73</v>
      </c>
      <c r="K1082" s="71"/>
      <c r="L1082" s="71"/>
      <c r="M1082" s="72">
        <v>55940.729999999996</v>
      </c>
      <c r="N1082" s="72">
        <v>7.2759576141834259E-12</v>
      </c>
      <c r="O1082" s="71"/>
      <c r="P1082" s="71"/>
      <c r="Q1082" s="71"/>
      <c r="R1082" s="71"/>
      <c r="S1082" s="72">
        <v>55940.729999999996</v>
      </c>
      <c r="T1082" s="72">
        <v>55940.73</v>
      </c>
      <c r="U1082" s="71"/>
      <c r="V1082" s="71"/>
      <c r="W1082" s="71"/>
      <c r="X1082" s="72">
        <v>-7.2759576141834259E-12</v>
      </c>
      <c r="Y1082" s="72">
        <v>4.91</v>
      </c>
      <c r="Z1082" s="72">
        <v>55945.640000000007</v>
      </c>
      <c r="AA1082" s="69"/>
      <c r="AB1082" s="69"/>
      <c r="AC1082" s="69"/>
    </row>
    <row r="1083" spans="1:29" ht="30" x14ac:dyDescent="0.25">
      <c r="A1083" s="68" t="s">
        <v>12482</v>
      </c>
      <c r="B1083" s="69" t="s">
        <v>12483</v>
      </c>
      <c r="C1083" s="69" t="s">
        <v>12484</v>
      </c>
      <c r="D1083" s="69" t="s">
        <v>10723</v>
      </c>
      <c r="E1083" s="69" t="s">
        <v>12486</v>
      </c>
      <c r="F1083" s="69" t="s">
        <v>10612</v>
      </c>
      <c r="G1083" s="69" t="s">
        <v>1646</v>
      </c>
      <c r="H1083" s="69" t="s">
        <v>1706</v>
      </c>
      <c r="I1083" s="69" t="s">
        <v>1236</v>
      </c>
      <c r="J1083" s="70">
        <v>59205.760000000002</v>
      </c>
      <c r="K1083" s="69" t="s">
        <v>2708</v>
      </c>
      <c r="L1083" s="69" t="s">
        <v>12485</v>
      </c>
      <c r="M1083" s="70">
        <v>22217.599999999999</v>
      </c>
      <c r="N1083" s="69"/>
      <c r="O1083" s="69"/>
      <c r="P1083" s="69" t="s">
        <v>1194</v>
      </c>
      <c r="Q1083" s="69" t="s">
        <v>1738</v>
      </c>
      <c r="R1083" s="69"/>
      <c r="S1083" s="70">
        <v>22217.599999999999</v>
      </c>
      <c r="T1083" s="70"/>
      <c r="U1083" s="69"/>
      <c r="V1083" s="69"/>
      <c r="W1083" s="69"/>
      <c r="X1083" s="69"/>
      <c r="Y1083" s="70"/>
      <c r="Z1083" s="69">
        <v>0</v>
      </c>
      <c r="AA1083" s="69" t="s">
        <v>966</v>
      </c>
      <c r="AB1083" s="69" t="s">
        <v>967</v>
      </c>
      <c r="AC1083" s="69" t="s">
        <v>12487</v>
      </c>
    </row>
    <row r="1084" spans="1:29" x14ac:dyDescent="0.25">
      <c r="A1084" s="69"/>
      <c r="B1084" s="69"/>
      <c r="C1084" s="69"/>
      <c r="D1084" s="69"/>
      <c r="E1084" s="69" t="s">
        <v>12489</v>
      </c>
      <c r="F1084" s="69"/>
      <c r="G1084" s="69"/>
      <c r="H1084" s="69"/>
      <c r="I1084" s="69"/>
      <c r="J1084" s="69"/>
      <c r="K1084" s="69"/>
      <c r="L1084" s="69" t="s">
        <v>12488</v>
      </c>
      <c r="M1084" s="70">
        <v>34993.86</v>
      </c>
      <c r="N1084" s="69"/>
      <c r="O1084" s="69"/>
      <c r="P1084" s="69" t="s">
        <v>2124</v>
      </c>
      <c r="Q1084" s="69" t="s">
        <v>1129</v>
      </c>
      <c r="R1084" s="69"/>
      <c r="S1084" s="70">
        <v>34993.86</v>
      </c>
      <c r="T1084" s="70"/>
      <c r="U1084" s="69" t="s">
        <v>1129</v>
      </c>
      <c r="V1084" s="73">
        <v>79</v>
      </c>
      <c r="W1084" s="69" t="s">
        <v>1129</v>
      </c>
      <c r="X1084" s="69"/>
      <c r="Y1084" s="70"/>
      <c r="Z1084" s="69">
        <v>66.39</v>
      </c>
      <c r="AA1084" s="69"/>
      <c r="AB1084" s="69" t="s">
        <v>967</v>
      </c>
      <c r="AC1084" s="69"/>
    </row>
    <row r="1085" spans="1:29" x14ac:dyDescent="0.25">
      <c r="A1085" s="69"/>
      <c r="B1085" s="69"/>
      <c r="C1085" s="69"/>
      <c r="D1085" s="69"/>
      <c r="E1085" s="69" t="s">
        <v>12491</v>
      </c>
      <c r="F1085" s="69"/>
      <c r="G1085" s="69"/>
      <c r="H1085" s="69"/>
      <c r="I1085" s="69"/>
      <c r="J1085" s="69"/>
      <c r="K1085" s="69"/>
      <c r="L1085" s="69" t="s">
        <v>12490</v>
      </c>
      <c r="M1085" s="70">
        <v>1888.48</v>
      </c>
      <c r="N1085" s="69"/>
      <c r="O1085" s="69"/>
      <c r="P1085" s="69" t="s">
        <v>1694</v>
      </c>
      <c r="Q1085" s="69" t="s">
        <v>2189</v>
      </c>
      <c r="R1085" s="69"/>
      <c r="S1085" s="70">
        <v>1888.48</v>
      </c>
      <c r="T1085" s="70"/>
      <c r="U1085" s="69" t="s">
        <v>2189</v>
      </c>
      <c r="V1085" s="73">
        <v>84</v>
      </c>
      <c r="W1085" s="69" t="s">
        <v>2189</v>
      </c>
      <c r="X1085" s="69"/>
      <c r="Y1085" s="70"/>
      <c r="Z1085" s="69">
        <v>1.47</v>
      </c>
      <c r="AA1085" s="69"/>
      <c r="AB1085" s="69" t="s">
        <v>997</v>
      </c>
      <c r="AC1085" s="69"/>
    </row>
    <row r="1086" spans="1:29" x14ac:dyDescent="0.25">
      <c r="A1086" s="71" t="s">
        <v>193</v>
      </c>
      <c r="B1086" s="71"/>
      <c r="C1086" s="71"/>
      <c r="D1086" s="71"/>
      <c r="E1086" s="71"/>
      <c r="F1086" s="71"/>
      <c r="G1086" s="71"/>
      <c r="H1086" s="71"/>
      <c r="I1086" s="71"/>
      <c r="J1086" s="72">
        <v>59205.760000000002</v>
      </c>
      <c r="K1086" s="71"/>
      <c r="L1086" s="71"/>
      <c r="M1086" s="72">
        <v>59099.94</v>
      </c>
      <c r="N1086" s="72">
        <v>105.81999999999971</v>
      </c>
      <c r="O1086" s="71"/>
      <c r="P1086" s="71"/>
      <c r="Q1086" s="71"/>
      <c r="R1086" s="71"/>
      <c r="S1086" s="72">
        <v>59099.94</v>
      </c>
      <c r="T1086" s="72">
        <v>36882.339999999997</v>
      </c>
      <c r="U1086" s="71"/>
      <c r="V1086" s="71"/>
      <c r="W1086" s="71"/>
      <c r="X1086" s="72">
        <v>22217.600000000006</v>
      </c>
      <c r="Y1086" s="72">
        <v>67.86</v>
      </c>
      <c r="Z1086" s="72">
        <v>36950.199999999997</v>
      </c>
      <c r="AA1086" s="69"/>
      <c r="AB1086" s="69"/>
      <c r="AC1086" s="69"/>
    </row>
    <row r="1087" spans="1:29" ht="30" x14ac:dyDescent="0.25">
      <c r="A1087" s="68" t="s">
        <v>12492</v>
      </c>
      <c r="B1087" s="69" t="s">
        <v>12493</v>
      </c>
      <c r="C1087" s="69" t="s">
        <v>12494</v>
      </c>
      <c r="D1087" s="69" t="s">
        <v>12088</v>
      </c>
      <c r="E1087" s="69" t="s">
        <v>12496</v>
      </c>
      <c r="F1087" s="69" t="s">
        <v>10255</v>
      </c>
      <c r="G1087" s="69" t="s">
        <v>1681</v>
      </c>
      <c r="H1087" s="69" t="s">
        <v>3185</v>
      </c>
      <c r="I1087" s="69" t="s">
        <v>1236</v>
      </c>
      <c r="J1087" s="70">
        <v>1765813.16</v>
      </c>
      <c r="K1087" s="69" t="s">
        <v>2708</v>
      </c>
      <c r="L1087" s="69" t="s">
        <v>12495</v>
      </c>
      <c r="M1087" s="70">
        <v>87388.64</v>
      </c>
      <c r="N1087" s="69"/>
      <c r="O1087" s="69"/>
      <c r="P1087" s="69" t="s">
        <v>1189</v>
      </c>
      <c r="Q1087" s="69" t="s">
        <v>3173</v>
      </c>
      <c r="R1087" s="69"/>
      <c r="S1087" s="70">
        <v>87388.64</v>
      </c>
      <c r="T1087" s="70"/>
      <c r="U1087" s="69"/>
      <c r="V1087" s="69"/>
      <c r="W1087" s="69" t="s">
        <v>1269</v>
      </c>
      <c r="X1087" s="69"/>
      <c r="Y1087" s="70"/>
      <c r="Z1087" s="69">
        <v>66.14</v>
      </c>
      <c r="AA1087" s="69" t="s">
        <v>966</v>
      </c>
      <c r="AB1087" s="69" t="s">
        <v>967</v>
      </c>
      <c r="AC1087" s="69" t="s">
        <v>12497</v>
      </c>
    </row>
    <row r="1088" spans="1:29" x14ac:dyDescent="0.25">
      <c r="A1088" s="69"/>
      <c r="B1088" s="69"/>
      <c r="C1088" s="69"/>
      <c r="D1088" s="69"/>
      <c r="E1088" s="69" t="s">
        <v>12499</v>
      </c>
      <c r="F1088" s="69"/>
      <c r="G1088" s="69"/>
      <c r="H1088" s="69"/>
      <c r="I1088" s="69"/>
      <c r="J1088" s="69"/>
      <c r="K1088" s="69"/>
      <c r="L1088" s="69" t="s">
        <v>12498</v>
      </c>
      <c r="M1088" s="70">
        <v>143923.35999999999</v>
      </c>
      <c r="N1088" s="69"/>
      <c r="O1088" s="69"/>
      <c r="P1088" s="69" t="s">
        <v>1088</v>
      </c>
      <c r="Q1088" s="69" t="s">
        <v>3173</v>
      </c>
      <c r="R1088" s="69"/>
      <c r="S1088" s="70">
        <v>143923.35999999999</v>
      </c>
      <c r="T1088" s="70"/>
      <c r="U1088" s="69"/>
      <c r="V1088" s="69"/>
      <c r="W1088" s="69" t="s">
        <v>1269</v>
      </c>
      <c r="X1088" s="69"/>
      <c r="Y1088" s="70"/>
      <c r="Z1088" s="69">
        <v>109.15</v>
      </c>
      <c r="AA1088" s="69"/>
      <c r="AB1088" s="69" t="s">
        <v>997</v>
      </c>
      <c r="AC1088" s="69"/>
    </row>
    <row r="1089" spans="1:29" x14ac:dyDescent="0.25">
      <c r="A1089" s="69"/>
      <c r="B1089" s="69"/>
      <c r="C1089" s="69"/>
      <c r="D1089" s="69"/>
      <c r="E1089" s="69" t="s">
        <v>12501</v>
      </c>
      <c r="F1089" s="69"/>
      <c r="G1089" s="69"/>
      <c r="H1089" s="69"/>
      <c r="I1089" s="69"/>
      <c r="J1089" s="69"/>
      <c r="K1089" s="69"/>
      <c r="L1089" s="69" t="s">
        <v>12500</v>
      </c>
      <c r="M1089" s="70">
        <v>40164.9</v>
      </c>
      <c r="N1089" s="69"/>
      <c r="O1089" s="69"/>
      <c r="P1089" s="69" t="s">
        <v>1258</v>
      </c>
      <c r="Q1089" s="69" t="s">
        <v>1805</v>
      </c>
      <c r="R1089" s="69"/>
      <c r="S1089" s="70">
        <v>40164.9</v>
      </c>
      <c r="T1089" s="70"/>
      <c r="U1089" s="69"/>
      <c r="V1089" s="69"/>
      <c r="W1089" s="69" t="s">
        <v>1269</v>
      </c>
      <c r="X1089" s="69"/>
      <c r="Y1089" s="70"/>
      <c r="Z1089" s="69">
        <v>30.38</v>
      </c>
      <c r="AA1089" s="69"/>
      <c r="AB1089" s="69" t="s">
        <v>997</v>
      </c>
      <c r="AC1089" s="69"/>
    </row>
    <row r="1090" spans="1:29" x14ac:dyDescent="0.25">
      <c r="A1090" s="69"/>
      <c r="B1090" s="69"/>
      <c r="C1090" s="69"/>
      <c r="D1090" s="69"/>
      <c r="E1090" s="69" t="s">
        <v>12503</v>
      </c>
      <c r="F1090" s="69"/>
      <c r="G1090" s="69"/>
      <c r="H1090" s="69"/>
      <c r="I1090" s="69"/>
      <c r="J1090" s="69"/>
      <c r="K1090" s="69"/>
      <c r="L1090" s="69" t="s">
        <v>12502</v>
      </c>
      <c r="M1090" s="70">
        <v>79016.95</v>
      </c>
      <c r="N1090" s="69"/>
      <c r="O1090" s="69"/>
      <c r="P1090" s="69" t="s">
        <v>1258</v>
      </c>
      <c r="Q1090" s="69" t="s">
        <v>2605</v>
      </c>
      <c r="R1090" s="69"/>
      <c r="S1090" s="70">
        <v>79016.95</v>
      </c>
      <c r="T1090" s="70"/>
      <c r="U1090" s="69"/>
      <c r="V1090" s="69"/>
      <c r="W1090" s="69" t="s">
        <v>1307</v>
      </c>
      <c r="X1090" s="69"/>
      <c r="Y1090" s="70"/>
      <c r="Z1090" s="69">
        <v>26.17</v>
      </c>
      <c r="AA1090" s="69"/>
      <c r="AB1090" s="69" t="s">
        <v>997</v>
      </c>
      <c r="AC1090" s="69"/>
    </row>
    <row r="1091" spans="1:29" x14ac:dyDescent="0.25">
      <c r="A1091" s="69"/>
      <c r="B1091" s="69"/>
      <c r="C1091" s="69"/>
      <c r="D1091" s="69"/>
      <c r="E1091" s="69" t="s">
        <v>12505</v>
      </c>
      <c r="F1091" s="69"/>
      <c r="G1091" s="69"/>
      <c r="H1091" s="69"/>
      <c r="I1091" s="69"/>
      <c r="J1091" s="69"/>
      <c r="K1091" s="69"/>
      <c r="L1091" s="69" t="s">
        <v>12504</v>
      </c>
      <c r="M1091" s="70">
        <v>81757.5</v>
      </c>
      <c r="N1091" s="69"/>
      <c r="O1091" s="69"/>
      <c r="P1091" s="69" t="s">
        <v>1051</v>
      </c>
      <c r="Q1091" s="69" t="s">
        <v>3173</v>
      </c>
      <c r="R1091" s="69"/>
      <c r="S1091" s="70">
        <v>81757.5</v>
      </c>
      <c r="T1091" s="70"/>
      <c r="U1091" s="69"/>
      <c r="V1091" s="69"/>
      <c r="W1091" s="69" t="s">
        <v>1269</v>
      </c>
      <c r="X1091" s="69"/>
      <c r="Y1091" s="70"/>
      <c r="Z1091" s="69">
        <v>61.96</v>
      </c>
      <c r="AA1091" s="69"/>
      <c r="AB1091" s="69" t="s">
        <v>997</v>
      </c>
      <c r="AC1091" s="69"/>
    </row>
    <row r="1092" spans="1:29" x14ac:dyDescent="0.25">
      <c r="A1092" s="69"/>
      <c r="B1092" s="69"/>
      <c r="C1092" s="69"/>
      <c r="D1092" s="69"/>
      <c r="E1092" s="69" t="s">
        <v>258</v>
      </c>
      <c r="F1092" s="69"/>
      <c r="G1092" s="69"/>
      <c r="H1092" s="69"/>
      <c r="I1092" s="69"/>
      <c r="J1092" s="69"/>
      <c r="K1092" s="69"/>
      <c r="L1092" s="69" t="s">
        <v>12506</v>
      </c>
      <c r="M1092" s="70">
        <v>174791.27</v>
      </c>
      <c r="N1092" s="69"/>
      <c r="O1092" s="69"/>
      <c r="P1092" s="69" t="s">
        <v>1202</v>
      </c>
      <c r="Q1092" s="69" t="s">
        <v>2219</v>
      </c>
      <c r="R1092" s="69"/>
      <c r="S1092" s="70">
        <v>174791.27</v>
      </c>
      <c r="T1092" s="70"/>
      <c r="U1092" s="69" t="s">
        <v>2137</v>
      </c>
      <c r="V1092" s="73">
        <v>77</v>
      </c>
      <c r="W1092" s="69" t="s">
        <v>1307</v>
      </c>
      <c r="X1092" s="69"/>
      <c r="Y1092" s="70"/>
      <c r="Z1092" s="69">
        <v>135.21</v>
      </c>
      <c r="AA1092" s="69"/>
      <c r="AB1092" s="69" t="s">
        <v>967</v>
      </c>
      <c r="AC1092" s="69"/>
    </row>
    <row r="1093" spans="1:29" x14ac:dyDescent="0.25">
      <c r="A1093" s="69"/>
      <c r="B1093" s="69"/>
      <c r="C1093" s="69"/>
      <c r="D1093" s="69"/>
      <c r="E1093" s="69" t="s">
        <v>252</v>
      </c>
      <c r="F1093" s="69"/>
      <c r="G1093" s="69"/>
      <c r="H1093" s="69"/>
      <c r="I1093" s="69"/>
      <c r="J1093" s="69"/>
      <c r="K1093" s="69"/>
      <c r="L1093" s="69" t="s">
        <v>12507</v>
      </c>
      <c r="M1093" s="70">
        <v>78993.33</v>
      </c>
      <c r="N1093" s="69"/>
      <c r="O1093" s="69"/>
      <c r="P1093" s="69" t="s">
        <v>1886</v>
      </c>
      <c r="Q1093" s="69" t="s">
        <v>2219</v>
      </c>
      <c r="R1093" s="69"/>
      <c r="S1093" s="70">
        <v>78993.33</v>
      </c>
      <c r="T1093" s="70"/>
      <c r="U1093" s="69" t="s">
        <v>2388</v>
      </c>
      <c r="V1093" s="73">
        <v>95</v>
      </c>
      <c r="W1093" s="69" t="s">
        <v>1307</v>
      </c>
      <c r="X1093" s="69"/>
      <c r="Y1093" s="70"/>
      <c r="Z1093" s="69">
        <v>174.4</v>
      </c>
      <c r="AA1093" s="69"/>
      <c r="AB1093" s="69" t="s">
        <v>967</v>
      </c>
      <c r="AC1093" s="69"/>
    </row>
    <row r="1094" spans="1:29" x14ac:dyDescent="0.25">
      <c r="A1094" s="69"/>
      <c r="B1094" s="69"/>
      <c r="C1094" s="69"/>
      <c r="D1094" s="69"/>
      <c r="E1094" s="69" t="s">
        <v>328</v>
      </c>
      <c r="F1094" s="69"/>
      <c r="G1094" s="69"/>
      <c r="H1094" s="69"/>
      <c r="I1094" s="69"/>
      <c r="J1094" s="69"/>
      <c r="K1094" s="69"/>
      <c r="L1094" s="69" t="s">
        <v>12508</v>
      </c>
      <c r="M1094" s="70">
        <v>86007.28</v>
      </c>
      <c r="N1094" s="69"/>
      <c r="O1094" s="69"/>
      <c r="P1094" s="69" t="s">
        <v>1694</v>
      </c>
      <c r="Q1094" s="69" t="s">
        <v>2301</v>
      </c>
      <c r="R1094" s="69"/>
      <c r="S1094" s="70">
        <v>86007.28</v>
      </c>
      <c r="T1094" s="70"/>
      <c r="U1094" s="69" t="s">
        <v>2277</v>
      </c>
      <c r="V1094" s="73">
        <v>90</v>
      </c>
      <c r="W1094" s="69" t="s">
        <v>1217</v>
      </c>
      <c r="X1094" s="69"/>
      <c r="Y1094" s="70"/>
      <c r="Z1094" s="69">
        <v>436.09</v>
      </c>
      <c r="AA1094" s="69"/>
      <c r="AB1094" s="69" t="s">
        <v>997</v>
      </c>
      <c r="AC1094" s="69"/>
    </row>
    <row r="1095" spans="1:29" x14ac:dyDescent="0.25">
      <c r="A1095" s="69"/>
      <c r="B1095" s="69"/>
      <c r="C1095" s="69"/>
      <c r="D1095" s="69"/>
      <c r="E1095" s="69" t="s">
        <v>323</v>
      </c>
      <c r="F1095" s="69"/>
      <c r="G1095" s="69"/>
      <c r="H1095" s="69"/>
      <c r="I1095" s="69"/>
      <c r="J1095" s="69"/>
      <c r="K1095" s="69"/>
      <c r="L1095" s="69" t="s">
        <v>12509</v>
      </c>
      <c r="M1095" s="70">
        <v>85845.59</v>
      </c>
      <c r="N1095" s="69"/>
      <c r="O1095" s="69"/>
      <c r="P1095" s="69" t="s">
        <v>1694</v>
      </c>
      <c r="Q1095" s="69" t="s">
        <v>2301</v>
      </c>
      <c r="R1095" s="69"/>
      <c r="S1095" s="70">
        <v>85845.59</v>
      </c>
      <c r="T1095" s="70"/>
      <c r="U1095" s="69" t="s">
        <v>2136</v>
      </c>
      <c r="V1095" s="73">
        <v>38</v>
      </c>
      <c r="W1095" s="69" t="s">
        <v>2136</v>
      </c>
      <c r="X1095" s="69"/>
      <c r="Y1095" s="70"/>
      <c r="Z1095" s="69">
        <v>0</v>
      </c>
      <c r="AA1095" s="69"/>
      <c r="AB1095" s="69" t="s">
        <v>997</v>
      </c>
      <c r="AC1095" s="69"/>
    </row>
    <row r="1096" spans="1:29" x14ac:dyDescent="0.25">
      <c r="A1096" s="69"/>
      <c r="B1096" s="69"/>
      <c r="C1096" s="69"/>
      <c r="D1096" s="69"/>
      <c r="E1096" s="69" t="s">
        <v>288</v>
      </c>
      <c r="F1096" s="69"/>
      <c r="G1096" s="69"/>
      <c r="H1096" s="69"/>
      <c r="I1096" s="69"/>
      <c r="J1096" s="69"/>
      <c r="K1096" s="69"/>
      <c r="L1096" s="69" t="s">
        <v>12510</v>
      </c>
      <c r="M1096" s="70">
        <v>190332.29</v>
      </c>
      <c r="N1096" s="69"/>
      <c r="O1096" s="69"/>
      <c r="P1096" s="69" t="s">
        <v>1258</v>
      </c>
      <c r="Q1096" s="69" t="s">
        <v>1805</v>
      </c>
      <c r="R1096" s="69"/>
      <c r="S1096" s="70">
        <v>190332.29</v>
      </c>
      <c r="T1096" s="70"/>
      <c r="U1096" s="69" t="s">
        <v>2157</v>
      </c>
      <c r="V1096" s="73">
        <v>99</v>
      </c>
      <c r="W1096" s="69" t="s">
        <v>1269</v>
      </c>
      <c r="X1096" s="69"/>
      <c r="Y1096" s="70"/>
      <c r="Z1096" s="69">
        <v>923.13</v>
      </c>
      <c r="AA1096" s="69"/>
      <c r="AB1096" s="69" t="s">
        <v>967</v>
      </c>
      <c r="AC1096" s="69"/>
    </row>
    <row r="1097" spans="1:29" x14ac:dyDescent="0.25">
      <c r="A1097" s="69"/>
      <c r="B1097" s="69"/>
      <c r="C1097" s="69"/>
      <c r="D1097" s="69"/>
      <c r="E1097" s="69" t="s">
        <v>318</v>
      </c>
      <c r="F1097" s="69"/>
      <c r="G1097" s="69"/>
      <c r="H1097" s="69"/>
      <c r="I1097" s="69"/>
      <c r="J1097" s="69"/>
      <c r="K1097" s="69"/>
      <c r="L1097" s="69" t="s">
        <v>12511</v>
      </c>
      <c r="M1097" s="70">
        <v>55058.38</v>
      </c>
      <c r="N1097" s="69"/>
      <c r="O1097" s="69"/>
      <c r="P1097" s="69" t="s">
        <v>2124</v>
      </c>
      <c r="Q1097" s="69" t="s">
        <v>2326</v>
      </c>
      <c r="R1097" s="69"/>
      <c r="S1097" s="70">
        <v>55058.38</v>
      </c>
      <c r="T1097" s="70"/>
      <c r="U1097" s="69" t="s">
        <v>2136</v>
      </c>
      <c r="V1097" s="73">
        <v>45</v>
      </c>
      <c r="W1097" s="69" t="s">
        <v>2136</v>
      </c>
      <c r="X1097" s="69"/>
      <c r="Y1097" s="70"/>
      <c r="Z1097" s="69">
        <v>0</v>
      </c>
      <c r="AA1097" s="69"/>
      <c r="AB1097" s="69" t="s">
        <v>997</v>
      </c>
      <c r="AC1097" s="69"/>
    </row>
    <row r="1098" spans="1:29" x14ac:dyDescent="0.25">
      <c r="A1098" s="69"/>
      <c r="B1098" s="69"/>
      <c r="C1098" s="69"/>
      <c r="D1098" s="69"/>
      <c r="E1098" s="69" t="s">
        <v>311</v>
      </c>
      <c r="F1098" s="69"/>
      <c r="G1098" s="69"/>
      <c r="H1098" s="69"/>
      <c r="I1098" s="69"/>
      <c r="J1098" s="69"/>
      <c r="K1098" s="69"/>
      <c r="L1098" s="69" t="s">
        <v>12512</v>
      </c>
      <c r="M1098" s="70">
        <v>29408.959999999999</v>
      </c>
      <c r="N1098" s="69"/>
      <c r="O1098" s="69"/>
      <c r="P1098" s="69" t="s">
        <v>1912</v>
      </c>
      <c r="Q1098" s="69" t="s">
        <v>2301</v>
      </c>
      <c r="R1098" s="69"/>
      <c r="S1098" s="70">
        <v>29408.959999999999</v>
      </c>
      <c r="T1098" s="70"/>
      <c r="U1098" s="69" t="s">
        <v>2136</v>
      </c>
      <c r="V1098" s="73">
        <v>43</v>
      </c>
      <c r="W1098" s="69" t="s">
        <v>2136</v>
      </c>
      <c r="X1098" s="69"/>
      <c r="Y1098" s="70"/>
      <c r="Z1098" s="69">
        <v>0</v>
      </c>
      <c r="AA1098" s="69"/>
      <c r="AB1098" s="69" t="s">
        <v>997</v>
      </c>
      <c r="AC1098" s="69"/>
    </row>
    <row r="1099" spans="1:29" x14ac:dyDescent="0.25">
      <c r="A1099" s="69"/>
      <c r="B1099" s="69"/>
      <c r="C1099" s="69"/>
      <c r="D1099" s="69"/>
      <c r="E1099" s="69" t="s">
        <v>309</v>
      </c>
      <c r="F1099" s="69"/>
      <c r="G1099" s="69"/>
      <c r="H1099" s="69"/>
      <c r="I1099" s="69"/>
      <c r="J1099" s="69"/>
      <c r="K1099" s="69"/>
      <c r="L1099" s="69" t="s">
        <v>12513</v>
      </c>
      <c r="M1099" s="70">
        <v>85721.5</v>
      </c>
      <c r="N1099" s="69"/>
      <c r="O1099" s="69"/>
      <c r="P1099" s="69" t="s">
        <v>1912</v>
      </c>
      <c r="Q1099" s="69" t="s">
        <v>1218</v>
      </c>
      <c r="R1099" s="69"/>
      <c r="S1099" s="70">
        <v>85721.5</v>
      </c>
      <c r="T1099" s="70"/>
      <c r="U1099" s="69" t="s">
        <v>2388</v>
      </c>
      <c r="V1099" s="73">
        <v>53</v>
      </c>
      <c r="W1099" s="69" t="s">
        <v>2388</v>
      </c>
      <c r="X1099" s="69"/>
      <c r="Y1099" s="70"/>
      <c r="Z1099" s="69">
        <v>0</v>
      </c>
      <c r="AA1099" s="69"/>
      <c r="AB1099" s="69" t="s">
        <v>997</v>
      </c>
      <c r="AC1099" s="69"/>
    </row>
    <row r="1100" spans="1:29" x14ac:dyDescent="0.25">
      <c r="A1100" s="69"/>
      <c r="B1100" s="69"/>
      <c r="C1100" s="69"/>
      <c r="D1100" s="69"/>
      <c r="E1100" s="69" t="s">
        <v>324</v>
      </c>
      <c r="F1100" s="69"/>
      <c r="G1100" s="69"/>
      <c r="H1100" s="69"/>
      <c r="I1100" s="69"/>
      <c r="J1100" s="69"/>
      <c r="K1100" s="69"/>
      <c r="L1100" s="69" t="s">
        <v>12514</v>
      </c>
      <c r="M1100" s="70">
        <v>32400.16</v>
      </c>
      <c r="N1100" s="69"/>
      <c r="O1100" s="69"/>
      <c r="P1100" s="69" t="s">
        <v>1694</v>
      </c>
      <c r="Q1100" s="69" t="s">
        <v>1218</v>
      </c>
      <c r="R1100" s="69"/>
      <c r="S1100" s="70">
        <v>32400.16</v>
      </c>
      <c r="T1100" s="70"/>
      <c r="U1100" s="69" t="s">
        <v>2944</v>
      </c>
      <c r="V1100" s="73">
        <v>50</v>
      </c>
      <c r="W1100" s="69" t="s">
        <v>1046</v>
      </c>
      <c r="X1100" s="69"/>
      <c r="Y1100" s="70"/>
      <c r="Z1100" s="69">
        <v>0</v>
      </c>
      <c r="AA1100" s="69"/>
      <c r="AB1100" s="69" t="s">
        <v>997</v>
      </c>
      <c r="AC1100" s="69"/>
    </row>
    <row r="1101" spans="1:29" x14ac:dyDescent="0.25">
      <c r="A1101" s="69"/>
      <c r="B1101" s="69"/>
      <c r="C1101" s="69"/>
      <c r="D1101" s="69"/>
      <c r="E1101" s="69" t="s">
        <v>325</v>
      </c>
      <c r="F1101" s="69"/>
      <c r="G1101" s="69"/>
      <c r="H1101" s="69"/>
      <c r="I1101" s="69"/>
      <c r="J1101" s="69"/>
      <c r="K1101" s="69"/>
      <c r="L1101" s="69" t="s">
        <v>12515</v>
      </c>
      <c r="M1101" s="70">
        <v>53244.71</v>
      </c>
      <c r="N1101" s="69"/>
      <c r="O1101" s="69"/>
      <c r="P1101" s="69" t="s">
        <v>1694</v>
      </c>
      <c r="Q1101" s="69" t="s">
        <v>2584</v>
      </c>
      <c r="R1101" s="69"/>
      <c r="S1101" s="70">
        <v>53244.71</v>
      </c>
      <c r="T1101" s="70"/>
      <c r="U1101" s="69" t="s">
        <v>1729</v>
      </c>
      <c r="V1101" s="73">
        <v>51</v>
      </c>
      <c r="W1101" s="69" t="s">
        <v>1046</v>
      </c>
      <c r="X1101" s="69"/>
      <c r="Y1101" s="70"/>
      <c r="Z1101" s="69">
        <v>0</v>
      </c>
      <c r="AA1101" s="69"/>
      <c r="AB1101" s="69" t="s">
        <v>997</v>
      </c>
      <c r="AC1101" s="69"/>
    </row>
    <row r="1102" spans="1:29" x14ac:dyDescent="0.25">
      <c r="A1102" s="69"/>
      <c r="B1102" s="69"/>
      <c r="C1102" s="69"/>
      <c r="D1102" s="69"/>
      <c r="E1102" s="69" t="s">
        <v>301</v>
      </c>
      <c r="F1102" s="69"/>
      <c r="G1102" s="69"/>
      <c r="H1102" s="69"/>
      <c r="I1102" s="69"/>
      <c r="J1102" s="69"/>
      <c r="K1102" s="69"/>
      <c r="L1102" s="69" t="s">
        <v>12516</v>
      </c>
      <c r="M1102" s="70">
        <v>179145.96</v>
      </c>
      <c r="N1102" s="69"/>
      <c r="O1102" s="69"/>
      <c r="P1102" s="69" t="s">
        <v>2229</v>
      </c>
      <c r="Q1102" s="69" t="s">
        <v>1764</v>
      </c>
      <c r="R1102" s="69"/>
      <c r="S1102" s="70">
        <v>179145.96</v>
      </c>
      <c r="T1102" s="70"/>
      <c r="U1102" s="69" t="s">
        <v>1764</v>
      </c>
      <c r="V1102" s="73">
        <v>68</v>
      </c>
      <c r="W1102" s="69"/>
      <c r="X1102" s="69"/>
      <c r="Y1102" s="70"/>
      <c r="Z1102" s="69">
        <v>0</v>
      </c>
      <c r="AA1102" s="69"/>
      <c r="AB1102" s="69" t="s">
        <v>967</v>
      </c>
      <c r="AC1102" s="69"/>
    </row>
    <row r="1103" spans="1:29" x14ac:dyDescent="0.25">
      <c r="A1103" s="69"/>
      <c r="B1103" s="69"/>
      <c r="C1103" s="69"/>
      <c r="D1103" s="69"/>
      <c r="E1103" s="69" t="s">
        <v>300</v>
      </c>
      <c r="F1103" s="69"/>
      <c r="G1103" s="69"/>
      <c r="H1103" s="69"/>
      <c r="I1103" s="69"/>
      <c r="J1103" s="69"/>
      <c r="K1103" s="69"/>
      <c r="L1103" s="69" t="s">
        <v>12517</v>
      </c>
      <c r="M1103" s="70">
        <v>61061.57</v>
      </c>
      <c r="N1103" s="69"/>
      <c r="O1103" s="69"/>
      <c r="P1103" s="69" t="s">
        <v>1108</v>
      </c>
      <c r="Q1103" s="69" t="s">
        <v>1917</v>
      </c>
      <c r="R1103" s="69"/>
      <c r="S1103" s="70">
        <v>61061.57</v>
      </c>
      <c r="T1103" s="70"/>
      <c r="U1103" s="69" t="s">
        <v>1106</v>
      </c>
      <c r="V1103" s="73">
        <v>70</v>
      </c>
      <c r="W1103" s="69" t="s">
        <v>1106</v>
      </c>
      <c r="X1103" s="69"/>
      <c r="Y1103" s="70"/>
      <c r="Z1103" s="69">
        <v>0</v>
      </c>
      <c r="AA1103" s="69"/>
      <c r="AB1103" s="69" t="s">
        <v>967</v>
      </c>
      <c r="AC1103" s="69"/>
    </row>
    <row r="1104" spans="1:29" x14ac:dyDescent="0.25">
      <c r="A1104" s="69"/>
      <c r="B1104" s="69"/>
      <c r="C1104" s="69"/>
      <c r="D1104" s="69"/>
      <c r="E1104" s="69" t="s">
        <v>302</v>
      </c>
      <c r="F1104" s="69"/>
      <c r="G1104" s="69"/>
      <c r="H1104" s="69"/>
      <c r="I1104" s="69"/>
      <c r="J1104" s="69"/>
      <c r="K1104" s="69"/>
      <c r="L1104" s="69" t="s">
        <v>12518</v>
      </c>
      <c r="M1104" s="70">
        <v>97591.277000000002</v>
      </c>
      <c r="N1104" s="69"/>
      <c r="O1104" s="69"/>
      <c r="P1104" s="69" t="s">
        <v>1108</v>
      </c>
      <c r="Q1104" s="69" t="s">
        <v>2423</v>
      </c>
      <c r="R1104" s="69"/>
      <c r="S1104" s="70">
        <v>97591.277000000002</v>
      </c>
      <c r="T1104" s="70"/>
      <c r="U1104" s="69"/>
      <c r="V1104" s="69"/>
      <c r="W1104" s="69" t="s">
        <v>1789</v>
      </c>
      <c r="X1104" s="69"/>
      <c r="Y1104" s="70"/>
      <c r="Z1104" s="69">
        <v>0</v>
      </c>
      <c r="AA1104" s="69"/>
      <c r="AB1104" s="69" t="s">
        <v>967</v>
      </c>
      <c r="AC1104" s="69"/>
    </row>
    <row r="1105" spans="1:29" x14ac:dyDescent="0.25">
      <c r="A1105" s="69"/>
      <c r="B1105" s="69"/>
      <c r="C1105" s="69"/>
      <c r="D1105" s="69"/>
      <c r="E1105" s="69" t="s">
        <v>327</v>
      </c>
      <c r="F1105" s="69"/>
      <c r="G1105" s="69"/>
      <c r="H1105" s="69"/>
      <c r="I1105" s="69"/>
      <c r="J1105" s="69"/>
      <c r="K1105" s="69"/>
      <c r="L1105" s="69" t="s">
        <v>12519</v>
      </c>
      <c r="M1105" s="70">
        <v>49311.73</v>
      </c>
      <c r="N1105" s="69"/>
      <c r="O1105" s="69"/>
      <c r="P1105" s="69" t="s">
        <v>1694</v>
      </c>
      <c r="Q1105" s="69" t="s">
        <v>2326</v>
      </c>
      <c r="R1105" s="69"/>
      <c r="S1105" s="70">
        <v>49311.73</v>
      </c>
      <c r="T1105" s="70"/>
      <c r="U1105" s="69"/>
      <c r="V1105" s="69"/>
      <c r="W1105" s="69" t="s">
        <v>3011</v>
      </c>
      <c r="X1105" s="69"/>
      <c r="Y1105" s="70"/>
      <c r="Z1105" s="69">
        <v>0</v>
      </c>
      <c r="AA1105" s="69"/>
      <c r="AB1105" s="69" t="s">
        <v>997</v>
      </c>
      <c r="AC1105" s="69"/>
    </row>
    <row r="1106" spans="1:29" x14ac:dyDescent="0.25">
      <c r="A1106" s="69"/>
      <c r="B1106" s="69"/>
      <c r="C1106" s="69"/>
      <c r="D1106" s="69"/>
      <c r="E1106" s="69" t="s">
        <v>315</v>
      </c>
      <c r="F1106" s="69"/>
      <c r="G1106" s="69"/>
      <c r="H1106" s="69"/>
      <c r="I1106" s="69"/>
      <c r="J1106" s="69"/>
      <c r="K1106" s="69"/>
      <c r="L1106" s="69" t="s">
        <v>12520</v>
      </c>
      <c r="M1106" s="70">
        <v>17783.28</v>
      </c>
      <c r="N1106" s="69"/>
      <c r="O1106" s="69"/>
      <c r="P1106" s="69" t="s">
        <v>1912</v>
      </c>
      <c r="Q1106" s="69" t="s">
        <v>2326</v>
      </c>
      <c r="R1106" s="69"/>
      <c r="S1106" s="70">
        <v>17783.28</v>
      </c>
      <c r="T1106" s="70"/>
      <c r="U1106" s="69" t="s">
        <v>1129</v>
      </c>
      <c r="V1106" s="73">
        <v>77</v>
      </c>
      <c r="W1106" s="69" t="s">
        <v>1129</v>
      </c>
      <c r="X1106" s="69"/>
      <c r="Y1106" s="70"/>
      <c r="Z1106" s="69">
        <v>0</v>
      </c>
      <c r="AA1106" s="69"/>
      <c r="AB1106" s="69" t="s">
        <v>967</v>
      </c>
      <c r="AC1106" s="69"/>
    </row>
    <row r="1107" spans="1:29" x14ac:dyDescent="0.25">
      <c r="A1107" s="69"/>
      <c r="B1107" s="69"/>
      <c r="C1107" s="69"/>
      <c r="D1107" s="69"/>
      <c r="E1107" s="69" t="s">
        <v>307</v>
      </c>
      <c r="F1107" s="69"/>
      <c r="G1107" s="69"/>
      <c r="H1107" s="69"/>
      <c r="I1107" s="69"/>
      <c r="J1107" s="69"/>
      <c r="K1107" s="69"/>
      <c r="L1107" s="69" t="s">
        <v>12521</v>
      </c>
      <c r="M1107" s="70">
        <v>7695</v>
      </c>
      <c r="N1107" s="69"/>
      <c r="O1107" s="69"/>
      <c r="P1107" s="69" t="s">
        <v>2124</v>
      </c>
      <c r="Q1107" s="69" t="s">
        <v>2326</v>
      </c>
      <c r="R1107" s="69"/>
      <c r="S1107" s="70">
        <v>7695</v>
      </c>
      <c r="T1107" s="70"/>
      <c r="U1107" s="69" t="s">
        <v>2207</v>
      </c>
      <c r="V1107" s="73">
        <v>76</v>
      </c>
      <c r="W1107" s="69" t="s">
        <v>2207</v>
      </c>
      <c r="X1107" s="69"/>
      <c r="Y1107" s="70"/>
      <c r="Z1107" s="69">
        <v>0</v>
      </c>
      <c r="AA1107" s="69"/>
      <c r="AB1107" s="69" t="s">
        <v>997</v>
      </c>
      <c r="AC1107" s="69"/>
    </row>
    <row r="1108" spans="1:29" x14ac:dyDescent="0.25">
      <c r="A1108" s="69"/>
      <c r="B1108" s="69"/>
      <c r="C1108" s="69"/>
      <c r="D1108" s="69"/>
      <c r="E1108" s="69" t="s">
        <v>12523</v>
      </c>
      <c r="F1108" s="69"/>
      <c r="G1108" s="69"/>
      <c r="H1108" s="69"/>
      <c r="I1108" s="69"/>
      <c r="J1108" s="69"/>
      <c r="K1108" s="69"/>
      <c r="L1108" s="69" t="s">
        <v>12522</v>
      </c>
      <c r="M1108" s="70">
        <v>41884.269999999997</v>
      </c>
      <c r="N1108" s="69"/>
      <c r="O1108" s="69"/>
      <c r="P1108" s="69" t="s">
        <v>2170</v>
      </c>
      <c r="Q1108" s="69" t="s">
        <v>2397</v>
      </c>
      <c r="R1108" s="69"/>
      <c r="S1108" s="70">
        <v>41884.269999999997</v>
      </c>
      <c r="T1108" s="70"/>
      <c r="U1108" s="69" t="s">
        <v>1916</v>
      </c>
      <c r="V1108" s="73">
        <v>35</v>
      </c>
      <c r="W1108" s="69" t="s">
        <v>1916</v>
      </c>
      <c r="X1108" s="69"/>
      <c r="Y1108" s="70"/>
      <c r="Z1108" s="69">
        <v>0</v>
      </c>
      <c r="AA1108" s="69"/>
      <c r="AB1108" s="69" t="s">
        <v>967</v>
      </c>
      <c r="AC1108" s="69"/>
    </row>
    <row r="1109" spans="1:29" x14ac:dyDescent="0.25">
      <c r="A1109" s="71" t="s">
        <v>193</v>
      </c>
      <c r="B1109" s="71"/>
      <c r="C1109" s="71"/>
      <c r="D1109" s="71"/>
      <c r="E1109" s="71"/>
      <c r="F1109" s="71"/>
      <c r="G1109" s="71"/>
      <c r="H1109" s="71"/>
      <c r="I1109" s="71"/>
      <c r="J1109" s="72">
        <v>1765813.16</v>
      </c>
      <c r="K1109" s="71"/>
      <c r="L1109" s="71"/>
      <c r="M1109" s="72">
        <v>1758527.9069999999</v>
      </c>
      <c r="N1109" s="72">
        <v>7285.2530000000261</v>
      </c>
      <c r="O1109" s="71"/>
      <c r="P1109" s="71"/>
      <c r="Q1109" s="71"/>
      <c r="R1109" s="71"/>
      <c r="S1109" s="72">
        <v>1758527.9069999999</v>
      </c>
      <c r="T1109" s="72">
        <v>1179373.55</v>
      </c>
      <c r="U1109" s="71"/>
      <c r="V1109" s="71"/>
      <c r="W1109" s="71"/>
      <c r="X1109" s="72">
        <v>579154.35699999984</v>
      </c>
      <c r="Y1109" s="72">
        <v>1962.63</v>
      </c>
      <c r="Z1109" s="72">
        <v>1181336.18</v>
      </c>
      <c r="AA1109" s="69"/>
      <c r="AB1109" s="69"/>
      <c r="AC1109" s="69"/>
    </row>
    <row r="1110" spans="1:29" ht="30" x14ac:dyDescent="0.25">
      <c r="A1110" s="68" t="s">
        <v>12524</v>
      </c>
      <c r="B1110" s="69" t="s">
        <v>11119</v>
      </c>
      <c r="C1110" s="69" t="s">
        <v>12525</v>
      </c>
      <c r="D1110" s="69" t="s">
        <v>11178</v>
      </c>
      <c r="E1110" s="69" t="s">
        <v>340</v>
      </c>
      <c r="F1110" s="69" t="s">
        <v>10255</v>
      </c>
      <c r="G1110" s="69" t="s">
        <v>1207</v>
      </c>
      <c r="H1110" s="69" t="s">
        <v>2331</v>
      </c>
      <c r="I1110" s="69" t="s">
        <v>1236</v>
      </c>
      <c r="J1110" s="70">
        <v>1790741.78</v>
      </c>
      <c r="K1110" s="69" t="s">
        <v>2708</v>
      </c>
      <c r="L1110" s="69" t="s">
        <v>12526</v>
      </c>
      <c r="M1110" s="70">
        <v>2975.34</v>
      </c>
      <c r="N1110" s="69"/>
      <c r="O1110" s="69"/>
      <c r="P1110" s="69" t="s">
        <v>1738</v>
      </c>
      <c r="Q1110" s="69" t="s">
        <v>2669</v>
      </c>
      <c r="R1110" s="69"/>
      <c r="S1110" s="70">
        <v>2975.34</v>
      </c>
      <c r="T1110" s="70"/>
      <c r="U1110" s="69" t="s">
        <v>1129</v>
      </c>
      <c r="V1110" s="73">
        <v>41</v>
      </c>
      <c r="W1110" s="69" t="s">
        <v>1276</v>
      </c>
      <c r="X1110" s="69"/>
      <c r="Y1110" s="70"/>
      <c r="Z1110" s="69">
        <v>9.2200000000000006</v>
      </c>
      <c r="AA1110" s="69" t="s">
        <v>966</v>
      </c>
      <c r="AB1110" s="69" t="s">
        <v>997</v>
      </c>
      <c r="AC1110" s="69" t="s">
        <v>12527</v>
      </c>
    </row>
    <row r="1111" spans="1:29" x14ac:dyDescent="0.25">
      <c r="A1111" s="69"/>
      <c r="B1111" s="69"/>
      <c r="C1111" s="69"/>
      <c r="D1111" s="69"/>
      <c r="E1111" s="69" t="s">
        <v>336</v>
      </c>
      <c r="F1111" s="69"/>
      <c r="G1111" s="69"/>
      <c r="H1111" s="69"/>
      <c r="I1111" s="69"/>
      <c r="J1111" s="69"/>
      <c r="K1111" s="69"/>
      <c r="L1111" s="69" t="s">
        <v>12528</v>
      </c>
      <c r="M1111" s="70">
        <v>213989.65</v>
      </c>
      <c r="N1111" s="69"/>
      <c r="O1111" s="69"/>
      <c r="P1111" s="69" t="s">
        <v>1269</v>
      </c>
      <c r="Q1111" s="69" t="s">
        <v>2669</v>
      </c>
      <c r="R1111" s="69"/>
      <c r="S1111" s="70">
        <v>213989.65</v>
      </c>
      <c r="T1111" s="70"/>
      <c r="U1111" s="69" t="s">
        <v>1129</v>
      </c>
      <c r="V1111" s="73">
        <v>50</v>
      </c>
      <c r="W1111" s="69" t="s">
        <v>1217</v>
      </c>
      <c r="X1111" s="69"/>
      <c r="Y1111" s="70"/>
      <c r="Z1111" s="69">
        <v>609.29999999999995</v>
      </c>
      <c r="AA1111" s="69"/>
      <c r="AB1111" s="69" t="s">
        <v>967</v>
      </c>
      <c r="AC1111" s="69"/>
    </row>
    <row r="1112" spans="1:29" x14ac:dyDescent="0.25">
      <c r="A1112" s="69"/>
      <c r="B1112" s="69"/>
      <c r="C1112" s="69"/>
      <c r="D1112" s="69"/>
      <c r="E1112" s="69" t="s">
        <v>338</v>
      </c>
      <c r="F1112" s="69"/>
      <c r="G1112" s="69"/>
      <c r="H1112" s="69"/>
      <c r="I1112" s="69"/>
      <c r="J1112" s="69"/>
      <c r="K1112" s="69"/>
      <c r="L1112" s="69" t="s">
        <v>12529</v>
      </c>
      <c r="M1112" s="70">
        <v>33129.620000000003</v>
      </c>
      <c r="N1112" s="69"/>
      <c r="O1112" s="69"/>
      <c r="P1112" s="69" t="s">
        <v>1738</v>
      </c>
      <c r="Q1112" s="69" t="s">
        <v>2301</v>
      </c>
      <c r="R1112" s="69"/>
      <c r="S1112" s="70">
        <v>33129.620000000003</v>
      </c>
      <c r="T1112" s="70"/>
      <c r="U1112" s="69" t="s">
        <v>2277</v>
      </c>
      <c r="V1112" s="73">
        <v>59</v>
      </c>
      <c r="W1112" s="69" t="s">
        <v>1276</v>
      </c>
      <c r="X1112" s="69"/>
      <c r="Y1112" s="70"/>
      <c r="Z1112" s="69">
        <v>181.59</v>
      </c>
      <c r="AA1112" s="69"/>
      <c r="AB1112" s="69" t="s">
        <v>997</v>
      </c>
      <c r="AC1112" s="69"/>
    </row>
    <row r="1113" spans="1:29" x14ac:dyDescent="0.25">
      <c r="A1113" s="69"/>
      <c r="B1113" s="69"/>
      <c r="C1113" s="69"/>
      <c r="D1113" s="69"/>
      <c r="E1113" s="69" t="s">
        <v>339</v>
      </c>
      <c r="F1113" s="69"/>
      <c r="G1113" s="69"/>
      <c r="H1113" s="69"/>
      <c r="I1113" s="69"/>
      <c r="J1113" s="69"/>
      <c r="K1113" s="69"/>
      <c r="L1113" s="69" t="s">
        <v>12530</v>
      </c>
      <c r="M1113" s="70">
        <v>65253.64</v>
      </c>
      <c r="N1113" s="69"/>
      <c r="O1113" s="69"/>
      <c r="P1113" s="69" t="s">
        <v>1738</v>
      </c>
      <c r="Q1113" s="69" t="s">
        <v>2301</v>
      </c>
      <c r="R1113" s="69"/>
      <c r="S1113" s="70">
        <v>65253.64</v>
      </c>
      <c r="T1113" s="70"/>
      <c r="U1113" s="69" t="s">
        <v>2277</v>
      </c>
      <c r="V1113" s="73">
        <v>59</v>
      </c>
      <c r="W1113" s="69" t="s">
        <v>1276</v>
      </c>
      <c r="X1113" s="69"/>
      <c r="Y1113" s="70"/>
      <c r="Z1113" s="69">
        <v>359.13</v>
      </c>
      <c r="AA1113" s="69"/>
      <c r="AB1113" s="69" t="s">
        <v>967</v>
      </c>
      <c r="AC1113" s="69"/>
    </row>
    <row r="1114" spans="1:29" x14ac:dyDescent="0.25">
      <c r="A1114" s="69"/>
      <c r="B1114" s="69"/>
      <c r="C1114" s="69"/>
      <c r="D1114" s="69"/>
      <c r="E1114" s="69" t="s">
        <v>12532</v>
      </c>
      <c r="F1114" s="69"/>
      <c r="G1114" s="69"/>
      <c r="H1114" s="69"/>
      <c r="I1114" s="69"/>
      <c r="J1114" s="69"/>
      <c r="K1114" s="69"/>
      <c r="L1114" s="69" t="s">
        <v>12531</v>
      </c>
      <c r="M1114" s="70">
        <v>299687.84999999998</v>
      </c>
      <c r="N1114" s="69"/>
      <c r="O1114" s="69"/>
      <c r="P1114" s="69" t="s">
        <v>1607</v>
      </c>
      <c r="Q1114" s="69" t="s">
        <v>3173</v>
      </c>
      <c r="R1114" s="69"/>
      <c r="S1114" s="70">
        <v>299687.84999999998</v>
      </c>
      <c r="T1114" s="70"/>
      <c r="U1114" s="69" t="s">
        <v>2157</v>
      </c>
      <c r="V1114" s="73">
        <v>28</v>
      </c>
      <c r="W1114" s="69" t="s">
        <v>1624</v>
      </c>
      <c r="X1114" s="69"/>
      <c r="Y1114" s="70"/>
      <c r="Z1114" s="69">
        <v>832.94</v>
      </c>
      <c r="AA1114" s="69"/>
      <c r="AB1114" s="69" t="s">
        <v>967</v>
      </c>
      <c r="AC1114" s="69"/>
    </row>
    <row r="1115" spans="1:29" x14ac:dyDescent="0.25">
      <c r="A1115" s="69"/>
      <c r="B1115" s="69"/>
      <c r="C1115" s="69"/>
      <c r="D1115" s="69"/>
      <c r="E1115" s="69" t="s">
        <v>12534</v>
      </c>
      <c r="F1115" s="69"/>
      <c r="G1115" s="69"/>
      <c r="H1115" s="69"/>
      <c r="I1115" s="69"/>
      <c r="J1115" s="69"/>
      <c r="K1115" s="69"/>
      <c r="L1115" s="69" t="s">
        <v>12533</v>
      </c>
      <c r="M1115" s="70">
        <v>333957.98</v>
      </c>
      <c r="N1115" s="69"/>
      <c r="O1115" s="69"/>
      <c r="P1115" s="69" t="s">
        <v>3002</v>
      </c>
      <c r="Q1115" s="69" t="s">
        <v>971</v>
      </c>
      <c r="R1115" s="69"/>
      <c r="S1115" s="70">
        <v>333957.98</v>
      </c>
      <c r="T1115" s="70"/>
      <c r="U1115" s="69" t="s">
        <v>1764</v>
      </c>
      <c r="V1115" s="73">
        <v>22</v>
      </c>
      <c r="W1115" s="69" t="s">
        <v>1607</v>
      </c>
      <c r="X1115" s="69"/>
      <c r="Y1115" s="70"/>
      <c r="Z1115" s="69">
        <v>0</v>
      </c>
      <c r="AA1115" s="69"/>
      <c r="AB1115" s="69" t="s">
        <v>967</v>
      </c>
      <c r="AC1115" s="69"/>
    </row>
    <row r="1116" spans="1:29" x14ac:dyDescent="0.25">
      <c r="A1116" s="69"/>
      <c r="B1116" s="69"/>
      <c r="C1116" s="69"/>
      <c r="D1116" s="69"/>
      <c r="E1116" s="69" t="s">
        <v>12536</v>
      </c>
      <c r="F1116" s="69"/>
      <c r="G1116" s="69"/>
      <c r="H1116" s="69"/>
      <c r="I1116" s="69"/>
      <c r="J1116" s="69"/>
      <c r="K1116" s="69"/>
      <c r="L1116" s="69" t="s">
        <v>12535</v>
      </c>
      <c r="M1116" s="70">
        <v>278888.95</v>
      </c>
      <c r="N1116" s="69"/>
      <c r="O1116" s="69"/>
      <c r="P1116" s="69" t="s">
        <v>3002</v>
      </c>
      <c r="Q1116" s="69" t="s">
        <v>2326</v>
      </c>
      <c r="R1116" s="69"/>
      <c r="S1116" s="70">
        <v>278888.95</v>
      </c>
      <c r="T1116" s="70"/>
      <c r="U1116" s="69" t="s">
        <v>2207</v>
      </c>
      <c r="V1116" s="73">
        <v>35</v>
      </c>
      <c r="W1116" s="69" t="s">
        <v>1612</v>
      </c>
      <c r="X1116" s="69"/>
      <c r="Y1116" s="70"/>
      <c r="Z1116" s="69">
        <v>0</v>
      </c>
      <c r="AA1116" s="69"/>
      <c r="AB1116" s="69" t="s">
        <v>967</v>
      </c>
      <c r="AC1116" s="69"/>
    </row>
    <row r="1117" spans="1:29" x14ac:dyDescent="0.25">
      <c r="A1117" s="69"/>
      <c r="B1117" s="69"/>
      <c r="C1117" s="69"/>
      <c r="D1117" s="69"/>
      <c r="E1117" s="69" t="s">
        <v>341</v>
      </c>
      <c r="F1117" s="69"/>
      <c r="G1117" s="69"/>
      <c r="H1117" s="69"/>
      <c r="I1117" s="69"/>
      <c r="J1117" s="69"/>
      <c r="K1117" s="69"/>
      <c r="L1117" s="69" t="s">
        <v>12537</v>
      </c>
      <c r="M1117" s="70">
        <v>340720.27</v>
      </c>
      <c r="N1117" s="69"/>
      <c r="O1117" s="69"/>
      <c r="P1117" s="69" t="s">
        <v>1738</v>
      </c>
      <c r="Q1117" s="69" t="s">
        <v>2391</v>
      </c>
      <c r="R1117" s="69"/>
      <c r="S1117" s="70">
        <v>340720.27</v>
      </c>
      <c r="T1117" s="70"/>
      <c r="U1117" s="69"/>
      <c r="V1117" s="69"/>
      <c r="W1117" s="69" t="s">
        <v>1542</v>
      </c>
      <c r="X1117" s="69"/>
      <c r="Y1117" s="70"/>
      <c r="Z1117" s="69">
        <v>0</v>
      </c>
      <c r="AA1117" s="69"/>
      <c r="AB1117" s="69" t="s">
        <v>967</v>
      </c>
      <c r="AC1117" s="69"/>
    </row>
    <row r="1118" spans="1:29" x14ac:dyDescent="0.25">
      <c r="A1118" s="69"/>
      <c r="B1118" s="69"/>
      <c r="C1118" s="69"/>
      <c r="D1118" s="69"/>
      <c r="E1118" s="69" t="s">
        <v>341</v>
      </c>
      <c r="F1118" s="69"/>
      <c r="G1118" s="69"/>
      <c r="H1118" s="69"/>
      <c r="I1118" s="69"/>
      <c r="J1118" s="69"/>
      <c r="K1118" s="69"/>
      <c r="L1118" s="69" t="s">
        <v>12538</v>
      </c>
      <c r="M1118" s="70">
        <v>208030.03</v>
      </c>
      <c r="N1118" s="69"/>
      <c r="O1118" s="69"/>
      <c r="P1118" s="69" t="s">
        <v>1738</v>
      </c>
      <c r="Q1118" s="69" t="s">
        <v>2391</v>
      </c>
      <c r="R1118" s="69"/>
      <c r="S1118" s="70">
        <v>208030.03</v>
      </c>
      <c r="T1118" s="70"/>
      <c r="U1118" s="69"/>
      <c r="V1118" s="69"/>
      <c r="W1118" s="69" t="s">
        <v>1542</v>
      </c>
      <c r="X1118" s="69"/>
      <c r="Y1118" s="70"/>
      <c r="Z1118" s="69">
        <v>0</v>
      </c>
      <c r="AA1118" s="69"/>
      <c r="AB1118" s="69" t="s">
        <v>967</v>
      </c>
      <c r="AC1118" s="69"/>
    </row>
    <row r="1119" spans="1:29" x14ac:dyDescent="0.25">
      <c r="A1119" s="69"/>
      <c r="B1119" s="69"/>
      <c r="C1119" s="69"/>
      <c r="D1119" s="69"/>
      <c r="E1119" s="69" t="s">
        <v>12540</v>
      </c>
      <c r="F1119" s="69"/>
      <c r="G1119" s="69"/>
      <c r="H1119" s="69"/>
      <c r="I1119" s="69"/>
      <c r="J1119" s="69"/>
      <c r="K1119" s="69"/>
      <c r="L1119" s="69" t="s">
        <v>12539</v>
      </c>
      <c r="M1119" s="70">
        <v>12229.69</v>
      </c>
      <c r="N1119" s="69"/>
      <c r="O1119" s="69"/>
      <c r="P1119" s="69" t="s">
        <v>1729</v>
      </c>
      <c r="Q1119" s="69" t="s">
        <v>10105</v>
      </c>
      <c r="R1119" s="69"/>
      <c r="S1119" s="70">
        <v>12229.69</v>
      </c>
      <c r="T1119" s="70"/>
      <c r="U1119" s="69"/>
      <c r="V1119" s="69"/>
      <c r="W1119" s="69" t="s">
        <v>3194</v>
      </c>
      <c r="X1119" s="69"/>
      <c r="Y1119" s="70"/>
      <c r="Z1119" s="69">
        <v>0</v>
      </c>
      <c r="AA1119" s="69"/>
      <c r="AB1119" s="69" t="s">
        <v>967</v>
      </c>
      <c r="AC1119" s="69"/>
    </row>
    <row r="1120" spans="1:29" x14ac:dyDescent="0.25">
      <c r="A1120" s="71" t="s">
        <v>193</v>
      </c>
      <c r="B1120" s="71"/>
      <c r="C1120" s="71"/>
      <c r="D1120" s="71"/>
      <c r="E1120" s="71"/>
      <c r="F1120" s="71"/>
      <c r="G1120" s="71"/>
      <c r="H1120" s="71"/>
      <c r="I1120" s="71"/>
      <c r="J1120" s="72">
        <v>1790741.78</v>
      </c>
      <c r="K1120" s="71"/>
      <c r="L1120" s="71"/>
      <c r="M1120" s="72">
        <v>1788863.02</v>
      </c>
      <c r="N1120" s="72">
        <v>1878.7600000000093</v>
      </c>
      <c r="O1120" s="71"/>
      <c r="P1120" s="71"/>
      <c r="Q1120" s="71"/>
      <c r="R1120" s="71"/>
      <c r="S1120" s="72">
        <v>1788863.02</v>
      </c>
      <c r="T1120" s="72">
        <v>1227883.03</v>
      </c>
      <c r="U1120" s="71"/>
      <c r="V1120" s="71"/>
      <c r="W1120" s="71"/>
      <c r="X1120" s="72">
        <v>560979.99</v>
      </c>
      <c r="Y1120" s="72">
        <v>1992.18</v>
      </c>
      <c r="Z1120" s="72">
        <v>1229875.21</v>
      </c>
      <c r="AA1120" s="69"/>
      <c r="AB1120" s="69"/>
      <c r="AC1120" s="69"/>
    </row>
    <row r="1121" spans="1:29" ht="50" x14ac:dyDescent="0.25">
      <c r="A1121" s="68" t="s">
        <v>12541</v>
      </c>
      <c r="B1121" s="69" t="s">
        <v>11110</v>
      </c>
      <c r="C1121" s="69" t="s">
        <v>12542</v>
      </c>
      <c r="D1121" s="69" t="s">
        <v>12456</v>
      </c>
      <c r="E1121" s="69" t="s">
        <v>281</v>
      </c>
      <c r="F1121" s="69" t="s">
        <v>11111</v>
      </c>
      <c r="G1121" s="69" t="s">
        <v>2020</v>
      </c>
      <c r="H1121" s="69" t="s">
        <v>1694</v>
      </c>
      <c r="I1121" s="69" t="s">
        <v>1236</v>
      </c>
      <c r="J1121" s="70">
        <v>27359.61</v>
      </c>
      <c r="K1121" s="69" t="s">
        <v>2708</v>
      </c>
      <c r="L1121" s="69" t="s">
        <v>12543</v>
      </c>
      <c r="M1121" s="70">
        <v>23138.02</v>
      </c>
      <c r="N1121" s="69"/>
      <c r="O1121" s="69"/>
      <c r="P1121" s="69" t="s">
        <v>1102</v>
      </c>
      <c r="Q1121" s="69" t="s">
        <v>2148</v>
      </c>
      <c r="R1121" s="69"/>
      <c r="S1121" s="70">
        <v>23138.02</v>
      </c>
      <c r="T1121" s="70"/>
      <c r="U1121" s="69"/>
      <c r="V1121" s="69"/>
      <c r="W1121" s="69" t="s">
        <v>1394</v>
      </c>
      <c r="X1121" s="69"/>
      <c r="Y1121" s="70"/>
      <c r="Z1121" s="69">
        <v>5.23</v>
      </c>
      <c r="AA1121" s="69" t="s">
        <v>966</v>
      </c>
      <c r="AB1121" s="69" t="s">
        <v>967</v>
      </c>
      <c r="AC1121" s="69" t="s">
        <v>12544</v>
      </c>
    </row>
    <row r="1122" spans="1:29" x14ac:dyDescent="0.25">
      <c r="A1122" s="69"/>
      <c r="B1122" s="69"/>
      <c r="C1122" s="69"/>
      <c r="D1122" s="69"/>
      <c r="E1122" s="69" t="s">
        <v>286</v>
      </c>
      <c r="F1122" s="69"/>
      <c r="G1122" s="69"/>
      <c r="H1122" s="69"/>
      <c r="I1122" s="69"/>
      <c r="J1122" s="69"/>
      <c r="K1122" s="69"/>
      <c r="L1122" s="69" t="s">
        <v>12545</v>
      </c>
      <c r="M1122" s="70">
        <v>3138.93</v>
      </c>
      <c r="N1122" s="69"/>
      <c r="O1122" s="69"/>
      <c r="P1122" s="69" t="s">
        <v>2065</v>
      </c>
      <c r="Q1122" s="69" t="s">
        <v>1218</v>
      </c>
      <c r="R1122" s="69"/>
      <c r="S1122" s="70">
        <v>3138.93</v>
      </c>
      <c r="T1122" s="70"/>
      <c r="U1122" s="69" t="s">
        <v>2388</v>
      </c>
      <c r="V1122" s="73">
        <v>69</v>
      </c>
      <c r="W1122" s="69" t="s">
        <v>2388</v>
      </c>
      <c r="X1122" s="69"/>
      <c r="Y1122" s="70"/>
      <c r="Z1122" s="69">
        <v>0</v>
      </c>
      <c r="AA1122" s="69"/>
      <c r="AB1122" s="69" t="s">
        <v>967</v>
      </c>
      <c r="AC1122" s="69"/>
    </row>
    <row r="1123" spans="1:29" x14ac:dyDescent="0.25">
      <c r="A1123" s="69"/>
      <c r="B1123" s="69"/>
      <c r="C1123" s="69"/>
      <c r="D1123" s="69"/>
      <c r="E1123" s="69" t="s">
        <v>296</v>
      </c>
      <c r="F1123" s="69"/>
      <c r="G1123" s="69"/>
      <c r="H1123" s="69"/>
      <c r="I1123" s="69"/>
      <c r="J1123" s="69"/>
      <c r="K1123" s="69"/>
      <c r="L1123" s="69" t="s">
        <v>12546</v>
      </c>
      <c r="M1123" s="70">
        <v>1047.0899999999999</v>
      </c>
      <c r="N1123" s="69"/>
      <c r="O1123" s="69"/>
      <c r="P1123" s="69" t="s">
        <v>1108</v>
      </c>
      <c r="Q1123" s="69" t="s">
        <v>1917</v>
      </c>
      <c r="R1123" s="69"/>
      <c r="S1123" s="70">
        <v>1047.0899999999999</v>
      </c>
      <c r="T1123" s="70"/>
      <c r="U1123" s="69" t="s">
        <v>1106</v>
      </c>
      <c r="V1123" s="73">
        <v>70</v>
      </c>
      <c r="W1123" s="69" t="s">
        <v>1106</v>
      </c>
      <c r="X1123" s="69"/>
      <c r="Y1123" s="70"/>
      <c r="Z1123" s="69">
        <v>0</v>
      </c>
      <c r="AA1123" s="69"/>
      <c r="AB1123" s="69" t="s">
        <v>967</v>
      </c>
      <c r="AC1123" s="69"/>
    </row>
    <row r="1124" spans="1:29" x14ac:dyDescent="0.25">
      <c r="A1124" s="71" t="s">
        <v>193</v>
      </c>
      <c r="B1124" s="71"/>
      <c r="C1124" s="71"/>
      <c r="D1124" s="71"/>
      <c r="E1124" s="71"/>
      <c r="F1124" s="71"/>
      <c r="G1124" s="71"/>
      <c r="H1124" s="71"/>
      <c r="I1124" s="71"/>
      <c r="J1124" s="72">
        <v>27359.61</v>
      </c>
      <c r="K1124" s="71"/>
      <c r="L1124" s="71"/>
      <c r="M1124" s="72">
        <v>27324.04</v>
      </c>
      <c r="N1124" s="72">
        <v>35.569999999999709</v>
      </c>
      <c r="O1124" s="71"/>
      <c r="P1124" s="71"/>
      <c r="Q1124" s="71"/>
      <c r="R1124" s="71"/>
      <c r="S1124" s="72">
        <v>27324.04</v>
      </c>
      <c r="T1124" s="72">
        <v>27324.04</v>
      </c>
      <c r="U1124" s="71"/>
      <c r="V1124" s="71"/>
      <c r="W1124" s="71"/>
      <c r="X1124" s="72">
        <v>0</v>
      </c>
      <c r="Y1124" s="72">
        <v>5.23</v>
      </c>
      <c r="Z1124" s="72">
        <v>27329.27</v>
      </c>
      <c r="AA1124" s="69"/>
      <c r="AB1124" s="69"/>
      <c r="AC1124" s="69"/>
    </row>
    <row r="1125" spans="1:29" ht="30" x14ac:dyDescent="0.25">
      <c r="A1125" s="68" t="s">
        <v>12547</v>
      </c>
      <c r="B1125" s="69" t="s">
        <v>12548</v>
      </c>
      <c r="C1125" s="69" t="s">
        <v>12549</v>
      </c>
      <c r="D1125" s="69" t="s">
        <v>12088</v>
      </c>
      <c r="E1125" s="69" t="s">
        <v>12551</v>
      </c>
      <c r="F1125" s="69" t="s">
        <v>11111</v>
      </c>
      <c r="G1125" s="69" t="s">
        <v>2020</v>
      </c>
      <c r="H1125" s="69" t="s">
        <v>1706</v>
      </c>
      <c r="I1125" s="69" t="s">
        <v>1236</v>
      </c>
      <c r="J1125" s="70">
        <v>742321.2</v>
      </c>
      <c r="K1125" s="69" t="s">
        <v>2708</v>
      </c>
      <c r="L1125" s="69" t="s">
        <v>12550</v>
      </c>
      <c r="M1125" s="70">
        <v>114546.12</v>
      </c>
      <c r="N1125" s="69"/>
      <c r="O1125" s="69"/>
      <c r="P1125" s="69" t="s">
        <v>1684</v>
      </c>
      <c r="Q1125" s="69" t="s">
        <v>2605</v>
      </c>
      <c r="R1125" s="69"/>
      <c r="S1125" s="70">
        <v>114546.12</v>
      </c>
      <c r="T1125" s="70"/>
      <c r="U1125" s="69"/>
      <c r="V1125" s="69"/>
      <c r="W1125" s="69" t="s">
        <v>1307</v>
      </c>
      <c r="X1125" s="69"/>
      <c r="Y1125" s="70"/>
      <c r="Z1125" s="69">
        <v>37.96</v>
      </c>
      <c r="AA1125" s="69" t="s">
        <v>966</v>
      </c>
      <c r="AB1125" s="69" t="s">
        <v>967</v>
      </c>
      <c r="AC1125" s="69" t="s">
        <v>12552</v>
      </c>
    </row>
    <row r="1126" spans="1:29" x14ac:dyDescent="0.25">
      <c r="A1126" s="69"/>
      <c r="B1126" s="69"/>
      <c r="C1126" s="69"/>
      <c r="D1126" s="69"/>
      <c r="E1126" s="69" t="s">
        <v>251</v>
      </c>
      <c r="F1126" s="69"/>
      <c r="G1126" s="69"/>
      <c r="H1126" s="69"/>
      <c r="I1126" s="69"/>
      <c r="J1126" s="69"/>
      <c r="K1126" s="69"/>
      <c r="L1126" s="69" t="s">
        <v>12553</v>
      </c>
      <c r="M1126" s="70">
        <v>145999.62</v>
      </c>
      <c r="N1126" s="69"/>
      <c r="O1126" s="69"/>
      <c r="P1126" s="69" t="s">
        <v>1684</v>
      </c>
      <c r="Q1126" s="69" t="s">
        <v>2219</v>
      </c>
      <c r="R1126" s="69"/>
      <c r="S1126" s="70">
        <v>145999.62</v>
      </c>
      <c r="T1126" s="70"/>
      <c r="U1126" s="69" t="s">
        <v>2137</v>
      </c>
      <c r="V1126" s="73">
        <v>83</v>
      </c>
      <c r="W1126" s="69" t="s">
        <v>1307</v>
      </c>
      <c r="X1126" s="69"/>
      <c r="Y1126" s="70"/>
      <c r="Z1126" s="69">
        <v>112.92</v>
      </c>
      <c r="AA1126" s="69"/>
      <c r="AB1126" s="69" t="s">
        <v>967</v>
      </c>
      <c r="AC1126" s="69"/>
    </row>
    <row r="1127" spans="1:29" x14ac:dyDescent="0.25">
      <c r="A1127" s="69"/>
      <c r="B1127" s="69"/>
      <c r="C1127" s="69"/>
      <c r="D1127" s="69"/>
      <c r="E1127" s="69" t="s">
        <v>289</v>
      </c>
      <c r="F1127" s="69"/>
      <c r="G1127" s="69"/>
      <c r="H1127" s="69"/>
      <c r="I1127" s="69"/>
      <c r="J1127" s="69"/>
      <c r="K1127" s="69"/>
      <c r="L1127" s="69" t="s">
        <v>12554</v>
      </c>
      <c r="M1127" s="70">
        <v>57319.11</v>
      </c>
      <c r="N1127" s="69"/>
      <c r="O1127" s="69"/>
      <c r="P1127" s="69" t="s">
        <v>1258</v>
      </c>
      <c r="Q1127" s="69" t="s">
        <v>2301</v>
      </c>
      <c r="R1127" s="69"/>
      <c r="S1127" s="70">
        <v>57319.11</v>
      </c>
      <c r="T1127" s="70"/>
      <c r="U1127" s="69" t="s">
        <v>2277</v>
      </c>
      <c r="V1127" s="73">
        <v>104</v>
      </c>
      <c r="W1127" s="69" t="s">
        <v>2304</v>
      </c>
      <c r="X1127" s="69"/>
      <c r="Y1127" s="70"/>
      <c r="Z1127" s="69">
        <v>311.33999999999997</v>
      </c>
      <c r="AA1127" s="69"/>
      <c r="AB1127" s="69" t="s">
        <v>967</v>
      </c>
      <c r="AC1127" s="69"/>
    </row>
    <row r="1128" spans="1:29" x14ac:dyDescent="0.25">
      <c r="A1128" s="69"/>
      <c r="B1128" s="69"/>
      <c r="C1128" s="69"/>
      <c r="D1128" s="69"/>
      <c r="E1128" s="69" t="s">
        <v>294</v>
      </c>
      <c r="F1128" s="69"/>
      <c r="G1128" s="69"/>
      <c r="H1128" s="69"/>
      <c r="I1128" s="69"/>
      <c r="J1128" s="69"/>
      <c r="K1128" s="69"/>
      <c r="L1128" s="69" t="s">
        <v>12555</v>
      </c>
      <c r="M1128" s="70">
        <v>215721.48</v>
      </c>
      <c r="N1128" s="69"/>
      <c r="O1128" s="69"/>
      <c r="P1128" s="69" t="s">
        <v>1258</v>
      </c>
      <c r="Q1128" s="69" t="s">
        <v>2301</v>
      </c>
      <c r="R1128" s="69"/>
      <c r="S1128" s="70">
        <v>215721.48</v>
      </c>
      <c r="T1128" s="70"/>
      <c r="U1128" s="69" t="s">
        <v>2277</v>
      </c>
      <c r="V1128" s="73">
        <v>104</v>
      </c>
      <c r="W1128" s="69" t="s">
        <v>2304</v>
      </c>
      <c r="X1128" s="69"/>
      <c r="Y1128" s="70"/>
      <c r="Z1128" s="69">
        <v>1173.98</v>
      </c>
      <c r="AA1128" s="69"/>
      <c r="AB1128" s="69" t="s">
        <v>967</v>
      </c>
      <c r="AC1128" s="69"/>
    </row>
    <row r="1129" spans="1:29" x14ac:dyDescent="0.25">
      <c r="A1129" s="69"/>
      <c r="B1129" s="69"/>
      <c r="C1129" s="69"/>
      <c r="D1129" s="69"/>
      <c r="E1129" s="69" t="s">
        <v>312</v>
      </c>
      <c r="F1129" s="69"/>
      <c r="G1129" s="69"/>
      <c r="H1129" s="69"/>
      <c r="I1129" s="69"/>
      <c r="J1129" s="69"/>
      <c r="K1129" s="69"/>
      <c r="L1129" s="69" t="s">
        <v>12556</v>
      </c>
      <c r="M1129" s="70">
        <v>52959.94</v>
      </c>
      <c r="N1129" s="69"/>
      <c r="O1129" s="69"/>
      <c r="P1129" s="69" t="s">
        <v>2124</v>
      </c>
      <c r="Q1129" s="69" t="s">
        <v>2301</v>
      </c>
      <c r="R1129" s="69"/>
      <c r="S1129" s="70">
        <v>52959.94</v>
      </c>
      <c r="T1129" s="70"/>
      <c r="U1129" s="69" t="s">
        <v>2277</v>
      </c>
      <c r="V1129" s="73">
        <v>97</v>
      </c>
      <c r="W1129" s="69" t="s">
        <v>2304</v>
      </c>
      <c r="X1129" s="69"/>
      <c r="Y1129" s="70"/>
      <c r="Z1129" s="69">
        <v>287.60000000000002</v>
      </c>
      <c r="AA1129" s="69"/>
      <c r="AB1129" s="69" t="s">
        <v>997</v>
      </c>
      <c r="AC1129" s="69"/>
    </row>
    <row r="1130" spans="1:29" x14ac:dyDescent="0.25">
      <c r="A1130" s="69"/>
      <c r="B1130" s="69"/>
      <c r="C1130" s="69"/>
      <c r="D1130" s="69"/>
      <c r="E1130" s="69" t="s">
        <v>285</v>
      </c>
      <c r="F1130" s="69"/>
      <c r="G1130" s="69"/>
      <c r="H1130" s="69"/>
      <c r="I1130" s="69"/>
      <c r="J1130" s="69"/>
      <c r="K1130" s="69"/>
      <c r="L1130" s="69" t="s">
        <v>12557</v>
      </c>
      <c r="M1130" s="70">
        <v>93323.54</v>
      </c>
      <c r="N1130" s="69"/>
      <c r="O1130" s="69"/>
      <c r="P1130" s="69" t="s">
        <v>2065</v>
      </c>
      <c r="Q1130" s="69" t="s">
        <v>2371</v>
      </c>
      <c r="R1130" s="69"/>
      <c r="S1130" s="70">
        <v>93323.54</v>
      </c>
      <c r="T1130" s="70"/>
      <c r="U1130" s="69" t="s">
        <v>1729</v>
      </c>
      <c r="V1130" s="73">
        <v>72</v>
      </c>
      <c r="W1130" s="69" t="s">
        <v>2170</v>
      </c>
      <c r="X1130" s="69"/>
      <c r="Y1130" s="70"/>
      <c r="Z1130" s="69">
        <v>0</v>
      </c>
      <c r="AA1130" s="69"/>
      <c r="AB1130" s="69" t="s">
        <v>967</v>
      </c>
      <c r="AC1130" s="69"/>
    </row>
    <row r="1131" spans="1:29" x14ac:dyDescent="0.25">
      <c r="A1131" s="69"/>
      <c r="B1131" s="69"/>
      <c r="C1131" s="69"/>
      <c r="D1131" s="69"/>
      <c r="E1131" s="69" t="s">
        <v>293</v>
      </c>
      <c r="F1131" s="69"/>
      <c r="G1131" s="69"/>
      <c r="H1131" s="69"/>
      <c r="I1131" s="69"/>
      <c r="J1131" s="69"/>
      <c r="K1131" s="69"/>
      <c r="L1131" s="69" t="s">
        <v>12558</v>
      </c>
      <c r="M1131" s="70">
        <v>13082.03</v>
      </c>
      <c r="N1131" s="69"/>
      <c r="O1131" s="69"/>
      <c r="P1131" s="69" t="s">
        <v>2229</v>
      </c>
      <c r="Q1131" s="69" t="s">
        <v>2417</v>
      </c>
      <c r="R1131" s="69"/>
      <c r="S1131" s="70">
        <v>13082.03</v>
      </c>
      <c r="T1131" s="70"/>
      <c r="U1131" s="69" t="s">
        <v>2175</v>
      </c>
      <c r="V1131" s="73">
        <v>67</v>
      </c>
      <c r="W1131" s="69" t="s">
        <v>2175</v>
      </c>
      <c r="X1131" s="69"/>
      <c r="Y1131" s="70"/>
      <c r="Z1131" s="69">
        <v>0</v>
      </c>
      <c r="AA1131" s="69"/>
      <c r="AB1131" s="69" t="s">
        <v>967</v>
      </c>
      <c r="AC1131" s="69"/>
    </row>
    <row r="1132" spans="1:29" x14ac:dyDescent="0.25">
      <c r="A1132" s="69"/>
      <c r="B1132" s="69"/>
      <c r="C1132" s="69"/>
      <c r="D1132" s="69"/>
      <c r="E1132" s="69" t="s">
        <v>297</v>
      </c>
      <c r="F1132" s="69"/>
      <c r="G1132" s="69"/>
      <c r="H1132" s="69"/>
      <c r="I1132" s="69"/>
      <c r="J1132" s="69"/>
      <c r="K1132" s="69"/>
      <c r="L1132" s="69" t="s">
        <v>12559</v>
      </c>
      <c r="M1132" s="70">
        <v>47339.336000000003</v>
      </c>
      <c r="N1132" s="69"/>
      <c r="O1132" s="69"/>
      <c r="P1132" s="69" t="s">
        <v>1105</v>
      </c>
      <c r="Q1132" s="69" t="s">
        <v>1046</v>
      </c>
      <c r="R1132" s="69"/>
      <c r="S1132" s="70">
        <v>47339.336000000003</v>
      </c>
      <c r="T1132" s="70"/>
      <c r="U1132" s="69" t="s">
        <v>1106</v>
      </c>
      <c r="V1132" s="73">
        <v>71</v>
      </c>
      <c r="W1132" s="69" t="s">
        <v>1106</v>
      </c>
      <c r="X1132" s="69"/>
      <c r="Y1132" s="70"/>
      <c r="Z1132" s="69">
        <v>0</v>
      </c>
      <c r="AA1132" s="69"/>
      <c r="AB1132" s="69" t="s">
        <v>967</v>
      </c>
      <c r="AC1132" s="69"/>
    </row>
    <row r="1133" spans="1:29" x14ac:dyDescent="0.25">
      <c r="A1133" s="71" t="s">
        <v>193</v>
      </c>
      <c r="B1133" s="71"/>
      <c r="C1133" s="71"/>
      <c r="D1133" s="71"/>
      <c r="E1133" s="71"/>
      <c r="F1133" s="71"/>
      <c r="G1133" s="71"/>
      <c r="H1133" s="71"/>
      <c r="I1133" s="71"/>
      <c r="J1133" s="72">
        <v>742321.2</v>
      </c>
      <c r="K1133" s="71"/>
      <c r="L1133" s="71"/>
      <c r="M1133" s="72">
        <v>740291.17600000009</v>
      </c>
      <c r="N1133" s="72">
        <v>2030.0239999998594</v>
      </c>
      <c r="O1133" s="71"/>
      <c r="P1133" s="71"/>
      <c r="Q1133" s="71"/>
      <c r="R1133" s="71"/>
      <c r="S1133" s="72">
        <v>740291.17600000009</v>
      </c>
      <c r="T1133" s="72">
        <v>625745.05000000005</v>
      </c>
      <c r="U1133" s="71"/>
      <c r="V1133" s="71"/>
      <c r="W1133" s="71"/>
      <c r="X1133" s="72">
        <v>114546.12600000005</v>
      </c>
      <c r="Y1133" s="72">
        <v>1923.8000000000002</v>
      </c>
      <c r="Z1133" s="72">
        <v>627668.85000000009</v>
      </c>
      <c r="AA1133" s="69"/>
      <c r="AB1133" s="69"/>
      <c r="AC1133" s="69"/>
    </row>
    <row r="1134" spans="1:29" ht="20" x14ac:dyDescent="0.25">
      <c r="A1134" s="68" t="s">
        <v>12560</v>
      </c>
      <c r="B1134" s="69" t="s">
        <v>12561</v>
      </c>
      <c r="C1134" s="69" t="s">
        <v>198</v>
      </c>
      <c r="D1134" s="69" t="s">
        <v>459</v>
      </c>
      <c r="E1134" s="69" t="s">
        <v>363</v>
      </c>
      <c r="F1134" s="69" t="s">
        <v>10255</v>
      </c>
      <c r="G1134" s="69" t="s">
        <v>1991</v>
      </c>
      <c r="H1134" s="69" t="s">
        <v>1195</v>
      </c>
      <c r="I1134" s="69" t="s">
        <v>962</v>
      </c>
      <c r="J1134" s="70">
        <v>171574.56</v>
      </c>
      <c r="K1134" s="69" t="s">
        <v>2708</v>
      </c>
      <c r="L1134" s="69" t="s">
        <v>12562</v>
      </c>
      <c r="M1134" s="70">
        <v>339.84</v>
      </c>
      <c r="N1134" s="69"/>
      <c r="O1134" s="69"/>
      <c r="P1134" s="69" t="s">
        <v>1269</v>
      </c>
      <c r="Q1134" s="69" t="s">
        <v>1751</v>
      </c>
      <c r="R1134" s="69"/>
      <c r="S1134" s="70">
        <v>339.84</v>
      </c>
      <c r="T1134" s="70"/>
      <c r="U1134" s="69" t="s">
        <v>1751</v>
      </c>
      <c r="V1134" s="73">
        <v>54</v>
      </c>
      <c r="W1134" s="69" t="s">
        <v>1751</v>
      </c>
      <c r="X1134" s="69"/>
      <c r="Y1134" s="70"/>
      <c r="Z1134" s="69">
        <v>0</v>
      </c>
      <c r="AA1134" s="69" t="s">
        <v>966</v>
      </c>
      <c r="AB1134" s="69" t="s">
        <v>1144</v>
      </c>
      <c r="AC1134" s="69"/>
    </row>
    <row r="1135" spans="1:29" ht="20" x14ac:dyDescent="0.25">
      <c r="A1135" s="69"/>
      <c r="B1135" s="69" t="s">
        <v>12561</v>
      </c>
      <c r="C1135" s="69" t="s">
        <v>198</v>
      </c>
      <c r="D1135" s="69" t="s">
        <v>459</v>
      </c>
      <c r="E1135" s="69"/>
      <c r="F1135" s="69"/>
      <c r="G1135" s="69"/>
      <c r="H1135" s="69"/>
      <c r="I1135" s="69"/>
      <c r="J1135" s="69"/>
      <c r="K1135" s="69"/>
      <c r="L1135" s="69" t="s">
        <v>12563</v>
      </c>
      <c r="M1135" s="70">
        <v>3055.68</v>
      </c>
      <c r="N1135" s="69"/>
      <c r="O1135" s="69"/>
      <c r="P1135" s="69"/>
      <c r="Q1135" s="69"/>
      <c r="R1135" s="69"/>
      <c r="S1135" s="69"/>
      <c r="T1135" s="70"/>
      <c r="U1135" s="69"/>
      <c r="V1135" s="69"/>
      <c r="W1135" s="69"/>
      <c r="X1135" s="69"/>
      <c r="Y1135" s="70"/>
      <c r="Z1135" s="69">
        <v>0</v>
      </c>
      <c r="AA1135" s="69"/>
      <c r="AB1135" s="69" t="s">
        <v>1144</v>
      </c>
      <c r="AC1135" s="69"/>
    </row>
    <row r="1136" spans="1:29" x14ac:dyDescent="0.25">
      <c r="A1136" s="71" t="s">
        <v>193</v>
      </c>
      <c r="B1136" s="71"/>
      <c r="C1136" s="71"/>
      <c r="D1136" s="71"/>
      <c r="E1136" s="71"/>
      <c r="F1136" s="71"/>
      <c r="G1136" s="71"/>
      <c r="H1136" s="71"/>
      <c r="I1136" s="71"/>
      <c r="J1136" s="72">
        <v>171574.56</v>
      </c>
      <c r="K1136" s="71"/>
      <c r="L1136" s="71"/>
      <c r="M1136" s="72">
        <v>3395.52</v>
      </c>
      <c r="N1136" s="72">
        <v>168179.04</v>
      </c>
      <c r="O1136" s="71"/>
      <c r="P1136" s="71"/>
      <c r="Q1136" s="71"/>
      <c r="R1136" s="71"/>
      <c r="S1136" s="72">
        <v>339.84</v>
      </c>
      <c r="T1136" s="72">
        <v>339.84</v>
      </c>
      <c r="U1136" s="71"/>
      <c r="V1136" s="71"/>
      <c r="W1136" s="71"/>
      <c r="X1136" s="72">
        <v>0</v>
      </c>
      <c r="Y1136" s="72">
        <v>0</v>
      </c>
      <c r="Z1136" s="72">
        <v>339.84</v>
      </c>
      <c r="AA1136" s="69"/>
      <c r="AB1136" s="69"/>
      <c r="AC1136" s="69"/>
    </row>
    <row r="1137" spans="1:29" ht="30" x14ac:dyDescent="0.25">
      <c r="A1137" s="68" t="s">
        <v>12564</v>
      </c>
      <c r="B1137" s="69" t="s">
        <v>12565</v>
      </c>
      <c r="C1137" s="69" t="s">
        <v>12566</v>
      </c>
      <c r="D1137" s="69" t="s">
        <v>10689</v>
      </c>
      <c r="E1137" s="69" t="s">
        <v>12568</v>
      </c>
      <c r="F1137" s="69" t="s">
        <v>10612</v>
      </c>
      <c r="G1137" s="69" t="s">
        <v>4510</v>
      </c>
      <c r="H1137" s="69" t="s">
        <v>1210</v>
      </c>
      <c r="I1137" s="69" t="s">
        <v>1236</v>
      </c>
      <c r="J1137" s="70">
        <v>815951.68</v>
      </c>
      <c r="K1137" s="69" t="s">
        <v>2708</v>
      </c>
      <c r="L1137" s="69" t="s">
        <v>12567</v>
      </c>
      <c r="M1137" s="70">
        <v>211206.56</v>
      </c>
      <c r="N1137" s="69"/>
      <c r="O1137" s="69"/>
      <c r="P1137" s="69" t="s">
        <v>1019</v>
      </c>
      <c r="Q1137" s="69" t="s">
        <v>2136</v>
      </c>
      <c r="R1137" s="69"/>
      <c r="S1137" s="70">
        <v>211206.56</v>
      </c>
      <c r="T1137" s="70"/>
      <c r="U1137" s="69"/>
      <c r="V1137" s="69"/>
      <c r="W1137" s="69"/>
      <c r="X1137" s="69"/>
      <c r="Y1137" s="70"/>
      <c r="Z1137" s="69">
        <v>0</v>
      </c>
      <c r="AA1137" s="69" t="s">
        <v>966</v>
      </c>
      <c r="AB1137" s="69" t="s">
        <v>967</v>
      </c>
      <c r="AC1137" s="69" t="s">
        <v>12569</v>
      </c>
    </row>
    <row r="1138" spans="1:29" x14ac:dyDescent="0.25">
      <c r="A1138" s="69"/>
      <c r="B1138" s="69"/>
      <c r="C1138" s="69"/>
      <c r="D1138" s="69"/>
      <c r="E1138" s="69" t="s">
        <v>12571</v>
      </c>
      <c r="F1138" s="69"/>
      <c r="G1138" s="69"/>
      <c r="H1138" s="69"/>
      <c r="I1138" s="69"/>
      <c r="J1138" s="69"/>
      <c r="K1138" s="69"/>
      <c r="L1138" s="69" t="s">
        <v>12570</v>
      </c>
      <c r="M1138" s="70">
        <v>162459.29999999999</v>
      </c>
      <c r="N1138" s="69"/>
      <c r="O1138" s="69"/>
      <c r="P1138" s="69" t="s">
        <v>1019</v>
      </c>
      <c r="Q1138" s="69" t="s">
        <v>2136</v>
      </c>
      <c r="R1138" s="69"/>
      <c r="S1138" s="70">
        <v>162459.29999999999</v>
      </c>
      <c r="T1138" s="70"/>
      <c r="U1138" s="69"/>
      <c r="V1138" s="69"/>
      <c r="W1138" s="69"/>
      <c r="X1138" s="69"/>
      <c r="Y1138" s="70"/>
      <c r="Z1138" s="69">
        <v>0</v>
      </c>
      <c r="AA1138" s="69"/>
      <c r="AB1138" s="69" t="s">
        <v>967</v>
      </c>
      <c r="AC1138" s="69"/>
    </row>
    <row r="1139" spans="1:29" x14ac:dyDescent="0.25">
      <c r="A1139" s="69"/>
      <c r="B1139" s="69"/>
      <c r="C1139" s="69"/>
      <c r="D1139" s="69"/>
      <c r="E1139" s="69" t="s">
        <v>12573</v>
      </c>
      <c r="F1139" s="69"/>
      <c r="G1139" s="69"/>
      <c r="H1139" s="69"/>
      <c r="I1139" s="69"/>
      <c r="J1139" s="69"/>
      <c r="K1139" s="69"/>
      <c r="L1139" s="69" t="s">
        <v>12572</v>
      </c>
      <c r="M1139" s="70">
        <v>2675.65</v>
      </c>
      <c r="N1139" s="69"/>
      <c r="O1139" s="69"/>
      <c r="P1139" s="69" t="s">
        <v>1102</v>
      </c>
      <c r="Q1139" s="69"/>
      <c r="R1139" s="69"/>
      <c r="S1139" s="70">
        <v>2675.65</v>
      </c>
      <c r="T1139" s="70"/>
      <c r="U1139" s="69"/>
      <c r="V1139" s="69"/>
      <c r="W1139" s="69"/>
      <c r="X1139" s="69"/>
      <c r="Y1139" s="70"/>
      <c r="Z1139" s="69">
        <v>0</v>
      </c>
      <c r="AA1139" s="69"/>
      <c r="AB1139" s="69" t="s">
        <v>997</v>
      </c>
      <c r="AC1139" s="69"/>
    </row>
    <row r="1140" spans="1:29" x14ac:dyDescent="0.25">
      <c r="A1140" s="69"/>
      <c r="B1140" s="69"/>
      <c r="C1140" s="69"/>
      <c r="D1140" s="69"/>
      <c r="E1140" s="69" t="s">
        <v>12575</v>
      </c>
      <c r="F1140" s="69"/>
      <c r="G1140" s="69"/>
      <c r="H1140" s="69"/>
      <c r="I1140" s="69"/>
      <c r="J1140" s="69"/>
      <c r="K1140" s="69"/>
      <c r="L1140" s="69" t="s">
        <v>12574</v>
      </c>
      <c r="M1140" s="70">
        <v>106351.24</v>
      </c>
      <c r="N1140" s="69"/>
      <c r="O1140" s="69"/>
      <c r="P1140" s="69" t="s">
        <v>3055</v>
      </c>
      <c r="Q1140" s="69"/>
      <c r="R1140" s="69"/>
      <c r="S1140" s="70">
        <v>106351.24</v>
      </c>
      <c r="T1140" s="70"/>
      <c r="U1140" s="69"/>
      <c r="V1140" s="69"/>
      <c r="W1140" s="69"/>
      <c r="X1140" s="69"/>
      <c r="Y1140" s="70"/>
      <c r="Z1140" s="69">
        <v>0</v>
      </c>
      <c r="AA1140" s="69"/>
      <c r="AB1140" s="69" t="s">
        <v>967</v>
      </c>
      <c r="AC1140" s="69"/>
    </row>
    <row r="1141" spans="1:29" x14ac:dyDescent="0.25">
      <c r="A1141" s="69"/>
      <c r="B1141" s="69"/>
      <c r="C1141" s="69"/>
      <c r="D1141" s="69"/>
      <c r="E1141" s="69" t="s">
        <v>12577</v>
      </c>
      <c r="F1141" s="69"/>
      <c r="G1141" s="69"/>
      <c r="H1141" s="69"/>
      <c r="I1141" s="69"/>
      <c r="J1141" s="69"/>
      <c r="K1141" s="69"/>
      <c r="L1141" s="69" t="s">
        <v>12576</v>
      </c>
      <c r="M1141" s="70">
        <v>171253.03</v>
      </c>
      <c r="N1141" s="69"/>
      <c r="O1141" s="69"/>
      <c r="P1141" s="69" t="s">
        <v>3055</v>
      </c>
      <c r="Q1141" s="69" t="s">
        <v>1552</v>
      </c>
      <c r="R1141" s="69"/>
      <c r="S1141" s="70">
        <v>171253.03</v>
      </c>
      <c r="T1141" s="70"/>
      <c r="U1141" s="69" t="s">
        <v>1552</v>
      </c>
      <c r="V1141" s="73">
        <v>83</v>
      </c>
      <c r="W1141" s="69" t="s">
        <v>1552</v>
      </c>
      <c r="X1141" s="69"/>
      <c r="Y1141" s="70"/>
      <c r="Z1141" s="69">
        <v>0</v>
      </c>
      <c r="AA1141" s="69"/>
      <c r="AB1141" s="69" t="s">
        <v>967</v>
      </c>
      <c r="AC1141" s="69"/>
    </row>
    <row r="1142" spans="1:29" x14ac:dyDescent="0.25">
      <c r="A1142" s="69"/>
      <c r="B1142" s="69"/>
      <c r="C1142" s="69"/>
      <c r="D1142" s="69"/>
      <c r="E1142" s="69" t="s">
        <v>12579</v>
      </c>
      <c r="F1142" s="69"/>
      <c r="G1142" s="69"/>
      <c r="H1142" s="69"/>
      <c r="I1142" s="69"/>
      <c r="J1142" s="69"/>
      <c r="K1142" s="69"/>
      <c r="L1142" s="69" t="s">
        <v>12578</v>
      </c>
      <c r="M1142" s="70">
        <v>132059.81</v>
      </c>
      <c r="N1142" s="69"/>
      <c r="O1142" s="69"/>
      <c r="P1142" s="69" t="s">
        <v>1269</v>
      </c>
      <c r="Q1142" s="69" t="s">
        <v>1552</v>
      </c>
      <c r="R1142" s="69"/>
      <c r="S1142" s="70">
        <v>132059.81</v>
      </c>
      <c r="T1142" s="70"/>
      <c r="U1142" s="69" t="s">
        <v>1552</v>
      </c>
      <c r="V1142" s="73">
        <v>70</v>
      </c>
      <c r="W1142" s="69" t="s">
        <v>1552</v>
      </c>
      <c r="X1142" s="69"/>
      <c r="Y1142" s="70"/>
      <c r="Z1142" s="69">
        <v>0</v>
      </c>
      <c r="AA1142" s="69"/>
      <c r="AB1142" s="69" t="s">
        <v>967</v>
      </c>
      <c r="AC1142" s="69"/>
    </row>
    <row r="1143" spans="1:29" x14ac:dyDescent="0.25">
      <c r="A1143" s="69"/>
      <c r="B1143" s="69"/>
      <c r="C1143" s="69"/>
      <c r="D1143" s="69"/>
      <c r="E1143" s="69" t="s">
        <v>12581</v>
      </c>
      <c r="F1143" s="69"/>
      <c r="G1143" s="69"/>
      <c r="H1143" s="69"/>
      <c r="I1143" s="69"/>
      <c r="J1143" s="69"/>
      <c r="K1143" s="69"/>
      <c r="L1143" s="69" t="s">
        <v>12580</v>
      </c>
      <c r="M1143" s="70">
        <v>19633.240000000002</v>
      </c>
      <c r="N1143" s="69"/>
      <c r="O1143" s="69"/>
      <c r="P1143" s="69" t="s">
        <v>1804</v>
      </c>
      <c r="Q1143" s="69"/>
      <c r="R1143" s="69"/>
      <c r="S1143" s="70">
        <v>19633.240000000002</v>
      </c>
      <c r="T1143" s="70"/>
      <c r="U1143" s="69"/>
      <c r="V1143" s="69"/>
      <c r="W1143" s="69"/>
      <c r="X1143" s="69"/>
      <c r="Y1143" s="70"/>
      <c r="Z1143" s="69">
        <v>0</v>
      </c>
      <c r="AA1143" s="69"/>
      <c r="AB1143" s="69" t="s">
        <v>997</v>
      </c>
      <c r="AC1143" s="69"/>
    </row>
    <row r="1144" spans="1:29" x14ac:dyDescent="0.25">
      <c r="A1144" s="71" t="s">
        <v>193</v>
      </c>
      <c r="B1144" s="71"/>
      <c r="C1144" s="71"/>
      <c r="D1144" s="71"/>
      <c r="E1144" s="71"/>
      <c r="F1144" s="71"/>
      <c r="G1144" s="71"/>
      <c r="H1144" s="71"/>
      <c r="I1144" s="71"/>
      <c r="J1144" s="72">
        <v>815951.68</v>
      </c>
      <c r="K1144" s="71"/>
      <c r="L1144" s="71"/>
      <c r="M1144" s="72">
        <v>805638.83000000007</v>
      </c>
      <c r="N1144" s="72">
        <v>10312.849999999977</v>
      </c>
      <c r="O1144" s="71"/>
      <c r="P1144" s="71"/>
      <c r="Q1144" s="71"/>
      <c r="R1144" s="71"/>
      <c r="S1144" s="72">
        <v>805638.83000000007</v>
      </c>
      <c r="T1144" s="72">
        <v>303312.84000000003</v>
      </c>
      <c r="U1144" s="71"/>
      <c r="V1144" s="71"/>
      <c r="W1144" s="71"/>
      <c r="X1144" s="72">
        <v>502325.99000000005</v>
      </c>
      <c r="Y1144" s="72">
        <v>0</v>
      </c>
      <c r="Z1144" s="72">
        <v>303312.84000000003</v>
      </c>
      <c r="AA1144" s="69"/>
      <c r="AB1144" s="69"/>
      <c r="AC1144" s="69"/>
    </row>
    <row r="1145" spans="1:29" ht="20" x14ac:dyDescent="0.25">
      <c r="A1145" s="68" t="s">
        <v>12582</v>
      </c>
      <c r="B1145" s="69" t="s">
        <v>12583</v>
      </c>
      <c r="C1145" s="69" t="s">
        <v>201</v>
      </c>
      <c r="D1145" s="69" t="s">
        <v>459</v>
      </c>
      <c r="E1145" s="69" t="s">
        <v>12585</v>
      </c>
      <c r="F1145" s="69" t="s">
        <v>11111</v>
      </c>
      <c r="G1145" s="69" t="s">
        <v>1094</v>
      </c>
      <c r="H1145" s="69" t="s">
        <v>1665</v>
      </c>
      <c r="I1145" s="69" t="s">
        <v>962</v>
      </c>
      <c r="J1145" s="70">
        <v>42081.120000000003</v>
      </c>
      <c r="K1145" s="69" t="s">
        <v>2708</v>
      </c>
      <c r="L1145" s="69" t="s">
        <v>12584</v>
      </c>
      <c r="M1145" s="70">
        <v>28522.080000000002</v>
      </c>
      <c r="N1145" s="69"/>
      <c r="O1145" s="69"/>
      <c r="P1145" s="69" t="s">
        <v>1764</v>
      </c>
      <c r="Q1145" s="69" t="s">
        <v>3258</v>
      </c>
      <c r="R1145" s="69"/>
      <c r="S1145" s="70">
        <v>28522.080000000002</v>
      </c>
      <c r="T1145" s="70"/>
      <c r="U1145" s="69" t="s">
        <v>2189</v>
      </c>
      <c r="V1145" s="73">
        <v>28</v>
      </c>
      <c r="W1145" s="69" t="s">
        <v>2189</v>
      </c>
      <c r="X1145" s="69"/>
      <c r="Y1145" s="70"/>
      <c r="Z1145" s="69">
        <v>0</v>
      </c>
      <c r="AA1145" s="69" t="s">
        <v>966</v>
      </c>
      <c r="AB1145" s="69" t="s">
        <v>1144</v>
      </c>
      <c r="AC1145" s="69"/>
    </row>
    <row r="1146" spans="1:29" ht="20" x14ac:dyDescent="0.25">
      <c r="A1146" s="69"/>
      <c r="B1146" s="69" t="s">
        <v>12583</v>
      </c>
      <c r="C1146" s="69" t="s">
        <v>201</v>
      </c>
      <c r="D1146" s="69" t="s">
        <v>459</v>
      </c>
      <c r="E1146" s="69" t="s">
        <v>12587</v>
      </c>
      <c r="F1146" s="69" t="s">
        <v>11111</v>
      </c>
      <c r="G1146" s="69" t="s">
        <v>1094</v>
      </c>
      <c r="H1146" s="69" t="s">
        <v>1665</v>
      </c>
      <c r="I1146" s="69" t="s">
        <v>962</v>
      </c>
      <c r="J1146" s="70">
        <v>42081.120000000003</v>
      </c>
      <c r="K1146" s="69" t="s">
        <v>2708</v>
      </c>
      <c r="L1146" s="69" t="s">
        <v>12586</v>
      </c>
      <c r="M1146" s="70">
        <v>1553.76</v>
      </c>
      <c r="N1146" s="69"/>
      <c r="O1146" s="69"/>
      <c r="P1146" s="69" t="s">
        <v>1764</v>
      </c>
      <c r="Q1146" s="69" t="s">
        <v>2394</v>
      </c>
      <c r="R1146" s="69"/>
      <c r="S1146" s="70">
        <v>1553.76</v>
      </c>
      <c r="T1146" s="70"/>
      <c r="U1146" s="69" t="s">
        <v>2157</v>
      </c>
      <c r="V1146" s="73">
        <v>29</v>
      </c>
      <c r="W1146" s="69" t="s">
        <v>2157</v>
      </c>
      <c r="X1146" s="69"/>
      <c r="Y1146" s="70"/>
      <c r="Z1146" s="69">
        <v>0</v>
      </c>
      <c r="AA1146" s="69"/>
      <c r="AB1146" s="69" t="s">
        <v>1144</v>
      </c>
      <c r="AC1146" s="69"/>
    </row>
    <row r="1147" spans="1:29" x14ac:dyDescent="0.25">
      <c r="A1147" s="71" t="s">
        <v>193</v>
      </c>
      <c r="B1147" s="71"/>
      <c r="C1147" s="71"/>
      <c r="D1147" s="71"/>
      <c r="E1147" s="71"/>
      <c r="F1147" s="71"/>
      <c r="G1147" s="71"/>
      <c r="H1147" s="71"/>
      <c r="I1147" s="71"/>
      <c r="J1147" s="72">
        <v>42081.120000000003</v>
      </c>
      <c r="K1147" s="71"/>
      <c r="L1147" s="71"/>
      <c r="M1147" s="72">
        <v>30075.84</v>
      </c>
      <c r="N1147" s="72">
        <v>12005.280000000002</v>
      </c>
      <c r="O1147" s="71"/>
      <c r="P1147" s="71"/>
      <c r="Q1147" s="71"/>
      <c r="R1147" s="71"/>
      <c r="S1147" s="72">
        <v>30075.84</v>
      </c>
      <c r="T1147" s="72">
        <v>30075.84</v>
      </c>
      <c r="U1147" s="71"/>
      <c r="V1147" s="71"/>
      <c r="W1147" s="71"/>
      <c r="X1147" s="72">
        <v>0</v>
      </c>
      <c r="Y1147" s="72">
        <v>0</v>
      </c>
      <c r="Z1147" s="72">
        <v>30075.84</v>
      </c>
      <c r="AA1147" s="69"/>
      <c r="AB1147" s="69"/>
      <c r="AC1147" s="69"/>
    </row>
    <row r="1148" spans="1:29" ht="30" x14ac:dyDescent="0.25">
      <c r="A1148" s="68" t="s">
        <v>12588</v>
      </c>
      <c r="B1148" s="69" t="s">
        <v>12589</v>
      </c>
      <c r="C1148" s="69" t="s">
        <v>12590</v>
      </c>
      <c r="D1148" s="69" t="s">
        <v>12088</v>
      </c>
      <c r="E1148" s="69" t="s">
        <v>12592</v>
      </c>
      <c r="F1148" s="69" t="s">
        <v>10612</v>
      </c>
      <c r="G1148" s="69" t="s">
        <v>1048</v>
      </c>
      <c r="H1148" s="69" t="s">
        <v>2180</v>
      </c>
      <c r="I1148" s="69" t="s">
        <v>1236</v>
      </c>
      <c r="J1148" s="70">
        <v>885873.76</v>
      </c>
      <c r="K1148" s="69" t="s">
        <v>2708</v>
      </c>
      <c r="L1148" s="69" t="s">
        <v>12591</v>
      </c>
      <c r="M1148" s="70">
        <v>11942.97</v>
      </c>
      <c r="N1148" s="69"/>
      <c r="O1148" s="69"/>
      <c r="P1148" s="69" t="s">
        <v>1548</v>
      </c>
      <c r="Q1148" s="69"/>
      <c r="R1148" s="69"/>
      <c r="S1148" s="70">
        <v>11942.97</v>
      </c>
      <c r="T1148" s="70"/>
      <c r="U1148" s="69"/>
      <c r="V1148" s="69"/>
      <c r="W1148" s="69"/>
      <c r="X1148" s="69"/>
      <c r="Y1148" s="70"/>
      <c r="Z1148" s="69">
        <v>0</v>
      </c>
      <c r="AA1148" s="69" t="s">
        <v>966</v>
      </c>
      <c r="AB1148" s="69" t="s">
        <v>997</v>
      </c>
      <c r="AC1148" s="69" t="s">
        <v>12593</v>
      </c>
    </row>
    <row r="1149" spans="1:29" x14ac:dyDescent="0.25">
      <c r="A1149" s="69"/>
      <c r="B1149" s="69"/>
      <c r="C1149" s="69"/>
      <c r="D1149" s="69"/>
      <c r="E1149" s="69" t="s">
        <v>12595</v>
      </c>
      <c r="F1149" s="69"/>
      <c r="G1149" s="69"/>
      <c r="H1149" s="69"/>
      <c r="I1149" s="69"/>
      <c r="J1149" s="69"/>
      <c r="K1149" s="69"/>
      <c r="L1149" s="69" t="s">
        <v>12594</v>
      </c>
      <c r="M1149" s="70">
        <v>161702.19</v>
      </c>
      <c r="N1149" s="69"/>
      <c r="O1149" s="69"/>
      <c r="P1149" s="69" t="s">
        <v>2039</v>
      </c>
      <c r="Q1149" s="69" t="s">
        <v>1129</v>
      </c>
      <c r="R1149" s="69"/>
      <c r="S1149" s="70">
        <v>161702.19</v>
      </c>
      <c r="T1149" s="70"/>
      <c r="U1149" s="69" t="s">
        <v>1129</v>
      </c>
      <c r="V1149" s="73">
        <v>78</v>
      </c>
      <c r="W1149" s="69" t="s">
        <v>1129</v>
      </c>
      <c r="X1149" s="69"/>
      <c r="Y1149" s="70"/>
      <c r="Z1149" s="69">
        <v>0</v>
      </c>
      <c r="AA1149" s="69"/>
      <c r="AB1149" s="69" t="s">
        <v>967</v>
      </c>
      <c r="AC1149" s="69"/>
    </row>
    <row r="1150" spans="1:29" x14ac:dyDescent="0.25">
      <c r="A1150" s="69"/>
      <c r="B1150" s="69"/>
      <c r="C1150" s="69"/>
      <c r="D1150" s="69"/>
      <c r="E1150" s="69" t="s">
        <v>12597</v>
      </c>
      <c r="F1150" s="69"/>
      <c r="G1150" s="69"/>
      <c r="H1150" s="69"/>
      <c r="I1150" s="69"/>
      <c r="J1150" s="69"/>
      <c r="K1150" s="69"/>
      <c r="L1150" s="69" t="s">
        <v>12596</v>
      </c>
      <c r="M1150" s="70">
        <v>150112.56</v>
      </c>
      <c r="N1150" s="69"/>
      <c r="O1150" s="69"/>
      <c r="P1150" s="69" t="s">
        <v>2124</v>
      </c>
      <c r="Q1150" s="69" t="s">
        <v>3011</v>
      </c>
      <c r="R1150" s="69"/>
      <c r="S1150" s="70">
        <v>150112.56</v>
      </c>
      <c r="T1150" s="70"/>
      <c r="U1150" s="69" t="s">
        <v>3011</v>
      </c>
      <c r="V1150" s="73">
        <v>86</v>
      </c>
      <c r="W1150" s="69" t="s">
        <v>3011</v>
      </c>
      <c r="X1150" s="69"/>
      <c r="Y1150" s="70"/>
      <c r="Z1150" s="69">
        <v>0</v>
      </c>
      <c r="AA1150" s="69"/>
      <c r="AB1150" s="69" t="s">
        <v>967</v>
      </c>
      <c r="AC1150" s="69"/>
    </row>
    <row r="1151" spans="1:29" x14ac:dyDescent="0.25">
      <c r="A1151" s="69"/>
      <c r="B1151" s="69"/>
      <c r="C1151" s="69"/>
      <c r="D1151" s="69"/>
      <c r="E1151" s="69" t="s">
        <v>12599</v>
      </c>
      <c r="F1151" s="69"/>
      <c r="G1151" s="69"/>
      <c r="H1151" s="69"/>
      <c r="I1151" s="69"/>
      <c r="J1151" s="69"/>
      <c r="K1151" s="69"/>
      <c r="L1151" s="69" t="s">
        <v>12598</v>
      </c>
      <c r="M1151" s="70">
        <v>184371.89</v>
      </c>
      <c r="N1151" s="69"/>
      <c r="O1151" s="69"/>
      <c r="P1151" s="69" t="s">
        <v>2124</v>
      </c>
      <c r="Q1151" s="69"/>
      <c r="R1151" s="69"/>
      <c r="S1151" s="70">
        <v>184371.89</v>
      </c>
      <c r="T1151" s="70"/>
      <c r="U1151" s="69"/>
      <c r="V1151" s="69"/>
      <c r="W1151" s="69"/>
      <c r="X1151" s="69"/>
      <c r="Y1151" s="70"/>
      <c r="Z1151" s="69">
        <v>0</v>
      </c>
      <c r="AA1151" s="69"/>
      <c r="AB1151" s="69" t="s">
        <v>967</v>
      </c>
      <c r="AC1151" s="69"/>
    </row>
    <row r="1152" spans="1:29" x14ac:dyDescent="0.25">
      <c r="A1152" s="69"/>
      <c r="B1152" s="69"/>
      <c r="C1152" s="69"/>
      <c r="D1152" s="69"/>
      <c r="E1152" s="69" t="s">
        <v>12601</v>
      </c>
      <c r="F1152" s="69"/>
      <c r="G1152" s="69"/>
      <c r="H1152" s="69"/>
      <c r="I1152" s="69"/>
      <c r="J1152" s="69"/>
      <c r="K1152" s="69"/>
      <c r="L1152" s="69" t="s">
        <v>12600</v>
      </c>
      <c r="M1152" s="70">
        <v>260386.89</v>
      </c>
      <c r="N1152" s="69"/>
      <c r="O1152" s="69"/>
      <c r="P1152" s="69" t="s">
        <v>2124</v>
      </c>
      <c r="Q1152" s="69"/>
      <c r="R1152" s="69"/>
      <c r="S1152" s="70">
        <v>260386.89</v>
      </c>
      <c r="T1152" s="70"/>
      <c r="U1152" s="69"/>
      <c r="V1152" s="69"/>
      <c r="W1152" s="69"/>
      <c r="X1152" s="69"/>
      <c r="Y1152" s="70"/>
      <c r="Z1152" s="69">
        <v>0</v>
      </c>
      <c r="AA1152" s="69"/>
      <c r="AB1152" s="69" t="s">
        <v>967</v>
      </c>
      <c r="AC1152" s="69"/>
    </row>
    <row r="1153" spans="1:29" x14ac:dyDescent="0.25">
      <c r="A1153" s="69"/>
      <c r="B1153" s="69"/>
      <c r="C1153" s="69"/>
      <c r="D1153" s="69"/>
      <c r="E1153" s="69" t="s">
        <v>12603</v>
      </c>
      <c r="F1153" s="69"/>
      <c r="G1153" s="69"/>
      <c r="H1153" s="69"/>
      <c r="I1153" s="69"/>
      <c r="J1153" s="69"/>
      <c r="K1153" s="69"/>
      <c r="L1153" s="69" t="s">
        <v>12602</v>
      </c>
      <c r="M1153" s="70">
        <v>56988.3</v>
      </c>
      <c r="N1153" s="69"/>
      <c r="O1153" s="69"/>
      <c r="P1153" s="69" t="s">
        <v>1217</v>
      </c>
      <c r="Q1153" s="69"/>
      <c r="R1153" s="69"/>
      <c r="S1153" s="70">
        <v>56988.3</v>
      </c>
      <c r="T1153" s="70"/>
      <c r="U1153" s="69"/>
      <c r="V1153" s="69"/>
      <c r="W1153" s="69"/>
      <c r="X1153" s="69"/>
      <c r="Y1153" s="70"/>
      <c r="Z1153" s="69">
        <v>0</v>
      </c>
      <c r="AA1153" s="69"/>
      <c r="AB1153" s="69" t="s">
        <v>967</v>
      </c>
      <c r="AC1153" s="69"/>
    </row>
    <row r="1154" spans="1:29" x14ac:dyDescent="0.25">
      <c r="A1154" s="71" t="s">
        <v>193</v>
      </c>
      <c r="B1154" s="71"/>
      <c r="C1154" s="71"/>
      <c r="D1154" s="71"/>
      <c r="E1154" s="71"/>
      <c r="F1154" s="71"/>
      <c r="G1154" s="71"/>
      <c r="H1154" s="71"/>
      <c r="I1154" s="71"/>
      <c r="J1154" s="72">
        <v>885873.76</v>
      </c>
      <c r="K1154" s="71"/>
      <c r="L1154" s="71"/>
      <c r="M1154" s="72">
        <v>825504.8</v>
      </c>
      <c r="N1154" s="72">
        <v>60368.959999999963</v>
      </c>
      <c r="O1154" s="71"/>
      <c r="P1154" s="71"/>
      <c r="Q1154" s="71"/>
      <c r="R1154" s="71"/>
      <c r="S1154" s="72">
        <v>825504.8</v>
      </c>
      <c r="T1154" s="72">
        <v>311814.75</v>
      </c>
      <c r="U1154" s="71"/>
      <c r="V1154" s="71"/>
      <c r="W1154" s="71"/>
      <c r="X1154" s="72">
        <v>513690.05000000005</v>
      </c>
      <c r="Y1154" s="72">
        <v>0</v>
      </c>
      <c r="Z1154" s="72">
        <v>311814.75</v>
      </c>
      <c r="AA1154" s="69"/>
      <c r="AB1154" s="69"/>
      <c r="AC1154" s="69"/>
    </row>
    <row r="1155" spans="1:29" ht="30" x14ac:dyDescent="0.25">
      <c r="A1155" s="68" t="s">
        <v>12604</v>
      </c>
      <c r="B1155" s="69" t="s">
        <v>12402</v>
      </c>
      <c r="C1155" s="69" t="s">
        <v>12605</v>
      </c>
      <c r="D1155" s="69" t="s">
        <v>12301</v>
      </c>
      <c r="E1155" s="69" t="s">
        <v>261</v>
      </c>
      <c r="F1155" s="69" t="s">
        <v>10255</v>
      </c>
      <c r="G1155" s="69" t="s">
        <v>1038</v>
      </c>
      <c r="H1155" s="69" t="s">
        <v>1062</v>
      </c>
      <c r="I1155" s="69" t="s">
        <v>1236</v>
      </c>
      <c r="J1155" s="70">
        <v>29826.09</v>
      </c>
      <c r="K1155" s="69" t="s">
        <v>2708</v>
      </c>
      <c r="L1155" s="69" t="s">
        <v>12606</v>
      </c>
      <c r="M1155" s="70">
        <v>29614.44</v>
      </c>
      <c r="N1155" s="69"/>
      <c r="O1155" s="69"/>
      <c r="P1155" s="69" t="s">
        <v>1195</v>
      </c>
      <c r="Q1155" s="69" t="s">
        <v>2136</v>
      </c>
      <c r="R1155" s="69"/>
      <c r="S1155" s="70">
        <v>29614.44</v>
      </c>
      <c r="T1155" s="70"/>
      <c r="U1155" s="69" t="s">
        <v>2136</v>
      </c>
      <c r="V1155" s="73">
        <v>73</v>
      </c>
      <c r="W1155" s="69" t="s">
        <v>2136</v>
      </c>
      <c r="X1155" s="69"/>
      <c r="Y1155" s="70"/>
      <c r="Z1155" s="69">
        <v>0</v>
      </c>
      <c r="AA1155" s="69" t="s">
        <v>966</v>
      </c>
      <c r="AB1155" s="69" t="s">
        <v>967</v>
      </c>
      <c r="AC1155" s="69" t="s">
        <v>12607</v>
      </c>
    </row>
    <row r="1156" spans="1:29" x14ac:dyDescent="0.25">
      <c r="A1156" s="71" t="s">
        <v>193</v>
      </c>
      <c r="B1156" s="71"/>
      <c r="C1156" s="71"/>
      <c r="D1156" s="71"/>
      <c r="E1156" s="71"/>
      <c r="F1156" s="71"/>
      <c r="G1156" s="71"/>
      <c r="H1156" s="71"/>
      <c r="I1156" s="71"/>
      <c r="J1156" s="72">
        <v>29826.09</v>
      </c>
      <c r="K1156" s="71"/>
      <c r="L1156" s="71"/>
      <c r="M1156" s="72">
        <v>29614.44</v>
      </c>
      <c r="N1156" s="72">
        <v>211.65000000000146</v>
      </c>
      <c r="O1156" s="71"/>
      <c r="P1156" s="71"/>
      <c r="Q1156" s="71"/>
      <c r="R1156" s="71"/>
      <c r="S1156" s="72">
        <v>29614.44</v>
      </c>
      <c r="T1156" s="72">
        <v>29614.44</v>
      </c>
      <c r="U1156" s="71"/>
      <c r="V1156" s="71"/>
      <c r="W1156" s="71"/>
      <c r="X1156" s="72">
        <v>0</v>
      </c>
      <c r="Y1156" s="72">
        <v>0</v>
      </c>
      <c r="Z1156" s="72">
        <v>29614.44</v>
      </c>
      <c r="AA1156" s="69"/>
      <c r="AB1156" s="69"/>
      <c r="AC1156" s="69"/>
    </row>
    <row r="1157" spans="1:29" ht="20" x14ac:dyDescent="0.25">
      <c r="A1157" s="68" t="s">
        <v>12608</v>
      </c>
      <c r="B1157" s="69" t="s">
        <v>12609</v>
      </c>
      <c r="C1157" s="69" t="s">
        <v>12610</v>
      </c>
      <c r="D1157" s="69" t="s">
        <v>459</v>
      </c>
      <c r="E1157" s="69" t="s">
        <v>12612</v>
      </c>
      <c r="F1157" s="69" t="s">
        <v>10612</v>
      </c>
      <c r="G1157" s="69" t="s">
        <v>1685</v>
      </c>
      <c r="H1157" s="69" t="s">
        <v>1738</v>
      </c>
      <c r="I1157" s="69" t="s">
        <v>962</v>
      </c>
      <c r="J1157" s="70">
        <v>215352</v>
      </c>
      <c r="K1157" s="69" t="s">
        <v>2708</v>
      </c>
      <c r="L1157" s="69" t="s">
        <v>12611</v>
      </c>
      <c r="M1157" s="70">
        <v>2210.4</v>
      </c>
      <c r="N1157" s="69"/>
      <c r="O1157" s="69"/>
      <c r="P1157" s="69" t="s">
        <v>1111</v>
      </c>
      <c r="Q1157" s="69" t="s">
        <v>2388</v>
      </c>
      <c r="R1157" s="69"/>
      <c r="S1157" s="70">
        <v>2210.4</v>
      </c>
      <c r="T1157" s="70"/>
      <c r="U1157" s="69"/>
      <c r="V1157" s="69"/>
      <c r="W1157" s="69" t="s">
        <v>2388</v>
      </c>
      <c r="X1157" s="69"/>
      <c r="Y1157" s="70"/>
      <c r="Z1157" s="69">
        <v>0</v>
      </c>
      <c r="AA1157" s="69" t="s">
        <v>966</v>
      </c>
      <c r="AB1157" s="69" t="s">
        <v>1144</v>
      </c>
      <c r="AC1157" s="69"/>
    </row>
    <row r="1158" spans="1:29" x14ac:dyDescent="0.25">
      <c r="A1158" s="69"/>
      <c r="B1158" s="69"/>
      <c r="C1158" s="69"/>
      <c r="D1158" s="69"/>
      <c r="E1158" s="69" t="s">
        <v>12614</v>
      </c>
      <c r="F1158" s="69"/>
      <c r="G1158" s="69"/>
      <c r="H1158" s="69"/>
      <c r="I1158" s="69"/>
      <c r="J1158" s="69"/>
      <c r="K1158" s="69"/>
      <c r="L1158" s="69" t="s">
        <v>12613</v>
      </c>
      <c r="M1158" s="70">
        <v>83337.119999999995</v>
      </c>
      <c r="N1158" s="69"/>
      <c r="O1158" s="69"/>
      <c r="P1158" s="69" t="s">
        <v>2170</v>
      </c>
      <c r="Q1158" s="69" t="s">
        <v>1552</v>
      </c>
      <c r="R1158" s="69"/>
      <c r="S1158" s="70">
        <v>83337.119999999995</v>
      </c>
      <c r="T1158" s="70"/>
      <c r="U1158" s="69" t="s">
        <v>1552</v>
      </c>
      <c r="V1158" s="73">
        <v>40</v>
      </c>
      <c r="W1158" s="69" t="s">
        <v>1552</v>
      </c>
      <c r="X1158" s="69"/>
      <c r="Y1158" s="70"/>
      <c r="Z1158" s="69">
        <v>0</v>
      </c>
      <c r="AA1158" s="69"/>
      <c r="AB1158" s="69" t="s">
        <v>1144</v>
      </c>
      <c r="AC1158" s="69"/>
    </row>
    <row r="1159" spans="1:29" x14ac:dyDescent="0.25">
      <c r="A1159" s="69"/>
      <c r="B1159" s="69"/>
      <c r="C1159" s="69"/>
      <c r="D1159" s="69"/>
      <c r="E1159" s="69" t="s">
        <v>12616</v>
      </c>
      <c r="F1159" s="69"/>
      <c r="G1159" s="69"/>
      <c r="H1159" s="69"/>
      <c r="I1159" s="69"/>
      <c r="J1159" s="69"/>
      <c r="K1159" s="69"/>
      <c r="L1159" s="69" t="s">
        <v>12615</v>
      </c>
      <c r="M1159" s="70">
        <v>1353.6</v>
      </c>
      <c r="N1159" s="69"/>
      <c r="O1159" s="69"/>
      <c r="P1159" s="69" t="s">
        <v>2175</v>
      </c>
      <c r="Q1159" s="69"/>
      <c r="R1159" s="69"/>
      <c r="S1159" s="70">
        <v>1353.6</v>
      </c>
      <c r="T1159" s="70"/>
      <c r="U1159" s="69"/>
      <c r="V1159" s="69"/>
      <c r="W1159" s="69"/>
      <c r="X1159" s="69"/>
      <c r="Y1159" s="70"/>
      <c r="Z1159" s="69">
        <v>0</v>
      </c>
      <c r="AA1159" s="69"/>
      <c r="AB1159" s="69" t="s">
        <v>1144</v>
      </c>
      <c r="AC1159" s="69"/>
    </row>
    <row r="1160" spans="1:29" x14ac:dyDescent="0.25">
      <c r="A1160" s="69"/>
      <c r="B1160" s="69"/>
      <c r="C1160" s="69"/>
      <c r="D1160" s="69"/>
      <c r="E1160" s="69" t="s">
        <v>12618</v>
      </c>
      <c r="F1160" s="69"/>
      <c r="G1160" s="69"/>
      <c r="H1160" s="69"/>
      <c r="I1160" s="69"/>
      <c r="J1160" s="69"/>
      <c r="K1160" s="69"/>
      <c r="L1160" s="69" t="s">
        <v>12617</v>
      </c>
      <c r="M1160" s="70">
        <v>2904.48</v>
      </c>
      <c r="N1160" s="69"/>
      <c r="O1160" s="69"/>
      <c r="P1160" s="69" t="s">
        <v>1624</v>
      </c>
      <c r="Q1160" s="69" t="s">
        <v>1928</v>
      </c>
      <c r="R1160" s="69"/>
      <c r="S1160" s="70">
        <v>2904.48</v>
      </c>
      <c r="T1160" s="70"/>
      <c r="U1160" s="69" t="s">
        <v>1928</v>
      </c>
      <c r="V1160" s="73">
        <v>23</v>
      </c>
      <c r="W1160" s="69" t="s">
        <v>1928</v>
      </c>
      <c r="X1160" s="69"/>
      <c r="Y1160" s="70"/>
      <c r="Z1160" s="69">
        <v>0</v>
      </c>
      <c r="AA1160" s="69"/>
      <c r="AB1160" s="69" t="s">
        <v>1144</v>
      </c>
      <c r="AC1160" s="69"/>
    </row>
    <row r="1161" spans="1:29" x14ac:dyDescent="0.25">
      <c r="A1161" s="69"/>
      <c r="B1161" s="69"/>
      <c r="C1161" s="69"/>
      <c r="D1161" s="69"/>
      <c r="E1161" s="69" t="s">
        <v>12620</v>
      </c>
      <c r="F1161" s="69"/>
      <c r="G1161" s="69"/>
      <c r="H1161" s="69"/>
      <c r="I1161" s="69"/>
      <c r="J1161" s="69"/>
      <c r="K1161" s="69"/>
      <c r="L1161" s="69" t="s">
        <v>12619</v>
      </c>
      <c r="M1161" s="70">
        <v>15107.04</v>
      </c>
      <c r="N1161" s="69"/>
      <c r="O1161" s="69"/>
      <c r="P1161" s="69" t="s">
        <v>1542</v>
      </c>
      <c r="Q1161" s="69" t="s">
        <v>9954</v>
      </c>
      <c r="R1161" s="69"/>
      <c r="S1161" s="70">
        <v>15107.04</v>
      </c>
      <c r="T1161" s="70"/>
      <c r="U1161" s="69"/>
      <c r="V1161" s="69"/>
      <c r="W1161" s="69"/>
      <c r="X1161" s="69"/>
      <c r="Y1161" s="70"/>
      <c r="Z1161" s="69">
        <v>0</v>
      </c>
      <c r="AA1161" s="69"/>
      <c r="AB1161" s="69" t="s">
        <v>1144</v>
      </c>
      <c r="AC1161" s="69"/>
    </row>
    <row r="1162" spans="1:29" x14ac:dyDescent="0.25">
      <c r="A1162" s="71" t="s">
        <v>193</v>
      </c>
      <c r="B1162" s="71"/>
      <c r="C1162" s="71"/>
      <c r="D1162" s="71"/>
      <c r="E1162" s="71"/>
      <c r="F1162" s="71"/>
      <c r="G1162" s="71"/>
      <c r="H1162" s="71"/>
      <c r="I1162" s="71"/>
      <c r="J1162" s="72">
        <v>215352</v>
      </c>
      <c r="K1162" s="71"/>
      <c r="L1162" s="71"/>
      <c r="M1162" s="72">
        <v>104912.63999999998</v>
      </c>
      <c r="N1162" s="72">
        <v>110439.36000000002</v>
      </c>
      <c r="O1162" s="71"/>
      <c r="P1162" s="71"/>
      <c r="Q1162" s="71"/>
      <c r="R1162" s="71"/>
      <c r="S1162" s="72">
        <v>104912.63999999998</v>
      </c>
      <c r="T1162" s="72">
        <v>86241.600000000006</v>
      </c>
      <c r="U1162" s="71"/>
      <c r="V1162" s="71"/>
      <c r="W1162" s="71"/>
      <c r="X1162" s="72">
        <v>18671.039999999979</v>
      </c>
      <c r="Y1162" s="72">
        <v>0</v>
      </c>
      <c r="Z1162" s="72">
        <v>86241.600000000006</v>
      </c>
      <c r="AA1162" s="69"/>
      <c r="AB1162" s="69"/>
      <c r="AC1162" s="69"/>
    </row>
    <row r="1163" spans="1:29" ht="20" x14ac:dyDescent="0.25">
      <c r="A1163" s="68" t="s">
        <v>12621</v>
      </c>
      <c r="B1163" s="69" t="s">
        <v>12622</v>
      </c>
      <c r="C1163" s="69" t="s">
        <v>12623</v>
      </c>
      <c r="D1163" s="69" t="s">
        <v>11971</v>
      </c>
      <c r="E1163" s="69" t="s">
        <v>12625</v>
      </c>
      <c r="F1163" s="69" t="s">
        <v>10612</v>
      </c>
      <c r="G1163" s="69" t="s">
        <v>1685</v>
      </c>
      <c r="H1163" s="69" t="s">
        <v>1269</v>
      </c>
      <c r="I1163" s="69" t="s">
        <v>962</v>
      </c>
      <c r="J1163" s="70">
        <v>57576.13</v>
      </c>
      <c r="K1163" s="69" t="s">
        <v>2708</v>
      </c>
      <c r="L1163" s="69" t="s">
        <v>12624</v>
      </c>
      <c r="M1163" s="70">
        <v>41393.71</v>
      </c>
      <c r="N1163" s="69"/>
      <c r="O1163" s="69"/>
      <c r="P1163" s="69" t="s">
        <v>3055</v>
      </c>
      <c r="Q1163" s="69" t="s">
        <v>1217</v>
      </c>
      <c r="R1163" s="69"/>
      <c r="S1163" s="70">
        <v>41393.71</v>
      </c>
      <c r="T1163" s="70"/>
      <c r="U1163" s="69"/>
      <c r="V1163" s="69"/>
      <c r="W1163" s="69" t="s">
        <v>1217</v>
      </c>
      <c r="X1163" s="69"/>
      <c r="Y1163" s="70"/>
      <c r="Z1163" s="69">
        <v>0</v>
      </c>
      <c r="AA1163" s="69" t="s">
        <v>966</v>
      </c>
      <c r="AB1163" s="69" t="s">
        <v>1144</v>
      </c>
      <c r="AC1163" s="69"/>
    </row>
    <row r="1164" spans="1:29" x14ac:dyDescent="0.25">
      <c r="A1164" s="69"/>
      <c r="B1164" s="69"/>
      <c r="C1164" s="69"/>
      <c r="D1164" s="69"/>
      <c r="E1164" s="69" t="s">
        <v>12627</v>
      </c>
      <c r="F1164" s="69"/>
      <c r="G1164" s="69"/>
      <c r="H1164" s="69"/>
      <c r="I1164" s="69"/>
      <c r="J1164" s="69"/>
      <c r="K1164" s="69"/>
      <c r="L1164" s="69" t="s">
        <v>12626</v>
      </c>
      <c r="M1164" s="70">
        <v>16182.42</v>
      </c>
      <c r="N1164" s="69"/>
      <c r="O1164" s="69"/>
      <c r="P1164" s="69" t="s">
        <v>2288</v>
      </c>
      <c r="Q1164" s="69" t="s">
        <v>1612</v>
      </c>
      <c r="R1164" s="69"/>
      <c r="S1164" s="70">
        <v>16182.42</v>
      </c>
      <c r="T1164" s="70"/>
      <c r="U1164" s="69" t="s">
        <v>1612</v>
      </c>
      <c r="V1164" s="73">
        <v>81</v>
      </c>
      <c r="W1164" s="69" t="s">
        <v>1612</v>
      </c>
      <c r="X1164" s="69"/>
      <c r="Y1164" s="70"/>
      <c r="Z1164" s="69">
        <v>0</v>
      </c>
      <c r="AA1164" s="69"/>
      <c r="AB1164" s="69" t="s">
        <v>1144</v>
      </c>
      <c r="AC1164" s="69"/>
    </row>
    <row r="1165" spans="1:29" x14ac:dyDescent="0.25">
      <c r="A1165" s="71" t="s">
        <v>193</v>
      </c>
      <c r="B1165" s="71"/>
      <c r="C1165" s="71"/>
      <c r="D1165" s="71"/>
      <c r="E1165" s="71"/>
      <c r="F1165" s="71"/>
      <c r="G1165" s="71"/>
      <c r="H1165" s="71"/>
      <c r="I1165" s="71"/>
      <c r="J1165" s="72">
        <v>57576.13</v>
      </c>
      <c r="K1165" s="71"/>
      <c r="L1165" s="71"/>
      <c r="M1165" s="72">
        <v>57576.13</v>
      </c>
      <c r="N1165" s="72">
        <v>0</v>
      </c>
      <c r="O1165" s="71"/>
      <c r="P1165" s="71"/>
      <c r="Q1165" s="71"/>
      <c r="R1165" s="71"/>
      <c r="S1165" s="72">
        <v>57576.13</v>
      </c>
      <c r="T1165" s="72">
        <v>16182.42</v>
      </c>
      <c r="U1165" s="71"/>
      <c r="V1165" s="71"/>
      <c r="W1165" s="71"/>
      <c r="X1165" s="72">
        <v>41393.71</v>
      </c>
      <c r="Y1165" s="72">
        <v>0</v>
      </c>
      <c r="Z1165" s="72">
        <v>16182.42</v>
      </c>
      <c r="AA1165" s="69"/>
      <c r="AB1165" s="69"/>
      <c r="AC1165" s="69"/>
    </row>
    <row r="1166" spans="1:29" ht="30" x14ac:dyDescent="0.25">
      <c r="A1166" s="68" t="s">
        <v>12628</v>
      </c>
      <c r="B1166" s="69" t="s">
        <v>12629</v>
      </c>
      <c r="C1166" s="69" t="s">
        <v>12630</v>
      </c>
      <c r="D1166" s="69" t="s">
        <v>11097</v>
      </c>
      <c r="E1166" s="69" t="s">
        <v>12632</v>
      </c>
      <c r="F1166" s="69" t="s">
        <v>10612</v>
      </c>
      <c r="G1166" s="69" t="s">
        <v>1194</v>
      </c>
      <c r="H1166" s="69" t="s">
        <v>2366</v>
      </c>
      <c r="I1166" s="69" t="s">
        <v>1236</v>
      </c>
      <c r="J1166" s="70">
        <v>2299936.63</v>
      </c>
      <c r="K1166" s="69" t="s">
        <v>2708</v>
      </c>
      <c r="L1166" s="69" t="s">
        <v>12631</v>
      </c>
      <c r="M1166" s="70">
        <v>229180.19</v>
      </c>
      <c r="N1166" s="69"/>
      <c r="O1166" s="69"/>
      <c r="P1166" s="69" t="s">
        <v>1088</v>
      </c>
      <c r="Q1166" s="69"/>
      <c r="R1166" s="69"/>
      <c r="S1166" s="70">
        <v>229180.19</v>
      </c>
      <c r="T1166" s="70"/>
      <c r="U1166" s="69"/>
      <c r="V1166" s="69"/>
      <c r="W1166" s="69"/>
      <c r="X1166" s="69"/>
      <c r="Y1166" s="70"/>
      <c r="Z1166" s="69">
        <v>0</v>
      </c>
      <c r="AA1166" s="69" t="s">
        <v>966</v>
      </c>
      <c r="AB1166" s="69" t="s">
        <v>967</v>
      </c>
      <c r="AC1166" s="69" t="s">
        <v>12633</v>
      </c>
    </row>
    <row r="1167" spans="1:29" x14ac:dyDescent="0.25">
      <c r="A1167" s="69"/>
      <c r="B1167" s="69"/>
      <c r="C1167" s="69"/>
      <c r="D1167" s="69"/>
      <c r="E1167" s="69" t="s">
        <v>12635</v>
      </c>
      <c r="F1167" s="69"/>
      <c r="G1167" s="69"/>
      <c r="H1167" s="69"/>
      <c r="I1167" s="69"/>
      <c r="J1167" s="69"/>
      <c r="K1167" s="69"/>
      <c r="L1167" s="69" t="s">
        <v>12634</v>
      </c>
      <c r="M1167" s="70">
        <v>107432.1</v>
      </c>
      <c r="N1167" s="69"/>
      <c r="O1167" s="69"/>
      <c r="P1167" s="69" t="s">
        <v>2039</v>
      </c>
      <c r="Q1167" s="69" t="s">
        <v>3011</v>
      </c>
      <c r="R1167" s="69"/>
      <c r="S1167" s="70">
        <v>107432.1</v>
      </c>
      <c r="T1167" s="70"/>
      <c r="U1167" s="69" t="s">
        <v>3011</v>
      </c>
      <c r="V1167" s="73">
        <v>85</v>
      </c>
      <c r="W1167" s="69" t="s">
        <v>3011</v>
      </c>
      <c r="X1167" s="69"/>
      <c r="Y1167" s="70"/>
      <c r="Z1167" s="69">
        <v>0</v>
      </c>
      <c r="AA1167" s="69"/>
      <c r="AB1167" s="69" t="s">
        <v>967</v>
      </c>
      <c r="AC1167" s="69"/>
    </row>
    <row r="1168" spans="1:29" x14ac:dyDescent="0.25">
      <c r="A1168" s="69"/>
      <c r="B1168" s="69"/>
      <c r="C1168" s="69"/>
      <c r="D1168" s="69"/>
      <c r="E1168" s="69" t="s">
        <v>12637</v>
      </c>
      <c r="F1168" s="69"/>
      <c r="G1168" s="69"/>
      <c r="H1168" s="69"/>
      <c r="I1168" s="69"/>
      <c r="J1168" s="69"/>
      <c r="K1168" s="69"/>
      <c r="L1168" s="69" t="s">
        <v>12636</v>
      </c>
      <c r="M1168" s="70">
        <v>186790.37</v>
      </c>
      <c r="N1168" s="69"/>
      <c r="O1168" s="69"/>
      <c r="P1168" s="69" t="s">
        <v>2124</v>
      </c>
      <c r="Q1168" s="69" t="s">
        <v>3011</v>
      </c>
      <c r="R1168" s="69"/>
      <c r="S1168" s="70">
        <v>186790.37</v>
      </c>
      <c r="T1168" s="70"/>
      <c r="U1168" s="69" t="s">
        <v>3011</v>
      </c>
      <c r="V1168" s="73">
        <v>86</v>
      </c>
      <c r="W1168" s="69" t="s">
        <v>3011</v>
      </c>
      <c r="X1168" s="69"/>
      <c r="Y1168" s="70"/>
      <c r="Z1168" s="69">
        <v>0</v>
      </c>
      <c r="AA1168" s="69"/>
      <c r="AB1168" s="69" t="s">
        <v>967</v>
      </c>
      <c r="AC1168" s="69"/>
    </row>
    <row r="1169" spans="1:29" x14ac:dyDescent="0.25">
      <c r="A1169" s="69"/>
      <c r="B1169" s="69"/>
      <c r="C1169" s="69"/>
      <c r="D1169" s="69"/>
      <c r="E1169" s="69" t="s">
        <v>12639</v>
      </c>
      <c r="F1169" s="69"/>
      <c r="G1169" s="69"/>
      <c r="H1169" s="69"/>
      <c r="I1169" s="69"/>
      <c r="J1169" s="69"/>
      <c r="K1169" s="69"/>
      <c r="L1169" s="69" t="s">
        <v>12638</v>
      </c>
      <c r="M1169" s="70">
        <v>120791.79</v>
      </c>
      <c r="N1169" s="69"/>
      <c r="O1169" s="69"/>
      <c r="P1169" s="69" t="s">
        <v>2124</v>
      </c>
      <c r="Q1169" s="69"/>
      <c r="R1169" s="69"/>
      <c r="S1169" s="70">
        <v>120791.79</v>
      </c>
      <c r="T1169" s="70"/>
      <c r="U1169" s="69"/>
      <c r="V1169" s="69"/>
      <c r="W1169" s="69"/>
      <c r="X1169" s="69"/>
      <c r="Y1169" s="70"/>
      <c r="Z1169" s="69">
        <v>0</v>
      </c>
      <c r="AA1169" s="69"/>
      <c r="AB1169" s="69" t="s">
        <v>967</v>
      </c>
      <c r="AC1169" s="69"/>
    </row>
    <row r="1170" spans="1:29" x14ac:dyDescent="0.25">
      <c r="A1170" s="69"/>
      <c r="B1170" s="69"/>
      <c r="C1170" s="69"/>
      <c r="D1170" s="69"/>
      <c r="E1170" s="69" t="s">
        <v>12641</v>
      </c>
      <c r="F1170" s="69"/>
      <c r="G1170" s="69"/>
      <c r="H1170" s="69"/>
      <c r="I1170" s="69"/>
      <c r="J1170" s="69"/>
      <c r="K1170" s="69"/>
      <c r="L1170" s="69" t="s">
        <v>12640</v>
      </c>
      <c r="M1170" s="70">
        <v>72930.83</v>
      </c>
      <c r="N1170" s="69"/>
      <c r="O1170" s="69"/>
      <c r="P1170" s="69" t="s">
        <v>2039</v>
      </c>
      <c r="Q1170" s="69"/>
      <c r="R1170" s="69"/>
      <c r="S1170" s="70">
        <v>72930.83</v>
      </c>
      <c r="T1170" s="70"/>
      <c r="U1170" s="69"/>
      <c r="V1170" s="69"/>
      <c r="W1170" s="69"/>
      <c r="X1170" s="69"/>
      <c r="Y1170" s="70"/>
      <c r="Z1170" s="69">
        <v>0</v>
      </c>
      <c r="AA1170" s="69"/>
      <c r="AB1170" s="69" t="s">
        <v>967</v>
      </c>
      <c r="AC1170" s="69"/>
    </row>
    <row r="1171" spans="1:29" x14ac:dyDescent="0.25">
      <c r="A1171" s="69"/>
      <c r="B1171" s="69"/>
      <c r="C1171" s="69"/>
      <c r="D1171" s="69"/>
      <c r="E1171" s="69" t="s">
        <v>12643</v>
      </c>
      <c r="F1171" s="69"/>
      <c r="G1171" s="69"/>
      <c r="H1171" s="69"/>
      <c r="I1171" s="69"/>
      <c r="J1171" s="69"/>
      <c r="K1171" s="69"/>
      <c r="L1171" s="69" t="s">
        <v>12642</v>
      </c>
      <c r="M1171" s="70">
        <v>166045.82999999999</v>
      </c>
      <c r="N1171" s="69"/>
      <c r="O1171" s="69"/>
      <c r="P1171" s="69" t="s">
        <v>1694</v>
      </c>
      <c r="Q1171" s="69"/>
      <c r="R1171" s="69"/>
      <c r="S1171" s="70">
        <v>166045.82999999999</v>
      </c>
      <c r="T1171" s="70"/>
      <c r="U1171" s="69"/>
      <c r="V1171" s="69"/>
      <c r="W1171" s="69"/>
      <c r="X1171" s="69"/>
      <c r="Y1171" s="70"/>
      <c r="Z1171" s="69">
        <v>0</v>
      </c>
      <c r="AA1171" s="69"/>
      <c r="AB1171" s="69" t="s">
        <v>967</v>
      </c>
      <c r="AC1171" s="69"/>
    </row>
    <row r="1172" spans="1:29" x14ac:dyDescent="0.25">
      <c r="A1172" s="69"/>
      <c r="B1172" s="69"/>
      <c r="C1172" s="69"/>
      <c r="D1172" s="69"/>
      <c r="E1172" s="69" t="s">
        <v>12645</v>
      </c>
      <c r="F1172" s="69"/>
      <c r="G1172" s="69"/>
      <c r="H1172" s="69"/>
      <c r="I1172" s="69"/>
      <c r="J1172" s="69"/>
      <c r="K1172" s="69"/>
      <c r="L1172" s="69" t="s">
        <v>12644</v>
      </c>
      <c r="M1172" s="70">
        <v>136295.74</v>
      </c>
      <c r="N1172" s="69"/>
      <c r="O1172" s="69"/>
      <c r="P1172" s="69" t="s">
        <v>2042</v>
      </c>
      <c r="Q1172" s="69"/>
      <c r="R1172" s="69"/>
      <c r="S1172" s="70">
        <v>136295.74</v>
      </c>
      <c r="T1172" s="70"/>
      <c r="U1172" s="69"/>
      <c r="V1172" s="69"/>
      <c r="W1172" s="69"/>
      <c r="X1172" s="69"/>
      <c r="Y1172" s="70"/>
      <c r="Z1172" s="69">
        <v>0</v>
      </c>
      <c r="AA1172" s="69"/>
      <c r="AB1172" s="69" t="s">
        <v>967</v>
      </c>
      <c r="AC1172" s="69"/>
    </row>
    <row r="1173" spans="1:29" x14ac:dyDescent="0.25">
      <c r="A1173" s="69"/>
      <c r="B1173" s="69"/>
      <c r="C1173" s="69"/>
      <c r="D1173" s="69"/>
      <c r="E1173" s="69" t="s">
        <v>12647</v>
      </c>
      <c r="F1173" s="69"/>
      <c r="G1173" s="69"/>
      <c r="H1173" s="69"/>
      <c r="I1173" s="69"/>
      <c r="J1173" s="69"/>
      <c r="K1173" s="69"/>
      <c r="L1173" s="69" t="s">
        <v>12646</v>
      </c>
      <c r="M1173" s="70">
        <v>233161.49</v>
      </c>
      <c r="N1173" s="69"/>
      <c r="O1173" s="69"/>
      <c r="P1173" s="69" t="s">
        <v>1046</v>
      </c>
      <c r="Q1173" s="69"/>
      <c r="R1173" s="69"/>
      <c r="S1173" s="70">
        <v>233161.49</v>
      </c>
      <c r="T1173" s="70"/>
      <c r="U1173" s="69"/>
      <c r="V1173" s="69"/>
      <c r="W1173" s="69"/>
      <c r="X1173" s="69"/>
      <c r="Y1173" s="70"/>
      <c r="Z1173" s="69">
        <v>0</v>
      </c>
      <c r="AA1173" s="69"/>
      <c r="AB1173" s="69" t="s">
        <v>967</v>
      </c>
      <c r="AC1173" s="69"/>
    </row>
    <row r="1174" spans="1:29" x14ac:dyDescent="0.25">
      <c r="A1174" s="69"/>
      <c r="B1174" s="69"/>
      <c r="C1174" s="69"/>
      <c r="D1174" s="69"/>
      <c r="E1174" s="69" t="s">
        <v>12649</v>
      </c>
      <c r="F1174" s="69"/>
      <c r="G1174" s="69"/>
      <c r="H1174" s="69"/>
      <c r="I1174" s="69"/>
      <c r="J1174" s="69"/>
      <c r="K1174" s="69"/>
      <c r="L1174" s="69" t="s">
        <v>12648</v>
      </c>
      <c r="M1174" s="70">
        <v>90805.68</v>
      </c>
      <c r="N1174" s="69"/>
      <c r="O1174" s="69"/>
      <c r="P1174" s="69" t="s">
        <v>1046</v>
      </c>
      <c r="Q1174" s="69"/>
      <c r="R1174" s="69"/>
      <c r="S1174" s="70">
        <v>90805.68</v>
      </c>
      <c r="T1174" s="70"/>
      <c r="U1174" s="69"/>
      <c r="V1174" s="69"/>
      <c r="W1174" s="69"/>
      <c r="X1174" s="69"/>
      <c r="Y1174" s="70"/>
      <c r="Z1174" s="69">
        <v>0</v>
      </c>
      <c r="AA1174" s="69"/>
      <c r="AB1174" s="69" t="s">
        <v>967</v>
      </c>
      <c r="AC1174" s="69"/>
    </row>
    <row r="1175" spans="1:29" x14ac:dyDescent="0.25">
      <c r="A1175" s="69"/>
      <c r="B1175" s="69"/>
      <c r="C1175" s="69"/>
      <c r="D1175" s="69"/>
      <c r="E1175" s="69" t="s">
        <v>12651</v>
      </c>
      <c r="F1175" s="69"/>
      <c r="G1175" s="69"/>
      <c r="H1175" s="69"/>
      <c r="I1175" s="69"/>
      <c r="J1175" s="69"/>
      <c r="K1175" s="69"/>
      <c r="L1175" s="69" t="s">
        <v>12650</v>
      </c>
      <c r="M1175" s="70">
        <v>109790.39999999999</v>
      </c>
      <c r="N1175" s="69"/>
      <c r="O1175" s="69"/>
      <c r="P1175" s="69" t="s">
        <v>1046</v>
      </c>
      <c r="Q1175" s="69"/>
      <c r="R1175" s="69"/>
      <c r="S1175" s="70">
        <v>109790.39999999999</v>
      </c>
      <c r="T1175" s="70"/>
      <c r="U1175" s="69"/>
      <c r="V1175" s="69"/>
      <c r="W1175" s="69"/>
      <c r="X1175" s="69"/>
      <c r="Y1175" s="70"/>
      <c r="Z1175" s="69">
        <v>0</v>
      </c>
      <c r="AA1175" s="69"/>
      <c r="AB1175" s="69" t="s">
        <v>967</v>
      </c>
      <c r="AC1175" s="69"/>
    </row>
    <row r="1176" spans="1:29" x14ac:dyDescent="0.25">
      <c r="A1176" s="69"/>
      <c r="B1176" s="69"/>
      <c r="C1176" s="69"/>
      <c r="D1176" s="69"/>
      <c r="E1176" s="69" t="s">
        <v>12653</v>
      </c>
      <c r="F1176" s="69"/>
      <c r="G1176" s="69"/>
      <c r="H1176" s="69"/>
      <c r="I1176" s="69"/>
      <c r="J1176" s="69"/>
      <c r="K1176" s="69"/>
      <c r="L1176" s="69" t="s">
        <v>12652</v>
      </c>
      <c r="M1176" s="70">
        <v>172592.20499999999</v>
      </c>
      <c r="N1176" s="69"/>
      <c r="O1176" s="69"/>
      <c r="P1176" s="69" t="s">
        <v>1210</v>
      </c>
      <c r="Q1176" s="69"/>
      <c r="R1176" s="69"/>
      <c r="S1176" s="70">
        <v>172592.20499999999</v>
      </c>
      <c r="T1176" s="70"/>
      <c r="U1176" s="69"/>
      <c r="V1176" s="69"/>
      <c r="W1176" s="69"/>
      <c r="X1176" s="69"/>
      <c r="Y1176" s="70"/>
      <c r="Z1176" s="69">
        <v>0</v>
      </c>
      <c r="AA1176" s="69"/>
      <c r="AB1176" s="69" t="s">
        <v>967</v>
      </c>
      <c r="AC1176" s="69"/>
    </row>
    <row r="1177" spans="1:29" x14ac:dyDescent="0.25">
      <c r="A1177" s="69"/>
      <c r="B1177" s="69"/>
      <c r="C1177" s="69"/>
      <c r="D1177" s="69"/>
      <c r="E1177" s="69" t="s">
        <v>12655</v>
      </c>
      <c r="F1177" s="69"/>
      <c r="G1177" s="69"/>
      <c r="H1177" s="69"/>
      <c r="I1177" s="69"/>
      <c r="J1177" s="69"/>
      <c r="K1177" s="69"/>
      <c r="L1177" s="69" t="s">
        <v>12654</v>
      </c>
      <c r="M1177" s="70">
        <v>176555.14499999999</v>
      </c>
      <c r="N1177" s="69"/>
      <c r="O1177" s="69"/>
      <c r="P1177" s="69" t="s">
        <v>1380</v>
      </c>
      <c r="Q1177" s="69" t="s">
        <v>1552</v>
      </c>
      <c r="R1177" s="69"/>
      <c r="S1177" s="70">
        <v>176555.14499999999</v>
      </c>
      <c r="T1177" s="70"/>
      <c r="U1177" s="69" t="s">
        <v>1552</v>
      </c>
      <c r="V1177" s="73">
        <v>78</v>
      </c>
      <c r="W1177" s="69" t="s">
        <v>1552</v>
      </c>
      <c r="X1177" s="69"/>
      <c r="Y1177" s="70"/>
      <c r="Z1177" s="69">
        <v>0</v>
      </c>
      <c r="AA1177" s="69"/>
      <c r="AB1177" s="69" t="s">
        <v>967</v>
      </c>
      <c r="AC1177" s="69"/>
    </row>
    <row r="1178" spans="1:29" x14ac:dyDescent="0.25">
      <c r="A1178" s="69"/>
      <c r="B1178" s="69"/>
      <c r="C1178" s="69"/>
      <c r="D1178" s="69"/>
      <c r="E1178" s="69" t="s">
        <v>12657</v>
      </c>
      <c r="F1178" s="69"/>
      <c r="G1178" s="69"/>
      <c r="H1178" s="69"/>
      <c r="I1178" s="69"/>
      <c r="J1178" s="69"/>
      <c r="K1178" s="69"/>
      <c r="L1178" s="69" t="s">
        <v>12656</v>
      </c>
      <c r="M1178" s="70">
        <v>226060.41</v>
      </c>
      <c r="N1178" s="69"/>
      <c r="O1178" s="69"/>
      <c r="P1178" s="69" t="s">
        <v>2180</v>
      </c>
      <c r="Q1178" s="69"/>
      <c r="R1178" s="69"/>
      <c r="S1178" s="70">
        <v>226060.41</v>
      </c>
      <c r="T1178" s="70"/>
      <c r="U1178" s="69"/>
      <c r="V1178" s="69"/>
      <c r="W1178" s="69"/>
      <c r="X1178" s="69"/>
      <c r="Y1178" s="70"/>
      <c r="Z1178" s="69">
        <v>0</v>
      </c>
      <c r="AA1178" s="69"/>
      <c r="AB1178" s="69" t="s">
        <v>967</v>
      </c>
      <c r="AC1178" s="69"/>
    </row>
    <row r="1179" spans="1:29" x14ac:dyDescent="0.25">
      <c r="A1179" s="69"/>
      <c r="B1179" s="69"/>
      <c r="C1179" s="69"/>
      <c r="D1179" s="69"/>
      <c r="E1179" s="69" t="s">
        <v>12659</v>
      </c>
      <c r="F1179" s="69"/>
      <c r="G1179" s="69"/>
      <c r="H1179" s="69"/>
      <c r="I1179" s="69"/>
      <c r="J1179" s="69"/>
      <c r="K1179" s="69"/>
      <c r="L1179" s="69" t="s">
        <v>12658</v>
      </c>
      <c r="M1179" s="70">
        <v>203150.79</v>
      </c>
      <c r="N1179" s="69"/>
      <c r="O1179" s="69"/>
      <c r="P1179" s="69" t="s">
        <v>1729</v>
      </c>
      <c r="Q1179" s="69"/>
      <c r="R1179" s="69"/>
      <c r="S1179" s="70">
        <v>203150.79</v>
      </c>
      <c r="T1179" s="70"/>
      <c r="U1179" s="69"/>
      <c r="V1179" s="69"/>
      <c r="W1179" s="69"/>
      <c r="X1179" s="69"/>
      <c r="Y1179" s="70"/>
      <c r="Z1179" s="69">
        <v>0</v>
      </c>
      <c r="AA1179" s="69"/>
      <c r="AB1179" s="69" t="s">
        <v>967</v>
      </c>
      <c r="AC1179" s="69"/>
    </row>
    <row r="1180" spans="1:29" x14ac:dyDescent="0.25">
      <c r="A1180" s="69"/>
      <c r="B1180" s="69"/>
      <c r="C1180" s="69"/>
      <c r="D1180" s="69"/>
      <c r="E1180" s="69" t="s">
        <v>12661</v>
      </c>
      <c r="F1180" s="69"/>
      <c r="G1180" s="69"/>
      <c r="H1180" s="69"/>
      <c r="I1180" s="69"/>
      <c r="J1180" s="69"/>
      <c r="K1180" s="69"/>
      <c r="L1180" s="69" t="s">
        <v>12660</v>
      </c>
      <c r="M1180" s="70">
        <v>40446.660000000003</v>
      </c>
      <c r="N1180" s="69"/>
      <c r="O1180" s="69"/>
      <c r="P1180" s="69" t="s">
        <v>1729</v>
      </c>
      <c r="Q1180" s="69"/>
      <c r="R1180" s="69"/>
      <c r="S1180" s="70">
        <v>40446.660000000003</v>
      </c>
      <c r="T1180" s="70"/>
      <c r="U1180" s="69"/>
      <c r="V1180" s="69"/>
      <c r="W1180" s="69"/>
      <c r="X1180" s="69"/>
      <c r="Y1180" s="70"/>
      <c r="Z1180" s="69">
        <v>0</v>
      </c>
      <c r="AA1180" s="69"/>
      <c r="AB1180" s="69" t="s">
        <v>967</v>
      </c>
      <c r="AC1180" s="69"/>
    </row>
    <row r="1181" spans="1:29" x14ac:dyDescent="0.25">
      <c r="A1181" s="71" t="s">
        <v>193</v>
      </c>
      <c r="B1181" s="71"/>
      <c r="C1181" s="71"/>
      <c r="D1181" s="71"/>
      <c r="E1181" s="71"/>
      <c r="F1181" s="71"/>
      <c r="G1181" s="71"/>
      <c r="H1181" s="71"/>
      <c r="I1181" s="71"/>
      <c r="J1181" s="72">
        <v>2299936.63</v>
      </c>
      <c r="K1181" s="71"/>
      <c r="L1181" s="71"/>
      <c r="M1181" s="72">
        <v>2272029.63</v>
      </c>
      <c r="N1181" s="72">
        <v>27907</v>
      </c>
      <c r="O1181" s="71"/>
      <c r="P1181" s="71"/>
      <c r="Q1181" s="71"/>
      <c r="R1181" s="71"/>
      <c r="S1181" s="72">
        <v>2272029.63</v>
      </c>
      <c r="T1181" s="72">
        <v>470777.61</v>
      </c>
      <c r="U1181" s="71"/>
      <c r="V1181" s="71"/>
      <c r="W1181" s="71"/>
      <c r="X1181" s="72">
        <v>1801252.02</v>
      </c>
      <c r="Y1181" s="72">
        <v>0</v>
      </c>
      <c r="Z1181" s="72">
        <v>470777.61</v>
      </c>
      <c r="AA1181" s="69"/>
      <c r="AB1181" s="69"/>
      <c r="AC1181" s="69"/>
    </row>
    <row r="1182" spans="1:29" ht="30" x14ac:dyDescent="0.25">
      <c r="A1182" s="68" t="s">
        <v>12662</v>
      </c>
      <c r="B1182" s="69" t="s">
        <v>10609</v>
      </c>
      <c r="C1182" s="69" t="s">
        <v>12663</v>
      </c>
      <c r="D1182" s="69" t="s">
        <v>1907</v>
      </c>
      <c r="E1182" s="69" t="s">
        <v>12665</v>
      </c>
      <c r="F1182" s="69" t="s">
        <v>10612</v>
      </c>
      <c r="G1182" s="69" t="s">
        <v>2309</v>
      </c>
      <c r="H1182" s="69" t="s">
        <v>1745</v>
      </c>
      <c r="I1182" s="69" t="s">
        <v>962</v>
      </c>
      <c r="J1182" s="70">
        <v>41331.29</v>
      </c>
      <c r="K1182" s="69" t="s">
        <v>2708</v>
      </c>
      <c r="L1182" s="69" t="s">
        <v>12664</v>
      </c>
      <c r="M1182" s="70">
        <v>36520.120000000003</v>
      </c>
      <c r="N1182" s="69"/>
      <c r="O1182" s="69"/>
      <c r="P1182" s="69" t="s">
        <v>2124</v>
      </c>
      <c r="Q1182" s="69" t="s">
        <v>1129</v>
      </c>
      <c r="R1182" s="69"/>
      <c r="S1182" s="70">
        <v>36520.120000000003</v>
      </c>
      <c r="T1182" s="70"/>
      <c r="U1182" s="69" t="s">
        <v>1129</v>
      </c>
      <c r="V1182" s="73">
        <v>79</v>
      </c>
      <c r="W1182" s="69" t="s">
        <v>1129</v>
      </c>
      <c r="X1182" s="69"/>
      <c r="Y1182" s="70"/>
      <c r="Z1182" s="69">
        <v>0</v>
      </c>
      <c r="AA1182" s="69" t="s">
        <v>966</v>
      </c>
      <c r="AB1182" s="69" t="s">
        <v>967</v>
      </c>
      <c r="AC1182" s="69" t="s">
        <v>12666</v>
      </c>
    </row>
    <row r="1183" spans="1:29" x14ac:dyDescent="0.25">
      <c r="A1183" s="69"/>
      <c r="B1183" s="69"/>
      <c r="C1183" s="69"/>
      <c r="D1183" s="69"/>
      <c r="E1183" s="69" t="s">
        <v>12668</v>
      </c>
      <c r="F1183" s="69"/>
      <c r="G1183" s="69"/>
      <c r="H1183" s="69"/>
      <c r="I1183" s="69"/>
      <c r="J1183" s="69"/>
      <c r="K1183" s="69"/>
      <c r="L1183" s="69" t="s">
        <v>12667</v>
      </c>
      <c r="M1183" s="70">
        <v>3197.33</v>
      </c>
      <c r="N1183" s="69"/>
      <c r="O1183" s="69"/>
      <c r="P1183" s="69" t="s">
        <v>2124</v>
      </c>
      <c r="Q1183" s="69" t="s">
        <v>1612</v>
      </c>
      <c r="R1183" s="69"/>
      <c r="S1183" s="70">
        <v>3197.33</v>
      </c>
      <c r="T1183" s="70"/>
      <c r="U1183" s="69" t="s">
        <v>1612</v>
      </c>
      <c r="V1183" s="73">
        <v>77</v>
      </c>
      <c r="W1183" s="69" t="s">
        <v>1612</v>
      </c>
      <c r="X1183" s="69"/>
      <c r="Y1183" s="70"/>
      <c r="Z1183" s="69">
        <v>0</v>
      </c>
      <c r="AA1183" s="69"/>
      <c r="AB1183" s="69" t="s">
        <v>997</v>
      </c>
      <c r="AC1183" s="69"/>
    </row>
    <row r="1184" spans="1:29" x14ac:dyDescent="0.25">
      <c r="A1184" s="69"/>
      <c r="B1184" s="69"/>
      <c r="C1184" s="69"/>
      <c r="D1184" s="69"/>
      <c r="E1184" s="69" t="s">
        <v>12670</v>
      </c>
      <c r="F1184" s="69"/>
      <c r="G1184" s="69"/>
      <c r="H1184" s="69"/>
      <c r="I1184" s="69"/>
      <c r="J1184" s="69"/>
      <c r="K1184" s="69"/>
      <c r="L1184" s="69" t="s">
        <v>12669</v>
      </c>
      <c r="M1184" s="70">
        <v>1613.84</v>
      </c>
      <c r="N1184" s="69"/>
      <c r="O1184" s="69"/>
      <c r="P1184" s="69" t="s">
        <v>1538</v>
      </c>
      <c r="Q1184" s="69" t="s">
        <v>2337</v>
      </c>
      <c r="R1184" s="69"/>
      <c r="S1184" s="70">
        <v>1613.84</v>
      </c>
      <c r="T1184" s="70"/>
      <c r="U1184" s="69"/>
      <c r="V1184" s="69"/>
      <c r="W1184" s="69"/>
      <c r="X1184" s="69"/>
      <c r="Y1184" s="70"/>
      <c r="Z1184" s="69">
        <v>0</v>
      </c>
      <c r="AA1184" s="69"/>
      <c r="AB1184" s="69" t="s">
        <v>997</v>
      </c>
      <c r="AC1184" s="69"/>
    </row>
    <row r="1185" spans="1:29" x14ac:dyDescent="0.25">
      <c r="A1185" s="71" t="s">
        <v>193</v>
      </c>
      <c r="B1185" s="71"/>
      <c r="C1185" s="71"/>
      <c r="D1185" s="71"/>
      <c r="E1185" s="71"/>
      <c r="F1185" s="71"/>
      <c r="G1185" s="71"/>
      <c r="H1185" s="71"/>
      <c r="I1185" s="71"/>
      <c r="J1185" s="72">
        <v>41331.29</v>
      </c>
      <c r="K1185" s="71"/>
      <c r="L1185" s="71"/>
      <c r="M1185" s="72">
        <v>41331.29</v>
      </c>
      <c r="N1185" s="72">
        <v>0</v>
      </c>
      <c r="O1185" s="71"/>
      <c r="P1185" s="71"/>
      <c r="Q1185" s="71"/>
      <c r="R1185" s="71"/>
      <c r="S1185" s="72">
        <v>41331.29</v>
      </c>
      <c r="T1185" s="72">
        <v>39717.449999999997</v>
      </c>
      <c r="U1185" s="71"/>
      <c r="V1185" s="71"/>
      <c r="W1185" s="71"/>
      <c r="X1185" s="72">
        <v>1613.8400000000038</v>
      </c>
      <c r="Y1185" s="72">
        <v>0</v>
      </c>
      <c r="Z1185" s="72">
        <v>39717.449999999997</v>
      </c>
      <c r="AA1185" s="69"/>
      <c r="AB1185" s="69"/>
      <c r="AC1185" s="69"/>
    </row>
    <row r="1186" spans="1:29" ht="50" x14ac:dyDescent="0.25">
      <c r="A1186" s="68" t="s">
        <v>12671</v>
      </c>
      <c r="B1186" s="69" t="s">
        <v>11770</v>
      </c>
      <c r="C1186" s="69" t="s">
        <v>12672</v>
      </c>
      <c r="D1186" s="69" t="s">
        <v>12456</v>
      </c>
      <c r="E1186" s="69" t="s">
        <v>12674</v>
      </c>
      <c r="F1186" s="69" t="s">
        <v>10612</v>
      </c>
      <c r="G1186" s="69" t="s">
        <v>2309</v>
      </c>
      <c r="H1186" s="69" t="s">
        <v>1694</v>
      </c>
      <c r="I1186" s="69" t="s">
        <v>1236</v>
      </c>
      <c r="J1186" s="70">
        <v>40659.49</v>
      </c>
      <c r="K1186" s="69" t="s">
        <v>2708</v>
      </c>
      <c r="L1186" s="69" t="s">
        <v>12673</v>
      </c>
      <c r="M1186" s="70">
        <v>40468.28</v>
      </c>
      <c r="N1186" s="69"/>
      <c r="O1186" s="69"/>
      <c r="P1186" s="69" t="s">
        <v>2124</v>
      </c>
      <c r="Q1186" s="69"/>
      <c r="R1186" s="69"/>
      <c r="S1186" s="70">
        <v>40468.28</v>
      </c>
      <c r="T1186" s="70"/>
      <c r="U1186" s="69"/>
      <c r="V1186" s="69"/>
      <c r="W1186" s="69"/>
      <c r="X1186" s="69"/>
      <c r="Y1186" s="70"/>
      <c r="Z1186" s="69">
        <v>0</v>
      </c>
      <c r="AA1186" s="69" t="s">
        <v>966</v>
      </c>
      <c r="AB1186" s="69" t="s">
        <v>967</v>
      </c>
      <c r="AC1186" s="69" t="s">
        <v>12675</v>
      </c>
    </row>
    <row r="1187" spans="1:29" x14ac:dyDescent="0.25">
      <c r="A1187" s="71" t="s">
        <v>193</v>
      </c>
      <c r="B1187" s="71"/>
      <c r="C1187" s="71"/>
      <c r="D1187" s="71"/>
      <c r="E1187" s="71"/>
      <c r="F1187" s="71"/>
      <c r="G1187" s="71"/>
      <c r="H1187" s="71"/>
      <c r="I1187" s="71"/>
      <c r="J1187" s="72">
        <v>40659.49</v>
      </c>
      <c r="K1187" s="71"/>
      <c r="L1187" s="71"/>
      <c r="M1187" s="72">
        <v>40468.28</v>
      </c>
      <c r="N1187" s="72">
        <v>191.20999999999913</v>
      </c>
      <c r="O1187" s="71"/>
      <c r="P1187" s="71"/>
      <c r="Q1187" s="71"/>
      <c r="R1187" s="71"/>
      <c r="S1187" s="72">
        <v>40468.28</v>
      </c>
      <c r="T1187" s="72">
        <v>0</v>
      </c>
      <c r="U1187" s="71"/>
      <c r="V1187" s="71"/>
      <c r="W1187" s="71"/>
      <c r="X1187" s="72">
        <v>40468.28</v>
      </c>
      <c r="Y1187" s="72">
        <v>0</v>
      </c>
      <c r="Z1187" s="72">
        <v>0</v>
      </c>
      <c r="AA1187" s="69"/>
      <c r="AB1187" s="69"/>
      <c r="AC1187" s="69"/>
    </row>
    <row r="1188" spans="1:29" ht="30" x14ac:dyDescent="0.25">
      <c r="A1188" s="68" t="s">
        <v>12676</v>
      </c>
      <c r="B1188" s="69" t="s">
        <v>12677</v>
      </c>
      <c r="C1188" s="69" t="s">
        <v>12678</v>
      </c>
      <c r="D1188" s="69" t="s">
        <v>10784</v>
      </c>
      <c r="E1188" s="69" t="s">
        <v>12680</v>
      </c>
      <c r="F1188" s="69" t="s">
        <v>10612</v>
      </c>
      <c r="G1188" s="69" t="s">
        <v>2309</v>
      </c>
      <c r="H1188" s="69" t="s">
        <v>1738</v>
      </c>
      <c r="I1188" s="69" t="s">
        <v>1236</v>
      </c>
      <c r="J1188" s="70">
        <v>805791.54</v>
      </c>
      <c r="K1188" s="69" t="s">
        <v>2708</v>
      </c>
      <c r="L1188" s="69" t="s">
        <v>12679</v>
      </c>
      <c r="M1188" s="70">
        <v>115864.62</v>
      </c>
      <c r="N1188" s="69"/>
      <c r="O1188" s="69"/>
      <c r="P1188" s="69" t="s">
        <v>2288</v>
      </c>
      <c r="Q1188" s="69" t="s">
        <v>1129</v>
      </c>
      <c r="R1188" s="69"/>
      <c r="S1188" s="70">
        <v>115864.62</v>
      </c>
      <c r="T1188" s="70"/>
      <c r="U1188" s="69" t="s">
        <v>1129</v>
      </c>
      <c r="V1188" s="73">
        <v>83</v>
      </c>
      <c r="W1188" s="69" t="s">
        <v>1129</v>
      </c>
      <c r="X1188" s="69"/>
      <c r="Y1188" s="70"/>
      <c r="Z1188" s="69">
        <v>177.04</v>
      </c>
      <c r="AA1188" s="69" t="s">
        <v>966</v>
      </c>
      <c r="AB1188" s="69" t="s">
        <v>967</v>
      </c>
      <c r="AC1188" s="69" t="s">
        <v>12681</v>
      </c>
    </row>
    <row r="1189" spans="1:29" x14ac:dyDescent="0.25">
      <c r="A1189" s="69"/>
      <c r="B1189" s="69"/>
      <c r="C1189" s="69"/>
      <c r="D1189" s="69"/>
      <c r="E1189" s="69" t="s">
        <v>12683</v>
      </c>
      <c r="F1189" s="69"/>
      <c r="G1189" s="69"/>
      <c r="H1189" s="69"/>
      <c r="I1189" s="69"/>
      <c r="J1189" s="69"/>
      <c r="K1189" s="69"/>
      <c r="L1189" s="69" t="s">
        <v>12682</v>
      </c>
      <c r="M1189" s="70">
        <v>235718.16</v>
      </c>
      <c r="N1189" s="69"/>
      <c r="O1189" s="69"/>
      <c r="P1189" s="69" t="s">
        <v>1548</v>
      </c>
      <c r="Q1189" s="69"/>
      <c r="R1189" s="69"/>
      <c r="S1189" s="70">
        <v>235718.16</v>
      </c>
      <c r="T1189" s="70"/>
      <c r="U1189" s="69"/>
      <c r="V1189" s="69"/>
      <c r="W1189" s="69"/>
      <c r="X1189" s="69"/>
      <c r="Y1189" s="70"/>
      <c r="Z1189" s="69">
        <v>0</v>
      </c>
      <c r="AA1189" s="69"/>
      <c r="AB1189" s="69" t="s">
        <v>967</v>
      </c>
      <c r="AC1189" s="69"/>
    </row>
    <row r="1190" spans="1:29" x14ac:dyDescent="0.25">
      <c r="A1190" s="69"/>
      <c r="B1190" s="69"/>
      <c r="C1190" s="69"/>
      <c r="D1190" s="69"/>
      <c r="E1190" s="69" t="s">
        <v>12685</v>
      </c>
      <c r="F1190" s="69"/>
      <c r="G1190" s="69"/>
      <c r="H1190" s="69"/>
      <c r="I1190" s="69"/>
      <c r="J1190" s="69"/>
      <c r="K1190" s="69"/>
      <c r="L1190" s="69" t="s">
        <v>12684</v>
      </c>
      <c r="M1190" s="70">
        <v>2552.5500000000002</v>
      </c>
      <c r="N1190" s="69"/>
      <c r="O1190" s="69"/>
      <c r="P1190" s="69" t="s">
        <v>1694</v>
      </c>
      <c r="Q1190" s="69" t="s">
        <v>1552</v>
      </c>
      <c r="R1190" s="69"/>
      <c r="S1190" s="70">
        <v>2552.5500000000002</v>
      </c>
      <c r="T1190" s="70"/>
      <c r="U1190" s="69" t="s">
        <v>1552</v>
      </c>
      <c r="V1190" s="73">
        <v>92</v>
      </c>
      <c r="W1190" s="69" t="s">
        <v>1552</v>
      </c>
      <c r="X1190" s="69"/>
      <c r="Y1190" s="70"/>
      <c r="Z1190" s="69">
        <v>5.46</v>
      </c>
      <c r="AA1190" s="69"/>
      <c r="AB1190" s="69" t="s">
        <v>997</v>
      </c>
      <c r="AC1190" s="69"/>
    </row>
    <row r="1191" spans="1:29" x14ac:dyDescent="0.25">
      <c r="A1191" s="69"/>
      <c r="B1191" s="69"/>
      <c r="C1191" s="69"/>
      <c r="D1191" s="69"/>
      <c r="E1191" s="69" t="s">
        <v>12687</v>
      </c>
      <c r="F1191" s="69"/>
      <c r="G1191" s="69"/>
      <c r="H1191" s="69"/>
      <c r="I1191" s="69"/>
      <c r="J1191" s="69"/>
      <c r="K1191" s="69"/>
      <c r="L1191" s="69" t="s">
        <v>12686</v>
      </c>
      <c r="M1191" s="70">
        <v>84066.1</v>
      </c>
      <c r="N1191" s="69"/>
      <c r="O1191" s="69"/>
      <c r="P1191" s="69" t="s">
        <v>2042</v>
      </c>
      <c r="Q1191" s="69"/>
      <c r="R1191" s="69"/>
      <c r="S1191" s="70">
        <v>84066.1</v>
      </c>
      <c r="T1191" s="70"/>
      <c r="U1191" s="69"/>
      <c r="V1191" s="69"/>
      <c r="W1191" s="69"/>
      <c r="X1191" s="69"/>
      <c r="Y1191" s="70"/>
      <c r="Z1191" s="69">
        <v>0</v>
      </c>
      <c r="AA1191" s="69"/>
      <c r="AB1191" s="69" t="s">
        <v>967</v>
      </c>
      <c r="AC1191" s="69"/>
    </row>
    <row r="1192" spans="1:29" x14ac:dyDescent="0.25">
      <c r="A1192" s="69"/>
      <c r="B1192" s="69"/>
      <c r="C1192" s="69"/>
      <c r="D1192" s="69"/>
      <c r="E1192" s="69" t="s">
        <v>12689</v>
      </c>
      <c r="F1192" s="69"/>
      <c r="G1192" s="69"/>
      <c r="H1192" s="69"/>
      <c r="I1192" s="69"/>
      <c r="J1192" s="69"/>
      <c r="K1192" s="69"/>
      <c r="L1192" s="69" t="s">
        <v>12688</v>
      </c>
      <c r="M1192" s="70">
        <v>143087.51999999999</v>
      </c>
      <c r="N1192" s="69"/>
      <c r="O1192" s="69"/>
      <c r="P1192" s="69" t="s">
        <v>3055</v>
      </c>
      <c r="Q1192" s="69" t="s">
        <v>1552</v>
      </c>
      <c r="R1192" s="69"/>
      <c r="S1192" s="70">
        <v>143087.51999999999</v>
      </c>
      <c r="T1192" s="70"/>
      <c r="U1192" s="69" t="s">
        <v>1552</v>
      </c>
      <c r="V1192" s="73">
        <v>83</v>
      </c>
      <c r="W1192" s="69" t="s">
        <v>1552</v>
      </c>
      <c r="X1192" s="69"/>
      <c r="Y1192" s="70"/>
      <c r="Z1192" s="69">
        <v>0</v>
      </c>
      <c r="AA1192" s="69"/>
      <c r="AB1192" s="69" t="s">
        <v>967</v>
      </c>
      <c r="AC1192" s="69"/>
    </row>
    <row r="1193" spans="1:29" x14ac:dyDescent="0.25">
      <c r="A1193" s="69"/>
      <c r="B1193" s="69"/>
      <c r="C1193" s="69"/>
      <c r="D1193" s="69"/>
      <c r="E1193" s="69" t="s">
        <v>12691</v>
      </c>
      <c r="F1193" s="69"/>
      <c r="G1193" s="69"/>
      <c r="H1193" s="69"/>
      <c r="I1193" s="69"/>
      <c r="J1193" s="69"/>
      <c r="K1193" s="69"/>
      <c r="L1193" s="69" t="s">
        <v>12690</v>
      </c>
      <c r="M1193" s="70">
        <v>204043.47</v>
      </c>
      <c r="N1193" s="69"/>
      <c r="O1193" s="69"/>
      <c r="P1193" s="69" t="s">
        <v>2180</v>
      </c>
      <c r="Q1193" s="69"/>
      <c r="R1193" s="69"/>
      <c r="S1193" s="70">
        <v>204043.47</v>
      </c>
      <c r="T1193" s="70"/>
      <c r="U1193" s="69"/>
      <c r="V1193" s="69"/>
      <c r="W1193" s="69"/>
      <c r="X1193" s="69"/>
      <c r="Y1193" s="70"/>
      <c r="Z1193" s="69">
        <v>0</v>
      </c>
      <c r="AA1193" s="69"/>
      <c r="AB1193" s="69" t="s">
        <v>967</v>
      </c>
      <c r="AC1193" s="69"/>
    </row>
    <row r="1194" spans="1:29" x14ac:dyDescent="0.25">
      <c r="A1194" s="69"/>
      <c r="B1194" s="69"/>
      <c r="C1194" s="69"/>
      <c r="D1194" s="69"/>
      <c r="E1194" s="69" t="s">
        <v>12693</v>
      </c>
      <c r="F1194" s="69"/>
      <c r="G1194" s="69"/>
      <c r="H1194" s="69"/>
      <c r="I1194" s="69"/>
      <c r="J1194" s="69"/>
      <c r="K1194" s="69"/>
      <c r="L1194" s="69" t="s">
        <v>12692</v>
      </c>
      <c r="M1194" s="70">
        <v>10804.35</v>
      </c>
      <c r="N1194" s="69"/>
      <c r="O1194" s="69"/>
      <c r="P1194" s="69" t="s">
        <v>1269</v>
      </c>
      <c r="Q1194" s="69"/>
      <c r="R1194" s="69"/>
      <c r="S1194" s="70">
        <v>10804.35</v>
      </c>
      <c r="T1194" s="70"/>
      <c r="U1194" s="69"/>
      <c r="V1194" s="69"/>
      <c r="W1194" s="69"/>
      <c r="X1194" s="69"/>
      <c r="Y1194" s="70"/>
      <c r="Z1194" s="69">
        <v>0</v>
      </c>
      <c r="AA1194" s="69"/>
      <c r="AB1194" s="69" t="s">
        <v>997</v>
      </c>
      <c r="AC1194" s="69"/>
    </row>
    <row r="1195" spans="1:29" x14ac:dyDescent="0.25">
      <c r="A1195" s="71" t="s">
        <v>193</v>
      </c>
      <c r="B1195" s="71"/>
      <c r="C1195" s="71"/>
      <c r="D1195" s="71"/>
      <c r="E1195" s="71"/>
      <c r="F1195" s="71"/>
      <c r="G1195" s="71"/>
      <c r="H1195" s="71"/>
      <c r="I1195" s="71"/>
      <c r="J1195" s="72">
        <v>805791.54</v>
      </c>
      <c r="K1195" s="71"/>
      <c r="L1195" s="71"/>
      <c r="M1195" s="72">
        <v>796136.77</v>
      </c>
      <c r="N1195" s="72">
        <v>9654.7700000000186</v>
      </c>
      <c r="O1195" s="71"/>
      <c r="P1195" s="71"/>
      <c r="Q1195" s="71"/>
      <c r="R1195" s="71"/>
      <c r="S1195" s="72">
        <v>796136.77</v>
      </c>
      <c r="T1195" s="72">
        <v>261504.69</v>
      </c>
      <c r="U1195" s="71"/>
      <c r="V1195" s="71"/>
      <c r="W1195" s="71"/>
      <c r="X1195" s="72">
        <v>534632.08000000007</v>
      </c>
      <c r="Y1195" s="72">
        <v>182.5</v>
      </c>
      <c r="Z1195" s="72">
        <v>261687.19</v>
      </c>
      <c r="AA1195" s="69"/>
      <c r="AB1195" s="69"/>
      <c r="AC1195" s="69"/>
    </row>
    <row r="1196" spans="1:29" ht="30" x14ac:dyDescent="0.25">
      <c r="A1196" s="68" t="s">
        <v>12694</v>
      </c>
      <c r="B1196" s="69" t="s">
        <v>12695</v>
      </c>
      <c r="C1196" s="69" t="s">
        <v>12696</v>
      </c>
      <c r="D1196" s="69" t="s">
        <v>11097</v>
      </c>
      <c r="E1196" s="69" t="s">
        <v>12698</v>
      </c>
      <c r="F1196" s="69" t="s">
        <v>11241</v>
      </c>
      <c r="G1196" s="69" t="s">
        <v>2229</v>
      </c>
      <c r="H1196" s="69" t="s">
        <v>1105</v>
      </c>
      <c r="I1196" s="69" t="s">
        <v>1236</v>
      </c>
      <c r="J1196" s="70">
        <v>147948.45000000001</v>
      </c>
      <c r="K1196" s="69" t="s">
        <v>2708</v>
      </c>
      <c r="L1196" s="69" t="s">
        <v>12697</v>
      </c>
      <c r="M1196" s="70">
        <v>88056.35</v>
      </c>
      <c r="N1196" s="69"/>
      <c r="O1196" s="69"/>
      <c r="P1196" s="69" t="s">
        <v>1718</v>
      </c>
      <c r="Q1196" s="69"/>
      <c r="R1196" s="69"/>
      <c r="S1196" s="70">
        <v>88056.35</v>
      </c>
      <c r="T1196" s="70"/>
      <c r="U1196" s="69"/>
      <c r="V1196" s="69"/>
      <c r="W1196" s="69"/>
      <c r="X1196" s="69"/>
      <c r="Y1196" s="70"/>
      <c r="Z1196" s="69">
        <v>0</v>
      </c>
      <c r="AA1196" s="69" t="s">
        <v>966</v>
      </c>
      <c r="AB1196" s="69" t="s">
        <v>967</v>
      </c>
      <c r="AC1196" s="69" t="s">
        <v>12699</v>
      </c>
    </row>
    <row r="1197" spans="1:29" x14ac:dyDescent="0.25">
      <c r="A1197" s="69"/>
      <c r="B1197" s="69"/>
      <c r="C1197" s="69"/>
      <c r="D1197" s="69"/>
      <c r="E1197" s="69" t="s">
        <v>12701</v>
      </c>
      <c r="F1197" s="69"/>
      <c r="G1197" s="69"/>
      <c r="H1197" s="69"/>
      <c r="I1197" s="69"/>
      <c r="J1197" s="69"/>
      <c r="K1197" s="69"/>
      <c r="L1197" s="69" t="s">
        <v>12700</v>
      </c>
      <c r="M1197" s="70">
        <v>53126.19</v>
      </c>
      <c r="N1197" s="69"/>
      <c r="O1197" s="69"/>
      <c r="P1197" s="69" t="s">
        <v>1718</v>
      </c>
      <c r="Q1197" s="69"/>
      <c r="R1197" s="69"/>
      <c r="S1197" s="70">
        <v>53126.19</v>
      </c>
      <c r="T1197" s="70"/>
      <c r="U1197" s="69"/>
      <c r="V1197" s="69"/>
      <c r="W1197" s="69"/>
      <c r="X1197" s="69"/>
      <c r="Y1197" s="70"/>
      <c r="Z1197" s="69">
        <v>0</v>
      </c>
      <c r="AA1197" s="69"/>
      <c r="AB1197" s="69" t="s">
        <v>967</v>
      </c>
      <c r="AC1197" s="69"/>
    </row>
    <row r="1198" spans="1:29" x14ac:dyDescent="0.25">
      <c r="A1198" s="69"/>
      <c r="B1198" s="69"/>
      <c r="C1198" s="69"/>
      <c r="D1198" s="69"/>
      <c r="E1198" s="69" t="s">
        <v>12703</v>
      </c>
      <c r="F1198" s="69"/>
      <c r="G1198" s="69"/>
      <c r="H1198" s="69"/>
      <c r="I1198" s="69"/>
      <c r="J1198" s="69"/>
      <c r="K1198" s="69"/>
      <c r="L1198" s="69" t="s">
        <v>12702</v>
      </c>
      <c r="M1198" s="70">
        <v>4273.04</v>
      </c>
      <c r="N1198" s="69"/>
      <c r="O1198" s="69"/>
      <c r="P1198" s="69" t="s">
        <v>1624</v>
      </c>
      <c r="Q1198" s="69" t="s">
        <v>3194</v>
      </c>
      <c r="R1198" s="69"/>
      <c r="S1198" s="70">
        <v>4273.04</v>
      </c>
      <c r="T1198" s="70"/>
      <c r="U1198" s="69"/>
      <c r="V1198" s="69"/>
      <c r="W1198" s="69"/>
      <c r="X1198" s="69"/>
      <c r="Y1198" s="70"/>
      <c r="Z1198" s="69">
        <v>0</v>
      </c>
      <c r="AA1198" s="69"/>
      <c r="AB1198" s="69" t="s">
        <v>967</v>
      </c>
      <c r="AC1198" s="69"/>
    </row>
    <row r="1199" spans="1:29" x14ac:dyDescent="0.25">
      <c r="A1199" s="71" t="s">
        <v>193</v>
      </c>
      <c r="B1199" s="71"/>
      <c r="C1199" s="71"/>
      <c r="D1199" s="71"/>
      <c r="E1199" s="71"/>
      <c r="F1199" s="71"/>
      <c r="G1199" s="71"/>
      <c r="H1199" s="71"/>
      <c r="I1199" s="71"/>
      <c r="J1199" s="72">
        <v>147948.45000000001</v>
      </c>
      <c r="K1199" s="71"/>
      <c r="L1199" s="71"/>
      <c r="M1199" s="72">
        <v>145455.58000000002</v>
      </c>
      <c r="N1199" s="72">
        <v>2492.8699999999953</v>
      </c>
      <c r="O1199" s="71"/>
      <c r="P1199" s="71"/>
      <c r="Q1199" s="71"/>
      <c r="R1199" s="71"/>
      <c r="S1199" s="72">
        <v>145455.58000000002</v>
      </c>
      <c r="T1199" s="72">
        <v>0</v>
      </c>
      <c r="U1199" s="71"/>
      <c r="V1199" s="71"/>
      <c r="W1199" s="71"/>
      <c r="X1199" s="72">
        <v>145455.58000000002</v>
      </c>
      <c r="Y1199" s="72">
        <v>0</v>
      </c>
      <c r="Z1199" s="72">
        <v>0</v>
      </c>
      <c r="AA1199" s="69"/>
      <c r="AB1199" s="69"/>
      <c r="AC1199" s="69"/>
    </row>
    <row r="1200" spans="1:29" ht="50" x14ac:dyDescent="0.25">
      <c r="A1200" s="68" t="s">
        <v>12704</v>
      </c>
      <c r="B1200" s="69" t="s">
        <v>12705</v>
      </c>
      <c r="C1200" s="69" t="s">
        <v>12706</v>
      </c>
      <c r="D1200" s="69" t="s">
        <v>2216</v>
      </c>
      <c r="E1200" s="69" t="s">
        <v>12708</v>
      </c>
      <c r="F1200" s="69" t="s">
        <v>11241</v>
      </c>
      <c r="G1200" s="69" t="s">
        <v>2349</v>
      </c>
      <c r="H1200" s="69" t="s">
        <v>2366</v>
      </c>
      <c r="I1200" s="69" t="s">
        <v>1236</v>
      </c>
      <c r="J1200" s="70">
        <v>906672.8</v>
      </c>
      <c r="K1200" s="69" t="s">
        <v>2708</v>
      </c>
      <c r="L1200" s="69" t="s">
        <v>12707</v>
      </c>
      <c r="M1200" s="70">
        <v>4069.5</v>
      </c>
      <c r="N1200" s="69"/>
      <c r="O1200" s="69"/>
      <c r="P1200" s="69" t="s">
        <v>1718</v>
      </c>
      <c r="Q1200" s="69" t="s">
        <v>12709</v>
      </c>
      <c r="R1200" s="69"/>
      <c r="S1200" s="70">
        <v>4069.5</v>
      </c>
      <c r="T1200" s="70"/>
      <c r="U1200" s="69"/>
      <c r="V1200" s="69"/>
      <c r="W1200" s="69"/>
      <c r="X1200" s="69"/>
      <c r="Y1200" s="70"/>
      <c r="Z1200" s="69">
        <v>0</v>
      </c>
      <c r="AA1200" s="69" t="s">
        <v>966</v>
      </c>
      <c r="AB1200" s="69" t="s">
        <v>997</v>
      </c>
      <c r="AC1200" s="69" t="s">
        <v>12710</v>
      </c>
    </row>
    <row r="1201" spans="1:29" x14ac:dyDescent="0.25">
      <c r="A1201" s="69"/>
      <c r="B1201" s="69"/>
      <c r="C1201" s="69"/>
      <c r="D1201" s="69"/>
      <c r="E1201" s="69" t="s">
        <v>12708</v>
      </c>
      <c r="F1201" s="69"/>
      <c r="G1201" s="69"/>
      <c r="H1201" s="69"/>
      <c r="I1201" s="69"/>
      <c r="J1201" s="69"/>
      <c r="K1201" s="69"/>
      <c r="L1201" s="69" t="s">
        <v>12711</v>
      </c>
      <c r="M1201" s="70">
        <v>33075.54</v>
      </c>
      <c r="N1201" s="69"/>
      <c r="O1201" s="69"/>
      <c r="P1201" s="69" t="s">
        <v>1718</v>
      </c>
      <c r="Q1201" s="69"/>
      <c r="R1201" s="69"/>
      <c r="S1201" s="70">
        <v>33075.54</v>
      </c>
      <c r="T1201" s="70"/>
      <c r="U1201" s="69"/>
      <c r="V1201" s="69"/>
      <c r="W1201" s="69"/>
      <c r="X1201" s="69"/>
      <c r="Y1201" s="70"/>
      <c r="Z1201" s="69">
        <v>0</v>
      </c>
      <c r="AA1201" s="69"/>
      <c r="AB1201" s="69" t="s">
        <v>967</v>
      </c>
      <c r="AC1201" s="69"/>
    </row>
    <row r="1202" spans="1:29" x14ac:dyDescent="0.25">
      <c r="A1202" s="69"/>
      <c r="B1202" s="69"/>
      <c r="C1202" s="69"/>
      <c r="D1202" s="69"/>
      <c r="E1202" s="69"/>
      <c r="F1202" s="69"/>
      <c r="G1202" s="69"/>
      <c r="H1202" s="69"/>
      <c r="I1202" s="69"/>
      <c r="J1202" s="69"/>
      <c r="K1202" s="69"/>
      <c r="L1202" s="69" t="s">
        <v>12712</v>
      </c>
      <c r="M1202" s="70">
        <v>461857.02</v>
      </c>
      <c r="N1202" s="69"/>
      <c r="O1202" s="69"/>
      <c r="P1202" s="69"/>
      <c r="Q1202" s="69"/>
      <c r="R1202" s="69"/>
      <c r="S1202" s="69"/>
      <c r="T1202" s="70"/>
      <c r="U1202" s="69"/>
      <c r="V1202" s="69"/>
      <c r="W1202" s="69"/>
      <c r="X1202" s="69"/>
      <c r="Y1202" s="70"/>
      <c r="Z1202" s="69">
        <v>0</v>
      </c>
      <c r="AA1202" s="69"/>
      <c r="AB1202" s="69" t="s">
        <v>967</v>
      </c>
      <c r="AC1202" s="69"/>
    </row>
    <row r="1203" spans="1:29" x14ac:dyDescent="0.25">
      <c r="A1203" s="69"/>
      <c r="B1203" s="69"/>
      <c r="C1203" s="69"/>
      <c r="D1203" s="69"/>
      <c r="E1203" s="69" t="s">
        <v>12714</v>
      </c>
      <c r="F1203" s="69"/>
      <c r="G1203" s="69"/>
      <c r="H1203" s="69"/>
      <c r="I1203" s="69"/>
      <c r="J1203" s="69"/>
      <c r="K1203" s="69"/>
      <c r="L1203" s="69" t="s">
        <v>12713</v>
      </c>
      <c r="M1203" s="70">
        <v>287211.59999999998</v>
      </c>
      <c r="N1203" s="69"/>
      <c r="O1203" s="69"/>
      <c r="P1203" s="69" t="s">
        <v>1624</v>
      </c>
      <c r="Q1203" s="69" t="s">
        <v>3474</v>
      </c>
      <c r="R1203" s="69"/>
      <c r="S1203" s="70">
        <v>287211.59999999998</v>
      </c>
      <c r="T1203" s="70"/>
      <c r="U1203" s="69"/>
      <c r="V1203" s="69"/>
      <c r="W1203" s="69"/>
      <c r="X1203" s="69"/>
      <c r="Y1203" s="70"/>
      <c r="Z1203" s="69">
        <v>0</v>
      </c>
      <c r="AA1203" s="69"/>
      <c r="AB1203" s="69" t="s">
        <v>967</v>
      </c>
      <c r="AC1203" s="69"/>
    </row>
    <row r="1204" spans="1:29" x14ac:dyDescent="0.25">
      <c r="A1204" s="69"/>
      <c r="B1204" s="69"/>
      <c r="C1204" s="69"/>
      <c r="D1204" s="69"/>
      <c r="E1204" s="69" t="s">
        <v>12716</v>
      </c>
      <c r="F1204" s="69"/>
      <c r="G1204" s="69"/>
      <c r="H1204" s="69"/>
      <c r="I1204" s="69"/>
      <c r="J1204" s="69"/>
      <c r="K1204" s="69"/>
      <c r="L1204" s="69" t="s">
        <v>12715</v>
      </c>
      <c r="M1204" s="70">
        <v>117156.18</v>
      </c>
      <c r="N1204" s="69"/>
      <c r="O1204" s="69"/>
      <c r="P1204" s="69" t="s">
        <v>1928</v>
      </c>
      <c r="Q1204" s="69" t="s">
        <v>1417</v>
      </c>
      <c r="R1204" s="69"/>
      <c r="S1204" s="70">
        <v>117156.18</v>
      </c>
      <c r="T1204" s="70"/>
      <c r="U1204" s="69"/>
      <c r="V1204" s="69"/>
      <c r="W1204" s="69"/>
      <c r="X1204" s="69"/>
      <c r="Y1204" s="70"/>
      <c r="Z1204" s="69">
        <v>0</v>
      </c>
      <c r="AA1204" s="69"/>
      <c r="AB1204" s="69" t="s">
        <v>967</v>
      </c>
      <c r="AC1204" s="69"/>
    </row>
    <row r="1205" spans="1:29" x14ac:dyDescent="0.25">
      <c r="A1205" s="71" t="s">
        <v>193</v>
      </c>
      <c r="B1205" s="71"/>
      <c r="C1205" s="71"/>
      <c r="D1205" s="71"/>
      <c r="E1205" s="71"/>
      <c r="F1205" s="71"/>
      <c r="G1205" s="71"/>
      <c r="H1205" s="71"/>
      <c r="I1205" s="71"/>
      <c r="J1205" s="72">
        <v>906672.8</v>
      </c>
      <c r="K1205" s="71"/>
      <c r="L1205" s="71"/>
      <c r="M1205" s="72">
        <v>903369.83999999985</v>
      </c>
      <c r="N1205" s="72">
        <v>3302.9600000001956</v>
      </c>
      <c r="O1205" s="71"/>
      <c r="P1205" s="71"/>
      <c r="Q1205" s="71"/>
      <c r="R1205" s="71"/>
      <c r="S1205" s="72">
        <v>441512.81999999995</v>
      </c>
      <c r="T1205" s="72">
        <v>0</v>
      </c>
      <c r="U1205" s="71"/>
      <c r="V1205" s="71"/>
      <c r="W1205" s="71"/>
      <c r="X1205" s="72">
        <v>441512.81999999995</v>
      </c>
      <c r="Y1205" s="72">
        <v>0</v>
      </c>
      <c r="Z1205" s="72">
        <v>0</v>
      </c>
      <c r="AA1205" s="69"/>
      <c r="AB1205" s="69"/>
      <c r="AC1205" s="69"/>
    </row>
    <row r="1206" spans="1:29" ht="20" x14ac:dyDescent="0.25">
      <c r="A1206" s="68" t="s">
        <v>12717</v>
      </c>
      <c r="B1206" s="69" t="s">
        <v>12718</v>
      </c>
      <c r="C1206" s="69" t="s">
        <v>12719</v>
      </c>
      <c r="D1206" s="69" t="s">
        <v>459</v>
      </c>
      <c r="E1206" s="69"/>
      <c r="F1206" s="69" t="s">
        <v>10612</v>
      </c>
      <c r="G1206" s="69" t="s">
        <v>1548</v>
      </c>
      <c r="H1206" s="69" t="s">
        <v>1112</v>
      </c>
      <c r="I1206" s="69"/>
      <c r="J1206" s="70">
        <v>4664.16</v>
      </c>
      <c r="K1206" s="69" t="s">
        <v>2708</v>
      </c>
      <c r="L1206" s="69"/>
      <c r="M1206" s="69"/>
      <c r="N1206" s="69"/>
      <c r="O1206" s="69"/>
      <c r="P1206" s="69"/>
      <c r="Q1206" s="69"/>
      <c r="R1206" s="69"/>
      <c r="S1206" s="69"/>
      <c r="T1206" s="69"/>
      <c r="U1206" s="69"/>
      <c r="V1206" s="69"/>
      <c r="W1206" s="69"/>
      <c r="X1206" s="69"/>
      <c r="Y1206" s="69"/>
      <c r="Z1206" s="69"/>
      <c r="AA1206" s="69" t="s">
        <v>966</v>
      </c>
      <c r="AB1206" s="69"/>
      <c r="AC1206" s="69"/>
    </row>
    <row r="1207" spans="1:29" x14ac:dyDescent="0.25">
      <c r="A1207" s="71" t="s">
        <v>193</v>
      </c>
      <c r="B1207" s="71"/>
      <c r="C1207" s="71"/>
      <c r="D1207" s="71"/>
      <c r="E1207" s="71"/>
      <c r="F1207" s="71"/>
      <c r="G1207" s="71"/>
      <c r="H1207" s="71"/>
      <c r="I1207" s="71"/>
      <c r="J1207" s="72">
        <v>4664.16</v>
      </c>
      <c r="K1207" s="71"/>
      <c r="L1207" s="71"/>
      <c r="M1207" s="72">
        <v>0</v>
      </c>
      <c r="N1207" s="72">
        <v>4664.16</v>
      </c>
      <c r="O1207" s="71"/>
      <c r="P1207" s="71"/>
      <c r="Q1207" s="71"/>
      <c r="R1207" s="71"/>
      <c r="S1207" s="72">
        <v>0</v>
      </c>
      <c r="T1207" s="72">
        <v>0</v>
      </c>
      <c r="U1207" s="71"/>
      <c r="V1207" s="71"/>
      <c r="W1207" s="71"/>
      <c r="X1207" s="72">
        <v>0</v>
      </c>
      <c r="Y1207" s="72">
        <v>0</v>
      </c>
      <c r="Z1207" s="72">
        <v>0</v>
      </c>
      <c r="AA1207" s="69"/>
      <c r="AB1207" s="69"/>
      <c r="AC1207" s="69"/>
    </row>
    <row r="1208" spans="1:29" ht="40" x14ac:dyDescent="0.25">
      <c r="A1208" s="68" t="s">
        <v>12720</v>
      </c>
      <c r="B1208" s="69" t="s">
        <v>11333</v>
      </c>
      <c r="C1208" s="69" t="s">
        <v>204</v>
      </c>
      <c r="D1208" s="69" t="s">
        <v>11750</v>
      </c>
      <c r="E1208" s="69" t="s">
        <v>12722</v>
      </c>
      <c r="F1208" s="69" t="s">
        <v>11278</v>
      </c>
      <c r="G1208" s="69" t="s">
        <v>1046</v>
      </c>
      <c r="H1208" s="69" t="s">
        <v>2647</v>
      </c>
      <c r="I1208" s="69" t="s">
        <v>1236</v>
      </c>
      <c r="J1208" s="70">
        <v>134365.96</v>
      </c>
      <c r="K1208" s="69" t="s">
        <v>2708</v>
      </c>
      <c r="L1208" s="69" t="s">
        <v>12721</v>
      </c>
      <c r="M1208" s="70">
        <v>126251.58</v>
      </c>
      <c r="N1208" s="69"/>
      <c r="O1208" s="69"/>
      <c r="P1208" s="69" t="s">
        <v>1882</v>
      </c>
      <c r="Q1208" s="69" t="s">
        <v>3194</v>
      </c>
      <c r="R1208" s="69"/>
      <c r="S1208" s="70">
        <v>126251.58</v>
      </c>
      <c r="T1208" s="70"/>
      <c r="U1208" s="69"/>
      <c r="V1208" s="69"/>
      <c r="W1208" s="69"/>
      <c r="X1208" s="69"/>
      <c r="Y1208" s="70"/>
      <c r="Z1208" s="69">
        <v>0</v>
      </c>
      <c r="AA1208" s="69" t="s">
        <v>966</v>
      </c>
      <c r="AB1208" s="69" t="s">
        <v>967</v>
      </c>
      <c r="AC1208" s="69" t="s">
        <v>12723</v>
      </c>
    </row>
    <row r="1209" spans="1:29" x14ac:dyDescent="0.25">
      <c r="A1209" s="69"/>
      <c r="B1209" s="69"/>
      <c r="C1209" s="69"/>
      <c r="D1209" s="69"/>
      <c r="E1209" s="69" t="s">
        <v>342</v>
      </c>
      <c r="F1209" s="69"/>
      <c r="G1209" s="69"/>
      <c r="H1209" s="69"/>
      <c r="I1209" s="69"/>
      <c r="J1209" s="69"/>
      <c r="K1209" s="69"/>
      <c r="L1209" s="69" t="s">
        <v>12724</v>
      </c>
      <c r="M1209" s="70">
        <v>3952</v>
      </c>
      <c r="N1209" s="69"/>
      <c r="O1209" s="69"/>
      <c r="P1209" s="69" t="s">
        <v>1380</v>
      </c>
      <c r="Q1209" s="69" t="s">
        <v>2654</v>
      </c>
      <c r="R1209" s="69"/>
      <c r="S1209" s="70">
        <v>3952</v>
      </c>
      <c r="T1209" s="70"/>
      <c r="U1209" s="69" t="s">
        <v>2277</v>
      </c>
      <c r="V1209" s="73">
        <v>76</v>
      </c>
      <c r="W1209" s="69" t="s">
        <v>2277</v>
      </c>
      <c r="X1209" s="69"/>
      <c r="Y1209" s="70"/>
      <c r="Z1209" s="69">
        <v>0</v>
      </c>
      <c r="AA1209" s="69"/>
      <c r="AB1209" s="69" t="s">
        <v>997</v>
      </c>
      <c r="AC1209" s="69"/>
    </row>
    <row r="1210" spans="1:29" x14ac:dyDescent="0.25">
      <c r="A1210" s="69"/>
      <c r="B1210" s="69"/>
      <c r="C1210" s="69"/>
      <c r="D1210" s="69"/>
      <c r="E1210" s="69" t="s">
        <v>12726</v>
      </c>
      <c r="F1210" s="69"/>
      <c r="G1210" s="69"/>
      <c r="H1210" s="69"/>
      <c r="I1210" s="69"/>
      <c r="J1210" s="69"/>
      <c r="K1210" s="69"/>
      <c r="L1210" s="69" t="s">
        <v>12725</v>
      </c>
      <c r="M1210" s="70">
        <v>2960</v>
      </c>
      <c r="N1210" s="69"/>
      <c r="O1210" s="69"/>
      <c r="P1210" s="69" t="s">
        <v>1394</v>
      </c>
      <c r="Q1210" s="69" t="s">
        <v>1814</v>
      </c>
      <c r="R1210" s="69"/>
      <c r="S1210" s="70">
        <v>2960</v>
      </c>
      <c r="T1210" s="70"/>
      <c r="U1210" s="69"/>
      <c r="V1210" s="69"/>
      <c r="W1210" s="69"/>
      <c r="X1210" s="69"/>
      <c r="Y1210" s="70"/>
      <c r="Z1210" s="69">
        <v>0</v>
      </c>
      <c r="AA1210" s="69"/>
      <c r="AB1210" s="69" t="s">
        <v>997</v>
      </c>
      <c r="AC1210" s="69"/>
    </row>
    <row r="1211" spans="1:29" x14ac:dyDescent="0.25">
      <c r="A1211" s="71" t="s">
        <v>193</v>
      </c>
      <c r="B1211" s="71"/>
      <c r="C1211" s="71"/>
      <c r="D1211" s="71"/>
      <c r="E1211" s="71"/>
      <c r="F1211" s="71"/>
      <c r="G1211" s="71"/>
      <c r="H1211" s="71"/>
      <c r="I1211" s="71"/>
      <c r="J1211" s="72">
        <v>134365.96</v>
      </c>
      <c r="K1211" s="71"/>
      <c r="L1211" s="71"/>
      <c r="M1211" s="72">
        <v>133163.58000000002</v>
      </c>
      <c r="N1211" s="72">
        <v>1202.3799999999756</v>
      </c>
      <c r="O1211" s="71"/>
      <c r="P1211" s="71"/>
      <c r="Q1211" s="71"/>
      <c r="R1211" s="71"/>
      <c r="S1211" s="72">
        <v>133163.58000000002</v>
      </c>
      <c r="T1211" s="72">
        <v>3952</v>
      </c>
      <c r="U1211" s="71"/>
      <c r="V1211" s="71"/>
      <c r="W1211" s="71"/>
      <c r="X1211" s="72">
        <v>129211.58000000002</v>
      </c>
      <c r="Y1211" s="72">
        <v>0</v>
      </c>
      <c r="Z1211" s="72">
        <v>3952</v>
      </c>
      <c r="AA1211" s="69"/>
      <c r="AB1211" s="69"/>
      <c r="AC1211" s="69"/>
    </row>
    <row r="1212" spans="1:29" ht="20" x14ac:dyDescent="0.25">
      <c r="A1212" s="68" t="s">
        <v>12727</v>
      </c>
      <c r="B1212" s="69" t="s">
        <v>12583</v>
      </c>
      <c r="C1212" s="69" t="s">
        <v>207</v>
      </c>
      <c r="D1212" s="69" t="s">
        <v>459</v>
      </c>
      <c r="E1212" s="69" t="s">
        <v>12729</v>
      </c>
      <c r="F1212" s="69" t="s">
        <v>11111</v>
      </c>
      <c r="G1212" s="69" t="s">
        <v>1095</v>
      </c>
      <c r="H1212" s="69" t="s">
        <v>1106</v>
      </c>
      <c r="I1212" s="69" t="s">
        <v>1236</v>
      </c>
      <c r="J1212" s="70">
        <v>15008.36</v>
      </c>
      <c r="K1212" s="69" t="s">
        <v>2708</v>
      </c>
      <c r="L1212" s="69" t="s">
        <v>12728</v>
      </c>
      <c r="M1212" s="70">
        <v>3309.12</v>
      </c>
      <c r="N1212" s="69"/>
      <c r="O1212" s="69"/>
      <c r="P1212" s="69" t="s">
        <v>3793</v>
      </c>
      <c r="Q1212" s="69" t="s">
        <v>2298</v>
      </c>
      <c r="R1212" s="69"/>
      <c r="S1212" s="70">
        <v>3309.12</v>
      </c>
      <c r="T1212" s="70"/>
      <c r="U1212" s="69" t="s">
        <v>2298</v>
      </c>
      <c r="V1212" s="73">
        <v>2</v>
      </c>
      <c r="W1212" s="69" t="s">
        <v>2298</v>
      </c>
      <c r="X1212" s="69"/>
      <c r="Y1212" s="70"/>
      <c r="Z1212" s="69">
        <v>0</v>
      </c>
      <c r="AA1212" s="69" t="s">
        <v>966</v>
      </c>
      <c r="AB1212" s="69" t="s">
        <v>1144</v>
      </c>
      <c r="AC1212" s="69"/>
    </row>
    <row r="1213" spans="1:29" x14ac:dyDescent="0.25">
      <c r="A1213" s="69"/>
      <c r="B1213" s="69"/>
      <c r="C1213" s="69"/>
      <c r="D1213" s="69"/>
      <c r="E1213" s="69"/>
      <c r="F1213" s="69"/>
      <c r="G1213" s="69"/>
      <c r="H1213" s="69"/>
      <c r="I1213" s="69"/>
      <c r="J1213" s="69"/>
      <c r="K1213" s="69"/>
      <c r="L1213" s="69" t="s">
        <v>12730</v>
      </c>
      <c r="M1213" s="70">
        <v>905</v>
      </c>
      <c r="N1213" s="69"/>
      <c r="O1213" s="69"/>
      <c r="P1213" s="69"/>
      <c r="Q1213" s="69"/>
      <c r="R1213" s="69"/>
      <c r="S1213" s="69"/>
      <c r="T1213" s="70"/>
      <c r="U1213" s="69"/>
      <c r="V1213" s="69"/>
      <c r="W1213" s="69"/>
      <c r="X1213" s="69"/>
      <c r="Y1213" s="70"/>
      <c r="Z1213" s="69">
        <v>0</v>
      </c>
      <c r="AA1213" s="69"/>
      <c r="AB1213" s="69" t="s">
        <v>1144</v>
      </c>
      <c r="AC1213" s="69"/>
    </row>
    <row r="1214" spans="1:29" x14ac:dyDescent="0.25">
      <c r="A1214" s="69"/>
      <c r="B1214" s="69"/>
      <c r="C1214" s="69"/>
      <c r="D1214" s="69"/>
      <c r="E1214" s="69"/>
      <c r="F1214" s="69"/>
      <c r="G1214" s="69"/>
      <c r="H1214" s="69"/>
      <c r="I1214" s="69"/>
      <c r="J1214" s="69"/>
      <c r="K1214" s="69"/>
      <c r="L1214" s="69" t="s">
        <v>12731</v>
      </c>
      <c r="M1214" s="70">
        <v>10794.24</v>
      </c>
      <c r="N1214" s="69"/>
      <c r="O1214" s="69"/>
      <c r="P1214" s="69"/>
      <c r="Q1214" s="69"/>
      <c r="R1214" s="69"/>
      <c r="S1214" s="69"/>
      <c r="T1214" s="70"/>
      <c r="U1214" s="69"/>
      <c r="V1214" s="69"/>
      <c r="W1214" s="69"/>
      <c r="X1214" s="69"/>
      <c r="Y1214" s="70"/>
      <c r="Z1214" s="69">
        <v>0</v>
      </c>
      <c r="AA1214" s="69"/>
      <c r="AB1214" s="69" t="s">
        <v>1144</v>
      </c>
      <c r="AC1214" s="69"/>
    </row>
    <row r="1215" spans="1:29" x14ac:dyDescent="0.25">
      <c r="A1215" s="71" t="s">
        <v>193</v>
      </c>
      <c r="B1215" s="71"/>
      <c r="C1215" s="71"/>
      <c r="D1215" s="71"/>
      <c r="E1215" s="71"/>
      <c r="F1215" s="71"/>
      <c r="G1215" s="71"/>
      <c r="H1215" s="71"/>
      <c r="I1215" s="71"/>
      <c r="J1215" s="72">
        <v>15008.36</v>
      </c>
      <c r="K1215" s="71"/>
      <c r="L1215" s="71"/>
      <c r="M1215" s="72">
        <v>15008.36</v>
      </c>
      <c r="N1215" s="72">
        <v>0</v>
      </c>
      <c r="O1215" s="71"/>
      <c r="P1215" s="71"/>
      <c r="Q1215" s="71"/>
      <c r="R1215" s="71"/>
      <c r="S1215" s="72">
        <v>3309.12</v>
      </c>
      <c r="T1215" s="72">
        <v>3309.12</v>
      </c>
      <c r="U1215" s="71"/>
      <c r="V1215" s="71"/>
      <c r="W1215" s="71"/>
      <c r="X1215" s="72">
        <v>0</v>
      </c>
      <c r="Y1215" s="72">
        <v>0</v>
      </c>
      <c r="Z1215" s="72">
        <v>3309.12</v>
      </c>
      <c r="AA1215" s="69"/>
      <c r="AB1215" s="69"/>
      <c r="AC1215" s="69"/>
    </row>
    <row r="1216" spans="1:29" ht="20" x14ac:dyDescent="0.25">
      <c r="A1216" s="68" t="s">
        <v>12732</v>
      </c>
      <c r="B1216" s="69" t="s">
        <v>11214</v>
      </c>
      <c r="C1216" s="69" t="s">
        <v>210</v>
      </c>
      <c r="D1216" s="69" t="s">
        <v>11971</v>
      </c>
      <c r="E1216" s="69" t="s">
        <v>12734</v>
      </c>
      <c r="F1216" s="69" t="s">
        <v>10543</v>
      </c>
      <c r="G1216" s="69" t="s">
        <v>1286</v>
      </c>
      <c r="H1216" s="69" t="s">
        <v>2170</v>
      </c>
      <c r="I1216" s="69" t="s">
        <v>962</v>
      </c>
      <c r="J1216" s="70">
        <v>8881.0300000000007</v>
      </c>
      <c r="K1216" s="69" t="s">
        <v>2708</v>
      </c>
      <c r="L1216" s="69" t="s">
        <v>12733</v>
      </c>
      <c r="M1216" s="70">
        <v>8881.0300000000007</v>
      </c>
      <c r="N1216" s="69"/>
      <c r="O1216" s="69"/>
      <c r="P1216" s="69" t="s">
        <v>1795</v>
      </c>
      <c r="Q1216" s="69" t="s">
        <v>3173</v>
      </c>
      <c r="R1216" s="69"/>
      <c r="S1216" s="70">
        <v>8881.0300000000007</v>
      </c>
      <c r="T1216" s="70"/>
      <c r="U1216" s="69"/>
      <c r="V1216" s="69"/>
      <c r="W1216" s="69"/>
      <c r="X1216" s="69"/>
      <c r="Y1216" s="70"/>
      <c r="Z1216" s="69">
        <v>0</v>
      </c>
      <c r="AA1216" s="69" t="s">
        <v>966</v>
      </c>
      <c r="AB1216" s="69" t="s">
        <v>1144</v>
      </c>
      <c r="AC1216" s="69"/>
    </row>
    <row r="1217" spans="1:29" x14ac:dyDescent="0.25">
      <c r="A1217" s="71" t="s">
        <v>193</v>
      </c>
      <c r="B1217" s="71"/>
      <c r="C1217" s="71"/>
      <c r="D1217" s="71"/>
      <c r="E1217" s="71"/>
      <c r="F1217" s="71"/>
      <c r="G1217" s="71"/>
      <c r="H1217" s="71"/>
      <c r="I1217" s="71"/>
      <c r="J1217" s="72">
        <v>8881.0300000000007</v>
      </c>
      <c r="K1217" s="71"/>
      <c r="L1217" s="71"/>
      <c r="M1217" s="72">
        <v>8881.0300000000007</v>
      </c>
      <c r="N1217" s="72">
        <v>0</v>
      </c>
      <c r="O1217" s="71"/>
      <c r="P1217" s="71"/>
      <c r="Q1217" s="71"/>
      <c r="R1217" s="71"/>
      <c r="S1217" s="72">
        <v>8881.0300000000007</v>
      </c>
      <c r="T1217" s="72">
        <v>0</v>
      </c>
      <c r="U1217" s="71"/>
      <c r="V1217" s="71"/>
      <c r="W1217" s="71"/>
      <c r="X1217" s="72">
        <v>8881.0300000000007</v>
      </c>
      <c r="Y1217" s="72">
        <v>0</v>
      </c>
      <c r="Z1217" s="72">
        <v>0</v>
      </c>
      <c r="AA1217" s="69"/>
      <c r="AB1217" s="69"/>
      <c r="AC1217" s="69"/>
    </row>
    <row r="1218" spans="1:29" ht="20" x14ac:dyDescent="0.25">
      <c r="A1218" s="68" t="s">
        <v>12735</v>
      </c>
      <c r="B1218" s="69" t="s">
        <v>12736</v>
      </c>
      <c r="C1218" s="69" t="s">
        <v>12737</v>
      </c>
      <c r="D1218" s="69" t="s">
        <v>11971</v>
      </c>
      <c r="E1218" s="69" t="s">
        <v>345</v>
      </c>
      <c r="F1218" s="69" t="s">
        <v>10255</v>
      </c>
      <c r="G1218" s="69" t="s">
        <v>1286</v>
      </c>
      <c r="H1218" s="69" t="s">
        <v>1115</v>
      </c>
      <c r="I1218" s="69" t="s">
        <v>962</v>
      </c>
      <c r="J1218" s="70">
        <v>1909.01</v>
      </c>
      <c r="K1218" s="69" t="s">
        <v>2708</v>
      </c>
      <c r="L1218" s="69" t="s">
        <v>12738</v>
      </c>
      <c r="M1218" s="70">
        <v>1909.01</v>
      </c>
      <c r="N1218" s="69"/>
      <c r="O1218" s="69"/>
      <c r="P1218" s="69" t="s">
        <v>1269</v>
      </c>
      <c r="Q1218" s="69"/>
      <c r="R1218" s="69"/>
      <c r="S1218" s="70">
        <v>1909.01</v>
      </c>
      <c r="T1218" s="70"/>
      <c r="U1218" s="69" t="s">
        <v>3793</v>
      </c>
      <c r="V1218" s="73">
        <v>75</v>
      </c>
      <c r="W1218" s="69" t="s">
        <v>3793</v>
      </c>
      <c r="X1218" s="69"/>
      <c r="Y1218" s="70"/>
      <c r="Z1218" s="69">
        <v>0</v>
      </c>
      <c r="AA1218" s="69" t="s">
        <v>966</v>
      </c>
      <c r="AB1218" s="69" t="s">
        <v>1144</v>
      </c>
      <c r="AC1218" s="69"/>
    </row>
    <row r="1219" spans="1:29" x14ac:dyDescent="0.25">
      <c r="A1219" s="71" t="s">
        <v>193</v>
      </c>
      <c r="B1219" s="71"/>
      <c r="C1219" s="71"/>
      <c r="D1219" s="71"/>
      <c r="E1219" s="71"/>
      <c r="F1219" s="71"/>
      <c r="G1219" s="71"/>
      <c r="H1219" s="71"/>
      <c r="I1219" s="71"/>
      <c r="J1219" s="72">
        <v>1909.01</v>
      </c>
      <c r="K1219" s="71"/>
      <c r="L1219" s="71"/>
      <c r="M1219" s="72">
        <v>1909.01</v>
      </c>
      <c r="N1219" s="72">
        <v>0</v>
      </c>
      <c r="O1219" s="71"/>
      <c r="P1219" s="71"/>
      <c r="Q1219" s="71"/>
      <c r="R1219" s="71"/>
      <c r="S1219" s="72">
        <v>1909.01</v>
      </c>
      <c r="T1219" s="72">
        <v>1909.01</v>
      </c>
      <c r="U1219" s="71"/>
      <c r="V1219" s="71"/>
      <c r="W1219" s="71"/>
      <c r="X1219" s="72">
        <v>0</v>
      </c>
      <c r="Y1219" s="72">
        <v>0</v>
      </c>
      <c r="Z1219" s="72">
        <v>1909.01</v>
      </c>
      <c r="AA1219" s="69"/>
      <c r="AB1219" s="69"/>
      <c r="AC1219" s="69"/>
    </row>
    <row r="1220" spans="1:29" ht="30" x14ac:dyDescent="0.25">
      <c r="A1220" s="68" t="s">
        <v>12739</v>
      </c>
      <c r="B1220" s="69" t="s">
        <v>11670</v>
      </c>
      <c r="C1220" s="69" t="s">
        <v>209</v>
      </c>
      <c r="D1220" s="69" t="s">
        <v>12088</v>
      </c>
      <c r="E1220" s="69" t="s">
        <v>12741</v>
      </c>
      <c r="F1220" s="69" t="s">
        <v>11111</v>
      </c>
      <c r="G1220" s="69" t="s">
        <v>2276</v>
      </c>
      <c r="H1220" s="69" t="s">
        <v>2366</v>
      </c>
      <c r="I1220" s="69" t="s">
        <v>1236</v>
      </c>
      <c r="J1220" s="70">
        <v>72146.100000000006</v>
      </c>
      <c r="K1220" s="69" t="s">
        <v>2708</v>
      </c>
      <c r="L1220" s="69" t="s">
        <v>12740</v>
      </c>
      <c r="M1220" s="70">
        <v>72049.81</v>
      </c>
      <c r="N1220" s="69"/>
      <c r="O1220" s="69"/>
      <c r="P1220" s="69" t="s">
        <v>1276</v>
      </c>
      <c r="Q1220" s="69" t="s">
        <v>3194</v>
      </c>
      <c r="R1220" s="69"/>
      <c r="S1220" s="70">
        <v>72049.81</v>
      </c>
      <c r="T1220" s="70"/>
      <c r="U1220" s="69"/>
      <c r="V1220" s="69"/>
      <c r="W1220" s="69"/>
      <c r="X1220" s="69"/>
      <c r="Y1220" s="70"/>
      <c r="Z1220" s="69">
        <v>0</v>
      </c>
      <c r="AA1220" s="69" t="s">
        <v>966</v>
      </c>
      <c r="AB1220" s="69" t="s">
        <v>967</v>
      </c>
      <c r="AC1220" s="69" t="s">
        <v>12742</v>
      </c>
    </row>
    <row r="1221" spans="1:29" x14ac:dyDescent="0.25">
      <c r="A1221" s="71" t="s">
        <v>193</v>
      </c>
      <c r="B1221" s="71"/>
      <c r="C1221" s="71"/>
      <c r="D1221" s="71"/>
      <c r="E1221" s="71"/>
      <c r="F1221" s="71"/>
      <c r="G1221" s="71"/>
      <c r="H1221" s="71"/>
      <c r="I1221" s="71"/>
      <c r="J1221" s="72">
        <v>72146.100000000006</v>
      </c>
      <c r="K1221" s="71"/>
      <c r="L1221" s="71"/>
      <c r="M1221" s="72">
        <v>72049.81</v>
      </c>
      <c r="N1221" s="72">
        <v>96.290000000008149</v>
      </c>
      <c r="O1221" s="71"/>
      <c r="P1221" s="71"/>
      <c r="Q1221" s="71"/>
      <c r="R1221" s="71"/>
      <c r="S1221" s="72">
        <v>72049.81</v>
      </c>
      <c r="T1221" s="72">
        <v>0</v>
      </c>
      <c r="U1221" s="71"/>
      <c r="V1221" s="71"/>
      <c r="W1221" s="71"/>
      <c r="X1221" s="72">
        <v>72049.81</v>
      </c>
      <c r="Y1221" s="72">
        <v>0</v>
      </c>
      <c r="Z1221" s="72">
        <v>0</v>
      </c>
      <c r="AA1221" s="69"/>
      <c r="AB1221" s="69"/>
      <c r="AC1221" s="69"/>
    </row>
    <row r="1222" spans="1:29" ht="30" x14ac:dyDescent="0.25">
      <c r="A1222" s="68" t="s">
        <v>12743</v>
      </c>
      <c r="B1222" s="69" t="s">
        <v>12677</v>
      </c>
      <c r="C1222" s="69" t="s">
        <v>12744</v>
      </c>
      <c r="D1222" s="69" t="s">
        <v>10784</v>
      </c>
      <c r="E1222" s="69" t="s">
        <v>12746</v>
      </c>
      <c r="F1222" s="69" t="s">
        <v>10612</v>
      </c>
      <c r="G1222" s="69" t="s">
        <v>2276</v>
      </c>
      <c r="H1222" s="69" t="s">
        <v>1738</v>
      </c>
      <c r="I1222" s="69" t="s">
        <v>1236</v>
      </c>
      <c r="J1222" s="70">
        <v>262208.21999999997</v>
      </c>
      <c r="K1222" s="69" t="s">
        <v>2708</v>
      </c>
      <c r="L1222" s="69" t="s">
        <v>12745</v>
      </c>
      <c r="M1222" s="70">
        <v>59679.96</v>
      </c>
      <c r="N1222" s="69"/>
      <c r="O1222" s="69"/>
      <c r="P1222" s="69" t="s">
        <v>1804</v>
      </c>
      <c r="Q1222" s="69"/>
      <c r="R1222" s="69"/>
      <c r="S1222" s="70">
        <v>59679.96</v>
      </c>
      <c r="T1222" s="70"/>
      <c r="U1222" s="69"/>
      <c r="V1222" s="69"/>
      <c r="W1222" s="69"/>
      <c r="X1222" s="69"/>
      <c r="Y1222" s="70"/>
      <c r="Z1222" s="69">
        <v>0</v>
      </c>
      <c r="AA1222" s="69" t="s">
        <v>966</v>
      </c>
      <c r="AB1222" s="69" t="s">
        <v>967</v>
      </c>
      <c r="AC1222" s="69" t="s">
        <v>11369</v>
      </c>
    </row>
    <row r="1223" spans="1:29" x14ac:dyDescent="0.25">
      <c r="A1223" s="69"/>
      <c r="B1223" s="69"/>
      <c r="C1223" s="69"/>
      <c r="D1223" s="69"/>
      <c r="E1223" s="69" t="s">
        <v>12748</v>
      </c>
      <c r="F1223" s="69"/>
      <c r="G1223" s="69"/>
      <c r="H1223" s="69"/>
      <c r="I1223" s="69"/>
      <c r="J1223" s="69"/>
      <c r="K1223" s="69"/>
      <c r="L1223" s="69" t="s">
        <v>12747</v>
      </c>
      <c r="M1223" s="70">
        <v>198163.38</v>
      </c>
      <c r="N1223" s="69"/>
      <c r="O1223" s="69"/>
      <c r="P1223" s="69" t="s">
        <v>1882</v>
      </c>
      <c r="Q1223" s="69"/>
      <c r="R1223" s="69"/>
      <c r="S1223" s="70">
        <v>198163.38</v>
      </c>
      <c r="T1223" s="70"/>
      <c r="U1223" s="69"/>
      <c r="V1223" s="69"/>
      <c r="W1223" s="69"/>
      <c r="X1223" s="69"/>
      <c r="Y1223" s="70"/>
      <c r="Z1223" s="69">
        <v>0</v>
      </c>
      <c r="AA1223" s="69"/>
      <c r="AB1223" s="69" t="s">
        <v>967</v>
      </c>
      <c r="AC1223" s="69"/>
    </row>
    <row r="1224" spans="1:29" x14ac:dyDescent="0.25">
      <c r="A1224" s="71" t="s">
        <v>193</v>
      </c>
      <c r="B1224" s="71"/>
      <c r="C1224" s="71"/>
      <c r="D1224" s="71"/>
      <c r="E1224" s="71"/>
      <c r="F1224" s="71"/>
      <c r="G1224" s="71"/>
      <c r="H1224" s="71"/>
      <c r="I1224" s="71"/>
      <c r="J1224" s="72">
        <v>262208.21999999997</v>
      </c>
      <c r="K1224" s="71"/>
      <c r="L1224" s="71"/>
      <c r="M1224" s="72">
        <v>257843.34</v>
      </c>
      <c r="N1224" s="72">
        <v>4364.8799999999756</v>
      </c>
      <c r="O1224" s="71"/>
      <c r="P1224" s="71"/>
      <c r="Q1224" s="71"/>
      <c r="R1224" s="71"/>
      <c r="S1224" s="72">
        <v>257843.34</v>
      </c>
      <c r="T1224" s="72">
        <v>0</v>
      </c>
      <c r="U1224" s="71"/>
      <c r="V1224" s="71"/>
      <c r="W1224" s="71"/>
      <c r="X1224" s="72">
        <v>257843.34</v>
      </c>
      <c r="Y1224" s="72">
        <v>0</v>
      </c>
      <c r="Z1224" s="72">
        <v>0</v>
      </c>
      <c r="AA1224" s="69"/>
      <c r="AB1224" s="69"/>
      <c r="AC1224" s="69"/>
    </row>
    <row r="1225" spans="1:29" ht="30" x14ac:dyDescent="0.25">
      <c r="A1225" s="68" t="s">
        <v>12749</v>
      </c>
      <c r="B1225" s="69" t="s">
        <v>12750</v>
      </c>
      <c r="C1225" s="69" t="s">
        <v>212</v>
      </c>
      <c r="D1225" s="69" t="s">
        <v>459</v>
      </c>
      <c r="E1225" s="69" t="s">
        <v>12752</v>
      </c>
      <c r="F1225" s="69" t="s">
        <v>11267</v>
      </c>
      <c r="G1225" s="69" t="s">
        <v>2276</v>
      </c>
      <c r="H1225" s="69" t="s">
        <v>2366</v>
      </c>
      <c r="I1225" s="69" t="s">
        <v>962</v>
      </c>
      <c r="J1225" s="70">
        <v>191894.85</v>
      </c>
      <c r="K1225" s="69" t="s">
        <v>2708</v>
      </c>
      <c r="L1225" s="69" t="s">
        <v>12751</v>
      </c>
      <c r="M1225" s="70">
        <v>2785</v>
      </c>
      <c r="N1225" s="69"/>
      <c r="O1225" s="69"/>
      <c r="P1225" s="69" t="s">
        <v>1926</v>
      </c>
      <c r="Q1225" s="69"/>
      <c r="R1225" s="69"/>
      <c r="S1225" s="70">
        <v>2785</v>
      </c>
      <c r="T1225" s="70"/>
      <c r="U1225" s="69"/>
      <c r="V1225" s="69"/>
      <c r="W1225" s="69"/>
      <c r="X1225" s="69"/>
      <c r="Y1225" s="70"/>
      <c r="Z1225" s="69">
        <v>0</v>
      </c>
      <c r="AA1225" s="69" t="s">
        <v>966</v>
      </c>
      <c r="AB1225" s="69" t="s">
        <v>1144</v>
      </c>
      <c r="AC1225" s="69"/>
    </row>
    <row r="1226" spans="1:29" x14ac:dyDescent="0.25">
      <c r="A1226" s="71" t="s">
        <v>193</v>
      </c>
      <c r="B1226" s="71"/>
      <c r="C1226" s="71"/>
      <c r="D1226" s="71"/>
      <c r="E1226" s="71"/>
      <c r="F1226" s="71"/>
      <c r="G1226" s="71"/>
      <c r="H1226" s="71"/>
      <c r="I1226" s="71"/>
      <c r="J1226" s="72">
        <v>191894.85</v>
      </c>
      <c r="K1226" s="71"/>
      <c r="L1226" s="71"/>
      <c r="M1226" s="72">
        <v>2785</v>
      </c>
      <c r="N1226" s="72">
        <v>189109.85</v>
      </c>
      <c r="O1226" s="71"/>
      <c r="P1226" s="71"/>
      <c r="Q1226" s="71"/>
      <c r="R1226" s="71"/>
      <c r="S1226" s="72">
        <v>2785</v>
      </c>
      <c r="T1226" s="72">
        <v>0</v>
      </c>
      <c r="U1226" s="71"/>
      <c r="V1226" s="71"/>
      <c r="W1226" s="71"/>
      <c r="X1226" s="72">
        <v>2785</v>
      </c>
      <c r="Y1226" s="72">
        <v>0</v>
      </c>
      <c r="Z1226" s="72">
        <v>0</v>
      </c>
      <c r="AA1226" s="69"/>
      <c r="AB1226" s="69"/>
      <c r="AC1226" s="69"/>
    </row>
    <row r="1227" spans="1:29" ht="30" x14ac:dyDescent="0.25">
      <c r="A1227" s="68" t="s">
        <v>12753</v>
      </c>
      <c r="B1227" s="69" t="s">
        <v>12754</v>
      </c>
      <c r="C1227" s="69" t="s">
        <v>214</v>
      </c>
      <c r="D1227" s="69" t="s">
        <v>12088</v>
      </c>
      <c r="E1227" s="69" t="s">
        <v>12756</v>
      </c>
      <c r="F1227" s="69" t="s">
        <v>11278</v>
      </c>
      <c r="G1227" s="69" t="s">
        <v>3201</v>
      </c>
      <c r="H1227" s="69" t="s">
        <v>3201</v>
      </c>
      <c r="I1227" s="69" t="s">
        <v>1236</v>
      </c>
      <c r="J1227" s="70">
        <v>1413152.58</v>
      </c>
      <c r="K1227" s="69" t="s">
        <v>2708</v>
      </c>
      <c r="L1227" s="69" t="s">
        <v>12755</v>
      </c>
      <c r="M1227" s="70">
        <v>60118.720000000001</v>
      </c>
      <c r="N1227" s="69"/>
      <c r="O1227" s="69"/>
      <c r="P1227" s="69" t="s">
        <v>2136</v>
      </c>
      <c r="Q1227" s="69" t="s">
        <v>3173</v>
      </c>
      <c r="R1227" s="69"/>
      <c r="S1227" s="70">
        <v>60118.720000000001</v>
      </c>
      <c r="T1227" s="70"/>
      <c r="U1227" s="69"/>
      <c r="V1227" s="69"/>
      <c r="W1227" s="69"/>
      <c r="X1227" s="69"/>
      <c r="Y1227" s="70"/>
      <c r="Z1227" s="69">
        <v>0</v>
      </c>
      <c r="AA1227" s="69" t="s">
        <v>966</v>
      </c>
      <c r="AB1227" s="69" t="s">
        <v>967</v>
      </c>
      <c r="AC1227" s="69" t="s">
        <v>12757</v>
      </c>
    </row>
    <row r="1228" spans="1:29" x14ac:dyDescent="0.25">
      <c r="A1228" s="69"/>
      <c r="B1228" s="69"/>
      <c r="C1228" s="69"/>
      <c r="D1228" s="69"/>
      <c r="E1228" s="69" t="s">
        <v>12759</v>
      </c>
      <c r="F1228" s="69"/>
      <c r="G1228" s="69"/>
      <c r="H1228" s="69"/>
      <c r="I1228" s="69"/>
      <c r="J1228" s="69"/>
      <c r="K1228" s="69"/>
      <c r="L1228" s="69" t="s">
        <v>12758</v>
      </c>
      <c r="M1228" s="70">
        <v>112048.62</v>
      </c>
      <c r="N1228" s="69"/>
      <c r="O1228" s="69"/>
      <c r="P1228" s="69" t="s">
        <v>1394</v>
      </c>
      <c r="Q1228" s="69" t="s">
        <v>2605</v>
      </c>
      <c r="R1228" s="69"/>
      <c r="S1228" s="70">
        <v>112048.62</v>
      </c>
      <c r="T1228" s="70"/>
      <c r="U1228" s="69"/>
      <c r="V1228" s="69"/>
      <c r="W1228" s="69"/>
      <c r="X1228" s="69"/>
      <c r="Y1228" s="70"/>
      <c r="Z1228" s="69">
        <v>0</v>
      </c>
      <c r="AA1228" s="69"/>
      <c r="AB1228" s="69" t="s">
        <v>967</v>
      </c>
      <c r="AC1228" s="69"/>
    </row>
    <row r="1229" spans="1:29" x14ac:dyDescent="0.25">
      <c r="A1229" s="69"/>
      <c r="B1229" s="69"/>
      <c r="C1229" s="69"/>
      <c r="D1229" s="69"/>
      <c r="E1229" s="69" t="s">
        <v>12761</v>
      </c>
      <c r="F1229" s="69"/>
      <c r="G1229" s="69"/>
      <c r="H1229" s="69"/>
      <c r="I1229" s="69"/>
      <c r="J1229" s="69"/>
      <c r="K1229" s="69"/>
      <c r="L1229" s="69" t="s">
        <v>12760</v>
      </c>
      <c r="M1229" s="70">
        <v>2015.66</v>
      </c>
      <c r="N1229" s="69"/>
      <c r="O1229" s="69"/>
      <c r="P1229" s="69" t="s">
        <v>2136</v>
      </c>
      <c r="Q1229" s="69" t="s">
        <v>3173</v>
      </c>
      <c r="R1229" s="69"/>
      <c r="S1229" s="70">
        <v>2015.66</v>
      </c>
      <c r="T1229" s="70"/>
      <c r="U1229" s="69"/>
      <c r="V1229" s="69"/>
      <c r="W1229" s="69"/>
      <c r="X1229" s="69"/>
      <c r="Y1229" s="70"/>
      <c r="Z1229" s="69">
        <v>0</v>
      </c>
      <c r="AA1229" s="69"/>
      <c r="AB1229" s="69" t="s">
        <v>997</v>
      </c>
      <c r="AC1229" s="69"/>
    </row>
    <row r="1230" spans="1:29" x14ac:dyDescent="0.25">
      <c r="A1230" s="69"/>
      <c r="B1230" s="69"/>
      <c r="C1230" s="69"/>
      <c r="D1230" s="69"/>
      <c r="E1230" s="69" t="s">
        <v>12763</v>
      </c>
      <c r="F1230" s="69"/>
      <c r="G1230" s="69"/>
      <c r="H1230" s="69"/>
      <c r="I1230" s="69"/>
      <c r="J1230" s="69"/>
      <c r="K1230" s="69"/>
      <c r="L1230" s="69" t="s">
        <v>12762</v>
      </c>
      <c r="M1230" s="70">
        <v>168075.54</v>
      </c>
      <c r="N1230" s="69"/>
      <c r="O1230" s="69"/>
      <c r="P1230" s="69" t="s">
        <v>2388</v>
      </c>
      <c r="Q1230" s="69" t="s">
        <v>3474</v>
      </c>
      <c r="R1230" s="69"/>
      <c r="S1230" s="70">
        <v>168075.54</v>
      </c>
      <c r="T1230" s="70"/>
      <c r="U1230" s="69"/>
      <c r="V1230" s="69"/>
      <c r="W1230" s="69"/>
      <c r="X1230" s="69"/>
      <c r="Y1230" s="70"/>
      <c r="Z1230" s="69">
        <v>0</v>
      </c>
      <c r="AA1230" s="69"/>
      <c r="AB1230" s="69" t="s">
        <v>967</v>
      </c>
      <c r="AC1230" s="69"/>
    </row>
    <row r="1231" spans="1:29" x14ac:dyDescent="0.25">
      <c r="A1231" s="69"/>
      <c r="B1231" s="69"/>
      <c r="C1231" s="69"/>
      <c r="D1231" s="69"/>
      <c r="E1231" s="69" t="s">
        <v>12765</v>
      </c>
      <c r="F1231" s="69"/>
      <c r="G1231" s="69"/>
      <c r="H1231" s="69"/>
      <c r="I1231" s="69"/>
      <c r="J1231" s="69"/>
      <c r="K1231" s="69"/>
      <c r="L1231" s="69" t="s">
        <v>12764</v>
      </c>
      <c r="M1231" s="70">
        <v>237892.05</v>
      </c>
      <c r="N1231" s="69"/>
      <c r="O1231" s="69"/>
      <c r="P1231" s="69" t="s">
        <v>1729</v>
      </c>
      <c r="Q1231" s="69" t="s">
        <v>2148</v>
      </c>
      <c r="R1231" s="69"/>
      <c r="S1231" s="70">
        <v>237892.05</v>
      </c>
      <c r="T1231" s="70"/>
      <c r="U1231" s="69"/>
      <c r="V1231" s="69"/>
      <c r="W1231" s="69"/>
      <c r="X1231" s="69"/>
      <c r="Y1231" s="70"/>
      <c r="Z1231" s="69">
        <v>0</v>
      </c>
      <c r="AA1231" s="69"/>
      <c r="AB1231" s="69" t="s">
        <v>967</v>
      </c>
      <c r="AC1231" s="69"/>
    </row>
    <row r="1232" spans="1:29" x14ac:dyDescent="0.25">
      <c r="A1232" s="69"/>
      <c r="B1232" s="69"/>
      <c r="C1232" s="69"/>
      <c r="D1232" s="69"/>
      <c r="E1232" s="69" t="s">
        <v>12767</v>
      </c>
      <c r="F1232" s="69"/>
      <c r="G1232" s="69"/>
      <c r="H1232" s="69"/>
      <c r="I1232" s="69"/>
      <c r="J1232" s="69"/>
      <c r="K1232" s="69"/>
      <c r="L1232" s="69" t="s">
        <v>12766</v>
      </c>
      <c r="M1232" s="70">
        <v>26443.54</v>
      </c>
      <c r="N1232" s="69"/>
      <c r="O1232" s="69"/>
      <c r="P1232" s="69" t="s">
        <v>1122</v>
      </c>
      <c r="Q1232" s="69"/>
      <c r="R1232" s="69"/>
      <c r="S1232" s="70">
        <v>26443.54</v>
      </c>
      <c r="T1232" s="70"/>
      <c r="U1232" s="69"/>
      <c r="V1232" s="69"/>
      <c r="W1232" s="69"/>
      <c r="X1232" s="69"/>
      <c r="Y1232" s="70"/>
      <c r="Z1232" s="69">
        <v>0</v>
      </c>
      <c r="AA1232" s="69"/>
      <c r="AB1232" s="69" t="s">
        <v>967</v>
      </c>
      <c r="AC1232" s="69"/>
    </row>
    <row r="1233" spans="1:29" x14ac:dyDescent="0.25">
      <c r="A1233" s="69"/>
      <c r="B1233" s="69"/>
      <c r="C1233" s="69"/>
      <c r="D1233" s="69"/>
      <c r="E1233" s="69" t="s">
        <v>12769</v>
      </c>
      <c r="F1233" s="69"/>
      <c r="G1233" s="69"/>
      <c r="H1233" s="69"/>
      <c r="I1233" s="69"/>
      <c r="J1233" s="69"/>
      <c r="K1233" s="69"/>
      <c r="L1233" s="69" t="s">
        <v>12768</v>
      </c>
      <c r="M1233" s="70">
        <v>24027.52</v>
      </c>
      <c r="N1233" s="69"/>
      <c r="O1233" s="69"/>
      <c r="P1233" s="69" t="s">
        <v>1751</v>
      </c>
      <c r="Q1233" s="69" t="s">
        <v>1917</v>
      </c>
      <c r="R1233" s="69"/>
      <c r="S1233" s="70">
        <v>24027.52</v>
      </c>
      <c r="T1233" s="70"/>
      <c r="U1233" s="69"/>
      <c r="V1233" s="69"/>
      <c r="W1233" s="69"/>
      <c r="X1233" s="69"/>
      <c r="Y1233" s="70"/>
      <c r="Z1233" s="69">
        <v>0</v>
      </c>
      <c r="AA1233" s="69"/>
      <c r="AB1233" s="69" t="s">
        <v>967</v>
      </c>
      <c r="AC1233" s="69"/>
    </row>
    <row r="1234" spans="1:29" x14ac:dyDescent="0.25">
      <c r="A1234" s="69"/>
      <c r="B1234" s="69"/>
      <c r="C1234" s="69"/>
      <c r="D1234" s="69"/>
      <c r="E1234" s="69" t="s">
        <v>12771</v>
      </c>
      <c r="F1234" s="69"/>
      <c r="G1234" s="69"/>
      <c r="H1234" s="69"/>
      <c r="I1234" s="69"/>
      <c r="J1234" s="69"/>
      <c r="K1234" s="69"/>
      <c r="L1234" s="69" t="s">
        <v>12770</v>
      </c>
      <c r="M1234" s="70">
        <v>1064.9000000000001</v>
      </c>
      <c r="N1234" s="69"/>
      <c r="O1234" s="69"/>
      <c r="P1234" s="69" t="s">
        <v>1751</v>
      </c>
      <c r="Q1234" s="69" t="s">
        <v>2448</v>
      </c>
      <c r="R1234" s="69"/>
      <c r="S1234" s="70">
        <v>1064.9000000000001</v>
      </c>
      <c r="T1234" s="70"/>
      <c r="U1234" s="69"/>
      <c r="V1234" s="69"/>
      <c r="W1234" s="69"/>
      <c r="X1234" s="69"/>
      <c r="Y1234" s="70"/>
      <c r="Z1234" s="69">
        <v>0</v>
      </c>
      <c r="AA1234" s="69"/>
      <c r="AB1234" s="69" t="s">
        <v>997</v>
      </c>
      <c r="AC1234" s="69"/>
    </row>
    <row r="1235" spans="1:29" x14ac:dyDescent="0.25">
      <c r="A1235" s="69"/>
      <c r="B1235" s="69"/>
      <c r="C1235" s="69"/>
      <c r="D1235" s="69"/>
      <c r="E1235" s="69" t="s">
        <v>12773</v>
      </c>
      <c r="F1235" s="69"/>
      <c r="G1235" s="69"/>
      <c r="H1235" s="69"/>
      <c r="I1235" s="69"/>
      <c r="J1235" s="69"/>
      <c r="K1235" s="69"/>
      <c r="L1235" s="69" t="s">
        <v>12772</v>
      </c>
      <c r="M1235" s="70">
        <v>41594.18</v>
      </c>
      <c r="N1235" s="69"/>
      <c r="O1235" s="69"/>
      <c r="P1235" s="69" t="s">
        <v>2157</v>
      </c>
      <c r="Q1235" s="69" t="s">
        <v>2326</v>
      </c>
      <c r="R1235" s="69"/>
      <c r="S1235" s="70">
        <v>41594.18</v>
      </c>
      <c r="T1235" s="70"/>
      <c r="U1235" s="69"/>
      <c r="V1235" s="69"/>
      <c r="W1235" s="69"/>
      <c r="X1235" s="69"/>
      <c r="Y1235" s="70"/>
      <c r="Z1235" s="69">
        <v>0</v>
      </c>
      <c r="AA1235" s="69"/>
      <c r="AB1235" s="69" t="s">
        <v>967</v>
      </c>
      <c r="AC1235" s="69"/>
    </row>
    <row r="1236" spans="1:29" x14ac:dyDescent="0.25">
      <c r="A1236" s="69"/>
      <c r="B1236" s="69"/>
      <c r="C1236" s="69"/>
      <c r="D1236" s="69"/>
      <c r="E1236" s="69" t="s">
        <v>12775</v>
      </c>
      <c r="F1236" s="69"/>
      <c r="G1236" s="69"/>
      <c r="H1236" s="69"/>
      <c r="I1236" s="69"/>
      <c r="J1236" s="69"/>
      <c r="K1236" s="69"/>
      <c r="L1236" s="69" t="s">
        <v>12774</v>
      </c>
      <c r="M1236" s="70">
        <v>83107.649999999994</v>
      </c>
      <c r="N1236" s="69"/>
      <c r="O1236" s="69"/>
      <c r="P1236" s="69" t="s">
        <v>1916</v>
      </c>
      <c r="Q1236" s="69" t="s">
        <v>2391</v>
      </c>
      <c r="R1236" s="69"/>
      <c r="S1236" s="70">
        <v>83107.649999999994</v>
      </c>
      <c r="T1236" s="70"/>
      <c r="U1236" s="69"/>
      <c r="V1236" s="69"/>
      <c r="W1236" s="69"/>
      <c r="X1236" s="69"/>
      <c r="Y1236" s="70"/>
      <c r="Z1236" s="69">
        <v>0</v>
      </c>
      <c r="AA1236" s="69"/>
      <c r="AB1236" s="69" t="s">
        <v>967</v>
      </c>
      <c r="AC1236" s="69"/>
    </row>
    <row r="1237" spans="1:29" x14ac:dyDescent="0.25">
      <c r="A1237" s="69"/>
      <c r="B1237" s="69"/>
      <c r="C1237" s="69"/>
      <c r="D1237" s="69"/>
      <c r="E1237" s="69" t="s">
        <v>12777</v>
      </c>
      <c r="F1237" s="69"/>
      <c r="G1237" s="69"/>
      <c r="H1237" s="69"/>
      <c r="I1237" s="69"/>
      <c r="J1237" s="69"/>
      <c r="K1237" s="69"/>
      <c r="L1237" s="69" t="s">
        <v>12776</v>
      </c>
      <c r="M1237" s="70">
        <v>82404.19</v>
      </c>
      <c r="N1237" s="69"/>
      <c r="O1237" s="69"/>
      <c r="P1237" s="69" t="s">
        <v>1112</v>
      </c>
      <c r="Q1237" s="69"/>
      <c r="R1237" s="69"/>
      <c r="S1237" s="70">
        <v>82404.19</v>
      </c>
      <c r="T1237" s="70"/>
      <c r="U1237" s="69"/>
      <c r="V1237" s="69"/>
      <c r="W1237" s="69"/>
      <c r="X1237" s="69"/>
      <c r="Y1237" s="70"/>
      <c r="Z1237" s="69">
        <v>0</v>
      </c>
      <c r="AA1237" s="69"/>
      <c r="AB1237" s="69" t="s">
        <v>967</v>
      </c>
      <c r="AC1237" s="69"/>
    </row>
    <row r="1238" spans="1:29" x14ac:dyDescent="0.25">
      <c r="A1238" s="69"/>
      <c r="B1238" s="69"/>
      <c r="C1238" s="69"/>
      <c r="D1238" s="69"/>
      <c r="E1238" s="69" t="s">
        <v>12779</v>
      </c>
      <c r="F1238" s="69"/>
      <c r="G1238" s="69"/>
      <c r="H1238" s="69"/>
      <c r="I1238" s="69"/>
      <c r="J1238" s="69"/>
      <c r="K1238" s="69"/>
      <c r="L1238" s="69" t="s">
        <v>12778</v>
      </c>
      <c r="M1238" s="70">
        <v>11975.34</v>
      </c>
      <c r="N1238" s="69"/>
      <c r="O1238" s="69"/>
      <c r="P1238" s="69" t="s">
        <v>1552</v>
      </c>
      <c r="Q1238" s="69" t="s">
        <v>2471</v>
      </c>
      <c r="R1238" s="69"/>
      <c r="S1238" s="70">
        <v>11975.34</v>
      </c>
      <c r="T1238" s="70"/>
      <c r="U1238" s="69"/>
      <c r="V1238" s="69"/>
      <c r="W1238" s="69"/>
      <c r="X1238" s="69"/>
      <c r="Y1238" s="70"/>
      <c r="Z1238" s="69">
        <v>0</v>
      </c>
      <c r="AA1238" s="69"/>
      <c r="AB1238" s="69" t="s">
        <v>967</v>
      </c>
      <c r="AC1238" s="69"/>
    </row>
    <row r="1239" spans="1:29" x14ac:dyDescent="0.25">
      <c r="A1239" s="69"/>
      <c r="B1239" s="69"/>
      <c r="C1239" s="69"/>
      <c r="D1239" s="69"/>
      <c r="E1239" s="69"/>
      <c r="F1239" s="69"/>
      <c r="G1239" s="69"/>
      <c r="H1239" s="69"/>
      <c r="I1239" s="69"/>
      <c r="J1239" s="69"/>
      <c r="K1239" s="69"/>
      <c r="L1239" s="69" t="s">
        <v>12780</v>
      </c>
      <c r="M1239" s="70">
        <v>102268.63400000001</v>
      </c>
      <c r="N1239" s="69"/>
      <c r="O1239" s="69"/>
      <c r="P1239" s="69"/>
      <c r="Q1239" s="69"/>
      <c r="R1239" s="69"/>
      <c r="S1239" s="69"/>
      <c r="T1239" s="70"/>
      <c r="U1239" s="69"/>
      <c r="V1239" s="69"/>
      <c r="W1239" s="69"/>
      <c r="X1239" s="69"/>
      <c r="Y1239" s="70"/>
      <c r="Z1239" s="69">
        <v>0</v>
      </c>
      <c r="AA1239" s="69"/>
      <c r="AB1239" s="69" t="s">
        <v>967</v>
      </c>
      <c r="AC1239" s="69"/>
    </row>
    <row r="1240" spans="1:29" x14ac:dyDescent="0.25">
      <c r="A1240" s="69"/>
      <c r="B1240" s="69"/>
      <c r="C1240" s="69"/>
      <c r="D1240" s="69"/>
      <c r="E1240" s="69"/>
      <c r="F1240" s="69"/>
      <c r="G1240" s="69"/>
      <c r="H1240" s="69"/>
      <c r="I1240" s="69"/>
      <c r="J1240" s="69"/>
      <c r="K1240" s="69"/>
      <c r="L1240" s="69" t="s">
        <v>12781</v>
      </c>
      <c r="M1240" s="70">
        <v>90033.63</v>
      </c>
      <c r="N1240" s="69"/>
      <c r="O1240" s="69"/>
      <c r="P1240" s="69"/>
      <c r="Q1240" s="69"/>
      <c r="R1240" s="69"/>
      <c r="S1240" s="69"/>
      <c r="T1240" s="70"/>
      <c r="U1240" s="69"/>
      <c r="V1240" s="69"/>
      <c r="W1240" s="69"/>
      <c r="X1240" s="69"/>
      <c r="Y1240" s="70"/>
      <c r="Z1240" s="69">
        <v>0</v>
      </c>
      <c r="AA1240" s="69"/>
      <c r="AB1240" s="69" t="s">
        <v>967</v>
      </c>
      <c r="AC1240" s="69"/>
    </row>
    <row r="1241" spans="1:29" x14ac:dyDescent="0.25">
      <c r="A1241" s="69"/>
      <c r="B1241" s="69"/>
      <c r="C1241" s="69"/>
      <c r="D1241" s="69"/>
      <c r="E1241" s="69"/>
      <c r="F1241" s="69"/>
      <c r="G1241" s="69"/>
      <c r="H1241" s="69"/>
      <c r="I1241" s="69"/>
      <c r="J1241" s="69"/>
      <c r="K1241" s="69"/>
      <c r="L1241" s="69" t="s">
        <v>12782</v>
      </c>
      <c r="M1241" s="70">
        <v>11367.35</v>
      </c>
      <c r="N1241" s="69"/>
      <c r="O1241" s="69"/>
      <c r="P1241" s="69"/>
      <c r="Q1241" s="69"/>
      <c r="R1241" s="69"/>
      <c r="S1241" s="69"/>
      <c r="T1241" s="70"/>
      <c r="U1241" s="69"/>
      <c r="V1241" s="69"/>
      <c r="W1241" s="69"/>
      <c r="X1241" s="69"/>
      <c r="Y1241" s="70"/>
      <c r="Z1241" s="69">
        <v>0</v>
      </c>
      <c r="AA1241" s="69"/>
      <c r="AB1241" s="69" t="s">
        <v>997</v>
      </c>
      <c r="AC1241" s="69"/>
    </row>
    <row r="1242" spans="1:29" x14ac:dyDescent="0.25">
      <c r="A1242" s="69"/>
      <c r="B1242" s="69"/>
      <c r="C1242" s="69"/>
      <c r="D1242" s="69"/>
      <c r="E1242" s="69"/>
      <c r="F1242" s="69"/>
      <c r="G1242" s="69"/>
      <c r="H1242" s="69"/>
      <c r="I1242" s="69"/>
      <c r="J1242" s="69"/>
      <c r="K1242" s="69"/>
      <c r="L1242" s="69" t="s">
        <v>12783</v>
      </c>
      <c r="M1242" s="70">
        <v>66546.69</v>
      </c>
      <c r="N1242" s="69"/>
      <c r="O1242" s="69"/>
      <c r="P1242" s="69"/>
      <c r="Q1242" s="69"/>
      <c r="R1242" s="69"/>
      <c r="S1242" s="69"/>
      <c r="T1242" s="70"/>
      <c r="U1242" s="69"/>
      <c r="V1242" s="69"/>
      <c r="W1242" s="69"/>
      <c r="X1242" s="69"/>
      <c r="Y1242" s="70"/>
      <c r="Z1242" s="69">
        <v>0</v>
      </c>
      <c r="AA1242" s="69"/>
      <c r="AB1242" s="69" t="s">
        <v>967</v>
      </c>
      <c r="AC1242" s="69"/>
    </row>
    <row r="1243" spans="1:29" x14ac:dyDescent="0.25">
      <c r="A1243" s="69"/>
      <c r="B1243" s="69"/>
      <c r="C1243" s="69"/>
      <c r="D1243" s="69"/>
      <c r="E1243" s="69"/>
      <c r="F1243" s="69"/>
      <c r="G1243" s="69"/>
      <c r="H1243" s="69"/>
      <c r="I1243" s="69"/>
      <c r="J1243" s="69"/>
      <c r="K1243" s="69"/>
      <c r="L1243" s="69" t="s">
        <v>12784</v>
      </c>
      <c r="M1243" s="70">
        <v>53778.993999999999</v>
      </c>
      <c r="N1243" s="69"/>
      <c r="O1243" s="69"/>
      <c r="P1243" s="69"/>
      <c r="Q1243" s="69"/>
      <c r="R1243" s="69"/>
      <c r="S1243" s="69"/>
      <c r="T1243" s="70"/>
      <c r="U1243" s="69"/>
      <c r="V1243" s="69"/>
      <c r="W1243" s="69"/>
      <c r="X1243" s="69"/>
      <c r="Y1243" s="70"/>
      <c r="Z1243" s="69">
        <v>0</v>
      </c>
      <c r="AA1243" s="69"/>
      <c r="AB1243" s="69" t="s">
        <v>967</v>
      </c>
      <c r="AC1243" s="69"/>
    </row>
    <row r="1244" spans="1:29" x14ac:dyDescent="0.25">
      <c r="A1244" s="69"/>
      <c r="B1244" s="69"/>
      <c r="C1244" s="69"/>
      <c r="D1244" s="69"/>
      <c r="E1244" s="69"/>
      <c r="F1244" s="69"/>
      <c r="G1244" s="69"/>
      <c r="H1244" s="69"/>
      <c r="I1244" s="69"/>
      <c r="J1244" s="69"/>
      <c r="K1244" s="69"/>
      <c r="L1244" s="69" t="s">
        <v>12785</v>
      </c>
      <c r="M1244" s="70">
        <v>141326.03</v>
      </c>
      <c r="N1244" s="69"/>
      <c r="O1244" s="69"/>
      <c r="P1244" s="69"/>
      <c r="Q1244" s="69"/>
      <c r="R1244" s="69"/>
      <c r="S1244" s="69"/>
      <c r="T1244" s="70"/>
      <c r="U1244" s="69"/>
      <c r="V1244" s="69"/>
      <c r="W1244" s="69"/>
      <c r="X1244" s="69"/>
      <c r="Y1244" s="70"/>
      <c r="Z1244" s="69">
        <v>0</v>
      </c>
      <c r="AA1244" s="69"/>
      <c r="AB1244" s="69" t="s">
        <v>967</v>
      </c>
      <c r="AC1244" s="69"/>
    </row>
    <row r="1245" spans="1:29" x14ac:dyDescent="0.25">
      <c r="A1245" s="71" t="s">
        <v>193</v>
      </c>
      <c r="B1245" s="71"/>
      <c r="C1245" s="71"/>
      <c r="D1245" s="71"/>
      <c r="E1245" s="71"/>
      <c r="F1245" s="71"/>
      <c r="G1245" s="71"/>
      <c r="H1245" s="71"/>
      <c r="I1245" s="71"/>
      <c r="J1245" s="72">
        <v>1413152.58</v>
      </c>
      <c r="K1245" s="71"/>
      <c r="L1245" s="71"/>
      <c r="M1245" s="72">
        <v>1316089.2380000001</v>
      </c>
      <c r="N1245" s="72">
        <v>97063.341999999946</v>
      </c>
      <c r="O1245" s="71"/>
      <c r="P1245" s="71"/>
      <c r="Q1245" s="71"/>
      <c r="R1245" s="71"/>
      <c r="S1245" s="72">
        <v>850767.91000000027</v>
      </c>
      <c r="T1245" s="72">
        <v>0</v>
      </c>
      <c r="U1245" s="71"/>
      <c r="V1245" s="71"/>
      <c r="W1245" s="71"/>
      <c r="X1245" s="72">
        <v>850767.91000000027</v>
      </c>
      <c r="Y1245" s="72">
        <v>0</v>
      </c>
      <c r="Z1245" s="72">
        <v>0</v>
      </c>
      <c r="AA1245" s="69"/>
      <c r="AB1245" s="69"/>
      <c r="AC1245" s="69"/>
    </row>
    <row r="1246" spans="1:29" ht="30" x14ac:dyDescent="0.25">
      <c r="A1246" s="68" t="s">
        <v>12786</v>
      </c>
      <c r="B1246" s="69" t="s">
        <v>11732</v>
      </c>
      <c r="C1246" s="69" t="s">
        <v>215</v>
      </c>
      <c r="D1246" s="69" t="s">
        <v>12088</v>
      </c>
      <c r="E1246" s="69" t="s">
        <v>12788</v>
      </c>
      <c r="F1246" s="69" t="s">
        <v>10255</v>
      </c>
      <c r="G1246" s="69" t="s">
        <v>1380</v>
      </c>
      <c r="H1246" s="69" t="s">
        <v>1729</v>
      </c>
      <c r="I1246" s="69" t="s">
        <v>1236</v>
      </c>
      <c r="J1246" s="70">
        <v>6181</v>
      </c>
      <c r="K1246" s="69" t="s">
        <v>2708</v>
      </c>
      <c r="L1246" s="69" t="s">
        <v>12787</v>
      </c>
      <c r="M1246" s="70">
        <v>6172.6</v>
      </c>
      <c r="N1246" s="69"/>
      <c r="O1246" s="69"/>
      <c r="P1246" s="69" t="s">
        <v>2136</v>
      </c>
      <c r="Q1246" s="69" t="s">
        <v>1814</v>
      </c>
      <c r="R1246" s="69"/>
      <c r="S1246" s="70">
        <v>6172.6</v>
      </c>
      <c r="T1246" s="70"/>
      <c r="U1246" s="69"/>
      <c r="V1246" s="69"/>
      <c r="W1246" s="69"/>
      <c r="X1246" s="69"/>
      <c r="Y1246" s="70"/>
      <c r="Z1246" s="69">
        <v>0</v>
      </c>
      <c r="AA1246" s="69" t="s">
        <v>966</v>
      </c>
      <c r="AB1246" s="69" t="s">
        <v>997</v>
      </c>
      <c r="AC1246" s="69" t="s">
        <v>12789</v>
      </c>
    </row>
    <row r="1247" spans="1:29" x14ac:dyDescent="0.25">
      <c r="A1247" s="71" t="s">
        <v>193</v>
      </c>
      <c r="B1247" s="71"/>
      <c r="C1247" s="71"/>
      <c r="D1247" s="71"/>
      <c r="E1247" s="71"/>
      <c r="F1247" s="71"/>
      <c r="G1247" s="71"/>
      <c r="H1247" s="71"/>
      <c r="I1247" s="71"/>
      <c r="J1247" s="72">
        <v>6181</v>
      </c>
      <c r="K1247" s="71"/>
      <c r="L1247" s="71"/>
      <c r="M1247" s="72">
        <v>6172.6</v>
      </c>
      <c r="N1247" s="72">
        <v>8.3999999999996362</v>
      </c>
      <c r="O1247" s="71"/>
      <c r="P1247" s="71"/>
      <c r="Q1247" s="71"/>
      <c r="R1247" s="71"/>
      <c r="S1247" s="72">
        <v>6172.6</v>
      </c>
      <c r="T1247" s="72">
        <v>0</v>
      </c>
      <c r="U1247" s="71"/>
      <c r="V1247" s="71"/>
      <c r="W1247" s="71"/>
      <c r="X1247" s="72">
        <v>6172.6</v>
      </c>
      <c r="Y1247" s="72">
        <v>0</v>
      </c>
      <c r="Z1247" s="72">
        <v>0</v>
      </c>
      <c r="AA1247" s="69"/>
      <c r="AB1247" s="69"/>
      <c r="AC1247" s="69"/>
    </row>
    <row r="1248" spans="1:29" ht="30" x14ac:dyDescent="0.25">
      <c r="A1248" s="68" t="s">
        <v>12790</v>
      </c>
      <c r="B1248" s="69" t="s">
        <v>12791</v>
      </c>
      <c r="C1248" s="69" t="s">
        <v>12792</v>
      </c>
      <c r="D1248" s="69" t="s">
        <v>10689</v>
      </c>
      <c r="E1248" s="69" t="s">
        <v>12794</v>
      </c>
      <c r="F1248" s="69" t="s">
        <v>10612</v>
      </c>
      <c r="G1248" s="69" t="s">
        <v>1741</v>
      </c>
      <c r="H1248" s="69" t="s">
        <v>2170</v>
      </c>
      <c r="I1248" s="69" t="s">
        <v>1236</v>
      </c>
      <c r="J1248" s="70">
        <v>832190.85</v>
      </c>
      <c r="K1248" s="69" t="s">
        <v>2708</v>
      </c>
      <c r="L1248" s="69" t="s">
        <v>12793</v>
      </c>
      <c r="M1248" s="70">
        <v>8208.59</v>
      </c>
      <c r="N1248" s="69"/>
      <c r="O1248" s="69"/>
      <c r="P1248" s="69" t="s">
        <v>9028</v>
      </c>
      <c r="Q1248" s="69" t="s">
        <v>971</v>
      </c>
      <c r="R1248" s="69"/>
      <c r="S1248" s="70">
        <v>8208.59</v>
      </c>
      <c r="T1248" s="70"/>
      <c r="U1248" s="69"/>
      <c r="V1248" s="69"/>
      <c r="W1248" s="69"/>
      <c r="X1248" s="69"/>
      <c r="Y1248" s="70"/>
      <c r="Z1248" s="69">
        <v>0</v>
      </c>
      <c r="AA1248" s="69" t="s">
        <v>966</v>
      </c>
      <c r="AB1248" s="69" t="s">
        <v>997</v>
      </c>
      <c r="AC1248" s="69" t="s">
        <v>12795</v>
      </c>
    </row>
    <row r="1249" spans="1:29" x14ac:dyDescent="0.25">
      <c r="A1249" s="69"/>
      <c r="B1249" s="69"/>
      <c r="C1249" s="69"/>
      <c r="D1249" s="69"/>
      <c r="E1249" s="69" t="s">
        <v>12797</v>
      </c>
      <c r="F1249" s="69"/>
      <c r="G1249" s="69"/>
      <c r="H1249" s="69"/>
      <c r="I1249" s="69"/>
      <c r="J1249" s="69"/>
      <c r="K1249" s="69"/>
      <c r="L1249" s="69" t="s">
        <v>12796</v>
      </c>
      <c r="M1249" s="70">
        <v>426283.73</v>
      </c>
      <c r="N1249" s="69"/>
      <c r="O1249" s="69"/>
      <c r="P1249" s="69" t="s">
        <v>2388</v>
      </c>
      <c r="Q1249" s="69"/>
      <c r="R1249" s="69"/>
      <c r="S1249" s="70">
        <v>426283.73</v>
      </c>
      <c r="T1249" s="70"/>
      <c r="U1249" s="69"/>
      <c r="V1249" s="69"/>
      <c r="W1249" s="69"/>
      <c r="X1249" s="69"/>
      <c r="Y1249" s="70"/>
      <c r="Z1249" s="69">
        <v>0</v>
      </c>
      <c r="AA1249" s="69"/>
      <c r="AB1249" s="69" t="s">
        <v>967</v>
      </c>
      <c r="AC1249" s="69"/>
    </row>
    <row r="1250" spans="1:29" x14ac:dyDescent="0.25">
      <c r="A1250" s="69"/>
      <c r="B1250" s="69"/>
      <c r="C1250" s="69"/>
      <c r="D1250" s="69"/>
      <c r="E1250" s="69" t="s">
        <v>12799</v>
      </c>
      <c r="F1250" s="69"/>
      <c r="G1250" s="69"/>
      <c r="H1250" s="69"/>
      <c r="I1250" s="69"/>
      <c r="J1250" s="69"/>
      <c r="K1250" s="69"/>
      <c r="L1250" s="69" t="s">
        <v>12798</v>
      </c>
      <c r="M1250" s="70">
        <v>185364</v>
      </c>
      <c r="N1250" s="69"/>
      <c r="O1250" s="69"/>
      <c r="P1250" s="69" t="s">
        <v>1542</v>
      </c>
      <c r="Q1250" s="69" t="s">
        <v>9087</v>
      </c>
      <c r="R1250" s="69"/>
      <c r="S1250" s="70">
        <v>185364</v>
      </c>
      <c r="T1250" s="70"/>
      <c r="U1250" s="69"/>
      <c r="V1250" s="69"/>
      <c r="W1250" s="69"/>
      <c r="X1250" s="69"/>
      <c r="Y1250" s="70"/>
      <c r="Z1250" s="69">
        <v>0</v>
      </c>
      <c r="AA1250" s="69"/>
      <c r="AB1250" s="69" t="s">
        <v>967</v>
      </c>
      <c r="AC1250" s="69"/>
    </row>
    <row r="1251" spans="1:29" x14ac:dyDescent="0.25">
      <c r="A1251" s="69"/>
      <c r="B1251" s="69"/>
      <c r="C1251" s="69"/>
      <c r="D1251" s="69"/>
      <c r="E1251" s="69" t="s">
        <v>12801</v>
      </c>
      <c r="F1251" s="69"/>
      <c r="G1251" s="69"/>
      <c r="H1251" s="69"/>
      <c r="I1251" s="69"/>
      <c r="J1251" s="69"/>
      <c r="K1251" s="69"/>
      <c r="L1251" s="69" t="s">
        <v>12800</v>
      </c>
      <c r="M1251" s="70">
        <v>187051.78</v>
      </c>
      <c r="N1251" s="69"/>
      <c r="O1251" s="69"/>
      <c r="P1251" s="69" t="s">
        <v>1542</v>
      </c>
      <c r="Q1251" s="69" t="s">
        <v>4269</v>
      </c>
      <c r="R1251" s="69"/>
      <c r="S1251" s="70">
        <v>187051.78</v>
      </c>
      <c r="T1251" s="70"/>
      <c r="U1251" s="69"/>
      <c r="V1251" s="69"/>
      <c r="W1251" s="69"/>
      <c r="X1251" s="69"/>
      <c r="Y1251" s="70"/>
      <c r="Z1251" s="69">
        <v>0</v>
      </c>
      <c r="AA1251" s="69"/>
      <c r="AB1251" s="69" t="s">
        <v>967</v>
      </c>
      <c r="AC1251" s="69"/>
    </row>
    <row r="1252" spans="1:29" x14ac:dyDescent="0.25">
      <c r="A1252" s="69"/>
      <c r="B1252" s="69"/>
      <c r="C1252" s="69"/>
      <c r="D1252" s="69"/>
      <c r="E1252" s="69" t="s">
        <v>12803</v>
      </c>
      <c r="F1252" s="69"/>
      <c r="G1252" s="69"/>
      <c r="H1252" s="69"/>
      <c r="I1252" s="69"/>
      <c r="J1252" s="69"/>
      <c r="K1252" s="69"/>
      <c r="L1252" s="69" t="s">
        <v>12802</v>
      </c>
      <c r="M1252" s="70">
        <v>9349.5</v>
      </c>
      <c r="N1252" s="69"/>
      <c r="O1252" s="69"/>
      <c r="P1252" s="69" t="s">
        <v>1729</v>
      </c>
      <c r="Q1252" s="69"/>
      <c r="R1252" s="69"/>
      <c r="S1252" s="70">
        <v>9349.5</v>
      </c>
      <c r="T1252" s="70"/>
      <c r="U1252" s="69"/>
      <c r="V1252" s="69"/>
      <c r="W1252" s="69"/>
      <c r="X1252" s="69"/>
      <c r="Y1252" s="70"/>
      <c r="Z1252" s="69">
        <v>0</v>
      </c>
      <c r="AA1252" s="69"/>
      <c r="AB1252" s="69" t="s">
        <v>997</v>
      </c>
      <c r="AC1252" s="69"/>
    </row>
    <row r="1253" spans="1:29" x14ac:dyDescent="0.25">
      <c r="A1253" s="71" t="s">
        <v>193</v>
      </c>
      <c r="B1253" s="71"/>
      <c r="C1253" s="71"/>
      <c r="D1253" s="71"/>
      <c r="E1253" s="71"/>
      <c r="F1253" s="71"/>
      <c r="G1253" s="71"/>
      <c r="H1253" s="71"/>
      <c r="I1253" s="71"/>
      <c r="J1253" s="72">
        <v>832190.85</v>
      </c>
      <c r="K1253" s="71"/>
      <c r="L1253" s="71"/>
      <c r="M1253" s="72">
        <v>816257.60000000009</v>
      </c>
      <c r="N1253" s="72">
        <v>15933.249999999884</v>
      </c>
      <c r="O1253" s="71"/>
      <c r="P1253" s="71"/>
      <c r="Q1253" s="71"/>
      <c r="R1253" s="71"/>
      <c r="S1253" s="72">
        <v>816257.60000000009</v>
      </c>
      <c r="T1253" s="72">
        <v>0</v>
      </c>
      <c r="U1253" s="71"/>
      <c r="V1253" s="71"/>
      <c r="W1253" s="71"/>
      <c r="X1253" s="72">
        <v>816257.60000000009</v>
      </c>
      <c r="Y1253" s="72">
        <v>0</v>
      </c>
      <c r="Z1253" s="72">
        <v>0</v>
      </c>
      <c r="AA1253" s="69"/>
      <c r="AB1253" s="69"/>
      <c r="AC1253" s="69"/>
    </row>
    <row r="1254" spans="1:29" ht="30" x14ac:dyDescent="0.25">
      <c r="A1254" s="68" t="s">
        <v>12804</v>
      </c>
      <c r="B1254" s="69" t="s">
        <v>10609</v>
      </c>
      <c r="C1254" s="69" t="s">
        <v>12805</v>
      </c>
      <c r="D1254" s="69" t="s">
        <v>11178</v>
      </c>
      <c r="E1254" s="69" t="s">
        <v>12807</v>
      </c>
      <c r="F1254" s="69" t="s">
        <v>10612</v>
      </c>
      <c r="G1254" s="69" t="s">
        <v>1741</v>
      </c>
      <c r="H1254" s="69" t="s">
        <v>1729</v>
      </c>
      <c r="I1254" s="69" t="s">
        <v>1236</v>
      </c>
      <c r="J1254" s="70">
        <v>19747.419999999998</v>
      </c>
      <c r="K1254" s="69" t="s">
        <v>2708</v>
      </c>
      <c r="L1254" s="69" t="s">
        <v>12806</v>
      </c>
      <c r="M1254" s="70">
        <v>19710.23</v>
      </c>
      <c r="N1254" s="69"/>
      <c r="O1254" s="69"/>
      <c r="P1254" s="69" t="s">
        <v>1624</v>
      </c>
      <c r="Q1254" s="69" t="s">
        <v>2219</v>
      </c>
      <c r="R1254" s="69"/>
      <c r="S1254" s="70">
        <v>19710.23</v>
      </c>
      <c r="T1254" s="70"/>
      <c r="U1254" s="69"/>
      <c r="V1254" s="69"/>
      <c r="W1254" s="69"/>
      <c r="X1254" s="69"/>
      <c r="Y1254" s="70"/>
      <c r="Z1254" s="69">
        <v>0</v>
      </c>
      <c r="AA1254" s="69" t="s">
        <v>966</v>
      </c>
      <c r="AB1254" s="69" t="s">
        <v>967</v>
      </c>
      <c r="AC1254" s="69" t="s">
        <v>12808</v>
      </c>
    </row>
    <row r="1255" spans="1:29" x14ac:dyDescent="0.25">
      <c r="A1255" s="71" t="s">
        <v>193</v>
      </c>
      <c r="B1255" s="71"/>
      <c r="C1255" s="71"/>
      <c r="D1255" s="71"/>
      <c r="E1255" s="71"/>
      <c r="F1255" s="71"/>
      <c r="G1255" s="71"/>
      <c r="H1255" s="71"/>
      <c r="I1255" s="71"/>
      <c r="J1255" s="72">
        <v>19747.419999999998</v>
      </c>
      <c r="K1255" s="71"/>
      <c r="L1255" s="71"/>
      <c r="M1255" s="72">
        <v>19710.23</v>
      </c>
      <c r="N1255" s="72">
        <v>37.18999999999869</v>
      </c>
      <c r="O1255" s="71"/>
      <c r="P1255" s="71"/>
      <c r="Q1255" s="71"/>
      <c r="R1255" s="71"/>
      <c r="S1255" s="72">
        <v>19710.23</v>
      </c>
      <c r="T1255" s="72">
        <v>0</v>
      </c>
      <c r="U1255" s="71"/>
      <c r="V1255" s="71"/>
      <c r="W1255" s="71"/>
      <c r="X1255" s="72">
        <v>19710.23</v>
      </c>
      <c r="Y1255" s="72">
        <v>0</v>
      </c>
      <c r="Z1255" s="72">
        <v>0</v>
      </c>
      <c r="AA1255" s="69"/>
      <c r="AB1255" s="69"/>
      <c r="AC1255" s="69"/>
    </row>
    <row r="1256" spans="1:29" ht="30" x14ac:dyDescent="0.25">
      <c r="A1256" s="68" t="s">
        <v>12809</v>
      </c>
      <c r="B1256" s="69" t="s">
        <v>11214</v>
      </c>
      <c r="C1256" s="69" t="s">
        <v>208</v>
      </c>
      <c r="D1256" s="69" t="s">
        <v>11209</v>
      </c>
      <c r="E1256" s="69" t="s">
        <v>12811</v>
      </c>
      <c r="F1256" s="69" t="s">
        <v>10543</v>
      </c>
      <c r="G1256" s="69" t="s">
        <v>2180</v>
      </c>
      <c r="H1256" s="69" t="s">
        <v>3099</v>
      </c>
      <c r="I1256" s="69" t="s">
        <v>962</v>
      </c>
      <c r="J1256" s="70">
        <v>5252</v>
      </c>
      <c r="K1256" s="69" t="s">
        <v>2708</v>
      </c>
      <c r="L1256" s="69" t="s">
        <v>12810</v>
      </c>
      <c r="M1256" s="70">
        <v>5252</v>
      </c>
      <c r="N1256" s="69"/>
      <c r="O1256" s="69"/>
      <c r="P1256" s="69" t="s">
        <v>1538</v>
      </c>
      <c r="Q1256" s="69" t="s">
        <v>1218</v>
      </c>
      <c r="R1256" s="69"/>
      <c r="S1256" s="70">
        <v>5252</v>
      </c>
      <c r="T1256" s="70"/>
      <c r="U1256" s="69"/>
      <c r="V1256" s="69"/>
      <c r="W1256" s="69"/>
      <c r="X1256" s="69"/>
      <c r="Y1256" s="70"/>
      <c r="Z1256" s="69">
        <v>0</v>
      </c>
      <c r="AA1256" s="69" t="s">
        <v>966</v>
      </c>
      <c r="AB1256" s="69" t="s">
        <v>1144</v>
      </c>
      <c r="AC1256" s="69"/>
    </row>
    <row r="1257" spans="1:29" x14ac:dyDescent="0.25">
      <c r="A1257" s="71" t="s">
        <v>193</v>
      </c>
      <c r="B1257" s="71"/>
      <c r="C1257" s="71"/>
      <c r="D1257" s="71"/>
      <c r="E1257" s="71"/>
      <c r="F1257" s="71"/>
      <c r="G1257" s="71"/>
      <c r="H1257" s="71"/>
      <c r="I1257" s="71"/>
      <c r="J1257" s="72">
        <v>5252</v>
      </c>
      <c r="K1257" s="71"/>
      <c r="L1257" s="71"/>
      <c r="M1257" s="72">
        <v>5252</v>
      </c>
      <c r="N1257" s="72">
        <v>0</v>
      </c>
      <c r="O1257" s="71"/>
      <c r="P1257" s="71"/>
      <c r="Q1257" s="71"/>
      <c r="R1257" s="71"/>
      <c r="S1257" s="72">
        <v>5252</v>
      </c>
      <c r="T1257" s="72">
        <v>0</v>
      </c>
      <c r="U1257" s="71"/>
      <c r="V1257" s="71"/>
      <c r="W1257" s="71"/>
      <c r="X1257" s="72">
        <v>5252</v>
      </c>
      <c r="Y1257" s="72">
        <v>0</v>
      </c>
      <c r="Z1257" s="72">
        <v>0</v>
      </c>
      <c r="AA1257" s="69"/>
      <c r="AB1257" s="69"/>
      <c r="AC1257" s="69"/>
    </row>
    <row r="1258" spans="1:29" ht="50" x14ac:dyDescent="0.25">
      <c r="A1258" s="68" t="s">
        <v>12812</v>
      </c>
      <c r="B1258" s="69" t="s">
        <v>12813</v>
      </c>
      <c r="C1258" s="69" t="s">
        <v>12814</v>
      </c>
      <c r="D1258" s="69" t="s">
        <v>2216</v>
      </c>
      <c r="E1258" s="69" t="s">
        <v>12817</v>
      </c>
      <c r="F1258" s="69" t="s">
        <v>11241</v>
      </c>
      <c r="G1258" s="69" t="s">
        <v>12815</v>
      </c>
      <c r="H1258" s="69" t="s">
        <v>1764</v>
      </c>
      <c r="I1258" s="69" t="s">
        <v>1236</v>
      </c>
      <c r="J1258" s="70">
        <v>433996.56</v>
      </c>
      <c r="K1258" s="69" t="s">
        <v>2708</v>
      </c>
      <c r="L1258" s="69" t="s">
        <v>12816</v>
      </c>
      <c r="M1258" s="70">
        <v>95370.880000000005</v>
      </c>
      <c r="N1258" s="69"/>
      <c r="O1258" s="69"/>
      <c r="P1258" s="69" t="s">
        <v>1624</v>
      </c>
      <c r="Q1258" s="69" t="s">
        <v>2189</v>
      </c>
      <c r="R1258" s="69"/>
      <c r="S1258" s="70">
        <v>95370.880000000005</v>
      </c>
      <c r="T1258" s="70"/>
      <c r="U1258" s="69" t="s">
        <v>2189</v>
      </c>
      <c r="V1258" s="73">
        <v>21</v>
      </c>
      <c r="W1258" s="69" t="s">
        <v>2189</v>
      </c>
      <c r="X1258" s="69"/>
      <c r="Y1258" s="70"/>
      <c r="Z1258" s="69">
        <v>74.239999999999995</v>
      </c>
      <c r="AA1258" s="69" t="s">
        <v>966</v>
      </c>
      <c r="AB1258" s="69" t="s">
        <v>967</v>
      </c>
      <c r="AC1258" s="69" t="s">
        <v>12818</v>
      </c>
    </row>
    <row r="1259" spans="1:29" x14ac:dyDescent="0.25">
      <c r="A1259" s="69"/>
      <c r="B1259" s="69"/>
      <c r="C1259" s="69"/>
      <c r="D1259" s="69"/>
      <c r="E1259" s="69"/>
      <c r="F1259" s="69"/>
      <c r="G1259" s="69"/>
      <c r="H1259" s="69"/>
      <c r="I1259" s="69"/>
      <c r="J1259" s="69"/>
      <c r="K1259" s="69"/>
      <c r="L1259" s="69" t="s">
        <v>12819</v>
      </c>
      <c r="M1259" s="70">
        <v>1270.4000000000001</v>
      </c>
      <c r="N1259" s="69"/>
      <c r="O1259" s="69"/>
      <c r="P1259" s="69"/>
      <c r="Q1259" s="69"/>
      <c r="R1259" s="69"/>
      <c r="S1259" s="69"/>
      <c r="T1259" s="70"/>
      <c r="U1259" s="69"/>
      <c r="V1259" s="69"/>
      <c r="W1259" s="69"/>
      <c r="X1259" s="69"/>
      <c r="Y1259" s="70"/>
      <c r="Z1259" s="69">
        <v>0</v>
      </c>
      <c r="AA1259" s="69"/>
      <c r="AB1259" s="69" t="s">
        <v>997</v>
      </c>
      <c r="AC1259" s="69"/>
    </row>
    <row r="1260" spans="1:29" x14ac:dyDescent="0.25">
      <c r="A1260" s="69"/>
      <c r="B1260" s="69"/>
      <c r="C1260" s="69"/>
      <c r="D1260" s="69"/>
      <c r="E1260" s="69"/>
      <c r="F1260" s="69"/>
      <c r="G1260" s="69"/>
      <c r="H1260" s="69"/>
      <c r="I1260" s="69"/>
      <c r="J1260" s="69"/>
      <c r="K1260" s="69"/>
      <c r="L1260" s="69" t="s">
        <v>12820</v>
      </c>
      <c r="M1260" s="70">
        <v>2055.7800000000002</v>
      </c>
      <c r="N1260" s="69"/>
      <c r="O1260" s="69"/>
      <c r="P1260" s="69"/>
      <c r="Q1260" s="69"/>
      <c r="R1260" s="69"/>
      <c r="S1260" s="69"/>
      <c r="T1260" s="70"/>
      <c r="U1260" s="69"/>
      <c r="V1260" s="69"/>
      <c r="W1260" s="69"/>
      <c r="X1260" s="69"/>
      <c r="Y1260" s="70"/>
      <c r="Z1260" s="69">
        <v>0</v>
      </c>
      <c r="AA1260" s="69"/>
      <c r="AB1260" s="69" t="s">
        <v>997</v>
      </c>
      <c r="AC1260" s="69"/>
    </row>
    <row r="1261" spans="1:29" x14ac:dyDescent="0.25">
      <c r="A1261" s="69"/>
      <c r="B1261" s="69"/>
      <c r="C1261" s="69"/>
      <c r="D1261" s="69"/>
      <c r="E1261" s="69"/>
      <c r="F1261" s="69"/>
      <c r="G1261" s="69"/>
      <c r="H1261" s="69"/>
      <c r="I1261" s="69"/>
      <c r="J1261" s="69"/>
      <c r="K1261" s="69"/>
      <c r="L1261" s="69" t="s">
        <v>12821</v>
      </c>
      <c r="M1261" s="70">
        <v>182078.13</v>
      </c>
      <c r="N1261" s="69"/>
      <c r="O1261" s="69"/>
      <c r="P1261" s="69"/>
      <c r="Q1261" s="69"/>
      <c r="R1261" s="69"/>
      <c r="S1261" s="69"/>
      <c r="T1261" s="70"/>
      <c r="U1261" s="69"/>
      <c r="V1261" s="69"/>
      <c r="W1261" s="69"/>
      <c r="X1261" s="69"/>
      <c r="Y1261" s="70"/>
      <c r="Z1261" s="69">
        <v>0</v>
      </c>
      <c r="AA1261" s="69"/>
      <c r="AB1261" s="69" t="s">
        <v>967</v>
      </c>
      <c r="AC1261" s="69"/>
    </row>
    <row r="1262" spans="1:29" x14ac:dyDescent="0.25">
      <c r="A1262" s="69"/>
      <c r="B1262" s="69"/>
      <c r="C1262" s="69"/>
      <c r="D1262" s="69"/>
      <c r="E1262" s="69"/>
      <c r="F1262" s="69"/>
      <c r="G1262" s="69"/>
      <c r="H1262" s="69"/>
      <c r="I1262" s="69"/>
      <c r="J1262" s="69"/>
      <c r="K1262" s="69"/>
      <c r="L1262" s="69" t="s">
        <v>12822</v>
      </c>
      <c r="M1262" s="70">
        <v>16175.55</v>
      </c>
      <c r="N1262" s="69"/>
      <c r="O1262" s="69"/>
      <c r="P1262" s="69"/>
      <c r="Q1262" s="69"/>
      <c r="R1262" s="69"/>
      <c r="S1262" s="69"/>
      <c r="T1262" s="70"/>
      <c r="U1262" s="69"/>
      <c r="V1262" s="69"/>
      <c r="W1262" s="69"/>
      <c r="X1262" s="69"/>
      <c r="Y1262" s="70"/>
      <c r="Z1262" s="69">
        <v>0</v>
      </c>
      <c r="AA1262" s="69"/>
      <c r="AB1262" s="69" t="s">
        <v>967</v>
      </c>
      <c r="AC1262" s="69"/>
    </row>
    <row r="1263" spans="1:29" x14ac:dyDescent="0.25">
      <c r="A1263" s="69"/>
      <c r="B1263" s="69"/>
      <c r="C1263" s="69"/>
      <c r="D1263" s="69"/>
      <c r="E1263" s="69"/>
      <c r="F1263" s="69"/>
      <c r="G1263" s="69"/>
      <c r="H1263" s="69"/>
      <c r="I1263" s="69"/>
      <c r="J1263" s="69"/>
      <c r="K1263" s="69"/>
      <c r="L1263" s="69" t="s">
        <v>12823</v>
      </c>
      <c r="M1263" s="70">
        <v>5358.29</v>
      </c>
      <c r="N1263" s="69"/>
      <c r="O1263" s="69"/>
      <c r="P1263" s="69"/>
      <c r="Q1263" s="69"/>
      <c r="R1263" s="69"/>
      <c r="S1263" s="69"/>
      <c r="T1263" s="70"/>
      <c r="U1263" s="69"/>
      <c r="V1263" s="69"/>
      <c r="W1263" s="69"/>
      <c r="X1263" s="69"/>
      <c r="Y1263" s="70"/>
      <c r="Z1263" s="69">
        <v>0</v>
      </c>
      <c r="AA1263" s="69"/>
      <c r="AB1263" s="69" t="s">
        <v>967</v>
      </c>
      <c r="AC1263" s="69"/>
    </row>
    <row r="1264" spans="1:29" x14ac:dyDescent="0.25">
      <c r="A1264" s="69"/>
      <c r="B1264" s="69"/>
      <c r="C1264" s="69"/>
      <c r="D1264" s="69"/>
      <c r="E1264" s="69"/>
      <c r="F1264" s="69"/>
      <c r="G1264" s="69"/>
      <c r="H1264" s="69"/>
      <c r="I1264" s="69"/>
      <c r="J1264" s="69"/>
      <c r="K1264" s="69"/>
      <c r="L1264" s="69" t="s">
        <v>12824</v>
      </c>
      <c r="M1264" s="70">
        <v>3265.16</v>
      </c>
      <c r="N1264" s="69"/>
      <c r="O1264" s="69"/>
      <c r="P1264" s="69"/>
      <c r="Q1264" s="69"/>
      <c r="R1264" s="69"/>
      <c r="S1264" s="69"/>
      <c r="T1264" s="70"/>
      <c r="U1264" s="69"/>
      <c r="V1264" s="69"/>
      <c r="W1264" s="69"/>
      <c r="X1264" s="69"/>
      <c r="Y1264" s="70"/>
      <c r="Z1264" s="69">
        <v>0</v>
      </c>
      <c r="AA1264" s="69"/>
      <c r="AB1264" s="69" t="s">
        <v>967</v>
      </c>
      <c r="AC1264" s="69"/>
    </row>
    <row r="1265" spans="1:29" x14ac:dyDescent="0.25">
      <c r="A1265" s="69"/>
      <c r="B1265" s="69"/>
      <c r="C1265" s="69"/>
      <c r="D1265" s="69"/>
      <c r="E1265" s="69" t="s">
        <v>12826</v>
      </c>
      <c r="F1265" s="69"/>
      <c r="G1265" s="69"/>
      <c r="H1265" s="69"/>
      <c r="I1265" s="69"/>
      <c r="J1265" s="69"/>
      <c r="K1265" s="69"/>
      <c r="L1265" s="69" t="s">
        <v>12825</v>
      </c>
      <c r="M1265" s="70">
        <v>22088.37</v>
      </c>
      <c r="N1265" s="69"/>
      <c r="O1265" s="69"/>
      <c r="P1265" s="69" t="s">
        <v>1804</v>
      </c>
      <c r="Q1265" s="69" t="s">
        <v>1129</v>
      </c>
      <c r="R1265" s="69"/>
      <c r="S1265" s="70">
        <v>22088.37</v>
      </c>
      <c r="T1265" s="70"/>
      <c r="U1265" s="69" t="s">
        <v>1129</v>
      </c>
      <c r="V1265" s="73">
        <v>13</v>
      </c>
      <c r="W1265" s="69" t="s">
        <v>1129</v>
      </c>
      <c r="X1265" s="69"/>
      <c r="Y1265" s="70"/>
      <c r="Z1265" s="69">
        <v>0</v>
      </c>
      <c r="AA1265" s="69"/>
      <c r="AB1265" s="69" t="s">
        <v>967</v>
      </c>
      <c r="AC1265" s="69"/>
    </row>
    <row r="1266" spans="1:29" x14ac:dyDescent="0.25">
      <c r="A1266" s="69"/>
      <c r="B1266" s="69"/>
      <c r="C1266" s="69"/>
      <c r="D1266" s="69"/>
      <c r="E1266" s="69" t="s">
        <v>12826</v>
      </c>
      <c r="F1266" s="69"/>
      <c r="G1266" s="69"/>
      <c r="H1266" s="69"/>
      <c r="I1266" s="69"/>
      <c r="J1266" s="69"/>
      <c r="K1266" s="69"/>
      <c r="L1266" s="69" t="s">
        <v>12827</v>
      </c>
      <c r="M1266" s="70">
        <v>104473.97</v>
      </c>
      <c r="N1266" s="69"/>
      <c r="O1266" s="69"/>
      <c r="P1266" s="69" t="s">
        <v>1804</v>
      </c>
      <c r="Q1266" s="69" t="s">
        <v>1129</v>
      </c>
      <c r="R1266" s="69"/>
      <c r="S1266" s="70">
        <v>104473.97</v>
      </c>
      <c r="T1266" s="70"/>
      <c r="U1266" s="69" t="s">
        <v>1129</v>
      </c>
      <c r="V1266" s="73">
        <v>13</v>
      </c>
      <c r="W1266" s="69" t="s">
        <v>1129</v>
      </c>
      <c r="X1266" s="69"/>
      <c r="Y1266" s="70"/>
      <c r="Z1266" s="69">
        <v>0</v>
      </c>
      <c r="AA1266" s="69"/>
      <c r="AB1266" s="69" t="s">
        <v>967</v>
      </c>
      <c r="AC1266" s="69"/>
    </row>
    <row r="1267" spans="1:29" x14ac:dyDescent="0.25">
      <c r="A1267" s="71" t="s">
        <v>193</v>
      </c>
      <c r="B1267" s="71"/>
      <c r="C1267" s="71"/>
      <c r="D1267" s="71"/>
      <c r="E1267" s="71"/>
      <c r="F1267" s="71"/>
      <c r="G1267" s="71"/>
      <c r="H1267" s="71"/>
      <c r="I1267" s="71"/>
      <c r="J1267" s="72">
        <v>433996.56</v>
      </c>
      <c r="K1267" s="71"/>
      <c r="L1267" s="71"/>
      <c r="M1267" s="72">
        <v>432136.52999999991</v>
      </c>
      <c r="N1267" s="72">
        <v>1860.0300000000861</v>
      </c>
      <c r="O1267" s="71"/>
      <c r="P1267" s="71"/>
      <c r="Q1267" s="71"/>
      <c r="R1267" s="71"/>
      <c r="S1267" s="72">
        <v>221933.22</v>
      </c>
      <c r="T1267" s="72">
        <v>221933.22</v>
      </c>
      <c r="U1267" s="71"/>
      <c r="V1267" s="71"/>
      <c r="W1267" s="71"/>
      <c r="X1267" s="72">
        <v>0</v>
      </c>
      <c r="Y1267" s="72">
        <v>74.239999999999995</v>
      </c>
      <c r="Z1267" s="72">
        <v>222007.46</v>
      </c>
      <c r="AA1267" s="69"/>
      <c r="AB1267" s="69"/>
      <c r="AC1267" s="69"/>
    </row>
    <row r="1268" spans="1:29" ht="20" x14ac:dyDescent="0.25">
      <c r="A1268" s="68" t="s">
        <v>12828</v>
      </c>
      <c r="B1268" s="69" t="s">
        <v>11333</v>
      </c>
      <c r="C1268" s="69" t="s">
        <v>216</v>
      </c>
      <c r="D1268" s="69" t="s">
        <v>11971</v>
      </c>
      <c r="E1268" s="69" t="s">
        <v>12830</v>
      </c>
      <c r="F1268" s="69" t="s">
        <v>11278</v>
      </c>
      <c r="G1268" s="69" t="s">
        <v>2331</v>
      </c>
      <c r="H1268" s="69" t="s">
        <v>2170</v>
      </c>
      <c r="I1268" s="69" t="s">
        <v>962</v>
      </c>
      <c r="J1268" s="70">
        <v>7546.39</v>
      </c>
      <c r="K1268" s="69" t="s">
        <v>2708</v>
      </c>
      <c r="L1268" s="69" t="s">
        <v>12829</v>
      </c>
      <c r="M1268" s="70">
        <v>7546.39</v>
      </c>
      <c r="N1268" s="69"/>
      <c r="O1268" s="69"/>
      <c r="P1268" s="69" t="s">
        <v>1795</v>
      </c>
      <c r="Q1268" s="69" t="s">
        <v>2219</v>
      </c>
      <c r="R1268" s="69"/>
      <c r="S1268" s="70">
        <v>7546.39</v>
      </c>
      <c r="T1268" s="70"/>
      <c r="U1268" s="69"/>
      <c r="V1268" s="69"/>
      <c r="W1268" s="69"/>
      <c r="X1268" s="69"/>
      <c r="Y1268" s="70"/>
      <c r="Z1268" s="69">
        <v>0</v>
      </c>
      <c r="AA1268" s="69" t="s">
        <v>966</v>
      </c>
      <c r="AB1268" s="69" t="s">
        <v>1144</v>
      </c>
      <c r="AC1268" s="69"/>
    </row>
    <row r="1269" spans="1:29" x14ac:dyDescent="0.25">
      <c r="A1269" s="71" t="s">
        <v>193</v>
      </c>
      <c r="B1269" s="71"/>
      <c r="C1269" s="71"/>
      <c r="D1269" s="71"/>
      <c r="E1269" s="71"/>
      <c r="F1269" s="71"/>
      <c r="G1269" s="71"/>
      <c r="H1269" s="71"/>
      <c r="I1269" s="71"/>
      <c r="J1269" s="72">
        <v>7546.39</v>
      </c>
      <c r="K1269" s="71"/>
      <c r="L1269" s="71"/>
      <c r="M1269" s="72">
        <v>7546.39</v>
      </c>
      <c r="N1269" s="72">
        <v>0</v>
      </c>
      <c r="O1269" s="71"/>
      <c r="P1269" s="71"/>
      <c r="Q1269" s="71"/>
      <c r="R1269" s="71"/>
      <c r="S1269" s="72">
        <v>7546.39</v>
      </c>
      <c r="T1269" s="72">
        <v>0</v>
      </c>
      <c r="U1269" s="71"/>
      <c r="V1269" s="71"/>
      <c r="W1269" s="71"/>
      <c r="X1269" s="72">
        <v>7546.39</v>
      </c>
      <c r="Y1269" s="72">
        <v>0</v>
      </c>
      <c r="Z1269" s="72">
        <v>0</v>
      </c>
      <c r="AA1269" s="69"/>
      <c r="AB1269" s="69"/>
      <c r="AC1269" s="69"/>
    </row>
    <row r="1270" spans="1:29" ht="50" x14ac:dyDescent="0.25">
      <c r="A1270" s="68" t="s">
        <v>12831</v>
      </c>
      <c r="B1270" s="69" t="s">
        <v>11239</v>
      </c>
      <c r="C1270" s="69" t="s">
        <v>12832</v>
      </c>
      <c r="D1270" s="69" t="s">
        <v>2001</v>
      </c>
      <c r="E1270" s="69" t="s">
        <v>12834</v>
      </c>
      <c r="F1270" s="69" t="s">
        <v>11241</v>
      </c>
      <c r="G1270" s="69" t="s">
        <v>1269</v>
      </c>
      <c r="H1270" s="69" t="s">
        <v>1106</v>
      </c>
      <c r="I1270" s="69" t="s">
        <v>1236</v>
      </c>
      <c r="J1270" s="70">
        <v>21658.66</v>
      </c>
      <c r="K1270" s="69" t="s">
        <v>2708</v>
      </c>
      <c r="L1270" s="69" t="s">
        <v>12833</v>
      </c>
      <c r="M1270" s="70">
        <v>21624.22</v>
      </c>
      <c r="N1270" s="69"/>
      <c r="O1270" s="69"/>
      <c r="P1270" s="69" t="s">
        <v>1804</v>
      </c>
      <c r="Q1270" s="69"/>
      <c r="R1270" s="69"/>
      <c r="S1270" s="70">
        <v>21624.22</v>
      </c>
      <c r="T1270" s="70"/>
      <c r="U1270" s="69"/>
      <c r="V1270" s="69"/>
      <c r="W1270" s="69"/>
      <c r="X1270" s="69"/>
      <c r="Y1270" s="70"/>
      <c r="Z1270" s="69">
        <v>0</v>
      </c>
      <c r="AA1270" s="69" t="s">
        <v>966</v>
      </c>
      <c r="AB1270" s="69" t="s">
        <v>967</v>
      </c>
      <c r="AC1270" s="69" t="s">
        <v>12835</v>
      </c>
    </row>
    <row r="1271" spans="1:29" x14ac:dyDescent="0.25">
      <c r="A1271" s="71" t="s">
        <v>193</v>
      </c>
      <c r="B1271" s="71"/>
      <c r="C1271" s="71"/>
      <c r="D1271" s="71"/>
      <c r="E1271" s="71"/>
      <c r="F1271" s="71"/>
      <c r="G1271" s="71"/>
      <c r="H1271" s="71"/>
      <c r="I1271" s="71"/>
      <c r="J1271" s="72">
        <v>21658.66</v>
      </c>
      <c r="K1271" s="71"/>
      <c r="L1271" s="71"/>
      <c r="M1271" s="72">
        <v>21624.22</v>
      </c>
      <c r="N1271" s="72">
        <v>34.43999999999869</v>
      </c>
      <c r="O1271" s="71"/>
      <c r="P1271" s="71"/>
      <c r="Q1271" s="71"/>
      <c r="R1271" s="71"/>
      <c r="S1271" s="72">
        <v>21624.22</v>
      </c>
      <c r="T1271" s="72">
        <v>0</v>
      </c>
      <c r="U1271" s="71"/>
      <c r="V1271" s="71"/>
      <c r="W1271" s="71"/>
      <c r="X1271" s="72">
        <v>21624.22</v>
      </c>
      <c r="Y1271" s="72">
        <v>0</v>
      </c>
      <c r="Z1271" s="72">
        <v>0</v>
      </c>
      <c r="AA1271" s="69"/>
      <c r="AB1271" s="69"/>
      <c r="AC1271" s="69"/>
    </row>
    <row r="1272" spans="1:29" ht="20" x14ac:dyDescent="0.25">
      <c r="A1272" s="68" t="s">
        <v>12836</v>
      </c>
      <c r="B1272" s="69" t="s">
        <v>12837</v>
      </c>
      <c r="C1272" s="69" t="s">
        <v>12838</v>
      </c>
      <c r="D1272" s="69" t="s">
        <v>11971</v>
      </c>
      <c r="E1272" s="69" t="s">
        <v>12840</v>
      </c>
      <c r="F1272" s="69" t="s">
        <v>10612</v>
      </c>
      <c r="G1272" s="69" t="s">
        <v>1211</v>
      </c>
      <c r="H1272" s="69" t="s">
        <v>1106</v>
      </c>
      <c r="I1272" s="69" t="s">
        <v>962</v>
      </c>
      <c r="J1272" s="70">
        <v>3564.74</v>
      </c>
      <c r="K1272" s="69" t="s">
        <v>2708</v>
      </c>
      <c r="L1272" s="69" t="s">
        <v>12839</v>
      </c>
      <c r="M1272" s="70">
        <v>2017.6</v>
      </c>
      <c r="N1272" s="69"/>
      <c r="O1272" s="69"/>
      <c r="P1272" s="69" t="s">
        <v>2170</v>
      </c>
      <c r="Q1272" s="69"/>
      <c r="R1272" s="69"/>
      <c r="S1272" s="70">
        <v>2017.6</v>
      </c>
      <c r="T1272" s="70"/>
      <c r="U1272" s="69"/>
      <c r="V1272" s="69"/>
      <c r="W1272" s="69"/>
      <c r="X1272" s="69"/>
      <c r="Y1272" s="70"/>
      <c r="Z1272" s="69">
        <v>0</v>
      </c>
      <c r="AA1272" s="69" t="s">
        <v>966</v>
      </c>
      <c r="AB1272" s="69" t="s">
        <v>1144</v>
      </c>
      <c r="AC1272" s="69"/>
    </row>
    <row r="1273" spans="1:29" x14ac:dyDescent="0.25">
      <c r="A1273" s="69"/>
      <c r="B1273" s="69"/>
      <c r="C1273" s="69"/>
      <c r="D1273" s="69"/>
      <c r="E1273" s="69" t="s">
        <v>12842</v>
      </c>
      <c r="F1273" s="69"/>
      <c r="G1273" s="69"/>
      <c r="H1273" s="69"/>
      <c r="I1273" s="69"/>
      <c r="J1273" s="69"/>
      <c r="K1273" s="69"/>
      <c r="L1273" s="69" t="s">
        <v>12841</v>
      </c>
      <c r="M1273" s="70">
        <v>1547.14</v>
      </c>
      <c r="N1273" s="69"/>
      <c r="O1273" s="69"/>
      <c r="P1273" s="69" t="s">
        <v>2175</v>
      </c>
      <c r="Q1273" s="69"/>
      <c r="R1273" s="69"/>
      <c r="S1273" s="70">
        <v>1547.14</v>
      </c>
      <c r="T1273" s="70"/>
      <c r="U1273" s="69"/>
      <c r="V1273" s="69"/>
      <c r="W1273" s="69"/>
      <c r="X1273" s="69"/>
      <c r="Y1273" s="70"/>
      <c r="Z1273" s="69">
        <v>0</v>
      </c>
      <c r="AA1273" s="69"/>
      <c r="AB1273" s="69" t="s">
        <v>1144</v>
      </c>
      <c r="AC1273" s="69"/>
    </row>
    <row r="1274" spans="1:29" x14ac:dyDescent="0.25">
      <c r="A1274" s="71" t="s">
        <v>193</v>
      </c>
      <c r="B1274" s="71"/>
      <c r="C1274" s="71"/>
      <c r="D1274" s="71"/>
      <c r="E1274" s="71"/>
      <c r="F1274" s="71"/>
      <c r="G1274" s="71"/>
      <c r="H1274" s="71"/>
      <c r="I1274" s="71"/>
      <c r="J1274" s="72">
        <v>3564.74</v>
      </c>
      <c r="K1274" s="71"/>
      <c r="L1274" s="71"/>
      <c r="M1274" s="72">
        <v>3564.74</v>
      </c>
      <c r="N1274" s="72">
        <v>0</v>
      </c>
      <c r="O1274" s="71"/>
      <c r="P1274" s="71"/>
      <c r="Q1274" s="71"/>
      <c r="R1274" s="71"/>
      <c r="S1274" s="72">
        <v>3564.74</v>
      </c>
      <c r="T1274" s="72">
        <v>0</v>
      </c>
      <c r="U1274" s="71"/>
      <c r="V1274" s="71"/>
      <c r="W1274" s="71"/>
      <c r="X1274" s="72">
        <v>3564.74</v>
      </c>
      <c r="Y1274" s="72">
        <v>0</v>
      </c>
      <c r="Z1274" s="72">
        <v>0</v>
      </c>
      <c r="AA1274" s="69"/>
      <c r="AB1274" s="69"/>
      <c r="AC1274" s="69"/>
    </row>
    <row r="1275" spans="1:29" ht="30" x14ac:dyDescent="0.25">
      <c r="A1275" s="68" t="s">
        <v>12843</v>
      </c>
      <c r="B1275" s="69" t="s">
        <v>12844</v>
      </c>
      <c r="C1275" s="69" t="s">
        <v>221</v>
      </c>
      <c r="D1275" s="69" t="s">
        <v>10784</v>
      </c>
      <c r="E1275" s="69" t="s">
        <v>12846</v>
      </c>
      <c r="F1275" s="69" t="s">
        <v>11278</v>
      </c>
      <c r="G1275" s="69" t="s">
        <v>1211</v>
      </c>
      <c r="H1275" s="69" t="s">
        <v>1106</v>
      </c>
      <c r="I1275" s="69" t="s">
        <v>1236</v>
      </c>
      <c r="J1275" s="70">
        <v>249116.35</v>
      </c>
      <c r="K1275" s="69" t="s">
        <v>2708</v>
      </c>
      <c r="L1275" s="69" t="s">
        <v>12845</v>
      </c>
      <c r="M1275" s="70">
        <v>4189.6499999999996</v>
      </c>
      <c r="N1275" s="69"/>
      <c r="O1275" s="69"/>
      <c r="P1275" s="69" t="s">
        <v>1764</v>
      </c>
      <c r="Q1275" s="69" t="s">
        <v>2301</v>
      </c>
      <c r="R1275" s="69"/>
      <c r="S1275" s="70">
        <v>4189.6499999999996</v>
      </c>
      <c r="T1275" s="70"/>
      <c r="U1275" s="69"/>
      <c r="V1275" s="69"/>
      <c r="W1275" s="69"/>
      <c r="X1275" s="69"/>
      <c r="Y1275" s="70"/>
      <c r="Z1275" s="69">
        <v>0</v>
      </c>
      <c r="AA1275" s="69" t="s">
        <v>966</v>
      </c>
      <c r="AB1275" s="69" t="s">
        <v>997</v>
      </c>
      <c r="AC1275" s="69" t="s">
        <v>12847</v>
      </c>
    </row>
    <row r="1276" spans="1:29" x14ac:dyDescent="0.25">
      <c r="A1276" s="69"/>
      <c r="B1276" s="69"/>
      <c r="C1276" s="69"/>
      <c r="D1276" s="69"/>
      <c r="E1276" s="69" t="s">
        <v>12849</v>
      </c>
      <c r="F1276" s="69"/>
      <c r="G1276" s="69"/>
      <c r="H1276" s="69"/>
      <c r="I1276" s="69"/>
      <c r="J1276" s="69"/>
      <c r="K1276" s="69"/>
      <c r="L1276" s="69" t="s">
        <v>12848</v>
      </c>
      <c r="M1276" s="70">
        <v>241073.04</v>
      </c>
      <c r="N1276" s="69"/>
      <c r="O1276" s="69"/>
      <c r="P1276" s="69" t="s">
        <v>1928</v>
      </c>
      <c r="Q1276" s="69" t="s">
        <v>2326</v>
      </c>
      <c r="R1276" s="69"/>
      <c r="S1276" s="70">
        <v>241073.04</v>
      </c>
      <c r="T1276" s="70"/>
      <c r="U1276" s="69"/>
      <c r="V1276" s="69"/>
      <c r="W1276" s="69"/>
      <c r="X1276" s="69"/>
      <c r="Y1276" s="70"/>
      <c r="Z1276" s="69">
        <v>0</v>
      </c>
      <c r="AA1276" s="69"/>
      <c r="AB1276" s="69" t="s">
        <v>967</v>
      </c>
      <c r="AC1276" s="69"/>
    </row>
    <row r="1277" spans="1:29" x14ac:dyDescent="0.25">
      <c r="A1277" s="71" t="s">
        <v>193</v>
      </c>
      <c r="B1277" s="71"/>
      <c r="C1277" s="71"/>
      <c r="D1277" s="71"/>
      <c r="E1277" s="71"/>
      <c r="F1277" s="71"/>
      <c r="G1277" s="71"/>
      <c r="H1277" s="71"/>
      <c r="I1277" s="71"/>
      <c r="J1277" s="72">
        <v>249116.35</v>
      </c>
      <c r="K1277" s="71"/>
      <c r="L1277" s="71"/>
      <c r="M1277" s="72">
        <v>245262.69</v>
      </c>
      <c r="N1277" s="72">
        <v>3853.6600000000035</v>
      </c>
      <c r="O1277" s="71"/>
      <c r="P1277" s="71"/>
      <c r="Q1277" s="71"/>
      <c r="R1277" s="71"/>
      <c r="S1277" s="72">
        <v>245262.69</v>
      </c>
      <c r="T1277" s="72">
        <v>0</v>
      </c>
      <c r="U1277" s="71"/>
      <c r="V1277" s="71"/>
      <c r="W1277" s="71"/>
      <c r="X1277" s="72">
        <v>245262.69</v>
      </c>
      <c r="Y1277" s="72">
        <v>0</v>
      </c>
      <c r="Z1277" s="72">
        <v>0</v>
      </c>
      <c r="AA1277" s="69"/>
      <c r="AB1277" s="69"/>
      <c r="AC1277" s="69"/>
    </row>
    <row r="1278" spans="1:29" ht="20" x14ac:dyDescent="0.25">
      <c r="A1278" s="68" t="s">
        <v>12850</v>
      </c>
      <c r="B1278" s="69" t="s">
        <v>11608</v>
      </c>
      <c r="C1278" s="69" t="s">
        <v>223</v>
      </c>
      <c r="D1278" s="69" t="s">
        <v>459</v>
      </c>
      <c r="E1278" s="69"/>
      <c r="F1278" s="69" t="s">
        <v>10255</v>
      </c>
      <c r="G1278" s="69" t="s">
        <v>1718</v>
      </c>
      <c r="H1278" s="69" t="s">
        <v>1130</v>
      </c>
      <c r="I1278" s="69"/>
      <c r="J1278" s="70">
        <v>1389.6</v>
      </c>
      <c r="K1278" s="69" t="s">
        <v>2708</v>
      </c>
      <c r="L1278" s="69"/>
      <c r="M1278" s="69"/>
      <c r="N1278" s="69"/>
      <c r="O1278" s="69"/>
      <c r="P1278" s="69"/>
      <c r="Q1278" s="69"/>
      <c r="R1278" s="69"/>
      <c r="S1278" s="69"/>
      <c r="T1278" s="69"/>
      <c r="U1278" s="69"/>
      <c r="V1278" s="69"/>
      <c r="W1278" s="69"/>
      <c r="X1278" s="69"/>
      <c r="Y1278" s="69"/>
      <c r="Z1278" s="69"/>
      <c r="AA1278" s="69" t="s">
        <v>966</v>
      </c>
      <c r="AB1278" s="69"/>
      <c r="AC1278" s="69"/>
    </row>
    <row r="1279" spans="1:29" x14ac:dyDescent="0.25">
      <c r="A1279" s="71" t="s">
        <v>193</v>
      </c>
      <c r="B1279" s="71"/>
      <c r="C1279" s="71"/>
      <c r="D1279" s="71"/>
      <c r="E1279" s="71"/>
      <c r="F1279" s="71"/>
      <c r="G1279" s="71"/>
      <c r="H1279" s="71"/>
      <c r="I1279" s="71"/>
      <c r="J1279" s="72">
        <v>1389.6</v>
      </c>
      <c r="K1279" s="71"/>
      <c r="L1279" s="71"/>
      <c r="M1279" s="72">
        <v>0</v>
      </c>
      <c r="N1279" s="72">
        <v>1389.6</v>
      </c>
      <c r="O1279" s="71"/>
      <c r="P1279" s="71"/>
      <c r="Q1279" s="71"/>
      <c r="R1279" s="71"/>
      <c r="S1279" s="72">
        <v>0</v>
      </c>
      <c r="T1279" s="72">
        <v>0</v>
      </c>
      <c r="U1279" s="71"/>
      <c r="V1279" s="71"/>
      <c r="W1279" s="71"/>
      <c r="X1279" s="72">
        <v>0</v>
      </c>
      <c r="Y1279" s="72">
        <v>0</v>
      </c>
      <c r="Z1279" s="72">
        <v>0</v>
      </c>
      <c r="AA1279" s="69"/>
      <c r="AB1279" s="69"/>
      <c r="AC1279" s="69"/>
    </row>
    <row r="1280" spans="1:29" ht="30" x14ac:dyDescent="0.25">
      <c r="A1280" s="68" t="s">
        <v>12851</v>
      </c>
      <c r="B1280" s="69" t="s">
        <v>12852</v>
      </c>
      <c r="C1280" s="69" t="s">
        <v>222</v>
      </c>
      <c r="D1280" s="69" t="s">
        <v>10723</v>
      </c>
      <c r="E1280" s="69" t="s">
        <v>12854</v>
      </c>
      <c r="F1280" s="69" t="s">
        <v>11278</v>
      </c>
      <c r="G1280" s="69" t="s">
        <v>1718</v>
      </c>
      <c r="H1280" s="69" t="s">
        <v>1119</v>
      </c>
      <c r="I1280" s="69" t="s">
        <v>1236</v>
      </c>
      <c r="J1280" s="70">
        <v>27812.400000000001</v>
      </c>
      <c r="K1280" s="69" t="s">
        <v>2708</v>
      </c>
      <c r="L1280" s="69" t="s">
        <v>12853</v>
      </c>
      <c r="M1280" s="70">
        <v>27812.400000000001</v>
      </c>
      <c r="N1280" s="69"/>
      <c r="O1280" s="69"/>
      <c r="P1280" s="69" t="s">
        <v>1122</v>
      </c>
      <c r="Q1280" s="69" t="s">
        <v>971</v>
      </c>
      <c r="R1280" s="69"/>
      <c r="S1280" s="70">
        <v>27812.400000000001</v>
      </c>
      <c r="T1280" s="70"/>
      <c r="U1280" s="69"/>
      <c r="V1280" s="69"/>
      <c r="W1280" s="69"/>
      <c r="X1280" s="69"/>
      <c r="Y1280" s="70"/>
      <c r="Z1280" s="69">
        <v>0</v>
      </c>
      <c r="AA1280" s="69" t="s">
        <v>966</v>
      </c>
      <c r="AB1280" s="69" t="s">
        <v>967</v>
      </c>
      <c r="AC1280" s="69" t="s">
        <v>12855</v>
      </c>
    </row>
    <row r="1281" spans="1:29" x14ac:dyDescent="0.25">
      <c r="A1281" s="71" t="s">
        <v>193</v>
      </c>
      <c r="B1281" s="71"/>
      <c r="C1281" s="71"/>
      <c r="D1281" s="71"/>
      <c r="E1281" s="71"/>
      <c r="F1281" s="71"/>
      <c r="G1281" s="71"/>
      <c r="H1281" s="71"/>
      <c r="I1281" s="71"/>
      <c r="J1281" s="72">
        <v>27812.400000000001</v>
      </c>
      <c r="K1281" s="71"/>
      <c r="L1281" s="71"/>
      <c r="M1281" s="72">
        <v>27812.400000000001</v>
      </c>
      <c r="N1281" s="72">
        <v>0</v>
      </c>
      <c r="O1281" s="71"/>
      <c r="P1281" s="71"/>
      <c r="Q1281" s="71"/>
      <c r="R1281" s="71"/>
      <c r="S1281" s="72">
        <v>27812.400000000001</v>
      </c>
      <c r="T1281" s="72">
        <v>0</v>
      </c>
      <c r="U1281" s="71"/>
      <c r="V1281" s="71"/>
      <c r="W1281" s="71"/>
      <c r="X1281" s="72">
        <v>27812.400000000001</v>
      </c>
      <c r="Y1281" s="72">
        <v>0</v>
      </c>
      <c r="Z1281" s="72">
        <v>0</v>
      </c>
      <c r="AA1281" s="69"/>
      <c r="AB1281" s="69"/>
      <c r="AC1281" s="69"/>
    </row>
    <row r="1282" spans="1:29" ht="30" x14ac:dyDescent="0.25">
      <c r="A1282" s="68" t="s">
        <v>12856</v>
      </c>
      <c r="B1282" s="69" t="s">
        <v>12857</v>
      </c>
      <c r="C1282" s="69" t="s">
        <v>12858</v>
      </c>
      <c r="D1282" s="69" t="s">
        <v>11097</v>
      </c>
      <c r="E1282" s="69" t="s">
        <v>12860</v>
      </c>
      <c r="F1282" s="69" t="s">
        <v>10612</v>
      </c>
      <c r="G1282" s="69" t="s">
        <v>1738</v>
      </c>
      <c r="H1282" s="69" t="s">
        <v>1106</v>
      </c>
      <c r="I1282" s="69" t="s">
        <v>1236</v>
      </c>
      <c r="J1282" s="70">
        <v>1041135.29</v>
      </c>
      <c r="K1282" s="69" t="s">
        <v>2708</v>
      </c>
      <c r="L1282" s="69" t="s">
        <v>12859</v>
      </c>
      <c r="M1282" s="70">
        <v>108117.33</v>
      </c>
      <c r="N1282" s="69"/>
      <c r="O1282" s="69"/>
      <c r="P1282" s="69" t="s">
        <v>1804</v>
      </c>
      <c r="Q1282" s="69"/>
      <c r="R1282" s="69"/>
      <c r="S1282" s="70">
        <v>108117.33</v>
      </c>
      <c r="T1282" s="70"/>
      <c r="U1282" s="69"/>
      <c r="V1282" s="69"/>
      <c r="W1282" s="69"/>
      <c r="X1282" s="69"/>
      <c r="Y1282" s="70"/>
      <c r="Z1282" s="69">
        <v>0</v>
      </c>
      <c r="AA1282" s="69" t="s">
        <v>966</v>
      </c>
      <c r="AB1282" s="69" t="s">
        <v>967</v>
      </c>
      <c r="AC1282" s="69" t="s">
        <v>12861</v>
      </c>
    </row>
    <row r="1283" spans="1:29" x14ac:dyDescent="0.25">
      <c r="A1283" s="69"/>
      <c r="B1283" s="69"/>
      <c r="C1283" s="69"/>
      <c r="D1283" s="69"/>
      <c r="E1283" s="69" t="s">
        <v>12863</v>
      </c>
      <c r="F1283" s="69"/>
      <c r="G1283" s="69"/>
      <c r="H1283" s="69"/>
      <c r="I1283" s="69"/>
      <c r="J1283" s="69"/>
      <c r="K1283" s="69"/>
      <c r="L1283" s="69" t="s">
        <v>12862</v>
      </c>
      <c r="M1283" s="70">
        <v>211631.79</v>
      </c>
      <c r="N1283" s="69"/>
      <c r="O1283" s="69"/>
      <c r="P1283" s="69" t="s">
        <v>1804</v>
      </c>
      <c r="Q1283" s="69"/>
      <c r="R1283" s="69"/>
      <c r="S1283" s="70">
        <v>211631.79</v>
      </c>
      <c r="T1283" s="70"/>
      <c r="U1283" s="69"/>
      <c r="V1283" s="69"/>
      <c r="W1283" s="69"/>
      <c r="X1283" s="69"/>
      <c r="Y1283" s="70"/>
      <c r="Z1283" s="69">
        <v>0</v>
      </c>
      <c r="AA1283" s="69"/>
      <c r="AB1283" s="69" t="s">
        <v>967</v>
      </c>
      <c r="AC1283" s="69"/>
    </row>
    <row r="1284" spans="1:29" x14ac:dyDescent="0.25">
      <c r="A1284" s="69"/>
      <c r="B1284" s="69"/>
      <c r="C1284" s="69"/>
      <c r="D1284" s="69"/>
      <c r="E1284" s="69" t="s">
        <v>12865</v>
      </c>
      <c r="F1284" s="69"/>
      <c r="G1284" s="69"/>
      <c r="H1284" s="69"/>
      <c r="I1284" s="69"/>
      <c r="J1284" s="69"/>
      <c r="K1284" s="69"/>
      <c r="L1284" s="69" t="s">
        <v>12864</v>
      </c>
      <c r="M1284" s="70">
        <v>205155.39</v>
      </c>
      <c r="N1284" s="69"/>
      <c r="O1284" s="69"/>
      <c r="P1284" s="69" t="s">
        <v>1804</v>
      </c>
      <c r="Q1284" s="69"/>
      <c r="R1284" s="69"/>
      <c r="S1284" s="70">
        <v>205155.39</v>
      </c>
      <c r="T1284" s="70"/>
      <c r="U1284" s="69"/>
      <c r="V1284" s="69"/>
      <c r="W1284" s="69"/>
      <c r="X1284" s="69"/>
      <c r="Y1284" s="70"/>
      <c r="Z1284" s="69">
        <v>0</v>
      </c>
      <c r="AA1284" s="69"/>
      <c r="AB1284" s="69" t="s">
        <v>967</v>
      </c>
      <c r="AC1284" s="69"/>
    </row>
    <row r="1285" spans="1:29" x14ac:dyDescent="0.25">
      <c r="A1285" s="69"/>
      <c r="B1285" s="69"/>
      <c r="C1285" s="69"/>
      <c r="D1285" s="69"/>
      <c r="E1285" s="69" t="s">
        <v>12867</v>
      </c>
      <c r="F1285" s="69"/>
      <c r="G1285" s="69"/>
      <c r="H1285" s="69"/>
      <c r="I1285" s="69"/>
      <c r="J1285" s="69"/>
      <c r="K1285" s="69"/>
      <c r="L1285" s="69" t="s">
        <v>12866</v>
      </c>
      <c r="M1285" s="70">
        <v>109335.51</v>
      </c>
      <c r="N1285" s="69"/>
      <c r="O1285" s="69"/>
      <c r="P1285" s="69" t="s">
        <v>1547</v>
      </c>
      <c r="Q1285" s="69" t="s">
        <v>9449</v>
      </c>
      <c r="R1285" s="69"/>
      <c r="S1285" s="70">
        <v>109335.51</v>
      </c>
      <c r="T1285" s="70"/>
      <c r="U1285" s="69"/>
      <c r="V1285" s="69"/>
      <c r="W1285" s="69"/>
      <c r="X1285" s="69"/>
      <c r="Y1285" s="70"/>
      <c r="Z1285" s="69">
        <v>0</v>
      </c>
      <c r="AA1285" s="69"/>
      <c r="AB1285" s="69" t="s">
        <v>967</v>
      </c>
      <c r="AC1285" s="69"/>
    </row>
    <row r="1286" spans="1:29" x14ac:dyDescent="0.25">
      <c r="A1286" s="69"/>
      <c r="B1286" s="69"/>
      <c r="C1286" s="69"/>
      <c r="D1286" s="69"/>
      <c r="E1286" s="69" t="s">
        <v>12869</v>
      </c>
      <c r="F1286" s="69"/>
      <c r="G1286" s="69"/>
      <c r="H1286" s="69"/>
      <c r="I1286" s="69"/>
      <c r="J1286" s="69"/>
      <c r="K1286" s="69"/>
      <c r="L1286" s="69" t="s">
        <v>12868</v>
      </c>
      <c r="M1286" s="70">
        <v>62435.58</v>
      </c>
      <c r="N1286" s="69"/>
      <c r="O1286" s="69"/>
      <c r="P1286" s="69" t="s">
        <v>1538</v>
      </c>
      <c r="Q1286" s="69" t="s">
        <v>2589</v>
      </c>
      <c r="R1286" s="69"/>
      <c r="S1286" s="70">
        <v>62435.58</v>
      </c>
      <c r="T1286" s="70"/>
      <c r="U1286" s="69"/>
      <c r="V1286" s="69"/>
      <c r="W1286" s="69"/>
      <c r="X1286" s="69"/>
      <c r="Y1286" s="70"/>
      <c r="Z1286" s="69">
        <v>0</v>
      </c>
      <c r="AA1286" s="69"/>
      <c r="AB1286" s="69" t="s">
        <v>967</v>
      </c>
      <c r="AC1286" s="69"/>
    </row>
    <row r="1287" spans="1:29" x14ac:dyDescent="0.25">
      <c r="A1287" s="69"/>
      <c r="B1287" s="69"/>
      <c r="C1287" s="69"/>
      <c r="D1287" s="69"/>
      <c r="E1287" s="69"/>
      <c r="F1287" s="69"/>
      <c r="G1287" s="69"/>
      <c r="H1287" s="69"/>
      <c r="I1287" s="69"/>
      <c r="J1287" s="69"/>
      <c r="K1287" s="69"/>
      <c r="L1287" s="69" t="s">
        <v>12870</v>
      </c>
      <c r="M1287" s="70">
        <v>171890.595</v>
      </c>
      <c r="N1287" s="69"/>
      <c r="O1287" s="69"/>
      <c r="P1287" s="69"/>
      <c r="Q1287" s="69"/>
      <c r="R1287" s="69"/>
      <c r="S1287" s="69"/>
      <c r="T1287" s="70"/>
      <c r="U1287" s="69"/>
      <c r="V1287" s="69"/>
      <c r="W1287" s="69"/>
      <c r="X1287" s="69"/>
      <c r="Y1287" s="70"/>
      <c r="Z1287" s="69">
        <v>0</v>
      </c>
      <c r="AA1287" s="69"/>
      <c r="AB1287" s="69" t="s">
        <v>967</v>
      </c>
      <c r="AC1287" s="69"/>
    </row>
    <row r="1288" spans="1:29" x14ac:dyDescent="0.25">
      <c r="A1288" s="71" t="s">
        <v>193</v>
      </c>
      <c r="B1288" s="71"/>
      <c r="C1288" s="71"/>
      <c r="D1288" s="71"/>
      <c r="E1288" s="71"/>
      <c r="F1288" s="71"/>
      <c r="G1288" s="71"/>
      <c r="H1288" s="71"/>
      <c r="I1288" s="71"/>
      <c r="J1288" s="72">
        <v>1041135.29</v>
      </c>
      <c r="K1288" s="71"/>
      <c r="L1288" s="71"/>
      <c r="M1288" s="72">
        <v>868566.19499999995</v>
      </c>
      <c r="N1288" s="72">
        <v>172569.09500000009</v>
      </c>
      <c r="O1288" s="71"/>
      <c r="P1288" s="71"/>
      <c r="Q1288" s="71"/>
      <c r="R1288" s="71"/>
      <c r="S1288" s="72">
        <v>696675.6</v>
      </c>
      <c r="T1288" s="72">
        <v>0</v>
      </c>
      <c r="U1288" s="71"/>
      <c r="V1288" s="71"/>
      <c r="W1288" s="71"/>
      <c r="X1288" s="72">
        <v>696675.6</v>
      </c>
      <c r="Y1288" s="72">
        <v>0</v>
      </c>
      <c r="Z1288" s="72">
        <v>0</v>
      </c>
      <c r="AA1288" s="69"/>
      <c r="AB1288" s="69"/>
      <c r="AC1288" s="69"/>
    </row>
    <row r="1289" spans="1:29" ht="20" x14ac:dyDescent="0.25">
      <c r="A1289" s="68" t="s">
        <v>12871</v>
      </c>
      <c r="B1289" s="69" t="s">
        <v>12813</v>
      </c>
      <c r="C1289" s="69" t="s">
        <v>12872</v>
      </c>
      <c r="D1289" s="69" t="s">
        <v>459</v>
      </c>
      <c r="E1289" s="69"/>
      <c r="F1289" s="69" t="s">
        <v>11241</v>
      </c>
      <c r="G1289" s="69" t="s">
        <v>1394</v>
      </c>
      <c r="H1289" s="69" t="s">
        <v>1112</v>
      </c>
      <c r="I1289" s="69"/>
      <c r="J1289" s="70">
        <v>48251.519999999997</v>
      </c>
      <c r="K1289" s="69" t="s">
        <v>2708</v>
      </c>
      <c r="L1289" s="69"/>
      <c r="M1289" s="69"/>
      <c r="N1289" s="69"/>
      <c r="O1289" s="69"/>
      <c r="P1289" s="69"/>
      <c r="Q1289" s="69"/>
      <c r="R1289" s="69"/>
      <c r="S1289" s="69"/>
      <c r="T1289" s="69"/>
      <c r="U1289" s="69"/>
      <c r="V1289" s="69"/>
      <c r="W1289" s="69"/>
      <c r="X1289" s="69"/>
      <c r="Y1289" s="69"/>
      <c r="Z1289" s="69"/>
      <c r="AA1289" s="69" t="s">
        <v>966</v>
      </c>
      <c r="AB1289" s="69"/>
      <c r="AC1289" s="69"/>
    </row>
    <row r="1290" spans="1:29" x14ac:dyDescent="0.25">
      <c r="A1290" s="71" t="s">
        <v>193</v>
      </c>
      <c r="B1290" s="71"/>
      <c r="C1290" s="71"/>
      <c r="D1290" s="71"/>
      <c r="E1290" s="71"/>
      <c r="F1290" s="71"/>
      <c r="G1290" s="71"/>
      <c r="H1290" s="71"/>
      <c r="I1290" s="71"/>
      <c r="J1290" s="72">
        <v>48251.519999999997</v>
      </c>
      <c r="K1290" s="71"/>
      <c r="L1290" s="71"/>
      <c r="M1290" s="72">
        <v>0</v>
      </c>
      <c r="N1290" s="72">
        <v>48251.519999999997</v>
      </c>
      <c r="O1290" s="71"/>
      <c r="P1290" s="71"/>
      <c r="Q1290" s="71"/>
      <c r="R1290" s="71"/>
      <c r="S1290" s="72">
        <v>0</v>
      </c>
      <c r="T1290" s="72">
        <v>0</v>
      </c>
      <c r="U1290" s="71"/>
      <c r="V1290" s="71"/>
      <c r="W1290" s="71"/>
      <c r="X1290" s="72">
        <v>0</v>
      </c>
      <c r="Y1290" s="72">
        <v>0</v>
      </c>
      <c r="Z1290" s="72">
        <v>0</v>
      </c>
      <c r="AA1290" s="69"/>
      <c r="AB1290" s="69"/>
      <c r="AC1290" s="69"/>
    </row>
    <row r="1291" spans="1:29" ht="30" x14ac:dyDescent="0.25">
      <c r="A1291" s="68" t="s">
        <v>12873</v>
      </c>
      <c r="B1291" s="69" t="s">
        <v>12874</v>
      </c>
      <c r="C1291" s="69" t="s">
        <v>12875</v>
      </c>
      <c r="D1291" s="69" t="s">
        <v>10689</v>
      </c>
      <c r="E1291" s="69" t="s">
        <v>12877</v>
      </c>
      <c r="F1291" s="69" t="s">
        <v>11241</v>
      </c>
      <c r="G1291" s="69" t="s">
        <v>2136</v>
      </c>
      <c r="H1291" s="69" t="s">
        <v>3099</v>
      </c>
      <c r="I1291" s="69" t="s">
        <v>1236</v>
      </c>
      <c r="J1291" s="70">
        <v>967919.47</v>
      </c>
      <c r="K1291" s="69" t="s">
        <v>2708</v>
      </c>
      <c r="L1291" s="69" t="s">
        <v>12876</v>
      </c>
      <c r="M1291" s="70">
        <v>199904.25</v>
      </c>
      <c r="N1291" s="69"/>
      <c r="O1291" s="69"/>
      <c r="P1291" s="69" t="s">
        <v>1542</v>
      </c>
      <c r="Q1291" s="69" t="s">
        <v>971</v>
      </c>
      <c r="R1291" s="69"/>
      <c r="S1291" s="70">
        <v>199904.25</v>
      </c>
      <c r="T1291" s="70"/>
      <c r="U1291" s="69"/>
      <c r="V1291" s="69"/>
      <c r="W1291" s="69"/>
      <c r="X1291" s="69"/>
      <c r="Y1291" s="70"/>
      <c r="Z1291" s="69">
        <v>0</v>
      </c>
      <c r="AA1291" s="69" t="s">
        <v>966</v>
      </c>
      <c r="AB1291" s="69" t="s">
        <v>967</v>
      </c>
      <c r="AC1291" s="69" t="s">
        <v>12878</v>
      </c>
    </row>
    <row r="1292" spans="1:29" x14ac:dyDescent="0.25">
      <c r="A1292" s="69"/>
      <c r="B1292" s="69"/>
      <c r="C1292" s="69"/>
      <c r="D1292" s="69"/>
      <c r="E1292" s="69" t="s">
        <v>12880</v>
      </c>
      <c r="F1292" s="69"/>
      <c r="G1292" s="69"/>
      <c r="H1292" s="69"/>
      <c r="I1292" s="69"/>
      <c r="J1292" s="69"/>
      <c r="K1292" s="69"/>
      <c r="L1292" s="69" t="s">
        <v>12879</v>
      </c>
      <c r="M1292" s="70">
        <v>158591.14000000001</v>
      </c>
      <c r="N1292" s="69"/>
      <c r="O1292" s="69"/>
      <c r="P1292" s="69" t="s">
        <v>1552</v>
      </c>
      <c r="Q1292" s="69" t="s">
        <v>2406</v>
      </c>
      <c r="R1292" s="69"/>
      <c r="S1292" s="70">
        <v>158591.14000000001</v>
      </c>
      <c r="T1292" s="70"/>
      <c r="U1292" s="69"/>
      <c r="V1292" s="69"/>
      <c r="W1292" s="69"/>
      <c r="X1292" s="69"/>
      <c r="Y1292" s="70"/>
      <c r="Z1292" s="69">
        <v>0</v>
      </c>
      <c r="AA1292" s="69"/>
      <c r="AB1292" s="69" t="s">
        <v>967</v>
      </c>
      <c r="AC1292" s="69"/>
    </row>
    <row r="1293" spans="1:29" x14ac:dyDescent="0.25">
      <c r="A1293" s="69"/>
      <c r="B1293" s="69"/>
      <c r="C1293" s="69"/>
      <c r="D1293" s="69"/>
      <c r="E1293" s="69" t="s">
        <v>12882</v>
      </c>
      <c r="F1293" s="69"/>
      <c r="G1293" s="69"/>
      <c r="H1293" s="69"/>
      <c r="I1293" s="69"/>
      <c r="J1293" s="69"/>
      <c r="K1293" s="69"/>
      <c r="L1293" s="69" t="s">
        <v>12881</v>
      </c>
      <c r="M1293" s="70">
        <v>8842.5</v>
      </c>
      <c r="N1293" s="69"/>
      <c r="O1293" s="69"/>
      <c r="P1293" s="69" t="s">
        <v>1552</v>
      </c>
      <c r="Q1293" s="69" t="s">
        <v>2406</v>
      </c>
      <c r="R1293" s="69"/>
      <c r="S1293" s="70">
        <v>8842.5</v>
      </c>
      <c r="T1293" s="70"/>
      <c r="U1293" s="69"/>
      <c r="V1293" s="69"/>
      <c r="W1293" s="69"/>
      <c r="X1293" s="69"/>
      <c r="Y1293" s="70"/>
      <c r="Z1293" s="69">
        <v>0</v>
      </c>
      <c r="AA1293" s="69"/>
      <c r="AB1293" s="69" t="s">
        <v>997</v>
      </c>
      <c r="AC1293" s="69"/>
    </row>
    <row r="1294" spans="1:29" x14ac:dyDescent="0.25">
      <c r="A1294" s="69"/>
      <c r="B1294" s="69"/>
      <c r="C1294" s="69"/>
      <c r="D1294" s="69"/>
      <c r="E1294" s="69" t="s">
        <v>12884</v>
      </c>
      <c r="F1294" s="69"/>
      <c r="G1294" s="69"/>
      <c r="H1294" s="69"/>
      <c r="I1294" s="69"/>
      <c r="J1294" s="69"/>
      <c r="K1294" s="69"/>
      <c r="L1294" s="69" t="s">
        <v>12883</v>
      </c>
      <c r="M1294" s="70">
        <v>18363.47</v>
      </c>
      <c r="N1294" s="69"/>
      <c r="O1294" s="69"/>
      <c r="P1294" s="69" t="s">
        <v>1552</v>
      </c>
      <c r="Q1294" s="69" t="s">
        <v>3245</v>
      </c>
      <c r="R1294" s="69"/>
      <c r="S1294" s="70">
        <v>18363.47</v>
      </c>
      <c r="T1294" s="70"/>
      <c r="U1294" s="69"/>
      <c r="V1294" s="69"/>
      <c r="W1294" s="69"/>
      <c r="X1294" s="69"/>
      <c r="Y1294" s="70"/>
      <c r="Z1294" s="69">
        <v>0</v>
      </c>
      <c r="AA1294" s="69"/>
      <c r="AB1294" s="69" t="s">
        <v>997</v>
      </c>
      <c r="AC1294" s="69"/>
    </row>
    <row r="1295" spans="1:29" x14ac:dyDescent="0.25">
      <c r="A1295" s="69"/>
      <c r="B1295" s="69"/>
      <c r="C1295" s="69"/>
      <c r="D1295" s="69"/>
      <c r="E1295" s="69"/>
      <c r="F1295" s="69"/>
      <c r="G1295" s="69"/>
      <c r="H1295" s="69"/>
      <c r="I1295" s="69"/>
      <c r="J1295" s="69"/>
      <c r="K1295" s="69"/>
      <c r="L1295" s="69" t="s">
        <v>12885</v>
      </c>
      <c r="M1295" s="70">
        <v>238065.46</v>
      </c>
      <c r="N1295" s="69"/>
      <c r="O1295" s="69"/>
      <c r="P1295" s="69"/>
      <c r="Q1295" s="69"/>
      <c r="R1295" s="69"/>
      <c r="S1295" s="69"/>
      <c r="T1295" s="70"/>
      <c r="U1295" s="69"/>
      <c r="V1295" s="69"/>
      <c r="W1295" s="69"/>
      <c r="X1295" s="69"/>
      <c r="Y1295" s="70"/>
      <c r="Z1295" s="69">
        <v>0</v>
      </c>
      <c r="AA1295" s="69"/>
      <c r="AB1295" s="69" t="s">
        <v>967</v>
      </c>
      <c r="AC1295" s="69"/>
    </row>
    <row r="1296" spans="1:29" x14ac:dyDescent="0.25">
      <c r="A1296" s="69"/>
      <c r="B1296" s="69"/>
      <c r="C1296" s="69"/>
      <c r="D1296" s="69"/>
      <c r="E1296" s="69"/>
      <c r="F1296" s="69"/>
      <c r="G1296" s="69"/>
      <c r="H1296" s="69"/>
      <c r="I1296" s="69"/>
      <c r="J1296" s="69"/>
      <c r="K1296" s="69"/>
      <c r="L1296" s="69" t="s">
        <v>12886</v>
      </c>
      <c r="M1296" s="70">
        <v>232930.08</v>
      </c>
      <c r="N1296" s="69"/>
      <c r="O1296" s="69"/>
      <c r="P1296" s="69"/>
      <c r="Q1296" s="69"/>
      <c r="R1296" s="69"/>
      <c r="S1296" s="69"/>
      <c r="T1296" s="70"/>
      <c r="U1296" s="69"/>
      <c r="V1296" s="69"/>
      <c r="W1296" s="69"/>
      <c r="X1296" s="69"/>
      <c r="Y1296" s="70"/>
      <c r="Z1296" s="69">
        <v>0</v>
      </c>
      <c r="AA1296" s="69"/>
      <c r="AB1296" s="69" t="s">
        <v>967</v>
      </c>
      <c r="AC1296" s="69"/>
    </row>
    <row r="1297" spans="1:29" x14ac:dyDescent="0.25">
      <c r="A1297" s="69"/>
      <c r="B1297" s="69"/>
      <c r="C1297" s="69"/>
      <c r="D1297" s="69"/>
      <c r="E1297" s="69"/>
      <c r="F1297" s="69"/>
      <c r="G1297" s="69"/>
      <c r="H1297" s="69"/>
      <c r="I1297" s="69"/>
      <c r="J1297" s="69"/>
      <c r="K1297" s="69"/>
      <c r="L1297" s="69" t="s">
        <v>12887</v>
      </c>
      <c r="M1297" s="70">
        <v>90870.67</v>
      </c>
      <c r="N1297" s="69"/>
      <c r="O1297" s="69"/>
      <c r="P1297" s="69"/>
      <c r="Q1297" s="69"/>
      <c r="R1297" s="69"/>
      <c r="S1297" s="69"/>
      <c r="T1297" s="70"/>
      <c r="U1297" s="69"/>
      <c r="V1297" s="69"/>
      <c r="W1297" s="69"/>
      <c r="X1297" s="69"/>
      <c r="Y1297" s="70"/>
      <c r="Z1297" s="69">
        <v>0</v>
      </c>
      <c r="AA1297" s="69"/>
      <c r="AB1297" s="69" t="s">
        <v>967</v>
      </c>
      <c r="AC1297" s="69"/>
    </row>
    <row r="1298" spans="1:29" x14ac:dyDescent="0.25">
      <c r="A1298" s="69"/>
      <c r="B1298" s="69"/>
      <c r="C1298" s="69"/>
      <c r="D1298" s="69"/>
      <c r="E1298" s="69"/>
      <c r="F1298" s="69"/>
      <c r="G1298" s="69"/>
      <c r="H1298" s="69"/>
      <c r="I1298" s="69"/>
      <c r="J1298" s="69"/>
      <c r="K1298" s="69"/>
      <c r="L1298" s="69" t="s">
        <v>12888</v>
      </c>
      <c r="M1298" s="70">
        <v>10626.81</v>
      </c>
      <c r="N1298" s="69"/>
      <c r="O1298" s="69"/>
      <c r="P1298" s="69"/>
      <c r="Q1298" s="69"/>
      <c r="R1298" s="69"/>
      <c r="S1298" s="69"/>
      <c r="T1298" s="70"/>
      <c r="U1298" s="69"/>
      <c r="V1298" s="69"/>
      <c r="W1298" s="69"/>
      <c r="X1298" s="69"/>
      <c r="Y1298" s="70"/>
      <c r="Z1298" s="69">
        <v>0</v>
      </c>
      <c r="AA1298" s="69"/>
      <c r="AB1298" s="69" t="s">
        <v>997</v>
      </c>
      <c r="AC1298" s="69"/>
    </row>
    <row r="1299" spans="1:29" x14ac:dyDescent="0.25">
      <c r="A1299" s="71" t="s">
        <v>193</v>
      </c>
      <c r="B1299" s="71"/>
      <c r="C1299" s="71"/>
      <c r="D1299" s="71"/>
      <c r="E1299" s="71"/>
      <c r="F1299" s="71"/>
      <c r="G1299" s="71"/>
      <c r="H1299" s="71"/>
      <c r="I1299" s="71"/>
      <c r="J1299" s="72">
        <v>967919.47</v>
      </c>
      <c r="K1299" s="71"/>
      <c r="L1299" s="71"/>
      <c r="M1299" s="72">
        <v>958194.38</v>
      </c>
      <c r="N1299" s="72">
        <v>9725.0899999999674</v>
      </c>
      <c r="O1299" s="71"/>
      <c r="P1299" s="71"/>
      <c r="Q1299" s="71"/>
      <c r="R1299" s="71"/>
      <c r="S1299" s="72">
        <v>385701.36</v>
      </c>
      <c r="T1299" s="72">
        <v>0</v>
      </c>
      <c r="U1299" s="71"/>
      <c r="V1299" s="71"/>
      <c r="W1299" s="71"/>
      <c r="X1299" s="72">
        <v>385701.36</v>
      </c>
      <c r="Y1299" s="72">
        <v>0</v>
      </c>
      <c r="Z1299" s="72">
        <v>0</v>
      </c>
      <c r="AA1299" s="69"/>
      <c r="AB1299" s="69"/>
      <c r="AC1299" s="69"/>
    </row>
    <row r="1300" spans="1:29" ht="20" x14ac:dyDescent="0.25">
      <c r="A1300" s="68" t="s">
        <v>12889</v>
      </c>
      <c r="B1300" s="69" t="s">
        <v>12890</v>
      </c>
      <c r="C1300" s="69" t="s">
        <v>12891</v>
      </c>
      <c r="D1300" s="69" t="s">
        <v>3051</v>
      </c>
      <c r="E1300" s="69"/>
      <c r="F1300" s="69" t="s">
        <v>11278</v>
      </c>
      <c r="G1300" s="69" t="s">
        <v>2647</v>
      </c>
      <c r="H1300" s="69" t="s">
        <v>1112</v>
      </c>
      <c r="I1300" s="69"/>
      <c r="J1300" s="70">
        <v>95802.95</v>
      </c>
      <c r="K1300" s="69" t="s">
        <v>2708</v>
      </c>
      <c r="L1300" s="69"/>
      <c r="M1300" s="69"/>
      <c r="N1300" s="69"/>
      <c r="O1300" s="69"/>
      <c r="P1300" s="69"/>
      <c r="Q1300" s="69"/>
      <c r="R1300" s="69"/>
      <c r="S1300" s="69"/>
      <c r="T1300" s="69"/>
      <c r="U1300" s="69"/>
      <c r="V1300" s="69"/>
      <c r="W1300" s="69"/>
      <c r="X1300" s="69"/>
      <c r="Y1300" s="69"/>
      <c r="Z1300" s="69"/>
      <c r="AA1300" s="69" t="s">
        <v>966</v>
      </c>
      <c r="AB1300" s="69"/>
      <c r="AC1300" s="69"/>
    </row>
    <row r="1301" spans="1:29" x14ac:dyDescent="0.25">
      <c r="A1301" s="71" t="s">
        <v>193</v>
      </c>
      <c r="B1301" s="71"/>
      <c r="C1301" s="71"/>
      <c r="D1301" s="71"/>
      <c r="E1301" s="71"/>
      <c r="F1301" s="71"/>
      <c r="G1301" s="71"/>
      <c r="H1301" s="71"/>
      <c r="I1301" s="71"/>
      <c r="J1301" s="72">
        <v>95802.95</v>
      </c>
      <c r="K1301" s="71"/>
      <c r="L1301" s="71"/>
      <c r="M1301" s="72">
        <v>0</v>
      </c>
      <c r="N1301" s="72">
        <v>95802.95</v>
      </c>
      <c r="O1301" s="71"/>
      <c r="P1301" s="71"/>
      <c r="Q1301" s="71"/>
      <c r="R1301" s="71"/>
      <c r="S1301" s="72">
        <v>0</v>
      </c>
      <c r="T1301" s="72">
        <v>0</v>
      </c>
      <c r="U1301" s="71"/>
      <c r="V1301" s="71"/>
      <c r="W1301" s="71"/>
      <c r="X1301" s="72">
        <v>0</v>
      </c>
      <c r="Y1301" s="72">
        <v>0</v>
      </c>
      <c r="Z1301" s="72">
        <v>0</v>
      </c>
      <c r="AA1301" s="69"/>
      <c r="AB1301" s="69"/>
      <c r="AC1301" s="69"/>
    </row>
    <row r="1302" spans="1:29" ht="30" x14ac:dyDescent="0.25">
      <c r="A1302" s="68" t="s">
        <v>12892</v>
      </c>
      <c r="B1302" s="69" t="s">
        <v>12893</v>
      </c>
      <c r="C1302" s="69" t="s">
        <v>12894</v>
      </c>
      <c r="D1302" s="69" t="s">
        <v>11097</v>
      </c>
      <c r="E1302" s="69"/>
      <c r="F1302" s="69" t="s">
        <v>11241</v>
      </c>
      <c r="G1302" s="69" t="s">
        <v>2289</v>
      </c>
      <c r="H1302" s="69" t="s">
        <v>2289</v>
      </c>
      <c r="I1302" s="69" t="s">
        <v>1236</v>
      </c>
      <c r="J1302" s="70">
        <v>754574.36</v>
      </c>
      <c r="K1302" s="69" t="s">
        <v>2708</v>
      </c>
      <c r="L1302" s="69" t="s">
        <v>12895</v>
      </c>
      <c r="M1302" s="70">
        <v>19097.669999999998</v>
      </c>
      <c r="N1302" s="69"/>
      <c r="O1302" s="69"/>
      <c r="P1302" s="69"/>
      <c r="Q1302" s="69"/>
      <c r="R1302" s="69"/>
      <c r="S1302" s="69"/>
      <c r="T1302" s="70"/>
      <c r="U1302" s="69"/>
      <c r="V1302" s="69"/>
      <c r="W1302" s="69"/>
      <c r="X1302" s="69"/>
      <c r="Y1302" s="70"/>
      <c r="Z1302" s="69">
        <v>0</v>
      </c>
      <c r="AA1302" s="69" t="s">
        <v>966</v>
      </c>
      <c r="AB1302" s="69" t="s">
        <v>967</v>
      </c>
      <c r="AC1302" s="69" t="s">
        <v>12896</v>
      </c>
    </row>
    <row r="1303" spans="1:29" x14ac:dyDescent="0.25">
      <c r="A1303" s="71" t="s">
        <v>193</v>
      </c>
      <c r="B1303" s="71"/>
      <c r="C1303" s="71"/>
      <c r="D1303" s="71"/>
      <c r="E1303" s="71"/>
      <c r="F1303" s="71"/>
      <c r="G1303" s="71"/>
      <c r="H1303" s="71"/>
      <c r="I1303" s="71"/>
      <c r="J1303" s="72">
        <v>754574.36</v>
      </c>
      <c r="K1303" s="71"/>
      <c r="L1303" s="71"/>
      <c r="M1303" s="72">
        <v>19097.669999999998</v>
      </c>
      <c r="N1303" s="72">
        <v>735476.69</v>
      </c>
      <c r="O1303" s="71"/>
      <c r="P1303" s="71"/>
      <c r="Q1303" s="71"/>
      <c r="R1303" s="71"/>
      <c r="S1303" s="72">
        <v>0</v>
      </c>
      <c r="T1303" s="72">
        <v>0</v>
      </c>
      <c r="U1303" s="71"/>
      <c r="V1303" s="71"/>
      <c r="W1303" s="71"/>
      <c r="X1303" s="72">
        <v>0</v>
      </c>
      <c r="Y1303" s="72">
        <v>0</v>
      </c>
      <c r="Z1303" s="72">
        <v>0</v>
      </c>
      <c r="AA1303" s="69"/>
      <c r="AB1303" s="69"/>
      <c r="AC1303" s="69"/>
    </row>
    <row r="1304" spans="1:29" ht="30" x14ac:dyDescent="0.25">
      <c r="A1304" s="68" t="s">
        <v>12897</v>
      </c>
      <c r="B1304" s="69" t="s">
        <v>11119</v>
      </c>
      <c r="C1304" s="69" t="s">
        <v>12898</v>
      </c>
      <c r="D1304" s="69" t="s">
        <v>1907</v>
      </c>
      <c r="E1304" s="69" t="s">
        <v>12900</v>
      </c>
      <c r="F1304" s="69" t="s">
        <v>10255</v>
      </c>
      <c r="G1304" s="69" t="s">
        <v>2207</v>
      </c>
      <c r="H1304" s="69" t="s">
        <v>1112</v>
      </c>
      <c r="I1304" s="69" t="s">
        <v>962</v>
      </c>
      <c r="J1304" s="70">
        <v>1077.54</v>
      </c>
      <c r="K1304" s="69" t="s">
        <v>2708</v>
      </c>
      <c r="L1304" s="69" t="s">
        <v>12899</v>
      </c>
      <c r="M1304" s="70">
        <v>1077.54</v>
      </c>
      <c r="N1304" s="69"/>
      <c r="O1304" s="69"/>
      <c r="P1304" s="69" t="s">
        <v>2654</v>
      </c>
      <c r="Q1304" s="69" t="s">
        <v>3698</v>
      </c>
      <c r="R1304" s="69"/>
      <c r="S1304" s="70">
        <v>1077.54</v>
      </c>
      <c r="T1304" s="70"/>
      <c r="U1304" s="69"/>
      <c r="V1304" s="69"/>
      <c r="W1304" s="69"/>
      <c r="X1304" s="69"/>
      <c r="Y1304" s="70"/>
      <c r="Z1304" s="69">
        <v>0</v>
      </c>
      <c r="AA1304" s="69" t="s">
        <v>966</v>
      </c>
      <c r="AB1304" s="69" t="s">
        <v>997</v>
      </c>
      <c r="AC1304" s="69" t="s">
        <v>12901</v>
      </c>
    </row>
    <row r="1305" spans="1:29" x14ac:dyDescent="0.25">
      <c r="A1305" s="71" t="s">
        <v>193</v>
      </c>
      <c r="B1305" s="71"/>
      <c r="C1305" s="71"/>
      <c r="D1305" s="71"/>
      <c r="E1305" s="71"/>
      <c r="F1305" s="71"/>
      <c r="G1305" s="71"/>
      <c r="H1305" s="71"/>
      <c r="I1305" s="71"/>
      <c r="J1305" s="72">
        <v>1077.54</v>
      </c>
      <c r="K1305" s="71"/>
      <c r="L1305" s="71"/>
      <c r="M1305" s="72">
        <v>1077.54</v>
      </c>
      <c r="N1305" s="72">
        <v>0</v>
      </c>
      <c r="O1305" s="71"/>
      <c r="P1305" s="71"/>
      <c r="Q1305" s="71"/>
      <c r="R1305" s="71"/>
      <c r="S1305" s="72">
        <v>1077.54</v>
      </c>
      <c r="T1305" s="72">
        <v>0</v>
      </c>
      <c r="U1305" s="71"/>
      <c r="V1305" s="71"/>
      <c r="W1305" s="71"/>
      <c r="X1305" s="72">
        <v>1077.54</v>
      </c>
      <c r="Y1305" s="72">
        <v>0</v>
      </c>
      <c r="Z1305" s="72">
        <v>0</v>
      </c>
      <c r="AA1305" s="69"/>
      <c r="AB1305" s="69"/>
      <c r="AC1305" s="69"/>
    </row>
    <row r="1306" spans="1:29" ht="30" x14ac:dyDescent="0.25">
      <c r="A1306" s="68" t="s">
        <v>12902</v>
      </c>
      <c r="B1306" s="69" t="s">
        <v>12903</v>
      </c>
      <c r="C1306" s="69" t="s">
        <v>12904</v>
      </c>
      <c r="D1306" s="69" t="s">
        <v>11924</v>
      </c>
      <c r="E1306" s="69" t="s">
        <v>12906</v>
      </c>
      <c r="F1306" s="69" t="s">
        <v>11278</v>
      </c>
      <c r="G1306" s="69" t="s">
        <v>2207</v>
      </c>
      <c r="H1306" s="69" t="s">
        <v>1130</v>
      </c>
      <c r="I1306" s="69" t="s">
        <v>1236</v>
      </c>
      <c r="J1306" s="70">
        <v>169438.89</v>
      </c>
      <c r="K1306" s="69" t="s">
        <v>2708</v>
      </c>
      <c r="L1306" s="69" t="s">
        <v>12905</v>
      </c>
      <c r="M1306" s="70">
        <v>58774.77</v>
      </c>
      <c r="N1306" s="69"/>
      <c r="O1306" s="69"/>
      <c r="P1306" s="69" t="s">
        <v>1547</v>
      </c>
      <c r="Q1306" s="69" t="s">
        <v>2397</v>
      </c>
      <c r="R1306" s="69"/>
      <c r="S1306" s="70">
        <v>58774.77</v>
      </c>
      <c r="T1306" s="70"/>
      <c r="U1306" s="69"/>
      <c r="V1306" s="69"/>
      <c r="W1306" s="69"/>
      <c r="X1306" s="69"/>
      <c r="Y1306" s="70"/>
      <c r="Z1306" s="69">
        <v>0</v>
      </c>
      <c r="AA1306" s="69" t="s">
        <v>966</v>
      </c>
      <c r="AB1306" s="69" t="s">
        <v>967</v>
      </c>
      <c r="AC1306" s="69" t="s">
        <v>12907</v>
      </c>
    </row>
    <row r="1307" spans="1:29" ht="20" x14ac:dyDescent="0.25">
      <c r="A1307" s="69"/>
      <c r="B1307" s="69"/>
      <c r="C1307" s="69"/>
      <c r="D1307" s="69"/>
      <c r="E1307" s="69"/>
      <c r="F1307" s="69"/>
      <c r="G1307" s="69"/>
      <c r="H1307" s="69"/>
      <c r="I1307" s="69"/>
      <c r="J1307" s="69"/>
      <c r="K1307" s="69"/>
      <c r="L1307" s="69" t="s">
        <v>12908</v>
      </c>
      <c r="M1307" s="70">
        <v>14444.86</v>
      </c>
      <c r="N1307" s="69"/>
      <c r="O1307" s="69"/>
      <c r="P1307" s="69"/>
      <c r="Q1307" s="69"/>
      <c r="R1307" s="69"/>
      <c r="S1307" s="69"/>
      <c r="T1307" s="70"/>
      <c r="U1307" s="69"/>
      <c r="V1307" s="69"/>
      <c r="W1307" s="69"/>
      <c r="X1307" s="69"/>
      <c r="Y1307" s="70"/>
      <c r="Z1307" s="69">
        <v>0</v>
      </c>
      <c r="AA1307" s="69"/>
      <c r="AB1307" s="69" t="s">
        <v>967</v>
      </c>
      <c r="AC1307" s="69"/>
    </row>
    <row r="1308" spans="1:29" ht="20" x14ac:dyDescent="0.25">
      <c r="A1308" s="69"/>
      <c r="B1308" s="69"/>
      <c r="C1308" s="69"/>
      <c r="D1308" s="69"/>
      <c r="E1308" s="69"/>
      <c r="F1308" s="69"/>
      <c r="G1308" s="69"/>
      <c r="H1308" s="69"/>
      <c r="I1308" s="69"/>
      <c r="J1308" s="69"/>
      <c r="K1308" s="69"/>
      <c r="L1308" s="69" t="s">
        <v>12909</v>
      </c>
      <c r="M1308" s="70">
        <v>2571.7399999999998</v>
      </c>
      <c r="N1308" s="69"/>
      <c r="O1308" s="69"/>
      <c r="P1308" s="69"/>
      <c r="Q1308" s="69"/>
      <c r="R1308" s="69"/>
      <c r="S1308" s="69"/>
      <c r="T1308" s="70"/>
      <c r="U1308" s="69"/>
      <c r="V1308" s="69"/>
      <c r="W1308" s="69"/>
      <c r="X1308" s="69"/>
      <c r="Y1308" s="70"/>
      <c r="Z1308" s="69">
        <v>0</v>
      </c>
      <c r="AA1308" s="69"/>
      <c r="AB1308" s="69" t="s">
        <v>997</v>
      </c>
      <c r="AC1308" s="69"/>
    </row>
    <row r="1309" spans="1:29" ht="20" x14ac:dyDescent="0.25">
      <c r="A1309" s="69"/>
      <c r="B1309" s="69"/>
      <c r="C1309" s="69"/>
      <c r="D1309" s="69"/>
      <c r="E1309" s="69"/>
      <c r="F1309" s="69"/>
      <c r="G1309" s="69"/>
      <c r="H1309" s="69"/>
      <c r="I1309" s="69"/>
      <c r="J1309" s="69"/>
      <c r="K1309" s="69"/>
      <c r="L1309" s="69" t="s">
        <v>12910</v>
      </c>
      <c r="M1309" s="70">
        <v>21911.32</v>
      </c>
      <c r="N1309" s="69"/>
      <c r="O1309" s="69"/>
      <c r="P1309" s="69"/>
      <c r="Q1309" s="69"/>
      <c r="R1309" s="69"/>
      <c r="S1309" s="69"/>
      <c r="T1309" s="70"/>
      <c r="U1309" s="69"/>
      <c r="V1309" s="69"/>
      <c r="W1309" s="69"/>
      <c r="X1309" s="69"/>
      <c r="Y1309" s="70"/>
      <c r="Z1309" s="69">
        <v>0</v>
      </c>
      <c r="AA1309" s="69"/>
      <c r="AB1309" s="69" t="s">
        <v>967</v>
      </c>
      <c r="AC1309" s="69"/>
    </row>
    <row r="1310" spans="1:29" ht="20" x14ac:dyDescent="0.25">
      <c r="A1310" s="69"/>
      <c r="B1310" s="69"/>
      <c r="C1310" s="69"/>
      <c r="D1310" s="69"/>
      <c r="E1310" s="69"/>
      <c r="F1310" s="69"/>
      <c r="G1310" s="69"/>
      <c r="H1310" s="69"/>
      <c r="I1310" s="69"/>
      <c r="J1310" s="69"/>
      <c r="K1310" s="69"/>
      <c r="L1310" s="69" t="s">
        <v>12911</v>
      </c>
      <c r="M1310" s="70">
        <v>26800.31</v>
      </c>
      <c r="N1310" s="69"/>
      <c r="O1310" s="69"/>
      <c r="P1310" s="69"/>
      <c r="Q1310" s="69"/>
      <c r="R1310" s="69"/>
      <c r="S1310" s="69"/>
      <c r="T1310" s="70"/>
      <c r="U1310" s="69"/>
      <c r="V1310" s="69"/>
      <c r="W1310" s="69"/>
      <c r="X1310" s="69"/>
      <c r="Y1310" s="70"/>
      <c r="Z1310" s="69">
        <v>0</v>
      </c>
      <c r="AA1310" s="69"/>
      <c r="AB1310" s="69" t="s">
        <v>967</v>
      </c>
      <c r="AC1310" s="69"/>
    </row>
    <row r="1311" spans="1:29" x14ac:dyDescent="0.25">
      <c r="A1311" s="71" t="s">
        <v>193</v>
      </c>
      <c r="B1311" s="71"/>
      <c r="C1311" s="71"/>
      <c r="D1311" s="71"/>
      <c r="E1311" s="71"/>
      <c r="F1311" s="71"/>
      <c r="G1311" s="71"/>
      <c r="H1311" s="71"/>
      <c r="I1311" s="71"/>
      <c r="J1311" s="72">
        <v>169438.89</v>
      </c>
      <c r="K1311" s="71"/>
      <c r="L1311" s="71"/>
      <c r="M1311" s="72">
        <v>124503</v>
      </c>
      <c r="N1311" s="72">
        <v>44935.890000000014</v>
      </c>
      <c r="O1311" s="71"/>
      <c r="P1311" s="71"/>
      <c r="Q1311" s="71"/>
      <c r="R1311" s="71"/>
      <c r="S1311" s="72">
        <v>58774.77</v>
      </c>
      <c r="T1311" s="72">
        <v>0</v>
      </c>
      <c r="U1311" s="71"/>
      <c r="V1311" s="71"/>
      <c r="W1311" s="71"/>
      <c r="X1311" s="72">
        <v>58774.77</v>
      </c>
      <c r="Y1311" s="72">
        <v>0</v>
      </c>
      <c r="Z1311" s="72">
        <v>0</v>
      </c>
      <c r="AA1311" s="69"/>
      <c r="AB1311" s="69"/>
      <c r="AC1311" s="69"/>
    </row>
    <row r="1312" spans="1:29" ht="30" x14ac:dyDescent="0.25">
      <c r="A1312" s="68" t="s">
        <v>12912</v>
      </c>
      <c r="B1312" s="69" t="s">
        <v>12913</v>
      </c>
      <c r="C1312" s="69" t="s">
        <v>12914</v>
      </c>
      <c r="D1312" s="69" t="s">
        <v>10784</v>
      </c>
      <c r="E1312" s="69"/>
      <c r="F1312" s="69" t="s">
        <v>11241</v>
      </c>
      <c r="G1312" s="69" t="s">
        <v>1612</v>
      </c>
      <c r="H1312" s="69" t="s">
        <v>1112</v>
      </c>
      <c r="I1312" s="69" t="s">
        <v>1236</v>
      </c>
      <c r="J1312" s="70">
        <v>355572.44</v>
      </c>
      <c r="K1312" s="69" t="s">
        <v>2708</v>
      </c>
      <c r="L1312" s="69" t="s">
        <v>12915</v>
      </c>
      <c r="M1312" s="70">
        <v>9516.51</v>
      </c>
      <c r="N1312" s="69"/>
      <c r="O1312" s="69"/>
      <c r="P1312" s="69"/>
      <c r="Q1312" s="69"/>
      <c r="R1312" s="69"/>
      <c r="S1312" s="69"/>
      <c r="T1312" s="70"/>
      <c r="U1312" s="69"/>
      <c r="V1312" s="69"/>
      <c r="W1312" s="69"/>
      <c r="X1312" s="69"/>
      <c r="Y1312" s="70"/>
      <c r="Z1312" s="69">
        <v>0</v>
      </c>
      <c r="AA1312" s="69" t="s">
        <v>966</v>
      </c>
      <c r="AB1312" s="69" t="s">
        <v>967</v>
      </c>
      <c r="AC1312" s="69" t="s">
        <v>12916</v>
      </c>
    </row>
    <row r="1313" spans="1:29" x14ac:dyDescent="0.25">
      <c r="A1313" s="69"/>
      <c r="B1313" s="69"/>
      <c r="C1313" s="69"/>
      <c r="D1313" s="69"/>
      <c r="E1313" s="69"/>
      <c r="F1313" s="69"/>
      <c r="G1313" s="69"/>
      <c r="H1313" s="69"/>
      <c r="I1313" s="69"/>
      <c r="J1313" s="69"/>
      <c r="K1313" s="69"/>
      <c r="L1313" s="69" t="s">
        <v>12917</v>
      </c>
      <c r="M1313" s="70">
        <v>40578.879999999997</v>
      </c>
      <c r="N1313" s="69"/>
      <c r="O1313" s="69"/>
      <c r="P1313" s="69"/>
      <c r="Q1313" s="69"/>
      <c r="R1313" s="69"/>
      <c r="S1313" s="69"/>
      <c r="T1313" s="70"/>
      <c r="U1313" s="69"/>
      <c r="V1313" s="69"/>
      <c r="W1313" s="69"/>
      <c r="X1313" s="69"/>
      <c r="Y1313" s="70"/>
      <c r="Z1313" s="69">
        <v>0</v>
      </c>
      <c r="AA1313" s="69"/>
      <c r="AB1313" s="69" t="s">
        <v>967</v>
      </c>
      <c r="AC1313" s="69"/>
    </row>
    <row r="1314" spans="1:29" x14ac:dyDescent="0.25">
      <c r="A1314" s="69"/>
      <c r="B1314" s="69"/>
      <c r="C1314" s="69"/>
      <c r="D1314" s="69"/>
      <c r="E1314" s="69"/>
      <c r="F1314" s="69"/>
      <c r="G1314" s="69"/>
      <c r="H1314" s="69"/>
      <c r="I1314" s="69"/>
      <c r="J1314" s="69"/>
      <c r="K1314" s="69"/>
      <c r="L1314" s="69" t="s">
        <v>12918</v>
      </c>
      <c r="M1314" s="70">
        <v>207002.55</v>
      </c>
      <c r="N1314" s="69"/>
      <c r="O1314" s="69"/>
      <c r="P1314" s="69"/>
      <c r="Q1314" s="69"/>
      <c r="R1314" s="69"/>
      <c r="S1314" s="69"/>
      <c r="T1314" s="70"/>
      <c r="U1314" s="69"/>
      <c r="V1314" s="69"/>
      <c r="W1314" s="69"/>
      <c r="X1314" s="69"/>
      <c r="Y1314" s="70"/>
      <c r="Z1314" s="69">
        <v>0</v>
      </c>
      <c r="AA1314" s="69"/>
      <c r="AB1314" s="69" t="s">
        <v>967</v>
      </c>
      <c r="AC1314" s="69"/>
    </row>
    <row r="1315" spans="1:29" x14ac:dyDescent="0.25">
      <c r="A1315" s="71" t="s">
        <v>193</v>
      </c>
      <c r="B1315" s="71"/>
      <c r="C1315" s="71"/>
      <c r="D1315" s="71"/>
      <c r="E1315" s="71"/>
      <c r="F1315" s="71"/>
      <c r="G1315" s="71"/>
      <c r="H1315" s="71"/>
      <c r="I1315" s="71"/>
      <c r="J1315" s="72">
        <v>355572.44</v>
      </c>
      <c r="K1315" s="71"/>
      <c r="L1315" s="71"/>
      <c r="M1315" s="72">
        <v>257097.94</v>
      </c>
      <c r="N1315" s="72">
        <v>98474.5</v>
      </c>
      <c r="O1315" s="71"/>
      <c r="P1315" s="71"/>
      <c r="Q1315" s="71"/>
      <c r="R1315" s="71"/>
      <c r="S1315" s="72">
        <v>0</v>
      </c>
      <c r="T1315" s="72">
        <v>0</v>
      </c>
      <c r="U1315" s="71"/>
      <c r="V1315" s="71"/>
      <c r="W1315" s="71"/>
      <c r="X1315" s="72">
        <v>0</v>
      </c>
      <c r="Y1315" s="72">
        <v>0</v>
      </c>
      <c r="Z1315" s="72">
        <v>0</v>
      </c>
      <c r="AA1315" s="69"/>
      <c r="AB1315" s="69"/>
      <c r="AC1315" s="69"/>
    </row>
    <row r="1316" spans="1:29" ht="30" x14ac:dyDescent="0.25">
      <c r="A1316" s="68" t="s">
        <v>12919</v>
      </c>
      <c r="B1316" s="69" t="s">
        <v>12920</v>
      </c>
      <c r="C1316" s="69" t="s">
        <v>12921</v>
      </c>
      <c r="D1316" s="69" t="s">
        <v>10797</v>
      </c>
      <c r="E1316" s="69"/>
      <c r="F1316" s="69" t="s">
        <v>11241</v>
      </c>
      <c r="G1316" s="69" t="s">
        <v>1751</v>
      </c>
      <c r="H1316" s="69" t="s">
        <v>1805</v>
      </c>
      <c r="I1316" s="69" t="s">
        <v>1236</v>
      </c>
      <c r="J1316" s="70">
        <v>506942.31</v>
      </c>
      <c r="K1316" s="69" t="s">
        <v>2708</v>
      </c>
      <c r="L1316" s="69" t="s">
        <v>12922</v>
      </c>
      <c r="M1316" s="70">
        <v>3740.16</v>
      </c>
      <c r="N1316" s="69"/>
      <c r="O1316" s="69"/>
      <c r="P1316" s="69"/>
      <c r="Q1316" s="69"/>
      <c r="R1316" s="69"/>
      <c r="S1316" s="69"/>
      <c r="T1316" s="70"/>
      <c r="U1316" s="69"/>
      <c r="V1316" s="69"/>
      <c r="W1316" s="69"/>
      <c r="X1316" s="69"/>
      <c r="Y1316" s="70"/>
      <c r="Z1316" s="69">
        <v>0</v>
      </c>
      <c r="AA1316" s="69" t="s">
        <v>966</v>
      </c>
      <c r="AB1316" s="69" t="s">
        <v>997</v>
      </c>
      <c r="AC1316" s="69" t="s">
        <v>12923</v>
      </c>
    </row>
    <row r="1317" spans="1:29" x14ac:dyDescent="0.25">
      <c r="A1317" s="69"/>
      <c r="B1317" s="69"/>
      <c r="C1317" s="69"/>
      <c r="D1317" s="69"/>
      <c r="E1317" s="69"/>
      <c r="F1317" s="69"/>
      <c r="G1317" s="69"/>
      <c r="H1317" s="69"/>
      <c r="I1317" s="69"/>
      <c r="J1317" s="69"/>
      <c r="K1317" s="69"/>
      <c r="L1317" s="69" t="s">
        <v>12924</v>
      </c>
      <c r="M1317" s="70">
        <v>1787.11</v>
      </c>
      <c r="N1317" s="69"/>
      <c r="O1317" s="69"/>
      <c r="P1317" s="69"/>
      <c r="Q1317" s="69"/>
      <c r="R1317" s="69"/>
      <c r="S1317" s="69"/>
      <c r="T1317" s="70"/>
      <c r="U1317" s="69"/>
      <c r="V1317" s="69"/>
      <c r="W1317" s="69"/>
      <c r="X1317" s="69"/>
      <c r="Y1317" s="70"/>
      <c r="Z1317" s="69">
        <v>0</v>
      </c>
      <c r="AA1317" s="69"/>
      <c r="AB1317" s="69" t="s">
        <v>997</v>
      </c>
      <c r="AC1317" s="69"/>
    </row>
    <row r="1318" spans="1:29" x14ac:dyDescent="0.25">
      <c r="A1318" s="69"/>
      <c r="B1318" s="69"/>
      <c r="C1318" s="69"/>
      <c r="D1318" s="69"/>
      <c r="E1318" s="69"/>
      <c r="F1318" s="69"/>
      <c r="G1318" s="69"/>
      <c r="H1318" s="69"/>
      <c r="I1318" s="69"/>
      <c r="J1318" s="69"/>
      <c r="K1318" s="69"/>
      <c r="L1318" s="69" t="s">
        <v>12925</v>
      </c>
      <c r="M1318" s="70">
        <v>34933.68</v>
      </c>
      <c r="N1318" s="69"/>
      <c r="O1318" s="69"/>
      <c r="P1318" s="69"/>
      <c r="Q1318" s="69"/>
      <c r="R1318" s="69"/>
      <c r="S1318" s="69"/>
      <c r="T1318" s="70"/>
      <c r="U1318" s="69"/>
      <c r="V1318" s="69"/>
      <c r="W1318" s="69"/>
      <c r="X1318" s="69"/>
      <c r="Y1318" s="70"/>
      <c r="Z1318" s="69">
        <v>0</v>
      </c>
      <c r="AA1318" s="69"/>
      <c r="AB1318" s="69" t="s">
        <v>967</v>
      </c>
      <c r="AC1318" s="69"/>
    </row>
    <row r="1319" spans="1:29" x14ac:dyDescent="0.25">
      <c r="A1319" s="69"/>
      <c r="B1319" s="69"/>
      <c r="C1319" s="69"/>
      <c r="D1319" s="69"/>
      <c r="E1319" s="69"/>
      <c r="F1319" s="69"/>
      <c r="G1319" s="69"/>
      <c r="H1319" s="69"/>
      <c r="I1319" s="69"/>
      <c r="J1319" s="69"/>
      <c r="K1319" s="69"/>
      <c r="L1319" s="69" t="s">
        <v>12926</v>
      </c>
      <c r="M1319" s="70">
        <v>24038.46</v>
      </c>
      <c r="N1319" s="69"/>
      <c r="O1319" s="69"/>
      <c r="P1319" s="69"/>
      <c r="Q1319" s="69"/>
      <c r="R1319" s="69"/>
      <c r="S1319" s="69"/>
      <c r="T1319" s="70"/>
      <c r="U1319" s="69"/>
      <c r="V1319" s="69"/>
      <c r="W1319" s="69"/>
      <c r="X1319" s="69"/>
      <c r="Y1319" s="70"/>
      <c r="Z1319" s="69">
        <v>0</v>
      </c>
      <c r="AA1319" s="69"/>
      <c r="AB1319" s="69" t="s">
        <v>967</v>
      </c>
      <c r="AC1319" s="69"/>
    </row>
    <row r="1320" spans="1:29" x14ac:dyDescent="0.25">
      <c r="A1320" s="71" t="s">
        <v>193</v>
      </c>
      <c r="B1320" s="71"/>
      <c r="C1320" s="71"/>
      <c r="D1320" s="71"/>
      <c r="E1320" s="71"/>
      <c r="F1320" s="71"/>
      <c r="G1320" s="71"/>
      <c r="H1320" s="71"/>
      <c r="I1320" s="71"/>
      <c r="J1320" s="72">
        <v>506942.31</v>
      </c>
      <c r="K1320" s="71"/>
      <c r="L1320" s="71"/>
      <c r="M1320" s="72">
        <v>64499.409999999996</v>
      </c>
      <c r="N1320" s="72">
        <v>442442.9</v>
      </c>
      <c r="O1320" s="71"/>
      <c r="P1320" s="71"/>
      <c r="Q1320" s="71"/>
      <c r="R1320" s="71"/>
      <c r="S1320" s="72">
        <v>0</v>
      </c>
      <c r="T1320" s="72">
        <v>0</v>
      </c>
      <c r="U1320" s="71"/>
      <c r="V1320" s="71"/>
      <c r="W1320" s="71"/>
      <c r="X1320" s="72">
        <v>0</v>
      </c>
      <c r="Y1320" s="72">
        <v>0</v>
      </c>
      <c r="Z1320" s="72">
        <v>0</v>
      </c>
      <c r="AA1320" s="69"/>
      <c r="AB1320" s="69"/>
      <c r="AC1320" s="69"/>
    </row>
    <row r="1321" spans="1:29" ht="50" x14ac:dyDescent="0.25">
      <c r="A1321" s="68" t="s">
        <v>12927</v>
      </c>
      <c r="B1321" s="69" t="s">
        <v>12928</v>
      </c>
      <c r="C1321" s="69" t="s">
        <v>12929</v>
      </c>
      <c r="D1321" s="69" t="s">
        <v>2216</v>
      </c>
      <c r="E1321" s="69"/>
      <c r="F1321" s="69" t="s">
        <v>11241</v>
      </c>
      <c r="G1321" s="69" t="s">
        <v>1115</v>
      </c>
      <c r="H1321" s="69" t="s">
        <v>1814</v>
      </c>
      <c r="I1321" s="69" t="s">
        <v>1236</v>
      </c>
      <c r="J1321" s="70">
        <v>329153.77</v>
      </c>
      <c r="K1321" s="69" t="s">
        <v>2708</v>
      </c>
      <c r="L1321" s="69" t="s">
        <v>12930</v>
      </c>
      <c r="M1321" s="70">
        <v>178830.61</v>
      </c>
      <c r="N1321" s="69"/>
      <c r="O1321" s="69"/>
      <c r="P1321" s="69"/>
      <c r="Q1321" s="69"/>
      <c r="R1321" s="69"/>
      <c r="S1321" s="69"/>
      <c r="T1321" s="70"/>
      <c r="U1321" s="69"/>
      <c r="V1321" s="69"/>
      <c r="W1321" s="69"/>
      <c r="X1321" s="69"/>
      <c r="Y1321" s="70"/>
      <c r="Z1321" s="69">
        <v>0</v>
      </c>
      <c r="AA1321" s="69" t="s">
        <v>966</v>
      </c>
      <c r="AB1321" s="69" t="s">
        <v>967</v>
      </c>
      <c r="AC1321" s="69" t="s">
        <v>12931</v>
      </c>
    </row>
    <row r="1322" spans="1:29" x14ac:dyDescent="0.25">
      <c r="A1322" s="69"/>
      <c r="B1322" s="69"/>
      <c r="C1322" s="69"/>
      <c r="D1322" s="69"/>
      <c r="E1322" s="69"/>
      <c r="F1322" s="69"/>
      <c r="G1322" s="69"/>
      <c r="H1322" s="69"/>
      <c r="I1322" s="69"/>
      <c r="J1322" s="69"/>
      <c r="K1322" s="69"/>
      <c r="L1322" s="69" t="s">
        <v>12932</v>
      </c>
      <c r="M1322" s="70">
        <v>102328.28</v>
      </c>
      <c r="N1322" s="69"/>
      <c r="O1322" s="69"/>
      <c r="P1322" s="69"/>
      <c r="Q1322" s="69"/>
      <c r="R1322" s="69"/>
      <c r="S1322" s="69"/>
      <c r="T1322" s="70"/>
      <c r="U1322" s="69"/>
      <c r="V1322" s="69"/>
      <c r="W1322" s="69"/>
      <c r="X1322" s="69"/>
      <c r="Y1322" s="70"/>
      <c r="Z1322" s="69">
        <v>0</v>
      </c>
      <c r="AA1322" s="69"/>
      <c r="AB1322" s="69" t="s">
        <v>967</v>
      </c>
      <c r="AC1322" s="69"/>
    </row>
    <row r="1323" spans="1:29" x14ac:dyDescent="0.25">
      <c r="A1323" s="71" t="s">
        <v>193</v>
      </c>
      <c r="B1323" s="71"/>
      <c r="C1323" s="71"/>
      <c r="D1323" s="71"/>
      <c r="E1323" s="71"/>
      <c r="F1323" s="71"/>
      <c r="G1323" s="71"/>
      <c r="H1323" s="71"/>
      <c r="I1323" s="71"/>
      <c r="J1323" s="72">
        <v>329153.77</v>
      </c>
      <c r="K1323" s="71"/>
      <c r="L1323" s="71"/>
      <c r="M1323" s="72">
        <v>281158.89</v>
      </c>
      <c r="N1323" s="72">
        <v>47994.879999999997</v>
      </c>
      <c r="O1323" s="71"/>
      <c r="P1323" s="71"/>
      <c r="Q1323" s="71"/>
      <c r="R1323" s="71"/>
      <c r="S1323" s="72">
        <v>0</v>
      </c>
      <c r="T1323" s="72">
        <v>0</v>
      </c>
      <c r="U1323" s="71"/>
      <c r="V1323" s="71"/>
      <c r="W1323" s="71"/>
      <c r="X1323" s="72">
        <v>0</v>
      </c>
      <c r="Y1323" s="72">
        <v>0</v>
      </c>
      <c r="Z1323" s="72">
        <v>0</v>
      </c>
      <c r="AA1323" s="69"/>
      <c r="AB1323" s="69"/>
      <c r="AC1323" s="69"/>
    </row>
    <row r="1324" spans="1:29" ht="50" x14ac:dyDescent="0.25">
      <c r="A1324" s="68" t="s">
        <v>12933</v>
      </c>
      <c r="B1324" s="69" t="s">
        <v>12934</v>
      </c>
      <c r="C1324" s="69" t="s">
        <v>12935</v>
      </c>
      <c r="D1324" s="69" t="s">
        <v>12456</v>
      </c>
      <c r="E1324" s="69"/>
      <c r="F1324" s="69" t="s">
        <v>11278</v>
      </c>
      <c r="G1324" s="69" t="s">
        <v>2189</v>
      </c>
      <c r="H1324" s="69" t="s">
        <v>1785</v>
      </c>
      <c r="I1324" s="69" t="s">
        <v>1236</v>
      </c>
      <c r="J1324" s="70">
        <v>38315.5</v>
      </c>
      <c r="K1324" s="69" t="s">
        <v>2708</v>
      </c>
      <c r="L1324" s="69" t="s">
        <v>12936</v>
      </c>
      <c r="M1324" s="70">
        <v>25004.35</v>
      </c>
      <c r="N1324" s="69"/>
      <c r="O1324" s="69"/>
      <c r="P1324" s="69"/>
      <c r="Q1324" s="69"/>
      <c r="R1324" s="69"/>
      <c r="S1324" s="69"/>
      <c r="T1324" s="70"/>
      <c r="U1324" s="69"/>
      <c r="V1324" s="69"/>
      <c r="W1324" s="69"/>
      <c r="X1324" s="69"/>
      <c r="Y1324" s="70"/>
      <c r="Z1324" s="69">
        <v>0</v>
      </c>
      <c r="AA1324" s="69" t="s">
        <v>966</v>
      </c>
      <c r="AB1324" s="69" t="s">
        <v>967</v>
      </c>
      <c r="AC1324" s="69" t="s">
        <v>12937</v>
      </c>
    </row>
    <row r="1325" spans="1:29" x14ac:dyDescent="0.25">
      <c r="A1325" s="69"/>
      <c r="B1325" s="69"/>
      <c r="C1325" s="69"/>
      <c r="D1325" s="69"/>
      <c r="E1325" s="69"/>
      <c r="F1325" s="69"/>
      <c r="G1325" s="69"/>
      <c r="H1325" s="69"/>
      <c r="I1325" s="69"/>
      <c r="J1325" s="69"/>
      <c r="K1325" s="69"/>
      <c r="L1325" s="69" t="s">
        <v>12938</v>
      </c>
      <c r="M1325" s="70">
        <v>591.9</v>
      </c>
      <c r="N1325" s="69"/>
      <c r="O1325" s="69"/>
      <c r="P1325" s="69"/>
      <c r="Q1325" s="69"/>
      <c r="R1325" s="69"/>
      <c r="S1325" s="69"/>
      <c r="T1325" s="70"/>
      <c r="U1325" s="69"/>
      <c r="V1325" s="69"/>
      <c r="W1325" s="69"/>
      <c r="X1325" s="69"/>
      <c r="Y1325" s="70"/>
      <c r="Z1325" s="69">
        <v>0</v>
      </c>
      <c r="AA1325" s="69"/>
      <c r="AB1325" s="69" t="s">
        <v>997</v>
      </c>
      <c r="AC1325" s="69"/>
    </row>
    <row r="1326" spans="1:29" x14ac:dyDescent="0.25">
      <c r="A1326" s="71" t="s">
        <v>193</v>
      </c>
      <c r="B1326" s="71"/>
      <c r="C1326" s="71"/>
      <c r="D1326" s="71"/>
      <c r="E1326" s="71"/>
      <c r="F1326" s="71"/>
      <c r="G1326" s="71"/>
      <c r="H1326" s="71"/>
      <c r="I1326" s="71"/>
      <c r="J1326" s="72">
        <v>38315.5</v>
      </c>
      <c r="K1326" s="71"/>
      <c r="L1326" s="71"/>
      <c r="M1326" s="72">
        <v>25596.25</v>
      </c>
      <c r="N1326" s="72">
        <v>12719.25</v>
      </c>
      <c r="O1326" s="71"/>
      <c r="P1326" s="71"/>
      <c r="Q1326" s="71"/>
      <c r="R1326" s="71"/>
      <c r="S1326" s="72">
        <v>0</v>
      </c>
      <c r="T1326" s="72">
        <v>0</v>
      </c>
      <c r="U1326" s="71"/>
      <c r="V1326" s="71"/>
      <c r="W1326" s="71"/>
      <c r="X1326" s="72">
        <v>0</v>
      </c>
      <c r="Y1326" s="72">
        <v>0</v>
      </c>
      <c r="Z1326" s="72">
        <v>0</v>
      </c>
      <c r="AA1326" s="69"/>
      <c r="AB1326" s="69"/>
      <c r="AC1326" s="69"/>
    </row>
    <row r="1327" spans="1:29" ht="20" x14ac:dyDescent="0.25">
      <c r="A1327" s="68" t="s">
        <v>12939</v>
      </c>
      <c r="B1327" s="69" t="s">
        <v>12940</v>
      </c>
      <c r="C1327" s="69" t="s">
        <v>12941</v>
      </c>
      <c r="D1327" s="69" t="s">
        <v>459</v>
      </c>
      <c r="E1327" s="69"/>
      <c r="F1327" s="69" t="s">
        <v>11278</v>
      </c>
      <c r="G1327" s="69" t="s">
        <v>2189</v>
      </c>
      <c r="H1327" s="69" t="s">
        <v>9954</v>
      </c>
      <c r="I1327" s="69"/>
      <c r="J1327" s="70">
        <v>79623.48</v>
      </c>
      <c r="K1327" s="69" t="s">
        <v>2708</v>
      </c>
      <c r="L1327" s="69"/>
      <c r="M1327" s="69"/>
      <c r="N1327" s="69"/>
      <c r="O1327" s="69"/>
      <c r="P1327" s="69"/>
      <c r="Q1327" s="69"/>
      <c r="R1327" s="69"/>
      <c r="S1327" s="69"/>
      <c r="T1327" s="69"/>
      <c r="U1327" s="69"/>
      <c r="V1327" s="69"/>
      <c r="W1327" s="69"/>
      <c r="X1327" s="69"/>
      <c r="Y1327" s="69"/>
      <c r="Z1327" s="69"/>
      <c r="AA1327" s="69" t="s">
        <v>966</v>
      </c>
      <c r="AB1327" s="69"/>
      <c r="AC1327" s="69"/>
    </row>
    <row r="1328" spans="1:29" x14ac:dyDescent="0.25">
      <c r="A1328" s="71" t="s">
        <v>193</v>
      </c>
      <c r="B1328" s="71"/>
      <c r="C1328" s="71"/>
      <c r="D1328" s="71"/>
      <c r="E1328" s="71"/>
      <c r="F1328" s="71"/>
      <c r="G1328" s="71"/>
      <c r="H1328" s="71"/>
      <c r="I1328" s="71"/>
      <c r="J1328" s="72">
        <v>79623.48</v>
      </c>
      <c r="K1328" s="71"/>
      <c r="L1328" s="71"/>
      <c r="M1328" s="72">
        <v>0</v>
      </c>
      <c r="N1328" s="72">
        <v>79623.48</v>
      </c>
      <c r="O1328" s="71"/>
      <c r="P1328" s="71"/>
      <c r="Q1328" s="71"/>
      <c r="R1328" s="71"/>
      <c r="S1328" s="72">
        <v>0</v>
      </c>
      <c r="T1328" s="72">
        <v>0</v>
      </c>
      <c r="U1328" s="71"/>
      <c r="V1328" s="71"/>
      <c r="W1328" s="71"/>
      <c r="X1328" s="72">
        <v>0</v>
      </c>
      <c r="Y1328" s="72">
        <v>0</v>
      </c>
      <c r="Z1328" s="72">
        <v>0</v>
      </c>
      <c r="AA1328" s="69"/>
      <c r="AB1328" s="69"/>
      <c r="AC1328" s="69"/>
    </row>
    <row r="1329" spans="1:29" ht="20" x14ac:dyDescent="0.25">
      <c r="A1329" s="68" t="s">
        <v>12942</v>
      </c>
      <c r="B1329" s="69" t="s">
        <v>12943</v>
      </c>
      <c r="C1329" s="69" t="s">
        <v>12944</v>
      </c>
      <c r="D1329" s="69" t="s">
        <v>459</v>
      </c>
      <c r="E1329" s="69"/>
      <c r="F1329" s="69" t="s">
        <v>11241</v>
      </c>
      <c r="G1329" s="69" t="s">
        <v>2157</v>
      </c>
      <c r="H1329" s="69" t="s">
        <v>1417</v>
      </c>
      <c r="I1329" s="69"/>
      <c r="J1329" s="70">
        <v>104295.84</v>
      </c>
      <c r="K1329" s="69" t="s">
        <v>2708</v>
      </c>
      <c r="L1329" s="69"/>
      <c r="M1329" s="69"/>
      <c r="N1329" s="69"/>
      <c r="O1329" s="69"/>
      <c r="P1329" s="69"/>
      <c r="Q1329" s="69"/>
      <c r="R1329" s="69"/>
      <c r="S1329" s="69"/>
      <c r="T1329" s="69"/>
      <c r="U1329" s="69"/>
      <c r="V1329" s="69"/>
      <c r="W1329" s="69"/>
      <c r="X1329" s="69"/>
      <c r="Y1329" s="69"/>
      <c r="Z1329" s="69"/>
      <c r="AA1329" s="69" t="s">
        <v>966</v>
      </c>
      <c r="AB1329" s="69"/>
      <c r="AC1329" s="69"/>
    </row>
    <row r="1330" spans="1:29" x14ac:dyDescent="0.25">
      <c r="A1330" s="71" t="s">
        <v>193</v>
      </c>
      <c r="B1330" s="71"/>
      <c r="C1330" s="71"/>
      <c r="D1330" s="71"/>
      <c r="E1330" s="71"/>
      <c r="F1330" s="71"/>
      <c r="G1330" s="71"/>
      <c r="H1330" s="71"/>
      <c r="I1330" s="71"/>
      <c r="J1330" s="72">
        <v>104295.84</v>
      </c>
      <c r="K1330" s="71"/>
      <c r="L1330" s="71"/>
      <c r="M1330" s="72">
        <v>0</v>
      </c>
      <c r="N1330" s="72">
        <v>104295.84</v>
      </c>
      <c r="O1330" s="71"/>
      <c r="P1330" s="71"/>
      <c r="Q1330" s="71"/>
      <c r="R1330" s="71"/>
      <c r="S1330" s="72">
        <v>0</v>
      </c>
      <c r="T1330" s="72">
        <v>0</v>
      </c>
      <c r="U1330" s="71"/>
      <c r="V1330" s="71"/>
      <c r="W1330" s="71"/>
      <c r="X1330" s="72">
        <v>0</v>
      </c>
      <c r="Y1330" s="72">
        <v>0</v>
      </c>
      <c r="Z1330" s="72">
        <v>0</v>
      </c>
      <c r="AA1330" s="69"/>
      <c r="AB1330" s="69"/>
      <c r="AC1330" s="69"/>
    </row>
    <row r="1331" spans="1:29" ht="20" x14ac:dyDescent="0.25">
      <c r="A1331" s="68" t="s">
        <v>12945</v>
      </c>
      <c r="B1331" s="69" t="s">
        <v>12946</v>
      </c>
      <c r="C1331" s="69" t="s">
        <v>12947</v>
      </c>
      <c r="D1331" s="69" t="s">
        <v>3337</v>
      </c>
      <c r="E1331" s="69"/>
      <c r="F1331" s="69" t="s">
        <v>11278</v>
      </c>
      <c r="G1331" s="69" t="s">
        <v>2654</v>
      </c>
      <c r="H1331" s="69" t="s">
        <v>2235</v>
      </c>
      <c r="I1331" s="69"/>
      <c r="J1331" s="70">
        <v>3310.74</v>
      </c>
      <c r="K1331" s="69" t="s">
        <v>2708</v>
      </c>
      <c r="L1331" s="69"/>
      <c r="M1331" s="69"/>
      <c r="N1331" s="69"/>
      <c r="O1331" s="69"/>
      <c r="P1331" s="69"/>
      <c r="Q1331" s="69"/>
      <c r="R1331" s="69"/>
      <c r="S1331" s="69"/>
      <c r="T1331" s="69"/>
      <c r="U1331" s="69"/>
      <c r="V1331" s="69"/>
      <c r="W1331" s="69"/>
      <c r="X1331" s="69"/>
      <c r="Y1331" s="69"/>
      <c r="Z1331" s="69"/>
      <c r="AA1331" s="69" t="s">
        <v>966</v>
      </c>
      <c r="AB1331" s="69"/>
      <c r="AC1331" s="69"/>
    </row>
    <row r="1332" spans="1:29" x14ac:dyDescent="0.25">
      <c r="A1332" s="71" t="s">
        <v>193</v>
      </c>
      <c r="B1332" s="71"/>
      <c r="C1332" s="71"/>
      <c r="D1332" s="71"/>
      <c r="E1332" s="71"/>
      <c r="F1332" s="71"/>
      <c r="G1332" s="71"/>
      <c r="H1332" s="71"/>
      <c r="I1332" s="71"/>
      <c r="J1332" s="72">
        <v>3310.74</v>
      </c>
      <c r="K1332" s="71"/>
      <c r="L1332" s="71"/>
      <c r="M1332" s="72">
        <v>0</v>
      </c>
      <c r="N1332" s="72">
        <v>3310.74</v>
      </c>
      <c r="O1332" s="71"/>
      <c r="P1332" s="71"/>
      <c r="Q1332" s="71"/>
      <c r="R1332" s="71"/>
      <c r="S1332" s="72">
        <v>0</v>
      </c>
      <c r="T1332" s="72">
        <v>0</v>
      </c>
      <c r="U1332" s="71"/>
      <c r="V1332" s="71"/>
      <c r="W1332" s="71"/>
      <c r="X1332" s="72">
        <v>0</v>
      </c>
      <c r="Y1332" s="72">
        <v>0</v>
      </c>
      <c r="Z1332" s="72">
        <v>0</v>
      </c>
      <c r="AA1332" s="69"/>
      <c r="AB1332" s="69"/>
      <c r="AC1332" s="69"/>
    </row>
    <row r="1333" spans="1:29" ht="30" x14ac:dyDescent="0.25">
      <c r="A1333" s="68" t="s">
        <v>12948</v>
      </c>
      <c r="B1333" s="69" t="s">
        <v>12949</v>
      </c>
      <c r="C1333" s="69" t="s">
        <v>12950</v>
      </c>
      <c r="D1333" s="69" t="s">
        <v>11501</v>
      </c>
      <c r="E1333" s="69"/>
      <c r="F1333" s="69" t="s">
        <v>11814</v>
      </c>
      <c r="G1333" s="69" t="s">
        <v>2298</v>
      </c>
      <c r="H1333" s="69" t="s">
        <v>1130</v>
      </c>
      <c r="I1333" s="69" t="s">
        <v>962</v>
      </c>
      <c r="J1333" s="70">
        <v>4757.3999999999996</v>
      </c>
      <c r="K1333" s="69" t="s">
        <v>2708</v>
      </c>
      <c r="L1333" s="69" t="s">
        <v>12951</v>
      </c>
      <c r="M1333" s="70">
        <v>4757.3999999999996</v>
      </c>
      <c r="N1333" s="69"/>
      <c r="O1333" s="69"/>
      <c r="P1333" s="69"/>
      <c r="Q1333" s="69"/>
      <c r="R1333" s="69"/>
      <c r="S1333" s="69"/>
      <c r="T1333" s="70"/>
      <c r="U1333" s="69"/>
      <c r="V1333" s="69"/>
      <c r="W1333" s="69"/>
      <c r="X1333" s="69"/>
      <c r="Y1333" s="70"/>
      <c r="Z1333" s="69">
        <v>0</v>
      </c>
      <c r="AA1333" s="69" t="s">
        <v>966</v>
      </c>
      <c r="AB1333" s="69" t="s">
        <v>997</v>
      </c>
      <c r="AC1333" s="69" t="s">
        <v>12952</v>
      </c>
    </row>
    <row r="1334" spans="1:29" x14ac:dyDescent="0.25">
      <c r="A1334" s="71" t="s">
        <v>193</v>
      </c>
      <c r="B1334" s="71"/>
      <c r="C1334" s="71"/>
      <c r="D1334" s="71"/>
      <c r="E1334" s="71"/>
      <c r="F1334" s="71"/>
      <c r="G1334" s="71"/>
      <c r="H1334" s="71"/>
      <c r="I1334" s="71"/>
      <c r="J1334" s="72">
        <v>4757.3999999999996</v>
      </c>
      <c r="K1334" s="71"/>
      <c r="L1334" s="71"/>
      <c r="M1334" s="72">
        <v>4757.3999999999996</v>
      </c>
      <c r="N1334" s="72">
        <v>0</v>
      </c>
      <c r="O1334" s="71"/>
      <c r="P1334" s="71"/>
      <c r="Q1334" s="71"/>
      <c r="R1334" s="71"/>
      <c r="S1334" s="72">
        <v>0</v>
      </c>
      <c r="T1334" s="72">
        <v>0</v>
      </c>
      <c r="U1334" s="71"/>
      <c r="V1334" s="71"/>
      <c r="W1334" s="71"/>
      <c r="X1334" s="72">
        <v>0</v>
      </c>
      <c r="Y1334" s="72">
        <v>0</v>
      </c>
      <c r="Z1334" s="72">
        <v>0</v>
      </c>
      <c r="AA1334" s="69"/>
      <c r="AB1334" s="69"/>
      <c r="AC1334" s="69"/>
    </row>
    <row r="1335" spans="1:29" ht="20" x14ac:dyDescent="0.25">
      <c r="A1335" s="68" t="s">
        <v>12953</v>
      </c>
      <c r="B1335" s="69" t="s">
        <v>11812</v>
      </c>
      <c r="C1335" s="69" t="s">
        <v>12954</v>
      </c>
      <c r="D1335" s="69" t="s">
        <v>3337</v>
      </c>
      <c r="E1335" s="69"/>
      <c r="F1335" s="69" t="s">
        <v>11814</v>
      </c>
      <c r="G1335" s="69" t="s">
        <v>1785</v>
      </c>
      <c r="H1335" s="69" t="s">
        <v>2235</v>
      </c>
      <c r="I1335" s="69"/>
      <c r="J1335" s="70">
        <v>2706.79</v>
      </c>
      <c r="K1335" s="69" t="s">
        <v>2708</v>
      </c>
      <c r="L1335" s="69"/>
      <c r="M1335" s="69"/>
      <c r="N1335" s="69"/>
      <c r="O1335" s="69"/>
      <c r="P1335" s="69"/>
      <c r="Q1335" s="69"/>
      <c r="R1335" s="69"/>
      <c r="S1335" s="69"/>
      <c r="T1335" s="69"/>
      <c r="U1335" s="69"/>
      <c r="V1335" s="69"/>
      <c r="W1335" s="69"/>
      <c r="X1335" s="69"/>
      <c r="Y1335" s="69"/>
      <c r="Z1335" s="69"/>
      <c r="AA1335" s="69" t="s">
        <v>966</v>
      </c>
      <c r="AB1335" s="69"/>
      <c r="AC1335" s="69"/>
    </row>
    <row r="1336" spans="1:29" x14ac:dyDescent="0.25">
      <c r="A1336" s="71" t="s">
        <v>193</v>
      </c>
      <c r="B1336" s="71"/>
      <c r="C1336" s="71"/>
      <c r="D1336" s="71"/>
      <c r="E1336" s="71"/>
      <c r="F1336" s="71"/>
      <c r="G1336" s="71"/>
      <c r="H1336" s="71"/>
      <c r="I1336" s="71"/>
      <c r="J1336" s="72">
        <v>2706.79</v>
      </c>
      <c r="K1336" s="71"/>
      <c r="L1336" s="71"/>
      <c r="M1336" s="72">
        <v>0</v>
      </c>
      <c r="N1336" s="72">
        <v>2706.79</v>
      </c>
      <c r="O1336" s="71"/>
      <c r="P1336" s="71"/>
      <c r="Q1336" s="71"/>
      <c r="R1336" s="71"/>
      <c r="S1336" s="72">
        <v>0</v>
      </c>
      <c r="T1336" s="72">
        <v>0</v>
      </c>
      <c r="U1336" s="71"/>
      <c r="V1336" s="71"/>
      <c r="W1336" s="71"/>
      <c r="X1336" s="72">
        <v>0</v>
      </c>
      <c r="Y1336" s="72">
        <v>0</v>
      </c>
      <c r="Z1336" s="72">
        <v>0</v>
      </c>
      <c r="AA1336" s="69"/>
      <c r="AB1336" s="69"/>
      <c r="AC1336" s="69"/>
    </row>
    <row r="1337" spans="1:29" ht="70" x14ac:dyDescent="0.25">
      <c r="A1337" s="68" t="s">
        <v>12955</v>
      </c>
      <c r="B1337" s="69" t="s">
        <v>12956</v>
      </c>
      <c r="C1337" s="69" t="s">
        <v>12957</v>
      </c>
      <c r="D1337" s="69" t="s">
        <v>3358</v>
      </c>
      <c r="E1337" s="69" t="s">
        <v>12959</v>
      </c>
      <c r="F1337" s="69" t="s">
        <v>10820</v>
      </c>
      <c r="G1337" s="69" t="s">
        <v>1300</v>
      </c>
      <c r="H1337" s="69" t="s">
        <v>1374</v>
      </c>
      <c r="I1337" s="69" t="s">
        <v>3654</v>
      </c>
      <c r="J1337" s="70">
        <v>262833.34999999998</v>
      </c>
      <c r="K1337" s="69" t="s">
        <v>3349</v>
      </c>
      <c r="L1337" s="69" t="s">
        <v>12958</v>
      </c>
      <c r="M1337" s="70">
        <v>7239.73</v>
      </c>
      <c r="N1337" s="69"/>
      <c r="O1337" s="69"/>
      <c r="P1337" s="69" t="s">
        <v>1416</v>
      </c>
      <c r="Q1337" s="69" t="s">
        <v>1480</v>
      </c>
      <c r="R1337" s="69"/>
      <c r="S1337" s="70">
        <v>7239.73</v>
      </c>
      <c r="T1337" s="70"/>
      <c r="U1337" s="69"/>
      <c r="V1337" s="69"/>
      <c r="W1337" s="69"/>
      <c r="X1337" s="69"/>
      <c r="Y1337" s="70"/>
      <c r="Z1337" s="69">
        <v>0</v>
      </c>
      <c r="AA1337" s="69" t="s">
        <v>989</v>
      </c>
      <c r="AB1337" s="69" t="s">
        <v>967</v>
      </c>
      <c r="AC1337" s="69" t="s">
        <v>12960</v>
      </c>
    </row>
    <row r="1338" spans="1:29" x14ac:dyDescent="0.25">
      <c r="A1338" s="69"/>
      <c r="B1338" s="69"/>
      <c r="C1338" s="69"/>
      <c r="D1338" s="69"/>
      <c r="E1338" s="69" t="s">
        <v>12962</v>
      </c>
      <c r="F1338" s="69"/>
      <c r="G1338" s="69"/>
      <c r="H1338" s="69"/>
      <c r="I1338" s="69"/>
      <c r="J1338" s="69"/>
      <c r="K1338" s="69"/>
      <c r="L1338" s="69" t="s">
        <v>12961</v>
      </c>
      <c r="M1338" s="70">
        <v>19131.97</v>
      </c>
      <c r="N1338" s="69"/>
      <c r="O1338" s="69"/>
      <c r="P1338" s="69" t="s">
        <v>2781</v>
      </c>
      <c r="Q1338" s="69" t="s">
        <v>1071</v>
      </c>
      <c r="R1338" s="69"/>
      <c r="S1338" s="70">
        <v>19131.97</v>
      </c>
      <c r="T1338" s="70"/>
      <c r="U1338" s="69" t="s">
        <v>2620</v>
      </c>
      <c r="V1338" s="73">
        <v>123</v>
      </c>
      <c r="W1338" s="69" t="s">
        <v>2620</v>
      </c>
      <c r="X1338" s="69"/>
      <c r="Y1338" s="70"/>
      <c r="Z1338" s="69">
        <v>0</v>
      </c>
      <c r="AA1338" s="69"/>
      <c r="AB1338" s="69" t="s">
        <v>967</v>
      </c>
      <c r="AC1338" s="69"/>
    </row>
    <row r="1339" spans="1:29" x14ac:dyDescent="0.25">
      <c r="A1339" s="69"/>
      <c r="B1339" s="69"/>
      <c r="C1339" s="69"/>
      <c r="D1339" s="69"/>
      <c r="E1339" s="69" t="s">
        <v>12964</v>
      </c>
      <c r="F1339" s="69"/>
      <c r="G1339" s="69"/>
      <c r="H1339" s="69"/>
      <c r="I1339" s="69"/>
      <c r="J1339" s="69"/>
      <c r="K1339" s="69"/>
      <c r="L1339" s="69" t="s">
        <v>12963</v>
      </c>
      <c r="M1339" s="70">
        <v>6358.06</v>
      </c>
      <c r="N1339" s="69"/>
      <c r="O1339" s="69"/>
      <c r="P1339" s="69" t="s">
        <v>1152</v>
      </c>
      <c r="Q1339" s="69" t="s">
        <v>1546</v>
      </c>
      <c r="R1339" s="69"/>
      <c r="S1339" s="70">
        <v>6358.06</v>
      </c>
      <c r="T1339" s="70"/>
      <c r="U1339" s="69" t="s">
        <v>1546</v>
      </c>
      <c r="V1339" s="73">
        <v>120</v>
      </c>
      <c r="W1339" s="69" t="s">
        <v>1546</v>
      </c>
      <c r="X1339" s="69"/>
      <c r="Y1339" s="70"/>
      <c r="Z1339" s="69">
        <v>0</v>
      </c>
      <c r="AA1339" s="69"/>
      <c r="AB1339" s="69" t="s">
        <v>967</v>
      </c>
      <c r="AC1339" s="69"/>
    </row>
    <row r="1340" spans="1:29" x14ac:dyDescent="0.25">
      <c r="A1340" s="69"/>
      <c r="B1340" s="69"/>
      <c r="C1340" s="69"/>
      <c r="D1340" s="69"/>
      <c r="E1340" s="69" t="s">
        <v>12966</v>
      </c>
      <c r="F1340" s="69"/>
      <c r="G1340" s="69"/>
      <c r="H1340" s="69"/>
      <c r="I1340" s="69"/>
      <c r="J1340" s="69"/>
      <c r="K1340" s="69"/>
      <c r="L1340" s="69" t="s">
        <v>12965</v>
      </c>
      <c r="M1340" s="70">
        <v>253.44</v>
      </c>
      <c r="N1340" s="69"/>
      <c r="O1340" s="69"/>
      <c r="P1340" s="69" t="s">
        <v>1459</v>
      </c>
      <c r="Q1340" s="69" t="s">
        <v>1021</v>
      </c>
      <c r="R1340" s="69"/>
      <c r="S1340" s="70">
        <v>253.44</v>
      </c>
      <c r="T1340" s="70"/>
      <c r="U1340" s="69" t="s">
        <v>1032</v>
      </c>
      <c r="V1340" s="73">
        <v>113</v>
      </c>
      <c r="W1340" s="69" t="s">
        <v>1032</v>
      </c>
      <c r="X1340" s="69"/>
      <c r="Y1340" s="70"/>
      <c r="Z1340" s="69">
        <v>0</v>
      </c>
      <c r="AA1340" s="69"/>
      <c r="AB1340" s="69" t="s">
        <v>967</v>
      </c>
      <c r="AC1340" s="69"/>
    </row>
    <row r="1341" spans="1:29" x14ac:dyDescent="0.25">
      <c r="A1341" s="69"/>
      <c r="B1341" s="69"/>
      <c r="C1341" s="69"/>
      <c r="D1341" s="69"/>
      <c r="E1341" s="69" t="s">
        <v>12968</v>
      </c>
      <c r="F1341" s="69"/>
      <c r="G1341" s="69"/>
      <c r="H1341" s="69"/>
      <c r="I1341" s="69"/>
      <c r="J1341" s="69"/>
      <c r="K1341" s="69"/>
      <c r="L1341" s="69" t="s">
        <v>12967</v>
      </c>
      <c r="M1341" s="70">
        <v>8412.0499999999993</v>
      </c>
      <c r="N1341" s="69"/>
      <c r="O1341" s="69"/>
      <c r="P1341" s="69" t="s">
        <v>1332</v>
      </c>
      <c r="Q1341" s="69" t="s">
        <v>1991</v>
      </c>
      <c r="R1341" s="69"/>
      <c r="S1341" s="70">
        <v>8412.0499999999993</v>
      </c>
      <c r="T1341" s="70"/>
      <c r="U1341" s="69"/>
      <c r="V1341" s="69"/>
      <c r="W1341" s="69"/>
      <c r="X1341" s="69"/>
      <c r="Y1341" s="70"/>
      <c r="Z1341" s="69">
        <v>0</v>
      </c>
      <c r="AA1341" s="69"/>
      <c r="AB1341" s="69" t="s">
        <v>967</v>
      </c>
      <c r="AC1341" s="69"/>
    </row>
    <row r="1342" spans="1:29" x14ac:dyDescent="0.25">
      <c r="A1342" s="69"/>
      <c r="B1342" s="69"/>
      <c r="C1342" s="69"/>
      <c r="D1342" s="69"/>
      <c r="E1342" s="69" t="s">
        <v>12970</v>
      </c>
      <c r="F1342" s="69"/>
      <c r="G1342" s="69"/>
      <c r="H1342" s="69"/>
      <c r="I1342" s="69"/>
      <c r="J1342" s="69"/>
      <c r="K1342" s="69"/>
      <c r="L1342" s="69" t="s">
        <v>12969</v>
      </c>
      <c r="M1342" s="70">
        <v>16395.060000000001</v>
      </c>
      <c r="N1342" s="69"/>
      <c r="O1342" s="69"/>
      <c r="P1342" s="69" t="s">
        <v>965</v>
      </c>
      <c r="Q1342" s="69" t="s">
        <v>1689</v>
      </c>
      <c r="R1342" s="69"/>
      <c r="S1342" s="70">
        <v>16395.060000000001</v>
      </c>
      <c r="T1342" s="70"/>
      <c r="U1342" s="69" t="s">
        <v>1689</v>
      </c>
      <c r="V1342" s="73">
        <v>107</v>
      </c>
      <c r="W1342" s="69" t="s">
        <v>1689</v>
      </c>
      <c r="X1342" s="69"/>
      <c r="Y1342" s="70"/>
      <c r="Z1342" s="69">
        <v>0</v>
      </c>
      <c r="AA1342" s="69"/>
      <c r="AB1342" s="69" t="s">
        <v>967</v>
      </c>
      <c r="AC1342" s="69"/>
    </row>
    <row r="1343" spans="1:29" x14ac:dyDescent="0.25">
      <c r="A1343" s="69"/>
      <c r="B1343" s="69"/>
      <c r="C1343" s="69"/>
      <c r="D1343" s="69"/>
      <c r="E1343" s="69" t="s">
        <v>12972</v>
      </c>
      <c r="F1343" s="69"/>
      <c r="G1343" s="69"/>
      <c r="H1343" s="69"/>
      <c r="I1343" s="69"/>
      <c r="J1343" s="69"/>
      <c r="K1343" s="69"/>
      <c r="L1343" s="69" t="s">
        <v>12971</v>
      </c>
      <c r="M1343" s="70">
        <v>330.18</v>
      </c>
      <c r="N1343" s="69"/>
      <c r="O1343" s="69"/>
      <c r="P1343" s="69" t="s">
        <v>1174</v>
      </c>
      <c r="Q1343" s="69" t="s">
        <v>1189</v>
      </c>
      <c r="R1343" s="69"/>
      <c r="S1343" s="70">
        <v>330.18</v>
      </c>
      <c r="T1343" s="70"/>
      <c r="U1343" s="69"/>
      <c r="V1343" s="69"/>
      <c r="W1343" s="69" t="s">
        <v>1048</v>
      </c>
      <c r="X1343" s="69"/>
      <c r="Y1343" s="70"/>
      <c r="Z1343" s="69">
        <v>0</v>
      </c>
      <c r="AA1343" s="69"/>
      <c r="AB1343" s="69" t="s">
        <v>967</v>
      </c>
      <c r="AC1343" s="69"/>
    </row>
    <row r="1344" spans="1:29" x14ac:dyDescent="0.25">
      <c r="A1344" s="69"/>
      <c r="B1344" s="69"/>
      <c r="C1344" s="69"/>
      <c r="D1344" s="69"/>
      <c r="E1344" s="69" t="s">
        <v>12972</v>
      </c>
      <c r="F1344" s="69"/>
      <c r="G1344" s="69"/>
      <c r="H1344" s="69"/>
      <c r="I1344" s="69"/>
      <c r="J1344" s="69"/>
      <c r="K1344" s="69"/>
      <c r="L1344" s="69" t="s">
        <v>12973</v>
      </c>
      <c r="M1344" s="70">
        <v>335.87</v>
      </c>
      <c r="N1344" s="69"/>
      <c r="O1344" s="69"/>
      <c r="P1344" s="69" t="s">
        <v>1174</v>
      </c>
      <c r="Q1344" s="69" t="s">
        <v>1189</v>
      </c>
      <c r="R1344" s="69"/>
      <c r="S1344" s="70">
        <v>335.87</v>
      </c>
      <c r="T1344" s="70"/>
      <c r="U1344" s="69"/>
      <c r="V1344" s="69"/>
      <c r="W1344" s="69" t="s">
        <v>1048</v>
      </c>
      <c r="X1344" s="69"/>
      <c r="Y1344" s="70"/>
      <c r="Z1344" s="69">
        <v>0</v>
      </c>
      <c r="AA1344" s="69"/>
      <c r="AB1344" s="69" t="s">
        <v>1191</v>
      </c>
      <c r="AC1344" s="69"/>
    </row>
    <row r="1345" spans="1:29" x14ac:dyDescent="0.25">
      <c r="A1345" s="69"/>
      <c r="B1345" s="69"/>
      <c r="C1345" s="69"/>
      <c r="D1345" s="69"/>
      <c r="E1345" s="69" t="s">
        <v>12975</v>
      </c>
      <c r="F1345" s="69"/>
      <c r="G1345" s="69"/>
      <c r="H1345" s="69"/>
      <c r="I1345" s="69"/>
      <c r="J1345" s="69"/>
      <c r="K1345" s="69"/>
      <c r="L1345" s="69" t="s">
        <v>12974</v>
      </c>
      <c r="M1345" s="70">
        <v>37250.9</v>
      </c>
      <c r="N1345" s="69"/>
      <c r="O1345" s="69"/>
      <c r="P1345" s="69" t="s">
        <v>979</v>
      </c>
      <c r="Q1345" s="69" t="s">
        <v>1195</v>
      </c>
      <c r="R1345" s="69"/>
      <c r="S1345" s="70">
        <v>37250.9</v>
      </c>
      <c r="T1345" s="70"/>
      <c r="U1345" s="69"/>
      <c r="V1345" s="69"/>
      <c r="W1345" s="69" t="s">
        <v>1019</v>
      </c>
      <c r="X1345" s="69"/>
      <c r="Y1345" s="70"/>
      <c r="Z1345" s="69">
        <v>0</v>
      </c>
      <c r="AA1345" s="69"/>
      <c r="AB1345" s="69" t="s">
        <v>967</v>
      </c>
      <c r="AC1345" s="69"/>
    </row>
    <row r="1346" spans="1:29" x14ac:dyDescent="0.25">
      <c r="A1346" s="69"/>
      <c r="B1346" s="69"/>
      <c r="C1346" s="69"/>
      <c r="D1346" s="69"/>
      <c r="E1346" s="69" t="s">
        <v>12977</v>
      </c>
      <c r="F1346" s="69"/>
      <c r="G1346" s="69"/>
      <c r="H1346" s="69"/>
      <c r="I1346" s="69"/>
      <c r="J1346" s="69"/>
      <c r="K1346" s="69"/>
      <c r="L1346" s="69" t="s">
        <v>12976</v>
      </c>
      <c r="M1346" s="70">
        <v>25103.61</v>
      </c>
      <c r="N1346" s="69"/>
      <c r="O1346" s="69"/>
      <c r="P1346" s="69" t="s">
        <v>1510</v>
      </c>
      <c r="Q1346" s="69" t="s">
        <v>1698</v>
      </c>
      <c r="R1346" s="69"/>
      <c r="S1346" s="70">
        <v>25103.61</v>
      </c>
      <c r="T1346" s="70"/>
      <c r="U1346" s="69"/>
      <c r="V1346" s="69"/>
      <c r="W1346" s="69" t="s">
        <v>2166</v>
      </c>
      <c r="X1346" s="69"/>
      <c r="Y1346" s="70"/>
      <c r="Z1346" s="69">
        <v>0</v>
      </c>
      <c r="AA1346" s="69"/>
      <c r="AB1346" s="69" t="s">
        <v>967</v>
      </c>
      <c r="AC1346" s="69"/>
    </row>
    <row r="1347" spans="1:29" x14ac:dyDescent="0.25">
      <c r="A1347" s="69"/>
      <c r="B1347" s="69"/>
      <c r="C1347" s="69"/>
      <c r="D1347" s="69"/>
      <c r="E1347" s="69" t="s">
        <v>12979</v>
      </c>
      <c r="F1347" s="69"/>
      <c r="G1347" s="69"/>
      <c r="H1347" s="69"/>
      <c r="I1347" s="69"/>
      <c r="J1347" s="69"/>
      <c r="K1347" s="69"/>
      <c r="L1347" s="69" t="s">
        <v>12978</v>
      </c>
      <c r="M1347" s="70">
        <v>415.5</v>
      </c>
      <c r="N1347" s="69"/>
      <c r="O1347" s="69"/>
      <c r="P1347" s="69" t="s">
        <v>1270</v>
      </c>
      <c r="Q1347" s="69" t="s">
        <v>1258</v>
      </c>
      <c r="R1347" s="69"/>
      <c r="S1347" s="70">
        <v>415.5</v>
      </c>
      <c r="T1347" s="70"/>
      <c r="U1347" s="69" t="s">
        <v>1088</v>
      </c>
      <c r="V1347" s="73">
        <v>105</v>
      </c>
      <c r="W1347" s="69" t="s">
        <v>1088</v>
      </c>
      <c r="X1347" s="69"/>
      <c r="Y1347" s="70"/>
      <c r="Z1347" s="69">
        <v>0</v>
      </c>
      <c r="AA1347" s="69"/>
      <c r="AB1347" s="69" t="s">
        <v>1191</v>
      </c>
      <c r="AC1347" s="69"/>
    </row>
    <row r="1348" spans="1:29" x14ac:dyDescent="0.25">
      <c r="A1348" s="69"/>
      <c r="B1348" s="69"/>
      <c r="C1348" s="69"/>
      <c r="D1348" s="69"/>
      <c r="E1348" s="69" t="s">
        <v>12979</v>
      </c>
      <c r="F1348" s="69"/>
      <c r="G1348" s="69"/>
      <c r="H1348" s="69"/>
      <c r="I1348" s="69"/>
      <c r="J1348" s="69"/>
      <c r="K1348" s="69"/>
      <c r="L1348" s="69" t="s">
        <v>12980</v>
      </c>
      <c r="M1348" s="70">
        <v>26963.82</v>
      </c>
      <c r="N1348" s="69"/>
      <c r="O1348" s="69"/>
      <c r="P1348" s="69" t="s">
        <v>1270</v>
      </c>
      <c r="Q1348" s="69" t="s">
        <v>1258</v>
      </c>
      <c r="R1348" s="69"/>
      <c r="S1348" s="70">
        <v>26963.82</v>
      </c>
      <c r="T1348" s="70"/>
      <c r="U1348" s="69" t="s">
        <v>1088</v>
      </c>
      <c r="V1348" s="73">
        <v>105</v>
      </c>
      <c r="W1348" s="69" t="s">
        <v>1088</v>
      </c>
      <c r="X1348" s="69"/>
      <c r="Y1348" s="70"/>
      <c r="Z1348" s="69">
        <v>0</v>
      </c>
      <c r="AA1348" s="69"/>
      <c r="AB1348" s="69" t="s">
        <v>967</v>
      </c>
      <c r="AC1348" s="69"/>
    </row>
    <row r="1349" spans="1:29" x14ac:dyDescent="0.25">
      <c r="A1349" s="69"/>
      <c r="B1349" s="69"/>
      <c r="C1349" s="69"/>
      <c r="D1349" s="69"/>
      <c r="E1349" s="69" t="s">
        <v>12982</v>
      </c>
      <c r="F1349" s="69"/>
      <c r="G1349" s="69"/>
      <c r="H1349" s="69"/>
      <c r="I1349" s="69"/>
      <c r="J1349" s="69"/>
      <c r="K1349" s="69"/>
      <c r="L1349" s="69" t="s">
        <v>12981</v>
      </c>
      <c r="M1349" s="70">
        <v>9002.69</v>
      </c>
      <c r="N1349" s="69"/>
      <c r="O1349" s="69"/>
      <c r="P1349" s="69" t="s">
        <v>1005</v>
      </c>
      <c r="Q1349" s="69" t="s">
        <v>2124</v>
      </c>
      <c r="R1349" s="69"/>
      <c r="S1349" s="70">
        <v>9002.69</v>
      </c>
      <c r="T1349" s="70"/>
      <c r="U1349" s="69" t="s">
        <v>2342</v>
      </c>
      <c r="V1349" s="73">
        <v>112</v>
      </c>
      <c r="W1349" s="69" t="s">
        <v>2342</v>
      </c>
      <c r="X1349" s="69"/>
      <c r="Y1349" s="70"/>
      <c r="Z1349" s="69">
        <v>0</v>
      </c>
      <c r="AA1349" s="69"/>
      <c r="AB1349" s="69" t="s">
        <v>967</v>
      </c>
      <c r="AC1349" s="69"/>
    </row>
    <row r="1350" spans="1:29" x14ac:dyDescent="0.25">
      <c r="A1350" s="69"/>
      <c r="B1350" s="69"/>
      <c r="C1350" s="69"/>
      <c r="D1350" s="69"/>
      <c r="E1350" s="69" t="s">
        <v>12984</v>
      </c>
      <c r="F1350" s="69"/>
      <c r="G1350" s="69"/>
      <c r="H1350" s="69"/>
      <c r="I1350" s="69"/>
      <c r="J1350" s="69"/>
      <c r="K1350" s="69"/>
      <c r="L1350" s="69" t="s">
        <v>12983</v>
      </c>
      <c r="M1350" s="70">
        <v>689.49</v>
      </c>
      <c r="N1350" s="69"/>
      <c r="O1350" s="69"/>
      <c r="P1350" s="69" t="s">
        <v>1182</v>
      </c>
      <c r="Q1350" s="69" t="s">
        <v>2342</v>
      </c>
      <c r="R1350" s="69"/>
      <c r="S1350" s="70">
        <v>689.49</v>
      </c>
      <c r="T1350" s="70"/>
      <c r="U1350" s="69" t="s">
        <v>2342</v>
      </c>
      <c r="V1350" s="73">
        <v>99</v>
      </c>
      <c r="W1350" s="69" t="s">
        <v>2342</v>
      </c>
      <c r="X1350" s="69"/>
      <c r="Y1350" s="70"/>
      <c r="Z1350" s="69">
        <v>0</v>
      </c>
      <c r="AA1350" s="69"/>
      <c r="AB1350" s="69" t="s">
        <v>1191</v>
      </c>
      <c r="AC1350" s="69"/>
    </row>
    <row r="1351" spans="1:29" x14ac:dyDescent="0.25">
      <c r="A1351" s="69"/>
      <c r="B1351" s="69"/>
      <c r="C1351" s="69"/>
      <c r="D1351" s="69"/>
      <c r="E1351" s="69" t="s">
        <v>12984</v>
      </c>
      <c r="F1351" s="69"/>
      <c r="G1351" s="69"/>
      <c r="H1351" s="69"/>
      <c r="I1351" s="69"/>
      <c r="J1351" s="69"/>
      <c r="K1351" s="69"/>
      <c r="L1351" s="69" t="s">
        <v>12985</v>
      </c>
      <c r="M1351" s="70">
        <v>15415.46</v>
      </c>
      <c r="N1351" s="69"/>
      <c r="O1351" s="69"/>
      <c r="P1351" s="69" t="s">
        <v>1182</v>
      </c>
      <c r="Q1351" s="69" t="s">
        <v>2342</v>
      </c>
      <c r="R1351" s="69"/>
      <c r="S1351" s="70">
        <v>15415.46</v>
      </c>
      <c r="T1351" s="70"/>
      <c r="U1351" s="69" t="s">
        <v>2342</v>
      </c>
      <c r="V1351" s="73">
        <v>99</v>
      </c>
      <c r="W1351" s="69" t="s">
        <v>2342</v>
      </c>
      <c r="X1351" s="69"/>
      <c r="Y1351" s="70"/>
      <c r="Z1351" s="69">
        <v>0</v>
      </c>
      <c r="AA1351" s="69"/>
      <c r="AB1351" s="69" t="s">
        <v>967</v>
      </c>
      <c r="AC1351" s="69"/>
    </row>
    <row r="1352" spans="1:29" x14ac:dyDescent="0.25">
      <c r="A1352" s="69"/>
      <c r="B1352" s="69"/>
      <c r="C1352" s="69"/>
      <c r="D1352" s="69"/>
      <c r="E1352" s="69" t="s">
        <v>12987</v>
      </c>
      <c r="F1352" s="69"/>
      <c r="G1352" s="69"/>
      <c r="H1352" s="69"/>
      <c r="I1352" s="69"/>
      <c r="J1352" s="69"/>
      <c r="K1352" s="69"/>
      <c r="L1352" s="69" t="s">
        <v>12986</v>
      </c>
      <c r="M1352" s="70">
        <v>30236.29</v>
      </c>
      <c r="N1352" s="69"/>
      <c r="O1352" s="69"/>
      <c r="P1352" s="69" t="s">
        <v>1564</v>
      </c>
      <c r="Q1352" s="69" t="s">
        <v>1307</v>
      </c>
      <c r="R1352" s="69"/>
      <c r="S1352" s="70">
        <v>30236.29</v>
      </c>
      <c r="T1352" s="70"/>
      <c r="U1352" s="69" t="s">
        <v>1307</v>
      </c>
      <c r="V1352" s="73">
        <v>133</v>
      </c>
      <c r="W1352" s="69" t="s">
        <v>1307</v>
      </c>
      <c r="X1352" s="69"/>
      <c r="Y1352" s="70"/>
      <c r="Z1352" s="69">
        <v>0</v>
      </c>
      <c r="AA1352" s="69"/>
      <c r="AB1352" s="69" t="s">
        <v>967</v>
      </c>
      <c r="AC1352" s="69"/>
    </row>
    <row r="1353" spans="1:29" x14ac:dyDescent="0.25">
      <c r="A1353" s="69"/>
      <c r="B1353" s="69"/>
      <c r="C1353" s="69"/>
      <c r="D1353" s="69"/>
      <c r="E1353" s="69" t="s">
        <v>12989</v>
      </c>
      <c r="F1353" s="69"/>
      <c r="G1353" s="69"/>
      <c r="H1353" s="69"/>
      <c r="I1353" s="69"/>
      <c r="J1353" s="69"/>
      <c r="K1353" s="69"/>
      <c r="L1353" s="69" t="s">
        <v>12988</v>
      </c>
      <c r="M1353" s="70">
        <v>900.34</v>
      </c>
      <c r="N1353" s="69"/>
      <c r="O1353" s="69"/>
      <c r="P1353" s="69" t="s">
        <v>1564</v>
      </c>
      <c r="Q1353" s="69" t="s">
        <v>1709</v>
      </c>
      <c r="R1353" s="69"/>
      <c r="S1353" s="70">
        <v>900.34</v>
      </c>
      <c r="T1353" s="70"/>
      <c r="U1353" s="69" t="s">
        <v>1709</v>
      </c>
      <c r="V1353" s="73">
        <v>129</v>
      </c>
      <c r="W1353" s="69" t="s">
        <v>1709</v>
      </c>
      <c r="X1353" s="69"/>
      <c r="Y1353" s="70"/>
      <c r="Z1353" s="69">
        <v>0</v>
      </c>
      <c r="AA1353" s="69"/>
      <c r="AB1353" s="69" t="s">
        <v>967</v>
      </c>
      <c r="AC1353" s="69"/>
    </row>
    <row r="1354" spans="1:29" x14ac:dyDescent="0.25">
      <c r="A1354" s="69"/>
      <c r="B1354" s="69"/>
      <c r="C1354" s="69"/>
      <c r="D1354" s="69"/>
      <c r="E1354" s="69" t="s">
        <v>12991</v>
      </c>
      <c r="F1354" s="69"/>
      <c r="G1354" s="69"/>
      <c r="H1354" s="69"/>
      <c r="I1354" s="69"/>
      <c r="J1354" s="69"/>
      <c r="K1354" s="69"/>
      <c r="L1354" s="69" t="s">
        <v>12990</v>
      </c>
      <c r="M1354" s="70">
        <v>218.65</v>
      </c>
      <c r="N1354" s="69"/>
      <c r="O1354" s="69"/>
      <c r="P1354" s="69" t="s">
        <v>1681</v>
      </c>
      <c r="Q1354" s="69" t="s">
        <v>1738</v>
      </c>
      <c r="R1354" s="69"/>
      <c r="S1354" s="70">
        <v>218.65</v>
      </c>
      <c r="T1354" s="70"/>
      <c r="U1354" s="69"/>
      <c r="V1354" s="69"/>
      <c r="W1354" s="69" t="s">
        <v>1718</v>
      </c>
      <c r="X1354" s="69"/>
      <c r="Y1354" s="70"/>
      <c r="Z1354" s="69">
        <v>0</v>
      </c>
      <c r="AA1354" s="69"/>
      <c r="AB1354" s="69" t="s">
        <v>1191</v>
      </c>
      <c r="AC1354" s="69"/>
    </row>
    <row r="1355" spans="1:29" x14ac:dyDescent="0.25">
      <c r="A1355" s="69"/>
      <c r="B1355" s="69"/>
      <c r="C1355" s="69"/>
      <c r="D1355" s="69"/>
      <c r="E1355" s="69" t="s">
        <v>12991</v>
      </c>
      <c r="F1355" s="69"/>
      <c r="G1355" s="69"/>
      <c r="H1355" s="69"/>
      <c r="I1355" s="69"/>
      <c r="J1355" s="69"/>
      <c r="K1355" s="69"/>
      <c r="L1355" s="69" t="s">
        <v>12992</v>
      </c>
      <c r="M1355" s="70">
        <v>1679.94</v>
      </c>
      <c r="N1355" s="69"/>
      <c r="O1355" s="69"/>
      <c r="P1355" s="69" t="s">
        <v>1681</v>
      </c>
      <c r="Q1355" s="69" t="s">
        <v>1738</v>
      </c>
      <c r="R1355" s="69"/>
      <c r="S1355" s="70">
        <v>1679.94</v>
      </c>
      <c r="T1355" s="70"/>
      <c r="U1355" s="69"/>
      <c r="V1355" s="69"/>
      <c r="W1355" s="69" t="s">
        <v>1718</v>
      </c>
      <c r="X1355" s="69"/>
      <c r="Y1355" s="70"/>
      <c r="Z1355" s="69">
        <v>0</v>
      </c>
      <c r="AA1355" s="69"/>
      <c r="AB1355" s="69" t="s">
        <v>1191</v>
      </c>
      <c r="AC1355" s="69"/>
    </row>
    <row r="1356" spans="1:29" x14ac:dyDescent="0.25">
      <c r="A1356" s="69"/>
      <c r="B1356" s="69"/>
      <c r="C1356" s="69"/>
      <c r="D1356" s="69"/>
      <c r="E1356" s="69" t="s">
        <v>12991</v>
      </c>
      <c r="F1356" s="69"/>
      <c r="G1356" s="69"/>
      <c r="H1356" s="69"/>
      <c r="I1356" s="69"/>
      <c r="J1356" s="69"/>
      <c r="K1356" s="69"/>
      <c r="L1356" s="69" t="s">
        <v>12993</v>
      </c>
      <c r="M1356" s="70">
        <v>79.790000000000006</v>
      </c>
      <c r="N1356" s="69"/>
      <c r="O1356" s="69"/>
      <c r="P1356" s="69" t="s">
        <v>1681</v>
      </c>
      <c r="Q1356" s="69" t="s">
        <v>1738</v>
      </c>
      <c r="R1356" s="69"/>
      <c r="S1356" s="70">
        <v>79.790000000000006</v>
      </c>
      <c r="T1356" s="70"/>
      <c r="U1356" s="69"/>
      <c r="V1356" s="69"/>
      <c r="W1356" s="69" t="s">
        <v>1718</v>
      </c>
      <c r="X1356" s="69"/>
      <c r="Y1356" s="70"/>
      <c r="Z1356" s="69">
        <v>0</v>
      </c>
      <c r="AA1356" s="69"/>
      <c r="AB1356" s="69" t="s">
        <v>1191</v>
      </c>
      <c r="AC1356" s="69"/>
    </row>
    <row r="1357" spans="1:29" x14ac:dyDescent="0.25">
      <c r="A1357" s="69"/>
      <c r="B1357" s="69"/>
      <c r="C1357" s="69"/>
      <c r="D1357" s="69"/>
      <c r="E1357" s="69" t="s">
        <v>12991</v>
      </c>
      <c r="F1357" s="69"/>
      <c r="G1357" s="69"/>
      <c r="H1357" s="69"/>
      <c r="I1357" s="69"/>
      <c r="J1357" s="69"/>
      <c r="K1357" s="69"/>
      <c r="L1357" s="69" t="s">
        <v>12994</v>
      </c>
      <c r="M1357" s="70">
        <v>908.72</v>
      </c>
      <c r="N1357" s="69"/>
      <c r="O1357" s="69"/>
      <c r="P1357" s="69" t="s">
        <v>1681</v>
      </c>
      <c r="Q1357" s="69" t="s">
        <v>1738</v>
      </c>
      <c r="R1357" s="69"/>
      <c r="S1357" s="70">
        <v>908.72</v>
      </c>
      <c r="T1357" s="70"/>
      <c r="U1357" s="69"/>
      <c r="V1357" s="69"/>
      <c r="W1357" s="69" t="s">
        <v>1718</v>
      </c>
      <c r="X1357" s="69"/>
      <c r="Y1357" s="70"/>
      <c r="Z1357" s="69">
        <v>0</v>
      </c>
      <c r="AA1357" s="69"/>
      <c r="AB1357" s="69" t="s">
        <v>1191</v>
      </c>
      <c r="AC1357" s="69"/>
    </row>
    <row r="1358" spans="1:29" x14ac:dyDescent="0.25">
      <c r="A1358" s="69"/>
      <c r="B1358" s="69"/>
      <c r="C1358" s="69"/>
      <c r="D1358" s="69"/>
      <c r="E1358" s="69" t="s">
        <v>12991</v>
      </c>
      <c r="F1358" s="69"/>
      <c r="G1358" s="69"/>
      <c r="H1358" s="69"/>
      <c r="I1358" s="69"/>
      <c r="J1358" s="69"/>
      <c r="K1358" s="69"/>
      <c r="L1358" s="69" t="s">
        <v>12995</v>
      </c>
      <c r="M1358" s="70">
        <v>943.9</v>
      </c>
      <c r="N1358" s="69"/>
      <c r="O1358" s="69"/>
      <c r="P1358" s="69" t="s">
        <v>1681</v>
      </c>
      <c r="Q1358" s="69" t="s">
        <v>1738</v>
      </c>
      <c r="R1358" s="69"/>
      <c r="S1358" s="70">
        <v>943.9</v>
      </c>
      <c r="T1358" s="70"/>
      <c r="U1358" s="69"/>
      <c r="V1358" s="69"/>
      <c r="W1358" s="69" t="s">
        <v>1718</v>
      </c>
      <c r="X1358" s="69"/>
      <c r="Y1358" s="70"/>
      <c r="Z1358" s="69">
        <v>0</v>
      </c>
      <c r="AA1358" s="69"/>
      <c r="AB1358" s="69" t="s">
        <v>1191</v>
      </c>
      <c r="AC1358" s="69"/>
    </row>
    <row r="1359" spans="1:29" x14ac:dyDescent="0.25">
      <c r="A1359" s="69"/>
      <c r="B1359" s="69"/>
      <c r="C1359" s="69"/>
      <c r="D1359" s="69"/>
      <c r="E1359" s="69" t="s">
        <v>12991</v>
      </c>
      <c r="F1359" s="69"/>
      <c r="G1359" s="69"/>
      <c r="H1359" s="69"/>
      <c r="I1359" s="69"/>
      <c r="J1359" s="69"/>
      <c r="K1359" s="69"/>
      <c r="L1359" s="69" t="s">
        <v>12996</v>
      </c>
      <c r="M1359" s="70">
        <v>32167.51</v>
      </c>
      <c r="N1359" s="69"/>
      <c r="O1359" s="69"/>
      <c r="P1359" s="69" t="s">
        <v>1681</v>
      </c>
      <c r="Q1359" s="69" t="s">
        <v>1738</v>
      </c>
      <c r="R1359" s="69"/>
      <c r="S1359" s="70">
        <v>32167.51</v>
      </c>
      <c r="T1359" s="70"/>
      <c r="U1359" s="69"/>
      <c r="V1359" s="69"/>
      <c r="W1359" s="69" t="s">
        <v>1718</v>
      </c>
      <c r="X1359" s="69"/>
      <c r="Y1359" s="70"/>
      <c r="Z1359" s="69">
        <v>0</v>
      </c>
      <c r="AA1359" s="69"/>
      <c r="AB1359" s="69" t="s">
        <v>967</v>
      </c>
      <c r="AC1359" s="69"/>
    </row>
    <row r="1360" spans="1:29" x14ac:dyDescent="0.25">
      <c r="A1360" s="69"/>
      <c r="B1360" s="69"/>
      <c r="C1360" s="69"/>
      <c r="D1360" s="69"/>
      <c r="E1360" s="69" t="s">
        <v>12998</v>
      </c>
      <c r="F1360" s="69"/>
      <c r="G1360" s="69"/>
      <c r="H1360" s="69"/>
      <c r="I1360" s="69"/>
      <c r="J1360" s="69"/>
      <c r="K1360" s="69"/>
      <c r="L1360" s="69" t="s">
        <v>12997</v>
      </c>
      <c r="M1360" s="70">
        <v>8599.33</v>
      </c>
      <c r="N1360" s="69"/>
      <c r="O1360" s="69"/>
      <c r="P1360" s="69" t="s">
        <v>1483</v>
      </c>
      <c r="Q1360" s="69" t="s">
        <v>2170</v>
      </c>
      <c r="R1360" s="69"/>
      <c r="S1360" s="70">
        <v>8599.33</v>
      </c>
      <c r="T1360" s="70"/>
      <c r="U1360" s="69" t="s">
        <v>1795</v>
      </c>
      <c r="V1360" s="73">
        <v>105</v>
      </c>
      <c r="W1360" s="69" t="s">
        <v>2136</v>
      </c>
      <c r="X1360" s="69"/>
      <c r="Y1360" s="70"/>
      <c r="Z1360" s="69">
        <v>0</v>
      </c>
      <c r="AA1360" s="69"/>
      <c r="AB1360" s="69" t="s">
        <v>967</v>
      </c>
      <c r="AC1360" s="69"/>
    </row>
    <row r="1361" spans="1:29" x14ac:dyDescent="0.25">
      <c r="A1361" s="69"/>
      <c r="B1361" s="69"/>
      <c r="C1361" s="69"/>
      <c r="D1361" s="69"/>
      <c r="E1361" s="69" t="s">
        <v>13000</v>
      </c>
      <c r="F1361" s="69"/>
      <c r="G1361" s="69"/>
      <c r="H1361" s="69"/>
      <c r="I1361" s="69"/>
      <c r="J1361" s="69"/>
      <c r="K1361" s="69"/>
      <c r="L1361" s="69" t="s">
        <v>12999</v>
      </c>
      <c r="M1361" s="70">
        <v>5719.03</v>
      </c>
      <c r="N1361" s="69"/>
      <c r="O1361" s="69"/>
      <c r="P1361" s="69" t="s">
        <v>1689</v>
      </c>
      <c r="Q1361" s="69" t="s">
        <v>1795</v>
      </c>
      <c r="R1361" s="69"/>
      <c r="S1361" s="70">
        <v>5719.03</v>
      </c>
      <c r="T1361" s="70"/>
      <c r="U1361" s="69" t="s">
        <v>1795</v>
      </c>
      <c r="V1361" s="73">
        <v>106</v>
      </c>
      <c r="W1361" s="69" t="s">
        <v>1795</v>
      </c>
      <c r="X1361" s="69"/>
      <c r="Y1361" s="70"/>
      <c r="Z1361" s="69">
        <v>0</v>
      </c>
      <c r="AA1361" s="69"/>
      <c r="AB1361" s="69" t="s">
        <v>967</v>
      </c>
      <c r="AC1361" s="69"/>
    </row>
    <row r="1362" spans="1:29" x14ac:dyDescent="0.25">
      <c r="A1362" s="69"/>
      <c r="B1362" s="69"/>
      <c r="C1362" s="69"/>
      <c r="D1362" s="69"/>
      <c r="E1362" s="69" t="s">
        <v>13002</v>
      </c>
      <c r="F1362" s="69"/>
      <c r="G1362" s="69"/>
      <c r="H1362" s="69"/>
      <c r="I1362" s="69"/>
      <c r="J1362" s="69"/>
      <c r="K1362" s="69"/>
      <c r="L1362" s="69" t="s">
        <v>13001</v>
      </c>
      <c r="M1362" s="70">
        <v>1560.92</v>
      </c>
      <c r="N1362" s="69"/>
      <c r="O1362" s="69"/>
      <c r="P1362" s="69" t="s">
        <v>2229</v>
      </c>
      <c r="Q1362" s="69" t="s">
        <v>1547</v>
      </c>
      <c r="R1362" s="69"/>
      <c r="S1362" s="70">
        <v>1560.92</v>
      </c>
      <c r="T1362" s="70"/>
      <c r="U1362" s="69" t="s">
        <v>1552</v>
      </c>
      <c r="V1362" s="73">
        <v>104</v>
      </c>
      <c r="W1362" s="69" t="s">
        <v>1552</v>
      </c>
      <c r="X1362" s="69"/>
      <c r="Y1362" s="70"/>
      <c r="Z1362" s="69">
        <v>0</v>
      </c>
      <c r="AA1362" s="69"/>
      <c r="AB1362" s="69" t="s">
        <v>1191</v>
      </c>
      <c r="AC1362" s="69"/>
    </row>
    <row r="1363" spans="1:29" x14ac:dyDescent="0.25">
      <c r="A1363" s="71" t="s">
        <v>193</v>
      </c>
      <c r="B1363" s="71"/>
      <c r="C1363" s="71"/>
      <c r="D1363" s="71"/>
      <c r="E1363" s="71"/>
      <c r="F1363" s="71"/>
      <c r="G1363" s="71"/>
      <c r="H1363" s="71"/>
      <c r="I1363" s="71"/>
      <c r="J1363" s="72">
        <v>262833.34999999998</v>
      </c>
      <c r="K1363" s="71"/>
      <c r="L1363" s="71"/>
      <c r="M1363" s="72">
        <v>256312.25</v>
      </c>
      <c r="N1363" s="72">
        <v>6521.0999999999767</v>
      </c>
      <c r="O1363" s="71"/>
      <c r="P1363" s="71"/>
      <c r="Q1363" s="71"/>
      <c r="R1363" s="71"/>
      <c r="S1363" s="72">
        <v>256312.25</v>
      </c>
      <c r="T1363" s="72">
        <v>141641.4</v>
      </c>
      <c r="U1363" s="71"/>
      <c r="V1363" s="71"/>
      <c r="W1363" s="71"/>
      <c r="X1363" s="72">
        <v>114670.85</v>
      </c>
      <c r="Y1363" s="72">
        <v>0</v>
      </c>
      <c r="Z1363" s="72">
        <v>141641.4</v>
      </c>
      <c r="AA1363" s="69"/>
      <c r="AB1363" s="69"/>
      <c r="AC1363" s="69"/>
    </row>
    <row r="1364" spans="1:29" ht="260" x14ac:dyDescent="0.25">
      <c r="A1364" s="68" t="s">
        <v>13003</v>
      </c>
      <c r="B1364" s="69" t="s">
        <v>13004</v>
      </c>
      <c r="C1364" s="69" t="s">
        <v>13005</v>
      </c>
      <c r="D1364" s="69" t="s">
        <v>3358</v>
      </c>
      <c r="E1364" s="69" t="s">
        <v>13007</v>
      </c>
      <c r="F1364" s="69" t="s">
        <v>10255</v>
      </c>
      <c r="G1364" s="69" t="s">
        <v>1142</v>
      </c>
      <c r="H1364" s="69" t="s">
        <v>1142</v>
      </c>
      <c r="I1364" s="69" t="s">
        <v>3600</v>
      </c>
      <c r="J1364" s="70">
        <v>2089425.57</v>
      </c>
      <c r="K1364" s="69" t="s">
        <v>3349</v>
      </c>
      <c r="L1364" s="69" t="s">
        <v>13006</v>
      </c>
      <c r="M1364" s="70">
        <v>16778.349999999999</v>
      </c>
      <c r="N1364" s="69"/>
      <c r="O1364" s="69"/>
      <c r="P1364" s="69" t="s">
        <v>1251</v>
      </c>
      <c r="Q1364" s="69" t="s">
        <v>1003</v>
      </c>
      <c r="R1364" s="69"/>
      <c r="S1364" s="70">
        <v>16778.349999999999</v>
      </c>
      <c r="T1364" s="70"/>
      <c r="U1364" s="69" t="s">
        <v>1546</v>
      </c>
      <c r="V1364" s="73">
        <v>125</v>
      </c>
      <c r="W1364" s="69" t="s">
        <v>1546</v>
      </c>
      <c r="X1364" s="69"/>
      <c r="Y1364" s="70"/>
      <c r="Z1364" s="69">
        <v>0</v>
      </c>
      <c r="AA1364" s="69" t="s">
        <v>989</v>
      </c>
      <c r="AB1364" s="69" t="s">
        <v>967</v>
      </c>
      <c r="AC1364" s="69" t="s">
        <v>13008</v>
      </c>
    </row>
    <row r="1365" spans="1:29" x14ac:dyDescent="0.25">
      <c r="A1365" s="69"/>
      <c r="B1365" s="69"/>
      <c r="C1365" s="69"/>
      <c r="D1365" s="69"/>
      <c r="E1365" s="69" t="s">
        <v>13010</v>
      </c>
      <c r="F1365" s="69"/>
      <c r="G1365" s="69"/>
      <c r="H1365" s="69"/>
      <c r="I1365" s="69"/>
      <c r="J1365" s="69"/>
      <c r="K1365" s="69"/>
      <c r="L1365" s="69" t="s">
        <v>13009</v>
      </c>
      <c r="M1365" s="70">
        <v>3382.75</v>
      </c>
      <c r="N1365" s="69"/>
      <c r="O1365" s="69"/>
      <c r="P1365" s="69" t="s">
        <v>1152</v>
      </c>
      <c r="Q1365" s="69" t="s">
        <v>1185</v>
      </c>
      <c r="R1365" s="69"/>
      <c r="S1365" s="70">
        <v>3382.75</v>
      </c>
      <c r="T1365" s="70"/>
      <c r="U1365" s="69" t="s">
        <v>1546</v>
      </c>
      <c r="V1365" s="73">
        <v>120</v>
      </c>
      <c r="W1365" s="69" t="s">
        <v>1546</v>
      </c>
      <c r="X1365" s="69"/>
      <c r="Y1365" s="70"/>
      <c r="Z1365" s="69">
        <v>0</v>
      </c>
      <c r="AA1365" s="69"/>
      <c r="AB1365" s="69" t="s">
        <v>967</v>
      </c>
      <c r="AC1365" s="69"/>
    </row>
    <row r="1366" spans="1:29" x14ac:dyDescent="0.25">
      <c r="A1366" s="69"/>
      <c r="B1366" s="69"/>
      <c r="C1366" s="69"/>
      <c r="D1366" s="69"/>
      <c r="E1366" s="69" t="s">
        <v>13012</v>
      </c>
      <c r="F1366" s="69"/>
      <c r="G1366" s="69"/>
      <c r="H1366" s="69"/>
      <c r="I1366" s="69"/>
      <c r="J1366" s="69"/>
      <c r="K1366" s="69"/>
      <c r="L1366" s="69" t="s">
        <v>13011</v>
      </c>
      <c r="M1366" s="70">
        <v>1222.25</v>
      </c>
      <c r="N1366" s="69"/>
      <c r="O1366" s="69"/>
      <c r="P1366" s="69" t="s">
        <v>1152</v>
      </c>
      <c r="Q1366" s="69" t="s">
        <v>1071</v>
      </c>
      <c r="R1366" s="69"/>
      <c r="S1366" s="70">
        <v>1222.25</v>
      </c>
      <c r="T1366" s="70"/>
      <c r="U1366" s="69" t="s">
        <v>2620</v>
      </c>
      <c r="V1366" s="73">
        <v>124</v>
      </c>
      <c r="W1366" s="69" t="s">
        <v>2620</v>
      </c>
      <c r="X1366" s="69"/>
      <c r="Y1366" s="70"/>
      <c r="Z1366" s="69">
        <v>0</v>
      </c>
      <c r="AA1366" s="69"/>
      <c r="AB1366" s="69" t="s">
        <v>967</v>
      </c>
      <c r="AC1366" s="69"/>
    </row>
    <row r="1367" spans="1:29" x14ac:dyDescent="0.25">
      <c r="A1367" s="69"/>
      <c r="B1367" s="69"/>
      <c r="C1367" s="69"/>
      <c r="D1367" s="69"/>
      <c r="E1367" s="69" t="s">
        <v>13014</v>
      </c>
      <c r="F1367" s="69"/>
      <c r="G1367" s="69"/>
      <c r="H1367" s="69"/>
      <c r="I1367" s="69"/>
      <c r="J1367" s="69"/>
      <c r="K1367" s="69"/>
      <c r="L1367" s="69" t="s">
        <v>13013</v>
      </c>
      <c r="M1367" s="70">
        <v>7010.73</v>
      </c>
      <c r="N1367" s="69"/>
      <c r="O1367" s="69"/>
      <c r="P1367" s="69" t="s">
        <v>1152</v>
      </c>
      <c r="Q1367" s="69" t="s">
        <v>1071</v>
      </c>
      <c r="R1367" s="69"/>
      <c r="S1367" s="70">
        <v>7010.73</v>
      </c>
      <c r="T1367" s="70"/>
      <c r="U1367" s="69" t="s">
        <v>2620</v>
      </c>
      <c r="V1367" s="73">
        <v>124</v>
      </c>
      <c r="W1367" s="69" t="s">
        <v>2620</v>
      </c>
      <c r="X1367" s="69"/>
      <c r="Y1367" s="70"/>
      <c r="Z1367" s="69">
        <v>0</v>
      </c>
      <c r="AA1367" s="69"/>
      <c r="AB1367" s="69" t="s">
        <v>967</v>
      </c>
      <c r="AC1367" s="69"/>
    </row>
    <row r="1368" spans="1:29" x14ac:dyDescent="0.25">
      <c r="A1368" s="69"/>
      <c r="B1368" s="69"/>
      <c r="C1368" s="69"/>
      <c r="D1368" s="69"/>
      <c r="E1368" s="69" t="s">
        <v>13016</v>
      </c>
      <c r="F1368" s="69"/>
      <c r="G1368" s="69"/>
      <c r="H1368" s="69"/>
      <c r="I1368" s="69"/>
      <c r="J1368" s="69"/>
      <c r="K1368" s="69"/>
      <c r="L1368" s="69" t="s">
        <v>13015</v>
      </c>
      <c r="M1368" s="70">
        <v>573.30999999999995</v>
      </c>
      <c r="N1368" s="69"/>
      <c r="O1368" s="69"/>
      <c r="P1368" s="69" t="s">
        <v>1152</v>
      </c>
      <c r="Q1368" s="69" t="s">
        <v>1946</v>
      </c>
      <c r="R1368" s="69"/>
      <c r="S1368" s="70">
        <v>573.30999999999995</v>
      </c>
      <c r="T1368" s="70"/>
      <c r="U1368" s="69" t="s">
        <v>2620</v>
      </c>
      <c r="V1368" s="73">
        <v>124</v>
      </c>
      <c r="W1368" s="69" t="s">
        <v>2620</v>
      </c>
      <c r="X1368" s="69"/>
      <c r="Y1368" s="70"/>
      <c r="Z1368" s="69">
        <v>0</v>
      </c>
      <c r="AA1368" s="69"/>
      <c r="AB1368" s="69" t="s">
        <v>967</v>
      </c>
      <c r="AC1368" s="69"/>
    </row>
    <row r="1369" spans="1:29" x14ac:dyDescent="0.25">
      <c r="A1369" s="69"/>
      <c r="B1369" s="69"/>
      <c r="C1369" s="69"/>
      <c r="D1369" s="69"/>
      <c r="E1369" s="69" t="s">
        <v>13016</v>
      </c>
      <c r="F1369" s="69"/>
      <c r="G1369" s="69"/>
      <c r="H1369" s="69"/>
      <c r="I1369" s="69"/>
      <c r="J1369" s="69"/>
      <c r="K1369" s="69"/>
      <c r="L1369" s="69" t="s">
        <v>13017</v>
      </c>
      <c r="M1369" s="70">
        <v>838.5</v>
      </c>
      <c r="N1369" s="69"/>
      <c r="O1369" s="69"/>
      <c r="P1369" s="69" t="s">
        <v>1152</v>
      </c>
      <c r="Q1369" s="69" t="s">
        <v>1946</v>
      </c>
      <c r="R1369" s="69"/>
      <c r="S1369" s="70">
        <v>838.5</v>
      </c>
      <c r="T1369" s="70"/>
      <c r="U1369" s="69" t="s">
        <v>2620</v>
      </c>
      <c r="V1369" s="73">
        <v>124</v>
      </c>
      <c r="W1369" s="69" t="s">
        <v>2620</v>
      </c>
      <c r="X1369" s="69"/>
      <c r="Y1369" s="70"/>
      <c r="Z1369" s="69">
        <v>0</v>
      </c>
      <c r="AA1369" s="69"/>
      <c r="AB1369" s="69" t="s">
        <v>1191</v>
      </c>
      <c r="AC1369" s="69"/>
    </row>
    <row r="1370" spans="1:29" x14ac:dyDescent="0.25">
      <c r="A1370" s="69"/>
      <c r="B1370" s="69"/>
      <c r="C1370" s="69"/>
      <c r="D1370" s="69"/>
      <c r="E1370" s="69" t="s">
        <v>13019</v>
      </c>
      <c r="F1370" s="69"/>
      <c r="G1370" s="69"/>
      <c r="H1370" s="69"/>
      <c r="I1370" s="69"/>
      <c r="J1370" s="69"/>
      <c r="K1370" s="69"/>
      <c r="L1370" s="69" t="s">
        <v>13018</v>
      </c>
      <c r="M1370" s="70">
        <v>28645.98</v>
      </c>
      <c r="N1370" s="69"/>
      <c r="O1370" s="69"/>
      <c r="P1370" s="69" t="s">
        <v>1986</v>
      </c>
      <c r="Q1370" s="69" t="s">
        <v>1946</v>
      </c>
      <c r="R1370" s="69"/>
      <c r="S1370" s="70">
        <v>28645.98</v>
      </c>
      <c r="T1370" s="70"/>
      <c r="U1370" s="69" t="s">
        <v>2620</v>
      </c>
      <c r="V1370" s="73">
        <v>117</v>
      </c>
      <c r="W1370" s="69" t="s">
        <v>2620</v>
      </c>
      <c r="X1370" s="69"/>
      <c r="Y1370" s="70"/>
      <c r="Z1370" s="69">
        <v>0</v>
      </c>
      <c r="AA1370" s="69"/>
      <c r="AB1370" s="69" t="s">
        <v>967</v>
      </c>
      <c r="AC1370" s="69"/>
    </row>
    <row r="1371" spans="1:29" x14ac:dyDescent="0.25">
      <c r="A1371" s="69"/>
      <c r="B1371" s="69"/>
      <c r="C1371" s="69"/>
      <c r="D1371" s="69"/>
      <c r="E1371" s="69" t="s">
        <v>13021</v>
      </c>
      <c r="F1371" s="69"/>
      <c r="G1371" s="69"/>
      <c r="H1371" s="69"/>
      <c r="I1371" s="69"/>
      <c r="J1371" s="69"/>
      <c r="K1371" s="69"/>
      <c r="L1371" s="69" t="s">
        <v>13020</v>
      </c>
      <c r="M1371" s="70">
        <v>25919.38</v>
      </c>
      <c r="N1371" s="69"/>
      <c r="O1371" s="69"/>
      <c r="P1371" s="69" t="s">
        <v>1459</v>
      </c>
      <c r="Q1371" s="69" t="s">
        <v>1021</v>
      </c>
      <c r="R1371" s="69"/>
      <c r="S1371" s="70">
        <v>25919.38</v>
      </c>
      <c r="T1371" s="70"/>
      <c r="U1371" s="69" t="s">
        <v>1032</v>
      </c>
      <c r="V1371" s="73">
        <v>113</v>
      </c>
      <c r="W1371" s="69" t="s">
        <v>1032</v>
      </c>
      <c r="X1371" s="69"/>
      <c r="Y1371" s="70"/>
      <c r="Z1371" s="69">
        <v>0</v>
      </c>
      <c r="AA1371" s="69"/>
      <c r="AB1371" s="69" t="s">
        <v>967</v>
      </c>
      <c r="AC1371" s="69"/>
    </row>
    <row r="1372" spans="1:29" x14ac:dyDescent="0.25">
      <c r="A1372" s="69"/>
      <c r="B1372" s="69"/>
      <c r="C1372" s="69"/>
      <c r="D1372" s="69"/>
      <c r="E1372" s="69" t="s">
        <v>13023</v>
      </c>
      <c r="F1372" s="69"/>
      <c r="G1372" s="69"/>
      <c r="H1372" s="69"/>
      <c r="I1372" s="69"/>
      <c r="J1372" s="69"/>
      <c r="K1372" s="69"/>
      <c r="L1372" s="69" t="s">
        <v>13022</v>
      </c>
      <c r="M1372" s="70">
        <v>1634.03</v>
      </c>
      <c r="N1372" s="69"/>
      <c r="O1372" s="69"/>
      <c r="P1372" s="69" t="s">
        <v>4405</v>
      </c>
      <c r="Q1372" s="69" t="s">
        <v>1032</v>
      </c>
      <c r="R1372" s="69"/>
      <c r="S1372" s="70">
        <v>1634.03</v>
      </c>
      <c r="T1372" s="70"/>
      <c r="U1372" s="69" t="s">
        <v>1032</v>
      </c>
      <c r="V1372" s="73">
        <v>107</v>
      </c>
      <c r="W1372" s="69" t="s">
        <v>1032</v>
      </c>
      <c r="X1372" s="69"/>
      <c r="Y1372" s="70"/>
      <c r="Z1372" s="69">
        <v>0</v>
      </c>
      <c r="AA1372" s="69"/>
      <c r="AB1372" s="69" t="s">
        <v>1191</v>
      </c>
      <c r="AC1372" s="69"/>
    </row>
    <row r="1373" spans="1:29" x14ac:dyDescent="0.25">
      <c r="A1373" s="69"/>
      <c r="B1373" s="69"/>
      <c r="C1373" s="69"/>
      <c r="D1373" s="69"/>
      <c r="E1373" s="69" t="s">
        <v>13023</v>
      </c>
      <c r="F1373" s="69"/>
      <c r="G1373" s="69"/>
      <c r="H1373" s="69"/>
      <c r="I1373" s="69"/>
      <c r="J1373" s="69"/>
      <c r="K1373" s="69"/>
      <c r="L1373" s="69" t="s">
        <v>13024</v>
      </c>
      <c r="M1373" s="70">
        <v>201.45</v>
      </c>
      <c r="N1373" s="69"/>
      <c r="O1373" s="69"/>
      <c r="P1373" s="69" t="s">
        <v>4405</v>
      </c>
      <c r="Q1373" s="69" t="s">
        <v>1032</v>
      </c>
      <c r="R1373" s="69"/>
      <c r="S1373" s="70">
        <v>201.45</v>
      </c>
      <c r="T1373" s="70"/>
      <c r="U1373" s="69" t="s">
        <v>1032</v>
      </c>
      <c r="V1373" s="73">
        <v>107</v>
      </c>
      <c r="W1373" s="69" t="s">
        <v>1032</v>
      </c>
      <c r="X1373" s="69"/>
      <c r="Y1373" s="70"/>
      <c r="Z1373" s="69">
        <v>0</v>
      </c>
      <c r="AA1373" s="69"/>
      <c r="AB1373" s="69" t="s">
        <v>967</v>
      </c>
      <c r="AC1373" s="69"/>
    </row>
    <row r="1374" spans="1:29" x14ac:dyDescent="0.25">
      <c r="A1374" s="69"/>
      <c r="B1374" s="69"/>
      <c r="C1374" s="69"/>
      <c r="D1374" s="69"/>
      <c r="E1374" s="69" t="s">
        <v>13026</v>
      </c>
      <c r="F1374" s="69"/>
      <c r="G1374" s="69"/>
      <c r="H1374" s="69"/>
      <c r="I1374" s="69"/>
      <c r="J1374" s="69"/>
      <c r="K1374" s="69"/>
      <c r="L1374" s="69" t="s">
        <v>13025</v>
      </c>
      <c r="M1374" s="70">
        <v>58578.85</v>
      </c>
      <c r="N1374" s="69"/>
      <c r="O1374" s="69"/>
      <c r="P1374" s="69" t="s">
        <v>1153</v>
      </c>
      <c r="Q1374" s="69" t="s">
        <v>1064</v>
      </c>
      <c r="R1374" s="69"/>
      <c r="S1374" s="70">
        <v>58578.85</v>
      </c>
      <c r="T1374" s="70"/>
      <c r="U1374" s="69" t="s">
        <v>1011</v>
      </c>
      <c r="V1374" s="73">
        <v>110</v>
      </c>
      <c r="W1374" s="69" t="s">
        <v>1011</v>
      </c>
      <c r="X1374" s="69"/>
      <c r="Y1374" s="70"/>
      <c r="Z1374" s="69">
        <v>0</v>
      </c>
      <c r="AA1374" s="69"/>
      <c r="AB1374" s="69" t="s">
        <v>967</v>
      </c>
      <c r="AC1374" s="69"/>
    </row>
    <row r="1375" spans="1:29" x14ac:dyDescent="0.25">
      <c r="A1375" s="69"/>
      <c r="B1375" s="69"/>
      <c r="C1375" s="69"/>
      <c r="D1375" s="69"/>
      <c r="E1375" s="69" t="s">
        <v>13028</v>
      </c>
      <c r="F1375" s="69"/>
      <c r="G1375" s="69"/>
      <c r="H1375" s="69"/>
      <c r="I1375" s="69"/>
      <c r="J1375" s="69"/>
      <c r="K1375" s="69"/>
      <c r="L1375" s="69" t="s">
        <v>13027</v>
      </c>
      <c r="M1375" s="70">
        <v>951.2</v>
      </c>
      <c r="N1375" s="69"/>
      <c r="O1375" s="69"/>
      <c r="P1375" s="69" t="s">
        <v>1869</v>
      </c>
      <c r="Q1375" s="69" t="s">
        <v>1681</v>
      </c>
      <c r="R1375" s="69"/>
      <c r="S1375" s="70">
        <v>951.2</v>
      </c>
      <c r="T1375" s="70"/>
      <c r="U1375" s="69" t="s">
        <v>1681</v>
      </c>
      <c r="V1375" s="73">
        <v>112</v>
      </c>
      <c r="W1375" s="69" t="s">
        <v>1681</v>
      </c>
      <c r="X1375" s="69"/>
      <c r="Y1375" s="70"/>
      <c r="Z1375" s="69">
        <v>0</v>
      </c>
      <c r="AA1375" s="69"/>
      <c r="AB1375" s="69" t="s">
        <v>967</v>
      </c>
      <c r="AC1375" s="69"/>
    </row>
    <row r="1376" spans="1:29" x14ac:dyDescent="0.25">
      <c r="A1376" s="69"/>
      <c r="B1376" s="69"/>
      <c r="C1376" s="69"/>
      <c r="D1376" s="69"/>
      <c r="E1376" s="69" t="s">
        <v>13030</v>
      </c>
      <c r="F1376" s="69"/>
      <c r="G1376" s="69"/>
      <c r="H1376" s="69"/>
      <c r="I1376" s="69"/>
      <c r="J1376" s="69"/>
      <c r="K1376" s="69"/>
      <c r="L1376" s="69" t="s">
        <v>13029</v>
      </c>
      <c r="M1376" s="70">
        <v>1030</v>
      </c>
      <c r="N1376" s="69"/>
      <c r="O1376" s="69"/>
      <c r="P1376" s="69" t="s">
        <v>1869</v>
      </c>
      <c r="Q1376" s="69" t="s">
        <v>1681</v>
      </c>
      <c r="R1376" s="69"/>
      <c r="S1376" s="70">
        <v>1030</v>
      </c>
      <c r="T1376" s="70"/>
      <c r="U1376" s="69" t="s">
        <v>1207</v>
      </c>
      <c r="V1376" s="73">
        <v>113</v>
      </c>
      <c r="W1376" s="69" t="s">
        <v>1207</v>
      </c>
      <c r="X1376" s="69"/>
      <c r="Y1376" s="70"/>
      <c r="Z1376" s="69">
        <v>0</v>
      </c>
      <c r="AA1376" s="69"/>
      <c r="AB1376" s="69" t="s">
        <v>997</v>
      </c>
      <c r="AC1376" s="69"/>
    </row>
    <row r="1377" spans="1:29" x14ac:dyDescent="0.25">
      <c r="A1377" s="69"/>
      <c r="B1377" s="69"/>
      <c r="C1377" s="69"/>
      <c r="D1377" s="69"/>
      <c r="E1377" s="69" t="s">
        <v>13030</v>
      </c>
      <c r="F1377" s="69"/>
      <c r="G1377" s="69"/>
      <c r="H1377" s="69"/>
      <c r="I1377" s="69"/>
      <c r="J1377" s="69"/>
      <c r="K1377" s="69"/>
      <c r="L1377" s="69" t="s">
        <v>13031</v>
      </c>
      <c r="M1377" s="70">
        <v>10438.73</v>
      </c>
      <c r="N1377" s="69"/>
      <c r="O1377" s="69"/>
      <c r="P1377" s="69" t="s">
        <v>1869</v>
      </c>
      <c r="Q1377" s="69" t="s">
        <v>1681</v>
      </c>
      <c r="R1377" s="69"/>
      <c r="S1377" s="70">
        <v>10438.73</v>
      </c>
      <c r="T1377" s="70"/>
      <c r="U1377" s="69" t="s">
        <v>1207</v>
      </c>
      <c r="V1377" s="73">
        <v>113</v>
      </c>
      <c r="W1377" s="69" t="s">
        <v>1207</v>
      </c>
      <c r="X1377" s="69"/>
      <c r="Y1377" s="70"/>
      <c r="Z1377" s="69">
        <v>0</v>
      </c>
      <c r="AA1377" s="69"/>
      <c r="AB1377" s="69" t="s">
        <v>967</v>
      </c>
      <c r="AC1377" s="69"/>
    </row>
    <row r="1378" spans="1:29" x14ac:dyDescent="0.25">
      <c r="A1378" s="69"/>
      <c r="B1378" s="69"/>
      <c r="C1378" s="69"/>
      <c r="D1378" s="69"/>
      <c r="E1378" s="69" t="s">
        <v>13030</v>
      </c>
      <c r="F1378" s="69"/>
      <c r="G1378" s="69"/>
      <c r="H1378" s="69"/>
      <c r="I1378" s="69"/>
      <c r="J1378" s="69"/>
      <c r="K1378" s="69"/>
      <c r="L1378" s="69" t="s">
        <v>13032</v>
      </c>
      <c r="M1378" s="70">
        <v>564.14</v>
      </c>
      <c r="N1378" s="69"/>
      <c r="O1378" s="69"/>
      <c r="P1378" s="69" t="s">
        <v>1869</v>
      </c>
      <c r="Q1378" s="69" t="s">
        <v>1681</v>
      </c>
      <c r="R1378" s="69"/>
      <c r="S1378" s="70">
        <v>564.14</v>
      </c>
      <c r="T1378" s="70"/>
      <c r="U1378" s="69" t="s">
        <v>1207</v>
      </c>
      <c r="V1378" s="73">
        <v>113</v>
      </c>
      <c r="W1378" s="69" t="s">
        <v>1207</v>
      </c>
      <c r="X1378" s="69"/>
      <c r="Y1378" s="70"/>
      <c r="Z1378" s="69">
        <v>0</v>
      </c>
      <c r="AA1378" s="69"/>
      <c r="AB1378" s="69" t="s">
        <v>1191</v>
      </c>
      <c r="AC1378" s="69"/>
    </row>
    <row r="1379" spans="1:29" x14ac:dyDescent="0.25">
      <c r="A1379" s="69"/>
      <c r="B1379" s="69"/>
      <c r="C1379" s="69"/>
      <c r="D1379" s="69"/>
      <c r="E1379" s="69" t="s">
        <v>13030</v>
      </c>
      <c r="F1379" s="69"/>
      <c r="G1379" s="69"/>
      <c r="H1379" s="69"/>
      <c r="I1379" s="69"/>
      <c r="J1379" s="69"/>
      <c r="K1379" s="69"/>
      <c r="L1379" s="69" t="s">
        <v>13033</v>
      </c>
      <c r="M1379" s="70">
        <v>3926.88</v>
      </c>
      <c r="N1379" s="69"/>
      <c r="O1379" s="69"/>
      <c r="P1379" s="69" t="s">
        <v>1869</v>
      </c>
      <c r="Q1379" s="69" t="s">
        <v>1681</v>
      </c>
      <c r="R1379" s="69"/>
      <c r="S1379" s="70">
        <v>3926.88</v>
      </c>
      <c r="T1379" s="70"/>
      <c r="U1379" s="69" t="s">
        <v>1207</v>
      </c>
      <c r="V1379" s="73">
        <v>113</v>
      </c>
      <c r="W1379" s="69" t="s">
        <v>1207</v>
      </c>
      <c r="X1379" s="69"/>
      <c r="Y1379" s="70"/>
      <c r="Z1379" s="69">
        <v>0</v>
      </c>
      <c r="AA1379" s="69"/>
      <c r="AB1379" s="69" t="s">
        <v>997</v>
      </c>
      <c r="AC1379" s="69"/>
    </row>
    <row r="1380" spans="1:29" x14ac:dyDescent="0.25">
      <c r="A1380" s="69"/>
      <c r="B1380" s="69"/>
      <c r="C1380" s="69"/>
      <c r="D1380" s="69"/>
      <c r="E1380" s="69" t="s">
        <v>13035</v>
      </c>
      <c r="F1380" s="69"/>
      <c r="G1380" s="69"/>
      <c r="H1380" s="69"/>
      <c r="I1380" s="69"/>
      <c r="J1380" s="69"/>
      <c r="K1380" s="69"/>
      <c r="L1380" s="69" t="s">
        <v>13034</v>
      </c>
      <c r="M1380" s="70">
        <v>3053.88</v>
      </c>
      <c r="N1380" s="69"/>
      <c r="O1380" s="69"/>
      <c r="P1380" s="69" t="s">
        <v>965</v>
      </c>
      <c r="Q1380" s="69" t="s">
        <v>1689</v>
      </c>
      <c r="R1380" s="69"/>
      <c r="S1380" s="70">
        <v>3053.88</v>
      </c>
      <c r="T1380" s="70"/>
      <c r="U1380" s="69" t="s">
        <v>1689</v>
      </c>
      <c r="V1380" s="73">
        <v>107</v>
      </c>
      <c r="W1380" s="69" t="s">
        <v>1689</v>
      </c>
      <c r="X1380" s="69"/>
      <c r="Y1380" s="70"/>
      <c r="Z1380" s="69">
        <v>0</v>
      </c>
      <c r="AA1380" s="69"/>
      <c r="AB1380" s="69" t="s">
        <v>1191</v>
      </c>
      <c r="AC1380" s="69"/>
    </row>
    <row r="1381" spans="1:29" x14ac:dyDescent="0.25">
      <c r="A1381" s="69"/>
      <c r="B1381" s="69"/>
      <c r="C1381" s="69"/>
      <c r="D1381" s="69"/>
      <c r="E1381" s="69" t="s">
        <v>13035</v>
      </c>
      <c r="F1381" s="69"/>
      <c r="G1381" s="69"/>
      <c r="H1381" s="69"/>
      <c r="I1381" s="69"/>
      <c r="J1381" s="69"/>
      <c r="K1381" s="69"/>
      <c r="L1381" s="69" t="s">
        <v>13036</v>
      </c>
      <c r="M1381" s="70">
        <v>5353.02</v>
      </c>
      <c r="N1381" s="69"/>
      <c r="O1381" s="69"/>
      <c r="P1381" s="69" t="s">
        <v>965</v>
      </c>
      <c r="Q1381" s="69" t="s">
        <v>1689</v>
      </c>
      <c r="R1381" s="69"/>
      <c r="S1381" s="70">
        <v>5353.02</v>
      </c>
      <c r="T1381" s="70"/>
      <c r="U1381" s="69" t="s">
        <v>1689</v>
      </c>
      <c r="V1381" s="73">
        <v>107</v>
      </c>
      <c r="W1381" s="69" t="s">
        <v>1689</v>
      </c>
      <c r="X1381" s="69"/>
      <c r="Y1381" s="70"/>
      <c r="Z1381" s="69">
        <v>0</v>
      </c>
      <c r="AA1381" s="69"/>
      <c r="AB1381" s="69" t="s">
        <v>967</v>
      </c>
      <c r="AC1381" s="69"/>
    </row>
    <row r="1382" spans="1:29" x14ac:dyDescent="0.25">
      <c r="A1382" s="69"/>
      <c r="B1382" s="69"/>
      <c r="C1382" s="69"/>
      <c r="D1382" s="69"/>
      <c r="E1382" s="69" t="s">
        <v>13038</v>
      </c>
      <c r="F1382" s="69"/>
      <c r="G1382" s="69"/>
      <c r="H1382" s="69"/>
      <c r="I1382" s="69"/>
      <c r="J1382" s="69"/>
      <c r="K1382" s="69"/>
      <c r="L1382" s="69" t="s">
        <v>13037</v>
      </c>
      <c r="M1382" s="70">
        <v>3847.72</v>
      </c>
      <c r="N1382" s="69"/>
      <c r="O1382" s="69"/>
      <c r="P1382" s="69" t="s">
        <v>1311</v>
      </c>
      <c r="Q1382" s="69" t="s">
        <v>1484</v>
      </c>
      <c r="R1382" s="69"/>
      <c r="S1382" s="70">
        <v>3847.72</v>
      </c>
      <c r="T1382" s="70"/>
      <c r="U1382" s="69" t="s">
        <v>1040</v>
      </c>
      <c r="V1382" s="73">
        <v>109</v>
      </c>
      <c r="W1382" s="69" t="s">
        <v>1040</v>
      </c>
      <c r="X1382" s="69"/>
      <c r="Y1382" s="70"/>
      <c r="Z1382" s="69">
        <v>0</v>
      </c>
      <c r="AA1382" s="69"/>
      <c r="AB1382" s="69" t="s">
        <v>997</v>
      </c>
      <c r="AC1382" s="69"/>
    </row>
    <row r="1383" spans="1:29" x14ac:dyDescent="0.25">
      <c r="A1383" s="69"/>
      <c r="B1383" s="69"/>
      <c r="C1383" s="69"/>
      <c r="D1383" s="69"/>
      <c r="E1383" s="69" t="s">
        <v>13035</v>
      </c>
      <c r="F1383" s="69"/>
      <c r="G1383" s="69"/>
      <c r="H1383" s="69"/>
      <c r="I1383" s="69"/>
      <c r="J1383" s="69"/>
      <c r="K1383" s="69"/>
      <c r="L1383" s="69" t="s">
        <v>13039</v>
      </c>
      <c r="M1383" s="70">
        <v>1366.96</v>
      </c>
      <c r="N1383" s="69"/>
      <c r="O1383" s="69"/>
      <c r="P1383" s="69" t="s">
        <v>965</v>
      </c>
      <c r="Q1383" s="69" t="s">
        <v>1689</v>
      </c>
      <c r="R1383" s="69"/>
      <c r="S1383" s="70">
        <v>1366.96</v>
      </c>
      <c r="T1383" s="70"/>
      <c r="U1383" s="69" t="s">
        <v>1689</v>
      </c>
      <c r="V1383" s="73">
        <v>107</v>
      </c>
      <c r="W1383" s="69" t="s">
        <v>1689</v>
      </c>
      <c r="X1383" s="69"/>
      <c r="Y1383" s="70"/>
      <c r="Z1383" s="69">
        <v>0</v>
      </c>
      <c r="AA1383" s="69"/>
      <c r="AB1383" s="69" t="s">
        <v>1191</v>
      </c>
      <c r="AC1383" s="69"/>
    </row>
    <row r="1384" spans="1:29" x14ac:dyDescent="0.25">
      <c r="A1384" s="69"/>
      <c r="B1384" s="69"/>
      <c r="C1384" s="69"/>
      <c r="D1384" s="69"/>
      <c r="E1384" s="69" t="s">
        <v>13041</v>
      </c>
      <c r="F1384" s="69"/>
      <c r="G1384" s="69"/>
      <c r="H1384" s="69"/>
      <c r="I1384" s="69"/>
      <c r="J1384" s="69"/>
      <c r="K1384" s="69"/>
      <c r="L1384" s="69" t="s">
        <v>13040</v>
      </c>
      <c r="M1384" s="70">
        <v>7898.21</v>
      </c>
      <c r="N1384" s="69"/>
      <c r="O1384" s="69"/>
      <c r="P1384" s="69" t="s">
        <v>1332</v>
      </c>
      <c r="Q1384" s="69" t="s">
        <v>1991</v>
      </c>
      <c r="R1384" s="69"/>
      <c r="S1384" s="70">
        <v>7898.21</v>
      </c>
      <c r="T1384" s="70"/>
      <c r="U1384" s="69" t="s">
        <v>1689</v>
      </c>
      <c r="V1384" s="73">
        <v>113</v>
      </c>
      <c r="W1384" s="69" t="s">
        <v>1689</v>
      </c>
      <c r="X1384" s="69"/>
      <c r="Y1384" s="70"/>
      <c r="Z1384" s="69">
        <v>0</v>
      </c>
      <c r="AA1384" s="69"/>
      <c r="AB1384" s="69" t="s">
        <v>967</v>
      </c>
      <c r="AC1384" s="69"/>
    </row>
    <row r="1385" spans="1:29" x14ac:dyDescent="0.25">
      <c r="A1385" s="69"/>
      <c r="B1385" s="69"/>
      <c r="C1385" s="69"/>
      <c r="D1385" s="69"/>
      <c r="E1385" s="69" t="s">
        <v>13038</v>
      </c>
      <c r="F1385" s="69"/>
      <c r="G1385" s="69"/>
      <c r="H1385" s="69"/>
      <c r="I1385" s="69"/>
      <c r="J1385" s="69"/>
      <c r="K1385" s="69"/>
      <c r="L1385" s="69" t="s">
        <v>13042</v>
      </c>
      <c r="M1385" s="70">
        <v>6183.8</v>
      </c>
      <c r="N1385" s="69"/>
      <c r="O1385" s="69"/>
      <c r="P1385" s="69" t="s">
        <v>1311</v>
      </c>
      <c r="Q1385" s="69" t="s">
        <v>1484</v>
      </c>
      <c r="R1385" s="69"/>
      <c r="S1385" s="70">
        <v>6183.8</v>
      </c>
      <c r="T1385" s="70"/>
      <c r="U1385" s="69" t="s">
        <v>1040</v>
      </c>
      <c r="V1385" s="73">
        <v>109</v>
      </c>
      <c r="W1385" s="69" t="s">
        <v>1040</v>
      </c>
      <c r="X1385" s="69"/>
      <c r="Y1385" s="70"/>
      <c r="Z1385" s="69">
        <v>0</v>
      </c>
      <c r="AA1385" s="69"/>
      <c r="AB1385" s="69" t="s">
        <v>967</v>
      </c>
      <c r="AC1385" s="69"/>
    </row>
    <row r="1386" spans="1:29" x14ac:dyDescent="0.25">
      <c r="A1386" s="69"/>
      <c r="B1386" s="69"/>
      <c r="C1386" s="69"/>
      <c r="D1386" s="69"/>
      <c r="E1386" s="69" t="s">
        <v>13044</v>
      </c>
      <c r="F1386" s="69"/>
      <c r="G1386" s="69"/>
      <c r="H1386" s="69"/>
      <c r="I1386" s="69"/>
      <c r="J1386" s="69"/>
      <c r="K1386" s="69"/>
      <c r="L1386" s="69" t="s">
        <v>13043</v>
      </c>
      <c r="M1386" s="70">
        <v>15353.48</v>
      </c>
      <c r="N1386" s="69"/>
      <c r="O1386" s="69"/>
      <c r="P1386" s="69" t="s">
        <v>1311</v>
      </c>
      <c r="Q1386" s="69" t="s">
        <v>2023</v>
      </c>
      <c r="R1386" s="69"/>
      <c r="S1386" s="70">
        <v>15353.48</v>
      </c>
      <c r="T1386" s="70"/>
      <c r="U1386" s="69"/>
      <c r="V1386" s="69"/>
      <c r="W1386" s="69" t="s">
        <v>1188</v>
      </c>
      <c r="X1386" s="69"/>
      <c r="Y1386" s="70"/>
      <c r="Z1386" s="69">
        <v>0</v>
      </c>
      <c r="AA1386" s="69"/>
      <c r="AB1386" s="69" t="s">
        <v>967</v>
      </c>
      <c r="AC1386" s="69"/>
    </row>
    <row r="1387" spans="1:29" x14ac:dyDescent="0.25">
      <c r="A1387" s="69"/>
      <c r="B1387" s="69"/>
      <c r="C1387" s="69"/>
      <c r="D1387" s="69"/>
      <c r="E1387" s="69" t="s">
        <v>13046</v>
      </c>
      <c r="F1387" s="69"/>
      <c r="G1387" s="69"/>
      <c r="H1387" s="69"/>
      <c r="I1387" s="69"/>
      <c r="J1387" s="69"/>
      <c r="K1387" s="69"/>
      <c r="L1387" s="69" t="s">
        <v>13045</v>
      </c>
      <c r="M1387" s="70">
        <v>7770</v>
      </c>
      <c r="N1387" s="69"/>
      <c r="O1387" s="69"/>
      <c r="P1387" s="69" t="s">
        <v>1311</v>
      </c>
      <c r="Q1387" s="69" t="s">
        <v>2023</v>
      </c>
      <c r="R1387" s="69"/>
      <c r="S1387" s="70">
        <v>7770</v>
      </c>
      <c r="T1387" s="70"/>
      <c r="U1387" s="69" t="s">
        <v>4510</v>
      </c>
      <c r="V1387" s="73">
        <v>113</v>
      </c>
      <c r="W1387" s="69" t="s">
        <v>4510</v>
      </c>
      <c r="X1387" s="69"/>
      <c r="Y1387" s="70"/>
      <c r="Z1387" s="69">
        <v>0</v>
      </c>
      <c r="AA1387" s="69"/>
      <c r="AB1387" s="69" t="s">
        <v>967</v>
      </c>
      <c r="AC1387" s="69"/>
    </row>
    <row r="1388" spans="1:29" x14ac:dyDescent="0.25">
      <c r="A1388" s="69"/>
      <c r="B1388" s="69"/>
      <c r="C1388" s="69"/>
      <c r="D1388" s="69"/>
      <c r="E1388" s="69" t="s">
        <v>13048</v>
      </c>
      <c r="F1388" s="69"/>
      <c r="G1388" s="69"/>
      <c r="H1388" s="69"/>
      <c r="I1388" s="69"/>
      <c r="J1388" s="69"/>
      <c r="K1388" s="69"/>
      <c r="L1388" s="69" t="s">
        <v>13047</v>
      </c>
      <c r="M1388" s="70">
        <v>20153.169999999998</v>
      </c>
      <c r="N1388" s="69"/>
      <c r="O1388" s="69"/>
      <c r="P1388" s="69" t="s">
        <v>982</v>
      </c>
      <c r="Q1388" s="69" t="s">
        <v>2028</v>
      </c>
      <c r="R1388" s="69"/>
      <c r="S1388" s="70">
        <v>20153.169999999998</v>
      </c>
      <c r="T1388" s="70"/>
      <c r="U1388" s="69"/>
      <c r="V1388" s="69"/>
      <c r="W1388" s="69" t="s">
        <v>2028</v>
      </c>
      <c r="X1388" s="69"/>
      <c r="Y1388" s="70"/>
      <c r="Z1388" s="69">
        <v>0</v>
      </c>
      <c r="AA1388" s="69"/>
      <c r="AB1388" s="69" t="s">
        <v>967</v>
      </c>
      <c r="AC1388" s="69"/>
    </row>
    <row r="1389" spans="1:29" x14ac:dyDescent="0.25">
      <c r="A1389" s="69"/>
      <c r="B1389" s="69"/>
      <c r="C1389" s="69"/>
      <c r="D1389" s="69"/>
      <c r="E1389" s="69" t="s">
        <v>13050</v>
      </c>
      <c r="F1389" s="69"/>
      <c r="G1389" s="69"/>
      <c r="H1389" s="69"/>
      <c r="I1389" s="69"/>
      <c r="J1389" s="69"/>
      <c r="K1389" s="69"/>
      <c r="L1389" s="69" t="s">
        <v>13049</v>
      </c>
      <c r="M1389" s="70">
        <v>33970.92</v>
      </c>
      <c r="N1389" s="69"/>
      <c r="O1389" s="69"/>
      <c r="P1389" s="69" t="s">
        <v>982</v>
      </c>
      <c r="Q1389" s="69" t="s">
        <v>4510</v>
      </c>
      <c r="R1389" s="69"/>
      <c r="S1389" s="70">
        <v>33970.92</v>
      </c>
      <c r="T1389" s="70"/>
      <c r="U1389" s="69"/>
      <c r="V1389" s="69"/>
      <c r="W1389" s="69" t="s">
        <v>1188</v>
      </c>
      <c r="X1389" s="69"/>
      <c r="Y1389" s="70"/>
      <c r="Z1389" s="69">
        <v>0</v>
      </c>
      <c r="AA1389" s="69"/>
      <c r="AB1389" s="69" t="s">
        <v>1191</v>
      </c>
      <c r="AC1389" s="69"/>
    </row>
    <row r="1390" spans="1:29" x14ac:dyDescent="0.25">
      <c r="A1390" s="69"/>
      <c r="B1390" s="69"/>
      <c r="C1390" s="69"/>
      <c r="D1390" s="69"/>
      <c r="E1390" s="69" t="s">
        <v>13050</v>
      </c>
      <c r="F1390" s="69"/>
      <c r="G1390" s="69"/>
      <c r="H1390" s="69"/>
      <c r="I1390" s="69"/>
      <c r="J1390" s="69"/>
      <c r="K1390" s="69"/>
      <c r="L1390" s="69" t="s">
        <v>13051</v>
      </c>
      <c r="M1390" s="70">
        <v>3116.67</v>
      </c>
      <c r="N1390" s="69"/>
      <c r="O1390" s="69"/>
      <c r="P1390" s="69" t="s">
        <v>982</v>
      </c>
      <c r="Q1390" s="69" t="s">
        <v>4510</v>
      </c>
      <c r="R1390" s="69"/>
      <c r="S1390" s="70">
        <v>3116.67</v>
      </c>
      <c r="T1390" s="70"/>
      <c r="U1390" s="69"/>
      <c r="V1390" s="69"/>
      <c r="W1390" s="69" t="s">
        <v>1188</v>
      </c>
      <c r="X1390" s="69"/>
      <c r="Y1390" s="70"/>
      <c r="Z1390" s="69">
        <v>0</v>
      </c>
      <c r="AA1390" s="69"/>
      <c r="AB1390" s="69" t="s">
        <v>967</v>
      </c>
      <c r="AC1390" s="69"/>
    </row>
    <row r="1391" spans="1:29" x14ac:dyDescent="0.25">
      <c r="A1391" s="69"/>
      <c r="B1391" s="69"/>
      <c r="C1391" s="69"/>
      <c r="D1391" s="69"/>
      <c r="E1391" s="69" t="s">
        <v>13053</v>
      </c>
      <c r="F1391" s="69"/>
      <c r="G1391" s="69"/>
      <c r="H1391" s="69"/>
      <c r="I1391" s="69"/>
      <c r="J1391" s="69"/>
      <c r="K1391" s="69"/>
      <c r="L1391" s="69" t="s">
        <v>13052</v>
      </c>
      <c r="M1391" s="70">
        <v>506.37</v>
      </c>
      <c r="N1391" s="69"/>
      <c r="O1391" s="69"/>
      <c r="P1391" s="69" t="s">
        <v>1267</v>
      </c>
      <c r="Q1391" s="69" t="s">
        <v>1048</v>
      </c>
      <c r="R1391" s="69"/>
      <c r="S1391" s="70">
        <v>506.37</v>
      </c>
      <c r="T1391" s="70"/>
      <c r="U1391" s="69"/>
      <c r="V1391" s="69"/>
      <c r="W1391" s="69" t="s">
        <v>1684</v>
      </c>
      <c r="X1391" s="69"/>
      <c r="Y1391" s="70"/>
      <c r="Z1391" s="69">
        <v>0</v>
      </c>
      <c r="AA1391" s="69"/>
      <c r="AB1391" s="69" t="s">
        <v>997</v>
      </c>
      <c r="AC1391" s="69"/>
    </row>
    <row r="1392" spans="1:29" x14ac:dyDescent="0.25">
      <c r="A1392" s="69"/>
      <c r="B1392" s="69"/>
      <c r="C1392" s="69"/>
      <c r="D1392" s="69"/>
      <c r="E1392" s="69" t="s">
        <v>13055</v>
      </c>
      <c r="F1392" s="69"/>
      <c r="G1392" s="69"/>
      <c r="H1392" s="69"/>
      <c r="I1392" s="69"/>
      <c r="J1392" s="69"/>
      <c r="K1392" s="69"/>
      <c r="L1392" s="69" t="s">
        <v>13054</v>
      </c>
      <c r="M1392" s="70">
        <v>109952.67</v>
      </c>
      <c r="N1392" s="69"/>
      <c r="O1392" s="69"/>
      <c r="P1392" s="69" t="s">
        <v>1374</v>
      </c>
      <c r="Q1392" s="69" t="s">
        <v>1202</v>
      </c>
      <c r="R1392" s="69"/>
      <c r="S1392" s="70">
        <v>109952.67</v>
      </c>
      <c r="T1392" s="70"/>
      <c r="U1392" s="69"/>
      <c r="V1392" s="69"/>
      <c r="W1392" s="69" t="s">
        <v>1202</v>
      </c>
      <c r="X1392" s="69"/>
      <c r="Y1392" s="70"/>
      <c r="Z1392" s="69">
        <v>0</v>
      </c>
      <c r="AA1392" s="69"/>
      <c r="AB1392" s="69" t="s">
        <v>967</v>
      </c>
      <c r="AC1392" s="69"/>
    </row>
    <row r="1393" spans="1:29" x14ac:dyDescent="0.25">
      <c r="A1393" s="69"/>
      <c r="B1393" s="69"/>
      <c r="C1393" s="69"/>
      <c r="D1393" s="69"/>
      <c r="E1393" s="69" t="s">
        <v>13057</v>
      </c>
      <c r="F1393" s="69"/>
      <c r="G1393" s="69"/>
      <c r="H1393" s="69"/>
      <c r="I1393" s="69"/>
      <c r="J1393" s="69"/>
      <c r="K1393" s="69"/>
      <c r="L1393" s="69" t="s">
        <v>13056</v>
      </c>
      <c r="M1393" s="70">
        <v>1858.26</v>
      </c>
      <c r="N1393" s="69"/>
      <c r="O1393" s="69"/>
      <c r="P1393" s="69" t="s">
        <v>1374</v>
      </c>
      <c r="Q1393" s="69" t="s">
        <v>1202</v>
      </c>
      <c r="R1393" s="69"/>
      <c r="S1393" s="70">
        <v>1858.26</v>
      </c>
      <c r="T1393" s="70"/>
      <c r="U1393" s="69"/>
      <c r="V1393" s="69"/>
      <c r="W1393" s="69" t="s">
        <v>2073</v>
      </c>
      <c r="X1393" s="69"/>
      <c r="Y1393" s="70"/>
      <c r="Z1393" s="69">
        <v>0</v>
      </c>
      <c r="AA1393" s="69"/>
      <c r="AB1393" s="69" t="s">
        <v>997</v>
      </c>
      <c r="AC1393" s="69"/>
    </row>
    <row r="1394" spans="1:29" x14ac:dyDescent="0.25">
      <c r="A1394" s="69"/>
      <c r="B1394" s="69"/>
      <c r="C1394" s="69"/>
      <c r="D1394" s="69"/>
      <c r="E1394" s="69" t="s">
        <v>13053</v>
      </c>
      <c r="F1394" s="69"/>
      <c r="G1394" s="69"/>
      <c r="H1394" s="69"/>
      <c r="I1394" s="69"/>
      <c r="J1394" s="69"/>
      <c r="K1394" s="69"/>
      <c r="L1394" s="69" t="s">
        <v>13058</v>
      </c>
      <c r="M1394" s="70">
        <v>4890</v>
      </c>
      <c r="N1394" s="69"/>
      <c r="O1394" s="69"/>
      <c r="P1394" s="69" t="s">
        <v>1267</v>
      </c>
      <c r="Q1394" s="69" t="s">
        <v>1048</v>
      </c>
      <c r="R1394" s="69"/>
      <c r="S1394" s="70">
        <v>4890</v>
      </c>
      <c r="T1394" s="70"/>
      <c r="U1394" s="69"/>
      <c r="V1394" s="69"/>
      <c r="W1394" s="69" t="s">
        <v>1684</v>
      </c>
      <c r="X1394" s="69"/>
      <c r="Y1394" s="70"/>
      <c r="Z1394" s="69">
        <v>0</v>
      </c>
      <c r="AA1394" s="69"/>
      <c r="AB1394" s="69" t="s">
        <v>997</v>
      </c>
      <c r="AC1394" s="69"/>
    </row>
    <row r="1395" spans="1:29" x14ac:dyDescent="0.25">
      <c r="A1395" s="69"/>
      <c r="B1395" s="69"/>
      <c r="C1395" s="69"/>
      <c r="D1395" s="69"/>
      <c r="E1395" s="69" t="s">
        <v>13057</v>
      </c>
      <c r="F1395" s="69"/>
      <c r="G1395" s="69"/>
      <c r="H1395" s="69"/>
      <c r="I1395" s="69"/>
      <c r="J1395" s="69"/>
      <c r="K1395" s="69"/>
      <c r="L1395" s="69" t="s">
        <v>13059</v>
      </c>
      <c r="M1395" s="70">
        <v>3377.39</v>
      </c>
      <c r="N1395" s="69"/>
      <c r="O1395" s="69"/>
      <c r="P1395" s="69" t="s">
        <v>1374</v>
      </c>
      <c r="Q1395" s="69" t="s">
        <v>1202</v>
      </c>
      <c r="R1395" s="69"/>
      <c r="S1395" s="70">
        <v>3377.39</v>
      </c>
      <c r="T1395" s="70"/>
      <c r="U1395" s="69"/>
      <c r="V1395" s="69"/>
      <c r="W1395" s="69" t="s">
        <v>2073</v>
      </c>
      <c r="X1395" s="69"/>
      <c r="Y1395" s="70"/>
      <c r="Z1395" s="69">
        <v>0</v>
      </c>
      <c r="AA1395" s="69"/>
      <c r="AB1395" s="69" t="s">
        <v>967</v>
      </c>
      <c r="AC1395" s="69"/>
    </row>
    <row r="1396" spans="1:29" x14ac:dyDescent="0.25">
      <c r="A1396" s="69"/>
      <c r="B1396" s="69"/>
      <c r="C1396" s="69"/>
      <c r="D1396" s="69"/>
      <c r="E1396" s="69" t="s">
        <v>13061</v>
      </c>
      <c r="F1396" s="69"/>
      <c r="G1396" s="69"/>
      <c r="H1396" s="69"/>
      <c r="I1396" s="69"/>
      <c r="J1396" s="69"/>
      <c r="K1396" s="69"/>
      <c r="L1396" s="69" t="s">
        <v>13060</v>
      </c>
      <c r="M1396" s="70">
        <v>6851.44</v>
      </c>
      <c r="N1396" s="69"/>
      <c r="O1396" s="69"/>
      <c r="P1396" s="69" t="s">
        <v>1263</v>
      </c>
      <c r="Q1396" s="69" t="s">
        <v>1048</v>
      </c>
      <c r="R1396" s="69"/>
      <c r="S1396" s="70">
        <v>6851.44</v>
      </c>
      <c r="T1396" s="70"/>
      <c r="U1396" s="69"/>
      <c r="V1396" s="69"/>
      <c r="W1396" s="69" t="s">
        <v>1038</v>
      </c>
      <c r="X1396" s="69"/>
      <c r="Y1396" s="70"/>
      <c r="Z1396" s="69">
        <v>0</v>
      </c>
      <c r="AA1396" s="69"/>
      <c r="AB1396" s="69" t="s">
        <v>967</v>
      </c>
      <c r="AC1396" s="69"/>
    </row>
    <row r="1397" spans="1:29" x14ac:dyDescent="0.25">
      <c r="A1397" s="69"/>
      <c r="B1397" s="69"/>
      <c r="C1397" s="69"/>
      <c r="D1397" s="69"/>
      <c r="E1397" s="69" t="s">
        <v>13053</v>
      </c>
      <c r="F1397" s="69"/>
      <c r="G1397" s="69"/>
      <c r="H1397" s="69"/>
      <c r="I1397" s="69"/>
      <c r="J1397" s="69"/>
      <c r="K1397" s="69"/>
      <c r="L1397" s="69" t="s">
        <v>13062</v>
      </c>
      <c r="M1397" s="70">
        <v>79986.179999999993</v>
      </c>
      <c r="N1397" s="69"/>
      <c r="O1397" s="69"/>
      <c r="P1397" s="69" t="s">
        <v>1267</v>
      </c>
      <c r="Q1397" s="69" t="s">
        <v>1048</v>
      </c>
      <c r="R1397" s="69"/>
      <c r="S1397" s="70">
        <v>79986.179999999993</v>
      </c>
      <c r="T1397" s="70"/>
      <c r="U1397" s="69"/>
      <c r="V1397" s="69"/>
      <c r="W1397" s="69" t="s">
        <v>1684</v>
      </c>
      <c r="X1397" s="69"/>
      <c r="Y1397" s="70"/>
      <c r="Z1397" s="69">
        <v>0</v>
      </c>
      <c r="AA1397" s="69"/>
      <c r="AB1397" s="69" t="s">
        <v>967</v>
      </c>
      <c r="AC1397" s="69"/>
    </row>
    <row r="1398" spans="1:29" x14ac:dyDescent="0.25">
      <c r="A1398" s="69"/>
      <c r="B1398" s="69"/>
      <c r="C1398" s="69"/>
      <c r="D1398" s="69"/>
      <c r="E1398" s="69" t="s">
        <v>13053</v>
      </c>
      <c r="F1398" s="69"/>
      <c r="G1398" s="69"/>
      <c r="H1398" s="69"/>
      <c r="I1398" s="69"/>
      <c r="J1398" s="69"/>
      <c r="K1398" s="69"/>
      <c r="L1398" s="69" t="s">
        <v>13063</v>
      </c>
      <c r="M1398" s="70">
        <v>2130.27</v>
      </c>
      <c r="N1398" s="69"/>
      <c r="O1398" s="69"/>
      <c r="P1398" s="69" t="s">
        <v>1267</v>
      </c>
      <c r="Q1398" s="69" t="s">
        <v>1048</v>
      </c>
      <c r="R1398" s="69"/>
      <c r="S1398" s="70">
        <v>2130.27</v>
      </c>
      <c r="T1398" s="70"/>
      <c r="U1398" s="69"/>
      <c r="V1398" s="69"/>
      <c r="W1398" s="69" t="s">
        <v>1684</v>
      </c>
      <c r="X1398" s="69"/>
      <c r="Y1398" s="70"/>
      <c r="Z1398" s="69">
        <v>0</v>
      </c>
      <c r="AA1398" s="69"/>
      <c r="AB1398" s="69" t="s">
        <v>1191</v>
      </c>
      <c r="AC1398" s="69"/>
    </row>
    <row r="1399" spans="1:29" x14ac:dyDescent="0.25">
      <c r="A1399" s="69"/>
      <c r="B1399" s="69"/>
      <c r="C1399" s="69"/>
      <c r="D1399" s="69"/>
      <c r="E1399" s="69" t="s">
        <v>13065</v>
      </c>
      <c r="F1399" s="69"/>
      <c r="G1399" s="69"/>
      <c r="H1399" s="69"/>
      <c r="I1399" s="69"/>
      <c r="J1399" s="69"/>
      <c r="K1399" s="69"/>
      <c r="L1399" s="69" t="s">
        <v>13064</v>
      </c>
      <c r="M1399" s="70">
        <v>2637.43</v>
      </c>
      <c r="N1399" s="69"/>
      <c r="O1399" s="69"/>
      <c r="P1399" s="69" t="s">
        <v>1010</v>
      </c>
      <c r="Q1399" s="69" t="s">
        <v>1886</v>
      </c>
      <c r="R1399" s="69"/>
      <c r="S1399" s="70">
        <v>2637.43</v>
      </c>
      <c r="T1399" s="70"/>
      <c r="U1399" s="69"/>
      <c r="V1399" s="69"/>
      <c r="W1399" s="69" t="s">
        <v>1685</v>
      </c>
      <c r="X1399" s="69"/>
      <c r="Y1399" s="70"/>
      <c r="Z1399" s="69">
        <v>0</v>
      </c>
      <c r="AA1399" s="69"/>
      <c r="AB1399" s="69" t="s">
        <v>1191</v>
      </c>
      <c r="AC1399" s="69"/>
    </row>
    <row r="1400" spans="1:29" x14ac:dyDescent="0.25">
      <c r="A1400" s="69"/>
      <c r="B1400" s="69"/>
      <c r="C1400" s="69"/>
      <c r="D1400" s="69"/>
      <c r="E1400" s="69" t="s">
        <v>13067</v>
      </c>
      <c r="F1400" s="69"/>
      <c r="G1400" s="69"/>
      <c r="H1400" s="69"/>
      <c r="I1400" s="69"/>
      <c r="J1400" s="69"/>
      <c r="K1400" s="69"/>
      <c r="L1400" s="69" t="s">
        <v>13066</v>
      </c>
      <c r="M1400" s="70">
        <v>73006.03</v>
      </c>
      <c r="N1400" s="69"/>
      <c r="O1400" s="69"/>
      <c r="P1400" s="69" t="s">
        <v>1263</v>
      </c>
      <c r="Q1400" s="69" t="s">
        <v>1202</v>
      </c>
      <c r="R1400" s="69"/>
      <c r="S1400" s="70">
        <v>73006.03</v>
      </c>
      <c r="T1400" s="70"/>
      <c r="U1400" s="69"/>
      <c r="V1400" s="69"/>
      <c r="W1400" s="69" t="s">
        <v>1685</v>
      </c>
      <c r="X1400" s="69"/>
      <c r="Y1400" s="70"/>
      <c r="Z1400" s="69">
        <v>0</v>
      </c>
      <c r="AA1400" s="69"/>
      <c r="AB1400" s="69" t="s">
        <v>967</v>
      </c>
      <c r="AC1400" s="69"/>
    </row>
    <row r="1401" spans="1:29" x14ac:dyDescent="0.25">
      <c r="A1401" s="69"/>
      <c r="B1401" s="69"/>
      <c r="C1401" s="69"/>
      <c r="D1401" s="69"/>
      <c r="E1401" s="69" t="s">
        <v>13065</v>
      </c>
      <c r="F1401" s="69"/>
      <c r="G1401" s="69"/>
      <c r="H1401" s="69"/>
      <c r="I1401" s="69"/>
      <c r="J1401" s="69"/>
      <c r="K1401" s="69"/>
      <c r="L1401" s="69" t="s">
        <v>13068</v>
      </c>
      <c r="M1401" s="70">
        <v>2016.87</v>
      </c>
      <c r="N1401" s="69"/>
      <c r="O1401" s="69"/>
      <c r="P1401" s="69" t="s">
        <v>1010</v>
      </c>
      <c r="Q1401" s="69" t="s">
        <v>1886</v>
      </c>
      <c r="R1401" s="69"/>
      <c r="S1401" s="70">
        <v>2016.87</v>
      </c>
      <c r="T1401" s="70"/>
      <c r="U1401" s="69"/>
      <c r="V1401" s="69"/>
      <c r="W1401" s="69" t="s">
        <v>1685</v>
      </c>
      <c r="X1401" s="69"/>
      <c r="Y1401" s="70"/>
      <c r="Z1401" s="69">
        <v>0</v>
      </c>
      <c r="AA1401" s="69"/>
      <c r="AB1401" s="69" t="s">
        <v>967</v>
      </c>
      <c r="AC1401" s="69"/>
    </row>
    <row r="1402" spans="1:29" x14ac:dyDescent="0.25">
      <c r="A1402" s="69"/>
      <c r="B1402" s="69"/>
      <c r="C1402" s="69"/>
      <c r="D1402" s="69"/>
      <c r="E1402" s="69" t="s">
        <v>13065</v>
      </c>
      <c r="F1402" s="69"/>
      <c r="G1402" s="69"/>
      <c r="H1402" s="69"/>
      <c r="I1402" s="69"/>
      <c r="J1402" s="69"/>
      <c r="K1402" s="69"/>
      <c r="L1402" s="69" t="s">
        <v>13069</v>
      </c>
      <c r="M1402" s="70">
        <v>10620.12</v>
      </c>
      <c r="N1402" s="69"/>
      <c r="O1402" s="69"/>
      <c r="P1402" s="69" t="s">
        <v>1010</v>
      </c>
      <c r="Q1402" s="69" t="s">
        <v>1886</v>
      </c>
      <c r="R1402" s="69"/>
      <c r="S1402" s="70">
        <v>10620.12</v>
      </c>
      <c r="T1402" s="70"/>
      <c r="U1402" s="69"/>
      <c r="V1402" s="69"/>
      <c r="W1402" s="69" t="s">
        <v>1685</v>
      </c>
      <c r="X1402" s="69"/>
      <c r="Y1402" s="70"/>
      <c r="Z1402" s="69">
        <v>0</v>
      </c>
      <c r="AA1402" s="69"/>
      <c r="AB1402" s="69" t="s">
        <v>1191</v>
      </c>
      <c r="AC1402" s="69"/>
    </row>
    <row r="1403" spans="1:29" x14ac:dyDescent="0.25">
      <c r="A1403" s="69"/>
      <c r="B1403" s="69"/>
      <c r="C1403" s="69"/>
      <c r="D1403" s="69"/>
      <c r="E1403" s="69" t="s">
        <v>13065</v>
      </c>
      <c r="F1403" s="69"/>
      <c r="G1403" s="69"/>
      <c r="H1403" s="69"/>
      <c r="I1403" s="69"/>
      <c r="J1403" s="69"/>
      <c r="K1403" s="69"/>
      <c r="L1403" s="69" t="s">
        <v>13070</v>
      </c>
      <c r="M1403" s="70">
        <v>2812.87</v>
      </c>
      <c r="N1403" s="69"/>
      <c r="O1403" s="69"/>
      <c r="P1403" s="69" t="s">
        <v>1010</v>
      </c>
      <c r="Q1403" s="69" t="s">
        <v>1886</v>
      </c>
      <c r="R1403" s="69"/>
      <c r="S1403" s="70">
        <v>2812.87</v>
      </c>
      <c r="T1403" s="70"/>
      <c r="U1403" s="69"/>
      <c r="V1403" s="69"/>
      <c r="W1403" s="69" t="s">
        <v>1685</v>
      </c>
      <c r="X1403" s="69"/>
      <c r="Y1403" s="70"/>
      <c r="Z1403" s="69">
        <v>0</v>
      </c>
      <c r="AA1403" s="69"/>
      <c r="AB1403" s="69" t="s">
        <v>997</v>
      </c>
      <c r="AC1403" s="69"/>
    </row>
    <row r="1404" spans="1:29" x14ac:dyDescent="0.25">
      <c r="A1404" s="69"/>
      <c r="B1404" s="69"/>
      <c r="C1404" s="69"/>
      <c r="D1404" s="69"/>
      <c r="E1404" s="69" t="s">
        <v>13072</v>
      </c>
      <c r="F1404" s="69"/>
      <c r="G1404" s="69"/>
      <c r="H1404" s="69"/>
      <c r="I1404" s="69"/>
      <c r="J1404" s="69"/>
      <c r="K1404" s="69"/>
      <c r="L1404" s="69" t="s">
        <v>13071</v>
      </c>
      <c r="M1404" s="70">
        <v>56.1</v>
      </c>
      <c r="N1404" s="69"/>
      <c r="O1404" s="69"/>
      <c r="P1404" s="69" t="s">
        <v>1393</v>
      </c>
      <c r="Q1404" s="69" t="s">
        <v>1195</v>
      </c>
      <c r="R1404" s="69"/>
      <c r="S1404" s="70">
        <v>56.1</v>
      </c>
      <c r="T1404" s="70"/>
      <c r="U1404" s="69"/>
      <c r="V1404" s="69"/>
      <c r="W1404" s="69" t="s">
        <v>1019</v>
      </c>
      <c r="X1404" s="69"/>
      <c r="Y1404" s="70"/>
      <c r="Z1404" s="69">
        <v>0</v>
      </c>
      <c r="AA1404" s="69"/>
      <c r="AB1404" s="69" t="s">
        <v>1191</v>
      </c>
      <c r="AC1404" s="69"/>
    </row>
    <row r="1405" spans="1:29" x14ac:dyDescent="0.25">
      <c r="A1405" s="69"/>
      <c r="B1405" s="69"/>
      <c r="C1405" s="69"/>
      <c r="D1405" s="69"/>
      <c r="E1405" s="69" t="s">
        <v>13072</v>
      </c>
      <c r="F1405" s="69"/>
      <c r="G1405" s="69"/>
      <c r="H1405" s="69"/>
      <c r="I1405" s="69"/>
      <c r="J1405" s="69"/>
      <c r="K1405" s="69"/>
      <c r="L1405" s="69" t="s">
        <v>13073</v>
      </c>
      <c r="M1405" s="70">
        <v>8347.6299999999992</v>
      </c>
      <c r="N1405" s="69"/>
      <c r="O1405" s="69"/>
      <c r="P1405" s="69" t="s">
        <v>1393</v>
      </c>
      <c r="Q1405" s="69" t="s">
        <v>1195</v>
      </c>
      <c r="R1405" s="69"/>
      <c r="S1405" s="70">
        <v>8347.6299999999992</v>
      </c>
      <c r="T1405" s="70"/>
      <c r="U1405" s="69"/>
      <c r="V1405" s="69"/>
      <c r="W1405" s="69" t="s">
        <v>1019</v>
      </c>
      <c r="X1405" s="69"/>
      <c r="Y1405" s="70"/>
      <c r="Z1405" s="69">
        <v>0</v>
      </c>
      <c r="AA1405" s="69"/>
      <c r="AB1405" s="69" t="s">
        <v>997</v>
      </c>
      <c r="AC1405" s="69"/>
    </row>
    <row r="1406" spans="1:29" x14ac:dyDescent="0.25">
      <c r="A1406" s="69"/>
      <c r="B1406" s="69"/>
      <c r="C1406" s="69"/>
      <c r="D1406" s="69"/>
      <c r="E1406" s="69" t="s">
        <v>13072</v>
      </c>
      <c r="F1406" s="69"/>
      <c r="G1406" s="69"/>
      <c r="H1406" s="69"/>
      <c r="I1406" s="69"/>
      <c r="J1406" s="69"/>
      <c r="K1406" s="69"/>
      <c r="L1406" s="69" t="s">
        <v>13074</v>
      </c>
      <c r="M1406" s="70">
        <v>514.73</v>
      </c>
      <c r="N1406" s="69"/>
      <c r="O1406" s="69"/>
      <c r="P1406" s="69" t="s">
        <v>1393</v>
      </c>
      <c r="Q1406" s="69" t="s">
        <v>1195</v>
      </c>
      <c r="R1406" s="69"/>
      <c r="S1406" s="70">
        <v>514.73</v>
      </c>
      <c r="T1406" s="70"/>
      <c r="U1406" s="69"/>
      <c r="V1406" s="69"/>
      <c r="W1406" s="69" t="s">
        <v>1019</v>
      </c>
      <c r="X1406" s="69"/>
      <c r="Y1406" s="70"/>
      <c r="Z1406" s="69">
        <v>0</v>
      </c>
      <c r="AA1406" s="69"/>
      <c r="AB1406" s="69" t="s">
        <v>1191</v>
      </c>
      <c r="AC1406" s="69"/>
    </row>
    <row r="1407" spans="1:29" x14ac:dyDescent="0.25">
      <c r="A1407" s="69"/>
      <c r="B1407" s="69"/>
      <c r="C1407" s="69"/>
      <c r="D1407" s="69"/>
      <c r="E1407" s="69" t="s">
        <v>13072</v>
      </c>
      <c r="F1407" s="69"/>
      <c r="G1407" s="69"/>
      <c r="H1407" s="69"/>
      <c r="I1407" s="69"/>
      <c r="J1407" s="69"/>
      <c r="K1407" s="69"/>
      <c r="L1407" s="69" t="s">
        <v>13075</v>
      </c>
      <c r="M1407" s="70">
        <v>20917.91</v>
      </c>
      <c r="N1407" s="69"/>
      <c r="O1407" s="69"/>
      <c r="P1407" s="69" t="s">
        <v>1393</v>
      </c>
      <c r="Q1407" s="69" t="s">
        <v>1195</v>
      </c>
      <c r="R1407" s="69"/>
      <c r="S1407" s="70">
        <v>20917.91</v>
      </c>
      <c r="T1407" s="70"/>
      <c r="U1407" s="69"/>
      <c r="V1407" s="69"/>
      <c r="W1407" s="69" t="s">
        <v>1019</v>
      </c>
      <c r="X1407" s="69"/>
      <c r="Y1407" s="70"/>
      <c r="Z1407" s="69">
        <v>0</v>
      </c>
      <c r="AA1407" s="69"/>
      <c r="AB1407" s="69" t="s">
        <v>967</v>
      </c>
      <c r="AC1407" s="69"/>
    </row>
    <row r="1408" spans="1:29" x14ac:dyDescent="0.25">
      <c r="A1408" s="69"/>
      <c r="B1408" s="69"/>
      <c r="C1408" s="69"/>
      <c r="D1408" s="69"/>
      <c r="E1408" s="69" t="s">
        <v>13072</v>
      </c>
      <c r="F1408" s="69"/>
      <c r="G1408" s="69"/>
      <c r="H1408" s="69"/>
      <c r="I1408" s="69"/>
      <c r="J1408" s="69"/>
      <c r="K1408" s="69"/>
      <c r="L1408" s="69" t="s">
        <v>13076</v>
      </c>
      <c r="M1408" s="70">
        <v>15525.12</v>
      </c>
      <c r="N1408" s="69"/>
      <c r="O1408" s="69"/>
      <c r="P1408" s="69" t="s">
        <v>1393</v>
      </c>
      <c r="Q1408" s="69" t="s">
        <v>1195</v>
      </c>
      <c r="R1408" s="69"/>
      <c r="S1408" s="70">
        <v>15525.12</v>
      </c>
      <c r="T1408" s="70"/>
      <c r="U1408" s="69"/>
      <c r="V1408" s="69"/>
      <c r="W1408" s="69" t="s">
        <v>1019</v>
      </c>
      <c r="X1408" s="69"/>
      <c r="Y1408" s="70"/>
      <c r="Z1408" s="69">
        <v>0</v>
      </c>
      <c r="AA1408" s="69"/>
      <c r="AB1408" s="69" t="s">
        <v>1191</v>
      </c>
      <c r="AC1408" s="69"/>
    </row>
    <row r="1409" spans="1:29" x14ac:dyDescent="0.25">
      <c r="A1409" s="69"/>
      <c r="B1409" s="69"/>
      <c r="C1409" s="69"/>
      <c r="D1409" s="69"/>
      <c r="E1409" s="69" t="s">
        <v>13078</v>
      </c>
      <c r="F1409" s="69"/>
      <c r="G1409" s="69"/>
      <c r="H1409" s="69"/>
      <c r="I1409" s="69"/>
      <c r="J1409" s="69"/>
      <c r="K1409" s="69"/>
      <c r="L1409" s="69" t="s">
        <v>13077</v>
      </c>
      <c r="M1409" s="70">
        <v>4230</v>
      </c>
      <c r="N1409" s="69"/>
      <c r="O1409" s="69"/>
      <c r="P1409" s="69" t="s">
        <v>1393</v>
      </c>
      <c r="Q1409" s="69" t="s">
        <v>1195</v>
      </c>
      <c r="R1409" s="69"/>
      <c r="S1409" s="70">
        <v>4230</v>
      </c>
      <c r="T1409" s="70"/>
      <c r="U1409" s="69"/>
      <c r="V1409" s="69"/>
      <c r="W1409" s="69" t="s">
        <v>1019</v>
      </c>
      <c r="X1409" s="69"/>
      <c r="Y1409" s="70"/>
      <c r="Z1409" s="69">
        <v>0</v>
      </c>
      <c r="AA1409" s="69"/>
      <c r="AB1409" s="69" t="s">
        <v>997</v>
      </c>
      <c r="AC1409" s="69"/>
    </row>
    <row r="1410" spans="1:29" x14ac:dyDescent="0.25">
      <c r="A1410" s="69"/>
      <c r="B1410" s="69"/>
      <c r="C1410" s="69"/>
      <c r="D1410" s="69"/>
      <c r="E1410" s="69" t="s">
        <v>13078</v>
      </c>
      <c r="F1410" s="69"/>
      <c r="G1410" s="69"/>
      <c r="H1410" s="69"/>
      <c r="I1410" s="69"/>
      <c r="J1410" s="69"/>
      <c r="K1410" s="69"/>
      <c r="L1410" s="69" t="s">
        <v>13079</v>
      </c>
      <c r="M1410" s="70">
        <v>16590.66</v>
      </c>
      <c r="N1410" s="69"/>
      <c r="O1410" s="69"/>
      <c r="P1410" s="69" t="s">
        <v>1393</v>
      </c>
      <c r="Q1410" s="69" t="s">
        <v>1195</v>
      </c>
      <c r="R1410" s="69"/>
      <c r="S1410" s="70">
        <v>16590.66</v>
      </c>
      <c r="T1410" s="70"/>
      <c r="U1410" s="69"/>
      <c r="V1410" s="69"/>
      <c r="W1410" s="69" t="s">
        <v>1019</v>
      </c>
      <c r="X1410" s="69"/>
      <c r="Y1410" s="70"/>
      <c r="Z1410" s="69">
        <v>0</v>
      </c>
      <c r="AA1410" s="69"/>
      <c r="AB1410" s="69" t="s">
        <v>967</v>
      </c>
      <c r="AC1410" s="69"/>
    </row>
    <row r="1411" spans="1:29" x14ac:dyDescent="0.25">
      <c r="A1411" s="69"/>
      <c r="B1411" s="69"/>
      <c r="C1411" s="69"/>
      <c r="D1411" s="69"/>
      <c r="E1411" s="69" t="s">
        <v>13078</v>
      </c>
      <c r="F1411" s="69"/>
      <c r="G1411" s="69"/>
      <c r="H1411" s="69"/>
      <c r="I1411" s="69"/>
      <c r="J1411" s="69"/>
      <c r="K1411" s="69"/>
      <c r="L1411" s="69" t="s">
        <v>13080</v>
      </c>
      <c r="M1411" s="70">
        <v>4372.41</v>
      </c>
      <c r="N1411" s="69"/>
      <c r="O1411" s="69"/>
      <c r="P1411" s="69" t="s">
        <v>1611</v>
      </c>
      <c r="Q1411" s="69" t="s">
        <v>1195</v>
      </c>
      <c r="R1411" s="69"/>
      <c r="S1411" s="70">
        <v>4372.41</v>
      </c>
      <c r="T1411" s="70"/>
      <c r="U1411" s="69"/>
      <c r="V1411" s="69"/>
      <c r="W1411" s="69" t="s">
        <v>1019</v>
      </c>
      <c r="X1411" s="69"/>
      <c r="Y1411" s="70"/>
      <c r="Z1411" s="69">
        <v>0</v>
      </c>
      <c r="AA1411" s="69"/>
      <c r="AB1411" s="69" t="s">
        <v>1191</v>
      </c>
      <c r="AC1411" s="69"/>
    </row>
    <row r="1412" spans="1:29" x14ac:dyDescent="0.25">
      <c r="A1412" s="69"/>
      <c r="B1412" s="69"/>
      <c r="C1412" s="69"/>
      <c r="D1412" s="69"/>
      <c r="E1412" s="69" t="s">
        <v>13082</v>
      </c>
      <c r="F1412" s="69"/>
      <c r="G1412" s="69"/>
      <c r="H1412" s="69"/>
      <c r="I1412" s="69"/>
      <c r="J1412" s="69"/>
      <c r="K1412" s="69"/>
      <c r="L1412" s="69" t="s">
        <v>13081</v>
      </c>
      <c r="M1412" s="70">
        <v>1473</v>
      </c>
      <c r="N1412" s="69"/>
      <c r="O1412" s="69"/>
      <c r="P1412" s="69" t="s">
        <v>1603</v>
      </c>
      <c r="Q1412" s="69" t="s">
        <v>1195</v>
      </c>
      <c r="R1412" s="69"/>
      <c r="S1412" s="70">
        <v>1473</v>
      </c>
      <c r="T1412" s="70"/>
      <c r="U1412" s="69"/>
      <c r="V1412" s="69"/>
      <c r="W1412" s="69" t="s">
        <v>1019</v>
      </c>
      <c r="X1412" s="69"/>
      <c r="Y1412" s="70"/>
      <c r="Z1412" s="69">
        <v>0</v>
      </c>
      <c r="AA1412" s="69"/>
      <c r="AB1412" s="69" t="s">
        <v>997</v>
      </c>
      <c r="AC1412" s="69"/>
    </row>
    <row r="1413" spans="1:29" x14ac:dyDescent="0.25">
      <c r="A1413" s="69"/>
      <c r="B1413" s="69"/>
      <c r="C1413" s="69"/>
      <c r="D1413" s="69"/>
      <c r="E1413" s="69" t="s">
        <v>13082</v>
      </c>
      <c r="F1413" s="69"/>
      <c r="G1413" s="69"/>
      <c r="H1413" s="69"/>
      <c r="I1413" s="69"/>
      <c r="J1413" s="69"/>
      <c r="K1413" s="69"/>
      <c r="L1413" s="69" t="s">
        <v>13083</v>
      </c>
      <c r="M1413" s="70">
        <v>14495.92</v>
      </c>
      <c r="N1413" s="69"/>
      <c r="O1413" s="69"/>
      <c r="P1413" s="69" t="s">
        <v>1603</v>
      </c>
      <c r="Q1413" s="69" t="s">
        <v>1195</v>
      </c>
      <c r="R1413" s="69"/>
      <c r="S1413" s="70">
        <v>14495.92</v>
      </c>
      <c r="T1413" s="70"/>
      <c r="U1413" s="69"/>
      <c r="V1413" s="69"/>
      <c r="W1413" s="69" t="s">
        <v>1019</v>
      </c>
      <c r="X1413" s="69"/>
      <c r="Y1413" s="70"/>
      <c r="Z1413" s="69">
        <v>0</v>
      </c>
      <c r="AA1413" s="69"/>
      <c r="AB1413" s="69" t="s">
        <v>1191</v>
      </c>
      <c r="AC1413" s="69"/>
    </row>
    <row r="1414" spans="1:29" x14ac:dyDescent="0.25">
      <c r="A1414" s="69"/>
      <c r="B1414" s="69"/>
      <c r="C1414" s="69"/>
      <c r="D1414" s="69"/>
      <c r="E1414" s="69" t="s">
        <v>13082</v>
      </c>
      <c r="F1414" s="69"/>
      <c r="G1414" s="69"/>
      <c r="H1414" s="69"/>
      <c r="I1414" s="69"/>
      <c r="J1414" s="69"/>
      <c r="K1414" s="69"/>
      <c r="L1414" s="69" t="s">
        <v>13084</v>
      </c>
      <c r="M1414" s="70">
        <v>4963.8</v>
      </c>
      <c r="N1414" s="69"/>
      <c r="O1414" s="69"/>
      <c r="P1414" s="69" t="s">
        <v>1603</v>
      </c>
      <c r="Q1414" s="69" t="s">
        <v>1195</v>
      </c>
      <c r="R1414" s="69"/>
      <c r="S1414" s="70">
        <v>4963.8</v>
      </c>
      <c r="T1414" s="70"/>
      <c r="U1414" s="69"/>
      <c r="V1414" s="69"/>
      <c r="W1414" s="69" t="s">
        <v>1019</v>
      </c>
      <c r="X1414" s="69"/>
      <c r="Y1414" s="70"/>
      <c r="Z1414" s="69">
        <v>0</v>
      </c>
      <c r="AA1414" s="69"/>
      <c r="AB1414" s="69" t="s">
        <v>997</v>
      </c>
      <c r="AC1414" s="69"/>
    </row>
    <row r="1415" spans="1:29" x14ac:dyDescent="0.25">
      <c r="A1415" s="69"/>
      <c r="B1415" s="69"/>
      <c r="C1415" s="69"/>
      <c r="D1415" s="69"/>
      <c r="E1415" s="69" t="s">
        <v>13086</v>
      </c>
      <c r="F1415" s="69"/>
      <c r="G1415" s="69"/>
      <c r="H1415" s="69"/>
      <c r="I1415" s="69"/>
      <c r="J1415" s="69"/>
      <c r="K1415" s="69"/>
      <c r="L1415" s="69" t="s">
        <v>13085</v>
      </c>
      <c r="M1415" s="70">
        <v>49937.55</v>
      </c>
      <c r="N1415" s="69"/>
      <c r="O1415" s="69"/>
      <c r="P1415" s="69" t="s">
        <v>2743</v>
      </c>
      <c r="Q1415" s="69" t="s">
        <v>1698</v>
      </c>
      <c r="R1415" s="69"/>
      <c r="S1415" s="70">
        <v>49937.55</v>
      </c>
      <c r="T1415" s="70"/>
      <c r="U1415" s="69" t="s">
        <v>2166</v>
      </c>
      <c r="V1415" s="73">
        <v>101</v>
      </c>
      <c r="W1415" s="69" t="s">
        <v>2166</v>
      </c>
      <c r="X1415" s="69"/>
      <c r="Y1415" s="70"/>
      <c r="Z1415" s="69">
        <v>0</v>
      </c>
      <c r="AA1415" s="69"/>
      <c r="AB1415" s="69" t="s">
        <v>967</v>
      </c>
      <c r="AC1415" s="69"/>
    </row>
    <row r="1416" spans="1:29" x14ac:dyDescent="0.25">
      <c r="A1416" s="69"/>
      <c r="B1416" s="69"/>
      <c r="C1416" s="69"/>
      <c r="D1416" s="69"/>
      <c r="E1416" s="69" t="s">
        <v>13082</v>
      </c>
      <c r="F1416" s="69"/>
      <c r="G1416" s="69"/>
      <c r="H1416" s="69"/>
      <c r="I1416" s="69"/>
      <c r="J1416" s="69"/>
      <c r="K1416" s="69"/>
      <c r="L1416" s="69" t="s">
        <v>13087</v>
      </c>
      <c r="M1416" s="70">
        <v>20288.97</v>
      </c>
      <c r="N1416" s="69"/>
      <c r="O1416" s="69"/>
      <c r="P1416" s="69" t="s">
        <v>1603</v>
      </c>
      <c r="Q1416" s="69" t="s">
        <v>1195</v>
      </c>
      <c r="R1416" s="69"/>
      <c r="S1416" s="70">
        <v>20288.97</v>
      </c>
      <c r="T1416" s="70"/>
      <c r="U1416" s="69"/>
      <c r="V1416" s="69"/>
      <c r="W1416" s="69" t="s">
        <v>1019</v>
      </c>
      <c r="X1416" s="69"/>
      <c r="Y1416" s="70"/>
      <c r="Z1416" s="69">
        <v>0</v>
      </c>
      <c r="AA1416" s="69"/>
      <c r="AB1416" s="69" t="s">
        <v>997</v>
      </c>
      <c r="AC1416" s="69"/>
    </row>
    <row r="1417" spans="1:29" x14ac:dyDescent="0.25">
      <c r="A1417" s="69"/>
      <c r="B1417" s="69"/>
      <c r="C1417" s="69"/>
      <c r="D1417" s="69"/>
      <c r="E1417" s="69" t="s">
        <v>13089</v>
      </c>
      <c r="F1417" s="69"/>
      <c r="G1417" s="69"/>
      <c r="H1417" s="69"/>
      <c r="I1417" s="69"/>
      <c r="J1417" s="69"/>
      <c r="K1417" s="69"/>
      <c r="L1417" s="69" t="s">
        <v>13088</v>
      </c>
      <c r="M1417" s="70">
        <v>8205</v>
      </c>
      <c r="N1417" s="69"/>
      <c r="O1417" s="69"/>
      <c r="P1417" s="69" t="s">
        <v>995</v>
      </c>
      <c r="Q1417" s="69" t="s">
        <v>2065</v>
      </c>
      <c r="R1417" s="69"/>
      <c r="S1417" s="70">
        <v>8205</v>
      </c>
      <c r="T1417" s="70"/>
      <c r="U1417" s="69" t="s">
        <v>2118</v>
      </c>
      <c r="V1417" s="73">
        <v>98</v>
      </c>
      <c r="W1417" s="69" t="s">
        <v>2118</v>
      </c>
      <c r="X1417" s="69"/>
      <c r="Y1417" s="70"/>
      <c r="Z1417" s="69">
        <v>0</v>
      </c>
      <c r="AA1417" s="69"/>
      <c r="AB1417" s="69" t="s">
        <v>997</v>
      </c>
      <c r="AC1417" s="69"/>
    </row>
    <row r="1418" spans="1:29" x14ac:dyDescent="0.25">
      <c r="A1418" s="69"/>
      <c r="B1418" s="69"/>
      <c r="C1418" s="69"/>
      <c r="D1418" s="69"/>
      <c r="E1418" s="69" t="s">
        <v>13082</v>
      </c>
      <c r="F1418" s="69"/>
      <c r="G1418" s="69"/>
      <c r="H1418" s="69"/>
      <c r="I1418" s="69"/>
      <c r="J1418" s="69"/>
      <c r="K1418" s="69"/>
      <c r="L1418" s="69" t="s">
        <v>13090</v>
      </c>
      <c r="M1418" s="70">
        <v>32735.78</v>
      </c>
      <c r="N1418" s="69"/>
      <c r="O1418" s="69"/>
      <c r="P1418" s="69" t="s">
        <v>1603</v>
      </c>
      <c r="Q1418" s="69" t="s">
        <v>1195</v>
      </c>
      <c r="R1418" s="69"/>
      <c r="S1418" s="70">
        <v>32735.78</v>
      </c>
      <c r="T1418" s="70"/>
      <c r="U1418" s="69"/>
      <c r="V1418" s="69"/>
      <c r="W1418" s="69" t="s">
        <v>1019</v>
      </c>
      <c r="X1418" s="69"/>
      <c r="Y1418" s="70"/>
      <c r="Z1418" s="69">
        <v>0</v>
      </c>
      <c r="AA1418" s="69"/>
      <c r="AB1418" s="69" t="s">
        <v>967</v>
      </c>
      <c r="AC1418" s="69"/>
    </row>
    <row r="1419" spans="1:29" x14ac:dyDescent="0.25">
      <c r="A1419" s="69"/>
      <c r="B1419" s="69"/>
      <c r="C1419" s="69"/>
      <c r="D1419" s="69"/>
      <c r="E1419" s="69" t="s">
        <v>13089</v>
      </c>
      <c r="F1419" s="69"/>
      <c r="G1419" s="69"/>
      <c r="H1419" s="69"/>
      <c r="I1419" s="69"/>
      <c r="J1419" s="69"/>
      <c r="K1419" s="69"/>
      <c r="L1419" s="69" t="s">
        <v>13091</v>
      </c>
      <c r="M1419" s="70">
        <v>2565.08</v>
      </c>
      <c r="N1419" s="69"/>
      <c r="O1419" s="69"/>
      <c r="P1419" s="69" t="s">
        <v>995</v>
      </c>
      <c r="Q1419" s="69" t="s">
        <v>2065</v>
      </c>
      <c r="R1419" s="69"/>
      <c r="S1419" s="70">
        <v>2565.08</v>
      </c>
      <c r="T1419" s="70"/>
      <c r="U1419" s="69" t="s">
        <v>2118</v>
      </c>
      <c r="V1419" s="73">
        <v>98</v>
      </c>
      <c r="W1419" s="69" t="s">
        <v>2118</v>
      </c>
      <c r="X1419" s="69"/>
      <c r="Y1419" s="70"/>
      <c r="Z1419" s="69">
        <v>0</v>
      </c>
      <c r="AA1419" s="69"/>
      <c r="AB1419" s="69" t="s">
        <v>997</v>
      </c>
      <c r="AC1419" s="69"/>
    </row>
    <row r="1420" spans="1:29" x14ac:dyDescent="0.25">
      <c r="A1420" s="69"/>
      <c r="B1420" s="69"/>
      <c r="C1420" s="69"/>
      <c r="D1420" s="69"/>
      <c r="E1420" s="69" t="s">
        <v>13089</v>
      </c>
      <c r="F1420" s="69"/>
      <c r="G1420" s="69"/>
      <c r="H1420" s="69"/>
      <c r="I1420" s="69"/>
      <c r="J1420" s="69"/>
      <c r="K1420" s="69"/>
      <c r="L1420" s="69" t="s">
        <v>13092</v>
      </c>
      <c r="M1420" s="70">
        <v>6684.12</v>
      </c>
      <c r="N1420" s="69"/>
      <c r="O1420" s="69"/>
      <c r="P1420" s="69" t="s">
        <v>995</v>
      </c>
      <c r="Q1420" s="69" t="s">
        <v>2065</v>
      </c>
      <c r="R1420" s="69"/>
      <c r="S1420" s="70">
        <v>6684.12</v>
      </c>
      <c r="T1420" s="70"/>
      <c r="U1420" s="69" t="s">
        <v>2118</v>
      </c>
      <c r="V1420" s="73">
        <v>98</v>
      </c>
      <c r="W1420" s="69" t="s">
        <v>2118</v>
      </c>
      <c r="X1420" s="69"/>
      <c r="Y1420" s="70"/>
      <c r="Z1420" s="69">
        <v>0</v>
      </c>
      <c r="AA1420" s="69"/>
      <c r="AB1420" s="69" t="s">
        <v>1191</v>
      </c>
      <c r="AC1420" s="69"/>
    </row>
    <row r="1421" spans="1:29" x14ac:dyDescent="0.25">
      <c r="A1421" s="69"/>
      <c r="B1421" s="69"/>
      <c r="C1421" s="69"/>
      <c r="D1421" s="69"/>
      <c r="E1421" s="69" t="s">
        <v>13089</v>
      </c>
      <c r="F1421" s="69"/>
      <c r="G1421" s="69"/>
      <c r="H1421" s="69"/>
      <c r="I1421" s="69"/>
      <c r="J1421" s="69"/>
      <c r="K1421" s="69"/>
      <c r="L1421" s="69" t="s">
        <v>13093</v>
      </c>
      <c r="M1421" s="70">
        <v>149965.35999999999</v>
      </c>
      <c r="N1421" s="69"/>
      <c r="O1421" s="69"/>
      <c r="P1421" s="69" t="s">
        <v>995</v>
      </c>
      <c r="Q1421" s="69" t="s">
        <v>2065</v>
      </c>
      <c r="R1421" s="69"/>
      <c r="S1421" s="70">
        <v>149965.35999999999</v>
      </c>
      <c r="T1421" s="70"/>
      <c r="U1421" s="69" t="s">
        <v>2118</v>
      </c>
      <c r="V1421" s="73">
        <v>98</v>
      </c>
      <c r="W1421" s="69" t="s">
        <v>2118</v>
      </c>
      <c r="X1421" s="69"/>
      <c r="Y1421" s="70"/>
      <c r="Z1421" s="69">
        <v>0</v>
      </c>
      <c r="AA1421" s="69"/>
      <c r="AB1421" s="69" t="s">
        <v>967</v>
      </c>
      <c r="AC1421" s="69"/>
    </row>
    <row r="1422" spans="1:29" x14ac:dyDescent="0.25">
      <c r="A1422" s="69"/>
      <c r="B1422" s="69"/>
      <c r="C1422" s="69"/>
      <c r="D1422" s="69"/>
      <c r="E1422" s="69" t="s">
        <v>13089</v>
      </c>
      <c r="F1422" s="69"/>
      <c r="G1422" s="69"/>
      <c r="H1422" s="69"/>
      <c r="I1422" s="69"/>
      <c r="J1422" s="69"/>
      <c r="K1422" s="69"/>
      <c r="L1422" s="69" t="s">
        <v>13094</v>
      </c>
      <c r="M1422" s="70">
        <v>89002.11</v>
      </c>
      <c r="N1422" s="69"/>
      <c r="O1422" s="69"/>
      <c r="P1422" s="69" t="s">
        <v>995</v>
      </c>
      <c r="Q1422" s="69" t="s">
        <v>2065</v>
      </c>
      <c r="R1422" s="69"/>
      <c r="S1422" s="70">
        <v>89002.11</v>
      </c>
      <c r="T1422" s="70"/>
      <c r="U1422" s="69" t="s">
        <v>2118</v>
      </c>
      <c r="V1422" s="73">
        <v>98</v>
      </c>
      <c r="W1422" s="69" t="s">
        <v>2118</v>
      </c>
      <c r="X1422" s="69"/>
      <c r="Y1422" s="70"/>
      <c r="Z1422" s="69">
        <v>0</v>
      </c>
      <c r="AA1422" s="69"/>
      <c r="AB1422" s="69" t="s">
        <v>967</v>
      </c>
      <c r="AC1422" s="69"/>
    </row>
    <row r="1423" spans="1:29" x14ac:dyDescent="0.25">
      <c r="A1423" s="69"/>
      <c r="B1423" s="69"/>
      <c r="C1423" s="69"/>
      <c r="D1423" s="69"/>
      <c r="E1423" s="69" t="s">
        <v>13096</v>
      </c>
      <c r="F1423" s="69"/>
      <c r="G1423" s="69"/>
      <c r="H1423" s="69"/>
      <c r="I1423" s="69"/>
      <c r="J1423" s="69"/>
      <c r="K1423" s="69"/>
      <c r="L1423" s="69" t="s">
        <v>13095</v>
      </c>
      <c r="M1423" s="70">
        <v>7643.5</v>
      </c>
      <c r="N1423" s="69"/>
      <c r="O1423" s="69"/>
      <c r="P1423" s="69" t="s">
        <v>1270</v>
      </c>
      <c r="Q1423" s="69" t="s">
        <v>1258</v>
      </c>
      <c r="R1423" s="69"/>
      <c r="S1423" s="70">
        <v>7643.5</v>
      </c>
      <c r="T1423" s="70"/>
      <c r="U1423" s="69" t="s">
        <v>1088</v>
      </c>
      <c r="V1423" s="73">
        <v>105</v>
      </c>
      <c r="W1423" s="69" t="s">
        <v>1088</v>
      </c>
      <c r="X1423" s="69"/>
      <c r="Y1423" s="70"/>
      <c r="Z1423" s="69">
        <v>0</v>
      </c>
      <c r="AA1423" s="69"/>
      <c r="AB1423" s="69" t="s">
        <v>997</v>
      </c>
      <c r="AC1423" s="69"/>
    </row>
    <row r="1424" spans="1:29" x14ac:dyDescent="0.25">
      <c r="A1424" s="69"/>
      <c r="B1424" s="69"/>
      <c r="C1424" s="69"/>
      <c r="D1424" s="69"/>
      <c r="E1424" s="69" t="s">
        <v>13098</v>
      </c>
      <c r="F1424" s="69"/>
      <c r="G1424" s="69"/>
      <c r="H1424" s="69"/>
      <c r="I1424" s="69"/>
      <c r="J1424" s="69"/>
      <c r="K1424" s="69"/>
      <c r="L1424" s="69" t="s">
        <v>13097</v>
      </c>
      <c r="M1424" s="70">
        <v>12923.81</v>
      </c>
      <c r="N1424" s="69"/>
      <c r="O1424" s="69"/>
      <c r="P1424" s="69" t="s">
        <v>1603</v>
      </c>
      <c r="Q1424" s="69" t="s">
        <v>1019</v>
      </c>
      <c r="R1424" s="69"/>
      <c r="S1424" s="70">
        <v>12923.81</v>
      </c>
      <c r="T1424" s="70"/>
      <c r="U1424" s="69"/>
      <c r="V1424" s="69"/>
      <c r="W1424" s="69" t="s">
        <v>1019</v>
      </c>
      <c r="X1424" s="69"/>
      <c r="Y1424" s="70"/>
      <c r="Z1424" s="69">
        <v>0</v>
      </c>
      <c r="AA1424" s="69"/>
      <c r="AB1424" s="69" t="s">
        <v>1191</v>
      </c>
      <c r="AC1424" s="69"/>
    </row>
    <row r="1425" spans="1:29" x14ac:dyDescent="0.25">
      <c r="A1425" s="69"/>
      <c r="B1425" s="69"/>
      <c r="C1425" s="69"/>
      <c r="D1425" s="69"/>
      <c r="E1425" s="69" t="s">
        <v>13096</v>
      </c>
      <c r="F1425" s="69"/>
      <c r="G1425" s="69"/>
      <c r="H1425" s="69"/>
      <c r="I1425" s="69"/>
      <c r="J1425" s="69"/>
      <c r="K1425" s="69"/>
      <c r="L1425" s="69" t="s">
        <v>13099</v>
      </c>
      <c r="M1425" s="70">
        <v>2778.65</v>
      </c>
      <c r="N1425" s="69"/>
      <c r="O1425" s="69"/>
      <c r="P1425" s="69" t="s">
        <v>1270</v>
      </c>
      <c r="Q1425" s="69" t="s">
        <v>1258</v>
      </c>
      <c r="R1425" s="69"/>
      <c r="S1425" s="70">
        <v>2778.65</v>
      </c>
      <c r="T1425" s="70"/>
      <c r="U1425" s="69" t="s">
        <v>1088</v>
      </c>
      <c r="V1425" s="73">
        <v>105</v>
      </c>
      <c r="W1425" s="69" t="s">
        <v>1088</v>
      </c>
      <c r="X1425" s="69"/>
      <c r="Y1425" s="70"/>
      <c r="Z1425" s="69">
        <v>0</v>
      </c>
      <c r="AA1425" s="69"/>
      <c r="AB1425" s="69" t="s">
        <v>1191</v>
      </c>
      <c r="AC1425" s="69"/>
    </row>
    <row r="1426" spans="1:29" x14ac:dyDescent="0.25">
      <c r="A1426" s="69"/>
      <c r="B1426" s="69"/>
      <c r="C1426" s="69"/>
      <c r="D1426" s="69"/>
      <c r="E1426" s="69" t="s">
        <v>13096</v>
      </c>
      <c r="F1426" s="69"/>
      <c r="G1426" s="69"/>
      <c r="H1426" s="69"/>
      <c r="I1426" s="69"/>
      <c r="J1426" s="69"/>
      <c r="K1426" s="69"/>
      <c r="L1426" s="69" t="s">
        <v>13100</v>
      </c>
      <c r="M1426" s="70">
        <v>1770</v>
      </c>
      <c r="N1426" s="69"/>
      <c r="O1426" s="69"/>
      <c r="P1426" s="69" t="s">
        <v>1270</v>
      </c>
      <c r="Q1426" s="69" t="s">
        <v>1258</v>
      </c>
      <c r="R1426" s="69"/>
      <c r="S1426" s="70">
        <v>1770</v>
      </c>
      <c r="T1426" s="70"/>
      <c r="U1426" s="69" t="s">
        <v>1088</v>
      </c>
      <c r="V1426" s="73">
        <v>105</v>
      </c>
      <c r="W1426" s="69" t="s">
        <v>1088</v>
      </c>
      <c r="X1426" s="69"/>
      <c r="Y1426" s="70"/>
      <c r="Z1426" s="69">
        <v>0</v>
      </c>
      <c r="AA1426" s="69"/>
      <c r="AB1426" s="69" t="s">
        <v>997</v>
      </c>
      <c r="AC1426" s="69"/>
    </row>
    <row r="1427" spans="1:29" x14ac:dyDescent="0.25">
      <c r="A1427" s="69"/>
      <c r="B1427" s="69"/>
      <c r="C1427" s="69"/>
      <c r="D1427" s="69"/>
      <c r="E1427" s="69" t="s">
        <v>13098</v>
      </c>
      <c r="F1427" s="69"/>
      <c r="G1427" s="69"/>
      <c r="H1427" s="69"/>
      <c r="I1427" s="69"/>
      <c r="J1427" s="69"/>
      <c r="K1427" s="69"/>
      <c r="L1427" s="69" t="s">
        <v>13101</v>
      </c>
      <c r="M1427" s="70">
        <v>7546.79</v>
      </c>
      <c r="N1427" s="69"/>
      <c r="O1427" s="69"/>
      <c r="P1427" s="69" t="s">
        <v>1603</v>
      </c>
      <c r="Q1427" s="69" t="s">
        <v>1019</v>
      </c>
      <c r="R1427" s="69"/>
      <c r="S1427" s="70">
        <v>7546.79</v>
      </c>
      <c r="T1427" s="70"/>
      <c r="U1427" s="69"/>
      <c r="V1427" s="69"/>
      <c r="W1427" s="69" t="s">
        <v>1019</v>
      </c>
      <c r="X1427" s="69"/>
      <c r="Y1427" s="70"/>
      <c r="Z1427" s="69">
        <v>0</v>
      </c>
      <c r="AA1427" s="69"/>
      <c r="AB1427" s="69" t="s">
        <v>967</v>
      </c>
      <c r="AC1427" s="69"/>
    </row>
    <row r="1428" spans="1:29" x14ac:dyDescent="0.25">
      <c r="A1428" s="69"/>
      <c r="B1428" s="69"/>
      <c r="C1428" s="69"/>
      <c r="D1428" s="69"/>
      <c r="E1428" s="69" t="s">
        <v>13096</v>
      </c>
      <c r="F1428" s="69"/>
      <c r="G1428" s="69"/>
      <c r="H1428" s="69"/>
      <c r="I1428" s="69"/>
      <c r="J1428" s="69"/>
      <c r="K1428" s="69"/>
      <c r="L1428" s="69" t="s">
        <v>13102</v>
      </c>
      <c r="M1428" s="70">
        <v>9107.8700000000008</v>
      </c>
      <c r="N1428" s="69"/>
      <c r="O1428" s="69"/>
      <c r="P1428" s="69" t="s">
        <v>1270</v>
      </c>
      <c r="Q1428" s="69" t="s">
        <v>1258</v>
      </c>
      <c r="R1428" s="69"/>
      <c r="S1428" s="70">
        <v>9107.8700000000008</v>
      </c>
      <c r="T1428" s="70"/>
      <c r="U1428" s="69" t="s">
        <v>1088</v>
      </c>
      <c r="V1428" s="73">
        <v>105</v>
      </c>
      <c r="W1428" s="69" t="s">
        <v>1088</v>
      </c>
      <c r="X1428" s="69"/>
      <c r="Y1428" s="70"/>
      <c r="Z1428" s="69">
        <v>0</v>
      </c>
      <c r="AA1428" s="69"/>
      <c r="AB1428" s="69" t="s">
        <v>1191</v>
      </c>
      <c r="AC1428" s="69"/>
    </row>
    <row r="1429" spans="1:29" x14ac:dyDescent="0.25">
      <c r="A1429" s="69"/>
      <c r="B1429" s="69"/>
      <c r="C1429" s="69"/>
      <c r="D1429" s="69"/>
      <c r="E1429" s="69" t="s">
        <v>13096</v>
      </c>
      <c r="F1429" s="69"/>
      <c r="G1429" s="69"/>
      <c r="H1429" s="69"/>
      <c r="I1429" s="69"/>
      <c r="J1429" s="69"/>
      <c r="K1429" s="69"/>
      <c r="L1429" s="69" t="s">
        <v>13103</v>
      </c>
      <c r="M1429" s="70">
        <v>53973.74</v>
      </c>
      <c r="N1429" s="69"/>
      <c r="O1429" s="69"/>
      <c r="P1429" s="69" t="s">
        <v>1270</v>
      </c>
      <c r="Q1429" s="69" t="s">
        <v>1258</v>
      </c>
      <c r="R1429" s="69"/>
      <c r="S1429" s="70">
        <v>53973.74</v>
      </c>
      <c r="T1429" s="70"/>
      <c r="U1429" s="69" t="s">
        <v>1088</v>
      </c>
      <c r="V1429" s="73">
        <v>105</v>
      </c>
      <c r="W1429" s="69" t="s">
        <v>1088</v>
      </c>
      <c r="X1429" s="69"/>
      <c r="Y1429" s="70"/>
      <c r="Z1429" s="69">
        <v>0</v>
      </c>
      <c r="AA1429" s="69"/>
      <c r="AB1429" s="69" t="s">
        <v>967</v>
      </c>
      <c r="AC1429" s="69"/>
    </row>
    <row r="1430" spans="1:29" x14ac:dyDescent="0.25">
      <c r="A1430" s="69"/>
      <c r="B1430" s="69"/>
      <c r="C1430" s="69"/>
      <c r="D1430" s="69"/>
      <c r="E1430" s="69" t="s">
        <v>13105</v>
      </c>
      <c r="F1430" s="69"/>
      <c r="G1430" s="69"/>
      <c r="H1430" s="69"/>
      <c r="I1430" s="69"/>
      <c r="J1430" s="69"/>
      <c r="K1430" s="69"/>
      <c r="L1430" s="69" t="s">
        <v>13104</v>
      </c>
      <c r="M1430" s="70">
        <v>11484.5</v>
      </c>
      <c r="N1430" s="69"/>
      <c r="O1430" s="69"/>
      <c r="P1430" s="69" t="s">
        <v>1165</v>
      </c>
      <c r="Q1430" s="69" t="s">
        <v>2118</v>
      </c>
      <c r="R1430" s="69"/>
      <c r="S1430" s="70">
        <v>11484.5</v>
      </c>
      <c r="T1430" s="70"/>
      <c r="U1430" s="69"/>
      <c r="V1430" s="69"/>
      <c r="W1430" s="69" t="s">
        <v>2118</v>
      </c>
      <c r="X1430" s="69"/>
      <c r="Y1430" s="70"/>
      <c r="Z1430" s="69">
        <v>0</v>
      </c>
      <c r="AA1430" s="69"/>
      <c r="AB1430" s="69" t="s">
        <v>967</v>
      </c>
      <c r="AC1430" s="69"/>
    </row>
    <row r="1431" spans="1:29" x14ac:dyDescent="0.25">
      <c r="A1431" s="69"/>
      <c r="B1431" s="69"/>
      <c r="C1431" s="69"/>
      <c r="D1431" s="69"/>
      <c r="E1431" s="69" t="s">
        <v>13096</v>
      </c>
      <c r="F1431" s="69"/>
      <c r="G1431" s="69"/>
      <c r="H1431" s="69"/>
      <c r="I1431" s="69"/>
      <c r="J1431" s="69"/>
      <c r="K1431" s="69"/>
      <c r="L1431" s="69" t="s">
        <v>13106</v>
      </c>
      <c r="M1431" s="70">
        <v>12342.37</v>
      </c>
      <c r="N1431" s="69"/>
      <c r="O1431" s="69"/>
      <c r="P1431" s="69" t="s">
        <v>1270</v>
      </c>
      <c r="Q1431" s="69" t="s">
        <v>1258</v>
      </c>
      <c r="R1431" s="69"/>
      <c r="S1431" s="70">
        <v>12342.37</v>
      </c>
      <c r="T1431" s="70"/>
      <c r="U1431" s="69" t="s">
        <v>1088</v>
      </c>
      <c r="V1431" s="73">
        <v>105</v>
      </c>
      <c r="W1431" s="69" t="s">
        <v>1088</v>
      </c>
      <c r="X1431" s="69"/>
      <c r="Y1431" s="70"/>
      <c r="Z1431" s="69">
        <v>0</v>
      </c>
      <c r="AA1431" s="69"/>
      <c r="AB1431" s="69" t="s">
        <v>967</v>
      </c>
      <c r="AC1431" s="69"/>
    </row>
    <row r="1432" spans="1:29" x14ac:dyDescent="0.25">
      <c r="A1432" s="69"/>
      <c r="B1432" s="69"/>
      <c r="C1432" s="69"/>
      <c r="D1432" s="69"/>
      <c r="E1432" s="69" t="s">
        <v>13108</v>
      </c>
      <c r="F1432" s="69"/>
      <c r="G1432" s="69"/>
      <c r="H1432" s="69"/>
      <c r="I1432" s="69"/>
      <c r="J1432" s="69"/>
      <c r="K1432" s="69"/>
      <c r="L1432" s="69" t="s">
        <v>13107</v>
      </c>
      <c r="M1432" s="70">
        <v>335.75</v>
      </c>
      <c r="N1432" s="69"/>
      <c r="O1432" s="69"/>
      <c r="P1432" s="69" t="s">
        <v>1270</v>
      </c>
      <c r="Q1432" s="69" t="s">
        <v>2118</v>
      </c>
      <c r="R1432" s="69"/>
      <c r="S1432" s="70">
        <v>335.75</v>
      </c>
      <c r="T1432" s="70"/>
      <c r="U1432" s="69" t="s">
        <v>2118</v>
      </c>
      <c r="V1432" s="73">
        <v>91</v>
      </c>
      <c r="W1432" s="69" t="s">
        <v>2118</v>
      </c>
      <c r="X1432" s="69"/>
      <c r="Y1432" s="70"/>
      <c r="Z1432" s="69">
        <v>0</v>
      </c>
      <c r="AA1432" s="69"/>
      <c r="AB1432" s="69" t="s">
        <v>1191</v>
      </c>
      <c r="AC1432" s="69"/>
    </row>
    <row r="1433" spans="1:29" x14ac:dyDescent="0.25">
      <c r="A1433" s="69"/>
      <c r="B1433" s="69"/>
      <c r="C1433" s="69"/>
      <c r="D1433" s="69"/>
      <c r="E1433" s="69" t="s">
        <v>13110</v>
      </c>
      <c r="F1433" s="69"/>
      <c r="G1433" s="69"/>
      <c r="H1433" s="69"/>
      <c r="I1433" s="69"/>
      <c r="J1433" s="69"/>
      <c r="K1433" s="69"/>
      <c r="L1433" s="69" t="s">
        <v>13109</v>
      </c>
      <c r="M1433" s="70">
        <v>9540</v>
      </c>
      <c r="N1433" s="69"/>
      <c r="O1433" s="69"/>
      <c r="P1433" s="69" t="s">
        <v>1005</v>
      </c>
      <c r="Q1433" s="69" t="s">
        <v>2229</v>
      </c>
      <c r="R1433" s="69"/>
      <c r="S1433" s="70">
        <v>9540</v>
      </c>
      <c r="T1433" s="70"/>
      <c r="U1433" s="69" t="s">
        <v>2229</v>
      </c>
      <c r="V1433" s="73">
        <v>104</v>
      </c>
      <c r="W1433" s="69" t="s">
        <v>2229</v>
      </c>
      <c r="X1433" s="69"/>
      <c r="Y1433" s="70"/>
      <c r="Z1433" s="69">
        <v>0</v>
      </c>
      <c r="AA1433" s="69"/>
      <c r="AB1433" s="69" t="s">
        <v>997</v>
      </c>
      <c r="AC1433" s="69"/>
    </row>
    <row r="1434" spans="1:29" x14ac:dyDescent="0.25">
      <c r="A1434" s="69"/>
      <c r="B1434" s="69"/>
      <c r="C1434" s="69"/>
      <c r="D1434" s="69"/>
      <c r="E1434" s="69" t="s">
        <v>13108</v>
      </c>
      <c r="F1434" s="69"/>
      <c r="G1434" s="69"/>
      <c r="H1434" s="69"/>
      <c r="I1434" s="69"/>
      <c r="J1434" s="69"/>
      <c r="K1434" s="69"/>
      <c r="L1434" s="69" t="s">
        <v>13111</v>
      </c>
      <c r="M1434" s="70">
        <v>2112</v>
      </c>
      <c r="N1434" s="69"/>
      <c r="O1434" s="69"/>
      <c r="P1434" s="69" t="s">
        <v>1270</v>
      </c>
      <c r="Q1434" s="69" t="s">
        <v>2118</v>
      </c>
      <c r="R1434" s="69"/>
      <c r="S1434" s="70">
        <v>2112</v>
      </c>
      <c r="T1434" s="70"/>
      <c r="U1434" s="69" t="s">
        <v>2118</v>
      </c>
      <c r="V1434" s="73">
        <v>91</v>
      </c>
      <c r="W1434" s="69" t="s">
        <v>2118</v>
      </c>
      <c r="X1434" s="69"/>
      <c r="Y1434" s="70"/>
      <c r="Z1434" s="69">
        <v>0</v>
      </c>
      <c r="AA1434" s="69"/>
      <c r="AB1434" s="69" t="s">
        <v>967</v>
      </c>
      <c r="AC1434" s="69"/>
    </row>
    <row r="1435" spans="1:29" x14ac:dyDescent="0.25">
      <c r="A1435" s="69"/>
      <c r="B1435" s="69"/>
      <c r="C1435" s="69"/>
      <c r="D1435" s="69"/>
      <c r="E1435" s="69" t="s">
        <v>13108</v>
      </c>
      <c r="F1435" s="69"/>
      <c r="G1435" s="69"/>
      <c r="H1435" s="69"/>
      <c r="I1435" s="69"/>
      <c r="J1435" s="69"/>
      <c r="K1435" s="69"/>
      <c r="L1435" s="69" t="s">
        <v>13112</v>
      </c>
      <c r="M1435" s="70">
        <v>5136</v>
      </c>
      <c r="N1435" s="69"/>
      <c r="O1435" s="69"/>
      <c r="P1435" s="69" t="s">
        <v>1270</v>
      </c>
      <c r="Q1435" s="69" t="s">
        <v>2118</v>
      </c>
      <c r="R1435" s="69"/>
      <c r="S1435" s="70">
        <v>5136</v>
      </c>
      <c r="T1435" s="70"/>
      <c r="U1435" s="69" t="s">
        <v>2118</v>
      </c>
      <c r="V1435" s="73">
        <v>91</v>
      </c>
      <c r="W1435" s="69" t="s">
        <v>2118</v>
      </c>
      <c r="X1435" s="69"/>
      <c r="Y1435" s="70"/>
      <c r="Z1435" s="69">
        <v>0</v>
      </c>
      <c r="AA1435" s="69"/>
      <c r="AB1435" s="69" t="s">
        <v>967</v>
      </c>
      <c r="AC1435" s="69"/>
    </row>
    <row r="1436" spans="1:29" x14ac:dyDescent="0.25">
      <c r="A1436" s="69"/>
      <c r="B1436" s="69"/>
      <c r="C1436" s="69"/>
      <c r="D1436" s="69"/>
      <c r="E1436" s="69" t="s">
        <v>13108</v>
      </c>
      <c r="F1436" s="69"/>
      <c r="G1436" s="69"/>
      <c r="H1436" s="69"/>
      <c r="I1436" s="69"/>
      <c r="J1436" s="69"/>
      <c r="K1436" s="69"/>
      <c r="L1436" s="69" t="s">
        <v>13113</v>
      </c>
      <c r="M1436" s="70">
        <v>7161.96</v>
      </c>
      <c r="N1436" s="69"/>
      <c r="O1436" s="69"/>
      <c r="P1436" s="69" t="s">
        <v>1270</v>
      </c>
      <c r="Q1436" s="69" t="s">
        <v>2118</v>
      </c>
      <c r="R1436" s="69"/>
      <c r="S1436" s="70">
        <v>7161.96</v>
      </c>
      <c r="T1436" s="70"/>
      <c r="U1436" s="69" t="s">
        <v>2118</v>
      </c>
      <c r="V1436" s="73">
        <v>91</v>
      </c>
      <c r="W1436" s="69" t="s">
        <v>2118</v>
      </c>
      <c r="X1436" s="69"/>
      <c r="Y1436" s="70"/>
      <c r="Z1436" s="69">
        <v>0</v>
      </c>
      <c r="AA1436" s="69"/>
      <c r="AB1436" s="69" t="s">
        <v>1191</v>
      </c>
      <c r="AC1436" s="69"/>
    </row>
    <row r="1437" spans="1:29" x14ac:dyDescent="0.25">
      <c r="A1437" s="69"/>
      <c r="B1437" s="69"/>
      <c r="C1437" s="69"/>
      <c r="D1437" s="69"/>
      <c r="E1437" s="69" t="s">
        <v>13110</v>
      </c>
      <c r="F1437" s="69"/>
      <c r="G1437" s="69"/>
      <c r="H1437" s="69"/>
      <c r="I1437" s="69"/>
      <c r="J1437" s="69"/>
      <c r="K1437" s="69"/>
      <c r="L1437" s="69" t="s">
        <v>13114</v>
      </c>
      <c r="M1437" s="70">
        <v>6984.25</v>
      </c>
      <c r="N1437" s="69"/>
      <c r="O1437" s="69"/>
      <c r="P1437" s="69" t="s">
        <v>1005</v>
      </c>
      <c r="Q1437" s="69" t="s">
        <v>2229</v>
      </c>
      <c r="R1437" s="69"/>
      <c r="S1437" s="70">
        <v>6984.25</v>
      </c>
      <c r="T1437" s="70"/>
      <c r="U1437" s="69" t="s">
        <v>2229</v>
      </c>
      <c r="V1437" s="73">
        <v>104</v>
      </c>
      <c r="W1437" s="69" t="s">
        <v>2229</v>
      </c>
      <c r="X1437" s="69"/>
      <c r="Y1437" s="70"/>
      <c r="Z1437" s="69">
        <v>0</v>
      </c>
      <c r="AA1437" s="69"/>
      <c r="AB1437" s="69" t="s">
        <v>997</v>
      </c>
      <c r="AC1437" s="69"/>
    </row>
    <row r="1438" spans="1:29" x14ac:dyDescent="0.25">
      <c r="A1438" s="69"/>
      <c r="B1438" s="69"/>
      <c r="C1438" s="69"/>
      <c r="D1438" s="69"/>
      <c r="E1438" s="69" t="s">
        <v>13116</v>
      </c>
      <c r="F1438" s="69"/>
      <c r="G1438" s="69"/>
      <c r="H1438" s="69"/>
      <c r="I1438" s="69"/>
      <c r="J1438" s="69"/>
      <c r="K1438" s="69"/>
      <c r="L1438" s="69" t="s">
        <v>13115</v>
      </c>
      <c r="M1438" s="70">
        <v>3396.94</v>
      </c>
      <c r="N1438" s="69"/>
      <c r="O1438" s="69"/>
      <c r="P1438" s="69" t="s">
        <v>1005</v>
      </c>
      <c r="Q1438" s="69" t="s">
        <v>2124</v>
      </c>
      <c r="R1438" s="69"/>
      <c r="S1438" s="70">
        <v>3396.94</v>
      </c>
      <c r="T1438" s="70"/>
      <c r="U1438" s="69" t="s">
        <v>2342</v>
      </c>
      <c r="V1438" s="73">
        <v>112</v>
      </c>
      <c r="W1438" s="69" t="s">
        <v>2342</v>
      </c>
      <c r="X1438" s="69"/>
      <c r="Y1438" s="70"/>
      <c r="Z1438" s="69">
        <v>0</v>
      </c>
      <c r="AA1438" s="69"/>
      <c r="AB1438" s="69" t="s">
        <v>967</v>
      </c>
      <c r="AC1438" s="69"/>
    </row>
    <row r="1439" spans="1:29" x14ac:dyDescent="0.25">
      <c r="A1439" s="69"/>
      <c r="B1439" s="69"/>
      <c r="C1439" s="69"/>
      <c r="D1439" s="69"/>
      <c r="E1439" s="69" t="s">
        <v>13118</v>
      </c>
      <c r="F1439" s="69"/>
      <c r="G1439" s="69"/>
      <c r="H1439" s="69"/>
      <c r="I1439" s="69"/>
      <c r="J1439" s="69"/>
      <c r="K1439" s="69"/>
      <c r="L1439" s="69" t="s">
        <v>13117</v>
      </c>
      <c r="M1439" s="70">
        <v>4713.57</v>
      </c>
      <c r="N1439" s="69"/>
      <c r="O1439" s="69"/>
      <c r="P1439" s="69" t="s">
        <v>1611</v>
      </c>
      <c r="Q1439" s="69" t="s">
        <v>1912</v>
      </c>
      <c r="R1439" s="69"/>
      <c r="S1439" s="70">
        <v>4713.57</v>
      </c>
      <c r="T1439" s="70"/>
      <c r="U1439" s="69" t="s">
        <v>2342</v>
      </c>
      <c r="V1439" s="73">
        <v>109</v>
      </c>
      <c r="W1439" s="69" t="s">
        <v>2342</v>
      </c>
      <c r="X1439" s="69"/>
      <c r="Y1439" s="70"/>
      <c r="Z1439" s="69">
        <v>0</v>
      </c>
      <c r="AA1439" s="69"/>
      <c r="AB1439" s="69" t="s">
        <v>997</v>
      </c>
      <c r="AC1439" s="69"/>
    </row>
    <row r="1440" spans="1:29" x14ac:dyDescent="0.25">
      <c r="A1440" s="69"/>
      <c r="B1440" s="69"/>
      <c r="C1440" s="69"/>
      <c r="D1440" s="69"/>
      <c r="E1440" s="69" t="s">
        <v>13110</v>
      </c>
      <c r="F1440" s="69"/>
      <c r="G1440" s="69"/>
      <c r="H1440" s="69"/>
      <c r="I1440" s="69"/>
      <c r="J1440" s="69"/>
      <c r="K1440" s="69"/>
      <c r="L1440" s="69" t="s">
        <v>13119</v>
      </c>
      <c r="M1440" s="70">
        <v>5376.9</v>
      </c>
      <c r="N1440" s="69"/>
      <c r="O1440" s="69"/>
      <c r="P1440" s="69" t="s">
        <v>1005</v>
      </c>
      <c r="Q1440" s="69" t="s">
        <v>2229</v>
      </c>
      <c r="R1440" s="69"/>
      <c r="S1440" s="70">
        <v>5376.9</v>
      </c>
      <c r="T1440" s="70"/>
      <c r="U1440" s="69" t="s">
        <v>2229</v>
      </c>
      <c r="V1440" s="73">
        <v>104</v>
      </c>
      <c r="W1440" s="69" t="s">
        <v>2229</v>
      </c>
      <c r="X1440" s="69"/>
      <c r="Y1440" s="70"/>
      <c r="Z1440" s="69">
        <v>0</v>
      </c>
      <c r="AA1440" s="69"/>
      <c r="AB1440" s="69" t="s">
        <v>997</v>
      </c>
      <c r="AC1440" s="69"/>
    </row>
    <row r="1441" spans="1:29" x14ac:dyDescent="0.25">
      <c r="A1441" s="69"/>
      <c r="B1441" s="69"/>
      <c r="C1441" s="69"/>
      <c r="D1441" s="69"/>
      <c r="E1441" s="69" t="s">
        <v>13118</v>
      </c>
      <c r="F1441" s="69"/>
      <c r="G1441" s="69"/>
      <c r="H1441" s="69"/>
      <c r="I1441" s="69"/>
      <c r="J1441" s="69"/>
      <c r="K1441" s="69"/>
      <c r="L1441" s="69" t="s">
        <v>13120</v>
      </c>
      <c r="M1441" s="70">
        <v>1010.75</v>
      </c>
      <c r="N1441" s="69"/>
      <c r="O1441" s="69"/>
      <c r="P1441" s="69" t="s">
        <v>1611</v>
      </c>
      <c r="Q1441" s="69" t="s">
        <v>1912</v>
      </c>
      <c r="R1441" s="69"/>
      <c r="S1441" s="70">
        <v>1010.75</v>
      </c>
      <c r="T1441" s="70"/>
      <c r="U1441" s="69" t="s">
        <v>2342</v>
      </c>
      <c r="V1441" s="73">
        <v>109</v>
      </c>
      <c r="W1441" s="69" t="s">
        <v>2342</v>
      </c>
      <c r="X1441" s="69"/>
      <c r="Y1441" s="70"/>
      <c r="Z1441" s="69">
        <v>0</v>
      </c>
      <c r="AA1441" s="69"/>
      <c r="AB1441" s="69" t="s">
        <v>997</v>
      </c>
      <c r="AC1441" s="69"/>
    </row>
    <row r="1442" spans="1:29" x14ac:dyDescent="0.25">
      <c r="A1442" s="69"/>
      <c r="B1442" s="69"/>
      <c r="C1442" s="69"/>
      <c r="D1442" s="69"/>
      <c r="E1442" s="69" t="s">
        <v>13110</v>
      </c>
      <c r="F1442" s="69"/>
      <c r="G1442" s="69"/>
      <c r="H1442" s="69"/>
      <c r="I1442" s="69"/>
      <c r="J1442" s="69"/>
      <c r="K1442" s="69"/>
      <c r="L1442" s="69" t="s">
        <v>13121</v>
      </c>
      <c r="M1442" s="70">
        <v>7575</v>
      </c>
      <c r="N1442" s="69"/>
      <c r="O1442" s="69"/>
      <c r="P1442" s="69" t="s">
        <v>1005</v>
      </c>
      <c r="Q1442" s="69" t="s">
        <v>2229</v>
      </c>
      <c r="R1442" s="69"/>
      <c r="S1442" s="70">
        <v>7575</v>
      </c>
      <c r="T1442" s="70"/>
      <c r="U1442" s="69" t="s">
        <v>2229</v>
      </c>
      <c r="V1442" s="73">
        <v>104</v>
      </c>
      <c r="W1442" s="69" t="s">
        <v>2229</v>
      </c>
      <c r="X1442" s="69"/>
      <c r="Y1442" s="70"/>
      <c r="Z1442" s="69">
        <v>0</v>
      </c>
      <c r="AA1442" s="69"/>
      <c r="AB1442" s="69" t="s">
        <v>967</v>
      </c>
      <c r="AC1442" s="69"/>
    </row>
    <row r="1443" spans="1:29" x14ac:dyDescent="0.25">
      <c r="A1443" s="69"/>
      <c r="B1443" s="69"/>
      <c r="C1443" s="69"/>
      <c r="D1443" s="69"/>
      <c r="E1443" s="69" t="s">
        <v>13110</v>
      </c>
      <c r="F1443" s="69"/>
      <c r="G1443" s="69"/>
      <c r="H1443" s="69"/>
      <c r="I1443" s="69"/>
      <c r="J1443" s="69"/>
      <c r="K1443" s="69"/>
      <c r="L1443" s="69" t="s">
        <v>13122</v>
      </c>
      <c r="M1443" s="70">
        <v>380.54</v>
      </c>
      <c r="N1443" s="69"/>
      <c r="O1443" s="69"/>
      <c r="P1443" s="69" t="s">
        <v>1005</v>
      </c>
      <c r="Q1443" s="69" t="s">
        <v>2229</v>
      </c>
      <c r="R1443" s="69"/>
      <c r="S1443" s="70">
        <v>380.54</v>
      </c>
      <c r="T1443" s="70"/>
      <c r="U1443" s="69" t="s">
        <v>2229</v>
      </c>
      <c r="V1443" s="73">
        <v>104</v>
      </c>
      <c r="W1443" s="69" t="s">
        <v>2229</v>
      </c>
      <c r="X1443" s="69"/>
      <c r="Y1443" s="70"/>
      <c r="Z1443" s="69">
        <v>0</v>
      </c>
      <c r="AA1443" s="69"/>
      <c r="AB1443" s="69" t="s">
        <v>1191</v>
      </c>
      <c r="AC1443" s="69"/>
    </row>
    <row r="1444" spans="1:29" x14ac:dyDescent="0.25">
      <c r="A1444" s="69"/>
      <c r="B1444" s="69"/>
      <c r="C1444" s="69"/>
      <c r="D1444" s="69"/>
      <c r="E1444" s="69" t="s">
        <v>13118</v>
      </c>
      <c r="F1444" s="69"/>
      <c r="G1444" s="69"/>
      <c r="H1444" s="69"/>
      <c r="I1444" s="69"/>
      <c r="J1444" s="69"/>
      <c r="K1444" s="69"/>
      <c r="L1444" s="69" t="s">
        <v>13123</v>
      </c>
      <c r="M1444" s="70">
        <v>4485.3999999999996</v>
      </c>
      <c r="N1444" s="69"/>
      <c r="O1444" s="69"/>
      <c r="P1444" s="69" t="s">
        <v>1611</v>
      </c>
      <c r="Q1444" s="69" t="s">
        <v>1912</v>
      </c>
      <c r="R1444" s="69"/>
      <c r="S1444" s="70">
        <v>4485.3999999999996</v>
      </c>
      <c r="T1444" s="70"/>
      <c r="U1444" s="69" t="s">
        <v>2342</v>
      </c>
      <c r="V1444" s="73">
        <v>109</v>
      </c>
      <c r="W1444" s="69" t="s">
        <v>2342</v>
      </c>
      <c r="X1444" s="69"/>
      <c r="Y1444" s="70"/>
      <c r="Z1444" s="69">
        <v>0</v>
      </c>
      <c r="AA1444" s="69"/>
      <c r="AB1444" s="69" t="s">
        <v>967</v>
      </c>
      <c r="AC1444" s="69"/>
    </row>
    <row r="1445" spans="1:29" x14ac:dyDescent="0.25">
      <c r="A1445" s="69"/>
      <c r="B1445" s="69"/>
      <c r="C1445" s="69"/>
      <c r="D1445" s="69"/>
      <c r="E1445" s="69" t="s">
        <v>13118</v>
      </c>
      <c r="F1445" s="69"/>
      <c r="G1445" s="69"/>
      <c r="H1445" s="69"/>
      <c r="I1445" s="69"/>
      <c r="J1445" s="69"/>
      <c r="K1445" s="69"/>
      <c r="L1445" s="69" t="s">
        <v>13124</v>
      </c>
      <c r="M1445" s="70">
        <v>20614.349999999999</v>
      </c>
      <c r="N1445" s="69"/>
      <c r="O1445" s="69"/>
      <c r="P1445" s="69" t="s">
        <v>1611</v>
      </c>
      <c r="Q1445" s="69" t="s">
        <v>1912</v>
      </c>
      <c r="R1445" s="69"/>
      <c r="S1445" s="70">
        <v>20614.349999999999</v>
      </c>
      <c r="T1445" s="70"/>
      <c r="U1445" s="69" t="s">
        <v>2342</v>
      </c>
      <c r="V1445" s="73">
        <v>109</v>
      </c>
      <c r="W1445" s="69" t="s">
        <v>2342</v>
      </c>
      <c r="X1445" s="69"/>
      <c r="Y1445" s="70"/>
      <c r="Z1445" s="69">
        <v>0</v>
      </c>
      <c r="AA1445" s="69"/>
      <c r="AB1445" s="69" t="s">
        <v>1191</v>
      </c>
      <c r="AC1445" s="69"/>
    </row>
    <row r="1446" spans="1:29" x14ac:dyDescent="0.25">
      <c r="A1446" s="69"/>
      <c r="B1446" s="69"/>
      <c r="C1446" s="69"/>
      <c r="D1446" s="69"/>
      <c r="E1446" s="69" t="s">
        <v>13126</v>
      </c>
      <c r="F1446" s="69"/>
      <c r="G1446" s="69"/>
      <c r="H1446" s="69"/>
      <c r="I1446" s="69"/>
      <c r="J1446" s="69"/>
      <c r="K1446" s="69"/>
      <c r="L1446" s="69" t="s">
        <v>13125</v>
      </c>
      <c r="M1446" s="70">
        <v>844.8</v>
      </c>
      <c r="N1446" s="69"/>
      <c r="O1446" s="69"/>
      <c r="P1446" s="69" t="s">
        <v>1563</v>
      </c>
      <c r="Q1446" s="69" t="s">
        <v>1088</v>
      </c>
      <c r="R1446" s="69"/>
      <c r="S1446" s="70">
        <v>844.8</v>
      </c>
      <c r="T1446" s="70"/>
      <c r="U1446" s="69" t="s">
        <v>1088</v>
      </c>
      <c r="V1446" s="73">
        <v>88</v>
      </c>
      <c r="W1446" s="69" t="s">
        <v>1088</v>
      </c>
      <c r="X1446" s="69"/>
      <c r="Y1446" s="70"/>
      <c r="Z1446" s="69">
        <v>0</v>
      </c>
      <c r="AA1446" s="69"/>
      <c r="AB1446" s="69" t="s">
        <v>997</v>
      </c>
      <c r="AC1446" s="69"/>
    </row>
    <row r="1447" spans="1:29" x14ac:dyDescent="0.25">
      <c r="A1447" s="69"/>
      <c r="B1447" s="69"/>
      <c r="C1447" s="69"/>
      <c r="D1447" s="69"/>
      <c r="E1447" s="69" t="s">
        <v>13128</v>
      </c>
      <c r="F1447" s="69"/>
      <c r="G1447" s="69"/>
      <c r="H1447" s="69"/>
      <c r="I1447" s="69"/>
      <c r="J1447" s="69"/>
      <c r="K1447" s="69"/>
      <c r="L1447" s="69" t="s">
        <v>13127</v>
      </c>
      <c r="M1447" s="70">
        <v>107837.17</v>
      </c>
      <c r="N1447" s="69"/>
      <c r="O1447" s="69"/>
      <c r="P1447" s="69" t="s">
        <v>1564</v>
      </c>
      <c r="Q1447" s="69" t="s">
        <v>1286</v>
      </c>
      <c r="R1447" s="69"/>
      <c r="S1447" s="70">
        <v>107837.17</v>
      </c>
      <c r="T1447" s="70"/>
      <c r="U1447" s="69" t="s">
        <v>1709</v>
      </c>
      <c r="V1447" s="73">
        <v>129</v>
      </c>
      <c r="W1447" s="69" t="s">
        <v>1709</v>
      </c>
      <c r="X1447" s="69"/>
      <c r="Y1447" s="70"/>
      <c r="Z1447" s="69">
        <v>0</v>
      </c>
      <c r="AA1447" s="69"/>
      <c r="AB1447" s="69" t="s">
        <v>967</v>
      </c>
      <c r="AC1447" s="69"/>
    </row>
    <row r="1448" spans="1:29" x14ac:dyDescent="0.25">
      <c r="A1448" s="69"/>
      <c r="B1448" s="69"/>
      <c r="C1448" s="69"/>
      <c r="D1448" s="69"/>
      <c r="E1448" s="69" t="s">
        <v>13126</v>
      </c>
      <c r="F1448" s="69"/>
      <c r="G1448" s="69"/>
      <c r="H1448" s="69"/>
      <c r="I1448" s="69"/>
      <c r="J1448" s="69"/>
      <c r="K1448" s="69"/>
      <c r="L1448" s="69" t="s">
        <v>13129</v>
      </c>
      <c r="M1448" s="70">
        <v>10995.5</v>
      </c>
      <c r="N1448" s="69"/>
      <c r="O1448" s="69"/>
      <c r="P1448" s="69" t="s">
        <v>1563</v>
      </c>
      <c r="Q1448" s="69" t="s">
        <v>1088</v>
      </c>
      <c r="R1448" s="69"/>
      <c r="S1448" s="70">
        <v>10995.5</v>
      </c>
      <c r="T1448" s="70"/>
      <c r="U1448" s="69" t="s">
        <v>1088</v>
      </c>
      <c r="V1448" s="73">
        <v>88</v>
      </c>
      <c r="W1448" s="69" t="s">
        <v>1088</v>
      </c>
      <c r="X1448" s="69"/>
      <c r="Y1448" s="70"/>
      <c r="Z1448" s="69">
        <v>0</v>
      </c>
      <c r="AA1448" s="69"/>
      <c r="AB1448" s="69" t="s">
        <v>967</v>
      </c>
      <c r="AC1448" s="69"/>
    </row>
    <row r="1449" spans="1:29" x14ac:dyDescent="0.25">
      <c r="A1449" s="69"/>
      <c r="B1449" s="69"/>
      <c r="C1449" s="69"/>
      <c r="D1449" s="69"/>
      <c r="E1449" s="69" t="s">
        <v>13131</v>
      </c>
      <c r="F1449" s="69"/>
      <c r="G1449" s="69"/>
      <c r="H1449" s="69"/>
      <c r="I1449" s="69"/>
      <c r="J1449" s="69"/>
      <c r="K1449" s="69"/>
      <c r="L1449" s="69" t="s">
        <v>13130</v>
      </c>
      <c r="M1449" s="70">
        <v>49631.51</v>
      </c>
      <c r="N1449" s="69"/>
      <c r="O1449" s="69"/>
      <c r="P1449" s="69" t="s">
        <v>1556</v>
      </c>
      <c r="Q1449" s="69" t="s">
        <v>2166</v>
      </c>
      <c r="R1449" s="69"/>
      <c r="S1449" s="70">
        <v>49631.51</v>
      </c>
      <c r="T1449" s="70"/>
      <c r="U1449" s="69"/>
      <c r="V1449" s="69"/>
      <c r="W1449" s="69" t="s">
        <v>2166</v>
      </c>
      <c r="X1449" s="69"/>
      <c r="Y1449" s="70"/>
      <c r="Z1449" s="69">
        <v>0</v>
      </c>
      <c r="AA1449" s="69"/>
      <c r="AB1449" s="69" t="s">
        <v>997</v>
      </c>
      <c r="AC1449" s="69"/>
    </row>
    <row r="1450" spans="1:29" x14ac:dyDescent="0.25">
      <c r="A1450" s="69"/>
      <c r="B1450" s="69"/>
      <c r="C1450" s="69"/>
      <c r="D1450" s="69"/>
      <c r="E1450" s="69" t="s">
        <v>13128</v>
      </c>
      <c r="F1450" s="69"/>
      <c r="G1450" s="69"/>
      <c r="H1450" s="69"/>
      <c r="I1450" s="69"/>
      <c r="J1450" s="69"/>
      <c r="K1450" s="69"/>
      <c r="L1450" s="69" t="s">
        <v>13132</v>
      </c>
      <c r="M1450" s="70">
        <v>25</v>
      </c>
      <c r="N1450" s="69"/>
      <c r="O1450" s="69"/>
      <c r="P1450" s="69" t="s">
        <v>1564</v>
      </c>
      <c r="Q1450" s="69" t="s">
        <v>1286</v>
      </c>
      <c r="R1450" s="69"/>
      <c r="S1450" s="70">
        <v>25</v>
      </c>
      <c r="T1450" s="70"/>
      <c r="U1450" s="69" t="s">
        <v>1709</v>
      </c>
      <c r="V1450" s="73">
        <v>129</v>
      </c>
      <c r="W1450" s="69" t="s">
        <v>1709</v>
      </c>
      <c r="X1450" s="69"/>
      <c r="Y1450" s="70"/>
      <c r="Z1450" s="69">
        <v>0</v>
      </c>
      <c r="AA1450" s="69"/>
      <c r="AB1450" s="69" t="s">
        <v>1191</v>
      </c>
      <c r="AC1450" s="69"/>
    </row>
    <row r="1451" spans="1:29" x14ac:dyDescent="0.25">
      <c r="A1451" s="69"/>
      <c r="B1451" s="69"/>
      <c r="C1451" s="69"/>
      <c r="D1451" s="69"/>
      <c r="E1451" s="69" t="s">
        <v>13134</v>
      </c>
      <c r="F1451" s="69"/>
      <c r="G1451" s="69"/>
      <c r="H1451" s="69"/>
      <c r="I1451" s="69"/>
      <c r="J1451" s="69"/>
      <c r="K1451" s="69"/>
      <c r="L1451" s="69" t="s">
        <v>13133</v>
      </c>
      <c r="M1451" s="70">
        <v>95807.21</v>
      </c>
      <c r="N1451" s="69"/>
      <c r="O1451" s="69"/>
      <c r="P1451" s="69" t="s">
        <v>1003</v>
      </c>
      <c r="Q1451" s="69" t="s">
        <v>1286</v>
      </c>
      <c r="R1451" s="69"/>
      <c r="S1451" s="70">
        <v>95807.21</v>
      </c>
      <c r="T1451" s="70"/>
      <c r="U1451" s="69" t="s">
        <v>1307</v>
      </c>
      <c r="V1451" s="73">
        <v>132</v>
      </c>
      <c r="W1451" s="69" t="s">
        <v>1307</v>
      </c>
      <c r="X1451" s="69"/>
      <c r="Y1451" s="70"/>
      <c r="Z1451" s="69">
        <v>0</v>
      </c>
      <c r="AA1451" s="69"/>
      <c r="AB1451" s="69" t="s">
        <v>967</v>
      </c>
      <c r="AC1451" s="69"/>
    </row>
    <row r="1452" spans="1:29" x14ac:dyDescent="0.25">
      <c r="A1452" s="69"/>
      <c r="B1452" s="69"/>
      <c r="C1452" s="69"/>
      <c r="D1452" s="69"/>
      <c r="E1452" s="69" t="s">
        <v>13136</v>
      </c>
      <c r="F1452" s="69"/>
      <c r="G1452" s="69"/>
      <c r="H1452" s="69"/>
      <c r="I1452" s="69"/>
      <c r="J1452" s="69"/>
      <c r="K1452" s="69"/>
      <c r="L1452" s="69" t="s">
        <v>13135</v>
      </c>
      <c r="M1452" s="70">
        <v>4658.42</v>
      </c>
      <c r="N1452" s="69"/>
      <c r="O1452" s="69"/>
      <c r="P1452" s="69" t="s">
        <v>1556</v>
      </c>
      <c r="Q1452" s="69" t="s">
        <v>2288</v>
      </c>
      <c r="R1452" s="69"/>
      <c r="S1452" s="70">
        <v>4658.42</v>
      </c>
      <c r="T1452" s="70"/>
      <c r="U1452" s="69" t="s">
        <v>2288</v>
      </c>
      <c r="V1452" s="73">
        <v>84</v>
      </c>
      <c r="W1452" s="69" t="s">
        <v>2288</v>
      </c>
      <c r="X1452" s="69"/>
      <c r="Y1452" s="70"/>
      <c r="Z1452" s="69">
        <v>0</v>
      </c>
      <c r="AA1452" s="69"/>
      <c r="AB1452" s="69" t="s">
        <v>967</v>
      </c>
      <c r="AC1452" s="69"/>
    </row>
    <row r="1453" spans="1:29" x14ac:dyDescent="0.25">
      <c r="A1453" s="69"/>
      <c r="B1453" s="69"/>
      <c r="C1453" s="69"/>
      <c r="D1453" s="69"/>
      <c r="E1453" s="69" t="s">
        <v>13134</v>
      </c>
      <c r="F1453" s="69"/>
      <c r="G1453" s="69"/>
      <c r="H1453" s="69"/>
      <c r="I1453" s="69"/>
      <c r="J1453" s="69"/>
      <c r="K1453" s="69"/>
      <c r="L1453" s="69" t="s">
        <v>13137</v>
      </c>
      <c r="M1453" s="70">
        <v>109.05</v>
      </c>
      <c r="N1453" s="69"/>
      <c r="O1453" s="69"/>
      <c r="P1453" s="69" t="s">
        <v>1003</v>
      </c>
      <c r="Q1453" s="69" t="s">
        <v>1286</v>
      </c>
      <c r="R1453" s="69"/>
      <c r="S1453" s="70">
        <v>109.05</v>
      </c>
      <c r="T1453" s="70"/>
      <c r="U1453" s="69" t="s">
        <v>1307</v>
      </c>
      <c r="V1453" s="73">
        <v>132</v>
      </c>
      <c r="W1453" s="69" t="s">
        <v>1307</v>
      </c>
      <c r="X1453" s="69"/>
      <c r="Y1453" s="70"/>
      <c r="Z1453" s="69">
        <v>0</v>
      </c>
      <c r="AA1453" s="69"/>
      <c r="AB1453" s="69" t="s">
        <v>1191</v>
      </c>
      <c r="AC1453" s="69"/>
    </row>
    <row r="1454" spans="1:29" x14ac:dyDescent="0.25">
      <c r="A1454" s="69"/>
      <c r="B1454" s="69"/>
      <c r="C1454" s="69"/>
      <c r="D1454" s="69"/>
      <c r="E1454" s="69" t="s">
        <v>13131</v>
      </c>
      <c r="F1454" s="69"/>
      <c r="G1454" s="69"/>
      <c r="H1454" s="69"/>
      <c r="I1454" s="69"/>
      <c r="J1454" s="69"/>
      <c r="K1454" s="69"/>
      <c r="L1454" s="69" t="s">
        <v>13138</v>
      </c>
      <c r="M1454" s="70">
        <v>1088.5899999999999</v>
      </c>
      <c r="N1454" s="69"/>
      <c r="O1454" s="69"/>
      <c r="P1454" s="69" t="s">
        <v>1556</v>
      </c>
      <c r="Q1454" s="69" t="s">
        <v>2166</v>
      </c>
      <c r="R1454" s="69"/>
      <c r="S1454" s="70">
        <v>1088.5899999999999</v>
      </c>
      <c r="T1454" s="70"/>
      <c r="U1454" s="69"/>
      <c r="V1454" s="69"/>
      <c r="W1454" s="69" t="s">
        <v>2166</v>
      </c>
      <c r="X1454" s="69"/>
      <c r="Y1454" s="70"/>
      <c r="Z1454" s="69">
        <v>0</v>
      </c>
      <c r="AA1454" s="69"/>
      <c r="AB1454" s="69" t="s">
        <v>1191</v>
      </c>
      <c r="AC1454" s="69"/>
    </row>
    <row r="1455" spans="1:29" x14ac:dyDescent="0.25">
      <c r="A1455" s="69"/>
      <c r="B1455" s="69"/>
      <c r="C1455" s="69"/>
      <c r="D1455" s="69"/>
      <c r="E1455" s="69" t="s">
        <v>13140</v>
      </c>
      <c r="F1455" s="69"/>
      <c r="G1455" s="69"/>
      <c r="H1455" s="69"/>
      <c r="I1455" s="69"/>
      <c r="J1455" s="69"/>
      <c r="K1455" s="69"/>
      <c r="L1455" s="69" t="s">
        <v>13139</v>
      </c>
      <c r="M1455" s="70">
        <v>2075</v>
      </c>
      <c r="N1455" s="69"/>
      <c r="O1455" s="69"/>
      <c r="P1455" s="69" t="s">
        <v>1011</v>
      </c>
      <c r="Q1455" s="69" t="s">
        <v>1718</v>
      </c>
      <c r="R1455" s="69"/>
      <c r="S1455" s="70">
        <v>2075</v>
      </c>
      <c r="T1455" s="70"/>
      <c r="U1455" s="69"/>
      <c r="V1455" s="69"/>
      <c r="W1455" s="69" t="s">
        <v>1718</v>
      </c>
      <c r="X1455" s="69"/>
      <c r="Y1455" s="70"/>
      <c r="Z1455" s="69">
        <v>0</v>
      </c>
      <c r="AA1455" s="69"/>
      <c r="AB1455" s="69" t="s">
        <v>997</v>
      </c>
      <c r="AC1455" s="69"/>
    </row>
    <row r="1456" spans="1:29" x14ac:dyDescent="0.25">
      <c r="A1456" s="69"/>
      <c r="B1456" s="69"/>
      <c r="C1456" s="69"/>
      <c r="D1456" s="69"/>
      <c r="E1456" s="69" t="s">
        <v>13142</v>
      </c>
      <c r="F1456" s="69"/>
      <c r="G1456" s="69"/>
      <c r="H1456" s="69"/>
      <c r="I1456" s="69"/>
      <c r="J1456" s="69"/>
      <c r="K1456" s="69"/>
      <c r="L1456" s="69" t="s">
        <v>13141</v>
      </c>
      <c r="M1456" s="70">
        <v>3389.42</v>
      </c>
      <c r="N1456" s="69"/>
      <c r="O1456" s="69"/>
      <c r="P1456" s="69" t="s">
        <v>1194</v>
      </c>
      <c r="Q1456" s="69" t="s">
        <v>1313</v>
      </c>
      <c r="R1456" s="69"/>
      <c r="S1456" s="70">
        <v>3389.42</v>
      </c>
      <c r="T1456" s="70"/>
      <c r="U1456" s="69" t="s">
        <v>1313</v>
      </c>
      <c r="V1456" s="73">
        <v>47</v>
      </c>
      <c r="W1456" s="69" t="s">
        <v>1313</v>
      </c>
      <c r="X1456" s="69"/>
      <c r="Y1456" s="70"/>
      <c r="Z1456" s="69">
        <v>0</v>
      </c>
      <c r="AA1456" s="69"/>
      <c r="AB1456" s="69" t="s">
        <v>997</v>
      </c>
      <c r="AC1456" s="69"/>
    </row>
    <row r="1457" spans="1:29" x14ac:dyDescent="0.25">
      <c r="A1457" s="69"/>
      <c r="B1457" s="69"/>
      <c r="C1457" s="69"/>
      <c r="D1457" s="69"/>
      <c r="E1457" s="69" t="s">
        <v>13140</v>
      </c>
      <c r="F1457" s="69"/>
      <c r="G1457" s="69"/>
      <c r="H1457" s="69"/>
      <c r="I1457" s="69"/>
      <c r="J1457" s="69"/>
      <c r="K1457" s="69"/>
      <c r="L1457" s="69" t="s">
        <v>13143</v>
      </c>
      <c r="M1457" s="70">
        <v>1779.47</v>
      </c>
      <c r="N1457" s="69"/>
      <c r="O1457" s="69"/>
      <c r="P1457" s="69" t="s">
        <v>1011</v>
      </c>
      <c r="Q1457" s="69" t="s">
        <v>1718</v>
      </c>
      <c r="R1457" s="69"/>
      <c r="S1457" s="70">
        <v>1779.47</v>
      </c>
      <c r="T1457" s="70"/>
      <c r="U1457" s="69"/>
      <c r="V1457" s="69"/>
      <c r="W1457" s="69" t="s">
        <v>1718</v>
      </c>
      <c r="X1457" s="69"/>
      <c r="Y1457" s="70"/>
      <c r="Z1457" s="69">
        <v>0</v>
      </c>
      <c r="AA1457" s="69"/>
      <c r="AB1457" s="69" t="s">
        <v>997</v>
      </c>
      <c r="AC1457" s="69"/>
    </row>
    <row r="1458" spans="1:29" x14ac:dyDescent="0.25">
      <c r="A1458" s="69"/>
      <c r="B1458" s="69"/>
      <c r="C1458" s="69"/>
      <c r="D1458" s="69"/>
      <c r="E1458" s="69" t="s">
        <v>13131</v>
      </c>
      <c r="F1458" s="69"/>
      <c r="G1458" s="69"/>
      <c r="H1458" s="69"/>
      <c r="I1458" s="69"/>
      <c r="J1458" s="69"/>
      <c r="K1458" s="69"/>
      <c r="L1458" s="69" t="s">
        <v>13144</v>
      </c>
      <c r="M1458" s="70">
        <v>14635.77</v>
      </c>
      <c r="N1458" s="69"/>
      <c r="O1458" s="69"/>
      <c r="P1458" s="69" t="s">
        <v>1556</v>
      </c>
      <c r="Q1458" s="69" t="s">
        <v>2166</v>
      </c>
      <c r="R1458" s="69"/>
      <c r="S1458" s="70">
        <v>14635.77</v>
      </c>
      <c r="T1458" s="70"/>
      <c r="U1458" s="69"/>
      <c r="V1458" s="69"/>
      <c r="W1458" s="69" t="s">
        <v>2166</v>
      </c>
      <c r="X1458" s="69"/>
      <c r="Y1458" s="70"/>
      <c r="Z1458" s="69">
        <v>0</v>
      </c>
      <c r="AA1458" s="69"/>
      <c r="AB1458" s="69" t="s">
        <v>1191</v>
      </c>
      <c r="AC1458" s="69"/>
    </row>
    <row r="1459" spans="1:29" x14ac:dyDescent="0.25">
      <c r="A1459" s="69"/>
      <c r="B1459" s="69"/>
      <c r="C1459" s="69"/>
      <c r="D1459" s="69"/>
      <c r="E1459" s="69" t="s">
        <v>13131</v>
      </c>
      <c r="F1459" s="69"/>
      <c r="G1459" s="69"/>
      <c r="H1459" s="69"/>
      <c r="I1459" s="69"/>
      <c r="J1459" s="69"/>
      <c r="K1459" s="69"/>
      <c r="L1459" s="69" t="s">
        <v>13145</v>
      </c>
      <c r="M1459" s="70">
        <v>10268.1</v>
      </c>
      <c r="N1459" s="69"/>
      <c r="O1459" s="69"/>
      <c r="P1459" s="69" t="s">
        <v>1556</v>
      </c>
      <c r="Q1459" s="69" t="s">
        <v>2166</v>
      </c>
      <c r="R1459" s="69"/>
      <c r="S1459" s="70">
        <v>10268.1</v>
      </c>
      <c r="T1459" s="70"/>
      <c r="U1459" s="69"/>
      <c r="V1459" s="69"/>
      <c r="W1459" s="69" t="s">
        <v>2166</v>
      </c>
      <c r="X1459" s="69"/>
      <c r="Y1459" s="70"/>
      <c r="Z1459" s="69">
        <v>0</v>
      </c>
      <c r="AA1459" s="69"/>
      <c r="AB1459" s="69" t="s">
        <v>967</v>
      </c>
      <c r="AC1459" s="69"/>
    </row>
    <row r="1460" spans="1:29" x14ac:dyDescent="0.25">
      <c r="A1460" s="69"/>
      <c r="B1460" s="69"/>
      <c r="C1460" s="69"/>
      <c r="D1460" s="69"/>
      <c r="E1460" s="69" t="s">
        <v>13131</v>
      </c>
      <c r="F1460" s="69"/>
      <c r="G1460" s="69"/>
      <c r="H1460" s="69"/>
      <c r="I1460" s="69"/>
      <c r="J1460" s="69"/>
      <c r="K1460" s="69"/>
      <c r="L1460" s="69" t="s">
        <v>13146</v>
      </c>
      <c r="M1460" s="70">
        <v>3015.82</v>
      </c>
      <c r="N1460" s="69"/>
      <c r="O1460" s="69"/>
      <c r="P1460" s="69" t="s">
        <v>1556</v>
      </c>
      <c r="Q1460" s="69" t="s">
        <v>2166</v>
      </c>
      <c r="R1460" s="69"/>
      <c r="S1460" s="70">
        <v>3015.82</v>
      </c>
      <c r="T1460" s="70"/>
      <c r="U1460" s="69"/>
      <c r="V1460" s="69"/>
      <c r="W1460" s="69" t="s">
        <v>2166</v>
      </c>
      <c r="X1460" s="69"/>
      <c r="Y1460" s="70"/>
      <c r="Z1460" s="69">
        <v>0</v>
      </c>
      <c r="AA1460" s="69"/>
      <c r="AB1460" s="69" t="s">
        <v>967</v>
      </c>
      <c r="AC1460" s="69"/>
    </row>
    <row r="1461" spans="1:29" x14ac:dyDescent="0.25">
      <c r="A1461" s="69"/>
      <c r="B1461" s="69"/>
      <c r="C1461" s="69"/>
      <c r="D1461" s="69"/>
      <c r="E1461" s="69" t="s">
        <v>13140</v>
      </c>
      <c r="F1461" s="69"/>
      <c r="G1461" s="69"/>
      <c r="H1461" s="69"/>
      <c r="I1461" s="69"/>
      <c r="J1461" s="69"/>
      <c r="K1461" s="69"/>
      <c r="L1461" s="69" t="s">
        <v>13147</v>
      </c>
      <c r="M1461" s="70">
        <v>2590</v>
      </c>
      <c r="N1461" s="69"/>
      <c r="O1461" s="69"/>
      <c r="P1461" s="69" t="s">
        <v>1011</v>
      </c>
      <c r="Q1461" s="69" t="s">
        <v>1718</v>
      </c>
      <c r="R1461" s="69"/>
      <c r="S1461" s="70">
        <v>2590</v>
      </c>
      <c r="T1461" s="70"/>
      <c r="U1461" s="69"/>
      <c r="V1461" s="69"/>
      <c r="W1461" s="69" t="s">
        <v>1718</v>
      </c>
      <c r="X1461" s="69"/>
      <c r="Y1461" s="70"/>
      <c r="Z1461" s="69">
        <v>0</v>
      </c>
      <c r="AA1461" s="69"/>
      <c r="AB1461" s="69" t="s">
        <v>997</v>
      </c>
      <c r="AC1461" s="69"/>
    </row>
    <row r="1462" spans="1:29" x14ac:dyDescent="0.25">
      <c r="A1462" s="69"/>
      <c r="B1462" s="69"/>
      <c r="C1462" s="69"/>
      <c r="D1462" s="69"/>
      <c r="E1462" s="69" t="s">
        <v>13140</v>
      </c>
      <c r="F1462" s="69"/>
      <c r="G1462" s="69"/>
      <c r="H1462" s="69"/>
      <c r="I1462" s="69"/>
      <c r="J1462" s="69"/>
      <c r="K1462" s="69"/>
      <c r="L1462" s="69" t="s">
        <v>13148</v>
      </c>
      <c r="M1462" s="70">
        <v>14145</v>
      </c>
      <c r="N1462" s="69"/>
      <c r="O1462" s="69"/>
      <c r="P1462" s="69" t="s">
        <v>1011</v>
      </c>
      <c r="Q1462" s="69" t="s">
        <v>1718</v>
      </c>
      <c r="R1462" s="69"/>
      <c r="S1462" s="70">
        <v>14145</v>
      </c>
      <c r="T1462" s="70"/>
      <c r="U1462" s="69"/>
      <c r="V1462" s="69"/>
      <c r="W1462" s="69" t="s">
        <v>1718</v>
      </c>
      <c r="X1462" s="69"/>
      <c r="Y1462" s="70"/>
      <c r="Z1462" s="69">
        <v>0</v>
      </c>
      <c r="AA1462" s="69"/>
      <c r="AB1462" s="69" t="s">
        <v>997</v>
      </c>
      <c r="AC1462" s="69"/>
    </row>
    <row r="1463" spans="1:29" x14ac:dyDescent="0.25">
      <c r="A1463" s="69"/>
      <c r="B1463" s="69"/>
      <c r="C1463" s="69"/>
      <c r="D1463" s="69"/>
      <c r="E1463" s="69" t="s">
        <v>13140</v>
      </c>
      <c r="F1463" s="69"/>
      <c r="G1463" s="69"/>
      <c r="H1463" s="69"/>
      <c r="I1463" s="69"/>
      <c r="J1463" s="69"/>
      <c r="K1463" s="69"/>
      <c r="L1463" s="69" t="s">
        <v>13149</v>
      </c>
      <c r="M1463" s="70">
        <v>17797.09</v>
      </c>
      <c r="N1463" s="69"/>
      <c r="O1463" s="69"/>
      <c r="P1463" s="69" t="s">
        <v>1011</v>
      </c>
      <c r="Q1463" s="69"/>
      <c r="R1463" s="69"/>
      <c r="S1463" s="70">
        <v>17797.09</v>
      </c>
      <c r="T1463" s="70"/>
      <c r="U1463" s="69"/>
      <c r="V1463" s="69"/>
      <c r="W1463" s="69"/>
      <c r="X1463" s="69"/>
      <c r="Y1463" s="70"/>
      <c r="Z1463" s="69">
        <v>0</v>
      </c>
      <c r="AA1463" s="69"/>
      <c r="AB1463" s="69" t="s">
        <v>997</v>
      </c>
      <c r="AC1463" s="69"/>
    </row>
    <row r="1464" spans="1:29" x14ac:dyDescent="0.25">
      <c r="A1464" s="69"/>
      <c r="B1464" s="69"/>
      <c r="C1464" s="69"/>
      <c r="D1464" s="69"/>
      <c r="E1464" s="69" t="s">
        <v>13140</v>
      </c>
      <c r="F1464" s="69"/>
      <c r="G1464" s="69"/>
      <c r="H1464" s="69"/>
      <c r="I1464" s="69"/>
      <c r="J1464" s="69"/>
      <c r="K1464" s="69"/>
      <c r="L1464" s="69" t="s">
        <v>13150</v>
      </c>
      <c r="M1464" s="70">
        <v>53497.04</v>
      </c>
      <c r="N1464" s="69"/>
      <c r="O1464" s="69"/>
      <c r="P1464" s="69" t="s">
        <v>1011</v>
      </c>
      <c r="Q1464" s="69"/>
      <c r="R1464" s="69"/>
      <c r="S1464" s="70">
        <v>53497.04</v>
      </c>
      <c r="T1464" s="70"/>
      <c r="U1464" s="69"/>
      <c r="V1464" s="69"/>
      <c r="W1464" s="69"/>
      <c r="X1464" s="69"/>
      <c r="Y1464" s="70"/>
      <c r="Z1464" s="69">
        <v>0</v>
      </c>
      <c r="AA1464" s="69"/>
      <c r="AB1464" s="69" t="s">
        <v>1191</v>
      </c>
      <c r="AC1464" s="69"/>
    </row>
    <row r="1465" spans="1:29" x14ac:dyDescent="0.25">
      <c r="A1465" s="69"/>
      <c r="B1465" s="69"/>
      <c r="C1465" s="69"/>
      <c r="D1465" s="69"/>
      <c r="E1465" s="69" t="s">
        <v>13140</v>
      </c>
      <c r="F1465" s="69"/>
      <c r="G1465" s="69"/>
      <c r="H1465" s="69"/>
      <c r="I1465" s="69"/>
      <c r="J1465" s="69"/>
      <c r="K1465" s="69"/>
      <c r="L1465" s="69" t="s">
        <v>13151</v>
      </c>
      <c r="M1465" s="70">
        <v>737.9</v>
      </c>
      <c r="N1465" s="69"/>
      <c r="O1465" s="69"/>
      <c r="P1465" s="69" t="s">
        <v>1011</v>
      </c>
      <c r="Q1465" s="69"/>
      <c r="R1465" s="69"/>
      <c r="S1465" s="70">
        <v>737.9</v>
      </c>
      <c r="T1465" s="70"/>
      <c r="U1465" s="69"/>
      <c r="V1465" s="69"/>
      <c r="W1465" s="69"/>
      <c r="X1465" s="69"/>
      <c r="Y1465" s="70"/>
      <c r="Z1465" s="69">
        <v>0</v>
      </c>
      <c r="AA1465" s="69"/>
      <c r="AB1465" s="69" t="s">
        <v>997</v>
      </c>
      <c r="AC1465" s="69"/>
    </row>
    <row r="1466" spans="1:29" x14ac:dyDescent="0.25">
      <c r="A1466" s="69"/>
      <c r="B1466" s="69"/>
      <c r="C1466" s="69"/>
      <c r="D1466" s="69"/>
      <c r="E1466" s="69" t="s">
        <v>13140</v>
      </c>
      <c r="F1466" s="69"/>
      <c r="G1466" s="69"/>
      <c r="H1466" s="69"/>
      <c r="I1466" s="69"/>
      <c r="J1466" s="69"/>
      <c r="K1466" s="69"/>
      <c r="L1466" s="69" t="s">
        <v>13152</v>
      </c>
      <c r="M1466" s="70">
        <v>2929.42</v>
      </c>
      <c r="N1466" s="69"/>
      <c r="O1466" s="69"/>
      <c r="P1466" s="69" t="s">
        <v>1011</v>
      </c>
      <c r="Q1466" s="69"/>
      <c r="R1466" s="69"/>
      <c r="S1466" s="70">
        <v>2929.42</v>
      </c>
      <c r="T1466" s="70"/>
      <c r="U1466" s="69"/>
      <c r="V1466" s="69"/>
      <c r="W1466" s="69"/>
      <c r="X1466" s="69"/>
      <c r="Y1466" s="70"/>
      <c r="Z1466" s="69">
        <v>0</v>
      </c>
      <c r="AA1466" s="69"/>
      <c r="AB1466" s="69" t="s">
        <v>997</v>
      </c>
      <c r="AC1466" s="69"/>
    </row>
    <row r="1467" spans="1:29" x14ac:dyDescent="0.25">
      <c r="A1467" s="69"/>
      <c r="B1467" s="69"/>
      <c r="C1467" s="69"/>
      <c r="D1467" s="69"/>
      <c r="E1467" s="69" t="s">
        <v>13154</v>
      </c>
      <c r="F1467" s="69"/>
      <c r="G1467" s="69"/>
      <c r="H1467" s="69"/>
      <c r="I1467" s="69"/>
      <c r="J1467" s="69"/>
      <c r="K1467" s="69"/>
      <c r="L1467" s="69" t="s">
        <v>13153</v>
      </c>
      <c r="M1467" s="70">
        <v>2256.7600000000002</v>
      </c>
      <c r="N1467" s="69"/>
      <c r="O1467" s="69"/>
      <c r="P1467" s="69" t="s">
        <v>1048</v>
      </c>
      <c r="Q1467" s="69" t="s">
        <v>2529</v>
      </c>
      <c r="R1467" s="69"/>
      <c r="S1467" s="70">
        <v>2256.7600000000002</v>
      </c>
      <c r="T1467" s="70"/>
      <c r="U1467" s="69" t="s">
        <v>2529</v>
      </c>
      <c r="V1467" s="73">
        <v>66</v>
      </c>
      <c r="W1467" s="69" t="s">
        <v>2529</v>
      </c>
      <c r="X1467" s="69"/>
      <c r="Y1467" s="70"/>
      <c r="Z1467" s="69">
        <v>0</v>
      </c>
      <c r="AA1467" s="69"/>
      <c r="AB1467" s="69" t="s">
        <v>997</v>
      </c>
      <c r="AC1467" s="69"/>
    </row>
    <row r="1468" spans="1:29" x14ac:dyDescent="0.25">
      <c r="A1468" s="69"/>
      <c r="B1468" s="69"/>
      <c r="C1468" s="69"/>
      <c r="D1468" s="69"/>
      <c r="E1468" s="69" t="s">
        <v>13154</v>
      </c>
      <c r="F1468" s="69"/>
      <c r="G1468" s="69"/>
      <c r="H1468" s="69"/>
      <c r="I1468" s="69"/>
      <c r="J1468" s="69"/>
      <c r="K1468" s="69"/>
      <c r="L1468" s="69" t="s">
        <v>13155</v>
      </c>
      <c r="M1468" s="70">
        <v>2978.76</v>
      </c>
      <c r="N1468" s="69"/>
      <c r="O1468" s="69"/>
      <c r="P1468" s="69" t="s">
        <v>1048</v>
      </c>
      <c r="Q1468" s="69" t="s">
        <v>2529</v>
      </c>
      <c r="R1468" s="69"/>
      <c r="S1468" s="70">
        <v>2978.76</v>
      </c>
      <c r="T1468" s="70"/>
      <c r="U1468" s="69" t="s">
        <v>2529</v>
      </c>
      <c r="V1468" s="73">
        <v>66</v>
      </c>
      <c r="W1468" s="69" t="s">
        <v>2529</v>
      </c>
      <c r="X1468" s="69"/>
      <c r="Y1468" s="70"/>
      <c r="Z1468" s="69">
        <v>0</v>
      </c>
      <c r="AA1468" s="69"/>
      <c r="AB1468" s="69" t="s">
        <v>997</v>
      </c>
      <c r="AC1468" s="69"/>
    </row>
    <row r="1469" spans="1:29" x14ac:dyDescent="0.25">
      <c r="A1469" s="69"/>
      <c r="B1469" s="69"/>
      <c r="C1469" s="69"/>
      <c r="D1469" s="69"/>
      <c r="E1469" s="69" t="s">
        <v>13140</v>
      </c>
      <c r="F1469" s="69"/>
      <c r="G1469" s="69"/>
      <c r="H1469" s="69"/>
      <c r="I1469" s="69"/>
      <c r="J1469" s="69"/>
      <c r="K1469" s="69"/>
      <c r="L1469" s="69" t="s">
        <v>13156</v>
      </c>
      <c r="M1469" s="70">
        <v>4103.29</v>
      </c>
      <c r="N1469" s="69"/>
      <c r="O1469" s="69"/>
      <c r="P1469" s="69" t="s">
        <v>1011</v>
      </c>
      <c r="Q1469" s="69"/>
      <c r="R1469" s="69"/>
      <c r="S1469" s="70">
        <v>4103.29</v>
      </c>
      <c r="T1469" s="70"/>
      <c r="U1469" s="69"/>
      <c r="V1469" s="69"/>
      <c r="W1469" s="69"/>
      <c r="X1469" s="69"/>
      <c r="Y1469" s="70"/>
      <c r="Z1469" s="69">
        <v>0</v>
      </c>
      <c r="AA1469" s="69"/>
      <c r="AB1469" s="69" t="s">
        <v>1191</v>
      </c>
      <c r="AC1469" s="69"/>
    </row>
    <row r="1470" spans="1:29" x14ac:dyDescent="0.25">
      <c r="A1470" s="69"/>
      <c r="B1470" s="69"/>
      <c r="C1470" s="69"/>
      <c r="D1470" s="69"/>
      <c r="E1470" s="69" t="s">
        <v>13140</v>
      </c>
      <c r="F1470" s="69"/>
      <c r="G1470" s="69"/>
      <c r="H1470" s="69"/>
      <c r="I1470" s="69"/>
      <c r="J1470" s="69"/>
      <c r="K1470" s="69"/>
      <c r="L1470" s="69" t="s">
        <v>13157</v>
      </c>
      <c r="M1470" s="70">
        <v>207.5</v>
      </c>
      <c r="N1470" s="69"/>
      <c r="O1470" s="69"/>
      <c r="P1470" s="69" t="s">
        <v>1011</v>
      </c>
      <c r="Q1470" s="69"/>
      <c r="R1470" s="69"/>
      <c r="S1470" s="70">
        <v>207.5</v>
      </c>
      <c r="T1470" s="70"/>
      <c r="U1470" s="69"/>
      <c r="V1470" s="69"/>
      <c r="W1470" s="69"/>
      <c r="X1470" s="69"/>
      <c r="Y1470" s="70"/>
      <c r="Z1470" s="69">
        <v>0</v>
      </c>
      <c r="AA1470" s="69"/>
      <c r="AB1470" s="69" t="s">
        <v>997</v>
      </c>
      <c r="AC1470" s="69"/>
    </row>
    <row r="1471" spans="1:29" x14ac:dyDescent="0.25">
      <c r="A1471" s="69"/>
      <c r="B1471" s="69"/>
      <c r="C1471" s="69"/>
      <c r="D1471" s="69"/>
      <c r="E1471" s="69" t="s">
        <v>13140</v>
      </c>
      <c r="F1471" s="69"/>
      <c r="G1471" s="69"/>
      <c r="H1471" s="69"/>
      <c r="I1471" s="69"/>
      <c r="J1471" s="69"/>
      <c r="K1471" s="69"/>
      <c r="L1471" s="69" t="s">
        <v>13158</v>
      </c>
      <c r="M1471" s="70">
        <v>1356.74</v>
      </c>
      <c r="N1471" s="69"/>
      <c r="O1471" s="69"/>
      <c r="P1471" s="69" t="s">
        <v>1011</v>
      </c>
      <c r="Q1471" s="69"/>
      <c r="R1471" s="69"/>
      <c r="S1471" s="70">
        <v>1356.74</v>
      </c>
      <c r="T1471" s="70"/>
      <c r="U1471" s="69"/>
      <c r="V1471" s="69"/>
      <c r="W1471" s="69"/>
      <c r="X1471" s="69"/>
      <c r="Y1471" s="70"/>
      <c r="Z1471" s="69">
        <v>0</v>
      </c>
      <c r="AA1471" s="69"/>
      <c r="AB1471" s="69" t="s">
        <v>997</v>
      </c>
      <c r="AC1471" s="69"/>
    </row>
    <row r="1472" spans="1:29" x14ac:dyDescent="0.25">
      <c r="A1472" s="69"/>
      <c r="B1472" s="69"/>
      <c r="C1472" s="69"/>
      <c r="D1472" s="69"/>
      <c r="E1472" s="69" t="s">
        <v>13140</v>
      </c>
      <c r="F1472" s="69"/>
      <c r="G1472" s="69"/>
      <c r="H1472" s="69"/>
      <c r="I1472" s="69"/>
      <c r="J1472" s="69"/>
      <c r="K1472" s="69"/>
      <c r="L1472" s="69" t="s">
        <v>13159</v>
      </c>
      <c r="M1472" s="70">
        <v>37882.519999999997</v>
      </c>
      <c r="N1472" s="69"/>
      <c r="O1472" s="69"/>
      <c r="P1472" s="69" t="s">
        <v>1011</v>
      </c>
      <c r="Q1472" s="69" t="s">
        <v>1718</v>
      </c>
      <c r="R1472" s="69"/>
      <c r="S1472" s="70">
        <v>37882.519999999997</v>
      </c>
      <c r="T1472" s="70"/>
      <c r="U1472" s="69"/>
      <c r="V1472" s="69"/>
      <c r="W1472" s="69" t="s">
        <v>1718</v>
      </c>
      <c r="X1472" s="69"/>
      <c r="Y1472" s="70"/>
      <c r="Z1472" s="69">
        <v>0</v>
      </c>
      <c r="AA1472" s="69"/>
      <c r="AB1472" s="69" t="s">
        <v>967</v>
      </c>
      <c r="AC1472" s="69"/>
    </row>
    <row r="1473" spans="1:29" x14ac:dyDescent="0.25">
      <c r="A1473" s="69"/>
      <c r="B1473" s="69"/>
      <c r="C1473" s="69"/>
      <c r="D1473" s="69"/>
      <c r="E1473" s="69" t="s">
        <v>13140</v>
      </c>
      <c r="F1473" s="69"/>
      <c r="G1473" s="69"/>
      <c r="H1473" s="69"/>
      <c r="I1473" s="69"/>
      <c r="J1473" s="69"/>
      <c r="K1473" s="69"/>
      <c r="L1473" s="69" t="s">
        <v>13160</v>
      </c>
      <c r="M1473" s="70">
        <v>1316.34</v>
      </c>
      <c r="N1473" s="69"/>
      <c r="O1473" s="69"/>
      <c r="P1473" s="69" t="s">
        <v>1011</v>
      </c>
      <c r="Q1473" s="69"/>
      <c r="R1473" s="69"/>
      <c r="S1473" s="70">
        <v>1316.34</v>
      </c>
      <c r="T1473" s="70"/>
      <c r="U1473" s="69"/>
      <c r="V1473" s="69"/>
      <c r="W1473" s="69"/>
      <c r="X1473" s="69"/>
      <c r="Y1473" s="70"/>
      <c r="Z1473" s="69">
        <v>0</v>
      </c>
      <c r="AA1473" s="69"/>
      <c r="AB1473" s="69" t="s">
        <v>1191</v>
      </c>
      <c r="AC1473" s="69"/>
    </row>
    <row r="1474" spans="1:29" x14ac:dyDescent="0.25">
      <c r="A1474" s="69"/>
      <c r="B1474" s="69"/>
      <c r="C1474" s="69"/>
      <c r="D1474" s="69"/>
      <c r="E1474" s="69" t="s">
        <v>13162</v>
      </c>
      <c r="F1474" s="69"/>
      <c r="G1474" s="69"/>
      <c r="H1474" s="69"/>
      <c r="I1474" s="69"/>
      <c r="J1474" s="69"/>
      <c r="K1474" s="69"/>
      <c r="L1474" s="69" t="s">
        <v>13161</v>
      </c>
      <c r="M1474" s="70">
        <v>1170.0899999999999</v>
      </c>
      <c r="N1474" s="69"/>
      <c r="O1474" s="69"/>
      <c r="P1474" s="69" t="s">
        <v>1681</v>
      </c>
      <c r="Q1474" s="69" t="s">
        <v>1276</v>
      </c>
      <c r="R1474" s="69"/>
      <c r="S1474" s="70">
        <v>1170.0899999999999</v>
      </c>
      <c r="T1474" s="70"/>
      <c r="U1474" s="69" t="s">
        <v>2136</v>
      </c>
      <c r="V1474" s="73">
        <v>115</v>
      </c>
      <c r="W1474" s="69" t="s">
        <v>2136</v>
      </c>
      <c r="X1474" s="69"/>
      <c r="Y1474" s="70"/>
      <c r="Z1474" s="69">
        <v>0</v>
      </c>
      <c r="AA1474" s="69"/>
      <c r="AB1474" s="69" t="s">
        <v>997</v>
      </c>
      <c r="AC1474" s="69"/>
    </row>
    <row r="1475" spans="1:29" x14ac:dyDescent="0.25">
      <c r="A1475" s="69"/>
      <c r="B1475" s="69"/>
      <c r="C1475" s="69"/>
      <c r="D1475" s="69"/>
      <c r="E1475" s="69" t="s">
        <v>13162</v>
      </c>
      <c r="F1475" s="69"/>
      <c r="G1475" s="69"/>
      <c r="H1475" s="69"/>
      <c r="I1475" s="69"/>
      <c r="J1475" s="69"/>
      <c r="K1475" s="69"/>
      <c r="L1475" s="69" t="s">
        <v>13163</v>
      </c>
      <c r="M1475" s="70">
        <v>425.46</v>
      </c>
      <c r="N1475" s="69"/>
      <c r="O1475" s="69"/>
      <c r="P1475" s="69" t="s">
        <v>1681</v>
      </c>
      <c r="Q1475" s="69" t="s">
        <v>1276</v>
      </c>
      <c r="R1475" s="69"/>
      <c r="S1475" s="70">
        <v>425.46</v>
      </c>
      <c r="T1475" s="70"/>
      <c r="U1475" s="69" t="s">
        <v>2136</v>
      </c>
      <c r="V1475" s="73">
        <v>115</v>
      </c>
      <c r="W1475" s="69" t="s">
        <v>2136</v>
      </c>
      <c r="X1475" s="69"/>
      <c r="Y1475" s="70"/>
      <c r="Z1475" s="69">
        <v>0</v>
      </c>
      <c r="AA1475" s="69"/>
      <c r="AB1475" s="69" t="s">
        <v>997</v>
      </c>
      <c r="AC1475" s="69"/>
    </row>
    <row r="1476" spans="1:29" x14ac:dyDescent="0.25">
      <c r="A1476" s="69"/>
      <c r="B1476" s="69"/>
      <c r="C1476" s="69"/>
      <c r="D1476" s="69"/>
      <c r="E1476" s="69" t="s">
        <v>13162</v>
      </c>
      <c r="F1476" s="69"/>
      <c r="G1476" s="69"/>
      <c r="H1476" s="69"/>
      <c r="I1476" s="69"/>
      <c r="J1476" s="69"/>
      <c r="K1476" s="69"/>
      <c r="L1476" s="69" t="s">
        <v>13164</v>
      </c>
      <c r="M1476" s="70">
        <v>59476.21</v>
      </c>
      <c r="N1476" s="69"/>
      <c r="O1476" s="69"/>
      <c r="P1476" s="69" t="s">
        <v>1681</v>
      </c>
      <c r="Q1476" s="69" t="s">
        <v>1276</v>
      </c>
      <c r="R1476" s="69"/>
      <c r="S1476" s="70">
        <v>59476.21</v>
      </c>
      <c r="T1476" s="70"/>
      <c r="U1476" s="69" t="s">
        <v>2136</v>
      </c>
      <c r="V1476" s="73">
        <v>115</v>
      </c>
      <c r="W1476" s="69" t="s">
        <v>2136</v>
      </c>
      <c r="X1476" s="69"/>
      <c r="Y1476" s="70"/>
      <c r="Z1476" s="69">
        <v>0</v>
      </c>
      <c r="AA1476" s="69"/>
      <c r="AB1476" s="69" t="s">
        <v>967</v>
      </c>
      <c r="AC1476" s="69"/>
    </row>
    <row r="1477" spans="1:29" x14ac:dyDescent="0.25">
      <c r="A1477" s="69"/>
      <c r="B1477" s="69"/>
      <c r="C1477" s="69"/>
      <c r="D1477" s="69"/>
      <c r="E1477" s="69" t="s">
        <v>13166</v>
      </c>
      <c r="F1477" s="69"/>
      <c r="G1477" s="69"/>
      <c r="H1477" s="69"/>
      <c r="I1477" s="69"/>
      <c r="J1477" s="69"/>
      <c r="K1477" s="69"/>
      <c r="L1477" s="69" t="s">
        <v>13165</v>
      </c>
      <c r="M1477" s="70">
        <v>1956.92</v>
      </c>
      <c r="N1477" s="69"/>
      <c r="O1477" s="69"/>
      <c r="P1477" s="69" t="s">
        <v>1483</v>
      </c>
      <c r="Q1477" s="69" t="s">
        <v>2136</v>
      </c>
      <c r="R1477" s="69"/>
      <c r="S1477" s="70">
        <v>1956.92</v>
      </c>
      <c r="T1477" s="70"/>
      <c r="U1477" s="69" t="s">
        <v>1795</v>
      </c>
      <c r="V1477" s="73">
        <v>105</v>
      </c>
      <c r="W1477" s="69" t="s">
        <v>1795</v>
      </c>
      <c r="X1477" s="69"/>
      <c r="Y1477" s="70"/>
      <c r="Z1477" s="69">
        <v>0</v>
      </c>
      <c r="AA1477" s="69"/>
      <c r="AB1477" s="69" t="s">
        <v>997</v>
      </c>
      <c r="AC1477" s="69"/>
    </row>
    <row r="1478" spans="1:29" x14ac:dyDescent="0.25">
      <c r="A1478" s="69"/>
      <c r="B1478" s="69"/>
      <c r="C1478" s="69"/>
      <c r="D1478" s="69"/>
      <c r="E1478" s="69" t="s">
        <v>13168</v>
      </c>
      <c r="F1478" s="69"/>
      <c r="G1478" s="69"/>
      <c r="H1478" s="69"/>
      <c r="I1478" s="69"/>
      <c r="J1478" s="69"/>
      <c r="K1478" s="69"/>
      <c r="L1478" s="69" t="s">
        <v>13167</v>
      </c>
      <c r="M1478" s="70">
        <v>13111.39</v>
      </c>
      <c r="N1478" s="69"/>
      <c r="O1478" s="69"/>
      <c r="P1478" s="69" t="s">
        <v>2020</v>
      </c>
      <c r="Q1478" s="69" t="s">
        <v>1211</v>
      </c>
      <c r="R1478" s="69"/>
      <c r="S1478" s="70">
        <v>13111.39</v>
      </c>
      <c r="T1478" s="70"/>
      <c r="U1478" s="69"/>
      <c r="V1478" s="69"/>
      <c r="W1478" s="69" t="s">
        <v>1718</v>
      </c>
      <c r="X1478" s="69"/>
      <c r="Y1478" s="70"/>
      <c r="Z1478" s="69">
        <v>0</v>
      </c>
      <c r="AA1478" s="69"/>
      <c r="AB1478" s="69" t="s">
        <v>967</v>
      </c>
      <c r="AC1478" s="69"/>
    </row>
    <row r="1479" spans="1:29" x14ac:dyDescent="0.25">
      <c r="A1479" s="69"/>
      <c r="B1479" s="69"/>
      <c r="C1479" s="69"/>
      <c r="D1479" s="69"/>
      <c r="E1479" s="69" t="s">
        <v>13166</v>
      </c>
      <c r="F1479" s="69"/>
      <c r="G1479" s="69"/>
      <c r="H1479" s="69"/>
      <c r="I1479" s="69"/>
      <c r="J1479" s="69"/>
      <c r="K1479" s="69"/>
      <c r="L1479" s="69" t="s">
        <v>13169</v>
      </c>
      <c r="M1479" s="70">
        <v>7247.88</v>
      </c>
      <c r="N1479" s="69"/>
      <c r="O1479" s="69"/>
      <c r="P1479" s="69" t="s">
        <v>1483</v>
      </c>
      <c r="Q1479" s="69" t="s">
        <v>2136</v>
      </c>
      <c r="R1479" s="69"/>
      <c r="S1479" s="70">
        <v>7247.88</v>
      </c>
      <c r="T1479" s="70"/>
      <c r="U1479" s="69" t="s">
        <v>1795</v>
      </c>
      <c r="V1479" s="73">
        <v>105</v>
      </c>
      <c r="W1479" s="69" t="s">
        <v>1795</v>
      </c>
      <c r="X1479" s="69"/>
      <c r="Y1479" s="70"/>
      <c r="Z1479" s="69">
        <v>0</v>
      </c>
      <c r="AA1479" s="69"/>
      <c r="AB1479" s="69" t="s">
        <v>997</v>
      </c>
      <c r="AC1479" s="69"/>
    </row>
    <row r="1480" spans="1:29" x14ac:dyDescent="0.25">
      <c r="A1480" s="69"/>
      <c r="B1480" s="69"/>
      <c r="C1480" s="69"/>
      <c r="D1480" s="69"/>
      <c r="E1480" s="69" t="s">
        <v>13168</v>
      </c>
      <c r="F1480" s="69"/>
      <c r="G1480" s="69"/>
      <c r="H1480" s="69"/>
      <c r="I1480" s="69"/>
      <c r="J1480" s="69"/>
      <c r="K1480" s="69"/>
      <c r="L1480" s="69" t="s">
        <v>13170</v>
      </c>
      <c r="M1480" s="70">
        <v>4763.1400000000003</v>
      </c>
      <c r="N1480" s="69"/>
      <c r="O1480" s="69"/>
      <c r="P1480" s="69" t="s">
        <v>2020</v>
      </c>
      <c r="Q1480" s="69" t="s">
        <v>1211</v>
      </c>
      <c r="R1480" s="69"/>
      <c r="S1480" s="70">
        <v>4763.1400000000003</v>
      </c>
      <c r="T1480" s="70"/>
      <c r="U1480" s="69"/>
      <c r="V1480" s="69"/>
      <c r="W1480" s="69" t="s">
        <v>1718</v>
      </c>
      <c r="X1480" s="69"/>
      <c r="Y1480" s="70"/>
      <c r="Z1480" s="69">
        <v>0</v>
      </c>
      <c r="AA1480" s="69"/>
      <c r="AB1480" s="69" t="s">
        <v>1191</v>
      </c>
      <c r="AC1480" s="69"/>
    </row>
    <row r="1481" spans="1:29" x14ac:dyDescent="0.25">
      <c r="A1481" s="69"/>
      <c r="B1481" s="69"/>
      <c r="C1481" s="69"/>
      <c r="D1481" s="69"/>
      <c r="E1481" s="69" t="s">
        <v>13166</v>
      </c>
      <c r="F1481" s="69"/>
      <c r="G1481" s="69"/>
      <c r="H1481" s="69"/>
      <c r="I1481" s="69"/>
      <c r="J1481" s="69"/>
      <c r="K1481" s="69"/>
      <c r="L1481" s="69" t="s">
        <v>13171</v>
      </c>
      <c r="M1481" s="70">
        <v>1582.07</v>
      </c>
      <c r="N1481" s="69"/>
      <c r="O1481" s="69"/>
      <c r="P1481" s="69" t="s">
        <v>1483</v>
      </c>
      <c r="Q1481" s="69" t="s">
        <v>2136</v>
      </c>
      <c r="R1481" s="69"/>
      <c r="S1481" s="70">
        <v>1582.07</v>
      </c>
      <c r="T1481" s="70"/>
      <c r="U1481" s="69" t="s">
        <v>1795</v>
      </c>
      <c r="V1481" s="73">
        <v>105</v>
      </c>
      <c r="W1481" s="69" t="s">
        <v>1795</v>
      </c>
      <c r="X1481" s="69"/>
      <c r="Y1481" s="70"/>
      <c r="Z1481" s="69">
        <v>0</v>
      </c>
      <c r="AA1481" s="69"/>
      <c r="AB1481" s="69" t="s">
        <v>997</v>
      </c>
      <c r="AC1481" s="69"/>
    </row>
    <row r="1482" spans="1:29" x14ac:dyDescent="0.25">
      <c r="A1482" s="69"/>
      <c r="B1482" s="69"/>
      <c r="C1482" s="69"/>
      <c r="D1482" s="69"/>
      <c r="E1482" s="69" t="s">
        <v>13166</v>
      </c>
      <c r="F1482" s="69"/>
      <c r="G1482" s="69"/>
      <c r="H1482" s="69"/>
      <c r="I1482" s="69"/>
      <c r="J1482" s="69"/>
      <c r="K1482" s="69"/>
      <c r="L1482" s="69" t="s">
        <v>13172</v>
      </c>
      <c r="M1482" s="70">
        <v>61127.64</v>
      </c>
      <c r="N1482" s="69"/>
      <c r="O1482" s="69"/>
      <c r="P1482" s="69" t="s">
        <v>1483</v>
      </c>
      <c r="Q1482" s="69" t="s">
        <v>2136</v>
      </c>
      <c r="R1482" s="69"/>
      <c r="S1482" s="70">
        <v>61127.64</v>
      </c>
      <c r="T1482" s="70"/>
      <c r="U1482" s="69" t="s">
        <v>1795</v>
      </c>
      <c r="V1482" s="73">
        <v>105</v>
      </c>
      <c r="W1482" s="69" t="s">
        <v>1795</v>
      </c>
      <c r="X1482" s="69"/>
      <c r="Y1482" s="70"/>
      <c r="Z1482" s="69">
        <v>0</v>
      </c>
      <c r="AA1482" s="69"/>
      <c r="AB1482" s="69" t="s">
        <v>967</v>
      </c>
      <c r="AC1482" s="69"/>
    </row>
    <row r="1483" spans="1:29" x14ac:dyDescent="0.25">
      <c r="A1483" s="69"/>
      <c r="B1483" s="69"/>
      <c r="C1483" s="69"/>
      <c r="D1483" s="69"/>
      <c r="E1483" s="69" t="s">
        <v>13166</v>
      </c>
      <c r="F1483" s="69"/>
      <c r="G1483" s="69"/>
      <c r="H1483" s="69"/>
      <c r="I1483" s="69"/>
      <c r="J1483" s="69"/>
      <c r="K1483" s="69"/>
      <c r="L1483" s="69" t="s">
        <v>13173</v>
      </c>
      <c r="M1483" s="70">
        <v>23153.32</v>
      </c>
      <c r="N1483" s="69"/>
      <c r="O1483" s="69"/>
      <c r="P1483" s="69" t="s">
        <v>1483</v>
      </c>
      <c r="Q1483" s="69" t="s">
        <v>2136</v>
      </c>
      <c r="R1483" s="69"/>
      <c r="S1483" s="70">
        <v>23153.32</v>
      </c>
      <c r="T1483" s="70"/>
      <c r="U1483" s="69" t="s">
        <v>1795</v>
      </c>
      <c r="V1483" s="73">
        <v>105</v>
      </c>
      <c r="W1483" s="69" t="s">
        <v>1795</v>
      </c>
      <c r="X1483" s="69"/>
      <c r="Y1483" s="70"/>
      <c r="Z1483" s="69">
        <v>0</v>
      </c>
      <c r="AA1483" s="69"/>
      <c r="AB1483" s="69" t="s">
        <v>997</v>
      </c>
      <c r="AC1483" s="69"/>
    </row>
    <row r="1484" spans="1:29" x14ac:dyDescent="0.25">
      <c r="A1484" s="69"/>
      <c r="B1484" s="69"/>
      <c r="C1484" s="69"/>
      <c r="D1484" s="69"/>
      <c r="E1484" s="69" t="s">
        <v>13166</v>
      </c>
      <c r="F1484" s="69"/>
      <c r="G1484" s="69"/>
      <c r="H1484" s="69"/>
      <c r="I1484" s="69"/>
      <c r="J1484" s="69"/>
      <c r="K1484" s="69"/>
      <c r="L1484" s="69" t="s">
        <v>13174</v>
      </c>
      <c r="M1484" s="70">
        <v>1441.45</v>
      </c>
      <c r="N1484" s="69"/>
      <c r="O1484" s="69"/>
      <c r="P1484" s="69" t="s">
        <v>1483</v>
      </c>
      <c r="Q1484" s="69" t="s">
        <v>2136</v>
      </c>
      <c r="R1484" s="69"/>
      <c r="S1484" s="70">
        <v>1441.45</v>
      </c>
      <c r="T1484" s="70"/>
      <c r="U1484" s="69" t="s">
        <v>1795</v>
      </c>
      <c r="V1484" s="73">
        <v>105</v>
      </c>
      <c r="W1484" s="69" t="s">
        <v>1795</v>
      </c>
      <c r="X1484" s="69"/>
      <c r="Y1484" s="70"/>
      <c r="Z1484" s="69">
        <v>0</v>
      </c>
      <c r="AA1484" s="69"/>
      <c r="AB1484" s="69" t="s">
        <v>1191</v>
      </c>
      <c r="AC1484" s="69"/>
    </row>
    <row r="1485" spans="1:29" x14ac:dyDescent="0.25">
      <c r="A1485" s="69"/>
      <c r="B1485" s="69"/>
      <c r="C1485" s="69"/>
      <c r="D1485" s="69"/>
      <c r="E1485" s="69" t="s">
        <v>13166</v>
      </c>
      <c r="F1485" s="69"/>
      <c r="G1485" s="69"/>
      <c r="H1485" s="69"/>
      <c r="I1485" s="69"/>
      <c r="J1485" s="69"/>
      <c r="K1485" s="69"/>
      <c r="L1485" s="69" t="s">
        <v>13175</v>
      </c>
      <c r="M1485" s="70">
        <v>86.98</v>
      </c>
      <c r="N1485" s="69"/>
      <c r="O1485" s="69"/>
      <c r="P1485" s="69" t="s">
        <v>1483</v>
      </c>
      <c r="Q1485" s="69" t="s">
        <v>2136</v>
      </c>
      <c r="R1485" s="69"/>
      <c r="S1485" s="70">
        <v>86.98</v>
      </c>
      <c r="T1485" s="70"/>
      <c r="U1485" s="69" t="s">
        <v>1795</v>
      </c>
      <c r="V1485" s="73">
        <v>105</v>
      </c>
      <c r="W1485" s="69" t="s">
        <v>1795</v>
      </c>
      <c r="X1485" s="69"/>
      <c r="Y1485" s="70"/>
      <c r="Z1485" s="69">
        <v>0</v>
      </c>
      <c r="AA1485" s="69"/>
      <c r="AB1485" s="69" t="s">
        <v>1191</v>
      </c>
      <c r="AC1485" s="69"/>
    </row>
    <row r="1486" spans="1:29" x14ac:dyDescent="0.25">
      <c r="A1486" s="69"/>
      <c r="B1486" s="69"/>
      <c r="C1486" s="69"/>
      <c r="D1486" s="69"/>
      <c r="E1486" s="69" t="s">
        <v>13177</v>
      </c>
      <c r="F1486" s="69"/>
      <c r="G1486" s="69"/>
      <c r="H1486" s="69"/>
      <c r="I1486" s="69"/>
      <c r="J1486" s="69"/>
      <c r="K1486" s="69"/>
      <c r="L1486" s="69" t="s">
        <v>13176</v>
      </c>
      <c r="M1486" s="70">
        <v>12923.19</v>
      </c>
      <c r="N1486" s="69"/>
      <c r="O1486" s="69"/>
      <c r="P1486" s="69" t="s">
        <v>1188</v>
      </c>
      <c r="Q1486" s="69" t="s">
        <v>1217</v>
      </c>
      <c r="R1486" s="69"/>
      <c r="S1486" s="70">
        <v>12923.19</v>
      </c>
      <c r="T1486" s="70"/>
      <c r="U1486" s="69" t="s">
        <v>2136</v>
      </c>
      <c r="V1486" s="73">
        <v>93</v>
      </c>
      <c r="W1486" s="69" t="s">
        <v>2136</v>
      </c>
      <c r="X1486" s="69"/>
      <c r="Y1486" s="70"/>
      <c r="Z1486" s="69">
        <v>0</v>
      </c>
      <c r="AA1486" s="69"/>
      <c r="AB1486" s="69" t="s">
        <v>997</v>
      </c>
      <c r="AC1486" s="69"/>
    </row>
    <row r="1487" spans="1:29" x14ac:dyDescent="0.25">
      <c r="A1487" s="69"/>
      <c r="B1487" s="69"/>
      <c r="C1487" s="69"/>
      <c r="D1487" s="69"/>
      <c r="E1487" s="69" t="s">
        <v>13177</v>
      </c>
      <c r="F1487" s="69"/>
      <c r="G1487" s="69"/>
      <c r="H1487" s="69"/>
      <c r="I1487" s="69"/>
      <c r="J1487" s="69"/>
      <c r="K1487" s="69"/>
      <c r="L1487" s="69" t="s">
        <v>13178</v>
      </c>
      <c r="M1487" s="70">
        <v>4836.68</v>
      </c>
      <c r="N1487" s="69"/>
      <c r="O1487" s="69"/>
      <c r="P1487" s="69" t="s">
        <v>1188</v>
      </c>
      <c r="Q1487" s="69" t="s">
        <v>1217</v>
      </c>
      <c r="R1487" s="69"/>
      <c r="S1487" s="70">
        <v>4836.68</v>
      </c>
      <c r="T1487" s="70"/>
      <c r="U1487" s="69" t="s">
        <v>2136</v>
      </c>
      <c r="V1487" s="73">
        <v>93</v>
      </c>
      <c r="W1487" s="69" t="s">
        <v>2136</v>
      </c>
      <c r="X1487" s="69"/>
      <c r="Y1487" s="70"/>
      <c r="Z1487" s="69">
        <v>0</v>
      </c>
      <c r="AA1487" s="69"/>
      <c r="AB1487" s="69" t="s">
        <v>997</v>
      </c>
      <c r="AC1487" s="69"/>
    </row>
    <row r="1488" spans="1:29" x14ac:dyDescent="0.25">
      <c r="A1488" s="69"/>
      <c r="B1488" s="69"/>
      <c r="C1488" s="69"/>
      <c r="D1488" s="69"/>
      <c r="E1488" s="69" t="s">
        <v>13177</v>
      </c>
      <c r="F1488" s="69"/>
      <c r="G1488" s="69"/>
      <c r="H1488" s="69"/>
      <c r="I1488" s="69"/>
      <c r="J1488" s="69"/>
      <c r="K1488" s="69"/>
      <c r="L1488" s="69" t="s">
        <v>13179</v>
      </c>
      <c r="M1488" s="70">
        <v>909.9</v>
      </c>
      <c r="N1488" s="69"/>
      <c r="O1488" s="69"/>
      <c r="P1488" s="69" t="s">
        <v>1188</v>
      </c>
      <c r="Q1488" s="69" t="s">
        <v>1217</v>
      </c>
      <c r="R1488" s="69"/>
      <c r="S1488" s="70">
        <v>909.9</v>
      </c>
      <c r="T1488" s="70"/>
      <c r="U1488" s="69" t="s">
        <v>2136</v>
      </c>
      <c r="V1488" s="73">
        <v>93</v>
      </c>
      <c r="W1488" s="69" t="s">
        <v>2136</v>
      </c>
      <c r="X1488" s="69"/>
      <c r="Y1488" s="70"/>
      <c r="Z1488" s="69">
        <v>0</v>
      </c>
      <c r="AA1488" s="69"/>
      <c r="AB1488" s="69" t="s">
        <v>997</v>
      </c>
      <c r="AC1488" s="69"/>
    </row>
    <row r="1489" spans="1:29" x14ac:dyDescent="0.25">
      <c r="A1489" s="69"/>
      <c r="B1489" s="69"/>
      <c r="C1489" s="69"/>
      <c r="D1489" s="69"/>
      <c r="E1489" s="69" t="s">
        <v>13177</v>
      </c>
      <c r="F1489" s="69"/>
      <c r="G1489" s="69"/>
      <c r="H1489" s="69"/>
      <c r="I1489" s="69"/>
      <c r="J1489" s="69"/>
      <c r="K1489" s="69"/>
      <c r="L1489" s="69" t="s">
        <v>13180</v>
      </c>
      <c r="M1489" s="70">
        <v>14992.91</v>
      </c>
      <c r="N1489" s="69"/>
      <c r="O1489" s="69"/>
      <c r="P1489" s="69" t="s">
        <v>1188</v>
      </c>
      <c r="Q1489" s="69" t="s">
        <v>1217</v>
      </c>
      <c r="R1489" s="69"/>
      <c r="S1489" s="70">
        <v>14992.91</v>
      </c>
      <c r="T1489" s="70"/>
      <c r="U1489" s="69" t="s">
        <v>2136</v>
      </c>
      <c r="V1489" s="73">
        <v>93</v>
      </c>
      <c r="W1489" s="69" t="s">
        <v>2136</v>
      </c>
      <c r="X1489" s="69"/>
      <c r="Y1489" s="70"/>
      <c r="Z1489" s="69">
        <v>0</v>
      </c>
      <c r="AA1489" s="69"/>
      <c r="AB1489" s="69" t="s">
        <v>997</v>
      </c>
      <c r="AC1489" s="69"/>
    </row>
    <row r="1490" spans="1:29" x14ac:dyDescent="0.25">
      <c r="A1490" s="69"/>
      <c r="B1490" s="69"/>
      <c r="C1490" s="69"/>
      <c r="D1490" s="69"/>
      <c r="E1490" s="69" t="s">
        <v>13177</v>
      </c>
      <c r="F1490" s="69"/>
      <c r="G1490" s="69"/>
      <c r="H1490" s="69"/>
      <c r="I1490" s="69"/>
      <c r="J1490" s="69"/>
      <c r="K1490" s="69"/>
      <c r="L1490" s="69" t="s">
        <v>13181</v>
      </c>
      <c r="M1490" s="70">
        <v>3215.19</v>
      </c>
      <c r="N1490" s="69"/>
      <c r="O1490" s="69"/>
      <c r="P1490" s="69" t="s">
        <v>1188</v>
      </c>
      <c r="Q1490" s="69" t="s">
        <v>1217</v>
      </c>
      <c r="R1490" s="69"/>
      <c r="S1490" s="70">
        <v>3215.19</v>
      </c>
      <c r="T1490" s="70"/>
      <c r="U1490" s="69" t="s">
        <v>2136</v>
      </c>
      <c r="V1490" s="73">
        <v>93</v>
      </c>
      <c r="W1490" s="69" t="s">
        <v>2136</v>
      </c>
      <c r="X1490" s="69"/>
      <c r="Y1490" s="70"/>
      <c r="Z1490" s="69">
        <v>0</v>
      </c>
      <c r="AA1490" s="69"/>
      <c r="AB1490" s="69" t="s">
        <v>997</v>
      </c>
      <c r="AC1490" s="69"/>
    </row>
    <row r="1491" spans="1:29" x14ac:dyDescent="0.25">
      <c r="A1491" s="69"/>
      <c r="B1491" s="69"/>
      <c r="C1491" s="69"/>
      <c r="D1491" s="69"/>
      <c r="E1491" s="69" t="s">
        <v>13177</v>
      </c>
      <c r="F1491" s="69"/>
      <c r="G1491" s="69"/>
      <c r="H1491" s="69"/>
      <c r="I1491" s="69"/>
      <c r="J1491" s="69"/>
      <c r="K1491" s="69"/>
      <c r="L1491" s="69" t="s">
        <v>13182</v>
      </c>
      <c r="M1491" s="70">
        <v>66919.600000000006</v>
      </c>
      <c r="N1491" s="69"/>
      <c r="O1491" s="69"/>
      <c r="P1491" s="69" t="s">
        <v>1188</v>
      </c>
      <c r="Q1491" s="69" t="s">
        <v>1217</v>
      </c>
      <c r="R1491" s="69"/>
      <c r="S1491" s="70">
        <v>66919.600000000006</v>
      </c>
      <c r="T1491" s="70"/>
      <c r="U1491" s="69" t="s">
        <v>2136</v>
      </c>
      <c r="V1491" s="73">
        <v>93</v>
      </c>
      <c r="W1491" s="69" t="s">
        <v>2136</v>
      </c>
      <c r="X1491" s="69"/>
      <c r="Y1491" s="70"/>
      <c r="Z1491" s="69">
        <v>0</v>
      </c>
      <c r="AA1491" s="69"/>
      <c r="AB1491" s="69" t="s">
        <v>967</v>
      </c>
      <c r="AC1491" s="69"/>
    </row>
    <row r="1492" spans="1:29" x14ac:dyDescent="0.25">
      <c r="A1492" s="69"/>
      <c r="B1492" s="69"/>
      <c r="C1492" s="69"/>
      <c r="D1492" s="69"/>
      <c r="E1492" s="69" t="s">
        <v>13177</v>
      </c>
      <c r="F1492" s="69"/>
      <c r="G1492" s="69"/>
      <c r="H1492" s="69"/>
      <c r="I1492" s="69"/>
      <c r="J1492" s="69"/>
      <c r="K1492" s="69"/>
      <c r="L1492" s="69" t="s">
        <v>13183</v>
      </c>
      <c r="M1492" s="70">
        <v>89.42</v>
      </c>
      <c r="N1492" s="69"/>
      <c r="O1492" s="69"/>
      <c r="P1492" s="69" t="s">
        <v>1188</v>
      </c>
      <c r="Q1492" s="69" t="s">
        <v>1217</v>
      </c>
      <c r="R1492" s="69"/>
      <c r="S1492" s="70">
        <v>89.42</v>
      </c>
      <c r="T1492" s="70"/>
      <c r="U1492" s="69" t="s">
        <v>2136</v>
      </c>
      <c r="V1492" s="73">
        <v>93</v>
      </c>
      <c r="W1492" s="69" t="s">
        <v>2136</v>
      </c>
      <c r="X1492" s="69"/>
      <c r="Y1492" s="70"/>
      <c r="Z1492" s="69">
        <v>0</v>
      </c>
      <c r="AA1492" s="69"/>
      <c r="AB1492" s="69" t="s">
        <v>1191</v>
      </c>
      <c r="AC1492" s="69"/>
    </row>
    <row r="1493" spans="1:29" x14ac:dyDescent="0.25">
      <c r="A1493" s="69"/>
      <c r="B1493" s="69"/>
      <c r="C1493" s="69"/>
      <c r="D1493" s="69"/>
      <c r="E1493" s="69" t="s">
        <v>13185</v>
      </c>
      <c r="F1493" s="69"/>
      <c r="G1493" s="69"/>
      <c r="H1493" s="69"/>
      <c r="I1493" s="69"/>
      <c r="J1493" s="69"/>
      <c r="K1493" s="69"/>
      <c r="L1493" s="69" t="s">
        <v>13184</v>
      </c>
      <c r="M1493" s="70">
        <v>10129</v>
      </c>
      <c r="N1493" s="69"/>
      <c r="O1493" s="69"/>
      <c r="P1493" s="69" t="s">
        <v>1038</v>
      </c>
      <c r="Q1493" s="69" t="s">
        <v>1051</v>
      </c>
      <c r="R1493" s="69"/>
      <c r="S1493" s="70">
        <v>10129</v>
      </c>
      <c r="T1493" s="70"/>
      <c r="U1493" s="69" t="s">
        <v>1051</v>
      </c>
      <c r="V1493" s="73">
        <v>37</v>
      </c>
      <c r="W1493" s="69" t="s">
        <v>1051</v>
      </c>
      <c r="X1493" s="69"/>
      <c r="Y1493" s="70"/>
      <c r="Z1493" s="69">
        <v>0</v>
      </c>
      <c r="AA1493" s="69"/>
      <c r="AB1493" s="69" t="s">
        <v>997</v>
      </c>
      <c r="AC1493" s="69"/>
    </row>
    <row r="1494" spans="1:29" x14ac:dyDescent="0.25">
      <c r="A1494" s="69"/>
      <c r="B1494" s="69"/>
      <c r="C1494" s="69"/>
      <c r="D1494" s="69"/>
      <c r="E1494" s="69" t="s">
        <v>13177</v>
      </c>
      <c r="F1494" s="69"/>
      <c r="G1494" s="69"/>
      <c r="H1494" s="69"/>
      <c r="I1494" s="69"/>
      <c r="J1494" s="69"/>
      <c r="K1494" s="69"/>
      <c r="L1494" s="69" t="s">
        <v>13186</v>
      </c>
      <c r="M1494" s="70">
        <v>11920</v>
      </c>
      <c r="N1494" s="69"/>
      <c r="O1494" s="69"/>
      <c r="P1494" s="69" t="s">
        <v>1188</v>
      </c>
      <c r="Q1494" s="69" t="s">
        <v>1217</v>
      </c>
      <c r="R1494" s="69"/>
      <c r="S1494" s="70">
        <v>11920</v>
      </c>
      <c r="T1494" s="70"/>
      <c r="U1494" s="69" t="s">
        <v>2136</v>
      </c>
      <c r="V1494" s="73">
        <v>93</v>
      </c>
      <c r="W1494" s="69" t="s">
        <v>2136</v>
      </c>
      <c r="X1494" s="69"/>
      <c r="Y1494" s="70"/>
      <c r="Z1494" s="69">
        <v>0</v>
      </c>
      <c r="AA1494" s="69"/>
      <c r="AB1494" s="69" t="s">
        <v>997</v>
      </c>
      <c r="AC1494" s="69"/>
    </row>
    <row r="1495" spans="1:29" x14ac:dyDescent="0.25">
      <c r="A1495" s="69"/>
      <c r="B1495" s="69"/>
      <c r="C1495" s="69"/>
      <c r="D1495" s="69"/>
      <c r="E1495" s="69" t="s">
        <v>13185</v>
      </c>
      <c r="F1495" s="69"/>
      <c r="G1495" s="69"/>
      <c r="H1495" s="69"/>
      <c r="I1495" s="69"/>
      <c r="J1495" s="69"/>
      <c r="K1495" s="69"/>
      <c r="L1495" s="69" t="s">
        <v>13187</v>
      </c>
      <c r="M1495" s="70">
        <v>1202.3800000000001</v>
      </c>
      <c r="N1495" s="69"/>
      <c r="O1495" s="69"/>
      <c r="P1495" s="69" t="s">
        <v>1038</v>
      </c>
      <c r="Q1495" s="69" t="s">
        <v>1051</v>
      </c>
      <c r="R1495" s="69"/>
      <c r="S1495" s="70">
        <v>1202.3800000000001</v>
      </c>
      <c r="T1495" s="70"/>
      <c r="U1495" s="69" t="s">
        <v>1051</v>
      </c>
      <c r="V1495" s="73">
        <v>37</v>
      </c>
      <c r="W1495" s="69" t="s">
        <v>1051</v>
      </c>
      <c r="X1495" s="69"/>
      <c r="Y1495" s="70"/>
      <c r="Z1495" s="69">
        <v>0</v>
      </c>
      <c r="AA1495" s="69"/>
      <c r="AB1495" s="69" t="s">
        <v>1191</v>
      </c>
      <c r="AC1495" s="69"/>
    </row>
    <row r="1496" spans="1:29" x14ac:dyDescent="0.25">
      <c r="A1496" s="69"/>
      <c r="B1496" s="69"/>
      <c r="C1496" s="69"/>
      <c r="D1496" s="69"/>
      <c r="E1496" s="69" t="s">
        <v>13185</v>
      </c>
      <c r="F1496" s="69"/>
      <c r="G1496" s="69"/>
      <c r="H1496" s="69"/>
      <c r="I1496" s="69"/>
      <c r="J1496" s="69"/>
      <c r="K1496" s="69"/>
      <c r="L1496" s="69" t="s">
        <v>13188</v>
      </c>
      <c r="M1496" s="70">
        <v>187.2</v>
      </c>
      <c r="N1496" s="69"/>
      <c r="O1496" s="69"/>
      <c r="P1496" s="69" t="s">
        <v>1038</v>
      </c>
      <c r="Q1496" s="69" t="s">
        <v>1051</v>
      </c>
      <c r="R1496" s="69"/>
      <c r="S1496" s="70">
        <v>187.2</v>
      </c>
      <c r="T1496" s="70"/>
      <c r="U1496" s="69" t="s">
        <v>1051</v>
      </c>
      <c r="V1496" s="73">
        <v>37</v>
      </c>
      <c r="W1496" s="69" t="s">
        <v>1051</v>
      </c>
      <c r="X1496" s="69"/>
      <c r="Y1496" s="70"/>
      <c r="Z1496" s="69">
        <v>0</v>
      </c>
      <c r="AA1496" s="69"/>
      <c r="AB1496" s="69" t="s">
        <v>1191</v>
      </c>
      <c r="AC1496" s="69"/>
    </row>
    <row r="1497" spans="1:29" x14ac:dyDescent="0.25">
      <c r="A1497" s="69"/>
      <c r="B1497" s="69"/>
      <c r="C1497" s="69"/>
      <c r="D1497" s="69"/>
      <c r="E1497" s="69" t="s">
        <v>13185</v>
      </c>
      <c r="F1497" s="69"/>
      <c r="G1497" s="69"/>
      <c r="H1497" s="69"/>
      <c r="I1497" s="69"/>
      <c r="J1497" s="69"/>
      <c r="K1497" s="69"/>
      <c r="L1497" s="69" t="s">
        <v>13189</v>
      </c>
      <c r="M1497" s="70">
        <v>2778.3</v>
      </c>
      <c r="N1497" s="69"/>
      <c r="O1497" s="69"/>
      <c r="P1497" s="69" t="s">
        <v>1038</v>
      </c>
      <c r="Q1497" s="69" t="s">
        <v>1051</v>
      </c>
      <c r="R1497" s="69"/>
      <c r="S1497" s="70">
        <v>2778.3</v>
      </c>
      <c r="T1497" s="70"/>
      <c r="U1497" s="69"/>
      <c r="V1497" s="69"/>
      <c r="W1497" s="69" t="s">
        <v>1051</v>
      </c>
      <c r="X1497" s="69"/>
      <c r="Y1497" s="70"/>
      <c r="Z1497" s="69">
        <v>0</v>
      </c>
      <c r="AA1497" s="69"/>
      <c r="AB1497" s="69" t="s">
        <v>997</v>
      </c>
      <c r="AC1497" s="69"/>
    </row>
    <row r="1498" spans="1:29" x14ac:dyDescent="0.25">
      <c r="A1498" s="69"/>
      <c r="B1498" s="69"/>
      <c r="C1498" s="69"/>
      <c r="D1498" s="69"/>
      <c r="E1498" s="69" t="s">
        <v>13185</v>
      </c>
      <c r="F1498" s="69"/>
      <c r="G1498" s="69"/>
      <c r="H1498" s="69"/>
      <c r="I1498" s="69"/>
      <c r="J1498" s="69"/>
      <c r="K1498" s="69"/>
      <c r="L1498" s="69" t="s">
        <v>13190</v>
      </c>
      <c r="M1498" s="70">
        <v>401.5</v>
      </c>
      <c r="N1498" s="69"/>
      <c r="O1498" s="69"/>
      <c r="P1498" s="69" t="s">
        <v>1038</v>
      </c>
      <c r="Q1498" s="69" t="s">
        <v>1051</v>
      </c>
      <c r="R1498" s="69"/>
      <c r="S1498" s="70">
        <v>401.5</v>
      </c>
      <c r="T1498" s="70"/>
      <c r="U1498" s="69" t="s">
        <v>1051</v>
      </c>
      <c r="V1498" s="73">
        <v>37</v>
      </c>
      <c r="W1498" s="69" t="s">
        <v>1051</v>
      </c>
      <c r="X1498" s="69"/>
      <c r="Y1498" s="70"/>
      <c r="Z1498" s="69">
        <v>0</v>
      </c>
      <c r="AA1498" s="69"/>
      <c r="AB1498" s="69" t="s">
        <v>1191</v>
      </c>
      <c r="AC1498" s="69"/>
    </row>
    <row r="1499" spans="1:29" x14ac:dyDescent="0.25">
      <c r="A1499" s="69"/>
      <c r="B1499" s="69"/>
      <c r="C1499" s="69"/>
      <c r="D1499" s="69"/>
      <c r="E1499" s="69" t="s">
        <v>13185</v>
      </c>
      <c r="F1499" s="69"/>
      <c r="G1499" s="69"/>
      <c r="H1499" s="69"/>
      <c r="I1499" s="69"/>
      <c r="J1499" s="69"/>
      <c r="K1499" s="69"/>
      <c r="L1499" s="69" t="s">
        <v>13191</v>
      </c>
      <c r="M1499" s="70">
        <v>916</v>
      </c>
      <c r="N1499" s="69"/>
      <c r="O1499" s="69"/>
      <c r="P1499" s="69" t="s">
        <v>1038</v>
      </c>
      <c r="Q1499" s="69" t="s">
        <v>1051</v>
      </c>
      <c r="R1499" s="69"/>
      <c r="S1499" s="70">
        <v>916</v>
      </c>
      <c r="T1499" s="70"/>
      <c r="U1499" s="69" t="s">
        <v>1051</v>
      </c>
      <c r="V1499" s="73">
        <v>37</v>
      </c>
      <c r="W1499" s="69" t="s">
        <v>1051</v>
      </c>
      <c r="X1499" s="69"/>
      <c r="Y1499" s="70"/>
      <c r="Z1499" s="69">
        <v>0</v>
      </c>
      <c r="AA1499" s="69"/>
      <c r="AB1499" s="69" t="s">
        <v>967</v>
      </c>
      <c r="AC1499" s="69"/>
    </row>
    <row r="1500" spans="1:29" x14ac:dyDescent="0.25">
      <c r="A1500" s="69"/>
      <c r="B1500" s="69"/>
      <c r="C1500" s="69"/>
      <c r="D1500" s="69"/>
      <c r="E1500" s="69" t="s">
        <v>13193</v>
      </c>
      <c r="F1500" s="69"/>
      <c r="G1500" s="69"/>
      <c r="H1500" s="69"/>
      <c r="I1500" s="69"/>
      <c r="J1500" s="69"/>
      <c r="K1500" s="69"/>
      <c r="L1500" s="69" t="s">
        <v>13192</v>
      </c>
      <c r="M1500" s="70">
        <v>121.68</v>
      </c>
      <c r="N1500" s="69"/>
      <c r="O1500" s="69"/>
      <c r="P1500" s="69" t="s">
        <v>1685</v>
      </c>
      <c r="Q1500" s="69" t="s">
        <v>1804</v>
      </c>
      <c r="R1500" s="69"/>
      <c r="S1500" s="70">
        <v>121.68</v>
      </c>
      <c r="T1500" s="70"/>
      <c r="U1500" s="69" t="s">
        <v>1106</v>
      </c>
      <c r="V1500" s="73">
        <v>103</v>
      </c>
      <c r="W1500" s="69" t="s">
        <v>1106</v>
      </c>
      <c r="X1500" s="69"/>
      <c r="Y1500" s="70"/>
      <c r="Z1500" s="69">
        <v>0</v>
      </c>
      <c r="AA1500" s="69"/>
      <c r="AB1500" s="69" t="s">
        <v>1191</v>
      </c>
      <c r="AC1500" s="69"/>
    </row>
    <row r="1501" spans="1:29" x14ac:dyDescent="0.25">
      <c r="A1501" s="69"/>
      <c r="B1501" s="69"/>
      <c r="C1501" s="69"/>
      <c r="D1501" s="69"/>
      <c r="E1501" s="69" t="s">
        <v>13193</v>
      </c>
      <c r="F1501" s="69"/>
      <c r="G1501" s="69"/>
      <c r="H1501" s="69"/>
      <c r="I1501" s="69"/>
      <c r="J1501" s="69"/>
      <c r="K1501" s="69"/>
      <c r="L1501" s="69" t="s">
        <v>13194</v>
      </c>
      <c r="M1501" s="70">
        <v>3499.68</v>
      </c>
      <c r="N1501" s="69"/>
      <c r="O1501" s="69"/>
      <c r="P1501" s="69" t="s">
        <v>1685</v>
      </c>
      <c r="Q1501" s="69" t="s">
        <v>1804</v>
      </c>
      <c r="R1501" s="69"/>
      <c r="S1501" s="70">
        <v>3499.68</v>
      </c>
      <c r="T1501" s="70"/>
      <c r="U1501" s="69" t="s">
        <v>1106</v>
      </c>
      <c r="V1501" s="73">
        <v>103</v>
      </c>
      <c r="W1501" s="69" t="s">
        <v>1106</v>
      </c>
      <c r="X1501" s="69"/>
      <c r="Y1501" s="70"/>
      <c r="Z1501" s="69">
        <v>0</v>
      </c>
      <c r="AA1501" s="69"/>
      <c r="AB1501" s="69" t="s">
        <v>967</v>
      </c>
      <c r="AC1501" s="69"/>
    </row>
    <row r="1502" spans="1:29" x14ac:dyDescent="0.25">
      <c r="A1502" s="69"/>
      <c r="B1502" s="69"/>
      <c r="C1502" s="69"/>
      <c r="D1502" s="69"/>
      <c r="E1502" s="69" t="s">
        <v>13196</v>
      </c>
      <c r="F1502" s="69"/>
      <c r="G1502" s="69"/>
      <c r="H1502" s="69"/>
      <c r="I1502" s="69"/>
      <c r="J1502" s="69"/>
      <c r="K1502" s="69"/>
      <c r="L1502" s="69" t="s">
        <v>13195</v>
      </c>
      <c r="M1502" s="70">
        <v>4253.8900000000003</v>
      </c>
      <c r="N1502" s="69"/>
      <c r="O1502" s="69"/>
      <c r="P1502" s="69" t="s">
        <v>1194</v>
      </c>
      <c r="Q1502" s="69" t="s">
        <v>1106</v>
      </c>
      <c r="R1502" s="69"/>
      <c r="S1502" s="70">
        <v>4253.8900000000003</v>
      </c>
      <c r="T1502" s="70"/>
      <c r="U1502" s="69" t="s">
        <v>1106</v>
      </c>
      <c r="V1502" s="73">
        <v>101</v>
      </c>
      <c r="W1502" s="69" t="s">
        <v>1106</v>
      </c>
      <c r="X1502" s="69"/>
      <c r="Y1502" s="70"/>
      <c r="Z1502" s="69">
        <v>0</v>
      </c>
      <c r="AA1502" s="69"/>
      <c r="AB1502" s="69" t="s">
        <v>997</v>
      </c>
      <c r="AC1502" s="69"/>
    </row>
    <row r="1503" spans="1:29" x14ac:dyDescent="0.25">
      <c r="A1503" s="69"/>
      <c r="B1503" s="69"/>
      <c r="C1503" s="69"/>
      <c r="D1503" s="69"/>
      <c r="E1503" s="69" t="s">
        <v>13198</v>
      </c>
      <c r="F1503" s="69"/>
      <c r="G1503" s="69"/>
      <c r="H1503" s="69"/>
      <c r="I1503" s="69"/>
      <c r="J1503" s="69"/>
      <c r="K1503" s="69"/>
      <c r="L1503" s="69" t="s">
        <v>13197</v>
      </c>
      <c r="M1503" s="70">
        <v>2809.6</v>
      </c>
      <c r="N1503" s="69"/>
      <c r="O1503" s="69"/>
      <c r="P1503" s="69" t="s">
        <v>2042</v>
      </c>
      <c r="Q1503" s="69" t="s">
        <v>2298</v>
      </c>
      <c r="R1503" s="69"/>
      <c r="S1503" s="70">
        <v>2809.6</v>
      </c>
      <c r="T1503" s="70"/>
      <c r="U1503" s="69" t="s">
        <v>1552</v>
      </c>
      <c r="V1503" s="73">
        <v>90</v>
      </c>
      <c r="W1503" s="69" t="s">
        <v>1552</v>
      </c>
      <c r="X1503" s="69"/>
      <c r="Y1503" s="70"/>
      <c r="Z1503" s="69">
        <v>0</v>
      </c>
      <c r="AA1503" s="69"/>
      <c r="AB1503" s="69" t="s">
        <v>1191</v>
      </c>
      <c r="AC1503" s="69"/>
    </row>
    <row r="1504" spans="1:29" x14ac:dyDescent="0.25">
      <c r="A1504" s="69"/>
      <c r="B1504" s="69"/>
      <c r="C1504" s="69"/>
      <c r="D1504" s="69"/>
      <c r="E1504" s="69" t="s">
        <v>13200</v>
      </c>
      <c r="F1504" s="69"/>
      <c r="G1504" s="69"/>
      <c r="H1504" s="69"/>
      <c r="I1504" s="69"/>
      <c r="J1504" s="69"/>
      <c r="K1504" s="69"/>
      <c r="L1504" s="69" t="s">
        <v>13199</v>
      </c>
      <c r="M1504" s="70">
        <v>3979.79</v>
      </c>
      <c r="N1504" s="69"/>
      <c r="O1504" s="69"/>
      <c r="P1504" s="69" t="s">
        <v>2042</v>
      </c>
      <c r="Q1504" s="69" t="s">
        <v>1547</v>
      </c>
      <c r="R1504" s="69"/>
      <c r="S1504" s="70">
        <v>3979.79</v>
      </c>
      <c r="T1504" s="70"/>
      <c r="U1504" s="69" t="s">
        <v>1552</v>
      </c>
      <c r="V1504" s="73">
        <v>90</v>
      </c>
      <c r="W1504" s="69" t="s">
        <v>1552</v>
      </c>
      <c r="X1504" s="69"/>
      <c r="Y1504" s="70"/>
      <c r="Z1504" s="69">
        <v>0</v>
      </c>
      <c r="AA1504" s="69"/>
      <c r="AB1504" s="69" t="s">
        <v>997</v>
      </c>
      <c r="AC1504" s="69"/>
    </row>
    <row r="1505" spans="1:29" x14ac:dyDescent="0.25">
      <c r="A1505" s="69"/>
      <c r="B1505" s="69"/>
      <c r="C1505" s="69"/>
      <c r="D1505" s="69"/>
      <c r="E1505" s="69" t="s">
        <v>13202</v>
      </c>
      <c r="F1505" s="69"/>
      <c r="G1505" s="69"/>
      <c r="H1505" s="69"/>
      <c r="I1505" s="69"/>
      <c r="J1505" s="69"/>
      <c r="K1505" s="69"/>
      <c r="L1505" s="69" t="s">
        <v>13201</v>
      </c>
      <c r="M1505" s="70">
        <v>2441.8200000000002</v>
      </c>
      <c r="N1505" s="69"/>
      <c r="O1505" s="69"/>
      <c r="P1505" s="69" t="s">
        <v>1706</v>
      </c>
      <c r="Q1505" s="69" t="s">
        <v>1751</v>
      </c>
      <c r="R1505" s="69"/>
      <c r="S1505" s="70">
        <v>2441.8200000000002</v>
      </c>
      <c r="T1505" s="70"/>
      <c r="U1505" s="69" t="s">
        <v>1751</v>
      </c>
      <c r="V1505" s="73">
        <v>96</v>
      </c>
      <c r="W1505" s="69" t="s">
        <v>1751</v>
      </c>
      <c r="X1505" s="69"/>
      <c r="Y1505" s="70"/>
      <c r="Z1505" s="69">
        <v>0</v>
      </c>
      <c r="AA1505" s="69"/>
      <c r="AB1505" s="69" t="s">
        <v>967</v>
      </c>
      <c r="AC1505" s="69"/>
    </row>
    <row r="1506" spans="1:29" x14ac:dyDescent="0.25">
      <c r="A1506" s="69"/>
      <c r="B1506" s="69"/>
      <c r="C1506" s="69"/>
      <c r="D1506" s="69"/>
      <c r="E1506" s="69" t="s">
        <v>13204</v>
      </c>
      <c r="F1506" s="69"/>
      <c r="G1506" s="69"/>
      <c r="H1506" s="69"/>
      <c r="I1506" s="69"/>
      <c r="J1506" s="69"/>
      <c r="K1506" s="69"/>
      <c r="L1506" s="69" t="s">
        <v>13203</v>
      </c>
      <c r="M1506" s="70">
        <v>1834.51</v>
      </c>
      <c r="N1506" s="69"/>
      <c r="O1506" s="69"/>
      <c r="P1506" s="69" t="s">
        <v>2065</v>
      </c>
      <c r="Q1506" s="69"/>
      <c r="R1506" s="69"/>
      <c r="S1506" s="70">
        <v>1834.51</v>
      </c>
      <c r="T1506" s="70"/>
      <c r="U1506" s="69" t="s">
        <v>1552</v>
      </c>
      <c r="V1506" s="73">
        <v>113</v>
      </c>
      <c r="W1506" s="69" t="s">
        <v>1552</v>
      </c>
      <c r="X1506" s="69"/>
      <c r="Y1506" s="70"/>
      <c r="Z1506" s="69">
        <v>0</v>
      </c>
      <c r="AA1506" s="69"/>
      <c r="AB1506" s="69" t="s">
        <v>967</v>
      </c>
      <c r="AC1506" s="69"/>
    </row>
    <row r="1507" spans="1:29" x14ac:dyDescent="0.25">
      <c r="A1507" s="69"/>
      <c r="B1507" s="69"/>
      <c r="C1507" s="69"/>
      <c r="D1507" s="69"/>
      <c r="E1507" s="69" t="s">
        <v>13206</v>
      </c>
      <c r="F1507" s="69"/>
      <c r="G1507" s="69"/>
      <c r="H1507" s="69"/>
      <c r="I1507" s="69"/>
      <c r="J1507" s="69"/>
      <c r="K1507" s="69"/>
      <c r="L1507" s="69" t="s">
        <v>13205</v>
      </c>
      <c r="M1507" s="70">
        <v>9142.01</v>
      </c>
      <c r="N1507" s="69"/>
      <c r="O1507" s="69"/>
      <c r="P1507" s="69" t="s">
        <v>1051</v>
      </c>
      <c r="Q1507" s="69"/>
      <c r="R1507" s="69"/>
      <c r="S1507" s="70">
        <v>9142.01</v>
      </c>
      <c r="T1507" s="70"/>
      <c r="U1507" s="69" t="s">
        <v>2277</v>
      </c>
      <c r="V1507" s="73">
        <v>103</v>
      </c>
      <c r="W1507" s="69" t="s">
        <v>2277</v>
      </c>
      <c r="X1507" s="69"/>
      <c r="Y1507" s="70"/>
      <c r="Z1507" s="69">
        <v>0</v>
      </c>
      <c r="AA1507" s="69"/>
      <c r="AB1507" s="69" t="s">
        <v>967</v>
      </c>
      <c r="AC1507" s="69"/>
    </row>
    <row r="1508" spans="1:29" x14ac:dyDescent="0.25">
      <c r="A1508" s="69"/>
      <c r="B1508" s="69"/>
      <c r="C1508" s="69"/>
      <c r="D1508" s="69"/>
      <c r="E1508" s="69" t="s">
        <v>13208</v>
      </c>
      <c r="F1508" s="69"/>
      <c r="G1508" s="69"/>
      <c r="H1508" s="69"/>
      <c r="I1508" s="69"/>
      <c r="J1508" s="69"/>
      <c r="K1508" s="69"/>
      <c r="L1508" s="69" t="s">
        <v>13207</v>
      </c>
      <c r="M1508" s="70">
        <v>1506.37</v>
      </c>
      <c r="N1508" s="69"/>
      <c r="O1508" s="69"/>
      <c r="P1508" s="69" t="s">
        <v>2124</v>
      </c>
      <c r="Q1508" s="69"/>
      <c r="R1508" s="69"/>
      <c r="S1508" s="70">
        <v>1506.37</v>
      </c>
      <c r="T1508" s="70"/>
      <c r="U1508" s="69" t="s">
        <v>3793</v>
      </c>
      <c r="V1508" s="73">
        <v>104</v>
      </c>
      <c r="W1508" s="69" t="s">
        <v>3793</v>
      </c>
      <c r="X1508" s="69"/>
      <c r="Y1508" s="70"/>
      <c r="Z1508" s="69">
        <v>0</v>
      </c>
      <c r="AA1508" s="69"/>
      <c r="AB1508" s="69" t="s">
        <v>967</v>
      </c>
      <c r="AC1508" s="69"/>
    </row>
    <row r="1509" spans="1:29" x14ac:dyDescent="0.25">
      <c r="A1509" s="69"/>
      <c r="B1509" s="69"/>
      <c r="C1509" s="69"/>
      <c r="D1509" s="69"/>
      <c r="E1509" s="69" t="s">
        <v>13210</v>
      </c>
      <c r="F1509" s="69"/>
      <c r="G1509" s="69"/>
      <c r="H1509" s="69"/>
      <c r="I1509" s="69"/>
      <c r="J1509" s="69"/>
      <c r="K1509" s="69"/>
      <c r="L1509" s="69" t="s">
        <v>13209</v>
      </c>
      <c r="M1509" s="70">
        <v>5119.12</v>
      </c>
      <c r="N1509" s="69"/>
      <c r="O1509" s="69"/>
      <c r="P1509" s="69" t="s">
        <v>1097</v>
      </c>
      <c r="Q1509" s="69" t="s">
        <v>3173</v>
      </c>
      <c r="R1509" s="69"/>
      <c r="S1509" s="70">
        <v>5119.12</v>
      </c>
      <c r="T1509" s="70"/>
      <c r="U1509" s="69"/>
      <c r="V1509" s="69"/>
      <c r="W1509" s="69"/>
      <c r="X1509" s="69"/>
      <c r="Y1509" s="70"/>
      <c r="Z1509" s="69">
        <v>0</v>
      </c>
      <c r="AA1509" s="69"/>
      <c r="AB1509" s="69" t="s">
        <v>1191</v>
      </c>
      <c r="AC1509" s="69"/>
    </row>
    <row r="1510" spans="1:29" x14ac:dyDescent="0.25">
      <c r="A1510" s="69"/>
      <c r="B1510" s="69"/>
      <c r="C1510" s="69"/>
      <c r="D1510" s="69"/>
      <c r="E1510" s="69" t="s">
        <v>13210</v>
      </c>
      <c r="F1510" s="69"/>
      <c r="G1510" s="69"/>
      <c r="H1510" s="69"/>
      <c r="I1510" s="69"/>
      <c r="J1510" s="69"/>
      <c r="K1510" s="69"/>
      <c r="L1510" s="69" t="s">
        <v>13211</v>
      </c>
      <c r="M1510" s="70">
        <v>3506.46</v>
      </c>
      <c r="N1510" s="69"/>
      <c r="O1510" s="69"/>
      <c r="P1510" s="69" t="s">
        <v>1097</v>
      </c>
      <c r="Q1510" s="69" t="s">
        <v>3173</v>
      </c>
      <c r="R1510" s="69"/>
      <c r="S1510" s="70">
        <v>3506.46</v>
      </c>
      <c r="T1510" s="70"/>
      <c r="U1510" s="69"/>
      <c r="V1510" s="69"/>
      <c r="W1510" s="69"/>
      <c r="X1510" s="69"/>
      <c r="Y1510" s="70"/>
      <c r="Z1510" s="69">
        <v>0</v>
      </c>
      <c r="AA1510" s="69"/>
      <c r="AB1510" s="69" t="s">
        <v>997</v>
      </c>
      <c r="AC1510" s="69"/>
    </row>
    <row r="1511" spans="1:29" x14ac:dyDescent="0.25">
      <c r="A1511" s="69"/>
      <c r="B1511" s="69"/>
      <c r="C1511" s="69"/>
      <c r="D1511" s="69"/>
      <c r="E1511" s="69" t="s">
        <v>13210</v>
      </c>
      <c r="F1511" s="69"/>
      <c r="G1511" s="69"/>
      <c r="H1511" s="69"/>
      <c r="I1511" s="69"/>
      <c r="J1511" s="69"/>
      <c r="K1511" s="69"/>
      <c r="L1511" s="69" t="s">
        <v>13212</v>
      </c>
      <c r="M1511" s="70">
        <v>13218.24</v>
      </c>
      <c r="N1511" s="69"/>
      <c r="O1511" s="69"/>
      <c r="P1511" s="69" t="s">
        <v>1097</v>
      </c>
      <c r="Q1511" s="69" t="s">
        <v>3173</v>
      </c>
      <c r="R1511" s="69"/>
      <c r="S1511" s="70">
        <v>13218.24</v>
      </c>
      <c r="T1511" s="70"/>
      <c r="U1511" s="69"/>
      <c r="V1511" s="69"/>
      <c r="W1511" s="69"/>
      <c r="X1511" s="69"/>
      <c r="Y1511" s="70"/>
      <c r="Z1511" s="69">
        <v>0</v>
      </c>
      <c r="AA1511" s="69"/>
      <c r="AB1511" s="69" t="s">
        <v>997</v>
      </c>
      <c r="AC1511" s="69"/>
    </row>
    <row r="1512" spans="1:29" x14ac:dyDescent="0.25">
      <c r="A1512" s="69"/>
      <c r="B1512" s="69"/>
      <c r="C1512" s="69"/>
      <c r="D1512" s="69"/>
      <c r="E1512" s="69" t="s">
        <v>13210</v>
      </c>
      <c r="F1512" s="69"/>
      <c r="G1512" s="69"/>
      <c r="H1512" s="69"/>
      <c r="I1512" s="69"/>
      <c r="J1512" s="69"/>
      <c r="K1512" s="69"/>
      <c r="L1512" s="69" t="s">
        <v>13213</v>
      </c>
      <c r="M1512" s="70">
        <v>4345.24</v>
      </c>
      <c r="N1512" s="69"/>
      <c r="O1512" s="69"/>
      <c r="P1512" s="69" t="s">
        <v>1097</v>
      </c>
      <c r="Q1512" s="69" t="s">
        <v>3173</v>
      </c>
      <c r="R1512" s="69"/>
      <c r="S1512" s="70">
        <v>4345.24</v>
      </c>
      <c r="T1512" s="70"/>
      <c r="U1512" s="69"/>
      <c r="V1512" s="69"/>
      <c r="W1512" s="69"/>
      <c r="X1512" s="69"/>
      <c r="Y1512" s="70"/>
      <c r="Z1512" s="69">
        <v>0</v>
      </c>
      <c r="AA1512" s="69"/>
      <c r="AB1512" s="69" t="s">
        <v>997</v>
      </c>
      <c r="AC1512" s="69"/>
    </row>
    <row r="1513" spans="1:29" x14ac:dyDescent="0.25">
      <c r="A1513" s="71" t="s">
        <v>193</v>
      </c>
      <c r="B1513" s="71"/>
      <c r="C1513" s="71"/>
      <c r="D1513" s="71"/>
      <c r="E1513" s="71"/>
      <c r="F1513" s="71"/>
      <c r="G1513" s="71"/>
      <c r="H1513" s="71"/>
      <c r="I1513" s="71"/>
      <c r="J1513" s="72">
        <v>2089425.57</v>
      </c>
      <c r="K1513" s="71"/>
      <c r="L1513" s="71"/>
      <c r="M1513" s="72">
        <v>2030377.5699999998</v>
      </c>
      <c r="N1513" s="72">
        <v>59048.000000000233</v>
      </c>
      <c r="O1513" s="71"/>
      <c r="P1513" s="71"/>
      <c r="Q1513" s="71"/>
      <c r="R1513" s="71"/>
      <c r="S1513" s="72">
        <v>2030377.5699999998</v>
      </c>
      <c r="T1513" s="72">
        <v>1214771.31</v>
      </c>
      <c r="U1513" s="71"/>
      <c r="V1513" s="71"/>
      <c r="W1513" s="71"/>
      <c r="X1513" s="72">
        <v>815606.25999999978</v>
      </c>
      <c r="Y1513" s="72">
        <v>0</v>
      </c>
      <c r="Z1513" s="72">
        <v>1214771.31</v>
      </c>
      <c r="AA1513" s="69"/>
      <c r="AB1513" s="69"/>
      <c r="AC1513" s="69"/>
    </row>
    <row r="1514" spans="1:29" ht="40" x14ac:dyDescent="0.25">
      <c r="A1514" s="68" t="s">
        <v>13214</v>
      </c>
      <c r="B1514" s="69" t="s">
        <v>13215</v>
      </c>
      <c r="C1514" s="69" t="s">
        <v>13216</v>
      </c>
      <c r="D1514" s="69" t="s">
        <v>3358</v>
      </c>
      <c r="E1514" s="69" t="s">
        <v>13218</v>
      </c>
      <c r="F1514" s="69" t="s">
        <v>10243</v>
      </c>
      <c r="G1514" s="69" t="s">
        <v>1143</v>
      </c>
      <c r="H1514" s="69" t="s">
        <v>1572</v>
      </c>
      <c r="I1514" s="69" t="s">
        <v>2527</v>
      </c>
      <c r="J1514" s="70">
        <v>71553.88</v>
      </c>
      <c r="K1514" s="69" t="s">
        <v>3349</v>
      </c>
      <c r="L1514" s="69" t="s">
        <v>13217</v>
      </c>
      <c r="M1514" s="70">
        <v>11184</v>
      </c>
      <c r="N1514" s="69"/>
      <c r="O1514" s="69"/>
      <c r="P1514" s="69" t="s">
        <v>2781</v>
      </c>
      <c r="Q1514" s="69" t="s">
        <v>1452</v>
      </c>
      <c r="R1514" s="69"/>
      <c r="S1514" s="70">
        <v>11184</v>
      </c>
      <c r="T1514" s="70"/>
      <c r="U1514" s="69" t="s">
        <v>1270</v>
      </c>
      <c r="V1514" s="73">
        <v>85</v>
      </c>
      <c r="W1514" s="69" t="s">
        <v>1270</v>
      </c>
      <c r="X1514" s="69"/>
      <c r="Y1514" s="70"/>
      <c r="Z1514" s="69">
        <v>0</v>
      </c>
      <c r="AA1514" s="69" t="s">
        <v>989</v>
      </c>
      <c r="AB1514" s="69" t="s">
        <v>967</v>
      </c>
      <c r="AC1514" s="69" t="s">
        <v>13219</v>
      </c>
    </row>
    <row r="1515" spans="1:29" x14ac:dyDescent="0.25">
      <c r="A1515" s="69"/>
      <c r="B1515" s="69"/>
      <c r="C1515" s="69"/>
      <c r="D1515" s="69"/>
      <c r="E1515" s="69" t="s">
        <v>13221</v>
      </c>
      <c r="F1515" s="69"/>
      <c r="G1515" s="69"/>
      <c r="H1515" s="69"/>
      <c r="I1515" s="69"/>
      <c r="J1515" s="69"/>
      <c r="K1515" s="69"/>
      <c r="L1515" s="69" t="s">
        <v>13220</v>
      </c>
      <c r="M1515" s="70">
        <v>12941.93</v>
      </c>
      <c r="N1515" s="69"/>
      <c r="O1515" s="69"/>
      <c r="P1515" s="69" t="s">
        <v>1153</v>
      </c>
      <c r="Q1515" s="69" t="s">
        <v>1064</v>
      </c>
      <c r="R1515" s="69"/>
      <c r="S1515" s="70">
        <v>12941.93</v>
      </c>
      <c r="T1515" s="70"/>
      <c r="U1515" s="69" t="s">
        <v>1064</v>
      </c>
      <c r="V1515" s="73">
        <v>109</v>
      </c>
      <c r="W1515" s="69" t="s">
        <v>1064</v>
      </c>
      <c r="X1515" s="69"/>
      <c r="Y1515" s="70"/>
      <c r="Z1515" s="69">
        <v>0</v>
      </c>
      <c r="AA1515" s="69"/>
      <c r="AB1515" s="69" t="s">
        <v>967</v>
      </c>
      <c r="AC1515" s="69"/>
    </row>
    <row r="1516" spans="1:29" x14ac:dyDescent="0.25">
      <c r="A1516" s="69"/>
      <c r="B1516" s="69"/>
      <c r="C1516" s="69"/>
      <c r="D1516" s="69"/>
      <c r="E1516" s="69" t="s">
        <v>13223</v>
      </c>
      <c r="F1516" s="69"/>
      <c r="G1516" s="69"/>
      <c r="H1516" s="69"/>
      <c r="I1516" s="69"/>
      <c r="J1516" s="69"/>
      <c r="K1516" s="69"/>
      <c r="L1516" s="69" t="s">
        <v>13222</v>
      </c>
      <c r="M1516" s="70">
        <v>1848.49</v>
      </c>
      <c r="N1516" s="69"/>
      <c r="O1516" s="69"/>
      <c r="P1516" s="69" t="s">
        <v>1869</v>
      </c>
      <c r="Q1516" s="69" t="s">
        <v>1681</v>
      </c>
      <c r="R1516" s="69"/>
      <c r="S1516" s="70">
        <v>1848.49</v>
      </c>
      <c r="T1516" s="70"/>
      <c r="U1516" s="69" t="s">
        <v>1681</v>
      </c>
      <c r="V1516" s="73">
        <v>112</v>
      </c>
      <c r="W1516" s="69" t="s">
        <v>1681</v>
      </c>
      <c r="X1516" s="69"/>
      <c r="Y1516" s="70"/>
      <c r="Z1516" s="69">
        <v>0</v>
      </c>
      <c r="AA1516" s="69"/>
      <c r="AB1516" s="69" t="s">
        <v>967</v>
      </c>
      <c r="AC1516" s="69"/>
    </row>
    <row r="1517" spans="1:29" x14ac:dyDescent="0.25">
      <c r="A1517" s="69"/>
      <c r="B1517" s="69"/>
      <c r="C1517" s="69"/>
      <c r="D1517" s="69"/>
      <c r="E1517" s="69" t="s">
        <v>13225</v>
      </c>
      <c r="F1517" s="69"/>
      <c r="G1517" s="69"/>
      <c r="H1517" s="69"/>
      <c r="I1517" s="69"/>
      <c r="J1517" s="69"/>
      <c r="K1517" s="69"/>
      <c r="L1517" s="69" t="s">
        <v>13224</v>
      </c>
      <c r="M1517" s="70">
        <v>368.14</v>
      </c>
      <c r="N1517" s="69"/>
      <c r="O1517" s="69"/>
      <c r="P1517" s="69" t="s">
        <v>982</v>
      </c>
      <c r="Q1517" s="69" t="s">
        <v>2028</v>
      </c>
      <c r="R1517" s="69"/>
      <c r="S1517" s="70">
        <v>368.14</v>
      </c>
      <c r="T1517" s="70"/>
      <c r="U1517" s="69"/>
      <c r="V1517" s="69"/>
      <c r="W1517" s="69"/>
      <c r="X1517" s="69"/>
      <c r="Y1517" s="70"/>
      <c r="Z1517" s="69">
        <v>0</v>
      </c>
      <c r="AA1517" s="69"/>
      <c r="AB1517" s="69" t="s">
        <v>1191</v>
      </c>
      <c r="AC1517" s="69"/>
    </row>
    <row r="1518" spans="1:29" x14ac:dyDescent="0.25">
      <c r="A1518" s="69"/>
      <c r="B1518" s="69"/>
      <c r="C1518" s="69"/>
      <c r="D1518" s="69"/>
      <c r="E1518" s="69" t="s">
        <v>13225</v>
      </c>
      <c r="F1518" s="69"/>
      <c r="G1518" s="69"/>
      <c r="H1518" s="69"/>
      <c r="I1518" s="69"/>
      <c r="J1518" s="69"/>
      <c r="K1518" s="69"/>
      <c r="L1518" s="69" t="s">
        <v>13226</v>
      </c>
      <c r="M1518" s="70">
        <v>1027.44</v>
      </c>
      <c r="N1518" s="69"/>
      <c r="O1518" s="69"/>
      <c r="P1518" s="69" t="s">
        <v>982</v>
      </c>
      <c r="Q1518" s="69" t="s">
        <v>2028</v>
      </c>
      <c r="R1518" s="69"/>
      <c r="S1518" s="70">
        <v>1027.44</v>
      </c>
      <c r="T1518" s="70"/>
      <c r="U1518" s="69"/>
      <c r="V1518" s="69"/>
      <c r="W1518" s="69"/>
      <c r="X1518" s="69"/>
      <c r="Y1518" s="70"/>
      <c r="Z1518" s="69">
        <v>0</v>
      </c>
      <c r="AA1518" s="69"/>
      <c r="AB1518" s="69" t="s">
        <v>997</v>
      </c>
      <c r="AC1518" s="69"/>
    </row>
    <row r="1519" spans="1:29" x14ac:dyDescent="0.25">
      <c r="A1519" s="69"/>
      <c r="B1519" s="69"/>
      <c r="C1519" s="69"/>
      <c r="D1519" s="69"/>
      <c r="E1519" s="69" t="s">
        <v>13225</v>
      </c>
      <c r="F1519" s="69"/>
      <c r="G1519" s="69"/>
      <c r="H1519" s="69"/>
      <c r="I1519" s="69"/>
      <c r="J1519" s="69"/>
      <c r="K1519" s="69"/>
      <c r="L1519" s="69" t="s">
        <v>13227</v>
      </c>
      <c r="M1519" s="70">
        <v>818.4</v>
      </c>
      <c r="N1519" s="69"/>
      <c r="O1519" s="69"/>
      <c r="P1519" s="69" t="s">
        <v>982</v>
      </c>
      <c r="Q1519" s="69" t="s">
        <v>2028</v>
      </c>
      <c r="R1519" s="69"/>
      <c r="S1519" s="70">
        <v>818.4</v>
      </c>
      <c r="T1519" s="70"/>
      <c r="U1519" s="69"/>
      <c r="V1519" s="69"/>
      <c r="W1519" s="69"/>
      <c r="X1519" s="69"/>
      <c r="Y1519" s="70"/>
      <c r="Z1519" s="69">
        <v>0</v>
      </c>
      <c r="AA1519" s="69"/>
      <c r="AB1519" s="69" t="s">
        <v>1191</v>
      </c>
      <c r="AC1519" s="69"/>
    </row>
    <row r="1520" spans="1:29" x14ac:dyDescent="0.25">
      <c r="A1520" s="69"/>
      <c r="B1520" s="69"/>
      <c r="C1520" s="69"/>
      <c r="D1520" s="69"/>
      <c r="E1520" s="69" t="s">
        <v>13225</v>
      </c>
      <c r="F1520" s="69"/>
      <c r="G1520" s="69"/>
      <c r="H1520" s="69"/>
      <c r="I1520" s="69"/>
      <c r="J1520" s="69"/>
      <c r="K1520" s="69"/>
      <c r="L1520" s="69" t="s">
        <v>13228</v>
      </c>
      <c r="M1520" s="70">
        <v>86</v>
      </c>
      <c r="N1520" s="69"/>
      <c r="O1520" s="69"/>
      <c r="P1520" s="69" t="s">
        <v>982</v>
      </c>
      <c r="Q1520" s="69" t="s">
        <v>2028</v>
      </c>
      <c r="R1520" s="69"/>
      <c r="S1520" s="70">
        <v>86</v>
      </c>
      <c r="T1520" s="70"/>
      <c r="U1520" s="69"/>
      <c r="V1520" s="69"/>
      <c r="W1520" s="69"/>
      <c r="X1520" s="69"/>
      <c r="Y1520" s="70"/>
      <c r="Z1520" s="69">
        <v>0</v>
      </c>
      <c r="AA1520" s="69"/>
      <c r="AB1520" s="69" t="s">
        <v>967</v>
      </c>
      <c r="AC1520" s="69"/>
    </row>
    <row r="1521" spans="1:29" x14ac:dyDescent="0.25">
      <c r="A1521" s="69"/>
      <c r="B1521" s="69"/>
      <c r="C1521" s="69"/>
      <c r="D1521" s="69"/>
      <c r="E1521" s="69" t="s">
        <v>13230</v>
      </c>
      <c r="F1521" s="69"/>
      <c r="G1521" s="69"/>
      <c r="H1521" s="69"/>
      <c r="I1521" s="69"/>
      <c r="J1521" s="69"/>
      <c r="K1521" s="69"/>
      <c r="L1521" s="69" t="s">
        <v>13229</v>
      </c>
      <c r="M1521" s="70">
        <v>6238.86</v>
      </c>
      <c r="N1521" s="69"/>
      <c r="O1521" s="69"/>
      <c r="P1521" s="69" t="s">
        <v>1174</v>
      </c>
      <c r="Q1521" s="69" t="s">
        <v>1189</v>
      </c>
      <c r="R1521" s="69"/>
      <c r="S1521" s="70">
        <v>6238.86</v>
      </c>
      <c r="T1521" s="70"/>
      <c r="U1521" s="69"/>
      <c r="V1521" s="69"/>
      <c r="W1521" s="69" t="s">
        <v>1038</v>
      </c>
      <c r="X1521" s="69"/>
      <c r="Y1521" s="70"/>
      <c r="Z1521" s="69">
        <v>0</v>
      </c>
      <c r="AA1521" s="69"/>
      <c r="AB1521" s="69" t="s">
        <v>967</v>
      </c>
      <c r="AC1521" s="69"/>
    </row>
    <row r="1522" spans="1:29" x14ac:dyDescent="0.25">
      <c r="A1522" s="69"/>
      <c r="B1522" s="69"/>
      <c r="C1522" s="69"/>
      <c r="D1522" s="69"/>
      <c r="E1522" s="69" t="s">
        <v>13230</v>
      </c>
      <c r="F1522" s="69"/>
      <c r="G1522" s="69"/>
      <c r="H1522" s="69"/>
      <c r="I1522" s="69"/>
      <c r="J1522" s="69"/>
      <c r="K1522" s="69"/>
      <c r="L1522" s="69" t="s">
        <v>13231</v>
      </c>
      <c r="M1522" s="70">
        <v>789.56</v>
      </c>
      <c r="N1522" s="69"/>
      <c r="O1522" s="69"/>
      <c r="P1522" s="69" t="s">
        <v>1174</v>
      </c>
      <c r="Q1522" s="69" t="s">
        <v>1189</v>
      </c>
      <c r="R1522" s="69"/>
      <c r="S1522" s="70">
        <v>789.56</v>
      </c>
      <c r="T1522" s="70"/>
      <c r="U1522" s="69"/>
      <c r="V1522" s="69"/>
      <c r="W1522" s="69" t="s">
        <v>1038</v>
      </c>
      <c r="X1522" s="69"/>
      <c r="Y1522" s="70"/>
      <c r="Z1522" s="69">
        <v>0</v>
      </c>
      <c r="AA1522" s="69"/>
      <c r="AB1522" s="69" t="s">
        <v>1191</v>
      </c>
      <c r="AC1522" s="69"/>
    </row>
    <row r="1523" spans="1:29" x14ac:dyDescent="0.25">
      <c r="A1523" s="69"/>
      <c r="B1523" s="69"/>
      <c r="C1523" s="69"/>
      <c r="D1523" s="69"/>
      <c r="E1523" s="69" t="s">
        <v>13233</v>
      </c>
      <c r="F1523" s="69"/>
      <c r="G1523" s="69"/>
      <c r="H1523" s="69"/>
      <c r="I1523" s="69"/>
      <c r="J1523" s="69"/>
      <c r="K1523" s="69"/>
      <c r="L1523" s="69" t="s">
        <v>13232</v>
      </c>
      <c r="M1523" s="70">
        <v>11385.48</v>
      </c>
      <c r="N1523" s="69"/>
      <c r="O1523" s="69"/>
      <c r="P1523" s="69" t="s">
        <v>1263</v>
      </c>
      <c r="Q1523" s="69" t="s">
        <v>1048</v>
      </c>
      <c r="R1523" s="69"/>
      <c r="S1523" s="70">
        <v>11385.48</v>
      </c>
      <c r="T1523" s="70"/>
      <c r="U1523" s="69"/>
      <c r="V1523" s="69"/>
      <c r="W1523" s="69" t="s">
        <v>1048</v>
      </c>
      <c r="X1523" s="69"/>
      <c r="Y1523" s="70"/>
      <c r="Z1523" s="69">
        <v>0</v>
      </c>
      <c r="AA1523" s="69"/>
      <c r="AB1523" s="69" t="s">
        <v>967</v>
      </c>
      <c r="AC1523" s="69"/>
    </row>
    <row r="1524" spans="1:29" x14ac:dyDescent="0.25">
      <c r="A1524" s="69"/>
      <c r="B1524" s="69"/>
      <c r="C1524" s="69"/>
      <c r="D1524" s="69"/>
      <c r="E1524" s="69" t="s">
        <v>13235</v>
      </c>
      <c r="F1524" s="69"/>
      <c r="G1524" s="69"/>
      <c r="H1524" s="69"/>
      <c r="I1524" s="69"/>
      <c r="J1524" s="69"/>
      <c r="K1524" s="69"/>
      <c r="L1524" s="69" t="s">
        <v>13234</v>
      </c>
      <c r="M1524" s="70">
        <v>392.6</v>
      </c>
      <c r="N1524" s="69"/>
      <c r="O1524" s="69"/>
      <c r="P1524" s="69" t="s">
        <v>1263</v>
      </c>
      <c r="Q1524" s="69" t="s">
        <v>1202</v>
      </c>
      <c r="R1524" s="69"/>
      <c r="S1524" s="70">
        <v>392.6</v>
      </c>
      <c r="T1524" s="70"/>
      <c r="U1524" s="69"/>
      <c r="V1524" s="69"/>
      <c r="W1524" s="69" t="s">
        <v>2073</v>
      </c>
      <c r="X1524" s="69"/>
      <c r="Y1524" s="70"/>
      <c r="Z1524" s="69">
        <v>0</v>
      </c>
      <c r="AA1524" s="69"/>
      <c r="AB1524" s="69" t="s">
        <v>1191</v>
      </c>
      <c r="AC1524" s="69"/>
    </row>
    <row r="1525" spans="1:29" x14ac:dyDescent="0.25">
      <c r="A1525" s="69"/>
      <c r="B1525" s="69"/>
      <c r="C1525" s="69"/>
      <c r="D1525" s="69"/>
      <c r="E1525" s="69" t="s">
        <v>13235</v>
      </c>
      <c r="F1525" s="69"/>
      <c r="G1525" s="69"/>
      <c r="H1525" s="69"/>
      <c r="I1525" s="69"/>
      <c r="J1525" s="69"/>
      <c r="K1525" s="69"/>
      <c r="L1525" s="69" t="s">
        <v>13236</v>
      </c>
      <c r="M1525" s="70">
        <v>22258.02</v>
      </c>
      <c r="N1525" s="69"/>
      <c r="O1525" s="69"/>
      <c r="P1525" s="69" t="s">
        <v>1263</v>
      </c>
      <c r="Q1525" s="69" t="s">
        <v>1202</v>
      </c>
      <c r="R1525" s="69"/>
      <c r="S1525" s="70">
        <v>22258.02</v>
      </c>
      <c r="T1525" s="70"/>
      <c r="U1525" s="69"/>
      <c r="V1525" s="69"/>
      <c r="W1525" s="69" t="s">
        <v>2073</v>
      </c>
      <c r="X1525" s="69"/>
      <c r="Y1525" s="70"/>
      <c r="Z1525" s="69">
        <v>0</v>
      </c>
      <c r="AA1525" s="69"/>
      <c r="AB1525" s="69" t="s">
        <v>967</v>
      </c>
      <c r="AC1525" s="69"/>
    </row>
    <row r="1526" spans="1:29" x14ac:dyDescent="0.25">
      <c r="A1526" s="69"/>
      <c r="B1526" s="69"/>
      <c r="C1526" s="69"/>
      <c r="D1526" s="69"/>
      <c r="E1526" s="69" t="s">
        <v>13238</v>
      </c>
      <c r="F1526" s="69"/>
      <c r="G1526" s="69"/>
      <c r="H1526" s="69"/>
      <c r="I1526" s="69"/>
      <c r="J1526" s="69"/>
      <c r="K1526" s="69"/>
      <c r="L1526" s="69" t="s">
        <v>13237</v>
      </c>
      <c r="M1526" s="70">
        <v>2170.8000000000002</v>
      </c>
      <c r="N1526" s="69"/>
      <c r="O1526" s="69"/>
      <c r="P1526" s="69" t="s">
        <v>1010</v>
      </c>
      <c r="Q1526" s="69" t="s">
        <v>1195</v>
      </c>
      <c r="R1526" s="69"/>
      <c r="S1526" s="70">
        <v>2170.8000000000002</v>
      </c>
      <c r="T1526" s="70"/>
      <c r="U1526" s="69"/>
      <c r="V1526" s="69"/>
      <c r="W1526" s="69" t="s">
        <v>1019</v>
      </c>
      <c r="X1526" s="69"/>
      <c r="Y1526" s="70"/>
      <c r="Z1526" s="69">
        <v>0</v>
      </c>
      <c r="AA1526" s="69"/>
      <c r="AB1526" s="69" t="s">
        <v>967</v>
      </c>
      <c r="AC1526" s="69"/>
    </row>
    <row r="1527" spans="1:29" x14ac:dyDescent="0.25">
      <c r="A1527" s="69"/>
      <c r="B1527" s="69"/>
      <c r="C1527" s="69"/>
      <c r="D1527" s="69"/>
      <c r="E1527" s="69" t="s">
        <v>13240</v>
      </c>
      <c r="F1527" s="69"/>
      <c r="G1527" s="69"/>
      <c r="H1527" s="69"/>
      <c r="I1527" s="69"/>
      <c r="J1527" s="69"/>
      <c r="K1527" s="69"/>
      <c r="L1527" s="69" t="s">
        <v>13239</v>
      </c>
      <c r="M1527" s="70">
        <v>1462.44</v>
      </c>
      <c r="N1527" s="69"/>
      <c r="O1527" s="69"/>
      <c r="P1527" s="69" t="s">
        <v>1946</v>
      </c>
      <c r="Q1527" s="69" t="s">
        <v>1258</v>
      </c>
      <c r="R1527" s="69"/>
      <c r="S1527" s="70">
        <v>1462.44</v>
      </c>
      <c r="T1527" s="70"/>
      <c r="U1527" s="69" t="s">
        <v>1088</v>
      </c>
      <c r="V1527" s="73">
        <v>78</v>
      </c>
      <c r="W1527" s="69" t="s">
        <v>1088</v>
      </c>
      <c r="X1527" s="69"/>
      <c r="Y1527" s="70"/>
      <c r="Z1527" s="69">
        <v>0</v>
      </c>
      <c r="AA1527" s="69"/>
      <c r="AB1527" s="69" t="s">
        <v>997</v>
      </c>
      <c r="AC1527" s="69"/>
    </row>
    <row r="1528" spans="1:29" x14ac:dyDescent="0.25">
      <c r="A1528" s="71" t="s">
        <v>193</v>
      </c>
      <c r="B1528" s="71"/>
      <c r="C1528" s="71"/>
      <c r="D1528" s="71"/>
      <c r="E1528" s="71"/>
      <c r="F1528" s="71"/>
      <c r="G1528" s="71"/>
      <c r="H1528" s="71"/>
      <c r="I1528" s="71"/>
      <c r="J1528" s="72">
        <v>71553.88</v>
      </c>
      <c r="K1528" s="71"/>
      <c r="L1528" s="71"/>
      <c r="M1528" s="72">
        <v>72972.160000000003</v>
      </c>
      <c r="N1528" s="72">
        <v>-1418.2799999999988</v>
      </c>
      <c r="O1528" s="71"/>
      <c r="P1528" s="71"/>
      <c r="Q1528" s="71"/>
      <c r="R1528" s="71"/>
      <c r="S1528" s="72">
        <v>72972.160000000003</v>
      </c>
      <c r="T1528" s="72">
        <v>27436.86</v>
      </c>
      <c r="U1528" s="71"/>
      <c r="V1528" s="71"/>
      <c r="W1528" s="71"/>
      <c r="X1528" s="72">
        <v>45535.3</v>
      </c>
      <c r="Y1528" s="72">
        <v>0</v>
      </c>
      <c r="Z1528" s="72">
        <v>27436.86</v>
      </c>
      <c r="AA1528" s="69"/>
      <c r="AB1528" s="69"/>
      <c r="AC1528" s="69"/>
    </row>
    <row r="1529" spans="1:29" ht="40" x14ac:dyDescent="0.25">
      <c r="A1529" s="68" t="s">
        <v>13241</v>
      </c>
      <c r="B1529" s="69" t="s">
        <v>13242</v>
      </c>
      <c r="C1529" s="69" t="s">
        <v>13243</v>
      </c>
      <c r="D1529" s="69" t="s">
        <v>3358</v>
      </c>
      <c r="E1529" s="69" t="s">
        <v>13245</v>
      </c>
      <c r="F1529" s="69" t="s">
        <v>10543</v>
      </c>
      <c r="G1529" s="69" t="s">
        <v>2017</v>
      </c>
      <c r="H1529" s="69" t="s">
        <v>1105</v>
      </c>
      <c r="I1529" s="69" t="s">
        <v>2715</v>
      </c>
      <c r="J1529" s="70">
        <v>128046.14</v>
      </c>
      <c r="K1529" s="69" t="s">
        <v>3349</v>
      </c>
      <c r="L1529" s="69" t="s">
        <v>13244</v>
      </c>
      <c r="M1529" s="70">
        <v>9270.92</v>
      </c>
      <c r="N1529" s="69"/>
      <c r="O1529" s="69"/>
      <c r="P1529" s="69" t="s">
        <v>2170</v>
      </c>
      <c r="Q1529" s="69" t="s">
        <v>2326</v>
      </c>
      <c r="R1529" s="69"/>
      <c r="S1529" s="70">
        <v>9270.92</v>
      </c>
      <c r="T1529" s="70"/>
      <c r="U1529" s="69"/>
      <c r="V1529" s="69"/>
      <c r="W1529" s="69"/>
      <c r="X1529" s="69"/>
      <c r="Y1529" s="70"/>
      <c r="Z1529" s="69">
        <v>0</v>
      </c>
      <c r="AA1529" s="69" t="s">
        <v>989</v>
      </c>
      <c r="AB1529" s="69" t="s">
        <v>967</v>
      </c>
      <c r="AC1529" s="69" t="s">
        <v>13246</v>
      </c>
    </row>
    <row r="1530" spans="1:29" x14ac:dyDescent="0.25">
      <c r="A1530" s="69"/>
      <c r="B1530" s="69"/>
      <c r="C1530" s="69"/>
      <c r="D1530" s="69"/>
      <c r="E1530" s="69" t="s">
        <v>13248</v>
      </c>
      <c r="F1530" s="69"/>
      <c r="G1530" s="69"/>
      <c r="H1530" s="69"/>
      <c r="I1530" s="69"/>
      <c r="J1530" s="69"/>
      <c r="K1530" s="69"/>
      <c r="L1530" s="69" t="s">
        <v>13247</v>
      </c>
      <c r="M1530" s="70">
        <v>1261.26</v>
      </c>
      <c r="N1530" s="69"/>
      <c r="O1530" s="69"/>
      <c r="P1530" s="69" t="s">
        <v>1685</v>
      </c>
      <c r="Q1530" s="69" t="s">
        <v>1804</v>
      </c>
      <c r="R1530" s="69"/>
      <c r="S1530" s="70">
        <v>1261.26</v>
      </c>
      <c r="T1530" s="70"/>
      <c r="U1530" s="69" t="s">
        <v>1106</v>
      </c>
      <c r="V1530" s="73">
        <v>103</v>
      </c>
      <c r="W1530" s="69" t="s">
        <v>1106</v>
      </c>
      <c r="X1530" s="69"/>
      <c r="Y1530" s="70"/>
      <c r="Z1530" s="69">
        <v>0</v>
      </c>
      <c r="AA1530" s="69"/>
      <c r="AB1530" s="69" t="s">
        <v>1191</v>
      </c>
      <c r="AC1530" s="69"/>
    </row>
    <row r="1531" spans="1:29" x14ac:dyDescent="0.25">
      <c r="A1531" s="69"/>
      <c r="B1531" s="69"/>
      <c r="C1531" s="69"/>
      <c r="D1531" s="69"/>
      <c r="E1531" s="69" t="s">
        <v>13248</v>
      </c>
      <c r="F1531" s="69"/>
      <c r="G1531" s="69"/>
      <c r="H1531" s="69"/>
      <c r="I1531" s="69"/>
      <c r="J1531" s="69"/>
      <c r="K1531" s="69"/>
      <c r="L1531" s="69" t="s">
        <v>13249</v>
      </c>
      <c r="M1531" s="70">
        <v>1182.3699999999999</v>
      </c>
      <c r="N1531" s="69"/>
      <c r="O1531" s="69"/>
      <c r="P1531" s="69" t="s">
        <v>1685</v>
      </c>
      <c r="Q1531" s="69" t="s">
        <v>1804</v>
      </c>
      <c r="R1531" s="69"/>
      <c r="S1531" s="70">
        <v>1182.3699999999999</v>
      </c>
      <c r="T1531" s="70"/>
      <c r="U1531" s="69" t="s">
        <v>1106</v>
      </c>
      <c r="V1531" s="73">
        <v>103</v>
      </c>
      <c r="W1531" s="69" t="s">
        <v>1106</v>
      </c>
      <c r="X1531" s="69"/>
      <c r="Y1531" s="70"/>
      <c r="Z1531" s="69">
        <v>0</v>
      </c>
      <c r="AA1531" s="69"/>
      <c r="AB1531" s="69" t="s">
        <v>1191</v>
      </c>
      <c r="AC1531" s="69"/>
    </row>
    <row r="1532" spans="1:29" x14ac:dyDescent="0.25">
      <c r="A1532" s="69"/>
      <c r="B1532" s="69"/>
      <c r="C1532" s="69"/>
      <c r="D1532" s="69"/>
      <c r="E1532" s="69" t="s">
        <v>13248</v>
      </c>
      <c r="F1532" s="69"/>
      <c r="G1532" s="69"/>
      <c r="H1532" s="69"/>
      <c r="I1532" s="69"/>
      <c r="J1532" s="69"/>
      <c r="K1532" s="69"/>
      <c r="L1532" s="69" t="s">
        <v>13250</v>
      </c>
      <c r="M1532" s="70">
        <v>753.32</v>
      </c>
      <c r="N1532" s="69"/>
      <c r="O1532" s="69"/>
      <c r="P1532" s="69" t="s">
        <v>1685</v>
      </c>
      <c r="Q1532" s="69" t="s">
        <v>1804</v>
      </c>
      <c r="R1532" s="69"/>
      <c r="S1532" s="70">
        <v>753.32</v>
      </c>
      <c r="T1532" s="70"/>
      <c r="U1532" s="69" t="s">
        <v>1106</v>
      </c>
      <c r="V1532" s="73">
        <v>103</v>
      </c>
      <c r="W1532" s="69" t="s">
        <v>1106</v>
      </c>
      <c r="X1532" s="69"/>
      <c r="Y1532" s="70"/>
      <c r="Z1532" s="69">
        <v>0</v>
      </c>
      <c r="AA1532" s="69"/>
      <c r="AB1532" s="69" t="s">
        <v>1191</v>
      </c>
      <c r="AC1532" s="69"/>
    </row>
    <row r="1533" spans="1:29" x14ac:dyDescent="0.25">
      <c r="A1533" s="69"/>
      <c r="B1533" s="69"/>
      <c r="C1533" s="69"/>
      <c r="D1533" s="69"/>
      <c r="E1533" s="69" t="s">
        <v>13248</v>
      </c>
      <c r="F1533" s="69"/>
      <c r="G1533" s="69"/>
      <c r="H1533" s="69"/>
      <c r="I1533" s="69"/>
      <c r="J1533" s="69"/>
      <c r="K1533" s="69"/>
      <c r="L1533" s="69" t="s">
        <v>13251</v>
      </c>
      <c r="M1533" s="70">
        <v>1388.98</v>
      </c>
      <c r="N1533" s="69"/>
      <c r="O1533" s="69"/>
      <c r="P1533" s="69" t="s">
        <v>1685</v>
      </c>
      <c r="Q1533" s="69" t="s">
        <v>1804</v>
      </c>
      <c r="R1533" s="69"/>
      <c r="S1533" s="70">
        <v>1388.98</v>
      </c>
      <c r="T1533" s="70"/>
      <c r="U1533" s="69" t="s">
        <v>1106</v>
      </c>
      <c r="V1533" s="73">
        <v>103</v>
      </c>
      <c r="W1533" s="69" t="s">
        <v>1106</v>
      </c>
      <c r="X1533" s="69"/>
      <c r="Y1533" s="70"/>
      <c r="Z1533" s="69">
        <v>0</v>
      </c>
      <c r="AA1533" s="69"/>
      <c r="AB1533" s="69" t="s">
        <v>1191</v>
      </c>
      <c r="AC1533" s="69"/>
    </row>
    <row r="1534" spans="1:29" x14ac:dyDescent="0.25">
      <c r="A1534" s="69"/>
      <c r="B1534" s="69"/>
      <c r="C1534" s="69"/>
      <c r="D1534" s="69"/>
      <c r="E1534" s="69" t="s">
        <v>13248</v>
      </c>
      <c r="F1534" s="69"/>
      <c r="G1534" s="69"/>
      <c r="H1534" s="69"/>
      <c r="I1534" s="69"/>
      <c r="J1534" s="69"/>
      <c r="K1534" s="69"/>
      <c r="L1534" s="69" t="s">
        <v>13252</v>
      </c>
      <c r="M1534" s="70">
        <v>34638.54</v>
      </c>
      <c r="N1534" s="69"/>
      <c r="O1534" s="69"/>
      <c r="P1534" s="69" t="s">
        <v>1685</v>
      </c>
      <c r="Q1534" s="69" t="s">
        <v>1804</v>
      </c>
      <c r="R1534" s="69"/>
      <c r="S1534" s="70">
        <v>34638.54</v>
      </c>
      <c r="T1534" s="70"/>
      <c r="U1534" s="69" t="s">
        <v>1106</v>
      </c>
      <c r="V1534" s="73">
        <v>103</v>
      </c>
      <c r="W1534" s="69" t="s">
        <v>1106</v>
      </c>
      <c r="X1534" s="69"/>
      <c r="Y1534" s="70"/>
      <c r="Z1534" s="69">
        <v>0</v>
      </c>
      <c r="AA1534" s="69"/>
      <c r="AB1534" s="69" t="s">
        <v>967</v>
      </c>
      <c r="AC1534" s="69"/>
    </row>
    <row r="1535" spans="1:29" x14ac:dyDescent="0.25">
      <c r="A1535" s="69"/>
      <c r="B1535" s="69"/>
      <c r="C1535" s="69"/>
      <c r="D1535" s="69"/>
      <c r="E1535" s="69" t="s">
        <v>13254</v>
      </c>
      <c r="F1535" s="69"/>
      <c r="G1535" s="69"/>
      <c r="H1535" s="69"/>
      <c r="I1535" s="69"/>
      <c r="J1535" s="69"/>
      <c r="K1535" s="69"/>
      <c r="L1535" s="69" t="s">
        <v>13253</v>
      </c>
      <c r="M1535" s="70">
        <v>2301.6</v>
      </c>
      <c r="N1535" s="69"/>
      <c r="O1535" s="69"/>
      <c r="P1535" s="69" t="s">
        <v>2065</v>
      </c>
      <c r="Q1535" s="69" t="s">
        <v>1547</v>
      </c>
      <c r="R1535" s="69"/>
      <c r="S1535" s="70">
        <v>2301.6</v>
      </c>
      <c r="T1535" s="70"/>
      <c r="U1535" s="69" t="s">
        <v>1552</v>
      </c>
      <c r="V1535" s="73">
        <v>113</v>
      </c>
      <c r="W1535" s="69" t="s">
        <v>1552</v>
      </c>
      <c r="X1535" s="69"/>
      <c r="Y1535" s="70"/>
      <c r="Z1535" s="69">
        <v>0</v>
      </c>
      <c r="AA1535" s="69"/>
      <c r="AB1535" s="69" t="s">
        <v>997</v>
      </c>
      <c r="AC1535" s="69"/>
    </row>
    <row r="1536" spans="1:29" x14ac:dyDescent="0.25">
      <c r="A1536" s="69"/>
      <c r="B1536" s="69"/>
      <c r="C1536" s="69"/>
      <c r="D1536" s="69"/>
      <c r="E1536" s="69" t="s">
        <v>13256</v>
      </c>
      <c r="F1536" s="69"/>
      <c r="G1536" s="69"/>
      <c r="H1536" s="69"/>
      <c r="I1536" s="69"/>
      <c r="J1536" s="69"/>
      <c r="K1536" s="69"/>
      <c r="L1536" s="69" t="s">
        <v>13255</v>
      </c>
      <c r="M1536" s="70">
        <v>12247.2</v>
      </c>
      <c r="N1536" s="69"/>
      <c r="O1536" s="69"/>
      <c r="P1536" s="69" t="s">
        <v>1286</v>
      </c>
      <c r="Q1536" s="69" t="s">
        <v>2298</v>
      </c>
      <c r="R1536" s="69"/>
      <c r="S1536" s="70">
        <v>12247.2</v>
      </c>
      <c r="T1536" s="70"/>
      <c r="U1536" s="69" t="s">
        <v>1552</v>
      </c>
      <c r="V1536" s="73">
        <v>85</v>
      </c>
      <c r="W1536" s="69" t="s">
        <v>1552</v>
      </c>
      <c r="X1536" s="69"/>
      <c r="Y1536" s="70"/>
      <c r="Z1536" s="69">
        <v>0</v>
      </c>
      <c r="AA1536" s="69"/>
      <c r="AB1536" s="69" t="s">
        <v>967</v>
      </c>
      <c r="AC1536" s="69"/>
    </row>
    <row r="1537" spans="1:29" x14ac:dyDescent="0.25">
      <c r="A1537" s="69"/>
      <c r="B1537" s="69"/>
      <c r="C1537" s="69"/>
      <c r="D1537" s="69"/>
      <c r="E1537" s="69" t="s">
        <v>13254</v>
      </c>
      <c r="F1537" s="69"/>
      <c r="G1537" s="69"/>
      <c r="H1537" s="69"/>
      <c r="I1537" s="69"/>
      <c r="J1537" s="69"/>
      <c r="K1537" s="69"/>
      <c r="L1537" s="69" t="s">
        <v>13257</v>
      </c>
      <c r="M1537" s="70">
        <v>160</v>
      </c>
      <c r="N1537" s="69"/>
      <c r="O1537" s="69"/>
      <c r="P1537" s="69" t="s">
        <v>2065</v>
      </c>
      <c r="Q1537" s="69" t="s">
        <v>1547</v>
      </c>
      <c r="R1537" s="69"/>
      <c r="S1537" s="70">
        <v>160</v>
      </c>
      <c r="T1537" s="70"/>
      <c r="U1537" s="69" t="s">
        <v>1552</v>
      </c>
      <c r="V1537" s="73">
        <v>113</v>
      </c>
      <c r="W1537" s="69" t="s">
        <v>1552</v>
      </c>
      <c r="X1537" s="69"/>
      <c r="Y1537" s="70"/>
      <c r="Z1537" s="69">
        <v>0</v>
      </c>
      <c r="AA1537" s="69"/>
      <c r="AB1537" s="69" t="s">
        <v>1191</v>
      </c>
      <c r="AC1537" s="69"/>
    </row>
    <row r="1538" spans="1:29" x14ac:dyDescent="0.25">
      <c r="A1538" s="69"/>
      <c r="B1538" s="69"/>
      <c r="C1538" s="69"/>
      <c r="D1538" s="69"/>
      <c r="E1538" s="69" t="s">
        <v>13254</v>
      </c>
      <c r="F1538" s="69"/>
      <c r="G1538" s="69"/>
      <c r="H1538" s="69"/>
      <c r="I1538" s="69"/>
      <c r="J1538" s="69"/>
      <c r="K1538" s="69"/>
      <c r="L1538" s="69" t="s">
        <v>13258</v>
      </c>
      <c r="M1538" s="70">
        <v>255.67</v>
      </c>
      <c r="N1538" s="69"/>
      <c r="O1538" s="69"/>
      <c r="P1538" s="69" t="s">
        <v>2065</v>
      </c>
      <c r="Q1538" s="69" t="s">
        <v>1547</v>
      </c>
      <c r="R1538" s="69"/>
      <c r="S1538" s="70">
        <v>255.67</v>
      </c>
      <c r="T1538" s="70"/>
      <c r="U1538" s="69" t="s">
        <v>1552</v>
      </c>
      <c r="V1538" s="73">
        <v>113</v>
      </c>
      <c r="W1538" s="69" t="s">
        <v>1552</v>
      </c>
      <c r="X1538" s="69"/>
      <c r="Y1538" s="70"/>
      <c r="Z1538" s="69">
        <v>0</v>
      </c>
      <c r="AA1538" s="69"/>
      <c r="AB1538" s="69" t="s">
        <v>1191</v>
      </c>
      <c r="AC1538" s="69"/>
    </row>
    <row r="1539" spans="1:29" x14ac:dyDescent="0.25">
      <c r="A1539" s="69"/>
      <c r="B1539" s="69"/>
      <c r="C1539" s="69"/>
      <c r="D1539" s="69"/>
      <c r="E1539" s="69" t="s">
        <v>13254</v>
      </c>
      <c r="F1539" s="69"/>
      <c r="G1539" s="69"/>
      <c r="H1539" s="69"/>
      <c r="I1539" s="69"/>
      <c r="J1539" s="69"/>
      <c r="K1539" s="69"/>
      <c r="L1539" s="69" t="s">
        <v>13259</v>
      </c>
      <c r="M1539" s="70">
        <v>11267.26</v>
      </c>
      <c r="N1539" s="69"/>
      <c r="O1539" s="69"/>
      <c r="P1539" s="69" t="s">
        <v>2065</v>
      </c>
      <c r="Q1539" s="69" t="s">
        <v>1547</v>
      </c>
      <c r="R1539" s="69"/>
      <c r="S1539" s="70">
        <v>11267.26</v>
      </c>
      <c r="T1539" s="70"/>
      <c r="U1539" s="69" t="s">
        <v>1552</v>
      </c>
      <c r="V1539" s="73">
        <v>113</v>
      </c>
      <c r="W1539" s="69" t="s">
        <v>1552</v>
      </c>
      <c r="X1539" s="69"/>
      <c r="Y1539" s="70"/>
      <c r="Z1539" s="69">
        <v>0</v>
      </c>
      <c r="AA1539" s="69"/>
      <c r="AB1539" s="69" t="s">
        <v>967</v>
      </c>
      <c r="AC1539" s="69"/>
    </row>
    <row r="1540" spans="1:29" x14ac:dyDescent="0.25">
      <c r="A1540" s="69"/>
      <c r="B1540" s="69"/>
      <c r="C1540" s="69"/>
      <c r="D1540" s="69"/>
      <c r="E1540" s="69" t="s">
        <v>13261</v>
      </c>
      <c r="F1540" s="69"/>
      <c r="G1540" s="69"/>
      <c r="H1540" s="69"/>
      <c r="I1540" s="69"/>
      <c r="J1540" s="69"/>
      <c r="K1540" s="69"/>
      <c r="L1540" s="69" t="s">
        <v>13260</v>
      </c>
      <c r="M1540" s="70">
        <v>3599.89</v>
      </c>
      <c r="N1540" s="69"/>
      <c r="O1540" s="69"/>
      <c r="P1540" s="69" t="s">
        <v>2065</v>
      </c>
      <c r="Q1540" s="69"/>
      <c r="R1540" s="69"/>
      <c r="S1540" s="70">
        <v>3599.89</v>
      </c>
      <c r="T1540" s="70"/>
      <c r="U1540" s="69" t="s">
        <v>1552</v>
      </c>
      <c r="V1540" s="73">
        <v>113</v>
      </c>
      <c r="W1540" s="69" t="s">
        <v>1552</v>
      </c>
      <c r="X1540" s="69"/>
      <c r="Y1540" s="70"/>
      <c r="Z1540" s="69">
        <v>0</v>
      </c>
      <c r="AA1540" s="69"/>
      <c r="AB1540" s="69" t="s">
        <v>967</v>
      </c>
      <c r="AC1540" s="69"/>
    </row>
    <row r="1541" spans="1:29" x14ac:dyDescent="0.25">
      <c r="A1541" s="69"/>
      <c r="B1541" s="69"/>
      <c r="C1541" s="69"/>
      <c r="D1541" s="69"/>
      <c r="E1541" s="69" t="s">
        <v>13263</v>
      </c>
      <c r="F1541" s="69"/>
      <c r="G1541" s="69"/>
      <c r="H1541" s="69"/>
      <c r="I1541" s="69"/>
      <c r="J1541" s="69"/>
      <c r="K1541" s="69"/>
      <c r="L1541" s="69" t="s">
        <v>13262</v>
      </c>
      <c r="M1541" s="70">
        <v>90</v>
      </c>
      <c r="N1541" s="69"/>
      <c r="O1541" s="69"/>
      <c r="P1541" s="69" t="s">
        <v>2039</v>
      </c>
      <c r="Q1541" s="69" t="s">
        <v>1228</v>
      </c>
      <c r="R1541" s="69"/>
      <c r="S1541" s="70">
        <v>90</v>
      </c>
      <c r="T1541" s="70"/>
      <c r="U1541" s="69" t="s">
        <v>3793</v>
      </c>
      <c r="V1541" s="73">
        <v>103</v>
      </c>
      <c r="W1541" s="69" t="s">
        <v>3793</v>
      </c>
      <c r="X1541" s="69"/>
      <c r="Y1541" s="70"/>
      <c r="Z1541" s="69">
        <v>0</v>
      </c>
      <c r="AA1541" s="69"/>
      <c r="AB1541" s="69" t="s">
        <v>1191</v>
      </c>
      <c r="AC1541" s="69"/>
    </row>
    <row r="1542" spans="1:29" x14ac:dyDescent="0.25">
      <c r="A1542" s="69"/>
      <c r="B1542" s="69"/>
      <c r="C1542" s="69"/>
      <c r="D1542" s="69"/>
      <c r="E1542" s="69" t="s">
        <v>13263</v>
      </c>
      <c r="F1542" s="69"/>
      <c r="G1542" s="69"/>
      <c r="H1542" s="69"/>
      <c r="I1542" s="69"/>
      <c r="J1542" s="69"/>
      <c r="K1542" s="69"/>
      <c r="L1542" s="69" t="s">
        <v>13264</v>
      </c>
      <c r="M1542" s="70">
        <v>463.98</v>
      </c>
      <c r="N1542" s="69"/>
      <c r="O1542" s="69"/>
      <c r="P1542" s="69" t="s">
        <v>2039</v>
      </c>
      <c r="Q1542" s="69" t="s">
        <v>1228</v>
      </c>
      <c r="R1542" s="69"/>
      <c r="S1542" s="70">
        <v>463.98</v>
      </c>
      <c r="T1542" s="70"/>
      <c r="U1542" s="69" t="s">
        <v>3793</v>
      </c>
      <c r="V1542" s="73">
        <v>103</v>
      </c>
      <c r="W1542" s="69" t="s">
        <v>3793</v>
      </c>
      <c r="X1542" s="69"/>
      <c r="Y1542" s="70"/>
      <c r="Z1542" s="69">
        <v>0</v>
      </c>
      <c r="AA1542" s="69"/>
      <c r="AB1542" s="69" t="s">
        <v>1191</v>
      </c>
      <c r="AC1542" s="69"/>
    </row>
    <row r="1543" spans="1:29" x14ac:dyDescent="0.25">
      <c r="A1543" s="69"/>
      <c r="B1543" s="69"/>
      <c r="C1543" s="69"/>
      <c r="D1543" s="69"/>
      <c r="E1543" s="69" t="s">
        <v>13263</v>
      </c>
      <c r="F1543" s="69"/>
      <c r="G1543" s="69"/>
      <c r="H1543" s="69"/>
      <c r="I1543" s="69"/>
      <c r="J1543" s="69"/>
      <c r="K1543" s="69"/>
      <c r="L1543" s="69" t="s">
        <v>13265</v>
      </c>
      <c r="M1543" s="70">
        <v>1884.32</v>
      </c>
      <c r="N1543" s="69"/>
      <c r="O1543" s="69"/>
      <c r="P1543" s="69" t="s">
        <v>2039</v>
      </c>
      <c r="Q1543" s="69" t="s">
        <v>1228</v>
      </c>
      <c r="R1543" s="69"/>
      <c r="S1543" s="70">
        <v>1884.32</v>
      </c>
      <c r="T1543" s="70"/>
      <c r="U1543" s="69" t="s">
        <v>3793</v>
      </c>
      <c r="V1543" s="73">
        <v>103</v>
      </c>
      <c r="W1543" s="69" t="s">
        <v>3793</v>
      </c>
      <c r="X1543" s="69"/>
      <c r="Y1543" s="70"/>
      <c r="Z1543" s="69">
        <v>0</v>
      </c>
      <c r="AA1543" s="69"/>
      <c r="AB1543" s="69" t="s">
        <v>967</v>
      </c>
      <c r="AC1543" s="69"/>
    </row>
    <row r="1544" spans="1:29" x14ac:dyDescent="0.25">
      <c r="A1544" s="69"/>
      <c r="B1544" s="69"/>
      <c r="C1544" s="69"/>
      <c r="D1544" s="69"/>
      <c r="E1544" s="69" t="s">
        <v>13267</v>
      </c>
      <c r="F1544" s="69"/>
      <c r="G1544" s="69"/>
      <c r="H1544" s="69"/>
      <c r="I1544" s="69"/>
      <c r="J1544" s="69"/>
      <c r="K1544" s="69"/>
      <c r="L1544" s="69" t="s">
        <v>13266</v>
      </c>
      <c r="M1544" s="70">
        <v>26514.99</v>
      </c>
      <c r="N1544" s="69"/>
      <c r="O1544" s="69"/>
      <c r="P1544" s="69" t="s">
        <v>2276</v>
      </c>
      <c r="Q1544" s="69" t="s">
        <v>2219</v>
      </c>
      <c r="R1544" s="69"/>
      <c r="S1544" s="70">
        <v>26514.99</v>
      </c>
      <c r="T1544" s="70"/>
      <c r="U1544" s="69"/>
      <c r="V1544" s="69"/>
      <c r="W1544" s="69"/>
      <c r="X1544" s="69"/>
      <c r="Y1544" s="70"/>
      <c r="Z1544" s="69">
        <v>0</v>
      </c>
      <c r="AA1544" s="69"/>
      <c r="AB1544" s="69" t="s">
        <v>967</v>
      </c>
      <c r="AC1544" s="69"/>
    </row>
    <row r="1545" spans="1:29" x14ac:dyDescent="0.25">
      <c r="A1545" s="69"/>
      <c r="B1545" s="69"/>
      <c r="C1545" s="69"/>
      <c r="D1545" s="69"/>
      <c r="E1545" s="69" t="s">
        <v>13267</v>
      </c>
      <c r="F1545" s="69"/>
      <c r="G1545" s="69"/>
      <c r="H1545" s="69"/>
      <c r="I1545" s="69"/>
      <c r="J1545" s="69"/>
      <c r="K1545" s="69"/>
      <c r="L1545" s="69" t="s">
        <v>13268</v>
      </c>
      <c r="M1545" s="70">
        <v>118.24</v>
      </c>
      <c r="N1545" s="69"/>
      <c r="O1545" s="69"/>
      <c r="P1545" s="69" t="s">
        <v>2276</v>
      </c>
      <c r="Q1545" s="69" t="s">
        <v>2219</v>
      </c>
      <c r="R1545" s="69"/>
      <c r="S1545" s="70">
        <v>118.24</v>
      </c>
      <c r="T1545" s="70"/>
      <c r="U1545" s="69"/>
      <c r="V1545" s="69"/>
      <c r="W1545" s="69"/>
      <c r="X1545" s="69"/>
      <c r="Y1545" s="70"/>
      <c r="Z1545" s="69">
        <v>0</v>
      </c>
      <c r="AA1545" s="69"/>
      <c r="AB1545" s="69" t="s">
        <v>1191</v>
      </c>
      <c r="AC1545" s="69"/>
    </row>
    <row r="1546" spans="1:29" x14ac:dyDescent="0.25">
      <c r="A1546" s="69"/>
      <c r="B1546" s="69"/>
      <c r="C1546" s="69"/>
      <c r="D1546" s="69"/>
      <c r="E1546" s="69" t="s">
        <v>13270</v>
      </c>
      <c r="F1546" s="69"/>
      <c r="G1546" s="69"/>
      <c r="H1546" s="69"/>
      <c r="I1546" s="69"/>
      <c r="J1546" s="69"/>
      <c r="K1546" s="69"/>
      <c r="L1546" s="69" t="s">
        <v>13269</v>
      </c>
      <c r="M1546" s="70">
        <v>688.38</v>
      </c>
      <c r="N1546" s="69"/>
      <c r="O1546" s="69"/>
      <c r="P1546" s="69" t="s">
        <v>2180</v>
      </c>
      <c r="Q1546" s="69" t="s">
        <v>3474</v>
      </c>
      <c r="R1546" s="69"/>
      <c r="S1546" s="70">
        <v>688.38</v>
      </c>
      <c r="T1546" s="70"/>
      <c r="U1546" s="69"/>
      <c r="V1546" s="69"/>
      <c r="W1546" s="69"/>
      <c r="X1546" s="69"/>
      <c r="Y1546" s="70"/>
      <c r="Z1546" s="69">
        <v>0</v>
      </c>
      <c r="AA1546" s="69"/>
      <c r="AB1546" s="69" t="s">
        <v>997</v>
      </c>
      <c r="AC1546" s="69"/>
    </row>
    <row r="1547" spans="1:29" x14ac:dyDescent="0.25">
      <c r="A1547" s="69"/>
      <c r="B1547" s="69"/>
      <c r="C1547" s="69"/>
      <c r="D1547" s="69"/>
      <c r="E1547" s="69" t="s">
        <v>13270</v>
      </c>
      <c r="F1547" s="69"/>
      <c r="G1547" s="69"/>
      <c r="H1547" s="69"/>
      <c r="I1547" s="69"/>
      <c r="J1547" s="69"/>
      <c r="K1547" s="69"/>
      <c r="L1547" s="69" t="s">
        <v>13271</v>
      </c>
      <c r="M1547" s="70">
        <v>1345.64</v>
      </c>
      <c r="N1547" s="69"/>
      <c r="O1547" s="69"/>
      <c r="P1547" s="69" t="s">
        <v>2180</v>
      </c>
      <c r="Q1547" s="69" t="s">
        <v>3474</v>
      </c>
      <c r="R1547" s="69"/>
      <c r="S1547" s="70">
        <v>1345.64</v>
      </c>
      <c r="T1547" s="70"/>
      <c r="U1547" s="69"/>
      <c r="V1547" s="69"/>
      <c r="W1547" s="69"/>
      <c r="X1547" s="69"/>
      <c r="Y1547" s="70"/>
      <c r="Z1547" s="69">
        <v>0</v>
      </c>
      <c r="AA1547" s="69"/>
      <c r="AB1547" s="69" t="s">
        <v>967</v>
      </c>
      <c r="AC1547" s="69"/>
    </row>
    <row r="1548" spans="1:29" x14ac:dyDescent="0.25">
      <c r="A1548" s="69"/>
      <c r="B1548" s="69"/>
      <c r="C1548" s="69"/>
      <c r="D1548" s="69"/>
      <c r="E1548" s="69" t="s">
        <v>13245</v>
      </c>
      <c r="F1548" s="69"/>
      <c r="G1548" s="69"/>
      <c r="H1548" s="69"/>
      <c r="I1548" s="69"/>
      <c r="J1548" s="69"/>
      <c r="K1548" s="69"/>
      <c r="L1548" s="69" t="s">
        <v>13272</v>
      </c>
      <c r="M1548" s="70">
        <v>3269.62</v>
      </c>
      <c r="N1548" s="69"/>
      <c r="O1548" s="69"/>
      <c r="P1548" s="69" t="s">
        <v>2170</v>
      </c>
      <c r="Q1548" s="69" t="s">
        <v>2326</v>
      </c>
      <c r="R1548" s="69"/>
      <c r="S1548" s="70">
        <v>3269.62</v>
      </c>
      <c r="T1548" s="70"/>
      <c r="U1548" s="69"/>
      <c r="V1548" s="69"/>
      <c r="W1548" s="69"/>
      <c r="X1548" s="69"/>
      <c r="Y1548" s="70"/>
      <c r="Z1548" s="69">
        <v>0</v>
      </c>
      <c r="AA1548" s="69"/>
      <c r="AB1548" s="69" t="s">
        <v>997</v>
      </c>
      <c r="AC1548" s="69"/>
    </row>
    <row r="1549" spans="1:29" x14ac:dyDescent="0.25">
      <c r="A1549" s="69"/>
      <c r="B1549" s="69"/>
      <c r="C1549" s="69"/>
      <c r="D1549" s="69"/>
      <c r="E1549" s="69" t="s">
        <v>13245</v>
      </c>
      <c r="F1549" s="69"/>
      <c r="G1549" s="69"/>
      <c r="H1549" s="69"/>
      <c r="I1549" s="69"/>
      <c r="J1549" s="69"/>
      <c r="K1549" s="69"/>
      <c r="L1549" s="69" t="s">
        <v>13273</v>
      </c>
      <c r="M1549" s="70">
        <v>589.20000000000005</v>
      </c>
      <c r="N1549" s="69"/>
      <c r="O1549" s="69"/>
      <c r="P1549" s="69" t="s">
        <v>2170</v>
      </c>
      <c r="Q1549" s="69" t="s">
        <v>2326</v>
      </c>
      <c r="R1549" s="69"/>
      <c r="S1549" s="70">
        <v>589.20000000000005</v>
      </c>
      <c r="T1549" s="70"/>
      <c r="U1549" s="69"/>
      <c r="V1549" s="69"/>
      <c r="W1549" s="69"/>
      <c r="X1549" s="69"/>
      <c r="Y1549" s="70"/>
      <c r="Z1549" s="69">
        <v>0</v>
      </c>
      <c r="AA1549" s="69"/>
      <c r="AB1549" s="69" t="s">
        <v>997</v>
      </c>
      <c r="AC1549" s="69"/>
    </row>
    <row r="1550" spans="1:29" x14ac:dyDescent="0.25">
      <c r="A1550" s="69"/>
      <c r="B1550" s="69"/>
      <c r="C1550" s="69"/>
      <c r="D1550" s="69"/>
      <c r="E1550" s="69" t="s">
        <v>13245</v>
      </c>
      <c r="F1550" s="69"/>
      <c r="G1550" s="69"/>
      <c r="H1550" s="69"/>
      <c r="I1550" s="69"/>
      <c r="J1550" s="69"/>
      <c r="K1550" s="69"/>
      <c r="L1550" s="69" t="s">
        <v>13274</v>
      </c>
      <c r="M1550" s="70">
        <v>360.4</v>
      </c>
      <c r="N1550" s="69"/>
      <c r="O1550" s="69"/>
      <c r="P1550" s="69" t="s">
        <v>2170</v>
      </c>
      <c r="Q1550" s="69" t="s">
        <v>2326</v>
      </c>
      <c r="R1550" s="69"/>
      <c r="S1550" s="70">
        <v>360.4</v>
      </c>
      <c r="T1550" s="70"/>
      <c r="U1550" s="69"/>
      <c r="V1550" s="69"/>
      <c r="W1550" s="69"/>
      <c r="X1550" s="69"/>
      <c r="Y1550" s="70"/>
      <c r="Z1550" s="69">
        <v>0</v>
      </c>
      <c r="AA1550" s="69"/>
      <c r="AB1550" s="69" t="s">
        <v>1191</v>
      </c>
      <c r="AC1550" s="69"/>
    </row>
    <row r="1551" spans="1:29" x14ac:dyDescent="0.25">
      <c r="A1551" s="71" t="s">
        <v>193</v>
      </c>
      <c r="B1551" s="71"/>
      <c r="C1551" s="71"/>
      <c r="D1551" s="71"/>
      <c r="E1551" s="71"/>
      <c r="F1551" s="71"/>
      <c r="G1551" s="71"/>
      <c r="H1551" s="71"/>
      <c r="I1551" s="71"/>
      <c r="J1551" s="72">
        <v>128046.14</v>
      </c>
      <c r="K1551" s="71"/>
      <c r="L1551" s="71"/>
      <c r="M1551" s="72">
        <v>113651.78</v>
      </c>
      <c r="N1551" s="72">
        <v>14394.36</v>
      </c>
      <c r="O1551" s="71"/>
      <c r="P1551" s="71"/>
      <c r="Q1551" s="71"/>
      <c r="R1551" s="71"/>
      <c r="S1551" s="72">
        <v>113651.78</v>
      </c>
      <c r="T1551" s="72">
        <v>71494.39</v>
      </c>
      <c r="U1551" s="71"/>
      <c r="V1551" s="71"/>
      <c r="W1551" s="71"/>
      <c r="X1551" s="72">
        <v>42157.39</v>
      </c>
      <c r="Y1551" s="72">
        <v>0</v>
      </c>
      <c r="Z1551" s="72">
        <v>71494.39</v>
      </c>
      <c r="AA1551" s="69"/>
      <c r="AB1551" s="69"/>
      <c r="AC1551" s="69"/>
    </row>
    <row r="1552" spans="1:29" ht="80" x14ac:dyDescent="0.25">
      <c r="A1552" s="68" t="s">
        <v>13275</v>
      </c>
      <c r="B1552" s="69" t="s">
        <v>13276</v>
      </c>
      <c r="C1552" s="69" t="s">
        <v>13277</v>
      </c>
      <c r="D1552" s="69" t="s">
        <v>3358</v>
      </c>
      <c r="E1552" s="69" t="s">
        <v>13279</v>
      </c>
      <c r="F1552" s="69" t="s">
        <v>10255</v>
      </c>
      <c r="G1552" s="69" t="s">
        <v>2017</v>
      </c>
      <c r="H1552" s="69" t="s">
        <v>1105</v>
      </c>
      <c r="I1552" s="69" t="s">
        <v>3654</v>
      </c>
      <c r="J1552" s="70">
        <v>633302.28</v>
      </c>
      <c r="K1552" s="69" t="s">
        <v>3349</v>
      </c>
      <c r="L1552" s="69" t="s">
        <v>13278</v>
      </c>
      <c r="M1552" s="70">
        <v>270.14999999999998</v>
      </c>
      <c r="N1552" s="69"/>
      <c r="O1552" s="69"/>
      <c r="P1552" s="69" t="s">
        <v>2175</v>
      </c>
      <c r="Q1552" s="69" t="s">
        <v>2301</v>
      </c>
      <c r="R1552" s="69"/>
      <c r="S1552" s="70">
        <v>270.14999999999998</v>
      </c>
      <c r="T1552" s="70"/>
      <c r="U1552" s="69"/>
      <c r="V1552" s="69"/>
      <c r="W1552" s="69"/>
      <c r="X1552" s="69"/>
      <c r="Y1552" s="70"/>
      <c r="Z1552" s="69">
        <v>0</v>
      </c>
      <c r="AA1552" s="69" t="s">
        <v>989</v>
      </c>
      <c r="AB1552" s="69" t="s">
        <v>1191</v>
      </c>
      <c r="AC1552" s="69" t="s">
        <v>13280</v>
      </c>
    </row>
    <row r="1553" spans="1:29" x14ac:dyDescent="0.25">
      <c r="A1553" s="69"/>
      <c r="B1553" s="69"/>
      <c r="C1553" s="69"/>
      <c r="D1553" s="69"/>
      <c r="E1553" s="69" t="s">
        <v>13282</v>
      </c>
      <c r="F1553" s="69"/>
      <c r="G1553" s="69"/>
      <c r="H1553" s="69"/>
      <c r="I1553" s="69"/>
      <c r="J1553" s="69"/>
      <c r="K1553" s="69"/>
      <c r="L1553" s="69" t="s">
        <v>13281</v>
      </c>
      <c r="M1553" s="70">
        <v>169.61</v>
      </c>
      <c r="N1553" s="69"/>
      <c r="O1553" s="69"/>
      <c r="P1553" s="69" t="s">
        <v>1916</v>
      </c>
      <c r="Q1553" s="69"/>
      <c r="R1553" s="69"/>
      <c r="S1553" s="70">
        <v>169.61</v>
      </c>
      <c r="T1553" s="70"/>
      <c r="U1553" s="69"/>
      <c r="V1553" s="69"/>
      <c r="W1553" s="69"/>
      <c r="X1553" s="69"/>
      <c r="Y1553" s="70"/>
      <c r="Z1553" s="69">
        <v>0</v>
      </c>
      <c r="AA1553" s="69"/>
      <c r="AB1553" s="69" t="s">
        <v>1191</v>
      </c>
      <c r="AC1553" s="69"/>
    </row>
    <row r="1554" spans="1:29" x14ac:dyDescent="0.25">
      <c r="A1554" s="69"/>
      <c r="B1554" s="69"/>
      <c r="C1554" s="69"/>
      <c r="D1554" s="69"/>
      <c r="E1554" s="69" t="s">
        <v>13282</v>
      </c>
      <c r="F1554" s="69"/>
      <c r="G1554" s="69"/>
      <c r="H1554" s="69"/>
      <c r="I1554" s="69"/>
      <c r="J1554" s="69"/>
      <c r="K1554" s="69"/>
      <c r="L1554" s="69" t="s">
        <v>13283</v>
      </c>
      <c r="M1554" s="70">
        <v>1756.67</v>
      </c>
      <c r="N1554" s="69"/>
      <c r="O1554" s="69"/>
      <c r="P1554" s="69" t="s">
        <v>1916</v>
      </c>
      <c r="Q1554" s="69"/>
      <c r="R1554" s="69"/>
      <c r="S1554" s="70">
        <v>1756.67</v>
      </c>
      <c r="T1554" s="70"/>
      <c r="U1554" s="69"/>
      <c r="V1554" s="69"/>
      <c r="W1554" s="69"/>
      <c r="X1554" s="69"/>
      <c r="Y1554" s="70"/>
      <c r="Z1554" s="69">
        <v>0</v>
      </c>
      <c r="AA1554" s="69"/>
      <c r="AB1554" s="69" t="s">
        <v>1191</v>
      </c>
      <c r="AC1554" s="69"/>
    </row>
    <row r="1555" spans="1:29" x14ac:dyDescent="0.25">
      <c r="A1555" s="69"/>
      <c r="B1555" s="69"/>
      <c r="C1555" s="69"/>
      <c r="D1555" s="69"/>
      <c r="E1555" s="69" t="s">
        <v>13285</v>
      </c>
      <c r="F1555" s="69"/>
      <c r="G1555" s="69"/>
      <c r="H1555" s="69"/>
      <c r="I1555" s="69"/>
      <c r="J1555" s="69"/>
      <c r="K1555" s="69"/>
      <c r="L1555" s="69" t="s">
        <v>13284</v>
      </c>
      <c r="M1555" s="70">
        <v>2352.77</v>
      </c>
      <c r="N1555" s="69"/>
      <c r="O1555" s="69"/>
      <c r="P1555" s="69" t="s">
        <v>1188</v>
      </c>
      <c r="Q1555" s="69" t="s">
        <v>1217</v>
      </c>
      <c r="R1555" s="69"/>
      <c r="S1555" s="70">
        <v>2352.77</v>
      </c>
      <c r="T1555" s="70"/>
      <c r="U1555" s="69" t="s">
        <v>2136</v>
      </c>
      <c r="V1555" s="73">
        <v>93</v>
      </c>
      <c r="W1555" s="69" t="s">
        <v>2136</v>
      </c>
      <c r="X1555" s="69"/>
      <c r="Y1555" s="70"/>
      <c r="Z1555" s="69">
        <v>0</v>
      </c>
      <c r="AA1555" s="69"/>
      <c r="AB1555" s="69" t="s">
        <v>1191</v>
      </c>
      <c r="AC1555" s="69"/>
    </row>
    <row r="1556" spans="1:29" x14ac:dyDescent="0.25">
      <c r="A1556" s="69"/>
      <c r="B1556" s="69"/>
      <c r="C1556" s="69"/>
      <c r="D1556" s="69"/>
      <c r="E1556" s="69" t="s">
        <v>13285</v>
      </c>
      <c r="F1556" s="69"/>
      <c r="G1556" s="69"/>
      <c r="H1556" s="69"/>
      <c r="I1556" s="69"/>
      <c r="J1556" s="69"/>
      <c r="K1556" s="69"/>
      <c r="L1556" s="69" t="s">
        <v>13286</v>
      </c>
      <c r="M1556" s="70">
        <v>5397.57</v>
      </c>
      <c r="N1556" s="69"/>
      <c r="O1556" s="69"/>
      <c r="P1556" s="69" t="s">
        <v>1188</v>
      </c>
      <c r="Q1556" s="69" t="s">
        <v>1217</v>
      </c>
      <c r="R1556" s="69"/>
      <c r="S1556" s="70">
        <v>5397.57</v>
      </c>
      <c r="T1556" s="70"/>
      <c r="U1556" s="69" t="s">
        <v>2136</v>
      </c>
      <c r="V1556" s="73">
        <v>93</v>
      </c>
      <c r="W1556" s="69" t="s">
        <v>2136</v>
      </c>
      <c r="X1556" s="69"/>
      <c r="Y1556" s="70"/>
      <c r="Z1556" s="69">
        <v>0</v>
      </c>
      <c r="AA1556" s="69"/>
      <c r="AB1556" s="69" t="s">
        <v>1191</v>
      </c>
      <c r="AC1556" s="69"/>
    </row>
    <row r="1557" spans="1:29" x14ac:dyDescent="0.25">
      <c r="A1557" s="69"/>
      <c r="B1557" s="69"/>
      <c r="C1557" s="69"/>
      <c r="D1557" s="69"/>
      <c r="E1557" s="69" t="s">
        <v>13285</v>
      </c>
      <c r="F1557" s="69"/>
      <c r="G1557" s="69"/>
      <c r="H1557" s="69"/>
      <c r="I1557" s="69"/>
      <c r="J1557" s="69"/>
      <c r="K1557" s="69"/>
      <c r="L1557" s="69" t="s">
        <v>13287</v>
      </c>
      <c r="M1557" s="70">
        <v>5416.9</v>
      </c>
      <c r="N1557" s="69"/>
      <c r="O1557" s="69"/>
      <c r="P1557" s="69" t="s">
        <v>1188</v>
      </c>
      <c r="Q1557" s="69" t="s">
        <v>1217</v>
      </c>
      <c r="R1557" s="69"/>
      <c r="S1557" s="70">
        <v>5416.9</v>
      </c>
      <c r="T1557" s="70"/>
      <c r="U1557" s="69" t="s">
        <v>2136</v>
      </c>
      <c r="V1557" s="73">
        <v>93</v>
      </c>
      <c r="W1557" s="69" t="s">
        <v>2136</v>
      </c>
      <c r="X1557" s="69"/>
      <c r="Y1557" s="70"/>
      <c r="Z1557" s="69">
        <v>0</v>
      </c>
      <c r="AA1557" s="69"/>
      <c r="AB1557" s="69" t="s">
        <v>967</v>
      </c>
      <c r="AC1557" s="69"/>
    </row>
    <row r="1558" spans="1:29" x14ac:dyDescent="0.25">
      <c r="A1558" s="69"/>
      <c r="B1558" s="69"/>
      <c r="C1558" s="69"/>
      <c r="D1558" s="69"/>
      <c r="E1558" s="69" t="s">
        <v>13285</v>
      </c>
      <c r="F1558" s="69"/>
      <c r="G1558" s="69"/>
      <c r="H1558" s="69"/>
      <c r="I1558" s="69"/>
      <c r="J1558" s="69"/>
      <c r="K1558" s="69"/>
      <c r="L1558" s="69" t="s">
        <v>13288</v>
      </c>
      <c r="M1558" s="70">
        <v>142.21</v>
      </c>
      <c r="N1558" s="69"/>
      <c r="O1558" s="69"/>
      <c r="P1558" s="69" t="s">
        <v>1188</v>
      </c>
      <c r="Q1558" s="69" t="s">
        <v>1217</v>
      </c>
      <c r="R1558" s="69"/>
      <c r="S1558" s="70">
        <v>142.21</v>
      </c>
      <c r="T1558" s="70"/>
      <c r="U1558" s="69" t="s">
        <v>2136</v>
      </c>
      <c r="V1558" s="73">
        <v>93</v>
      </c>
      <c r="W1558" s="69" t="s">
        <v>2136</v>
      </c>
      <c r="X1558" s="69"/>
      <c r="Y1558" s="70"/>
      <c r="Z1558" s="69">
        <v>0</v>
      </c>
      <c r="AA1558" s="69"/>
      <c r="AB1558" s="69" t="s">
        <v>1191</v>
      </c>
      <c r="AC1558" s="69"/>
    </row>
    <row r="1559" spans="1:29" x14ac:dyDescent="0.25">
      <c r="A1559" s="69"/>
      <c r="B1559" s="69"/>
      <c r="C1559" s="69"/>
      <c r="D1559" s="69"/>
      <c r="E1559" s="69" t="s">
        <v>13290</v>
      </c>
      <c r="F1559" s="69"/>
      <c r="G1559" s="69"/>
      <c r="H1559" s="69"/>
      <c r="I1559" s="69"/>
      <c r="J1559" s="69"/>
      <c r="K1559" s="69"/>
      <c r="L1559" s="69" t="s">
        <v>13289</v>
      </c>
      <c r="M1559" s="70">
        <v>3265.46</v>
      </c>
      <c r="N1559" s="69"/>
      <c r="O1559" s="69"/>
      <c r="P1559" s="69" t="s">
        <v>1048</v>
      </c>
      <c r="Q1559" s="69" t="s">
        <v>2136</v>
      </c>
      <c r="R1559" s="69"/>
      <c r="S1559" s="70">
        <v>3265.46</v>
      </c>
      <c r="T1559" s="70"/>
      <c r="U1559" s="69" t="s">
        <v>2136</v>
      </c>
      <c r="V1559" s="73">
        <v>91</v>
      </c>
      <c r="W1559" s="69" t="s">
        <v>2136</v>
      </c>
      <c r="X1559" s="69"/>
      <c r="Y1559" s="70"/>
      <c r="Z1559" s="69">
        <v>0</v>
      </c>
      <c r="AA1559" s="69"/>
      <c r="AB1559" s="69" t="s">
        <v>967</v>
      </c>
      <c r="AC1559" s="69"/>
    </row>
    <row r="1560" spans="1:29" x14ac:dyDescent="0.25">
      <c r="A1560" s="69"/>
      <c r="B1560" s="69"/>
      <c r="C1560" s="69"/>
      <c r="D1560" s="69"/>
      <c r="E1560" s="69" t="s">
        <v>13292</v>
      </c>
      <c r="F1560" s="69"/>
      <c r="G1560" s="69"/>
      <c r="H1560" s="69"/>
      <c r="I1560" s="69"/>
      <c r="J1560" s="69"/>
      <c r="K1560" s="69"/>
      <c r="L1560" s="69" t="s">
        <v>13291</v>
      </c>
      <c r="M1560" s="70">
        <v>5053.66</v>
      </c>
      <c r="N1560" s="69"/>
      <c r="O1560" s="69"/>
      <c r="P1560" s="69" t="s">
        <v>1048</v>
      </c>
      <c r="Q1560" s="69" t="s">
        <v>2136</v>
      </c>
      <c r="R1560" s="69"/>
      <c r="S1560" s="70">
        <v>5053.66</v>
      </c>
      <c r="T1560" s="70"/>
      <c r="U1560" s="69" t="s">
        <v>2136</v>
      </c>
      <c r="V1560" s="73">
        <v>91</v>
      </c>
      <c r="W1560" s="69" t="s">
        <v>2136</v>
      </c>
      <c r="X1560" s="69"/>
      <c r="Y1560" s="70"/>
      <c r="Z1560" s="69">
        <v>0</v>
      </c>
      <c r="AA1560" s="69"/>
      <c r="AB1560" s="69" t="s">
        <v>967</v>
      </c>
      <c r="AC1560" s="69"/>
    </row>
    <row r="1561" spans="1:29" x14ac:dyDescent="0.25">
      <c r="A1561" s="69"/>
      <c r="B1561" s="69"/>
      <c r="C1561" s="69"/>
      <c r="D1561" s="69"/>
      <c r="E1561" s="69" t="s">
        <v>13294</v>
      </c>
      <c r="F1561" s="69"/>
      <c r="G1561" s="69"/>
      <c r="H1561" s="69"/>
      <c r="I1561" s="69"/>
      <c r="J1561" s="69"/>
      <c r="K1561" s="69"/>
      <c r="L1561" s="69" t="s">
        <v>13293</v>
      </c>
      <c r="M1561" s="70">
        <v>8916.51</v>
      </c>
      <c r="N1561" s="69"/>
      <c r="O1561" s="69"/>
      <c r="P1561" s="69" t="s">
        <v>1038</v>
      </c>
      <c r="Q1561" s="69" t="s">
        <v>1804</v>
      </c>
      <c r="R1561" s="69"/>
      <c r="S1561" s="70">
        <v>8916.51</v>
      </c>
      <c r="T1561" s="70"/>
      <c r="U1561" s="69" t="s">
        <v>1804</v>
      </c>
      <c r="V1561" s="73">
        <v>109</v>
      </c>
      <c r="W1561" s="69" t="s">
        <v>1804</v>
      </c>
      <c r="X1561" s="69"/>
      <c r="Y1561" s="70"/>
      <c r="Z1561" s="69">
        <v>0</v>
      </c>
      <c r="AA1561" s="69"/>
      <c r="AB1561" s="69" t="s">
        <v>1191</v>
      </c>
      <c r="AC1561" s="69"/>
    </row>
    <row r="1562" spans="1:29" x14ac:dyDescent="0.25">
      <c r="A1562" s="69"/>
      <c r="B1562" s="69"/>
      <c r="C1562" s="69"/>
      <c r="D1562" s="69"/>
      <c r="E1562" s="69" t="s">
        <v>13294</v>
      </c>
      <c r="F1562" s="69"/>
      <c r="G1562" s="69"/>
      <c r="H1562" s="69"/>
      <c r="I1562" s="69"/>
      <c r="J1562" s="69"/>
      <c r="K1562" s="69"/>
      <c r="L1562" s="69" t="s">
        <v>13295</v>
      </c>
      <c r="M1562" s="70">
        <v>498.48</v>
      </c>
      <c r="N1562" s="69"/>
      <c r="O1562" s="69"/>
      <c r="P1562" s="69" t="s">
        <v>1038</v>
      </c>
      <c r="Q1562" s="69" t="s">
        <v>1804</v>
      </c>
      <c r="R1562" s="69"/>
      <c r="S1562" s="70">
        <v>498.48</v>
      </c>
      <c r="T1562" s="70"/>
      <c r="U1562" s="69" t="s">
        <v>1804</v>
      </c>
      <c r="V1562" s="73">
        <v>109</v>
      </c>
      <c r="W1562" s="69" t="s">
        <v>1804</v>
      </c>
      <c r="X1562" s="69"/>
      <c r="Y1562" s="70"/>
      <c r="Z1562" s="69">
        <v>0</v>
      </c>
      <c r="AA1562" s="69"/>
      <c r="AB1562" s="69" t="s">
        <v>997</v>
      </c>
      <c r="AC1562" s="69"/>
    </row>
    <row r="1563" spans="1:29" x14ac:dyDescent="0.25">
      <c r="A1563" s="69"/>
      <c r="B1563" s="69"/>
      <c r="C1563" s="69"/>
      <c r="D1563" s="69"/>
      <c r="E1563" s="69" t="s">
        <v>13294</v>
      </c>
      <c r="F1563" s="69"/>
      <c r="G1563" s="69"/>
      <c r="H1563" s="69"/>
      <c r="I1563" s="69"/>
      <c r="J1563" s="69"/>
      <c r="K1563" s="69"/>
      <c r="L1563" s="69" t="s">
        <v>13296</v>
      </c>
      <c r="M1563" s="70">
        <v>71.239999999999995</v>
      </c>
      <c r="N1563" s="69"/>
      <c r="O1563" s="69"/>
      <c r="P1563" s="69" t="s">
        <v>1038</v>
      </c>
      <c r="Q1563" s="69" t="s">
        <v>1804</v>
      </c>
      <c r="R1563" s="69"/>
      <c r="S1563" s="70">
        <v>71.239999999999995</v>
      </c>
      <c r="T1563" s="70"/>
      <c r="U1563" s="69" t="s">
        <v>1804</v>
      </c>
      <c r="V1563" s="73">
        <v>109</v>
      </c>
      <c r="W1563" s="69" t="s">
        <v>1804</v>
      </c>
      <c r="X1563" s="69"/>
      <c r="Y1563" s="70"/>
      <c r="Z1563" s="69">
        <v>0</v>
      </c>
      <c r="AA1563" s="69"/>
      <c r="AB1563" s="69" t="s">
        <v>967</v>
      </c>
      <c r="AC1563" s="69"/>
    </row>
    <row r="1564" spans="1:29" x14ac:dyDescent="0.25">
      <c r="A1564" s="69"/>
      <c r="B1564" s="69"/>
      <c r="C1564" s="69"/>
      <c r="D1564" s="69"/>
      <c r="E1564" s="69" t="s">
        <v>13294</v>
      </c>
      <c r="F1564" s="69"/>
      <c r="G1564" s="69"/>
      <c r="H1564" s="69"/>
      <c r="I1564" s="69"/>
      <c r="J1564" s="69"/>
      <c r="K1564" s="69"/>
      <c r="L1564" s="69" t="s">
        <v>13297</v>
      </c>
      <c r="M1564" s="70">
        <v>7543.22</v>
      </c>
      <c r="N1564" s="69"/>
      <c r="O1564" s="69"/>
      <c r="P1564" s="69" t="s">
        <v>1038</v>
      </c>
      <c r="Q1564" s="69" t="s">
        <v>1804</v>
      </c>
      <c r="R1564" s="69"/>
      <c r="S1564" s="70">
        <v>7543.22</v>
      </c>
      <c r="T1564" s="70"/>
      <c r="U1564" s="69" t="s">
        <v>1804</v>
      </c>
      <c r="V1564" s="73">
        <v>109</v>
      </c>
      <c r="W1564" s="69" t="s">
        <v>1804</v>
      </c>
      <c r="X1564" s="69"/>
      <c r="Y1564" s="70"/>
      <c r="Z1564" s="69">
        <v>0</v>
      </c>
      <c r="AA1564" s="69"/>
      <c r="AB1564" s="69" t="s">
        <v>1191</v>
      </c>
      <c r="AC1564" s="69"/>
    </row>
    <row r="1565" spans="1:29" x14ac:dyDescent="0.25">
      <c r="A1565" s="69"/>
      <c r="B1565" s="69"/>
      <c r="C1565" s="69"/>
      <c r="D1565" s="69"/>
      <c r="E1565" s="69" t="s">
        <v>13299</v>
      </c>
      <c r="F1565" s="69"/>
      <c r="G1565" s="69"/>
      <c r="H1565" s="69"/>
      <c r="I1565" s="69"/>
      <c r="J1565" s="69"/>
      <c r="K1565" s="69"/>
      <c r="L1565" s="69" t="s">
        <v>13298</v>
      </c>
      <c r="M1565" s="70">
        <v>2482.21</v>
      </c>
      <c r="N1565" s="69"/>
      <c r="O1565" s="69"/>
      <c r="P1565" s="69" t="s">
        <v>1048</v>
      </c>
      <c r="Q1565" s="69" t="s">
        <v>2207</v>
      </c>
      <c r="R1565" s="69"/>
      <c r="S1565" s="70">
        <v>2482.21</v>
      </c>
      <c r="T1565" s="70"/>
      <c r="U1565" s="69" t="s">
        <v>2207</v>
      </c>
      <c r="V1565" s="73">
        <v>122</v>
      </c>
      <c r="W1565" s="69" t="s">
        <v>2207</v>
      </c>
      <c r="X1565" s="69"/>
      <c r="Y1565" s="70"/>
      <c r="Z1565" s="69">
        <v>0</v>
      </c>
      <c r="AA1565" s="69"/>
      <c r="AB1565" s="69" t="s">
        <v>967</v>
      </c>
      <c r="AC1565" s="69"/>
    </row>
    <row r="1566" spans="1:29" x14ac:dyDescent="0.25">
      <c r="A1566" s="69"/>
      <c r="B1566" s="69"/>
      <c r="C1566" s="69"/>
      <c r="D1566" s="69"/>
      <c r="E1566" s="69" t="s">
        <v>13294</v>
      </c>
      <c r="F1566" s="69"/>
      <c r="G1566" s="69"/>
      <c r="H1566" s="69"/>
      <c r="I1566" s="69"/>
      <c r="J1566" s="69"/>
      <c r="K1566" s="69"/>
      <c r="L1566" s="69" t="s">
        <v>13300</v>
      </c>
      <c r="M1566" s="70">
        <v>13921.6</v>
      </c>
      <c r="N1566" s="69"/>
      <c r="O1566" s="69"/>
      <c r="P1566" s="69" t="s">
        <v>1038</v>
      </c>
      <c r="Q1566" s="69" t="s">
        <v>1804</v>
      </c>
      <c r="R1566" s="69"/>
      <c r="S1566" s="70">
        <v>13921.6</v>
      </c>
      <c r="T1566" s="70"/>
      <c r="U1566" s="69" t="s">
        <v>1804</v>
      </c>
      <c r="V1566" s="73">
        <v>109</v>
      </c>
      <c r="W1566" s="69" t="s">
        <v>1804</v>
      </c>
      <c r="X1566" s="69"/>
      <c r="Y1566" s="70"/>
      <c r="Z1566" s="69">
        <v>0</v>
      </c>
      <c r="AA1566" s="69"/>
      <c r="AB1566" s="69" t="s">
        <v>1191</v>
      </c>
      <c r="AC1566" s="69"/>
    </row>
    <row r="1567" spans="1:29" x14ac:dyDescent="0.25">
      <c r="A1567" s="69"/>
      <c r="B1567" s="69"/>
      <c r="C1567" s="69"/>
      <c r="D1567" s="69"/>
      <c r="E1567" s="69" t="s">
        <v>13302</v>
      </c>
      <c r="F1567" s="69"/>
      <c r="G1567" s="69"/>
      <c r="H1567" s="69"/>
      <c r="I1567" s="69"/>
      <c r="J1567" s="69"/>
      <c r="K1567" s="69"/>
      <c r="L1567" s="69" t="s">
        <v>13301</v>
      </c>
      <c r="M1567" s="70">
        <v>19342.650000000001</v>
      </c>
      <c r="N1567" s="69"/>
      <c r="O1567" s="69"/>
      <c r="P1567" s="69" t="s">
        <v>1886</v>
      </c>
      <c r="Q1567" s="69" t="s">
        <v>1804</v>
      </c>
      <c r="R1567" s="69"/>
      <c r="S1567" s="70">
        <v>19342.650000000001</v>
      </c>
      <c r="T1567" s="70"/>
      <c r="U1567" s="69" t="s">
        <v>1106</v>
      </c>
      <c r="V1567" s="73">
        <v>109</v>
      </c>
      <c r="W1567" s="69" t="s">
        <v>1106</v>
      </c>
      <c r="X1567" s="69"/>
      <c r="Y1567" s="70"/>
      <c r="Z1567" s="69">
        <v>0</v>
      </c>
      <c r="AA1567" s="69"/>
      <c r="AB1567" s="69" t="s">
        <v>1191</v>
      </c>
      <c r="AC1567" s="69"/>
    </row>
    <row r="1568" spans="1:29" x14ac:dyDescent="0.25">
      <c r="A1568" s="69"/>
      <c r="B1568" s="69"/>
      <c r="C1568" s="69"/>
      <c r="D1568" s="69"/>
      <c r="E1568" s="69" t="s">
        <v>13302</v>
      </c>
      <c r="F1568" s="69"/>
      <c r="G1568" s="69"/>
      <c r="H1568" s="69"/>
      <c r="I1568" s="69"/>
      <c r="J1568" s="69"/>
      <c r="K1568" s="69"/>
      <c r="L1568" s="69" t="s">
        <v>13303</v>
      </c>
      <c r="M1568" s="70">
        <v>77247.789999999994</v>
      </c>
      <c r="N1568" s="69"/>
      <c r="O1568" s="69"/>
      <c r="P1568" s="69" t="s">
        <v>1886</v>
      </c>
      <c r="Q1568" s="69" t="s">
        <v>1804</v>
      </c>
      <c r="R1568" s="69"/>
      <c r="S1568" s="70">
        <v>77247.789999999994</v>
      </c>
      <c r="T1568" s="70"/>
      <c r="U1568" s="69" t="s">
        <v>1106</v>
      </c>
      <c r="V1568" s="73">
        <v>109</v>
      </c>
      <c r="W1568" s="69" t="s">
        <v>1106</v>
      </c>
      <c r="X1568" s="69"/>
      <c r="Y1568" s="70"/>
      <c r="Z1568" s="69">
        <v>0</v>
      </c>
      <c r="AA1568" s="69"/>
      <c r="AB1568" s="69" t="s">
        <v>967</v>
      </c>
      <c r="AC1568" s="69"/>
    </row>
    <row r="1569" spans="1:29" x14ac:dyDescent="0.25">
      <c r="A1569" s="69"/>
      <c r="B1569" s="69"/>
      <c r="C1569" s="69"/>
      <c r="D1569" s="69"/>
      <c r="E1569" s="69" t="s">
        <v>13305</v>
      </c>
      <c r="F1569" s="69"/>
      <c r="G1569" s="69"/>
      <c r="H1569" s="69"/>
      <c r="I1569" s="69"/>
      <c r="J1569" s="69"/>
      <c r="K1569" s="69"/>
      <c r="L1569" s="69" t="s">
        <v>13304</v>
      </c>
      <c r="M1569" s="70">
        <v>94143.01</v>
      </c>
      <c r="N1569" s="69"/>
      <c r="O1569" s="69"/>
      <c r="P1569" s="69" t="s">
        <v>1202</v>
      </c>
      <c r="Q1569" s="69" t="s">
        <v>1106</v>
      </c>
      <c r="R1569" s="69"/>
      <c r="S1569" s="70">
        <v>94143.01</v>
      </c>
      <c r="T1569" s="70"/>
      <c r="U1569" s="69" t="s">
        <v>1106</v>
      </c>
      <c r="V1569" s="73">
        <v>104</v>
      </c>
      <c r="W1569" s="69" t="s">
        <v>1106</v>
      </c>
      <c r="X1569" s="69"/>
      <c r="Y1569" s="70"/>
      <c r="Z1569" s="69">
        <v>0</v>
      </c>
      <c r="AA1569" s="69"/>
      <c r="AB1569" s="69" t="s">
        <v>967</v>
      </c>
      <c r="AC1569" s="69"/>
    </row>
    <row r="1570" spans="1:29" x14ac:dyDescent="0.25">
      <c r="A1570" s="69"/>
      <c r="B1570" s="69"/>
      <c r="C1570" s="69"/>
      <c r="D1570" s="69"/>
      <c r="E1570" s="69" t="s">
        <v>13302</v>
      </c>
      <c r="F1570" s="69"/>
      <c r="G1570" s="69"/>
      <c r="H1570" s="69"/>
      <c r="I1570" s="69"/>
      <c r="J1570" s="69"/>
      <c r="K1570" s="69"/>
      <c r="L1570" s="69" t="s">
        <v>13306</v>
      </c>
      <c r="M1570" s="70">
        <v>4169</v>
      </c>
      <c r="N1570" s="69"/>
      <c r="O1570" s="69"/>
      <c r="P1570" s="69" t="s">
        <v>1886</v>
      </c>
      <c r="Q1570" s="69" t="s">
        <v>1804</v>
      </c>
      <c r="R1570" s="69"/>
      <c r="S1570" s="70">
        <v>4169</v>
      </c>
      <c r="T1570" s="70"/>
      <c r="U1570" s="69" t="s">
        <v>1106</v>
      </c>
      <c r="V1570" s="73">
        <v>109</v>
      </c>
      <c r="W1570" s="69" t="s">
        <v>1106</v>
      </c>
      <c r="X1570" s="69"/>
      <c r="Y1570" s="70"/>
      <c r="Z1570" s="69">
        <v>0</v>
      </c>
      <c r="AA1570" s="69"/>
      <c r="AB1570" s="69" t="s">
        <v>967</v>
      </c>
      <c r="AC1570" s="69"/>
    </row>
    <row r="1571" spans="1:29" x14ac:dyDescent="0.25">
      <c r="A1571" s="69"/>
      <c r="B1571" s="69"/>
      <c r="C1571" s="69"/>
      <c r="D1571" s="69"/>
      <c r="E1571" s="69" t="s">
        <v>13305</v>
      </c>
      <c r="F1571" s="69"/>
      <c r="G1571" s="69"/>
      <c r="H1571" s="69"/>
      <c r="I1571" s="69"/>
      <c r="J1571" s="69"/>
      <c r="K1571" s="69"/>
      <c r="L1571" s="69" t="s">
        <v>13307</v>
      </c>
      <c r="M1571" s="70">
        <v>9146.14</v>
      </c>
      <c r="N1571" s="69"/>
      <c r="O1571" s="69"/>
      <c r="P1571" s="69" t="s">
        <v>1202</v>
      </c>
      <c r="Q1571" s="69" t="s">
        <v>1106</v>
      </c>
      <c r="R1571" s="69"/>
      <c r="S1571" s="70">
        <v>9146.14</v>
      </c>
      <c r="T1571" s="70"/>
      <c r="U1571" s="69" t="s">
        <v>1106</v>
      </c>
      <c r="V1571" s="73">
        <v>104</v>
      </c>
      <c r="W1571" s="69" t="s">
        <v>1106</v>
      </c>
      <c r="X1571" s="69"/>
      <c r="Y1571" s="70"/>
      <c r="Z1571" s="69">
        <v>0</v>
      </c>
      <c r="AA1571" s="69"/>
      <c r="AB1571" s="69" t="s">
        <v>997</v>
      </c>
      <c r="AC1571" s="69"/>
    </row>
    <row r="1572" spans="1:29" x14ac:dyDescent="0.25">
      <c r="A1572" s="69"/>
      <c r="B1572" s="69"/>
      <c r="C1572" s="69"/>
      <c r="D1572" s="69"/>
      <c r="E1572" s="69" t="s">
        <v>13309</v>
      </c>
      <c r="F1572" s="69"/>
      <c r="G1572" s="69"/>
      <c r="H1572" s="69"/>
      <c r="I1572" s="69"/>
      <c r="J1572" s="69"/>
      <c r="K1572" s="69"/>
      <c r="L1572" s="69" t="s">
        <v>13308</v>
      </c>
      <c r="M1572" s="70">
        <v>1811.25</v>
      </c>
      <c r="N1572" s="69"/>
      <c r="O1572" s="69"/>
      <c r="P1572" s="69" t="s">
        <v>1202</v>
      </c>
      <c r="Q1572" s="69" t="s">
        <v>1804</v>
      </c>
      <c r="R1572" s="69"/>
      <c r="S1572" s="70">
        <v>1811.25</v>
      </c>
      <c r="T1572" s="70"/>
      <c r="U1572" s="69" t="s">
        <v>1804</v>
      </c>
      <c r="V1572" s="73">
        <v>101</v>
      </c>
      <c r="W1572" s="69" t="s">
        <v>1804</v>
      </c>
      <c r="X1572" s="69"/>
      <c r="Y1572" s="70"/>
      <c r="Z1572" s="69">
        <v>0</v>
      </c>
      <c r="AA1572" s="69"/>
      <c r="AB1572" s="69" t="s">
        <v>967</v>
      </c>
      <c r="AC1572" s="69"/>
    </row>
    <row r="1573" spans="1:29" x14ac:dyDescent="0.25">
      <c r="A1573" s="69"/>
      <c r="B1573" s="69"/>
      <c r="C1573" s="69"/>
      <c r="D1573" s="69"/>
      <c r="E1573" s="69" t="s">
        <v>13311</v>
      </c>
      <c r="F1573" s="69"/>
      <c r="G1573" s="69"/>
      <c r="H1573" s="69"/>
      <c r="I1573" s="69"/>
      <c r="J1573" s="69"/>
      <c r="K1573" s="69"/>
      <c r="L1573" s="69" t="s">
        <v>13310</v>
      </c>
      <c r="M1573" s="70">
        <v>17533.82</v>
      </c>
      <c r="N1573" s="69"/>
      <c r="O1573" s="69"/>
      <c r="P1573" s="69" t="s">
        <v>1069</v>
      </c>
      <c r="Q1573" s="69" t="s">
        <v>1612</v>
      </c>
      <c r="R1573" s="69"/>
      <c r="S1573" s="70">
        <v>17533.82</v>
      </c>
      <c r="T1573" s="70"/>
      <c r="U1573" s="69" t="s">
        <v>2207</v>
      </c>
      <c r="V1573" s="73">
        <v>109</v>
      </c>
      <c r="W1573" s="69" t="s">
        <v>2207</v>
      </c>
      <c r="X1573" s="69"/>
      <c r="Y1573" s="70"/>
      <c r="Z1573" s="69">
        <v>0</v>
      </c>
      <c r="AA1573" s="69"/>
      <c r="AB1573" s="69" t="s">
        <v>1191</v>
      </c>
      <c r="AC1573" s="69"/>
    </row>
    <row r="1574" spans="1:29" x14ac:dyDescent="0.25">
      <c r="A1574" s="69"/>
      <c r="B1574" s="69"/>
      <c r="C1574" s="69"/>
      <c r="D1574" s="69"/>
      <c r="E1574" s="69" t="s">
        <v>13311</v>
      </c>
      <c r="F1574" s="69"/>
      <c r="G1574" s="69"/>
      <c r="H1574" s="69"/>
      <c r="I1574" s="69"/>
      <c r="J1574" s="69"/>
      <c r="K1574" s="69"/>
      <c r="L1574" s="69" t="s">
        <v>13312</v>
      </c>
      <c r="M1574" s="70">
        <v>128481.05</v>
      </c>
      <c r="N1574" s="69"/>
      <c r="O1574" s="69"/>
      <c r="P1574" s="69" t="s">
        <v>1069</v>
      </c>
      <c r="Q1574" s="69" t="s">
        <v>1612</v>
      </c>
      <c r="R1574" s="69"/>
      <c r="S1574" s="70">
        <v>128481.05</v>
      </c>
      <c r="T1574" s="70"/>
      <c r="U1574" s="69" t="s">
        <v>2207</v>
      </c>
      <c r="V1574" s="73">
        <v>109</v>
      </c>
      <c r="W1574" s="69" t="s">
        <v>2207</v>
      </c>
      <c r="X1574" s="69"/>
      <c r="Y1574" s="70"/>
      <c r="Z1574" s="69">
        <v>0</v>
      </c>
      <c r="AA1574" s="69"/>
      <c r="AB1574" s="69" t="s">
        <v>967</v>
      </c>
      <c r="AC1574" s="69"/>
    </row>
    <row r="1575" spans="1:29" x14ac:dyDescent="0.25">
      <c r="A1575" s="69"/>
      <c r="B1575" s="69"/>
      <c r="C1575" s="69"/>
      <c r="D1575" s="69"/>
      <c r="E1575" s="69" t="s">
        <v>13314</v>
      </c>
      <c r="F1575" s="69"/>
      <c r="G1575" s="69"/>
      <c r="H1575" s="69"/>
      <c r="I1575" s="69"/>
      <c r="J1575" s="69"/>
      <c r="K1575" s="69"/>
      <c r="L1575" s="69" t="s">
        <v>13313</v>
      </c>
      <c r="M1575" s="70">
        <v>15466.51</v>
      </c>
      <c r="N1575" s="69"/>
      <c r="O1575" s="69"/>
      <c r="P1575" s="69" t="s">
        <v>1706</v>
      </c>
      <c r="Q1575" s="69" t="s">
        <v>1547</v>
      </c>
      <c r="R1575" s="69"/>
      <c r="S1575" s="70">
        <v>15466.51</v>
      </c>
      <c r="T1575" s="70"/>
      <c r="U1575" s="69"/>
      <c r="V1575" s="69"/>
      <c r="W1575" s="69"/>
      <c r="X1575" s="69"/>
      <c r="Y1575" s="70"/>
      <c r="Z1575" s="69">
        <v>0</v>
      </c>
      <c r="AA1575" s="69"/>
      <c r="AB1575" s="69" t="s">
        <v>967</v>
      </c>
      <c r="AC1575" s="69"/>
    </row>
    <row r="1576" spans="1:29" x14ac:dyDescent="0.25">
      <c r="A1576" s="69"/>
      <c r="B1576" s="69"/>
      <c r="C1576" s="69"/>
      <c r="D1576" s="69"/>
      <c r="E1576" s="69" t="s">
        <v>13314</v>
      </c>
      <c r="F1576" s="69"/>
      <c r="G1576" s="69"/>
      <c r="H1576" s="69"/>
      <c r="I1576" s="69"/>
      <c r="J1576" s="69"/>
      <c r="K1576" s="69"/>
      <c r="L1576" s="69" t="s">
        <v>13315</v>
      </c>
      <c r="M1576" s="70">
        <v>1257.1199999999999</v>
      </c>
      <c r="N1576" s="69"/>
      <c r="O1576" s="69"/>
      <c r="P1576" s="69" t="s">
        <v>1706</v>
      </c>
      <c r="Q1576" s="69" t="s">
        <v>1547</v>
      </c>
      <c r="R1576" s="69"/>
      <c r="S1576" s="70">
        <v>1257.1199999999999</v>
      </c>
      <c r="T1576" s="70"/>
      <c r="U1576" s="69"/>
      <c r="V1576" s="69"/>
      <c r="W1576" s="69"/>
      <c r="X1576" s="69"/>
      <c r="Y1576" s="70"/>
      <c r="Z1576" s="69">
        <v>0</v>
      </c>
      <c r="AA1576" s="69"/>
      <c r="AB1576" s="69" t="s">
        <v>1191</v>
      </c>
      <c r="AC1576" s="69"/>
    </row>
    <row r="1577" spans="1:29" x14ac:dyDescent="0.25">
      <c r="A1577" s="69"/>
      <c r="B1577" s="69"/>
      <c r="C1577" s="69"/>
      <c r="D1577" s="69"/>
      <c r="E1577" s="69" t="s">
        <v>13317</v>
      </c>
      <c r="F1577" s="69"/>
      <c r="G1577" s="69"/>
      <c r="H1577" s="69"/>
      <c r="I1577" s="69"/>
      <c r="J1577" s="69"/>
      <c r="K1577" s="69"/>
      <c r="L1577" s="69" t="s">
        <v>13316</v>
      </c>
      <c r="M1577" s="70">
        <v>85.28</v>
      </c>
      <c r="N1577" s="69"/>
      <c r="O1577" s="69"/>
      <c r="P1577" s="69" t="s">
        <v>1051</v>
      </c>
      <c r="Q1577" s="69" t="s">
        <v>1751</v>
      </c>
      <c r="R1577" s="69"/>
      <c r="S1577" s="70">
        <v>85.28</v>
      </c>
      <c r="T1577" s="70"/>
      <c r="U1577" s="69" t="s">
        <v>1751</v>
      </c>
      <c r="V1577" s="73">
        <v>89</v>
      </c>
      <c r="W1577" s="69" t="s">
        <v>1751</v>
      </c>
      <c r="X1577" s="69"/>
      <c r="Y1577" s="70"/>
      <c r="Z1577" s="69">
        <v>0</v>
      </c>
      <c r="AA1577" s="69"/>
      <c r="AB1577" s="69" t="s">
        <v>967</v>
      </c>
      <c r="AC1577" s="69"/>
    </row>
    <row r="1578" spans="1:29" x14ac:dyDescent="0.25">
      <c r="A1578" s="69"/>
      <c r="B1578" s="69"/>
      <c r="C1578" s="69"/>
      <c r="D1578" s="69"/>
      <c r="E1578" s="69" t="s">
        <v>13317</v>
      </c>
      <c r="F1578" s="69"/>
      <c r="G1578" s="69"/>
      <c r="H1578" s="69"/>
      <c r="I1578" s="69"/>
      <c r="J1578" s="69"/>
      <c r="K1578" s="69"/>
      <c r="L1578" s="69" t="s">
        <v>13318</v>
      </c>
      <c r="M1578" s="70">
        <v>11601.4</v>
      </c>
      <c r="N1578" s="69"/>
      <c r="O1578" s="69"/>
      <c r="P1578" s="69" t="s">
        <v>1051</v>
      </c>
      <c r="Q1578" s="69" t="s">
        <v>1751</v>
      </c>
      <c r="R1578" s="69"/>
      <c r="S1578" s="70">
        <v>11601.4</v>
      </c>
      <c r="T1578" s="70"/>
      <c r="U1578" s="69" t="s">
        <v>1751</v>
      </c>
      <c r="V1578" s="73">
        <v>89</v>
      </c>
      <c r="W1578" s="69" t="s">
        <v>1751</v>
      </c>
      <c r="X1578" s="69"/>
      <c r="Y1578" s="70"/>
      <c r="Z1578" s="69">
        <v>0</v>
      </c>
      <c r="AA1578" s="69"/>
      <c r="AB1578" s="69" t="s">
        <v>997</v>
      </c>
      <c r="AC1578" s="69"/>
    </row>
    <row r="1579" spans="1:29" x14ac:dyDescent="0.25">
      <c r="A1579" s="69"/>
      <c r="B1579" s="69"/>
      <c r="C1579" s="69"/>
      <c r="D1579" s="69"/>
      <c r="E1579" s="69" t="s">
        <v>13320</v>
      </c>
      <c r="F1579" s="69"/>
      <c r="G1579" s="69"/>
      <c r="H1579" s="69"/>
      <c r="I1579" s="69"/>
      <c r="J1579" s="69"/>
      <c r="K1579" s="69"/>
      <c r="L1579" s="69" t="s">
        <v>13319</v>
      </c>
      <c r="M1579" s="70">
        <v>3380.65</v>
      </c>
      <c r="N1579" s="69"/>
      <c r="O1579" s="69"/>
      <c r="P1579" s="69" t="s">
        <v>2065</v>
      </c>
      <c r="Q1579" s="69" t="s">
        <v>1751</v>
      </c>
      <c r="R1579" s="69"/>
      <c r="S1579" s="70">
        <v>3380.65</v>
      </c>
      <c r="T1579" s="70"/>
      <c r="U1579" s="69" t="s">
        <v>1751</v>
      </c>
      <c r="V1579" s="73">
        <v>97</v>
      </c>
      <c r="W1579" s="69" t="s">
        <v>1751</v>
      </c>
      <c r="X1579" s="69"/>
      <c r="Y1579" s="70"/>
      <c r="Z1579" s="69">
        <v>0</v>
      </c>
      <c r="AA1579" s="69"/>
      <c r="AB1579" s="69" t="s">
        <v>967</v>
      </c>
      <c r="AC1579" s="69"/>
    </row>
    <row r="1580" spans="1:29" x14ac:dyDescent="0.25">
      <c r="A1580" s="69"/>
      <c r="B1580" s="69"/>
      <c r="C1580" s="69"/>
      <c r="D1580" s="69"/>
      <c r="E1580" s="69" t="s">
        <v>13322</v>
      </c>
      <c r="F1580" s="69"/>
      <c r="G1580" s="69"/>
      <c r="H1580" s="69"/>
      <c r="I1580" s="69"/>
      <c r="J1580" s="69"/>
      <c r="K1580" s="69"/>
      <c r="L1580" s="69" t="s">
        <v>13321</v>
      </c>
      <c r="M1580" s="70">
        <v>30948.959999999999</v>
      </c>
      <c r="N1580" s="69"/>
      <c r="O1580" s="69"/>
      <c r="P1580" s="69" t="s">
        <v>2065</v>
      </c>
      <c r="Q1580" s="69"/>
      <c r="R1580" s="69"/>
      <c r="S1580" s="70">
        <v>30948.959999999999</v>
      </c>
      <c r="T1580" s="70"/>
      <c r="U1580" s="69" t="s">
        <v>1552</v>
      </c>
      <c r="V1580" s="73">
        <v>113</v>
      </c>
      <c r="W1580" s="69" t="s">
        <v>1552</v>
      </c>
      <c r="X1580" s="69"/>
      <c r="Y1580" s="70"/>
      <c r="Z1580" s="69">
        <v>0</v>
      </c>
      <c r="AA1580" s="69"/>
      <c r="AB1580" s="69" t="s">
        <v>967</v>
      </c>
      <c r="AC1580" s="69"/>
    </row>
    <row r="1581" spans="1:29" x14ac:dyDescent="0.25">
      <c r="A1581" s="69"/>
      <c r="B1581" s="69"/>
      <c r="C1581" s="69"/>
      <c r="D1581" s="69"/>
      <c r="E1581" s="69" t="s">
        <v>13324</v>
      </c>
      <c r="F1581" s="69"/>
      <c r="G1581" s="69"/>
      <c r="H1581" s="69"/>
      <c r="I1581" s="69"/>
      <c r="J1581" s="69"/>
      <c r="K1581" s="69"/>
      <c r="L1581" s="69" t="s">
        <v>13323</v>
      </c>
      <c r="M1581" s="70">
        <v>15142.58</v>
      </c>
      <c r="N1581" s="69"/>
      <c r="O1581" s="69"/>
      <c r="P1581" s="69" t="s">
        <v>1269</v>
      </c>
      <c r="Q1581" s="69"/>
      <c r="R1581" s="69"/>
      <c r="S1581" s="70">
        <v>15142.58</v>
      </c>
      <c r="T1581" s="70"/>
      <c r="U1581" s="69"/>
      <c r="V1581" s="69"/>
      <c r="W1581" s="69"/>
      <c r="X1581" s="69"/>
      <c r="Y1581" s="70"/>
      <c r="Z1581" s="69">
        <v>0</v>
      </c>
      <c r="AA1581" s="69"/>
      <c r="AB1581" s="69" t="s">
        <v>997</v>
      </c>
      <c r="AC1581" s="69"/>
    </row>
    <row r="1582" spans="1:29" x14ac:dyDescent="0.25">
      <c r="A1582" s="69"/>
      <c r="B1582" s="69"/>
      <c r="C1582" s="69"/>
      <c r="D1582" s="69"/>
      <c r="E1582" s="69" t="s">
        <v>13326</v>
      </c>
      <c r="F1582" s="69"/>
      <c r="G1582" s="69"/>
      <c r="H1582" s="69"/>
      <c r="I1582" s="69"/>
      <c r="J1582" s="69"/>
      <c r="K1582" s="69"/>
      <c r="L1582" s="69" t="s">
        <v>13325</v>
      </c>
      <c r="M1582" s="70">
        <v>1645.76</v>
      </c>
      <c r="N1582" s="69"/>
      <c r="O1582" s="69"/>
      <c r="P1582" s="69" t="s">
        <v>1051</v>
      </c>
      <c r="Q1582" s="69"/>
      <c r="R1582" s="69"/>
      <c r="S1582" s="70">
        <v>1645.76</v>
      </c>
      <c r="T1582" s="70"/>
      <c r="U1582" s="69" t="s">
        <v>2277</v>
      </c>
      <c r="V1582" s="73">
        <v>103</v>
      </c>
      <c r="W1582" s="69" t="s">
        <v>2277</v>
      </c>
      <c r="X1582" s="69"/>
      <c r="Y1582" s="70"/>
      <c r="Z1582" s="69">
        <v>0</v>
      </c>
      <c r="AA1582" s="69"/>
      <c r="AB1582" s="69" t="s">
        <v>967</v>
      </c>
      <c r="AC1582" s="69"/>
    </row>
    <row r="1583" spans="1:29" x14ac:dyDescent="0.25">
      <c r="A1583" s="69"/>
      <c r="B1583" s="69"/>
      <c r="C1583" s="69"/>
      <c r="D1583" s="69"/>
      <c r="E1583" s="69" t="s">
        <v>13328</v>
      </c>
      <c r="F1583" s="69"/>
      <c r="G1583" s="69"/>
      <c r="H1583" s="69"/>
      <c r="I1583" s="69"/>
      <c r="J1583" s="69"/>
      <c r="K1583" s="69"/>
      <c r="L1583" s="69" t="s">
        <v>13327</v>
      </c>
      <c r="M1583" s="70">
        <v>4913.97</v>
      </c>
      <c r="N1583" s="69"/>
      <c r="O1583" s="69"/>
      <c r="P1583" s="69" t="s">
        <v>1258</v>
      </c>
      <c r="Q1583" s="69"/>
      <c r="R1583" s="69"/>
      <c r="S1583" s="70">
        <v>4913.97</v>
      </c>
      <c r="T1583" s="70"/>
      <c r="U1583" s="69" t="s">
        <v>1916</v>
      </c>
      <c r="V1583" s="73">
        <v>101</v>
      </c>
      <c r="W1583" s="69" t="s">
        <v>1916</v>
      </c>
      <c r="X1583" s="69"/>
      <c r="Y1583" s="70"/>
      <c r="Z1583" s="69">
        <v>0</v>
      </c>
      <c r="AA1583" s="69"/>
      <c r="AB1583" s="69" t="s">
        <v>967</v>
      </c>
      <c r="AC1583" s="69"/>
    </row>
    <row r="1584" spans="1:29" x14ac:dyDescent="0.25">
      <c r="A1584" s="69"/>
      <c r="B1584" s="69"/>
      <c r="C1584" s="69"/>
      <c r="D1584" s="69"/>
      <c r="E1584" s="69" t="s">
        <v>13330</v>
      </c>
      <c r="F1584" s="69"/>
      <c r="G1584" s="69"/>
      <c r="H1584" s="69"/>
      <c r="I1584" s="69"/>
      <c r="J1584" s="69"/>
      <c r="K1584" s="69"/>
      <c r="L1584" s="69" t="s">
        <v>13329</v>
      </c>
      <c r="M1584" s="70">
        <v>7200.1</v>
      </c>
      <c r="N1584" s="69"/>
      <c r="O1584" s="69"/>
      <c r="P1584" s="69" t="s">
        <v>2124</v>
      </c>
      <c r="Q1584" s="69"/>
      <c r="R1584" s="69"/>
      <c r="S1584" s="70">
        <v>7200.1</v>
      </c>
      <c r="T1584" s="70"/>
      <c r="U1584" s="69" t="s">
        <v>3793</v>
      </c>
      <c r="V1584" s="73">
        <v>104</v>
      </c>
      <c r="W1584" s="69" t="s">
        <v>3793</v>
      </c>
      <c r="X1584" s="69"/>
      <c r="Y1584" s="70"/>
      <c r="Z1584" s="69">
        <v>0</v>
      </c>
      <c r="AA1584" s="69"/>
      <c r="AB1584" s="69" t="s">
        <v>967</v>
      </c>
      <c r="AC1584" s="69"/>
    </row>
    <row r="1585" spans="1:29" x14ac:dyDescent="0.25">
      <c r="A1585" s="69"/>
      <c r="B1585" s="69"/>
      <c r="C1585" s="69"/>
      <c r="D1585" s="69"/>
      <c r="E1585" s="69" t="s">
        <v>13332</v>
      </c>
      <c r="F1585" s="69"/>
      <c r="G1585" s="69"/>
      <c r="H1585" s="69"/>
      <c r="I1585" s="69"/>
      <c r="J1585" s="69"/>
      <c r="K1585" s="69"/>
      <c r="L1585" s="69" t="s">
        <v>13331</v>
      </c>
      <c r="M1585" s="70">
        <v>1411.52</v>
      </c>
      <c r="N1585" s="69"/>
      <c r="O1585" s="69"/>
      <c r="P1585" s="69" t="s">
        <v>1286</v>
      </c>
      <c r="Q1585" s="69" t="s">
        <v>1798</v>
      </c>
      <c r="R1585" s="69"/>
      <c r="S1585" s="70">
        <v>1411.52</v>
      </c>
      <c r="T1585" s="70"/>
      <c r="U1585" s="69" t="s">
        <v>1798</v>
      </c>
      <c r="V1585" s="73">
        <v>91</v>
      </c>
      <c r="W1585" s="69" t="s">
        <v>1798</v>
      </c>
      <c r="X1585" s="69"/>
      <c r="Y1585" s="70"/>
      <c r="Z1585" s="69">
        <v>0</v>
      </c>
      <c r="AA1585" s="69"/>
      <c r="AB1585" s="69" t="s">
        <v>1191</v>
      </c>
      <c r="AC1585" s="69"/>
    </row>
    <row r="1586" spans="1:29" x14ac:dyDescent="0.25">
      <c r="A1586" s="69"/>
      <c r="B1586" s="69"/>
      <c r="C1586" s="69"/>
      <c r="D1586" s="69"/>
      <c r="E1586" s="69" t="s">
        <v>13332</v>
      </c>
      <c r="F1586" s="69"/>
      <c r="G1586" s="69"/>
      <c r="H1586" s="69"/>
      <c r="I1586" s="69"/>
      <c r="J1586" s="69"/>
      <c r="K1586" s="69"/>
      <c r="L1586" s="69" t="s">
        <v>13333</v>
      </c>
      <c r="M1586" s="70">
        <v>8007.04</v>
      </c>
      <c r="N1586" s="69"/>
      <c r="O1586" s="69"/>
      <c r="P1586" s="69" t="s">
        <v>1286</v>
      </c>
      <c r="Q1586" s="69" t="s">
        <v>1798</v>
      </c>
      <c r="R1586" s="69"/>
      <c r="S1586" s="70">
        <v>8007.04</v>
      </c>
      <c r="T1586" s="70"/>
      <c r="U1586" s="69" t="s">
        <v>1798</v>
      </c>
      <c r="V1586" s="73">
        <v>91</v>
      </c>
      <c r="W1586" s="69" t="s">
        <v>1798</v>
      </c>
      <c r="X1586" s="69"/>
      <c r="Y1586" s="70"/>
      <c r="Z1586" s="69">
        <v>0</v>
      </c>
      <c r="AA1586" s="69"/>
      <c r="AB1586" s="69" t="s">
        <v>997</v>
      </c>
      <c r="AC1586" s="69"/>
    </row>
    <row r="1587" spans="1:29" x14ac:dyDescent="0.25">
      <c r="A1587" s="69"/>
      <c r="B1587" s="69"/>
      <c r="C1587" s="69"/>
      <c r="D1587" s="69"/>
      <c r="E1587" s="69" t="s">
        <v>13332</v>
      </c>
      <c r="F1587" s="69"/>
      <c r="G1587" s="69"/>
      <c r="H1587" s="69"/>
      <c r="I1587" s="69"/>
      <c r="J1587" s="69"/>
      <c r="K1587" s="69"/>
      <c r="L1587" s="69" t="s">
        <v>13334</v>
      </c>
      <c r="M1587" s="70">
        <v>109086.57</v>
      </c>
      <c r="N1587" s="69"/>
      <c r="O1587" s="69"/>
      <c r="P1587" s="69" t="s">
        <v>1286</v>
      </c>
      <c r="Q1587" s="69" t="s">
        <v>1798</v>
      </c>
      <c r="R1587" s="69"/>
      <c r="S1587" s="70">
        <v>109086.57</v>
      </c>
      <c r="T1587" s="70"/>
      <c r="U1587" s="69" t="s">
        <v>1798</v>
      </c>
      <c r="V1587" s="73">
        <v>91</v>
      </c>
      <c r="W1587" s="69" t="s">
        <v>1798</v>
      </c>
      <c r="X1587" s="69"/>
      <c r="Y1587" s="70"/>
      <c r="Z1587" s="69">
        <v>0</v>
      </c>
      <c r="AA1587" s="69"/>
      <c r="AB1587" s="69" t="s">
        <v>967</v>
      </c>
      <c r="AC1587" s="69"/>
    </row>
    <row r="1588" spans="1:29" x14ac:dyDescent="0.25">
      <c r="A1588" s="69"/>
      <c r="B1588" s="69"/>
      <c r="C1588" s="69"/>
      <c r="D1588" s="69"/>
      <c r="E1588" s="69" t="s">
        <v>13324</v>
      </c>
      <c r="F1588" s="69"/>
      <c r="G1588" s="69"/>
      <c r="H1588" s="69"/>
      <c r="I1588" s="69"/>
      <c r="J1588" s="69"/>
      <c r="K1588" s="69"/>
      <c r="L1588" s="69" t="s">
        <v>13335</v>
      </c>
      <c r="M1588" s="70">
        <v>4293.6400000000003</v>
      </c>
      <c r="N1588" s="69"/>
      <c r="O1588" s="69"/>
      <c r="P1588" s="69" t="s">
        <v>1269</v>
      </c>
      <c r="Q1588" s="69"/>
      <c r="R1588" s="69"/>
      <c r="S1588" s="70">
        <v>4293.6400000000003</v>
      </c>
      <c r="T1588" s="70"/>
      <c r="U1588" s="69"/>
      <c r="V1588" s="69"/>
      <c r="W1588" s="69"/>
      <c r="X1588" s="69"/>
      <c r="Y1588" s="70"/>
      <c r="Z1588" s="69">
        <v>0</v>
      </c>
      <c r="AA1588" s="69"/>
      <c r="AB1588" s="69" t="s">
        <v>997</v>
      </c>
      <c r="AC1588" s="69"/>
    </row>
    <row r="1589" spans="1:29" x14ac:dyDescent="0.25">
      <c r="A1589" s="69"/>
      <c r="B1589" s="69"/>
      <c r="C1589" s="69"/>
      <c r="D1589" s="69"/>
      <c r="E1589" s="69" t="s">
        <v>13324</v>
      </c>
      <c r="F1589" s="69"/>
      <c r="G1589" s="69"/>
      <c r="H1589" s="69"/>
      <c r="I1589" s="69"/>
      <c r="J1589" s="69"/>
      <c r="K1589" s="69"/>
      <c r="L1589" s="69" t="s">
        <v>13336</v>
      </c>
      <c r="M1589" s="70">
        <v>1052.75</v>
      </c>
      <c r="N1589" s="69"/>
      <c r="O1589" s="69"/>
      <c r="P1589" s="69" t="s">
        <v>1269</v>
      </c>
      <c r="Q1589" s="69"/>
      <c r="R1589" s="69"/>
      <c r="S1589" s="70">
        <v>1052.75</v>
      </c>
      <c r="T1589" s="70"/>
      <c r="U1589" s="69"/>
      <c r="V1589" s="69"/>
      <c r="W1589" s="69"/>
      <c r="X1589" s="69"/>
      <c r="Y1589" s="70"/>
      <c r="Z1589" s="69">
        <v>0</v>
      </c>
      <c r="AA1589" s="69"/>
      <c r="AB1589" s="69" t="s">
        <v>997</v>
      </c>
      <c r="AC1589" s="69"/>
    </row>
    <row r="1590" spans="1:29" x14ac:dyDescent="0.25">
      <c r="A1590" s="69"/>
      <c r="B1590" s="69"/>
      <c r="C1590" s="69"/>
      <c r="D1590" s="69"/>
      <c r="E1590" s="69" t="s">
        <v>13279</v>
      </c>
      <c r="F1590" s="69"/>
      <c r="G1590" s="69"/>
      <c r="H1590" s="69"/>
      <c r="I1590" s="69"/>
      <c r="J1590" s="69"/>
      <c r="K1590" s="69"/>
      <c r="L1590" s="69" t="s">
        <v>13337</v>
      </c>
      <c r="M1590" s="70">
        <v>1362.9</v>
      </c>
      <c r="N1590" s="69"/>
      <c r="O1590" s="69"/>
      <c r="P1590" s="69" t="s">
        <v>2175</v>
      </c>
      <c r="Q1590" s="69" t="s">
        <v>2301</v>
      </c>
      <c r="R1590" s="69"/>
      <c r="S1590" s="70">
        <v>1362.9</v>
      </c>
      <c r="T1590" s="70"/>
      <c r="U1590" s="69"/>
      <c r="V1590" s="69"/>
      <c r="W1590" s="69"/>
      <c r="X1590" s="69"/>
      <c r="Y1590" s="70"/>
      <c r="Z1590" s="69">
        <v>0</v>
      </c>
      <c r="AA1590" s="69"/>
      <c r="AB1590" s="69" t="s">
        <v>997</v>
      </c>
      <c r="AC1590" s="69"/>
    </row>
    <row r="1591" spans="1:29" x14ac:dyDescent="0.25">
      <c r="A1591" s="69"/>
      <c r="B1591" s="69"/>
      <c r="C1591" s="69"/>
      <c r="D1591" s="69"/>
      <c r="E1591" s="69" t="s">
        <v>13279</v>
      </c>
      <c r="F1591" s="69"/>
      <c r="G1591" s="69"/>
      <c r="H1591" s="69"/>
      <c r="I1591" s="69"/>
      <c r="J1591" s="69"/>
      <c r="K1591" s="69"/>
      <c r="L1591" s="69" t="s">
        <v>13338</v>
      </c>
      <c r="M1591" s="70">
        <v>219.78</v>
      </c>
      <c r="N1591" s="69"/>
      <c r="O1591" s="69"/>
      <c r="P1591" s="69" t="s">
        <v>2175</v>
      </c>
      <c r="Q1591" s="69" t="s">
        <v>2301</v>
      </c>
      <c r="R1591" s="69"/>
      <c r="S1591" s="70">
        <v>219.78</v>
      </c>
      <c r="T1591" s="70"/>
      <c r="U1591" s="69"/>
      <c r="V1591" s="69"/>
      <c r="W1591" s="69"/>
      <c r="X1591" s="69"/>
      <c r="Y1591" s="70"/>
      <c r="Z1591" s="69">
        <v>0</v>
      </c>
      <c r="AA1591" s="69"/>
      <c r="AB1591" s="69" t="s">
        <v>1191</v>
      </c>
      <c r="AC1591" s="69"/>
    </row>
    <row r="1592" spans="1:29" x14ac:dyDescent="0.25">
      <c r="A1592" s="71" t="s">
        <v>193</v>
      </c>
      <c r="B1592" s="71"/>
      <c r="C1592" s="71"/>
      <c r="D1592" s="71"/>
      <c r="E1592" s="71"/>
      <c r="F1592" s="71"/>
      <c r="G1592" s="71"/>
      <c r="H1592" s="71"/>
      <c r="I1592" s="71"/>
      <c r="J1592" s="72">
        <v>633302.28</v>
      </c>
      <c r="K1592" s="71"/>
      <c r="L1592" s="71"/>
      <c r="M1592" s="72">
        <v>626209.50000000023</v>
      </c>
      <c r="N1592" s="72">
        <v>7092.7799999997951</v>
      </c>
      <c r="O1592" s="71"/>
      <c r="P1592" s="71"/>
      <c r="Q1592" s="71"/>
      <c r="R1592" s="71"/>
      <c r="S1592" s="72">
        <v>626209.50000000023</v>
      </c>
      <c r="T1592" s="72">
        <v>585217.79</v>
      </c>
      <c r="U1592" s="71"/>
      <c r="V1592" s="71"/>
      <c r="W1592" s="71"/>
      <c r="X1592" s="72">
        <v>40991.710000000196</v>
      </c>
      <c r="Y1592" s="72">
        <v>0</v>
      </c>
      <c r="Z1592" s="72">
        <v>585217.79</v>
      </c>
      <c r="AA1592" s="69"/>
      <c r="AB1592" s="69"/>
      <c r="AC1592" s="69"/>
    </row>
    <row r="1593" spans="1:29" ht="150" x14ac:dyDescent="0.25">
      <c r="A1593" s="68" t="s">
        <v>13339</v>
      </c>
      <c r="B1593" s="69" t="s">
        <v>13340</v>
      </c>
      <c r="C1593" s="69" t="s">
        <v>13341</v>
      </c>
      <c r="D1593" s="69" t="s">
        <v>3358</v>
      </c>
      <c r="E1593" s="69"/>
      <c r="F1593" s="69" t="s">
        <v>10612</v>
      </c>
      <c r="G1593" s="69" t="s">
        <v>1681</v>
      </c>
      <c r="H1593" s="69" t="s">
        <v>1105</v>
      </c>
      <c r="I1593" s="69" t="s">
        <v>3692</v>
      </c>
      <c r="J1593" s="70">
        <v>1220747.3500000001</v>
      </c>
      <c r="K1593" s="69" t="s">
        <v>3349</v>
      </c>
      <c r="L1593" s="69" t="s">
        <v>13342</v>
      </c>
      <c r="M1593" s="70">
        <v>7280.52</v>
      </c>
      <c r="N1593" s="69"/>
      <c r="O1593" s="69"/>
      <c r="P1593" s="69"/>
      <c r="Q1593" s="69"/>
      <c r="R1593" s="69"/>
      <c r="S1593" s="69"/>
      <c r="T1593" s="70"/>
      <c r="U1593" s="69"/>
      <c r="V1593" s="69"/>
      <c r="W1593" s="69"/>
      <c r="X1593" s="69"/>
      <c r="Y1593" s="70"/>
      <c r="Z1593" s="69">
        <v>0</v>
      </c>
      <c r="AA1593" s="69" t="s">
        <v>989</v>
      </c>
      <c r="AB1593" s="69" t="s">
        <v>967</v>
      </c>
      <c r="AC1593" s="69" t="s">
        <v>13343</v>
      </c>
    </row>
    <row r="1594" spans="1:29" x14ac:dyDescent="0.25">
      <c r="A1594" s="69"/>
      <c r="B1594" s="69"/>
      <c r="C1594" s="69"/>
      <c r="D1594" s="69"/>
      <c r="E1594" s="69"/>
      <c r="F1594" s="69"/>
      <c r="G1594" s="69"/>
      <c r="H1594" s="69"/>
      <c r="I1594" s="69"/>
      <c r="J1594" s="69"/>
      <c r="K1594" s="69"/>
      <c r="L1594" s="69" t="s">
        <v>13344</v>
      </c>
      <c r="M1594" s="70">
        <v>52344.82</v>
      </c>
      <c r="N1594" s="69"/>
      <c r="O1594" s="69"/>
      <c r="P1594" s="69"/>
      <c r="Q1594" s="69"/>
      <c r="R1594" s="69"/>
      <c r="S1594" s="69"/>
      <c r="T1594" s="70"/>
      <c r="U1594" s="69"/>
      <c r="V1594" s="69"/>
      <c r="W1594" s="69"/>
      <c r="X1594" s="69"/>
      <c r="Y1594" s="70"/>
      <c r="Z1594" s="69">
        <v>0</v>
      </c>
      <c r="AA1594" s="69"/>
      <c r="AB1594" s="69" t="s">
        <v>967</v>
      </c>
      <c r="AC1594" s="69"/>
    </row>
    <row r="1595" spans="1:29" x14ac:dyDescent="0.25">
      <c r="A1595" s="69"/>
      <c r="B1595" s="69"/>
      <c r="C1595" s="69"/>
      <c r="D1595" s="69"/>
      <c r="E1595" s="69"/>
      <c r="F1595" s="69"/>
      <c r="G1595" s="69"/>
      <c r="H1595" s="69"/>
      <c r="I1595" s="69"/>
      <c r="J1595" s="69"/>
      <c r="K1595" s="69"/>
      <c r="L1595" s="69" t="s">
        <v>13345</v>
      </c>
      <c r="M1595" s="70">
        <v>3367.48</v>
      </c>
      <c r="N1595" s="69"/>
      <c r="O1595" s="69"/>
      <c r="P1595" s="69"/>
      <c r="Q1595" s="69"/>
      <c r="R1595" s="69"/>
      <c r="S1595" s="69"/>
      <c r="T1595" s="70"/>
      <c r="U1595" s="69"/>
      <c r="V1595" s="69"/>
      <c r="W1595" s="69"/>
      <c r="X1595" s="69"/>
      <c r="Y1595" s="70"/>
      <c r="Z1595" s="69">
        <v>0</v>
      </c>
      <c r="AA1595" s="69"/>
      <c r="AB1595" s="69" t="s">
        <v>997</v>
      </c>
      <c r="AC1595" s="69"/>
    </row>
    <row r="1596" spans="1:29" x14ac:dyDescent="0.25">
      <c r="A1596" s="69"/>
      <c r="B1596" s="69"/>
      <c r="C1596" s="69"/>
      <c r="D1596" s="69"/>
      <c r="E1596" s="69" t="s">
        <v>13347</v>
      </c>
      <c r="F1596" s="69"/>
      <c r="G1596" s="69"/>
      <c r="H1596" s="69"/>
      <c r="I1596" s="69"/>
      <c r="J1596" s="69"/>
      <c r="K1596" s="69"/>
      <c r="L1596" s="69" t="s">
        <v>13346</v>
      </c>
      <c r="M1596" s="70">
        <v>64.319999999999993</v>
      </c>
      <c r="N1596" s="69"/>
      <c r="O1596" s="69"/>
      <c r="P1596" s="69"/>
      <c r="Q1596" s="69"/>
      <c r="R1596" s="69"/>
      <c r="S1596" s="69"/>
      <c r="T1596" s="70"/>
      <c r="U1596" s="69"/>
      <c r="V1596" s="69"/>
      <c r="W1596" s="69"/>
      <c r="X1596" s="69"/>
      <c r="Y1596" s="70"/>
      <c r="Z1596" s="69">
        <v>0</v>
      </c>
      <c r="AA1596" s="69"/>
      <c r="AB1596" s="69" t="s">
        <v>1191</v>
      </c>
      <c r="AC1596" s="69"/>
    </row>
    <row r="1597" spans="1:29" x14ac:dyDescent="0.25">
      <c r="A1597" s="69"/>
      <c r="B1597" s="69"/>
      <c r="C1597" s="69"/>
      <c r="D1597" s="69"/>
      <c r="E1597" s="69"/>
      <c r="F1597" s="69"/>
      <c r="G1597" s="69"/>
      <c r="H1597" s="69"/>
      <c r="I1597" s="69"/>
      <c r="J1597" s="69"/>
      <c r="K1597" s="69"/>
      <c r="L1597" s="69" t="s">
        <v>13348</v>
      </c>
      <c r="M1597" s="70">
        <v>1711.5</v>
      </c>
      <c r="N1597" s="69"/>
      <c r="O1597" s="69"/>
      <c r="P1597" s="69"/>
      <c r="Q1597" s="69"/>
      <c r="R1597" s="69"/>
      <c r="S1597" s="69"/>
      <c r="T1597" s="70"/>
      <c r="U1597" s="69"/>
      <c r="V1597" s="69"/>
      <c r="W1597" s="69"/>
      <c r="X1597" s="69"/>
      <c r="Y1597" s="70"/>
      <c r="Z1597" s="69">
        <v>0</v>
      </c>
      <c r="AA1597" s="69"/>
      <c r="AB1597" s="69" t="s">
        <v>967</v>
      </c>
      <c r="AC1597" s="69"/>
    </row>
    <row r="1598" spans="1:29" x14ac:dyDescent="0.25">
      <c r="A1598" s="69"/>
      <c r="B1598" s="69"/>
      <c r="C1598" s="69"/>
      <c r="D1598" s="69"/>
      <c r="E1598" s="69"/>
      <c r="F1598" s="69"/>
      <c r="G1598" s="69"/>
      <c r="H1598" s="69"/>
      <c r="I1598" s="69"/>
      <c r="J1598" s="69"/>
      <c r="K1598" s="69"/>
      <c r="L1598" s="69" t="s">
        <v>13349</v>
      </c>
      <c r="M1598" s="70">
        <v>15533.69</v>
      </c>
      <c r="N1598" s="69"/>
      <c r="O1598" s="69"/>
      <c r="P1598" s="69"/>
      <c r="Q1598" s="69"/>
      <c r="R1598" s="69"/>
      <c r="S1598" s="69"/>
      <c r="T1598" s="70"/>
      <c r="U1598" s="69"/>
      <c r="V1598" s="69"/>
      <c r="W1598" s="69"/>
      <c r="X1598" s="69"/>
      <c r="Y1598" s="70"/>
      <c r="Z1598" s="69">
        <v>0</v>
      </c>
      <c r="AA1598" s="69"/>
      <c r="AB1598" s="69" t="s">
        <v>967</v>
      </c>
      <c r="AC1598" s="69"/>
    </row>
    <row r="1599" spans="1:29" x14ac:dyDescent="0.25">
      <c r="A1599" s="69"/>
      <c r="B1599" s="69"/>
      <c r="C1599" s="69"/>
      <c r="D1599" s="69"/>
      <c r="E1599" s="69"/>
      <c r="F1599" s="69"/>
      <c r="G1599" s="69"/>
      <c r="H1599" s="69"/>
      <c r="I1599" s="69"/>
      <c r="J1599" s="69"/>
      <c r="K1599" s="69"/>
      <c r="L1599" s="69" t="s">
        <v>13350</v>
      </c>
      <c r="M1599" s="70">
        <v>509.01</v>
      </c>
      <c r="N1599" s="69"/>
      <c r="O1599" s="69"/>
      <c r="P1599" s="69"/>
      <c r="Q1599" s="69"/>
      <c r="R1599" s="69"/>
      <c r="S1599" s="69"/>
      <c r="T1599" s="70"/>
      <c r="U1599" s="69"/>
      <c r="V1599" s="69"/>
      <c r="W1599" s="69"/>
      <c r="X1599" s="69"/>
      <c r="Y1599" s="70"/>
      <c r="Z1599" s="69">
        <v>0</v>
      </c>
      <c r="AA1599" s="69"/>
      <c r="AB1599" s="69" t="s">
        <v>967</v>
      </c>
      <c r="AC1599" s="69"/>
    </row>
    <row r="1600" spans="1:29" x14ac:dyDescent="0.25">
      <c r="A1600" s="69"/>
      <c r="B1600" s="69"/>
      <c r="C1600" s="69"/>
      <c r="D1600" s="69"/>
      <c r="E1600" s="69"/>
      <c r="F1600" s="69"/>
      <c r="G1600" s="69"/>
      <c r="H1600" s="69"/>
      <c r="I1600" s="69"/>
      <c r="J1600" s="69"/>
      <c r="K1600" s="69"/>
      <c r="L1600" s="69" t="s">
        <v>13351</v>
      </c>
      <c r="M1600" s="70">
        <v>1835.9</v>
      </c>
      <c r="N1600" s="69"/>
      <c r="O1600" s="69"/>
      <c r="P1600" s="69"/>
      <c r="Q1600" s="69"/>
      <c r="R1600" s="69"/>
      <c r="S1600" s="69"/>
      <c r="T1600" s="70"/>
      <c r="U1600" s="69"/>
      <c r="V1600" s="69"/>
      <c r="W1600" s="69"/>
      <c r="X1600" s="69"/>
      <c r="Y1600" s="70"/>
      <c r="Z1600" s="69">
        <v>0</v>
      </c>
      <c r="AA1600" s="69"/>
      <c r="AB1600" s="69" t="s">
        <v>1191</v>
      </c>
      <c r="AC1600" s="69"/>
    </row>
    <row r="1601" spans="1:29" x14ac:dyDescent="0.25">
      <c r="A1601" s="69"/>
      <c r="B1601" s="69"/>
      <c r="C1601" s="69"/>
      <c r="D1601" s="69"/>
      <c r="E1601" s="69"/>
      <c r="F1601" s="69"/>
      <c r="G1601" s="69"/>
      <c r="H1601" s="69"/>
      <c r="I1601" s="69"/>
      <c r="J1601" s="69"/>
      <c r="K1601" s="69"/>
      <c r="L1601" s="69" t="s">
        <v>13352</v>
      </c>
      <c r="M1601" s="70">
        <v>101390.53</v>
      </c>
      <c r="N1601" s="69"/>
      <c r="O1601" s="69"/>
      <c r="P1601" s="69"/>
      <c r="Q1601" s="69"/>
      <c r="R1601" s="69"/>
      <c r="S1601" s="69"/>
      <c r="T1601" s="70"/>
      <c r="U1601" s="69"/>
      <c r="V1601" s="69"/>
      <c r="W1601" s="69"/>
      <c r="X1601" s="69"/>
      <c r="Y1601" s="70"/>
      <c r="Z1601" s="69">
        <v>0</v>
      </c>
      <c r="AA1601" s="69"/>
      <c r="AB1601" s="69" t="s">
        <v>967</v>
      </c>
      <c r="AC1601" s="69"/>
    </row>
    <row r="1602" spans="1:29" x14ac:dyDescent="0.25">
      <c r="A1602" s="69"/>
      <c r="B1602" s="69"/>
      <c r="C1602" s="69"/>
      <c r="D1602" s="69"/>
      <c r="E1602" s="69"/>
      <c r="F1602" s="69"/>
      <c r="G1602" s="69"/>
      <c r="H1602" s="69"/>
      <c r="I1602" s="69"/>
      <c r="J1602" s="69"/>
      <c r="K1602" s="69"/>
      <c r="L1602" s="69" t="s">
        <v>13353</v>
      </c>
      <c r="M1602" s="70">
        <v>238.85</v>
      </c>
      <c r="N1602" s="69"/>
      <c r="O1602" s="69"/>
      <c r="P1602" s="69"/>
      <c r="Q1602" s="69"/>
      <c r="R1602" s="69"/>
      <c r="S1602" s="69"/>
      <c r="T1602" s="70"/>
      <c r="U1602" s="69"/>
      <c r="V1602" s="69"/>
      <c r="W1602" s="69"/>
      <c r="X1602" s="69"/>
      <c r="Y1602" s="70"/>
      <c r="Z1602" s="69">
        <v>0</v>
      </c>
      <c r="AA1602" s="69"/>
      <c r="AB1602" s="69" t="s">
        <v>967</v>
      </c>
      <c r="AC1602" s="69"/>
    </row>
    <row r="1603" spans="1:29" x14ac:dyDescent="0.25">
      <c r="A1603" s="69"/>
      <c r="B1603" s="69"/>
      <c r="C1603" s="69"/>
      <c r="D1603" s="69"/>
      <c r="E1603" s="69"/>
      <c r="F1603" s="69"/>
      <c r="G1603" s="69"/>
      <c r="H1603" s="69"/>
      <c r="I1603" s="69"/>
      <c r="J1603" s="69"/>
      <c r="K1603" s="69"/>
      <c r="L1603" s="69" t="s">
        <v>13354</v>
      </c>
      <c r="M1603" s="70">
        <v>15119.42</v>
      </c>
      <c r="N1603" s="69"/>
      <c r="O1603" s="69"/>
      <c r="P1603" s="69"/>
      <c r="Q1603" s="69"/>
      <c r="R1603" s="69"/>
      <c r="S1603" s="69"/>
      <c r="T1603" s="70"/>
      <c r="U1603" s="69"/>
      <c r="V1603" s="69"/>
      <c r="W1603" s="69"/>
      <c r="X1603" s="69"/>
      <c r="Y1603" s="70"/>
      <c r="Z1603" s="69">
        <v>0</v>
      </c>
      <c r="AA1603" s="69"/>
      <c r="AB1603" s="69" t="s">
        <v>997</v>
      </c>
      <c r="AC1603" s="69"/>
    </row>
    <row r="1604" spans="1:29" x14ac:dyDescent="0.25">
      <c r="A1604" s="69"/>
      <c r="B1604" s="69"/>
      <c r="C1604" s="69"/>
      <c r="D1604" s="69"/>
      <c r="E1604" s="69" t="s">
        <v>13356</v>
      </c>
      <c r="F1604" s="69"/>
      <c r="G1604" s="69"/>
      <c r="H1604" s="69"/>
      <c r="I1604" s="69"/>
      <c r="J1604" s="69"/>
      <c r="K1604" s="69"/>
      <c r="L1604" s="69" t="s">
        <v>13355</v>
      </c>
      <c r="M1604" s="70">
        <v>3100.4</v>
      </c>
      <c r="N1604" s="69"/>
      <c r="O1604" s="69"/>
      <c r="P1604" s="69" t="s">
        <v>1313</v>
      </c>
      <c r="Q1604" s="69" t="s">
        <v>1729</v>
      </c>
      <c r="R1604" s="69"/>
      <c r="S1604" s="70">
        <v>3100.4</v>
      </c>
      <c r="T1604" s="70"/>
      <c r="U1604" s="69"/>
      <c r="V1604" s="69"/>
      <c r="W1604" s="69" t="s">
        <v>1729</v>
      </c>
      <c r="X1604" s="69"/>
      <c r="Y1604" s="70"/>
      <c r="Z1604" s="69">
        <v>0</v>
      </c>
      <c r="AA1604" s="69"/>
      <c r="AB1604" s="69" t="s">
        <v>967</v>
      </c>
      <c r="AC1604" s="69"/>
    </row>
    <row r="1605" spans="1:29" x14ac:dyDescent="0.25">
      <c r="A1605" s="69"/>
      <c r="B1605" s="69"/>
      <c r="C1605" s="69"/>
      <c r="D1605" s="69"/>
      <c r="E1605" s="69" t="s">
        <v>13358</v>
      </c>
      <c r="F1605" s="69"/>
      <c r="G1605" s="69"/>
      <c r="H1605" s="69"/>
      <c r="I1605" s="69"/>
      <c r="J1605" s="69"/>
      <c r="K1605" s="69"/>
      <c r="L1605" s="69" t="s">
        <v>13357</v>
      </c>
      <c r="M1605" s="70">
        <v>4358.2299999999996</v>
      </c>
      <c r="N1605" s="69"/>
      <c r="O1605" s="69"/>
      <c r="P1605" s="69" t="s">
        <v>1313</v>
      </c>
      <c r="Q1605" s="69" t="s">
        <v>1804</v>
      </c>
      <c r="R1605" s="69"/>
      <c r="S1605" s="70">
        <v>4358.2299999999996</v>
      </c>
      <c r="T1605" s="70"/>
      <c r="U1605" s="69"/>
      <c r="V1605" s="69"/>
      <c r="W1605" s="69" t="s">
        <v>1804</v>
      </c>
      <c r="X1605" s="69"/>
      <c r="Y1605" s="70"/>
      <c r="Z1605" s="69">
        <v>0</v>
      </c>
      <c r="AA1605" s="69"/>
      <c r="AB1605" s="69" t="s">
        <v>967</v>
      </c>
      <c r="AC1605" s="69"/>
    </row>
    <row r="1606" spans="1:29" x14ac:dyDescent="0.25">
      <c r="A1606" s="69"/>
      <c r="B1606" s="69"/>
      <c r="C1606" s="69"/>
      <c r="D1606" s="69"/>
      <c r="E1606" s="69" t="s">
        <v>13360</v>
      </c>
      <c r="F1606" s="69"/>
      <c r="G1606" s="69"/>
      <c r="H1606" s="69"/>
      <c r="I1606" s="69"/>
      <c r="J1606" s="69"/>
      <c r="K1606" s="69"/>
      <c r="L1606" s="69" t="s">
        <v>13359</v>
      </c>
      <c r="M1606" s="70">
        <v>9236.4500000000007</v>
      </c>
      <c r="N1606" s="69"/>
      <c r="O1606" s="69"/>
      <c r="P1606" s="69" t="s">
        <v>1313</v>
      </c>
      <c r="Q1606" s="69" t="s">
        <v>1607</v>
      </c>
      <c r="R1606" s="69"/>
      <c r="S1606" s="70">
        <v>9236.4500000000007</v>
      </c>
      <c r="T1606" s="70"/>
      <c r="U1606" s="69"/>
      <c r="V1606" s="69"/>
      <c r="W1606" s="69" t="s">
        <v>1607</v>
      </c>
      <c r="X1606" s="69"/>
      <c r="Y1606" s="70"/>
      <c r="Z1606" s="69">
        <v>0</v>
      </c>
      <c r="AA1606" s="69"/>
      <c r="AB1606" s="69" t="s">
        <v>967</v>
      </c>
      <c r="AC1606" s="69"/>
    </row>
    <row r="1607" spans="1:29" x14ac:dyDescent="0.25">
      <c r="A1607" s="69"/>
      <c r="B1607" s="69"/>
      <c r="C1607" s="69"/>
      <c r="D1607" s="69"/>
      <c r="E1607" s="69" t="s">
        <v>13362</v>
      </c>
      <c r="F1607" s="69"/>
      <c r="G1607" s="69"/>
      <c r="H1607" s="69"/>
      <c r="I1607" s="69"/>
      <c r="J1607" s="69"/>
      <c r="K1607" s="69"/>
      <c r="L1607" s="69" t="s">
        <v>13361</v>
      </c>
      <c r="M1607" s="70">
        <v>51.97</v>
      </c>
      <c r="N1607" s="69"/>
      <c r="O1607" s="69"/>
      <c r="P1607" s="69" t="s">
        <v>1313</v>
      </c>
      <c r="Q1607" s="69" t="s">
        <v>1804</v>
      </c>
      <c r="R1607" s="69"/>
      <c r="S1607" s="70">
        <v>51.97</v>
      </c>
      <c r="T1607" s="70"/>
      <c r="U1607" s="69"/>
      <c r="V1607" s="69"/>
      <c r="W1607" s="69" t="s">
        <v>1804</v>
      </c>
      <c r="X1607" s="69"/>
      <c r="Y1607" s="70"/>
      <c r="Z1607" s="69">
        <v>0</v>
      </c>
      <c r="AA1607" s="69"/>
      <c r="AB1607" s="69" t="s">
        <v>1191</v>
      </c>
      <c r="AC1607" s="69"/>
    </row>
    <row r="1608" spans="1:29" x14ac:dyDescent="0.25">
      <c r="A1608" s="69"/>
      <c r="B1608" s="69"/>
      <c r="C1608" s="69"/>
      <c r="D1608" s="69"/>
      <c r="E1608" s="69" t="s">
        <v>13362</v>
      </c>
      <c r="F1608" s="69"/>
      <c r="G1608" s="69"/>
      <c r="H1608" s="69"/>
      <c r="I1608" s="69"/>
      <c r="J1608" s="69"/>
      <c r="K1608" s="69"/>
      <c r="L1608" s="69" t="s">
        <v>13363</v>
      </c>
      <c r="M1608" s="70">
        <v>37288.1</v>
      </c>
      <c r="N1608" s="69"/>
      <c r="O1608" s="69"/>
      <c r="P1608" s="69" t="s">
        <v>1313</v>
      </c>
      <c r="Q1608" s="69" t="s">
        <v>1804</v>
      </c>
      <c r="R1608" s="69"/>
      <c r="S1608" s="70">
        <v>37288.1</v>
      </c>
      <c r="T1608" s="70"/>
      <c r="U1608" s="69"/>
      <c r="V1608" s="69"/>
      <c r="W1608" s="69" t="s">
        <v>1804</v>
      </c>
      <c r="X1608" s="69"/>
      <c r="Y1608" s="70"/>
      <c r="Z1608" s="69">
        <v>0</v>
      </c>
      <c r="AA1608" s="69"/>
      <c r="AB1608" s="69" t="s">
        <v>967</v>
      </c>
      <c r="AC1608" s="69"/>
    </row>
    <row r="1609" spans="1:29" x14ac:dyDescent="0.25">
      <c r="A1609" s="69"/>
      <c r="B1609" s="69"/>
      <c r="C1609" s="69"/>
      <c r="D1609" s="69"/>
      <c r="E1609" s="69" t="s">
        <v>13365</v>
      </c>
      <c r="F1609" s="69"/>
      <c r="G1609" s="69"/>
      <c r="H1609" s="69"/>
      <c r="I1609" s="69"/>
      <c r="J1609" s="69"/>
      <c r="K1609" s="69"/>
      <c r="L1609" s="69" t="s">
        <v>13364</v>
      </c>
      <c r="M1609" s="70">
        <v>8756.23</v>
      </c>
      <c r="N1609" s="69"/>
      <c r="O1609" s="69"/>
      <c r="P1609" s="69" t="s">
        <v>1203</v>
      </c>
      <c r="Q1609" s="69" t="s">
        <v>3011</v>
      </c>
      <c r="R1609" s="69"/>
      <c r="S1609" s="70">
        <v>8756.23</v>
      </c>
      <c r="T1609" s="70"/>
      <c r="U1609" s="69" t="s">
        <v>3011</v>
      </c>
      <c r="V1609" s="73">
        <v>76</v>
      </c>
      <c r="W1609" s="69" t="s">
        <v>3011</v>
      </c>
      <c r="X1609" s="69"/>
      <c r="Y1609" s="70"/>
      <c r="Z1609" s="69">
        <v>0</v>
      </c>
      <c r="AA1609" s="69"/>
      <c r="AB1609" s="69" t="s">
        <v>967</v>
      </c>
      <c r="AC1609" s="69"/>
    </row>
    <row r="1610" spans="1:29" x14ac:dyDescent="0.25">
      <c r="A1610" s="69"/>
      <c r="B1610" s="69"/>
      <c r="C1610" s="69"/>
      <c r="D1610" s="69"/>
      <c r="E1610" s="69" t="s">
        <v>13367</v>
      </c>
      <c r="F1610" s="69"/>
      <c r="G1610" s="69"/>
      <c r="H1610" s="69"/>
      <c r="I1610" s="69"/>
      <c r="J1610" s="69"/>
      <c r="K1610" s="69"/>
      <c r="L1610" s="69" t="s">
        <v>13366</v>
      </c>
      <c r="M1610" s="70">
        <v>12256.83</v>
      </c>
      <c r="N1610" s="69"/>
      <c r="O1610" s="69"/>
      <c r="P1610" s="69" t="s">
        <v>1203</v>
      </c>
      <c r="Q1610" s="69" t="s">
        <v>1542</v>
      </c>
      <c r="R1610" s="69"/>
      <c r="S1610" s="70">
        <v>12256.83</v>
      </c>
      <c r="T1610" s="70"/>
      <c r="U1610" s="69" t="s">
        <v>1542</v>
      </c>
      <c r="V1610" s="73">
        <v>75</v>
      </c>
      <c r="W1610" s="69" t="s">
        <v>1542</v>
      </c>
      <c r="X1610" s="69"/>
      <c r="Y1610" s="70"/>
      <c r="Z1610" s="69">
        <v>0</v>
      </c>
      <c r="AA1610" s="69"/>
      <c r="AB1610" s="69" t="s">
        <v>967</v>
      </c>
      <c r="AC1610" s="69"/>
    </row>
    <row r="1611" spans="1:29" x14ac:dyDescent="0.25">
      <c r="A1611" s="69"/>
      <c r="B1611" s="69"/>
      <c r="C1611" s="69"/>
      <c r="D1611" s="69"/>
      <c r="E1611" s="69" t="s">
        <v>13367</v>
      </c>
      <c r="F1611" s="69"/>
      <c r="G1611" s="69"/>
      <c r="H1611" s="69"/>
      <c r="I1611" s="69"/>
      <c r="J1611" s="69"/>
      <c r="K1611" s="69"/>
      <c r="L1611" s="69" t="s">
        <v>13368</v>
      </c>
      <c r="M1611" s="70">
        <v>2136.5700000000002</v>
      </c>
      <c r="N1611" s="69"/>
      <c r="O1611" s="69"/>
      <c r="P1611" s="69" t="s">
        <v>1203</v>
      </c>
      <c r="Q1611" s="69" t="s">
        <v>1542</v>
      </c>
      <c r="R1611" s="69"/>
      <c r="S1611" s="70">
        <v>2136.5700000000002</v>
      </c>
      <c r="T1611" s="70"/>
      <c r="U1611" s="69" t="s">
        <v>1542</v>
      </c>
      <c r="V1611" s="73">
        <v>75</v>
      </c>
      <c r="W1611" s="69" t="s">
        <v>1542</v>
      </c>
      <c r="X1611" s="69"/>
      <c r="Y1611" s="70"/>
      <c r="Z1611" s="69">
        <v>0</v>
      </c>
      <c r="AA1611" s="69"/>
      <c r="AB1611" s="69" t="s">
        <v>1191</v>
      </c>
      <c r="AC1611" s="69"/>
    </row>
    <row r="1612" spans="1:29" x14ac:dyDescent="0.25">
      <c r="A1612" s="69"/>
      <c r="B1612" s="69"/>
      <c r="C1612" s="69"/>
      <c r="D1612" s="69"/>
      <c r="E1612" s="69" t="s">
        <v>13370</v>
      </c>
      <c r="F1612" s="69"/>
      <c r="G1612" s="69"/>
      <c r="H1612" s="69"/>
      <c r="I1612" s="69"/>
      <c r="J1612" s="69"/>
      <c r="K1612" s="69"/>
      <c r="L1612" s="69" t="s">
        <v>13369</v>
      </c>
      <c r="M1612" s="70">
        <v>3818.66</v>
      </c>
      <c r="N1612" s="69"/>
      <c r="O1612" s="69"/>
      <c r="P1612" s="69" t="s">
        <v>1313</v>
      </c>
      <c r="Q1612" s="69" t="s">
        <v>3011</v>
      </c>
      <c r="R1612" s="69"/>
      <c r="S1612" s="70">
        <v>3818.66</v>
      </c>
      <c r="T1612" s="70"/>
      <c r="U1612" s="69" t="s">
        <v>3011</v>
      </c>
      <c r="V1612" s="73">
        <v>71</v>
      </c>
      <c r="W1612" s="69" t="s">
        <v>3011</v>
      </c>
      <c r="X1612" s="69"/>
      <c r="Y1612" s="70"/>
      <c r="Z1612" s="69">
        <v>0</v>
      </c>
      <c r="AA1612" s="69"/>
      <c r="AB1612" s="69" t="s">
        <v>967</v>
      </c>
      <c r="AC1612" s="69"/>
    </row>
    <row r="1613" spans="1:29" x14ac:dyDescent="0.25">
      <c r="A1613" s="69"/>
      <c r="B1613" s="69"/>
      <c r="C1613" s="69"/>
      <c r="D1613" s="69"/>
      <c r="E1613" s="69" t="s">
        <v>13372</v>
      </c>
      <c r="F1613" s="69"/>
      <c r="G1613" s="69"/>
      <c r="H1613" s="69"/>
      <c r="I1613" s="69"/>
      <c r="J1613" s="69"/>
      <c r="K1613" s="69"/>
      <c r="L1613" s="69" t="s">
        <v>13371</v>
      </c>
      <c r="M1613" s="70">
        <v>586.94000000000005</v>
      </c>
      <c r="N1613" s="69"/>
      <c r="O1613" s="69"/>
      <c r="P1613" s="69" t="s">
        <v>1313</v>
      </c>
      <c r="Q1613" s="69" t="s">
        <v>1542</v>
      </c>
      <c r="R1613" s="69"/>
      <c r="S1613" s="70">
        <v>586.94000000000005</v>
      </c>
      <c r="T1613" s="70"/>
      <c r="U1613" s="69" t="s">
        <v>1542</v>
      </c>
      <c r="V1613" s="73">
        <v>70</v>
      </c>
      <c r="W1613" s="69" t="s">
        <v>1542</v>
      </c>
      <c r="X1613" s="69"/>
      <c r="Y1613" s="70"/>
      <c r="Z1613" s="69">
        <v>0</v>
      </c>
      <c r="AA1613" s="69"/>
      <c r="AB1613" s="69" t="s">
        <v>1191</v>
      </c>
      <c r="AC1613" s="69"/>
    </row>
    <row r="1614" spans="1:29" x14ac:dyDescent="0.25">
      <c r="A1614" s="69"/>
      <c r="B1614" s="69"/>
      <c r="C1614" s="69"/>
      <c r="D1614" s="69"/>
      <c r="E1614" s="69" t="s">
        <v>13374</v>
      </c>
      <c r="F1614" s="69"/>
      <c r="G1614" s="69"/>
      <c r="H1614" s="69"/>
      <c r="I1614" s="69"/>
      <c r="J1614" s="69"/>
      <c r="K1614" s="69"/>
      <c r="L1614" s="69" t="s">
        <v>13373</v>
      </c>
      <c r="M1614" s="70">
        <v>5477.06</v>
      </c>
      <c r="N1614" s="69"/>
      <c r="O1614" s="69"/>
      <c r="P1614" s="69" t="s">
        <v>1313</v>
      </c>
      <c r="Q1614" s="69" t="s">
        <v>1542</v>
      </c>
      <c r="R1614" s="69"/>
      <c r="S1614" s="70">
        <v>5477.06</v>
      </c>
      <c r="T1614" s="70"/>
      <c r="U1614" s="69" t="s">
        <v>1542</v>
      </c>
      <c r="V1614" s="73">
        <v>70</v>
      </c>
      <c r="W1614" s="69" t="s">
        <v>1542</v>
      </c>
      <c r="X1614" s="69"/>
      <c r="Y1614" s="70"/>
      <c r="Z1614" s="69">
        <v>0</v>
      </c>
      <c r="AA1614" s="69"/>
      <c r="AB1614" s="69" t="s">
        <v>967</v>
      </c>
      <c r="AC1614" s="69"/>
    </row>
    <row r="1615" spans="1:29" x14ac:dyDescent="0.25">
      <c r="A1615" s="69"/>
      <c r="B1615" s="69"/>
      <c r="C1615" s="69"/>
      <c r="D1615" s="69"/>
      <c r="E1615" s="69" t="s">
        <v>13374</v>
      </c>
      <c r="F1615" s="69"/>
      <c r="G1615" s="69"/>
      <c r="H1615" s="69"/>
      <c r="I1615" s="69"/>
      <c r="J1615" s="69"/>
      <c r="K1615" s="69"/>
      <c r="L1615" s="69" t="s">
        <v>13375</v>
      </c>
      <c r="M1615" s="70">
        <v>6211.92</v>
      </c>
      <c r="N1615" s="69"/>
      <c r="O1615" s="69"/>
      <c r="P1615" s="69" t="s">
        <v>1313</v>
      </c>
      <c r="Q1615" s="69" t="s">
        <v>1542</v>
      </c>
      <c r="R1615" s="69"/>
      <c r="S1615" s="70">
        <v>6211.92</v>
      </c>
      <c r="T1615" s="70"/>
      <c r="U1615" s="69" t="s">
        <v>1542</v>
      </c>
      <c r="V1615" s="73">
        <v>70</v>
      </c>
      <c r="W1615" s="69" t="s">
        <v>1542</v>
      </c>
      <c r="X1615" s="69"/>
      <c r="Y1615" s="70"/>
      <c r="Z1615" s="69">
        <v>0</v>
      </c>
      <c r="AA1615" s="69"/>
      <c r="AB1615" s="69" t="s">
        <v>967</v>
      </c>
      <c r="AC1615" s="69"/>
    </row>
    <row r="1616" spans="1:29" x14ac:dyDescent="0.25">
      <c r="A1616" s="69"/>
      <c r="B1616" s="69"/>
      <c r="C1616" s="69"/>
      <c r="D1616" s="69"/>
      <c r="E1616" s="69" t="s">
        <v>13372</v>
      </c>
      <c r="F1616" s="69"/>
      <c r="G1616" s="69"/>
      <c r="H1616" s="69"/>
      <c r="I1616" s="69"/>
      <c r="J1616" s="69"/>
      <c r="K1616" s="69"/>
      <c r="L1616" s="69" t="s">
        <v>13376</v>
      </c>
      <c r="M1616" s="70">
        <v>23166</v>
      </c>
      <c r="N1616" s="69"/>
      <c r="O1616" s="69"/>
      <c r="P1616" s="69" t="s">
        <v>1313</v>
      </c>
      <c r="Q1616" s="69" t="s">
        <v>1542</v>
      </c>
      <c r="R1616" s="69"/>
      <c r="S1616" s="70">
        <v>23166</v>
      </c>
      <c r="T1616" s="70"/>
      <c r="U1616" s="69" t="s">
        <v>1542</v>
      </c>
      <c r="V1616" s="73">
        <v>70</v>
      </c>
      <c r="W1616" s="69" t="s">
        <v>1542</v>
      </c>
      <c r="X1616" s="69"/>
      <c r="Y1616" s="70"/>
      <c r="Z1616" s="69">
        <v>0</v>
      </c>
      <c r="AA1616" s="69"/>
      <c r="AB1616" s="69" t="s">
        <v>967</v>
      </c>
      <c r="AC1616" s="69"/>
    </row>
    <row r="1617" spans="1:29" x14ac:dyDescent="0.25">
      <c r="A1617" s="69"/>
      <c r="B1617" s="69"/>
      <c r="C1617" s="69"/>
      <c r="D1617" s="69"/>
      <c r="E1617" s="69" t="s">
        <v>13378</v>
      </c>
      <c r="F1617" s="69"/>
      <c r="G1617" s="69"/>
      <c r="H1617" s="69"/>
      <c r="I1617" s="69"/>
      <c r="J1617" s="69"/>
      <c r="K1617" s="69"/>
      <c r="L1617" s="69" t="s">
        <v>13377</v>
      </c>
      <c r="M1617" s="70">
        <v>1409.32</v>
      </c>
      <c r="N1617" s="69"/>
      <c r="O1617" s="69"/>
      <c r="P1617" s="69" t="s">
        <v>1203</v>
      </c>
      <c r="Q1617" s="69" t="s">
        <v>1552</v>
      </c>
      <c r="R1617" s="69"/>
      <c r="S1617" s="70">
        <v>1409.32</v>
      </c>
      <c r="T1617" s="70"/>
      <c r="U1617" s="69" t="s">
        <v>1552</v>
      </c>
      <c r="V1617" s="73">
        <v>89</v>
      </c>
      <c r="W1617" s="69" t="s">
        <v>1552</v>
      </c>
      <c r="X1617" s="69"/>
      <c r="Y1617" s="70"/>
      <c r="Z1617" s="69">
        <v>0</v>
      </c>
      <c r="AA1617" s="69"/>
      <c r="AB1617" s="69" t="s">
        <v>997</v>
      </c>
      <c r="AC1617" s="69"/>
    </row>
    <row r="1618" spans="1:29" x14ac:dyDescent="0.25">
      <c r="A1618" s="69"/>
      <c r="B1618" s="69"/>
      <c r="C1618" s="69"/>
      <c r="D1618" s="69"/>
      <c r="E1618" s="69" t="s">
        <v>13378</v>
      </c>
      <c r="F1618" s="69"/>
      <c r="G1618" s="69"/>
      <c r="H1618" s="69"/>
      <c r="I1618" s="69"/>
      <c r="J1618" s="69"/>
      <c r="K1618" s="69"/>
      <c r="L1618" s="69" t="s">
        <v>13379</v>
      </c>
      <c r="M1618" s="70">
        <v>7155.34</v>
      </c>
      <c r="N1618" s="69"/>
      <c r="O1618" s="69"/>
      <c r="P1618" s="69" t="s">
        <v>1203</v>
      </c>
      <c r="Q1618" s="69" t="s">
        <v>1552</v>
      </c>
      <c r="R1618" s="69"/>
      <c r="S1618" s="70">
        <v>7155.34</v>
      </c>
      <c r="T1618" s="70"/>
      <c r="U1618" s="69" t="s">
        <v>1552</v>
      </c>
      <c r="V1618" s="73">
        <v>89</v>
      </c>
      <c r="W1618" s="69" t="s">
        <v>1552</v>
      </c>
      <c r="X1618" s="69"/>
      <c r="Y1618" s="70"/>
      <c r="Z1618" s="69">
        <v>0</v>
      </c>
      <c r="AA1618" s="69"/>
      <c r="AB1618" s="69" t="s">
        <v>1191</v>
      </c>
      <c r="AC1618" s="69"/>
    </row>
    <row r="1619" spans="1:29" x14ac:dyDescent="0.25">
      <c r="A1619" s="69"/>
      <c r="B1619" s="69"/>
      <c r="C1619" s="69"/>
      <c r="D1619" s="69"/>
      <c r="E1619" s="69" t="s">
        <v>13378</v>
      </c>
      <c r="F1619" s="69"/>
      <c r="G1619" s="69"/>
      <c r="H1619" s="69"/>
      <c r="I1619" s="69"/>
      <c r="J1619" s="69"/>
      <c r="K1619" s="69"/>
      <c r="L1619" s="69" t="s">
        <v>13380</v>
      </c>
      <c r="M1619" s="70">
        <v>106542.61</v>
      </c>
      <c r="N1619" s="69"/>
      <c r="O1619" s="69"/>
      <c r="P1619" s="69" t="s">
        <v>1203</v>
      </c>
      <c r="Q1619" s="69" t="s">
        <v>1552</v>
      </c>
      <c r="R1619" s="69"/>
      <c r="S1619" s="70">
        <v>106542.61</v>
      </c>
      <c r="T1619" s="70"/>
      <c r="U1619" s="69" t="s">
        <v>1552</v>
      </c>
      <c r="V1619" s="73">
        <v>89</v>
      </c>
      <c r="W1619" s="69" t="s">
        <v>1552</v>
      </c>
      <c r="X1619" s="69"/>
      <c r="Y1619" s="70"/>
      <c r="Z1619" s="69">
        <v>0</v>
      </c>
      <c r="AA1619" s="69"/>
      <c r="AB1619" s="69" t="s">
        <v>967</v>
      </c>
      <c r="AC1619" s="69"/>
    </row>
    <row r="1620" spans="1:29" x14ac:dyDescent="0.25">
      <c r="A1620" s="69"/>
      <c r="B1620" s="69"/>
      <c r="C1620" s="69"/>
      <c r="D1620" s="69"/>
      <c r="E1620" s="69" t="s">
        <v>13382</v>
      </c>
      <c r="F1620" s="69"/>
      <c r="G1620" s="69"/>
      <c r="H1620" s="69"/>
      <c r="I1620" s="69"/>
      <c r="J1620" s="69"/>
      <c r="K1620" s="69"/>
      <c r="L1620" s="69" t="s">
        <v>13381</v>
      </c>
      <c r="M1620" s="70">
        <v>130724.26</v>
      </c>
      <c r="N1620" s="69"/>
      <c r="O1620" s="69"/>
      <c r="P1620" s="69" t="s">
        <v>1203</v>
      </c>
      <c r="Q1620" s="69"/>
      <c r="R1620" s="69"/>
      <c r="S1620" s="70">
        <v>130724.26</v>
      </c>
      <c r="T1620" s="70"/>
      <c r="U1620" s="69"/>
      <c r="V1620" s="69"/>
      <c r="W1620" s="69"/>
      <c r="X1620" s="69"/>
      <c r="Y1620" s="70"/>
      <c r="Z1620" s="69">
        <v>0</v>
      </c>
      <c r="AA1620" s="69"/>
      <c r="AB1620" s="69" t="s">
        <v>967</v>
      </c>
      <c r="AC1620" s="69"/>
    </row>
    <row r="1621" spans="1:29" x14ac:dyDescent="0.25">
      <c r="A1621" s="69"/>
      <c r="B1621" s="69"/>
      <c r="C1621" s="69"/>
      <c r="D1621" s="69"/>
      <c r="E1621" s="69" t="s">
        <v>13384</v>
      </c>
      <c r="F1621" s="69"/>
      <c r="G1621" s="69"/>
      <c r="H1621" s="69"/>
      <c r="I1621" s="69"/>
      <c r="J1621" s="69"/>
      <c r="K1621" s="69"/>
      <c r="L1621" s="69" t="s">
        <v>13383</v>
      </c>
      <c r="M1621" s="70">
        <v>1490</v>
      </c>
      <c r="N1621" s="69"/>
      <c r="O1621" s="69"/>
      <c r="P1621" s="69" t="s">
        <v>1203</v>
      </c>
      <c r="Q1621" s="69"/>
      <c r="R1621" s="69"/>
      <c r="S1621" s="70">
        <v>1490</v>
      </c>
      <c r="T1621" s="70"/>
      <c r="U1621" s="69"/>
      <c r="V1621" s="69"/>
      <c r="W1621" s="69"/>
      <c r="X1621" s="69"/>
      <c r="Y1621" s="70"/>
      <c r="Z1621" s="69">
        <v>0</v>
      </c>
      <c r="AA1621" s="69"/>
      <c r="AB1621" s="69" t="s">
        <v>1191</v>
      </c>
      <c r="AC1621" s="69"/>
    </row>
    <row r="1622" spans="1:29" x14ac:dyDescent="0.25">
      <c r="A1622" s="69"/>
      <c r="B1622" s="69"/>
      <c r="C1622" s="69"/>
      <c r="D1622" s="69"/>
      <c r="E1622" s="69" t="s">
        <v>13384</v>
      </c>
      <c r="F1622" s="69"/>
      <c r="G1622" s="69"/>
      <c r="H1622" s="69"/>
      <c r="I1622" s="69"/>
      <c r="J1622" s="69"/>
      <c r="K1622" s="69"/>
      <c r="L1622" s="69" t="s">
        <v>13385</v>
      </c>
      <c r="M1622" s="70">
        <v>1490</v>
      </c>
      <c r="N1622" s="69"/>
      <c r="O1622" s="69"/>
      <c r="P1622" s="69" t="s">
        <v>1203</v>
      </c>
      <c r="Q1622" s="69"/>
      <c r="R1622" s="69"/>
      <c r="S1622" s="70">
        <v>1490</v>
      </c>
      <c r="T1622" s="70"/>
      <c r="U1622" s="69"/>
      <c r="V1622" s="69"/>
      <c r="W1622" s="69"/>
      <c r="X1622" s="69"/>
      <c r="Y1622" s="70"/>
      <c r="Z1622" s="69">
        <v>0</v>
      </c>
      <c r="AA1622" s="69"/>
      <c r="AB1622" s="69" t="s">
        <v>1191</v>
      </c>
      <c r="AC1622" s="69"/>
    </row>
    <row r="1623" spans="1:29" x14ac:dyDescent="0.25">
      <c r="A1623" s="69"/>
      <c r="B1623" s="69"/>
      <c r="C1623" s="69"/>
      <c r="D1623" s="69"/>
      <c r="E1623" s="69" t="s">
        <v>13384</v>
      </c>
      <c r="F1623" s="69"/>
      <c r="G1623" s="69"/>
      <c r="H1623" s="69"/>
      <c r="I1623" s="69"/>
      <c r="J1623" s="69"/>
      <c r="K1623" s="69"/>
      <c r="L1623" s="69" t="s">
        <v>13386</v>
      </c>
      <c r="M1623" s="70">
        <v>5726.03</v>
      </c>
      <c r="N1623" s="69"/>
      <c r="O1623" s="69"/>
      <c r="P1623" s="69" t="s">
        <v>1203</v>
      </c>
      <c r="Q1623" s="69"/>
      <c r="R1623" s="69"/>
      <c r="S1623" s="70">
        <v>5726.03</v>
      </c>
      <c r="T1623" s="70"/>
      <c r="U1623" s="69"/>
      <c r="V1623" s="69"/>
      <c r="W1623" s="69"/>
      <c r="X1623" s="69"/>
      <c r="Y1623" s="70"/>
      <c r="Z1623" s="69">
        <v>0</v>
      </c>
      <c r="AA1623" s="69"/>
      <c r="AB1623" s="69" t="s">
        <v>967</v>
      </c>
      <c r="AC1623" s="69"/>
    </row>
    <row r="1624" spans="1:29" x14ac:dyDescent="0.25">
      <c r="A1624" s="69"/>
      <c r="B1624" s="69"/>
      <c r="C1624" s="69"/>
      <c r="D1624" s="69"/>
      <c r="E1624" s="69"/>
      <c r="F1624" s="69"/>
      <c r="G1624" s="69"/>
      <c r="H1624" s="69"/>
      <c r="I1624" s="69"/>
      <c r="J1624" s="69"/>
      <c r="K1624" s="69"/>
      <c r="L1624" s="69" t="s">
        <v>13387</v>
      </c>
      <c r="M1624" s="70">
        <v>10599.71</v>
      </c>
      <c r="N1624" s="69"/>
      <c r="O1624" s="69"/>
      <c r="P1624" s="69"/>
      <c r="Q1624" s="69"/>
      <c r="R1624" s="69"/>
      <c r="S1624" s="69"/>
      <c r="T1624" s="70"/>
      <c r="U1624" s="69"/>
      <c r="V1624" s="69"/>
      <c r="W1624" s="69"/>
      <c r="X1624" s="69"/>
      <c r="Y1624" s="70"/>
      <c r="Z1624" s="69">
        <v>0</v>
      </c>
      <c r="AA1624" s="69"/>
      <c r="AB1624" s="69" t="s">
        <v>997</v>
      </c>
      <c r="AC1624" s="69"/>
    </row>
    <row r="1625" spans="1:29" x14ac:dyDescent="0.25">
      <c r="A1625" s="69"/>
      <c r="B1625" s="69"/>
      <c r="C1625" s="69"/>
      <c r="D1625" s="69"/>
      <c r="E1625" s="69" t="s">
        <v>13389</v>
      </c>
      <c r="F1625" s="69"/>
      <c r="G1625" s="69"/>
      <c r="H1625" s="69"/>
      <c r="I1625" s="69"/>
      <c r="J1625" s="69"/>
      <c r="K1625" s="69"/>
      <c r="L1625" s="69" t="s">
        <v>13388</v>
      </c>
      <c r="M1625" s="70">
        <v>14535.13</v>
      </c>
      <c r="N1625" s="69"/>
      <c r="O1625" s="69"/>
      <c r="P1625" s="69" t="s">
        <v>1313</v>
      </c>
      <c r="Q1625" s="69" t="s">
        <v>1228</v>
      </c>
      <c r="R1625" s="69"/>
      <c r="S1625" s="70">
        <v>14535.13</v>
      </c>
      <c r="T1625" s="70"/>
      <c r="U1625" s="69"/>
      <c r="V1625" s="69"/>
      <c r="W1625" s="69"/>
      <c r="X1625" s="69"/>
      <c r="Y1625" s="70"/>
      <c r="Z1625" s="69">
        <v>0</v>
      </c>
      <c r="AA1625" s="69"/>
      <c r="AB1625" s="69" t="s">
        <v>967</v>
      </c>
      <c r="AC1625" s="69"/>
    </row>
    <row r="1626" spans="1:29" x14ac:dyDescent="0.25">
      <c r="A1626" s="69"/>
      <c r="B1626" s="69"/>
      <c r="C1626" s="69"/>
      <c r="D1626" s="69"/>
      <c r="E1626" s="69"/>
      <c r="F1626" s="69"/>
      <c r="G1626" s="69"/>
      <c r="H1626" s="69"/>
      <c r="I1626" s="69"/>
      <c r="J1626" s="69"/>
      <c r="K1626" s="69"/>
      <c r="L1626" s="69" t="s">
        <v>13390</v>
      </c>
      <c r="M1626" s="70">
        <v>20395.2</v>
      </c>
      <c r="N1626" s="69"/>
      <c r="O1626" s="69"/>
      <c r="P1626" s="69"/>
      <c r="Q1626" s="69"/>
      <c r="R1626" s="69"/>
      <c r="S1626" s="69"/>
      <c r="T1626" s="70"/>
      <c r="U1626" s="69"/>
      <c r="V1626" s="69"/>
      <c r="W1626" s="69"/>
      <c r="X1626" s="69"/>
      <c r="Y1626" s="70"/>
      <c r="Z1626" s="69">
        <v>0</v>
      </c>
      <c r="AA1626" s="69"/>
      <c r="AB1626" s="69" t="s">
        <v>967</v>
      </c>
      <c r="AC1626" s="69"/>
    </row>
    <row r="1627" spans="1:29" x14ac:dyDescent="0.25">
      <c r="A1627" s="69"/>
      <c r="B1627" s="69"/>
      <c r="C1627" s="69"/>
      <c r="D1627" s="69"/>
      <c r="E1627" s="69" t="s">
        <v>13392</v>
      </c>
      <c r="F1627" s="69"/>
      <c r="G1627" s="69"/>
      <c r="H1627" s="69"/>
      <c r="I1627" s="69"/>
      <c r="J1627" s="69"/>
      <c r="K1627" s="69"/>
      <c r="L1627" s="69" t="s">
        <v>13391</v>
      </c>
      <c r="M1627" s="70">
        <v>100500.75</v>
      </c>
      <c r="N1627" s="69"/>
      <c r="O1627" s="69"/>
      <c r="P1627" s="69" t="s">
        <v>1203</v>
      </c>
      <c r="Q1627" s="69"/>
      <c r="R1627" s="69"/>
      <c r="S1627" s="70">
        <v>100500.75</v>
      </c>
      <c r="T1627" s="70"/>
      <c r="U1627" s="69"/>
      <c r="V1627" s="69"/>
      <c r="W1627" s="69"/>
      <c r="X1627" s="69"/>
      <c r="Y1627" s="70"/>
      <c r="Z1627" s="69">
        <v>0</v>
      </c>
      <c r="AA1627" s="69"/>
      <c r="AB1627" s="69" t="s">
        <v>967</v>
      </c>
      <c r="AC1627" s="69"/>
    </row>
    <row r="1628" spans="1:29" x14ac:dyDescent="0.25">
      <c r="A1628" s="69"/>
      <c r="B1628" s="69"/>
      <c r="C1628" s="69"/>
      <c r="D1628" s="69"/>
      <c r="E1628" s="69" t="s">
        <v>13394</v>
      </c>
      <c r="F1628" s="69"/>
      <c r="G1628" s="69"/>
      <c r="H1628" s="69"/>
      <c r="I1628" s="69"/>
      <c r="J1628" s="69"/>
      <c r="K1628" s="69"/>
      <c r="L1628" s="69" t="s">
        <v>13393</v>
      </c>
      <c r="M1628" s="70">
        <v>17303.96</v>
      </c>
      <c r="N1628" s="69"/>
      <c r="O1628" s="69"/>
      <c r="P1628" s="69" t="s">
        <v>1203</v>
      </c>
      <c r="Q1628" s="69"/>
      <c r="R1628" s="69"/>
      <c r="S1628" s="70">
        <v>17303.96</v>
      </c>
      <c r="T1628" s="70"/>
      <c r="U1628" s="69"/>
      <c r="V1628" s="69"/>
      <c r="W1628" s="69"/>
      <c r="X1628" s="69"/>
      <c r="Y1628" s="70"/>
      <c r="Z1628" s="69">
        <v>0</v>
      </c>
      <c r="AA1628" s="69"/>
      <c r="AB1628" s="69" t="s">
        <v>967</v>
      </c>
      <c r="AC1628" s="69"/>
    </row>
    <row r="1629" spans="1:29" x14ac:dyDescent="0.25">
      <c r="A1629" s="69"/>
      <c r="B1629" s="69"/>
      <c r="C1629" s="69"/>
      <c r="D1629" s="69"/>
      <c r="E1629" s="69" t="s">
        <v>13394</v>
      </c>
      <c r="F1629" s="69"/>
      <c r="G1629" s="69"/>
      <c r="H1629" s="69"/>
      <c r="I1629" s="69"/>
      <c r="J1629" s="69"/>
      <c r="K1629" s="69"/>
      <c r="L1629" s="69" t="s">
        <v>13395</v>
      </c>
      <c r="M1629" s="70">
        <v>136388.1</v>
      </c>
      <c r="N1629" s="69"/>
      <c r="O1629" s="69"/>
      <c r="P1629" s="69" t="s">
        <v>1203</v>
      </c>
      <c r="Q1629" s="69"/>
      <c r="R1629" s="69"/>
      <c r="S1629" s="70">
        <v>136388.1</v>
      </c>
      <c r="T1629" s="70"/>
      <c r="U1629" s="69"/>
      <c r="V1629" s="69"/>
      <c r="W1629" s="69"/>
      <c r="X1629" s="69"/>
      <c r="Y1629" s="70"/>
      <c r="Z1629" s="69">
        <v>0</v>
      </c>
      <c r="AA1629" s="69"/>
      <c r="AB1629" s="69" t="s">
        <v>967</v>
      </c>
      <c r="AC1629" s="69"/>
    </row>
    <row r="1630" spans="1:29" x14ac:dyDescent="0.25">
      <c r="A1630" s="69"/>
      <c r="B1630" s="69"/>
      <c r="C1630" s="69"/>
      <c r="D1630" s="69"/>
      <c r="E1630" s="69" t="s">
        <v>13394</v>
      </c>
      <c r="F1630" s="69"/>
      <c r="G1630" s="69"/>
      <c r="H1630" s="69"/>
      <c r="I1630" s="69"/>
      <c r="J1630" s="69"/>
      <c r="K1630" s="69"/>
      <c r="L1630" s="69" t="s">
        <v>13396</v>
      </c>
      <c r="M1630" s="70">
        <v>2164.41</v>
      </c>
      <c r="N1630" s="69"/>
      <c r="O1630" s="69"/>
      <c r="P1630" s="69" t="s">
        <v>1203</v>
      </c>
      <c r="Q1630" s="69"/>
      <c r="R1630" s="69"/>
      <c r="S1630" s="70">
        <v>2164.41</v>
      </c>
      <c r="T1630" s="70"/>
      <c r="U1630" s="69"/>
      <c r="V1630" s="69"/>
      <c r="W1630" s="69"/>
      <c r="X1630" s="69"/>
      <c r="Y1630" s="70"/>
      <c r="Z1630" s="69">
        <v>0</v>
      </c>
      <c r="AA1630" s="69"/>
      <c r="AB1630" s="69" t="s">
        <v>997</v>
      </c>
      <c r="AC1630" s="69"/>
    </row>
    <row r="1631" spans="1:29" x14ac:dyDescent="0.25">
      <c r="A1631" s="69"/>
      <c r="B1631" s="69"/>
      <c r="C1631" s="69"/>
      <c r="D1631" s="69"/>
      <c r="E1631" s="69"/>
      <c r="F1631" s="69"/>
      <c r="G1631" s="69"/>
      <c r="H1631" s="69"/>
      <c r="I1631" s="69"/>
      <c r="J1631" s="69"/>
      <c r="K1631" s="69"/>
      <c r="L1631" s="69" t="s">
        <v>13397</v>
      </c>
      <c r="M1631" s="70">
        <v>134905.51</v>
      </c>
      <c r="N1631" s="69"/>
      <c r="O1631" s="69"/>
      <c r="P1631" s="69"/>
      <c r="Q1631" s="69"/>
      <c r="R1631" s="69"/>
      <c r="S1631" s="69"/>
      <c r="T1631" s="70"/>
      <c r="U1631" s="69"/>
      <c r="V1631" s="69"/>
      <c r="W1631" s="69"/>
      <c r="X1631" s="69"/>
      <c r="Y1631" s="70"/>
      <c r="Z1631" s="69">
        <v>0</v>
      </c>
      <c r="AA1631" s="69"/>
      <c r="AB1631" s="69" t="s">
        <v>967</v>
      </c>
      <c r="AC1631" s="69"/>
    </row>
    <row r="1632" spans="1:29" x14ac:dyDescent="0.25">
      <c r="A1632" s="69"/>
      <c r="B1632" s="69"/>
      <c r="C1632" s="69"/>
      <c r="D1632" s="69"/>
      <c r="E1632" s="69"/>
      <c r="F1632" s="69"/>
      <c r="G1632" s="69"/>
      <c r="H1632" s="69"/>
      <c r="I1632" s="69"/>
      <c r="J1632" s="69"/>
      <c r="K1632" s="69"/>
      <c r="L1632" s="69" t="s">
        <v>13398</v>
      </c>
      <c r="M1632" s="70">
        <v>36015.769999999997</v>
      </c>
      <c r="N1632" s="69"/>
      <c r="O1632" s="69"/>
      <c r="P1632" s="69"/>
      <c r="Q1632" s="69"/>
      <c r="R1632" s="69"/>
      <c r="S1632" s="69"/>
      <c r="T1632" s="70"/>
      <c r="U1632" s="69"/>
      <c r="V1632" s="69"/>
      <c r="W1632" s="69"/>
      <c r="X1632" s="69"/>
      <c r="Y1632" s="70"/>
      <c r="Z1632" s="69">
        <v>0</v>
      </c>
      <c r="AA1632" s="69"/>
      <c r="AB1632" s="69" t="s">
        <v>967</v>
      </c>
      <c r="AC1632" s="69"/>
    </row>
    <row r="1633" spans="1:29" x14ac:dyDescent="0.25">
      <c r="A1633" s="69"/>
      <c r="B1633" s="69"/>
      <c r="C1633" s="69"/>
      <c r="D1633" s="69"/>
      <c r="E1633" s="69"/>
      <c r="F1633" s="69"/>
      <c r="G1633" s="69"/>
      <c r="H1633" s="69"/>
      <c r="I1633" s="69"/>
      <c r="J1633" s="69"/>
      <c r="K1633" s="69"/>
      <c r="L1633" s="69" t="s">
        <v>13399</v>
      </c>
      <c r="M1633" s="70">
        <v>8943.98</v>
      </c>
      <c r="N1633" s="69"/>
      <c r="O1633" s="69"/>
      <c r="P1633" s="69"/>
      <c r="Q1633" s="69"/>
      <c r="R1633" s="69"/>
      <c r="S1633" s="69"/>
      <c r="T1633" s="70"/>
      <c r="U1633" s="69"/>
      <c r="V1633" s="69"/>
      <c r="W1633" s="69"/>
      <c r="X1633" s="69"/>
      <c r="Y1633" s="70"/>
      <c r="Z1633" s="69">
        <v>0</v>
      </c>
      <c r="AA1633" s="69"/>
      <c r="AB1633" s="69" t="s">
        <v>997</v>
      </c>
      <c r="AC1633" s="69"/>
    </row>
    <row r="1634" spans="1:29" x14ac:dyDescent="0.25">
      <c r="A1634" s="69"/>
      <c r="B1634" s="69"/>
      <c r="C1634" s="69"/>
      <c r="D1634" s="69"/>
      <c r="E1634" s="69"/>
      <c r="F1634" s="69"/>
      <c r="G1634" s="69"/>
      <c r="H1634" s="69"/>
      <c r="I1634" s="69"/>
      <c r="J1634" s="69"/>
      <c r="K1634" s="69"/>
      <c r="L1634" s="69" t="s">
        <v>13400</v>
      </c>
      <c r="M1634" s="70">
        <v>5776.16</v>
      </c>
      <c r="N1634" s="69"/>
      <c r="O1634" s="69"/>
      <c r="P1634" s="69"/>
      <c r="Q1634" s="69"/>
      <c r="R1634" s="69"/>
      <c r="S1634" s="69"/>
      <c r="T1634" s="70"/>
      <c r="U1634" s="69"/>
      <c r="V1634" s="69"/>
      <c r="W1634" s="69"/>
      <c r="X1634" s="69"/>
      <c r="Y1634" s="70"/>
      <c r="Z1634" s="69">
        <v>0</v>
      </c>
      <c r="AA1634" s="69"/>
      <c r="AB1634" s="69" t="s">
        <v>997</v>
      </c>
      <c r="AC1634" s="69"/>
    </row>
    <row r="1635" spans="1:29" x14ac:dyDescent="0.25">
      <c r="A1635" s="69"/>
      <c r="B1635" s="69"/>
      <c r="C1635" s="69"/>
      <c r="D1635" s="69"/>
      <c r="E1635" s="69"/>
      <c r="F1635" s="69"/>
      <c r="G1635" s="69"/>
      <c r="H1635" s="69"/>
      <c r="I1635" s="69"/>
      <c r="J1635" s="69"/>
      <c r="K1635" s="69"/>
      <c r="L1635" s="69" t="s">
        <v>13401</v>
      </c>
      <c r="M1635" s="70">
        <v>51221.279999999999</v>
      </c>
      <c r="N1635" s="69"/>
      <c r="O1635" s="69"/>
      <c r="P1635" s="69"/>
      <c r="Q1635" s="69"/>
      <c r="R1635" s="69"/>
      <c r="S1635" s="69"/>
      <c r="T1635" s="70"/>
      <c r="U1635" s="69"/>
      <c r="V1635" s="69"/>
      <c r="W1635" s="69"/>
      <c r="X1635" s="69"/>
      <c r="Y1635" s="70"/>
      <c r="Z1635" s="69">
        <v>0</v>
      </c>
      <c r="AA1635" s="69"/>
      <c r="AB1635" s="69" t="s">
        <v>967</v>
      </c>
      <c r="AC1635" s="69"/>
    </row>
    <row r="1636" spans="1:29" x14ac:dyDescent="0.25">
      <c r="A1636" s="69"/>
      <c r="B1636" s="69"/>
      <c r="C1636" s="69"/>
      <c r="D1636" s="69"/>
      <c r="E1636" s="69"/>
      <c r="F1636" s="69"/>
      <c r="G1636" s="69"/>
      <c r="H1636" s="69"/>
      <c r="I1636" s="69"/>
      <c r="J1636" s="69"/>
      <c r="K1636" s="69"/>
      <c r="L1636" s="69" t="s">
        <v>13402</v>
      </c>
      <c r="M1636" s="70">
        <v>7414.47</v>
      </c>
      <c r="N1636" s="69"/>
      <c r="O1636" s="69"/>
      <c r="P1636" s="69"/>
      <c r="Q1636" s="69"/>
      <c r="R1636" s="69"/>
      <c r="S1636" s="69"/>
      <c r="T1636" s="70"/>
      <c r="U1636" s="69"/>
      <c r="V1636" s="69"/>
      <c r="W1636" s="69"/>
      <c r="X1636" s="69"/>
      <c r="Y1636" s="70"/>
      <c r="Z1636" s="69">
        <v>0</v>
      </c>
      <c r="AA1636" s="69"/>
      <c r="AB1636" s="69" t="s">
        <v>997</v>
      </c>
      <c r="AC1636" s="69"/>
    </row>
    <row r="1637" spans="1:29" x14ac:dyDescent="0.25">
      <c r="A1637" s="69"/>
      <c r="B1637" s="69"/>
      <c r="C1637" s="69"/>
      <c r="D1637" s="69"/>
      <c r="E1637" s="69"/>
      <c r="F1637" s="69"/>
      <c r="G1637" s="69"/>
      <c r="H1637" s="69"/>
      <c r="I1637" s="69"/>
      <c r="J1637" s="69"/>
      <c r="K1637" s="69"/>
      <c r="L1637" s="69" t="s">
        <v>13403</v>
      </c>
      <c r="M1637" s="70">
        <v>6708.6</v>
      </c>
      <c r="N1637" s="69"/>
      <c r="O1637" s="69"/>
      <c r="P1637" s="69"/>
      <c r="Q1637" s="69"/>
      <c r="R1637" s="69"/>
      <c r="S1637" s="69"/>
      <c r="T1637" s="70"/>
      <c r="U1637" s="69"/>
      <c r="V1637" s="69"/>
      <c r="W1637" s="69"/>
      <c r="X1637" s="69"/>
      <c r="Y1637" s="70"/>
      <c r="Z1637" s="69">
        <v>0</v>
      </c>
      <c r="AA1637" s="69"/>
      <c r="AB1637" s="69" t="s">
        <v>967</v>
      </c>
      <c r="AC1637" s="69"/>
    </row>
    <row r="1638" spans="1:29" x14ac:dyDescent="0.25">
      <c r="A1638" s="69"/>
      <c r="B1638" s="69"/>
      <c r="C1638" s="69"/>
      <c r="D1638" s="69"/>
      <c r="E1638" s="69"/>
      <c r="F1638" s="69"/>
      <c r="G1638" s="69"/>
      <c r="H1638" s="69"/>
      <c r="I1638" s="69"/>
      <c r="J1638" s="69"/>
      <c r="K1638" s="69"/>
      <c r="L1638" s="69" t="s">
        <v>13404</v>
      </c>
      <c r="M1638" s="70">
        <v>35874.480000000003</v>
      </c>
      <c r="N1638" s="69"/>
      <c r="O1638" s="69"/>
      <c r="P1638" s="69"/>
      <c r="Q1638" s="69"/>
      <c r="R1638" s="69"/>
      <c r="S1638" s="69"/>
      <c r="T1638" s="70"/>
      <c r="U1638" s="69"/>
      <c r="V1638" s="69"/>
      <c r="W1638" s="69"/>
      <c r="X1638" s="69"/>
      <c r="Y1638" s="70"/>
      <c r="Z1638" s="69">
        <v>0</v>
      </c>
      <c r="AA1638" s="69"/>
      <c r="AB1638" s="69" t="s">
        <v>967</v>
      </c>
      <c r="AC1638" s="69"/>
    </row>
    <row r="1639" spans="1:29" x14ac:dyDescent="0.25">
      <c r="A1639" s="69"/>
      <c r="B1639" s="69"/>
      <c r="C1639" s="69"/>
      <c r="D1639" s="69"/>
      <c r="E1639" s="69"/>
      <c r="F1639" s="69"/>
      <c r="G1639" s="69"/>
      <c r="H1639" s="69"/>
      <c r="I1639" s="69"/>
      <c r="J1639" s="69"/>
      <c r="K1639" s="69"/>
      <c r="L1639" s="69" t="s">
        <v>13405</v>
      </c>
      <c r="M1639" s="70">
        <v>1971.08</v>
      </c>
      <c r="N1639" s="69"/>
      <c r="O1639" s="69"/>
      <c r="P1639" s="69"/>
      <c r="Q1639" s="69"/>
      <c r="R1639" s="69"/>
      <c r="S1639" s="69"/>
      <c r="T1639" s="70"/>
      <c r="U1639" s="69"/>
      <c r="V1639" s="69"/>
      <c r="W1639" s="69"/>
      <c r="X1639" s="69"/>
      <c r="Y1639" s="70"/>
      <c r="Z1639" s="69">
        <v>0</v>
      </c>
      <c r="AA1639" s="69"/>
      <c r="AB1639" s="69" t="s">
        <v>997</v>
      </c>
      <c r="AC1639" s="69"/>
    </row>
    <row r="1640" spans="1:29" x14ac:dyDescent="0.25">
      <c r="A1640" s="69"/>
      <c r="B1640" s="69"/>
      <c r="C1640" s="69"/>
      <c r="D1640" s="69"/>
      <c r="E1640" s="69"/>
      <c r="F1640" s="69"/>
      <c r="G1640" s="69"/>
      <c r="H1640" s="69"/>
      <c r="I1640" s="69"/>
      <c r="J1640" s="69"/>
      <c r="K1640" s="69"/>
      <c r="L1640" s="69" t="s">
        <v>13406</v>
      </c>
      <c r="M1640" s="70">
        <v>493.75</v>
      </c>
      <c r="N1640" s="69"/>
      <c r="O1640" s="69"/>
      <c r="P1640" s="69"/>
      <c r="Q1640" s="69"/>
      <c r="R1640" s="69"/>
      <c r="S1640" s="69"/>
      <c r="T1640" s="70"/>
      <c r="U1640" s="69"/>
      <c r="V1640" s="69"/>
      <c r="W1640" s="69"/>
      <c r="X1640" s="69"/>
      <c r="Y1640" s="70"/>
      <c r="Z1640" s="69">
        <v>0</v>
      </c>
      <c r="AA1640" s="69"/>
      <c r="AB1640" s="69" t="s">
        <v>1191</v>
      </c>
      <c r="AC1640" s="69"/>
    </row>
    <row r="1641" spans="1:29" x14ac:dyDescent="0.25">
      <c r="A1641" s="69"/>
      <c r="B1641" s="69"/>
      <c r="C1641" s="69"/>
      <c r="D1641" s="69"/>
      <c r="E1641" s="69"/>
      <c r="F1641" s="69"/>
      <c r="G1641" s="69"/>
      <c r="H1641" s="69"/>
      <c r="I1641" s="69"/>
      <c r="J1641" s="69"/>
      <c r="K1641" s="69"/>
      <c r="L1641" s="69" t="s">
        <v>13407</v>
      </c>
      <c r="M1641" s="70">
        <v>1473.75</v>
      </c>
      <c r="N1641" s="69"/>
      <c r="O1641" s="69"/>
      <c r="P1641" s="69"/>
      <c r="Q1641" s="69"/>
      <c r="R1641" s="69"/>
      <c r="S1641" s="69"/>
      <c r="T1641" s="70"/>
      <c r="U1641" s="69"/>
      <c r="V1641" s="69"/>
      <c r="W1641" s="69"/>
      <c r="X1641" s="69"/>
      <c r="Y1641" s="70"/>
      <c r="Z1641" s="69">
        <v>0</v>
      </c>
      <c r="AA1641" s="69"/>
      <c r="AB1641" s="69" t="s">
        <v>997</v>
      </c>
      <c r="AC1641" s="69"/>
    </row>
    <row r="1642" spans="1:29" x14ac:dyDescent="0.25">
      <c r="A1642" s="69"/>
      <c r="B1642" s="69"/>
      <c r="C1642" s="69"/>
      <c r="D1642" s="69"/>
      <c r="E1642" s="69"/>
      <c r="F1642" s="69"/>
      <c r="G1642" s="69"/>
      <c r="H1642" s="69"/>
      <c r="I1642" s="69"/>
      <c r="J1642" s="69"/>
      <c r="K1642" s="69"/>
      <c r="L1642" s="69" t="s">
        <v>13408</v>
      </c>
      <c r="M1642" s="70">
        <v>27036.080000000002</v>
      </c>
      <c r="N1642" s="69"/>
      <c r="O1642" s="69"/>
      <c r="P1642" s="69"/>
      <c r="Q1642" s="69"/>
      <c r="R1642" s="69"/>
      <c r="S1642" s="69"/>
      <c r="T1642" s="70"/>
      <c r="U1642" s="69"/>
      <c r="V1642" s="69"/>
      <c r="W1642" s="69"/>
      <c r="X1642" s="69"/>
      <c r="Y1642" s="70"/>
      <c r="Z1642" s="69">
        <v>0</v>
      </c>
      <c r="AA1642" s="69"/>
      <c r="AB1642" s="69" t="s">
        <v>967</v>
      </c>
      <c r="AC1642" s="69"/>
    </row>
    <row r="1643" spans="1:29" x14ac:dyDescent="0.25">
      <c r="A1643" s="69"/>
      <c r="B1643" s="69"/>
      <c r="C1643" s="69"/>
      <c r="D1643" s="69"/>
      <c r="E1643" s="69"/>
      <c r="F1643" s="69"/>
      <c r="G1643" s="69"/>
      <c r="H1643" s="69"/>
      <c r="I1643" s="69"/>
      <c r="J1643" s="69"/>
      <c r="K1643" s="69"/>
      <c r="L1643" s="69" t="s">
        <v>13409</v>
      </c>
      <c r="M1643" s="70">
        <v>906.37</v>
      </c>
      <c r="N1643" s="69"/>
      <c r="O1643" s="69"/>
      <c r="P1643" s="69"/>
      <c r="Q1643" s="69"/>
      <c r="R1643" s="69"/>
      <c r="S1643" s="69"/>
      <c r="T1643" s="70"/>
      <c r="U1643" s="69"/>
      <c r="V1643" s="69"/>
      <c r="W1643" s="69"/>
      <c r="X1643" s="69"/>
      <c r="Y1643" s="70"/>
      <c r="Z1643" s="69">
        <v>0</v>
      </c>
      <c r="AA1643" s="69"/>
      <c r="AB1643" s="69" t="s">
        <v>1191</v>
      </c>
      <c r="AC1643" s="69"/>
    </row>
    <row r="1644" spans="1:29" x14ac:dyDescent="0.25">
      <c r="A1644" s="69"/>
      <c r="B1644" s="69"/>
      <c r="C1644" s="69"/>
      <c r="D1644" s="69"/>
      <c r="E1644" s="69"/>
      <c r="F1644" s="69"/>
      <c r="G1644" s="69"/>
      <c r="H1644" s="69"/>
      <c r="I1644" s="69"/>
      <c r="J1644" s="69"/>
      <c r="K1644" s="69"/>
      <c r="L1644" s="69" t="s">
        <v>13410</v>
      </c>
      <c r="M1644" s="70">
        <v>7452.92</v>
      </c>
      <c r="N1644" s="69"/>
      <c r="O1644" s="69"/>
      <c r="P1644" s="69"/>
      <c r="Q1644" s="69"/>
      <c r="R1644" s="69"/>
      <c r="S1644" s="69"/>
      <c r="T1644" s="70"/>
      <c r="U1644" s="69"/>
      <c r="V1644" s="69"/>
      <c r="W1644" s="69"/>
      <c r="X1644" s="69"/>
      <c r="Y1644" s="70"/>
      <c r="Z1644" s="69">
        <v>0</v>
      </c>
      <c r="AA1644" s="69"/>
      <c r="AB1644" s="69" t="s">
        <v>967</v>
      </c>
      <c r="AC1644" s="69"/>
    </row>
    <row r="1645" spans="1:29" x14ac:dyDescent="0.25">
      <c r="A1645" s="69"/>
      <c r="B1645" s="69"/>
      <c r="C1645" s="69"/>
      <c r="D1645" s="69"/>
      <c r="E1645" s="69"/>
      <c r="F1645" s="69"/>
      <c r="G1645" s="69"/>
      <c r="H1645" s="69"/>
      <c r="I1645" s="69"/>
      <c r="J1645" s="69"/>
      <c r="K1645" s="69"/>
      <c r="L1645" s="69" t="s">
        <v>13411</v>
      </c>
      <c r="M1645" s="70">
        <v>313.23</v>
      </c>
      <c r="N1645" s="69"/>
      <c r="O1645" s="69"/>
      <c r="P1645" s="69"/>
      <c r="Q1645" s="69"/>
      <c r="R1645" s="69"/>
      <c r="S1645" s="69"/>
      <c r="T1645" s="70"/>
      <c r="U1645" s="69"/>
      <c r="V1645" s="69"/>
      <c r="W1645" s="69"/>
      <c r="X1645" s="69"/>
      <c r="Y1645" s="70"/>
      <c r="Z1645" s="69">
        <v>0</v>
      </c>
      <c r="AA1645" s="69"/>
      <c r="AB1645" s="69" t="s">
        <v>1191</v>
      </c>
      <c r="AC1645" s="69"/>
    </row>
    <row r="1646" spans="1:29" x14ac:dyDescent="0.25">
      <c r="A1646" s="69"/>
      <c r="B1646" s="69"/>
      <c r="C1646" s="69"/>
      <c r="D1646" s="69"/>
      <c r="E1646" s="69"/>
      <c r="F1646" s="69"/>
      <c r="G1646" s="69"/>
      <c r="H1646" s="69"/>
      <c r="I1646" s="69"/>
      <c r="J1646" s="69"/>
      <c r="K1646" s="69"/>
      <c r="L1646" s="69" t="s">
        <v>13412</v>
      </c>
      <c r="M1646" s="70">
        <v>1461.32</v>
      </c>
      <c r="N1646" s="69"/>
      <c r="O1646" s="69"/>
      <c r="P1646" s="69"/>
      <c r="Q1646" s="69"/>
      <c r="R1646" s="69"/>
      <c r="S1646" s="69"/>
      <c r="T1646" s="70"/>
      <c r="U1646" s="69"/>
      <c r="V1646" s="69"/>
      <c r="W1646" s="69"/>
      <c r="X1646" s="69"/>
      <c r="Y1646" s="70"/>
      <c r="Z1646" s="69">
        <v>0</v>
      </c>
      <c r="AA1646" s="69"/>
      <c r="AB1646" s="69" t="s">
        <v>967</v>
      </c>
      <c r="AC1646" s="69"/>
    </row>
    <row r="1647" spans="1:29" x14ac:dyDescent="0.25">
      <c r="A1647" s="71" t="s">
        <v>193</v>
      </c>
      <c r="B1647" s="71"/>
      <c r="C1647" s="71"/>
      <c r="D1647" s="71"/>
      <c r="E1647" s="71"/>
      <c r="F1647" s="71"/>
      <c r="G1647" s="71"/>
      <c r="H1647" s="71"/>
      <c r="I1647" s="71"/>
      <c r="J1647" s="72">
        <v>1220747.3500000001</v>
      </c>
      <c r="K1647" s="71"/>
      <c r="L1647" s="71"/>
      <c r="M1647" s="72">
        <v>1200234.9700000002</v>
      </c>
      <c r="N1647" s="72">
        <v>20512.379999999888</v>
      </c>
      <c r="O1647" s="71"/>
      <c r="P1647" s="71"/>
      <c r="Q1647" s="71"/>
      <c r="R1647" s="71"/>
      <c r="S1647" s="72">
        <v>641875.27000000014</v>
      </c>
      <c r="T1647" s="72">
        <v>177517.48</v>
      </c>
      <c r="U1647" s="71"/>
      <c r="V1647" s="71"/>
      <c r="W1647" s="71"/>
      <c r="X1647" s="72">
        <v>464357.79000000015</v>
      </c>
      <c r="Y1647" s="72">
        <v>0</v>
      </c>
      <c r="Z1647" s="72">
        <v>177517.48</v>
      </c>
      <c r="AA1647" s="69"/>
      <c r="AB1647" s="69"/>
      <c r="AC1647" s="69"/>
    </row>
    <row r="1648" spans="1:29" ht="130" x14ac:dyDescent="0.25">
      <c r="A1648" s="68" t="s">
        <v>13413</v>
      </c>
      <c r="B1648" s="69" t="s">
        <v>13414</v>
      </c>
      <c r="C1648" s="69" t="s">
        <v>13415</v>
      </c>
      <c r="D1648" s="69" t="s">
        <v>3358</v>
      </c>
      <c r="E1648" s="69"/>
      <c r="F1648" s="69" t="s">
        <v>11241</v>
      </c>
      <c r="G1648" s="69" t="s">
        <v>1661</v>
      </c>
      <c r="H1648" s="69" t="s">
        <v>1112</v>
      </c>
      <c r="I1648" s="69" t="s">
        <v>3654</v>
      </c>
      <c r="J1648" s="70">
        <v>435123.77</v>
      </c>
      <c r="K1648" s="69" t="s">
        <v>3349</v>
      </c>
      <c r="L1648" s="69" t="s">
        <v>13416</v>
      </c>
      <c r="M1648" s="70">
        <v>26069.25</v>
      </c>
      <c r="N1648" s="69"/>
      <c r="O1648" s="69"/>
      <c r="P1648" s="69"/>
      <c r="Q1648" s="69"/>
      <c r="R1648" s="69"/>
      <c r="S1648" s="69"/>
      <c r="T1648" s="70"/>
      <c r="U1648" s="69"/>
      <c r="V1648" s="69"/>
      <c r="W1648" s="69"/>
      <c r="X1648" s="69"/>
      <c r="Y1648" s="70"/>
      <c r="Z1648" s="69">
        <v>0</v>
      </c>
      <c r="AA1648" s="69" t="s">
        <v>989</v>
      </c>
      <c r="AB1648" s="69" t="s">
        <v>967</v>
      </c>
      <c r="AC1648" s="69" t="s">
        <v>13417</v>
      </c>
    </row>
    <row r="1649" spans="1:29" x14ac:dyDescent="0.25">
      <c r="A1649" s="69"/>
      <c r="B1649" s="69"/>
      <c r="C1649" s="69"/>
      <c r="D1649" s="69"/>
      <c r="E1649" s="69"/>
      <c r="F1649" s="69"/>
      <c r="G1649" s="69"/>
      <c r="H1649" s="69"/>
      <c r="I1649" s="69"/>
      <c r="J1649" s="69"/>
      <c r="K1649" s="69"/>
      <c r="L1649" s="69" t="s">
        <v>13418</v>
      </c>
      <c r="M1649" s="70">
        <v>10391.040000000001</v>
      </c>
      <c r="N1649" s="69"/>
      <c r="O1649" s="69"/>
      <c r="P1649" s="69"/>
      <c r="Q1649" s="69"/>
      <c r="R1649" s="69"/>
      <c r="S1649" s="69"/>
      <c r="T1649" s="70"/>
      <c r="U1649" s="69"/>
      <c r="V1649" s="69"/>
      <c r="W1649" s="69"/>
      <c r="X1649" s="69"/>
      <c r="Y1649" s="70"/>
      <c r="Z1649" s="69">
        <v>0</v>
      </c>
      <c r="AA1649" s="69"/>
      <c r="AB1649" s="69" t="s">
        <v>997</v>
      </c>
      <c r="AC1649" s="69"/>
    </row>
    <row r="1650" spans="1:29" x14ac:dyDescent="0.25">
      <c r="A1650" s="69"/>
      <c r="B1650" s="69"/>
      <c r="C1650" s="69"/>
      <c r="D1650" s="69"/>
      <c r="E1650" s="69"/>
      <c r="F1650" s="69"/>
      <c r="G1650" s="69"/>
      <c r="H1650" s="69"/>
      <c r="I1650" s="69"/>
      <c r="J1650" s="69"/>
      <c r="K1650" s="69"/>
      <c r="L1650" s="69" t="s">
        <v>13419</v>
      </c>
      <c r="M1650" s="70">
        <v>15470.91</v>
      </c>
      <c r="N1650" s="69"/>
      <c r="O1650" s="69"/>
      <c r="P1650" s="69"/>
      <c r="Q1650" s="69"/>
      <c r="R1650" s="69"/>
      <c r="S1650" s="69"/>
      <c r="T1650" s="70"/>
      <c r="U1650" s="69"/>
      <c r="V1650" s="69"/>
      <c r="W1650" s="69"/>
      <c r="X1650" s="69"/>
      <c r="Y1650" s="70"/>
      <c r="Z1650" s="69">
        <v>0</v>
      </c>
      <c r="AA1650" s="69"/>
      <c r="AB1650" s="69" t="s">
        <v>967</v>
      </c>
      <c r="AC1650" s="69"/>
    </row>
    <row r="1651" spans="1:29" x14ac:dyDescent="0.25">
      <c r="A1651" s="69"/>
      <c r="B1651" s="69"/>
      <c r="C1651" s="69"/>
      <c r="D1651" s="69"/>
      <c r="E1651" s="69"/>
      <c r="F1651" s="69"/>
      <c r="G1651" s="69"/>
      <c r="H1651" s="69"/>
      <c r="I1651" s="69"/>
      <c r="J1651" s="69"/>
      <c r="K1651" s="69"/>
      <c r="L1651" s="69" t="s">
        <v>13420</v>
      </c>
      <c r="M1651" s="70">
        <v>4511.7</v>
      </c>
      <c r="N1651" s="69"/>
      <c r="O1651" s="69"/>
      <c r="P1651" s="69"/>
      <c r="Q1651" s="69"/>
      <c r="R1651" s="69"/>
      <c r="S1651" s="69"/>
      <c r="T1651" s="70"/>
      <c r="U1651" s="69"/>
      <c r="V1651" s="69"/>
      <c r="W1651" s="69"/>
      <c r="X1651" s="69"/>
      <c r="Y1651" s="70"/>
      <c r="Z1651" s="69">
        <v>0</v>
      </c>
      <c r="AA1651" s="69"/>
      <c r="AB1651" s="69" t="s">
        <v>967</v>
      </c>
      <c r="AC1651" s="69"/>
    </row>
    <row r="1652" spans="1:29" x14ac:dyDescent="0.25">
      <c r="A1652" s="69"/>
      <c r="B1652" s="69"/>
      <c r="C1652" s="69"/>
      <c r="D1652" s="69"/>
      <c r="E1652" s="69"/>
      <c r="F1652" s="69"/>
      <c r="G1652" s="69"/>
      <c r="H1652" s="69"/>
      <c r="I1652" s="69"/>
      <c r="J1652" s="69"/>
      <c r="K1652" s="69"/>
      <c r="L1652" s="69" t="s">
        <v>13421</v>
      </c>
      <c r="M1652" s="70">
        <v>37126.129999999997</v>
      </c>
      <c r="N1652" s="69"/>
      <c r="O1652" s="69"/>
      <c r="P1652" s="69"/>
      <c r="Q1652" s="69"/>
      <c r="R1652" s="69"/>
      <c r="S1652" s="69"/>
      <c r="T1652" s="70"/>
      <c r="U1652" s="69"/>
      <c r="V1652" s="69"/>
      <c r="W1652" s="69"/>
      <c r="X1652" s="69"/>
      <c r="Y1652" s="70"/>
      <c r="Z1652" s="69">
        <v>0</v>
      </c>
      <c r="AA1652" s="69"/>
      <c r="AB1652" s="69" t="s">
        <v>967</v>
      </c>
      <c r="AC1652" s="69"/>
    </row>
    <row r="1653" spans="1:29" x14ac:dyDescent="0.25">
      <c r="A1653" s="69"/>
      <c r="B1653" s="69"/>
      <c r="C1653" s="69"/>
      <c r="D1653" s="69"/>
      <c r="E1653" s="69"/>
      <c r="F1653" s="69"/>
      <c r="G1653" s="69"/>
      <c r="H1653" s="69"/>
      <c r="I1653" s="69"/>
      <c r="J1653" s="69"/>
      <c r="K1653" s="69"/>
      <c r="L1653" s="69" t="s">
        <v>13422</v>
      </c>
      <c r="M1653" s="70">
        <v>768.21</v>
      </c>
      <c r="N1653" s="69"/>
      <c r="O1653" s="69"/>
      <c r="P1653" s="69"/>
      <c r="Q1653" s="69"/>
      <c r="R1653" s="69"/>
      <c r="S1653" s="69"/>
      <c r="T1653" s="70"/>
      <c r="U1653" s="69"/>
      <c r="V1653" s="69"/>
      <c r="W1653" s="69"/>
      <c r="X1653" s="69"/>
      <c r="Y1653" s="70"/>
      <c r="Z1653" s="69">
        <v>0</v>
      </c>
      <c r="AA1653" s="69"/>
      <c r="AB1653" s="69" t="s">
        <v>1191</v>
      </c>
      <c r="AC1653" s="69"/>
    </row>
    <row r="1654" spans="1:29" x14ac:dyDescent="0.25">
      <c r="A1654" s="69"/>
      <c r="B1654" s="69"/>
      <c r="C1654" s="69"/>
      <c r="D1654" s="69"/>
      <c r="E1654" s="69"/>
      <c r="F1654" s="69"/>
      <c r="G1654" s="69"/>
      <c r="H1654" s="69"/>
      <c r="I1654" s="69"/>
      <c r="J1654" s="69"/>
      <c r="K1654" s="69"/>
      <c r="L1654" s="69" t="s">
        <v>13423</v>
      </c>
      <c r="M1654" s="70">
        <v>1898.74</v>
      </c>
      <c r="N1654" s="69"/>
      <c r="O1654" s="69"/>
      <c r="P1654" s="69"/>
      <c r="Q1654" s="69"/>
      <c r="R1654" s="69"/>
      <c r="S1654" s="69"/>
      <c r="T1654" s="70"/>
      <c r="U1654" s="69"/>
      <c r="V1654" s="69"/>
      <c r="W1654" s="69"/>
      <c r="X1654" s="69"/>
      <c r="Y1654" s="70"/>
      <c r="Z1654" s="69">
        <v>0</v>
      </c>
      <c r="AA1654" s="69"/>
      <c r="AB1654" s="69" t="s">
        <v>997</v>
      </c>
      <c r="AC1654" s="69"/>
    </row>
    <row r="1655" spans="1:29" x14ac:dyDescent="0.25">
      <c r="A1655" s="69"/>
      <c r="B1655" s="69"/>
      <c r="C1655" s="69"/>
      <c r="D1655" s="69"/>
      <c r="E1655" s="69"/>
      <c r="F1655" s="69"/>
      <c r="G1655" s="69"/>
      <c r="H1655" s="69"/>
      <c r="I1655" s="69"/>
      <c r="J1655" s="69"/>
      <c r="K1655" s="69"/>
      <c r="L1655" s="69" t="s">
        <v>13424</v>
      </c>
      <c r="M1655" s="70">
        <v>19740.91</v>
      </c>
      <c r="N1655" s="69"/>
      <c r="O1655" s="69"/>
      <c r="P1655" s="69"/>
      <c r="Q1655" s="69"/>
      <c r="R1655" s="69"/>
      <c r="S1655" s="69"/>
      <c r="T1655" s="70"/>
      <c r="U1655" s="69"/>
      <c r="V1655" s="69"/>
      <c r="W1655" s="69"/>
      <c r="X1655" s="69"/>
      <c r="Y1655" s="70"/>
      <c r="Z1655" s="69">
        <v>0</v>
      </c>
      <c r="AA1655" s="69"/>
      <c r="AB1655" s="69" t="s">
        <v>967</v>
      </c>
      <c r="AC1655" s="69"/>
    </row>
    <row r="1656" spans="1:29" x14ac:dyDescent="0.25">
      <c r="A1656" s="69"/>
      <c r="B1656" s="69"/>
      <c r="C1656" s="69"/>
      <c r="D1656" s="69"/>
      <c r="E1656" s="69"/>
      <c r="F1656" s="69"/>
      <c r="G1656" s="69"/>
      <c r="H1656" s="69"/>
      <c r="I1656" s="69"/>
      <c r="J1656" s="69"/>
      <c r="K1656" s="69"/>
      <c r="L1656" s="69" t="s">
        <v>13425</v>
      </c>
      <c r="M1656" s="70">
        <v>1179.25</v>
      </c>
      <c r="N1656" s="69"/>
      <c r="O1656" s="69"/>
      <c r="P1656" s="69"/>
      <c r="Q1656" s="69"/>
      <c r="R1656" s="69"/>
      <c r="S1656" s="69"/>
      <c r="T1656" s="70"/>
      <c r="U1656" s="69"/>
      <c r="V1656" s="69"/>
      <c r="W1656" s="69"/>
      <c r="X1656" s="69"/>
      <c r="Y1656" s="70"/>
      <c r="Z1656" s="69">
        <v>0</v>
      </c>
      <c r="AA1656" s="69"/>
      <c r="AB1656" s="69" t="s">
        <v>967</v>
      </c>
      <c r="AC1656" s="69"/>
    </row>
    <row r="1657" spans="1:29" x14ac:dyDescent="0.25">
      <c r="A1657" s="69"/>
      <c r="B1657" s="69"/>
      <c r="C1657" s="69"/>
      <c r="D1657" s="69"/>
      <c r="E1657" s="69"/>
      <c r="F1657" s="69"/>
      <c r="G1657" s="69"/>
      <c r="H1657" s="69"/>
      <c r="I1657" s="69"/>
      <c r="J1657" s="69"/>
      <c r="K1657" s="69"/>
      <c r="L1657" s="69" t="s">
        <v>13426</v>
      </c>
      <c r="M1657" s="70">
        <v>1021.99</v>
      </c>
      <c r="N1657" s="69"/>
      <c r="O1657" s="69"/>
      <c r="P1657" s="69"/>
      <c r="Q1657" s="69"/>
      <c r="R1657" s="69"/>
      <c r="S1657" s="69"/>
      <c r="T1657" s="70"/>
      <c r="U1657" s="69"/>
      <c r="V1657" s="69"/>
      <c r="W1657" s="69"/>
      <c r="X1657" s="69"/>
      <c r="Y1657" s="70"/>
      <c r="Z1657" s="69">
        <v>0</v>
      </c>
      <c r="AA1657" s="69"/>
      <c r="AB1657" s="69" t="s">
        <v>1191</v>
      </c>
      <c r="AC1657" s="69"/>
    </row>
    <row r="1658" spans="1:29" x14ac:dyDescent="0.25">
      <c r="A1658" s="69"/>
      <c r="B1658" s="69"/>
      <c r="C1658" s="69"/>
      <c r="D1658" s="69"/>
      <c r="E1658" s="69"/>
      <c r="F1658" s="69"/>
      <c r="G1658" s="69"/>
      <c r="H1658" s="69"/>
      <c r="I1658" s="69"/>
      <c r="J1658" s="69"/>
      <c r="K1658" s="69"/>
      <c r="L1658" s="69" t="s">
        <v>13427</v>
      </c>
      <c r="M1658" s="70">
        <v>39349.800000000003</v>
      </c>
      <c r="N1658" s="69"/>
      <c r="O1658" s="69"/>
      <c r="P1658" s="69"/>
      <c r="Q1658" s="69"/>
      <c r="R1658" s="69"/>
      <c r="S1658" s="69"/>
      <c r="T1658" s="70"/>
      <c r="U1658" s="69"/>
      <c r="V1658" s="69"/>
      <c r="W1658" s="69"/>
      <c r="X1658" s="69"/>
      <c r="Y1658" s="70"/>
      <c r="Z1658" s="69">
        <v>0</v>
      </c>
      <c r="AA1658" s="69"/>
      <c r="AB1658" s="69" t="s">
        <v>967</v>
      </c>
      <c r="AC1658" s="69"/>
    </row>
    <row r="1659" spans="1:29" x14ac:dyDescent="0.25">
      <c r="A1659" s="69"/>
      <c r="B1659" s="69"/>
      <c r="C1659" s="69"/>
      <c r="D1659" s="69"/>
      <c r="E1659" s="69"/>
      <c r="F1659" s="69"/>
      <c r="G1659" s="69"/>
      <c r="H1659" s="69"/>
      <c r="I1659" s="69"/>
      <c r="J1659" s="69"/>
      <c r="K1659" s="69"/>
      <c r="L1659" s="69" t="s">
        <v>13428</v>
      </c>
      <c r="M1659" s="70">
        <v>5004.47</v>
      </c>
      <c r="N1659" s="69"/>
      <c r="O1659" s="69"/>
      <c r="P1659" s="69"/>
      <c r="Q1659" s="69"/>
      <c r="R1659" s="69"/>
      <c r="S1659" s="69"/>
      <c r="T1659" s="70"/>
      <c r="U1659" s="69"/>
      <c r="V1659" s="69"/>
      <c r="W1659" s="69"/>
      <c r="X1659" s="69"/>
      <c r="Y1659" s="70"/>
      <c r="Z1659" s="69">
        <v>0</v>
      </c>
      <c r="AA1659" s="69"/>
      <c r="AB1659" s="69" t="s">
        <v>967</v>
      </c>
      <c r="AC1659" s="69"/>
    </row>
    <row r="1660" spans="1:29" x14ac:dyDescent="0.25">
      <c r="A1660" s="69"/>
      <c r="B1660" s="69"/>
      <c r="C1660" s="69"/>
      <c r="D1660" s="69"/>
      <c r="E1660" s="69"/>
      <c r="F1660" s="69"/>
      <c r="G1660" s="69"/>
      <c r="H1660" s="69"/>
      <c r="I1660" s="69"/>
      <c r="J1660" s="69"/>
      <c r="K1660" s="69"/>
      <c r="L1660" s="69" t="s">
        <v>13429</v>
      </c>
      <c r="M1660" s="70">
        <v>6226.96</v>
      </c>
      <c r="N1660" s="69"/>
      <c r="O1660" s="69"/>
      <c r="P1660" s="69"/>
      <c r="Q1660" s="69"/>
      <c r="R1660" s="69"/>
      <c r="S1660" s="69"/>
      <c r="T1660" s="70"/>
      <c r="U1660" s="69"/>
      <c r="V1660" s="69"/>
      <c r="W1660" s="69"/>
      <c r="X1660" s="69"/>
      <c r="Y1660" s="70"/>
      <c r="Z1660" s="69">
        <v>0</v>
      </c>
      <c r="AA1660" s="69"/>
      <c r="AB1660" s="69" t="s">
        <v>997</v>
      </c>
      <c r="AC1660" s="69"/>
    </row>
    <row r="1661" spans="1:29" x14ac:dyDescent="0.25">
      <c r="A1661" s="69"/>
      <c r="B1661" s="69"/>
      <c r="C1661" s="69"/>
      <c r="D1661" s="69"/>
      <c r="E1661" s="69"/>
      <c r="F1661" s="69"/>
      <c r="G1661" s="69"/>
      <c r="H1661" s="69"/>
      <c r="I1661" s="69"/>
      <c r="J1661" s="69"/>
      <c r="K1661" s="69"/>
      <c r="L1661" s="69" t="s">
        <v>13430</v>
      </c>
      <c r="M1661" s="70">
        <v>128.30000000000001</v>
      </c>
      <c r="N1661" s="69"/>
      <c r="O1661" s="69"/>
      <c r="P1661" s="69"/>
      <c r="Q1661" s="69"/>
      <c r="R1661" s="69"/>
      <c r="S1661" s="69"/>
      <c r="T1661" s="70"/>
      <c r="U1661" s="69"/>
      <c r="V1661" s="69"/>
      <c r="W1661" s="69"/>
      <c r="X1661" s="69"/>
      <c r="Y1661" s="70"/>
      <c r="Z1661" s="69">
        <v>0</v>
      </c>
      <c r="AA1661" s="69"/>
      <c r="AB1661" s="69" t="s">
        <v>1191</v>
      </c>
      <c r="AC1661" s="69"/>
    </row>
    <row r="1662" spans="1:29" x14ac:dyDescent="0.25">
      <c r="A1662" s="69"/>
      <c r="B1662" s="69"/>
      <c r="C1662" s="69"/>
      <c r="D1662" s="69"/>
      <c r="E1662" s="69"/>
      <c r="F1662" s="69"/>
      <c r="G1662" s="69"/>
      <c r="H1662" s="69"/>
      <c r="I1662" s="69"/>
      <c r="J1662" s="69"/>
      <c r="K1662" s="69"/>
      <c r="L1662" s="69" t="s">
        <v>13431</v>
      </c>
      <c r="M1662" s="70">
        <v>7307.25</v>
      </c>
      <c r="N1662" s="69"/>
      <c r="O1662" s="69"/>
      <c r="P1662" s="69"/>
      <c r="Q1662" s="69"/>
      <c r="R1662" s="69"/>
      <c r="S1662" s="69"/>
      <c r="T1662" s="70"/>
      <c r="U1662" s="69"/>
      <c r="V1662" s="69"/>
      <c r="W1662" s="69"/>
      <c r="X1662" s="69"/>
      <c r="Y1662" s="70"/>
      <c r="Z1662" s="69">
        <v>0</v>
      </c>
      <c r="AA1662" s="69"/>
      <c r="AB1662" s="69" t="s">
        <v>967</v>
      </c>
      <c r="AC1662" s="69"/>
    </row>
    <row r="1663" spans="1:29" x14ac:dyDescent="0.25">
      <c r="A1663" s="69"/>
      <c r="B1663" s="69"/>
      <c r="C1663" s="69"/>
      <c r="D1663" s="69"/>
      <c r="E1663" s="69"/>
      <c r="F1663" s="69"/>
      <c r="G1663" s="69"/>
      <c r="H1663" s="69"/>
      <c r="I1663" s="69"/>
      <c r="J1663" s="69"/>
      <c r="K1663" s="69"/>
      <c r="L1663" s="69" t="s">
        <v>13432</v>
      </c>
      <c r="M1663" s="70">
        <v>146.35</v>
      </c>
      <c r="N1663" s="69"/>
      <c r="O1663" s="69"/>
      <c r="P1663" s="69"/>
      <c r="Q1663" s="69"/>
      <c r="R1663" s="69"/>
      <c r="S1663" s="69"/>
      <c r="T1663" s="70"/>
      <c r="U1663" s="69"/>
      <c r="V1663" s="69"/>
      <c r="W1663" s="69"/>
      <c r="X1663" s="69"/>
      <c r="Y1663" s="70"/>
      <c r="Z1663" s="69">
        <v>0</v>
      </c>
      <c r="AA1663" s="69"/>
      <c r="AB1663" s="69" t="s">
        <v>1191</v>
      </c>
      <c r="AC1663" s="69"/>
    </row>
    <row r="1664" spans="1:29" x14ac:dyDescent="0.25">
      <c r="A1664" s="69"/>
      <c r="B1664" s="69"/>
      <c r="C1664" s="69"/>
      <c r="D1664" s="69"/>
      <c r="E1664" s="69"/>
      <c r="F1664" s="69"/>
      <c r="G1664" s="69"/>
      <c r="H1664" s="69"/>
      <c r="I1664" s="69"/>
      <c r="J1664" s="69"/>
      <c r="K1664" s="69"/>
      <c r="L1664" s="69" t="s">
        <v>13433</v>
      </c>
      <c r="M1664" s="70">
        <v>4061.26</v>
      </c>
      <c r="N1664" s="69"/>
      <c r="O1664" s="69"/>
      <c r="P1664" s="69"/>
      <c r="Q1664" s="69"/>
      <c r="R1664" s="69"/>
      <c r="S1664" s="69"/>
      <c r="T1664" s="70"/>
      <c r="U1664" s="69"/>
      <c r="V1664" s="69"/>
      <c r="W1664" s="69"/>
      <c r="X1664" s="69"/>
      <c r="Y1664" s="70"/>
      <c r="Z1664" s="69">
        <v>0</v>
      </c>
      <c r="AA1664" s="69"/>
      <c r="AB1664" s="69" t="s">
        <v>997</v>
      </c>
      <c r="AC1664" s="69"/>
    </row>
    <row r="1665" spans="1:29" x14ac:dyDescent="0.25">
      <c r="A1665" s="69"/>
      <c r="B1665" s="69"/>
      <c r="C1665" s="69"/>
      <c r="D1665" s="69"/>
      <c r="E1665" s="69"/>
      <c r="F1665" s="69"/>
      <c r="G1665" s="69"/>
      <c r="H1665" s="69"/>
      <c r="I1665" s="69"/>
      <c r="J1665" s="69"/>
      <c r="K1665" s="69"/>
      <c r="L1665" s="69" t="s">
        <v>13434</v>
      </c>
      <c r="M1665" s="70">
        <v>714.67</v>
      </c>
      <c r="N1665" s="69"/>
      <c r="O1665" s="69"/>
      <c r="P1665" s="69"/>
      <c r="Q1665" s="69"/>
      <c r="R1665" s="69"/>
      <c r="S1665" s="69"/>
      <c r="T1665" s="70"/>
      <c r="U1665" s="69"/>
      <c r="V1665" s="69"/>
      <c r="W1665" s="69"/>
      <c r="X1665" s="69"/>
      <c r="Y1665" s="70"/>
      <c r="Z1665" s="69">
        <v>0</v>
      </c>
      <c r="AA1665" s="69"/>
      <c r="AB1665" s="69" t="s">
        <v>997</v>
      </c>
      <c r="AC1665" s="69"/>
    </row>
    <row r="1666" spans="1:29" x14ac:dyDescent="0.25">
      <c r="A1666" s="69"/>
      <c r="B1666" s="69"/>
      <c r="C1666" s="69"/>
      <c r="D1666" s="69"/>
      <c r="E1666" s="69"/>
      <c r="F1666" s="69"/>
      <c r="G1666" s="69"/>
      <c r="H1666" s="69"/>
      <c r="I1666" s="69"/>
      <c r="J1666" s="69"/>
      <c r="K1666" s="69"/>
      <c r="L1666" s="69" t="s">
        <v>13435</v>
      </c>
      <c r="M1666" s="70">
        <v>1337.6</v>
      </c>
      <c r="N1666" s="69"/>
      <c r="O1666" s="69"/>
      <c r="P1666" s="69"/>
      <c r="Q1666" s="69"/>
      <c r="R1666" s="69"/>
      <c r="S1666" s="69"/>
      <c r="T1666" s="70"/>
      <c r="U1666" s="69"/>
      <c r="V1666" s="69"/>
      <c r="W1666" s="69"/>
      <c r="X1666" s="69"/>
      <c r="Y1666" s="70"/>
      <c r="Z1666" s="69">
        <v>0</v>
      </c>
      <c r="AA1666" s="69"/>
      <c r="AB1666" s="69" t="s">
        <v>997</v>
      </c>
      <c r="AC1666" s="69"/>
    </row>
    <row r="1667" spans="1:29" x14ac:dyDescent="0.25">
      <c r="A1667" s="69"/>
      <c r="B1667" s="69"/>
      <c r="C1667" s="69"/>
      <c r="D1667" s="69"/>
      <c r="E1667" s="69"/>
      <c r="F1667" s="69"/>
      <c r="G1667" s="69"/>
      <c r="H1667" s="69"/>
      <c r="I1667" s="69"/>
      <c r="J1667" s="69"/>
      <c r="K1667" s="69"/>
      <c r="L1667" s="69" t="s">
        <v>13436</v>
      </c>
      <c r="M1667" s="70">
        <v>1108.8</v>
      </c>
      <c r="N1667" s="69"/>
      <c r="O1667" s="69"/>
      <c r="P1667" s="69"/>
      <c r="Q1667" s="69"/>
      <c r="R1667" s="69"/>
      <c r="S1667" s="69"/>
      <c r="T1667" s="70"/>
      <c r="U1667" s="69"/>
      <c r="V1667" s="69"/>
      <c r="W1667" s="69"/>
      <c r="X1667" s="69"/>
      <c r="Y1667" s="70"/>
      <c r="Z1667" s="69">
        <v>0</v>
      </c>
      <c r="AA1667" s="69"/>
      <c r="AB1667" s="69" t="s">
        <v>997</v>
      </c>
      <c r="AC1667" s="69"/>
    </row>
    <row r="1668" spans="1:29" x14ac:dyDescent="0.25">
      <c r="A1668" s="69"/>
      <c r="B1668" s="69"/>
      <c r="C1668" s="69"/>
      <c r="D1668" s="69"/>
      <c r="E1668" s="69"/>
      <c r="F1668" s="69"/>
      <c r="G1668" s="69"/>
      <c r="H1668" s="69"/>
      <c r="I1668" s="69"/>
      <c r="J1668" s="69"/>
      <c r="K1668" s="69"/>
      <c r="L1668" s="69" t="s">
        <v>13437</v>
      </c>
      <c r="M1668" s="70">
        <v>89.15</v>
      </c>
      <c r="N1668" s="69"/>
      <c r="O1668" s="69"/>
      <c r="P1668" s="69"/>
      <c r="Q1668" s="69"/>
      <c r="R1668" s="69"/>
      <c r="S1668" s="69"/>
      <c r="T1668" s="70"/>
      <c r="U1668" s="69"/>
      <c r="V1668" s="69"/>
      <c r="W1668" s="69"/>
      <c r="X1668" s="69"/>
      <c r="Y1668" s="70"/>
      <c r="Z1668" s="69">
        <v>0</v>
      </c>
      <c r="AA1668" s="69"/>
      <c r="AB1668" s="69" t="s">
        <v>1191</v>
      </c>
      <c r="AC1668" s="69"/>
    </row>
    <row r="1669" spans="1:29" x14ac:dyDescent="0.25">
      <c r="A1669" s="69"/>
      <c r="B1669" s="69"/>
      <c r="C1669" s="69"/>
      <c r="D1669" s="69"/>
      <c r="E1669" s="69"/>
      <c r="F1669" s="69"/>
      <c r="G1669" s="69"/>
      <c r="H1669" s="69"/>
      <c r="I1669" s="69"/>
      <c r="J1669" s="69"/>
      <c r="K1669" s="69"/>
      <c r="L1669" s="69" t="s">
        <v>13438</v>
      </c>
      <c r="M1669" s="70">
        <v>113975.78</v>
      </c>
      <c r="N1669" s="69"/>
      <c r="O1669" s="69"/>
      <c r="P1669" s="69"/>
      <c r="Q1669" s="69"/>
      <c r="R1669" s="69"/>
      <c r="S1669" s="69"/>
      <c r="T1669" s="70"/>
      <c r="U1669" s="69"/>
      <c r="V1669" s="69"/>
      <c r="W1669" s="69"/>
      <c r="X1669" s="69"/>
      <c r="Y1669" s="70"/>
      <c r="Z1669" s="69">
        <v>0</v>
      </c>
      <c r="AA1669" s="69"/>
      <c r="AB1669" s="69" t="s">
        <v>967</v>
      </c>
      <c r="AC1669" s="69"/>
    </row>
    <row r="1670" spans="1:29" x14ac:dyDescent="0.25">
      <c r="A1670" s="69"/>
      <c r="B1670" s="69"/>
      <c r="C1670" s="69"/>
      <c r="D1670" s="69"/>
      <c r="E1670" s="69"/>
      <c r="F1670" s="69"/>
      <c r="G1670" s="69"/>
      <c r="H1670" s="69"/>
      <c r="I1670" s="69"/>
      <c r="J1670" s="69"/>
      <c r="K1670" s="69"/>
      <c r="L1670" s="69" t="s">
        <v>13439</v>
      </c>
      <c r="M1670" s="70">
        <v>719.8</v>
      </c>
      <c r="N1670" s="69"/>
      <c r="O1670" s="69"/>
      <c r="P1670" s="69"/>
      <c r="Q1670" s="69"/>
      <c r="R1670" s="69"/>
      <c r="S1670" s="69"/>
      <c r="T1670" s="70"/>
      <c r="U1670" s="69"/>
      <c r="V1670" s="69"/>
      <c r="W1670" s="69"/>
      <c r="X1670" s="69"/>
      <c r="Y1670" s="70"/>
      <c r="Z1670" s="69">
        <v>0</v>
      </c>
      <c r="AA1670" s="69"/>
      <c r="AB1670" s="69" t="s">
        <v>997</v>
      </c>
      <c r="AC1670" s="69"/>
    </row>
    <row r="1671" spans="1:29" x14ac:dyDescent="0.25">
      <c r="A1671" s="69"/>
      <c r="B1671" s="69"/>
      <c r="C1671" s="69"/>
      <c r="D1671" s="69"/>
      <c r="E1671" s="69"/>
      <c r="F1671" s="69"/>
      <c r="G1671" s="69"/>
      <c r="H1671" s="69"/>
      <c r="I1671" s="69"/>
      <c r="J1671" s="69"/>
      <c r="K1671" s="69"/>
      <c r="L1671" s="69" t="s">
        <v>13440</v>
      </c>
      <c r="M1671" s="70">
        <v>781.4</v>
      </c>
      <c r="N1671" s="69"/>
      <c r="O1671" s="69"/>
      <c r="P1671" s="69"/>
      <c r="Q1671" s="69"/>
      <c r="R1671" s="69"/>
      <c r="S1671" s="69"/>
      <c r="T1671" s="70"/>
      <c r="U1671" s="69"/>
      <c r="V1671" s="69"/>
      <c r="W1671" s="69"/>
      <c r="X1671" s="69"/>
      <c r="Y1671" s="70"/>
      <c r="Z1671" s="69">
        <v>0</v>
      </c>
      <c r="AA1671" s="69"/>
      <c r="AB1671" s="69" t="s">
        <v>997</v>
      </c>
      <c r="AC1671" s="69"/>
    </row>
    <row r="1672" spans="1:29" x14ac:dyDescent="0.25">
      <c r="A1672" s="69"/>
      <c r="B1672" s="69"/>
      <c r="C1672" s="69"/>
      <c r="D1672" s="69"/>
      <c r="E1672" s="69"/>
      <c r="F1672" s="69"/>
      <c r="G1672" s="69"/>
      <c r="H1672" s="69"/>
      <c r="I1672" s="69"/>
      <c r="J1672" s="69"/>
      <c r="K1672" s="69"/>
      <c r="L1672" s="69" t="s">
        <v>13441</v>
      </c>
      <c r="M1672" s="70">
        <v>1448</v>
      </c>
      <c r="N1672" s="69"/>
      <c r="O1672" s="69"/>
      <c r="P1672" s="69"/>
      <c r="Q1672" s="69"/>
      <c r="R1672" s="69"/>
      <c r="S1672" s="69"/>
      <c r="T1672" s="70"/>
      <c r="U1672" s="69"/>
      <c r="V1672" s="69"/>
      <c r="W1672" s="69"/>
      <c r="X1672" s="69"/>
      <c r="Y1672" s="70"/>
      <c r="Z1672" s="69">
        <v>0</v>
      </c>
      <c r="AA1672" s="69"/>
      <c r="AB1672" s="69" t="s">
        <v>997</v>
      </c>
      <c r="AC1672" s="69"/>
    </row>
    <row r="1673" spans="1:29" x14ac:dyDescent="0.25">
      <c r="A1673" s="69"/>
      <c r="B1673" s="69"/>
      <c r="C1673" s="69"/>
      <c r="D1673" s="69"/>
      <c r="E1673" s="69"/>
      <c r="F1673" s="69"/>
      <c r="G1673" s="69"/>
      <c r="H1673" s="69"/>
      <c r="I1673" s="69"/>
      <c r="J1673" s="69"/>
      <c r="K1673" s="69"/>
      <c r="L1673" s="69" t="s">
        <v>13442</v>
      </c>
      <c r="M1673" s="70">
        <v>5972.99</v>
      </c>
      <c r="N1673" s="69"/>
      <c r="O1673" s="69"/>
      <c r="P1673" s="69"/>
      <c r="Q1673" s="69"/>
      <c r="R1673" s="69"/>
      <c r="S1673" s="69"/>
      <c r="T1673" s="70"/>
      <c r="U1673" s="69"/>
      <c r="V1673" s="69"/>
      <c r="W1673" s="69"/>
      <c r="X1673" s="69"/>
      <c r="Y1673" s="70"/>
      <c r="Z1673" s="69">
        <v>0</v>
      </c>
      <c r="AA1673" s="69"/>
      <c r="AB1673" s="69" t="s">
        <v>997</v>
      </c>
      <c r="AC1673" s="69"/>
    </row>
    <row r="1674" spans="1:29" x14ac:dyDescent="0.25">
      <c r="A1674" s="69"/>
      <c r="B1674" s="69"/>
      <c r="C1674" s="69"/>
      <c r="D1674" s="69"/>
      <c r="E1674" s="69"/>
      <c r="F1674" s="69"/>
      <c r="G1674" s="69"/>
      <c r="H1674" s="69"/>
      <c r="I1674" s="69"/>
      <c r="J1674" s="69"/>
      <c r="K1674" s="69"/>
      <c r="L1674" s="69" t="s">
        <v>13443</v>
      </c>
      <c r="M1674" s="70">
        <v>19128.080000000002</v>
      </c>
      <c r="N1674" s="69"/>
      <c r="O1674" s="69"/>
      <c r="P1674" s="69"/>
      <c r="Q1674" s="69"/>
      <c r="R1674" s="69"/>
      <c r="S1674" s="69"/>
      <c r="T1674" s="70"/>
      <c r="U1674" s="69"/>
      <c r="V1674" s="69"/>
      <c r="W1674" s="69"/>
      <c r="X1674" s="69"/>
      <c r="Y1674" s="70"/>
      <c r="Z1674" s="69">
        <v>0</v>
      </c>
      <c r="AA1674" s="69"/>
      <c r="AB1674" s="69" t="s">
        <v>967</v>
      </c>
      <c r="AC1674" s="69"/>
    </row>
    <row r="1675" spans="1:29" x14ac:dyDescent="0.25">
      <c r="A1675" s="69"/>
      <c r="B1675" s="69"/>
      <c r="C1675" s="69"/>
      <c r="D1675" s="69"/>
      <c r="E1675" s="69"/>
      <c r="F1675" s="69"/>
      <c r="G1675" s="69"/>
      <c r="H1675" s="69"/>
      <c r="I1675" s="69"/>
      <c r="J1675" s="69"/>
      <c r="K1675" s="69"/>
      <c r="L1675" s="69" t="s">
        <v>13444</v>
      </c>
      <c r="M1675" s="70">
        <v>4500</v>
      </c>
      <c r="N1675" s="69"/>
      <c r="O1675" s="69"/>
      <c r="P1675" s="69"/>
      <c r="Q1675" s="69"/>
      <c r="R1675" s="69"/>
      <c r="S1675" s="69"/>
      <c r="T1675" s="70"/>
      <c r="U1675" s="69"/>
      <c r="V1675" s="69"/>
      <c r="W1675" s="69"/>
      <c r="X1675" s="69"/>
      <c r="Y1675" s="70"/>
      <c r="Z1675" s="69">
        <v>0</v>
      </c>
      <c r="AA1675" s="69"/>
      <c r="AB1675" s="69" t="s">
        <v>967</v>
      </c>
      <c r="AC1675" s="69"/>
    </row>
    <row r="1676" spans="1:29" x14ac:dyDescent="0.25">
      <c r="A1676" s="69"/>
      <c r="B1676" s="69"/>
      <c r="C1676" s="69"/>
      <c r="D1676" s="69"/>
      <c r="E1676" s="69"/>
      <c r="F1676" s="69"/>
      <c r="G1676" s="69"/>
      <c r="H1676" s="69"/>
      <c r="I1676" s="69"/>
      <c r="J1676" s="69"/>
      <c r="K1676" s="69"/>
      <c r="L1676" s="69" t="s">
        <v>13445</v>
      </c>
      <c r="M1676" s="70">
        <v>33450.99</v>
      </c>
      <c r="N1676" s="69"/>
      <c r="O1676" s="69"/>
      <c r="P1676" s="69"/>
      <c r="Q1676" s="69"/>
      <c r="R1676" s="69"/>
      <c r="S1676" s="69"/>
      <c r="T1676" s="70"/>
      <c r="U1676" s="69"/>
      <c r="V1676" s="69"/>
      <c r="W1676" s="69"/>
      <c r="X1676" s="69"/>
      <c r="Y1676" s="70"/>
      <c r="Z1676" s="69">
        <v>0</v>
      </c>
      <c r="AA1676" s="69"/>
      <c r="AB1676" s="69" t="s">
        <v>967</v>
      </c>
      <c r="AC1676" s="69"/>
    </row>
    <row r="1677" spans="1:29" x14ac:dyDescent="0.25">
      <c r="A1677" s="69"/>
      <c r="B1677" s="69"/>
      <c r="C1677" s="69"/>
      <c r="D1677" s="69"/>
      <c r="E1677" s="69"/>
      <c r="F1677" s="69"/>
      <c r="G1677" s="69"/>
      <c r="H1677" s="69"/>
      <c r="I1677" s="69"/>
      <c r="J1677" s="69"/>
      <c r="K1677" s="69"/>
      <c r="L1677" s="69" t="s">
        <v>13446</v>
      </c>
      <c r="M1677" s="70">
        <v>11052.1</v>
      </c>
      <c r="N1677" s="69"/>
      <c r="O1677" s="69"/>
      <c r="P1677" s="69"/>
      <c r="Q1677" s="69"/>
      <c r="R1677" s="69"/>
      <c r="S1677" s="69"/>
      <c r="T1677" s="70"/>
      <c r="U1677" s="69"/>
      <c r="V1677" s="69"/>
      <c r="W1677" s="69"/>
      <c r="X1677" s="69"/>
      <c r="Y1677" s="70"/>
      <c r="Z1677" s="69">
        <v>0</v>
      </c>
      <c r="AA1677" s="69"/>
      <c r="AB1677" s="69" t="s">
        <v>997</v>
      </c>
      <c r="AC1677" s="69"/>
    </row>
    <row r="1678" spans="1:29" x14ac:dyDescent="0.25">
      <c r="A1678" s="69"/>
      <c r="B1678" s="69"/>
      <c r="C1678" s="69"/>
      <c r="D1678" s="69"/>
      <c r="E1678" s="69"/>
      <c r="F1678" s="69"/>
      <c r="G1678" s="69"/>
      <c r="H1678" s="69"/>
      <c r="I1678" s="69"/>
      <c r="J1678" s="69"/>
      <c r="K1678" s="69"/>
      <c r="L1678" s="69" t="s">
        <v>13447</v>
      </c>
      <c r="M1678" s="70">
        <v>39.92</v>
      </c>
      <c r="N1678" s="69"/>
      <c r="O1678" s="69"/>
      <c r="P1678" s="69"/>
      <c r="Q1678" s="69"/>
      <c r="R1678" s="69"/>
      <c r="S1678" s="69"/>
      <c r="T1678" s="70"/>
      <c r="U1678" s="69"/>
      <c r="V1678" s="69"/>
      <c r="W1678" s="69"/>
      <c r="X1678" s="69"/>
      <c r="Y1678" s="70"/>
      <c r="Z1678" s="69">
        <v>0</v>
      </c>
      <c r="AA1678" s="69"/>
      <c r="AB1678" s="69" t="s">
        <v>1191</v>
      </c>
      <c r="AC1678" s="69"/>
    </row>
    <row r="1679" spans="1:29" x14ac:dyDescent="0.25">
      <c r="A1679" s="69"/>
      <c r="B1679" s="69"/>
      <c r="C1679" s="69"/>
      <c r="D1679" s="69"/>
      <c r="E1679" s="69"/>
      <c r="F1679" s="69"/>
      <c r="G1679" s="69"/>
      <c r="H1679" s="69"/>
      <c r="I1679" s="69"/>
      <c r="J1679" s="69"/>
      <c r="K1679" s="69"/>
      <c r="L1679" s="69" t="s">
        <v>13448</v>
      </c>
      <c r="M1679" s="70">
        <v>53.5</v>
      </c>
      <c r="N1679" s="69"/>
      <c r="O1679" s="69"/>
      <c r="P1679" s="69"/>
      <c r="Q1679" s="69"/>
      <c r="R1679" s="69"/>
      <c r="S1679" s="69"/>
      <c r="T1679" s="70"/>
      <c r="U1679" s="69"/>
      <c r="V1679" s="69"/>
      <c r="W1679" s="69"/>
      <c r="X1679" s="69"/>
      <c r="Y1679" s="70"/>
      <c r="Z1679" s="69">
        <v>0</v>
      </c>
      <c r="AA1679" s="69"/>
      <c r="AB1679" s="69" t="s">
        <v>1191</v>
      </c>
      <c r="AC1679" s="69"/>
    </row>
    <row r="1680" spans="1:29" x14ac:dyDescent="0.25">
      <c r="A1680" s="71" t="s">
        <v>193</v>
      </c>
      <c r="B1680" s="71"/>
      <c r="C1680" s="71"/>
      <c r="D1680" s="71"/>
      <c r="E1680" s="71"/>
      <c r="F1680" s="71"/>
      <c r="G1680" s="71"/>
      <c r="H1680" s="71"/>
      <c r="I1680" s="71"/>
      <c r="J1680" s="72">
        <v>435123.77</v>
      </c>
      <c r="K1680" s="71"/>
      <c r="L1680" s="71"/>
      <c r="M1680" s="72">
        <v>374775.3</v>
      </c>
      <c r="N1680" s="72">
        <v>60348.47000000003</v>
      </c>
      <c r="O1680" s="71"/>
      <c r="P1680" s="71"/>
      <c r="Q1680" s="71"/>
      <c r="R1680" s="71"/>
      <c r="S1680" s="72">
        <v>0</v>
      </c>
      <c r="T1680" s="72">
        <v>0</v>
      </c>
      <c r="U1680" s="71"/>
      <c r="V1680" s="71"/>
      <c r="W1680" s="71"/>
      <c r="X1680" s="72">
        <v>0</v>
      </c>
      <c r="Y1680" s="72">
        <v>0</v>
      </c>
      <c r="Z1680" s="72">
        <v>0</v>
      </c>
      <c r="AA1680" s="69"/>
      <c r="AB1680" s="69"/>
      <c r="AC1680" s="69"/>
    </row>
    <row r="1681" spans="1:29" ht="30" x14ac:dyDescent="0.25">
      <c r="A1681" s="68" t="s">
        <v>13449</v>
      </c>
      <c r="B1681" s="69" t="s">
        <v>11467</v>
      </c>
      <c r="C1681" s="69" t="s">
        <v>13450</v>
      </c>
      <c r="D1681" s="69" t="s">
        <v>3358</v>
      </c>
      <c r="E1681" s="69"/>
      <c r="F1681" s="69" t="s">
        <v>11470</v>
      </c>
      <c r="G1681" s="69" t="s">
        <v>3160</v>
      </c>
      <c r="H1681" s="69" t="s">
        <v>1130</v>
      </c>
      <c r="I1681" s="69" t="s">
        <v>3600</v>
      </c>
      <c r="J1681" s="70">
        <v>10339.66</v>
      </c>
      <c r="K1681" s="69" t="s">
        <v>3349</v>
      </c>
      <c r="L1681" s="69" t="s">
        <v>13451</v>
      </c>
      <c r="M1681" s="70">
        <v>307.92</v>
      </c>
      <c r="N1681" s="69"/>
      <c r="O1681" s="69"/>
      <c r="P1681" s="69"/>
      <c r="Q1681" s="69"/>
      <c r="R1681" s="69"/>
      <c r="S1681" s="69"/>
      <c r="T1681" s="70"/>
      <c r="U1681" s="69"/>
      <c r="V1681" s="69"/>
      <c r="W1681" s="69"/>
      <c r="X1681" s="69"/>
      <c r="Y1681" s="70"/>
      <c r="Z1681" s="69">
        <v>0</v>
      </c>
      <c r="AA1681" s="69" t="s">
        <v>966</v>
      </c>
      <c r="AB1681" s="69" t="s">
        <v>997</v>
      </c>
      <c r="AC1681" s="69" t="s">
        <v>13452</v>
      </c>
    </row>
    <row r="1682" spans="1:29" x14ac:dyDescent="0.25">
      <c r="A1682" s="69"/>
      <c r="B1682" s="69"/>
      <c r="C1682" s="69"/>
      <c r="D1682" s="69"/>
      <c r="E1682" s="69" t="s">
        <v>13454</v>
      </c>
      <c r="F1682" s="69"/>
      <c r="G1682" s="69"/>
      <c r="H1682" s="69"/>
      <c r="I1682" s="69"/>
      <c r="J1682" s="69"/>
      <c r="K1682" s="69"/>
      <c r="L1682" s="69" t="s">
        <v>13453</v>
      </c>
      <c r="M1682" s="70">
        <v>4161.96</v>
      </c>
      <c r="N1682" s="69"/>
      <c r="O1682" s="69"/>
      <c r="P1682" s="69" t="s">
        <v>1916</v>
      </c>
      <c r="Q1682" s="69"/>
      <c r="R1682" s="69"/>
      <c r="S1682" s="70">
        <v>4161.96</v>
      </c>
      <c r="T1682" s="70"/>
      <c r="U1682" s="69"/>
      <c r="V1682" s="69"/>
      <c r="W1682" s="69"/>
      <c r="X1682" s="69"/>
      <c r="Y1682" s="70"/>
      <c r="Z1682" s="69">
        <v>0</v>
      </c>
      <c r="AA1682" s="69"/>
      <c r="AB1682" s="69" t="s">
        <v>967</v>
      </c>
      <c r="AC1682" s="69"/>
    </row>
    <row r="1683" spans="1:29" x14ac:dyDescent="0.25">
      <c r="A1683" s="69"/>
      <c r="B1683" s="69"/>
      <c r="C1683" s="69"/>
      <c r="D1683" s="69"/>
      <c r="E1683" s="69"/>
      <c r="F1683" s="69"/>
      <c r="G1683" s="69"/>
      <c r="H1683" s="69"/>
      <c r="I1683" s="69"/>
      <c r="J1683" s="69"/>
      <c r="K1683" s="69"/>
      <c r="L1683" s="69" t="s">
        <v>13455</v>
      </c>
      <c r="M1683" s="70">
        <v>3350.94</v>
      </c>
      <c r="N1683" s="69"/>
      <c r="O1683" s="69"/>
      <c r="P1683" s="69"/>
      <c r="Q1683" s="69"/>
      <c r="R1683" s="69"/>
      <c r="S1683" s="69"/>
      <c r="T1683" s="70"/>
      <c r="U1683" s="69"/>
      <c r="V1683" s="69"/>
      <c r="W1683" s="69"/>
      <c r="X1683" s="69"/>
      <c r="Y1683" s="70"/>
      <c r="Z1683" s="69">
        <v>0</v>
      </c>
      <c r="AA1683" s="69"/>
      <c r="AB1683" s="69" t="s">
        <v>997</v>
      </c>
      <c r="AC1683" s="69"/>
    </row>
    <row r="1684" spans="1:29" x14ac:dyDescent="0.25">
      <c r="A1684" s="69"/>
      <c r="B1684" s="69"/>
      <c r="C1684" s="69"/>
      <c r="D1684" s="69"/>
      <c r="E1684" s="69"/>
      <c r="F1684" s="69"/>
      <c r="G1684" s="69"/>
      <c r="H1684" s="69"/>
      <c r="I1684" s="69"/>
      <c r="J1684" s="69"/>
      <c r="K1684" s="69"/>
      <c r="L1684" s="69" t="s">
        <v>13456</v>
      </c>
      <c r="M1684" s="70">
        <v>2012.11</v>
      </c>
      <c r="N1684" s="69"/>
      <c r="O1684" s="69"/>
      <c r="P1684" s="69"/>
      <c r="Q1684" s="69"/>
      <c r="R1684" s="69"/>
      <c r="S1684" s="69"/>
      <c r="T1684" s="70"/>
      <c r="U1684" s="69"/>
      <c r="V1684" s="69"/>
      <c r="W1684" s="69"/>
      <c r="X1684" s="69"/>
      <c r="Y1684" s="70"/>
      <c r="Z1684" s="69">
        <v>0</v>
      </c>
      <c r="AA1684" s="69"/>
      <c r="AB1684" s="69" t="s">
        <v>967</v>
      </c>
      <c r="AC1684" s="69"/>
    </row>
    <row r="1685" spans="1:29" x14ac:dyDescent="0.25">
      <c r="A1685" s="71" t="s">
        <v>193</v>
      </c>
      <c r="B1685" s="71"/>
      <c r="C1685" s="71"/>
      <c r="D1685" s="71"/>
      <c r="E1685" s="71"/>
      <c r="F1685" s="71"/>
      <c r="G1685" s="71"/>
      <c r="H1685" s="71"/>
      <c r="I1685" s="71"/>
      <c r="J1685" s="72">
        <v>10339.66</v>
      </c>
      <c r="K1685" s="71"/>
      <c r="L1685" s="71"/>
      <c r="M1685" s="72">
        <v>9832.93</v>
      </c>
      <c r="N1685" s="72">
        <v>506.72999999999956</v>
      </c>
      <c r="O1685" s="71"/>
      <c r="P1685" s="71"/>
      <c r="Q1685" s="71"/>
      <c r="R1685" s="71"/>
      <c r="S1685" s="72">
        <v>4161.96</v>
      </c>
      <c r="T1685" s="72">
        <v>0</v>
      </c>
      <c r="U1685" s="71"/>
      <c r="V1685" s="71"/>
      <c r="W1685" s="71"/>
      <c r="X1685" s="72">
        <v>4161.96</v>
      </c>
      <c r="Y1685" s="72">
        <v>0</v>
      </c>
      <c r="Z1685" s="72">
        <v>0</v>
      </c>
      <c r="AA1685" s="69"/>
      <c r="AB1685" s="69"/>
      <c r="AC1685" s="69"/>
    </row>
    <row r="1686" spans="1:29" ht="80" x14ac:dyDescent="0.25">
      <c r="A1686" s="68" t="s">
        <v>13457</v>
      </c>
      <c r="B1686" s="69" t="s">
        <v>13458</v>
      </c>
      <c r="C1686" s="69" t="s">
        <v>13459</v>
      </c>
      <c r="D1686" s="69" t="s">
        <v>3830</v>
      </c>
      <c r="E1686" s="69" t="s">
        <v>13461</v>
      </c>
      <c r="F1686" s="69" t="s">
        <v>10243</v>
      </c>
      <c r="G1686" s="69" t="s">
        <v>4756</v>
      </c>
      <c r="H1686" s="69" t="s">
        <v>3798</v>
      </c>
      <c r="I1686" s="69" t="s">
        <v>962</v>
      </c>
      <c r="J1686" s="70">
        <v>3219.52</v>
      </c>
      <c r="K1686" s="69" t="s">
        <v>3799</v>
      </c>
      <c r="L1686" s="69" t="s">
        <v>13460</v>
      </c>
      <c r="M1686" s="70">
        <v>3219.52</v>
      </c>
      <c r="N1686" s="69"/>
      <c r="O1686" s="69"/>
      <c r="P1686" s="69" t="s">
        <v>987</v>
      </c>
      <c r="Q1686" s="69" t="s">
        <v>1332</v>
      </c>
      <c r="R1686" s="69"/>
      <c r="S1686" s="70">
        <v>3219.52</v>
      </c>
      <c r="T1686" s="70"/>
      <c r="U1686" s="69" t="s">
        <v>1323</v>
      </c>
      <c r="V1686" s="73">
        <v>45</v>
      </c>
      <c r="W1686" s="69" t="s">
        <v>1323</v>
      </c>
      <c r="X1686" s="69"/>
      <c r="Y1686" s="70"/>
      <c r="Z1686" s="69">
        <v>0</v>
      </c>
      <c r="AA1686" s="69" t="s">
        <v>989</v>
      </c>
      <c r="AB1686" s="69" t="s">
        <v>1144</v>
      </c>
      <c r="AC1686" s="69"/>
    </row>
    <row r="1687" spans="1:29" x14ac:dyDescent="0.25">
      <c r="A1687" s="71" t="s">
        <v>193</v>
      </c>
      <c r="B1687" s="71"/>
      <c r="C1687" s="71"/>
      <c r="D1687" s="71"/>
      <c r="E1687" s="71"/>
      <c r="F1687" s="71"/>
      <c r="G1687" s="71"/>
      <c r="H1687" s="71"/>
      <c r="I1687" s="71"/>
      <c r="J1687" s="72">
        <v>3219.52</v>
      </c>
      <c r="K1687" s="71"/>
      <c r="L1687" s="71"/>
      <c r="M1687" s="72">
        <v>3219.52</v>
      </c>
      <c r="N1687" s="72">
        <v>0</v>
      </c>
      <c r="O1687" s="71"/>
      <c r="P1687" s="71"/>
      <c r="Q1687" s="71"/>
      <c r="R1687" s="71"/>
      <c r="S1687" s="72">
        <v>3219.52</v>
      </c>
      <c r="T1687" s="72">
        <v>3219.52</v>
      </c>
      <c r="U1687" s="71"/>
      <c r="V1687" s="71"/>
      <c r="W1687" s="71"/>
      <c r="X1687" s="72">
        <v>0</v>
      </c>
      <c r="Y1687" s="72">
        <v>0</v>
      </c>
      <c r="Z1687" s="72">
        <v>3219.52</v>
      </c>
      <c r="AA1687" s="69"/>
      <c r="AB1687" s="69"/>
      <c r="AC1687" s="69"/>
    </row>
    <row r="1688" spans="1:29" ht="40" x14ac:dyDescent="0.25">
      <c r="A1688" s="68" t="s">
        <v>13462</v>
      </c>
      <c r="B1688" s="69" t="s">
        <v>13463</v>
      </c>
      <c r="C1688" s="69" t="s">
        <v>13464</v>
      </c>
      <c r="D1688" s="69" t="s">
        <v>3797</v>
      </c>
      <c r="E1688" s="69" t="s">
        <v>13466</v>
      </c>
      <c r="F1688" s="69" t="s">
        <v>10691</v>
      </c>
      <c r="G1688" s="69" t="s">
        <v>1222</v>
      </c>
      <c r="H1688" s="69" t="s">
        <v>1851</v>
      </c>
      <c r="I1688" s="69" t="s">
        <v>962</v>
      </c>
      <c r="J1688" s="70">
        <v>13790.06</v>
      </c>
      <c r="K1688" s="69" t="s">
        <v>3799</v>
      </c>
      <c r="L1688" s="69" t="s">
        <v>13465</v>
      </c>
      <c r="M1688" s="70">
        <v>13790.06</v>
      </c>
      <c r="N1688" s="69"/>
      <c r="O1688" s="69"/>
      <c r="P1688" s="69" t="s">
        <v>975</v>
      </c>
      <c r="Q1688" s="69" t="s">
        <v>1153</v>
      </c>
      <c r="R1688" s="69"/>
      <c r="S1688" s="70">
        <v>13790.06</v>
      </c>
      <c r="T1688" s="70"/>
      <c r="U1688" s="69" t="s">
        <v>4405</v>
      </c>
      <c r="V1688" s="73">
        <v>42</v>
      </c>
      <c r="W1688" s="69" t="s">
        <v>4405</v>
      </c>
      <c r="X1688" s="69"/>
      <c r="Y1688" s="70"/>
      <c r="Z1688" s="69">
        <v>0</v>
      </c>
      <c r="AA1688" s="69" t="s">
        <v>989</v>
      </c>
      <c r="AB1688" s="69" t="s">
        <v>1144</v>
      </c>
      <c r="AC1688" s="69"/>
    </row>
    <row r="1689" spans="1:29" x14ac:dyDescent="0.25">
      <c r="A1689" s="71" t="s">
        <v>193</v>
      </c>
      <c r="B1689" s="71"/>
      <c r="C1689" s="71"/>
      <c r="D1689" s="71"/>
      <c r="E1689" s="71"/>
      <c r="F1689" s="71"/>
      <c r="G1689" s="71"/>
      <c r="H1689" s="71"/>
      <c r="I1689" s="71"/>
      <c r="J1689" s="72">
        <v>13790.06</v>
      </c>
      <c r="K1689" s="71"/>
      <c r="L1689" s="71"/>
      <c r="M1689" s="72">
        <v>13790.06</v>
      </c>
      <c r="N1689" s="72">
        <v>0</v>
      </c>
      <c r="O1689" s="71"/>
      <c r="P1689" s="71"/>
      <c r="Q1689" s="71"/>
      <c r="R1689" s="71"/>
      <c r="S1689" s="72">
        <v>13790.06</v>
      </c>
      <c r="T1689" s="72">
        <v>13790.06</v>
      </c>
      <c r="U1689" s="71"/>
      <c r="V1689" s="71"/>
      <c r="W1689" s="71"/>
      <c r="X1689" s="72">
        <v>0</v>
      </c>
      <c r="Y1689" s="72">
        <v>0</v>
      </c>
      <c r="Z1689" s="72">
        <v>13790.06</v>
      </c>
      <c r="AA1689" s="69"/>
      <c r="AB1689" s="69"/>
      <c r="AC1689" s="69"/>
    </row>
    <row r="1690" spans="1:29" ht="40" x14ac:dyDescent="0.25">
      <c r="A1690" s="68" t="s">
        <v>13467</v>
      </c>
      <c r="B1690" s="69" t="s">
        <v>13458</v>
      </c>
      <c r="C1690" s="69" t="s">
        <v>13468</v>
      </c>
      <c r="D1690" s="69" t="s">
        <v>3797</v>
      </c>
      <c r="E1690" s="69" t="s">
        <v>13470</v>
      </c>
      <c r="F1690" s="69" t="s">
        <v>10243</v>
      </c>
      <c r="G1690" s="69" t="s">
        <v>3815</v>
      </c>
      <c r="H1690" s="69" t="s">
        <v>1950</v>
      </c>
      <c r="I1690" s="69" t="s">
        <v>962</v>
      </c>
      <c r="J1690" s="70">
        <v>1375.85</v>
      </c>
      <c r="K1690" s="69" t="s">
        <v>3799</v>
      </c>
      <c r="L1690" s="69" t="s">
        <v>13469</v>
      </c>
      <c r="M1690" s="70">
        <v>1375.85</v>
      </c>
      <c r="N1690" s="69"/>
      <c r="O1690" s="69"/>
      <c r="P1690" s="69" t="s">
        <v>987</v>
      </c>
      <c r="Q1690" s="69" t="s">
        <v>1332</v>
      </c>
      <c r="R1690" s="69"/>
      <c r="S1690" s="70">
        <v>1375.85</v>
      </c>
      <c r="T1690" s="70"/>
      <c r="U1690" s="69" t="s">
        <v>961</v>
      </c>
      <c r="V1690" s="73">
        <v>47</v>
      </c>
      <c r="W1690" s="69" t="s">
        <v>961</v>
      </c>
      <c r="X1690" s="69"/>
      <c r="Y1690" s="70"/>
      <c r="Z1690" s="69">
        <v>0</v>
      </c>
      <c r="AA1690" s="69" t="s">
        <v>989</v>
      </c>
      <c r="AB1690" s="69" t="s">
        <v>1144</v>
      </c>
      <c r="AC1690" s="69"/>
    </row>
    <row r="1691" spans="1:29" x14ac:dyDescent="0.25">
      <c r="A1691" s="71" t="s">
        <v>193</v>
      </c>
      <c r="B1691" s="71"/>
      <c r="C1691" s="71"/>
      <c r="D1691" s="71"/>
      <c r="E1691" s="71"/>
      <c r="F1691" s="71"/>
      <c r="G1691" s="71"/>
      <c r="H1691" s="71"/>
      <c r="I1691" s="71"/>
      <c r="J1691" s="72">
        <v>1375.85</v>
      </c>
      <c r="K1691" s="71"/>
      <c r="L1691" s="71"/>
      <c r="M1691" s="72">
        <v>1375.85</v>
      </c>
      <c r="N1691" s="72">
        <v>0</v>
      </c>
      <c r="O1691" s="71"/>
      <c r="P1691" s="71"/>
      <c r="Q1691" s="71"/>
      <c r="R1691" s="71"/>
      <c r="S1691" s="72">
        <v>1375.85</v>
      </c>
      <c r="T1691" s="72">
        <v>1375.85</v>
      </c>
      <c r="U1691" s="71"/>
      <c r="V1691" s="71"/>
      <c r="W1691" s="71"/>
      <c r="X1691" s="72">
        <v>0</v>
      </c>
      <c r="Y1691" s="72">
        <v>0</v>
      </c>
      <c r="Z1691" s="72">
        <v>1375.85</v>
      </c>
      <c r="AA1691" s="69"/>
      <c r="AB1691" s="69"/>
      <c r="AC1691" s="69"/>
    </row>
    <row r="1692" spans="1:29" ht="20" x14ac:dyDescent="0.25">
      <c r="A1692" s="68" t="s">
        <v>13471</v>
      </c>
      <c r="B1692" s="69" t="s">
        <v>13472</v>
      </c>
      <c r="C1692" s="69" t="s">
        <v>13474</v>
      </c>
      <c r="D1692" s="69" t="s">
        <v>13473</v>
      </c>
      <c r="E1692" s="69" t="s">
        <v>13476</v>
      </c>
      <c r="F1692" s="69" t="s">
        <v>10691</v>
      </c>
      <c r="G1692" s="69" t="s">
        <v>1836</v>
      </c>
      <c r="H1692" s="69" t="s">
        <v>1249</v>
      </c>
      <c r="I1692" s="69" t="s">
        <v>962</v>
      </c>
      <c r="J1692" s="70">
        <v>3425.84</v>
      </c>
      <c r="K1692" s="69" t="s">
        <v>3799</v>
      </c>
      <c r="L1692" s="69" t="s">
        <v>13475</v>
      </c>
      <c r="M1692" s="70">
        <v>3425.84</v>
      </c>
      <c r="N1692" s="69"/>
      <c r="O1692" s="69"/>
      <c r="P1692" s="69" t="s">
        <v>1152</v>
      </c>
      <c r="Q1692" s="69" t="s">
        <v>988</v>
      </c>
      <c r="R1692" s="69"/>
      <c r="S1692" s="70">
        <v>3425.84</v>
      </c>
      <c r="T1692" s="70"/>
      <c r="U1692" s="69" t="s">
        <v>4405</v>
      </c>
      <c r="V1692" s="73">
        <v>14</v>
      </c>
      <c r="W1692" s="69" t="s">
        <v>4405</v>
      </c>
      <c r="X1692" s="69"/>
      <c r="Y1692" s="70"/>
      <c r="Z1692" s="69">
        <v>0</v>
      </c>
      <c r="AA1692" s="69" t="s">
        <v>989</v>
      </c>
      <c r="AB1692" s="69" t="s">
        <v>1144</v>
      </c>
      <c r="AC1692" s="69"/>
    </row>
    <row r="1693" spans="1:29" x14ac:dyDescent="0.25">
      <c r="A1693" s="71" t="s">
        <v>193</v>
      </c>
      <c r="B1693" s="71"/>
      <c r="C1693" s="71"/>
      <c r="D1693" s="71"/>
      <c r="E1693" s="71"/>
      <c r="F1693" s="71"/>
      <c r="G1693" s="71"/>
      <c r="H1693" s="71"/>
      <c r="I1693" s="71"/>
      <c r="J1693" s="72">
        <v>3425.84</v>
      </c>
      <c r="K1693" s="71"/>
      <c r="L1693" s="71"/>
      <c r="M1693" s="72">
        <v>3425.84</v>
      </c>
      <c r="N1693" s="72">
        <v>0</v>
      </c>
      <c r="O1693" s="71"/>
      <c r="P1693" s="71"/>
      <c r="Q1693" s="71"/>
      <c r="R1693" s="71"/>
      <c r="S1693" s="72">
        <v>3425.84</v>
      </c>
      <c r="T1693" s="72">
        <v>3425.84</v>
      </c>
      <c r="U1693" s="71"/>
      <c r="V1693" s="71"/>
      <c r="W1693" s="71"/>
      <c r="X1693" s="72">
        <v>0</v>
      </c>
      <c r="Y1693" s="72">
        <v>0</v>
      </c>
      <c r="Z1693" s="72">
        <v>3425.84</v>
      </c>
      <c r="AA1693" s="69"/>
      <c r="AB1693" s="69"/>
      <c r="AC1693" s="69"/>
    </row>
    <row r="1694" spans="1:29" ht="80" x14ac:dyDescent="0.25">
      <c r="A1694" s="68" t="s">
        <v>13477</v>
      </c>
      <c r="B1694" s="69" t="s">
        <v>13478</v>
      </c>
      <c r="C1694" s="69" t="s">
        <v>13479</v>
      </c>
      <c r="D1694" s="69" t="s">
        <v>13473</v>
      </c>
      <c r="E1694" s="69" t="s">
        <v>13481</v>
      </c>
      <c r="F1694" s="69" t="s">
        <v>10243</v>
      </c>
      <c r="G1694" s="69" t="s">
        <v>1836</v>
      </c>
      <c r="H1694" s="69" t="s">
        <v>1249</v>
      </c>
      <c r="I1694" s="69" t="s">
        <v>962</v>
      </c>
      <c r="J1694" s="70">
        <v>39798.35</v>
      </c>
      <c r="K1694" s="69" t="s">
        <v>3799</v>
      </c>
      <c r="L1694" s="69" t="s">
        <v>13480</v>
      </c>
      <c r="M1694" s="70">
        <v>39798.35</v>
      </c>
      <c r="N1694" s="69"/>
      <c r="O1694" s="69"/>
      <c r="P1694" s="69" t="s">
        <v>1152</v>
      </c>
      <c r="Q1694" s="69" t="s">
        <v>988</v>
      </c>
      <c r="R1694" s="69"/>
      <c r="S1694" s="70">
        <v>39798.35</v>
      </c>
      <c r="T1694" s="70"/>
      <c r="U1694" s="69" t="s">
        <v>4405</v>
      </c>
      <c r="V1694" s="73">
        <v>14</v>
      </c>
      <c r="W1694" s="69" t="s">
        <v>4405</v>
      </c>
      <c r="X1694" s="69"/>
      <c r="Y1694" s="70"/>
      <c r="Z1694" s="69">
        <v>0</v>
      </c>
      <c r="AA1694" s="69" t="s">
        <v>989</v>
      </c>
      <c r="AB1694" s="69" t="s">
        <v>1144</v>
      </c>
      <c r="AC1694" s="69"/>
    </row>
    <row r="1695" spans="1:29" x14ac:dyDescent="0.25">
      <c r="A1695" s="71" t="s">
        <v>193</v>
      </c>
      <c r="B1695" s="71"/>
      <c r="C1695" s="71"/>
      <c r="D1695" s="71"/>
      <c r="E1695" s="71"/>
      <c r="F1695" s="71"/>
      <c r="G1695" s="71"/>
      <c r="H1695" s="71"/>
      <c r="I1695" s="71"/>
      <c r="J1695" s="72">
        <v>39798.35</v>
      </c>
      <c r="K1695" s="71"/>
      <c r="L1695" s="71"/>
      <c r="M1695" s="72">
        <v>39798.35</v>
      </c>
      <c r="N1695" s="72">
        <v>0</v>
      </c>
      <c r="O1695" s="71"/>
      <c r="P1695" s="71"/>
      <c r="Q1695" s="71"/>
      <c r="R1695" s="71"/>
      <c r="S1695" s="72">
        <v>39798.35</v>
      </c>
      <c r="T1695" s="72">
        <v>39798.35</v>
      </c>
      <c r="U1695" s="71"/>
      <c r="V1695" s="71"/>
      <c r="W1695" s="71"/>
      <c r="X1695" s="72">
        <v>0</v>
      </c>
      <c r="Y1695" s="72">
        <v>0</v>
      </c>
      <c r="Z1695" s="72">
        <v>39798.35</v>
      </c>
      <c r="AA1695" s="69"/>
      <c r="AB1695" s="69"/>
      <c r="AC1695" s="69"/>
    </row>
    <row r="1696" spans="1:29" ht="20" x14ac:dyDescent="0.25">
      <c r="A1696" s="68" t="s">
        <v>13482</v>
      </c>
      <c r="B1696" s="69" t="s">
        <v>13483</v>
      </c>
      <c r="C1696" s="69" t="s">
        <v>13484</v>
      </c>
      <c r="D1696" s="69" t="s">
        <v>13473</v>
      </c>
      <c r="E1696" s="69" t="s">
        <v>13486</v>
      </c>
      <c r="F1696" s="69" t="s">
        <v>10691</v>
      </c>
      <c r="G1696" s="69" t="s">
        <v>5013</v>
      </c>
      <c r="H1696" s="69" t="s">
        <v>1242</v>
      </c>
      <c r="I1696" s="69" t="s">
        <v>962</v>
      </c>
      <c r="J1696" s="70">
        <v>540.39</v>
      </c>
      <c r="K1696" s="69" t="s">
        <v>3799</v>
      </c>
      <c r="L1696" s="69" t="s">
        <v>13485</v>
      </c>
      <c r="M1696" s="70">
        <v>540.39</v>
      </c>
      <c r="N1696" s="69"/>
      <c r="O1696" s="69"/>
      <c r="P1696" s="69" t="s">
        <v>1502</v>
      </c>
      <c r="Q1696" s="69" t="s">
        <v>995</v>
      </c>
      <c r="R1696" s="69"/>
      <c r="S1696" s="70">
        <v>540.39</v>
      </c>
      <c r="T1696" s="70"/>
      <c r="U1696" s="69" t="s">
        <v>995</v>
      </c>
      <c r="V1696" s="73">
        <v>21</v>
      </c>
      <c r="W1696" s="69" t="s">
        <v>995</v>
      </c>
      <c r="X1696" s="69"/>
      <c r="Y1696" s="70"/>
      <c r="Z1696" s="69">
        <v>0</v>
      </c>
      <c r="AA1696" s="69" t="s">
        <v>989</v>
      </c>
      <c r="AB1696" s="69" t="s">
        <v>1144</v>
      </c>
      <c r="AC1696" s="69"/>
    </row>
    <row r="1697" spans="1:29" x14ac:dyDescent="0.25">
      <c r="A1697" s="71" t="s">
        <v>193</v>
      </c>
      <c r="B1697" s="71"/>
      <c r="C1697" s="71"/>
      <c r="D1697" s="71"/>
      <c r="E1697" s="71"/>
      <c r="F1697" s="71"/>
      <c r="G1697" s="71"/>
      <c r="H1697" s="71"/>
      <c r="I1697" s="71"/>
      <c r="J1697" s="72">
        <v>540.39</v>
      </c>
      <c r="K1697" s="71"/>
      <c r="L1697" s="71"/>
      <c r="M1697" s="72">
        <v>540.39</v>
      </c>
      <c r="N1697" s="72">
        <v>0</v>
      </c>
      <c r="O1697" s="71"/>
      <c r="P1697" s="71"/>
      <c r="Q1697" s="71"/>
      <c r="R1697" s="71"/>
      <c r="S1697" s="72">
        <v>540.39</v>
      </c>
      <c r="T1697" s="72">
        <v>540.39</v>
      </c>
      <c r="U1697" s="71"/>
      <c r="V1697" s="71"/>
      <c r="W1697" s="71"/>
      <c r="X1697" s="72">
        <v>0</v>
      </c>
      <c r="Y1697" s="72">
        <v>0</v>
      </c>
      <c r="Z1697" s="72">
        <v>540.39</v>
      </c>
      <c r="AA1697" s="69"/>
      <c r="AB1697" s="69"/>
      <c r="AC1697" s="69"/>
    </row>
    <row r="1698" spans="1:29" ht="70" x14ac:dyDescent="0.25">
      <c r="A1698" s="68" t="s">
        <v>13487</v>
      </c>
      <c r="B1698" s="69" t="s">
        <v>13488</v>
      </c>
      <c r="C1698" s="69" t="s">
        <v>13489</v>
      </c>
      <c r="D1698" s="69" t="s">
        <v>13473</v>
      </c>
      <c r="E1698" s="69" t="s">
        <v>13491</v>
      </c>
      <c r="F1698" s="69" t="s">
        <v>10243</v>
      </c>
      <c r="G1698" s="69" t="s">
        <v>3831</v>
      </c>
      <c r="H1698" s="69" t="s">
        <v>1242</v>
      </c>
      <c r="I1698" s="69" t="s">
        <v>962</v>
      </c>
      <c r="J1698" s="70">
        <v>31133.69</v>
      </c>
      <c r="K1698" s="69" t="s">
        <v>3799</v>
      </c>
      <c r="L1698" s="69" t="s">
        <v>13490</v>
      </c>
      <c r="M1698" s="70">
        <v>31133.69</v>
      </c>
      <c r="N1698" s="69"/>
      <c r="O1698" s="69"/>
      <c r="P1698" s="69" t="s">
        <v>1312</v>
      </c>
      <c r="Q1698" s="69" t="s">
        <v>1263</v>
      </c>
      <c r="R1698" s="69"/>
      <c r="S1698" s="70">
        <v>31133.69</v>
      </c>
      <c r="T1698" s="70"/>
      <c r="U1698" s="69" t="s">
        <v>1174</v>
      </c>
      <c r="V1698" s="73">
        <v>17</v>
      </c>
      <c r="W1698" s="69" t="s">
        <v>1174</v>
      </c>
      <c r="X1698" s="69"/>
      <c r="Y1698" s="70"/>
      <c r="Z1698" s="69">
        <v>0</v>
      </c>
      <c r="AA1698" s="69" t="s">
        <v>989</v>
      </c>
      <c r="AB1698" s="69" t="s">
        <v>1144</v>
      </c>
      <c r="AC1698" s="69"/>
    </row>
    <row r="1699" spans="1:29" x14ac:dyDescent="0.25">
      <c r="A1699" s="71" t="s">
        <v>193</v>
      </c>
      <c r="B1699" s="71"/>
      <c r="C1699" s="71"/>
      <c r="D1699" s="71"/>
      <c r="E1699" s="71"/>
      <c r="F1699" s="71"/>
      <c r="G1699" s="71"/>
      <c r="H1699" s="71"/>
      <c r="I1699" s="71"/>
      <c r="J1699" s="72">
        <v>31133.69</v>
      </c>
      <c r="K1699" s="71"/>
      <c r="L1699" s="71"/>
      <c r="M1699" s="72">
        <v>31133.69</v>
      </c>
      <c r="N1699" s="72">
        <v>0</v>
      </c>
      <c r="O1699" s="71"/>
      <c r="P1699" s="71"/>
      <c r="Q1699" s="71"/>
      <c r="R1699" s="71"/>
      <c r="S1699" s="72">
        <v>31133.69</v>
      </c>
      <c r="T1699" s="72">
        <v>31133.69</v>
      </c>
      <c r="U1699" s="71"/>
      <c r="V1699" s="71"/>
      <c r="W1699" s="71"/>
      <c r="X1699" s="72">
        <v>0</v>
      </c>
      <c r="Y1699" s="72">
        <v>0</v>
      </c>
      <c r="Z1699" s="72">
        <v>31133.69</v>
      </c>
      <c r="AA1699" s="69"/>
      <c r="AB1699" s="69"/>
      <c r="AC1699" s="69"/>
    </row>
    <row r="1700" spans="1:29" ht="20" x14ac:dyDescent="0.25">
      <c r="A1700" s="68" t="s">
        <v>13492</v>
      </c>
      <c r="B1700" s="69" t="s">
        <v>11716</v>
      </c>
      <c r="C1700" s="69" t="s">
        <v>13493</v>
      </c>
      <c r="D1700" s="69" t="s">
        <v>13473</v>
      </c>
      <c r="E1700" s="69" t="s">
        <v>13495</v>
      </c>
      <c r="F1700" s="69" t="s">
        <v>10243</v>
      </c>
      <c r="G1700" s="69" t="s">
        <v>1957</v>
      </c>
      <c r="H1700" s="69" t="s">
        <v>1242</v>
      </c>
      <c r="I1700" s="69" t="s">
        <v>962</v>
      </c>
      <c r="J1700" s="70">
        <v>4897.01</v>
      </c>
      <c r="K1700" s="69" t="s">
        <v>3799</v>
      </c>
      <c r="L1700" s="69" t="s">
        <v>13494</v>
      </c>
      <c r="M1700" s="70">
        <v>4897.01</v>
      </c>
      <c r="N1700" s="69"/>
      <c r="O1700" s="69"/>
      <c r="P1700" s="69" t="s">
        <v>3802</v>
      </c>
      <c r="Q1700" s="69" t="s">
        <v>3826</v>
      </c>
      <c r="R1700" s="69"/>
      <c r="S1700" s="70">
        <v>4897.01</v>
      </c>
      <c r="T1700" s="70"/>
      <c r="U1700" s="69" t="s">
        <v>1143</v>
      </c>
      <c r="V1700" s="73">
        <v>38</v>
      </c>
      <c r="W1700" s="69" t="s">
        <v>1143</v>
      </c>
      <c r="X1700" s="69"/>
      <c r="Y1700" s="70"/>
      <c r="Z1700" s="69">
        <v>0</v>
      </c>
      <c r="AA1700" s="69" t="s">
        <v>989</v>
      </c>
      <c r="AB1700" s="69" t="s">
        <v>1144</v>
      </c>
      <c r="AC1700" s="69"/>
    </row>
    <row r="1701" spans="1:29" x14ac:dyDescent="0.25">
      <c r="A1701" s="71" t="s">
        <v>193</v>
      </c>
      <c r="B1701" s="71"/>
      <c r="C1701" s="71"/>
      <c r="D1701" s="71"/>
      <c r="E1701" s="71"/>
      <c r="F1701" s="71"/>
      <c r="G1701" s="71"/>
      <c r="H1701" s="71"/>
      <c r="I1701" s="71"/>
      <c r="J1701" s="72">
        <v>4897.01</v>
      </c>
      <c r="K1701" s="71"/>
      <c r="L1701" s="71"/>
      <c r="M1701" s="72">
        <v>4897.01</v>
      </c>
      <c r="N1701" s="72">
        <v>0</v>
      </c>
      <c r="O1701" s="71"/>
      <c r="P1701" s="71"/>
      <c r="Q1701" s="71"/>
      <c r="R1701" s="71"/>
      <c r="S1701" s="72">
        <v>4897.01</v>
      </c>
      <c r="T1701" s="72">
        <v>4897.01</v>
      </c>
      <c r="U1701" s="71"/>
      <c r="V1701" s="71"/>
      <c r="W1701" s="71"/>
      <c r="X1701" s="72">
        <v>0</v>
      </c>
      <c r="Y1701" s="72">
        <v>0</v>
      </c>
      <c r="Z1701" s="72">
        <v>4897.01</v>
      </c>
      <c r="AA1701" s="69"/>
      <c r="AB1701" s="69"/>
      <c r="AC1701" s="69"/>
    </row>
    <row r="1702" spans="1:29" ht="40" x14ac:dyDescent="0.25">
      <c r="A1702" s="68" t="s">
        <v>13496</v>
      </c>
      <c r="B1702" s="69" t="s">
        <v>13497</v>
      </c>
      <c r="C1702" s="69" t="s">
        <v>13498</v>
      </c>
      <c r="D1702" s="69" t="s">
        <v>3797</v>
      </c>
      <c r="E1702" s="69" t="s">
        <v>13500</v>
      </c>
      <c r="F1702" s="69" t="s">
        <v>10691</v>
      </c>
      <c r="G1702" s="69" t="s">
        <v>3841</v>
      </c>
      <c r="H1702" s="69" t="s">
        <v>1843</v>
      </c>
      <c r="I1702" s="69" t="s">
        <v>962</v>
      </c>
      <c r="J1702" s="70">
        <v>652.5</v>
      </c>
      <c r="K1702" s="69" t="s">
        <v>3799</v>
      </c>
      <c r="L1702" s="69" t="s">
        <v>13499</v>
      </c>
      <c r="M1702" s="70">
        <v>652.5</v>
      </c>
      <c r="N1702" s="69"/>
      <c r="O1702" s="69"/>
      <c r="P1702" s="69" t="s">
        <v>1996</v>
      </c>
      <c r="Q1702" s="69" t="s">
        <v>4405</v>
      </c>
      <c r="R1702" s="69"/>
      <c r="S1702" s="70">
        <v>652.5</v>
      </c>
      <c r="T1702" s="70"/>
      <c r="U1702" s="69" t="s">
        <v>4405</v>
      </c>
      <c r="V1702" s="73">
        <v>44</v>
      </c>
      <c r="W1702" s="69" t="s">
        <v>4405</v>
      </c>
      <c r="X1702" s="69"/>
      <c r="Y1702" s="70"/>
      <c r="Z1702" s="69">
        <v>0</v>
      </c>
      <c r="AA1702" s="69" t="s">
        <v>989</v>
      </c>
      <c r="AB1702" s="69" t="s">
        <v>1144</v>
      </c>
      <c r="AC1702" s="69"/>
    </row>
    <row r="1703" spans="1:29" x14ac:dyDescent="0.25">
      <c r="A1703" s="71" t="s">
        <v>193</v>
      </c>
      <c r="B1703" s="71"/>
      <c r="C1703" s="71"/>
      <c r="D1703" s="71"/>
      <c r="E1703" s="71"/>
      <c r="F1703" s="71"/>
      <c r="G1703" s="71"/>
      <c r="H1703" s="71"/>
      <c r="I1703" s="71"/>
      <c r="J1703" s="72">
        <v>652.5</v>
      </c>
      <c r="K1703" s="71"/>
      <c r="L1703" s="71"/>
      <c r="M1703" s="72">
        <v>652.5</v>
      </c>
      <c r="N1703" s="72">
        <v>0</v>
      </c>
      <c r="O1703" s="71"/>
      <c r="P1703" s="71"/>
      <c r="Q1703" s="71"/>
      <c r="R1703" s="71"/>
      <c r="S1703" s="72">
        <v>652.5</v>
      </c>
      <c r="T1703" s="72">
        <v>652.5</v>
      </c>
      <c r="U1703" s="71"/>
      <c r="V1703" s="71"/>
      <c r="W1703" s="71"/>
      <c r="X1703" s="72">
        <v>0</v>
      </c>
      <c r="Y1703" s="72">
        <v>0</v>
      </c>
      <c r="Z1703" s="72">
        <v>652.5</v>
      </c>
      <c r="AA1703" s="69"/>
      <c r="AB1703" s="69"/>
      <c r="AC1703" s="69"/>
    </row>
    <row r="1704" spans="1:29" ht="70" x14ac:dyDescent="0.25">
      <c r="A1704" s="68" t="s">
        <v>13501</v>
      </c>
      <c r="B1704" s="69" t="s">
        <v>13502</v>
      </c>
      <c r="C1704" s="69" t="s">
        <v>13503</v>
      </c>
      <c r="D1704" s="69" t="s">
        <v>13473</v>
      </c>
      <c r="E1704" s="69" t="s">
        <v>13505</v>
      </c>
      <c r="F1704" s="69" t="s">
        <v>10243</v>
      </c>
      <c r="G1704" s="69" t="s">
        <v>1223</v>
      </c>
      <c r="H1704" s="69" t="s">
        <v>1849</v>
      </c>
      <c r="I1704" s="69" t="s">
        <v>962</v>
      </c>
      <c r="J1704" s="70">
        <v>40337.17</v>
      </c>
      <c r="K1704" s="69" t="s">
        <v>3799</v>
      </c>
      <c r="L1704" s="69" t="s">
        <v>13504</v>
      </c>
      <c r="M1704" s="70">
        <v>40337.17</v>
      </c>
      <c r="N1704" s="69"/>
      <c r="O1704" s="69"/>
      <c r="P1704" s="69" t="s">
        <v>975</v>
      </c>
      <c r="Q1704" s="69" t="s">
        <v>1869</v>
      </c>
      <c r="R1704" s="69"/>
      <c r="S1704" s="70">
        <v>40337.17</v>
      </c>
      <c r="T1704" s="70"/>
      <c r="U1704" s="69" t="s">
        <v>4405</v>
      </c>
      <c r="V1704" s="73">
        <v>42</v>
      </c>
      <c r="W1704" s="69" t="s">
        <v>4405</v>
      </c>
      <c r="X1704" s="69"/>
      <c r="Y1704" s="70"/>
      <c r="Z1704" s="69">
        <v>0</v>
      </c>
      <c r="AA1704" s="69" t="s">
        <v>989</v>
      </c>
      <c r="AB1704" s="69" t="s">
        <v>1144</v>
      </c>
      <c r="AC1704" s="69"/>
    </row>
    <row r="1705" spans="1:29" x14ac:dyDescent="0.25">
      <c r="A1705" s="71" t="s">
        <v>193</v>
      </c>
      <c r="B1705" s="71"/>
      <c r="C1705" s="71"/>
      <c r="D1705" s="71"/>
      <c r="E1705" s="71"/>
      <c r="F1705" s="71"/>
      <c r="G1705" s="71"/>
      <c r="H1705" s="71"/>
      <c r="I1705" s="71"/>
      <c r="J1705" s="72">
        <v>40337.17</v>
      </c>
      <c r="K1705" s="71"/>
      <c r="L1705" s="71"/>
      <c r="M1705" s="72">
        <v>40337.17</v>
      </c>
      <c r="N1705" s="72">
        <v>0</v>
      </c>
      <c r="O1705" s="71"/>
      <c r="P1705" s="71"/>
      <c r="Q1705" s="71"/>
      <c r="R1705" s="71"/>
      <c r="S1705" s="72">
        <v>40337.17</v>
      </c>
      <c r="T1705" s="72">
        <v>40337.17</v>
      </c>
      <c r="U1705" s="71"/>
      <c r="V1705" s="71"/>
      <c r="W1705" s="71"/>
      <c r="X1705" s="72">
        <v>0</v>
      </c>
      <c r="Y1705" s="72">
        <v>0</v>
      </c>
      <c r="Z1705" s="72">
        <v>40337.17</v>
      </c>
      <c r="AA1705" s="69"/>
      <c r="AB1705" s="69"/>
      <c r="AC1705" s="69"/>
    </row>
    <row r="1706" spans="1:29" ht="40" x14ac:dyDescent="0.25">
      <c r="A1706" s="68" t="s">
        <v>13506</v>
      </c>
      <c r="B1706" s="69" t="s">
        <v>11866</v>
      </c>
      <c r="C1706" s="69" t="s">
        <v>13507</v>
      </c>
      <c r="D1706" s="69" t="s">
        <v>3874</v>
      </c>
      <c r="E1706" s="69" t="s">
        <v>13509</v>
      </c>
      <c r="F1706" s="69" t="s">
        <v>10243</v>
      </c>
      <c r="G1706" s="69" t="s">
        <v>1848</v>
      </c>
      <c r="H1706" s="69" t="s">
        <v>1849</v>
      </c>
      <c r="I1706" s="69" t="s">
        <v>962</v>
      </c>
      <c r="J1706" s="70">
        <v>34846.61</v>
      </c>
      <c r="K1706" s="69" t="s">
        <v>3799</v>
      </c>
      <c r="L1706" s="69" t="s">
        <v>13508</v>
      </c>
      <c r="M1706" s="70">
        <v>34846.61</v>
      </c>
      <c r="N1706" s="69"/>
      <c r="O1706" s="69"/>
      <c r="P1706" s="69" t="s">
        <v>1424</v>
      </c>
      <c r="Q1706" s="69" t="s">
        <v>1259</v>
      </c>
      <c r="R1706" s="69"/>
      <c r="S1706" s="70">
        <v>34846.61</v>
      </c>
      <c r="T1706" s="70"/>
      <c r="U1706" s="69" t="s">
        <v>1367</v>
      </c>
      <c r="V1706" s="73">
        <v>38</v>
      </c>
      <c r="W1706" s="69" t="s">
        <v>1367</v>
      </c>
      <c r="X1706" s="69"/>
      <c r="Y1706" s="70"/>
      <c r="Z1706" s="69">
        <v>0</v>
      </c>
      <c r="AA1706" s="69" t="s">
        <v>989</v>
      </c>
      <c r="AB1706" s="69" t="s">
        <v>1144</v>
      </c>
      <c r="AC1706" s="69"/>
    </row>
    <row r="1707" spans="1:29" x14ac:dyDescent="0.25">
      <c r="A1707" s="71" t="s">
        <v>193</v>
      </c>
      <c r="B1707" s="71"/>
      <c r="C1707" s="71"/>
      <c r="D1707" s="71"/>
      <c r="E1707" s="71"/>
      <c r="F1707" s="71"/>
      <c r="G1707" s="71"/>
      <c r="H1707" s="71"/>
      <c r="I1707" s="71"/>
      <c r="J1707" s="72">
        <v>34846.61</v>
      </c>
      <c r="K1707" s="71"/>
      <c r="L1707" s="71"/>
      <c r="M1707" s="72">
        <v>34846.61</v>
      </c>
      <c r="N1707" s="72">
        <v>0</v>
      </c>
      <c r="O1707" s="71"/>
      <c r="P1707" s="71"/>
      <c r="Q1707" s="71"/>
      <c r="R1707" s="71"/>
      <c r="S1707" s="72">
        <v>34846.61</v>
      </c>
      <c r="T1707" s="72">
        <v>34846.61</v>
      </c>
      <c r="U1707" s="71"/>
      <c r="V1707" s="71"/>
      <c r="W1707" s="71"/>
      <c r="X1707" s="72">
        <v>0</v>
      </c>
      <c r="Y1707" s="72">
        <v>0</v>
      </c>
      <c r="Z1707" s="72">
        <v>34846.61</v>
      </c>
      <c r="AA1707" s="69"/>
      <c r="AB1707" s="69"/>
      <c r="AC1707" s="69"/>
    </row>
    <row r="1708" spans="1:29" ht="70" x14ac:dyDescent="0.25">
      <c r="A1708" s="68" t="s">
        <v>13510</v>
      </c>
      <c r="B1708" s="69" t="s">
        <v>13511</v>
      </c>
      <c r="C1708" s="69" t="s">
        <v>13512</v>
      </c>
      <c r="D1708" s="69" t="s">
        <v>13473</v>
      </c>
      <c r="E1708" s="69" t="s">
        <v>13515</v>
      </c>
      <c r="F1708" s="69" t="s">
        <v>10243</v>
      </c>
      <c r="G1708" s="69" t="s">
        <v>1848</v>
      </c>
      <c r="H1708" s="69" t="s">
        <v>13513</v>
      </c>
      <c r="I1708" s="69" t="s">
        <v>962</v>
      </c>
      <c r="J1708" s="70">
        <v>8044.08</v>
      </c>
      <c r="K1708" s="69" t="s">
        <v>3799</v>
      </c>
      <c r="L1708" s="69" t="s">
        <v>13514</v>
      </c>
      <c r="M1708" s="70">
        <v>8044.08</v>
      </c>
      <c r="N1708" s="69"/>
      <c r="O1708" s="69"/>
      <c r="P1708" s="69" t="s">
        <v>1153</v>
      </c>
      <c r="Q1708" s="69" t="s">
        <v>1263</v>
      </c>
      <c r="R1708" s="69"/>
      <c r="S1708" s="70">
        <v>8044.08</v>
      </c>
      <c r="T1708" s="70"/>
      <c r="U1708" s="69"/>
      <c r="V1708" s="69"/>
      <c r="W1708" s="69"/>
      <c r="X1708" s="69"/>
      <c r="Y1708" s="70"/>
      <c r="Z1708" s="69">
        <v>0</v>
      </c>
      <c r="AA1708" s="69" t="s">
        <v>989</v>
      </c>
      <c r="AB1708" s="69" t="s">
        <v>1144</v>
      </c>
      <c r="AC1708" s="69"/>
    </row>
    <row r="1709" spans="1:29" x14ac:dyDescent="0.25">
      <c r="A1709" s="71" t="s">
        <v>193</v>
      </c>
      <c r="B1709" s="71"/>
      <c r="C1709" s="71"/>
      <c r="D1709" s="71"/>
      <c r="E1709" s="71"/>
      <c r="F1709" s="71"/>
      <c r="G1709" s="71"/>
      <c r="H1709" s="71"/>
      <c r="I1709" s="71"/>
      <c r="J1709" s="72">
        <v>8044.08</v>
      </c>
      <c r="K1709" s="71"/>
      <c r="L1709" s="71"/>
      <c r="M1709" s="72">
        <v>8044.08</v>
      </c>
      <c r="N1709" s="72">
        <v>0</v>
      </c>
      <c r="O1709" s="71"/>
      <c r="P1709" s="71"/>
      <c r="Q1709" s="71"/>
      <c r="R1709" s="71"/>
      <c r="S1709" s="72">
        <v>8044.08</v>
      </c>
      <c r="T1709" s="72">
        <v>0</v>
      </c>
      <c r="U1709" s="71"/>
      <c r="V1709" s="71"/>
      <c r="W1709" s="71"/>
      <c r="X1709" s="72">
        <v>8044.08</v>
      </c>
      <c r="Y1709" s="72">
        <v>0</v>
      </c>
      <c r="Z1709" s="72">
        <v>0</v>
      </c>
      <c r="AA1709" s="69"/>
      <c r="AB1709" s="69"/>
      <c r="AC1709" s="69"/>
    </row>
    <row r="1710" spans="1:29" ht="40" x14ac:dyDescent="0.25">
      <c r="A1710" s="68" t="s">
        <v>13516</v>
      </c>
      <c r="B1710" s="69" t="s">
        <v>13517</v>
      </c>
      <c r="C1710" s="69" t="s">
        <v>13518</v>
      </c>
      <c r="D1710" s="69" t="s">
        <v>3874</v>
      </c>
      <c r="E1710" s="69" t="s">
        <v>13520</v>
      </c>
      <c r="F1710" s="69" t="s">
        <v>10243</v>
      </c>
      <c r="G1710" s="69" t="s">
        <v>3348</v>
      </c>
      <c r="H1710" s="69" t="s">
        <v>1849</v>
      </c>
      <c r="I1710" s="69" t="s">
        <v>962</v>
      </c>
      <c r="J1710" s="70">
        <v>15960.36</v>
      </c>
      <c r="K1710" s="69" t="s">
        <v>3799</v>
      </c>
      <c r="L1710" s="69" t="s">
        <v>13519</v>
      </c>
      <c r="M1710" s="70">
        <v>15960.36</v>
      </c>
      <c r="N1710" s="69"/>
      <c r="O1710" s="69"/>
      <c r="P1710" s="69" t="s">
        <v>1256</v>
      </c>
      <c r="Q1710" s="69" t="s">
        <v>979</v>
      </c>
      <c r="R1710" s="69"/>
      <c r="S1710" s="70">
        <v>15960.36</v>
      </c>
      <c r="T1710" s="70"/>
      <c r="U1710" s="69" t="s">
        <v>1267</v>
      </c>
      <c r="V1710" s="73">
        <v>51</v>
      </c>
      <c r="W1710" s="69" t="s">
        <v>1267</v>
      </c>
      <c r="X1710" s="69"/>
      <c r="Y1710" s="70"/>
      <c r="Z1710" s="69">
        <v>0</v>
      </c>
      <c r="AA1710" s="69" t="s">
        <v>989</v>
      </c>
      <c r="AB1710" s="69" t="s">
        <v>1144</v>
      </c>
      <c r="AC1710" s="69"/>
    </row>
    <row r="1711" spans="1:29" x14ac:dyDescent="0.25">
      <c r="A1711" s="71" t="s">
        <v>193</v>
      </c>
      <c r="B1711" s="71"/>
      <c r="C1711" s="71"/>
      <c r="D1711" s="71"/>
      <c r="E1711" s="71"/>
      <c r="F1711" s="71"/>
      <c r="G1711" s="71"/>
      <c r="H1711" s="71"/>
      <c r="I1711" s="71"/>
      <c r="J1711" s="72">
        <v>15960.36</v>
      </c>
      <c r="K1711" s="71"/>
      <c r="L1711" s="71"/>
      <c r="M1711" s="72">
        <v>15960.36</v>
      </c>
      <c r="N1711" s="72">
        <v>0</v>
      </c>
      <c r="O1711" s="71"/>
      <c r="P1711" s="71"/>
      <c r="Q1711" s="71"/>
      <c r="R1711" s="71"/>
      <c r="S1711" s="72">
        <v>15960.36</v>
      </c>
      <c r="T1711" s="72">
        <v>15960.36</v>
      </c>
      <c r="U1711" s="71"/>
      <c r="V1711" s="71"/>
      <c r="W1711" s="71"/>
      <c r="X1711" s="72">
        <v>0</v>
      </c>
      <c r="Y1711" s="72">
        <v>0</v>
      </c>
      <c r="Z1711" s="72">
        <v>15960.36</v>
      </c>
      <c r="AA1711" s="69"/>
      <c r="AB1711" s="69"/>
      <c r="AC1711" s="69"/>
    </row>
    <row r="1712" spans="1:29" ht="40" x14ac:dyDescent="0.25">
      <c r="A1712" s="68" t="s">
        <v>13521</v>
      </c>
      <c r="B1712" s="69" t="s">
        <v>13517</v>
      </c>
      <c r="C1712" s="69" t="s">
        <v>13522</v>
      </c>
      <c r="D1712" s="69" t="s">
        <v>3797</v>
      </c>
      <c r="E1712" s="69" t="s">
        <v>13524</v>
      </c>
      <c r="F1712" s="69" t="s">
        <v>10243</v>
      </c>
      <c r="G1712" s="69" t="s">
        <v>2750</v>
      </c>
      <c r="H1712" s="69" t="s">
        <v>1849</v>
      </c>
      <c r="I1712" s="69" t="s">
        <v>962</v>
      </c>
      <c r="J1712" s="70">
        <v>1809.84</v>
      </c>
      <c r="K1712" s="69" t="s">
        <v>3799</v>
      </c>
      <c r="L1712" s="69" t="s">
        <v>13523</v>
      </c>
      <c r="M1712" s="70">
        <v>1809.84</v>
      </c>
      <c r="N1712" s="69"/>
      <c r="O1712" s="69"/>
      <c r="P1712" s="69" t="s">
        <v>1867</v>
      </c>
      <c r="Q1712" s="69" t="s">
        <v>1379</v>
      </c>
      <c r="R1712" s="69"/>
      <c r="S1712" s="70">
        <v>1809.84</v>
      </c>
      <c r="T1712" s="70"/>
      <c r="U1712" s="69" t="s">
        <v>1379</v>
      </c>
      <c r="V1712" s="73">
        <v>36</v>
      </c>
      <c r="W1712" s="69" t="s">
        <v>1379</v>
      </c>
      <c r="X1712" s="69"/>
      <c r="Y1712" s="70"/>
      <c r="Z1712" s="69">
        <v>0</v>
      </c>
      <c r="AA1712" s="69" t="s">
        <v>989</v>
      </c>
      <c r="AB1712" s="69" t="s">
        <v>1144</v>
      </c>
      <c r="AC1712" s="69"/>
    </row>
    <row r="1713" spans="1:29" x14ac:dyDescent="0.25">
      <c r="A1713" s="71" t="s">
        <v>193</v>
      </c>
      <c r="B1713" s="71"/>
      <c r="C1713" s="71"/>
      <c r="D1713" s="71"/>
      <c r="E1713" s="71"/>
      <c r="F1713" s="71"/>
      <c r="G1713" s="71"/>
      <c r="H1713" s="71"/>
      <c r="I1713" s="71"/>
      <c r="J1713" s="72">
        <v>1809.84</v>
      </c>
      <c r="K1713" s="71"/>
      <c r="L1713" s="71"/>
      <c r="M1713" s="72">
        <v>1809.84</v>
      </c>
      <c r="N1713" s="72">
        <v>0</v>
      </c>
      <c r="O1713" s="71"/>
      <c r="P1713" s="71"/>
      <c r="Q1713" s="71"/>
      <c r="R1713" s="71"/>
      <c r="S1713" s="72">
        <v>1809.84</v>
      </c>
      <c r="T1713" s="72">
        <v>1809.84</v>
      </c>
      <c r="U1713" s="71"/>
      <c r="V1713" s="71"/>
      <c r="W1713" s="71"/>
      <c r="X1713" s="72">
        <v>0</v>
      </c>
      <c r="Y1713" s="72">
        <v>0</v>
      </c>
      <c r="Z1713" s="72">
        <v>1809.84</v>
      </c>
      <c r="AA1713" s="69"/>
      <c r="AB1713" s="69"/>
      <c r="AC1713" s="69"/>
    </row>
    <row r="1714" spans="1:29" ht="80" x14ac:dyDescent="0.25">
      <c r="A1714" s="68" t="s">
        <v>13525</v>
      </c>
      <c r="B1714" s="69" t="s">
        <v>13526</v>
      </c>
      <c r="C1714" s="69" t="s">
        <v>13527</v>
      </c>
      <c r="D1714" s="69" t="s">
        <v>13473</v>
      </c>
      <c r="E1714" s="69" t="s">
        <v>13529</v>
      </c>
      <c r="F1714" s="69" t="s">
        <v>10243</v>
      </c>
      <c r="G1714" s="69" t="s">
        <v>1300</v>
      </c>
      <c r="H1714" s="69" t="s">
        <v>1437</v>
      </c>
      <c r="I1714" s="69" t="s">
        <v>962</v>
      </c>
      <c r="J1714" s="70">
        <v>6293.97</v>
      </c>
      <c r="K1714" s="69" t="s">
        <v>3799</v>
      </c>
      <c r="L1714" s="69" t="s">
        <v>13528</v>
      </c>
      <c r="M1714" s="70">
        <v>6293.97</v>
      </c>
      <c r="N1714" s="69"/>
      <c r="O1714" s="69"/>
      <c r="P1714" s="69" t="s">
        <v>4405</v>
      </c>
      <c r="Q1714" s="69" t="s">
        <v>1634</v>
      </c>
      <c r="R1714" s="69"/>
      <c r="S1714" s="70">
        <v>6293.97</v>
      </c>
      <c r="T1714" s="70"/>
      <c r="U1714" s="69"/>
      <c r="V1714" s="69"/>
      <c r="W1714" s="69"/>
      <c r="X1714" s="69"/>
      <c r="Y1714" s="70"/>
      <c r="Z1714" s="69">
        <v>0</v>
      </c>
      <c r="AA1714" s="69" t="s">
        <v>989</v>
      </c>
      <c r="AB1714" s="69" t="s">
        <v>1144</v>
      </c>
      <c r="AC1714" s="69"/>
    </row>
    <row r="1715" spans="1:29" x14ac:dyDescent="0.25">
      <c r="A1715" s="71" t="s">
        <v>193</v>
      </c>
      <c r="B1715" s="71"/>
      <c r="C1715" s="71"/>
      <c r="D1715" s="71"/>
      <c r="E1715" s="71"/>
      <c r="F1715" s="71"/>
      <c r="G1715" s="71"/>
      <c r="H1715" s="71"/>
      <c r="I1715" s="71"/>
      <c r="J1715" s="72">
        <v>6293.97</v>
      </c>
      <c r="K1715" s="71"/>
      <c r="L1715" s="71"/>
      <c r="M1715" s="72">
        <v>6293.97</v>
      </c>
      <c r="N1715" s="72">
        <v>0</v>
      </c>
      <c r="O1715" s="71"/>
      <c r="P1715" s="71"/>
      <c r="Q1715" s="71"/>
      <c r="R1715" s="71"/>
      <c r="S1715" s="72">
        <v>6293.97</v>
      </c>
      <c r="T1715" s="72">
        <v>0</v>
      </c>
      <c r="U1715" s="71"/>
      <c r="V1715" s="71"/>
      <c r="W1715" s="71"/>
      <c r="X1715" s="72">
        <v>6293.97</v>
      </c>
      <c r="Y1715" s="72">
        <v>0</v>
      </c>
      <c r="Z1715" s="72">
        <v>0</v>
      </c>
      <c r="AA1715" s="69"/>
      <c r="AB1715" s="69"/>
      <c r="AC1715" s="69"/>
    </row>
    <row r="1716" spans="1:29" ht="40" x14ac:dyDescent="0.25">
      <c r="A1716" s="68" t="s">
        <v>13530</v>
      </c>
      <c r="B1716" s="69" t="s">
        <v>13531</v>
      </c>
      <c r="C1716" s="69" t="s">
        <v>13532</v>
      </c>
      <c r="D1716" s="69" t="s">
        <v>3797</v>
      </c>
      <c r="E1716" s="69" t="s">
        <v>13535</v>
      </c>
      <c r="F1716" s="69" t="s">
        <v>10243</v>
      </c>
      <c r="G1716" s="69" t="s">
        <v>975</v>
      </c>
      <c r="H1716" s="69" t="s">
        <v>13533</v>
      </c>
      <c r="I1716" s="69" t="s">
        <v>962</v>
      </c>
      <c r="J1716" s="70">
        <v>34856.15</v>
      </c>
      <c r="K1716" s="69" t="s">
        <v>3799</v>
      </c>
      <c r="L1716" s="69" t="s">
        <v>13534</v>
      </c>
      <c r="M1716" s="70">
        <v>34856.15</v>
      </c>
      <c r="N1716" s="69"/>
      <c r="O1716" s="69"/>
      <c r="P1716" s="69" t="s">
        <v>4405</v>
      </c>
      <c r="Q1716" s="69" t="s">
        <v>1490</v>
      </c>
      <c r="R1716" s="69"/>
      <c r="S1716" s="70">
        <v>34856.15</v>
      </c>
      <c r="T1716" s="70"/>
      <c r="U1716" s="69" t="s">
        <v>1267</v>
      </c>
      <c r="V1716" s="73">
        <v>36</v>
      </c>
      <c r="W1716" s="69" t="s">
        <v>1267</v>
      </c>
      <c r="X1716" s="69"/>
      <c r="Y1716" s="70"/>
      <c r="Z1716" s="69">
        <v>0</v>
      </c>
      <c r="AA1716" s="69" t="s">
        <v>989</v>
      </c>
      <c r="AB1716" s="69" t="s">
        <v>1144</v>
      </c>
      <c r="AC1716" s="69"/>
    </row>
    <row r="1717" spans="1:29" x14ac:dyDescent="0.25">
      <c r="A1717" s="71" t="s">
        <v>193</v>
      </c>
      <c r="B1717" s="71"/>
      <c r="C1717" s="71"/>
      <c r="D1717" s="71"/>
      <c r="E1717" s="71"/>
      <c r="F1717" s="71"/>
      <c r="G1717" s="71"/>
      <c r="H1717" s="71"/>
      <c r="I1717" s="71"/>
      <c r="J1717" s="72">
        <v>34856.15</v>
      </c>
      <c r="K1717" s="71"/>
      <c r="L1717" s="71"/>
      <c r="M1717" s="72">
        <v>34856.15</v>
      </c>
      <c r="N1717" s="72">
        <v>0</v>
      </c>
      <c r="O1717" s="71"/>
      <c r="P1717" s="71"/>
      <c r="Q1717" s="71"/>
      <c r="R1717" s="71"/>
      <c r="S1717" s="72">
        <v>34856.15</v>
      </c>
      <c r="T1717" s="72">
        <v>34856.15</v>
      </c>
      <c r="U1717" s="71"/>
      <c r="V1717" s="71"/>
      <c r="W1717" s="71"/>
      <c r="X1717" s="72">
        <v>0</v>
      </c>
      <c r="Y1717" s="72">
        <v>0</v>
      </c>
      <c r="Z1717" s="72">
        <v>34856.15</v>
      </c>
      <c r="AA1717" s="69"/>
      <c r="AB1717" s="69"/>
      <c r="AC1717" s="69"/>
    </row>
    <row r="1718" spans="1:29" ht="70" x14ac:dyDescent="0.25">
      <c r="A1718" s="68" t="s">
        <v>13536</v>
      </c>
      <c r="B1718" s="69" t="s">
        <v>13537</v>
      </c>
      <c r="C1718" s="69" t="s">
        <v>13538</v>
      </c>
      <c r="D1718" s="69" t="s">
        <v>13473</v>
      </c>
      <c r="E1718" s="69" t="s">
        <v>13540</v>
      </c>
      <c r="F1718" s="69" t="s">
        <v>10243</v>
      </c>
      <c r="G1718" s="69" t="s">
        <v>1943</v>
      </c>
      <c r="H1718" s="69" t="s">
        <v>961</v>
      </c>
      <c r="I1718" s="69" t="s">
        <v>962</v>
      </c>
      <c r="J1718" s="70">
        <v>27864.7</v>
      </c>
      <c r="K1718" s="69" t="s">
        <v>3799</v>
      </c>
      <c r="L1718" s="69" t="s">
        <v>13539</v>
      </c>
      <c r="M1718" s="70">
        <v>27864.7</v>
      </c>
      <c r="N1718" s="69"/>
      <c r="O1718" s="69"/>
      <c r="P1718" s="69" t="s">
        <v>988</v>
      </c>
      <c r="Q1718" s="69" t="s">
        <v>1263</v>
      </c>
      <c r="R1718" s="69"/>
      <c r="S1718" s="70">
        <v>27864.7</v>
      </c>
      <c r="T1718" s="70"/>
      <c r="U1718" s="69"/>
      <c r="V1718" s="69"/>
      <c r="W1718" s="69"/>
      <c r="X1718" s="69"/>
      <c r="Y1718" s="70"/>
      <c r="Z1718" s="69">
        <v>0</v>
      </c>
      <c r="AA1718" s="69" t="s">
        <v>989</v>
      </c>
      <c r="AB1718" s="69" t="s">
        <v>1144</v>
      </c>
      <c r="AC1718" s="69"/>
    </row>
    <row r="1719" spans="1:29" x14ac:dyDescent="0.25">
      <c r="A1719" s="71" t="s">
        <v>193</v>
      </c>
      <c r="B1719" s="71"/>
      <c r="C1719" s="71"/>
      <c r="D1719" s="71"/>
      <c r="E1719" s="71"/>
      <c r="F1719" s="71"/>
      <c r="G1719" s="71"/>
      <c r="H1719" s="71"/>
      <c r="I1719" s="71"/>
      <c r="J1719" s="72">
        <v>27864.7</v>
      </c>
      <c r="K1719" s="71"/>
      <c r="L1719" s="71"/>
      <c r="M1719" s="72">
        <v>27864.7</v>
      </c>
      <c r="N1719" s="72">
        <v>0</v>
      </c>
      <c r="O1719" s="71"/>
      <c r="P1719" s="71"/>
      <c r="Q1719" s="71"/>
      <c r="R1719" s="71"/>
      <c r="S1719" s="72">
        <v>27864.7</v>
      </c>
      <c r="T1719" s="72">
        <v>0</v>
      </c>
      <c r="U1719" s="71"/>
      <c r="V1719" s="71"/>
      <c r="W1719" s="71"/>
      <c r="X1719" s="72">
        <v>27864.7</v>
      </c>
      <c r="Y1719" s="72">
        <v>0</v>
      </c>
      <c r="Z1719" s="72">
        <v>0</v>
      </c>
      <c r="AA1719" s="69"/>
      <c r="AB1719" s="69"/>
      <c r="AC1719" s="69"/>
    </row>
    <row r="1720" spans="1:29" ht="20" x14ac:dyDescent="0.25">
      <c r="A1720" s="68" t="s">
        <v>13541</v>
      </c>
      <c r="B1720" s="69" t="s">
        <v>13542</v>
      </c>
      <c r="C1720" s="69" t="s">
        <v>13543</v>
      </c>
      <c r="D1720" s="69" t="s">
        <v>13473</v>
      </c>
      <c r="E1720" s="69" t="s">
        <v>13545</v>
      </c>
      <c r="F1720" s="69" t="s">
        <v>10243</v>
      </c>
      <c r="G1720" s="69" t="s">
        <v>2516</v>
      </c>
      <c r="H1720" s="69" t="s">
        <v>961</v>
      </c>
      <c r="I1720" s="69" t="s">
        <v>962</v>
      </c>
      <c r="J1720" s="70">
        <v>26439.22</v>
      </c>
      <c r="K1720" s="69" t="s">
        <v>3799</v>
      </c>
      <c r="L1720" s="69" t="s">
        <v>13544</v>
      </c>
      <c r="M1720" s="70">
        <v>26439.22</v>
      </c>
      <c r="N1720" s="69"/>
      <c r="O1720" s="69"/>
      <c r="P1720" s="69" t="s">
        <v>4405</v>
      </c>
      <c r="Q1720" s="69" t="s">
        <v>1263</v>
      </c>
      <c r="R1720" s="69"/>
      <c r="S1720" s="70">
        <v>26439.22</v>
      </c>
      <c r="T1720" s="70"/>
      <c r="U1720" s="69" t="s">
        <v>1174</v>
      </c>
      <c r="V1720" s="73">
        <v>40</v>
      </c>
      <c r="W1720" s="69" t="s">
        <v>1174</v>
      </c>
      <c r="X1720" s="69"/>
      <c r="Y1720" s="70"/>
      <c r="Z1720" s="69">
        <v>0</v>
      </c>
      <c r="AA1720" s="69" t="s">
        <v>989</v>
      </c>
      <c r="AB1720" s="69" t="s">
        <v>1144</v>
      </c>
      <c r="AC1720" s="69"/>
    </row>
    <row r="1721" spans="1:29" x14ac:dyDescent="0.25">
      <c r="A1721" s="71" t="s">
        <v>193</v>
      </c>
      <c r="B1721" s="71"/>
      <c r="C1721" s="71"/>
      <c r="D1721" s="71"/>
      <c r="E1721" s="71"/>
      <c r="F1721" s="71"/>
      <c r="G1721" s="71"/>
      <c r="H1721" s="71"/>
      <c r="I1721" s="71"/>
      <c r="J1721" s="72">
        <v>26439.22</v>
      </c>
      <c r="K1721" s="71"/>
      <c r="L1721" s="71"/>
      <c r="M1721" s="72">
        <v>26439.22</v>
      </c>
      <c r="N1721" s="72">
        <v>0</v>
      </c>
      <c r="O1721" s="71"/>
      <c r="P1721" s="71"/>
      <c r="Q1721" s="71"/>
      <c r="R1721" s="71"/>
      <c r="S1721" s="72">
        <v>26439.22</v>
      </c>
      <c r="T1721" s="72">
        <v>26439.22</v>
      </c>
      <c r="U1721" s="71"/>
      <c r="V1721" s="71"/>
      <c r="W1721" s="71"/>
      <c r="X1721" s="72">
        <v>0</v>
      </c>
      <c r="Y1721" s="72">
        <v>0</v>
      </c>
      <c r="Z1721" s="72">
        <v>26439.22</v>
      </c>
      <c r="AA1721" s="69"/>
      <c r="AB1721" s="69"/>
      <c r="AC1721" s="69"/>
    </row>
    <row r="1722" spans="1:29" ht="40" x14ac:dyDescent="0.25">
      <c r="A1722" s="68" t="s">
        <v>13546</v>
      </c>
      <c r="B1722" s="69" t="s">
        <v>13547</v>
      </c>
      <c r="C1722" s="69" t="s">
        <v>13548</v>
      </c>
      <c r="D1722" s="69" t="s">
        <v>3874</v>
      </c>
      <c r="E1722" s="69" t="s">
        <v>13550</v>
      </c>
      <c r="F1722" s="69" t="s">
        <v>10255</v>
      </c>
      <c r="G1722" s="69" t="s">
        <v>1416</v>
      </c>
      <c r="H1722" s="69" t="s">
        <v>961</v>
      </c>
      <c r="I1722" s="69" t="s">
        <v>962</v>
      </c>
      <c r="J1722" s="70">
        <v>19046.919999999998</v>
      </c>
      <c r="K1722" s="69" t="s">
        <v>3799</v>
      </c>
      <c r="L1722" s="69" t="s">
        <v>13549</v>
      </c>
      <c r="M1722" s="70">
        <v>19046.919999999998</v>
      </c>
      <c r="N1722" s="69"/>
      <c r="O1722" s="69"/>
      <c r="P1722" s="69" t="s">
        <v>982</v>
      </c>
      <c r="Q1722" s="69" t="s">
        <v>1452</v>
      </c>
      <c r="R1722" s="69"/>
      <c r="S1722" s="70">
        <v>19046.919999999998</v>
      </c>
      <c r="T1722" s="70"/>
      <c r="U1722" s="69" t="s">
        <v>1270</v>
      </c>
      <c r="V1722" s="73">
        <v>44</v>
      </c>
      <c r="W1722" s="69" t="s">
        <v>1270</v>
      </c>
      <c r="X1722" s="69"/>
      <c r="Y1722" s="70"/>
      <c r="Z1722" s="69">
        <v>0</v>
      </c>
      <c r="AA1722" s="69" t="s">
        <v>989</v>
      </c>
      <c r="AB1722" s="69" t="s">
        <v>1144</v>
      </c>
      <c r="AC1722" s="69"/>
    </row>
    <row r="1723" spans="1:29" x14ac:dyDescent="0.25">
      <c r="A1723" s="71" t="s">
        <v>193</v>
      </c>
      <c r="B1723" s="71"/>
      <c r="C1723" s="71"/>
      <c r="D1723" s="71"/>
      <c r="E1723" s="71"/>
      <c r="F1723" s="71"/>
      <c r="G1723" s="71"/>
      <c r="H1723" s="71"/>
      <c r="I1723" s="71"/>
      <c r="J1723" s="72">
        <v>19046.919999999998</v>
      </c>
      <c r="K1723" s="71"/>
      <c r="L1723" s="71"/>
      <c r="M1723" s="72">
        <v>19046.919999999998</v>
      </c>
      <c r="N1723" s="72">
        <v>0</v>
      </c>
      <c r="O1723" s="71"/>
      <c r="P1723" s="71"/>
      <c r="Q1723" s="71"/>
      <c r="R1723" s="71"/>
      <c r="S1723" s="72">
        <v>19046.919999999998</v>
      </c>
      <c r="T1723" s="72">
        <v>19046.919999999998</v>
      </c>
      <c r="U1723" s="71"/>
      <c r="V1723" s="71"/>
      <c r="W1723" s="71"/>
      <c r="X1723" s="72">
        <v>0</v>
      </c>
      <c r="Y1723" s="72">
        <v>0</v>
      </c>
      <c r="Z1723" s="72">
        <v>19046.919999999998</v>
      </c>
      <c r="AA1723" s="69"/>
      <c r="AB1723" s="69"/>
      <c r="AC1723" s="69"/>
    </row>
    <row r="1724" spans="1:29" ht="40" x14ac:dyDescent="0.25">
      <c r="A1724" s="68" t="s">
        <v>13551</v>
      </c>
      <c r="B1724" s="69" t="s">
        <v>11866</v>
      </c>
      <c r="C1724" s="69" t="s">
        <v>13552</v>
      </c>
      <c r="D1724" s="69" t="s">
        <v>3797</v>
      </c>
      <c r="E1724" s="69" t="s">
        <v>13554</v>
      </c>
      <c r="F1724" s="69" t="s">
        <v>10243</v>
      </c>
      <c r="G1724" s="69" t="s">
        <v>1416</v>
      </c>
      <c r="H1724" s="69" t="s">
        <v>13513</v>
      </c>
      <c r="I1724" s="69" t="s">
        <v>962</v>
      </c>
      <c r="J1724" s="70">
        <v>13274.97</v>
      </c>
      <c r="K1724" s="69" t="s">
        <v>3799</v>
      </c>
      <c r="L1724" s="69" t="s">
        <v>13553</v>
      </c>
      <c r="M1724" s="70">
        <v>13274.97</v>
      </c>
      <c r="N1724" s="69"/>
      <c r="O1724" s="69"/>
      <c r="P1724" s="69" t="s">
        <v>961</v>
      </c>
      <c r="Q1724" s="69" t="s">
        <v>1447</v>
      </c>
      <c r="R1724" s="69"/>
      <c r="S1724" s="70">
        <v>13274.97</v>
      </c>
      <c r="T1724" s="70"/>
      <c r="U1724" s="69"/>
      <c r="V1724" s="69"/>
      <c r="W1724" s="69"/>
      <c r="X1724" s="69"/>
      <c r="Y1724" s="70"/>
      <c r="Z1724" s="69">
        <v>0</v>
      </c>
      <c r="AA1724" s="69" t="s">
        <v>989</v>
      </c>
      <c r="AB1724" s="69" t="s">
        <v>1144</v>
      </c>
      <c r="AC1724" s="69"/>
    </row>
    <row r="1725" spans="1:29" x14ac:dyDescent="0.25">
      <c r="A1725" s="71" t="s">
        <v>193</v>
      </c>
      <c r="B1725" s="71"/>
      <c r="C1725" s="71"/>
      <c r="D1725" s="71"/>
      <c r="E1725" s="71"/>
      <c r="F1725" s="71"/>
      <c r="G1725" s="71"/>
      <c r="H1725" s="71"/>
      <c r="I1725" s="71"/>
      <c r="J1725" s="72">
        <v>13274.97</v>
      </c>
      <c r="K1725" s="71"/>
      <c r="L1725" s="71"/>
      <c r="M1725" s="72">
        <v>13274.97</v>
      </c>
      <c r="N1725" s="72">
        <v>0</v>
      </c>
      <c r="O1725" s="71"/>
      <c r="P1725" s="71"/>
      <c r="Q1725" s="71"/>
      <c r="R1725" s="71"/>
      <c r="S1725" s="72">
        <v>13274.97</v>
      </c>
      <c r="T1725" s="72">
        <v>0</v>
      </c>
      <c r="U1725" s="71"/>
      <c r="V1725" s="71"/>
      <c r="W1725" s="71"/>
      <c r="X1725" s="72">
        <v>13274.97</v>
      </c>
      <c r="Y1725" s="72">
        <v>0</v>
      </c>
      <c r="Z1725" s="72">
        <v>0</v>
      </c>
      <c r="AA1725" s="69"/>
      <c r="AB1725" s="69"/>
      <c r="AC1725" s="69"/>
    </row>
    <row r="1726" spans="1:29" ht="20" x14ac:dyDescent="0.25">
      <c r="A1726" s="68" t="s">
        <v>13555</v>
      </c>
      <c r="B1726" s="69" t="s">
        <v>11655</v>
      </c>
      <c r="C1726" s="69" t="s">
        <v>13556</v>
      </c>
      <c r="D1726" s="69" t="s">
        <v>13473</v>
      </c>
      <c r="E1726" s="69" t="s">
        <v>13558</v>
      </c>
      <c r="F1726" s="69" t="s">
        <v>10255</v>
      </c>
      <c r="G1726" s="69" t="s">
        <v>3826</v>
      </c>
      <c r="H1726" s="69" t="s">
        <v>961</v>
      </c>
      <c r="I1726" s="69" t="s">
        <v>962</v>
      </c>
      <c r="J1726" s="70">
        <v>8477.43</v>
      </c>
      <c r="K1726" s="69" t="s">
        <v>3799</v>
      </c>
      <c r="L1726" s="69" t="s">
        <v>13557</v>
      </c>
      <c r="M1726" s="70">
        <v>8477.43</v>
      </c>
      <c r="N1726" s="69"/>
      <c r="O1726" s="69"/>
      <c r="P1726" s="69" t="s">
        <v>4405</v>
      </c>
      <c r="Q1726" s="69" t="s">
        <v>1263</v>
      </c>
      <c r="R1726" s="69"/>
      <c r="S1726" s="70">
        <v>8477.43</v>
      </c>
      <c r="T1726" s="70"/>
      <c r="U1726" s="69" t="s">
        <v>1174</v>
      </c>
      <c r="V1726" s="73">
        <v>40</v>
      </c>
      <c r="W1726" s="69" t="s">
        <v>1174</v>
      </c>
      <c r="X1726" s="69"/>
      <c r="Y1726" s="70"/>
      <c r="Z1726" s="69">
        <v>0</v>
      </c>
      <c r="AA1726" s="69" t="s">
        <v>989</v>
      </c>
      <c r="AB1726" s="69" t="s">
        <v>1144</v>
      </c>
      <c r="AC1726" s="69"/>
    </row>
    <row r="1727" spans="1:29" x14ac:dyDescent="0.25">
      <c r="A1727" s="71" t="s">
        <v>193</v>
      </c>
      <c r="B1727" s="71"/>
      <c r="C1727" s="71"/>
      <c r="D1727" s="71"/>
      <c r="E1727" s="71"/>
      <c r="F1727" s="71"/>
      <c r="G1727" s="71"/>
      <c r="H1727" s="71"/>
      <c r="I1727" s="71"/>
      <c r="J1727" s="72">
        <v>8477.43</v>
      </c>
      <c r="K1727" s="71"/>
      <c r="L1727" s="71"/>
      <c r="M1727" s="72">
        <v>8477.43</v>
      </c>
      <c r="N1727" s="72">
        <v>0</v>
      </c>
      <c r="O1727" s="71"/>
      <c r="P1727" s="71"/>
      <c r="Q1727" s="71"/>
      <c r="R1727" s="71"/>
      <c r="S1727" s="72">
        <v>8477.43</v>
      </c>
      <c r="T1727" s="72">
        <v>8477.43</v>
      </c>
      <c r="U1727" s="71"/>
      <c r="V1727" s="71"/>
      <c r="W1727" s="71"/>
      <c r="X1727" s="72">
        <v>0</v>
      </c>
      <c r="Y1727" s="72">
        <v>0</v>
      </c>
      <c r="Z1727" s="72">
        <v>8477.43</v>
      </c>
      <c r="AA1727" s="69"/>
      <c r="AB1727" s="69"/>
      <c r="AC1727" s="69"/>
    </row>
    <row r="1728" spans="1:29" ht="20" x14ac:dyDescent="0.25">
      <c r="A1728" s="68" t="s">
        <v>13559</v>
      </c>
      <c r="B1728" s="69" t="s">
        <v>13560</v>
      </c>
      <c r="C1728" s="69" t="s">
        <v>13561</v>
      </c>
      <c r="D1728" s="69" t="s">
        <v>13473</v>
      </c>
      <c r="E1728" s="69" t="s">
        <v>13563</v>
      </c>
      <c r="F1728" s="69" t="s">
        <v>10255</v>
      </c>
      <c r="G1728" s="69" t="s">
        <v>1414</v>
      </c>
      <c r="H1728" s="69" t="s">
        <v>961</v>
      </c>
      <c r="I1728" s="69" t="s">
        <v>962</v>
      </c>
      <c r="J1728" s="70">
        <v>1336.96</v>
      </c>
      <c r="K1728" s="69" t="s">
        <v>3799</v>
      </c>
      <c r="L1728" s="69" t="s">
        <v>13562</v>
      </c>
      <c r="M1728" s="70">
        <v>1336.96</v>
      </c>
      <c r="N1728" s="69"/>
      <c r="O1728" s="69"/>
      <c r="P1728" s="69" t="s">
        <v>1497</v>
      </c>
      <c r="Q1728" s="69" t="s">
        <v>1502</v>
      </c>
      <c r="R1728" s="69"/>
      <c r="S1728" s="70">
        <v>1336.96</v>
      </c>
      <c r="T1728" s="70"/>
      <c r="U1728" s="69" t="s">
        <v>1287</v>
      </c>
      <c r="V1728" s="73">
        <v>42</v>
      </c>
      <c r="W1728" s="69" t="s">
        <v>1287</v>
      </c>
      <c r="X1728" s="69"/>
      <c r="Y1728" s="70"/>
      <c r="Z1728" s="69">
        <v>0</v>
      </c>
      <c r="AA1728" s="69" t="s">
        <v>989</v>
      </c>
      <c r="AB1728" s="69" t="s">
        <v>1144</v>
      </c>
      <c r="AC1728" s="69"/>
    </row>
    <row r="1729" spans="1:29" x14ac:dyDescent="0.25">
      <c r="A1729" s="71" t="s">
        <v>193</v>
      </c>
      <c r="B1729" s="71"/>
      <c r="C1729" s="71"/>
      <c r="D1729" s="71"/>
      <c r="E1729" s="71"/>
      <c r="F1729" s="71"/>
      <c r="G1729" s="71"/>
      <c r="H1729" s="71"/>
      <c r="I1729" s="71"/>
      <c r="J1729" s="72">
        <v>1336.96</v>
      </c>
      <c r="K1729" s="71"/>
      <c r="L1729" s="71"/>
      <c r="M1729" s="72">
        <v>1336.96</v>
      </c>
      <c r="N1729" s="72">
        <v>0</v>
      </c>
      <c r="O1729" s="71"/>
      <c r="P1729" s="71"/>
      <c r="Q1729" s="71"/>
      <c r="R1729" s="71"/>
      <c r="S1729" s="72">
        <v>1336.96</v>
      </c>
      <c r="T1729" s="72">
        <v>1336.96</v>
      </c>
      <c r="U1729" s="71"/>
      <c r="V1729" s="71"/>
      <c r="W1729" s="71"/>
      <c r="X1729" s="72">
        <v>0</v>
      </c>
      <c r="Y1729" s="72">
        <v>0</v>
      </c>
      <c r="Z1729" s="72">
        <v>1336.96</v>
      </c>
      <c r="AA1729" s="69"/>
      <c r="AB1729" s="69"/>
      <c r="AC1729" s="69"/>
    </row>
    <row r="1730" spans="1:29" ht="20" x14ac:dyDescent="0.25">
      <c r="A1730" s="68" t="s">
        <v>13564</v>
      </c>
      <c r="B1730" s="69" t="s">
        <v>13565</v>
      </c>
      <c r="C1730" s="69" t="s">
        <v>13566</v>
      </c>
      <c r="D1730" s="69" t="s">
        <v>13473</v>
      </c>
      <c r="E1730" s="69" t="s">
        <v>13568</v>
      </c>
      <c r="F1730" s="69" t="s">
        <v>10243</v>
      </c>
      <c r="G1730" s="69" t="s">
        <v>1414</v>
      </c>
      <c r="H1730" s="69" t="s">
        <v>961</v>
      </c>
      <c r="I1730" s="69" t="s">
        <v>962</v>
      </c>
      <c r="J1730" s="70">
        <v>5996.9</v>
      </c>
      <c r="K1730" s="69" t="s">
        <v>3799</v>
      </c>
      <c r="L1730" s="69" t="s">
        <v>13567</v>
      </c>
      <c r="M1730" s="70">
        <v>5996.9</v>
      </c>
      <c r="N1730" s="69"/>
      <c r="O1730" s="69"/>
      <c r="P1730" s="69" t="s">
        <v>1497</v>
      </c>
      <c r="Q1730" s="69" t="s">
        <v>1263</v>
      </c>
      <c r="R1730" s="69"/>
      <c r="S1730" s="70">
        <v>5996.9</v>
      </c>
      <c r="T1730" s="70"/>
      <c r="U1730" s="69" t="s">
        <v>1174</v>
      </c>
      <c r="V1730" s="73">
        <v>33</v>
      </c>
      <c r="W1730" s="69" t="s">
        <v>1174</v>
      </c>
      <c r="X1730" s="69"/>
      <c r="Y1730" s="70"/>
      <c r="Z1730" s="69">
        <v>0</v>
      </c>
      <c r="AA1730" s="69" t="s">
        <v>989</v>
      </c>
      <c r="AB1730" s="69" t="s">
        <v>1144</v>
      </c>
      <c r="AC1730" s="69"/>
    </row>
    <row r="1731" spans="1:29" x14ac:dyDescent="0.25">
      <c r="A1731" s="71" t="s">
        <v>193</v>
      </c>
      <c r="B1731" s="71"/>
      <c r="C1731" s="71"/>
      <c r="D1731" s="71"/>
      <c r="E1731" s="71"/>
      <c r="F1731" s="71"/>
      <c r="G1731" s="71"/>
      <c r="H1731" s="71"/>
      <c r="I1731" s="71"/>
      <c r="J1731" s="72">
        <v>5996.9</v>
      </c>
      <c r="K1731" s="71"/>
      <c r="L1731" s="71"/>
      <c r="M1731" s="72">
        <v>5996.9</v>
      </c>
      <c r="N1731" s="72">
        <v>0</v>
      </c>
      <c r="O1731" s="71"/>
      <c r="P1731" s="71"/>
      <c r="Q1731" s="71"/>
      <c r="R1731" s="71"/>
      <c r="S1731" s="72">
        <v>5996.9</v>
      </c>
      <c r="T1731" s="72">
        <v>5996.9</v>
      </c>
      <c r="U1731" s="71"/>
      <c r="V1731" s="71"/>
      <c r="W1731" s="71"/>
      <c r="X1731" s="72">
        <v>0</v>
      </c>
      <c r="Y1731" s="72">
        <v>0</v>
      </c>
      <c r="Z1731" s="72">
        <v>5996.9</v>
      </c>
      <c r="AA1731" s="69"/>
      <c r="AB1731" s="69"/>
      <c r="AC1731" s="69"/>
    </row>
    <row r="1732" spans="1:29" ht="40" x14ac:dyDescent="0.25">
      <c r="A1732" s="68" t="s">
        <v>13569</v>
      </c>
      <c r="B1732" s="69" t="s">
        <v>13570</v>
      </c>
      <c r="C1732" s="69" t="s">
        <v>13571</v>
      </c>
      <c r="D1732" s="69" t="s">
        <v>3874</v>
      </c>
      <c r="E1732" s="69" t="s">
        <v>13573</v>
      </c>
      <c r="F1732" s="69" t="s">
        <v>10243</v>
      </c>
      <c r="G1732" s="69" t="s">
        <v>4716</v>
      </c>
      <c r="H1732" s="69" t="s">
        <v>961</v>
      </c>
      <c r="I1732" s="69" t="s">
        <v>962</v>
      </c>
      <c r="J1732" s="70">
        <v>5438.27</v>
      </c>
      <c r="K1732" s="69" t="s">
        <v>3799</v>
      </c>
      <c r="L1732" s="69" t="s">
        <v>13572</v>
      </c>
      <c r="M1732" s="70">
        <v>5438.27</v>
      </c>
      <c r="N1732" s="69"/>
      <c r="O1732" s="69"/>
      <c r="P1732" s="69" t="s">
        <v>1379</v>
      </c>
      <c r="Q1732" s="69" t="s">
        <v>1452</v>
      </c>
      <c r="R1732" s="69"/>
      <c r="S1732" s="70">
        <v>5438.27</v>
      </c>
      <c r="T1732" s="70"/>
      <c r="U1732" s="69" t="s">
        <v>1270</v>
      </c>
      <c r="V1732" s="73">
        <v>45</v>
      </c>
      <c r="W1732" s="69" t="s">
        <v>1270</v>
      </c>
      <c r="X1732" s="69"/>
      <c r="Y1732" s="70"/>
      <c r="Z1732" s="69">
        <v>0</v>
      </c>
      <c r="AA1732" s="69" t="s">
        <v>989</v>
      </c>
      <c r="AB1732" s="69" t="s">
        <v>1144</v>
      </c>
      <c r="AC1732" s="69"/>
    </row>
    <row r="1733" spans="1:29" x14ac:dyDescent="0.25">
      <c r="A1733" s="71" t="s">
        <v>193</v>
      </c>
      <c r="B1733" s="71"/>
      <c r="C1733" s="71"/>
      <c r="D1733" s="71"/>
      <c r="E1733" s="71"/>
      <c r="F1733" s="71"/>
      <c r="G1733" s="71"/>
      <c r="H1733" s="71"/>
      <c r="I1733" s="71"/>
      <c r="J1733" s="72">
        <v>5438.27</v>
      </c>
      <c r="K1733" s="71"/>
      <c r="L1733" s="71"/>
      <c r="M1733" s="72">
        <v>5438.27</v>
      </c>
      <c r="N1733" s="72">
        <v>0</v>
      </c>
      <c r="O1733" s="71"/>
      <c r="P1733" s="71"/>
      <c r="Q1733" s="71"/>
      <c r="R1733" s="71"/>
      <c r="S1733" s="72">
        <v>5438.27</v>
      </c>
      <c r="T1733" s="72">
        <v>5438.27</v>
      </c>
      <c r="U1733" s="71"/>
      <c r="V1733" s="71"/>
      <c r="W1733" s="71"/>
      <c r="X1733" s="72">
        <v>0</v>
      </c>
      <c r="Y1733" s="72">
        <v>0</v>
      </c>
      <c r="Z1733" s="72">
        <v>5438.27</v>
      </c>
      <c r="AA1733" s="69"/>
      <c r="AB1733" s="69"/>
      <c r="AC1733" s="69"/>
    </row>
    <row r="1734" spans="1:29" ht="20" x14ac:dyDescent="0.25">
      <c r="A1734" s="68" t="s">
        <v>13574</v>
      </c>
      <c r="B1734" s="69" t="s">
        <v>13575</v>
      </c>
      <c r="C1734" s="69" t="s">
        <v>13576</v>
      </c>
      <c r="D1734" s="69" t="s">
        <v>13473</v>
      </c>
      <c r="E1734" s="69" t="s">
        <v>13578</v>
      </c>
      <c r="F1734" s="69" t="s">
        <v>10243</v>
      </c>
      <c r="G1734" s="69" t="s">
        <v>1251</v>
      </c>
      <c r="H1734" s="69" t="s">
        <v>961</v>
      </c>
      <c r="I1734" s="69" t="s">
        <v>962</v>
      </c>
      <c r="J1734" s="70">
        <v>11695.39</v>
      </c>
      <c r="K1734" s="69" t="s">
        <v>3799</v>
      </c>
      <c r="L1734" s="69" t="s">
        <v>13577</v>
      </c>
      <c r="M1734" s="70">
        <v>11695.39</v>
      </c>
      <c r="N1734" s="69"/>
      <c r="O1734" s="69"/>
      <c r="P1734" s="69" t="s">
        <v>961</v>
      </c>
      <c r="Q1734" s="69" t="s">
        <v>1634</v>
      </c>
      <c r="R1734" s="69"/>
      <c r="S1734" s="70">
        <v>11695.39</v>
      </c>
      <c r="T1734" s="70"/>
      <c r="U1734" s="69"/>
      <c r="V1734" s="69"/>
      <c r="W1734" s="69"/>
      <c r="X1734" s="69"/>
      <c r="Y1734" s="70"/>
      <c r="Z1734" s="69">
        <v>0</v>
      </c>
      <c r="AA1734" s="69" t="s">
        <v>989</v>
      </c>
      <c r="AB1734" s="69" t="s">
        <v>1144</v>
      </c>
      <c r="AC1734" s="69"/>
    </row>
    <row r="1735" spans="1:29" x14ac:dyDescent="0.25">
      <c r="A1735" s="71" t="s">
        <v>193</v>
      </c>
      <c r="B1735" s="71"/>
      <c r="C1735" s="71"/>
      <c r="D1735" s="71"/>
      <c r="E1735" s="71"/>
      <c r="F1735" s="71"/>
      <c r="G1735" s="71"/>
      <c r="H1735" s="71"/>
      <c r="I1735" s="71"/>
      <c r="J1735" s="72">
        <v>11695.39</v>
      </c>
      <c r="K1735" s="71"/>
      <c r="L1735" s="71"/>
      <c r="M1735" s="72">
        <v>11695.39</v>
      </c>
      <c r="N1735" s="72">
        <v>0</v>
      </c>
      <c r="O1735" s="71"/>
      <c r="P1735" s="71"/>
      <c r="Q1735" s="71"/>
      <c r="R1735" s="71"/>
      <c r="S1735" s="72">
        <v>11695.39</v>
      </c>
      <c r="T1735" s="72">
        <v>0</v>
      </c>
      <c r="U1735" s="71"/>
      <c r="V1735" s="71"/>
      <c r="W1735" s="71"/>
      <c r="X1735" s="72">
        <v>11695.39</v>
      </c>
      <c r="Y1735" s="72">
        <v>0</v>
      </c>
      <c r="Z1735" s="72">
        <v>0</v>
      </c>
      <c r="AA1735" s="69"/>
      <c r="AB1735" s="69"/>
      <c r="AC1735" s="69"/>
    </row>
    <row r="1736" spans="1:29" ht="40" x14ac:dyDescent="0.25">
      <c r="A1736" s="68" t="s">
        <v>13579</v>
      </c>
      <c r="B1736" s="69" t="s">
        <v>10657</v>
      </c>
      <c r="C1736" s="69" t="s">
        <v>13581</v>
      </c>
      <c r="D1736" s="69" t="s">
        <v>13580</v>
      </c>
      <c r="E1736" s="69" t="s">
        <v>13583</v>
      </c>
      <c r="F1736" s="69" t="s">
        <v>10255</v>
      </c>
      <c r="G1736" s="69" t="s">
        <v>1849</v>
      </c>
      <c r="H1736" s="69" t="s">
        <v>1502</v>
      </c>
      <c r="I1736" s="69" t="s">
        <v>962</v>
      </c>
      <c r="J1736" s="70">
        <v>470.58</v>
      </c>
      <c r="K1736" s="69" t="s">
        <v>3799</v>
      </c>
      <c r="L1736" s="69" t="s">
        <v>13582</v>
      </c>
      <c r="M1736" s="70">
        <v>470.58</v>
      </c>
      <c r="N1736" s="69"/>
      <c r="O1736" s="69"/>
      <c r="P1736" s="69" t="s">
        <v>1173</v>
      </c>
      <c r="Q1736" s="69" t="s">
        <v>1447</v>
      </c>
      <c r="R1736" s="69"/>
      <c r="S1736" s="70">
        <v>470.58</v>
      </c>
      <c r="T1736" s="70"/>
      <c r="U1736" s="69"/>
      <c r="V1736" s="69"/>
      <c r="W1736" s="69"/>
      <c r="X1736" s="69"/>
      <c r="Y1736" s="70"/>
      <c r="Z1736" s="69">
        <v>0</v>
      </c>
      <c r="AA1736" s="69" t="s">
        <v>989</v>
      </c>
      <c r="AB1736" s="69" t="s">
        <v>1144</v>
      </c>
      <c r="AC1736" s="69"/>
    </row>
    <row r="1737" spans="1:29" x14ac:dyDescent="0.25">
      <c r="A1737" s="71" t="s">
        <v>193</v>
      </c>
      <c r="B1737" s="71"/>
      <c r="C1737" s="71"/>
      <c r="D1737" s="71"/>
      <c r="E1737" s="71"/>
      <c r="F1737" s="71"/>
      <c r="G1737" s="71"/>
      <c r="H1737" s="71"/>
      <c r="I1737" s="71"/>
      <c r="J1737" s="72">
        <v>470.58</v>
      </c>
      <c r="K1737" s="71"/>
      <c r="L1737" s="71"/>
      <c r="M1737" s="72">
        <v>470.58</v>
      </c>
      <c r="N1737" s="72">
        <v>0</v>
      </c>
      <c r="O1737" s="71"/>
      <c r="P1737" s="71"/>
      <c r="Q1737" s="71"/>
      <c r="R1737" s="71"/>
      <c r="S1737" s="72">
        <v>470.58</v>
      </c>
      <c r="T1737" s="72">
        <v>0</v>
      </c>
      <c r="U1737" s="71"/>
      <c r="V1737" s="71"/>
      <c r="W1737" s="71"/>
      <c r="X1737" s="72">
        <v>470.58</v>
      </c>
      <c r="Y1737" s="72">
        <v>0</v>
      </c>
      <c r="Z1737" s="72">
        <v>0</v>
      </c>
      <c r="AA1737" s="69"/>
      <c r="AB1737" s="69"/>
      <c r="AC1737" s="69"/>
    </row>
    <row r="1738" spans="1:29" ht="40" x14ac:dyDescent="0.25">
      <c r="A1738" s="68" t="s">
        <v>13584</v>
      </c>
      <c r="B1738" s="69" t="s">
        <v>13585</v>
      </c>
      <c r="C1738" s="69" t="s">
        <v>13586</v>
      </c>
      <c r="D1738" s="69" t="s">
        <v>13473</v>
      </c>
      <c r="E1738" s="69" t="s">
        <v>13588</v>
      </c>
      <c r="F1738" s="69" t="s">
        <v>10255</v>
      </c>
      <c r="G1738" s="69" t="s">
        <v>1152</v>
      </c>
      <c r="H1738" s="69" t="s">
        <v>1018</v>
      </c>
      <c r="I1738" s="69" t="s">
        <v>962</v>
      </c>
      <c r="J1738" s="70">
        <v>7267.12</v>
      </c>
      <c r="K1738" s="69" t="s">
        <v>3799</v>
      </c>
      <c r="L1738" s="69" t="s">
        <v>13587</v>
      </c>
      <c r="M1738" s="70">
        <v>7267.12</v>
      </c>
      <c r="N1738" s="69"/>
      <c r="O1738" s="69"/>
      <c r="P1738" s="69" t="s">
        <v>961</v>
      </c>
      <c r="Q1738" s="69" t="s">
        <v>1174</v>
      </c>
      <c r="R1738" s="69"/>
      <c r="S1738" s="70">
        <v>7267.12</v>
      </c>
      <c r="T1738" s="70"/>
      <c r="U1738" s="69" t="s">
        <v>1174</v>
      </c>
      <c r="V1738" s="73">
        <v>26</v>
      </c>
      <c r="W1738" s="69" t="s">
        <v>1174</v>
      </c>
      <c r="X1738" s="69"/>
      <c r="Y1738" s="70"/>
      <c r="Z1738" s="69">
        <v>0</v>
      </c>
      <c r="AA1738" s="69" t="s">
        <v>989</v>
      </c>
      <c r="AB1738" s="69" t="s">
        <v>1144</v>
      </c>
      <c r="AC1738" s="69"/>
    </row>
    <row r="1739" spans="1:29" x14ac:dyDescent="0.25">
      <c r="A1739" s="71" t="s">
        <v>193</v>
      </c>
      <c r="B1739" s="71"/>
      <c r="C1739" s="71"/>
      <c r="D1739" s="71"/>
      <c r="E1739" s="71"/>
      <c r="F1739" s="71"/>
      <c r="G1739" s="71"/>
      <c r="H1739" s="71"/>
      <c r="I1739" s="71"/>
      <c r="J1739" s="72">
        <v>7267.12</v>
      </c>
      <c r="K1739" s="71"/>
      <c r="L1739" s="71"/>
      <c r="M1739" s="72">
        <v>7267.12</v>
      </c>
      <c r="N1739" s="72">
        <v>0</v>
      </c>
      <c r="O1739" s="71"/>
      <c r="P1739" s="71"/>
      <c r="Q1739" s="71"/>
      <c r="R1739" s="71"/>
      <c r="S1739" s="72">
        <v>7267.12</v>
      </c>
      <c r="T1739" s="72">
        <v>7267.12</v>
      </c>
      <c r="U1739" s="71"/>
      <c r="V1739" s="71"/>
      <c r="W1739" s="71"/>
      <c r="X1739" s="72">
        <v>0</v>
      </c>
      <c r="Y1739" s="72">
        <v>0</v>
      </c>
      <c r="Z1739" s="72">
        <v>7267.12</v>
      </c>
      <c r="AA1739" s="69"/>
      <c r="AB1739" s="69"/>
      <c r="AC1739" s="69"/>
    </row>
    <row r="1740" spans="1:29" ht="20" x14ac:dyDescent="0.25">
      <c r="A1740" s="68" t="s">
        <v>13589</v>
      </c>
      <c r="B1740" s="69" t="s">
        <v>13560</v>
      </c>
      <c r="C1740" s="69" t="s">
        <v>13590</v>
      </c>
      <c r="D1740" s="69" t="s">
        <v>13473</v>
      </c>
      <c r="E1740" s="69" t="s">
        <v>13592</v>
      </c>
      <c r="F1740" s="69" t="s">
        <v>10255</v>
      </c>
      <c r="G1740" s="69" t="s">
        <v>2781</v>
      </c>
      <c r="H1740" s="69" t="s">
        <v>1018</v>
      </c>
      <c r="I1740" s="69" t="s">
        <v>962</v>
      </c>
      <c r="J1740" s="70">
        <v>6719.34</v>
      </c>
      <c r="K1740" s="69" t="s">
        <v>3799</v>
      </c>
      <c r="L1740" s="69" t="s">
        <v>13591</v>
      </c>
      <c r="M1740" s="70">
        <v>6719.34</v>
      </c>
      <c r="N1740" s="69"/>
      <c r="O1740" s="69"/>
      <c r="P1740" s="69" t="s">
        <v>2718</v>
      </c>
      <c r="Q1740" s="69" t="s">
        <v>1447</v>
      </c>
      <c r="R1740" s="69"/>
      <c r="S1740" s="70">
        <v>6719.34</v>
      </c>
      <c r="T1740" s="70"/>
      <c r="U1740" s="69"/>
      <c r="V1740" s="69"/>
      <c r="W1740" s="69"/>
      <c r="X1740" s="69"/>
      <c r="Y1740" s="70"/>
      <c r="Z1740" s="69">
        <v>0</v>
      </c>
      <c r="AA1740" s="69" t="s">
        <v>989</v>
      </c>
      <c r="AB1740" s="69" t="s">
        <v>1144</v>
      </c>
      <c r="AC1740" s="69"/>
    </row>
    <row r="1741" spans="1:29" x14ac:dyDescent="0.25">
      <c r="A1741" s="71" t="s">
        <v>193</v>
      </c>
      <c r="B1741" s="71"/>
      <c r="C1741" s="71"/>
      <c r="D1741" s="71"/>
      <c r="E1741" s="71"/>
      <c r="F1741" s="71"/>
      <c r="G1741" s="71"/>
      <c r="H1741" s="71"/>
      <c r="I1741" s="71"/>
      <c r="J1741" s="72">
        <v>6719.34</v>
      </c>
      <c r="K1741" s="71"/>
      <c r="L1741" s="71"/>
      <c r="M1741" s="72">
        <v>6719.34</v>
      </c>
      <c r="N1741" s="72">
        <v>0</v>
      </c>
      <c r="O1741" s="71"/>
      <c r="P1741" s="71"/>
      <c r="Q1741" s="71"/>
      <c r="R1741" s="71"/>
      <c r="S1741" s="72">
        <v>6719.34</v>
      </c>
      <c r="T1741" s="72">
        <v>0</v>
      </c>
      <c r="U1741" s="71"/>
      <c r="V1741" s="71"/>
      <c r="W1741" s="71"/>
      <c r="X1741" s="72">
        <v>6719.34</v>
      </c>
      <c r="Y1741" s="72">
        <v>0</v>
      </c>
      <c r="Z1741" s="72">
        <v>0</v>
      </c>
      <c r="AA1741" s="69"/>
      <c r="AB1741" s="69"/>
      <c r="AC1741" s="69"/>
    </row>
    <row r="1742" spans="1:29" ht="40" x14ac:dyDescent="0.25">
      <c r="A1742" s="68" t="s">
        <v>13593</v>
      </c>
      <c r="B1742" s="69" t="s">
        <v>13594</v>
      </c>
      <c r="C1742" s="69" t="s">
        <v>13595</v>
      </c>
      <c r="D1742" s="69" t="s">
        <v>3874</v>
      </c>
      <c r="E1742" s="69" t="s">
        <v>13597</v>
      </c>
      <c r="F1742" s="69" t="s">
        <v>10255</v>
      </c>
      <c r="G1742" s="69" t="s">
        <v>4600</v>
      </c>
      <c r="H1742" s="69" t="s">
        <v>1018</v>
      </c>
      <c r="I1742" s="69" t="s">
        <v>962</v>
      </c>
      <c r="J1742" s="70">
        <v>6831.27</v>
      </c>
      <c r="K1742" s="69" t="s">
        <v>3799</v>
      </c>
      <c r="L1742" s="69" t="s">
        <v>13596</v>
      </c>
      <c r="M1742" s="70">
        <v>6831.27</v>
      </c>
      <c r="N1742" s="69"/>
      <c r="O1742" s="69"/>
      <c r="P1742" s="69" t="s">
        <v>1002</v>
      </c>
      <c r="Q1742" s="69" t="s">
        <v>1452</v>
      </c>
      <c r="R1742" s="69"/>
      <c r="S1742" s="70">
        <v>6831.27</v>
      </c>
      <c r="T1742" s="70"/>
      <c r="U1742" s="69" t="s">
        <v>1270</v>
      </c>
      <c r="V1742" s="73">
        <v>43</v>
      </c>
      <c r="W1742" s="69" t="s">
        <v>1270</v>
      </c>
      <c r="X1742" s="69"/>
      <c r="Y1742" s="70"/>
      <c r="Z1742" s="69">
        <v>0</v>
      </c>
      <c r="AA1742" s="69" t="s">
        <v>989</v>
      </c>
      <c r="AB1742" s="69" t="s">
        <v>1144</v>
      </c>
      <c r="AC1742" s="69"/>
    </row>
    <row r="1743" spans="1:29" x14ac:dyDescent="0.25">
      <c r="A1743" s="71" t="s">
        <v>193</v>
      </c>
      <c r="B1743" s="71"/>
      <c r="C1743" s="71"/>
      <c r="D1743" s="71"/>
      <c r="E1743" s="71"/>
      <c r="F1743" s="71"/>
      <c r="G1743" s="71"/>
      <c r="H1743" s="71"/>
      <c r="I1743" s="71"/>
      <c r="J1743" s="72">
        <v>6831.27</v>
      </c>
      <c r="K1743" s="71"/>
      <c r="L1743" s="71"/>
      <c r="M1743" s="72">
        <v>6831.27</v>
      </c>
      <c r="N1743" s="72">
        <v>0</v>
      </c>
      <c r="O1743" s="71"/>
      <c r="P1743" s="71"/>
      <c r="Q1743" s="71"/>
      <c r="R1743" s="71"/>
      <c r="S1743" s="72">
        <v>6831.27</v>
      </c>
      <c r="T1743" s="72">
        <v>6831.27</v>
      </c>
      <c r="U1743" s="71"/>
      <c r="V1743" s="71"/>
      <c r="W1743" s="71"/>
      <c r="X1743" s="72">
        <v>0</v>
      </c>
      <c r="Y1743" s="72">
        <v>0</v>
      </c>
      <c r="Z1743" s="72">
        <v>6831.27</v>
      </c>
      <c r="AA1743" s="69"/>
      <c r="AB1743" s="69"/>
      <c r="AC1743" s="69"/>
    </row>
    <row r="1744" spans="1:29" ht="30" x14ac:dyDescent="0.25">
      <c r="A1744" s="68" t="s">
        <v>13598</v>
      </c>
      <c r="B1744" s="69" t="s">
        <v>13599</v>
      </c>
      <c r="C1744" s="69" t="s">
        <v>13600</v>
      </c>
      <c r="D1744" s="69" t="s">
        <v>13473</v>
      </c>
      <c r="E1744" s="69" t="s">
        <v>13602</v>
      </c>
      <c r="F1744" s="69" t="s">
        <v>10255</v>
      </c>
      <c r="G1744" s="69" t="s">
        <v>1424</v>
      </c>
      <c r="H1744" s="69" t="s">
        <v>1018</v>
      </c>
      <c r="I1744" s="69" t="s">
        <v>962</v>
      </c>
      <c r="J1744" s="70">
        <v>20771.47</v>
      </c>
      <c r="K1744" s="69" t="s">
        <v>3799</v>
      </c>
      <c r="L1744" s="69" t="s">
        <v>13601</v>
      </c>
      <c r="M1744" s="70">
        <v>20771.47</v>
      </c>
      <c r="N1744" s="69"/>
      <c r="O1744" s="69"/>
      <c r="P1744" s="69" t="s">
        <v>1002</v>
      </c>
      <c r="Q1744" s="69" t="s">
        <v>1452</v>
      </c>
      <c r="R1744" s="69"/>
      <c r="S1744" s="70">
        <v>20771.47</v>
      </c>
      <c r="T1744" s="70"/>
      <c r="U1744" s="69"/>
      <c r="V1744" s="69"/>
      <c r="W1744" s="69" t="s">
        <v>1616</v>
      </c>
      <c r="X1744" s="69"/>
      <c r="Y1744" s="70"/>
      <c r="Z1744" s="69">
        <v>0</v>
      </c>
      <c r="AA1744" s="69" t="s">
        <v>989</v>
      </c>
      <c r="AB1744" s="69" t="s">
        <v>1144</v>
      </c>
      <c r="AC1744" s="69"/>
    </row>
    <row r="1745" spans="1:29" x14ac:dyDescent="0.25">
      <c r="A1745" s="71" t="s">
        <v>193</v>
      </c>
      <c r="B1745" s="71"/>
      <c r="C1745" s="71"/>
      <c r="D1745" s="71"/>
      <c r="E1745" s="71"/>
      <c r="F1745" s="71"/>
      <c r="G1745" s="71"/>
      <c r="H1745" s="71"/>
      <c r="I1745" s="71"/>
      <c r="J1745" s="72">
        <v>20771.47</v>
      </c>
      <c r="K1745" s="71"/>
      <c r="L1745" s="71"/>
      <c r="M1745" s="72">
        <v>20771.47</v>
      </c>
      <c r="N1745" s="72">
        <v>0</v>
      </c>
      <c r="O1745" s="71"/>
      <c r="P1745" s="71"/>
      <c r="Q1745" s="71"/>
      <c r="R1745" s="71"/>
      <c r="S1745" s="72">
        <v>20771.47</v>
      </c>
      <c r="T1745" s="72">
        <v>0</v>
      </c>
      <c r="U1745" s="71"/>
      <c r="V1745" s="71"/>
      <c r="W1745" s="71"/>
      <c r="X1745" s="72">
        <v>20771.47</v>
      </c>
      <c r="Y1745" s="72">
        <v>0</v>
      </c>
      <c r="Z1745" s="72">
        <v>0</v>
      </c>
      <c r="AA1745" s="69"/>
      <c r="AB1745" s="69"/>
      <c r="AC1745" s="69"/>
    </row>
    <row r="1746" spans="1:29" ht="30" x14ac:dyDescent="0.25">
      <c r="A1746" s="68" t="s">
        <v>13603</v>
      </c>
      <c r="B1746" s="69" t="s">
        <v>13604</v>
      </c>
      <c r="C1746" s="69" t="s">
        <v>13605</v>
      </c>
      <c r="D1746" s="69" t="s">
        <v>13473</v>
      </c>
      <c r="E1746" s="69" t="s">
        <v>13607</v>
      </c>
      <c r="F1746" s="69" t="s">
        <v>10255</v>
      </c>
      <c r="G1746" s="69" t="s">
        <v>1153</v>
      </c>
      <c r="H1746" s="69" t="s">
        <v>976</v>
      </c>
      <c r="I1746" s="69" t="s">
        <v>962</v>
      </c>
      <c r="J1746" s="70">
        <v>8515</v>
      </c>
      <c r="K1746" s="69" t="s">
        <v>3799</v>
      </c>
      <c r="L1746" s="69" t="s">
        <v>13606</v>
      </c>
      <c r="M1746" s="70">
        <v>8514.99</v>
      </c>
      <c r="N1746" s="69"/>
      <c r="O1746" s="69"/>
      <c r="P1746" s="69" t="s">
        <v>993</v>
      </c>
      <c r="Q1746" s="69" t="s">
        <v>1616</v>
      </c>
      <c r="R1746" s="69"/>
      <c r="S1746" s="70">
        <v>8514.99</v>
      </c>
      <c r="T1746" s="70"/>
      <c r="U1746" s="69" t="s">
        <v>1556</v>
      </c>
      <c r="V1746" s="73">
        <v>25</v>
      </c>
      <c r="W1746" s="69" t="s">
        <v>1556</v>
      </c>
      <c r="X1746" s="69"/>
      <c r="Y1746" s="70"/>
      <c r="Z1746" s="69">
        <v>0</v>
      </c>
      <c r="AA1746" s="69" t="s">
        <v>989</v>
      </c>
      <c r="AB1746" s="69" t="s">
        <v>1144</v>
      </c>
      <c r="AC1746" s="69"/>
    </row>
    <row r="1747" spans="1:29" x14ac:dyDescent="0.25">
      <c r="A1747" s="71" t="s">
        <v>193</v>
      </c>
      <c r="B1747" s="71"/>
      <c r="C1747" s="71"/>
      <c r="D1747" s="71"/>
      <c r="E1747" s="71"/>
      <c r="F1747" s="71"/>
      <c r="G1747" s="71"/>
      <c r="H1747" s="71"/>
      <c r="I1747" s="71"/>
      <c r="J1747" s="72">
        <v>8515</v>
      </c>
      <c r="K1747" s="71"/>
      <c r="L1747" s="71"/>
      <c r="M1747" s="72">
        <v>8514.99</v>
      </c>
      <c r="N1747" s="72">
        <v>1.0000000000218279E-2</v>
      </c>
      <c r="O1747" s="71"/>
      <c r="P1747" s="71"/>
      <c r="Q1747" s="71"/>
      <c r="R1747" s="71"/>
      <c r="S1747" s="72">
        <v>8514.99</v>
      </c>
      <c r="T1747" s="72">
        <v>8514.99</v>
      </c>
      <c r="U1747" s="71"/>
      <c r="V1747" s="71"/>
      <c r="W1747" s="71"/>
      <c r="X1747" s="72">
        <v>0</v>
      </c>
      <c r="Y1747" s="72">
        <v>0</v>
      </c>
      <c r="Z1747" s="72">
        <v>8514.99</v>
      </c>
      <c r="AA1747" s="69"/>
      <c r="AB1747" s="69"/>
      <c r="AC1747" s="69"/>
    </row>
    <row r="1748" spans="1:29" ht="20" x14ac:dyDescent="0.25">
      <c r="A1748" s="68" t="s">
        <v>13608</v>
      </c>
      <c r="B1748" s="69" t="s">
        <v>13609</v>
      </c>
      <c r="C1748" s="69" t="s">
        <v>13610</v>
      </c>
      <c r="D1748" s="69" t="s">
        <v>13473</v>
      </c>
      <c r="E1748" s="69" t="s">
        <v>13612</v>
      </c>
      <c r="F1748" s="69" t="s">
        <v>10243</v>
      </c>
      <c r="G1748" s="69" t="s">
        <v>1327</v>
      </c>
      <c r="H1748" s="69" t="s">
        <v>1021</v>
      </c>
      <c r="I1748" s="69" t="s">
        <v>962</v>
      </c>
      <c r="J1748" s="70">
        <v>1100.79</v>
      </c>
      <c r="K1748" s="69" t="s">
        <v>3799</v>
      </c>
      <c r="L1748" s="69" t="s">
        <v>13611</v>
      </c>
      <c r="M1748" s="70">
        <v>1068.99</v>
      </c>
      <c r="N1748" s="69"/>
      <c r="O1748" s="69"/>
      <c r="P1748" s="69" t="s">
        <v>1263</v>
      </c>
      <c r="Q1748" s="69" t="s">
        <v>1452</v>
      </c>
      <c r="R1748" s="69"/>
      <c r="S1748" s="70">
        <v>1068.99</v>
      </c>
      <c r="T1748" s="70"/>
      <c r="U1748" s="69"/>
      <c r="V1748" s="69"/>
      <c r="W1748" s="69" t="s">
        <v>1616</v>
      </c>
      <c r="X1748" s="69"/>
      <c r="Y1748" s="70"/>
      <c r="Z1748" s="69">
        <v>0</v>
      </c>
      <c r="AA1748" s="69" t="s">
        <v>989</v>
      </c>
      <c r="AB1748" s="69" t="s">
        <v>1144</v>
      </c>
      <c r="AC1748" s="69"/>
    </row>
    <row r="1749" spans="1:29" x14ac:dyDescent="0.25">
      <c r="A1749" s="71" t="s">
        <v>193</v>
      </c>
      <c r="B1749" s="71"/>
      <c r="C1749" s="71"/>
      <c r="D1749" s="71"/>
      <c r="E1749" s="71"/>
      <c r="F1749" s="71"/>
      <c r="G1749" s="71"/>
      <c r="H1749" s="71"/>
      <c r="I1749" s="71"/>
      <c r="J1749" s="72">
        <v>1100.79</v>
      </c>
      <c r="K1749" s="71"/>
      <c r="L1749" s="71"/>
      <c r="M1749" s="72">
        <v>1068.99</v>
      </c>
      <c r="N1749" s="72">
        <v>31.799999999999955</v>
      </c>
      <c r="O1749" s="71"/>
      <c r="P1749" s="71"/>
      <c r="Q1749" s="71"/>
      <c r="R1749" s="71"/>
      <c r="S1749" s="72">
        <v>1068.99</v>
      </c>
      <c r="T1749" s="72">
        <v>0</v>
      </c>
      <c r="U1749" s="71"/>
      <c r="V1749" s="71"/>
      <c r="W1749" s="71"/>
      <c r="X1749" s="72">
        <v>1068.99</v>
      </c>
      <c r="Y1749" s="72">
        <v>0</v>
      </c>
      <c r="Z1749" s="72">
        <v>0</v>
      </c>
      <c r="AA1749" s="69"/>
      <c r="AB1749" s="69"/>
      <c r="AC1749" s="69"/>
    </row>
    <row r="1750" spans="1:29" ht="20" x14ac:dyDescent="0.25">
      <c r="A1750" s="68" t="s">
        <v>13613</v>
      </c>
      <c r="B1750" s="69" t="s">
        <v>13614</v>
      </c>
      <c r="C1750" s="69" t="s">
        <v>13615</v>
      </c>
      <c r="D1750" s="69" t="s">
        <v>13473</v>
      </c>
      <c r="E1750" s="69" t="s">
        <v>13617</v>
      </c>
      <c r="F1750" s="69" t="s">
        <v>10255</v>
      </c>
      <c r="G1750" s="69" t="s">
        <v>1323</v>
      </c>
      <c r="H1750" s="69" t="s">
        <v>1021</v>
      </c>
      <c r="I1750" s="69" t="s">
        <v>962</v>
      </c>
      <c r="J1750" s="70">
        <v>8635.9500000000007</v>
      </c>
      <c r="K1750" s="69" t="s">
        <v>3799</v>
      </c>
      <c r="L1750" s="69" t="s">
        <v>13616</v>
      </c>
      <c r="M1750" s="70">
        <v>8635.9500000000007</v>
      </c>
      <c r="N1750" s="69"/>
      <c r="O1750" s="69"/>
      <c r="P1750" s="69" t="s">
        <v>1156</v>
      </c>
      <c r="Q1750" s="69" t="s">
        <v>1071</v>
      </c>
      <c r="R1750" s="69"/>
      <c r="S1750" s="70">
        <v>8635.9500000000007</v>
      </c>
      <c r="T1750" s="70"/>
      <c r="U1750" s="69" t="s">
        <v>2620</v>
      </c>
      <c r="V1750" s="73">
        <v>63</v>
      </c>
      <c r="W1750" s="69" t="s">
        <v>2620</v>
      </c>
      <c r="X1750" s="69"/>
      <c r="Y1750" s="70"/>
      <c r="Z1750" s="69">
        <v>0</v>
      </c>
      <c r="AA1750" s="69" t="s">
        <v>989</v>
      </c>
      <c r="AB1750" s="69" t="s">
        <v>1144</v>
      </c>
      <c r="AC1750" s="69"/>
    </row>
    <row r="1751" spans="1:29" x14ac:dyDescent="0.25">
      <c r="A1751" s="71" t="s">
        <v>193</v>
      </c>
      <c r="B1751" s="71"/>
      <c r="C1751" s="71"/>
      <c r="D1751" s="71"/>
      <c r="E1751" s="71"/>
      <c r="F1751" s="71"/>
      <c r="G1751" s="71"/>
      <c r="H1751" s="71"/>
      <c r="I1751" s="71"/>
      <c r="J1751" s="72">
        <v>8635.9500000000007</v>
      </c>
      <c r="K1751" s="71"/>
      <c r="L1751" s="71"/>
      <c r="M1751" s="72">
        <v>8635.9500000000007</v>
      </c>
      <c r="N1751" s="72">
        <v>0</v>
      </c>
      <c r="O1751" s="71"/>
      <c r="P1751" s="71"/>
      <c r="Q1751" s="71"/>
      <c r="R1751" s="71"/>
      <c r="S1751" s="72">
        <v>8635.9500000000007</v>
      </c>
      <c r="T1751" s="72">
        <v>8635.9500000000007</v>
      </c>
      <c r="U1751" s="71"/>
      <c r="V1751" s="71"/>
      <c r="W1751" s="71"/>
      <c r="X1751" s="72">
        <v>0</v>
      </c>
      <c r="Y1751" s="72">
        <v>0</v>
      </c>
      <c r="Z1751" s="72">
        <v>8635.9500000000007</v>
      </c>
      <c r="AA1751" s="69"/>
      <c r="AB1751" s="69"/>
      <c r="AC1751" s="69"/>
    </row>
    <row r="1752" spans="1:29" ht="40" x14ac:dyDescent="0.25">
      <c r="A1752" s="68" t="s">
        <v>13618</v>
      </c>
      <c r="B1752" s="69" t="s">
        <v>10391</v>
      </c>
      <c r="C1752" s="69" t="s">
        <v>13619</v>
      </c>
      <c r="D1752" s="69" t="s">
        <v>3797</v>
      </c>
      <c r="E1752" s="69" t="s">
        <v>13621</v>
      </c>
      <c r="F1752" s="69" t="s">
        <v>10255</v>
      </c>
      <c r="G1752" s="69" t="s">
        <v>1332</v>
      </c>
      <c r="H1752" s="69" t="s">
        <v>6570</v>
      </c>
      <c r="I1752" s="69" t="s">
        <v>962</v>
      </c>
      <c r="J1752" s="70">
        <v>18100.82</v>
      </c>
      <c r="K1752" s="69" t="s">
        <v>3799</v>
      </c>
      <c r="L1752" s="69" t="s">
        <v>13620</v>
      </c>
      <c r="M1752" s="70">
        <v>18100.82</v>
      </c>
      <c r="N1752" s="69"/>
      <c r="O1752" s="69"/>
      <c r="P1752" s="69" t="s">
        <v>1510</v>
      </c>
      <c r="Q1752" s="69" t="s">
        <v>2574</v>
      </c>
      <c r="R1752" s="69"/>
      <c r="S1752" s="70">
        <v>18100.82</v>
      </c>
      <c r="T1752" s="70"/>
      <c r="U1752" s="69"/>
      <c r="V1752" s="69"/>
      <c r="W1752" s="69" t="s">
        <v>1182</v>
      </c>
      <c r="X1752" s="69"/>
      <c r="Y1752" s="70"/>
      <c r="Z1752" s="69">
        <v>0</v>
      </c>
      <c r="AA1752" s="69" t="s">
        <v>989</v>
      </c>
      <c r="AB1752" s="69" t="s">
        <v>1144</v>
      </c>
      <c r="AC1752" s="69"/>
    </row>
    <row r="1753" spans="1:29" x14ac:dyDescent="0.25">
      <c r="A1753" s="71" t="s">
        <v>193</v>
      </c>
      <c r="B1753" s="71"/>
      <c r="C1753" s="71"/>
      <c r="D1753" s="71"/>
      <c r="E1753" s="71"/>
      <c r="F1753" s="71"/>
      <c r="G1753" s="71"/>
      <c r="H1753" s="71"/>
      <c r="I1753" s="71"/>
      <c r="J1753" s="72">
        <v>18100.82</v>
      </c>
      <c r="K1753" s="71"/>
      <c r="L1753" s="71"/>
      <c r="M1753" s="72">
        <v>18100.82</v>
      </c>
      <c r="N1753" s="72">
        <v>0</v>
      </c>
      <c r="O1753" s="71"/>
      <c r="P1753" s="71"/>
      <c r="Q1753" s="71"/>
      <c r="R1753" s="71"/>
      <c r="S1753" s="72">
        <v>18100.82</v>
      </c>
      <c r="T1753" s="72">
        <v>0</v>
      </c>
      <c r="U1753" s="71"/>
      <c r="V1753" s="71"/>
      <c r="W1753" s="71"/>
      <c r="X1753" s="72">
        <v>18100.82</v>
      </c>
      <c r="Y1753" s="72">
        <v>0</v>
      </c>
      <c r="Z1753" s="72">
        <v>0</v>
      </c>
      <c r="AA1753" s="69"/>
      <c r="AB1753" s="69"/>
      <c r="AC1753" s="69"/>
    </row>
    <row r="1754" spans="1:29" ht="40" x14ac:dyDescent="0.25">
      <c r="A1754" s="68" t="s">
        <v>13622</v>
      </c>
      <c r="B1754" s="69" t="s">
        <v>12470</v>
      </c>
      <c r="C1754" s="69" t="s">
        <v>13623</v>
      </c>
      <c r="D1754" s="69" t="s">
        <v>3797</v>
      </c>
      <c r="E1754" s="69" t="s">
        <v>13625</v>
      </c>
      <c r="F1754" s="69" t="s">
        <v>10255</v>
      </c>
      <c r="G1754" s="69" t="s">
        <v>961</v>
      </c>
      <c r="H1754" s="69" t="s">
        <v>1502</v>
      </c>
      <c r="I1754" s="69" t="s">
        <v>962</v>
      </c>
      <c r="J1754" s="70">
        <v>16431.68</v>
      </c>
      <c r="K1754" s="69" t="s">
        <v>3799</v>
      </c>
      <c r="L1754" s="69" t="s">
        <v>13624</v>
      </c>
      <c r="M1754" s="70">
        <v>16431.68</v>
      </c>
      <c r="N1754" s="69"/>
      <c r="O1754" s="69"/>
      <c r="P1754" s="69" t="s">
        <v>1275</v>
      </c>
      <c r="Q1754" s="69" t="s">
        <v>1045</v>
      </c>
      <c r="R1754" s="69"/>
      <c r="S1754" s="70">
        <v>16431.68</v>
      </c>
      <c r="T1754" s="70"/>
      <c r="U1754" s="69"/>
      <c r="V1754" s="69"/>
      <c r="W1754" s="69" t="s">
        <v>1182</v>
      </c>
      <c r="X1754" s="69"/>
      <c r="Y1754" s="70"/>
      <c r="Z1754" s="69">
        <v>0</v>
      </c>
      <c r="AA1754" s="69" t="s">
        <v>989</v>
      </c>
      <c r="AB1754" s="69" t="s">
        <v>1144</v>
      </c>
      <c r="AC1754" s="69"/>
    </row>
    <row r="1755" spans="1:29" x14ac:dyDescent="0.25">
      <c r="A1755" s="71" t="s">
        <v>193</v>
      </c>
      <c r="B1755" s="71"/>
      <c r="C1755" s="71"/>
      <c r="D1755" s="71"/>
      <c r="E1755" s="71"/>
      <c r="F1755" s="71"/>
      <c r="G1755" s="71"/>
      <c r="H1755" s="71"/>
      <c r="I1755" s="71"/>
      <c r="J1755" s="72">
        <v>16431.68</v>
      </c>
      <c r="K1755" s="71"/>
      <c r="L1755" s="71"/>
      <c r="M1755" s="72">
        <v>16431.68</v>
      </c>
      <c r="N1755" s="72">
        <v>0</v>
      </c>
      <c r="O1755" s="71"/>
      <c r="P1755" s="71"/>
      <c r="Q1755" s="71"/>
      <c r="R1755" s="71"/>
      <c r="S1755" s="72">
        <v>16431.68</v>
      </c>
      <c r="T1755" s="72">
        <v>0</v>
      </c>
      <c r="U1755" s="71"/>
      <c r="V1755" s="71"/>
      <c r="W1755" s="71"/>
      <c r="X1755" s="72">
        <v>16431.68</v>
      </c>
      <c r="Y1755" s="72">
        <v>0</v>
      </c>
      <c r="Z1755" s="72">
        <v>0</v>
      </c>
      <c r="AA1755" s="69"/>
      <c r="AB1755" s="69"/>
      <c r="AC1755" s="69"/>
    </row>
    <row r="1756" spans="1:29" ht="20" x14ac:dyDescent="0.25">
      <c r="A1756" s="68" t="s">
        <v>13626</v>
      </c>
      <c r="B1756" s="69" t="s">
        <v>13627</v>
      </c>
      <c r="C1756" s="69" t="s">
        <v>13628</v>
      </c>
      <c r="D1756" s="69" t="s">
        <v>13473</v>
      </c>
      <c r="E1756" s="69" t="s">
        <v>13631</v>
      </c>
      <c r="F1756" s="69" t="s">
        <v>10255</v>
      </c>
      <c r="G1756" s="69" t="s">
        <v>1173</v>
      </c>
      <c r="H1756" s="69" t="s">
        <v>13629</v>
      </c>
      <c r="I1756" s="69" t="s">
        <v>962</v>
      </c>
      <c r="J1756" s="70">
        <v>6170.4</v>
      </c>
      <c r="K1756" s="69" t="s">
        <v>3799</v>
      </c>
      <c r="L1756" s="69" t="s">
        <v>13630</v>
      </c>
      <c r="M1756" s="70">
        <v>6170.4</v>
      </c>
      <c r="N1756" s="69"/>
      <c r="O1756" s="69"/>
      <c r="P1756" s="69" t="s">
        <v>1490</v>
      </c>
      <c r="Q1756" s="69" t="s">
        <v>1071</v>
      </c>
      <c r="R1756" s="69"/>
      <c r="S1756" s="70">
        <v>6170.4</v>
      </c>
      <c r="T1756" s="70"/>
      <c r="U1756" s="69" t="s">
        <v>2620</v>
      </c>
      <c r="V1756" s="73">
        <v>47</v>
      </c>
      <c r="W1756" s="69" t="s">
        <v>2620</v>
      </c>
      <c r="X1756" s="69"/>
      <c r="Y1756" s="70"/>
      <c r="Z1756" s="69">
        <v>0</v>
      </c>
      <c r="AA1756" s="69" t="s">
        <v>989</v>
      </c>
      <c r="AB1756" s="69" t="s">
        <v>1144</v>
      </c>
      <c r="AC1756" s="69"/>
    </row>
    <row r="1757" spans="1:29" x14ac:dyDescent="0.25">
      <c r="A1757" s="71" t="s">
        <v>193</v>
      </c>
      <c r="B1757" s="71"/>
      <c r="C1757" s="71"/>
      <c r="D1757" s="71"/>
      <c r="E1757" s="71"/>
      <c r="F1757" s="71"/>
      <c r="G1757" s="71"/>
      <c r="H1757" s="71"/>
      <c r="I1757" s="71"/>
      <c r="J1757" s="72">
        <v>6170.4</v>
      </c>
      <c r="K1757" s="71"/>
      <c r="L1757" s="71"/>
      <c r="M1757" s="72">
        <v>6170.4</v>
      </c>
      <c r="N1757" s="72">
        <v>0</v>
      </c>
      <c r="O1757" s="71"/>
      <c r="P1757" s="71"/>
      <c r="Q1757" s="71"/>
      <c r="R1757" s="71"/>
      <c r="S1757" s="72">
        <v>6170.4</v>
      </c>
      <c r="T1757" s="72">
        <v>6170.4</v>
      </c>
      <c r="U1757" s="71"/>
      <c r="V1757" s="71"/>
      <c r="W1757" s="71"/>
      <c r="X1757" s="72">
        <v>0</v>
      </c>
      <c r="Y1757" s="72">
        <v>0</v>
      </c>
      <c r="Z1757" s="72">
        <v>6170.4</v>
      </c>
      <c r="AA1757" s="69"/>
      <c r="AB1757" s="69"/>
      <c r="AC1757" s="69"/>
    </row>
    <row r="1758" spans="1:29" ht="40" x14ac:dyDescent="0.25">
      <c r="A1758" s="68" t="s">
        <v>13632</v>
      </c>
      <c r="B1758" s="69" t="s">
        <v>12470</v>
      </c>
      <c r="C1758" s="69" t="s">
        <v>13633</v>
      </c>
      <c r="D1758" s="69" t="s">
        <v>3874</v>
      </c>
      <c r="E1758" s="69" t="s">
        <v>13635</v>
      </c>
      <c r="F1758" s="69" t="s">
        <v>10255</v>
      </c>
      <c r="G1758" s="69" t="s">
        <v>970</v>
      </c>
      <c r="H1758" s="69" t="s">
        <v>1021</v>
      </c>
      <c r="I1758" s="69" t="s">
        <v>962</v>
      </c>
      <c r="J1758" s="70">
        <v>1087.48</v>
      </c>
      <c r="K1758" s="69" t="s">
        <v>3799</v>
      </c>
      <c r="L1758" s="69" t="s">
        <v>13634</v>
      </c>
      <c r="M1758" s="70">
        <v>1087.48</v>
      </c>
      <c r="N1758" s="69"/>
      <c r="O1758" s="69"/>
      <c r="P1758" s="69" t="s">
        <v>2743</v>
      </c>
      <c r="Q1758" s="69" t="s">
        <v>1564</v>
      </c>
      <c r="R1758" s="69"/>
      <c r="S1758" s="70">
        <v>1087.48</v>
      </c>
      <c r="T1758" s="70"/>
      <c r="U1758" s="69"/>
      <c r="V1758" s="69"/>
      <c r="W1758" s="69" t="s">
        <v>1182</v>
      </c>
      <c r="X1758" s="69"/>
      <c r="Y1758" s="70"/>
      <c r="Z1758" s="69">
        <v>0</v>
      </c>
      <c r="AA1758" s="69" t="s">
        <v>989</v>
      </c>
      <c r="AB1758" s="69" t="s">
        <v>1144</v>
      </c>
      <c r="AC1758" s="69"/>
    </row>
    <row r="1759" spans="1:29" x14ac:dyDescent="0.25">
      <c r="A1759" s="71" t="s">
        <v>193</v>
      </c>
      <c r="B1759" s="71"/>
      <c r="C1759" s="71"/>
      <c r="D1759" s="71"/>
      <c r="E1759" s="71"/>
      <c r="F1759" s="71"/>
      <c r="G1759" s="71"/>
      <c r="H1759" s="71"/>
      <c r="I1759" s="71"/>
      <c r="J1759" s="72">
        <v>1087.48</v>
      </c>
      <c r="K1759" s="71"/>
      <c r="L1759" s="71"/>
      <c r="M1759" s="72">
        <v>1087.48</v>
      </c>
      <c r="N1759" s="72">
        <v>0</v>
      </c>
      <c r="O1759" s="71"/>
      <c r="P1759" s="71"/>
      <c r="Q1759" s="71"/>
      <c r="R1759" s="71"/>
      <c r="S1759" s="72">
        <v>1087.48</v>
      </c>
      <c r="T1759" s="72">
        <v>0</v>
      </c>
      <c r="U1759" s="71"/>
      <c r="V1759" s="71"/>
      <c r="W1759" s="71"/>
      <c r="X1759" s="72">
        <v>1087.48</v>
      </c>
      <c r="Y1759" s="72">
        <v>0</v>
      </c>
      <c r="Z1759" s="72">
        <v>0</v>
      </c>
      <c r="AA1759" s="69"/>
      <c r="AB1759" s="69"/>
      <c r="AC1759" s="69"/>
    </row>
    <row r="1760" spans="1:29" ht="20" x14ac:dyDescent="0.25">
      <c r="A1760" s="68" t="s">
        <v>13636</v>
      </c>
      <c r="B1760" s="69" t="s">
        <v>13637</v>
      </c>
      <c r="C1760" s="69" t="s">
        <v>13638</v>
      </c>
      <c r="D1760" s="69" t="s">
        <v>13473</v>
      </c>
      <c r="E1760" s="69" t="s">
        <v>13640</v>
      </c>
      <c r="F1760" s="69" t="s">
        <v>10255</v>
      </c>
      <c r="G1760" s="69" t="s">
        <v>1645</v>
      </c>
      <c r="H1760" s="69" t="s">
        <v>1021</v>
      </c>
      <c r="I1760" s="69" t="s">
        <v>962</v>
      </c>
      <c r="J1760" s="70">
        <v>21492.46</v>
      </c>
      <c r="K1760" s="69" t="s">
        <v>3799</v>
      </c>
      <c r="L1760" s="69" t="s">
        <v>13639</v>
      </c>
      <c r="M1760" s="70">
        <v>21492.46</v>
      </c>
      <c r="N1760" s="69"/>
      <c r="O1760" s="69"/>
      <c r="P1760" s="69" t="s">
        <v>1156</v>
      </c>
      <c r="Q1760" s="69" t="s">
        <v>1071</v>
      </c>
      <c r="R1760" s="69"/>
      <c r="S1760" s="70">
        <v>21492.46</v>
      </c>
      <c r="T1760" s="70"/>
      <c r="U1760" s="69" t="s">
        <v>2620</v>
      </c>
      <c r="V1760" s="73">
        <v>63</v>
      </c>
      <c r="W1760" s="69" t="s">
        <v>2620</v>
      </c>
      <c r="X1760" s="69"/>
      <c r="Y1760" s="70"/>
      <c r="Z1760" s="69">
        <v>0</v>
      </c>
      <c r="AA1760" s="69" t="s">
        <v>989</v>
      </c>
      <c r="AB1760" s="69" t="s">
        <v>1144</v>
      </c>
      <c r="AC1760" s="69"/>
    </row>
    <row r="1761" spans="1:29" x14ac:dyDescent="0.25">
      <c r="A1761" s="71" t="s">
        <v>193</v>
      </c>
      <c r="B1761" s="71"/>
      <c r="C1761" s="71"/>
      <c r="D1761" s="71"/>
      <c r="E1761" s="71"/>
      <c r="F1761" s="71"/>
      <c r="G1761" s="71"/>
      <c r="H1761" s="71"/>
      <c r="I1761" s="71"/>
      <c r="J1761" s="72">
        <v>21492.46</v>
      </c>
      <c r="K1761" s="71"/>
      <c r="L1761" s="71"/>
      <c r="M1761" s="72">
        <v>21492.46</v>
      </c>
      <c r="N1761" s="72">
        <v>0</v>
      </c>
      <c r="O1761" s="71"/>
      <c r="P1761" s="71"/>
      <c r="Q1761" s="71"/>
      <c r="R1761" s="71"/>
      <c r="S1761" s="72">
        <v>21492.46</v>
      </c>
      <c r="T1761" s="72">
        <v>21492.46</v>
      </c>
      <c r="U1761" s="71"/>
      <c r="V1761" s="71"/>
      <c r="W1761" s="71"/>
      <c r="X1761" s="72">
        <v>0</v>
      </c>
      <c r="Y1761" s="72">
        <v>0</v>
      </c>
      <c r="Z1761" s="72">
        <v>21492.46</v>
      </c>
      <c r="AA1761" s="69"/>
      <c r="AB1761" s="69"/>
      <c r="AC1761" s="69"/>
    </row>
    <row r="1762" spans="1:29" ht="20" x14ac:dyDescent="0.25">
      <c r="A1762" s="68" t="s">
        <v>13641</v>
      </c>
      <c r="B1762" s="69" t="s">
        <v>13642</v>
      </c>
      <c r="C1762" s="69" t="s">
        <v>13643</v>
      </c>
      <c r="D1762" s="69" t="s">
        <v>13473</v>
      </c>
      <c r="E1762" s="69" t="s">
        <v>13645</v>
      </c>
      <c r="F1762" s="69" t="s">
        <v>10255</v>
      </c>
      <c r="G1762" s="69" t="s">
        <v>1311</v>
      </c>
      <c r="H1762" s="69" t="s">
        <v>1021</v>
      </c>
      <c r="I1762" s="69" t="s">
        <v>962</v>
      </c>
      <c r="J1762" s="70">
        <v>3315.63</v>
      </c>
      <c r="K1762" s="69" t="s">
        <v>3799</v>
      </c>
      <c r="L1762" s="69" t="s">
        <v>13644</v>
      </c>
      <c r="M1762" s="70">
        <v>3315.63</v>
      </c>
      <c r="N1762" s="69"/>
      <c r="O1762" s="69"/>
      <c r="P1762" s="69" t="s">
        <v>1263</v>
      </c>
      <c r="Q1762" s="69" t="s">
        <v>1045</v>
      </c>
      <c r="R1762" s="69"/>
      <c r="S1762" s="70">
        <v>3315.63</v>
      </c>
      <c r="T1762" s="70"/>
      <c r="U1762" s="69" t="s">
        <v>1556</v>
      </c>
      <c r="V1762" s="73">
        <v>59</v>
      </c>
      <c r="W1762" s="69" t="s">
        <v>1556</v>
      </c>
      <c r="X1762" s="69"/>
      <c r="Y1762" s="70"/>
      <c r="Z1762" s="69">
        <v>0</v>
      </c>
      <c r="AA1762" s="69" t="s">
        <v>989</v>
      </c>
      <c r="AB1762" s="69" t="s">
        <v>1144</v>
      </c>
      <c r="AC1762" s="69"/>
    </row>
    <row r="1763" spans="1:29" x14ac:dyDescent="0.25">
      <c r="A1763" s="71" t="s">
        <v>193</v>
      </c>
      <c r="B1763" s="71"/>
      <c r="C1763" s="71"/>
      <c r="D1763" s="71"/>
      <c r="E1763" s="71"/>
      <c r="F1763" s="71"/>
      <c r="G1763" s="71"/>
      <c r="H1763" s="71"/>
      <c r="I1763" s="71"/>
      <c r="J1763" s="72">
        <v>3315.63</v>
      </c>
      <c r="K1763" s="71"/>
      <c r="L1763" s="71"/>
      <c r="M1763" s="72">
        <v>3315.63</v>
      </c>
      <c r="N1763" s="72">
        <v>0</v>
      </c>
      <c r="O1763" s="71"/>
      <c r="P1763" s="71"/>
      <c r="Q1763" s="71"/>
      <c r="R1763" s="71"/>
      <c r="S1763" s="72">
        <v>3315.63</v>
      </c>
      <c r="T1763" s="72">
        <v>3315.63</v>
      </c>
      <c r="U1763" s="71"/>
      <c r="V1763" s="71"/>
      <c r="W1763" s="71"/>
      <c r="X1763" s="72">
        <v>0</v>
      </c>
      <c r="Y1763" s="72">
        <v>0</v>
      </c>
      <c r="Z1763" s="72">
        <v>3315.63</v>
      </c>
      <c r="AA1763" s="69"/>
      <c r="AB1763" s="69"/>
      <c r="AC1763" s="69"/>
    </row>
    <row r="1764" spans="1:29" ht="40" x14ac:dyDescent="0.25">
      <c r="A1764" s="68" t="s">
        <v>13646</v>
      </c>
      <c r="B1764" s="69" t="s">
        <v>10391</v>
      </c>
      <c r="C1764" s="69" t="s">
        <v>13647</v>
      </c>
      <c r="D1764" s="69" t="s">
        <v>3874</v>
      </c>
      <c r="E1764" s="69" t="s">
        <v>13649</v>
      </c>
      <c r="F1764" s="69" t="s">
        <v>10255</v>
      </c>
      <c r="G1764" s="69" t="s">
        <v>1312</v>
      </c>
      <c r="H1764" s="69" t="s">
        <v>1021</v>
      </c>
      <c r="I1764" s="69" t="s">
        <v>962</v>
      </c>
      <c r="J1764" s="70">
        <v>25167.38</v>
      </c>
      <c r="K1764" s="69" t="s">
        <v>3799</v>
      </c>
      <c r="L1764" s="69" t="s">
        <v>13648</v>
      </c>
      <c r="M1764" s="70">
        <v>25167.38</v>
      </c>
      <c r="N1764" s="69"/>
      <c r="O1764" s="69"/>
      <c r="P1764" s="69" t="s">
        <v>993</v>
      </c>
      <c r="Q1764" s="69" t="s">
        <v>1064</v>
      </c>
      <c r="R1764" s="69"/>
      <c r="S1764" s="70">
        <v>25167.38</v>
      </c>
      <c r="T1764" s="70"/>
      <c r="U1764" s="69" t="s">
        <v>1207</v>
      </c>
      <c r="V1764" s="73">
        <v>44</v>
      </c>
      <c r="W1764" s="69" t="s">
        <v>1207</v>
      </c>
      <c r="X1764" s="69"/>
      <c r="Y1764" s="70"/>
      <c r="Z1764" s="69">
        <v>0</v>
      </c>
      <c r="AA1764" s="69" t="s">
        <v>989</v>
      </c>
      <c r="AB1764" s="69" t="s">
        <v>1144</v>
      </c>
      <c r="AC1764" s="69"/>
    </row>
    <row r="1765" spans="1:29" x14ac:dyDescent="0.25">
      <c r="A1765" s="71" t="s">
        <v>193</v>
      </c>
      <c r="B1765" s="71"/>
      <c r="C1765" s="71"/>
      <c r="D1765" s="71"/>
      <c r="E1765" s="71"/>
      <c r="F1765" s="71"/>
      <c r="G1765" s="71"/>
      <c r="H1765" s="71"/>
      <c r="I1765" s="71"/>
      <c r="J1765" s="72">
        <v>25167.38</v>
      </c>
      <c r="K1765" s="71"/>
      <c r="L1765" s="71"/>
      <c r="M1765" s="72">
        <v>25167.38</v>
      </c>
      <c r="N1765" s="72">
        <v>0</v>
      </c>
      <c r="O1765" s="71"/>
      <c r="P1765" s="71"/>
      <c r="Q1765" s="71"/>
      <c r="R1765" s="71"/>
      <c r="S1765" s="72">
        <v>25167.38</v>
      </c>
      <c r="T1765" s="72">
        <v>25167.38</v>
      </c>
      <c r="U1765" s="71"/>
      <c r="V1765" s="71"/>
      <c r="W1765" s="71"/>
      <c r="X1765" s="72">
        <v>0</v>
      </c>
      <c r="Y1765" s="72">
        <v>0</v>
      </c>
      <c r="Z1765" s="72">
        <v>25167.38</v>
      </c>
      <c r="AA1765" s="69"/>
      <c r="AB1765" s="69"/>
      <c r="AC1765" s="69"/>
    </row>
    <row r="1766" spans="1:29" ht="30" x14ac:dyDescent="0.25">
      <c r="A1766" s="68" t="s">
        <v>13650</v>
      </c>
      <c r="B1766" s="69" t="s">
        <v>13651</v>
      </c>
      <c r="C1766" s="69" t="s">
        <v>13652</v>
      </c>
      <c r="D1766" s="69" t="s">
        <v>4972</v>
      </c>
      <c r="E1766" s="69"/>
      <c r="F1766" s="69" t="s">
        <v>10255</v>
      </c>
      <c r="G1766" s="69" t="s">
        <v>1312</v>
      </c>
      <c r="H1766" s="69" t="s">
        <v>1021</v>
      </c>
      <c r="I1766" s="69"/>
      <c r="J1766" s="70">
        <v>1226.18</v>
      </c>
      <c r="K1766" s="69" t="s">
        <v>3799</v>
      </c>
      <c r="L1766" s="69"/>
      <c r="M1766" s="69"/>
      <c r="N1766" s="69"/>
      <c r="O1766" s="69"/>
      <c r="P1766" s="69"/>
      <c r="Q1766" s="69"/>
      <c r="R1766" s="69"/>
      <c r="S1766" s="69"/>
      <c r="T1766" s="69"/>
      <c r="U1766" s="69"/>
      <c r="V1766" s="69"/>
      <c r="W1766" s="69"/>
      <c r="X1766" s="69"/>
      <c r="Y1766" s="69"/>
      <c r="Z1766" s="69"/>
      <c r="AA1766" s="69" t="s">
        <v>989</v>
      </c>
      <c r="AB1766" s="69"/>
      <c r="AC1766" s="69"/>
    </row>
    <row r="1767" spans="1:29" x14ac:dyDescent="0.25">
      <c r="A1767" s="71" t="s">
        <v>193</v>
      </c>
      <c r="B1767" s="71"/>
      <c r="C1767" s="71"/>
      <c r="D1767" s="71"/>
      <c r="E1767" s="71"/>
      <c r="F1767" s="71"/>
      <c r="G1767" s="71"/>
      <c r="H1767" s="71"/>
      <c r="I1767" s="71"/>
      <c r="J1767" s="72">
        <v>1226.18</v>
      </c>
      <c r="K1767" s="71"/>
      <c r="L1767" s="71"/>
      <c r="M1767" s="72">
        <v>0</v>
      </c>
      <c r="N1767" s="72">
        <v>1226.18</v>
      </c>
      <c r="O1767" s="71"/>
      <c r="P1767" s="71"/>
      <c r="Q1767" s="71"/>
      <c r="R1767" s="71"/>
      <c r="S1767" s="72">
        <v>0</v>
      </c>
      <c r="T1767" s="72">
        <v>0</v>
      </c>
      <c r="U1767" s="71"/>
      <c r="V1767" s="71"/>
      <c r="W1767" s="71"/>
      <c r="X1767" s="72">
        <v>0</v>
      </c>
      <c r="Y1767" s="72">
        <v>0</v>
      </c>
      <c r="Z1767" s="72">
        <v>0</v>
      </c>
      <c r="AA1767" s="69"/>
      <c r="AB1767" s="69"/>
      <c r="AC1767" s="69"/>
    </row>
    <row r="1768" spans="1:29" ht="40" x14ac:dyDescent="0.25">
      <c r="A1768" s="68" t="s">
        <v>13653</v>
      </c>
      <c r="B1768" s="69" t="s">
        <v>13654</v>
      </c>
      <c r="C1768" s="69" t="s">
        <v>13655</v>
      </c>
      <c r="D1768" s="69" t="s">
        <v>3797</v>
      </c>
      <c r="E1768" s="69" t="s">
        <v>13657</v>
      </c>
      <c r="F1768" s="69" t="s">
        <v>10255</v>
      </c>
      <c r="G1768" s="69" t="s">
        <v>1002</v>
      </c>
      <c r="H1768" s="69" t="s">
        <v>1021</v>
      </c>
      <c r="I1768" s="69" t="s">
        <v>962</v>
      </c>
      <c r="J1768" s="70">
        <v>24355.05</v>
      </c>
      <c r="K1768" s="69" t="s">
        <v>3799</v>
      </c>
      <c r="L1768" s="69" t="s">
        <v>13656</v>
      </c>
      <c r="M1768" s="70">
        <v>24355.05</v>
      </c>
      <c r="N1768" s="69"/>
      <c r="O1768" s="69"/>
      <c r="P1768" s="69" t="s">
        <v>1005</v>
      </c>
      <c r="Q1768" s="69" t="s">
        <v>1991</v>
      </c>
      <c r="R1768" s="69"/>
      <c r="S1768" s="70">
        <v>24355.05</v>
      </c>
      <c r="T1768" s="70"/>
      <c r="U1768" s="69" t="s">
        <v>1207</v>
      </c>
      <c r="V1768" s="73">
        <v>40</v>
      </c>
      <c r="W1768" s="69" t="s">
        <v>1207</v>
      </c>
      <c r="X1768" s="69"/>
      <c r="Y1768" s="70"/>
      <c r="Z1768" s="69">
        <v>0</v>
      </c>
      <c r="AA1768" s="69" t="s">
        <v>989</v>
      </c>
      <c r="AB1768" s="69" t="s">
        <v>1144</v>
      </c>
      <c r="AC1768" s="69"/>
    </row>
    <row r="1769" spans="1:29" x14ac:dyDescent="0.25">
      <c r="A1769" s="71" t="s">
        <v>193</v>
      </c>
      <c r="B1769" s="71"/>
      <c r="C1769" s="71"/>
      <c r="D1769" s="71"/>
      <c r="E1769" s="71"/>
      <c r="F1769" s="71"/>
      <c r="G1769" s="71"/>
      <c r="H1769" s="71"/>
      <c r="I1769" s="71"/>
      <c r="J1769" s="72">
        <v>24355.05</v>
      </c>
      <c r="K1769" s="71"/>
      <c r="L1769" s="71"/>
      <c r="M1769" s="72">
        <v>24355.05</v>
      </c>
      <c r="N1769" s="72">
        <v>0</v>
      </c>
      <c r="O1769" s="71"/>
      <c r="P1769" s="71"/>
      <c r="Q1769" s="71"/>
      <c r="R1769" s="71"/>
      <c r="S1769" s="72">
        <v>24355.05</v>
      </c>
      <c r="T1769" s="72">
        <v>24355.05</v>
      </c>
      <c r="U1769" s="71"/>
      <c r="V1769" s="71"/>
      <c r="W1769" s="71"/>
      <c r="X1769" s="72">
        <v>0</v>
      </c>
      <c r="Y1769" s="72">
        <v>0</v>
      </c>
      <c r="Z1769" s="72">
        <v>24355.05</v>
      </c>
      <c r="AA1769" s="69"/>
      <c r="AB1769" s="69"/>
      <c r="AC1769" s="69"/>
    </row>
    <row r="1770" spans="1:29" ht="40" x14ac:dyDescent="0.25">
      <c r="A1770" s="68" t="s">
        <v>13658</v>
      </c>
      <c r="B1770" s="69" t="s">
        <v>13659</v>
      </c>
      <c r="C1770" s="69" t="s">
        <v>13660</v>
      </c>
      <c r="D1770" s="69" t="s">
        <v>13473</v>
      </c>
      <c r="E1770" s="69" t="s">
        <v>13662</v>
      </c>
      <c r="F1770" s="69" t="s">
        <v>10255</v>
      </c>
      <c r="G1770" s="69" t="s">
        <v>1199</v>
      </c>
      <c r="H1770" s="69" t="s">
        <v>1021</v>
      </c>
      <c r="I1770" s="69" t="s">
        <v>962</v>
      </c>
      <c r="J1770" s="70">
        <v>2105.06</v>
      </c>
      <c r="K1770" s="69" t="s">
        <v>3799</v>
      </c>
      <c r="L1770" s="69" t="s">
        <v>13661</v>
      </c>
      <c r="M1770" s="70">
        <v>2105.06</v>
      </c>
      <c r="N1770" s="69"/>
      <c r="O1770" s="69"/>
      <c r="P1770" s="69" t="s">
        <v>2743</v>
      </c>
      <c r="Q1770" s="69" t="s">
        <v>1064</v>
      </c>
      <c r="R1770" s="69"/>
      <c r="S1770" s="70">
        <v>2105.06</v>
      </c>
      <c r="T1770" s="70"/>
      <c r="U1770" s="69" t="s">
        <v>1064</v>
      </c>
      <c r="V1770" s="73">
        <v>50</v>
      </c>
      <c r="W1770" s="69" t="s">
        <v>1064</v>
      </c>
      <c r="X1770" s="69"/>
      <c r="Y1770" s="70"/>
      <c r="Z1770" s="69">
        <v>0</v>
      </c>
      <c r="AA1770" s="69" t="s">
        <v>989</v>
      </c>
      <c r="AB1770" s="69" t="s">
        <v>1144</v>
      </c>
      <c r="AC1770" s="69"/>
    </row>
    <row r="1771" spans="1:29" x14ac:dyDescent="0.25">
      <c r="A1771" s="71" t="s">
        <v>193</v>
      </c>
      <c r="B1771" s="71"/>
      <c r="C1771" s="71"/>
      <c r="D1771" s="71"/>
      <c r="E1771" s="71"/>
      <c r="F1771" s="71"/>
      <c r="G1771" s="71"/>
      <c r="H1771" s="71"/>
      <c r="I1771" s="71"/>
      <c r="J1771" s="72">
        <v>2105.06</v>
      </c>
      <c r="K1771" s="71"/>
      <c r="L1771" s="71"/>
      <c r="M1771" s="72">
        <v>2105.06</v>
      </c>
      <c r="N1771" s="72">
        <v>0</v>
      </c>
      <c r="O1771" s="71"/>
      <c r="P1771" s="71"/>
      <c r="Q1771" s="71"/>
      <c r="R1771" s="71"/>
      <c r="S1771" s="72">
        <v>2105.06</v>
      </c>
      <c r="T1771" s="72">
        <v>2105.06</v>
      </c>
      <c r="U1771" s="71"/>
      <c r="V1771" s="71"/>
      <c r="W1771" s="71"/>
      <c r="X1771" s="72">
        <v>0</v>
      </c>
      <c r="Y1771" s="72">
        <v>0</v>
      </c>
      <c r="Z1771" s="72">
        <v>2105.06</v>
      </c>
      <c r="AA1771" s="69"/>
      <c r="AB1771" s="69"/>
      <c r="AC1771" s="69"/>
    </row>
    <row r="1772" spans="1:29" ht="40" x14ac:dyDescent="0.25">
      <c r="A1772" s="68" t="s">
        <v>13663</v>
      </c>
      <c r="B1772" s="69" t="s">
        <v>12470</v>
      </c>
      <c r="C1772" s="69" t="s">
        <v>13664</v>
      </c>
      <c r="D1772" s="69" t="s">
        <v>3797</v>
      </c>
      <c r="E1772" s="69" t="s">
        <v>13666</v>
      </c>
      <c r="F1772" s="69" t="s">
        <v>10255</v>
      </c>
      <c r="G1772" s="69" t="s">
        <v>1367</v>
      </c>
      <c r="H1772" s="69" t="s">
        <v>1886</v>
      </c>
      <c r="I1772" s="69" t="s">
        <v>962</v>
      </c>
      <c r="J1772" s="70">
        <v>1176.25</v>
      </c>
      <c r="K1772" s="69" t="s">
        <v>3799</v>
      </c>
      <c r="L1772" s="69" t="s">
        <v>13665</v>
      </c>
      <c r="M1772" s="70">
        <v>1176.25</v>
      </c>
      <c r="N1772" s="69"/>
      <c r="O1772" s="69"/>
      <c r="P1772" s="69" t="s">
        <v>1005</v>
      </c>
      <c r="Q1772" s="69" t="s">
        <v>2020</v>
      </c>
      <c r="R1772" s="69"/>
      <c r="S1772" s="70">
        <v>1176.25</v>
      </c>
      <c r="T1772" s="70"/>
      <c r="U1772" s="69" t="s">
        <v>1207</v>
      </c>
      <c r="V1772" s="73">
        <v>40</v>
      </c>
      <c r="W1772" s="69" t="s">
        <v>1207</v>
      </c>
      <c r="X1772" s="69"/>
      <c r="Y1772" s="70"/>
      <c r="Z1772" s="69">
        <v>0</v>
      </c>
      <c r="AA1772" s="69" t="s">
        <v>989</v>
      </c>
      <c r="AB1772" s="69" t="s">
        <v>1144</v>
      </c>
      <c r="AC1772" s="69"/>
    </row>
    <row r="1773" spans="1:29" x14ac:dyDescent="0.25">
      <c r="A1773" s="71" t="s">
        <v>193</v>
      </c>
      <c r="B1773" s="71"/>
      <c r="C1773" s="71"/>
      <c r="D1773" s="71"/>
      <c r="E1773" s="71"/>
      <c r="F1773" s="71"/>
      <c r="G1773" s="71"/>
      <c r="H1773" s="71"/>
      <c r="I1773" s="71"/>
      <c r="J1773" s="72">
        <v>1176.25</v>
      </c>
      <c r="K1773" s="71"/>
      <c r="L1773" s="71"/>
      <c r="M1773" s="72">
        <v>1176.25</v>
      </c>
      <c r="N1773" s="72">
        <v>0</v>
      </c>
      <c r="O1773" s="71"/>
      <c r="P1773" s="71"/>
      <c r="Q1773" s="71"/>
      <c r="R1773" s="71"/>
      <c r="S1773" s="72">
        <v>1176.25</v>
      </c>
      <c r="T1773" s="72">
        <v>1176.25</v>
      </c>
      <c r="U1773" s="71"/>
      <c r="V1773" s="71"/>
      <c r="W1773" s="71"/>
      <c r="X1773" s="72">
        <v>0</v>
      </c>
      <c r="Y1773" s="72">
        <v>0</v>
      </c>
      <c r="Z1773" s="72">
        <v>1176.25</v>
      </c>
      <c r="AA1773" s="69"/>
      <c r="AB1773" s="69"/>
      <c r="AC1773" s="69"/>
    </row>
    <row r="1774" spans="1:29" ht="40" x14ac:dyDescent="0.25">
      <c r="A1774" s="68" t="s">
        <v>13667</v>
      </c>
      <c r="B1774" s="69" t="s">
        <v>13668</v>
      </c>
      <c r="C1774" s="69" t="s">
        <v>13669</v>
      </c>
      <c r="D1774" s="69" t="s">
        <v>3797</v>
      </c>
      <c r="E1774" s="69" t="s">
        <v>13671</v>
      </c>
      <c r="F1774" s="69" t="s">
        <v>10255</v>
      </c>
      <c r="G1774" s="69" t="s">
        <v>1268</v>
      </c>
      <c r="H1774" s="69" t="s">
        <v>1886</v>
      </c>
      <c r="I1774" s="69" t="s">
        <v>962</v>
      </c>
      <c r="J1774" s="70">
        <v>6090.71</v>
      </c>
      <c r="K1774" s="69" t="s">
        <v>3799</v>
      </c>
      <c r="L1774" s="69" t="s">
        <v>13670</v>
      </c>
      <c r="M1774" s="70">
        <v>6090.71</v>
      </c>
      <c r="N1774" s="69"/>
      <c r="O1774" s="69"/>
      <c r="P1774" s="69" t="s">
        <v>1032</v>
      </c>
      <c r="Q1774" s="69" t="s">
        <v>1681</v>
      </c>
      <c r="R1774" s="69"/>
      <c r="S1774" s="70">
        <v>6090.71</v>
      </c>
      <c r="T1774" s="70"/>
      <c r="U1774" s="69" t="s">
        <v>1207</v>
      </c>
      <c r="V1774" s="73">
        <v>12</v>
      </c>
      <c r="W1774" s="69" t="s">
        <v>1207</v>
      </c>
      <c r="X1774" s="69"/>
      <c r="Y1774" s="70"/>
      <c r="Z1774" s="69">
        <v>0</v>
      </c>
      <c r="AA1774" s="69" t="s">
        <v>989</v>
      </c>
      <c r="AB1774" s="69" t="s">
        <v>1144</v>
      </c>
      <c r="AC1774" s="69"/>
    </row>
    <row r="1775" spans="1:29" x14ac:dyDescent="0.25">
      <c r="A1775" s="71" t="s">
        <v>193</v>
      </c>
      <c r="B1775" s="71"/>
      <c r="C1775" s="71"/>
      <c r="D1775" s="71"/>
      <c r="E1775" s="71"/>
      <c r="F1775" s="71"/>
      <c r="G1775" s="71"/>
      <c r="H1775" s="71"/>
      <c r="I1775" s="71"/>
      <c r="J1775" s="72">
        <v>6090.71</v>
      </c>
      <c r="K1775" s="71"/>
      <c r="L1775" s="71"/>
      <c r="M1775" s="72">
        <v>6090.71</v>
      </c>
      <c r="N1775" s="72">
        <v>0</v>
      </c>
      <c r="O1775" s="71"/>
      <c r="P1775" s="71"/>
      <c r="Q1775" s="71"/>
      <c r="R1775" s="71"/>
      <c r="S1775" s="72">
        <v>6090.71</v>
      </c>
      <c r="T1775" s="72">
        <v>6090.71</v>
      </c>
      <c r="U1775" s="71"/>
      <c r="V1775" s="71"/>
      <c r="W1775" s="71"/>
      <c r="X1775" s="72">
        <v>0</v>
      </c>
      <c r="Y1775" s="72">
        <v>0</v>
      </c>
      <c r="Z1775" s="72">
        <v>6090.71</v>
      </c>
      <c r="AA1775" s="69"/>
      <c r="AB1775" s="69"/>
      <c r="AC1775" s="69"/>
    </row>
    <row r="1776" spans="1:29" ht="40" x14ac:dyDescent="0.25">
      <c r="A1776" s="68" t="s">
        <v>13672</v>
      </c>
      <c r="B1776" s="69" t="s">
        <v>12470</v>
      </c>
      <c r="C1776" s="69" t="s">
        <v>13673</v>
      </c>
      <c r="D1776" s="69" t="s">
        <v>3797</v>
      </c>
      <c r="E1776" s="69" t="s">
        <v>13675</v>
      </c>
      <c r="F1776" s="69" t="s">
        <v>10255</v>
      </c>
      <c r="G1776" s="69" t="s">
        <v>1263</v>
      </c>
      <c r="H1776" s="69" t="s">
        <v>1021</v>
      </c>
      <c r="I1776" s="69" t="s">
        <v>962</v>
      </c>
      <c r="J1776" s="70">
        <v>27531.43</v>
      </c>
      <c r="K1776" s="69" t="s">
        <v>3799</v>
      </c>
      <c r="L1776" s="69" t="s">
        <v>13674</v>
      </c>
      <c r="M1776" s="70">
        <v>27531.43</v>
      </c>
      <c r="N1776" s="69"/>
      <c r="O1776" s="69"/>
      <c r="P1776" s="69" t="s">
        <v>2017</v>
      </c>
      <c r="Q1776" s="69" t="s">
        <v>2028</v>
      </c>
      <c r="R1776" s="69"/>
      <c r="S1776" s="70">
        <v>27531.43</v>
      </c>
      <c r="T1776" s="70"/>
      <c r="U1776" s="69"/>
      <c r="V1776" s="69"/>
      <c r="W1776" s="69" t="s">
        <v>2028</v>
      </c>
      <c r="X1776" s="69"/>
      <c r="Y1776" s="70"/>
      <c r="Z1776" s="69">
        <v>0</v>
      </c>
      <c r="AA1776" s="69" t="s">
        <v>989</v>
      </c>
      <c r="AB1776" s="69" t="s">
        <v>1144</v>
      </c>
      <c r="AC1776" s="69"/>
    </row>
    <row r="1777" spans="1:29" x14ac:dyDescent="0.25">
      <c r="A1777" s="71" t="s">
        <v>193</v>
      </c>
      <c r="B1777" s="71"/>
      <c r="C1777" s="71"/>
      <c r="D1777" s="71"/>
      <c r="E1777" s="71"/>
      <c r="F1777" s="71"/>
      <c r="G1777" s="71"/>
      <c r="H1777" s="71"/>
      <c r="I1777" s="71"/>
      <c r="J1777" s="72">
        <v>27531.43</v>
      </c>
      <c r="K1777" s="71"/>
      <c r="L1777" s="71"/>
      <c r="M1777" s="72">
        <v>27531.43</v>
      </c>
      <c r="N1777" s="72">
        <v>0</v>
      </c>
      <c r="O1777" s="71"/>
      <c r="P1777" s="71"/>
      <c r="Q1777" s="71"/>
      <c r="R1777" s="71"/>
      <c r="S1777" s="72">
        <v>27531.43</v>
      </c>
      <c r="T1777" s="72">
        <v>0</v>
      </c>
      <c r="U1777" s="71"/>
      <c r="V1777" s="71"/>
      <c r="W1777" s="71"/>
      <c r="X1777" s="72">
        <v>27531.43</v>
      </c>
      <c r="Y1777" s="72">
        <v>0</v>
      </c>
      <c r="Z1777" s="72">
        <v>0</v>
      </c>
      <c r="AA1777" s="69"/>
      <c r="AB1777" s="69"/>
      <c r="AC1777" s="69"/>
    </row>
    <row r="1778" spans="1:29" ht="40" x14ac:dyDescent="0.25">
      <c r="A1778" s="68" t="s">
        <v>13676</v>
      </c>
      <c r="B1778" s="69" t="s">
        <v>10391</v>
      </c>
      <c r="C1778" s="69" t="s">
        <v>13677</v>
      </c>
      <c r="D1778" s="69" t="s">
        <v>3797</v>
      </c>
      <c r="E1778" s="69" t="s">
        <v>13679</v>
      </c>
      <c r="F1778" s="69" t="s">
        <v>10255</v>
      </c>
      <c r="G1778" s="69" t="s">
        <v>5938</v>
      </c>
      <c r="H1778" s="69" t="s">
        <v>1886</v>
      </c>
      <c r="I1778" s="69" t="s">
        <v>962</v>
      </c>
      <c r="J1778" s="70">
        <v>14699.73</v>
      </c>
      <c r="K1778" s="69" t="s">
        <v>3799</v>
      </c>
      <c r="L1778" s="69" t="s">
        <v>13678</v>
      </c>
      <c r="M1778" s="70">
        <v>14699.73</v>
      </c>
      <c r="N1778" s="69"/>
      <c r="O1778" s="69"/>
      <c r="P1778" s="69" t="s">
        <v>2017</v>
      </c>
      <c r="Q1778" s="69" t="s">
        <v>2028</v>
      </c>
      <c r="R1778" s="69"/>
      <c r="S1778" s="70">
        <v>14699.73</v>
      </c>
      <c r="T1778" s="70"/>
      <c r="U1778" s="69"/>
      <c r="V1778" s="69"/>
      <c r="W1778" s="69" t="s">
        <v>2028</v>
      </c>
      <c r="X1778" s="69"/>
      <c r="Y1778" s="70"/>
      <c r="Z1778" s="69">
        <v>0</v>
      </c>
      <c r="AA1778" s="69" t="s">
        <v>989</v>
      </c>
      <c r="AB1778" s="69" t="s">
        <v>1144</v>
      </c>
      <c r="AC1778" s="69"/>
    </row>
    <row r="1779" spans="1:29" x14ac:dyDescent="0.25">
      <c r="A1779" s="71" t="s">
        <v>193</v>
      </c>
      <c r="B1779" s="71"/>
      <c r="C1779" s="71"/>
      <c r="D1779" s="71"/>
      <c r="E1779" s="71"/>
      <c r="F1779" s="71"/>
      <c r="G1779" s="71"/>
      <c r="H1779" s="71"/>
      <c r="I1779" s="71"/>
      <c r="J1779" s="72">
        <v>14699.73</v>
      </c>
      <c r="K1779" s="71"/>
      <c r="L1779" s="71"/>
      <c r="M1779" s="72">
        <v>14699.73</v>
      </c>
      <c r="N1779" s="72">
        <v>0</v>
      </c>
      <c r="O1779" s="71"/>
      <c r="P1779" s="71"/>
      <c r="Q1779" s="71"/>
      <c r="R1779" s="71"/>
      <c r="S1779" s="72">
        <v>14699.73</v>
      </c>
      <c r="T1779" s="72">
        <v>0</v>
      </c>
      <c r="U1779" s="71"/>
      <c r="V1779" s="71"/>
      <c r="W1779" s="71"/>
      <c r="X1779" s="72">
        <v>14699.73</v>
      </c>
      <c r="Y1779" s="72">
        <v>0</v>
      </c>
      <c r="Z1779" s="72">
        <v>0</v>
      </c>
      <c r="AA1779" s="69"/>
      <c r="AB1779" s="69"/>
      <c r="AC1779" s="69"/>
    </row>
    <row r="1780" spans="1:29" ht="40" x14ac:dyDescent="0.25">
      <c r="A1780" s="68" t="s">
        <v>13680</v>
      </c>
      <c r="B1780" s="69" t="s">
        <v>13681</v>
      </c>
      <c r="C1780" s="69" t="s">
        <v>13683</v>
      </c>
      <c r="D1780" s="69" t="s">
        <v>13682</v>
      </c>
      <c r="E1780" s="69" t="s">
        <v>13685</v>
      </c>
      <c r="F1780" s="69" t="s">
        <v>10255</v>
      </c>
      <c r="G1780" s="69" t="s">
        <v>6466</v>
      </c>
      <c r="H1780" s="69" t="s">
        <v>1886</v>
      </c>
      <c r="I1780" s="69" t="s">
        <v>962</v>
      </c>
      <c r="J1780" s="70">
        <v>26124.66</v>
      </c>
      <c r="K1780" s="69" t="s">
        <v>3799</v>
      </c>
      <c r="L1780" s="69" t="s">
        <v>13684</v>
      </c>
      <c r="M1780" s="70">
        <v>26124.66</v>
      </c>
      <c r="N1780" s="69"/>
      <c r="O1780" s="69"/>
      <c r="P1780" s="69" t="s">
        <v>1045</v>
      </c>
      <c r="Q1780" s="69" t="s">
        <v>1694</v>
      </c>
      <c r="R1780" s="69"/>
      <c r="S1780" s="70">
        <v>26124.66</v>
      </c>
      <c r="T1780" s="70"/>
      <c r="U1780" s="69" t="s">
        <v>1694</v>
      </c>
      <c r="V1780" s="73">
        <v>109</v>
      </c>
      <c r="W1780" s="69" t="s">
        <v>1694</v>
      </c>
      <c r="X1780" s="69"/>
      <c r="Y1780" s="70"/>
      <c r="Z1780" s="69">
        <v>0</v>
      </c>
      <c r="AA1780" s="69" t="s">
        <v>989</v>
      </c>
      <c r="AB1780" s="69" t="s">
        <v>1144</v>
      </c>
      <c r="AC1780" s="69"/>
    </row>
    <row r="1781" spans="1:29" x14ac:dyDescent="0.25">
      <c r="A1781" s="71" t="s">
        <v>193</v>
      </c>
      <c r="B1781" s="71"/>
      <c r="C1781" s="71"/>
      <c r="D1781" s="71"/>
      <c r="E1781" s="71"/>
      <c r="F1781" s="71"/>
      <c r="G1781" s="71"/>
      <c r="H1781" s="71"/>
      <c r="I1781" s="71"/>
      <c r="J1781" s="72">
        <v>26124.66</v>
      </c>
      <c r="K1781" s="71"/>
      <c r="L1781" s="71"/>
      <c r="M1781" s="72">
        <v>26124.66</v>
      </c>
      <c r="N1781" s="72">
        <v>0</v>
      </c>
      <c r="O1781" s="71"/>
      <c r="P1781" s="71"/>
      <c r="Q1781" s="71"/>
      <c r="R1781" s="71"/>
      <c r="S1781" s="72">
        <v>26124.66</v>
      </c>
      <c r="T1781" s="72">
        <v>26124.66</v>
      </c>
      <c r="U1781" s="71"/>
      <c r="V1781" s="71"/>
      <c r="W1781" s="71"/>
      <c r="X1781" s="72">
        <v>0</v>
      </c>
      <c r="Y1781" s="72">
        <v>0</v>
      </c>
      <c r="Z1781" s="72">
        <v>26124.66</v>
      </c>
      <c r="AA1781" s="69"/>
      <c r="AB1781" s="69"/>
      <c r="AC1781" s="69"/>
    </row>
    <row r="1782" spans="1:29" ht="40" x14ac:dyDescent="0.25">
      <c r="A1782" s="68" t="s">
        <v>13686</v>
      </c>
      <c r="B1782" s="69" t="s">
        <v>12470</v>
      </c>
      <c r="C1782" s="69" t="s">
        <v>13687</v>
      </c>
      <c r="D1782" s="69" t="s">
        <v>3797</v>
      </c>
      <c r="E1782" s="69" t="s">
        <v>13689</v>
      </c>
      <c r="F1782" s="69" t="s">
        <v>10255</v>
      </c>
      <c r="G1782" s="69" t="s">
        <v>1030</v>
      </c>
      <c r="H1782" s="69" t="s">
        <v>1886</v>
      </c>
      <c r="I1782" s="69" t="s">
        <v>962</v>
      </c>
      <c r="J1782" s="70">
        <v>36107.54</v>
      </c>
      <c r="K1782" s="69" t="s">
        <v>3799</v>
      </c>
      <c r="L1782" s="69" t="s">
        <v>13688</v>
      </c>
      <c r="M1782" s="70">
        <v>36107.54</v>
      </c>
      <c r="N1782" s="69"/>
      <c r="O1782" s="69"/>
      <c r="P1782" s="69" t="s">
        <v>2017</v>
      </c>
      <c r="Q1782" s="69" t="s">
        <v>1075</v>
      </c>
      <c r="R1782" s="69"/>
      <c r="S1782" s="70">
        <v>36107.54</v>
      </c>
      <c r="T1782" s="70"/>
      <c r="U1782" s="69"/>
      <c r="V1782" s="69"/>
      <c r="W1782" s="69" t="s">
        <v>1038</v>
      </c>
      <c r="X1782" s="69"/>
      <c r="Y1782" s="70"/>
      <c r="Z1782" s="69">
        <v>0</v>
      </c>
      <c r="AA1782" s="69" t="s">
        <v>989</v>
      </c>
      <c r="AB1782" s="69" t="s">
        <v>1144</v>
      </c>
      <c r="AC1782" s="69"/>
    </row>
    <row r="1783" spans="1:29" x14ac:dyDescent="0.25">
      <c r="A1783" s="71" t="s">
        <v>193</v>
      </c>
      <c r="B1783" s="71"/>
      <c r="C1783" s="71"/>
      <c r="D1783" s="71"/>
      <c r="E1783" s="71"/>
      <c r="F1783" s="71"/>
      <c r="G1783" s="71"/>
      <c r="H1783" s="71"/>
      <c r="I1783" s="71"/>
      <c r="J1783" s="72">
        <v>36107.54</v>
      </c>
      <c r="K1783" s="71"/>
      <c r="L1783" s="71"/>
      <c r="M1783" s="72">
        <v>36107.54</v>
      </c>
      <c r="N1783" s="72">
        <v>0</v>
      </c>
      <c r="O1783" s="71"/>
      <c r="P1783" s="71"/>
      <c r="Q1783" s="71"/>
      <c r="R1783" s="71"/>
      <c r="S1783" s="72">
        <v>36107.54</v>
      </c>
      <c r="T1783" s="72">
        <v>0</v>
      </c>
      <c r="U1783" s="71"/>
      <c r="V1783" s="71"/>
      <c r="W1783" s="71"/>
      <c r="X1783" s="72">
        <v>36107.54</v>
      </c>
      <c r="Y1783" s="72">
        <v>0</v>
      </c>
      <c r="Z1783" s="72">
        <v>0</v>
      </c>
      <c r="AA1783" s="69"/>
      <c r="AB1783" s="69"/>
      <c r="AC1783" s="69"/>
    </row>
    <row r="1784" spans="1:29" ht="20" x14ac:dyDescent="0.25">
      <c r="A1784" s="68" t="s">
        <v>13690</v>
      </c>
      <c r="B1784" s="69" t="s">
        <v>13609</v>
      </c>
      <c r="C1784" s="69" t="s">
        <v>13691</v>
      </c>
      <c r="D1784" s="69" t="s">
        <v>13473</v>
      </c>
      <c r="E1784" s="69" t="s">
        <v>13693</v>
      </c>
      <c r="F1784" s="69" t="s">
        <v>10243</v>
      </c>
      <c r="G1784" s="69" t="s">
        <v>1447</v>
      </c>
      <c r="H1784" s="69" t="s">
        <v>6926</v>
      </c>
      <c r="I1784" s="69" t="s">
        <v>962</v>
      </c>
      <c r="J1784" s="70">
        <v>3595.01</v>
      </c>
      <c r="K1784" s="69" t="s">
        <v>3799</v>
      </c>
      <c r="L1784" s="69" t="s">
        <v>13692</v>
      </c>
      <c r="M1784" s="70">
        <v>3595.01</v>
      </c>
      <c r="N1784" s="69"/>
      <c r="O1784" s="69"/>
      <c r="P1784" s="69" t="s">
        <v>1991</v>
      </c>
      <c r="Q1784" s="69" t="s">
        <v>1069</v>
      </c>
      <c r="R1784" s="69"/>
      <c r="S1784" s="70">
        <v>3595.01</v>
      </c>
      <c r="T1784" s="70"/>
      <c r="U1784" s="69"/>
      <c r="V1784" s="69"/>
      <c r="W1784" s="69" t="s">
        <v>1069</v>
      </c>
      <c r="X1784" s="69"/>
      <c r="Y1784" s="70"/>
      <c r="Z1784" s="69">
        <v>0</v>
      </c>
      <c r="AA1784" s="69" t="s">
        <v>989</v>
      </c>
      <c r="AB1784" s="69" t="s">
        <v>1144</v>
      </c>
      <c r="AC1784" s="69"/>
    </row>
    <row r="1785" spans="1:29" x14ac:dyDescent="0.25">
      <c r="A1785" s="71" t="s">
        <v>193</v>
      </c>
      <c r="B1785" s="71"/>
      <c r="C1785" s="71"/>
      <c r="D1785" s="71"/>
      <c r="E1785" s="71"/>
      <c r="F1785" s="71"/>
      <c r="G1785" s="71"/>
      <c r="H1785" s="71"/>
      <c r="I1785" s="71"/>
      <c r="J1785" s="72">
        <v>3595.01</v>
      </c>
      <c r="K1785" s="71"/>
      <c r="L1785" s="71"/>
      <c r="M1785" s="72">
        <v>3595.01</v>
      </c>
      <c r="N1785" s="72">
        <v>0</v>
      </c>
      <c r="O1785" s="71"/>
      <c r="P1785" s="71"/>
      <c r="Q1785" s="71"/>
      <c r="R1785" s="71"/>
      <c r="S1785" s="72">
        <v>3595.01</v>
      </c>
      <c r="T1785" s="72">
        <v>0</v>
      </c>
      <c r="U1785" s="71"/>
      <c r="V1785" s="71"/>
      <c r="W1785" s="71"/>
      <c r="X1785" s="72">
        <v>3595.01</v>
      </c>
      <c r="Y1785" s="72">
        <v>0</v>
      </c>
      <c r="Z1785" s="72">
        <v>0</v>
      </c>
      <c r="AA1785" s="69"/>
      <c r="AB1785" s="69"/>
      <c r="AC1785" s="69"/>
    </row>
    <row r="1786" spans="1:29" ht="40" x14ac:dyDescent="0.25">
      <c r="A1786" s="68" t="s">
        <v>13694</v>
      </c>
      <c r="B1786" s="69" t="s">
        <v>13668</v>
      </c>
      <c r="C1786" s="69" t="s">
        <v>13695</v>
      </c>
      <c r="D1786" s="69" t="s">
        <v>3874</v>
      </c>
      <c r="E1786" s="69" t="s">
        <v>13697</v>
      </c>
      <c r="F1786" s="69" t="s">
        <v>10255</v>
      </c>
      <c r="G1786" s="69" t="s">
        <v>1275</v>
      </c>
      <c r="H1786" s="69" t="s">
        <v>1045</v>
      </c>
      <c r="I1786" s="69" t="s">
        <v>962</v>
      </c>
      <c r="J1786" s="70">
        <v>5438.27</v>
      </c>
      <c r="K1786" s="69" t="s">
        <v>3799</v>
      </c>
      <c r="L1786" s="69" t="s">
        <v>13696</v>
      </c>
      <c r="M1786" s="70">
        <v>5438.27</v>
      </c>
      <c r="N1786" s="69"/>
      <c r="O1786" s="69"/>
      <c r="P1786" s="69" t="s">
        <v>1021</v>
      </c>
      <c r="Q1786" s="69" t="s">
        <v>1048</v>
      </c>
      <c r="R1786" s="69"/>
      <c r="S1786" s="70">
        <v>5438.27</v>
      </c>
      <c r="T1786" s="70"/>
      <c r="U1786" s="69"/>
      <c r="V1786" s="69"/>
      <c r="W1786" s="69" t="s">
        <v>1684</v>
      </c>
      <c r="X1786" s="69"/>
      <c r="Y1786" s="70"/>
      <c r="Z1786" s="69">
        <v>0</v>
      </c>
      <c r="AA1786" s="69" t="s">
        <v>989</v>
      </c>
      <c r="AB1786" s="69" t="s">
        <v>1144</v>
      </c>
      <c r="AC1786" s="69"/>
    </row>
    <row r="1787" spans="1:29" x14ac:dyDescent="0.25">
      <c r="A1787" s="71" t="s">
        <v>193</v>
      </c>
      <c r="B1787" s="71"/>
      <c r="C1787" s="71"/>
      <c r="D1787" s="71"/>
      <c r="E1787" s="71"/>
      <c r="F1787" s="71"/>
      <c r="G1787" s="71"/>
      <c r="H1787" s="71"/>
      <c r="I1787" s="71"/>
      <c r="J1787" s="72">
        <v>5438.27</v>
      </c>
      <c r="K1787" s="71"/>
      <c r="L1787" s="71"/>
      <c r="M1787" s="72">
        <v>5438.27</v>
      </c>
      <c r="N1787" s="72">
        <v>0</v>
      </c>
      <c r="O1787" s="71"/>
      <c r="P1787" s="71"/>
      <c r="Q1787" s="71"/>
      <c r="R1787" s="71"/>
      <c r="S1787" s="72">
        <v>5438.27</v>
      </c>
      <c r="T1787" s="72">
        <v>0</v>
      </c>
      <c r="U1787" s="71"/>
      <c r="V1787" s="71"/>
      <c r="W1787" s="71"/>
      <c r="X1787" s="72">
        <v>5438.27</v>
      </c>
      <c r="Y1787" s="72">
        <v>0</v>
      </c>
      <c r="Z1787" s="72">
        <v>0</v>
      </c>
      <c r="AA1787" s="69"/>
      <c r="AB1787" s="69"/>
      <c r="AC1787" s="69"/>
    </row>
    <row r="1788" spans="1:29" ht="20" x14ac:dyDescent="0.25">
      <c r="A1788" s="68" t="s">
        <v>13698</v>
      </c>
      <c r="B1788" s="69" t="s">
        <v>13609</v>
      </c>
      <c r="C1788" s="69" t="s">
        <v>13699</v>
      </c>
      <c r="D1788" s="69" t="s">
        <v>13473</v>
      </c>
      <c r="E1788" s="69" t="s">
        <v>13701</v>
      </c>
      <c r="F1788" s="69" t="s">
        <v>10243</v>
      </c>
      <c r="G1788" s="69" t="s">
        <v>1596</v>
      </c>
      <c r="H1788" s="69" t="s">
        <v>7459</v>
      </c>
      <c r="I1788" s="69" t="s">
        <v>962</v>
      </c>
      <c r="J1788" s="70">
        <v>827.52</v>
      </c>
      <c r="K1788" s="69" t="s">
        <v>3799</v>
      </c>
      <c r="L1788" s="69" t="s">
        <v>13700</v>
      </c>
      <c r="M1788" s="70">
        <v>827.52</v>
      </c>
      <c r="N1788" s="69"/>
      <c r="O1788" s="69"/>
      <c r="P1788" s="69" t="s">
        <v>1484</v>
      </c>
      <c r="Q1788" s="69" t="s">
        <v>1698</v>
      </c>
      <c r="R1788" s="69"/>
      <c r="S1788" s="70">
        <v>827.52</v>
      </c>
      <c r="T1788" s="70"/>
      <c r="U1788" s="69"/>
      <c r="V1788" s="69"/>
      <c r="W1788" s="69" t="s">
        <v>2166</v>
      </c>
      <c r="X1788" s="69"/>
      <c r="Y1788" s="70"/>
      <c r="Z1788" s="69">
        <v>0</v>
      </c>
      <c r="AA1788" s="69" t="s">
        <v>989</v>
      </c>
      <c r="AB1788" s="69" t="s">
        <v>1144</v>
      </c>
      <c r="AC1788" s="69"/>
    </row>
    <row r="1789" spans="1:29" x14ac:dyDescent="0.25">
      <c r="A1789" s="71" t="s">
        <v>193</v>
      </c>
      <c r="B1789" s="71"/>
      <c r="C1789" s="71"/>
      <c r="D1789" s="71"/>
      <c r="E1789" s="71"/>
      <c r="F1789" s="71"/>
      <c r="G1789" s="71"/>
      <c r="H1789" s="71"/>
      <c r="I1789" s="71"/>
      <c r="J1789" s="72">
        <v>827.52</v>
      </c>
      <c r="K1789" s="71"/>
      <c r="L1789" s="71"/>
      <c r="M1789" s="72">
        <v>827.52</v>
      </c>
      <c r="N1789" s="72">
        <v>0</v>
      </c>
      <c r="O1789" s="71"/>
      <c r="P1789" s="71"/>
      <c r="Q1789" s="71"/>
      <c r="R1789" s="71"/>
      <c r="S1789" s="72">
        <v>827.52</v>
      </c>
      <c r="T1789" s="72">
        <v>0</v>
      </c>
      <c r="U1789" s="71"/>
      <c r="V1789" s="71"/>
      <c r="W1789" s="71"/>
      <c r="X1789" s="72">
        <v>827.52</v>
      </c>
      <c r="Y1789" s="72">
        <v>0</v>
      </c>
      <c r="Z1789" s="72">
        <v>0</v>
      </c>
      <c r="AA1789" s="69"/>
      <c r="AB1789" s="69"/>
      <c r="AC1789" s="69"/>
    </row>
    <row r="1790" spans="1:29" ht="30" x14ac:dyDescent="0.25">
      <c r="A1790" s="68" t="s">
        <v>13702</v>
      </c>
      <c r="B1790" s="69" t="s">
        <v>13703</v>
      </c>
      <c r="C1790" s="69" t="s">
        <v>13704</v>
      </c>
      <c r="D1790" s="69" t="s">
        <v>13473</v>
      </c>
      <c r="E1790" s="69" t="s">
        <v>13706</v>
      </c>
      <c r="F1790" s="69" t="s">
        <v>10255</v>
      </c>
      <c r="G1790" s="69" t="s">
        <v>2743</v>
      </c>
      <c r="H1790" s="69" t="s">
        <v>6926</v>
      </c>
      <c r="I1790" s="69" t="s">
        <v>962</v>
      </c>
      <c r="J1790" s="70">
        <v>1146.6099999999999</v>
      </c>
      <c r="K1790" s="69" t="s">
        <v>3799</v>
      </c>
      <c r="L1790" s="69" t="s">
        <v>13705</v>
      </c>
      <c r="M1790" s="70">
        <v>1146.6099999999999</v>
      </c>
      <c r="N1790" s="69"/>
      <c r="O1790" s="69"/>
      <c r="P1790" s="69" t="s">
        <v>1689</v>
      </c>
      <c r="Q1790" s="69" t="s">
        <v>1069</v>
      </c>
      <c r="R1790" s="69"/>
      <c r="S1790" s="70">
        <v>1146.6099999999999</v>
      </c>
      <c r="T1790" s="70"/>
      <c r="U1790" s="69"/>
      <c r="V1790" s="69"/>
      <c r="W1790" s="69" t="s">
        <v>1069</v>
      </c>
      <c r="X1790" s="69"/>
      <c r="Y1790" s="70"/>
      <c r="Z1790" s="69">
        <v>0</v>
      </c>
      <c r="AA1790" s="69" t="s">
        <v>989</v>
      </c>
      <c r="AB1790" s="69" t="s">
        <v>1144</v>
      </c>
      <c r="AC1790" s="69"/>
    </row>
    <row r="1791" spans="1:29" x14ac:dyDescent="0.25">
      <c r="A1791" s="71" t="s">
        <v>193</v>
      </c>
      <c r="B1791" s="71"/>
      <c r="C1791" s="71"/>
      <c r="D1791" s="71"/>
      <c r="E1791" s="71"/>
      <c r="F1791" s="71"/>
      <c r="G1791" s="71"/>
      <c r="H1791" s="71"/>
      <c r="I1791" s="71"/>
      <c r="J1791" s="72">
        <v>1146.6099999999999</v>
      </c>
      <c r="K1791" s="71"/>
      <c r="L1791" s="71"/>
      <c r="M1791" s="72">
        <v>1146.6099999999999</v>
      </c>
      <c r="N1791" s="72">
        <v>0</v>
      </c>
      <c r="O1791" s="71"/>
      <c r="P1791" s="71"/>
      <c r="Q1791" s="71"/>
      <c r="R1791" s="71"/>
      <c r="S1791" s="72">
        <v>1146.6099999999999</v>
      </c>
      <c r="T1791" s="72">
        <v>0</v>
      </c>
      <c r="U1791" s="71"/>
      <c r="V1791" s="71"/>
      <c r="W1791" s="71"/>
      <c r="X1791" s="72">
        <v>1146.6099999999999</v>
      </c>
      <c r="Y1791" s="72">
        <v>0</v>
      </c>
      <c r="Z1791" s="72">
        <v>0</v>
      </c>
      <c r="AA1791" s="69"/>
      <c r="AB1791" s="69"/>
      <c r="AC1791" s="69"/>
    </row>
    <row r="1792" spans="1:29" ht="30" x14ac:dyDescent="0.25">
      <c r="A1792" s="68" t="s">
        <v>13707</v>
      </c>
      <c r="B1792" s="69" t="s">
        <v>13708</v>
      </c>
      <c r="C1792" s="69" t="s">
        <v>13709</v>
      </c>
      <c r="D1792" s="69" t="s">
        <v>13473</v>
      </c>
      <c r="E1792" s="69" t="s">
        <v>13711</v>
      </c>
      <c r="F1792" s="69" t="s">
        <v>10255</v>
      </c>
      <c r="G1792" s="69" t="s">
        <v>2743</v>
      </c>
      <c r="H1792" s="69" t="s">
        <v>6926</v>
      </c>
      <c r="I1792" s="69" t="s">
        <v>962</v>
      </c>
      <c r="J1792" s="70">
        <v>15643.73</v>
      </c>
      <c r="K1792" s="69" t="s">
        <v>3799</v>
      </c>
      <c r="L1792" s="69" t="s">
        <v>13710</v>
      </c>
      <c r="M1792" s="70">
        <v>15643.73</v>
      </c>
      <c r="N1792" s="69"/>
      <c r="O1792" s="69"/>
      <c r="P1792" s="69" t="s">
        <v>1045</v>
      </c>
      <c r="Q1792" s="69" t="s">
        <v>1484</v>
      </c>
      <c r="R1792" s="69"/>
      <c r="S1792" s="70">
        <v>15643.73</v>
      </c>
      <c r="T1792" s="70"/>
      <c r="U1792" s="69" t="s">
        <v>1484</v>
      </c>
      <c r="V1792" s="73">
        <v>42</v>
      </c>
      <c r="W1792" s="69" t="s">
        <v>1484</v>
      </c>
      <c r="X1792" s="69"/>
      <c r="Y1792" s="70"/>
      <c r="Z1792" s="69">
        <v>0</v>
      </c>
      <c r="AA1792" s="69" t="s">
        <v>989</v>
      </c>
      <c r="AB1792" s="69" t="s">
        <v>1144</v>
      </c>
      <c r="AC1792" s="69"/>
    </row>
    <row r="1793" spans="1:29" x14ac:dyDescent="0.25">
      <c r="A1793" s="71" t="s">
        <v>193</v>
      </c>
      <c r="B1793" s="71"/>
      <c r="C1793" s="71"/>
      <c r="D1793" s="71"/>
      <c r="E1793" s="71"/>
      <c r="F1793" s="71"/>
      <c r="G1793" s="71"/>
      <c r="H1793" s="71"/>
      <c r="I1793" s="71"/>
      <c r="J1793" s="72">
        <v>15643.73</v>
      </c>
      <c r="K1793" s="71"/>
      <c r="L1793" s="71"/>
      <c r="M1793" s="72">
        <v>15643.73</v>
      </c>
      <c r="N1793" s="72">
        <v>0</v>
      </c>
      <c r="O1793" s="71"/>
      <c r="P1793" s="71"/>
      <c r="Q1793" s="71"/>
      <c r="R1793" s="71"/>
      <c r="S1793" s="72">
        <v>15643.73</v>
      </c>
      <c r="T1793" s="72">
        <v>15643.73</v>
      </c>
      <c r="U1793" s="71"/>
      <c r="V1793" s="71"/>
      <c r="W1793" s="71"/>
      <c r="X1793" s="72">
        <v>0</v>
      </c>
      <c r="Y1793" s="72">
        <v>0</v>
      </c>
      <c r="Z1793" s="72">
        <v>15643.73</v>
      </c>
      <c r="AA1793" s="69"/>
      <c r="AB1793" s="69"/>
      <c r="AC1793" s="69"/>
    </row>
    <row r="1794" spans="1:29" ht="40" x14ac:dyDescent="0.25">
      <c r="A1794" s="68" t="s">
        <v>13712</v>
      </c>
      <c r="B1794" s="69" t="s">
        <v>10391</v>
      </c>
      <c r="C1794" s="69" t="s">
        <v>13713</v>
      </c>
      <c r="D1794" s="69" t="s">
        <v>3797</v>
      </c>
      <c r="E1794" s="69" t="s">
        <v>13715</v>
      </c>
      <c r="F1794" s="69" t="s">
        <v>10255</v>
      </c>
      <c r="G1794" s="69" t="s">
        <v>1490</v>
      </c>
      <c r="H1794" s="69" t="s">
        <v>1616</v>
      </c>
      <c r="I1794" s="69" t="s">
        <v>962</v>
      </c>
      <c r="J1794" s="70">
        <v>5561.51</v>
      </c>
      <c r="K1794" s="69" t="s">
        <v>3799</v>
      </c>
      <c r="L1794" s="69" t="s">
        <v>13714</v>
      </c>
      <c r="M1794" s="70">
        <v>5561.51</v>
      </c>
      <c r="N1794" s="69"/>
      <c r="O1794" s="69"/>
      <c r="P1794" s="69" t="s">
        <v>2004</v>
      </c>
      <c r="Q1794" s="69" t="s">
        <v>1075</v>
      </c>
      <c r="R1794" s="69"/>
      <c r="S1794" s="70">
        <v>5561.51</v>
      </c>
      <c r="T1794" s="70"/>
      <c r="U1794" s="69"/>
      <c r="V1794" s="69"/>
      <c r="W1794" s="69" t="s">
        <v>1038</v>
      </c>
      <c r="X1794" s="69"/>
      <c r="Y1794" s="70"/>
      <c r="Z1794" s="69">
        <v>0</v>
      </c>
      <c r="AA1794" s="69" t="s">
        <v>989</v>
      </c>
      <c r="AB1794" s="69" t="s">
        <v>1144</v>
      </c>
      <c r="AC1794" s="69"/>
    </row>
    <row r="1795" spans="1:29" x14ac:dyDescent="0.25">
      <c r="A1795" s="71" t="s">
        <v>193</v>
      </c>
      <c r="B1795" s="71"/>
      <c r="C1795" s="71"/>
      <c r="D1795" s="71"/>
      <c r="E1795" s="71"/>
      <c r="F1795" s="71"/>
      <c r="G1795" s="71"/>
      <c r="H1795" s="71"/>
      <c r="I1795" s="71"/>
      <c r="J1795" s="72">
        <v>5561.51</v>
      </c>
      <c r="K1795" s="71"/>
      <c r="L1795" s="71"/>
      <c r="M1795" s="72">
        <v>5561.51</v>
      </c>
      <c r="N1795" s="72">
        <v>0</v>
      </c>
      <c r="O1795" s="71"/>
      <c r="P1795" s="71"/>
      <c r="Q1795" s="71"/>
      <c r="R1795" s="71"/>
      <c r="S1795" s="72">
        <v>5561.51</v>
      </c>
      <c r="T1795" s="72">
        <v>0</v>
      </c>
      <c r="U1795" s="71"/>
      <c r="V1795" s="71"/>
      <c r="W1795" s="71"/>
      <c r="X1795" s="72">
        <v>5561.51</v>
      </c>
      <c r="Y1795" s="72">
        <v>0</v>
      </c>
      <c r="Z1795" s="72">
        <v>0</v>
      </c>
      <c r="AA1795" s="69"/>
      <c r="AB1795" s="69"/>
      <c r="AC1795" s="69"/>
    </row>
    <row r="1796" spans="1:29" ht="40" x14ac:dyDescent="0.25">
      <c r="A1796" s="68" t="s">
        <v>13716</v>
      </c>
      <c r="B1796" s="69" t="s">
        <v>10391</v>
      </c>
      <c r="C1796" s="69" t="s">
        <v>13717</v>
      </c>
      <c r="D1796" s="69" t="s">
        <v>3797</v>
      </c>
      <c r="E1796" s="69" t="s">
        <v>13719</v>
      </c>
      <c r="F1796" s="69" t="s">
        <v>10255</v>
      </c>
      <c r="G1796" s="69" t="s">
        <v>1165</v>
      </c>
      <c r="H1796" s="69" t="s">
        <v>1455</v>
      </c>
      <c r="I1796" s="69" t="s">
        <v>962</v>
      </c>
      <c r="J1796" s="70">
        <v>7108.75</v>
      </c>
      <c r="K1796" s="69" t="s">
        <v>3799</v>
      </c>
      <c r="L1796" s="69" t="s">
        <v>13718</v>
      </c>
      <c r="M1796" s="70">
        <v>7108.75</v>
      </c>
      <c r="N1796" s="69"/>
      <c r="O1796" s="69"/>
      <c r="P1796" s="69" t="s">
        <v>2620</v>
      </c>
      <c r="Q1796" s="69" t="s">
        <v>1202</v>
      </c>
      <c r="R1796" s="69"/>
      <c r="S1796" s="70">
        <v>7108.75</v>
      </c>
      <c r="T1796" s="70"/>
      <c r="U1796" s="69"/>
      <c r="V1796" s="69"/>
      <c r="W1796" s="69" t="s">
        <v>1038</v>
      </c>
      <c r="X1796" s="69"/>
      <c r="Y1796" s="70"/>
      <c r="Z1796" s="69">
        <v>0</v>
      </c>
      <c r="AA1796" s="69" t="s">
        <v>989</v>
      </c>
      <c r="AB1796" s="69" t="s">
        <v>1144</v>
      </c>
      <c r="AC1796" s="69"/>
    </row>
    <row r="1797" spans="1:29" x14ac:dyDescent="0.25">
      <c r="A1797" s="71" t="s">
        <v>193</v>
      </c>
      <c r="B1797" s="71"/>
      <c r="C1797" s="71"/>
      <c r="D1797" s="71"/>
      <c r="E1797" s="71"/>
      <c r="F1797" s="71"/>
      <c r="G1797" s="71"/>
      <c r="H1797" s="71"/>
      <c r="I1797" s="71"/>
      <c r="J1797" s="72">
        <v>7108.75</v>
      </c>
      <c r="K1797" s="71"/>
      <c r="L1797" s="71"/>
      <c r="M1797" s="72">
        <v>7108.75</v>
      </c>
      <c r="N1797" s="72">
        <v>0</v>
      </c>
      <c r="O1797" s="71"/>
      <c r="P1797" s="71"/>
      <c r="Q1797" s="71"/>
      <c r="R1797" s="71"/>
      <c r="S1797" s="72">
        <v>7108.75</v>
      </c>
      <c r="T1797" s="72">
        <v>0</v>
      </c>
      <c r="U1797" s="71"/>
      <c r="V1797" s="71"/>
      <c r="W1797" s="71"/>
      <c r="X1797" s="72">
        <v>7108.75</v>
      </c>
      <c r="Y1797" s="72">
        <v>0</v>
      </c>
      <c r="Z1797" s="72">
        <v>0</v>
      </c>
      <c r="AA1797" s="69"/>
      <c r="AB1797" s="69"/>
      <c r="AC1797" s="69"/>
    </row>
    <row r="1798" spans="1:29" ht="40" x14ac:dyDescent="0.25">
      <c r="A1798" s="68" t="s">
        <v>13720</v>
      </c>
      <c r="B1798" s="69" t="s">
        <v>12470</v>
      </c>
      <c r="C1798" s="69" t="s">
        <v>13721</v>
      </c>
      <c r="D1798" s="69" t="s">
        <v>3797</v>
      </c>
      <c r="E1798" s="69" t="s">
        <v>13723</v>
      </c>
      <c r="F1798" s="69" t="s">
        <v>10255</v>
      </c>
      <c r="G1798" s="69" t="s">
        <v>1235</v>
      </c>
      <c r="H1798" s="69" t="s">
        <v>1071</v>
      </c>
      <c r="I1798" s="69" t="s">
        <v>962</v>
      </c>
      <c r="J1798" s="70">
        <v>16629.66</v>
      </c>
      <c r="K1798" s="69" t="s">
        <v>3799</v>
      </c>
      <c r="L1798" s="69" t="s">
        <v>13722</v>
      </c>
      <c r="M1798" s="70">
        <v>16629.66</v>
      </c>
      <c r="N1798" s="69"/>
      <c r="O1798" s="69"/>
      <c r="P1798" s="69" t="s">
        <v>1085</v>
      </c>
      <c r="Q1798" s="69" t="s">
        <v>1195</v>
      </c>
      <c r="R1798" s="69"/>
      <c r="S1798" s="70">
        <v>16629.66</v>
      </c>
      <c r="T1798" s="70"/>
      <c r="U1798" s="69"/>
      <c r="V1798" s="69"/>
      <c r="W1798" s="69" t="s">
        <v>1195</v>
      </c>
      <c r="X1798" s="69"/>
      <c r="Y1798" s="70"/>
      <c r="Z1798" s="69">
        <v>0</v>
      </c>
      <c r="AA1798" s="69" t="s">
        <v>989</v>
      </c>
      <c r="AB1798" s="69" t="s">
        <v>1144</v>
      </c>
      <c r="AC1798" s="69"/>
    </row>
    <row r="1799" spans="1:29" x14ac:dyDescent="0.25">
      <c r="A1799" s="71" t="s">
        <v>193</v>
      </c>
      <c r="B1799" s="71"/>
      <c r="C1799" s="71"/>
      <c r="D1799" s="71"/>
      <c r="E1799" s="71"/>
      <c r="F1799" s="71"/>
      <c r="G1799" s="71"/>
      <c r="H1799" s="71"/>
      <c r="I1799" s="71"/>
      <c r="J1799" s="72">
        <v>16629.66</v>
      </c>
      <c r="K1799" s="71"/>
      <c r="L1799" s="71"/>
      <c r="M1799" s="72">
        <v>16629.66</v>
      </c>
      <c r="N1799" s="72">
        <v>0</v>
      </c>
      <c r="O1799" s="71"/>
      <c r="P1799" s="71"/>
      <c r="Q1799" s="71"/>
      <c r="R1799" s="71"/>
      <c r="S1799" s="72">
        <v>16629.66</v>
      </c>
      <c r="T1799" s="72">
        <v>0</v>
      </c>
      <c r="U1799" s="71"/>
      <c r="V1799" s="71"/>
      <c r="W1799" s="71"/>
      <c r="X1799" s="72">
        <v>16629.66</v>
      </c>
      <c r="Y1799" s="72">
        <v>0</v>
      </c>
      <c r="Z1799" s="72">
        <v>0</v>
      </c>
      <c r="AA1799" s="69"/>
      <c r="AB1799" s="69"/>
      <c r="AC1799" s="69"/>
    </row>
    <row r="1800" spans="1:29" ht="40" x14ac:dyDescent="0.25">
      <c r="A1800" s="68" t="s">
        <v>13724</v>
      </c>
      <c r="B1800" s="69" t="s">
        <v>13725</v>
      </c>
      <c r="C1800" s="69" t="s">
        <v>13726</v>
      </c>
      <c r="D1800" s="69" t="s">
        <v>13473</v>
      </c>
      <c r="E1800" s="69" t="s">
        <v>13728</v>
      </c>
      <c r="F1800" s="69" t="s">
        <v>10255</v>
      </c>
      <c r="G1800" s="69" t="s">
        <v>2134</v>
      </c>
      <c r="H1800" s="69" t="s">
        <v>1484</v>
      </c>
      <c r="I1800" s="69" t="s">
        <v>962</v>
      </c>
      <c r="J1800" s="70">
        <v>15542.24</v>
      </c>
      <c r="K1800" s="69" t="s">
        <v>3799</v>
      </c>
      <c r="L1800" s="69" t="s">
        <v>13727</v>
      </c>
      <c r="M1800" s="70">
        <v>15542.24</v>
      </c>
      <c r="N1800" s="69"/>
      <c r="O1800" s="69"/>
      <c r="P1800" s="69" t="s">
        <v>1991</v>
      </c>
      <c r="Q1800" s="69" t="s">
        <v>2166</v>
      </c>
      <c r="R1800" s="69"/>
      <c r="S1800" s="70">
        <v>15542.24</v>
      </c>
      <c r="T1800" s="70"/>
      <c r="U1800" s="69"/>
      <c r="V1800" s="69"/>
      <c r="W1800" s="69" t="s">
        <v>2166</v>
      </c>
      <c r="X1800" s="69"/>
      <c r="Y1800" s="70"/>
      <c r="Z1800" s="69">
        <v>0</v>
      </c>
      <c r="AA1800" s="69" t="s">
        <v>989</v>
      </c>
      <c r="AB1800" s="69" t="s">
        <v>1144</v>
      </c>
      <c r="AC1800" s="69"/>
    </row>
    <row r="1801" spans="1:29" x14ac:dyDescent="0.25">
      <c r="A1801" s="71" t="s">
        <v>193</v>
      </c>
      <c r="B1801" s="71"/>
      <c r="C1801" s="71"/>
      <c r="D1801" s="71"/>
      <c r="E1801" s="71"/>
      <c r="F1801" s="71"/>
      <c r="G1801" s="71"/>
      <c r="H1801" s="71"/>
      <c r="I1801" s="71"/>
      <c r="J1801" s="72">
        <v>15542.24</v>
      </c>
      <c r="K1801" s="71"/>
      <c r="L1801" s="71"/>
      <c r="M1801" s="72">
        <v>15542.24</v>
      </c>
      <c r="N1801" s="72">
        <v>0</v>
      </c>
      <c r="O1801" s="71"/>
      <c r="P1801" s="71"/>
      <c r="Q1801" s="71"/>
      <c r="R1801" s="71"/>
      <c r="S1801" s="72">
        <v>15542.24</v>
      </c>
      <c r="T1801" s="72">
        <v>0</v>
      </c>
      <c r="U1801" s="71"/>
      <c r="V1801" s="71"/>
      <c r="W1801" s="71"/>
      <c r="X1801" s="72">
        <v>15542.24</v>
      </c>
      <c r="Y1801" s="72">
        <v>0</v>
      </c>
      <c r="Z1801" s="72">
        <v>0</v>
      </c>
      <c r="AA1801" s="69"/>
      <c r="AB1801" s="69"/>
      <c r="AC1801" s="69"/>
    </row>
    <row r="1802" spans="1:29" ht="30" x14ac:dyDescent="0.25">
      <c r="A1802" s="68" t="s">
        <v>13729</v>
      </c>
      <c r="B1802" s="69" t="s">
        <v>13730</v>
      </c>
      <c r="C1802" s="69" t="s">
        <v>13731</v>
      </c>
      <c r="D1802" s="69" t="s">
        <v>13473</v>
      </c>
      <c r="E1802" s="69" t="s">
        <v>13733</v>
      </c>
      <c r="F1802" s="69" t="s">
        <v>10255</v>
      </c>
      <c r="G1802" s="69" t="s">
        <v>2134</v>
      </c>
      <c r="H1802" s="69" t="s">
        <v>1484</v>
      </c>
      <c r="I1802" s="69" t="s">
        <v>962</v>
      </c>
      <c r="J1802" s="70">
        <v>10460.290000000001</v>
      </c>
      <c r="K1802" s="69" t="s">
        <v>3799</v>
      </c>
      <c r="L1802" s="69" t="s">
        <v>13732</v>
      </c>
      <c r="M1802" s="70">
        <v>10460.290000000001</v>
      </c>
      <c r="N1802" s="69"/>
      <c r="O1802" s="69"/>
      <c r="P1802" s="69" t="s">
        <v>1484</v>
      </c>
      <c r="Q1802" s="69" t="s">
        <v>3017</v>
      </c>
      <c r="R1802" s="69"/>
      <c r="S1802" s="70">
        <v>10460.290000000001</v>
      </c>
      <c r="T1802" s="70"/>
      <c r="U1802" s="69"/>
      <c r="V1802" s="69"/>
      <c r="W1802" s="69" t="s">
        <v>1685</v>
      </c>
      <c r="X1802" s="69"/>
      <c r="Y1802" s="70"/>
      <c r="Z1802" s="69">
        <v>0</v>
      </c>
      <c r="AA1802" s="69" t="s">
        <v>989</v>
      </c>
      <c r="AB1802" s="69" t="s">
        <v>1144</v>
      </c>
      <c r="AC1802" s="69"/>
    </row>
    <row r="1803" spans="1:29" x14ac:dyDescent="0.25">
      <c r="A1803" s="71" t="s">
        <v>193</v>
      </c>
      <c r="B1803" s="71"/>
      <c r="C1803" s="71"/>
      <c r="D1803" s="71"/>
      <c r="E1803" s="71"/>
      <c r="F1803" s="71"/>
      <c r="G1803" s="71"/>
      <c r="H1803" s="71"/>
      <c r="I1803" s="71"/>
      <c r="J1803" s="72">
        <v>10460.290000000001</v>
      </c>
      <c r="K1803" s="71"/>
      <c r="L1803" s="71"/>
      <c r="M1803" s="72">
        <v>10460.290000000001</v>
      </c>
      <c r="N1803" s="72">
        <v>0</v>
      </c>
      <c r="O1803" s="71"/>
      <c r="P1803" s="71"/>
      <c r="Q1803" s="71"/>
      <c r="R1803" s="71"/>
      <c r="S1803" s="72">
        <v>10460.290000000001</v>
      </c>
      <c r="T1803" s="72">
        <v>0</v>
      </c>
      <c r="U1803" s="71"/>
      <c r="V1803" s="71"/>
      <c r="W1803" s="71"/>
      <c r="X1803" s="72">
        <v>10460.290000000001</v>
      </c>
      <c r="Y1803" s="72">
        <v>0</v>
      </c>
      <c r="Z1803" s="72">
        <v>0</v>
      </c>
      <c r="AA1803" s="69"/>
      <c r="AB1803" s="69"/>
      <c r="AC1803" s="69"/>
    </row>
    <row r="1804" spans="1:29" ht="20" x14ac:dyDescent="0.25">
      <c r="A1804" s="68" t="s">
        <v>13734</v>
      </c>
      <c r="B1804" s="69" t="s">
        <v>13735</v>
      </c>
      <c r="C1804" s="69" t="s">
        <v>13736</v>
      </c>
      <c r="D1804" s="69" t="s">
        <v>13473</v>
      </c>
      <c r="E1804" s="69" t="s">
        <v>13738</v>
      </c>
      <c r="F1804" s="69" t="s">
        <v>10255</v>
      </c>
      <c r="G1804" s="69" t="s">
        <v>1480</v>
      </c>
      <c r="H1804" s="69" t="s">
        <v>1040</v>
      </c>
      <c r="I1804" s="69" t="s">
        <v>962</v>
      </c>
      <c r="J1804" s="70">
        <v>6707.17</v>
      </c>
      <c r="K1804" s="69" t="s">
        <v>3799</v>
      </c>
      <c r="L1804" s="69" t="s">
        <v>13737</v>
      </c>
      <c r="M1804" s="70">
        <v>6707.17</v>
      </c>
      <c r="N1804" s="69"/>
      <c r="O1804" s="69"/>
      <c r="P1804" s="69" t="s">
        <v>1681</v>
      </c>
      <c r="Q1804" s="69" t="s">
        <v>2023</v>
      </c>
      <c r="R1804" s="69"/>
      <c r="S1804" s="70">
        <v>6707.17</v>
      </c>
      <c r="T1804" s="70"/>
      <c r="U1804" s="69"/>
      <c r="V1804" s="69"/>
      <c r="W1804" s="69" t="s">
        <v>1684</v>
      </c>
      <c r="X1804" s="69"/>
      <c r="Y1804" s="70"/>
      <c r="Z1804" s="69">
        <v>0</v>
      </c>
      <c r="AA1804" s="69" t="s">
        <v>989</v>
      </c>
      <c r="AB1804" s="69" t="s">
        <v>1144</v>
      </c>
      <c r="AC1804" s="69"/>
    </row>
    <row r="1805" spans="1:29" x14ac:dyDescent="0.25">
      <c r="A1805" s="71" t="s">
        <v>193</v>
      </c>
      <c r="B1805" s="71"/>
      <c r="C1805" s="71"/>
      <c r="D1805" s="71"/>
      <c r="E1805" s="71"/>
      <c r="F1805" s="71"/>
      <c r="G1805" s="71"/>
      <c r="H1805" s="71"/>
      <c r="I1805" s="71"/>
      <c r="J1805" s="72">
        <v>6707.17</v>
      </c>
      <c r="K1805" s="71"/>
      <c r="L1805" s="71"/>
      <c r="M1805" s="72">
        <v>6707.17</v>
      </c>
      <c r="N1805" s="72">
        <v>0</v>
      </c>
      <c r="O1805" s="71"/>
      <c r="P1805" s="71"/>
      <c r="Q1805" s="71"/>
      <c r="R1805" s="71"/>
      <c r="S1805" s="72">
        <v>6707.17</v>
      </c>
      <c r="T1805" s="72">
        <v>0</v>
      </c>
      <c r="U1805" s="71"/>
      <c r="V1805" s="71"/>
      <c r="W1805" s="71"/>
      <c r="X1805" s="72">
        <v>6707.17</v>
      </c>
      <c r="Y1805" s="72">
        <v>0</v>
      </c>
      <c r="Z1805" s="72">
        <v>0</v>
      </c>
      <c r="AA1805" s="69"/>
      <c r="AB1805" s="69"/>
      <c r="AC1805" s="69"/>
    </row>
    <row r="1806" spans="1:29" ht="40" x14ac:dyDescent="0.25">
      <c r="A1806" s="68" t="s">
        <v>13739</v>
      </c>
      <c r="B1806" s="69" t="s">
        <v>11678</v>
      </c>
      <c r="C1806" s="69" t="s">
        <v>13740</v>
      </c>
      <c r="D1806" s="69" t="s">
        <v>3874</v>
      </c>
      <c r="E1806" s="69" t="s">
        <v>13742</v>
      </c>
      <c r="F1806" s="69" t="s">
        <v>10255</v>
      </c>
      <c r="G1806" s="69" t="s">
        <v>1620</v>
      </c>
      <c r="H1806" s="69" t="s">
        <v>1946</v>
      </c>
      <c r="I1806" s="69" t="s">
        <v>962</v>
      </c>
      <c r="J1806" s="70">
        <v>61163.24</v>
      </c>
      <c r="K1806" s="69" t="s">
        <v>3799</v>
      </c>
      <c r="L1806" s="69" t="s">
        <v>13741</v>
      </c>
      <c r="M1806" s="70">
        <v>61163.24</v>
      </c>
      <c r="N1806" s="69"/>
      <c r="O1806" s="69"/>
      <c r="P1806" s="69" t="s">
        <v>1038</v>
      </c>
      <c r="Q1806" s="69" t="s">
        <v>1108</v>
      </c>
      <c r="R1806" s="69"/>
      <c r="S1806" s="70">
        <v>61163.24</v>
      </c>
      <c r="T1806" s="70"/>
      <c r="U1806" s="69" t="s">
        <v>1108</v>
      </c>
      <c r="V1806" s="73">
        <v>42</v>
      </c>
      <c r="W1806" s="69" t="s">
        <v>1108</v>
      </c>
      <c r="X1806" s="69"/>
      <c r="Y1806" s="70"/>
      <c r="Z1806" s="69">
        <v>0</v>
      </c>
      <c r="AA1806" s="69" t="s">
        <v>989</v>
      </c>
      <c r="AB1806" s="69" t="s">
        <v>1144</v>
      </c>
      <c r="AC1806" s="69"/>
    </row>
    <row r="1807" spans="1:29" x14ac:dyDescent="0.25">
      <c r="A1807" s="71" t="s">
        <v>193</v>
      </c>
      <c r="B1807" s="71"/>
      <c r="C1807" s="71"/>
      <c r="D1807" s="71"/>
      <c r="E1807" s="71"/>
      <c r="F1807" s="71"/>
      <c r="G1807" s="71"/>
      <c r="H1807" s="71"/>
      <c r="I1807" s="71"/>
      <c r="J1807" s="72">
        <v>61163.24</v>
      </c>
      <c r="K1807" s="71"/>
      <c r="L1807" s="71"/>
      <c r="M1807" s="72">
        <v>61163.24</v>
      </c>
      <c r="N1807" s="72">
        <v>0</v>
      </c>
      <c r="O1807" s="71"/>
      <c r="P1807" s="71"/>
      <c r="Q1807" s="71"/>
      <c r="R1807" s="71"/>
      <c r="S1807" s="72">
        <v>61163.24</v>
      </c>
      <c r="T1807" s="72">
        <v>61163.24</v>
      </c>
      <c r="U1807" s="71"/>
      <c r="V1807" s="71"/>
      <c r="W1807" s="71"/>
      <c r="X1807" s="72">
        <v>0</v>
      </c>
      <c r="Y1807" s="72">
        <v>0</v>
      </c>
      <c r="Z1807" s="72">
        <v>61163.24</v>
      </c>
      <c r="AA1807" s="69"/>
      <c r="AB1807" s="69"/>
      <c r="AC1807" s="69"/>
    </row>
    <row r="1808" spans="1:29" ht="30" x14ac:dyDescent="0.25">
      <c r="A1808" s="68" t="s">
        <v>13743</v>
      </c>
      <c r="B1808" s="69" t="s">
        <v>13744</v>
      </c>
      <c r="C1808" s="69" t="s">
        <v>13745</v>
      </c>
      <c r="D1808" s="69" t="s">
        <v>13473</v>
      </c>
      <c r="E1808" s="69" t="s">
        <v>13747</v>
      </c>
      <c r="F1808" s="69" t="s">
        <v>10255</v>
      </c>
      <c r="G1808" s="69" t="s">
        <v>1005</v>
      </c>
      <c r="H1808" s="69" t="s">
        <v>1889</v>
      </c>
      <c r="I1808" s="69" t="s">
        <v>962</v>
      </c>
      <c r="J1808" s="70">
        <v>27704.02</v>
      </c>
      <c r="K1808" s="69" t="s">
        <v>3799</v>
      </c>
      <c r="L1808" s="69" t="s">
        <v>13746</v>
      </c>
      <c r="M1808" s="70">
        <v>27704.02</v>
      </c>
      <c r="N1808" s="69"/>
      <c r="O1808" s="69"/>
      <c r="P1808" s="69" t="s">
        <v>1681</v>
      </c>
      <c r="Q1808" s="69" t="s">
        <v>1195</v>
      </c>
      <c r="R1808" s="69"/>
      <c r="S1808" s="70">
        <v>27704.02</v>
      </c>
      <c r="T1808" s="70"/>
      <c r="U1808" s="69"/>
      <c r="V1808" s="69"/>
      <c r="W1808" s="69" t="s">
        <v>1195</v>
      </c>
      <c r="X1808" s="69"/>
      <c r="Y1808" s="70"/>
      <c r="Z1808" s="69">
        <v>0</v>
      </c>
      <c r="AA1808" s="69" t="s">
        <v>989</v>
      </c>
      <c r="AB1808" s="69" t="s">
        <v>1144</v>
      </c>
      <c r="AC1808" s="69"/>
    </row>
    <row r="1809" spans="1:29" x14ac:dyDescent="0.25">
      <c r="A1809" s="71" t="s">
        <v>193</v>
      </c>
      <c r="B1809" s="71"/>
      <c r="C1809" s="71"/>
      <c r="D1809" s="71"/>
      <c r="E1809" s="71"/>
      <c r="F1809" s="71"/>
      <c r="G1809" s="71"/>
      <c r="H1809" s="71"/>
      <c r="I1809" s="71"/>
      <c r="J1809" s="72">
        <v>27704.02</v>
      </c>
      <c r="K1809" s="71"/>
      <c r="L1809" s="71"/>
      <c r="M1809" s="72">
        <v>27704.02</v>
      </c>
      <c r="N1809" s="72">
        <v>0</v>
      </c>
      <c r="O1809" s="71"/>
      <c r="P1809" s="71"/>
      <c r="Q1809" s="71"/>
      <c r="R1809" s="71"/>
      <c r="S1809" s="72">
        <v>27704.02</v>
      </c>
      <c r="T1809" s="72">
        <v>0</v>
      </c>
      <c r="U1809" s="71"/>
      <c r="V1809" s="71"/>
      <c r="W1809" s="71"/>
      <c r="X1809" s="72">
        <v>27704.02</v>
      </c>
      <c r="Y1809" s="72">
        <v>0</v>
      </c>
      <c r="Z1809" s="72">
        <v>0</v>
      </c>
      <c r="AA1809" s="69"/>
      <c r="AB1809" s="69"/>
      <c r="AC1809" s="69"/>
    </row>
    <row r="1810" spans="1:29" ht="40" x14ac:dyDescent="0.25">
      <c r="A1810" s="68" t="s">
        <v>13748</v>
      </c>
      <c r="B1810" s="69" t="s">
        <v>10391</v>
      </c>
      <c r="C1810" s="69" t="s">
        <v>13749</v>
      </c>
      <c r="D1810" s="69" t="s">
        <v>3874</v>
      </c>
      <c r="E1810" s="69" t="s">
        <v>13751</v>
      </c>
      <c r="F1810" s="69" t="s">
        <v>10255</v>
      </c>
      <c r="G1810" s="69" t="s">
        <v>1616</v>
      </c>
      <c r="H1810" s="69" t="s">
        <v>1032</v>
      </c>
      <c r="I1810" s="69" t="s">
        <v>962</v>
      </c>
      <c r="J1810" s="70">
        <v>7560.18</v>
      </c>
      <c r="K1810" s="69" t="s">
        <v>3799</v>
      </c>
      <c r="L1810" s="69" t="s">
        <v>13750</v>
      </c>
      <c r="M1810" s="70">
        <v>7560.18</v>
      </c>
      <c r="N1810" s="69"/>
      <c r="O1810" s="69"/>
      <c r="P1810" s="69" t="s">
        <v>1038</v>
      </c>
      <c r="Q1810" s="69" t="s">
        <v>1108</v>
      </c>
      <c r="R1810" s="69"/>
      <c r="S1810" s="70">
        <v>7560.18</v>
      </c>
      <c r="T1810" s="70"/>
      <c r="U1810" s="69" t="s">
        <v>1108</v>
      </c>
      <c r="V1810" s="73">
        <v>42</v>
      </c>
      <c r="W1810" s="69" t="s">
        <v>1108</v>
      </c>
      <c r="X1810" s="69"/>
      <c r="Y1810" s="70"/>
      <c r="Z1810" s="69">
        <v>0</v>
      </c>
      <c r="AA1810" s="69" t="s">
        <v>989</v>
      </c>
      <c r="AB1810" s="69" t="s">
        <v>1144</v>
      </c>
      <c r="AC1810" s="69"/>
    </row>
    <row r="1811" spans="1:29" x14ac:dyDescent="0.25">
      <c r="A1811" s="71" t="s">
        <v>193</v>
      </c>
      <c r="B1811" s="71"/>
      <c r="C1811" s="71"/>
      <c r="D1811" s="71"/>
      <c r="E1811" s="71"/>
      <c r="F1811" s="71"/>
      <c r="G1811" s="71"/>
      <c r="H1811" s="71"/>
      <c r="I1811" s="71"/>
      <c r="J1811" s="72">
        <v>7560.18</v>
      </c>
      <c r="K1811" s="71"/>
      <c r="L1811" s="71"/>
      <c r="M1811" s="72">
        <v>7560.18</v>
      </c>
      <c r="N1811" s="72">
        <v>0</v>
      </c>
      <c r="O1811" s="71"/>
      <c r="P1811" s="71"/>
      <c r="Q1811" s="71"/>
      <c r="R1811" s="71"/>
      <c r="S1811" s="72">
        <v>7560.18</v>
      </c>
      <c r="T1811" s="72">
        <v>7560.18</v>
      </c>
      <c r="U1811" s="71"/>
      <c r="V1811" s="71"/>
      <c r="W1811" s="71"/>
      <c r="X1811" s="72">
        <v>0</v>
      </c>
      <c r="Y1811" s="72">
        <v>0</v>
      </c>
      <c r="Z1811" s="72">
        <v>7560.18</v>
      </c>
      <c r="AA1811" s="69"/>
      <c r="AB1811" s="69"/>
      <c r="AC1811" s="69"/>
    </row>
    <row r="1812" spans="1:29" ht="20" x14ac:dyDescent="0.25">
      <c r="A1812" s="68" t="s">
        <v>13752</v>
      </c>
      <c r="B1812" s="69" t="s">
        <v>13753</v>
      </c>
      <c r="C1812" s="69" t="s">
        <v>13754</v>
      </c>
      <c r="D1812" s="69" t="s">
        <v>13473</v>
      </c>
      <c r="E1812" s="69" t="s">
        <v>13756</v>
      </c>
      <c r="F1812" s="69" t="s">
        <v>10255</v>
      </c>
      <c r="G1812" s="69" t="s">
        <v>1056</v>
      </c>
      <c r="H1812" s="69" t="s">
        <v>1886</v>
      </c>
      <c r="I1812" s="69" t="s">
        <v>962</v>
      </c>
      <c r="J1812" s="70">
        <v>4527.99</v>
      </c>
      <c r="K1812" s="69" t="s">
        <v>3799</v>
      </c>
      <c r="L1812" s="69" t="s">
        <v>13755</v>
      </c>
      <c r="M1812" s="70">
        <v>4527.99</v>
      </c>
      <c r="N1812" s="69"/>
      <c r="O1812" s="69"/>
      <c r="P1812" s="69" t="s">
        <v>1681</v>
      </c>
      <c r="Q1812" s="69" t="s">
        <v>1075</v>
      </c>
      <c r="R1812" s="69"/>
      <c r="S1812" s="70">
        <v>4527.99</v>
      </c>
      <c r="T1812" s="70"/>
      <c r="U1812" s="69"/>
      <c r="V1812" s="69"/>
      <c r="W1812" s="69" t="s">
        <v>1038</v>
      </c>
      <c r="X1812" s="69"/>
      <c r="Y1812" s="70"/>
      <c r="Z1812" s="69">
        <v>0</v>
      </c>
      <c r="AA1812" s="69" t="s">
        <v>989</v>
      </c>
      <c r="AB1812" s="69" t="s">
        <v>1144</v>
      </c>
      <c r="AC1812" s="69"/>
    </row>
    <row r="1813" spans="1:29" x14ac:dyDescent="0.25">
      <c r="A1813" s="71" t="s">
        <v>193</v>
      </c>
      <c r="B1813" s="71"/>
      <c r="C1813" s="71"/>
      <c r="D1813" s="71"/>
      <c r="E1813" s="71"/>
      <c r="F1813" s="71"/>
      <c r="G1813" s="71"/>
      <c r="H1813" s="71"/>
      <c r="I1813" s="71"/>
      <c r="J1813" s="72">
        <v>4527.99</v>
      </c>
      <c r="K1813" s="71"/>
      <c r="L1813" s="71"/>
      <c r="M1813" s="72">
        <v>4527.99</v>
      </c>
      <c r="N1813" s="72">
        <v>0</v>
      </c>
      <c r="O1813" s="71"/>
      <c r="P1813" s="71"/>
      <c r="Q1813" s="71"/>
      <c r="R1813" s="71"/>
      <c r="S1813" s="72">
        <v>4527.99</v>
      </c>
      <c r="T1813" s="72">
        <v>0</v>
      </c>
      <c r="U1813" s="71"/>
      <c r="V1813" s="71"/>
      <c r="W1813" s="71"/>
      <c r="X1813" s="72">
        <v>4527.99</v>
      </c>
      <c r="Y1813" s="72">
        <v>0</v>
      </c>
      <c r="Z1813" s="72">
        <v>0</v>
      </c>
      <c r="AA1813" s="69"/>
      <c r="AB1813" s="69"/>
      <c r="AC1813" s="69"/>
    </row>
    <row r="1814" spans="1:29" ht="20" x14ac:dyDescent="0.25">
      <c r="A1814" s="68" t="s">
        <v>13757</v>
      </c>
      <c r="B1814" s="69" t="s">
        <v>13758</v>
      </c>
      <c r="C1814" s="69" t="s">
        <v>13759</v>
      </c>
      <c r="D1814" s="69" t="s">
        <v>13473</v>
      </c>
      <c r="E1814" s="69" t="s">
        <v>13761</v>
      </c>
      <c r="F1814" s="69" t="s">
        <v>10255</v>
      </c>
      <c r="G1814" s="69" t="s">
        <v>1185</v>
      </c>
      <c r="H1814" s="69" t="s">
        <v>7643</v>
      </c>
      <c r="I1814" s="69" t="s">
        <v>962</v>
      </c>
      <c r="J1814" s="70">
        <v>4681.3100000000004</v>
      </c>
      <c r="K1814" s="69" t="s">
        <v>3799</v>
      </c>
      <c r="L1814" s="69" t="s">
        <v>13760</v>
      </c>
      <c r="M1814" s="70">
        <v>4681.3100000000004</v>
      </c>
      <c r="N1814" s="69"/>
      <c r="O1814" s="69"/>
      <c r="P1814" s="69" t="s">
        <v>1681</v>
      </c>
      <c r="Q1814" s="69" t="s">
        <v>1698</v>
      </c>
      <c r="R1814" s="69"/>
      <c r="S1814" s="70">
        <v>4681.3100000000004</v>
      </c>
      <c r="T1814" s="70"/>
      <c r="U1814" s="69"/>
      <c r="V1814" s="69"/>
      <c r="W1814" s="69" t="s">
        <v>2166</v>
      </c>
      <c r="X1814" s="69"/>
      <c r="Y1814" s="70"/>
      <c r="Z1814" s="69">
        <v>0</v>
      </c>
      <c r="AA1814" s="69" t="s">
        <v>989</v>
      </c>
      <c r="AB1814" s="69" t="s">
        <v>1144</v>
      </c>
      <c r="AC1814" s="69"/>
    </row>
    <row r="1815" spans="1:29" x14ac:dyDescent="0.25">
      <c r="A1815" s="71" t="s">
        <v>193</v>
      </c>
      <c r="B1815" s="71"/>
      <c r="C1815" s="71"/>
      <c r="D1815" s="71"/>
      <c r="E1815" s="71"/>
      <c r="F1815" s="71"/>
      <c r="G1815" s="71"/>
      <c r="H1815" s="71"/>
      <c r="I1815" s="71"/>
      <c r="J1815" s="72">
        <v>4681.3100000000004</v>
      </c>
      <c r="K1815" s="71"/>
      <c r="L1815" s="71"/>
      <c r="M1815" s="72">
        <v>4681.3100000000004</v>
      </c>
      <c r="N1815" s="72">
        <v>0</v>
      </c>
      <c r="O1815" s="71"/>
      <c r="P1815" s="71"/>
      <c r="Q1815" s="71"/>
      <c r="R1815" s="71"/>
      <c r="S1815" s="72">
        <v>4681.3100000000004</v>
      </c>
      <c r="T1815" s="72">
        <v>0</v>
      </c>
      <c r="U1815" s="71"/>
      <c r="V1815" s="71"/>
      <c r="W1815" s="71"/>
      <c r="X1815" s="72">
        <v>4681.3100000000004</v>
      </c>
      <c r="Y1815" s="72">
        <v>0</v>
      </c>
      <c r="Z1815" s="72">
        <v>0</v>
      </c>
      <c r="AA1815" s="69"/>
      <c r="AB1815" s="69"/>
      <c r="AC1815" s="69"/>
    </row>
    <row r="1816" spans="1:29" ht="40" x14ac:dyDescent="0.25">
      <c r="A1816" s="68" t="s">
        <v>13762</v>
      </c>
      <c r="B1816" s="69" t="s">
        <v>13763</v>
      </c>
      <c r="C1816" s="69" t="s">
        <v>13764</v>
      </c>
      <c r="D1816" s="69" t="s">
        <v>3874</v>
      </c>
      <c r="E1816" s="69" t="s">
        <v>13766</v>
      </c>
      <c r="F1816" s="69" t="s">
        <v>10255</v>
      </c>
      <c r="G1816" s="69" t="s">
        <v>1946</v>
      </c>
      <c r="H1816" s="69" t="s">
        <v>2020</v>
      </c>
      <c r="I1816" s="69" t="s">
        <v>962</v>
      </c>
      <c r="J1816" s="70">
        <v>74618.789999999994</v>
      </c>
      <c r="K1816" s="69" t="s">
        <v>3799</v>
      </c>
      <c r="L1816" s="69" t="s">
        <v>13765</v>
      </c>
      <c r="M1816" s="70">
        <v>74618.789999999994</v>
      </c>
      <c r="N1816" s="69"/>
      <c r="O1816" s="69"/>
      <c r="P1816" s="69" t="s">
        <v>2073</v>
      </c>
      <c r="Q1816" s="69" t="s">
        <v>2529</v>
      </c>
      <c r="R1816" s="69"/>
      <c r="S1816" s="70">
        <v>74618.789999999994</v>
      </c>
      <c r="T1816" s="70"/>
      <c r="U1816" s="69" t="s">
        <v>2529</v>
      </c>
      <c r="V1816" s="73">
        <v>56</v>
      </c>
      <c r="W1816" s="69" t="s">
        <v>2529</v>
      </c>
      <c r="X1816" s="69"/>
      <c r="Y1816" s="70"/>
      <c r="Z1816" s="69">
        <v>0</v>
      </c>
      <c r="AA1816" s="69" t="s">
        <v>989</v>
      </c>
      <c r="AB1816" s="69" t="s">
        <v>1144</v>
      </c>
      <c r="AC1816" s="69"/>
    </row>
    <row r="1817" spans="1:29" x14ac:dyDescent="0.25">
      <c r="A1817" s="71" t="s">
        <v>193</v>
      </c>
      <c r="B1817" s="71"/>
      <c r="C1817" s="71"/>
      <c r="D1817" s="71"/>
      <c r="E1817" s="71"/>
      <c r="F1817" s="71"/>
      <c r="G1817" s="71"/>
      <c r="H1817" s="71"/>
      <c r="I1817" s="71"/>
      <c r="J1817" s="72">
        <v>74618.789999999994</v>
      </c>
      <c r="K1817" s="71"/>
      <c r="L1817" s="71"/>
      <c r="M1817" s="72">
        <v>74618.789999999994</v>
      </c>
      <c r="N1817" s="72">
        <v>0</v>
      </c>
      <c r="O1817" s="71"/>
      <c r="P1817" s="71"/>
      <c r="Q1817" s="71"/>
      <c r="R1817" s="71"/>
      <c r="S1817" s="72">
        <v>74618.789999999994</v>
      </c>
      <c r="T1817" s="72">
        <v>74618.789999999994</v>
      </c>
      <c r="U1817" s="71"/>
      <c r="V1817" s="71"/>
      <c r="W1817" s="71"/>
      <c r="X1817" s="72">
        <v>0</v>
      </c>
      <c r="Y1817" s="72">
        <v>0</v>
      </c>
      <c r="Z1817" s="72">
        <v>74618.789999999994</v>
      </c>
      <c r="AA1817" s="69"/>
      <c r="AB1817" s="69"/>
      <c r="AC1817" s="69"/>
    </row>
    <row r="1818" spans="1:29" ht="40" x14ac:dyDescent="0.25">
      <c r="A1818" s="68" t="s">
        <v>13767</v>
      </c>
      <c r="B1818" s="69" t="s">
        <v>13768</v>
      </c>
      <c r="C1818" s="69" t="s">
        <v>13769</v>
      </c>
      <c r="D1818" s="69" t="s">
        <v>13473</v>
      </c>
      <c r="E1818" s="69" t="s">
        <v>13771</v>
      </c>
      <c r="F1818" s="69" t="s">
        <v>10255</v>
      </c>
      <c r="G1818" s="69" t="s">
        <v>2004</v>
      </c>
      <c r="H1818" s="69" t="s">
        <v>2166</v>
      </c>
      <c r="I1818" s="69" t="s">
        <v>962</v>
      </c>
      <c r="J1818" s="70">
        <v>25208.94</v>
      </c>
      <c r="K1818" s="69" t="s">
        <v>3799</v>
      </c>
      <c r="L1818" s="69" t="s">
        <v>13770</v>
      </c>
      <c r="M1818" s="70">
        <v>25208.94</v>
      </c>
      <c r="N1818" s="69"/>
      <c r="O1818" s="69"/>
      <c r="P1818" s="69" t="s">
        <v>2136</v>
      </c>
      <c r="Q1818" s="69" t="s">
        <v>2170</v>
      </c>
      <c r="R1818" s="69"/>
      <c r="S1818" s="70">
        <v>25208.94</v>
      </c>
      <c r="T1818" s="70"/>
      <c r="U1818" s="69" t="s">
        <v>1764</v>
      </c>
      <c r="V1818" s="73">
        <v>18</v>
      </c>
      <c r="W1818" s="69" t="s">
        <v>1764</v>
      </c>
      <c r="X1818" s="69"/>
      <c r="Y1818" s="70"/>
      <c r="Z1818" s="69">
        <v>0</v>
      </c>
      <c r="AA1818" s="69" t="s">
        <v>989</v>
      </c>
      <c r="AB1818" s="69" t="s">
        <v>1144</v>
      </c>
      <c r="AC1818" s="69"/>
    </row>
    <row r="1819" spans="1:29" x14ac:dyDescent="0.25">
      <c r="A1819" s="71" t="s">
        <v>193</v>
      </c>
      <c r="B1819" s="71"/>
      <c r="C1819" s="71"/>
      <c r="D1819" s="71"/>
      <c r="E1819" s="71"/>
      <c r="F1819" s="71"/>
      <c r="G1819" s="71"/>
      <c r="H1819" s="71"/>
      <c r="I1819" s="71"/>
      <c r="J1819" s="72">
        <v>25208.94</v>
      </c>
      <c r="K1819" s="71"/>
      <c r="L1819" s="71"/>
      <c r="M1819" s="72">
        <v>25208.94</v>
      </c>
      <c r="N1819" s="72">
        <v>0</v>
      </c>
      <c r="O1819" s="71"/>
      <c r="P1819" s="71"/>
      <c r="Q1819" s="71"/>
      <c r="R1819" s="71"/>
      <c r="S1819" s="72">
        <v>25208.94</v>
      </c>
      <c r="T1819" s="72">
        <v>25208.94</v>
      </c>
      <c r="U1819" s="71"/>
      <c r="V1819" s="71"/>
      <c r="W1819" s="71"/>
      <c r="X1819" s="72">
        <v>0</v>
      </c>
      <c r="Y1819" s="72">
        <v>0</v>
      </c>
      <c r="Z1819" s="72">
        <v>25208.94</v>
      </c>
      <c r="AA1819" s="69"/>
      <c r="AB1819" s="69"/>
      <c r="AC1819" s="69"/>
    </row>
    <row r="1820" spans="1:29" ht="50" x14ac:dyDescent="0.25">
      <c r="A1820" s="68" t="s">
        <v>13772</v>
      </c>
      <c r="B1820" s="69" t="s">
        <v>13773</v>
      </c>
      <c r="C1820" s="69" t="s">
        <v>13774</v>
      </c>
      <c r="D1820" s="69" t="s">
        <v>13473</v>
      </c>
      <c r="E1820" s="69" t="s">
        <v>13776</v>
      </c>
      <c r="F1820" s="69" t="s">
        <v>10255</v>
      </c>
      <c r="G1820" s="69" t="s">
        <v>1064</v>
      </c>
      <c r="H1820" s="69" t="s">
        <v>7971</v>
      </c>
      <c r="I1820" s="69" t="s">
        <v>962</v>
      </c>
      <c r="J1820" s="70">
        <v>20949.490000000002</v>
      </c>
      <c r="K1820" s="69" t="s">
        <v>3799</v>
      </c>
      <c r="L1820" s="69" t="s">
        <v>13775</v>
      </c>
      <c r="M1820" s="70">
        <v>20949.490000000002</v>
      </c>
      <c r="N1820" s="69"/>
      <c r="O1820" s="69"/>
      <c r="P1820" s="69" t="s">
        <v>2136</v>
      </c>
      <c r="Q1820" s="69" t="s">
        <v>2170</v>
      </c>
      <c r="R1820" s="69"/>
      <c r="S1820" s="70">
        <v>20949.490000000002</v>
      </c>
      <c r="T1820" s="70"/>
      <c r="U1820" s="69" t="s">
        <v>1764</v>
      </c>
      <c r="V1820" s="73">
        <v>18</v>
      </c>
      <c r="W1820" s="69" t="s">
        <v>1764</v>
      </c>
      <c r="X1820" s="69"/>
      <c r="Y1820" s="70"/>
      <c r="Z1820" s="69">
        <v>0</v>
      </c>
      <c r="AA1820" s="69" t="s">
        <v>989</v>
      </c>
      <c r="AB1820" s="69" t="s">
        <v>1144</v>
      </c>
      <c r="AC1820" s="69"/>
    </row>
    <row r="1821" spans="1:29" x14ac:dyDescent="0.25">
      <c r="A1821" s="71" t="s">
        <v>193</v>
      </c>
      <c r="B1821" s="71"/>
      <c r="C1821" s="71"/>
      <c r="D1821" s="71"/>
      <c r="E1821" s="71"/>
      <c r="F1821" s="71"/>
      <c r="G1821" s="71"/>
      <c r="H1821" s="71"/>
      <c r="I1821" s="71"/>
      <c r="J1821" s="72">
        <v>20949.490000000002</v>
      </c>
      <c r="K1821" s="71"/>
      <c r="L1821" s="71"/>
      <c r="M1821" s="72">
        <v>20949.490000000002</v>
      </c>
      <c r="N1821" s="72">
        <v>0</v>
      </c>
      <c r="O1821" s="71"/>
      <c r="P1821" s="71"/>
      <c r="Q1821" s="71"/>
      <c r="R1821" s="71"/>
      <c r="S1821" s="72">
        <v>20949.490000000002</v>
      </c>
      <c r="T1821" s="72">
        <v>20949.490000000002</v>
      </c>
      <c r="U1821" s="71"/>
      <c r="V1821" s="71"/>
      <c r="W1821" s="71"/>
      <c r="X1821" s="72">
        <v>0</v>
      </c>
      <c r="Y1821" s="72">
        <v>0</v>
      </c>
      <c r="Z1821" s="72">
        <v>20949.490000000002</v>
      </c>
      <c r="AA1821" s="69"/>
      <c r="AB1821" s="69"/>
      <c r="AC1821" s="69"/>
    </row>
    <row r="1822" spans="1:29" ht="40" x14ac:dyDescent="0.25">
      <c r="A1822" s="68" t="s">
        <v>13777</v>
      </c>
      <c r="B1822" s="69" t="s">
        <v>13778</v>
      </c>
      <c r="C1822" s="69" t="s">
        <v>13779</v>
      </c>
      <c r="D1822" s="69" t="s">
        <v>3874</v>
      </c>
      <c r="E1822" s="69" t="s">
        <v>13781</v>
      </c>
      <c r="F1822" s="69" t="s">
        <v>10255</v>
      </c>
      <c r="G1822" s="69" t="s">
        <v>1646</v>
      </c>
      <c r="H1822" s="69" t="s">
        <v>7792</v>
      </c>
      <c r="I1822" s="69" t="s">
        <v>962</v>
      </c>
      <c r="J1822" s="70">
        <v>66864.5</v>
      </c>
      <c r="K1822" s="69" t="s">
        <v>3799</v>
      </c>
      <c r="L1822" s="69" t="s">
        <v>13780</v>
      </c>
      <c r="M1822" s="70">
        <v>22314.959999999999</v>
      </c>
      <c r="N1822" s="69"/>
      <c r="O1822" s="69"/>
      <c r="P1822" s="69" t="s">
        <v>2288</v>
      </c>
      <c r="Q1822" s="69" t="s">
        <v>1210</v>
      </c>
      <c r="R1822" s="69"/>
      <c r="S1822" s="70">
        <v>22314.959999999999</v>
      </c>
      <c r="T1822" s="70"/>
      <c r="U1822" s="69" t="s">
        <v>3002</v>
      </c>
      <c r="V1822" s="73">
        <v>45</v>
      </c>
      <c r="W1822" s="69" t="s">
        <v>3002</v>
      </c>
      <c r="X1822" s="69"/>
      <c r="Y1822" s="70"/>
      <c r="Z1822" s="69">
        <v>0</v>
      </c>
      <c r="AA1822" s="69" t="s">
        <v>989</v>
      </c>
      <c r="AB1822" s="69" t="s">
        <v>1144</v>
      </c>
      <c r="AC1822" s="69"/>
    </row>
    <row r="1823" spans="1:29" x14ac:dyDescent="0.25">
      <c r="A1823" s="69"/>
      <c r="B1823" s="69"/>
      <c r="C1823" s="69"/>
      <c r="D1823" s="69"/>
      <c r="E1823" s="69" t="s">
        <v>13783</v>
      </c>
      <c r="F1823" s="69"/>
      <c r="G1823" s="69"/>
      <c r="H1823" s="69"/>
      <c r="I1823" s="69"/>
      <c r="J1823" s="69"/>
      <c r="K1823" s="69"/>
      <c r="L1823" s="69" t="s">
        <v>13782</v>
      </c>
      <c r="M1823" s="70">
        <v>44549.54</v>
      </c>
      <c r="N1823" s="69"/>
      <c r="O1823" s="69"/>
      <c r="P1823" s="69" t="s">
        <v>2039</v>
      </c>
      <c r="Q1823" s="69" t="s">
        <v>1738</v>
      </c>
      <c r="R1823" s="69"/>
      <c r="S1823" s="70">
        <v>44549.54</v>
      </c>
      <c r="T1823" s="70"/>
      <c r="U1823" s="69"/>
      <c r="V1823" s="69"/>
      <c r="W1823" s="69" t="s">
        <v>1738</v>
      </c>
      <c r="X1823" s="69"/>
      <c r="Y1823" s="70"/>
      <c r="Z1823" s="69">
        <v>0</v>
      </c>
      <c r="AA1823" s="69"/>
      <c r="AB1823" s="69" t="s">
        <v>1144</v>
      </c>
      <c r="AC1823" s="69"/>
    </row>
    <row r="1824" spans="1:29" x14ac:dyDescent="0.25">
      <c r="A1824" s="71" t="s">
        <v>193</v>
      </c>
      <c r="B1824" s="71"/>
      <c r="C1824" s="71"/>
      <c r="D1824" s="71"/>
      <c r="E1824" s="71"/>
      <c r="F1824" s="71"/>
      <c r="G1824" s="71"/>
      <c r="H1824" s="71"/>
      <c r="I1824" s="71"/>
      <c r="J1824" s="72">
        <v>66864.5</v>
      </c>
      <c r="K1824" s="71"/>
      <c r="L1824" s="71"/>
      <c r="M1824" s="72">
        <v>66864.5</v>
      </c>
      <c r="N1824" s="72">
        <v>0</v>
      </c>
      <c r="O1824" s="71"/>
      <c r="P1824" s="71"/>
      <c r="Q1824" s="71"/>
      <c r="R1824" s="71"/>
      <c r="S1824" s="72">
        <v>66864.5</v>
      </c>
      <c r="T1824" s="72">
        <v>22314.959999999999</v>
      </c>
      <c r="U1824" s="71"/>
      <c r="V1824" s="71"/>
      <c r="W1824" s="71"/>
      <c r="X1824" s="72">
        <v>44549.54</v>
      </c>
      <c r="Y1824" s="72">
        <v>0</v>
      </c>
      <c r="Z1824" s="72">
        <v>22314.959999999999</v>
      </c>
      <c r="AA1824" s="69"/>
      <c r="AB1824" s="69"/>
      <c r="AC1824" s="69"/>
    </row>
    <row r="1825" spans="1:29" ht="40" x14ac:dyDescent="0.25">
      <c r="A1825" s="68" t="s">
        <v>13784</v>
      </c>
      <c r="B1825" s="69" t="s">
        <v>10542</v>
      </c>
      <c r="C1825" s="69" t="s">
        <v>13785</v>
      </c>
      <c r="D1825" s="69" t="s">
        <v>3874</v>
      </c>
      <c r="E1825" s="69" t="s">
        <v>13787</v>
      </c>
      <c r="F1825" s="69" t="s">
        <v>10543</v>
      </c>
      <c r="G1825" s="69" t="s">
        <v>2831</v>
      </c>
      <c r="H1825" s="69" t="s">
        <v>1705</v>
      </c>
      <c r="I1825" s="69" t="s">
        <v>962</v>
      </c>
      <c r="J1825" s="70">
        <v>979.41</v>
      </c>
      <c r="K1825" s="69" t="s">
        <v>3799</v>
      </c>
      <c r="L1825" s="69" t="s">
        <v>13786</v>
      </c>
      <c r="M1825" s="70">
        <v>979.41</v>
      </c>
      <c r="N1825" s="69"/>
      <c r="O1825" s="69"/>
      <c r="P1825" s="69" t="s">
        <v>1051</v>
      </c>
      <c r="Q1825" s="69" t="s">
        <v>1269</v>
      </c>
      <c r="R1825" s="69"/>
      <c r="S1825" s="70">
        <v>979.41</v>
      </c>
      <c r="T1825" s="70"/>
      <c r="U1825" s="69" t="s">
        <v>1211</v>
      </c>
      <c r="V1825" s="73">
        <v>42</v>
      </c>
      <c r="W1825" s="69" t="s">
        <v>1211</v>
      </c>
      <c r="X1825" s="69"/>
      <c r="Y1825" s="70"/>
      <c r="Z1825" s="69">
        <v>0</v>
      </c>
      <c r="AA1825" s="69" t="s">
        <v>989</v>
      </c>
      <c r="AB1825" s="69" t="s">
        <v>1144</v>
      </c>
      <c r="AC1825" s="69"/>
    </row>
    <row r="1826" spans="1:29" x14ac:dyDescent="0.25">
      <c r="A1826" s="71" t="s">
        <v>193</v>
      </c>
      <c r="B1826" s="71"/>
      <c r="C1826" s="71"/>
      <c r="D1826" s="71"/>
      <c r="E1826" s="71"/>
      <c r="F1826" s="71"/>
      <c r="G1826" s="71"/>
      <c r="H1826" s="71"/>
      <c r="I1826" s="71"/>
      <c r="J1826" s="72">
        <v>979.41</v>
      </c>
      <c r="K1826" s="71"/>
      <c r="L1826" s="71"/>
      <c r="M1826" s="72">
        <v>979.41</v>
      </c>
      <c r="N1826" s="72">
        <v>0</v>
      </c>
      <c r="O1826" s="71"/>
      <c r="P1826" s="71"/>
      <c r="Q1826" s="71"/>
      <c r="R1826" s="71"/>
      <c r="S1826" s="72">
        <v>979.41</v>
      </c>
      <c r="T1826" s="72">
        <v>979.41</v>
      </c>
      <c r="U1826" s="71"/>
      <c r="V1826" s="71"/>
      <c r="W1826" s="71"/>
      <c r="X1826" s="72">
        <v>0</v>
      </c>
      <c r="Y1826" s="72">
        <v>0</v>
      </c>
      <c r="Z1826" s="72">
        <v>979.41</v>
      </c>
      <c r="AA1826" s="69"/>
      <c r="AB1826" s="69"/>
      <c r="AC1826" s="69"/>
    </row>
    <row r="1827" spans="1:29" ht="30" x14ac:dyDescent="0.25">
      <c r="A1827" s="68" t="s">
        <v>13788</v>
      </c>
      <c r="B1827" s="69" t="s">
        <v>13789</v>
      </c>
      <c r="C1827" s="69" t="s">
        <v>13790</v>
      </c>
      <c r="D1827" s="69" t="s">
        <v>13473</v>
      </c>
      <c r="E1827" s="69" t="s">
        <v>13793</v>
      </c>
      <c r="F1827" s="69" t="s">
        <v>10255</v>
      </c>
      <c r="G1827" s="69" t="s">
        <v>1207</v>
      </c>
      <c r="H1827" s="69" t="s">
        <v>13791</v>
      </c>
      <c r="I1827" s="69" t="s">
        <v>962</v>
      </c>
      <c r="J1827" s="70">
        <v>13673.91</v>
      </c>
      <c r="K1827" s="69" t="s">
        <v>3799</v>
      </c>
      <c r="L1827" s="69" t="s">
        <v>13792</v>
      </c>
      <c r="M1827" s="70">
        <v>13673.91</v>
      </c>
      <c r="N1827" s="69"/>
      <c r="O1827" s="69"/>
      <c r="P1827" s="69" t="s">
        <v>1685</v>
      </c>
      <c r="Q1827" s="69" t="s">
        <v>1709</v>
      </c>
      <c r="R1827" s="69"/>
      <c r="S1827" s="70">
        <v>13673.91</v>
      </c>
      <c r="T1827" s="70"/>
      <c r="U1827" s="69" t="s">
        <v>1709</v>
      </c>
      <c r="V1827" s="73">
        <v>65</v>
      </c>
      <c r="W1827" s="69" t="s">
        <v>1709</v>
      </c>
      <c r="X1827" s="69"/>
      <c r="Y1827" s="70"/>
      <c r="Z1827" s="69">
        <v>0</v>
      </c>
      <c r="AA1827" s="69" t="s">
        <v>989</v>
      </c>
      <c r="AB1827" s="69" t="s">
        <v>1144</v>
      </c>
      <c r="AC1827" s="69"/>
    </row>
    <row r="1828" spans="1:29" x14ac:dyDescent="0.25">
      <c r="A1828" s="71" t="s">
        <v>193</v>
      </c>
      <c r="B1828" s="71"/>
      <c r="C1828" s="71"/>
      <c r="D1828" s="71"/>
      <c r="E1828" s="71"/>
      <c r="F1828" s="71"/>
      <c r="G1828" s="71"/>
      <c r="H1828" s="71"/>
      <c r="I1828" s="71"/>
      <c r="J1828" s="72">
        <v>13673.91</v>
      </c>
      <c r="K1828" s="71"/>
      <c r="L1828" s="71"/>
      <c r="M1828" s="72">
        <v>13673.91</v>
      </c>
      <c r="N1828" s="72">
        <v>0</v>
      </c>
      <c r="O1828" s="71"/>
      <c r="P1828" s="71"/>
      <c r="Q1828" s="71"/>
      <c r="R1828" s="71"/>
      <c r="S1828" s="72">
        <v>13673.91</v>
      </c>
      <c r="T1828" s="72">
        <v>13673.91</v>
      </c>
      <c r="U1828" s="71"/>
      <c r="V1828" s="71"/>
      <c r="W1828" s="71"/>
      <c r="X1828" s="72">
        <v>0</v>
      </c>
      <c r="Y1828" s="72">
        <v>0</v>
      </c>
      <c r="Z1828" s="72">
        <v>13673.91</v>
      </c>
      <c r="AA1828" s="69"/>
      <c r="AB1828" s="69"/>
      <c r="AC1828" s="69"/>
    </row>
    <row r="1829" spans="1:29" ht="40" x14ac:dyDescent="0.25">
      <c r="A1829" s="68" t="s">
        <v>13794</v>
      </c>
      <c r="B1829" s="69" t="s">
        <v>13795</v>
      </c>
      <c r="C1829" s="69" t="s">
        <v>13796</v>
      </c>
      <c r="D1829" s="69" t="s">
        <v>3797</v>
      </c>
      <c r="E1829" s="69" t="s">
        <v>13798</v>
      </c>
      <c r="F1829" s="69"/>
      <c r="G1829" s="69" t="s">
        <v>7661</v>
      </c>
      <c r="H1829" s="69" t="s">
        <v>1886</v>
      </c>
      <c r="I1829" s="69" t="s">
        <v>962</v>
      </c>
      <c r="J1829" s="70">
        <v>4588.6099999999997</v>
      </c>
      <c r="K1829" s="69" t="s">
        <v>3799</v>
      </c>
      <c r="L1829" s="69" t="s">
        <v>13797</v>
      </c>
      <c r="M1829" s="70">
        <v>4588.6099999999997</v>
      </c>
      <c r="N1829" s="69"/>
      <c r="O1829" s="69"/>
      <c r="P1829" s="69" t="s">
        <v>1764</v>
      </c>
      <c r="Q1829" s="69" t="s">
        <v>2298</v>
      </c>
      <c r="R1829" s="69"/>
      <c r="S1829" s="70">
        <v>4588.6099999999997</v>
      </c>
      <c r="T1829" s="70"/>
      <c r="U1829" s="69" t="s">
        <v>3793</v>
      </c>
      <c r="V1829" s="73">
        <v>41</v>
      </c>
      <c r="W1829" s="69" t="s">
        <v>3793</v>
      </c>
      <c r="X1829" s="69"/>
      <c r="Y1829" s="70"/>
      <c r="Z1829" s="69">
        <v>0</v>
      </c>
      <c r="AA1829" s="69" t="s">
        <v>989</v>
      </c>
      <c r="AB1829" s="69" t="s">
        <v>1144</v>
      </c>
      <c r="AC1829" s="69"/>
    </row>
    <row r="1830" spans="1:29" x14ac:dyDescent="0.25">
      <c r="A1830" s="71" t="s">
        <v>193</v>
      </c>
      <c r="B1830" s="71"/>
      <c r="C1830" s="71"/>
      <c r="D1830" s="71"/>
      <c r="E1830" s="71"/>
      <c r="F1830" s="71"/>
      <c r="G1830" s="71"/>
      <c r="H1830" s="71"/>
      <c r="I1830" s="71"/>
      <c r="J1830" s="72">
        <v>4588.6099999999997</v>
      </c>
      <c r="K1830" s="71"/>
      <c r="L1830" s="71"/>
      <c r="M1830" s="72">
        <v>4588.6099999999997</v>
      </c>
      <c r="N1830" s="72">
        <v>0</v>
      </c>
      <c r="O1830" s="71"/>
      <c r="P1830" s="71"/>
      <c r="Q1830" s="71"/>
      <c r="R1830" s="71"/>
      <c r="S1830" s="72">
        <v>4588.6099999999997</v>
      </c>
      <c r="T1830" s="72">
        <v>4588.6099999999997</v>
      </c>
      <c r="U1830" s="71"/>
      <c r="V1830" s="71"/>
      <c r="W1830" s="71"/>
      <c r="X1830" s="72">
        <v>0</v>
      </c>
      <c r="Y1830" s="72">
        <v>0</v>
      </c>
      <c r="Z1830" s="72">
        <v>4588.6099999999997</v>
      </c>
      <c r="AA1830" s="69"/>
      <c r="AB1830" s="69"/>
      <c r="AC1830" s="69"/>
    </row>
    <row r="1831" spans="1:29" ht="40" x14ac:dyDescent="0.25">
      <c r="A1831" s="68" t="s">
        <v>13799</v>
      </c>
      <c r="B1831" s="69" t="s">
        <v>13800</v>
      </c>
      <c r="C1831" s="69" t="s">
        <v>13801</v>
      </c>
      <c r="D1831" s="69" t="s">
        <v>3797</v>
      </c>
      <c r="E1831" s="69" t="s">
        <v>13803</v>
      </c>
      <c r="F1831" s="69"/>
      <c r="G1831" s="69" t="s">
        <v>1483</v>
      </c>
      <c r="H1831" s="69" t="s">
        <v>1069</v>
      </c>
      <c r="I1831" s="69" t="s">
        <v>962</v>
      </c>
      <c r="J1831" s="70">
        <v>32505.61</v>
      </c>
      <c r="K1831" s="69" t="s">
        <v>3799</v>
      </c>
      <c r="L1831" s="69" t="s">
        <v>13802</v>
      </c>
      <c r="M1831" s="70">
        <v>32505.61</v>
      </c>
      <c r="N1831" s="69"/>
      <c r="O1831" s="69"/>
      <c r="P1831" s="69" t="s">
        <v>2164</v>
      </c>
      <c r="Q1831" s="69" t="s">
        <v>1286</v>
      </c>
      <c r="R1831" s="69"/>
      <c r="S1831" s="70">
        <v>32505.61</v>
      </c>
      <c r="T1831" s="70"/>
      <c r="U1831" s="69" t="s">
        <v>2529</v>
      </c>
      <c r="V1831" s="73">
        <v>35</v>
      </c>
      <c r="W1831" s="69" t="s">
        <v>2529</v>
      </c>
      <c r="X1831" s="69"/>
      <c r="Y1831" s="70"/>
      <c r="Z1831" s="69">
        <v>0</v>
      </c>
      <c r="AA1831" s="69" t="s">
        <v>989</v>
      </c>
      <c r="AB1831" s="69" t="s">
        <v>1144</v>
      </c>
      <c r="AC1831" s="69"/>
    </row>
    <row r="1832" spans="1:29" x14ac:dyDescent="0.25">
      <c r="A1832" s="71" t="s">
        <v>193</v>
      </c>
      <c r="B1832" s="71"/>
      <c r="C1832" s="71"/>
      <c r="D1832" s="71"/>
      <c r="E1832" s="71"/>
      <c r="F1832" s="71"/>
      <c r="G1832" s="71"/>
      <c r="H1832" s="71"/>
      <c r="I1832" s="71"/>
      <c r="J1832" s="72">
        <v>32505.61</v>
      </c>
      <c r="K1832" s="71"/>
      <c r="L1832" s="71"/>
      <c r="M1832" s="72">
        <v>32505.61</v>
      </c>
      <c r="N1832" s="72">
        <v>0</v>
      </c>
      <c r="O1832" s="71"/>
      <c r="P1832" s="71"/>
      <c r="Q1832" s="71"/>
      <c r="R1832" s="71"/>
      <c r="S1832" s="72">
        <v>32505.61</v>
      </c>
      <c r="T1832" s="72">
        <v>32505.61</v>
      </c>
      <c r="U1832" s="71"/>
      <c r="V1832" s="71"/>
      <c r="W1832" s="71"/>
      <c r="X1832" s="72">
        <v>0</v>
      </c>
      <c r="Y1832" s="72">
        <v>0</v>
      </c>
      <c r="Z1832" s="72">
        <v>32505.61</v>
      </c>
      <c r="AA1832" s="69"/>
      <c r="AB1832" s="69"/>
      <c r="AC1832" s="69"/>
    </row>
    <row r="1833" spans="1:29" ht="80" x14ac:dyDescent="0.25">
      <c r="A1833" s="68" t="s">
        <v>13804</v>
      </c>
      <c r="B1833" s="69" t="s">
        <v>12583</v>
      </c>
      <c r="C1833" s="69" t="s">
        <v>13805</v>
      </c>
      <c r="D1833" s="69" t="s">
        <v>3830</v>
      </c>
      <c r="E1833" s="69" t="s">
        <v>13807</v>
      </c>
      <c r="F1833" s="69" t="s">
        <v>10543</v>
      </c>
      <c r="G1833" s="69" t="s">
        <v>2023</v>
      </c>
      <c r="H1833" s="69" t="s">
        <v>1069</v>
      </c>
      <c r="I1833" s="69" t="s">
        <v>962</v>
      </c>
      <c r="J1833" s="70">
        <v>42800.24</v>
      </c>
      <c r="K1833" s="69" t="s">
        <v>3799</v>
      </c>
      <c r="L1833" s="69" t="s">
        <v>13806</v>
      </c>
      <c r="M1833" s="70">
        <v>42800.24</v>
      </c>
      <c r="N1833" s="69"/>
      <c r="O1833" s="69"/>
      <c r="P1833" s="69" t="s">
        <v>2229</v>
      </c>
      <c r="Q1833" s="69" t="s">
        <v>1211</v>
      </c>
      <c r="R1833" s="69"/>
      <c r="S1833" s="70">
        <v>42800.24</v>
      </c>
      <c r="T1833" s="70"/>
      <c r="U1833" s="69" t="s">
        <v>1211</v>
      </c>
      <c r="V1833" s="73">
        <v>41</v>
      </c>
      <c r="W1833" s="69" t="s">
        <v>1211</v>
      </c>
      <c r="X1833" s="69"/>
      <c r="Y1833" s="70"/>
      <c r="Z1833" s="69">
        <v>0</v>
      </c>
      <c r="AA1833" s="69" t="s">
        <v>989</v>
      </c>
      <c r="AB1833" s="69" t="s">
        <v>1144</v>
      </c>
      <c r="AC1833" s="69"/>
    </row>
    <row r="1834" spans="1:29" x14ac:dyDescent="0.25">
      <c r="A1834" s="71" t="s">
        <v>193</v>
      </c>
      <c r="B1834" s="71"/>
      <c r="C1834" s="71"/>
      <c r="D1834" s="71"/>
      <c r="E1834" s="71"/>
      <c r="F1834" s="71"/>
      <c r="G1834" s="71"/>
      <c r="H1834" s="71"/>
      <c r="I1834" s="71"/>
      <c r="J1834" s="72">
        <v>42800.24</v>
      </c>
      <c r="K1834" s="71"/>
      <c r="L1834" s="71"/>
      <c r="M1834" s="72">
        <v>42800.24</v>
      </c>
      <c r="N1834" s="72">
        <v>0</v>
      </c>
      <c r="O1834" s="71"/>
      <c r="P1834" s="71"/>
      <c r="Q1834" s="71"/>
      <c r="R1834" s="71"/>
      <c r="S1834" s="72">
        <v>42800.24</v>
      </c>
      <c r="T1834" s="72">
        <v>42800.24</v>
      </c>
      <c r="U1834" s="71"/>
      <c r="V1834" s="71"/>
      <c r="W1834" s="71"/>
      <c r="X1834" s="72">
        <v>0</v>
      </c>
      <c r="Y1834" s="72">
        <v>0</v>
      </c>
      <c r="Z1834" s="72">
        <v>42800.24</v>
      </c>
      <c r="AA1834" s="69"/>
      <c r="AB1834" s="69"/>
      <c r="AC1834" s="69"/>
    </row>
    <row r="1835" spans="1:29" ht="30" x14ac:dyDescent="0.25">
      <c r="A1835" s="68" t="s">
        <v>13808</v>
      </c>
      <c r="B1835" s="69" t="s">
        <v>13809</v>
      </c>
      <c r="C1835" s="69" t="s">
        <v>13810</v>
      </c>
      <c r="D1835" s="69" t="s">
        <v>13473</v>
      </c>
      <c r="E1835" s="69" t="s">
        <v>13812</v>
      </c>
      <c r="F1835" s="69" t="s">
        <v>10255</v>
      </c>
      <c r="G1835" s="69" t="s">
        <v>1669</v>
      </c>
      <c r="H1835" s="69" t="s">
        <v>1062</v>
      </c>
      <c r="I1835" s="69" t="s">
        <v>962</v>
      </c>
      <c r="J1835" s="70">
        <v>2833.59</v>
      </c>
      <c r="K1835" s="69" t="s">
        <v>3799</v>
      </c>
      <c r="L1835" s="69" t="s">
        <v>13811</v>
      </c>
      <c r="M1835" s="70">
        <v>2833.59</v>
      </c>
      <c r="N1835" s="69"/>
      <c r="O1835" s="69"/>
      <c r="P1835" s="69" t="s">
        <v>1685</v>
      </c>
      <c r="Q1835" s="69" t="s">
        <v>2529</v>
      </c>
      <c r="R1835" s="69"/>
      <c r="S1835" s="70">
        <v>2833.59</v>
      </c>
      <c r="T1835" s="70"/>
      <c r="U1835" s="69" t="s">
        <v>2529</v>
      </c>
      <c r="V1835" s="73">
        <v>54</v>
      </c>
      <c r="W1835" s="69" t="s">
        <v>2529</v>
      </c>
      <c r="X1835" s="69"/>
      <c r="Y1835" s="70"/>
      <c r="Z1835" s="69">
        <v>0</v>
      </c>
      <c r="AA1835" s="69" t="s">
        <v>989</v>
      </c>
      <c r="AB1835" s="69" t="s">
        <v>1144</v>
      </c>
      <c r="AC1835" s="69"/>
    </row>
    <row r="1836" spans="1:29" x14ac:dyDescent="0.25">
      <c r="A1836" s="71" t="s">
        <v>193</v>
      </c>
      <c r="B1836" s="71"/>
      <c r="C1836" s="71"/>
      <c r="D1836" s="71"/>
      <c r="E1836" s="71"/>
      <c r="F1836" s="71"/>
      <c r="G1836" s="71"/>
      <c r="H1836" s="71"/>
      <c r="I1836" s="71"/>
      <c r="J1836" s="72">
        <v>2833.59</v>
      </c>
      <c r="K1836" s="71"/>
      <c r="L1836" s="71"/>
      <c r="M1836" s="72">
        <v>2833.59</v>
      </c>
      <c r="N1836" s="72">
        <v>0</v>
      </c>
      <c r="O1836" s="71"/>
      <c r="P1836" s="71"/>
      <c r="Q1836" s="71"/>
      <c r="R1836" s="71"/>
      <c r="S1836" s="72">
        <v>2833.59</v>
      </c>
      <c r="T1836" s="72">
        <v>2833.59</v>
      </c>
      <c r="U1836" s="71"/>
      <c r="V1836" s="71"/>
      <c r="W1836" s="71"/>
      <c r="X1836" s="72">
        <v>0</v>
      </c>
      <c r="Y1836" s="72">
        <v>0</v>
      </c>
      <c r="Z1836" s="72">
        <v>2833.59</v>
      </c>
      <c r="AA1836" s="69"/>
      <c r="AB1836" s="69"/>
      <c r="AC1836" s="69"/>
    </row>
    <row r="1837" spans="1:29" ht="20" x14ac:dyDescent="0.25">
      <c r="A1837" s="68" t="s">
        <v>13813</v>
      </c>
      <c r="B1837" s="69" t="s">
        <v>13814</v>
      </c>
      <c r="C1837" s="69" t="s">
        <v>13815</v>
      </c>
      <c r="D1837" s="69" t="s">
        <v>13473</v>
      </c>
      <c r="E1837" s="69" t="s">
        <v>13817</v>
      </c>
      <c r="F1837" s="69" t="s">
        <v>10255</v>
      </c>
      <c r="G1837" s="69" t="s">
        <v>1669</v>
      </c>
      <c r="H1837" s="69" t="s">
        <v>1062</v>
      </c>
      <c r="I1837" s="69" t="s">
        <v>962</v>
      </c>
      <c r="J1837" s="70">
        <v>4991.93</v>
      </c>
      <c r="K1837" s="69" t="s">
        <v>3799</v>
      </c>
      <c r="L1837" s="69" t="s">
        <v>13816</v>
      </c>
      <c r="M1837" s="70">
        <v>4991.93</v>
      </c>
      <c r="N1837" s="69"/>
      <c r="O1837" s="69"/>
      <c r="P1837" s="69" t="s">
        <v>1202</v>
      </c>
      <c r="Q1837" s="69" t="s">
        <v>1738</v>
      </c>
      <c r="R1837" s="69"/>
      <c r="S1837" s="70">
        <v>4991.93</v>
      </c>
      <c r="T1837" s="70"/>
      <c r="U1837" s="69" t="s">
        <v>2136</v>
      </c>
      <c r="V1837" s="73">
        <v>80</v>
      </c>
      <c r="W1837" s="69" t="s">
        <v>2136</v>
      </c>
      <c r="X1837" s="69"/>
      <c r="Y1837" s="70"/>
      <c r="Z1837" s="69">
        <v>0</v>
      </c>
      <c r="AA1837" s="69" t="s">
        <v>989</v>
      </c>
      <c r="AB1837" s="69" t="s">
        <v>1144</v>
      </c>
      <c r="AC1837" s="69"/>
    </row>
    <row r="1838" spans="1:29" x14ac:dyDescent="0.25">
      <c r="A1838" s="71" t="s">
        <v>193</v>
      </c>
      <c r="B1838" s="71"/>
      <c r="C1838" s="71"/>
      <c r="D1838" s="71"/>
      <c r="E1838" s="71"/>
      <c r="F1838" s="71"/>
      <c r="G1838" s="71"/>
      <c r="H1838" s="71"/>
      <c r="I1838" s="71"/>
      <c r="J1838" s="72">
        <v>4991.93</v>
      </c>
      <c r="K1838" s="71"/>
      <c r="L1838" s="71"/>
      <c r="M1838" s="72">
        <v>4991.93</v>
      </c>
      <c r="N1838" s="72">
        <v>0</v>
      </c>
      <c r="O1838" s="71"/>
      <c r="P1838" s="71"/>
      <c r="Q1838" s="71"/>
      <c r="R1838" s="71"/>
      <c r="S1838" s="72">
        <v>4991.93</v>
      </c>
      <c r="T1838" s="72">
        <v>4991.93</v>
      </c>
      <c r="U1838" s="71"/>
      <c r="V1838" s="71"/>
      <c r="W1838" s="71"/>
      <c r="X1838" s="72">
        <v>0</v>
      </c>
      <c r="Y1838" s="72">
        <v>0</v>
      </c>
      <c r="Z1838" s="72">
        <v>4991.93</v>
      </c>
      <c r="AA1838" s="69"/>
      <c r="AB1838" s="69"/>
      <c r="AC1838" s="69"/>
    </row>
    <row r="1839" spans="1:29" ht="40" x14ac:dyDescent="0.25">
      <c r="A1839" s="68" t="s">
        <v>13818</v>
      </c>
      <c r="B1839" s="69" t="s">
        <v>11608</v>
      </c>
      <c r="C1839" s="69" t="s">
        <v>13819</v>
      </c>
      <c r="D1839" s="69" t="s">
        <v>3797</v>
      </c>
      <c r="E1839" s="69" t="s">
        <v>13821</v>
      </c>
      <c r="F1839" s="69" t="s">
        <v>10255</v>
      </c>
      <c r="G1839" s="69" t="s">
        <v>1188</v>
      </c>
      <c r="H1839" s="69" t="s">
        <v>1046</v>
      </c>
      <c r="I1839" s="69" t="s">
        <v>962</v>
      </c>
      <c r="J1839" s="70">
        <v>41512.46</v>
      </c>
      <c r="K1839" s="69" t="s">
        <v>3799</v>
      </c>
      <c r="L1839" s="69" t="s">
        <v>13820</v>
      </c>
      <c r="M1839" s="70">
        <v>41512.46</v>
      </c>
      <c r="N1839" s="69"/>
      <c r="O1839" s="69"/>
      <c r="P1839" s="69" t="s">
        <v>1046</v>
      </c>
      <c r="Q1839" s="69" t="s">
        <v>2304</v>
      </c>
      <c r="R1839" s="69"/>
      <c r="S1839" s="70">
        <v>41512.46</v>
      </c>
      <c r="T1839" s="70"/>
      <c r="U1839" s="69"/>
      <c r="V1839" s="69"/>
      <c r="W1839" s="69" t="s">
        <v>1729</v>
      </c>
      <c r="X1839" s="69"/>
      <c r="Y1839" s="70"/>
      <c r="Z1839" s="69">
        <v>0</v>
      </c>
      <c r="AA1839" s="69" t="s">
        <v>989</v>
      </c>
      <c r="AB1839" s="69" t="s">
        <v>1144</v>
      </c>
      <c r="AC1839" s="69"/>
    </row>
    <row r="1840" spans="1:29" x14ac:dyDescent="0.25">
      <c r="A1840" s="71" t="s">
        <v>193</v>
      </c>
      <c r="B1840" s="71"/>
      <c r="C1840" s="71"/>
      <c r="D1840" s="71"/>
      <c r="E1840" s="71"/>
      <c r="F1840" s="71"/>
      <c r="G1840" s="71"/>
      <c r="H1840" s="71"/>
      <c r="I1840" s="71"/>
      <c r="J1840" s="72">
        <v>41512.46</v>
      </c>
      <c r="K1840" s="71"/>
      <c r="L1840" s="71"/>
      <c r="M1840" s="72">
        <v>41512.46</v>
      </c>
      <c r="N1840" s="72">
        <v>0</v>
      </c>
      <c r="O1840" s="71"/>
      <c r="P1840" s="71"/>
      <c r="Q1840" s="71"/>
      <c r="R1840" s="71"/>
      <c r="S1840" s="72">
        <v>41512.46</v>
      </c>
      <c r="T1840" s="72">
        <v>0</v>
      </c>
      <c r="U1840" s="71"/>
      <c r="V1840" s="71"/>
      <c r="W1840" s="71"/>
      <c r="X1840" s="72">
        <v>41512.46</v>
      </c>
      <c r="Y1840" s="72">
        <v>0</v>
      </c>
      <c r="Z1840" s="72">
        <v>0</v>
      </c>
      <c r="AA1840" s="69"/>
      <c r="AB1840" s="69"/>
      <c r="AC1840" s="69"/>
    </row>
    <row r="1841" spans="1:29" ht="40" x14ac:dyDescent="0.25">
      <c r="A1841" s="68" t="s">
        <v>13822</v>
      </c>
      <c r="B1841" s="69" t="s">
        <v>11110</v>
      </c>
      <c r="C1841" s="69" t="s">
        <v>13823</v>
      </c>
      <c r="D1841" s="69" t="s">
        <v>3797</v>
      </c>
      <c r="E1841" s="69" t="s">
        <v>13825</v>
      </c>
      <c r="F1841" s="69" t="s">
        <v>10543</v>
      </c>
      <c r="G1841" s="69" t="s">
        <v>1188</v>
      </c>
      <c r="H1841" s="69" t="s">
        <v>1046</v>
      </c>
      <c r="I1841" s="69" t="s">
        <v>962</v>
      </c>
      <c r="J1841" s="70">
        <v>3444.03</v>
      </c>
      <c r="K1841" s="69" t="s">
        <v>3799</v>
      </c>
      <c r="L1841" s="69" t="s">
        <v>13824</v>
      </c>
      <c r="M1841" s="70">
        <v>3444.03</v>
      </c>
      <c r="N1841" s="69"/>
      <c r="O1841" s="69"/>
      <c r="P1841" s="69" t="s">
        <v>1258</v>
      </c>
      <c r="Q1841" s="69" t="s">
        <v>1269</v>
      </c>
      <c r="R1841" s="69"/>
      <c r="S1841" s="70">
        <v>3444.03</v>
      </c>
      <c r="T1841" s="70"/>
      <c r="U1841" s="69" t="s">
        <v>1211</v>
      </c>
      <c r="V1841" s="73">
        <v>43</v>
      </c>
      <c r="W1841" s="69" t="s">
        <v>1211</v>
      </c>
      <c r="X1841" s="69"/>
      <c r="Y1841" s="70"/>
      <c r="Z1841" s="69">
        <v>0</v>
      </c>
      <c r="AA1841" s="69" t="s">
        <v>989</v>
      </c>
      <c r="AB1841" s="69" t="s">
        <v>1144</v>
      </c>
      <c r="AC1841" s="69"/>
    </row>
    <row r="1842" spans="1:29" x14ac:dyDescent="0.25">
      <c r="A1842" s="71" t="s">
        <v>193</v>
      </c>
      <c r="B1842" s="71"/>
      <c r="C1842" s="71"/>
      <c r="D1842" s="71"/>
      <c r="E1842" s="71"/>
      <c r="F1842" s="71"/>
      <c r="G1842" s="71"/>
      <c r="H1842" s="71"/>
      <c r="I1842" s="71"/>
      <c r="J1842" s="72">
        <v>3444.03</v>
      </c>
      <c r="K1842" s="71"/>
      <c r="L1842" s="71"/>
      <c r="M1842" s="72">
        <v>3444.03</v>
      </c>
      <c r="N1842" s="72">
        <v>0</v>
      </c>
      <c r="O1842" s="71"/>
      <c r="P1842" s="71"/>
      <c r="Q1842" s="71"/>
      <c r="R1842" s="71"/>
      <c r="S1842" s="72">
        <v>3444.03</v>
      </c>
      <c r="T1842" s="72">
        <v>3444.03</v>
      </c>
      <c r="U1842" s="71"/>
      <c r="V1842" s="71"/>
      <c r="W1842" s="71"/>
      <c r="X1842" s="72">
        <v>0</v>
      </c>
      <c r="Y1842" s="72">
        <v>0</v>
      </c>
      <c r="Z1842" s="72">
        <v>3444.03</v>
      </c>
      <c r="AA1842" s="69"/>
      <c r="AB1842" s="69"/>
      <c r="AC1842" s="69"/>
    </row>
    <row r="1843" spans="1:29" ht="40" x14ac:dyDescent="0.25">
      <c r="A1843" s="68" t="s">
        <v>13826</v>
      </c>
      <c r="B1843" s="69" t="s">
        <v>13827</v>
      </c>
      <c r="C1843" s="69" t="s">
        <v>13828</v>
      </c>
      <c r="D1843" s="69" t="s">
        <v>13473</v>
      </c>
      <c r="E1843" s="69" t="s">
        <v>13830</v>
      </c>
      <c r="F1843" s="69" t="s">
        <v>10255</v>
      </c>
      <c r="G1843" s="69" t="s">
        <v>1705</v>
      </c>
      <c r="H1843" s="69" t="s">
        <v>1046</v>
      </c>
      <c r="I1843" s="69" t="s">
        <v>962</v>
      </c>
      <c r="J1843" s="70">
        <v>15312.33</v>
      </c>
      <c r="K1843" s="69" t="s">
        <v>3799</v>
      </c>
      <c r="L1843" s="69" t="s">
        <v>13829</v>
      </c>
      <c r="M1843" s="70">
        <v>15312.33</v>
      </c>
      <c r="N1843" s="69"/>
      <c r="O1843" s="69"/>
      <c r="P1843" s="69" t="s">
        <v>2118</v>
      </c>
      <c r="Q1843" s="69" t="s">
        <v>1709</v>
      </c>
      <c r="R1843" s="69"/>
      <c r="S1843" s="70">
        <v>15312.33</v>
      </c>
      <c r="T1843" s="70"/>
      <c r="U1843" s="69" t="s">
        <v>1709</v>
      </c>
      <c r="V1843" s="73">
        <v>56</v>
      </c>
      <c r="W1843" s="69" t="s">
        <v>1709</v>
      </c>
      <c r="X1843" s="69"/>
      <c r="Y1843" s="70"/>
      <c r="Z1843" s="69">
        <v>0</v>
      </c>
      <c r="AA1843" s="69" t="s">
        <v>989</v>
      </c>
      <c r="AB1843" s="69" t="s">
        <v>1144</v>
      </c>
      <c r="AC1843" s="69"/>
    </row>
    <row r="1844" spans="1:29" x14ac:dyDescent="0.25">
      <c r="A1844" s="71" t="s">
        <v>193</v>
      </c>
      <c r="B1844" s="71"/>
      <c r="C1844" s="71"/>
      <c r="D1844" s="71"/>
      <c r="E1844" s="71"/>
      <c r="F1844" s="71"/>
      <c r="G1844" s="71"/>
      <c r="H1844" s="71"/>
      <c r="I1844" s="71"/>
      <c r="J1844" s="72">
        <v>15312.33</v>
      </c>
      <c r="K1844" s="71"/>
      <c r="L1844" s="71"/>
      <c r="M1844" s="72">
        <v>15312.33</v>
      </c>
      <c r="N1844" s="72">
        <v>0</v>
      </c>
      <c r="O1844" s="71"/>
      <c r="P1844" s="71"/>
      <c r="Q1844" s="71"/>
      <c r="R1844" s="71"/>
      <c r="S1844" s="72">
        <v>15312.33</v>
      </c>
      <c r="T1844" s="72">
        <v>15312.33</v>
      </c>
      <c r="U1844" s="71"/>
      <c r="V1844" s="71"/>
      <c r="W1844" s="71"/>
      <c r="X1844" s="72">
        <v>0</v>
      </c>
      <c r="Y1844" s="72">
        <v>0</v>
      </c>
      <c r="Z1844" s="72">
        <v>15312.33</v>
      </c>
      <c r="AA1844" s="69"/>
      <c r="AB1844" s="69"/>
      <c r="AC1844" s="69"/>
    </row>
    <row r="1845" spans="1:29" ht="40" x14ac:dyDescent="0.25">
      <c r="A1845" s="68" t="s">
        <v>13831</v>
      </c>
      <c r="B1845" s="69" t="s">
        <v>11631</v>
      </c>
      <c r="C1845" s="69" t="s">
        <v>13832</v>
      </c>
      <c r="D1845" s="69" t="s">
        <v>3874</v>
      </c>
      <c r="E1845" s="69" t="s">
        <v>13834</v>
      </c>
      <c r="F1845" s="69" t="s">
        <v>10612</v>
      </c>
      <c r="G1845" s="69" t="s">
        <v>1886</v>
      </c>
      <c r="H1845" s="69" t="s">
        <v>1706</v>
      </c>
      <c r="I1845" s="69" t="s">
        <v>962</v>
      </c>
      <c r="J1845" s="70">
        <v>16894.39</v>
      </c>
      <c r="K1845" s="69" t="s">
        <v>3799</v>
      </c>
      <c r="L1845" s="69" t="s">
        <v>13833</v>
      </c>
      <c r="M1845" s="70">
        <v>16894.39</v>
      </c>
      <c r="N1845" s="69"/>
      <c r="O1845" s="69"/>
      <c r="P1845" s="69" t="s">
        <v>2606</v>
      </c>
      <c r="Q1845" s="69" t="s">
        <v>2606</v>
      </c>
      <c r="R1845" s="69"/>
      <c r="S1845" s="70">
        <v>16894.39</v>
      </c>
      <c r="T1845" s="70"/>
      <c r="U1845" s="69" t="s">
        <v>2606</v>
      </c>
      <c r="V1845" s="73">
        <v>0</v>
      </c>
      <c r="W1845" s="69" t="s">
        <v>2606</v>
      </c>
      <c r="X1845" s="69"/>
      <c r="Y1845" s="70"/>
      <c r="Z1845" s="69">
        <v>0</v>
      </c>
      <c r="AA1845" s="69" t="s">
        <v>989</v>
      </c>
      <c r="AB1845" s="69" t="s">
        <v>1144</v>
      </c>
      <c r="AC1845" s="69"/>
    </row>
    <row r="1846" spans="1:29" x14ac:dyDescent="0.25">
      <c r="A1846" s="71" t="s">
        <v>193</v>
      </c>
      <c r="B1846" s="71"/>
      <c r="C1846" s="71"/>
      <c r="D1846" s="71"/>
      <c r="E1846" s="71"/>
      <c r="F1846" s="71"/>
      <c r="G1846" s="71"/>
      <c r="H1846" s="71"/>
      <c r="I1846" s="71"/>
      <c r="J1846" s="72">
        <v>16894.39</v>
      </c>
      <c r="K1846" s="71"/>
      <c r="L1846" s="71"/>
      <c r="M1846" s="72">
        <v>16894.39</v>
      </c>
      <c r="N1846" s="72">
        <v>0</v>
      </c>
      <c r="O1846" s="71"/>
      <c r="P1846" s="71"/>
      <c r="Q1846" s="71"/>
      <c r="R1846" s="71"/>
      <c r="S1846" s="72">
        <v>16894.39</v>
      </c>
      <c r="T1846" s="72">
        <v>16894.39</v>
      </c>
      <c r="U1846" s="71"/>
      <c r="V1846" s="71"/>
      <c r="W1846" s="71"/>
      <c r="X1846" s="72">
        <v>0</v>
      </c>
      <c r="Y1846" s="72">
        <v>0</v>
      </c>
      <c r="Z1846" s="72">
        <v>16894.39</v>
      </c>
      <c r="AA1846" s="69"/>
      <c r="AB1846" s="69"/>
      <c r="AC1846" s="69"/>
    </row>
    <row r="1847" spans="1:29" ht="30" x14ac:dyDescent="0.25">
      <c r="A1847" s="68" t="s">
        <v>13835</v>
      </c>
      <c r="B1847" s="69" t="s">
        <v>13836</v>
      </c>
      <c r="C1847" s="69" t="s">
        <v>13837</v>
      </c>
      <c r="D1847" s="69" t="s">
        <v>13473</v>
      </c>
      <c r="E1847" s="69" t="s">
        <v>13839</v>
      </c>
      <c r="F1847" s="69" t="s">
        <v>10255</v>
      </c>
      <c r="G1847" s="69" t="s">
        <v>1908</v>
      </c>
      <c r="H1847" s="69" t="s">
        <v>1046</v>
      </c>
      <c r="I1847" s="69" t="s">
        <v>962</v>
      </c>
      <c r="J1847" s="70">
        <v>15561.06</v>
      </c>
      <c r="K1847" s="69" t="s">
        <v>3799</v>
      </c>
      <c r="L1847" s="69" t="s">
        <v>13838</v>
      </c>
      <c r="M1847" s="70">
        <v>15561.06</v>
      </c>
      <c r="N1847" s="69"/>
      <c r="O1847" s="69"/>
      <c r="P1847" s="69" t="s">
        <v>1106</v>
      </c>
      <c r="Q1847" s="69" t="s">
        <v>2207</v>
      </c>
      <c r="R1847" s="69"/>
      <c r="S1847" s="70">
        <v>15561.06</v>
      </c>
      <c r="T1847" s="70"/>
      <c r="U1847" s="69" t="s">
        <v>1538</v>
      </c>
      <c r="V1847" s="73">
        <v>2</v>
      </c>
      <c r="W1847" s="69" t="s">
        <v>1538</v>
      </c>
      <c r="X1847" s="69"/>
      <c r="Y1847" s="70"/>
      <c r="Z1847" s="69">
        <v>0</v>
      </c>
      <c r="AA1847" s="69" t="s">
        <v>989</v>
      </c>
      <c r="AB1847" s="69" t="s">
        <v>1144</v>
      </c>
      <c r="AC1847" s="69"/>
    </row>
    <row r="1848" spans="1:29" x14ac:dyDescent="0.25">
      <c r="A1848" s="71" t="s">
        <v>193</v>
      </c>
      <c r="B1848" s="71"/>
      <c r="C1848" s="71"/>
      <c r="D1848" s="71"/>
      <c r="E1848" s="71"/>
      <c r="F1848" s="71"/>
      <c r="G1848" s="71"/>
      <c r="H1848" s="71"/>
      <c r="I1848" s="71"/>
      <c r="J1848" s="72">
        <v>15561.06</v>
      </c>
      <c r="K1848" s="71"/>
      <c r="L1848" s="71"/>
      <c r="M1848" s="72">
        <v>15561.06</v>
      </c>
      <c r="N1848" s="72">
        <v>0</v>
      </c>
      <c r="O1848" s="71"/>
      <c r="P1848" s="71"/>
      <c r="Q1848" s="71"/>
      <c r="R1848" s="71"/>
      <c r="S1848" s="72">
        <v>15561.06</v>
      </c>
      <c r="T1848" s="72">
        <v>15561.06</v>
      </c>
      <c r="U1848" s="71"/>
      <c r="V1848" s="71"/>
      <c r="W1848" s="71"/>
      <c r="X1848" s="72">
        <v>0</v>
      </c>
      <c r="Y1848" s="72">
        <v>0</v>
      </c>
      <c r="Z1848" s="72">
        <v>15561.06</v>
      </c>
      <c r="AA1848" s="69"/>
      <c r="AB1848" s="69"/>
      <c r="AC1848" s="69"/>
    </row>
    <row r="1849" spans="1:29" ht="20" x14ac:dyDescent="0.25">
      <c r="A1849" s="68" t="s">
        <v>13840</v>
      </c>
      <c r="B1849" s="69" t="s">
        <v>13841</v>
      </c>
      <c r="C1849" s="69" t="s">
        <v>13842</v>
      </c>
      <c r="D1849" s="69" t="s">
        <v>13473</v>
      </c>
      <c r="E1849" s="69" t="s">
        <v>13844</v>
      </c>
      <c r="F1849" s="69" t="s">
        <v>10255</v>
      </c>
      <c r="G1849" s="69" t="s">
        <v>1908</v>
      </c>
      <c r="H1849" s="69" t="s">
        <v>1046</v>
      </c>
      <c r="I1849" s="69" t="s">
        <v>962</v>
      </c>
      <c r="J1849" s="70">
        <v>7605.18</v>
      </c>
      <c r="K1849" s="69" t="s">
        <v>3799</v>
      </c>
      <c r="L1849" s="69" t="s">
        <v>13843</v>
      </c>
      <c r="M1849" s="70">
        <v>7605.18</v>
      </c>
      <c r="N1849" s="69"/>
      <c r="O1849" s="69"/>
      <c r="P1849" s="69" t="s">
        <v>1102</v>
      </c>
      <c r="Q1849" s="69" t="s">
        <v>1269</v>
      </c>
      <c r="R1849" s="69"/>
      <c r="S1849" s="70">
        <v>7605.18</v>
      </c>
      <c r="T1849" s="70"/>
      <c r="U1849" s="69" t="s">
        <v>1211</v>
      </c>
      <c r="V1849" s="73">
        <v>48</v>
      </c>
      <c r="W1849" s="69" t="s">
        <v>1211</v>
      </c>
      <c r="X1849" s="69"/>
      <c r="Y1849" s="70"/>
      <c r="Z1849" s="69">
        <v>0</v>
      </c>
      <c r="AA1849" s="69" t="s">
        <v>989</v>
      </c>
      <c r="AB1849" s="69" t="s">
        <v>1144</v>
      </c>
      <c r="AC1849" s="69"/>
    </row>
    <row r="1850" spans="1:29" x14ac:dyDescent="0.25">
      <c r="A1850" s="71" t="s">
        <v>193</v>
      </c>
      <c r="B1850" s="71"/>
      <c r="C1850" s="71"/>
      <c r="D1850" s="71"/>
      <c r="E1850" s="71"/>
      <c r="F1850" s="71"/>
      <c r="G1850" s="71"/>
      <c r="H1850" s="71"/>
      <c r="I1850" s="71"/>
      <c r="J1850" s="72">
        <v>7605.18</v>
      </c>
      <c r="K1850" s="71"/>
      <c r="L1850" s="71"/>
      <c r="M1850" s="72">
        <v>7605.18</v>
      </c>
      <c r="N1850" s="72">
        <v>0</v>
      </c>
      <c r="O1850" s="71"/>
      <c r="P1850" s="71"/>
      <c r="Q1850" s="71"/>
      <c r="R1850" s="71"/>
      <c r="S1850" s="72">
        <v>7605.18</v>
      </c>
      <c r="T1850" s="72">
        <v>7605.18</v>
      </c>
      <c r="U1850" s="71"/>
      <c r="V1850" s="71"/>
      <c r="W1850" s="71"/>
      <c r="X1850" s="72">
        <v>0</v>
      </c>
      <c r="Y1850" s="72">
        <v>0</v>
      </c>
      <c r="Z1850" s="72">
        <v>7605.18</v>
      </c>
      <c r="AA1850" s="69"/>
      <c r="AB1850" s="69"/>
      <c r="AC1850" s="69"/>
    </row>
    <row r="1851" spans="1:29" ht="40" x14ac:dyDescent="0.25">
      <c r="A1851" s="68" t="s">
        <v>13845</v>
      </c>
      <c r="B1851" s="69" t="s">
        <v>11678</v>
      </c>
      <c r="C1851" s="69" t="s">
        <v>13846</v>
      </c>
      <c r="D1851" s="69" t="s">
        <v>3874</v>
      </c>
      <c r="E1851" s="69" t="s">
        <v>13848</v>
      </c>
      <c r="F1851" s="69" t="s">
        <v>10255</v>
      </c>
      <c r="G1851" s="69" t="s">
        <v>1202</v>
      </c>
      <c r="H1851" s="69" t="s">
        <v>1690</v>
      </c>
      <c r="I1851" s="69" t="s">
        <v>962</v>
      </c>
      <c r="J1851" s="70">
        <v>2213.1999999999998</v>
      </c>
      <c r="K1851" s="69" t="s">
        <v>3799</v>
      </c>
      <c r="L1851" s="69" t="s">
        <v>13847</v>
      </c>
      <c r="M1851" s="70">
        <v>2213.1999999999998</v>
      </c>
      <c r="N1851" s="69"/>
      <c r="O1851" s="69"/>
      <c r="P1851" s="69" t="s">
        <v>1051</v>
      </c>
      <c r="Q1851" s="69" t="s">
        <v>1307</v>
      </c>
      <c r="R1851" s="69"/>
      <c r="S1851" s="70">
        <v>2213.1999999999998</v>
      </c>
      <c r="T1851" s="70"/>
      <c r="U1851" s="69"/>
      <c r="V1851" s="69"/>
      <c r="W1851" s="69" t="s">
        <v>1718</v>
      </c>
      <c r="X1851" s="69"/>
      <c r="Y1851" s="70"/>
      <c r="Z1851" s="69">
        <v>0</v>
      </c>
      <c r="AA1851" s="69" t="s">
        <v>989</v>
      </c>
      <c r="AB1851" s="69" t="s">
        <v>1144</v>
      </c>
      <c r="AC1851" s="69"/>
    </row>
    <row r="1852" spans="1:29" x14ac:dyDescent="0.25">
      <c r="A1852" s="71" t="s">
        <v>193</v>
      </c>
      <c r="B1852" s="71"/>
      <c r="C1852" s="71"/>
      <c r="D1852" s="71"/>
      <c r="E1852" s="71"/>
      <c r="F1852" s="71"/>
      <c r="G1852" s="71"/>
      <c r="H1852" s="71"/>
      <c r="I1852" s="71"/>
      <c r="J1852" s="72">
        <v>2213.1999999999998</v>
      </c>
      <c r="K1852" s="71"/>
      <c r="L1852" s="71"/>
      <c r="M1852" s="72">
        <v>2213.1999999999998</v>
      </c>
      <c r="N1852" s="72">
        <v>0</v>
      </c>
      <c r="O1852" s="71"/>
      <c r="P1852" s="71"/>
      <c r="Q1852" s="71"/>
      <c r="R1852" s="71"/>
      <c r="S1852" s="72">
        <v>2213.1999999999998</v>
      </c>
      <c r="T1852" s="72">
        <v>0</v>
      </c>
      <c r="U1852" s="71"/>
      <c r="V1852" s="71"/>
      <c r="W1852" s="71"/>
      <c r="X1852" s="72">
        <v>2213.1999999999998</v>
      </c>
      <c r="Y1852" s="72">
        <v>0</v>
      </c>
      <c r="Z1852" s="72">
        <v>0</v>
      </c>
      <c r="AA1852" s="69"/>
      <c r="AB1852" s="69"/>
      <c r="AC1852" s="69"/>
    </row>
    <row r="1853" spans="1:29" ht="20" x14ac:dyDescent="0.25">
      <c r="A1853" s="68" t="s">
        <v>13849</v>
      </c>
      <c r="B1853" s="69" t="s">
        <v>11157</v>
      </c>
      <c r="C1853" s="69" t="s">
        <v>13850</v>
      </c>
      <c r="D1853" s="69" t="s">
        <v>13473</v>
      </c>
      <c r="E1853" s="69" t="s">
        <v>13852</v>
      </c>
      <c r="F1853" s="69" t="s">
        <v>10612</v>
      </c>
      <c r="G1853" s="69" t="s">
        <v>1202</v>
      </c>
      <c r="H1853" s="69" t="s">
        <v>1380</v>
      </c>
      <c r="I1853" s="69" t="s">
        <v>962</v>
      </c>
      <c r="J1853" s="70">
        <v>8941.2199999999993</v>
      </c>
      <c r="K1853" s="69" t="s">
        <v>3799</v>
      </c>
      <c r="L1853" s="69" t="s">
        <v>13851</v>
      </c>
      <c r="M1853" s="70">
        <v>8941.2199999999993</v>
      </c>
      <c r="N1853" s="69"/>
      <c r="O1853" s="69"/>
      <c r="P1853" s="69" t="s">
        <v>1538</v>
      </c>
      <c r="Q1853" s="69" t="s">
        <v>1547</v>
      </c>
      <c r="R1853" s="69"/>
      <c r="S1853" s="70">
        <v>8941.2199999999993</v>
      </c>
      <c r="T1853" s="70"/>
      <c r="U1853" s="69" t="s">
        <v>1547</v>
      </c>
      <c r="V1853" s="73">
        <v>27</v>
      </c>
      <c r="W1853" s="69" t="s">
        <v>1547</v>
      </c>
      <c r="X1853" s="69"/>
      <c r="Y1853" s="70"/>
      <c r="Z1853" s="69">
        <v>0</v>
      </c>
      <c r="AA1853" s="69" t="s">
        <v>989</v>
      </c>
      <c r="AB1853" s="69" t="s">
        <v>1144</v>
      </c>
      <c r="AC1853" s="69"/>
    </row>
    <row r="1854" spans="1:29" x14ac:dyDescent="0.25">
      <c r="A1854" s="71" t="s">
        <v>193</v>
      </c>
      <c r="B1854" s="71"/>
      <c r="C1854" s="71"/>
      <c r="D1854" s="71"/>
      <c r="E1854" s="71"/>
      <c r="F1854" s="71"/>
      <c r="G1854" s="71"/>
      <c r="H1854" s="71"/>
      <c r="I1854" s="71"/>
      <c r="J1854" s="72">
        <v>8941.2199999999993</v>
      </c>
      <c r="K1854" s="71"/>
      <c r="L1854" s="71"/>
      <c r="M1854" s="72">
        <v>8941.2199999999993</v>
      </c>
      <c r="N1854" s="72">
        <v>0</v>
      </c>
      <c r="O1854" s="71"/>
      <c r="P1854" s="71"/>
      <c r="Q1854" s="71"/>
      <c r="R1854" s="71"/>
      <c r="S1854" s="72">
        <v>8941.2199999999993</v>
      </c>
      <c r="T1854" s="72">
        <v>8941.2199999999993</v>
      </c>
      <c r="U1854" s="71"/>
      <c r="V1854" s="71"/>
      <c r="W1854" s="71"/>
      <c r="X1854" s="72">
        <v>0</v>
      </c>
      <c r="Y1854" s="72">
        <v>0</v>
      </c>
      <c r="Z1854" s="72">
        <v>8941.2199999999993</v>
      </c>
      <c r="AA1854" s="69"/>
      <c r="AB1854" s="69"/>
      <c r="AC1854" s="69"/>
    </row>
    <row r="1855" spans="1:29" ht="30" x14ac:dyDescent="0.25">
      <c r="A1855" s="68" t="s">
        <v>13853</v>
      </c>
      <c r="B1855" s="69" t="s">
        <v>13854</v>
      </c>
      <c r="C1855" s="69" t="s">
        <v>13855</v>
      </c>
      <c r="D1855" s="69" t="s">
        <v>13473</v>
      </c>
      <c r="E1855" s="69" t="s">
        <v>13857</v>
      </c>
      <c r="F1855" s="69" t="s">
        <v>10255</v>
      </c>
      <c r="G1855" s="69" t="s">
        <v>1685</v>
      </c>
      <c r="H1855" s="69" t="s">
        <v>1380</v>
      </c>
      <c r="I1855" s="69" t="s">
        <v>962</v>
      </c>
      <c r="J1855" s="70">
        <v>2915.12</v>
      </c>
      <c r="K1855" s="69" t="s">
        <v>3799</v>
      </c>
      <c r="L1855" s="69" t="s">
        <v>13856</v>
      </c>
      <c r="M1855" s="70">
        <v>2915.12</v>
      </c>
      <c r="N1855" s="69"/>
      <c r="O1855" s="69"/>
      <c r="P1855" s="69" t="s">
        <v>2229</v>
      </c>
      <c r="Q1855" s="69" t="s">
        <v>1269</v>
      </c>
      <c r="R1855" s="69"/>
      <c r="S1855" s="70">
        <v>2915.12</v>
      </c>
      <c r="T1855" s="70"/>
      <c r="U1855" s="69" t="s">
        <v>2136</v>
      </c>
      <c r="V1855" s="73">
        <v>50</v>
      </c>
      <c r="W1855" s="69" t="s">
        <v>2136</v>
      </c>
      <c r="X1855" s="69"/>
      <c r="Y1855" s="70"/>
      <c r="Z1855" s="69">
        <v>0</v>
      </c>
      <c r="AA1855" s="69" t="s">
        <v>989</v>
      </c>
      <c r="AB1855" s="69" t="s">
        <v>1144</v>
      </c>
      <c r="AC1855" s="69"/>
    </row>
    <row r="1856" spans="1:29" x14ac:dyDescent="0.25">
      <c r="A1856" s="71" t="s">
        <v>193</v>
      </c>
      <c r="B1856" s="71"/>
      <c r="C1856" s="71"/>
      <c r="D1856" s="71"/>
      <c r="E1856" s="71"/>
      <c r="F1856" s="71"/>
      <c r="G1856" s="71"/>
      <c r="H1856" s="71"/>
      <c r="I1856" s="71"/>
      <c r="J1856" s="72">
        <v>2915.12</v>
      </c>
      <c r="K1856" s="71"/>
      <c r="L1856" s="71"/>
      <c r="M1856" s="72">
        <v>2915.12</v>
      </c>
      <c r="N1856" s="72">
        <v>0</v>
      </c>
      <c r="O1856" s="71"/>
      <c r="P1856" s="71"/>
      <c r="Q1856" s="71"/>
      <c r="R1856" s="71"/>
      <c r="S1856" s="72">
        <v>2915.12</v>
      </c>
      <c r="T1856" s="72">
        <v>2915.12</v>
      </c>
      <c r="U1856" s="71"/>
      <c r="V1856" s="71"/>
      <c r="W1856" s="71"/>
      <c r="X1856" s="72">
        <v>0</v>
      </c>
      <c r="Y1856" s="72">
        <v>0</v>
      </c>
      <c r="Z1856" s="72">
        <v>2915.12</v>
      </c>
      <c r="AA1856" s="69"/>
      <c r="AB1856" s="69"/>
      <c r="AC1856" s="69"/>
    </row>
    <row r="1857" spans="1:29" ht="20" x14ac:dyDescent="0.25">
      <c r="A1857" s="68" t="s">
        <v>13858</v>
      </c>
      <c r="B1857" s="69" t="s">
        <v>13841</v>
      </c>
      <c r="C1857" s="69" t="s">
        <v>13859</v>
      </c>
      <c r="D1857" s="69" t="s">
        <v>13473</v>
      </c>
      <c r="E1857" s="69" t="s">
        <v>13862</v>
      </c>
      <c r="F1857" s="69" t="s">
        <v>10255</v>
      </c>
      <c r="G1857" s="69" t="s">
        <v>1685</v>
      </c>
      <c r="H1857" s="69" t="s">
        <v>13860</v>
      </c>
      <c r="I1857" s="69" t="s">
        <v>962</v>
      </c>
      <c r="J1857" s="70">
        <v>1007.7</v>
      </c>
      <c r="K1857" s="69" t="s">
        <v>3799</v>
      </c>
      <c r="L1857" s="69" t="s">
        <v>13861</v>
      </c>
      <c r="M1857" s="70">
        <v>1007.7</v>
      </c>
      <c r="N1857" s="69"/>
      <c r="O1857" s="69"/>
      <c r="P1857" s="69" t="s">
        <v>2229</v>
      </c>
      <c r="Q1857" s="69" t="s">
        <v>1709</v>
      </c>
      <c r="R1857" s="69"/>
      <c r="S1857" s="70">
        <v>1007.7</v>
      </c>
      <c r="T1857" s="70"/>
      <c r="U1857" s="69" t="s">
        <v>2136</v>
      </c>
      <c r="V1857" s="73">
        <v>50</v>
      </c>
      <c r="W1857" s="69" t="s">
        <v>2136</v>
      </c>
      <c r="X1857" s="69"/>
      <c r="Y1857" s="70"/>
      <c r="Z1857" s="69">
        <v>0</v>
      </c>
      <c r="AA1857" s="69" t="s">
        <v>989</v>
      </c>
      <c r="AB1857" s="69" t="s">
        <v>1144</v>
      </c>
      <c r="AC1857" s="69"/>
    </row>
    <row r="1858" spans="1:29" x14ac:dyDescent="0.25">
      <c r="A1858" s="71" t="s">
        <v>193</v>
      </c>
      <c r="B1858" s="71"/>
      <c r="C1858" s="71"/>
      <c r="D1858" s="71"/>
      <c r="E1858" s="71"/>
      <c r="F1858" s="71"/>
      <c r="G1858" s="71"/>
      <c r="H1858" s="71"/>
      <c r="I1858" s="71"/>
      <c r="J1858" s="72">
        <v>1007.7</v>
      </c>
      <c r="K1858" s="71"/>
      <c r="L1858" s="71"/>
      <c r="M1858" s="72">
        <v>1007.7</v>
      </c>
      <c r="N1858" s="72">
        <v>0</v>
      </c>
      <c r="O1858" s="71"/>
      <c r="P1858" s="71"/>
      <c r="Q1858" s="71"/>
      <c r="R1858" s="71"/>
      <c r="S1858" s="72">
        <v>1007.7</v>
      </c>
      <c r="T1858" s="72">
        <v>1007.7</v>
      </c>
      <c r="U1858" s="71"/>
      <c r="V1858" s="71"/>
      <c r="W1858" s="71"/>
      <c r="X1858" s="72">
        <v>0</v>
      </c>
      <c r="Y1858" s="72">
        <v>0</v>
      </c>
      <c r="Z1858" s="72">
        <v>1007.7</v>
      </c>
      <c r="AA1858" s="69"/>
      <c r="AB1858" s="69"/>
      <c r="AC1858" s="69"/>
    </row>
    <row r="1859" spans="1:29" ht="40" x14ac:dyDescent="0.25">
      <c r="A1859" s="68" t="s">
        <v>13863</v>
      </c>
      <c r="B1859" s="69" t="s">
        <v>13864</v>
      </c>
      <c r="C1859" s="69" t="s">
        <v>13865</v>
      </c>
      <c r="D1859" s="69" t="s">
        <v>3874</v>
      </c>
      <c r="E1859" s="69" t="s">
        <v>13867</v>
      </c>
      <c r="F1859" s="69" t="s">
        <v>10612</v>
      </c>
      <c r="G1859" s="69" t="s">
        <v>1194</v>
      </c>
      <c r="H1859" s="69" t="s">
        <v>2229</v>
      </c>
      <c r="I1859" s="69" t="s">
        <v>962</v>
      </c>
      <c r="J1859" s="70">
        <v>2401.2399999999998</v>
      </c>
      <c r="K1859" s="69" t="s">
        <v>3799</v>
      </c>
      <c r="L1859" s="69" t="s">
        <v>13866</v>
      </c>
      <c r="M1859" s="70">
        <v>2401.2399999999998</v>
      </c>
      <c r="N1859" s="69"/>
      <c r="O1859" s="69"/>
      <c r="P1859" s="69" t="s">
        <v>2606</v>
      </c>
      <c r="Q1859" s="69" t="s">
        <v>2606</v>
      </c>
      <c r="R1859" s="69"/>
      <c r="S1859" s="70">
        <v>2401.2399999999998</v>
      </c>
      <c r="T1859" s="70"/>
      <c r="U1859" s="69" t="s">
        <v>2606</v>
      </c>
      <c r="V1859" s="73">
        <v>0</v>
      </c>
      <c r="W1859" s="69" t="s">
        <v>2606</v>
      </c>
      <c r="X1859" s="69"/>
      <c r="Y1859" s="70"/>
      <c r="Z1859" s="69">
        <v>0</v>
      </c>
      <c r="AA1859" s="69" t="s">
        <v>989</v>
      </c>
      <c r="AB1859" s="69" t="s">
        <v>1144</v>
      </c>
      <c r="AC1859" s="69"/>
    </row>
    <row r="1860" spans="1:29" x14ac:dyDescent="0.25">
      <c r="A1860" s="71" t="s">
        <v>193</v>
      </c>
      <c r="B1860" s="71"/>
      <c r="C1860" s="71"/>
      <c r="D1860" s="71"/>
      <c r="E1860" s="71"/>
      <c r="F1860" s="71"/>
      <c r="G1860" s="71"/>
      <c r="H1860" s="71"/>
      <c r="I1860" s="71"/>
      <c r="J1860" s="72">
        <v>2401.2399999999998</v>
      </c>
      <c r="K1860" s="71"/>
      <c r="L1860" s="71"/>
      <c r="M1860" s="72">
        <v>2401.2399999999998</v>
      </c>
      <c r="N1860" s="72">
        <v>0</v>
      </c>
      <c r="O1860" s="71"/>
      <c r="P1860" s="71"/>
      <c r="Q1860" s="71"/>
      <c r="R1860" s="71"/>
      <c r="S1860" s="72">
        <v>2401.2399999999998</v>
      </c>
      <c r="T1860" s="72">
        <v>2401.2399999999998</v>
      </c>
      <c r="U1860" s="71"/>
      <c r="V1860" s="71"/>
      <c r="W1860" s="71"/>
      <c r="X1860" s="72">
        <v>0</v>
      </c>
      <c r="Y1860" s="72">
        <v>0</v>
      </c>
      <c r="Z1860" s="72">
        <v>2401.2399999999998</v>
      </c>
      <c r="AA1860" s="69"/>
      <c r="AB1860" s="69"/>
      <c r="AC1860" s="69"/>
    </row>
    <row r="1861" spans="1:29" ht="20" x14ac:dyDescent="0.25">
      <c r="A1861" s="68" t="s">
        <v>13868</v>
      </c>
      <c r="B1861" s="69" t="s">
        <v>11208</v>
      </c>
      <c r="C1861" s="69" t="s">
        <v>13869</v>
      </c>
      <c r="D1861" s="69" t="s">
        <v>13473</v>
      </c>
      <c r="E1861" s="69" t="s">
        <v>13871</v>
      </c>
      <c r="F1861" s="69" t="s">
        <v>10612</v>
      </c>
      <c r="G1861" s="69" t="s">
        <v>1194</v>
      </c>
      <c r="H1861" s="69" t="s">
        <v>1661</v>
      </c>
      <c r="I1861" s="69" t="s">
        <v>962</v>
      </c>
      <c r="J1861" s="70">
        <v>10942.23</v>
      </c>
      <c r="K1861" s="69" t="s">
        <v>3799</v>
      </c>
      <c r="L1861" s="69" t="s">
        <v>13870</v>
      </c>
      <c r="M1861" s="70">
        <v>10942.23</v>
      </c>
      <c r="N1861" s="69"/>
      <c r="O1861" s="69"/>
      <c r="P1861" s="69" t="s">
        <v>1804</v>
      </c>
      <c r="Q1861" s="69" t="s">
        <v>1106</v>
      </c>
      <c r="R1861" s="69"/>
      <c r="S1861" s="70">
        <v>10942.23</v>
      </c>
      <c r="T1861" s="70"/>
      <c r="U1861" s="69" t="s">
        <v>1106</v>
      </c>
      <c r="V1861" s="73">
        <v>3</v>
      </c>
      <c r="W1861" s="69" t="s">
        <v>1106</v>
      </c>
      <c r="X1861" s="69"/>
      <c r="Y1861" s="70"/>
      <c r="Z1861" s="69">
        <v>0</v>
      </c>
      <c r="AA1861" s="69" t="s">
        <v>989</v>
      </c>
      <c r="AB1861" s="69" t="s">
        <v>1144</v>
      </c>
      <c r="AC1861" s="69"/>
    </row>
    <row r="1862" spans="1:29" x14ac:dyDescent="0.25">
      <c r="A1862" s="71" t="s">
        <v>193</v>
      </c>
      <c r="B1862" s="71"/>
      <c r="C1862" s="71"/>
      <c r="D1862" s="71"/>
      <c r="E1862" s="71"/>
      <c r="F1862" s="71"/>
      <c r="G1862" s="71"/>
      <c r="H1862" s="71"/>
      <c r="I1862" s="71"/>
      <c r="J1862" s="72">
        <v>10942.23</v>
      </c>
      <c r="K1862" s="71"/>
      <c r="L1862" s="71"/>
      <c r="M1862" s="72">
        <v>10942.23</v>
      </c>
      <c r="N1862" s="72">
        <v>0</v>
      </c>
      <c r="O1862" s="71"/>
      <c r="P1862" s="71"/>
      <c r="Q1862" s="71"/>
      <c r="R1862" s="71"/>
      <c r="S1862" s="72">
        <v>10942.23</v>
      </c>
      <c r="T1862" s="72">
        <v>10942.23</v>
      </c>
      <c r="U1862" s="71"/>
      <c r="V1862" s="71"/>
      <c r="W1862" s="71"/>
      <c r="X1862" s="72">
        <v>0</v>
      </c>
      <c r="Y1862" s="72">
        <v>0</v>
      </c>
      <c r="Z1862" s="72">
        <v>10942.23</v>
      </c>
      <c r="AA1862" s="69"/>
      <c r="AB1862" s="69"/>
      <c r="AC1862" s="69"/>
    </row>
    <row r="1863" spans="1:29" ht="20" x14ac:dyDescent="0.25">
      <c r="A1863" s="68" t="s">
        <v>13872</v>
      </c>
      <c r="B1863" s="69" t="s">
        <v>13873</v>
      </c>
      <c r="C1863" s="69" t="s">
        <v>13874</v>
      </c>
      <c r="D1863" s="69" t="s">
        <v>13473</v>
      </c>
      <c r="E1863" s="69" t="s">
        <v>13876</v>
      </c>
      <c r="F1863" s="69" t="s">
        <v>10612</v>
      </c>
      <c r="G1863" s="69" t="s">
        <v>1728</v>
      </c>
      <c r="H1863" s="69" t="s">
        <v>2331</v>
      </c>
      <c r="I1863" s="69" t="s">
        <v>962</v>
      </c>
      <c r="J1863" s="70">
        <v>777.14</v>
      </c>
      <c r="K1863" s="69" t="s">
        <v>3799</v>
      </c>
      <c r="L1863" s="69" t="s">
        <v>13875</v>
      </c>
      <c r="M1863" s="70">
        <v>777.14</v>
      </c>
      <c r="N1863" s="69"/>
      <c r="O1863" s="69"/>
      <c r="P1863" s="69" t="s">
        <v>1804</v>
      </c>
      <c r="Q1863" s="69" t="s">
        <v>1106</v>
      </c>
      <c r="R1863" s="69"/>
      <c r="S1863" s="70">
        <v>777.14</v>
      </c>
      <c r="T1863" s="70"/>
      <c r="U1863" s="69" t="s">
        <v>1106</v>
      </c>
      <c r="V1863" s="73">
        <v>3</v>
      </c>
      <c r="W1863" s="69" t="s">
        <v>1106</v>
      </c>
      <c r="X1863" s="69"/>
      <c r="Y1863" s="70"/>
      <c r="Z1863" s="69">
        <v>0</v>
      </c>
      <c r="AA1863" s="69" t="s">
        <v>989</v>
      </c>
      <c r="AB1863" s="69" t="s">
        <v>1144</v>
      </c>
      <c r="AC1863" s="69"/>
    </row>
    <row r="1864" spans="1:29" x14ac:dyDescent="0.25">
      <c r="A1864" s="71" t="s">
        <v>193</v>
      </c>
      <c r="B1864" s="71"/>
      <c r="C1864" s="71"/>
      <c r="D1864" s="71"/>
      <c r="E1864" s="71"/>
      <c r="F1864" s="71"/>
      <c r="G1864" s="71"/>
      <c r="H1864" s="71"/>
      <c r="I1864" s="71"/>
      <c r="J1864" s="72">
        <v>777.14</v>
      </c>
      <c r="K1864" s="71"/>
      <c r="L1864" s="71"/>
      <c r="M1864" s="72">
        <v>777.14</v>
      </c>
      <c r="N1864" s="72">
        <v>0</v>
      </c>
      <c r="O1864" s="71"/>
      <c r="P1864" s="71"/>
      <c r="Q1864" s="71"/>
      <c r="R1864" s="71"/>
      <c r="S1864" s="72">
        <v>777.14</v>
      </c>
      <c r="T1864" s="72">
        <v>777.14</v>
      </c>
      <c r="U1864" s="71"/>
      <c r="V1864" s="71"/>
      <c r="W1864" s="71"/>
      <c r="X1864" s="72">
        <v>0</v>
      </c>
      <c r="Y1864" s="72">
        <v>0</v>
      </c>
      <c r="Z1864" s="72">
        <v>777.14</v>
      </c>
      <c r="AA1864" s="69"/>
      <c r="AB1864" s="69"/>
      <c r="AC1864" s="69"/>
    </row>
    <row r="1865" spans="1:29" ht="40" x14ac:dyDescent="0.25">
      <c r="A1865" s="68" t="s">
        <v>13877</v>
      </c>
      <c r="B1865" s="69" t="s">
        <v>13878</v>
      </c>
      <c r="C1865" s="69" t="s">
        <v>13879</v>
      </c>
      <c r="D1865" s="69" t="s">
        <v>3874</v>
      </c>
      <c r="E1865" s="69" t="s">
        <v>13881</v>
      </c>
      <c r="F1865" s="69" t="s">
        <v>10612</v>
      </c>
      <c r="G1865" s="69" t="s">
        <v>1728</v>
      </c>
      <c r="H1865" s="69" t="s">
        <v>1912</v>
      </c>
      <c r="I1865" s="69" t="s">
        <v>962</v>
      </c>
      <c r="J1865" s="70">
        <v>43526.23</v>
      </c>
      <c r="K1865" s="69" t="s">
        <v>3799</v>
      </c>
      <c r="L1865" s="69" t="s">
        <v>13880</v>
      </c>
      <c r="M1865" s="70">
        <v>43526.23</v>
      </c>
      <c r="N1865" s="69"/>
      <c r="O1865" s="69"/>
      <c r="P1865" s="69" t="s">
        <v>2606</v>
      </c>
      <c r="Q1865" s="69" t="s">
        <v>2606</v>
      </c>
      <c r="R1865" s="69"/>
      <c r="S1865" s="70">
        <v>43526.23</v>
      </c>
      <c r="T1865" s="70"/>
      <c r="U1865" s="69" t="s">
        <v>2606</v>
      </c>
      <c r="V1865" s="73">
        <v>0</v>
      </c>
      <c r="W1865" s="69" t="s">
        <v>2606</v>
      </c>
      <c r="X1865" s="69"/>
      <c r="Y1865" s="70"/>
      <c r="Z1865" s="69">
        <v>0</v>
      </c>
      <c r="AA1865" s="69" t="s">
        <v>989</v>
      </c>
      <c r="AB1865" s="69" t="s">
        <v>1144</v>
      </c>
      <c r="AC1865" s="69"/>
    </row>
    <row r="1866" spans="1:29" x14ac:dyDescent="0.25">
      <c r="A1866" s="71" t="s">
        <v>193</v>
      </c>
      <c r="B1866" s="71"/>
      <c r="C1866" s="71"/>
      <c r="D1866" s="71"/>
      <c r="E1866" s="71"/>
      <c r="F1866" s="71"/>
      <c r="G1866" s="71"/>
      <c r="H1866" s="71"/>
      <c r="I1866" s="71"/>
      <c r="J1866" s="72">
        <v>43526.23</v>
      </c>
      <c r="K1866" s="71"/>
      <c r="L1866" s="71"/>
      <c r="M1866" s="72">
        <v>43526.23</v>
      </c>
      <c r="N1866" s="72">
        <v>0</v>
      </c>
      <c r="O1866" s="71"/>
      <c r="P1866" s="71"/>
      <c r="Q1866" s="71"/>
      <c r="R1866" s="71"/>
      <c r="S1866" s="72">
        <v>43526.23</v>
      </c>
      <c r="T1866" s="72">
        <v>43526.23</v>
      </c>
      <c r="U1866" s="71"/>
      <c r="V1866" s="71"/>
      <c r="W1866" s="71"/>
      <c r="X1866" s="72">
        <v>0</v>
      </c>
      <c r="Y1866" s="72">
        <v>0</v>
      </c>
      <c r="Z1866" s="72">
        <v>43526.23</v>
      </c>
      <c r="AA1866" s="69"/>
      <c r="AB1866" s="69"/>
      <c r="AC1866" s="69"/>
    </row>
    <row r="1867" spans="1:29" ht="40" x14ac:dyDescent="0.25">
      <c r="A1867" s="68" t="s">
        <v>13882</v>
      </c>
      <c r="B1867" s="69" t="s">
        <v>11770</v>
      </c>
      <c r="C1867" s="69" t="s">
        <v>13883</v>
      </c>
      <c r="D1867" s="69" t="s">
        <v>3874</v>
      </c>
      <c r="E1867" s="69" t="s">
        <v>13885</v>
      </c>
      <c r="F1867" s="69" t="s">
        <v>10612</v>
      </c>
      <c r="G1867" s="69" t="s">
        <v>1019</v>
      </c>
      <c r="H1867" s="69" t="s">
        <v>1108</v>
      </c>
      <c r="I1867" s="69" t="s">
        <v>962</v>
      </c>
      <c r="J1867" s="70">
        <v>5502.58</v>
      </c>
      <c r="K1867" s="69" t="s">
        <v>3799</v>
      </c>
      <c r="L1867" s="69" t="s">
        <v>13884</v>
      </c>
      <c r="M1867" s="70">
        <v>5502.58</v>
      </c>
      <c r="N1867" s="69"/>
      <c r="O1867" s="69"/>
      <c r="P1867" s="69" t="s">
        <v>2606</v>
      </c>
      <c r="Q1867" s="69" t="s">
        <v>2606</v>
      </c>
      <c r="R1867" s="69"/>
      <c r="S1867" s="70">
        <v>5502.58</v>
      </c>
      <c r="T1867" s="70"/>
      <c r="U1867" s="69" t="s">
        <v>2606</v>
      </c>
      <c r="V1867" s="73">
        <v>0</v>
      </c>
      <c r="W1867" s="69" t="s">
        <v>2606</v>
      </c>
      <c r="X1867" s="69"/>
      <c r="Y1867" s="70"/>
      <c r="Z1867" s="69">
        <v>0</v>
      </c>
      <c r="AA1867" s="69" t="s">
        <v>989</v>
      </c>
      <c r="AB1867" s="69" t="s">
        <v>1144</v>
      </c>
      <c r="AC1867" s="69"/>
    </row>
    <row r="1868" spans="1:29" x14ac:dyDescent="0.25">
      <c r="A1868" s="71" t="s">
        <v>193</v>
      </c>
      <c r="B1868" s="71"/>
      <c r="C1868" s="71"/>
      <c r="D1868" s="71"/>
      <c r="E1868" s="71"/>
      <c r="F1868" s="71"/>
      <c r="G1868" s="71"/>
      <c r="H1868" s="71"/>
      <c r="I1868" s="71"/>
      <c r="J1868" s="72">
        <v>5502.58</v>
      </c>
      <c r="K1868" s="71"/>
      <c r="L1868" s="71"/>
      <c r="M1868" s="72">
        <v>5502.58</v>
      </c>
      <c r="N1868" s="72">
        <v>0</v>
      </c>
      <c r="O1868" s="71"/>
      <c r="P1868" s="71"/>
      <c r="Q1868" s="71"/>
      <c r="R1868" s="71"/>
      <c r="S1868" s="72">
        <v>5502.58</v>
      </c>
      <c r="T1868" s="72">
        <v>5502.58</v>
      </c>
      <c r="U1868" s="71"/>
      <c r="V1868" s="71"/>
      <c r="W1868" s="71"/>
      <c r="X1868" s="72">
        <v>0</v>
      </c>
      <c r="Y1868" s="72">
        <v>0</v>
      </c>
      <c r="Z1868" s="72">
        <v>5502.58</v>
      </c>
      <c r="AA1868" s="69"/>
      <c r="AB1868" s="69"/>
      <c r="AC1868" s="69"/>
    </row>
    <row r="1869" spans="1:29" ht="20" x14ac:dyDescent="0.25">
      <c r="A1869" s="68" t="s">
        <v>13886</v>
      </c>
      <c r="B1869" s="69" t="s">
        <v>13887</v>
      </c>
      <c r="C1869" s="69" t="s">
        <v>13888</v>
      </c>
      <c r="D1869" s="69" t="s">
        <v>13473</v>
      </c>
      <c r="E1869" s="69" t="s">
        <v>13890</v>
      </c>
      <c r="F1869" s="69" t="s">
        <v>10255</v>
      </c>
      <c r="G1869" s="69" t="s">
        <v>2118</v>
      </c>
      <c r="H1869" s="69" t="s">
        <v>1307</v>
      </c>
      <c r="I1869" s="69" t="s">
        <v>962</v>
      </c>
      <c r="J1869" s="70">
        <v>17866.849999999999</v>
      </c>
      <c r="K1869" s="69" t="s">
        <v>3799</v>
      </c>
      <c r="L1869" s="69" t="s">
        <v>13889</v>
      </c>
      <c r="M1869" s="70">
        <v>17866.849999999999</v>
      </c>
      <c r="N1869" s="69"/>
      <c r="O1869" s="69"/>
      <c r="P1869" s="69" t="s">
        <v>1046</v>
      </c>
      <c r="Q1869" s="69" t="s">
        <v>1624</v>
      </c>
      <c r="R1869" s="69"/>
      <c r="S1869" s="70">
        <v>17866.849999999999</v>
      </c>
      <c r="T1869" s="70"/>
      <c r="U1869" s="69" t="s">
        <v>1115</v>
      </c>
      <c r="V1869" s="73">
        <v>82</v>
      </c>
      <c r="W1869" s="69" t="s">
        <v>1115</v>
      </c>
      <c r="X1869" s="69"/>
      <c r="Y1869" s="70"/>
      <c r="Z1869" s="69">
        <v>0</v>
      </c>
      <c r="AA1869" s="69" t="s">
        <v>989</v>
      </c>
      <c r="AB1869" s="69" t="s">
        <v>1144</v>
      </c>
      <c r="AC1869" s="69"/>
    </row>
    <row r="1870" spans="1:29" x14ac:dyDescent="0.25">
      <c r="A1870" s="71" t="s">
        <v>193</v>
      </c>
      <c r="B1870" s="71"/>
      <c r="C1870" s="71"/>
      <c r="D1870" s="71"/>
      <c r="E1870" s="71"/>
      <c r="F1870" s="71"/>
      <c r="G1870" s="71"/>
      <c r="H1870" s="71"/>
      <c r="I1870" s="71"/>
      <c r="J1870" s="72">
        <v>17866.849999999999</v>
      </c>
      <c r="K1870" s="71"/>
      <c r="L1870" s="71"/>
      <c r="M1870" s="72">
        <v>17866.849999999999</v>
      </c>
      <c r="N1870" s="72">
        <v>0</v>
      </c>
      <c r="O1870" s="71"/>
      <c r="P1870" s="71"/>
      <c r="Q1870" s="71"/>
      <c r="R1870" s="71"/>
      <c r="S1870" s="72">
        <v>17866.849999999999</v>
      </c>
      <c r="T1870" s="72">
        <v>17866.849999999999</v>
      </c>
      <c r="U1870" s="71"/>
      <c r="V1870" s="71"/>
      <c r="W1870" s="71"/>
      <c r="X1870" s="72">
        <v>0</v>
      </c>
      <c r="Y1870" s="72">
        <v>0</v>
      </c>
      <c r="Z1870" s="72">
        <v>17866.849999999999</v>
      </c>
      <c r="AA1870" s="69"/>
      <c r="AB1870" s="69"/>
      <c r="AC1870" s="69"/>
    </row>
    <row r="1871" spans="1:29" ht="60" x14ac:dyDescent="0.25">
      <c r="A1871" s="68" t="s">
        <v>13891</v>
      </c>
      <c r="B1871" s="69" t="s">
        <v>13892</v>
      </c>
      <c r="C1871" s="69" t="s">
        <v>13893</v>
      </c>
      <c r="D1871" s="69" t="s">
        <v>13473</v>
      </c>
      <c r="E1871" s="69" t="s">
        <v>13895</v>
      </c>
      <c r="F1871" s="69" t="s">
        <v>10612</v>
      </c>
      <c r="G1871" s="69" t="s">
        <v>1102</v>
      </c>
      <c r="H1871" s="69" t="s">
        <v>1307</v>
      </c>
      <c r="I1871" s="69" t="s">
        <v>962</v>
      </c>
      <c r="J1871" s="70">
        <v>83850.570000000007</v>
      </c>
      <c r="K1871" s="69" t="s">
        <v>3799</v>
      </c>
      <c r="L1871" s="69" t="s">
        <v>13894</v>
      </c>
      <c r="M1871" s="70">
        <v>83850.570000000007</v>
      </c>
      <c r="N1871" s="69"/>
      <c r="O1871" s="69"/>
      <c r="P1871" s="69" t="s">
        <v>1547</v>
      </c>
      <c r="Q1871" s="69" t="s">
        <v>1547</v>
      </c>
      <c r="R1871" s="69"/>
      <c r="S1871" s="70">
        <v>83850.570000000007</v>
      </c>
      <c r="T1871" s="70"/>
      <c r="U1871" s="69" t="s">
        <v>1547</v>
      </c>
      <c r="V1871" s="73">
        <v>0</v>
      </c>
      <c r="W1871" s="69" t="s">
        <v>1547</v>
      </c>
      <c r="X1871" s="69"/>
      <c r="Y1871" s="70"/>
      <c r="Z1871" s="69">
        <v>0</v>
      </c>
      <c r="AA1871" s="69" t="s">
        <v>989</v>
      </c>
      <c r="AB1871" s="69" t="s">
        <v>1144</v>
      </c>
      <c r="AC1871" s="69"/>
    </row>
    <row r="1872" spans="1:29" x14ac:dyDescent="0.25">
      <c r="A1872" s="71" t="s">
        <v>193</v>
      </c>
      <c r="B1872" s="71"/>
      <c r="C1872" s="71"/>
      <c r="D1872" s="71"/>
      <c r="E1872" s="71"/>
      <c r="F1872" s="71"/>
      <c r="G1872" s="71"/>
      <c r="H1872" s="71"/>
      <c r="I1872" s="71"/>
      <c r="J1872" s="72">
        <v>83850.570000000007</v>
      </c>
      <c r="K1872" s="71"/>
      <c r="L1872" s="71"/>
      <c r="M1872" s="72">
        <v>83850.570000000007</v>
      </c>
      <c r="N1872" s="72">
        <v>0</v>
      </c>
      <c r="O1872" s="71"/>
      <c r="P1872" s="71"/>
      <c r="Q1872" s="71"/>
      <c r="R1872" s="71"/>
      <c r="S1872" s="72">
        <v>83850.570000000007</v>
      </c>
      <c r="T1872" s="72">
        <v>83850.570000000007</v>
      </c>
      <c r="U1872" s="71"/>
      <c r="V1872" s="71"/>
      <c r="W1872" s="71"/>
      <c r="X1872" s="72">
        <v>0</v>
      </c>
      <c r="Y1872" s="72">
        <v>0</v>
      </c>
      <c r="Z1872" s="72">
        <v>83850.570000000007</v>
      </c>
      <c r="AA1872" s="69"/>
      <c r="AB1872" s="69"/>
      <c r="AC1872" s="69"/>
    </row>
    <row r="1873" spans="1:29" ht="20" x14ac:dyDescent="0.25">
      <c r="A1873" s="68" t="s">
        <v>13896</v>
      </c>
      <c r="B1873" s="69" t="s">
        <v>13897</v>
      </c>
      <c r="C1873" s="69" t="s">
        <v>13898</v>
      </c>
      <c r="D1873" s="69" t="s">
        <v>13473</v>
      </c>
      <c r="E1873" s="69" t="s">
        <v>13900</v>
      </c>
      <c r="F1873" s="69" t="s">
        <v>10255</v>
      </c>
      <c r="G1873" s="69" t="s">
        <v>1051</v>
      </c>
      <c r="H1873" s="69" t="s">
        <v>8857</v>
      </c>
      <c r="I1873" s="69" t="s">
        <v>962</v>
      </c>
      <c r="J1873" s="70">
        <v>5738.41</v>
      </c>
      <c r="K1873" s="69" t="s">
        <v>3799</v>
      </c>
      <c r="L1873" s="69" t="s">
        <v>13899</v>
      </c>
      <c r="M1873" s="70">
        <v>5738.41</v>
      </c>
      <c r="N1873" s="69"/>
      <c r="O1873" s="69"/>
      <c r="P1873" s="69" t="s">
        <v>1380</v>
      </c>
      <c r="Q1873" s="69" t="s">
        <v>1764</v>
      </c>
      <c r="R1873" s="69"/>
      <c r="S1873" s="70">
        <v>5738.41</v>
      </c>
      <c r="T1873" s="70"/>
      <c r="U1873" s="69" t="s">
        <v>1764</v>
      </c>
      <c r="V1873" s="73">
        <v>42</v>
      </c>
      <c r="W1873" s="69" t="s">
        <v>1764</v>
      </c>
      <c r="X1873" s="69"/>
      <c r="Y1873" s="70"/>
      <c r="Z1873" s="69">
        <v>0</v>
      </c>
      <c r="AA1873" s="69" t="s">
        <v>989</v>
      </c>
      <c r="AB1873" s="69" t="s">
        <v>1144</v>
      </c>
      <c r="AC1873" s="69"/>
    </row>
    <row r="1874" spans="1:29" x14ac:dyDescent="0.25">
      <c r="A1874" s="71" t="s">
        <v>193</v>
      </c>
      <c r="B1874" s="71"/>
      <c r="C1874" s="71"/>
      <c r="D1874" s="71"/>
      <c r="E1874" s="71"/>
      <c r="F1874" s="71"/>
      <c r="G1874" s="71"/>
      <c r="H1874" s="71"/>
      <c r="I1874" s="71"/>
      <c r="J1874" s="72">
        <v>5738.41</v>
      </c>
      <c r="K1874" s="71"/>
      <c r="L1874" s="71"/>
      <c r="M1874" s="72">
        <v>5738.41</v>
      </c>
      <c r="N1874" s="72">
        <v>0</v>
      </c>
      <c r="O1874" s="71"/>
      <c r="P1874" s="71"/>
      <c r="Q1874" s="71"/>
      <c r="R1874" s="71"/>
      <c r="S1874" s="72">
        <v>5738.41</v>
      </c>
      <c r="T1874" s="72">
        <v>5738.41</v>
      </c>
      <c r="U1874" s="71"/>
      <c r="V1874" s="71"/>
      <c r="W1874" s="71"/>
      <c r="X1874" s="72">
        <v>0</v>
      </c>
      <c r="Y1874" s="72">
        <v>0</v>
      </c>
      <c r="Z1874" s="72">
        <v>5738.41</v>
      </c>
      <c r="AA1874" s="69"/>
      <c r="AB1874" s="69"/>
      <c r="AC1874" s="69"/>
    </row>
    <row r="1875" spans="1:29" ht="20" x14ac:dyDescent="0.25">
      <c r="A1875" s="68" t="s">
        <v>13901</v>
      </c>
      <c r="B1875" s="69" t="s">
        <v>13902</v>
      </c>
      <c r="C1875" s="69" t="s">
        <v>13903</v>
      </c>
      <c r="D1875" s="69" t="s">
        <v>13473</v>
      </c>
      <c r="E1875" s="69" t="s">
        <v>13905</v>
      </c>
      <c r="F1875" s="69" t="s">
        <v>10612</v>
      </c>
      <c r="G1875" s="69" t="s">
        <v>1051</v>
      </c>
      <c r="H1875" s="69" t="s">
        <v>8857</v>
      </c>
      <c r="I1875" s="69" t="s">
        <v>962</v>
      </c>
      <c r="J1875" s="70">
        <v>7661.9</v>
      </c>
      <c r="K1875" s="69" t="s">
        <v>3799</v>
      </c>
      <c r="L1875" s="69" t="s">
        <v>13904</v>
      </c>
      <c r="M1875" s="70">
        <v>7661.9</v>
      </c>
      <c r="N1875" s="69"/>
      <c r="O1875" s="69"/>
      <c r="P1875" s="69" t="s">
        <v>1547</v>
      </c>
      <c r="Q1875" s="69" t="s">
        <v>1547</v>
      </c>
      <c r="R1875" s="69"/>
      <c r="S1875" s="70">
        <v>7661.9</v>
      </c>
      <c r="T1875" s="70"/>
      <c r="U1875" s="69" t="s">
        <v>1547</v>
      </c>
      <c r="V1875" s="73">
        <v>0</v>
      </c>
      <c r="W1875" s="69" t="s">
        <v>1547</v>
      </c>
      <c r="X1875" s="69"/>
      <c r="Y1875" s="70"/>
      <c r="Z1875" s="69">
        <v>0</v>
      </c>
      <c r="AA1875" s="69" t="s">
        <v>989</v>
      </c>
      <c r="AB1875" s="69" t="s">
        <v>1144</v>
      </c>
      <c r="AC1875" s="69"/>
    </row>
    <row r="1876" spans="1:29" x14ac:dyDescent="0.25">
      <c r="A1876" s="71" t="s">
        <v>193</v>
      </c>
      <c r="B1876" s="71"/>
      <c r="C1876" s="71"/>
      <c r="D1876" s="71"/>
      <c r="E1876" s="71"/>
      <c r="F1876" s="71"/>
      <c r="G1876" s="71"/>
      <c r="H1876" s="71"/>
      <c r="I1876" s="71"/>
      <c r="J1876" s="72">
        <v>7661.9</v>
      </c>
      <c r="K1876" s="71"/>
      <c r="L1876" s="71"/>
      <c r="M1876" s="72">
        <v>7661.9</v>
      </c>
      <c r="N1876" s="72">
        <v>0</v>
      </c>
      <c r="O1876" s="71"/>
      <c r="P1876" s="71"/>
      <c r="Q1876" s="71"/>
      <c r="R1876" s="71"/>
      <c r="S1876" s="72">
        <v>7661.9</v>
      </c>
      <c r="T1876" s="72">
        <v>7661.9</v>
      </c>
      <c r="U1876" s="71"/>
      <c r="V1876" s="71"/>
      <c r="W1876" s="71"/>
      <c r="X1876" s="72">
        <v>0</v>
      </c>
      <c r="Y1876" s="72">
        <v>0</v>
      </c>
      <c r="Z1876" s="72">
        <v>7661.9</v>
      </c>
      <c r="AA1876" s="69"/>
      <c r="AB1876" s="69"/>
      <c r="AC1876" s="69"/>
    </row>
    <row r="1877" spans="1:29" ht="20" x14ac:dyDescent="0.25">
      <c r="A1877" s="68" t="s">
        <v>13906</v>
      </c>
      <c r="B1877" s="69" t="s">
        <v>11208</v>
      </c>
      <c r="C1877" s="69" t="s">
        <v>13907</v>
      </c>
      <c r="D1877" s="69" t="s">
        <v>13473</v>
      </c>
      <c r="E1877" s="69" t="s">
        <v>13909</v>
      </c>
      <c r="F1877" s="69" t="s">
        <v>10612</v>
      </c>
      <c r="G1877" s="69" t="s">
        <v>1051</v>
      </c>
      <c r="H1877" s="69" t="s">
        <v>8857</v>
      </c>
      <c r="I1877" s="69" t="s">
        <v>962</v>
      </c>
      <c r="J1877" s="70">
        <v>5914.97</v>
      </c>
      <c r="K1877" s="69" t="s">
        <v>3799</v>
      </c>
      <c r="L1877" s="69" t="s">
        <v>13908</v>
      </c>
      <c r="M1877" s="70">
        <v>5914.97</v>
      </c>
      <c r="N1877" s="69"/>
      <c r="O1877" s="69"/>
      <c r="P1877" s="69" t="s">
        <v>1804</v>
      </c>
      <c r="Q1877" s="69" t="s">
        <v>1106</v>
      </c>
      <c r="R1877" s="69"/>
      <c r="S1877" s="70">
        <v>5914.97</v>
      </c>
      <c r="T1877" s="70"/>
      <c r="U1877" s="69" t="s">
        <v>1106</v>
      </c>
      <c r="V1877" s="73">
        <v>3</v>
      </c>
      <c r="W1877" s="69" t="s">
        <v>1106</v>
      </c>
      <c r="X1877" s="69"/>
      <c r="Y1877" s="70"/>
      <c r="Z1877" s="69">
        <v>0</v>
      </c>
      <c r="AA1877" s="69" t="s">
        <v>989</v>
      </c>
      <c r="AB1877" s="69" t="s">
        <v>1144</v>
      </c>
      <c r="AC1877" s="69"/>
    </row>
    <row r="1878" spans="1:29" x14ac:dyDescent="0.25">
      <c r="A1878" s="71" t="s">
        <v>193</v>
      </c>
      <c r="B1878" s="71"/>
      <c r="C1878" s="71"/>
      <c r="D1878" s="71"/>
      <c r="E1878" s="71"/>
      <c r="F1878" s="71"/>
      <c r="G1878" s="71"/>
      <c r="H1878" s="71"/>
      <c r="I1878" s="71"/>
      <c r="J1878" s="72">
        <v>5914.97</v>
      </c>
      <c r="K1878" s="71"/>
      <c r="L1878" s="71"/>
      <c r="M1878" s="72">
        <v>5914.97</v>
      </c>
      <c r="N1878" s="72">
        <v>0</v>
      </c>
      <c r="O1878" s="71"/>
      <c r="P1878" s="71"/>
      <c r="Q1878" s="71"/>
      <c r="R1878" s="71"/>
      <c r="S1878" s="72">
        <v>5914.97</v>
      </c>
      <c r="T1878" s="72">
        <v>5914.97</v>
      </c>
      <c r="U1878" s="71"/>
      <c r="V1878" s="71"/>
      <c r="W1878" s="71"/>
      <c r="X1878" s="72">
        <v>0</v>
      </c>
      <c r="Y1878" s="72">
        <v>0</v>
      </c>
      <c r="Z1878" s="72">
        <v>5914.97</v>
      </c>
      <c r="AA1878" s="69"/>
      <c r="AB1878" s="69"/>
      <c r="AC1878" s="69"/>
    </row>
    <row r="1879" spans="1:29" ht="20" x14ac:dyDescent="0.25">
      <c r="A1879" s="68" t="s">
        <v>13910</v>
      </c>
      <c r="B1879" s="69" t="s">
        <v>13911</v>
      </c>
      <c r="C1879" s="69" t="s">
        <v>13912</v>
      </c>
      <c r="D1879" s="69" t="s">
        <v>13473</v>
      </c>
      <c r="E1879" s="69"/>
      <c r="F1879" s="69" t="s">
        <v>10612</v>
      </c>
      <c r="G1879" s="69" t="s">
        <v>2124</v>
      </c>
      <c r="H1879" s="69" t="s">
        <v>2944</v>
      </c>
      <c r="I1879" s="69" t="s">
        <v>962</v>
      </c>
      <c r="J1879" s="70">
        <v>3692.28</v>
      </c>
      <c r="K1879" s="69" t="s">
        <v>3799</v>
      </c>
      <c r="L1879" s="69" t="s">
        <v>13913</v>
      </c>
      <c r="M1879" s="70">
        <v>3692.28</v>
      </c>
      <c r="N1879" s="69"/>
      <c r="O1879" s="69"/>
      <c r="P1879" s="69"/>
      <c r="Q1879" s="69"/>
      <c r="R1879" s="69"/>
      <c r="S1879" s="69"/>
      <c r="T1879" s="70"/>
      <c r="U1879" s="69"/>
      <c r="V1879" s="69"/>
      <c r="W1879" s="69"/>
      <c r="X1879" s="69"/>
      <c r="Y1879" s="70"/>
      <c r="Z1879" s="69">
        <v>0</v>
      </c>
      <c r="AA1879" s="69" t="s">
        <v>989</v>
      </c>
      <c r="AB1879" s="69" t="s">
        <v>1144</v>
      </c>
      <c r="AC1879" s="69"/>
    </row>
    <row r="1880" spans="1:29" x14ac:dyDescent="0.25">
      <c r="A1880" s="71" t="s">
        <v>193</v>
      </c>
      <c r="B1880" s="71"/>
      <c r="C1880" s="71"/>
      <c r="D1880" s="71"/>
      <c r="E1880" s="71"/>
      <c r="F1880" s="71"/>
      <c r="G1880" s="71"/>
      <c r="H1880" s="71"/>
      <c r="I1880" s="71"/>
      <c r="J1880" s="72">
        <v>3692.28</v>
      </c>
      <c r="K1880" s="71"/>
      <c r="L1880" s="71"/>
      <c r="M1880" s="72">
        <v>3692.28</v>
      </c>
      <c r="N1880" s="72">
        <v>0</v>
      </c>
      <c r="O1880" s="71"/>
      <c r="P1880" s="71"/>
      <c r="Q1880" s="71"/>
      <c r="R1880" s="71"/>
      <c r="S1880" s="72">
        <v>0</v>
      </c>
      <c r="T1880" s="72">
        <v>0</v>
      </c>
      <c r="U1880" s="71"/>
      <c r="V1880" s="71"/>
      <c r="W1880" s="71"/>
      <c r="X1880" s="72">
        <v>0</v>
      </c>
      <c r="Y1880" s="72">
        <v>0</v>
      </c>
      <c r="Z1880" s="72">
        <v>0</v>
      </c>
      <c r="AA1880" s="69"/>
      <c r="AB1880" s="69"/>
      <c r="AC1880" s="69"/>
    </row>
    <row r="1881" spans="1:29" ht="40" x14ac:dyDescent="0.25">
      <c r="A1881" s="68" t="s">
        <v>13914</v>
      </c>
      <c r="B1881" s="69" t="s">
        <v>12583</v>
      </c>
      <c r="C1881" s="69" t="s">
        <v>13915</v>
      </c>
      <c r="D1881" s="69" t="s">
        <v>3874</v>
      </c>
      <c r="E1881" s="69" t="s">
        <v>13917</v>
      </c>
      <c r="F1881" s="69" t="s">
        <v>10543</v>
      </c>
      <c r="G1881" s="69" t="s">
        <v>2124</v>
      </c>
      <c r="H1881" s="69" t="s">
        <v>12815</v>
      </c>
      <c r="I1881" s="69" t="s">
        <v>962</v>
      </c>
      <c r="J1881" s="70">
        <v>1538.35</v>
      </c>
      <c r="K1881" s="69" t="s">
        <v>3799</v>
      </c>
      <c r="L1881" s="69" t="s">
        <v>13916</v>
      </c>
      <c r="M1881" s="70">
        <v>1538.35</v>
      </c>
      <c r="N1881" s="69"/>
      <c r="O1881" s="69"/>
      <c r="P1881" s="69" t="s">
        <v>2180</v>
      </c>
      <c r="Q1881" s="69" t="s">
        <v>1624</v>
      </c>
      <c r="R1881" s="69"/>
      <c r="S1881" s="70">
        <v>1538.35</v>
      </c>
      <c r="T1881" s="70"/>
      <c r="U1881" s="69" t="s">
        <v>1129</v>
      </c>
      <c r="V1881" s="73">
        <v>56</v>
      </c>
      <c r="W1881" s="69" t="s">
        <v>1129</v>
      </c>
      <c r="X1881" s="69"/>
      <c r="Y1881" s="70"/>
      <c r="Z1881" s="69">
        <v>0</v>
      </c>
      <c r="AA1881" s="69" t="s">
        <v>989</v>
      </c>
      <c r="AB1881" s="69" t="s">
        <v>1144</v>
      </c>
      <c r="AC1881" s="69"/>
    </row>
    <row r="1882" spans="1:29" x14ac:dyDescent="0.25">
      <c r="A1882" s="71" t="s">
        <v>193</v>
      </c>
      <c r="B1882" s="71"/>
      <c r="C1882" s="71"/>
      <c r="D1882" s="71"/>
      <c r="E1882" s="71"/>
      <c r="F1882" s="71"/>
      <c r="G1882" s="71"/>
      <c r="H1882" s="71"/>
      <c r="I1882" s="71"/>
      <c r="J1882" s="72">
        <v>1538.35</v>
      </c>
      <c r="K1882" s="71"/>
      <c r="L1882" s="71"/>
      <c r="M1882" s="72">
        <v>1538.35</v>
      </c>
      <c r="N1882" s="72">
        <v>0</v>
      </c>
      <c r="O1882" s="71"/>
      <c r="P1882" s="71"/>
      <c r="Q1882" s="71"/>
      <c r="R1882" s="71"/>
      <c r="S1882" s="72">
        <v>1538.35</v>
      </c>
      <c r="T1882" s="72">
        <v>1538.35</v>
      </c>
      <c r="U1882" s="71"/>
      <c r="V1882" s="71"/>
      <c r="W1882" s="71"/>
      <c r="X1882" s="72">
        <v>0</v>
      </c>
      <c r="Y1882" s="72">
        <v>0</v>
      </c>
      <c r="Z1882" s="72">
        <v>1538.35</v>
      </c>
      <c r="AA1882" s="69"/>
      <c r="AB1882" s="69"/>
      <c r="AC1882" s="69"/>
    </row>
    <row r="1883" spans="1:29" ht="40" x14ac:dyDescent="0.25">
      <c r="A1883" s="68" t="s">
        <v>13918</v>
      </c>
      <c r="B1883" s="69" t="s">
        <v>13919</v>
      </c>
      <c r="C1883" s="69" t="s">
        <v>13920</v>
      </c>
      <c r="D1883" s="69" t="s">
        <v>3797</v>
      </c>
      <c r="E1883" s="69"/>
      <c r="F1883" s="69" t="s">
        <v>10612</v>
      </c>
      <c r="G1883" s="69" t="s">
        <v>2039</v>
      </c>
      <c r="H1883" s="69" t="s">
        <v>12815</v>
      </c>
      <c r="I1883" s="69" t="s">
        <v>962</v>
      </c>
      <c r="J1883" s="70">
        <v>3229.69</v>
      </c>
      <c r="K1883" s="69" t="s">
        <v>3799</v>
      </c>
      <c r="L1883" s="69" t="s">
        <v>13921</v>
      </c>
      <c r="M1883" s="70">
        <v>3229.69</v>
      </c>
      <c r="N1883" s="69"/>
      <c r="O1883" s="69"/>
      <c r="P1883" s="69"/>
      <c r="Q1883" s="69"/>
      <c r="R1883" s="69"/>
      <c r="S1883" s="69"/>
      <c r="T1883" s="70"/>
      <c r="U1883" s="69"/>
      <c r="V1883" s="69"/>
      <c r="W1883" s="69"/>
      <c r="X1883" s="69"/>
      <c r="Y1883" s="70"/>
      <c r="Z1883" s="69">
        <v>0</v>
      </c>
      <c r="AA1883" s="69" t="s">
        <v>989</v>
      </c>
      <c r="AB1883" s="69" t="s">
        <v>1144</v>
      </c>
      <c r="AC1883" s="69"/>
    </row>
    <row r="1884" spans="1:29" x14ac:dyDescent="0.25">
      <c r="A1884" s="71" t="s">
        <v>193</v>
      </c>
      <c r="B1884" s="71"/>
      <c r="C1884" s="71"/>
      <c r="D1884" s="71"/>
      <c r="E1884" s="71"/>
      <c r="F1884" s="71"/>
      <c r="G1884" s="71"/>
      <c r="H1884" s="71"/>
      <c r="I1884" s="71"/>
      <c r="J1884" s="72">
        <v>3229.69</v>
      </c>
      <c r="K1884" s="71"/>
      <c r="L1884" s="71"/>
      <c r="M1884" s="72">
        <v>3229.69</v>
      </c>
      <c r="N1884" s="72">
        <v>0</v>
      </c>
      <c r="O1884" s="71"/>
      <c r="P1884" s="71"/>
      <c r="Q1884" s="71"/>
      <c r="R1884" s="71"/>
      <c r="S1884" s="72">
        <v>0</v>
      </c>
      <c r="T1884" s="72">
        <v>0</v>
      </c>
      <c r="U1884" s="71"/>
      <c r="V1884" s="71"/>
      <c r="W1884" s="71"/>
      <c r="X1884" s="72">
        <v>0</v>
      </c>
      <c r="Y1884" s="72">
        <v>0</v>
      </c>
      <c r="Z1884" s="72">
        <v>0</v>
      </c>
      <c r="AA1884" s="69"/>
      <c r="AB1884" s="69"/>
      <c r="AC1884" s="69"/>
    </row>
    <row r="1885" spans="1:29" ht="80" x14ac:dyDescent="0.25">
      <c r="A1885" s="68" t="s">
        <v>13922</v>
      </c>
      <c r="B1885" s="69" t="s">
        <v>13923</v>
      </c>
      <c r="C1885" s="69" t="s">
        <v>13924</v>
      </c>
      <c r="D1885" s="69" t="s">
        <v>3830</v>
      </c>
      <c r="E1885" s="69" t="s">
        <v>13926</v>
      </c>
      <c r="F1885" s="69" t="s">
        <v>10255</v>
      </c>
      <c r="G1885" s="69" t="s">
        <v>1912</v>
      </c>
      <c r="H1885" s="69" t="s">
        <v>1210</v>
      </c>
      <c r="I1885" s="69" t="s">
        <v>962</v>
      </c>
      <c r="J1885" s="70">
        <v>2092.42</v>
      </c>
      <c r="K1885" s="69" t="s">
        <v>3799</v>
      </c>
      <c r="L1885" s="69" t="s">
        <v>13925</v>
      </c>
      <c r="M1885" s="70">
        <v>2092.42</v>
      </c>
      <c r="N1885" s="69"/>
      <c r="O1885" s="69"/>
      <c r="P1885" s="69" t="s">
        <v>2180</v>
      </c>
      <c r="Q1885" s="69" t="s">
        <v>1624</v>
      </c>
      <c r="R1885" s="69"/>
      <c r="S1885" s="70">
        <v>2092.42</v>
      </c>
      <c r="T1885" s="70"/>
      <c r="U1885" s="69" t="s">
        <v>1129</v>
      </c>
      <c r="V1885" s="73">
        <v>56</v>
      </c>
      <c r="W1885" s="69" t="s">
        <v>1129</v>
      </c>
      <c r="X1885" s="69"/>
      <c r="Y1885" s="70"/>
      <c r="Z1885" s="69">
        <v>0</v>
      </c>
      <c r="AA1885" s="69" t="s">
        <v>989</v>
      </c>
      <c r="AB1885" s="69" t="s">
        <v>1144</v>
      </c>
      <c r="AC1885" s="69"/>
    </row>
    <row r="1886" spans="1:29" x14ac:dyDescent="0.25">
      <c r="A1886" s="71" t="s">
        <v>193</v>
      </c>
      <c r="B1886" s="71"/>
      <c r="C1886" s="71"/>
      <c r="D1886" s="71"/>
      <c r="E1886" s="71"/>
      <c r="F1886" s="71"/>
      <c r="G1886" s="71"/>
      <c r="H1886" s="71"/>
      <c r="I1886" s="71"/>
      <c r="J1886" s="72">
        <v>2092.42</v>
      </c>
      <c r="K1886" s="71"/>
      <c r="L1886" s="71"/>
      <c r="M1886" s="72">
        <v>2092.42</v>
      </c>
      <c r="N1886" s="72">
        <v>0</v>
      </c>
      <c r="O1886" s="71"/>
      <c r="P1886" s="71"/>
      <c r="Q1886" s="71"/>
      <c r="R1886" s="71"/>
      <c r="S1886" s="72">
        <v>2092.42</v>
      </c>
      <c r="T1886" s="72">
        <v>2092.42</v>
      </c>
      <c r="U1886" s="71"/>
      <c r="V1886" s="71"/>
      <c r="W1886" s="71"/>
      <c r="X1886" s="72">
        <v>0</v>
      </c>
      <c r="Y1886" s="72">
        <v>0</v>
      </c>
      <c r="Z1886" s="72">
        <v>2092.42</v>
      </c>
      <c r="AA1886" s="69"/>
      <c r="AB1886" s="69"/>
      <c r="AC1886" s="69"/>
    </row>
    <row r="1887" spans="1:29" ht="40" x14ac:dyDescent="0.25">
      <c r="A1887" s="68" t="s">
        <v>13927</v>
      </c>
      <c r="B1887" s="69" t="s">
        <v>11608</v>
      </c>
      <c r="C1887" s="69" t="s">
        <v>13928</v>
      </c>
      <c r="D1887" s="69" t="s">
        <v>3797</v>
      </c>
      <c r="E1887" s="69" t="s">
        <v>13930</v>
      </c>
      <c r="F1887" s="69" t="s">
        <v>10255</v>
      </c>
      <c r="G1887" s="69" t="s">
        <v>1694</v>
      </c>
      <c r="H1887" s="69" t="s">
        <v>1307</v>
      </c>
      <c r="I1887" s="69" t="s">
        <v>962</v>
      </c>
      <c r="J1887" s="70">
        <v>1585.93</v>
      </c>
      <c r="K1887" s="69" t="s">
        <v>3799</v>
      </c>
      <c r="L1887" s="69" t="s">
        <v>13929</v>
      </c>
      <c r="M1887" s="70">
        <v>1585.93</v>
      </c>
      <c r="N1887" s="69"/>
      <c r="O1887" s="69"/>
      <c r="P1887" s="69" t="s">
        <v>1718</v>
      </c>
      <c r="Q1887" s="69" t="s">
        <v>1542</v>
      </c>
      <c r="R1887" s="69"/>
      <c r="S1887" s="70">
        <v>1585.93</v>
      </c>
      <c r="T1887" s="70"/>
      <c r="U1887" s="69" t="s">
        <v>1751</v>
      </c>
      <c r="V1887" s="73">
        <v>46</v>
      </c>
      <c r="W1887" s="69" t="s">
        <v>1751</v>
      </c>
      <c r="X1887" s="69"/>
      <c r="Y1887" s="70"/>
      <c r="Z1887" s="69">
        <v>0</v>
      </c>
      <c r="AA1887" s="69" t="s">
        <v>989</v>
      </c>
      <c r="AB1887" s="69" t="s">
        <v>1144</v>
      </c>
      <c r="AC1887" s="69"/>
    </row>
    <row r="1888" spans="1:29" x14ac:dyDescent="0.25">
      <c r="A1888" s="71" t="s">
        <v>193</v>
      </c>
      <c r="B1888" s="71"/>
      <c r="C1888" s="71"/>
      <c r="D1888" s="71"/>
      <c r="E1888" s="71"/>
      <c r="F1888" s="71"/>
      <c r="G1888" s="71"/>
      <c r="H1888" s="71"/>
      <c r="I1888" s="71"/>
      <c r="J1888" s="72">
        <v>1585.93</v>
      </c>
      <c r="K1888" s="71"/>
      <c r="L1888" s="71"/>
      <c r="M1888" s="72">
        <v>1585.93</v>
      </c>
      <c r="N1888" s="72">
        <v>0</v>
      </c>
      <c r="O1888" s="71"/>
      <c r="P1888" s="71"/>
      <c r="Q1888" s="71"/>
      <c r="R1888" s="71"/>
      <c r="S1888" s="72">
        <v>1585.93</v>
      </c>
      <c r="T1888" s="72">
        <v>1585.93</v>
      </c>
      <c r="U1888" s="71"/>
      <c r="V1888" s="71"/>
      <c r="W1888" s="71"/>
      <c r="X1888" s="72">
        <v>0</v>
      </c>
      <c r="Y1888" s="72">
        <v>0</v>
      </c>
      <c r="Z1888" s="72">
        <v>1585.93</v>
      </c>
      <c r="AA1888" s="69"/>
      <c r="AB1888" s="69"/>
      <c r="AC1888" s="69"/>
    </row>
    <row r="1889" spans="1:29" ht="20" x14ac:dyDescent="0.25">
      <c r="A1889" s="68" t="s">
        <v>13931</v>
      </c>
      <c r="B1889" s="69" t="s">
        <v>11509</v>
      </c>
      <c r="C1889" s="69" t="s">
        <v>13932</v>
      </c>
      <c r="D1889" s="69" t="s">
        <v>13473</v>
      </c>
      <c r="E1889" s="69" t="s">
        <v>13934</v>
      </c>
      <c r="F1889" s="69" t="s">
        <v>10255</v>
      </c>
      <c r="G1889" s="69" t="s">
        <v>1694</v>
      </c>
      <c r="H1889" s="69" t="s">
        <v>1607</v>
      </c>
      <c r="I1889" s="69" t="s">
        <v>962</v>
      </c>
      <c r="J1889" s="70">
        <v>3247.38</v>
      </c>
      <c r="K1889" s="69" t="s">
        <v>3799</v>
      </c>
      <c r="L1889" s="69" t="s">
        <v>13933</v>
      </c>
      <c r="M1889" s="70">
        <v>3247.38</v>
      </c>
      <c r="N1889" s="69"/>
      <c r="O1889" s="69"/>
      <c r="P1889" s="69" t="s">
        <v>1211</v>
      </c>
      <c r="Q1889" s="69" t="s">
        <v>3160</v>
      </c>
      <c r="R1889" s="69"/>
      <c r="S1889" s="70">
        <v>3247.38</v>
      </c>
      <c r="T1889" s="70"/>
      <c r="U1889" s="69" t="s">
        <v>2207</v>
      </c>
      <c r="V1889" s="73">
        <v>40</v>
      </c>
      <c r="W1889" s="69" t="s">
        <v>2207</v>
      </c>
      <c r="X1889" s="69"/>
      <c r="Y1889" s="70"/>
      <c r="Z1889" s="69">
        <v>0</v>
      </c>
      <c r="AA1889" s="69" t="s">
        <v>989</v>
      </c>
      <c r="AB1889" s="69" t="s">
        <v>1144</v>
      </c>
      <c r="AC1889" s="69"/>
    </row>
    <row r="1890" spans="1:29" x14ac:dyDescent="0.25">
      <c r="A1890" s="71" t="s">
        <v>193</v>
      </c>
      <c r="B1890" s="71"/>
      <c r="C1890" s="71"/>
      <c r="D1890" s="71"/>
      <c r="E1890" s="71"/>
      <c r="F1890" s="71"/>
      <c r="G1890" s="71"/>
      <c r="H1890" s="71"/>
      <c r="I1890" s="71"/>
      <c r="J1890" s="72">
        <v>3247.38</v>
      </c>
      <c r="K1890" s="71"/>
      <c r="L1890" s="71"/>
      <c r="M1890" s="72">
        <v>3247.38</v>
      </c>
      <c r="N1890" s="72">
        <v>0</v>
      </c>
      <c r="O1890" s="71"/>
      <c r="P1890" s="71"/>
      <c r="Q1890" s="71"/>
      <c r="R1890" s="71"/>
      <c r="S1890" s="72">
        <v>3247.38</v>
      </c>
      <c r="T1890" s="72">
        <v>3247.38</v>
      </c>
      <c r="U1890" s="71"/>
      <c r="V1890" s="71"/>
      <c r="W1890" s="71"/>
      <c r="X1890" s="72">
        <v>0</v>
      </c>
      <c r="Y1890" s="72">
        <v>0</v>
      </c>
      <c r="Z1890" s="72">
        <v>3247.38</v>
      </c>
      <c r="AA1890" s="69"/>
      <c r="AB1890" s="69"/>
      <c r="AC1890" s="69"/>
    </row>
    <row r="1891" spans="1:29" ht="50" x14ac:dyDescent="0.25">
      <c r="A1891" s="68" t="s">
        <v>13935</v>
      </c>
      <c r="B1891" s="69" t="s">
        <v>13936</v>
      </c>
      <c r="C1891" s="69" t="s">
        <v>13937</v>
      </c>
      <c r="D1891" s="69" t="s">
        <v>13473</v>
      </c>
      <c r="E1891" s="69" t="s">
        <v>13939</v>
      </c>
      <c r="F1891" s="69" t="s">
        <v>10612</v>
      </c>
      <c r="G1891" s="69" t="s">
        <v>1046</v>
      </c>
      <c r="H1891" s="69" t="s">
        <v>1607</v>
      </c>
      <c r="I1891" s="69" t="s">
        <v>962</v>
      </c>
      <c r="J1891" s="70">
        <v>19198.88</v>
      </c>
      <c r="K1891" s="69" t="s">
        <v>3799</v>
      </c>
      <c r="L1891" s="69" t="s">
        <v>13938</v>
      </c>
      <c r="M1891" s="70">
        <v>19198.88</v>
      </c>
      <c r="N1891" s="69"/>
      <c r="O1891" s="69"/>
      <c r="P1891" s="69" t="s">
        <v>1547</v>
      </c>
      <c r="Q1891" s="69" t="s">
        <v>1547</v>
      </c>
      <c r="R1891" s="69"/>
      <c r="S1891" s="70">
        <v>19198.88</v>
      </c>
      <c r="T1891" s="70"/>
      <c r="U1891" s="69" t="s">
        <v>1547</v>
      </c>
      <c r="V1891" s="73">
        <v>0</v>
      </c>
      <c r="W1891" s="69" t="s">
        <v>1547</v>
      </c>
      <c r="X1891" s="69"/>
      <c r="Y1891" s="70"/>
      <c r="Z1891" s="69">
        <v>0</v>
      </c>
      <c r="AA1891" s="69" t="s">
        <v>989</v>
      </c>
      <c r="AB1891" s="69" t="s">
        <v>1144</v>
      </c>
      <c r="AC1891" s="69"/>
    </row>
    <row r="1892" spans="1:29" x14ac:dyDescent="0.25">
      <c r="A1892" s="71" t="s">
        <v>193</v>
      </c>
      <c r="B1892" s="71"/>
      <c r="C1892" s="71"/>
      <c r="D1892" s="71"/>
      <c r="E1892" s="71"/>
      <c r="F1892" s="71"/>
      <c r="G1892" s="71"/>
      <c r="H1892" s="71"/>
      <c r="I1892" s="71"/>
      <c r="J1892" s="72">
        <v>19198.88</v>
      </c>
      <c r="K1892" s="71"/>
      <c r="L1892" s="71"/>
      <c r="M1892" s="72">
        <v>19198.88</v>
      </c>
      <c r="N1892" s="72">
        <v>0</v>
      </c>
      <c r="O1892" s="71"/>
      <c r="P1892" s="71"/>
      <c r="Q1892" s="71"/>
      <c r="R1892" s="71"/>
      <c r="S1892" s="72">
        <v>19198.88</v>
      </c>
      <c r="T1892" s="72">
        <v>19198.88</v>
      </c>
      <c r="U1892" s="71"/>
      <c r="V1892" s="71"/>
      <c r="W1892" s="71"/>
      <c r="X1892" s="72">
        <v>0</v>
      </c>
      <c r="Y1892" s="72">
        <v>0</v>
      </c>
      <c r="Z1892" s="72">
        <v>19198.88</v>
      </c>
      <c r="AA1892" s="69"/>
      <c r="AB1892" s="69"/>
      <c r="AC1892" s="69"/>
    </row>
    <row r="1893" spans="1:29" ht="80" x14ac:dyDescent="0.25">
      <c r="A1893" s="68" t="s">
        <v>13940</v>
      </c>
      <c r="B1893" s="69" t="s">
        <v>11770</v>
      </c>
      <c r="C1893" s="69" t="s">
        <v>13941</v>
      </c>
      <c r="D1893" s="69" t="s">
        <v>3847</v>
      </c>
      <c r="E1893" s="69"/>
      <c r="F1893" s="69" t="s">
        <v>10612</v>
      </c>
      <c r="G1893" s="69" t="s">
        <v>2042</v>
      </c>
      <c r="H1893" s="69" t="s">
        <v>2136</v>
      </c>
      <c r="I1893" s="69" t="s">
        <v>962</v>
      </c>
      <c r="J1893" s="70">
        <v>5167.5</v>
      </c>
      <c r="K1893" s="69" t="s">
        <v>3799</v>
      </c>
      <c r="L1893" s="69" t="s">
        <v>13942</v>
      </c>
      <c r="M1893" s="70">
        <v>5167.5</v>
      </c>
      <c r="N1893" s="69"/>
      <c r="O1893" s="69"/>
      <c r="P1893" s="69"/>
      <c r="Q1893" s="69"/>
      <c r="R1893" s="69"/>
      <c r="S1893" s="69"/>
      <c r="T1893" s="70"/>
      <c r="U1893" s="69"/>
      <c r="V1893" s="69"/>
      <c r="W1893" s="69"/>
      <c r="X1893" s="69"/>
      <c r="Y1893" s="70"/>
      <c r="Z1893" s="69">
        <v>0</v>
      </c>
      <c r="AA1893" s="69" t="s">
        <v>989</v>
      </c>
      <c r="AB1893" s="69" t="s">
        <v>1144</v>
      </c>
      <c r="AC1893" s="69"/>
    </row>
    <row r="1894" spans="1:29" x14ac:dyDescent="0.25">
      <c r="A1894" s="71" t="s">
        <v>193</v>
      </c>
      <c r="B1894" s="71"/>
      <c r="C1894" s="71"/>
      <c r="D1894" s="71"/>
      <c r="E1894" s="71"/>
      <c r="F1894" s="71"/>
      <c r="G1894" s="71"/>
      <c r="H1894" s="71"/>
      <c r="I1894" s="71"/>
      <c r="J1894" s="72">
        <v>5167.5</v>
      </c>
      <c r="K1894" s="71"/>
      <c r="L1894" s="71"/>
      <c r="M1894" s="72">
        <v>5167.5</v>
      </c>
      <c r="N1894" s="72">
        <v>0</v>
      </c>
      <c r="O1894" s="71"/>
      <c r="P1894" s="71"/>
      <c r="Q1894" s="71"/>
      <c r="R1894" s="71"/>
      <c r="S1894" s="72">
        <v>0</v>
      </c>
      <c r="T1894" s="72">
        <v>0</v>
      </c>
      <c r="U1894" s="71"/>
      <c r="V1894" s="71"/>
      <c r="W1894" s="71"/>
      <c r="X1894" s="72">
        <v>0</v>
      </c>
      <c r="Y1894" s="72">
        <v>0</v>
      </c>
      <c r="Z1894" s="72">
        <v>0</v>
      </c>
      <c r="AA1894" s="69"/>
      <c r="AB1894" s="69"/>
      <c r="AC1894" s="69"/>
    </row>
    <row r="1895" spans="1:29" ht="20" x14ac:dyDescent="0.25">
      <c r="A1895" s="68" t="s">
        <v>13943</v>
      </c>
      <c r="B1895" s="69" t="s">
        <v>11214</v>
      </c>
      <c r="C1895" s="69" t="s">
        <v>13944</v>
      </c>
      <c r="D1895" s="69" t="s">
        <v>13473</v>
      </c>
      <c r="E1895" s="69" t="s">
        <v>13946</v>
      </c>
      <c r="F1895" s="69" t="s">
        <v>10543</v>
      </c>
      <c r="G1895" s="69" t="s">
        <v>2042</v>
      </c>
      <c r="H1895" s="69" t="s">
        <v>2647</v>
      </c>
      <c r="I1895" s="69" t="s">
        <v>962</v>
      </c>
      <c r="J1895" s="70">
        <v>7537.78</v>
      </c>
      <c r="K1895" s="69" t="s">
        <v>3799</v>
      </c>
      <c r="L1895" s="69" t="s">
        <v>13945</v>
      </c>
      <c r="M1895" s="70">
        <v>7537.78</v>
      </c>
      <c r="N1895" s="69"/>
      <c r="O1895" s="69"/>
      <c r="P1895" s="69" t="s">
        <v>1916</v>
      </c>
      <c r="Q1895" s="69"/>
      <c r="R1895" s="69"/>
      <c r="S1895" s="70">
        <v>7537.78</v>
      </c>
      <c r="T1895" s="70"/>
      <c r="U1895" s="69"/>
      <c r="V1895" s="69"/>
      <c r="W1895" s="69"/>
      <c r="X1895" s="69"/>
      <c r="Y1895" s="70"/>
      <c r="Z1895" s="69">
        <v>0</v>
      </c>
      <c r="AA1895" s="69" t="s">
        <v>989</v>
      </c>
      <c r="AB1895" s="69" t="s">
        <v>1144</v>
      </c>
      <c r="AC1895" s="69"/>
    </row>
    <row r="1896" spans="1:29" x14ac:dyDescent="0.25">
      <c r="A1896" s="71" t="s">
        <v>193</v>
      </c>
      <c r="B1896" s="71"/>
      <c r="C1896" s="71"/>
      <c r="D1896" s="71"/>
      <c r="E1896" s="71"/>
      <c r="F1896" s="71"/>
      <c r="G1896" s="71"/>
      <c r="H1896" s="71"/>
      <c r="I1896" s="71"/>
      <c r="J1896" s="72">
        <v>7537.78</v>
      </c>
      <c r="K1896" s="71"/>
      <c r="L1896" s="71"/>
      <c r="M1896" s="72">
        <v>7537.78</v>
      </c>
      <c r="N1896" s="72">
        <v>0</v>
      </c>
      <c r="O1896" s="71"/>
      <c r="P1896" s="71"/>
      <c r="Q1896" s="71"/>
      <c r="R1896" s="71"/>
      <c r="S1896" s="72">
        <v>7537.78</v>
      </c>
      <c r="T1896" s="72">
        <v>0</v>
      </c>
      <c r="U1896" s="71"/>
      <c r="V1896" s="71"/>
      <c r="W1896" s="71"/>
      <c r="X1896" s="72">
        <v>7537.78</v>
      </c>
      <c r="Y1896" s="72">
        <v>0</v>
      </c>
      <c r="Z1896" s="72">
        <v>0</v>
      </c>
      <c r="AA1896" s="69"/>
      <c r="AB1896" s="69"/>
      <c r="AC1896" s="69"/>
    </row>
    <row r="1897" spans="1:29" ht="30" x14ac:dyDescent="0.25">
      <c r="A1897" s="68" t="s">
        <v>13947</v>
      </c>
      <c r="B1897" s="69" t="s">
        <v>13948</v>
      </c>
      <c r="C1897" s="69" t="s">
        <v>13949</v>
      </c>
      <c r="D1897" s="69" t="s">
        <v>13473</v>
      </c>
      <c r="E1897" s="69" t="s">
        <v>13951</v>
      </c>
      <c r="F1897" s="69" t="s">
        <v>10612</v>
      </c>
      <c r="G1897" s="69" t="s">
        <v>1203</v>
      </c>
      <c r="H1897" s="69" t="s">
        <v>1624</v>
      </c>
      <c r="I1897" s="69" t="s">
        <v>962</v>
      </c>
      <c r="J1897" s="70">
        <v>16463.46</v>
      </c>
      <c r="K1897" s="69" t="s">
        <v>3799</v>
      </c>
      <c r="L1897" s="69" t="s">
        <v>13950</v>
      </c>
      <c r="M1897" s="70">
        <v>16463.46</v>
      </c>
      <c r="N1897" s="69"/>
      <c r="O1897" s="69"/>
      <c r="P1897" s="69" t="s">
        <v>1552</v>
      </c>
      <c r="Q1897" s="69" t="s">
        <v>1552</v>
      </c>
      <c r="R1897" s="69"/>
      <c r="S1897" s="70">
        <v>16463.46</v>
      </c>
      <c r="T1897" s="70"/>
      <c r="U1897" s="69" t="s">
        <v>1552</v>
      </c>
      <c r="V1897" s="73">
        <v>0</v>
      </c>
      <c r="W1897" s="69" t="s">
        <v>1552</v>
      </c>
      <c r="X1897" s="69"/>
      <c r="Y1897" s="70"/>
      <c r="Z1897" s="69">
        <v>0</v>
      </c>
      <c r="AA1897" s="69" t="s">
        <v>989</v>
      </c>
      <c r="AB1897" s="69" t="s">
        <v>1144</v>
      </c>
      <c r="AC1897" s="69"/>
    </row>
    <row r="1898" spans="1:29" x14ac:dyDescent="0.25">
      <c r="A1898" s="71" t="s">
        <v>193</v>
      </c>
      <c r="B1898" s="71"/>
      <c r="C1898" s="71"/>
      <c r="D1898" s="71"/>
      <c r="E1898" s="71"/>
      <c r="F1898" s="71"/>
      <c r="G1898" s="71"/>
      <c r="H1898" s="71"/>
      <c r="I1898" s="71"/>
      <c r="J1898" s="72">
        <v>16463.46</v>
      </c>
      <c r="K1898" s="71"/>
      <c r="L1898" s="71"/>
      <c r="M1898" s="72">
        <v>16463.46</v>
      </c>
      <c r="N1898" s="72">
        <v>0</v>
      </c>
      <c r="O1898" s="71"/>
      <c r="P1898" s="71"/>
      <c r="Q1898" s="71"/>
      <c r="R1898" s="71"/>
      <c r="S1898" s="72">
        <v>16463.46</v>
      </c>
      <c r="T1898" s="72">
        <v>16463.46</v>
      </c>
      <c r="U1898" s="71"/>
      <c r="V1898" s="71"/>
      <c r="W1898" s="71"/>
      <c r="X1898" s="72">
        <v>0</v>
      </c>
      <c r="Y1898" s="72">
        <v>0</v>
      </c>
      <c r="Z1898" s="72">
        <v>16463.46</v>
      </c>
      <c r="AA1898" s="69"/>
      <c r="AB1898" s="69"/>
      <c r="AC1898" s="69"/>
    </row>
    <row r="1899" spans="1:29" ht="80" x14ac:dyDescent="0.25">
      <c r="A1899" s="68" t="s">
        <v>13952</v>
      </c>
      <c r="B1899" s="69" t="s">
        <v>11670</v>
      </c>
      <c r="C1899" s="69" t="s">
        <v>13953</v>
      </c>
      <c r="D1899" s="69" t="s">
        <v>3847</v>
      </c>
      <c r="E1899" s="69" t="s">
        <v>13955</v>
      </c>
      <c r="F1899" s="69" t="s">
        <v>10543</v>
      </c>
      <c r="G1899" s="69" t="s">
        <v>1080</v>
      </c>
      <c r="H1899" s="69" t="s">
        <v>1738</v>
      </c>
      <c r="I1899" s="69" t="s">
        <v>962</v>
      </c>
      <c r="J1899" s="70">
        <v>7207.15</v>
      </c>
      <c r="K1899" s="69" t="s">
        <v>3799</v>
      </c>
      <c r="L1899" s="69" t="s">
        <v>13954</v>
      </c>
      <c r="M1899" s="70">
        <v>7207.15</v>
      </c>
      <c r="N1899" s="69"/>
      <c r="O1899" s="69"/>
      <c r="P1899" s="69" t="s">
        <v>1106</v>
      </c>
      <c r="Q1899" s="69" t="s">
        <v>3173</v>
      </c>
      <c r="R1899" s="69"/>
      <c r="S1899" s="70">
        <v>7207.15</v>
      </c>
      <c r="T1899" s="70"/>
      <c r="U1899" s="69"/>
      <c r="V1899" s="69"/>
      <c r="W1899" s="69"/>
      <c r="X1899" s="69"/>
      <c r="Y1899" s="70"/>
      <c r="Z1899" s="69">
        <v>0</v>
      </c>
      <c r="AA1899" s="69" t="s">
        <v>989</v>
      </c>
      <c r="AB1899" s="69" t="s">
        <v>1144</v>
      </c>
      <c r="AC1899" s="69"/>
    </row>
    <row r="1900" spans="1:29" x14ac:dyDescent="0.25">
      <c r="A1900" s="71" t="s">
        <v>193</v>
      </c>
      <c r="B1900" s="71"/>
      <c r="C1900" s="71"/>
      <c r="D1900" s="71"/>
      <c r="E1900" s="71"/>
      <c r="F1900" s="71"/>
      <c r="G1900" s="71"/>
      <c r="H1900" s="71"/>
      <c r="I1900" s="71"/>
      <c r="J1900" s="72">
        <v>7207.15</v>
      </c>
      <c r="K1900" s="71"/>
      <c r="L1900" s="71"/>
      <c r="M1900" s="72">
        <v>7207.15</v>
      </c>
      <c r="N1900" s="72">
        <v>0</v>
      </c>
      <c r="O1900" s="71"/>
      <c r="P1900" s="71"/>
      <c r="Q1900" s="71"/>
      <c r="R1900" s="71"/>
      <c r="S1900" s="72">
        <v>7207.15</v>
      </c>
      <c r="T1900" s="72">
        <v>0</v>
      </c>
      <c r="U1900" s="71"/>
      <c r="V1900" s="71"/>
      <c r="W1900" s="71"/>
      <c r="X1900" s="72">
        <v>7207.15</v>
      </c>
      <c r="Y1900" s="72">
        <v>0</v>
      </c>
      <c r="Z1900" s="72">
        <v>0</v>
      </c>
      <c r="AA1900" s="69"/>
      <c r="AB1900" s="69"/>
      <c r="AC1900" s="69"/>
    </row>
    <row r="1901" spans="1:29" ht="40" x14ac:dyDescent="0.25">
      <c r="A1901" s="68" t="s">
        <v>13956</v>
      </c>
      <c r="B1901" s="69" t="s">
        <v>13957</v>
      </c>
      <c r="C1901" s="69" t="s">
        <v>13958</v>
      </c>
      <c r="D1901" s="69" t="s">
        <v>3797</v>
      </c>
      <c r="E1901" s="69" t="s">
        <v>13960</v>
      </c>
      <c r="F1901" s="69" t="s">
        <v>11278</v>
      </c>
      <c r="G1901" s="69" t="s">
        <v>3055</v>
      </c>
      <c r="H1901" s="69" t="s">
        <v>2137</v>
      </c>
      <c r="I1901" s="69" t="s">
        <v>962</v>
      </c>
      <c r="J1901" s="70">
        <v>1320.18</v>
      </c>
      <c r="K1901" s="69" t="s">
        <v>3799</v>
      </c>
      <c r="L1901" s="69" t="s">
        <v>13959</v>
      </c>
      <c r="M1901" s="70">
        <v>1320.18</v>
      </c>
      <c r="N1901" s="69"/>
      <c r="O1901" s="69"/>
      <c r="P1901" s="69" t="s">
        <v>1106</v>
      </c>
      <c r="Q1901" s="69" t="s">
        <v>1805</v>
      </c>
      <c r="R1901" s="69"/>
      <c r="S1901" s="70">
        <v>1320.18</v>
      </c>
      <c r="T1901" s="70"/>
      <c r="U1901" s="69"/>
      <c r="V1901" s="69"/>
      <c r="W1901" s="69"/>
      <c r="X1901" s="69"/>
      <c r="Y1901" s="70"/>
      <c r="Z1901" s="69">
        <v>0</v>
      </c>
      <c r="AA1901" s="69" t="s">
        <v>989</v>
      </c>
      <c r="AB1901" s="69" t="s">
        <v>1144</v>
      </c>
      <c r="AC1901" s="69"/>
    </row>
    <row r="1902" spans="1:29" x14ac:dyDescent="0.25">
      <c r="A1902" s="71" t="s">
        <v>193</v>
      </c>
      <c r="B1902" s="71"/>
      <c r="C1902" s="71"/>
      <c r="D1902" s="71"/>
      <c r="E1902" s="71"/>
      <c r="F1902" s="71"/>
      <c r="G1902" s="71"/>
      <c r="H1902" s="71"/>
      <c r="I1902" s="71"/>
      <c r="J1902" s="72">
        <v>1320.18</v>
      </c>
      <c r="K1902" s="71"/>
      <c r="L1902" s="71"/>
      <c r="M1902" s="72">
        <v>1320.18</v>
      </c>
      <c r="N1902" s="72">
        <v>0</v>
      </c>
      <c r="O1902" s="71"/>
      <c r="P1902" s="71"/>
      <c r="Q1902" s="71"/>
      <c r="R1902" s="71"/>
      <c r="S1902" s="72">
        <v>1320.18</v>
      </c>
      <c r="T1902" s="72">
        <v>0</v>
      </c>
      <c r="U1902" s="71"/>
      <c r="V1902" s="71"/>
      <c r="W1902" s="71"/>
      <c r="X1902" s="72">
        <v>1320.18</v>
      </c>
      <c r="Y1902" s="72">
        <v>0</v>
      </c>
      <c r="Z1902" s="72">
        <v>0</v>
      </c>
      <c r="AA1902" s="69"/>
      <c r="AB1902" s="69"/>
      <c r="AC1902" s="69"/>
    </row>
    <row r="1903" spans="1:29" ht="40" x14ac:dyDescent="0.25">
      <c r="A1903" s="68" t="s">
        <v>13961</v>
      </c>
      <c r="B1903" s="69" t="s">
        <v>10542</v>
      </c>
      <c r="C1903" s="69" t="s">
        <v>13962</v>
      </c>
      <c r="D1903" s="69" t="s">
        <v>3797</v>
      </c>
      <c r="E1903" s="69" t="s">
        <v>13964</v>
      </c>
      <c r="F1903" s="69" t="s">
        <v>10543</v>
      </c>
      <c r="G1903" s="69" t="s">
        <v>1741</v>
      </c>
      <c r="H1903" s="69" t="s">
        <v>1276</v>
      </c>
      <c r="I1903" s="69" t="s">
        <v>962</v>
      </c>
      <c r="J1903" s="70">
        <v>387.5</v>
      </c>
      <c r="K1903" s="69" t="s">
        <v>3799</v>
      </c>
      <c r="L1903" s="69" t="s">
        <v>13963</v>
      </c>
      <c r="M1903" s="70">
        <v>387.5</v>
      </c>
      <c r="N1903" s="69"/>
      <c r="O1903" s="69"/>
      <c r="P1903" s="69" t="s">
        <v>2304</v>
      </c>
      <c r="Q1903" s="69" t="s">
        <v>2189</v>
      </c>
      <c r="R1903" s="69"/>
      <c r="S1903" s="70">
        <v>387.5</v>
      </c>
      <c r="T1903" s="70"/>
      <c r="U1903" s="69" t="s">
        <v>1928</v>
      </c>
      <c r="V1903" s="73">
        <v>42</v>
      </c>
      <c r="W1903" s="69" t="s">
        <v>1928</v>
      </c>
      <c r="X1903" s="69"/>
      <c r="Y1903" s="70"/>
      <c r="Z1903" s="69">
        <v>0</v>
      </c>
      <c r="AA1903" s="69" t="s">
        <v>989</v>
      </c>
      <c r="AB1903" s="69" t="s">
        <v>1144</v>
      </c>
      <c r="AC1903" s="69"/>
    </row>
    <row r="1904" spans="1:29" x14ac:dyDescent="0.25">
      <c r="A1904" s="71" t="s">
        <v>193</v>
      </c>
      <c r="B1904" s="71"/>
      <c r="C1904" s="71"/>
      <c r="D1904" s="71"/>
      <c r="E1904" s="71"/>
      <c r="F1904" s="71"/>
      <c r="G1904" s="71"/>
      <c r="H1904" s="71"/>
      <c r="I1904" s="71"/>
      <c r="J1904" s="72">
        <v>387.5</v>
      </c>
      <c r="K1904" s="71"/>
      <c r="L1904" s="71"/>
      <c r="M1904" s="72">
        <v>387.5</v>
      </c>
      <c r="N1904" s="72">
        <v>0</v>
      </c>
      <c r="O1904" s="71"/>
      <c r="P1904" s="71"/>
      <c r="Q1904" s="71"/>
      <c r="R1904" s="71"/>
      <c r="S1904" s="72">
        <v>387.5</v>
      </c>
      <c r="T1904" s="72">
        <v>387.5</v>
      </c>
      <c r="U1904" s="71"/>
      <c r="V1904" s="71"/>
      <c r="W1904" s="71"/>
      <c r="X1904" s="72">
        <v>0</v>
      </c>
      <c r="Y1904" s="72">
        <v>0</v>
      </c>
      <c r="Z1904" s="72">
        <v>387.5</v>
      </c>
      <c r="AA1904" s="69"/>
      <c r="AB1904" s="69"/>
      <c r="AC1904" s="69"/>
    </row>
    <row r="1905" spans="1:29" ht="20" x14ac:dyDescent="0.25">
      <c r="A1905" s="68" t="s">
        <v>13965</v>
      </c>
      <c r="B1905" s="69" t="s">
        <v>13966</v>
      </c>
      <c r="C1905" s="69" t="s">
        <v>13967</v>
      </c>
      <c r="D1905" s="69" t="s">
        <v>13473</v>
      </c>
      <c r="E1905" s="69" t="s">
        <v>13969</v>
      </c>
      <c r="F1905" s="69" t="s">
        <v>10612</v>
      </c>
      <c r="G1905" s="69" t="s">
        <v>1741</v>
      </c>
      <c r="H1905" s="69" t="s">
        <v>3612</v>
      </c>
      <c r="I1905" s="69" t="s">
        <v>962</v>
      </c>
      <c r="J1905" s="70">
        <v>2126.5500000000002</v>
      </c>
      <c r="K1905" s="69" t="s">
        <v>3799</v>
      </c>
      <c r="L1905" s="69" t="s">
        <v>13968</v>
      </c>
      <c r="M1905" s="70">
        <v>2126.5500000000002</v>
      </c>
      <c r="N1905" s="69"/>
      <c r="O1905" s="69"/>
      <c r="P1905" s="69" t="s">
        <v>1552</v>
      </c>
      <c r="Q1905" s="69" t="s">
        <v>1552</v>
      </c>
      <c r="R1905" s="69"/>
      <c r="S1905" s="70">
        <v>2126.5500000000002</v>
      </c>
      <c r="T1905" s="70"/>
      <c r="U1905" s="69" t="s">
        <v>1552</v>
      </c>
      <c r="V1905" s="73">
        <v>0</v>
      </c>
      <c r="W1905" s="69" t="s">
        <v>1552</v>
      </c>
      <c r="X1905" s="69"/>
      <c r="Y1905" s="70"/>
      <c r="Z1905" s="69">
        <v>0</v>
      </c>
      <c r="AA1905" s="69" t="s">
        <v>989</v>
      </c>
      <c r="AB1905" s="69" t="s">
        <v>1144</v>
      </c>
      <c r="AC1905" s="69"/>
    </row>
    <row r="1906" spans="1:29" x14ac:dyDescent="0.25">
      <c r="A1906" s="71" t="s">
        <v>193</v>
      </c>
      <c r="B1906" s="71"/>
      <c r="C1906" s="71"/>
      <c r="D1906" s="71"/>
      <c r="E1906" s="71"/>
      <c r="F1906" s="71"/>
      <c r="G1906" s="71"/>
      <c r="H1906" s="71"/>
      <c r="I1906" s="71"/>
      <c r="J1906" s="72">
        <v>2126.5500000000002</v>
      </c>
      <c r="K1906" s="71"/>
      <c r="L1906" s="71"/>
      <c r="M1906" s="72">
        <v>2126.5500000000002</v>
      </c>
      <c r="N1906" s="72">
        <v>0</v>
      </c>
      <c r="O1906" s="71"/>
      <c r="P1906" s="71"/>
      <c r="Q1906" s="71"/>
      <c r="R1906" s="71"/>
      <c r="S1906" s="72">
        <v>2126.5500000000002</v>
      </c>
      <c r="T1906" s="72">
        <v>2126.5500000000002</v>
      </c>
      <c r="U1906" s="71"/>
      <c r="V1906" s="71"/>
      <c r="W1906" s="71"/>
      <c r="X1906" s="72">
        <v>0</v>
      </c>
      <c r="Y1906" s="72">
        <v>0</v>
      </c>
      <c r="Z1906" s="72">
        <v>2126.5500000000002</v>
      </c>
      <c r="AA1906" s="69"/>
      <c r="AB1906" s="69"/>
      <c r="AC1906" s="69"/>
    </row>
    <row r="1907" spans="1:29" ht="20" x14ac:dyDescent="0.25">
      <c r="A1907" s="68" t="s">
        <v>13970</v>
      </c>
      <c r="B1907" s="69" t="s">
        <v>11239</v>
      </c>
      <c r="C1907" s="69" t="s">
        <v>13971</v>
      </c>
      <c r="D1907" s="69" t="s">
        <v>13473</v>
      </c>
      <c r="E1907" s="69" t="s">
        <v>13973</v>
      </c>
      <c r="F1907" s="69" t="s">
        <v>10612</v>
      </c>
      <c r="G1907" s="69" t="s">
        <v>1741</v>
      </c>
      <c r="H1907" s="69" t="s">
        <v>3612</v>
      </c>
      <c r="I1907" s="69" t="s">
        <v>962</v>
      </c>
      <c r="J1907" s="70">
        <v>1453.83</v>
      </c>
      <c r="K1907" s="69" t="s">
        <v>3799</v>
      </c>
      <c r="L1907" s="69" t="s">
        <v>13972</v>
      </c>
      <c r="M1907" s="70">
        <v>1453.83</v>
      </c>
      <c r="N1907" s="69"/>
      <c r="O1907" s="69"/>
      <c r="P1907" s="69" t="s">
        <v>1552</v>
      </c>
      <c r="Q1907" s="69" t="s">
        <v>1552</v>
      </c>
      <c r="R1907" s="69"/>
      <c r="S1907" s="70">
        <v>1453.83</v>
      </c>
      <c r="T1907" s="70"/>
      <c r="U1907" s="69" t="s">
        <v>1552</v>
      </c>
      <c r="V1907" s="73">
        <v>0</v>
      </c>
      <c r="W1907" s="69" t="s">
        <v>1552</v>
      </c>
      <c r="X1907" s="69"/>
      <c r="Y1907" s="70"/>
      <c r="Z1907" s="69">
        <v>0</v>
      </c>
      <c r="AA1907" s="69" t="s">
        <v>989</v>
      </c>
      <c r="AB1907" s="69" t="s">
        <v>1144</v>
      </c>
      <c r="AC1907" s="69"/>
    </row>
    <row r="1908" spans="1:29" x14ac:dyDescent="0.25">
      <c r="A1908" s="71" t="s">
        <v>193</v>
      </c>
      <c r="B1908" s="71"/>
      <c r="C1908" s="71"/>
      <c r="D1908" s="71"/>
      <c r="E1908" s="71"/>
      <c r="F1908" s="71"/>
      <c r="G1908" s="71"/>
      <c r="H1908" s="71"/>
      <c r="I1908" s="71"/>
      <c r="J1908" s="72">
        <v>1453.83</v>
      </c>
      <c r="K1908" s="71"/>
      <c r="L1908" s="71"/>
      <c r="M1908" s="72">
        <v>1453.83</v>
      </c>
      <c r="N1908" s="72">
        <v>0</v>
      </c>
      <c r="O1908" s="71"/>
      <c r="P1908" s="71"/>
      <c r="Q1908" s="71"/>
      <c r="R1908" s="71"/>
      <c r="S1908" s="72">
        <v>1453.83</v>
      </c>
      <c r="T1908" s="72">
        <v>1453.83</v>
      </c>
      <c r="U1908" s="71"/>
      <c r="V1908" s="71"/>
      <c r="W1908" s="71"/>
      <c r="X1908" s="72">
        <v>0</v>
      </c>
      <c r="Y1908" s="72">
        <v>0</v>
      </c>
      <c r="Z1908" s="72">
        <v>1453.83</v>
      </c>
      <c r="AA1908" s="69"/>
      <c r="AB1908" s="69"/>
      <c r="AC1908" s="69"/>
    </row>
    <row r="1909" spans="1:29" ht="80" x14ac:dyDescent="0.25">
      <c r="A1909" s="68" t="s">
        <v>13974</v>
      </c>
      <c r="B1909" s="69" t="s">
        <v>11711</v>
      </c>
      <c r="C1909" s="69" t="s">
        <v>13975</v>
      </c>
      <c r="D1909" s="69" t="s">
        <v>3830</v>
      </c>
      <c r="E1909" s="69"/>
      <c r="F1909" s="69" t="s">
        <v>10612</v>
      </c>
      <c r="G1909" s="69" t="s">
        <v>1097</v>
      </c>
      <c r="H1909" s="69" t="s">
        <v>1882</v>
      </c>
      <c r="I1909" s="69" t="s">
        <v>962</v>
      </c>
      <c r="J1909" s="70">
        <v>49426.51</v>
      </c>
      <c r="K1909" s="69" t="s">
        <v>3799</v>
      </c>
      <c r="L1909" s="69" t="s">
        <v>13976</v>
      </c>
      <c r="M1909" s="70">
        <v>49426.51</v>
      </c>
      <c r="N1909" s="69"/>
      <c r="O1909" s="69"/>
      <c r="P1909" s="69"/>
      <c r="Q1909" s="69"/>
      <c r="R1909" s="69"/>
      <c r="S1909" s="69"/>
      <c r="T1909" s="70"/>
      <c r="U1909" s="69"/>
      <c r="V1909" s="69"/>
      <c r="W1909" s="69"/>
      <c r="X1909" s="69"/>
      <c r="Y1909" s="70"/>
      <c r="Z1909" s="69">
        <v>0</v>
      </c>
      <c r="AA1909" s="69" t="s">
        <v>989</v>
      </c>
      <c r="AB1909" s="69" t="s">
        <v>1144</v>
      </c>
      <c r="AC1909" s="69"/>
    </row>
    <row r="1910" spans="1:29" x14ac:dyDescent="0.25">
      <c r="A1910" s="71" t="s">
        <v>193</v>
      </c>
      <c r="B1910" s="71"/>
      <c r="C1910" s="71"/>
      <c r="D1910" s="71"/>
      <c r="E1910" s="71"/>
      <c r="F1910" s="71"/>
      <c r="G1910" s="71"/>
      <c r="H1910" s="71"/>
      <c r="I1910" s="71"/>
      <c r="J1910" s="72">
        <v>49426.51</v>
      </c>
      <c r="K1910" s="71"/>
      <c r="L1910" s="71"/>
      <c r="M1910" s="72">
        <v>49426.51</v>
      </c>
      <c r="N1910" s="72">
        <v>0</v>
      </c>
      <c r="O1910" s="71"/>
      <c r="P1910" s="71"/>
      <c r="Q1910" s="71"/>
      <c r="R1910" s="71"/>
      <c r="S1910" s="72">
        <v>0</v>
      </c>
      <c r="T1910" s="72">
        <v>0</v>
      </c>
      <c r="U1910" s="71"/>
      <c r="V1910" s="71"/>
      <c r="W1910" s="71"/>
      <c r="X1910" s="72">
        <v>0</v>
      </c>
      <c r="Y1910" s="72">
        <v>0</v>
      </c>
      <c r="Z1910" s="72">
        <v>0</v>
      </c>
      <c r="AA1910" s="69"/>
      <c r="AB1910" s="69"/>
      <c r="AC1910" s="69"/>
    </row>
    <row r="1911" spans="1:29" ht="20" x14ac:dyDescent="0.25">
      <c r="A1911" s="68" t="s">
        <v>13977</v>
      </c>
      <c r="B1911" s="69" t="s">
        <v>11333</v>
      </c>
      <c r="C1911" s="69" t="s">
        <v>13978</v>
      </c>
      <c r="D1911" s="69" t="s">
        <v>13473</v>
      </c>
      <c r="E1911" s="69" t="s">
        <v>13980</v>
      </c>
      <c r="F1911" s="69" t="s">
        <v>11278</v>
      </c>
      <c r="G1911" s="69" t="s">
        <v>1661</v>
      </c>
      <c r="H1911" s="69" t="s">
        <v>1751</v>
      </c>
      <c r="I1911" s="69" t="s">
        <v>962</v>
      </c>
      <c r="J1911" s="70">
        <v>7146.23</v>
      </c>
      <c r="K1911" s="69" t="s">
        <v>3799</v>
      </c>
      <c r="L1911" s="69" t="s">
        <v>13979</v>
      </c>
      <c r="M1911" s="70">
        <v>7146.23</v>
      </c>
      <c r="N1911" s="69"/>
      <c r="O1911" s="69"/>
      <c r="P1911" s="69" t="s">
        <v>1882</v>
      </c>
      <c r="Q1911" s="69" t="s">
        <v>1542</v>
      </c>
      <c r="R1911" s="69"/>
      <c r="S1911" s="70">
        <v>7146.23</v>
      </c>
      <c r="T1911" s="70"/>
      <c r="U1911" s="69" t="s">
        <v>1751</v>
      </c>
      <c r="V1911" s="73">
        <v>31</v>
      </c>
      <c r="W1911" s="69" t="s">
        <v>1751</v>
      </c>
      <c r="X1911" s="69"/>
      <c r="Y1911" s="70"/>
      <c r="Z1911" s="69">
        <v>0</v>
      </c>
      <c r="AA1911" s="69" t="s">
        <v>989</v>
      </c>
      <c r="AB1911" s="69" t="s">
        <v>1144</v>
      </c>
      <c r="AC1911" s="69"/>
    </row>
    <row r="1912" spans="1:29" x14ac:dyDescent="0.25">
      <c r="A1912" s="71" t="s">
        <v>193</v>
      </c>
      <c r="B1912" s="71"/>
      <c r="C1912" s="71"/>
      <c r="D1912" s="71"/>
      <c r="E1912" s="71"/>
      <c r="F1912" s="71"/>
      <c r="G1912" s="71"/>
      <c r="H1912" s="71"/>
      <c r="I1912" s="71"/>
      <c r="J1912" s="72">
        <v>7146.23</v>
      </c>
      <c r="K1912" s="71"/>
      <c r="L1912" s="71"/>
      <c r="M1912" s="72">
        <v>7146.23</v>
      </c>
      <c r="N1912" s="72">
        <v>0</v>
      </c>
      <c r="O1912" s="71"/>
      <c r="P1912" s="71"/>
      <c r="Q1912" s="71"/>
      <c r="R1912" s="71"/>
      <c r="S1912" s="72">
        <v>7146.23</v>
      </c>
      <c r="T1912" s="72">
        <v>7146.23</v>
      </c>
      <c r="U1912" s="71"/>
      <c r="V1912" s="71"/>
      <c r="W1912" s="71"/>
      <c r="X1912" s="72">
        <v>0</v>
      </c>
      <c r="Y1912" s="72">
        <v>0</v>
      </c>
      <c r="Z1912" s="72">
        <v>7146.23</v>
      </c>
      <c r="AA1912" s="69"/>
      <c r="AB1912" s="69"/>
      <c r="AC1912" s="69"/>
    </row>
    <row r="1913" spans="1:29" ht="40" x14ac:dyDescent="0.25">
      <c r="A1913" s="68" t="s">
        <v>13981</v>
      </c>
      <c r="B1913" s="69" t="s">
        <v>13982</v>
      </c>
      <c r="C1913" s="69" t="s">
        <v>13983</v>
      </c>
      <c r="D1913" s="69" t="s">
        <v>3874</v>
      </c>
      <c r="E1913" s="69" t="s">
        <v>13985</v>
      </c>
      <c r="F1913" s="69" t="s">
        <v>11278</v>
      </c>
      <c r="G1913" s="69" t="s">
        <v>1269</v>
      </c>
      <c r="H1913" s="69" t="s">
        <v>1789</v>
      </c>
      <c r="I1913" s="69" t="s">
        <v>962</v>
      </c>
      <c r="J1913" s="70">
        <v>45047.78</v>
      </c>
      <c r="K1913" s="69" t="s">
        <v>3799</v>
      </c>
      <c r="L1913" s="69" t="s">
        <v>13984</v>
      </c>
      <c r="M1913" s="70">
        <v>45047.78</v>
      </c>
      <c r="N1913" s="69"/>
      <c r="O1913" s="69"/>
      <c r="P1913" s="69" t="s">
        <v>1112</v>
      </c>
      <c r="Q1913" s="69"/>
      <c r="R1913" s="69"/>
      <c r="S1913" s="70">
        <v>45047.78</v>
      </c>
      <c r="T1913" s="70"/>
      <c r="U1913" s="69"/>
      <c r="V1913" s="69"/>
      <c r="W1913" s="69"/>
      <c r="X1913" s="69"/>
      <c r="Y1913" s="70"/>
      <c r="Z1913" s="69">
        <v>0</v>
      </c>
      <c r="AA1913" s="69" t="s">
        <v>989</v>
      </c>
      <c r="AB1913" s="69" t="s">
        <v>1144</v>
      </c>
      <c r="AC1913" s="69"/>
    </row>
    <row r="1914" spans="1:29" x14ac:dyDescent="0.25">
      <c r="A1914" s="71" t="s">
        <v>193</v>
      </c>
      <c r="B1914" s="71"/>
      <c r="C1914" s="71"/>
      <c r="D1914" s="71"/>
      <c r="E1914" s="71"/>
      <c r="F1914" s="71"/>
      <c r="G1914" s="71"/>
      <c r="H1914" s="71"/>
      <c r="I1914" s="71"/>
      <c r="J1914" s="72">
        <v>45047.78</v>
      </c>
      <c r="K1914" s="71"/>
      <c r="L1914" s="71"/>
      <c r="M1914" s="72">
        <v>45047.78</v>
      </c>
      <c r="N1914" s="72">
        <v>0</v>
      </c>
      <c r="O1914" s="71"/>
      <c r="P1914" s="71"/>
      <c r="Q1914" s="71"/>
      <c r="R1914" s="71"/>
      <c r="S1914" s="72">
        <v>45047.78</v>
      </c>
      <c r="T1914" s="72">
        <v>0</v>
      </c>
      <c r="U1914" s="71"/>
      <c r="V1914" s="71"/>
      <c r="W1914" s="71"/>
      <c r="X1914" s="72">
        <v>45047.78</v>
      </c>
      <c r="Y1914" s="72">
        <v>0</v>
      </c>
      <c r="Z1914" s="72">
        <v>0</v>
      </c>
      <c r="AA1914" s="69"/>
      <c r="AB1914" s="69"/>
      <c r="AC1914" s="69"/>
    </row>
    <row r="1915" spans="1:29" ht="30" x14ac:dyDescent="0.25">
      <c r="A1915" s="68" t="s">
        <v>13986</v>
      </c>
      <c r="B1915" s="69" t="s">
        <v>13987</v>
      </c>
      <c r="C1915" s="69" t="s">
        <v>13988</v>
      </c>
      <c r="D1915" s="69" t="s">
        <v>13473</v>
      </c>
      <c r="E1915" s="69" t="s">
        <v>13990</v>
      </c>
      <c r="F1915" s="69" t="s">
        <v>10612</v>
      </c>
      <c r="G1915" s="69" t="s">
        <v>1111</v>
      </c>
      <c r="H1915" s="69" t="s">
        <v>3121</v>
      </c>
      <c r="I1915" s="69" t="s">
        <v>962</v>
      </c>
      <c r="J1915" s="70">
        <v>27444.89</v>
      </c>
      <c r="K1915" s="69" t="s">
        <v>3799</v>
      </c>
      <c r="L1915" s="69" t="s">
        <v>13989</v>
      </c>
      <c r="M1915" s="70">
        <v>27444.89</v>
      </c>
      <c r="N1915" s="69"/>
      <c r="O1915" s="69"/>
      <c r="P1915" s="69" t="s">
        <v>1552</v>
      </c>
      <c r="Q1915" s="69" t="s">
        <v>1552</v>
      </c>
      <c r="R1915" s="69"/>
      <c r="S1915" s="70">
        <v>27444.89</v>
      </c>
      <c r="T1915" s="70"/>
      <c r="U1915" s="69" t="s">
        <v>1552</v>
      </c>
      <c r="V1915" s="73">
        <v>0</v>
      </c>
      <c r="W1915" s="69" t="s">
        <v>1552</v>
      </c>
      <c r="X1915" s="69"/>
      <c r="Y1915" s="70"/>
      <c r="Z1915" s="69">
        <v>0</v>
      </c>
      <c r="AA1915" s="69" t="s">
        <v>989</v>
      </c>
      <c r="AB1915" s="69" t="s">
        <v>1144</v>
      </c>
      <c r="AC1915" s="69"/>
    </row>
    <row r="1916" spans="1:29" x14ac:dyDescent="0.25">
      <c r="A1916" s="71" t="s">
        <v>193</v>
      </c>
      <c r="B1916" s="71"/>
      <c r="C1916" s="71"/>
      <c r="D1916" s="71"/>
      <c r="E1916" s="71"/>
      <c r="F1916" s="71"/>
      <c r="G1916" s="71"/>
      <c r="H1916" s="71"/>
      <c r="I1916" s="71"/>
      <c r="J1916" s="72">
        <v>27444.89</v>
      </c>
      <c r="K1916" s="71"/>
      <c r="L1916" s="71"/>
      <c r="M1916" s="72">
        <v>27444.89</v>
      </c>
      <c r="N1916" s="72">
        <v>0</v>
      </c>
      <c r="O1916" s="71"/>
      <c r="P1916" s="71"/>
      <c r="Q1916" s="71"/>
      <c r="R1916" s="71"/>
      <c r="S1916" s="72">
        <v>27444.89</v>
      </c>
      <c r="T1916" s="72">
        <v>27444.89</v>
      </c>
      <c r="U1916" s="71"/>
      <c r="V1916" s="71"/>
      <c r="W1916" s="71"/>
      <c r="X1916" s="72">
        <v>0</v>
      </c>
      <c r="Y1916" s="72">
        <v>0</v>
      </c>
      <c r="Z1916" s="72">
        <v>27444.89</v>
      </c>
      <c r="AA1916" s="69"/>
      <c r="AB1916" s="69"/>
      <c r="AC1916" s="69"/>
    </row>
    <row r="1917" spans="1:29" ht="20" x14ac:dyDescent="0.25">
      <c r="A1917" s="68" t="s">
        <v>13991</v>
      </c>
      <c r="B1917" s="69" t="s">
        <v>11239</v>
      </c>
      <c r="C1917" s="69" t="s">
        <v>13992</v>
      </c>
      <c r="D1917" s="69" t="s">
        <v>13473</v>
      </c>
      <c r="E1917" s="69" t="s">
        <v>13994</v>
      </c>
      <c r="F1917" s="69" t="s">
        <v>11241</v>
      </c>
      <c r="G1917" s="69" t="s">
        <v>1111</v>
      </c>
      <c r="H1917" s="69" t="s">
        <v>3121</v>
      </c>
      <c r="I1917" s="69" t="s">
        <v>962</v>
      </c>
      <c r="J1917" s="70">
        <v>762.5</v>
      </c>
      <c r="K1917" s="69" t="s">
        <v>3799</v>
      </c>
      <c r="L1917" s="69" t="s">
        <v>13993</v>
      </c>
      <c r="M1917" s="70">
        <v>762.5</v>
      </c>
      <c r="N1917" s="69"/>
      <c r="O1917" s="69"/>
      <c r="P1917" s="69" t="s">
        <v>1552</v>
      </c>
      <c r="Q1917" s="69" t="s">
        <v>1552</v>
      </c>
      <c r="R1917" s="69"/>
      <c r="S1917" s="70">
        <v>762.5</v>
      </c>
      <c r="T1917" s="70"/>
      <c r="U1917" s="69" t="s">
        <v>1552</v>
      </c>
      <c r="V1917" s="73">
        <v>0</v>
      </c>
      <c r="W1917" s="69" t="s">
        <v>1552</v>
      </c>
      <c r="X1917" s="69"/>
      <c r="Y1917" s="70"/>
      <c r="Z1917" s="69">
        <v>0</v>
      </c>
      <c r="AA1917" s="69" t="s">
        <v>989</v>
      </c>
      <c r="AB1917" s="69" t="s">
        <v>1144</v>
      </c>
      <c r="AC1917" s="69"/>
    </row>
    <row r="1918" spans="1:29" x14ac:dyDescent="0.25">
      <c r="A1918" s="71" t="s">
        <v>193</v>
      </c>
      <c r="B1918" s="71"/>
      <c r="C1918" s="71"/>
      <c r="D1918" s="71"/>
      <c r="E1918" s="71"/>
      <c r="F1918" s="71"/>
      <c r="G1918" s="71"/>
      <c r="H1918" s="71"/>
      <c r="I1918" s="71"/>
      <c r="J1918" s="72">
        <v>762.5</v>
      </c>
      <c r="K1918" s="71"/>
      <c r="L1918" s="71"/>
      <c r="M1918" s="72">
        <v>762.5</v>
      </c>
      <c r="N1918" s="72">
        <v>0</v>
      </c>
      <c r="O1918" s="71"/>
      <c r="P1918" s="71"/>
      <c r="Q1918" s="71"/>
      <c r="R1918" s="71"/>
      <c r="S1918" s="72">
        <v>762.5</v>
      </c>
      <c r="T1918" s="72">
        <v>762.5</v>
      </c>
      <c r="U1918" s="71"/>
      <c r="V1918" s="71"/>
      <c r="W1918" s="71"/>
      <c r="X1918" s="72">
        <v>0</v>
      </c>
      <c r="Y1918" s="72">
        <v>0</v>
      </c>
      <c r="Z1918" s="72">
        <v>762.5</v>
      </c>
      <c r="AA1918" s="69"/>
      <c r="AB1918" s="69"/>
      <c r="AC1918" s="69"/>
    </row>
    <row r="1919" spans="1:29" ht="20" x14ac:dyDescent="0.25">
      <c r="A1919" s="68" t="s">
        <v>13995</v>
      </c>
      <c r="B1919" s="69" t="s">
        <v>11214</v>
      </c>
      <c r="C1919" s="69" t="s">
        <v>13996</v>
      </c>
      <c r="D1919" s="69" t="s">
        <v>13473</v>
      </c>
      <c r="E1919" s="69" t="s">
        <v>13998</v>
      </c>
      <c r="F1919" s="69" t="s">
        <v>10543</v>
      </c>
      <c r="G1919" s="69" t="s">
        <v>1738</v>
      </c>
      <c r="H1919" s="69" t="s">
        <v>2277</v>
      </c>
      <c r="I1919" s="69" t="s">
        <v>962</v>
      </c>
      <c r="J1919" s="70">
        <v>3773.99</v>
      </c>
      <c r="K1919" s="69" t="s">
        <v>3799</v>
      </c>
      <c r="L1919" s="69" t="s">
        <v>13997</v>
      </c>
      <c r="M1919" s="70">
        <v>3773.99</v>
      </c>
      <c r="N1919" s="69"/>
      <c r="O1919" s="69"/>
      <c r="P1919" s="69" t="s">
        <v>1129</v>
      </c>
      <c r="Q1919" s="69" t="s">
        <v>3173</v>
      </c>
      <c r="R1919" s="69"/>
      <c r="S1919" s="70">
        <v>3773.99</v>
      </c>
      <c r="T1919" s="70"/>
      <c r="U1919" s="69"/>
      <c r="V1919" s="69"/>
      <c r="W1919" s="69"/>
      <c r="X1919" s="69"/>
      <c r="Y1919" s="70"/>
      <c r="Z1919" s="69">
        <v>0</v>
      </c>
      <c r="AA1919" s="69" t="s">
        <v>989</v>
      </c>
      <c r="AB1919" s="69" t="s">
        <v>1144</v>
      </c>
      <c r="AC1919" s="69"/>
    </row>
    <row r="1920" spans="1:29" x14ac:dyDescent="0.25">
      <c r="A1920" s="71" t="s">
        <v>193</v>
      </c>
      <c r="B1920" s="71"/>
      <c r="C1920" s="71"/>
      <c r="D1920" s="71"/>
      <c r="E1920" s="71"/>
      <c r="F1920" s="71"/>
      <c r="G1920" s="71"/>
      <c r="H1920" s="71"/>
      <c r="I1920" s="71"/>
      <c r="J1920" s="72">
        <v>3773.99</v>
      </c>
      <c r="K1920" s="71"/>
      <c r="L1920" s="71"/>
      <c r="M1920" s="72">
        <v>3773.99</v>
      </c>
      <c r="N1920" s="72">
        <v>0</v>
      </c>
      <c r="O1920" s="71"/>
      <c r="P1920" s="71"/>
      <c r="Q1920" s="71"/>
      <c r="R1920" s="71"/>
      <c r="S1920" s="72">
        <v>3773.99</v>
      </c>
      <c r="T1920" s="72">
        <v>0</v>
      </c>
      <c r="U1920" s="71"/>
      <c r="V1920" s="71"/>
      <c r="W1920" s="71"/>
      <c r="X1920" s="72">
        <v>3773.99</v>
      </c>
      <c r="Y1920" s="72">
        <v>0</v>
      </c>
      <c r="Z1920" s="72">
        <v>0</v>
      </c>
      <c r="AA1920" s="69"/>
      <c r="AB1920" s="69"/>
      <c r="AC1920" s="69"/>
    </row>
    <row r="1921" spans="1:29" ht="20" x14ac:dyDescent="0.25">
      <c r="A1921" s="68" t="s">
        <v>13999</v>
      </c>
      <c r="B1921" s="69" t="s">
        <v>11509</v>
      </c>
      <c r="C1921" s="69" t="s">
        <v>14000</v>
      </c>
      <c r="D1921" s="69" t="s">
        <v>13473</v>
      </c>
      <c r="E1921" s="69" t="s">
        <v>14002</v>
      </c>
      <c r="F1921" s="69" t="s">
        <v>10255</v>
      </c>
      <c r="G1921" s="69" t="s">
        <v>3002</v>
      </c>
      <c r="H1921" s="69" t="s">
        <v>1552</v>
      </c>
      <c r="I1921" s="69" t="s">
        <v>962</v>
      </c>
      <c r="J1921" s="70">
        <v>1961.41</v>
      </c>
      <c r="K1921" s="69" t="s">
        <v>3799</v>
      </c>
      <c r="L1921" s="69" t="s">
        <v>14001</v>
      </c>
      <c r="M1921" s="70">
        <v>1961.41</v>
      </c>
      <c r="N1921" s="69"/>
      <c r="O1921" s="69"/>
      <c r="P1921" s="69" t="s">
        <v>1129</v>
      </c>
      <c r="Q1921" s="69" t="s">
        <v>2148</v>
      </c>
      <c r="R1921" s="69"/>
      <c r="S1921" s="70">
        <v>1961.41</v>
      </c>
      <c r="T1921" s="70"/>
      <c r="U1921" s="69"/>
      <c r="V1921" s="69"/>
      <c r="W1921" s="69"/>
      <c r="X1921" s="69"/>
      <c r="Y1921" s="70"/>
      <c r="Z1921" s="69">
        <v>0</v>
      </c>
      <c r="AA1921" s="69" t="s">
        <v>989</v>
      </c>
      <c r="AB1921" s="69" t="s">
        <v>1144</v>
      </c>
      <c r="AC1921" s="69"/>
    </row>
    <row r="1922" spans="1:29" x14ac:dyDescent="0.25">
      <c r="A1922" s="71" t="s">
        <v>193</v>
      </c>
      <c r="B1922" s="71"/>
      <c r="C1922" s="71"/>
      <c r="D1922" s="71"/>
      <c r="E1922" s="71"/>
      <c r="F1922" s="71"/>
      <c r="G1922" s="71"/>
      <c r="H1922" s="71"/>
      <c r="I1922" s="71"/>
      <c r="J1922" s="72">
        <v>1961.41</v>
      </c>
      <c r="K1922" s="71"/>
      <c r="L1922" s="71"/>
      <c r="M1922" s="72">
        <v>1961.41</v>
      </c>
      <c r="N1922" s="72">
        <v>0</v>
      </c>
      <c r="O1922" s="71"/>
      <c r="P1922" s="71"/>
      <c r="Q1922" s="71"/>
      <c r="R1922" s="71"/>
      <c r="S1922" s="72">
        <v>1961.41</v>
      </c>
      <c r="T1922" s="72">
        <v>0</v>
      </c>
      <c r="U1922" s="71"/>
      <c r="V1922" s="71"/>
      <c r="W1922" s="71"/>
      <c r="X1922" s="72">
        <v>1961.41</v>
      </c>
      <c r="Y1922" s="72">
        <v>0</v>
      </c>
      <c r="Z1922" s="72">
        <v>0</v>
      </c>
      <c r="AA1922" s="69"/>
      <c r="AB1922" s="69"/>
      <c r="AC1922" s="69"/>
    </row>
    <row r="1923" spans="1:29" ht="30" x14ac:dyDescent="0.25">
      <c r="A1923" s="68" t="s">
        <v>14003</v>
      </c>
      <c r="B1923" s="69" t="s">
        <v>14004</v>
      </c>
      <c r="C1923" s="69" t="s">
        <v>14005</v>
      </c>
      <c r="D1923" s="69" t="s">
        <v>13473</v>
      </c>
      <c r="E1923" s="69" t="s">
        <v>14007</v>
      </c>
      <c r="F1923" s="69" t="s">
        <v>10612</v>
      </c>
      <c r="G1923" s="69" t="s">
        <v>3002</v>
      </c>
      <c r="H1923" s="69" t="s">
        <v>1552</v>
      </c>
      <c r="I1923" s="69" t="s">
        <v>962</v>
      </c>
      <c r="J1923" s="70">
        <v>23248.1</v>
      </c>
      <c r="K1923" s="69" t="s">
        <v>3799</v>
      </c>
      <c r="L1923" s="69" t="s">
        <v>14006</v>
      </c>
      <c r="M1923" s="70">
        <v>23248.1</v>
      </c>
      <c r="N1923" s="69"/>
      <c r="O1923" s="69"/>
      <c r="P1923" s="69" t="s">
        <v>1552</v>
      </c>
      <c r="Q1923" s="69" t="s">
        <v>1552</v>
      </c>
      <c r="R1923" s="69"/>
      <c r="S1923" s="70">
        <v>23248.1</v>
      </c>
      <c r="T1923" s="70"/>
      <c r="U1923" s="69" t="s">
        <v>1552</v>
      </c>
      <c r="V1923" s="73">
        <v>0</v>
      </c>
      <c r="W1923" s="69" t="s">
        <v>1552</v>
      </c>
      <c r="X1923" s="69"/>
      <c r="Y1923" s="70"/>
      <c r="Z1923" s="69">
        <v>0</v>
      </c>
      <c r="AA1923" s="69" t="s">
        <v>989</v>
      </c>
      <c r="AB1923" s="69" t="s">
        <v>1144</v>
      </c>
      <c r="AC1923" s="69"/>
    </row>
    <row r="1924" spans="1:29" x14ac:dyDescent="0.25">
      <c r="A1924" s="71" t="s">
        <v>193</v>
      </c>
      <c r="B1924" s="71"/>
      <c r="C1924" s="71"/>
      <c r="D1924" s="71"/>
      <c r="E1924" s="71"/>
      <c r="F1924" s="71"/>
      <c r="G1924" s="71"/>
      <c r="H1924" s="71"/>
      <c r="I1924" s="71"/>
      <c r="J1924" s="72">
        <v>23248.1</v>
      </c>
      <c r="K1924" s="71"/>
      <c r="L1924" s="71"/>
      <c r="M1924" s="72">
        <v>23248.1</v>
      </c>
      <c r="N1924" s="72">
        <v>0</v>
      </c>
      <c r="O1924" s="71"/>
      <c r="P1924" s="71"/>
      <c r="Q1924" s="71"/>
      <c r="R1924" s="71"/>
      <c r="S1924" s="72">
        <v>23248.1</v>
      </c>
      <c r="T1924" s="72">
        <v>23248.1</v>
      </c>
      <c r="U1924" s="71"/>
      <c r="V1924" s="71"/>
      <c r="W1924" s="71"/>
      <c r="X1924" s="72">
        <v>0</v>
      </c>
      <c r="Y1924" s="72">
        <v>0</v>
      </c>
      <c r="Z1924" s="72">
        <v>23248.1</v>
      </c>
      <c r="AA1924" s="69"/>
      <c r="AB1924" s="69"/>
      <c r="AC1924" s="69"/>
    </row>
    <row r="1925" spans="1:29" ht="20" x14ac:dyDescent="0.25">
      <c r="A1925" s="68" t="s">
        <v>14008</v>
      </c>
      <c r="B1925" s="69" t="s">
        <v>14009</v>
      </c>
      <c r="C1925" s="69" t="s">
        <v>14010</v>
      </c>
      <c r="D1925" s="69" t="s">
        <v>13473</v>
      </c>
      <c r="E1925" s="69" t="s">
        <v>14012</v>
      </c>
      <c r="F1925" s="69" t="s">
        <v>11241</v>
      </c>
      <c r="G1925" s="69" t="s">
        <v>3002</v>
      </c>
      <c r="H1925" s="69" t="s">
        <v>1552</v>
      </c>
      <c r="I1925" s="69" t="s">
        <v>962</v>
      </c>
      <c r="J1925" s="70">
        <v>2513.8200000000002</v>
      </c>
      <c r="K1925" s="69" t="s">
        <v>3799</v>
      </c>
      <c r="L1925" s="69" t="s">
        <v>14011</v>
      </c>
      <c r="M1925" s="70">
        <v>2513.8200000000002</v>
      </c>
      <c r="N1925" s="69"/>
      <c r="O1925" s="69"/>
      <c r="P1925" s="69" t="s">
        <v>1552</v>
      </c>
      <c r="Q1925" s="69" t="s">
        <v>1552</v>
      </c>
      <c r="R1925" s="69"/>
      <c r="S1925" s="70">
        <v>2513.8200000000002</v>
      </c>
      <c r="T1925" s="70"/>
      <c r="U1925" s="69" t="s">
        <v>1552</v>
      </c>
      <c r="V1925" s="73">
        <v>0</v>
      </c>
      <c r="W1925" s="69" t="s">
        <v>1552</v>
      </c>
      <c r="X1925" s="69"/>
      <c r="Y1925" s="70"/>
      <c r="Z1925" s="69">
        <v>0</v>
      </c>
      <c r="AA1925" s="69" t="s">
        <v>989</v>
      </c>
      <c r="AB1925" s="69" t="s">
        <v>1144</v>
      </c>
      <c r="AC1925" s="69"/>
    </row>
    <row r="1926" spans="1:29" x14ac:dyDescent="0.25">
      <c r="A1926" s="71" t="s">
        <v>193</v>
      </c>
      <c r="B1926" s="71"/>
      <c r="C1926" s="71"/>
      <c r="D1926" s="71"/>
      <c r="E1926" s="71"/>
      <c r="F1926" s="71"/>
      <c r="G1926" s="71"/>
      <c r="H1926" s="71"/>
      <c r="I1926" s="71"/>
      <c r="J1926" s="72">
        <v>2513.8200000000002</v>
      </c>
      <c r="K1926" s="71"/>
      <c r="L1926" s="71"/>
      <c r="M1926" s="72">
        <v>2513.8200000000002</v>
      </c>
      <c r="N1926" s="72">
        <v>0</v>
      </c>
      <c r="O1926" s="71"/>
      <c r="P1926" s="71"/>
      <c r="Q1926" s="71"/>
      <c r="R1926" s="71"/>
      <c r="S1926" s="72">
        <v>2513.8200000000002</v>
      </c>
      <c r="T1926" s="72">
        <v>2513.8200000000002</v>
      </c>
      <c r="U1926" s="71"/>
      <c r="V1926" s="71"/>
      <c r="W1926" s="71"/>
      <c r="X1926" s="72">
        <v>0</v>
      </c>
      <c r="Y1926" s="72">
        <v>0</v>
      </c>
      <c r="Z1926" s="72">
        <v>2513.8200000000002</v>
      </c>
      <c r="AA1926" s="69"/>
      <c r="AB1926" s="69"/>
      <c r="AC1926" s="69"/>
    </row>
    <row r="1927" spans="1:29" ht="20" x14ac:dyDescent="0.25">
      <c r="A1927" s="68" t="s">
        <v>14013</v>
      </c>
      <c r="B1927" s="69" t="s">
        <v>11333</v>
      </c>
      <c r="C1927" s="69" t="s">
        <v>14014</v>
      </c>
      <c r="D1927" s="69" t="s">
        <v>13473</v>
      </c>
      <c r="E1927" s="69"/>
      <c r="F1927" s="69" t="s">
        <v>11278</v>
      </c>
      <c r="G1927" s="69" t="s">
        <v>1394</v>
      </c>
      <c r="H1927" s="69" t="s">
        <v>1547</v>
      </c>
      <c r="I1927" s="69" t="s">
        <v>962</v>
      </c>
      <c r="J1927" s="70">
        <v>1663.03</v>
      </c>
      <c r="K1927" s="69" t="s">
        <v>3799</v>
      </c>
      <c r="L1927" s="69" t="s">
        <v>14015</v>
      </c>
      <c r="M1927" s="70">
        <v>1663.03</v>
      </c>
      <c r="N1927" s="69"/>
      <c r="O1927" s="69"/>
      <c r="P1927" s="69"/>
      <c r="Q1927" s="69"/>
      <c r="R1927" s="69"/>
      <c r="S1927" s="69"/>
      <c r="T1927" s="70"/>
      <c r="U1927" s="69"/>
      <c r="V1927" s="69"/>
      <c r="W1927" s="69"/>
      <c r="X1927" s="69"/>
      <c r="Y1927" s="70"/>
      <c r="Z1927" s="69">
        <v>0</v>
      </c>
      <c r="AA1927" s="69" t="s">
        <v>989</v>
      </c>
      <c r="AB1927" s="69" t="s">
        <v>1144</v>
      </c>
      <c r="AC1927" s="69"/>
    </row>
    <row r="1928" spans="1:29" x14ac:dyDescent="0.25">
      <c r="A1928" s="71" t="s">
        <v>193</v>
      </c>
      <c r="B1928" s="71"/>
      <c r="C1928" s="71"/>
      <c r="D1928" s="71"/>
      <c r="E1928" s="71"/>
      <c r="F1928" s="71"/>
      <c r="G1928" s="71"/>
      <c r="H1928" s="71"/>
      <c r="I1928" s="71"/>
      <c r="J1928" s="72">
        <v>1663.03</v>
      </c>
      <c r="K1928" s="71"/>
      <c r="L1928" s="71"/>
      <c r="M1928" s="72">
        <v>1663.03</v>
      </c>
      <c r="N1928" s="72">
        <v>0</v>
      </c>
      <c r="O1928" s="71"/>
      <c r="P1928" s="71"/>
      <c r="Q1928" s="71"/>
      <c r="R1928" s="71"/>
      <c r="S1928" s="72">
        <v>0</v>
      </c>
      <c r="T1928" s="72">
        <v>0</v>
      </c>
      <c r="U1928" s="71"/>
      <c r="V1928" s="71"/>
      <c r="W1928" s="71"/>
      <c r="X1928" s="72">
        <v>0</v>
      </c>
      <c r="Y1928" s="72">
        <v>0</v>
      </c>
      <c r="Z1928" s="72">
        <v>0</v>
      </c>
      <c r="AA1928" s="69"/>
      <c r="AB1928" s="69"/>
      <c r="AC1928" s="69"/>
    </row>
    <row r="1929" spans="1:29" ht="40" x14ac:dyDescent="0.25">
      <c r="A1929" s="68" t="s">
        <v>14016</v>
      </c>
      <c r="B1929" s="69" t="s">
        <v>14017</v>
      </c>
      <c r="C1929" s="69" t="s">
        <v>14018</v>
      </c>
      <c r="D1929" s="69" t="s">
        <v>3874</v>
      </c>
      <c r="E1929" s="69"/>
      <c r="F1929" s="69" t="s">
        <v>11278</v>
      </c>
      <c r="G1929" s="69" t="s">
        <v>1795</v>
      </c>
      <c r="H1929" s="69" t="s">
        <v>2312</v>
      </c>
      <c r="I1929" s="69" t="s">
        <v>962</v>
      </c>
      <c r="J1929" s="70">
        <v>13422.43</v>
      </c>
      <c r="K1929" s="69" t="s">
        <v>3799</v>
      </c>
      <c r="L1929" s="69" t="s">
        <v>14019</v>
      </c>
      <c r="M1929" s="70">
        <v>13422.43</v>
      </c>
      <c r="N1929" s="69"/>
      <c r="O1929" s="69"/>
      <c r="P1929" s="69" t="s">
        <v>3793</v>
      </c>
      <c r="Q1929" s="69"/>
      <c r="R1929" s="69"/>
      <c r="S1929" s="70">
        <v>13422.43</v>
      </c>
      <c r="T1929" s="70"/>
      <c r="U1929" s="69"/>
      <c r="V1929" s="69"/>
      <c r="W1929" s="69"/>
      <c r="X1929" s="69"/>
      <c r="Y1929" s="70"/>
      <c r="Z1929" s="69">
        <v>0</v>
      </c>
      <c r="AA1929" s="69" t="s">
        <v>989</v>
      </c>
      <c r="AB1929" s="69" t="s">
        <v>1144</v>
      </c>
      <c r="AC1929" s="69"/>
    </row>
    <row r="1930" spans="1:29" x14ac:dyDescent="0.25">
      <c r="A1930" s="71" t="s">
        <v>193</v>
      </c>
      <c r="B1930" s="71"/>
      <c r="C1930" s="71"/>
      <c r="D1930" s="71"/>
      <c r="E1930" s="71"/>
      <c r="F1930" s="71"/>
      <c r="G1930" s="71"/>
      <c r="H1930" s="71"/>
      <c r="I1930" s="71"/>
      <c r="J1930" s="72">
        <v>13422.43</v>
      </c>
      <c r="K1930" s="71"/>
      <c r="L1930" s="71"/>
      <c r="M1930" s="72">
        <v>13422.43</v>
      </c>
      <c r="N1930" s="72">
        <v>0</v>
      </c>
      <c r="O1930" s="71"/>
      <c r="P1930" s="71"/>
      <c r="Q1930" s="71"/>
      <c r="R1930" s="71"/>
      <c r="S1930" s="72">
        <v>13422.43</v>
      </c>
      <c r="T1930" s="72">
        <v>0</v>
      </c>
      <c r="U1930" s="71"/>
      <c r="V1930" s="71"/>
      <c r="W1930" s="71"/>
      <c r="X1930" s="72">
        <v>13422.43</v>
      </c>
      <c r="Y1930" s="72">
        <v>0</v>
      </c>
      <c r="Z1930" s="72">
        <v>0</v>
      </c>
      <c r="AA1930" s="69"/>
      <c r="AB1930" s="69"/>
      <c r="AC1930" s="69"/>
    </row>
    <row r="1931" spans="1:29" ht="40" x14ac:dyDescent="0.25">
      <c r="A1931" s="68" t="s">
        <v>14020</v>
      </c>
      <c r="B1931" s="69" t="s">
        <v>12813</v>
      </c>
      <c r="C1931" s="69" t="s">
        <v>14021</v>
      </c>
      <c r="D1931" s="69" t="s">
        <v>3874</v>
      </c>
      <c r="E1931" s="69"/>
      <c r="F1931" s="69" t="s">
        <v>11241</v>
      </c>
      <c r="G1931" s="69" t="s">
        <v>1795</v>
      </c>
      <c r="H1931" s="69" t="s">
        <v>2312</v>
      </c>
      <c r="I1931" s="69" t="s">
        <v>962</v>
      </c>
      <c r="J1931" s="70">
        <v>23268.06</v>
      </c>
      <c r="K1931" s="69" t="s">
        <v>3799</v>
      </c>
      <c r="L1931" s="69" t="s">
        <v>14022</v>
      </c>
      <c r="M1931" s="70">
        <v>4057.18</v>
      </c>
      <c r="N1931" s="69"/>
      <c r="O1931" s="69"/>
      <c r="P1931" s="69"/>
      <c r="Q1931" s="69"/>
      <c r="R1931" s="69"/>
      <c r="S1931" s="69"/>
      <c r="T1931" s="70"/>
      <c r="U1931" s="69"/>
      <c r="V1931" s="69"/>
      <c r="W1931" s="69"/>
      <c r="X1931" s="69"/>
      <c r="Y1931" s="70"/>
      <c r="Z1931" s="69">
        <v>0</v>
      </c>
      <c r="AA1931" s="69" t="s">
        <v>989</v>
      </c>
      <c r="AB1931" s="69" t="s">
        <v>1144</v>
      </c>
      <c r="AC1931" s="69"/>
    </row>
    <row r="1932" spans="1:29" x14ac:dyDescent="0.25">
      <c r="A1932" s="69"/>
      <c r="B1932" s="69"/>
      <c r="C1932" s="69"/>
      <c r="D1932" s="69"/>
      <c r="E1932" s="69"/>
      <c r="F1932" s="69"/>
      <c r="G1932" s="69"/>
      <c r="H1932" s="69"/>
      <c r="I1932" s="69"/>
      <c r="J1932" s="69"/>
      <c r="K1932" s="69"/>
      <c r="L1932" s="69" t="s">
        <v>14023</v>
      </c>
      <c r="M1932" s="70">
        <v>19210.88</v>
      </c>
      <c r="N1932" s="69"/>
      <c r="O1932" s="69"/>
      <c r="P1932" s="69"/>
      <c r="Q1932" s="69"/>
      <c r="R1932" s="69"/>
      <c r="S1932" s="69"/>
      <c r="T1932" s="70"/>
      <c r="U1932" s="69"/>
      <c r="V1932" s="69"/>
      <c r="W1932" s="69"/>
      <c r="X1932" s="69"/>
      <c r="Y1932" s="70"/>
      <c r="Z1932" s="69">
        <v>0</v>
      </c>
      <c r="AA1932" s="69"/>
      <c r="AB1932" s="69" t="s">
        <v>1144</v>
      </c>
      <c r="AC1932" s="69"/>
    </row>
    <row r="1933" spans="1:29" x14ac:dyDescent="0.25">
      <c r="A1933" s="71" t="s">
        <v>193</v>
      </c>
      <c r="B1933" s="71"/>
      <c r="C1933" s="71"/>
      <c r="D1933" s="71"/>
      <c r="E1933" s="71"/>
      <c r="F1933" s="71"/>
      <c r="G1933" s="71"/>
      <c r="H1933" s="71"/>
      <c r="I1933" s="71"/>
      <c r="J1933" s="72">
        <v>23268.06</v>
      </c>
      <c r="K1933" s="71"/>
      <c r="L1933" s="71"/>
      <c r="M1933" s="72">
        <v>23268.06</v>
      </c>
      <c r="N1933" s="72">
        <v>0</v>
      </c>
      <c r="O1933" s="71"/>
      <c r="P1933" s="71"/>
      <c r="Q1933" s="71"/>
      <c r="R1933" s="71"/>
      <c r="S1933" s="72">
        <v>0</v>
      </c>
      <c r="T1933" s="72">
        <v>0</v>
      </c>
      <c r="U1933" s="71"/>
      <c r="V1933" s="71"/>
      <c r="W1933" s="71"/>
      <c r="X1933" s="72">
        <v>0</v>
      </c>
      <c r="Y1933" s="72">
        <v>0</v>
      </c>
      <c r="Z1933" s="72">
        <v>0</v>
      </c>
      <c r="AA1933" s="69"/>
      <c r="AB1933" s="69"/>
      <c r="AC1933" s="69"/>
    </row>
    <row r="1934" spans="1:29" ht="20" x14ac:dyDescent="0.25">
      <c r="A1934" s="68" t="s">
        <v>14024</v>
      </c>
      <c r="B1934" s="69" t="s">
        <v>12844</v>
      </c>
      <c r="C1934" s="69" t="s">
        <v>14025</v>
      </c>
      <c r="D1934" s="69" t="s">
        <v>13473</v>
      </c>
      <c r="E1934" s="69" t="s">
        <v>14027</v>
      </c>
      <c r="F1934" s="69" t="s">
        <v>11278</v>
      </c>
      <c r="G1934" s="69" t="s">
        <v>2170</v>
      </c>
      <c r="H1934" s="69" t="s">
        <v>9275</v>
      </c>
      <c r="I1934" s="69" t="s">
        <v>962</v>
      </c>
      <c r="J1934" s="70">
        <v>6004.22</v>
      </c>
      <c r="K1934" s="69" t="s">
        <v>3799</v>
      </c>
      <c r="L1934" s="69" t="s">
        <v>14026</v>
      </c>
      <c r="M1934" s="70">
        <v>6004.22</v>
      </c>
      <c r="N1934" s="69"/>
      <c r="O1934" s="69"/>
      <c r="P1934" s="69" t="s">
        <v>3793</v>
      </c>
      <c r="Q1934" s="69" t="s">
        <v>3793</v>
      </c>
      <c r="R1934" s="69"/>
      <c r="S1934" s="70">
        <v>6004.22</v>
      </c>
      <c r="T1934" s="70"/>
      <c r="U1934" s="69"/>
      <c r="V1934" s="69"/>
      <c r="W1934" s="69"/>
      <c r="X1934" s="69"/>
      <c r="Y1934" s="70"/>
      <c r="Z1934" s="69">
        <v>0</v>
      </c>
      <c r="AA1934" s="69" t="s">
        <v>989</v>
      </c>
      <c r="AB1934" s="69" t="s">
        <v>1144</v>
      </c>
      <c r="AC1934" s="69"/>
    </row>
    <row r="1935" spans="1:29" x14ac:dyDescent="0.25">
      <c r="A1935" s="71" t="s">
        <v>193</v>
      </c>
      <c r="B1935" s="71"/>
      <c r="C1935" s="71"/>
      <c r="D1935" s="71"/>
      <c r="E1935" s="71"/>
      <c r="F1935" s="71"/>
      <c r="G1935" s="71"/>
      <c r="H1935" s="71"/>
      <c r="I1935" s="71"/>
      <c r="J1935" s="72">
        <v>6004.22</v>
      </c>
      <c r="K1935" s="71"/>
      <c r="L1935" s="71"/>
      <c r="M1935" s="72">
        <v>6004.22</v>
      </c>
      <c r="N1935" s="72">
        <v>0</v>
      </c>
      <c r="O1935" s="71"/>
      <c r="P1935" s="71"/>
      <c r="Q1935" s="71"/>
      <c r="R1935" s="71"/>
      <c r="S1935" s="72">
        <v>6004.22</v>
      </c>
      <c r="T1935" s="72">
        <v>0</v>
      </c>
      <c r="U1935" s="71"/>
      <c r="V1935" s="71"/>
      <c r="W1935" s="71"/>
      <c r="X1935" s="72">
        <v>6004.22</v>
      </c>
      <c r="Y1935" s="72">
        <v>0</v>
      </c>
      <c r="Z1935" s="72">
        <v>0</v>
      </c>
      <c r="AA1935" s="69"/>
      <c r="AB1935" s="69"/>
      <c r="AC1935" s="69"/>
    </row>
    <row r="1936" spans="1:29" ht="20" x14ac:dyDescent="0.25">
      <c r="A1936" s="68" t="s">
        <v>14028</v>
      </c>
      <c r="B1936" s="69" t="s">
        <v>12695</v>
      </c>
      <c r="C1936" s="69" t="s">
        <v>14029</v>
      </c>
      <c r="D1936" s="69" t="s">
        <v>13473</v>
      </c>
      <c r="E1936" s="69"/>
      <c r="F1936" s="69" t="s">
        <v>11241</v>
      </c>
      <c r="G1936" s="69" t="s">
        <v>2170</v>
      </c>
      <c r="H1936" s="69" t="s">
        <v>9275</v>
      </c>
      <c r="I1936" s="69" t="s">
        <v>962</v>
      </c>
      <c r="J1936" s="70">
        <v>932.03</v>
      </c>
      <c r="K1936" s="69" t="s">
        <v>3799</v>
      </c>
      <c r="L1936" s="69" t="s">
        <v>14030</v>
      </c>
      <c r="M1936" s="70">
        <v>932.03</v>
      </c>
      <c r="N1936" s="69"/>
      <c r="O1936" s="69"/>
      <c r="P1936" s="69"/>
      <c r="Q1936" s="69"/>
      <c r="R1936" s="69"/>
      <c r="S1936" s="69"/>
      <c r="T1936" s="70"/>
      <c r="U1936" s="69"/>
      <c r="V1936" s="69"/>
      <c r="W1936" s="69"/>
      <c r="X1936" s="69"/>
      <c r="Y1936" s="70"/>
      <c r="Z1936" s="69">
        <v>0</v>
      </c>
      <c r="AA1936" s="69" t="s">
        <v>989</v>
      </c>
      <c r="AB1936" s="69" t="s">
        <v>1144</v>
      </c>
      <c r="AC1936" s="69"/>
    </row>
    <row r="1937" spans="1:29" x14ac:dyDescent="0.25">
      <c r="A1937" s="71" t="s">
        <v>193</v>
      </c>
      <c r="B1937" s="71"/>
      <c r="C1937" s="71"/>
      <c r="D1937" s="71"/>
      <c r="E1937" s="71"/>
      <c r="F1937" s="71"/>
      <c r="G1937" s="71"/>
      <c r="H1937" s="71"/>
      <c r="I1937" s="71"/>
      <c r="J1937" s="72">
        <v>932.03</v>
      </c>
      <c r="K1937" s="71"/>
      <c r="L1937" s="71"/>
      <c r="M1937" s="72">
        <v>932.03</v>
      </c>
      <c r="N1937" s="72">
        <v>0</v>
      </c>
      <c r="O1937" s="71"/>
      <c r="P1937" s="71"/>
      <c r="Q1937" s="71"/>
      <c r="R1937" s="71"/>
      <c r="S1937" s="72">
        <v>0</v>
      </c>
      <c r="T1937" s="72">
        <v>0</v>
      </c>
      <c r="U1937" s="71"/>
      <c r="V1937" s="71"/>
      <c r="W1937" s="71"/>
      <c r="X1937" s="72">
        <v>0</v>
      </c>
      <c r="Y1937" s="72">
        <v>0</v>
      </c>
      <c r="Z1937" s="72">
        <v>0</v>
      </c>
      <c r="AA1937" s="69"/>
      <c r="AB1937" s="69"/>
      <c r="AC1937" s="69"/>
    </row>
    <row r="1938" spans="1:29" ht="20" x14ac:dyDescent="0.25">
      <c r="A1938" s="68" t="s">
        <v>14031</v>
      </c>
      <c r="B1938" s="69" t="s">
        <v>14032</v>
      </c>
      <c r="C1938" s="69" t="s">
        <v>14033</v>
      </c>
      <c r="D1938" s="69" t="s">
        <v>13473</v>
      </c>
      <c r="E1938" s="69"/>
      <c r="F1938" s="69" t="s">
        <v>10612</v>
      </c>
      <c r="G1938" s="69" t="s">
        <v>2170</v>
      </c>
      <c r="H1938" s="69" t="s">
        <v>9275</v>
      </c>
      <c r="I1938" s="69" t="s">
        <v>962</v>
      </c>
      <c r="J1938" s="70">
        <v>11300.9</v>
      </c>
      <c r="K1938" s="69" t="s">
        <v>3799</v>
      </c>
      <c r="L1938" s="69" t="s">
        <v>14034</v>
      </c>
      <c r="M1938" s="70">
        <v>11300.9</v>
      </c>
      <c r="N1938" s="69"/>
      <c r="O1938" s="69"/>
      <c r="P1938" s="69"/>
      <c r="Q1938" s="69"/>
      <c r="R1938" s="69"/>
      <c r="S1938" s="69"/>
      <c r="T1938" s="70"/>
      <c r="U1938" s="69"/>
      <c r="V1938" s="69"/>
      <c r="W1938" s="69"/>
      <c r="X1938" s="69"/>
      <c r="Y1938" s="70"/>
      <c r="Z1938" s="69">
        <v>0</v>
      </c>
      <c r="AA1938" s="69" t="s">
        <v>989</v>
      </c>
      <c r="AB1938" s="69" t="s">
        <v>1144</v>
      </c>
      <c r="AC1938" s="69"/>
    </row>
    <row r="1939" spans="1:29" x14ac:dyDescent="0.25">
      <c r="A1939" s="71" t="s">
        <v>193</v>
      </c>
      <c r="B1939" s="71"/>
      <c r="C1939" s="71"/>
      <c r="D1939" s="71"/>
      <c r="E1939" s="71"/>
      <c r="F1939" s="71"/>
      <c r="G1939" s="71"/>
      <c r="H1939" s="71"/>
      <c r="I1939" s="71"/>
      <c r="J1939" s="72">
        <v>11300.9</v>
      </c>
      <c r="K1939" s="71"/>
      <c r="L1939" s="71"/>
      <c r="M1939" s="72">
        <v>11300.9</v>
      </c>
      <c r="N1939" s="72">
        <v>0</v>
      </c>
      <c r="O1939" s="71"/>
      <c r="P1939" s="71"/>
      <c r="Q1939" s="71"/>
      <c r="R1939" s="71"/>
      <c r="S1939" s="72">
        <v>0</v>
      </c>
      <c r="T1939" s="72">
        <v>0</v>
      </c>
      <c r="U1939" s="71"/>
      <c r="V1939" s="71"/>
      <c r="W1939" s="71"/>
      <c r="X1939" s="72">
        <v>0</v>
      </c>
      <c r="Y1939" s="72">
        <v>0</v>
      </c>
      <c r="Z1939" s="72">
        <v>0</v>
      </c>
      <c r="AA1939" s="69"/>
      <c r="AB1939" s="69"/>
      <c r="AC1939" s="69"/>
    </row>
    <row r="1940" spans="1:29" ht="20" x14ac:dyDescent="0.25">
      <c r="A1940" s="68" t="s">
        <v>14035</v>
      </c>
      <c r="B1940" s="69" t="s">
        <v>14032</v>
      </c>
      <c r="C1940" s="69" t="s">
        <v>14036</v>
      </c>
      <c r="D1940" s="69" t="s">
        <v>13473</v>
      </c>
      <c r="E1940" s="69"/>
      <c r="F1940" s="69" t="s">
        <v>10612</v>
      </c>
      <c r="G1940" s="69" t="s">
        <v>1122</v>
      </c>
      <c r="H1940" s="69" t="s">
        <v>3321</v>
      </c>
      <c r="I1940" s="69" t="s">
        <v>962</v>
      </c>
      <c r="J1940" s="70">
        <v>7256.6</v>
      </c>
      <c r="K1940" s="69" t="s">
        <v>3799</v>
      </c>
      <c r="L1940" s="69" t="s">
        <v>14037</v>
      </c>
      <c r="M1940" s="70">
        <v>7256.6</v>
      </c>
      <c r="N1940" s="69"/>
      <c r="O1940" s="69"/>
      <c r="P1940" s="69"/>
      <c r="Q1940" s="69"/>
      <c r="R1940" s="69"/>
      <c r="S1940" s="69"/>
      <c r="T1940" s="70"/>
      <c r="U1940" s="69"/>
      <c r="V1940" s="69"/>
      <c r="W1940" s="69"/>
      <c r="X1940" s="69"/>
      <c r="Y1940" s="70"/>
      <c r="Z1940" s="69">
        <v>0</v>
      </c>
      <c r="AA1940" s="69" t="s">
        <v>989</v>
      </c>
      <c r="AB1940" s="69" t="s">
        <v>1144</v>
      </c>
      <c r="AC1940" s="69"/>
    </row>
    <row r="1941" spans="1:29" x14ac:dyDescent="0.25">
      <c r="A1941" s="71" t="s">
        <v>193</v>
      </c>
      <c r="B1941" s="71"/>
      <c r="C1941" s="71"/>
      <c r="D1941" s="71"/>
      <c r="E1941" s="71"/>
      <c r="F1941" s="71"/>
      <c r="G1941" s="71"/>
      <c r="H1941" s="71"/>
      <c r="I1941" s="71"/>
      <c r="J1941" s="72">
        <v>7256.6</v>
      </c>
      <c r="K1941" s="71"/>
      <c r="L1941" s="71"/>
      <c r="M1941" s="72">
        <v>7256.6</v>
      </c>
      <c r="N1941" s="72">
        <v>0</v>
      </c>
      <c r="O1941" s="71"/>
      <c r="P1941" s="71"/>
      <c r="Q1941" s="71"/>
      <c r="R1941" s="71"/>
      <c r="S1941" s="72">
        <v>0</v>
      </c>
      <c r="T1941" s="72">
        <v>0</v>
      </c>
      <c r="U1941" s="71"/>
      <c r="V1941" s="71"/>
      <c r="W1941" s="71"/>
      <c r="X1941" s="72">
        <v>0</v>
      </c>
      <c r="Y1941" s="72">
        <v>0</v>
      </c>
      <c r="Z1941" s="72">
        <v>0</v>
      </c>
      <c r="AA1941" s="69"/>
      <c r="AB1941" s="69"/>
      <c r="AC1941" s="69"/>
    </row>
    <row r="1942" spans="1:29" ht="20" x14ac:dyDescent="0.25">
      <c r="A1942" s="68" t="s">
        <v>14038</v>
      </c>
      <c r="B1942" s="69" t="s">
        <v>14039</v>
      </c>
      <c r="C1942" s="69" t="s">
        <v>14040</v>
      </c>
      <c r="D1942" s="69" t="s">
        <v>13473</v>
      </c>
      <c r="E1942" s="69"/>
      <c r="F1942" s="69" t="s">
        <v>11241</v>
      </c>
      <c r="G1942" s="69" t="s">
        <v>1122</v>
      </c>
      <c r="H1942" s="69" t="s">
        <v>3321</v>
      </c>
      <c r="I1942" s="69" t="s">
        <v>962</v>
      </c>
      <c r="J1942" s="70">
        <v>3379.05</v>
      </c>
      <c r="K1942" s="69" t="s">
        <v>3799</v>
      </c>
      <c r="L1942" s="69" t="s">
        <v>14041</v>
      </c>
      <c r="M1942" s="70">
        <v>3379.05</v>
      </c>
      <c r="N1942" s="69"/>
      <c r="O1942" s="69"/>
      <c r="P1942" s="69"/>
      <c r="Q1942" s="69"/>
      <c r="R1942" s="69"/>
      <c r="S1942" s="69"/>
      <c r="T1942" s="70"/>
      <c r="U1942" s="69"/>
      <c r="V1942" s="69"/>
      <c r="W1942" s="69"/>
      <c r="X1942" s="69"/>
      <c r="Y1942" s="70"/>
      <c r="Z1942" s="69">
        <v>0</v>
      </c>
      <c r="AA1942" s="69" t="s">
        <v>989</v>
      </c>
      <c r="AB1942" s="69" t="s">
        <v>1144</v>
      </c>
      <c r="AC1942" s="69"/>
    </row>
    <row r="1943" spans="1:29" x14ac:dyDescent="0.25">
      <c r="A1943" s="71" t="s">
        <v>193</v>
      </c>
      <c r="B1943" s="71"/>
      <c r="C1943" s="71"/>
      <c r="D1943" s="71"/>
      <c r="E1943" s="71"/>
      <c r="F1943" s="71"/>
      <c r="G1943" s="71"/>
      <c r="H1943" s="71"/>
      <c r="I1943" s="71"/>
      <c r="J1943" s="72">
        <v>3379.05</v>
      </c>
      <c r="K1943" s="71"/>
      <c r="L1943" s="71"/>
      <c r="M1943" s="72">
        <v>3379.05</v>
      </c>
      <c r="N1943" s="72">
        <v>0</v>
      </c>
      <c r="O1943" s="71"/>
      <c r="P1943" s="71"/>
      <c r="Q1943" s="71"/>
      <c r="R1943" s="71"/>
      <c r="S1943" s="72">
        <v>0</v>
      </c>
      <c r="T1943" s="72">
        <v>0</v>
      </c>
      <c r="U1943" s="71"/>
      <c r="V1943" s="71"/>
      <c r="W1943" s="71"/>
      <c r="X1943" s="72">
        <v>0</v>
      </c>
      <c r="Y1943" s="72">
        <v>0</v>
      </c>
      <c r="Z1943" s="72">
        <v>0</v>
      </c>
      <c r="AA1943" s="69"/>
      <c r="AB1943" s="69"/>
      <c r="AC1943" s="69"/>
    </row>
    <row r="1944" spans="1:29" ht="40" x14ac:dyDescent="0.25">
      <c r="A1944" s="68" t="s">
        <v>14042</v>
      </c>
      <c r="B1944" s="69" t="s">
        <v>14043</v>
      </c>
      <c r="C1944" s="69" t="s">
        <v>14044</v>
      </c>
      <c r="D1944" s="69" t="s">
        <v>3874</v>
      </c>
      <c r="E1944" s="69"/>
      <c r="F1944" s="69" t="s">
        <v>11278</v>
      </c>
      <c r="G1944" s="69" t="s">
        <v>1122</v>
      </c>
      <c r="H1944" s="69" t="s">
        <v>3173</v>
      </c>
      <c r="I1944" s="69" t="s">
        <v>962</v>
      </c>
      <c r="J1944" s="70">
        <v>9557.48</v>
      </c>
      <c r="K1944" s="69" t="s">
        <v>3799</v>
      </c>
      <c r="L1944" s="69" t="s">
        <v>14045</v>
      </c>
      <c r="M1944" s="70">
        <v>9557.48</v>
      </c>
      <c r="N1944" s="69"/>
      <c r="O1944" s="69"/>
      <c r="P1944" s="69"/>
      <c r="Q1944" s="69"/>
      <c r="R1944" s="69"/>
      <c r="S1944" s="69"/>
      <c r="T1944" s="70"/>
      <c r="U1944" s="69"/>
      <c r="V1944" s="69"/>
      <c r="W1944" s="69"/>
      <c r="X1944" s="69"/>
      <c r="Y1944" s="70"/>
      <c r="Z1944" s="69">
        <v>0</v>
      </c>
      <c r="AA1944" s="69" t="s">
        <v>989</v>
      </c>
      <c r="AB1944" s="69" t="s">
        <v>1144</v>
      </c>
      <c r="AC1944" s="69"/>
    </row>
    <row r="1945" spans="1:29" x14ac:dyDescent="0.25">
      <c r="A1945" s="71" t="s">
        <v>193</v>
      </c>
      <c r="B1945" s="71"/>
      <c r="C1945" s="71"/>
      <c r="D1945" s="71"/>
      <c r="E1945" s="71"/>
      <c r="F1945" s="71"/>
      <c r="G1945" s="71"/>
      <c r="H1945" s="71"/>
      <c r="I1945" s="71"/>
      <c r="J1945" s="72">
        <v>9557.48</v>
      </c>
      <c r="K1945" s="71"/>
      <c r="L1945" s="71"/>
      <c r="M1945" s="72">
        <v>9557.48</v>
      </c>
      <c r="N1945" s="72">
        <v>0</v>
      </c>
      <c r="O1945" s="71"/>
      <c r="P1945" s="71"/>
      <c r="Q1945" s="71"/>
      <c r="R1945" s="71"/>
      <c r="S1945" s="72">
        <v>0</v>
      </c>
      <c r="T1945" s="72">
        <v>0</v>
      </c>
      <c r="U1945" s="71"/>
      <c r="V1945" s="71"/>
      <c r="W1945" s="71"/>
      <c r="X1945" s="72">
        <v>0</v>
      </c>
      <c r="Y1945" s="72">
        <v>0</v>
      </c>
      <c r="Z1945" s="72">
        <v>0</v>
      </c>
      <c r="AA1945" s="69"/>
      <c r="AB1945" s="69"/>
      <c r="AC1945" s="69"/>
    </row>
    <row r="1946" spans="1:29" ht="20" x14ac:dyDescent="0.25">
      <c r="A1946" s="68" t="s">
        <v>14046</v>
      </c>
      <c r="B1946" s="69" t="s">
        <v>14047</v>
      </c>
      <c r="C1946" s="69" t="s">
        <v>14048</v>
      </c>
      <c r="D1946" s="69" t="s">
        <v>13473</v>
      </c>
      <c r="E1946" s="69" t="s">
        <v>14050</v>
      </c>
      <c r="F1946" s="69" t="s">
        <v>11278</v>
      </c>
      <c r="G1946" s="69" t="s">
        <v>1122</v>
      </c>
      <c r="H1946" s="69" t="s">
        <v>3321</v>
      </c>
      <c r="I1946" s="69" t="s">
        <v>962</v>
      </c>
      <c r="J1946" s="70">
        <v>3828.99</v>
      </c>
      <c r="K1946" s="69" t="s">
        <v>3799</v>
      </c>
      <c r="L1946" s="69" t="s">
        <v>14049</v>
      </c>
      <c r="M1946" s="70">
        <v>3828.99</v>
      </c>
      <c r="N1946" s="69"/>
      <c r="O1946" s="69"/>
      <c r="P1946" s="69" t="s">
        <v>1798</v>
      </c>
      <c r="Q1946" s="69"/>
      <c r="R1946" s="69"/>
      <c r="S1946" s="70">
        <v>3828.99</v>
      </c>
      <c r="T1946" s="70"/>
      <c r="U1946" s="69"/>
      <c r="V1946" s="69"/>
      <c r="W1946" s="69"/>
      <c r="X1946" s="69"/>
      <c r="Y1946" s="70"/>
      <c r="Z1946" s="69">
        <v>0</v>
      </c>
      <c r="AA1946" s="69" t="s">
        <v>989</v>
      </c>
      <c r="AB1946" s="69" t="s">
        <v>1144</v>
      </c>
      <c r="AC1946" s="69"/>
    </row>
    <row r="1947" spans="1:29" x14ac:dyDescent="0.25">
      <c r="A1947" s="71" t="s">
        <v>193</v>
      </c>
      <c r="B1947" s="71"/>
      <c r="C1947" s="71"/>
      <c r="D1947" s="71"/>
      <c r="E1947" s="71"/>
      <c r="F1947" s="71"/>
      <c r="G1947" s="71"/>
      <c r="H1947" s="71"/>
      <c r="I1947" s="71"/>
      <c r="J1947" s="72">
        <v>3828.99</v>
      </c>
      <c r="K1947" s="71"/>
      <c r="L1947" s="71"/>
      <c r="M1947" s="72">
        <v>3828.99</v>
      </c>
      <c r="N1947" s="72">
        <v>0</v>
      </c>
      <c r="O1947" s="71"/>
      <c r="P1947" s="71"/>
      <c r="Q1947" s="71"/>
      <c r="R1947" s="71"/>
      <c r="S1947" s="72">
        <v>3828.99</v>
      </c>
      <c r="T1947" s="72">
        <v>0</v>
      </c>
      <c r="U1947" s="71"/>
      <c r="V1947" s="71"/>
      <c r="W1947" s="71"/>
      <c r="X1947" s="72">
        <v>3828.99</v>
      </c>
      <c r="Y1947" s="72">
        <v>0</v>
      </c>
      <c r="Z1947" s="72">
        <v>0</v>
      </c>
      <c r="AA1947" s="69"/>
      <c r="AB1947" s="69"/>
      <c r="AC1947" s="69"/>
    </row>
    <row r="1948" spans="1:29" ht="40" x14ac:dyDescent="0.25">
      <c r="A1948" s="68" t="s">
        <v>14051</v>
      </c>
      <c r="B1948" s="69" t="s">
        <v>14052</v>
      </c>
      <c r="C1948" s="69" t="s">
        <v>14053</v>
      </c>
      <c r="D1948" s="69" t="s">
        <v>3797</v>
      </c>
      <c r="E1948" s="69"/>
      <c r="F1948" s="69" t="s">
        <v>11241</v>
      </c>
      <c r="G1948" s="69" t="s">
        <v>1612</v>
      </c>
      <c r="H1948" s="69" t="s">
        <v>1130</v>
      </c>
      <c r="I1948" s="69"/>
      <c r="J1948" s="70">
        <v>461.68</v>
      </c>
      <c r="K1948" s="69" t="s">
        <v>3799</v>
      </c>
      <c r="L1948" s="69"/>
      <c r="M1948" s="69"/>
      <c r="N1948" s="69"/>
      <c r="O1948" s="69"/>
      <c r="P1948" s="69"/>
      <c r="Q1948" s="69"/>
      <c r="R1948" s="69"/>
      <c r="S1948" s="69"/>
      <c r="T1948" s="69"/>
      <c r="U1948" s="69"/>
      <c r="V1948" s="69"/>
      <c r="W1948" s="69"/>
      <c r="X1948" s="69"/>
      <c r="Y1948" s="69"/>
      <c r="Z1948" s="69"/>
      <c r="AA1948" s="69" t="s">
        <v>989</v>
      </c>
      <c r="AB1948" s="69"/>
      <c r="AC1948" s="69"/>
    </row>
    <row r="1949" spans="1:29" x14ac:dyDescent="0.25">
      <c r="A1949" s="71" t="s">
        <v>193</v>
      </c>
      <c r="B1949" s="71"/>
      <c r="C1949" s="71"/>
      <c r="D1949" s="71"/>
      <c r="E1949" s="71"/>
      <c r="F1949" s="71"/>
      <c r="G1949" s="71"/>
      <c r="H1949" s="71"/>
      <c r="I1949" s="71"/>
      <c r="J1949" s="72">
        <v>461.68</v>
      </c>
      <c r="K1949" s="71"/>
      <c r="L1949" s="71"/>
      <c r="M1949" s="72">
        <v>0</v>
      </c>
      <c r="N1949" s="72">
        <v>461.68</v>
      </c>
      <c r="O1949" s="71"/>
      <c r="P1949" s="71"/>
      <c r="Q1949" s="71"/>
      <c r="R1949" s="71"/>
      <c r="S1949" s="72">
        <v>0</v>
      </c>
      <c r="T1949" s="72">
        <v>0</v>
      </c>
      <c r="U1949" s="71"/>
      <c r="V1949" s="71"/>
      <c r="W1949" s="71"/>
      <c r="X1949" s="72">
        <v>0</v>
      </c>
      <c r="Y1949" s="72">
        <v>0</v>
      </c>
      <c r="Z1949" s="72">
        <v>0</v>
      </c>
      <c r="AA1949" s="69"/>
      <c r="AB1949" s="69"/>
      <c r="AC1949" s="69"/>
    </row>
    <row r="1950" spans="1:29" ht="20" x14ac:dyDescent="0.25">
      <c r="A1950" s="68" t="s">
        <v>14054</v>
      </c>
      <c r="B1950" s="69" t="s">
        <v>14055</v>
      </c>
      <c r="C1950" s="69" t="s">
        <v>14056</v>
      </c>
      <c r="D1950" s="69" t="s">
        <v>13473</v>
      </c>
      <c r="E1950" s="69"/>
      <c r="F1950" s="69" t="s">
        <v>10612</v>
      </c>
      <c r="G1950" s="69" t="s">
        <v>1612</v>
      </c>
      <c r="H1950" s="69" t="s">
        <v>2321</v>
      </c>
      <c r="I1950" s="69" t="s">
        <v>962</v>
      </c>
      <c r="J1950" s="70">
        <v>25184.84</v>
      </c>
      <c r="K1950" s="69" t="s">
        <v>3799</v>
      </c>
      <c r="L1950" s="69" t="s">
        <v>14057</v>
      </c>
      <c r="M1950" s="70">
        <v>25184.84</v>
      </c>
      <c r="N1950" s="69"/>
      <c r="O1950" s="69"/>
      <c r="P1950" s="69"/>
      <c r="Q1950" s="69"/>
      <c r="R1950" s="69"/>
      <c r="S1950" s="69"/>
      <c r="T1950" s="70"/>
      <c r="U1950" s="69"/>
      <c r="V1950" s="69"/>
      <c r="W1950" s="69"/>
      <c r="X1950" s="69"/>
      <c r="Y1950" s="70"/>
      <c r="Z1950" s="69">
        <v>0</v>
      </c>
      <c r="AA1950" s="69" t="s">
        <v>989</v>
      </c>
      <c r="AB1950" s="69" t="s">
        <v>1144</v>
      </c>
      <c r="AC1950" s="69"/>
    </row>
    <row r="1951" spans="1:29" x14ac:dyDescent="0.25">
      <c r="A1951" s="71" t="s">
        <v>193</v>
      </c>
      <c r="B1951" s="71"/>
      <c r="C1951" s="71"/>
      <c r="D1951" s="71"/>
      <c r="E1951" s="71"/>
      <c r="F1951" s="71"/>
      <c r="G1951" s="71"/>
      <c r="H1951" s="71"/>
      <c r="I1951" s="71"/>
      <c r="J1951" s="72">
        <v>25184.84</v>
      </c>
      <c r="K1951" s="71"/>
      <c r="L1951" s="71"/>
      <c r="M1951" s="72">
        <v>25184.84</v>
      </c>
      <c r="N1951" s="72">
        <v>0</v>
      </c>
      <c r="O1951" s="71"/>
      <c r="P1951" s="71"/>
      <c r="Q1951" s="71"/>
      <c r="R1951" s="71"/>
      <c r="S1951" s="72">
        <v>0</v>
      </c>
      <c r="T1951" s="72">
        <v>0</v>
      </c>
      <c r="U1951" s="71"/>
      <c r="V1951" s="71"/>
      <c r="W1951" s="71"/>
      <c r="X1951" s="72">
        <v>0</v>
      </c>
      <c r="Y1951" s="72">
        <v>0</v>
      </c>
      <c r="Z1951" s="72">
        <v>0</v>
      </c>
      <c r="AA1951" s="69"/>
      <c r="AB1951" s="69"/>
      <c r="AC1951" s="69"/>
    </row>
    <row r="1952" spans="1:29" ht="20" x14ac:dyDescent="0.25">
      <c r="A1952" s="68" t="s">
        <v>14058</v>
      </c>
      <c r="B1952" s="69" t="s">
        <v>11404</v>
      </c>
      <c r="C1952" s="69" t="s">
        <v>14059</v>
      </c>
      <c r="D1952" s="69" t="s">
        <v>13473</v>
      </c>
      <c r="E1952" s="69" t="s">
        <v>14061</v>
      </c>
      <c r="F1952" s="69" t="s">
        <v>11278</v>
      </c>
      <c r="G1952" s="69" t="s">
        <v>1612</v>
      </c>
      <c r="H1952" s="69" t="s">
        <v>1130</v>
      </c>
      <c r="I1952" s="69" t="s">
        <v>962</v>
      </c>
      <c r="J1952" s="70">
        <v>945.62</v>
      </c>
      <c r="K1952" s="69" t="s">
        <v>3799</v>
      </c>
      <c r="L1952" s="69" t="s">
        <v>14060</v>
      </c>
      <c r="M1952" s="70">
        <v>945.62</v>
      </c>
      <c r="N1952" s="69"/>
      <c r="O1952" s="69"/>
      <c r="P1952" s="69" t="s">
        <v>2298</v>
      </c>
      <c r="Q1952" s="69"/>
      <c r="R1952" s="69"/>
      <c r="S1952" s="70">
        <v>945.62</v>
      </c>
      <c r="T1952" s="70"/>
      <c r="U1952" s="69"/>
      <c r="V1952" s="69"/>
      <c r="W1952" s="69"/>
      <c r="X1952" s="69"/>
      <c r="Y1952" s="70"/>
      <c r="Z1952" s="69">
        <v>0</v>
      </c>
      <c r="AA1952" s="69" t="s">
        <v>989</v>
      </c>
      <c r="AB1952" s="69" t="s">
        <v>1144</v>
      </c>
      <c r="AC1952" s="69"/>
    </row>
    <row r="1953" spans="1:29" x14ac:dyDescent="0.25">
      <c r="A1953" s="71" t="s">
        <v>193</v>
      </c>
      <c r="B1953" s="71"/>
      <c r="C1953" s="71"/>
      <c r="D1953" s="71"/>
      <c r="E1953" s="71"/>
      <c r="F1953" s="71"/>
      <c r="G1953" s="71"/>
      <c r="H1953" s="71"/>
      <c r="I1953" s="71"/>
      <c r="J1953" s="72">
        <v>945.62</v>
      </c>
      <c r="K1953" s="71"/>
      <c r="L1953" s="71"/>
      <c r="M1953" s="72">
        <v>945.62</v>
      </c>
      <c r="N1953" s="72">
        <v>0</v>
      </c>
      <c r="O1953" s="71"/>
      <c r="P1953" s="71"/>
      <c r="Q1953" s="71"/>
      <c r="R1953" s="71"/>
      <c r="S1953" s="72">
        <v>945.62</v>
      </c>
      <c r="T1953" s="72">
        <v>0</v>
      </c>
      <c r="U1953" s="71"/>
      <c r="V1953" s="71"/>
      <c r="W1953" s="71"/>
      <c r="X1953" s="72">
        <v>945.62</v>
      </c>
      <c r="Y1953" s="72">
        <v>0</v>
      </c>
      <c r="Z1953" s="72">
        <v>0</v>
      </c>
      <c r="AA1953" s="69"/>
      <c r="AB1953" s="69"/>
      <c r="AC1953" s="69"/>
    </row>
    <row r="1954" spans="1:29" ht="20" x14ac:dyDescent="0.25">
      <c r="A1954" s="68" t="s">
        <v>14062</v>
      </c>
      <c r="B1954" s="69" t="s">
        <v>11208</v>
      </c>
      <c r="C1954" s="69" t="s">
        <v>14063</v>
      </c>
      <c r="D1954" s="69" t="s">
        <v>13473</v>
      </c>
      <c r="E1954" s="69"/>
      <c r="F1954" s="69" t="s">
        <v>10612</v>
      </c>
      <c r="G1954" s="69" t="s">
        <v>1129</v>
      </c>
      <c r="H1954" s="69" t="s">
        <v>2357</v>
      </c>
      <c r="I1954" s="69"/>
      <c r="J1954" s="70">
        <v>442.48</v>
      </c>
      <c r="K1954" s="69" t="s">
        <v>3799</v>
      </c>
      <c r="L1954" s="69"/>
      <c r="M1954" s="69"/>
      <c r="N1954" s="69"/>
      <c r="O1954" s="69"/>
      <c r="P1954" s="69"/>
      <c r="Q1954" s="69"/>
      <c r="R1954" s="69"/>
      <c r="S1954" s="69"/>
      <c r="T1954" s="69"/>
      <c r="U1954" s="69"/>
      <c r="V1954" s="69"/>
      <c r="W1954" s="69"/>
      <c r="X1954" s="69"/>
      <c r="Y1954" s="69"/>
      <c r="Z1954" s="69"/>
      <c r="AA1954" s="69" t="s">
        <v>989</v>
      </c>
      <c r="AB1954" s="69"/>
      <c r="AC1954" s="69"/>
    </row>
    <row r="1955" spans="1:29" x14ac:dyDescent="0.25">
      <c r="A1955" s="71" t="s">
        <v>193</v>
      </c>
      <c r="B1955" s="71"/>
      <c r="C1955" s="71"/>
      <c r="D1955" s="71"/>
      <c r="E1955" s="71"/>
      <c r="F1955" s="71"/>
      <c r="G1955" s="71"/>
      <c r="H1955" s="71"/>
      <c r="I1955" s="71"/>
      <c r="J1955" s="72">
        <v>442.48</v>
      </c>
      <c r="K1955" s="71"/>
      <c r="L1955" s="71"/>
      <c r="M1955" s="72">
        <v>0</v>
      </c>
      <c r="N1955" s="72">
        <v>442.48</v>
      </c>
      <c r="O1955" s="71"/>
      <c r="P1955" s="71"/>
      <c r="Q1955" s="71"/>
      <c r="R1955" s="71"/>
      <c r="S1955" s="72">
        <v>0</v>
      </c>
      <c r="T1955" s="72">
        <v>0</v>
      </c>
      <c r="U1955" s="71"/>
      <c r="V1955" s="71"/>
      <c r="W1955" s="71"/>
      <c r="X1955" s="72">
        <v>0</v>
      </c>
      <c r="Y1955" s="72">
        <v>0</v>
      </c>
      <c r="Z1955" s="72">
        <v>0</v>
      </c>
      <c r="AA1955" s="69"/>
      <c r="AB1955" s="69"/>
      <c r="AC1955" s="69"/>
    </row>
    <row r="1956" spans="1:29" ht="20" x14ac:dyDescent="0.25">
      <c r="A1956" s="68" t="s">
        <v>14064</v>
      </c>
      <c r="B1956" s="69" t="s">
        <v>14065</v>
      </c>
      <c r="C1956" s="69" t="s">
        <v>14066</v>
      </c>
      <c r="D1956" s="69" t="s">
        <v>13473</v>
      </c>
      <c r="E1956" s="69"/>
      <c r="F1956" s="69" t="s">
        <v>11241</v>
      </c>
      <c r="G1956" s="69" t="s">
        <v>1751</v>
      </c>
      <c r="H1956" s="69" t="s">
        <v>1417</v>
      </c>
      <c r="I1956" s="69" t="s">
        <v>962</v>
      </c>
      <c r="J1956" s="70">
        <v>5059.63</v>
      </c>
      <c r="K1956" s="69" t="s">
        <v>3799</v>
      </c>
      <c r="L1956" s="69" t="s">
        <v>14067</v>
      </c>
      <c r="M1956" s="70">
        <v>5059.63</v>
      </c>
      <c r="N1956" s="69"/>
      <c r="O1956" s="69"/>
      <c r="P1956" s="69"/>
      <c r="Q1956" s="69"/>
      <c r="R1956" s="69"/>
      <c r="S1956" s="69"/>
      <c r="T1956" s="70"/>
      <c r="U1956" s="69"/>
      <c r="V1956" s="69"/>
      <c r="W1956" s="69"/>
      <c r="X1956" s="69"/>
      <c r="Y1956" s="70"/>
      <c r="Z1956" s="69">
        <v>0</v>
      </c>
      <c r="AA1956" s="69" t="s">
        <v>989</v>
      </c>
      <c r="AB1956" s="69" t="s">
        <v>1144</v>
      </c>
      <c r="AC1956" s="69"/>
    </row>
    <row r="1957" spans="1:29" x14ac:dyDescent="0.25">
      <c r="A1957" s="71" t="s">
        <v>193</v>
      </c>
      <c r="B1957" s="71"/>
      <c r="C1957" s="71"/>
      <c r="D1957" s="71"/>
      <c r="E1957" s="71"/>
      <c r="F1957" s="71"/>
      <c r="G1957" s="71"/>
      <c r="H1957" s="71"/>
      <c r="I1957" s="71"/>
      <c r="J1957" s="72">
        <v>5059.63</v>
      </c>
      <c r="K1957" s="71"/>
      <c r="L1957" s="71"/>
      <c r="M1957" s="72">
        <v>5059.63</v>
      </c>
      <c r="N1957" s="72">
        <v>0</v>
      </c>
      <c r="O1957" s="71"/>
      <c r="P1957" s="71"/>
      <c r="Q1957" s="71"/>
      <c r="R1957" s="71"/>
      <c r="S1957" s="72">
        <v>0</v>
      </c>
      <c r="T1957" s="72">
        <v>0</v>
      </c>
      <c r="U1957" s="71"/>
      <c r="V1957" s="71"/>
      <c r="W1957" s="71"/>
      <c r="X1957" s="72">
        <v>0</v>
      </c>
      <c r="Y1957" s="72">
        <v>0</v>
      </c>
      <c r="Z1957" s="72">
        <v>0</v>
      </c>
      <c r="AA1957" s="69"/>
      <c r="AB1957" s="69"/>
      <c r="AC1957" s="69"/>
    </row>
    <row r="1958" spans="1:29" ht="20" x14ac:dyDescent="0.25">
      <c r="A1958" s="68" t="s">
        <v>14068</v>
      </c>
      <c r="B1958" s="69" t="s">
        <v>14069</v>
      </c>
      <c r="C1958" s="69" t="s">
        <v>14070</v>
      </c>
      <c r="D1958" s="69" t="s">
        <v>13473</v>
      </c>
      <c r="E1958" s="69"/>
      <c r="F1958" s="69" t="s">
        <v>10612</v>
      </c>
      <c r="G1958" s="69" t="s">
        <v>1751</v>
      </c>
      <c r="H1958" s="69" t="s">
        <v>1417</v>
      </c>
      <c r="I1958" s="69" t="s">
        <v>962</v>
      </c>
      <c r="J1958" s="70">
        <v>3466.06</v>
      </c>
      <c r="K1958" s="69" t="s">
        <v>3799</v>
      </c>
      <c r="L1958" s="69" t="s">
        <v>14071</v>
      </c>
      <c r="M1958" s="70">
        <v>3466.06</v>
      </c>
      <c r="N1958" s="69"/>
      <c r="O1958" s="69"/>
      <c r="P1958" s="69"/>
      <c r="Q1958" s="69"/>
      <c r="R1958" s="69"/>
      <c r="S1958" s="69"/>
      <c r="T1958" s="70"/>
      <c r="U1958" s="69"/>
      <c r="V1958" s="69"/>
      <c r="W1958" s="69"/>
      <c r="X1958" s="69"/>
      <c r="Y1958" s="70"/>
      <c r="Z1958" s="69">
        <v>0</v>
      </c>
      <c r="AA1958" s="69" t="s">
        <v>989</v>
      </c>
      <c r="AB1958" s="69" t="s">
        <v>1144</v>
      </c>
      <c r="AC1958" s="69"/>
    </row>
    <row r="1959" spans="1:29" x14ac:dyDescent="0.25">
      <c r="A1959" s="71" t="s">
        <v>193</v>
      </c>
      <c r="B1959" s="71"/>
      <c r="C1959" s="71"/>
      <c r="D1959" s="71"/>
      <c r="E1959" s="71"/>
      <c r="F1959" s="71"/>
      <c r="G1959" s="71"/>
      <c r="H1959" s="71"/>
      <c r="I1959" s="71"/>
      <c r="J1959" s="72">
        <v>3466.06</v>
      </c>
      <c r="K1959" s="71"/>
      <c r="L1959" s="71"/>
      <c r="M1959" s="72">
        <v>3466.06</v>
      </c>
      <c r="N1959" s="72">
        <v>0</v>
      </c>
      <c r="O1959" s="71"/>
      <c r="P1959" s="71"/>
      <c r="Q1959" s="71"/>
      <c r="R1959" s="71"/>
      <c r="S1959" s="72">
        <v>0</v>
      </c>
      <c r="T1959" s="72">
        <v>0</v>
      </c>
      <c r="U1959" s="71"/>
      <c r="V1959" s="71"/>
      <c r="W1959" s="71"/>
      <c r="X1959" s="72">
        <v>0</v>
      </c>
      <c r="Y1959" s="72">
        <v>0</v>
      </c>
      <c r="Z1959" s="72">
        <v>0</v>
      </c>
      <c r="AA1959" s="69"/>
      <c r="AB1959" s="69"/>
      <c r="AC1959" s="69"/>
    </row>
    <row r="1960" spans="1:29" ht="20" x14ac:dyDescent="0.25">
      <c r="A1960" s="68" t="s">
        <v>14072</v>
      </c>
      <c r="B1960" s="69" t="s">
        <v>14073</v>
      </c>
      <c r="C1960" s="69" t="s">
        <v>14074</v>
      </c>
      <c r="D1960" s="69" t="s">
        <v>13473</v>
      </c>
      <c r="E1960" s="69"/>
      <c r="F1960" s="69" t="s">
        <v>11241</v>
      </c>
      <c r="G1960" s="69" t="s">
        <v>1115</v>
      </c>
      <c r="H1960" s="69" t="s">
        <v>9449</v>
      </c>
      <c r="I1960" s="69"/>
      <c r="J1960" s="70">
        <v>7223.35</v>
      </c>
      <c r="K1960" s="69" t="s">
        <v>3799</v>
      </c>
      <c r="L1960" s="69"/>
      <c r="M1960" s="69"/>
      <c r="N1960" s="69"/>
      <c r="O1960" s="69"/>
      <c r="P1960" s="69"/>
      <c r="Q1960" s="69"/>
      <c r="R1960" s="69"/>
      <c r="S1960" s="69"/>
      <c r="T1960" s="69"/>
      <c r="U1960" s="69"/>
      <c r="V1960" s="69"/>
      <c r="W1960" s="69"/>
      <c r="X1960" s="69"/>
      <c r="Y1960" s="69"/>
      <c r="Z1960" s="69"/>
      <c r="AA1960" s="69" t="s">
        <v>989</v>
      </c>
      <c r="AB1960" s="69"/>
      <c r="AC1960" s="69"/>
    </row>
    <row r="1961" spans="1:29" x14ac:dyDescent="0.25">
      <c r="A1961" s="71" t="s">
        <v>193</v>
      </c>
      <c r="B1961" s="71"/>
      <c r="C1961" s="71"/>
      <c r="D1961" s="71"/>
      <c r="E1961" s="71"/>
      <c r="F1961" s="71"/>
      <c r="G1961" s="71"/>
      <c r="H1961" s="71"/>
      <c r="I1961" s="71"/>
      <c r="J1961" s="72">
        <v>7223.35</v>
      </c>
      <c r="K1961" s="71"/>
      <c r="L1961" s="71"/>
      <c r="M1961" s="72">
        <v>0</v>
      </c>
      <c r="N1961" s="72">
        <v>7223.35</v>
      </c>
      <c r="O1961" s="71"/>
      <c r="P1961" s="71"/>
      <c r="Q1961" s="71"/>
      <c r="R1961" s="71"/>
      <c r="S1961" s="72">
        <v>0</v>
      </c>
      <c r="T1961" s="72">
        <v>0</v>
      </c>
      <c r="U1961" s="71"/>
      <c r="V1961" s="71"/>
      <c r="W1961" s="71"/>
      <c r="X1961" s="72">
        <v>0</v>
      </c>
      <c r="Y1961" s="72">
        <v>0</v>
      </c>
      <c r="Z1961" s="72">
        <v>0</v>
      </c>
      <c r="AA1961" s="69"/>
      <c r="AB1961" s="69"/>
      <c r="AC1961" s="69"/>
    </row>
    <row r="1962" spans="1:29" ht="20" x14ac:dyDescent="0.25">
      <c r="A1962" s="68" t="s">
        <v>14075</v>
      </c>
      <c r="B1962" s="69" t="s">
        <v>12852</v>
      </c>
      <c r="C1962" s="69" t="s">
        <v>14076</v>
      </c>
      <c r="D1962" s="69" t="s">
        <v>13473</v>
      </c>
      <c r="E1962" s="69"/>
      <c r="F1962" s="69" t="s">
        <v>11278</v>
      </c>
      <c r="G1962" s="69" t="s">
        <v>1115</v>
      </c>
      <c r="H1962" s="69" t="s">
        <v>9449</v>
      </c>
      <c r="I1962" s="69" t="s">
        <v>962</v>
      </c>
      <c r="J1962" s="70">
        <v>400.15</v>
      </c>
      <c r="K1962" s="69" t="s">
        <v>3799</v>
      </c>
      <c r="L1962" s="69" t="s">
        <v>14077</v>
      </c>
      <c r="M1962" s="70">
        <v>400.15</v>
      </c>
      <c r="N1962" s="69"/>
      <c r="O1962" s="69"/>
      <c r="P1962" s="69"/>
      <c r="Q1962" s="69"/>
      <c r="R1962" s="69"/>
      <c r="S1962" s="69"/>
      <c r="T1962" s="70"/>
      <c r="U1962" s="69"/>
      <c r="V1962" s="69"/>
      <c r="W1962" s="69"/>
      <c r="X1962" s="69"/>
      <c r="Y1962" s="70"/>
      <c r="Z1962" s="69">
        <v>0</v>
      </c>
      <c r="AA1962" s="69" t="s">
        <v>989</v>
      </c>
      <c r="AB1962" s="69" t="s">
        <v>1144</v>
      </c>
      <c r="AC1962" s="69"/>
    </row>
    <row r="1963" spans="1:29" x14ac:dyDescent="0.25">
      <c r="A1963" s="71" t="s">
        <v>193</v>
      </c>
      <c r="B1963" s="71"/>
      <c r="C1963" s="71"/>
      <c r="D1963" s="71"/>
      <c r="E1963" s="71"/>
      <c r="F1963" s="71"/>
      <c r="G1963" s="71"/>
      <c r="H1963" s="71"/>
      <c r="I1963" s="71"/>
      <c r="J1963" s="72">
        <v>400.15</v>
      </c>
      <c r="K1963" s="71"/>
      <c r="L1963" s="71"/>
      <c r="M1963" s="72">
        <v>400.15</v>
      </c>
      <c r="N1963" s="72">
        <v>0</v>
      </c>
      <c r="O1963" s="71"/>
      <c r="P1963" s="71"/>
      <c r="Q1963" s="71"/>
      <c r="R1963" s="71"/>
      <c r="S1963" s="72">
        <v>0</v>
      </c>
      <c r="T1963" s="72">
        <v>0</v>
      </c>
      <c r="U1963" s="71"/>
      <c r="V1963" s="71"/>
      <c r="W1963" s="71"/>
      <c r="X1963" s="72">
        <v>0</v>
      </c>
      <c r="Y1963" s="72">
        <v>0</v>
      </c>
      <c r="Z1963" s="72">
        <v>0</v>
      </c>
      <c r="AA1963" s="69"/>
      <c r="AB1963" s="69"/>
      <c r="AC1963" s="69"/>
    </row>
    <row r="1964" spans="1:29" ht="40" x14ac:dyDescent="0.25">
      <c r="A1964" s="68" t="s">
        <v>14078</v>
      </c>
      <c r="B1964" s="69" t="s">
        <v>14079</v>
      </c>
      <c r="C1964" s="69" t="s">
        <v>14080</v>
      </c>
      <c r="D1964" s="69" t="s">
        <v>3797</v>
      </c>
      <c r="E1964" s="69"/>
      <c r="F1964" s="69" t="s">
        <v>11241</v>
      </c>
      <c r="G1964" s="69" t="s">
        <v>2189</v>
      </c>
      <c r="H1964" s="69" t="s">
        <v>1417</v>
      </c>
      <c r="I1964" s="69"/>
      <c r="J1964" s="70">
        <v>7100.96</v>
      </c>
      <c r="K1964" s="69" t="s">
        <v>3799</v>
      </c>
      <c r="L1964" s="69"/>
      <c r="M1964" s="69"/>
      <c r="N1964" s="69"/>
      <c r="O1964" s="69"/>
      <c r="P1964" s="69"/>
      <c r="Q1964" s="69"/>
      <c r="R1964" s="69"/>
      <c r="S1964" s="69"/>
      <c r="T1964" s="69"/>
      <c r="U1964" s="69"/>
      <c r="V1964" s="69"/>
      <c r="W1964" s="69"/>
      <c r="X1964" s="69"/>
      <c r="Y1964" s="69"/>
      <c r="Z1964" s="69"/>
      <c r="AA1964" s="69" t="s">
        <v>989</v>
      </c>
      <c r="AB1964" s="69"/>
      <c r="AC1964" s="69"/>
    </row>
    <row r="1965" spans="1:29" x14ac:dyDescent="0.25">
      <c r="A1965" s="71" t="s">
        <v>193</v>
      </c>
      <c r="B1965" s="71"/>
      <c r="C1965" s="71"/>
      <c r="D1965" s="71"/>
      <c r="E1965" s="71"/>
      <c r="F1965" s="71"/>
      <c r="G1965" s="71"/>
      <c r="H1965" s="71"/>
      <c r="I1965" s="71"/>
      <c r="J1965" s="72">
        <v>7100.96</v>
      </c>
      <c r="K1965" s="71"/>
      <c r="L1965" s="71"/>
      <c r="M1965" s="72">
        <v>0</v>
      </c>
      <c r="N1965" s="72">
        <v>7100.96</v>
      </c>
      <c r="O1965" s="71"/>
      <c r="P1965" s="71"/>
      <c r="Q1965" s="71"/>
      <c r="R1965" s="71"/>
      <c r="S1965" s="72">
        <v>0</v>
      </c>
      <c r="T1965" s="72">
        <v>0</v>
      </c>
      <c r="U1965" s="71"/>
      <c r="V1965" s="71"/>
      <c r="W1965" s="71"/>
      <c r="X1965" s="72">
        <v>0</v>
      </c>
      <c r="Y1965" s="72">
        <v>0</v>
      </c>
      <c r="Z1965" s="72">
        <v>0</v>
      </c>
      <c r="AA1965" s="69"/>
      <c r="AB1965" s="69"/>
      <c r="AC1965" s="69"/>
    </row>
    <row r="1966" spans="1:29" ht="20" x14ac:dyDescent="0.25">
      <c r="A1966" s="68" t="s">
        <v>14081</v>
      </c>
      <c r="B1966" s="69" t="s">
        <v>12844</v>
      </c>
      <c r="C1966" s="69" t="s">
        <v>14082</v>
      </c>
      <c r="D1966" s="69" t="s">
        <v>13473</v>
      </c>
      <c r="E1966" s="69"/>
      <c r="F1966" s="69" t="s">
        <v>11278</v>
      </c>
      <c r="G1966" s="69" t="s">
        <v>2157</v>
      </c>
      <c r="H1966" s="69" t="s">
        <v>2357</v>
      </c>
      <c r="I1966" s="69"/>
      <c r="J1966" s="70">
        <v>4281.5200000000004</v>
      </c>
      <c r="K1966" s="69" t="s">
        <v>3799</v>
      </c>
      <c r="L1966" s="69"/>
      <c r="M1966" s="69"/>
      <c r="N1966" s="69"/>
      <c r="O1966" s="69"/>
      <c r="P1966" s="69"/>
      <c r="Q1966" s="69"/>
      <c r="R1966" s="69"/>
      <c r="S1966" s="69"/>
      <c r="T1966" s="69"/>
      <c r="U1966" s="69"/>
      <c r="V1966" s="69"/>
      <c r="W1966" s="69"/>
      <c r="X1966" s="69"/>
      <c r="Y1966" s="69"/>
      <c r="Z1966" s="69"/>
      <c r="AA1966" s="69" t="s">
        <v>989</v>
      </c>
      <c r="AB1966" s="69"/>
      <c r="AC1966" s="69"/>
    </row>
    <row r="1967" spans="1:29" x14ac:dyDescent="0.25">
      <c r="A1967" s="71" t="s">
        <v>193</v>
      </c>
      <c r="B1967" s="71"/>
      <c r="C1967" s="71"/>
      <c r="D1967" s="71"/>
      <c r="E1967" s="71"/>
      <c r="F1967" s="71"/>
      <c r="G1967" s="71"/>
      <c r="H1967" s="71"/>
      <c r="I1967" s="71"/>
      <c r="J1967" s="72">
        <v>4281.5200000000004</v>
      </c>
      <c r="K1967" s="71"/>
      <c r="L1967" s="71"/>
      <c r="M1967" s="72">
        <v>0</v>
      </c>
      <c r="N1967" s="72">
        <v>4281.5200000000004</v>
      </c>
      <c r="O1967" s="71"/>
      <c r="P1967" s="71"/>
      <c r="Q1967" s="71"/>
      <c r="R1967" s="71"/>
      <c r="S1967" s="72">
        <v>0</v>
      </c>
      <c r="T1967" s="72">
        <v>0</v>
      </c>
      <c r="U1967" s="71"/>
      <c r="V1967" s="71"/>
      <c r="W1967" s="71"/>
      <c r="X1967" s="72">
        <v>0</v>
      </c>
      <c r="Y1967" s="72">
        <v>0</v>
      </c>
      <c r="Z1967" s="72">
        <v>0</v>
      </c>
      <c r="AA1967" s="69"/>
      <c r="AB1967" s="69"/>
      <c r="AC1967" s="69"/>
    </row>
    <row r="1968" spans="1:29" ht="80" x14ac:dyDescent="0.25">
      <c r="A1968" s="68" t="s">
        <v>14083</v>
      </c>
      <c r="B1968" s="69" t="s">
        <v>14084</v>
      </c>
      <c r="C1968" s="69" t="s">
        <v>14085</v>
      </c>
      <c r="D1968" s="69" t="s">
        <v>3830</v>
      </c>
      <c r="E1968" s="69"/>
      <c r="F1968" s="69" t="s">
        <v>11278</v>
      </c>
      <c r="G1968" s="69" t="s">
        <v>2157</v>
      </c>
      <c r="H1968" s="69" t="s">
        <v>1417</v>
      </c>
      <c r="I1968" s="69"/>
      <c r="J1968" s="70">
        <v>59765.69</v>
      </c>
      <c r="K1968" s="69" t="s">
        <v>3799</v>
      </c>
      <c r="L1968" s="69"/>
      <c r="M1968" s="69"/>
      <c r="N1968" s="69"/>
      <c r="O1968" s="69"/>
      <c r="P1968" s="69"/>
      <c r="Q1968" s="69"/>
      <c r="R1968" s="69"/>
      <c r="S1968" s="69"/>
      <c r="T1968" s="69"/>
      <c r="U1968" s="69"/>
      <c r="V1968" s="69"/>
      <c r="W1968" s="69"/>
      <c r="X1968" s="69"/>
      <c r="Y1968" s="69"/>
      <c r="Z1968" s="69"/>
      <c r="AA1968" s="69" t="s">
        <v>989</v>
      </c>
      <c r="AB1968" s="69"/>
      <c r="AC1968" s="69"/>
    </row>
    <row r="1969" spans="1:29" x14ac:dyDescent="0.25">
      <c r="A1969" s="71" t="s">
        <v>193</v>
      </c>
      <c r="B1969" s="71"/>
      <c r="C1969" s="71"/>
      <c r="D1969" s="71"/>
      <c r="E1969" s="71"/>
      <c r="F1969" s="71"/>
      <c r="G1969" s="71"/>
      <c r="H1969" s="71"/>
      <c r="I1969" s="71"/>
      <c r="J1969" s="72">
        <v>59765.69</v>
      </c>
      <c r="K1969" s="71"/>
      <c r="L1969" s="71"/>
      <c r="M1969" s="72">
        <v>0</v>
      </c>
      <c r="N1969" s="72">
        <v>59765.69</v>
      </c>
      <c r="O1969" s="71"/>
      <c r="P1969" s="71"/>
      <c r="Q1969" s="71"/>
      <c r="R1969" s="71"/>
      <c r="S1969" s="72">
        <v>0</v>
      </c>
      <c r="T1969" s="72">
        <v>0</v>
      </c>
      <c r="U1969" s="71"/>
      <c r="V1969" s="71"/>
      <c r="W1969" s="71"/>
      <c r="X1969" s="72">
        <v>0</v>
      </c>
      <c r="Y1969" s="72">
        <v>0</v>
      </c>
      <c r="Z1969" s="72">
        <v>0</v>
      </c>
      <c r="AA1969" s="69"/>
      <c r="AB1969" s="69"/>
      <c r="AC1969" s="69"/>
    </row>
    <row r="1970" spans="1:29" ht="20" x14ac:dyDescent="0.25">
      <c r="A1970" s="68" t="s">
        <v>14086</v>
      </c>
      <c r="B1970" s="69" t="s">
        <v>14087</v>
      </c>
      <c r="C1970" s="69" t="s">
        <v>14088</v>
      </c>
      <c r="D1970" s="69" t="s">
        <v>13473</v>
      </c>
      <c r="E1970" s="69"/>
      <c r="F1970" s="69" t="s">
        <v>11241</v>
      </c>
      <c r="G1970" s="69" t="s">
        <v>1928</v>
      </c>
      <c r="H1970" s="69" t="s">
        <v>2357</v>
      </c>
      <c r="I1970" s="69"/>
      <c r="J1970" s="70">
        <v>6796.6</v>
      </c>
      <c r="K1970" s="69" t="s">
        <v>3799</v>
      </c>
      <c r="L1970" s="69"/>
      <c r="M1970" s="69"/>
      <c r="N1970" s="69"/>
      <c r="O1970" s="69"/>
      <c r="P1970" s="69"/>
      <c r="Q1970" s="69"/>
      <c r="R1970" s="69"/>
      <c r="S1970" s="69"/>
      <c r="T1970" s="69"/>
      <c r="U1970" s="69"/>
      <c r="V1970" s="69"/>
      <c r="W1970" s="69"/>
      <c r="X1970" s="69"/>
      <c r="Y1970" s="69"/>
      <c r="Z1970" s="69"/>
      <c r="AA1970" s="69" t="s">
        <v>989</v>
      </c>
      <c r="AB1970" s="69"/>
      <c r="AC1970" s="69"/>
    </row>
    <row r="1971" spans="1:29" x14ac:dyDescent="0.25">
      <c r="A1971" s="71" t="s">
        <v>193</v>
      </c>
      <c r="B1971" s="71"/>
      <c r="C1971" s="71"/>
      <c r="D1971" s="71"/>
      <c r="E1971" s="71"/>
      <c r="F1971" s="71"/>
      <c r="G1971" s="71"/>
      <c r="H1971" s="71"/>
      <c r="I1971" s="71"/>
      <c r="J1971" s="72">
        <v>6796.6</v>
      </c>
      <c r="K1971" s="71"/>
      <c r="L1971" s="71"/>
      <c r="M1971" s="72">
        <v>0</v>
      </c>
      <c r="N1971" s="72">
        <v>6796.6</v>
      </c>
      <c r="O1971" s="71"/>
      <c r="P1971" s="71"/>
      <c r="Q1971" s="71"/>
      <c r="R1971" s="71"/>
      <c r="S1971" s="72">
        <v>0</v>
      </c>
      <c r="T1971" s="72">
        <v>0</v>
      </c>
      <c r="U1971" s="71"/>
      <c r="V1971" s="71"/>
      <c r="W1971" s="71"/>
      <c r="X1971" s="72">
        <v>0</v>
      </c>
      <c r="Y1971" s="72">
        <v>0</v>
      </c>
      <c r="Z1971" s="72">
        <v>0</v>
      </c>
      <c r="AA1971" s="69"/>
      <c r="AB1971" s="69"/>
      <c r="AC1971" s="69"/>
    </row>
    <row r="1972" spans="1:29" ht="20" x14ac:dyDescent="0.25">
      <c r="A1972" s="68" t="s">
        <v>14089</v>
      </c>
      <c r="B1972" s="69" t="s">
        <v>12852</v>
      </c>
      <c r="C1972" s="69" t="s">
        <v>14090</v>
      </c>
      <c r="D1972" s="69" t="s">
        <v>13473</v>
      </c>
      <c r="E1972" s="69"/>
      <c r="F1972" s="69" t="s">
        <v>11278</v>
      </c>
      <c r="G1972" s="69" t="s">
        <v>1552</v>
      </c>
      <c r="H1972" s="69" t="s">
        <v>4053</v>
      </c>
      <c r="I1972" s="69"/>
      <c r="J1972" s="70">
        <v>1527.17</v>
      </c>
      <c r="K1972" s="69" t="s">
        <v>3799</v>
      </c>
      <c r="L1972" s="69"/>
      <c r="M1972" s="69"/>
      <c r="N1972" s="69"/>
      <c r="O1972" s="69"/>
      <c r="P1972" s="69"/>
      <c r="Q1972" s="69"/>
      <c r="R1972" s="69"/>
      <c r="S1972" s="69"/>
      <c r="T1972" s="69"/>
      <c r="U1972" s="69"/>
      <c r="V1972" s="69"/>
      <c r="W1972" s="69"/>
      <c r="X1972" s="69"/>
      <c r="Y1972" s="69"/>
      <c r="Z1972" s="69"/>
      <c r="AA1972" s="69" t="s">
        <v>989</v>
      </c>
      <c r="AB1972" s="69"/>
      <c r="AC1972" s="69"/>
    </row>
    <row r="1973" spans="1:29" x14ac:dyDescent="0.25">
      <c r="A1973" s="71" t="s">
        <v>193</v>
      </c>
      <c r="B1973" s="71"/>
      <c r="C1973" s="71"/>
      <c r="D1973" s="71"/>
      <c r="E1973" s="71"/>
      <c r="F1973" s="71"/>
      <c r="G1973" s="71"/>
      <c r="H1973" s="71"/>
      <c r="I1973" s="71"/>
      <c r="J1973" s="72">
        <v>1527.17</v>
      </c>
      <c r="K1973" s="71"/>
      <c r="L1973" s="71"/>
      <c r="M1973" s="72">
        <v>0</v>
      </c>
      <c r="N1973" s="72">
        <v>1527.17</v>
      </c>
      <c r="O1973" s="71"/>
      <c r="P1973" s="71"/>
      <c r="Q1973" s="71"/>
      <c r="R1973" s="71"/>
      <c r="S1973" s="72">
        <v>0</v>
      </c>
      <c r="T1973" s="72">
        <v>0</v>
      </c>
      <c r="U1973" s="71"/>
      <c r="V1973" s="71"/>
      <c r="W1973" s="71"/>
      <c r="X1973" s="72">
        <v>0</v>
      </c>
      <c r="Y1973" s="72">
        <v>0</v>
      </c>
      <c r="Z1973" s="72">
        <v>0</v>
      </c>
      <c r="AA1973" s="69"/>
      <c r="AB1973" s="69"/>
      <c r="AC1973" s="69"/>
    </row>
    <row r="1974" spans="1:29" ht="20" x14ac:dyDescent="0.25">
      <c r="A1974" s="68" t="s">
        <v>14091</v>
      </c>
      <c r="B1974" s="69" t="s">
        <v>11249</v>
      </c>
      <c r="C1974" s="69" t="s">
        <v>14092</v>
      </c>
      <c r="D1974" s="69" t="s">
        <v>13473</v>
      </c>
      <c r="E1974" s="69"/>
      <c r="F1974" s="69" t="s">
        <v>10612</v>
      </c>
      <c r="G1974" s="69" t="s">
        <v>1112</v>
      </c>
      <c r="H1974" s="69" t="s">
        <v>4053</v>
      </c>
      <c r="I1974" s="69"/>
      <c r="J1974" s="70">
        <v>1413.41</v>
      </c>
      <c r="K1974" s="69" t="s">
        <v>3799</v>
      </c>
      <c r="L1974" s="69"/>
      <c r="M1974" s="69"/>
      <c r="N1974" s="69"/>
      <c r="O1974" s="69"/>
      <c r="P1974" s="69"/>
      <c r="Q1974" s="69"/>
      <c r="R1974" s="69"/>
      <c r="S1974" s="69"/>
      <c r="T1974" s="69"/>
      <c r="U1974" s="69"/>
      <c r="V1974" s="69"/>
      <c r="W1974" s="69"/>
      <c r="X1974" s="69"/>
      <c r="Y1974" s="69"/>
      <c r="Z1974" s="69"/>
      <c r="AA1974" s="69" t="s">
        <v>989</v>
      </c>
      <c r="AB1974" s="69"/>
      <c r="AC1974" s="69"/>
    </row>
    <row r="1975" spans="1:29" x14ac:dyDescent="0.25">
      <c r="A1975" s="71" t="s">
        <v>193</v>
      </c>
      <c r="B1975" s="71"/>
      <c r="C1975" s="71"/>
      <c r="D1975" s="71"/>
      <c r="E1975" s="71"/>
      <c r="F1975" s="71"/>
      <c r="G1975" s="71"/>
      <c r="H1975" s="71"/>
      <c r="I1975" s="71"/>
      <c r="J1975" s="72">
        <v>1413.41</v>
      </c>
      <c r="K1975" s="71"/>
      <c r="L1975" s="71"/>
      <c r="M1975" s="72">
        <v>0</v>
      </c>
      <c r="N1975" s="72">
        <v>1413.41</v>
      </c>
      <c r="O1975" s="71"/>
      <c r="P1975" s="71"/>
      <c r="Q1975" s="71"/>
      <c r="R1975" s="71"/>
      <c r="S1975" s="72">
        <v>0</v>
      </c>
      <c r="T1975" s="72">
        <v>0</v>
      </c>
      <c r="U1975" s="71"/>
      <c r="V1975" s="71"/>
      <c r="W1975" s="71"/>
      <c r="X1975" s="72">
        <v>0</v>
      </c>
      <c r="Y1975" s="72">
        <v>0</v>
      </c>
      <c r="Z1975" s="72">
        <v>0</v>
      </c>
      <c r="AA1975" s="69"/>
      <c r="AB1975" s="69"/>
      <c r="AC1975" s="69"/>
    </row>
    <row r="1976" spans="1:29" ht="40" x14ac:dyDescent="0.25">
      <c r="A1976" s="68" t="s">
        <v>14093</v>
      </c>
      <c r="B1976" s="69" t="s">
        <v>14094</v>
      </c>
      <c r="C1976" s="69" t="s">
        <v>14095</v>
      </c>
      <c r="D1976" s="69" t="s">
        <v>3874</v>
      </c>
      <c r="E1976" s="69"/>
      <c r="F1976" s="69" t="s">
        <v>11278</v>
      </c>
      <c r="G1976" s="69" t="s">
        <v>2654</v>
      </c>
      <c r="H1976" s="69" t="s">
        <v>2448</v>
      </c>
      <c r="I1976" s="69"/>
      <c r="J1976" s="70">
        <v>1167.0899999999999</v>
      </c>
      <c r="K1976" s="69" t="s">
        <v>3799</v>
      </c>
      <c r="L1976" s="69"/>
      <c r="M1976" s="69"/>
      <c r="N1976" s="69"/>
      <c r="O1976" s="69"/>
      <c r="P1976" s="69"/>
      <c r="Q1976" s="69"/>
      <c r="R1976" s="69"/>
      <c r="S1976" s="69"/>
      <c r="T1976" s="69"/>
      <c r="U1976" s="69"/>
      <c r="V1976" s="69"/>
      <c r="W1976" s="69"/>
      <c r="X1976" s="69"/>
      <c r="Y1976" s="69"/>
      <c r="Z1976" s="69"/>
      <c r="AA1976" s="69" t="s">
        <v>989</v>
      </c>
      <c r="AB1976" s="69"/>
      <c r="AC1976" s="69"/>
    </row>
    <row r="1977" spans="1:29" x14ac:dyDescent="0.25">
      <c r="A1977" s="71" t="s">
        <v>193</v>
      </c>
      <c r="B1977" s="71"/>
      <c r="C1977" s="71"/>
      <c r="D1977" s="71"/>
      <c r="E1977" s="71"/>
      <c r="F1977" s="71"/>
      <c r="G1977" s="71"/>
      <c r="H1977" s="71"/>
      <c r="I1977" s="71"/>
      <c r="J1977" s="72">
        <v>1167.0899999999999</v>
      </c>
      <c r="K1977" s="71"/>
      <c r="L1977" s="71"/>
      <c r="M1977" s="72">
        <v>0</v>
      </c>
      <c r="N1977" s="72">
        <v>1167.0899999999999</v>
      </c>
      <c r="O1977" s="71"/>
      <c r="P1977" s="71"/>
      <c r="Q1977" s="71"/>
      <c r="R1977" s="71"/>
      <c r="S1977" s="72">
        <v>0</v>
      </c>
      <c r="T1977" s="72">
        <v>0</v>
      </c>
      <c r="U1977" s="71"/>
      <c r="V1977" s="71"/>
      <c r="W1977" s="71"/>
      <c r="X1977" s="72">
        <v>0</v>
      </c>
      <c r="Y1977" s="72">
        <v>0</v>
      </c>
      <c r="Z1977" s="72">
        <v>0</v>
      </c>
      <c r="AA1977" s="69"/>
      <c r="AB1977" s="69"/>
      <c r="AC1977" s="69"/>
    </row>
    <row r="1978" spans="1:29" ht="20" x14ac:dyDescent="0.25">
      <c r="A1978" s="68" t="s">
        <v>14096</v>
      </c>
      <c r="B1978" s="69" t="s">
        <v>12857</v>
      </c>
      <c r="C1978" s="69" t="s">
        <v>14097</v>
      </c>
      <c r="D1978" s="69" t="s">
        <v>13473</v>
      </c>
      <c r="E1978" s="69"/>
      <c r="F1978" s="69" t="s">
        <v>10612</v>
      </c>
      <c r="G1978" s="69" t="s">
        <v>1798</v>
      </c>
      <c r="H1978" s="69" t="s">
        <v>3197</v>
      </c>
      <c r="I1978" s="69"/>
      <c r="J1978" s="70">
        <v>616.19000000000005</v>
      </c>
      <c r="K1978" s="69" t="s">
        <v>3799</v>
      </c>
      <c r="L1978" s="69"/>
      <c r="M1978" s="69"/>
      <c r="N1978" s="69"/>
      <c r="O1978" s="69"/>
      <c r="P1978" s="69"/>
      <c r="Q1978" s="69"/>
      <c r="R1978" s="69"/>
      <c r="S1978" s="69"/>
      <c r="T1978" s="69"/>
      <c r="U1978" s="69"/>
      <c r="V1978" s="69"/>
      <c r="W1978" s="69"/>
      <c r="X1978" s="69"/>
      <c r="Y1978" s="69"/>
      <c r="Z1978" s="69"/>
      <c r="AA1978" s="69" t="s">
        <v>989</v>
      </c>
      <c r="AB1978" s="69"/>
      <c r="AC1978" s="69"/>
    </row>
    <row r="1979" spans="1:29" x14ac:dyDescent="0.25">
      <c r="A1979" s="71" t="s">
        <v>193</v>
      </c>
      <c r="B1979" s="71"/>
      <c r="C1979" s="71"/>
      <c r="D1979" s="71"/>
      <c r="E1979" s="71"/>
      <c r="F1979" s="71"/>
      <c r="G1979" s="71"/>
      <c r="H1979" s="71"/>
      <c r="I1979" s="71"/>
      <c r="J1979" s="72">
        <v>616.19000000000005</v>
      </c>
      <c r="K1979" s="71"/>
      <c r="L1979" s="71"/>
      <c r="M1979" s="72">
        <v>0</v>
      </c>
      <c r="N1979" s="72">
        <v>616.19000000000005</v>
      </c>
      <c r="O1979" s="71"/>
      <c r="P1979" s="71"/>
      <c r="Q1979" s="71"/>
      <c r="R1979" s="71"/>
      <c r="S1979" s="72">
        <v>0</v>
      </c>
      <c r="T1979" s="72">
        <v>0</v>
      </c>
      <c r="U1979" s="71"/>
      <c r="V1979" s="71"/>
      <c r="W1979" s="71"/>
      <c r="X1979" s="72">
        <v>0</v>
      </c>
      <c r="Y1979" s="72">
        <v>0</v>
      </c>
      <c r="Z1979" s="72">
        <v>0</v>
      </c>
      <c r="AA1979" s="69"/>
      <c r="AB1979" s="69"/>
      <c r="AC1979" s="69"/>
    </row>
    <row r="1980" spans="1:29" ht="20" x14ac:dyDescent="0.25">
      <c r="A1980" s="68" t="s">
        <v>14098</v>
      </c>
      <c r="B1980" s="69" t="s">
        <v>14099</v>
      </c>
      <c r="C1980" s="69" t="s">
        <v>14100</v>
      </c>
      <c r="D1980" s="69" t="s">
        <v>13473</v>
      </c>
      <c r="E1980" s="69"/>
      <c r="F1980" s="69" t="s">
        <v>11814</v>
      </c>
      <c r="G1980" s="69" t="s">
        <v>2661</v>
      </c>
      <c r="H1980" s="69" t="s">
        <v>2661</v>
      </c>
      <c r="I1980" s="69"/>
      <c r="J1980" s="70">
        <v>23989.41</v>
      </c>
      <c r="K1980" s="69" t="s">
        <v>3799</v>
      </c>
      <c r="L1980" s="69"/>
      <c r="M1980" s="69"/>
      <c r="N1980" s="69"/>
      <c r="O1980" s="69"/>
      <c r="P1980" s="69"/>
      <c r="Q1980" s="69"/>
      <c r="R1980" s="69"/>
      <c r="S1980" s="69"/>
      <c r="T1980" s="69"/>
      <c r="U1980" s="69"/>
      <c r="V1980" s="69"/>
      <c r="W1980" s="69"/>
      <c r="X1980" s="69"/>
      <c r="Y1980" s="69"/>
      <c r="Z1980" s="69"/>
      <c r="AA1980" s="69" t="s">
        <v>989</v>
      </c>
      <c r="AB1980" s="69"/>
      <c r="AC1980" s="69"/>
    </row>
    <row r="1981" spans="1:29" x14ac:dyDescent="0.25">
      <c r="A1981" s="71" t="s">
        <v>193</v>
      </c>
      <c r="B1981" s="71"/>
      <c r="C1981" s="71"/>
      <c r="D1981" s="71"/>
      <c r="E1981" s="71"/>
      <c r="F1981" s="71"/>
      <c r="G1981" s="71"/>
      <c r="H1981" s="71"/>
      <c r="I1981" s="71"/>
      <c r="J1981" s="72">
        <v>23989.41</v>
      </c>
      <c r="K1981" s="71"/>
      <c r="L1981" s="71"/>
      <c r="M1981" s="72">
        <v>0</v>
      </c>
      <c r="N1981" s="72">
        <v>23989.41</v>
      </c>
      <c r="O1981" s="71"/>
      <c r="P1981" s="71"/>
      <c r="Q1981" s="71"/>
      <c r="R1981" s="71"/>
      <c r="S1981" s="72">
        <v>0</v>
      </c>
      <c r="T1981" s="72">
        <v>0</v>
      </c>
      <c r="U1981" s="71"/>
      <c r="V1981" s="71"/>
      <c r="W1981" s="71"/>
      <c r="X1981" s="72">
        <v>0</v>
      </c>
      <c r="Y1981" s="72">
        <v>0</v>
      </c>
      <c r="Z1981" s="72">
        <v>0</v>
      </c>
      <c r="AA1981" s="69"/>
      <c r="AB1981" s="69"/>
      <c r="AC1981" s="69"/>
    </row>
    <row r="1982" spans="1:29" ht="20" x14ac:dyDescent="0.25">
      <c r="A1982" s="68" t="s">
        <v>14101</v>
      </c>
      <c r="B1982" s="69" t="s">
        <v>11475</v>
      </c>
      <c r="C1982" s="69" t="s">
        <v>14102</v>
      </c>
      <c r="D1982" s="69" t="s">
        <v>13473</v>
      </c>
      <c r="E1982" s="69"/>
      <c r="F1982" s="69" t="s">
        <v>11278</v>
      </c>
      <c r="G1982" s="69" t="s">
        <v>2661</v>
      </c>
      <c r="H1982" s="69" t="s">
        <v>2661</v>
      </c>
      <c r="I1982" s="69"/>
      <c r="J1982" s="70">
        <v>3112.63</v>
      </c>
      <c r="K1982" s="69" t="s">
        <v>3799</v>
      </c>
      <c r="L1982" s="69"/>
      <c r="M1982" s="69"/>
      <c r="N1982" s="69"/>
      <c r="O1982" s="69"/>
      <c r="P1982" s="69"/>
      <c r="Q1982" s="69"/>
      <c r="R1982" s="69"/>
      <c r="S1982" s="69"/>
      <c r="T1982" s="69"/>
      <c r="U1982" s="69"/>
      <c r="V1982" s="69"/>
      <c r="W1982" s="69"/>
      <c r="X1982" s="69"/>
      <c r="Y1982" s="69"/>
      <c r="Z1982" s="69"/>
      <c r="AA1982" s="69" t="s">
        <v>989</v>
      </c>
      <c r="AB1982" s="69"/>
      <c r="AC1982" s="69"/>
    </row>
    <row r="1983" spans="1:29" x14ac:dyDescent="0.25">
      <c r="A1983" s="71" t="s">
        <v>193</v>
      </c>
      <c r="B1983" s="71"/>
      <c r="C1983" s="71"/>
      <c r="D1983" s="71"/>
      <c r="E1983" s="71"/>
      <c r="F1983" s="71"/>
      <c r="G1983" s="71"/>
      <c r="H1983" s="71"/>
      <c r="I1983" s="71"/>
      <c r="J1983" s="72">
        <v>3112.63</v>
      </c>
      <c r="K1983" s="71"/>
      <c r="L1983" s="71"/>
      <c r="M1983" s="72">
        <v>0</v>
      </c>
      <c r="N1983" s="72">
        <v>3112.63</v>
      </c>
      <c r="O1983" s="71"/>
      <c r="P1983" s="71"/>
      <c r="Q1983" s="71"/>
      <c r="R1983" s="71"/>
      <c r="S1983" s="72">
        <v>0</v>
      </c>
      <c r="T1983" s="72">
        <v>0</v>
      </c>
      <c r="U1983" s="71"/>
      <c r="V1983" s="71"/>
      <c r="W1983" s="71"/>
      <c r="X1983" s="72">
        <v>0</v>
      </c>
      <c r="Y1983" s="72">
        <v>0</v>
      </c>
      <c r="Z1983" s="72">
        <v>0</v>
      </c>
      <c r="AA1983" s="69"/>
      <c r="AB1983" s="69"/>
      <c r="AC1983" s="69"/>
    </row>
    <row r="1984" spans="1:29" ht="20" x14ac:dyDescent="0.25">
      <c r="A1984" s="68" t="s">
        <v>14103</v>
      </c>
      <c r="B1984" s="69" t="s">
        <v>12857</v>
      </c>
      <c r="C1984" s="69" t="s">
        <v>14104</v>
      </c>
      <c r="D1984" s="69" t="s">
        <v>13473</v>
      </c>
      <c r="E1984" s="69"/>
      <c r="F1984" s="69" t="s">
        <v>11492</v>
      </c>
      <c r="G1984" s="69" t="s">
        <v>2661</v>
      </c>
      <c r="H1984" s="69" t="s">
        <v>1917</v>
      </c>
      <c r="I1984" s="69"/>
      <c r="J1984" s="70">
        <v>970.31</v>
      </c>
      <c r="K1984" s="69" t="s">
        <v>3799</v>
      </c>
      <c r="L1984" s="69"/>
      <c r="M1984" s="69"/>
      <c r="N1984" s="69"/>
      <c r="O1984" s="69"/>
      <c r="P1984" s="69"/>
      <c r="Q1984" s="69"/>
      <c r="R1984" s="69"/>
      <c r="S1984" s="69"/>
      <c r="T1984" s="69"/>
      <c r="U1984" s="69"/>
      <c r="V1984" s="69"/>
      <c r="W1984" s="69"/>
      <c r="X1984" s="69"/>
      <c r="Y1984" s="69"/>
      <c r="Z1984" s="69"/>
      <c r="AA1984" s="69" t="s">
        <v>989</v>
      </c>
      <c r="AB1984" s="69"/>
      <c r="AC1984" s="69"/>
    </row>
    <row r="1985" spans="1:29" x14ac:dyDescent="0.25">
      <c r="A1985" s="71" t="s">
        <v>193</v>
      </c>
      <c r="B1985" s="71"/>
      <c r="C1985" s="71"/>
      <c r="D1985" s="71"/>
      <c r="E1985" s="71"/>
      <c r="F1985" s="71"/>
      <c r="G1985" s="71"/>
      <c r="H1985" s="71"/>
      <c r="I1985" s="71"/>
      <c r="J1985" s="72">
        <v>970.31</v>
      </c>
      <c r="K1985" s="71"/>
      <c r="L1985" s="71"/>
      <c r="M1985" s="72">
        <v>0</v>
      </c>
      <c r="N1985" s="72">
        <v>970.31</v>
      </c>
      <c r="O1985" s="71"/>
      <c r="P1985" s="71"/>
      <c r="Q1985" s="71"/>
      <c r="R1985" s="71"/>
      <c r="S1985" s="72">
        <v>0</v>
      </c>
      <c r="T1985" s="72">
        <v>0</v>
      </c>
      <c r="U1985" s="71"/>
      <c r="V1985" s="71"/>
      <c r="W1985" s="71"/>
      <c r="X1985" s="72">
        <v>0</v>
      </c>
      <c r="Y1985" s="72">
        <v>0</v>
      </c>
      <c r="Z1985" s="72">
        <v>0</v>
      </c>
      <c r="AA1985" s="69"/>
      <c r="AB1985" s="69"/>
      <c r="AC1985" s="69"/>
    </row>
    <row r="1986" spans="1:29" ht="20" x14ac:dyDescent="0.25">
      <c r="A1986" s="68" t="s">
        <v>14105</v>
      </c>
      <c r="B1986" s="69" t="s">
        <v>10875</v>
      </c>
      <c r="C1986" s="69" t="s">
        <v>14106</v>
      </c>
      <c r="D1986" s="69" t="s">
        <v>4056</v>
      </c>
      <c r="E1986" s="69" t="s">
        <v>14108</v>
      </c>
      <c r="F1986" s="69" t="s">
        <v>10243</v>
      </c>
      <c r="G1986" s="69" t="s">
        <v>1603</v>
      </c>
      <c r="H1986" s="69" t="s">
        <v>2039</v>
      </c>
      <c r="I1986" s="69" t="s">
        <v>962</v>
      </c>
      <c r="J1986" s="70">
        <v>2752.11</v>
      </c>
      <c r="K1986" s="69" t="s">
        <v>4057</v>
      </c>
      <c r="L1986" s="69" t="s">
        <v>14107</v>
      </c>
      <c r="M1986" s="70">
        <v>2752.11</v>
      </c>
      <c r="N1986" s="69"/>
      <c r="O1986" s="69"/>
      <c r="P1986" s="69" t="s">
        <v>1455</v>
      </c>
      <c r="Q1986" s="69" t="s">
        <v>2028</v>
      </c>
      <c r="R1986" s="69"/>
      <c r="S1986" s="70">
        <v>2752.11</v>
      </c>
      <c r="T1986" s="70"/>
      <c r="U1986" s="69"/>
      <c r="V1986" s="69"/>
      <c r="W1986" s="69" t="s">
        <v>2028</v>
      </c>
      <c r="X1986" s="69"/>
      <c r="Y1986" s="70"/>
      <c r="Z1986" s="69">
        <v>0</v>
      </c>
      <c r="AA1986" s="69" t="s">
        <v>989</v>
      </c>
      <c r="AB1986" s="69" t="s">
        <v>1144</v>
      </c>
      <c r="AC1986" s="69"/>
    </row>
    <row r="1987" spans="1:29" x14ac:dyDescent="0.25">
      <c r="A1987" s="71" t="s">
        <v>193</v>
      </c>
      <c r="B1987" s="71"/>
      <c r="C1987" s="71"/>
      <c r="D1987" s="71"/>
      <c r="E1987" s="71"/>
      <c r="F1987" s="71"/>
      <c r="G1987" s="71"/>
      <c r="H1987" s="71"/>
      <c r="I1987" s="71"/>
      <c r="J1987" s="72">
        <v>2752.11</v>
      </c>
      <c r="K1987" s="71"/>
      <c r="L1987" s="71"/>
      <c r="M1987" s="72">
        <v>2752.11</v>
      </c>
      <c r="N1987" s="72">
        <v>0</v>
      </c>
      <c r="O1987" s="71"/>
      <c r="P1987" s="71"/>
      <c r="Q1987" s="71"/>
      <c r="R1987" s="71"/>
      <c r="S1987" s="72">
        <v>2752.11</v>
      </c>
      <c r="T1987" s="72">
        <v>0</v>
      </c>
      <c r="U1987" s="71"/>
      <c r="V1987" s="71"/>
      <c r="W1987" s="71"/>
      <c r="X1987" s="72">
        <v>2752.11</v>
      </c>
      <c r="Y1987" s="72">
        <v>0</v>
      </c>
      <c r="Z1987" s="72">
        <v>0</v>
      </c>
      <c r="AA1987" s="69"/>
      <c r="AB1987" s="69"/>
      <c r="AC1987" s="69"/>
    </row>
    <row r="1988" spans="1:29" ht="30" x14ac:dyDescent="0.25">
      <c r="A1988" s="68" t="s">
        <v>14109</v>
      </c>
      <c r="B1988" s="69" t="s">
        <v>10391</v>
      </c>
      <c r="C1988" s="69" t="s">
        <v>14110</v>
      </c>
      <c r="D1988" s="69" t="s">
        <v>4056</v>
      </c>
      <c r="E1988" s="69" t="s">
        <v>14112</v>
      </c>
      <c r="F1988" s="69" t="s">
        <v>10255</v>
      </c>
      <c r="G1988" s="69" t="s">
        <v>995</v>
      </c>
      <c r="H1988" s="69" t="s">
        <v>1886</v>
      </c>
      <c r="I1988" s="69" t="s">
        <v>962</v>
      </c>
      <c r="J1988" s="70">
        <v>678.82</v>
      </c>
      <c r="K1988" s="69" t="s">
        <v>4057</v>
      </c>
      <c r="L1988" s="69" t="s">
        <v>14111</v>
      </c>
      <c r="M1988" s="70">
        <v>678.82</v>
      </c>
      <c r="N1988" s="69"/>
      <c r="O1988" s="69"/>
      <c r="P1988" s="69" t="s">
        <v>1455</v>
      </c>
      <c r="Q1988" s="69" t="s">
        <v>2028</v>
      </c>
      <c r="R1988" s="69"/>
      <c r="S1988" s="70">
        <v>678.82</v>
      </c>
      <c r="T1988" s="70"/>
      <c r="U1988" s="69"/>
      <c r="V1988" s="69"/>
      <c r="W1988" s="69" t="s">
        <v>2028</v>
      </c>
      <c r="X1988" s="69"/>
      <c r="Y1988" s="70"/>
      <c r="Z1988" s="69">
        <v>0</v>
      </c>
      <c r="AA1988" s="69" t="s">
        <v>989</v>
      </c>
      <c r="AB1988" s="69" t="s">
        <v>1144</v>
      </c>
      <c r="AC1988" s="69"/>
    </row>
    <row r="1989" spans="1:29" x14ac:dyDescent="0.25">
      <c r="A1989" s="71" t="s">
        <v>193</v>
      </c>
      <c r="B1989" s="71"/>
      <c r="C1989" s="71"/>
      <c r="D1989" s="71"/>
      <c r="E1989" s="71"/>
      <c r="F1989" s="71"/>
      <c r="G1989" s="71"/>
      <c r="H1989" s="71"/>
      <c r="I1989" s="71"/>
      <c r="J1989" s="72">
        <v>678.82</v>
      </c>
      <c r="K1989" s="71"/>
      <c r="L1989" s="71"/>
      <c r="M1989" s="72">
        <v>678.82</v>
      </c>
      <c r="N1989" s="72">
        <v>0</v>
      </c>
      <c r="O1989" s="71"/>
      <c r="P1989" s="71"/>
      <c r="Q1989" s="71"/>
      <c r="R1989" s="71"/>
      <c r="S1989" s="72">
        <v>678.82</v>
      </c>
      <c r="T1989" s="72">
        <v>0</v>
      </c>
      <c r="U1989" s="71"/>
      <c r="V1989" s="71"/>
      <c r="W1989" s="71"/>
      <c r="X1989" s="72">
        <v>678.82</v>
      </c>
      <c r="Y1989" s="72">
        <v>0</v>
      </c>
      <c r="Z1989" s="72">
        <v>0</v>
      </c>
      <c r="AA1989" s="69"/>
      <c r="AB1989" s="69"/>
      <c r="AC1989" s="69"/>
    </row>
    <row r="1990" spans="1:29" ht="30" x14ac:dyDescent="0.25">
      <c r="A1990" s="68" t="s">
        <v>14113</v>
      </c>
      <c r="B1990" s="69" t="s">
        <v>11678</v>
      </c>
      <c r="C1990" s="69" t="s">
        <v>14114</v>
      </c>
      <c r="D1990" s="69" t="s">
        <v>4056</v>
      </c>
      <c r="E1990" s="69" t="s">
        <v>14116</v>
      </c>
      <c r="F1990" s="69" t="s">
        <v>10255</v>
      </c>
      <c r="G1990" s="69" t="s">
        <v>1620</v>
      </c>
      <c r="H1990" s="69" t="s">
        <v>2276</v>
      </c>
      <c r="I1990" s="69" t="s">
        <v>962</v>
      </c>
      <c r="J1990" s="70">
        <v>52386.45</v>
      </c>
      <c r="K1990" s="69" t="s">
        <v>4057</v>
      </c>
      <c r="L1990" s="69" t="s">
        <v>14115</v>
      </c>
      <c r="M1990" s="70">
        <v>52386.45</v>
      </c>
      <c r="N1990" s="69"/>
      <c r="O1990" s="69"/>
      <c r="P1990" s="69" t="s">
        <v>2017</v>
      </c>
      <c r="Q1990" s="69" t="s">
        <v>1202</v>
      </c>
      <c r="R1990" s="69"/>
      <c r="S1990" s="70">
        <v>52386.45</v>
      </c>
      <c r="T1990" s="70"/>
      <c r="U1990" s="69"/>
      <c r="V1990" s="69"/>
      <c r="W1990" s="69" t="s">
        <v>2073</v>
      </c>
      <c r="X1990" s="69"/>
      <c r="Y1990" s="70"/>
      <c r="Z1990" s="69">
        <v>0</v>
      </c>
      <c r="AA1990" s="69" t="s">
        <v>989</v>
      </c>
      <c r="AB1990" s="69" t="s">
        <v>1144</v>
      </c>
      <c r="AC1990" s="69"/>
    </row>
    <row r="1991" spans="1:29" x14ac:dyDescent="0.25">
      <c r="A1991" s="71" t="s">
        <v>193</v>
      </c>
      <c r="B1991" s="71"/>
      <c r="C1991" s="71"/>
      <c r="D1991" s="71"/>
      <c r="E1991" s="71"/>
      <c r="F1991" s="71"/>
      <c r="G1991" s="71"/>
      <c r="H1991" s="71"/>
      <c r="I1991" s="71"/>
      <c r="J1991" s="72">
        <v>52386.45</v>
      </c>
      <c r="K1991" s="71"/>
      <c r="L1991" s="71"/>
      <c r="M1991" s="72">
        <v>52386.45</v>
      </c>
      <c r="N1991" s="72">
        <v>0</v>
      </c>
      <c r="O1991" s="71"/>
      <c r="P1991" s="71"/>
      <c r="Q1991" s="71"/>
      <c r="R1991" s="71"/>
      <c r="S1991" s="72">
        <v>52386.45</v>
      </c>
      <c r="T1991" s="72">
        <v>0</v>
      </c>
      <c r="U1991" s="71"/>
      <c r="V1991" s="71"/>
      <c r="W1991" s="71"/>
      <c r="X1991" s="72">
        <v>52386.45</v>
      </c>
      <c r="Y1991" s="72">
        <v>0</v>
      </c>
      <c r="Z1991" s="72">
        <v>0</v>
      </c>
      <c r="AA1991" s="69"/>
      <c r="AB1991" s="69"/>
      <c r="AC1991" s="69"/>
    </row>
    <row r="1992" spans="1:29" ht="30" x14ac:dyDescent="0.25">
      <c r="A1992" s="68" t="s">
        <v>14117</v>
      </c>
      <c r="B1992" s="69" t="s">
        <v>14118</v>
      </c>
      <c r="C1992" s="69" t="s">
        <v>14119</v>
      </c>
      <c r="D1992" s="69" t="s">
        <v>4056</v>
      </c>
      <c r="E1992" s="69" t="s">
        <v>14121</v>
      </c>
      <c r="F1992" s="69" t="s">
        <v>10820</v>
      </c>
      <c r="G1992" s="69" t="s">
        <v>1620</v>
      </c>
      <c r="H1992" s="69" t="s">
        <v>2276</v>
      </c>
      <c r="I1992" s="69" t="s">
        <v>962</v>
      </c>
      <c r="J1992" s="70">
        <v>8880.8799999999992</v>
      </c>
      <c r="K1992" s="69" t="s">
        <v>4057</v>
      </c>
      <c r="L1992" s="69" t="s">
        <v>14120</v>
      </c>
      <c r="M1992" s="70">
        <v>3518.47</v>
      </c>
      <c r="N1992" s="69"/>
      <c r="O1992" s="69"/>
      <c r="P1992" s="69" t="s">
        <v>2831</v>
      </c>
      <c r="Q1992" s="69" t="s">
        <v>1202</v>
      </c>
      <c r="R1992" s="69"/>
      <c r="S1992" s="70">
        <v>3518.47</v>
      </c>
      <c r="T1992" s="70"/>
      <c r="U1992" s="69"/>
      <c r="V1992" s="69"/>
      <c r="W1992" s="69" t="s">
        <v>2073</v>
      </c>
      <c r="X1992" s="69"/>
      <c r="Y1992" s="70"/>
      <c r="Z1992" s="69">
        <v>0</v>
      </c>
      <c r="AA1992" s="69" t="s">
        <v>989</v>
      </c>
      <c r="AB1992" s="69" t="s">
        <v>1144</v>
      </c>
      <c r="AC1992" s="69"/>
    </row>
    <row r="1993" spans="1:29" x14ac:dyDescent="0.25">
      <c r="A1993" s="69"/>
      <c r="B1993" s="69"/>
      <c r="C1993" s="69"/>
      <c r="D1993" s="69"/>
      <c r="E1993" s="69" t="s">
        <v>14123</v>
      </c>
      <c r="F1993" s="69"/>
      <c r="G1993" s="69"/>
      <c r="H1993" s="69"/>
      <c r="I1993" s="69"/>
      <c r="J1993" s="69"/>
      <c r="K1993" s="69"/>
      <c r="L1993" s="69" t="s">
        <v>14122</v>
      </c>
      <c r="M1993" s="70">
        <v>5362.41</v>
      </c>
      <c r="N1993" s="69"/>
      <c r="O1993" s="69"/>
      <c r="P1993" s="69" t="s">
        <v>1646</v>
      </c>
      <c r="Q1993" s="69" t="s">
        <v>2529</v>
      </c>
      <c r="R1993" s="69"/>
      <c r="S1993" s="70">
        <v>5362.41</v>
      </c>
      <c r="T1993" s="70"/>
      <c r="U1993" s="69" t="s">
        <v>2529</v>
      </c>
      <c r="V1993" s="73">
        <v>94</v>
      </c>
      <c r="W1993" s="69" t="s">
        <v>2529</v>
      </c>
      <c r="X1993" s="69"/>
      <c r="Y1993" s="70"/>
      <c r="Z1993" s="69">
        <v>0</v>
      </c>
      <c r="AA1993" s="69"/>
      <c r="AB1993" s="69" t="s">
        <v>1144</v>
      </c>
      <c r="AC1993" s="69"/>
    </row>
    <row r="1994" spans="1:29" x14ac:dyDescent="0.25">
      <c r="A1994" s="71" t="s">
        <v>193</v>
      </c>
      <c r="B1994" s="71"/>
      <c r="C1994" s="71"/>
      <c r="D1994" s="71"/>
      <c r="E1994" s="71"/>
      <c r="F1994" s="71"/>
      <c r="G1994" s="71"/>
      <c r="H1994" s="71"/>
      <c r="I1994" s="71"/>
      <c r="J1994" s="72">
        <v>8880.8799999999992</v>
      </c>
      <c r="K1994" s="71"/>
      <c r="L1994" s="71"/>
      <c r="M1994" s="72">
        <v>8880.8799999999992</v>
      </c>
      <c r="N1994" s="72">
        <v>0</v>
      </c>
      <c r="O1994" s="71"/>
      <c r="P1994" s="71"/>
      <c r="Q1994" s="71"/>
      <c r="R1994" s="71"/>
      <c r="S1994" s="72">
        <v>8880.8799999999992</v>
      </c>
      <c r="T1994" s="72">
        <v>5362.41</v>
      </c>
      <c r="U1994" s="71"/>
      <c r="V1994" s="71"/>
      <c r="W1994" s="71"/>
      <c r="X1994" s="72">
        <v>3518.4699999999993</v>
      </c>
      <c r="Y1994" s="72">
        <v>0</v>
      </c>
      <c r="Z1994" s="72">
        <v>5362.41</v>
      </c>
      <c r="AA1994" s="69"/>
      <c r="AB1994" s="69"/>
      <c r="AC1994" s="69"/>
    </row>
    <row r="1995" spans="1:29" ht="30" x14ac:dyDescent="0.25">
      <c r="A1995" s="68" t="s">
        <v>14124</v>
      </c>
      <c r="B1995" s="69" t="s">
        <v>10664</v>
      </c>
      <c r="C1995" s="69" t="s">
        <v>14125</v>
      </c>
      <c r="D1995" s="69" t="s">
        <v>4056</v>
      </c>
      <c r="E1995" s="69" t="s">
        <v>14127</v>
      </c>
      <c r="F1995" s="69" t="s">
        <v>10255</v>
      </c>
      <c r="G1995" s="69" t="s">
        <v>1616</v>
      </c>
      <c r="H1995" s="69" t="s">
        <v>2065</v>
      </c>
      <c r="I1995" s="69" t="s">
        <v>962</v>
      </c>
      <c r="J1995" s="70">
        <v>299.12</v>
      </c>
      <c r="K1995" s="69" t="s">
        <v>4057</v>
      </c>
      <c r="L1995" s="69" t="s">
        <v>14126</v>
      </c>
      <c r="M1995" s="70">
        <v>299.12</v>
      </c>
      <c r="N1995" s="69"/>
      <c r="O1995" s="69"/>
      <c r="P1995" s="69" t="s">
        <v>2831</v>
      </c>
      <c r="Q1995" s="69" t="s">
        <v>1069</v>
      </c>
      <c r="R1995" s="69"/>
      <c r="S1995" s="70">
        <v>299.12</v>
      </c>
      <c r="T1995" s="70"/>
      <c r="U1995" s="69"/>
      <c r="V1995" s="69"/>
      <c r="W1995" s="69" t="s">
        <v>2073</v>
      </c>
      <c r="X1995" s="69"/>
      <c r="Y1995" s="70"/>
      <c r="Z1995" s="69">
        <v>0</v>
      </c>
      <c r="AA1995" s="69" t="s">
        <v>989</v>
      </c>
      <c r="AB1995" s="69" t="s">
        <v>1144</v>
      </c>
      <c r="AC1995" s="69"/>
    </row>
    <row r="1996" spans="1:29" x14ac:dyDescent="0.25">
      <c r="A1996" s="71" t="s">
        <v>193</v>
      </c>
      <c r="B1996" s="71"/>
      <c r="C1996" s="71"/>
      <c r="D1996" s="71"/>
      <c r="E1996" s="71"/>
      <c r="F1996" s="71"/>
      <c r="G1996" s="71"/>
      <c r="H1996" s="71"/>
      <c r="I1996" s="71"/>
      <c r="J1996" s="72">
        <v>299.12</v>
      </c>
      <c r="K1996" s="71"/>
      <c r="L1996" s="71"/>
      <c r="M1996" s="72">
        <v>299.12</v>
      </c>
      <c r="N1996" s="72">
        <v>0</v>
      </c>
      <c r="O1996" s="71"/>
      <c r="P1996" s="71"/>
      <c r="Q1996" s="71"/>
      <c r="R1996" s="71"/>
      <c r="S1996" s="72">
        <v>299.12</v>
      </c>
      <c r="T1996" s="72">
        <v>0</v>
      </c>
      <c r="U1996" s="71"/>
      <c r="V1996" s="71"/>
      <c r="W1996" s="71"/>
      <c r="X1996" s="72">
        <v>299.12</v>
      </c>
      <c r="Y1996" s="72">
        <v>0</v>
      </c>
      <c r="Z1996" s="72">
        <v>0</v>
      </c>
      <c r="AA1996" s="69"/>
      <c r="AB1996" s="69"/>
      <c r="AC1996" s="69"/>
    </row>
    <row r="1997" spans="1:29" ht="30" x14ac:dyDescent="0.25">
      <c r="A1997" s="68" t="s">
        <v>14128</v>
      </c>
      <c r="B1997" s="69" t="s">
        <v>14129</v>
      </c>
      <c r="C1997" s="69" t="s">
        <v>14130</v>
      </c>
      <c r="D1997" s="69" t="s">
        <v>4056</v>
      </c>
      <c r="E1997" s="69" t="s">
        <v>14132</v>
      </c>
      <c r="F1997" s="69" t="s">
        <v>10255</v>
      </c>
      <c r="G1997" s="69" t="s">
        <v>1616</v>
      </c>
      <c r="H1997" s="69" t="s">
        <v>2276</v>
      </c>
      <c r="I1997" s="69" t="s">
        <v>962</v>
      </c>
      <c r="J1997" s="70">
        <v>164.11</v>
      </c>
      <c r="K1997" s="69" t="s">
        <v>4057</v>
      </c>
      <c r="L1997" s="69" t="s">
        <v>14131</v>
      </c>
      <c r="M1997" s="70">
        <v>164.11</v>
      </c>
      <c r="N1997" s="69"/>
      <c r="O1997" s="69"/>
      <c r="P1997" s="69" t="s">
        <v>1556</v>
      </c>
      <c r="Q1997" s="69" t="s">
        <v>1685</v>
      </c>
      <c r="R1997" s="69"/>
      <c r="S1997" s="70">
        <v>164.11</v>
      </c>
      <c r="T1997" s="70"/>
      <c r="U1997" s="69"/>
      <c r="V1997" s="69"/>
      <c r="W1997" s="69" t="s">
        <v>2073</v>
      </c>
      <c r="X1997" s="69"/>
      <c r="Y1997" s="70"/>
      <c r="Z1997" s="69">
        <v>0</v>
      </c>
      <c r="AA1997" s="69" t="s">
        <v>989</v>
      </c>
      <c r="AB1997" s="69" t="s">
        <v>1144</v>
      </c>
      <c r="AC1997" s="69"/>
    </row>
    <row r="1998" spans="1:29" x14ac:dyDescent="0.25">
      <c r="A1998" s="71" t="s">
        <v>193</v>
      </c>
      <c r="B1998" s="71"/>
      <c r="C1998" s="71"/>
      <c r="D1998" s="71"/>
      <c r="E1998" s="71"/>
      <c r="F1998" s="71"/>
      <c r="G1998" s="71"/>
      <c r="H1998" s="71"/>
      <c r="I1998" s="71"/>
      <c r="J1998" s="72">
        <v>164.11</v>
      </c>
      <c r="K1998" s="71"/>
      <c r="L1998" s="71"/>
      <c r="M1998" s="72">
        <v>164.11</v>
      </c>
      <c r="N1998" s="72">
        <v>0</v>
      </c>
      <c r="O1998" s="71"/>
      <c r="P1998" s="71"/>
      <c r="Q1998" s="71"/>
      <c r="R1998" s="71"/>
      <c r="S1998" s="72">
        <v>164.11</v>
      </c>
      <c r="T1998" s="72">
        <v>0</v>
      </c>
      <c r="U1998" s="71"/>
      <c r="V1998" s="71"/>
      <c r="W1998" s="71"/>
      <c r="X1998" s="72">
        <v>164.11</v>
      </c>
      <c r="Y1998" s="72">
        <v>0</v>
      </c>
      <c r="Z1998" s="72">
        <v>0</v>
      </c>
      <c r="AA1998" s="69"/>
      <c r="AB1998" s="69"/>
      <c r="AC1998" s="69"/>
    </row>
    <row r="1999" spans="1:29" ht="30" x14ac:dyDescent="0.25">
      <c r="A1999" s="68" t="s">
        <v>14133</v>
      </c>
      <c r="B1999" s="69" t="s">
        <v>14134</v>
      </c>
      <c r="C1999" s="69" t="s">
        <v>14136</v>
      </c>
      <c r="D1999" s="69" t="s">
        <v>14135</v>
      </c>
      <c r="E1999" s="69" t="s">
        <v>14138</v>
      </c>
      <c r="F1999" s="69" t="s">
        <v>10255</v>
      </c>
      <c r="G1999" s="69" t="s">
        <v>1564</v>
      </c>
      <c r="H1999" s="69" t="s">
        <v>2637</v>
      </c>
      <c r="I1999" s="69" t="s">
        <v>962</v>
      </c>
      <c r="J1999" s="70">
        <v>1149.6199999999999</v>
      </c>
      <c r="K1999" s="69" t="s">
        <v>4057</v>
      </c>
      <c r="L1999" s="69" t="s">
        <v>14137</v>
      </c>
      <c r="M1999" s="70">
        <v>1089.92</v>
      </c>
      <c r="N1999" s="69"/>
      <c r="O1999" s="69"/>
      <c r="P1999" s="69" t="s">
        <v>2831</v>
      </c>
      <c r="Q1999" s="69" t="s">
        <v>2529</v>
      </c>
      <c r="R1999" s="69"/>
      <c r="S1999" s="70">
        <v>1089.92</v>
      </c>
      <c r="T1999" s="70"/>
      <c r="U1999" s="69" t="s">
        <v>2529</v>
      </c>
      <c r="V1999" s="73">
        <v>91</v>
      </c>
      <c r="W1999" s="69" t="s">
        <v>2529</v>
      </c>
      <c r="X1999" s="69"/>
      <c r="Y1999" s="70"/>
      <c r="Z1999" s="69">
        <v>0</v>
      </c>
      <c r="AA1999" s="69" t="s">
        <v>989</v>
      </c>
      <c r="AB1999" s="69" t="s">
        <v>1144</v>
      </c>
      <c r="AC1999" s="69"/>
    </row>
    <row r="2000" spans="1:29" x14ac:dyDescent="0.25">
      <c r="A2000" s="69"/>
      <c r="B2000" s="69"/>
      <c r="C2000" s="69"/>
      <c r="D2000" s="69"/>
      <c r="E2000" s="69" t="s">
        <v>14138</v>
      </c>
      <c r="F2000" s="69"/>
      <c r="G2000" s="69"/>
      <c r="H2000" s="69"/>
      <c r="I2000" s="69"/>
      <c r="J2000" s="69"/>
      <c r="K2000" s="69"/>
      <c r="L2000" s="69" t="s">
        <v>14139</v>
      </c>
      <c r="M2000" s="70">
        <v>59.7</v>
      </c>
      <c r="N2000" s="69"/>
      <c r="O2000" s="69"/>
      <c r="P2000" s="69" t="s">
        <v>2831</v>
      </c>
      <c r="Q2000" s="69" t="s">
        <v>2529</v>
      </c>
      <c r="R2000" s="69"/>
      <c r="S2000" s="70">
        <v>59.7</v>
      </c>
      <c r="T2000" s="70"/>
      <c r="U2000" s="69" t="s">
        <v>2529</v>
      </c>
      <c r="V2000" s="73">
        <v>91</v>
      </c>
      <c r="W2000" s="69" t="s">
        <v>2529</v>
      </c>
      <c r="X2000" s="69"/>
      <c r="Y2000" s="70"/>
      <c r="Z2000" s="69">
        <v>0</v>
      </c>
      <c r="AA2000" s="69"/>
      <c r="AB2000" s="69" t="s">
        <v>1144</v>
      </c>
      <c r="AC2000" s="69"/>
    </row>
    <row r="2001" spans="1:29" x14ac:dyDescent="0.25">
      <c r="A2001" s="71" t="s">
        <v>193</v>
      </c>
      <c r="B2001" s="71"/>
      <c r="C2001" s="71"/>
      <c r="D2001" s="71"/>
      <c r="E2001" s="71"/>
      <c r="F2001" s="71"/>
      <c r="G2001" s="71"/>
      <c r="H2001" s="71"/>
      <c r="I2001" s="71"/>
      <c r="J2001" s="72">
        <v>1149.6199999999999</v>
      </c>
      <c r="K2001" s="71"/>
      <c r="L2001" s="71"/>
      <c r="M2001" s="72">
        <v>1149.6200000000001</v>
      </c>
      <c r="N2001" s="72">
        <v>-2.2737367544323206E-13</v>
      </c>
      <c r="O2001" s="71"/>
      <c r="P2001" s="71"/>
      <c r="Q2001" s="71"/>
      <c r="R2001" s="71"/>
      <c r="S2001" s="72">
        <v>1149.6200000000001</v>
      </c>
      <c r="T2001" s="72">
        <v>1149.6199999999999</v>
      </c>
      <c r="U2001" s="71"/>
      <c r="V2001" s="71"/>
      <c r="W2001" s="71"/>
      <c r="X2001" s="72">
        <v>2.2737367544323206E-13</v>
      </c>
      <c r="Y2001" s="72">
        <v>0</v>
      </c>
      <c r="Z2001" s="72">
        <v>1149.6199999999999</v>
      </c>
      <c r="AA2001" s="69"/>
      <c r="AB2001" s="69"/>
      <c r="AC2001" s="69"/>
    </row>
    <row r="2002" spans="1:29" ht="30" x14ac:dyDescent="0.25">
      <c r="A2002" s="68" t="s">
        <v>14140</v>
      </c>
      <c r="B2002" s="69" t="s">
        <v>14141</v>
      </c>
      <c r="C2002" s="69" t="s">
        <v>14142</v>
      </c>
      <c r="D2002" s="69" t="s">
        <v>4056</v>
      </c>
      <c r="E2002" s="69" t="s">
        <v>14144</v>
      </c>
      <c r="F2002" s="69" t="s">
        <v>10255</v>
      </c>
      <c r="G2002" s="69" t="s">
        <v>1185</v>
      </c>
      <c r="H2002" s="69" t="s">
        <v>12709</v>
      </c>
      <c r="I2002" s="69" t="s">
        <v>962</v>
      </c>
      <c r="J2002" s="70">
        <v>2866.72</v>
      </c>
      <c r="K2002" s="69" t="s">
        <v>4057</v>
      </c>
      <c r="L2002" s="69" t="s">
        <v>14143</v>
      </c>
      <c r="M2002" s="70">
        <v>2058.4299999999998</v>
      </c>
      <c r="N2002" s="69"/>
      <c r="O2002" s="69"/>
      <c r="P2002" s="69" t="s">
        <v>1646</v>
      </c>
      <c r="Q2002" s="69" t="s">
        <v>1698</v>
      </c>
      <c r="R2002" s="69"/>
      <c r="S2002" s="70">
        <v>2058.4299999999998</v>
      </c>
      <c r="T2002" s="70"/>
      <c r="U2002" s="69"/>
      <c r="V2002" s="69"/>
      <c r="W2002" s="69" t="s">
        <v>2166</v>
      </c>
      <c r="X2002" s="69"/>
      <c r="Y2002" s="70"/>
      <c r="Z2002" s="69">
        <v>0</v>
      </c>
      <c r="AA2002" s="69" t="s">
        <v>989</v>
      </c>
      <c r="AB2002" s="69" t="s">
        <v>1144</v>
      </c>
      <c r="AC2002" s="69"/>
    </row>
    <row r="2003" spans="1:29" x14ac:dyDescent="0.25">
      <c r="A2003" s="69"/>
      <c r="B2003" s="69"/>
      <c r="C2003" s="69"/>
      <c r="D2003" s="69"/>
      <c r="E2003" s="69" t="s">
        <v>14146</v>
      </c>
      <c r="F2003" s="69"/>
      <c r="G2003" s="69"/>
      <c r="H2003" s="69"/>
      <c r="I2003" s="69"/>
      <c r="J2003" s="69"/>
      <c r="K2003" s="69"/>
      <c r="L2003" s="69" t="s">
        <v>14145</v>
      </c>
      <c r="M2003" s="70">
        <v>616.21</v>
      </c>
      <c r="N2003" s="69"/>
      <c r="O2003" s="69"/>
      <c r="P2003" s="69" t="s">
        <v>1483</v>
      </c>
      <c r="Q2003" s="69" t="s">
        <v>1210</v>
      </c>
      <c r="R2003" s="69"/>
      <c r="S2003" s="70">
        <v>616.21</v>
      </c>
      <c r="T2003" s="70"/>
      <c r="U2003" s="69" t="s">
        <v>1210</v>
      </c>
      <c r="V2003" s="73">
        <v>91</v>
      </c>
      <c r="W2003" s="69" t="s">
        <v>1210</v>
      </c>
      <c r="X2003" s="69"/>
      <c r="Y2003" s="70"/>
      <c r="Z2003" s="69">
        <v>0</v>
      </c>
      <c r="AA2003" s="69"/>
      <c r="AB2003" s="69" t="s">
        <v>1144</v>
      </c>
      <c r="AC2003" s="69"/>
    </row>
    <row r="2004" spans="1:29" x14ac:dyDescent="0.25">
      <c r="A2004" s="69"/>
      <c r="B2004" s="69"/>
      <c r="C2004" s="69"/>
      <c r="D2004" s="69"/>
      <c r="E2004" s="69" t="s">
        <v>14146</v>
      </c>
      <c r="F2004" s="69"/>
      <c r="G2004" s="69"/>
      <c r="H2004" s="69"/>
      <c r="I2004" s="69"/>
      <c r="J2004" s="69"/>
      <c r="K2004" s="69"/>
      <c r="L2004" s="69" t="s">
        <v>14147</v>
      </c>
      <c r="M2004" s="70">
        <v>192.08</v>
      </c>
      <c r="N2004" s="69"/>
      <c r="O2004" s="69"/>
      <c r="P2004" s="69" t="s">
        <v>1483</v>
      </c>
      <c r="Q2004" s="69" t="s">
        <v>1210</v>
      </c>
      <c r="R2004" s="69"/>
      <c r="S2004" s="70">
        <v>192.08</v>
      </c>
      <c r="T2004" s="70"/>
      <c r="U2004" s="69" t="s">
        <v>1210</v>
      </c>
      <c r="V2004" s="73">
        <v>91</v>
      </c>
      <c r="W2004" s="69" t="s">
        <v>1210</v>
      </c>
      <c r="X2004" s="69"/>
      <c r="Y2004" s="70"/>
      <c r="Z2004" s="69">
        <v>0</v>
      </c>
      <c r="AA2004" s="69"/>
      <c r="AB2004" s="69" t="s">
        <v>1144</v>
      </c>
      <c r="AC2004" s="69"/>
    </row>
    <row r="2005" spans="1:29" x14ac:dyDescent="0.25">
      <c r="A2005" s="71" t="s">
        <v>193</v>
      </c>
      <c r="B2005" s="71"/>
      <c r="C2005" s="71"/>
      <c r="D2005" s="71"/>
      <c r="E2005" s="71"/>
      <c r="F2005" s="71"/>
      <c r="G2005" s="71"/>
      <c r="H2005" s="71"/>
      <c r="I2005" s="71"/>
      <c r="J2005" s="72">
        <v>2866.72</v>
      </c>
      <c r="K2005" s="71"/>
      <c r="L2005" s="71"/>
      <c r="M2005" s="72">
        <v>2866.72</v>
      </c>
      <c r="N2005" s="72">
        <v>0</v>
      </c>
      <c r="O2005" s="71"/>
      <c r="P2005" s="71"/>
      <c r="Q2005" s="71"/>
      <c r="R2005" s="71"/>
      <c r="S2005" s="72">
        <v>2866.72</v>
      </c>
      <c r="T2005" s="72">
        <v>808.29</v>
      </c>
      <c r="U2005" s="71"/>
      <c r="V2005" s="71"/>
      <c r="W2005" s="71"/>
      <c r="X2005" s="72">
        <v>2058.4299999999998</v>
      </c>
      <c r="Y2005" s="72">
        <v>0</v>
      </c>
      <c r="Z2005" s="72">
        <v>808.29</v>
      </c>
      <c r="AA2005" s="69"/>
      <c r="AB2005" s="69"/>
      <c r="AC2005" s="69"/>
    </row>
    <row r="2006" spans="1:29" ht="30" x14ac:dyDescent="0.25">
      <c r="A2006" s="68" t="s">
        <v>14148</v>
      </c>
      <c r="B2006" s="69" t="s">
        <v>14149</v>
      </c>
      <c r="C2006" s="69" t="s">
        <v>14150</v>
      </c>
      <c r="D2006" s="69" t="s">
        <v>4056</v>
      </c>
      <c r="E2006" s="69" t="s">
        <v>14152</v>
      </c>
      <c r="F2006" s="69" t="s">
        <v>10255</v>
      </c>
      <c r="G2006" s="69" t="s">
        <v>1185</v>
      </c>
      <c r="H2006" s="69" t="s">
        <v>2288</v>
      </c>
      <c r="I2006" s="69" t="s">
        <v>962</v>
      </c>
      <c r="J2006" s="70">
        <v>1554.5</v>
      </c>
      <c r="K2006" s="69" t="s">
        <v>4057</v>
      </c>
      <c r="L2006" s="69" t="s">
        <v>14151</v>
      </c>
      <c r="M2006" s="70">
        <v>1554.5</v>
      </c>
      <c r="N2006" s="69"/>
      <c r="O2006" s="69"/>
      <c r="P2006" s="69" t="s">
        <v>1085</v>
      </c>
      <c r="Q2006" s="69" t="s">
        <v>1698</v>
      </c>
      <c r="R2006" s="69"/>
      <c r="S2006" s="70">
        <v>1554.5</v>
      </c>
      <c r="T2006" s="70"/>
      <c r="U2006" s="69"/>
      <c r="V2006" s="69"/>
      <c r="W2006" s="69" t="s">
        <v>2166</v>
      </c>
      <c r="X2006" s="69"/>
      <c r="Y2006" s="70"/>
      <c r="Z2006" s="69">
        <v>0</v>
      </c>
      <c r="AA2006" s="69" t="s">
        <v>989</v>
      </c>
      <c r="AB2006" s="69" t="s">
        <v>1144</v>
      </c>
      <c r="AC2006" s="69"/>
    </row>
    <row r="2007" spans="1:29" x14ac:dyDescent="0.25">
      <c r="A2007" s="71" t="s">
        <v>193</v>
      </c>
      <c r="B2007" s="71"/>
      <c r="C2007" s="71"/>
      <c r="D2007" s="71"/>
      <c r="E2007" s="71"/>
      <c r="F2007" s="71"/>
      <c r="G2007" s="71"/>
      <c r="H2007" s="71"/>
      <c r="I2007" s="71"/>
      <c r="J2007" s="72">
        <v>1554.5</v>
      </c>
      <c r="K2007" s="71"/>
      <c r="L2007" s="71"/>
      <c r="M2007" s="72">
        <v>1554.5</v>
      </c>
      <c r="N2007" s="72">
        <v>0</v>
      </c>
      <c r="O2007" s="71"/>
      <c r="P2007" s="71"/>
      <c r="Q2007" s="71"/>
      <c r="R2007" s="71"/>
      <c r="S2007" s="72">
        <v>1554.5</v>
      </c>
      <c r="T2007" s="72">
        <v>0</v>
      </c>
      <c r="U2007" s="71"/>
      <c r="V2007" s="71"/>
      <c r="W2007" s="71"/>
      <c r="X2007" s="72">
        <v>1554.5</v>
      </c>
      <c r="Y2007" s="72">
        <v>0</v>
      </c>
      <c r="Z2007" s="72">
        <v>0</v>
      </c>
      <c r="AA2007" s="69"/>
      <c r="AB2007" s="69"/>
      <c r="AC2007" s="69"/>
    </row>
    <row r="2008" spans="1:29" ht="30" x14ac:dyDescent="0.25">
      <c r="A2008" s="68" t="s">
        <v>14153</v>
      </c>
      <c r="B2008" s="69" t="s">
        <v>14154</v>
      </c>
      <c r="C2008" s="69" t="s">
        <v>14155</v>
      </c>
      <c r="D2008" s="69" t="s">
        <v>4056</v>
      </c>
      <c r="E2008" s="69" t="s">
        <v>14157</v>
      </c>
      <c r="F2008" s="69" t="s">
        <v>10255</v>
      </c>
      <c r="G2008" s="69" t="s">
        <v>1455</v>
      </c>
      <c r="H2008" s="69" t="s">
        <v>12709</v>
      </c>
      <c r="I2008" s="69" t="s">
        <v>962</v>
      </c>
      <c r="J2008" s="70">
        <v>6222.94</v>
      </c>
      <c r="K2008" s="69" t="s">
        <v>4057</v>
      </c>
      <c r="L2008" s="69" t="s">
        <v>14156</v>
      </c>
      <c r="M2008" s="70">
        <v>683.58</v>
      </c>
      <c r="N2008" s="69"/>
      <c r="O2008" s="69"/>
      <c r="P2008" s="69" t="s">
        <v>1661</v>
      </c>
      <c r="Q2008" s="69" t="s">
        <v>1709</v>
      </c>
      <c r="R2008" s="69"/>
      <c r="S2008" s="70">
        <v>683.58</v>
      </c>
      <c r="T2008" s="70"/>
      <c r="U2008" s="69" t="s">
        <v>1210</v>
      </c>
      <c r="V2008" s="73">
        <v>3</v>
      </c>
      <c r="W2008" s="69" t="s">
        <v>1210</v>
      </c>
      <c r="X2008" s="69"/>
      <c r="Y2008" s="70"/>
      <c r="Z2008" s="69">
        <v>0</v>
      </c>
      <c r="AA2008" s="69" t="s">
        <v>989</v>
      </c>
      <c r="AB2008" s="69" t="s">
        <v>1144</v>
      </c>
      <c r="AC2008" s="69"/>
    </row>
    <row r="2009" spans="1:29" x14ac:dyDescent="0.25">
      <c r="A2009" s="69"/>
      <c r="B2009" s="69"/>
      <c r="C2009" s="69"/>
      <c r="D2009" s="69"/>
      <c r="E2009" s="69" t="s">
        <v>14157</v>
      </c>
      <c r="F2009" s="69"/>
      <c r="G2009" s="69"/>
      <c r="H2009" s="69"/>
      <c r="I2009" s="69"/>
      <c r="J2009" s="69"/>
      <c r="K2009" s="69"/>
      <c r="L2009" s="69" t="s">
        <v>14158</v>
      </c>
      <c r="M2009" s="70">
        <v>1103.31</v>
      </c>
      <c r="N2009" s="69"/>
      <c r="O2009" s="69"/>
      <c r="P2009" s="69" t="s">
        <v>1661</v>
      </c>
      <c r="Q2009" s="69" t="s">
        <v>1709</v>
      </c>
      <c r="R2009" s="69"/>
      <c r="S2009" s="70">
        <v>1103.31</v>
      </c>
      <c r="T2009" s="70"/>
      <c r="U2009" s="69" t="s">
        <v>1210</v>
      </c>
      <c r="V2009" s="73">
        <v>3</v>
      </c>
      <c r="W2009" s="69" t="s">
        <v>1210</v>
      </c>
      <c r="X2009" s="69"/>
      <c r="Y2009" s="70"/>
      <c r="Z2009" s="69">
        <v>0</v>
      </c>
      <c r="AA2009" s="69"/>
      <c r="AB2009" s="69" t="s">
        <v>1144</v>
      </c>
      <c r="AC2009" s="69"/>
    </row>
    <row r="2010" spans="1:29" x14ac:dyDescent="0.25">
      <c r="A2010" s="69"/>
      <c r="B2010" s="69"/>
      <c r="C2010" s="69"/>
      <c r="D2010" s="69"/>
      <c r="E2010" s="69" t="s">
        <v>14157</v>
      </c>
      <c r="F2010" s="69"/>
      <c r="G2010" s="69"/>
      <c r="H2010" s="69"/>
      <c r="I2010" s="69"/>
      <c r="J2010" s="69"/>
      <c r="K2010" s="69"/>
      <c r="L2010" s="69" t="s">
        <v>14159</v>
      </c>
      <c r="M2010" s="70">
        <v>4413.7299999999996</v>
      </c>
      <c r="N2010" s="69"/>
      <c r="O2010" s="69"/>
      <c r="P2010" s="69" t="s">
        <v>1661</v>
      </c>
      <c r="Q2010" s="69" t="s">
        <v>1709</v>
      </c>
      <c r="R2010" s="69"/>
      <c r="S2010" s="70">
        <v>4413.7299999999996</v>
      </c>
      <c r="T2010" s="70"/>
      <c r="U2010" s="69" t="s">
        <v>1210</v>
      </c>
      <c r="V2010" s="73">
        <v>3</v>
      </c>
      <c r="W2010" s="69" t="s">
        <v>1210</v>
      </c>
      <c r="X2010" s="69"/>
      <c r="Y2010" s="70"/>
      <c r="Z2010" s="69">
        <v>0</v>
      </c>
      <c r="AA2010" s="69"/>
      <c r="AB2010" s="69" t="s">
        <v>1144</v>
      </c>
      <c r="AC2010" s="69"/>
    </row>
    <row r="2011" spans="1:29" x14ac:dyDescent="0.25">
      <c r="A2011" s="71" t="s">
        <v>193</v>
      </c>
      <c r="B2011" s="71"/>
      <c r="C2011" s="71"/>
      <c r="D2011" s="71"/>
      <c r="E2011" s="71"/>
      <c r="F2011" s="71"/>
      <c r="G2011" s="71"/>
      <c r="H2011" s="71"/>
      <c r="I2011" s="71"/>
      <c r="J2011" s="72">
        <v>6222.94</v>
      </c>
      <c r="K2011" s="71"/>
      <c r="L2011" s="71"/>
      <c r="M2011" s="72">
        <v>6200.619999999999</v>
      </c>
      <c r="N2011" s="72">
        <v>22.320000000000618</v>
      </c>
      <c r="O2011" s="71"/>
      <c r="P2011" s="71"/>
      <c r="Q2011" s="71"/>
      <c r="R2011" s="71"/>
      <c r="S2011" s="72">
        <v>6200.619999999999</v>
      </c>
      <c r="T2011" s="72">
        <v>6200.62</v>
      </c>
      <c r="U2011" s="71"/>
      <c r="V2011" s="71"/>
      <c r="W2011" s="71"/>
      <c r="X2011" s="72">
        <v>-9.0949470177292824E-13</v>
      </c>
      <c r="Y2011" s="72">
        <v>0</v>
      </c>
      <c r="Z2011" s="72">
        <v>6200.62</v>
      </c>
      <c r="AA2011" s="69"/>
      <c r="AB2011" s="69"/>
      <c r="AC2011" s="69"/>
    </row>
    <row r="2012" spans="1:29" ht="40" x14ac:dyDescent="0.25">
      <c r="A2012" s="68" t="s">
        <v>14160</v>
      </c>
      <c r="B2012" s="69" t="s">
        <v>14161</v>
      </c>
      <c r="C2012" s="69" t="s">
        <v>14162</v>
      </c>
      <c r="D2012" s="69" t="s">
        <v>4056</v>
      </c>
      <c r="E2012" s="69" t="s">
        <v>14164</v>
      </c>
      <c r="F2012" s="69" t="s">
        <v>10255</v>
      </c>
      <c r="G2012" s="69" t="s">
        <v>1946</v>
      </c>
      <c r="H2012" s="69" t="s">
        <v>12709</v>
      </c>
      <c r="I2012" s="69" t="s">
        <v>962</v>
      </c>
      <c r="J2012" s="70">
        <v>31496.53</v>
      </c>
      <c r="K2012" s="69" t="s">
        <v>4057</v>
      </c>
      <c r="L2012" s="69" t="s">
        <v>14163</v>
      </c>
      <c r="M2012" s="70">
        <v>1137.9000000000001</v>
      </c>
      <c r="N2012" s="69"/>
      <c r="O2012" s="69"/>
      <c r="P2012" s="69" t="s">
        <v>1097</v>
      </c>
      <c r="Q2012" s="69" t="s">
        <v>1210</v>
      </c>
      <c r="R2012" s="69"/>
      <c r="S2012" s="70">
        <v>1137.9000000000001</v>
      </c>
      <c r="T2012" s="70"/>
      <c r="U2012" s="69" t="s">
        <v>1210</v>
      </c>
      <c r="V2012" s="73">
        <v>6</v>
      </c>
      <c r="W2012" s="69" t="s">
        <v>1210</v>
      </c>
      <c r="X2012" s="69"/>
      <c r="Y2012" s="70"/>
      <c r="Z2012" s="69">
        <v>0</v>
      </c>
      <c r="AA2012" s="69" t="s">
        <v>989</v>
      </c>
      <c r="AB2012" s="69" t="s">
        <v>1144</v>
      </c>
      <c r="AC2012" s="69"/>
    </row>
    <row r="2013" spans="1:29" x14ac:dyDescent="0.25">
      <c r="A2013" s="69"/>
      <c r="B2013" s="69"/>
      <c r="C2013" s="69"/>
      <c r="D2013" s="69"/>
      <c r="E2013" s="69" t="s">
        <v>14164</v>
      </c>
      <c r="F2013" s="69"/>
      <c r="G2013" s="69"/>
      <c r="H2013" s="69"/>
      <c r="I2013" s="69"/>
      <c r="J2013" s="69"/>
      <c r="K2013" s="69"/>
      <c r="L2013" s="69" t="s">
        <v>14165</v>
      </c>
      <c r="M2013" s="70">
        <v>928.87</v>
      </c>
      <c r="N2013" s="69"/>
      <c r="O2013" s="69"/>
      <c r="P2013" s="69" t="s">
        <v>1097</v>
      </c>
      <c r="Q2013" s="69" t="s">
        <v>1210</v>
      </c>
      <c r="R2013" s="69"/>
      <c r="S2013" s="70">
        <v>928.87</v>
      </c>
      <c r="T2013" s="70"/>
      <c r="U2013" s="69" t="s">
        <v>1210</v>
      </c>
      <c r="V2013" s="73">
        <v>6</v>
      </c>
      <c r="W2013" s="69" t="s">
        <v>1210</v>
      </c>
      <c r="X2013" s="69"/>
      <c r="Y2013" s="70"/>
      <c r="Z2013" s="69">
        <v>0</v>
      </c>
      <c r="AA2013" s="69"/>
      <c r="AB2013" s="69" t="s">
        <v>1144</v>
      </c>
      <c r="AC2013" s="69"/>
    </row>
    <row r="2014" spans="1:29" x14ac:dyDescent="0.25">
      <c r="A2014" s="69"/>
      <c r="B2014" s="69"/>
      <c r="C2014" s="69"/>
      <c r="D2014" s="69"/>
      <c r="E2014" s="69"/>
      <c r="F2014" s="69"/>
      <c r="G2014" s="69"/>
      <c r="H2014" s="69"/>
      <c r="I2014" s="69"/>
      <c r="J2014" s="69"/>
      <c r="K2014" s="69"/>
      <c r="L2014" s="69" t="s">
        <v>14166</v>
      </c>
      <c r="M2014" s="70">
        <v>1931.98</v>
      </c>
      <c r="N2014" s="69"/>
      <c r="O2014" s="69"/>
      <c r="P2014" s="69"/>
      <c r="Q2014" s="69"/>
      <c r="R2014" s="69"/>
      <c r="S2014" s="69"/>
      <c r="T2014" s="70"/>
      <c r="U2014" s="69"/>
      <c r="V2014" s="69"/>
      <c r="W2014" s="69"/>
      <c r="X2014" s="69"/>
      <c r="Y2014" s="70"/>
      <c r="Z2014" s="69">
        <v>0</v>
      </c>
      <c r="AA2014" s="69"/>
      <c r="AB2014" s="69" t="s">
        <v>1144</v>
      </c>
      <c r="AC2014" s="69"/>
    </row>
    <row r="2015" spans="1:29" x14ac:dyDescent="0.25">
      <c r="A2015" s="69"/>
      <c r="B2015" s="69"/>
      <c r="C2015" s="69"/>
      <c r="D2015" s="69"/>
      <c r="E2015" s="69" t="s">
        <v>14164</v>
      </c>
      <c r="F2015" s="69"/>
      <c r="G2015" s="69"/>
      <c r="H2015" s="69"/>
      <c r="I2015" s="69"/>
      <c r="J2015" s="69"/>
      <c r="K2015" s="69"/>
      <c r="L2015" s="69" t="s">
        <v>14167</v>
      </c>
      <c r="M2015" s="70">
        <v>9647.1299999999992</v>
      </c>
      <c r="N2015" s="69"/>
      <c r="O2015" s="69"/>
      <c r="P2015" s="69" t="s">
        <v>1097</v>
      </c>
      <c r="Q2015" s="69" t="s">
        <v>1210</v>
      </c>
      <c r="R2015" s="69"/>
      <c r="S2015" s="70">
        <v>9647.1299999999992</v>
      </c>
      <c r="T2015" s="70"/>
      <c r="U2015" s="69" t="s">
        <v>1210</v>
      </c>
      <c r="V2015" s="73">
        <v>6</v>
      </c>
      <c r="W2015" s="69" t="s">
        <v>1210</v>
      </c>
      <c r="X2015" s="69"/>
      <c r="Y2015" s="70"/>
      <c r="Z2015" s="69">
        <v>0</v>
      </c>
      <c r="AA2015" s="69"/>
      <c r="AB2015" s="69" t="s">
        <v>1144</v>
      </c>
      <c r="AC2015" s="69"/>
    </row>
    <row r="2016" spans="1:29" x14ac:dyDescent="0.25">
      <c r="A2016" s="69"/>
      <c r="B2016" s="69"/>
      <c r="C2016" s="69"/>
      <c r="D2016" s="69"/>
      <c r="E2016" s="69" t="s">
        <v>14169</v>
      </c>
      <c r="F2016" s="69"/>
      <c r="G2016" s="69"/>
      <c r="H2016" s="69"/>
      <c r="I2016" s="69"/>
      <c r="J2016" s="69"/>
      <c r="K2016" s="69"/>
      <c r="L2016" s="69" t="s">
        <v>14168</v>
      </c>
      <c r="M2016" s="70">
        <v>1330.82</v>
      </c>
      <c r="N2016" s="69"/>
      <c r="O2016" s="69"/>
      <c r="P2016" s="69" t="s">
        <v>1097</v>
      </c>
      <c r="Q2016" s="69" t="s">
        <v>1709</v>
      </c>
      <c r="R2016" s="69"/>
      <c r="S2016" s="70">
        <v>1330.82</v>
      </c>
      <c r="T2016" s="70"/>
      <c r="U2016" s="69" t="s">
        <v>1210</v>
      </c>
      <c r="V2016" s="73">
        <v>6</v>
      </c>
      <c r="W2016" s="69" t="s">
        <v>1210</v>
      </c>
      <c r="X2016" s="69"/>
      <c r="Y2016" s="70"/>
      <c r="Z2016" s="69">
        <v>0</v>
      </c>
      <c r="AA2016" s="69"/>
      <c r="AB2016" s="69" t="s">
        <v>1144</v>
      </c>
      <c r="AC2016" s="69"/>
    </row>
    <row r="2017" spans="1:29" x14ac:dyDescent="0.25">
      <c r="A2017" s="69"/>
      <c r="B2017" s="69"/>
      <c r="C2017" s="69"/>
      <c r="D2017" s="69"/>
      <c r="E2017" s="69" t="s">
        <v>14169</v>
      </c>
      <c r="F2017" s="69"/>
      <c r="G2017" s="69"/>
      <c r="H2017" s="69"/>
      <c r="I2017" s="69"/>
      <c r="J2017" s="69"/>
      <c r="K2017" s="69"/>
      <c r="L2017" s="69" t="s">
        <v>14170</v>
      </c>
      <c r="M2017" s="70">
        <v>407.89</v>
      </c>
      <c r="N2017" s="69"/>
      <c r="O2017" s="69"/>
      <c r="P2017" s="69" t="s">
        <v>1097</v>
      </c>
      <c r="Q2017" s="69" t="s">
        <v>1709</v>
      </c>
      <c r="R2017" s="69"/>
      <c r="S2017" s="70">
        <v>407.89</v>
      </c>
      <c r="T2017" s="70"/>
      <c r="U2017" s="69" t="s">
        <v>1210</v>
      </c>
      <c r="V2017" s="73">
        <v>6</v>
      </c>
      <c r="W2017" s="69" t="s">
        <v>1210</v>
      </c>
      <c r="X2017" s="69"/>
      <c r="Y2017" s="70"/>
      <c r="Z2017" s="69">
        <v>0</v>
      </c>
      <c r="AA2017" s="69"/>
      <c r="AB2017" s="69" t="s">
        <v>1144</v>
      </c>
      <c r="AC2017" s="69"/>
    </row>
    <row r="2018" spans="1:29" x14ac:dyDescent="0.25">
      <c r="A2018" s="69"/>
      <c r="B2018" s="69"/>
      <c r="C2018" s="69"/>
      <c r="D2018" s="69"/>
      <c r="E2018" s="69" t="s">
        <v>14169</v>
      </c>
      <c r="F2018" s="69"/>
      <c r="G2018" s="69"/>
      <c r="H2018" s="69"/>
      <c r="I2018" s="69"/>
      <c r="J2018" s="69"/>
      <c r="K2018" s="69"/>
      <c r="L2018" s="69" t="s">
        <v>14171</v>
      </c>
      <c r="M2018" s="70">
        <v>2782.49</v>
      </c>
      <c r="N2018" s="69"/>
      <c r="O2018" s="69"/>
      <c r="P2018" s="69" t="s">
        <v>1097</v>
      </c>
      <c r="Q2018" s="69" t="s">
        <v>1709</v>
      </c>
      <c r="R2018" s="69"/>
      <c r="S2018" s="70">
        <v>2782.49</v>
      </c>
      <c r="T2018" s="70"/>
      <c r="U2018" s="69" t="s">
        <v>1210</v>
      </c>
      <c r="V2018" s="73">
        <v>6</v>
      </c>
      <c r="W2018" s="69" t="s">
        <v>1210</v>
      </c>
      <c r="X2018" s="69"/>
      <c r="Y2018" s="70"/>
      <c r="Z2018" s="69">
        <v>0</v>
      </c>
      <c r="AA2018" s="69"/>
      <c r="AB2018" s="69" t="s">
        <v>1144</v>
      </c>
      <c r="AC2018" s="69"/>
    </row>
    <row r="2019" spans="1:29" x14ac:dyDescent="0.25">
      <c r="A2019" s="69"/>
      <c r="B2019" s="69"/>
      <c r="C2019" s="69"/>
      <c r="D2019" s="69"/>
      <c r="E2019" s="69" t="s">
        <v>14173</v>
      </c>
      <c r="F2019" s="69"/>
      <c r="G2019" s="69"/>
      <c r="H2019" s="69"/>
      <c r="I2019" s="69"/>
      <c r="J2019" s="69"/>
      <c r="K2019" s="69"/>
      <c r="L2019" s="69" t="s">
        <v>14172</v>
      </c>
      <c r="M2019" s="70">
        <v>8584.2099999999991</v>
      </c>
      <c r="N2019" s="69"/>
      <c r="O2019" s="69"/>
      <c r="P2019" s="69" t="s">
        <v>3793</v>
      </c>
      <c r="Q2019" s="69" t="s">
        <v>2661</v>
      </c>
      <c r="R2019" s="69"/>
      <c r="S2019" s="70">
        <v>8584.2099999999991</v>
      </c>
      <c r="T2019" s="70"/>
      <c r="U2019" s="69"/>
      <c r="V2019" s="69"/>
      <c r="W2019" s="69"/>
      <c r="X2019" s="69"/>
      <c r="Y2019" s="70"/>
      <c r="Z2019" s="69">
        <v>0</v>
      </c>
      <c r="AA2019" s="69"/>
      <c r="AB2019" s="69" t="s">
        <v>1144</v>
      </c>
      <c r="AC2019" s="69"/>
    </row>
    <row r="2020" spans="1:29" x14ac:dyDescent="0.25">
      <c r="A2020" s="69"/>
      <c r="B2020" s="69"/>
      <c r="C2020" s="69"/>
      <c r="D2020" s="69"/>
      <c r="E2020" s="69" t="s">
        <v>14175</v>
      </c>
      <c r="F2020" s="69"/>
      <c r="G2020" s="69"/>
      <c r="H2020" s="69"/>
      <c r="I2020" s="69"/>
      <c r="J2020" s="69"/>
      <c r="K2020" s="69"/>
      <c r="L2020" s="69" t="s">
        <v>14174</v>
      </c>
      <c r="M2020" s="70">
        <v>4159.17</v>
      </c>
      <c r="N2020" s="69"/>
      <c r="O2020" s="69"/>
      <c r="P2020" s="69" t="s">
        <v>1484</v>
      </c>
      <c r="Q2020" s="69" t="s">
        <v>1210</v>
      </c>
      <c r="R2020" s="69"/>
      <c r="S2020" s="70">
        <v>4159.17</v>
      </c>
      <c r="T2020" s="70"/>
      <c r="U2020" s="69" t="s">
        <v>1210</v>
      </c>
      <c r="V2020" s="73">
        <v>90</v>
      </c>
      <c r="W2020" s="69" t="s">
        <v>1210</v>
      </c>
      <c r="X2020" s="69"/>
      <c r="Y2020" s="70"/>
      <c r="Z2020" s="69">
        <v>0</v>
      </c>
      <c r="AA2020" s="69"/>
      <c r="AB2020" s="69" t="s">
        <v>1144</v>
      </c>
      <c r="AC2020" s="69"/>
    </row>
    <row r="2021" spans="1:29" x14ac:dyDescent="0.25">
      <c r="A2021" s="69"/>
      <c r="B2021" s="69"/>
      <c r="C2021" s="69"/>
      <c r="D2021" s="69"/>
      <c r="E2021" s="69" t="s">
        <v>14175</v>
      </c>
      <c r="F2021" s="69"/>
      <c r="G2021" s="69"/>
      <c r="H2021" s="69"/>
      <c r="I2021" s="69"/>
      <c r="J2021" s="69"/>
      <c r="K2021" s="69"/>
      <c r="L2021" s="69" t="s">
        <v>14176</v>
      </c>
      <c r="M2021" s="70">
        <v>586.07000000000005</v>
      </c>
      <c r="N2021" s="69"/>
      <c r="O2021" s="69"/>
      <c r="P2021" s="69" t="s">
        <v>1484</v>
      </c>
      <c r="Q2021" s="69" t="s">
        <v>1210</v>
      </c>
      <c r="R2021" s="69"/>
      <c r="S2021" s="70">
        <v>586.07000000000005</v>
      </c>
      <c r="T2021" s="70"/>
      <c r="U2021" s="69" t="s">
        <v>1210</v>
      </c>
      <c r="V2021" s="73">
        <v>90</v>
      </c>
      <c r="W2021" s="69" t="s">
        <v>1210</v>
      </c>
      <c r="X2021" s="69"/>
      <c r="Y2021" s="70"/>
      <c r="Z2021" s="69">
        <v>0</v>
      </c>
      <c r="AA2021" s="69"/>
      <c r="AB2021" s="69" t="s">
        <v>1144</v>
      </c>
      <c r="AC2021" s="69"/>
    </row>
    <row r="2022" spans="1:29" x14ac:dyDescent="0.25">
      <c r="A2022" s="69"/>
      <c r="B2022" s="69"/>
      <c r="C2022" s="69"/>
      <c r="D2022" s="69"/>
      <c r="E2022" s="69" t="s">
        <v>14175</v>
      </c>
      <c r="F2022" s="69"/>
      <c r="G2022" s="69"/>
      <c r="H2022" s="69"/>
      <c r="I2022" s="69"/>
      <c r="J2022" s="69"/>
      <c r="K2022" s="69"/>
      <c r="L2022" s="69" t="s">
        <v>14177</v>
      </c>
      <c r="M2022" s="70">
        <v>1931.98</v>
      </c>
      <c r="N2022" s="69"/>
      <c r="O2022" s="69"/>
      <c r="P2022" s="69" t="s">
        <v>1484</v>
      </c>
      <c r="Q2022" s="69" t="s">
        <v>1210</v>
      </c>
      <c r="R2022" s="69"/>
      <c r="S2022" s="70">
        <v>1931.98</v>
      </c>
      <c r="T2022" s="70"/>
      <c r="U2022" s="69" t="s">
        <v>1210</v>
      </c>
      <c r="V2022" s="73">
        <v>90</v>
      </c>
      <c r="W2022" s="69" t="s">
        <v>1210</v>
      </c>
      <c r="X2022" s="69"/>
      <c r="Y2022" s="70"/>
      <c r="Z2022" s="69">
        <v>0</v>
      </c>
      <c r="AA2022" s="69"/>
      <c r="AB2022" s="69" t="s">
        <v>1144</v>
      </c>
      <c r="AC2022" s="69"/>
    </row>
    <row r="2023" spans="1:29" x14ac:dyDescent="0.25">
      <c r="A2023" s="71" t="s">
        <v>193</v>
      </c>
      <c r="B2023" s="71"/>
      <c r="C2023" s="71"/>
      <c r="D2023" s="71"/>
      <c r="E2023" s="71"/>
      <c r="F2023" s="71"/>
      <c r="G2023" s="71"/>
      <c r="H2023" s="71"/>
      <c r="I2023" s="71"/>
      <c r="J2023" s="72">
        <v>31496.53</v>
      </c>
      <c r="K2023" s="71"/>
      <c r="L2023" s="71"/>
      <c r="M2023" s="72">
        <v>33428.51</v>
      </c>
      <c r="N2023" s="72">
        <v>-1931.9800000000032</v>
      </c>
      <c r="O2023" s="71"/>
      <c r="P2023" s="71"/>
      <c r="Q2023" s="71"/>
      <c r="R2023" s="71"/>
      <c r="S2023" s="72">
        <v>31496.529999999995</v>
      </c>
      <c r="T2023" s="72">
        <v>22912.32</v>
      </c>
      <c r="U2023" s="71"/>
      <c r="V2023" s="71"/>
      <c r="W2023" s="71"/>
      <c r="X2023" s="72">
        <v>8584.2099999999955</v>
      </c>
      <c r="Y2023" s="72">
        <v>0</v>
      </c>
      <c r="Z2023" s="72">
        <v>22912.32</v>
      </c>
      <c r="AA2023" s="69"/>
      <c r="AB2023" s="69"/>
      <c r="AC2023" s="69"/>
    </row>
    <row r="2024" spans="1:29" ht="30" x14ac:dyDescent="0.25">
      <c r="A2024" s="68" t="s">
        <v>14178</v>
      </c>
      <c r="B2024" s="69" t="s">
        <v>14179</v>
      </c>
      <c r="C2024" s="69" t="s">
        <v>14180</v>
      </c>
      <c r="D2024" s="69" t="s">
        <v>4056</v>
      </c>
      <c r="E2024" s="69" t="s">
        <v>14182</v>
      </c>
      <c r="F2024" s="69" t="s">
        <v>10255</v>
      </c>
      <c r="G2024" s="69" t="s">
        <v>1064</v>
      </c>
      <c r="H2024" s="69" t="s">
        <v>12709</v>
      </c>
      <c r="I2024" s="69" t="s">
        <v>962</v>
      </c>
      <c r="J2024" s="70">
        <v>20519.57</v>
      </c>
      <c r="K2024" s="69" t="s">
        <v>4057</v>
      </c>
      <c r="L2024" s="69" t="s">
        <v>14181</v>
      </c>
      <c r="M2024" s="70">
        <v>1210.31</v>
      </c>
      <c r="N2024" s="69"/>
      <c r="O2024" s="69"/>
      <c r="P2024" s="69" t="s">
        <v>1189</v>
      </c>
      <c r="Q2024" s="69" t="s">
        <v>2529</v>
      </c>
      <c r="R2024" s="69"/>
      <c r="S2024" s="70">
        <v>1210.31</v>
      </c>
      <c r="T2024" s="70"/>
      <c r="U2024" s="69"/>
      <c r="V2024" s="69"/>
      <c r="W2024" s="69" t="s">
        <v>2529</v>
      </c>
      <c r="X2024" s="69"/>
      <c r="Y2024" s="70"/>
      <c r="Z2024" s="69">
        <v>0</v>
      </c>
      <c r="AA2024" s="69" t="s">
        <v>989</v>
      </c>
      <c r="AB2024" s="69" t="s">
        <v>1144</v>
      </c>
      <c r="AC2024" s="69"/>
    </row>
    <row r="2025" spans="1:29" x14ac:dyDescent="0.25">
      <c r="A2025" s="69"/>
      <c r="B2025" s="69"/>
      <c r="C2025" s="69"/>
      <c r="D2025" s="69"/>
      <c r="E2025" s="69" t="s">
        <v>14184</v>
      </c>
      <c r="F2025" s="69"/>
      <c r="G2025" s="69"/>
      <c r="H2025" s="69"/>
      <c r="I2025" s="69"/>
      <c r="J2025" s="69"/>
      <c r="K2025" s="69"/>
      <c r="L2025" s="69" t="s">
        <v>14183</v>
      </c>
      <c r="M2025" s="70">
        <v>14824.72</v>
      </c>
      <c r="N2025" s="69"/>
      <c r="O2025" s="69"/>
      <c r="P2025" s="69" t="s">
        <v>1684</v>
      </c>
      <c r="Q2025" s="69" t="s">
        <v>2039</v>
      </c>
      <c r="R2025" s="69"/>
      <c r="S2025" s="70">
        <v>14824.72</v>
      </c>
      <c r="T2025" s="70"/>
      <c r="U2025" s="69" t="s">
        <v>2039</v>
      </c>
      <c r="V2025" s="73">
        <v>42</v>
      </c>
      <c r="W2025" s="69" t="s">
        <v>2039</v>
      </c>
      <c r="X2025" s="69"/>
      <c r="Y2025" s="70"/>
      <c r="Z2025" s="69">
        <v>0</v>
      </c>
      <c r="AA2025" s="69"/>
      <c r="AB2025" s="69" t="s">
        <v>1144</v>
      </c>
      <c r="AC2025" s="69"/>
    </row>
    <row r="2026" spans="1:29" x14ac:dyDescent="0.25">
      <c r="A2026" s="69"/>
      <c r="B2026" s="69"/>
      <c r="C2026" s="69"/>
      <c r="D2026" s="69"/>
      <c r="E2026" s="69" t="s">
        <v>14182</v>
      </c>
      <c r="F2026" s="69"/>
      <c r="G2026" s="69"/>
      <c r="H2026" s="69"/>
      <c r="I2026" s="69"/>
      <c r="J2026" s="69"/>
      <c r="K2026" s="69"/>
      <c r="L2026" s="69" t="s">
        <v>14185</v>
      </c>
      <c r="M2026" s="70">
        <v>335.66</v>
      </c>
      <c r="N2026" s="69"/>
      <c r="O2026" s="69"/>
      <c r="P2026" s="69" t="s">
        <v>1189</v>
      </c>
      <c r="Q2026" s="69" t="s">
        <v>2529</v>
      </c>
      <c r="R2026" s="69"/>
      <c r="S2026" s="70">
        <v>335.66</v>
      </c>
      <c r="T2026" s="70"/>
      <c r="U2026" s="69"/>
      <c r="V2026" s="69"/>
      <c r="W2026" s="69" t="s">
        <v>2529</v>
      </c>
      <c r="X2026" s="69"/>
      <c r="Y2026" s="70"/>
      <c r="Z2026" s="69">
        <v>0</v>
      </c>
      <c r="AA2026" s="69"/>
      <c r="AB2026" s="69" t="s">
        <v>1144</v>
      </c>
      <c r="AC2026" s="69"/>
    </row>
    <row r="2027" spans="1:29" x14ac:dyDescent="0.25">
      <c r="A2027" s="69"/>
      <c r="B2027" s="69"/>
      <c r="C2027" s="69"/>
      <c r="D2027" s="69"/>
      <c r="E2027" s="69" t="s">
        <v>14182</v>
      </c>
      <c r="F2027" s="69"/>
      <c r="G2027" s="69"/>
      <c r="H2027" s="69"/>
      <c r="I2027" s="69"/>
      <c r="J2027" s="69"/>
      <c r="K2027" s="69"/>
      <c r="L2027" s="69" t="s">
        <v>14186</v>
      </c>
      <c r="M2027" s="70">
        <v>4148.88</v>
      </c>
      <c r="N2027" s="69"/>
      <c r="O2027" s="69"/>
      <c r="P2027" s="69" t="s">
        <v>1189</v>
      </c>
      <c r="Q2027" s="69" t="s">
        <v>2529</v>
      </c>
      <c r="R2027" s="69"/>
      <c r="S2027" s="70">
        <v>4148.88</v>
      </c>
      <c r="T2027" s="70"/>
      <c r="U2027" s="69"/>
      <c r="V2027" s="69"/>
      <c r="W2027" s="69" t="s">
        <v>2529</v>
      </c>
      <c r="X2027" s="69"/>
      <c r="Y2027" s="70"/>
      <c r="Z2027" s="69">
        <v>0</v>
      </c>
      <c r="AA2027" s="69"/>
      <c r="AB2027" s="69" t="s">
        <v>1144</v>
      </c>
      <c r="AC2027" s="69"/>
    </row>
    <row r="2028" spans="1:29" x14ac:dyDescent="0.25">
      <c r="A2028" s="71" t="s">
        <v>193</v>
      </c>
      <c r="B2028" s="71"/>
      <c r="C2028" s="71"/>
      <c r="D2028" s="71"/>
      <c r="E2028" s="71"/>
      <c r="F2028" s="71"/>
      <c r="G2028" s="71"/>
      <c r="H2028" s="71"/>
      <c r="I2028" s="71"/>
      <c r="J2028" s="72">
        <v>20519.57</v>
      </c>
      <c r="K2028" s="71"/>
      <c r="L2028" s="71"/>
      <c r="M2028" s="72">
        <v>20519.57</v>
      </c>
      <c r="N2028" s="72">
        <v>0</v>
      </c>
      <c r="O2028" s="71"/>
      <c r="P2028" s="71"/>
      <c r="Q2028" s="71"/>
      <c r="R2028" s="71"/>
      <c r="S2028" s="72">
        <v>20519.57</v>
      </c>
      <c r="T2028" s="72">
        <v>14824.72</v>
      </c>
      <c r="U2028" s="71"/>
      <c r="V2028" s="71"/>
      <c r="W2028" s="71"/>
      <c r="X2028" s="72">
        <v>5694.85</v>
      </c>
      <c r="Y2028" s="72">
        <v>0</v>
      </c>
      <c r="Z2028" s="72">
        <v>14824.72</v>
      </c>
      <c r="AA2028" s="69"/>
      <c r="AB2028" s="69"/>
      <c r="AC2028" s="69"/>
    </row>
    <row r="2029" spans="1:29" ht="30" x14ac:dyDescent="0.25">
      <c r="A2029" s="68" t="s">
        <v>14187</v>
      </c>
      <c r="B2029" s="69" t="s">
        <v>11678</v>
      </c>
      <c r="C2029" s="69" t="s">
        <v>14188</v>
      </c>
      <c r="D2029" s="69" t="s">
        <v>4056</v>
      </c>
      <c r="E2029" s="69" t="s">
        <v>14190</v>
      </c>
      <c r="F2029" s="69" t="s">
        <v>10255</v>
      </c>
      <c r="G2029" s="69" t="s">
        <v>1011</v>
      </c>
      <c r="H2029" s="69" t="s">
        <v>12709</v>
      </c>
      <c r="I2029" s="69" t="s">
        <v>962</v>
      </c>
      <c r="J2029" s="70">
        <v>672.22</v>
      </c>
      <c r="K2029" s="69" t="s">
        <v>4057</v>
      </c>
      <c r="L2029" s="69" t="s">
        <v>14189</v>
      </c>
      <c r="M2029" s="70">
        <v>672.22</v>
      </c>
      <c r="N2029" s="69"/>
      <c r="O2029" s="69"/>
      <c r="P2029" s="69" t="s">
        <v>2028</v>
      </c>
      <c r="Q2029" s="69" t="s">
        <v>2039</v>
      </c>
      <c r="R2029" s="69"/>
      <c r="S2029" s="70">
        <v>672.22</v>
      </c>
      <c r="T2029" s="70"/>
      <c r="U2029" s="69" t="s">
        <v>2039</v>
      </c>
      <c r="V2029" s="73">
        <v>50</v>
      </c>
      <c r="W2029" s="69" t="s">
        <v>2039</v>
      </c>
      <c r="X2029" s="69"/>
      <c r="Y2029" s="70"/>
      <c r="Z2029" s="69">
        <v>0</v>
      </c>
      <c r="AA2029" s="69" t="s">
        <v>989</v>
      </c>
      <c r="AB2029" s="69" t="s">
        <v>1144</v>
      </c>
      <c r="AC2029" s="69"/>
    </row>
    <row r="2030" spans="1:29" x14ac:dyDescent="0.25">
      <c r="A2030" s="71" t="s">
        <v>193</v>
      </c>
      <c r="B2030" s="71"/>
      <c r="C2030" s="71"/>
      <c r="D2030" s="71"/>
      <c r="E2030" s="71"/>
      <c r="F2030" s="71"/>
      <c r="G2030" s="71"/>
      <c r="H2030" s="71"/>
      <c r="I2030" s="71"/>
      <c r="J2030" s="72">
        <v>672.22</v>
      </c>
      <c r="K2030" s="71"/>
      <c r="L2030" s="71"/>
      <c r="M2030" s="72">
        <v>672.22</v>
      </c>
      <c r="N2030" s="72">
        <v>0</v>
      </c>
      <c r="O2030" s="71"/>
      <c r="P2030" s="71"/>
      <c r="Q2030" s="71"/>
      <c r="R2030" s="71"/>
      <c r="S2030" s="72">
        <v>672.22</v>
      </c>
      <c r="T2030" s="72">
        <v>672.22</v>
      </c>
      <c r="U2030" s="71"/>
      <c r="V2030" s="71"/>
      <c r="W2030" s="71"/>
      <c r="X2030" s="72">
        <v>0</v>
      </c>
      <c r="Y2030" s="72">
        <v>0</v>
      </c>
      <c r="Z2030" s="72">
        <v>672.22</v>
      </c>
      <c r="AA2030" s="69"/>
      <c r="AB2030" s="69"/>
      <c r="AC2030" s="69"/>
    </row>
    <row r="2031" spans="1:29" ht="40" x14ac:dyDescent="0.25">
      <c r="A2031" s="68" t="s">
        <v>14191</v>
      </c>
      <c r="B2031" s="69" t="s">
        <v>14192</v>
      </c>
      <c r="C2031" s="69" t="s">
        <v>14193</v>
      </c>
      <c r="D2031" s="69" t="s">
        <v>4056</v>
      </c>
      <c r="E2031" s="69" t="s">
        <v>14195</v>
      </c>
      <c r="F2031" s="69" t="s">
        <v>10255</v>
      </c>
      <c r="G2031" s="69" t="s">
        <v>2831</v>
      </c>
      <c r="H2031" s="69" t="s">
        <v>4177</v>
      </c>
      <c r="I2031" s="69" t="s">
        <v>962</v>
      </c>
      <c r="J2031" s="70">
        <v>115476.34</v>
      </c>
      <c r="K2031" s="69" t="s">
        <v>4057</v>
      </c>
      <c r="L2031" s="69" t="s">
        <v>14194</v>
      </c>
      <c r="M2031" s="70">
        <v>2908.04</v>
      </c>
      <c r="N2031" s="69"/>
      <c r="O2031" s="69"/>
      <c r="P2031" s="69" t="s">
        <v>1728</v>
      </c>
      <c r="Q2031" s="69" t="s">
        <v>1210</v>
      </c>
      <c r="R2031" s="69"/>
      <c r="S2031" s="70">
        <v>2908.04</v>
      </c>
      <c r="T2031" s="70"/>
      <c r="U2031" s="69" t="s">
        <v>1210</v>
      </c>
      <c r="V2031" s="73">
        <v>59</v>
      </c>
      <c r="W2031" s="69" t="s">
        <v>1210</v>
      </c>
      <c r="X2031" s="69"/>
      <c r="Y2031" s="70"/>
      <c r="Z2031" s="69">
        <v>0</v>
      </c>
      <c r="AA2031" s="69" t="s">
        <v>989</v>
      </c>
      <c r="AB2031" s="69" t="s">
        <v>1144</v>
      </c>
      <c r="AC2031" s="69"/>
    </row>
    <row r="2032" spans="1:29" x14ac:dyDescent="0.25">
      <c r="A2032" s="69"/>
      <c r="B2032" s="69"/>
      <c r="C2032" s="69"/>
      <c r="D2032" s="69"/>
      <c r="E2032" s="69" t="s">
        <v>14195</v>
      </c>
      <c r="F2032" s="69"/>
      <c r="G2032" s="69"/>
      <c r="H2032" s="69"/>
      <c r="I2032" s="69"/>
      <c r="J2032" s="69"/>
      <c r="K2032" s="69"/>
      <c r="L2032" s="69" t="s">
        <v>14196</v>
      </c>
      <c r="M2032" s="70">
        <v>934.33</v>
      </c>
      <c r="N2032" s="69"/>
      <c r="O2032" s="69"/>
      <c r="P2032" s="69" t="s">
        <v>1728</v>
      </c>
      <c r="Q2032" s="69" t="s">
        <v>1210</v>
      </c>
      <c r="R2032" s="69"/>
      <c r="S2032" s="70">
        <v>934.33</v>
      </c>
      <c r="T2032" s="70"/>
      <c r="U2032" s="69" t="s">
        <v>1210</v>
      </c>
      <c r="V2032" s="73">
        <v>59</v>
      </c>
      <c r="W2032" s="69" t="s">
        <v>1210</v>
      </c>
      <c r="X2032" s="69"/>
      <c r="Y2032" s="70"/>
      <c r="Z2032" s="69">
        <v>0</v>
      </c>
      <c r="AA2032" s="69"/>
      <c r="AB2032" s="69" t="s">
        <v>1144</v>
      </c>
      <c r="AC2032" s="69"/>
    </row>
    <row r="2033" spans="1:29" x14ac:dyDescent="0.25">
      <c r="A2033" s="69"/>
      <c r="B2033" s="69"/>
      <c r="C2033" s="69"/>
      <c r="D2033" s="69"/>
      <c r="E2033" s="69" t="s">
        <v>14195</v>
      </c>
      <c r="F2033" s="69"/>
      <c r="G2033" s="69"/>
      <c r="H2033" s="69"/>
      <c r="I2033" s="69"/>
      <c r="J2033" s="69"/>
      <c r="K2033" s="69"/>
      <c r="L2033" s="69" t="s">
        <v>14197</v>
      </c>
      <c r="M2033" s="70">
        <v>661.28</v>
      </c>
      <c r="N2033" s="69"/>
      <c r="O2033" s="69"/>
      <c r="P2033" s="69" t="s">
        <v>1728</v>
      </c>
      <c r="Q2033" s="69" t="s">
        <v>1210</v>
      </c>
      <c r="R2033" s="69"/>
      <c r="S2033" s="70">
        <v>661.28</v>
      </c>
      <c r="T2033" s="70"/>
      <c r="U2033" s="69" t="s">
        <v>1210</v>
      </c>
      <c r="V2033" s="73">
        <v>59</v>
      </c>
      <c r="W2033" s="69" t="s">
        <v>1210</v>
      </c>
      <c r="X2033" s="69"/>
      <c r="Y2033" s="70"/>
      <c r="Z2033" s="69">
        <v>0</v>
      </c>
      <c r="AA2033" s="69"/>
      <c r="AB2033" s="69" t="s">
        <v>1144</v>
      </c>
      <c r="AC2033" s="69"/>
    </row>
    <row r="2034" spans="1:29" x14ac:dyDescent="0.25">
      <c r="A2034" s="69"/>
      <c r="B2034" s="69"/>
      <c r="C2034" s="69"/>
      <c r="D2034" s="69"/>
      <c r="E2034" s="69" t="s">
        <v>14199</v>
      </c>
      <c r="F2034" s="69"/>
      <c r="G2034" s="69"/>
      <c r="H2034" s="69"/>
      <c r="I2034" s="69"/>
      <c r="J2034" s="69"/>
      <c r="K2034" s="69"/>
      <c r="L2034" s="69" t="s">
        <v>14198</v>
      </c>
      <c r="M2034" s="70">
        <v>3523.34</v>
      </c>
      <c r="N2034" s="69"/>
      <c r="O2034" s="69"/>
      <c r="P2034" s="69" t="s">
        <v>1075</v>
      </c>
      <c r="Q2034" s="69" t="s">
        <v>2529</v>
      </c>
      <c r="R2034" s="69"/>
      <c r="S2034" s="70">
        <v>3523.34</v>
      </c>
      <c r="T2034" s="70"/>
      <c r="U2034" s="69" t="s">
        <v>2529</v>
      </c>
      <c r="V2034" s="73">
        <v>62</v>
      </c>
      <c r="W2034" s="69" t="s">
        <v>2529</v>
      </c>
      <c r="X2034" s="69"/>
      <c r="Y2034" s="70"/>
      <c r="Z2034" s="69">
        <v>0</v>
      </c>
      <c r="AA2034" s="69"/>
      <c r="AB2034" s="69" t="s">
        <v>1144</v>
      </c>
      <c r="AC2034" s="69"/>
    </row>
    <row r="2035" spans="1:29" x14ac:dyDescent="0.25">
      <c r="A2035" s="69"/>
      <c r="B2035" s="69"/>
      <c r="C2035" s="69"/>
      <c r="D2035" s="69"/>
      <c r="E2035" s="69" t="s">
        <v>14195</v>
      </c>
      <c r="F2035" s="69"/>
      <c r="G2035" s="69"/>
      <c r="H2035" s="69"/>
      <c r="I2035" s="69"/>
      <c r="J2035" s="69"/>
      <c r="K2035" s="69"/>
      <c r="L2035" s="69" t="s">
        <v>14200</v>
      </c>
      <c r="M2035" s="70">
        <v>2082.96</v>
      </c>
      <c r="N2035" s="69"/>
      <c r="O2035" s="69"/>
      <c r="P2035" s="69" t="s">
        <v>1728</v>
      </c>
      <c r="Q2035" s="69" t="s">
        <v>1210</v>
      </c>
      <c r="R2035" s="69"/>
      <c r="S2035" s="70">
        <v>2082.96</v>
      </c>
      <c r="T2035" s="70"/>
      <c r="U2035" s="69" t="s">
        <v>1210</v>
      </c>
      <c r="V2035" s="73">
        <v>59</v>
      </c>
      <c r="W2035" s="69" t="s">
        <v>1210</v>
      </c>
      <c r="X2035" s="69"/>
      <c r="Y2035" s="70"/>
      <c r="Z2035" s="69">
        <v>0</v>
      </c>
      <c r="AA2035" s="69"/>
      <c r="AB2035" s="69" t="s">
        <v>1144</v>
      </c>
      <c r="AC2035" s="69"/>
    </row>
    <row r="2036" spans="1:29" x14ac:dyDescent="0.25">
      <c r="A2036" s="69"/>
      <c r="B2036" s="69"/>
      <c r="C2036" s="69"/>
      <c r="D2036" s="69"/>
      <c r="E2036" s="69" t="s">
        <v>14199</v>
      </c>
      <c r="F2036" s="69"/>
      <c r="G2036" s="69"/>
      <c r="H2036" s="69"/>
      <c r="I2036" s="69"/>
      <c r="J2036" s="69"/>
      <c r="K2036" s="69"/>
      <c r="L2036" s="69" t="s">
        <v>14201</v>
      </c>
      <c r="M2036" s="70">
        <v>3218.48</v>
      </c>
      <c r="N2036" s="69"/>
      <c r="O2036" s="69"/>
      <c r="P2036" s="69" t="s">
        <v>1075</v>
      </c>
      <c r="Q2036" s="69" t="s">
        <v>2529</v>
      </c>
      <c r="R2036" s="69"/>
      <c r="S2036" s="70">
        <v>3218.48</v>
      </c>
      <c r="T2036" s="70"/>
      <c r="U2036" s="69" t="s">
        <v>2529</v>
      </c>
      <c r="V2036" s="73">
        <v>62</v>
      </c>
      <c r="W2036" s="69" t="s">
        <v>2529</v>
      </c>
      <c r="X2036" s="69"/>
      <c r="Y2036" s="70"/>
      <c r="Z2036" s="69">
        <v>0</v>
      </c>
      <c r="AA2036" s="69"/>
      <c r="AB2036" s="69" t="s">
        <v>1144</v>
      </c>
      <c r="AC2036" s="69"/>
    </row>
    <row r="2037" spans="1:29" x14ac:dyDescent="0.25">
      <c r="A2037" s="69"/>
      <c r="B2037" s="69"/>
      <c r="C2037" s="69"/>
      <c r="D2037" s="69"/>
      <c r="E2037" s="69" t="s">
        <v>14199</v>
      </c>
      <c r="F2037" s="69"/>
      <c r="G2037" s="69"/>
      <c r="H2037" s="69"/>
      <c r="I2037" s="69"/>
      <c r="J2037" s="69"/>
      <c r="K2037" s="69"/>
      <c r="L2037" s="69" t="s">
        <v>14202</v>
      </c>
      <c r="M2037" s="70">
        <v>3277.05</v>
      </c>
      <c r="N2037" s="69"/>
      <c r="O2037" s="69"/>
      <c r="P2037" s="69" t="s">
        <v>1075</v>
      </c>
      <c r="Q2037" s="69" t="s">
        <v>2529</v>
      </c>
      <c r="R2037" s="69"/>
      <c r="S2037" s="70">
        <v>3277.05</v>
      </c>
      <c r="T2037" s="70"/>
      <c r="U2037" s="69" t="s">
        <v>2529</v>
      </c>
      <c r="V2037" s="73">
        <v>62</v>
      </c>
      <c r="W2037" s="69" t="s">
        <v>2529</v>
      </c>
      <c r="X2037" s="69"/>
      <c r="Y2037" s="70"/>
      <c r="Z2037" s="69">
        <v>0</v>
      </c>
      <c r="AA2037" s="69"/>
      <c r="AB2037" s="69" t="s">
        <v>1144</v>
      </c>
      <c r="AC2037" s="69"/>
    </row>
    <row r="2038" spans="1:29" x14ac:dyDescent="0.25">
      <c r="A2038" s="69"/>
      <c r="B2038" s="69"/>
      <c r="C2038" s="69"/>
      <c r="D2038" s="69"/>
      <c r="E2038" s="69" t="s">
        <v>14204</v>
      </c>
      <c r="F2038" s="69"/>
      <c r="G2038" s="69"/>
      <c r="H2038" s="69"/>
      <c r="I2038" s="69"/>
      <c r="J2038" s="69"/>
      <c r="K2038" s="69"/>
      <c r="L2038" s="69" t="s">
        <v>14203</v>
      </c>
      <c r="M2038" s="70">
        <v>21269.46</v>
      </c>
      <c r="N2038" s="69"/>
      <c r="O2038" s="69"/>
      <c r="P2038" s="69" t="s">
        <v>1685</v>
      </c>
      <c r="Q2038" s="69" t="s">
        <v>2529</v>
      </c>
      <c r="R2038" s="69"/>
      <c r="S2038" s="70">
        <v>21269.46</v>
      </c>
      <c r="T2038" s="70"/>
      <c r="U2038" s="69" t="s">
        <v>2529</v>
      </c>
      <c r="V2038" s="73">
        <v>54</v>
      </c>
      <c r="W2038" s="69" t="s">
        <v>2529</v>
      </c>
      <c r="X2038" s="69"/>
      <c r="Y2038" s="70"/>
      <c r="Z2038" s="69">
        <v>0</v>
      </c>
      <c r="AA2038" s="69"/>
      <c r="AB2038" s="69" t="s">
        <v>1144</v>
      </c>
      <c r="AC2038" s="69"/>
    </row>
    <row r="2039" spans="1:29" x14ac:dyDescent="0.25">
      <c r="A2039" s="69"/>
      <c r="B2039" s="69"/>
      <c r="C2039" s="69"/>
      <c r="D2039" s="69"/>
      <c r="E2039" s="69" t="s">
        <v>14199</v>
      </c>
      <c r="F2039" s="69"/>
      <c r="G2039" s="69"/>
      <c r="H2039" s="69"/>
      <c r="I2039" s="69"/>
      <c r="J2039" s="69"/>
      <c r="K2039" s="69"/>
      <c r="L2039" s="69" t="s">
        <v>14205</v>
      </c>
      <c r="M2039" s="70">
        <v>6462.48</v>
      </c>
      <c r="N2039" s="69"/>
      <c r="O2039" s="69"/>
      <c r="P2039" s="69" t="s">
        <v>1075</v>
      </c>
      <c r="Q2039" s="69" t="s">
        <v>2529</v>
      </c>
      <c r="R2039" s="69"/>
      <c r="S2039" s="70">
        <v>6462.48</v>
      </c>
      <c r="T2039" s="70"/>
      <c r="U2039" s="69" t="s">
        <v>2529</v>
      </c>
      <c r="V2039" s="73">
        <v>62</v>
      </c>
      <c r="W2039" s="69" t="s">
        <v>2529</v>
      </c>
      <c r="X2039" s="69"/>
      <c r="Y2039" s="70"/>
      <c r="Z2039" s="69">
        <v>0</v>
      </c>
      <c r="AA2039" s="69"/>
      <c r="AB2039" s="69" t="s">
        <v>1144</v>
      </c>
      <c r="AC2039" s="69"/>
    </row>
    <row r="2040" spans="1:29" x14ac:dyDescent="0.25">
      <c r="A2040" s="69"/>
      <c r="B2040" s="69"/>
      <c r="C2040" s="69"/>
      <c r="D2040" s="69"/>
      <c r="E2040" s="69" t="s">
        <v>14199</v>
      </c>
      <c r="F2040" s="69"/>
      <c r="G2040" s="69"/>
      <c r="H2040" s="69"/>
      <c r="I2040" s="69"/>
      <c r="J2040" s="69"/>
      <c r="K2040" s="69"/>
      <c r="L2040" s="69" t="s">
        <v>14206</v>
      </c>
      <c r="M2040" s="70">
        <v>6502.5</v>
      </c>
      <c r="N2040" s="69"/>
      <c r="O2040" s="69"/>
      <c r="P2040" s="69" t="s">
        <v>1075</v>
      </c>
      <c r="Q2040" s="69" t="s">
        <v>2529</v>
      </c>
      <c r="R2040" s="69"/>
      <c r="S2040" s="70">
        <v>6502.5</v>
      </c>
      <c r="T2040" s="70"/>
      <c r="U2040" s="69" t="s">
        <v>2529</v>
      </c>
      <c r="V2040" s="73">
        <v>62</v>
      </c>
      <c r="W2040" s="69" t="s">
        <v>2529</v>
      </c>
      <c r="X2040" s="69"/>
      <c r="Y2040" s="70"/>
      <c r="Z2040" s="69">
        <v>0</v>
      </c>
      <c r="AA2040" s="69"/>
      <c r="AB2040" s="69" t="s">
        <v>1144</v>
      </c>
      <c r="AC2040" s="69"/>
    </row>
    <row r="2041" spans="1:29" x14ac:dyDescent="0.25">
      <c r="A2041" s="69"/>
      <c r="B2041" s="69"/>
      <c r="C2041" s="69"/>
      <c r="D2041" s="69"/>
      <c r="E2041" s="69" t="s">
        <v>14199</v>
      </c>
      <c r="F2041" s="69"/>
      <c r="G2041" s="69"/>
      <c r="H2041" s="69"/>
      <c r="I2041" s="69"/>
      <c r="J2041" s="69"/>
      <c r="K2041" s="69"/>
      <c r="L2041" s="69" t="s">
        <v>14207</v>
      </c>
      <c r="M2041" s="70">
        <v>4214.75</v>
      </c>
      <c r="N2041" s="69"/>
      <c r="O2041" s="69"/>
      <c r="P2041" s="69" t="s">
        <v>1075</v>
      </c>
      <c r="Q2041" s="69" t="s">
        <v>2529</v>
      </c>
      <c r="R2041" s="69"/>
      <c r="S2041" s="70">
        <v>4214.75</v>
      </c>
      <c r="T2041" s="70"/>
      <c r="U2041" s="69" t="s">
        <v>2529</v>
      </c>
      <c r="V2041" s="73">
        <v>62</v>
      </c>
      <c r="W2041" s="69" t="s">
        <v>2529</v>
      </c>
      <c r="X2041" s="69"/>
      <c r="Y2041" s="70"/>
      <c r="Z2041" s="69">
        <v>0</v>
      </c>
      <c r="AA2041" s="69"/>
      <c r="AB2041" s="69" t="s">
        <v>1144</v>
      </c>
      <c r="AC2041" s="69"/>
    </row>
    <row r="2042" spans="1:29" x14ac:dyDescent="0.25">
      <c r="A2042" s="69"/>
      <c r="B2042" s="69"/>
      <c r="C2042" s="69"/>
      <c r="D2042" s="69"/>
      <c r="E2042" s="69" t="s">
        <v>14204</v>
      </c>
      <c r="F2042" s="69"/>
      <c r="G2042" s="69"/>
      <c r="H2042" s="69"/>
      <c r="I2042" s="69"/>
      <c r="J2042" s="69"/>
      <c r="K2042" s="69"/>
      <c r="L2042" s="69" t="s">
        <v>14208</v>
      </c>
      <c r="M2042" s="70">
        <v>15300.27</v>
      </c>
      <c r="N2042" s="69"/>
      <c r="O2042" s="69"/>
      <c r="P2042" s="69" t="s">
        <v>1685</v>
      </c>
      <c r="Q2042" s="69" t="s">
        <v>2529</v>
      </c>
      <c r="R2042" s="69"/>
      <c r="S2042" s="70">
        <v>15300.27</v>
      </c>
      <c r="T2042" s="70"/>
      <c r="U2042" s="69" t="s">
        <v>2529</v>
      </c>
      <c r="V2042" s="73">
        <v>54</v>
      </c>
      <c r="W2042" s="69" t="s">
        <v>2529</v>
      </c>
      <c r="X2042" s="69"/>
      <c r="Y2042" s="70"/>
      <c r="Z2042" s="69">
        <v>0</v>
      </c>
      <c r="AA2042" s="69"/>
      <c r="AB2042" s="69" t="s">
        <v>1144</v>
      </c>
      <c r="AC2042" s="69"/>
    </row>
    <row r="2043" spans="1:29" x14ac:dyDescent="0.25">
      <c r="A2043" s="69"/>
      <c r="B2043" s="69"/>
      <c r="C2043" s="69"/>
      <c r="D2043" s="69"/>
      <c r="E2043" s="69" t="s">
        <v>14204</v>
      </c>
      <c r="F2043" s="69"/>
      <c r="G2043" s="69"/>
      <c r="H2043" s="69"/>
      <c r="I2043" s="69"/>
      <c r="J2043" s="69"/>
      <c r="K2043" s="69"/>
      <c r="L2043" s="69" t="s">
        <v>14209</v>
      </c>
      <c r="M2043" s="70">
        <v>3721</v>
      </c>
      <c r="N2043" s="69"/>
      <c r="O2043" s="69"/>
      <c r="P2043" s="69" t="s">
        <v>1685</v>
      </c>
      <c r="Q2043" s="69" t="s">
        <v>2529</v>
      </c>
      <c r="R2043" s="69"/>
      <c r="S2043" s="70">
        <v>3721</v>
      </c>
      <c r="T2043" s="70"/>
      <c r="U2043" s="69" t="s">
        <v>2529</v>
      </c>
      <c r="V2043" s="73">
        <v>54</v>
      </c>
      <c r="W2043" s="69" t="s">
        <v>2529</v>
      </c>
      <c r="X2043" s="69"/>
      <c r="Y2043" s="70"/>
      <c r="Z2043" s="69">
        <v>0</v>
      </c>
      <c r="AA2043" s="69"/>
      <c r="AB2043" s="69" t="s">
        <v>1144</v>
      </c>
      <c r="AC2043" s="69"/>
    </row>
    <row r="2044" spans="1:29" x14ac:dyDescent="0.25">
      <c r="A2044" s="69"/>
      <c r="B2044" s="69"/>
      <c r="C2044" s="69"/>
      <c r="D2044" s="69"/>
      <c r="E2044" s="69" t="s">
        <v>14204</v>
      </c>
      <c r="F2044" s="69"/>
      <c r="G2044" s="69"/>
      <c r="H2044" s="69"/>
      <c r="I2044" s="69"/>
      <c r="J2044" s="69"/>
      <c r="K2044" s="69"/>
      <c r="L2044" s="69" t="s">
        <v>14210</v>
      </c>
      <c r="M2044" s="70">
        <v>441.84</v>
      </c>
      <c r="N2044" s="69"/>
      <c r="O2044" s="69"/>
      <c r="P2044" s="69" t="s">
        <v>1685</v>
      </c>
      <c r="Q2044" s="69" t="s">
        <v>2529</v>
      </c>
      <c r="R2044" s="69"/>
      <c r="S2044" s="70">
        <v>441.84</v>
      </c>
      <c r="T2044" s="70"/>
      <c r="U2044" s="69" t="s">
        <v>2529</v>
      </c>
      <c r="V2044" s="73">
        <v>54</v>
      </c>
      <c r="W2044" s="69" t="s">
        <v>2529</v>
      </c>
      <c r="X2044" s="69"/>
      <c r="Y2044" s="70"/>
      <c r="Z2044" s="69">
        <v>0</v>
      </c>
      <c r="AA2044" s="69"/>
      <c r="AB2044" s="69" t="s">
        <v>1144</v>
      </c>
      <c r="AC2044" s="69"/>
    </row>
    <row r="2045" spans="1:29" x14ac:dyDescent="0.25">
      <c r="A2045" s="69"/>
      <c r="B2045" s="69"/>
      <c r="C2045" s="69"/>
      <c r="D2045" s="69"/>
      <c r="E2045" s="69" t="s">
        <v>14212</v>
      </c>
      <c r="F2045" s="69"/>
      <c r="G2045" s="69"/>
      <c r="H2045" s="69"/>
      <c r="I2045" s="69"/>
      <c r="J2045" s="69"/>
      <c r="K2045" s="69"/>
      <c r="L2045" s="69" t="s">
        <v>14211</v>
      </c>
      <c r="M2045" s="70">
        <v>2725.88</v>
      </c>
      <c r="N2045" s="69"/>
      <c r="O2045" s="69"/>
      <c r="P2045" s="69" t="s">
        <v>1194</v>
      </c>
      <c r="Q2045" s="69" t="s">
        <v>1210</v>
      </c>
      <c r="R2045" s="69"/>
      <c r="S2045" s="70">
        <v>2725.88</v>
      </c>
      <c r="T2045" s="70"/>
      <c r="U2045" s="69" t="s">
        <v>1210</v>
      </c>
      <c r="V2045" s="73">
        <v>62</v>
      </c>
      <c r="W2045" s="69" t="s">
        <v>1210</v>
      </c>
      <c r="X2045" s="69"/>
      <c r="Y2045" s="70"/>
      <c r="Z2045" s="69">
        <v>0</v>
      </c>
      <c r="AA2045" s="69"/>
      <c r="AB2045" s="69" t="s">
        <v>1144</v>
      </c>
      <c r="AC2045" s="69"/>
    </row>
    <row r="2046" spans="1:29" x14ac:dyDescent="0.25">
      <c r="A2046" s="69"/>
      <c r="B2046" s="69"/>
      <c r="C2046" s="69"/>
      <c r="D2046" s="69"/>
      <c r="E2046" s="69" t="s">
        <v>14212</v>
      </c>
      <c r="F2046" s="69"/>
      <c r="G2046" s="69"/>
      <c r="H2046" s="69"/>
      <c r="I2046" s="69"/>
      <c r="J2046" s="69"/>
      <c r="K2046" s="69"/>
      <c r="L2046" s="69" t="s">
        <v>14213</v>
      </c>
      <c r="M2046" s="70">
        <v>2960.05</v>
      </c>
      <c r="N2046" s="69"/>
      <c r="O2046" s="69"/>
      <c r="P2046" s="69" t="s">
        <v>1194</v>
      </c>
      <c r="Q2046" s="69" t="s">
        <v>1210</v>
      </c>
      <c r="R2046" s="69"/>
      <c r="S2046" s="70">
        <v>2960.05</v>
      </c>
      <c r="T2046" s="70"/>
      <c r="U2046" s="69" t="s">
        <v>1210</v>
      </c>
      <c r="V2046" s="73">
        <v>62</v>
      </c>
      <c r="W2046" s="69" t="s">
        <v>1210</v>
      </c>
      <c r="X2046" s="69"/>
      <c r="Y2046" s="70"/>
      <c r="Z2046" s="69">
        <v>0</v>
      </c>
      <c r="AA2046" s="69"/>
      <c r="AB2046" s="69" t="s">
        <v>1144</v>
      </c>
      <c r="AC2046" s="69"/>
    </row>
    <row r="2047" spans="1:29" x14ac:dyDescent="0.25">
      <c r="A2047" s="69"/>
      <c r="B2047" s="69"/>
      <c r="C2047" s="69"/>
      <c r="D2047" s="69"/>
      <c r="E2047" s="69" t="s">
        <v>14212</v>
      </c>
      <c r="F2047" s="69"/>
      <c r="G2047" s="69"/>
      <c r="H2047" s="69"/>
      <c r="I2047" s="69"/>
      <c r="J2047" s="69"/>
      <c r="K2047" s="69"/>
      <c r="L2047" s="69" t="s">
        <v>14214</v>
      </c>
      <c r="M2047" s="70">
        <v>10613.77</v>
      </c>
      <c r="N2047" s="69"/>
      <c r="O2047" s="69"/>
      <c r="P2047" s="69" t="s">
        <v>1194</v>
      </c>
      <c r="Q2047" s="69" t="s">
        <v>1210</v>
      </c>
      <c r="R2047" s="69"/>
      <c r="S2047" s="70">
        <v>10613.77</v>
      </c>
      <c r="T2047" s="70"/>
      <c r="U2047" s="69" t="s">
        <v>1210</v>
      </c>
      <c r="V2047" s="73">
        <v>62</v>
      </c>
      <c r="W2047" s="69" t="s">
        <v>1210</v>
      </c>
      <c r="X2047" s="69"/>
      <c r="Y2047" s="70"/>
      <c r="Z2047" s="69">
        <v>0</v>
      </c>
      <c r="AA2047" s="69"/>
      <c r="AB2047" s="69" t="s">
        <v>1144</v>
      </c>
      <c r="AC2047" s="69"/>
    </row>
    <row r="2048" spans="1:29" x14ac:dyDescent="0.25">
      <c r="A2048" s="69"/>
      <c r="B2048" s="69"/>
      <c r="C2048" s="69"/>
      <c r="D2048" s="69"/>
      <c r="E2048" s="69" t="s">
        <v>14216</v>
      </c>
      <c r="F2048" s="69"/>
      <c r="G2048" s="69"/>
      <c r="H2048" s="69"/>
      <c r="I2048" s="69"/>
      <c r="J2048" s="69"/>
      <c r="K2048" s="69"/>
      <c r="L2048" s="69" t="s">
        <v>14215</v>
      </c>
      <c r="M2048" s="70">
        <v>2115.52</v>
      </c>
      <c r="N2048" s="69"/>
      <c r="O2048" s="69"/>
      <c r="P2048" s="69" t="s">
        <v>2229</v>
      </c>
      <c r="Q2048" s="69" t="s">
        <v>1764</v>
      </c>
      <c r="R2048" s="69"/>
      <c r="S2048" s="70">
        <v>2115.52</v>
      </c>
      <c r="T2048" s="70"/>
      <c r="U2048" s="69" t="s">
        <v>1607</v>
      </c>
      <c r="V2048" s="73">
        <v>69</v>
      </c>
      <c r="W2048" s="69" t="s">
        <v>1607</v>
      </c>
      <c r="X2048" s="69"/>
      <c r="Y2048" s="70"/>
      <c r="Z2048" s="69">
        <v>0</v>
      </c>
      <c r="AA2048" s="69"/>
      <c r="AB2048" s="69" t="s">
        <v>1144</v>
      </c>
      <c r="AC2048" s="69"/>
    </row>
    <row r="2049" spans="1:29" x14ac:dyDescent="0.25">
      <c r="A2049" s="69"/>
      <c r="B2049" s="69"/>
      <c r="C2049" s="69"/>
      <c r="D2049" s="69"/>
      <c r="E2049" s="69" t="s">
        <v>14216</v>
      </c>
      <c r="F2049" s="69"/>
      <c r="G2049" s="69"/>
      <c r="H2049" s="69"/>
      <c r="I2049" s="69"/>
      <c r="J2049" s="69"/>
      <c r="K2049" s="69"/>
      <c r="L2049" s="69" t="s">
        <v>14217</v>
      </c>
      <c r="M2049" s="70">
        <v>20483.419999999998</v>
      </c>
      <c r="N2049" s="69"/>
      <c r="O2049" s="69"/>
      <c r="P2049" s="69" t="s">
        <v>2229</v>
      </c>
      <c r="Q2049" s="69" t="s">
        <v>1764</v>
      </c>
      <c r="R2049" s="69"/>
      <c r="S2049" s="70">
        <v>20483.419999999998</v>
      </c>
      <c r="T2049" s="70"/>
      <c r="U2049" s="69" t="s">
        <v>1607</v>
      </c>
      <c r="V2049" s="73">
        <v>69</v>
      </c>
      <c r="W2049" s="69" t="s">
        <v>1607</v>
      </c>
      <c r="X2049" s="69"/>
      <c r="Y2049" s="70"/>
      <c r="Z2049" s="69">
        <v>0</v>
      </c>
      <c r="AA2049" s="69"/>
      <c r="AB2049" s="69" t="s">
        <v>1144</v>
      </c>
      <c r="AC2049" s="69"/>
    </row>
    <row r="2050" spans="1:29" x14ac:dyDescent="0.25">
      <c r="A2050" s="69"/>
      <c r="B2050" s="69"/>
      <c r="C2050" s="69"/>
      <c r="D2050" s="69"/>
      <c r="E2050" s="69" t="s">
        <v>14216</v>
      </c>
      <c r="F2050" s="69"/>
      <c r="G2050" s="69"/>
      <c r="H2050" s="69"/>
      <c r="I2050" s="69"/>
      <c r="J2050" s="69"/>
      <c r="K2050" s="69"/>
      <c r="L2050" s="69" t="s">
        <v>14218</v>
      </c>
      <c r="M2050" s="70">
        <v>2059.92</v>
      </c>
      <c r="N2050" s="69"/>
      <c r="O2050" s="69"/>
      <c r="P2050" s="69" t="s">
        <v>2229</v>
      </c>
      <c r="Q2050" s="69" t="s">
        <v>1764</v>
      </c>
      <c r="R2050" s="69"/>
      <c r="S2050" s="70">
        <v>2059.92</v>
      </c>
      <c r="T2050" s="70"/>
      <c r="U2050" s="69" t="s">
        <v>1607</v>
      </c>
      <c r="V2050" s="73">
        <v>69</v>
      </c>
      <c r="W2050" s="69" t="s">
        <v>1607</v>
      </c>
      <c r="X2050" s="69"/>
      <c r="Y2050" s="70"/>
      <c r="Z2050" s="69">
        <v>0</v>
      </c>
      <c r="AA2050" s="69"/>
      <c r="AB2050" s="69" t="s">
        <v>1144</v>
      </c>
      <c r="AC2050" s="69"/>
    </row>
    <row r="2051" spans="1:29" x14ac:dyDescent="0.25">
      <c r="A2051" s="71" t="s">
        <v>193</v>
      </c>
      <c r="B2051" s="71"/>
      <c r="C2051" s="71"/>
      <c r="D2051" s="71"/>
      <c r="E2051" s="71"/>
      <c r="F2051" s="71"/>
      <c r="G2051" s="71"/>
      <c r="H2051" s="71"/>
      <c r="I2051" s="71"/>
      <c r="J2051" s="72">
        <v>115476.34</v>
      </c>
      <c r="K2051" s="71"/>
      <c r="L2051" s="71"/>
      <c r="M2051" s="72">
        <v>115476.34000000001</v>
      </c>
      <c r="N2051" s="72">
        <v>-1.4551915228366852E-11</v>
      </c>
      <c r="O2051" s="71"/>
      <c r="P2051" s="71"/>
      <c r="Q2051" s="71"/>
      <c r="R2051" s="71"/>
      <c r="S2051" s="72">
        <v>115476.34000000001</v>
      </c>
      <c r="T2051" s="72">
        <v>115476.34</v>
      </c>
      <c r="U2051" s="71"/>
      <c r="V2051" s="71"/>
      <c r="W2051" s="71"/>
      <c r="X2051" s="72">
        <v>1.4551915228366852E-11</v>
      </c>
      <c r="Y2051" s="72">
        <v>0</v>
      </c>
      <c r="Z2051" s="72">
        <v>115476.34</v>
      </c>
      <c r="AA2051" s="69"/>
      <c r="AB2051" s="69"/>
      <c r="AC2051" s="69"/>
    </row>
    <row r="2052" spans="1:29" ht="30" x14ac:dyDescent="0.25">
      <c r="A2052" s="68" t="s">
        <v>14219</v>
      </c>
      <c r="B2052" s="69" t="s">
        <v>14220</v>
      </c>
      <c r="C2052" s="69" t="s">
        <v>14221</v>
      </c>
      <c r="D2052" s="69" t="s">
        <v>4056</v>
      </c>
      <c r="E2052" s="69" t="s">
        <v>14223</v>
      </c>
      <c r="F2052" s="69"/>
      <c r="G2052" s="69" t="s">
        <v>7661</v>
      </c>
      <c r="H2052" s="69" t="s">
        <v>1194</v>
      </c>
      <c r="I2052" s="69" t="s">
        <v>962</v>
      </c>
      <c r="J2052" s="70">
        <v>12129.65</v>
      </c>
      <c r="K2052" s="69" t="s">
        <v>4057</v>
      </c>
      <c r="L2052" s="69" t="s">
        <v>14222</v>
      </c>
      <c r="M2052" s="70">
        <v>3810.54</v>
      </c>
      <c r="N2052" s="69"/>
      <c r="O2052" s="69"/>
      <c r="P2052" s="69" t="s">
        <v>1202</v>
      </c>
      <c r="Q2052" s="69" t="s">
        <v>3002</v>
      </c>
      <c r="R2052" s="69"/>
      <c r="S2052" s="70">
        <v>3810.54</v>
      </c>
      <c r="T2052" s="70"/>
      <c r="U2052" s="69" t="s">
        <v>3002</v>
      </c>
      <c r="V2052" s="73">
        <v>76</v>
      </c>
      <c r="W2052" s="69" t="s">
        <v>3002</v>
      </c>
      <c r="X2052" s="69"/>
      <c r="Y2052" s="70"/>
      <c r="Z2052" s="69">
        <v>0</v>
      </c>
      <c r="AA2052" s="69" t="s">
        <v>989</v>
      </c>
      <c r="AB2052" s="69" t="s">
        <v>1144</v>
      </c>
      <c r="AC2052" s="69"/>
    </row>
    <row r="2053" spans="1:29" x14ac:dyDescent="0.25">
      <c r="A2053" s="69"/>
      <c r="B2053" s="69"/>
      <c r="C2053" s="69"/>
      <c r="D2053" s="69"/>
      <c r="E2053" s="69" t="s">
        <v>14223</v>
      </c>
      <c r="F2053" s="69"/>
      <c r="G2053" s="69"/>
      <c r="H2053" s="69"/>
      <c r="I2053" s="69"/>
      <c r="J2053" s="69"/>
      <c r="K2053" s="69"/>
      <c r="L2053" s="69" t="s">
        <v>14224</v>
      </c>
      <c r="M2053" s="70">
        <v>6504.95</v>
      </c>
      <c r="N2053" s="69"/>
      <c r="O2053" s="69"/>
      <c r="P2053" s="69" t="s">
        <v>1202</v>
      </c>
      <c r="Q2053" s="69" t="s">
        <v>3002</v>
      </c>
      <c r="R2053" s="69"/>
      <c r="S2053" s="70">
        <v>6504.95</v>
      </c>
      <c r="T2053" s="70"/>
      <c r="U2053" s="69" t="s">
        <v>3002</v>
      </c>
      <c r="V2053" s="73">
        <v>76</v>
      </c>
      <c r="W2053" s="69" t="s">
        <v>3002</v>
      </c>
      <c r="X2053" s="69"/>
      <c r="Y2053" s="70"/>
      <c r="Z2053" s="69">
        <v>0</v>
      </c>
      <c r="AA2053" s="69"/>
      <c r="AB2053" s="69" t="s">
        <v>1144</v>
      </c>
      <c r="AC2053" s="69"/>
    </row>
    <row r="2054" spans="1:29" x14ac:dyDescent="0.25">
      <c r="A2054" s="69"/>
      <c r="B2054" s="69"/>
      <c r="C2054" s="69"/>
      <c r="D2054" s="69"/>
      <c r="E2054" s="69" t="s">
        <v>14223</v>
      </c>
      <c r="F2054" s="69"/>
      <c r="G2054" s="69"/>
      <c r="H2054" s="69"/>
      <c r="I2054" s="69"/>
      <c r="J2054" s="69"/>
      <c r="K2054" s="69"/>
      <c r="L2054" s="69" t="s">
        <v>14225</v>
      </c>
      <c r="M2054" s="70">
        <v>1814.16</v>
      </c>
      <c r="N2054" s="69"/>
      <c r="O2054" s="69"/>
      <c r="P2054" s="69" t="s">
        <v>1202</v>
      </c>
      <c r="Q2054" s="69" t="s">
        <v>3002</v>
      </c>
      <c r="R2054" s="69"/>
      <c r="S2054" s="70">
        <v>1814.16</v>
      </c>
      <c r="T2054" s="70"/>
      <c r="U2054" s="69" t="s">
        <v>3002</v>
      </c>
      <c r="V2054" s="73">
        <v>76</v>
      </c>
      <c r="W2054" s="69" t="s">
        <v>3002</v>
      </c>
      <c r="X2054" s="69"/>
      <c r="Y2054" s="70"/>
      <c r="Z2054" s="69">
        <v>0</v>
      </c>
      <c r="AA2054" s="69"/>
      <c r="AB2054" s="69" t="s">
        <v>1144</v>
      </c>
      <c r="AC2054" s="69"/>
    </row>
    <row r="2055" spans="1:29" x14ac:dyDescent="0.25">
      <c r="A2055" s="71" t="s">
        <v>193</v>
      </c>
      <c r="B2055" s="71"/>
      <c r="C2055" s="71"/>
      <c r="D2055" s="71"/>
      <c r="E2055" s="71"/>
      <c r="F2055" s="71"/>
      <c r="G2055" s="71"/>
      <c r="H2055" s="71"/>
      <c r="I2055" s="71"/>
      <c r="J2055" s="72">
        <v>12129.65</v>
      </c>
      <c r="K2055" s="71"/>
      <c r="L2055" s="71"/>
      <c r="M2055" s="72">
        <v>12129.65</v>
      </c>
      <c r="N2055" s="72">
        <v>0</v>
      </c>
      <c r="O2055" s="71"/>
      <c r="P2055" s="71"/>
      <c r="Q2055" s="71"/>
      <c r="R2055" s="71"/>
      <c r="S2055" s="72">
        <v>12129.65</v>
      </c>
      <c r="T2055" s="72">
        <v>12129.65</v>
      </c>
      <c r="U2055" s="71"/>
      <c r="V2055" s="71"/>
      <c r="W2055" s="71"/>
      <c r="X2055" s="72">
        <v>0</v>
      </c>
      <c r="Y2055" s="72">
        <v>0</v>
      </c>
      <c r="Z2055" s="72">
        <v>12129.65</v>
      </c>
      <c r="AA2055" s="69"/>
      <c r="AB2055" s="69"/>
      <c r="AC2055" s="69"/>
    </row>
    <row r="2056" spans="1:29" ht="30" x14ac:dyDescent="0.25">
      <c r="A2056" s="68" t="s">
        <v>14226</v>
      </c>
      <c r="B2056" s="69" t="s">
        <v>11678</v>
      </c>
      <c r="C2056" s="69" t="s">
        <v>14227</v>
      </c>
      <c r="D2056" s="69" t="s">
        <v>4056</v>
      </c>
      <c r="E2056" s="69" t="s">
        <v>14229</v>
      </c>
      <c r="F2056" s="69" t="s">
        <v>10255</v>
      </c>
      <c r="G2056" s="69" t="s">
        <v>7661</v>
      </c>
      <c r="H2056" s="69" t="s">
        <v>4177</v>
      </c>
      <c r="I2056" s="69" t="s">
        <v>962</v>
      </c>
      <c r="J2056" s="70">
        <v>956.53</v>
      </c>
      <c r="K2056" s="69" t="s">
        <v>4057</v>
      </c>
      <c r="L2056" s="69" t="s">
        <v>14228</v>
      </c>
      <c r="M2056" s="70">
        <v>956.53</v>
      </c>
      <c r="N2056" s="69"/>
      <c r="O2056" s="69"/>
      <c r="P2056" s="69" t="s">
        <v>1038</v>
      </c>
      <c r="Q2056" s="69" t="s">
        <v>1211</v>
      </c>
      <c r="R2056" s="69"/>
      <c r="S2056" s="70">
        <v>956.53</v>
      </c>
      <c r="T2056" s="70"/>
      <c r="U2056" s="69" t="s">
        <v>1211</v>
      </c>
      <c r="V2056" s="73">
        <v>79</v>
      </c>
      <c r="W2056" s="69" t="s">
        <v>1211</v>
      </c>
      <c r="X2056" s="69"/>
      <c r="Y2056" s="70"/>
      <c r="Z2056" s="69">
        <v>0</v>
      </c>
      <c r="AA2056" s="69" t="s">
        <v>989</v>
      </c>
      <c r="AB2056" s="69" t="s">
        <v>1144</v>
      </c>
      <c r="AC2056" s="69"/>
    </row>
    <row r="2057" spans="1:29" x14ac:dyDescent="0.25">
      <c r="A2057" s="71" t="s">
        <v>193</v>
      </c>
      <c r="B2057" s="71"/>
      <c r="C2057" s="71"/>
      <c r="D2057" s="71"/>
      <c r="E2057" s="71"/>
      <c r="F2057" s="71"/>
      <c r="G2057" s="71"/>
      <c r="H2057" s="71"/>
      <c r="I2057" s="71"/>
      <c r="J2057" s="72">
        <v>956.53</v>
      </c>
      <c r="K2057" s="71"/>
      <c r="L2057" s="71"/>
      <c r="M2057" s="72">
        <v>956.53</v>
      </c>
      <c r="N2057" s="72">
        <v>0</v>
      </c>
      <c r="O2057" s="71"/>
      <c r="P2057" s="71"/>
      <c r="Q2057" s="71"/>
      <c r="R2057" s="71"/>
      <c r="S2057" s="72">
        <v>956.53</v>
      </c>
      <c r="T2057" s="72">
        <v>956.53</v>
      </c>
      <c r="U2057" s="71"/>
      <c r="V2057" s="71"/>
      <c r="W2057" s="71"/>
      <c r="X2057" s="72">
        <v>0</v>
      </c>
      <c r="Y2057" s="72">
        <v>0</v>
      </c>
      <c r="Z2057" s="72">
        <v>956.53</v>
      </c>
      <c r="AA2057" s="69"/>
      <c r="AB2057" s="69"/>
      <c r="AC2057" s="69"/>
    </row>
    <row r="2058" spans="1:29" ht="30" x14ac:dyDescent="0.25">
      <c r="A2058" s="68" t="s">
        <v>14230</v>
      </c>
      <c r="B2058" s="69" t="s">
        <v>14231</v>
      </c>
      <c r="C2058" s="69" t="s">
        <v>14232</v>
      </c>
      <c r="D2058" s="69" t="s">
        <v>4056</v>
      </c>
      <c r="E2058" s="69" t="s">
        <v>14234</v>
      </c>
      <c r="F2058" s="69" t="s">
        <v>10255</v>
      </c>
      <c r="G2058" s="69" t="s">
        <v>1689</v>
      </c>
      <c r="H2058" s="69" t="s">
        <v>4177</v>
      </c>
      <c r="I2058" s="69" t="s">
        <v>962</v>
      </c>
      <c r="J2058" s="70">
        <v>69680.850000000006</v>
      </c>
      <c r="K2058" s="69" t="s">
        <v>4057</v>
      </c>
      <c r="L2058" s="69" t="s">
        <v>14233</v>
      </c>
      <c r="M2058" s="70">
        <v>1169.44</v>
      </c>
      <c r="N2058" s="69"/>
      <c r="O2058" s="69"/>
      <c r="P2058" s="69" t="s">
        <v>1764</v>
      </c>
      <c r="Q2058" s="69" t="s">
        <v>1804</v>
      </c>
      <c r="R2058" s="69"/>
      <c r="S2058" s="70">
        <v>1169.44</v>
      </c>
      <c r="T2058" s="70"/>
      <c r="U2058" s="69" t="s">
        <v>1106</v>
      </c>
      <c r="V2058" s="73">
        <v>6</v>
      </c>
      <c r="W2058" s="69" t="s">
        <v>1106</v>
      </c>
      <c r="X2058" s="69"/>
      <c r="Y2058" s="70"/>
      <c r="Z2058" s="69">
        <v>0</v>
      </c>
      <c r="AA2058" s="69" t="s">
        <v>989</v>
      </c>
      <c r="AB2058" s="69" t="s">
        <v>1144</v>
      </c>
      <c r="AC2058" s="69"/>
    </row>
    <row r="2059" spans="1:29" x14ac:dyDescent="0.25">
      <c r="A2059" s="69"/>
      <c r="B2059" s="69"/>
      <c r="C2059" s="69"/>
      <c r="D2059" s="69"/>
      <c r="E2059" s="69" t="s">
        <v>14234</v>
      </c>
      <c r="F2059" s="69"/>
      <c r="G2059" s="69"/>
      <c r="H2059" s="69"/>
      <c r="I2059" s="69"/>
      <c r="J2059" s="69"/>
      <c r="K2059" s="69"/>
      <c r="L2059" s="69" t="s">
        <v>14235</v>
      </c>
      <c r="M2059" s="70">
        <v>4683.68</v>
      </c>
      <c r="N2059" s="69"/>
      <c r="O2059" s="69"/>
      <c r="P2059" s="69" t="s">
        <v>1764</v>
      </c>
      <c r="Q2059" s="69" t="s">
        <v>1804</v>
      </c>
      <c r="R2059" s="69"/>
      <c r="S2059" s="70">
        <v>4683.68</v>
      </c>
      <c r="T2059" s="70"/>
      <c r="U2059" s="69" t="s">
        <v>1106</v>
      </c>
      <c r="V2059" s="73">
        <v>6</v>
      </c>
      <c r="W2059" s="69" t="s">
        <v>1106</v>
      </c>
      <c r="X2059" s="69"/>
      <c r="Y2059" s="70"/>
      <c r="Z2059" s="69">
        <v>0</v>
      </c>
      <c r="AA2059" s="69"/>
      <c r="AB2059" s="69" t="s">
        <v>1144</v>
      </c>
      <c r="AC2059" s="69"/>
    </row>
    <row r="2060" spans="1:29" x14ac:dyDescent="0.25">
      <c r="A2060" s="69"/>
      <c r="B2060" s="69"/>
      <c r="C2060" s="69"/>
      <c r="D2060" s="69"/>
      <c r="E2060" s="69" t="s">
        <v>14234</v>
      </c>
      <c r="F2060" s="69"/>
      <c r="G2060" s="69"/>
      <c r="H2060" s="69"/>
      <c r="I2060" s="69"/>
      <c r="J2060" s="69"/>
      <c r="K2060" s="69"/>
      <c r="L2060" s="69" t="s">
        <v>14236</v>
      </c>
      <c r="M2060" s="70">
        <v>950.34</v>
      </c>
      <c r="N2060" s="69"/>
      <c r="O2060" s="69"/>
      <c r="P2060" s="69" t="s">
        <v>1764</v>
      </c>
      <c r="Q2060" s="69" t="s">
        <v>1804</v>
      </c>
      <c r="R2060" s="69"/>
      <c r="S2060" s="70">
        <v>950.34</v>
      </c>
      <c r="T2060" s="70"/>
      <c r="U2060" s="69" t="s">
        <v>1106</v>
      </c>
      <c r="V2060" s="73">
        <v>6</v>
      </c>
      <c r="W2060" s="69" t="s">
        <v>1106</v>
      </c>
      <c r="X2060" s="69"/>
      <c r="Y2060" s="70"/>
      <c r="Z2060" s="69">
        <v>0</v>
      </c>
      <c r="AA2060" s="69"/>
      <c r="AB2060" s="69" t="s">
        <v>1144</v>
      </c>
      <c r="AC2060" s="69"/>
    </row>
    <row r="2061" spans="1:29" x14ac:dyDescent="0.25">
      <c r="A2061" s="69"/>
      <c r="B2061" s="69"/>
      <c r="C2061" s="69"/>
      <c r="D2061" s="69"/>
      <c r="E2061" s="69" t="s">
        <v>14238</v>
      </c>
      <c r="F2061" s="69"/>
      <c r="G2061" s="69"/>
      <c r="H2061" s="69"/>
      <c r="I2061" s="69"/>
      <c r="J2061" s="69"/>
      <c r="K2061" s="69"/>
      <c r="L2061" s="69" t="s">
        <v>14237</v>
      </c>
      <c r="M2061" s="70">
        <v>1257.73</v>
      </c>
      <c r="N2061" s="69"/>
      <c r="O2061" s="69"/>
      <c r="P2061" s="69" t="s">
        <v>1764</v>
      </c>
      <c r="Q2061" s="69" t="s">
        <v>1624</v>
      </c>
      <c r="R2061" s="69"/>
      <c r="S2061" s="70">
        <v>1257.73</v>
      </c>
      <c r="T2061" s="70"/>
      <c r="U2061" s="69" t="s">
        <v>1624</v>
      </c>
      <c r="V2061" s="73">
        <v>7</v>
      </c>
      <c r="W2061" s="69" t="s">
        <v>1624</v>
      </c>
      <c r="X2061" s="69"/>
      <c r="Y2061" s="70"/>
      <c r="Z2061" s="69">
        <v>0</v>
      </c>
      <c r="AA2061" s="69"/>
      <c r="AB2061" s="69" t="s">
        <v>1144</v>
      </c>
      <c r="AC2061" s="69"/>
    </row>
    <row r="2062" spans="1:29" x14ac:dyDescent="0.25">
      <c r="A2062" s="69"/>
      <c r="B2062" s="69"/>
      <c r="C2062" s="69"/>
      <c r="D2062" s="69"/>
      <c r="E2062" s="69" t="s">
        <v>14238</v>
      </c>
      <c r="F2062" s="69"/>
      <c r="G2062" s="69"/>
      <c r="H2062" s="69"/>
      <c r="I2062" s="69"/>
      <c r="J2062" s="69"/>
      <c r="K2062" s="69"/>
      <c r="L2062" s="69" t="s">
        <v>14239</v>
      </c>
      <c r="M2062" s="70">
        <v>22068.43</v>
      </c>
      <c r="N2062" s="69"/>
      <c r="O2062" s="69"/>
      <c r="P2062" s="69" t="s">
        <v>1764</v>
      </c>
      <c r="Q2062" s="69" t="s">
        <v>1624</v>
      </c>
      <c r="R2062" s="69"/>
      <c r="S2062" s="70">
        <v>22068.43</v>
      </c>
      <c r="T2062" s="70"/>
      <c r="U2062" s="69" t="s">
        <v>1624</v>
      </c>
      <c r="V2062" s="73">
        <v>7</v>
      </c>
      <c r="W2062" s="69" t="s">
        <v>1624</v>
      </c>
      <c r="X2062" s="69"/>
      <c r="Y2062" s="70"/>
      <c r="Z2062" s="69">
        <v>0</v>
      </c>
      <c r="AA2062" s="69"/>
      <c r="AB2062" s="69" t="s">
        <v>1144</v>
      </c>
      <c r="AC2062" s="69"/>
    </row>
    <row r="2063" spans="1:29" x14ac:dyDescent="0.25">
      <c r="A2063" s="69"/>
      <c r="B2063" s="69"/>
      <c r="C2063" s="69"/>
      <c r="D2063" s="69"/>
      <c r="E2063" s="69" t="s">
        <v>14238</v>
      </c>
      <c r="F2063" s="69"/>
      <c r="G2063" s="69"/>
      <c r="H2063" s="69"/>
      <c r="I2063" s="69"/>
      <c r="J2063" s="69"/>
      <c r="K2063" s="69"/>
      <c r="L2063" s="69" t="s">
        <v>14240</v>
      </c>
      <c r="M2063" s="70">
        <v>18888.04</v>
      </c>
      <c r="N2063" s="69"/>
      <c r="O2063" s="69"/>
      <c r="P2063" s="69" t="s">
        <v>1764</v>
      </c>
      <c r="Q2063" s="69" t="s">
        <v>1624</v>
      </c>
      <c r="R2063" s="69"/>
      <c r="S2063" s="70">
        <v>18888.04</v>
      </c>
      <c r="T2063" s="70"/>
      <c r="U2063" s="69" t="s">
        <v>1624</v>
      </c>
      <c r="V2063" s="73">
        <v>7</v>
      </c>
      <c r="W2063" s="69" t="s">
        <v>1624</v>
      </c>
      <c r="X2063" s="69"/>
      <c r="Y2063" s="70"/>
      <c r="Z2063" s="69">
        <v>0</v>
      </c>
      <c r="AA2063" s="69"/>
      <c r="AB2063" s="69" t="s">
        <v>1144</v>
      </c>
      <c r="AC2063" s="69"/>
    </row>
    <row r="2064" spans="1:29" x14ac:dyDescent="0.25">
      <c r="A2064" s="69"/>
      <c r="B2064" s="69"/>
      <c r="C2064" s="69"/>
      <c r="D2064" s="69"/>
      <c r="E2064" s="69"/>
      <c r="F2064" s="69"/>
      <c r="G2064" s="69"/>
      <c r="H2064" s="69"/>
      <c r="I2064" s="69"/>
      <c r="J2064" s="69"/>
      <c r="K2064" s="69"/>
      <c r="L2064" s="69" t="s">
        <v>14241</v>
      </c>
      <c r="M2064" s="70">
        <v>1212.79</v>
      </c>
      <c r="N2064" s="69"/>
      <c r="O2064" s="69"/>
      <c r="P2064" s="69"/>
      <c r="Q2064" s="69"/>
      <c r="R2064" s="69"/>
      <c r="S2064" s="69"/>
      <c r="T2064" s="70"/>
      <c r="U2064" s="69"/>
      <c r="V2064" s="69"/>
      <c r="W2064" s="69"/>
      <c r="X2064" s="69"/>
      <c r="Y2064" s="70"/>
      <c r="Z2064" s="69">
        <v>0</v>
      </c>
      <c r="AA2064" s="69"/>
      <c r="AB2064" s="69" t="s">
        <v>1144</v>
      </c>
      <c r="AC2064" s="69"/>
    </row>
    <row r="2065" spans="1:29" x14ac:dyDescent="0.25">
      <c r="A2065" s="69"/>
      <c r="B2065" s="69"/>
      <c r="C2065" s="69"/>
      <c r="D2065" s="69"/>
      <c r="E2065" s="69" t="s">
        <v>14243</v>
      </c>
      <c r="F2065" s="69"/>
      <c r="G2065" s="69"/>
      <c r="H2065" s="69"/>
      <c r="I2065" s="69"/>
      <c r="J2065" s="69"/>
      <c r="K2065" s="69"/>
      <c r="L2065" s="69" t="s">
        <v>14242</v>
      </c>
      <c r="M2065" s="70">
        <v>16615.86</v>
      </c>
      <c r="N2065" s="69"/>
      <c r="O2065" s="69"/>
      <c r="P2065" s="69" t="s">
        <v>1718</v>
      </c>
      <c r="Q2065" s="69" t="s">
        <v>1764</v>
      </c>
      <c r="R2065" s="69"/>
      <c r="S2065" s="70">
        <v>16615.86</v>
      </c>
      <c r="T2065" s="70"/>
      <c r="U2065" s="69" t="s">
        <v>1607</v>
      </c>
      <c r="V2065" s="73">
        <v>27</v>
      </c>
      <c r="W2065" s="69" t="s">
        <v>1607</v>
      </c>
      <c r="X2065" s="69"/>
      <c r="Y2065" s="70"/>
      <c r="Z2065" s="69">
        <v>0</v>
      </c>
      <c r="AA2065" s="69"/>
      <c r="AB2065" s="69" t="s">
        <v>1144</v>
      </c>
      <c r="AC2065" s="69"/>
    </row>
    <row r="2066" spans="1:29" x14ac:dyDescent="0.25">
      <c r="A2066" s="69"/>
      <c r="B2066" s="69"/>
      <c r="C2066" s="69"/>
      <c r="D2066" s="69"/>
      <c r="E2066" s="69" t="s">
        <v>14243</v>
      </c>
      <c r="F2066" s="69"/>
      <c r="G2066" s="69"/>
      <c r="H2066" s="69"/>
      <c r="I2066" s="69"/>
      <c r="J2066" s="69"/>
      <c r="K2066" s="69"/>
      <c r="L2066" s="69" t="s">
        <v>14244</v>
      </c>
      <c r="M2066" s="70">
        <v>2834.54</v>
      </c>
      <c r="N2066" s="69"/>
      <c r="O2066" s="69"/>
      <c r="P2066" s="69" t="s">
        <v>1718</v>
      </c>
      <c r="Q2066" s="69" t="s">
        <v>1764</v>
      </c>
      <c r="R2066" s="69"/>
      <c r="S2066" s="70">
        <v>2834.54</v>
      </c>
      <c r="T2066" s="70"/>
      <c r="U2066" s="69" t="s">
        <v>1607</v>
      </c>
      <c r="V2066" s="73">
        <v>27</v>
      </c>
      <c r="W2066" s="69" t="s">
        <v>1607</v>
      </c>
      <c r="X2066" s="69"/>
      <c r="Y2066" s="70"/>
      <c r="Z2066" s="69">
        <v>0</v>
      </c>
      <c r="AA2066" s="69"/>
      <c r="AB2066" s="69" t="s">
        <v>1144</v>
      </c>
      <c r="AC2066" s="69"/>
    </row>
    <row r="2067" spans="1:29" x14ac:dyDescent="0.25">
      <c r="A2067" s="71" t="s">
        <v>193</v>
      </c>
      <c r="B2067" s="71"/>
      <c r="C2067" s="71"/>
      <c r="D2067" s="71"/>
      <c r="E2067" s="71"/>
      <c r="F2067" s="71"/>
      <c r="G2067" s="71"/>
      <c r="H2067" s="71"/>
      <c r="I2067" s="71"/>
      <c r="J2067" s="72">
        <v>69680.850000000006</v>
      </c>
      <c r="K2067" s="71"/>
      <c r="L2067" s="71"/>
      <c r="M2067" s="72">
        <v>69680.849999999991</v>
      </c>
      <c r="N2067" s="72">
        <v>1.4551915228366852E-11</v>
      </c>
      <c r="O2067" s="71"/>
      <c r="P2067" s="71"/>
      <c r="Q2067" s="71"/>
      <c r="R2067" s="71"/>
      <c r="S2067" s="72">
        <v>68468.06</v>
      </c>
      <c r="T2067" s="72">
        <v>68468.06</v>
      </c>
      <c r="U2067" s="71"/>
      <c r="V2067" s="71"/>
      <c r="W2067" s="71"/>
      <c r="X2067" s="72">
        <v>0</v>
      </c>
      <c r="Y2067" s="72">
        <v>0</v>
      </c>
      <c r="Z2067" s="72">
        <v>68468.06</v>
      </c>
      <c r="AA2067" s="69"/>
      <c r="AB2067" s="69"/>
      <c r="AC2067" s="69"/>
    </row>
    <row r="2068" spans="1:29" ht="30" x14ac:dyDescent="0.25">
      <c r="A2068" s="68" t="s">
        <v>14245</v>
      </c>
      <c r="B2068" s="69" t="s">
        <v>11088</v>
      </c>
      <c r="C2068" s="69" t="s">
        <v>14246</v>
      </c>
      <c r="D2068" s="69" t="s">
        <v>4056</v>
      </c>
      <c r="E2068" s="69"/>
      <c r="F2068" s="69" t="s">
        <v>10612</v>
      </c>
      <c r="G2068" s="69" t="s">
        <v>4510</v>
      </c>
      <c r="H2068" s="69" t="s">
        <v>1046</v>
      </c>
      <c r="I2068" s="69" t="s">
        <v>962</v>
      </c>
      <c r="J2068" s="70">
        <v>1878.99</v>
      </c>
      <c r="K2068" s="69" t="s">
        <v>4057</v>
      </c>
      <c r="L2068" s="69" t="s">
        <v>14247</v>
      </c>
      <c r="M2068" s="70">
        <v>1878.99</v>
      </c>
      <c r="N2068" s="69"/>
      <c r="O2068" s="69"/>
      <c r="P2068" s="69"/>
      <c r="Q2068" s="69"/>
      <c r="R2068" s="69"/>
      <c r="S2068" s="69"/>
      <c r="T2068" s="70"/>
      <c r="U2068" s="69"/>
      <c r="V2068" s="69"/>
      <c r="W2068" s="69"/>
      <c r="X2068" s="69"/>
      <c r="Y2068" s="70"/>
      <c r="Z2068" s="69">
        <v>0</v>
      </c>
      <c r="AA2068" s="69" t="s">
        <v>989</v>
      </c>
      <c r="AB2068" s="69" t="s">
        <v>1144</v>
      </c>
      <c r="AC2068" s="69"/>
    </row>
    <row r="2069" spans="1:29" x14ac:dyDescent="0.25">
      <c r="A2069" s="71" t="s">
        <v>193</v>
      </c>
      <c r="B2069" s="71"/>
      <c r="C2069" s="71"/>
      <c r="D2069" s="71"/>
      <c r="E2069" s="71"/>
      <c r="F2069" s="71"/>
      <c r="G2069" s="71"/>
      <c r="H2069" s="71"/>
      <c r="I2069" s="71"/>
      <c r="J2069" s="72">
        <v>1878.99</v>
      </c>
      <c r="K2069" s="71"/>
      <c r="L2069" s="71"/>
      <c r="M2069" s="72">
        <v>1878.99</v>
      </c>
      <c r="N2069" s="72">
        <v>0</v>
      </c>
      <c r="O2069" s="71"/>
      <c r="P2069" s="71"/>
      <c r="Q2069" s="71"/>
      <c r="R2069" s="71"/>
      <c r="S2069" s="72">
        <v>0</v>
      </c>
      <c r="T2069" s="72">
        <v>0</v>
      </c>
      <c r="U2069" s="71"/>
      <c r="V2069" s="71"/>
      <c r="W2069" s="71"/>
      <c r="X2069" s="72">
        <v>0</v>
      </c>
      <c r="Y2069" s="72">
        <v>0</v>
      </c>
      <c r="Z2069" s="72">
        <v>0</v>
      </c>
      <c r="AA2069" s="69"/>
      <c r="AB2069" s="69"/>
      <c r="AC2069" s="69"/>
    </row>
    <row r="2070" spans="1:29" ht="30" x14ac:dyDescent="0.25">
      <c r="A2070" s="68" t="s">
        <v>14248</v>
      </c>
      <c r="B2070" s="69" t="s">
        <v>11608</v>
      </c>
      <c r="C2070" s="69" t="s">
        <v>14249</v>
      </c>
      <c r="D2070" s="69" t="s">
        <v>4056</v>
      </c>
      <c r="E2070" s="69" t="s">
        <v>14251</v>
      </c>
      <c r="F2070" s="69" t="s">
        <v>10255</v>
      </c>
      <c r="G2070" s="69" t="s">
        <v>2028</v>
      </c>
      <c r="H2070" s="69" t="s">
        <v>1062</v>
      </c>
      <c r="I2070" s="69" t="s">
        <v>962</v>
      </c>
      <c r="J2070" s="70">
        <v>6366.37</v>
      </c>
      <c r="K2070" s="69" t="s">
        <v>4057</v>
      </c>
      <c r="L2070" s="69" t="s">
        <v>14250</v>
      </c>
      <c r="M2070" s="70">
        <v>6366.37</v>
      </c>
      <c r="N2070" s="69"/>
      <c r="O2070" s="69"/>
      <c r="P2070" s="69" t="s">
        <v>1069</v>
      </c>
      <c r="Q2070" s="69" t="s">
        <v>1607</v>
      </c>
      <c r="R2070" s="69"/>
      <c r="S2070" s="70">
        <v>6366.37</v>
      </c>
      <c r="T2070" s="70"/>
      <c r="U2070" s="69" t="s">
        <v>1607</v>
      </c>
      <c r="V2070" s="73">
        <v>97</v>
      </c>
      <c r="W2070" s="69" t="s">
        <v>1607</v>
      </c>
      <c r="X2070" s="69"/>
      <c r="Y2070" s="70"/>
      <c r="Z2070" s="69">
        <v>0</v>
      </c>
      <c r="AA2070" s="69" t="s">
        <v>989</v>
      </c>
      <c r="AB2070" s="69" t="s">
        <v>1144</v>
      </c>
      <c r="AC2070" s="69"/>
    </row>
    <row r="2071" spans="1:29" x14ac:dyDescent="0.25">
      <c r="A2071" s="71" t="s">
        <v>193</v>
      </c>
      <c r="B2071" s="71"/>
      <c r="C2071" s="71"/>
      <c r="D2071" s="71"/>
      <c r="E2071" s="71"/>
      <c r="F2071" s="71"/>
      <c r="G2071" s="71"/>
      <c r="H2071" s="71"/>
      <c r="I2071" s="71"/>
      <c r="J2071" s="72">
        <v>6366.37</v>
      </c>
      <c r="K2071" s="71"/>
      <c r="L2071" s="71"/>
      <c r="M2071" s="72">
        <v>6366.37</v>
      </c>
      <c r="N2071" s="72">
        <v>0</v>
      </c>
      <c r="O2071" s="71"/>
      <c r="P2071" s="71"/>
      <c r="Q2071" s="71"/>
      <c r="R2071" s="71"/>
      <c r="S2071" s="72">
        <v>6366.37</v>
      </c>
      <c r="T2071" s="72">
        <v>6366.37</v>
      </c>
      <c r="U2071" s="71"/>
      <c r="V2071" s="71"/>
      <c r="W2071" s="71"/>
      <c r="X2071" s="72">
        <v>0</v>
      </c>
      <c r="Y2071" s="72">
        <v>0</v>
      </c>
      <c r="Z2071" s="72">
        <v>6366.37</v>
      </c>
      <c r="AA2071" s="69"/>
      <c r="AB2071" s="69"/>
      <c r="AC2071" s="69"/>
    </row>
    <row r="2072" spans="1:29" ht="30" x14ac:dyDescent="0.25">
      <c r="A2072" s="68" t="s">
        <v>14252</v>
      </c>
      <c r="B2072" s="69" t="s">
        <v>14253</v>
      </c>
      <c r="C2072" s="69" t="s">
        <v>14254</v>
      </c>
      <c r="D2072" s="69" t="s">
        <v>4056</v>
      </c>
      <c r="E2072" s="69" t="s">
        <v>14256</v>
      </c>
      <c r="F2072" s="69" t="s">
        <v>10612</v>
      </c>
      <c r="G2072" s="69" t="s">
        <v>1202</v>
      </c>
      <c r="H2072" s="69" t="s">
        <v>2150</v>
      </c>
      <c r="I2072" s="69" t="s">
        <v>962</v>
      </c>
      <c r="J2072" s="70">
        <v>14170.11</v>
      </c>
      <c r="K2072" s="69" t="s">
        <v>4057</v>
      </c>
      <c r="L2072" s="69" t="s">
        <v>14255</v>
      </c>
      <c r="M2072" s="70">
        <v>642.86</v>
      </c>
      <c r="N2072" s="69"/>
      <c r="O2072" s="69"/>
      <c r="P2072" s="69" t="s">
        <v>1624</v>
      </c>
      <c r="Q2072" s="69" t="s">
        <v>1552</v>
      </c>
      <c r="R2072" s="69"/>
      <c r="S2072" s="70">
        <v>642.86</v>
      </c>
      <c r="T2072" s="70"/>
      <c r="U2072" s="69" t="s">
        <v>2277</v>
      </c>
      <c r="V2072" s="73">
        <v>27</v>
      </c>
      <c r="W2072" s="69" t="s">
        <v>1552</v>
      </c>
      <c r="X2072" s="69"/>
      <c r="Y2072" s="70"/>
      <c r="Z2072" s="69">
        <v>0</v>
      </c>
      <c r="AA2072" s="69" t="s">
        <v>989</v>
      </c>
      <c r="AB2072" s="69" t="s">
        <v>1144</v>
      </c>
      <c r="AC2072" s="69"/>
    </row>
    <row r="2073" spans="1:29" x14ac:dyDescent="0.25">
      <c r="A2073" s="69"/>
      <c r="B2073" s="69"/>
      <c r="C2073" s="69"/>
      <c r="D2073" s="69"/>
      <c r="E2073" s="69" t="s">
        <v>14256</v>
      </c>
      <c r="F2073" s="69"/>
      <c r="G2073" s="69"/>
      <c r="H2073" s="69"/>
      <c r="I2073" s="69"/>
      <c r="J2073" s="69"/>
      <c r="K2073" s="69"/>
      <c r="L2073" s="69" t="s">
        <v>14257</v>
      </c>
      <c r="M2073" s="70">
        <v>12090.5</v>
      </c>
      <c r="N2073" s="69"/>
      <c r="O2073" s="69"/>
      <c r="P2073" s="69" t="s">
        <v>1624</v>
      </c>
      <c r="Q2073" s="69" t="s">
        <v>1552</v>
      </c>
      <c r="R2073" s="69"/>
      <c r="S2073" s="70">
        <v>12090.5</v>
      </c>
      <c r="T2073" s="70"/>
      <c r="U2073" s="69" t="s">
        <v>2277</v>
      </c>
      <c r="V2073" s="73">
        <v>27</v>
      </c>
      <c r="W2073" s="69" t="s">
        <v>1552</v>
      </c>
      <c r="X2073" s="69"/>
      <c r="Y2073" s="70"/>
      <c r="Z2073" s="69">
        <v>0</v>
      </c>
      <c r="AA2073" s="69"/>
      <c r="AB2073" s="69" t="s">
        <v>1144</v>
      </c>
      <c r="AC2073" s="69"/>
    </row>
    <row r="2074" spans="1:29" x14ac:dyDescent="0.25">
      <c r="A2074" s="69"/>
      <c r="B2074" s="69"/>
      <c r="C2074" s="69"/>
      <c r="D2074" s="69"/>
      <c r="E2074" s="69" t="s">
        <v>14259</v>
      </c>
      <c r="F2074" s="69"/>
      <c r="G2074" s="69"/>
      <c r="H2074" s="69"/>
      <c r="I2074" s="69"/>
      <c r="J2074" s="69"/>
      <c r="K2074" s="69"/>
      <c r="L2074" s="69" t="s">
        <v>14258</v>
      </c>
      <c r="M2074" s="70">
        <v>1436.75</v>
      </c>
      <c r="N2074" s="69"/>
      <c r="O2074" s="69"/>
      <c r="P2074" s="69" t="s">
        <v>1624</v>
      </c>
      <c r="Q2074" s="69" t="s">
        <v>1552</v>
      </c>
      <c r="R2074" s="69"/>
      <c r="S2074" s="70">
        <v>1436.75</v>
      </c>
      <c r="T2074" s="70"/>
      <c r="U2074" s="69" t="s">
        <v>2277</v>
      </c>
      <c r="V2074" s="73">
        <v>27</v>
      </c>
      <c r="W2074" s="69" t="s">
        <v>1552</v>
      </c>
      <c r="X2074" s="69"/>
      <c r="Y2074" s="70"/>
      <c r="Z2074" s="69">
        <v>0</v>
      </c>
      <c r="AA2074" s="69"/>
      <c r="AB2074" s="69" t="s">
        <v>1144</v>
      </c>
      <c r="AC2074" s="69"/>
    </row>
    <row r="2075" spans="1:29" x14ac:dyDescent="0.25">
      <c r="A2075" s="71" t="s">
        <v>193</v>
      </c>
      <c r="B2075" s="71"/>
      <c r="C2075" s="71"/>
      <c r="D2075" s="71"/>
      <c r="E2075" s="71"/>
      <c r="F2075" s="71"/>
      <c r="G2075" s="71"/>
      <c r="H2075" s="71"/>
      <c r="I2075" s="71"/>
      <c r="J2075" s="72">
        <v>14170.11</v>
      </c>
      <c r="K2075" s="71"/>
      <c r="L2075" s="71"/>
      <c r="M2075" s="72">
        <v>14170.11</v>
      </c>
      <c r="N2075" s="72">
        <v>0</v>
      </c>
      <c r="O2075" s="71"/>
      <c r="P2075" s="71"/>
      <c r="Q2075" s="71"/>
      <c r="R2075" s="71"/>
      <c r="S2075" s="72">
        <v>14170.11</v>
      </c>
      <c r="T2075" s="72">
        <v>14170.11</v>
      </c>
      <c r="U2075" s="71"/>
      <c r="V2075" s="71"/>
      <c r="W2075" s="71"/>
      <c r="X2075" s="72">
        <v>0</v>
      </c>
      <c r="Y2075" s="72">
        <v>0</v>
      </c>
      <c r="Z2075" s="72">
        <v>14170.11</v>
      </c>
      <c r="AA2075" s="69"/>
      <c r="AB2075" s="69"/>
      <c r="AC2075" s="69"/>
    </row>
    <row r="2076" spans="1:29" ht="30" x14ac:dyDescent="0.25">
      <c r="A2076" s="68" t="s">
        <v>14260</v>
      </c>
      <c r="B2076" s="69" t="s">
        <v>14261</v>
      </c>
      <c r="C2076" s="69" t="s">
        <v>14262</v>
      </c>
      <c r="D2076" s="69" t="s">
        <v>4056</v>
      </c>
      <c r="E2076" s="69" t="s">
        <v>14264</v>
      </c>
      <c r="F2076" s="69" t="s">
        <v>10255</v>
      </c>
      <c r="G2076" s="69" t="s">
        <v>1202</v>
      </c>
      <c r="H2076" s="69" t="s">
        <v>2150</v>
      </c>
      <c r="I2076" s="69" t="s">
        <v>962</v>
      </c>
      <c r="J2076" s="70">
        <v>13735.48</v>
      </c>
      <c r="K2076" s="69" t="s">
        <v>4057</v>
      </c>
      <c r="L2076" s="69" t="s">
        <v>14263</v>
      </c>
      <c r="M2076" s="70">
        <v>13735.48</v>
      </c>
      <c r="N2076" s="69"/>
      <c r="O2076" s="69"/>
      <c r="P2076" s="69" t="s">
        <v>2164</v>
      </c>
      <c r="Q2076" s="69" t="s">
        <v>2170</v>
      </c>
      <c r="R2076" s="69"/>
      <c r="S2076" s="70">
        <v>13735.48</v>
      </c>
      <c r="T2076" s="70"/>
      <c r="U2076" s="69" t="s">
        <v>1607</v>
      </c>
      <c r="V2076" s="73">
        <v>79</v>
      </c>
      <c r="W2076" s="69" t="s">
        <v>1607</v>
      </c>
      <c r="X2076" s="69"/>
      <c r="Y2076" s="70"/>
      <c r="Z2076" s="69">
        <v>0</v>
      </c>
      <c r="AA2076" s="69" t="s">
        <v>989</v>
      </c>
      <c r="AB2076" s="69" t="s">
        <v>1144</v>
      </c>
      <c r="AC2076" s="69"/>
    </row>
    <row r="2077" spans="1:29" x14ac:dyDescent="0.25">
      <c r="A2077" s="71" t="s">
        <v>193</v>
      </c>
      <c r="B2077" s="71"/>
      <c r="C2077" s="71"/>
      <c r="D2077" s="71"/>
      <c r="E2077" s="71"/>
      <c r="F2077" s="71"/>
      <c r="G2077" s="71"/>
      <c r="H2077" s="71"/>
      <c r="I2077" s="71"/>
      <c r="J2077" s="72">
        <v>13735.48</v>
      </c>
      <c r="K2077" s="71"/>
      <c r="L2077" s="71"/>
      <c r="M2077" s="72">
        <v>13735.48</v>
      </c>
      <c r="N2077" s="72">
        <v>0</v>
      </c>
      <c r="O2077" s="71"/>
      <c r="P2077" s="71"/>
      <c r="Q2077" s="71"/>
      <c r="R2077" s="71"/>
      <c r="S2077" s="72">
        <v>13735.48</v>
      </c>
      <c r="T2077" s="72">
        <v>13735.48</v>
      </c>
      <c r="U2077" s="71"/>
      <c r="V2077" s="71"/>
      <c r="W2077" s="71"/>
      <c r="X2077" s="72">
        <v>0</v>
      </c>
      <c r="Y2077" s="72">
        <v>0</v>
      </c>
      <c r="Z2077" s="72">
        <v>13735.48</v>
      </c>
      <c r="AA2077" s="69"/>
      <c r="AB2077" s="69"/>
      <c r="AC2077" s="69"/>
    </row>
    <row r="2078" spans="1:29" ht="30" x14ac:dyDescent="0.25">
      <c r="A2078" s="68" t="s">
        <v>14265</v>
      </c>
      <c r="B2078" s="69" t="s">
        <v>11069</v>
      </c>
      <c r="C2078" s="69" t="s">
        <v>14266</v>
      </c>
      <c r="D2078" s="69" t="s">
        <v>4056</v>
      </c>
      <c r="E2078" s="69" t="s">
        <v>14268</v>
      </c>
      <c r="F2078" s="69" t="s">
        <v>10820</v>
      </c>
      <c r="G2078" s="69" t="s">
        <v>1685</v>
      </c>
      <c r="H2078" s="69" t="s">
        <v>4177</v>
      </c>
      <c r="I2078" s="69" t="s">
        <v>962</v>
      </c>
      <c r="J2078" s="70">
        <v>4403.57</v>
      </c>
      <c r="K2078" s="69" t="s">
        <v>4057</v>
      </c>
      <c r="L2078" s="69" t="s">
        <v>14267</v>
      </c>
      <c r="M2078" s="70">
        <v>4403.57</v>
      </c>
      <c r="N2078" s="69"/>
      <c r="O2078" s="69"/>
      <c r="P2078" s="69" t="s">
        <v>2164</v>
      </c>
      <c r="Q2078" s="69" t="s">
        <v>1538</v>
      </c>
      <c r="R2078" s="69"/>
      <c r="S2078" s="70">
        <v>4403.57</v>
      </c>
      <c r="T2078" s="70"/>
      <c r="U2078" s="69" t="s">
        <v>1106</v>
      </c>
      <c r="V2078" s="73">
        <v>84</v>
      </c>
      <c r="W2078" s="69" t="s">
        <v>1106</v>
      </c>
      <c r="X2078" s="69"/>
      <c r="Y2078" s="70"/>
      <c r="Z2078" s="69">
        <v>0</v>
      </c>
      <c r="AA2078" s="69" t="s">
        <v>989</v>
      </c>
      <c r="AB2078" s="69" t="s">
        <v>1144</v>
      </c>
      <c r="AC2078" s="69"/>
    </row>
    <row r="2079" spans="1:29" x14ac:dyDescent="0.25">
      <c r="A2079" s="71" t="s">
        <v>193</v>
      </c>
      <c r="B2079" s="71"/>
      <c r="C2079" s="71"/>
      <c r="D2079" s="71"/>
      <c r="E2079" s="71"/>
      <c r="F2079" s="71"/>
      <c r="G2079" s="71"/>
      <c r="H2079" s="71"/>
      <c r="I2079" s="71"/>
      <c r="J2079" s="72">
        <v>4403.57</v>
      </c>
      <c r="K2079" s="71"/>
      <c r="L2079" s="71"/>
      <c r="M2079" s="72">
        <v>4403.57</v>
      </c>
      <c r="N2079" s="72">
        <v>0</v>
      </c>
      <c r="O2079" s="71"/>
      <c r="P2079" s="71"/>
      <c r="Q2079" s="71"/>
      <c r="R2079" s="71"/>
      <c r="S2079" s="72">
        <v>4403.57</v>
      </c>
      <c r="T2079" s="72">
        <v>4403.57</v>
      </c>
      <c r="U2079" s="71"/>
      <c r="V2079" s="71"/>
      <c r="W2079" s="71"/>
      <c r="X2079" s="72">
        <v>0</v>
      </c>
      <c r="Y2079" s="72">
        <v>0</v>
      </c>
      <c r="Z2079" s="72">
        <v>4403.57</v>
      </c>
      <c r="AA2079" s="69"/>
      <c r="AB2079" s="69"/>
      <c r="AC2079" s="69"/>
    </row>
    <row r="2080" spans="1:29" ht="30" x14ac:dyDescent="0.25">
      <c r="A2080" s="68" t="s">
        <v>14269</v>
      </c>
      <c r="B2080" s="69" t="s">
        <v>14270</v>
      </c>
      <c r="C2080" s="69" t="s">
        <v>14271</v>
      </c>
      <c r="D2080" s="69" t="s">
        <v>4056</v>
      </c>
      <c r="E2080" s="69" t="s">
        <v>14273</v>
      </c>
      <c r="F2080" s="69" t="s">
        <v>10255</v>
      </c>
      <c r="G2080" s="69" t="s">
        <v>1069</v>
      </c>
      <c r="H2080" s="69" t="s">
        <v>2647</v>
      </c>
      <c r="I2080" s="69" t="s">
        <v>962</v>
      </c>
      <c r="J2080" s="70">
        <v>5062.8999999999996</v>
      </c>
      <c r="K2080" s="69" t="s">
        <v>4057</v>
      </c>
      <c r="L2080" s="69" t="s">
        <v>14272</v>
      </c>
      <c r="M2080" s="70">
        <v>497.25</v>
      </c>
      <c r="N2080" s="69"/>
      <c r="O2080" s="69"/>
      <c r="P2080" s="69" t="s">
        <v>1286</v>
      </c>
      <c r="Q2080" s="69" t="s">
        <v>1764</v>
      </c>
      <c r="R2080" s="69"/>
      <c r="S2080" s="70">
        <v>497.25</v>
      </c>
      <c r="T2080" s="70"/>
      <c r="U2080" s="69" t="s">
        <v>1607</v>
      </c>
      <c r="V2080" s="73">
        <v>50</v>
      </c>
      <c r="W2080" s="69" t="s">
        <v>1607</v>
      </c>
      <c r="X2080" s="69"/>
      <c r="Y2080" s="70"/>
      <c r="Z2080" s="69">
        <v>0</v>
      </c>
      <c r="AA2080" s="69" t="s">
        <v>989</v>
      </c>
      <c r="AB2080" s="69" t="s">
        <v>1144</v>
      </c>
      <c r="AC2080" s="69"/>
    </row>
    <row r="2081" spans="1:29" x14ac:dyDescent="0.25">
      <c r="A2081" s="69"/>
      <c r="B2081" s="69"/>
      <c r="C2081" s="69"/>
      <c r="D2081" s="69"/>
      <c r="E2081" s="69" t="s">
        <v>14273</v>
      </c>
      <c r="F2081" s="69"/>
      <c r="G2081" s="69"/>
      <c r="H2081" s="69"/>
      <c r="I2081" s="69"/>
      <c r="J2081" s="69"/>
      <c r="K2081" s="69"/>
      <c r="L2081" s="69" t="s">
        <v>14274</v>
      </c>
      <c r="M2081" s="70">
        <v>3593.85</v>
      </c>
      <c r="N2081" s="69"/>
      <c r="O2081" s="69"/>
      <c r="P2081" s="69" t="s">
        <v>1286</v>
      </c>
      <c r="Q2081" s="69" t="s">
        <v>1764</v>
      </c>
      <c r="R2081" s="69"/>
      <c r="S2081" s="70">
        <v>3593.85</v>
      </c>
      <c r="T2081" s="70"/>
      <c r="U2081" s="69" t="s">
        <v>1607</v>
      </c>
      <c r="V2081" s="73">
        <v>50</v>
      </c>
      <c r="W2081" s="69" t="s">
        <v>1607</v>
      </c>
      <c r="X2081" s="69"/>
      <c r="Y2081" s="70"/>
      <c r="Z2081" s="69">
        <v>0</v>
      </c>
      <c r="AA2081" s="69"/>
      <c r="AB2081" s="69" t="s">
        <v>1144</v>
      </c>
      <c r="AC2081" s="69"/>
    </row>
    <row r="2082" spans="1:29" x14ac:dyDescent="0.25">
      <c r="A2082" s="69"/>
      <c r="B2082" s="69"/>
      <c r="C2082" s="69"/>
      <c r="D2082" s="69"/>
      <c r="E2082" s="69" t="s">
        <v>14273</v>
      </c>
      <c r="F2082" s="69"/>
      <c r="G2082" s="69"/>
      <c r="H2082" s="69"/>
      <c r="I2082" s="69"/>
      <c r="J2082" s="69"/>
      <c r="K2082" s="69"/>
      <c r="L2082" s="69" t="s">
        <v>14275</v>
      </c>
      <c r="M2082" s="70">
        <v>971.8</v>
      </c>
      <c r="N2082" s="69"/>
      <c r="O2082" s="69"/>
      <c r="P2082" s="69" t="s">
        <v>1286</v>
      </c>
      <c r="Q2082" s="69" t="s">
        <v>1764</v>
      </c>
      <c r="R2082" s="69"/>
      <c r="S2082" s="70">
        <v>971.8</v>
      </c>
      <c r="T2082" s="70"/>
      <c r="U2082" s="69" t="s">
        <v>1607</v>
      </c>
      <c r="V2082" s="73">
        <v>50</v>
      </c>
      <c r="W2082" s="69" t="s">
        <v>1607</v>
      </c>
      <c r="X2082" s="69"/>
      <c r="Y2082" s="70"/>
      <c r="Z2082" s="69">
        <v>0</v>
      </c>
      <c r="AA2082" s="69"/>
      <c r="AB2082" s="69" t="s">
        <v>1144</v>
      </c>
      <c r="AC2082" s="69"/>
    </row>
    <row r="2083" spans="1:29" x14ac:dyDescent="0.25">
      <c r="A2083" s="71" t="s">
        <v>193</v>
      </c>
      <c r="B2083" s="71"/>
      <c r="C2083" s="71"/>
      <c r="D2083" s="71"/>
      <c r="E2083" s="71"/>
      <c r="F2083" s="71"/>
      <c r="G2083" s="71"/>
      <c r="H2083" s="71"/>
      <c r="I2083" s="71"/>
      <c r="J2083" s="72">
        <v>5062.8999999999996</v>
      </c>
      <c r="K2083" s="71"/>
      <c r="L2083" s="71"/>
      <c r="M2083" s="72">
        <v>5062.8999999999996</v>
      </c>
      <c r="N2083" s="72">
        <v>0</v>
      </c>
      <c r="O2083" s="71"/>
      <c r="P2083" s="71"/>
      <c r="Q2083" s="71"/>
      <c r="R2083" s="71"/>
      <c r="S2083" s="72">
        <v>5062.8999999999996</v>
      </c>
      <c r="T2083" s="72">
        <v>5062.8999999999996</v>
      </c>
      <c r="U2083" s="71"/>
      <c r="V2083" s="71"/>
      <c r="W2083" s="71"/>
      <c r="X2083" s="72">
        <v>0</v>
      </c>
      <c r="Y2083" s="72">
        <v>0</v>
      </c>
      <c r="Z2083" s="72">
        <v>5062.8999999999996</v>
      </c>
      <c r="AA2083" s="69"/>
      <c r="AB2083" s="69"/>
      <c r="AC2083" s="69"/>
    </row>
    <row r="2084" spans="1:29" ht="30" x14ac:dyDescent="0.25">
      <c r="A2084" s="68" t="s">
        <v>14276</v>
      </c>
      <c r="B2084" s="69" t="s">
        <v>13966</v>
      </c>
      <c r="C2084" s="69" t="s">
        <v>14277</v>
      </c>
      <c r="D2084" s="69" t="s">
        <v>4056</v>
      </c>
      <c r="E2084" s="69" t="s">
        <v>14279</v>
      </c>
      <c r="F2084" s="69" t="s">
        <v>10612</v>
      </c>
      <c r="G2084" s="69" t="s">
        <v>1706</v>
      </c>
      <c r="H2084" s="69" t="s">
        <v>2150</v>
      </c>
      <c r="I2084" s="69" t="s">
        <v>962</v>
      </c>
      <c r="J2084" s="70">
        <v>32648.14</v>
      </c>
      <c r="K2084" s="69" t="s">
        <v>4057</v>
      </c>
      <c r="L2084" s="69" t="s">
        <v>14278</v>
      </c>
      <c r="M2084" s="70">
        <v>32648.14</v>
      </c>
      <c r="N2084" s="69"/>
      <c r="O2084" s="69"/>
      <c r="P2084" s="69" t="s">
        <v>1624</v>
      </c>
      <c r="Q2084" s="69" t="s">
        <v>2277</v>
      </c>
      <c r="R2084" s="69"/>
      <c r="S2084" s="70">
        <v>32648.14</v>
      </c>
      <c r="T2084" s="70"/>
      <c r="U2084" s="69" t="s">
        <v>2277</v>
      </c>
      <c r="V2084" s="73">
        <v>27</v>
      </c>
      <c r="W2084" s="69" t="s">
        <v>2277</v>
      </c>
      <c r="X2084" s="69"/>
      <c r="Y2084" s="70"/>
      <c r="Z2084" s="69">
        <v>0</v>
      </c>
      <c r="AA2084" s="69" t="s">
        <v>989</v>
      </c>
      <c r="AB2084" s="69" t="s">
        <v>1144</v>
      </c>
      <c r="AC2084" s="69"/>
    </row>
    <row r="2085" spans="1:29" x14ac:dyDescent="0.25">
      <c r="A2085" s="71" t="s">
        <v>193</v>
      </c>
      <c r="B2085" s="71"/>
      <c r="C2085" s="71"/>
      <c r="D2085" s="71"/>
      <c r="E2085" s="71"/>
      <c r="F2085" s="71"/>
      <c r="G2085" s="71"/>
      <c r="H2085" s="71"/>
      <c r="I2085" s="71"/>
      <c r="J2085" s="72">
        <v>32648.14</v>
      </c>
      <c r="K2085" s="71"/>
      <c r="L2085" s="71"/>
      <c r="M2085" s="72">
        <v>32648.14</v>
      </c>
      <c r="N2085" s="72">
        <v>0</v>
      </c>
      <c r="O2085" s="71"/>
      <c r="P2085" s="71"/>
      <c r="Q2085" s="71"/>
      <c r="R2085" s="71"/>
      <c r="S2085" s="72">
        <v>32648.14</v>
      </c>
      <c r="T2085" s="72">
        <v>32648.14</v>
      </c>
      <c r="U2085" s="71"/>
      <c r="V2085" s="71"/>
      <c r="W2085" s="71"/>
      <c r="X2085" s="72">
        <v>0</v>
      </c>
      <c r="Y2085" s="72">
        <v>0</v>
      </c>
      <c r="Z2085" s="72">
        <v>32648.14</v>
      </c>
      <c r="AA2085" s="69"/>
      <c r="AB2085" s="69"/>
      <c r="AC2085" s="69"/>
    </row>
    <row r="2086" spans="1:29" ht="30" x14ac:dyDescent="0.25">
      <c r="A2086" s="68" t="s">
        <v>14280</v>
      </c>
      <c r="B2086" s="69" t="s">
        <v>11069</v>
      </c>
      <c r="C2086" s="69" t="s">
        <v>14281</v>
      </c>
      <c r="D2086" s="69" t="s">
        <v>4056</v>
      </c>
      <c r="E2086" s="69" t="s">
        <v>14283</v>
      </c>
      <c r="F2086" s="69" t="s">
        <v>10820</v>
      </c>
      <c r="G2086" s="69" t="s">
        <v>1102</v>
      </c>
      <c r="H2086" s="69" t="s">
        <v>1738</v>
      </c>
      <c r="I2086" s="69" t="s">
        <v>962</v>
      </c>
      <c r="J2086" s="70">
        <v>450.54</v>
      </c>
      <c r="K2086" s="69" t="s">
        <v>4057</v>
      </c>
      <c r="L2086" s="69" t="s">
        <v>14282</v>
      </c>
      <c r="M2086" s="70">
        <v>450.54</v>
      </c>
      <c r="N2086" s="69"/>
      <c r="O2086" s="69"/>
      <c r="P2086" s="69" t="s">
        <v>1046</v>
      </c>
      <c r="Q2086" s="69" t="s">
        <v>2189</v>
      </c>
      <c r="R2086" s="69"/>
      <c r="S2086" s="70">
        <v>450.54</v>
      </c>
      <c r="T2086" s="70"/>
      <c r="U2086" s="69" t="s">
        <v>1928</v>
      </c>
      <c r="V2086" s="73">
        <v>85</v>
      </c>
      <c r="W2086" s="69" t="s">
        <v>1928</v>
      </c>
      <c r="X2086" s="69"/>
      <c r="Y2086" s="70"/>
      <c r="Z2086" s="69">
        <v>0</v>
      </c>
      <c r="AA2086" s="69" t="s">
        <v>989</v>
      </c>
      <c r="AB2086" s="69" t="s">
        <v>1144</v>
      </c>
      <c r="AC2086" s="69"/>
    </row>
    <row r="2087" spans="1:29" x14ac:dyDescent="0.25">
      <c r="A2087" s="71" t="s">
        <v>193</v>
      </c>
      <c r="B2087" s="71"/>
      <c r="C2087" s="71"/>
      <c r="D2087" s="71"/>
      <c r="E2087" s="71"/>
      <c r="F2087" s="71"/>
      <c r="G2087" s="71"/>
      <c r="H2087" s="71"/>
      <c r="I2087" s="71"/>
      <c r="J2087" s="72">
        <v>450.54</v>
      </c>
      <c r="K2087" s="71"/>
      <c r="L2087" s="71"/>
      <c r="M2087" s="72">
        <v>450.54</v>
      </c>
      <c r="N2087" s="72">
        <v>0</v>
      </c>
      <c r="O2087" s="71"/>
      <c r="P2087" s="71"/>
      <c r="Q2087" s="71"/>
      <c r="R2087" s="71"/>
      <c r="S2087" s="72">
        <v>450.54</v>
      </c>
      <c r="T2087" s="72">
        <v>450.54</v>
      </c>
      <c r="U2087" s="71"/>
      <c r="V2087" s="71"/>
      <c r="W2087" s="71"/>
      <c r="X2087" s="72">
        <v>0</v>
      </c>
      <c r="Y2087" s="72">
        <v>0</v>
      </c>
      <c r="Z2087" s="72">
        <v>450.54</v>
      </c>
      <c r="AA2087" s="69"/>
      <c r="AB2087" s="69"/>
      <c r="AC2087" s="69"/>
    </row>
    <row r="2088" spans="1:29" ht="40" x14ac:dyDescent="0.25">
      <c r="A2088" s="68" t="s">
        <v>14284</v>
      </c>
      <c r="B2088" s="69" t="s">
        <v>14285</v>
      </c>
      <c r="C2088" s="69" t="s">
        <v>14286</v>
      </c>
      <c r="D2088" s="69" t="s">
        <v>4056</v>
      </c>
      <c r="E2088" s="69" t="s">
        <v>14259</v>
      </c>
      <c r="F2088" s="69" t="s">
        <v>10612</v>
      </c>
      <c r="G2088" s="69" t="s">
        <v>1102</v>
      </c>
      <c r="H2088" s="69" t="s">
        <v>2150</v>
      </c>
      <c r="I2088" s="69" t="s">
        <v>962</v>
      </c>
      <c r="J2088" s="70">
        <v>124982.04</v>
      </c>
      <c r="K2088" s="69" t="s">
        <v>4057</v>
      </c>
      <c r="L2088" s="69" t="s">
        <v>14287</v>
      </c>
      <c r="M2088" s="70">
        <v>9269.31</v>
      </c>
      <c r="N2088" s="69"/>
      <c r="O2088" s="69"/>
      <c r="P2088" s="69" t="s">
        <v>1624</v>
      </c>
      <c r="Q2088" s="69" t="s">
        <v>2277</v>
      </c>
      <c r="R2088" s="69"/>
      <c r="S2088" s="70">
        <v>9269.31</v>
      </c>
      <c r="T2088" s="70"/>
      <c r="U2088" s="69" t="s">
        <v>2277</v>
      </c>
      <c r="V2088" s="73">
        <v>27</v>
      </c>
      <c r="W2088" s="69" t="s">
        <v>2277</v>
      </c>
      <c r="X2088" s="69"/>
      <c r="Y2088" s="70"/>
      <c r="Z2088" s="69">
        <v>0</v>
      </c>
      <c r="AA2088" s="69" t="s">
        <v>989</v>
      </c>
      <c r="AB2088" s="69" t="s">
        <v>1144</v>
      </c>
      <c r="AC2088" s="69"/>
    </row>
    <row r="2089" spans="1:29" x14ac:dyDescent="0.25">
      <c r="A2089" s="69"/>
      <c r="B2089" s="69"/>
      <c r="C2089" s="69"/>
      <c r="D2089" s="69"/>
      <c r="E2089" s="69" t="s">
        <v>14259</v>
      </c>
      <c r="F2089" s="69"/>
      <c r="G2089" s="69"/>
      <c r="H2089" s="69"/>
      <c r="I2089" s="69"/>
      <c r="J2089" s="69"/>
      <c r="K2089" s="69"/>
      <c r="L2089" s="69" t="s">
        <v>14288</v>
      </c>
      <c r="M2089" s="70">
        <v>113045.34</v>
      </c>
      <c r="N2089" s="69"/>
      <c r="O2089" s="69"/>
      <c r="P2089" s="69" t="s">
        <v>1624</v>
      </c>
      <c r="Q2089" s="69" t="s">
        <v>2277</v>
      </c>
      <c r="R2089" s="69"/>
      <c r="S2089" s="70">
        <v>113045.34</v>
      </c>
      <c r="T2089" s="70"/>
      <c r="U2089" s="69" t="s">
        <v>2277</v>
      </c>
      <c r="V2089" s="73">
        <v>27</v>
      </c>
      <c r="W2089" s="69" t="s">
        <v>2277</v>
      </c>
      <c r="X2089" s="69"/>
      <c r="Y2089" s="70"/>
      <c r="Z2089" s="69">
        <v>0</v>
      </c>
      <c r="AA2089" s="69"/>
      <c r="AB2089" s="69" t="s">
        <v>1144</v>
      </c>
      <c r="AC2089" s="69"/>
    </row>
    <row r="2090" spans="1:29" x14ac:dyDescent="0.25">
      <c r="A2090" s="69"/>
      <c r="B2090" s="69"/>
      <c r="C2090" s="69"/>
      <c r="D2090" s="69"/>
      <c r="E2090" s="69"/>
      <c r="F2090" s="69"/>
      <c r="G2090" s="69"/>
      <c r="H2090" s="69"/>
      <c r="I2090" s="69"/>
      <c r="J2090" s="69"/>
      <c r="K2090" s="69"/>
      <c r="L2090" s="69" t="s">
        <v>14289</v>
      </c>
      <c r="M2090" s="70">
        <v>2667.39</v>
      </c>
      <c r="N2090" s="69"/>
      <c r="O2090" s="69"/>
      <c r="P2090" s="69"/>
      <c r="Q2090" s="69"/>
      <c r="R2090" s="69"/>
      <c r="S2090" s="69"/>
      <c r="T2090" s="70"/>
      <c r="U2090" s="69"/>
      <c r="V2090" s="69"/>
      <c r="W2090" s="69"/>
      <c r="X2090" s="69"/>
      <c r="Y2090" s="70"/>
      <c r="Z2090" s="69">
        <v>0</v>
      </c>
      <c r="AA2090" s="69"/>
      <c r="AB2090" s="69" t="s">
        <v>1144</v>
      </c>
      <c r="AC2090" s="69"/>
    </row>
    <row r="2091" spans="1:29" x14ac:dyDescent="0.25">
      <c r="A2091" s="71" t="s">
        <v>193</v>
      </c>
      <c r="B2091" s="71"/>
      <c r="C2091" s="71"/>
      <c r="D2091" s="71"/>
      <c r="E2091" s="71"/>
      <c r="F2091" s="71"/>
      <c r="G2091" s="71"/>
      <c r="H2091" s="71"/>
      <c r="I2091" s="71"/>
      <c r="J2091" s="72">
        <v>124982.04</v>
      </c>
      <c r="K2091" s="71"/>
      <c r="L2091" s="71"/>
      <c r="M2091" s="72">
        <v>124982.04</v>
      </c>
      <c r="N2091" s="72">
        <v>0</v>
      </c>
      <c r="O2091" s="71"/>
      <c r="P2091" s="71"/>
      <c r="Q2091" s="71"/>
      <c r="R2091" s="71"/>
      <c r="S2091" s="72">
        <v>122314.65</v>
      </c>
      <c r="T2091" s="72">
        <v>122314.65</v>
      </c>
      <c r="U2091" s="71"/>
      <c r="V2091" s="71"/>
      <c r="W2091" s="71"/>
      <c r="X2091" s="72">
        <v>0</v>
      </c>
      <c r="Y2091" s="72">
        <v>0</v>
      </c>
      <c r="Z2091" s="72">
        <v>122314.65</v>
      </c>
      <c r="AA2091" s="69"/>
      <c r="AB2091" s="69"/>
      <c r="AC2091" s="69"/>
    </row>
    <row r="2092" spans="1:29" ht="30" x14ac:dyDescent="0.25">
      <c r="A2092" s="68" t="s">
        <v>14290</v>
      </c>
      <c r="B2092" s="69" t="s">
        <v>10391</v>
      </c>
      <c r="C2092" s="69" t="s">
        <v>14291</v>
      </c>
      <c r="D2092" s="69" t="s">
        <v>4056</v>
      </c>
      <c r="E2092" s="69" t="s">
        <v>14293</v>
      </c>
      <c r="F2092" s="69" t="s">
        <v>10255</v>
      </c>
      <c r="G2092" s="69" t="s">
        <v>2342</v>
      </c>
      <c r="H2092" s="69" t="s">
        <v>2150</v>
      </c>
      <c r="I2092" s="69" t="s">
        <v>962</v>
      </c>
      <c r="J2092" s="70">
        <v>566.46</v>
      </c>
      <c r="K2092" s="69" t="s">
        <v>4057</v>
      </c>
      <c r="L2092" s="69" t="s">
        <v>14292</v>
      </c>
      <c r="M2092" s="70">
        <v>566.46</v>
      </c>
      <c r="N2092" s="69"/>
      <c r="O2092" s="69"/>
      <c r="P2092" s="69" t="s">
        <v>2276</v>
      </c>
      <c r="Q2092" s="69" t="s">
        <v>1612</v>
      </c>
      <c r="R2092" s="69"/>
      <c r="S2092" s="70">
        <v>566.46</v>
      </c>
      <c r="T2092" s="70"/>
      <c r="U2092" s="69" t="s">
        <v>2207</v>
      </c>
      <c r="V2092" s="73">
        <v>59</v>
      </c>
      <c r="W2092" s="69" t="s">
        <v>2207</v>
      </c>
      <c r="X2092" s="69"/>
      <c r="Y2092" s="70"/>
      <c r="Z2092" s="69">
        <v>0</v>
      </c>
      <c r="AA2092" s="69" t="s">
        <v>989</v>
      </c>
      <c r="AB2092" s="69" t="s">
        <v>1144</v>
      </c>
      <c r="AC2092" s="69"/>
    </row>
    <row r="2093" spans="1:29" x14ac:dyDescent="0.25">
      <c r="A2093" s="71" t="s">
        <v>193</v>
      </c>
      <c r="B2093" s="71"/>
      <c r="C2093" s="71"/>
      <c r="D2093" s="71"/>
      <c r="E2093" s="71"/>
      <c r="F2093" s="71"/>
      <c r="G2093" s="71"/>
      <c r="H2093" s="71"/>
      <c r="I2093" s="71"/>
      <c r="J2093" s="72">
        <v>566.46</v>
      </c>
      <c r="K2093" s="71"/>
      <c r="L2093" s="71"/>
      <c r="M2093" s="72">
        <v>566.46</v>
      </c>
      <c r="N2093" s="72">
        <v>0</v>
      </c>
      <c r="O2093" s="71"/>
      <c r="P2093" s="71"/>
      <c r="Q2093" s="71"/>
      <c r="R2093" s="71"/>
      <c r="S2093" s="72">
        <v>566.46</v>
      </c>
      <c r="T2093" s="72">
        <v>566.46</v>
      </c>
      <c r="U2093" s="71"/>
      <c r="V2093" s="71"/>
      <c r="W2093" s="71"/>
      <c r="X2093" s="72">
        <v>0</v>
      </c>
      <c r="Y2093" s="72">
        <v>0</v>
      </c>
      <c r="Z2093" s="72">
        <v>566.46</v>
      </c>
      <c r="AA2093" s="69"/>
      <c r="AB2093" s="69"/>
      <c r="AC2093" s="69"/>
    </row>
    <row r="2094" spans="1:29" ht="30" x14ac:dyDescent="0.25">
      <c r="A2094" s="68" t="s">
        <v>14294</v>
      </c>
      <c r="B2094" s="69" t="s">
        <v>13957</v>
      </c>
      <c r="C2094" s="69" t="s">
        <v>14295</v>
      </c>
      <c r="D2094" s="69" t="s">
        <v>4056</v>
      </c>
      <c r="E2094" s="69" t="s">
        <v>14297</v>
      </c>
      <c r="F2094" s="69" t="s">
        <v>11278</v>
      </c>
      <c r="G2094" s="69" t="s">
        <v>3055</v>
      </c>
      <c r="H2094" s="69" t="s">
        <v>10079</v>
      </c>
      <c r="I2094" s="69" t="s">
        <v>962</v>
      </c>
      <c r="J2094" s="70">
        <v>2557.61</v>
      </c>
      <c r="K2094" s="69" t="s">
        <v>4057</v>
      </c>
      <c r="L2094" s="69" t="s">
        <v>14296</v>
      </c>
      <c r="M2094" s="70">
        <v>2557.61</v>
      </c>
      <c r="N2094" s="69"/>
      <c r="O2094" s="69"/>
      <c r="P2094" s="69" t="s">
        <v>1307</v>
      </c>
      <c r="Q2094" s="69" t="s">
        <v>2189</v>
      </c>
      <c r="R2094" s="69"/>
      <c r="S2094" s="70">
        <v>2557.61</v>
      </c>
      <c r="T2094" s="70"/>
      <c r="U2094" s="69" t="s">
        <v>1928</v>
      </c>
      <c r="V2094" s="73">
        <v>58</v>
      </c>
      <c r="W2094" s="69" t="s">
        <v>1928</v>
      </c>
      <c r="X2094" s="69"/>
      <c r="Y2094" s="70"/>
      <c r="Z2094" s="69">
        <v>0</v>
      </c>
      <c r="AA2094" s="69" t="s">
        <v>989</v>
      </c>
      <c r="AB2094" s="69" t="s">
        <v>1144</v>
      </c>
      <c r="AC2094" s="69"/>
    </row>
    <row r="2095" spans="1:29" x14ac:dyDescent="0.25">
      <c r="A2095" s="71" t="s">
        <v>193</v>
      </c>
      <c r="B2095" s="71"/>
      <c r="C2095" s="71"/>
      <c r="D2095" s="71"/>
      <c r="E2095" s="71"/>
      <c r="F2095" s="71"/>
      <c r="G2095" s="71"/>
      <c r="H2095" s="71"/>
      <c r="I2095" s="71"/>
      <c r="J2095" s="72">
        <v>2557.61</v>
      </c>
      <c r="K2095" s="71"/>
      <c r="L2095" s="71"/>
      <c r="M2095" s="72">
        <v>2557.61</v>
      </c>
      <c r="N2095" s="72">
        <v>0</v>
      </c>
      <c r="O2095" s="71"/>
      <c r="P2095" s="71"/>
      <c r="Q2095" s="71"/>
      <c r="R2095" s="71"/>
      <c r="S2095" s="72">
        <v>2557.61</v>
      </c>
      <c r="T2095" s="72">
        <v>2557.61</v>
      </c>
      <c r="U2095" s="71"/>
      <c r="V2095" s="71"/>
      <c r="W2095" s="71"/>
      <c r="X2095" s="72">
        <v>0</v>
      </c>
      <c r="Y2095" s="72">
        <v>0</v>
      </c>
      <c r="Z2095" s="72">
        <v>2557.61</v>
      </c>
      <c r="AA2095" s="69"/>
      <c r="AB2095" s="69"/>
      <c r="AC2095" s="69"/>
    </row>
    <row r="2096" spans="1:29" ht="30" x14ac:dyDescent="0.25">
      <c r="A2096" s="68" t="s">
        <v>14298</v>
      </c>
      <c r="B2096" s="69" t="s">
        <v>14299</v>
      </c>
      <c r="C2096" s="69" t="s">
        <v>14300</v>
      </c>
      <c r="D2096" s="69" t="s">
        <v>4056</v>
      </c>
      <c r="E2096" s="69"/>
      <c r="F2096" s="69" t="s">
        <v>10612</v>
      </c>
      <c r="G2096" s="69" t="s">
        <v>2180</v>
      </c>
      <c r="H2096" s="69" t="s">
        <v>11653</v>
      </c>
      <c r="I2096" s="69" t="s">
        <v>962</v>
      </c>
      <c r="J2096" s="70">
        <v>20039.330000000002</v>
      </c>
      <c r="K2096" s="69" t="s">
        <v>4057</v>
      </c>
      <c r="L2096" s="69" t="s">
        <v>14301</v>
      </c>
      <c r="M2096" s="70">
        <v>18498.47</v>
      </c>
      <c r="N2096" s="69"/>
      <c r="O2096" s="69"/>
      <c r="P2096" s="69"/>
      <c r="Q2096" s="69"/>
      <c r="R2096" s="69"/>
      <c r="S2096" s="69"/>
      <c r="T2096" s="70"/>
      <c r="U2096" s="69"/>
      <c r="V2096" s="69"/>
      <c r="W2096" s="69"/>
      <c r="X2096" s="69"/>
      <c r="Y2096" s="70"/>
      <c r="Z2096" s="69">
        <v>0</v>
      </c>
      <c r="AA2096" s="69" t="s">
        <v>989</v>
      </c>
      <c r="AB2096" s="69" t="s">
        <v>1144</v>
      </c>
      <c r="AC2096" s="69"/>
    </row>
    <row r="2097" spans="1:29" x14ac:dyDescent="0.25">
      <c r="A2097" s="69"/>
      <c r="B2097" s="69"/>
      <c r="C2097" s="69"/>
      <c r="D2097" s="69"/>
      <c r="E2097" s="69"/>
      <c r="F2097" s="69"/>
      <c r="G2097" s="69"/>
      <c r="H2097" s="69"/>
      <c r="I2097" s="69"/>
      <c r="J2097" s="69"/>
      <c r="K2097" s="69"/>
      <c r="L2097" s="69" t="s">
        <v>14302</v>
      </c>
      <c r="M2097" s="70">
        <v>1540.86</v>
      </c>
      <c r="N2097" s="69"/>
      <c r="O2097" s="69"/>
      <c r="P2097" s="69"/>
      <c r="Q2097" s="69"/>
      <c r="R2097" s="69"/>
      <c r="S2097" s="69"/>
      <c r="T2097" s="70"/>
      <c r="U2097" s="69"/>
      <c r="V2097" s="69"/>
      <c r="W2097" s="69"/>
      <c r="X2097" s="69"/>
      <c r="Y2097" s="70"/>
      <c r="Z2097" s="69">
        <v>0</v>
      </c>
      <c r="AA2097" s="69"/>
      <c r="AB2097" s="69" t="s">
        <v>1144</v>
      </c>
      <c r="AC2097" s="69"/>
    </row>
    <row r="2098" spans="1:29" x14ac:dyDescent="0.25">
      <c r="A2098" s="71" t="s">
        <v>193</v>
      </c>
      <c r="B2098" s="71"/>
      <c r="C2098" s="71"/>
      <c r="D2098" s="71"/>
      <c r="E2098" s="71"/>
      <c r="F2098" s="71"/>
      <c r="G2098" s="71"/>
      <c r="H2098" s="71"/>
      <c r="I2098" s="71"/>
      <c r="J2098" s="72">
        <v>20039.330000000002</v>
      </c>
      <c r="K2098" s="71"/>
      <c r="L2098" s="71"/>
      <c r="M2098" s="72">
        <v>20039.330000000002</v>
      </c>
      <c r="N2098" s="72">
        <v>0</v>
      </c>
      <c r="O2098" s="71"/>
      <c r="P2098" s="71"/>
      <c r="Q2098" s="71"/>
      <c r="R2098" s="71"/>
      <c r="S2098" s="72">
        <v>0</v>
      </c>
      <c r="T2098" s="72">
        <v>0</v>
      </c>
      <c r="U2098" s="71"/>
      <c r="V2098" s="71"/>
      <c r="W2098" s="71"/>
      <c r="X2098" s="72">
        <v>0</v>
      </c>
      <c r="Y2098" s="72">
        <v>0</v>
      </c>
      <c r="Z2098" s="72">
        <v>0</v>
      </c>
      <c r="AA2098" s="69"/>
      <c r="AB2098" s="69"/>
      <c r="AC2098" s="69"/>
    </row>
    <row r="2099" spans="1:29" ht="30" x14ac:dyDescent="0.25">
      <c r="A2099" s="68" t="s">
        <v>14303</v>
      </c>
      <c r="B2099" s="69" t="s">
        <v>14304</v>
      </c>
      <c r="C2099" s="69" t="s">
        <v>14305</v>
      </c>
      <c r="D2099" s="69" t="s">
        <v>4056</v>
      </c>
      <c r="E2099" s="69"/>
      <c r="F2099" s="69" t="s">
        <v>10612</v>
      </c>
      <c r="G2099" s="69" t="s">
        <v>1661</v>
      </c>
      <c r="H2099" s="69" t="s">
        <v>14306</v>
      </c>
      <c r="I2099" s="69" t="s">
        <v>962</v>
      </c>
      <c r="J2099" s="70">
        <v>13215.98</v>
      </c>
      <c r="K2099" s="69" t="s">
        <v>4057</v>
      </c>
      <c r="L2099" s="69" t="s">
        <v>14307</v>
      </c>
      <c r="M2099" s="70">
        <v>13215.98</v>
      </c>
      <c r="N2099" s="69"/>
      <c r="O2099" s="69"/>
      <c r="P2099" s="69"/>
      <c r="Q2099" s="69"/>
      <c r="R2099" s="69"/>
      <c r="S2099" s="69"/>
      <c r="T2099" s="70"/>
      <c r="U2099" s="69"/>
      <c r="V2099" s="69"/>
      <c r="W2099" s="69"/>
      <c r="X2099" s="69"/>
      <c r="Y2099" s="70"/>
      <c r="Z2099" s="69">
        <v>0</v>
      </c>
      <c r="AA2099" s="69" t="s">
        <v>989</v>
      </c>
      <c r="AB2099" s="69" t="s">
        <v>1144</v>
      </c>
      <c r="AC2099" s="69"/>
    </row>
    <row r="2100" spans="1:29" x14ac:dyDescent="0.25">
      <c r="A2100" s="71" t="s">
        <v>193</v>
      </c>
      <c r="B2100" s="71"/>
      <c r="C2100" s="71"/>
      <c r="D2100" s="71"/>
      <c r="E2100" s="71"/>
      <c r="F2100" s="71"/>
      <c r="G2100" s="71"/>
      <c r="H2100" s="71"/>
      <c r="I2100" s="71"/>
      <c r="J2100" s="72">
        <v>13215.98</v>
      </c>
      <c r="K2100" s="71"/>
      <c r="L2100" s="71"/>
      <c r="M2100" s="72">
        <v>13215.98</v>
      </c>
      <c r="N2100" s="72">
        <v>0</v>
      </c>
      <c r="O2100" s="71"/>
      <c r="P2100" s="71"/>
      <c r="Q2100" s="71"/>
      <c r="R2100" s="71"/>
      <c r="S2100" s="72">
        <v>0</v>
      </c>
      <c r="T2100" s="72">
        <v>0</v>
      </c>
      <c r="U2100" s="71"/>
      <c r="V2100" s="71"/>
      <c r="W2100" s="71"/>
      <c r="X2100" s="72">
        <v>0</v>
      </c>
      <c r="Y2100" s="72">
        <v>0</v>
      </c>
      <c r="Z2100" s="72">
        <v>0</v>
      </c>
      <c r="AA2100" s="69"/>
      <c r="AB2100" s="69"/>
      <c r="AC2100" s="69"/>
    </row>
    <row r="2101" spans="1:29" ht="30" x14ac:dyDescent="0.25">
      <c r="A2101" s="68" t="s">
        <v>14308</v>
      </c>
      <c r="B2101" s="69" t="s">
        <v>14309</v>
      </c>
      <c r="C2101" s="69" t="s">
        <v>14310</v>
      </c>
      <c r="D2101" s="69" t="s">
        <v>4056</v>
      </c>
      <c r="E2101" s="69" t="s">
        <v>14312</v>
      </c>
      <c r="F2101" s="69" t="s">
        <v>10612</v>
      </c>
      <c r="G2101" s="69" t="s">
        <v>1661</v>
      </c>
      <c r="H2101" s="69" t="s">
        <v>2427</v>
      </c>
      <c r="I2101" s="69" t="s">
        <v>962</v>
      </c>
      <c r="J2101" s="70">
        <v>5481.87</v>
      </c>
      <c r="K2101" s="69" t="s">
        <v>4057</v>
      </c>
      <c r="L2101" s="69" t="s">
        <v>14311</v>
      </c>
      <c r="M2101" s="70">
        <v>5481.87</v>
      </c>
      <c r="N2101" s="69"/>
      <c r="O2101" s="69"/>
      <c r="P2101" s="69" t="s">
        <v>2157</v>
      </c>
      <c r="Q2101" s="69" t="s">
        <v>2654</v>
      </c>
      <c r="R2101" s="69"/>
      <c r="S2101" s="70">
        <v>5481.87</v>
      </c>
      <c r="T2101" s="70"/>
      <c r="U2101" s="69"/>
      <c r="V2101" s="69"/>
      <c r="W2101" s="69"/>
      <c r="X2101" s="69"/>
      <c r="Y2101" s="70"/>
      <c r="Z2101" s="69">
        <v>0</v>
      </c>
      <c r="AA2101" s="69" t="s">
        <v>989</v>
      </c>
      <c r="AB2101" s="69" t="s">
        <v>1144</v>
      </c>
      <c r="AC2101" s="69"/>
    </row>
    <row r="2102" spans="1:29" x14ac:dyDescent="0.25">
      <c r="A2102" s="71" t="s">
        <v>193</v>
      </c>
      <c r="B2102" s="71"/>
      <c r="C2102" s="71"/>
      <c r="D2102" s="71"/>
      <c r="E2102" s="71"/>
      <c r="F2102" s="71"/>
      <c r="G2102" s="71"/>
      <c r="H2102" s="71"/>
      <c r="I2102" s="71"/>
      <c r="J2102" s="72">
        <v>5481.87</v>
      </c>
      <c r="K2102" s="71"/>
      <c r="L2102" s="71"/>
      <c r="M2102" s="72">
        <v>5481.87</v>
      </c>
      <c r="N2102" s="72">
        <v>0</v>
      </c>
      <c r="O2102" s="71"/>
      <c r="P2102" s="71"/>
      <c r="Q2102" s="71"/>
      <c r="R2102" s="71"/>
      <c r="S2102" s="72">
        <v>5481.87</v>
      </c>
      <c r="T2102" s="72">
        <v>0</v>
      </c>
      <c r="U2102" s="71"/>
      <c r="V2102" s="71"/>
      <c r="W2102" s="71"/>
      <c r="X2102" s="72">
        <v>5481.87</v>
      </c>
      <c r="Y2102" s="72">
        <v>0</v>
      </c>
      <c r="Z2102" s="72">
        <v>0</v>
      </c>
      <c r="AA2102" s="69"/>
      <c r="AB2102" s="69"/>
      <c r="AC2102" s="69"/>
    </row>
    <row r="2103" spans="1:29" ht="30" x14ac:dyDescent="0.25">
      <c r="A2103" s="68" t="s">
        <v>14313</v>
      </c>
      <c r="B2103" s="69" t="s">
        <v>14314</v>
      </c>
      <c r="C2103" s="69" t="s">
        <v>14315</v>
      </c>
      <c r="D2103" s="69" t="s">
        <v>4056</v>
      </c>
      <c r="E2103" s="69" t="s">
        <v>14317</v>
      </c>
      <c r="F2103" s="69" t="s">
        <v>10255</v>
      </c>
      <c r="G2103" s="69" t="s">
        <v>2331</v>
      </c>
      <c r="H2103" s="69" t="s">
        <v>2427</v>
      </c>
      <c r="I2103" s="69" t="s">
        <v>962</v>
      </c>
      <c r="J2103" s="70">
        <v>4944.59</v>
      </c>
      <c r="K2103" s="69" t="s">
        <v>4057</v>
      </c>
      <c r="L2103" s="69" t="s">
        <v>14316</v>
      </c>
      <c r="M2103" s="70">
        <v>4944.59</v>
      </c>
      <c r="N2103" s="69"/>
      <c r="O2103" s="69"/>
      <c r="P2103" s="69" t="s">
        <v>1795</v>
      </c>
      <c r="Q2103" s="69" t="s">
        <v>1552</v>
      </c>
      <c r="R2103" s="69"/>
      <c r="S2103" s="70">
        <v>4944.59</v>
      </c>
      <c r="T2103" s="70"/>
      <c r="U2103" s="69" t="s">
        <v>2277</v>
      </c>
      <c r="V2103" s="73">
        <v>53</v>
      </c>
      <c r="W2103" s="69" t="s">
        <v>2277</v>
      </c>
      <c r="X2103" s="69"/>
      <c r="Y2103" s="70"/>
      <c r="Z2103" s="69">
        <v>0</v>
      </c>
      <c r="AA2103" s="69" t="s">
        <v>989</v>
      </c>
      <c r="AB2103" s="69" t="s">
        <v>1144</v>
      </c>
      <c r="AC2103" s="69"/>
    </row>
    <row r="2104" spans="1:29" x14ac:dyDescent="0.25">
      <c r="A2104" s="71" t="s">
        <v>193</v>
      </c>
      <c r="B2104" s="71"/>
      <c r="C2104" s="71"/>
      <c r="D2104" s="71"/>
      <c r="E2104" s="71"/>
      <c r="F2104" s="71"/>
      <c r="G2104" s="71"/>
      <c r="H2104" s="71"/>
      <c r="I2104" s="71"/>
      <c r="J2104" s="72">
        <v>4944.59</v>
      </c>
      <c r="K2104" s="71"/>
      <c r="L2104" s="71"/>
      <c r="M2104" s="72">
        <v>4944.59</v>
      </c>
      <c r="N2104" s="72">
        <v>0</v>
      </c>
      <c r="O2104" s="71"/>
      <c r="P2104" s="71"/>
      <c r="Q2104" s="71"/>
      <c r="R2104" s="71"/>
      <c r="S2104" s="72">
        <v>4944.59</v>
      </c>
      <c r="T2104" s="72">
        <v>4944.59</v>
      </c>
      <c r="U2104" s="71"/>
      <c r="V2104" s="71"/>
      <c r="W2104" s="71"/>
      <c r="X2104" s="72">
        <v>0</v>
      </c>
      <c r="Y2104" s="72">
        <v>0</v>
      </c>
      <c r="Z2104" s="72">
        <v>4944.59</v>
      </c>
      <c r="AA2104" s="69"/>
      <c r="AB2104" s="69"/>
      <c r="AC2104" s="69"/>
    </row>
    <row r="2105" spans="1:29" ht="30" x14ac:dyDescent="0.25">
      <c r="A2105" s="68" t="s">
        <v>14318</v>
      </c>
      <c r="B2105" s="69" t="s">
        <v>14319</v>
      </c>
      <c r="C2105" s="69" t="s">
        <v>14320</v>
      </c>
      <c r="D2105" s="69" t="s">
        <v>4056</v>
      </c>
      <c r="E2105" s="69"/>
      <c r="F2105" s="69" t="s">
        <v>10612</v>
      </c>
      <c r="G2105" s="69" t="s">
        <v>1394</v>
      </c>
      <c r="H2105" s="69" t="s">
        <v>1112</v>
      </c>
      <c r="I2105" s="69" t="s">
        <v>962</v>
      </c>
      <c r="J2105" s="70">
        <v>3487.11</v>
      </c>
      <c r="K2105" s="69" t="s">
        <v>4057</v>
      </c>
      <c r="L2105" s="69" t="s">
        <v>14321</v>
      </c>
      <c r="M2105" s="70">
        <v>2847.56</v>
      </c>
      <c r="N2105" s="69"/>
      <c r="O2105" s="69"/>
      <c r="P2105" s="69"/>
      <c r="Q2105" s="69"/>
      <c r="R2105" s="69"/>
      <c r="S2105" s="69"/>
      <c r="T2105" s="70"/>
      <c r="U2105" s="69"/>
      <c r="V2105" s="69"/>
      <c r="W2105" s="69"/>
      <c r="X2105" s="69"/>
      <c r="Y2105" s="70"/>
      <c r="Z2105" s="69">
        <v>0</v>
      </c>
      <c r="AA2105" s="69" t="s">
        <v>966</v>
      </c>
      <c r="AB2105" s="69" t="s">
        <v>1144</v>
      </c>
      <c r="AC2105" s="69"/>
    </row>
    <row r="2106" spans="1:29" x14ac:dyDescent="0.25">
      <c r="A2106" s="69"/>
      <c r="B2106" s="69"/>
      <c r="C2106" s="69"/>
      <c r="D2106" s="69"/>
      <c r="E2106" s="69"/>
      <c r="F2106" s="69"/>
      <c r="G2106" s="69"/>
      <c r="H2106" s="69"/>
      <c r="I2106" s="69"/>
      <c r="J2106" s="69"/>
      <c r="K2106" s="69"/>
      <c r="L2106" s="69" t="s">
        <v>14322</v>
      </c>
      <c r="M2106" s="70">
        <v>639.54999999999995</v>
      </c>
      <c r="N2106" s="69"/>
      <c r="O2106" s="69"/>
      <c r="P2106" s="69"/>
      <c r="Q2106" s="69"/>
      <c r="R2106" s="69"/>
      <c r="S2106" s="69"/>
      <c r="T2106" s="70"/>
      <c r="U2106" s="69"/>
      <c r="V2106" s="69"/>
      <c r="W2106" s="69"/>
      <c r="X2106" s="69"/>
      <c r="Y2106" s="70"/>
      <c r="Z2106" s="69">
        <v>0</v>
      </c>
      <c r="AA2106" s="69"/>
      <c r="AB2106" s="69" t="s">
        <v>1144</v>
      </c>
      <c r="AC2106" s="69"/>
    </row>
    <row r="2107" spans="1:29" x14ac:dyDescent="0.25">
      <c r="A2107" s="71" t="s">
        <v>193</v>
      </c>
      <c r="B2107" s="71"/>
      <c r="C2107" s="71"/>
      <c r="D2107" s="71"/>
      <c r="E2107" s="71"/>
      <c r="F2107" s="71"/>
      <c r="G2107" s="71"/>
      <c r="H2107" s="71"/>
      <c r="I2107" s="71"/>
      <c r="J2107" s="72">
        <v>3487.11</v>
      </c>
      <c r="K2107" s="71"/>
      <c r="L2107" s="71"/>
      <c r="M2107" s="72">
        <v>3487.1099999999997</v>
      </c>
      <c r="N2107" s="72">
        <v>4.5474735088646412E-13</v>
      </c>
      <c r="O2107" s="71"/>
      <c r="P2107" s="71"/>
      <c r="Q2107" s="71"/>
      <c r="R2107" s="71"/>
      <c r="S2107" s="72">
        <v>0</v>
      </c>
      <c r="T2107" s="72">
        <v>0</v>
      </c>
      <c r="U2107" s="71"/>
      <c r="V2107" s="71"/>
      <c r="W2107" s="71"/>
      <c r="X2107" s="72">
        <v>0</v>
      </c>
      <c r="Y2107" s="72">
        <v>0</v>
      </c>
      <c r="Z2107" s="72">
        <v>0</v>
      </c>
      <c r="AA2107" s="69"/>
      <c r="AB2107" s="69"/>
      <c r="AC2107" s="69"/>
    </row>
    <row r="2108" spans="1:29" ht="30" x14ac:dyDescent="0.25">
      <c r="A2108" s="68" t="s">
        <v>14323</v>
      </c>
      <c r="B2108" s="69" t="s">
        <v>11239</v>
      </c>
      <c r="C2108" s="69" t="s">
        <v>14324</v>
      </c>
      <c r="D2108" s="69" t="s">
        <v>4056</v>
      </c>
      <c r="E2108" s="69" t="s">
        <v>14327</v>
      </c>
      <c r="F2108" s="69" t="s">
        <v>11241</v>
      </c>
      <c r="G2108" s="69" t="s">
        <v>2944</v>
      </c>
      <c r="H2108" s="69" t="s">
        <v>14325</v>
      </c>
      <c r="I2108" s="69" t="s">
        <v>962</v>
      </c>
      <c r="J2108" s="70">
        <v>5412.92</v>
      </c>
      <c r="K2108" s="69" t="s">
        <v>4057</v>
      </c>
      <c r="L2108" s="69" t="s">
        <v>14326</v>
      </c>
      <c r="M2108" s="70">
        <v>5412.92</v>
      </c>
      <c r="N2108" s="69"/>
      <c r="O2108" s="69"/>
      <c r="P2108" s="69" t="s">
        <v>1552</v>
      </c>
      <c r="Q2108" s="69" t="s">
        <v>2337</v>
      </c>
      <c r="R2108" s="69"/>
      <c r="S2108" s="70">
        <v>5412.92</v>
      </c>
      <c r="T2108" s="70"/>
      <c r="U2108" s="69"/>
      <c r="V2108" s="69"/>
      <c r="W2108" s="69"/>
      <c r="X2108" s="69"/>
      <c r="Y2108" s="70"/>
      <c r="Z2108" s="69">
        <v>0</v>
      </c>
      <c r="AA2108" s="69" t="s">
        <v>989</v>
      </c>
      <c r="AB2108" s="69" t="s">
        <v>1144</v>
      </c>
      <c r="AC2108" s="69"/>
    </row>
    <row r="2109" spans="1:29" x14ac:dyDescent="0.25">
      <c r="A2109" s="71" t="s">
        <v>193</v>
      </c>
      <c r="B2109" s="71"/>
      <c r="C2109" s="71"/>
      <c r="D2109" s="71"/>
      <c r="E2109" s="71"/>
      <c r="F2109" s="71"/>
      <c r="G2109" s="71"/>
      <c r="H2109" s="71"/>
      <c r="I2109" s="71"/>
      <c r="J2109" s="72">
        <v>5412.92</v>
      </c>
      <c r="K2109" s="71"/>
      <c r="L2109" s="71"/>
      <c r="M2109" s="72">
        <v>5412.92</v>
      </c>
      <c r="N2109" s="72">
        <v>0</v>
      </c>
      <c r="O2109" s="71"/>
      <c r="P2109" s="71"/>
      <c r="Q2109" s="71"/>
      <c r="R2109" s="71"/>
      <c r="S2109" s="72">
        <v>5412.92</v>
      </c>
      <c r="T2109" s="72">
        <v>0</v>
      </c>
      <c r="U2109" s="71"/>
      <c r="V2109" s="71"/>
      <c r="W2109" s="71"/>
      <c r="X2109" s="72">
        <v>5412.92</v>
      </c>
      <c r="Y2109" s="72">
        <v>0</v>
      </c>
      <c r="Z2109" s="72">
        <v>0</v>
      </c>
      <c r="AA2109" s="69"/>
      <c r="AB2109" s="69"/>
      <c r="AC2109" s="69"/>
    </row>
    <row r="2110" spans="1:29" ht="30" x14ac:dyDescent="0.25">
      <c r="A2110" s="68" t="s">
        <v>14328</v>
      </c>
      <c r="B2110" s="69" t="s">
        <v>11809</v>
      </c>
      <c r="C2110" s="69" t="s">
        <v>14329</v>
      </c>
      <c r="D2110" s="69" t="s">
        <v>4056</v>
      </c>
      <c r="E2110" s="69" t="s">
        <v>14331</v>
      </c>
      <c r="F2110" s="69" t="s">
        <v>11278</v>
      </c>
      <c r="G2110" s="69" t="s">
        <v>2175</v>
      </c>
      <c r="H2110" s="69" t="s">
        <v>14325</v>
      </c>
      <c r="I2110" s="69" t="s">
        <v>962</v>
      </c>
      <c r="J2110" s="70">
        <v>30261.54</v>
      </c>
      <c r="K2110" s="69" t="s">
        <v>4057</v>
      </c>
      <c r="L2110" s="69" t="s">
        <v>14330</v>
      </c>
      <c r="M2110" s="70">
        <v>30261.54</v>
      </c>
      <c r="N2110" s="69"/>
      <c r="O2110" s="69"/>
      <c r="P2110" s="69" t="s">
        <v>1129</v>
      </c>
      <c r="Q2110" s="69" t="s">
        <v>4269</v>
      </c>
      <c r="R2110" s="69"/>
      <c r="S2110" s="70">
        <v>30261.54</v>
      </c>
      <c r="T2110" s="70"/>
      <c r="U2110" s="69"/>
      <c r="V2110" s="69"/>
      <c r="W2110" s="69"/>
      <c r="X2110" s="69"/>
      <c r="Y2110" s="70"/>
      <c r="Z2110" s="69">
        <v>0</v>
      </c>
      <c r="AA2110" s="69" t="s">
        <v>989</v>
      </c>
      <c r="AB2110" s="69" t="s">
        <v>1144</v>
      </c>
      <c r="AC2110" s="69"/>
    </row>
    <row r="2111" spans="1:29" x14ac:dyDescent="0.25">
      <c r="A2111" s="71" t="s">
        <v>193</v>
      </c>
      <c r="B2111" s="71"/>
      <c r="C2111" s="71"/>
      <c r="D2111" s="71"/>
      <c r="E2111" s="71"/>
      <c r="F2111" s="71"/>
      <c r="G2111" s="71"/>
      <c r="H2111" s="71"/>
      <c r="I2111" s="71"/>
      <c r="J2111" s="72">
        <v>30261.54</v>
      </c>
      <c r="K2111" s="71"/>
      <c r="L2111" s="71"/>
      <c r="M2111" s="72">
        <v>30261.54</v>
      </c>
      <c r="N2111" s="72">
        <v>0</v>
      </c>
      <c r="O2111" s="71"/>
      <c r="P2111" s="71"/>
      <c r="Q2111" s="71"/>
      <c r="R2111" s="71"/>
      <c r="S2111" s="72">
        <v>30261.54</v>
      </c>
      <c r="T2111" s="72">
        <v>0</v>
      </c>
      <c r="U2111" s="71"/>
      <c r="V2111" s="71"/>
      <c r="W2111" s="71"/>
      <c r="X2111" s="72">
        <v>30261.54</v>
      </c>
      <c r="Y2111" s="72">
        <v>0</v>
      </c>
      <c r="Z2111" s="72">
        <v>0</v>
      </c>
      <c r="AA2111" s="69"/>
      <c r="AB2111" s="69"/>
      <c r="AC2111" s="69"/>
    </row>
    <row r="2112" spans="1:29" ht="30" x14ac:dyDescent="0.25">
      <c r="A2112" s="68" t="s">
        <v>14332</v>
      </c>
      <c r="B2112" s="69" t="s">
        <v>14333</v>
      </c>
      <c r="C2112" s="69" t="s">
        <v>14334</v>
      </c>
      <c r="D2112" s="69" t="s">
        <v>4056</v>
      </c>
      <c r="E2112" s="69"/>
      <c r="F2112" s="69" t="s">
        <v>10612</v>
      </c>
      <c r="G2112" s="69" t="s">
        <v>1764</v>
      </c>
      <c r="H2112" s="69" t="s">
        <v>14325</v>
      </c>
      <c r="I2112" s="69" t="s">
        <v>962</v>
      </c>
      <c r="J2112" s="70">
        <v>962.97</v>
      </c>
      <c r="K2112" s="69" t="s">
        <v>4057</v>
      </c>
      <c r="L2112" s="69" t="s">
        <v>14335</v>
      </c>
      <c r="M2112" s="70">
        <v>962.97</v>
      </c>
      <c r="N2112" s="69"/>
      <c r="O2112" s="69"/>
      <c r="P2112" s="69"/>
      <c r="Q2112" s="69"/>
      <c r="R2112" s="69"/>
      <c r="S2112" s="69"/>
      <c r="T2112" s="70"/>
      <c r="U2112" s="69"/>
      <c r="V2112" s="69"/>
      <c r="W2112" s="69"/>
      <c r="X2112" s="69"/>
      <c r="Y2112" s="70"/>
      <c r="Z2112" s="69">
        <v>0</v>
      </c>
      <c r="AA2112" s="69" t="s">
        <v>989</v>
      </c>
      <c r="AB2112" s="69" t="s">
        <v>1144</v>
      </c>
      <c r="AC2112" s="69"/>
    </row>
    <row r="2113" spans="1:29" x14ac:dyDescent="0.25">
      <c r="A2113" s="71" t="s">
        <v>193</v>
      </c>
      <c r="B2113" s="71"/>
      <c r="C2113" s="71"/>
      <c r="D2113" s="71"/>
      <c r="E2113" s="71"/>
      <c r="F2113" s="71"/>
      <c r="G2113" s="71"/>
      <c r="H2113" s="71"/>
      <c r="I2113" s="71"/>
      <c r="J2113" s="72">
        <v>962.97</v>
      </c>
      <c r="K2113" s="71"/>
      <c r="L2113" s="71"/>
      <c r="M2113" s="72">
        <v>962.97</v>
      </c>
      <c r="N2113" s="72">
        <v>0</v>
      </c>
      <c r="O2113" s="71"/>
      <c r="P2113" s="71"/>
      <c r="Q2113" s="71"/>
      <c r="R2113" s="71"/>
      <c r="S2113" s="72">
        <v>0</v>
      </c>
      <c r="T2113" s="72">
        <v>0</v>
      </c>
      <c r="U2113" s="71"/>
      <c r="V2113" s="71"/>
      <c r="W2113" s="71"/>
      <c r="X2113" s="72">
        <v>0</v>
      </c>
      <c r="Y2113" s="72">
        <v>0</v>
      </c>
      <c r="Z2113" s="72">
        <v>0</v>
      </c>
      <c r="AA2113" s="69"/>
      <c r="AB2113" s="69"/>
      <c r="AC2113" s="69"/>
    </row>
    <row r="2114" spans="1:29" ht="30" x14ac:dyDescent="0.25">
      <c r="A2114" s="68" t="s">
        <v>14336</v>
      </c>
      <c r="B2114" s="69" t="s">
        <v>14337</v>
      </c>
      <c r="C2114" s="69" t="s">
        <v>14338</v>
      </c>
      <c r="D2114" s="69" t="s">
        <v>4056</v>
      </c>
      <c r="E2114" s="69"/>
      <c r="F2114" s="69" t="s">
        <v>11241</v>
      </c>
      <c r="G2114" s="69" t="s">
        <v>1607</v>
      </c>
      <c r="H2114" s="69" t="s">
        <v>14325</v>
      </c>
      <c r="I2114" s="69" t="s">
        <v>962</v>
      </c>
      <c r="J2114" s="70">
        <v>2580.63</v>
      </c>
      <c r="K2114" s="69" t="s">
        <v>4057</v>
      </c>
      <c r="L2114" s="69" t="s">
        <v>14339</v>
      </c>
      <c r="M2114" s="70">
        <v>2580.63</v>
      </c>
      <c r="N2114" s="69"/>
      <c r="O2114" s="69"/>
      <c r="P2114" s="69"/>
      <c r="Q2114" s="69"/>
      <c r="R2114" s="69"/>
      <c r="S2114" s="69"/>
      <c r="T2114" s="70"/>
      <c r="U2114" s="69"/>
      <c r="V2114" s="69"/>
      <c r="W2114" s="69"/>
      <c r="X2114" s="69"/>
      <c r="Y2114" s="70"/>
      <c r="Z2114" s="69">
        <v>0</v>
      </c>
      <c r="AA2114" s="69" t="s">
        <v>989</v>
      </c>
      <c r="AB2114" s="69" t="s">
        <v>1144</v>
      </c>
      <c r="AC2114" s="69"/>
    </row>
    <row r="2115" spans="1:29" x14ac:dyDescent="0.25">
      <c r="A2115" s="71" t="s">
        <v>193</v>
      </c>
      <c r="B2115" s="71"/>
      <c r="C2115" s="71"/>
      <c r="D2115" s="71"/>
      <c r="E2115" s="71"/>
      <c r="F2115" s="71"/>
      <c r="G2115" s="71"/>
      <c r="H2115" s="71"/>
      <c r="I2115" s="71"/>
      <c r="J2115" s="72">
        <v>2580.63</v>
      </c>
      <c r="K2115" s="71"/>
      <c r="L2115" s="71"/>
      <c r="M2115" s="72">
        <v>2580.63</v>
      </c>
      <c r="N2115" s="72">
        <v>0</v>
      </c>
      <c r="O2115" s="71"/>
      <c r="P2115" s="71"/>
      <c r="Q2115" s="71"/>
      <c r="R2115" s="71"/>
      <c r="S2115" s="72">
        <v>0</v>
      </c>
      <c r="T2115" s="72">
        <v>0</v>
      </c>
      <c r="U2115" s="71"/>
      <c r="V2115" s="71"/>
      <c r="W2115" s="71"/>
      <c r="X2115" s="72">
        <v>0</v>
      </c>
      <c r="Y2115" s="72">
        <v>0</v>
      </c>
      <c r="Z2115" s="72">
        <v>0</v>
      </c>
      <c r="AA2115" s="69"/>
      <c r="AB2115" s="69"/>
      <c r="AC2115" s="69"/>
    </row>
    <row r="2116" spans="1:29" ht="30" x14ac:dyDescent="0.25">
      <c r="A2116" s="68" t="s">
        <v>14340</v>
      </c>
      <c r="B2116" s="69" t="s">
        <v>14341</v>
      </c>
      <c r="C2116" s="69" t="s">
        <v>14342</v>
      </c>
      <c r="D2116" s="69" t="s">
        <v>4056</v>
      </c>
      <c r="E2116" s="69"/>
      <c r="F2116" s="69" t="s">
        <v>11241</v>
      </c>
      <c r="G2116" s="69" t="s">
        <v>1607</v>
      </c>
      <c r="H2116" s="69" t="s">
        <v>14325</v>
      </c>
      <c r="I2116" s="69" t="s">
        <v>962</v>
      </c>
      <c r="J2116" s="70">
        <v>42364.71</v>
      </c>
      <c r="K2116" s="69" t="s">
        <v>4057</v>
      </c>
      <c r="L2116" s="69" t="s">
        <v>14343</v>
      </c>
      <c r="M2116" s="70">
        <v>42364.71</v>
      </c>
      <c r="N2116" s="69"/>
      <c r="O2116" s="69"/>
      <c r="P2116" s="69"/>
      <c r="Q2116" s="69"/>
      <c r="R2116" s="69"/>
      <c r="S2116" s="69"/>
      <c r="T2116" s="70"/>
      <c r="U2116" s="69"/>
      <c r="V2116" s="69"/>
      <c r="W2116" s="69"/>
      <c r="X2116" s="69"/>
      <c r="Y2116" s="70"/>
      <c r="Z2116" s="69">
        <v>0</v>
      </c>
      <c r="AA2116" s="69" t="s">
        <v>989</v>
      </c>
      <c r="AB2116" s="69" t="s">
        <v>1144</v>
      </c>
      <c r="AC2116" s="69"/>
    </row>
    <row r="2117" spans="1:29" x14ac:dyDescent="0.25">
      <c r="A2117" s="71" t="s">
        <v>193</v>
      </c>
      <c r="B2117" s="71"/>
      <c r="C2117" s="71"/>
      <c r="D2117" s="71"/>
      <c r="E2117" s="71"/>
      <c r="F2117" s="71"/>
      <c r="G2117" s="71"/>
      <c r="H2117" s="71"/>
      <c r="I2117" s="71"/>
      <c r="J2117" s="72">
        <v>42364.71</v>
      </c>
      <c r="K2117" s="71"/>
      <c r="L2117" s="71"/>
      <c r="M2117" s="72">
        <v>42364.71</v>
      </c>
      <c r="N2117" s="72">
        <v>0</v>
      </c>
      <c r="O2117" s="71"/>
      <c r="P2117" s="71"/>
      <c r="Q2117" s="71"/>
      <c r="R2117" s="71"/>
      <c r="S2117" s="72">
        <v>0</v>
      </c>
      <c r="T2117" s="72">
        <v>0</v>
      </c>
      <c r="U2117" s="71"/>
      <c r="V2117" s="71"/>
      <c r="W2117" s="71"/>
      <c r="X2117" s="72">
        <v>0</v>
      </c>
      <c r="Y2117" s="72">
        <v>0</v>
      </c>
      <c r="Z2117" s="72">
        <v>0</v>
      </c>
      <c r="AA2117" s="69"/>
      <c r="AB2117" s="69"/>
      <c r="AC2117" s="69"/>
    </row>
    <row r="2118" spans="1:29" ht="30" x14ac:dyDescent="0.25">
      <c r="A2118" s="68" t="s">
        <v>14344</v>
      </c>
      <c r="B2118" s="69" t="s">
        <v>14345</v>
      </c>
      <c r="C2118" s="69" t="s">
        <v>14346</v>
      </c>
      <c r="D2118" s="69" t="s">
        <v>4056</v>
      </c>
      <c r="E2118" s="69" t="s">
        <v>14348</v>
      </c>
      <c r="F2118" s="69" t="s">
        <v>11278</v>
      </c>
      <c r="G2118" s="69" t="s">
        <v>1607</v>
      </c>
      <c r="H2118" s="69" t="s">
        <v>2427</v>
      </c>
      <c r="I2118" s="69" t="s">
        <v>962</v>
      </c>
      <c r="J2118" s="70">
        <v>38171.839999999997</v>
      </c>
      <c r="K2118" s="69" t="s">
        <v>4057</v>
      </c>
      <c r="L2118" s="69" t="s">
        <v>14347</v>
      </c>
      <c r="M2118" s="70">
        <v>38171.839999999997</v>
      </c>
      <c r="N2118" s="69"/>
      <c r="O2118" s="69"/>
      <c r="P2118" s="69" t="s">
        <v>3099</v>
      </c>
      <c r="Q2118" s="69"/>
      <c r="R2118" s="69"/>
      <c r="S2118" s="70">
        <v>38171.839999999997</v>
      </c>
      <c r="T2118" s="70"/>
      <c r="U2118" s="69"/>
      <c r="V2118" s="69"/>
      <c r="W2118" s="69"/>
      <c r="X2118" s="69"/>
      <c r="Y2118" s="70"/>
      <c r="Z2118" s="69">
        <v>0</v>
      </c>
      <c r="AA2118" s="69" t="s">
        <v>989</v>
      </c>
      <c r="AB2118" s="69" t="s">
        <v>1144</v>
      </c>
      <c r="AC2118" s="69"/>
    </row>
    <row r="2119" spans="1:29" x14ac:dyDescent="0.25">
      <c r="A2119" s="71" t="s">
        <v>193</v>
      </c>
      <c r="B2119" s="71"/>
      <c r="C2119" s="71"/>
      <c r="D2119" s="71"/>
      <c r="E2119" s="71"/>
      <c r="F2119" s="71"/>
      <c r="G2119" s="71"/>
      <c r="H2119" s="71"/>
      <c r="I2119" s="71"/>
      <c r="J2119" s="72">
        <v>38171.839999999997</v>
      </c>
      <c r="K2119" s="71"/>
      <c r="L2119" s="71"/>
      <c r="M2119" s="72">
        <v>38171.839999999997</v>
      </c>
      <c r="N2119" s="72">
        <v>0</v>
      </c>
      <c r="O2119" s="71"/>
      <c r="P2119" s="71"/>
      <c r="Q2119" s="71"/>
      <c r="R2119" s="71"/>
      <c r="S2119" s="72">
        <v>38171.839999999997</v>
      </c>
      <c r="T2119" s="72">
        <v>0</v>
      </c>
      <c r="U2119" s="71"/>
      <c r="V2119" s="71"/>
      <c r="W2119" s="71"/>
      <c r="X2119" s="72">
        <v>38171.839999999997</v>
      </c>
      <c r="Y2119" s="72">
        <v>0</v>
      </c>
      <c r="Z2119" s="72">
        <v>0</v>
      </c>
      <c r="AA2119" s="69"/>
      <c r="AB2119" s="69"/>
      <c r="AC2119" s="69"/>
    </row>
    <row r="2120" spans="1:29" ht="30" x14ac:dyDescent="0.25">
      <c r="A2120" s="68" t="s">
        <v>14349</v>
      </c>
      <c r="B2120" s="69" t="s">
        <v>11490</v>
      </c>
      <c r="C2120" s="69" t="s">
        <v>14350</v>
      </c>
      <c r="D2120" s="69" t="s">
        <v>4056</v>
      </c>
      <c r="E2120" s="69"/>
      <c r="F2120" s="69" t="s">
        <v>10612</v>
      </c>
      <c r="G2120" s="69" t="s">
        <v>1122</v>
      </c>
      <c r="H2120" s="69" t="s">
        <v>11645</v>
      </c>
      <c r="I2120" s="69" t="s">
        <v>962</v>
      </c>
      <c r="J2120" s="70">
        <v>1586.33</v>
      </c>
      <c r="K2120" s="69" t="s">
        <v>4057</v>
      </c>
      <c r="L2120" s="69" t="s">
        <v>14351</v>
      </c>
      <c r="M2120" s="70">
        <v>1586.33</v>
      </c>
      <c r="N2120" s="69"/>
      <c r="O2120" s="69"/>
      <c r="P2120" s="69"/>
      <c r="Q2120" s="69"/>
      <c r="R2120" s="69"/>
      <c r="S2120" s="69"/>
      <c r="T2120" s="70"/>
      <c r="U2120" s="69"/>
      <c r="V2120" s="69"/>
      <c r="W2120" s="69"/>
      <c r="X2120" s="69"/>
      <c r="Y2120" s="70"/>
      <c r="Z2120" s="69">
        <v>0</v>
      </c>
      <c r="AA2120" s="69" t="s">
        <v>989</v>
      </c>
      <c r="AB2120" s="69" t="s">
        <v>1144</v>
      </c>
      <c r="AC2120" s="69"/>
    </row>
    <row r="2121" spans="1:29" x14ac:dyDescent="0.25">
      <c r="A2121" s="71" t="s">
        <v>193</v>
      </c>
      <c r="B2121" s="71"/>
      <c r="C2121" s="71"/>
      <c r="D2121" s="71"/>
      <c r="E2121" s="71"/>
      <c r="F2121" s="71"/>
      <c r="G2121" s="71"/>
      <c r="H2121" s="71"/>
      <c r="I2121" s="71"/>
      <c r="J2121" s="72">
        <v>1586.33</v>
      </c>
      <c r="K2121" s="71"/>
      <c r="L2121" s="71"/>
      <c r="M2121" s="72">
        <v>1586.33</v>
      </c>
      <c r="N2121" s="72">
        <v>0</v>
      </c>
      <c r="O2121" s="71"/>
      <c r="P2121" s="71"/>
      <c r="Q2121" s="71"/>
      <c r="R2121" s="71"/>
      <c r="S2121" s="72">
        <v>0</v>
      </c>
      <c r="T2121" s="72">
        <v>0</v>
      </c>
      <c r="U2121" s="71"/>
      <c r="V2121" s="71"/>
      <c r="W2121" s="71"/>
      <c r="X2121" s="72">
        <v>0</v>
      </c>
      <c r="Y2121" s="72">
        <v>0</v>
      </c>
      <c r="Z2121" s="72">
        <v>0</v>
      </c>
      <c r="AA2121" s="69"/>
      <c r="AB2121" s="69"/>
      <c r="AC2121" s="69"/>
    </row>
    <row r="2122" spans="1:29" ht="30" x14ac:dyDescent="0.25">
      <c r="A2122" s="68" t="s">
        <v>14352</v>
      </c>
      <c r="B2122" s="69" t="s">
        <v>14353</v>
      </c>
      <c r="C2122" s="69" t="s">
        <v>14354</v>
      </c>
      <c r="D2122" s="69" t="s">
        <v>4056</v>
      </c>
      <c r="E2122" s="69"/>
      <c r="F2122" s="69" t="s">
        <v>11241</v>
      </c>
      <c r="G2122" s="69" t="s">
        <v>3160</v>
      </c>
      <c r="H2122" s="69" t="s">
        <v>14325</v>
      </c>
      <c r="I2122" s="69" t="s">
        <v>962</v>
      </c>
      <c r="J2122" s="70">
        <v>2300.84</v>
      </c>
      <c r="K2122" s="69" t="s">
        <v>4057</v>
      </c>
      <c r="L2122" s="69" t="s">
        <v>14355</v>
      </c>
      <c r="M2122" s="70">
        <v>2300.84</v>
      </c>
      <c r="N2122" s="69"/>
      <c r="O2122" s="69"/>
      <c r="P2122" s="69"/>
      <c r="Q2122" s="69"/>
      <c r="R2122" s="69"/>
      <c r="S2122" s="69"/>
      <c r="T2122" s="70"/>
      <c r="U2122" s="69"/>
      <c r="V2122" s="69"/>
      <c r="W2122" s="69"/>
      <c r="X2122" s="69"/>
      <c r="Y2122" s="70"/>
      <c r="Z2122" s="69">
        <v>0</v>
      </c>
      <c r="AA2122" s="69" t="s">
        <v>989</v>
      </c>
      <c r="AB2122" s="69" t="s">
        <v>1144</v>
      </c>
      <c r="AC2122" s="69"/>
    </row>
    <row r="2123" spans="1:29" x14ac:dyDescent="0.25">
      <c r="A2123" s="71" t="s">
        <v>193</v>
      </c>
      <c r="B2123" s="71"/>
      <c r="C2123" s="71"/>
      <c r="D2123" s="71"/>
      <c r="E2123" s="71"/>
      <c r="F2123" s="71"/>
      <c r="G2123" s="71"/>
      <c r="H2123" s="71"/>
      <c r="I2123" s="71"/>
      <c r="J2123" s="72">
        <v>2300.84</v>
      </c>
      <c r="K2123" s="71"/>
      <c r="L2123" s="71"/>
      <c r="M2123" s="72">
        <v>2300.84</v>
      </c>
      <c r="N2123" s="72">
        <v>0</v>
      </c>
      <c r="O2123" s="71"/>
      <c r="P2123" s="71"/>
      <c r="Q2123" s="71"/>
      <c r="R2123" s="71"/>
      <c r="S2123" s="72">
        <v>0</v>
      </c>
      <c r="T2123" s="72">
        <v>0</v>
      </c>
      <c r="U2123" s="71"/>
      <c r="V2123" s="71"/>
      <c r="W2123" s="71"/>
      <c r="X2123" s="72">
        <v>0</v>
      </c>
      <c r="Y2123" s="72">
        <v>0</v>
      </c>
      <c r="Z2123" s="72">
        <v>0</v>
      </c>
      <c r="AA2123" s="69"/>
      <c r="AB2123" s="69"/>
      <c r="AC2123" s="69"/>
    </row>
    <row r="2124" spans="1:29" ht="30" x14ac:dyDescent="0.25">
      <c r="A2124" s="68" t="s">
        <v>14356</v>
      </c>
      <c r="B2124" s="69" t="s">
        <v>11256</v>
      </c>
      <c r="C2124" s="69" t="s">
        <v>14357</v>
      </c>
      <c r="D2124" s="69" t="s">
        <v>4056</v>
      </c>
      <c r="E2124" s="69"/>
      <c r="F2124" s="69" t="s">
        <v>10255</v>
      </c>
      <c r="G2124" s="69" t="s">
        <v>3160</v>
      </c>
      <c r="H2124" s="69" t="s">
        <v>14325</v>
      </c>
      <c r="I2124" s="69"/>
      <c r="J2124" s="70">
        <v>444.81</v>
      </c>
      <c r="K2124" s="69" t="s">
        <v>4057</v>
      </c>
      <c r="L2124" s="69"/>
      <c r="M2124" s="69"/>
      <c r="N2124" s="69"/>
      <c r="O2124" s="69"/>
      <c r="P2124" s="69"/>
      <c r="Q2124" s="69"/>
      <c r="R2124" s="69"/>
      <c r="S2124" s="69"/>
      <c r="T2124" s="69"/>
      <c r="U2124" s="69"/>
      <c r="V2124" s="69"/>
      <c r="W2124" s="69"/>
      <c r="X2124" s="69"/>
      <c r="Y2124" s="69"/>
      <c r="Z2124" s="69"/>
      <c r="AA2124" s="69" t="s">
        <v>989</v>
      </c>
      <c r="AB2124" s="69"/>
      <c r="AC2124" s="69"/>
    </row>
    <row r="2125" spans="1:29" x14ac:dyDescent="0.25">
      <c r="A2125" s="71" t="s">
        <v>193</v>
      </c>
      <c r="B2125" s="71"/>
      <c r="C2125" s="71"/>
      <c r="D2125" s="71"/>
      <c r="E2125" s="71"/>
      <c r="F2125" s="71"/>
      <c r="G2125" s="71"/>
      <c r="H2125" s="71"/>
      <c r="I2125" s="71"/>
      <c r="J2125" s="72">
        <v>444.81</v>
      </c>
      <c r="K2125" s="71"/>
      <c r="L2125" s="71"/>
      <c r="M2125" s="72">
        <v>0</v>
      </c>
      <c r="N2125" s="72">
        <v>444.81</v>
      </c>
      <c r="O2125" s="71"/>
      <c r="P2125" s="71"/>
      <c r="Q2125" s="71"/>
      <c r="R2125" s="71"/>
      <c r="S2125" s="72">
        <v>0</v>
      </c>
      <c r="T2125" s="72">
        <v>0</v>
      </c>
      <c r="U2125" s="71"/>
      <c r="V2125" s="71"/>
      <c r="W2125" s="71"/>
      <c r="X2125" s="72">
        <v>0</v>
      </c>
      <c r="Y2125" s="72">
        <v>0</v>
      </c>
      <c r="Z2125" s="72">
        <v>0</v>
      </c>
      <c r="AA2125" s="69"/>
      <c r="AB2125" s="69"/>
      <c r="AC2125" s="69"/>
    </row>
    <row r="2126" spans="1:29" ht="30" x14ac:dyDescent="0.25">
      <c r="A2126" s="68" t="s">
        <v>14358</v>
      </c>
      <c r="B2126" s="69" t="s">
        <v>14359</v>
      </c>
      <c r="C2126" s="69" t="s">
        <v>14360</v>
      </c>
      <c r="D2126" s="69" t="s">
        <v>4056</v>
      </c>
      <c r="E2126" s="69"/>
      <c r="F2126" s="69" t="s">
        <v>11241</v>
      </c>
      <c r="G2126" s="69" t="s">
        <v>1751</v>
      </c>
      <c r="H2126" s="69" t="s">
        <v>14325</v>
      </c>
      <c r="I2126" s="69" t="s">
        <v>962</v>
      </c>
      <c r="J2126" s="70">
        <v>2005.43</v>
      </c>
      <c r="K2126" s="69" t="s">
        <v>4057</v>
      </c>
      <c r="L2126" s="69" t="s">
        <v>14361</v>
      </c>
      <c r="M2126" s="70">
        <v>2005.43</v>
      </c>
      <c r="N2126" s="69"/>
      <c r="O2126" s="69"/>
      <c r="P2126" s="69"/>
      <c r="Q2126" s="69"/>
      <c r="R2126" s="69"/>
      <c r="S2126" s="69"/>
      <c r="T2126" s="70"/>
      <c r="U2126" s="69"/>
      <c r="V2126" s="69"/>
      <c r="W2126" s="69"/>
      <c r="X2126" s="69"/>
      <c r="Y2126" s="70"/>
      <c r="Z2126" s="69">
        <v>0</v>
      </c>
      <c r="AA2126" s="69" t="s">
        <v>989</v>
      </c>
      <c r="AB2126" s="69" t="s">
        <v>1144</v>
      </c>
      <c r="AC2126" s="69"/>
    </row>
    <row r="2127" spans="1:29" x14ac:dyDescent="0.25">
      <c r="A2127" s="71" t="s">
        <v>193</v>
      </c>
      <c r="B2127" s="71"/>
      <c r="C2127" s="71"/>
      <c r="D2127" s="71"/>
      <c r="E2127" s="71"/>
      <c r="F2127" s="71"/>
      <c r="G2127" s="71"/>
      <c r="H2127" s="71"/>
      <c r="I2127" s="71"/>
      <c r="J2127" s="72">
        <v>2005.43</v>
      </c>
      <c r="K2127" s="71"/>
      <c r="L2127" s="71"/>
      <c r="M2127" s="72">
        <v>2005.43</v>
      </c>
      <c r="N2127" s="72">
        <v>0</v>
      </c>
      <c r="O2127" s="71"/>
      <c r="P2127" s="71"/>
      <c r="Q2127" s="71"/>
      <c r="R2127" s="71"/>
      <c r="S2127" s="72">
        <v>0</v>
      </c>
      <c r="T2127" s="72">
        <v>0</v>
      </c>
      <c r="U2127" s="71"/>
      <c r="V2127" s="71"/>
      <c r="W2127" s="71"/>
      <c r="X2127" s="72">
        <v>0</v>
      </c>
      <c r="Y2127" s="72">
        <v>0</v>
      </c>
      <c r="Z2127" s="72">
        <v>0</v>
      </c>
      <c r="AA2127" s="69"/>
      <c r="AB2127" s="69"/>
      <c r="AC2127" s="69"/>
    </row>
    <row r="2128" spans="1:29" ht="30" x14ac:dyDescent="0.25">
      <c r="A2128" s="68" t="s">
        <v>14362</v>
      </c>
      <c r="B2128" s="69" t="s">
        <v>14363</v>
      </c>
      <c r="C2128" s="69" t="s">
        <v>14364</v>
      </c>
      <c r="D2128" s="69" t="s">
        <v>4056</v>
      </c>
      <c r="E2128" s="69"/>
      <c r="F2128" s="69" t="s">
        <v>11241</v>
      </c>
      <c r="G2128" s="69" t="s">
        <v>3011</v>
      </c>
      <c r="H2128" s="69" t="s">
        <v>2589</v>
      </c>
      <c r="I2128" s="69"/>
      <c r="J2128" s="70">
        <v>15249.55</v>
      </c>
      <c r="K2128" s="69" t="s">
        <v>4057</v>
      </c>
      <c r="L2128" s="69"/>
      <c r="M2128" s="69"/>
      <c r="N2128" s="69"/>
      <c r="O2128" s="69"/>
      <c r="P2128" s="69"/>
      <c r="Q2128" s="69"/>
      <c r="R2128" s="69"/>
      <c r="S2128" s="69"/>
      <c r="T2128" s="69"/>
      <c r="U2128" s="69"/>
      <c r="V2128" s="69"/>
      <c r="W2128" s="69"/>
      <c r="X2128" s="69"/>
      <c r="Y2128" s="69"/>
      <c r="Z2128" s="69"/>
      <c r="AA2128" s="69" t="s">
        <v>989</v>
      </c>
      <c r="AB2128" s="69"/>
      <c r="AC2128" s="69"/>
    </row>
    <row r="2129" spans="1:29" x14ac:dyDescent="0.25">
      <c r="A2129" s="71" t="s">
        <v>193</v>
      </c>
      <c r="B2129" s="71"/>
      <c r="C2129" s="71"/>
      <c r="D2129" s="71"/>
      <c r="E2129" s="71"/>
      <c r="F2129" s="71"/>
      <c r="G2129" s="71"/>
      <c r="H2129" s="71"/>
      <c r="I2129" s="71"/>
      <c r="J2129" s="72">
        <v>15249.55</v>
      </c>
      <c r="K2129" s="71"/>
      <c r="L2129" s="71"/>
      <c r="M2129" s="72">
        <v>0</v>
      </c>
      <c r="N2129" s="72">
        <v>15249.55</v>
      </c>
      <c r="O2129" s="71"/>
      <c r="P2129" s="71"/>
      <c r="Q2129" s="71"/>
      <c r="R2129" s="71"/>
      <c r="S2129" s="72">
        <v>0</v>
      </c>
      <c r="T2129" s="72">
        <v>0</v>
      </c>
      <c r="U2129" s="71"/>
      <c r="V2129" s="71"/>
      <c r="W2129" s="71"/>
      <c r="X2129" s="72">
        <v>0</v>
      </c>
      <c r="Y2129" s="72">
        <v>0</v>
      </c>
      <c r="Z2129" s="72">
        <v>0</v>
      </c>
      <c r="AA2129" s="69"/>
      <c r="AB2129" s="69"/>
      <c r="AC2129" s="69"/>
    </row>
    <row r="2130" spans="1:29" ht="30" x14ac:dyDescent="0.25">
      <c r="A2130" s="68" t="s">
        <v>14365</v>
      </c>
      <c r="B2130" s="69" t="s">
        <v>14366</v>
      </c>
      <c r="C2130" s="69" t="s">
        <v>14367</v>
      </c>
      <c r="D2130" s="69" t="s">
        <v>4056</v>
      </c>
      <c r="E2130" s="69"/>
      <c r="F2130" s="69" t="s">
        <v>10612</v>
      </c>
      <c r="G2130" s="69" t="s">
        <v>2189</v>
      </c>
      <c r="H2130" s="69" t="s">
        <v>14325</v>
      </c>
      <c r="I2130" s="69"/>
      <c r="J2130" s="70">
        <v>3425.02</v>
      </c>
      <c r="K2130" s="69" t="s">
        <v>4057</v>
      </c>
      <c r="L2130" s="69"/>
      <c r="M2130" s="69"/>
      <c r="N2130" s="69"/>
      <c r="O2130" s="69"/>
      <c r="P2130" s="69"/>
      <c r="Q2130" s="69"/>
      <c r="R2130" s="69"/>
      <c r="S2130" s="69"/>
      <c r="T2130" s="69"/>
      <c r="U2130" s="69"/>
      <c r="V2130" s="69"/>
      <c r="W2130" s="69"/>
      <c r="X2130" s="69"/>
      <c r="Y2130" s="69"/>
      <c r="Z2130" s="69"/>
      <c r="AA2130" s="69" t="s">
        <v>989</v>
      </c>
      <c r="AB2130" s="69"/>
      <c r="AC2130" s="69"/>
    </row>
    <row r="2131" spans="1:29" x14ac:dyDescent="0.25">
      <c r="A2131" s="71" t="s">
        <v>193</v>
      </c>
      <c r="B2131" s="71"/>
      <c r="C2131" s="71"/>
      <c r="D2131" s="71"/>
      <c r="E2131" s="71"/>
      <c r="F2131" s="71"/>
      <c r="G2131" s="71"/>
      <c r="H2131" s="71"/>
      <c r="I2131" s="71"/>
      <c r="J2131" s="72">
        <v>3425.02</v>
      </c>
      <c r="K2131" s="71"/>
      <c r="L2131" s="71"/>
      <c r="M2131" s="72">
        <v>0</v>
      </c>
      <c r="N2131" s="72">
        <v>3425.02</v>
      </c>
      <c r="O2131" s="71"/>
      <c r="P2131" s="71"/>
      <c r="Q2131" s="71"/>
      <c r="R2131" s="71"/>
      <c r="S2131" s="72">
        <v>0</v>
      </c>
      <c r="T2131" s="72">
        <v>0</v>
      </c>
      <c r="U2131" s="71"/>
      <c r="V2131" s="71"/>
      <c r="W2131" s="71"/>
      <c r="X2131" s="72">
        <v>0</v>
      </c>
      <c r="Y2131" s="72">
        <v>0</v>
      </c>
      <c r="Z2131" s="72">
        <v>0</v>
      </c>
      <c r="AA2131" s="69"/>
      <c r="AB2131" s="69"/>
      <c r="AC2131" s="69"/>
    </row>
    <row r="2132" spans="1:29" ht="30" x14ac:dyDescent="0.25">
      <c r="A2132" s="68" t="s">
        <v>14368</v>
      </c>
      <c r="B2132" s="69" t="s">
        <v>14369</v>
      </c>
      <c r="C2132" s="69" t="s">
        <v>14370</v>
      </c>
      <c r="D2132" s="69" t="s">
        <v>4056</v>
      </c>
      <c r="E2132" s="69"/>
      <c r="F2132" s="69" t="s">
        <v>11278</v>
      </c>
      <c r="G2132" s="69" t="s">
        <v>2189</v>
      </c>
      <c r="H2132" s="69" t="s">
        <v>14325</v>
      </c>
      <c r="I2132" s="69"/>
      <c r="J2132" s="70">
        <v>13207.83</v>
      </c>
      <c r="K2132" s="69" t="s">
        <v>4057</v>
      </c>
      <c r="L2132" s="69"/>
      <c r="M2132" s="69"/>
      <c r="N2132" s="69"/>
      <c r="O2132" s="69"/>
      <c r="P2132" s="69"/>
      <c r="Q2132" s="69"/>
      <c r="R2132" s="69"/>
      <c r="S2132" s="69"/>
      <c r="T2132" s="69"/>
      <c r="U2132" s="69"/>
      <c r="V2132" s="69"/>
      <c r="W2132" s="69"/>
      <c r="X2132" s="69"/>
      <c r="Y2132" s="69"/>
      <c r="Z2132" s="69"/>
      <c r="AA2132" s="69" t="s">
        <v>989</v>
      </c>
      <c r="AB2132" s="69"/>
      <c r="AC2132" s="69"/>
    </row>
    <row r="2133" spans="1:29" x14ac:dyDescent="0.25">
      <c r="A2133" s="71" t="s">
        <v>193</v>
      </c>
      <c r="B2133" s="71"/>
      <c r="C2133" s="71"/>
      <c r="D2133" s="71"/>
      <c r="E2133" s="71"/>
      <c r="F2133" s="71"/>
      <c r="G2133" s="71"/>
      <c r="H2133" s="71"/>
      <c r="I2133" s="71"/>
      <c r="J2133" s="72">
        <v>13207.83</v>
      </c>
      <c r="K2133" s="71"/>
      <c r="L2133" s="71"/>
      <c r="M2133" s="72">
        <v>0</v>
      </c>
      <c r="N2133" s="72">
        <v>13207.83</v>
      </c>
      <c r="O2133" s="71"/>
      <c r="P2133" s="71"/>
      <c r="Q2133" s="71"/>
      <c r="R2133" s="71"/>
      <c r="S2133" s="72">
        <v>0</v>
      </c>
      <c r="T2133" s="72">
        <v>0</v>
      </c>
      <c r="U2133" s="71"/>
      <c r="V2133" s="71"/>
      <c r="W2133" s="71"/>
      <c r="X2133" s="72">
        <v>0</v>
      </c>
      <c r="Y2133" s="72">
        <v>0</v>
      </c>
      <c r="Z2133" s="72">
        <v>0</v>
      </c>
      <c r="AA2133" s="69"/>
      <c r="AB2133" s="69"/>
      <c r="AC2133" s="69"/>
    </row>
    <row r="2134" spans="1:29" ht="30" x14ac:dyDescent="0.25">
      <c r="A2134" s="68" t="s">
        <v>14371</v>
      </c>
      <c r="B2134" s="69" t="s">
        <v>14372</v>
      </c>
      <c r="C2134" s="69" t="s">
        <v>14373</v>
      </c>
      <c r="D2134" s="69" t="s">
        <v>4056</v>
      </c>
      <c r="E2134" s="69"/>
      <c r="F2134" s="69" t="s">
        <v>11278</v>
      </c>
      <c r="G2134" s="69" t="s">
        <v>2157</v>
      </c>
      <c r="H2134" s="69" t="s">
        <v>3698</v>
      </c>
      <c r="I2134" s="69"/>
      <c r="J2134" s="70">
        <v>9642.2999999999993</v>
      </c>
      <c r="K2134" s="69" t="s">
        <v>4057</v>
      </c>
      <c r="L2134" s="69"/>
      <c r="M2134" s="69"/>
      <c r="N2134" s="69"/>
      <c r="O2134" s="69"/>
      <c r="P2134" s="69"/>
      <c r="Q2134" s="69"/>
      <c r="R2134" s="69"/>
      <c r="S2134" s="69"/>
      <c r="T2134" s="69"/>
      <c r="U2134" s="69"/>
      <c r="V2134" s="69"/>
      <c r="W2134" s="69"/>
      <c r="X2134" s="69"/>
      <c r="Y2134" s="69"/>
      <c r="Z2134" s="69"/>
      <c r="AA2134" s="69" t="s">
        <v>989</v>
      </c>
      <c r="AB2134" s="69"/>
      <c r="AC2134" s="69"/>
    </row>
    <row r="2135" spans="1:29" x14ac:dyDescent="0.25">
      <c r="A2135" s="71" t="s">
        <v>193</v>
      </c>
      <c r="B2135" s="71"/>
      <c r="C2135" s="71"/>
      <c r="D2135" s="71"/>
      <c r="E2135" s="71"/>
      <c r="F2135" s="71"/>
      <c r="G2135" s="71"/>
      <c r="H2135" s="71"/>
      <c r="I2135" s="71"/>
      <c r="J2135" s="72">
        <v>9642.2999999999993</v>
      </c>
      <c r="K2135" s="71"/>
      <c r="L2135" s="71"/>
      <c r="M2135" s="72">
        <v>0</v>
      </c>
      <c r="N2135" s="72">
        <v>9642.2999999999993</v>
      </c>
      <c r="O2135" s="71"/>
      <c r="P2135" s="71"/>
      <c r="Q2135" s="71"/>
      <c r="R2135" s="71"/>
      <c r="S2135" s="72">
        <v>0</v>
      </c>
      <c r="T2135" s="72">
        <v>0</v>
      </c>
      <c r="U2135" s="71"/>
      <c r="V2135" s="71"/>
      <c r="W2135" s="71"/>
      <c r="X2135" s="72">
        <v>0</v>
      </c>
      <c r="Y2135" s="72">
        <v>0</v>
      </c>
      <c r="Z2135" s="72">
        <v>0</v>
      </c>
      <c r="AA2135" s="69"/>
      <c r="AB2135" s="69"/>
      <c r="AC2135" s="69"/>
    </row>
    <row r="2136" spans="1:29" ht="30" x14ac:dyDescent="0.25">
      <c r="A2136" s="68" t="s">
        <v>14374</v>
      </c>
      <c r="B2136" s="69" t="s">
        <v>12857</v>
      </c>
      <c r="C2136" s="69" t="s">
        <v>14375</v>
      </c>
      <c r="D2136" s="69" t="s">
        <v>4056</v>
      </c>
      <c r="E2136" s="69"/>
      <c r="F2136" s="69" t="s">
        <v>10612</v>
      </c>
      <c r="G2136" s="69" t="s">
        <v>1916</v>
      </c>
      <c r="H2136" s="69" t="s">
        <v>11116</v>
      </c>
      <c r="I2136" s="69"/>
      <c r="J2136" s="70">
        <v>3902.39</v>
      </c>
      <c r="K2136" s="69" t="s">
        <v>4057</v>
      </c>
      <c r="L2136" s="69"/>
      <c r="M2136" s="69"/>
      <c r="N2136" s="69"/>
      <c r="O2136" s="69"/>
      <c r="P2136" s="69"/>
      <c r="Q2136" s="69"/>
      <c r="R2136" s="69"/>
      <c r="S2136" s="69"/>
      <c r="T2136" s="69"/>
      <c r="U2136" s="69"/>
      <c r="V2136" s="69"/>
      <c r="W2136" s="69"/>
      <c r="X2136" s="69"/>
      <c r="Y2136" s="69"/>
      <c r="Z2136" s="69"/>
      <c r="AA2136" s="69" t="s">
        <v>989</v>
      </c>
      <c r="AB2136" s="69"/>
      <c r="AC2136" s="69"/>
    </row>
    <row r="2137" spans="1:29" x14ac:dyDescent="0.25">
      <c r="A2137" s="71" t="s">
        <v>193</v>
      </c>
      <c r="B2137" s="71"/>
      <c r="C2137" s="71"/>
      <c r="D2137" s="71"/>
      <c r="E2137" s="71"/>
      <c r="F2137" s="71"/>
      <c r="G2137" s="71"/>
      <c r="H2137" s="71"/>
      <c r="I2137" s="71"/>
      <c r="J2137" s="72">
        <v>3902.39</v>
      </c>
      <c r="K2137" s="71"/>
      <c r="L2137" s="71"/>
      <c r="M2137" s="72">
        <v>0</v>
      </c>
      <c r="N2137" s="72">
        <v>3902.39</v>
      </c>
      <c r="O2137" s="71"/>
      <c r="P2137" s="71"/>
      <c r="Q2137" s="71"/>
      <c r="R2137" s="71"/>
      <c r="S2137" s="72">
        <v>0</v>
      </c>
      <c r="T2137" s="72">
        <v>0</v>
      </c>
      <c r="U2137" s="71"/>
      <c r="V2137" s="71"/>
      <c r="W2137" s="71"/>
      <c r="X2137" s="72">
        <v>0</v>
      </c>
      <c r="Y2137" s="72">
        <v>0</v>
      </c>
      <c r="Z2137" s="72">
        <v>0</v>
      </c>
      <c r="AA2137" s="69"/>
      <c r="AB2137" s="69"/>
      <c r="AC2137" s="69"/>
    </row>
    <row r="2138" spans="1:29" ht="40" x14ac:dyDescent="0.25">
      <c r="A2138" s="68" t="s">
        <v>14376</v>
      </c>
      <c r="B2138" s="69" t="s">
        <v>14377</v>
      </c>
      <c r="C2138" s="69" t="s">
        <v>14378</v>
      </c>
      <c r="D2138" s="69" t="s">
        <v>4056</v>
      </c>
      <c r="E2138" s="69"/>
      <c r="F2138" s="69" t="s">
        <v>11241</v>
      </c>
      <c r="G2138" s="69" t="s">
        <v>1916</v>
      </c>
      <c r="H2138" s="69" t="s">
        <v>14325</v>
      </c>
      <c r="I2138" s="69"/>
      <c r="J2138" s="70">
        <v>26858.59</v>
      </c>
      <c r="K2138" s="69" t="s">
        <v>4057</v>
      </c>
      <c r="L2138" s="69"/>
      <c r="M2138" s="69"/>
      <c r="N2138" s="69"/>
      <c r="O2138" s="69"/>
      <c r="P2138" s="69"/>
      <c r="Q2138" s="69"/>
      <c r="R2138" s="69"/>
      <c r="S2138" s="69"/>
      <c r="T2138" s="69"/>
      <c r="U2138" s="69"/>
      <c r="V2138" s="69"/>
      <c r="W2138" s="69"/>
      <c r="X2138" s="69"/>
      <c r="Y2138" s="69"/>
      <c r="Z2138" s="69"/>
      <c r="AA2138" s="69" t="s">
        <v>989</v>
      </c>
      <c r="AB2138" s="69"/>
      <c r="AC2138" s="69"/>
    </row>
    <row r="2139" spans="1:29" x14ac:dyDescent="0.25">
      <c r="A2139" s="71" t="s">
        <v>193</v>
      </c>
      <c r="B2139" s="71"/>
      <c r="C2139" s="71"/>
      <c r="D2139" s="71"/>
      <c r="E2139" s="71"/>
      <c r="F2139" s="71"/>
      <c r="G2139" s="71"/>
      <c r="H2139" s="71"/>
      <c r="I2139" s="71"/>
      <c r="J2139" s="72">
        <v>26858.59</v>
      </c>
      <c r="K2139" s="71"/>
      <c r="L2139" s="71"/>
      <c r="M2139" s="72">
        <v>0</v>
      </c>
      <c r="N2139" s="72">
        <v>26858.59</v>
      </c>
      <c r="O2139" s="71"/>
      <c r="P2139" s="71"/>
      <c r="Q2139" s="71"/>
      <c r="R2139" s="71"/>
      <c r="S2139" s="72">
        <v>0</v>
      </c>
      <c r="T2139" s="72">
        <v>0</v>
      </c>
      <c r="U2139" s="71"/>
      <c r="V2139" s="71"/>
      <c r="W2139" s="71"/>
      <c r="X2139" s="72">
        <v>0</v>
      </c>
      <c r="Y2139" s="72">
        <v>0</v>
      </c>
      <c r="Z2139" s="72">
        <v>0</v>
      </c>
      <c r="AA2139" s="69"/>
      <c r="AB2139" s="69"/>
      <c r="AC2139" s="69"/>
    </row>
    <row r="2140" spans="1:29" ht="30" x14ac:dyDescent="0.25">
      <c r="A2140" s="68" t="s">
        <v>14379</v>
      </c>
      <c r="B2140" s="69" t="s">
        <v>12857</v>
      </c>
      <c r="C2140" s="69" t="s">
        <v>14380</v>
      </c>
      <c r="D2140" s="69" t="s">
        <v>4056</v>
      </c>
      <c r="E2140" s="69"/>
      <c r="F2140" s="69" t="s">
        <v>10612</v>
      </c>
      <c r="G2140" s="69" t="s">
        <v>1552</v>
      </c>
      <c r="H2140" s="69" t="s">
        <v>14325</v>
      </c>
      <c r="I2140" s="69"/>
      <c r="J2140" s="70">
        <v>7950.39</v>
      </c>
      <c r="K2140" s="69" t="s">
        <v>4057</v>
      </c>
      <c r="L2140" s="69"/>
      <c r="M2140" s="69"/>
      <c r="N2140" s="69"/>
      <c r="O2140" s="69"/>
      <c r="P2140" s="69"/>
      <c r="Q2140" s="69"/>
      <c r="R2140" s="69"/>
      <c r="S2140" s="69"/>
      <c r="T2140" s="69"/>
      <c r="U2140" s="69"/>
      <c r="V2140" s="69"/>
      <c r="W2140" s="69"/>
      <c r="X2140" s="69"/>
      <c r="Y2140" s="69"/>
      <c r="Z2140" s="69"/>
      <c r="AA2140" s="69" t="s">
        <v>989</v>
      </c>
      <c r="AB2140" s="69"/>
      <c r="AC2140" s="69"/>
    </row>
    <row r="2141" spans="1:29" x14ac:dyDescent="0.25">
      <c r="A2141" s="71" t="s">
        <v>193</v>
      </c>
      <c r="B2141" s="71"/>
      <c r="C2141" s="71"/>
      <c r="D2141" s="71"/>
      <c r="E2141" s="71"/>
      <c r="F2141" s="71"/>
      <c r="G2141" s="71"/>
      <c r="H2141" s="71"/>
      <c r="I2141" s="71"/>
      <c r="J2141" s="72">
        <v>7950.39</v>
      </c>
      <c r="K2141" s="71"/>
      <c r="L2141" s="71"/>
      <c r="M2141" s="72">
        <v>0</v>
      </c>
      <c r="N2141" s="72">
        <v>7950.39</v>
      </c>
      <c r="O2141" s="71"/>
      <c r="P2141" s="71"/>
      <c r="Q2141" s="71"/>
      <c r="R2141" s="71"/>
      <c r="S2141" s="72">
        <v>0</v>
      </c>
      <c r="T2141" s="72">
        <v>0</v>
      </c>
      <c r="U2141" s="71"/>
      <c r="V2141" s="71"/>
      <c r="W2141" s="71"/>
      <c r="X2141" s="72">
        <v>0</v>
      </c>
      <c r="Y2141" s="72">
        <v>0</v>
      </c>
      <c r="Z2141" s="72">
        <v>0</v>
      </c>
      <c r="AA2141" s="69"/>
      <c r="AB2141" s="69"/>
      <c r="AC2141" s="69"/>
    </row>
    <row r="2142" spans="1:29" ht="30" x14ac:dyDescent="0.25">
      <c r="A2142" s="68" t="s">
        <v>14381</v>
      </c>
      <c r="B2142" s="69" t="s">
        <v>14382</v>
      </c>
      <c r="C2142" s="69" t="s">
        <v>14383</v>
      </c>
      <c r="D2142" s="69" t="s">
        <v>4056</v>
      </c>
      <c r="E2142" s="69"/>
      <c r="F2142" s="69" t="s">
        <v>11470</v>
      </c>
      <c r="G2142" s="69" t="s">
        <v>1112</v>
      </c>
      <c r="H2142" s="69" t="s">
        <v>14325</v>
      </c>
      <c r="I2142" s="69"/>
      <c r="J2142" s="70">
        <v>1397.13</v>
      </c>
      <c r="K2142" s="69" t="s">
        <v>4057</v>
      </c>
      <c r="L2142" s="69"/>
      <c r="M2142" s="69"/>
      <c r="N2142" s="69"/>
      <c r="O2142" s="69"/>
      <c r="P2142" s="69"/>
      <c r="Q2142" s="69"/>
      <c r="R2142" s="69"/>
      <c r="S2142" s="69"/>
      <c r="T2142" s="69"/>
      <c r="U2142" s="69"/>
      <c r="V2142" s="69"/>
      <c r="W2142" s="69"/>
      <c r="X2142" s="69"/>
      <c r="Y2142" s="69"/>
      <c r="Z2142" s="69"/>
      <c r="AA2142" s="69" t="s">
        <v>989</v>
      </c>
      <c r="AB2142" s="69"/>
      <c r="AC2142" s="69"/>
    </row>
    <row r="2143" spans="1:29" x14ac:dyDescent="0.25">
      <c r="A2143" s="71" t="s">
        <v>193</v>
      </c>
      <c r="B2143" s="71"/>
      <c r="C2143" s="71"/>
      <c r="D2143" s="71"/>
      <c r="E2143" s="71"/>
      <c r="F2143" s="71"/>
      <c r="G2143" s="71"/>
      <c r="H2143" s="71"/>
      <c r="I2143" s="71"/>
      <c r="J2143" s="72">
        <v>1397.13</v>
      </c>
      <c r="K2143" s="71"/>
      <c r="L2143" s="71"/>
      <c r="M2143" s="72">
        <v>0</v>
      </c>
      <c r="N2143" s="72">
        <v>1397.13</v>
      </c>
      <c r="O2143" s="71"/>
      <c r="P2143" s="71"/>
      <c r="Q2143" s="71"/>
      <c r="R2143" s="71"/>
      <c r="S2143" s="72">
        <v>0</v>
      </c>
      <c r="T2143" s="72">
        <v>0</v>
      </c>
      <c r="U2143" s="71"/>
      <c r="V2143" s="71"/>
      <c r="W2143" s="71"/>
      <c r="X2143" s="72">
        <v>0</v>
      </c>
      <c r="Y2143" s="72">
        <v>0</v>
      </c>
      <c r="Z2143" s="72">
        <v>0</v>
      </c>
      <c r="AA2143" s="69"/>
      <c r="AB2143" s="69"/>
      <c r="AC2143" s="69"/>
    </row>
    <row r="2144" spans="1:29" ht="30" x14ac:dyDescent="0.25">
      <c r="A2144" s="68" t="s">
        <v>14384</v>
      </c>
      <c r="B2144" s="69" t="s">
        <v>12857</v>
      </c>
      <c r="C2144" s="69" t="s">
        <v>14385</v>
      </c>
      <c r="D2144" s="69" t="s">
        <v>4056</v>
      </c>
      <c r="E2144" s="69"/>
      <c r="F2144" s="69" t="s">
        <v>10612</v>
      </c>
      <c r="G2144" s="69" t="s">
        <v>2654</v>
      </c>
      <c r="H2144" s="69" t="s">
        <v>14325</v>
      </c>
      <c r="I2144" s="69"/>
      <c r="J2144" s="70">
        <v>15057.49</v>
      </c>
      <c r="K2144" s="69" t="s">
        <v>4057</v>
      </c>
      <c r="L2144" s="69"/>
      <c r="M2144" s="69"/>
      <c r="N2144" s="69"/>
      <c r="O2144" s="69"/>
      <c r="P2144" s="69"/>
      <c r="Q2144" s="69"/>
      <c r="R2144" s="69"/>
      <c r="S2144" s="69"/>
      <c r="T2144" s="69"/>
      <c r="U2144" s="69"/>
      <c r="V2144" s="69"/>
      <c r="W2144" s="69"/>
      <c r="X2144" s="69"/>
      <c r="Y2144" s="69"/>
      <c r="Z2144" s="69"/>
      <c r="AA2144" s="69" t="s">
        <v>989</v>
      </c>
      <c r="AB2144" s="69"/>
      <c r="AC2144" s="69"/>
    </row>
    <row r="2145" spans="1:29" x14ac:dyDescent="0.25">
      <c r="A2145" s="71" t="s">
        <v>193</v>
      </c>
      <c r="B2145" s="71"/>
      <c r="C2145" s="71"/>
      <c r="D2145" s="71"/>
      <c r="E2145" s="71"/>
      <c r="F2145" s="71"/>
      <c r="G2145" s="71"/>
      <c r="H2145" s="71"/>
      <c r="I2145" s="71"/>
      <c r="J2145" s="72">
        <v>15057.49</v>
      </c>
      <c r="K2145" s="71"/>
      <c r="L2145" s="71"/>
      <c r="M2145" s="72">
        <v>0</v>
      </c>
      <c r="N2145" s="72">
        <v>15057.49</v>
      </c>
      <c r="O2145" s="71"/>
      <c r="P2145" s="71"/>
      <c r="Q2145" s="71"/>
      <c r="R2145" s="71"/>
      <c r="S2145" s="72">
        <v>0</v>
      </c>
      <c r="T2145" s="72">
        <v>0</v>
      </c>
      <c r="U2145" s="71"/>
      <c r="V2145" s="71"/>
      <c r="W2145" s="71"/>
      <c r="X2145" s="72">
        <v>0</v>
      </c>
      <c r="Y2145" s="72">
        <v>0</v>
      </c>
      <c r="Z2145" s="72">
        <v>0</v>
      </c>
      <c r="AA2145" s="69"/>
      <c r="AB2145" s="69"/>
      <c r="AC2145" s="69"/>
    </row>
    <row r="2146" spans="1:29" ht="30" x14ac:dyDescent="0.25">
      <c r="A2146" s="68" t="s">
        <v>14386</v>
      </c>
      <c r="B2146" s="69" t="s">
        <v>14387</v>
      </c>
      <c r="C2146" s="69" t="s">
        <v>14388</v>
      </c>
      <c r="D2146" s="69" t="s">
        <v>4056</v>
      </c>
      <c r="E2146" s="69"/>
      <c r="F2146" s="69" t="s">
        <v>11241</v>
      </c>
      <c r="G2146" s="69" t="s">
        <v>2654</v>
      </c>
      <c r="H2146" s="69" t="s">
        <v>14325</v>
      </c>
      <c r="I2146" s="69"/>
      <c r="J2146" s="70">
        <v>10504.74</v>
      </c>
      <c r="K2146" s="69" t="s">
        <v>4057</v>
      </c>
      <c r="L2146" s="69"/>
      <c r="M2146" s="69"/>
      <c r="N2146" s="69"/>
      <c r="O2146" s="69"/>
      <c r="P2146" s="69"/>
      <c r="Q2146" s="69"/>
      <c r="R2146" s="69"/>
      <c r="S2146" s="69"/>
      <c r="T2146" s="69"/>
      <c r="U2146" s="69"/>
      <c r="V2146" s="69"/>
      <c r="W2146" s="69"/>
      <c r="X2146" s="69"/>
      <c r="Y2146" s="69"/>
      <c r="Z2146" s="69"/>
      <c r="AA2146" s="69" t="s">
        <v>989</v>
      </c>
      <c r="AB2146" s="69"/>
      <c r="AC2146" s="69"/>
    </row>
    <row r="2147" spans="1:29" x14ac:dyDescent="0.25">
      <c r="A2147" s="71" t="s">
        <v>193</v>
      </c>
      <c r="B2147" s="71"/>
      <c r="C2147" s="71"/>
      <c r="D2147" s="71"/>
      <c r="E2147" s="71"/>
      <c r="F2147" s="71"/>
      <c r="G2147" s="71"/>
      <c r="H2147" s="71"/>
      <c r="I2147" s="71"/>
      <c r="J2147" s="72">
        <v>10504.74</v>
      </c>
      <c r="K2147" s="71"/>
      <c r="L2147" s="71"/>
      <c r="M2147" s="72">
        <v>0</v>
      </c>
      <c r="N2147" s="72">
        <v>10504.74</v>
      </c>
      <c r="O2147" s="71"/>
      <c r="P2147" s="71"/>
      <c r="Q2147" s="71"/>
      <c r="R2147" s="71"/>
      <c r="S2147" s="72">
        <v>0</v>
      </c>
      <c r="T2147" s="72">
        <v>0</v>
      </c>
      <c r="U2147" s="71"/>
      <c r="V2147" s="71"/>
      <c r="W2147" s="71"/>
      <c r="X2147" s="72">
        <v>0</v>
      </c>
      <c r="Y2147" s="72">
        <v>0</v>
      </c>
      <c r="Z2147" s="72">
        <v>0</v>
      </c>
      <c r="AA2147" s="69"/>
      <c r="AB2147" s="69"/>
      <c r="AC2147" s="69"/>
    </row>
    <row r="2148" spans="1:29" ht="30" x14ac:dyDescent="0.25">
      <c r="A2148" s="68" t="s">
        <v>14389</v>
      </c>
      <c r="B2148" s="69" t="s">
        <v>14390</v>
      </c>
      <c r="C2148" s="69" t="s">
        <v>14391</v>
      </c>
      <c r="D2148" s="69" t="s">
        <v>4056</v>
      </c>
      <c r="E2148" s="69"/>
      <c r="F2148" s="69" t="s">
        <v>11278</v>
      </c>
      <c r="G2148" s="69" t="s">
        <v>2298</v>
      </c>
      <c r="H2148" s="69" t="s">
        <v>14325</v>
      </c>
      <c r="I2148" s="69"/>
      <c r="J2148" s="70">
        <v>8049.36</v>
      </c>
      <c r="K2148" s="69" t="s">
        <v>4057</v>
      </c>
      <c r="L2148" s="69"/>
      <c r="M2148" s="69"/>
      <c r="N2148" s="69"/>
      <c r="O2148" s="69"/>
      <c r="P2148" s="69"/>
      <c r="Q2148" s="69"/>
      <c r="R2148" s="69"/>
      <c r="S2148" s="69"/>
      <c r="T2148" s="69"/>
      <c r="U2148" s="69"/>
      <c r="V2148" s="69"/>
      <c r="W2148" s="69"/>
      <c r="X2148" s="69"/>
      <c r="Y2148" s="69"/>
      <c r="Z2148" s="69"/>
      <c r="AA2148" s="69" t="s">
        <v>989</v>
      </c>
      <c r="AB2148" s="69"/>
      <c r="AC2148" s="69"/>
    </row>
    <row r="2149" spans="1:29" x14ac:dyDescent="0.25">
      <c r="A2149" s="71" t="s">
        <v>193</v>
      </c>
      <c r="B2149" s="71"/>
      <c r="C2149" s="71"/>
      <c r="D2149" s="71"/>
      <c r="E2149" s="71"/>
      <c r="F2149" s="71"/>
      <c r="G2149" s="71"/>
      <c r="H2149" s="71"/>
      <c r="I2149" s="71"/>
      <c r="J2149" s="72">
        <v>8049.36</v>
      </c>
      <c r="K2149" s="71"/>
      <c r="L2149" s="71"/>
      <c r="M2149" s="72">
        <v>0</v>
      </c>
      <c r="N2149" s="72">
        <v>8049.36</v>
      </c>
      <c r="O2149" s="71"/>
      <c r="P2149" s="71"/>
      <c r="Q2149" s="71"/>
      <c r="R2149" s="71"/>
      <c r="S2149" s="72">
        <v>0</v>
      </c>
      <c r="T2149" s="72">
        <v>0</v>
      </c>
      <c r="U2149" s="71"/>
      <c r="V2149" s="71"/>
      <c r="W2149" s="71"/>
      <c r="X2149" s="72">
        <v>0</v>
      </c>
      <c r="Y2149" s="72">
        <v>0</v>
      </c>
      <c r="Z2149" s="72">
        <v>0</v>
      </c>
      <c r="AA2149" s="69"/>
      <c r="AB2149" s="69"/>
      <c r="AC2149" s="69"/>
    </row>
    <row r="2150" spans="1:29" ht="30" x14ac:dyDescent="0.25">
      <c r="A2150" s="68" t="s">
        <v>14392</v>
      </c>
      <c r="B2150" s="69" t="s">
        <v>11824</v>
      </c>
      <c r="C2150" s="69" t="s">
        <v>14393</v>
      </c>
      <c r="D2150" s="69" t="s">
        <v>4056</v>
      </c>
      <c r="E2150" s="69" t="s">
        <v>14395</v>
      </c>
      <c r="F2150" s="69" t="s">
        <v>10243</v>
      </c>
      <c r="G2150" s="69" t="s">
        <v>1234</v>
      </c>
      <c r="H2150" s="69" t="s">
        <v>1312</v>
      </c>
      <c r="I2150" s="69" t="s">
        <v>962</v>
      </c>
      <c r="J2150" s="70">
        <v>8143.81</v>
      </c>
      <c r="K2150" s="69" t="s">
        <v>4389</v>
      </c>
      <c r="L2150" s="69" t="s">
        <v>14394</v>
      </c>
      <c r="M2150" s="70">
        <v>8143.81</v>
      </c>
      <c r="N2150" s="69"/>
      <c r="O2150" s="69"/>
      <c r="P2150" s="69" t="s">
        <v>1227</v>
      </c>
      <c r="Q2150" s="69" t="s">
        <v>4600</v>
      </c>
      <c r="R2150" s="69"/>
      <c r="S2150" s="70">
        <v>8143.81</v>
      </c>
      <c r="T2150" s="70"/>
      <c r="U2150" s="69" t="s">
        <v>1986</v>
      </c>
      <c r="V2150" s="73">
        <v>57</v>
      </c>
      <c r="W2150" s="69" t="s">
        <v>1986</v>
      </c>
      <c r="X2150" s="69"/>
      <c r="Y2150" s="70"/>
      <c r="Z2150" s="69">
        <v>0</v>
      </c>
      <c r="AA2150" s="69" t="s">
        <v>989</v>
      </c>
      <c r="AB2150" s="69" t="s">
        <v>1144</v>
      </c>
      <c r="AC2150" s="69"/>
    </row>
    <row r="2151" spans="1:29" x14ac:dyDescent="0.25">
      <c r="A2151" s="71" t="s">
        <v>193</v>
      </c>
      <c r="B2151" s="71"/>
      <c r="C2151" s="71"/>
      <c r="D2151" s="71"/>
      <c r="E2151" s="71"/>
      <c r="F2151" s="71"/>
      <c r="G2151" s="71"/>
      <c r="H2151" s="71"/>
      <c r="I2151" s="71"/>
      <c r="J2151" s="72">
        <v>8143.81</v>
      </c>
      <c r="K2151" s="71"/>
      <c r="L2151" s="71"/>
      <c r="M2151" s="72">
        <v>8143.81</v>
      </c>
      <c r="N2151" s="72">
        <v>0</v>
      </c>
      <c r="O2151" s="71"/>
      <c r="P2151" s="71"/>
      <c r="Q2151" s="71"/>
      <c r="R2151" s="71"/>
      <c r="S2151" s="72">
        <v>8143.81</v>
      </c>
      <c r="T2151" s="72">
        <v>8143.81</v>
      </c>
      <c r="U2151" s="71"/>
      <c r="V2151" s="71"/>
      <c r="W2151" s="71"/>
      <c r="X2151" s="72">
        <v>0</v>
      </c>
      <c r="Y2151" s="72">
        <v>0</v>
      </c>
      <c r="Z2151" s="72">
        <v>8143.81</v>
      </c>
      <c r="AA2151" s="69"/>
      <c r="AB2151" s="69"/>
      <c r="AC2151" s="69"/>
    </row>
    <row r="2152" spans="1:29" ht="30" x14ac:dyDescent="0.25">
      <c r="A2152" s="68" t="s">
        <v>14396</v>
      </c>
      <c r="B2152" s="69" t="s">
        <v>10688</v>
      </c>
      <c r="C2152" s="69" t="s">
        <v>14397</v>
      </c>
      <c r="D2152" s="69" t="s">
        <v>4056</v>
      </c>
      <c r="E2152" s="69" t="s">
        <v>14399</v>
      </c>
      <c r="F2152" s="69" t="s">
        <v>10691</v>
      </c>
      <c r="G2152" s="69" t="s">
        <v>3815</v>
      </c>
      <c r="H2152" s="69" t="s">
        <v>1502</v>
      </c>
      <c r="I2152" s="69" t="s">
        <v>962</v>
      </c>
      <c r="J2152" s="70">
        <v>7902.2</v>
      </c>
      <c r="K2152" s="69" t="s">
        <v>4389</v>
      </c>
      <c r="L2152" s="69" t="s">
        <v>14398</v>
      </c>
      <c r="M2152" s="70">
        <v>5942.09</v>
      </c>
      <c r="N2152" s="69"/>
      <c r="O2152" s="69"/>
      <c r="P2152" s="69" t="s">
        <v>1241</v>
      </c>
      <c r="Q2152" s="69" t="s">
        <v>1986</v>
      </c>
      <c r="R2152" s="69"/>
      <c r="S2152" s="70">
        <v>5942.09</v>
      </c>
      <c r="T2152" s="70"/>
      <c r="U2152" s="69" t="s">
        <v>1986</v>
      </c>
      <c r="V2152" s="73">
        <v>68</v>
      </c>
      <c r="W2152" s="69" t="s">
        <v>1986</v>
      </c>
      <c r="X2152" s="69"/>
      <c r="Y2152" s="70"/>
      <c r="Z2152" s="69">
        <v>0</v>
      </c>
      <c r="AA2152" s="69" t="s">
        <v>989</v>
      </c>
      <c r="AB2152" s="69" t="s">
        <v>1144</v>
      </c>
      <c r="AC2152" s="69"/>
    </row>
    <row r="2153" spans="1:29" x14ac:dyDescent="0.25">
      <c r="A2153" s="69"/>
      <c r="B2153" s="69"/>
      <c r="C2153" s="69"/>
      <c r="D2153" s="69"/>
      <c r="E2153" s="69" t="s">
        <v>14401</v>
      </c>
      <c r="F2153" s="69"/>
      <c r="G2153" s="69"/>
      <c r="H2153" s="69"/>
      <c r="I2153" s="69"/>
      <c r="J2153" s="69"/>
      <c r="K2153" s="69"/>
      <c r="L2153" s="69" t="s">
        <v>14400</v>
      </c>
      <c r="M2153" s="70">
        <v>1960.11</v>
      </c>
      <c r="N2153" s="69"/>
      <c r="O2153" s="69"/>
      <c r="P2153" s="69" t="s">
        <v>1223</v>
      </c>
      <c r="Q2153" s="69" t="s">
        <v>1986</v>
      </c>
      <c r="R2153" s="69"/>
      <c r="S2153" s="70">
        <v>1960.11</v>
      </c>
      <c r="T2153" s="70"/>
      <c r="U2153" s="69" t="s">
        <v>1986</v>
      </c>
      <c r="V2153" s="73">
        <v>64</v>
      </c>
      <c r="W2153" s="69"/>
      <c r="X2153" s="69"/>
      <c r="Y2153" s="70"/>
      <c r="Z2153" s="69">
        <v>0</v>
      </c>
      <c r="AA2153" s="69"/>
      <c r="AB2153" s="69" t="s">
        <v>1144</v>
      </c>
      <c r="AC2153" s="69"/>
    </row>
    <row r="2154" spans="1:29" x14ac:dyDescent="0.25">
      <c r="A2154" s="71" t="s">
        <v>193</v>
      </c>
      <c r="B2154" s="71"/>
      <c r="C2154" s="71"/>
      <c r="D2154" s="71"/>
      <c r="E2154" s="71"/>
      <c r="F2154" s="71"/>
      <c r="G2154" s="71"/>
      <c r="H2154" s="71"/>
      <c r="I2154" s="71"/>
      <c r="J2154" s="72">
        <v>7902.2</v>
      </c>
      <c r="K2154" s="71"/>
      <c r="L2154" s="71"/>
      <c r="M2154" s="72">
        <v>7902.2</v>
      </c>
      <c r="N2154" s="72">
        <v>0</v>
      </c>
      <c r="O2154" s="71"/>
      <c r="P2154" s="71"/>
      <c r="Q2154" s="71"/>
      <c r="R2154" s="71"/>
      <c r="S2154" s="72">
        <v>7902.2</v>
      </c>
      <c r="T2154" s="72">
        <v>7902.2</v>
      </c>
      <c r="U2154" s="71"/>
      <c r="V2154" s="71"/>
      <c r="W2154" s="71"/>
      <c r="X2154" s="72">
        <v>0</v>
      </c>
      <c r="Y2154" s="72">
        <v>0</v>
      </c>
      <c r="Z2154" s="72">
        <v>7902.2</v>
      </c>
      <c r="AA2154" s="69"/>
      <c r="AB2154" s="69"/>
      <c r="AC2154" s="69"/>
    </row>
    <row r="2155" spans="1:29" ht="30" x14ac:dyDescent="0.25">
      <c r="A2155" s="68" t="s">
        <v>14402</v>
      </c>
      <c r="B2155" s="69" t="s">
        <v>10740</v>
      </c>
      <c r="C2155" s="69" t="s">
        <v>14403</v>
      </c>
      <c r="D2155" s="69" t="s">
        <v>4056</v>
      </c>
      <c r="E2155" s="69" t="s">
        <v>14405</v>
      </c>
      <c r="F2155" s="69" t="s">
        <v>10243</v>
      </c>
      <c r="G2155" s="69" t="s">
        <v>1957</v>
      </c>
      <c r="H2155" s="69" t="s">
        <v>1242</v>
      </c>
      <c r="I2155" s="69" t="s">
        <v>962</v>
      </c>
      <c r="J2155" s="70">
        <v>9573.85</v>
      </c>
      <c r="K2155" s="69" t="s">
        <v>4389</v>
      </c>
      <c r="L2155" s="69" t="s">
        <v>14404</v>
      </c>
      <c r="M2155" s="70">
        <v>9573.85</v>
      </c>
      <c r="N2155" s="69"/>
      <c r="O2155" s="69"/>
      <c r="P2155" s="69" t="s">
        <v>1996</v>
      </c>
      <c r="Q2155" s="69" t="s">
        <v>961</v>
      </c>
      <c r="R2155" s="69"/>
      <c r="S2155" s="70">
        <v>9573.85</v>
      </c>
      <c r="T2155" s="70"/>
      <c r="U2155" s="69" t="s">
        <v>1323</v>
      </c>
      <c r="V2155" s="73">
        <v>56</v>
      </c>
      <c r="W2155" s="69" t="s">
        <v>1323</v>
      </c>
      <c r="X2155" s="69"/>
      <c r="Y2155" s="70"/>
      <c r="Z2155" s="69">
        <v>0</v>
      </c>
      <c r="AA2155" s="69" t="s">
        <v>989</v>
      </c>
      <c r="AB2155" s="69" t="s">
        <v>1144</v>
      </c>
      <c r="AC2155" s="69"/>
    </row>
    <row r="2156" spans="1:29" x14ac:dyDescent="0.25">
      <c r="A2156" s="71" t="s">
        <v>193</v>
      </c>
      <c r="B2156" s="71"/>
      <c r="C2156" s="71"/>
      <c r="D2156" s="71"/>
      <c r="E2156" s="71"/>
      <c r="F2156" s="71"/>
      <c r="G2156" s="71"/>
      <c r="H2156" s="71"/>
      <c r="I2156" s="71"/>
      <c r="J2156" s="72">
        <v>9573.85</v>
      </c>
      <c r="K2156" s="71"/>
      <c r="L2156" s="71"/>
      <c r="M2156" s="72">
        <v>9573.85</v>
      </c>
      <c r="N2156" s="72">
        <v>0</v>
      </c>
      <c r="O2156" s="71"/>
      <c r="P2156" s="71"/>
      <c r="Q2156" s="71"/>
      <c r="R2156" s="71"/>
      <c r="S2156" s="72">
        <v>9573.85</v>
      </c>
      <c r="T2156" s="72">
        <v>9573.85</v>
      </c>
      <c r="U2156" s="71"/>
      <c r="V2156" s="71"/>
      <c r="W2156" s="71"/>
      <c r="X2156" s="72">
        <v>0</v>
      </c>
      <c r="Y2156" s="72">
        <v>0</v>
      </c>
      <c r="Z2156" s="72">
        <v>9573.85</v>
      </c>
      <c r="AA2156" s="69"/>
      <c r="AB2156" s="69"/>
      <c r="AC2156" s="69"/>
    </row>
    <row r="2157" spans="1:29" ht="50" x14ac:dyDescent="0.25">
      <c r="A2157" s="68" t="s">
        <v>14406</v>
      </c>
      <c r="B2157" s="69" t="s">
        <v>14407</v>
      </c>
      <c r="C2157" s="69" t="s">
        <v>14408</v>
      </c>
      <c r="D2157" s="69" t="s">
        <v>4056</v>
      </c>
      <c r="E2157" s="69" t="s">
        <v>14410</v>
      </c>
      <c r="F2157" s="69" t="s">
        <v>10243</v>
      </c>
      <c r="G2157" s="69" t="s">
        <v>1957</v>
      </c>
      <c r="H2157" s="69" t="s">
        <v>1242</v>
      </c>
      <c r="I2157" s="69" t="s">
        <v>962</v>
      </c>
      <c r="J2157" s="70">
        <v>33741.89</v>
      </c>
      <c r="K2157" s="69" t="s">
        <v>4389</v>
      </c>
      <c r="L2157" s="69" t="s">
        <v>14409</v>
      </c>
      <c r="M2157" s="70">
        <v>13226.42</v>
      </c>
      <c r="N2157" s="69"/>
      <c r="O2157" s="69"/>
      <c r="P2157" s="69" t="s">
        <v>2711</v>
      </c>
      <c r="Q2157" s="69" t="s">
        <v>1869</v>
      </c>
      <c r="R2157" s="69"/>
      <c r="S2157" s="70">
        <v>13226.42</v>
      </c>
      <c r="T2157" s="70"/>
      <c r="U2157" s="69" t="s">
        <v>1327</v>
      </c>
      <c r="V2157" s="73">
        <v>49</v>
      </c>
      <c r="W2157" s="69" t="s">
        <v>1327</v>
      </c>
      <c r="X2157" s="69"/>
      <c r="Y2157" s="70"/>
      <c r="Z2157" s="69">
        <v>0</v>
      </c>
      <c r="AA2157" s="69" t="s">
        <v>989</v>
      </c>
      <c r="AB2157" s="69" t="s">
        <v>1144</v>
      </c>
      <c r="AC2157" s="69"/>
    </row>
    <row r="2158" spans="1:29" x14ac:dyDescent="0.25">
      <c r="A2158" s="69"/>
      <c r="B2158" s="69"/>
      <c r="C2158" s="69"/>
      <c r="D2158" s="69"/>
      <c r="E2158" s="69" t="s">
        <v>14412</v>
      </c>
      <c r="F2158" s="69"/>
      <c r="G2158" s="69"/>
      <c r="H2158" s="69"/>
      <c r="I2158" s="69"/>
      <c r="J2158" s="69"/>
      <c r="K2158" s="69"/>
      <c r="L2158" s="69" t="s">
        <v>14411</v>
      </c>
      <c r="M2158" s="70">
        <v>13798.73</v>
      </c>
      <c r="N2158" s="69"/>
      <c r="O2158" s="69"/>
      <c r="P2158" s="69" t="s">
        <v>1312</v>
      </c>
      <c r="Q2158" s="69" t="s">
        <v>1378</v>
      </c>
      <c r="R2158" s="69"/>
      <c r="S2158" s="70">
        <v>13798.73</v>
      </c>
      <c r="T2158" s="70"/>
      <c r="U2158" s="69" t="s">
        <v>1378</v>
      </c>
      <c r="V2158" s="73">
        <v>3</v>
      </c>
      <c r="W2158" s="69" t="s">
        <v>1378</v>
      </c>
      <c r="X2158" s="69"/>
      <c r="Y2158" s="70"/>
      <c r="Z2158" s="69">
        <v>0</v>
      </c>
      <c r="AA2158" s="69"/>
      <c r="AB2158" s="69" t="s">
        <v>1144</v>
      </c>
      <c r="AC2158" s="69"/>
    </row>
    <row r="2159" spans="1:29" x14ac:dyDescent="0.25">
      <c r="A2159" s="69"/>
      <c r="B2159" s="69"/>
      <c r="C2159" s="69"/>
      <c r="D2159" s="69"/>
      <c r="E2159" s="69" t="s">
        <v>14414</v>
      </c>
      <c r="F2159" s="69"/>
      <c r="G2159" s="69"/>
      <c r="H2159" s="69"/>
      <c r="I2159" s="69"/>
      <c r="J2159" s="69"/>
      <c r="K2159" s="69"/>
      <c r="L2159" s="69" t="s">
        <v>14413</v>
      </c>
      <c r="M2159" s="70">
        <v>6606.68</v>
      </c>
      <c r="N2159" s="69"/>
      <c r="O2159" s="69"/>
      <c r="P2159" s="69" t="s">
        <v>2534</v>
      </c>
      <c r="Q2159" s="69" t="s">
        <v>1332</v>
      </c>
      <c r="R2159" s="69"/>
      <c r="S2159" s="70">
        <v>6606.68</v>
      </c>
      <c r="T2159" s="70"/>
      <c r="U2159" s="69" t="s">
        <v>1323</v>
      </c>
      <c r="V2159" s="73">
        <v>61</v>
      </c>
      <c r="W2159" s="69" t="s">
        <v>1323</v>
      </c>
      <c r="X2159" s="69"/>
      <c r="Y2159" s="70"/>
      <c r="Z2159" s="69">
        <v>0</v>
      </c>
      <c r="AA2159" s="69"/>
      <c r="AB2159" s="69" t="s">
        <v>1144</v>
      </c>
      <c r="AC2159" s="69"/>
    </row>
    <row r="2160" spans="1:29" x14ac:dyDescent="0.25">
      <c r="A2160" s="69"/>
      <c r="B2160" s="69"/>
      <c r="C2160" s="69"/>
      <c r="D2160" s="69"/>
      <c r="E2160" s="69" t="s">
        <v>14414</v>
      </c>
      <c r="F2160" s="69"/>
      <c r="G2160" s="69"/>
      <c r="H2160" s="69"/>
      <c r="I2160" s="69"/>
      <c r="J2160" s="69"/>
      <c r="K2160" s="69"/>
      <c r="L2160" s="69" t="s">
        <v>14415</v>
      </c>
      <c r="M2160" s="70">
        <v>110.06</v>
      </c>
      <c r="N2160" s="69"/>
      <c r="O2160" s="69"/>
      <c r="P2160" s="69" t="s">
        <v>2534</v>
      </c>
      <c r="Q2160" s="69" t="s">
        <v>1332</v>
      </c>
      <c r="R2160" s="69"/>
      <c r="S2160" s="70">
        <v>110.06</v>
      </c>
      <c r="T2160" s="70"/>
      <c r="U2160" s="69" t="s">
        <v>1323</v>
      </c>
      <c r="V2160" s="73">
        <v>61</v>
      </c>
      <c r="W2160" s="69" t="s">
        <v>1323</v>
      </c>
      <c r="X2160" s="69"/>
      <c r="Y2160" s="70"/>
      <c r="Z2160" s="69">
        <v>0</v>
      </c>
      <c r="AA2160" s="69"/>
      <c r="AB2160" s="69" t="s">
        <v>1144</v>
      </c>
      <c r="AC2160" s="69"/>
    </row>
    <row r="2161" spans="1:29" x14ac:dyDescent="0.25">
      <c r="A2161" s="71" t="s">
        <v>193</v>
      </c>
      <c r="B2161" s="71"/>
      <c r="C2161" s="71"/>
      <c r="D2161" s="71"/>
      <c r="E2161" s="71"/>
      <c r="F2161" s="71"/>
      <c r="G2161" s="71"/>
      <c r="H2161" s="71"/>
      <c r="I2161" s="71"/>
      <c r="J2161" s="72">
        <v>33741.89</v>
      </c>
      <c r="K2161" s="71"/>
      <c r="L2161" s="71"/>
      <c r="M2161" s="72">
        <v>33741.89</v>
      </c>
      <c r="N2161" s="72">
        <v>0</v>
      </c>
      <c r="O2161" s="71"/>
      <c r="P2161" s="71"/>
      <c r="Q2161" s="71"/>
      <c r="R2161" s="71"/>
      <c r="S2161" s="72">
        <v>33741.89</v>
      </c>
      <c r="T2161" s="72">
        <v>33741.89</v>
      </c>
      <c r="U2161" s="71"/>
      <c r="V2161" s="71"/>
      <c r="W2161" s="71"/>
      <c r="X2161" s="72">
        <v>0</v>
      </c>
      <c r="Y2161" s="72">
        <v>0</v>
      </c>
      <c r="Z2161" s="72">
        <v>33741.89</v>
      </c>
      <c r="AA2161" s="69"/>
      <c r="AB2161" s="69"/>
      <c r="AC2161" s="69"/>
    </row>
    <row r="2162" spans="1:29" ht="30" x14ac:dyDescent="0.25">
      <c r="A2162" s="68" t="s">
        <v>14416</v>
      </c>
      <c r="B2162" s="69" t="s">
        <v>14417</v>
      </c>
      <c r="C2162" s="69" t="s">
        <v>14418</v>
      </c>
      <c r="D2162" s="69" t="s">
        <v>4056</v>
      </c>
      <c r="E2162" s="69" t="s">
        <v>14420</v>
      </c>
      <c r="F2162" s="69" t="s">
        <v>10691</v>
      </c>
      <c r="G2162" s="69" t="s">
        <v>3836</v>
      </c>
      <c r="H2162" s="69" t="s">
        <v>1849</v>
      </c>
      <c r="I2162" s="69" t="s">
        <v>962</v>
      </c>
      <c r="J2162" s="70">
        <v>935.35</v>
      </c>
      <c r="K2162" s="69" t="s">
        <v>4389</v>
      </c>
      <c r="L2162" s="69" t="s">
        <v>14419</v>
      </c>
      <c r="M2162" s="70">
        <v>935.35</v>
      </c>
      <c r="N2162" s="69"/>
      <c r="O2162" s="69"/>
      <c r="P2162" s="69" t="s">
        <v>3802</v>
      </c>
      <c r="Q2162" s="69" t="s">
        <v>1571</v>
      </c>
      <c r="R2162" s="69"/>
      <c r="S2162" s="70">
        <v>935.35</v>
      </c>
      <c r="T2162" s="70"/>
      <c r="U2162" s="69" t="s">
        <v>1497</v>
      </c>
      <c r="V2162" s="73">
        <v>68</v>
      </c>
      <c r="W2162" s="69" t="s">
        <v>1497</v>
      </c>
      <c r="X2162" s="69"/>
      <c r="Y2162" s="70"/>
      <c r="Z2162" s="69">
        <v>0</v>
      </c>
      <c r="AA2162" s="69" t="s">
        <v>989</v>
      </c>
      <c r="AB2162" s="69" t="s">
        <v>1144</v>
      </c>
      <c r="AC2162" s="69"/>
    </row>
    <row r="2163" spans="1:29" x14ac:dyDescent="0.25">
      <c r="A2163" s="71" t="s">
        <v>193</v>
      </c>
      <c r="B2163" s="71"/>
      <c r="C2163" s="71"/>
      <c r="D2163" s="71"/>
      <c r="E2163" s="71"/>
      <c r="F2163" s="71"/>
      <c r="G2163" s="71"/>
      <c r="H2163" s="71"/>
      <c r="I2163" s="71"/>
      <c r="J2163" s="72">
        <v>935.35</v>
      </c>
      <c r="K2163" s="71"/>
      <c r="L2163" s="71"/>
      <c r="M2163" s="72">
        <v>935.35</v>
      </c>
      <c r="N2163" s="72">
        <v>0</v>
      </c>
      <c r="O2163" s="71"/>
      <c r="P2163" s="71"/>
      <c r="Q2163" s="71"/>
      <c r="R2163" s="71"/>
      <c r="S2163" s="72">
        <v>935.35</v>
      </c>
      <c r="T2163" s="72">
        <v>935.35</v>
      </c>
      <c r="U2163" s="71"/>
      <c r="V2163" s="71"/>
      <c r="W2163" s="71"/>
      <c r="X2163" s="72">
        <v>0</v>
      </c>
      <c r="Y2163" s="72">
        <v>0</v>
      </c>
      <c r="Z2163" s="72">
        <v>935.35</v>
      </c>
      <c r="AA2163" s="69"/>
      <c r="AB2163" s="69"/>
      <c r="AC2163" s="69"/>
    </row>
    <row r="2164" spans="1:29" ht="60" x14ac:dyDescent="0.25">
      <c r="A2164" s="68" t="s">
        <v>14421</v>
      </c>
      <c r="B2164" s="69" t="s">
        <v>14422</v>
      </c>
      <c r="C2164" s="69" t="s">
        <v>14423</v>
      </c>
      <c r="D2164" s="69" t="s">
        <v>4056</v>
      </c>
      <c r="E2164" s="69" t="s">
        <v>14425</v>
      </c>
      <c r="F2164" s="69" t="s">
        <v>10243</v>
      </c>
      <c r="G2164" s="69" t="s">
        <v>1137</v>
      </c>
      <c r="H2164" s="69" t="s">
        <v>1849</v>
      </c>
      <c r="I2164" s="69" t="s">
        <v>962</v>
      </c>
      <c r="J2164" s="70">
        <v>37739.269999999997</v>
      </c>
      <c r="K2164" s="69" t="s">
        <v>4389</v>
      </c>
      <c r="L2164" s="69" t="s">
        <v>14424</v>
      </c>
      <c r="M2164" s="70">
        <v>3848.1</v>
      </c>
      <c r="N2164" s="69"/>
      <c r="O2164" s="69"/>
      <c r="P2164" s="69" t="s">
        <v>3802</v>
      </c>
      <c r="Q2164" s="69" t="s">
        <v>1497</v>
      </c>
      <c r="R2164" s="69"/>
      <c r="S2164" s="70">
        <v>3848.1</v>
      </c>
      <c r="T2164" s="70"/>
      <c r="U2164" s="69" t="s">
        <v>1497</v>
      </c>
      <c r="V2164" s="73">
        <v>68</v>
      </c>
      <c r="W2164" s="69" t="s">
        <v>1497</v>
      </c>
      <c r="X2164" s="69"/>
      <c r="Y2164" s="70"/>
      <c r="Z2164" s="69">
        <v>0</v>
      </c>
      <c r="AA2164" s="69" t="s">
        <v>989</v>
      </c>
      <c r="AB2164" s="69" t="s">
        <v>1144</v>
      </c>
      <c r="AC2164" s="69"/>
    </row>
    <row r="2165" spans="1:29" x14ac:dyDescent="0.25">
      <c r="A2165" s="69"/>
      <c r="B2165" s="69"/>
      <c r="C2165" s="69"/>
      <c r="D2165" s="69"/>
      <c r="E2165" s="69" t="s">
        <v>14427</v>
      </c>
      <c r="F2165" s="69"/>
      <c r="G2165" s="69"/>
      <c r="H2165" s="69"/>
      <c r="I2165" s="69"/>
      <c r="J2165" s="69"/>
      <c r="K2165" s="69"/>
      <c r="L2165" s="69" t="s">
        <v>14426</v>
      </c>
      <c r="M2165" s="70">
        <v>5004.05</v>
      </c>
      <c r="N2165" s="69"/>
      <c r="O2165" s="69"/>
      <c r="P2165" s="69" t="s">
        <v>1300</v>
      </c>
      <c r="Q2165" s="69" t="s">
        <v>1571</v>
      </c>
      <c r="R2165" s="69"/>
      <c r="S2165" s="70">
        <v>5004.05</v>
      </c>
      <c r="T2165" s="70"/>
      <c r="U2165" s="69" t="s">
        <v>1497</v>
      </c>
      <c r="V2165" s="73">
        <v>61</v>
      </c>
      <c r="W2165" s="69" t="s">
        <v>1497</v>
      </c>
      <c r="X2165" s="69"/>
      <c r="Y2165" s="70"/>
      <c r="Z2165" s="69">
        <v>0</v>
      </c>
      <c r="AA2165" s="69"/>
      <c r="AB2165" s="69" t="s">
        <v>1144</v>
      </c>
      <c r="AC2165" s="69"/>
    </row>
    <row r="2166" spans="1:29" x14ac:dyDescent="0.25">
      <c r="A2166" s="69"/>
      <c r="B2166" s="69"/>
      <c r="C2166" s="69"/>
      <c r="D2166" s="69"/>
      <c r="E2166" s="69" t="s">
        <v>14429</v>
      </c>
      <c r="F2166" s="69"/>
      <c r="G2166" s="69"/>
      <c r="H2166" s="69"/>
      <c r="I2166" s="69"/>
      <c r="J2166" s="69"/>
      <c r="K2166" s="69"/>
      <c r="L2166" s="69" t="s">
        <v>14428</v>
      </c>
      <c r="M2166" s="70">
        <v>4972.18</v>
      </c>
      <c r="N2166" s="69"/>
      <c r="O2166" s="69"/>
      <c r="P2166" s="69" t="s">
        <v>1996</v>
      </c>
      <c r="Q2166" s="69" t="s">
        <v>1332</v>
      </c>
      <c r="R2166" s="69"/>
      <c r="S2166" s="70">
        <v>4972.18</v>
      </c>
      <c r="T2166" s="70"/>
      <c r="U2166" s="69" t="s">
        <v>1311</v>
      </c>
      <c r="V2166" s="73">
        <v>66</v>
      </c>
      <c r="W2166" s="69" t="s">
        <v>1311</v>
      </c>
      <c r="X2166" s="69"/>
      <c r="Y2166" s="70"/>
      <c r="Z2166" s="69">
        <v>0</v>
      </c>
      <c r="AA2166" s="69"/>
      <c r="AB2166" s="69" t="s">
        <v>1144</v>
      </c>
      <c r="AC2166" s="69"/>
    </row>
    <row r="2167" spans="1:29" x14ac:dyDescent="0.25">
      <c r="A2167" s="69"/>
      <c r="B2167" s="69"/>
      <c r="C2167" s="69"/>
      <c r="D2167" s="69"/>
      <c r="E2167" s="69" t="s">
        <v>14429</v>
      </c>
      <c r="F2167" s="69"/>
      <c r="G2167" s="69"/>
      <c r="H2167" s="69"/>
      <c r="I2167" s="69"/>
      <c r="J2167" s="69"/>
      <c r="K2167" s="69"/>
      <c r="L2167" s="69" t="s">
        <v>14430</v>
      </c>
      <c r="M2167" s="70">
        <v>23914.94</v>
      </c>
      <c r="N2167" s="69"/>
      <c r="O2167" s="69"/>
      <c r="P2167" s="69" t="s">
        <v>1996</v>
      </c>
      <c r="Q2167" s="69" t="s">
        <v>1332</v>
      </c>
      <c r="R2167" s="69"/>
      <c r="S2167" s="70">
        <v>23914.94</v>
      </c>
      <c r="T2167" s="70"/>
      <c r="U2167" s="69" t="s">
        <v>1311</v>
      </c>
      <c r="V2167" s="73">
        <v>66</v>
      </c>
      <c r="W2167" s="69" t="s">
        <v>1311</v>
      </c>
      <c r="X2167" s="69"/>
      <c r="Y2167" s="70"/>
      <c r="Z2167" s="69">
        <v>0</v>
      </c>
      <c r="AA2167" s="69"/>
      <c r="AB2167" s="69" t="s">
        <v>1144</v>
      </c>
      <c r="AC2167" s="69"/>
    </row>
    <row r="2168" spans="1:29" x14ac:dyDescent="0.25">
      <c r="A2168" s="71" t="s">
        <v>193</v>
      </c>
      <c r="B2168" s="71"/>
      <c r="C2168" s="71"/>
      <c r="D2168" s="71"/>
      <c r="E2168" s="71"/>
      <c r="F2168" s="71"/>
      <c r="G2168" s="71"/>
      <c r="H2168" s="71"/>
      <c r="I2168" s="71"/>
      <c r="J2168" s="72">
        <v>37739.269999999997</v>
      </c>
      <c r="K2168" s="71"/>
      <c r="L2168" s="71"/>
      <c r="M2168" s="72">
        <v>37739.269999999997</v>
      </c>
      <c r="N2168" s="72">
        <v>0</v>
      </c>
      <c r="O2168" s="71"/>
      <c r="P2168" s="71"/>
      <c r="Q2168" s="71"/>
      <c r="R2168" s="71"/>
      <c r="S2168" s="72">
        <v>37739.269999999997</v>
      </c>
      <c r="T2168" s="72">
        <v>37739.269999999997</v>
      </c>
      <c r="U2168" s="71"/>
      <c r="V2168" s="71"/>
      <c r="W2168" s="71"/>
      <c r="X2168" s="72">
        <v>0</v>
      </c>
      <c r="Y2168" s="72">
        <v>0</v>
      </c>
      <c r="Z2168" s="72">
        <v>37739.269999999997</v>
      </c>
      <c r="AA2168" s="69"/>
      <c r="AB2168" s="69"/>
      <c r="AC2168" s="69"/>
    </row>
    <row r="2169" spans="1:29" ht="30" x14ac:dyDescent="0.25">
      <c r="A2169" s="68" t="s">
        <v>14431</v>
      </c>
      <c r="B2169" s="69" t="s">
        <v>14432</v>
      </c>
      <c r="C2169" s="69" t="s">
        <v>14433</v>
      </c>
      <c r="D2169" s="69" t="s">
        <v>4056</v>
      </c>
      <c r="E2169" s="69" t="s">
        <v>14435</v>
      </c>
      <c r="F2169" s="69" t="s">
        <v>10243</v>
      </c>
      <c r="G2169" s="69" t="s">
        <v>3841</v>
      </c>
      <c r="H2169" s="69" t="s">
        <v>982</v>
      </c>
      <c r="I2169" s="69" t="s">
        <v>962</v>
      </c>
      <c r="J2169" s="70">
        <v>34206.82</v>
      </c>
      <c r="K2169" s="69" t="s">
        <v>4389</v>
      </c>
      <c r="L2169" s="69" t="s">
        <v>14434</v>
      </c>
      <c r="M2169" s="70">
        <v>13733.79</v>
      </c>
      <c r="N2169" s="69"/>
      <c r="O2169" s="69"/>
      <c r="P2169" s="69" t="s">
        <v>1251</v>
      </c>
      <c r="Q2169" s="69" t="s">
        <v>970</v>
      </c>
      <c r="R2169" s="69"/>
      <c r="S2169" s="70">
        <v>13733.79</v>
      </c>
      <c r="T2169" s="70"/>
      <c r="U2169" s="69" t="s">
        <v>1311</v>
      </c>
      <c r="V2169" s="73">
        <v>41</v>
      </c>
      <c r="W2169" s="69" t="s">
        <v>1311</v>
      </c>
      <c r="X2169" s="69"/>
      <c r="Y2169" s="70"/>
      <c r="Z2169" s="69">
        <v>0</v>
      </c>
      <c r="AA2169" s="69" t="s">
        <v>989</v>
      </c>
      <c r="AB2169" s="69" t="s">
        <v>1144</v>
      </c>
      <c r="AC2169" s="69"/>
    </row>
    <row r="2170" spans="1:29" x14ac:dyDescent="0.25">
      <c r="A2170" s="69"/>
      <c r="B2170" s="69"/>
      <c r="C2170" s="69"/>
      <c r="D2170" s="69"/>
      <c r="E2170" s="69" t="s">
        <v>14435</v>
      </c>
      <c r="F2170" s="69"/>
      <c r="G2170" s="69"/>
      <c r="H2170" s="69"/>
      <c r="I2170" s="69"/>
      <c r="J2170" s="69"/>
      <c r="K2170" s="69"/>
      <c r="L2170" s="69" t="s">
        <v>14436</v>
      </c>
      <c r="M2170" s="70">
        <v>20473.03</v>
      </c>
      <c r="N2170" s="69"/>
      <c r="O2170" s="69"/>
      <c r="P2170" s="69" t="s">
        <v>1251</v>
      </c>
      <c r="Q2170" s="69" t="s">
        <v>970</v>
      </c>
      <c r="R2170" s="69"/>
      <c r="S2170" s="70">
        <v>20473.03</v>
      </c>
      <c r="T2170" s="70"/>
      <c r="U2170" s="69" t="s">
        <v>1311</v>
      </c>
      <c r="V2170" s="73">
        <v>41</v>
      </c>
      <c r="W2170" s="69" t="s">
        <v>1311</v>
      </c>
      <c r="X2170" s="69"/>
      <c r="Y2170" s="70"/>
      <c r="Z2170" s="69">
        <v>0</v>
      </c>
      <c r="AA2170" s="69"/>
      <c r="AB2170" s="69" t="s">
        <v>1144</v>
      </c>
      <c r="AC2170" s="69"/>
    </row>
    <row r="2171" spans="1:29" x14ac:dyDescent="0.25">
      <c r="A2171" s="71" t="s">
        <v>193</v>
      </c>
      <c r="B2171" s="71"/>
      <c r="C2171" s="71"/>
      <c r="D2171" s="71"/>
      <c r="E2171" s="71"/>
      <c r="F2171" s="71"/>
      <c r="G2171" s="71"/>
      <c r="H2171" s="71"/>
      <c r="I2171" s="71"/>
      <c r="J2171" s="72">
        <v>34206.82</v>
      </c>
      <c r="K2171" s="71"/>
      <c r="L2171" s="71"/>
      <c r="M2171" s="72">
        <v>34206.82</v>
      </c>
      <c r="N2171" s="72">
        <v>0</v>
      </c>
      <c r="O2171" s="71"/>
      <c r="P2171" s="71"/>
      <c r="Q2171" s="71"/>
      <c r="R2171" s="71"/>
      <c r="S2171" s="72">
        <v>34206.82</v>
      </c>
      <c r="T2171" s="72">
        <v>34206.82</v>
      </c>
      <c r="U2171" s="71"/>
      <c r="V2171" s="71"/>
      <c r="W2171" s="71"/>
      <c r="X2171" s="72">
        <v>0</v>
      </c>
      <c r="Y2171" s="72">
        <v>0</v>
      </c>
      <c r="Z2171" s="72">
        <v>34206.82</v>
      </c>
      <c r="AA2171" s="69"/>
      <c r="AB2171" s="69"/>
      <c r="AC2171" s="69"/>
    </row>
    <row r="2172" spans="1:29" ht="60" x14ac:dyDescent="0.25">
      <c r="A2172" s="68" t="s">
        <v>14437</v>
      </c>
      <c r="B2172" s="69" t="s">
        <v>14438</v>
      </c>
      <c r="C2172" s="69" t="s">
        <v>14439</v>
      </c>
      <c r="D2172" s="69" t="s">
        <v>4056</v>
      </c>
      <c r="E2172" s="69" t="s">
        <v>14441</v>
      </c>
      <c r="F2172" s="69" t="s">
        <v>10243</v>
      </c>
      <c r="G2172" s="69" t="s">
        <v>1851</v>
      </c>
      <c r="H2172" s="69" t="s">
        <v>1502</v>
      </c>
      <c r="I2172" s="69" t="s">
        <v>962</v>
      </c>
      <c r="J2172" s="70">
        <v>28516.36</v>
      </c>
      <c r="K2172" s="69" t="s">
        <v>4389</v>
      </c>
      <c r="L2172" s="69" t="s">
        <v>14440</v>
      </c>
      <c r="M2172" s="70">
        <v>4582.8</v>
      </c>
      <c r="N2172" s="69"/>
      <c r="O2172" s="69"/>
      <c r="P2172" s="69" t="s">
        <v>1235</v>
      </c>
      <c r="Q2172" s="69" t="s">
        <v>2004</v>
      </c>
      <c r="R2172" s="69"/>
      <c r="S2172" s="70">
        <v>4582.8</v>
      </c>
      <c r="T2172" s="70"/>
      <c r="U2172" s="69" t="s">
        <v>2004</v>
      </c>
      <c r="V2172" s="73">
        <v>34</v>
      </c>
      <c r="W2172" s="69" t="s">
        <v>2004</v>
      </c>
      <c r="X2172" s="69"/>
      <c r="Y2172" s="70"/>
      <c r="Z2172" s="69">
        <v>0</v>
      </c>
      <c r="AA2172" s="69" t="s">
        <v>989</v>
      </c>
      <c r="AB2172" s="69" t="s">
        <v>1144</v>
      </c>
      <c r="AC2172" s="69"/>
    </row>
    <row r="2173" spans="1:29" x14ac:dyDescent="0.25">
      <c r="A2173" s="69"/>
      <c r="B2173" s="69"/>
      <c r="C2173" s="69"/>
      <c r="D2173" s="69"/>
      <c r="E2173" s="69" t="s">
        <v>14443</v>
      </c>
      <c r="F2173" s="69"/>
      <c r="G2173" s="69"/>
      <c r="H2173" s="69"/>
      <c r="I2173" s="69"/>
      <c r="J2173" s="69"/>
      <c r="K2173" s="69"/>
      <c r="L2173" s="69" t="s">
        <v>14442</v>
      </c>
      <c r="M2173" s="70">
        <v>1476.98</v>
      </c>
      <c r="N2173" s="69"/>
      <c r="O2173" s="69"/>
      <c r="P2173" s="69" t="s">
        <v>3480</v>
      </c>
      <c r="Q2173" s="69" t="s">
        <v>970</v>
      </c>
      <c r="R2173" s="69"/>
      <c r="S2173" s="70">
        <v>1476.98</v>
      </c>
      <c r="T2173" s="70"/>
      <c r="U2173" s="69" t="s">
        <v>1311</v>
      </c>
      <c r="V2173" s="73">
        <v>51</v>
      </c>
      <c r="W2173" s="69" t="s">
        <v>1311</v>
      </c>
      <c r="X2173" s="69"/>
      <c r="Y2173" s="70"/>
      <c r="Z2173" s="69">
        <v>0</v>
      </c>
      <c r="AA2173" s="69"/>
      <c r="AB2173" s="69" t="s">
        <v>1144</v>
      </c>
      <c r="AC2173" s="69"/>
    </row>
    <row r="2174" spans="1:29" x14ac:dyDescent="0.25">
      <c r="A2174" s="69"/>
      <c r="B2174" s="69"/>
      <c r="C2174" s="69"/>
      <c r="D2174" s="69"/>
      <c r="E2174" s="69" t="s">
        <v>14443</v>
      </c>
      <c r="F2174" s="69"/>
      <c r="G2174" s="69"/>
      <c r="H2174" s="69"/>
      <c r="I2174" s="69"/>
      <c r="J2174" s="69"/>
      <c r="K2174" s="69"/>
      <c r="L2174" s="69" t="s">
        <v>14444</v>
      </c>
      <c r="M2174" s="70">
        <v>1734.2</v>
      </c>
      <c r="N2174" s="69"/>
      <c r="O2174" s="69"/>
      <c r="P2174" s="69" t="s">
        <v>3480</v>
      </c>
      <c r="Q2174" s="69" t="s">
        <v>970</v>
      </c>
      <c r="R2174" s="69"/>
      <c r="S2174" s="70">
        <v>1734.2</v>
      </c>
      <c r="T2174" s="70"/>
      <c r="U2174" s="69" t="s">
        <v>1311</v>
      </c>
      <c r="V2174" s="73">
        <v>51</v>
      </c>
      <c r="W2174" s="69" t="s">
        <v>1311</v>
      </c>
      <c r="X2174" s="69"/>
      <c r="Y2174" s="70"/>
      <c r="Z2174" s="69">
        <v>0</v>
      </c>
      <c r="AA2174" s="69"/>
      <c r="AB2174" s="69" t="s">
        <v>1144</v>
      </c>
      <c r="AC2174" s="69"/>
    </row>
    <row r="2175" spans="1:29" x14ac:dyDescent="0.25">
      <c r="A2175" s="69"/>
      <c r="B2175" s="69"/>
      <c r="C2175" s="69"/>
      <c r="D2175" s="69"/>
      <c r="E2175" s="69" t="s">
        <v>14446</v>
      </c>
      <c r="F2175" s="69"/>
      <c r="G2175" s="69"/>
      <c r="H2175" s="69"/>
      <c r="I2175" s="69"/>
      <c r="J2175" s="69"/>
      <c r="K2175" s="69"/>
      <c r="L2175" s="69" t="s">
        <v>14445</v>
      </c>
      <c r="M2175" s="70">
        <v>13941.47</v>
      </c>
      <c r="N2175" s="69"/>
      <c r="O2175" s="69"/>
      <c r="P2175" s="69" t="s">
        <v>975</v>
      </c>
      <c r="Q2175" s="69" t="s">
        <v>970</v>
      </c>
      <c r="R2175" s="69"/>
      <c r="S2175" s="70">
        <v>13941.47</v>
      </c>
      <c r="T2175" s="70"/>
      <c r="U2175" s="69" t="s">
        <v>1311</v>
      </c>
      <c r="V2175" s="73">
        <v>64</v>
      </c>
      <c r="W2175" s="69" t="s">
        <v>1311</v>
      </c>
      <c r="X2175" s="69"/>
      <c r="Y2175" s="70"/>
      <c r="Z2175" s="69">
        <v>0</v>
      </c>
      <c r="AA2175" s="69"/>
      <c r="AB2175" s="69" t="s">
        <v>1144</v>
      </c>
      <c r="AC2175" s="69"/>
    </row>
    <row r="2176" spans="1:29" x14ac:dyDescent="0.25">
      <c r="A2176" s="69"/>
      <c r="B2176" s="69"/>
      <c r="C2176" s="69"/>
      <c r="D2176" s="69"/>
      <c r="E2176" s="69" t="s">
        <v>14448</v>
      </c>
      <c r="F2176" s="69"/>
      <c r="G2176" s="69"/>
      <c r="H2176" s="69"/>
      <c r="I2176" s="69"/>
      <c r="J2176" s="69"/>
      <c r="K2176" s="69"/>
      <c r="L2176" s="69" t="s">
        <v>14447</v>
      </c>
      <c r="M2176" s="70">
        <v>4675.58</v>
      </c>
      <c r="N2176" s="69"/>
      <c r="O2176" s="69"/>
      <c r="P2176" s="69" t="s">
        <v>1327</v>
      </c>
      <c r="Q2176" s="69" t="s">
        <v>1564</v>
      </c>
      <c r="R2176" s="69"/>
      <c r="S2176" s="70">
        <v>4675.58</v>
      </c>
      <c r="T2176" s="70"/>
      <c r="U2176" s="69"/>
      <c r="V2176" s="69"/>
      <c r="W2176" s="69"/>
      <c r="X2176" s="69"/>
      <c r="Y2176" s="70"/>
      <c r="Z2176" s="69">
        <v>0</v>
      </c>
      <c r="AA2176" s="69"/>
      <c r="AB2176" s="69" t="s">
        <v>1144</v>
      </c>
      <c r="AC2176" s="69"/>
    </row>
    <row r="2177" spans="1:29" x14ac:dyDescent="0.25">
      <c r="A2177" s="69"/>
      <c r="B2177" s="69"/>
      <c r="C2177" s="69"/>
      <c r="D2177" s="69"/>
      <c r="E2177" s="69" t="s">
        <v>14443</v>
      </c>
      <c r="F2177" s="69"/>
      <c r="G2177" s="69"/>
      <c r="H2177" s="69"/>
      <c r="I2177" s="69"/>
      <c r="J2177" s="69"/>
      <c r="K2177" s="69"/>
      <c r="L2177" s="69" t="s">
        <v>14449</v>
      </c>
      <c r="M2177" s="70">
        <v>682.69</v>
      </c>
      <c r="N2177" s="69"/>
      <c r="O2177" s="69"/>
      <c r="P2177" s="69" t="s">
        <v>3480</v>
      </c>
      <c r="Q2177" s="69" t="s">
        <v>970</v>
      </c>
      <c r="R2177" s="69"/>
      <c r="S2177" s="70">
        <v>682.69</v>
      </c>
      <c r="T2177" s="70"/>
      <c r="U2177" s="69" t="s">
        <v>1311</v>
      </c>
      <c r="V2177" s="73">
        <v>51</v>
      </c>
      <c r="W2177" s="69" t="s">
        <v>1311</v>
      </c>
      <c r="X2177" s="69"/>
      <c r="Y2177" s="70"/>
      <c r="Z2177" s="69">
        <v>0</v>
      </c>
      <c r="AA2177" s="69"/>
      <c r="AB2177" s="69" t="s">
        <v>1144</v>
      </c>
      <c r="AC2177" s="69"/>
    </row>
    <row r="2178" spans="1:29" x14ac:dyDescent="0.25">
      <c r="A2178" s="69"/>
      <c r="B2178" s="69"/>
      <c r="C2178" s="69"/>
      <c r="D2178" s="69"/>
      <c r="E2178" s="69" t="s">
        <v>14443</v>
      </c>
      <c r="F2178" s="69"/>
      <c r="G2178" s="69"/>
      <c r="H2178" s="69"/>
      <c r="I2178" s="69"/>
      <c r="J2178" s="69"/>
      <c r="K2178" s="69"/>
      <c r="L2178" s="69" t="s">
        <v>14450</v>
      </c>
      <c r="M2178" s="70">
        <v>1334.78</v>
      </c>
      <c r="N2178" s="69"/>
      <c r="O2178" s="69"/>
      <c r="P2178" s="69" t="s">
        <v>3480</v>
      </c>
      <c r="Q2178" s="69" t="s">
        <v>970</v>
      </c>
      <c r="R2178" s="69"/>
      <c r="S2178" s="70">
        <v>1334.78</v>
      </c>
      <c r="T2178" s="70"/>
      <c r="U2178" s="69" t="s">
        <v>1311</v>
      </c>
      <c r="V2178" s="73">
        <v>51</v>
      </c>
      <c r="W2178" s="69" t="s">
        <v>1311</v>
      </c>
      <c r="X2178" s="69"/>
      <c r="Y2178" s="70"/>
      <c r="Z2178" s="69">
        <v>0</v>
      </c>
      <c r="AA2178" s="69"/>
      <c r="AB2178" s="69" t="s">
        <v>1144</v>
      </c>
      <c r="AC2178" s="69"/>
    </row>
    <row r="2179" spans="1:29" x14ac:dyDescent="0.25">
      <c r="A2179" s="69"/>
      <c r="B2179" s="69"/>
      <c r="C2179" s="69"/>
      <c r="D2179" s="69"/>
      <c r="E2179" s="69" t="s">
        <v>14443</v>
      </c>
      <c r="F2179" s="69"/>
      <c r="G2179" s="69"/>
      <c r="H2179" s="69"/>
      <c r="I2179" s="69"/>
      <c r="J2179" s="69"/>
      <c r="K2179" s="69"/>
      <c r="L2179" s="69" t="s">
        <v>14451</v>
      </c>
      <c r="M2179" s="70">
        <v>87.86</v>
      </c>
      <c r="N2179" s="69"/>
      <c r="O2179" s="69"/>
      <c r="P2179" s="69" t="s">
        <v>3480</v>
      </c>
      <c r="Q2179" s="69" t="s">
        <v>970</v>
      </c>
      <c r="R2179" s="69"/>
      <c r="S2179" s="70">
        <v>87.86</v>
      </c>
      <c r="T2179" s="70"/>
      <c r="U2179" s="69" t="s">
        <v>1311</v>
      </c>
      <c r="V2179" s="73">
        <v>51</v>
      </c>
      <c r="W2179" s="69" t="s">
        <v>1311</v>
      </c>
      <c r="X2179" s="69"/>
      <c r="Y2179" s="70"/>
      <c r="Z2179" s="69">
        <v>0</v>
      </c>
      <c r="AA2179" s="69"/>
      <c r="AB2179" s="69" t="s">
        <v>1144</v>
      </c>
      <c r="AC2179" s="69"/>
    </row>
    <row r="2180" spans="1:29" x14ac:dyDescent="0.25">
      <c r="A2180" s="71" t="s">
        <v>193</v>
      </c>
      <c r="B2180" s="71"/>
      <c r="C2180" s="71"/>
      <c r="D2180" s="71"/>
      <c r="E2180" s="71"/>
      <c r="F2180" s="71"/>
      <c r="G2180" s="71"/>
      <c r="H2180" s="71"/>
      <c r="I2180" s="71"/>
      <c r="J2180" s="72">
        <v>28516.36</v>
      </c>
      <c r="K2180" s="71"/>
      <c r="L2180" s="71"/>
      <c r="M2180" s="72">
        <v>28516.359999999997</v>
      </c>
      <c r="N2180" s="72">
        <v>3.637978807091713E-12</v>
      </c>
      <c r="O2180" s="71"/>
      <c r="P2180" s="71"/>
      <c r="Q2180" s="71"/>
      <c r="R2180" s="71"/>
      <c r="S2180" s="72">
        <v>28516.359999999997</v>
      </c>
      <c r="T2180" s="72">
        <v>23840.78</v>
      </c>
      <c r="U2180" s="71"/>
      <c r="V2180" s="71"/>
      <c r="W2180" s="71"/>
      <c r="X2180" s="72">
        <v>4675.5799999999981</v>
      </c>
      <c r="Y2180" s="72">
        <v>0</v>
      </c>
      <c r="Z2180" s="72">
        <v>23840.78</v>
      </c>
      <c r="AA2180" s="69"/>
      <c r="AB2180" s="69"/>
      <c r="AC2180" s="69"/>
    </row>
    <row r="2181" spans="1:29" ht="30" x14ac:dyDescent="0.25">
      <c r="A2181" s="68" t="s">
        <v>14452</v>
      </c>
      <c r="B2181" s="69" t="s">
        <v>10688</v>
      </c>
      <c r="C2181" s="69" t="s">
        <v>14453</v>
      </c>
      <c r="D2181" s="69" t="s">
        <v>4056</v>
      </c>
      <c r="E2181" s="69" t="s">
        <v>14455</v>
      </c>
      <c r="F2181" s="69" t="s">
        <v>10691</v>
      </c>
      <c r="G2181" s="69" t="s">
        <v>1848</v>
      </c>
      <c r="H2181" s="69" t="s">
        <v>1849</v>
      </c>
      <c r="I2181" s="69" t="s">
        <v>962</v>
      </c>
      <c r="J2181" s="70">
        <v>256.37</v>
      </c>
      <c r="K2181" s="69" t="s">
        <v>4389</v>
      </c>
      <c r="L2181" s="69" t="s">
        <v>14454</v>
      </c>
      <c r="M2181" s="70">
        <v>256.37</v>
      </c>
      <c r="N2181" s="69"/>
      <c r="O2181" s="69"/>
      <c r="P2181" s="69" t="s">
        <v>1996</v>
      </c>
      <c r="Q2181" s="69" t="s">
        <v>1645</v>
      </c>
      <c r="R2181" s="69"/>
      <c r="S2181" s="70">
        <v>256.37</v>
      </c>
      <c r="T2181" s="70"/>
      <c r="U2181" s="69" t="s">
        <v>1311</v>
      </c>
      <c r="V2181" s="73">
        <v>66</v>
      </c>
      <c r="W2181" s="69" t="s">
        <v>1311</v>
      </c>
      <c r="X2181" s="69"/>
      <c r="Y2181" s="70"/>
      <c r="Z2181" s="69">
        <v>0</v>
      </c>
      <c r="AA2181" s="69" t="s">
        <v>989</v>
      </c>
      <c r="AB2181" s="69" t="s">
        <v>1144</v>
      </c>
      <c r="AC2181" s="69"/>
    </row>
    <row r="2182" spans="1:29" x14ac:dyDescent="0.25">
      <c r="A2182" s="71" t="s">
        <v>193</v>
      </c>
      <c r="B2182" s="71"/>
      <c r="C2182" s="71"/>
      <c r="D2182" s="71"/>
      <c r="E2182" s="71"/>
      <c r="F2182" s="71"/>
      <c r="G2182" s="71"/>
      <c r="H2182" s="71"/>
      <c r="I2182" s="71"/>
      <c r="J2182" s="72">
        <v>256.37</v>
      </c>
      <c r="K2182" s="71"/>
      <c r="L2182" s="71"/>
      <c r="M2182" s="72">
        <v>256.37</v>
      </c>
      <c r="N2182" s="72">
        <v>0</v>
      </c>
      <c r="O2182" s="71"/>
      <c r="P2182" s="71"/>
      <c r="Q2182" s="71"/>
      <c r="R2182" s="71"/>
      <c r="S2182" s="72">
        <v>256.37</v>
      </c>
      <c r="T2182" s="72">
        <v>256.37</v>
      </c>
      <c r="U2182" s="71"/>
      <c r="V2182" s="71"/>
      <c r="W2182" s="71"/>
      <c r="X2182" s="72">
        <v>0</v>
      </c>
      <c r="Y2182" s="72">
        <v>0</v>
      </c>
      <c r="Z2182" s="72">
        <v>256.37</v>
      </c>
      <c r="AA2182" s="69"/>
      <c r="AB2182" s="69"/>
      <c r="AC2182" s="69"/>
    </row>
    <row r="2183" spans="1:29" ht="30" x14ac:dyDescent="0.25">
      <c r="A2183" s="68" t="s">
        <v>14456</v>
      </c>
      <c r="B2183" s="69" t="s">
        <v>10740</v>
      </c>
      <c r="C2183" s="69" t="s">
        <v>14457</v>
      </c>
      <c r="D2183" s="69" t="s">
        <v>4056</v>
      </c>
      <c r="E2183" s="69" t="s">
        <v>14459</v>
      </c>
      <c r="F2183" s="69" t="s">
        <v>10243</v>
      </c>
      <c r="G2183" s="69" t="s">
        <v>3848</v>
      </c>
      <c r="H2183" s="69" t="s">
        <v>1849</v>
      </c>
      <c r="I2183" s="69" t="s">
        <v>962</v>
      </c>
      <c r="J2183" s="70">
        <v>2950.34</v>
      </c>
      <c r="K2183" s="69" t="s">
        <v>4389</v>
      </c>
      <c r="L2183" s="69" t="s">
        <v>14458</v>
      </c>
      <c r="M2183" s="70">
        <v>2950.34</v>
      </c>
      <c r="N2183" s="69"/>
      <c r="O2183" s="69"/>
      <c r="P2183" s="69" t="s">
        <v>1996</v>
      </c>
      <c r="Q2183" s="69" t="s">
        <v>970</v>
      </c>
      <c r="R2183" s="69"/>
      <c r="S2183" s="70">
        <v>2950.34</v>
      </c>
      <c r="T2183" s="70"/>
      <c r="U2183" s="69" t="s">
        <v>1311</v>
      </c>
      <c r="V2183" s="73">
        <v>66</v>
      </c>
      <c r="W2183" s="69" t="s">
        <v>1311</v>
      </c>
      <c r="X2183" s="69"/>
      <c r="Y2183" s="70"/>
      <c r="Z2183" s="69">
        <v>0</v>
      </c>
      <c r="AA2183" s="69" t="s">
        <v>989</v>
      </c>
      <c r="AB2183" s="69" t="s">
        <v>1144</v>
      </c>
      <c r="AC2183" s="69"/>
    </row>
    <row r="2184" spans="1:29" x14ac:dyDescent="0.25">
      <c r="A2184" s="71" t="s">
        <v>193</v>
      </c>
      <c r="B2184" s="71"/>
      <c r="C2184" s="71"/>
      <c r="D2184" s="71"/>
      <c r="E2184" s="71"/>
      <c r="F2184" s="71"/>
      <c r="G2184" s="71"/>
      <c r="H2184" s="71"/>
      <c r="I2184" s="71"/>
      <c r="J2184" s="72">
        <v>2950.34</v>
      </c>
      <c r="K2184" s="71"/>
      <c r="L2184" s="71"/>
      <c r="M2184" s="72">
        <v>2950.34</v>
      </c>
      <c r="N2184" s="72">
        <v>0</v>
      </c>
      <c r="O2184" s="71"/>
      <c r="P2184" s="71"/>
      <c r="Q2184" s="71"/>
      <c r="R2184" s="71"/>
      <c r="S2184" s="72">
        <v>2950.34</v>
      </c>
      <c r="T2184" s="72">
        <v>2950.34</v>
      </c>
      <c r="U2184" s="71"/>
      <c r="V2184" s="71"/>
      <c r="W2184" s="71"/>
      <c r="X2184" s="72">
        <v>0</v>
      </c>
      <c r="Y2184" s="72">
        <v>0</v>
      </c>
      <c r="Z2184" s="72">
        <v>2950.34</v>
      </c>
      <c r="AA2184" s="69"/>
      <c r="AB2184" s="69"/>
      <c r="AC2184" s="69"/>
    </row>
    <row r="2185" spans="1:29" ht="30" x14ac:dyDescent="0.25">
      <c r="A2185" s="68" t="s">
        <v>14460</v>
      </c>
      <c r="B2185" s="69" t="s">
        <v>10740</v>
      </c>
      <c r="C2185" s="69" t="s">
        <v>14461</v>
      </c>
      <c r="D2185" s="69" t="s">
        <v>4056</v>
      </c>
      <c r="E2185" s="69" t="s">
        <v>14463</v>
      </c>
      <c r="F2185" s="69" t="s">
        <v>10243</v>
      </c>
      <c r="G2185" s="69" t="s">
        <v>1227</v>
      </c>
      <c r="H2185" s="69" t="s">
        <v>1010</v>
      </c>
      <c r="I2185" s="69" t="s">
        <v>962</v>
      </c>
      <c r="J2185" s="70">
        <v>663.03</v>
      </c>
      <c r="K2185" s="69" t="s">
        <v>4389</v>
      </c>
      <c r="L2185" s="69" t="s">
        <v>14462</v>
      </c>
      <c r="M2185" s="70">
        <v>663.03</v>
      </c>
      <c r="N2185" s="69"/>
      <c r="O2185" s="69"/>
      <c r="P2185" s="69" t="s">
        <v>1249</v>
      </c>
      <c r="Q2185" s="69" t="s">
        <v>1259</v>
      </c>
      <c r="R2185" s="69"/>
      <c r="S2185" s="70">
        <v>663.03</v>
      </c>
      <c r="T2185" s="70"/>
      <c r="U2185" s="69" t="s">
        <v>1367</v>
      </c>
      <c r="V2185" s="73">
        <v>70</v>
      </c>
      <c r="W2185" s="69" t="s">
        <v>1367</v>
      </c>
      <c r="X2185" s="69"/>
      <c r="Y2185" s="70"/>
      <c r="Z2185" s="69">
        <v>0</v>
      </c>
      <c r="AA2185" s="69" t="s">
        <v>989</v>
      </c>
      <c r="AB2185" s="69" t="s">
        <v>1144</v>
      </c>
      <c r="AC2185" s="69"/>
    </row>
    <row r="2186" spans="1:29" x14ac:dyDescent="0.25">
      <c r="A2186" s="71" t="s">
        <v>193</v>
      </c>
      <c r="B2186" s="71"/>
      <c r="C2186" s="71"/>
      <c r="D2186" s="71"/>
      <c r="E2186" s="71"/>
      <c r="F2186" s="71"/>
      <c r="G2186" s="71"/>
      <c r="H2186" s="71"/>
      <c r="I2186" s="71"/>
      <c r="J2186" s="72">
        <v>663.03</v>
      </c>
      <c r="K2186" s="71"/>
      <c r="L2186" s="71"/>
      <c r="M2186" s="72">
        <v>663.03</v>
      </c>
      <c r="N2186" s="72">
        <v>0</v>
      </c>
      <c r="O2186" s="71"/>
      <c r="P2186" s="71"/>
      <c r="Q2186" s="71"/>
      <c r="R2186" s="71"/>
      <c r="S2186" s="72">
        <v>663.03</v>
      </c>
      <c r="T2186" s="72">
        <v>663.03</v>
      </c>
      <c r="U2186" s="71"/>
      <c r="V2186" s="71"/>
      <c r="W2186" s="71"/>
      <c r="X2186" s="72">
        <v>0</v>
      </c>
      <c r="Y2186" s="72">
        <v>0</v>
      </c>
      <c r="Z2186" s="72">
        <v>663.03</v>
      </c>
      <c r="AA2186" s="69"/>
      <c r="AB2186" s="69"/>
      <c r="AC2186" s="69"/>
    </row>
    <row r="2187" spans="1:29" ht="40" x14ac:dyDescent="0.25">
      <c r="A2187" s="68" t="s">
        <v>14464</v>
      </c>
      <c r="B2187" s="69" t="s">
        <v>11866</v>
      </c>
      <c r="C2187" s="69" t="s">
        <v>14465</v>
      </c>
      <c r="D2187" s="69" t="s">
        <v>4056</v>
      </c>
      <c r="E2187" s="69" t="s">
        <v>14467</v>
      </c>
      <c r="F2187" s="69" t="s">
        <v>10243</v>
      </c>
      <c r="G2187" s="69" t="s">
        <v>3348</v>
      </c>
      <c r="H2187" s="69" t="s">
        <v>1849</v>
      </c>
      <c r="I2187" s="69" t="s">
        <v>962</v>
      </c>
      <c r="J2187" s="70">
        <v>2691.39</v>
      </c>
      <c r="K2187" s="69" t="s">
        <v>4389</v>
      </c>
      <c r="L2187" s="69" t="s">
        <v>14466</v>
      </c>
      <c r="M2187" s="70">
        <v>2691.39</v>
      </c>
      <c r="N2187" s="69"/>
      <c r="O2187" s="69"/>
      <c r="P2187" s="69" t="s">
        <v>1142</v>
      </c>
      <c r="Q2187" s="69" t="s">
        <v>1002</v>
      </c>
      <c r="R2187" s="69"/>
      <c r="S2187" s="70">
        <v>2691.39</v>
      </c>
      <c r="T2187" s="70"/>
      <c r="U2187" s="69" t="s">
        <v>1378</v>
      </c>
      <c r="V2187" s="73">
        <v>74</v>
      </c>
      <c r="W2187" s="69" t="s">
        <v>1378</v>
      </c>
      <c r="X2187" s="69"/>
      <c r="Y2187" s="70"/>
      <c r="Z2187" s="69">
        <v>0</v>
      </c>
      <c r="AA2187" s="69" t="s">
        <v>989</v>
      </c>
      <c r="AB2187" s="69" t="s">
        <v>1144</v>
      </c>
      <c r="AC2187" s="69"/>
    </row>
    <row r="2188" spans="1:29" x14ac:dyDescent="0.25">
      <c r="A2188" s="71" t="s">
        <v>193</v>
      </c>
      <c r="B2188" s="71"/>
      <c r="C2188" s="71"/>
      <c r="D2188" s="71"/>
      <c r="E2188" s="71"/>
      <c r="F2188" s="71"/>
      <c r="G2188" s="71"/>
      <c r="H2188" s="71"/>
      <c r="I2188" s="71"/>
      <c r="J2188" s="72">
        <v>2691.39</v>
      </c>
      <c r="K2188" s="71"/>
      <c r="L2188" s="71"/>
      <c r="M2188" s="72">
        <v>2691.39</v>
      </c>
      <c r="N2188" s="72">
        <v>0</v>
      </c>
      <c r="O2188" s="71"/>
      <c r="P2188" s="71"/>
      <c r="Q2188" s="71"/>
      <c r="R2188" s="71"/>
      <c r="S2188" s="72">
        <v>2691.39</v>
      </c>
      <c r="T2188" s="72">
        <v>2691.39</v>
      </c>
      <c r="U2188" s="71"/>
      <c r="V2188" s="71"/>
      <c r="W2188" s="71"/>
      <c r="X2188" s="72">
        <v>0</v>
      </c>
      <c r="Y2188" s="72">
        <v>0</v>
      </c>
      <c r="Z2188" s="72">
        <v>2691.39</v>
      </c>
      <c r="AA2188" s="69"/>
      <c r="AB2188" s="69"/>
      <c r="AC2188" s="69"/>
    </row>
    <row r="2189" spans="1:29" ht="40" x14ac:dyDescent="0.25">
      <c r="A2189" s="68" t="s">
        <v>14468</v>
      </c>
      <c r="B2189" s="69" t="s">
        <v>14469</v>
      </c>
      <c r="C2189" s="69" t="s">
        <v>14470</v>
      </c>
      <c r="D2189" s="69" t="s">
        <v>4056</v>
      </c>
      <c r="E2189" s="69" t="s">
        <v>14472</v>
      </c>
      <c r="F2189" s="69" t="s">
        <v>10243</v>
      </c>
      <c r="G2189" s="69" t="s">
        <v>3802</v>
      </c>
      <c r="H2189" s="69" t="s">
        <v>1849</v>
      </c>
      <c r="I2189" s="69" t="s">
        <v>962</v>
      </c>
      <c r="J2189" s="70">
        <v>64132.77</v>
      </c>
      <c r="K2189" s="69" t="s">
        <v>4389</v>
      </c>
      <c r="L2189" s="69" t="s">
        <v>14471</v>
      </c>
      <c r="M2189" s="70">
        <v>11227.66</v>
      </c>
      <c r="N2189" s="69"/>
      <c r="O2189" s="69"/>
      <c r="P2189" s="69" t="s">
        <v>2711</v>
      </c>
      <c r="Q2189" s="69" t="s">
        <v>1259</v>
      </c>
      <c r="R2189" s="69"/>
      <c r="S2189" s="70">
        <v>11227.66</v>
      </c>
      <c r="T2189" s="70"/>
      <c r="U2189" s="69" t="s">
        <v>1378</v>
      </c>
      <c r="V2189" s="73">
        <v>66</v>
      </c>
      <c r="W2189" s="69" t="s">
        <v>1378</v>
      </c>
      <c r="X2189" s="69"/>
      <c r="Y2189" s="70"/>
      <c r="Z2189" s="69">
        <v>0</v>
      </c>
      <c r="AA2189" s="69" t="s">
        <v>989</v>
      </c>
      <c r="AB2189" s="69" t="s">
        <v>1144</v>
      </c>
      <c r="AC2189" s="69"/>
    </row>
    <row r="2190" spans="1:29" x14ac:dyDescent="0.25">
      <c r="A2190" s="69"/>
      <c r="B2190" s="69"/>
      <c r="C2190" s="69"/>
      <c r="D2190" s="69"/>
      <c r="E2190" s="69" t="s">
        <v>14472</v>
      </c>
      <c r="F2190" s="69"/>
      <c r="G2190" s="69"/>
      <c r="H2190" s="69"/>
      <c r="I2190" s="69"/>
      <c r="J2190" s="69"/>
      <c r="K2190" s="69"/>
      <c r="L2190" s="69" t="s">
        <v>14473</v>
      </c>
      <c r="M2190" s="70">
        <v>13396.12</v>
      </c>
      <c r="N2190" s="69"/>
      <c r="O2190" s="69"/>
      <c r="P2190" s="69" t="s">
        <v>2711</v>
      </c>
      <c r="Q2190" s="69" t="s">
        <v>1259</v>
      </c>
      <c r="R2190" s="69"/>
      <c r="S2190" s="70">
        <v>13396.12</v>
      </c>
      <c r="T2190" s="70"/>
      <c r="U2190" s="69" t="s">
        <v>1378</v>
      </c>
      <c r="V2190" s="73">
        <v>66</v>
      </c>
      <c r="W2190" s="69" t="s">
        <v>1378</v>
      </c>
      <c r="X2190" s="69"/>
      <c r="Y2190" s="70"/>
      <c r="Z2190" s="69">
        <v>0</v>
      </c>
      <c r="AA2190" s="69"/>
      <c r="AB2190" s="69" t="s">
        <v>1144</v>
      </c>
      <c r="AC2190" s="69"/>
    </row>
    <row r="2191" spans="1:29" x14ac:dyDescent="0.25">
      <c r="A2191" s="69"/>
      <c r="B2191" s="69"/>
      <c r="C2191" s="69"/>
      <c r="D2191" s="69"/>
      <c r="E2191" s="69" t="s">
        <v>14475</v>
      </c>
      <c r="F2191" s="69"/>
      <c r="G2191" s="69"/>
      <c r="H2191" s="69"/>
      <c r="I2191" s="69"/>
      <c r="J2191" s="69"/>
      <c r="K2191" s="69"/>
      <c r="L2191" s="69" t="s">
        <v>14474</v>
      </c>
      <c r="M2191" s="70">
        <v>11739.03</v>
      </c>
      <c r="N2191" s="69"/>
      <c r="O2191" s="69"/>
      <c r="P2191" s="69" t="s">
        <v>1249</v>
      </c>
      <c r="Q2191" s="69" t="s">
        <v>1002</v>
      </c>
      <c r="R2191" s="69"/>
      <c r="S2191" s="70">
        <v>11739.03</v>
      </c>
      <c r="T2191" s="70"/>
      <c r="U2191" s="69" t="s">
        <v>1378</v>
      </c>
      <c r="V2191" s="73">
        <v>63</v>
      </c>
      <c r="W2191" s="69" t="s">
        <v>1378</v>
      </c>
      <c r="X2191" s="69"/>
      <c r="Y2191" s="70"/>
      <c r="Z2191" s="69">
        <v>0</v>
      </c>
      <c r="AA2191" s="69"/>
      <c r="AB2191" s="69" t="s">
        <v>1144</v>
      </c>
      <c r="AC2191" s="69"/>
    </row>
    <row r="2192" spans="1:29" x14ac:dyDescent="0.25">
      <c r="A2192" s="69"/>
      <c r="B2192" s="69"/>
      <c r="C2192" s="69"/>
      <c r="D2192" s="69"/>
      <c r="E2192" s="69" t="s">
        <v>14477</v>
      </c>
      <c r="F2192" s="69"/>
      <c r="G2192" s="69"/>
      <c r="H2192" s="69"/>
      <c r="I2192" s="69"/>
      <c r="J2192" s="69"/>
      <c r="K2192" s="69"/>
      <c r="L2192" s="69" t="s">
        <v>14476</v>
      </c>
      <c r="M2192" s="70">
        <v>11301.41</v>
      </c>
      <c r="N2192" s="69"/>
      <c r="O2192" s="69"/>
      <c r="P2192" s="69" t="s">
        <v>1251</v>
      </c>
      <c r="Q2192" s="69" t="s">
        <v>1259</v>
      </c>
      <c r="R2192" s="69"/>
      <c r="S2192" s="70">
        <v>11301.41</v>
      </c>
      <c r="T2192" s="70"/>
      <c r="U2192" s="69" t="s">
        <v>1367</v>
      </c>
      <c r="V2192" s="73">
        <v>52</v>
      </c>
      <c r="W2192" s="69" t="s">
        <v>1367</v>
      </c>
      <c r="X2192" s="69"/>
      <c r="Y2192" s="70"/>
      <c r="Z2192" s="69">
        <v>0</v>
      </c>
      <c r="AA2192" s="69"/>
      <c r="AB2192" s="69" t="s">
        <v>1144</v>
      </c>
      <c r="AC2192" s="69"/>
    </row>
    <row r="2193" spans="1:29" x14ac:dyDescent="0.25">
      <c r="A2193" s="69"/>
      <c r="B2193" s="69"/>
      <c r="C2193" s="69"/>
      <c r="D2193" s="69"/>
      <c r="E2193" s="69" t="s">
        <v>14477</v>
      </c>
      <c r="F2193" s="69"/>
      <c r="G2193" s="69"/>
      <c r="H2193" s="69"/>
      <c r="I2193" s="69"/>
      <c r="J2193" s="69"/>
      <c r="K2193" s="69"/>
      <c r="L2193" s="69" t="s">
        <v>14478</v>
      </c>
      <c r="M2193" s="70">
        <v>4529.8</v>
      </c>
      <c r="N2193" s="69"/>
      <c r="O2193" s="69"/>
      <c r="P2193" s="69" t="s">
        <v>1251</v>
      </c>
      <c r="Q2193" s="69" t="s">
        <v>1259</v>
      </c>
      <c r="R2193" s="69"/>
      <c r="S2193" s="70">
        <v>4529.8</v>
      </c>
      <c r="T2193" s="70"/>
      <c r="U2193" s="69" t="s">
        <v>1367</v>
      </c>
      <c r="V2193" s="73">
        <v>52</v>
      </c>
      <c r="W2193" s="69" t="s">
        <v>1367</v>
      </c>
      <c r="X2193" s="69"/>
      <c r="Y2193" s="70"/>
      <c r="Z2193" s="69">
        <v>0</v>
      </c>
      <c r="AA2193" s="69"/>
      <c r="AB2193" s="69" t="s">
        <v>1144</v>
      </c>
      <c r="AC2193" s="69"/>
    </row>
    <row r="2194" spans="1:29" x14ac:dyDescent="0.25">
      <c r="A2194" s="69"/>
      <c r="B2194" s="69"/>
      <c r="C2194" s="69"/>
      <c r="D2194" s="69"/>
      <c r="E2194" s="69" t="s">
        <v>14477</v>
      </c>
      <c r="F2194" s="69"/>
      <c r="G2194" s="69"/>
      <c r="H2194" s="69"/>
      <c r="I2194" s="69"/>
      <c r="J2194" s="69"/>
      <c r="K2194" s="69"/>
      <c r="L2194" s="69" t="s">
        <v>14479</v>
      </c>
      <c r="M2194" s="70">
        <v>11938.75</v>
      </c>
      <c r="N2194" s="69"/>
      <c r="O2194" s="69"/>
      <c r="P2194" s="69" t="s">
        <v>1251</v>
      </c>
      <c r="Q2194" s="69" t="s">
        <v>1259</v>
      </c>
      <c r="R2194" s="69"/>
      <c r="S2194" s="70">
        <v>11938.75</v>
      </c>
      <c r="T2194" s="70"/>
      <c r="U2194" s="69" t="s">
        <v>1367</v>
      </c>
      <c r="V2194" s="73">
        <v>52</v>
      </c>
      <c r="W2194" s="69" t="s">
        <v>1367</v>
      </c>
      <c r="X2194" s="69"/>
      <c r="Y2194" s="70"/>
      <c r="Z2194" s="69">
        <v>0</v>
      </c>
      <c r="AA2194" s="69"/>
      <c r="AB2194" s="69" t="s">
        <v>1144</v>
      </c>
      <c r="AC2194" s="69"/>
    </row>
    <row r="2195" spans="1:29" x14ac:dyDescent="0.25">
      <c r="A2195" s="71" t="s">
        <v>193</v>
      </c>
      <c r="B2195" s="71"/>
      <c r="C2195" s="71"/>
      <c r="D2195" s="71"/>
      <c r="E2195" s="71"/>
      <c r="F2195" s="71"/>
      <c r="G2195" s="71"/>
      <c r="H2195" s="71"/>
      <c r="I2195" s="71"/>
      <c r="J2195" s="72">
        <v>64132.77</v>
      </c>
      <c r="K2195" s="71"/>
      <c r="L2195" s="71"/>
      <c r="M2195" s="72">
        <v>64132.770000000004</v>
      </c>
      <c r="N2195" s="72">
        <v>-7.2759576141834259E-12</v>
      </c>
      <c r="O2195" s="71"/>
      <c r="P2195" s="71"/>
      <c r="Q2195" s="71"/>
      <c r="R2195" s="71"/>
      <c r="S2195" s="72">
        <v>64132.770000000004</v>
      </c>
      <c r="T2195" s="72">
        <v>64132.77</v>
      </c>
      <c r="U2195" s="71"/>
      <c r="V2195" s="71"/>
      <c r="W2195" s="71"/>
      <c r="X2195" s="72">
        <v>7.2759576141834259E-12</v>
      </c>
      <c r="Y2195" s="72">
        <v>0</v>
      </c>
      <c r="Z2195" s="72">
        <v>64132.77</v>
      </c>
      <c r="AA2195" s="69"/>
      <c r="AB2195" s="69"/>
      <c r="AC2195" s="69"/>
    </row>
    <row r="2196" spans="1:29" ht="30" x14ac:dyDescent="0.25">
      <c r="A2196" s="68" t="s">
        <v>14480</v>
      </c>
      <c r="B2196" s="69" t="s">
        <v>14481</v>
      </c>
      <c r="C2196" s="69" t="s">
        <v>14482</v>
      </c>
      <c r="D2196" s="69" t="s">
        <v>4056</v>
      </c>
      <c r="E2196" s="69" t="s">
        <v>14484</v>
      </c>
      <c r="F2196" s="69" t="s">
        <v>10243</v>
      </c>
      <c r="G2196" s="69" t="s">
        <v>1977</v>
      </c>
      <c r="H2196" s="69" t="s">
        <v>1849</v>
      </c>
      <c r="I2196" s="69" t="s">
        <v>962</v>
      </c>
      <c r="J2196" s="70">
        <v>48260.12</v>
      </c>
      <c r="K2196" s="69" t="s">
        <v>4389</v>
      </c>
      <c r="L2196" s="69" t="s">
        <v>14483</v>
      </c>
      <c r="M2196" s="70">
        <v>1025.1199999999999</v>
      </c>
      <c r="N2196" s="69"/>
      <c r="O2196" s="69"/>
      <c r="P2196" s="69" t="s">
        <v>1249</v>
      </c>
      <c r="Q2196" s="69" t="s">
        <v>1002</v>
      </c>
      <c r="R2196" s="69"/>
      <c r="S2196" s="70">
        <v>1025.1199999999999</v>
      </c>
      <c r="T2196" s="70"/>
      <c r="U2196" s="69" t="s">
        <v>1378</v>
      </c>
      <c r="V2196" s="73">
        <v>63</v>
      </c>
      <c r="W2196" s="69" t="s">
        <v>1378</v>
      </c>
      <c r="X2196" s="69"/>
      <c r="Y2196" s="70"/>
      <c r="Z2196" s="69">
        <v>0</v>
      </c>
      <c r="AA2196" s="69" t="s">
        <v>989</v>
      </c>
      <c r="AB2196" s="69" t="s">
        <v>1144</v>
      </c>
      <c r="AC2196" s="69"/>
    </row>
    <row r="2197" spans="1:29" x14ac:dyDescent="0.25">
      <c r="A2197" s="69"/>
      <c r="B2197" s="69"/>
      <c r="C2197" s="69"/>
      <c r="D2197" s="69"/>
      <c r="E2197" s="69" t="s">
        <v>14486</v>
      </c>
      <c r="F2197" s="69"/>
      <c r="G2197" s="69"/>
      <c r="H2197" s="69"/>
      <c r="I2197" s="69"/>
      <c r="J2197" s="69"/>
      <c r="K2197" s="69"/>
      <c r="L2197" s="69" t="s">
        <v>14485</v>
      </c>
      <c r="M2197" s="70">
        <v>268.24</v>
      </c>
      <c r="N2197" s="69"/>
      <c r="O2197" s="69"/>
      <c r="P2197" s="69" t="s">
        <v>975</v>
      </c>
      <c r="Q2197" s="69" t="s">
        <v>982</v>
      </c>
      <c r="R2197" s="69"/>
      <c r="S2197" s="70">
        <v>268.24</v>
      </c>
      <c r="T2197" s="70"/>
      <c r="U2197" s="69" t="s">
        <v>1267</v>
      </c>
      <c r="V2197" s="73">
        <v>78</v>
      </c>
      <c r="W2197" s="69" t="s">
        <v>1267</v>
      </c>
      <c r="X2197" s="69"/>
      <c r="Y2197" s="70"/>
      <c r="Z2197" s="69">
        <v>0</v>
      </c>
      <c r="AA2197" s="69"/>
      <c r="AB2197" s="69" t="s">
        <v>1144</v>
      </c>
      <c r="AC2197" s="69"/>
    </row>
    <row r="2198" spans="1:29" x14ac:dyDescent="0.25">
      <c r="A2198" s="69"/>
      <c r="B2198" s="69"/>
      <c r="C2198" s="69"/>
      <c r="D2198" s="69"/>
      <c r="E2198" s="69" t="s">
        <v>14488</v>
      </c>
      <c r="F2198" s="69"/>
      <c r="G2198" s="69"/>
      <c r="H2198" s="69"/>
      <c r="I2198" s="69"/>
      <c r="J2198" s="69"/>
      <c r="K2198" s="69"/>
      <c r="L2198" s="69" t="s">
        <v>14487</v>
      </c>
      <c r="M2198" s="70">
        <v>22260.05</v>
      </c>
      <c r="N2198" s="69"/>
      <c r="O2198" s="69"/>
      <c r="P2198" s="69" t="s">
        <v>3480</v>
      </c>
      <c r="Q2198" s="69" t="s">
        <v>995</v>
      </c>
      <c r="R2198" s="69"/>
      <c r="S2198" s="70">
        <v>22260.05</v>
      </c>
      <c r="T2198" s="70"/>
      <c r="U2198" s="69"/>
      <c r="V2198" s="69"/>
      <c r="W2198" s="69" t="s">
        <v>1005</v>
      </c>
      <c r="X2198" s="69"/>
      <c r="Y2198" s="70"/>
      <c r="Z2198" s="69">
        <v>0</v>
      </c>
      <c r="AA2198" s="69"/>
      <c r="AB2198" s="69" t="s">
        <v>1144</v>
      </c>
      <c r="AC2198" s="69"/>
    </row>
    <row r="2199" spans="1:29" x14ac:dyDescent="0.25">
      <c r="A2199" s="69"/>
      <c r="B2199" s="69"/>
      <c r="C2199" s="69"/>
      <c r="D2199" s="69"/>
      <c r="E2199" s="69" t="s">
        <v>14488</v>
      </c>
      <c r="F2199" s="69"/>
      <c r="G2199" s="69"/>
      <c r="H2199" s="69"/>
      <c r="I2199" s="69"/>
      <c r="J2199" s="69"/>
      <c r="K2199" s="69"/>
      <c r="L2199" s="69" t="s">
        <v>14489</v>
      </c>
      <c r="M2199" s="70">
        <v>20861.45</v>
      </c>
      <c r="N2199" s="69"/>
      <c r="O2199" s="69"/>
      <c r="P2199" s="69" t="s">
        <v>3480</v>
      </c>
      <c r="Q2199" s="69" t="s">
        <v>995</v>
      </c>
      <c r="R2199" s="69"/>
      <c r="S2199" s="70">
        <v>20861.45</v>
      </c>
      <c r="T2199" s="70"/>
      <c r="U2199" s="69"/>
      <c r="V2199" s="69"/>
      <c r="W2199" s="69" t="s">
        <v>1005</v>
      </c>
      <c r="X2199" s="69"/>
      <c r="Y2199" s="70"/>
      <c r="Z2199" s="69">
        <v>0</v>
      </c>
      <c r="AA2199" s="69"/>
      <c r="AB2199" s="69" t="s">
        <v>1144</v>
      </c>
      <c r="AC2199" s="69"/>
    </row>
    <row r="2200" spans="1:29" x14ac:dyDescent="0.25">
      <c r="A2200" s="69"/>
      <c r="B2200" s="69"/>
      <c r="C2200" s="69"/>
      <c r="D2200" s="69"/>
      <c r="E2200" s="69" t="s">
        <v>14488</v>
      </c>
      <c r="F2200" s="69"/>
      <c r="G2200" s="69"/>
      <c r="H2200" s="69"/>
      <c r="I2200" s="69"/>
      <c r="J2200" s="69"/>
      <c r="K2200" s="69"/>
      <c r="L2200" s="69" t="s">
        <v>14490</v>
      </c>
      <c r="M2200" s="70">
        <v>3045.85</v>
      </c>
      <c r="N2200" s="69"/>
      <c r="O2200" s="69"/>
      <c r="P2200" s="69" t="s">
        <v>3480</v>
      </c>
      <c r="Q2200" s="69" t="s">
        <v>995</v>
      </c>
      <c r="R2200" s="69"/>
      <c r="S2200" s="70">
        <v>3045.85</v>
      </c>
      <c r="T2200" s="70"/>
      <c r="U2200" s="69"/>
      <c r="V2200" s="69"/>
      <c r="W2200" s="69" t="s">
        <v>1005</v>
      </c>
      <c r="X2200" s="69"/>
      <c r="Y2200" s="70"/>
      <c r="Z2200" s="69">
        <v>0</v>
      </c>
      <c r="AA2200" s="69"/>
      <c r="AB2200" s="69" t="s">
        <v>1144</v>
      </c>
      <c r="AC2200" s="69"/>
    </row>
    <row r="2201" spans="1:29" x14ac:dyDescent="0.25">
      <c r="A2201" s="69"/>
      <c r="B2201" s="69"/>
      <c r="C2201" s="69"/>
      <c r="D2201" s="69"/>
      <c r="E2201" s="69" t="s">
        <v>14488</v>
      </c>
      <c r="F2201" s="69"/>
      <c r="G2201" s="69"/>
      <c r="H2201" s="69"/>
      <c r="I2201" s="69"/>
      <c r="J2201" s="69"/>
      <c r="K2201" s="69"/>
      <c r="L2201" s="69" t="s">
        <v>14491</v>
      </c>
      <c r="M2201" s="70">
        <v>702.89</v>
      </c>
      <c r="N2201" s="69"/>
      <c r="O2201" s="69"/>
      <c r="P2201" s="69" t="s">
        <v>3480</v>
      </c>
      <c r="Q2201" s="69" t="s">
        <v>995</v>
      </c>
      <c r="R2201" s="69"/>
      <c r="S2201" s="70">
        <v>702.89</v>
      </c>
      <c r="T2201" s="70"/>
      <c r="U2201" s="69"/>
      <c r="V2201" s="69"/>
      <c r="W2201" s="69" t="s">
        <v>1005</v>
      </c>
      <c r="X2201" s="69"/>
      <c r="Y2201" s="70"/>
      <c r="Z2201" s="69">
        <v>0</v>
      </c>
      <c r="AA2201" s="69"/>
      <c r="AB2201" s="69" t="s">
        <v>1144</v>
      </c>
      <c r="AC2201" s="69"/>
    </row>
    <row r="2202" spans="1:29" x14ac:dyDescent="0.25">
      <c r="A2202" s="69"/>
      <c r="B2202" s="69"/>
      <c r="C2202" s="69"/>
      <c r="D2202" s="69"/>
      <c r="E2202" s="69" t="s">
        <v>14493</v>
      </c>
      <c r="F2202" s="69"/>
      <c r="G2202" s="69"/>
      <c r="H2202" s="69"/>
      <c r="I2202" s="69"/>
      <c r="J2202" s="69"/>
      <c r="K2202" s="69"/>
      <c r="L2202" s="69" t="s">
        <v>14492</v>
      </c>
      <c r="M2202" s="70">
        <v>96.52</v>
      </c>
      <c r="N2202" s="69"/>
      <c r="O2202" s="69"/>
      <c r="P2202" s="69" t="s">
        <v>1332</v>
      </c>
      <c r="Q2202" s="69" t="s">
        <v>980</v>
      </c>
      <c r="R2202" s="69"/>
      <c r="S2202" s="70">
        <v>96.52</v>
      </c>
      <c r="T2202" s="70"/>
      <c r="U2202" s="69" t="s">
        <v>1287</v>
      </c>
      <c r="V2202" s="73">
        <v>36</v>
      </c>
      <c r="W2202" s="69" t="s">
        <v>1287</v>
      </c>
      <c r="X2202" s="69"/>
      <c r="Y2202" s="70"/>
      <c r="Z2202" s="69">
        <v>0</v>
      </c>
      <c r="AA2202" s="69"/>
      <c r="AB2202" s="69" t="s">
        <v>1144</v>
      </c>
      <c r="AC2202" s="69"/>
    </row>
    <row r="2203" spans="1:29" x14ac:dyDescent="0.25">
      <c r="A2203" s="71" t="s">
        <v>193</v>
      </c>
      <c r="B2203" s="71"/>
      <c r="C2203" s="71"/>
      <c r="D2203" s="71"/>
      <c r="E2203" s="71"/>
      <c r="F2203" s="71"/>
      <c r="G2203" s="71"/>
      <c r="H2203" s="71"/>
      <c r="I2203" s="71"/>
      <c r="J2203" s="72">
        <v>48260.12</v>
      </c>
      <c r="K2203" s="71"/>
      <c r="L2203" s="71"/>
      <c r="M2203" s="72">
        <v>48260.119999999995</v>
      </c>
      <c r="N2203" s="72">
        <v>7.2759576141834259E-12</v>
      </c>
      <c r="O2203" s="71"/>
      <c r="P2203" s="71"/>
      <c r="Q2203" s="71"/>
      <c r="R2203" s="71"/>
      <c r="S2203" s="72">
        <v>48260.119999999995</v>
      </c>
      <c r="T2203" s="72">
        <v>1389.88</v>
      </c>
      <c r="U2203" s="71"/>
      <c r="V2203" s="71"/>
      <c r="W2203" s="71"/>
      <c r="X2203" s="72">
        <v>46870.239999999998</v>
      </c>
      <c r="Y2203" s="72">
        <v>0</v>
      </c>
      <c r="Z2203" s="72">
        <v>1389.88</v>
      </c>
      <c r="AA2203" s="69"/>
      <c r="AB2203" s="69"/>
      <c r="AC2203" s="69"/>
    </row>
    <row r="2204" spans="1:29" ht="30" x14ac:dyDescent="0.25">
      <c r="A2204" s="68" t="s">
        <v>14494</v>
      </c>
      <c r="B2204" s="69" t="s">
        <v>10740</v>
      </c>
      <c r="C2204" s="69" t="s">
        <v>14495</v>
      </c>
      <c r="D2204" s="69" t="s">
        <v>4056</v>
      </c>
      <c r="E2204" s="69" t="s">
        <v>14497</v>
      </c>
      <c r="F2204" s="69" t="s">
        <v>10243</v>
      </c>
      <c r="G2204" s="69" t="s">
        <v>2534</v>
      </c>
      <c r="H2204" s="69" t="s">
        <v>1849</v>
      </c>
      <c r="I2204" s="69" t="s">
        <v>962</v>
      </c>
      <c r="J2204" s="70">
        <v>2950.34</v>
      </c>
      <c r="K2204" s="69" t="s">
        <v>4389</v>
      </c>
      <c r="L2204" s="69" t="s">
        <v>14496</v>
      </c>
      <c r="M2204" s="70">
        <v>2950.34</v>
      </c>
      <c r="N2204" s="69"/>
      <c r="O2204" s="69"/>
      <c r="P2204" s="69" t="s">
        <v>2011</v>
      </c>
      <c r="Q2204" s="69" t="s">
        <v>1263</v>
      </c>
      <c r="R2204" s="69"/>
      <c r="S2204" s="70">
        <v>2950.34</v>
      </c>
      <c r="T2204" s="70"/>
      <c r="U2204" s="69" t="s">
        <v>1174</v>
      </c>
      <c r="V2204" s="73">
        <v>60</v>
      </c>
      <c r="W2204" s="69" t="s">
        <v>1174</v>
      </c>
      <c r="X2204" s="69"/>
      <c r="Y2204" s="70"/>
      <c r="Z2204" s="69">
        <v>0</v>
      </c>
      <c r="AA2204" s="69" t="s">
        <v>989</v>
      </c>
      <c r="AB2204" s="69" t="s">
        <v>1144</v>
      </c>
      <c r="AC2204" s="69"/>
    </row>
    <row r="2205" spans="1:29" x14ac:dyDescent="0.25">
      <c r="A2205" s="71" t="s">
        <v>193</v>
      </c>
      <c r="B2205" s="71"/>
      <c r="C2205" s="71"/>
      <c r="D2205" s="71"/>
      <c r="E2205" s="71"/>
      <c r="F2205" s="71"/>
      <c r="G2205" s="71"/>
      <c r="H2205" s="71"/>
      <c r="I2205" s="71"/>
      <c r="J2205" s="72">
        <v>2950.34</v>
      </c>
      <c r="K2205" s="71"/>
      <c r="L2205" s="71"/>
      <c r="M2205" s="72">
        <v>2950.34</v>
      </c>
      <c r="N2205" s="72">
        <v>0</v>
      </c>
      <c r="O2205" s="71"/>
      <c r="P2205" s="71"/>
      <c r="Q2205" s="71"/>
      <c r="R2205" s="71"/>
      <c r="S2205" s="72">
        <v>2950.34</v>
      </c>
      <c r="T2205" s="72">
        <v>2950.34</v>
      </c>
      <c r="U2205" s="71"/>
      <c r="V2205" s="71"/>
      <c r="W2205" s="71"/>
      <c r="X2205" s="72">
        <v>0</v>
      </c>
      <c r="Y2205" s="72">
        <v>0</v>
      </c>
      <c r="Z2205" s="72">
        <v>2950.34</v>
      </c>
      <c r="AA2205" s="69"/>
      <c r="AB2205" s="69"/>
      <c r="AC2205" s="69"/>
    </row>
    <row r="2206" spans="1:29" ht="30" x14ac:dyDescent="0.25">
      <c r="A2206" s="68" t="s">
        <v>14498</v>
      </c>
      <c r="B2206" s="69" t="s">
        <v>11515</v>
      </c>
      <c r="C2206" s="69" t="s">
        <v>14499</v>
      </c>
      <c r="D2206" s="69" t="s">
        <v>4056</v>
      </c>
      <c r="E2206" s="69" t="s">
        <v>14501</v>
      </c>
      <c r="F2206" s="69" t="s">
        <v>10243</v>
      </c>
      <c r="G2206" s="69" t="s">
        <v>1242</v>
      </c>
      <c r="H2206" s="69" t="s">
        <v>961</v>
      </c>
      <c r="I2206" s="69" t="s">
        <v>962</v>
      </c>
      <c r="J2206" s="70">
        <v>13665.07</v>
      </c>
      <c r="K2206" s="69" t="s">
        <v>4389</v>
      </c>
      <c r="L2206" s="69" t="s">
        <v>14500</v>
      </c>
      <c r="M2206" s="70">
        <v>2656.4</v>
      </c>
      <c r="N2206" s="69"/>
      <c r="O2206" s="69"/>
      <c r="P2206" s="69" t="s">
        <v>1935</v>
      </c>
      <c r="Q2206" s="69" t="s">
        <v>979</v>
      </c>
      <c r="R2206" s="69"/>
      <c r="S2206" s="70">
        <v>2656.4</v>
      </c>
      <c r="T2206" s="70"/>
      <c r="U2206" s="69" t="s">
        <v>1156</v>
      </c>
      <c r="V2206" s="73">
        <v>63</v>
      </c>
      <c r="W2206" s="69" t="s">
        <v>1156</v>
      </c>
      <c r="X2206" s="69"/>
      <c r="Y2206" s="70"/>
      <c r="Z2206" s="69">
        <v>0</v>
      </c>
      <c r="AA2206" s="69" t="s">
        <v>989</v>
      </c>
      <c r="AB2206" s="69" t="s">
        <v>1144</v>
      </c>
      <c r="AC2206" s="69"/>
    </row>
    <row r="2207" spans="1:29" x14ac:dyDescent="0.25">
      <c r="A2207" s="69"/>
      <c r="B2207" s="69"/>
      <c r="C2207" s="69"/>
      <c r="D2207" s="69"/>
      <c r="E2207" s="69" t="s">
        <v>14501</v>
      </c>
      <c r="F2207" s="69"/>
      <c r="G2207" s="69"/>
      <c r="H2207" s="69"/>
      <c r="I2207" s="69"/>
      <c r="J2207" s="69"/>
      <c r="K2207" s="69"/>
      <c r="L2207" s="69" t="s">
        <v>14502</v>
      </c>
      <c r="M2207" s="70">
        <v>3038.16</v>
      </c>
      <c r="N2207" s="69"/>
      <c r="O2207" s="69"/>
      <c r="P2207" s="69" t="s">
        <v>1935</v>
      </c>
      <c r="Q2207" s="69" t="s">
        <v>979</v>
      </c>
      <c r="R2207" s="69"/>
      <c r="S2207" s="70">
        <v>3038.16</v>
      </c>
      <c r="T2207" s="70"/>
      <c r="U2207" s="69" t="s">
        <v>1156</v>
      </c>
      <c r="V2207" s="73">
        <v>63</v>
      </c>
      <c r="W2207" s="69" t="s">
        <v>1156</v>
      </c>
      <c r="X2207" s="69"/>
      <c r="Y2207" s="70"/>
      <c r="Z2207" s="69">
        <v>0</v>
      </c>
      <c r="AA2207" s="69"/>
      <c r="AB2207" s="69" t="s">
        <v>1144</v>
      </c>
      <c r="AC2207" s="69"/>
    </row>
    <row r="2208" spans="1:29" x14ac:dyDescent="0.25">
      <c r="A2208" s="69"/>
      <c r="B2208" s="69"/>
      <c r="C2208" s="69"/>
      <c r="D2208" s="69"/>
      <c r="E2208" s="69" t="s">
        <v>14501</v>
      </c>
      <c r="F2208" s="69"/>
      <c r="G2208" s="69"/>
      <c r="H2208" s="69"/>
      <c r="I2208" s="69"/>
      <c r="J2208" s="69"/>
      <c r="K2208" s="69"/>
      <c r="L2208" s="69" t="s">
        <v>14503</v>
      </c>
      <c r="M2208" s="70">
        <v>5314.11</v>
      </c>
      <c r="N2208" s="69"/>
      <c r="O2208" s="69"/>
      <c r="P2208" s="69" t="s">
        <v>1935</v>
      </c>
      <c r="Q2208" s="69" t="s">
        <v>979</v>
      </c>
      <c r="R2208" s="69"/>
      <c r="S2208" s="70">
        <v>5314.11</v>
      </c>
      <c r="T2208" s="70"/>
      <c r="U2208" s="69" t="s">
        <v>1156</v>
      </c>
      <c r="V2208" s="73">
        <v>63</v>
      </c>
      <c r="W2208" s="69" t="s">
        <v>1156</v>
      </c>
      <c r="X2208" s="69"/>
      <c r="Y2208" s="70"/>
      <c r="Z2208" s="69">
        <v>0</v>
      </c>
      <c r="AA2208" s="69"/>
      <c r="AB2208" s="69" t="s">
        <v>1144</v>
      </c>
      <c r="AC2208" s="69"/>
    </row>
    <row r="2209" spans="1:29" x14ac:dyDescent="0.25">
      <c r="A2209" s="69"/>
      <c r="B2209" s="69"/>
      <c r="C2209" s="69"/>
      <c r="D2209" s="69"/>
      <c r="E2209" s="69" t="s">
        <v>14505</v>
      </c>
      <c r="F2209" s="69"/>
      <c r="G2209" s="69"/>
      <c r="H2209" s="69"/>
      <c r="I2209" s="69"/>
      <c r="J2209" s="69"/>
      <c r="K2209" s="69"/>
      <c r="L2209" s="69" t="s">
        <v>14504</v>
      </c>
      <c r="M2209" s="70">
        <v>2656.4</v>
      </c>
      <c r="N2209" s="69"/>
      <c r="O2209" s="69"/>
      <c r="P2209" s="69" t="s">
        <v>1332</v>
      </c>
      <c r="Q2209" s="69" t="s">
        <v>1182</v>
      </c>
      <c r="R2209" s="69"/>
      <c r="S2209" s="70">
        <v>2656.4</v>
      </c>
      <c r="T2209" s="70"/>
      <c r="U2209" s="69" t="s">
        <v>1546</v>
      </c>
      <c r="V2209" s="73">
        <v>93</v>
      </c>
      <c r="W2209" s="69" t="s">
        <v>1546</v>
      </c>
      <c r="X2209" s="69"/>
      <c r="Y2209" s="70"/>
      <c r="Z2209" s="69">
        <v>0</v>
      </c>
      <c r="AA2209" s="69"/>
      <c r="AB2209" s="69" t="s">
        <v>1144</v>
      </c>
      <c r="AC2209" s="69"/>
    </row>
    <row r="2210" spans="1:29" x14ac:dyDescent="0.25">
      <c r="A2210" s="71" t="s">
        <v>193</v>
      </c>
      <c r="B2210" s="71"/>
      <c r="C2210" s="71"/>
      <c r="D2210" s="71"/>
      <c r="E2210" s="71"/>
      <c r="F2210" s="71"/>
      <c r="G2210" s="71"/>
      <c r="H2210" s="71"/>
      <c r="I2210" s="71"/>
      <c r="J2210" s="72">
        <v>13665.07</v>
      </c>
      <c r="K2210" s="71"/>
      <c r="L2210" s="71"/>
      <c r="M2210" s="72">
        <v>13665.069999999998</v>
      </c>
      <c r="N2210" s="72">
        <v>1.8189894035458565E-12</v>
      </c>
      <c r="O2210" s="71"/>
      <c r="P2210" s="71"/>
      <c r="Q2210" s="71"/>
      <c r="R2210" s="71"/>
      <c r="S2210" s="72">
        <v>13665.069999999998</v>
      </c>
      <c r="T2210" s="72">
        <v>13665.07</v>
      </c>
      <c r="U2210" s="71"/>
      <c r="V2210" s="71"/>
      <c r="W2210" s="71"/>
      <c r="X2210" s="72">
        <v>-1.8189894035458565E-12</v>
      </c>
      <c r="Y2210" s="72">
        <v>0</v>
      </c>
      <c r="Z2210" s="72">
        <v>13665.07</v>
      </c>
      <c r="AA2210" s="69"/>
      <c r="AB2210" s="69"/>
      <c r="AC2210" s="69"/>
    </row>
    <row r="2211" spans="1:29" ht="30" x14ac:dyDescent="0.25">
      <c r="A2211" s="68" t="s">
        <v>14506</v>
      </c>
      <c r="B2211" s="69" t="s">
        <v>14507</v>
      </c>
      <c r="C2211" s="69" t="s">
        <v>14508</v>
      </c>
      <c r="D2211" s="69" t="s">
        <v>4056</v>
      </c>
      <c r="E2211" s="69" t="s">
        <v>14510</v>
      </c>
      <c r="F2211" s="69" t="s">
        <v>10243</v>
      </c>
      <c r="G2211" s="69" t="s">
        <v>1996</v>
      </c>
      <c r="H2211" s="69" t="s">
        <v>1502</v>
      </c>
      <c r="I2211" s="69" t="s">
        <v>962</v>
      </c>
      <c r="J2211" s="70">
        <v>4242.04</v>
      </c>
      <c r="K2211" s="69" t="s">
        <v>4389</v>
      </c>
      <c r="L2211" s="69" t="s">
        <v>14509</v>
      </c>
      <c r="M2211" s="70">
        <v>2442.9499999999998</v>
      </c>
      <c r="N2211" s="69"/>
      <c r="O2211" s="69"/>
      <c r="P2211" s="69" t="s">
        <v>5004</v>
      </c>
      <c r="Q2211" s="69" t="s">
        <v>1374</v>
      </c>
      <c r="R2211" s="69"/>
      <c r="S2211" s="70">
        <v>2442.9499999999998</v>
      </c>
      <c r="T2211" s="70"/>
      <c r="U2211" s="69" t="s">
        <v>1367</v>
      </c>
      <c r="V2211" s="73">
        <v>61</v>
      </c>
      <c r="W2211" s="69" t="s">
        <v>1367</v>
      </c>
      <c r="X2211" s="69"/>
      <c r="Y2211" s="70"/>
      <c r="Z2211" s="69">
        <v>0</v>
      </c>
      <c r="AA2211" s="69" t="s">
        <v>989</v>
      </c>
      <c r="AB2211" s="69" t="s">
        <v>1144</v>
      </c>
      <c r="AC2211" s="69"/>
    </row>
    <row r="2212" spans="1:29" x14ac:dyDescent="0.25">
      <c r="A2212" s="69"/>
      <c r="B2212" s="69"/>
      <c r="C2212" s="69"/>
      <c r="D2212" s="69"/>
      <c r="E2212" s="69" t="s">
        <v>14512</v>
      </c>
      <c r="F2212" s="69"/>
      <c r="G2212" s="69"/>
      <c r="H2212" s="69"/>
      <c r="I2212" s="69"/>
      <c r="J2212" s="69"/>
      <c r="K2212" s="69"/>
      <c r="L2212" s="69" t="s">
        <v>14511</v>
      </c>
      <c r="M2212" s="70">
        <v>1546.17</v>
      </c>
      <c r="N2212" s="69"/>
      <c r="O2212" s="69"/>
      <c r="P2212" s="69" t="s">
        <v>1935</v>
      </c>
      <c r="Q2212" s="69" t="s">
        <v>979</v>
      </c>
      <c r="R2212" s="69"/>
      <c r="S2212" s="70">
        <v>1546.17</v>
      </c>
      <c r="T2212" s="70"/>
      <c r="U2212" s="69" t="s">
        <v>1156</v>
      </c>
      <c r="V2212" s="73">
        <v>63</v>
      </c>
      <c r="W2212" s="69" t="s">
        <v>1156</v>
      </c>
      <c r="X2212" s="69"/>
      <c r="Y2212" s="70"/>
      <c r="Z2212" s="69">
        <v>0</v>
      </c>
      <c r="AA2212" s="69"/>
      <c r="AB2212" s="69" t="s">
        <v>1144</v>
      </c>
      <c r="AC2212" s="69"/>
    </row>
    <row r="2213" spans="1:29" x14ac:dyDescent="0.25">
      <c r="A2213" s="69"/>
      <c r="B2213" s="69"/>
      <c r="C2213" s="69"/>
      <c r="D2213" s="69"/>
      <c r="E2213" s="69" t="s">
        <v>14512</v>
      </c>
      <c r="F2213" s="69"/>
      <c r="G2213" s="69"/>
      <c r="H2213" s="69"/>
      <c r="I2213" s="69"/>
      <c r="J2213" s="69"/>
      <c r="K2213" s="69"/>
      <c r="L2213" s="69" t="s">
        <v>14513</v>
      </c>
      <c r="M2213" s="70">
        <v>252.58</v>
      </c>
      <c r="N2213" s="69"/>
      <c r="O2213" s="69"/>
      <c r="P2213" s="69" t="s">
        <v>1935</v>
      </c>
      <c r="Q2213" s="69" t="s">
        <v>979</v>
      </c>
      <c r="R2213" s="69"/>
      <c r="S2213" s="70">
        <v>252.58</v>
      </c>
      <c r="T2213" s="70"/>
      <c r="U2213" s="69" t="s">
        <v>1156</v>
      </c>
      <c r="V2213" s="73">
        <v>63</v>
      </c>
      <c r="W2213" s="69" t="s">
        <v>1156</v>
      </c>
      <c r="X2213" s="69"/>
      <c r="Y2213" s="70"/>
      <c r="Z2213" s="69">
        <v>0</v>
      </c>
      <c r="AA2213" s="69"/>
      <c r="AB2213" s="69" t="s">
        <v>1144</v>
      </c>
      <c r="AC2213" s="69"/>
    </row>
    <row r="2214" spans="1:29" x14ac:dyDescent="0.25">
      <c r="A2214" s="71" t="s">
        <v>193</v>
      </c>
      <c r="B2214" s="71"/>
      <c r="C2214" s="71"/>
      <c r="D2214" s="71"/>
      <c r="E2214" s="71"/>
      <c r="F2214" s="71"/>
      <c r="G2214" s="71"/>
      <c r="H2214" s="71"/>
      <c r="I2214" s="71"/>
      <c r="J2214" s="72">
        <v>4242.04</v>
      </c>
      <c r="K2214" s="71"/>
      <c r="L2214" s="71"/>
      <c r="M2214" s="72">
        <v>4241.7</v>
      </c>
      <c r="N2214" s="72">
        <v>0.34000000000014552</v>
      </c>
      <c r="O2214" s="71"/>
      <c r="P2214" s="71"/>
      <c r="Q2214" s="71"/>
      <c r="R2214" s="71"/>
      <c r="S2214" s="72">
        <v>4241.7</v>
      </c>
      <c r="T2214" s="72">
        <v>4241.7</v>
      </c>
      <c r="U2214" s="71"/>
      <c r="V2214" s="71"/>
      <c r="W2214" s="71"/>
      <c r="X2214" s="72">
        <v>0</v>
      </c>
      <c r="Y2214" s="72">
        <v>0</v>
      </c>
      <c r="Z2214" s="72">
        <v>4241.7</v>
      </c>
      <c r="AA2214" s="69"/>
      <c r="AB2214" s="69"/>
      <c r="AC2214" s="69"/>
    </row>
    <row r="2215" spans="1:29" ht="30" x14ac:dyDescent="0.25">
      <c r="A2215" s="68" t="s">
        <v>14514</v>
      </c>
      <c r="B2215" s="69" t="s">
        <v>14515</v>
      </c>
      <c r="C2215" s="69" t="s">
        <v>14516</v>
      </c>
      <c r="D2215" s="69" t="s">
        <v>4056</v>
      </c>
      <c r="E2215" s="69" t="s">
        <v>14518</v>
      </c>
      <c r="F2215" s="69" t="s">
        <v>10691</v>
      </c>
      <c r="G2215" s="69" t="s">
        <v>3818</v>
      </c>
      <c r="H2215" s="69" t="s">
        <v>4415</v>
      </c>
      <c r="I2215" s="69" t="s">
        <v>962</v>
      </c>
      <c r="J2215" s="70">
        <v>1146.8</v>
      </c>
      <c r="K2215" s="69" t="s">
        <v>4389</v>
      </c>
      <c r="L2215" s="69" t="s">
        <v>14517</v>
      </c>
      <c r="M2215" s="70">
        <v>1146.8</v>
      </c>
      <c r="N2215" s="69"/>
      <c r="O2215" s="69"/>
      <c r="P2215" s="69" t="s">
        <v>1935</v>
      </c>
      <c r="Q2215" s="69" t="s">
        <v>1263</v>
      </c>
      <c r="R2215" s="69"/>
      <c r="S2215" s="70">
        <v>1146.8</v>
      </c>
      <c r="T2215" s="70"/>
      <c r="U2215" s="69" t="s">
        <v>1174</v>
      </c>
      <c r="V2215" s="73">
        <v>56</v>
      </c>
      <c r="W2215" s="69" t="s">
        <v>1174</v>
      </c>
      <c r="X2215" s="69"/>
      <c r="Y2215" s="70"/>
      <c r="Z2215" s="69">
        <v>0</v>
      </c>
      <c r="AA2215" s="69" t="s">
        <v>989</v>
      </c>
      <c r="AB2215" s="69" t="s">
        <v>1144</v>
      </c>
      <c r="AC2215" s="69"/>
    </row>
    <row r="2216" spans="1:29" x14ac:dyDescent="0.25">
      <c r="A2216" s="71" t="s">
        <v>193</v>
      </c>
      <c r="B2216" s="71"/>
      <c r="C2216" s="71"/>
      <c r="D2216" s="71"/>
      <c r="E2216" s="71"/>
      <c r="F2216" s="71"/>
      <c r="G2216" s="71"/>
      <c r="H2216" s="71"/>
      <c r="I2216" s="71"/>
      <c r="J2216" s="72">
        <v>1146.8</v>
      </c>
      <c r="K2216" s="71"/>
      <c r="L2216" s="71"/>
      <c r="M2216" s="72">
        <v>1146.8</v>
      </c>
      <c r="N2216" s="72">
        <v>0</v>
      </c>
      <c r="O2216" s="71"/>
      <c r="P2216" s="71"/>
      <c r="Q2216" s="71"/>
      <c r="R2216" s="71"/>
      <c r="S2216" s="72">
        <v>1146.8</v>
      </c>
      <c r="T2216" s="72">
        <v>1146.8</v>
      </c>
      <c r="U2216" s="71"/>
      <c r="V2216" s="71"/>
      <c r="W2216" s="71"/>
      <c r="X2216" s="72">
        <v>0</v>
      </c>
      <c r="Y2216" s="72">
        <v>0</v>
      </c>
      <c r="Z2216" s="72">
        <v>1146.8</v>
      </c>
      <c r="AA2216" s="69"/>
      <c r="AB2216" s="69"/>
      <c r="AC2216" s="69"/>
    </row>
    <row r="2217" spans="1:29" ht="30" x14ac:dyDescent="0.25">
      <c r="A2217" s="68" t="s">
        <v>14519</v>
      </c>
      <c r="B2217" s="69" t="s">
        <v>12345</v>
      </c>
      <c r="C2217" s="69" t="s">
        <v>14520</v>
      </c>
      <c r="D2217" s="69" t="s">
        <v>4056</v>
      </c>
      <c r="E2217" s="69" t="s">
        <v>14522</v>
      </c>
      <c r="F2217" s="69" t="s">
        <v>10255</v>
      </c>
      <c r="G2217" s="69" t="s">
        <v>3818</v>
      </c>
      <c r="H2217" s="69" t="s">
        <v>6570</v>
      </c>
      <c r="I2217" s="69" t="s">
        <v>962</v>
      </c>
      <c r="J2217" s="70">
        <v>19035.599999999999</v>
      </c>
      <c r="K2217" s="69" t="s">
        <v>4389</v>
      </c>
      <c r="L2217" s="69" t="s">
        <v>14521</v>
      </c>
      <c r="M2217" s="70">
        <v>8097.43</v>
      </c>
      <c r="N2217" s="69"/>
      <c r="O2217" s="69"/>
      <c r="P2217" s="69" t="s">
        <v>1173</v>
      </c>
      <c r="Q2217" s="69" t="s">
        <v>1510</v>
      </c>
      <c r="R2217" s="69"/>
      <c r="S2217" s="70">
        <v>8097.43</v>
      </c>
      <c r="T2217" s="70"/>
      <c r="U2217" s="69"/>
      <c r="V2217" s="69"/>
      <c r="W2217" s="69"/>
      <c r="X2217" s="69"/>
      <c r="Y2217" s="70"/>
      <c r="Z2217" s="69">
        <v>0</v>
      </c>
      <c r="AA2217" s="69" t="s">
        <v>989</v>
      </c>
      <c r="AB2217" s="69" t="s">
        <v>1144</v>
      </c>
      <c r="AC2217" s="69"/>
    </row>
    <row r="2218" spans="1:29" x14ac:dyDescent="0.25">
      <c r="A2218" s="69"/>
      <c r="B2218" s="69"/>
      <c r="C2218" s="69"/>
      <c r="D2218" s="69"/>
      <c r="E2218" s="69" t="s">
        <v>14522</v>
      </c>
      <c r="F2218" s="69"/>
      <c r="G2218" s="69"/>
      <c r="H2218" s="69"/>
      <c r="I2218" s="69"/>
      <c r="J2218" s="69"/>
      <c r="K2218" s="69"/>
      <c r="L2218" s="69" t="s">
        <v>14523</v>
      </c>
      <c r="M2218" s="70">
        <v>7517.07</v>
      </c>
      <c r="N2218" s="69"/>
      <c r="O2218" s="69"/>
      <c r="P2218" s="69" t="s">
        <v>1173</v>
      </c>
      <c r="Q2218" s="69" t="s">
        <v>1510</v>
      </c>
      <c r="R2218" s="69"/>
      <c r="S2218" s="70">
        <v>7517.07</v>
      </c>
      <c r="T2218" s="70"/>
      <c r="U2218" s="69"/>
      <c r="V2218" s="69"/>
      <c r="W2218" s="69"/>
      <c r="X2218" s="69"/>
      <c r="Y2218" s="70"/>
      <c r="Z2218" s="69">
        <v>0</v>
      </c>
      <c r="AA2218" s="69"/>
      <c r="AB2218" s="69" t="s">
        <v>1144</v>
      </c>
      <c r="AC2218" s="69"/>
    </row>
    <row r="2219" spans="1:29" x14ac:dyDescent="0.25">
      <c r="A2219" s="69"/>
      <c r="B2219" s="69"/>
      <c r="C2219" s="69"/>
      <c r="D2219" s="69"/>
      <c r="E2219" s="69" t="s">
        <v>14522</v>
      </c>
      <c r="F2219" s="69"/>
      <c r="G2219" s="69"/>
      <c r="H2219" s="69"/>
      <c r="I2219" s="69"/>
      <c r="J2219" s="69"/>
      <c r="K2219" s="69"/>
      <c r="L2219" s="69" t="s">
        <v>14524</v>
      </c>
      <c r="M2219" s="70">
        <v>3421.1</v>
      </c>
      <c r="N2219" s="69"/>
      <c r="O2219" s="69"/>
      <c r="P2219" s="69" t="s">
        <v>1173</v>
      </c>
      <c r="Q2219" s="69" t="s">
        <v>1510</v>
      </c>
      <c r="R2219" s="69"/>
      <c r="S2219" s="70">
        <v>3421.1</v>
      </c>
      <c r="T2219" s="70"/>
      <c r="U2219" s="69"/>
      <c r="V2219" s="69"/>
      <c r="W2219" s="69"/>
      <c r="X2219" s="69"/>
      <c r="Y2219" s="70"/>
      <c r="Z2219" s="69">
        <v>0</v>
      </c>
      <c r="AA2219" s="69"/>
      <c r="AB2219" s="69" t="s">
        <v>1144</v>
      </c>
      <c r="AC2219" s="69"/>
    </row>
    <row r="2220" spans="1:29" x14ac:dyDescent="0.25">
      <c r="A2220" s="71" t="s">
        <v>193</v>
      </c>
      <c r="B2220" s="71"/>
      <c r="C2220" s="71"/>
      <c r="D2220" s="71"/>
      <c r="E2220" s="71"/>
      <c r="F2220" s="71"/>
      <c r="G2220" s="71"/>
      <c r="H2220" s="71"/>
      <c r="I2220" s="71"/>
      <c r="J2220" s="72">
        <v>19035.599999999999</v>
      </c>
      <c r="K2220" s="71"/>
      <c r="L2220" s="71"/>
      <c r="M2220" s="72">
        <v>19035.599999999999</v>
      </c>
      <c r="N2220" s="72">
        <v>0</v>
      </c>
      <c r="O2220" s="71"/>
      <c r="P2220" s="71"/>
      <c r="Q2220" s="71"/>
      <c r="R2220" s="71"/>
      <c r="S2220" s="72">
        <v>19035.599999999999</v>
      </c>
      <c r="T2220" s="72">
        <v>0</v>
      </c>
      <c r="U2220" s="71"/>
      <c r="V2220" s="71"/>
      <c r="W2220" s="71"/>
      <c r="X2220" s="72">
        <v>19035.599999999999</v>
      </c>
      <c r="Y2220" s="72">
        <v>0</v>
      </c>
      <c r="Z2220" s="72">
        <v>0</v>
      </c>
      <c r="AA2220" s="69"/>
      <c r="AB2220" s="69"/>
      <c r="AC2220" s="69"/>
    </row>
    <row r="2221" spans="1:29" ht="30" x14ac:dyDescent="0.25">
      <c r="A2221" s="68" t="s">
        <v>14525</v>
      </c>
      <c r="B2221" s="69" t="s">
        <v>14526</v>
      </c>
      <c r="C2221" s="69" t="s">
        <v>14527</v>
      </c>
      <c r="D2221" s="69" t="s">
        <v>4056</v>
      </c>
      <c r="E2221" s="69" t="s">
        <v>14529</v>
      </c>
      <c r="F2221" s="69" t="s">
        <v>10243</v>
      </c>
      <c r="G2221" s="69" t="s">
        <v>1943</v>
      </c>
      <c r="H2221" s="69" t="s">
        <v>961</v>
      </c>
      <c r="I2221" s="69" t="s">
        <v>962</v>
      </c>
      <c r="J2221" s="70">
        <v>25934.38</v>
      </c>
      <c r="K2221" s="69" t="s">
        <v>4389</v>
      </c>
      <c r="L2221" s="69" t="s">
        <v>14528</v>
      </c>
      <c r="M2221" s="70">
        <v>1193.56</v>
      </c>
      <c r="N2221" s="69"/>
      <c r="O2221" s="69"/>
      <c r="P2221" s="69" t="s">
        <v>1935</v>
      </c>
      <c r="Q2221" s="69" t="s">
        <v>1263</v>
      </c>
      <c r="R2221" s="69"/>
      <c r="S2221" s="70">
        <v>1193.56</v>
      </c>
      <c r="T2221" s="70"/>
      <c r="U2221" s="69" t="s">
        <v>1174</v>
      </c>
      <c r="V2221" s="73">
        <v>56</v>
      </c>
      <c r="W2221" s="69" t="s">
        <v>1174</v>
      </c>
      <c r="X2221" s="69"/>
      <c r="Y2221" s="70"/>
      <c r="Z2221" s="69">
        <v>0</v>
      </c>
      <c r="AA2221" s="69" t="s">
        <v>989</v>
      </c>
      <c r="AB2221" s="69" t="s">
        <v>1144</v>
      </c>
      <c r="AC2221" s="69"/>
    </row>
    <row r="2222" spans="1:29" x14ac:dyDescent="0.25">
      <c r="A2222" s="69"/>
      <c r="B2222" s="69"/>
      <c r="C2222" s="69"/>
      <c r="D2222" s="69"/>
      <c r="E2222" s="69" t="s">
        <v>14531</v>
      </c>
      <c r="F2222" s="69"/>
      <c r="G2222" s="69"/>
      <c r="H2222" s="69"/>
      <c r="I2222" s="69"/>
      <c r="J2222" s="69"/>
      <c r="K2222" s="69"/>
      <c r="L2222" s="69" t="s">
        <v>14530</v>
      </c>
      <c r="M2222" s="70">
        <v>12137.93</v>
      </c>
      <c r="N2222" s="69"/>
      <c r="O2222" s="69"/>
      <c r="P2222" s="69" t="s">
        <v>1459</v>
      </c>
      <c r="Q2222" s="69" t="s">
        <v>1490</v>
      </c>
      <c r="R2222" s="69"/>
      <c r="S2222" s="70">
        <v>12137.93</v>
      </c>
      <c r="T2222" s="70"/>
      <c r="U2222" s="69"/>
      <c r="V2222" s="69"/>
      <c r="W2222" s="69"/>
      <c r="X2222" s="69"/>
      <c r="Y2222" s="70"/>
      <c r="Z2222" s="69">
        <v>0</v>
      </c>
      <c r="AA2222" s="69"/>
      <c r="AB2222" s="69" t="s">
        <v>1144</v>
      </c>
      <c r="AC2222" s="69"/>
    </row>
    <row r="2223" spans="1:29" x14ac:dyDescent="0.25">
      <c r="A2223" s="69"/>
      <c r="B2223" s="69"/>
      <c r="C2223" s="69"/>
      <c r="D2223" s="69"/>
      <c r="E2223" s="69" t="s">
        <v>14529</v>
      </c>
      <c r="F2223" s="69"/>
      <c r="G2223" s="69"/>
      <c r="H2223" s="69"/>
      <c r="I2223" s="69"/>
      <c r="J2223" s="69"/>
      <c r="K2223" s="69"/>
      <c r="L2223" s="69" t="s">
        <v>14532</v>
      </c>
      <c r="M2223" s="70">
        <v>10048.49</v>
      </c>
      <c r="N2223" s="69"/>
      <c r="O2223" s="69"/>
      <c r="P2223" s="69" t="s">
        <v>1935</v>
      </c>
      <c r="Q2223" s="69" t="s">
        <v>1263</v>
      </c>
      <c r="R2223" s="69"/>
      <c r="S2223" s="70">
        <v>10048.49</v>
      </c>
      <c r="T2223" s="70"/>
      <c r="U2223" s="69" t="s">
        <v>1174</v>
      </c>
      <c r="V2223" s="73">
        <v>56</v>
      </c>
      <c r="W2223" s="69" t="s">
        <v>1174</v>
      </c>
      <c r="X2223" s="69"/>
      <c r="Y2223" s="70"/>
      <c r="Z2223" s="69">
        <v>0</v>
      </c>
      <c r="AA2223" s="69"/>
      <c r="AB2223" s="69" t="s">
        <v>1144</v>
      </c>
      <c r="AC2223" s="69"/>
    </row>
    <row r="2224" spans="1:29" x14ac:dyDescent="0.25">
      <c r="A2224" s="69"/>
      <c r="B2224" s="69"/>
      <c r="C2224" s="69"/>
      <c r="D2224" s="69"/>
      <c r="E2224" s="69" t="s">
        <v>14531</v>
      </c>
      <c r="F2224" s="69"/>
      <c r="G2224" s="69"/>
      <c r="H2224" s="69"/>
      <c r="I2224" s="69"/>
      <c r="J2224" s="69"/>
      <c r="K2224" s="69"/>
      <c r="L2224" s="69" t="s">
        <v>14533</v>
      </c>
      <c r="M2224" s="70">
        <v>1066.67</v>
      </c>
      <c r="N2224" s="69"/>
      <c r="O2224" s="69"/>
      <c r="P2224" s="69" t="s">
        <v>1459</v>
      </c>
      <c r="Q2224" s="69" t="s">
        <v>1490</v>
      </c>
      <c r="R2224" s="69"/>
      <c r="S2224" s="70">
        <v>1066.67</v>
      </c>
      <c r="T2224" s="70"/>
      <c r="U2224" s="69"/>
      <c r="V2224" s="69"/>
      <c r="W2224" s="69"/>
      <c r="X2224" s="69"/>
      <c r="Y2224" s="70"/>
      <c r="Z2224" s="69">
        <v>0</v>
      </c>
      <c r="AA2224" s="69"/>
      <c r="AB2224" s="69" t="s">
        <v>1144</v>
      </c>
      <c r="AC2224" s="69"/>
    </row>
    <row r="2225" spans="1:29" x14ac:dyDescent="0.25">
      <c r="A2225" s="69"/>
      <c r="B2225" s="69"/>
      <c r="C2225" s="69"/>
      <c r="D2225" s="69"/>
      <c r="E2225" s="69" t="s">
        <v>14531</v>
      </c>
      <c r="F2225" s="69"/>
      <c r="G2225" s="69"/>
      <c r="H2225" s="69"/>
      <c r="I2225" s="69"/>
      <c r="J2225" s="69"/>
      <c r="K2225" s="69"/>
      <c r="L2225" s="69" t="s">
        <v>14534</v>
      </c>
      <c r="M2225" s="70">
        <v>433.39</v>
      </c>
      <c r="N2225" s="69"/>
      <c r="O2225" s="69"/>
      <c r="P2225" s="69" t="s">
        <v>1459</v>
      </c>
      <c r="Q2225" s="69" t="s">
        <v>1490</v>
      </c>
      <c r="R2225" s="69"/>
      <c r="S2225" s="70">
        <v>433.39</v>
      </c>
      <c r="T2225" s="70"/>
      <c r="U2225" s="69"/>
      <c r="V2225" s="69"/>
      <c r="W2225" s="69"/>
      <c r="X2225" s="69"/>
      <c r="Y2225" s="70"/>
      <c r="Z2225" s="69">
        <v>0</v>
      </c>
      <c r="AA2225" s="69"/>
      <c r="AB2225" s="69" t="s">
        <v>1144</v>
      </c>
      <c r="AC2225" s="69"/>
    </row>
    <row r="2226" spans="1:29" x14ac:dyDescent="0.25">
      <c r="A2226" s="69"/>
      <c r="B2226" s="69"/>
      <c r="C2226" s="69"/>
      <c r="D2226" s="69"/>
      <c r="E2226" s="69" t="s">
        <v>14531</v>
      </c>
      <c r="F2226" s="69"/>
      <c r="G2226" s="69"/>
      <c r="H2226" s="69"/>
      <c r="I2226" s="69"/>
      <c r="J2226" s="69"/>
      <c r="K2226" s="69"/>
      <c r="L2226" s="69" t="s">
        <v>14535</v>
      </c>
      <c r="M2226" s="70">
        <v>1054.3399999999999</v>
      </c>
      <c r="N2226" s="69"/>
      <c r="O2226" s="69"/>
      <c r="P2226" s="69" t="s">
        <v>1459</v>
      </c>
      <c r="Q2226" s="69" t="s">
        <v>1490</v>
      </c>
      <c r="R2226" s="69"/>
      <c r="S2226" s="70">
        <v>1054.3399999999999</v>
      </c>
      <c r="T2226" s="70"/>
      <c r="U2226" s="69"/>
      <c r="V2226" s="69"/>
      <c r="W2226" s="69"/>
      <c r="X2226" s="69"/>
      <c r="Y2226" s="70"/>
      <c r="Z2226" s="69">
        <v>0</v>
      </c>
      <c r="AA2226" s="69"/>
      <c r="AB2226" s="69" t="s">
        <v>1144</v>
      </c>
      <c r="AC2226" s="69"/>
    </row>
    <row r="2227" spans="1:29" x14ac:dyDescent="0.25">
      <c r="A2227" s="71" t="s">
        <v>193</v>
      </c>
      <c r="B2227" s="71"/>
      <c r="C2227" s="71"/>
      <c r="D2227" s="71"/>
      <c r="E2227" s="71"/>
      <c r="F2227" s="71"/>
      <c r="G2227" s="71"/>
      <c r="H2227" s="71"/>
      <c r="I2227" s="71"/>
      <c r="J2227" s="72">
        <v>25934.38</v>
      </c>
      <c r="K2227" s="71"/>
      <c r="L2227" s="71"/>
      <c r="M2227" s="72">
        <v>25934.38</v>
      </c>
      <c r="N2227" s="72">
        <v>0</v>
      </c>
      <c r="O2227" s="71"/>
      <c r="P2227" s="71"/>
      <c r="Q2227" s="71"/>
      <c r="R2227" s="71"/>
      <c r="S2227" s="72">
        <v>25934.38</v>
      </c>
      <c r="T2227" s="72">
        <v>11242.05</v>
      </c>
      <c r="U2227" s="71"/>
      <c r="V2227" s="71"/>
      <c r="W2227" s="71"/>
      <c r="X2227" s="72">
        <v>14692.330000000002</v>
      </c>
      <c r="Y2227" s="72">
        <v>0</v>
      </c>
      <c r="Z2227" s="72">
        <v>11242.05</v>
      </c>
      <c r="AA2227" s="69"/>
      <c r="AB2227" s="69"/>
      <c r="AC2227" s="69"/>
    </row>
    <row r="2228" spans="1:29" ht="30" x14ac:dyDescent="0.25">
      <c r="A2228" s="68" t="s">
        <v>14536</v>
      </c>
      <c r="B2228" s="69" t="s">
        <v>10796</v>
      </c>
      <c r="C2228" s="69" t="s">
        <v>14537</v>
      </c>
      <c r="D2228" s="69" t="s">
        <v>4056</v>
      </c>
      <c r="E2228" s="69" t="s">
        <v>14539</v>
      </c>
      <c r="F2228" s="69" t="s">
        <v>10243</v>
      </c>
      <c r="G2228" s="69" t="s">
        <v>2711</v>
      </c>
      <c r="H2228" s="69" t="s">
        <v>961</v>
      </c>
      <c r="I2228" s="69" t="s">
        <v>962</v>
      </c>
      <c r="J2228" s="70">
        <v>36906.57</v>
      </c>
      <c r="K2228" s="69" t="s">
        <v>4389</v>
      </c>
      <c r="L2228" s="69" t="s">
        <v>14538</v>
      </c>
      <c r="M2228" s="70">
        <v>1863.34</v>
      </c>
      <c r="N2228" s="69"/>
      <c r="O2228" s="69"/>
      <c r="P2228" s="69" t="s">
        <v>1849</v>
      </c>
      <c r="Q2228" s="69" t="s">
        <v>1582</v>
      </c>
      <c r="R2228" s="69"/>
      <c r="S2228" s="70">
        <v>1863.34</v>
      </c>
      <c r="T2228" s="70"/>
      <c r="U2228" s="69" t="s">
        <v>1287</v>
      </c>
      <c r="V2228" s="73">
        <v>66</v>
      </c>
      <c r="W2228" s="69" t="s">
        <v>1287</v>
      </c>
      <c r="X2228" s="69"/>
      <c r="Y2228" s="70"/>
      <c r="Z2228" s="69">
        <v>0</v>
      </c>
      <c r="AA2228" s="69" t="s">
        <v>989</v>
      </c>
      <c r="AB2228" s="69" t="s">
        <v>1144</v>
      </c>
      <c r="AC2228" s="69"/>
    </row>
    <row r="2229" spans="1:29" x14ac:dyDescent="0.25">
      <c r="A2229" s="69"/>
      <c r="B2229" s="69"/>
      <c r="C2229" s="69"/>
      <c r="D2229" s="69"/>
      <c r="E2229" s="69" t="s">
        <v>14541</v>
      </c>
      <c r="F2229" s="69"/>
      <c r="G2229" s="69"/>
      <c r="H2229" s="69"/>
      <c r="I2229" s="69"/>
      <c r="J2229" s="69"/>
      <c r="K2229" s="69"/>
      <c r="L2229" s="69" t="s">
        <v>14540</v>
      </c>
      <c r="M2229" s="70">
        <v>29432.31</v>
      </c>
      <c r="N2229" s="69"/>
      <c r="O2229" s="69"/>
      <c r="P2229" s="69" t="s">
        <v>961</v>
      </c>
      <c r="Q2229" s="69" t="s">
        <v>1564</v>
      </c>
      <c r="R2229" s="69"/>
      <c r="S2229" s="70">
        <v>29432.31</v>
      </c>
      <c r="T2229" s="70"/>
      <c r="U2229" s="69"/>
      <c r="V2229" s="69"/>
      <c r="W2229" s="69"/>
      <c r="X2229" s="69"/>
      <c r="Y2229" s="70"/>
      <c r="Z2229" s="69">
        <v>0</v>
      </c>
      <c r="AA2229" s="69"/>
      <c r="AB2229" s="69" t="s">
        <v>1144</v>
      </c>
      <c r="AC2229" s="69"/>
    </row>
    <row r="2230" spans="1:29" x14ac:dyDescent="0.25">
      <c r="A2230" s="69"/>
      <c r="B2230" s="69"/>
      <c r="C2230" s="69"/>
      <c r="D2230" s="69"/>
      <c r="E2230" s="69" t="s">
        <v>14541</v>
      </c>
      <c r="F2230" s="69"/>
      <c r="G2230" s="69"/>
      <c r="H2230" s="69"/>
      <c r="I2230" s="69"/>
      <c r="J2230" s="69"/>
      <c r="K2230" s="69"/>
      <c r="L2230" s="69" t="s">
        <v>14542</v>
      </c>
      <c r="M2230" s="70">
        <v>5610.92</v>
      </c>
      <c r="N2230" s="69"/>
      <c r="O2230" s="69"/>
      <c r="P2230" s="69" t="s">
        <v>961</v>
      </c>
      <c r="Q2230" s="69" t="s">
        <v>1564</v>
      </c>
      <c r="R2230" s="69"/>
      <c r="S2230" s="70">
        <v>5610.92</v>
      </c>
      <c r="T2230" s="70"/>
      <c r="U2230" s="69"/>
      <c r="V2230" s="69"/>
      <c r="W2230" s="69"/>
      <c r="X2230" s="69"/>
      <c r="Y2230" s="70"/>
      <c r="Z2230" s="69">
        <v>0</v>
      </c>
      <c r="AA2230" s="69"/>
      <c r="AB2230" s="69" t="s">
        <v>1144</v>
      </c>
      <c r="AC2230" s="69"/>
    </row>
    <row r="2231" spans="1:29" x14ac:dyDescent="0.25">
      <c r="A2231" s="71" t="s">
        <v>193</v>
      </c>
      <c r="B2231" s="71"/>
      <c r="C2231" s="71"/>
      <c r="D2231" s="71"/>
      <c r="E2231" s="71"/>
      <c r="F2231" s="71"/>
      <c r="G2231" s="71"/>
      <c r="H2231" s="71"/>
      <c r="I2231" s="71"/>
      <c r="J2231" s="72">
        <v>36906.57</v>
      </c>
      <c r="K2231" s="71"/>
      <c r="L2231" s="71"/>
      <c r="M2231" s="72">
        <v>36906.57</v>
      </c>
      <c r="N2231" s="72">
        <v>0</v>
      </c>
      <c r="O2231" s="71"/>
      <c r="P2231" s="71"/>
      <c r="Q2231" s="71"/>
      <c r="R2231" s="71"/>
      <c r="S2231" s="72">
        <v>36906.57</v>
      </c>
      <c r="T2231" s="72">
        <v>1863.34</v>
      </c>
      <c r="U2231" s="71"/>
      <c r="V2231" s="71"/>
      <c r="W2231" s="71"/>
      <c r="X2231" s="72">
        <v>35043.230000000003</v>
      </c>
      <c r="Y2231" s="72">
        <v>0</v>
      </c>
      <c r="Z2231" s="72">
        <v>1863.34</v>
      </c>
      <c r="AA2231" s="69"/>
      <c r="AB2231" s="69"/>
      <c r="AC2231" s="69"/>
    </row>
    <row r="2232" spans="1:29" ht="30" x14ac:dyDescent="0.25">
      <c r="A2232" s="68" t="s">
        <v>14543</v>
      </c>
      <c r="B2232" s="69" t="s">
        <v>14544</v>
      </c>
      <c r="C2232" s="69" t="s">
        <v>14545</v>
      </c>
      <c r="D2232" s="69" t="s">
        <v>4056</v>
      </c>
      <c r="E2232" s="69" t="s">
        <v>14547</v>
      </c>
      <c r="F2232" s="69" t="s">
        <v>10243</v>
      </c>
      <c r="G2232" s="69" t="s">
        <v>1250</v>
      </c>
      <c r="H2232" s="69" t="s">
        <v>961</v>
      </c>
      <c r="I2232" s="69" t="s">
        <v>962</v>
      </c>
      <c r="J2232" s="70">
        <v>10253.98</v>
      </c>
      <c r="K2232" s="69" t="s">
        <v>4389</v>
      </c>
      <c r="L2232" s="69" t="s">
        <v>14546</v>
      </c>
      <c r="M2232" s="70">
        <v>10253.98</v>
      </c>
      <c r="N2232" s="69"/>
      <c r="O2232" s="69"/>
      <c r="P2232" s="69" t="s">
        <v>1327</v>
      </c>
      <c r="Q2232" s="69" t="s">
        <v>1393</v>
      </c>
      <c r="R2232" s="69"/>
      <c r="S2232" s="70">
        <v>10253.98</v>
      </c>
      <c r="T2232" s="70"/>
      <c r="U2232" s="69" t="s">
        <v>1156</v>
      </c>
      <c r="V2232" s="73">
        <v>38</v>
      </c>
      <c r="W2232" s="69" t="s">
        <v>1156</v>
      </c>
      <c r="X2232" s="69"/>
      <c r="Y2232" s="70"/>
      <c r="Z2232" s="69">
        <v>0</v>
      </c>
      <c r="AA2232" s="69" t="s">
        <v>989</v>
      </c>
      <c r="AB2232" s="69" t="s">
        <v>1144</v>
      </c>
      <c r="AC2232" s="69"/>
    </row>
    <row r="2233" spans="1:29" x14ac:dyDescent="0.25">
      <c r="A2233" s="71" t="s">
        <v>193</v>
      </c>
      <c r="B2233" s="71"/>
      <c r="C2233" s="71"/>
      <c r="D2233" s="71"/>
      <c r="E2233" s="71"/>
      <c r="F2233" s="71"/>
      <c r="G2233" s="71"/>
      <c r="H2233" s="71"/>
      <c r="I2233" s="71"/>
      <c r="J2233" s="72">
        <v>10253.98</v>
      </c>
      <c r="K2233" s="71"/>
      <c r="L2233" s="71"/>
      <c r="M2233" s="72">
        <v>10253.98</v>
      </c>
      <c r="N2233" s="72">
        <v>0</v>
      </c>
      <c r="O2233" s="71"/>
      <c r="P2233" s="71"/>
      <c r="Q2233" s="71"/>
      <c r="R2233" s="71"/>
      <c r="S2233" s="72">
        <v>10253.98</v>
      </c>
      <c r="T2233" s="72">
        <v>10253.98</v>
      </c>
      <c r="U2233" s="71"/>
      <c r="V2233" s="71"/>
      <c r="W2233" s="71"/>
      <c r="X2233" s="72">
        <v>0</v>
      </c>
      <c r="Y2233" s="72">
        <v>0</v>
      </c>
      <c r="Z2233" s="72">
        <v>10253.98</v>
      </c>
      <c r="AA2233" s="69"/>
      <c r="AB2233" s="69"/>
      <c r="AC2233" s="69"/>
    </row>
    <row r="2234" spans="1:29" ht="60" x14ac:dyDescent="0.25">
      <c r="A2234" s="68" t="s">
        <v>14548</v>
      </c>
      <c r="B2234" s="69" t="s">
        <v>14549</v>
      </c>
      <c r="C2234" s="69" t="s">
        <v>14550</v>
      </c>
      <c r="D2234" s="69" t="s">
        <v>4056</v>
      </c>
      <c r="E2234" s="69" t="s">
        <v>14552</v>
      </c>
      <c r="F2234" s="69" t="s">
        <v>10243</v>
      </c>
      <c r="G2234" s="69" t="s">
        <v>1436</v>
      </c>
      <c r="H2234" s="69" t="s">
        <v>6570</v>
      </c>
      <c r="I2234" s="69" t="s">
        <v>962</v>
      </c>
      <c r="J2234" s="70">
        <v>31258.81</v>
      </c>
      <c r="K2234" s="69" t="s">
        <v>4389</v>
      </c>
      <c r="L2234" s="69" t="s">
        <v>14551</v>
      </c>
      <c r="M2234" s="70">
        <v>4811.3500000000004</v>
      </c>
      <c r="N2234" s="69"/>
      <c r="O2234" s="69"/>
      <c r="P2234" s="69" t="s">
        <v>2054</v>
      </c>
      <c r="Q2234" s="69" t="s">
        <v>1603</v>
      </c>
      <c r="R2234" s="69"/>
      <c r="S2234" s="70">
        <v>4811.3500000000004</v>
      </c>
      <c r="T2234" s="70"/>
      <c r="U2234" s="69"/>
      <c r="V2234" s="69"/>
      <c r="W2234" s="69"/>
      <c r="X2234" s="69"/>
      <c r="Y2234" s="70"/>
      <c r="Z2234" s="69">
        <v>0</v>
      </c>
      <c r="AA2234" s="69" t="s">
        <v>989</v>
      </c>
      <c r="AB2234" s="69" t="s">
        <v>1144</v>
      </c>
      <c r="AC2234" s="69"/>
    </row>
    <row r="2235" spans="1:29" x14ac:dyDescent="0.25">
      <c r="A2235" s="69"/>
      <c r="B2235" s="69"/>
      <c r="C2235" s="69"/>
      <c r="D2235" s="69"/>
      <c r="E2235" s="69" t="s">
        <v>14552</v>
      </c>
      <c r="F2235" s="69"/>
      <c r="G2235" s="69"/>
      <c r="H2235" s="69"/>
      <c r="I2235" s="69"/>
      <c r="J2235" s="69"/>
      <c r="K2235" s="69"/>
      <c r="L2235" s="69" t="s">
        <v>14553</v>
      </c>
      <c r="M2235" s="70">
        <v>5568.29</v>
      </c>
      <c r="N2235" s="69"/>
      <c r="O2235" s="69"/>
      <c r="P2235" s="69" t="s">
        <v>2054</v>
      </c>
      <c r="Q2235" s="69" t="s">
        <v>1603</v>
      </c>
      <c r="R2235" s="69"/>
      <c r="S2235" s="70">
        <v>5568.29</v>
      </c>
      <c r="T2235" s="70"/>
      <c r="U2235" s="69"/>
      <c r="V2235" s="69"/>
      <c r="W2235" s="69"/>
      <c r="X2235" s="69"/>
      <c r="Y2235" s="70"/>
      <c r="Z2235" s="69">
        <v>0</v>
      </c>
      <c r="AA2235" s="69"/>
      <c r="AB2235" s="69" t="s">
        <v>1144</v>
      </c>
      <c r="AC2235" s="69"/>
    </row>
    <row r="2236" spans="1:29" x14ac:dyDescent="0.25">
      <c r="A2236" s="69"/>
      <c r="B2236" s="69"/>
      <c r="C2236" s="69"/>
      <c r="D2236" s="69"/>
      <c r="E2236" s="69" t="s">
        <v>14552</v>
      </c>
      <c r="F2236" s="69"/>
      <c r="G2236" s="69"/>
      <c r="H2236" s="69"/>
      <c r="I2236" s="69"/>
      <c r="J2236" s="69"/>
      <c r="K2236" s="69"/>
      <c r="L2236" s="69" t="s">
        <v>14554</v>
      </c>
      <c r="M2236" s="70">
        <v>1898.34</v>
      </c>
      <c r="N2236" s="69"/>
      <c r="O2236" s="69"/>
      <c r="P2236" s="69" t="s">
        <v>2054</v>
      </c>
      <c r="Q2236" s="69" t="s">
        <v>1603</v>
      </c>
      <c r="R2236" s="69"/>
      <c r="S2236" s="70">
        <v>1898.34</v>
      </c>
      <c r="T2236" s="70"/>
      <c r="U2236" s="69"/>
      <c r="V2236" s="69"/>
      <c r="W2236" s="69"/>
      <c r="X2236" s="69"/>
      <c r="Y2236" s="70"/>
      <c r="Z2236" s="69">
        <v>0</v>
      </c>
      <c r="AA2236" s="69"/>
      <c r="AB2236" s="69" t="s">
        <v>1144</v>
      </c>
      <c r="AC2236" s="69"/>
    </row>
    <row r="2237" spans="1:29" x14ac:dyDescent="0.25">
      <c r="A2237" s="69"/>
      <c r="B2237" s="69"/>
      <c r="C2237" s="69"/>
      <c r="D2237" s="69"/>
      <c r="E2237" s="69" t="s">
        <v>14552</v>
      </c>
      <c r="F2237" s="69"/>
      <c r="G2237" s="69"/>
      <c r="H2237" s="69"/>
      <c r="I2237" s="69"/>
      <c r="J2237" s="69"/>
      <c r="K2237" s="69"/>
      <c r="L2237" s="69" t="s">
        <v>14555</v>
      </c>
      <c r="M2237" s="70">
        <v>1309.8</v>
      </c>
      <c r="N2237" s="69"/>
      <c r="O2237" s="69"/>
      <c r="P2237" s="69" t="s">
        <v>2054</v>
      </c>
      <c r="Q2237" s="69" t="s">
        <v>1603</v>
      </c>
      <c r="R2237" s="69"/>
      <c r="S2237" s="70">
        <v>1309.8</v>
      </c>
      <c r="T2237" s="70"/>
      <c r="U2237" s="69"/>
      <c r="V2237" s="69"/>
      <c r="W2237" s="69"/>
      <c r="X2237" s="69"/>
      <c r="Y2237" s="70"/>
      <c r="Z2237" s="69">
        <v>0</v>
      </c>
      <c r="AA2237" s="69"/>
      <c r="AB2237" s="69" t="s">
        <v>1144</v>
      </c>
      <c r="AC2237" s="69"/>
    </row>
    <row r="2238" spans="1:29" x14ac:dyDescent="0.25">
      <c r="A2238" s="69"/>
      <c r="B2238" s="69"/>
      <c r="C2238" s="69"/>
      <c r="D2238" s="69"/>
      <c r="E2238" s="69" t="s">
        <v>14552</v>
      </c>
      <c r="F2238" s="69"/>
      <c r="G2238" s="69"/>
      <c r="H2238" s="69"/>
      <c r="I2238" s="69"/>
      <c r="J2238" s="69"/>
      <c r="K2238" s="69"/>
      <c r="L2238" s="69" t="s">
        <v>14556</v>
      </c>
      <c r="M2238" s="70">
        <v>3384.21</v>
      </c>
      <c r="N2238" s="69"/>
      <c r="O2238" s="69"/>
      <c r="P2238" s="69" t="s">
        <v>2054</v>
      </c>
      <c r="Q2238" s="69" t="s">
        <v>1603</v>
      </c>
      <c r="R2238" s="69"/>
      <c r="S2238" s="70">
        <v>3384.21</v>
      </c>
      <c r="T2238" s="70"/>
      <c r="U2238" s="69"/>
      <c r="V2238" s="69"/>
      <c r="W2238" s="69"/>
      <c r="X2238" s="69"/>
      <c r="Y2238" s="70"/>
      <c r="Z2238" s="69">
        <v>0</v>
      </c>
      <c r="AA2238" s="69"/>
      <c r="AB2238" s="69" t="s">
        <v>1144</v>
      </c>
      <c r="AC2238" s="69"/>
    </row>
    <row r="2239" spans="1:29" x14ac:dyDescent="0.25">
      <c r="A2239" s="69"/>
      <c r="B2239" s="69"/>
      <c r="C2239" s="69"/>
      <c r="D2239" s="69"/>
      <c r="E2239" s="69" t="s">
        <v>14552</v>
      </c>
      <c r="F2239" s="69"/>
      <c r="G2239" s="69"/>
      <c r="H2239" s="69"/>
      <c r="I2239" s="69"/>
      <c r="J2239" s="69"/>
      <c r="K2239" s="69"/>
      <c r="L2239" s="69" t="s">
        <v>14557</v>
      </c>
      <c r="M2239" s="70">
        <v>496.92</v>
      </c>
      <c r="N2239" s="69"/>
      <c r="O2239" s="69"/>
      <c r="P2239" s="69" t="s">
        <v>2054</v>
      </c>
      <c r="Q2239" s="69" t="s">
        <v>1603</v>
      </c>
      <c r="R2239" s="69"/>
      <c r="S2239" s="70">
        <v>496.92</v>
      </c>
      <c r="T2239" s="70"/>
      <c r="U2239" s="69"/>
      <c r="V2239" s="69"/>
      <c r="W2239" s="69"/>
      <c r="X2239" s="69"/>
      <c r="Y2239" s="70"/>
      <c r="Z2239" s="69">
        <v>0</v>
      </c>
      <c r="AA2239" s="69"/>
      <c r="AB2239" s="69" t="s">
        <v>1144</v>
      </c>
      <c r="AC2239" s="69"/>
    </row>
    <row r="2240" spans="1:29" x14ac:dyDescent="0.25">
      <c r="A2240" s="69"/>
      <c r="B2240" s="69"/>
      <c r="C2240" s="69"/>
      <c r="D2240" s="69"/>
      <c r="E2240" s="69" t="s">
        <v>14552</v>
      </c>
      <c r="F2240" s="69"/>
      <c r="G2240" s="69"/>
      <c r="H2240" s="69"/>
      <c r="I2240" s="69"/>
      <c r="J2240" s="69"/>
      <c r="K2240" s="69"/>
      <c r="L2240" s="69" t="s">
        <v>14558</v>
      </c>
      <c r="M2240" s="70">
        <v>10751.13</v>
      </c>
      <c r="N2240" s="69"/>
      <c r="O2240" s="69"/>
      <c r="P2240" s="69" t="s">
        <v>2054</v>
      </c>
      <c r="Q2240" s="69" t="s">
        <v>1603</v>
      </c>
      <c r="R2240" s="69"/>
      <c r="S2240" s="70">
        <v>10751.13</v>
      </c>
      <c r="T2240" s="70"/>
      <c r="U2240" s="69"/>
      <c r="V2240" s="69"/>
      <c r="W2240" s="69"/>
      <c r="X2240" s="69"/>
      <c r="Y2240" s="70"/>
      <c r="Z2240" s="69">
        <v>0</v>
      </c>
      <c r="AA2240" s="69"/>
      <c r="AB2240" s="69" t="s">
        <v>1144</v>
      </c>
      <c r="AC2240" s="69"/>
    </row>
    <row r="2241" spans="1:29" x14ac:dyDescent="0.25">
      <c r="A2241" s="69"/>
      <c r="B2241" s="69"/>
      <c r="C2241" s="69"/>
      <c r="D2241" s="69"/>
      <c r="E2241" s="69" t="s">
        <v>14560</v>
      </c>
      <c r="F2241" s="69"/>
      <c r="G2241" s="69"/>
      <c r="H2241" s="69"/>
      <c r="I2241" s="69"/>
      <c r="J2241" s="69"/>
      <c r="K2241" s="69"/>
      <c r="L2241" s="69" t="s">
        <v>14559</v>
      </c>
      <c r="M2241" s="70">
        <v>224.25</v>
      </c>
      <c r="N2241" s="69"/>
      <c r="O2241" s="69"/>
      <c r="P2241" s="69" t="s">
        <v>1153</v>
      </c>
      <c r="Q2241" s="69" t="s">
        <v>1490</v>
      </c>
      <c r="R2241" s="69"/>
      <c r="S2241" s="70">
        <v>224.25</v>
      </c>
      <c r="T2241" s="70"/>
      <c r="U2241" s="69" t="s">
        <v>1165</v>
      </c>
      <c r="V2241" s="73">
        <v>66</v>
      </c>
      <c r="W2241" s="69" t="s">
        <v>1165</v>
      </c>
      <c r="X2241" s="69"/>
      <c r="Y2241" s="70"/>
      <c r="Z2241" s="69">
        <v>0</v>
      </c>
      <c r="AA2241" s="69"/>
      <c r="AB2241" s="69" t="s">
        <v>1144</v>
      </c>
      <c r="AC2241" s="69"/>
    </row>
    <row r="2242" spans="1:29" x14ac:dyDescent="0.25">
      <c r="A2242" s="69"/>
      <c r="B2242" s="69"/>
      <c r="C2242" s="69"/>
      <c r="D2242" s="69"/>
      <c r="E2242" s="69" t="s">
        <v>14560</v>
      </c>
      <c r="F2242" s="69"/>
      <c r="G2242" s="69"/>
      <c r="H2242" s="69"/>
      <c r="I2242" s="69"/>
      <c r="J2242" s="69"/>
      <c r="K2242" s="69"/>
      <c r="L2242" s="69" t="s">
        <v>14561</v>
      </c>
      <c r="M2242" s="70">
        <v>1705.08</v>
      </c>
      <c r="N2242" s="69"/>
      <c r="O2242" s="69"/>
      <c r="P2242" s="69" t="s">
        <v>1153</v>
      </c>
      <c r="Q2242" s="69" t="s">
        <v>1490</v>
      </c>
      <c r="R2242" s="69"/>
      <c r="S2242" s="70">
        <v>1705.08</v>
      </c>
      <c r="T2242" s="70"/>
      <c r="U2242" s="69" t="s">
        <v>1165</v>
      </c>
      <c r="V2242" s="73">
        <v>66</v>
      </c>
      <c r="W2242" s="69" t="s">
        <v>1165</v>
      </c>
      <c r="X2242" s="69"/>
      <c r="Y2242" s="70"/>
      <c r="Z2242" s="69">
        <v>0</v>
      </c>
      <c r="AA2242" s="69"/>
      <c r="AB2242" s="69" t="s">
        <v>1144</v>
      </c>
      <c r="AC2242" s="69"/>
    </row>
    <row r="2243" spans="1:29" x14ac:dyDescent="0.25">
      <c r="A2243" s="69"/>
      <c r="B2243" s="69"/>
      <c r="C2243" s="69"/>
      <c r="D2243" s="69"/>
      <c r="E2243" s="69" t="s">
        <v>14560</v>
      </c>
      <c r="F2243" s="69"/>
      <c r="G2243" s="69"/>
      <c r="H2243" s="69"/>
      <c r="I2243" s="69"/>
      <c r="J2243" s="69"/>
      <c r="K2243" s="69"/>
      <c r="L2243" s="69" t="s">
        <v>14562</v>
      </c>
      <c r="M2243" s="70">
        <v>416.16</v>
      </c>
      <c r="N2243" s="69"/>
      <c r="O2243" s="69"/>
      <c r="P2243" s="69" t="s">
        <v>1153</v>
      </c>
      <c r="Q2243" s="69" t="s">
        <v>1490</v>
      </c>
      <c r="R2243" s="69"/>
      <c r="S2243" s="70">
        <v>416.16</v>
      </c>
      <c r="T2243" s="70"/>
      <c r="U2243" s="69" t="s">
        <v>1165</v>
      </c>
      <c r="V2243" s="73">
        <v>66</v>
      </c>
      <c r="W2243" s="69" t="s">
        <v>1165</v>
      </c>
      <c r="X2243" s="69"/>
      <c r="Y2243" s="70"/>
      <c r="Z2243" s="69">
        <v>0</v>
      </c>
      <c r="AA2243" s="69"/>
      <c r="AB2243" s="69" t="s">
        <v>1144</v>
      </c>
      <c r="AC2243" s="69"/>
    </row>
    <row r="2244" spans="1:29" x14ac:dyDescent="0.25">
      <c r="A2244" s="69"/>
      <c r="B2244" s="69"/>
      <c r="C2244" s="69"/>
      <c r="D2244" s="69"/>
      <c r="E2244" s="69" t="s">
        <v>14560</v>
      </c>
      <c r="F2244" s="69"/>
      <c r="G2244" s="69"/>
      <c r="H2244" s="69"/>
      <c r="I2244" s="69"/>
      <c r="J2244" s="69"/>
      <c r="K2244" s="69"/>
      <c r="L2244" s="69" t="s">
        <v>14563</v>
      </c>
      <c r="M2244" s="70">
        <v>693.28</v>
      </c>
      <c r="N2244" s="69"/>
      <c r="O2244" s="69"/>
      <c r="P2244" s="69" t="s">
        <v>1153</v>
      </c>
      <c r="Q2244" s="69" t="s">
        <v>1490</v>
      </c>
      <c r="R2244" s="69"/>
      <c r="S2244" s="70">
        <v>693.28</v>
      </c>
      <c r="T2244" s="70"/>
      <c r="U2244" s="69" t="s">
        <v>1165</v>
      </c>
      <c r="V2244" s="73">
        <v>66</v>
      </c>
      <c r="W2244" s="69" t="s">
        <v>1165</v>
      </c>
      <c r="X2244" s="69"/>
      <c r="Y2244" s="70"/>
      <c r="Z2244" s="69">
        <v>0</v>
      </c>
      <c r="AA2244" s="69"/>
      <c r="AB2244" s="69" t="s">
        <v>1144</v>
      </c>
      <c r="AC2244" s="69"/>
    </row>
    <row r="2245" spans="1:29" x14ac:dyDescent="0.25">
      <c r="A2245" s="71" t="s">
        <v>193</v>
      </c>
      <c r="B2245" s="71"/>
      <c r="C2245" s="71"/>
      <c r="D2245" s="71"/>
      <c r="E2245" s="71"/>
      <c r="F2245" s="71"/>
      <c r="G2245" s="71"/>
      <c r="H2245" s="71"/>
      <c r="I2245" s="71"/>
      <c r="J2245" s="72">
        <v>31258.81</v>
      </c>
      <c r="K2245" s="71"/>
      <c r="L2245" s="71"/>
      <c r="M2245" s="72">
        <v>31258.809999999994</v>
      </c>
      <c r="N2245" s="72">
        <v>7.2759576141834259E-12</v>
      </c>
      <c r="O2245" s="71"/>
      <c r="P2245" s="71"/>
      <c r="Q2245" s="71"/>
      <c r="R2245" s="71"/>
      <c r="S2245" s="72">
        <v>31258.809999999994</v>
      </c>
      <c r="T2245" s="72">
        <v>3038.77</v>
      </c>
      <c r="U2245" s="71"/>
      <c r="V2245" s="71"/>
      <c r="W2245" s="71"/>
      <c r="X2245" s="72">
        <v>28220.039999999994</v>
      </c>
      <c r="Y2245" s="72">
        <v>0</v>
      </c>
      <c r="Z2245" s="72">
        <v>3038.77</v>
      </c>
      <c r="AA2245" s="69"/>
      <c r="AB2245" s="69"/>
      <c r="AC2245" s="69"/>
    </row>
    <row r="2246" spans="1:29" ht="30" x14ac:dyDescent="0.25">
      <c r="A2246" s="68" t="s">
        <v>14564</v>
      </c>
      <c r="B2246" s="69" t="s">
        <v>14565</v>
      </c>
      <c r="C2246" s="69" t="s">
        <v>14566</v>
      </c>
      <c r="D2246" s="69" t="s">
        <v>4056</v>
      </c>
      <c r="E2246" s="69" t="s">
        <v>14568</v>
      </c>
      <c r="F2246" s="69" t="s">
        <v>10243</v>
      </c>
      <c r="G2246" s="69" t="s">
        <v>3774</v>
      </c>
      <c r="H2246" s="69" t="s">
        <v>961</v>
      </c>
      <c r="I2246" s="69" t="s">
        <v>962</v>
      </c>
      <c r="J2246" s="70">
        <v>1246.51</v>
      </c>
      <c r="K2246" s="69" t="s">
        <v>4389</v>
      </c>
      <c r="L2246" s="69" t="s">
        <v>14567</v>
      </c>
      <c r="M2246" s="70">
        <v>1246.51</v>
      </c>
      <c r="N2246" s="69"/>
      <c r="O2246" s="69"/>
      <c r="P2246" s="69" t="s">
        <v>1332</v>
      </c>
      <c r="Q2246" s="69" t="s">
        <v>2574</v>
      </c>
      <c r="R2246" s="69"/>
      <c r="S2246" s="70">
        <v>1246.51</v>
      </c>
      <c r="T2246" s="70"/>
      <c r="U2246" s="69" t="s">
        <v>1556</v>
      </c>
      <c r="V2246" s="73">
        <v>87</v>
      </c>
      <c r="W2246" s="69" t="s">
        <v>1556</v>
      </c>
      <c r="X2246" s="69"/>
      <c r="Y2246" s="70"/>
      <c r="Z2246" s="69">
        <v>0</v>
      </c>
      <c r="AA2246" s="69" t="s">
        <v>989</v>
      </c>
      <c r="AB2246" s="69" t="s">
        <v>1144</v>
      </c>
      <c r="AC2246" s="69"/>
    </row>
    <row r="2247" spans="1:29" x14ac:dyDescent="0.25">
      <c r="A2247" s="71" t="s">
        <v>193</v>
      </c>
      <c r="B2247" s="71"/>
      <c r="C2247" s="71"/>
      <c r="D2247" s="71"/>
      <c r="E2247" s="71"/>
      <c r="F2247" s="71"/>
      <c r="G2247" s="71"/>
      <c r="H2247" s="71"/>
      <c r="I2247" s="71"/>
      <c r="J2247" s="72">
        <v>1246.51</v>
      </c>
      <c r="K2247" s="71"/>
      <c r="L2247" s="71"/>
      <c r="M2247" s="72">
        <v>1246.51</v>
      </c>
      <c r="N2247" s="72">
        <v>0</v>
      </c>
      <c r="O2247" s="71"/>
      <c r="P2247" s="71"/>
      <c r="Q2247" s="71"/>
      <c r="R2247" s="71"/>
      <c r="S2247" s="72">
        <v>1246.51</v>
      </c>
      <c r="T2247" s="72">
        <v>1246.51</v>
      </c>
      <c r="U2247" s="71"/>
      <c r="V2247" s="71"/>
      <c r="W2247" s="71"/>
      <c r="X2247" s="72">
        <v>0</v>
      </c>
      <c r="Y2247" s="72">
        <v>0</v>
      </c>
      <c r="Z2247" s="72">
        <v>1246.51</v>
      </c>
      <c r="AA2247" s="69"/>
      <c r="AB2247" s="69"/>
      <c r="AC2247" s="69"/>
    </row>
    <row r="2248" spans="1:29" ht="30" x14ac:dyDescent="0.25">
      <c r="A2248" s="68" t="s">
        <v>14569</v>
      </c>
      <c r="B2248" s="69" t="s">
        <v>13547</v>
      </c>
      <c r="C2248" s="69" t="s">
        <v>14570</v>
      </c>
      <c r="D2248" s="69" t="s">
        <v>4056</v>
      </c>
      <c r="E2248" s="69" t="s">
        <v>14572</v>
      </c>
      <c r="F2248" s="69" t="s">
        <v>10255</v>
      </c>
      <c r="G2248" s="69" t="s">
        <v>5004</v>
      </c>
      <c r="H2248" s="69" t="s">
        <v>961</v>
      </c>
      <c r="I2248" s="69" t="s">
        <v>962</v>
      </c>
      <c r="J2248" s="70">
        <v>21088.959999999999</v>
      </c>
      <c r="K2248" s="69" t="s">
        <v>4389</v>
      </c>
      <c r="L2248" s="69" t="s">
        <v>14571</v>
      </c>
      <c r="M2248" s="70">
        <v>11619.61</v>
      </c>
      <c r="N2248" s="69"/>
      <c r="O2248" s="69"/>
      <c r="P2248" s="69" t="s">
        <v>1153</v>
      </c>
      <c r="Q2248" s="69" t="s">
        <v>1490</v>
      </c>
      <c r="R2248" s="69"/>
      <c r="S2248" s="70">
        <v>11619.61</v>
      </c>
      <c r="T2248" s="70"/>
      <c r="U2248" s="69"/>
      <c r="V2248" s="69"/>
      <c r="W2248" s="69"/>
      <c r="X2248" s="69"/>
      <c r="Y2248" s="70"/>
      <c r="Z2248" s="69">
        <v>0</v>
      </c>
      <c r="AA2248" s="69" t="s">
        <v>989</v>
      </c>
      <c r="AB2248" s="69" t="s">
        <v>1144</v>
      </c>
      <c r="AC2248" s="69"/>
    </row>
    <row r="2249" spans="1:29" x14ac:dyDescent="0.25">
      <c r="A2249" s="69"/>
      <c r="B2249" s="69"/>
      <c r="C2249" s="69"/>
      <c r="D2249" s="69"/>
      <c r="E2249" s="69" t="s">
        <v>14572</v>
      </c>
      <c r="F2249" s="69"/>
      <c r="G2249" s="69"/>
      <c r="H2249" s="69"/>
      <c r="I2249" s="69"/>
      <c r="J2249" s="69"/>
      <c r="K2249" s="69"/>
      <c r="L2249" s="69" t="s">
        <v>14573</v>
      </c>
      <c r="M2249" s="70">
        <v>201.76</v>
      </c>
      <c r="N2249" s="69"/>
      <c r="O2249" s="69"/>
      <c r="P2249" s="69" t="s">
        <v>1153</v>
      </c>
      <c r="Q2249" s="69" t="s">
        <v>1490</v>
      </c>
      <c r="R2249" s="69"/>
      <c r="S2249" s="70">
        <v>201.76</v>
      </c>
      <c r="T2249" s="70"/>
      <c r="U2249" s="69"/>
      <c r="V2249" s="69"/>
      <c r="W2249" s="69"/>
      <c r="X2249" s="69"/>
      <c r="Y2249" s="70"/>
      <c r="Z2249" s="69">
        <v>0</v>
      </c>
      <c r="AA2249" s="69"/>
      <c r="AB2249" s="69" t="s">
        <v>1144</v>
      </c>
      <c r="AC2249" s="69"/>
    </row>
    <row r="2250" spans="1:29" x14ac:dyDescent="0.25">
      <c r="A2250" s="69"/>
      <c r="B2250" s="69"/>
      <c r="C2250" s="69"/>
      <c r="D2250" s="69"/>
      <c r="E2250" s="69" t="s">
        <v>14572</v>
      </c>
      <c r="F2250" s="69"/>
      <c r="G2250" s="69"/>
      <c r="H2250" s="69"/>
      <c r="I2250" s="69"/>
      <c r="J2250" s="69"/>
      <c r="K2250" s="69"/>
      <c r="L2250" s="69" t="s">
        <v>14574</v>
      </c>
      <c r="M2250" s="70">
        <v>4281.6899999999996</v>
      </c>
      <c r="N2250" s="69"/>
      <c r="O2250" s="69"/>
      <c r="P2250" s="69" t="s">
        <v>1153</v>
      </c>
      <c r="Q2250" s="69" t="s">
        <v>1490</v>
      </c>
      <c r="R2250" s="69"/>
      <c r="S2250" s="70">
        <v>4281.6899999999996</v>
      </c>
      <c r="T2250" s="70"/>
      <c r="U2250" s="69"/>
      <c r="V2250" s="69"/>
      <c r="W2250" s="69"/>
      <c r="X2250" s="69"/>
      <c r="Y2250" s="70"/>
      <c r="Z2250" s="69">
        <v>0</v>
      </c>
      <c r="AA2250" s="69"/>
      <c r="AB2250" s="69" t="s">
        <v>1144</v>
      </c>
      <c r="AC2250" s="69"/>
    </row>
    <row r="2251" spans="1:29" x14ac:dyDescent="0.25">
      <c r="A2251" s="69"/>
      <c r="B2251" s="69"/>
      <c r="C2251" s="69"/>
      <c r="D2251" s="69"/>
      <c r="E2251" s="69" t="s">
        <v>14572</v>
      </c>
      <c r="F2251" s="69"/>
      <c r="G2251" s="69"/>
      <c r="H2251" s="69"/>
      <c r="I2251" s="69"/>
      <c r="J2251" s="69"/>
      <c r="K2251" s="69"/>
      <c r="L2251" s="69" t="s">
        <v>14575</v>
      </c>
      <c r="M2251" s="70">
        <v>4985.8999999999996</v>
      </c>
      <c r="N2251" s="69"/>
      <c r="O2251" s="69"/>
      <c r="P2251" s="69" t="s">
        <v>1153</v>
      </c>
      <c r="Q2251" s="69" t="s">
        <v>1490</v>
      </c>
      <c r="R2251" s="69"/>
      <c r="S2251" s="70">
        <v>4985.8999999999996</v>
      </c>
      <c r="T2251" s="70"/>
      <c r="U2251" s="69"/>
      <c r="V2251" s="69"/>
      <c r="W2251" s="69"/>
      <c r="X2251" s="69"/>
      <c r="Y2251" s="70"/>
      <c r="Z2251" s="69">
        <v>0</v>
      </c>
      <c r="AA2251" s="69"/>
      <c r="AB2251" s="69" t="s">
        <v>1144</v>
      </c>
      <c r="AC2251" s="69"/>
    </row>
    <row r="2252" spans="1:29" x14ac:dyDescent="0.25">
      <c r="A2252" s="71" t="s">
        <v>193</v>
      </c>
      <c r="B2252" s="71"/>
      <c r="C2252" s="71"/>
      <c r="D2252" s="71"/>
      <c r="E2252" s="71"/>
      <c r="F2252" s="71"/>
      <c r="G2252" s="71"/>
      <c r="H2252" s="71"/>
      <c r="I2252" s="71"/>
      <c r="J2252" s="72">
        <v>21088.959999999999</v>
      </c>
      <c r="K2252" s="71"/>
      <c r="L2252" s="71"/>
      <c r="M2252" s="72">
        <v>21088.959999999999</v>
      </c>
      <c r="N2252" s="72">
        <v>0</v>
      </c>
      <c r="O2252" s="71"/>
      <c r="P2252" s="71"/>
      <c r="Q2252" s="71"/>
      <c r="R2252" s="71"/>
      <c r="S2252" s="72">
        <v>21088.959999999999</v>
      </c>
      <c r="T2252" s="72">
        <v>0</v>
      </c>
      <c r="U2252" s="71"/>
      <c r="V2252" s="71"/>
      <c r="W2252" s="71"/>
      <c r="X2252" s="72">
        <v>21088.959999999999</v>
      </c>
      <c r="Y2252" s="72">
        <v>0</v>
      </c>
      <c r="Z2252" s="72">
        <v>0</v>
      </c>
      <c r="AA2252" s="69"/>
      <c r="AB2252" s="69"/>
      <c r="AC2252" s="69"/>
    </row>
    <row r="2253" spans="1:29" ht="30" x14ac:dyDescent="0.25">
      <c r="A2253" s="68" t="s">
        <v>14576</v>
      </c>
      <c r="B2253" s="69" t="s">
        <v>14577</v>
      </c>
      <c r="C2253" s="69" t="s">
        <v>14578</v>
      </c>
      <c r="D2253" s="69" t="s">
        <v>4056</v>
      </c>
      <c r="E2253" s="69" t="s">
        <v>14580</v>
      </c>
      <c r="F2253" s="69" t="s">
        <v>10243</v>
      </c>
      <c r="G2253" s="69" t="s">
        <v>3826</v>
      </c>
      <c r="H2253" s="69" t="s">
        <v>6570</v>
      </c>
      <c r="I2253" s="69" t="s">
        <v>962</v>
      </c>
      <c r="J2253" s="70">
        <v>20253.46</v>
      </c>
      <c r="K2253" s="69" t="s">
        <v>4389</v>
      </c>
      <c r="L2253" s="69" t="s">
        <v>14579</v>
      </c>
      <c r="M2253" s="70">
        <v>2663.67</v>
      </c>
      <c r="N2253" s="69"/>
      <c r="O2253" s="69"/>
      <c r="P2253" s="69" t="s">
        <v>1173</v>
      </c>
      <c r="Q2253" s="69" t="s">
        <v>1452</v>
      </c>
      <c r="R2253" s="69"/>
      <c r="S2253" s="70">
        <v>2663.67</v>
      </c>
      <c r="T2253" s="70"/>
      <c r="U2253" s="69" t="s">
        <v>1270</v>
      </c>
      <c r="V2253" s="73">
        <v>57</v>
      </c>
      <c r="W2253" s="69" t="s">
        <v>1270</v>
      </c>
      <c r="X2253" s="69"/>
      <c r="Y2253" s="70"/>
      <c r="Z2253" s="69">
        <v>0</v>
      </c>
      <c r="AA2253" s="69" t="s">
        <v>989</v>
      </c>
      <c r="AB2253" s="69" t="s">
        <v>1144</v>
      </c>
      <c r="AC2253" s="69"/>
    </row>
    <row r="2254" spans="1:29" x14ac:dyDescent="0.25">
      <c r="A2254" s="69"/>
      <c r="B2254" s="69"/>
      <c r="C2254" s="69"/>
      <c r="D2254" s="69"/>
      <c r="E2254" s="69" t="s">
        <v>14580</v>
      </c>
      <c r="F2254" s="69"/>
      <c r="G2254" s="69"/>
      <c r="H2254" s="69"/>
      <c r="I2254" s="69"/>
      <c r="J2254" s="69"/>
      <c r="K2254" s="69"/>
      <c r="L2254" s="69" t="s">
        <v>14581</v>
      </c>
      <c r="M2254" s="70">
        <v>16161.57</v>
      </c>
      <c r="N2254" s="69"/>
      <c r="O2254" s="69"/>
      <c r="P2254" s="69" t="s">
        <v>1173</v>
      </c>
      <c r="Q2254" s="69" t="s">
        <v>1452</v>
      </c>
      <c r="R2254" s="69"/>
      <c r="S2254" s="70">
        <v>16161.57</v>
      </c>
      <c r="T2254" s="70"/>
      <c r="U2254" s="69" t="s">
        <v>1270</v>
      </c>
      <c r="V2254" s="73">
        <v>57</v>
      </c>
      <c r="W2254" s="69" t="s">
        <v>1270</v>
      </c>
      <c r="X2254" s="69"/>
      <c r="Y2254" s="70"/>
      <c r="Z2254" s="69">
        <v>0</v>
      </c>
      <c r="AA2254" s="69"/>
      <c r="AB2254" s="69" t="s">
        <v>1144</v>
      </c>
      <c r="AC2254" s="69"/>
    </row>
    <row r="2255" spans="1:29" x14ac:dyDescent="0.25">
      <c r="A2255" s="69"/>
      <c r="B2255" s="69"/>
      <c r="C2255" s="69"/>
      <c r="D2255" s="69"/>
      <c r="E2255" s="69" t="s">
        <v>14580</v>
      </c>
      <c r="F2255" s="69"/>
      <c r="G2255" s="69"/>
      <c r="H2255" s="69"/>
      <c r="I2255" s="69"/>
      <c r="J2255" s="69"/>
      <c r="K2255" s="69"/>
      <c r="L2255" s="69" t="s">
        <v>14582</v>
      </c>
      <c r="M2255" s="70">
        <v>331.99</v>
      </c>
      <c r="N2255" s="69"/>
      <c r="O2255" s="69"/>
      <c r="P2255" s="69" t="s">
        <v>1173</v>
      </c>
      <c r="Q2255" s="69" t="s">
        <v>1452</v>
      </c>
      <c r="R2255" s="69"/>
      <c r="S2255" s="70">
        <v>331.99</v>
      </c>
      <c r="T2255" s="70"/>
      <c r="U2255" s="69" t="s">
        <v>1270</v>
      </c>
      <c r="V2255" s="73">
        <v>57</v>
      </c>
      <c r="W2255" s="69" t="s">
        <v>1270</v>
      </c>
      <c r="X2255" s="69"/>
      <c r="Y2255" s="70"/>
      <c r="Z2255" s="69">
        <v>0</v>
      </c>
      <c r="AA2255" s="69"/>
      <c r="AB2255" s="69" t="s">
        <v>1144</v>
      </c>
      <c r="AC2255" s="69"/>
    </row>
    <row r="2256" spans="1:29" x14ac:dyDescent="0.25">
      <c r="A2256" s="69"/>
      <c r="B2256" s="69"/>
      <c r="C2256" s="69"/>
      <c r="D2256" s="69"/>
      <c r="E2256" s="69" t="s">
        <v>14580</v>
      </c>
      <c r="F2256" s="69"/>
      <c r="G2256" s="69"/>
      <c r="H2256" s="69"/>
      <c r="I2256" s="69"/>
      <c r="J2256" s="69"/>
      <c r="K2256" s="69"/>
      <c r="L2256" s="69" t="s">
        <v>14583</v>
      </c>
      <c r="M2256" s="70">
        <v>470.88</v>
      </c>
      <c r="N2256" s="69"/>
      <c r="O2256" s="69"/>
      <c r="P2256" s="69" t="s">
        <v>1173</v>
      </c>
      <c r="Q2256" s="69" t="s">
        <v>1452</v>
      </c>
      <c r="R2256" s="69"/>
      <c r="S2256" s="70">
        <v>470.88</v>
      </c>
      <c r="T2256" s="70"/>
      <c r="U2256" s="69" t="s">
        <v>1270</v>
      </c>
      <c r="V2256" s="73">
        <v>57</v>
      </c>
      <c r="W2256" s="69" t="s">
        <v>1270</v>
      </c>
      <c r="X2256" s="69"/>
      <c r="Y2256" s="70"/>
      <c r="Z2256" s="69">
        <v>0</v>
      </c>
      <c r="AA2256" s="69"/>
      <c r="AB2256" s="69" t="s">
        <v>1144</v>
      </c>
      <c r="AC2256" s="69"/>
    </row>
    <row r="2257" spans="1:29" x14ac:dyDescent="0.25">
      <c r="A2257" s="69"/>
      <c r="B2257" s="69"/>
      <c r="C2257" s="69"/>
      <c r="D2257" s="69"/>
      <c r="E2257" s="69" t="s">
        <v>14580</v>
      </c>
      <c r="F2257" s="69"/>
      <c r="G2257" s="69"/>
      <c r="H2257" s="69"/>
      <c r="I2257" s="69"/>
      <c r="J2257" s="69"/>
      <c r="K2257" s="69"/>
      <c r="L2257" s="69" t="s">
        <v>14584</v>
      </c>
      <c r="M2257" s="70">
        <v>625.35</v>
      </c>
      <c r="N2257" s="69"/>
      <c r="O2257" s="69"/>
      <c r="P2257" s="69" t="s">
        <v>1173</v>
      </c>
      <c r="Q2257" s="69" t="s">
        <v>1452</v>
      </c>
      <c r="R2257" s="69"/>
      <c r="S2257" s="70">
        <v>625.35</v>
      </c>
      <c r="T2257" s="70"/>
      <c r="U2257" s="69" t="s">
        <v>1270</v>
      </c>
      <c r="V2257" s="73">
        <v>57</v>
      </c>
      <c r="W2257" s="69" t="s">
        <v>1270</v>
      </c>
      <c r="X2257" s="69"/>
      <c r="Y2257" s="70"/>
      <c r="Z2257" s="69">
        <v>0</v>
      </c>
      <c r="AA2257" s="69"/>
      <c r="AB2257" s="69" t="s">
        <v>1144</v>
      </c>
      <c r="AC2257" s="69"/>
    </row>
    <row r="2258" spans="1:29" x14ac:dyDescent="0.25">
      <c r="A2258" s="71" t="s">
        <v>193</v>
      </c>
      <c r="B2258" s="71"/>
      <c r="C2258" s="71"/>
      <c r="D2258" s="71"/>
      <c r="E2258" s="71"/>
      <c r="F2258" s="71"/>
      <c r="G2258" s="71"/>
      <c r="H2258" s="71"/>
      <c r="I2258" s="71"/>
      <c r="J2258" s="72">
        <v>20253.46</v>
      </c>
      <c r="K2258" s="71"/>
      <c r="L2258" s="71"/>
      <c r="M2258" s="72">
        <v>20253.46</v>
      </c>
      <c r="N2258" s="72">
        <v>0</v>
      </c>
      <c r="O2258" s="71"/>
      <c r="P2258" s="71"/>
      <c r="Q2258" s="71"/>
      <c r="R2258" s="71"/>
      <c r="S2258" s="72">
        <v>20253.46</v>
      </c>
      <c r="T2258" s="72">
        <v>20253.46</v>
      </c>
      <c r="U2258" s="71"/>
      <c r="V2258" s="71"/>
      <c r="W2258" s="71"/>
      <c r="X2258" s="72">
        <v>0</v>
      </c>
      <c r="Y2258" s="72">
        <v>0</v>
      </c>
      <c r="Z2258" s="72">
        <v>20253.46</v>
      </c>
      <c r="AA2258" s="69"/>
      <c r="AB2258" s="69"/>
      <c r="AC2258" s="69"/>
    </row>
    <row r="2259" spans="1:29" ht="30" x14ac:dyDescent="0.25">
      <c r="A2259" s="68" t="s">
        <v>14585</v>
      </c>
      <c r="B2259" s="69" t="s">
        <v>10657</v>
      </c>
      <c r="C2259" s="69" t="s">
        <v>14586</v>
      </c>
      <c r="D2259" s="69" t="s">
        <v>4056</v>
      </c>
      <c r="E2259" s="69" t="s">
        <v>14588</v>
      </c>
      <c r="F2259" s="69" t="s">
        <v>10255</v>
      </c>
      <c r="G2259" s="69" t="s">
        <v>1143</v>
      </c>
      <c r="H2259" s="69" t="s">
        <v>961</v>
      </c>
      <c r="I2259" s="69" t="s">
        <v>962</v>
      </c>
      <c r="J2259" s="70">
        <v>925.14</v>
      </c>
      <c r="K2259" s="69" t="s">
        <v>4389</v>
      </c>
      <c r="L2259" s="69" t="s">
        <v>14587</v>
      </c>
      <c r="M2259" s="70">
        <v>925.14</v>
      </c>
      <c r="N2259" s="69"/>
      <c r="O2259" s="69"/>
      <c r="P2259" s="69" t="s">
        <v>1332</v>
      </c>
      <c r="Q2259" s="69" t="s">
        <v>2574</v>
      </c>
      <c r="R2259" s="69"/>
      <c r="S2259" s="70">
        <v>925.14</v>
      </c>
      <c r="T2259" s="70"/>
      <c r="U2259" s="69" t="s">
        <v>1556</v>
      </c>
      <c r="V2259" s="73">
        <v>87</v>
      </c>
      <c r="W2259" s="69" t="s">
        <v>1556</v>
      </c>
      <c r="X2259" s="69"/>
      <c r="Y2259" s="70"/>
      <c r="Z2259" s="69">
        <v>0</v>
      </c>
      <c r="AA2259" s="69" t="s">
        <v>989</v>
      </c>
      <c r="AB2259" s="69" t="s">
        <v>1144</v>
      </c>
      <c r="AC2259" s="69"/>
    </row>
    <row r="2260" spans="1:29" x14ac:dyDescent="0.25">
      <c r="A2260" s="71" t="s">
        <v>193</v>
      </c>
      <c r="B2260" s="71"/>
      <c r="C2260" s="71"/>
      <c r="D2260" s="71"/>
      <c r="E2260" s="71"/>
      <c r="F2260" s="71"/>
      <c r="G2260" s="71"/>
      <c r="H2260" s="71"/>
      <c r="I2260" s="71"/>
      <c r="J2260" s="72">
        <v>925.14</v>
      </c>
      <c r="K2260" s="71"/>
      <c r="L2260" s="71"/>
      <c r="M2260" s="72">
        <v>925.14</v>
      </c>
      <c r="N2260" s="72">
        <v>0</v>
      </c>
      <c r="O2260" s="71"/>
      <c r="P2260" s="71"/>
      <c r="Q2260" s="71"/>
      <c r="R2260" s="71"/>
      <c r="S2260" s="72">
        <v>925.14</v>
      </c>
      <c r="T2260" s="72">
        <v>925.14</v>
      </c>
      <c r="U2260" s="71"/>
      <c r="V2260" s="71"/>
      <c r="W2260" s="71"/>
      <c r="X2260" s="72">
        <v>0</v>
      </c>
      <c r="Y2260" s="72">
        <v>0</v>
      </c>
      <c r="Z2260" s="72">
        <v>925.14</v>
      </c>
      <c r="AA2260" s="69"/>
      <c r="AB2260" s="69"/>
      <c r="AC2260" s="69"/>
    </row>
    <row r="2261" spans="1:29" ht="30" x14ac:dyDescent="0.25">
      <c r="A2261" s="68" t="s">
        <v>14589</v>
      </c>
      <c r="B2261" s="69" t="s">
        <v>14590</v>
      </c>
      <c r="C2261" s="69" t="s">
        <v>14591</v>
      </c>
      <c r="D2261" s="69" t="s">
        <v>4056</v>
      </c>
      <c r="E2261" s="69" t="s">
        <v>14593</v>
      </c>
      <c r="F2261" s="69" t="s">
        <v>10820</v>
      </c>
      <c r="G2261" s="69" t="s">
        <v>1143</v>
      </c>
      <c r="H2261" s="69" t="s">
        <v>961</v>
      </c>
      <c r="I2261" s="69" t="s">
        <v>962</v>
      </c>
      <c r="J2261" s="70">
        <v>8288.86</v>
      </c>
      <c r="K2261" s="69" t="s">
        <v>4389</v>
      </c>
      <c r="L2261" s="69" t="s">
        <v>14592</v>
      </c>
      <c r="M2261" s="70">
        <v>2694.27</v>
      </c>
      <c r="N2261" s="69"/>
      <c r="O2261" s="69"/>
      <c r="P2261" s="69" t="s">
        <v>1173</v>
      </c>
      <c r="Q2261" s="69" t="s">
        <v>1490</v>
      </c>
      <c r="R2261" s="69"/>
      <c r="S2261" s="70">
        <v>2694.27</v>
      </c>
      <c r="T2261" s="70"/>
      <c r="U2261" s="69"/>
      <c r="V2261" s="69"/>
      <c r="W2261" s="69"/>
      <c r="X2261" s="69"/>
      <c r="Y2261" s="70"/>
      <c r="Z2261" s="69">
        <v>0</v>
      </c>
      <c r="AA2261" s="69" t="s">
        <v>989</v>
      </c>
      <c r="AB2261" s="69" t="s">
        <v>1144</v>
      </c>
      <c r="AC2261" s="69"/>
    </row>
    <row r="2262" spans="1:29" x14ac:dyDescent="0.25">
      <c r="A2262" s="69"/>
      <c r="B2262" s="69"/>
      <c r="C2262" s="69"/>
      <c r="D2262" s="69"/>
      <c r="E2262" s="69" t="s">
        <v>14595</v>
      </c>
      <c r="F2262" s="69"/>
      <c r="G2262" s="69"/>
      <c r="H2262" s="69"/>
      <c r="I2262" s="69"/>
      <c r="J2262" s="69"/>
      <c r="K2262" s="69"/>
      <c r="L2262" s="69" t="s">
        <v>14594</v>
      </c>
      <c r="M2262" s="70">
        <v>5594.59</v>
      </c>
      <c r="N2262" s="69"/>
      <c r="O2262" s="69"/>
      <c r="P2262" s="69" t="s">
        <v>1323</v>
      </c>
      <c r="Q2262" s="69" t="s">
        <v>1452</v>
      </c>
      <c r="R2262" s="69"/>
      <c r="S2262" s="70">
        <v>5594.59</v>
      </c>
      <c r="T2262" s="70"/>
      <c r="U2262" s="69" t="s">
        <v>1270</v>
      </c>
      <c r="V2262" s="73">
        <v>60</v>
      </c>
      <c r="W2262" s="69" t="s">
        <v>1270</v>
      </c>
      <c r="X2262" s="69"/>
      <c r="Y2262" s="70"/>
      <c r="Z2262" s="69">
        <v>0</v>
      </c>
      <c r="AA2262" s="69"/>
      <c r="AB2262" s="69" t="s">
        <v>1144</v>
      </c>
      <c r="AC2262" s="69"/>
    </row>
    <row r="2263" spans="1:29" x14ac:dyDescent="0.25">
      <c r="A2263" s="71" t="s">
        <v>193</v>
      </c>
      <c r="B2263" s="71"/>
      <c r="C2263" s="71"/>
      <c r="D2263" s="71"/>
      <c r="E2263" s="71"/>
      <c r="F2263" s="71"/>
      <c r="G2263" s="71"/>
      <c r="H2263" s="71"/>
      <c r="I2263" s="71"/>
      <c r="J2263" s="72">
        <v>8288.86</v>
      </c>
      <c r="K2263" s="71"/>
      <c r="L2263" s="71"/>
      <c r="M2263" s="72">
        <v>8288.86</v>
      </c>
      <c r="N2263" s="72">
        <v>0</v>
      </c>
      <c r="O2263" s="71"/>
      <c r="P2263" s="71"/>
      <c r="Q2263" s="71"/>
      <c r="R2263" s="71"/>
      <c r="S2263" s="72">
        <v>8288.86</v>
      </c>
      <c r="T2263" s="72">
        <v>5594.59</v>
      </c>
      <c r="U2263" s="71"/>
      <c r="V2263" s="71"/>
      <c r="W2263" s="71"/>
      <c r="X2263" s="72">
        <v>2694.2700000000004</v>
      </c>
      <c r="Y2263" s="72">
        <v>0</v>
      </c>
      <c r="Z2263" s="72">
        <v>5594.59</v>
      </c>
      <c r="AA2263" s="69"/>
      <c r="AB2263" s="69"/>
      <c r="AC2263" s="69"/>
    </row>
    <row r="2264" spans="1:29" ht="30" x14ac:dyDescent="0.25">
      <c r="A2264" s="68" t="s">
        <v>14596</v>
      </c>
      <c r="B2264" s="69" t="s">
        <v>14597</v>
      </c>
      <c r="C2264" s="69" t="s">
        <v>14598</v>
      </c>
      <c r="D2264" s="69" t="s">
        <v>4056</v>
      </c>
      <c r="E2264" s="69" t="s">
        <v>14600</v>
      </c>
      <c r="F2264" s="69" t="s">
        <v>10255</v>
      </c>
      <c r="G2264" s="69" t="s">
        <v>1152</v>
      </c>
      <c r="H2264" s="69" t="s">
        <v>1018</v>
      </c>
      <c r="I2264" s="69" t="s">
        <v>962</v>
      </c>
      <c r="J2264" s="70">
        <v>19616.689999999999</v>
      </c>
      <c r="K2264" s="69" t="s">
        <v>4389</v>
      </c>
      <c r="L2264" s="69" t="s">
        <v>14599</v>
      </c>
      <c r="M2264" s="70">
        <v>14913.48</v>
      </c>
      <c r="N2264" s="69"/>
      <c r="O2264" s="69"/>
      <c r="P2264" s="69" t="s">
        <v>970</v>
      </c>
      <c r="Q2264" s="69" t="s">
        <v>1235</v>
      </c>
      <c r="R2264" s="69"/>
      <c r="S2264" s="70">
        <v>14913.48</v>
      </c>
      <c r="T2264" s="70"/>
      <c r="U2264" s="69"/>
      <c r="V2264" s="69"/>
      <c r="W2264" s="69" t="s">
        <v>1270</v>
      </c>
      <c r="X2264" s="69"/>
      <c r="Y2264" s="70"/>
      <c r="Z2264" s="69">
        <v>0</v>
      </c>
      <c r="AA2264" s="69" t="s">
        <v>989</v>
      </c>
      <c r="AB2264" s="69" t="s">
        <v>1144</v>
      </c>
      <c r="AC2264" s="69"/>
    </row>
    <row r="2265" spans="1:29" x14ac:dyDescent="0.25">
      <c r="A2265" s="69"/>
      <c r="B2265" s="69"/>
      <c r="C2265" s="69"/>
      <c r="D2265" s="69"/>
      <c r="E2265" s="69" t="s">
        <v>14602</v>
      </c>
      <c r="F2265" s="69"/>
      <c r="G2265" s="69"/>
      <c r="H2265" s="69"/>
      <c r="I2265" s="69"/>
      <c r="J2265" s="69"/>
      <c r="K2265" s="69"/>
      <c r="L2265" s="69" t="s">
        <v>14601</v>
      </c>
      <c r="M2265" s="70">
        <v>4703.21</v>
      </c>
      <c r="N2265" s="69"/>
      <c r="O2265" s="69"/>
      <c r="P2265" s="69" t="s">
        <v>1332</v>
      </c>
      <c r="Q2265" s="69" t="s">
        <v>2574</v>
      </c>
      <c r="R2265" s="69"/>
      <c r="S2265" s="70">
        <v>4703.21</v>
      </c>
      <c r="T2265" s="70"/>
      <c r="U2265" s="69" t="s">
        <v>1556</v>
      </c>
      <c r="V2265" s="73">
        <v>87</v>
      </c>
      <c r="W2265" s="69" t="s">
        <v>1556</v>
      </c>
      <c r="X2265" s="69"/>
      <c r="Y2265" s="70"/>
      <c r="Z2265" s="69">
        <v>0</v>
      </c>
      <c r="AA2265" s="69"/>
      <c r="AB2265" s="69" t="s">
        <v>1144</v>
      </c>
      <c r="AC2265" s="69"/>
    </row>
    <row r="2266" spans="1:29" x14ac:dyDescent="0.25">
      <c r="A2266" s="71" t="s">
        <v>193</v>
      </c>
      <c r="B2266" s="71"/>
      <c r="C2266" s="71"/>
      <c r="D2266" s="71"/>
      <c r="E2266" s="71"/>
      <c r="F2266" s="71"/>
      <c r="G2266" s="71"/>
      <c r="H2266" s="71"/>
      <c r="I2266" s="71"/>
      <c r="J2266" s="72">
        <v>19616.689999999999</v>
      </c>
      <c r="K2266" s="71"/>
      <c r="L2266" s="71"/>
      <c r="M2266" s="72">
        <v>19616.689999999999</v>
      </c>
      <c r="N2266" s="72">
        <v>0</v>
      </c>
      <c r="O2266" s="71"/>
      <c r="P2266" s="71"/>
      <c r="Q2266" s="71"/>
      <c r="R2266" s="71"/>
      <c r="S2266" s="72">
        <v>19616.689999999999</v>
      </c>
      <c r="T2266" s="72">
        <v>4703.21</v>
      </c>
      <c r="U2266" s="71"/>
      <c r="V2266" s="71"/>
      <c r="W2266" s="71"/>
      <c r="X2266" s="72">
        <v>14913.48</v>
      </c>
      <c r="Y2266" s="72">
        <v>0</v>
      </c>
      <c r="Z2266" s="72">
        <v>4703.21</v>
      </c>
      <c r="AA2266" s="69"/>
      <c r="AB2266" s="69"/>
      <c r="AC2266" s="69"/>
    </row>
    <row r="2267" spans="1:29" ht="30" x14ac:dyDescent="0.25">
      <c r="A2267" s="68" t="s">
        <v>14603</v>
      </c>
      <c r="B2267" s="69" t="s">
        <v>14604</v>
      </c>
      <c r="C2267" s="69" t="s">
        <v>14605</v>
      </c>
      <c r="D2267" s="69" t="s">
        <v>4056</v>
      </c>
      <c r="E2267" s="69" t="s">
        <v>14607</v>
      </c>
      <c r="F2267" s="69" t="s">
        <v>10255</v>
      </c>
      <c r="G2267" s="69" t="s">
        <v>1152</v>
      </c>
      <c r="H2267" s="69" t="s">
        <v>1018</v>
      </c>
      <c r="I2267" s="69" t="s">
        <v>962</v>
      </c>
      <c r="J2267" s="70">
        <v>6365.37</v>
      </c>
      <c r="K2267" s="69" t="s">
        <v>4389</v>
      </c>
      <c r="L2267" s="69" t="s">
        <v>14606</v>
      </c>
      <c r="M2267" s="70">
        <v>349.7</v>
      </c>
      <c r="N2267" s="69"/>
      <c r="O2267" s="69"/>
      <c r="P2267" s="69" t="s">
        <v>961</v>
      </c>
      <c r="Q2267" s="69" t="s">
        <v>1564</v>
      </c>
      <c r="R2267" s="69"/>
      <c r="S2267" s="70">
        <v>349.7</v>
      </c>
      <c r="T2267" s="70"/>
      <c r="U2267" s="69" t="s">
        <v>1556</v>
      </c>
      <c r="V2267" s="73">
        <v>86</v>
      </c>
      <c r="W2267" s="69" t="s">
        <v>1556</v>
      </c>
      <c r="X2267" s="69"/>
      <c r="Y2267" s="70"/>
      <c r="Z2267" s="69">
        <v>0</v>
      </c>
      <c r="AA2267" s="69" t="s">
        <v>989</v>
      </c>
      <c r="AB2267" s="69" t="s">
        <v>1144</v>
      </c>
      <c r="AC2267" s="69"/>
    </row>
    <row r="2268" spans="1:29" x14ac:dyDescent="0.25">
      <c r="A2268" s="69"/>
      <c r="B2268" s="69"/>
      <c r="C2268" s="69"/>
      <c r="D2268" s="69"/>
      <c r="E2268" s="69" t="s">
        <v>14607</v>
      </c>
      <c r="F2268" s="69"/>
      <c r="G2268" s="69"/>
      <c r="H2268" s="69"/>
      <c r="I2268" s="69"/>
      <c r="J2268" s="69"/>
      <c r="K2268" s="69"/>
      <c r="L2268" s="69" t="s">
        <v>14608</v>
      </c>
      <c r="M2268" s="70">
        <v>349.68</v>
      </c>
      <c r="N2268" s="69"/>
      <c r="O2268" s="69"/>
      <c r="P2268" s="69" t="s">
        <v>961</v>
      </c>
      <c r="Q2268" s="69" t="s">
        <v>1564</v>
      </c>
      <c r="R2268" s="69"/>
      <c r="S2268" s="70">
        <v>349.68</v>
      </c>
      <c r="T2268" s="70"/>
      <c r="U2268" s="69" t="s">
        <v>1556</v>
      </c>
      <c r="V2268" s="73">
        <v>86</v>
      </c>
      <c r="W2268" s="69" t="s">
        <v>1556</v>
      </c>
      <c r="X2268" s="69"/>
      <c r="Y2268" s="70"/>
      <c r="Z2268" s="69">
        <v>0</v>
      </c>
      <c r="AA2268" s="69"/>
      <c r="AB2268" s="69" t="s">
        <v>1144</v>
      </c>
      <c r="AC2268" s="69"/>
    </row>
    <row r="2269" spans="1:29" x14ac:dyDescent="0.25">
      <c r="A2269" s="69"/>
      <c r="B2269" s="69"/>
      <c r="C2269" s="69"/>
      <c r="D2269" s="69"/>
      <c r="E2269" s="69" t="s">
        <v>14607</v>
      </c>
      <c r="F2269" s="69"/>
      <c r="G2269" s="69"/>
      <c r="H2269" s="69"/>
      <c r="I2269" s="69"/>
      <c r="J2269" s="69"/>
      <c r="K2269" s="69"/>
      <c r="L2269" s="69" t="s">
        <v>14609</v>
      </c>
      <c r="M2269" s="70">
        <v>2450.91</v>
      </c>
      <c r="N2269" s="69"/>
      <c r="O2269" s="69"/>
      <c r="P2269" s="69" t="s">
        <v>961</v>
      </c>
      <c r="Q2269" s="69" t="s">
        <v>1564</v>
      </c>
      <c r="R2269" s="69"/>
      <c r="S2269" s="70">
        <v>2450.91</v>
      </c>
      <c r="T2269" s="70"/>
      <c r="U2269" s="69" t="s">
        <v>1556</v>
      </c>
      <c r="V2269" s="73">
        <v>86</v>
      </c>
      <c r="W2269" s="69" t="s">
        <v>1556</v>
      </c>
      <c r="X2269" s="69"/>
      <c r="Y2269" s="70"/>
      <c r="Z2269" s="69">
        <v>0</v>
      </c>
      <c r="AA2269" s="69"/>
      <c r="AB2269" s="69" t="s">
        <v>1144</v>
      </c>
      <c r="AC2269" s="69"/>
    </row>
    <row r="2270" spans="1:29" x14ac:dyDescent="0.25">
      <c r="A2270" s="69"/>
      <c r="B2270" s="69"/>
      <c r="C2270" s="69"/>
      <c r="D2270" s="69"/>
      <c r="E2270" s="69" t="s">
        <v>14611</v>
      </c>
      <c r="F2270" s="69"/>
      <c r="G2270" s="69"/>
      <c r="H2270" s="69"/>
      <c r="I2270" s="69"/>
      <c r="J2270" s="69"/>
      <c r="K2270" s="69"/>
      <c r="L2270" s="69" t="s">
        <v>14610</v>
      </c>
      <c r="M2270" s="70">
        <v>3215.08</v>
      </c>
      <c r="N2270" s="69"/>
      <c r="O2270" s="69"/>
      <c r="P2270" s="69" t="s">
        <v>1267</v>
      </c>
      <c r="Q2270" s="69" t="s">
        <v>2574</v>
      </c>
      <c r="R2270" s="69"/>
      <c r="S2270" s="70">
        <v>3215.08</v>
      </c>
      <c r="T2270" s="70"/>
      <c r="U2270" s="69" t="s">
        <v>1556</v>
      </c>
      <c r="V2270" s="73">
        <v>64</v>
      </c>
      <c r="W2270" s="69" t="s">
        <v>1556</v>
      </c>
      <c r="X2270" s="69"/>
      <c r="Y2270" s="70"/>
      <c r="Z2270" s="69">
        <v>0</v>
      </c>
      <c r="AA2270" s="69"/>
      <c r="AB2270" s="69" t="s">
        <v>1144</v>
      </c>
      <c r="AC2270" s="69"/>
    </row>
    <row r="2271" spans="1:29" x14ac:dyDescent="0.25">
      <c r="A2271" s="71" t="s">
        <v>193</v>
      </c>
      <c r="B2271" s="71"/>
      <c r="C2271" s="71"/>
      <c r="D2271" s="71"/>
      <c r="E2271" s="71"/>
      <c r="F2271" s="71"/>
      <c r="G2271" s="71"/>
      <c r="H2271" s="71"/>
      <c r="I2271" s="71"/>
      <c r="J2271" s="72">
        <v>6365.37</v>
      </c>
      <c r="K2271" s="71"/>
      <c r="L2271" s="71"/>
      <c r="M2271" s="72">
        <v>6365.37</v>
      </c>
      <c r="N2271" s="72">
        <v>0</v>
      </c>
      <c r="O2271" s="71"/>
      <c r="P2271" s="71"/>
      <c r="Q2271" s="71"/>
      <c r="R2271" s="71"/>
      <c r="S2271" s="72">
        <v>6365.37</v>
      </c>
      <c r="T2271" s="72">
        <v>6365.37</v>
      </c>
      <c r="U2271" s="71"/>
      <c r="V2271" s="71"/>
      <c r="W2271" s="71"/>
      <c r="X2271" s="72">
        <v>0</v>
      </c>
      <c r="Y2271" s="72">
        <v>0</v>
      </c>
      <c r="Z2271" s="72">
        <v>6365.37</v>
      </c>
      <c r="AA2271" s="69"/>
      <c r="AB2271" s="69"/>
      <c r="AC2271" s="69"/>
    </row>
    <row r="2272" spans="1:29" ht="30" x14ac:dyDescent="0.25">
      <c r="A2272" s="68" t="s">
        <v>14612</v>
      </c>
      <c r="B2272" s="69" t="s">
        <v>14613</v>
      </c>
      <c r="C2272" s="69" t="s">
        <v>14614</v>
      </c>
      <c r="D2272" s="69" t="s">
        <v>4056</v>
      </c>
      <c r="E2272" s="69" t="s">
        <v>14616</v>
      </c>
      <c r="F2272" s="69" t="s">
        <v>10255</v>
      </c>
      <c r="G2272" s="69" t="s">
        <v>2054</v>
      </c>
      <c r="H2272" s="69" t="s">
        <v>1018</v>
      </c>
      <c r="I2272" s="69" t="s">
        <v>962</v>
      </c>
      <c r="J2272" s="70">
        <v>6131.39</v>
      </c>
      <c r="K2272" s="69" t="s">
        <v>4389</v>
      </c>
      <c r="L2272" s="69" t="s">
        <v>14615</v>
      </c>
      <c r="M2272" s="70">
        <v>3113.2</v>
      </c>
      <c r="N2272" s="69"/>
      <c r="O2272" s="69"/>
      <c r="P2272" s="69" t="s">
        <v>965</v>
      </c>
      <c r="Q2272" s="69" t="s">
        <v>1616</v>
      </c>
      <c r="R2272" s="69"/>
      <c r="S2272" s="70">
        <v>3113.2</v>
      </c>
      <c r="T2272" s="70"/>
      <c r="U2272" s="69" t="s">
        <v>1556</v>
      </c>
      <c r="V2272" s="73">
        <v>81</v>
      </c>
      <c r="W2272" s="69" t="s">
        <v>1556</v>
      </c>
      <c r="X2272" s="69"/>
      <c r="Y2272" s="70"/>
      <c r="Z2272" s="69">
        <v>0</v>
      </c>
      <c r="AA2272" s="69" t="s">
        <v>989</v>
      </c>
      <c r="AB2272" s="69" t="s">
        <v>1144</v>
      </c>
      <c r="AC2272" s="69"/>
    </row>
    <row r="2273" spans="1:29" x14ac:dyDescent="0.25">
      <c r="A2273" s="69"/>
      <c r="B2273" s="69"/>
      <c r="C2273" s="69"/>
      <c r="D2273" s="69"/>
      <c r="E2273" s="69" t="s">
        <v>14616</v>
      </c>
      <c r="F2273" s="69"/>
      <c r="G2273" s="69"/>
      <c r="H2273" s="69"/>
      <c r="I2273" s="69"/>
      <c r="J2273" s="69"/>
      <c r="K2273" s="69"/>
      <c r="L2273" s="69" t="s">
        <v>14617</v>
      </c>
      <c r="M2273" s="70">
        <v>3018.19</v>
      </c>
      <c r="N2273" s="69"/>
      <c r="O2273" s="69"/>
      <c r="P2273" s="69" t="s">
        <v>965</v>
      </c>
      <c r="Q2273" s="69" t="s">
        <v>1616</v>
      </c>
      <c r="R2273" s="69"/>
      <c r="S2273" s="70">
        <v>3018.19</v>
      </c>
      <c r="T2273" s="70"/>
      <c r="U2273" s="69" t="s">
        <v>1556</v>
      </c>
      <c r="V2273" s="73">
        <v>81</v>
      </c>
      <c r="W2273" s="69" t="s">
        <v>1556</v>
      </c>
      <c r="X2273" s="69"/>
      <c r="Y2273" s="70"/>
      <c r="Z2273" s="69">
        <v>0</v>
      </c>
      <c r="AA2273" s="69"/>
      <c r="AB2273" s="69" t="s">
        <v>1144</v>
      </c>
      <c r="AC2273" s="69"/>
    </row>
    <row r="2274" spans="1:29" x14ac:dyDescent="0.25">
      <c r="A2274" s="71" t="s">
        <v>193</v>
      </c>
      <c r="B2274" s="71"/>
      <c r="C2274" s="71"/>
      <c r="D2274" s="71"/>
      <c r="E2274" s="71"/>
      <c r="F2274" s="71"/>
      <c r="G2274" s="71"/>
      <c r="H2274" s="71"/>
      <c r="I2274" s="71"/>
      <c r="J2274" s="72">
        <v>6131.39</v>
      </c>
      <c r="K2274" s="71"/>
      <c r="L2274" s="71"/>
      <c r="M2274" s="72">
        <v>6131.3899999999994</v>
      </c>
      <c r="N2274" s="72">
        <v>9.0949470177292824E-13</v>
      </c>
      <c r="O2274" s="71"/>
      <c r="P2274" s="71"/>
      <c r="Q2274" s="71"/>
      <c r="R2274" s="71"/>
      <c r="S2274" s="72">
        <v>6131.3899999999994</v>
      </c>
      <c r="T2274" s="72">
        <v>6131.39</v>
      </c>
      <c r="U2274" s="71"/>
      <c r="V2274" s="71"/>
      <c r="W2274" s="71"/>
      <c r="X2274" s="72">
        <v>-9.0949470177292824E-13</v>
      </c>
      <c r="Y2274" s="72">
        <v>0</v>
      </c>
      <c r="Z2274" s="72">
        <v>6131.39</v>
      </c>
      <c r="AA2274" s="69"/>
      <c r="AB2274" s="69"/>
      <c r="AC2274" s="69"/>
    </row>
    <row r="2275" spans="1:29" ht="30" x14ac:dyDescent="0.25">
      <c r="A2275" s="68" t="s">
        <v>14618</v>
      </c>
      <c r="B2275" s="69" t="s">
        <v>14619</v>
      </c>
      <c r="C2275" s="69" t="s">
        <v>14620</v>
      </c>
      <c r="D2275" s="69" t="s">
        <v>4056</v>
      </c>
      <c r="E2275" s="69" t="s">
        <v>14622</v>
      </c>
      <c r="F2275" s="69" t="s">
        <v>10243</v>
      </c>
      <c r="G2275" s="69" t="s">
        <v>2054</v>
      </c>
      <c r="H2275" s="69" t="s">
        <v>1018</v>
      </c>
      <c r="I2275" s="69" t="s">
        <v>962</v>
      </c>
      <c r="J2275" s="70">
        <v>4020.08</v>
      </c>
      <c r="K2275" s="69" t="s">
        <v>4389</v>
      </c>
      <c r="L2275" s="69" t="s">
        <v>14621</v>
      </c>
      <c r="M2275" s="70">
        <v>159.78</v>
      </c>
      <c r="N2275" s="69"/>
      <c r="O2275" s="69"/>
      <c r="P2275" s="69" t="s">
        <v>1374</v>
      </c>
      <c r="Q2275" s="69" t="s">
        <v>2134</v>
      </c>
      <c r="R2275" s="69"/>
      <c r="S2275" s="70">
        <v>159.78</v>
      </c>
      <c r="T2275" s="70"/>
      <c r="U2275" s="69" t="s">
        <v>1270</v>
      </c>
      <c r="V2275" s="73">
        <v>37</v>
      </c>
      <c r="W2275" s="69" t="s">
        <v>1270</v>
      </c>
      <c r="X2275" s="69"/>
      <c r="Y2275" s="70"/>
      <c r="Z2275" s="69">
        <v>0</v>
      </c>
      <c r="AA2275" s="69" t="s">
        <v>989</v>
      </c>
      <c r="AB2275" s="69" t="s">
        <v>1144</v>
      </c>
      <c r="AC2275" s="69"/>
    </row>
    <row r="2276" spans="1:29" x14ac:dyDescent="0.25">
      <c r="A2276" s="69"/>
      <c r="B2276" s="69"/>
      <c r="C2276" s="69"/>
      <c r="D2276" s="69"/>
      <c r="E2276" s="69" t="s">
        <v>14622</v>
      </c>
      <c r="F2276" s="69"/>
      <c r="G2276" s="69"/>
      <c r="H2276" s="69"/>
      <c r="I2276" s="69"/>
      <c r="J2276" s="69"/>
      <c r="K2276" s="69"/>
      <c r="L2276" s="69" t="s">
        <v>14623</v>
      </c>
      <c r="M2276" s="70">
        <v>212.33</v>
      </c>
      <c r="N2276" s="69"/>
      <c r="O2276" s="69"/>
      <c r="P2276" s="69" t="s">
        <v>1374</v>
      </c>
      <c r="Q2276" s="69" t="s">
        <v>2134</v>
      </c>
      <c r="R2276" s="69"/>
      <c r="S2276" s="70">
        <v>212.33</v>
      </c>
      <c r="T2276" s="70"/>
      <c r="U2276" s="69" t="s">
        <v>1270</v>
      </c>
      <c r="V2276" s="73">
        <v>37</v>
      </c>
      <c r="W2276" s="69" t="s">
        <v>1270</v>
      </c>
      <c r="X2276" s="69"/>
      <c r="Y2276" s="70"/>
      <c r="Z2276" s="69">
        <v>0</v>
      </c>
      <c r="AA2276" s="69"/>
      <c r="AB2276" s="69" t="s">
        <v>1144</v>
      </c>
      <c r="AC2276" s="69"/>
    </row>
    <row r="2277" spans="1:29" x14ac:dyDescent="0.25">
      <c r="A2277" s="69"/>
      <c r="B2277" s="69"/>
      <c r="C2277" s="69"/>
      <c r="D2277" s="69"/>
      <c r="E2277" s="69" t="s">
        <v>14622</v>
      </c>
      <c r="F2277" s="69"/>
      <c r="G2277" s="69"/>
      <c r="H2277" s="69"/>
      <c r="I2277" s="69"/>
      <c r="J2277" s="69"/>
      <c r="K2277" s="69"/>
      <c r="L2277" s="69" t="s">
        <v>14624</v>
      </c>
      <c r="M2277" s="70">
        <v>3647.97</v>
      </c>
      <c r="N2277" s="69"/>
      <c r="O2277" s="69"/>
      <c r="P2277" s="69" t="s">
        <v>1374</v>
      </c>
      <c r="Q2277" s="69" t="s">
        <v>2134</v>
      </c>
      <c r="R2277" s="69"/>
      <c r="S2277" s="70">
        <v>3647.97</v>
      </c>
      <c r="T2277" s="70"/>
      <c r="U2277" s="69" t="s">
        <v>1270</v>
      </c>
      <c r="V2277" s="73">
        <v>37</v>
      </c>
      <c r="W2277" s="69" t="s">
        <v>1270</v>
      </c>
      <c r="X2277" s="69"/>
      <c r="Y2277" s="70"/>
      <c r="Z2277" s="69">
        <v>0</v>
      </c>
      <c r="AA2277" s="69"/>
      <c r="AB2277" s="69" t="s">
        <v>1144</v>
      </c>
      <c r="AC2277" s="69"/>
    </row>
    <row r="2278" spans="1:29" x14ac:dyDescent="0.25">
      <c r="A2278" s="71" t="s">
        <v>193</v>
      </c>
      <c r="B2278" s="71"/>
      <c r="C2278" s="71"/>
      <c r="D2278" s="71"/>
      <c r="E2278" s="71"/>
      <c r="F2278" s="71"/>
      <c r="G2278" s="71"/>
      <c r="H2278" s="71"/>
      <c r="I2278" s="71"/>
      <c r="J2278" s="72">
        <v>4020.08</v>
      </c>
      <c r="K2278" s="71"/>
      <c r="L2278" s="71"/>
      <c r="M2278" s="72">
        <v>4020.08</v>
      </c>
      <c r="N2278" s="72">
        <v>0</v>
      </c>
      <c r="O2278" s="71"/>
      <c r="P2278" s="71"/>
      <c r="Q2278" s="71"/>
      <c r="R2278" s="71"/>
      <c r="S2278" s="72">
        <v>4020.08</v>
      </c>
      <c r="T2278" s="72">
        <v>4020.08</v>
      </c>
      <c r="U2278" s="71"/>
      <c r="V2278" s="71"/>
      <c r="W2278" s="71"/>
      <c r="X2278" s="72">
        <v>0</v>
      </c>
      <c r="Y2278" s="72">
        <v>0</v>
      </c>
      <c r="Z2278" s="72">
        <v>4020.08</v>
      </c>
      <c r="AA2278" s="69"/>
      <c r="AB2278" s="69"/>
      <c r="AC2278" s="69"/>
    </row>
    <row r="2279" spans="1:29" ht="30" x14ac:dyDescent="0.25">
      <c r="A2279" s="68" t="s">
        <v>14625</v>
      </c>
      <c r="B2279" s="69" t="s">
        <v>14626</v>
      </c>
      <c r="C2279" s="69" t="s">
        <v>14627</v>
      </c>
      <c r="D2279" s="69" t="s">
        <v>4056</v>
      </c>
      <c r="E2279" s="69" t="s">
        <v>14629</v>
      </c>
      <c r="F2279" s="69" t="s">
        <v>10243</v>
      </c>
      <c r="G2279" s="69" t="s">
        <v>1424</v>
      </c>
      <c r="H2279" s="69" t="s">
        <v>1018</v>
      </c>
      <c r="I2279" s="69" t="s">
        <v>962</v>
      </c>
      <c r="J2279" s="70">
        <v>14693.66</v>
      </c>
      <c r="K2279" s="69" t="s">
        <v>4389</v>
      </c>
      <c r="L2279" s="69" t="s">
        <v>14628</v>
      </c>
      <c r="M2279" s="70">
        <v>603.1</v>
      </c>
      <c r="N2279" s="69"/>
      <c r="O2279" s="69"/>
      <c r="P2279" s="69" t="s">
        <v>1378</v>
      </c>
      <c r="Q2279" s="69" t="s">
        <v>2620</v>
      </c>
      <c r="R2279" s="69"/>
      <c r="S2279" s="70">
        <v>603.1</v>
      </c>
      <c r="T2279" s="70"/>
      <c r="U2279" s="69" t="s">
        <v>2620</v>
      </c>
      <c r="V2279" s="73">
        <v>84</v>
      </c>
      <c r="W2279" s="69" t="s">
        <v>2620</v>
      </c>
      <c r="X2279" s="69"/>
      <c r="Y2279" s="70"/>
      <c r="Z2279" s="69">
        <v>0</v>
      </c>
      <c r="AA2279" s="69" t="s">
        <v>989</v>
      </c>
      <c r="AB2279" s="69" t="s">
        <v>1144</v>
      </c>
      <c r="AC2279" s="69"/>
    </row>
    <row r="2280" spans="1:29" x14ac:dyDescent="0.25">
      <c r="A2280" s="69"/>
      <c r="B2280" s="69"/>
      <c r="C2280" s="69"/>
      <c r="D2280" s="69"/>
      <c r="E2280" s="69" t="s">
        <v>14629</v>
      </c>
      <c r="F2280" s="69"/>
      <c r="G2280" s="69"/>
      <c r="H2280" s="69"/>
      <c r="I2280" s="69"/>
      <c r="J2280" s="69"/>
      <c r="K2280" s="69"/>
      <c r="L2280" s="69" t="s">
        <v>14630</v>
      </c>
      <c r="M2280" s="70">
        <v>904.11</v>
      </c>
      <c r="N2280" s="69"/>
      <c r="O2280" s="69"/>
      <c r="P2280" s="69" t="s">
        <v>1378</v>
      </c>
      <c r="Q2280" s="69" t="s">
        <v>2620</v>
      </c>
      <c r="R2280" s="69"/>
      <c r="S2280" s="70">
        <v>904.11</v>
      </c>
      <c r="T2280" s="70"/>
      <c r="U2280" s="69" t="s">
        <v>2620</v>
      </c>
      <c r="V2280" s="73">
        <v>84</v>
      </c>
      <c r="W2280" s="69" t="s">
        <v>2620</v>
      </c>
      <c r="X2280" s="69"/>
      <c r="Y2280" s="70"/>
      <c r="Z2280" s="69">
        <v>0</v>
      </c>
      <c r="AA2280" s="69"/>
      <c r="AB2280" s="69" t="s">
        <v>1144</v>
      </c>
      <c r="AC2280" s="69"/>
    </row>
    <row r="2281" spans="1:29" x14ac:dyDescent="0.25">
      <c r="A2281" s="69"/>
      <c r="B2281" s="69"/>
      <c r="C2281" s="69"/>
      <c r="D2281" s="69"/>
      <c r="E2281" s="69" t="s">
        <v>14629</v>
      </c>
      <c r="F2281" s="69"/>
      <c r="G2281" s="69"/>
      <c r="H2281" s="69"/>
      <c r="I2281" s="69"/>
      <c r="J2281" s="69"/>
      <c r="K2281" s="69"/>
      <c r="L2281" s="69" t="s">
        <v>14631</v>
      </c>
      <c r="M2281" s="70">
        <v>2238.44</v>
      </c>
      <c r="N2281" s="69"/>
      <c r="O2281" s="69"/>
      <c r="P2281" s="69" t="s">
        <v>1378</v>
      </c>
      <c r="Q2281" s="69" t="s">
        <v>2620</v>
      </c>
      <c r="R2281" s="69"/>
      <c r="S2281" s="70">
        <v>2238.44</v>
      </c>
      <c r="T2281" s="70"/>
      <c r="U2281" s="69" t="s">
        <v>2620</v>
      </c>
      <c r="V2281" s="73">
        <v>84</v>
      </c>
      <c r="W2281" s="69" t="s">
        <v>2620</v>
      </c>
      <c r="X2281" s="69"/>
      <c r="Y2281" s="70"/>
      <c r="Z2281" s="69">
        <v>0</v>
      </c>
      <c r="AA2281" s="69"/>
      <c r="AB2281" s="69" t="s">
        <v>1144</v>
      </c>
      <c r="AC2281" s="69"/>
    </row>
    <row r="2282" spans="1:29" x14ac:dyDescent="0.25">
      <c r="A2282" s="69"/>
      <c r="B2282" s="69"/>
      <c r="C2282" s="69"/>
      <c r="D2282" s="69"/>
      <c r="E2282" s="69" t="s">
        <v>14629</v>
      </c>
      <c r="F2282" s="69"/>
      <c r="G2282" s="69"/>
      <c r="H2282" s="69"/>
      <c r="I2282" s="69"/>
      <c r="J2282" s="69"/>
      <c r="K2282" s="69"/>
      <c r="L2282" s="69" t="s">
        <v>14632</v>
      </c>
      <c r="M2282" s="70">
        <v>7053.43</v>
      </c>
      <c r="N2282" s="69"/>
      <c r="O2282" s="69"/>
      <c r="P2282" s="69" t="s">
        <v>1378</v>
      </c>
      <c r="Q2282" s="69" t="s">
        <v>2620</v>
      </c>
      <c r="R2282" s="69"/>
      <c r="S2282" s="70">
        <v>7053.43</v>
      </c>
      <c r="T2282" s="70"/>
      <c r="U2282" s="69" t="s">
        <v>2620</v>
      </c>
      <c r="V2282" s="73">
        <v>84</v>
      </c>
      <c r="W2282" s="69" t="s">
        <v>2620</v>
      </c>
      <c r="X2282" s="69"/>
      <c r="Y2282" s="70"/>
      <c r="Z2282" s="69">
        <v>0</v>
      </c>
      <c r="AA2282" s="69"/>
      <c r="AB2282" s="69" t="s">
        <v>1144</v>
      </c>
      <c r="AC2282" s="69"/>
    </row>
    <row r="2283" spans="1:29" x14ac:dyDescent="0.25">
      <c r="A2283" s="69"/>
      <c r="B2283" s="69"/>
      <c r="C2283" s="69"/>
      <c r="D2283" s="69"/>
      <c r="E2283" s="69" t="s">
        <v>14634</v>
      </c>
      <c r="F2283" s="69"/>
      <c r="G2283" s="69"/>
      <c r="H2283" s="69"/>
      <c r="I2283" s="69"/>
      <c r="J2283" s="69"/>
      <c r="K2283" s="69"/>
      <c r="L2283" s="69" t="s">
        <v>14633</v>
      </c>
      <c r="M2283" s="70">
        <v>3894.58</v>
      </c>
      <c r="N2283" s="69"/>
      <c r="O2283" s="69"/>
      <c r="P2283" s="69" t="s">
        <v>2134</v>
      </c>
      <c r="Q2283" s="69" t="s">
        <v>3017</v>
      </c>
      <c r="R2283" s="69"/>
      <c r="S2283" s="70">
        <v>3894.58</v>
      </c>
      <c r="T2283" s="70"/>
      <c r="U2283" s="69"/>
      <c r="V2283" s="69"/>
      <c r="W2283" s="69" t="s">
        <v>1684</v>
      </c>
      <c r="X2283" s="69"/>
      <c r="Y2283" s="70"/>
      <c r="Z2283" s="69">
        <v>0</v>
      </c>
      <c r="AA2283" s="69"/>
      <c r="AB2283" s="69" t="s">
        <v>1144</v>
      </c>
      <c r="AC2283" s="69"/>
    </row>
    <row r="2284" spans="1:29" x14ac:dyDescent="0.25">
      <c r="A2284" s="71" t="s">
        <v>193</v>
      </c>
      <c r="B2284" s="71"/>
      <c r="C2284" s="71"/>
      <c r="D2284" s="71"/>
      <c r="E2284" s="71"/>
      <c r="F2284" s="71"/>
      <c r="G2284" s="71"/>
      <c r="H2284" s="71"/>
      <c r="I2284" s="71"/>
      <c r="J2284" s="72">
        <v>14693.66</v>
      </c>
      <c r="K2284" s="71"/>
      <c r="L2284" s="71"/>
      <c r="M2284" s="72">
        <v>14693.66</v>
      </c>
      <c r="N2284" s="72">
        <v>0</v>
      </c>
      <c r="O2284" s="71"/>
      <c r="P2284" s="71"/>
      <c r="Q2284" s="71"/>
      <c r="R2284" s="71"/>
      <c r="S2284" s="72">
        <v>14693.66</v>
      </c>
      <c r="T2284" s="72">
        <v>10799.08</v>
      </c>
      <c r="U2284" s="71"/>
      <c r="V2284" s="71"/>
      <c r="W2284" s="71"/>
      <c r="X2284" s="72">
        <v>3894.58</v>
      </c>
      <c r="Y2284" s="72">
        <v>0</v>
      </c>
      <c r="Z2284" s="72">
        <v>10799.08</v>
      </c>
      <c r="AA2284" s="69"/>
      <c r="AB2284" s="69"/>
      <c r="AC2284" s="69"/>
    </row>
    <row r="2285" spans="1:29" ht="30" x14ac:dyDescent="0.25">
      <c r="A2285" s="68" t="s">
        <v>14635</v>
      </c>
      <c r="B2285" s="69" t="s">
        <v>14636</v>
      </c>
      <c r="C2285" s="69" t="s">
        <v>14637</v>
      </c>
      <c r="D2285" s="69" t="s">
        <v>4056</v>
      </c>
      <c r="E2285" s="69" t="s">
        <v>14639</v>
      </c>
      <c r="F2285" s="69" t="s">
        <v>10255</v>
      </c>
      <c r="G2285" s="69" t="s">
        <v>960</v>
      </c>
      <c r="H2285" s="69" t="s">
        <v>1018</v>
      </c>
      <c r="I2285" s="69" t="s">
        <v>962</v>
      </c>
      <c r="J2285" s="70">
        <v>56750.73</v>
      </c>
      <c r="K2285" s="69" t="s">
        <v>4389</v>
      </c>
      <c r="L2285" s="69" t="s">
        <v>14638</v>
      </c>
      <c r="M2285" s="70">
        <v>3748.1</v>
      </c>
      <c r="N2285" s="69"/>
      <c r="O2285" s="69"/>
      <c r="P2285" s="69" t="s">
        <v>1378</v>
      </c>
      <c r="Q2285" s="69" t="s">
        <v>1616</v>
      </c>
      <c r="R2285" s="69"/>
      <c r="S2285" s="70">
        <v>3748.1</v>
      </c>
      <c r="T2285" s="70"/>
      <c r="U2285" s="69" t="s">
        <v>1556</v>
      </c>
      <c r="V2285" s="73">
        <v>74</v>
      </c>
      <c r="W2285" s="69" t="s">
        <v>1556</v>
      </c>
      <c r="X2285" s="69"/>
      <c r="Y2285" s="70"/>
      <c r="Z2285" s="69">
        <v>0</v>
      </c>
      <c r="AA2285" s="69" t="s">
        <v>989</v>
      </c>
      <c r="AB2285" s="69" t="s">
        <v>1144</v>
      </c>
      <c r="AC2285" s="69"/>
    </row>
    <row r="2286" spans="1:29" x14ac:dyDescent="0.25">
      <c r="A2286" s="69"/>
      <c r="B2286" s="69"/>
      <c r="C2286" s="69"/>
      <c r="D2286" s="69"/>
      <c r="E2286" s="69" t="s">
        <v>14639</v>
      </c>
      <c r="F2286" s="69"/>
      <c r="G2286" s="69"/>
      <c r="H2286" s="69"/>
      <c r="I2286" s="69"/>
      <c r="J2286" s="69"/>
      <c r="K2286" s="69"/>
      <c r="L2286" s="69" t="s">
        <v>14640</v>
      </c>
      <c r="M2286" s="70">
        <v>4089.06</v>
      </c>
      <c r="N2286" s="69"/>
      <c r="O2286" s="69"/>
      <c r="P2286" s="69" t="s">
        <v>1378</v>
      </c>
      <c r="Q2286" s="69" t="s">
        <v>1616</v>
      </c>
      <c r="R2286" s="69"/>
      <c r="S2286" s="70">
        <v>4089.06</v>
      </c>
      <c r="T2286" s="70"/>
      <c r="U2286" s="69" t="s">
        <v>1556</v>
      </c>
      <c r="V2286" s="73">
        <v>74</v>
      </c>
      <c r="W2286" s="69" t="s">
        <v>1556</v>
      </c>
      <c r="X2286" s="69"/>
      <c r="Y2286" s="70"/>
      <c r="Z2286" s="69">
        <v>0</v>
      </c>
      <c r="AA2286" s="69"/>
      <c r="AB2286" s="69" t="s">
        <v>1144</v>
      </c>
      <c r="AC2286" s="69"/>
    </row>
    <row r="2287" spans="1:29" x14ac:dyDescent="0.25">
      <c r="A2287" s="69"/>
      <c r="B2287" s="69"/>
      <c r="C2287" s="69"/>
      <c r="D2287" s="69"/>
      <c r="E2287" s="69" t="s">
        <v>14639</v>
      </c>
      <c r="F2287" s="69"/>
      <c r="G2287" s="69"/>
      <c r="H2287" s="69"/>
      <c r="I2287" s="69"/>
      <c r="J2287" s="69"/>
      <c r="K2287" s="69"/>
      <c r="L2287" s="69" t="s">
        <v>14641</v>
      </c>
      <c r="M2287" s="70">
        <v>9049.0400000000009</v>
      </c>
      <c r="N2287" s="69"/>
      <c r="O2287" s="69"/>
      <c r="P2287" s="69" t="s">
        <v>1378</v>
      </c>
      <c r="Q2287" s="69" t="s">
        <v>1616</v>
      </c>
      <c r="R2287" s="69"/>
      <c r="S2287" s="70">
        <v>9049.0400000000009</v>
      </c>
      <c r="T2287" s="70"/>
      <c r="U2287" s="69" t="s">
        <v>1556</v>
      </c>
      <c r="V2287" s="73">
        <v>74</v>
      </c>
      <c r="W2287" s="69" t="s">
        <v>1556</v>
      </c>
      <c r="X2287" s="69"/>
      <c r="Y2287" s="70"/>
      <c r="Z2287" s="69">
        <v>0</v>
      </c>
      <c r="AA2287" s="69"/>
      <c r="AB2287" s="69" t="s">
        <v>1144</v>
      </c>
      <c r="AC2287" s="69"/>
    </row>
    <row r="2288" spans="1:29" x14ac:dyDescent="0.25">
      <c r="A2288" s="69"/>
      <c r="B2288" s="69"/>
      <c r="C2288" s="69"/>
      <c r="D2288" s="69"/>
      <c r="E2288" s="69" t="s">
        <v>14639</v>
      </c>
      <c r="F2288" s="69"/>
      <c r="G2288" s="69"/>
      <c r="H2288" s="69"/>
      <c r="I2288" s="69"/>
      <c r="J2288" s="69"/>
      <c r="K2288" s="69"/>
      <c r="L2288" s="69" t="s">
        <v>14642</v>
      </c>
      <c r="M2288" s="70">
        <v>5838.35</v>
      </c>
      <c r="N2288" s="69"/>
      <c r="O2288" s="69"/>
      <c r="P2288" s="69" t="s">
        <v>1378</v>
      </c>
      <c r="Q2288" s="69" t="s">
        <v>1616</v>
      </c>
      <c r="R2288" s="69"/>
      <c r="S2288" s="70">
        <v>5838.35</v>
      </c>
      <c r="T2288" s="70"/>
      <c r="U2288" s="69" t="s">
        <v>1556</v>
      </c>
      <c r="V2288" s="73">
        <v>74</v>
      </c>
      <c r="W2288" s="69" t="s">
        <v>1556</v>
      </c>
      <c r="X2288" s="69"/>
      <c r="Y2288" s="70"/>
      <c r="Z2288" s="69">
        <v>0</v>
      </c>
      <c r="AA2288" s="69"/>
      <c r="AB2288" s="69" t="s">
        <v>1144</v>
      </c>
      <c r="AC2288" s="69"/>
    </row>
    <row r="2289" spans="1:29" x14ac:dyDescent="0.25">
      <c r="A2289" s="69"/>
      <c r="B2289" s="69"/>
      <c r="C2289" s="69"/>
      <c r="D2289" s="69"/>
      <c r="E2289" s="69" t="s">
        <v>14639</v>
      </c>
      <c r="F2289" s="69"/>
      <c r="G2289" s="69"/>
      <c r="H2289" s="69"/>
      <c r="I2289" s="69"/>
      <c r="J2289" s="69"/>
      <c r="K2289" s="69"/>
      <c r="L2289" s="69" t="s">
        <v>14643</v>
      </c>
      <c r="M2289" s="70">
        <v>11589.37</v>
      </c>
      <c r="N2289" s="69"/>
      <c r="O2289" s="69"/>
      <c r="P2289" s="69" t="s">
        <v>1378</v>
      </c>
      <c r="Q2289" s="69" t="s">
        <v>1616</v>
      </c>
      <c r="R2289" s="69"/>
      <c r="S2289" s="70">
        <v>11589.37</v>
      </c>
      <c r="T2289" s="70"/>
      <c r="U2289" s="69" t="s">
        <v>1556</v>
      </c>
      <c r="V2289" s="73">
        <v>74</v>
      </c>
      <c r="W2289" s="69" t="s">
        <v>1556</v>
      </c>
      <c r="X2289" s="69"/>
      <c r="Y2289" s="70"/>
      <c r="Z2289" s="69">
        <v>0</v>
      </c>
      <c r="AA2289" s="69"/>
      <c r="AB2289" s="69" t="s">
        <v>1144</v>
      </c>
      <c r="AC2289" s="69"/>
    </row>
    <row r="2290" spans="1:29" x14ac:dyDescent="0.25">
      <c r="A2290" s="69"/>
      <c r="B2290" s="69"/>
      <c r="C2290" s="69"/>
      <c r="D2290" s="69"/>
      <c r="E2290" s="69" t="s">
        <v>14639</v>
      </c>
      <c r="F2290" s="69"/>
      <c r="G2290" s="69"/>
      <c r="H2290" s="69"/>
      <c r="I2290" s="69"/>
      <c r="J2290" s="69"/>
      <c r="K2290" s="69"/>
      <c r="L2290" s="69" t="s">
        <v>14644</v>
      </c>
      <c r="M2290" s="70">
        <v>11611.57</v>
      </c>
      <c r="N2290" s="69"/>
      <c r="O2290" s="69"/>
      <c r="P2290" s="69" t="s">
        <v>1378</v>
      </c>
      <c r="Q2290" s="69" t="s">
        <v>1616</v>
      </c>
      <c r="R2290" s="69"/>
      <c r="S2290" s="70">
        <v>11611.57</v>
      </c>
      <c r="T2290" s="70"/>
      <c r="U2290" s="69" t="s">
        <v>1556</v>
      </c>
      <c r="V2290" s="73">
        <v>74</v>
      </c>
      <c r="W2290" s="69" t="s">
        <v>1556</v>
      </c>
      <c r="X2290" s="69"/>
      <c r="Y2290" s="70"/>
      <c r="Z2290" s="69">
        <v>0</v>
      </c>
      <c r="AA2290" s="69"/>
      <c r="AB2290" s="69" t="s">
        <v>1144</v>
      </c>
      <c r="AC2290" s="69"/>
    </row>
    <row r="2291" spans="1:29" x14ac:dyDescent="0.25">
      <c r="A2291" s="69"/>
      <c r="B2291" s="69"/>
      <c r="C2291" s="69"/>
      <c r="D2291" s="69"/>
      <c r="E2291" s="69" t="s">
        <v>14646</v>
      </c>
      <c r="F2291" s="69"/>
      <c r="G2291" s="69"/>
      <c r="H2291" s="69"/>
      <c r="I2291" s="69"/>
      <c r="J2291" s="69"/>
      <c r="K2291" s="69"/>
      <c r="L2291" s="69" t="s">
        <v>14645</v>
      </c>
      <c r="M2291" s="70">
        <v>4568.8500000000004</v>
      </c>
      <c r="N2291" s="69"/>
      <c r="O2291" s="69"/>
      <c r="P2291" s="69" t="s">
        <v>2134</v>
      </c>
      <c r="Q2291" s="69" t="s">
        <v>1064</v>
      </c>
      <c r="R2291" s="69"/>
      <c r="S2291" s="70">
        <v>4568.8500000000004</v>
      </c>
      <c r="T2291" s="70"/>
      <c r="U2291" s="69" t="s">
        <v>1689</v>
      </c>
      <c r="V2291" s="73">
        <v>55</v>
      </c>
      <c r="W2291" s="69" t="s">
        <v>1689</v>
      </c>
      <c r="X2291" s="69"/>
      <c r="Y2291" s="70"/>
      <c r="Z2291" s="69">
        <v>0</v>
      </c>
      <c r="AA2291" s="69"/>
      <c r="AB2291" s="69" t="s">
        <v>1144</v>
      </c>
      <c r="AC2291" s="69"/>
    </row>
    <row r="2292" spans="1:29" x14ac:dyDescent="0.25">
      <c r="A2292" s="69"/>
      <c r="B2292" s="69"/>
      <c r="C2292" s="69"/>
      <c r="D2292" s="69"/>
      <c r="E2292" s="69" t="s">
        <v>14646</v>
      </c>
      <c r="F2292" s="69"/>
      <c r="G2292" s="69"/>
      <c r="H2292" s="69"/>
      <c r="I2292" s="69"/>
      <c r="J2292" s="69"/>
      <c r="K2292" s="69"/>
      <c r="L2292" s="69" t="s">
        <v>14647</v>
      </c>
      <c r="M2292" s="70">
        <v>6256.39</v>
      </c>
      <c r="N2292" s="69"/>
      <c r="O2292" s="69"/>
      <c r="P2292" s="69" t="s">
        <v>2134</v>
      </c>
      <c r="Q2292" s="69" t="s">
        <v>1064</v>
      </c>
      <c r="R2292" s="69"/>
      <c r="S2292" s="70">
        <v>6256.39</v>
      </c>
      <c r="T2292" s="70"/>
      <c r="U2292" s="69" t="s">
        <v>1689</v>
      </c>
      <c r="V2292" s="73">
        <v>55</v>
      </c>
      <c r="W2292" s="69" t="s">
        <v>1689</v>
      </c>
      <c r="X2292" s="69"/>
      <c r="Y2292" s="70"/>
      <c r="Z2292" s="69">
        <v>0</v>
      </c>
      <c r="AA2292" s="69"/>
      <c r="AB2292" s="69" t="s">
        <v>1144</v>
      </c>
      <c r="AC2292" s="69"/>
    </row>
    <row r="2293" spans="1:29" x14ac:dyDescent="0.25">
      <c r="A2293" s="71" t="s">
        <v>193</v>
      </c>
      <c r="B2293" s="71"/>
      <c r="C2293" s="71"/>
      <c r="D2293" s="71"/>
      <c r="E2293" s="71"/>
      <c r="F2293" s="71"/>
      <c r="G2293" s="71"/>
      <c r="H2293" s="71"/>
      <c r="I2293" s="71"/>
      <c r="J2293" s="72">
        <v>56750.73</v>
      </c>
      <c r="K2293" s="71"/>
      <c r="L2293" s="71"/>
      <c r="M2293" s="72">
        <v>56750.73</v>
      </c>
      <c r="N2293" s="72">
        <v>0</v>
      </c>
      <c r="O2293" s="71"/>
      <c r="P2293" s="71"/>
      <c r="Q2293" s="71"/>
      <c r="R2293" s="71"/>
      <c r="S2293" s="72">
        <v>56750.73</v>
      </c>
      <c r="T2293" s="72">
        <v>56750.73</v>
      </c>
      <c r="U2293" s="71"/>
      <c r="V2293" s="71"/>
      <c r="W2293" s="71"/>
      <c r="X2293" s="72">
        <v>0</v>
      </c>
      <c r="Y2293" s="72">
        <v>0</v>
      </c>
      <c r="Z2293" s="72">
        <v>56750.73</v>
      </c>
      <c r="AA2293" s="69"/>
      <c r="AB2293" s="69"/>
      <c r="AC2293" s="69"/>
    </row>
    <row r="2294" spans="1:29" ht="30" x14ac:dyDescent="0.25">
      <c r="A2294" s="68" t="s">
        <v>14648</v>
      </c>
      <c r="B2294" s="69" t="s">
        <v>14649</v>
      </c>
      <c r="C2294" s="69" t="s">
        <v>14650</v>
      </c>
      <c r="D2294" s="69" t="s">
        <v>4056</v>
      </c>
      <c r="E2294" s="69" t="s">
        <v>14652</v>
      </c>
      <c r="F2294" s="69" t="s">
        <v>10255</v>
      </c>
      <c r="G2294" s="69" t="s">
        <v>4405</v>
      </c>
      <c r="H2294" s="69" t="s">
        <v>1018</v>
      </c>
      <c r="I2294" s="69" t="s">
        <v>962</v>
      </c>
      <c r="J2294" s="70">
        <v>2760.83</v>
      </c>
      <c r="K2294" s="69" t="s">
        <v>4389</v>
      </c>
      <c r="L2294" s="69" t="s">
        <v>14651</v>
      </c>
      <c r="M2294" s="70">
        <v>421.38</v>
      </c>
      <c r="N2294" s="69"/>
      <c r="O2294" s="69"/>
      <c r="P2294" s="69" t="s">
        <v>1010</v>
      </c>
      <c r="Q2294" s="69" t="s">
        <v>1564</v>
      </c>
      <c r="R2294" s="69"/>
      <c r="S2294" s="70">
        <v>421.38</v>
      </c>
      <c r="T2294" s="70"/>
      <c r="U2294" s="69" t="s">
        <v>2620</v>
      </c>
      <c r="V2294" s="73">
        <v>67</v>
      </c>
      <c r="W2294" s="69" t="s">
        <v>2620</v>
      </c>
      <c r="X2294" s="69"/>
      <c r="Y2294" s="70"/>
      <c r="Z2294" s="69">
        <v>0</v>
      </c>
      <c r="AA2294" s="69" t="s">
        <v>989</v>
      </c>
      <c r="AB2294" s="69" t="s">
        <v>1144</v>
      </c>
      <c r="AC2294" s="69"/>
    </row>
    <row r="2295" spans="1:29" x14ac:dyDescent="0.25">
      <c r="A2295" s="69"/>
      <c r="B2295" s="69"/>
      <c r="C2295" s="69"/>
      <c r="D2295" s="69"/>
      <c r="E2295" s="69" t="s">
        <v>14654</v>
      </c>
      <c r="F2295" s="69"/>
      <c r="G2295" s="69"/>
      <c r="H2295" s="69"/>
      <c r="I2295" s="69"/>
      <c r="J2295" s="69"/>
      <c r="K2295" s="69"/>
      <c r="L2295" s="69" t="s">
        <v>14653</v>
      </c>
      <c r="M2295" s="70">
        <v>2339.4499999999998</v>
      </c>
      <c r="N2295" s="69"/>
      <c r="O2295" s="69"/>
      <c r="P2295" s="69" t="s">
        <v>993</v>
      </c>
      <c r="Q2295" s="69" t="s">
        <v>3017</v>
      </c>
      <c r="R2295" s="69"/>
      <c r="S2295" s="70">
        <v>2339.4499999999998</v>
      </c>
      <c r="T2295" s="70"/>
      <c r="U2295" s="69"/>
      <c r="V2295" s="69"/>
      <c r="W2295" s="69" t="s">
        <v>1048</v>
      </c>
      <c r="X2295" s="69"/>
      <c r="Y2295" s="70"/>
      <c r="Z2295" s="69">
        <v>0</v>
      </c>
      <c r="AA2295" s="69"/>
      <c r="AB2295" s="69" t="s">
        <v>1144</v>
      </c>
      <c r="AC2295" s="69"/>
    </row>
    <row r="2296" spans="1:29" x14ac:dyDescent="0.25">
      <c r="A2296" s="71" t="s">
        <v>193</v>
      </c>
      <c r="B2296" s="71"/>
      <c r="C2296" s="71"/>
      <c r="D2296" s="71"/>
      <c r="E2296" s="71"/>
      <c r="F2296" s="71"/>
      <c r="G2296" s="71"/>
      <c r="H2296" s="71"/>
      <c r="I2296" s="71"/>
      <c r="J2296" s="72">
        <v>2760.83</v>
      </c>
      <c r="K2296" s="71"/>
      <c r="L2296" s="71"/>
      <c r="M2296" s="72">
        <v>2760.83</v>
      </c>
      <c r="N2296" s="72">
        <v>0</v>
      </c>
      <c r="O2296" s="71"/>
      <c r="P2296" s="71"/>
      <c r="Q2296" s="71"/>
      <c r="R2296" s="71"/>
      <c r="S2296" s="72">
        <v>2760.83</v>
      </c>
      <c r="T2296" s="72">
        <v>421.38</v>
      </c>
      <c r="U2296" s="71"/>
      <c r="V2296" s="71"/>
      <c r="W2296" s="71"/>
      <c r="X2296" s="72">
        <v>2339.4499999999998</v>
      </c>
      <c r="Y2296" s="72">
        <v>0</v>
      </c>
      <c r="Z2296" s="72">
        <v>421.38</v>
      </c>
      <c r="AA2296" s="69"/>
      <c r="AB2296" s="69"/>
      <c r="AC2296" s="69"/>
    </row>
    <row r="2297" spans="1:29" ht="20" x14ac:dyDescent="0.25">
      <c r="A2297" s="68" t="s">
        <v>14655</v>
      </c>
      <c r="B2297" s="69" t="s">
        <v>14656</v>
      </c>
      <c r="C2297" s="69" t="s">
        <v>14657</v>
      </c>
      <c r="D2297" s="69" t="s">
        <v>4056</v>
      </c>
      <c r="E2297" s="69" t="s">
        <v>14659</v>
      </c>
      <c r="F2297" s="69" t="s">
        <v>10243</v>
      </c>
      <c r="G2297" s="69" t="s">
        <v>4405</v>
      </c>
      <c r="H2297" s="69" t="s">
        <v>1018</v>
      </c>
      <c r="I2297" s="69" t="s">
        <v>962</v>
      </c>
      <c r="J2297" s="70">
        <v>3482.53</v>
      </c>
      <c r="K2297" s="69" t="s">
        <v>4389</v>
      </c>
      <c r="L2297" s="69" t="s">
        <v>14658</v>
      </c>
      <c r="M2297" s="70">
        <v>257.18</v>
      </c>
      <c r="N2297" s="69"/>
      <c r="O2297" s="69"/>
      <c r="P2297" s="69" t="s">
        <v>2134</v>
      </c>
      <c r="Q2297" s="69" t="s">
        <v>1202</v>
      </c>
      <c r="R2297" s="69"/>
      <c r="S2297" s="70">
        <v>257.18</v>
      </c>
      <c r="T2297" s="70"/>
      <c r="U2297" s="69"/>
      <c r="V2297" s="69"/>
      <c r="W2297" s="69" t="s">
        <v>2073</v>
      </c>
      <c r="X2297" s="69"/>
      <c r="Y2297" s="70"/>
      <c r="Z2297" s="69">
        <v>0</v>
      </c>
      <c r="AA2297" s="69" t="s">
        <v>989</v>
      </c>
      <c r="AB2297" s="69" t="s">
        <v>1144</v>
      </c>
      <c r="AC2297" s="69"/>
    </row>
    <row r="2298" spans="1:29" x14ac:dyDescent="0.25">
      <c r="A2298" s="69"/>
      <c r="B2298" s="69"/>
      <c r="C2298" s="69"/>
      <c r="D2298" s="69"/>
      <c r="E2298" s="69" t="s">
        <v>14659</v>
      </c>
      <c r="F2298" s="69"/>
      <c r="G2298" s="69"/>
      <c r="H2298" s="69"/>
      <c r="I2298" s="69"/>
      <c r="J2298" s="69"/>
      <c r="K2298" s="69"/>
      <c r="L2298" s="69" t="s">
        <v>14660</v>
      </c>
      <c r="M2298" s="70">
        <v>1721.53</v>
      </c>
      <c r="N2298" s="69"/>
      <c r="O2298" s="69"/>
      <c r="P2298" s="69" t="s">
        <v>2134</v>
      </c>
      <c r="Q2298" s="69" t="s">
        <v>1202</v>
      </c>
      <c r="R2298" s="69"/>
      <c r="S2298" s="70">
        <v>1721.53</v>
      </c>
      <c r="T2298" s="70"/>
      <c r="U2298" s="69"/>
      <c r="V2298" s="69"/>
      <c r="W2298" s="69" t="s">
        <v>2073</v>
      </c>
      <c r="X2298" s="69"/>
      <c r="Y2298" s="70"/>
      <c r="Z2298" s="69">
        <v>0</v>
      </c>
      <c r="AA2298" s="69"/>
      <c r="AB2298" s="69" t="s">
        <v>1144</v>
      </c>
      <c r="AC2298" s="69"/>
    </row>
    <row r="2299" spans="1:29" x14ac:dyDescent="0.25">
      <c r="A2299" s="69"/>
      <c r="B2299" s="69"/>
      <c r="C2299" s="69"/>
      <c r="D2299" s="69"/>
      <c r="E2299" s="69" t="s">
        <v>14659</v>
      </c>
      <c r="F2299" s="69"/>
      <c r="G2299" s="69"/>
      <c r="H2299" s="69"/>
      <c r="I2299" s="69"/>
      <c r="J2299" s="69"/>
      <c r="K2299" s="69"/>
      <c r="L2299" s="69" t="s">
        <v>14661</v>
      </c>
      <c r="M2299" s="70">
        <v>1503.82</v>
      </c>
      <c r="N2299" s="69"/>
      <c r="O2299" s="69"/>
      <c r="P2299" s="69" t="s">
        <v>2134</v>
      </c>
      <c r="Q2299" s="69" t="s">
        <v>1202</v>
      </c>
      <c r="R2299" s="69"/>
      <c r="S2299" s="70">
        <v>1503.82</v>
      </c>
      <c r="T2299" s="70"/>
      <c r="U2299" s="69"/>
      <c r="V2299" s="69"/>
      <c r="W2299" s="69" t="s">
        <v>2073</v>
      </c>
      <c r="X2299" s="69"/>
      <c r="Y2299" s="70"/>
      <c r="Z2299" s="69">
        <v>0</v>
      </c>
      <c r="AA2299" s="69"/>
      <c r="AB2299" s="69" t="s">
        <v>1144</v>
      </c>
      <c r="AC2299" s="69"/>
    </row>
    <row r="2300" spans="1:29" x14ac:dyDescent="0.25">
      <c r="A2300" s="71" t="s">
        <v>193</v>
      </c>
      <c r="B2300" s="71"/>
      <c r="C2300" s="71"/>
      <c r="D2300" s="71"/>
      <c r="E2300" s="71"/>
      <c r="F2300" s="71"/>
      <c r="G2300" s="71"/>
      <c r="H2300" s="71"/>
      <c r="I2300" s="71"/>
      <c r="J2300" s="72">
        <v>3482.53</v>
      </c>
      <c r="K2300" s="71"/>
      <c r="L2300" s="71"/>
      <c r="M2300" s="72">
        <v>3482.53</v>
      </c>
      <c r="N2300" s="72">
        <v>4.5474735088646412E-13</v>
      </c>
      <c r="O2300" s="71"/>
      <c r="P2300" s="71"/>
      <c r="Q2300" s="71"/>
      <c r="R2300" s="71"/>
      <c r="S2300" s="72">
        <v>3482.53</v>
      </c>
      <c r="T2300" s="72">
        <v>0</v>
      </c>
      <c r="U2300" s="71"/>
      <c r="V2300" s="71"/>
      <c r="W2300" s="71"/>
      <c r="X2300" s="72">
        <v>3482.53</v>
      </c>
      <c r="Y2300" s="72">
        <v>0</v>
      </c>
      <c r="Z2300" s="72">
        <v>0</v>
      </c>
      <c r="AA2300" s="69"/>
      <c r="AB2300" s="69"/>
      <c r="AC2300" s="69"/>
    </row>
    <row r="2301" spans="1:29" ht="30" x14ac:dyDescent="0.25">
      <c r="A2301" s="68" t="s">
        <v>14662</v>
      </c>
      <c r="B2301" s="69" t="s">
        <v>14663</v>
      </c>
      <c r="C2301" s="69" t="s">
        <v>14664</v>
      </c>
      <c r="D2301" s="69" t="s">
        <v>4056</v>
      </c>
      <c r="E2301" s="69" t="s">
        <v>14666</v>
      </c>
      <c r="F2301" s="69" t="s">
        <v>10255</v>
      </c>
      <c r="G2301" s="69" t="s">
        <v>1257</v>
      </c>
      <c r="H2301" s="69" t="s">
        <v>1018</v>
      </c>
      <c r="I2301" s="69" t="s">
        <v>962</v>
      </c>
      <c r="J2301" s="70">
        <v>4362.8900000000003</v>
      </c>
      <c r="K2301" s="69" t="s">
        <v>4389</v>
      </c>
      <c r="L2301" s="69" t="s">
        <v>14665</v>
      </c>
      <c r="M2301" s="70">
        <v>748.7</v>
      </c>
      <c r="N2301" s="69"/>
      <c r="O2301" s="69"/>
      <c r="P2301" s="69" t="s">
        <v>993</v>
      </c>
      <c r="Q2301" s="69" t="s">
        <v>1085</v>
      </c>
      <c r="R2301" s="69"/>
      <c r="S2301" s="70">
        <v>748.7</v>
      </c>
      <c r="T2301" s="70"/>
      <c r="U2301" s="69" t="s">
        <v>1689</v>
      </c>
      <c r="V2301" s="73">
        <v>51</v>
      </c>
      <c r="W2301" s="69" t="s">
        <v>1689</v>
      </c>
      <c r="X2301" s="69"/>
      <c r="Y2301" s="70"/>
      <c r="Z2301" s="69">
        <v>0</v>
      </c>
      <c r="AA2301" s="69" t="s">
        <v>989</v>
      </c>
      <c r="AB2301" s="69" t="s">
        <v>1144</v>
      </c>
      <c r="AC2301" s="69"/>
    </row>
    <row r="2302" spans="1:29" x14ac:dyDescent="0.25">
      <c r="A2302" s="69"/>
      <c r="B2302" s="69"/>
      <c r="C2302" s="69"/>
      <c r="D2302" s="69"/>
      <c r="E2302" s="69" t="s">
        <v>14666</v>
      </c>
      <c r="F2302" s="69"/>
      <c r="G2302" s="69"/>
      <c r="H2302" s="69"/>
      <c r="I2302" s="69"/>
      <c r="J2302" s="69"/>
      <c r="K2302" s="69"/>
      <c r="L2302" s="69" t="s">
        <v>14667</v>
      </c>
      <c r="M2302" s="70">
        <v>2974.19</v>
      </c>
      <c r="N2302" s="69"/>
      <c r="O2302" s="69"/>
      <c r="P2302" s="69" t="s">
        <v>993</v>
      </c>
      <c r="Q2302" s="69" t="s">
        <v>1085</v>
      </c>
      <c r="R2302" s="69"/>
      <c r="S2302" s="70">
        <v>2974.19</v>
      </c>
      <c r="T2302" s="70"/>
      <c r="U2302" s="69" t="s">
        <v>1689</v>
      </c>
      <c r="V2302" s="73">
        <v>51</v>
      </c>
      <c r="W2302" s="69" t="s">
        <v>1689</v>
      </c>
      <c r="X2302" s="69"/>
      <c r="Y2302" s="70"/>
      <c r="Z2302" s="69">
        <v>0</v>
      </c>
      <c r="AA2302" s="69"/>
      <c r="AB2302" s="69" t="s">
        <v>1144</v>
      </c>
      <c r="AC2302" s="69"/>
    </row>
    <row r="2303" spans="1:29" x14ac:dyDescent="0.25">
      <c r="A2303" s="69"/>
      <c r="B2303" s="69"/>
      <c r="C2303" s="69"/>
      <c r="D2303" s="69"/>
      <c r="E2303" s="69" t="s">
        <v>14666</v>
      </c>
      <c r="F2303" s="69"/>
      <c r="G2303" s="69"/>
      <c r="H2303" s="69"/>
      <c r="I2303" s="69"/>
      <c r="J2303" s="69"/>
      <c r="K2303" s="69"/>
      <c r="L2303" s="69" t="s">
        <v>14668</v>
      </c>
      <c r="M2303" s="70">
        <v>640</v>
      </c>
      <c r="N2303" s="69"/>
      <c r="O2303" s="69"/>
      <c r="P2303" s="69" t="s">
        <v>993</v>
      </c>
      <c r="Q2303" s="69" t="s">
        <v>1085</v>
      </c>
      <c r="R2303" s="69"/>
      <c r="S2303" s="70">
        <v>640</v>
      </c>
      <c r="T2303" s="70"/>
      <c r="U2303" s="69" t="s">
        <v>1689</v>
      </c>
      <c r="V2303" s="73">
        <v>51</v>
      </c>
      <c r="W2303" s="69" t="s">
        <v>1689</v>
      </c>
      <c r="X2303" s="69"/>
      <c r="Y2303" s="70"/>
      <c r="Z2303" s="69">
        <v>0</v>
      </c>
      <c r="AA2303" s="69"/>
      <c r="AB2303" s="69" t="s">
        <v>1144</v>
      </c>
      <c r="AC2303" s="69"/>
    </row>
    <row r="2304" spans="1:29" x14ac:dyDescent="0.25">
      <c r="A2304" s="71" t="s">
        <v>193</v>
      </c>
      <c r="B2304" s="71"/>
      <c r="C2304" s="71"/>
      <c r="D2304" s="71"/>
      <c r="E2304" s="71"/>
      <c r="F2304" s="71"/>
      <c r="G2304" s="71"/>
      <c r="H2304" s="71"/>
      <c r="I2304" s="71"/>
      <c r="J2304" s="72">
        <v>4362.8900000000003</v>
      </c>
      <c r="K2304" s="71"/>
      <c r="L2304" s="71"/>
      <c r="M2304" s="72">
        <v>4362.8900000000003</v>
      </c>
      <c r="N2304" s="72">
        <v>0</v>
      </c>
      <c r="O2304" s="71"/>
      <c r="P2304" s="71"/>
      <c r="Q2304" s="71"/>
      <c r="R2304" s="71"/>
      <c r="S2304" s="72">
        <v>4362.8900000000003</v>
      </c>
      <c r="T2304" s="72">
        <v>4362.8900000000003</v>
      </c>
      <c r="U2304" s="71"/>
      <c r="V2304" s="71"/>
      <c r="W2304" s="71"/>
      <c r="X2304" s="72">
        <v>0</v>
      </c>
      <c r="Y2304" s="72">
        <v>0</v>
      </c>
      <c r="Z2304" s="72">
        <v>4362.8900000000003</v>
      </c>
      <c r="AA2304" s="69"/>
      <c r="AB2304" s="69"/>
      <c r="AC2304" s="69"/>
    </row>
    <row r="2305" spans="1:29" ht="30" x14ac:dyDescent="0.25">
      <c r="A2305" s="68" t="s">
        <v>14669</v>
      </c>
      <c r="B2305" s="69" t="s">
        <v>14670</v>
      </c>
      <c r="C2305" s="69" t="s">
        <v>14672</v>
      </c>
      <c r="D2305" s="69" t="s">
        <v>14671</v>
      </c>
      <c r="E2305" s="69" t="s">
        <v>14674</v>
      </c>
      <c r="F2305" s="69" t="s">
        <v>10255</v>
      </c>
      <c r="G2305" s="69" t="s">
        <v>1257</v>
      </c>
      <c r="H2305" s="69" t="s">
        <v>1018</v>
      </c>
      <c r="I2305" s="69" t="s">
        <v>962</v>
      </c>
      <c r="J2305" s="70">
        <v>13874.91</v>
      </c>
      <c r="K2305" s="69" t="s">
        <v>4389</v>
      </c>
      <c r="L2305" s="69" t="s">
        <v>14673</v>
      </c>
      <c r="M2305" s="70">
        <v>13654.33</v>
      </c>
      <c r="N2305" s="69"/>
      <c r="O2305" s="69"/>
      <c r="P2305" s="69" t="s">
        <v>2908</v>
      </c>
      <c r="Q2305" s="69" t="s">
        <v>1564</v>
      </c>
      <c r="R2305" s="69"/>
      <c r="S2305" s="70">
        <v>13654.33</v>
      </c>
      <c r="T2305" s="70"/>
      <c r="U2305" s="69"/>
      <c r="V2305" s="69"/>
      <c r="W2305" s="69"/>
      <c r="X2305" s="69"/>
      <c r="Y2305" s="70"/>
      <c r="Z2305" s="69">
        <v>0</v>
      </c>
      <c r="AA2305" s="69" t="s">
        <v>989</v>
      </c>
      <c r="AB2305" s="69" t="s">
        <v>1144</v>
      </c>
      <c r="AC2305" s="69"/>
    </row>
    <row r="2306" spans="1:29" x14ac:dyDescent="0.25">
      <c r="A2306" s="69"/>
      <c r="B2306" s="69"/>
      <c r="C2306" s="69"/>
      <c r="D2306" s="69"/>
      <c r="E2306" s="69" t="s">
        <v>14674</v>
      </c>
      <c r="F2306" s="69"/>
      <c r="G2306" s="69"/>
      <c r="H2306" s="69"/>
      <c r="I2306" s="69"/>
      <c r="J2306" s="69"/>
      <c r="K2306" s="69"/>
      <c r="L2306" s="69" t="s">
        <v>14675</v>
      </c>
      <c r="M2306" s="70">
        <v>220.58</v>
      </c>
      <c r="N2306" s="69"/>
      <c r="O2306" s="69"/>
      <c r="P2306" s="69" t="s">
        <v>2908</v>
      </c>
      <c r="Q2306" s="69" t="s">
        <v>1564</v>
      </c>
      <c r="R2306" s="69"/>
      <c r="S2306" s="70">
        <v>220.58</v>
      </c>
      <c r="T2306" s="70"/>
      <c r="U2306" s="69"/>
      <c r="V2306" s="69"/>
      <c r="W2306" s="69"/>
      <c r="X2306" s="69"/>
      <c r="Y2306" s="70"/>
      <c r="Z2306" s="69">
        <v>0</v>
      </c>
      <c r="AA2306" s="69"/>
      <c r="AB2306" s="69" t="s">
        <v>1144</v>
      </c>
      <c r="AC2306" s="69"/>
    </row>
    <row r="2307" spans="1:29" x14ac:dyDescent="0.25">
      <c r="A2307" s="71" t="s">
        <v>193</v>
      </c>
      <c r="B2307" s="71"/>
      <c r="C2307" s="71"/>
      <c r="D2307" s="71"/>
      <c r="E2307" s="71"/>
      <c r="F2307" s="71"/>
      <c r="G2307" s="71"/>
      <c r="H2307" s="71"/>
      <c r="I2307" s="71"/>
      <c r="J2307" s="72">
        <v>13874.91</v>
      </c>
      <c r="K2307" s="71"/>
      <c r="L2307" s="71"/>
      <c r="M2307" s="72">
        <v>13874.91</v>
      </c>
      <c r="N2307" s="72">
        <v>0</v>
      </c>
      <c r="O2307" s="71"/>
      <c r="P2307" s="71"/>
      <c r="Q2307" s="71"/>
      <c r="R2307" s="71"/>
      <c r="S2307" s="72">
        <v>13874.91</v>
      </c>
      <c r="T2307" s="72">
        <v>0</v>
      </c>
      <c r="U2307" s="71"/>
      <c r="V2307" s="71"/>
      <c r="W2307" s="71"/>
      <c r="X2307" s="72">
        <v>13874.91</v>
      </c>
      <c r="Y2307" s="72">
        <v>0</v>
      </c>
      <c r="Z2307" s="72">
        <v>0</v>
      </c>
      <c r="AA2307" s="69"/>
      <c r="AB2307" s="69"/>
      <c r="AC2307" s="69"/>
    </row>
    <row r="2308" spans="1:29" ht="30" x14ac:dyDescent="0.25">
      <c r="A2308" s="68" t="s">
        <v>14676</v>
      </c>
      <c r="B2308" s="69" t="s">
        <v>10985</v>
      </c>
      <c r="C2308" s="69" t="s">
        <v>14677</v>
      </c>
      <c r="D2308" s="69" t="s">
        <v>4056</v>
      </c>
      <c r="E2308" s="69" t="s">
        <v>14679</v>
      </c>
      <c r="F2308" s="69" t="s">
        <v>10255</v>
      </c>
      <c r="G2308" s="69" t="s">
        <v>1282</v>
      </c>
      <c r="H2308" s="69" t="s">
        <v>1889</v>
      </c>
      <c r="I2308" s="69" t="s">
        <v>962</v>
      </c>
      <c r="J2308" s="70">
        <v>4570.1899999999996</v>
      </c>
      <c r="K2308" s="69" t="s">
        <v>4389</v>
      </c>
      <c r="L2308" s="69" t="s">
        <v>14678</v>
      </c>
      <c r="M2308" s="70">
        <v>2935.18</v>
      </c>
      <c r="N2308" s="69"/>
      <c r="O2308" s="69"/>
      <c r="P2308" s="69" t="s">
        <v>2134</v>
      </c>
      <c r="Q2308" s="69" t="s">
        <v>2073</v>
      </c>
      <c r="R2308" s="69"/>
      <c r="S2308" s="70">
        <v>2935.18</v>
      </c>
      <c r="T2308" s="70"/>
      <c r="U2308" s="69"/>
      <c r="V2308" s="69"/>
      <c r="W2308" s="69" t="s">
        <v>2073</v>
      </c>
      <c r="X2308" s="69"/>
      <c r="Y2308" s="70"/>
      <c r="Z2308" s="69">
        <v>0</v>
      </c>
      <c r="AA2308" s="69" t="s">
        <v>989</v>
      </c>
      <c r="AB2308" s="69" t="s">
        <v>1144</v>
      </c>
      <c r="AC2308" s="69"/>
    </row>
    <row r="2309" spans="1:29" x14ac:dyDescent="0.25">
      <c r="A2309" s="69"/>
      <c r="B2309" s="69"/>
      <c r="C2309" s="69"/>
      <c r="D2309" s="69"/>
      <c r="E2309" s="69" t="s">
        <v>14679</v>
      </c>
      <c r="F2309" s="69"/>
      <c r="G2309" s="69"/>
      <c r="H2309" s="69"/>
      <c r="I2309" s="69"/>
      <c r="J2309" s="69"/>
      <c r="K2309" s="69"/>
      <c r="L2309" s="69" t="s">
        <v>14680</v>
      </c>
      <c r="M2309" s="70">
        <v>1635.01</v>
      </c>
      <c r="N2309" s="69"/>
      <c r="O2309" s="69"/>
      <c r="P2309" s="69" t="s">
        <v>2134</v>
      </c>
      <c r="Q2309" s="69" t="s">
        <v>2073</v>
      </c>
      <c r="R2309" s="69"/>
      <c r="S2309" s="70">
        <v>1635.01</v>
      </c>
      <c r="T2309" s="70"/>
      <c r="U2309" s="69"/>
      <c r="V2309" s="69"/>
      <c r="W2309" s="69" t="s">
        <v>2073</v>
      </c>
      <c r="X2309" s="69"/>
      <c r="Y2309" s="70"/>
      <c r="Z2309" s="69">
        <v>0</v>
      </c>
      <c r="AA2309" s="69"/>
      <c r="AB2309" s="69" t="s">
        <v>1144</v>
      </c>
      <c r="AC2309" s="69"/>
    </row>
    <row r="2310" spans="1:29" x14ac:dyDescent="0.25">
      <c r="A2310" s="71" t="s">
        <v>193</v>
      </c>
      <c r="B2310" s="71"/>
      <c r="C2310" s="71"/>
      <c r="D2310" s="71"/>
      <c r="E2310" s="71"/>
      <c r="F2310" s="71"/>
      <c r="G2310" s="71"/>
      <c r="H2310" s="71"/>
      <c r="I2310" s="71"/>
      <c r="J2310" s="72">
        <v>4570.1899999999996</v>
      </c>
      <c r="K2310" s="71"/>
      <c r="L2310" s="71"/>
      <c r="M2310" s="72">
        <v>4570.1899999999996</v>
      </c>
      <c r="N2310" s="72">
        <v>0</v>
      </c>
      <c r="O2310" s="71"/>
      <c r="P2310" s="71"/>
      <c r="Q2310" s="71"/>
      <c r="R2310" s="71"/>
      <c r="S2310" s="72">
        <v>4570.1899999999996</v>
      </c>
      <c r="T2310" s="72">
        <v>0</v>
      </c>
      <c r="U2310" s="71"/>
      <c r="V2310" s="71"/>
      <c r="W2310" s="71"/>
      <c r="X2310" s="72">
        <v>4570.1899999999996</v>
      </c>
      <c r="Y2310" s="72">
        <v>0</v>
      </c>
      <c r="Z2310" s="72">
        <v>0</v>
      </c>
      <c r="AA2310" s="69"/>
      <c r="AB2310" s="69"/>
      <c r="AC2310" s="69"/>
    </row>
    <row r="2311" spans="1:29" ht="30" x14ac:dyDescent="0.25">
      <c r="A2311" s="68" t="s">
        <v>14681</v>
      </c>
      <c r="B2311" s="69" t="s">
        <v>14682</v>
      </c>
      <c r="C2311" s="69" t="s">
        <v>14683</v>
      </c>
      <c r="D2311" s="69" t="s">
        <v>4056</v>
      </c>
      <c r="E2311" s="69" t="s">
        <v>14685</v>
      </c>
      <c r="F2311" s="69" t="s">
        <v>10255</v>
      </c>
      <c r="G2311" s="69" t="s">
        <v>1282</v>
      </c>
      <c r="H2311" s="69" t="s">
        <v>1021</v>
      </c>
      <c r="I2311" s="69" t="s">
        <v>962</v>
      </c>
      <c r="J2311" s="70">
        <v>6655.16</v>
      </c>
      <c r="K2311" s="69" t="s">
        <v>4389</v>
      </c>
      <c r="L2311" s="69" t="s">
        <v>14684</v>
      </c>
      <c r="M2311" s="70">
        <v>6655.16</v>
      </c>
      <c r="N2311" s="69"/>
      <c r="O2311" s="69"/>
      <c r="P2311" s="69" t="s">
        <v>1367</v>
      </c>
      <c r="Q2311" s="69" t="s">
        <v>1564</v>
      </c>
      <c r="R2311" s="69"/>
      <c r="S2311" s="70">
        <v>6655.16</v>
      </c>
      <c r="T2311" s="70"/>
      <c r="U2311" s="69"/>
      <c r="V2311" s="69"/>
      <c r="W2311" s="69"/>
      <c r="X2311" s="69"/>
      <c r="Y2311" s="70"/>
      <c r="Z2311" s="69">
        <v>0</v>
      </c>
      <c r="AA2311" s="69" t="s">
        <v>989</v>
      </c>
      <c r="AB2311" s="69" t="s">
        <v>1144</v>
      </c>
      <c r="AC2311" s="69"/>
    </row>
    <row r="2312" spans="1:29" x14ac:dyDescent="0.25">
      <c r="A2312" s="71" t="s">
        <v>193</v>
      </c>
      <c r="B2312" s="71"/>
      <c r="C2312" s="71"/>
      <c r="D2312" s="71"/>
      <c r="E2312" s="71"/>
      <c r="F2312" s="71"/>
      <c r="G2312" s="71"/>
      <c r="H2312" s="71"/>
      <c r="I2312" s="71"/>
      <c r="J2312" s="72">
        <v>6655.16</v>
      </c>
      <c r="K2312" s="71"/>
      <c r="L2312" s="71"/>
      <c r="M2312" s="72">
        <v>6655.16</v>
      </c>
      <c r="N2312" s="72">
        <v>0</v>
      </c>
      <c r="O2312" s="71"/>
      <c r="P2312" s="71"/>
      <c r="Q2312" s="71"/>
      <c r="R2312" s="71"/>
      <c r="S2312" s="72">
        <v>6655.16</v>
      </c>
      <c r="T2312" s="72">
        <v>0</v>
      </c>
      <c r="U2312" s="71"/>
      <c r="V2312" s="71"/>
      <c r="W2312" s="71"/>
      <c r="X2312" s="72">
        <v>6655.16</v>
      </c>
      <c r="Y2312" s="72">
        <v>0</v>
      </c>
      <c r="Z2312" s="72">
        <v>0</v>
      </c>
      <c r="AA2312" s="69"/>
      <c r="AB2312" s="69"/>
      <c r="AC2312" s="69"/>
    </row>
    <row r="2313" spans="1:29" ht="30" x14ac:dyDescent="0.25">
      <c r="A2313" s="68" t="s">
        <v>14686</v>
      </c>
      <c r="B2313" s="69" t="s">
        <v>10391</v>
      </c>
      <c r="C2313" s="69" t="s">
        <v>14687</v>
      </c>
      <c r="D2313" s="69" t="s">
        <v>4056</v>
      </c>
      <c r="E2313" s="69" t="s">
        <v>14689</v>
      </c>
      <c r="F2313" s="69" t="s">
        <v>10255</v>
      </c>
      <c r="G2313" s="69" t="s">
        <v>1327</v>
      </c>
      <c r="H2313" s="69" t="s">
        <v>1021</v>
      </c>
      <c r="I2313" s="69" t="s">
        <v>962</v>
      </c>
      <c r="J2313" s="70">
        <v>1954.75</v>
      </c>
      <c r="K2313" s="69" t="s">
        <v>4389</v>
      </c>
      <c r="L2313" s="69" t="s">
        <v>14688</v>
      </c>
      <c r="M2313" s="70">
        <v>1954.75</v>
      </c>
      <c r="N2313" s="69"/>
      <c r="O2313" s="69"/>
      <c r="P2313" s="69" t="s">
        <v>1002</v>
      </c>
      <c r="Q2313" s="69" t="s">
        <v>1185</v>
      </c>
      <c r="R2313" s="69"/>
      <c r="S2313" s="70">
        <v>1954.75</v>
      </c>
      <c r="T2313" s="70"/>
      <c r="U2313" s="69" t="s">
        <v>2620</v>
      </c>
      <c r="V2313" s="73">
        <v>81</v>
      </c>
      <c r="W2313" s="69" t="s">
        <v>2620</v>
      </c>
      <c r="X2313" s="69"/>
      <c r="Y2313" s="70"/>
      <c r="Z2313" s="69">
        <v>0</v>
      </c>
      <c r="AA2313" s="69" t="s">
        <v>989</v>
      </c>
      <c r="AB2313" s="69" t="s">
        <v>1144</v>
      </c>
      <c r="AC2313" s="69"/>
    </row>
    <row r="2314" spans="1:29" x14ac:dyDescent="0.25">
      <c r="A2314" s="71" t="s">
        <v>193</v>
      </c>
      <c r="B2314" s="71"/>
      <c r="C2314" s="71"/>
      <c r="D2314" s="71"/>
      <c r="E2314" s="71"/>
      <c r="F2314" s="71"/>
      <c r="G2314" s="71"/>
      <c r="H2314" s="71"/>
      <c r="I2314" s="71"/>
      <c r="J2314" s="72">
        <v>1954.75</v>
      </c>
      <c r="K2314" s="71"/>
      <c r="L2314" s="71"/>
      <c r="M2314" s="72">
        <v>1954.75</v>
      </c>
      <c r="N2314" s="72">
        <v>0</v>
      </c>
      <c r="O2314" s="71"/>
      <c r="P2314" s="71"/>
      <c r="Q2314" s="71"/>
      <c r="R2314" s="71"/>
      <c r="S2314" s="72">
        <v>1954.75</v>
      </c>
      <c r="T2314" s="72">
        <v>1954.75</v>
      </c>
      <c r="U2314" s="71"/>
      <c r="V2314" s="71"/>
      <c r="W2314" s="71"/>
      <c r="X2314" s="72">
        <v>0</v>
      </c>
      <c r="Y2314" s="72">
        <v>0</v>
      </c>
      <c r="Z2314" s="72">
        <v>1954.75</v>
      </c>
      <c r="AA2314" s="69"/>
      <c r="AB2314" s="69"/>
      <c r="AC2314" s="69"/>
    </row>
    <row r="2315" spans="1:29" ht="30" x14ac:dyDescent="0.25">
      <c r="A2315" s="68" t="s">
        <v>14690</v>
      </c>
      <c r="B2315" s="69" t="s">
        <v>14691</v>
      </c>
      <c r="C2315" s="69" t="s">
        <v>14692</v>
      </c>
      <c r="D2315" s="69" t="s">
        <v>4056</v>
      </c>
      <c r="E2315" s="69" t="s">
        <v>14694</v>
      </c>
      <c r="F2315" s="69" t="s">
        <v>10243</v>
      </c>
      <c r="G2315" s="69" t="s">
        <v>1345</v>
      </c>
      <c r="H2315" s="69" t="s">
        <v>1018</v>
      </c>
      <c r="I2315" s="69" t="s">
        <v>962</v>
      </c>
      <c r="J2315" s="70">
        <v>661.05</v>
      </c>
      <c r="K2315" s="69" t="s">
        <v>4389</v>
      </c>
      <c r="L2315" s="69" t="s">
        <v>14693</v>
      </c>
      <c r="M2315" s="70">
        <v>182.08</v>
      </c>
      <c r="N2315" s="69"/>
      <c r="O2315" s="69"/>
      <c r="P2315" s="69" t="s">
        <v>2134</v>
      </c>
      <c r="Q2315" s="69" t="s">
        <v>1085</v>
      </c>
      <c r="R2315" s="69"/>
      <c r="S2315" s="70">
        <v>182.08</v>
      </c>
      <c r="T2315" s="70"/>
      <c r="U2315" s="69" t="s">
        <v>1689</v>
      </c>
      <c r="V2315" s="73">
        <v>55</v>
      </c>
      <c r="W2315" s="69" t="s">
        <v>1689</v>
      </c>
      <c r="X2315" s="69"/>
      <c r="Y2315" s="70"/>
      <c r="Z2315" s="69">
        <v>0</v>
      </c>
      <c r="AA2315" s="69" t="s">
        <v>989</v>
      </c>
      <c r="AB2315" s="69" t="s">
        <v>1144</v>
      </c>
      <c r="AC2315" s="69"/>
    </row>
    <row r="2316" spans="1:29" x14ac:dyDescent="0.25">
      <c r="A2316" s="69"/>
      <c r="B2316" s="69"/>
      <c r="C2316" s="69"/>
      <c r="D2316" s="69"/>
      <c r="E2316" s="69" t="s">
        <v>14694</v>
      </c>
      <c r="F2316" s="69"/>
      <c r="G2316" s="69"/>
      <c r="H2316" s="69"/>
      <c r="I2316" s="69"/>
      <c r="J2316" s="69"/>
      <c r="K2316" s="69"/>
      <c r="L2316" s="69" t="s">
        <v>14695</v>
      </c>
      <c r="M2316" s="70">
        <v>79.73</v>
      </c>
      <c r="N2316" s="69"/>
      <c r="O2316" s="69"/>
      <c r="P2316" s="69" t="s">
        <v>2134</v>
      </c>
      <c r="Q2316" s="69" t="s">
        <v>1085</v>
      </c>
      <c r="R2316" s="69"/>
      <c r="S2316" s="70">
        <v>79.73</v>
      </c>
      <c r="T2316" s="70"/>
      <c r="U2316" s="69" t="s">
        <v>1689</v>
      </c>
      <c r="V2316" s="73">
        <v>55</v>
      </c>
      <c r="W2316" s="69" t="s">
        <v>1689</v>
      </c>
      <c r="X2316" s="69"/>
      <c r="Y2316" s="70"/>
      <c r="Z2316" s="69">
        <v>0</v>
      </c>
      <c r="AA2316" s="69"/>
      <c r="AB2316" s="69" t="s">
        <v>1144</v>
      </c>
      <c r="AC2316" s="69"/>
    </row>
    <row r="2317" spans="1:29" x14ac:dyDescent="0.25">
      <c r="A2317" s="69"/>
      <c r="B2317" s="69"/>
      <c r="C2317" s="69"/>
      <c r="D2317" s="69"/>
      <c r="E2317" s="69" t="s">
        <v>14694</v>
      </c>
      <c r="F2317" s="69"/>
      <c r="G2317" s="69"/>
      <c r="H2317" s="69"/>
      <c r="I2317" s="69"/>
      <c r="J2317" s="69"/>
      <c r="K2317" s="69"/>
      <c r="L2317" s="69" t="s">
        <v>14696</v>
      </c>
      <c r="M2317" s="70">
        <v>399.24</v>
      </c>
      <c r="N2317" s="69"/>
      <c r="O2317" s="69"/>
      <c r="P2317" s="69" t="s">
        <v>2134</v>
      </c>
      <c r="Q2317" s="69" t="s">
        <v>1085</v>
      </c>
      <c r="R2317" s="69"/>
      <c r="S2317" s="70">
        <v>399.24</v>
      </c>
      <c r="T2317" s="70"/>
      <c r="U2317" s="69" t="s">
        <v>1689</v>
      </c>
      <c r="V2317" s="73">
        <v>55</v>
      </c>
      <c r="W2317" s="69" t="s">
        <v>1689</v>
      </c>
      <c r="X2317" s="69"/>
      <c r="Y2317" s="70"/>
      <c r="Z2317" s="69">
        <v>0</v>
      </c>
      <c r="AA2317" s="69"/>
      <c r="AB2317" s="69" t="s">
        <v>1144</v>
      </c>
      <c r="AC2317" s="69"/>
    </row>
    <row r="2318" spans="1:29" x14ac:dyDescent="0.25">
      <c r="A2318" s="71" t="s">
        <v>193</v>
      </c>
      <c r="B2318" s="71"/>
      <c r="C2318" s="71"/>
      <c r="D2318" s="71"/>
      <c r="E2318" s="71"/>
      <c r="F2318" s="71"/>
      <c r="G2318" s="71"/>
      <c r="H2318" s="71"/>
      <c r="I2318" s="71"/>
      <c r="J2318" s="72">
        <v>661.05</v>
      </c>
      <c r="K2318" s="71"/>
      <c r="L2318" s="71"/>
      <c r="M2318" s="72">
        <v>661.05</v>
      </c>
      <c r="N2318" s="72">
        <v>0</v>
      </c>
      <c r="O2318" s="71"/>
      <c r="P2318" s="71"/>
      <c r="Q2318" s="71"/>
      <c r="R2318" s="71"/>
      <c r="S2318" s="72">
        <v>661.05</v>
      </c>
      <c r="T2318" s="72">
        <v>661.05</v>
      </c>
      <c r="U2318" s="71"/>
      <c r="V2318" s="71"/>
      <c r="W2318" s="71"/>
      <c r="X2318" s="72">
        <v>0</v>
      </c>
      <c r="Y2318" s="72">
        <v>0</v>
      </c>
      <c r="Z2318" s="72">
        <v>661.05</v>
      </c>
      <c r="AA2318" s="69"/>
      <c r="AB2318" s="69"/>
      <c r="AC2318" s="69"/>
    </row>
    <row r="2319" spans="1:29" ht="30" x14ac:dyDescent="0.25">
      <c r="A2319" s="68" t="s">
        <v>14697</v>
      </c>
      <c r="B2319" s="69" t="s">
        <v>14698</v>
      </c>
      <c r="C2319" s="69" t="s">
        <v>14699</v>
      </c>
      <c r="D2319" s="69" t="s">
        <v>4056</v>
      </c>
      <c r="E2319" s="69" t="s">
        <v>14701</v>
      </c>
      <c r="F2319" s="69" t="s">
        <v>10255</v>
      </c>
      <c r="G2319" s="69" t="s">
        <v>1323</v>
      </c>
      <c r="H2319" s="69" t="s">
        <v>1889</v>
      </c>
      <c r="I2319" s="69" t="s">
        <v>962</v>
      </c>
      <c r="J2319" s="70">
        <v>1746.95</v>
      </c>
      <c r="K2319" s="69" t="s">
        <v>4389</v>
      </c>
      <c r="L2319" s="69" t="s">
        <v>14700</v>
      </c>
      <c r="M2319" s="70">
        <v>385.06</v>
      </c>
      <c r="N2319" s="69"/>
      <c r="O2319" s="69"/>
      <c r="P2319" s="69" t="s">
        <v>2134</v>
      </c>
      <c r="Q2319" s="69" t="s">
        <v>1085</v>
      </c>
      <c r="R2319" s="69"/>
      <c r="S2319" s="70">
        <v>385.06</v>
      </c>
      <c r="T2319" s="70"/>
      <c r="U2319" s="69" t="s">
        <v>1483</v>
      </c>
      <c r="V2319" s="73">
        <v>56</v>
      </c>
      <c r="W2319" s="69" t="s">
        <v>1483</v>
      </c>
      <c r="X2319" s="69"/>
      <c r="Y2319" s="70"/>
      <c r="Z2319" s="69">
        <v>0</v>
      </c>
      <c r="AA2319" s="69" t="s">
        <v>989</v>
      </c>
      <c r="AB2319" s="69" t="s">
        <v>1144</v>
      </c>
      <c r="AC2319" s="69"/>
    </row>
    <row r="2320" spans="1:29" x14ac:dyDescent="0.25">
      <c r="A2320" s="69"/>
      <c r="B2320" s="69"/>
      <c r="C2320" s="69"/>
      <c r="D2320" s="69"/>
      <c r="E2320" s="69" t="s">
        <v>14701</v>
      </c>
      <c r="F2320" s="69"/>
      <c r="G2320" s="69"/>
      <c r="H2320" s="69"/>
      <c r="I2320" s="69"/>
      <c r="J2320" s="69"/>
      <c r="K2320" s="69"/>
      <c r="L2320" s="69" t="s">
        <v>14702</v>
      </c>
      <c r="M2320" s="70">
        <v>448.46</v>
      </c>
      <c r="N2320" s="69"/>
      <c r="O2320" s="69"/>
      <c r="P2320" s="69" t="s">
        <v>2134</v>
      </c>
      <c r="Q2320" s="69" t="s">
        <v>1085</v>
      </c>
      <c r="R2320" s="69"/>
      <c r="S2320" s="70">
        <v>448.46</v>
      </c>
      <c r="T2320" s="70"/>
      <c r="U2320" s="69" t="s">
        <v>1483</v>
      </c>
      <c r="V2320" s="73">
        <v>56</v>
      </c>
      <c r="W2320" s="69" t="s">
        <v>1483</v>
      </c>
      <c r="X2320" s="69"/>
      <c r="Y2320" s="70"/>
      <c r="Z2320" s="69">
        <v>0</v>
      </c>
      <c r="AA2320" s="69"/>
      <c r="AB2320" s="69" t="s">
        <v>1144</v>
      </c>
      <c r="AC2320" s="69"/>
    </row>
    <row r="2321" spans="1:29" x14ac:dyDescent="0.25">
      <c r="A2321" s="69"/>
      <c r="B2321" s="69"/>
      <c r="C2321" s="69"/>
      <c r="D2321" s="69"/>
      <c r="E2321" s="69" t="s">
        <v>14701</v>
      </c>
      <c r="F2321" s="69"/>
      <c r="G2321" s="69"/>
      <c r="H2321" s="69"/>
      <c r="I2321" s="69"/>
      <c r="J2321" s="69"/>
      <c r="K2321" s="69"/>
      <c r="L2321" s="69" t="s">
        <v>14703</v>
      </c>
      <c r="M2321" s="70">
        <v>913.43</v>
      </c>
      <c r="N2321" s="69"/>
      <c r="O2321" s="69"/>
      <c r="P2321" s="69" t="s">
        <v>2134</v>
      </c>
      <c r="Q2321" s="69" t="s">
        <v>1085</v>
      </c>
      <c r="R2321" s="69"/>
      <c r="S2321" s="70">
        <v>913.43</v>
      </c>
      <c r="T2321" s="70"/>
      <c r="U2321" s="69" t="s">
        <v>1483</v>
      </c>
      <c r="V2321" s="73">
        <v>56</v>
      </c>
      <c r="W2321" s="69" t="s">
        <v>1483</v>
      </c>
      <c r="X2321" s="69"/>
      <c r="Y2321" s="70"/>
      <c r="Z2321" s="69">
        <v>0</v>
      </c>
      <c r="AA2321" s="69"/>
      <c r="AB2321" s="69" t="s">
        <v>1144</v>
      </c>
      <c r="AC2321" s="69"/>
    </row>
    <row r="2322" spans="1:29" x14ac:dyDescent="0.25">
      <c r="A2322" s="71" t="s">
        <v>193</v>
      </c>
      <c r="B2322" s="71"/>
      <c r="C2322" s="71"/>
      <c r="D2322" s="71"/>
      <c r="E2322" s="71"/>
      <c r="F2322" s="71"/>
      <c r="G2322" s="71"/>
      <c r="H2322" s="71"/>
      <c r="I2322" s="71"/>
      <c r="J2322" s="72">
        <v>1746.95</v>
      </c>
      <c r="K2322" s="71"/>
      <c r="L2322" s="71"/>
      <c r="M2322" s="72">
        <v>1746.9499999999998</v>
      </c>
      <c r="N2322" s="72">
        <v>2.2737367544323206E-13</v>
      </c>
      <c r="O2322" s="71"/>
      <c r="P2322" s="71"/>
      <c r="Q2322" s="71"/>
      <c r="R2322" s="71"/>
      <c r="S2322" s="72">
        <v>1746.9499999999998</v>
      </c>
      <c r="T2322" s="72">
        <v>1746.95</v>
      </c>
      <c r="U2322" s="71"/>
      <c r="V2322" s="71"/>
      <c r="W2322" s="71"/>
      <c r="X2322" s="72">
        <v>-2.2737367544323206E-13</v>
      </c>
      <c r="Y2322" s="72">
        <v>0</v>
      </c>
      <c r="Z2322" s="72">
        <v>1746.95</v>
      </c>
      <c r="AA2322" s="69"/>
      <c r="AB2322" s="69"/>
      <c r="AC2322" s="69"/>
    </row>
    <row r="2323" spans="1:29" ht="30" x14ac:dyDescent="0.25">
      <c r="A2323" s="68" t="s">
        <v>14704</v>
      </c>
      <c r="B2323" s="69" t="s">
        <v>14705</v>
      </c>
      <c r="C2323" s="69" t="s">
        <v>14706</v>
      </c>
      <c r="D2323" s="69" t="s">
        <v>4056</v>
      </c>
      <c r="E2323" s="69" t="s">
        <v>14708</v>
      </c>
      <c r="F2323" s="69" t="s">
        <v>10255</v>
      </c>
      <c r="G2323" s="69" t="s">
        <v>1332</v>
      </c>
      <c r="H2323" s="69" t="s">
        <v>1021</v>
      </c>
      <c r="I2323" s="69" t="s">
        <v>962</v>
      </c>
      <c r="J2323" s="70">
        <v>6763.74</v>
      </c>
      <c r="K2323" s="69" t="s">
        <v>4389</v>
      </c>
      <c r="L2323" s="69" t="s">
        <v>14707</v>
      </c>
      <c r="M2323" s="70">
        <v>6763.74</v>
      </c>
      <c r="N2323" s="69"/>
      <c r="O2323" s="69"/>
      <c r="P2323" s="69" t="s">
        <v>2134</v>
      </c>
      <c r="Q2323" s="69" t="s">
        <v>3017</v>
      </c>
      <c r="R2323" s="69"/>
      <c r="S2323" s="70">
        <v>6763.74</v>
      </c>
      <c r="T2323" s="70"/>
      <c r="U2323" s="69"/>
      <c r="V2323" s="69"/>
      <c r="W2323" s="69" t="s">
        <v>1684</v>
      </c>
      <c r="X2323" s="69"/>
      <c r="Y2323" s="70"/>
      <c r="Z2323" s="69">
        <v>0</v>
      </c>
      <c r="AA2323" s="69" t="s">
        <v>989</v>
      </c>
      <c r="AB2323" s="69" t="s">
        <v>1144</v>
      </c>
      <c r="AC2323" s="69"/>
    </row>
    <row r="2324" spans="1:29" x14ac:dyDescent="0.25">
      <c r="A2324" s="71" t="s">
        <v>193</v>
      </c>
      <c r="B2324" s="71"/>
      <c r="C2324" s="71"/>
      <c r="D2324" s="71"/>
      <c r="E2324" s="71"/>
      <c r="F2324" s="71"/>
      <c r="G2324" s="71"/>
      <c r="H2324" s="71"/>
      <c r="I2324" s="71"/>
      <c r="J2324" s="72">
        <v>6763.74</v>
      </c>
      <c r="K2324" s="71"/>
      <c r="L2324" s="71"/>
      <c r="M2324" s="72">
        <v>6763.74</v>
      </c>
      <c r="N2324" s="72">
        <v>0</v>
      </c>
      <c r="O2324" s="71"/>
      <c r="P2324" s="71"/>
      <c r="Q2324" s="71"/>
      <c r="R2324" s="71"/>
      <c r="S2324" s="72">
        <v>6763.74</v>
      </c>
      <c r="T2324" s="72">
        <v>0</v>
      </c>
      <c r="U2324" s="71"/>
      <c r="V2324" s="71"/>
      <c r="W2324" s="71"/>
      <c r="X2324" s="72">
        <v>6763.74</v>
      </c>
      <c r="Y2324" s="72">
        <v>0</v>
      </c>
      <c r="Z2324" s="72">
        <v>0</v>
      </c>
      <c r="AA2324" s="69"/>
      <c r="AB2324" s="69"/>
      <c r="AC2324" s="69"/>
    </row>
    <row r="2325" spans="1:29" ht="30" x14ac:dyDescent="0.25">
      <c r="A2325" s="68" t="s">
        <v>14709</v>
      </c>
      <c r="B2325" s="69" t="s">
        <v>14710</v>
      </c>
      <c r="C2325" s="69" t="s">
        <v>14711</v>
      </c>
      <c r="D2325" s="69" t="s">
        <v>4056</v>
      </c>
      <c r="E2325" s="69" t="s">
        <v>14713</v>
      </c>
      <c r="F2325" s="69" t="s">
        <v>10255</v>
      </c>
      <c r="G2325" s="69" t="s">
        <v>970</v>
      </c>
      <c r="H2325" s="69" t="s">
        <v>1021</v>
      </c>
      <c r="I2325" s="69" t="s">
        <v>962</v>
      </c>
      <c r="J2325" s="70">
        <v>669.59</v>
      </c>
      <c r="K2325" s="69" t="s">
        <v>4389</v>
      </c>
      <c r="L2325" s="69" t="s">
        <v>14712</v>
      </c>
      <c r="M2325" s="70">
        <v>585.55999999999995</v>
      </c>
      <c r="N2325" s="69"/>
      <c r="O2325" s="69"/>
      <c r="P2325" s="69" t="s">
        <v>993</v>
      </c>
      <c r="Q2325" s="69" t="s">
        <v>1064</v>
      </c>
      <c r="R2325" s="69"/>
      <c r="S2325" s="70">
        <v>585.55999999999995</v>
      </c>
      <c r="T2325" s="70"/>
      <c r="U2325" s="69" t="s">
        <v>1483</v>
      </c>
      <c r="V2325" s="73">
        <v>52</v>
      </c>
      <c r="W2325" s="69" t="s">
        <v>1483</v>
      </c>
      <c r="X2325" s="69"/>
      <c r="Y2325" s="70"/>
      <c r="Z2325" s="69">
        <v>0</v>
      </c>
      <c r="AA2325" s="69" t="s">
        <v>989</v>
      </c>
      <c r="AB2325" s="69" t="s">
        <v>1144</v>
      </c>
      <c r="AC2325" s="69"/>
    </row>
    <row r="2326" spans="1:29" x14ac:dyDescent="0.25">
      <c r="A2326" s="69"/>
      <c r="B2326" s="69"/>
      <c r="C2326" s="69"/>
      <c r="D2326" s="69"/>
      <c r="E2326" s="69" t="s">
        <v>14713</v>
      </c>
      <c r="F2326" s="69"/>
      <c r="G2326" s="69"/>
      <c r="H2326" s="69"/>
      <c r="I2326" s="69"/>
      <c r="J2326" s="69"/>
      <c r="K2326" s="69"/>
      <c r="L2326" s="69" t="s">
        <v>14714</v>
      </c>
      <c r="M2326" s="70">
        <v>84.03</v>
      </c>
      <c r="N2326" s="69"/>
      <c r="O2326" s="69"/>
      <c r="P2326" s="69" t="s">
        <v>993</v>
      </c>
      <c r="Q2326" s="69" t="s">
        <v>1064</v>
      </c>
      <c r="R2326" s="69"/>
      <c r="S2326" s="70">
        <v>84.03</v>
      </c>
      <c r="T2326" s="70"/>
      <c r="U2326" s="69" t="s">
        <v>1483</v>
      </c>
      <c r="V2326" s="73">
        <v>52</v>
      </c>
      <c r="W2326" s="69" t="s">
        <v>1483</v>
      </c>
      <c r="X2326" s="69"/>
      <c r="Y2326" s="70"/>
      <c r="Z2326" s="69">
        <v>0</v>
      </c>
      <c r="AA2326" s="69"/>
      <c r="AB2326" s="69" t="s">
        <v>1144</v>
      </c>
      <c r="AC2326" s="69"/>
    </row>
    <row r="2327" spans="1:29" x14ac:dyDescent="0.25">
      <c r="A2327" s="71" t="s">
        <v>193</v>
      </c>
      <c r="B2327" s="71"/>
      <c r="C2327" s="71"/>
      <c r="D2327" s="71"/>
      <c r="E2327" s="71"/>
      <c r="F2327" s="71"/>
      <c r="G2327" s="71"/>
      <c r="H2327" s="71"/>
      <c r="I2327" s="71"/>
      <c r="J2327" s="72">
        <v>669.59</v>
      </c>
      <c r="K2327" s="71"/>
      <c r="L2327" s="71"/>
      <c r="M2327" s="72">
        <v>669.58999999999992</v>
      </c>
      <c r="N2327" s="72">
        <v>1.1368683772161603E-13</v>
      </c>
      <c r="O2327" s="71"/>
      <c r="P2327" s="71"/>
      <c r="Q2327" s="71"/>
      <c r="R2327" s="71"/>
      <c r="S2327" s="72">
        <v>669.58999999999992</v>
      </c>
      <c r="T2327" s="72">
        <v>669.59</v>
      </c>
      <c r="U2327" s="71"/>
      <c r="V2327" s="71"/>
      <c r="W2327" s="71"/>
      <c r="X2327" s="72">
        <v>-1.1368683772161603E-13</v>
      </c>
      <c r="Y2327" s="72">
        <v>0</v>
      </c>
      <c r="Z2327" s="72">
        <v>669.59</v>
      </c>
      <c r="AA2327" s="69"/>
      <c r="AB2327" s="69"/>
      <c r="AC2327" s="69"/>
    </row>
    <row r="2328" spans="1:29" ht="30" x14ac:dyDescent="0.25">
      <c r="A2328" s="68" t="s">
        <v>14715</v>
      </c>
      <c r="B2328" s="69" t="s">
        <v>10833</v>
      </c>
      <c r="C2328" s="69" t="s">
        <v>14716</v>
      </c>
      <c r="D2328" s="69" t="s">
        <v>4056</v>
      </c>
      <c r="E2328" s="69" t="s">
        <v>14718</v>
      </c>
      <c r="F2328" s="69" t="s">
        <v>10255</v>
      </c>
      <c r="G2328" s="69" t="s">
        <v>1312</v>
      </c>
      <c r="H2328" s="69" t="s">
        <v>1021</v>
      </c>
      <c r="I2328" s="69" t="s">
        <v>962</v>
      </c>
      <c r="J2328" s="70">
        <v>2121.8200000000002</v>
      </c>
      <c r="K2328" s="69" t="s">
        <v>4389</v>
      </c>
      <c r="L2328" s="69" t="s">
        <v>14717</v>
      </c>
      <c r="M2328" s="70">
        <v>2121.8200000000002</v>
      </c>
      <c r="N2328" s="69"/>
      <c r="O2328" s="69"/>
      <c r="P2328" s="69" t="s">
        <v>2134</v>
      </c>
      <c r="Q2328" s="69" t="s">
        <v>2529</v>
      </c>
      <c r="R2328" s="69"/>
      <c r="S2328" s="70">
        <v>2121.8200000000002</v>
      </c>
      <c r="T2328" s="70"/>
      <c r="U2328" s="69" t="s">
        <v>2529</v>
      </c>
      <c r="V2328" s="73">
        <v>137</v>
      </c>
      <c r="W2328" s="69" t="s">
        <v>2529</v>
      </c>
      <c r="X2328" s="69"/>
      <c r="Y2328" s="70"/>
      <c r="Z2328" s="69">
        <v>0</v>
      </c>
      <c r="AA2328" s="69" t="s">
        <v>989</v>
      </c>
      <c r="AB2328" s="69" t="s">
        <v>1144</v>
      </c>
      <c r="AC2328" s="69"/>
    </row>
    <row r="2329" spans="1:29" x14ac:dyDescent="0.25">
      <c r="A2329" s="71" t="s">
        <v>193</v>
      </c>
      <c r="B2329" s="71"/>
      <c r="C2329" s="71"/>
      <c r="D2329" s="71"/>
      <c r="E2329" s="71"/>
      <c r="F2329" s="71"/>
      <c r="G2329" s="71"/>
      <c r="H2329" s="71"/>
      <c r="I2329" s="71"/>
      <c r="J2329" s="72">
        <v>2121.8200000000002</v>
      </c>
      <c r="K2329" s="71"/>
      <c r="L2329" s="71"/>
      <c r="M2329" s="72">
        <v>2121.8200000000002</v>
      </c>
      <c r="N2329" s="72">
        <v>0</v>
      </c>
      <c r="O2329" s="71"/>
      <c r="P2329" s="71"/>
      <c r="Q2329" s="71"/>
      <c r="R2329" s="71"/>
      <c r="S2329" s="72">
        <v>2121.8200000000002</v>
      </c>
      <c r="T2329" s="72">
        <v>2121.8200000000002</v>
      </c>
      <c r="U2329" s="71"/>
      <c r="V2329" s="71"/>
      <c r="W2329" s="71"/>
      <c r="X2329" s="72">
        <v>0</v>
      </c>
      <c r="Y2329" s="72">
        <v>0</v>
      </c>
      <c r="Z2329" s="72">
        <v>2121.8200000000002</v>
      </c>
      <c r="AA2329" s="69"/>
      <c r="AB2329" s="69"/>
      <c r="AC2329" s="69"/>
    </row>
    <row r="2330" spans="1:29" ht="30" x14ac:dyDescent="0.25">
      <c r="A2330" s="68" t="s">
        <v>14719</v>
      </c>
      <c r="B2330" s="69" t="s">
        <v>14720</v>
      </c>
      <c r="C2330" s="69" t="s">
        <v>14721</v>
      </c>
      <c r="D2330" s="69" t="s">
        <v>4056</v>
      </c>
      <c r="E2330" s="69" t="s">
        <v>14723</v>
      </c>
      <c r="F2330" s="69" t="s">
        <v>10255</v>
      </c>
      <c r="G2330" s="69" t="s">
        <v>1379</v>
      </c>
      <c r="H2330" s="69" t="s">
        <v>1003</v>
      </c>
      <c r="I2330" s="69" t="s">
        <v>962</v>
      </c>
      <c r="J2330" s="70">
        <v>1944.79</v>
      </c>
      <c r="K2330" s="69" t="s">
        <v>4389</v>
      </c>
      <c r="L2330" s="69" t="s">
        <v>14722</v>
      </c>
      <c r="M2330" s="70">
        <v>1944.79</v>
      </c>
      <c r="N2330" s="69"/>
      <c r="O2330" s="69"/>
      <c r="P2330" s="69" t="s">
        <v>1611</v>
      </c>
      <c r="Q2330" s="69" t="s">
        <v>3017</v>
      </c>
      <c r="R2330" s="69"/>
      <c r="S2330" s="70">
        <v>1944.79</v>
      </c>
      <c r="T2330" s="70"/>
      <c r="U2330" s="69"/>
      <c r="V2330" s="69"/>
      <c r="W2330" s="69" t="s">
        <v>1684</v>
      </c>
      <c r="X2330" s="69"/>
      <c r="Y2330" s="70"/>
      <c r="Z2330" s="69">
        <v>0</v>
      </c>
      <c r="AA2330" s="69" t="s">
        <v>989</v>
      </c>
      <c r="AB2330" s="69" t="s">
        <v>1144</v>
      </c>
      <c r="AC2330" s="69"/>
    </row>
    <row r="2331" spans="1:29" x14ac:dyDescent="0.25">
      <c r="A2331" s="71" t="s">
        <v>193</v>
      </c>
      <c r="B2331" s="71"/>
      <c r="C2331" s="71"/>
      <c r="D2331" s="71"/>
      <c r="E2331" s="71"/>
      <c r="F2331" s="71"/>
      <c r="G2331" s="71"/>
      <c r="H2331" s="71"/>
      <c r="I2331" s="71"/>
      <c r="J2331" s="72">
        <v>1944.79</v>
      </c>
      <c r="K2331" s="71"/>
      <c r="L2331" s="71"/>
      <c r="M2331" s="72">
        <v>1944.79</v>
      </c>
      <c r="N2331" s="72">
        <v>0</v>
      </c>
      <c r="O2331" s="71"/>
      <c r="P2331" s="71"/>
      <c r="Q2331" s="71"/>
      <c r="R2331" s="71"/>
      <c r="S2331" s="72">
        <v>1944.79</v>
      </c>
      <c r="T2331" s="72">
        <v>0</v>
      </c>
      <c r="U2331" s="71"/>
      <c r="V2331" s="71"/>
      <c r="W2331" s="71"/>
      <c r="X2331" s="72">
        <v>1944.79</v>
      </c>
      <c r="Y2331" s="72">
        <v>0</v>
      </c>
      <c r="Z2331" s="72">
        <v>0</v>
      </c>
      <c r="AA2331" s="69"/>
      <c r="AB2331" s="69"/>
      <c r="AC2331" s="69"/>
    </row>
    <row r="2332" spans="1:29" ht="30" x14ac:dyDescent="0.25">
      <c r="A2332" s="68" t="s">
        <v>14724</v>
      </c>
      <c r="B2332" s="69" t="s">
        <v>14725</v>
      </c>
      <c r="C2332" s="69" t="s">
        <v>14726</v>
      </c>
      <c r="D2332" s="69" t="s">
        <v>4056</v>
      </c>
      <c r="E2332" s="69" t="s">
        <v>14728</v>
      </c>
      <c r="F2332" s="69" t="s">
        <v>10255</v>
      </c>
      <c r="G2332" s="69" t="s">
        <v>1259</v>
      </c>
      <c r="H2332" s="69" t="s">
        <v>1886</v>
      </c>
      <c r="I2332" s="69" t="s">
        <v>962</v>
      </c>
      <c r="J2332" s="70">
        <v>45033.14</v>
      </c>
      <c r="K2332" s="69" t="s">
        <v>4389</v>
      </c>
      <c r="L2332" s="69" t="s">
        <v>14727</v>
      </c>
      <c r="M2332" s="70">
        <v>5847.04</v>
      </c>
      <c r="N2332" s="69"/>
      <c r="O2332" s="69"/>
      <c r="P2332" s="69" t="s">
        <v>993</v>
      </c>
      <c r="Q2332" s="69" t="s">
        <v>1484</v>
      </c>
      <c r="R2332" s="69"/>
      <c r="S2332" s="70">
        <v>5847.04</v>
      </c>
      <c r="T2332" s="70"/>
      <c r="U2332" s="69" t="s">
        <v>4510</v>
      </c>
      <c r="V2332" s="73">
        <v>60</v>
      </c>
      <c r="W2332" s="69" t="s">
        <v>4510</v>
      </c>
      <c r="X2332" s="69"/>
      <c r="Y2332" s="70"/>
      <c r="Z2332" s="69">
        <v>0</v>
      </c>
      <c r="AA2332" s="69" t="s">
        <v>989</v>
      </c>
      <c r="AB2332" s="69" t="s">
        <v>1144</v>
      </c>
      <c r="AC2332" s="69"/>
    </row>
    <row r="2333" spans="1:29" x14ac:dyDescent="0.25">
      <c r="A2333" s="69"/>
      <c r="B2333" s="69"/>
      <c r="C2333" s="69"/>
      <c r="D2333" s="69"/>
      <c r="E2333" s="69" t="s">
        <v>14728</v>
      </c>
      <c r="F2333" s="69"/>
      <c r="G2333" s="69"/>
      <c r="H2333" s="69"/>
      <c r="I2333" s="69"/>
      <c r="J2333" s="69"/>
      <c r="K2333" s="69"/>
      <c r="L2333" s="69" t="s">
        <v>14729</v>
      </c>
      <c r="M2333" s="70">
        <v>13929.85</v>
      </c>
      <c r="N2333" s="69"/>
      <c r="O2333" s="69"/>
      <c r="P2333" s="69" t="s">
        <v>993</v>
      </c>
      <c r="Q2333" s="69" t="s">
        <v>1484</v>
      </c>
      <c r="R2333" s="69"/>
      <c r="S2333" s="70">
        <v>13929.85</v>
      </c>
      <c r="T2333" s="70"/>
      <c r="U2333" s="69" t="s">
        <v>4510</v>
      </c>
      <c r="V2333" s="73">
        <v>60</v>
      </c>
      <c r="W2333" s="69" t="s">
        <v>4510</v>
      </c>
      <c r="X2333" s="69"/>
      <c r="Y2333" s="70"/>
      <c r="Z2333" s="69">
        <v>0</v>
      </c>
      <c r="AA2333" s="69"/>
      <c r="AB2333" s="69" t="s">
        <v>1144</v>
      </c>
      <c r="AC2333" s="69"/>
    </row>
    <row r="2334" spans="1:29" x14ac:dyDescent="0.25">
      <c r="A2334" s="69"/>
      <c r="B2334" s="69"/>
      <c r="C2334" s="69"/>
      <c r="D2334" s="69"/>
      <c r="E2334" s="69" t="s">
        <v>14728</v>
      </c>
      <c r="F2334" s="69"/>
      <c r="G2334" s="69"/>
      <c r="H2334" s="69"/>
      <c r="I2334" s="69"/>
      <c r="J2334" s="69"/>
      <c r="K2334" s="69"/>
      <c r="L2334" s="69" t="s">
        <v>14730</v>
      </c>
      <c r="M2334" s="70">
        <v>25256.25</v>
      </c>
      <c r="N2334" s="69"/>
      <c r="O2334" s="69"/>
      <c r="P2334" s="69" t="s">
        <v>993</v>
      </c>
      <c r="Q2334" s="69" t="s">
        <v>1484</v>
      </c>
      <c r="R2334" s="69"/>
      <c r="S2334" s="70">
        <v>25256.25</v>
      </c>
      <c r="T2334" s="70"/>
      <c r="U2334" s="69" t="s">
        <v>4510</v>
      </c>
      <c r="V2334" s="73">
        <v>60</v>
      </c>
      <c r="W2334" s="69" t="s">
        <v>4510</v>
      </c>
      <c r="X2334" s="69"/>
      <c r="Y2334" s="70"/>
      <c r="Z2334" s="69">
        <v>0</v>
      </c>
      <c r="AA2334" s="69"/>
      <c r="AB2334" s="69" t="s">
        <v>1144</v>
      </c>
      <c r="AC2334" s="69"/>
    </row>
    <row r="2335" spans="1:29" x14ac:dyDescent="0.25">
      <c r="A2335" s="71" t="s">
        <v>193</v>
      </c>
      <c r="B2335" s="71"/>
      <c r="C2335" s="71"/>
      <c r="D2335" s="71"/>
      <c r="E2335" s="71"/>
      <c r="F2335" s="71"/>
      <c r="G2335" s="71"/>
      <c r="H2335" s="71"/>
      <c r="I2335" s="71"/>
      <c r="J2335" s="72">
        <v>45033.14</v>
      </c>
      <c r="K2335" s="71"/>
      <c r="L2335" s="71"/>
      <c r="M2335" s="72">
        <v>45033.14</v>
      </c>
      <c r="N2335" s="72">
        <v>0</v>
      </c>
      <c r="O2335" s="71"/>
      <c r="P2335" s="71"/>
      <c r="Q2335" s="71"/>
      <c r="R2335" s="71"/>
      <c r="S2335" s="72">
        <v>45033.14</v>
      </c>
      <c r="T2335" s="72">
        <v>45033.14</v>
      </c>
      <c r="U2335" s="71"/>
      <c r="V2335" s="71"/>
      <c r="W2335" s="71"/>
      <c r="X2335" s="72">
        <v>0</v>
      </c>
      <c r="Y2335" s="72">
        <v>0</v>
      </c>
      <c r="Z2335" s="72">
        <v>45033.14</v>
      </c>
      <c r="AA2335" s="69"/>
      <c r="AB2335" s="69"/>
      <c r="AC2335" s="69"/>
    </row>
    <row r="2336" spans="1:29" ht="30" x14ac:dyDescent="0.25">
      <c r="A2336" s="68" t="s">
        <v>14731</v>
      </c>
      <c r="B2336" s="69" t="s">
        <v>14732</v>
      </c>
      <c r="C2336" s="69" t="s">
        <v>14733</v>
      </c>
      <c r="D2336" s="69" t="s">
        <v>4056</v>
      </c>
      <c r="E2336" s="69" t="s">
        <v>14735</v>
      </c>
      <c r="F2336" s="69" t="s">
        <v>10820</v>
      </c>
      <c r="G2336" s="69" t="s">
        <v>1465</v>
      </c>
      <c r="H2336" s="69" t="s">
        <v>1886</v>
      </c>
      <c r="I2336" s="69" t="s">
        <v>962</v>
      </c>
      <c r="J2336" s="70">
        <v>8942.1299999999992</v>
      </c>
      <c r="K2336" s="69" t="s">
        <v>4389</v>
      </c>
      <c r="L2336" s="69" t="s">
        <v>14734</v>
      </c>
      <c r="M2336" s="70">
        <v>8942.1299999999992</v>
      </c>
      <c r="N2336" s="69"/>
      <c r="O2336" s="69"/>
      <c r="P2336" s="69" t="s">
        <v>1270</v>
      </c>
      <c r="Q2336" s="69" t="s">
        <v>3017</v>
      </c>
      <c r="R2336" s="69"/>
      <c r="S2336" s="70">
        <v>8942.1299999999992</v>
      </c>
      <c r="T2336" s="70"/>
      <c r="U2336" s="69"/>
      <c r="V2336" s="69"/>
      <c r="W2336" s="69" t="s">
        <v>1048</v>
      </c>
      <c r="X2336" s="69"/>
      <c r="Y2336" s="70"/>
      <c r="Z2336" s="69">
        <v>0</v>
      </c>
      <c r="AA2336" s="69" t="s">
        <v>989</v>
      </c>
      <c r="AB2336" s="69" t="s">
        <v>1144</v>
      </c>
      <c r="AC2336" s="69"/>
    </row>
    <row r="2337" spans="1:29" x14ac:dyDescent="0.25">
      <c r="A2337" s="71" t="s">
        <v>193</v>
      </c>
      <c r="B2337" s="71"/>
      <c r="C2337" s="71"/>
      <c r="D2337" s="71"/>
      <c r="E2337" s="71"/>
      <c r="F2337" s="71"/>
      <c r="G2337" s="71"/>
      <c r="H2337" s="71"/>
      <c r="I2337" s="71"/>
      <c r="J2337" s="72">
        <v>8942.1299999999992</v>
      </c>
      <c r="K2337" s="71"/>
      <c r="L2337" s="71"/>
      <c r="M2337" s="72">
        <v>8942.1299999999992</v>
      </c>
      <c r="N2337" s="72">
        <v>0</v>
      </c>
      <c r="O2337" s="71"/>
      <c r="P2337" s="71"/>
      <c r="Q2337" s="71"/>
      <c r="R2337" s="71"/>
      <c r="S2337" s="72">
        <v>8942.1299999999992</v>
      </c>
      <c r="T2337" s="72">
        <v>0</v>
      </c>
      <c r="U2337" s="71"/>
      <c r="V2337" s="71"/>
      <c r="W2337" s="71"/>
      <c r="X2337" s="72">
        <v>8942.1299999999992</v>
      </c>
      <c r="Y2337" s="72">
        <v>0</v>
      </c>
      <c r="Z2337" s="72">
        <v>0</v>
      </c>
      <c r="AA2337" s="69"/>
      <c r="AB2337" s="69"/>
      <c r="AC2337" s="69"/>
    </row>
    <row r="2338" spans="1:29" ht="30" x14ac:dyDescent="0.25">
      <c r="A2338" s="68" t="s">
        <v>14736</v>
      </c>
      <c r="B2338" s="69" t="s">
        <v>14705</v>
      </c>
      <c r="C2338" s="69" t="s">
        <v>14737</v>
      </c>
      <c r="D2338" s="69" t="s">
        <v>4056</v>
      </c>
      <c r="E2338" s="69" t="s">
        <v>14739</v>
      </c>
      <c r="F2338" s="69" t="s">
        <v>10255</v>
      </c>
      <c r="G2338" s="69" t="s">
        <v>1174</v>
      </c>
      <c r="H2338" s="69" t="s">
        <v>1886</v>
      </c>
      <c r="I2338" s="69" t="s">
        <v>962</v>
      </c>
      <c r="J2338" s="70">
        <v>10675.28</v>
      </c>
      <c r="K2338" s="69" t="s">
        <v>4389</v>
      </c>
      <c r="L2338" s="69" t="s">
        <v>14738</v>
      </c>
      <c r="M2338" s="70">
        <v>10675.28</v>
      </c>
      <c r="N2338" s="69"/>
      <c r="O2338" s="69"/>
      <c r="P2338" s="69" t="s">
        <v>2620</v>
      </c>
      <c r="Q2338" s="69" t="s">
        <v>1991</v>
      </c>
      <c r="R2338" s="69"/>
      <c r="S2338" s="70">
        <v>10675.28</v>
      </c>
      <c r="T2338" s="70"/>
      <c r="U2338" s="69" t="s">
        <v>1689</v>
      </c>
      <c r="V2338" s="73">
        <v>16</v>
      </c>
      <c r="W2338" s="69" t="s">
        <v>1689</v>
      </c>
      <c r="X2338" s="69"/>
      <c r="Y2338" s="70"/>
      <c r="Z2338" s="69">
        <v>0</v>
      </c>
      <c r="AA2338" s="69" t="s">
        <v>989</v>
      </c>
      <c r="AB2338" s="69" t="s">
        <v>1144</v>
      </c>
      <c r="AC2338" s="69"/>
    </row>
    <row r="2339" spans="1:29" x14ac:dyDescent="0.25">
      <c r="A2339" s="71" t="s">
        <v>193</v>
      </c>
      <c r="B2339" s="71"/>
      <c r="C2339" s="71"/>
      <c r="D2339" s="71"/>
      <c r="E2339" s="71"/>
      <c r="F2339" s="71"/>
      <c r="G2339" s="71"/>
      <c r="H2339" s="71"/>
      <c r="I2339" s="71"/>
      <c r="J2339" s="72">
        <v>10675.28</v>
      </c>
      <c r="K2339" s="71"/>
      <c r="L2339" s="71"/>
      <c r="M2339" s="72">
        <v>10675.28</v>
      </c>
      <c r="N2339" s="72">
        <v>0</v>
      </c>
      <c r="O2339" s="71"/>
      <c r="P2339" s="71"/>
      <c r="Q2339" s="71"/>
      <c r="R2339" s="71"/>
      <c r="S2339" s="72">
        <v>10675.28</v>
      </c>
      <c r="T2339" s="72">
        <v>10675.28</v>
      </c>
      <c r="U2339" s="71"/>
      <c r="V2339" s="71"/>
      <c r="W2339" s="71"/>
      <c r="X2339" s="72">
        <v>0</v>
      </c>
      <c r="Y2339" s="72">
        <v>0</v>
      </c>
      <c r="Z2339" s="72">
        <v>10675.28</v>
      </c>
      <c r="AA2339" s="69"/>
      <c r="AB2339" s="69"/>
      <c r="AC2339" s="69"/>
    </row>
    <row r="2340" spans="1:29" ht="30" x14ac:dyDescent="0.25">
      <c r="A2340" s="68" t="s">
        <v>14740</v>
      </c>
      <c r="B2340" s="69" t="s">
        <v>10391</v>
      </c>
      <c r="C2340" s="69" t="s">
        <v>14741</v>
      </c>
      <c r="D2340" s="69" t="s">
        <v>4056</v>
      </c>
      <c r="E2340" s="69" t="s">
        <v>14743</v>
      </c>
      <c r="F2340" s="69" t="s">
        <v>10255</v>
      </c>
      <c r="G2340" s="69" t="s">
        <v>1502</v>
      </c>
      <c r="H2340" s="69" t="s">
        <v>1189</v>
      </c>
      <c r="I2340" s="69" t="s">
        <v>962</v>
      </c>
      <c r="J2340" s="70">
        <v>10064.49</v>
      </c>
      <c r="K2340" s="69" t="s">
        <v>4389</v>
      </c>
      <c r="L2340" s="69" t="s">
        <v>14742</v>
      </c>
      <c r="M2340" s="70">
        <v>10064.49</v>
      </c>
      <c r="N2340" s="69"/>
      <c r="O2340" s="69"/>
      <c r="P2340" s="69" t="s">
        <v>1157</v>
      </c>
      <c r="Q2340" s="69" t="s">
        <v>1484</v>
      </c>
      <c r="R2340" s="69"/>
      <c r="S2340" s="70">
        <v>10064.49</v>
      </c>
      <c r="T2340" s="70"/>
      <c r="U2340" s="69" t="s">
        <v>1040</v>
      </c>
      <c r="V2340" s="73">
        <v>54</v>
      </c>
      <c r="W2340" s="69" t="s">
        <v>1040</v>
      </c>
      <c r="X2340" s="69"/>
      <c r="Y2340" s="70"/>
      <c r="Z2340" s="69">
        <v>0</v>
      </c>
      <c r="AA2340" s="69" t="s">
        <v>989</v>
      </c>
      <c r="AB2340" s="69" t="s">
        <v>1144</v>
      </c>
      <c r="AC2340" s="69"/>
    </row>
    <row r="2341" spans="1:29" x14ac:dyDescent="0.25">
      <c r="A2341" s="71" t="s">
        <v>193</v>
      </c>
      <c r="B2341" s="71"/>
      <c r="C2341" s="71"/>
      <c r="D2341" s="71"/>
      <c r="E2341" s="71"/>
      <c r="F2341" s="71"/>
      <c r="G2341" s="71"/>
      <c r="H2341" s="71"/>
      <c r="I2341" s="71"/>
      <c r="J2341" s="72">
        <v>10064.49</v>
      </c>
      <c r="K2341" s="71"/>
      <c r="L2341" s="71"/>
      <c r="M2341" s="72">
        <v>10064.49</v>
      </c>
      <c r="N2341" s="72">
        <v>0</v>
      </c>
      <c r="O2341" s="71"/>
      <c r="P2341" s="71"/>
      <c r="Q2341" s="71"/>
      <c r="R2341" s="71"/>
      <c r="S2341" s="72">
        <v>10064.49</v>
      </c>
      <c r="T2341" s="72">
        <v>10064.49</v>
      </c>
      <c r="U2341" s="71"/>
      <c r="V2341" s="71"/>
      <c r="W2341" s="71"/>
      <c r="X2341" s="72">
        <v>0</v>
      </c>
      <c r="Y2341" s="72">
        <v>0</v>
      </c>
      <c r="Z2341" s="72">
        <v>10064.49</v>
      </c>
      <c r="AA2341" s="69"/>
      <c r="AB2341" s="69"/>
      <c r="AC2341" s="69"/>
    </row>
    <row r="2342" spans="1:29" ht="30" x14ac:dyDescent="0.25">
      <c r="A2342" s="68" t="s">
        <v>14744</v>
      </c>
      <c r="B2342" s="69" t="s">
        <v>11515</v>
      </c>
      <c r="C2342" s="69" t="s">
        <v>14745</v>
      </c>
      <c r="D2342" s="69" t="s">
        <v>4056</v>
      </c>
      <c r="E2342" s="69" t="s">
        <v>14747</v>
      </c>
      <c r="F2342" s="69" t="s">
        <v>10243</v>
      </c>
      <c r="G2342" s="69" t="s">
        <v>1287</v>
      </c>
      <c r="H2342" s="69" t="s">
        <v>1886</v>
      </c>
      <c r="I2342" s="69" t="s">
        <v>962</v>
      </c>
      <c r="J2342" s="70">
        <v>908.35</v>
      </c>
      <c r="K2342" s="69" t="s">
        <v>4389</v>
      </c>
      <c r="L2342" s="69" t="s">
        <v>14746</v>
      </c>
      <c r="M2342" s="70">
        <v>908.35</v>
      </c>
      <c r="N2342" s="69"/>
      <c r="O2342" s="69"/>
      <c r="P2342" s="69" t="s">
        <v>2134</v>
      </c>
      <c r="Q2342" s="69" t="s">
        <v>4510</v>
      </c>
      <c r="R2342" s="69"/>
      <c r="S2342" s="70">
        <v>908.35</v>
      </c>
      <c r="T2342" s="70"/>
      <c r="U2342" s="69" t="s">
        <v>4510</v>
      </c>
      <c r="V2342" s="73">
        <v>64</v>
      </c>
      <c r="W2342" s="69" t="s">
        <v>4510</v>
      </c>
      <c r="X2342" s="69"/>
      <c r="Y2342" s="70"/>
      <c r="Z2342" s="69">
        <v>0</v>
      </c>
      <c r="AA2342" s="69" t="s">
        <v>989</v>
      </c>
      <c r="AB2342" s="69" t="s">
        <v>1144</v>
      </c>
      <c r="AC2342" s="69"/>
    </row>
    <row r="2343" spans="1:29" x14ac:dyDescent="0.25">
      <c r="A2343" s="71" t="s">
        <v>193</v>
      </c>
      <c r="B2343" s="71"/>
      <c r="C2343" s="71"/>
      <c r="D2343" s="71"/>
      <c r="E2343" s="71"/>
      <c r="F2343" s="71"/>
      <c r="G2343" s="71"/>
      <c r="H2343" s="71"/>
      <c r="I2343" s="71"/>
      <c r="J2343" s="72">
        <v>908.35</v>
      </c>
      <c r="K2343" s="71"/>
      <c r="L2343" s="71"/>
      <c r="M2343" s="72">
        <v>908.35</v>
      </c>
      <c r="N2343" s="72">
        <v>0</v>
      </c>
      <c r="O2343" s="71"/>
      <c r="P2343" s="71"/>
      <c r="Q2343" s="71"/>
      <c r="R2343" s="71"/>
      <c r="S2343" s="72">
        <v>908.35</v>
      </c>
      <c r="T2343" s="72">
        <v>908.35</v>
      </c>
      <c r="U2343" s="71"/>
      <c r="V2343" s="71"/>
      <c r="W2343" s="71"/>
      <c r="X2343" s="72">
        <v>0</v>
      </c>
      <c r="Y2343" s="72">
        <v>0</v>
      </c>
      <c r="Z2343" s="72">
        <v>908.35</v>
      </c>
      <c r="AA2343" s="69"/>
      <c r="AB2343" s="69"/>
      <c r="AC2343" s="69"/>
    </row>
    <row r="2344" spans="1:29" ht="30" x14ac:dyDescent="0.25">
      <c r="A2344" s="68" t="s">
        <v>14748</v>
      </c>
      <c r="B2344" s="69" t="s">
        <v>14749</v>
      </c>
      <c r="C2344" s="69" t="s">
        <v>14750</v>
      </c>
      <c r="D2344" s="69" t="s">
        <v>4056</v>
      </c>
      <c r="E2344" s="69" t="s">
        <v>14752</v>
      </c>
      <c r="F2344" s="69" t="s">
        <v>10820</v>
      </c>
      <c r="G2344" s="69" t="s">
        <v>1393</v>
      </c>
      <c r="H2344" s="69" t="s">
        <v>1886</v>
      </c>
      <c r="I2344" s="69" t="s">
        <v>962</v>
      </c>
      <c r="J2344" s="70">
        <v>1558.37</v>
      </c>
      <c r="K2344" s="69" t="s">
        <v>4389</v>
      </c>
      <c r="L2344" s="69" t="s">
        <v>14751</v>
      </c>
      <c r="M2344" s="70">
        <v>1558.37</v>
      </c>
      <c r="N2344" s="69"/>
      <c r="O2344" s="69"/>
      <c r="P2344" s="69" t="s">
        <v>2134</v>
      </c>
      <c r="Q2344" s="69" t="s">
        <v>4510</v>
      </c>
      <c r="R2344" s="69"/>
      <c r="S2344" s="70">
        <v>1558.37</v>
      </c>
      <c r="T2344" s="70"/>
      <c r="U2344" s="69" t="s">
        <v>4510</v>
      </c>
      <c r="V2344" s="73">
        <v>64</v>
      </c>
      <c r="W2344" s="69" t="s">
        <v>4510</v>
      </c>
      <c r="X2344" s="69"/>
      <c r="Y2344" s="70"/>
      <c r="Z2344" s="69">
        <v>0</v>
      </c>
      <c r="AA2344" s="69" t="s">
        <v>989</v>
      </c>
      <c r="AB2344" s="69" t="s">
        <v>1144</v>
      </c>
      <c r="AC2344" s="69"/>
    </row>
    <row r="2345" spans="1:29" x14ac:dyDescent="0.25">
      <c r="A2345" s="71" t="s">
        <v>193</v>
      </c>
      <c r="B2345" s="71"/>
      <c r="C2345" s="71"/>
      <c r="D2345" s="71"/>
      <c r="E2345" s="71"/>
      <c r="F2345" s="71"/>
      <c r="G2345" s="71"/>
      <c r="H2345" s="71"/>
      <c r="I2345" s="71"/>
      <c r="J2345" s="72">
        <v>1558.37</v>
      </c>
      <c r="K2345" s="71"/>
      <c r="L2345" s="71"/>
      <c r="M2345" s="72">
        <v>1558.37</v>
      </c>
      <c r="N2345" s="72">
        <v>0</v>
      </c>
      <c r="O2345" s="71"/>
      <c r="P2345" s="71"/>
      <c r="Q2345" s="71"/>
      <c r="R2345" s="71"/>
      <c r="S2345" s="72">
        <v>1558.37</v>
      </c>
      <c r="T2345" s="72">
        <v>1558.37</v>
      </c>
      <c r="U2345" s="71"/>
      <c r="V2345" s="71"/>
      <c r="W2345" s="71"/>
      <c r="X2345" s="72">
        <v>0</v>
      </c>
      <c r="Y2345" s="72">
        <v>0</v>
      </c>
      <c r="Z2345" s="72">
        <v>1558.37</v>
      </c>
      <c r="AA2345" s="69"/>
      <c r="AB2345" s="69"/>
      <c r="AC2345" s="69"/>
    </row>
    <row r="2346" spans="1:29" ht="50" x14ac:dyDescent="0.25">
      <c r="A2346" s="68" t="s">
        <v>14753</v>
      </c>
      <c r="B2346" s="69" t="s">
        <v>14754</v>
      </c>
      <c r="C2346" s="69" t="s">
        <v>14755</v>
      </c>
      <c r="D2346" s="69" t="s">
        <v>4056</v>
      </c>
      <c r="E2346" s="69" t="s">
        <v>14757</v>
      </c>
      <c r="F2346" s="69" t="s">
        <v>10255</v>
      </c>
      <c r="G2346" s="69" t="s">
        <v>6466</v>
      </c>
      <c r="H2346" s="69" t="s">
        <v>1886</v>
      </c>
      <c r="I2346" s="69" t="s">
        <v>962</v>
      </c>
      <c r="J2346" s="70">
        <v>14293.48</v>
      </c>
      <c r="K2346" s="69" t="s">
        <v>4389</v>
      </c>
      <c r="L2346" s="69" t="s">
        <v>14756</v>
      </c>
      <c r="M2346" s="70">
        <v>1478.95</v>
      </c>
      <c r="N2346" s="69"/>
      <c r="O2346" s="69"/>
      <c r="P2346" s="69" t="s">
        <v>1563</v>
      </c>
      <c r="Q2346" s="69" t="s">
        <v>1075</v>
      </c>
      <c r="R2346" s="69"/>
      <c r="S2346" s="70">
        <v>1478.95</v>
      </c>
      <c r="T2346" s="70"/>
      <c r="U2346" s="69"/>
      <c r="V2346" s="69"/>
      <c r="W2346" s="69" t="s">
        <v>1038</v>
      </c>
      <c r="X2346" s="69"/>
      <c r="Y2346" s="70"/>
      <c r="Z2346" s="69">
        <v>0</v>
      </c>
      <c r="AA2346" s="69" t="s">
        <v>989</v>
      </c>
      <c r="AB2346" s="69" t="s">
        <v>1144</v>
      </c>
      <c r="AC2346" s="69"/>
    </row>
    <row r="2347" spans="1:29" x14ac:dyDescent="0.25">
      <c r="A2347" s="69"/>
      <c r="B2347" s="69"/>
      <c r="C2347" s="69"/>
      <c r="D2347" s="69"/>
      <c r="E2347" s="69" t="s">
        <v>14757</v>
      </c>
      <c r="F2347" s="69"/>
      <c r="G2347" s="69"/>
      <c r="H2347" s="69"/>
      <c r="I2347" s="69"/>
      <c r="J2347" s="69"/>
      <c r="K2347" s="69"/>
      <c r="L2347" s="69" t="s">
        <v>14758</v>
      </c>
      <c r="M2347" s="70">
        <v>3644.08</v>
      </c>
      <c r="N2347" s="69"/>
      <c r="O2347" s="69"/>
      <c r="P2347" s="69" t="s">
        <v>1563</v>
      </c>
      <c r="Q2347" s="69" t="s">
        <v>1075</v>
      </c>
      <c r="R2347" s="69"/>
      <c r="S2347" s="70">
        <v>3644.08</v>
      </c>
      <c r="T2347" s="70"/>
      <c r="U2347" s="69"/>
      <c r="V2347" s="69"/>
      <c r="W2347" s="69" t="s">
        <v>1038</v>
      </c>
      <c r="X2347" s="69"/>
      <c r="Y2347" s="70"/>
      <c r="Z2347" s="69">
        <v>0</v>
      </c>
      <c r="AA2347" s="69"/>
      <c r="AB2347" s="69" t="s">
        <v>1144</v>
      </c>
      <c r="AC2347" s="69"/>
    </row>
    <row r="2348" spans="1:29" x14ac:dyDescent="0.25">
      <c r="A2348" s="69"/>
      <c r="B2348" s="69"/>
      <c r="C2348" s="69"/>
      <c r="D2348" s="69"/>
      <c r="E2348" s="69" t="s">
        <v>14757</v>
      </c>
      <c r="F2348" s="69"/>
      <c r="G2348" s="69"/>
      <c r="H2348" s="69"/>
      <c r="I2348" s="69"/>
      <c r="J2348" s="69"/>
      <c r="K2348" s="69"/>
      <c r="L2348" s="69" t="s">
        <v>14759</v>
      </c>
      <c r="M2348" s="70">
        <v>1689.88</v>
      </c>
      <c r="N2348" s="69"/>
      <c r="O2348" s="69"/>
      <c r="P2348" s="69" t="s">
        <v>1563</v>
      </c>
      <c r="Q2348" s="69" t="s">
        <v>1038</v>
      </c>
      <c r="R2348" s="69"/>
      <c r="S2348" s="70">
        <v>1689.88</v>
      </c>
      <c r="T2348" s="70"/>
      <c r="U2348" s="69"/>
      <c r="V2348" s="69"/>
      <c r="W2348" s="69" t="s">
        <v>1038</v>
      </c>
      <c r="X2348" s="69"/>
      <c r="Y2348" s="70"/>
      <c r="Z2348" s="69">
        <v>0</v>
      </c>
      <c r="AA2348" s="69"/>
      <c r="AB2348" s="69" t="s">
        <v>1144</v>
      </c>
      <c r="AC2348" s="69"/>
    </row>
    <row r="2349" spans="1:29" x14ac:dyDescent="0.25">
      <c r="A2349" s="69"/>
      <c r="B2349" s="69"/>
      <c r="C2349" s="69"/>
      <c r="D2349" s="69"/>
      <c r="E2349" s="69" t="s">
        <v>14757</v>
      </c>
      <c r="F2349" s="69"/>
      <c r="G2349" s="69"/>
      <c r="H2349" s="69"/>
      <c r="I2349" s="69"/>
      <c r="J2349" s="69"/>
      <c r="K2349" s="69"/>
      <c r="L2349" s="69" t="s">
        <v>14760</v>
      </c>
      <c r="M2349" s="70">
        <v>775.99</v>
      </c>
      <c r="N2349" s="69"/>
      <c r="O2349" s="69"/>
      <c r="P2349" s="69" t="s">
        <v>1563</v>
      </c>
      <c r="Q2349" s="69" t="s">
        <v>1075</v>
      </c>
      <c r="R2349" s="69"/>
      <c r="S2349" s="70">
        <v>775.99</v>
      </c>
      <c r="T2349" s="70"/>
      <c r="U2349" s="69"/>
      <c r="V2349" s="69"/>
      <c r="W2349" s="69" t="s">
        <v>1038</v>
      </c>
      <c r="X2349" s="69"/>
      <c r="Y2349" s="70"/>
      <c r="Z2349" s="69">
        <v>0</v>
      </c>
      <c r="AA2349" s="69"/>
      <c r="AB2349" s="69" t="s">
        <v>1144</v>
      </c>
      <c r="AC2349" s="69"/>
    </row>
    <row r="2350" spans="1:29" x14ac:dyDescent="0.25">
      <c r="A2350" s="69"/>
      <c r="B2350" s="69"/>
      <c r="C2350" s="69"/>
      <c r="D2350" s="69"/>
      <c r="E2350" s="69" t="s">
        <v>14757</v>
      </c>
      <c r="F2350" s="69"/>
      <c r="G2350" s="69"/>
      <c r="H2350" s="69"/>
      <c r="I2350" s="69"/>
      <c r="J2350" s="69"/>
      <c r="K2350" s="69"/>
      <c r="L2350" s="69" t="s">
        <v>14761</v>
      </c>
      <c r="M2350" s="70">
        <v>188.7</v>
      </c>
      <c r="N2350" s="69"/>
      <c r="O2350" s="69"/>
      <c r="P2350" s="69" t="s">
        <v>1563</v>
      </c>
      <c r="Q2350" s="69" t="s">
        <v>1075</v>
      </c>
      <c r="R2350" s="69"/>
      <c r="S2350" s="70">
        <v>188.7</v>
      </c>
      <c r="T2350" s="70"/>
      <c r="U2350" s="69"/>
      <c r="V2350" s="69"/>
      <c r="W2350" s="69" t="s">
        <v>1038</v>
      </c>
      <c r="X2350" s="69"/>
      <c r="Y2350" s="70"/>
      <c r="Z2350" s="69">
        <v>0</v>
      </c>
      <c r="AA2350" s="69"/>
      <c r="AB2350" s="69" t="s">
        <v>1144</v>
      </c>
      <c r="AC2350" s="69"/>
    </row>
    <row r="2351" spans="1:29" x14ac:dyDescent="0.25">
      <c r="A2351" s="69"/>
      <c r="B2351" s="69"/>
      <c r="C2351" s="69"/>
      <c r="D2351" s="69"/>
      <c r="E2351" s="69" t="s">
        <v>14757</v>
      </c>
      <c r="F2351" s="69"/>
      <c r="G2351" s="69"/>
      <c r="H2351" s="69"/>
      <c r="I2351" s="69"/>
      <c r="J2351" s="69"/>
      <c r="K2351" s="69"/>
      <c r="L2351" s="69" t="s">
        <v>14762</v>
      </c>
      <c r="M2351" s="70">
        <v>192.08</v>
      </c>
      <c r="N2351" s="69"/>
      <c r="O2351" s="69"/>
      <c r="P2351" s="69" t="s">
        <v>1563</v>
      </c>
      <c r="Q2351" s="69" t="s">
        <v>1075</v>
      </c>
      <c r="R2351" s="69"/>
      <c r="S2351" s="70">
        <v>192.08</v>
      </c>
      <c r="T2351" s="70"/>
      <c r="U2351" s="69"/>
      <c r="V2351" s="69"/>
      <c r="W2351" s="69" t="s">
        <v>1038</v>
      </c>
      <c r="X2351" s="69"/>
      <c r="Y2351" s="70"/>
      <c r="Z2351" s="69">
        <v>0</v>
      </c>
      <c r="AA2351" s="69"/>
      <c r="AB2351" s="69" t="s">
        <v>1144</v>
      </c>
      <c r="AC2351" s="69"/>
    </row>
    <row r="2352" spans="1:29" x14ac:dyDescent="0.25">
      <c r="A2352" s="69"/>
      <c r="B2352" s="69"/>
      <c r="C2352" s="69"/>
      <c r="D2352" s="69"/>
      <c r="E2352" s="69" t="s">
        <v>14757</v>
      </c>
      <c r="F2352" s="69"/>
      <c r="G2352" s="69"/>
      <c r="H2352" s="69"/>
      <c r="I2352" s="69"/>
      <c r="J2352" s="69"/>
      <c r="K2352" s="69"/>
      <c r="L2352" s="69" t="s">
        <v>14763</v>
      </c>
      <c r="M2352" s="70">
        <v>4959.47</v>
      </c>
      <c r="N2352" s="69"/>
      <c r="O2352" s="69"/>
      <c r="P2352" s="69" t="s">
        <v>1563</v>
      </c>
      <c r="Q2352" s="69" t="s">
        <v>1075</v>
      </c>
      <c r="R2352" s="69"/>
      <c r="S2352" s="70">
        <v>4959.47</v>
      </c>
      <c r="T2352" s="70"/>
      <c r="U2352" s="69"/>
      <c r="V2352" s="69"/>
      <c r="W2352" s="69" t="s">
        <v>1038</v>
      </c>
      <c r="X2352" s="69"/>
      <c r="Y2352" s="70"/>
      <c r="Z2352" s="69">
        <v>0</v>
      </c>
      <c r="AA2352" s="69"/>
      <c r="AB2352" s="69" t="s">
        <v>1144</v>
      </c>
      <c r="AC2352" s="69"/>
    </row>
    <row r="2353" spans="1:29" x14ac:dyDescent="0.25">
      <c r="A2353" s="69"/>
      <c r="B2353" s="69"/>
      <c r="C2353" s="69"/>
      <c r="D2353" s="69"/>
      <c r="E2353" s="69" t="s">
        <v>14757</v>
      </c>
      <c r="F2353" s="69"/>
      <c r="G2353" s="69"/>
      <c r="H2353" s="69"/>
      <c r="I2353" s="69"/>
      <c r="J2353" s="69"/>
      <c r="K2353" s="69"/>
      <c r="L2353" s="69" t="s">
        <v>14764</v>
      </c>
      <c r="M2353" s="70">
        <v>1364.33</v>
      </c>
      <c r="N2353" s="69"/>
      <c r="O2353" s="69"/>
      <c r="P2353" s="69" t="s">
        <v>1563</v>
      </c>
      <c r="Q2353" s="69" t="s">
        <v>1075</v>
      </c>
      <c r="R2353" s="69"/>
      <c r="S2353" s="70">
        <v>1364.33</v>
      </c>
      <c r="T2353" s="70"/>
      <c r="U2353" s="69"/>
      <c r="V2353" s="69"/>
      <c r="W2353" s="69" t="s">
        <v>1038</v>
      </c>
      <c r="X2353" s="69"/>
      <c r="Y2353" s="70"/>
      <c r="Z2353" s="69">
        <v>0</v>
      </c>
      <c r="AA2353" s="69"/>
      <c r="AB2353" s="69" t="s">
        <v>1144</v>
      </c>
      <c r="AC2353" s="69"/>
    </row>
    <row r="2354" spans="1:29" x14ac:dyDescent="0.25">
      <c r="A2354" s="71" t="s">
        <v>193</v>
      </c>
      <c r="B2354" s="71"/>
      <c r="C2354" s="71"/>
      <c r="D2354" s="71"/>
      <c r="E2354" s="71"/>
      <c r="F2354" s="71"/>
      <c r="G2354" s="71"/>
      <c r="H2354" s="71"/>
      <c r="I2354" s="71"/>
      <c r="J2354" s="72">
        <v>14293.48</v>
      </c>
      <c r="K2354" s="71"/>
      <c r="L2354" s="71"/>
      <c r="M2354" s="72">
        <v>14293.48</v>
      </c>
      <c r="N2354" s="72">
        <v>0</v>
      </c>
      <c r="O2354" s="71"/>
      <c r="P2354" s="71"/>
      <c r="Q2354" s="71"/>
      <c r="R2354" s="71"/>
      <c r="S2354" s="72">
        <v>14293.48</v>
      </c>
      <c r="T2354" s="72">
        <v>0</v>
      </c>
      <c r="U2354" s="71"/>
      <c r="V2354" s="71"/>
      <c r="W2354" s="71"/>
      <c r="X2354" s="72">
        <v>14293.48</v>
      </c>
      <c r="Y2354" s="72">
        <v>0</v>
      </c>
      <c r="Z2354" s="72">
        <v>0</v>
      </c>
      <c r="AA2354" s="69"/>
      <c r="AB2354" s="69"/>
      <c r="AC2354" s="69"/>
    </row>
    <row r="2355" spans="1:29" ht="30" x14ac:dyDescent="0.25">
      <c r="A2355" s="68" t="s">
        <v>14765</v>
      </c>
      <c r="B2355" s="69" t="s">
        <v>14766</v>
      </c>
      <c r="C2355" s="69" t="s">
        <v>14767</v>
      </c>
      <c r="D2355" s="69" t="s">
        <v>4056</v>
      </c>
      <c r="E2355" s="69" t="s">
        <v>14769</v>
      </c>
      <c r="F2355" s="69" t="s">
        <v>10820</v>
      </c>
      <c r="G2355" s="69" t="s">
        <v>6466</v>
      </c>
      <c r="H2355" s="69" t="s">
        <v>1886</v>
      </c>
      <c r="I2355" s="69" t="s">
        <v>962</v>
      </c>
      <c r="J2355" s="70">
        <v>1781.78</v>
      </c>
      <c r="K2355" s="69" t="s">
        <v>4389</v>
      </c>
      <c r="L2355" s="69" t="s">
        <v>14768</v>
      </c>
      <c r="M2355" s="70">
        <v>1781.78</v>
      </c>
      <c r="N2355" s="69"/>
      <c r="O2355" s="69"/>
      <c r="P2355" s="69" t="s">
        <v>993</v>
      </c>
      <c r="Q2355" s="69" t="s">
        <v>4510</v>
      </c>
      <c r="R2355" s="69"/>
      <c r="S2355" s="70">
        <v>1781.78</v>
      </c>
      <c r="T2355" s="70"/>
      <c r="U2355" s="69" t="s">
        <v>4510</v>
      </c>
      <c r="V2355" s="73">
        <v>60</v>
      </c>
      <c r="W2355" s="69" t="s">
        <v>4510</v>
      </c>
      <c r="X2355" s="69"/>
      <c r="Y2355" s="70"/>
      <c r="Z2355" s="69">
        <v>0</v>
      </c>
      <c r="AA2355" s="69" t="s">
        <v>989</v>
      </c>
      <c r="AB2355" s="69" t="s">
        <v>1144</v>
      </c>
      <c r="AC2355" s="69"/>
    </row>
    <row r="2356" spans="1:29" x14ac:dyDescent="0.25">
      <c r="A2356" s="71" t="s">
        <v>193</v>
      </c>
      <c r="B2356" s="71"/>
      <c r="C2356" s="71"/>
      <c r="D2356" s="71"/>
      <c r="E2356" s="71"/>
      <c r="F2356" s="71"/>
      <c r="G2356" s="71"/>
      <c r="H2356" s="71"/>
      <c r="I2356" s="71"/>
      <c r="J2356" s="72">
        <v>1781.78</v>
      </c>
      <c r="K2356" s="71"/>
      <c r="L2356" s="71"/>
      <c r="M2356" s="72">
        <v>1781.78</v>
      </c>
      <c r="N2356" s="72">
        <v>0</v>
      </c>
      <c r="O2356" s="71"/>
      <c r="P2356" s="71"/>
      <c r="Q2356" s="71"/>
      <c r="R2356" s="71"/>
      <c r="S2356" s="72">
        <v>1781.78</v>
      </c>
      <c r="T2356" s="72">
        <v>1781.78</v>
      </c>
      <c r="U2356" s="71"/>
      <c r="V2356" s="71"/>
      <c r="W2356" s="71"/>
      <c r="X2356" s="72">
        <v>0</v>
      </c>
      <c r="Y2356" s="72">
        <v>0</v>
      </c>
      <c r="Z2356" s="72">
        <v>1781.78</v>
      </c>
      <c r="AA2356" s="69"/>
      <c r="AB2356" s="69"/>
      <c r="AC2356" s="69"/>
    </row>
    <row r="2357" spans="1:29" ht="30" x14ac:dyDescent="0.25">
      <c r="A2357" s="68" t="s">
        <v>14770</v>
      </c>
      <c r="B2357" s="69" t="s">
        <v>14749</v>
      </c>
      <c r="C2357" s="69" t="s">
        <v>14771</v>
      </c>
      <c r="D2357" s="69" t="s">
        <v>4056</v>
      </c>
      <c r="E2357" s="69" t="s">
        <v>14773</v>
      </c>
      <c r="F2357" s="69" t="s">
        <v>10820</v>
      </c>
      <c r="G2357" s="69" t="s">
        <v>6466</v>
      </c>
      <c r="H2357" s="69" t="s">
        <v>6926</v>
      </c>
      <c r="I2357" s="69" t="s">
        <v>962</v>
      </c>
      <c r="J2357" s="70">
        <v>1091.9100000000001</v>
      </c>
      <c r="K2357" s="69" t="s">
        <v>4389</v>
      </c>
      <c r="L2357" s="69" t="s">
        <v>14772</v>
      </c>
      <c r="M2357" s="70">
        <v>1091.9100000000001</v>
      </c>
      <c r="N2357" s="69"/>
      <c r="O2357" s="69"/>
      <c r="P2357" s="69" t="s">
        <v>1270</v>
      </c>
      <c r="Q2357" s="69" t="s">
        <v>2028</v>
      </c>
      <c r="R2357" s="69"/>
      <c r="S2357" s="70">
        <v>1091.9100000000001</v>
      </c>
      <c r="T2357" s="70"/>
      <c r="U2357" s="69"/>
      <c r="V2357" s="69"/>
      <c r="W2357" s="69" t="s">
        <v>2028</v>
      </c>
      <c r="X2357" s="69"/>
      <c r="Y2357" s="70"/>
      <c r="Z2357" s="69">
        <v>0</v>
      </c>
      <c r="AA2357" s="69" t="s">
        <v>989</v>
      </c>
      <c r="AB2357" s="69" t="s">
        <v>1144</v>
      </c>
      <c r="AC2357" s="69"/>
    </row>
    <row r="2358" spans="1:29" x14ac:dyDescent="0.25">
      <c r="A2358" s="71" t="s">
        <v>193</v>
      </c>
      <c r="B2358" s="71"/>
      <c r="C2358" s="71"/>
      <c r="D2358" s="71"/>
      <c r="E2358" s="71"/>
      <c r="F2358" s="71"/>
      <c r="G2358" s="71"/>
      <c r="H2358" s="71"/>
      <c r="I2358" s="71"/>
      <c r="J2358" s="72">
        <v>1091.9100000000001</v>
      </c>
      <c r="K2358" s="71"/>
      <c r="L2358" s="71"/>
      <c r="M2358" s="72">
        <v>1091.9100000000001</v>
      </c>
      <c r="N2358" s="72">
        <v>0</v>
      </c>
      <c r="O2358" s="71"/>
      <c r="P2358" s="71"/>
      <c r="Q2358" s="71"/>
      <c r="R2358" s="71"/>
      <c r="S2358" s="72">
        <v>1091.9100000000001</v>
      </c>
      <c r="T2358" s="72">
        <v>0</v>
      </c>
      <c r="U2358" s="71"/>
      <c r="V2358" s="71"/>
      <c r="W2358" s="71"/>
      <c r="X2358" s="72">
        <v>1091.9100000000001</v>
      </c>
      <c r="Y2358" s="72">
        <v>0</v>
      </c>
      <c r="Z2358" s="72">
        <v>0</v>
      </c>
      <c r="AA2358" s="69"/>
      <c r="AB2358" s="69"/>
      <c r="AC2358" s="69"/>
    </row>
    <row r="2359" spans="1:29" ht="30" x14ac:dyDescent="0.25">
      <c r="A2359" s="68" t="s">
        <v>14774</v>
      </c>
      <c r="B2359" s="69" t="s">
        <v>10391</v>
      </c>
      <c r="C2359" s="69" t="s">
        <v>14775</v>
      </c>
      <c r="D2359" s="69" t="s">
        <v>4056</v>
      </c>
      <c r="E2359" s="69" t="s">
        <v>14777</v>
      </c>
      <c r="F2359" s="69" t="s">
        <v>10255</v>
      </c>
      <c r="G2359" s="69" t="s">
        <v>2743</v>
      </c>
      <c r="H2359" s="69" t="s">
        <v>2288</v>
      </c>
      <c r="I2359" s="69" t="s">
        <v>962</v>
      </c>
      <c r="J2359" s="70">
        <v>5840.75</v>
      </c>
      <c r="K2359" s="69" t="s">
        <v>4389</v>
      </c>
      <c r="L2359" s="69" t="s">
        <v>14776</v>
      </c>
      <c r="M2359" s="70">
        <v>5772.38</v>
      </c>
      <c r="N2359" s="69"/>
      <c r="O2359" s="69"/>
      <c r="P2359" s="69" t="s">
        <v>1455</v>
      </c>
      <c r="Q2359" s="69" t="s">
        <v>1075</v>
      </c>
      <c r="R2359" s="69"/>
      <c r="S2359" s="70">
        <v>5772.38</v>
      </c>
      <c r="T2359" s="70"/>
      <c r="U2359" s="69"/>
      <c r="V2359" s="69"/>
      <c r="W2359" s="69" t="s">
        <v>1038</v>
      </c>
      <c r="X2359" s="69"/>
      <c r="Y2359" s="70"/>
      <c r="Z2359" s="69">
        <v>0</v>
      </c>
      <c r="AA2359" s="69" t="s">
        <v>989</v>
      </c>
      <c r="AB2359" s="69" t="s">
        <v>1144</v>
      </c>
      <c r="AC2359" s="69"/>
    </row>
    <row r="2360" spans="1:29" x14ac:dyDescent="0.25">
      <c r="A2360" s="71" t="s">
        <v>193</v>
      </c>
      <c r="B2360" s="71"/>
      <c r="C2360" s="71"/>
      <c r="D2360" s="71"/>
      <c r="E2360" s="71"/>
      <c r="F2360" s="71"/>
      <c r="G2360" s="71"/>
      <c r="H2360" s="71"/>
      <c r="I2360" s="71"/>
      <c r="J2360" s="72">
        <v>5840.75</v>
      </c>
      <c r="K2360" s="71"/>
      <c r="L2360" s="71"/>
      <c r="M2360" s="72">
        <v>5772.38</v>
      </c>
      <c r="N2360" s="72">
        <v>68.369999999999891</v>
      </c>
      <c r="O2360" s="71"/>
      <c r="P2360" s="71"/>
      <c r="Q2360" s="71"/>
      <c r="R2360" s="71"/>
      <c r="S2360" s="72">
        <v>5772.38</v>
      </c>
      <c r="T2360" s="72">
        <v>0</v>
      </c>
      <c r="U2360" s="71"/>
      <c r="V2360" s="71"/>
      <c r="W2360" s="71"/>
      <c r="X2360" s="72">
        <v>5772.38</v>
      </c>
      <c r="Y2360" s="72">
        <v>0</v>
      </c>
      <c r="Z2360" s="72">
        <v>0</v>
      </c>
      <c r="AA2360" s="69"/>
      <c r="AB2360" s="69"/>
      <c r="AC2360" s="69"/>
    </row>
    <row r="2361" spans="1:29" ht="20" x14ac:dyDescent="0.25">
      <c r="A2361" s="68" t="s">
        <v>14778</v>
      </c>
      <c r="B2361" s="69" t="s">
        <v>14779</v>
      </c>
      <c r="C2361" s="69" t="s">
        <v>14780</v>
      </c>
      <c r="D2361" s="69" t="s">
        <v>4056</v>
      </c>
      <c r="E2361" s="69" t="s">
        <v>14782</v>
      </c>
      <c r="F2361" s="69" t="s">
        <v>10255</v>
      </c>
      <c r="G2361" s="69" t="s">
        <v>1603</v>
      </c>
      <c r="H2361" s="69" t="s">
        <v>2039</v>
      </c>
      <c r="I2361" s="69" t="s">
        <v>962</v>
      </c>
      <c r="J2361" s="70">
        <v>5320.26</v>
      </c>
      <c r="K2361" s="69" t="s">
        <v>4389</v>
      </c>
      <c r="L2361" s="69" t="s">
        <v>14781</v>
      </c>
      <c r="M2361" s="70">
        <v>2239.75</v>
      </c>
      <c r="N2361" s="69"/>
      <c r="O2361" s="69"/>
      <c r="P2361" s="69" t="s">
        <v>1085</v>
      </c>
      <c r="Q2361" s="69" t="s">
        <v>2028</v>
      </c>
      <c r="R2361" s="69"/>
      <c r="S2361" s="70">
        <v>2239.75</v>
      </c>
      <c r="T2361" s="70"/>
      <c r="U2361" s="69"/>
      <c r="V2361" s="69"/>
      <c r="W2361" s="69" t="s">
        <v>2028</v>
      </c>
      <c r="X2361" s="69"/>
      <c r="Y2361" s="70"/>
      <c r="Z2361" s="69">
        <v>0</v>
      </c>
      <c r="AA2361" s="69" t="s">
        <v>989</v>
      </c>
      <c r="AB2361" s="69" t="s">
        <v>1144</v>
      </c>
      <c r="AC2361" s="69"/>
    </row>
    <row r="2362" spans="1:29" x14ac:dyDescent="0.25">
      <c r="A2362" s="69"/>
      <c r="B2362" s="69"/>
      <c r="C2362" s="69"/>
      <c r="D2362" s="69"/>
      <c r="E2362" s="69" t="s">
        <v>14782</v>
      </c>
      <c r="F2362" s="69"/>
      <c r="G2362" s="69"/>
      <c r="H2362" s="69"/>
      <c r="I2362" s="69"/>
      <c r="J2362" s="69"/>
      <c r="K2362" s="69"/>
      <c r="L2362" s="69" t="s">
        <v>14783</v>
      </c>
      <c r="M2362" s="70">
        <v>2618.6799999999998</v>
      </c>
      <c r="N2362" s="69"/>
      <c r="O2362" s="69"/>
      <c r="P2362" s="69" t="s">
        <v>1085</v>
      </c>
      <c r="Q2362" s="69" t="s">
        <v>2028</v>
      </c>
      <c r="R2362" s="69"/>
      <c r="S2362" s="70">
        <v>2618.6799999999998</v>
      </c>
      <c r="T2362" s="70"/>
      <c r="U2362" s="69"/>
      <c r="V2362" s="69"/>
      <c r="W2362" s="69" t="s">
        <v>2028</v>
      </c>
      <c r="X2362" s="69"/>
      <c r="Y2362" s="70"/>
      <c r="Z2362" s="69">
        <v>0</v>
      </c>
      <c r="AA2362" s="69"/>
      <c r="AB2362" s="69" t="s">
        <v>1144</v>
      </c>
      <c r="AC2362" s="69"/>
    </row>
    <row r="2363" spans="1:29" x14ac:dyDescent="0.25">
      <c r="A2363" s="69"/>
      <c r="B2363" s="69"/>
      <c r="C2363" s="69"/>
      <c r="D2363" s="69"/>
      <c r="E2363" s="69" t="s">
        <v>14782</v>
      </c>
      <c r="F2363" s="69"/>
      <c r="G2363" s="69"/>
      <c r="H2363" s="69"/>
      <c r="I2363" s="69"/>
      <c r="J2363" s="69"/>
      <c r="K2363" s="69"/>
      <c r="L2363" s="69" t="s">
        <v>14784</v>
      </c>
      <c r="M2363" s="70">
        <v>461.83</v>
      </c>
      <c r="N2363" s="69"/>
      <c r="O2363" s="69"/>
      <c r="P2363" s="69" t="s">
        <v>1085</v>
      </c>
      <c r="Q2363" s="69" t="s">
        <v>2028</v>
      </c>
      <c r="R2363" s="69"/>
      <c r="S2363" s="70">
        <v>461.83</v>
      </c>
      <c r="T2363" s="70"/>
      <c r="U2363" s="69"/>
      <c r="V2363" s="69"/>
      <c r="W2363" s="69" t="s">
        <v>2028</v>
      </c>
      <c r="X2363" s="69"/>
      <c r="Y2363" s="70"/>
      <c r="Z2363" s="69">
        <v>0</v>
      </c>
      <c r="AA2363" s="69"/>
      <c r="AB2363" s="69" t="s">
        <v>1144</v>
      </c>
      <c r="AC2363" s="69"/>
    </row>
    <row r="2364" spans="1:29" x14ac:dyDescent="0.25">
      <c r="A2364" s="71" t="s">
        <v>193</v>
      </c>
      <c r="B2364" s="71"/>
      <c r="C2364" s="71"/>
      <c r="D2364" s="71"/>
      <c r="E2364" s="71"/>
      <c r="F2364" s="71"/>
      <c r="G2364" s="71"/>
      <c r="H2364" s="71"/>
      <c r="I2364" s="71"/>
      <c r="J2364" s="72">
        <v>5320.26</v>
      </c>
      <c r="K2364" s="71"/>
      <c r="L2364" s="71"/>
      <c r="M2364" s="72">
        <v>5320.26</v>
      </c>
      <c r="N2364" s="72">
        <v>0</v>
      </c>
      <c r="O2364" s="71"/>
      <c r="P2364" s="71"/>
      <c r="Q2364" s="71"/>
      <c r="R2364" s="71"/>
      <c r="S2364" s="72">
        <v>5320.26</v>
      </c>
      <c r="T2364" s="72">
        <v>0</v>
      </c>
      <c r="U2364" s="71"/>
      <c r="V2364" s="71"/>
      <c r="W2364" s="71"/>
      <c r="X2364" s="72">
        <v>5320.26</v>
      </c>
      <c r="Y2364" s="72">
        <v>0</v>
      </c>
      <c r="Z2364" s="72">
        <v>0</v>
      </c>
      <c r="AA2364" s="69"/>
      <c r="AB2364" s="69"/>
      <c r="AC2364" s="69"/>
    </row>
    <row r="2365" spans="1:29" ht="30" x14ac:dyDescent="0.25">
      <c r="A2365" s="68" t="s">
        <v>14785</v>
      </c>
      <c r="B2365" s="69" t="s">
        <v>14682</v>
      </c>
      <c r="C2365" s="69" t="s">
        <v>14786</v>
      </c>
      <c r="D2365" s="69" t="s">
        <v>4056</v>
      </c>
      <c r="E2365" s="69" t="s">
        <v>14788</v>
      </c>
      <c r="F2365" s="69" t="s">
        <v>10255</v>
      </c>
      <c r="G2365" s="69" t="s">
        <v>1452</v>
      </c>
      <c r="H2365" s="69" t="s">
        <v>2065</v>
      </c>
      <c r="I2365" s="69" t="s">
        <v>962</v>
      </c>
      <c r="J2365" s="70">
        <v>1084.71</v>
      </c>
      <c r="K2365" s="69" t="s">
        <v>4389</v>
      </c>
      <c r="L2365" s="69" t="s">
        <v>14787</v>
      </c>
      <c r="M2365" s="70">
        <v>1084.71</v>
      </c>
      <c r="N2365" s="69"/>
      <c r="O2365" s="69"/>
      <c r="P2365" s="69" t="s">
        <v>2023</v>
      </c>
      <c r="Q2365" s="69" t="s">
        <v>1051</v>
      </c>
      <c r="R2365" s="69"/>
      <c r="S2365" s="70">
        <v>1084.71</v>
      </c>
      <c r="T2365" s="70"/>
      <c r="U2365" s="69" t="s">
        <v>1051</v>
      </c>
      <c r="V2365" s="73">
        <v>50</v>
      </c>
      <c r="W2365" s="69" t="s">
        <v>1051</v>
      </c>
      <c r="X2365" s="69"/>
      <c r="Y2365" s="70"/>
      <c r="Z2365" s="69">
        <v>0</v>
      </c>
      <c r="AA2365" s="69" t="s">
        <v>989</v>
      </c>
      <c r="AB2365" s="69" t="s">
        <v>1144</v>
      </c>
      <c r="AC2365" s="69"/>
    </row>
    <row r="2366" spans="1:29" x14ac:dyDescent="0.25">
      <c r="A2366" s="71" t="s">
        <v>193</v>
      </c>
      <c r="B2366" s="71"/>
      <c r="C2366" s="71"/>
      <c r="D2366" s="71"/>
      <c r="E2366" s="71"/>
      <c r="F2366" s="71"/>
      <c r="G2366" s="71"/>
      <c r="H2366" s="71"/>
      <c r="I2366" s="71"/>
      <c r="J2366" s="72">
        <v>1084.71</v>
      </c>
      <c r="K2366" s="71"/>
      <c r="L2366" s="71"/>
      <c r="M2366" s="72">
        <v>1084.71</v>
      </c>
      <c r="N2366" s="72">
        <v>0</v>
      </c>
      <c r="O2366" s="71"/>
      <c r="P2366" s="71"/>
      <c r="Q2366" s="71"/>
      <c r="R2366" s="71"/>
      <c r="S2366" s="72">
        <v>1084.71</v>
      </c>
      <c r="T2366" s="72">
        <v>1084.71</v>
      </c>
      <c r="U2366" s="71"/>
      <c r="V2366" s="71"/>
      <c r="W2366" s="71"/>
      <c r="X2366" s="72">
        <v>0</v>
      </c>
      <c r="Y2366" s="72">
        <v>0</v>
      </c>
      <c r="Z2366" s="72">
        <v>1084.71</v>
      </c>
      <c r="AA2366" s="69"/>
      <c r="AB2366" s="69"/>
      <c r="AC2366" s="69"/>
    </row>
    <row r="2367" spans="1:29" ht="30" x14ac:dyDescent="0.25">
      <c r="A2367" s="68" t="s">
        <v>14789</v>
      </c>
      <c r="B2367" s="69" t="s">
        <v>10391</v>
      </c>
      <c r="C2367" s="69" t="s">
        <v>14790</v>
      </c>
      <c r="D2367" s="69" t="s">
        <v>4056</v>
      </c>
      <c r="E2367" s="69" t="s">
        <v>14792</v>
      </c>
      <c r="F2367" s="69" t="s">
        <v>10255</v>
      </c>
      <c r="G2367" s="69" t="s">
        <v>1270</v>
      </c>
      <c r="H2367" s="69" t="s">
        <v>2065</v>
      </c>
      <c r="I2367" s="69" t="s">
        <v>962</v>
      </c>
      <c r="J2367" s="70">
        <v>5470.49</v>
      </c>
      <c r="K2367" s="69" t="s">
        <v>4389</v>
      </c>
      <c r="L2367" s="69" t="s">
        <v>14791</v>
      </c>
      <c r="M2367" s="70">
        <v>5470.49</v>
      </c>
      <c r="N2367" s="69"/>
      <c r="O2367" s="69"/>
      <c r="P2367" s="69" t="s">
        <v>2831</v>
      </c>
      <c r="Q2367" s="69" t="s">
        <v>1075</v>
      </c>
      <c r="R2367" s="69"/>
      <c r="S2367" s="70">
        <v>5470.49</v>
      </c>
      <c r="T2367" s="70"/>
      <c r="U2367" s="69"/>
      <c r="V2367" s="69"/>
      <c r="W2367" s="69" t="s">
        <v>1038</v>
      </c>
      <c r="X2367" s="69"/>
      <c r="Y2367" s="70"/>
      <c r="Z2367" s="69">
        <v>0</v>
      </c>
      <c r="AA2367" s="69" t="s">
        <v>989</v>
      </c>
      <c r="AB2367" s="69" t="s">
        <v>1144</v>
      </c>
      <c r="AC2367" s="69"/>
    </row>
    <row r="2368" spans="1:29" x14ac:dyDescent="0.25">
      <c r="A2368" s="71" t="s">
        <v>193</v>
      </c>
      <c r="B2368" s="71"/>
      <c r="C2368" s="71"/>
      <c r="D2368" s="71"/>
      <c r="E2368" s="71"/>
      <c r="F2368" s="71"/>
      <c r="G2368" s="71"/>
      <c r="H2368" s="71"/>
      <c r="I2368" s="71"/>
      <c r="J2368" s="72">
        <v>5470.49</v>
      </c>
      <c r="K2368" s="71"/>
      <c r="L2368" s="71"/>
      <c r="M2368" s="72">
        <v>5470.49</v>
      </c>
      <c r="N2368" s="72">
        <v>0</v>
      </c>
      <c r="O2368" s="71"/>
      <c r="P2368" s="71"/>
      <c r="Q2368" s="71"/>
      <c r="R2368" s="71"/>
      <c r="S2368" s="72">
        <v>5470.49</v>
      </c>
      <c r="T2368" s="72">
        <v>0</v>
      </c>
      <c r="U2368" s="71"/>
      <c r="V2368" s="71"/>
      <c r="W2368" s="71"/>
      <c r="X2368" s="72">
        <v>5470.49</v>
      </c>
      <c r="Y2368" s="72">
        <v>0</v>
      </c>
      <c r="Z2368" s="72">
        <v>0</v>
      </c>
      <c r="AA2368" s="69"/>
      <c r="AB2368" s="69"/>
      <c r="AC2368" s="69"/>
    </row>
    <row r="2369" spans="1:29" ht="30" x14ac:dyDescent="0.25">
      <c r="A2369" s="68" t="s">
        <v>14793</v>
      </c>
      <c r="B2369" s="69" t="s">
        <v>11824</v>
      </c>
      <c r="C2369" s="69" t="s">
        <v>14794</v>
      </c>
      <c r="D2369" s="69" t="s">
        <v>9621</v>
      </c>
      <c r="E2369" s="69" t="s">
        <v>14796</v>
      </c>
      <c r="F2369" s="69" t="s">
        <v>10243</v>
      </c>
      <c r="G2369" s="69" t="s">
        <v>4590</v>
      </c>
      <c r="H2369" s="69" t="s">
        <v>3836</v>
      </c>
      <c r="I2369" s="69" t="s">
        <v>962</v>
      </c>
      <c r="J2369" s="70">
        <v>1273.8</v>
      </c>
      <c r="K2369" s="69" t="s">
        <v>4591</v>
      </c>
      <c r="L2369" s="69" t="s">
        <v>14795</v>
      </c>
      <c r="M2369" s="70">
        <v>1273.8</v>
      </c>
      <c r="N2369" s="69"/>
      <c r="O2369" s="69"/>
      <c r="P2369" s="69" t="s">
        <v>1227</v>
      </c>
      <c r="Q2369" s="69" t="s">
        <v>1571</v>
      </c>
      <c r="R2369" s="69"/>
      <c r="S2369" s="70">
        <v>1273.8</v>
      </c>
      <c r="T2369" s="70"/>
      <c r="U2369" s="69" t="s">
        <v>1497</v>
      </c>
      <c r="V2369" s="73">
        <v>71</v>
      </c>
      <c r="W2369" s="69" t="s">
        <v>1497</v>
      </c>
      <c r="X2369" s="69"/>
      <c r="Y2369" s="70"/>
      <c r="Z2369" s="69">
        <v>0</v>
      </c>
      <c r="AA2369" s="69" t="s">
        <v>989</v>
      </c>
      <c r="AB2369" s="69" t="s">
        <v>1144</v>
      </c>
      <c r="AC2369" s="69"/>
    </row>
    <row r="2370" spans="1:29" x14ac:dyDescent="0.25">
      <c r="A2370" s="71" t="s">
        <v>193</v>
      </c>
      <c r="B2370" s="71"/>
      <c r="C2370" s="71"/>
      <c r="D2370" s="71"/>
      <c r="E2370" s="71"/>
      <c r="F2370" s="71"/>
      <c r="G2370" s="71"/>
      <c r="H2370" s="71"/>
      <c r="I2370" s="71"/>
      <c r="J2370" s="72">
        <v>1273.8</v>
      </c>
      <c r="K2370" s="71"/>
      <c r="L2370" s="71"/>
      <c r="M2370" s="72">
        <v>1273.8</v>
      </c>
      <c r="N2370" s="72">
        <v>0</v>
      </c>
      <c r="O2370" s="71"/>
      <c r="P2370" s="71"/>
      <c r="Q2370" s="71"/>
      <c r="R2370" s="71"/>
      <c r="S2370" s="72">
        <v>1273.8</v>
      </c>
      <c r="T2370" s="72">
        <v>1273.8</v>
      </c>
      <c r="U2370" s="71"/>
      <c r="V2370" s="71"/>
      <c r="W2370" s="71"/>
      <c r="X2370" s="72">
        <v>0</v>
      </c>
      <c r="Y2370" s="72">
        <v>0</v>
      </c>
      <c r="Z2370" s="72">
        <v>1273.8</v>
      </c>
      <c r="AA2370" s="69"/>
      <c r="AB2370" s="69"/>
      <c r="AC2370" s="69"/>
    </row>
    <row r="2371" spans="1:29" ht="20" x14ac:dyDescent="0.25">
      <c r="A2371" s="68" t="s">
        <v>14797</v>
      </c>
      <c r="B2371" s="69" t="s">
        <v>11824</v>
      </c>
      <c r="C2371" s="69" t="s">
        <v>14798</v>
      </c>
      <c r="D2371" s="69" t="s">
        <v>4611</v>
      </c>
      <c r="E2371" s="69" t="s">
        <v>14800</v>
      </c>
      <c r="F2371" s="69" t="s">
        <v>10243</v>
      </c>
      <c r="G2371" s="69" t="s">
        <v>1934</v>
      </c>
      <c r="H2371" s="69" t="s">
        <v>3836</v>
      </c>
      <c r="I2371" s="69" t="s">
        <v>962</v>
      </c>
      <c r="J2371" s="70">
        <v>8382.41</v>
      </c>
      <c r="K2371" s="69" t="s">
        <v>4591</v>
      </c>
      <c r="L2371" s="69" t="s">
        <v>14799</v>
      </c>
      <c r="M2371" s="70">
        <v>5724.23</v>
      </c>
      <c r="N2371" s="69"/>
      <c r="O2371" s="69"/>
      <c r="P2371" s="69" t="s">
        <v>3348</v>
      </c>
      <c r="Q2371" s="69" t="s">
        <v>1379</v>
      </c>
      <c r="R2371" s="69"/>
      <c r="S2371" s="70">
        <v>5724.23</v>
      </c>
      <c r="T2371" s="70"/>
      <c r="U2371" s="69" t="s">
        <v>1267</v>
      </c>
      <c r="V2371" s="73">
        <v>99</v>
      </c>
      <c r="W2371" s="69" t="s">
        <v>1267</v>
      </c>
      <c r="X2371" s="69"/>
      <c r="Y2371" s="70"/>
      <c r="Z2371" s="69">
        <v>0</v>
      </c>
      <c r="AA2371" s="69" t="s">
        <v>989</v>
      </c>
      <c r="AB2371" s="69" t="s">
        <v>1144</v>
      </c>
      <c r="AC2371" s="69"/>
    </row>
    <row r="2372" spans="1:29" x14ac:dyDescent="0.25">
      <c r="A2372" s="69"/>
      <c r="B2372" s="69"/>
      <c r="C2372" s="69"/>
      <c r="D2372" s="69"/>
      <c r="E2372" s="69" t="s">
        <v>14802</v>
      </c>
      <c r="F2372" s="69"/>
      <c r="G2372" s="69"/>
      <c r="H2372" s="69"/>
      <c r="I2372" s="69"/>
      <c r="J2372" s="69"/>
      <c r="K2372" s="69"/>
      <c r="L2372" s="69" t="s">
        <v>14801</v>
      </c>
      <c r="M2372" s="70">
        <v>2658.18</v>
      </c>
      <c r="N2372" s="69"/>
      <c r="O2372" s="69"/>
      <c r="P2372" s="69" t="s">
        <v>1142</v>
      </c>
      <c r="Q2372" s="69" t="s">
        <v>1582</v>
      </c>
      <c r="R2372" s="69"/>
      <c r="S2372" s="70">
        <v>2658.18</v>
      </c>
      <c r="T2372" s="70"/>
      <c r="U2372" s="69" t="s">
        <v>1287</v>
      </c>
      <c r="V2372" s="73">
        <v>97</v>
      </c>
      <c r="W2372" s="69" t="s">
        <v>1287</v>
      </c>
      <c r="X2372" s="69"/>
      <c r="Y2372" s="70"/>
      <c r="Z2372" s="69">
        <v>0</v>
      </c>
      <c r="AA2372" s="69"/>
      <c r="AB2372" s="69" t="s">
        <v>1144</v>
      </c>
      <c r="AC2372" s="69"/>
    </row>
    <row r="2373" spans="1:29" x14ac:dyDescent="0.25">
      <c r="A2373" s="71" t="s">
        <v>193</v>
      </c>
      <c r="B2373" s="71"/>
      <c r="C2373" s="71"/>
      <c r="D2373" s="71"/>
      <c r="E2373" s="71"/>
      <c r="F2373" s="71"/>
      <c r="G2373" s="71"/>
      <c r="H2373" s="71"/>
      <c r="I2373" s="71"/>
      <c r="J2373" s="72">
        <v>8382.41</v>
      </c>
      <c r="K2373" s="71"/>
      <c r="L2373" s="71"/>
      <c r="M2373" s="72">
        <v>8382.41</v>
      </c>
      <c r="N2373" s="72">
        <v>0</v>
      </c>
      <c r="O2373" s="71"/>
      <c r="P2373" s="71"/>
      <c r="Q2373" s="71"/>
      <c r="R2373" s="71"/>
      <c r="S2373" s="72">
        <v>8382.41</v>
      </c>
      <c r="T2373" s="72">
        <v>8382.41</v>
      </c>
      <c r="U2373" s="71"/>
      <c r="V2373" s="71"/>
      <c r="W2373" s="71"/>
      <c r="X2373" s="72">
        <v>0</v>
      </c>
      <c r="Y2373" s="72">
        <v>0</v>
      </c>
      <c r="Z2373" s="72">
        <v>8382.41</v>
      </c>
      <c r="AA2373" s="69"/>
      <c r="AB2373" s="69"/>
      <c r="AC2373" s="69"/>
    </row>
    <row r="2374" spans="1:29" ht="30" x14ac:dyDescent="0.25">
      <c r="A2374" s="68" t="s">
        <v>14803</v>
      </c>
      <c r="B2374" s="69" t="s">
        <v>14804</v>
      </c>
      <c r="C2374" s="69" t="s">
        <v>14805</v>
      </c>
      <c r="D2374" s="69" t="s">
        <v>4623</v>
      </c>
      <c r="E2374" s="69" t="s">
        <v>14807</v>
      </c>
      <c r="F2374" s="69" t="s">
        <v>10691</v>
      </c>
      <c r="G2374" s="69" t="s">
        <v>1934</v>
      </c>
      <c r="H2374" s="69" t="s">
        <v>3836</v>
      </c>
      <c r="I2374" s="69" t="s">
        <v>962</v>
      </c>
      <c r="J2374" s="70">
        <v>733.4</v>
      </c>
      <c r="K2374" s="69" t="s">
        <v>4591</v>
      </c>
      <c r="L2374" s="69" t="s">
        <v>14806</v>
      </c>
      <c r="M2374" s="70">
        <v>733.4</v>
      </c>
      <c r="N2374" s="69"/>
      <c r="O2374" s="69"/>
      <c r="P2374" s="69" t="s">
        <v>3815</v>
      </c>
      <c r="Q2374" s="69" t="s">
        <v>1152</v>
      </c>
      <c r="R2374" s="69"/>
      <c r="S2374" s="70">
        <v>733.4</v>
      </c>
      <c r="T2374" s="70"/>
      <c r="U2374" s="69" t="s">
        <v>2781</v>
      </c>
      <c r="V2374" s="73">
        <v>79</v>
      </c>
      <c r="W2374" s="69" t="s">
        <v>2781</v>
      </c>
      <c r="X2374" s="69"/>
      <c r="Y2374" s="70"/>
      <c r="Z2374" s="69">
        <v>0</v>
      </c>
      <c r="AA2374" s="69" t="s">
        <v>989</v>
      </c>
      <c r="AB2374" s="69" t="s">
        <v>1144</v>
      </c>
      <c r="AC2374" s="69"/>
    </row>
    <row r="2375" spans="1:29" x14ac:dyDescent="0.25">
      <c r="A2375" s="71" t="s">
        <v>193</v>
      </c>
      <c r="B2375" s="71"/>
      <c r="C2375" s="71"/>
      <c r="D2375" s="71"/>
      <c r="E2375" s="71"/>
      <c r="F2375" s="71"/>
      <c r="G2375" s="71"/>
      <c r="H2375" s="71"/>
      <c r="I2375" s="71"/>
      <c r="J2375" s="72">
        <v>733.4</v>
      </c>
      <c r="K2375" s="71"/>
      <c r="L2375" s="71"/>
      <c r="M2375" s="72">
        <v>733.4</v>
      </c>
      <c r="N2375" s="72">
        <v>0</v>
      </c>
      <c r="O2375" s="71"/>
      <c r="P2375" s="71"/>
      <c r="Q2375" s="71"/>
      <c r="R2375" s="71"/>
      <c r="S2375" s="72">
        <v>733.4</v>
      </c>
      <c r="T2375" s="72">
        <v>733.4</v>
      </c>
      <c r="U2375" s="71"/>
      <c r="V2375" s="71"/>
      <c r="W2375" s="71"/>
      <c r="X2375" s="72">
        <v>0</v>
      </c>
      <c r="Y2375" s="72">
        <v>0</v>
      </c>
      <c r="Z2375" s="72">
        <v>733.4</v>
      </c>
      <c r="AA2375" s="69"/>
      <c r="AB2375" s="69"/>
      <c r="AC2375" s="69"/>
    </row>
    <row r="2376" spans="1:29" ht="30" x14ac:dyDescent="0.25">
      <c r="A2376" s="68" t="s">
        <v>14808</v>
      </c>
      <c r="B2376" s="69" t="s">
        <v>14809</v>
      </c>
      <c r="C2376" s="69" t="s">
        <v>14810</v>
      </c>
      <c r="D2376" s="69" t="s">
        <v>4604</v>
      </c>
      <c r="E2376" s="69" t="s">
        <v>14812</v>
      </c>
      <c r="F2376" s="69" t="s">
        <v>10691</v>
      </c>
      <c r="G2376" s="69" t="s">
        <v>1934</v>
      </c>
      <c r="H2376" s="69" t="s">
        <v>3836</v>
      </c>
      <c r="I2376" s="69" t="s">
        <v>962</v>
      </c>
      <c r="J2376" s="70">
        <v>1395.02</v>
      </c>
      <c r="K2376" s="69" t="s">
        <v>4591</v>
      </c>
      <c r="L2376" s="69" t="s">
        <v>14811</v>
      </c>
      <c r="M2376" s="70">
        <v>1395.02</v>
      </c>
      <c r="N2376" s="69"/>
      <c r="O2376" s="69"/>
      <c r="P2376" s="69" t="s">
        <v>1137</v>
      </c>
      <c r="Q2376" s="69" t="s">
        <v>1459</v>
      </c>
      <c r="R2376" s="69"/>
      <c r="S2376" s="70">
        <v>1395.02</v>
      </c>
      <c r="T2376" s="70"/>
      <c r="U2376" s="69" t="s">
        <v>1986</v>
      </c>
      <c r="V2376" s="73">
        <v>69</v>
      </c>
      <c r="W2376" s="69" t="s">
        <v>1986</v>
      </c>
      <c r="X2376" s="69"/>
      <c r="Y2376" s="70"/>
      <c r="Z2376" s="69">
        <v>0</v>
      </c>
      <c r="AA2376" s="69" t="s">
        <v>989</v>
      </c>
      <c r="AB2376" s="69" t="s">
        <v>1144</v>
      </c>
      <c r="AC2376" s="69"/>
    </row>
    <row r="2377" spans="1:29" x14ac:dyDescent="0.25">
      <c r="A2377" s="71" t="s">
        <v>193</v>
      </c>
      <c r="B2377" s="71"/>
      <c r="C2377" s="71"/>
      <c r="D2377" s="71"/>
      <c r="E2377" s="71"/>
      <c r="F2377" s="71"/>
      <c r="G2377" s="71"/>
      <c r="H2377" s="71"/>
      <c r="I2377" s="71"/>
      <c r="J2377" s="72">
        <v>1395.02</v>
      </c>
      <c r="K2377" s="71"/>
      <c r="L2377" s="71"/>
      <c r="M2377" s="72">
        <v>1395.02</v>
      </c>
      <c r="N2377" s="72">
        <v>0</v>
      </c>
      <c r="O2377" s="71"/>
      <c r="P2377" s="71"/>
      <c r="Q2377" s="71"/>
      <c r="R2377" s="71"/>
      <c r="S2377" s="72">
        <v>1395.02</v>
      </c>
      <c r="T2377" s="72">
        <v>1395.02</v>
      </c>
      <c r="U2377" s="71"/>
      <c r="V2377" s="71"/>
      <c r="W2377" s="71"/>
      <c r="X2377" s="72">
        <v>0</v>
      </c>
      <c r="Y2377" s="72">
        <v>0</v>
      </c>
      <c r="Z2377" s="72">
        <v>1395.02</v>
      </c>
      <c r="AA2377" s="69"/>
      <c r="AB2377" s="69"/>
      <c r="AC2377" s="69"/>
    </row>
    <row r="2378" spans="1:29" ht="30" x14ac:dyDescent="0.25">
      <c r="A2378" s="68" t="s">
        <v>14813</v>
      </c>
      <c r="B2378" s="69" t="s">
        <v>11824</v>
      </c>
      <c r="C2378" s="69" t="s">
        <v>14814</v>
      </c>
      <c r="D2378" s="69" t="s">
        <v>4604</v>
      </c>
      <c r="E2378" s="69" t="s">
        <v>14816</v>
      </c>
      <c r="F2378" s="69" t="s">
        <v>10243</v>
      </c>
      <c r="G2378" s="69" t="s">
        <v>1934</v>
      </c>
      <c r="H2378" s="69" t="s">
        <v>3836</v>
      </c>
      <c r="I2378" s="69" t="s">
        <v>962</v>
      </c>
      <c r="J2378" s="70">
        <v>10449.42</v>
      </c>
      <c r="K2378" s="69" t="s">
        <v>4591</v>
      </c>
      <c r="L2378" s="69" t="s">
        <v>14815</v>
      </c>
      <c r="M2378" s="70">
        <v>10449.42</v>
      </c>
      <c r="N2378" s="69"/>
      <c r="O2378" s="69"/>
      <c r="P2378" s="69" t="s">
        <v>1241</v>
      </c>
      <c r="Q2378" s="69" t="s">
        <v>4600</v>
      </c>
      <c r="R2378" s="69"/>
      <c r="S2378" s="70">
        <v>10449.42</v>
      </c>
      <c r="T2378" s="70"/>
      <c r="U2378" s="69" t="s">
        <v>1986</v>
      </c>
      <c r="V2378" s="73">
        <v>68</v>
      </c>
      <c r="W2378" s="69" t="s">
        <v>1986</v>
      </c>
      <c r="X2378" s="69"/>
      <c r="Y2378" s="70"/>
      <c r="Z2378" s="69">
        <v>0</v>
      </c>
      <c r="AA2378" s="69" t="s">
        <v>989</v>
      </c>
      <c r="AB2378" s="69" t="s">
        <v>1144</v>
      </c>
      <c r="AC2378" s="69"/>
    </row>
    <row r="2379" spans="1:29" x14ac:dyDescent="0.25">
      <c r="A2379" s="71" t="s">
        <v>193</v>
      </c>
      <c r="B2379" s="71"/>
      <c r="C2379" s="71"/>
      <c r="D2379" s="71"/>
      <c r="E2379" s="71"/>
      <c r="F2379" s="71"/>
      <c r="G2379" s="71"/>
      <c r="H2379" s="71"/>
      <c r="I2379" s="71"/>
      <c r="J2379" s="72">
        <v>10449.42</v>
      </c>
      <c r="K2379" s="71"/>
      <c r="L2379" s="71"/>
      <c r="M2379" s="72">
        <v>10449.42</v>
      </c>
      <c r="N2379" s="72">
        <v>0</v>
      </c>
      <c r="O2379" s="71"/>
      <c r="P2379" s="71"/>
      <c r="Q2379" s="71"/>
      <c r="R2379" s="71"/>
      <c r="S2379" s="72">
        <v>10449.42</v>
      </c>
      <c r="T2379" s="72">
        <v>10449.42</v>
      </c>
      <c r="U2379" s="71"/>
      <c r="V2379" s="71"/>
      <c r="W2379" s="71"/>
      <c r="X2379" s="72">
        <v>0</v>
      </c>
      <c r="Y2379" s="72">
        <v>0</v>
      </c>
      <c r="Z2379" s="72">
        <v>10449.42</v>
      </c>
      <c r="AA2379" s="69"/>
      <c r="AB2379" s="69"/>
      <c r="AC2379" s="69"/>
    </row>
    <row r="2380" spans="1:29" ht="20" x14ac:dyDescent="0.25">
      <c r="A2380" s="68" t="s">
        <v>14817</v>
      </c>
      <c r="B2380" s="69" t="s">
        <v>11829</v>
      </c>
      <c r="C2380" s="69" t="s">
        <v>14818</v>
      </c>
      <c r="D2380" s="69" t="s">
        <v>4611</v>
      </c>
      <c r="E2380" s="69" t="s">
        <v>14820</v>
      </c>
      <c r="F2380" s="69" t="s">
        <v>10691</v>
      </c>
      <c r="G2380" s="69" t="s">
        <v>1934</v>
      </c>
      <c r="H2380" s="69" t="s">
        <v>3836</v>
      </c>
      <c r="I2380" s="69" t="s">
        <v>962</v>
      </c>
      <c r="J2380" s="70">
        <v>779.65</v>
      </c>
      <c r="K2380" s="69" t="s">
        <v>4591</v>
      </c>
      <c r="L2380" s="69" t="s">
        <v>14819</v>
      </c>
      <c r="M2380" s="70">
        <v>779.65</v>
      </c>
      <c r="N2380" s="69"/>
      <c r="O2380" s="69"/>
      <c r="P2380" s="69" t="s">
        <v>1223</v>
      </c>
      <c r="Q2380" s="69" t="s">
        <v>970</v>
      </c>
      <c r="R2380" s="69"/>
      <c r="S2380" s="70">
        <v>779.65</v>
      </c>
      <c r="T2380" s="70"/>
      <c r="U2380" s="69" t="s">
        <v>1645</v>
      </c>
      <c r="V2380" s="73">
        <v>92</v>
      </c>
      <c r="W2380" s="69" t="s">
        <v>1645</v>
      </c>
      <c r="X2380" s="69"/>
      <c r="Y2380" s="70"/>
      <c r="Z2380" s="69">
        <v>0</v>
      </c>
      <c r="AA2380" s="69" t="s">
        <v>989</v>
      </c>
      <c r="AB2380" s="69" t="s">
        <v>1144</v>
      </c>
      <c r="AC2380" s="69"/>
    </row>
    <row r="2381" spans="1:29" x14ac:dyDescent="0.25">
      <c r="A2381" s="71" t="s">
        <v>193</v>
      </c>
      <c r="B2381" s="71"/>
      <c r="C2381" s="71"/>
      <c r="D2381" s="71"/>
      <c r="E2381" s="71"/>
      <c r="F2381" s="71"/>
      <c r="G2381" s="71"/>
      <c r="H2381" s="71"/>
      <c r="I2381" s="71"/>
      <c r="J2381" s="72">
        <v>779.65</v>
      </c>
      <c r="K2381" s="71"/>
      <c r="L2381" s="71"/>
      <c r="M2381" s="72">
        <v>779.65</v>
      </c>
      <c r="N2381" s="72">
        <v>0</v>
      </c>
      <c r="O2381" s="71"/>
      <c r="P2381" s="71"/>
      <c r="Q2381" s="71"/>
      <c r="R2381" s="71"/>
      <c r="S2381" s="72">
        <v>779.65</v>
      </c>
      <c r="T2381" s="72">
        <v>779.65</v>
      </c>
      <c r="U2381" s="71"/>
      <c r="V2381" s="71"/>
      <c r="W2381" s="71"/>
      <c r="X2381" s="72">
        <v>0</v>
      </c>
      <c r="Y2381" s="72">
        <v>0</v>
      </c>
      <c r="Z2381" s="72">
        <v>779.65</v>
      </c>
      <c r="AA2381" s="69"/>
      <c r="AB2381" s="69"/>
      <c r="AC2381" s="69"/>
    </row>
    <row r="2382" spans="1:29" ht="50" x14ac:dyDescent="0.25">
      <c r="A2382" s="68" t="s">
        <v>14821</v>
      </c>
      <c r="B2382" s="69" t="s">
        <v>14822</v>
      </c>
      <c r="C2382" s="69" t="s">
        <v>14823</v>
      </c>
      <c r="D2382" s="69" t="s">
        <v>4583</v>
      </c>
      <c r="E2382" s="69" t="s">
        <v>14825</v>
      </c>
      <c r="F2382" s="69" t="s">
        <v>10691</v>
      </c>
      <c r="G2382" s="69" t="s">
        <v>2706</v>
      </c>
      <c r="H2382" s="69" t="s">
        <v>4848</v>
      </c>
      <c r="I2382" s="69" t="s">
        <v>962</v>
      </c>
      <c r="J2382" s="70">
        <v>36408.25</v>
      </c>
      <c r="K2382" s="69" t="s">
        <v>4591</v>
      </c>
      <c r="L2382" s="69" t="s">
        <v>14824</v>
      </c>
      <c r="M2382" s="70">
        <v>36408.25</v>
      </c>
      <c r="N2382" s="69"/>
      <c r="O2382" s="69"/>
      <c r="P2382" s="69" t="s">
        <v>987</v>
      </c>
      <c r="Q2382" s="69" t="s">
        <v>979</v>
      </c>
      <c r="R2382" s="69"/>
      <c r="S2382" s="70">
        <v>36408.25</v>
      </c>
      <c r="T2382" s="70"/>
      <c r="U2382" s="69"/>
      <c r="V2382" s="69"/>
      <c r="W2382" s="69" t="s">
        <v>1156</v>
      </c>
      <c r="X2382" s="69"/>
      <c r="Y2382" s="70"/>
      <c r="Z2382" s="69">
        <v>0</v>
      </c>
      <c r="AA2382" s="69" t="s">
        <v>989</v>
      </c>
      <c r="AB2382" s="69" t="s">
        <v>1144</v>
      </c>
      <c r="AC2382" s="69"/>
    </row>
    <row r="2383" spans="1:29" x14ac:dyDescent="0.25">
      <c r="A2383" s="71" t="s">
        <v>193</v>
      </c>
      <c r="B2383" s="71"/>
      <c r="C2383" s="71"/>
      <c r="D2383" s="71"/>
      <c r="E2383" s="71"/>
      <c r="F2383" s="71"/>
      <c r="G2383" s="71"/>
      <c r="H2383" s="71"/>
      <c r="I2383" s="71"/>
      <c r="J2383" s="72">
        <v>36408.25</v>
      </c>
      <c r="K2383" s="71"/>
      <c r="L2383" s="71"/>
      <c r="M2383" s="72">
        <v>36408.25</v>
      </c>
      <c r="N2383" s="72">
        <v>0</v>
      </c>
      <c r="O2383" s="71"/>
      <c r="P2383" s="71"/>
      <c r="Q2383" s="71"/>
      <c r="R2383" s="71"/>
      <c r="S2383" s="72">
        <v>36408.25</v>
      </c>
      <c r="T2383" s="72">
        <v>0</v>
      </c>
      <c r="U2383" s="71"/>
      <c r="V2383" s="71"/>
      <c r="W2383" s="71"/>
      <c r="X2383" s="72">
        <v>36408.25</v>
      </c>
      <c r="Y2383" s="72">
        <v>0</v>
      </c>
      <c r="Z2383" s="72">
        <v>0</v>
      </c>
      <c r="AA2383" s="69"/>
      <c r="AB2383" s="69"/>
      <c r="AC2383" s="69"/>
    </row>
    <row r="2384" spans="1:29" ht="30" x14ac:dyDescent="0.25">
      <c r="A2384" s="68" t="s">
        <v>14826</v>
      </c>
      <c r="B2384" s="69" t="s">
        <v>14827</v>
      </c>
      <c r="C2384" s="69" t="s">
        <v>14829</v>
      </c>
      <c r="D2384" s="69" t="s">
        <v>14828</v>
      </c>
      <c r="E2384" s="69" t="s">
        <v>14831</v>
      </c>
      <c r="F2384" s="69" t="s">
        <v>10243</v>
      </c>
      <c r="G2384" s="69" t="s">
        <v>2706</v>
      </c>
      <c r="H2384" s="69" t="s">
        <v>2707</v>
      </c>
      <c r="I2384" s="69" t="s">
        <v>962</v>
      </c>
      <c r="J2384" s="70">
        <v>6685.14</v>
      </c>
      <c r="K2384" s="69" t="s">
        <v>4591</v>
      </c>
      <c r="L2384" s="69" t="s">
        <v>14830</v>
      </c>
      <c r="M2384" s="70">
        <v>6685.14</v>
      </c>
      <c r="N2384" s="69"/>
      <c r="O2384" s="69"/>
      <c r="P2384" s="69" t="s">
        <v>1223</v>
      </c>
      <c r="Q2384" s="69" t="s">
        <v>1257</v>
      </c>
      <c r="R2384" s="69"/>
      <c r="S2384" s="70">
        <v>6685.14</v>
      </c>
      <c r="T2384" s="70"/>
      <c r="U2384" s="69" t="s">
        <v>4405</v>
      </c>
      <c r="V2384" s="73">
        <v>71</v>
      </c>
      <c r="W2384" s="69" t="s">
        <v>4405</v>
      </c>
      <c r="X2384" s="69"/>
      <c r="Y2384" s="70"/>
      <c r="Z2384" s="69">
        <v>0</v>
      </c>
      <c r="AA2384" s="69" t="s">
        <v>989</v>
      </c>
      <c r="AB2384" s="69" t="s">
        <v>1144</v>
      </c>
      <c r="AC2384" s="69"/>
    </row>
    <row r="2385" spans="1:29" x14ac:dyDescent="0.25">
      <c r="A2385" s="71" t="s">
        <v>193</v>
      </c>
      <c r="B2385" s="71"/>
      <c r="C2385" s="71"/>
      <c r="D2385" s="71"/>
      <c r="E2385" s="71"/>
      <c r="F2385" s="71"/>
      <c r="G2385" s="71"/>
      <c r="H2385" s="71"/>
      <c r="I2385" s="71"/>
      <c r="J2385" s="72">
        <v>6685.14</v>
      </c>
      <c r="K2385" s="71"/>
      <c r="L2385" s="71"/>
      <c r="M2385" s="72">
        <v>6685.14</v>
      </c>
      <c r="N2385" s="72">
        <v>0</v>
      </c>
      <c r="O2385" s="71"/>
      <c r="P2385" s="71"/>
      <c r="Q2385" s="71"/>
      <c r="R2385" s="71"/>
      <c r="S2385" s="72">
        <v>6685.14</v>
      </c>
      <c r="T2385" s="72">
        <v>6685.14</v>
      </c>
      <c r="U2385" s="71"/>
      <c r="V2385" s="71"/>
      <c r="W2385" s="71"/>
      <c r="X2385" s="72">
        <v>0</v>
      </c>
      <c r="Y2385" s="72">
        <v>0</v>
      </c>
      <c r="Z2385" s="72">
        <v>6685.14</v>
      </c>
      <c r="AA2385" s="69"/>
      <c r="AB2385" s="69"/>
      <c r="AC2385" s="69"/>
    </row>
    <row r="2386" spans="1:29" ht="30" x14ac:dyDescent="0.25">
      <c r="A2386" s="68" t="s">
        <v>14832</v>
      </c>
      <c r="B2386" s="69" t="s">
        <v>14833</v>
      </c>
      <c r="C2386" s="69" t="s">
        <v>14834</v>
      </c>
      <c r="D2386" s="69" t="s">
        <v>10818</v>
      </c>
      <c r="E2386" s="69" t="s">
        <v>14836</v>
      </c>
      <c r="F2386" s="69" t="s">
        <v>10449</v>
      </c>
      <c r="G2386" s="69" t="s">
        <v>2706</v>
      </c>
      <c r="H2386" s="69" t="s">
        <v>2750</v>
      </c>
      <c r="I2386" s="69" t="s">
        <v>1236</v>
      </c>
      <c r="J2386" s="70">
        <v>298051.44</v>
      </c>
      <c r="K2386" s="69" t="s">
        <v>4591</v>
      </c>
      <c r="L2386" s="69" t="s">
        <v>14835</v>
      </c>
      <c r="M2386" s="70">
        <v>147952.24</v>
      </c>
      <c r="N2386" s="69"/>
      <c r="O2386" s="69"/>
      <c r="P2386" s="69" t="s">
        <v>1227</v>
      </c>
      <c r="Q2386" s="69" t="s">
        <v>1869</v>
      </c>
      <c r="R2386" s="69"/>
      <c r="S2386" s="70">
        <v>147952.24</v>
      </c>
      <c r="T2386" s="70"/>
      <c r="U2386" s="69" t="s">
        <v>1327</v>
      </c>
      <c r="V2386" s="73">
        <v>73</v>
      </c>
      <c r="W2386" s="69" t="s">
        <v>1327</v>
      </c>
      <c r="X2386" s="69"/>
      <c r="Y2386" s="70"/>
      <c r="Z2386" s="69">
        <v>0</v>
      </c>
      <c r="AA2386" s="69" t="s">
        <v>989</v>
      </c>
      <c r="AB2386" s="69" t="s">
        <v>967</v>
      </c>
      <c r="AC2386" s="69" t="s">
        <v>14837</v>
      </c>
    </row>
    <row r="2387" spans="1:29" x14ac:dyDescent="0.25">
      <c r="A2387" s="69"/>
      <c r="B2387" s="69"/>
      <c r="C2387" s="69"/>
      <c r="D2387" s="69"/>
      <c r="E2387" s="69" t="s">
        <v>14836</v>
      </c>
      <c r="F2387" s="69"/>
      <c r="G2387" s="69"/>
      <c r="H2387" s="69"/>
      <c r="I2387" s="69"/>
      <c r="J2387" s="69"/>
      <c r="K2387" s="69"/>
      <c r="L2387" s="69" t="s">
        <v>14838</v>
      </c>
      <c r="M2387" s="70">
        <v>148354.56</v>
      </c>
      <c r="N2387" s="69"/>
      <c r="O2387" s="69"/>
      <c r="P2387" s="69" t="s">
        <v>1227</v>
      </c>
      <c r="Q2387" s="69" t="s">
        <v>1869</v>
      </c>
      <c r="R2387" s="69"/>
      <c r="S2387" s="70">
        <v>148354.56</v>
      </c>
      <c r="T2387" s="70"/>
      <c r="U2387" s="69" t="s">
        <v>1327</v>
      </c>
      <c r="V2387" s="73">
        <v>73</v>
      </c>
      <c r="W2387" s="69" t="s">
        <v>1327</v>
      </c>
      <c r="X2387" s="69"/>
      <c r="Y2387" s="70"/>
      <c r="Z2387" s="69">
        <v>0</v>
      </c>
      <c r="AA2387" s="69"/>
      <c r="AB2387" s="69" t="s">
        <v>967</v>
      </c>
      <c r="AC2387" s="69"/>
    </row>
    <row r="2388" spans="1:29" x14ac:dyDescent="0.25">
      <c r="A2388" s="71" t="s">
        <v>193</v>
      </c>
      <c r="B2388" s="71"/>
      <c r="C2388" s="71"/>
      <c r="D2388" s="71"/>
      <c r="E2388" s="71"/>
      <c r="F2388" s="71"/>
      <c r="G2388" s="71"/>
      <c r="H2388" s="71"/>
      <c r="I2388" s="71"/>
      <c r="J2388" s="72">
        <v>298051.44</v>
      </c>
      <c r="K2388" s="71"/>
      <c r="L2388" s="71"/>
      <c r="M2388" s="72">
        <v>296306.8</v>
      </c>
      <c r="N2388" s="72">
        <v>1744.640000000014</v>
      </c>
      <c r="O2388" s="71"/>
      <c r="P2388" s="71"/>
      <c r="Q2388" s="71"/>
      <c r="R2388" s="71"/>
      <c r="S2388" s="72">
        <v>296306.8</v>
      </c>
      <c r="T2388" s="72">
        <v>296306.8</v>
      </c>
      <c r="U2388" s="71"/>
      <c r="V2388" s="71"/>
      <c r="W2388" s="71"/>
      <c r="X2388" s="72">
        <v>0</v>
      </c>
      <c r="Y2388" s="72">
        <v>0</v>
      </c>
      <c r="Z2388" s="72">
        <v>296306.8</v>
      </c>
      <c r="AA2388" s="69"/>
      <c r="AB2388" s="69"/>
      <c r="AC2388" s="69"/>
    </row>
    <row r="2389" spans="1:29" ht="30" x14ac:dyDescent="0.25">
      <c r="A2389" s="68" t="s">
        <v>14839</v>
      </c>
      <c r="B2389" s="69" t="s">
        <v>14840</v>
      </c>
      <c r="C2389" s="69" t="s">
        <v>14841</v>
      </c>
      <c r="D2389" s="69" t="s">
        <v>4813</v>
      </c>
      <c r="E2389" s="69" t="s">
        <v>14843</v>
      </c>
      <c r="F2389" s="69" t="s">
        <v>10691</v>
      </c>
      <c r="G2389" s="69" t="s">
        <v>1828</v>
      </c>
      <c r="H2389" s="69" t="s">
        <v>2707</v>
      </c>
      <c r="I2389" s="69" t="s">
        <v>962</v>
      </c>
      <c r="J2389" s="70">
        <v>2361.2600000000002</v>
      </c>
      <c r="K2389" s="69" t="s">
        <v>4591</v>
      </c>
      <c r="L2389" s="69" t="s">
        <v>14842</v>
      </c>
      <c r="M2389" s="70">
        <v>2361.2600000000002</v>
      </c>
      <c r="N2389" s="69"/>
      <c r="O2389" s="69"/>
      <c r="P2389" s="69" t="s">
        <v>1977</v>
      </c>
      <c r="Q2389" s="69" t="s">
        <v>1459</v>
      </c>
      <c r="R2389" s="69"/>
      <c r="S2389" s="70">
        <v>2361.2600000000002</v>
      </c>
      <c r="T2389" s="70"/>
      <c r="U2389" s="69" t="s">
        <v>1986</v>
      </c>
      <c r="V2389" s="73">
        <v>48</v>
      </c>
      <c r="W2389" s="69" t="s">
        <v>1986</v>
      </c>
      <c r="X2389" s="69"/>
      <c r="Y2389" s="70"/>
      <c r="Z2389" s="69">
        <v>0</v>
      </c>
      <c r="AA2389" s="69" t="s">
        <v>989</v>
      </c>
      <c r="AB2389" s="69" t="s">
        <v>1144</v>
      </c>
      <c r="AC2389" s="69"/>
    </row>
    <row r="2390" spans="1:29" x14ac:dyDescent="0.25">
      <c r="A2390" s="71" t="s">
        <v>193</v>
      </c>
      <c r="B2390" s="71"/>
      <c r="C2390" s="71"/>
      <c r="D2390" s="71"/>
      <c r="E2390" s="71"/>
      <c r="F2390" s="71"/>
      <c r="G2390" s="71"/>
      <c r="H2390" s="71"/>
      <c r="I2390" s="71"/>
      <c r="J2390" s="72">
        <v>2361.2600000000002</v>
      </c>
      <c r="K2390" s="71"/>
      <c r="L2390" s="71"/>
      <c r="M2390" s="72">
        <v>2361.2600000000002</v>
      </c>
      <c r="N2390" s="72">
        <v>0</v>
      </c>
      <c r="O2390" s="71"/>
      <c r="P2390" s="71"/>
      <c r="Q2390" s="71"/>
      <c r="R2390" s="71"/>
      <c r="S2390" s="72">
        <v>2361.2600000000002</v>
      </c>
      <c r="T2390" s="72">
        <v>2361.2600000000002</v>
      </c>
      <c r="U2390" s="71"/>
      <c r="V2390" s="71"/>
      <c r="W2390" s="71"/>
      <c r="X2390" s="72">
        <v>0</v>
      </c>
      <c r="Y2390" s="72">
        <v>0</v>
      </c>
      <c r="Z2390" s="72">
        <v>2361.2600000000002</v>
      </c>
      <c r="AA2390" s="69"/>
      <c r="AB2390" s="69"/>
      <c r="AC2390" s="69"/>
    </row>
    <row r="2391" spans="1:29" ht="20" x14ac:dyDescent="0.25">
      <c r="A2391" s="68" t="s">
        <v>14844</v>
      </c>
      <c r="B2391" s="69" t="s">
        <v>14845</v>
      </c>
      <c r="C2391" s="69" t="s">
        <v>14847</v>
      </c>
      <c r="D2391" s="69" t="s">
        <v>14846</v>
      </c>
      <c r="E2391" s="69" t="s">
        <v>14849</v>
      </c>
      <c r="F2391" s="69" t="s">
        <v>10691</v>
      </c>
      <c r="G2391" s="69" t="s">
        <v>1828</v>
      </c>
      <c r="H2391" s="69" t="s">
        <v>1249</v>
      </c>
      <c r="I2391" s="69" t="s">
        <v>962</v>
      </c>
      <c r="J2391" s="70">
        <v>14321.6</v>
      </c>
      <c r="K2391" s="69" t="s">
        <v>4591</v>
      </c>
      <c r="L2391" s="69" t="s">
        <v>14848</v>
      </c>
      <c r="M2391" s="70">
        <v>14321.6</v>
      </c>
      <c r="N2391" s="69"/>
      <c r="O2391" s="69"/>
      <c r="P2391" s="69" t="s">
        <v>1943</v>
      </c>
      <c r="Q2391" s="69" t="s">
        <v>1002</v>
      </c>
      <c r="R2391" s="69"/>
      <c r="S2391" s="70">
        <v>14321.6</v>
      </c>
      <c r="T2391" s="70"/>
      <c r="U2391" s="69" t="s">
        <v>1379</v>
      </c>
      <c r="V2391" s="73">
        <v>68</v>
      </c>
      <c r="W2391" s="69" t="s">
        <v>1379</v>
      </c>
      <c r="X2391" s="69"/>
      <c r="Y2391" s="70"/>
      <c r="Z2391" s="69">
        <v>0</v>
      </c>
      <c r="AA2391" s="69" t="s">
        <v>989</v>
      </c>
      <c r="AB2391" s="69" t="s">
        <v>1144</v>
      </c>
      <c r="AC2391" s="69"/>
    </row>
    <row r="2392" spans="1:29" x14ac:dyDescent="0.25">
      <c r="A2392" s="71" t="s">
        <v>193</v>
      </c>
      <c r="B2392" s="71"/>
      <c r="C2392" s="71"/>
      <c r="D2392" s="71"/>
      <c r="E2392" s="71"/>
      <c r="F2392" s="71"/>
      <c r="G2392" s="71"/>
      <c r="H2392" s="71"/>
      <c r="I2392" s="71"/>
      <c r="J2392" s="72">
        <v>14321.6</v>
      </c>
      <c r="K2392" s="71"/>
      <c r="L2392" s="71"/>
      <c r="M2392" s="72">
        <v>14321.6</v>
      </c>
      <c r="N2392" s="72">
        <v>0</v>
      </c>
      <c r="O2392" s="71"/>
      <c r="P2392" s="71"/>
      <c r="Q2392" s="71"/>
      <c r="R2392" s="71"/>
      <c r="S2392" s="72">
        <v>14321.6</v>
      </c>
      <c r="T2392" s="72">
        <v>0</v>
      </c>
      <c r="U2392" s="71"/>
      <c r="V2392" s="71"/>
      <c r="W2392" s="71"/>
      <c r="X2392" s="72">
        <v>14321.6</v>
      </c>
      <c r="Y2392" s="72">
        <v>0</v>
      </c>
      <c r="Z2392" s="72">
        <v>0</v>
      </c>
      <c r="AA2392" s="69"/>
      <c r="AB2392" s="69"/>
      <c r="AC2392" s="69"/>
    </row>
    <row r="2393" spans="1:29" ht="20" x14ac:dyDescent="0.25">
      <c r="A2393" s="68" t="s">
        <v>14850</v>
      </c>
      <c r="B2393" s="69" t="s">
        <v>14851</v>
      </c>
      <c r="C2393" s="69" t="s">
        <v>14852</v>
      </c>
      <c r="D2393" s="69" t="s">
        <v>4670</v>
      </c>
      <c r="E2393" s="69" t="s">
        <v>14854</v>
      </c>
      <c r="F2393" s="69" t="s">
        <v>10243</v>
      </c>
      <c r="G2393" s="69" t="s">
        <v>1828</v>
      </c>
      <c r="H2393" s="69" t="s">
        <v>3798</v>
      </c>
      <c r="I2393" s="69" t="s">
        <v>962</v>
      </c>
      <c r="J2393" s="70">
        <v>2756.52</v>
      </c>
      <c r="K2393" s="69" t="s">
        <v>4591</v>
      </c>
      <c r="L2393" s="69" t="s">
        <v>14853</v>
      </c>
      <c r="M2393" s="70">
        <v>2756.52</v>
      </c>
      <c r="N2393" s="69"/>
      <c r="O2393" s="69"/>
      <c r="P2393" s="69" t="s">
        <v>2750</v>
      </c>
      <c r="Q2393" s="69" t="s">
        <v>988</v>
      </c>
      <c r="R2393" s="69"/>
      <c r="S2393" s="70">
        <v>2756.52</v>
      </c>
      <c r="T2393" s="70"/>
      <c r="U2393" s="69" t="s">
        <v>988</v>
      </c>
      <c r="V2393" s="73">
        <v>55</v>
      </c>
      <c r="W2393" s="69" t="s">
        <v>988</v>
      </c>
      <c r="X2393" s="69"/>
      <c r="Y2393" s="70"/>
      <c r="Z2393" s="69">
        <v>0</v>
      </c>
      <c r="AA2393" s="69" t="s">
        <v>989</v>
      </c>
      <c r="AB2393" s="69" t="s">
        <v>1144</v>
      </c>
      <c r="AC2393" s="69"/>
    </row>
    <row r="2394" spans="1:29" x14ac:dyDescent="0.25">
      <c r="A2394" s="71" t="s">
        <v>193</v>
      </c>
      <c r="B2394" s="71"/>
      <c r="C2394" s="71"/>
      <c r="D2394" s="71"/>
      <c r="E2394" s="71"/>
      <c r="F2394" s="71"/>
      <c r="G2394" s="71"/>
      <c r="H2394" s="71"/>
      <c r="I2394" s="71"/>
      <c r="J2394" s="72">
        <v>2756.52</v>
      </c>
      <c r="K2394" s="71"/>
      <c r="L2394" s="71"/>
      <c r="M2394" s="72">
        <v>2756.52</v>
      </c>
      <c r="N2394" s="72">
        <v>0</v>
      </c>
      <c r="O2394" s="71"/>
      <c r="P2394" s="71"/>
      <c r="Q2394" s="71"/>
      <c r="R2394" s="71"/>
      <c r="S2394" s="72">
        <v>2756.52</v>
      </c>
      <c r="T2394" s="72">
        <v>2756.52</v>
      </c>
      <c r="U2394" s="71"/>
      <c r="V2394" s="71"/>
      <c r="W2394" s="71"/>
      <c r="X2394" s="72">
        <v>0</v>
      </c>
      <c r="Y2394" s="72">
        <v>0</v>
      </c>
      <c r="Z2394" s="72">
        <v>2756.52</v>
      </c>
      <c r="AA2394" s="69"/>
      <c r="AB2394" s="69"/>
      <c r="AC2394" s="69"/>
    </row>
    <row r="2395" spans="1:29" ht="30" x14ac:dyDescent="0.25">
      <c r="A2395" s="68" t="s">
        <v>14855</v>
      </c>
      <c r="B2395" s="69" t="s">
        <v>14856</v>
      </c>
      <c r="C2395" s="69" t="s">
        <v>14857</v>
      </c>
      <c r="D2395" s="69" t="s">
        <v>4623</v>
      </c>
      <c r="E2395" s="69" t="s">
        <v>14859</v>
      </c>
      <c r="F2395" s="69" t="s">
        <v>10243</v>
      </c>
      <c r="G2395" s="69" t="s">
        <v>1828</v>
      </c>
      <c r="H2395" s="69" t="s">
        <v>3798</v>
      </c>
      <c r="I2395" s="69" t="s">
        <v>962</v>
      </c>
      <c r="J2395" s="70">
        <v>515.57000000000005</v>
      </c>
      <c r="K2395" s="69" t="s">
        <v>4591</v>
      </c>
      <c r="L2395" s="69" t="s">
        <v>14858</v>
      </c>
      <c r="M2395" s="70">
        <v>515.57000000000005</v>
      </c>
      <c r="N2395" s="69"/>
      <c r="O2395" s="69"/>
      <c r="P2395" s="69" t="s">
        <v>4678</v>
      </c>
      <c r="Q2395" s="69" t="s">
        <v>4600</v>
      </c>
      <c r="R2395" s="69"/>
      <c r="S2395" s="70">
        <v>515.57000000000005</v>
      </c>
      <c r="T2395" s="70"/>
      <c r="U2395" s="69" t="s">
        <v>1986</v>
      </c>
      <c r="V2395" s="73">
        <v>77</v>
      </c>
      <c r="W2395" s="69" t="s">
        <v>1986</v>
      </c>
      <c r="X2395" s="69"/>
      <c r="Y2395" s="70"/>
      <c r="Z2395" s="69">
        <v>0</v>
      </c>
      <c r="AA2395" s="69" t="s">
        <v>989</v>
      </c>
      <c r="AB2395" s="69" t="s">
        <v>1144</v>
      </c>
      <c r="AC2395" s="69"/>
    </row>
    <row r="2396" spans="1:29" x14ac:dyDescent="0.25">
      <c r="A2396" s="71" t="s">
        <v>193</v>
      </c>
      <c r="B2396" s="71"/>
      <c r="C2396" s="71"/>
      <c r="D2396" s="71"/>
      <c r="E2396" s="71"/>
      <c r="F2396" s="71"/>
      <c r="G2396" s="71"/>
      <c r="H2396" s="71"/>
      <c r="I2396" s="71"/>
      <c r="J2396" s="72">
        <v>515.57000000000005</v>
      </c>
      <c r="K2396" s="71"/>
      <c r="L2396" s="71"/>
      <c r="M2396" s="72">
        <v>515.57000000000005</v>
      </c>
      <c r="N2396" s="72">
        <v>0</v>
      </c>
      <c r="O2396" s="71"/>
      <c r="P2396" s="71"/>
      <c r="Q2396" s="71"/>
      <c r="R2396" s="71"/>
      <c r="S2396" s="72">
        <v>515.57000000000005</v>
      </c>
      <c r="T2396" s="72">
        <v>515.57000000000005</v>
      </c>
      <c r="U2396" s="71"/>
      <c r="V2396" s="71"/>
      <c r="W2396" s="71"/>
      <c r="X2396" s="72">
        <v>0</v>
      </c>
      <c r="Y2396" s="72">
        <v>0</v>
      </c>
      <c r="Z2396" s="72">
        <v>515.57000000000005</v>
      </c>
      <c r="AA2396" s="69"/>
      <c r="AB2396" s="69"/>
      <c r="AC2396" s="69"/>
    </row>
    <row r="2397" spans="1:29" ht="20" x14ac:dyDescent="0.25">
      <c r="A2397" s="68" t="s">
        <v>14860</v>
      </c>
      <c r="B2397" s="69" t="s">
        <v>14861</v>
      </c>
      <c r="C2397" s="69" t="s">
        <v>14862</v>
      </c>
      <c r="D2397" s="69" t="s">
        <v>3337</v>
      </c>
      <c r="E2397" s="69" t="s">
        <v>14864</v>
      </c>
      <c r="F2397" s="69" t="s">
        <v>10243</v>
      </c>
      <c r="G2397" s="69" t="s">
        <v>1828</v>
      </c>
      <c r="H2397" s="69" t="s">
        <v>3798</v>
      </c>
      <c r="I2397" s="69" t="s">
        <v>962</v>
      </c>
      <c r="J2397" s="70">
        <v>2179.1999999999998</v>
      </c>
      <c r="K2397" s="69" t="s">
        <v>4591</v>
      </c>
      <c r="L2397" s="69" t="s">
        <v>14863</v>
      </c>
      <c r="M2397" s="70">
        <v>2179.1999999999998</v>
      </c>
      <c r="N2397" s="69"/>
      <c r="O2397" s="69"/>
      <c r="P2397" s="69" t="s">
        <v>1240</v>
      </c>
      <c r="Q2397" s="69" t="s">
        <v>1257</v>
      </c>
      <c r="R2397" s="69"/>
      <c r="S2397" s="70">
        <v>2179.1999999999998</v>
      </c>
      <c r="T2397" s="70"/>
      <c r="U2397" s="69" t="s">
        <v>4405</v>
      </c>
      <c r="V2397" s="73">
        <v>82</v>
      </c>
      <c r="W2397" s="69" t="s">
        <v>4405</v>
      </c>
      <c r="X2397" s="69"/>
      <c r="Y2397" s="70"/>
      <c r="Z2397" s="69">
        <v>0</v>
      </c>
      <c r="AA2397" s="69" t="s">
        <v>989</v>
      </c>
      <c r="AB2397" s="69" t="s">
        <v>1144</v>
      </c>
      <c r="AC2397" s="69"/>
    </row>
    <row r="2398" spans="1:29" x14ac:dyDescent="0.25">
      <c r="A2398" s="71" t="s">
        <v>193</v>
      </c>
      <c r="B2398" s="71"/>
      <c r="C2398" s="71"/>
      <c r="D2398" s="71"/>
      <c r="E2398" s="71"/>
      <c r="F2398" s="71"/>
      <c r="G2398" s="71"/>
      <c r="H2398" s="71"/>
      <c r="I2398" s="71"/>
      <c r="J2398" s="72">
        <v>2179.1999999999998</v>
      </c>
      <c r="K2398" s="71"/>
      <c r="L2398" s="71"/>
      <c r="M2398" s="72">
        <v>2179.1999999999998</v>
      </c>
      <c r="N2398" s="72">
        <v>0</v>
      </c>
      <c r="O2398" s="71"/>
      <c r="P2398" s="71"/>
      <c r="Q2398" s="71"/>
      <c r="R2398" s="71"/>
      <c r="S2398" s="72">
        <v>2179.1999999999998</v>
      </c>
      <c r="T2398" s="72">
        <v>2179.1999999999998</v>
      </c>
      <c r="U2398" s="71"/>
      <c r="V2398" s="71"/>
      <c r="W2398" s="71"/>
      <c r="X2398" s="72">
        <v>0</v>
      </c>
      <c r="Y2398" s="72">
        <v>0</v>
      </c>
      <c r="Z2398" s="72">
        <v>2179.1999999999998</v>
      </c>
      <c r="AA2398" s="69"/>
      <c r="AB2398" s="69"/>
      <c r="AC2398" s="69"/>
    </row>
    <row r="2399" spans="1:29" ht="20" x14ac:dyDescent="0.25">
      <c r="A2399" s="68" t="s">
        <v>14865</v>
      </c>
      <c r="B2399" s="69" t="s">
        <v>14866</v>
      </c>
      <c r="C2399" s="69" t="s">
        <v>14867</v>
      </c>
      <c r="D2399" s="69" t="s">
        <v>14846</v>
      </c>
      <c r="E2399" s="69" t="s">
        <v>14869</v>
      </c>
      <c r="F2399" s="69" t="s">
        <v>10243</v>
      </c>
      <c r="G2399" s="69" t="s">
        <v>4722</v>
      </c>
      <c r="H2399" s="69" t="s">
        <v>2535</v>
      </c>
      <c r="I2399" s="69" t="s">
        <v>962</v>
      </c>
      <c r="J2399" s="70">
        <v>16300</v>
      </c>
      <c r="K2399" s="69" t="s">
        <v>4591</v>
      </c>
      <c r="L2399" s="69" t="s">
        <v>14868</v>
      </c>
      <c r="M2399" s="70">
        <v>16300</v>
      </c>
      <c r="N2399" s="69"/>
      <c r="O2399" s="69"/>
      <c r="P2399" s="69" t="s">
        <v>5004</v>
      </c>
      <c r="Q2399" s="69" t="s">
        <v>1510</v>
      </c>
      <c r="R2399" s="69"/>
      <c r="S2399" s="70">
        <v>16300</v>
      </c>
      <c r="T2399" s="70"/>
      <c r="U2399" s="69"/>
      <c r="V2399" s="69"/>
      <c r="W2399" s="69" t="s">
        <v>1603</v>
      </c>
      <c r="X2399" s="69"/>
      <c r="Y2399" s="70"/>
      <c r="Z2399" s="69">
        <v>0</v>
      </c>
      <c r="AA2399" s="69" t="s">
        <v>989</v>
      </c>
      <c r="AB2399" s="69" t="s">
        <v>1144</v>
      </c>
      <c r="AC2399" s="69"/>
    </row>
    <row r="2400" spans="1:29" x14ac:dyDescent="0.25">
      <c r="A2400" s="71" t="s">
        <v>193</v>
      </c>
      <c r="B2400" s="71"/>
      <c r="C2400" s="71"/>
      <c r="D2400" s="71"/>
      <c r="E2400" s="71"/>
      <c r="F2400" s="71"/>
      <c r="G2400" s="71"/>
      <c r="H2400" s="71"/>
      <c r="I2400" s="71"/>
      <c r="J2400" s="72">
        <v>16300</v>
      </c>
      <c r="K2400" s="71"/>
      <c r="L2400" s="71"/>
      <c r="M2400" s="72">
        <v>16300</v>
      </c>
      <c r="N2400" s="72">
        <v>0</v>
      </c>
      <c r="O2400" s="71"/>
      <c r="P2400" s="71"/>
      <c r="Q2400" s="71"/>
      <c r="R2400" s="71"/>
      <c r="S2400" s="72">
        <v>16300</v>
      </c>
      <c r="T2400" s="72">
        <v>0</v>
      </c>
      <c r="U2400" s="71"/>
      <c r="V2400" s="71"/>
      <c r="W2400" s="71"/>
      <c r="X2400" s="72">
        <v>16300</v>
      </c>
      <c r="Y2400" s="72">
        <v>0</v>
      </c>
      <c r="Z2400" s="72">
        <v>0</v>
      </c>
      <c r="AA2400" s="69"/>
      <c r="AB2400" s="69"/>
      <c r="AC2400" s="69"/>
    </row>
    <row r="2401" spans="1:29" ht="30" x14ac:dyDescent="0.25">
      <c r="A2401" s="68" t="s">
        <v>14870</v>
      </c>
      <c r="B2401" s="69" t="s">
        <v>14871</v>
      </c>
      <c r="C2401" s="69" t="s">
        <v>14872</v>
      </c>
      <c r="D2401" s="69" t="s">
        <v>4589</v>
      </c>
      <c r="E2401" s="69" t="s">
        <v>14874</v>
      </c>
      <c r="F2401" s="69" t="s">
        <v>10243</v>
      </c>
      <c r="G2401" s="69" t="s">
        <v>4756</v>
      </c>
      <c r="H2401" s="69" t="s">
        <v>3798</v>
      </c>
      <c r="I2401" s="69" t="s">
        <v>962</v>
      </c>
      <c r="J2401" s="70">
        <v>2270.2399999999998</v>
      </c>
      <c r="K2401" s="69" t="s">
        <v>4591</v>
      </c>
      <c r="L2401" s="69" t="s">
        <v>14873</v>
      </c>
      <c r="M2401" s="70">
        <v>2270.2399999999998</v>
      </c>
      <c r="N2401" s="69"/>
      <c r="O2401" s="69"/>
      <c r="P2401" s="69" t="s">
        <v>2134</v>
      </c>
      <c r="Q2401" s="69" t="s">
        <v>1069</v>
      </c>
      <c r="R2401" s="69"/>
      <c r="S2401" s="70">
        <v>2270.2399999999998</v>
      </c>
      <c r="T2401" s="70"/>
      <c r="U2401" s="69" t="s">
        <v>1646</v>
      </c>
      <c r="V2401" s="73">
        <v>43</v>
      </c>
      <c r="W2401" s="69" t="s">
        <v>1646</v>
      </c>
      <c r="X2401" s="69"/>
      <c r="Y2401" s="70"/>
      <c r="Z2401" s="69">
        <v>0</v>
      </c>
      <c r="AA2401" s="69" t="s">
        <v>989</v>
      </c>
      <c r="AB2401" s="69" t="s">
        <v>1144</v>
      </c>
      <c r="AC2401" s="69"/>
    </row>
    <row r="2402" spans="1:29" x14ac:dyDescent="0.25">
      <c r="A2402" s="71" t="s">
        <v>193</v>
      </c>
      <c r="B2402" s="71"/>
      <c r="C2402" s="71"/>
      <c r="D2402" s="71"/>
      <c r="E2402" s="71"/>
      <c r="F2402" s="71"/>
      <c r="G2402" s="71"/>
      <c r="H2402" s="71"/>
      <c r="I2402" s="71"/>
      <c r="J2402" s="72">
        <v>2270.2399999999998</v>
      </c>
      <c r="K2402" s="71"/>
      <c r="L2402" s="71"/>
      <c r="M2402" s="72">
        <v>2270.2399999999998</v>
      </c>
      <c r="N2402" s="72">
        <v>0</v>
      </c>
      <c r="O2402" s="71"/>
      <c r="P2402" s="71"/>
      <c r="Q2402" s="71"/>
      <c r="R2402" s="71"/>
      <c r="S2402" s="72">
        <v>2270.2399999999998</v>
      </c>
      <c r="T2402" s="72">
        <v>2270.2399999999998</v>
      </c>
      <c r="U2402" s="71"/>
      <c r="V2402" s="71"/>
      <c r="W2402" s="71"/>
      <c r="X2402" s="72">
        <v>0</v>
      </c>
      <c r="Y2402" s="72">
        <v>0</v>
      </c>
      <c r="Z2402" s="72">
        <v>2270.2399999999998</v>
      </c>
      <c r="AA2402" s="69"/>
      <c r="AB2402" s="69"/>
      <c r="AC2402" s="69"/>
    </row>
    <row r="2403" spans="1:29" ht="20" x14ac:dyDescent="0.25">
      <c r="A2403" s="68" t="s">
        <v>14875</v>
      </c>
      <c r="B2403" s="69" t="s">
        <v>10210</v>
      </c>
      <c r="C2403" s="69" t="s">
        <v>14877</v>
      </c>
      <c r="D2403" s="69" t="s">
        <v>14876</v>
      </c>
      <c r="E2403" s="69"/>
      <c r="F2403" s="69"/>
      <c r="G2403" s="69" t="s">
        <v>4756</v>
      </c>
      <c r="H2403" s="69" t="s">
        <v>3798</v>
      </c>
      <c r="I2403" s="69"/>
      <c r="J2403" s="70">
        <v>2987.7</v>
      </c>
      <c r="K2403" s="69" t="s">
        <v>4591</v>
      </c>
      <c r="L2403" s="69"/>
      <c r="M2403" s="69"/>
      <c r="N2403" s="69"/>
      <c r="O2403" s="69"/>
      <c r="P2403" s="69"/>
      <c r="Q2403" s="69"/>
      <c r="R2403" s="69"/>
      <c r="S2403" s="69"/>
      <c r="T2403" s="69"/>
      <c r="U2403" s="69"/>
      <c r="V2403" s="69"/>
      <c r="W2403" s="69"/>
      <c r="X2403" s="69"/>
      <c r="Y2403" s="69"/>
      <c r="Z2403" s="69"/>
      <c r="AA2403" s="69" t="s">
        <v>989</v>
      </c>
      <c r="AB2403" s="69"/>
      <c r="AC2403" s="69"/>
    </row>
    <row r="2404" spans="1:29" x14ac:dyDescent="0.25">
      <c r="A2404" s="71" t="s">
        <v>193</v>
      </c>
      <c r="B2404" s="71"/>
      <c r="C2404" s="71"/>
      <c r="D2404" s="71"/>
      <c r="E2404" s="71"/>
      <c r="F2404" s="71"/>
      <c r="G2404" s="71"/>
      <c r="H2404" s="71"/>
      <c r="I2404" s="71"/>
      <c r="J2404" s="72">
        <v>2987.7</v>
      </c>
      <c r="K2404" s="71"/>
      <c r="L2404" s="71"/>
      <c r="M2404" s="72">
        <v>0</v>
      </c>
      <c r="N2404" s="72">
        <v>2987.7</v>
      </c>
      <c r="O2404" s="71"/>
      <c r="P2404" s="71"/>
      <c r="Q2404" s="71"/>
      <c r="R2404" s="71"/>
      <c r="S2404" s="72">
        <v>0</v>
      </c>
      <c r="T2404" s="72">
        <v>0</v>
      </c>
      <c r="U2404" s="71"/>
      <c r="V2404" s="71"/>
      <c r="W2404" s="71"/>
      <c r="X2404" s="72">
        <v>0</v>
      </c>
      <c r="Y2404" s="72">
        <v>0</v>
      </c>
      <c r="Z2404" s="72">
        <v>0</v>
      </c>
      <c r="AA2404" s="69"/>
      <c r="AB2404" s="69"/>
      <c r="AC2404" s="69"/>
    </row>
    <row r="2405" spans="1:29" ht="30" x14ac:dyDescent="0.25">
      <c r="A2405" s="68" t="s">
        <v>14878</v>
      </c>
      <c r="B2405" s="69" t="s">
        <v>14879</v>
      </c>
      <c r="C2405" s="69" t="s">
        <v>14880</v>
      </c>
      <c r="D2405" s="69" t="s">
        <v>4604</v>
      </c>
      <c r="E2405" s="69" t="s">
        <v>14882</v>
      </c>
      <c r="F2405" s="69" t="s">
        <v>10243</v>
      </c>
      <c r="G2405" s="69" t="s">
        <v>4756</v>
      </c>
      <c r="H2405" s="69" t="s">
        <v>2707</v>
      </c>
      <c r="I2405" s="69" t="s">
        <v>962</v>
      </c>
      <c r="J2405" s="70">
        <v>6788.9</v>
      </c>
      <c r="K2405" s="69" t="s">
        <v>4591</v>
      </c>
      <c r="L2405" s="69" t="s">
        <v>14881</v>
      </c>
      <c r="M2405" s="70">
        <v>6788.9</v>
      </c>
      <c r="N2405" s="69"/>
      <c r="O2405" s="69"/>
      <c r="P2405" s="69" t="s">
        <v>1966</v>
      </c>
      <c r="Q2405" s="69" t="s">
        <v>988</v>
      </c>
      <c r="R2405" s="69"/>
      <c r="S2405" s="70">
        <v>6788.9</v>
      </c>
      <c r="T2405" s="70"/>
      <c r="U2405" s="69" t="s">
        <v>4405</v>
      </c>
      <c r="V2405" s="73">
        <v>70</v>
      </c>
      <c r="W2405" s="69" t="s">
        <v>4405</v>
      </c>
      <c r="X2405" s="69"/>
      <c r="Y2405" s="70"/>
      <c r="Z2405" s="69">
        <v>0</v>
      </c>
      <c r="AA2405" s="69" t="s">
        <v>989</v>
      </c>
      <c r="AB2405" s="69" t="s">
        <v>1144</v>
      </c>
      <c r="AC2405" s="69"/>
    </row>
    <row r="2406" spans="1:29" x14ac:dyDescent="0.25">
      <c r="A2406" s="71" t="s">
        <v>193</v>
      </c>
      <c r="B2406" s="71"/>
      <c r="C2406" s="71"/>
      <c r="D2406" s="71"/>
      <c r="E2406" s="71"/>
      <c r="F2406" s="71"/>
      <c r="G2406" s="71"/>
      <c r="H2406" s="71"/>
      <c r="I2406" s="71"/>
      <c r="J2406" s="72">
        <v>6788.9</v>
      </c>
      <c r="K2406" s="71"/>
      <c r="L2406" s="71"/>
      <c r="M2406" s="72">
        <v>6788.9</v>
      </c>
      <c r="N2406" s="72">
        <v>0</v>
      </c>
      <c r="O2406" s="71"/>
      <c r="P2406" s="71"/>
      <c r="Q2406" s="71"/>
      <c r="R2406" s="71"/>
      <c r="S2406" s="72">
        <v>6788.9</v>
      </c>
      <c r="T2406" s="72">
        <v>6788.9</v>
      </c>
      <c r="U2406" s="71"/>
      <c r="V2406" s="71"/>
      <c r="W2406" s="71"/>
      <c r="X2406" s="72">
        <v>0</v>
      </c>
      <c r="Y2406" s="72">
        <v>0</v>
      </c>
      <c r="Z2406" s="72">
        <v>6788.9</v>
      </c>
      <c r="AA2406" s="69"/>
      <c r="AB2406" s="69"/>
      <c r="AC2406" s="69"/>
    </row>
    <row r="2407" spans="1:29" ht="30" x14ac:dyDescent="0.25">
      <c r="A2407" s="68" t="s">
        <v>14883</v>
      </c>
      <c r="B2407" s="69" t="s">
        <v>11829</v>
      </c>
      <c r="C2407" s="69" t="s">
        <v>14884</v>
      </c>
      <c r="D2407" s="69" t="s">
        <v>4836</v>
      </c>
      <c r="E2407" s="69" t="s">
        <v>14886</v>
      </c>
      <c r="F2407" s="69" t="s">
        <v>10691</v>
      </c>
      <c r="G2407" s="69" t="s">
        <v>4756</v>
      </c>
      <c r="H2407" s="69" t="s">
        <v>3798</v>
      </c>
      <c r="I2407" s="69" t="s">
        <v>962</v>
      </c>
      <c r="J2407" s="70">
        <v>835.53</v>
      </c>
      <c r="K2407" s="69" t="s">
        <v>4591</v>
      </c>
      <c r="L2407" s="69" t="s">
        <v>14885</v>
      </c>
      <c r="M2407" s="70">
        <v>835.53</v>
      </c>
      <c r="N2407" s="69"/>
      <c r="O2407" s="69"/>
      <c r="P2407" s="69" t="s">
        <v>1935</v>
      </c>
      <c r="Q2407" s="69"/>
      <c r="R2407" s="69"/>
      <c r="S2407" s="70">
        <v>835.53</v>
      </c>
      <c r="T2407" s="70"/>
      <c r="U2407" s="69"/>
      <c r="V2407" s="69"/>
      <c r="W2407" s="69"/>
      <c r="X2407" s="69"/>
      <c r="Y2407" s="70"/>
      <c r="Z2407" s="69">
        <v>0</v>
      </c>
      <c r="AA2407" s="69" t="s">
        <v>989</v>
      </c>
      <c r="AB2407" s="69" t="s">
        <v>1144</v>
      </c>
      <c r="AC2407" s="69"/>
    </row>
    <row r="2408" spans="1:29" x14ac:dyDescent="0.25">
      <c r="A2408" s="71" t="s">
        <v>193</v>
      </c>
      <c r="B2408" s="71"/>
      <c r="C2408" s="71"/>
      <c r="D2408" s="71"/>
      <c r="E2408" s="71"/>
      <c r="F2408" s="71"/>
      <c r="G2408" s="71"/>
      <c r="H2408" s="71"/>
      <c r="I2408" s="71"/>
      <c r="J2408" s="72">
        <v>835.53</v>
      </c>
      <c r="K2408" s="71"/>
      <c r="L2408" s="71"/>
      <c r="M2408" s="72">
        <v>835.53</v>
      </c>
      <c r="N2408" s="72">
        <v>0</v>
      </c>
      <c r="O2408" s="71"/>
      <c r="P2408" s="71"/>
      <c r="Q2408" s="71"/>
      <c r="R2408" s="71"/>
      <c r="S2408" s="72">
        <v>835.53</v>
      </c>
      <c r="T2408" s="72">
        <v>0</v>
      </c>
      <c r="U2408" s="71"/>
      <c r="V2408" s="71"/>
      <c r="W2408" s="71"/>
      <c r="X2408" s="72">
        <v>835.53</v>
      </c>
      <c r="Y2408" s="72">
        <v>0</v>
      </c>
      <c r="Z2408" s="72">
        <v>0</v>
      </c>
      <c r="AA2408" s="69"/>
      <c r="AB2408" s="69"/>
      <c r="AC2408" s="69"/>
    </row>
    <row r="2409" spans="1:29" ht="30" x14ac:dyDescent="0.25">
      <c r="A2409" s="68" t="s">
        <v>14887</v>
      </c>
      <c r="B2409" s="69" t="s">
        <v>13463</v>
      </c>
      <c r="C2409" s="69" t="s">
        <v>14888</v>
      </c>
      <c r="D2409" s="69" t="s">
        <v>4746</v>
      </c>
      <c r="E2409" s="69" t="s">
        <v>14890</v>
      </c>
      <c r="F2409" s="69" t="s">
        <v>10691</v>
      </c>
      <c r="G2409" s="69" t="s">
        <v>4756</v>
      </c>
      <c r="H2409" s="69" t="s">
        <v>3798</v>
      </c>
      <c r="I2409" s="69" t="s">
        <v>962</v>
      </c>
      <c r="J2409" s="70">
        <v>2554.6</v>
      </c>
      <c r="K2409" s="69" t="s">
        <v>4591</v>
      </c>
      <c r="L2409" s="69" t="s">
        <v>14889</v>
      </c>
      <c r="M2409" s="70">
        <v>2554.6</v>
      </c>
      <c r="N2409" s="69"/>
      <c r="O2409" s="69"/>
      <c r="P2409" s="69" t="s">
        <v>1300</v>
      </c>
      <c r="Q2409" s="69" t="s">
        <v>982</v>
      </c>
      <c r="R2409" s="69"/>
      <c r="S2409" s="70">
        <v>2554.6</v>
      </c>
      <c r="T2409" s="70"/>
      <c r="U2409" s="69" t="s">
        <v>1267</v>
      </c>
      <c r="V2409" s="73">
        <v>90</v>
      </c>
      <c r="W2409" s="69" t="s">
        <v>1267</v>
      </c>
      <c r="X2409" s="69"/>
      <c r="Y2409" s="70"/>
      <c r="Z2409" s="69">
        <v>0</v>
      </c>
      <c r="AA2409" s="69" t="s">
        <v>989</v>
      </c>
      <c r="AB2409" s="69" t="s">
        <v>1144</v>
      </c>
      <c r="AC2409" s="69"/>
    </row>
    <row r="2410" spans="1:29" x14ac:dyDescent="0.25">
      <c r="A2410" s="71" t="s">
        <v>193</v>
      </c>
      <c r="B2410" s="71"/>
      <c r="C2410" s="71"/>
      <c r="D2410" s="71"/>
      <c r="E2410" s="71"/>
      <c r="F2410" s="71"/>
      <c r="G2410" s="71"/>
      <c r="H2410" s="71"/>
      <c r="I2410" s="71"/>
      <c r="J2410" s="72">
        <v>2554.6</v>
      </c>
      <c r="K2410" s="71"/>
      <c r="L2410" s="71"/>
      <c r="M2410" s="72">
        <v>2554.6</v>
      </c>
      <c r="N2410" s="72">
        <v>0</v>
      </c>
      <c r="O2410" s="71"/>
      <c r="P2410" s="71"/>
      <c r="Q2410" s="71"/>
      <c r="R2410" s="71"/>
      <c r="S2410" s="72">
        <v>2554.6</v>
      </c>
      <c r="T2410" s="72">
        <v>2554.6</v>
      </c>
      <c r="U2410" s="71"/>
      <c r="V2410" s="71"/>
      <c r="W2410" s="71"/>
      <c r="X2410" s="72">
        <v>0</v>
      </c>
      <c r="Y2410" s="72">
        <v>0</v>
      </c>
      <c r="Z2410" s="72">
        <v>2554.6</v>
      </c>
      <c r="AA2410" s="69"/>
      <c r="AB2410" s="69"/>
      <c r="AC2410" s="69"/>
    </row>
    <row r="2411" spans="1:29" ht="30" x14ac:dyDescent="0.25">
      <c r="A2411" s="68" t="s">
        <v>14891</v>
      </c>
      <c r="B2411" s="69" t="s">
        <v>13463</v>
      </c>
      <c r="C2411" s="69" t="s">
        <v>14892</v>
      </c>
      <c r="D2411" s="69" t="s">
        <v>4972</v>
      </c>
      <c r="E2411" s="69" t="s">
        <v>14894</v>
      </c>
      <c r="F2411" s="69" t="s">
        <v>10691</v>
      </c>
      <c r="G2411" s="69" t="s">
        <v>4756</v>
      </c>
      <c r="H2411" s="69" t="s">
        <v>3798</v>
      </c>
      <c r="I2411" s="69" t="s">
        <v>962</v>
      </c>
      <c r="J2411" s="70">
        <v>1738.74</v>
      </c>
      <c r="K2411" s="69" t="s">
        <v>4591</v>
      </c>
      <c r="L2411" s="69" t="s">
        <v>14893</v>
      </c>
      <c r="M2411" s="70">
        <v>1738.74</v>
      </c>
      <c r="N2411" s="69"/>
      <c r="O2411" s="69"/>
      <c r="P2411" s="69" t="s">
        <v>3798</v>
      </c>
      <c r="Q2411" s="69" t="s">
        <v>1311</v>
      </c>
      <c r="R2411" s="69"/>
      <c r="S2411" s="70">
        <v>1738.74</v>
      </c>
      <c r="T2411" s="70"/>
      <c r="U2411" s="69" t="s">
        <v>1311</v>
      </c>
      <c r="V2411" s="73">
        <v>84</v>
      </c>
      <c r="W2411" s="69" t="s">
        <v>1311</v>
      </c>
      <c r="X2411" s="69"/>
      <c r="Y2411" s="70"/>
      <c r="Z2411" s="69">
        <v>0</v>
      </c>
      <c r="AA2411" s="69" t="s">
        <v>989</v>
      </c>
      <c r="AB2411" s="69" t="s">
        <v>1144</v>
      </c>
      <c r="AC2411" s="69"/>
    </row>
    <row r="2412" spans="1:29" x14ac:dyDescent="0.25">
      <c r="A2412" s="71" t="s">
        <v>193</v>
      </c>
      <c r="B2412" s="71"/>
      <c r="C2412" s="71"/>
      <c r="D2412" s="71"/>
      <c r="E2412" s="71"/>
      <c r="F2412" s="71"/>
      <c r="G2412" s="71"/>
      <c r="H2412" s="71"/>
      <c r="I2412" s="71"/>
      <c r="J2412" s="72">
        <v>1738.74</v>
      </c>
      <c r="K2412" s="71"/>
      <c r="L2412" s="71"/>
      <c r="M2412" s="72">
        <v>1738.74</v>
      </c>
      <c r="N2412" s="72">
        <v>0</v>
      </c>
      <c r="O2412" s="71"/>
      <c r="P2412" s="71"/>
      <c r="Q2412" s="71"/>
      <c r="R2412" s="71"/>
      <c r="S2412" s="72">
        <v>1738.74</v>
      </c>
      <c r="T2412" s="72">
        <v>1738.74</v>
      </c>
      <c r="U2412" s="71"/>
      <c r="V2412" s="71"/>
      <c r="W2412" s="71"/>
      <c r="X2412" s="72">
        <v>0</v>
      </c>
      <c r="Y2412" s="72">
        <v>0</v>
      </c>
      <c r="Z2412" s="72">
        <v>1738.74</v>
      </c>
      <c r="AA2412" s="69"/>
      <c r="AB2412" s="69"/>
      <c r="AC2412" s="69"/>
    </row>
    <row r="2413" spans="1:29" ht="30" x14ac:dyDescent="0.25">
      <c r="A2413" s="68" t="s">
        <v>14895</v>
      </c>
      <c r="B2413" s="69" t="s">
        <v>14896</v>
      </c>
      <c r="C2413" s="69" t="s">
        <v>14897</v>
      </c>
      <c r="D2413" s="69" t="s">
        <v>4589</v>
      </c>
      <c r="E2413" s="69" t="s">
        <v>14899</v>
      </c>
      <c r="F2413" s="69" t="s">
        <v>10691</v>
      </c>
      <c r="G2413" s="69" t="s">
        <v>4756</v>
      </c>
      <c r="H2413" s="69" t="s">
        <v>3798</v>
      </c>
      <c r="I2413" s="69" t="s">
        <v>962</v>
      </c>
      <c r="J2413" s="70">
        <v>4966.82</v>
      </c>
      <c r="K2413" s="69" t="s">
        <v>4591</v>
      </c>
      <c r="L2413" s="69" t="s">
        <v>14898</v>
      </c>
      <c r="M2413" s="70">
        <v>4966.82</v>
      </c>
      <c r="N2413" s="69"/>
      <c r="O2413" s="69"/>
      <c r="P2413" s="69" t="s">
        <v>1849</v>
      </c>
      <c r="Q2413" s="69" t="s">
        <v>1452</v>
      </c>
      <c r="R2413" s="69"/>
      <c r="S2413" s="70">
        <v>4966.82</v>
      </c>
      <c r="T2413" s="70"/>
      <c r="U2413" s="69" t="s">
        <v>1270</v>
      </c>
      <c r="V2413" s="73">
        <v>89</v>
      </c>
      <c r="W2413" s="69" t="s">
        <v>1270</v>
      </c>
      <c r="X2413" s="69"/>
      <c r="Y2413" s="70"/>
      <c r="Z2413" s="69">
        <v>0</v>
      </c>
      <c r="AA2413" s="69" t="s">
        <v>989</v>
      </c>
      <c r="AB2413" s="69" t="s">
        <v>1144</v>
      </c>
      <c r="AC2413" s="69"/>
    </row>
    <row r="2414" spans="1:29" x14ac:dyDescent="0.25">
      <c r="A2414" s="71" t="s">
        <v>193</v>
      </c>
      <c r="B2414" s="71"/>
      <c r="C2414" s="71"/>
      <c r="D2414" s="71"/>
      <c r="E2414" s="71"/>
      <c r="F2414" s="71"/>
      <c r="G2414" s="71"/>
      <c r="H2414" s="71"/>
      <c r="I2414" s="71"/>
      <c r="J2414" s="72">
        <v>4966.82</v>
      </c>
      <c r="K2414" s="71"/>
      <c r="L2414" s="71"/>
      <c r="M2414" s="72">
        <v>4966.82</v>
      </c>
      <c r="N2414" s="72">
        <v>0</v>
      </c>
      <c r="O2414" s="71"/>
      <c r="P2414" s="71"/>
      <c r="Q2414" s="71"/>
      <c r="R2414" s="71"/>
      <c r="S2414" s="72">
        <v>4966.82</v>
      </c>
      <c r="T2414" s="72">
        <v>4966.82</v>
      </c>
      <c r="U2414" s="71"/>
      <c r="V2414" s="71"/>
      <c r="W2414" s="71"/>
      <c r="X2414" s="72">
        <v>0</v>
      </c>
      <c r="Y2414" s="72">
        <v>0</v>
      </c>
      <c r="Z2414" s="72">
        <v>4966.82</v>
      </c>
      <c r="AA2414" s="69"/>
      <c r="AB2414" s="69"/>
      <c r="AC2414" s="69"/>
    </row>
    <row r="2415" spans="1:29" ht="30" x14ac:dyDescent="0.25">
      <c r="A2415" s="68" t="s">
        <v>14900</v>
      </c>
      <c r="B2415" s="69" t="s">
        <v>14809</v>
      </c>
      <c r="C2415" s="69" t="s">
        <v>14901</v>
      </c>
      <c r="D2415" s="69" t="s">
        <v>4604</v>
      </c>
      <c r="E2415" s="69" t="s">
        <v>14903</v>
      </c>
      <c r="F2415" s="69" t="s">
        <v>10691</v>
      </c>
      <c r="G2415" s="69" t="s">
        <v>4756</v>
      </c>
      <c r="H2415" s="69" t="s">
        <v>2707</v>
      </c>
      <c r="I2415" s="69" t="s">
        <v>962</v>
      </c>
      <c r="J2415" s="70">
        <v>4058.49</v>
      </c>
      <c r="K2415" s="69" t="s">
        <v>4591</v>
      </c>
      <c r="L2415" s="69" t="s">
        <v>14902</v>
      </c>
      <c r="M2415" s="70">
        <v>4058.49</v>
      </c>
      <c r="N2415" s="69"/>
      <c r="O2415" s="69"/>
      <c r="P2415" s="69" t="s">
        <v>1966</v>
      </c>
      <c r="Q2415" s="69" t="s">
        <v>988</v>
      </c>
      <c r="R2415" s="69"/>
      <c r="S2415" s="70">
        <v>4058.49</v>
      </c>
      <c r="T2415" s="70"/>
      <c r="U2415" s="69" t="s">
        <v>4405</v>
      </c>
      <c r="V2415" s="73">
        <v>70</v>
      </c>
      <c r="W2415" s="69" t="s">
        <v>4405</v>
      </c>
      <c r="X2415" s="69"/>
      <c r="Y2415" s="70"/>
      <c r="Z2415" s="69">
        <v>0</v>
      </c>
      <c r="AA2415" s="69" t="s">
        <v>989</v>
      </c>
      <c r="AB2415" s="69" t="s">
        <v>1144</v>
      </c>
      <c r="AC2415" s="69"/>
    </row>
    <row r="2416" spans="1:29" x14ac:dyDescent="0.25">
      <c r="A2416" s="71" t="s">
        <v>193</v>
      </c>
      <c r="B2416" s="71"/>
      <c r="C2416" s="71"/>
      <c r="D2416" s="71"/>
      <c r="E2416" s="71"/>
      <c r="F2416" s="71"/>
      <c r="G2416" s="71"/>
      <c r="H2416" s="71"/>
      <c r="I2416" s="71"/>
      <c r="J2416" s="72">
        <v>4058.49</v>
      </c>
      <c r="K2416" s="71"/>
      <c r="L2416" s="71"/>
      <c r="M2416" s="72">
        <v>4058.49</v>
      </c>
      <c r="N2416" s="72">
        <v>0</v>
      </c>
      <c r="O2416" s="71"/>
      <c r="P2416" s="71"/>
      <c r="Q2416" s="71"/>
      <c r="R2416" s="71"/>
      <c r="S2416" s="72">
        <v>4058.49</v>
      </c>
      <c r="T2416" s="72">
        <v>4058.49</v>
      </c>
      <c r="U2416" s="71"/>
      <c r="V2416" s="71"/>
      <c r="W2416" s="71"/>
      <c r="X2416" s="72">
        <v>0</v>
      </c>
      <c r="Y2416" s="72">
        <v>0</v>
      </c>
      <c r="Z2416" s="72">
        <v>4058.49</v>
      </c>
      <c r="AA2416" s="69"/>
      <c r="AB2416" s="69"/>
      <c r="AC2416" s="69"/>
    </row>
    <row r="2417" spans="1:29" ht="30" x14ac:dyDescent="0.25">
      <c r="A2417" s="68" t="s">
        <v>14904</v>
      </c>
      <c r="B2417" s="69" t="s">
        <v>13463</v>
      </c>
      <c r="C2417" s="69" t="s">
        <v>14905</v>
      </c>
      <c r="D2417" s="69" t="s">
        <v>4623</v>
      </c>
      <c r="E2417" s="69" t="s">
        <v>14907</v>
      </c>
      <c r="F2417" s="69" t="s">
        <v>10691</v>
      </c>
      <c r="G2417" s="69" t="s">
        <v>1222</v>
      </c>
      <c r="H2417" s="69" t="s">
        <v>3798</v>
      </c>
      <c r="I2417" s="69" t="s">
        <v>962</v>
      </c>
      <c r="J2417" s="70">
        <v>626.47</v>
      </c>
      <c r="K2417" s="69" t="s">
        <v>4591</v>
      </c>
      <c r="L2417" s="69" t="s">
        <v>14906</v>
      </c>
      <c r="M2417" s="70">
        <v>626.47</v>
      </c>
      <c r="N2417" s="69"/>
      <c r="O2417" s="69"/>
      <c r="P2417" s="69" t="s">
        <v>1240</v>
      </c>
      <c r="Q2417" s="69" t="s">
        <v>1459</v>
      </c>
      <c r="R2417" s="69"/>
      <c r="S2417" s="70">
        <v>626.47</v>
      </c>
      <c r="T2417" s="70"/>
      <c r="U2417" s="69" t="s">
        <v>1986</v>
      </c>
      <c r="V2417" s="73">
        <v>75</v>
      </c>
      <c r="W2417" s="69" t="s">
        <v>1986</v>
      </c>
      <c r="X2417" s="69"/>
      <c r="Y2417" s="70"/>
      <c r="Z2417" s="69">
        <v>0</v>
      </c>
      <c r="AA2417" s="69" t="s">
        <v>989</v>
      </c>
      <c r="AB2417" s="69" t="s">
        <v>1144</v>
      </c>
      <c r="AC2417" s="69"/>
    </row>
    <row r="2418" spans="1:29" x14ac:dyDescent="0.25">
      <c r="A2418" s="71" t="s">
        <v>193</v>
      </c>
      <c r="B2418" s="71"/>
      <c r="C2418" s="71"/>
      <c r="D2418" s="71"/>
      <c r="E2418" s="71"/>
      <c r="F2418" s="71"/>
      <c r="G2418" s="71"/>
      <c r="H2418" s="71"/>
      <c r="I2418" s="71"/>
      <c r="J2418" s="72">
        <v>626.47</v>
      </c>
      <c r="K2418" s="71"/>
      <c r="L2418" s="71"/>
      <c r="M2418" s="72">
        <v>626.47</v>
      </c>
      <c r="N2418" s="72">
        <v>0</v>
      </c>
      <c r="O2418" s="71"/>
      <c r="P2418" s="71"/>
      <c r="Q2418" s="71"/>
      <c r="R2418" s="71"/>
      <c r="S2418" s="72">
        <v>626.47</v>
      </c>
      <c r="T2418" s="72">
        <v>626.47</v>
      </c>
      <c r="U2418" s="71"/>
      <c r="V2418" s="71"/>
      <c r="W2418" s="71"/>
      <c r="X2418" s="72">
        <v>0</v>
      </c>
      <c r="Y2418" s="72">
        <v>0</v>
      </c>
      <c r="Z2418" s="72">
        <v>626.47</v>
      </c>
      <c r="AA2418" s="69"/>
      <c r="AB2418" s="69"/>
      <c r="AC2418" s="69"/>
    </row>
    <row r="2419" spans="1:29" ht="30" x14ac:dyDescent="0.25">
      <c r="A2419" s="68" t="s">
        <v>14908</v>
      </c>
      <c r="B2419" s="69" t="s">
        <v>11824</v>
      </c>
      <c r="C2419" s="69" t="s">
        <v>14909</v>
      </c>
      <c r="D2419" s="69" t="s">
        <v>4972</v>
      </c>
      <c r="E2419" s="69" t="s">
        <v>14911</v>
      </c>
      <c r="F2419" s="69" t="s">
        <v>10243</v>
      </c>
      <c r="G2419" s="69" t="s">
        <v>1222</v>
      </c>
      <c r="H2419" s="69" t="s">
        <v>3798</v>
      </c>
      <c r="I2419" s="69" t="s">
        <v>962</v>
      </c>
      <c r="J2419" s="70">
        <v>1727.86</v>
      </c>
      <c r="K2419" s="69" t="s">
        <v>4591</v>
      </c>
      <c r="L2419" s="69" t="s">
        <v>14910</v>
      </c>
      <c r="M2419" s="70">
        <v>1727.86</v>
      </c>
      <c r="N2419" s="69"/>
      <c r="O2419" s="69"/>
      <c r="P2419" s="69" t="s">
        <v>1374</v>
      </c>
      <c r="Q2419" s="69" t="s">
        <v>1991</v>
      </c>
      <c r="R2419" s="69"/>
      <c r="S2419" s="70">
        <v>1727.86</v>
      </c>
      <c r="T2419" s="70"/>
      <c r="U2419" s="69" t="s">
        <v>1689</v>
      </c>
      <c r="V2419" s="73">
        <v>91</v>
      </c>
      <c r="W2419" s="69" t="s">
        <v>1689</v>
      </c>
      <c r="X2419" s="69"/>
      <c r="Y2419" s="70"/>
      <c r="Z2419" s="69">
        <v>0</v>
      </c>
      <c r="AA2419" s="69" t="s">
        <v>989</v>
      </c>
      <c r="AB2419" s="69" t="s">
        <v>1144</v>
      </c>
      <c r="AC2419" s="69"/>
    </row>
    <row r="2420" spans="1:29" x14ac:dyDescent="0.25">
      <c r="A2420" s="71" t="s">
        <v>193</v>
      </c>
      <c r="B2420" s="71"/>
      <c r="C2420" s="71"/>
      <c r="D2420" s="71"/>
      <c r="E2420" s="71"/>
      <c r="F2420" s="71"/>
      <c r="G2420" s="71"/>
      <c r="H2420" s="71"/>
      <c r="I2420" s="71"/>
      <c r="J2420" s="72">
        <v>1727.86</v>
      </c>
      <c r="K2420" s="71"/>
      <c r="L2420" s="71"/>
      <c r="M2420" s="72">
        <v>1727.86</v>
      </c>
      <c r="N2420" s="72">
        <v>0</v>
      </c>
      <c r="O2420" s="71"/>
      <c r="P2420" s="71"/>
      <c r="Q2420" s="71"/>
      <c r="R2420" s="71"/>
      <c r="S2420" s="72">
        <v>1727.86</v>
      </c>
      <c r="T2420" s="72">
        <v>1727.86</v>
      </c>
      <c r="U2420" s="71"/>
      <c r="V2420" s="71"/>
      <c r="W2420" s="71"/>
      <c r="X2420" s="72">
        <v>0</v>
      </c>
      <c r="Y2420" s="72">
        <v>0</v>
      </c>
      <c r="Z2420" s="72">
        <v>1727.86</v>
      </c>
      <c r="AA2420" s="69"/>
      <c r="AB2420" s="69"/>
      <c r="AC2420" s="69"/>
    </row>
    <row r="2421" spans="1:29" ht="30" x14ac:dyDescent="0.25">
      <c r="A2421" s="68" t="s">
        <v>14912</v>
      </c>
      <c r="B2421" s="69" t="s">
        <v>14913</v>
      </c>
      <c r="C2421" s="69" t="s">
        <v>14914</v>
      </c>
      <c r="D2421" s="69" t="s">
        <v>4611</v>
      </c>
      <c r="E2421" s="69" t="s">
        <v>14916</v>
      </c>
      <c r="F2421" s="69" t="s">
        <v>10243</v>
      </c>
      <c r="G2421" s="69" t="s">
        <v>1222</v>
      </c>
      <c r="H2421" s="69" t="s">
        <v>1943</v>
      </c>
      <c r="I2421" s="69" t="s">
        <v>962</v>
      </c>
      <c r="J2421" s="70">
        <v>50331.08</v>
      </c>
      <c r="K2421" s="69" t="s">
        <v>4591</v>
      </c>
      <c r="L2421" s="69" t="s">
        <v>14915</v>
      </c>
      <c r="M2421" s="70">
        <v>11818.58</v>
      </c>
      <c r="N2421" s="69"/>
      <c r="O2421" s="69"/>
      <c r="P2421" s="69" t="s">
        <v>3348</v>
      </c>
      <c r="Q2421" s="69" t="s">
        <v>1379</v>
      </c>
      <c r="R2421" s="69"/>
      <c r="S2421" s="70">
        <v>11818.58</v>
      </c>
      <c r="T2421" s="70"/>
      <c r="U2421" s="69" t="s">
        <v>1379</v>
      </c>
      <c r="V2421" s="73">
        <v>90</v>
      </c>
      <c r="W2421" s="69" t="s">
        <v>1379</v>
      </c>
      <c r="X2421" s="69"/>
      <c r="Y2421" s="70"/>
      <c r="Z2421" s="69">
        <v>0</v>
      </c>
      <c r="AA2421" s="69" t="s">
        <v>989</v>
      </c>
      <c r="AB2421" s="69" t="s">
        <v>1144</v>
      </c>
      <c r="AC2421" s="69"/>
    </row>
    <row r="2422" spans="1:29" x14ac:dyDescent="0.25">
      <c r="A2422" s="69"/>
      <c r="B2422" s="69"/>
      <c r="C2422" s="69"/>
      <c r="D2422" s="69"/>
      <c r="E2422" s="69" t="s">
        <v>14918</v>
      </c>
      <c r="F2422" s="69"/>
      <c r="G2422" s="69"/>
      <c r="H2422" s="69"/>
      <c r="I2422" s="69"/>
      <c r="J2422" s="69"/>
      <c r="K2422" s="69"/>
      <c r="L2422" s="69" t="s">
        <v>14917</v>
      </c>
      <c r="M2422" s="70">
        <v>22334.959999999999</v>
      </c>
      <c r="N2422" s="69"/>
      <c r="O2422" s="69"/>
      <c r="P2422" s="69" t="s">
        <v>1977</v>
      </c>
      <c r="Q2422" s="69" t="s">
        <v>1374</v>
      </c>
      <c r="R2422" s="69"/>
      <c r="S2422" s="70">
        <v>22334.959999999999</v>
      </c>
      <c r="T2422" s="70"/>
      <c r="U2422" s="69" t="s">
        <v>1367</v>
      </c>
      <c r="V2422" s="73">
        <v>88</v>
      </c>
      <c r="W2422" s="69" t="s">
        <v>1367</v>
      </c>
      <c r="X2422" s="69"/>
      <c r="Y2422" s="70"/>
      <c r="Z2422" s="69">
        <v>0</v>
      </c>
      <c r="AA2422" s="69"/>
      <c r="AB2422" s="69" t="s">
        <v>1144</v>
      </c>
      <c r="AC2422" s="69"/>
    </row>
    <row r="2423" spans="1:29" x14ac:dyDescent="0.25">
      <c r="A2423" s="69"/>
      <c r="B2423" s="69"/>
      <c r="C2423" s="69"/>
      <c r="D2423" s="69"/>
      <c r="E2423" s="69" t="s">
        <v>14920</v>
      </c>
      <c r="F2423" s="69"/>
      <c r="G2423" s="69"/>
      <c r="H2423" s="69"/>
      <c r="I2423" s="69"/>
      <c r="J2423" s="69"/>
      <c r="K2423" s="69"/>
      <c r="L2423" s="69" t="s">
        <v>14919</v>
      </c>
      <c r="M2423" s="70">
        <v>16177.54</v>
      </c>
      <c r="N2423" s="69"/>
      <c r="O2423" s="69"/>
      <c r="P2423" s="69" t="s">
        <v>2534</v>
      </c>
      <c r="Q2423" s="69" t="s">
        <v>1263</v>
      </c>
      <c r="R2423" s="69"/>
      <c r="S2423" s="70">
        <v>16177.54</v>
      </c>
      <c r="T2423" s="70"/>
      <c r="U2423" s="69" t="s">
        <v>1174</v>
      </c>
      <c r="V2423" s="73">
        <v>89</v>
      </c>
      <c r="W2423" s="69" t="s">
        <v>1174</v>
      </c>
      <c r="X2423" s="69"/>
      <c r="Y2423" s="70"/>
      <c r="Z2423" s="69">
        <v>0</v>
      </c>
      <c r="AA2423" s="69"/>
      <c r="AB2423" s="69" t="s">
        <v>1144</v>
      </c>
      <c r="AC2423" s="69"/>
    </row>
    <row r="2424" spans="1:29" x14ac:dyDescent="0.25">
      <c r="A2424" s="71" t="s">
        <v>193</v>
      </c>
      <c r="B2424" s="71"/>
      <c r="C2424" s="71"/>
      <c r="D2424" s="71"/>
      <c r="E2424" s="71"/>
      <c r="F2424" s="71"/>
      <c r="G2424" s="71"/>
      <c r="H2424" s="71"/>
      <c r="I2424" s="71"/>
      <c r="J2424" s="72">
        <v>50331.08</v>
      </c>
      <c r="K2424" s="71"/>
      <c r="L2424" s="71"/>
      <c r="M2424" s="72">
        <v>50331.08</v>
      </c>
      <c r="N2424" s="72">
        <v>0</v>
      </c>
      <c r="O2424" s="71"/>
      <c r="P2424" s="71"/>
      <c r="Q2424" s="71"/>
      <c r="R2424" s="71"/>
      <c r="S2424" s="72">
        <v>50331.08</v>
      </c>
      <c r="T2424" s="72">
        <v>50331.08</v>
      </c>
      <c r="U2424" s="71"/>
      <c r="V2424" s="71"/>
      <c r="W2424" s="71"/>
      <c r="X2424" s="72">
        <v>0</v>
      </c>
      <c r="Y2424" s="72">
        <v>0</v>
      </c>
      <c r="Z2424" s="72">
        <v>50331.08</v>
      </c>
      <c r="AA2424" s="69"/>
      <c r="AB2424" s="69"/>
      <c r="AC2424" s="69"/>
    </row>
    <row r="2425" spans="1:29" ht="80" x14ac:dyDescent="0.25">
      <c r="A2425" s="68" t="s">
        <v>14921</v>
      </c>
      <c r="B2425" s="69" t="s">
        <v>14922</v>
      </c>
      <c r="C2425" s="69" t="s">
        <v>14923</v>
      </c>
      <c r="D2425" s="69" t="s">
        <v>14828</v>
      </c>
      <c r="E2425" s="69" t="s">
        <v>14925</v>
      </c>
      <c r="F2425" s="69"/>
      <c r="G2425" s="69" t="s">
        <v>1234</v>
      </c>
      <c r="H2425" s="69" t="s">
        <v>3798</v>
      </c>
      <c r="I2425" s="69" t="s">
        <v>962</v>
      </c>
      <c r="J2425" s="70">
        <v>16922.5</v>
      </c>
      <c r="K2425" s="69" t="s">
        <v>4591</v>
      </c>
      <c r="L2425" s="69" t="s">
        <v>14924</v>
      </c>
      <c r="M2425" s="70">
        <v>16922.5</v>
      </c>
      <c r="N2425" s="69"/>
      <c r="O2425" s="69"/>
      <c r="P2425" s="69" t="s">
        <v>1935</v>
      </c>
      <c r="Q2425" s="69" t="s">
        <v>970</v>
      </c>
      <c r="R2425" s="69"/>
      <c r="S2425" s="70">
        <v>16922.5</v>
      </c>
      <c r="T2425" s="70"/>
      <c r="U2425" s="69" t="s">
        <v>1311</v>
      </c>
      <c r="V2425" s="73">
        <v>38</v>
      </c>
      <c r="W2425" s="69" t="s">
        <v>1311</v>
      </c>
      <c r="X2425" s="69"/>
      <c r="Y2425" s="70"/>
      <c r="Z2425" s="69">
        <v>0</v>
      </c>
      <c r="AA2425" s="69" t="s">
        <v>989</v>
      </c>
      <c r="AB2425" s="69" t="s">
        <v>1144</v>
      </c>
      <c r="AC2425" s="69"/>
    </row>
    <row r="2426" spans="1:29" x14ac:dyDescent="0.25">
      <c r="A2426" s="71" t="s">
        <v>193</v>
      </c>
      <c r="B2426" s="71"/>
      <c r="C2426" s="71"/>
      <c r="D2426" s="71"/>
      <c r="E2426" s="71"/>
      <c r="F2426" s="71"/>
      <c r="G2426" s="71"/>
      <c r="H2426" s="71"/>
      <c r="I2426" s="71"/>
      <c r="J2426" s="72">
        <v>16922.5</v>
      </c>
      <c r="K2426" s="71"/>
      <c r="L2426" s="71"/>
      <c r="M2426" s="72">
        <v>16922.5</v>
      </c>
      <c r="N2426" s="72">
        <v>0</v>
      </c>
      <c r="O2426" s="71"/>
      <c r="P2426" s="71"/>
      <c r="Q2426" s="71"/>
      <c r="R2426" s="71"/>
      <c r="S2426" s="72">
        <v>16922.5</v>
      </c>
      <c r="T2426" s="72">
        <v>16922.5</v>
      </c>
      <c r="U2426" s="71"/>
      <c r="V2426" s="71"/>
      <c r="W2426" s="71"/>
      <c r="X2426" s="72">
        <v>0</v>
      </c>
      <c r="Y2426" s="72">
        <v>0</v>
      </c>
      <c r="Z2426" s="72">
        <v>16922.5</v>
      </c>
      <c r="AA2426" s="69"/>
      <c r="AB2426" s="69"/>
      <c r="AC2426" s="69"/>
    </row>
    <row r="2427" spans="1:29" ht="30" x14ac:dyDescent="0.25">
      <c r="A2427" s="68" t="s">
        <v>14926</v>
      </c>
      <c r="B2427" s="69" t="s">
        <v>14927</v>
      </c>
      <c r="C2427" s="69" t="s">
        <v>14928</v>
      </c>
      <c r="D2427" s="69" t="s">
        <v>4611</v>
      </c>
      <c r="E2427" s="69" t="s">
        <v>14930</v>
      </c>
      <c r="F2427" s="69" t="s">
        <v>10691</v>
      </c>
      <c r="G2427" s="69" t="s">
        <v>1234</v>
      </c>
      <c r="H2427" s="69" t="s">
        <v>1943</v>
      </c>
      <c r="I2427" s="69" t="s">
        <v>962</v>
      </c>
      <c r="J2427" s="70">
        <v>8974.6299999999992</v>
      </c>
      <c r="K2427" s="69" t="s">
        <v>4591</v>
      </c>
      <c r="L2427" s="69" t="s">
        <v>14929</v>
      </c>
      <c r="M2427" s="70">
        <v>6607.78</v>
      </c>
      <c r="N2427" s="69"/>
      <c r="O2427" s="69"/>
      <c r="P2427" s="69" t="s">
        <v>1223</v>
      </c>
      <c r="Q2427" s="69" t="s">
        <v>970</v>
      </c>
      <c r="R2427" s="69"/>
      <c r="S2427" s="70">
        <v>6607.78</v>
      </c>
      <c r="T2427" s="70"/>
      <c r="U2427" s="69" t="s">
        <v>1311</v>
      </c>
      <c r="V2427" s="73">
        <v>93</v>
      </c>
      <c r="W2427" s="69" t="s">
        <v>1311</v>
      </c>
      <c r="X2427" s="69"/>
      <c r="Y2427" s="70"/>
      <c r="Z2427" s="69">
        <v>0</v>
      </c>
      <c r="AA2427" s="69" t="s">
        <v>989</v>
      </c>
      <c r="AB2427" s="69" t="s">
        <v>1191</v>
      </c>
      <c r="AC2427" s="69"/>
    </row>
    <row r="2428" spans="1:29" x14ac:dyDescent="0.25">
      <c r="A2428" s="69"/>
      <c r="B2428" s="69"/>
      <c r="C2428" s="69"/>
      <c r="D2428" s="69"/>
      <c r="E2428" s="69" t="s">
        <v>14932</v>
      </c>
      <c r="F2428" s="69"/>
      <c r="G2428" s="69"/>
      <c r="H2428" s="69"/>
      <c r="I2428" s="69"/>
      <c r="J2428" s="69"/>
      <c r="K2428" s="69"/>
      <c r="L2428" s="69" t="s">
        <v>14931</v>
      </c>
      <c r="M2428" s="70">
        <v>2366.85</v>
      </c>
      <c r="N2428" s="69"/>
      <c r="O2428" s="69"/>
      <c r="P2428" s="69" t="s">
        <v>3802</v>
      </c>
      <c r="Q2428" s="69" t="s">
        <v>1002</v>
      </c>
      <c r="R2428" s="69"/>
      <c r="S2428" s="70">
        <v>2366.85</v>
      </c>
      <c r="T2428" s="70"/>
      <c r="U2428" s="69" t="s">
        <v>1378</v>
      </c>
      <c r="V2428" s="73">
        <v>87</v>
      </c>
      <c r="W2428" s="69" t="s">
        <v>1378</v>
      </c>
      <c r="X2428" s="69"/>
      <c r="Y2428" s="70"/>
      <c r="Z2428" s="69">
        <v>0</v>
      </c>
      <c r="AA2428" s="69"/>
      <c r="AB2428" s="69" t="s">
        <v>1144</v>
      </c>
      <c r="AC2428" s="69"/>
    </row>
    <row r="2429" spans="1:29" x14ac:dyDescent="0.25">
      <c r="A2429" s="71" t="s">
        <v>193</v>
      </c>
      <c r="B2429" s="71"/>
      <c r="C2429" s="71"/>
      <c r="D2429" s="71"/>
      <c r="E2429" s="71"/>
      <c r="F2429" s="71"/>
      <c r="G2429" s="71"/>
      <c r="H2429" s="71"/>
      <c r="I2429" s="71"/>
      <c r="J2429" s="72">
        <v>8974.6299999999992</v>
      </c>
      <c r="K2429" s="71"/>
      <c r="L2429" s="71"/>
      <c r="M2429" s="72">
        <v>8974.6299999999992</v>
      </c>
      <c r="N2429" s="72">
        <v>0</v>
      </c>
      <c r="O2429" s="71"/>
      <c r="P2429" s="71"/>
      <c r="Q2429" s="71"/>
      <c r="R2429" s="71"/>
      <c r="S2429" s="72">
        <v>8974.6299999999992</v>
      </c>
      <c r="T2429" s="72">
        <v>8974.6299999999992</v>
      </c>
      <c r="U2429" s="71"/>
      <c r="V2429" s="71"/>
      <c r="W2429" s="71"/>
      <c r="X2429" s="72">
        <v>0</v>
      </c>
      <c r="Y2429" s="72">
        <v>0</v>
      </c>
      <c r="Z2429" s="72">
        <v>8974.6299999999992</v>
      </c>
      <c r="AA2429" s="69"/>
      <c r="AB2429" s="69"/>
      <c r="AC2429" s="69"/>
    </row>
    <row r="2430" spans="1:29" ht="20" x14ac:dyDescent="0.25">
      <c r="A2430" s="68" t="s">
        <v>14933</v>
      </c>
      <c r="B2430" s="69" t="s">
        <v>14934</v>
      </c>
      <c r="C2430" s="69" t="s">
        <v>14935</v>
      </c>
      <c r="D2430" s="69" t="s">
        <v>858</v>
      </c>
      <c r="E2430" s="69" t="s">
        <v>14937</v>
      </c>
      <c r="F2430" s="69" t="s">
        <v>10691</v>
      </c>
      <c r="G2430" s="69" t="s">
        <v>1234</v>
      </c>
      <c r="H2430" s="69" t="s">
        <v>1436</v>
      </c>
      <c r="I2430" s="69" t="s">
        <v>962</v>
      </c>
      <c r="J2430" s="70">
        <v>1020</v>
      </c>
      <c r="K2430" s="69" t="s">
        <v>4591</v>
      </c>
      <c r="L2430" s="69" t="s">
        <v>14936</v>
      </c>
      <c r="M2430" s="70">
        <v>1020</v>
      </c>
      <c r="N2430" s="69"/>
      <c r="O2430" s="69"/>
      <c r="P2430" s="69" t="s">
        <v>3802</v>
      </c>
      <c r="Q2430" s="69" t="s">
        <v>1311</v>
      </c>
      <c r="R2430" s="69"/>
      <c r="S2430" s="70">
        <v>1020</v>
      </c>
      <c r="T2430" s="70"/>
      <c r="U2430" s="69" t="s">
        <v>1379</v>
      </c>
      <c r="V2430" s="73">
        <v>88</v>
      </c>
      <c r="W2430" s="69" t="s">
        <v>1379</v>
      </c>
      <c r="X2430" s="69"/>
      <c r="Y2430" s="70"/>
      <c r="Z2430" s="69">
        <v>0</v>
      </c>
      <c r="AA2430" s="69" t="s">
        <v>989</v>
      </c>
      <c r="AB2430" s="69" t="s">
        <v>1144</v>
      </c>
      <c r="AC2430" s="69"/>
    </row>
    <row r="2431" spans="1:29" x14ac:dyDescent="0.25">
      <c r="A2431" s="71" t="s">
        <v>193</v>
      </c>
      <c r="B2431" s="71"/>
      <c r="C2431" s="71"/>
      <c r="D2431" s="71"/>
      <c r="E2431" s="71"/>
      <c r="F2431" s="71"/>
      <c r="G2431" s="71"/>
      <c r="H2431" s="71"/>
      <c r="I2431" s="71"/>
      <c r="J2431" s="72">
        <v>1020</v>
      </c>
      <c r="K2431" s="71"/>
      <c r="L2431" s="71"/>
      <c r="M2431" s="72">
        <v>1020</v>
      </c>
      <c r="N2431" s="72">
        <v>0</v>
      </c>
      <c r="O2431" s="71"/>
      <c r="P2431" s="71"/>
      <c r="Q2431" s="71"/>
      <c r="R2431" s="71"/>
      <c r="S2431" s="72">
        <v>1020</v>
      </c>
      <c r="T2431" s="72">
        <v>1020</v>
      </c>
      <c r="U2431" s="71"/>
      <c r="V2431" s="71"/>
      <c r="W2431" s="71"/>
      <c r="X2431" s="72">
        <v>0</v>
      </c>
      <c r="Y2431" s="72">
        <v>0</v>
      </c>
      <c r="Z2431" s="72">
        <v>1020</v>
      </c>
      <c r="AA2431" s="69"/>
      <c r="AB2431" s="69"/>
      <c r="AC2431" s="69"/>
    </row>
    <row r="2432" spans="1:29" ht="30" x14ac:dyDescent="0.25">
      <c r="A2432" s="68" t="s">
        <v>14938</v>
      </c>
      <c r="B2432" s="69" t="s">
        <v>14939</v>
      </c>
      <c r="C2432" s="69" t="s">
        <v>14940</v>
      </c>
      <c r="D2432" s="69" t="s">
        <v>4589</v>
      </c>
      <c r="E2432" s="69" t="s">
        <v>14942</v>
      </c>
      <c r="F2432" s="69" t="s">
        <v>10691</v>
      </c>
      <c r="G2432" s="69" t="s">
        <v>1234</v>
      </c>
      <c r="H2432" s="69" t="s">
        <v>2711</v>
      </c>
      <c r="I2432" s="69" t="s">
        <v>962</v>
      </c>
      <c r="J2432" s="70">
        <v>6012.38</v>
      </c>
      <c r="K2432" s="69" t="s">
        <v>4591</v>
      </c>
      <c r="L2432" s="69" t="s">
        <v>14941</v>
      </c>
      <c r="M2432" s="70">
        <v>6012.38</v>
      </c>
      <c r="N2432" s="69"/>
      <c r="O2432" s="69"/>
      <c r="P2432" s="69" t="s">
        <v>1174</v>
      </c>
      <c r="Q2432" s="69" t="s">
        <v>979</v>
      </c>
      <c r="R2432" s="69"/>
      <c r="S2432" s="70">
        <v>6012.38</v>
      </c>
      <c r="T2432" s="70"/>
      <c r="U2432" s="69" t="s">
        <v>1603</v>
      </c>
      <c r="V2432" s="73">
        <v>24</v>
      </c>
      <c r="W2432" s="69" t="s">
        <v>1603</v>
      </c>
      <c r="X2432" s="69"/>
      <c r="Y2432" s="70"/>
      <c r="Z2432" s="69">
        <v>0</v>
      </c>
      <c r="AA2432" s="69" t="s">
        <v>989</v>
      </c>
      <c r="AB2432" s="69" t="s">
        <v>1144</v>
      </c>
      <c r="AC2432" s="69"/>
    </row>
    <row r="2433" spans="1:29" x14ac:dyDescent="0.25">
      <c r="A2433" s="71" t="s">
        <v>193</v>
      </c>
      <c r="B2433" s="71"/>
      <c r="C2433" s="71"/>
      <c r="D2433" s="71"/>
      <c r="E2433" s="71"/>
      <c r="F2433" s="71"/>
      <c r="G2433" s="71"/>
      <c r="H2433" s="71"/>
      <c r="I2433" s="71"/>
      <c r="J2433" s="72">
        <v>6012.38</v>
      </c>
      <c r="K2433" s="71"/>
      <c r="L2433" s="71"/>
      <c r="M2433" s="72">
        <v>6012.38</v>
      </c>
      <c r="N2433" s="72">
        <v>0</v>
      </c>
      <c r="O2433" s="71"/>
      <c r="P2433" s="71"/>
      <c r="Q2433" s="71"/>
      <c r="R2433" s="71"/>
      <c r="S2433" s="72">
        <v>6012.38</v>
      </c>
      <c r="T2433" s="72">
        <v>6012.38</v>
      </c>
      <c r="U2433" s="71"/>
      <c r="V2433" s="71"/>
      <c r="W2433" s="71"/>
      <c r="X2433" s="72">
        <v>0</v>
      </c>
      <c r="Y2433" s="72">
        <v>0</v>
      </c>
      <c r="Z2433" s="72">
        <v>6012.38</v>
      </c>
      <c r="AA2433" s="69"/>
      <c r="AB2433" s="69"/>
      <c r="AC2433" s="69"/>
    </row>
    <row r="2434" spans="1:29" ht="30" x14ac:dyDescent="0.25">
      <c r="A2434" s="68" t="s">
        <v>14943</v>
      </c>
      <c r="B2434" s="69" t="s">
        <v>14944</v>
      </c>
      <c r="C2434" s="69" t="s">
        <v>14945</v>
      </c>
      <c r="D2434" s="69" t="s">
        <v>4813</v>
      </c>
      <c r="E2434" s="69" t="s">
        <v>14947</v>
      </c>
      <c r="F2434" s="69" t="s">
        <v>10243</v>
      </c>
      <c r="G2434" s="69" t="s">
        <v>1234</v>
      </c>
      <c r="H2434" s="69" t="s">
        <v>2534</v>
      </c>
      <c r="I2434" s="69" t="s">
        <v>962</v>
      </c>
      <c r="J2434" s="70">
        <v>484.09</v>
      </c>
      <c r="K2434" s="69" t="s">
        <v>4591</v>
      </c>
      <c r="L2434" s="69" t="s">
        <v>14946</v>
      </c>
      <c r="M2434" s="70">
        <v>484.09</v>
      </c>
      <c r="N2434" s="69"/>
      <c r="O2434" s="69"/>
      <c r="P2434" s="69" t="s">
        <v>14948</v>
      </c>
      <c r="Q2434" s="69" t="s">
        <v>1869</v>
      </c>
      <c r="R2434" s="69"/>
      <c r="S2434" s="70">
        <v>484.09</v>
      </c>
      <c r="T2434" s="70"/>
      <c r="U2434" s="69" t="s">
        <v>1497</v>
      </c>
      <c r="V2434" s="73">
        <v>44617</v>
      </c>
      <c r="W2434" s="69" t="s">
        <v>1497</v>
      </c>
      <c r="X2434" s="69"/>
      <c r="Y2434" s="70"/>
      <c r="Z2434" s="69">
        <v>0</v>
      </c>
      <c r="AA2434" s="69" t="s">
        <v>989</v>
      </c>
      <c r="AB2434" s="69" t="s">
        <v>1144</v>
      </c>
      <c r="AC2434" s="69"/>
    </row>
    <row r="2435" spans="1:29" x14ac:dyDescent="0.25">
      <c r="A2435" s="71" t="s">
        <v>193</v>
      </c>
      <c r="B2435" s="71"/>
      <c r="C2435" s="71"/>
      <c r="D2435" s="71"/>
      <c r="E2435" s="71"/>
      <c r="F2435" s="71"/>
      <c r="G2435" s="71"/>
      <c r="H2435" s="71"/>
      <c r="I2435" s="71"/>
      <c r="J2435" s="72">
        <v>484.09</v>
      </c>
      <c r="K2435" s="71"/>
      <c r="L2435" s="71"/>
      <c r="M2435" s="72">
        <v>484.09</v>
      </c>
      <c r="N2435" s="72">
        <v>0</v>
      </c>
      <c r="O2435" s="71"/>
      <c r="P2435" s="71"/>
      <c r="Q2435" s="71"/>
      <c r="R2435" s="71"/>
      <c r="S2435" s="72">
        <v>484.09</v>
      </c>
      <c r="T2435" s="72">
        <v>484.09</v>
      </c>
      <c r="U2435" s="71"/>
      <c r="V2435" s="71"/>
      <c r="W2435" s="71"/>
      <c r="X2435" s="72">
        <v>0</v>
      </c>
      <c r="Y2435" s="72">
        <v>0</v>
      </c>
      <c r="Z2435" s="72">
        <v>484.09</v>
      </c>
      <c r="AA2435" s="69"/>
      <c r="AB2435" s="69"/>
      <c r="AC2435" s="69"/>
    </row>
    <row r="2436" spans="1:29" ht="20" x14ac:dyDescent="0.25">
      <c r="A2436" s="68" t="s">
        <v>14949</v>
      </c>
      <c r="B2436" s="69" t="s">
        <v>14950</v>
      </c>
      <c r="C2436" s="69" t="s">
        <v>14951</v>
      </c>
      <c r="D2436" s="69" t="s">
        <v>4768</v>
      </c>
      <c r="E2436" s="69" t="s">
        <v>14953</v>
      </c>
      <c r="F2436" s="69" t="s">
        <v>10243</v>
      </c>
      <c r="G2436" s="69" t="s">
        <v>1234</v>
      </c>
      <c r="H2436" s="69" t="s">
        <v>3798</v>
      </c>
      <c r="I2436" s="69" t="s">
        <v>962</v>
      </c>
      <c r="J2436" s="70">
        <v>2636.72</v>
      </c>
      <c r="K2436" s="69" t="s">
        <v>4591</v>
      </c>
      <c r="L2436" s="69" t="s">
        <v>14952</v>
      </c>
      <c r="M2436" s="70">
        <v>2636.72</v>
      </c>
      <c r="N2436" s="69"/>
      <c r="O2436" s="69"/>
      <c r="P2436" s="69" t="s">
        <v>5440</v>
      </c>
      <c r="Q2436" s="69" t="s">
        <v>961</v>
      </c>
      <c r="R2436" s="69"/>
      <c r="S2436" s="70">
        <v>2636.72</v>
      </c>
      <c r="T2436" s="70"/>
      <c r="U2436" s="69" t="s">
        <v>961</v>
      </c>
      <c r="V2436" s="73">
        <v>72</v>
      </c>
      <c r="W2436" s="69" t="s">
        <v>961</v>
      </c>
      <c r="X2436" s="69"/>
      <c r="Y2436" s="70"/>
      <c r="Z2436" s="69">
        <v>0</v>
      </c>
      <c r="AA2436" s="69" t="s">
        <v>989</v>
      </c>
      <c r="AB2436" s="69" t="s">
        <v>1144</v>
      </c>
      <c r="AC2436" s="69"/>
    </row>
    <row r="2437" spans="1:29" x14ac:dyDescent="0.25">
      <c r="A2437" s="71" t="s">
        <v>193</v>
      </c>
      <c r="B2437" s="71"/>
      <c r="C2437" s="71"/>
      <c r="D2437" s="71"/>
      <c r="E2437" s="71"/>
      <c r="F2437" s="71"/>
      <c r="G2437" s="71"/>
      <c r="H2437" s="71"/>
      <c r="I2437" s="71"/>
      <c r="J2437" s="72">
        <v>2636.72</v>
      </c>
      <c r="K2437" s="71"/>
      <c r="L2437" s="71"/>
      <c r="M2437" s="72">
        <v>2636.72</v>
      </c>
      <c r="N2437" s="72">
        <v>0</v>
      </c>
      <c r="O2437" s="71"/>
      <c r="P2437" s="71"/>
      <c r="Q2437" s="71"/>
      <c r="R2437" s="71"/>
      <c r="S2437" s="72">
        <v>2636.72</v>
      </c>
      <c r="T2437" s="72">
        <v>2636.72</v>
      </c>
      <c r="U2437" s="71"/>
      <c r="V2437" s="71"/>
      <c r="W2437" s="71"/>
      <c r="X2437" s="72">
        <v>0</v>
      </c>
      <c r="Y2437" s="72">
        <v>0</v>
      </c>
      <c r="Z2437" s="72">
        <v>2636.72</v>
      </c>
      <c r="AA2437" s="69"/>
      <c r="AB2437" s="69"/>
      <c r="AC2437" s="69"/>
    </row>
    <row r="2438" spans="1:29" ht="30" x14ac:dyDescent="0.25">
      <c r="A2438" s="68" t="s">
        <v>14954</v>
      </c>
      <c r="B2438" s="69" t="s">
        <v>14955</v>
      </c>
      <c r="C2438" s="69" t="s">
        <v>14956</v>
      </c>
      <c r="D2438" s="69" t="s">
        <v>5524</v>
      </c>
      <c r="E2438" s="69" t="s">
        <v>14958</v>
      </c>
      <c r="F2438" s="69" t="s">
        <v>10691</v>
      </c>
      <c r="G2438" s="69" t="s">
        <v>3815</v>
      </c>
      <c r="H2438" s="69" t="s">
        <v>3815</v>
      </c>
      <c r="I2438" s="69" t="s">
        <v>962</v>
      </c>
      <c r="J2438" s="70">
        <v>4267.17</v>
      </c>
      <c r="K2438" s="69" t="s">
        <v>4591</v>
      </c>
      <c r="L2438" s="69" t="s">
        <v>14957</v>
      </c>
      <c r="M2438" s="70">
        <v>4267.17</v>
      </c>
      <c r="N2438" s="69"/>
      <c r="O2438" s="69"/>
      <c r="P2438" s="69" t="s">
        <v>1851</v>
      </c>
      <c r="Q2438" s="69" t="s">
        <v>1173</v>
      </c>
      <c r="R2438" s="69"/>
      <c r="S2438" s="70">
        <v>4267.17</v>
      </c>
      <c r="T2438" s="70"/>
      <c r="U2438" s="69"/>
      <c r="V2438" s="69"/>
      <c r="W2438" s="69"/>
      <c r="X2438" s="69"/>
      <c r="Y2438" s="70"/>
      <c r="Z2438" s="69">
        <v>0</v>
      </c>
      <c r="AA2438" s="69" t="s">
        <v>989</v>
      </c>
      <c r="AB2438" s="69" t="s">
        <v>1144</v>
      </c>
      <c r="AC2438" s="69"/>
    </row>
    <row r="2439" spans="1:29" x14ac:dyDescent="0.25">
      <c r="A2439" s="71" t="s">
        <v>193</v>
      </c>
      <c r="B2439" s="71"/>
      <c r="C2439" s="71"/>
      <c r="D2439" s="71"/>
      <c r="E2439" s="71"/>
      <c r="F2439" s="71"/>
      <c r="G2439" s="71"/>
      <c r="H2439" s="71"/>
      <c r="I2439" s="71"/>
      <c r="J2439" s="72">
        <v>4267.17</v>
      </c>
      <c r="K2439" s="71"/>
      <c r="L2439" s="71"/>
      <c r="M2439" s="72">
        <v>4267.17</v>
      </c>
      <c r="N2439" s="72">
        <v>0</v>
      </c>
      <c r="O2439" s="71"/>
      <c r="P2439" s="71"/>
      <c r="Q2439" s="71"/>
      <c r="R2439" s="71"/>
      <c r="S2439" s="72">
        <v>4267.17</v>
      </c>
      <c r="T2439" s="72">
        <v>0</v>
      </c>
      <c r="U2439" s="71"/>
      <c r="V2439" s="71"/>
      <c r="W2439" s="71"/>
      <c r="X2439" s="72">
        <v>4267.17</v>
      </c>
      <c r="Y2439" s="72">
        <v>0</v>
      </c>
      <c r="Z2439" s="72">
        <v>0</v>
      </c>
      <c r="AA2439" s="69"/>
      <c r="AB2439" s="69"/>
      <c r="AC2439" s="69"/>
    </row>
    <row r="2440" spans="1:29" ht="70" x14ac:dyDescent="0.25">
      <c r="A2440" s="68" t="s">
        <v>14959</v>
      </c>
      <c r="B2440" s="69" t="s">
        <v>14960</v>
      </c>
      <c r="C2440" s="69" t="s">
        <v>14961</v>
      </c>
      <c r="D2440" s="69" t="s">
        <v>4623</v>
      </c>
      <c r="E2440" s="69" t="s">
        <v>14963</v>
      </c>
      <c r="F2440" s="69" t="s">
        <v>10243</v>
      </c>
      <c r="G2440" s="69" t="s">
        <v>3815</v>
      </c>
      <c r="H2440" s="69" t="s">
        <v>1950</v>
      </c>
      <c r="I2440" s="69" t="s">
        <v>962</v>
      </c>
      <c r="J2440" s="70">
        <v>21139.64</v>
      </c>
      <c r="K2440" s="69" t="s">
        <v>4591</v>
      </c>
      <c r="L2440" s="69" t="s">
        <v>14962</v>
      </c>
      <c r="M2440" s="70">
        <v>21139.64</v>
      </c>
      <c r="N2440" s="69"/>
      <c r="O2440" s="69"/>
      <c r="P2440" s="69" t="s">
        <v>3818</v>
      </c>
      <c r="Q2440" s="69" t="s">
        <v>1002</v>
      </c>
      <c r="R2440" s="69"/>
      <c r="S2440" s="70">
        <v>21139.64</v>
      </c>
      <c r="T2440" s="70"/>
      <c r="U2440" s="69" t="s">
        <v>1378</v>
      </c>
      <c r="V2440" s="73">
        <v>69</v>
      </c>
      <c r="W2440" s="69" t="s">
        <v>1378</v>
      </c>
      <c r="X2440" s="69"/>
      <c r="Y2440" s="70"/>
      <c r="Z2440" s="69">
        <v>0</v>
      </c>
      <c r="AA2440" s="69" t="s">
        <v>989</v>
      </c>
      <c r="AB2440" s="69" t="s">
        <v>1144</v>
      </c>
      <c r="AC2440" s="69"/>
    </row>
    <row r="2441" spans="1:29" x14ac:dyDescent="0.25">
      <c r="A2441" s="71" t="s">
        <v>193</v>
      </c>
      <c r="B2441" s="71"/>
      <c r="C2441" s="71"/>
      <c r="D2441" s="71"/>
      <c r="E2441" s="71"/>
      <c r="F2441" s="71"/>
      <c r="G2441" s="71"/>
      <c r="H2441" s="71"/>
      <c r="I2441" s="71"/>
      <c r="J2441" s="72">
        <v>21139.64</v>
      </c>
      <c r="K2441" s="71"/>
      <c r="L2441" s="71"/>
      <c r="M2441" s="72">
        <v>21139.64</v>
      </c>
      <c r="N2441" s="72">
        <v>0</v>
      </c>
      <c r="O2441" s="71"/>
      <c r="P2441" s="71"/>
      <c r="Q2441" s="71"/>
      <c r="R2441" s="71"/>
      <c r="S2441" s="72">
        <v>21139.64</v>
      </c>
      <c r="T2441" s="72">
        <v>21139.64</v>
      </c>
      <c r="U2441" s="71"/>
      <c r="V2441" s="71"/>
      <c r="W2441" s="71"/>
      <c r="X2441" s="72">
        <v>0</v>
      </c>
      <c r="Y2441" s="72">
        <v>0</v>
      </c>
      <c r="Z2441" s="72">
        <v>21139.64</v>
      </c>
      <c r="AA2441" s="69"/>
      <c r="AB2441" s="69"/>
      <c r="AC2441" s="69"/>
    </row>
    <row r="2442" spans="1:29" ht="30" x14ac:dyDescent="0.25">
      <c r="A2442" s="68" t="s">
        <v>14964</v>
      </c>
      <c r="B2442" s="69" t="s">
        <v>13463</v>
      </c>
      <c r="C2442" s="69" t="s">
        <v>14965</v>
      </c>
      <c r="D2442" s="69" t="s">
        <v>9621</v>
      </c>
      <c r="E2442" s="69" t="s">
        <v>14967</v>
      </c>
      <c r="F2442" s="69" t="s">
        <v>10691</v>
      </c>
      <c r="G2442" s="69" t="s">
        <v>3815</v>
      </c>
      <c r="H2442" s="69" t="s">
        <v>1977</v>
      </c>
      <c r="I2442" s="69" t="s">
        <v>962</v>
      </c>
      <c r="J2442" s="70">
        <v>2543.1</v>
      </c>
      <c r="K2442" s="69" t="s">
        <v>4591</v>
      </c>
      <c r="L2442" s="69" t="s">
        <v>14966</v>
      </c>
      <c r="M2442" s="70">
        <v>2543.1</v>
      </c>
      <c r="N2442" s="69"/>
      <c r="O2442" s="69"/>
      <c r="P2442" s="69" t="s">
        <v>1256</v>
      </c>
      <c r="Q2442" s="69" t="s">
        <v>988</v>
      </c>
      <c r="R2442" s="69"/>
      <c r="S2442" s="70">
        <v>2543.1</v>
      </c>
      <c r="T2442" s="70"/>
      <c r="U2442" s="69" t="s">
        <v>1571</v>
      </c>
      <c r="V2442" s="73">
        <v>23</v>
      </c>
      <c r="W2442" s="69" t="s">
        <v>1571</v>
      </c>
      <c r="X2442" s="69"/>
      <c r="Y2442" s="70"/>
      <c r="Z2442" s="69">
        <v>0</v>
      </c>
      <c r="AA2442" s="69" t="s">
        <v>989</v>
      </c>
      <c r="AB2442" s="69" t="s">
        <v>1144</v>
      </c>
      <c r="AC2442" s="69"/>
    </row>
    <row r="2443" spans="1:29" x14ac:dyDescent="0.25">
      <c r="A2443" s="71" t="s">
        <v>193</v>
      </c>
      <c r="B2443" s="71"/>
      <c r="C2443" s="71"/>
      <c r="D2443" s="71"/>
      <c r="E2443" s="71"/>
      <c r="F2443" s="71"/>
      <c r="G2443" s="71"/>
      <c r="H2443" s="71"/>
      <c r="I2443" s="71"/>
      <c r="J2443" s="72">
        <v>2543.1</v>
      </c>
      <c r="K2443" s="71"/>
      <c r="L2443" s="71"/>
      <c r="M2443" s="72">
        <v>2543.1</v>
      </c>
      <c r="N2443" s="72">
        <v>0</v>
      </c>
      <c r="O2443" s="71"/>
      <c r="P2443" s="71"/>
      <c r="Q2443" s="71"/>
      <c r="R2443" s="71"/>
      <c r="S2443" s="72">
        <v>2543.1</v>
      </c>
      <c r="T2443" s="72">
        <v>2543.1</v>
      </c>
      <c r="U2443" s="71"/>
      <c r="V2443" s="71"/>
      <c r="W2443" s="71"/>
      <c r="X2443" s="72">
        <v>0</v>
      </c>
      <c r="Y2443" s="72">
        <v>0</v>
      </c>
      <c r="Z2443" s="72">
        <v>2543.1</v>
      </c>
      <c r="AA2443" s="69"/>
      <c r="AB2443" s="69"/>
      <c r="AC2443" s="69"/>
    </row>
    <row r="2444" spans="1:29" ht="30" x14ac:dyDescent="0.25">
      <c r="A2444" s="68" t="s">
        <v>14968</v>
      </c>
      <c r="B2444" s="69" t="s">
        <v>13517</v>
      </c>
      <c r="C2444" s="69" t="s">
        <v>14969</v>
      </c>
      <c r="D2444" s="69" t="s">
        <v>9621</v>
      </c>
      <c r="E2444" s="69" t="s">
        <v>14971</v>
      </c>
      <c r="F2444" s="69" t="s">
        <v>10243</v>
      </c>
      <c r="G2444" s="69" t="s">
        <v>3815</v>
      </c>
      <c r="H2444" s="69" t="s">
        <v>1977</v>
      </c>
      <c r="I2444" s="69" t="s">
        <v>962</v>
      </c>
      <c r="J2444" s="70">
        <v>6629.7</v>
      </c>
      <c r="K2444" s="69" t="s">
        <v>4591</v>
      </c>
      <c r="L2444" s="69" t="s">
        <v>14970</v>
      </c>
      <c r="M2444" s="70">
        <v>6629.7</v>
      </c>
      <c r="N2444" s="69"/>
      <c r="O2444" s="69"/>
      <c r="P2444" s="69" t="s">
        <v>1413</v>
      </c>
      <c r="Q2444" s="69" t="s">
        <v>970</v>
      </c>
      <c r="R2444" s="69"/>
      <c r="S2444" s="70">
        <v>6629.7</v>
      </c>
      <c r="T2444" s="70"/>
      <c r="U2444" s="69" t="s">
        <v>1311</v>
      </c>
      <c r="V2444" s="73">
        <v>72</v>
      </c>
      <c r="W2444" s="69" t="s">
        <v>1311</v>
      </c>
      <c r="X2444" s="69"/>
      <c r="Y2444" s="70"/>
      <c r="Z2444" s="69">
        <v>0</v>
      </c>
      <c r="AA2444" s="69" t="s">
        <v>989</v>
      </c>
      <c r="AB2444" s="69" t="s">
        <v>1144</v>
      </c>
      <c r="AC2444" s="69"/>
    </row>
    <row r="2445" spans="1:29" x14ac:dyDescent="0.25">
      <c r="A2445" s="71" t="s">
        <v>193</v>
      </c>
      <c r="B2445" s="71"/>
      <c r="C2445" s="71"/>
      <c r="D2445" s="71"/>
      <c r="E2445" s="71"/>
      <c r="F2445" s="71"/>
      <c r="G2445" s="71"/>
      <c r="H2445" s="71"/>
      <c r="I2445" s="71"/>
      <c r="J2445" s="72">
        <v>6629.7</v>
      </c>
      <c r="K2445" s="71"/>
      <c r="L2445" s="71"/>
      <c r="M2445" s="72">
        <v>6629.7</v>
      </c>
      <c r="N2445" s="72">
        <v>0</v>
      </c>
      <c r="O2445" s="71"/>
      <c r="P2445" s="71"/>
      <c r="Q2445" s="71"/>
      <c r="R2445" s="71"/>
      <c r="S2445" s="72">
        <v>6629.7</v>
      </c>
      <c r="T2445" s="72">
        <v>6629.7</v>
      </c>
      <c r="U2445" s="71"/>
      <c r="V2445" s="71"/>
      <c r="W2445" s="71"/>
      <c r="X2445" s="72">
        <v>0</v>
      </c>
      <c r="Y2445" s="72">
        <v>0</v>
      </c>
      <c r="Z2445" s="72">
        <v>6629.7</v>
      </c>
      <c r="AA2445" s="69"/>
      <c r="AB2445" s="69"/>
      <c r="AC2445" s="69"/>
    </row>
    <row r="2446" spans="1:29" ht="30" x14ac:dyDescent="0.25">
      <c r="A2446" s="68" t="s">
        <v>14972</v>
      </c>
      <c r="B2446" s="69" t="s">
        <v>10688</v>
      </c>
      <c r="C2446" s="69" t="s">
        <v>14973</v>
      </c>
      <c r="D2446" s="69" t="s">
        <v>4623</v>
      </c>
      <c r="E2446" s="69" t="s">
        <v>14975</v>
      </c>
      <c r="F2446" s="69" t="s">
        <v>10691</v>
      </c>
      <c r="G2446" s="69" t="s">
        <v>3815</v>
      </c>
      <c r="H2446" s="69" t="s">
        <v>1950</v>
      </c>
      <c r="I2446" s="69" t="s">
        <v>962</v>
      </c>
      <c r="J2446" s="70">
        <v>1878.39</v>
      </c>
      <c r="K2446" s="69" t="s">
        <v>4591</v>
      </c>
      <c r="L2446" s="69" t="s">
        <v>14974</v>
      </c>
      <c r="M2446" s="70">
        <v>1878.39</v>
      </c>
      <c r="N2446" s="69"/>
      <c r="O2446" s="69"/>
      <c r="P2446" s="69" t="s">
        <v>3802</v>
      </c>
      <c r="Q2446" s="69" t="s">
        <v>1379</v>
      </c>
      <c r="R2446" s="69"/>
      <c r="S2446" s="70">
        <v>1878.39</v>
      </c>
      <c r="T2446" s="70"/>
      <c r="U2446" s="69" t="s">
        <v>1379</v>
      </c>
      <c r="V2446" s="73">
        <v>88</v>
      </c>
      <c r="W2446" s="69" t="s">
        <v>1379</v>
      </c>
      <c r="X2446" s="69"/>
      <c r="Y2446" s="70"/>
      <c r="Z2446" s="69">
        <v>0</v>
      </c>
      <c r="AA2446" s="69" t="s">
        <v>989</v>
      </c>
      <c r="AB2446" s="69" t="s">
        <v>1144</v>
      </c>
      <c r="AC2446" s="69"/>
    </row>
    <row r="2447" spans="1:29" x14ac:dyDescent="0.25">
      <c r="A2447" s="71" t="s">
        <v>193</v>
      </c>
      <c r="B2447" s="71"/>
      <c r="C2447" s="71"/>
      <c r="D2447" s="71"/>
      <c r="E2447" s="71"/>
      <c r="F2447" s="71"/>
      <c r="G2447" s="71"/>
      <c r="H2447" s="71"/>
      <c r="I2447" s="71"/>
      <c r="J2447" s="72">
        <v>1878.39</v>
      </c>
      <c r="K2447" s="71"/>
      <c r="L2447" s="71"/>
      <c r="M2447" s="72">
        <v>1878.39</v>
      </c>
      <c r="N2447" s="72">
        <v>0</v>
      </c>
      <c r="O2447" s="71"/>
      <c r="P2447" s="71"/>
      <c r="Q2447" s="71"/>
      <c r="R2447" s="71"/>
      <c r="S2447" s="72">
        <v>1878.39</v>
      </c>
      <c r="T2447" s="72">
        <v>1878.39</v>
      </c>
      <c r="U2447" s="71"/>
      <c r="V2447" s="71"/>
      <c r="W2447" s="71"/>
      <c r="X2447" s="72">
        <v>0</v>
      </c>
      <c r="Y2447" s="72">
        <v>0</v>
      </c>
      <c r="Z2447" s="72">
        <v>1878.39</v>
      </c>
      <c r="AA2447" s="69"/>
      <c r="AB2447" s="69"/>
      <c r="AC2447" s="69"/>
    </row>
    <row r="2448" spans="1:29" ht="40" x14ac:dyDescent="0.25">
      <c r="A2448" s="68" t="s">
        <v>14976</v>
      </c>
      <c r="B2448" s="69" t="s">
        <v>14977</v>
      </c>
      <c r="C2448" s="69" t="s">
        <v>14978</v>
      </c>
      <c r="D2448" s="69" t="s">
        <v>890</v>
      </c>
      <c r="E2448" s="69" t="s">
        <v>14980</v>
      </c>
      <c r="F2448" s="69" t="s">
        <v>10243</v>
      </c>
      <c r="G2448" s="69" t="s">
        <v>3815</v>
      </c>
      <c r="H2448" s="69" t="s">
        <v>4799</v>
      </c>
      <c r="I2448" s="69" t="s">
        <v>962</v>
      </c>
      <c r="J2448" s="70">
        <v>2401</v>
      </c>
      <c r="K2448" s="69" t="s">
        <v>4591</v>
      </c>
      <c r="L2448" s="69" t="s">
        <v>14979</v>
      </c>
      <c r="M2448" s="70">
        <v>2401</v>
      </c>
      <c r="N2448" s="69"/>
      <c r="O2448" s="69"/>
      <c r="P2448" s="69" t="s">
        <v>1241</v>
      </c>
      <c r="Q2448" s="69" t="s">
        <v>1332</v>
      </c>
      <c r="R2448" s="69"/>
      <c r="S2448" s="70">
        <v>2401</v>
      </c>
      <c r="T2448" s="70"/>
      <c r="U2448" s="69" t="s">
        <v>961</v>
      </c>
      <c r="V2448" s="73">
        <v>89</v>
      </c>
      <c r="W2448" s="69" t="s">
        <v>961</v>
      </c>
      <c r="X2448" s="69"/>
      <c r="Y2448" s="70"/>
      <c r="Z2448" s="69">
        <v>0</v>
      </c>
      <c r="AA2448" s="69" t="s">
        <v>989</v>
      </c>
      <c r="AB2448" s="69" t="s">
        <v>1144</v>
      </c>
      <c r="AC2448" s="69"/>
    </row>
    <row r="2449" spans="1:29" x14ac:dyDescent="0.25">
      <c r="A2449" s="71" t="s">
        <v>193</v>
      </c>
      <c r="B2449" s="71"/>
      <c r="C2449" s="71"/>
      <c r="D2449" s="71"/>
      <c r="E2449" s="71"/>
      <c r="F2449" s="71"/>
      <c r="G2449" s="71"/>
      <c r="H2449" s="71"/>
      <c r="I2449" s="71"/>
      <c r="J2449" s="72">
        <v>2401</v>
      </c>
      <c r="K2449" s="71"/>
      <c r="L2449" s="71"/>
      <c r="M2449" s="72">
        <v>2401</v>
      </c>
      <c r="N2449" s="72">
        <v>0</v>
      </c>
      <c r="O2449" s="71"/>
      <c r="P2449" s="71"/>
      <c r="Q2449" s="71"/>
      <c r="R2449" s="71"/>
      <c r="S2449" s="72">
        <v>2401</v>
      </c>
      <c r="T2449" s="72">
        <v>2401</v>
      </c>
      <c r="U2449" s="71"/>
      <c r="V2449" s="71"/>
      <c r="W2449" s="71"/>
      <c r="X2449" s="72">
        <v>0</v>
      </c>
      <c r="Y2449" s="72">
        <v>0</v>
      </c>
      <c r="Z2449" s="72">
        <v>2401</v>
      </c>
      <c r="AA2449" s="69"/>
      <c r="AB2449" s="69"/>
      <c r="AC2449" s="69"/>
    </row>
    <row r="2450" spans="1:29" ht="30" x14ac:dyDescent="0.25">
      <c r="A2450" s="68" t="s">
        <v>14981</v>
      </c>
      <c r="B2450" s="69" t="s">
        <v>14982</v>
      </c>
      <c r="C2450" s="69" t="s">
        <v>14983</v>
      </c>
      <c r="D2450" s="69" t="s">
        <v>4813</v>
      </c>
      <c r="E2450" s="69" t="s">
        <v>14985</v>
      </c>
      <c r="F2450" s="69" t="s">
        <v>10243</v>
      </c>
      <c r="G2450" s="69" t="s">
        <v>4935</v>
      </c>
      <c r="H2450" s="69" t="s">
        <v>3798</v>
      </c>
      <c r="I2450" s="69" t="s">
        <v>962</v>
      </c>
      <c r="J2450" s="70">
        <v>2749.92</v>
      </c>
      <c r="K2450" s="69" t="s">
        <v>4591</v>
      </c>
      <c r="L2450" s="69" t="s">
        <v>14984</v>
      </c>
      <c r="M2450" s="70">
        <v>2749.92</v>
      </c>
      <c r="N2450" s="69"/>
      <c r="O2450" s="69"/>
      <c r="P2450" s="69" t="s">
        <v>1413</v>
      </c>
      <c r="Q2450" s="69" t="s">
        <v>1869</v>
      </c>
      <c r="R2450" s="69"/>
      <c r="S2450" s="70">
        <v>2749.92</v>
      </c>
      <c r="T2450" s="70"/>
      <c r="U2450" s="69" t="s">
        <v>1497</v>
      </c>
      <c r="V2450" s="73">
        <v>57</v>
      </c>
      <c r="W2450" s="69" t="s">
        <v>1497</v>
      </c>
      <c r="X2450" s="69"/>
      <c r="Y2450" s="70"/>
      <c r="Z2450" s="69">
        <v>0</v>
      </c>
      <c r="AA2450" s="69" t="s">
        <v>989</v>
      </c>
      <c r="AB2450" s="69" t="s">
        <v>1144</v>
      </c>
      <c r="AC2450" s="69"/>
    </row>
    <row r="2451" spans="1:29" x14ac:dyDescent="0.25">
      <c r="A2451" s="71" t="s">
        <v>193</v>
      </c>
      <c r="B2451" s="71"/>
      <c r="C2451" s="71"/>
      <c r="D2451" s="71"/>
      <c r="E2451" s="71"/>
      <c r="F2451" s="71"/>
      <c r="G2451" s="71"/>
      <c r="H2451" s="71"/>
      <c r="I2451" s="71"/>
      <c r="J2451" s="72">
        <v>2749.92</v>
      </c>
      <c r="K2451" s="71"/>
      <c r="L2451" s="71"/>
      <c r="M2451" s="72">
        <v>2749.92</v>
      </c>
      <c r="N2451" s="72">
        <v>0</v>
      </c>
      <c r="O2451" s="71"/>
      <c r="P2451" s="71"/>
      <c r="Q2451" s="71"/>
      <c r="R2451" s="71"/>
      <c r="S2451" s="72">
        <v>2749.92</v>
      </c>
      <c r="T2451" s="72">
        <v>2749.92</v>
      </c>
      <c r="U2451" s="71"/>
      <c r="V2451" s="71"/>
      <c r="W2451" s="71"/>
      <c r="X2451" s="72">
        <v>0</v>
      </c>
      <c r="Y2451" s="72">
        <v>0</v>
      </c>
      <c r="Z2451" s="72">
        <v>2749.92</v>
      </c>
      <c r="AA2451" s="69"/>
      <c r="AB2451" s="69"/>
      <c r="AC2451" s="69"/>
    </row>
    <row r="2452" spans="1:29" ht="20" x14ac:dyDescent="0.25">
      <c r="A2452" s="68" t="s">
        <v>14986</v>
      </c>
      <c r="B2452" s="69" t="s">
        <v>14987</v>
      </c>
      <c r="C2452" s="69" t="s">
        <v>14988</v>
      </c>
      <c r="D2452" s="69" t="s">
        <v>1876</v>
      </c>
      <c r="E2452" s="69" t="s">
        <v>14990</v>
      </c>
      <c r="F2452" s="69" t="s">
        <v>10243</v>
      </c>
      <c r="G2452" s="69" t="s">
        <v>1834</v>
      </c>
      <c r="H2452" s="69" t="s">
        <v>1242</v>
      </c>
      <c r="I2452" s="69" t="s">
        <v>962</v>
      </c>
      <c r="J2452" s="70">
        <v>4066.5</v>
      </c>
      <c r="K2452" s="69" t="s">
        <v>4591</v>
      </c>
      <c r="L2452" s="69" t="s">
        <v>14989</v>
      </c>
      <c r="M2452" s="70">
        <v>4066.5</v>
      </c>
      <c r="N2452" s="69"/>
      <c r="O2452" s="69"/>
      <c r="P2452" s="69" t="s">
        <v>1869</v>
      </c>
      <c r="Q2452" s="69" t="s">
        <v>1071</v>
      </c>
      <c r="R2452" s="69"/>
      <c r="S2452" s="70">
        <v>4066.5</v>
      </c>
      <c r="T2452" s="70"/>
      <c r="U2452" s="69" t="s">
        <v>2620</v>
      </c>
      <c r="V2452" s="73">
        <v>104</v>
      </c>
      <c r="W2452" s="69" t="s">
        <v>2620</v>
      </c>
      <c r="X2452" s="69"/>
      <c r="Y2452" s="70"/>
      <c r="Z2452" s="69">
        <v>0</v>
      </c>
      <c r="AA2452" s="69" t="s">
        <v>989</v>
      </c>
      <c r="AB2452" s="69" t="s">
        <v>1144</v>
      </c>
      <c r="AC2452" s="69"/>
    </row>
    <row r="2453" spans="1:29" x14ac:dyDescent="0.25">
      <c r="A2453" s="71" t="s">
        <v>193</v>
      </c>
      <c r="B2453" s="71"/>
      <c r="C2453" s="71"/>
      <c r="D2453" s="71"/>
      <c r="E2453" s="71"/>
      <c r="F2453" s="71"/>
      <c r="G2453" s="71"/>
      <c r="H2453" s="71"/>
      <c r="I2453" s="71"/>
      <c r="J2453" s="72">
        <v>4066.5</v>
      </c>
      <c r="K2453" s="71"/>
      <c r="L2453" s="71"/>
      <c r="M2453" s="72">
        <v>4066.5</v>
      </c>
      <c r="N2453" s="72">
        <v>0</v>
      </c>
      <c r="O2453" s="71"/>
      <c r="P2453" s="71"/>
      <c r="Q2453" s="71"/>
      <c r="R2453" s="71"/>
      <c r="S2453" s="72">
        <v>4066.5</v>
      </c>
      <c r="T2453" s="72">
        <v>4066.5</v>
      </c>
      <c r="U2453" s="71"/>
      <c r="V2453" s="71"/>
      <c r="W2453" s="71"/>
      <c r="X2453" s="72">
        <v>0</v>
      </c>
      <c r="Y2453" s="72">
        <v>0</v>
      </c>
      <c r="Z2453" s="72">
        <v>4066.5</v>
      </c>
      <c r="AA2453" s="69"/>
      <c r="AB2453" s="69"/>
      <c r="AC2453" s="69"/>
    </row>
    <row r="2454" spans="1:29" ht="30" x14ac:dyDescent="0.25">
      <c r="A2454" s="68" t="s">
        <v>14991</v>
      </c>
      <c r="B2454" s="69" t="s">
        <v>13463</v>
      </c>
      <c r="C2454" s="69" t="s">
        <v>14992</v>
      </c>
      <c r="D2454" s="69" t="s">
        <v>4604</v>
      </c>
      <c r="E2454" s="69" t="s">
        <v>14994</v>
      </c>
      <c r="F2454" s="69" t="s">
        <v>10691</v>
      </c>
      <c r="G2454" s="69" t="s">
        <v>1834</v>
      </c>
      <c r="H2454" s="69" t="s">
        <v>1242</v>
      </c>
      <c r="I2454" s="69" t="s">
        <v>962</v>
      </c>
      <c r="J2454" s="70">
        <v>6039.24</v>
      </c>
      <c r="K2454" s="69" t="s">
        <v>4591</v>
      </c>
      <c r="L2454" s="69" t="s">
        <v>14993</v>
      </c>
      <c r="M2454" s="70">
        <v>6039.24</v>
      </c>
      <c r="N2454" s="69"/>
      <c r="O2454" s="69"/>
      <c r="P2454" s="69" t="s">
        <v>1413</v>
      </c>
      <c r="Q2454" s="69" t="s">
        <v>1869</v>
      </c>
      <c r="R2454" s="69"/>
      <c r="S2454" s="70">
        <v>6039.24</v>
      </c>
      <c r="T2454" s="70"/>
      <c r="U2454" s="69" t="s">
        <v>1497</v>
      </c>
      <c r="V2454" s="73">
        <v>57</v>
      </c>
      <c r="W2454" s="69" t="s">
        <v>1497</v>
      </c>
      <c r="X2454" s="69"/>
      <c r="Y2454" s="70"/>
      <c r="Z2454" s="69">
        <v>0</v>
      </c>
      <c r="AA2454" s="69" t="s">
        <v>989</v>
      </c>
      <c r="AB2454" s="69" t="s">
        <v>1144</v>
      </c>
      <c r="AC2454" s="69"/>
    </row>
    <row r="2455" spans="1:29" x14ac:dyDescent="0.25">
      <c r="A2455" s="71" t="s">
        <v>193</v>
      </c>
      <c r="B2455" s="71"/>
      <c r="C2455" s="71"/>
      <c r="D2455" s="71"/>
      <c r="E2455" s="71"/>
      <c r="F2455" s="71"/>
      <c r="G2455" s="71"/>
      <c r="H2455" s="71"/>
      <c r="I2455" s="71"/>
      <c r="J2455" s="72">
        <v>6039.24</v>
      </c>
      <c r="K2455" s="71"/>
      <c r="L2455" s="71"/>
      <c r="M2455" s="72">
        <v>6039.24</v>
      </c>
      <c r="N2455" s="72">
        <v>0</v>
      </c>
      <c r="O2455" s="71"/>
      <c r="P2455" s="71"/>
      <c r="Q2455" s="71"/>
      <c r="R2455" s="71"/>
      <c r="S2455" s="72">
        <v>6039.24</v>
      </c>
      <c r="T2455" s="72">
        <v>6039.24</v>
      </c>
      <c r="U2455" s="71"/>
      <c r="V2455" s="71"/>
      <c r="W2455" s="71"/>
      <c r="X2455" s="72">
        <v>0</v>
      </c>
      <c r="Y2455" s="72">
        <v>0</v>
      </c>
      <c r="Z2455" s="72">
        <v>6039.24</v>
      </c>
      <c r="AA2455" s="69"/>
      <c r="AB2455" s="69"/>
      <c r="AC2455" s="69"/>
    </row>
    <row r="2456" spans="1:29" ht="20" x14ac:dyDescent="0.25">
      <c r="A2456" s="68" t="s">
        <v>14995</v>
      </c>
      <c r="B2456" s="69" t="s">
        <v>14996</v>
      </c>
      <c r="C2456" s="69" t="s">
        <v>14997</v>
      </c>
      <c r="D2456" s="69" t="s">
        <v>4611</v>
      </c>
      <c r="E2456" s="69" t="s">
        <v>14999</v>
      </c>
      <c r="F2456" s="69" t="s">
        <v>10243</v>
      </c>
      <c r="G2456" s="69" t="s">
        <v>3831</v>
      </c>
      <c r="H2456" s="69" t="s">
        <v>1242</v>
      </c>
      <c r="I2456" s="69" t="s">
        <v>962</v>
      </c>
      <c r="J2456" s="70">
        <v>17260.189999999999</v>
      </c>
      <c r="K2456" s="69" t="s">
        <v>4591</v>
      </c>
      <c r="L2456" s="69" t="s">
        <v>14998</v>
      </c>
      <c r="M2456" s="70">
        <v>11551.37</v>
      </c>
      <c r="N2456" s="69"/>
      <c r="O2456" s="69"/>
      <c r="P2456" s="69" t="s">
        <v>1413</v>
      </c>
      <c r="Q2456" s="69" t="s">
        <v>1263</v>
      </c>
      <c r="R2456" s="69"/>
      <c r="S2456" s="70">
        <v>11551.37</v>
      </c>
      <c r="T2456" s="70"/>
      <c r="U2456" s="69" t="s">
        <v>1174</v>
      </c>
      <c r="V2456" s="73">
        <v>90</v>
      </c>
      <c r="W2456" s="69" t="s">
        <v>1174</v>
      </c>
      <c r="X2456" s="69"/>
      <c r="Y2456" s="70"/>
      <c r="Z2456" s="69">
        <v>0</v>
      </c>
      <c r="AA2456" s="69" t="s">
        <v>989</v>
      </c>
      <c r="AB2456" s="69" t="s">
        <v>1144</v>
      </c>
      <c r="AC2456" s="69"/>
    </row>
    <row r="2457" spans="1:29" x14ac:dyDescent="0.25">
      <c r="A2457" s="69"/>
      <c r="B2457" s="69"/>
      <c r="C2457" s="69"/>
      <c r="D2457" s="69"/>
      <c r="E2457" s="69" t="s">
        <v>15001</v>
      </c>
      <c r="F2457" s="69"/>
      <c r="G2457" s="69"/>
      <c r="H2457" s="69"/>
      <c r="I2457" s="69"/>
      <c r="J2457" s="69"/>
      <c r="K2457" s="69"/>
      <c r="L2457" s="69" t="s">
        <v>15000</v>
      </c>
      <c r="M2457" s="70">
        <v>5708.82</v>
      </c>
      <c r="N2457" s="69"/>
      <c r="O2457" s="69"/>
      <c r="P2457" s="69" t="s">
        <v>2011</v>
      </c>
      <c r="Q2457" s="69" t="s">
        <v>1235</v>
      </c>
      <c r="R2457" s="69"/>
      <c r="S2457" s="70">
        <v>5708.82</v>
      </c>
      <c r="T2457" s="70"/>
      <c r="U2457" s="69" t="s">
        <v>1270</v>
      </c>
      <c r="V2457" s="73">
        <v>92</v>
      </c>
      <c r="W2457" s="69" t="s">
        <v>1270</v>
      </c>
      <c r="X2457" s="69"/>
      <c r="Y2457" s="70"/>
      <c r="Z2457" s="69">
        <v>0</v>
      </c>
      <c r="AA2457" s="69"/>
      <c r="AB2457" s="69" t="s">
        <v>1144</v>
      </c>
      <c r="AC2457" s="69"/>
    </row>
    <row r="2458" spans="1:29" x14ac:dyDescent="0.25">
      <c r="A2458" s="71" t="s">
        <v>193</v>
      </c>
      <c r="B2458" s="71"/>
      <c r="C2458" s="71"/>
      <c r="D2458" s="71"/>
      <c r="E2458" s="71"/>
      <c r="F2458" s="71"/>
      <c r="G2458" s="71"/>
      <c r="H2458" s="71"/>
      <c r="I2458" s="71"/>
      <c r="J2458" s="72">
        <v>17260.189999999999</v>
      </c>
      <c r="K2458" s="71"/>
      <c r="L2458" s="71"/>
      <c r="M2458" s="72">
        <v>17260.190000000002</v>
      </c>
      <c r="N2458" s="72">
        <v>-3.637978807091713E-12</v>
      </c>
      <c r="O2458" s="71"/>
      <c r="P2458" s="71"/>
      <c r="Q2458" s="71"/>
      <c r="R2458" s="71"/>
      <c r="S2458" s="72">
        <v>17260.190000000002</v>
      </c>
      <c r="T2458" s="72">
        <v>17260.189999999999</v>
      </c>
      <c r="U2458" s="71"/>
      <c r="V2458" s="71"/>
      <c r="W2458" s="71"/>
      <c r="X2458" s="72">
        <v>3.637978807091713E-12</v>
      </c>
      <c r="Y2458" s="72">
        <v>0</v>
      </c>
      <c r="Z2458" s="72">
        <v>17260.189999999999</v>
      </c>
      <c r="AA2458" s="69"/>
      <c r="AB2458" s="69"/>
      <c r="AC2458" s="69"/>
    </row>
    <row r="2459" spans="1:29" ht="60" x14ac:dyDescent="0.25">
      <c r="A2459" s="68" t="s">
        <v>15002</v>
      </c>
      <c r="B2459" s="69" t="s">
        <v>15003</v>
      </c>
      <c r="C2459" s="69" t="s">
        <v>15005</v>
      </c>
      <c r="D2459" s="69" t="s">
        <v>15004</v>
      </c>
      <c r="E2459" s="69" t="s">
        <v>15007</v>
      </c>
      <c r="F2459" s="69" t="s">
        <v>10243</v>
      </c>
      <c r="G2459" s="69" t="s">
        <v>3831</v>
      </c>
      <c r="H2459" s="69" t="s">
        <v>1242</v>
      </c>
      <c r="I2459" s="69" t="s">
        <v>962</v>
      </c>
      <c r="J2459" s="70">
        <v>5254.54</v>
      </c>
      <c r="K2459" s="69" t="s">
        <v>4591</v>
      </c>
      <c r="L2459" s="69" t="s">
        <v>15006</v>
      </c>
      <c r="M2459" s="70">
        <v>5254.54</v>
      </c>
      <c r="N2459" s="69"/>
      <c r="O2459" s="69"/>
      <c r="P2459" s="69" t="s">
        <v>3802</v>
      </c>
      <c r="Q2459" s="69" t="s">
        <v>1173</v>
      </c>
      <c r="R2459" s="69"/>
      <c r="S2459" s="70">
        <v>5254.54</v>
      </c>
      <c r="T2459" s="70"/>
      <c r="U2459" s="69" t="s">
        <v>961</v>
      </c>
      <c r="V2459" s="73">
        <v>75</v>
      </c>
      <c r="W2459" s="69" t="s">
        <v>961</v>
      </c>
      <c r="X2459" s="69"/>
      <c r="Y2459" s="70"/>
      <c r="Z2459" s="69">
        <v>0</v>
      </c>
      <c r="AA2459" s="69" t="s">
        <v>989</v>
      </c>
      <c r="AB2459" s="69" t="s">
        <v>1144</v>
      </c>
      <c r="AC2459" s="69"/>
    </row>
    <row r="2460" spans="1:29" x14ac:dyDescent="0.25">
      <c r="A2460" s="71" t="s">
        <v>193</v>
      </c>
      <c r="B2460" s="71"/>
      <c r="C2460" s="71"/>
      <c r="D2460" s="71"/>
      <c r="E2460" s="71"/>
      <c r="F2460" s="71"/>
      <c r="G2460" s="71"/>
      <c r="H2460" s="71"/>
      <c r="I2460" s="71"/>
      <c r="J2460" s="72">
        <v>5254.54</v>
      </c>
      <c r="K2460" s="71"/>
      <c r="L2460" s="71"/>
      <c r="M2460" s="72">
        <v>5254.54</v>
      </c>
      <c r="N2460" s="72">
        <v>0</v>
      </c>
      <c r="O2460" s="71"/>
      <c r="P2460" s="71"/>
      <c r="Q2460" s="71"/>
      <c r="R2460" s="71"/>
      <c r="S2460" s="72">
        <v>5254.54</v>
      </c>
      <c r="T2460" s="72">
        <v>5254.54</v>
      </c>
      <c r="U2460" s="71"/>
      <c r="V2460" s="71"/>
      <c r="W2460" s="71"/>
      <c r="X2460" s="72">
        <v>0</v>
      </c>
      <c r="Y2460" s="72">
        <v>0</v>
      </c>
      <c r="Z2460" s="72">
        <v>5254.54</v>
      </c>
      <c r="AA2460" s="69"/>
      <c r="AB2460" s="69"/>
      <c r="AC2460" s="69"/>
    </row>
    <row r="2461" spans="1:29" ht="30" x14ac:dyDescent="0.25">
      <c r="A2461" s="68" t="s">
        <v>15008</v>
      </c>
      <c r="B2461" s="69" t="s">
        <v>15009</v>
      </c>
      <c r="C2461" s="69" t="s">
        <v>15010</v>
      </c>
      <c r="D2461" s="69" t="s">
        <v>4813</v>
      </c>
      <c r="E2461" s="69" t="s">
        <v>15012</v>
      </c>
      <c r="F2461" s="69" t="s">
        <v>10691</v>
      </c>
      <c r="G2461" s="69" t="s">
        <v>3831</v>
      </c>
      <c r="H2461" s="69" t="s">
        <v>1242</v>
      </c>
      <c r="I2461" s="69" t="s">
        <v>962</v>
      </c>
      <c r="J2461" s="70">
        <v>2215.3200000000002</v>
      </c>
      <c r="K2461" s="69" t="s">
        <v>4591</v>
      </c>
      <c r="L2461" s="69" t="s">
        <v>15011</v>
      </c>
      <c r="M2461" s="70">
        <v>2215.3200000000002</v>
      </c>
      <c r="N2461" s="69"/>
      <c r="O2461" s="69"/>
      <c r="P2461" s="69" t="s">
        <v>2534</v>
      </c>
      <c r="Q2461" s="69" t="s">
        <v>1173</v>
      </c>
      <c r="R2461" s="69"/>
      <c r="S2461" s="70">
        <v>2215.3200000000002</v>
      </c>
      <c r="T2461" s="70"/>
      <c r="U2461" s="69" t="s">
        <v>961</v>
      </c>
      <c r="V2461" s="73">
        <v>63</v>
      </c>
      <c r="W2461" s="69" t="s">
        <v>961</v>
      </c>
      <c r="X2461" s="69"/>
      <c r="Y2461" s="70"/>
      <c r="Z2461" s="69">
        <v>0</v>
      </c>
      <c r="AA2461" s="69" t="s">
        <v>989</v>
      </c>
      <c r="AB2461" s="69" t="s">
        <v>1144</v>
      </c>
      <c r="AC2461" s="69"/>
    </row>
    <row r="2462" spans="1:29" x14ac:dyDescent="0.25">
      <c r="A2462" s="71" t="s">
        <v>193</v>
      </c>
      <c r="B2462" s="71"/>
      <c r="C2462" s="71"/>
      <c r="D2462" s="71"/>
      <c r="E2462" s="71"/>
      <c r="F2462" s="71"/>
      <c r="G2462" s="71"/>
      <c r="H2462" s="71"/>
      <c r="I2462" s="71"/>
      <c r="J2462" s="72">
        <v>2215.3200000000002</v>
      </c>
      <c r="K2462" s="71"/>
      <c r="L2462" s="71"/>
      <c r="M2462" s="72">
        <v>2215.3200000000002</v>
      </c>
      <c r="N2462" s="72">
        <v>0</v>
      </c>
      <c r="O2462" s="71"/>
      <c r="P2462" s="71"/>
      <c r="Q2462" s="71"/>
      <c r="R2462" s="71"/>
      <c r="S2462" s="72">
        <v>2215.3200000000002</v>
      </c>
      <c r="T2462" s="72">
        <v>2215.3200000000002</v>
      </c>
      <c r="U2462" s="71"/>
      <c r="V2462" s="71"/>
      <c r="W2462" s="71"/>
      <c r="X2462" s="72">
        <v>0</v>
      </c>
      <c r="Y2462" s="72">
        <v>0</v>
      </c>
      <c r="Z2462" s="72">
        <v>2215.3200000000002</v>
      </c>
      <c r="AA2462" s="69"/>
      <c r="AB2462" s="69"/>
      <c r="AC2462" s="69"/>
    </row>
    <row r="2463" spans="1:29" ht="30" x14ac:dyDescent="0.25">
      <c r="A2463" s="68" t="s">
        <v>15013</v>
      </c>
      <c r="B2463" s="69" t="s">
        <v>14871</v>
      </c>
      <c r="C2463" s="69" t="s">
        <v>15014</v>
      </c>
      <c r="D2463" s="69" t="s">
        <v>4589</v>
      </c>
      <c r="E2463" s="69" t="s">
        <v>15016</v>
      </c>
      <c r="F2463" s="69" t="s">
        <v>10243</v>
      </c>
      <c r="G2463" s="69" t="s">
        <v>3831</v>
      </c>
      <c r="H2463" s="69" t="s">
        <v>1416</v>
      </c>
      <c r="I2463" s="69" t="s">
        <v>962</v>
      </c>
      <c r="J2463" s="70">
        <v>1210.5999999999999</v>
      </c>
      <c r="K2463" s="69" t="s">
        <v>4591</v>
      </c>
      <c r="L2463" s="69" t="s">
        <v>15015</v>
      </c>
      <c r="M2463" s="70">
        <v>1210.5999999999999</v>
      </c>
      <c r="N2463" s="69"/>
      <c r="O2463" s="69"/>
      <c r="P2463" s="69" t="s">
        <v>1263</v>
      </c>
      <c r="Q2463" s="69" t="s">
        <v>979</v>
      </c>
      <c r="R2463" s="69"/>
      <c r="S2463" s="70">
        <v>1210.5999999999999</v>
      </c>
      <c r="T2463" s="70"/>
      <c r="U2463" s="69" t="s">
        <v>1603</v>
      </c>
      <c r="V2463" s="73">
        <v>23</v>
      </c>
      <c r="W2463" s="69" t="s">
        <v>1603</v>
      </c>
      <c r="X2463" s="69"/>
      <c r="Y2463" s="70"/>
      <c r="Z2463" s="69">
        <v>0</v>
      </c>
      <c r="AA2463" s="69" t="s">
        <v>989</v>
      </c>
      <c r="AB2463" s="69" t="s">
        <v>1144</v>
      </c>
      <c r="AC2463" s="69"/>
    </row>
    <row r="2464" spans="1:29" x14ac:dyDescent="0.25">
      <c r="A2464" s="71" t="s">
        <v>193</v>
      </c>
      <c r="B2464" s="71"/>
      <c r="C2464" s="71"/>
      <c r="D2464" s="71"/>
      <c r="E2464" s="71"/>
      <c r="F2464" s="71"/>
      <c r="G2464" s="71"/>
      <c r="H2464" s="71"/>
      <c r="I2464" s="71"/>
      <c r="J2464" s="72">
        <v>1210.5999999999999</v>
      </c>
      <c r="K2464" s="71"/>
      <c r="L2464" s="71"/>
      <c r="M2464" s="72">
        <v>1210.5999999999999</v>
      </c>
      <c r="N2464" s="72">
        <v>0</v>
      </c>
      <c r="O2464" s="71"/>
      <c r="P2464" s="71"/>
      <c r="Q2464" s="71"/>
      <c r="R2464" s="71"/>
      <c r="S2464" s="72">
        <v>1210.5999999999999</v>
      </c>
      <c r="T2464" s="72">
        <v>1210.5999999999999</v>
      </c>
      <c r="U2464" s="71"/>
      <c r="V2464" s="71"/>
      <c r="W2464" s="71"/>
      <c r="X2464" s="72">
        <v>0</v>
      </c>
      <c r="Y2464" s="72">
        <v>0</v>
      </c>
      <c r="Z2464" s="72">
        <v>1210.5999999999999</v>
      </c>
      <c r="AA2464" s="69"/>
      <c r="AB2464" s="69"/>
      <c r="AC2464" s="69"/>
    </row>
    <row r="2465" spans="1:29" ht="30" x14ac:dyDescent="0.25">
      <c r="A2465" s="68" t="s">
        <v>15017</v>
      </c>
      <c r="B2465" s="69" t="s">
        <v>11866</v>
      </c>
      <c r="C2465" s="69" t="s">
        <v>15018</v>
      </c>
      <c r="D2465" s="69" t="s">
        <v>9621</v>
      </c>
      <c r="E2465" s="69" t="s">
        <v>15020</v>
      </c>
      <c r="F2465" s="69" t="s">
        <v>10243</v>
      </c>
      <c r="G2465" s="69" t="s">
        <v>3831</v>
      </c>
      <c r="H2465" s="69" t="s">
        <v>1242</v>
      </c>
      <c r="I2465" s="69" t="s">
        <v>962</v>
      </c>
      <c r="J2465" s="70">
        <v>2593.8000000000002</v>
      </c>
      <c r="K2465" s="69" t="s">
        <v>4591</v>
      </c>
      <c r="L2465" s="69" t="s">
        <v>15019</v>
      </c>
      <c r="M2465" s="70">
        <v>2593.8000000000002</v>
      </c>
      <c r="N2465" s="69"/>
      <c r="O2465" s="69"/>
      <c r="P2465" s="69" t="s">
        <v>1413</v>
      </c>
      <c r="Q2465" s="69" t="s">
        <v>1311</v>
      </c>
      <c r="R2465" s="69"/>
      <c r="S2465" s="70">
        <v>2593.8000000000002</v>
      </c>
      <c r="T2465" s="70"/>
      <c r="U2465" s="69" t="s">
        <v>1311</v>
      </c>
      <c r="V2465" s="73">
        <v>72</v>
      </c>
      <c r="W2465" s="69" t="s">
        <v>1311</v>
      </c>
      <c r="X2465" s="69"/>
      <c r="Y2465" s="70"/>
      <c r="Z2465" s="69">
        <v>0</v>
      </c>
      <c r="AA2465" s="69" t="s">
        <v>989</v>
      </c>
      <c r="AB2465" s="69" t="s">
        <v>1144</v>
      </c>
      <c r="AC2465" s="69"/>
    </row>
    <row r="2466" spans="1:29" x14ac:dyDescent="0.25">
      <c r="A2466" s="71" t="s">
        <v>193</v>
      </c>
      <c r="B2466" s="71"/>
      <c r="C2466" s="71"/>
      <c r="D2466" s="71"/>
      <c r="E2466" s="71"/>
      <c r="F2466" s="71"/>
      <c r="G2466" s="71"/>
      <c r="H2466" s="71"/>
      <c r="I2466" s="71"/>
      <c r="J2466" s="72">
        <v>2593.8000000000002</v>
      </c>
      <c r="K2466" s="71"/>
      <c r="L2466" s="71"/>
      <c r="M2466" s="72">
        <v>2593.8000000000002</v>
      </c>
      <c r="N2466" s="72">
        <v>0</v>
      </c>
      <c r="O2466" s="71"/>
      <c r="P2466" s="71"/>
      <c r="Q2466" s="71"/>
      <c r="R2466" s="71"/>
      <c r="S2466" s="72">
        <v>2593.8000000000002</v>
      </c>
      <c r="T2466" s="72">
        <v>2593.8000000000002</v>
      </c>
      <c r="U2466" s="71"/>
      <c r="V2466" s="71"/>
      <c r="W2466" s="71"/>
      <c r="X2466" s="72">
        <v>0</v>
      </c>
      <c r="Y2466" s="72">
        <v>0</v>
      </c>
      <c r="Z2466" s="72">
        <v>2593.8000000000002</v>
      </c>
      <c r="AA2466" s="69"/>
      <c r="AB2466" s="69"/>
      <c r="AC2466" s="69"/>
    </row>
    <row r="2467" spans="1:29" ht="40" x14ac:dyDescent="0.25">
      <c r="A2467" s="68" t="s">
        <v>15021</v>
      </c>
      <c r="B2467" s="69" t="s">
        <v>15022</v>
      </c>
      <c r="C2467" s="69" t="s">
        <v>15023</v>
      </c>
      <c r="D2467" s="69" t="s">
        <v>890</v>
      </c>
      <c r="E2467" s="69" t="s">
        <v>15025</v>
      </c>
      <c r="F2467" s="69" t="s">
        <v>10243</v>
      </c>
      <c r="G2467" s="69" t="s">
        <v>3831</v>
      </c>
      <c r="H2467" s="69" t="s">
        <v>1242</v>
      </c>
      <c r="I2467" s="69" t="s">
        <v>962</v>
      </c>
      <c r="J2467" s="70">
        <v>2115.08</v>
      </c>
      <c r="K2467" s="69" t="s">
        <v>4591</v>
      </c>
      <c r="L2467" s="69" t="s">
        <v>15024</v>
      </c>
      <c r="M2467" s="70">
        <v>2115.08</v>
      </c>
      <c r="N2467" s="69"/>
      <c r="O2467" s="69"/>
      <c r="P2467" s="69" t="s">
        <v>2781</v>
      </c>
      <c r="Q2467" s="69" t="s">
        <v>1235</v>
      </c>
      <c r="R2467" s="69"/>
      <c r="S2467" s="70">
        <v>2115.08</v>
      </c>
      <c r="T2467" s="70"/>
      <c r="U2467" s="69" t="s">
        <v>1270</v>
      </c>
      <c r="V2467" s="73">
        <v>85</v>
      </c>
      <c r="W2467" s="69" t="s">
        <v>1270</v>
      </c>
      <c r="X2467" s="69"/>
      <c r="Y2467" s="70"/>
      <c r="Z2467" s="69">
        <v>0</v>
      </c>
      <c r="AA2467" s="69" t="s">
        <v>989</v>
      </c>
      <c r="AB2467" s="69" t="s">
        <v>1144</v>
      </c>
      <c r="AC2467" s="69"/>
    </row>
    <row r="2468" spans="1:29" x14ac:dyDescent="0.25">
      <c r="A2468" s="71" t="s">
        <v>193</v>
      </c>
      <c r="B2468" s="71"/>
      <c r="C2468" s="71"/>
      <c r="D2468" s="71"/>
      <c r="E2468" s="71"/>
      <c r="F2468" s="71"/>
      <c r="G2468" s="71"/>
      <c r="H2468" s="71"/>
      <c r="I2468" s="71"/>
      <c r="J2468" s="72">
        <v>2115.08</v>
      </c>
      <c r="K2468" s="71"/>
      <c r="L2468" s="71"/>
      <c r="M2468" s="72">
        <v>2115.08</v>
      </c>
      <c r="N2468" s="72">
        <v>0</v>
      </c>
      <c r="O2468" s="71"/>
      <c r="P2468" s="71"/>
      <c r="Q2468" s="71"/>
      <c r="R2468" s="71"/>
      <c r="S2468" s="72">
        <v>2115.08</v>
      </c>
      <c r="T2468" s="72">
        <v>2115.08</v>
      </c>
      <c r="U2468" s="71"/>
      <c r="V2468" s="71"/>
      <c r="W2468" s="71"/>
      <c r="X2468" s="72">
        <v>0</v>
      </c>
      <c r="Y2468" s="72">
        <v>0</v>
      </c>
      <c r="Z2468" s="72">
        <v>2115.08</v>
      </c>
      <c r="AA2468" s="69"/>
      <c r="AB2468" s="69"/>
      <c r="AC2468" s="69"/>
    </row>
    <row r="2469" spans="1:29" ht="40" x14ac:dyDescent="0.25">
      <c r="A2469" s="68" t="s">
        <v>15026</v>
      </c>
      <c r="B2469" s="69" t="s">
        <v>15027</v>
      </c>
      <c r="C2469" s="69" t="s">
        <v>15029</v>
      </c>
      <c r="D2469" s="69" t="s">
        <v>15028</v>
      </c>
      <c r="E2469" s="69" t="s">
        <v>15031</v>
      </c>
      <c r="F2469" s="69" t="s">
        <v>10243</v>
      </c>
      <c r="G2469" s="69" t="s">
        <v>3831</v>
      </c>
      <c r="H2469" s="69" t="s">
        <v>1242</v>
      </c>
      <c r="I2469" s="69" t="s">
        <v>962</v>
      </c>
      <c r="J2469" s="70">
        <v>4429</v>
      </c>
      <c r="K2469" s="69" t="s">
        <v>4591</v>
      </c>
      <c r="L2469" s="69" t="s">
        <v>15030</v>
      </c>
      <c r="M2469" s="70">
        <v>4429</v>
      </c>
      <c r="N2469" s="69"/>
      <c r="O2469" s="69"/>
      <c r="P2469" s="69" t="s">
        <v>1199</v>
      </c>
      <c r="Q2469" s="69" t="s">
        <v>1991</v>
      </c>
      <c r="R2469" s="69"/>
      <c r="S2469" s="70">
        <v>4429</v>
      </c>
      <c r="T2469" s="70"/>
      <c r="U2469" s="69"/>
      <c r="V2469" s="69"/>
      <c r="W2469" s="69" t="s">
        <v>1689</v>
      </c>
      <c r="X2469" s="69"/>
      <c r="Y2469" s="70"/>
      <c r="Z2469" s="69">
        <v>0</v>
      </c>
      <c r="AA2469" s="69" t="s">
        <v>989</v>
      </c>
      <c r="AB2469" s="69" t="s">
        <v>1144</v>
      </c>
      <c r="AC2469" s="69"/>
    </row>
    <row r="2470" spans="1:29" x14ac:dyDescent="0.25">
      <c r="A2470" s="71" t="s">
        <v>193</v>
      </c>
      <c r="B2470" s="71"/>
      <c r="C2470" s="71"/>
      <c r="D2470" s="71"/>
      <c r="E2470" s="71"/>
      <c r="F2470" s="71"/>
      <c r="G2470" s="71"/>
      <c r="H2470" s="71"/>
      <c r="I2470" s="71"/>
      <c r="J2470" s="72">
        <v>4429</v>
      </c>
      <c r="K2470" s="71"/>
      <c r="L2470" s="71"/>
      <c r="M2470" s="72">
        <v>4429</v>
      </c>
      <c r="N2470" s="72">
        <v>0</v>
      </c>
      <c r="O2470" s="71"/>
      <c r="P2470" s="71"/>
      <c r="Q2470" s="71"/>
      <c r="R2470" s="71"/>
      <c r="S2470" s="72">
        <v>4429</v>
      </c>
      <c r="T2470" s="72">
        <v>0</v>
      </c>
      <c r="U2470" s="71"/>
      <c r="V2470" s="71"/>
      <c r="W2470" s="71"/>
      <c r="X2470" s="72">
        <v>4429</v>
      </c>
      <c r="Y2470" s="72">
        <v>0</v>
      </c>
      <c r="Z2470" s="72">
        <v>0</v>
      </c>
      <c r="AA2470" s="69"/>
      <c r="AB2470" s="69"/>
      <c r="AC2470" s="69"/>
    </row>
    <row r="2471" spans="1:29" ht="30" x14ac:dyDescent="0.25">
      <c r="A2471" s="68" t="s">
        <v>15032</v>
      </c>
      <c r="B2471" s="69" t="s">
        <v>15033</v>
      </c>
      <c r="C2471" s="69" t="s">
        <v>15034</v>
      </c>
      <c r="D2471" s="69" t="s">
        <v>4623</v>
      </c>
      <c r="E2471" s="69" t="s">
        <v>15036</v>
      </c>
      <c r="F2471" s="69" t="s">
        <v>10691</v>
      </c>
      <c r="G2471" s="69" t="s">
        <v>3831</v>
      </c>
      <c r="H2471" s="69" t="s">
        <v>1242</v>
      </c>
      <c r="I2471" s="69" t="s">
        <v>962</v>
      </c>
      <c r="J2471" s="70">
        <v>148.66</v>
      </c>
      <c r="K2471" s="69" t="s">
        <v>4591</v>
      </c>
      <c r="L2471" s="69" t="s">
        <v>15035</v>
      </c>
      <c r="M2471" s="70">
        <v>148.66</v>
      </c>
      <c r="N2471" s="69"/>
      <c r="O2471" s="69"/>
      <c r="P2471" s="69" t="s">
        <v>1966</v>
      </c>
      <c r="Q2471" s="69" t="s">
        <v>1497</v>
      </c>
      <c r="R2471" s="69"/>
      <c r="S2471" s="70">
        <v>148.66</v>
      </c>
      <c r="T2471" s="70"/>
      <c r="U2471" s="69" t="s">
        <v>1497</v>
      </c>
      <c r="V2471" s="73">
        <v>77</v>
      </c>
      <c r="W2471" s="69" t="s">
        <v>1497</v>
      </c>
      <c r="X2471" s="69"/>
      <c r="Y2471" s="70"/>
      <c r="Z2471" s="69">
        <v>0</v>
      </c>
      <c r="AA2471" s="69" t="s">
        <v>989</v>
      </c>
      <c r="AB2471" s="69" t="s">
        <v>1144</v>
      </c>
      <c r="AC2471" s="69"/>
    </row>
    <row r="2472" spans="1:29" x14ac:dyDescent="0.25">
      <c r="A2472" s="71" t="s">
        <v>193</v>
      </c>
      <c r="B2472" s="71"/>
      <c r="C2472" s="71"/>
      <c r="D2472" s="71"/>
      <c r="E2472" s="71"/>
      <c r="F2472" s="71"/>
      <c r="G2472" s="71"/>
      <c r="H2472" s="71"/>
      <c r="I2472" s="71"/>
      <c r="J2472" s="72">
        <v>148.66</v>
      </c>
      <c r="K2472" s="71"/>
      <c r="L2472" s="71"/>
      <c r="M2472" s="72">
        <v>148.66</v>
      </c>
      <c r="N2472" s="72">
        <v>0</v>
      </c>
      <c r="O2472" s="71"/>
      <c r="P2472" s="71"/>
      <c r="Q2472" s="71"/>
      <c r="R2472" s="71"/>
      <c r="S2472" s="72">
        <v>148.66</v>
      </c>
      <c r="T2472" s="72">
        <v>148.66</v>
      </c>
      <c r="U2472" s="71"/>
      <c r="V2472" s="71"/>
      <c r="W2472" s="71"/>
      <c r="X2472" s="72">
        <v>0</v>
      </c>
      <c r="Y2472" s="72">
        <v>0</v>
      </c>
      <c r="Z2472" s="72">
        <v>148.66</v>
      </c>
      <c r="AA2472" s="69"/>
      <c r="AB2472" s="69"/>
      <c r="AC2472" s="69"/>
    </row>
    <row r="2473" spans="1:29" ht="30" x14ac:dyDescent="0.25">
      <c r="A2473" s="68" t="s">
        <v>15037</v>
      </c>
      <c r="B2473" s="69" t="s">
        <v>15038</v>
      </c>
      <c r="C2473" s="69" t="s">
        <v>15039</v>
      </c>
      <c r="D2473" s="69" t="s">
        <v>4972</v>
      </c>
      <c r="E2473" s="69" t="s">
        <v>15041</v>
      </c>
      <c r="F2473" s="69" t="s">
        <v>10243</v>
      </c>
      <c r="G2473" s="69" t="s">
        <v>4678</v>
      </c>
      <c r="H2473" s="69" t="s">
        <v>1242</v>
      </c>
      <c r="I2473" s="69" t="s">
        <v>962</v>
      </c>
      <c r="J2473" s="70">
        <v>6454.92</v>
      </c>
      <c r="K2473" s="69" t="s">
        <v>4591</v>
      </c>
      <c r="L2473" s="69" t="s">
        <v>15040</v>
      </c>
      <c r="M2473" s="70">
        <v>6454.92</v>
      </c>
      <c r="N2473" s="69"/>
      <c r="O2473" s="69"/>
      <c r="P2473" s="69" t="s">
        <v>2908</v>
      </c>
      <c r="Q2473" s="69" t="s">
        <v>1064</v>
      </c>
      <c r="R2473" s="69"/>
      <c r="S2473" s="70">
        <v>6454.92</v>
      </c>
      <c r="T2473" s="70"/>
      <c r="U2473" s="69" t="s">
        <v>1064</v>
      </c>
      <c r="V2473" s="73">
        <v>86</v>
      </c>
      <c r="W2473" s="69" t="s">
        <v>1064</v>
      </c>
      <c r="X2473" s="69"/>
      <c r="Y2473" s="70"/>
      <c r="Z2473" s="69">
        <v>0</v>
      </c>
      <c r="AA2473" s="69" t="s">
        <v>989</v>
      </c>
      <c r="AB2473" s="69" t="s">
        <v>1144</v>
      </c>
      <c r="AC2473" s="69"/>
    </row>
    <row r="2474" spans="1:29" x14ac:dyDescent="0.25">
      <c r="A2474" s="71" t="s">
        <v>193</v>
      </c>
      <c r="B2474" s="71"/>
      <c r="C2474" s="71"/>
      <c r="D2474" s="71"/>
      <c r="E2474" s="71"/>
      <c r="F2474" s="71"/>
      <c r="G2474" s="71"/>
      <c r="H2474" s="71"/>
      <c r="I2474" s="71"/>
      <c r="J2474" s="72">
        <v>6454.92</v>
      </c>
      <c r="K2474" s="71"/>
      <c r="L2474" s="71"/>
      <c r="M2474" s="72">
        <v>6454.92</v>
      </c>
      <c r="N2474" s="72">
        <v>0</v>
      </c>
      <c r="O2474" s="71"/>
      <c r="P2474" s="71"/>
      <c r="Q2474" s="71"/>
      <c r="R2474" s="71"/>
      <c r="S2474" s="72">
        <v>6454.92</v>
      </c>
      <c r="T2474" s="72">
        <v>6454.92</v>
      </c>
      <c r="U2474" s="71"/>
      <c r="V2474" s="71"/>
      <c r="W2474" s="71"/>
      <c r="X2474" s="72">
        <v>0</v>
      </c>
      <c r="Y2474" s="72">
        <v>0</v>
      </c>
      <c r="Z2474" s="72">
        <v>6454.92</v>
      </c>
      <c r="AA2474" s="69"/>
      <c r="AB2474" s="69"/>
      <c r="AC2474" s="69"/>
    </row>
    <row r="2475" spans="1:29" ht="40" x14ac:dyDescent="0.25">
      <c r="A2475" s="68" t="s">
        <v>15042</v>
      </c>
      <c r="B2475" s="69" t="s">
        <v>15043</v>
      </c>
      <c r="C2475" s="69" t="s">
        <v>15044</v>
      </c>
      <c r="D2475" s="69" t="s">
        <v>4628</v>
      </c>
      <c r="E2475" s="69" t="s">
        <v>15046</v>
      </c>
      <c r="F2475" s="69" t="s">
        <v>10243</v>
      </c>
      <c r="G2475" s="69" t="s">
        <v>4678</v>
      </c>
      <c r="H2475" s="69" t="s">
        <v>1242</v>
      </c>
      <c r="I2475" s="69" t="s">
        <v>962</v>
      </c>
      <c r="J2475" s="70">
        <v>10961.96</v>
      </c>
      <c r="K2475" s="69" t="s">
        <v>4591</v>
      </c>
      <c r="L2475" s="69" t="s">
        <v>15045</v>
      </c>
      <c r="M2475" s="70">
        <v>10961.96</v>
      </c>
      <c r="N2475" s="69"/>
      <c r="O2475" s="69"/>
      <c r="P2475" s="69" t="s">
        <v>987</v>
      </c>
      <c r="Q2475" s="69" t="s">
        <v>1332</v>
      </c>
      <c r="R2475" s="69"/>
      <c r="S2475" s="70">
        <v>10961.96</v>
      </c>
      <c r="T2475" s="70"/>
      <c r="U2475" s="69" t="s">
        <v>961</v>
      </c>
      <c r="V2475" s="73">
        <v>47</v>
      </c>
      <c r="W2475" s="69" t="s">
        <v>961</v>
      </c>
      <c r="X2475" s="69"/>
      <c r="Y2475" s="70"/>
      <c r="Z2475" s="69">
        <v>0</v>
      </c>
      <c r="AA2475" s="69" t="s">
        <v>989</v>
      </c>
      <c r="AB2475" s="69" t="s">
        <v>1144</v>
      </c>
      <c r="AC2475" s="69"/>
    </row>
    <row r="2476" spans="1:29" x14ac:dyDescent="0.25">
      <c r="A2476" s="71" t="s">
        <v>193</v>
      </c>
      <c r="B2476" s="71"/>
      <c r="C2476" s="71"/>
      <c r="D2476" s="71"/>
      <c r="E2476" s="71"/>
      <c r="F2476" s="71"/>
      <c r="G2476" s="71"/>
      <c r="H2476" s="71"/>
      <c r="I2476" s="71"/>
      <c r="J2476" s="72">
        <v>10961.96</v>
      </c>
      <c r="K2476" s="71"/>
      <c r="L2476" s="71"/>
      <c r="M2476" s="72">
        <v>10961.96</v>
      </c>
      <c r="N2476" s="72">
        <v>0</v>
      </c>
      <c r="O2476" s="71"/>
      <c r="P2476" s="71"/>
      <c r="Q2476" s="71"/>
      <c r="R2476" s="71"/>
      <c r="S2476" s="72">
        <v>10961.96</v>
      </c>
      <c r="T2476" s="72">
        <v>10961.96</v>
      </c>
      <c r="U2476" s="71"/>
      <c r="V2476" s="71"/>
      <c r="W2476" s="71"/>
      <c r="X2476" s="72">
        <v>0</v>
      </c>
      <c r="Y2476" s="72">
        <v>0</v>
      </c>
      <c r="Z2476" s="72">
        <v>10961.96</v>
      </c>
      <c r="AA2476" s="69"/>
      <c r="AB2476" s="69"/>
      <c r="AC2476" s="69"/>
    </row>
    <row r="2477" spans="1:29" ht="30" x14ac:dyDescent="0.25">
      <c r="A2477" s="68" t="s">
        <v>15047</v>
      </c>
      <c r="B2477" s="69" t="s">
        <v>14982</v>
      </c>
      <c r="C2477" s="69" t="s">
        <v>15048</v>
      </c>
      <c r="D2477" s="69" t="s">
        <v>4813</v>
      </c>
      <c r="E2477" s="69" t="s">
        <v>15050</v>
      </c>
      <c r="F2477" s="69" t="s">
        <v>10243</v>
      </c>
      <c r="G2477" s="69" t="s">
        <v>4678</v>
      </c>
      <c r="H2477" s="69" t="s">
        <v>1242</v>
      </c>
      <c r="I2477" s="69" t="s">
        <v>962</v>
      </c>
      <c r="J2477" s="70">
        <v>1681.03</v>
      </c>
      <c r="K2477" s="69" t="s">
        <v>4591</v>
      </c>
      <c r="L2477" s="69" t="s">
        <v>15049</v>
      </c>
      <c r="M2477" s="70">
        <v>1681.03</v>
      </c>
      <c r="N2477" s="69"/>
      <c r="O2477" s="69"/>
      <c r="P2477" s="69" t="s">
        <v>3818</v>
      </c>
      <c r="Q2477" s="69" t="s">
        <v>970</v>
      </c>
      <c r="R2477" s="69"/>
      <c r="S2477" s="70">
        <v>1681.03</v>
      </c>
      <c r="T2477" s="70"/>
      <c r="U2477" s="69" t="s">
        <v>1645</v>
      </c>
      <c r="V2477" s="73">
        <v>64</v>
      </c>
      <c r="W2477" s="69" t="s">
        <v>1645</v>
      </c>
      <c r="X2477" s="69"/>
      <c r="Y2477" s="70"/>
      <c r="Z2477" s="69">
        <v>0</v>
      </c>
      <c r="AA2477" s="69" t="s">
        <v>989</v>
      </c>
      <c r="AB2477" s="69" t="s">
        <v>1144</v>
      </c>
      <c r="AC2477" s="69"/>
    </row>
    <row r="2478" spans="1:29" x14ac:dyDescent="0.25">
      <c r="A2478" s="71" t="s">
        <v>193</v>
      </c>
      <c r="B2478" s="71"/>
      <c r="C2478" s="71"/>
      <c r="D2478" s="71"/>
      <c r="E2478" s="71"/>
      <c r="F2478" s="71"/>
      <c r="G2478" s="71"/>
      <c r="H2478" s="71"/>
      <c r="I2478" s="71"/>
      <c r="J2478" s="72">
        <v>1681.03</v>
      </c>
      <c r="K2478" s="71"/>
      <c r="L2478" s="71"/>
      <c r="M2478" s="72">
        <v>1681.03</v>
      </c>
      <c r="N2478" s="72">
        <v>0</v>
      </c>
      <c r="O2478" s="71"/>
      <c r="P2478" s="71"/>
      <c r="Q2478" s="71"/>
      <c r="R2478" s="71"/>
      <c r="S2478" s="72">
        <v>1681.03</v>
      </c>
      <c r="T2478" s="72">
        <v>1681.03</v>
      </c>
      <c r="U2478" s="71"/>
      <c r="V2478" s="71"/>
      <c r="W2478" s="71"/>
      <c r="X2478" s="72">
        <v>0</v>
      </c>
      <c r="Y2478" s="72">
        <v>0</v>
      </c>
      <c r="Z2478" s="72">
        <v>1681.03</v>
      </c>
      <c r="AA2478" s="69"/>
      <c r="AB2478" s="69"/>
      <c r="AC2478" s="69"/>
    </row>
    <row r="2479" spans="1:29" ht="20" x14ac:dyDescent="0.25">
      <c r="A2479" s="68" t="s">
        <v>15051</v>
      </c>
      <c r="B2479" s="69" t="s">
        <v>15052</v>
      </c>
      <c r="C2479" s="69" t="s">
        <v>15053</v>
      </c>
      <c r="D2479" s="69" t="s">
        <v>4768</v>
      </c>
      <c r="E2479" s="69" t="s">
        <v>15055</v>
      </c>
      <c r="F2479" s="69" t="s">
        <v>10243</v>
      </c>
      <c r="G2479" s="69" t="s">
        <v>4678</v>
      </c>
      <c r="H2479" s="69" t="s">
        <v>1242</v>
      </c>
      <c r="I2479" s="69" t="s">
        <v>962</v>
      </c>
      <c r="J2479" s="70">
        <v>1163.3599999999999</v>
      </c>
      <c r="K2479" s="69" t="s">
        <v>4591</v>
      </c>
      <c r="L2479" s="69" t="s">
        <v>15054</v>
      </c>
      <c r="M2479" s="70">
        <v>1163.3599999999999</v>
      </c>
      <c r="N2479" s="69"/>
      <c r="O2479" s="69"/>
      <c r="P2479" s="69" t="s">
        <v>3802</v>
      </c>
      <c r="Q2479" s="69" t="s">
        <v>961</v>
      </c>
      <c r="R2479" s="69"/>
      <c r="S2479" s="70">
        <v>1163.3599999999999</v>
      </c>
      <c r="T2479" s="70"/>
      <c r="U2479" s="69" t="s">
        <v>961</v>
      </c>
      <c r="V2479" s="73">
        <v>75</v>
      </c>
      <c r="W2479" s="69" t="s">
        <v>961</v>
      </c>
      <c r="X2479" s="69"/>
      <c r="Y2479" s="70"/>
      <c r="Z2479" s="69">
        <v>0</v>
      </c>
      <c r="AA2479" s="69" t="s">
        <v>989</v>
      </c>
      <c r="AB2479" s="69" t="s">
        <v>1144</v>
      </c>
      <c r="AC2479" s="69"/>
    </row>
    <row r="2480" spans="1:29" x14ac:dyDescent="0.25">
      <c r="A2480" s="71" t="s">
        <v>193</v>
      </c>
      <c r="B2480" s="71"/>
      <c r="C2480" s="71"/>
      <c r="D2480" s="71"/>
      <c r="E2480" s="71"/>
      <c r="F2480" s="71"/>
      <c r="G2480" s="71"/>
      <c r="H2480" s="71"/>
      <c r="I2480" s="71"/>
      <c r="J2480" s="72">
        <v>1163.3599999999999</v>
      </c>
      <c r="K2480" s="71"/>
      <c r="L2480" s="71"/>
      <c r="M2480" s="72">
        <v>1163.3599999999999</v>
      </c>
      <c r="N2480" s="72">
        <v>0</v>
      </c>
      <c r="O2480" s="71"/>
      <c r="P2480" s="71"/>
      <c r="Q2480" s="71"/>
      <c r="R2480" s="71"/>
      <c r="S2480" s="72">
        <v>1163.3599999999999</v>
      </c>
      <c r="T2480" s="72">
        <v>1163.3599999999999</v>
      </c>
      <c r="U2480" s="71"/>
      <c r="V2480" s="71"/>
      <c r="W2480" s="71"/>
      <c r="X2480" s="72">
        <v>0</v>
      </c>
      <c r="Y2480" s="72">
        <v>0</v>
      </c>
      <c r="Z2480" s="72">
        <v>1163.3599999999999</v>
      </c>
      <c r="AA2480" s="69"/>
      <c r="AB2480" s="69"/>
      <c r="AC2480" s="69"/>
    </row>
    <row r="2481" spans="1:29" ht="80" x14ac:dyDescent="0.25">
      <c r="A2481" s="68" t="s">
        <v>15056</v>
      </c>
      <c r="B2481" s="69" t="s">
        <v>15057</v>
      </c>
      <c r="C2481" s="69" t="s">
        <v>15058</v>
      </c>
      <c r="D2481" s="69" t="s">
        <v>4611</v>
      </c>
      <c r="E2481" s="69" t="s">
        <v>15060</v>
      </c>
      <c r="F2481" s="69" t="s">
        <v>10243</v>
      </c>
      <c r="G2481" s="69" t="s">
        <v>4678</v>
      </c>
      <c r="H2481" s="69" t="s">
        <v>1242</v>
      </c>
      <c r="I2481" s="69" t="s">
        <v>962</v>
      </c>
      <c r="J2481" s="70">
        <v>62392.69</v>
      </c>
      <c r="K2481" s="69" t="s">
        <v>4591</v>
      </c>
      <c r="L2481" s="69" t="s">
        <v>15059</v>
      </c>
      <c r="M2481" s="70">
        <v>27956.18</v>
      </c>
      <c r="N2481" s="69"/>
      <c r="O2481" s="69"/>
      <c r="P2481" s="69" t="s">
        <v>2534</v>
      </c>
      <c r="Q2481" s="69" t="s">
        <v>1263</v>
      </c>
      <c r="R2481" s="69"/>
      <c r="S2481" s="70">
        <v>27956.18</v>
      </c>
      <c r="T2481" s="70"/>
      <c r="U2481" s="69" t="s">
        <v>1174</v>
      </c>
      <c r="V2481" s="73">
        <v>89</v>
      </c>
      <c r="W2481" s="69" t="s">
        <v>1174</v>
      </c>
      <c r="X2481" s="69"/>
      <c r="Y2481" s="70"/>
      <c r="Z2481" s="69">
        <v>0</v>
      </c>
      <c r="AA2481" s="69" t="s">
        <v>989</v>
      </c>
      <c r="AB2481" s="69" t="s">
        <v>1144</v>
      </c>
      <c r="AC2481" s="69"/>
    </row>
    <row r="2482" spans="1:29" x14ac:dyDescent="0.25">
      <c r="A2482" s="69"/>
      <c r="B2482" s="69"/>
      <c r="C2482" s="69"/>
      <c r="D2482" s="69"/>
      <c r="E2482" s="69" t="s">
        <v>15062</v>
      </c>
      <c r="F2482" s="69"/>
      <c r="G2482" s="69"/>
      <c r="H2482" s="69"/>
      <c r="I2482" s="69"/>
      <c r="J2482" s="69"/>
      <c r="K2482" s="69"/>
      <c r="L2482" s="69" t="s">
        <v>15061</v>
      </c>
      <c r="M2482" s="70">
        <v>24806.42</v>
      </c>
      <c r="N2482" s="69"/>
      <c r="O2482" s="69"/>
      <c r="P2482" s="69" t="s">
        <v>3818</v>
      </c>
      <c r="Q2482" s="69" t="s">
        <v>1018</v>
      </c>
      <c r="R2482" s="69"/>
      <c r="S2482" s="70">
        <v>24806.42</v>
      </c>
      <c r="T2482" s="70"/>
      <c r="U2482" s="69" t="s">
        <v>1156</v>
      </c>
      <c r="V2482" s="73">
        <v>90</v>
      </c>
      <c r="W2482" s="69" t="s">
        <v>1156</v>
      </c>
      <c r="X2482" s="69"/>
      <c r="Y2482" s="70"/>
      <c r="Z2482" s="69">
        <v>0</v>
      </c>
      <c r="AA2482" s="69"/>
      <c r="AB2482" s="69" t="s">
        <v>1144</v>
      </c>
      <c r="AC2482" s="69"/>
    </row>
    <row r="2483" spans="1:29" x14ac:dyDescent="0.25">
      <c r="A2483" s="69"/>
      <c r="B2483" s="69"/>
      <c r="C2483" s="69"/>
      <c r="D2483" s="69"/>
      <c r="E2483" s="69" t="s">
        <v>15064</v>
      </c>
      <c r="F2483" s="69"/>
      <c r="G2483" s="69"/>
      <c r="H2483" s="69"/>
      <c r="I2483" s="69"/>
      <c r="J2483" s="69"/>
      <c r="K2483" s="69"/>
      <c r="L2483" s="69" t="s">
        <v>15063</v>
      </c>
      <c r="M2483" s="70">
        <v>9630.09</v>
      </c>
      <c r="N2483" s="69"/>
      <c r="O2483" s="69"/>
      <c r="P2483" s="69" t="s">
        <v>3480</v>
      </c>
      <c r="Q2483" s="69" t="s">
        <v>1490</v>
      </c>
      <c r="R2483" s="69"/>
      <c r="S2483" s="70">
        <v>9630.09</v>
      </c>
      <c r="T2483" s="70"/>
      <c r="U2483" s="69" t="s">
        <v>1524</v>
      </c>
      <c r="V2483" s="73">
        <v>91</v>
      </c>
      <c r="W2483" s="69" t="s">
        <v>1524</v>
      </c>
      <c r="X2483" s="69"/>
      <c r="Y2483" s="70"/>
      <c r="Z2483" s="69">
        <v>0</v>
      </c>
      <c r="AA2483" s="69"/>
      <c r="AB2483" s="69" t="s">
        <v>1144</v>
      </c>
      <c r="AC2483" s="69"/>
    </row>
    <row r="2484" spans="1:29" x14ac:dyDescent="0.25">
      <c r="A2484" s="71" t="s">
        <v>193</v>
      </c>
      <c r="B2484" s="71"/>
      <c r="C2484" s="71"/>
      <c r="D2484" s="71"/>
      <c r="E2484" s="71"/>
      <c r="F2484" s="71"/>
      <c r="G2484" s="71"/>
      <c r="H2484" s="71"/>
      <c r="I2484" s="71"/>
      <c r="J2484" s="72">
        <v>62392.69</v>
      </c>
      <c r="K2484" s="71"/>
      <c r="L2484" s="71"/>
      <c r="M2484" s="72">
        <v>62392.69</v>
      </c>
      <c r="N2484" s="72">
        <v>0</v>
      </c>
      <c r="O2484" s="71"/>
      <c r="P2484" s="71"/>
      <c r="Q2484" s="71"/>
      <c r="R2484" s="71"/>
      <c r="S2484" s="72">
        <v>62392.69</v>
      </c>
      <c r="T2484" s="72">
        <v>62395.68</v>
      </c>
      <c r="U2484" s="71"/>
      <c r="V2484" s="71"/>
      <c r="W2484" s="71"/>
      <c r="X2484" s="72">
        <v>-2.9899999999979627</v>
      </c>
      <c r="Y2484" s="72">
        <v>0</v>
      </c>
      <c r="Z2484" s="72">
        <v>62395.68</v>
      </c>
      <c r="AA2484" s="69"/>
      <c r="AB2484" s="69"/>
      <c r="AC2484" s="69"/>
    </row>
    <row r="2485" spans="1:29" ht="30" x14ac:dyDescent="0.25">
      <c r="A2485" s="68" t="s">
        <v>15065</v>
      </c>
      <c r="B2485" s="69" t="s">
        <v>14432</v>
      </c>
      <c r="C2485" s="69" t="s">
        <v>15066</v>
      </c>
      <c r="D2485" s="69" t="s">
        <v>4604</v>
      </c>
      <c r="E2485" s="69" t="s">
        <v>15068</v>
      </c>
      <c r="F2485" s="69" t="s">
        <v>10243</v>
      </c>
      <c r="G2485" s="69" t="s">
        <v>1957</v>
      </c>
      <c r="H2485" s="69" t="s">
        <v>1242</v>
      </c>
      <c r="I2485" s="69" t="s">
        <v>962</v>
      </c>
      <c r="J2485" s="70">
        <v>14006.03</v>
      </c>
      <c r="K2485" s="69" t="s">
        <v>4591</v>
      </c>
      <c r="L2485" s="69" t="s">
        <v>15067</v>
      </c>
      <c r="M2485" s="70">
        <v>14006.03</v>
      </c>
      <c r="N2485" s="69"/>
      <c r="O2485" s="69"/>
      <c r="P2485" s="69" t="s">
        <v>1413</v>
      </c>
      <c r="Q2485" s="69" t="s">
        <v>1332</v>
      </c>
      <c r="R2485" s="69"/>
      <c r="S2485" s="70">
        <v>14006.03</v>
      </c>
      <c r="T2485" s="70"/>
      <c r="U2485" s="69" t="s">
        <v>961</v>
      </c>
      <c r="V2485" s="73">
        <v>64</v>
      </c>
      <c r="W2485" s="69" t="s">
        <v>961</v>
      </c>
      <c r="X2485" s="69"/>
      <c r="Y2485" s="70"/>
      <c r="Z2485" s="69">
        <v>0</v>
      </c>
      <c r="AA2485" s="69" t="s">
        <v>989</v>
      </c>
      <c r="AB2485" s="69" t="s">
        <v>1144</v>
      </c>
      <c r="AC2485" s="69"/>
    </row>
    <row r="2486" spans="1:29" x14ac:dyDescent="0.25">
      <c r="A2486" s="71" t="s">
        <v>193</v>
      </c>
      <c r="B2486" s="71"/>
      <c r="C2486" s="71"/>
      <c r="D2486" s="71"/>
      <c r="E2486" s="71"/>
      <c r="F2486" s="71"/>
      <c r="G2486" s="71"/>
      <c r="H2486" s="71"/>
      <c r="I2486" s="71"/>
      <c r="J2486" s="72">
        <v>14006.03</v>
      </c>
      <c r="K2486" s="71"/>
      <c r="L2486" s="71"/>
      <c r="M2486" s="72">
        <v>14006.03</v>
      </c>
      <c r="N2486" s="72">
        <v>0</v>
      </c>
      <c r="O2486" s="71"/>
      <c r="P2486" s="71"/>
      <c r="Q2486" s="71"/>
      <c r="R2486" s="71"/>
      <c r="S2486" s="72">
        <v>14006.03</v>
      </c>
      <c r="T2486" s="72">
        <v>14006.03</v>
      </c>
      <c r="U2486" s="71"/>
      <c r="V2486" s="71"/>
      <c r="W2486" s="71"/>
      <c r="X2486" s="72">
        <v>0</v>
      </c>
      <c r="Y2486" s="72">
        <v>0</v>
      </c>
      <c r="Z2486" s="72">
        <v>14006.03</v>
      </c>
      <c r="AA2486" s="69"/>
      <c r="AB2486" s="69"/>
      <c r="AC2486" s="69"/>
    </row>
    <row r="2487" spans="1:29" ht="30" x14ac:dyDescent="0.25">
      <c r="A2487" s="68" t="s">
        <v>15069</v>
      </c>
      <c r="B2487" s="69" t="s">
        <v>15070</v>
      </c>
      <c r="C2487" s="69" t="s">
        <v>15071</v>
      </c>
      <c r="D2487" s="69" t="s">
        <v>4623</v>
      </c>
      <c r="E2487" s="69" t="s">
        <v>15073</v>
      </c>
      <c r="F2487" s="69" t="s">
        <v>10243</v>
      </c>
      <c r="G2487" s="69" t="s">
        <v>1957</v>
      </c>
      <c r="H2487" s="69" t="s">
        <v>1242</v>
      </c>
      <c r="I2487" s="69" t="s">
        <v>962</v>
      </c>
      <c r="J2487" s="70">
        <v>111.51</v>
      </c>
      <c r="K2487" s="69" t="s">
        <v>4591</v>
      </c>
      <c r="L2487" s="69" t="s">
        <v>15072</v>
      </c>
      <c r="M2487" s="70">
        <v>111.51</v>
      </c>
      <c r="N2487" s="69"/>
      <c r="O2487" s="69"/>
      <c r="P2487" s="69" t="s">
        <v>3848</v>
      </c>
      <c r="Q2487" s="69" t="s">
        <v>1571</v>
      </c>
      <c r="R2487" s="69"/>
      <c r="S2487" s="70">
        <v>111.51</v>
      </c>
      <c r="T2487" s="70"/>
      <c r="U2487" s="69" t="s">
        <v>1497</v>
      </c>
      <c r="V2487" s="73">
        <v>72</v>
      </c>
      <c r="W2487" s="69" t="s">
        <v>1497</v>
      </c>
      <c r="X2487" s="69"/>
      <c r="Y2487" s="70"/>
      <c r="Z2487" s="69">
        <v>0</v>
      </c>
      <c r="AA2487" s="69" t="s">
        <v>989</v>
      </c>
      <c r="AB2487" s="69" t="s">
        <v>1144</v>
      </c>
      <c r="AC2487" s="69"/>
    </row>
    <row r="2488" spans="1:29" x14ac:dyDescent="0.25">
      <c r="A2488" s="71" t="s">
        <v>193</v>
      </c>
      <c r="B2488" s="71"/>
      <c r="C2488" s="71"/>
      <c r="D2488" s="71"/>
      <c r="E2488" s="71"/>
      <c r="F2488" s="71"/>
      <c r="G2488" s="71"/>
      <c r="H2488" s="71"/>
      <c r="I2488" s="71"/>
      <c r="J2488" s="72">
        <v>111.51</v>
      </c>
      <c r="K2488" s="71"/>
      <c r="L2488" s="71"/>
      <c r="M2488" s="72">
        <v>111.51</v>
      </c>
      <c r="N2488" s="72">
        <v>0</v>
      </c>
      <c r="O2488" s="71"/>
      <c r="P2488" s="71"/>
      <c r="Q2488" s="71"/>
      <c r="R2488" s="71"/>
      <c r="S2488" s="72">
        <v>111.51</v>
      </c>
      <c r="T2488" s="72">
        <v>111.51</v>
      </c>
      <c r="U2488" s="71"/>
      <c r="V2488" s="71"/>
      <c r="W2488" s="71"/>
      <c r="X2488" s="72">
        <v>0</v>
      </c>
      <c r="Y2488" s="72">
        <v>0</v>
      </c>
      <c r="Z2488" s="72">
        <v>111.51</v>
      </c>
      <c r="AA2488" s="69"/>
      <c r="AB2488" s="69"/>
      <c r="AC2488" s="69"/>
    </row>
    <row r="2489" spans="1:29" ht="30" x14ac:dyDescent="0.25">
      <c r="A2489" s="68" t="s">
        <v>15074</v>
      </c>
      <c r="B2489" s="69" t="s">
        <v>11866</v>
      </c>
      <c r="C2489" s="69" t="s">
        <v>15075</v>
      </c>
      <c r="D2489" s="69" t="s">
        <v>4507</v>
      </c>
      <c r="E2489" s="69" t="s">
        <v>15077</v>
      </c>
      <c r="F2489" s="69" t="s">
        <v>10243</v>
      </c>
      <c r="G2489" s="69" t="s">
        <v>1957</v>
      </c>
      <c r="H2489" s="69" t="s">
        <v>1242</v>
      </c>
      <c r="I2489" s="69" t="s">
        <v>962</v>
      </c>
      <c r="J2489" s="70">
        <v>4277.5</v>
      </c>
      <c r="K2489" s="69" t="s">
        <v>4591</v>
      </c>
      <c r="L2489" s="69" t="s">
        <v>15076</v>
      </c>
      <c r="M2489" s="70">
        <v>4277.5</v>
      </c>
      <c r="N2489" s="69"/>
      <c r="O2489" s="69"/>
      <c r="P2489" s="69" t="s">
        <v>979</v>
      </c>
      <c r="Q2489" s="69" t="s">
        <v>1510</v>
      </c>
      <c r="R2489" s="69"/>
      <c r="S2489" s="70">
        <v>4277.5</v>
      </c>
      <c r="T2489" s="70"/>
      <c r="U2489" s="69"/>
      <c r="V2489" s="69"/>
      <c r="W2489" s="69"/>
      <c r="X2489" s="69"/>
      <c r="Y2489" s="70"/>
      <c r="Z2489" s="69">
        <v>0</v>
      </c>
      <c r="AA2489" s="69" t="s">
        <v>989</v>
      </c>
      <c r="AB2489" s="69" t="s">
        <v>1144</v>
      </c>
      <c r="AC2489" s="69"/>
    </row>
    <row r="2490" spans="1:29" x14ac:dyDescent="0.25">
      <c r="A2490" s="71" t="s">
        <v>193</v>
      </c>
      <c r="B2490" s="71"/>
      <c r="C2490" s="71"/>
      <c r="D2490" s="71"/>
      <c r="E2490" s="71"/>
      <c r="F2490" s="71"/>
      <c r="G2490" s="71"/>
      <c r="H2490" s="71"/>
      <c r="I2490" s="71"/>
      <c r="J2490" s="72">
        <v>4277.5</v>
      </c>
      <c r="K2490" s="71"/>
      <c r="L2490" s="71"/>
      <c r="M2490" s="72">
        <v>4277.5</v>
      </c>
      <c r="N2490" s="72">
        <v>0</v>
      </c>
      <c r="O2490" s="71"/>
      <c r="P2490" s="71"/>
      <c r="Q2490" s="71"/>
      <c r="R2490" s="71"/>
      <c r="S2490" s="72">
        <v>4277.5</v>
      </c>
      <c r="T2490" s="72">
        <v>0</v>
      </c>
      <c r="U2490" s="71"/>
      <c r="V2490" s="71"/>
      <c r="W2490" s="71"/>
      <c r="X2490" s="72">
        <v>4277.5</v>
      </c>
      <c r="Y2490" s="72">
        <v>0</v>
      </c>
      <c r="Z2490" s="72">
        <v>0</v>
      </c>
      <c r="AA2490" s="69"/>
      <c r="AB2490" s="69"/>
      <c r="AC2490" s="69"/>
    </row>
    <row r="2491" spans="1:29" ht="30" x14ac:dyDescent="0.25">
      <c r="A2491" s="68" t="s">
        <v>15078</v>
      </c>
      <c r="B2491" s="69" t="s">
        <v>15079</v>
      </c>
      <c r="C2491" s="69" t="s">
        <v>15080</v>
      </c>
      <c r="D2491" s="69" t="s">
        <v>4589</v>
      </c>
      <c r="E2491" s="69" t="s">
        <v>15082</v>
      </c>
      <c r="F2491" s="69"/>
      <c r="G2491" s="69" t="s">
        <v>1957</v>
      </c>
      <c r="H2491" s="69" t="s">
        <v>1242</v>
      </c>
      <c r="I2491" s="69" t="s">
        <v>962</v>
      </c>
      <c r="J2491" s="70">
        <v>4123.26</v>
      </c>
      <c r="K2491" s="69" t="s">
        <v>4591</v>
      </c>
      <c r="L2491" s="69" t="s">
        <v>15081</v>
      </c>
      <c r="M2491" s="70">
        <v>4123.26</v>
      </c>
      <c r="N2491" s="69"/>
      <c r="O2491" s="69"/>
      <c r="P2491" s="69" t="s">
        <v>1263</v>
      </c>
      <c r="Q2491" s="69" t="s">
        <v>979</v>
      </c>
      <c r="R2491" s="69"/>
      <c r="S2491" s="70">
        <v>4123.26</v>
      </c>
      <c r="T2491" s="70"/>
      <c r="U2491" s="69" t="s">
        <v>1603</v>
      </c>
      <c r="V2491" s="73">
        <v>23</v>
      </c>
      <c r="W2491" s="69" t="s">
        <v>1603</v>
      </c>
      <c r="X2491" s="69"/>
      <c r="Y2491" s="70"/>
      <c r="Z2491" s="69">
        <v>0</v>
      </c>
      <c r="AA2491" s="69" t="s">
        <v>989</v>
      </c>
      <c r="AB2491" s="69" t="s">
        <v>1144</v>
      </c>
      <c r="AC2491" s="69"/>
    </row>
    <row r="2492" spans="1:29" x14ac:dyDescent="0.25">
      <c r="A2492" s="71" t="s">
        <v>193</v>
      </c>
      <c r="B2492" s="71"/>
      <c r="C2492" s="71"/>
      <c r="D2492" s="71"/>
      <c r="E2492" s="71"/>
      <c r="F2492" s="71"/>
      <c r="G2492" s="71"/>
      <c r="H2492" s="71"/>
      <c r="I2492" s="71"/>
      <c r="J2492" s="72">
        <v>4123.26</v>
      </c>
      <c r="K2492" s="71"/>
      <c r="L2492" s="71"/>
      <c r="M2492" s="72">
        <v>4123.26</v>
      </c>
      <c r="N2492" s="72">
        <v>0</v>
      </c>
      <c r="O2492" s="71"/>
      <c r="P2492" s="71"/>
      <c r="Q2492" s="71"/>
      <c r="R2492" s="71"/>
      <c r="S2492" s="72">
        <v>4123.26</v>
      </c>
      <c r="T2492" s="72">
        <v>4123.26</v>
      </c>
      <c r="U2492" s="71"/>
      <c r="V2492" s="71"/>
      <c r="W2492" s="71"/>
      <c r="X2492" s="72">
        <v>0</v>
      </c>
      <c r="Y2492" s="72">
        <v>0</v>
      </c>
      <c r="Z2492" s="72">
        <v>4123.26</v>
      </c>
      <c r="AA2492" s="69"/>
      <c r="AB2492" s="69"/>
      <c r="AC2492" s="69"/>
    </row>
    <row r="2493" spans="1:29" ht="30" x14ac:dyDescent="0.25">
      <c r="A2493" s="68" t="s">
        <v>15083</v>
      </c>
      <c r="B2493" s="69" t="s">
        <v>11866</v>
      </c>
      <c r="C2493" s="69" t="s">
        <v>15084</v>
      </c>
      <c r="D2493" s="69" t="s">
        <v>4746</v>
      </c>
      <c r="E2493" s="69" t="s">
        <v>15086</v>
      </c>
      <c r="F2493" s="69" t="s">
        <v>10243</v>
      </c>
      <c r="G2493" s="69" t="s">
        <v>1957</v>
      </c>
      <c r="H2493" s="69" t="s">
        <v>1242</v>
      </c>
      <c r="I2493" s="69" t="s">
        <v>962</v>
      </c>
      <c r="J2493" s="70">
        <v>12531.35</v>
      </c>
      <c r="K2493" s="69" t="s">
        <v>4591</v>
      </c>
      <c r="L2493" s="69" t="s">
        <v>15085</v>
      </c>
      <c r="M2493" s="70">
        <v>12531.35</v>
      </c>
      <c r="N2493" s="69"/>
      <c r="O2493" s="69"/>
      <c r="P2493" s="69" t="s">
        <v>1996</v>
      </c>
      <c r="Q2493" s="69" t="s">
        <v>1267</v>
      </c>
      <c r="R2493" s="69"/>
      <c r="S2493" s="70">
        <v>12531.35</v>
      </c>
      <c r="T2493" s="70"/>
      <c r="U2493" s="69" t="s">
        <v>1367</v>
      </c>
      <c r="V2493" s="73">
        <v>77</v>
      </c>
      <c r="W2493" s="69" t="s">
        <v>1367</v>
      </c>
      <c r="X2493" s="69"/>
      <c r="Y2493" s="70"/>
      <c r="Z2493" s="69">
        <v>0</v>
      </c>
      <c r="AA2493" s="69" t="s">
        <v>966</v>
      </c>
      <c r="AB2493" s="69" t="s">
        <v>1144</v>
      </c>
      <c r="AC2493" s="69"/>
    </row>
    <row r="2494" spans="1:29" x14ac:dyDescent="0.25">
      <c r="A2494" s="71" t="s">
        <v>193</v>
      </c>
      <c r="B2494" s="71"/>
      <c r="C2494" s="71"/>
      <c r="D2494" s="71"/>
      <c r="E2494" s="71"/>
      <c r="F2494" s="71"/>
      <c r="G2494" s="71"/>
      <c r="H2494" s="71"/>
      <c r="I2494" s="71"/>
      <c r="J2494" s="72">
        <v>12531.35</v>
      </c>
      <c r="K2494" s="71"/>
      <c r="L2494" s="71"/>
      <c r="M2494" s="72">
        <v>12531.35</v>
      </c>
      <c r="N2494" s="72">
        <v>0</v>
      </c>
      <c r="O2494" s="71"/>
      <c r="P2494" s="71"/>
      <c r="Q2494" s="71"/>
      <c r="R2494" s="71"/>
      <c r="S2494" s="72">
        <v>12531.35</v>
      </c>
      <c r="T2494" s="72">
        <v>12531.35</v>
      </c>
      <c r="U2494" s="71"/>
      <c r="V2494" s="71"/>
      <c r="W2494" s="71"/>
      <c r="X2494" s="72">
        <v>0</v>
      </c>
      <c r="Y2494" s="72">
        <v>0</v>
      </c>
      <c r="Z2494" s="72">
        <v>12531.35</v>
      </c>
      <c r="AA2494" s="69"/>
      <c r="AB2494" s="69"/>
      <c r="AC2494" s="69"/>
    </row>
    <row r="2495" spans="1:29" ht="30" x14ac:dyDescent="0.25">
      <c r="A2495" s="68" t="s">
        <v>15087</v>
      </c>
      <c r="B2495" s="69" t="s">
        <v>15088</v>
      </c>
      <c r="C2495" s="69" t="s">
        <v>15089</v>
      </c>
      <c r="D2495" s="69" t="s">
        <v>9621</v>
      </c>
      <c r="E2495" s="69" t="s">
        <v>15091</v>
      </c>
      <c r="F2495" s="69" t="s">
        <v>10243</v>
      </c>
      <c r="G2495" s="69" t="s">
        <v>1240</v>
      </c>
      <c r="H2495" s="69" t="s">
        <v>4848</v>
      </c>
      <c r="I2495" s="69" t="s">
        <v>962</v>
      </c>
      <c r="J2495" s="70">
        <v>1015.5</v>
      </c>
      <c r="K2495" s="69" t="s">
        <v>4591</v>
      </c>
      <c r="L2495" s="69" t="s">
        <v>15090</v>
      </c>
      <c r="M2495" s="70">
        <v>1015.5</v>
      </c>
      <c r="N2495" s="69"/>
      <c r="O2495" s="69"/>
      <c r="P2495" s="69" t="s">
        <v>1413</v>
      </c>
      <c r="Q2495" s="69" t="s">
        <v>961</v>
      </c>
      <c r="R2495" s="69"/>
      <c r="S2495" s="70">
        <v>1015.5</v>
      </c>
      <c r="T2495" s="70"/>
      <c r="U2495" s="69" t="s">
        <v>961</v>
      </c>
      <c r="V2495" s="73">
        <v>64</v>
      </c>
      <c r="W2495" s="69" t="s">
        <v>961</v>
      </c>
      <c r="X2495" s="69"/>
      <c r="Y2495" s="70"/>
      <c r="Z2495" s="69">
        <v>0</v>
      </c>
      <c r="AA2495" s="69" t="s">
        <v>989</v>
      </c>
      <c r="AB2495" s="69" t="s">
        <v>1144</v>
      </c>
      <c r="AC2495" s="69"/>
    </row>
    <row r="2496" spans="1:29" x14ac:dyDescent="0.25">
      <c r="A2496" s="71" t="s">
        <v>193</v>
      </c>
      <c r="B2496" s="71"/>
      <c r="C2496" s="71"/>
      <c r="D2496" s="71"/>
      <c r="E2496" s="71"/>
      <c r="F2496" s="71"/>
      <c r="G2496" s="71"/>
      <c r="H2496" s="71"/>
      <c r="I2496" s="71"/>
      <c r="J2496" s="72">
        <v>1015.5</v>
      </c>
      <c r="K2496" s="71"/>
      <c r="L2496" s="71"/>
      <c r="M2496" s="72">
        <v>1015.5</v>
      </c>
      <c r="N2496" s="72">
        <v>0</v>
      </c>
      <c r="O2496" s="71"/>
      <c r="P2496" s="71"/>
      <c r="Q2496" s="71"/>
      <c r="R2496" s="71"/>
      <c r="S2496" s="72">
        <v>1015.5</v>
      </c>
      <c r="T2496" s="72">
        <v>1015.5</v>
      </c>
      <c r="U2496" s="71"/>
      <c r="V2496" s="71"/>
      <c r="W2496" s="71"/>
      <c r="X2496" s="72">
        <v>0</v>
      </c>
      <c r="Y2496" s="72">
        <v>0</v>
      </c>
      <c r="Z2496" s="72">
        <v>1015.5</v>
      </c>
      <c r="AA2496" s="69"/>
      <c r="AB2496" s="69"/>
      <c r="AC2496" s="69"/>
    </row>
    <row r="2497" spans="1:29" ht="30" x14ac:dyDescent="0.25">
      <c r="A2497" s="68" t="s">
        <v>15092</v>
      </c>
      <c r="B2497" s="69" t="s">
        <v>11866</v>
      </c>
      <c r="C2497" s="69" t="s">
        <v>15094</v>
      </c>
      <c r="D2497" s="69" t="s">
        <v>15093</v>
      </c>
      <c r="E2497" s="69" t="s">
        <v>15096</v>
      </c>
      <c r="F2497" s="69" t="s">
        <v>10243</v>
      </c>
      <c r="G2497" s="69" t="s">
        <v>1240</v>
      </c>
      <c r="H2497" s="69" t="s">
        <v>1242</v>
      </c>
      <c r="I2497" s="69" t="s">
        <v>962</v>
      </c>
      <c r="J2497" s="70">
        <v>7979.45</v>
      </c>
      <c r="K2497" s="69" t="s">
        <v>4591</v>
      </c>
      <c r="L2497" s="69" t="s">
        <v>15095</v>
      </c>
      <c r="M2497" s="70">
        <v>7979.45</v>
      </c>
      <c r="N2497" s="69"/>
      <c r="O2497" s="69"/>
      <c r="P2497" s="69" t="s">
        <v>4791</v>
      </c>
      <c r="Q2497" s="69" t="s">
        <v>1263</v>
      </c>
      <c r="R2497" s="69"/>
      <c r="S2497" s="70">
        <v>7979.45</v>
      </c>
      <c r="T2497" s="70"/>
      <c r="U2497" s="69" t="s">
        <v>1174</v>
      </c>
      <c r="V2497" s="73">
        <v>91</v>
      </c>
      <c r="W2497" s="69" t="s">
        <v>1174</v>
      </c>
      <c r="X2497" s="69"/>
      <c r="Y2497" s="70"/>
      <c r="Z2497" s="69">
        <v>0</v>
      </c>
      <c r="AA2497" s="69" t="s">
        <v>989</v>
      </c>
      <c r="AB2497" s="69" t="s">
        <v>1144</v>
      </c>
      <c r="AC2497" s="69"/>
    </row>
    <row r="2498" spans="1:29" x14ac:dyDescent="0.25">
      <c r="A2498" s="71" t="s">
        <v>193</v>
      </c>
      <c r="B2498" s="71"/>
      <c r="C2498" s="71"/>
      <c r="D2498" s="71"/>
      <c r="E2498" s="71"/>
      <c r="F2498" s="71"/>
      <c r="G2498" s="71"/>
      <c r="H2498" s="71"/>
      <c r="I2498" s="71"/>
      <c r="J2498" s="72">
        <v>7979.45</v>
      </c>
      <c r="K2498" s="71"/>
      <c r="L2498" s="71"/>
      <c r="M2498" s="72">
        <v>7979.45</v>
      </c>
      <c r="N2498" s="72">
        <v>0</v>
      </c>
      <c r="O2498" s="71"/>
      <c r="P2498" s="71"/>
      <c r="Q2498" s="71"/>
      <c r="R2498" s="71"/>
      <c r="S2498" s="72">
        <v>7979.45</v>
      </c>
      <c r="T2498" s="72">
        <v>7979.45</v>
      </c>
      <c r="U2498" s="71"/>
      <c r="V2498" s="71"/>
      <c r="W2498" s="71"/>
      <c r="X2498" s="72">
        <v>0</v>
      </c>
      <c r="Y2498" s="72">
        <v>0</v>
      </c>
      <c r="Z2498" s="72">
        <v>7979.45</v>
      </c>
      <c r="AA2498" s="69"/>
      <c r="AB2498" s="69"/>
      <c r="AC2498" s="69"/>
    </row>
    <row r="2499" spans="1:29" ht="20" x14ac:dyDescent="0.25">
      <c r="A2499" s="68" t="s">
        <v>15097</v>
      </c>
      <c r="B2499" s="69" t="s">
        <v>10740</v>
      </c>
      <c r="C2499" s="69" t="s">
        <v>15098</v>
      </c>
      <c r="D2499" s="69" t="s">
        <v>4611</v>
      </c>
      <c r="E2499" s="69" t="s">
        <v>15100</v>
      </c>
      <c r="F2499" s="69" t="s">
        <v>10243</v>
      </c>
      <c r="G2499" s="69" t="s">
        <v>1240</v>
      </c>
      <c r="H2499" s="69" t="s">
        <v>1242</v>
      </c>
      <c r="I2499" s="69" t="s">
        <v>962</v>
      </c>
      <c r="J2499" s="70">
        <v>2710.25</v>
      </c>
      <c r="K2499" s="69" t="s">
        <v>4591</v>
      </c>
      <c r="L2499" s="69" t="s">
        <v>15099</v>
      </c>
      <c r="M2499" s="70">
        <v>2710.25</v>
      </c>
      <c r="N2499" s="69"/>
      <c r="O2499" s="69"/>
      <c r="P2499" s="69" t="s">
        <v>3818</v>
      </c>
      <c r="Q2499" s="69" t="s">
        <v>979</v>
      </c>
      <c r="R2499" s="69"/>
      <c r="S2499" s="70">
        <v>2710.25</v>
      </c>
      <c r="T2499" s="70"/>
      <c r="U2499" s="69" t="s">
        <v>1156</v>
      </c>
      <c r="V2499" s="73">
        <v>90</v>
      </c>
      <c r="W2499" s="69" t="s">
        <v>1156</v>
      </c>
      <c r="X2499" s="69"/>
      <c r="Y2499" s="70"/>
      <c r="Z2499" s="69">
        <v>0</v>
      </c>
      <c r="AA2499" s="69" t="s">
        <v>989</v>
      </c>
      <c r="AB2499" s="69" t="s">
        <v>1144</v>
      </c>
      <c r="AC2499" s="69"/>
    </row>
    <row r="2500" spans="1:29" x14ac:dyDescent="0.25">
      <c r="A2500" s="71" t="s">
        <v>193</v>
      </c>
      <c r="B2500" s="71"/>
      <c r="C2500" s="71"/>
      <c r="D2500" s="71"/>
      <c r="E2500" s="71"/>
      <c r="F2500" s="71"/>
      <c r="G2500" s="71"/>
      <c r="H2500" s="71"/>
      <c r="I2500" s="71"/>
      <c r="J2500" s="72">
        <v>2710.25</v>
      </c>
      <c r="K2500" s="71"/>
      <c r="L2500" s="71"/>
      <c r="M2500" s="72">
        <v>2710.25</v>
      </c>
      <c r="N2500" s="72">
        <v>0</v>
      </c>
      <c r="O2500" s="71"/>
      <c r="P2500" s="71"/>
      <c r="Q2500" s="71"/>
      <c r="R2500" s="71"/>
      <c r="S2500" s="72">
        <v>2710.25</v>
      </c>
      <c r="T2500" s="72">
        <v>2710.25</v>
      </c>
      <c r="U2500" s="71"/>
      <c r="V2500" s="71"/>
      <c r="W2500" s="71"/>
      <c r="X2500" s="72">
        <v>0</v>
      </c>
      <c r="Y2500" s="72">
        <v>0</v>
      </c>
      <c r="Z2500" s="72">
        <v>2710.25</v>
      </c>
      <c r="AA2500" s="69"/>
      <c r="AB2500" s="69"/>
      <c r="AC2500" s="69"/>
    </row>
    <row r="2501" spans="1:29" ht="20" x14ac:dyDescent="0.25">
      <c r="A2501" s="68" t="s">
        <v>15101</v>
      </c>
      <c r="B2501" s="69" t="s">
        <v>15102</v>
      </c>
      <c r="C2501" s="69" t="s">
        <v>15103</v>
      </c>
      <c r="D2501" s="69" t="s">
        <v>14846</v>
      </c>
      <c r="E2501" s="69" t="s">
        <v>15105</v>
      </c>
      <c r="F2501" s="69" t="s">
        <v>10691</v>
      </c>
      <c r="G2501" s="69" t="s">
        <v>4607</v>
      </c>
      <c r="H2501" s="69" t="s">
        <v>1242</v>
      </c>
      <c r="I2501" s="69" t="s">
        <v>962</v>
      </c>
      <c r="J2501" s="70">
        <v>706.8</v>
      </c>
      <c r="K2501" s="69" t="s">
        <v>4591</v>
      </c>
      <c r="L2501" s="69" t="s">
        <v>15104</v>
      </c>
      <c r="M2501" s="70">
        <v>706.8</v>
      </c>
      <c r="N2501" s="69"/>
      <c r="O2501" s="69"/>
      <c r="P2501" s="69" t="s">
        <v>1379</v>
      </c>
      <c r="Q2501" s="69" t="s">
        <v>1010</v>
      </c>
      <c r="R2501" s="69"/>
      <c r="S2501" s="70">
        <v>706.8</v>
      </c>
      <c r="T2501" s="70"/>
      <c r="U2501" s="69"/>
      <c r="V2501" s="69"/>
      <c r="W2501" s="69" t="s">
        <v>1263</v>
      </c>
      <c r="X2501" s="69"/>
      <c r="Y2501" s="70"/>
      <c r="Z2501" s="69">
        <v>0</v>
      </c>
      <c r="AA2501" s="69" t="s">
        <v>989</v>
      </c>
      <c r="AB2501" s="69" t="s">
        <v>1144</v>
      </c>
      <c r="AC2501" s="69"/>
    </row>
    <row r="2502" spans="1:29" x14ac:dyDescent="0.25">
      <c r="A2502" s="71" t="s">
        <v>193</v>
      </c>
      <c r="B2502" s="71"/>
      <c r="C2502" s="71"/>
      <c r="D2502" s="71"/>
      <c r="E2502" s="71"/>
      <c r="F2502" s="71"/>
      <c r="G2502" s="71"/>
      <c r="H2502" s="71"/>
      <c r="I2502" s="71"/>
      <c r="J2502" s="72">
        <v>706.8</v>
      </c>
      <c r="K2502" s="71"/>
      <c r="L2502" s="71"/>
      <c r="M2502" s="72">
        <v>706.8</v>
      </c>
      <c r="N2502" s="72">
        <v>0</v>
      </c>
      <c r="O2502" s="71"/>
      <c r="P2502" s="71"/>
      <c r="Q2502" s="71"/>
      <c r="R2502" s="71"/>
      <c r="S2502" s="72">
        <v>706.8</v>
      </c>
      <c r="T2502" s="72">
        <v>0</v>
      </c>
      <c r="U2502" s="71"/>
      <c r="V2502" s="71"/>
      <c r="W2502" s="71"/>
      <c r="X2502" s="72">
        <v>706.8</v>
      </c>
      <c r="Y2502" s="72">
        <v>0</v>
      </c>
      <c r="Z2502" s="72">
        <v>0</v>
      </c>
      <c r="AA2502" s="69"/>
      <c r="AB2502" s="69"/>
      <c r="AC2502" s="69"/>
    </row>
    <row r="2503" spans="1:29" ht="30" x14ac:dyDescent="0.25">
      <c r="A2503" s="68" t="s">
        <v>15106</v>
      </c>
      <c r="B2503" s="69" t="s">
        <v>11866</v>
      </c>
      <c r="C2503" s="69" t="s">
        <v>15107</v>
      </c>
      <c r="D2503" s="69" t="s">
        <v>4623</v>
      </c>
      <c r="E2503" s="69" t="s">
        <v>15109</v>
      </c>
      <c r="F2503" s="69" t="s">
        <v>10243</v>
      </c>
      <c r="G2503" s="69" t="s">
        <v>4607</v>
      </c>
      <c r="H2503" s="69" t="s">
        <v>1242</v>
      </c>
      <c r="I2503" s="69" t="s">
        <v>962</v>
      </c>
      <c r="J2503" s="70">
        <v>155.19</v>
      </c>
      <c r="K2503" s="69" t="s">
        <v>4591</v>
      </c>
      <c r="L2503" s="69" t="s">
        <v>15108</v>
      </c>
      <c r="M2503" s="70">
        <v>155.19</v>
      </c>
      <c r="N2503" s="69"/>
      <c r="O2503" s="69"/>
      <c r="P2503" s="69" t="s">
        <v>3802</v>
      </c>
      <c r="Q2503" s="69" t="s">
        <v>1173</v>
      </c>
      <c r="R2503" s="69"/>
      <c r="S2503" s="70">
        <v>155.19</v>
      </c>
      <c r="T2503" s="70"/>
      <c r="U2503" s="69" t="s">
        <v>961</v>
      </c>
      <c r="V2503" s="73">
        <v>75</v>
      </c>
      <c r="W2503" s="69" t="s">
        <v>961</v>
      </c>
      <c r="X2503" s="69"/>
      <c r="Y2503" s="70"/>
      <c r="Z2503" s="69">
        <v>0</v>
      </c>
      <c r="AA2503" s="69" t="s">
        <v>989</v>
      </c>
      <c r="AB2503" s="69" t="s">
        <v>1144</v>
      </c>
      <c r="AC2503" s="69"/>
    </row>
    <row r="2504" spans="1:29" x14ac:dyDescent="0.25">
      <c r="A2504" s="71" t="s">
        <v>193</v>
      </c>
      <c r="B2504" s="71"/>
      <c r="C2504" s="71"/>
      <c r="D2504" s="71"/>
      <c r="E2504" s="71"/>
      <c r="F2504" s="71"/>
      <c r="G2504" s="71"/>
      <c r="H2504" s="71"/>
      <c r="I2504" s="71"/>
      <c r="J2504" s="72">
        <v>155.19</v>
      </c>
      <c r="K2504" s="71"/>
      <c r="L2504" s="71"/>
      <c r="M2504" s="72">
        <v>155.19</v>
      </c>
      <c r="N2504" s="72">
        <v>0</v>
      </c>
      <c r="O2504" s="71"/>
      <c r="P2504" s="71"/>
      <c r="Q2504" s="71"/>
      <c r="R2504" s="71"/>
      <c r="S2504" s="72">
        <v>155.19</v>
      </c>
      <c r="T2504" s="72">
        <v>155.19</v>
      </c>
      <c r="U2504" s="71"/>
      <c r="V2504" s="71"/>
      <c r="W2504" s="71"/>
      <c r="X2504" s="72">
        <v>0</v>
      </c>
      <c r="Y2504" s="72">
        <v>0</v>
      </c>
      <c r="Z2504" s="72">
        <v>155.19</v>
      </c>
      <c r="AA2504" s="69"/>
      <c r="AB2504" s="69"/>
      <c r="AC2504" s="69"/>
    </row>
    <row r="2505" spans="1:29" ht="60" x14ac:dyDescent="0.25">
      <c r="A2505" s="68" t="s">
        <v>15110</v>
      </c>
      <c r="B2505" s="69" t="s">
        <v>15111</v>
      </c>
      <c r="C2505" s="69" t="s">
        <v>15112</v>
      </c>
      <c r="D2505" s="69" t="s">
        <v>5061</v>
      </c>
      <c r="E2505" s="69" t="s">
        <v>15114</v>
      </c>
      <c r="F2505" s="69" t="s">
        <v>10243</v>
      </c>
      <c r="G2505" s="69" t="s">
        <v>4607</v>
      </c>
      <c r="H2505" s="69" t="s">
        <v>1242</v>
      </c>
      <c r="I2505" s="69" t="s">
        <v>962</v>
      </c>
      <c r="J2505" s="70">
        <v>18700.259999999998</v>
      </c>
      <c r="K2505" s="69" t="s">
        <v>4591</v>
      </c>
      <c r="L2505" s="69" t="s">
        <v>15113</v>
      </c>
      <c r="M2505" s="70">
        <v>18700.259999999998</v>
      </c>
      <c r="N2505" s="69"/>
      <c r="O2505" s="69"/>
      <c r="P2505" s="69" t="s">
        <v>1996</v>
      </c>
      <c r="Q2505" s="69" t="s">
        <v>982</v>
      </c>
      <c r="R2505" s="69"/>
      <c r="S2505" s="70">
        <v>18700.259999999998</v>
      </c>
      <c r="T2505" s="70"/>
      <c r="U2505" s="69" t="s">
        <v>1267</v>
      </c>
      <c r="V2505" s="73">
        <v>80</v>
      </c>
      <c r="W2505" s="69" t="s">
        <v>1267</v>
      </c>
      <c r="X2505" s="69"/>
      <c r="Y2505" s="70"/>
      <c r="Z2505" s="69">
        <v>0</v>
      </c>
      <c r="AA2505" s="69" t="s">
        <v>989</v>
      </c>
      <c r="AB2505" s="69" t="s">
        <v>1144</v>
      </c>
      <c r="AC2505" s="69"/>
    </row>
    <row r="2506" spans="1:29" x14ac:dyDescent="0.25">
      <c r="A2506" s="71" t="s">
        <v>193</v>
      </c>
      <c r="B2506" s="71"/>
      <c r="C2506" s="71"/>
      <c r="D2506" s="71"/>
      <c r="E2506" s="71"/>
      <c r="F2506" s="71"/>
      <c r="G2506" s="71"/>
      <c r="H2506" s="71"/>
      <c r="I2506" s="71"/>
      <c r="J2506" s="72">
        <v>18700.259999999998</v>
      </c>
      <c r="K2506" s="71"/>
      <c r="L2506" s="71"/>
      <c r="M2506" s="72">
        <v>18700.259999999998</v>
      </c>
      <c r="N2506" s="72">
        <v>0</v>
      </c>
      <c r="O2506" s="71"/>
      <c r="P2506" s="71"/>
      <c r="Q2506" s="71"/>
      <c r="R2506" s="71"/>
      <c r="S2506" s="72">
        <v>18700.259999999998</v>
      </c>
      <c r="T2506" s="72">
        <v>18700.259999999998</v>
      </c>
      <c r="U2506" s="71"/>
      <c r="V2506" s="71"/>
      <c r="W2506" s="71"/>
      <c r="X2506" s="72">
        <v>0</v>
      </c>
      <c r="Y2506" s="72">
        <v>0</v>
      </c>
      <c r="Z2506" s="72">
        <v>18700.259999999998</v>
      </c>
      <c r="AA2506" s="69"/>
      <c r="AB2506" s="69"/>
      <c r="AC2506" s="69"/>
    </row>
    <row r="2507" spans="1:29" ht="30" x14ac:dyDescent="0.25">
      <c r="A2507" s="68" t="s">
        <v>15115</v>
      </c>
      <c r="B2507" s="69" t="s">
        <v>15116</v>
      </c>
      <c r="C2507" s="69" t="s">
        <v>15117</v>
      </c>
      <c r="D2507" s="69" t="s">
        <v>4589</v>
      </c>
      <c r="E2507" s="69" t="s">
        <v>15119</v>
      </c>
      <c r="F2507" s="69" t="s">
        <v>10243</v>
      </c>
      <c r="G2507" s="69" t="s">
        <v>2747</v>
      </c>
      <c r="H2507" s="69" t="s">
        <v>1843</v>
      </c>
      <c r="I2507" s="69" t="s">
        <v>962</v>
      </c>
      <c r="J2507" s="70">
        <v>2950.08</v>
      </c>
      <c r="K2507" s="69" t="s">
        <v>4591</v>
      </c>
      <c r="L2507" s="69" t="s">
        <v>15118</v>
      </c>
      <c r="M2507" s="70">
        <v>2950.08</v>
      </c>
      <c r="N2507" s="69"/>
      <c r="O2507" s="69"/>
      <c r="P2507" s="69" t="s">
        <v>1263</v>
      </c>
      <c r="Q2507" s="69" t="s">
        <v>979</v>
      </c>
      <c r="R2507" s="69"/>
      <c r="S2507" s="70">
        <v>2950.08</v>
      </c>
      <c r="T2507" s="70"/>
      <c r="U2507" s="69" t="s">
        <v>1603</v>
      </c>
      <c r="V2507" s="73">
        <v>23</v>
      </c>
      <c r="W2507" s="69" t="s">
        <v>1603</v>
      </c>
      <c r="X2507" s="69"/>
      <c r="Y2507" s="70"/>
      <c r="Z2507" s="69">
        <v>0</v>
      </c>
      <c r="AA2507" s="69" t="s">
        <v>989</v>
      </c>
      <c r="AB2507" s="69" t="s">
        <v>1144</v>
      </c>
      <c r="AC2507" s="69"/>
    </row>
    <row r="2508" spans="1:29" x14ac:dyDescent="0.25">
      <c r="A2508" s="71" t="s">
        <v>193</v>
      </c>
      <c r="B2508" s="71"/>
      <c r="C2508" s="71"/>
      <c r="D2508" s="71"/>
      <c r="E2508" s="71"/>
      <c r="F2508" s="71"/>
      <c r="G2508" s="71"/>
      <c r="H2508" s="71"/>
      <c r="I2508" s="71"/>
      <c r="J2508" s="72">
        <v>2950.08</v>
      </c>
      <c r="K2508" s="71"/>
      <c r="L2508" s="71"/>
      <c r="M2508" s="72">
        <v>2950.08</v>
      </c>
      <c r="N2508" s="72">
        <v>0</v>
      </c>
      <c r="O2508" s="71"/>
      <c r="P2508" s="71"/>
      <c r="Q2508" s="71"/>
      <c r="R2508" s="71"/>
      <c r="S2508" s="72">
        <v>2950.08</v>
      </c>
      <c r="T2508" s="72">
        <v>2950.08</v>
      </c>
      <c r="U2508" s="71"/>
      <c r="V2508" s="71"/>
      <c r="W2508" s="71"/>
      <c r="X2508" s="72">
        <v>0</v>
      </c>
      <c r="Y2508" s="72">
        <v>0</v>
      </c>
      <c r="Z2508" s="72">
        <v>2950.08</v>
      </c>
      <c r="AA2508" s="69"/>
      <c r="AB2508" s="69"/>
      <c r="AC2508" s="69"/>
    </row>
    <row r="2509" spans="1:29" ht="30" x14ac:dyDescent="0.25">
      <c r="A2509" s="68" t="s">
        <v>15120</v>
      </c>
      <c r="B2509" s="69" t="s">
        <v>15121</v>
      </c>
      <c r="C2509" s="69" t="s">
        <v>15122</v>
      </c>
      <c r="D2509" s="69" t="s">
        <v>14846</v>
      </c>
      <c r="E2509" s="69" t="s">
        <v>15124</v>
      </c>
      <c r="F2509" s="69" t="s">
        <v>10243</v>
      </c>
      <c r="G2509" s="69" t="s">
        <v>2747</v>
      </c>
      <c r="H2509" s="69" t="s">
        <v>1849</v>
      </c>
      <c r="I2509" s="69" t="s">
        <v>962</v>
      </c>
      <c r="J2509" s="70">
        <v>19010.400000000001</v>
      </c>
      <c r="K2509" s="69" t="s">
        <v>4591</v>
      </c>
      <c r="L2509" s="69" t="s">
        <v>15123</v>
      </c>
      <c r="M2509" s="70">
        <v>19010.400000000001</v>
      </c>
      <c r="N2509" s="69"/>
      <c r="O2509" s="69"/>
      <c r="P2509" s="69" t="s">
        <v>5004</v>
      </c>
      <c r="Q2509" s="69" t="s">
        <v>1510</v>
      </c>
      <c r="R2509" s="69"/>
      <c r="S2509" s="70">
        <v>19010.400000000001</v>
      </c>
      <c r="T2509" s="70"/>
      <c r="U2509" s="69"/>
      <c r="V2509" s="69"/>
      <c r="W2509" s="69" t="s">
        <v>1275</v>
      </c>
      <c r="X2509" s="69"/>
      <c r="Y2509" s="70"/>
      <c r="Z2509" s="69">
        <v>0</v>
      </c>
      <c r="AA2509" s="69" t="s">
        <v>989</v>
      </c>
      <c r="AB2509" s="69" t="s">
        <v>1144</v>
      </c>
      <c r="AC2509" s="69"/>
    </row>
    <row r="2510" spans="1:29" x14ac:dyDescent="0.25">
      <c r="A2510" s="71" t="s">
        <v>193</v>
      </c>
      <c r="B2510" s="71"/>
      <c r="C2510" s="71"/>
      <c r="D2510" s="71"/>
      <c r="E2510" s="71"/>
      <c r="F2510" s="71"/>
      <c r="G2510" s="71"/>
      <c r="H2510" s="71"/>
      <c r="I2510" s="71"/>
      <c r="J2510" s="72">
        <v>19010.400000000001</v>
      </c>
      <c r="K2510" s="71"/>
      <c r="L2510" s="71"/>
      <c r="M2510" s="72">
        <v>19010.400000000001</v>
      </c>
      <c r="N2510" s="72">
        <v>0</v>
      </c>
      <c r="O2510" s="71"/>
      <c r="P2510" s="71"/>
      <c r="Q2510" s="71"/>
      <c r="R2510" s="71"/>
      <c r="S2510" s="72">
        <v>19010.400000000001</v>
      </c>
      <c r="T2510" s="72">
        <v>0</v>
      </c>
      <c r="U2510" s="71"/>
      <c r="V2510" s="71"/>
      <c r="W2510" s="71"/>
      <c r="X2510" s="72">
        <v>19010.400000000001</v>
      </c>
      <c r="Y2510" s="72">
        <v>0</v>
      </c>
      <c r="Z2510" s="72">
        <v>0</v>
      </c>
      <c r="AA2510" s="69"/>
      <c r="AB2510" s="69"/>
      <c r="AC2510" s="69"/>
    </row>
    <row r="2511" spans="1:29" ht="30" x14ac:dyDescent="0.25">
      <c r="A2511" s="68" t="s">
        <v>15125</v>
      </c>
      <c r="B2511" s="69" t="s">
        <v>11824</v>
      </c>
      <c r="C2511" s="69" t="s">
        <v>15126</v>
      </c>
      <c r="D2511" s="69" t="s">
        <v>4623</v>
      </c>
      <c r="E2511" s="69" t="s">
        <v>15128</v>
      </c>
      <c r="F2511" s="69" t="s">
        <v>10243</v>
      </c>
      <c r="G2511" s="69" t="s">
        <v>3836</v>
      </c>
      <c r="H2511" s="69" t="s">
        <v>1849</v>
      </c>
      <c r="I2511" s="69" t="s">
        <v>962</v>
      </c>
      <c r="J2511" s="70">
        <v>125.9</v>
      </c>
      <c r="K2511" s="69" t="s">
        <v>4591</v>
      </c>
      <c r="L2511" s="69" t="s">
        <v>15127</v>
      </c>
      <c r="M2511" s="70">
        <v>125.9</v>
      </c>
      <c r="N2511" s="69"/>
      <c r="O2511" s="69"/>
      <c r="P2511" s="69" t="s">
        <v>3802</v>
      </c>
      <c r="Q2511" s="69" t="s">
        <v>1379</v>
      </c>
      <c r="R2511" s="69"/>
      <c r="S2511" s="70">
        <v>125.9</v>
      </c>
      <c r="T2511" s="70"/>
      <c r="U2511" s="69" t="s">
        <v>1379</v>
      </c>
      <c r="V2511" s="73">
        <v>88</v>
      </c>
      <c r="W2511" s="69" t="s">
        <v>1379</v>
      </c>
      <c r="X2511" s="69"/>
      <c r="Y2511" s="70"/>
      <c r="Z2511" s="69">
        <v>0</v>
      </c>
      <c r="AA2511" s="69" t="s">
        <v>989</v>
      </c>
      <c r="AB2511" s="69" t="s">
        <v>1144</v>
      </c>
      <c r="AC2511" s="69"/>
    </row>
    <row r="2512" spans="1:29" x14ac:dyDescent="0.25">
      <c r="A2512" s="71" t="s">
        <v>193</v>
      </c>
      <c r="B2512" s="71"/>
      <c r="C2512" s="71"/>
      <c r="D2512" s="71"/>
      <c r="E2512" s="71"/>
      <c r="F2512" s="71"/>
      <c r="G2512" s="71"/>
      <c r="H2512" s="71"/>
      <c r="I2512" s="71"/>
      <c r="J2512" s="72">
        <v>125.9</v>
      </c>
      <c r="K2512" s="71"/>
      <c r="L2512" s="71"/>
      <c r="M2512" s="72">
        <v>125.9</v>
      </c>
      <c r="N2512" s="72">
        <v>0</v>
      </c>
      <c r="O2512" s="71"/>
      <c r="P2512" s="71"/>
      <c r="Q2512" s="71"/>
      <c r="R2512" s="71"/>
      <c r="S2512" s="72">
        <v>125.9</v>
      </c>
      <c r="T2512" s="72">
        <v>125.9</v>
      </c>
      <c r="U2512" s="71"/>
      <c r="V2512" s="71"/>
      <c r="W2512" s="71"/>
      <c r="X2512" s="72">
        <v>0</v>
      </c>
      <c r="Y2512" s="72">
        <v>0</v>
      </c>
      <c r="Z2512" s="72">
        <v>125.9</v>
      </c>
      <c r="AA2512" s="69"/>
      <c r="AB2512" s="69"/>
      <c r="AC2512" s="69"/>
    </row>
    <row r="2513" spans="1:29" ht="20" x14ac:dyDescent="0.25">
      <c r="A2513" s="68" t="s">
        <v>15129</v>
      </c>
      <c r="B2513" s="69" t="s">
        <v>14977</v>
      </c>
      <c r="C2513" s="69" t="s">
        <v>15130</v>
      </c>
      <c r="D2513" s="69" t="s">
        <v>858</v>
      </c>
      <c r="E2513" s="69" t="s">
        <v>15132</v>
      </c>
      <c r="F2513" s="69" t="s">
        <v>10243</v>
      </c>
      <c r="G2513" s="69" t="s">
        <v>3836</v>
      </c>
      <c r="H2513" s="69" t="s">
        <v>1849</v>
      </c>
      <c r="I2513" s="69" t="s">
        <v>962</v>
      </c>
      <c r="J2513" s="70">
        <v>1012</v>
      </c>
      <c r="K2513" s="69" t="s">
        <v>4591</v>
      </c>
      <c r="L2513" s="69" t="s">
        <v>15131</v>
      </c>
      <c r="M2513" s="70">
        <v>1012</v>
      </c>
      <c r="N2513" s="69"/>
      <c r="O2513" s="69"/>
      <c r="P2513" s="69" t="s">
        <v>2534</v>
      </c>
      <c r="Q2513" s="69" t="s">
        <v>1263</v>
      </c>
      <c r="R2513" s="69"/>
      <c r="S2513" s="70">
        <v>1012</v>
      </c>
      <c r="T2513" s="70"/>
      <c r="U2513" s="69" t="s">
        <v>1174</v>
      </c>
      <c r="V2513" s="73">
        <v>89</v>
      </c>
      <c r="W2513" s="69" t="s">
        <v>1174</v>
      </c>
      <c r="X2513" s="69"/>
      <c r="Y2513" s="70"/>
      <c r="Z2513" s="69">
        <v>0</v>
      </c>
      <c r="AA2513" s="69" t="s">
        <v>989</v>
      </c>
      <c r="AB2513" s="69" t="s">
        <v>1144</v>
      </c>
      <c r="AC2513" s="69"/>
    </row>
    <row r="2514" spans="1:29" x14ac:dyDescent="0.25">
      <c r="A2514" s="71" t="s">
        <v>193</v>
      </c>
      <c r="B2514" s="71"/>
      <c r="C2514" s="71"/>
      <c r="D2514" s="71"/>
      <c r="E2514" s="71"/>
      <c r="F2514" s="71"/>
      <c r="G2514" s="71"/>
      <c r="H2514" s="71"/>
      <c r="I2514" s="71"/>
      <c r="J2514" s="72">
        <v>1012</v>
      </c>
      <c r="K2514" s="71"/>
      <c r="L2514" s="71"/>
      <c r="M2514" s="72">
        <v>1012</v>
      </c>
      <c r="N2514" s="72">
        <v>0</v>
      </c>
      <c r="O2514" s="71"/>
      <c r="P2514" s="71"/>
      <c r="Q2514" s="71"/>
      <c r="R2514" s="71"/>
      <c r="S2514" s="72">
        <v>1012</v>
      </c>
      <c r="T2514" s="72">
        <v>1012</v>
      </c>
      <c r="U2514" s="71"/>
      <c r="V2514" s="71"/>
      <c r="W2514" s="71"/>
      <c r="X2514" s="72">
        <v>0</v>
      </c>
      <c r="Y2514" s="72">
        <v>0</v>
      </c>
      <c r="Z2514" s="72">
        <v>1012</v>
      </c>
      <c r="AA2514" s="69"/>
      <c r="AB2514" s="69"/>
      <c r="AC2514" s="69"/>
    </row>
    <row r="2515" spans="1:29" ht="30" x14ac:dyDescent="0.25">
      <c r="A2515" s="68" t="s">
        <v>15133</v>
      </c>
      <c r="B2515" s="69" t="s">
        <v>15134</v>
      </c>
      <c r="C2515" s="69" t="s">
        <v>15135</v>
      </c>
      <c r="D2515" s="69" t="s">
        <v>4813</v>
      </c>
      <c r="E2515" s="69" t="s">
        <v>15137</v>
      </c>
      <c r="F2515" s="69" t="s">
        <v>10691</v>
      </c>
      <c r="G2515" s="69" t="s">
        <v>3836</v>
      </c>
      <c r="H2515" s="69" t="s">
        <v>1849</v>
      </c>
      <c r="I2515" s="69" t="s">
        <v>962</v>
      </c>
      <c r="J2515" s="70">
        <v>4304.6000000000004</v>
      </c>
      <c r="K2515" s="69" t="s">
        <v>4591</v>
      </c>
      <c r="L2515" s="69" t="s">
        <v>15136</v>
      </c>
      <c r="M2515" s="70">
        <v>4304.6000000000004</v>
      </c>
      <c r="N2515" s="69"/>
      <c r="O2515" s="69"/>
      <c r="P2515" s="69" t="s">
        <v>2516</v>
      </c>
      <c r="Q2515" s="69" t="s">
        <v>1379</v>
      </c>
      <c r="R2515" s="69"/>
      <c r="S2515" s="70">
        <v>4304.6000000000004</v>
      </c>
      <c r="T2515" s="70"/>
      <c r="U2515" s="69" t="s">
        <v>1379</v>
      </c>
      <c r="V2515" s="73">
        <v>61</v>
      </c>
      <c r="W2515" s="69" t="s">
        <v>1379</v>
      </c>
      <c r="X2515" s="69"/>
      <c r="Y2515" s="70"/>
      <c r="Z2515" s="69">
        <v>0</v>
      </c>
      <c r="AA2515" s="69" t="s">
        <v>989</v>
      </c>
      <c r="AB2515" s="69" t="s">
        <v>1144</v>
      </c>
      <c r="AC2515" s="69"/>
    </row>
    <row r="2516" spans="1:29" x14ac:dyDescent="0.25">
      <c r="A2516" s="71" t="s">
        <v>193</v>
      </c>
      <c r="B2516" s="71"/>
      <c r="C2516" s="71"/>
      <c r="D2516" s="71"/>
      <c r="E2516" s="71"/>
      <c r="F2516" s="71"/>
      <c r="G2516" s="71"/>
      <c r="H2516" s="71"/>
      <c r="I2516" s="71"/>
      <c r="J2516" s="72">
        <v>4304.6000000000004</v>
      </c>
      <c r="K2516" s="71"/>
      <c r="L2516" s="71"/>
      <c r="M2516" s="72">
        <v>4304.6000000000004</v>
      </c>
      <c r="N2516" s="72">
        <v>0</v>
      </c>
      <c r="O2516" s="71"/>
      <c r="P2516" s="71"/>
      <c r="Q2516" s="71"/>
      <c r="R2516" s="71"/>
      <c r="S2516" s="72">
        <v>4304.6000000000004</v>
      </c>
      <c r="T2516" s="72">
        <v>4304.6000000000004</v>
      </c>
      <c r="U2516" s="71"/>
      <c r="V2516" s="71"/>
      <c r="W2516" s="71"/>
      <c r="X2516" s="72">
        <v>0</v>
      </c>
      <c r="Y2516" s="72">
        <v>0</v>
      </c>
      <c r="Z2516" s="72">
        <v>4304.6000000000004</v>
      </c>
      <c r="AA2516" s="69"/>
      <c r="AB2516" s="69"/>
      <c r="AC2516" s="69"/>
    </row>
    <row r="2517" spans="1:29" ht="30" x14ac:dyDescent="0.25">
      <c r="A2517" s="68" t="s">
        <v>15138</v>
      </c>
      <c r="B2517" s="69" t="s">
        <v>15139</v>
      </c>
      <c r="C2517" s="69" t="s">
        <v>15140</v>
      </c>
      <c r="D2517" s="69" t="s">
        <v>4813</v>
      </c>
      <c r="E2517" s="69" t="s">
        <v>15142</v>
      </c>
      <c r="F2517" s="69" t="s">
        <v>10243</v>
      </c>
      <c r="G2517" s="69" t="s">
        <v>3836</v>
      </c>
      <c r="H2517" s="69" t="s">
        <v>1849</v>
      </c>
      <c r="I2517" s="69" t="s">
        <v>962</v>
      </c>
      <c r="J2517" s="70">
        <v>5320.08</v>
      </c>
      <c r="K2517" s="69" t="s">
        <v>4591</v>
      </c>
      <c r="L2517" s="69" t="s">
        <v>15141</v>
      </c>
      <c r="M2517" s="70">
        <v>5320.08</v>
      </c>
      <c r="N2517" s="69"/>
      <c r="O2517" s="69"/>
      <c r="P2517" s="69" t="s">
        <v>1416</v>
      </c>
      <c r="Q2517" s="69" t="s">
        <v>1143</v>
      </c>
      <c r="R2517" s="69"/>
      <c r="S2517" s="70">
        <v>5320.08</v>
      </c>
      <c r="T2517" s="70"/>
      <c r="U2517" s="69" t="s">
        <v>1143</v>
      </c>
      <c r="V2517" s="73">
        <v>7</v>
      </c>
      <c r="W2517" s="69" t="s">
        <v>1143</v>
      </c>
      <c r="X2517" s="69"/>
      <c r="Y2517" s="70"/>
      <c r="Z2517" s="69">
        <v>0</v>
      </c>
      <c r="AA2517" s="69" t="s">
        <v>989</v>
      </c>
      <c r="AB2517" s="69" t="s">
        <v>1144</v>
      </c>
      <c r="AC2517" s="69"/>
    </row>
    <row r="2518" spans="1:29" x14ac:dyDescent="0.25">
      <c r="A2518" s="71" t="s">
        <v>193</v>
      </c>
      <c r="B2518" s="71"/>
      <c r="C2518" s="71"/>
      <c r="D2518" s="71"/>
      <c r="E2518" s="71"/>
      <c r="F2518" s="71"/>
      <c r="G2518" s="71"/>
      <c r="H2518" s="71"/>
      <c r="I2518" s="71"/>
      <c r="J2518" s="72">
        <v>5320.08</v>
      </c>
      <c r="K2518" s="71"/>
      <c r="L2518" s="71"/>
      <c r="M2518" s="72">
        <v>5320.08</v>
      </c>
      <c r="N2518" s="72">
        <v>0</v>
      </c>
      <c r="O2518" s="71"/>
      <c r="P2518" s="71"/>
      <c r="Q2518" s="71"/>
      <c r="R2518" s="71"/>
      <c r="S2518" s="72">
        <v>5320.08</v>
      </c>
      <c r="T2518" s="72">
        <v>5320.08</v>
      </c>
      <c r="U2518" s="71"/>
      <c r="V2518" s="71"/>
      <c r="W2518" s="71"/>
      <c r="X2518" s="72">
        <v>0</v>
      </c>
      <c r="Y2518" s="72">
        <v>0</v>
      </c>
      <c r="Z2518" s="72">
        <v>5320.08</v>
      </c>
      <c r="AA2518" s="69"/>
      <c r="AB2518" s="69"/>
      <c r="AC2518" s="69"/>
    </row>
    <row r="2519" spans="1:29" ht="20" x14ac:dyDescent="0.25">
      <c r="A2519" s="68" t="s">
        <v>15143</v>
      </c>
      <c r="B2519" s="69" t="s">
        <v>15144</v>
      </c>
      <c r="C2519" s="69" t="s">
        <v>15145</v>
      </c>
      <c r="D2519" s="69" t="s">
        <v>14846</v>
      </c>
      <c r="E2519" s="69" t="s">
        <v>15147</v>
      </c>
      <c r="F2519" s="69" t="s">
        <v>10243</v>
      </c>
      <c r="G2519" s="69" t="s">
        <v>3836</v>
      </c>
      <c r="H2519" s="69" t="s">
        <v>1849</v>
      </c>
      <c r="I2519" s="69" t="s">
        <v>962</v>
      </c>
      <c r="J2519" s="70">
        <v>13869.2</v>
      </c>
      <c r="K2519" s="69" t="s">
        <v>4591</v>
      </c>
      <c r="L2519" s="69" t="s">
        <v>15146</v>
      </c>
      <c r="M2519" s="70">
        <v>13869.2</v>
      </c>
      <c r="N2519" s="69"/>
      <c r="O2519" s="69"/>
      <c r="P2519" s="69" t="s">
        <v>4405</v>
      </c>
      <c r="Q2519" s="69" t="s">
        <v>1071</v>
      </c>
      <c r="R2519" s="69"/>
      <c r="S2519" s="70">
        <v>13869.2</v>
      </c>
      <c r="T2519" s="70"/>
      <c r="U2519" s="69"/>
      <c r="V2519" s="69"/>
      <c r="W2519" s="69" t="s">
        <v>1071</v>
      </c>
      <c r="X2519" s="69"/>
      <c r="Y2519" s="70"/>
      <c r="Z2519" s="69">
        <v>0</v>
      </c>
      <c r="AA2519" s="69" t="s">
        <v>989</v>
      </c>
      <c r="AB2519" s="69" t="s">
        <v>1144</v>
      </c>
      <c r="AC2519" s="69"/>
    </row>
    <row r="2520" spans="1:29" x14ac:dyDescent="0.25">
      <c r="A2520" s="71" t="s">
        <v>193</v>
      </c>
      <c r="B2520" s="71"/>
      <c r="C2520" s="71"/>
      <c r="D2520" s="71"/>
      <c r="E2520" s="71"/>
      <c r="F2520" s="71"/>
      <c r="G2520" s="71"/>
      <c r="H2520" s="71"/>
      <c r="I2520" s="71"/>
      <c r="J2520" s="72">
        <v>13869.2</v>
      </c>
      <c r="K2520" s="71"/>
      <c r="L2520" s="71"/>
      <c r="M2520" s="72">
        <v>13869.2</v>
      </c>
      <c r="N2520" s="72">
        <v>0</v>
      </c>
      <c r="O2520" s="71"/>
      <c r="P2520" s="71"/>
      <c r="Q2520" s="71"/>
      <c r="R2520" s="71"/>
      <c r="S2520" s="72">
        <v>13869.2</v>
      </c>
      <c r="T2520" s="72">
        <v>0</v>
      </c>
      <c r="U2520" s="71"/>
      <c r="V2520" s="71"/>
      <c r="W2520" s="71"/>
      <c r="X2520" s="72">
        <v>13869.2</v>
      </c>
      <c r="Y2520" s="72">
        <v>0</v>
      </c>
      <c r="Z2520" s="72">
        <v>0</v>
      </c>
      <c r="AA2520" s="69"/>
      <c r="AB2520" s="69"/>
      <c r="AC2520" s="69"/>
    </row>
    <row r="2521" spans="1:29" ht="30" x14ac:dyDescent="0.25">
      <c r="A2521" s="68" t="s">
        <v>15148</v>
      </c>
      <c r="B2521" s="69" t="s">
        <v>15149</v>
      </c>
      <c r="C2521" s="69" t="s">
        <v>15151</v>
      </c>
      <c r="D2521" s="69" t="s">
        <v>15150</v>
      </c>
      <c r="E2521" s="69" t="s">
        <v>15153</v>
      </c>
      <c r="F2521" s="69"/>
      <c r="G2521" s="69" t="s">
        <v>3836</v>
      </c>
      <c r="H2521" s="69" t="s">
        <v>1849</v>
      </c>
      <c r="I2521" s="69" t="s">
        <v>962</v>
      </c>
      <c r="J2521" s="70">
        <v>7845.57</v>
      </c>
      <c r="K2521" s="69" t="s">
        <v>4591</v>
      </c>
      <c r="L2521" s="69" t="s">
        <v>15152</v>
      </c>
      <c r="M2521" s="70">
        <v>7845.57</v>
      </c>
      <c r="N2521" s="69"/>
      <c r="O2521" s="69"/>
      <c r="P2521" s="69" t="s">
        <v>987</v>
      </c>
      <c r="Q2521" s="69" t="s">
        <v>1459</v>
      </c>
      <c r="R2521" s="69"/>
      <c r="S2521" s="70">
        <v>7845.57</v>
      </c>
      <c r="T2521" s="70"/>
      <c r="U2521" s="69" t="s">
        <v>1986</v>
      </c>
      <c r="V2521" s="73">
        <v>26</v>
      </c>
      <c r="W2521" s="69" t="s">
        <v>1986</v>
      </c>
      <c r="X2521" s="69"/>
      <c r="Y2521" s="70"/>
      <c r="Z2521" s="69">
        <v>0</v>
      </c>
      <c r="AA2521" s="69" t="s">
        <v>989</v>
      </c>
      <c r="AB2521" s="69" t="s">
        <v>997</v>
      </c>
      <c r="AC2521" s="69"/>
    </row>
    <row r="2522" spans="1:29" x14ac:dyDescent="0.25">
      <c r="A2522" s="71" t="s">
        <v>193</v>
      </c>
      <c r="B2522" s="71"/>
      <c r="C2522" s="71"/>
      <c r="D2522" s="71"/>
      <c r="E2522" s="71"/>
      <c r="F2522" s="71"/>
      <c r="G2522" s="71"/>
      <c r="H2522" s="71"/>
      <c r="I2522" s="71"/>
      <c r="J2522" s="72">
        <v>7845.57</v>
      </c>
      <c r="K2522" s="71"/>
      <c r="L2522" s="71"/>
      <c r="M2522" s="72">
        <v>7845.57</v>
      </c>
      <c r="N2522" s="72">
        <v>0</v>
      </c>
      <c r="O2522" s="71"/>
      <c r="P2522" s="71"/>
      <c r="Q2522" s="71"/>
      <c r="R2522" s="71"/>
      <c r="S2522" s="72">
        <v>7845.57</v>
      </c>
      <c r="T2522" s="72">
        <v>7845.57</v>
      </c>
      <c r="U2522" s="71"/>
      <c r="V2522" s="71"/>
      <c r="W2522" s="71"/>
      <c r="X2522" s="72">
        <v>0</v>
      </c>
      <c r="Y2522" s="72">
        <v>0</v>
      </c>
      <c r="Z2522" s="72">
        <v>7845.57</v>
      </c>
      <c r="AA2522" s="69"/>
      <c r="AB2522" s="69"/>
      <c r="AC2522" s="69"/>
    </row>
    <row r="2523" spans="1:29" ht="20" x14ac:dyDescent="0.25">
      <c r="A2523" s="68" t="s">
        <v>15154</v>
      </c>
      <c r="B2523" s="69" t="s">
        <v>15155</v>
      </c>
      <c r="C2523" s="69" t="s">
        <v>15156</v>
      </c>
      <c r="D2523" s="69" t="s">
        <v>4583</v>
      </c>
      <c r="E2523" s="69" t="s">
        <v>15159</v>
      </c>
      <c r="F2523" s="69" t="s">
        <v>10691</v>
      </c>
      <c r="G2523" s="69" t="s">
        <v>3836</v>
      </c>
      <c r="H2523" s="69" t="s">
        <v>15157</v>
      </c>
      <c r="I2523" s="69" t="s">
        <v>962</v>
      </c>
      <c r="J2523" s="70">
        <v>4396.59</v>
      </c>
      <c r="K2523" s="69" t="s">
        <v>4591</v>
      </c>
      <c r="L2523" s="69" t="s">
        <v>15158</v>
      </c>
      <c r="M2523" s="70">
        <v>4396.59</v>
      </c>
      <c r="N2523" s="69"/>
      <c r="O2523" s="69"/>
      <c r="P2523" s="69" t="s">
        <v>1996</v>
      </c>
      <c r="Q2523" s="69" t="s">
        <v>1379</v>
      </c>
      <c r="R2523" s="69"/>
      <c r="S2523" s="70">
        <v>4396.59</v>
      </c>
      <c r="T2523" s="70"/>
      <c r="U2523" s="69"/>
      <c r="V2523" s="69"/>
      <c r="W2523" s="69" t="s">
        <v>1379</v>
      </c>
      <c r="X2523" s="69"/>
      <c r="Y2523" s="70"/>
      <c r="Z2523" s="69">
        <v>0</v>
      </c>
      <c r="AA2523" s="69" t="s">
        <v>989</v>
      </c>
      <c r="AB2523" s="69" t="s">
        <v>1144</v>
      </c>
      <c r="AC2523" s="69"/>
    </row>
    <row r="2524" spans="1:29" x14ac:dyDescent="0.25">
      <c r="A2524" s="71" t="s">
        <v>193</v>
      </c>
      <c r="B2524" s="71"/>
      <c r="C2524" s="71"/>
      <c r="D2524" s="71"/>
      <c r="E2524" s="71"/>
      <c r="F2524" s="71"/>
      <c r="G2524" s="71"/>
      <c r="H2524" s="71"/>
      <c r="I2524" s="71"/>
      <c r="J2524" s="72">
        <v>4396.59</v>
      </c>
      <c r="K2524" s="71"/>
      <c r="L2524" s="71"/>
      <c r="M2524" s="72">
        <v>4396.59</v>
      </c>
      <c r="N2524" s="72">
        <v>0</v>
      </c>
      <c r="O2524" s="71"/>
      <c r="P2524" s="71"/>
      <c r="Q2524" s="71"/>
      <c r="R2524" s="71"/>
      <c r="S2524" s="72">
        <v>4396.59</v>
      </c>
      <c r="T2524" s="72">
        <v>0</v>
      </c>
      <c r="U2524" s="71"/>
      <c r="V2524" s="71"/>
      <c r="W2524" s="71"/>
      <c r="X2524" s="72">
        <v>4396.59</v>
      </c>
      <c r="Y2524" s="72">
        <v>0</v>
      </c>
      <c r="Z2524" s="72">
        <v>0</v>
      </c>
      <c r="AA2524" s="69"/>
      <c r="AB2524" s="69"/>
      <c r="AC2524" s="69"/>
    </row>
    <row r="2525" spans="1:29" ht="30" x14ac:dyDescent="0.25">
      <c r="A2525" s="68" t="s">
        <v>15160</v>
      </c>
      <c r="B2525" s="69" t="s">
        <v>15116</v>
      </c>
      <c r="C2525" s="69" t="s">
        <v>15161</v>
      </c>
      <c r="D2525" s="69" t="s">
        <v>9621</v>
      </c>
      <c r="E2525" s="69" t="s">
        <v>15163</v>
      </c>
      <c r="F2525" s="69" t="s">
        <v>10243</v>
      </c>
      <c r="G2525" s="69" t="s">
        <v>3836</v>
      </c>
      <c r="H2525" s="69" t="s">
        <v>1849</v>
      </c>
      <c r="I2525" s="69" t="s">
        <v>962</v>
      </c>
      <c r="J2525" s="70">
        <v>3790.4</v>
      </c>
      <c r="K2525" s="69" t="s">
        <v>4591</v>
      </c>
      <c r="L2525" s="69" t="s">
        <v>15162</v>
      </c>
      <c r="M2525" s="70">
        <v>3790.4</v>
      </c>
      <c r="N2525" s="69"/>
      <c r="O2525" s="69"/>
      <c r="P2525" s="69" t="s">
        <v>1152</v>
      </c>
      <c r="Q2525" s="69" t="s">
        <v>970</v>
      </c>
      <c r="R2525" s="69"/>
      <c r="S2525" s="70">
        <v>3790.4</v>
      </c>
      <c r="T2525" s="70"/>
      <c r="U2525" s="69" t="s">
        <v>1645</v>
      </c>
      <c r="V2525" s="73">
        <v>35</v>
      </c>
      <c r="W2525" s="69" t="s">
        <v>1645</v>
      </c>
      <c r="X2525" s="69"/>
      <c r="Y2525" s="70"/>
      <c r="Z2525" s="69">
        <v>0</v>
      </c>
      <c r="AA2525" s="69" t="s">
        <v>989</v>
      </c>
      <c r="AB2525" s="69" t="s">
        <v>1144</v>
      </c>
      <c r="AC2525" s="69"/>
    </row>
    <row r="2526" spans="1:29" x14ac:dyDescent="0.25">
      <c r="A2526" s="71" t="s">
        <v>193</v>
      </c>
      <c r="B2526" s="71"/>
      <c r="C2526" s="71"/>
      <c r="D2526" s="71"/>
      <c r="E2526" s="71"/>
      <c r="F2526" s="71"/>
      <c r="G2526" s="71"/>
      <c r="H2526" s="71"/>
      <c r="I2526" s="71"/>
      <c r="J2526" s="72">
        <v>3790.4</v>
      </c>
      <c r="K2526" s="71"/>
      <c r="L2526" s="71"/>
      <c r="M2526" s="72">
        <v>3790.4</v>
      </c>
      <c r="N2526" s="72">
        <v>0</v>
      </c>
      <c r="O2526" s="71"/>
      <c r="P2526" s="71"/>
      <c r="Q2526" s="71"/>
      <c r="R2526" s="71"/>
      <c r="S2526" s="72">
        <v>3790.4</v>
      </c>
      <c r="T2526" s="72">
        <v>3790.4</v>
      </c>
      <c r="U2526" s="71"/>
      <c r="V2526" s="71"/>
      <c r="W2526" s="71"/>
      <c r="X2526" s="72">
        <v>0</v>
      </c>
      <c r="Y2526" s="72">
        <v>0</v>
      </c>
      <c r="Z2526" s="72">
        <v>3790.4</v>
      </c>
      <c r="AA2526" s="69"/>
      <c r="AB2526" s="69"/>
      <c r="AC2526" s="69"/>
    </row>
    <row r="2527" spans="1:29" ht="20" x14ac:dyDescent="0.25">
      <c r="A2527" s="68" t="s">
        <v>15164</v>
      </c>
      <c r="B2527" s="69" t="s">
        <v>14982</v>
      </c>
      <c r="C2527" s="69" t="s">
        <v>15165</v>
      </c>
      <c r="D2527" s="69" t="s">
        <v>4583</v>
      </c>
      <c r="E2527" s="69" t="s">
        <v>15167</v>
      </c>
      <c r="F2527" s="69" t="s">
        <v>10243</v>
      </c>
      <c r="G2527" s="69" t="s">
        <v>1137</v>
      </c>
      <c r="H2527" s="69" t="s">
        <v>1849</v>
      </c>
      <c r="I2527" s="69" t="s">
        <v>962</v>
      </c>
      <c r="J2527" s="70">
        <v>3933.61</v>
      </c>
      <c r="K2527" s="69" t="s">
        <v>4591</v>
      </c>
      <c r="L2527" s="69" t="s">
        <v>15166</v>
      </c>
      <c r="M2527" s="70">
        <v>3933.61</v>
      </c>
      <c r="N2527" s="69"/>
      <c r="O2527" s="69"/>
      <c r="P2527" s="69" t="s">
        <v>1459</v>
      </c>
      <c r="Q2527" s="69" t="s">
        <v>1603</v>
      </c>
      <c r="R2527" s="69"/>
      <c r="S2527" s="70">
        <v>3933.61</v>
      </c>
      <c r="T2527" s="70"/>
      <c r="U2527" s="69"/>
      <c r="V2527" s="69"/>
      <c r="W2527" s="69" t="s">
        <v>1603</v>
      </c>
      <c r="X2527" s="69"/>
      <c r="Y2527" s="70"/>
      <c r="Z2527" s="69">
        <v>0</v>
      </c>
      <c r="AA2527" s="69" t="s">
        <v>989</v>
      </c>
      <c r="AB2527" s="69" t="s">
        <v>1144</v>
      </c>
      <c r="AC2527" s="69"/>
    </row>
    <row r="2528" spans="1:29" x14ac:dyDescent="0.25">
      <c r="A2528" s="71" t="s">
        <v>193</v>
      </c>
      <c r="B2528" s="71"/>
      <c r="C2528" s="71"/>
      <c r="D2528" s="71"/>
      <c r="E2528" s="71"/>
      <c r="F2528" s="71"/>
      <c r="G2528" s="71"/>
      <c r="H2528" s="71"/>
      <c r="I2528" s="71"/>
      <c r="J2528" s="72">
        <v>3933.61</v>
      </c>
      <c r="K2528" s="71"/>
      <c r="L2528" s="71"/>
      <c r="M2528" s="72">
        <v>3933.61</v>
      </c>
      <c r="N2528" s="72">
        <v>0</v>
      </c>
      <c r="O2528" s="71"/>
      <c r="P2528" s="71"/>
      <c r="Q2528" s="71"/>
      <c r="R2528" s="71"/>
      <c r="S2528" s="72">
        <v>3933.61</v>
      </c>
      <c r="T2528" s="72">
        <v>0</v>
      </c>
      <c r="U2528" s="71"/>
      <c r="V2528" s="71"/>
      <c r="W2528" s="71"/>
      <c r="X2528" s="72">
        <v>3933.61</v>
      </c>
      <c r="Y2528" s="72">
        <v>0</v>
      </c>
      <c r="Z2528" s="72">
        <v>0</v>
      </c>
      <c r="AA2528" s="69"/>
      <c r="AB2528" s="69"/>
      <c r="AC2528" s="69"/>
    </row>
    <row r="2529" spans="1:29" ht="30" x14ac:dyDescent="0.25">
      <c r="A2529" s="68" t="s">
        <v>15168</v>
      </c>
      <c r="B2529" s="69" t="s">
        <v>15169</v>
      </c>
      <c r="C2529" s="69" t="s">
        <v>15170</v>
      </c>
      <c r="D2529" s="69" t="s">
        <v>4604</v>
      </c>
      <c r="E2529" s="69" t="s">
        <v>15172</v>
      </c>
      <c r="F2529" s="69" t="s">
        <v>10243</v>
      </c>
      <c r="G2529" s="69" t="s">
        <v>1137</v>
      </c>
      <c r="H2529" s="69" t="s">
        <v>1843</v>
      </c>
      <c r="I2529" s="69" t="s">
        <v>962</v>
      </c>
      <c r="J2529" s="70">
        <v>10856.13</v>
      </c>
      <c r="K2529" s="69" t="s">
        <v>4591</v>
      </c>
      <c r="L2529" s="69" t="s">
        <v>15171</v>
      </c>
      <c r="M2529" s="70">
        <v>10856.13</v>
      </c>
      <c r="N2529" s="69"/>
      <c r="O2529" s="69"/>
      <c r="P2529" s="69" t="s">
        <v>3818</v>
      </c>
      <c r="Q2529" s="69" t="s">
        <v>970</v>
      </c>
      <c r="R2529" s="69"/>
      <c r="S2529" s="70">
        <v>10856.13</v>
      </c>
      <c r="T2529" s="70"/>
      <c r="U2529" s="69" t="s">
        <v>1645</v>
      </c>
      <c r="V2529" s="73">
        <v>64</v>
      </c>
      <c r="W2529" s="69" t="s">
        <v>1645</v>
      </c>
      <c r="X2529" s="69"/>
      <c r="Y2529" s="70"/>
      <c r="Z2529" s="69">
        <v>0</v>
      </c>
      <c r="AA2529" s="69" t="s">
        <v>989</v>
      </c>
      <c r="AB2529" s="69" t="s">
        <v>1144</v>
      </c>
      <c r="AC2529" s="69"/>
    </row>
    <row r="2530" spans="1:29" x14ac:dyDescent="0.25">
      <c r="A2530" s="71" t="s">
        <v>193</v>
      </c>
      <c r="B2530" s="71"/>
      <c r="C2530" s="71"/>
      <c r="D2530" s="71"/>
      <c r="E2530" s="71"/>
      <c r="F2530" s="71"/>
      <c r="G2530" s="71"/>
      <c r="H2530" s="71"/>
      <c r="I2530" s="71"/>
      <c r="J2530" s="72">
        <v>10856.13</v>
      </c>
      <c r="K2530" s="71"/>
      <c r="L2530" s="71"/>
      <c r="M2530" s="72">
        <v>10856.13</v>
      </c>
      <c r="N2530" s="72">
        <v>0</v>
      </c>
      <c r="O2530" s="71"/>
      <c r="P2530" s="71"/>
      <c r="Q2530" s="71"/>
      <c r="R2530" s="71"/>
      <c r="S2530" s="72">
        <v>10856.13</v>
      </c>
      <c r="T2530" s="72">
        <v>10856.13</v>
      </c>
      <c r="U2530" s="71"/>
      <c r="V2530" s="71"/>
      <c r="W2530" s="71"/>
      <c r="X2530" s="72">
        <v>0</v>
      </c>
      <c r="Y2530" s="72">
        <v>0</v>
      </c>
      <c r="Z2530" s="72">
        <v>10856.13</v>
      </c>
      <c r="AA2530" s="69"/>
      <c r="AB2530" s="69"/>
      <c r="AC2530" s="69"/>
    </row>
    <row r="2531" spans="1:29" ht="30" x14ac:dyDescent="0.25">
      <c r="A2531" s="68" t="s">
        <v>15173</v>
      </c>
      <c r="B2531" s="69" t="s">
        <v>15174</v>
      </c>
      <c r="C2531" s="69" t="s">
        <v>15175</v>
      </c>
      <c r="D2531" s="69" t="s">
        <v>4507</v>
      </c>
      <c r="E2531" s="69" t="s">
        <v>15177</v>
      </c>
      <c r="F2531" s="69" t="s">
        <v>10691</v>
      </c>
      <c r="G2531" s="69" t="s">
        <v>1137</v>
      </c>
      <c r="H2531" s="69" t="s">
        <v>1242</v>
      </c>
      <c r="I2531" s="69" t="s">
        <v>962</v>
      </c>
      <c r="J2531" s="70">
        <v>3185</v>
      </c>
      <c r="K2531" s="69" t="s">
        <v>4591</v>
      </c>
      <c r="L2531" s="69" t="s">
        <v>15176</v>
      </c>
      <c r="M2531" s="70">
        <v>3185</v>
      </c>
      <c r="N2531" s="69"/>
      <c r="O2531" s="69"/>
      <c r="P2531" s="69" t="s">
        <v>1287</v>
      </c>
      <c r="Q2531" s="69" t="s">
        <v>1447</v>
      </c>
      <c r="R2531" s="69"/>
      <c r="S2531" s="70">
        <v>3185</v>
      </c>
      <c r="T2531" s="70"/>
      <c r="U2531" s="69"/>
      <c r="V2531" s="69"/>
      <c r="W2531" s="69"/>
      <c r="X2531" s="69"/>
      <c r="Y2531" s="70"/>
      <c r="Z2531" s="69">
        <v>0</v>
      </c>
      <c r="AA2531" s="69" t="s">
        <v>989</v>
      </c>
      <c r="AB2531" s="69" t="s">
        <v>1144</v>
      </c>
      <c r="AC2531" s="69"/>
    </row>
    <row r="2532" spans="1:29" x14ac:dyDescent="0.25">
      <c r="A2532" s="71" t="s">
        <v>193</v>
      </c>
      <c r="B2532" s="71"/>
      <c r="C2532" s="71"/>
      <c r="D2532" s="71"/>
      <c r="E2532" s="71"/>
      <c r="F2532" s="71"/>
      <c r="G2532" s="71"/>
      <c r="H2532" s="71"/>
      <c r="I2532" s="71"/>
      <c r="J2532" s="72">
        <v>3185</v>
      </c>
      <c r="K2532" s="71"/>
      <c r="L2532" s="71"/>
      <c r="M2532" s="72">
        <v>3185</v>
      </c>
      <c r="N2532" s="72">
        <v>0</v>
      </c>
      <c r="O2532" s="71"/>
      <c r="P2532" s="71"/>
      <c r="Q2532" s="71"/>
      <c r="R2532" s="71"/>
      <c r="S2532" s="72">
        <v>3185</v>
      </c>
      <c r="T2532" s="72">
        <v>0</v>
      </c>
      <c r="U2532" s="71"/>
      <c r="V2532" s="71"/>
      <c r="W2532" s="71"/>
      <c r="X2532" s="72">
        <v>3185</v>
      </c>
      <c r="Y2532" s="72">
        <v>0</v>
      </c>
      <c r="Z2532" s="72">
        <v>0</v>
      </c>
      <c r="AA2532" s="69"/>
      <c r="AB2532" s="69"/>
      <c r="AC2532" s="69"/>
    </row>
    <row r="2533" spans="1:29" ht="30" x14ac:dyDescent="0.25">
      <c r="A2533" s="68" t="s">
        <v>15178</v>
      </c>
      <c r="B2533" s="69" t="s">
        <v>15179</v>
      </c>
      <c r="C2533" s="69" t="s">
        <v>15180</v>
      </c>
      <c r="D2533" s="69" t="s">
        <v>4746</v>
      </c>
      <c r="E2533" s="69" t="s">
        <v>15182</v>
      </c>
      <c r="F2533" s="69" t="s">
        <v>10243</v>
      </c>
      <c r="G2533" s="69" t="s">
        <v>1137</v>
      </c>
      <c r="H2533" s="69" t="s">
        <v>1242</v>
      </c>
      <c r="I2533" s="69" t="s">
        <v>962</v>
      </c>
      <c r="J2533" s="70">
        <v>2630.4</v>
      </c>
      <c r="K2533" s="69" t="s">
        <v>4591</v>
      </c>
      <c r="L2533" s="69" t="s">
        <v>15181</v>
      </c>
      <c r="M2533" s="70">
        <v>2630.4</v>
      </c>
      <c r="N2533" s="69"/>
      <c r="O2533" s="69"/>
      <c r="P2533" s="69" t="s">
        <v>975</v>
      </c>
      <c r="Q2533" s="69" t="s">
        <v>979</v>
      </c>
      <c r="R2533" s="69"/>
      <c r="S2533" s="70">
        <v>2630.4</v>
      </c>
      <c r="T2533" s="70"/>
      <c r="U2533" s="69" t="s">
        <v>1156</v>
      </c>
      <c r="V2533" s="73">
        <v>89</v>
      </c>
      <c r="W2533" s="69" t="s">
        <v>1156</v>
      </c>
      <c r="X2533" s="69"/>
      <c r="Y2533" s="70"/>
      <c r="Z2533" s="69">
        <v>0</v>
      </c>
      <c r="AA2533" s="69" t="s">
        <v>989</v>
      </c>
      <c r="AB2533" s="69" t="s">
        <v>1144</v>
      </c>
      <c r="AC2533" s="69"/>
    </row>
    <row r="2534" spans="1:29" x14ac:dyDescent="0.25">
      <c r="A2534" s="71" t="s">
        <v>193</v>
      </c>
      <c r="B2534" s="71"/>
      <c r="C2534" s="71"/>
      <c r="D2534" s="71"/>
      <c r="E2534" s="71"/>
      <c r="F2534" s="71"/>
      <c r="G2534" s="71"/>
      <c r="H2534" s="71"/>
      <c r="I2534" s="71"/>
      <c r="J2534" s="72">
        <v>2630.4</v>
      </c>
      <c r="K2534" s="71"/>
      <c r="L2534" s="71"/>
      <c r="M2534" s="72">
        <v>2630.4</v>
      </c>
      <c r="N2534" s="72">
        <v>0</v>
      </c>
      <c r="O2534" s="71"/>
      <c r="P2534" s="71"/>
      <c r="Q2534" s="71"/>
      <c r="R2534" s="71"/>
      <c r="S2534" s="72">
        <v>2630.4</v>
      </c>
      <c r="T2534" s="72">
        <v>2630.4</v>
      </c>
      <c r="U2534" s="71"/>
      <c r="V2534" s="71"/>
      <c r="W2534" s="71"/>
      <c r="X2534" s="72">
        <v>0</v>
      </c>
      <c r="Y2534" s="72">
        <v>0</v>
      </c>
      <c r="Z2534" s="72">
        <v>2630.4</v>
      </c>
      <c r="AA2534" s="69"/>
      <c r="AB2534" s="69"/>
      <c r="AC2534" s="69"/>
    </row>
    <row r="2535" spans="1:29" ht="30" x14ac:dyDescent="0.25">
      <c r="A2535" s="68" t="s">
        <v>15183</v>
      </c>
      <c r="B2535" s="69" t="s">
        <v>15052</v>
      </c>
      <c r="C2535" s="69" t="s">
        <v>15184</v>
      </c>
      <c r="D2535" s="69" t="s">
        <v>3337</v>
      </c>
      <c r="E2535" s="69" t="s">
        <v>15186</v>
      </c>
      <c r="F2535" s="69" t="s">
        <v>10243</v>
      </c>
      <c r="G2535" s="69" t="s">
        <v>1137</v>
      </c>
      <c r="H2535" s="69" t="s">
        <v>2011</v>
      </c>
      <c r="I2535" s="69" t="s">
        <v>962</v>
      </c>
      <c r="J2535" s="70">
        <v>840.24</v>
      </c>
      <c r="K2535" s="69" t="s">
        <v>4591</v>
      </c>
      <c r="L2535" s="69" t="s">
        <v>15185</v>
      </c>
      <c r="M2535" s="70">
        <v>840.24</v>
      </c>
      <c r="N2535" s="69"/>
      <c r="O2535" s="69"/>
      <c r="P2535" s="69" t="s">
        <v>4791</v>
      </c>
      <c r="Q2535" s="69" t="s">
        <v>1259</v>
      </c>
      <c r="R2535" s="69"/>
      <c r="S2535" s="70">
        <v>840.24</v>
      </c>
      <c r="T2535" s="70"/>
      <c r="U2535" s="69" t="s">
        <v>1367</v>
      </c>
      <c r="V2535" s="73">
        <v>84</v>
      </c>
      <c r="W2535" s="69" t="s">
        <v>1367</v>
      </c>
      <c r="X2535" s="69"/>
      <c r="Y2535" s="70"/>
      <c r="Z2535" s="69">
        <v>0</v>
      </c>
      <c r="AA2535" s="69" t="s">
        <v>989</v>
      </c>
      <c r="AB2535" s="69" t="s">
        <v>1144</v>
      </c>
      <c r="AC2535" s="69"/>
    </row>
    <row r="2536" spans="1:29" x14ac:dyDescent="0.25">
      <c r="A2536" s="71" t="s">
        <v>193</v>
      </c>
      <c r="B2536" s="71"/>
      <c r="C2536" s="71"/>
      <c r="D2536" s="71"/>
      <c r="E2536" s="71"/>
      <c r="F2536" s="71"/>
      <c r="G2536" s="71"/>
      <c r="H2536" s="71"/>
      <c r="I2536" s="71"/>
      <c r="J2536" s="72">
        <v>840.24</v>
      </c>
      <c r="K2536" s="71"/>
      <c r="L2536" s="71"/>
      <c r="M2536" s="72">
        <v>840.24</v>
      </c>
      <c r="N2536" s="72">
        <v>0</v>
      </c>
      <c r="O2536" s="71"/>
      <c r="P2536" s="71"/>
      <c r="Q2536" s="71"/>
      <c r="R2536" s="71"/>
      <c r="S2536" s="72">
        <v>840.24</v>
      </c>
      <c r="T2536" s="72">
        <v>840.24</v>
      </c>
      <c r="U2536" s="71"/>
      <c r="V2536" s="71"/>
      <c r="W2536" s="71"/>
      <c r="X2536" s="72">
        <v>0</v>
      </c>
      <c r="Y2536" s="72">
        <v>0</v>
      </c>
      <c r="Z2536" s="72">
        <v>840.24</v>
      </c>
      <c r="AA2536" s="69"/>
      <c r="AB2536" s="69"/>
      <c r="AC2536" s="69"/>
    </row>
    <row r="2537" spans="1:29" ht="20" x14ac:dyDescent="0.25">
      <c r="A2537" s="68" t="s">
        <v>15187</v>
      </c>
      <c r="B2537" s="69" t="s">
        <v>15188</v>
      </c>
      <c r="C2537" s="69" t="s">
        <v>15189</v>
      </c>
      <c r="D2537" s="69" t="s">
        <v>4583</v>
      </c>
      <c r="E2537" s="69" t="s">
        <v>15191</v>
      </c>
      <c r="F2537" s="69" t="s">
        <v>10243</v>
      </c>
      <c r="G2537" s="69" t="s">
        <v>1137</v>
      </c>
      <c r="H2537" s="69" t="s">
        <v>1849</v>
      </c>
      <c r="I2537" s="69" t="s">
        <v>962</v>
      </c>
      <c r="J2537" s="70">
        <v>6467.73</v>
      </c>
      <c r="K2537" s="69" t="s">
        <v>4591</v>
      </c>
      <c r="L2537" s="69" t="s">
        <v>15190</v>
      </c>
      <c r="M2537" s="70">
        <v>6467.73</v>
      </c>
      <c r="N2537" s="69"/>
      <c r="O2537" s="69"/>
      <c r="P2537" s="69" t="s">
        <v>1436</v>
      </c>
      <c r="Q2537" s="69" t="s">
        <v>1374</v>
      </c>
      <c r="R2537" s="69"/>
      <c r="S2537" s="70">
        <v>6467.73</v>
      </c>
      <c r="T2537" s="70"/>
      <c r="U2537" s="69"/>
      <c r="V2537" s="69"/>
      <c r="W2537" s="69" t="s">
        <v>1367</v>
      </c>
      <c r="X2537" s="69"/>
      <c r="Y2537" s="70"/>
      <c r="Z2537" s="69">
        <v>0</v>
      </c>
      <c r="AA2537" s="69" t="s">
        <v>989</v>
      </c>
      <c r="AB2537" s="69" t="s">
        <v>1144</v>
      </c>
      <c r="AC2537" s="69"/>
    </row>
    <row r="2538" spans="1:29" x14ac:dyDescent="0.25">
      <c r="A2538" s="71" t="s">
        <v>193</v>
      </c>
      <c r="B2538" s="71"/>
      <c r="C2538" s="71"/>
      <c r="D2538" s="71"/>
      <c r="E2538" s="71"/>
      <c r="F2538" s="71"/>
      <c r="G2538" s="71"/>
      <c r="H2538" s="71"/>
      <c r="I2538" s="71"/>
      <c r="J2538" s="72">
        <v>6467.73</v>
      </c>
      <c r="K2538" s="71"/>
      <c r="L2538" s="71"/>
      <c r="M2538" s="72">
        <v>6467.73</v>
      </c>
      <c r="N2538" s="72">
        <v>0</v>
      </c>
      <c r="O2538" s="71"/>
      <c r="P2538" s="71"/>
      <c r="Q2538" s="71"/>
      <c r="R2538" s="71"/>
      <c r="S2538" s="72">
        <v>6467.73</v>
      </c>
      <c r="T2538" s="72">
        <v>0</v>
      </c>
      <c r="U2538" s="71"/>
      <c r="V2538" s="71"/>
      <c r="W2538" s="71"/>
      <c r="X2538" s="72">
        <v>6467.73</v>
      </c>
      <c r="Y2538" s="72">
        <v>0</v>
      </c>
      <c r="Z2538" s="72">
        <v>0</v>
      </c>
      <c r="AA2538" s="69"/>
      <c r="AB2538" s="69"/>
      <c r="AC2538" s="69"/>
    </row>
    <row r="2539" spans="1:29" ht="60" x14ac:dyDescent="0.25">
      <c r="A2539" s="68" t="s">
        <v>15192</v>
      </c>
      <c r="B2539" s="69" t="s">
        <v>15193</v>
      </c>
      <c r="C2539" s="69" t="s">
        <v>15195</v>
      </c>
      <c r="D2539" s="69" t="s">
        <v>15194</v>
      </c>
      <c r="E2539" s="69" t="s">
        <v>15197</v>
      </c>
      <c r="F2539" s="69" t="s">
        <v>10243</v>
      </c>
      <c r="G2539" s="69" t="s">
        <v>1241</v>
      </c>
      <c r="H2539" s="69" t="s">
        <v>4716</v>
      </c>
      <c r="I2539" s="69" t="s">
        <v>962</v>
      </c>
      <c r="J2539" s="70">
        <v>11782.43</v>
      </c>
      <c r="K2539" s="69" t="s">
        <v>4591</v>
      </c>
      <c r="L2539" s="69" t="s">
        <v>15196</v>
      </c>
      <c r="M2539" s="70">
        <v>11782.43</v>
      </c>
      <c r="N2539" s="69"/>
      <c r="O2539" s="69"/>
      <c r="P2539" s="69" t="s">
        <v>4716</v>
      </c>
      <c r="Q2539" s="69" t="s">
        <v>1267</v>
      </c>
      <c r="R2539" s="69"/>
      <c r="S2539" s="70">
        <v>11782.43</v>
      </c>
      <c r="T2539" s="70"/>
      <c r="U2539" s="69" t="s">
        <v>1367</v>
      </c>
      <c r="V2539" s="73">
        <v>54</v>
      </c>
      <c r="W2539" s="69" t="s">
        <v>1367</v>
      </c>
      <c r="X2539" s="69"/>
      <c r="Y2539" s="70"/>
      <c r="Z2539" s="69">
        <v>0</v>
      </c>
      <c r="AA2539" s="69" t="s">
        <v>989</v>
      </c>
      <c r="AB2539" s="69" t="s">
        <v>1144</v>
      </c>
      <c r="AC2539" s="69"/>
    </row>
    <row r="2540" spans="1:29" x14ac:dyDescent="0.25">
      <c r="A2540" s="71" t="s">
        <v>193</v>
      </c>
      <c r="B2540" s="71"/>
      <c r="C2540" s="71"/>
      <c r="D2540" s="71"/>
      <c r="E2540" s="71"/>
      <c r="F2540" s="71"/>
      <c r="G2540" s="71"/>
      <c r="H2540" s="71"/>
      <c r="I2540" s="71"/>
      <c r="J2540" s="72">
        <v>11782.43</v>
      </c>
      <c r="K2540" s="71"/>
      <c r="L2540" s="71"/>
      <c r="M2540" s="72">
        <v>11782.43</v>
      </c>
      <c r="N2540" s="72">
        <v>0</v>
      </c>
      <c r="O2540" s="71"/>
      <c r="P2540" s="71"/>
      <c r="Q2540" s="71"/>
      <c r="R2540" s="71"/>
      <c r="S2540" s="72">
        <v>11782.43</v>
      </c>
      <c r="T2540" s="72">
        <v>11782.43</v>
      </c>
      <c r="U2540" s="71"/>
      <c r="V2540" s="71"/>
      <c r="W2540" s="71"/>
      <c r="X2540" s="72">
        <v>0</v>
      </c>
      <c r="Y2540" s="72">
        <v>0</v>
      </c>
      <c r="Z2540" s="72">
        <v>11782.43</v>
      </c>
      <c r="AA2540" s="69"/>
      <c r="AB2540" s="69"/>
      <c r="AC2540" s="69"/>
    </row>
    <row r="2541" spans="1:29" ht="20" x14ac:dyDescent="0.25">
      <c r="A2541" s="68" t="s">
        <v>15198</v>
      </c>
      <c r="B2541" s="69" t="s">
        <v>10740</v>
      </c>
      <c r="C2541" s="69" t="s">
        <v>15199</v>
      </c>
      <c r="D2541" s="69" t="s">
        <v>4611</v>
      </c>
      <c r="E2541" s="69" t="s">
        <v>15201</v>
      </c>
      <c r="F2541" s="69" t="s">
        <v>10243</v>
      </c>
      <c r="G2541" s="69" t="s">
        <v>1241</v>
      </c>
      <c r="H2541" s="69" t="s">
        <v>1849</v>
      </c>
      <c r="I2541" s="69" t="s">
        <v>962</v>
      </c>
      <c r="J2541" s="70">
        <v>2042.36</v>
      </c>
      <c r="K2541" s="69" t="s">
        <v>4591</v>
      </c>
      <c r="L2541" s="69" t="s">
        <v>15200</v>
      </c>
      <c r="M2541" s="70">
        <v>2042.36</v>
      </c>
      <c r="N2541" s="69"/>
      <c r="O2541" s="69"/>
      <c r="P2541" s="69" t="s">
        <v>1436</v>
      </c>
      <c r="Q2541" s="69" t="s">
        <v>1447</v>
      </c>
      <c r="R2541" s="69"/>
      <c r="S2541" s="70">
        <v>2042.36</v>
      </c>
      <c r="T2541" s="70"/>
      <c r="U2541" s="69"/>
      <c r="V2541" s="69"/>
      <c r="W2541" s="69"/>
      <c r="X2541" s="69"/>
      <c r="Y2541" s="70"/>
      <c r="Z2541" s="69">
        <v>0</v>
      </c>
      <c r="AA2541" s="69" t="s">
        <v>989</v>
      </c>
      <c r="AB2541" s="69" t="s">
        <v>1144</v>
      </c>
      <c r="AC2541" s="69"/>
    </row>
    <row r="2542" spans="1:29" x14ac:dyDescent="0.25">
      <c r="A2542" s="71" t="s">
        <v>193</v>
      </c>
      <c r="B2542" s="71"/>
      <c r="C2542" s="71"/>
      <c r="D2542" s="71"/>
      <c r="E2542" s="71"/>
      <c r="F2542" s="71"/>
      <c r="G2542" s="71"/>
      <c r="H2542" s="71"/>
      <c r="I2542" s="71"/>
      <c r="J2542" s="72">
        <v>2042.36</v>
      </c>
      <c r="K2542" s="71"/>
      <c r="L2542" s="71"/>
      <c r="M2542" s="72">
        <v>2042.36</v>
      </c>
      <c r="N2542" s="72">
        <v>0</v>
      </c>
      <c r="O2542" s="71"/>
      <c r="P2542" s="71"/>
      <c r="Q2542" s="71"/>
      <c r="R2542" s="71"/>
      <c r="S2542" s="72">
        <v>2042.36</v>
      </c>
      <c r="T2542" s="72">
        <v>0</v>
      </c>
      <c r="U2542" s="71"/>
      <c r="V2542" s="71"/>
      <c r="W2542" s="71"/>
      <c r="X2542" s="72">
        <v>2042.36</v>
      </c>
      <c r="Y2542" s="72">
        <v>0</v>
      </c>
      <c r="Z2542" s="72">
        <v>0</v>
      </c>
      <c r="AA2542" s="69"/>
      <c r="AB2542" s="69"/>
      <c r="AC2542" s="69"/>
    </row>
    <row r="2543" spans="1:29" ht="20" x14ac:dyDescent="0.25">
      <c r="A2543" s="68" t="s">
        <v>15202</v>
      </c>
      <c r="B2543" s="69" t="s">
        <v>15203</v>
      </c>
      <c r="C2543" s="69" t="s">
        <v>15204</v>
      </c>
      <c r="D2543" s="69" t="s">
        <v>4583</v>
      </c>
      <c r="E2543" s="69" t="s">
        <v>15206</v>
      </c>
      <c r="F2543" s="69" t="s">
        <v>10243</v>
      </c>
      <c r="G2543" s="69" t="s">
        <v>1241</v>
      </c>
      <c r="H2543" s="69" t="s">
        <v>1437</v>
      </c>
      <c r="I2543" s="69" t="s">
        <v>962</v>
      </c>
      <c r="J2543" s="70">
        <v>2328</v>
      </c>
      <c r="K2543" s="69" t="s">
        <v>4591</v>
      </c>
      <c r="L2543" s="69" t="s">
        <v>15205</v>
      </c>
      <c r="M2543" s="70">
        <v>2328</v>
      </c>
      <c r="N2543" s="69"/>
      <c r="O2543" s="69"/>
      <c r="P2543" s="69" t="s">
        <v>1413</v>
      </c>
      <c r="Q2543" s="69" t="s">
        <v>970</v>
      </c>
      <c r="R2543" s="69"/>
      <c r="S2543" s="70">
        <v>2328</v>
      </c>
      <c r="T2543" s="70"/>
      <c r="U2543" s="69"/>
      <c r="V2543" s="69"/>
      <c r="W2543" s="69" t="s">
        <v>1267</v>
      </c>
      <c r="X2543" s="69"/>
      <c r="Y2543" s="70"/>
      <c r="Z2543" s="69">
        <v>0</v>
      </c>
      <c r="AA2543" s="69" t="s">
        <v>989</v>
      </c>
      <c r="AB2543" s="69" t="s">
        <v>1144</v>
      </c>
      <c r="AC2543" s="69"/>
    </row>
    <row r="2544" spans="1:29" x14ac:dyDescent="0.25">
      <c r="A2544" s="71" t="s">
        <v>193</v>
      </c>
      <c r="B2544" s="71"/>
      <c r="C2544" s="71"/>
      <c r="D2544" s="71"/>
      <c r="E2544" s="71"/>
      <c r="F2544" s="71"/>
      <c r="G2544" s="71"/>
      <c r="H2544" s="71"/>
      <c r="I2544" s="71"/>
      <c r="J2544" s="72">
        <v>2328</v>
      </c>
      <c r="K2544" s="71"/>
      <c r="L2544" s="71"/>
      <c r="M2544" s="72">
        <v>2328</v>
      </c>
      <c r="N2544" s="72">
        <v>0</v>
      </c>
      <c r="O2544" s="71"/>
      <c r="P2544" s="71"/>
      <c r="Q2544" s="71"/>
      <c r="R2544" s="71"/>
      <c r="S2544" s="72">
        <v>2328</v>
      </c>
      <c r="T2544" s="72">
        <v>0</v>
      </c>
      <c r="U2544" s="71"/>
      <c r="V2544" s="71"/>
      <c r="W2544" s="71"/>
      <c r="X2544" s="72">
        <v>2328</v>
      </c>
      <c r="Y2544" s="72">
        <v>0</v>
      </c>
      <c r="Z2544" s="72">
        <v>0</v>
      </c>
      <c r="AA2544" s="69"/>
      <c r="AB2544" s="69"/>
      <c r="AC2544" s="69"/>
    </row>
    <row r="2545" spans="1:29" ht="30" x14ac:dyDescent="0.25">
      <c r="A2545" s="68" t="s">
        <v>15207</v>
      </c>
      <c r="B2545" s="69" t="s">
        <v>15208</v>
      </c>
      <c r="C2545" s="69" t="s">
        <v>15209</v>
      </c>
      <c r="D2545" s="69" t="s">
        <v>15150</v>
      </c>
      <c r="E2545" s="69" t="s">
        <v>15211</v>
      </c>
      <c r="F2545" s="69" t="s">
        <v>10243</v>
      </c>
      <c r="G2545" s="69" t="s">
        <v>1241</v>
      </c>
      <c r="H2545" s="69" t="s">
        <v>1849</v>
      </c>
      <c r="I2545" s="69" t="s">
        <v>962</v>
      </c>
      <c r="J2545" s="70">
        <v>4960</v>
      </c>
      <c r="K2545" s="69" t="s">
        <v>4591</v>
      </c>
      <c r="L2545" s="69" t="s">
        <v>15210</v>
      </c>
      <c r="M2545" s="70">
        <v>4960</v>
      </c>
      <c r="N2545" s="69"/>
      <c r="O2545" s="69"/>
      <c r="P2545" s="69" t="s">
        <v>987</v>
      </c>
      <c r="Q2545" s="69" t="s">
        <v>1459</v>
      </c>
      <c r="R2545" s="69"/>
      <c r="S2545" s="70">
        <v>4960</v>
      </c>
      <c r="T2545" s="70"/>
      <c r="U2545" s="69" t="s">
        <v>1986</v>
      </c>
      <c r="V2545" s="73">
        <v>26</v>
      </c>
      <c r="W2545" s="69" t="s">
        <v>1986</v>
      </c>
      <c r="X2545" s="69"/>
      <c r="Y2545" s="70"/>
      <c r="Z2545" s="69">
        <v>0</v>
      </c>
      <c r="AA2545" s="69" t="s">
        <v>989</v>
      </c>
      <c r="AB2545" s="69" t="s">
        <v>997</v>
      </c>
      <c r="AC2545" s="69"/>
    </row>
    <row r="2546" spans="1:29" x14ac:dyDescent="0.25">
      <c r="A2546" s="71" t="s">
        <v>193</v>
      </c>
      <c r="B2546" s="71"/>
      <c r="C2546" s="71"/>
      <c r="D2546" s="71"/>
      <c r="E2546" s="71"/>
      <c r="F2546" s="71"/>
      <c r="G2546" s="71"/>
      <c r="H2546" s="71"/>
      <c r="I2546" s="71"/>
      <c r="J2546" s="72">
        <v>4960</v>
      </c>
      <c r="K2546" s="71"/>
      <c r="L2546" s="71"/>
      <c r="M2546" s="72">
        <v>4960</v>
      </c>
      <c r="N2546" s="72">
        <v>0</v>
      </c>
      <c r="O2546" s="71"/>
      <c r="P2546" s="71"/>
      <c r="Q2546" s="71"/>
      <c r="R2546" s="71"/>
      <c r="S2546" s="72">
        <v>4960</v>
      </c>
      <c r="T2546" s="72">
        <v>4960</v>
      </c>
      <c r="U2546" s="71"/>
      <c r="V2546" s="71"/>
      <c r="W2546" s="71"/>
      <c r="X2546" s="72">
        <v>0</v>
      </c>
      <c r="Y2546" s="72">
        <v>0</v>
      </c>
      <c r="Z2546" s="72">
        <v>4960</v>
      </c>
      <c r="AA2546" s="69"/>
      <c r="AB2546" s="69"/>
      <c r="AC2546" s="69"/>
    </row>
    <row r="2547" spans="1:29" ht="20" x14ac:dyDescent="0.25">
      <c r="A2547" s="68" t="s">
        <v>15212</v>
      </c>
      <c r="B2547" s="69" t="s">
        <v>14515</v>
      </c>
      <c r="C2547" s="69" t="s">
        <v>15213</v>
      </c>
      <c r="D2547" s="69" t="s">
        <v>1876</v>
      </c>
      <c r="E2547" s="69" t="s">
        <v>15215</v>
      </c>
      <c r="F2547" s="69" t="s">
        <v>10243</v>
      </c>
      <c r="G2547" s="69" t="s">
        <v>1241</v>
      </c>
      <c r="H2547" s="69" t="s">
        <v>1249</v>
      </c>
      <c r="I2547" s="69" t="s">
        <v>962</v>
      </c>
      <c r="J2547" s="70">
        <v>7407</v>
      </c>
      <c r="K2547" s="69" t="s">
        <v>4591</v>
      </c>
      <c r="L2547" s="69" t="s">
        <v>15214</v>
      </c>
      <c r="M2547" s="70">
        <v>7407</v>
      </c>
      <c r="N2547" s="69"/>
      <c r="O2547" s="69"/>
      <c r="P2547" s="69" t="s">
        <v>1270</v>
      </c>
      <c r="Q2547" s="69" t="s">
        <v>1195</v>
      </c>
      <c r="R2547" s="69"/>
      <c r="S2547" s="70">
        <v>7407</v>
      </c>
      <c r="T2547" s="70"/>
      <c r="U2547" s="69"/>
      <c r="V2547" s="69"/>
      <c r="W2547" s="69" t="s">
        <v>1195</v>
      </c>
      <c r="X2547" s="69"/>
      <c r="Y2547" s="70"/>
      <c r="Z2547" s="69">
        <v>0</v>
      </c>
      <c r="AA2547" s="69" t="s">
        <v>989</v>
      </c>
      <c r="AB2547" s="69" t="s">
        <v>1144</v>
      </c>
      <c r="AC2547" s="69"/>
    </row>
    <row r="2548" spans="1:29" x14ac:dyDescent="0.25">
      <c r="A2548" s="71" t="s">
        <v>193</v>
      </c>
      <c r="B2548" s="71"/>
      <c r="C2548" s="71"/>
      <c r="D2548" s="71"/>
      <c r="E2548" s="71"/>
      <c r="F2548" s="71"/>
      <c r="G2548" s="71"/>
      <c r="H2548" s="71"/>
      <c r="I2548" s="71"/>
      <c r="J2548" s="72">
        <v>7407</v>
      </c>
      <c r="K2548" s="71"/>
      <c r="L2548" s="71"/>
      <c r="M2548" s="72">
        <v>7407</v>
      </c>
      <c r="N2548" s="72">
        <v>0</v>
      </c>
      <c r="O2548" s="71"/>
      <c r="P2548" s="71"/>
      <c r="Q2548" s="71"/>
      <c r="R2548" s="71"/>
      <c r="S2548" s="72">
        <v>7407</v>
      </c>
      <c r="T2548" s="72">
        <v>0</v>
      </c>
      <c r="U2548" s="71"/>
      <c r="V2548" s="71"/>
      <c r="W2548" s="71"/>
      <c r="X2548" s="72">
        <v>7407</v>
      </c>
      <c r="Y2548" s="72">
        <v>0</v>
      </c>
      <c r="Z2548" s="72">
        <v>0</v>
      </c>
      <c r="AA2548" s="69"/>
      <c r="AB2548" s="69"/>
      <c r="AC2548" s="69"/>
    </row>
    <row r="2549" spans="1:29" ht="20" x14ac:dyDescent="0.25">
      <c r="A2549" s="68" t="s">
        <v>15216</v>
      </c>
      <c r="B2549" s="69" t="s">
        <v>10210</v>
      </c>
      <c r="C2549" s="69" t="s">
        <v>15217</v>
      </c>
      <c r="D2549" s="69" t="s">
        <v>14876</v>
      </c>
      <c r="E2549" s="69"/>
      <c r="F2549" s="69"/>
      <c r="G2549" s="69" t="s">
        <v>1241</v>
      </c>
      <c r="H2549" s="69" t="s">
        <v>1849</v>
      </c>
      <c r="I2549" s="69"/>
      <c r="J2549" s="70">
        <v>5918.59</v>
      </c>
      <c r="K2549" s="69" t="s">
        <v>4591</v>
      </c>
      <c r="L2549" s="69"/>
      <c r="M2549" s="69"/>
      <c r="N2549" s="69"/>
      <c r="O2549" s="69"/>
      <c r="P2549" s="69"/>
      <c r="Q2549" s="69"/>
      <c r="R2549" s="69"/>
      <c r="S2549" s="69"/>
      <c r="T2549" s="69"/>
      <c r="U2549" s="69"/>
      <c r="V2549" s="69"/>
      <c r="W2549" s="69"/>
      <c r="X2549" s="69"/>
      <c r="Y2549" s="69"/>
      <c r="Z2549" s="69"/>
      <c r="AA2549" s="69" t="s">
        <v>989</v>
      </c>
      <c r="AB2549" s="69"/>
      <c r="AC2549" s="69"/>
    </row>
    <row r="2550" spans="1:29" x14ac:dyDescent="0.25">
      <c r="A2550" s="71" t="s">
        <v>193</v>
      </c>
      <c r="B2550" s="71"/>
      <c r="C2550" s="71"/>
      <c r="D2550" s="71"/>
      <c r="E2550" s="71"/>
      <c r="F2550" s="71"/>
      <c r="G2550" s="71"/>
      <c r="H2550" s="71"/>
      <c r="I2550" s="71"/>
      <c r="J2550" s="72">
        <v>5918.59</v>
      </c>
      <c r="K2550" s="71"/>
      <c r="L2550" s="71"/>
      <c r="M2550" s="72">
        <v>0</v>
      </c>
      <c r="N2550" s="72">
        <v>5918.59</v>
      </c>
      <c r="O2550" s="71"/>
      <c r="P2550" s="71"/>
      <c r="Q2550" s="71"/>
      <c r="R2550" s="71"/>
      <c r="S2550" s="72">
        <v>0</v>
      </c>
      <c r="T2550" s="72">
        <v>0</v>
      </c>
      <c r="U2550" s="71"/>
      <c r="V2550" s="71"/>
      <c r="W2550" s="71"/>
      <c r="X2550" s="72">
        <v>0</v>
      </c>
      <c r="Y2550" s="72">
        <v>0</v>
      </c>
      <c r="Z2550" s="72">
        <v>0</v>
      </c>
      <c r="AA2550" s="69"/>
      <c r="AB2550" s="69"/>
      <c r="AC2550" s="69"/>
    </row>
    <row r="2551" spans="1:29" ht="20" x14ac:dyDescent="0.25">
      <c r="A2551" s="68" t="s">
        <v>15218</v>
      </c>
      <c r="B2551" s="69" t="s">
        <v>14861</v>
      </c>
      <c r="C2551" s="69" t="s">
        <v>15219</v>
      </c>
      <c r="D2551" s="69" t="s">
        <v>4768</v>
      </c>
      <c r="E2551" s="69" t="s">
        <v>15221</v>
      </c>
      <c r="F2551" s="69" t="s">
        <v>10243</v>
      </c>
      <c r="G2551" s="69" t="s">
        <v>3841</v>
      </c>
      <c r="H2551" s="69" t="s">
        <v>1416</v>
      </c>
      <c r="I2551" s="69" t="s">
        <v>962</v>
      </c>
      <c r="J2551" s="70">
        <v>1637.68</v>
      </c>
      <c r="K2551" s="69" t="s">
        <v>4591</v>
      </c>
      <c r="L2551" s="69" t="s">
        <v>15220</v>
      </c>
      <c r="M2551" s="70">
        <v>1637.68</v>
      </c>
      <c r="N2551" s="69"/>
      <c r="O2551" s="69"/>
      <c r="P2551" s="69" t="s">
        <v>2516</v>
      </c>
      <c r="Q2551" s="69" t="s">
        <v>1379</v>
      </c>
      <c r="R2551" s="69"/>
      <c r="S2551" s="70">
        <v>1637.68</v>
      </c>
      <c r="T2551" s="70"/>
      <c r="U2551" s="69" t="s">
        <v>1379</v>
      </c>
      <c r="V2551" s="73">
        <v>61</v>
      </c>
      <c r="W2551" s="69" t="s">
        <v>1379</v>
      </c>
      <c r="X2551" s="69"/>
      <c r="Y2551" s="70"/>
      <c r="Z2551" s="69">
        <v>0</v>
      </c>
      <c r="AA2551" s="69" t="s">
        <v>989</v>
      </c>
      <c r="AB2551" s="69" t="s">
        <v>1144</v>
      </c>
      <c r="AC2551" s="69"/>
    </row>
    <row r="2552" spans="1:29" x14ac:dyDescent="0.25">
      <c r="A2552" s="71" t="s">
        <v>193</v>
      </c>
      <c r="B2552" s="71"/>
      <c r="C2552" s="71"/>
      <c r="D2552" s="71"/>
      <c r="E2552" s="71"/>
      <c r="F2552" s="71"/>
      <c r="G2552" s="71"/>
      <c r="H2552" s="71"/>
      <c r="I2552" s="71"/>
      <c r="J2552" s="72">
        <v>1637.68</v>
      </c>
      <c r="K2552" s="71"/>
      <c r="L2552" s="71"/>
      <c r="M2552" s="72">
        <v>1637.68</v>
      </c>
      <c r="N2552" s="72">
        <v>0</v>
      </c>
      <c r="O2552" s="71"/>
      <c r="P2552" s="71"/>
      <c r="Q2552" s="71"/>
      <c r="R2552" s="71"/>
      <c r="S2552" s="72">
        <v>1637.68</v>
      </c>
      <c r="T2552" s="72">
        <v>1637.68</v>
      </c>
      <c r="U2552" s="71"/>
      <c r="V2552" s="71"/>
      <c r="W2552" s="71"/>
      <c r="X2552" s="72">
        <v>0</v>
      </c>
      <c r="Y2552" s="72">
        <v>0</v>
      </c>
      <c r="Z2552" s="72">
        <v>1637.68</v>
      </c>
      <c r="AA2552" s="69"/>
      <c r="AB2552" s="69"/>
      <c r="AC2552" s="69"/>
    </row>
    <row r="2553" spans="1:29" ht="30" x14ac:dyDescent="0.25">
      <c r="A2553" s="68" t="s">
        <v>15222</v>
      </c>
      <c r="B2553" s="69" t="s">
        <v>15223</v>
      </c>
      <c r="C2553" s="69" t="s">
        <v>15224</v>
      </c>
      <c r="D2553" s="69" t="s">
        <v>4972</v>
      </c>
      <c r="E2553" s="69" t="s">
        <v>15226</v>
      </c>
      <c r="F2553" s="69" t="s">
        <v>10243</v>
      </c>
      <c r="G2553" s="69" t="s">
        <v>3841</v>
      </c>
      <c r="H2553" s="69" t="s">
        <v>988</v>
      </c>
      <c r="I2553" s="69" t="s">
        <v>962</v>
      </c>
      <c r="J2553" s="70">
        <v>9742.27</v>
      </c>
      <c r="K2553" s="69" t="s">
        <v>4591</v>
      </c>
      <c r="L2553" s="69" t="s">
        <v>15225</v>
      </c>
      <c r="M2553" s="70">
        <v>9742.27</v>
      </c>
      <c r="N2553" s="69"/>
      <c r="O2553" s="69"/>
      <c r="P2553" s="69" t="s">
        <v>2908</v>
      </c>
      <c r="Q2553" s="69" t="s">
        <v>1064</v>
      </c>
      <c r="R2553" s="69"/>
      <c r="S2553" s="70">
        <v>9742.27</v>
      </c>
      <c r="T2553" s="70"/>
      <c r="U2553" s="69" t="s">
        <v>1064</v>
      </c>
      <c r="V2553" s="73">
        <v>86</v>
      </c>
      <c r="W2553" s="69" t="s">
        <v>1064</v>
      </c>
      <c r="X2553" s="69"/>
      <c r="Y2553" s="70"/>
      <c r="Z2553" s="69">
        <v>0</v>
      </c>
      <c r="AA2553" s="69" t="s">
        <v>989</v>
      </c>
      <c r="AB2553" s="69" t="s">
        <v>1144</v>
      </c>
      <c r="AC2553" s="69"/>
    </row>
    <row r="2554" spans="1:29" x14ac:dyDescent="0.25">
      <c r="A2554" s="71" t="s">
        <v>193</v>
      </c>
      <c r="B2554" s="71"/>
      <c r="C2554" s="71"/>
      <c r="D2554" s="71"/>
      <c r="E2554" s="71"/>
      <c r="F2554" s="71"/>
      <c r="G2554" s="71"/>
      <c r="H2554" s="71"/>
      <c r="I2554" s="71"/>
      <c r="J2554" s="72">
        <v>9742.27</v>
      </c>
      <c r="K2554" s="71"/>
      <c r="L2554" s="71"/>
      <c r="M2554" s="72">
        <v>9742.27</v>
      </c>
      <c r="N2554" s="72">
        <v>0</v>
      </c>
      <c r="O2554" s="71"/>
      <c r="P2554" s="71"/>
      <c r="Q2554" s="71"/>
      <c r="R2554" s="71"/>
      <c r="S2554" s="72">
        <v>9742.27</v>
      </c>
      <c r="T2554" s="72">
        <v>9742.27</v>
      </c>
      <c r="U2554" s="71"/>
      <c r="V2554" s="71"/>
      <c r="W2554" s="71"/>
      <c r="X2554" s="72">
        <v>0</v>
      </c>
      <c r="Y2554" s="72">
        <v>0</v>
      </c>
      <c r="Z2554" s="72">
        <v>9742.27</v>
      </c>
      <c r="AA2554" s="69"/>
      <c r="AB2554" s="69"/>
      <c r="AC2554" s="69"/>
    </row>
    <row r="2555" spans="1:29" ht="20" x14ac:dyDescent="0.25">
      <c r="A2555" s="68" t="s">
        <v>15227</v>
      </c>
      <c r="B2555" s="69" t="s">
        <v>15228</v>
      </c>
      <c r="C2555" s="69" t="s">
        <v>15229</v>
      </c>
      <c r="D2555" s="69" t="s">
        <v>858</v>
      </c>
      <c r="E2555" s="69" t="s">
        <v>15231</v>
      </c>
      <c r="F2555" s="69" t="s">
        <v>10243</v>
      </c>
      <c r="G2555" s="69" t="s">
        <v>3841</v>
      </c>
      <c r="H2555" s="69" t="s">
        <v>1447</v>
      </c>
      <c r="I2555" s="69" t="s">
        <v>962</v>
      </c>
      <c r="J2555" s="70">
        <v>1012</v>
      </c>
      <c r="K2555" s="69" t="s">
        <v>4591</v>
      </c>
      <c r="L2555" s="69" t="s">
        <v>15230</v>
      </c>
      <c r="M2555" s="70">
        <v>1012</v>
      </c>
      <c r="N2555" s="69"/>
      <c r="O2555" s="69"/>
      <c r="P2555" s="69" t="s">
        <v>1153</v>
      </c>
      <c r="Q2555" s="69" t="s">
        <v>2574</v>
      </c>
      <c r="R2555" s="69"/>
      <c r="S2555" s="70">
        <v>1012</v>
      </c>
      <c r="T2555" s="70"/>
      <c r="U2555" s="69" t="s">
        <v>1556</v>
      </c>
      <c r="V2555" s="73">
        <v>98</v>
      </c>
      <c r="W2555" s="69" t="s">
        <v>1556</v>
      </c>
      <c r="X2555" s="69"/>
      <c r="Y2555" s="70"/>
      <c r="Z2555" s="69">
        <v>0</v>
      </c>
      <c r="AA2555" s="69" t="s">
        <v>989</v>
      </c>
      <c r="AB2555" s="69" t="s">
        <v>1144</v>
      </c>
      <c r="AC2555" s="69"/>
    </row>
    <row r="2556" spans="1:29" x14ac:dyDescent="0.25">
      <c r="A2556" s="71" t="s">
        <v>193</v>
      </c>
      <c r="B2556" s="71"/>
      <c r="C2556" s="71"/>
      <c r="D2556" s="71"/>
      <c r="E2556" s="71"/>
      <c r="F2556" s="71"/>
      <c r="G2556" s="71"/>
      <c r="H2556" s="71"/>
      <c r="I2556" s="71"/>
      <c r="J2556" s="72">
        <v>1012</v>
      </c>
      <c r="K2556" s="71"/>
      <c r="L2556" s="71"/>
      <c r="M2556" s="72">
        <v>1012</v>
      </c>
      <c r="N2556" s="72">
        <v>0</v>
      </c>
      <c r="O2556" s="71"/>
      <c r="P2556" s="71"/>
      <c r="Q2556" s="71"/>
      <c r="R2556" s="71"/>
      <c r="S2556" s="72">
        <v>1012</v>
      </c>
      <c r="T2556" s="72">
        <v>1012</v>
      </c>
      <c r="U2556" s="71"/>
      <c r="V2556" s="71"/>
      <c r="W2556" s="71"/>
      <c r="X2556" s="72">
        <v>0</v>
      </c>
      <c r="Y2556" s="72">
        <v>0</v>
      </c>
      <c r="Z2556" s="72">
        <v>1012</v>
      </c>
      <c r="AA2556" s="69"/>
      <c r="AB2556" s="69"/>
      <c r="AC2556" s="69"/>
    </row>
    <row r="2557" spans="1:29" ht="30" x14ac:dyDescent="0.25">
      <c r="A2557" s="68" t="s">
        <v>15232</v>
      </c>
      <c r="B2557" s="69" t="s">
        <v>11824</v>
      </c>
      <c r="C2557" s="69" t="s">
        <v>15233</v>
      </c>
      <c r="D2557" s="69" t="s">
        <v>4623</v>
      </c>
      <c r="E2557" s="69"/>
      <c r="F2557" s="69" t="s">
        <v>10243</v>
      </c>
      <c r="G2557" s="69" t="s">
        <v>3841</v>
      </c>
      <c r="H2557" s="69" t="s">
        <v>1242</v>
      </c>
      <c r="I2557" s="69"/>
      <c r="J2557" s="70">
        <v>127.31</v>
      </c>
      <c r="K2557" s="69" t="s">
        <v>4591</v>
      </c>
      <c r="L2557" s="69"/>
      <c r="M2557" s="69"/>
      <c r="N2557" s="69"/>
      <c r="O2557" s="69"/>
      <c r="P2557" s="69"/>
      <c r="Q2557" s="69"/>
      <c r="R2557" s="69"/>
      <c r="S2557" s="69"/>
      <c r="T2557" s="69"/>
      <c r="U2557" s="69"/>
      <c r="V2557" s="69"/>
      <c r="W2557" s="69"/>
      <c r="X2557" s="69"/>
      <c r="Y2557" s="69"/>
      <c r="Z2557" s="69"/>
      <c r="AA2557" s="69" t="s">
        <v>989</v>
      </c>
      <c r="AB2557" s="69"/>
      <c r="AC2557" s="69"/>
    </row>
    <row r="2558" spans="1:29" x14ac:dyDescent="0.25">
      <c r="A2558" s="71" t="s">
        <v>193</v>
      </c>
      <c r="B2558" s="71"/>
      <c r="C2558" s="71"/>
      <c r="D2558" s="71"/>
      <c r="E2558" s="71"/>
      <c r="F2558" s="71"/>
      <c r="G2558" s="71"/>
      <c r="H2558" s="71"/>
      <c r="I2558" s="71"/>
      <c r="J2558" s="72">
        <v>127.31</v>
      </c>
      <c r="K2558" s="71"/>
      <c r="L2558" s="71"/>
      <c r="M2558" s="72">
        <v>0</v>
      </c>
      <c r="N2558" s="72">
        <v>127.31</v>
      </c>
      <c r="O2558" s="71"/>
      <c r="P2558" s="71"/>
      <c r="Q2558" s="71"/>
      <c r="R2558" s="71"/>
      <c r="S2558" s="72">
        <v>0</v>
      </c>
      <c r="T2558" s="72">
        <v>0</v>
      </c>
      <c r="U2558" s="71"/>
      <c r="V2558" s="71"/>
      <c r="W2558" s="71"/>
      <c r="X2558" s="72">
        <v>0</v>
      </c>
      <c r="Y2558" s="72">
        <v>0</v>
      </c>
      <c r="Z2558" s="72">
        <v>0</v>
      </c>
      <c r="AA2558" s="69"/>
      <c r="AB2558" s="69"/>
      <c r="AC2558" s="69"/>
    </row>
    <row r="2559" spans="1:29" ht="20" x14ac:dyDescent="0.25">
      <c r="A2559" s="68" t="s">
        <v>15234</v>
      </c>
      <c r="B2559" s="69" t="s">
        <v>10826</v>
      </c>
      <c r="C2559" s="69" t="s">
        <v>15235</v>
      </c>
      <c r="D2559" s="69" t="s">
        <v>14846</v>
      </c>
      <c r="E2559" s="69" t="s">
        <v>15237</v>
      </c>
      <c r="F2559" s="69" t="s">
        <v>10243</v>
      </c>
      <c r="G2559" s="69" t="s">
        <v>1223</v>
      </c>
      <c r="H2559" s="69" t="s">
        <v>1849</v>
      </c>
      <c r="I2559" s="69" t="s">
        <v>962</v>
      </c>
      <c r="J2559" s="70">
        <v>6115</v>
      </c>
      <c r="K2559" s="69" t="s">
        <v>4591</v>
      </c>
      <c r="L2559" s="69" t="s">
        <v>15236</v>
      </c>
      <c r="M2559" s="70">
        <v>6115</v>
      </c>
      <c r="N2559" s="69"/>
      <c r="O2559" s="69"/>
      <c r="P2559" s="69" t="s">
        <v>5004</v>
      </c>
      <c r="Q2559" s="69" t="s">
        <v>1510</v>
      </c>
      <c r="R2559" s="69"/>
      <c r="S2559" s="70">
        <v>6115</v>
      </c>
      <c r="T2559" s="70"/>
      <c r="U2559" s="69"/>
      <c r="V2559" s="69"/>
      <c r="W2559" s="69" t="s">
        <v>1603</v>
      </c>
      <c r="X2559" s="69"/>
      <c r="Y2559" s="70"/>
      <c r="Z2559" s="69">
        <v>0</v>
      </c>
      <c r="AA2559" s="69" t="s">
        <v>989</v>
      </c>
      <c r="AB2559" s="69" t="s">
        <v>1144</v>
      </c>
      <c r="AC2559" s="69"/>
    </row>
    <row r="2560" spans="1:29" x14ac:dyDescent="0.25">
      <c r="A2560" s="71" t="s">
        <v>193</v>
      </c>
      <c r="B2560" s="71"/>
      <c r="C2560" s="71"/>
      <c r="D2560" s="71"/>
      <c r="E2560" s="71"/>
      <c r="F2560" s="71"/>
      <c r="G2560" s="71"/>
      <c r="H2560" s="71"/>
      <c r="I2560" s="71"/>
      <c r="J2560" s="72">
        <v>6115</v>
      </c>
      <c r="K2560" s="71"/>
      <c r="L2560" s="71"/>
      <c r="M2560" s="72">
        <v>6115</v>
      </c>
      <c r="N2560" s="72">
        <v>0</v>
      </c>
      <c r="O2560" s="71"/>
      <c r="P2560" s="71"/>
      <c r="Q2560" s="71"/>
      <c r="R2560" s="71"/>
      <c r="S2560" s="72">
        <v>6115</v>
      </c>
      <c r="T2560" s="72">
        <v>0</v>
      </c>
      <c r="U2560" s="71"/>
      <c r="V2560" s="71"/>
      <c r="W2560" s="71"/>
      <c r="X2560" s="72">
        <v>6115</v>
      </c>
      <c r="Y2560" s="72">
        <v>0</v>
      </c>
      <c r="Z2560" s="72">
        <v>0</v>
      </c>
      <c r="AA2560" s="69"/>
      <c r="AB2560" s="69"/>
      <c r="AC2560" s="69"/>
    </row>
    <row r="2561" spans="1:29" ht="50" x14ac:dyDescent="0.25">
      <c r="A2561" s="68" t="s">
        <v>15238</v>
      </c>
      <c r="B2561" s="69" t="s">
        <v>15239</v>
      </c>
      <c r="C2561" s="69" t="s">
        <v>15240</v>
      </c>
      <c r="D2561" s="69" t="s">
        <v>4583</v>
      </c>
      <c r="E2561" s="69" t="s">
        <v>15242</v>
      </c>
      <c r="F2561" s="69" t="s">
        <v>10691</v>
      </c>
      <c r="G2561" s="69" t="s">
        <v>1223</v>
      </c>
      <c r="H2561" s="69" t="s">
        <v>1849</v>
      </c>
      <c r="I2561" s="69" t="s">
        <v>962</v>
      </c>
      <c r="J2561" s="70">
        <v>10723.28</v>
      </c>
      <c r="K2561" s="69" t="s">
        <v>4591</v>
      </c>
      <c r="L2561" s="69" t="s">
        <v>15241</v>
      </c>
      <c r="M2561" s="70">
        <v>10723.28</v>
      </c>
      <c r="N2561" s="69"/>
      <c r="O2561" s="69"/>
      <c r="P2561" s="69" t="s">
        <v>1250</v>
      </c>
      <c r="Q2561" s="69" t="s">
        <v>1582</v>
      </c>
      <c r="R2561" s="69"/>
      <c r="S2561" s="70">
        <v>10723.28</v>
      </c>
      <c r="T2561" s="70"/>
      <c r="U2561" s="69"/>
      <c r="V2561" s="69"/>
      <c r="W2561" s="69" t="s">
        <v>1263</v>
      </c>
      <c r="X2561" s="69"/>
      <c r="Y2561" s="70"/>
      <c r="Z2561" s="69">
        <v>0</v>
      </c>
      <c r="AA2561" s="69" t="s">
        <v>989</v>
      </c>
      <c r="AB2561" s="69" t="s">
        <v>1144</v>
      </c>
      <c r="AC2561" s="69"/>
    </row>
    <row r="2562" spans="1:29" x14ac:dyDescent="0.25">
      <c r="A2562" s="71" t="s">
        <v>193</v>
      </c>
      <c r="B2562" s="71"/>
      <c r="C2562" s="71"/>
      <c r="D2562" s="71"/>
      <c r="E2562" s="71"/>
      <c r="F2562" s="71"/>
      <c r="G2562" s="71"/>
      <c r="H2562" s="71"/>
      <c r="I2562" s="71"/>
      <c r="J2562" s="72">
        <v>10723.28</v>
      </c>
      <c r="K2562" s="71"/>
      <c r="L2562" s="71"/>
      <c r="M2562" s="72">
        <v>10723.28</v>
      </c>
      <c r="N2562" s="72">
        <v>0</v>
      </c>
      <c r="O2562" s="71"/>
      <c r="P2562" s="71"/>
      <c r="Q2562" s="71"/>
      <c r="R2562" s="71"/>
      <c r="S2562" s="72">
        <v>10723.28</v>
      </c>
      <c r="T2562" s="72">
        <v>0</v>
      </c>
      <c r="U2562" s="71"/>
      <c r="V2562" s="71"/>
      <c r="W2562" s="71"/>
      <c r="X2562" s="72">
        <v>10723.28</v>
      </c>
      <c r="Y2562" s="72">
        <v>0</v>
      </c>
      <c r="Z2562" s="72">
        <v>0</v>
      </c>
      <c r="AA2562" s="69"/>
      <c r="AB2562" s="69"/>
      <c r="AC2562" s="69"/>
    </row>
    <row r="2563" spans="1:29" ht="90" x14ac:dyDescent="0.25">
      <c r="A2563" s="68" t="s">
        <v>15243</v>
      </c>
      <c r="B2563" s="69" t="s">
        <v>15244</v>
      </c>
      <c r="C2563" s="69" t="s">
        <v>15245</v>
      </c>
      <c r="D2563" s="69" t="s">
        <v>4611</v>
      </c>
      <c r="E2563" s="69" t="s">
        <v>15247</v>
      </c>
      <c r="F2563" s="69" t="s">
        <v>10243</v>
      </c>
      <c r="G2563" s="69" t="s">
        <v>1223</v>
      </c>
      <c r="H2563" s="69" t="s">
        <v>1849</v>
      </c>
      <c r="I2563" s="69" t="s">
        <v>962</v>
      </c>
      <c r="J2563" s="70">
        <v>55264.7</v>
      </c>
      <c r="K2563" s="69" t="s">
        <v>4591</v>
      </c>
      <c r="L2563" s="69" t="s">
        <v>15246</v>
      </c>
      <c r="M2563" s="70">
        <v>37079.410000000003</v>
      </c>
      <c r="N2563" s="69"/>
      <c r="O2563" s="69"/>
      <c r="P2563" s="69" t="s">
        <v>2516</v>
      </c>
      <c r="Q2563" s="69" t="s">
        <v>1275</v>
      </c>
      <c r="R2563" s="69"/>
      <c r="S2563" s="70">
        <v>37079.410000000003</v>
      </c>
      <c r="T2563" s="70"/>
      <c r="U2563" s="69"/>
      <c r="V2563" s="69"/>
      <c r="W2563" s="69"/>
      <c r="X2563" s="69"/>
      <c r="Y2563" s="70"/>
      <c r="Z2563" s="69">
        <v>0</v>
      </c>
      <c r="AA2563" s="69" t="s">
        <v>989</v>
      </c>
      <c r="AB2563" s="69" t="s">
        <v>1144</v>
      </c>
      <c r="AC2563" s="69"/>
    </row>
    <row r="2564" spans="1:29" x14ac:dyDescent="0.25">
      <c r="A2564" s="69"/>
      <c r="B2564" s="69"/>
      <c r="C2564" s="69"/>
      <c r="D2564" s="69"/>
      <c r="E2564" s="69" t="s">
        <v>15249</v>
      </c>
      <c r="F2564" s="69"/>
      <c r="G2564" s="69"/>
      <c r="H2564" s="69"/>
      <c r="I2564" s="69"/>
      <c r="J2564" s="69"/>
      <c r="K2564" s="69"/>
      <c r="L2564" s="69" t="s">
        <v>15248</v>
      </c>
      <c r="M2564" s="70">
        <v>13182.58</v>
      </c>
      <c r="N2564" s="69"/>
      <c r="O2564" s="69"/>
      <c r="P2564" s="69" t="s">
        <v>1414</v>
      </c>
      <c r="Q2564" s="69" t="s">
        <v>1235</v>
      </c>
      <c r="R2564" s="69"/>
      <c r="S2564" s="70">
        <v>13182.58</v>
      </c>
      <c r="T2564" s="70"/>
      <c r="U2564" s="69" t="s">
        <v>1270</v>
      </c>
      <c r="V2564" s="73">
        <v>94</v>
      </c>
      <c r="W2564" s="69" t="s">
        <v>1270</v>
      </c>
      <c r="X2564" s="69"/>
      <c r="Y2564" s="70"/>
      <c r="Z2564" s="69">
        <v>0</v>
      </c>
      <c r="AA2564" s="69"/>
      <c r="AB2564" s="69" t="s">
        <v>1144</v>
      </c>
      <c r="AC2564" s="69"/>
    </row>
    <row r="2565" spans="1:29" x14ac:dyDescent="0.25">
      <c r="A2565" s="69"/>
      <c r="B2565" s="69"/>
      <c r="C2565" s="69"/>
      <c r="D2565" s="69"/>
      <c r="E2565" s="69" t="s">
        <v>15251</v>
      </c>
      <c r="F2565" s="69"/>
      <c r="G2565" s="69"/>
      <c r="H2565" s="69"/>
      <c r="I2565" s="69"/>
      <c r="J2565" s="69"/>
      <c r="K2565" s="69"/>
      <c r="L2565" s="69" t="s">
        <v>15250</v>
      </c>
      <c r="M2565" s="70">
        <v>5002.71</v>
      </c>
      <c r="N2565" s="69"/>
      <c r="O2565" s="69"/>
      <c r="P2565" s="69" t="s">
        <v>1327</v>
      </c>
      <c r="Q2565" s="69" t="s">
        <v>1946</v>
      </c>
      <c r="R2565" s="69"/>
      <c r="S2565" s="70">
        <v>5002.71</v>
      </c>
      <c r="T2565" s="70"/>
      <c r="U2565" s="69" t="s">
        <v>2620</v>
      </c>
      <c r="V2565" s="73">
        <v>101</v>
      </c>
      <c r="W2565" s="69" t="s">
        <v>2620</v>
      </c>
      <c r="X2565" s="69"/>
      <c r="Y2565" s="70"/>
      <c r="Z2565" s="69">
        <v>0</v>
      </c>
      <c r="AA2565" s="69"/>
      <c r="AB2565" s="69" t="s">
        <v>1144</v>
      </c>
      <c r="AC2565" s="69"/>
    </row>
    <row r="2566" spans="1:29" x14ac:dyDescent="0.25">
      <c r="A2566" s="71" t="s">
        <v>193</v>
      </c>
      <c r="B2566" s="71"/>
      <c r="C2566" s="71"/>
      <c r="D2566" s="71"/>
      <c r="E2566" s="71"/>
      <c r="F2566" s="71"/>
      <c r="G2566" s="71"/>
      <c r="H2566" s="71"/>
      <c r="I2566" s="71"/>
      <c r="J2566" s="72">
        <v>55264.7</v>
      </c>
      <c r="K2566" s="71"/>
      <c r="L2566" s="71"/>
      <c r="M2566" s="72">
        <v>55264.700000000004</v>
      </c>
      <c r="N2566" s="72">
        <v>-7.2759576141834259E-12</v>
      </c>
      <c r="O2566" s="71"/>
      <c r="P2566" s="71"/>
      <c r="Q2566" s="71"/>
      <c r="R2566" s="71"/>
      <c r="S2566" s="72">
        <v>55264.700000000004</v>
      </c>
      <c r="T2566" s="72">
        <v>18185.29</v>
      </c>
      <c r="U2566" s="71"/>
      <c r="V2566" s="71"/>
      <c r="W2566" s="71"/>
      <c r="X2566" s="72">
        <v>37079.410000000003</v>
      </c>
      <c r="Y2566" s="72">
        <v>0</v>
      </c>
      <c r="Z2566" s="72">
        <v>18185.29</v>
      </c>
      <c r="AA2566" s="69"/>
      <c r="AB2566" s="69"/>
      <c r="AC2566" s="69"/>
    </row>
    <row r="2567" spans="1:29" ht="20" x14ac:dyDescent="0.25">
      <c r="A2567" s="68" t="s">
        <v>15252</v>
      </c>
      <c r="B2567" s="69" t="s">
        <v>14871</v>
      </c>
      <c r="C2567" s="69" t="s">
        <v>15253</v>
      </c>
      <c r="D2567" s="69" t="s">
        <v>4583</v>
      </c>
      <c r="E2567" s="69" t="s">
        <v>15255</v>
      </c>
      <c r="F2567" s="69" t="s">
        <v>10243</v>
      </c>
      <c r="G2567" s="69" t="s">
        <v>1966</v>
      </c>
      <c r="H2567" s="69" t="s">
        <v>1849</v>
      </c>
      <c r="I2567" s="69" t="s">
        <v>962</v>
      </c>
      <c r="J2567" s="70">
        <v>1885.12</v>
      </c>
      <c r="K2567" s="69" t="s">
        <v>4591</v>
      </c>
      <c r="L2567" s="69" t="s">
        <v>15254</v>
      </c>
      <c r="M2567" s="70">
        <v>1885.12</v>
      </c>
      <c r="N2567" s="69"/>
      <c r="O2567" s="69"/>
      <c r="P2567" s="69" t="s">
        <v>1142</v>
      </c>
      <c r="Q2567" s="69" t="s">
        <v>1379</v>
      </c>
      <c r="R2567" s="69"/>
      <c r="S2567" s="70">
        <v>1885.12</v>
      </c>
      <c r="T2567" s="70"/>
      <c r="U2567" s="69"/>
      <c r="V2567" s="69"/>
      <c r="W2567" s="69" t="s">
        <v>1379</v>
      </c>
      <c r="X2567" s="69"/>
      <c r="Y2567" s="70"/>
      <c r="Z2567" s="69">
        <v>0</v>
      </c>
      <c r="AA2567" s="69" t="s">
        <v>989</v>
      </c>
      <c r="AB2567" s="69" t="s">
        <v>1144</v>
      </c>
      <c r="AC2567" s="69"/>
    </row>
    <row r="2568" spans="1:29" x14ac:dyDescent="0.25">
      <c r="A2568" s="71" t="s">
        <v>193</v>
      </c>
      <c r="B2568" s="71"/>
      <c r="C2568" s="71"/>
      <c r="D2568" s="71"/>
      <c r="E2568" s="71"/>
      <c r="F2568" s="71"/>
      <c r="G2568" s="71"/>
      <c r="H2568" s="71"/>
      <c r="I2568" s="71"/>
      <c r="J2568" s="72">
        <v>1885.12</v>
      </c>
      <c r="K2568" s="71"/>
      <c r="L2568" s="71"/>
      <c r="M2568" s="72">
        <v>1885.12</v>
      </c>
      <c r="N2568" s="72">
        <v>0</v>
      </c>
      <c r="O2568" s="71"/>
      <c r="P2568" s="71"/>
      <c r="Q2568" s="71"/>
      <c r="R2568" s="71"/>
      <c r="S2568" s="72">
        <v>1885.12</v>
      </c>
      <c r="T2568" s="72">
        <v>0</v>
      </c>
      <c r="U2568" s="71"/>
      <c r="V2568" s="71"/>
      <c r="W2568" s="71"/>
      <c r="X2568" s="72">
        <v>1885.12</v>
      </c>
      <c r="Y2568" s="72">
        <v>0</v>
      </c>
      <c r="Z2568" s="72">
        <v>0</v>
      </c>
      <c r="AA2568" s="69"/>
      <c r="AB2568" s="69"/>
      <c r="AC2568" s="69"/>
    </row>
    <row r="2569" spans="1:29" ht="30" x14ac:dyDescent="0.25">
      <c r="A2569" s="68" t="s">
        <v>15256</v>
      </c>
      <c r="B2569" s="69" t="s">
        <v>15257</v>
      </c>
      <c r="C2569" s="69" t="s">
        <v>15258</v>
      </c>
      <c r="D2569" s="69" t="s">
        <v>4589</v>
      </c>
      <c r="E2569" s="69" t="s">
        <v>15260</v>
      </c>
      <c r="F2569" s="69" t="s">
        <v>10243</v>
      </c>
      <c r="G2569" s="69" t="s">
        <v>1851</v>
      </c>
      <c r="H2569" s="69" t="s">
        <v>2054</v>
      </c>
      <c r="I2569" s="69" t="s">
        <v>962</v>
      </c>
      <c r="J2569" s="70">
        <v>10976.2</v>
      </c>
      <c r="K2569" s="69" t="s">
        <v>4591</v>
      </c>
      <c r="L2569" s="69" t="s">
        <v>15259</v>
      </c>
      <c r="M2569" s="70">
        <v>10974.5</v>
      </c>
      <c r="N2569" s="69"/>
      <c r="O2569" s="69"/>
      <c r="P2569" s="69" t="s">
        <v>1502</v>
      </c>
      <c r="Q2569" s="69" t="s">
        <v>2023</v>
      </c>
      <c r="R2569" s="69"/>
      <c r="S2569" s="70">
        <v>10974.5</v>
      </c>
      <c r="T2569" s="70"/>
      <c r="U2569" s="69" t="s">
        <v>4510</v>
      </c>
      <c r="V2569" s="73">
        <v>91</v>
      </c>
      <c r="W2569" s="69" t="s">
        <v>4510</v>
      </c>
      <c r="X2569" s="69"/>
      <c r="Y2569" s="70"/>
      <c r="Z2569" s="69">
        <v>0</v>
      </c>
      <c r="AA2569" s="69" t="s">
        <v>989</v>
      </c>
      <c r="AB2569" s="69" t="s">
        <v>1144</v>
      </c>
      <c r="AC2569" s="69"/>
    </row>
    <row r="2570" spans="1:29" x14ac:dyDescent="0.25">
      <c r="A2570" s="71" t="s">
        <v>193</v>
      </c>
      <c r="B2570" s="71"/>
      <c r="C2570" s="71"/>
      <c r="D2570" s="71"/>
      <c r="E2570" s="71"/>
      <c r="F2570" s="71"/>
      <c r="G2570" s="71"/>
      <c r="H2570" s="71"/>
      <c r="I2570" s="71"/>
      <c r="J2570" s="72">
        <v>10976.2</v>
      </c>
      <c r="K2570" s="71"/>
      <c r="L2570" s="71"/>
      <c r="M2570" s="72">
        <v>10974.5</v>
      </c>
      <c r="N2570" s="72">
        <v>1.7000000000007276</v>
      </c>
      <c r="O2570" s="71"/>
      <c r="P2570" s="71"/>
      <c r="Q2570" s="71"/>
      <c r="R2570" s="71"/>
      <c r="S2570" s="72">
        <v>10974.5</v>
      </c>
      <c r="T2570" s="72">
        <v>10974.5</v>
      </c>
      <c r="U2570" s="71"/>
      <c r="V2570" s="71"/>
      <c r="W2570" s="71"/>
      <c r="X2570" s="72">
        <v>0</v>
      </c>
      <c r="Y2570" s="72">
        <v>0</v>
      </c>
      <c r="Z2570" s="72">
        <v>10974.5</v>
      </c>
      <c r="AA2570" s="69"/>
      <c r="AB2570" s="69"/>
      <c r="AC2570" s="69"/>
    </row>
    <row r="2571" spans="1:29" ht="20" x14ac:dyDescent="0.25">
      <c r="A2571" s="68" t="s">
        <v>15261</v>
      </c>
      <c r="B2571" s="69" t="s">
        <v>11866</v>
      </c>
      <c r="C2571" s="69" t="s">
        <v>15262</v>
      </c>
      <c r="D2571" s="69" t="s">
        <v>4611</v>
      </c>
      <c r="E2571" s="69" t="s">
        <v>15264</v>
      </c>
      <c r="F2571" s="69" t="s">
        <v>10243</v>
      </c>
      <c r="G2571" s="69" t="s">
        <v>1851</v>
      </c>
      <c r="H2571" s="69" t="s">
        <v>1849</v>
      </c>
      <c r="I2571" s="69" t="s">
        <v>962</v>
      </c>
      <c r="J2571" s="70">
        <v>1602.11</v>
      </c>
      <c r="K2571" s="69" t="s">
        <v>4591</v>
      </c>
      <c r="L2571" s="69" t="s">
        <v>15263</v>
      </c>
      <c r="M2571" s="70">
        <v>1602.11</v>
      </c>
      <c r="N2571" s="69"/>
      <c r="O2571" s="69"/>
      <c r="P2571" s="69" t="s">
        <v>1018</v>
      </c>
      <c r="Q2571" s="69" t="s">
        <v>1188</v>
      </c>
      <c r="R2571" s="69"/>
      <c r="S2571" s="70">
        <v>1602.11</v>
      </c>
      <c r="T2571" s="70"/>
      <c r="U2571" s="69"/>
      <c r="V2571" s="69"/>
      <c r="W2571" s="69" t="s">
        <v>2028</v>
      </c>
      <c r="X2571" s="69"/>
      <c r="Y2571" s="70"/>
      <c r="Z2571" s="69">
        <v>0</v>
      </c>
      <c r="AA2571" s="69" t="s">
        <v>989</v>
      </c>
      <c r="AB2571" s="69" t="s">
        <v>1144</v>
      </c>
      <c r="AC2571" s="69"/>
    </row>
    <row r="2572" spans="1:29" x14ac:dyDescent="0.25">
      <c r="A2572" s="71" t="s">
        <v>193</v>
      </c>
      <c r="B2572" s="71"/>
      <c r="C2572" s="71"/>
      <c r="D2572" s="71"/>
      <c r="E2572" s="71"/>
      <c r="F2572" s="71"/>
      <c r="G2572" s="71"/>
      <c r="H2572" s="71"/>
      <c r="I2572" s="71"/>
      <c r="J2572" s="72">
        <v>1602.11</v>
      </c>
      <c r="K2572" s="71"/>
      <c r="L2572" s="71"/>
      <c r="M2572" s="72">
        <v>1602.11</v>
      </c>
      <c r="N2572" s="72">
        <v>0</v>
      </c>
      <c r="O2572" s="71"/>
      <c r="P2572" s="71"/>
      <c r="Q2572" s="71"/>
      <c r="R2572" s="71"/>
      <c r="S2572" s="72">
        <v>1602.11</v>
      </c>
      <c r="T2572" s="72">
        <v>0</v>
      </c>
      <c r="U2572" s="71"/>
      <c r="V2572" s="71"/>
      <c r="W2572" s="71"/>
      <c r="X2572" s="72">
        <v>1602.11</v>
      </c>
      <c r="Y2572" s="72">
        <v>0</v>
      </c>
      <c r="Z2572" s="72">
        <v>0</v>
      </c>
      <c r="AA2572" s="69"/>
      <c r="AB2572" s="69"/>
      <c r="AC2572" s="69"/>
    </row>
    <row r="2573" spans="1:29" ht="80" x14ac:dyDescent="0.25">
      <c r="A2573" s="68" t="s">
        <v>15265</v>
      </c>
      <c r="B2573" s="69" t="s">
        <v>15266</v>
      </c>
      <c r="C2573" s="69" t="s">
        <v>15268</v>
      </c>
      <c r="D2573" s="69" t="s">
        <v>15267</v>
      </c>
      <c r="E2573" s="69" t="s">
        <v>15270</v>
      </c>
      <c r="F2573" s="69" t="s">
        <v>10243</v>
      </c>
      <c r="G2573" s="69" t="s">
        <v>1851</v>
      </c>
      <c r="H2573" s="69" t="s">
        <v>1849</v>
      </c>
      <c r="I2573" s="69" t="s">
        <v>962</v>
      </c>
      <c r="J2573" s="70">
        <v>50911.57</v>
      </c>
      <c r="K2573" s="69" t="s">
        <v>4591</v>
      </c>
      <c r="L2573" s="69" t="s">
        <v>15269</v>
      </c>
      <c r="M2573" s="70">
        <v>50911.57</v>
      </c>
      <c r="N2573" s="69"/>
      <c r="O2573" s="69"/>
      <c r="P2573" s="69" t="s">
        <v>1416</v>
      </c>
      <c r="Q2573" s="69" t="s">
        <v>970</v>
      </c>
      <c r="R2573" s="69"/>
      <c r="S2573" s="70">
        <v>50911.57</v>
      </c>
      <c r="T2573" s="70"/>
      <c r="U2573" s="69" t="s">
        <v>1311</v>
      </c>
      <c r="V2573" s="73">
        <v>52</v>
      </c>
      <c r="W2573" s="69" t="s">
        <v>1311</v>
      </c>
      <c r="X2573" s="69"/>
      <c r="Y2573" s="70"/>
      <c r="Z2573" s="69">
        <v>0</v>
      </c>
      <c r="AA2573" s="69" t="s">
        <v>989</v>
      </c>
      <c r="AB2573" s="69" t="s">
        <v>1144</v>
      </c>
      <c r="AC2573" s="69"/>
    </row>
    <row r="2574" spans="1:29" x14ac:dyDescent="0.25">
      <c r="A2574" s="71" t="s">
        <v>193</v>
      </c>
      <c r="B2574" s="71"/>
      <c r="C2574" s="71"/>
      <c r="D2574" s="71"/>
      <c r="E2574" s="71"/>
      <c r="F2574" s="71"/>
      <c r="G2574" s="71"/>
      <c r="H2574" s="71"/>
      <c r="I2574" s="71"/>
      <c r="J2574" s="72">
        <v>50911.57</v>
      </c>
      <c r="K2574" s="71"/>
      <c r="L2574" s="71"/>
      <c r="M2574" s="72">
        <v>50911.57</v>
      </c>
      <c r="N2574" s="72">
        <v>0</v>
      </c>
      <c r="O2574" s="71"/>
      <c r="P2574" s="71"/>
      <c r="Q2574" s="71"/>
      <c r="R2574" s="71"/>
      <c r="S2574" s="72">
        <v>50911.57</v>
      </c>
      <c r="T2574" s="72">
        <v>50911.57</v>
      </c>
      <c r="U2574" s="71"/>
      <c r="V2574" s="71"/>
      <c r="W2574" s="71"/>
      <c r="X2574" s="72">
        <v>0</v>
      </c>
      <c r="Y2574" s="72">
        <v>0</v>
      </c>
      <c r="Z2574" s="72">
        <v>50911.57</v>
      </c>
      <c r="AA2574" s="69"/>
      <c r="AB2574" s="69"/>
      <c r="AC2574" s="69"/>
    </row>
    <row r="2575" spans="1:29" ht="30" x14ac:dyDescent="0.25">
      <c r="A2575" s="68" t="s">
        <v>15271</v>
      </c>
      <c r="B2575" s="69" t="s">
        <v>15208</v>
      </c>
      <c r="C2575" s="69" t="s">
        <v>15272</v>
      </c>
      <c r="D2575" s="69" t="s">
        <v>4746</v>
      </c>
      <c r="E2575" s="69" t="s">
        <v>15274</v>
      </c>
      <c r="F2575" s="69" t="s">
        <v>10243</v>
      </c>
      <c r="G2575" s="69" t="s">
        <v>1851</v>
      </c>
      <c r="H2575" s="69" t="s">
        <v>1849</v>
      </c>
      <c r="I2575" s="69" t="s">
        <v>962</v>
      </c>
      <c r="J2575" s="70">
        <v>6342</v>
      </c>
      <c r="K2575" s="69" t="s">
        <v>4591</v>
      </c>
      <c r="L2575" s="69" t="s">
        <v>15273</v>
      </c>
      <c r="M2575" s="70">
        <v>6342</v>
      </c>
      <c r="N2575" s="69"/>
      <c r="O2575" s="69"/>
      <c r="P2575" s="69" t="s">
        <v>1497</v>
      </c>
      <c r="Q2575" s="69" t="s">
        <v>1003</v>
      </c>
      <c r="R2575" s="69"/>
      <c r="S2575" s="70">
        <v>6342</v>
      </c>
      <c r="T2575" s="70"/>
      <c r="U2575" s="69" t="s">
        <v>1546</v>
      </c>
      <c r="V2575" s="73">
        <v>99</v>
      </c>
      <c r="W2575" s="69" t="s">
        <v>1546</v>
      </c>
      <c r="X2575" s="69"/>
      <c r="Y2575" s="70"/>
      <c r="Z2575" s="69">
        <v>0</v>
      </c>
      <c r="AA2575" s="69" t="s">
        <v>989</v>
      </c>
      <c r="AB2575" s="69" t="s">
        <v>1144</v>
      </c>
      <c r="AC2575" s="69"/>
    </row>
    <row r="2576" spans="1:29" x14ac:dyDescent="0.25">
      <c r="A2576" s="71" t="s">
        <v>193</v>
      </c>
      <c r="B2576" s="71"/>
      <c r="C2576" s="71"/>
      <c r="D2576" s="71"/>
      <c r="E2576" s="71"/>
      <c r="F2576" s="71"/>
      <c r="G2576" s="71"/>
      <c r="H2576" s="71"/>
      <c r="I2576" s="71"/>
      <c r="J2576" s="72">
        <v>6342</v>
      </c>
      <c r="K2576" s="71"/>
      <c r="L2576" s="71"/>
      <c r="M2576" s="72">
        <v>6342</v>
      </c>
      <c r="N2576" s="72">
        <v>0</v>
      </c>
      <c r="O2576" s="71"/>
      <c r="P2576" s="71"/>
      <c r="Q2576" s="71"/>
      <c r="R2576" s="71"/>
      <c r="S2576" s="72">
        <v>6342</v>
      </c>
      <c r="T2576" s="72">
        <v>6342</v>
      </c>
      <c r="U2576" s="71"/>
      <c r="V2576" s="71"/>
      <c r="W2576" s="71"/>
      <c r="X2576" s="72">
        <v>0</v>
      </c>
      <c r="Y2576" s="72">
        <v>0</v>
      </c>
      <c r="Z2576" s="72">
        <v>6342</v>
      </c>
      <c r="AA2576" s="69"/>
      <c r="AB2576" s="69"/>
      <c r="AC2576" s="69"/>
    </row>
    <row r="2577" spans="1:29" ht="20" x14ac:dyDescent="0.25">
      <c r="A2577" s="68" t="s">
        <v>15275</v>
      </c>
      <c r="B2577" s="69" t="s">
        <v>14515</v>
      </c>
      <c r="C2577" s="69" t="s">
        <v>15276</v>
      </c>
      <c r="D2577" s="69" t="s">
        <v>14846</v>
      </c>
      <c r="E2577" s="69" t="s">
        <v>15278</v>
      </c>
      <c r="F2577" s="69" t="s">
        <v>10243</v>
      </c>
      <c r="G2577" s="69" t="s">
        <v>1848</v>
      </c>
      <c r="H2577" s="69" t="s">
        <v>1645</v>
      </c>
      <c r="I2577" s="69" t="s">
        <v>962</v>
      </c>
      <c r="J2577" s="70">
        <v>6780</v>
      </c>
      <c r="K2577" s="69" t="s">
        <v>4591</v>
      </c>
      <c r="L2577" s="69" t="s">
        <v>15277</v>
      </c>
      <c r="M2577" s="70">
        <v>6780</v>
      </c>
      <c r="N2577" s="69"/>
      <c r="O2577" s="69"/>
      <c r="P2577" s="69" t="s">
        <v>1268</v>
      </c>
      <c r="Q2577" s="69" t="s">
        <v>1616</v>
      </c>
      <c r="R2577" s="69"/>
      <c r="S2577" s="70">
        <v>6780</v>
      </c>
      <c r="T2577" s="70"/>
      <c r="U2577" s="69"/>
      <c r="V2577" s="69"/>
      <c r="W2577" s="69"/>
      <c r="X2577" s="69"/>
      <c r="Y2577" s="70"/>
      <c r="Z2577" s="69">
        <v>0</v>
      </c>
      <c r="AA2577" s="69" t="s">
        <v>989</v>
      </c>
      <c r="AB2577" s="69" t="s">
        <v>1144</v>
      </c>
      <c r="AC2577" s="69"/>
    </row>
    <row r="2578" spans="1:29" x14ac:dyDescent="0.25">
      <c r="A2578" s="71" t="s">
        <v>193</v>
      </c>
      <c r="B2578" s="71"/>
      <c r="C2578" s="71"/>
      <c r="D2578" s="71"/>
      <c r="E2578" s="71"/>
      <c r="F2578" s="71"/>
      <c r="G2578" s="71"/>
      <c r="H2578" s="71"/>
      <c r="I2578" s="71"/>
      <c r="J2578" s="72">
        <v>6780</v>
      </c>
      <c r="K2578" s="71"/>
      <c r="L2578" s="71"/>
      <c r="M2578" s="72">
        <v>6780</v>
      </c>
      <c r="N2578" s="72">
        <v>0</v>
      </c>
      <c r="O2578" s="71"/>
      <c r="P2578" s="71"/>
      <c r="Q2578" s="71"/>
      <c r="R2578" s="71"/>
      <c r="S2578" s="72">
        <v>6780</v>
      </c>
      <c r="T2578" s="72">
        <v>0</v>
      </c>
      <c r="U2578" s="71"/>
      <c r="V2578" s="71"/>
      <c r="W2578" s="71"/>
      <c r="X2578" s="72">
        <v>6780</v>
      </c>
      <c r="Y2578" s="72">
        <v>0</v>
      </c>
      <c r="Z2578" s="72">
        <v>0</v>
      </c>
      <c r="AA2578" s="69"/>
      <c r="AB2578" s="69"/>
      <c r="AC2578" s="69"/>
    </row>
    <row r="2579" spans="1:29" ht="20" x14ac:dyDescent="0.25">
      <c r="A2579" s="68" t="s">
        <v>15279</v>
      </c>
      <c r="B2579" s="69" t="s">
        <v>10647</v>
      </c>
      <c r="C2579" s="69" t="s">
        <v>15280</v>
      </c>
      <c r="D2579" s="69" t="s">
        <v>4611</v>
      </c>
      <c r="E2579" s="69" t="s">
        <v>15282</v>
      </c>
      <c r="F2579" s="69" t="s">
        <v>10243</v>
      </c>
      <c r="G2579" s="69" t="s">
        <v>1848</v>
      </c>
      <c r="H2579" s="69" t="s">
        <v>1849</v>
      </c>
      <c r="I2579" s="69" t="s">
        <v>962</v>
      </c>
      <c r="J2579" s="70">
        <v>595.54999999999995</v>
      </c>
      <c r="K2579" s="69" t="s">
        <v>4591</v>
      </c>
      <c r="L2579" s="69" t="s">
        <v>15281</v>
      </c>
      <c r="M2579" s="70">
        <v>595.54999999999995</v>
      </c>
      <c r="N2579" s="69"/>
      <c r="O2579" s="69"/>
      <c r="P2579" s="69" t="s">
        <v>1867</v>
      </c>
      <c r="Q2579" s="69" t="s">
        <v>1616</v>
      </c>
      <c r="R2579" s="69"/>
      <c r="S2579" s="70">
        <v>595.54999999999995</v>
      </c>
      <c r="T2579" s="70"/>
      <c r="U2579" s="69" t="s">
        <v>1556</v>
      </c>
      <c r="V2579" s="73">
        <v>109</v>
      </c>
      <c r="W2579" s="69" t="s">
        <v>1556</v>
      </c>
      <c r="X2579" s="69"/>
      <c r="Y2579" s="70"/>
      <c r="Z2579" s="69">
        <v>0</v>
      </c>
      <c r="AA2579" s="69" t="s">
        <v>989</v>
      </c>
      <c r="AB2579" s="69" t="s">
        <v>1144</v>
      </c>
      <c r="AC2579" s="69"/>
    </row>
    <row r="2580" spans="1:29" x14ac:dyDescent="0.25">
      <c r="A2580" s="71" t="s">
        <v>193</v>
      </c>
      <c r="B2580" s="71"/>
      <c r="C2580" s="71"/>
      <c r="D2580" s="71"/>
      <c r="E2580" s="71"/>
      <c r="F2580" s="71"/>
      <c r="G2580" s="71"/>
      <c r="H2580" s="71"/>
      <c r="I2580" s="71"/>
      <c r="J2580" s="72">
        <v>595.54999999999995</v>
      </c>
      <c r="K2580" s="71"/>
      <c r="L2580" s="71"/>
      <c r="M2580" s="72">
        <v>595.54999999999995</v>
      </c>
      <c r="N2580" s="72">
        <v>0</v>
      </c>
      <c r="O2580" s="71"/>
      <c r="P2580" s="71"/>
      <c r="Q2580" s="71"/>
      <c r="R2580" s="71"/>
      <c r="S2580" s="72">
        <v>595.54999999999995</v>
      </c>
      <c r="T2580" s="72">
        <v>595.54999999999995</v>
      </c>
      <c r="U2580" s="71"/>
      <c r="V2580" s="71"/>
      <c r="W2580" s="71"/>
      <c r="X2580" s="72">
        <v>0</v>
      </c>
      <c r="Y2580" s="72">
        <v>0</v>
      </c>
      <c r="Z2580" s="72">
        <v>595.54999999999995</v>
      </c>
      <c r="AA2580" s="69"/>
      <c r="AB2580" s="69"/>
      <c r="AC2580" s="69"/>
    </row>
    <row r="2581" spans="1:29" ht="30" x14ac:dyDescent="0.25">
      <c r="A2581" s="68" t="s">
        <v>15283</v>
      </c>
      <c r="B2581" s="69" t="s">
        <v>12087</v>
      </c>
      <c r="C2581" s="69" t="s">
        <v>15284</v>
      </c>
      <c r="D2581" s="69" t="s">
        <v>9621</v>
      </c>
      <c r="E2581" s="69" t="s">
        <v>15286</v>
      </c>
      <c r="F2581" s="69" t="s">
        <v>10243</v>
      </c>
      <c r="G2581" s="69" t="s">
        <v>1848</v>
      </c>
      <c r="H2581" s="69" t="s">
        <v>3826</v>
      </c>
      <c r="I2581" s="69" t="s">
        <v>962</v>
      </c>
      <c r="J2581" s="70">
        <v>6116</v>
      </c>
      <c r="K2581" s="69" t="s">
        <v>4591</v>
      </c>
      <c r="L2581" s="69" t="s">
        <v>15285</v>
      </c>
      <c r="M2581" s="70">
        <v>6116</v>
      </c>
      <c r="N2581" s="69"/>
      <c r="O2581" s="69"/>
      <c r="P2581" s="69" t="s">
        <v>1040</v>
      </c>
      <c r="Q2581" s="69" t="s">
        <v>3017</v>
      </c>
      <c r="R2581" s="69"/>
      <c r="S2581" s="70">
        <v>6116</v>
      </c>
      <c r="T2581" s="70"/>
      <c r="U2581" s="69" t="s">
        <v>2023</v>
      </c>
      <c r="V2581" s="73">
        <v>1</v>
      </c>
      <c r="W2581" s="69" t="s">
        <v>2023</v>
      </c>
      <c r="X2581" s="69"/>
      <c r="Y2581" s="70"/>
      <c r="Z2581" s="69">
        <v>0</v>
      </c>
      <c r="AA2581" s="69" t="s">
        <v>989</v>
      </c>
      <c r="AB2581" s="69" t="s">
        <v>1144</v>
      </c>
      <c r="AC2581" s="69"/>
    </row>
    <row r="2582" spans="1:29" x14ac:dyDescent="0.25">
      <c r="A2582" s="71" t="s">
        <v>193</v>
      </c>
      <c r="B2582" s="71"/>
      <c r="C2582" s="71"/>
      <c r="D2582" s="71"/>
      <c r="E2582" s="71"/>
      <c r="F2582" s="71"/>
      <c r="G2582" s="71"/>
      <c r="H2582" s="71"/>
      <c r="I2582" s="71"/>
      <c r="J2582" s="72">
        <v>6116</v>
      </c>
      <c r="K2582" s="71"/>
      <c r="L2582" s="71"/>
      <c r="M2582" s="72">
        <v>6116</v>
      </c>
      <c r="N2582" s="72">
        <v>0</v>
      </c>
      <c r="O2582" s="71"/>
      <c r="P2582" s="71"/>
      <c r="Q2582" s="71"/>
      <c r="R2582" s="71"/>
      <c r="S2582" s="72">
        <v>6116</v>
      </c>
      <c r="T2582" s="72">
        <v>6116</v>
      </c>
      <c r="U2582" s="71"/>
      <c r="V2582" s="71"/>
      <c r="W2582" s="71"/>
      <c r="X2582" s="72">
        <v>0</v>
      </c>
      <c r="Y2582" s="72">
        <v>0</v>
      </c>
      <c r="Z2582" s="72">
        <v>6116</v>
      </c>
      <c r="AA2582" s="69"/>
      <c r="AB2582" s="69"/>
      <c r="AC2582" s="69"/>
    </row>
    <row r="2583" spans="1:29" ht="30" x14ac:dyDescent="0.25">
      <c r="A2583" s="68" t="s">
        <v>15287</v>
      </c>
      <c r="B2583" s="69" t="s">
        <v>15070</v>
      </c>
      <c r="C2583" s="69" t="s">
        <v>15288</v>
      </c>
      <c r="D2583" s="69" t="s">
        <v>4813</v>
      </c>
      <c r="E2583" s="69" t="s">
        <v>15290</v>
      </c>
      <c r="F2583" s="69" t="s">
        <v>10243</v>
      </c>
      <c r="G2583" s="69" t="s">
        <v>3848</v>
      </c>
      <c r="H2583" s="69" t="s">
        <v>1849</v>
      </c>
      <c r="I2583" s="69" t="s">
        <v>962</v>
      </c>
      <c r="J2583" s="70">
        <v>1051.08</v>
      </c>
      <c r="K2583" s="69" t="s">
        <v>4591</v>
      </c>
      <c r="L2583" s="69" t="s">
        <v>15289</v>
      </c>
      <c r="M2583" s="70">
        <v>1051.08</v>
      </c>
      <c r="N2583" s="69"/>
      <c r="O2583" s="69"/>
      <c r="P2583" s="69" t="s">
        <v>1416</v>
      </c>
      <c r="Q2583" s="69" t="s">
        <v>1259</v>
      </c>
      <c r="R2583" s="69"/>
      <c r="S2583" s="70">
        <v>1051.08</v>
      </c>
      <c r="T2583" s="70"/>
      <c r="U2583" s="69" t="s">
        <v>1367</v>
      </c>
      <c r="V2583" s="73">
        <v>63</v>
      </c>
      <c r="W2583" s="69" t="s">
        <v>1367</v>
      </c>
      <c r="X2583" s="69"/>
      <c r="Y2583" s="70"/>
      <c r="Z2583" s="69">
        <v>0</v>
      </c>
      <c r="AA2583" s="69" t="s">
        <v>989</v>
      </c>
      <c r="AB2583" s="69" t="s">
        <v>1144</v>
      </c>
      <c r="AC2583" s="69"/>
    </row>
    <row r="2584" spans="1:29" x14ac:dyDescent="0.25">
      <c r="A2584" s="71" t="s">
        <v>193</v>
      </c>
      <c r="B2584" s="71"/>
      <c r="C2584" s="71"/>
      <c r="D2584" s="71"/>
      <c r="E2584" s="71"/>
      <c r="F2584" s="71"/>
      <c r="G2584" s="71"/>
      <c r="H2584" s="71"/>
      <c r="I2584" s="71"/>
      <c r="J2584" s="72">
        <v>1051.08</v>
      </c>
      <c r="K2584" s="71"/>
      <c r="L2584" s="71"/>
      <c r="M2584" s="72">
        <v>1051.08</v>
      </c>
      <c r="N2584" s="72">
        <v>0</v>
      </c>
      <c r="O2584" s="71"/>
      <c r="P2584" s="71"/>
      <c r="Q2584" s="71"/>
      <c r="R2584" s="71"/>
      <c r="S2584" s="72">
        <v>1051.08</v>
      </c>
      <c r="T2584" s="72">
        <v>1051.08</v>
      </c>
      <c r="U2584" s="71"/>
      <c r="V2584" s="71"/>
      <c r="W2584" s="71"/>
      <c r="X2584" s="72">
        <v>0</v>
      </c>
      <c r="Y2584" s="72">
        <v>0</v>
      </c>
      <c r="Z2584" s="72">
        <v>1051.08</v>
      </c>
      <c r="AA2584" s="69"/>
      <c r="AB2584" s="69"/>
      <c r="AC2584" s="69"/>
    </row>
    <row r="2585" spans="1:29" ht="20" x14ac:dyDescent="0.25">
      <c r="A2585" s="68" t="s">
        <v>15291</v>
      </c>
      <c r="B2585" s="69" t="s">
        <v>15292</v>
      </c>
      <c r="C2585" s="69" t="s">
        <v>15293</v>
      </c>
      <c r="D2585" s="69" t="s">
        <v>4583</v>
      </c>
      <c r="E2585" s="69" t="s">
        <v>15295</v>
      </c>
      <c r="F2585" s="69" t="s">
        <v>10243</v>
      </c>
      <c r="G2585" s="69" t="s">
        <v>3848</v>
      </c>
      <c r="H2585" s="69" t="s">
        <v>1849</v>
      </c>
      <c r="I2585" s="69" t="s">
        <v>962</v>
      </c>
      <c r="J2585" s="70">
        <v>11306.12</v>
      </c>
      <c r="K2585" s="69" t="s">
        <v>4591</v>
      </c>
      <c r="L2585" s="69" t="s">
        <v>15294</v>
      </c>
      <c r="M2585" s="70">
        <v>11306.12</v>
      </c>
      <c r="N2585" s="69"/>
      <c r="O2585" s="69"/>
      <c r="P2585" s="69" t="s">
        <v>987</v>
      </c>
      <c r="Q2585" s="69" t="s">
        <v>1582</v>
      </c>
      <c r="R2585" s="69"/>
      <c r="S2585" s="70">
        <v>11306.12</v>
      </c>
      <c r="T2585" s="70"/>
      <c r="U2585" s="69"/>
      <c r="V2585" s="69"/>
      <c r="W2585" s="69" t="s">
        <v>1263</v>
      </c>
      <c r="X2585" s="69"/>
      <c r="Y2585" s="70"/>
      <c r="Z2585" s="69">
        <v>0</v>
      </c>
      <c r="AA2585" s="69" t="s">
        <v>989</v>
      </c>
      <c r="AB2585" s="69" t="s">
        <v>1144</v>
      </c>
      <c r="AC2585" s="69"/>
    </row>
    <row r="2586" spans="1:29" x14ac:dyDescent="0.25">
      <c r="A2586" s="71" t="s">
        <v>193</v>
      </c>
      <c r="B2586" s="71"/>
      <c r="C2586" s="71"/>
      <c r="D2586" s="71"/>
      <c r="E2586" s="71"/>
      <c r="F2586" s="71"/>
      <c r="G2586" s="71"/>
      <c r="H2586" s="71"/>
      <c r="I2586" s="71"/>
      <c r="J2586" s="72">
        <v>11306.12</v>
      </c>
      <c r="K2586" s="71"/>
      <c r="L2586" s="71"/>
      <c r="M2586" s="72">
        <v>11306.12</v>
      </c>
      <c r="N2586" s="72">
        <v>0</v>
      </c>
      <c r="O2586" s="71"/>
      <c r="P2586" s="71"/>
      <c r="Q2586" s="71"/>
      <c r="R2586" s="71"/>
      <c r="S2586" s="72">
        <v>11306.12</v>
      </c>
      <c r="T2586" s="72">
        <v>0</v>
      </c>
      <c r="U2586" s="71"/>
      <c r="V2586" s="71"/>
      <c r="W2586" s="71"/>
      <c r="X2586" s="72">
        <v>11306.12</v>
      </c>
      <c r="Y2586" s="72">
        <v>0</v>
      </c>
      <c r="Z2586" s="72">
        <v>0</v>
      </c>
      <c r="AA2586" s="69"/>
      <c r="AB2586" s="69"/>
      <c r="AC2586" s="69"/>
    </row>
    <row r="2587" spans="1:29" ht="110" x14ac:dyDescent="0.25">
      <c r="A2587" s="68" t="s">
        <v>15296</v>
      </c>
      <c r="B2587" s="69" t="s">
        <v>15297</v>
      </c>
      <c r="C2587" s="69" t="s">
        <v>15298</v>
      </c>
      <c r="D2587" s="69" t="s">
        <v>14828</v>
      </c>
      <c r="E2587" s="69" t="s">
        <v>15300</v>
      </c>
      <c r="F2587" s="69" t="s">
        <v>10243</v>
      </c>
      <c r="G2587" s="69" t="s">
        <v>1227</v>
      </c>
      <c r="H2587" s="69" t="s">
        <v>1849</v>
      </c>
      <c r="I2587" s="69" t="s">
        <v>962</v>
      </c>
      <c r="J2587" s="70">
        <v>5498.38</v>
      </c>
      <c r="K2587" s="69" t="s">
        <v>4591</v>
      </c>
      <c r="L2587" s="69" t="s">
        <v>15299</v>
      </c>
      <c r="M2587" s="70">
        <v>5497.48</v>
      </c>
      <c r="N2587" s="69"/>
      <c r="O2587" s="69"/>
      <c r="P2587" s="69" t="s">
        <v>3826</v>
      </c>
      <c r="Q2587" s="69" t="s">
        <v>1263</v>
      </c>
      <c r="R2587" s="69"/>
      <c r="S2587" s="70">
        <v>5497.48</v>
      </c>
      <c r="T2587" s="70"/>
      <c r="U2587" s="69" t="s">
        <v>1174</v>
      </c>
      <c r="V2587" s="73">
        <v>66</v>
      </c>
      <c r="W2587" s="69" t="s">
        <v>1174</v>
      </c>
      <c r="X2587" s="69"/>
      <c r="Y2587" s="70"/>
      <c r="Z2587" s="69">
        <v>0</v>
      </c>
      <c r="AA2587" s="69" t="s">
        <v>989</v>
      </c>
      <c r="AB2587" s="69" t="s">
        <v>1144</v>
      </c>
      <c r="AC2587" s="69"/>
    </row>
    <row r="2588" spans="1:29" x14ac:dyDescent="0.25">
      <c r="A2588" s="71" t="s">
        <v>193</v>
      </c>
      <c r="B2588" s="71"/>
      <c r="C2588" s="71"/>
      <c r="D2588" s="71"/>
      <c r="E2588" s="71"/>
      <c r="F2588" s="71"/>
      <c r="G2588" s="71"/>
      <c r="H2588" s="71"/>
      <c r="I2588" s="71"/>
      <c r="J2588" s="72">
        <v>5498.38</v>
      </c>
      <c r="K2588" s="71"/>
      <c r="L2588" s="71"/>
      <c r="M2588" s="72">
        <v>5497.48</v>
      </c>
      <c r="N2588" s="72">
        <v>0.9000000000005457</v>
      </c>
      <c r="O2588" s="71"/>
      <c r="P2588" s="71"/>
      <c r="Q2588" s="71"/>
      <c r="R2588" s="71"/>
      <c r="S2588" s="72">
        <v>5497.48</v>
      </c>
      <c r="T2588" s="72">
        <v>5497.48</v>
      </c>
      <c r="U2588" s="71"/>
      <c r="V2588" s="71"/>
      <c r="W2588" s="71"/>
      <c r="X2588" s="72">
        <v>0</v>
      </c>
      <c r="Y2588" s="72">
        <v>0</v>
      </c>
      <c r="Z2588" s="72">
        <v>5497.48</v>
      </c>
      <c r="AA2588" s="69"/>
      <c r="AB2588" s="69"/>
      <c r="AC2588" s="69"/>
    </row>
    <row r="2589" spans="1:29" ht="20" x14ac:dyDescent="0.25">
      <c r="A2589" s="68" t="s">
        <v>15301</v>
      </c>
      <c r="B2589" s="69" t="s">
        <v>15302</v>
      </c>
      <c r="C2589" s="69" t="s">
        <v>15303</v>
      </c>
      <c r="D2589" s="69" t="s">
        <v>4583</v>
      </c>
      <c r="E2589" s="69" t="s">
        <v>15306</v>
      </c>
      <c r="F2589" s="69" t="s">
        <v>15304</v>
      </c>
      <c r="G2589" s="69" t="s">
        <v>1227</v>
      </c>
      <c r="H2589" s="69" t="s">
        <v>960</v>
      </c>
      <c r="I2589" s="69" t="s">
        <v>962</v>
      </c>
      <c r="J2589" s="70">
        <v>1201.05</v>
      </c>
      <c r="K2589" s="69" t="s">
        <v>4591</v>
      </c>
      <c r="L2589" s="69" t="s">
        <v>15305</v>
      </c>
      <c r="M2589" s="70">
        <v>1201.05</v>
      </c>
      <c r="N2589" s="69"/>
      <c r="O2589" s="69"/>
      <c r="P2589" s="69" t="s">
        <v>1571</v>
      </c>
      <c r="Q2589" s="69" t="s">
        <v>1480</v>
      </c>
      <c r="R2589" s="69"/>
      <c r="S2589" s="70">
        <v>1201.05</v>
      </c>
      <c r="T2589" s="70"/>
      <c r="U2589" s="69"/>
      <c r="V2589" s="69"/>
      <c r="W2589" s="69"/>
      <c r="X2589" s="69"/>
      <c r="Y2589" s="70"/>
      <c r="Z2589" s="69">
        <v>0</v>
      </c>
      <c r="AA2589" s="69" t="s">
        <v>989</v>
      </c>
      <c r="AB2589" s="69" t="s">
        <v>1144</v>
      </c>
      <c r="AC2589" s="69"/>
    </row>
    <row r="2590" spans="1:29" x14ac:dyDescent="0.25">
      <c r="A2590" s="71" t="s">
        <v>193</v>
      </c>
      <c r="B2590" s="71"/>
      <c r="C2590" s="71"/>
      <c r="D2590" s="71"/>
      <c r="E2590" s="71"/>
      <c r="F2590" s="71"/>
      <c r="G2590" s="71"/>
      <c r="H2590" s="71"/>
      <c r="I2590" s="71"/>
      <c r="J2590" s="72">
        <v>1201.05</v>
      </c>
      <c r="K2590" s="71"/>
      <c r="L2590" s="71"/>
      <c r="M2590" s="72">
        <v>1201.05</v>
      </c>
      <c r="N2590" s="72">
        <v>0</v>
      </c>
      <c r="O2590" s="71"/>
      <c r="P2590" s="71"/>
      <c r="Q2590" s="71"/>
      <c r="R2590" s="71"/>
      <c r="S2590" s="72">
        <v>1201.05</v>
      </c>
      <c r="T2590" s="72">
        <v>0</v>
      </c>
      <c r="U2590" s="71"/>
      <c r="V2590" s="71"/>
      <c r="W2590" s="71"/>
      <c r="X2590" s="72">
        <v>1201.05</v>
      </c>
      <c r="Y2590" s="72">
        <v>0</v>
      </c>
      <c r="Z2590" s="72">
        <v>0</v>
      </c>
      <c r="AA2590" s="69"/>
      <c r="AB2590" s="69"/>
      <c r="AC2590" s="69"/>
    </row>
    <row r="2591" spans="1:29" ht="40" x14ac:dyDescent="0.25">
      <c r="A2591" s="68" t="s">
        <v>15307</v>
      </c>
      <c r="B2591" s="69" t="s">
        <v>15228</v>
      </c>
      <c r="C2591" s="69" t="s">
        <v>15308</v>
      </c>
      <c r="D2591" s="69" t="s">
        <v>890</v>
      </c>
      <c r="E2591" s="69" t="s">
        <v>15310</v>
      </c>
      <c r="F2591" s="69" t="s">
        <v>10243</v>
      </c>
      <c r="G2591" s="69" t="s">
        <v>3348</v>
      </c>
      <c r="H2591" s="69" t="s">
        <v>1849</v>
      </c>
      <c r="I2591" s="69" t="s">
        <v>962</v>
      </c>
      <c r="J2591" s="70">
        <v>1841</v>
      </c>
      <c r="K2591" s="69" t="s">
        <v>4591</v>
      </c>
      <c r="L2591" s="69" t="s">
        <v>15309</v>
      </c>
      <c r="M2591" s="70">
        <v>1841</v>
      </c>
      <c r="N2591" s="69"/>
      <c r="O2591" s="69"/>
      <c r="P2591" s="69" t="s">
        <v>1935</v>
      </c>
      <c r="Q2591" s="69" t="s">
        <v>1379</v>
      </c>
      <c r="R2591" s="69"/>
      <c r="S2591" s="70">
        <v>1841</v>
      </c>
      <c r="T2591" s="70"/>
      <c r="U2591" s="69" t="s">
        <v>1379</v>
      </c>
      <c r="V2591" s="73">
        <v>43</v>
      </c>
      <c r="W2591" s="69" t="s">
        <v>1379</v>
      </c>
      <c r="X2591" s="69"/>
      <c r="Y2591" s="70"/>
      <c r="Z2591" s="69">
        <v>0</v>
      </c>
      <c r="AA2591" s="69" t="s">
        <v>989</v>
      </c>
      <c r="AB2591" s="69" t="s">
        <v>1144</v>
      </c>
      <c r="AC2591" s="69"/>
    </row>
    <row r="2592" spans="1:29" x14ac:dyDescent="0.25">
      <c r="A2592" s="71" t="s">
        <v>193</v>
      </c>
      <c r="B2592" s="71"/>
      <c r="C2592" s="71"/>
      <c r="D2592" s="71"/>
      <c r="E2592" s="71"/>
      <c r="F2592" s="71"/>
      <c r="G2592" s="71"/>
      <c r="H2592" s="71"/>
      <c r="I2592" s="71"/>
      <c r="J2592" s="72">
        <v>1841</v>
      </c>
      <c r="K2592" s="71"/>
      <c r="L2592" s="71"/>
      <c r="M2592" s="72">
        <v>1841</v>
      </c>
      <c r="N2592" s="72">
        <v>0</v>
      </c>
      <c r="O2592" s="71"/>
      <c r="P2592" s="71"/>
      <c r="Q2592" s="71"/>
      <c r="R2592" s="71"/>
      <c r="S2592" s="72">
        <v>1841</v>
      </c>
      <c r="T2592" s="72">
        <v>1841</v>
      </c>
      <c r="U2592" s="71"/>
      <c r="V2592" s="71"/>
      <c r="W2592" s="71"/>
      <c r="X2592" s="72">
        <v>0</v>
      </c>
      <c r="Y2592" s="72">
        <v>0</v>
      </c>
      <c r="Z2592" s="72">
        <v>1841</v>
      </c>
      <c r="AA2592" s="69"/>
      <c r="AB2592" s="69"/>
      <c r="AC2592" s="69"/>
    </row>
    <row r="2593" spans="1:29" ht="30" x14ac:dyDescent="0.25">
      <c r="A2593" s="68" t="s">
        <v>15311</v>
      </c>
      <c r="B2593" s="69" t="s">
        <v>13458</v>
      </c>
      <c r="C2593" s="69" t="s">
        <v>15312</v>
      </c>
      <c r="D2593" s="69" t="s">
        <v>4589</v>
      </c>
      <c r="E2593" s="69" t="s">
        <v>15314</v>
      </c>
      <c r="F2593" s="69" t="s">
        <v>10243</v>
      </c>
      <c r="G2593" s="69" t="s">
        <v>3798</v>
      </c>
      <c r="H2593" s="69" t="s">
        <v>1849</v>
      </c>
      <c r="I2593" s="69" t="s">
        <v>962</v>
      </c>
      <c r="J2593" s="70">
        <v>5167.84</v>
      </c>
      <c r="K2593" s="69" t="s">
        <v>4591</v>
      </c>
      <c r="L2593" s="69" t="s">
        <v>15313</v>
      </c>
      <c r="M2593" s="70">
        <v>5167.84</v>
      </c>
      <c r="N2593" s="69"/>
      <c r="O2593" s="69"/>
      <c r="P2593" s="69" t="s">
        <v>1235</v>
      </c>
      <c r="Q2593" s="69" t="s">
        <v>2073</v>
      </c>
      <c r="R2593" s="69"/>
      <c r="S2593" s="70">
        <v>5167.84</v>
      </c>
      <c r="T2593" s="70"/>
      <c r="U2593" s="69"/>
      <c r="V2593" s="69"/>
      <c r="W2593" s="69" t="s">
        <v>2073</v>
      </c>
      <c r="X2593" s="69"/>
      <c r="Y2593" s="70"/>
      <c r="Z2593" s="69">
        <v>0</v>
      </c>
      <c r="AA2593" s="69" t="s">
        <v>989</v>
      </c>
      <c r="AB2593" s="69" t="s">
        <v>1144</v>
      </c>
      <c r="AC2593" s="69"/>
    </row>
    <row r="2594" spans="1:29" x14ac:dyDescent="0.25">
      <c r="A2594" s="71" t="s">
        <v>193</v>
      </c>
      <c r="B2594" s="71"/>
      <c r="C2594" s="71"/>
      <c r="D2594" s="71"/>
      <c r="E2594" s="71"/>
      <c r="F2594" s="71"/>
      <c r="G2594" s="71"/>
      <c r="H2594" s="71"/>
      <c r="I2594" s="71"/>
      <c r="J2594" s="72">
        <v>5167.84</v>
      </c>
      <c r="K2594" s="71"/>
      <c r="L2594" s="71"/>
      <c r="M2594" s="72">
        <v>5167.84</v>
      </c>
      <c r="N2594" s="72">
        <v>0</v>
      </c>
      <c r="O2594" s="71"/>
      <c r="P2594" s="71"/>
      <c r="Q2594" s="71"/>
      <c r="R2594" s="71"/>
      <c r="S2594" s="72">
        <v>5167.84</v>
      </c>
      <c r="T2594" s="72">
        <v>0</v>
      </c>
      <c r="U2594" s="71"/>
      <c r="V2594" s="71"/>
      <c r="W2594" s="71"/>
      <c r="X2594" s="72">
        <v>5167.84</v>
      </c>
      <c r="Y2594" s="72">
        <v>0</v>
      </c>
      <c r="Z2594" s="72">
        <v>0</v>
      </c>
      <c r="AA2594" s="69"/>
      <c r="AB2594" s="69"/>
      <c r="AC2594" s="69"/>
    </row>
    <row r="2595" spans="1:29" ht="30" x14ac:dyDescent="0.25">
      <c r="A2595" s="68" t="s">
        <v>15315</v>
      </c>
      <c r="B2595" s="69" t="s">
        <v>10740</v>
      </c>
      <c r="C2595" s="69" t="s">
        <v>15316</v>
      </c>
      <c r="D2595" s="69" t="s">
        <v>4836</v>
      </c>
      <c r="E2595" s="69" t="s">
        <v>15318</v>
      </c>
      <c r="F2595" s="69" t="s">
        <v>10243</v>
      </c>
      <c r="G2595" s="69" t="s">
        <v>3798</v>
      </c>
      <c r="H2595" s="69" t="s">
        <v>1849</v>
      </c>
      <c r="I2595" s="69" t="s">
        <v>962</v>
      </c>
      <c r="J2595" s="70">
        <v>1189.77</v>
      </c>
      <c r="K2595" s="69" t="s">
        <v>4591</v>
      </c>
      <c r="L2595" s="69" t="s">
        <v>15317</v>
      </c>
      <c r="M2595" s="70">
        <v>1189.77</v>
      </c>
      <c r="N2595" s="69"/>
      <c r="O2595" s="69"/>
      <c r="P2595" s="69" t="s">
        <v>1174</v>
      </c>
      <c r="Q2595" s="69" t="s">
        <v>1991</v>
      </c>
      <c r="R2595" s="69"/>
      <c r="S2595" s="70">
        <v>1189.77</v>
      </c>
      <c r="T2595" s="70"/>
      <c r="U2595" s="69" t="s">
        <v>1689</v>
      </c>
      <c r="V2595" s="73">
        <v>86</v>
      </c>
      <c r="W2595" s="69" t="s">
        <v>1689</v>
      </c>
      <c r="X2595" s="69"/>
      <c r="Y2595" s="70"/>
      <c r="Z2595" s="69">
        <v>0</v>
      </c>
      <c r="AA2595" s="69" t="s">
        <v>966</v>
      </c>
      <c r="AB2595" s="69" t="s">
        <v>1144</v>
      </c>
      <c r="AC2595" s="69"/>
    </row>
    <row r="2596" spans="1:29" x14ac:dyDescent="0.25">
      <c r="A2596" s="71" t="s">
        <v>193</v>
      </c>
      <c r="B2596" s="71"/>
      <c r="C2596" s="71"/>
      <c r="D2596" s="71"/>
      <c r="E2596" s="71"/>
      <c r="F2596" s="71"/>
      <c r="G2596" s="71"/>
      <c r="H2596" s="71"/>
      <c r="I2596" s="71"/>
      <c r="J2596" s="72">
        <v>1189.77</v>
      </c>
      <c r="K2596" s="71"/>
      <c r="L2596" s="71"/>
      <c r="M2596" s="72">
        <v>1189.77</v>
      </c>
      <c r="N2596" s="72">
        <v>0</v>
      </c>
      <c r="O2596" s="71"/>
      <c r="P2596" s="71"/>
      <c r="Q2596" s="71"/>
      <c r="R2596" s="71"/>
      <c r="S2596" s="72">
        <v>1189.77</v>
      </c>
      <c r="T2596" s="72">
        <v>1189.77</v>
      </c>
      <c r="U2596" s="71"/>
      <c r="V2596" s="71"/>
      <c r="W2596" s="71"/>
      <c r="X2596" s="72">
        <v>0</v>
      </c>
      <c r="Y2596" s="72">
        <v>0</v>
      </c>
      <c r="Z2596" s="72">
        <v>1189.77</v>
      </c>
      <c r="AA2596" s="69"/>
      <c r="AB2596" s="69"/>
      <c r="AC2596" s="69"/>
    </row>
    <row r="2597" spans="1:29" ht="20" x14ac:dyDescent="0.25">
      <c r="A2597" s="68" t="s">
        <v>15319</v>
      </c>
      <c r="B2597" s="69" t="s">
        <v>10972</v>
      </c>
      <c r="C2597" s="69" t="s">
        <v>15320</v>
      </c>
      <c r="D2597" s="69" t="s">
        <v>14846</v>
      </c>
      <c r="E2597" s="69" t="s">
        <v>15322</v>
      </c>
      <c r="F2597" s="69" t="s">
        <v>10243</v>
      </c>
      <c r="G2597" s="69" t="s">
        <v>3798</v>
      </c>
      <c r="H2597" s="69" t="s">
        <v>1849</v>
      </c>
      <c r="I2597" s="69" t="s">
        <v>962</v>
      </c>
      <c r="J2597" s="70">
        <v>1578.9</v>
      </c>
      <c r="K2597" s="69" t="s">
        <v>4591</v>
      </c>
      <c r="L2597" s="69" t="s">
        <v>15321</v>
      </c>
      <c r="M2597" s="70">
        <v>1578.9</v>
      </c>
      <c r="N2597" s="69"/>
      <c r="O2597" s="69"/>
      <c r="P2597" s="69" t="s">
        <v>1257</v>
      </c>
      <c r="Q2597" s="69" t="s">
        <v>1071</v>
      </c>
      <c r="R2597" s="69"/>
      <c r="S2597" s="70">
        <v>1578.9</v>
      </c>
      <c r="T2597" s="70"/>
      <c r="U2597" s="69"/>
      <c r="V2597" s="69"/>
      <c r="W2597" s="69" t="s">
        <v>1071</v>
      </c>
      <c r="X2597" s="69"/>
      <c r="Y2597" s="70"/>
      <c r="Z2597" s="69">
        <v>0</v>
      </c>
      <c r="AA2597" s="69" t="s">
        <v>989</v>
      </c>
      <c r="AB2597" s="69" t="s">
        <v>1144</v>
      </c>
      <c r="AC2597" s="69"/>
    </row>
    <row r="2598" spans="1:29" x14ac:dyDescent="0.25">
      <c r="A2598" s="71" t="s">
        <v>193</v>
      </c>
      <c r="B2598" s="71"/>
      <c r="C2598" s="71"/>
      <c r="D2598" s="71"/>
      <c r="E2598" s="71"/>
      <c r="F2598" s="71"/>
      <c r="G2598" s="71"/>
      <c r="H2598" s="71"/>
      <c r="I2598" s="71"/>
      <c r="J2598" s="72">
        <v>1578.9</v>
      </c>
      <c r="K2598" s="71"/>
      <c r="L2598" s="71"/>
      <c r="M2598" s="72">
        <v>1578.9</v>
      </c>
      <c r="N2598" s="72">
        <v>0</v>
      </c>
      <c r="O2598" s="71"/>
      <c r="P2598" s="71"/>
      <c r="Q2598" s="71"/>
      <c r="R2598" s="71"/>
      <c r="S2598" s="72">
        <v>1578.9</v>
      </c>
      <c r="T2598" s="72">
        <v>0</v>
      </c>
      <c r="U2598" s="71"/>
      <c r="V2598" s="71"/>
      <c r="W2598" s="71"/>
      <c r="X2598" s="72">
        <v>1578.9</v>
      </c>
      <c r="Y2598" s="72">
        <v>0</v>
      </c>
      <c r="Z2598" s="72">
        <v>0</v>
      </c>
      <c r="AA2598" s="69"/>
      <c r="AB2598" s="69"/>
      <c r="AC2598" s="69"/>
    </row>
    <row r="2599" spans="1:29" ht="20" x14ac:dyDescent="0.25">
      <c r="A2599" s="68" t="s">
        <v>15323</v>
      </c>
      <c r="B2599" s="69" t="s">
        <v>15144</v>
      </c>
      <c r="C2599" s="69" t="s">
        <v>15324</v>
      </c>
      <c r="D2599" s="69" t="s">
        <v>858</v>
      </c>
      <c r="E2599" s="69" t="s">
        <v>15326</v>
      </c>
      <c r="F2599" s="69" t="s">
        <v>10243</v>
      </c>
      <c r="G2599" s="69" t="s">
        <v>3798</v>
      </c>
      <c r="H2599" s="69" t="s">
        <v>1849</v>
      </c>
      <c r="I2599" s="69" t="s">
        <v>962</v>
      </c>
      <c r="J2599" s="70">
        <v>1140</v>
      </c>
      <c r="K2599" s="69" t="s">
        <v>4591</v>
      </c>
      <c r="L2599" s="69" t="s">
        <v>15325</v>
      </c>
      <c r="M2599" s="70">
        <v>1140</v>
      </c>
      <c r="N2599" s="69"/>
      <c r="O2599" s="69"/>
      <c r="P2599" s="69" t="s">
        <v>1849</v>
      </c>
      <c r="Q2599" s="69" t="s">
        <v>1603</v>
      </c>
      <c r="R2599" s="69"/>
      <c r="S2599" s="70">
        <v>1140</v>
      </c>
      <c r="T2599" s="70"/>
      <c r="U2599" s="69" t="s">
        <v>1524</v>
      </c>
      <c r="V2599" s="73">
        <v>79</v>
      </c>
      <c r="W2599" s="69" t="s">
        <v>1524</v>
      </c>
      <c r="X2599" s="69"/>
      <c r="Y2599" s="70"/>
      <c r="Z2599" s="69">
        <v>0</v>
      </c>
      <c r="AA2599" s="69" t="s">
        <v>989</v>
      </c>
      <c r="AB2599" s="69" t="s">
        <v>1144</v>
      </c>
      <c r="AC2599" s="69"/>
    </row>
    <row r="2600" spans="1:29" x14ac:dyDescent="0.25">
      <c r="A2600" s="71" t="s">
        <v>193</v>
      </c>
      <c r="B2600" s="71"/>
      <c r="C2600" s="71"/>
      <c r="D2600" s="71"/>
      <c r="E2600" s="71"/>
      <c r="F2600" s="71"/>
      <c r="G2600" s="71"/>
      <c r="H2600" s="71"/>
      <c r="I2600" s="71"/>
      <c r="J2600" s="72">
        <v>1140</v>
      </c>
      <c r="K2600" s="71"/>
      <c r="L2600" s="71"/>
      <c r="M2600" s="72">
        <v>1140</v>
      </c>
      <c r="N2600" s="72">
        <v>0</v>
      </c>
      <c r="O2600" s="71"/>
      <c r="P2600" s="71"/>
      <c r="Q2600" s="71"/>
      <c r="R2600" s="71"/>
      <c r="S2600" s="72">
        <v>1140</v>
      </c>
      <c r="T2600" s="72">
        <v>1140</v>
      </c>
      <c r="U2600" s="71"/>
      <c r="V2600" s="71"/>
      <c r="W2600" s="71"/>
      <c r="X2600" s="72">
        <v>0</v>
      </c>
      <c r="Y2600" s="72">
        <v>0</v>
      </c>
      <c r="Z2600" s="72">
        <v>1140</v>
      </c>
      <c r="AA2600" s="69"/>
      <c r="AB2600" s="69"/>
      <c r="AC2600" s="69"/>
    </row>
    <row r="2601" spans="1:29" ht="30" x14ac:dyDescent="0.25">
      <c r="A2601" s="68" t="s">
        <v>15327</v>
      </c>
      <c r="B2601" s="69" t="s">
        <v>15208</v>
      </c>
      <c r="C2601" s="69" t="s">
        <v>15328</v>
      </c>
      <c r="D2601" s="69" t="s">
        <v>4604</v>
      </c>
      <c r="E2601" s="69" t="s">
        <v>15330</v>
      </c>
      <c r="F2601" s="69" t="s">
        <v>10243</v>
      </c>
      <c r="G2601" s="69" t="s">
        <v>3802</v>
      </c>
      <c r="H2601" s="69" t="s">
        <v>1849</v>
      </c>
      <c r="I2601" s="69" t="s">
        <v>962</v>
      </c>
      <c r="J2601" s="70">
        <v>14819.26</v>
      </c>
      <c r="K2601" s="69" t="s">
        <v>4591</v>
      </c>
      <c r="L2601" s="69" t="s">
        <v>15329</v>
      </c>
      <c r="M2601" s="70">
        <v>14819.26</v>
      </c>
      <c r="N2601" s="69"/>
      <c r="O2601" s="69"/>
      <c r="P2601" s="69" t="s">
        <v>2516</v>
      </c>
      <c r="Q2601" s="69" t="s">
        <v>1259</v>
      </c>
      <c r="R2601" s="69"/>
      <c r="S2601" s="70">
        <v>14819.26</v>
      </c>
      <c r="T2601" s="70"/>
      <c r="U2601" s="69" t="s">
        <v>1367</v>
      </c>
      <c r="V2601" s="73">
        <v>67</v>
      </c>
      <c r="W2601" s="69" t="s">
        <v>1367</v>
      </c>
      <c r="X2601" s="69"/>
      <c r="Y2601" s="70"/>
      <c r="Z2601" s="69">
        <v>0</v>
      </c>
      <c r="AA2601" s="69" t="s">
        <v>989</v>
      </c>
      <c r="AB2601" s="69" t="s">
        <v>1144</v>
      </c>
      <c r="AC2601" s="69"/>
    </row>
    <row r="2602" spans="1:29" x14ac:dyDescent="0.25">
      <c r="A2602" s="71" t="s">
        <v>193</v>
      </c>
      <c r="B2602" s="71"/>
      <c r="C2602" s="71"/>
      <c r="D2602" s="71"/>
      <c r="E2602" s="71"/>
      <c r="F2602" s="71"/>
      <c r="G2602" s="71"/>
      <c r="H2602" s="71"/>
      <c r="I2602" s="71"/>
      <c r="J2602" s="72">
        <v>14819.26</v>
      </c>
      <c r="K2602" s="71"/>
      <c r="L2602" s="71"/>
      <c r="M2602" s="72">
        <v>14819.26</v>
      </c>
      <c r="N2602" s="72">
        <v>0</v>
      </c>
      <c r="O2602" s="71"/>
      <c r="P2602" s="71"/>
      <c r="Q2602" s="71"/>
      <c r="R2602" s="71"/>
      <c r="S2602" s="72">
        <v>14819.26</v>
      </c>
      <c r="T2602" s="72">
        <v>14819.26</v>
      </c>
      <c r="U2602" s="71"/>
      <c r="V2602" s="71"/>
      <c r="W2602" s="71"/>
      <c r="X2602" s="72">
        <v>0</v>
      </c>
      <c r="Y2602" s="72">
        <v>0</v>
      </c>
      <c r="Z2602" s="72">
        <v>14819.26</v>
      </c>
      <c r="AA2602" s="69"/>
      <c r="AB2602" s="69"/>
      <c r="AC2602" s="69"/>
    </row>
    <row r="2603" spans="1:29" ht="40" x14ac:dyDescent="0.25">
      <c r="A2603" s="68" t="s">
        <v>15331</v>
      </c>
      <c r="B2603" s="69" t="s">
        <v>15332</v>
      </c>
      <c r="C2603" s="69" t="s">
        <v>15333</v>
      </c>
      <c r="D2603" s="69" t="s">
        <v>4611</v>
      </c>
      <c r="E2603" s="69" t="s">
        <v>15335</v>
      </c>
      <c r="F2603" s="69" t="s">
        <v>10243</v>
      </c>
      <c r="G2603" s="69" t="s">
        <v>3802</v>
      </c>
      <c r="H2603" s="69" t="s">
        <v>1849</v>
      </c>
      <c r="I2603" s="69" t="s">
        <v>962</v>
      </c>
      <c r="J2603" s="70">
        <v>9616.3700000000008</v>
      </c>
      <c r="K2603" s="69" t="s">
        <v>4591</v>
      </c>
      <c r="L2603" s="69" t="s">
        <v>15334</v>
      </c>
      <c r="M2603" s="70">
        <v>4888.79</v>
      </c>
      <c r="N2603" s="69"/>
      <c r="O2603" s="69"/>
      <c r="P2603" s="69" t="s">
        <v>2011</v>
      </c>
      <c r="Q2603" s="69" t="s">
        <v>1235</v>
      </c>
      <c r="R2603" s="69"/>
      <c r="S2603" s="70">
        <v>4888.79</v>
      </c>
      <c r="T2603" s="70"/>
      <c r="U2603" s="69" t="s">
        <v>1270</v>
      </c>
      <c r="V2603" s="73">
        <v>92</v>
      </c>
      <c r="W2603" s="69" t="s">
        <v>1270</v>
      </c>
      <c r="X2603" s="69"/>
      <c r="Y2603" s="70"/>
      <c r="Z2603" s="69">
        <v>0</v>
      </c>
      <c r="AA2603" s="69" t="s">
        <v>989</v>
      </c>
      <c r="AB2603" s="69" t="s">
        <v>1144</v>
      </c>
      <c r="AC2603" s="69"/>
    </row>
    <row r="2604" spans="1:29" x14ac:dyDescent="0.25">
      <c r="A2604" s="69"/>
      <c r="B2604" s="69"/>
      <c r="C2604" s="69"/>
      <c r="D2604" s="69"/>
      <c r="E2604" s="69" t="s">
        <v>15337</v>
      </c>
      <c r="F2604" s="69"/>
      <c r="G2604" s="69"/>
      <c r="H2604" s="69"/>
      <c r="I2604" s="69"/>
      <c r="J2604" s="69"/>
      <c r="K2604" s="69"/>
      <c r="L2604" s="69" t="s">
        <v>15336</v>
      </c>
      <c r="M2604" s="70">
        <v>4727.58</v>
      </c>
      <c r="N2604" s="69"/>
      <c r="O2604" s="69"/>
      <c r="P2604" s="69" t="s">
        <v>1986</v>
      </c>
      <c r="Q2604" s="69" t="s">
        <v>15338</v>
      </c>
      <c r="R2604" s="69"/>
      <c r="S2604" s="70">
        <v>4727.58</v>
      </c>
      <c r="T2604" s="70"/>
      <c r="U2604" s="69" t="s">
        <v>1556</v>
      </c>
      <c r="V2604" s="73">
        <v>107</v>
      </c>
      <c r="W2604" s="69" t="s">
        <v>1556</v>
      </c>
      <c r="X2604" s="69"/>
      <c r="Y2604" s="70"/>
      <c r="Z2604" s="69">
        <v>0</v>
      </c>
      <c r="AA2604" s="69"/>
      <c r="AB2604" s="69" t="s">
        <v>1144</v>
      </c>
      <c r="AC2604" s="69"/>
    </row>
    <row r="2605" spans="1:29" x14ac:dyDescent="0.25">
      <c r="A2605" s="71" t="s">
        <v>193</v>
      </c>
      <c r="B2605" s="71"/>
      <c r="C2605" s="71"/>
      <c r="D2605" s="71"/>
      <c r="E2605" s="71"/>
      <c r="F2605" s="71"/>
      <c r="G2605" s="71"/>
      <c r="H2605" s="71"/>
      <c r="I2605" s="71"/>
      <c r="J2605" s="72">
        <v>9616.3700000000008</v>
      </c>
      <c r="K2605" s="71"/>
      <c r="L2605" s="71"/>
      <c r="M2605" s="72">
        <v>9616.369999999999</v>
      </c>
      <c r="N2605" s="72">
        <v>1.8189894035458565E-12</v>
      </c>
      <c r="O2605" s="71"/>
      <c r="P2605" s="71"/>
      <c r="Q2605" s="71"/>
      <c r="R2605" s="71"/>
      <c r="S2605" s="72">
        <v>9616.369999999999</v>
      </c>
      <c r="T2605" s="72">
        <v>9616.3700000000008</v>
      </c>
      <c r="U2605" s="71"/>
      <c r="V2605" s="71"/>
      <c r="W2605" s="71"/>
      <c r="X2605" s="72">
        <v>-1.8189894035458565E-12</v>
      </c>
      <c r="Y2605" s="72">
        <v>0</v>
      </c>
      <c r="Z2605" s="72">
        <v>9616.3700000000008</v>
      </c>
      <c r="AA2605" s="69"/>
      <c r="AB2605" s="69"/>
      <c r="AC2605" s="69"/>
    </row>
    <row r="2606" spans="1:29" ht="20" x14ac:dyDescent="0.25">
      <c r="A2606" s="68" t="s">
        <v>15339</v>
      </c>
      <c r="B2606" s="69" t="s">
        <v>10688</v>
      </c>
      <c r="C2606" s="69" t="s">
        <v>15340</v>
      </c>
      <c r="D2606" s="69" t="s">
        <v>4611</v>
      </c>
      <c r="E2606" s="69" t="s">
        <v>15342</v>
      </c>
      <c r="F2606" s="69" t="s">
        <v>10691</v>
      </c>
      <c r="G2606" s="69" t="s">
        <v>3802</v>
      </c>
      <c r="H2606" s="69" t="s">
        <v>1849</v>
      </c>
      <c r="I2606" s="69" t="s">
        <v>962</v>
      </c>
      <c r="J2606" s="70">
        <v>272.87</v>
      </c>
      <c r="K2606" s="69" t="s">
        <v>4591</v>
      </c>
      <c r="L2606" s="69" t="s">
        <v>15341</v>
      </c>
      <c r="M2606" s="70">
        <v>272.87</v>
      </c>
      <c r="N2606" s="69"/>
      <c r="O2606" s="69"/>
      <c r="P2606" s="69" t="s">
        <v>2011</v>
      </c>
      <c r="Q2606" s="69" t="s">
        <v>1235</v>
      </c>
      <c r="R2606" s="69"/>
      <c r="S2606" s="70">
        <v>272.87</v>
      </c>
      <c r="T2606" s="70"/>
      <c r="U2606" s="69" t="s">
        <v>1270</v>
      </c>
      <c r="V2606" s="73">
        <v>92</v>
      </c>
      <c r="W2606" s="69" t="s">
        <v>1270</v>
      </c>
      <c r="X2606" s="69"/>
      <c r="Y2606" s="70"/>
      <c r="Z2606" s="69">
        <v>0</v>
      </c>
      <c r="AA2606" s="69" t="s">
        <v>989</v>
      </c>
      <c r="AB2606" s="69" t="s">
        <v>1144</v>
      </c>
      <c r="AC2606" s="69"/>
    </row>
    <row r="2607" spans="1:29" x14ac:dyDescent="0.25">
      <c r="A2607" s="71" t="s">
        <v>193</v>
      </c>
      <c r="B2607" s="71"/>
      <c r="C2607" s="71"/>
      <c r="D2607" s="71"/>
      <c r="E2607" s="71"/>
      <c r="F2607" s="71"/>
      <c r="G2607" s="71"/>
      <c r="H2607" s="71"/>
      <c r="I2607" s="71"/>
      <c r="J2607" s="72">
        <v>272.87</v>
      </c>
      <c r="K2607" s="71"/>
      <c r="L2607" s="71"/>
      <c r="M2607" s="72">
        <v>272.87</v>
      </c>
      <c r="N2607" s="72">
        <v>0</v>
      </c>
      <c r="O2607" s="71"/>
      <c r="P2607" s="71"/>
      <c r="Q2607" s="71"/>
      <c r="R2607" s="71"/>
      <c r="S2607" s="72">
        <v>272.87</v>
      </c>
      <c r="T2607" s="72">
        <v>272.87</v>
      </c>
      <c r="U2607" s="71"/>
      <c r="V2607" s="71"/>
      <c r="W2607" s="71"/>
      <c r="X2607" s="72">
        <v>0</v>
      </c>
      <c r="Y2607" s="72">
        <v>0</v>
      </c>
      <c r="Z2607" s="72">
        <v>272.87</v>
      </c>
      <c r="AA2607" s="69"/>
      <c r="AB2607" s="69"/>
      <c r="AC2607" s="69"/>
    </row>
    <row r="2608" spans="1:29" ht="30" x14ac:dyDescent="0.25">
      <c r="A2608" s="68" t="s">
        <v>15343</v>
      </c>
      <c r="B2608" s="69" t="s">
        <v>15344</v>
      </c>
      <c r="C2608" s="69" t="s">
        <v>15345</v>
      </c>
      <c r="D2608" s="69" t="s">
        <v>4813</v>
      </c>
      <c r="E2608" s="69" t="s">
        <v>15347</v>
      </c>
      <c r="F2608" s="69" t="s">
        <v>10243</v>
      </c>
      <c r="G2608" s="69" t="s">
        <v>3802</v>
      </c>
      <c r="H2608" s="69" t="s">
        <v>1849</v>
      </c>
      <c r="I2608" s="69" t="s">
        <v>962</v>
      </c>
      <c r="J2608" s="70">
        <v>6130.22</v>
      </c>
      <c r="K2608" s="69" t="s">
        <v>4591</v>
      </c>
      <c r="L2608" s="69" t="s">
        <v>15346</v>
      </c>
      <c r="M2608" s="70">
        <v>6130.22</v>
      </c>
      <c r="N2608" s="69"/>
      <c r="O2608" s="69"/>
      <c r="P2608" s="69" t="s">
        <v>1251</v>
      </c>
      <c r="Q2608" s="69" t="s">
        <v>1010</v>
      </c>
      <c r="R2608" s="69"/>
      <c r="S2608" s="70">
        <v>6130.22</v>
      </c>
      <c r="T2608" s="70"/>
      <c r="U2608" s="69" t="s">
        <v>1287</v>
      </c>
      <c r="V2608" s="73">
        <v>68</v>
      </c>
      <c r="W2608" s="69" t="s">
        <v>1287</v>
      </c>
      <c r="X2608" s="69"/>
      <c r="Y2608" s="70"/>
      <c r="Z2608" s="69">
        <v>0</v>
      </c>
      <c r="AA2608" s="69" t="s">
        <v>989</v>
      </c>
      <c r="AB2608" s="69" t="s">
        <v>1144</v>
      </c>
      <c r="AC2608" s="69"/>
    </row>
    <row r="2609" spans="1:29" x14ac:dyDescent="0.25">
      <c r="A2609" s="71" t="s">
        <v>193</v>
      </c>
      <c r="B2609" s="71"/>
      <c r="C2609" s="71"/>
      <c r="D2609" s="71"/>
      <c r="E2609" s="71"/>
      <c r="F2609" s="71"/>
      <c r="G2609" s="71"/>
      <c r="H2609" s="71"/>
      <c r="I2609" s="71"/>
      <c r="J2609" s="72">
        <v>6130.22</v>
      </c>
      <c r="K2609" s="71"/>
      <c r="L2609" s="71"/>
      <c r="M2609" s="72">
        <v>6130.22</v>
      </c>
      <c r="N2609" s="72">
        <v>0</v>
      </c>
      <c r="O2609" s="71"/>
      <c r="P2609" s="71"/>
      <c r="Q2609" s="71"/>
      <c r="R2609" s="71"/>
      <c r="S2609" s="72">
        <v>6130.22</v>
      </c>
      <c r="T2609" s="72">
        <v>6130.22</v>
      </c>
      <c r="U2609" s="71"/>
      <c r="V2609" s="71"/>
      <c r="W2609" s="71"/>
      <c r="X2609" s="72">
        <v>0</v>
      </c>
      <c r="Y2609" s="72">
        <v>0</v>
      </c>
      <c r="Z2609" s="72">
        <v>6130.22</v>
      </c>
      <c r="AA2609" s="69"/>
      <c r="AB2609" s="69"/>
      <c r="AC2609" s="69"/>
    </row>
    <row r="2610" spans="1:29" ht="40" x14ac:dyDescent="0.25">
      <c r="A2610" s="68" t="s">
        <v>15348</v>
      </c>
      <c r="B2610" s="69" t="s">
        <v>15349</v>
      </c>
      <c r="C2610" s="69" t="s">
        <v>15350</v>
      </c>
      <c r="D2610" s="69" t="s">
        <v>4583</v>
      </c>
      <c r="E2610" s="69" t="s">
        <v>15352</v>
      </c>
      <c r="F2610" s="69" t="s">
        <v>10243</v>
      </c>
      <c r="G2610" s="69" t="s">
        <v>3802</v>
      </c>
      <c r="H2610" s="69" t="s">
        <v>965</v>
      </c>
      <c r="I2610" s="69" t="s">
        <v>962</v>
      </c>
      <c r="J2610" s="70">
        <v>8578.49</v>
      </c>
      <c r="K2610" s="69" t="s">
        <v>4591</v>
      </c>
      <c r="L2610" s="69" t="s">
        <v>15351</v>
      </c>
      <c r="M2610" s="70">
        <v>8578.49</v>
      </c>
      <c r="N2610" s="69"/>
      <c r="O2610" s="69"/>
      <c r="P2610" s="69" t="s">
        <v>1249</v>
      </c>
      <c r="Q2610" s="69" t="s">
        <v>1263</v>
      </c>
      <c r="R2610" s="69"/>
      <c r="S2610" s="70">
        <v>8578.49</v>
      </c>
      <c r="T2610" s="70"/>
      <c r="U2610" s="69"/>
      <c r="V2610" s="69"/>
      <c r="W2610" s="69" t="s">
        <v>1263</v>
      </c>
      <c r="X2610" s="69"/>
      <c r="Y2610" s="70"/>
      <c r="Z2610" s="69">
        <v>0</v>
      </c>
      <c r="AA2610" s="69" t="s">
        <v>989</v>
      </c>
      <c r="AB2610" s="69" t="s">
        <v>1144</v>
      </c>
      <c r="AC2610" s="69"/>
    </row>
    <row r="2611" spans="1:29" x14ac:dyDescent="0.25">
      <c r="A2611" s="71" t="s">
        <v>193</v>
      </c>
      <c r="B2611" s="71"/>
      <c r="C2611" s="71"/>
      <c r="D2611" s="71"/>
      <c r="E2611" s="71"/>
      <c r="F2611" s="71"/>
      <c r="G2611" s="71"/>
      <c r="H2611" s="71"/>
      <c r="I2611" s="71"/>
      <c r="J2611" s="72">
        <v>8578.49</v>
      </c>
      <c r="K2611" s="71"/>
      <c r="L2611" s="71"/>
      <c r="M2611" s="72">
        <v>8578.49</v>
      </c>
      <c r="N2611" s="72">
        <v>0</v>
      </c>
      <c r="O2611" s="71"/>
      <c r="P2611" s="71"/>
      <c r="Q2611" s="71"/>
      <c r="R2611" s="71"/>
      <c r="S2611" s="72">
        <v>8578.49</v>
      </c>
      <c r="T2611" s="72">
        <v>0</v>
      </c>
      <c r="U2611" s="71"/>
      <c r="V2611" s="71"/>
      <c r="W2611" s="71"/>
      <c r="X2611" s="72">
        <v>8578.49</v>
      </c>
      <c r="Y2611" s="72">
        <v>0</v>
      </c>
      <c r="Z2611" s="72">
        <v>0</v>
      </c>
      <c r="AA2611" s="69"/>
      <c r="AB2611" s="69"/>
      <c r="AC2611" s="69"/>
    </row>
    <row r="2612" spans="1:29" ht="30" x14ac:dyDescent="0.25">
      <c r="A2612" s="68" t="s">
        <v>15353</v>
      </c>
      <c r="B2612" s="69" t="s">
        <v>15354</v>
      </c>
      <c r="C2612" s="69" t="s">
        <v>15355</v>
      </c>
      <c r="D2612" s="69" t="s">
        <v>4813</v>
      </c>
      <c r="E2612" s="69" t="s">
        <v>15357</v>
      </c>
      <c r="F2612" s="69" t="s">
        <v>10243</v>
      </c>
      <c r="G2612" s="69" t="s">
        <v>3802</v>
      </c>
      <c r="H2612" s="69" t="s">
        <v>1849</v>
      </c>
      <c r="I2612" s="69" t="s">
        <v>962</v>
      </c>
      <c r="J2612" s="70">
        <v>6118.33</v>
      </c>
      <c r="K2612" s="69" t="s">
        <v>4591</v>
      </c>
      <c r="L2612" s="69" t="s">
        <v>15356</v>
      </c>
      <c r="M2612" s="70">
        <v>6118.33</v>
      </c>
      <c r="N2612" s="69"/>
      <c r="O2612" s="69"/>
      <c r="P2612" s="69" t="s">
        <v>5004</v>
      </c>
      <c r="Q2612" s="69" t="s">
        <v>1267</v>
      </c>
      <c r="R2612" s="69"/>
      <c r="S2612" s="70">
        <v>6118.33</v>
      </c>
      <c r="T2612" s="70"/>
      <c r="U2612" s="69" t="s">
        <v>1367</v>
      </c>
      <c r="V2612" s="73">
        <v>61</v>
      </c>
      <c r="W2612" s="69" t="s">
        <v>1367</v>
      </c>
      <c r="X2612" s="69"/>
      <c r="Y2612" s="70"/>
      <c r="Z2612" s="69">
        <v>0</v>
      </c>
      <c r="AA2612" s="69" t="s">
        <v>989</v>
      </c>
      <c r="AB2612" s="69" t="s">
        <v>1144</v>
      </c>
      <c r="AC2612" s="69"/>
    </row>
    <row r="2613" spans="1:29" x14ac:dyDescent="0.25">
      <c r="A2613" s="71" t="s">
        <v>193</v>
      </c>
      <c r="B2613" s="71"/>
      <c r="C2613" s="71"/>
      <c r="D2613" s="71"/>
      <c r="E2613" s="71"/>
      <c r="F2613" s="71"/>
      <c r="G2613" s="71"/>
      <c r="H2613" s="71"/>
      <c r="I2613" s="71"/>
      <c r="J2613" s="72">
        <v>6118.33</v>
      </c>
      <c r="K2613" s="71"/>
      <c r="L2613" s="71"/>
      <c r="M2613" s="72">
        <v>6118.33</v>
      </c>
      <c r="N2613" s="72">
        <v>0</v>
      </c>
      <c r="O2613" s="71"/>
      <c r="P2613" s="71"/>
      <c r="Q2613" s="71"/>
      <c r="R2613" s="71"/>
      <c r="S2613" s="72">
        <v>6118.33</v>
      </c>
      <c r="T2613" s="72">
        <v>6118.33</v>
      </c>
      <c r="U2613" s="71"/>
      <c r="V2613" s="71"/>
      <c r="W2613" s="71"/>
      <c r="X2613" s="72">
        <v>0</v>
      </c>
      <c r="Y2613" s="72">
        <v>0</v>
      </c>
      <c r="Z2613" s="72">
        <v>6118.33</v>
      </c>
      <c r="AA2613" s="69"/>
      <c r="AB2613" s="69"/>
      <c r="AC2613" s="69"/>
    </row>
    <row r="2614" spans="1:29" ht="20" x14ac:dyDescent="0.25">
      <c r="A2614" s="68" t="s">
        <v>15358</v>
      </c>
      <c r="B2614" s="69" t="s">
        <v>15359</v>
      </c>
      <c r="C2614" s="69" t="s">
        <v>15360</v>
      </c>
      <c r="D2614" s="69" t="s">
        <v>14846</v>
      </c>
      <c r="E2614" s="69" t="s">
        <v>15362</v>
      </c>
      <c r="F2614" s="69" t="s">
        <v>10243</v>
      </c>
      <c r="G2614" s="69" t="s">
        <v>3802</v>
      </c>
      <c r="H2614" s="69" t="s">
        <v>1849</v>
      </c>
      <c r="I2614" s="69" t="s">
        <v>962</v>
      </c>
      <c r="J2614" s="70">
        <v>4953.3</v>
      </c>
      <c r="K2614" s="69" t="s">
        <v>4591</v>
      </c>
      <c r="L2614" s="69" t="s">
        <v>15361</v>
      </c>
      <c r="M2614" s="70">
        <v>4953.3</v>
      </c>
      <c r="N2614" s="69"/>
      <c r="O2614" s="69"/>
      <c r="P2614" s="69" t="s">
        <v>4405</v>
      </c>
      <c r="Q2614" s="69" t="s">
        <v>1071</v>
      </c>
      <c r="R2614" s="69"/>
      <c r="S2614" s="70">
        <v>4953.3</v>
      </c>
      <c r="T2614" s="70"/>
      <c r="U2614" s="69"/>
      <c r="V2614" s="69"/>
      <c r="W2614" s="69" t="s">
        <v>1071</v>
      </c>
      <c r="X2614" s="69"/>
      <c r="Y2614" s="70"/>
      <c r="Z2614" s="69">
        <v>0</v>
      </c>
      <c r="AA2614" s="69" t="s">
        <v>989</v>
      </c>
      <c r="AB2614" s="69" t="s">
        <v>1144</v>
      </c>
      <c r="AC2614" s="69"/>
    </row>
    <row r="2615" spans="1:29" x14ac:dyDescent="0.25">
      <c r="A2615" s="71" t="s">
        <v>193</v>
      </c>
      <c r="B2615" s="71"/>
      <c r="C2615" s="71"/>
      <c r="D2615" s="71"/>
      <c r="E2615" s="71"/>
      <c r="F2615" s="71"/>
      <c r="G2615" s="71"/>
      <c r="H2615" s="71"/>
      <c r="I2615" s="71"/>
      <c r="J2615" s="72">
        <v>4953.3</v>
      </c>
      <c r="K2615" s="71"/>
      <c r="L2615" s="71"/>
      <c r="M2615" s="72">
        <v>4953.3</v>
      </c>
      <c r="N2615" s="72">
        <v>0</v>
      </c>
      <c r="O2615" s="71"/>
      <c r="P2615" s="71"/>
      <c r="Q2615" s="71"/>
      <c r="R2615" s="71"/>
      <c r="S2615" s="72">
        <v>4953.3</v>
      </c>
      <c r="T2615" s="72">
        <v>0</v>
      </c>
      <c r="U2615" s="71"/>
      <c r="V2615" s="71"/>
      <c r="W2615" s="71"/>
      <c r="X2615" s="72">
        <v>4953.3</v>
      </c>
      <c r="Y2615" s="72">
        <v>0</v>
      </c>
      <c r="Z2615" s="72">
        <v>0</v>
      </c>
      <c r="AA2615" s="69"/>
      <c r="AB2615" s="69"/>
      <c r="AC2615" s="69"/>
    </row>
    <row r="2616" spans="1:29" ht="30" x14ac:dyDescent="0.25">
      <c r="A2616" s="68" t="s">
        <v>15363</v>
      </c>
      <c r="B2616" s="69" t="s">
        <v>15364</v>
      </c>
      <c r="C2616" s="69" t="s">
        <v>15365</v>
      </c>
      <c r="D2616" s="69" t="s">
        <v>4813</v>
      </c>
      <c r="E2616" s="69" t="s">
        <v>15367</v>
      </c>
      <c r="F2616" s="69" t="s">
        <v>10691</v>
      </c>
      <c r="G2616" s="69" t="s">
        <v>5440</v>
      </c>
      <c r="H2616" s="69" t="s">
        <v>1849</v>
      </c>
      <c r="I2616" s="69" t="s">
        <v>962</v>
      </c>
      <c r="J2616" s="70">
        <v>696.58</v>
      </c>
      <c r="K2616" s="69" t="s">
        <v>4591</v>
      </c>
      <c r="L2616" s="69" t="s">
        <v>15366</v>
      </c>
      <c r="M2616" s="70">
        <v>696.58</v>
      </c>
      <c r="N2616" s="69"/>
      <c r="O2616" s="69"/>
      <c r="P2616" s="69" t="s">
        <v>5004</v>
      </c>
      <c r="Q2616" s="69" t="s">
        <v>1263</v>
      </c>
      <c r="R2616" s="69"/>
      <c r="S2616" s="70">
        <v>696.58</v>
      </c>
      <c r="T2616" s="70"/>
      <c r="U2616" s="69" t="s">
        <v>1174</v>
      </c>
      <c r="V2616" s="73">
        <v>68</v>
      </c>
      <c r="W2616" s="69" t="s">
        <v>1174</v>
      </c>
      <c r="X2616" s="69"/>
      <c r="Y2616" s="70"/>
      <c r="Z2616" s="69">
        <v>0</v>
      </c>
      <c r="AA2616" s="69" t="s">
        <v>989</v>
      </c>
      <c r="AB2616" s="69" t="s">
        <v>1144</v>
      </c>
      <c r="AC2616" s="69"/>
    </row>
    <row r="2617" spans="1:29" x14ac:dyDescent="0.25">
      <c r="A2617" s="71" t="s">
        <v>193</v>
      </c>
      <c r="B2617" s="71"/>
      <c r="C2617" s="71"/>
      <c r="D2617" s="71"/>
      <c r="E2617" s="71"/>
      <c r="F2617" s="71"/>
      <c r="G2617" s="71"/>
      <c r="H2617" s="71"/>
      <c r="I2617" s="71"/>
      <c r="J2617" s="72">
        <v>696.58</v>
      </c>
      <c r="K2617" s="71"/>
      <c r="L2617" s="71"/>
      <c r="M2617" s="72">
        <v>696.58</v>
      </c>
      <c r="N2617" s="72">
        <v>0</v>
      </c>
      <c r="O2617" s="71"/>
      <c r="P2617" s="71"/>
      <c r="Q2617" s="71"/>
      <c r="R2617" s="71"/>
      <c r="S2617" s="72">
        <v>696.58</v>
      </c>
      <c r="T2617" s="72">
        <v>696.58</v>
      </c>
      <c r="U2617" s="71"/>
      <c r="V2617" s="71"/>
      <c r="W2617" s="71"/>
      <c r="X2617" s="72">
        <v>0</v>
      </c>
      <c r="Y2617" s="72">
        <v>0</v>
      </c>
      <c r="Z2617" s="72">
        <v>696.58</v>
      </c>
      <c r="AA2617" s="69"/>
      <c r="AB2617" s="69"/>
      <c r="AC2617" s="69"/>
    </row>
    <row r="2618" spans="1:29" ht="30" x14ac:dyDescent="0.25">
      <c r="A2618" s="68" t="s">
        <v>15368</v>
      </c>
      <c r="B2618" s="69" t="s">
        <v>15369</v>
      </c>
      <c r="C2618" s="69" t="s">
        <v>15370</v>
      </c>
      <c r="D2618" s="69" t="s">
        <v>4972</v>
      </c>
      <c r="E2618" s="69" t="s">
        <v>15372</v>
      </c>
      <c r="F2618" s="69" t="s">
        <v>10243</v>
      </c>
      <c r="G2618" s="69" t="s">
        <v>2707</v>
      </c>
      <c r="H2618" s="69" t="s">
        <v>1849</v>
      </c>
      <c r="I2618" s="69" t="s">
        <v>962</v>
      </c>
      <c r="J2618" s="70">
        <v>3963.05</v>
      </c>
      <c r="K2618" s="69" t="s">
        <v>4591</v>
      </c>
      <c r="L2618" s="69" t="s">
        <v>15371</v>
      </c>
      <c r="M2618" s="70">
        <v>3963.05</v>
      </c>
      <c r="N2618" s="69"/>
      <c r="O2618" s="69"/>
      <c r="P2618" s="69" t="s">
        <v>2908</v>
      </c>
      <c r="Q2618" s="69" t="s">
        <v>1064</v>
      </c>
      <c r="R2618" s="69"/>
      <c r="S2618" s="70">
        <v>3963.05</v>
      </c>
      <c r="T2618" s="70"/>
      <c r="U2618" s="69" t="s">
        <v>1064</v>
      </c>
      <c r="V2618" s="73">
        <v>86</v>
      </c>
      <c r="W2618" s="69" t="s">
        <v>1064</v>
      </c>
      <c r="X2618" s="69"/>
      <c r="Y2618" s="70"/>
      <c r="Z2618" s="69">
        <v>0</v>
      </c>
      <c r="AA2618" s="69" t="s">
        <v>989</v>
      </c>
      <c r="AB2618" s="69" t="s">
        <v>1144</v>
      </c>
      <c r="AC2618" s="69"/>
    </row>
    <row r="2619" spans="1:29" x14ac:dyDescent="0.25">
      <c r="A2619" s="71" t="s">
        <v>193</v>
      </c>
      <c r="B2619" s="71"/>
      <c r="C2619" s="71"/>
      <c r="D2619" s="71"/>
      <c r="E2619" s="71"/>
      <c r="F2619" s="71"/>
      <c r="G2619" s="71"/>
      <c r="H2619" s="71"/>
      <c r="I2619" s="71"/>
      <c r="J2619" s="72">
        <v>3963.05</v>
      </c>
      <c r="K2619" s="71"/>
      <c r="L2619" s="71"/>
      <c r="M2619" s="72">
        <v>3963.05</v>
      </c>
      <c r="N2619" s="72">
        <v>0</v>
      </c>
      <c r="O2619" s="71"/>
      <c r="P2619" s="71"/>
      <c r="Q2619" s="71"/>
      <c r="R2619" s="71"/>
      <c r="S2619" s="72">
        <v>3963.05</v>
      </c>
      <c r="T2619" s="72">
        <v>3963.05</v>
      </c>
      <c r="U2619" s="71"/>
      <c r="V2619" s="71"/>
      <c r="W2619" s="71"/>
      <c r="X2619" s="72">
        <v>0</v>
      </c>
      <c r="Y2619" s="72">
        <v>0</v>
      </c>
      <c r="Z2619" s="72">
        <v>3963.05</v>
      </c>
      <c r="AA2619" s="69"/>
      <c r="AB2619" s="69"/>
      <c r="AC2619" s="69"/>
    </row>
    <row r="2620" spans="1:29" ht="20" x14ac:dyDescent="0.25">
      <c r="A2620" s="68" t="s">
        <v>15373</v>
      </c>
      <c r="B2620" s="69" t="s">
        <v>14861</v>
      </c>
      <c r="C2620" s="69" t="s">
        <v>15374</v>
      </c>
      <c r="D2620" s="69" t="s">
        <v>4583</v>
      </c>
      <c r="E2620" s="69" t="s">
        <v>15376</v>
      </c>
      <c r="F2620" s="69" t="s">
        <v>10243</v>
      </c>
      <c r="G2620" s="69" t="s">
        <v>2707</v>
      </c>
      <c r="H2620" s="69" t="s">
        <v>1849</v>
      </c>
      <c r="I2620" s="69" t="s">
        <v>962</v>
      </c>
      <c r="J2620" s="70">
        <v>1857.12</v>
      </c>
      <c r="K2620" s="69" t="s">
        <v>4591</v>
      </c>
      <c r="L2620" s="69" t="s">
        <v>15375</v>
      </c>
      <c r="M2620" s="70">
        <v>1857.12</v>
      </c>
      <c r="N2620" s="69"/>
      <c r="O2620" s="69"/>
      <c r="P2620" s="69" t="s">
        <v>1436</v>
      </c>
      <c r="Q2620" s="69" t="s">
        <v>1374</v>
      </c>
      <c r="R2620" s="69"/>
      <c r="S2620" s="70">
        <v>1857.12</v>
      </c>
      <c r="T2620" s="70"/>
      <c r="U2620" s="69"/>
      <c r="V2620" s="69"/>
      <c r="W2620" s="69" t="s">
        <v>1367</v>
      </c>
      <c r="X2620" s="69"/>
      <c r="Y2620" s="70"/>
      <c r="Z2620" s="69">
        <v>0</v>
      </c>
      <c r="AA2620" s="69" t="s">
        <v>989</v>
      </c>
      <c r="AB2620" s="69" t="s">
        <v>1144</v>
      </c>
      <c r="AC2620" s="69"/>
    </row>
    <row r="2621" spans="1:29" x14ac:dyDescent="0.25">
      <c r="A2621" s="71" t="s">
        <v>193</v>
      </c>
      <c r="B2621" s="71"/>
      <c r="C2621" s="71"/>
      <c r="D2621" s="71"/>
      <c r="E2621" s="71"/>
      <c r="F2621" s="71"/>
      <c r="G2621" s="71"/>
      <c r="H2621" s="71"/>
      <c r="I2621" s="71"/>
      <c r="J2621" s="72">
        <v>1857.12</v>
      </c>
      <c r="K2621" s="71"/>
      <c r="L2621" s="71"/>
      <c r="M2621" s="72">
        <v>1857.12</v>
      </c>
      <c r="N2621" s="72">
        <v>0</v>
      </c>
      <c r="O2621" s="71"/>
      <c r="P2621" s="71"/>
      <c r="Q2621" s="71"/>
      <c r="R2621" s="71"/>
      <c r="S2621" s="72">
        <v>1857.12</v>
      </c>
      <c r="T2621" s="72">
        <v>0</v>
      </c>
      <c r="U2621" s="71"/>
      <c r="V2621" s="71"/>
      <c r="W2621" s="71"/>
      <c r="X2621" s="72">
        <v>1857.12</v>
      </c>
      <c r="Y2621" s="72">
        <v>0</v>
      </c>
      <c r="Z2621" s="72">
        <v>0</v>
      </c>
      <c r="AA2621" s="69"/>
      <c r="AB2621" s="69"/>
      <c r="AC2621" s="69"/>
    </row>
    <row r="2622" spans="1:29" ht="30" x14ac:dyDescent="0.25">
      <c r="A2622" s="68" t="s">
        <v>15377</v>
      </c>
      <c r="B2622" s="69" t="s">
        <v>11839</v>
      </c>
      <c r="C2622" s="69" t="s">
        <v>15378</v>
      </c>
      <c r="D2622" s="69" t="s">
        <v>15093</v>
      </c>
      <c r="E2622" s="69" t="s">
        <v>15380</v>
      </c>
      <c r="F2622" s="69" t="s">
        <v>10243</v>
      </c>
      <c r="G2622" s="69" t="s">
        <v>2707</v>
      </c>
      <c r="H2622" s="69" t="s">
        <v>1849</v>
      </c>
      <c r="I2622" s="69" t="s">
        <v>962</v>
      </c>
      <c r="J2622" s="70">
        <v>1440</v>
      </c>
      <c r="K2622" s="69" t="s">
        <v>4591</v>
      </c>
      <c r="L2622" s="69" t="s">
        <v>15379</v>
      </c>
      <c r="M2622" s="70">
        <v>1440</v>
      </c>
      <c r="N2622" s="69"/>
      <c r="O2622" s="69"/>
      <c r="P2622" s="69" t="s">
        <v>1251</v>
      </c>
      <c r="Q2622" s="69" t="s">
        <v>2134</v>
      </c>
      <c r="R2622" s="69"/>
      <c r="S2622" s="70">
        <v>1440</v>
      </c>
      <c r="T2622" s="70"/>
      <c r="U2622" s="69" t="s">
        <v>1270</v>
      </c>
      <c r="V2622" s="73">
        <v>91</v>
      </c>
      <c r="W2622" s="69" t="s">
        <v>1270</v>
      </c>
      <c r="X2622" s="69"/>
      <c r="Y2622" s="70"/>
      <c r="Z2622" s="69">
        <v>0</v>
      </c>
      <c r="AA2622" s="69" t="s">
        <v>989</v>
      </c>
      <c r="AB2622" s="69" t="s">
        <v>1144</v>
      </c>
      <c r="AC2622" s="69"/>
    </row>
    <row r="2623" spans="1:29" x14ac:dyDescent="0.25">
      <c r="A2623" s="71" t="s">
        <v>193</v>
      </c>
      <c r="B2623" s="71"/>
      <c r="C2623" s="71"/>
      <c r="D2623" s="71"/>
      <c r="E2623" s="71"/>
      <c r="F2623" s="71"/>
      <c r="G2623" s="71"/>
      <c r="H2623" s="71"/>
      <c r="I2623" s="71"/>
      <c r="J2623" s="72">
        <v>1440</v>
      </c>
      <c r="K2623" s="71"/>
      <c r="L2623" s="71"/>
      <c r="M2623" s="72">
        <v>1440</v>
      </c>
      <c r="N2623" s="72">
        <v>0</v>
      </c>
      <c r="O2623" s="71"/>
      <c r="P2623" s="71"/>
      <c r="Q2623" s="71"/>
      <c r="R2623" s="71"/>
      <c r="S2623" s="72">
        <v>1440</v>
      </c>
      <c r="T2623" s="72">
        <v>1440</v>
      </c>
      <c r="U2623" s="71"/>
      <c r="V2623" s="71"/>
      <c r="W2623" s="71"/>
      <c r="X2623" s="72">
        <v>0</v>
      </c>
      <c r="Y2623" s="72">
        <v>0</v>
      </c>
      <c r="Z2623" s="72">
        <v>1440</v>
      </c>
      <c r="AA2623" s="69"/>
      <c r="AB2623" s="69"/>
      <c r="AC2623" s="69"/>
    </row>
    <row r="2624" spans="1:29" ht="30" x14ac:dyDescent="0.25">
      <c r="A2624" s="68" t="s">
        <v>15381</v>
      </c>
      <c r="B2624" s="69" t="s">
        <v>15208</v>
      </c>
      <c r="C2624" s="69" t="s">
        <v>15382</v>
      </c>
      <c r="D2624" s="69" t="s">
        <v>4507</v>
      </c>
      <c r="E2624" s="69" t="s">
        <v>15384</v>
      </c>
      <c r="F2624" s="69" t="s">
        <v>10243</v>
      </c>
      <c r="G2624" s="69" t="s">
        <v>2750</v>
      </c>
      <c r="H2624" s="69" t="s">
        <v>1849</v>
      </c>
      <c r="I2624" s="69" t="s">
        <v>962</v>
      </c>
      <c r="J2624" s="70">
        <v>2450</v>
      </c>
      <c r="K2624" s="69" t="s">
        <v>4591</v>
      </c>
      <c r="L2624" s="69" t="s">
        <v>15383</v>
      </c>
      <c r="M2624" s="70">
        <v>2450</v>
      </c>
      <c r="N2624" s="69"/>
      <c r="O2624" s="69"/>
      <c r="P2624" s="69" t="s">
        <v>1270</v>
      </c>
      <c r="Q2624" s="69" t="s">
        <v>1188</v>
      </c>
      <c r="R2624" s="69"/>
      <c r="S2624" s="70">
        <v>2450</v>
      </c>
      <c r="T2624" s="70"/>
      <c r="U2624" s="69"/>
      <c r="V2624" s="69"/>
      <c r="W2624" s="69" t="s">
        <v>2028</v>
      </c>
      <c r="X2624" s="69"/>
      <c r="Y2624" s="70"/>
      <c r="Z2624" s="69">
        <v>0</v>
      </c>
      <c r="AA2624" s="69" t="s">
        <v>989</v>
      </c>
      <c r="AB2624" s="69" t="s">
        <v>1144</v>
      </c>
      <c r="AC2624" s="69"/>
    </row>
    <row r="2625" spans="1:29" x14ac:dyDescent="0.25">
      <c r="A2625" s="71" t="s">
        <v>193</v>
      </c>
      <c r="B2625" s="71"/>
      <c r="C2625" s="71"/>
      <c r="D2625" s="71"/>
      <c r="E2625" s="71"/>
      <c r="F2625" s="71"/>
      <c r="G2625" s="71"/>
      <c r="H2625" s="71"/>
      <c r="I2625" s="71"/>
      <c r="J2625" s="72">
        <v>2450</v>
      </c>
      <c r="K2625" s="71"/>
      <c r="L2625" s="71"/>
      <c r="M2625" s="72">
        <v>2450</v>
      </c>
      <c r="N2625" s="72">
        <v>0</v>
      </c>
      <c r="O2625" s="71"/>
      <c r="P2625" s="71"/>
      <c r="Q2625" s="71"/>
      <c r="R2625" s="71"/>
      <c r="S2625" s="72">
        <v>2450</v>
      </c>
      <c r="T2625" s="72">
        <v>0</v>
      </c>
      <c r="U2625" s="71"/>
      <c r="V2625" s="71"/>
      <c r="W2625" s="71"/>
      <c r="X2625" s="72">
        <v>2450</v>
      </c>
      <c r="Y2625" s="72">
        <v>0</v>
      </c>
      <c r="Z2625" s="72">
        <v>0</v>
      </c>
      <c r="AA2625" s="69"/>
      <c r="AB2625" s="69"/>
      <c r="AC2625" s="69"/>
    </row>
    <row r="2626" spans="1:29" ht="30" x14ac:dyDescent="0.25">
      <c r="A2626" s="68" t="s">
        <v>15385</v>
      </c>
      <c r="B2626" s="69" t="s">
        <v>15386</v>
      </c>
      <c r="C2626" s="69" t="s">
        <v>15387</v>
      </c>
      <c r="D2626" s="69" t="s">
        <v>4829</v>
      </c>
      <c r="E2626" s="69" t="s">
        <v>15389</v>
      </c>
      <c r="F2626" s="69" t="s">
        <v>10255</v>
      </c>
      <c r="G2626" s="69" t="s">
        <v>2750</v>
      </c>
      <c r="H2626" s="69" t="s">
        <v>1849</v>
      </c>
      <c r="I2626" s="69" t="s">
        <v>962</v>
      </c>
      <c r="J2626" s="70">
        <v>66550.5</v>
      </c>
      <c r="K2626" s="69" t="s">
        <v>4591</v>
      </c>
      <c r="L2626" s="69" t="s">
        <v>15388</v>
      </c>
      <c r="M2626" s="70">
        <v>66550.5</v>
      </c>
      <c r="N2626" s="69"/>
      <c r="O2626" s="69"/>
      <c r="P2626" s="69" t="s">
        <v>1571</v>
      </c>
      <c r="Q2626" s="69" t="s">
        <v>1490</v>
      </c>
      <c r="R2626" s="69"/>
      <c r="S2626" s="70">
        <v>66550.5</v>
      </c>
      <c r="T2626" s="70"/>
      <c r="U2626" s="69"/>
      <c r="V2626" s="69"/>
      <c r="W2626" s="69" t="s">
        <v>1524</v>
      </c>
      <c r="X2626" s="69"/>
      <c r="Y2626" s="70"/>
      <c r="Z2626" s="69">
        <v>0</v>
      </c>
      <c r="AA2626" s="69" t="s">
        <v>989</v>
      </c>
      <c r="AB2626" s="69" t="s">
        <v>1144</v>
      </c>
      <c r="AC2626" s="69"/>
    </row>
    <row r="2627" spans="1:29" x14ac:dyDescent="0.25">
      <c r="A2627" s="71" t="s">
        <v>193</v>
      </c>
      <c r="B2627" s="71"/>
      <c r="C2627" s="71"/>
      <c r="D2627" s="71"/>
      <c r="E2627" s="71"/>
      <c r="F2627" s="71"/>
      <c r="G2627" s="71"/>
      <c r="H2627" s="71"/>
      <c r="I2627" s="71"/>
      <c r="J2627" s="72">
        <v>66550.5</v>
      </c>
      <c r="K2627" s="71"/>
      <c r="L2627" s="71"/>
      <c r="M2627" s="72">
        <v>66550.5</v>
      </c>
      <c r="N2627" s="72">
        <v>0</v>
      </c>
      <c r="O2627" s="71"/>
      <c r="P2627" s="71"/>
      <c r="Q2627" s="71"/>
      <c r="R2627" s="71"/>
      <c r="S2627" s="72">
        <v>66550.5</v>
      </c>
      <c r="T2627" s="72">
        <v>0</v>
      </c>
      <c r="U2627" s="71"/>
      <c r="V2627" s="71"/>
      <c r="W2627" s="71"/>
      <c r="X2627" s="72">
        <v>66550.5</v>
      </c>
      <c r="Y2627" s="72">
        <v>0</v>
      </c>
      <c r="Z2627" s="72">
        <v>0</v>
      </c>
      <c r="AA2627" s="69"/>
      <c r="AB2627" s="69"/>
      <c r="AC2627" s="69"/>
    </row>
    <row r="2628" spans="1:29" ht="40" x14ac:dyDescent="0.25">
      <c r="A2628" s="68" t="s">
        <v>15390</v>
      </c>
      <c r="B2628" s="69" t="s">
        <v>15391</v>
      </c>
      <c r="C2628" s="69" t="s">
        <v>15392</v>
      </c>
      <c r="D2628" s="69" t="s">
        <v>11468</v>
      </c>
      <c r="E2628" s="69" t="s">
        <v>15394</v>
      </c>
      <c r="F2628" s="69" t="s">
        <v>10820</v>
      </c>
      <c r="G2628" s="69" t="s">
        <v>1977</v>
      </c>
      <c r="H2628" s="69" t="s">
        <v>1502</v>
      </c>
      <c r="I2628" s="69" t="s">
        <v>1236</v>
      </c>
      <c r="J2628" s="70">
        <v>91515.59</v>
      </c>
      <c r="K2628" s="69" t="s">
        <v>4591</v>
      </c>
      <c r="L2628" s="69" t="s">
        <v>15393</v>
      </c>
      <c r="M2628" s="70">
        <v>89267.6</v>
      </c>
      <c r="N2628" s="69"/>
      <c r="O2628" s="69"/>
      <c r="P2628" s="69" t="s">
        <v>3480</v>
      </c>
      <c r="Q2628" s="69" t="s">
        <v>1263</v>
      </c>
      <c r="R2628" s="69"/>
      <c r="S2628" s="70">
        <v>89267.6</v>
      </c>
      <c r="T2628" s="70"/>
      <c r="U2628" s="69" t="s">
        <v>1174</v>
      </c>
      <c r="V2628" s="73">
        <v>69</v>
      </c>
      <c r="W2628" s="69" t="s">
        <v>1174</v>
      </c>
      <c r="X2628" s="69"/>
      <c r="Y2628" s="70"/>
      <c r="Z2628" s="69">
        <v>0</v>
      </c>
      <c r="AA2628" s="69" t="s">
        <v>989</v>
      </c>
      <c r="AB2628" s="69" t="s">
        <v>967</v>
      </c>
      <c r="AC2628" s="69" t="s">
        <v>15395</v>
      </c>
    </row>
    <row r="2629" spans="1:29" x14ac:dyDescent="0.25">
      <c r="A2629" s="71" t="s">
        <v>193</v>
      </c>
      <c r="B2629" s="71"/>
      <c r="C2629" s="71"/>
      <c r="D2629" s="71"/>
      <c r="E2629" s="71"/>
      <c r="F2629" s="71"/>
      <c r="G2629" s="71"/>
      <c r="H2629" s="71"/>
      <c r="I2629" s="71"/>
      <c r="J2629" s="72">
        <v>91515.59</v>
      </c>
      <c r="K2629" s="71"/>
      <c r="L2629" s="71"/>
      <c r="M2629" s="72">
        <v>89267.6</v>
      </c>
      <c r="N2629" s="72">
        <v>2247.9899999999907</v>
      </c>
      <c r="O2629" s="71"/>
      <c r="P2629" s="71"/>
      <c r="Q2629" s="71"/>
      <c r="R2629" s="71"/>
      <c r="S2629" s="72">
        <v>89267.6</v>
      </c>
      <c r="T2629" s="72">
        <v>89267.6</v>
      </c>
      <c r="U2629" s="71"/>
      <c r="V2629" s="71"/>
      <c r="W2629" s="71"/>
      <c r="X2629" s="72">
        <v>0</v>
      </c>
      <c r="Y2629" s="72">
        <v>0</v>
      </c>
      <c r="Z2629" s="72">
        <v>89267.6</v>
      </c>
      <c r="AA2629" s="69"/>
      <c r="AB2629" s="69"/>
      <c r="AC2629" s="69"/>
    </row>
    <row r="2630" spans="1:29" ht="30" x14ac:dyDescent="0.25">
      <c r="A2630" s="68" t="s">
        <v>15396</v>
      </c>
      <c r="B2630" s="69" t="s">
        <v>10326</v>
      </c>
      <c r="C2630" s="69" t="s">
        <v>15397</v>
      </c>
      <c r="D2630" s="69" t="s">
        <v>4746</v>
      </c>
      <c r="E2630" s="69" t="s">
        <v>15399</v>
      </c>
      <c r="F2630" s="69" t="s">
        <v>10243</v>
      </c>
      <c r="G2630" s="69" t="s">
        <v>1977</v>
      </c>
      <c r="H2630" s="69" t="s">
        <v>1849</v>
      </c>
      <c r="I2630" s="69" t="s">
        <v>962</v>
      </c>
      <c r="J2630" s="70">
        <v>1052.3499999999999</v>
      </c>
      <c r="K2630" s="69" t="s">
        <v>4591</v>
      </c>
      <c r="L2630" s="69" t="s">
        <v>15398</v>
      </c>
      <c r="M2630" s="70">
        <v>1052.3499999999999</v>
      </c>
      <c r="N2630" s="69"/>
      <c r="O2630" s="69"/>
      <c r="P2630" s="69" t="s">
        <v>3826</v>
      </c>
      <c r="Q2630" s="69" t="s">
        <v>1510</v>
      </c>
      <c r="R2630" s="69"/>
      <c r="S2630" s="70">
        <v>1052.3499999999999</v>
      </c>
      <c r="T2630" s="70"/>
      <c r="U2630" s="69"/>
      <c r="V2630" s="69"/>
      <c r="W2630" s="69"/>
      <c r="X2630" s="69"/>
      <c r="Y2630" s="70"/>
      <c r="Z2630" s="69">
        <v>0</v>
      </c>
      <c r="AA2630" s="69" t="s">
        <v>989</v>
      </c>
      <c r="AB2630" s="69" t="s">
        <v>1144</v>
      </c>
      <c r="AC2630" s="69"/>
    </row>
    <row r="2631" spans="1:29" x14ac:dyDescent="0.25">
      <c r="A2631" s="71" t="s">
        <v>193</v>
      </c>
      <c r="B2631" s="71"/>
      <c r="C2631" s="71"/>
      <c r="D2631" s="71"/>
      <c r="E2631" s="71"/>
      <c r="F2631" s="71"/>
      <c r="G2631" s="71"/>
      <c r="H2631" s="71"/>
      <c r="I2631" s="71"/>
      <c r="J2631" s="72">
        <v>1052.3499999999999</v>
      </c>
      <c r="K2631" s="71"/>
      <c r="L2631" s="71"/>
      <c r="M2631" s="72">
        <v>1052.3499999999999</v>
      </c>
      <c r="N2631" s="72">
        <v>0</v>
      </c>
      <c r="O2631" s="71"/>
      <c r="P2631" s="71"/>
      <c r="Q2631" s="71"/>
      <c r="R2631" s="71"/>
      <c r="S2631" s="72">
        <v>1052.3499999999999</v>
      </c>
      <c r="T2631" s="72">
        <v>0</v>
      </c>
      <c r="U2631" s="71"/>
      <c r="V2631" s="71"/>
      <c r="W2631" s="71"/>
      <c r="X2631" s="72">
        <v>1052.3499999999999</v>
      </c>
      <c r="Y2631" s="72">
        <v>0</v>
      </c>
      <c r="Z2631" s="72">
        <v>0</v>
      </c>
      <c r="AA2631" s="69"/>
      <c r="AB2631" s="69"/>
      <c r="AC2631" s="69"/>
    </row>
    <row r="2632" spans="1:29" ht="40" x14ac:dyDescent="0.25">
      <c r="A2632" s="68" t="s">
        <v>15400</v>
      </c>
      <c r="B2632" s="69" t="s">
        <v>15401</v>
      </c>
      <c r="C2632" s="69" t="s">
        <v>15402</v>
      </c>
      <c r="D2632" s="69" t="s">
        <v>5061</v>
      </c>
      <c r="E2632" s="69" t="s">
        <v>15404</v>
      </c>
      <c r="F2632" s="69" t="s">
        <v>10243</v>
      </c>
      <c r="G2632" s="69" t="s">
        <v>1300</v>
      </c>
      <c r="H2632" s="69" t="s">
        <v>1849</v>
      </c>
      <c r="I2632" s="69" t="s">
        <v>962</v>
      </c>
      <c r="J2632" s="70">
        <v>307.14999999999998</v>
      </c>
      <c r="K2632" s="69" t="s">
        <v>4591</v>
      </c>
      <c r="L2632" s="69" t="s">
        <v>15403</v>
      </c>
      <c r="M2632" s="70">
        <v>307.14999999999998</v>
      </c>
      <c r="N2632" s="69"/>
      <c r="O2632" s="69"/>
      <c r="P2632" s="69" t="s">
        <v>1249</v>
      </c>
      <c r="Q2632" s="69" t="s">
        <v>1263</v>
      </c>
      <c r="R2632" s="69"/>
      <c r="S2632" s="70">
        <v>307.14999999999998</v>
      </c>
      <c r="T2632" s="70"/>
      <c r="U2632" s="69" t="s">
        <v>1174</v>
      </c>
      <c r="V2632" s="73">
        <v>77</v>
      </c>
      <c r="W2632" s="69" t="s">
        <v>1174</v>
      </c>
      <c r="X2632" s="69"/>
      <c r="Y2632" s="70"/>
      <c r="Z2632" s="69">
        <v>0</v>
      </c>
      <c r="AA2632" s="69" t="s">
        <v>989</v>
      </c>
      <c r="AB2632" s="69" t="s">
        <v>1144</v>
      </c>
      <c r="AC2632" s="69"/>
    </row>
    <row r="2633" spans="1:29" x14ac:dyDescent="0.25">
      <c r="A2633" s="71" t="s">
        <v>193</v>
      </c>
      <c r="B2633" s="71"/>
      <c r="C2633" s="71"/>
      <c r="D2633" s="71"/>
      <c r="E2633" s="71"/>
      <c r="F2633" s="71"/>
      <c r="G2633" s="71"/>
      <c r="H2633" s="71"/>
      <c r="I2633" s="71"/>
      <c r="J2633" s="72">
        <v>307.14999999999998</v>
      </c>
      <c r="K2633" s="71"/>
      <c r="L2633" s="71"/>
      <c r="M2633" s="72">
        <v>307.14999999999998</v>
      </c>
      <c r="N2633" s="72">
        <v>0</v>
      </c>
      <c r="O2633" s="71"/>
      <c r="P2633" s="71"/>
      <c r="Q2633" s="71"/>
      <c r="R2633" s="71"/>
      <c r="S2633" s="72">
        <v>307.14999999999998</v>
      </c>
      <c r="T2633" s="72">
        <v>307.14999999999998</v>
      </c>
      <c r="U2633" s="71"/>
      <c r="V2633" s="71"/>
      <c r="W2633" s="71"/>
      <c r="X2633" s="72">
        <v>0</v>
      </c>
      <c r="Y2633" s="72">
        <v>0</v>
      </c>
      <c r="Z2633" s="72">
        <v>307.14999999999998</v>
      </c>
      <c r="AA2633" s="69"/>
      <c r="AB2633" s="69"/>
      <c r="AC2633" s="69"/>
    </row>
    <row r="2634" spans="1:29" ht="20" x14ac:dyDescent="0.25">
      <c r="A2634" s="68" t="s">
        <v>15405</v>
      </c>
      <c r="B2634" s="69" t="s">
        <v>15406</v>
      </c>
      <c r="C2634" s="69" t="s">
        <v>15407</v>
      </c>
      <c r="D2634" s="69" t="s">
        <v>4611</v>
      </c>
      <c r="E2634" s="69" t="s">
        <v>15409</v>
      </c>
      <c r="F2634" s="69" t="s">
        <v>10243</v>
      </c>
      <c r="G2634" s="69" t="s">
        <v>1300</v>
      </c>
      <c r="H2634" s="69" t="s">
        <v>15157</v>
      </c>
      <c r="I2634" s="69" t="s">
        <v>962</v>
      </c>
      <c r="J2634" s="70">
        <v>6531.38</v>
      </c>
      <c r="K2634" s="69" t="s">
        <v>4591</v>
      </c>
      <c r="L2634" s="69" t="s">
        <v>15408</v>
      </c>
      <c r="M2634" s="70">
        <v>4102.3500000000004</v>
      </c>
      <c r="N2634" s="69"/>
      <c r="O2634" s="69"/>
      <c r="P2634" s="69" t="s">
        <v>2781</v>
      </c>
      <c r="Q2634" s="69" t="s">
        <v>1157</v>
      </c>
      <c r="R2634" s="69"/>
      <c r="S2634" s="70">
        <v>4102.3500000000004</v>
      </c>
      <c r="T2634" s="70"/>
      <c r="U2634" s="69"/>
      <c r="V2634" s="69"/>
      <c r="W2634" s="69" t="s">
        <v>1616</v>
      </c>
      <c r="X2634" s="69"/>
      <c r="Y2634" s="70"/>
      <c r="Z2634" s="69">
        <v>0</v>
      </c>
      <c r="AA2634" s="69" t="s">
        <v>989</v>
      </c>
      <c r="AB2634" s="69" t="s">
        <v>1144</v>
      </c>
      <c r="AC2634" s="69"/>
    </row>
    <row r="2635" spans="1:29" x14ac:dyDescent="0.25">
      <c r="A2635" s="69"/>
      <c r="B2635" s="69"/>
      <c r="C2635" s="69"/>
      <c r="D2635" s="69"/>
      <c r="E2635" s="69" t="s">
        <v>15411</v>
      </c>
      <c r="F2635" s="69"/>
      <c r="G2635" s="69"/>
      <c r="H2635" s="69"/>
      <c r="I2635" s="69"/>
      <c r="J2635" s="69"/>
      <c r="K2635" s="69"/>
      <c r="L2635" s="69" t="s">
        <v>15410</v>
      </c>
      <c r="M2635" s="70">
        <v>2429.0300000000002</v>
      </c>
      <c r="N2635" s="69"/>
      <c r="O2635" s="69"/>
      <c r="P2635" s="69" t="s">
        <v>1379</v>
      </c>
      <c r="Q2635" s="69" t="s">
        <v>1681</v>
      </c>
      <c r="R2635" s="69"/>
      <c r="S2635" s="70">
        <v>2429.0300000000002</v>
      </c>
      <c r="T2635" s="70"/>
      <c r="U2635" s="69" t="s">
        <v>1681</v>
      </c>
      <c r="V2635" s="73">
        <v>91</v>
      </c>
      <c r="W2635" s="69" t="s">
        <v>1681</v>
      </c>
      <c r="X2635" s="69"/>
      <c r="Y2635" s="70"/>
      <c r="Z2635" s="69">
        <v>0</v>
      </c>
      <c r="AA2635" s="69"/>
      <c r="AB2635" s="69" t="s">
        <v>1144</v>
      </c>
      <c r="AC2635" s="69"/>
    </row>
    <row r="2636" spans="1:29" x14ac:dyDescent="0.25">
      <c r="A2636" s="71" t="s">
        <v>193</v>
      </c>
      <c r="B2636" s="71"/>
      <c r="C2636" s="71"/>
      <c r="D2636" s="71"/>
      <c r="E2636" s="71"/>
      <c r="F2636" s="71"/>
      <c r="G2636" s="71"/>
      <c r="H2636" s="71"/>
      <c r="I2636" s="71"/>
      <c r="J2636" s="72">
        <v>6531.38</v>
      </c>
      <c r="K2636" s="71"/>
      <c r="L2636" s="71"/>
      <c r="M2636" s="72">
        <v>6531.380000000001</v>
      </c>
      <c r="N2636" s="72">
        <v>-9.0949470177292824E-13</v>
      </c>
      <c r="O2636" s="71"/>
      <c r="P2636" s="71"/>
      <c r="Q2636" s="71"/>
      <c r="R2636" s="71"/>
      <c r="S2636" s="72">
        <v>6531.380000000001</v>
      </c>
      <c r="T2636" s="72">
        <v>2429.0300000000002</v>
      </c>
      <c r="U2636" s="71"/>
      <c r="V2636" s="71"/>
      <c r="W2636" s="71"/>
      <c r="X2636" s="72">
        <v>4102.3500000000004</v>
      </c>
      <c r="Y2636" s="72">
        <v>0</v>
      </c>
      <c r="Z2636" s="72">
        <v>2429.0300000000002</v>
      </c>
      <c r="AA2636" s="69"/>
      <c r="AB2636" s="69"/>
      <c r="AC2636" s="69"/>
    </row>
    <row r="2637" spans="1:29" ht="20" x14ac:dyDescent="0.25">
      <c r="A2637" s="68" t="s">
        <v>15412</v>
      </c>
      <c r="B2637" s="69" t="s">
        <v>15386</v>
      </c>
      <c r="C2637" s="69" t="s">
        <v>15413</v>
      </c>
      <c r="D2637" s="69" t="s">
        <v>5439</v>
      </c>
      <c r="E2637" s="69" t="s">
        <v>15415</v>
      </c>
      <c r="F2637" s="69" t="s">
        <v>10255</v>
      </c>
      <c r="G2637" s="69" t="s">
        <v>1300</v>
      </c>
      <c r="H2637" s="69" t="s">
        <v>1849</v>
      </c>
      <c r="I2637" s="69" t="s">
        <v>962</v>
      </c>
      <c r="J2637" s="70">
        <v>626.04</v>
      </c>
      <c r="K2637" s="69" t="s">
        <v>4591</v>
      </c>
      <c r="L2637" s="69" t="s">
        <v>15414</v>
      </c>
      <c r="M2637" s="70">
        <v>626.04</v>
      </c>
      <c r="N2637" s="69"/>
      <c r="O2637" s="69"/>
      <c r="P2637" s="69" t="s">
        <v>1502</v>
      </c>
      <c r="Q2637" s="69" t="s">
        <v>1596</v>
      </c>
      <c r="R2637" s="69"/>
      <c r="S2637" s="70">
        <v>626.04</v>
      </c>
      <c r="T2637" s="70"/>
      <c r="U2637" s="69" t="s">
        <v>1165</v>
      </c>
      <c r="V2637" s="73">
        <v>24</v>
      </c>
      <c r="W2637" s="69" t="s">
        <v>1165</v>
      </c>
      <c r="X2637" s="69"/>
      <c r="Y2637" s="70"/>
      <c r="Z2637" s="69">
        <v>0</v>
      </c>
      <c r="AA2637" s="69" t="s">
        <v>989</v>
      </c>
      <c r="AB2637" s="69" t="s">
        <v>1144</v>
      </c>
      <c r="AC2637" s="69"/>
    </row>
    <row r="2638" spans="1:29" x14ac:dyDescent="0.25">
      <c r="A2638" s="71" t="s">
        <v>193</v>
      </c>
      <c r="B2638" s="71"/>
      <c r="C2638" s="71"/>
      <c r="D2638" s="71"/>
      <c r="E2638" s="71"/>
      <c r="F2638" s="71"/>
      <c r="G2638" s="71"/>
      <c r="H2638" s="71"/>
      <c r="I2638" s="71"/>
      <c r="J2638" s="72">
        <v>626.04</v>
      </c>
      <c r="K2638" s="71"/>
      <c r="L2638" s="71"/>
      <c r="M2638" s="72">
        <v>626.04</v>
      </c>
      <c r="N2638" s="72">
        <v>0</v>
      </c>
      <c r="O2638" s="71"/>
      <c r="P2638" s="71"/>
      <c r="Q2638" s="71"/>
      <c r="R2638" s="71"/>
      <c r="S2638" s="72">
        <v>626.04</v>
      </c>
      <c r="T2638" s="72">
        <v>626.04</v>
      </c>
      <c r="U2638" s="71"/>
      <c r="V2638" s="71"/>
      <c r="W2638" s="71"/>
      <c r="X2638" s="72">
        <v>0</v>
      </c>
      <c r="Y2638" s="72">
        <v>0</v>
      </c>
      <c r="Z2638" s="72">
        <v>626.04</v>
      </c>
      <c r="AA2638" s="69"/>
      <c r="AB2638" s="69"/>
      <c r="AC2638" s="69"/>
    </row>
    <row r="2639" spans="1:29" ht="30" x14ac:dyDescent="0.25">
      <c r="A2639" s="68" t="s">
        <v>15416</v>
      </c>
      <c r="B2639" s="69" t="s">
        <v>15417</v>
      </c>
      <c r="C2639" s="69" t="s">
        <v>15418</v>
      </c>
      <c r="D2639" s="69" t="s">
        <v>4813</v>
      </c>
      <c r="E2639" s="69" t="s">
        <v>15420</v>
      </c>
      <c r="F2639" s="69" t="s">
        <v>10243</v>
      </c>
      <c r="G2639" s="69" t="s">
        <v>1413</v>
      </c>
      <c r="H2639" s="69" t="s">
        <v>1424</v>
      </c>
      <c r="I2639" s="69" t="s">
        <v>962</v>
      </c>
      <c r="J2639" s="70">
        <v>10826.54</v>
      </c>
      <c r="K2639" s="69" t="s">
        <v>4591</v>
      </c>
      <c r="L2639" s="69" t="s">
        <v>15419</v>
      </c>
      <c r="M2639" s="70">
        <v>10826.54</v>
      </c>
      <c r="N2639" s="69"/>
      <c r="O2639" s="69"/>
      <c r="P2639" s="69" t="s">
        <v>1152</v>
      </c>
      <c r="Q2639" s="69" t="s">
        <v>1018</v>
      </c>
      <c r="R2639" s="69"/>
      <c r="S2639" s="70">
        <v>10826.54</v>
      </c>
      <c r="T2639" s="70"/>
      <c r="U2639" s="69" t="s">
        <v>1156</v>
      </c>
      <c r="V2639" s="73">
        <v>61</v>
      </c>
      <c r="W2639" s="69" t="s">
        <v>1156</v>
      </c>
      <c r="X2639" s="69"/>
      <c r="Y2639" s="70"/>
      <c r="Z2639" s="69">
        <v>0</v>
      </c>
      <c r="AA2639" s="69" t="s">
        <v>989</v>
      </c>
      <c r="AB2639" s="69" t="s">
        <v>1144</v>
      </c>
      <c r="AC2639" s="69"/>
    </row>
    <row r="2640" spans="1:29" x14ac:dyDescent="0.25">
      <c r="A2640" s="71" t="s">
        <v>193</v>
      </c>
      <c r="B2640" s="71"/>
      <c r="C2640" s="71"/>
      <c r="D2640" s="71"/>
      <c r="E2640" s="71"/>
      <c r="F2640" s="71"/>
      <c r="G2640" s="71"/>
      <c r="H2640" s="71"/>
      <c r="I2640" s="71"/>
      <c r="J2640" s="72">
        <v>10826.54</v>
      </c>
      <c r="K2640" s="71"/>
      <c r="L2640" s="71"/>
      <c r="M2640" s="72">
        <v>10826.54</v>
      </c>
      <c r="N2640" s="72">
        <v>0</v>
      </c>
      <c r="O2640" s="71"/>
      <c r="P2640" s="71"/>
      <c r="Q2640" s="71"/>
      <c r="R2640" s="71"/>
      <c r="S2640" s="72">
        <v>10826.54</v>
      </c>
      <c r="T2640" s="72">
        <v>10826.54</v>
      </c>
      <c r="U2640" s="71"/>
      <c r="V2640" s="71"/>
      <c r="W2640" s="71"/>
      <c r="X2640" s="72">
        <v>0</v>
      </c>
      <c r="Y2640" s="72">
        <v>0</v>
      </c>
      <c r="Z2640" s="72">
        <v>10826.54</v>
      </c>
      <c r="AA2640" s="69"/>
      <c r="AB2640" s="69"/>
      <c r="AC2640" s="69"/>
    </row>
    <row r="2641" spans="1:29" ht="20" x14ac:dyDescent="0.25">
      <c r="A2641" s="68" t="s">
        <v>15421</v>
      </c>
      <c r="B2641" s="69" t="s">
        <v>15422</v>
      </c>
      <c r="C2641" s="69" t="s">
        <v>15423</v>
      </c>
      <c r="D2641" s="69" t="s">
        <v>4611</v>
      </c>
      <c r="E2641" s="69" t="s">
        <v>15425</v>
      </c>
      <c r="F2641" s="69" t="s">
        <v>10243</v>
      </c>
      <c r="G2641" s="69" t="s">
        <v>2534</v>
      </c>
      <c r="H2641" s="69" t="s">
        <v>1849</v>
      </c>
      <c r="I2641" s="69" t="s">
        <v>962</v>
      </c>
      <c r="J2641" s="70">
        <v>17596.349999999999</v>
      </c>
      <c r="K2641" s="69" t="s">
        <v>4591</v>
      </c>
      <c r="L2641" s="69" t="s">
        <v>15424</v>
      </c>
      <c r="M2641" s="70">
        <v>10506.13</v>
      </c>
      <c r="N2641" s="69"/>
      <c r="O2641" s="69"/>
      <c r="P2641" s="69" t="s">
        <v>1935</v>
      </c>
      <c r="Q2641" s="69" t="s">
        <v>1480</v>
      </c>
      <c r="R2641" s="69"/>
      <c r="S2641" s="70">
        <v>10506.13</v>
      </c>
      <c r="T2641" s="70"/>
      <c r="U2641" s="69"/>
      <c r="V2641" s="69"/>
      <c r="W2641" s="69"/>
      <c r="X2641" s="69"/>
      <c r="Y2641" s="70"/>
      <c r="Z2641" s="69">
        <v>0</v>
      </c>
      <c r="AA2641" s="69" t="s">
        <v>989</v>
      </c>
      <c r="AB2641" s="69" t="s">
        <v>1144</v>
      </c>
      <c r="AC2641" s="69"/>
    </row>
    <row r="2642" spans="1:29" x14ac:dyDescent="0.25">
      <c r="A2642" s="69"/>
      <c r="B2642" s="69"/>
      <c r="C2642" s="69"/>
      <c r="D2642" s="69"/>
      <c r="E2642" s="69" t="s">
        <v>15427</v>
      </c>
      <c r="F2642" s="69"/>
      <c r="G2642" s="69"/>
      <c r="H2642" s="69"/>
      <c r="I2642" s="69"/>
      <c r="J2642" s="69"/>
      <c r="K2642" s="69"/>
      <c r="L2642" s="69" t="s">
        <v>15426</v>
      </c>
      <c r="M2642" s="70">
        <v>7090.22</v>
      </c>
      <c r="N2642" s="69"/>
      <c r="O2642" s="69"/>
      <c r="P2642" s="69" t="s">
        <v>1173</v>
      </c>
      <c r="Q2642" s="69" t="s">
        <v>1021</v>
      </c>
      <c r="R2642" s="69"/>
      <c r="S2642" s="70">
        <v>7090.22</v>
      </c>
      <c r="T2642" s="70"/>
      <c r="U2642" s="69" t="s">
        <v>1032</v>
      </c>
      <c r="V2642" s="73">
        <v>92</v>
      </c>
      <c r="W2642" s="69" t="s">
        <v>1032</v>
      </c>
      <c r="X2642" s="69"/>
      <c r="Y2642" s="70"/>
      <c r="Z2642" s="69">
        <v>0</v>
      </c>
      <c r="AA2642" s="69"/>
      <c r="AB2642" s="69" t="s">
        <v>1144</v>
      </c>
      <c r="AC2642" s="69"/>
    </row>
    <row r="2643" spans="1:29" x14ac:dyDescent="0.25">
      <c r="A2643" s="71" t="s">
        <v>193</v>
      </c>
      <c r="B2643" s="71"/>
      <c r="C2643" s="71"/>
      <c r="D2643" s="71"/>
      <c r="E2643" s="71"/>
      <c r="F2643" s="71"/>
      <c r="G2643" s="71"/>
      <c r="H2643" s="71"/>
      <c r="I2643" s="71"/>
      <c r="J2643" s="72">
        <v>17596.349999999999</v>
      </c>
      <c r="K2643" s="71"/>
      <c r="L2643" s="71"/>
      <c r="M2643" s="72">
        <v>17596.349999999999</v>
      </c>
      <c r="N2643" s="72">
        <v>0</v>
      </c>
      <c r="O2643" s="71"/>
      <c r="P2643" s="71"/>
      <c r="Q2643" s="71"/>
      <c r="R2643" s="71"/>
      <c r="S2643" s="72">
        <v>17596.349999999999</v>
      </c>
      <c r="T2643" s="72">
        <v>7090.22</v>
      </c>
      <c r="U2643" s="71"/>
      <c r="V2643" s="71"/>
      <c r="W2643" s="71"/>
      <c r="X2643" s="72">
        <v>10506.129999999997</v>
      </c>
      <c r="Y2643" s="72">
        <v>0</v>
      </c>
      <c r="Z2643" s="72">
        <v>7090.22</v>
      </c>
      <c r="AA2643" s="69"/>
      <c r="AB2643" s="69"/>
      <c r="AC2643" s="69"/>
    </row>
    <row r="2644" spans="1:29" ht="20" x14ac:dyDescent="0.25">
      <c r="A2644" s="68" t="s">
        <v>15428</v>
      </c>
      <c r="B2644" s="69" t="s">
        <v>11866</v>
      </c>
      <c r="C2644" s="69" t="s">
        <v>15429</v>
      </c>
      <c r="D2644" s="69" t="s">
        <v>4611</v>
      </c>
      <c r="E2644" s="69" t="s">
        <v>15431</v>
      </c>
      <c r="F2644" s="69" t="s">
        <v>10243</v>
      </c>
      <c r="G2644" s="69" t="s">
        <v>2534</v>
      </c>
      <c r="H2644" s="69" t="s">
        <v>1849</v>
      </c>
      <c r="I2644" s="69" t="s">
        <v>962</v>
      </c>
      <c r="J2644" s="70">
        <v>14149.58</v>
      </c>
      <c r="K2644" s="69" t="s">
        <v>4591</v>
      </c>
      <c r="L2644" s="69" t="s">
        <v>15430</v>
      </c>
      <c r="M2644" s="70">
        <v>14149.58</v>
      </c>
      <c r="N2644" s="69"/>
      <c r="O2644" s="69"/>
      <c r="P2644" s="69" t="s">
        <v>2011</v>
      </c>
      <c r="Q2644" s="69" t="s">
        <v>1235</v>
      </c>
      <c r="R2644" s="69"/>
      <c r="S2644" s="70">
        <v>14149.58</v>
      </c>
      <c r="T2644" s="70"/>
      <c r="U2644" s="69" t="s">
        <v>1270</v>
      </c>
      <c r="V2644" s="73">
        <v>92</v>
      </c>
      <c r="W2644" s="69" t="s">
        <v>1270</v>
      </c>
      <c r="X2644" s="69"/>
      <c r="Y2644" s="70"/>
      <c r="Z2644" s="69">
        <v>0</v>
      </c>
      <c r="AA2644" s="69" t="s">
        <v>989</v>
      </c>
      <c r="AB2644" s="69" t="s">
        <v>1144</v>
      </c>
      <c r="AC2644" s="69"/>
    </row>
    <row r="2645" spans="1:29" x14ac:dyDescent="0.25">
      <c r="A2645" s="71" t="s">
        <v>193</v>
      </c>
      <c r="B2645" s="71"/>
      <c r="C2645" s="71"/>
      <c r="D2645" s="71"/>
      <c r="E2645" s="71"/>
      <c r="F2645" s="71"/>
      <c r="G2645" s="71"/>
      <c r="H2645" s="71"/>
      <c r="I2645" s="71"/>
      <c r="J2645" s="72">
        <v>14149.58</v>
      </c>
      <c r="K2645" s="71"/>
      <c r="L2645" s="71"/>
      <c r="M2645" s="72">
        <v>14149.58</v>
      </c>
      <c r="N2645" s="72">
        <v>0</v>
      </c>
      <c r="O2645" s="71"/>
      <c r="P2645" s="71"/>
      <c r="Q2645" s="71"/>
      <c r="R2645" s="71"/>
      <c r="S2645" s="72">
        <v>14149.58</v>
      </c>
      <c r="T2645" s="72">
        <v>14149.58</v>
      </c>
      <c r="U2645" s="71"/>
      <c r="V2645" s="71"/>
      <c r="W2645" s="71"/>
      <c r="X2645" s="72">
        <v>0</v>
      </c>
      <c r="Y2645" s="72">
        <v>0</v>
      </c>
      <c r="Z2645" s="72">
        <v>14149.58</v>
      </c>
      <c r="AA2645" s="69"/>
      <c r="AB2645" s="69"/>
      <c r="AC2645" s="69"/>
    </row>
    <row r="2646" spans="1:29" ht="30" x14ac:dyDescent="0.25">
      <c r="A2646" s="68" t="s">
        <v>15432</v>
      </c>
      <c r="B2646" s="69" t="s">
        <v>10326</v>
      </c>
      <c r="C2646" s="69" t="s">
        <v>15433</v>
      </c>
      <c r="D2646" s="69" t="s">
        <v>4589</v>
      </c>
      <c r="E2646" s="69" t="s">
        <v>15435</v>
      </c>
      <c r="F2646" s="69" t="s">
        <v>10243</v>
      </c>
      <c r="G2646" s="69" t="s">
        <v>2534</v>
      </c>
      <c r="H2646" s="69" t="s">
        <v>988</v>
      </c>
      <c r="I2646" s="69" t="s">
        <v>962</v>
      </c>
      <c r="J2646" s="70">
        <v>950.72</v>
      </c>
      <c r="K2646" s="69" t="s">
        <v>4591</v>
      </c>
      <c r="L2646" s="69" t="s">
        <v>15434</v>
      </c>
      <c r="M2646" s="70">
        <v>950.72</v>
      </c>
      <c r="N2646" s="69"/>
      <c r="O2646" s="69"/>
      <c r="P2646" s="69" t="s">
        <v>1263</v>
      </c>
      <c r="Q2646" s="69" t="s">
        <v>979</v>
      </c>
      <c r="R2646" s="69"/>
      <c r="S2646" s="70">
        <v>950.72</v>
      </c>
      <c r="T2646" s="70"/>
      <c r="U2646" s="69" t="s">
        <v>1603</v>
      </c>
      <c r="V2646" s="73">
        <v>23</v>
      </c>
      <c r="W2646" s="69" t="s">
        <v>1603</v>
      </c>
      <c r="X2646" s="69"/>
      <c r="Y2646" s="70"/>
      <c r="Z2646" s="69">
        <v>0</v>
      </c>
      <c r="AA2646" s="69" t="s">
        <v>989</v>
      </c>
      <c r="AB2646" s="69" t="s">
        <v>1144</v>
      </c>
      <c r="AC2646" s="69"/>
    </row>
    <row r="2647" spans="1:29" x14ac:dyDescent="0.25">
      <c r="A2647" s="71" t="s">
        <v>193</v>
      </c>
      <c r="B2647" s="71"/>
      <c r="C2647" s="71"/>
      <c r="D2647" s="71"/>
      <c r="E2647" s="71"/>
      <c r="F2647" s="71"/>
      <c r="G2647" s="71"/>
      <c r="H2647" s="71"/>
      <c r="I2647" s="71"/>
      <c r="J2647" s="72">
        <v>950.72</v>
      </c>
      <c r="K2647" s="71"/>
      <c r="L2647" s="71"/>
      <c r="M2647" s="72">
        <v>950.72</v>
      </c>
      <c r="N2647" s="72">
        <v>0</v>
      </c>
      <c r="O2647" s="71"/>
      <c r="P2647" s="71"/>
      <c r="Q2647" s="71"/>
      <c r="R2647" s="71"/>
      <c r="S2647" s="72">
        <v>950.72</v>
      </c>
      <c r="T2647" s="72">
        <v>950.72</v>
      </c>
      <c r="U2647" s="71"/>
      <c r="V2647" s="71"/>
      <c r="W2647" s="71"/>
      <c r="X2647" s="72">
        <v>0</v>
      </c>
      <c r="Y2647" s="72">
        <v>0</v>
      </c>
      <c r="Z2647" s="72">
        <v>950.72</v>
      </c>
      <c r="AA2647" s="69"/>
      <c r="AB2647" s="69"/>
      <c r="AC2647" s="69"/>
    </row>
    <row r="2648" spans="1:29" ht="30" x14ac:dyDescent="0.25">
      <c r="A2648" s="68" t="s">
        <v>15436</v>
      </c>
      <c r="B2648" s="69" t="s">
        <v>15437</v>
      </c>
      <c r="C2648" s="69" t="s">
        <v>15438</v>
      </c>
      <c r="D2648" s="69" t="s">
        <v>9621</v>
      </c>
      <c r="E2648" s="69" t="s">
        <v>15440</v>
      </c>
      <c r="F2648" s="69" t="s">
        <v>10243</v>
      </c>
      <c r="G2648" s="69" t="s">
        <v>2534</v>
      </c>
      <c r="H2648" s="69" t="s">
        <v>1849</v>
      </c>
      <c r="I2648" s="69" t="s">
        <v>962</v>
      </c>
      <c r="J2648" s="70">
        <v>1087.8</v>
      </c>
      <c r="K2648" s="69" t="s">
        <v>4591</v>
      </c>
      <c r="L2648" s="69" t="s">
        <v>15439</v>
      </c>
      <c r="M2648" s="70">
        <v>1087.8</v>
      </c>
      <c r="N2648" s="69"/>
      <c r="O2648" s="69"/>
      <c r="P2648" s="69" t="s">
        <v>1935</v>
      </c>
      <c r="Q2648" s="69" t="s">
        <v>1452</v>
      </c>
      <c r="R2648" s="69"/>
      <c r="S2648" s="70">
        <v>1087.8</v>
      </c>
      <c r="T2648" s="70"/>
      <c r="U2648" s="69" t="s">
        <v>1270</v>
      </c>
      <c r="V2648" s="73">
        <v>88</v>
      </c>
      <c r="W2648" s="69" t="s">
        <v>1270</v>
      </c>
      <c r="X2648" s="69"/>
      <c r="Y2648" s="70"/>
      <c r="Z2648" s="69">
        <v>0</v>
      </c>
      <c r="AA2648" s="69" t="s">
        <v>989</v>
      </c>
      <c r="AB2648" s="69" t="s">
        <v>1144</v>
      </c>
      <c r="AC2648" s="69"/>
    </row>
    <row r="2649" spans="1:29" x14ac:dyDescent="0.25">
      <c r="A2649" s="71" t="s">
        <v>193</v>
      </c>
      <c r="B2649" s="71"/>
      <c r="C2649" s="71"/>
      <c r="D2649" s="71"/>
      <c r="E2649" s="71"/>
      <c r="F2649" s="71"/>
      <c r="G2649" s="71"/>
      <c r="H2649" s="71"/>
      <c r="I2649" s="71"/>
      <c r="J2649" s="72">
        <v>1087.8</v>
      </c>
      <c r="K2649" s="71"/>
      <c r="L2649" s="71"/>
      <c r="M2649" s="72">
        <v>1087.8</v>
      </c>
      <c r="N2649" s="72">
        <v>0</v>
      </c>
      <c r="O2649" s="71"/>
      <c r="P2649" s="71"/>
      <c r="Q2649" s="71"/>
      <c r="R2649" s="71"/>
      <c r="S2649" s="72">
        <v>1087.8</v>
      </c>
      <c r="T2649" s="72">
        <v>1087.8</v>
      </c>
      <c r="U2649" s="71"/>
      <c r="V2649" s="71"/>
      <c r="W2649" s="71"/>
      <c r="X2649" s="72">
        <v>0</v>
      </c>
      <c r="Y2649" s="72">
        <v>0</v>
      </c>
      <c r="Z2649" s="72">
        <v>1087.8</v>
      </c>
      <c r="AA2649" s="69"/>
      <c r="AB2649" s="69"/>
      <c r="AC2649" s="69"/>
    </row>
    <row r="2650" spans="1:29" ht="40" x14ac:dyDescent="0.25">
      <c r="A2650" s="68" t="s">
        <v>15441</v>
      </c>
      <c r="B2650" s="69" t="s">
        <v>15401</v>
      </c>
      <c r="C2650" s="69" t="s">
        <v>15442</v>
      </c>
      <c r="D2650" s="69" t="s">
        <v>5061</v>
      </c>
      <c r="E2650" s="69" t="s">
        <v>15444</v>
      </c>
      <c r="F2650" s="69" t="s">
        <v>10243</v>
      </c>
      <c r="G2650" s="69" t="s">
        <v>1142</v>
      </c>
      <c r="H2650" s="69" t="s">
        <v>1849</v>
      </c>
      <c r="I2650" s="69" t="s">
        <v>962</v>
      </c>
      <c r="J2650" s="70">
        <v>358.68</v>
      </c>
      <c r="K2650" s="69" t="s">
        <v>4591</v>
      </c>
      <c r="L2650" s="69" t="s">
        <v>15443</v>
      </c>
      <c r="M2650" s="70">
        <v>358.68</v>
      </c>
      <c r="N2650" s="69"/>
      <c r="O2650" s="69"/>
      <c r="P2650" s="69" t="s">
        <v>2516</v>
      </c>
      <c r="Q2650" s="69" t="s">
        <v>979</v>
      </c>
      <c r="R2650" s="69"/>
      <c r="S2650" s="70">
        <v>358.68</v>
      </c>
      <c r="T2650" s="70"/>
      <c r="U2650" s="69" t="s">
        <v>1156</v>
      </c>
      <c r="V2650" s="73">
        <v>81</v>
      </c>
      <c r="W2650" s="69" t="s">
        <v>1156</v>
      </c>
      <c r="X2650" s="69"/>
      <c r="Y2650" s="70"/>
      <c r="Z2650" s="69">
        <v>0</v>
      </c>
      <c r="AA2650" s="69" t="s">
        <v>989</v>
      </c>
      <c r="AB2650" s="69" t="s">
        <v>1144</v>
      </c>
      <c r="AC2650" s="69"/>
    </row>
    <row r="2651" spans="1:29" x14ac:dyDescent="0.25">
      <c r="A2651" s="71" t="s">
        <v>193</v>
      </c>
      <c r="B2651" s="71"/>
      <c r="C2651" s="71"/>
      <c r="D2651" s="71"/>
      <c r="E2651" s="71"/>
      <c r="F2651" s="71"/>
      <c r="G2651" s="71"/>
      <c r="H2651" s="71"/>
      <c r="I2651" s="71"/>
      <c r="J2651" s="72">
        <v>358.68</v>
      </c>
      <c r="K2651" s="71"/>
      <c r="L2651" s="71"/>
      <c r="M2651" s="72">
        <v>358.68</v>
      </c>
      <c r="N2651" s="72">
        <v>0</v>
      </c>
      <c r="O2651" s="71"/>
      <c r="P2651" s="71"/>
      <c r="Q2651" s="71"/>
      <c r="R2651" s="71"/>
      <c r="S2651" s="72">
        <v>358.68</v>
      </c>
      <c r="T2651" s="72">
        <v>358.68</v>
      </c>
      <c r="U2651" s="71"/>
      <c r="V2651" s="71"/>
      <c r="W2651" s="71"/>
      <c r="X2651" s="72">
        <v>0</v>
      </c>
      <c r="Y2651" s="72">
        <v>0</v>
      </c>
      <c r="Z2651" s="72">
        <v>358.68</v>
      </c>
      <c r="AA2651" s="69"/>
      <c r="AB2651" s="69"/>
      <c r="AC2651" s="69"/>
    </row>
    <row r="2652" spans="1:29" ht="50" x14ac:dyDescent="0.25">
      <c r="A2652" s="68" t="s">
        <v>15445</v>
      </c>
      <c r="B2652" s="69" t="s">
        <v>15446</v>
      </c>
      <c r="C2652" s="69" t="s">
        <v>15447</v>
      </c>
      <c r="D2652" s="69" t="s">
        <v>4583</v>
      </c>
      <c r="E2652" s="69" t="s">
        <v>15449</v>
      </c>
      <c r="F2652" s="69" t="s">
        <v>10691</v>
      </c>
      <c r="G2652" s="69" t="s">
        <v>1142</v>
      </c>
      <c r="H2652" s="69" t="s">
        <v>960</v>
      </c>
      <c r="I2652" s="69" t="s">
        <v>962</v>
      </c>
      <c r="J2652" s="70">
        <v>43377.77</v>
      </c>
      <c r="K2652" s="69" t="s">
        <v>4591</v>
      </c>
      <c r="L2652" s="69" t="s">
        <v>15448</v>
      </c>
      <c r="M2652" s="70">
        <v>43377.77</v>
      </c>
      <c r="N2652" s="69"/>
      <c r="O2652" s="69"/>
      <c r="P2652" s="69" t="s">
        <v>1250</v>
      </c>
      <c r="Q2652" s="69" t="s">
        <v>1010</v>
      </c>
      <c r="R2652" s="69"/>
      <c r="S2652" s="70">
        <v>43377.77</v>
      </c>
      <c r="T2652" s="70"/>
      <c r="U2652" s="69"/>
      <c r="V2652" s="69"/>
      <c r="W2652" s="69" t="s">
        <v>1263</v>
      </c>
      <c r="X2652" s="69"/>
      <c r="Y2652" s="70"/>
      <c r="Z2652" s="69">
        <v>0</v>
      </c>
      <c r="AA2652" s="69" t="s">
        <v>989</v>
      </c>
      <c r="AB2652" s="69" t="s">
        <v>1144</v>
      </c>
      <c r="AC2652" s="69"/>
    </row>
    <row r="2653" spans="1:29" x14ac:dyDescent="0.25">
      <c r="A2653" s="71" t="s">
        <v>193</v>
      </c>
      <c r="B2653" s="71"/>
      <c r="C2653" s="71"/>
      <c r="D2653" s="71"/>
      <c r="E2653" s="71"/>
      <c r="F2653" s="71"/>
      <c r="G2653" s="71"/>
      <c r="H2653" s="71"/>
      <c r="I2653" s="71"/>
      <c r="J2653" s="72">
        <v>43377.77</v>
      </c>
      <c r="K2653" s="71"/>
      <c r="L2653" s="71"/>
      <c r="M2653" s="72">
        <v>43377.77</v>
      </c>
      <c r="N2653" s="72">
        <v>0</v>
      </c>
      <c r="O2653" s="71"/>
      <c r="P2653" s="71"/>
      <c r="Q2653" s="71"/>
      <c r="R2653" s="71"/>
      <c r="S2653" s="72">
        <v>43377.77</v>
      </c>
      <c r="T2653" s="72">
        <v>0</v>
      </c>
      <c r="U2653" s="71"/>
      <c r="V2653" s="71"/>
      <c r="W2653" s="71"/>
      <c r="X2653" s="72">
        <v>43377.77</v>
      </c>
      <c r="Y2653" s="72">
        <v>0</v>
      </c>
      <c r="Z2653" s="72">
        <v>0</v>
      </c>
      <c r="AA2653" s="69"/>
      <c r="AB2653" s="69"/>
      <c r="AC2653" s="69"/>
    </row>
    <row r="2654" spans="1:29" ht="30" x14ac:dyDescent="0.25">
      <c r="A2654" s="68" t="s">
        <v>15450</v>
      </c>
      <c r="B2654" s="69" t="s">
        <v>15451</v>
      </c>
      <c r="C2654" s="69" t="s">
        <v>15452</v>
      </c>
      <c r="D2654" s="69" t="s">
        <v>4604</v>
      </c>
      <c r="E2654" s="69" t="s">
        <v>15454</v>
      </c>
      <c r="F2654" s="69" t="s">
        <v>10243</v>
      </c>
      <c r="G2654" s="69" t="s">
        <v>1142</v>
      </c>
      <c r="H2654" s="69" t="s">
        <v>1437</v>
      </c>
      <c r="I2654" s="69" t="s">
        <v>962</v>
      </c>
      <c r="J2654" s="70">
        <v>10047.56</v>
      </c>
      <c r="K2654" s="69" t="s">
        <v>4591</v>
      </c>
      <c r="L2654" s="69" t="s">
        <v>15453</v>
      </c>
      <c r="M2654" s="70">
        <v>10047.56</v>
      </c>
      <c r="N2654" s="69"/>
      <c r="O2654" s="69"/>
      <c r="P2654" s="69" t="s">
        <v>1153</v>
      </c>
      <c r="Q2654" s="69" t="s">
        <v>979</v>
      </c>
      <c r="R2654" s="69"/>
      <c r="S2654" s="70">
        <v>10047.56</v>
      </c>
      <c r="T2654" s="70"/>
      <c r="U2654" s="69" t="s">
        <v>1156</v>
      </c>
      <c r="V2654" s="73">
        <v>45</v>
      </c>
      <c r="W2654" s="69" t="s">
        <v>1156</v>
      </c>
      <c r="X2654" s="69"/>
      <c r="Y2654" s="70"/>
      <c r="Z2654" s="69">
        <v>0</v>
      </c>
      <c r="AA2654" s="69" t="s">
        <v>989</v>
      </c>
      <c r="AB2654" s="69" t="s">
        <v>1144</v>
      </c>
      <c r="AC2654" s="69"/>
    </row>
    <row r="2655" spans="1:29" x14ac:dyDescent="0.25">
      <c r="A2655" s="71" t="s">
        <v>193</v>
      </c>
      <c r="B2655" s="71"/>
      <c r="C2655" s="71"/>
      <c r="D2655" s="71"/>
      <c r="E2655" s="71"/>
      <c r="F2655" s="71"/>
      <c r="G2655" s="71"/>
      <c r="H2655" s="71"/>
      <c r="I2655" s="71"/>
      <c r="J2655" s="72">
        <v>10047.56</v>
      </c>
      <c r="K2655" s="71"/>
      <c r="L2655" s="71"/>
      <c r="M2655" s="72">
        <v>10047.56</v>
      </c>
      <c r="N2655" s="72">
        <v>0</v>
      </c>
      <c r="O2655" s="71"/>
      <c r="P2655" s="71"/>
      <c r="Q2655" s="71"/>
      <c r="R2655" s="71"/>
      <c r="S2655" s="72">
        <v>10047.56</v>
      </c>
      <c r="T2655" s="72">
        <v>10047.56</v>
      </c>
      <c r="U2655" s="71"/>
      <c r="V2655" s="71"/>
      <c r="W2655" s="71"/>
      <c r="X2655" s="72">
        <v>0</v>
      </c>
      <c r="Y2655" s="72">
        <v>0</v>
      </c>
      <c r="Z2655" s="72">
        <v>10047.56</v>
      </c>
      <c r="AA2655" s="69"/>
      <c r="AB2655" s="69"/>
      <c r="AC2655" s="69"/>
    </row>
    <row r="2656" spans="1:29" ht="30" x14ac:dyDescent="0.25">
      <c r="A2656" s="68" t="s">
        <v>15455</v>
      </c>
      <c r="B2656" s="69" t="s">
        <v>11866</v>
      </c>
      <c r="C2656" s="69" t="s">
        <v>15456</v>
      </c>
      <c r="D2656" s="69" t="s">
        <v>4628</v>
      </c>
      <c r="E2656" s="69" t="s">
        <v>15458</v>
      </c>
      <c r="F2656" s="69" t="s">
        <v>10243</v>
      </c>
      <c r="G2656" s="69" t="s">
        <v>1242</v>
      </c>
      <c r="H2656" s="69" t="s">
        <v>961</v>
      </c>
      <c r="I2656" s="69" t="s">
        <v>962</v>
      </c>
      <c r="J2656" s="70">
        <v>3683.28</v>
      </c>
      <c r="K2656" s="69" t="s">
        <v>4591</v>
      </c>
      <c r="L2656" s="69" t="s">
        <v>15457</v>
      </c>
      <c r="M2656" s="70">
        <v>3683.28</v>
      </c>
      <c r="N2656" s="69"/>
      <c r="O2656" s="69"/>
      <c r="P2656" s="69" t="s">
        <v>4405</v>
      </c>
      <c r="Q2656" s="69" t="s">
        <v>1287</v>
      </c>
      <c r="R2656" s="69"/>
      <c r="S2656" s="70">
        <v>3683.28</v>
      </c>
      <c r="T2656" s="70"/>
      <c r="U2656" s="69" t="s">
        <v>1156</v>
      </c>
      <c r="V2656" s="73">
        <v>47</v>
      </c>
      <c r="W2656" s="69" t="s">
        <v>1156</v>
      </c>
      <c r="X2656" s="69"/>
      <c r="Y2656" s="70"/>
      <c r="Z2656" s="69">
        <v>0</v>
      </c>
      <c r="AA2656" s="69" t="s">
        <v>989</v>
      </c>
      <c r="AB2656" s="69" t="s">
        <v>1144</v>
      </c>
      <c r="AC2656" s="69"/>
    </row>
    <row r="2657" spans="1:29" x14ac:dyDescent="0.25">
      <c r="A2657" s="71" t="s">
        <v>193</v>
      </c>
      <c r="B2657" s="71"/>
      <c r="C2657" s="71"/>
      <c r="D2657" s="71"/>
      <c r="E2657" s="71"/>
      <c r="F2657" s="71"/>
      <c r="G2657" s="71"/>
      <c r="H2657" s="71"/>
      <c r="I2657" s="71"/>
      <c r="J2657" s="72">
        <v>3683.28</v>
      </c>
      <c r="K2657" s="71"/>
      <c r="L2657" s="71"/>
      <c r="M2657" s="72">
        <v>3683.28</v>
      </c>
      <c r="N2657" s="72">
        <v>0</v>
      </c>
      <c r="O2657" s="71"/>
      <c r="P2657" s="71"/>
      <c r="Q2657" s="71"/>
      <c r="R2657" s="71"/>
      <c r="S2657" s="72">
        <v>3683.28</v>
      </c>
      <c r="T2657" s="72">
        <v>3683.28</v>
      </c>
      <c r="U2657" s="71"/>
      <c r="V2657" s="71"/>
      <c r="W2657" s="71"/>
      <c r="X2657" s="72">
        <v>0</v>
      </c>
      <c r="Y2657" s="72">
        <v>0</v>
      </c>
      <c r="Z2657" s="72">
        <v>3683.28</v>
      </c>
      <c r="AA2657" s="69"/>
      <c r="AB2657" s="69"/>
      <c r="AC2657" s="69"/>
    </row>
    <row r="2658" spans="1:29" ht="30" x14ac:dyDescent="0.25">
      <c r="A2658" s="68" t="s">
        <v>15459</v>
      </c>
      <c r="B2658" s="69" t="s">
        <v>15460</v>
      </c>
      <c r="C2658" s="69" t="s">
        <v>15461</v>
      </c>
      <c r="D2658" s="69" t="s">
        <v>4813</v>
      </c>
      <c r="E2658" s="69" t="s">
        <v>15463</v>
      </c>
      <c r="F2658" s="69" t="s">
        <v>10243</v>
      </c>
      <c r="G2658" s="69" t="s">
        <v>1242</v>
      </c>
      <c r="H2658" s="69" t="s">
        <v>961</v>
      </c>
      <c r="I2658" s="69" t="s">
        <v>962</v>
      </c>
      <c r="J2658" s="70">
        <v>13591.43</v>
      </c>
      <c r="K2658" s="69" t="s">
        <v>4591</v>
      </c>
      <c r="L2658" s="69" t="s">
        <v>15462</v>
      </c>
      <c r="M2658" s="70">
        <v>13591.43</v>
      </c>
      <c r="N2658" s="69"/>
      <c r="O2658" s="69"/>
      <c r="P2658" s="69" t="s">
        <v>2054</v>
      </c>
      <c r="Q2658" s="69" t="s">
        <v>1447</v>
      </c>
      <c r="R2658" s="69"/>
      <c r="S2658" s="70">
        <v>13591.43</v>
      </c>
      <c r="T2658" s="70"/>
      <c r="U2658" s="69"/>
      <c r="V2658" s="69"/>
      <c r="W2658" s="69"/>
      <c r="X2658" s="69"/>
      <c r="Y2658" s="70"/>
      <c r="Z2658" s="69">
        <v>0</v>
      </c>
      <c r="AA2658" s="69" t="s">
        <v>989</v>
      </c>
      <c r="AB2658" s="69" t="s">
        <v>1144</v>
      </c>
      <c r="AC2658" s="69"/>
    </row>
    <row r="2659" spans="1:29" x14ac:dyDescent="0.25">
      <c r="A2659" s="71" t="s">
        <v>193</v>
      </c>
      <c r="B2659" s="71"/>
      <c r="C2659" s="71"/>
      <c r="D2659" s="71"/>
      <c r="E2659" s="71"/>
      <c r="F2659" s="71"/>
      <c r="G2659" s="71"/>
      <c r="H2659" s="71"/>
      <c r="I2659" s="71"/>
      <c r="J2659" s="72">
        <v>13591.43</v>
      </c>
      <c r="K2659" s="71"/>
      <c r="L2659" s="71"/>
      <c r="M2659" s="72">
        <v>13591.43</v>
      </c>
      <c r="N2659" s="72">
        <v>0</v>
      </c>
      <c r="O2659" s="71"/>
      <c r="P2659" s="71"/>
      <c r="Q2659" s="71"/>
      <c r="R2659" s="71"/>
      <c r="S2659" s="72">
        <v>13591.43</v>
      </c>
      <c r="T2659" s="72">
        <v>0</v>
      </c>
      <c r="U2659" s="71"/>
      <c r="V2659" s="71"/>
      <c r="W2659" s="71"/>
      <c r="X2659" s="72">
        <v>13591.43</v>
      </c>
      <c r="Y2659" s="72">
        <v>0</v>
      </c>
      <c r="Z2659" s="72">
        <v>0</v>
      </c>
      <c r="AA2659" s="69"/>
      <c r="AB2659" s="69"/>
      <c r="AC2659" s="69"/>
    </row>
    <row r="2660" spans="1:29" ht="80" x14ac:dyDescent="0.25">
      <c r="A2660" s="68" t="s">
        <v>15464</v>
      </c>
      <c r="B2660" s="69" t="s">
        <v>15465</v>
      </c>
      <c r="C2660" s="69" t="s">
        <v>15466</v>
      </c>
      <c r="D2660" s="69" t="s">
        <v>14828</v>
      </c>
      <c r="E2660" s="69" t="s">
        <v>15468</v>
      </c>
      <c r="F2660" s="69" t="s">
        <v>10243</v>
      </c>
      <c r="G2660" s="69" t="s">
        <v>1242</v>
      </c>
      <c r="H2660" s="69" t="s">
        <v>1858</v>
      </c>
      <c r="I2660" s="69" t="s">
        <v>962</v>
      </c>
      <c r="J2660" s="70">
        <v>10066.08</v>
      </c>
      <c r="K2660" s="69" t="s">
        <v>4591</v>
      </c>
      <c r="L2660" s="69" t="s">
        <v>15467</v>
      </c>
      <c r="M2660" s="70">
        <v>10066.08</v>
      </c>
      <c r="N2660" s="69"/>
      <c r="O2660" s="69"/>
      <c r="P2660" s="69" t="s">
        <v>1282</v>
      </c>
      <c r="Q2660" s="69" t="s">
        <v>1071</v>
      </c>
      <c r="R2660" s="69"/>
      <c r="S2660" s="70">
        <v>10066.08</v>
      </c>
      <c r="T2660" s="70"/>
      <c r="U2660" s="69" t="s">
        <v>2620</v>
      </c>
      <c r="V2660" s="73">
        <v>105</v>
      </c>
      <c r="W2660" s="69" t="s">
        <v>2620</v>
      </c>
      <c r="X2660" s="69"/>
      <c r="Y2660" s="70"/>
      <c r="Z2660" s="69">
        <v>0</v>
      </c>
      <c r="AA2660" s="69" t="s">
        <v>989</v>
      </c>
      <c r="AB2660" s="69" t="s">
        <v>1144</v>
      </c>
      <c r="AC2660" s="69"/>
    </row>
    <row r="2661" spans="1:29" x14ac:dyDescent="0.25">
      <c r="A2661" s="69"/>
      <c r="B2661" s="69"/>
      <c r="C2661" s="69"/>
      <c r="D2661" s="69"/>
      <c r="E2661" s="69" t="s">
        <v>15470</v>
      </c>
      <c r="F2661" s="69"/>
      <c r="G2661" s="69"/>
      <c r="H2661" s="69"/>
      <c r="I2661" s="69"/>
      <c r="J2661" s="69"/>
      <c r="K2661" s="69"/>
      <c r="L2661" s="69" t="s">
        <v>15469</v>
      </c>
      <c r="M2661" s="70">
        <v>6192.12</v>
      </c>
      <c r="N2661" s="69"/>
      <c r="O2661" s="69"/>
      <c r="P2661" s="69" t="s">
        <v>1282</v>
      </c>
      <c r="Q2661" s="69" t="s">
        <v>1452</v>
      </c>
      <c r="R2661" s="69"/>
      <c r="S2661" s="70">
        <v>6192.12</v>
      </c>
      <c r="T2661" s="70"/>
      <c r="U2661" s="69" t="s">
        <v>1270</v>
      </c>
      <c r="V2661" s="73">
        <v>67</v>
      </c>
      <c r="W2661" s="69" t="s">
        <v>1270</v>
      </c>
      <c r="X2661" s="69"/>
      <c r="Y2661" s="70"/>
      <c r="Z2661" s="69">
        <v>0</v>
      </c>
      <c r="AA2661" s="69"/>
      <c r="AB2661" s="69" t="s">
        <v>1144</v>
      </c>
      <c r="AC2661" s="69"/>
    </row>
    <row r="2662" spans="1:29" x14ac:dyDescent="0.25">
      <c r="A2662" s="71" t="s">
        <v>193</v>
      </c>
      <c r="B2662" s="71"/>
      <c r="C2662" s="71"/>
      <c r="D2662" s="71"/>
      <c r="E2662" s="71"/>
      <c r="F2662" s="71"/>
      <c r="G2662" s="71"/>
      <c r="H2662" s="71"/>
      <c r="I2662" s="71"/>
      <c r="J2662" s="72">
        <v>10066.08</v>
      </c>
      <c r="K2662" s="71"/>
      <c r="L2662" s="71"/>
      <c r="M2662" s="72">
        <v>16258.2</v>
      </c>
      <c r="N2662" s="72">
        <v>-6192.1200000000008</v>
      </c>
      <c r="O2662" s="71"/>
      <c r="P2662" s="71"/>
      <c r="Q2662" s="71"/>
      <c r="R2662" s="71"/>
      <c r="S2662" s="72">
        <v>16258.2</v>
      </c>
      <c r="T2662" s="72">
        <v>16258.2</v>
      </c>
      <c r="U2662" s="71"/>
      <c r="V2662" s="71"/>
      <c r="W2662" s="71"/>
      <c r="X2662" s="72">
        <v>0</v>
      </c>
      <c r="Y2662" s="72">
        <v>0</v>
      </c>
      <c r="Z2662" s="72">
        <v>16258.2</v>
      </c>
      <c r="AA2662" s="69"/>
      <c r="AB2662" s="69"/>
      <c r="AC2662" s="69"/>
    </row>
    <row r="2663" spans="1:29" ht="30" x14ac:dyDescent="0.25">
      <c r="A2663" s="68" t="s">
        <v>15471</v>
      </c>
      <c r="B2663" s="69" t="s">
        <v>15386</v>
      </c>
      <c r="C2663" s="69" t="s">
        <v>15472</v>
      </c>
      <c r="D2663" s="69" t="s">
        <v>4829</v>
      </c>
      <c r="E2663" s="69" t="s">
        <v>15474</v>
      </c>
      <c r="F2663" s="69" t="s">
        <v>10255</v>
      </c>
      <c r="G2663" s="69" t="s">
        <v>1242</v>
      </c>
      <c r="H2663" s="69" t="s">
        <v>961</v>
      </c>
      <c r="I2663" s="69" t="s">
        <v>962</v>
      </c>
      <c r="J2663" s="70">
        <v>3015</v>
      </c>
      <c r="K2663" s="69" t="s">
        <v>4591</v>
      </c>
      <c r="L2663" s="69" t="s">
        <v>15473</v>
      </c>
      <c r="M2663" s="70">
        <v>3015</v>
      </c>
      <c r="N2663" s="69"/>
      <c r="O2663" s="69"/>
      <c r="P2663" s="69" t="s">
        <v>1311</v>
      </c>
      <c r="Q2663" s="69" t="s">
        <v>1603</v>
      </c>
      <c r="R2663" s="69"/>
      <c r="S2663" s="70">
        <v>3015</v>
      </c>
      <c r="T2663" s="70"/>
      <c r="U2663" s="69" t="s">
        <v>1524</v>
      </c>
      <c r="V2663" s="73">
        <v>40</v>
      </c>
      <c r="W2663" s="69" t="s">
        <v>1524</v>
      </c>
      <c r="X2663" s="69"/>
      <c r="Y2663" s="70"/>
      <c r="Z2663" s="69">
        <v>0</v>
      </c>
      <c r="AA2663" s="69" t="s">
        <v>989</v>
      </c>
      <c r="AB2663" s="69" t="s">
        <v>1144</v>
      </c>
      <c r="AC2663" s="69"/>
    </row>
    <row r="2664" spans="1:29" x14ac:dyDescent="0.25">
      <c r="A2664" s="71" t="s">
        <v>193</v>
      </c>
      <c r="B2664" s="71"/>
      <c r="C2664" s="71"/>
      <c r="D2664" s="71"/>
      <c r="E2664" s="71"/>
      <c r="F2664" s="71"/>
      <c r="G2664" s="71"/>
      <c r="H2664" s="71"/>
      <c r="I2664" s="71"/>
      <c r="J2664" s="72">
        <v>3015</v>
      </c>
      <c r="K2664" s="71"/>
      <c r="L2664" s="71"/>
      <c r="M2664" s="72">
        <v>3015</v>
      </c>
      <c r="N2664" s="72">
        <v>0</v>
      </c>
      <c r="O2664" s="71"/>
      <c r="P2664" s="71"/>
      <c r="Q2664" s="71"/>
      <c r="R2664" s="71"/>
      <c r="S2664" s="72">
        <v>3015</v>
      </c>
      <c r="T2664" s="72">
        <v>3015</v>
      </c>
      <c r="U2664" s="71"/>
      <c r="V2664" s="71"/>
      <c r="W2664" s="71"/>
      <c r="X2664" s="72">
        <v>0</v>
      </c>
      <c r="Y2664" s="72">
        <v>0</v>
      </c>
      <c r="Z2664" s="72">
        <v>3015</v>
      </c>
      <c r="AA2664" s="69"/>
      <c r="AB2664" s="69"/>
      <c r="AC2664" s="69"/>
    </row>
    <row r="2665" spans="1:29" ht="20" x14ac:dyDescent="0.25">
      <c r="A2665" s="68" t="s">
        <v>15475</v>
      </c>
      <c r="B2665" s="69" t="s">
        <v>11866</v>
      </c>
      <c r="C2665" s="69" t="s">
        <v>15476</v>
      </c>
      <c r="D2665" s="69" t="s">
        <v>4611</v>
      </c>
      <c r="E2665" s="69" t="s">
        <v>15478</v>
      </c>
      <c r="F2665" s="69" t="s">
        <v>10243</v>
      </c>
      <c r="G2665" s="69" t="s">
        <v>1242</v>
      </c>
      <c r="H2665" s="69" t="s">
        <v>961</v>
      </c>
      <c r="I2665" s="69" t="s">
        <v>962</v>
      </c>
      <c r="J2665" s="70">
        <v>543.4</v>
      </c>
      <c r="K2665" s="69" t="s">
        <v>4591</v>
      </c>
      <c r="L2665" s="69" t="s">
        <v>15477</v>
      </c>
      <c r="M2665" s="70">
        <v>543.4</v>
      </c>
      <c r="N2665" s="69"/>
      <c r="O2665" s="69"/>
      <c r="P2665" s="69" t="s">
        <v>1497</v>
      </c>
      <c r="Q2665" s="69" t="s">
        <v>1071</v>
      </c>
      <c r="R2665" s="69"/>
      <c r="S2665" s="70">
        <v>543.4</v>
      </c>
      <c r="T2665" s="70"/>
      <c r="U2665" s="69" t="s">
        <v>2620</v>
      </c>
      <c r="V2665" s="73">
        <v>103</v>
      </c>
      <c r="W2665" s="69" t="s">
        <v>2620</v>
      </c>
      <c r="X2665" s="69"/>
      <c r="Y2665" s="70"/>
      <c r="Z2665" s="69">
        <v>0</v>
      </c>
      <c r="AA2665" s="69" t="s">
        <v>989</v>
      </c>
      <c r="AB2665" s="69" t="s">
        <v>1144</v>
      </c>
      <c r="AC2665" s="69"/>
    </row>
    <row r="2666" spans="1:29" x14ac:dyDescent="0.25">
      <c r="A2666" s="71" t="s">
        <v>193</v>
      </c>
      <c r="B2666" s="71"/>
      <c r="C2666" s="71"/>
      <c r="D2666" s="71"/>
      <c r="E2666" s="71"/>
      <c r="F2666" s="71"/>
      <c r="G2666" s="71"/>
      <c r="H2666" s="71"/>
      <c r="I2666" s="71"/>
      <c r="J2666" s="72">
        <v>543.4</v>
      </c>
      <c r="K2666" s="71"/>
      <c r="L2666" s="71"/>
      <c r="M2666" s="72">
        <v>543.4</v>
      </c>
      <c r="N2666" s="72">
        <v>0</v>
      </c>
      <c r="O2666" s="71"/>
      <c r="P2666" s="71"/>
      <c r="Q2666" s="71"/>
      <c r="R2666" s="71"/>
      <c r="S2666" s="72">
        <v>543.4</v>
      </c>
      <c r="T2666" s="72">
        <v>543.4</v>
      </c>
      <c r="U2666" s="71"/>
      <c r="V2666" s="71"/>
      <c r="W2666" s="71"/>
      <c r="X2666" s="72">
        <v>0</v>
      </c>
      <c r="Y2666" s="72">
        <v>0</v>
      </c>
      <c r="Z2666" s="72">
        <v>543.4</v>
      </c>
      <c r="AA2666" s="69"/>
      <c r="AB2666" s="69"/>
      <c r="AC2666" s="69"/>
    </row>
    <row r="2667" spans="1:29" ht="30" x14ac:dyDescent="0.25">
      <c r="A2667" s="68" t="s">
        <v>15479</v>
      </c>
      <c r="B2667" s="69" t="s">
        <v>11866</v>
      </c>
      <c r="C2667" s="69" t="s">
        <v>15480</v>
      </c>
      <c r="D2667" s="69" t="s">
        <v>9621</v>
      </c>
      <c r="E2667" s="69" t="s">
        <v>15482</v>
      </c>
      <c r="F2667" s="69" t="s">
        <v>10243</v>
      </c>
      <c r="G2667" s="69" t="s">
        <v>1858</v>
      </c>
      <c r="H2667" s="69" t="s">
        <v>961</v>
      </c>
      <c r="I2667" s="69" t="s">
        <v>962</v>
      </c>
      <c r="J2667" s="70">
        <v>3600.3</v>
      </c>
      <c r="K2667" s="69" t="s">
        <v>4591</v>
      </c>
      <c r="L2667" s="69" t="s">
        <v>15481</v>
      </c>
      <c r="M2667" s="70">
        <v>3600.3</v>
      </c>
      <c r="N2667" s="69"/>
      <c r="O2667" s="69"/>
      <c r="P2667" s="69" t="s">
        <v>2054</v>
      </c>
      <c r="Q2667" s="69" t="s">
        <v>1620</v>
      </c>
      <c r="R2667" s="69"/>
      <c r="S2667" s="70">
        <v>3600.3</v>
      </c>
      <c r="T2667" s="70"/>
      <c r="U2667" s="69"/>
      <c r="V2667" s="69"/>
      <c r="W2667" s="69" t="s">
        <v>1616</v>
      </c>
      <c r="X2667" s="69"/>
      <c r="Y2667" s="70"/>
      <c r="Z2667" s="69">
        <v>0</v>
      </c>
      <c r="AA2667" s="69" t="s">
        <v>989</v>
      </c>
      <c r="AB2667" s="69" t="s">
        <v>1144</v>
      </c>
      <c r="AC2667" s="69"/>
    </row>
    <row r="2668" spans="1:29" x14ac:dyDescent="0.25">
      <c r="A2668" s="71" t="s">
        <v>193</v>
      </c>
      <c r="B2668" s="71"/>
      <c r="C2668" s="71"/>
      <c r="D2668" s="71"/>
      <c r="E2668" s="71"/>
      <c r="F2668" s="71"/>
      <c r="G2668" s="71"/>
      <c r="H2668" s="71"/>
      <c r="I2668" s="71"/>
      <c r="J2668" s="72">
        <v>3600.3</v>
      </c>
      <c r="K2668" s="71"/>
      <c r="L2668" s="71"/>
      <c r="M2668" s="72">
        <v>3600.3</v>
      </c>
      <c r="N2668" s="72">
        <v>0</v>
      </c>
      <c r="O2668" s="71"/>
      <c r="P2668" s="71"/>
      <c r="Q2668" s="71"/>
      <c r="R2668" s="71"/>
      <c r="S2668" s="72">
        <v>3600.3</v>
      </c>
      <c r="T2668" s="72">
        <v>0</v>
      </c>
      <c r="U2668" s="71"/>
      <c r="V2668" s="71"/>
      <c r="W2668" s="71"/>
      <c r="X2668" s="72">
        <v>3600.3</v>
      </c>
      <c r="Y2668" s="72">
        <v>0</v>
      </c>
      <c r="Z2668" s="72">
        <v>0</v>
      </c>
      <c r="AA2668" s="69"/>
      <c r="AB2668" s="69"/>
      <c r="AC2668" s="69"/>
    </row>
    <row r="2669" spans="1:29" ht="20" x14ac:dyDescent="0.25">
      <c r="A2669" s="68" t="s">
        <v>15483</v>
      </c>
      <c r="B2669" s="69" t="s">
        <v>15484</v>
      </c>
      <c r="C2669" s="69" t="s">
        <v>15485</v>
      </c>
      <c r="D2669" s="69" t="s">
        <v>4611</v>
      </c>
      <c r="E2669" s="69" t="s">
        <v>15487</v>
      </c>
      <c r="F2669" s="69" t="s">
        <v>10243</v>
      </c>
      <c r="G2669" s="69" t="s">
        <v>1858</v>
      </c>
      <c r="H2669" s="69" t="s">
        <v>961</v>
      </c>
      <c r="I2669" s="69" t="s">
        <v>962</v>
      </c>
      <c r="J2669" s="70">
        <v>1454.84</v>
      </c>
      <c r="K2669" s="69" t="s">
        <v>4591</v>
      </c>
      <c r="L2669" s="69" t="s">
        <v>15486</v>
      </c>
      <c r="M2669" s="70">
        <v>1454.84</v>
      </c>
      <c r="N2669" s="69"/>
      <c r="O2669" s="69"/>
      <c r="P2669" s="69" t="s">
        <v>4405</v>
      </c>
      <c r="Q2669" s="69" t="s">
        <v>1564</v>
      </c>
      <c r="R2669" s="69"/>
      <c r="S2669" s="70">
        <v>1454.84</v>
      </c>
      <c r="T2669" s="70"/>
      <c r="U2669" s="69" t="s">
        <v>1556</v>
      </c>
      <c r="V2669" s="73">
        <v>100</v>
      </c>
      <c r="W2669" s="69" t="s">
        <v>1556</v>
      </c>
      <c r="X2669" s="69"/>
      <c r="Y2669" s="70"/>
      <c r="Z2669" s="69">
        <v>0</v>
      </c>
      <c r="AA2669" s="69" t="s">
        <v>989</v>
      </c>
      <c r="AB2669" s="69" t="s">
        <v>1144</v>
      </c>
      <c r="AC2669" s="69"/>
    </row>
    <row r="2670" spans="1:29" x14ac:dyDescent="0.25">
      <c r="A2670" s="71" t="s">
        <v>193</v>
      </c>
      <c r="B2670" s="71"/>
      <c r="C2670" s="71"/>
      <c r="D2670" s="71"/>
      <c r="E2670" s="71"/>
      <c r="F2670" s="71"/>
      <c r="G2670" s="71"/>
      <c r="H2670" s="71"/>
      <c r="I2670" s="71"/>
      <c r="J2670" s="72">
        <v>1454.84</v>
      </c>
      <c r="K2670" s="71"/>
      <c r="L2670" s="71"/>
      <c r="M2670" s="72">
        <v>1454.84</v>
      </c>
      <c r="N2670" s="72">
        <v>0</v>
      </c>
      <c r="O2670" s="71"/>
      <c r="P2670" s="71"/>
      <c r="Q2670" s="71"/>
      <c r="R2670" s="71"/>
      <c r="S2670" s="72">
        <v>1454.84</v>
      </c>
      <c r="T2670" s="72">
        <v>1454.84</v>
      </c>
      <c r="U2670" s="71"/>
      <c r="V2670" s="71"/>
      <c r="W2670" s="71"/>
      <c r="X2670" s="72">
        <v>0</v>
      </c>
      <c r="Y2670" s="72">
        <v>0</v>
      </c>
      <c r="Z2670" s="72">
        <v>1454.84</v>
      </c>
      <c r="AA2670" s="69"/>
      <c r="AB2670" s="69"/>
      <c r="AC2670" s="69"/>
    </row>
    <row r="2671" spans="1:29" ht="30" x14ac:dyDescent="0.25">
      <c r="A2671" s="68" t="s">
        <v>15488</v>
      </c>
      <c r="B2671" s="69" t="s">
        <v>10326</v>
      </c>
      <c r="C2671" s="69" t="s">
        <v>15489</v>
      </c>
      <c r="D2671" s="69" t="s">
        <v>4836</v>
      </c>
      <c r="E2671" s="69" t="s">
        <v>15491</v>
      </c>
      <c r="F2671" s="69" t="s">
        <v>10243</v>
      </c>
      <c r="G2671" s="69" t="s">
        <v>1858</v>
      </c>
      <c r="H2671" s="69" t="s">
        <v>961</v>
      </c>
      <c r="I2671" s="69" t="s">
        <v>962</v>
      </c>
      <c r="J2671" s="70">
        <v>1370.9</v>
      </c>
      <c r="K2671" s="69" t="s">
        <v>4591</v>
      </c>
      <c r="L2671" s="69" t="s">
        <v>15490</v>
      </c>
      <c r="M2671" s="70">
        <v>1370.9</v>
      </c>
      <c r="N2671" s="69"/>
      <c r="O2671" s="69"/>
      <c r="P2671" s="69" t="s">
        <v>1327</v>
      </c>
      <c r="Q2671" s="69" t="s">
        <v>1003</v>
      </c>
      <c r="R2671" s="69"/>
      <c r="S2671" s="70">
        <v>1370.9</v>
      </c>
      <c r="T2671" s="70"/>
      <c r="U2671" s="69"/>
      <c r="V2671" s="69"/>
      <c r="W2671" s="69"/>
      <c r="X2671" s="69"/>
      <c r="Y2671" s="70"/>
      <c r="Z2671" s="69">
        <v>0</v>
      </c>
      <c r="AA2671" s="69" t="s">
        <v>989</v>
      </c>
      <c r="AB2671" s="69" t="s">
        <v>1144</v>
      </c>
      <c r="AC2671" s="69"/>
    </row>
    <row r="2672" spans="1:29" x14ac:dyDescent="0.25">
      <c r="A2672" s="71" t="s">
        <v>193</v>
      </c>
      <c r="B2672" s="71"/>
      <c r="C2672" s="71"/>
      <c r="D2672" s="71"/>
      <c r="E2672" s="71"/>
      <c r="F2672" s="71"/>
      <c r="G2672" s="71"/>
      <c r="H2672" s="71"/>
      <c r="I2672" s="71"/>
      <c r="J2672" s="72">
        <v>1370.9</v>
      </c>
      <c r="K2672" s="71"/>
      <c r="L2672" s="71"/>
      <c r="M2672" s="72">
        <v>1370.9</v>
      </c>
      <c r="N2672" s="72">
        <v>0</v>
      </c>
      <c r="O2672" s="71"/>
      <c r="P2672" s="71"/>
      <c r="Q2672" s="71"/>
      <c r="R2672" s="71"/>
      <c r="S2672" s="72">
        <v>1370.9</v>
      </c>
      <c r="T2672" s="72">
        <v>0</v>
      </c>
      <c r="U2672" s="71"/>
      <c r="V2672" s="71"/>
      <c r="W2672" s="71"/>
      <c r="X2672" s="72">
        <v>1370.9</v>
      </c>
      <c r="Y2672" s="72">
        <v>0</v>
      </c>
      <c r="Z2672" s="72">
        <v>0</v>
      </c>
      <c r="AA2672" s="69"/>
      <c r="AB2672" s="69"/>
      <c r="AC2672" s="69"/>
    </row>
    <row r="2673" spans="1:29" ht="40" x14ac:dyDescent="0.25">
      <c r="A2673" s="68" t="s">
        <v>15492</v>
      </c>
      <c r="B2673" s="69" t="s">
        <v>15228</v>
      </c>
      <c r="C2673" s="69" t="s">
        <v>15493</v>
      </c>
      <c r="D2673" s="69" t="s">
        <v>890</v>
      </c>
      <c r="E2673" s="69" t="s">
        <v>15495</v>
      </c>
      <c r="F2673" s="69" t="s">
        <v>10243</v>
      </c>
      <c r="G2673" s="69" t="s">
        <v>1996</v>
      </c>
      <c r="H2673" s="69" t="s">
        <v>1323</v>
      </c>
      <c r="I2673" s="69" t="s">
        <v>962</v>
      </c>
      <c r="J2673" s="70">
        <v>1795.4</v>
      </c>
      <c r="K2673" s="69" t="s">
        <v>4591</v>
      </c>
      <c r="L2673" s="69" t="s">
        <v>15494</v>
      </c>
      <c r="M2673" s="70">
        <v>1795.4</v>
      </c>
      <c r="N2673" s="69"/>
      <c r="O2673" s="69"/>
      <c r="P2673" s="69" t="s">
        <v>1935</v>
      </c>
      <c r="Q2673" s="69" t="s">
        <v>979</v>
      </c>
      <c r="R2673" s="69"/>
      <c r="S2673" s="70">
        <v>1795.4</v>
      </c>
      <c r="T2673" s="70"/>
      <c r="U2673" s="69" t="s">
        <v>1156</v>
      </c>
      <c r="V2673" s="73">
        <v>63</v>
      </c>
      <c r="W2673" s="69" t="s">
        <v>1156</v>
      </c>
      <c r="X2673" s="69"/>
      <c r="Y2673" s="70"/>
      <c r="Z2673" s="69">
        <v>0</v>
      </c>
      <c r="AA2673" s="69" t="s">
        <v>989</v>
      </c>
      <c r="AB2673" s="69" t="s">
        <v>1144</v>
      </c>
      <c r="AC2673" s="69"/>
    </row>
    <row r="2674" spans="1:29" x14ac:dyDescent="0.25">
      <c r="A2674" s="71" t="s">
        <v>193</v>
      </c>
      <c r="B2674" s="71"/>
      <c r="C2674" s="71"/>
      <c r="D2674" s="71"/>
      <c r="E2674" s="71"/>
      <c r="F2674" s="71"/>
      <c r="G2674" s="71"/>
      <c r="H2674" s="71"/>
      <c r="I2674" s="71"/>
      <c r="J2674" s="72">
        <v>1795.4</v>
      </c>
      <c r="K2674" s="71"/>
      <c r="L2674" s="71"/>
      <c r="M2674" s="72">
        <v>1795.4</v>
      </c>
      <c r="N2674" s="72">
        <v>0</v>
      </c>
      <c r="O2674" s="71"/>
      <c r="P2674" s="71"/>
      <c r="Q2674" s="71"/>
      <c r="R2674" s="71"/>
      <c r="S2674" s="72">
        <v>1795.4</v>
      </c>
      <c r="T2674" s="72">
        <v>1795.4</v>
      </c>
      <c r="U2674" s="71"/>
      <c r="V2674" s="71"/>
      <c r="W2674" s="71"/>
      <c r="X2674" s="72">
        <v>0</v>
      </c>
      <c r="Y2674" s="72">
        <v>0</v>
      </c>
      <c r="Z2674" s="72">
        <v>1795.4</v>
      </c>
      <c r="AA2674" s="69"/>
      <c r="AB2674" s="69"/>
      <c r="AC2674" s="69"/>
    </row>
    <row r="2675" spans="1:29" ht="20" x14ac:dyDescent="0.25">
      <c r="A2675" s="68" t="s">
        <v>15496</v>
      </c>
      <c r="B2675" s="69" t="s">
        <v>15497</v>
      </c>
      <c r="C2675" s="69" t="s">
        <v>15498</v>
      </c>
      <c r="D2675" s="69" t="s">
        <v>14846</v>
      </c>
      <c r="E2675" s="69" t="s">
        <v>15500</v>
      </c>
      <c r="F2675" s="69" t="s">
        <v>10243</v>
      </c>
      <c r="G2675" s="69" t="s">
        <v>1996</v>
      </c>
      <c r="H2675" s="69" t="s">
        <v>1502</v>
      </c>
      <c r="I2675" s="69" t="s">
        <v>962</v>
      </c>
      <c r="J2675" s="70">
        <v>9678.6</v>
      </c>
      <c r="K2675" s="69" t="s">
        <v>4591</v>
      </c>
      <c r="L2675" s="69" t="s">
        <v>15499</v>
      </c>
      <c r="M2675" s="70">
        <v>9678.6</v>
      </c>
      <c r="N2675" s="69"/>
      <c r="O2675" s="69"/>
      <c r="P2675" s="69" t="s">
        <v>1497</v>
      </c>
      <c r="Q2675" s="69" t="s">
        <v>1071</v>
      </c>
      <c r="R2675" s="69"/>
      <c r="S2675" s="70">
        <v>9678.6</v>
      </c>
      <c r="T2675" s="70"/>
      <c r="U2675" s="69"/>
      <c r="V2675" s="69"/>
      <c r="W2675" s="69" t="s">
        <v>1071</v>
      </c>
      <c r="X2675" s="69"/>
      <c r="Y2675" s="70"/>
      <c r="Z2675" s="69">
        <v>0</v>
      </c>
      <c r="AA2675" s="69" t="s">
        <v>989</v>
      </c>
      <c r="AB2675" s="69" t="s">
        <v>1144</v>
      </c>
      <c r="AC2675" s="69"/>
    </row>
    <row r="2676" spans="1:29" x14ac:dyDescent="0.25">
      <c r="A2676" s="71" t="s">
        <v>193</v>
      </c>
      <c r="B2676" s="71"/>
      <c r="C2676" s="71"/>
      <c r="D2676" s="71"/>
      <c r="E2676" s="71"/>
      <c r="F2676" s="71"/>
      <c r="G2676" s="71"/>
      <c r="H2676" s="71"/>
      <c r="I2676" s="71"/>
      <c r="J2676" s="72">
        <v>9678.6</v>
      </c>
      <c r="K2676" s="71"/>
      <c r="L2676" s="71"/>
      <c r="M2676" s="72">
        <v>9678.6</v>
      </c>
      <c r="N2676" s="72">
        <v>0</v>
      </c>
      <c r="O2676" s="71"/>
      <c r="P2676" s="71"/>
      <c r="Q2676" s="71"/>
      <c r="R2676" s="71"/>
      <c r="S2676" s="72">
        <v>9678.6</v>
      </c>
      <c r="T2676" s="72">
        <v>0</v>
      </c>
      <c r="U2676" s="71"/>
      <c r="V2676" s="71"/>
      <c r="W2676" s="71"/>
      <c r="X2676" s="72">
        <v>9678.6</v>
      </c>
      <c r="Y2676" s="72">
        <v>0</v>
      </c>
      <c r="Z2676" s="72">
        <v>0</v>
      </c>
      <c r="AA2676" s="69"/>
      <c r="AB2676" s="69"/>
      <c r="AC2676" s="69"/>
    </row>
    <row r="2677" spans="1:29" ht="40" x14ac:dyDescent="0.25">
      <c r="A2677" s="68" t="s">
        <v>15501</v>
      </c>
      <c r="B2677" s="69" t="s">
        <v>15502</v>
      </c>
      <c r="C2677" s="69" t="s">
        <v>15503</v>
      </c>
      <c r="D2677" s="69" t="s">
        <v>890</v>
      </c>
      <c r="E2677" s="69" t="s">
        <v>15505</v>
      </c>
      <c r="F2677" s="69" t="s">
        <v>10243</v>
      </c>
      <c r="G2677" s="69" t="s">
        <v>1996</v>
      </c>
      <c r="H2677" s="69" t="s">
        <v>1002</v>
      </c>
      <c r="I2677" s="69" t="s">
        <v>962</v>
      </c>
      <c r="J2677" s="70">
        <v>1329.55</v>
      </c>
      <c r="K2677" s="69" t="s">
        <v>4591</v>
      </c>
      <c r="L2677" s="69" t="s">
        <v>15504</v>
      </c>
      <c r="M2677" s="70">
        <v>1329.55</v>
      </c>
      <c r="N2677" s="69"/>
      <c r="O2677" s="69"/>
      <c r="P2677" s="69" t="s">
        <v>1935</v>
      </c>
      <c r="Q2677" s="69" t="s">
        <v>1263</v>
      </c>
      <c r="R2677" s="69"/>
      <c r="S2677" s="70">
        <v>1329.55</v>
      </c>
      <c r="T2677" s="70"/>
      <c r="U2677" s="69" t="s">
        <v>1174</v>
      </c>
      <c r="V2677" s="73">
        <v>56</v>
      </c>
      <c r="W2677" s="69" t="s">
        <v>1174</v>
      </c>
      <c r="X2677" s="69"/>
      <c r="Y2677" s="70"/>
      <c r="Z2677" s="69">
        <v>0</v>
      </c>
      <c r="AA2677" s="69" t="s">
        <v>989</v>
      </c>
      <c r="AB2677" s="69" t="s">
        <v>1144</v>
      </c>
      <c r="AC2677" s="69"/>
    </row>
    <row r="2678" spans="1:29" x14ac:dyDescent="0.25">
      <c r="A2678" s="71" t="s">
        <v>193</v>
      </c>
      <c r="B2678" s="71"/>
      <c r="C2678" s="71"/>
      <c r="D2678" s="71"/>
      <c r="E2678" s="71"/>
      <c r="F2678" s="71"/>
      <c r="G2678" s="71"/>
      <c r="H2678" s="71"/>
      <c r="I2678" s="71"/>
      <c r="J2678" s="72">
        <v>1329.55</v>
      </c>
      <c r="K2678" s="71"/>
      <c r="L2678" s="71"/>
      <c r="M2678" s="72">
        <v>1329.55</v>
      </c>
      <c r="N2678" s="72">
        <v>0</v>
      </c>
      <c r="O2678" s="71"/>
      <c r="P2678" s="71"/>
      <c r="Q2678" s="71"/>
      <c r="R2678" s="71"/>
      <c r="S2678" s="72">
        <v>1329.55</v>
      </c>
      <c r="T2678" s="72">
        <v>1329.55</v>
      </c>
      <c r="U2678" s="71"/>
      <c r="V2678" s="71"/>
      <c r="W2678" s="71"/>
      <c r="X2678" s="72">
        <v>0</v>
      </c>
      <c r="Y2678" s="72">
        <v>0</v>
      </c>
      <c r="Z2678" s="72">
        <v>1329.55</v>
      </c>
      <c r="AA2678" s="69"/>
      <c r="AB2678" s="69"/>
      <c r="AC2678" s="69"/>
    </row>
    <row r="2679" spans="1:29" ht="20" x14ac:dyDescent="0.25">
      <c r="A2679" s="68" t="s">
        <v>15506</v>
      </c>
      <c r="B2679" s="69" t="s">
        <v>15507</v>
      </c>
      <c r="C2679" s="69" t="s">
        <v>15508</v>
      </c>
      <c r="D2679" s="69" t="s">
        <v>4611</v>
      </c>
      <c r="E2679" s="69" t="s">
        <v>15510</v>
      </c>
      <c r="F2679" s="69" t="s">
        <v>10691</v>
      </c>
      <c r="G2679" s="69" t="s">
        <v>1996</v>
      </c>
      <c r="H2679" s="69" t="s">
        <v>961</v>
      </c>
      <c r="I2679" s="69" t="s">
        <v>962</v>
      </c>
      <c r="J2679" s="70">
        <v>7034.69</v>
      </c>
      <c r="K2679" s="69" t="s">
        <v>4591</v>
      </c>
      <c r="L2679" s="69" t="s">
        <v>15509</v>
      </c>
      <c r="M2679" s="70">
        <v>4235.1009999999997</v>
      </c>
      <c r="N2679" s="69"/>
      <c r="O2679" s="69"/>
      <c r="P2679" s="69" t="s">
        <v>1327</v>
      </c>
      <c r="Q2679" s="69" t="s">
        <v>2004</v>
      </c>
      <c r="R2679" s="69"/>
      <c r="S2679" s="70">
        <v>4235.1009999999997</v>
      </c>
      <c r="T2679" s="70"/>
      <c r="U2679" s="69" t="s">
        <v>2620</v>
      </c>
      <c r="V2679" s="73">
        <v>101</v>
      </c>
      <c r="W2679" s="69" t="s">
        <v>2620</v>
      </c>
      <c r="X2679" s="69"/>
      <c r="Y2679" s="70"/>
      <c r="Z2679" s="69">
        <v>0</v>
      </c>
      <c r="AA2679" s="69" t="s">
        <v>989</v>
      </c>
      <c r="AB2679" s="69" t="s">
        <v>1144</v>
      </c>
      <c r="AC2679" s="69"/>
    </row>
    <row r="2680" spans="1:29" x14ac:dyDescent="0.25">
      <c r="A2680" s="69"/>
      <c r="B2680" s="69"/>
      <c r="C2680" s="69"/>
      <c r="D2680" s="69"/>
      <c r="E2680" s="69" t="s">
        <v>15512</v>
      </c>
      <c r="F2680" s="69"/>
      <c r="G2680" s="69"/>
      <c r="H2680" s="69"/>
      <c r="I2680" s="69"/>
      <c r="J2680" s="69"/>
      <c r="K2680" s="69"/>
      <c r="L2680" s="69" t="s">
        <v>15511</v>
      </c>
      <c r="M2680" s="70">
        <v>2799.68</v>
      </c>
      <c r="N2680" s="69"/>
      <c r="O2680" s="69"/>
      <c r="P2680" s="69" t="s">
        <v>1379</v>
      </c>
      <c r="Q2680" s="69" t="s">
        <v>1681</v>
      </c>
      <c r="R2680" s="69"/>
      <c r="S2680" s="70">
        <v>2799.68</v>
      </c>
      <c r="T2680" s="70"/>
      <c r="U2680" s="69" t="s">
        <v>1681</v>
      </c>
      <c r="V2680" s="73">
        <v>91</v>
      </c>
      <c r="W2680" s="69" t="s">
        <v>1681</v>
      </c>
      <c r="X2680" s="69"/>
      <c r="Y2680" s="70"/>
      <c r="Z2680" s="69">
        <v>0</v>
      </c>
      <c r="AA2680" s="69"/>
      <c r="AB2680" s="69" t="s">
        <v>1144</v>
      </c>
      <c r="AC2680" s="69"/>
    </row>
    <row r="2681" spans="1:29" x14ac:dyDescent="0.25">
      <c r="A2681" s="71" t="s">
        <v>193</v>
      </c>
      <c r="B2681" s="71"/>
      <c r="C2681" s="71"/>
      <c r="D2681" s="71"/>
      <c r="E2681" s="71"/>
      <c r="F2681" s="71"/>
      <c r="G2681" s="71"/>
      <c r="H2681" s="71"/>
      <c r="I2681" s="71"/>
      <c r="J2681" s="72">
        <v>7034.69</v>
      </c>
      <c r="K2681" s="71"/>
      <c r="L2681" s="71"/>
      <c r="M2681" s="72">
        <v>7034.780999999999</v>
      </c>
      <c r="N2681" s="72">
        <v>-9.0999999999439751E-2</v>
      </c>
      <c r="O2681" s="71"/>
      <c r="P2681" s="71"/>
      <c r="Q2681" s="71"/>
      <c r="R2681" s="71"/>
      <c r="S2681" s="72">
        <v>7034.780999999999</v>
      </c>
      <c r="T2681" s="72">
        <v>7034.78</v>
      </c>
      <c r="U2681" s="71"/>
      <c r="V2681" s="71"/>
      <c r="W2681" s="71"/>
      <c r="X2681" s="72">
        <v>9.9999999929423211E-4</v>
      </c>
      <c r="Y2681" s="72">
        <v>0</v>
      </c>
      <c r="Z2681" s="72">
        <v>7034.78</v>
      </c>
      <c r="AA2681" s="69"/>
      <c r="AB2681" s="69"/>
      <c r="AC2681" s="69"/>
    </row>
    <row r="2682" spans="1:29" ht="20" x14ac:dyDescent="0.25">
      <c r="A2682" s="68" t="s">
        <v>15513</v>
      </c>
      <c r="B2682" s="69" t="s">
        <v>15514</v>
      </c>
      <c r="C2682" s="69" t="s">
        <v>15515</v>
      </c>
      <c r="D2682" s="69" t="s">
        <v>4611</v>
      </c>
      <c r="E2682" s="69" t="s">
        <v>15517</v>
      </c>
      <c r="F2682" s="69" t="s">
        <v>10243</v>
      </c>
      <c r="G2682" s="69" t="s">
        <v>1996</v>
      </c>
      <c r="H2682" s="69" t="s">
        <v>961</v>
      </c>
      <c r="I2682" s="69" t="s">
        <v>962</v>
      </c>
      <c r="J2682" s="70">
        <v>2894.35</v>
      </c>
      <c r="K2682" s="69" t="s">
        <v>4591</v>
      </c>
      <c r="L2682" s="69" t="s">
        <v>15516</v>
      </c>
      <c r="M2682" s="70">
        <v>2894.35</v>
      </c>
      <c r="N2682" s="69"/>
      <c r="O2682" s="69"/>
      <c r="P2682" s="69" t="s">
        <v>1645</v>
      </c>
      <c r="Q2682" s="69" t="s">
        <v>1064</v>
      </c>
      <c r="R2682" s="69"/>
      <c r="S2682" s="70">
        <v>2894.35</v>
      </c>
      <c r="T2682" s="70"/>
      <c r="U2682" s="69" t="s">
        <v>1064</v>
      </c>
      <c r="V2682" s="73">
        <v>90</v>
      </c>
      <c r="W2682" s="69" t="s">
        <v>1064</v>
      </c>
      <c r="X2682" s="69"/>
      <c r="Y2682" s="70"/>
      <c r="Z2682" s="69">
        <v>0</v>
      </c>
      <c r="AA2682" s="69" t="s">
        <v>989</v>
      </c>
      <c r="AB2682" s="69" t="s">
        <v>1144</v>
      </c>
      <c r="AC2682" s="69"/>
    </row>
    <row r="2683" spans="1:29" x14ac:dyDescent="0.25">
      <c r="A2683" s="71" t="s">
        <v>193</v>
      </c>
      <c r="B2683" s="71"/>
      <c r="C2683" s="71"/>
      <c r="D2683" s="71"/>
      <c r="E2683" s="71"/>
      <c r="F2683" s="71"/>
      <c r="G2683" s="71"/>
      <c r="H2683" s="71"/>
      <c r="I2683" s="71"/>
      <c r="J2683" s="72">
        <v>2894.35</v>
      </c>
      <c r="K2683" s="71"/>
      <c r="L2683" s="71"/>
      <c r="M2683" s="72">
        <v>2894.35</v>
      </c>
      <c r="N2683" s="72">
        <v>0</v>
      </c>
      <c r="O2683" s="71"/>
      <c r="P2683" s="71"/>
      <c r="Q2683" s="71"/>
      <c r="R2683" s="71"/>
      <c r="S2683" s="72">
        <v>2894.35</v>
      </c>
      <c r="T2683" s="72">
        <v>2894.35</v>
      </c>
      <c r="U2683" s="71"/>
      <c r="V2683" s="71"/>
      <c r="W2683" s="71"/>
      <c r="X2683" s="72">
        <v>0</v>
      </c>
      <c r="Y2683" s="72">
        <v>0</v>
      </c>
      <c r="Z2683" s="72">
        <v>2894.35</v>
      </c>
      <c r="AA2683" s="69"/>
      <c r="AB2683" s="69"/>
      <c r="AC2683" s="69"/>
    </row>
    <row r="2684" spans="1:29" ht="20" x14ac:dyDescent="0.25">
      <c r="A2684" s="68" t="s">
        <v>15518</v>
      </c>
      <c r="B2684" s="69" t="s">
        <v>14565</v>
      </c>
      <c r="C2684" s="69" t="s">
        <v>15519</v>
      </c>
      <c r="D2684" s="69" t="s">
        <v>3337</v>
      </c>
      <c r="E2684" s="69" t="s">
        <v>15521</v>
      </c>
      <c r="F2684" s="69" t="s">
        <v>10243</v>
      </c>
      <c r="G2684" s="69" t="s">
        <v>1996</v>
      </c>
      <c r="H2684" s="69" t="s">
        <v>1312</v>
      </c>
      <c r="I2684" s="69" t="s">
        <v>962</v>
      </c>
      <c r="J2684" s="70">
        <v>2700.36</v>
      </c>
      <c r="K2684" s="69" t="s">
        <v>4591</v>
      </c>
      <c r="L2684" s="69" t="s">
        <v>15520</v>
      </c>
      <c r="M2684" s="70">
        <v>2700.36</v>
      </c>
      <c r="N2684" s="69"/>
      <c r="O2684" s="69"/>
      <c r="P2684" s="69" t="s">
        <v>1416</v>
      </c>
      <c r="Q2684" s="69" t="s">
        <v>1510</v>
      </c>
      <c r="R2684" s="69"/>
      <c r="S2684" s="70">
        <v>2700.36</v>
      </c>
      <c r="T2684" s="70"/>
      <c r="U2684" s="69"/>
      <c r="V2684" s="69"/>
      <c r="W2684" s="69"/>
      <c r="X2684" s="69"/>
      <c r="Y2684" s="70"/>
      <c r="Z2684" s="69">
        <v>0</v>
      </c>
      <c r="AA2684" s="69" t="s">
        <v>989</v>
      </c>
      <c r="AB2684" s="69" t="s">
        <v>1144</v>
      </c>
      <c r="AC2684" s="69"/>
    </row>
    <row r="2685" spans="1:29" x14ac:dyDescent="0.25">
      <c r="A2685" s="71" t="s">
        <v>193</v>
      </c>
      <c r="B2685" s="71"/>
      <c r="C2685" s="71"/>
      <c r="D2685" s="71"/>
      <c r="E2685" s="71"/>
      <c r="F2685" s="71"/>
      <c r="G2685" s="71"/>
      <c r="H2685" s="71"/>
      <c r="I2685" s="71"/>
      <c r="J2685" s="72">
        <v>2700.36</v>
      </c>
      <c r="K2685" s="71"/>
      <c r="L2685" s="71"/>
      <c r="M2685" s="72">
        <v>2700.36</v>
      </c>
      <c r="N2685" s="72">
        <v>0</v>
      </c>
      <c r="O2685" s="71"/>
      <c r="P2685" s="71"/>
      <c r="Q2685" s="71"/>
      <c r="R2685" s="71"/>
      <c r="S2685" s="72">
        <v>2700.36</v>
      </c>
      <c r="T2685" s="72">
        <v>0</v>
      </c>
      <c r="U2685" s="71"/>
      <c r="V2685" s="71"/>
      <c r="W2685" s="71"/>
      <c r="X2685" s="72">
        <v>2700.36</v>
      </c>
      <c r="Y2685" s="72">
        <v>0</v>
      </c>
      <c r="Z2685" s="72">
        <v>0</v>
      </c>
      <c r="AA2685" s="69"/>
      <c r="AB2685" s="69"/>
      <c r="AC2685" s="69"/>
    </row>
    <row r="2686" spans="1:29" ht="30" x14ac:dyDescent="0.25">
      <c r="A2686" s="68" t="s">
        <v>15522</v>
      </c>
      <c r="B2686" s="69" t="s">
        <v>11866</v>
      </c>
      <c r="C2686" s="69" t="s">
        <v>15523</v>
      </c>
      <c r="D2686" s="69" t="s">
        <v>4746</v>
      </c>
      <c r="E2686" s="69" t="s">
        <v>15525</v>
      </c>
      <c r="F2686" s="69" t="s">
        <v>10243</v>
      </c>
      <c r="G2686" s="69" t="s">
        <v>1996</v>
      </c>
      <c r="H2686" s="69" t="s">
        <v>961</v>
      </c>
      <c r="I2686" s="69" t="s">
        <v>962</v>
      </c>
      <c r="J2686" s="70">
        <v>1804.4</v>
      </c>
      <c r="K2686" s="69" t="s">
        <v>4591</v>
      </c>
      <c r="L2686" s="69" t="s">
        <v>15524</v>
      </c>
      <c r="M2686" s="70">
        <v>1804.4</v>
      </c>
      <c r="N2686" s="69"/>
      <c r="O2686" s="69"/>
      <c r="P2686" s="69" t="s">
        <v>1267</v>
      </c>
      <c r="Q2686" s="69" t="s">
        <v>1991</v>
      </c>
      <c r="R2686" s="69"/>
      <c r="S2686" s="70">
        <v>1804.4</v>
      </c>
      <c r="T2686" s="70"/>
      <c r="U2686" s="69" t="s">
        <v>1689</v>
      </c>
      <c r="V2686" s="73">
        <v>90</v>
      </c>
      <c r="W2686" s="69" t="s">
        <v>1689</v>
      </c>
      <c r="X2686" s="69"/>
      <c r="Y2686" s="70"/>
      <c r="Z2686" s="69">
        <v>0</v>
      </c>
      <c r="AA2686" s="69" t="s">
        <v>989</v>
      </c>
      <c r="AB2686" s="69" t="s">
        <v>1144</v>
      </c>
      <c r="AC2686" s="69"/>
    </row>
    <row r="2687" spans="1:29" x14ac:dyDescent="0.25">
      <c r="A2687" s="71" t="s">
        <v>193</v>
      </c>
      <c r="B2687" s="71"/>
      <c r="C2687" s="71"/>
      <c r="D2687" s="71"/>
      <c r="E2687" s="71"/>
      <c r="F2687" s="71"/>
      <c r="G2687" s="71"/>
      <c r="H2687" s="71"/>
      <c r="I2687" s="71"/>
      <c r="J2687" s="72">
        <v>1804.4</v>
      </c>
      <c r="K2687" s="71"/>
      <c r="L2687" s="71"/>
      <c r="M2687" s="72">
        <v>1804.4</v>
      </c>
      <c r="N2687" s="72">
        <v>0</v>
      </c>
      <c r="O2687" s="71"/>
      <c r="P2687" s="71"/>
      <c r="Q2687" s="71"/>
      <c r="R2687" s="71"/>
      <c r="S2687" s="72">
        <v>1804.4</v>
      </c>
      <c r="T2687" s="72">
        <v>1804.4</v>
      </c>
      <c r="U2687" s="71"/>
      <c r="V2687" s="71"/>
      <c r="W2687" s="71"/>
      <c r="X2687" s="72">
        <v>0</v>
      </c>
      <c r="Y2687" s="72">
        <v>0</v>
      </c>
      <c r="Z2687" s="72">
        <v>1804.4</v>
      </c>
      <c r="AA2687" s="69"/>
      <c r="AB2687" s="69"/>
      <c r="AC2687" s="69"/>
    </row>
    <row r="2688" spans="1:29" ht="30" x14ac:dyDescent="0.25">
      <c r="A2688" s="68" t="s">
        <v>15526</v>
      </c>
      <c r="B2688" s="69" t="s">
        <v>15527</v>
      </c>
      <c r="C2688" s="69" t="s">
        <v>15528</v>
      </c>
      <c r="D2688" s="69" t="s">
        <v>9621</v>
      </c>
      <c r="E2688" s="69"/>
      <c r="F2688" s="69" t="s">
        <v>10243</v>
      </c>
      <c r="G2688" s="69" t="s">
        <v>975</v>
      </c>
      <c r="H2688" s="69" t="s">
        <v>1251</v>
      </c>
      <c r="I2688" s="69" t="s">
        <v>962</v>
      </c>
      <c r="J2688" s="70">
        <v>6537.5</v>
      </c>
      <c r="K2688" s="69" t="s">
        <v>4591</v>
      </c>
      <c r="L2688" s="69" t="s">
        <v>15529</v>
      </c>
      <c r="M2688" s="70">
        <v>6537.5</v>
      </c>
      <c r="N2688" s="69"/>
      <c r="O2688" s="69"/>
      <c r="P2688" s="69"/>
      <c r="Q2688" s="69"/>
      <c r="R2688" s="69"/>
      <c r="S2688" s="69"/>
      <c r="T2688" s="70"/>
      <c r="U2688" s="69"/>
      <c r="V2688" s="69"/>
      <c r="W2688" s="69"/>
      <c r="X2688" s="69"/>
      <c r="Y2688" s="70"/>
      <c r="Z2688" s="69">
        <v>0</v>
      </c>
      <c r="AA2688" s="69" t="s">
        <v>989</v>
      </c>
      <c r="AB2688" s="69" t="s">
        <v>1144</v>
      </c>
      <c r="AC2688" s="69"/>
    </row>
    <row r="2689" spans="1:29" x14ac:dyDescent="0.25">
      <c r="A2689" s="71" t="s">
        <v>193</v>
      </c>
      <c r="B2689" s="71"/>
      <c r="C2689" s="71"/>
      <c r="D2689" s="71"/>
      <c r="E2689" s="71"/>
      <c r="F2689" s="71"/>
      <c r="G2689" s="71"/>
      <c r="H2689" s="71"/>
      <c r="I2689" s="71"/>
      <c r="J2689" s="72">
        <v>6537.5</v>
      </c>
      <c r="K2689" s="71"/>
      <c r="L2689" s="71"/>
      <c r="M2689" s="72">
        <v>6537.5</v>
      </c>
      <c r="N2689" s="72">
        <v>0</v>
      </c>
      <c r="O2689" s="71"/>
      <c r="P2689" s="71"/>
      <c r="Q2689" s="71"/>
      <c r="R2689" s="71"/>
      <c r="S2689" s="72">
        <v>0</v>
      </c>
      <c r="T2689" s="72">
        <v>0</v>
      </c>
      <c r="U2689" s="71"/>
      <c r="V2689" s="71"/>
      <c r="W2689" s="71"/>
      <c r="X2689" s="72">
        <v>0</v>
      </c>
      <c r="Y2689" s="72">
        <v>0</v>
      </c>
      <c r="Z2689" s="72">
        <v>0</v>
      </c>
      <c r="AA2689" s="69"/>
      <c r="AB2689" s="69"/>
      <c r="AC2689" s="69"/>
    </row>
    <row r="2690" spans="1:29" ht="30" x14ac:dyDescent="0.25">
      <c r="A2690" s="68" t="s">
        <v>15530</v>
      </c>
      <c r="B2690" s="69" t="s">
        <v>15531</v>
      </c>
      <c r="C2690" s="69" t="s">
        <v>15532</v>
      </c>
      <c r="D2690" s="69" t="s">
        <v>4611</v>
      </c>
      <c r="E2690" s="69" t="s">
        <v>15534</v>
      </c>
      <c r="F2690" s="69" t="s">
        <v>10243</v>
      </c>
      <c r="G2690" s="69" t="s">
        <v>975</v>
      </c>
      <c r="H2690" s="69" t="s">
        <v>961</v>
      </c>
      <c r="I2690" s="69" t="s">
        <v>962</v>
      </c>
      <c r="J2690" s="70">
        <v>15971.07</v>
      </c>
      <c r="K2690" s="69" t="s">
        <v>4591</v>
      </c>
      <c r="L2690" s="69" t="s">
        <v>15533</v>
      </c>
      <c r="M2690" s="70">
        <v>4602.3</v>
      </c>
      <c r="N2690" s="69"/>
      <c r="O2690" s="69"/>
      <c r="P2690" s="69" t="s">
        <v>1645</v>
      </c>
      <c r="Q2690" s="69" t="s">
        <v>1064</v>
      </c>
      <c r="R2690" s="69"/>
      <c r="S2690" s="70">
        <v>4602.3</v>
      </c>
      <c r="T2690" s="70"/>
      <c r="U2690" s="69" t="s">
        <v>1064</v>
      </c>
      <c r="V2690" s="73">
        <v>90</v>
      </c>
      <c r="W2690" s="69" t="s">
        <v>1064</v>
      </c>
      <c r="X2690" s="69"/>
      <c r="Y2690" s="70"/>
      <c r="Z2690" s="69">
        <v>0</v>
      </c>
      <c r="AA2690" s="69" t="s">
        <v>989</v>
      </c>
      <c r="AB2690" s="69" t="s">
        <v>1144</v>
      </c>
      <c r="AC2690" s="69"/>
    </row>
    <row r="2691" spans="1:29" x14ac:dyDescent="0.25">
      <c r="A2691" s="69"/>
      <c r="B2691" s="69"/>
      <c r="C2691" s="69"/>
      <c r="D2691" s="69"/>
      <c r="E2691" s="69" t="s">
        <v>15536</v>
      </c>
      <c r="F2691" s="69"/>
      <c r="G2691" s="69"/>
      <c r="H2691" s="69"/>
      <c r="I2691" s="69"/>
      <c r="J2691" s="69"/>
      <c r="K2691" s="69"/>
      <c r="L2691" s="69" t="s">
        <v>15535</v>
      </c>
      <c r="M2691" s="70">
        <v>11368.77</v>
      </c>
      <c r="N2691" s="69"/>
      <c r="O2691" s="69"/>
      <c r="P2691" s="69" t="s">
        <v>1153</v>
      </c>
      <c r="Q2691" s="69" t="s">
        <v>1564</v>
      </c>
      <c r="R2691" s="69"/>
      <c r="S2691" s="70">
        <v>11368.77</v>
      </c>
      <c r="T2691" s="70"/>
      <c r="U2691" s="69"/>
      <c r="V2691" s="69"/>
      <c r="W2691" s="69"/>
      <c r="X2691" s="69"/>
      <c r="Y2691" s="70"/>
      <c r="Z2691" s="69">
        <v>0</v>
      </c>
      <c r="AA2691" s="69"/>
      <c r="AB2691" s="69" t="s">
        <v>1144</v>
      </c>
      <c r="AC2691" s="69"/>
    </row>
    <row r="2692" spans="1:29" x14ac:dyDescent="0.25">
      <c r="A2692" s="71" t="s">
        <v>193</v>
      </c>
      <c r="B2692" s="71"/>
      <c r="C2692" s="71"/>
      <c r="D2692" s="71"/>
      <c r="E2692" s="71"/>
      <c r="F2692" s="71"/>
      <c r="G2692" s="71"/>
      <c r="H2692" s="71"/>
      <c r="I2692" s="71"/>
      <c r="J2692" s="72">
        <v>15971.07</v>
      </c>
      <c r="K2692" s="71"/>
      <c r="L2692" s="71"/>
      <c r="M2692" s="72">
        <v>15971.07</v>
      </c>
      <c r="N2692" s="72">
        <v>0</v>
      </c>
      <c r="O2692" s="71"/>
      <c r="P2692" s="71"/>
      <c r="Q2692" s="71"/>
      <c r="R2692" s="71"/>
      <c r="S2692" s="72">
        <v>15971.07</v>
      </c>
      <c r="T2692" s="72">
        <v>4602.3</v>
      </c>
      <c r="U2692" s="71"/>
      <c r="V2692" s="71"/>
      <c r="W2692" s="71"/>
      <c r="X2692" s="72">
        <v>11368.77</v>
      </c>
      <c r="Y2692" s="72">
        <v>0</v>
      </c>
      <c r="Z2692" s="72">
        <v>4602.3</v>
      </c>
      <c r="AA2692" s="69"/>
      <c r="AB2692" s="69"/>
      <c r="AC2692" s="69"/>
    </row>
    <row r="2693" spans="1:29" ht="30" x14ac:dyDescent="0.25">
      <c r="A2693" s="68" t="s">
        <v>15537</v>
      </c>
      <c r="B2693" s="69" t="s">
        <v>13547</v>
      </c>
      <c r="C2693" s="69" t="s">
        <v>15538</v>
      </c>
      <c r="D2693" s="69" t="s">
        <v>4628</v>
      </c>
      <c r="E2693" s="69" t="s">
        <v>15540</v>
      </c>
      <c r="F2693" s="69" t="s">
        <v>10255</v>
      </c>
      <c r="G2693" s="69" t="s">
        <v>1943</v>
      </c>
      <c r="H2693" s="69" t="s">
        <v>961</v>
      </c>
      <c r="I2693" s="69" t="s">
        <v>962</v>
      </c>
      <c r="J2693" s="70">
        <v>6329.05</v>
      </c>
      <c r="K2693" s="69" t="s">
        <v>4591</v>
      </c>
      <c r="L2693" s="69" t="s">
        <v>15539</v>
      </c>
      <c r="M2693" s="70">
        <v>6329.05</v>
      </c>
      <c r="N2693" s="69"/>
      <c r="O2693" s="69"/>
      <c r="P2693" s="69" t="s">
        <v>1327</v>
      </c>
      <c r="Q2693" s="69" t="s">
        <v>1596</v>
      </c>
      <c r="R2693" s="69"/>
      <c r="S2693" s="70">
        <v>6329.05</v>
      </c>
      <c r="T2693" s="70"/>
      <c r="U2693" s="69"/>
      <c r="V2693" s="69"/>
      <c r="W2693" s="69"/>
      <c r="X2693" s="69"/>
      <c r="Y2693" s="70"/>
      <c r="Z2693" s="69">
        <v>0</v>
      </c>
      <c r="AA2693" s="69" t="s">
        <v>989</v>
      </c>
      <c r="AB2693" s="69" t="s">
        <v>1144</v>
      </c>
      <c r="AC2693" s="69"/>
    </row>
    <row r="2694" spans="1:29" x14ac:dyDescent="0.25">
      <c r="A2694" s="71" t="s">
        <v>193</v>
      </c>
      <c r="B2694" s="71"/>
      <c r="C2694" s="71"/>
      <c r="D2694" s="71"/>
      <c r="E2694" s="71"/>
      <c r="F2694" s="71"/>
      <c r="G2694" s="71"/>
      <c r="H2694" s="71"/>
      <c r="I2694" s="71"/>
      <c r="J2694" s="72">
        <v>6329.05</v>
      </c>
      <c r="K2694" s="71"/>
      <c r="L2694" s="71"/>
      <c r="M2694" s="72">
        <v>6329.05</v>
      </c>
      <c r="N2694" s="72">
        <v>0</v>
      </c>
      <c r="O2694" s="71"/>
      <c r="P2694" s="71"/>
      <c r="Q2694" s="71"/>
      <c r="R2694" s="71"/>
      <c r="S2694" s="72">
        <v>6329.05</v>
      </c>
      <c r="T2694" s="72">
        <v>0</v>
      </c>
      <c r="U2694" s="71"/>
      <c r="V2694" s="71"/>
      <c r="W2694" s="71"/>
      <c r="X2694" s="72">
        <v>6329.05</v>
      </c>
      <c r="Y2694" s="72">
        <v>0</v>
      </c>
      <c r="Z2694" s="72">
        <v>0</v>
      </c>
      <c r="AA2694" s="69"/>
      <c r="AB2694" s="69"/>
      <c r="AC2694" s="69"/>
    </row>
    <row r="2695" spans="1:29" ht="40" x14ac:dyDescent="0.25">
      <c r="A2695" s="68" t="s">
        <v>15541</v>
      </c>
      <c r="B2695" s="69" t="s">
        <v>15542</v>
      </c>
      <c r="C2695" s="69" t="s">
        <v>15543</v>
      </c>
      <c r="D2695" s="69" t="s">
        <v>890</v>
      </c>
      <c r="E2695" s="69" t="s">
        <v>15545</v>
      </c>
      <c r="F2695" s="69" t="s">
        <v>10243</v>
      </c>
      <c r="G2695" s="69" t="s">
        <v>1943</v>
      </c>
      <c r="H2695" s="69" t="s">
        <v>961</v>
      </c>
      <c r="I2695" s="69" t="s">
        <v>962</v>
      </c>
      <c r="J2695" s="70">
        <v>1991.8</v>
      </c>
      <c r="K2695" s="69" t="s">
        <v>4591</v>
      </c>
      <c r="L2695" s="69" t="s">
        <v>15544</v>
      </c>
      <c r="M2695" s="70">
        <v>1991.8</v>
      </c>
      <c r="N2695" s="69"/>
      <c r="O2695" s="69"/>
      <c r="P2695" s="69" t="s">
        <v>2781</v>
      </c>
      <c r="Q2695" s="69" t="s">
        <v>1235</v>
      </c>
      <c r="R2695" s="69"/>
      <c r="S2695" s="70">
        <v>1991.8</v>
      </c>
      <c r="T2695" s="70"/>
      <c r="U2695" s="69" t="s">
        <v>1270</v>
      </c>
      <c r="V2695" s="73">
        <v>85</v>
      </c>
      <c r="W2695" s="69" t="s">
        <v>1270</v>
      </c>
      <c r="X2695" s="69"/>
      <c r="Y2695" s="70"/>
      <c r="Z2695" s="69">
        <v>0</v>
      </c>
      <c r="AA2695" s="69" t="s">
        <v>989</v>
      </c>
      <c r="AB2695" s="69" t="s">
        <v>1144</v>
      </c>
      <c r="AC2695" s="69"/>
    </row>
    <row r="2696" spans="1:29" x14ac:dyDescent="0.25">
      <c r="A2696" s="71" t="s">
        <v>193</v>
      </c>
      <c r="B2696" s="71"/>
      <c r="C2696" s="71"/>
      <c r="D2696" s="71"/>
      <c r="E2696" s="71"/>
      <c r="F2696" s="71"/>
      <c r="G2696" s="71"/>
      <c r="H2696" s="71"/>
      <c r="I2696" s="71"/>
      <c r="J2696" s="72">
        <v>1991.8</v>
      </c>
      <c r="K2696" s="71"/>
      <c r="L2696" s="71"/>
      <c r="M2696" s="72">
        <v>1991.8</v>
      </c>
      <c r="N2696" s="72">
        <v>0</v>
      </c>
      <c r="O2696" s="71"/>
      <c r="P2696" s="71"/>
      <c r="Q2696" s="71"/>
      <c r="R2696" s="71"/>
      <c r="S2696" s="72">
        <v>1991.8</v>
      </c>
      <c r="T2696" s="72">
        <v>1991.8</v>
      </c>
      <c r="U2696" s="71"/>
      <c r="V2696" s="71"/>
      <c r="W2696" s="71"/>
      <c r="X2696" s="72">
        <v>0</v>
      </c>
      <c r="Y2696" s="72">
        <v>0</v>
      </c>
      <c r="Z2696" s="72">
        <v>1991.8</v>
      </c>
      <c r="AA2696" s="69"/>
      <c r="AB2696" s="69"/>
      <c r="AC2696" s="69"/>
    </row>
    <row r="2697" spans="1:29" ht="20" x14ac:dyDescent="0.25">
      <c r="A2697" s="68" t="s">
        <v>15546</v>
      </c>
      <c r="B2697" s="69" t="s">
        <v>11515</v>
      </c>
      <c r="C2697" s="69" t="s">
        <v>15547</v>
      </c>
      <c r="D2697" s="69" t="s">
        <v>3337</v>
      </c>
      <c r="E2697" s="69" t="s">
        <v>15549</v>
      </c>
      <c r="F2697" s="69" t="s">
        <v>10243</v>
      </c>
      <c r="G2697" s="69" t="s">
        <v>1943</v>
      </c>
      <c r="H2697" s="69" t="s">
        <v>961</v>
      </c>
      <c r="I2697" s="69" t="s">
        <v>962</v>
      </c>
      <c r="J2697" s="70">
        <v>11795.2</v>
      </c>
      <c r="K2697" s="69" t="s">
        <v>4591</v>
      </c>
      <c r="L2697" s="69" t="s">
        <v>15548</v>
      </c>
      <c r="M2697" s="70">
        <v>11795.2</v>
      </c>
      <c r="N2697" s="69"/>
      <c r="O2697" s="69"/>
      <c r="P2697" s="69" t="s">
        <v>1497</v>
      </c>
      <c r="Q2697" s="69" t="s">
        <v>1157</v>
      </c>
      <c r="R2697" s="69"/>
      <c r="S2697" s="70">
        <v>11795.2</v>
      </c>
      <c r="T2697" s="70"/>
      <c r="U2697" s="69"/>
      <c r="V2697" s="69"/>
      <c r="W2697" s="69" t="s">
        <v>1616</v>
      </c>
      <c r="X2697" s="69"/>
      <c r="Y2697" s="70"/>
      <c r="Z2697" s="69">
        <v>0</v>
      </c>
      <c r="AA2697" s="69" t="s">
        <v>989</v>
      </c>
      <c r="AB2697" s="69" t="s">
        <v>1144</v>
      </c>
      <c r="AC2697" s="69"/>
    </row>
    <row r="2698" spans="1:29" x14ac:dyDescent="0.25">
      <c r="A2698" s="71" t="s">
        <v>193</v>
      </c>
      <c r="B2698" s="71"/>
      <c r="C2698" s="71"/>
      <c r="D2698" s="71"/>
      <c r="E2698" s="71"/>
      <c r="F2698" s="71"/>
      <c r="G2698" s="71"/>
      <c r="H2698" s="71"/>
      <c r="I2698" s="71"/>
      <c r="J2698" s="72">
        <v>11795.2</v>
      </c>
      <c r="K2698" s="71"/>
      <c r="L2698" s="71"/>
      <c r="M2698" s="72">
        <v>11795.2</v>
      </c>
      <c r="N2698" s="72">
        <v>0</v>
      </c>
      <c r="O2698" s="71"/>
      <c r="P2698" s="71"/>
      <c r="Q2698" s="71"/>
      <c r="R2698" s="71"/>
      <c r="S2698" s="72">
        <v>11795.2</v>
      </c>
      <c r="T2698" s="72">
        <v>0</v>
      </c>
      <c r="U2698" s="71"/>
      <c r="V2698" s="71"/>
      <c r="W2698" s="71"/>
      <c r="X2698" s="72">
        <v>11795.2</v>
      </c>
      <c r="Y2698" s="72">
        <v>0</v>
      </c>
      <c r="Z2698" s="72">
        <v>0</v>
      </c>
      <c r="AA2698" s="69"/>
      <c r="AB2698" s="69"/>
      <c r="AC2698" s="69"/>
    </row>
    <row r="2699" spans="1:29" ht="30" x14ac:dyDescent="0.25">
      <c r="A2699" s="68" t="s">
        <v>15550</v>
      </c>
      <c r="B2699" s="69" t="s">
        <v>15551</v>
      </c>
      <c r="C2699" s="69" t="s">
        <v>15552</v>
      </c>
      <c r="D2699" s="69" t="s">
        <v>4813</v>
      </c>
      <c r="E2699" s="69" t="s">
        <v>15554</v>
      </c>
      <c r="F2699" s="69" t="s">
        <v>10243</v>
      </c>
      <c r="G2699" s="69" t="s">
        <v>1943</v>
      </c>
      <c r="H2699" s="69" t="s">
        <v>961</v>
      </c>
      <c r="I2699" s="69" t="s">
        <v>962</v>
      </c>
      <c r="J2699" s="70">
        <v>5712.1</v>
      </c>
      <c r="K2699" s="69" t="s">
        <v>4591</v>
      </c>
      <c r="L2699" s="69" t="s">
        <v>15553</v>
      </c>
      <c r="M2699" s="70">
        <v>5712.1</v>
      </c>
      <c r="N2699" s="69"/>
      <c r="O2699" s="69"/>
      <c r="P2699" s="69" t="s">
        <v>2781</v>
      </c>
      <c r="Q2699" s="69" t="s">
        <v>1447</v>
      </c>
      <c r="R2699" s="69"/>
      <c r="S2699" s="70">
        <v>5712.1</v>
      </c>
      <c r="T2699" s="70"/>
      <c r="U2699" s="69"/>
      <c r="V2699" s="69"/>
      <c r="W2699" s="69"/>
      <c r="X2699" s="69"/>
      <c r="Y2699" s="70"/>
      <c r="Z2699" s="69">
        <v>0</v>
      </c>
      <c r="AA2699" s="69" t="s">
        <v>989</v>
      </c>
      <c r="AB2699" s="69" t="s">
        <v>1144</v>
      </c>
      <c r="AC2699" s="69"/>
    </row>
    <row r="2700" spans="1:29" x14ac:dyDescent="0.25">
      <c r="A2700" s="71" t="s">
        <v>193</v>
      </c>
      <c r="B2700" s="71"/>
      <c r="C2700" s="71"/>
      <c r="D2700" s="71"/>
      <c r="E2700" s="71"/>
      <c r="F2700" s="71"/>
      <c r="G2700" s="71"/>
      <c r="H2700" s="71"/>
      <c r="I2700" s="71"/>
      <c r="J2700" s="72">
        <v>5712.1</v>
      </c>
      <c r="K2700" s="71"/>
      <c r="L2700" s="71"/>
      <c r="M2700" s="72">
        <v>5712.1</v>
      </c>
      <c r="N2700" s="72">
        <v>0</v>
      </c>
      <c r="O2700" s="71"/>
      <c r="P2700" s="71"/>
      <c r="Q2700" s="71"/>
      <c r="R2700" s="71"/>
      <c r="S2700" s="72">
        <v>5712.1</v>
      </c>
      <c r="T2700" s="72">
        <v>0</v>
      </c>
      <c r="U2700" s="71"/>
      <c r="V2700" s="71"/>
      <c r="W2700" s="71"/>
      <c r="X2700" s="72">
        <v>5712.1</v>
      </c>
      <c r="Y2700" s="72">
        <v>0</v>
      </c>
      <c r="Z2700" s="72">
        <v>0</v>
      </c>
      <c r="AA2700" s="69"/>
      <c r="AB2700" s="69"/>
      <c r="AC2700" s="69"/>
    </row>
    <row r="2701" spans="1:29" ht="30" x14ac:dyDescent="0.25">
      <c r="A2701" s="68" t="s">
        <v>15555</v>
      </c>
      <c r="B2701" s="69" t="s">
        <v>15386</v>
      </c>
      <c r="C2701" s="69" t="s">
        <v>15556</v>
      </c>
      <c r="D2701" s="69" t="s">
        <v>4623</v>
      </c>
      <c r="E2701" s="69" t="s">
        <v>15558</v>
      </c>
      <c r="F2701" s="69" t="s">
        <v>10255</v>
      </c>
      <c r="G2701" s="69" t="s">
        <v>1943</v>
      </c>
      <c r="H2701" s="69" t="s">
        <v>961</v>
      </c>
      <c r="I2701" s="69" t="s">
        <v>962</v>
      </c>
      <c r="J2701" s="70">
        <v>638.35</v>
      </c>
      <c r="K2701" s="69" t="s">
        <v>4591</v>
      </c>
      <c r="L2701" s="69" t="s">
        <v>15557</v>
      </c>
      <c r="M2701" s="70">
        <v>638.35</v>
      </c>
      <c r="N2701" s="69"/>
      <c r="O2701" s="69"/>
      <c r="P2701" s="69" t="s">
        <v>1935</v>
      </c>
      <c r="Q2701" s="69" t="s">
        <v>1447</v>
      </c>
      <c r="R2701" s="69"/>
      <c r="S2701" s="70">
        <v>638.35</v>
      </c>
      <c r="T2701" s="70"/>
      <c r="U2701" s="69"/>
      <c r="V2701" s="69"/>
      <c r="W2701" s="69"/>
      <c r="X2701" s="69"/>
      <c r="Y2701" s="70"/>
      <c r="Z2701" s="69">
        <v>0</v>
      </c>
      <c r="AA2701" s="69" t="s">
        <v>989</v>
      </c>
      <c r="AB2701" s="69" t="s">
        <v>1144</v>
      </c>
      <c r="AC2701" s="69"/>
    </row>
    <row r="2702" spans="1:29" x14ac:dyDescent="0.25">
      <c r="A2702" s="71" t="s">
        <v>193</v>
      </c>
      <c r="B2702" s="71"/>
      <c r="C2702" s="71"/>
      <c r="D2702" s="71"/>
      <c r="E2702" s="71"/>
      <c r="F2702" s="71"/>
      <c r="G2702" s="71"/>
      <c r="H2702" s="71"/>
      <c r="I2702" s="71"/>
      <c r="J2702" s="72">
        <v>638.35</v>
      </c>
      <c r="K2702" s="71"/>
      <c r="L2702" s="71"/>
      <c r="M2702" s="72">
        <v>638.35</v>
      </c>
      <c r="N2702" s="72">
        <v>0</v>
      </c>
      <c r="O2702" s="71"/>
      <c r="P2702" s="71"/>
      <c r="Q2702" s="71"/>
      <c r="R2702" s="71"/>
      <c r="S2702" s="72">
        <v>638.35</v>
      </c>
      <c r="T2702" s="72">
        <v>0</v>
      </c>
      <c r="U2702" s="71"/>
      <c r="V2702" s="71"/>
      <c r="W2702" s="71"/>
      <c r="X2702" s="72">
        <v>638.35</v>
      </c>
      <c r="Y2702" s="72">
        <v>0</v>
      </c>
      <c r="Z2702" s="72">
        <v>0</v>
      </c>
      <c r="AA2702" s="69"/>
      <c r="AB2702" s="69"/>
      <c r="AC2702" s="69"/>
    </row>
    <row r="2703" spans="1:29" ht="30" x14ac:dyDescent="0.25">
      <c r="A2703" s="68" t="s">
        <v>15559</v>
      </c>
      <c r="B2703" s="69" t="s">
        <v>15386</v>
      </c>
      <c r="C2703" s="69" t="s">
        <v>15560</v>
      </c>
      <c r="D2703" s="69" t="s">
        <v>4507</v>
      </c>
      <c r="E2703" s="69" t="s">
        <v>15562</v>
      </c>
      <c r="F2703" s="69" t="s">
        <v>10255</v>
      </c>
      <c r="G2703" s="69" t="s">
        <v>1943</v>
      </c>
      <c r="H2703" s="69" t="s">
        <v>961</v>
      </c>
      <c r="I2703" s="69" t="s">
        <v>962</v>
      </c>
      <c r="J2703" s="70">
        <v>4255.76</v>
      </c>
      <c r="K2703" s="69" t="s">
        <v>4591</v>
      </c>
      <c r="L2703" s="69" t="s">
        <v>15561</v>
      </c>
      <c r="M2703" s="70">
        <v>4255.76</v>
      </c>
      <c r="N2703" s="69"/>
      <c r="O2703" s="69"/>
      <c r="P2703" s="69" t="s">
        <v>1156</v>
      </c>
      <c r="Q2703" s="69" t="s">
        <v>1596</v>
      </c>
      <c r="R2703" s="69"/>
      <c r="S2703" s="70">
        <v>4255.76</v>
      </c>
      <c r="T2703" s="70"/>
      <c r="U2703" s="69"/>
      <c r="V2703" s="69"/>
      <c r="W2703" s="69"/>
      <c r="X2703" s="69"/>
      <c r="Y2703" s="70"/>
      <c r="Z2703" s="69">
        <v>0</v>
      </c>
      <c r="AA2703" s="69" t="s">
        <v>989</v>
      </c>
      <c r="AB2703" s="69" t="s">
        <v>1144</v>
      </c>
      <c r="AC2703" s="69"/>
    </row>
    <row r="2704" spans="1:29" x14ac:dyDescent="0.25">
      <c r="A2704" s="71" t="s">
        <v>193</v>
      </c>
      <c r="B2704" s="71"/>
      <c r="C2704" s="71"/>
      <c r="D2704" s="71"/>
      <c r="E2704" s="71"/>
      <c r="F2704" s="71"/>
      <c r="G2704" s="71"/>
      <c r="H2704" s="71"/>
      <c r="I2704" s="71"/>
      <c r="J2704" s="72">
        <v>4255.76</v>
      </c>
      <c r="K2704" s="71"/>
      <c r="L2704" s="71"/>
      <c r="M2704" s="72">
        <v>4255.76</v>
      </c>
      <c r="N2704" s="72">
        <v>0</v>
      </c>
      <c r="O2704" s="71"/>
      <c r="P2704" s="71"/>
      <c r="Q2704" s="71"/>
      <c r="R2704" s="71"/>
      <c r="S2704" s="72">
        <v>4255.76</v>
      </c>
      <c r="T2704" s="72">
        <v>0</v>
      </c>
      <c r="U2704" s="71"/>
      <c r="V2704" s="71"/>
      <c r="W2704" s="71"/>
      <c r="X2704" s="72">
        <v>4255.76</v>
      </c>
      <c r="Y2704" s="72">
        <v>0</v>
      </c>
      <c r="Z2704" s="72">
        <v>0</v>
      </c>
      <c r="AA2704" s="69"/>
      <c r="AB2704" s="69"/>
      <c r="AC2704" s="69"/>
    </row>
    <row r="2705" spans="1:29" ht="20" x14ac:dyDescent="0.25">
      <c r="A2705" s="68" t="s">
        <v>15563</v>
      </c>
      <c r="B2705" s="69" t="s">
        <v>12345</v>
      </c>
      <c r="C2705" s="69" t="s">
        <v>15564</v>
      </c>
      <c r="D2705" s="69" t="s">
        <v>3337</v>
      </c>
      <c r="E2705" s="69" t="s">
        <v>15566</v>
      </c>
      <c r="F2705" s="69" t="s">
        <v>10255</v>
      </c>
      <c r="G2705" s="69" t="s">
        <v>1943</v>
      </c>
      <c r="H2705" s="69" t="s">
        <v>961</v>
      </c>
      <c r="I2705" s="69" t="s">
        <v>962</v>
      </c>
      <c r="J2705" s="70">
        <v>13144.7</v>
      </c>
      <c r="K2705" s="69" t="s">
        <v>4591</v>
      </c>
      <c r="L2705" s="69" t="s">
        <v>15565</v>
      </c>
      <c r="M2705" s="70">
        <v>13144.7</v>
      </c>
      <c r="N2705" s="69"/>
      <c r="O2705" s="69"/>
      <c r="P2705" s="69" t="s">
        <v>1378</v>
      </c>
      <c r="Q2705" s="69" t="s">
        <v>1011</v>
      </c>
      <c r="R2705" s="69"/>
      <c r="S2705" s="70">
        <v>13144.7</v>
      </c>
      <c r="T2705" s="70"/>
      <c r="U2705" s="69" t="s">
        <v>1064</v>
      </c>
      <c r="V2705" s="73">
        <v>85</v>
      </c>
      <c r="W2705" s="69" t="s">
        <v>1064</v>
      </c>
      <c r="X2705" s="69"/>
      <c r="Y2705" s="70"/>
      <c r="Z2705" s="69">
        <v>0</v>
      </c>
      <c r="AA2705" s="69" t="s">
        <v>989</v>
      </c>
      <c r="AB2705" s="69" t="s">
        <v>1144</v>
      </c>
      <c r="AC2705" s="69"/>
    </row>
    <row r="2706" spans="1:29" x14ac:dyDescent="0.25">
      <c r="A2706" s="71" t="s">
        <v>193</v>
      </c>
      <c r="B2706" s="71"/>
      <c r="C2706" s="71"/>
      <c r="D2706" s="71"/>
      <c r="E2706" s="71"/>
      <c r="F2706" s="71"/>
      <c r="G2706" s="71"/>
      <c r="H2706" s="71"/>
      <c r="I2706" s="71"/>
      <c r="J2706" s="72">
        <v>13144.7</v>
      </c>
      <c r="K2706" s="71"/>
      <c r="L2706" s="71"/>
      <c r="M2706" s="72">
        <v>13144.7</v>
      </c>
      <c r="N2706" s="72">
        <v>0</v>
      </c>
      <c r="O2706" s="71"/>
      <c r="P2706" s="71"/>
      <c r="Q2706" s="71"/>
      <c r="R2706" s="71"/>
      <c r="S2706" s="72">
        <v>13144.7</v>
      </c>
      <c r="T2706" s="72">
        <v>13144.7</v>
      </c>
      <c r="U2706" s="71"/>
      <c r="V2706" s="71"/>
      <c r="W2706" s="71"/>
      <c r="X2706" s="72">
        <v>0</v>
      </c>
      <c r="Y2706" s="72">
        <v>0</v>
      </c>
      <c r="Z2706" s="72">
        <v>13144.7</v>
      </c>
      <c r="AA2706" s="69"/>
      <c r="AB2706" s="69"/>
      <c r="AC2706" s="69"/>
    </row>
    <row r="2707" spans="1:29" ht="20" x14ac:dyDescent="0.25">
      <c r="A2707" s="68" t="s">
        <v>15567</v>
      </c>
      <c r="B2707" s="69" t="s">
        <v>14871</v>
      </c>
      <c r="C2707" s="69" t="s">
        <v>15568</v>
      </c>
      <c r="D2707" s="69" t="s">
        <v>4583</v>
      </c>
      <c r="E2707" s="69" t="s">
        <v>15570</v>
      </c>
      <c r="F2707" s="69" t="s">
        <v>10243</v>
      </c>
      <c r="G2707" s="69" t="s">
        <v>2711</v>
      </c>
      <c r="H2707" s="69" t="s">
        <v>961</v>
      </c>
      <c r="I2707" s="69" t="s">
        <v>962</v>
      </c>
      <c r="J2707" s="70">
        <v>5345.15</v>
      </c>
      <c r="K2707" s="69" t="s">
        <v>4591</v>
      </c>
      <c r="L2707" s="69" t="s">
        <v>15569</v>
      </c>
      <c r="M2707" s="70">
        <v>5345.15</v>
      </c>
      <c r="N2707" s="69"/>
      <c r="O2707" s="69"/>
      <c r="P2707" s="69" t="s">
        <v>1259</v>
      </c>
      <c r="Q2707" s="69" t="s">
        <v>1447</v>
      </c>
      <c r="R2707" s="69"/>
      <c r="S2707" s="70">
        <v>5345.15</v>
      </c>
      <c r="T2707" s="70"/>
      <c r="U2707" s="69"/>
      <c r="V2707" s="69"/>
      <c r="W2707" s="69" t="s">
        <v>1603</v>
      </c>
      <c r="X2707" s="69"/>
      <c r="Y2707" s="70"/>
      <c r="Z2707" s="69">
        <v>0</v>
      </c>
      <c r="AA2707" s="69" t="s">
        <v>989</v>
      </c>
      <c r="AB2707" s="69" t="s">
        <v>1144</v>
      </c>
      <c r="AC2707" s="69"/>
    </row>
    <row r="2708" spans="1:29" x14ac:dyDescent="0.25">
      <c r="A2708" s="71" t="s">
        <v>193</v>
      </c>
      <c r="B2708" s="71"/>
      <c r="C2708" s="71"/>
      <c r="D2708" s="71"/>
      <c r="E2708" s="71"/>
      <c r="F2708" s="71"/>
      <c r="G2708" s="71"/>
      <c r="H2708" s="71"/>
      <c r="I2708" s="71"/>
      <c r="J2708" s="72">
        <v>5345.15</v>
      </c>
      <c r="K2708" s="71"/>
      <c r="L2708" s="71"/>
      <c r="M2708" s="72">
        <v>5345.15</v>
      </c>
      <c r="N2708" s="72">
        <v>0</v>
      </c>
      <c r="O2708" s="71"/>
      <c r="P2708" s="71"/>
      <c r="Q2708" s="71"/>
      <c r="R2708" s="71"/>
      <c r="S2708" s="72">
        <v>5345.15</v>
      </c>
      <c r="T2708" s="72">
        <v>0</v>
      </c>
      <c r="U2708" s="71"/>
      <c r="V2708" s="71"/>
      <c r="W2708" s="71"/>
      <c r="X2708" s="72">
        <v>5345.15</v>
      </c>
      <c r="Y2708" s="72">
        <v>0</v>
      </c>
      <c r="Z2708" s="72">
        <v>0</v>
      </c>
      <c r="AA2708" s="69"/>
      <c r="AB2708" s="69"/>
      <c r="AC2708" s="69"/>
    </row>
    <row r="2709" spans="1:29" ht="70" x14ac:dyDescent="0.25">
      <c r="A2709" s="68" t="s">
        <v>15571</v>
      </c>
      <c r="B2709" s="69" t="s">
        <v>15572</v>
      </c>
      <c r="C2709" s="69" t="s">
        <v>15573</v>
      </c>
      <c r="D2709" s="69" t="s">
        <v>5061</v>
      </c>
      <c r="E2709" s="69" t="s">
        <v>15575</v>
      </c>
      <c r="F2709" s="69" t="s">
        <v>10243</v>
      </c>
      <c r="G2709" s="69" t="s">
        <v>2711</v>
      </c>
      <c r="H2709" s="69" t="s">
        <v>961</v>
      </c>
      <c r="I2709" s="69" t="s">
        <v>962</v>
      </c>
      <c r="J2709" s="70">
        <v>17933.84</v>
      </c>
      <c r="K2709" s="69" t="s">
        <v>4591</v>
      </c>
      <c r="L2709" s="69" t="s">
        <v>15574</v>
      </c>
      <c r="M2709" s="70">
        <v>17933.84</v>
      </c>
      <c r="N2709" s="69"/>
      <c r="O2709" s="69"/>
      <c r="P2709" s="69" t="s">
        <v>1152</v>
      </c>
      <c r="Q2709" s="69" t="s">
        <v>1490</v>
      </c>
      <c r="R2709" s="69"/>
      <c r="S2709" s="70">
        <v>17933.84</v>
      </c>
      <c r="T2709" s="70"/>
      <c r="U2709" s="69"/>
      <c r="V2709" s="69"/>
      <c r="W2709" s="69"/>
      <c r="X2709" s="69"/>
      <c r="Y2709" s="70"/>
      <c r="Z2709" s="69">
        <v>0</v>
      </c>
      <c r="AA2709" s="69" t="s">
        <v>989</v>
      </c>
      <c r="AB2709" s="69" t="s">
        <v>1144</v>
      </c>
      <c r="AC2709" s="69"/>
    </row>
    <row r="2710" spans="1:29" x14ac:dyDescent="0.25">
      <c r="A2710" s="71" t="s">
        <v>193</v>
      </c>
      <c r="B2710" s="71"/>
      <c r="C2710" s="71"/>
      <c r="D2710" s="71"/>
      <c r="E2710" s="71"/>
      <c r="F2710" s="71"/>
      <c r="G2710" s="71"/>
      <c r="H2710" s="71"/>
      <c r="I2710" s="71"/>
      <c r="J2710" s="72">
        <v>17933.84</v>
      </c>
      <c r="K2710" s="71"/>
      <c r="L2710" s="71"/>
      <c r="M2710" s="72">
        <v>17933.84</v>
      </c>
      <c r="N2710" s="72">
        <v>0</v>
      </c>
      <c r="O2710" s="71"/>
      <c r="P2710" s="71"/>
      <c r="Q2710" s="71"/>
      <c r="R2710" s="71"/>
      <c r="S2710" s="72">
        <v>17933.84</v>
      </c>
      <c r="T2710" s="72">
        <v>0</v>
      </c>
      <c r="U2710" s="71"/>
      <c r="V2710" s="71"/>
      <c r="W2710" s="71"/>
      <c r="X2710" s="72">
        <v>17933.84</v>
      </c>
      <c r="Y2710" s="72">
        <v>0</v>
      </c>
      <c r="Z2710" s="72">
        <v>0</v>
      </c>
      <c r="AA2710" s="69"/>
      <c r="AB2710" s="69"/>
      <c r="AC2710" s="69"/>
    </row>
    <row r="2711" spans="1:29" ht="20" x14ac:dyDescent="0.25">
      <c r="A2711" s="68" t="s">
        <v>15576</v>
      </c>
      <c r="B2711" s="69" t="s">
        <v>15577</v>
      </c>
      <c r="C2711" s="69" t="s">
        <v>15578</v>
      </c>
      <c r="D2711" s="69" t="s">
        <v>4583</v>
      </c>
      <c r="E2711" s="69" t="s">
        <v>15580</v>
      </c>
      <c r="F2711" s="69" t="s">
        <v>10243</v>
      </c>
      <c r="G2711" s="69" t="s">
        <v>4848</v>
      </c>
      <c r="H2711" s="69" t="s">
        <v>4848</v>
      </c>
      <c r="I2711" s="69" t="s">
        <v>962</v>
      </c>
      <c r="J2711" s="70">
        <v>13121.47</v>
      </c>
      <c r="K2711" s="69" t="s">
        <v>4591</v>
      </c>
      <c r="L2711" s="69" t="s">
        <v>15579</v>
      </c>
      <c r="M2711" s="70">
        <v>13121.47</v>
      </c>
      <c r="N2711" s="69"/>
      <c r="O2711" s="69"/>
      <c r="P2711" s="69" t="s">
        <v>2054</v>
      </c>
      <c r="Q2711" s="69" t="s">
        <v>1603</v>
      </c>
      <c r="R2711" s="69"/>
      <c r="S2711" s="70">
        <v>13121.47</v>
      </c>
      <c r="T2711" s="70"/>
      <c r="U2711" s="69"/>
      <c r="V2711" s="69"/>
      <c r="W2711" s="69" t="s">
        <v>1603</v>
      </c>
      <c r="X2711" s="69"/>
      <c r="Y2711" s="70"/>
      <c r="Z2711" s="69">
        <v>0</v>
      </c>
      <c r="AA2711" s="69" t="s">
        <v>989</v>
      </c>
      <c r="AB2711" s="69" t="s">
        <v>1144</v>
      </c>
      <c r="AC2711" s="69"/>
    </row>
    <row r="2712" spans="1:29" x14ac:dyDescent="0.25">
      <c r="A2712" s="71" t="s">
        <v>193</v>
      </c>
      <c r="B2712" s="71"/>
      <c r="C2712" s="71"/>
      <c r="D2712" s="71"/>
      <c r="E2712" s="71"/>
      <c r="F2712" s="71"/>
      <c r="G2712" s="71"/>
      <c r="H2712" s="71"/>
      <c r="I2712" s="71"/>
      <c r="J2712" s="72">
        <v>13121.47</v>
      </c>
      <c r="K2712" s="71"/>
      <c r="L2712" s="71"/>
      <c r="M2712" s="72">
        <v>13121.47</v>
      </c>
      <c r="N2712" s="72">
        <v>0</v>
      </c>
      <c r="O2712" s="71"/>
      <c r="P2712" s="71"/>
      <c r="Q2712" s="71"/>
      <c r="R2712" s="71"/>
      <c r="S2712" s="72">
        <v>13121.47</v>
      </c>
      <c r="T2712" s="72">
        <v>0</v>
      </c>
      <c r="U2712" s="71"/>
      <c r="V2712" s="71"/>
      <c r="W2712" s="71"/>
      <c r="X2712" s="72">
        <v>13121.47</v>
      </c>
      <c r="Y2712" s="72">
        <v>0</v>
      </c>
      <c r="Z2712" s="72">
        <v>0</v>
      </c>
      <c r="AA2712" s="69"/>
      <c r="AB2712" s="69"/>
      <c r="AC2712" s="69"/>
    </row>
    <row r="2713" spans="1:29" ht="20" x14ac:dyDescent="0.25">
      <c r="A2713" s="68" t="s">
        <v>15581</v>
      </c>
      <c r="B2713" s="69" t="s">
        <v>15582</v>
      </c>
      <c r="C2713" s="69" t="s">
        <v>15583</v>
      </c>
      <c r="D2713" s="69" t="s">
        <v>14846</v>
      </c>
      <c r="E2713" s="69" t="s">
        <v>15585</v>
      </c>
      <c r="F2713" s="69" t="s">
        <v>10243</v>
      </c>
      <c r="G2713" s="69" t="s">
        <v>1250</v>
      </c>
      <c r="H2713" s="69" t="s">
        <v>961</v>
      </c>
      <c r="I2713" s="69" t="s">
        <v>962</v>
      </c>
      <c r="J2713" s="70">
        <v>6243.2</v>
      </c>
      <c r="K2713" s="69" t="s">
        <v>4591</v>
      </c>
      <c r="L2713" s="69" t="s">
        <v>15584</v>
      </c>
      <c r="M2713" s="70">
        <v>6243.2</v>
      </c>
      <c r="N2713" s="69"/>
      <c r="O2713" s="69"/>
      <c r="P2713" s="69" t="s">
        <v>1379</v>
      </c>
      <c r="Q2713" s="69" t="s">
        <v>1452</v>
      </c>
      <c r="R2713" s="69"/>
      <c r="S2713" s="70">
        <v>6243.2</v>
      </c>
      <c r="T2713" s="70"/>
      <c r="U2713" s="69"/>
      <c r="V2713" s="69"/>
      <c r="W2713" s="69" t="s">
        <v>1235</v>
      </c>
      <c r="X2713" s="69"/>
      <c r="Y2713" s="70"/>
      <c r="Z2713" s="69">
        <v>0</v>
      </c>
      <c r="AA2713" s="69" t="s">
        <v>989</v>
      </c>
      <c r="AB2713" s="69" t="s">
        <v>967</v>
      </c>
      <c r="AC2713" s="69"/>
    </row>
    <row r="2714" spans="1:29" x14ac:dyDescent="0.25">
      <c r="A2714" s="71" t="s">
        <v>193</v>
      </c>
      <c r="B2714" s="71"/>
      <c r="C2714" s="71"/>
      <c r="D2714" s="71"/>
      <c r="E2714" s="71"/>
      <c r="F2714" s="71"/>
      <c r="G2714" s="71"/>
      <c r="H2714" s="71"/>
      <c r="I2714" s="71"/>
      <c r="J2714" s="72">
        <v>6243.2</v>
      </c>
      <c r="K2714" s="71"/>
      <c r="L2714" s="71"/>
      <c r="M2714" s="72">
        <v>6243.2</v>
      </c>
      <c r="N2714" s="72">
        <v>0</v>
      </c>
      <c r="O2714" s="71"/>
      <c r="P2714" s="71"/>
      <c r="Q2714" s="71"/>
      <c r="R2714" s="71"/>
      <c r="S2714" s="72">
        <v>6243.2</v>
      </c>
      <c r="T2714" s="72">
        <v>0</v>
      </c>
      <c r="U2714" s="71"/>
      <c r="V2714" s="71"/>
      <c r="W2714" s="71"/>
      <c r="X2714" s="72">
        <v>6243.2</v>
      </c>
      <c r="Y2714" s="72">
        <v>0</v>
      </c>
      <c r="Z2714" s="72">
        <v>0</v>
      </c>
      <c r="AA2714" s="69"/>
      <c r="AB2714" s="69"/>
      <c r="AC2714" s="69"/>
    </row>
    <row r="2715" spans="1:29" ht="70" x14ac:dyDescent="0.25">
      <c r="A2715" s="68" t="s">
        <v>15586</v>
      </c>
      <c r="B2715" s="69" t="s">
        <v>15587</v>
      </c>
      <c r="C2715" s="69" t="s">
        <v>15588</v>
      </c>
      <c r="D2715" s="69" t="s">
        <v>4611</v>
      </c>
      <c r="E2715" s="69" t="s">
        <v>15590</v>
      </c>
      <c r="F2715" s="69" t="s">
        <v>10243</v>
      </c>
      <c r="G2715" s="69" t="s">
        <v>1250</v>
      </c>
      <c r="H2715" s="69" t="s">
        <v>961</v>
      </c>
      <c r="I2715" s="69" t="s">
        <v>962</v>
      </c>
      <c r="J2715" s="70">
        <v>22199.09</v>
      </c>
      <c r="K2715" s="69" t="s">
        <v>4591</v>
      </c>
      <c r="L2715" s="69" t="s">
        <v>15589</v>
      </c>
      <c r="M2715" s="70">
        <v>9375.2000000000007</v>
      </c>
      <c r="N2715" s="69"/>
      <c r="O2715" s="69"/>
      <c r="P2715" s="69" t="s">
        <v>1497</v>
      </c>
      <c r="Q2715" s="69" t="s">
        <v>2004</v>
      </c>
      <c r="R2715" s="69"/>
      <c r="S2715" s="70">
        <v>9375.2000000000007</v>
      </c>
      <c r="T2715" s="70"/>
      <c r="U2715" s="69" t="s">
        <v>1064</v>
      </c>
      <c r="V2715" s="73">
        <v>104</v>
      </c>
      <c r="W2715" s="69" t="s">
        <v>1064</v>
      </c>
      <c r="X2715" s="69"/>
      <c r="Y2715" s="70"/>
      <c r="Z2715" s="69">
        <v>0</v>
      </c>
      <c r="AA2715" s="69" t="s">
        <v>989</v>
      </c>
      <c r="AB2715" s="69" t="s">
        <v>1144</v>
      </c>
      <c r="AC2715" s="69"/>
    </row>
    <row r="2716" spans="1:29" x14ac:dyDescent="0.25">
      <c r="A2716" s="69"/>
      <c r="B2716" s="69"/>
      <c r="C2716" s="69"/>
      <c r="D2716" s="69"/>
      <c r="E2716" s="69" t="s">
        <v>15592</v>
      </c>
      <c r="F2716" s="69"/>
      <c r="G2716" s="69"/>
      <c r="H2716" s="69"/>
      <c r="I2716" s="69"/>
      <c r="J2716" s="69"/>
      <c r="K2716" s="69"/>
      <c r="L2716" s="69" t="s">
        <v>15591</v>
      </c>
      <c r="M2716" s="70">
        <v>6515.51</v>
      </c>
      <c r="N2716" s="69"/>
      <c r="O2716" s="69"/>
      <c r="P2716" s="69" t="s">
        <v>1173</v>
      </c>
      <c r="Q2716" s="69" t="s">
        <v>1021</v>
      </c>
      <c r="R2716" s="69"/>
      <c r="S2716" s="70">
        <v>6515.51</v>
      </c>
      <c r="T2716" s="70"/>
      <c r="U2716" s="69" t="s">
        <v>1032</v>
      </c>
      <c r="V2716" s="73">
        <v>92</v>
      </c>
      <c r="W2716" s="69" t="s">
        <v>1032</v>
      </c>
      <c r="X2716" s="69"/>
      <c r="Y2716" s="70"/>
      <c r="Z2716" s="69">
        <v>0</v>
      </c>
      <c r="AA2716" s="69"/>
      <c r="AB2716" s="69" t="s">
        <v>1144</v>
      </c>
      <c r="AC2716" s="69"/>
    </row>
    <row r="2717" spans="1:29" x14ac:dyDescent="0.25">
      <c r="A2717" s="69"/>
      <c r="B2717" s="69"/>
      <c r="C2717" s="69"/>
      <c r="D2717" s="69"/>
      <c r="E2717" s="69" t="s">
        <v>15594</v>
      </c>
      <c r="F2717" s="69"/>
      <c r="G2717" s="69"/>
      <c r="H2717" s="69"/>
      <c r="I2717" s="69"/>
      <c r="J2717" s="69"/>
      <c r="K2717" s="69"/>
      <c r="L2717" s="69" t="s">
        <v>15593</v>
      </c>
      <c r="M2717" s="70">
        <v>6308.38</v>
      </c>
      <c r="N2717" s="69"/>
      <c r="O2717" s="69"/>
      <c r="P2717" s="69" t="s">
        <v>1312</v>
      </c>
      <c r="Q2717" s="69" t="s">
        <v>1085</v>
      </c>
      <c r="R2717" s="69"/>
      <c r="S2717" s="70">
        <v>6308.38</v>
      </c>
      <c r="T2717" s="70"/>
      <c r="U2717" s="69" t="s">
        <v>1064</v>
      </c>
      <c r="V2717" s="73">
        <v>88</v>
      </c>
      <c r="W2717" s="69" t="s">
        <v>1064</v>
      </c>
      <c r="X2717" s="69"/>
      <c r="Y2717" s="70"/>
      <c r="Z2717" s="69">
        <v>0</v>
      </c>
      <c r="AA2717" s="69"/>
      <c r="AB2717" s="69" t="s">
        <v>1144</v>
      </c>
      <c r="AC2717" s="69"/>
    </row>
    <row r="2718" spans="1:29" x14ac:dyDescent="0.25">
      <c r="A2718" s="71" t="s">
        <v>193</v>
      </c>
      <c r="B2718" s="71"/>
      <c r="C2718" s="71"/>
      <c r="D2718" s="71"/>
      <c r="E2718" s="71"/>
      <c r="F2718" s="71"/>
      <c r="G2718" s="71"/>
      <c r="H2718" s="71"/>
      <c r="I2718" s="71"/>
      <c r="J2718" s="72">
        <v>22199.09</v>
      </c>
      <c r="K2718" s="71"/>
      <c r="L2718" s="71"/>
      <c r="M2718" s="72">
        <v>22199.09</v>
      </c>
      <c r="N2718" s="72">
        <v>0</v>
      </c>
      <c r="O2718" s="71"/>
      <c r="P2718" s="71"/>
      <c r="Q2718" s="71"/>
      <c r="R2718" s="71"/>
      <c r="S2718" s="72">
        <v>22199.09</v>
      </c>
      <c r="T2718" s="72">
        <v>22199.09</v>
      </c>
      <c r="U2718" s="71"/>
      <c r="V2718" s="71"/>
      <c r="W2718" s="71"/>
      <c r="X2718" s="72">
        <v>0</v>
      </c>
      <c r="Y2718" s="72">
        <v>0</v>
      </c>
      <c r="Z2718" s="72">
        <v>22199.09</v>
      </c>
      <c r="AA2718" s="69"/>
      <c r="AB2718" s="69"/>
      <c r="AC2718" s="69"/>
    </row>
    <row r="2719" spans="1:29" ht="20" x14ac:dyDescent="0.25">
      <c r="A2719" s="68" t="s">
        <v>15595</v>
      </c>
      <c r="B2719" s="69" t="s">
        <v>14544</v>
      </c>
      <c r="C2719" s="69" t="s">
        <v>15596</v>
      </c>
      <c r="D2719" s="69" t="s">
        <v>3337</v>
      </c>
      <c r="E2719" s="69" t="s">
        <v>15598</v>
      </c>
      <c r="F2719" s="69" t="s">
        <v>10243</v>
      </c>
      <c r="G2719" s="69" t="s">
        <v>1250</v>
      </c>
      <c r="H2719" s="69" t="s">
        <v>961</v>
      </c>
      <c r="I2719" s="69" t="s">
        <v>962</v>
      </c>
      <c r="J2719" s="70">
        <v>33088.339999999997</v>
      </c>
      <c r="K2719" s="69" t="s">
        <v>4591</v>
      </c>
      <c r="L2719" s="69" t="s">
        <v>15597</v>
      </c>
      <c r="M2719" s="70">
        <v>33088.339999999997</v>
      </c>
      <c r="N2719" s="69"/>
      <c r="O2719" s="69"/>
      <c r="P2719" s="69" t="s">
        <v>1497</v>
      </c>
      <c r="Q2719" s="69" t="s">
        <v>1480</v>
      </c>
      <c r="R2719" s="69"/>
      <c r="S2719" s="70">
        <v>33088.339999999997</v>
      </c>
      <c r="T2719" s="70"/>
      <c r="U2719" s="69"/>
      <c r="V2719" s="69"/>
      <c r="W2719" s="69"/>
      <c r="X2719" s="69"/>
      <c r="Y2719" s="70"/>
      <c r="Z2719" s="69">
        <v>0</v>
      </c>
      <c r="AA2719" s="69" t="s">
        <v>989</v>
      </c>
      <c r="AB2719" s="69" t="s">
        <v>1144</v>
      </c>
      <c r="AC2719" s="69"/>
    </row>
    <row r="2720" spans="1:29" x14ac:dyDescent="0.25">
      <c r="A2720" s="71" t="s">
        <v>193</v>
      </c>
      <c r="B2720" s="71"/>
      <c r="C2720" s="71"/>
      <c r="D2720" s="71"/>
      <c r="E2720" s="71"/>
      <c r="F2720" s="71"/>
      <c r="G2720" s="71"/>
      <c r="H2720" s="71"/>
      <c r="I2720" s="71"/>
      <c r="J2720" s="72">
        <v>33088.339999999997</v>
      </c>
      <c r="K2720" s="71"/>
      <c r="L2720" s="71"/>
      <c r="M2720" s="72">
        <v>33088.339999999997</v>
      </c>
      <c r="N2720" s="72">
        <v>0</v>
      </c>
      <c r="O2720" s="71"/>
      <c r="P2720" s="71"/>
      <c r="Q2720" s="71"/>
      <c r="R2720" s="71"/>
      <c r="S2720" s="72">
        <v>33088.339999999997</v>
      </c>
      <c r="T2720" s="72">
        <v>0</v>
      </c>
      <c r="U2720" s="71"/>
      <c r="V2720" s="71"/>
      <c r="W2720" s="71"/>
      <c r="X2720" s="72">
        <v>33088.339999999997</v>
      </c>
      <c r="Y2720" s="72">
        <v>0</v>
      </c>
      <c r="Z2720" s="72">
        <v>0</v>
      </c>
      <c r="AA2720" s="69"/>
      <c r="AB2720" s="69"/>
      <c r="AC2720" s="69"/>
    </row>
    <row r="2721" spans="1:29" ht="40" x14ac:dyDescent="0.25">
      <c r="A2721" s="68" t="s">
        <v>15599</v>
      </c>
      <c r="B2721" s="69" t="s">
        <v>10783</v>
      </c>
      <c r="C2721" s="69" t="s">
        <v>15600</v>
      </c>
      <c r="D2721" s="69" t="s">
        <v>890</v>
      </c>
      <c r="E2721" s="69" t="s">
        <v>15602</v>
      </c>
      <c r="F2721" s="69" t="s">
        <v>10243</v>
      </c>
      <c r="G2721" s="69" t="s">
        <v>1250</v>
      </c>
      <c r="H2721" s="69" t="s">
        <v>961</v>
      </c>
      <c r="I2721" s="69" t="s">
        <v>962</v>
      </c>
      <c r="J2721" s="70">
        <v>2944.69</v>
      </c>
      <c r="K2721" s="69" t="s">
        <v>4591</v>
      </c>
      <c r="L2721" s="69" t="s">
        <v>15601</v>
      </c>
      <c r="M2721" s="70">
        <v>2944.69</v>
      </c>
      <c r="N2721" s="69"/>
      <c r="O2721" s="69"/>
      <c r="P2721" s="69" t="s">
        <v>1869</v>
      </c>
      <c r="Q2721" s="69" t="s">
        <v>1447</v>
      </c>
      <c r="R2721" s="69"/>
      <c r="S2721" s="70">
        <v>2944.69</v>
      </c>
      <c r="T2721" s="70"/>
      <c r="U2721" s="69"/>
      <c r="V2721" s="69"/>
      <c r="W2721" s="69"/>
      <c r="X2721" s="69"/>
      <c r="Y2721" s="70"/>
      <c r="Z2721" s="69">
        <v>0</v>
      </c>
      <c r="AA2721" s="69" t="s">
        <v>989</v>
      </c>
      <c r="AB2721" s="69" t="s">
        <v>1144</v>
      </c>
      <c r="AC2721" s="69"/>
    </row>
    <row r="2722" spans="1:29" x14ac:dyDescent="0.25">
      <c r="A2722" s="71" t="s">
        <v>193</v>
      </c>
      <c r="B2722" s="71"/>
      <c r="C2722" s="71"/>
      <c r="D2722" s="71"/>
      <c r="E2722" s="71"/>
      <c r="F2722" s="71"/>
      <c r="G2722" s="71"/>
      <c r="H2722" s="71"/>
      <c r="I2722" s="71"/>
      <c r="J2722" s="72">
        <v>2944.69</v>
      </c>
      <c r="K2722" s="71"/>
      <c r="L2722" s="71"/>
      <c r="M2722" s="72">
        <v>2944.69</v>
      </c>
      <c r="N2722" s="72">
        <v>0</v>
      </c>
      <c r="O2722" s="71"/>
      <c r="P2722" s="71"/>
      <c r="Q2722" s="71"/>
      <c r="R2722" s="71"/>
      <c r="S2722" s="72">
        <v>2944.69</v>
      </c>
      <c r="T2722" s="72">
        <v>0</v>
      </c>
      <c r="U2722" s="71"/>
      <c r="V2722" s="71"/>
      <c r="W2722" s="71"/>
      <c r="X2722" s="72">
        <v>2944.69</v>
      </c>
      <c r="Y2722" s="72">
        <v>0</v>
      </c>
      <c r="Z2722" s="72">
        <v>0</v>
      </c>
      <c r="AA2722" s="69"/>
      <c r="AB2722" s="69"/>
      <c r="AC2722" s="69"/>
    </row>
    <row r="2723" spans="1:29" ht="20" x14ac:dyDescent="0.25">
      <c r="A2723" s="68" t="s">
        <v>15603</v>
      </c>
      <c r="B2723" s="69" t="s">
        <v>10657</v>
      </c>
      <c r="C2723" s="69" t="s">
        <v>15604</v>
      </c>
      <c r="D2723" s="69" t="s">
        <v>4611</v>
      </c>
      <c r="E2723" s="69" t="s">
        <v>15606</v>
      </c>
      <c r="F2723" s="69" t="s">
        <v>10255</v>
      </c>
      <c r="G2723" s="69" t="s">
        <v>1436</v>
      </c>
      <c r="H2723" s="69" t="s">
        <v>961</v>
      </c>
      <c r="I2723" s="69" t="s">
        <v>962</v>
      </c>
      <c r="J2723" s="70">
        <v>697.22</v>
      </c>
      <c r="K2723" s="69" t="s">
        <v>4591</v>
      </c>
      <c r="L2723" s="69" t="s">
        <v>15605</v>
      </c>
      <c r="M2723" s="70">
        <v>697.22</v>
      </c>
      <c r="N2723" s="69"/>
      <c r="O2723" s="69"/>
      <c r="P2723" s="69" t="s">
        <v>1327</v>
      </c>
      <c r="Q2723" s="69" t="s">
        <v>1946</v>
      </c>
      <c r="R2723" s="69"/>
      <c r="S2723" s="70">
        <v>697.22</v>
      </c>
      <c r="T2723" s="70"/>
      <c r="U2723" s="69" t="s">
        <v>2620</v>
      </c>
      <c r="V2723" s="73">
        <v>101</v>
      </c>
      <c r="W2723" s="69" t="s">
        <v>2620</v>
      </c>
      <c r="X2723" s="69"/>
      <c r="Y2723" s="70"/>
      <c r="Z2723" s="69">
        <v>0</v>
      </c>
      <c r="AA2723" s="69" t="s">
        <v>989</v>
      </c>
      <c r="AB2723" s="69" t="s">
        <v>1144</v>
      </c>
      <c r="AC2723" s="69"/>
    </row>
    <row r="2724" spans="1:29" x14ac:dyDescent="0.25">
      <c r="A2724" s="71" t="s">
        <v>193</v>
      </c>
      <c r="B2724" s="71"/>
      <c r="C2724" s="71"/>
      <c r="D2724" s="71"/>
      <c r="E2724" s="71"/>
      <c r="F2724" s="71"/>
      <c r="G2724" s="71"/>
      <c r="H2724" s="71"/>
      <c r="I2724" s="71"/>
      <c r="J2724" s="72">
        <v>697.22</v>
      </c>
      <c r="K2724" s="71"/>
      <c r="L2724" s="71"/>
      <c r="M2724" s="72">
        <v>697.22</v>
      </c>
      <c r="N2724" s="72">
        <v>0</v>
      </c>
      <c r="O2724" s="71"/>
      <c r="P2724" s="71"/>
      <c r="Q2724" s="71"/>
      <c r="R2724" s="71"/>
      <c r="S2724" s="72">
        <v>697.22</v>
      </c>
      <c r="T2724" s="72">
        <v>697.22</v>
      </c>
      <c r="U2724" s="71"/>
      <c r="V2724" s="71"/>
      <c r="W2724" s="71"/>
      <c r="X2724" s="72">
        <v>0</v>
      </c>
      <c r="Y2724" s="72">
        <v>0</v>
      </c>
      <c r="Z2724" s="72">
        <v>697.22</v>
      </c>
      <c r="AA2724" s="69"/>
      <c r="AB2724" s="69"/>
      <c r="AC2724" s="69"/>
    </row>
    <row r="2725" spans="1:29" ht="60" x14ac:dyDescent="0.25">
      <c r="A2725" s="68" t="s">
        <v>15607</v>
      </c>
      <c r="B2725" s="69" t="s">
        <v>15608</v>
      </c>
      <c r="C2725" s="69" t="s">
        <v>15609</v>
      </c>
      <c r="D2725" s="69" t="s">
        <v>15004</v>
      </c>
      <c r="E2725" s="69" t="s">
        <v>15470</v>
      </c>
      <c r="F2725" s="69" t="s">
        <v>10243</v>
      </c>
      <c r="G2725" s="69" t="s">
        <v>1436</v>
      </c>
      <c r="H2725" s="69" t="s">
        <v>970</v>
      </c>
      <c r="I2725" s="69" t="s">
        <v>962</v>
      </c>
      <c r="J2725" s="70">
        <v>6192.12</v>
      </c>
      <c r="K2725" s="69" t="s">
        <v>4591</v>
      </c>
      <c r="L2725" s="69" t="s">
        <v>15469</v>
      </c>
      <c r="M2725" s="70">
        <v>6192.12</v>
      </c>
      <c r="N2725" s="69"/>
      <c r="O2725" s="69"/>
      <c r="P2725" s="69" t="s">
        <v>1282</v>
      </c>
      <c r="Q2725" s="69" t="s">
        <v>1452</v>
      </c>
      <c r="R2725" s="69"/>
      <c r="S2725" s="70">
        <v>6192.12</v>
      </c>
      <c r="T2725" s="70"/>
      <c r="U2725" s="69" t="s">
        <v>1270</v>
      </c>
      <c r="V2725" s="73">
        <v>67</v>
      </c>
      <c r="W2725" s="69" t="s">
        <v>1270</v>
      </c>
      <c r="X2725" s="69"/>
      <c r="Y2725" s="70"/>
      <c r="Z2725" s="69">
        <v>0</v>
      </c>
      <c r="AA2725" s="69" t="s">
        <v>989</v>
      </c>
      <c r="AB2725" s="69" t="s">
        <v>1144</v>
      </c>
      <c r="AC2725" s="69"/>
    </row>
    <row r="2726" spans="1:29" x14ac:dyDescent="0.25">
      <c r="A2726" s="71" t="s">
        <v>193</v>
      </c>
      <c r="B2726" s="71"/>
      <c r="C2726" s="71"/>
      <c r="D2726" s="71"/>
      <c r="E2726" s="71"/>
      <c r="F2726" s="71"/>
      <c r="G2726" s="71"/>
      <c r="H2726" s="71"/>
      <c r="I2726" s="71"/>
      <c r="J2726" s="72">
        <v>6192.12</v>
      </c>
      <c r="K2726" s="71"/>
      <c r="L2726" s="71"/>
      <c r="M2726" s="72">
        <v>6192.12</v>
      </c>
      <c r="N2726" s="72">
        <v>0</v>
      </c>
      <c r="O2726" s="71"/>
      <c r="P2726" s="71"/>
      <c r="Q2726" s="71"/>
      <c r="R2726" s="71"/>
      <c r="S2726" s="72">
        <v>6192.12</v>
      </c>
      <c r="T2726" s="72">
        <v>6192.12</v>
      </c>
      <c r="U2726" s="71"/>
      <c r="V2726" s="71"/>
      <c r="W2726" s="71"/>
      <c r="X2726" s="72">
        <v>0</v>
      </c>
      <c r="Y2726" s="72">
        <v>0</v>
      </c>
      <c r="Z2726" s="72">
        <v>6192.12</v>
      </c>
      <c r="AA2726" s="69"/>
      <c r="AB2726" s="69"/>
      <c r="AC2726" s="69"/>
    </row>
    <row r="2727" spans="1:29" ht="20" x14ac:dyDescent="0.25">
      <c r="A2727" s="68" t="s">
        <v>15610</v>
      </c>
      <c r="B2727" s="69" t="s">
        <v>15611</v>
      </c>
      <c r="C2727" s="69" t="s">
        <v>15612</v>
      </c>
      <c r="D2727" s="69" t="s">
        <v>4583</v>
      </c>
      <c r="E2727" s="69" t="s">
        <v>15614</v>
      </c>
      <c r="F2727" s="69" t="s">
        <v>10243</v>
      </c>
      <c r="G2727" s="69" t="s">
        <v>1436</v>
      </c>
      <c r="H2727" s="69" t="s">
        <v>961</v>
      </c>
      <c r="I2727" s="69" t="s">
        <v>962</v>
      </c>
      <c r="J2727" s="70">
        <v>3565.99</v>
      </c>
      <c r="K2727" s="69" t="s">
        <v>4591</v>
      </c>
      <c r="L2727" s="69" t="s">
        <v>15613</v>
      </c>
      <c r="M2727" s="70">
        <v>3565.99</v>
      </c>
      <c r="N2727" s="69"/>
      <c r="O2727" s="69"/>
      <c r="P2727" s="69" t="s">
        <v>2781</v>
      </c>
      <c r="Q2727" s="69" t="s">
        <v>1490</v>
      </c>
      <c r="R2727" s="69"/>
      <c r="S2727" s="70">
        <v>3565.99</v>
      </c>
      <c r="T2727" s="70"/>
      <c r="U2727" s="69"/>
      <c r="V2727" s="69"/>
      <c r="W2727" s="69" t="s">
        <v>1490</v>
      </c>
      <c r="X2727" s="69"/>
      <c r="Y2727" s="70"/>
      <c r="Z2727" s="69">
        <v>0</v>
      </c>
      <c r="AA2727" s="69" t="s">
        <v>989</v>
      </c>
      <c r="AB2727" s="69" t="s">
        <v>1144</v>
      </c>
      <c r="AC2727" s="69"/>
    </row>
    <row r="2728" spans="1:29" x14ac:dyDescent="0.25">
      <c r="A2728" s="71" t="s">
        <v>193</v>
      </c>
      <c r="B2728" s="71"/>
      <c r="C2728" s="71"/>
      <c r="D2728" s="71"/>
      <c r="E2728" s="71"/>
      <c r="F2728" s="71"/>
      <c r="G2728" s="71"/>
      <c r="H2728" s="71"/>
      <c r="I2728" s="71"/>
      <c r="J2728" s="72">
        <v>3565.99</v>
      </c>
      <c r="K2728" s="71"/>
      <c r="L2728" s="71"/>
      <c r="M2728" s="72">
        <v>3565.99</v>
      </c>
      <c r="N2728" s="72">
        <v>0</v>
      </c>
      <c r="O2728" s="71"/>
      <c r="P2728" s="71"/>
      <c r="Q2728" s="71"/>
      <c r="R2728" s="71"/>
      <c r="S2728" s="72">
        <v>3565.99</v>
      </c>
      <c r="T2728" s="72">
        <v>0</v>
      </c>
      <c r="U2728" s="71"/>
      <c r="V2728" s="71"/>
      <c r="W2728" s="71"/>
      <c r="X2728" s="72">
        <v>3565.99</v>
      </c>
      <c r="Y2728" s="72">
        <v>0</v>
      </c>
      <c r="Z2728" s="72">
        <v>0</v>
      </c>
      <c r="AA2728" s="69"/>
      <c r="AB2728" s="69"/>
      <c r="AC2728" s="69"/>
    </row>
    <row r="2729" spans="1:29" ht="20" x14ac:dyDescent="0.25">
      <c r="A2729" s="68" t="s">
        <v>15615</v>
      </c>
      <c r="B2729" s="69" t="s">
        <v>15542</v>
      </c>
      <c r="C2729" s="69" t="s">
        <v>15616</v>
      </c>
      <c r="D2729" s="69" t="s">
        <v>1876</v>
      </c>
      <c r="E2729" s="69" t="s">
        <v>15618</v>
      </c>
      <c r="F2729" s="69" t="s">
        <v>10243</v>
      </c>
      <c r="G2729" s="69" t="s">
        <v>1436</v>
      </c>
      <c r="H2729" s="69" t="s">
        <v>961</v>
      </c>
      <c r="I2729" s="69" t="s">
        <v>962</v>
      </c>
      <c r="J2729" s="70">
        <v>9214.5</v>
      </c>
      <c r="K2729" s="69" t="s">
        <v>4591</v>
      </c>
      <c r="L2729" s="69" t="s">
        <v>15617</v>
      </c>
      <c r="M2729" s="70">
        <v>9214.5</v>
      </c>
      <c r="N2729" s="69"/>
      <c r="O2729" s="69"/>
      <c r="P2729" s="69" t="s">
        <v>1268</v>
      </c>
      <c r="Q2729" s="69" t="s">
        <v>1991</v>
      </c>
      <c r="R2729" s="69"/>
      <c r="S2729" s="70">
        <v>9214.5</v>
      </c>
      <c r="T2729" s="70"/>
      <c r="U2729" s="69" t="s">
        <v>1689</v>
      </c>
      <c r="V2729" s="73">
        <v>89</v>
      </c>
      <c r="W2729" s="69" t="s">
        <v>1689</v>
      </c>
      <c r="X2729" s="69"/>
      <c r="Y2729" s="70"/>
      <c r="Z2729" s="69">
        <v>0</v>
      </c>
      <c r="AA2729" s="69" t="s">
        <v>989</v>
      </c>
      <c r="AB2729" s="69" t="s">
        <v>1144</v>
      </c>
      <c r="AC2729" s="69"/>
    </row>
    <row r="2730" spans="1:29" x14ac:dyDescent="0.25">
      <c r="A2730" s="71" t="s">
        <v>193</v>
      </c>
      <c r="B2730" s="71"/>
      <c r="C2730" s="71"/>
      <c r="D2730" s="71"/>
      <c r="E2730" s="71"/>
      <c r="F2730" s="71"/>
      <c r="G2730" s="71"/>
      <c r="H2730" s="71"/>
      <c r="I2730" s="71"/>
      <c r="J2730" s="72">
        <v>9214.5</v>
      </c>
      <c r="K2730" s="71"/>
      <c r="L2730" s="71"/>
      <c r="M2730" s="72">
        <v>9214.5</v>
      </c>
      <c r="N2730" s="72">
        <v>0</v>
      </c>
      <c r="O2730" s="71"/>
      <c r="P2730" s="71"/>
      <c r="Q2730" s="71"/>
      <c r="R2730" s="71"/>
      <c r="S2730" s="72">
        <v>9214.5</v>
      </c>
      <c r="T2730" s="72">
        <v>9214.5</v>
      </c>
      <c r="U2730" s="71"/>
      <c r="V2730" s="71"/>
      <c r="W2730" s="71"/>
      <c r="X2730" s="72">
        <v>0</v>
      </c>
      <c r="Y2730" s="72">
        <v>0</v>
      </c>
      <c r="Z2730" s="72">
        <v>9214.5</v>
      </c>
      <c r="AA2730" s="69"/>
      <c r="AB2730" s="69"/>
      <c r="AC2730" s="69"/>
    </row>
    <row r="2731" spans="1:29" ht="30" x14ac:dyDescent="0.25">
      <c r="A2731" s="68" t="s">
        <v>15619</v>
      </c>
      <c r="B2731" s="69" t="s">
        <v>15620</v>
      </c>
      <c r="C2731" s="69" t="s">
        <v>15621</v>
      </c>
      <c r="D2731" s="69" t="s">
        <v>4813</v>
      </c>
      <c r="E2731" s="69" t="s">
        <v>15623</v>
      </c>
      <c r="F2731" s="69" t="s">
        <v>10243</v>
      </c>
      <c r="G2731" s="69" t="s">
        <v>1436</v>
      </c>
      <c r="H2731" s="69" t="s">
        <v>1436</v>
      </c>
      <c r="I2731" s="69" t="s">
        <v>962</v>
      </c>
      <c r="J2731" s="70">
        <v>950.3</v>
      </c>
      <c r="K2731" s="69" t="s">
        <v>4591</v>
      </c>
      <c r="L2731" s="69" t="s">
        <v>15622</v>
      </c>
      <c r="M2731" s="70">
        <v>950.3</v>
      </c>
      <c r="N2731" s="69"/>
      <c r="O2731" s="69"/>
      <c r="P2731" s="69" t="s">
        <v>1378</v>
      </c>
      <c r="Q2731" s="69" t="s">
        <v>1490</v>
      </c>
      <c r="R2731" s="69"/>
      <c r="S2731" s="70">
        <v>950.3</v>
      </c>
      <c r="T2731" s="70"/>
      <c r="U2731" s="69" t="s">
        <v>1524</v>
      </c>
      <c r="V2731" s="73">
        <v>36</v>
      </c>
      <c r="W2731" s="69" t="s">
        <v>1524</v>
      </c>
      <c r="X2731" s="69"/>
      <c r="Y2731" s="70"/>
      <c r="Z2731" s="69">
        <v>0</v>
      </c>
      <c r="AA2731" s="69" t="s">
        <v>989</v>
      </c>
      <c r="AB2731" s="69" t="s">
        <v>1144</v>
      </c>
      <c r="AC2731" s="69"/>
    </row>
    <row r="2732" spans="1:29" x14ac:dyDescent="0.25">
      <c r="A2732" s="71" t="s">
        <v>193</v>
      </c>
      <c r="B2732" s="71"/>
      <c r="C2732" s="71"/>
      <c r="D2732" s="71"/>
      <c r="E2732" s="71"/>
      <c r="F2732" s="71"/>
      <c r="G2732" s="71"/>
      <c r="H2732" s="71"/>
      <c r="I2732" s="71"/>
      <c r="J2732" s="72">
        <v>950.3</v>
      </c>
      <c r="K2732" s="71"/>
      <c r="L2732" s="71"/>
      <c r="M2732" s="72">
        <v>950.3</v>
      </c>
      <c r="N2732" s="72">
        <v>0</v>
      </c>
      <c r="O2732" s="71"/>
      <c r="P2732" s="71"/>
      <c r="Q2732" s="71"/>
      <c r="R2732" s="71"/>
      <c r="S2732" s="72">
        <v>950.3</v>
      </c>
      <c r="T2732" s="72">
        <v>950.3</v>
      </c>
      <c r="U2732" s="71"/>
      <c r="V2732" s="71"/>
      <c r="W2732" s="71"/>
      <c r="X2732" s="72">
        <v>0</v>
      </c>
      <c r="Y2732" s="72">
        <v>0</v>
      </c>
      <c r="Z2732" s="72">
        <v>950.3</v>
      </c>
      <c r="AA2732" s="69"/>
      <c r="AB2732" s="69"/>
      <c r="AC2732" s="69"/>
    </row>
    <row r="2733" spans="1:29" ht="30" x14ac:dyDescent="0.25">
      <c r="A2733" s="68" t="s">
        <v>15624</v>
      </c>
      <c r="B2733" s="69" t="s">
        <v>15386</v>
      </c>
      <c r="C2733" s="69" t="s">
        <v>15625</v>
      </c>
      <c r="D2733" s="69" t="s">
        <v>4813</v>
      </c>
      <c r="E2733" s="69" t="s">
        <v>15627</v>
      </c>
      <c r="F2733" s="69" t="s">
        <v>10255</v>
      </c>
      <c r="G2733" s="69" t="s">
        <v>1436</v>
      </c>
      <c r="H2733" s="69" t="s">
        <v>961</v>
      </c>
      <c r="I2733" s="69" t="s">
        <v>962</v>
      </c>
      <c r="J2733" s="70">
        <v>5115.18</v>
      </c>
      <c r="K2733" s="69" t="s">
        <v>4591</v>
      </c>
      <c r="L2733" s="69" t="s">
        <v>15626</v>
      </c>
      <c r="M2733" s="70">
        <v>5115.18</v>
      </c>
      <c r="N2733" s="69"/>
      <c r="O2733" s="69"/>
      <c r="P2733" s="69" t="s">
        <v>1571</v>
      </c>
      <c r="Q2733" s="69" t="s">
        <v>1452</v>
      </c>
      <c r="R2733" s="69"/>
      <c r="S2733" s="70">
        <v>5115.18</v>
      </c>
      <c r="T2733" s="70"/>
      <c r="U2733" s="69" t="s">
        <v>1270</v>
      </c>
      <c r="V2733" s="73">
        <v>64</v>
      </c>
      <c r="W2733" s="69" t="s">
        <v>1270</v>
      </c>
      <c r="X2733" s="69"/>
      <c r="Y2733" s="70"/>
      <c r="Z2733" s="69">
        <v>0</v>
      </c>
      <c r="AA2733" s="69" t="s">
        <v>989</v>
      </c>
      <c r="AB2733" s="69" t="s">
        <v>1144</v>
      </c>
      <c r="AC2733" s="69"/>
    </row>
    <row r="2734" spans="1:29" x14ac:dyDescent="0.25">
      <c r="A2734" s="71" t="s">
        <v>193</v>
      </c>
      <c r="B2734" s="71"/>
      <c r="C2734" s="71"/>
      <c r="D2734" s="71"/>
      <c r="E2734" s="71"/>
      <c r="F2734" s="71"/>
      <c r="G2734" s="71"/>
      <c r="H2734" s="71"/>
      <c r="I2734" s="71"/>
      <c r="J2734" s="72">
        <v>5115.18</v>
      </c>
      <c r="K2734" s="71"/>
      <c r="L2734" s="71"/>
      <c r="M2734" s="72">
        <v>5115.18</v>
      </c>
      <c r="N2734" s="72">
        <v>0</v>
      </c>
      <c r="O2734" s="71"/>
      <c r="P2734" s="71"/>
      <c r="Q2734" s="71"/>
      <c r="R2734" s="71"/>
      <c r="S2734" s="72">
        <v>5115.18</v>
      </c>
      <c r="T2734" s="72">
        <v>5115.18</v>
      </c>
      <c r="U2734" s="71"/>
      <c r="V2734" s="71"/>
      <c r="W2734" s="71"/>
      <c r="X2734" s="72">
        <v>0</v>
      </c>
      <c r="Y2734" s="72">
        <v>0</v>
      </c>
      <c r="Z2734" s="72">
        <v>5115.18</v>
      </c>
      <c r="AA2734" s="69"/>
      <c r="AB2734" s="69"/>
      <c r="AC2734" s="69"/>
    </row>
    <row r="2735" spans="1:29" ht="30" x14ac:dyDescent="0.25">
      <c r="A2735" s="68" t="s">
        <v>15628</v>
      </c>
      <c r="B2735" s="69" t="s">
        <v>15629</v>
      </c>
      <c r="C2735" s="69" t="s">
        <v>15630</v>
      </c>
      <c r="D2735" s="69" t="s">
        <v>4623</v>
      </c>
      <c r="E2735" s="69" t="s">
        <v>15632</v>
      </c>
      <c r="F2735" s="69" t="s">
        <v>10243</v>
      </c>
      <c r="G2735" s="69" t="s">
        <v>2516</v>
      </c>
      <c r="H2735" s="69" t="s">
        <v>961</v>
      </c>
      <c r="I2735" s="69" t="s">
        <v>962</v>
      </c>
      <c r="J2735" s="70">
        <v>1487.08</v>
      </c>
      <c r="K2735" s="69" t="s">
        <v>4591</v>
      </c>
      <c r="L2735" s="69" t="s">
        <v>15631</v>
      </c>
      <c r="M2735" s="70">
        <v>1487.08</v>
      </c>
      <c r="N2735" s="69"/>
      <c r="O2735" s="69"/>
      <c r="P2735" s="69" t="s">
        <v>1153</v>
      </c>
      <c r="Q2735" s="69" t="s">
        <v>2574</v>
      </c>
      <c r="R2735" s="69"/>
      <c r="S2735" s="70">
        <v>1487.08</v>
      </c>
      <c r="T2735" s="70"/>
      <c r="U2735" s="69" t="s">
        <v>1556</v>
      </c>
      <c r="V2735" s="73">
        <v>98</v>
      </c>
      <c r="W2735" s="69" t="s">
        <v>1556</v>
      </c>
      <c r="X2735" s="69"/>
      <c r="Y2735" s="70"/>
      <c r="Z2735" s="69">
        <v>0</v>
      </c>
      <c r="AA2735" s="69" t="s">
        <v>989</v>
      </c>
      <c r="AB2735" s="69" t="s">
        <v>1144</v>
      </c>
      <c r="AC2735" s="69"/>
    </row>
    <row r="2736" spans="1:29" x14ac:dyDescent="0.25">
      <c r="A2736" s="71" t="s">
        <v>193</v>
      </c>
      <c r="B2736" s="71"/>
      <c r="C2736" s="71"/>
      <c r="D2736" s="71"/>
      <c r="E2736" s="71"/>
      <c r="F2736" s="71"/>
      <c r="G2736" s="71"/>
      <c r="H2736" s="71"/>
      <c r="I2736" s="71"/>
      <c r="J2736" s="72">
        <v>1487.08</v>
      </c>
      <c r="K2736" s="71"/>
      <c r="L2736" s="71"/>
      <c r="M2736" s="72">
        <v>1487.08</v>
      </c>
      <c r="N2736" s="72">
        <v>0</v>
      </c>
      <c r="O2736" s="71"/>
      <c r="P2736" s="71"/>
      <c r="Q2736" s="71"/>
      <c r="R2736" s="71"/>
      <c r="S2736" s="72">
        <v>1487.08</v>
      </c>
      <c r="T2736" s="72">
        <v>1487.08</v>
      </c>
      <c r="U2736" s="71"/>
      <c r="V2736" s="71"/>
      <c r="W2736" s="71"/>
      <c r="X2736" s="72">
        <v>0</v>
      </c>
      <c r="Y2736" s="72">
        <v>0</v>
      </c>
      <c r="Z2736" s="72">
        <v>1487.08</v>
      </c>
      <c r="AA2736" s="69"/>
      <c r="AB2736" s="69"/>
      <c r="AC2736" s="69"/>
    </row>
    <row r="2737" spans="1:29" ht="30" x14ac:dyDescent="0.25">
      <c r="A2737" s="68" t="s">
        <v>15633</v>
      </c>
      <c r="B2737" s="69" t="s">
        <v>13547</v>
      </c>
      <c r="C2737" s="69" t="s">
        <v>15634</v>
      </c>
      <c r="D2737" s="69" t="s">
        <v>4746</v>
      </c>
      <c r="E2737" s="69" t="s">
        <v>15636</v>
      </c>
      <c r="F2737" s="69" t="s">
        <v>10255</v>
      </c>
      <c r="G2737" s="69" t="s">
        <v>2516</v>
      </c>
      <c r="H2737" s="69" t="s">
        <v>961</v>
      </c>
      <c r="I2737" s="69" t="s">
        <v>962</v>
      </c>
      <c r="J2737" s="70">
        <v>3952.65</v>
      </c>
      <c r="K2737" s="69" t="s">
        <v>4591</v>
      </c>
      <c r="L2737" s="69" t="s">
        <v>15635</v>
      </c>
      <c r="M2737" s="70">
        <v>3952.65</v>
      </c>
      <c r="N2737" s="69"/>
      <c r="O2737" s="69"/>
      <c r="P2737" s="69" t="s">
        <v>1459</v>
      </c>
      <c r="Q2737" s="69" t="s">
        <v>1157</v>
      </c>
      <c r="R2737" s="69"/>
      <c r="S2737" s="70">
        <v>3952.65</v>
      </c>
      <c r="T2737" s="70"/>
      <c r="U2737" s="69"/>
      <c r="V2737" s="69"/>
      <c r="W2737" s="69" t="s">
        <v>1616</v>
      </c>
      <c r="X2737" s="69"/>
      <c r="Y2737" s="70"/>
      <c r="Z2737" s="69">
        <v>0</v>
      </c>
      <c r="AA2737" s="69" t="s">
        <v>989</v>
      </c>
      <c r="AB2737" s="69" t="s">
        <v>1144</v>
      </c>
      <c r="AC2737" s="69"/>
    </row>
    <row r="2738" spans="1:29" x14ac:dyDescent="0.25">
      <c r="A2738" s="71" t="s">
        <v>193</v>
      </c>
      <c r="B2738" s="71"/>
      <c r="C2738" s="71"/>
      <c r="D2738" s="71"/>
      <c r="E2738" s="71"/>
      <c r="F2738" s="71"/>
      <c r="G2738" s="71"/>
      <c r="H2738" s="71"/>
      <c r="I2738" s="71"/>
      <c r="J2738" s="72">
        <v>3952.65</v>
      </c>
      <c r="K2738" s="71"/>
      <c r="L2738" s="71"/>
      <c r="M2738" s="72">
        <v>3952.65</v>
      </c>
      <c r="N2738" s="72">
        <v>0</v>
      </c>
      <c r="O2738" s="71"/>
      <c r="P2738" s="71"/>
      <c r="Q2738" s="71"/>
      <c r="R2738" s="71"/>
      <c r="S2738" s="72">
        <v>3952.65</v>
      </c>
      <c r="T2738" s="72">
        <v>0</v>
      </c>
      <c r="U2738" s="71"/>
      <c r="V2738" s="71"/>
      <c r="W2738" s="71"/>
      <c r="X2738" s="72">
        <v>3952.65</v>
      </c>
      <c r="Y2738" s="72">
        <v>0</v>
      </c>
      <c r="Z2738" s="72">
        <v>0</v>
      </c>
      <c r="AA2738" s="69"/>
      <c r="AB2738" s="69"/>
      <c r="AC2738" s="69"/>
    </row>
    <row r="2739" spans="1:29" ht="40" x14ac:dyDescent="0.25">
      <c r="A2739" s="68" t="s">
        <v>15637</v>
      </c>
      <c r="B2739" s="69" t="s">
        <v>15638</v>
      </c>
      <c r="C2739" s="69" t="s">
        <v>15639</v>
      </c>
      <c r="D2739" s="69" t="s">
        <v>4611</v>
      </c>
      <c r="E2739" s="69" t="s">
        <v>15641</v>
      </c>
      <c r="F2739" s="69" t="s">
        <v>10243</v>
      </c>
      <c r="G2739" s="69" t="s">
        <v>2516</v>
      </c>
      <c r="H2739" s="69" t="s">
        <v>961</v>
      </c>
      <c r="I2739" s="69" t="s">
        <v>962</v>
      </c>
      <c r="J2739" s="70">
        <v>4725.42</v>
      </c>
      <c r="K2739" s="69" t="s">
        <v>4591</v>
      </c>
      <c r="L2739" s="69" t="s">
        <v>15640</v>
      </c>
      <c r="M2739" s="70">
        <v>2817.86</v>
      </c>
      <c r="N2739" s="69"/>
      <c r="O2739" s="69"/>
      <c r="P2739" s="69" t="s">
        <v>1173</v>
      </c>
      <c r="Q2739" s="69" t="s">
        <v>1021</v>
      </c>
      <c r="R2739" s="69"/>
      <c r="S2739" s="70">
        <v>2817.86</v>
      </c>
      <c r="T2739" s="70"/>
      <c r="U2739" s="69" t="s">
        <v>1032</v>
      </c>
      <c r="V2739" s="73">
        <v>92</v>
      </c>
      <c r="W2739" s="69" t="s">
        <v>1032</v>
      </c>
      <c r="X2739" s="69"/>
      <c r="Y2739" s="70"/>
      <c r="Z2739" s="69">
        <v>0</v>
      </c>
      <c r="AA2739" s="69" t="s">
        <v>989</v>
      </c>
      <c r="AB2739" s="69" t="s">
        <v>1144</v>
      </c>
      <c r="AC2739" s="69"/>
    </row>
    <row r="2740" spans="1:29" x14ac:dyDescent="0.25">
      <c r="A2740" s="69"/>
      <c r="B2740" s="69"/>
      <c r="C2740" s="69"/>
      <c r="D2740" s="69"/>
      <c r="E2740" s="69" t="s">
        <v>15643</v>
      </c>
      <c r="F2740" s="69"/>
      <c r="G2740" s="69"/>
      <c r="H2740" s="69"/>
      <c r="I2740" s="69"/>
      <c r="J2740" s="69"/>
      <c r="K2740" s="69"/>
      <c r="L2740" s="69" t="s">
        <v>15642</v>
      </c>
      <c r="M2740" s="70">
        <v>1907.56</v>
      </c>
      <c r="N2740" s="69"/>
      <c r="O2740" s="69"/>
      <c r="P2740" s="69" t="s">
        <v>1645</v>
      </c>
      <c r="Q2740" s="69" t="s">
        <v>1681</v>
      </c>
      <c r="R2740" s="69"/>
      <c r="S2740" s="70">
        <v>1907.56</v>
      </c>
      <c r="T2740" s="70"/>
      <c r="U2740" s="69" t="s">
        <v>1681</v>
      </c>
      <c r="V2740" s="73">
        <v>97</v>
      </c>
      <c r="W2740" s="69" t="s">
        <v>1681</v>
      </c>
      <c r="X2740" s="69"/>
      <c r="Y2740" s="70"/>
      <c r="Z2740" s="69">
        <v>0</v>
      </c>
      <c r="AA2740" s="69"/>
      <c r="AB2740" s="69" t="s">
        <v>1144</v>
      </c>
      <c r="AC2740" s="69"/>
    </row>
    <row r="2741" spans="1:29" x14ac:dyDescent="0.25">
      <c r="A2741" s="71" t="s">
        <v>193</v>
      </c>
      <c r="B2741" s="71"/>
      <c r="C2741" s="71"/>
      <c r="D2741" s="71"/>
      <c r="E2741" s="71"/>
      <c r="F2741" s="71"/>
      <c r="G2741" s="71"/>
      <c r="H2741" s="71"/>
      <c r="I2741" s="71"/>
      <c r="J2741" s="72">
        <v>4725.42</v>
      </c>
      <c r="K2741" s="71"/>
      <c r="L2741" s="71"/>
      <c r="M2741" s="72">
        <v>4725.42</v>
      </c>
      <c r="N2741" s="72">
        <v>0</v>
      </c>
      <c r="O2741" s="71"/>
      <c r="P2741" s="71"/>
      <c r="Q2741" s="71"/>
      <c r="R2741" s="71"/>
      <c r="S2741" s="72">
        <v>4725.42</v>
      </c>
      <c r="T2741" s="72">
        <v>4725.42</v>
      </c>
      <c r="U2741" s="71"/>
      <c r="V2741" s="71"/>
      <c r="W2741" s="71"/>
      <c r="X2741" s="72">
        <v>0</v>
      </c>
      <c r="Y2741" s="72">
        <v>0</v>
      </c>
      <c r="Z2741" s="72">
        <v>4725.42</v>
      </c>
      <c r="AA2741" s="69"/>
      <c r="AB2741" s="69"/>
      <c r="AC2741" s="69"/>
    </row>
    <row r="2742" spans="1:29" ht="50" x14ac:dyDescent="0.25">
      <c r="A2742" s="68" t="s">
        <v>15644</v>
      </c>
      <c r="B2742" s="69" t="s">
        <v>15645</v>
      </c>
      <c r="C2742" s="69" t="s">
        <v>15646</v>
      </c>
      <c r="D2742" s="69" t="s">
        <v>5170</v>
      </c>
      <c r="E2742" s="69" t="s">
        <v>15648</v>
      </c>
      <c r="F2742" s="69" t="s">
        <v>10255</v>
      </c>
      <c r="G2742" s="69" t="s">
        <v>2516</v>
      </c>
      <c r="H2742" s="69" t="s">
        <v>961</v>
      </c>
      <c r="I2742" s="69" t="s">
        <v>962</v>
      </c>
      <c r="J2742" s="70">
        <v>6467.82</v>
      </c>
      <c r="K2742" s="69" t="s">
        <v>4591</v>
      </c>
      <c r="L2742" s="69" t="s">
        <v>15647</v>
      </c>
      <c r="M2742" s="70">
        <v>6467.82</v>
      </c>
      <c r="N2742" s="69"/>
      <c r="O2742" s="69"/>
      <c r="P2742" s="69" t="s">
        <v>988</v>
      </c>
      <c r="Q2742" s="69" t="s">
        <v>2134</v>
      </c>
      <c r="R2742" s="69"/>
      <c r="S2742" s="70">
        <v>6467.82</v>
      </c>
      <c r="T2742" s="70"/>
      <c r="U2742" s="69" t="s">
        <v>1270</v>
      </c>
      <c r="V2742" s="73">
        <v>73</v>
      </c>
      <c r="W2742" s="69" t="s">
        <v>1270</v>
      </c>
      <c r="X2742" s="69"/>
      <c r="Y2742" s="70"/>
      <c r="Z2742" s="69">
        <v>0</v>
      </c>
      <c r="AA2742" s="69" t="s">
        <v>989</v>
      </c>
      <c r="AB2742" s="69" t="s">
        <v>1144</v>
      </c>
      <c r="AC2742" s="69"/>
    </row>
    <row r="2743" spans="1:29" x14ac:dyDescent="0.25">
      <c r="A2743" s="71" t="s">
        <v>193</v>
      </c>
      <c r="B2743" s="71"/>
      <c r="C2743" s="71"/>
      <c r="D2743" s="71"/>
      <c r="E2743" s="71"/>
      <c r="F2743" s="71"/>
      <c r="G2743" s="71"/>
      <c r="H2743" s="71"/>
      <c r="I2743" s="71"/>
      <c r="J2743" s="72">
        <v>6467.82</v>
      </c>
      <c r="K2743" s="71"/>
      <c r="L2743" s="71"/>
      <c r="M2743" s="72">
        <v>6467.82</v>
      </c>
      <c r="N2743" s="72">
        <v>0</v>
      </c>
      <c r="O2743" s="71"/>
      <c r="P2743" s="71"/>
      <c r="Q2743" s="71"/>
      <c r="R2743" s="71"/>
      <c r="S2743" s="72">
        <v>6467.82</v>
      </c>
      <c r="T2743" s="72">
        <v>6467.82</v>
      </c>
      <c r="U2743" s="71"/>
      <c r="V2743" s="71"/>
      <c r="W2743" s="71"/>
      <c r="X2743" s="72">
        <v>0</v>
      </c>
      <c r="Y2743" s="72">
        <v>0</v>
      </c>
      <c r="Z2743" s="72">
        <v>6467.82</v>
      </c>
      <c r="AA2743" s="69"/>
      <c r="AB2743" s="69"/>
      <c r="AC2743" s="69"/>
    </row>
    <row r="2744" spans="1:29" ht="40" x14ac:dyDescent="0.25">
      <c r="A2744" s="68" t="s">
        <v>15649</v>
      </c>
      <c r="B2744" s="69" t="s">
        <v>15650</v>
      </c>
      <c r="C2744" s="69" t="s">
        <v>15651</v>
      </c>
      <c r="D2744" s="69" t="s">
        <v>5061</v>
      </c>
      <c r="E2744" s="69" t="s">
        <v>15653</v>
      </c>
      <c r="F2744" s="69" t="s">
        <v>10243</v>
      </c>
      <c r="G2744" s="69" t="s">
        <v>3774</v>
      </c>
      <c r="H2744" s="69" t="s">
        <v>961</v>
      </c>
      <c r="I2744" s="69" t="s">
        <v>962</v>
      </c>
      <c r="J2744" s="70">
        <v>823.34</v>
      </c>
      <c r="K2744" s="69" t="s">
        <v>4591</v>
      </c>
      <c r="L2744" s="69" t="s">
        <v>15652</v>
      </c>
      <c r="M2744" s="70">
        <v>823.34</v>
      </c>
      <c r="N2744" s="69"/>
      <c r="O2744" s="69"/>
      <c r="P2744" s="69" t="s">
        <v>1152</v>
      </c>
      <c r="Q2744" s="69" t="s">
        <v>1490</v>
      </c>
      <c r="R2744" s="69"/>
      <c r="S2744" s="70">
        <v>823.34</v>
      </c>
      <c r="T2744" s="70"/>
      <c r="U2744" s="69"/>
      <c r="V2744" s="69"/>
      <c r="W2744" s="69"/>
      <c r="X2744" s="69"/>
      <c r="Y2744" s="70"/>
      <c r="Z2744" s="69">
        <v>0</v>
      </c>
      <c r="AA2744" s="69" t="s">
        <v>989</v>
      </c>
      <c r="AB2744" s="69" t="s">
        <v>1144</v>
      </c>
      <c r="AC2744" s="69"/>
    </row>
    <row r="2745" spans="1:29" x14ac:dyDescent="0.25">
      <c r="A2745" s="71" t="s">
        <v>193</v>
      </c>
      <c r="B2745" s="71"/>
      <c r="C2745" s="71"/>
      <c r="D2745" s="71"/>
      <c r="E2745" s="71"/>
      <c r="F2745" s="71"/>
      <c r="G2745" s="71"/>
      <c r="H2745" s="71"/>
      <c r="I2745" s="71"/>
      <c r="J2745" s="72">
        <v>823.34</v>
      </c>
      <c r="K2745" s="71"/>
      <c r="L2745" s="71"/>
      <c r="M2745" s="72">
        <v>823.34</v>
      </c>
      <c r="N2745" s="72">
        <v>0</v>
      </c>
      <c r="O2745" s="71"/>
      <c r="P2745" s="71"/>
      <c r="Q2745" s="71"/>
      <c r="R2745" s="71"/>
      <c r="S2745" s="72">
        <v>823.34</v>
      </c>
      <c r="T2745" s="72">
        <v>0</v>
      </c>
      <c r="U2745" s="71"/>
      <c r="V2745" s="71"/>
      <c r="W2745" s="71"/>
      <c r="X2745" s="72">
        <v>823.34</v>
      </c>
      <c r="Y2745" s="72">
        <v>0</v>
      </c>
      <c r="Z2745" s="72">
        <v>0</v>
      </c>
      <c r="AA2745" s="69"/>
      <c r="AB2745" s="69"/>
      <c r="AC2745" s="69"/>
    </row>
    <row r="2746" spans="1:29" ht="30" x14ac:dyDescent="0.25">
      <c r="A2746" s="68" t="s">
        <v>15654</v>
      </c>
      <c r="B2746" s="69" t="s">
        <v>15655</v>
      </c>
      <c r="C2746" s="69" t="s">
        <v>15656</v>
      </c>
      <c r="D2746" s="69" t="s">
        <v>9621</v>
      </c>
      <c r="E2746" s="69" t="s">
        <v>15658</v>
      </c>
      <c r="F2746" s="69" t="s">
        <v>10255</v>
      </c>
      <c r="G2746" s="69" t="s">
        <v>3774</v>
      </c>
      <c r="H2746" s="69" t="s">
        <v>961</v>
      </c>
      <c r="I2746" s="69" t="s">
        <v>962</v>
      </c>
      <c r="J2746" s="70">
        <v>12847.1</v>
      </c>
      <c r="K2746" s="69" t="s">
        <v>4591</v>
      </c>
      <c r="L2746" s="69" t="s">
        <v>15657</v>
      </c>
      <c r="M2746" s="70">
        <v>12847.1</v>
      </c>
      <c r="N2746" s="69"/>
      <c r="O2746" s="69"/>
      <c r="P2746" s="69" t="s">
        <v>1869</v>
      </c>
      <c r="Q2746" s="69" t="s">
        <v>1021</v>
      </c>
      <c r="R2746" s="69"/>
      <c r="S2746" s="70">
        <v>12847.1</v>
      </c>
      <c r="T2746" s="70"/>
      <c r="U2746" s="69" t="s">
        <v>1032</v>
      </c>
      <c r="V2746" s="73">
        <v>101</v>
      </c>
      <c r="W2746" s="69" t="s">
        <v>1032</v>
      </c>
      <c r="X2746" s="69"/>
      <c r="Y2746" s="70"/>
      <c r="Z2746" s="69">
        <v>0</v>
      </c>
      <c r="AA2746" s="69" t="s">
        <v>989</v>
      </c>
      <c r="AB2746" s="69" t="s">
        <v>1144</v>
      </c>
      <c r="AC2746" s="69"/>
    </row>
    <row r="2747" spans="1:29" x14ac:dyDescent="0.25">
      <c r="A2747" s="71" t="s">
        <v>193</v>
      </c>
      <c r="B2747" s="71"/>
      <c r="C2747" s="71"/>
      <c r="D2747" s="71"/>
      <c r="E2747" s="71"/>
      <c r="F2747" s="71"/>
      <c r="G2747" s="71"/>
      <c r="H2747" s="71"/>
      <c r="I2747" s="71"/>
      <c r="J2747" s="72">
        <v>12847.1</v>
      </c>
      <c r="K2747" s="71"/>
      <c r="L2747" s="71"/>
      <c r="M2747" s="72">
        <v>12847.1</v>
      </c>
      <c r="N2747" s="72">
        <v>0</v>
      </c>
      <c r="O2747" s="71"/>
      <c r="P2747" s="71"/>
      <c r="Q2747" s="71"/>
      <c r="R2747" s="71"/>
      <c r="S2747" s="72">
        <v>12847.1</v>
      </c>
      <c r="T2747" s="72">
        <v>12847.1</v>
      </c>
      <c r="U2747" s="71"/>
      <c r="V2747" s="71"/>
      <c r="W2747" s="71"/>
      <c r="X2747" s="72">
        <v>0</v>
      </c>
      <c r="Y2747" s="72">
        <v>0</v>
      </c>
      <c r="Z2747" s="72">
        <v>12847.1</v>
      </c>
      <c r="AA2747" s="69"/>
      <c r="AB2747" s="69"/>
      <c r="AC2747" s="69"/>
    </row>
    <row r="2748" spans="1:29" ht="30" x14ac:dyDescent="0.25">
      <c r="A2748" s="68" t="s">
        <v>15659</v>
      </c>
      <c r="B2748" s="69" t="s">
        <v>15655</v>
      </c>
      <c r="C2748" s="69" t="s">
        <v>15660</v>
      </c>
      <c r="D2748" s="69" t="s">
        <v>4604</v>
      </c>
      <c r="E2748" s="69" t="s">
        <v>15662</v>
      </c>
      <c r="F2748" s="69" t="s">
        <v>10255</v>
      </c>
      <c r="G2748" s="69" t="s">
        <v>3774</v>
      </c>
      <c r="H2748" s="69" t="s">
        <v>961</v>
      </c>
      <c r="I2748" s="69" t="s">
        <v>962</v>
      </c>
      <c r="J2748" s="70">
        <v>20186.41</v>
      </c>
      <c r="K2748" s="69" t="s">
        <v>4591</v>
      </c>
      <c r="L2748" s="69" t="s">
        <v>15661</v>
      </c>
      <c r="M2748" s="70">
        <v>20186.41</v>
      </c>
      <c r="N2748" s="69"/>
      <c r="O2748" s="69"/>
      <c r="P2748" s="69" t="s">
        <v>1332</v>
      </c>
      <c r="Q2748" s="69" t="s">
        <v>1490</v>
      </c>
      <c r="R2748" s="69"/>
      <c r="S2748" s="70">
        <v>20186.41</v>
      </c>
      <c r="T2748" s="70"/>
      <c r="U2748" s="69"/>
      <c r="V2748" s="69"/>
      <c r="W2748" s="69" t="s">
        <v>1524</v>
      </c>
      <c r="X2748" s="69"/>
      <c r="Y2748" s="70"/>
      <c r="Z2748" s="69">
        <v>0</v>
      </c>
      <c r="AA2748" s="69" t="s">
        <v>989</v>
      </c>
      <c r="AB2748" s="69" t="s">
        <v>1144</v>
      </c>
      <c r="AC2748" s="69"/>
    </row>
    <row r="2749" spans="1:29" x14ac:dyDescent="0.25">
      <c r="A2749" s="71" t="s">
        <v>193</v>
      </c>
      <c r="B2749" s="71"/>
      <c r="C2749" s="71"/>
      <c r="D2749" s="71"/>
      <c r="E2749" s="71"/>
      <c r="F2749" s="71"/>
      <c r="G2749" s="71"/>
      <c r="H2749" s="71"/>
      <c r="I2749" s="71"/>
      <c r="J2749" s="72">
        <v>20186.41</v>
      </c>
      <c r="K2749" s="71"/>
      <c r="L2749" s="71"/>
      <c r="M2749" s="72">
        <v>20186.41</v>
      </c>
      <c r="N2749" s="72">
        <v>0</v>
      </c>
      <c r="O2749" s="71"/>
      <c r="P2749" s="71"/>
      <c r="Q2749" s="71"/>
      <c r="R2749" s="71"/>
      <c r="S2749" s="72">
        <v>20186.41</v>
      </c>
      <c r="T2749" s="72">
        <v>0</v>
      </c>
      <c r="U2749" s="71"/>
      <c r="V2749" s="71"/>
      <c r="W2749" s="71"/>
      <c r="X2749" s="72">
        <v>20186.41</v>
      </c>
      <c r="Y2749" s="72">
        <v>0</v>
      </c>
      <c r="Z2749" s="72">
        <v>0</v>
      </c>
      <c r="AA2749" s="69"/>
      <c r="AB2749" s="69"/>
      <c r="AC2749" s="69"/>
    </row>
    <row r="2750" spans="1:29" ht="30" x14ac:dyDescent="0.25">
      <c r="A2750" s="68" t="s">
        <v>15663</v>
      </c>
      <c r="B2750" s="69" t="s">
        <v>14544</v>
      </c>
      <c r="C2750" s="69" t="s">
        <v>15664</v>
      </c>
      <c r="D2750" s="69" t="s">
        <v>4604</v>
      </c>
      <c r="E2750" s="69" t="s">
        <v>15666</v>
      </c>
      <c r="F2750" s="69" t="s">
        <v>10243</v>
      </c>
      <c r="G2750" s="69" t="s">
        <v>3774</v>
      </c>
      <c r="H2750" s="69" t="s">
        <v>961</v>
      </c>
      <c r="I2750" s="69" t="s">
        <v>962</v>
      </c>
      <c r="J2750" s="70">
        <v>6146.6</v>
      </c>
      <c r="K2750" s="69" t="s">
        <v>4591</v>
      </c>
      <c r="L2750" s="69" t="s">
        <v>15665</v>
      </c>
      <c r="M2750" s="70">
        <v>6146.6</v>
      </c>
      <c r="N2750" s="69"/>
      <c r="O2750" s="69"/>
      <c r="P2750" s="69" t="s">
        <v>1332</v>
      </c>
      <c r="Q2750" s="69" t="s">
        <v>1490</v>
      </c>
      <c r="R2750" s="69"/>
      <c r="S2750" s="70">
        <v>6146.6</v>
      </c>
      <c r="T2750" s="70"/>
      <c r="U2750" s="69" t="s">
        <v>1524</v>
      </c>
      <c r="V2750" s="73">
        <v>49</v>
      </c>
      <c r="W2750" s="69" t="s">
        <v>1524</v>
      </c>
      <c r="X2750" s="69"/>
      <c r="Y2750" s="70"/>
      <c r="Z2750" s="69">
        <v>0</v>
      </c>
      <c r="AA2750" s="69" t="s">
        <v>989</v>
      </c>
      <c r="AB2750" s="69" t="s">
        <v>1144</v>
      </c>
      <c r="AC2750" s="69"/>
    </row>
    <row r="2751" spans="1:29" x14ac:dyDescent="0.25">
      <c r="A2751" s="71" t="s">
        <v>193</v>
      </c>
      <c r="B2751" s="71"/>
      <c r="C2751" s="71"/>
      <c r="D2751" s="71"/>
      <c r="E2751" s="71"/>
      <c r="F2751" s="71"/>
      <c r="G2751" s="71"/>
      <c r="H2751" s="71"/>
      <c r="I2751" s="71"/>
      <c r="J2751" s="72">
        <v>6146.6</v>
      </c>
      <c r="K2751" s="71"/>
      <c r="L2751" s="71"/>
      <c r="M2751" s="72">
        <v>6146.6</v>
      </c>
      <c r="N2751" s="72">
        <v>0</v>
      </c>
      <c r="O2751" s="71"/>
      <c r="P2751" s="71"/>
      <c r="Q2751" s="71"/>
      <c r="R2751" s="71"/>
      <c r="S2751" s="72">
        <v>6146.6</v>
      </c>
      <c r="T2751" s="72">
        <v>6146.6</v>
      </c>
      <c r="U2751" s="71"/>
      <c r="V2751" s="71"/>
      <c r="W2751" s="71"/>
      <c r="X2751" s="72">
        <v>0</v>
      </c>
      <c r="Y2751" s="72">
        <v>0</v>
      </c>
      <c r="Z2751" s="72">
        <v>6146.6</v>
      </c>
      <c r="AA2751" s="69"/>
      <c r="AB2751" s="69"/>
      <c r="AC2751" s="69"/>
    </row>
    <row r="2752" spans="1:29" ht="30" x14ac:dyDescent="0.25">
      <c r="A2752" s="68" t="s">
        <v>15667</v>
      </c>
      <c r="B2752" s="69" t="s">
        <v>15668</v>
      </c>
      <c r="C2752" s="69" t="s">
        <v>15669</v>
      </c>
      <c r="D2752" s="69" t="s">
        <v>9621</v>
      </c>
      <c r="E2752" s="69" t="s">
        <v>15671</v>
      </c>
      <c r="F2752" s="69"/>
      <c r="G2752" s="69" t="s">
        <v>3774</v>
      </c>
      <c r="H2752" s="69" t="s">
        <v>961</v>
      </c>
      <c r="I2752" s="69" t="s">
        <v>962</v>
      </c>
      <c r="J2752" s="70">
        <v>17978.25</v>
      </c>
      <c r="K2752" s="69" t="s">
        <v>4591</v>
      </c>
      <c r="L2752" s="69" t="s">
        <v>15670</v>
      </c>
      <c r="M2752" s="70">
        <v>17978.25</v>
      </c>
      <c r="N2752" s="69"/>
      <c r="O2752" s="69"/>
      <c r="P2752" s="69" t="s">
        <v>2718</v>
      </c>
      <c r="Q2752" s="69" t="s">
        <v>1490</v>
      </c>
      <c r="R2752" s="69"/>
      <c r="S2752" s="70">
        <v>17978.25</v>
      </c>
      <c r="T2752" s="70"/>
      <c r="U2752" s="69"/>
      <c r="V2752" s="69"/>
      <c r="W2752" s="69"/>
      <c r="X2752" s="69"/>
      <c r="Y2752" s="70"/>
      <c r="Z2752" s="69">
        <v>0</v>
      </c>
      <c r="AA2752" s="69" t="s">
        <v>989</v>
      </c>
      <c r="AB2752" s="69" t="s">
        <v>1144</v>
      </c>
      <c r="AC2752" s="69"/>
    </row>
    <row r="2753" spans="1:29" x14ac:dyDescent="0.25">
      <c r="A2753" s="71" t="s">
        <v>193</v>
      </c>
      <c r="B2753" s="71"/>
      <c r="C2753" s="71"/>
      <c r="D2753" s="71"/>
      <c r="E2753" s="71"/>
      <c r="F2753" s="71"/>
      <c r="G2753" s="71"/>
      <c r="H2753" s="71"/>
      <c r="I2753" s="71"/>
      <c r="J2753" s="72">
        <v>17978.25</v>
      </c>
      <c r="K2753" s="71"/>
      <c r="L2753" s="71"/>
      <c r="M2753" s="72">
        <v>17978.25</v>
      </c>
      <c r="N2753" s="72">
        <v>0</v>
      </c>
      <c r="O2753" s="71"/>
      <c r="P2753" s="71"/>
      <c r="Q2753" s="71"/>
      <c r="R2753" s="71"/>
      <c r="S2753" s="72">
        <v>17978.25</v>
      </c>
      <c r="T2753" s="72">
        <v>0</v>
      </c>
      <c r="U2753" s="71"/>
      <c r="V2753" s="71"/>
      <c r="W2753" s="71"/>
      <c r="X2753" s="72">
        <v>17978.25</v>
      </c>
      <c r="Y2753" s="72">
        <v>0</v>
      </c>
      <c r="Z2753" s="72">
        <v>0</v>
      </c>
      <c r="AA2753" s="69"/>
      <c r="AB2753" s="69"/>
      <c r="AC2753" s="69"/>
    </row>
    <row r="2754" spans="1:29" ht="20" x14ac:dyDescent="0.25">
      <c r="A2754" s="68" t="s">
        <v>15672</v>
      </c>
      <c r="B2754" s="69" t="s">
        <v>13547</v>
      </c>
      <c r="C2754" s="69" t="s">
        <v>15673</v>
      </c>
      <c r="D2754" s="69" t="s">
        <v>4611</v>
      </c>
      <c r="E2754" s="69" t="s">
        <v>15675</v>
      </c>
      <c r="F2754" s="69" t="s">
        <v>10255</v>
      </c>
      <c r="G2754" s="69" t="s">
        <v>1416</v>
      </c>
      <c r="H2754" s="69" t="s">
        <v>961</v>
      </c>
      <c r="I2754" s="69" t="s">
        <v>962</v>
      </c>
      <c r="J2754" s="70">
        <v>9666.56</v>
      </c>
      <c r="K2754" s="69" t="s">
        <v>4591</v>
      </c>
      <c r="L2754" s="69" t="s">
        <v>15674</v>
      </c>
      <c r="M2754" s="70">
        <v>6310.69</v>
      </c>
      <c r="N2754" s="69"/>
      <c r="O2754" s="69"/>
      <c r="P2754" s="69" t="s">
        <v>1327</v>
      </c>
      <c r="Q2754" s="69" t="s">
        <v>2004</v>
      </c>
      <c r="R2754" s="69"/>
      <c r="S2754" s="70">
        <v>6310.69</v>
      </c>
      <c r="T2754" s="70"/>
      <c r="U2754" s="69" t="s">
        <v>2620</v>
      </c>
      <c r="V2754" s="73">
        <v>101</v>
      </c>
      <c r="W2754" s="69" t="s">
        <v>2620</v>
      </c>
      <c r="X2754" s="69"/>
      <c r="Y2754" s="70"/>
      <c r="Z2754" s="69">
        <v>0</v>
      </c>
      <c r="AA2754" s="69" t="s">
        <v>989</v>
      </c>
      <c r="AB2754" s="69" t="s">
        <v>1144</v>
      </c>
      <c r="AC2754" s="69"/>
    </row>
    <row r="2755" spans="1:29" x14ac:dyDescent="0.25">
      <c r="A2755" s="69"/>
      <c r="B2755" s="69"/>
      <c r="C2755" s="69"/>
      <c r="D2755" s="69"/>
      <c r="E2755" s="69" t="s">
        <v>15677</v>
      </c>
      <c r="F2755" s="69"/>
      <c r="G2755" s="69"/>
      <c r="H2755" s="69"/>
      <c r="I2755" s="69"/>
      <c r="J2755" s="69"/>
      <c r="K2755" s="69"/>
      <c r="L2755" s="69" t="s">
        <v>15676</v>
      </c>
      <c r="M2755" s="70">
        <v>3355.87</v>
      </c>
      <c r="N2755" s="69"/>
      <c r="O2755" s="69"/>
      <c r="P2755" s="69" t="s">
        <v>2718</v>
      </c>
      <c r="Q2755" s="69" t="s">
        <v>1546</v>
      </c>
      <c r="R2755" s="69"/>
      <c r="S2755" s="70">
        <v>3355.87</v>
      </c>
      <c r="T2755" s="70"/>
      <c r="U2755" s="69" t="s">
        <v>1032</v>
      </c>
      <c r="V2755" s="73">
        <v>91</v>
      </c>
      <c r="W2755" s="69" t="s">
        <v>1032</v>
      </c>
      <c r="X2755" s="69"/>
      <c r="Y2755" s="70"/>
      <c r="Z2755" s="69">
        <v>0</v>
      </c>
      <c r="AA2755" s="69"/>
      <c r="AB2755" s="69" t="s">
        <v>1144</v>
      </c>
      <c r="AC2755" s="69"/>
    </row>
    <row r="2756" spans="1:29" x14ac:dyDescent="0.25">
      <c r="A2756" s="71" t="s">
        <v>193</v>
      </c>
      <c r="B2756" s="71"/>
      <c r="C2756" s="71"/>
      <c r="D2756" s="71"/>
      <c r="E2756" s="71"/>
      <c r="F2756" s="71"/>
      <c r="G2756" s="71"/>
      <c r="H2756" s="71"/>
      <c r="I2756" s="71"/>
      <c r="J2756" s="72">
        <v>9666.56</v>
      </c>
      <c r="K2756" s="71"/>
      <c r="L2756" s="71"/>
      <c r="M2756" s="72">
        <v>9666.56</v>
      </c>
      <c r="N2756" s="72">
        <v>0</v>
      </c>
      <c r="O2756" s="71"/>
      <c r="P2756" s="71"/>
      <c r="Q2756" s="71"/>
      <c r="R2756" s="71"/>
      <c r="S2756" s="72">
        <v>9666.56</v>
      </c>
      <c r="T2756" s="72">
        <v>9666.56</v>
      </c>
      <c r="U2756" s="71"/>
      <c r="V2756" s="71"/>
      <c r="W2756" s="71"/>
      <c r="X2756" s="72">
        <v>0</v>
      </c>
      <c r="Y2756" s="72">
        <v>0</v>
      </c>
      <c r="Z2756" s="72">
        <v>9666.56</v>
      </c>
      <c r="AA2756" s="69"/>
      <c r="AB2756" s="69"/>
      <c r="AC2756" s="69"/>
    </row>
    <row r="2757" spans="1:29" ht="30" x14ac:dyDescent="0.25">
      <c r="A2757" s="68" t="s">
        <v>15678</v>
      </c>
      <c r="B2757" s="69" t="s">
        <v>15679</v>
      </c>
      <c r="C2757" s="69" t="s">
        <v>15680</v>
      </c>
      <c r="D2757" s="69" t="s">
        <v>4829</v>
      </c>
      <c r="E2757" s="69" t="s">
        <v>15682</v>
      </c>
      <c r="F2757" s="69" t="s">
        <v>10255</v>
      </c>
      <c r="G2757" s="69" t="s">
        <v>1416</v>
      </c>
      <c r="H2757" s="69" t="s">
        <v>961</v>
      </c>
      <c r="I2757" s="69" t="s">
        <v>962</v>
      </c>
      <c r="J2757" s="70">
        <v>31360.5</v>
      </c>
      <c r="K2757" s="69" t="s">
        <v>4591</v>
      </c>
      <c r="L2757" s="69" t="s">
        <v>15681</v>
      </c>
      <c r="M2757" s="70">
        <v>31360.5</v>
      </c>
      <c r="N2757" s="69"/>
      <c r="O2757" s="69"/>
      <c r="P2757" s="69" t="s">
        <v>1018</v>
      </c>
      <c r="Q2757" s="69" t="s">
        <v>1188</v>
      </c>
      <c r="R2757" s="69"/>
      <c r="S2757" s="70">
        <v>31360.5</v>
      </c>
      <c r="T2757" s="70"/>
      <c r="U2757" s="69"/>
      <c r="V2757" s="69"/>
      <c r="W2757" s="69" t="s">
        <v>2028</v>
      </c>
      <c r="X2757" s="69"/>
      <c r="Y2757" s="70"/>
      <c r="Z2757" s="69">
        <v>0</v>
      </c>
      <c r="AA2757" s="69" t="s">
        <v>989</v>
      </c>
      <c r="AB2757" s="69" t="s">
        <v>1144</v>
      </c>
      <c r="AC2757" s="69"/>
    </row>
    <row r="2758" spans="1:29" x14ac:dyDescent="0.25">
      <c r="A2758" s="71" t="s">
        <v>193</v>
      </c>
      <c r="B2758" s="71"/>
      <c r="C2758" s="71"/>
      <c r="D2758" s="71"/>
      <c r="E2758" s="71"/>
      <c r="F2758" s="71"/>
      <c r="G2758" s="71"/>
      <c r="H2758" s="71"/>
      <c r="I2758" s="71"/>
      <c r="J2758" s="72">
        <v>31360.5</v>
      </c>
      <c r="K2758" s="71"/>
      <c r="L2758" s="71"/>
      <c r="M2758" s="72">
        <v>31360.5</v>
      </c>
      <c r="N2758" s="72">
        <v>0</v>
      </c>
      <c r="O2758" s="71"/>
      <c r="P2758" s="71"/>
      <c r="Q2758" s="71"/>
      <c r="R2758" s="71"/>
      <c r="S2758" s="72">
        <v>31360.5</v>
      </c>
      <c r="T2758" s="72">
        <v>0</v>
      </c>
      <c r="U2758" s="71"/>
      <c r="V2758" s="71"/>
      <c r="W2758" s="71"/>
      <c r="X2758" s="72">
        <v>31360.5</v>
      </c>
      <c r="Y2758" s="72">
        <v>0</v>
      </c>
      <c r="Z2758" s="72">
        <v>0</v>
      </c>
      <c r="AA2758" s="69"/>
      <c r="AB2758" s="69"/>
      <c r="AC2758" s="69"/>
    </row>
    <row r="2759" spans="1:29" ht="30" x14ac:dyDescent="0.25">
      <c r="A2759" s="68" t="s">
        <v>15683</v>
      </c>
      <c r="B2759" s="69" t="s">
        <v>15684</v>
      </c>
      <c r="C2759" s="69" t="s">
        <v>15685</v>
      </c>
      <c r="D2759" s="69" t="s">
        <v>4813</v>
      </c>
      <c r="E2759" s="69" t="s">
        <v>15687</v>
      </c>
      <c r="F2759" s="69" t="s">
        <v>10243</v>
      </c>
      <c r="G2759" s="69" t="s">
        <v>1416</v>
      </c>
      <c r="H2759" s="69" t="s">
        <v>961</v>
      </c>
      <c r="I2759" s="69" t="s">
        <v>962</v>
      </c>
      <c r="J2759" s="70">
        <v>8833.51</v>
      </c>
      <c r="K2759" s="69" t="s">
        <v>4591</v>
      </c>
      <c r="L2759" s="69" t="s">
        <v>15686</v>
      </c>
      <c r="M2759" s="70">
        <v>8833.51</v>
      </c>
      <c r="N2759" s="69"/>
      <c r="O2759" s="69"/>
      <c r="P2759" s="69" t="s">
        <v>1282</v>
      </c>
      <c r="Q2759" s="69" t="s">
        <v>1452</v>
      </c>
      <c r="R2759" s="69"/>
      <c r="S2759" s="70">
        <v>8833.51</v>
      </c>
      <c r="T2759" s="70"/>
      <c r="U2759" s="69" t="s">
        <v>1270</v>
      </c>
      <c r="V2759" s="73">
        <v>67</v>
      </c>
      <c r="W2759" s="69" t="s">
        <v>1270</v>
      </c>
      <c r="X2759" s="69"/>
      <c r="Y2759" s="70"/>
      <c r="Z2759" s="69">
        <v>0</v>
      </c>
      <c r="AA2759" s="69" t="s">
        <v>989</v>
      </c>
      <c r="AB2759" s="69" t="s">
        <v>1144</v>
      </c>
      <c r="AC2759" s="69"/>
    </row>
    <row r="2760" spans="1:29" x14ac:dyDescent="0.25">
      <c r="A2760" s="71" t="s">
        <v>193</v>
      </c>
      <c r="B2760" s="71"/>
      <c r="C2760" s="71"/>
      <c r="D2760" s="71"/>
      <c r="E2760" s="71"/>
      <c r="F2760" s="71"/>
      <c r="G2760" s="71"/>
      <c r="H2760" s="71"/>
      <c r="I2760" s="71"/>
      <c r="J2760" s="72">
        <v>8833.51</v>
      </c>
      <c r="K2760" s="71"/>
      <c r="L2760" s="71"/>
      <c r="M2760" s="72">
        <v>8833.51</v>
      </c>
      <c r="N2760" s="72">
        <v>0</v>
      </c>
      <c r="O2760" s="71"/>
      <c r="P2760" s="71"/>
      <c r="Q2760" s="71"/>
      <c r="R2760" s="71"/>
      <c r="S2760" s="72">
        <v>8833.51</v>
      </c>
      <c r="T2760" s="72">
        <v>8833.51</v>
      </c>
      <c r="U2760" s="71"/>
      <c r="V2760" s="71"/>
      <c r="W2760" s="71"/>
      <c r="X2760" s="72">
        <v>0</v>
      </c>
      <c r="Y2760" s="72">
        <v>0</v>
      </c>
      <c r="Z2760" s="72">
        <v>8833.51</v>
      </c>
      <c r="AA2760" s="69"/>
      <c r="AB2760" s="69"/>
      <c r="AC2760" s="69"/>
    </row>
    <row r="2761" spans="1:29" ht="40" x14ac:dyDescent="0.25">
      <c r="A2761" s="68" t="s">
        <v>15688</v>
      </c>
      <c r="B2761" s="69" t="s">
        <v>15689</v>
      </c>
      <c r="C2761" s="69" t="s">
        <v>15690</v>
      </c>
      <c r="D2761" s="69" t="s">
        <v>15028</v>
      </c>
      <c r="E2761" s="69" t="s">
        <v>15692</v>
      </c>
      <c r="F2761" s="69" t="s">
        <v>10243</v>
      </c>
      <c r="G2761" s="69" t="s">
        <v>1416</v>
      </c>
      <c r="H2761" s="69" t="s">
        <v>6570</v>
      </c>
      <c r="I2761" s="69" t="s">
        <v>962</v>
      </c>
      <c r="J2761" s="70">
        <v>6422.5</v>
      </c>
      <c r="K2761" s="69" t="s">
        <v>4591</v>
      </c>
      <c r="L2761" s="69" t="s">
        <v>15691</v>
      </c>
      <c r="M2761" s="70">
        <v>6422.5</v>
      </c>
      <c r="N2761" s="69"/>
      <c r="O2761" s="69"/>
      <c r="P2761" s="69" t="s">
        <v>1156</v>
      </c>
      <c r="Q2761" s="69" t="s">
        <v>1235</v>
      </c>
      <c r="R2761" s="69"/>
      <c r="S2761" s="70">
        <v>6422.5</v>
      </c>
      <c r="T2761" s="70"/>
      <c r="U2761" s="69"/>
      <c r="V2761" s="69"/>
      <c r="W2761" s="69"/>
      <c r="X2761" s="69"/>
      <c r="Y2761" s="70"/>
      <c r="Z2761" s="69">
        <v>0</v>
      </c>
      <c r="AA2761" s="69" t="s">
        <v>989</v>
      </c>
      <c r="AB2761" s="69" t="s">
        <v>1144</v>
      </c>
      <c r="AC2761" s="69"/>
    </row>
    <row r="2762" spans="1:29" x14ac:dyDescent="0.25">
      <c r="A2762" s="71" t="s">
        <v>193</v>
      </c>
      <c r="B2762" s="71"/>
      <c r="C2762" s="71"/>
      <c r="D2762" s="71"/>
      <c r="E2762" s="71"/>
      <c r="F2762" s="71"/>
      <c r="G2762" s="71"/>
      <c r="H2762" s="71"/>
      <c r="I2762" s="71"/>
      <c r="J2762" s="72">
        <v>6422.5</v>
      </c>
      <c r="K2762" s="71"/>
      <c r="L2762" s="71"/>
      <c r="M2762" s="72">
        <v>6422.5</v>
      </c>
      <c r="N2762" s="72">
        <v>0</v>
      </c>
      <c r="O2762" s="71"/>
      <c r="P2762" s="71"/>
      <c r="Q2762" s="71"/>
      <c r="R2762" s="71"/>
      <c r="S2762" s="72">
        <v>6422.5</v>
      </c>
      <c r="T2762" s="72">
        <v>0</v>
      </c>
      <c r="U2762" s="71"/>
      <c r="V2762" s="71"/>
      <c r="W2762" s="71"/>
      <c r="X2762" s="72">
        <v>6422.5</v>
      </c>
      <c r="Y2762" s="72">
        <v>0</v>
      </c>
      <c r="Z2762" s="72">
        <v>0</v>
      </c>
      <c r="AA2762" s="69"/>
      <c r="AB2762" s="69"/>
      <c r="AC2762" s="69"/>
    </row>
    <row r="2763" spans="1:29" ht="30" x14ac:dyDescent="0.25">
      <c r="A2763" s="68" t="s">
        <v>15693</v>
      </c>
      <c r="B2763" s="69" t="s">
        <v>15694</v>
      </c>
      <c r="C2763" s="69" t="s">
        <v>15695</v>
      </c>
      <c r="D2763" s="69" t="s">
        <v>4589</v>
      </c>
      <c r="E2763" s="69" t="s">
        <v>15697</v>
      </c>
      <c r="F2763" s="69" t="s">
        <v>10243</v>
      </c>
      <c r="G2763" s="69" t="s">
        <v>1416</v>
      </c>
      <c r="H2763" s="69" t="s">
        <v>1978</v>
      </c>
      <c r="I2763" s="69" t="s">
        <v>962</v>
      </c>
      <c r="J2763" s="70">
        <v>1928</v>
      </c>
      <c r="K2763" s="69" t="s">
        <v>4591</v>
      </c>
      <c r="L2763" s="69" t="s">
        <v>15696</v>
      </c>
      <c r="M2763" s="70">
        <v>1928</v>
      </c>
      <c r="N2763" s="69"/>
      <c r="O2763" s="69"/>
      <c r="P2763" s="69" t="s">
        <v>1021</v>
      </c>
      <c r="Q2763" s="69" t="s">
        <v>2124</v>
      </c>
      <c r="R2763" s="69"/>
      <c r="S2763" s="70">
        <v>1928</v>
      </c>
      <c r="T2763" s="70"/>
      <c r="U2763" s="69" t="s">
        <v>1912</v>
      </c>
      <c r="V2763" s="73">
        <v>85</v>
      </c>
      <c r="W2763" s="69" t="s">
        <v>1912</v>
      </c>
      <c r="X2763" s="69"/>
      <c r="Y2763" s="70"/>
      <c r="Z2763" s="69">
        <v>0</v>
      </c>
      <c r="AA2763" s="69" t="s">
        <v>989</v>
      </c>
      <c r="AB2763" s="69" t="s">
        <v>1144</v>
      </c>
      <c r="AC2763" s="69"/>
    </row>
    <row r="2764" spans="1:29" x14ac:dyDescent="0.25">
      <c r="A2764" s="71" t="s">
        <v>193</v>
      </c>
      <c r="B2764" s="71"/>
      <c r="C2764" s="71"/>
      <c r="D2764" s="71"/>
      <c r="E2764" s="71"/>
      <c r="F2764" s="71"/>
      <c r="G2764" s="71"/>
      <c r="H2764" s="71"/>
      <c r="I2764" s="71"/>
      <c r="J2764" s="72">
        <v>1928</v>
      </c>
      <c r="K2764" s="71"/>
      <c r="L2764" s="71"/>
      <c r="M2764" s="72">
        <v>1928</v>
      </c>
      <c r="N2764" s="72">
        <v>0</v>
      </c>
      <c r="O2764" s="71"/>
      <c r="P2764" s="71"/>
      <c r="Q2764" s="71"/>
      <c r="R2764" s="71"/>
      <c r="S2764" s="72">
        <v>1928</v>
      </c>
      <c r="T2764" s="72">
        <v>1928</v>
      </c>
      <c r="U2764" s="71"/>
      <c r="V2764" s="71"/>
      <c r="W2764" s="71"/>
      <c r="X2764" s="72">
        <v>0</v>
      </c>
      <c r="Y2764" s="72">
        <v>0</v>
      </c>
      <c r="Z2764" s="72">
        <v>1928</v>
      </c>
      <c r="AA2764" s="69"/>
      <c r="AB2764" s="69"/>
      <c r="AC2764" s="69"/>
    </row>
    <row r="2765" spans="1:29" ht="30" x14ac:dyDescent="0.25">
      <c r="A2765" s="68" t="s">
        <v>15698</v>
      </c>
      <c r="B2765" s="69" t="s">
        <v>11515</v>
      </c>
      <c r="C2765" s="69" t="s">
        <v>15699</v>
      </c>
      <c r="D2765" s="69" t="s">
        <v>9621</v>
      </c>
      <c r="E2765" s="69" t="s">
        <v>15702</v>
      </c>
      <c r="F2765" s="69"/>
      <c r="G2765" s="69" t="s">
        <v>1416</v>
      </c>
      <c r="H2765" s="69" t="s">
        <v>15700</v>
      </c>
      <c r="I2765" s="69" t="s">
        <v>962</v>
      </c>
      <c r="J2765" s="70">
        <v>2897.15</v>
      </c>
      <c r="K2765" s="69" t="s">
        <v>4591</v>
      </c>
      <c r="L2765" s="69" t="s">
        <v>15701</v>
      </c>
      <c r="M2765" s="70">
        <v>2897.15</v>
      </c>
      <c r="N2765" s="69"/>
      <c r="O2765" s="69"/>
      <c r="P2765" s="69" t="s">
        <v>1869</v>
      </c>
      <c r="Q2765" s="69" t="s">
        <v>1071</v>
      </c>
      <c r="R2765" s="69"/>
      <c r="S2765" s="70">
        <v>2897.15</v>
      </c>
      <c r="T2765" s="70"/>
      <c r="U2765" s="69" t="s">
        <v>2620</v>
      </c>
      <c r="V2765" s="73">
        <v>104</v>
      </c>
      <c r="W2765" s="69" t="s">
        <v>2620</v>
      </c>
      <c r="X2765" s="69"/>
      <c r="Y2765" s="70"/>
      <c r="Z2765" s="69">
        <v>0</v>
      </c>
      <c r="AA2765" s="69" t="s">
        <v>989</v>
      </c>
      <c r="AB2765" s="69" t="s">
        <v>1144</v>
      </c>
      <c r="AC2765" s="69"/>
    </row>
    <row r="2766" spans="1:29" x14ac:dyDescent="0.25">
      <c r="A2766" s="71" t="s">
        <v>193</v>
      </c>
      <c r="B2766" s="71"/>
      <c r="C2766" s="71"/>
      <c r="D2766" s="71"/>
      <c r="E2766" s="71"/>
      <c r="F2766" s="71"/>
      <c r="G2766" s="71"/>
      <c r="H2766" s="71"/>
      <c r="I2766" s="71"/>
      <c r="J2766" s="72">
        <v>2897.15</v>
      </c>
      <c r="K2766" s="71"/>
      <c r="L2766" s="71"/>
      <c r="M2766" s="72">
        <v>2897.15</v>
      </c>
      <c r="N2766" s="72">
        <v>0</v>
      </c>
      <c r="O2766" s="71"/>
      <c r="P2766" s="71"/>
      <c r="Q2766" s="71"/>
      <c r="R2766" s="71"/>
      <c r="S2766" s="72">
        <v>2897.15</v>
      </c>
      <c r="T2766" s="72">
        <v>2897.15</v>
      </c>
      <c r="U2766" s="71"/>
      <c r="V2766" s="71"/>
      <c r="W2766" s="71"/>
      <c r="X2766" s="72">
        <v>0</v>
      </c>
      <c r="Y2766" s="72">
        <v>0</v>
      </c>
      <c r="Z2766" s="72">
        <v>2897.15</v>
      </c>
      <c r="AA2766" s="69"/>
      <c r="AB2766" s="69"/>
      <c r="AC2766" s="69"/>
    </row>
    <row r="2767" spans="1:29" ht="30" x14ac:dyDescent="0.25">
      <c r="A2767" s="68" t="s">
        <v>15703</v>
      </c>
      <c r="B2767" s="69" t="s">
        <v>12345</v>
      </c>
      <c r="C2767" s="69" t="s">
        <v>15704</v>
      </c>
      <c r="D2767" s="69" t="s">
        <v>9621</v>
      </c>
      <c r="E2767" s="69" t="s">
        <v>15706</v>
      </c>
      <c r="F2767" s="69" t="s">
        <v>10255</v>
      </c>
      <c r="G2767" s="69" t="s">
        <v>3480</v>
      </c>
      <c r="H2767" s="69" t="s">
        <v>15700</v>
      </c>
      <c r="I2767" s="69" t="s">
        <v>962</v>
      </c>
      <c r="J2767" s="70">
        <v>3438.25</v>
      </c>
      <c r="K2767" s="69" t="s">
        <v>4591</v>
      </c>
      <c r="L2767" s="69" t="s">
        <v>15705</v>
      </c>
      <c r="M2767" s="70">
        <v>3438.25</v>
      </c>
      <c r="N2767" s="69"/>
      <c r="O2767" s="69"/>
      <c r="P2767" s="69" t="s">
        <v>1332</v>
      </c>
      <c r="Q2767" s="69" t="s">
        <v>1071</v>
      </c>
      <c r="R2767" s="69"/>
      <c r="S2767" s="70">
        <v>3438.25</v>
      </c>
      <c r="T2767" s="70"/>
      <c r="U2767" s="69" t="s">
        <v>2620</v>
      </c>
      <c r="V2767" s="73">
        <v>97</v>
      </c>
      <c r="W2767" s="69" t="s">
        <v>2620</v>
      </c>
      <c r="X2767" s="69"/>
      <c r="Y2767" s="70"/>
      <c r="Z2767" s="69">
        <v>0</v>
      </c>
      <c r="AA2767" s="69" t="s">
        <v>989</v>
      </c>
      <c r="AB2767" s="69" t="s">
        <v>1144</v>
      </c>
      <c r="AC2767" s="69"/>
    </row>
    <row r="2768" spans="1:29" x14ac:dyDescent="0.25">
      <c r="A2768" s="71" t="s">
        <v>193</v>
      </c>
      <c r="B2768" s="71"/>
      <c r="C2768" s="71"/>
      <c r="D2768" s="71"/>
      <c r="E2768" s="71"/>
      <c r="F2768" s="71"/>
      <c r="G2768" s="71"/>
      <c r="H2768" s="71"/>
      <c r="I2768" s="71"/>
      <c r="J2768" s="72">
        <v>3438.25</v>
      </c>
      <c r="K2768" s="71"/>
      <c r="L2768" s="71"/>
      <c r="M2768" s="72">
        <v>3438.25</v>
      </c>
      <c r="N2768" s="72">
        <v>0</v>
      </c>
      <c r="O2768" s="71"/>
      <c r="P2768" s="71"/>
      <c r="Q2768" s="71"/>
      <c r="R2768" s="71"/>
      <c r="S2768" s="72">
        <v>3438.25</v>
      </c>
      <c r="T2768" s="72">
        <v>3438.25</v>
      </c>
      <c r="U2768" s="71"/>
      <c r="V2768" s="71"/>
      <c r="W2768" s="71"/>
      <c r="X2768" s="72">
        <v>0</v>
      </c>
      <c r="Y2768" s="72">
        <v>0</v>
      </c>
      <c r="Z2768" s="72">
        <v>3438.25</v>
      </c>
      <c r="AA2768" s="69"/>
      <c r="AB2768" s="69"/>
      <c r="AC2768" s="69"/>
    </row>
    <row r="2769" spans="1:29" ht="30" x14ac:dyDescent="0.25">
      <c r="A2769" s="68" t="s">
        <v>15707</v>
      </c>
      <c r="B2769" s="69" t="s">
        <v>15708</v>
      </c>
      <c r="C2769" s="69" t="s">
        <v>15709</v>
      </c>
      <c r="D2769" s="69" t="s">
        <v>4972</v>
      </c>
      <c r="E2769" s="69" t="s">
        <v>15711</v>
      </c>
      <c r="F2769" s="69" t="s">
        <v>10255</v>
      </c>
      <c r="G2769" s="69" t="s">
        <v>3480</v>
      </c>
      <c r="H2769" s="69" t="s">
        <v>1199</v>
      </c>
      <c r="I2769" s="69" t="s">
        <v>962</v>
      </c>
      <c r="J2769" s="70">
        <v>5648.2</v>
      </c>
      <c r="K2769" s="69" t="s">
        <v>4591</v>
      </c>
      <c r="L2769" s="69" t="s">
        <v>15710</v>
      </c>
      <c r="M2769" s="70">
        <v>5648.2</v>
      </c>
      <c r="N2769" s="69"/>
      <c r="O2769" s="69"/>
      <c r="P2769" s="69" t="s">
        <v>2908</v>
      </c>
      <c r="Q2769" s="69" t="s">
        <v>1064</v>
      </c>
      <c r="R2769" s="69"/>
      <c r="S2769" s="70">
        <v>5648.2</v>
      </c>
      <c r="T2769" s="70"/>
      <c r="U2769" s="69" t="s">
        <v>1064</v>
      </c>
      <c r="V2769" s="73">
        <v>86</v>
      </c>
      <c r="W2769" s="69" t="s">
        <v>1064</v>
      </c>
      <c r="X2769" s="69"/>
      <c r="Y2769" s="70"/>
      <c r="Z2769" s="69">
        <v>0</v>
      </c>
      <c r="AA2769" s="69" t="s">
        <v>989</v>
      </c>
      <c r="AB2769" s="69" t="s">
        <v>1144</v>
      </c>
      <c r="AC2769" s="69"/>
    </row>
    <row r="2770" spans="1:29" x14ac:dyDescent="0.25">
      <c r="A2770" s="71" t="s">
        <v>193</v>
      </c>
      <c r="B2770" s="71"/>
      <c r="C2770" s="71"/>
      <c r="D2770" s="71"/>
      <c r="E2770" s="71"/>
      <c r="F2770" s="71"/>
      <c r="G2770" s="71"/>
      <c r="H2770" s="71"/>
      <c r="I2770" s="71"/>
      <c r="J2770" s="72">
        <v>5648.2</v>
      </c>
      <c r="K2770" s="71"/>
      <c r="L2770" s="71"/>
      <c r="M2770" s="72">
        <v>5648.2</v>
      </c>
      <c r="N2770" s="72">
        <v>0</v>
      </c>
      <c r="O2770" s="71"/>
      <c r="P2770" s="71"/>
      <c r="Q2770" s="71"/>
      <c r="R2770" s="71"/>
      <c r="S2770" s="72">
        <v>5648.2</v>
      </c>
      <c r="T2770" s="72">
        <v>5648.2</v>
      </c>
      <c r="U2770" s="71"/>
      <c r="V2770" s="71"/>
      <c r="W2770" s="71"/>
      <c r="X2770" s="72">
        <v>0</v>
      </c>
      <c r="Y2770" s="72">
        <v>0</v>
      </c>
      <c r="Z2770" s="72">
        <v>5648.2</v>
      </c>
      <c r="AA2770" s="69"/>
      <c r="AB2770" s="69"/>
      <c r="AC2770" s="69"/>
    </row>
    <row r="2771" spans="1:29" ht="30" x14ac:dyDescent="0.25">
      <c r="A2771" s="68" t="s">
        <v>15712</v>
      </c>
      <c r="B2771" s="69" t="s">
        <v>15208</v>
      </c>
      <c r="C2771" s="69" t="s">
        <v>15713</v>
      </c>
      <c r="D2771" s="69" t="s">
        <v>4623</v>
      </c>
      <c r="E2771" s="69" t="s">
        <v>15715</v>
      </c>
      <c r="F2771" s="69" t="s">
        <v>10243</v>
      </c>
      <c r="G2771" s="69" t="s">
        <v>3480</v>
      </c>
      <c r="H2771" s="69" t="s">
        <v>961</v>
      </c>
      <c r="I2771" s="69" t="s">
        <v>962</v>
      </c>
      <c r="J2771" s="70">
        <v>181.91</v>
      </c>
      <c r="K2771" s="69" t="s">
        <v>4591</v>
      </c>
      <c r="L2771" s="69" t="s">
        <v>15714</v>
      </c>
      <c r="M2771" s="70">
        <v>181.91</v>
      </c>
      <c r="N2771" s="69"/>
      <c r="O2771" s="69"/>
      <c r="P2771" s="69" t="s">
        <v>2781</v>
      </c>
      <c r="Q2771" s="69" t="s">
        <v>1490</v>
      </c>
      <c r="R2771" s="69"/>
      <c r="S2771" s="70">
        <v>181.91</v>
      </c>
      <c r="T2771" s="70"/>
      <c r="U2771" s="69" t="s">
        <v>1524</v>
      </c>
      <c r="V2771" s="73">
        <v>75</v>
      </c>
      <c r="W2771" s="69" t="s">
        <v>1524</v>
      </c>
      <c r="X2771" s="69"/>
      <c r="Y2771" s="70"/>
      <c r="Z2771" s="69">
        <v>0</v>
      </c>
      <c r="AA2771" s="69" t="s">
        <v>989</v>
      </c>
      <c r="AB2771" s="69" t="s">
        <v>1191</v>
      </c>
      <c r="AC2771" s="69"/>
    </row>
    <row r="2772" spans="1:29" x14ac:dyDescent="0.25">
      <c r="A2772" s="71" t="s">
        <v>193</v>
      </c>
      <c r="B2772" s="71"/>
      <c r="C2772" s="71"/>
      <c r="D2772" s="71"/>
      <c r="E2772" s="71"/>
      <c r="F2772" s="71"/>
      <c r="G2772" s="71"/>
      <c r="H2772" s="71"/>
      <c r="I2772" s="71"/>
      <c r="J2772" s="72">
        <v>181.91</v>
      </c>
      <c r="K2772" s="71"/>
      <c r="L2772" s="71"/>
      <c r="M2772" s="72">
        <v>181.91</v>
      </c>
      <c r="N2772" s="72">
        <v>0</v>
      </c>
      <c r="O2772" s="71"/>
      <c r="P2772" s="71"/>
      <c r="Q2772" s="71"/>
      <c r="R2772" s="71"/>
      <c r="S2772" s="72">
        <v>181.91</v>
      </c>
      <c r="T2772" s="72">
        <v>181.91</v>
      </c>
      <c r="U2772" s="71"/>
      <c r="V2772" s="71"/>
      <c r="W2772" s="71"/>
      <c r="X2772" s="72">
        <v>0</v>
      </c>
      <c r="Y2772" s="72">
        <v>0</v>
      </c>
      <c r="Z2772" s="72">
        <v>181.91</v>
      </c>
      <c r="AA2772" s="69"/>
      <c r="AB2772" s="69"/>
      <c r="AC2772" s="69"/>
    </row>
    <row r="2773" spans="1:29" ht="20" x14ac:dyDescent="0.25">
      <c r="A2773" s="68" t="s">
        <v>15716</v>
      </c>
      <c r="B2773" s="69" t="s">
        <v>15717</v>
      </c>
      <c r="C2773" s="69" t="s">
        <v>15718</v>
      </c>
      <c r="D2773" s="69" t="s">
        <v>4611</v>
      </c>
      <c r="E2773" s="69" t="s">
        <v>15720</v>
      </c>
      <c r="F2773" s="69" t="s">
        <v>10243</v>
      </c>
      <c r="G2773" s="69" t="s">
        <v>5004</v>
      </c>
      <c r="H2773" s="69" t="s">
        <v>965</v>
      </c>
      <c r="I2773" s="69" t="s">
        <v>962</v>
      </c>
      <c r="J2773" s="70">
        <v>9824.31</v>
      </c>
      <c r="K2773" s="69" t="s">
        <v>4591</v>
      </c>
      <c r="L2773" s="69" t="s">
        <v>15719</v>
      </c>
      <c r="M2773" s="70">
        <v>6518.73</v>
      </c>
      <c r="N2773" s="69"/>
      <c r="O2773" s="69"/>
      <c r="P2773" s="69" t="s">
        <v>1327</v>
      </c>
      <c r="Q2773" s="69" t="s">
        <v>2004</v>
      </c>
      <c r="R2773" s="69"/>
      <c r="S2773" s="70">
        <v>6518.73</v>
      </c>
      <c r="T2773" s="70"/>
      <c r="U2773" s="69" t="s">
        <v>1064</v>
      </c>
      <c r="V2773" s="73">
        <v>102</v>
      </c>
      <c r="W2773" s="69" t="s">
        <v>1064</v>
      </c>
      <c r="X2773" s="69"/>
      <c r="Y2773" s="70"/>
      <c r="Z2773" s="69">
        <v>0</v>
      </c>
      <c r="AA2773" s="69" t="s">
        <v>989</v>
      </c>
      <c r="AB2773" s="69" t="s">
        <v>1144</v>
      </c>
      <c r="AC2773" s="69"/>
    </row>
    <row r="2774" spans="1:29" x14ac:dyDescent="0.25">
      <c r="A2774" s="69"/>
      <c r="B2774" s="69"/>
      <c r="C2774" s="69"/>
      <c r="D2774" s="69"/>
      <c r="E2774" s="69" t="s">
        <v>15722</v>
      </c>
      <c r="F2774" s="69"/>
      <c r="G2774" s="69"/>
      <c r="H2774" s="69"/>
      <c r="I2774" s="69"/>
      <c r="J2774" s="69"/>
      <c r="K2774" s="69"/>
      <c r="L2774" s="69" t="s">
        <v>15721</v>
      </c>
      <c r="M2774" s="70">
        <v>3305.58</v>
      </c>
      <c r="N2774" s="69"/>
      <c r="O2774" s="69"/>
      <c r="P2774" s="69" t="s">
        <v>970</v>
      </c>
      <c r="Q2774" s="69" t="s">
        <v>1064</v>
      </c>
      <c r="R2774" s="69"/>
      <c r="S2774" s="70">
        <v>3305.58</v>
      </c>
      <c r="T2774" s="70"/>
      <c r="U2774" s="69" t="s">
        <v>1064</v>
      </c>
      <c r="V2774" s="73">
        <v>91</v>
      </c>
      <c r="W2774" s="69" t="s">
        <v>1064</v>
      </c>
      <c r="X2774" s="69"/>
      <c r="Y2774" s="70"/>
      <c r="Z2774" s="69">
        <v>0</v>
      </c>
      <c r="AA2774" s="69"/>
      <c r="AB2774" s="69" t="s">
        <v>1144</v>
      </c>
      <c r="AC2774" s="69"/>
    </row>
    <row r="2775" spans="1:29" x14ac:dyDescent="0.25">
      <c r="A2775" s="71" t="s">
        <v>193</v>
      </c>
      <c r="B2775" s="71"/>
      <c r="C2775" s="71"/>
      <c r="D2775" s="71"/>
      <c r="E2775" s="71"/>
      <c r="F2775" s="71"/>
      <c r="G2775" s="71"/>
      <c r="H2775" s="71"/>
      <c r="I2775" s="71"/>
      <c r="J2775" s="72">
        <v>9824.31</v>
      </c>
      <c r="K2775" s="71"/>
      <c r="L2775" s="71"/>
      <c r="M2775" s="72">
        <v>9824.31</v>
      </c>
      <c r="N2775" s="72">
        <v>0</v>
      </c>
      <c r="O2775" s="71"/>
      <c r="P2775" s="71"/>
      <c r="Q2775" s="71"/>
      <c r="R2775" s="71"/>
      <c r="S2775" s="72">
        <v>9824.31</v>
      </c>
      <c r="T2775" s="72">
        <v>9824.31</v>
      </c>
      <c r="U2775" s="71"/>
      <c r="V2775" s="71"/>
      <c r="W2775" s="71"/>
      <c r="X2775" s="72">
        <v>0</v>
      </c>
      <c r="Y2775" s="72">
        <v>0</v>
      </c>
      <c r="Z2775" s="72">
        <v>9824.31</v>
      </c>
      <c r="AA2775" s="69"/>
      <c r="AB2775" s="69"/>
      <c r="AC2775" s="69"/>
    </row>
    <row r="2776" spans="1:29" ht="20" x14ac:dyDescent="0.25">
      <c r="A2776" s="68" t="s">
        <v>15723</v>
      </c>
      <c r="B2776" s="69" t="s">
        <v>13609</v>
      </c>
      <c r="C2776" s="69" t="s">
        <v>15724</v>
      </c>
      <c r="D2776" s="69" t="s">
        <v>14846</v>
      </c>
      <c r="E2776" s="69" t="s">
        <v>15727</v>
      </c>
      <c r="F2776" s="69" t="s">
        <v>10243</v>
      </c>
      <c r="G2776" s="69" t="s">
        <v>5004</v>
      </c>
      <c r="H2776" s="69" t="s">
        <v>15725</v>
      </c>
      <c r="I2776" s="69" t="s">
        <v>962</v>
      </c>
      <c r="J2776" s="70">
        <v>4087.4</v>
      </c>
      <c r="K2776" s="69" t="s">
        <v>4591</v>
      </c>
      <c r="L2776" s="69" t="s">
        <v>15726</v>
      </c>
      <c r="M2776" s="70">
        <v>4087.4</v>
      </c>
      <c r="N2776" s="69"/>
      <c r="O2776" s="69"/>
      <c r="P2776" s="69" t="s">
        <v>1379</v>
      </c>
      <c r="Q2776" s="69" t="s">
        <v>1616</v>
      </c>
      <c r="R2776" s="69"/>
      <c r="S2776" s="70">
        <v>4087.4</v>
      </c>
      <c r="T2776" s="70"/>
      <c r="U2776" s="69"/>
      <c r="V2776" s="69"/>
      <c r="W2776" s="69"/>
      <c r="X2776" s="69"/>
      <c r="Y2776" s="70"/>
      <c r="Z2776" s="69">
        <v>0</v>
      </c>
      <c r="AA2776" s="69" t="s">
        <v>989</v>
      </c>
      <c r="AB2776" s="69" t="s">
        <v>1144</v>
      </c>
      <c r="AC2776" s="69"/>
    </row>
    <row r="2777" spans="1:29" x14ac:dyDescent="0.25">
      <c r="A2777" s="71" t="s">
        <v>193</v>
      </c>
      <c r="B2777" s="71"/>
      <c r="C2777" s="71"/>
      <c r="D2777" s="71"/>
      <c r="E2777" s="71"/>
      <c r="F2777" s="71"/>
      <c r="G2777" s="71"/>
      <c r="H2777" s="71"/>
      <c r="I2777" s="71"/>
      <c r="J2777" s="72">
        <v>4087.4</v>
      </c>
      <c r="K2777" s="71"/>
      <c r="L2777" s="71"/>
      <c r="M2777" s="72">
        <v>4087.4</v>
      </c>
      <c r="N2777" s="72">
        <v>0</v>
      </c>
      <c r="O2777" s="71"/>
      <c r="P2777" s="71"/>
      <c r="Q2777" s="71"/>
      <c r="R2777" s="71"/>
      <c r="S2777" s="72">
        <v>4087.4</v>
      </c>
      <c r="T2777" s="72">
        <v>0</v>
      </c>
      <c r="U2777" s="71"/>
      <c r="V2777" s="71"/>
      <c r="W2777" s="71"/>
      <c r="X2777" s="72">
        <v>4087.4</v>
      </c>
      <c r="Y2777" s="72">
        <v>0</v>
      </c>
      <c r="Z2777" s="72">
        <v>0</v>
      </c>
      <c r="AA2777" s="69"/>
      <c r="AB2777" s="69"/>
      <c r="AC2777" s="69"/>
    </row>
    <row r="2778" spans="1:29" ht="30" x14ac:dyDescent="0.25">
      <c r="A2778" s="68" t="s">
        <v>15728</v>
      </c>
      <c r="B2778" s="69" t="s">
        <v>15729</v>
      </c>
      <c r="C2778" s="69" t="s">
        <v>15730</v>
      </c>
      <c r="D2778" s="69" t="s">
        <v>4972</v>
      </c>
      <c r="E2778" s="69" t="s">
        <v>15732</v>
      </c>
      <c r="F2778" s="69" t="s">
        <v>10243</v>
      </c>
      <c r="G2778" s="69" t="s">
        <v>5004</v>
      </c>
      <c r="H2778" s="69" t="s">
        <v>993</v>
      </c>
      <c r="I2778" s="69" t="s">
        <v>962</v>
      </c>
      <c r="J2778" s="70">
        <v>8847.01</v>
      </c>
      <c r="K2778" s="69" t="s">
        <v>4591</v>
      </c>
      <c r="L2778" s="69" t="s">
        <v>15731</v>
      </c>
      <c r="M2778" s="70">
        <v>8847.01</v>
      </c>
      <c r="N2778" s="69"/>
      <c r="O2778" s="69"/>
      <c r="P2778" s="69" t="s">
        <v>1312</v>
      </c>
      <c r="Q2778" s="69" t="s">
        <v>1681</v>
      </c>
      <c r="R2778" s="69"/>
      <c r="S2778" s="70">
        <v>8847.01</v>
      </c>
      <c r="T2778" s="70"/>
      <c r="U2778" s="69" t="s">
        <v>1681</v>
      </c>
      <c r="V2778" s="73">
        <v>95</v>
      </c>
      <c r="W2778" s="69" t="s">
        <v>1681</v>
      </c>
      <c r="X2778" s="69"/>
      <c r="Y2778" s="70"/>
      <c r="Z2778" s="69">
        <v>0</v>
      </c>
      <c r="AA2778" s="69" t="s">
        <v>989</v>
      </c>
      <c r="AB2778" s="69" t="s">
        <v>1144</v>
      </c>
      <c r="AC2778" s="69"/>
    </row>
    <row r="2779" spans="1:29" x14ac:dyDescent="0.25">
      <c r="A2779" s="71" t="s">
        <v>193</v>
      </c>
      <c r="B2779" s="71"/>
      <c r="C2779" s="71"/>
      <c r="D2779" s="71"/>
      <c r="E2779" s="71"/>
      <c r="F2779" s="71"/>
      <c r="G2779" s="71"/>
      <c r="H2779" s="71"/>
      <c r="I2779" s="71"/>
      <c r="J2779" s="72">
        <v>8847.01</v>
      </c>
      <c r="K2779" s="71"/>
      <c r="L2779" s="71"/>
      <c r="M2779" s="72">
        <v>8847.01</v>
      </c>
      <c r="N2779" s="72">
        <v>0</v>
      </c>
      <c r="O2779" s="71"/>
      <c r="P2779" s="71"/>
      <c r="Q2779" s="71"/>
      <c r="R2779" s="71"/>
      <c r="S2779" s="72">
        <v>8847.01</v>
      </c>
      <c r="T2779" s="72">
        <v>8847.01</v>
      </c>
      <c r="U2779" s="71"/>
      <c r="V2779" s="71"/>
      <c r="W2779" s="71"/>
      <c r="X2779" s="72">
        <v>0</v>
      </c>
      <c r="Y2779" s="72">
        <v>0</v>
      </c>
      <c r="Z2779" s="72">
        <v>8847.01</v>
      </c>
      <c r="AA2779" s="69"/>
      <c r="AB2779" s="69"/>
      <c r="AC2779" s="69"/>
    </row>
    <row r="2780" spans="1:29" ht="20" x14ac:dyDescent="0.25">
      <c r="A2780" s="68" t="s">
        <v>15733</v>
      </c>
      <c r="B2780" s="69" t="s">
        <v>15708</v>
      </c>
      <c r="C2780" s="69" t="s">
        <v>15734</v>
      </c>
      <c r="D2780" s="69" t="s">
        <v>4611</v>
      </c>
      <c r="E2780" s="69" t="s">
        <v>15736</v>
      </c>
      <c r="F2780" s="69" t="s">
        <v>10255</v>
      </c>
      <c r="G2780" s="69" t="s">
        <v>5004</v>
      </c>
      <c r="H2780" s="69" t="s">
        <v>1978</v>
      </c>
      <c r="I2780" s="69" t="s">
        <v>962</v>
      </c>
      <c r="J2780" s="70">
        <v>4648.49</v>
      </c>
      <c r="K2780" s="69" t="s">
        <v>4591</v>
      </c>
      <c r="L2780" s="69" t="s">
        <v>15735</v>
      </c>
      <c r="M2780" s="70">
        <v>2658.8</v>
      </c>
      <c r="N2780" s="69"/>
      <c r="O2780" s="69"/>
      <c r="P2780" s="69" t="s">
        <v>1327</v>
      </c>
      <c r="Q2780" s="69" t="s">
        <v>1946</v>
      </c>
      <c r="R2780" s="69"/>
      <c r="S2780" s="70">
        <v>2658.8</v>
      </c>
      <c r="T2780" s="70"/>
      <c r="U2780" s="69" t="s">
        <v>2620</v>
      </c>
      <c r="V2780" s="73">
        <v>101</v>
      </c>
      <c r="W2780" s="69" t="s">
        <v>2620</v>
      </c>
      <c r="X2780" s="69"/>
      <c r="Y2780" s="70"/>
      <c r="Z2780" s="69">
        <v>0</v>
      </c>
      <c r="AA2780" s="69" t="s">
        <v>989</v>
      </c>
      <c r="AB2780" s="69" t="s">
        <v>1144</v>
      </c>
      <c r="AC2780" s="69"/>
    </row>
    <row r="2781" spans="1:29" x14ac:dyDescent="0.25">
      <c r="A2781" s="69"/>
      <c r="B2781" s="69"/>
      <c r="C2781" s="69"/>
      <c r="D2781" s="69"/>
      <c r="E2781" s="69" t="s">
        <v>15738</v>
      </c>
      <c r="F2781" s="69"/>
      <c r="G2781" s="69"/>
      <c r="H2781" s="69"/>
      <c r="I2781" s="69"/>
      <c r="J2781" s="69"/>
      <c r="K2781" s="69"/>
      <c r="L2781" s="69" t="s">
        <v>15737</v>
      </c>
      <c r="M2781" s="70">
        <v>1989.69</v>
      </c>
      <c r="N2781" s="69"/>
      <c r="O2781" s="69"/>
      <c r="P2781" s="69" t="s">
        <v>970</v>
      </c>
      <c r="Q2781" s="69" t="s">
        <v>1011</v>
      </c>
      <c r="R2781" s="69"/>
      <c r="S2781" s="70">
        <v>1989.69</v>
      </c>
      <c r="T2781" s="70"/>
      <c r="U2781" s="69" t="s">
        <v>1064</v>
      </c>
      <c r="V2781" s="73">
        <v>91</v>
      </c>
      <c r="W2781" s="69" t="s">
        <v>1064</v>
      </c>
      <c r="X2781" s="69"/>
      <c r="Y2781" s="70"/>
      <c r="Z2781" s="69">
        <v>0</v>
      </c>
      <c r="AA2781" s="69"/>
      <c r="AB2781" s="69" t="s">
        <v>1144</v>
      </c>
      <c r="AC2781" s="69"/>
    </row>
    <row r="2782" spans="1:29" x14ac:dyDescent="0.25">
      <c r="A2782" s="71" t="s">
        <v>193</v>
      </c>
      <c r="B2782" s="71"/>
      <c r="C2782" s="71"/>
      <c r="D2782" s="71"/>
      <c r="E2782" s="71"/>
      <c r="F2782" s="71"/>
      <c r="G2782" s="71"/>
      <c r="H2782" s="71"/>
      <c r="I2782" s="71"/>
      <c r="J2782" s="72">
        <v>4648.49</v>
      </c>
      <c r="K2782" s="71"/>
      <c r="L2782" s="71"/>
      <c r="M2782" s="72">
        <v>4648.49</v>
      </c>
      <c r="N2782" s="72">
        <v>0</v>
      </c>
      <c r="O2782" s="71"/>
      <c r="P2782" s="71"/>
      <c r="Q2782" s="71"/>
      <c r="R2782" s="71"/>
      <c r="S2782" s="72">
        <v>4648.49</v>
      </c>
      <c r="T2782" s="72">
        <v>4648.49</v>
      </c>
      <c r="U2782" s="71"/>
      <c r="V2782" s="71"/>
      <c r="W2782" s="71"/>
      <c r="X2782" s="72">
        <v>0</v>
      </c>
      <c r="Y2782" s="72">
        <v>0</v>
      </c>
      <c r="Z2782" s="72">
        <v>4648.49</v>
      </c>
      <c r="AA2782" s="69"/>
      <c r="AB2782" s="69"/>
      <c r="AC2782" s="69"/>
    </row>
    <row r="2783" spans="1:29" ht="30" x14ac:dyDescent="0.25">
      <c r="A2783" s="68" t="s">
        <v>15739</v>
      </c>
      <c r="B2783" s="69" t="s">
        <v>15740</v>
      </c>
      <c r="C2783" s="69" t="s">
        <v>15741</v>
      </c>
      <c r="D2783" s="69" t="s">
        <v>15093</v>
      </c>
      <c r="E2783" s="69" t="s">
        <v>15743</v>
      </c>
      <c r="F2783" s="69" t="s">
        <v>10243</v>
      </c>
      <c r="G2783" s="69" t="s">
        <v>4799</v>
      </c>
      <c r="H2783" s="69" t="s">
        <v>961</v>
      </c>
      <c r="I2783" s="69" t="s">
        <v>962</v>
      </c>
      <c r="J2783" s="70">
        <v>3320</v>
      </c>
      <c r="K2783" s="69" t="s">
        <v>4591</v>
      </c>
      <c r="L2783" s="69" t="s">
        <v>15742</v>
      </c>
      <c r="M2783" s="70">
        <v>3320</v>
      </c>
      <c r="N2783" s="69"/>
      <c r="O2783" s="69"/>
      <c r="P2783" s="69" t="s">
        <v>1571</v>
      </c>
      <c r="Q2783" s="69" t="s">
        <v>1480</v>
      </c>
      <c r="R2783" s="69"/>
      <c r="S2783" s="70">
        <v>3320</v>
      </c>
      <c r="T2783" s="70"/>
      <c r="U2783" s="69"/>
      <c r="V2783" s="69"/>
      <c r="W2783" s="69"/>
      <c r="X2783" s="69"/>
      <c r="Y2783" s="70"/>
      <c r="Z2783" s="69">
        <v>0</v>
      </c>
      <c r="AA2783" s="69" t="s">
        <v>989</v>
      </c>
      <c r="AB2783" s="69" t="s">
        <v>1144</v>
      </c>
      <c r="AC2783" s="69"/>
    </row>
    <row r="2784" spans="1:29" x14ac:dyDescent="0.25">
      <c r="A2784" s="71" t="s">
        <v>193</v>
      </c>
      <c r="B2784" s="71"/>
      <c r="C2784" s="71"/>
      <c r="D2784" s="71"/>
      <c r="E2784" s="71"/>
      <c r="F2784" s="71"/>
      <c r="G2784" s="71"/>
      <c r="H2784" s="71"/>
      <c r="I2784" s="71"/>
      <c r="J2784" s="72">
        <v>3320</v>
      </c>
      <c r="K2784" s="71"/>
      <c r="L2784" s="71"/>
      <c r="M2784" s="72">
        <v>3320</v>
      </c>
      <c r="N2784" s="72">
        <v>0</v>
      </c>
      <c r="O2784" s="71"/>
      <c r="P2784" s="71"/>
      <c r="Q2784" s="71"/>
      <c r="R2784" s="71"/>
      <c r="S2784" s="72">
        <v>3320</v>
      </c>
      <c r="T2784" s="72">
        <v>0</v>
      </c>
      <c r="U2784" s="71"/>
      <c r="V2784" s="71"/>
      <c r="W2784" s="71"/>
      <c r="X2784" s="72">
        <v>3320</v>
      </c>
      <c r="Y2784" s="72">
        <v>0</v>
      </c>
      <c r="Z2784" s="72">
        <v>0</v>
      </c>
      <c r="AA2784" s="69"/>
      <c r="AB2784" s="69"/>
      <c r="AC2784" s="69"/>
    </row>
    <row r="2785" spans="1:29" ht="30" x14ac:dyDescent="0.25">
      <c r="A2785" s="68" t="s">
        <v>15744</v>
      </c>
      <c r="B2785" s="69" t="s">
        <v>15745</v>
      </c>
      <c r="C2785" s="69" t="s">
        <v>15746</v>
      </c>
      <c r="D2785" s="69" t="s">
        <v>4611</v>
      </c>
      <c r="E2785" s="69" t="s">
        <v>15748</v>
      </c>
      <c r="F2785" s="69" t="s">
        <v>10255</v>
      </c>
      <c r="G2785" s="69" t="s">
        <v>3826</v>
      </c>
      <c r="H2785" s="69" t="s">
        <v>1502</v>
      </c>
      <c r="I2785" s="69" t="s">
        <v>962</v>
      </c>
      <c r="J2785" s="70">
        <v>10961.95</v>
      </c>
      <c r="K2785" s="69" t="s">
        <v>4591</v>
      </c>
      <c r="L2785" s="69" t="s">
        <v>15747</v>
      </c>
      <c r="M2785" s="70">
        <v>6579.11</v>
      </c>
      <c r="N2785" s="69"/>
      <c r="O2785" s="69"/>
      <c r="P2785" s="69" t="s">
        <v>1173</v>
      </c>
      <c r="Q2785" s="69" t="s">
        <v>1021</v>
      </c>
      <c r="R2785" s="69"/>
      <c r="S2785" s="70">
        <v>6579.11</v>
      </c>
      <c r="T2785" s="70"/>
      <c r="U2785" s="69" t="s">
        <v>1032</v>
      </c>
      <c r="V2785" s="73">
        <v>92</v>
      </c>
      <c r="W2785" s="69" t="s">
        <v>1032</v>
      </c>
      <c r="X2785" s="69"/>
      <c r="Y2785" s="70"/>
      <c r="Z2785" s="69">
        <v>0</v>
      </c>
      <c r="AA2785" s="69" t="s">
        <v>989</v>
      </c>
      <c r="AB2785" s="69" t="s">
        <v>1144</v>
      </c>
      <c r="AC2785" s="69"/>
    </row>
    <row r="2786" spans="1:29" x14ac:dyDescent="0.25">
      <c r="A2786" s="69"/>
      <c r="B2786" s="69"/>
      <c r="C2786" s="69"/>
      <c r="D2786" s="69"/>
      <c r="E2786" s="69" t="s">
        <v>15750</v>
      </c>
      <c r="F2786" s="69"/>
      <c r="G2786" s="69"/>
      <c r="H2786" s="69"/>
      <c r="I2786" s="69"/>
      <c r="J2786" s="69"/>
      <c r="K2786" s="69"/>
      <c r="L2786" s="69" t="s">
        <v>15749</v>
      </c>
      <c r="M2786" s="70">
        <v>4382.84</v>
      </c>
      <c r="N2786" s="69"/>
      <c r="O2786" s="69"/>
      <c r="P2786" s="69" t="s">
        <v>1645</v>
      </c>
      <c r="Q2786" s="69" t="s">
        <v>1064</v>
      </c>
      <c r="R2786" s="69"/>
      <c r="S2786" s="70">
        <v>4382.84</v>
      </c>
      <c r="T2786" s="70"/>
      <c r="U2786" s="69" t="s">
        <v>1064</v>
      </c>
      <c r="V2786" s="73">
        <v>90</v>
      </c>
      <c r="W2786" s="69" t="s">
        <v>1064</v>
      </c>
      <c r="X2786" s="69"/>
      <c r="Y2786" s="70"/>
      <c r="Z2786" s="69">
        <v>0</v>
      </c>
      <c r="AA2786" s="69"/>
      <c r="AB2786" s="69" t="s">
        <v>1144</v>
      </c>
      <c r="AC2786" s="69"/>
    </row>
    <row r="2787" spans="1:29" x14ac:dyDescent="0.25">
      <c r="A2787" s="71" t="s">
        <v>193</v>
      </c>
      <c r="B2787" s="71"/>
      <c r="C2787" s="71"/>
      <c r="D2787" s="71"/>
      <c r="E2787" s="71"/>
      <c r="F2787" s="71"/>
      <c r="G2787" s="71"/>
      <c r="H2787" s="71"/>
      <c r="I2787" s="71"/>
      <c r="J2787" s="72">
        <v>10961.95</v>
      </c>
      <c r="K2787" s="71"/>
      <c r="L2787" s="71"/>
      <c r="M2787" s="72">
        <v>10961.95</v>
      </c>
      <c r="N2787" s="72">
        <v>0</v>
      </c>
      <c r="O2787" s="71"/>
      <c r="P2787" s="71"/>
      <c r="Q2787" s="71"/>
      <c r="R2787" s="71"/>
      <c r="S2787" s="72">
        <v>10961.95</v>
      </c>
      <c r="T2787" s="72">
        <v>10961.95</v>
      </c>
      <c r="U2787" s="71"/>
      <c r="V2787" s="71"/>
      <c r="W2787" s="71"/>
      <c r="X2787" s="72">
        <v>0</v>
      </c>
      <c r="Y2787" s="72">
        <v>0</v>
      </c>
      <c r="Z2787" s="72">
        <v>10961.95</v>
      </c>
      <c r="AA2787" s="69"/>
      <c r="AB2787" s="69"/>
      <c r="AC2787" s="69"/>
    </row>
    <row r="2788" spans="1:29" ht="30" x14ac:dyDescent="0.25">
      <c r="A2788" s="68" t="s">
        <v>15751</v>
      </c>
      <c r="B2788" s="69" t="s">
        <v>15752</v>
      </c>
      <c r="C2788" s="69" t="s">
        <v>15753</v>
      </c>
      <c r="D2788" s="69" t="s">
        <v>4623</v>
      </c>
      <c r="E2788" s="69" t="s">
        <v>15755</v>
      </c>
      <c r="F2788" s="69" t="s">
        <v>10255</v>
      </c>
      <c r="G2788" s="69" t="s">
        <v>3826</v>
      </c>
      <c r="H2788" s="69" t="s">
        <v>1437</v>
      </c>
      <c r="I2788" s="69" t="s">
        <v>962</v>
      </c>
      <c r="J2788" s="70">
        <v>6023.28</v>
      </c>
      <c r="K2788" s="69" t="s">
        <v>4591</v>
      </c>
      <c r="L2788" s="69" t="s">
        <v>15754</v>
      </c>
      <c r="M2788" s="70">
        <v>6023.28</v>
      </c>
      <c r="N2788" s="69"/>
      <c r="O2788" s="69"/>
      <c r="P2788" s="69" t="s">
        <v>1424</v>
      </c>
      <c r="Q2788" s="69" t="s">
        <v>1235</v>
      </c>
      <c r="R2788" s="69"/>
      <c r="S2788" s="70">
        <v>6023.28</v>
      </c>
      <c r="T2788" s="70"/>
      <c r="U2788" s="69" t="s">
        <v>1270</v>
      </c>
      <c r="V2788" s="73">
        <v>77</v>
      </c>
      <c r="W2788" s="69" t="s">
        <v>1270</v>
      </c>
      <c r="X2788" s="69"/>
      <c r="Y2788" s="70"/>
      <c r="Z2788" s="69">
        <v>0</v>
      </c>
      <c r="AA2788" s="69" t="s">
        <v>989</v>
      </c>
      <c r="AB2788" s="69" t="s">
        <v>1144</v>
      </c>
      <c r="AC2788" s="69"/>
    </row>
    <row r="2789" spans="1:29" x14ac:dyDescent="0.25">
      <c r="A2789" s="71" t="s">
        <v>193</v>
      </c>
      <c r="B2789" s="71"/>
      <c r="C2789" s="71"/>
      <c r="D2789" s="71"/>
      <c r="E2789" s="71"/>
      <c r="F2789" s="71"/>
      <c r="G2789" s="71"/>
      <c r="H2789" s="71"/>
      <c r="I2789" s="71"/>
      <c r="J2789" s="72">
        <v>6023.28</v>
      </c>
      <c r="K2789" s="71"/>
      <c r="L2789" s="71"/>
      <c r="M2789" s="72">
        <v>6023.28</v>
      </c>
      <c r="N2789" s="72">
        <v>0</v>
      </c>
      <c r="O2789" s="71"/>
      <c r="P2789" s="71"/>
      <c r="Q2789" s="71"/>
      <c r="R2789" s="71"/>
      <c r="S2789" s="72">
        <v>6023.28</v>
      </c>
      <c r="T2789" s="72">
        <v>6023.28</v>
      </c>
      <c r="U2789" s="71"/>
      <c r="V2789" s="71"/>
      <c r="W2789" s="71"/>
      <c r="X2789" s="72">
        <v>0</v>
      </c>
      <c r="Y2789" s="72">
        <v>0</v>
      </c>
      <c r="Z2789" s="72">
        <v>6023.28</v>
      </c>
      <c r="AA2789" s="69"/>
      <c r="AB2789" s="69"/>
      <c r="AC2789" s="69"/>
    </row>
    <row r="2790" spans="1:29" ht="20" x14ac:dyDescent="0.25">
      <c r="A2790" s="68" t="s">
        <v>15756</v>
      </c>
      <c r="B2790" s="69" t="s">
        <v>15757</v>
      </c>
      <c r="C2790" s="69" t="s">
        <v>15758</v>
      </c>
      <c r="D2790" s="69" t="s">
        <v>4611</v>
      </c>
      <c r="E2790" s="69" t="s">
        <v>15760</v>
      </c>
      <c r="F2790" s="69" t="s">
        <v>10243</v>
      </c>
      <c r="G2790" s="69" t="s">
        <v>3826</v>
      </c>
      <c r="H2790" s="69" t="s">
        <v>961</v>
      </c>
      <c r="I2790" s="69" t="s">
        <v>962</v>
      </c>
      <c r="J2790" s="70">
        <v>7165.36</v>
      </c>
      <c r="K2790" s="69" t="s">
        <v>4591</v>
      </c>
      <c r="L2790" s="69" t="s">
        <v>15759</v>
      </c>
      <c r="M2790" s="70">
        <v>3419.12</v>
      </c>
      <c r="N2790" s="69"/>
      <c r="O2790" s="69"/>
      <c r="P2790" s="69" t="s">
        <v>1327</v>
      </c>
      <c r="Q2790" s="69" t="s">
        <v>1946</v>
      </c>
      <c r="R2790" s="69"/>
      <c r="S2790" s="70">
        <v>3419.12</v>
      </c>
      <c r="T2790" s="70"/>
      <c r="U2790" s="69" t="s">
        <v>2620</v>
      </c>
      <c r="V2790" s="73">
        <v>101</v>
      </c>
      <c r="W2790" s="69" t="s">
        <v>2620</v>
      </c>
      <c r="X2790" s="69"/>
      <c r="Y2790" s="70"/>
      <c r="Z2790" s="69">
        <v>0</v>
      </c>
      <c r="AA2790" s="69" t="s">
        <v>989</v>
      </c>
      <c r="AB2790" s="69" t="s">
        <v>1144</v>
      </c>
      <c r="AC2790" s="69"/>
    </row>
    <row r="2791" spans="1:29" x14ac:dyDescent="0.25">
      <c r="A2791" s="69"/>
      <c r="B2791" s="69"/>
      <c r="C2791" s="69"/>
      <c r="D2791" s="69"/>
      <c r="E2791" s="69" t="s">
        <v>15762</v>
      </c>
      <c r="F2791" s="69"/>
      <c r="G2791" s="69"/>
      <c r="H2791" s="69"/>
      <c r="I2791" s="69"/>
      <c r="J2791" s="69"/>
      <c r="K2791" s="69"/>
      <c r="L2791" s="69" t="s">
        <v>15761</v>
      </c>
      <c r="M2791" s="70">
        <v>3746.24</v>
      </c>
      <c r="N2791" s="69"/>
      <c r="O2791" s="69"/>
      <c r="P2791" s="69" t="s">
        <v>1645</v>
      </c>
      <c r="Q2791" s="69" t="s">
        <v>1064</v>
      </c>
      <c r="R2791" s="69"/>
      <c r="S2791" s="70">
        <v>3746.24</v>
      </c>
      <c r="T2791" s="70"/>
      <c r="U2791" s="69" t="s">
        <v>1064</v>
      </c>
      <c r="V2791" s="73">
        <v>90</v>
      </c>
      <c r="W2791" s="69" t="s">
        <v>1064</v>
      </c>
      <c r="X2791" s="69"/>
      <c r="Y2791" s="70"/>
      <c r="Z2791" s="69">
        <v>0</v>
      </c>
      <c r="AA2791" s="69"/>
      <c r="AB2791" s="69" t="s">
        <v>1144</v>
      </c>
      <c r="AC2791" s="69"/>
    </row>
    <row r="2792" spans="1:29" x14ac:dyDescent="0.25">
      <c r="A2792" s="71" t="s">
        <v>193</v>
      </c>
      <c r="B2792" s="71"/>
      <c r="C2792" s="71"/>
      <c r="D2792" s="71"/>
      <c r="E2792" s="71"/>
      <c r="F2792" s="71"/>
      <c r="G2792" s="71"/>
      <c r="H2792" s="71"/>
      <c r="I2792" s="71"/>
      <c r="J2792" s="72">
        <v>7165.36</v>
      </c>
      <c r="K2792" s="71"/>
      <c r="L2792" s="71"/>
      <c r="M2792" s="72">
        <v>7165.36</v>
      </c>
      <c r="N2792" s="72">
        <v>0</v>
      </c>
      <c r="O2792" s="71"/>
      <c r="P2792" s="71"/>
      <c r="Q2792" s="71"/>
      <c r="R2792" s="71"/>
      <c r="S2792" s="72">
        <v>7165.36</v>
      </c>
      <c r="T2792" s="72">
        <v>7165.36</v>
      </c>
      <c r="U2792" s="71"/>
      <c r="V2792" s="71"/>
      <c r="W2792" s="71"/>
      <c r="X2792" s="72">
        <v>0</v>
      </c>
      <c r="Y2792" s="72">
        <v>0</v>
      </c>
      <c r="Z2792" s="72">
        <v>7165.36</v>
      </c>
      <c r="AA2792" s="69"/>
      <c r="AB2792" s="69"/>
      <c r="AC2792" s="69"/>
    </row>
    <row r="2793" spans="1:29" ht="30" x14ac:dyDescent="0.25">
      <c r="A2793" s="68" t="s">
        <v>15763</v>
      </c>
      <c r="B2793" s="69" t="s">
        <v>12345</v>
      </c>
      <c r="C2793" s="69" t="s">
        <v>15764</v>
      </c>
      <c r="D2793" s="69" t="s">
        <v>4813</v>
      </c>
      <c r="E2793" s="69" t="s">
        <v>15766</v>
      </c>
      <c r="F2793" s="69" t="s">
        <v>10255</v>
      </c>
      <c r="G2793" s="69" t="s">
        <v>3826</v>
      </c>
      <c r="H2793" s="69" t="s">
        <v>961</v>
      </c>
      <c r="I2793" s="69" t="s">
        <v>962</v>
      </c>
      <c r="J2793" s="70">
        <v>4255.28</v>
      </c>
      <c r="K2793" s="69" t="s">
        <v>4591</v>
      </c>
      <c r="L2793" s="69" t="s">
        <v>15765</v>
      </c>
      <c r="M2793" s="70">
        <v>4255.28</v>
      </c>
      <c r="N2793" s="69"/>
      <c r="O2793" s="69"/>
      <c r="P2793" s="69" t="s">
        <v>965</v>
      </c>
      <c r="Q2793" s="69" t="s">
        <v>1157</v>
      </c>
      <c r="R2793" s="69"/>
      <c r="S2793" s="70">
        <v>4255.28</v>
      </c>
      <c r="T2793" s="70"/>
      <c r="U2793" s="69"/>
      <c r="V2793" s="69"/>
      <c r="W2793" s="69" t="s">
        <v>1616</v>
      </c>
      <c r="X2793" s="69"/>
      <c r="Y2793" s="70"/>
      <c r="Z2793" s="69">
        <v>0</v>
      </c>
      <c r="AA2793" s="69" t="s">
        <v>989</v>
      </c>
      <c r="AB2793" s="69" t="s">
        <v>1144</v>
      </c>
      <c r="AC2793" s="69"/>
    </row>
    <row r="2794" spans="1:29" x14ac:dyDescent="0.25">
      <c r="A2794" s="71" t="s">
        <v>193</v>
      </c>
      <c r="B2794" s="71"/>
      <c r="C2794" s="71"/>
      <c r="D2794" s="71"/>
      <c r="E2794" s="71"/>
      <c r="F2794" s="71"/>
      <c r="G2794" s="71"/>
      <c r="H2794" s="71"/>
      <c r="I2794" s="71"/>
      <c r="J2794" s="72">
        <v>4255.28</v>
      </c>
      <c r="K2794" s="71"/>
      <c r="L2794" s="71"/>
      <c r="M2794" s="72">
        <v>4255.28</v>
      </c>
      <c r="N2794" s="72">
        <v>0</v>
      </c>
      <c r="O2794" s="71"/>
      <c r="P2794" s="71"/>
      <c r="Q2794" s="71"/>
      <c r="R2794" s="71"/>
      <c r="S2794" s="72">
        <v>4255.28</v>
      </c>
      <c r="T2794" s="72">
        <v>0</v>
      </c>
      <c r="U2794" s="71"/>
      <c r="V2794" s="71"/>
      <c r="W2794" s="71"/>
      <c r="X2794" s="72">
        <v>4255.28</v>
      </c>
      <c r="Y2794" s="72">
        <v>0</v>
      </c>
      <c r="Z2794" s="72">
        <v>0</v>
      </c>
      <c r="AA2794" s="69"/>
      <c r="AB2794" s="69"/>
      <c r="AC2794" s="69"/>
    </row>
    <row r="2795" spans="1:29" ht="30" x14ac:dyDescent="0.25">
      <c r="A2795" s="68" t="s">
        <v>15767</v>
      </c>
      <c r="B2795" s="69" t="s">
        <v>15391</v>
      </c>
      <c r="C2795" s="69" t="s">
        <v>15768</v>
      </c>
      <c r="D2795" s="69" t="s">
        <v>4623</v>
      </c>
      <c r="E2795" s="69" t="s">
        <v>15770</v>
      </c>
      <c r="F2795" s="69" t="s">
        <v>10820</v>
      </c>
      <c r="G2795" s="69" t="s">
        <v>3826</v>
      </c>
      <c r="H2795" s="69" t="s">
        <v>961</v>
      </c>
      <c r="I2795" s="69" t="s">
        <v>962</v>
      </c>
      <c r="J2795" s="70">
        <v>911.66</v>
      </c>
      <c r="K2795" s="69" t="s">
        <v>4591</v>
      </c>
      <c r="L2795" s="69" t="s">
        <v>15769</v>
      </c>
      <c r="M2795" s="70">
        <v>911.66</v>
      </c>
      <c r="N2795" s="69"/>
      <c r="O2795" s="69"/>
      <c r="P2795" s="69" t="s">
        <v>1363</v>
      </c>
      <c r="Q2795" s="69" t="s">
        <v>1235</v>
      </c>
      <c r="R2795" s="69"/>
      <c r="S2795" s="70">
        <v>911.66</v>
      </c>
      <c r="T2795" s="70"/>
      <c r="U2795" s="69" t="s">
        <v>1270</v>
      </c>
      <c r="V2795" s="73">
        <v>74</v>
      </c>
      <c r="W2795" s="69" t="s">
        <v>1270</v>
      </c>
      <c r="X2795" s="69"/>
      <c r="Y2795" s="70"/>
      <c r="Z2795" s="69">
        <v>0</v>
      </c>
      <c r="AA2795" s="69" t="s">
        <v>989</v>
      </c>
      <c r="AB2795" s="69" t="s">
        <v>1144</v>
      </c>
      <c r="AC2795" s="69"/>
    </row>
    <row r="2796" spans="1:29" x14ac:dyDescent="0.25">
      <c r="A2796" s="71" t="s">
        <v>193</v>
      </c>
      <c r="B2796" s="71"/>
      <c r="C2796" s="71"/>
      <c r="D2796" s="71"/>
      <c r="E2796" s="71"/>
      <c r="F2796" s="71"/>
      <c r="G2796" s="71"/>
      <c r="H2796" s="71"/>
      <c r="I2796" s="71"/>
      <c r="J2796" s="72">
        <v>911.66</v>
      </c>
      <c r="K2796" s="71"/>
      <c r="L2796" s="71"/>
      <c r="M2796" s="72">
        <v>911.66</v>
      </c>
      <c r="N2796" s="72">
        <v>0</v>
      </c>
      <c r="O2796" s="71"/>
      <c r="P2796" s="71"/>
      <c r="Q2796" s="71"/>
      <c r="R2796" s="71"/>
      <c r="S2796" s="72">
        <v>911.66</v>
      </c>
      <c r="T2796" s="72">
        <v>911.66</v>
      </c>
      <c r="U2796" s="71"/>
      <c r="V2796" s="71"/>
      <c r="W2796" s="71"/>
      <c r="X2796" s="72">
        <v>0</v>
      </c>
      <c r="Y2796" s="72">
        <v>0</v>
      </c>
      <c r="Z2796" s="72">
        <v>911.66</v>
      </c>
      <c r="AA2796" s="69"/>
      <c r="AB2796" s="69"/>
      <c r="AC2796" s="69"/>
    </row>
    <row r="2797" spans="1:29" ht="30" x14ac:dyDescent="0.25">
      <c r="A2797" s="68" t="s">
        <v>15771</v>
      </c>
      <c r="B2797" s="69" t="s">
        <v>13570</v>
      </c>
      <c r="C2797" s="69" t="s">
        <v>15772</v>
      </c>
      <c r="D2797" s="69" t="s">
        <v>4589</v>
      </c>
      <c r="E2797" s="69" t="s">
        <v>15774</v>
      </c>
      <c r="F2797" s="69" t="s">
        <v>10243</v>
      </c>
      <c r="G2797" s="69" t="s">
        <v>3826</v>
      </c>
      <c r="H2797" s="69" t="s">
        <v>6570</v>
      </c>
      <c r="I2797" s="69" t="s">
        <v>962</v>
      </c>
      <c r="J2797" s="70">
        <v>939</v>
      </c>
      <c r="K2797" s="69" t="s">
        <v>4591</v>
      </c>
      <c r="L2797" s="69" t="s">
        <v>15773</v>
      </c>
      <c r="M2797" s="70">
        <v>939</v>
      </c>
      <c r="N2797" s="69"/>
      <c r="O2797" s="69"/>
      <c r="P2797" s="69" t="s">
        <v>1563</v>
      </c>
      <c r="Q2797" s="69" t="s">
        <v>1011</v>
      </c>
      <c r="R2797" s="69"/>
      <c r="S2797" s="70">
        <v>939</v>
      </c>
      <c r="T2797" s="70"/>
      <c r="U2797" s="69" t="s">
        <v>1483</v>
      </c>
      <c r="V2797" s="73">
        <v>38</v>
      </c>
      <c r="W2797" s="69" t="s">
        <v>1483</v>
      </c>
      <c r="X2797" s="69"/>
      <c r="Y2797" s="70"/>
      <c r="Z2797" s="69">
        <v>0</v>
      </c>
      <c r="AA2797" s="69" t="s">
        <v>989</v>
      </c>
      <c r="AB2797" s="69" t="s">
        <v>1144</v>
      </c>
      <c r="AC2797" s="69"/>
    </row>
    <row r="2798" spans="1:29" x14ac:dyDescent="0.25">
      <c r="A2798" s="71" t="s">
        <v>193</v>
      </c>
      <c r="B2798" s="71"/>
      <c r="C2798" s="71"/>
      <c r="D2798" s="71"/>
      <c r="E2798" s="71"/>
      <c r="F2798" s="71"/>
      <c r="G2798" s="71"/>
      <c r="H2798" s="71"/>
      <c r="I2798" s="71"/>
      <c r="J2798" s="72">
        <v>939</v>
      </c>
      <c r="K2798" s="71"/>
      <c r="L2798" s="71"/>
      <c r="M2798" s="72">
        <v>939</v>
      </c>
      <c r="N2798" s="72">
        <v>0</v>
      </c>
      <c r="O2798" s="71"/>
      <c r="P2798" s="71"/>
      <c r="Q2798" s="71"/>
      <c r="R2798" s="71"/>
      <c r="S2798" s="72">
        <v>939</v>
      </c>
      <c r="T2798" s="72">
        <v>939</v>
      </c>
      <c r="U2798" s="71"/>
      <c r="V2798" s="71"/>
      <c r="W2798" s="71"/>
      <c r="X2798" s="72">
        <v>0</v>
      </c>
      <c r="Y2798" s="72">
        <v>0</v>
      </c>
      <c r="Z2798" s="72">
        <v>939</v>
      </c>
      <c r="AA2798" s="69"/>
      <c r="AB2798" s="69"/>
      <c r="AC2798" s="69"/>
    </row>
    <row r="2799" spans="1:29" ht="20" x14ac:dyDescent="0.25">
      <c r="A2799" s="68" t="s">
        <v>15775</v>
      </c>
      <c r="B2799" s="69" t="s">
        <v>15776</v>
      </c>
      <c r="C2799" s="69" t="s">
        <v>15777</v>
      </c>
      <c r="D2799" s="69" t="s">
        <v>4768</v>
      </c>
      <c r="E2799" s="69" t="s">
        <v>15780</v>
      </c>
      <c r="F2799" s="69" t="s">
        <v>10255</v>
      </c>
      <c r="G2799" s="69" t="s">
        <v>3826</v>
      </c>
      <c r="H2799" s="69" t="s">
        <v>15778</v>
      </c>
      <c r="I2799" s="69" t="s">
        <v>962</v>
      </c>
      <c r="J2799" s="70">
        <v>11271.12</v>
      </c>
      <c r="K2799" s="69" t="s">
        <v>4591</v>
      </c>
      <c r="L2799" s="69" t="s">
        <v>15779</v>
      </c>
      <c r="M2799" s="70">
        <v>11271.12</v>
      </c>
      <c r="N2799" s="69"/>
      <c r="O2799" s="69"/>
      <c r="P2799" s="69" t="s">
        <v>1199</v>
      </c>
      <c r="Q2799" s="69" t="s">
        <v>1071</v>
      </c>
      <c r="R2799" s="69"/>
      <c r="S2799" s="70">
        <v>11271.12</v>
      </c>
      <c r="T2799" s="70"/>
      <c r="U2799" s="69" t="s">
        <v>1011</v>
      </c>
      <c r="V2799" s="73">
        <v>80</v>
      </c>
      <c r="W2799" s="69" t="s">
        <v>1011</v>
      </c>
      <c r="X2799" s="69"/>
      <c r="Y2799" s="70"/>
      <c r="Z2799" s="69">
        <v>0</v>
      </c>
      <c r="AA2799" s="69" t="s">
        <v>989</v>
      </c>
      <c r="AB2799" s="69" t="s">
        <v>1144</v>
      </c>
      <c r="AC2799" s="69"/>
    </row>
    <row r="2800" spans="1:29" x14ac:dyDescent="0.25">
      <c r="A2800" s="71" t="s">
        <v>193</v>
      </c>
      <c r="B2800" s="71"/>
      <c r="C2800" s="71"/>
      <c r="D2800" s="71"/>
      <c r="E2800" s="71"/>
      <c r="F2800" s="71"/>
      <c r="G2800" s="71"/>
      <c r="H2800" s="71"/>
      <c r="I2800" s="71"/>
      <c r="J2800" s="72">
        <v>11271.12</v>
      </c>
      <c r="K2800" s="71"/>
      <c r="L2800" s="71"/>
      <c r="M2800" s="72">
        <v>11271.12</v>
      </c>
      <c r="N2800" s="72">
        <v>0</v>
      </c>
      <c r="O2800" s="71"/>
      <c r="P2800" s="71"/>
      <c r="Q2800" s="71"/>
      <c r="R2800" s="71"/>
      <c r="S2800" s="72">
        <v>11271.12</v>
      </c>
      <c r="T2800" s="72">
        <v>11271.12</v>
      </c>
      <c r="U2800" s="71"/>
      <c r="V2800" s="71"/>
      <c r="W2800" s="71"/>
      <c r="X2800" s="72">
        <v>0</v>
      </c>
      <c r="Y2800" s="72">
        <v>0</v>
      </c>
      <c r="Z2800" s="72">
        <v>11271.12</v>
      </c>
      <c r="AA2800" s="69"/>
      <c r="AB2800" s="69"/>
      <c r="AC2800" s="69"/>
    </row>
    <row r="2801" spans="1:29" ht="20" x14ac:dyDescent="0.25">
      <c r="A2801" s="68" t="s">
        <v>15781</v>
      </c>
      <c r="B2801" s="69" t="s">
        <v>15776</v>
      </c>
      <c r="C2801" s="69" t="s">
        <v>15782</v>
      </c>
      <c r="D2801" s="69" t="s">
        <v>3337</v>
      </c>
      <c r="E2801" s="69" t="s">
        <v>15784</v>
      </c>
      <c r="F2801" s="69" t="s">
        <v>10255</v>
      </c>
      <c r="G2801" s="69" t="s">
        <v>3826</v>
      </c>
      <c r="H2801" s="69" t="s">
        <v>1447</v>
      </c>
      <c r="I2801" s="69" t="s">
        <v>962</v>
      </c>
      <c r="J2801" s="70">
        <v>8399.2999999999993</v>
      </c>
      <c r="K2801" s="69" t="s">
        <v>4591</v>
      </c>
      <c r="L2801" s="69" t="s">
        <v>15783</v>
      </c>
      <c r="M2801" s="70">
        <v>8399.2999999999993</v>
      </c>
      <c r="N2801" s="69"/>
      <c r="O2801" s="69"/>
      <c r="P2801" s="69" t="s">
        <v>1173</v>
      </c>
      <c r="Q2801" s="69" t="s">
        <v>1021</v>
      </c>
      <c r="R2801" s="69"/>
      <c r="S2801" s="70">
        <v>8399.2999999999993</v>
      </c>
      <c r="T2801" s="70"/>
      <c r="U2801" s="69" t="s">
        <v>1032</v>
      </c>
      <c r="V2801" s="73">
        <v>92</v>
      </c>
      <c r="W2801" s="69" t="s">
        <v>1032</v>
      </c>
      <c r="X2801" s="69"/>
      <c r="Y2801" s="70"/>
      <c r="Z2801" s="69">
        <v>0</v>
      </c>
      <c r="AA2801" s="69" t="s">
        <v>989</v>
      </c>
      <c r="AB2801" s="69" t="s">
        <v>1144</v>
      </c>
      <c r="AC2801" s="69"/>
    </row>
    <row r="2802" spans="1:29" x14ac:dyDescent="0.25">
      <c r="A2802" s="71" t="s">
        <v>193</v>
      </c>
      <c r="B2802" s="71"/>
      <c r="C2802" s="71"/>
      <c r="D2802" s="71"/>
      <c r="E2802" s="71"/>
      <c r="F2802" s="71"/>
      <c r="G2802" s="71"/>
      <c r="H2802" s="71"/>
      <c r="I2802" s="71"/>
      <c r="J2802" s="72">
        <v>8399.2999999999993</v>
      </c>
      <c r="K2802" s="71"/>
      <c r="L2802" s="71"/>
      <c r="M2802" s="72">
        <v>8399.2999999999993</v>
      </c>
      <c r="N2802" s="72">
        <v>0</v>
      </c>
      <c r="O2802" s="71"/>
      <c r="P2802" s="71"/>
      <c r="Q2802" s="71"/>
      <c r="R2802" s="71"/>
      <c r="S2802" s="72">
        <v>8399.2999999999993</v>
      </c>
      <c r="T2802" s="72">
        <v>8399.2999999999993</v>
      </c>
      <c r="U2802" s="71"/>
      <c r="V2802" s="71"/>
      <c r="W2802" s="71"/>
      <c r="X2802" s="72">
        <v>0</v>
      </c>
      <c r="Y2802" s="72">
        <v>0</v>
      </c>
      <c r="Z2802" s="72">
        <v>8399.2999999999993</v>
      </c>
      <c r="AA2802" s="69"/>
      <c r="AB2802" s="69"/>
      <c r="AC2802" s="69"/>
    </row>
    <row r="2803" spans="1:29" ht="20" x14ac:dyDescent="0.25">
      <c r="A2803" s="68" t="s">
        <v>15785</v>
      </c>
      <c r="B2803" s="69" t="s">
        <v>15776</v>
      </c>
      <c r="C2803" s="69" t="s">
        <v>15786</v>
      </c>
      <c r="D2803" s="69" t="s">
        <v>4611</v>
      </c>
      <c r="E2803" s="69" t="s">
        <v>15788</v>
      </c>
      <c r="F2803" s="69" t="s">
        <v>10255</v>
      </c>
      <c r="G2803" s="69" t="s">
        <v>3826</v>
      </c>
      <c r="H2803" s="69" t="s">
        <v>15725</v>
      </c>
      <c r="I2803" s="69" t="s">
        <v>962</v>
      </c>
      <c r="J2803" s="70">
        <v>5968.26</v>
      </c>
      <c r="K2803" s="69" t="s">
        <v>4591</v>
      </c>
      <c r="L2803" s="69" t="s">
        <v>15787</v>
      </c>
      <c r="M2803" s="70">
        <v>5968.26</v>
      </c>
      <c r="N2803" s="69"/>
      <c r="O2803" s="69"/>
      <c r="P2803" s="69" t="s">
        <v>1312</v>
      </c>
      <c r="Q2803" s="69" t="s">
        <v>1064</v>
      </c>
      <c r="R2803" s="69"/>
      <c r="S2803" s="70">
        <v>5968.26</v>
      </c>
      <c r="T2803" s="70"/>
      <c r="U2803" s="69" t="s">
        <v>1064</v>
      </c>
      <c r="V2803" s="73">
        <v>88</v>
      </c>
      <c r="W2803" s="69" t="s">
        <v>1064</v>
      </c>
      <c r="X2803" s="69"/>
      <c r="Y2803" s="70"/>
      <c r="Z2803" s="69">
        <v>0</v>
      </c>
      <c r="AA2803" s="69" t="s">
        <v>989</v>
      </c>
      <c r="AB2803" s="69" t="s">
        <v>1144</v>
      </c>
      <c r="AC2803" s="69"/>
    </row>
    <row r="2804" spans="1:29" x14ac:dyDescent="0.25">
      <c r="A2804" s="71" t="s">
        <v>193</v>
      </c>
      <c r="B2804" s="71"/>
      <c r="C2804" s="71"/>
      <c r="D2804" s="71"/>
      <c r="E2804" s="71"/>
      <c r="F2804" s="71"/>
      <c r="G2804" s="71"/>
      <c r="H2804" s="71"/>
      <c r="I2804" s="71"/>
      <c r="J2804" s="72">
        <v>5968.26</v>
      </c>
      <c r="K2804" s="71"/>
      <c r="L2804" s="71"/>
      <c r="M2804" s="72">
        <v>5968.26</v>
      </c>
      <c r="N2804" s="72">
        <v>0</v>
      </c>
      <c r="O2804" s="71"/>
      <c r="P2804" s="71"/>
      <c r="Q2804" s="71"/>
      <c r="R2804" s="71"/>
      <c r="S2804" s="72">
        <v>5968.26</v>
      </c>
      <c r="T2804" s="72">
        <v>5968.26</v>
      </c>
      <c r="U2804" s="71"/>
      <c r="V2804" s="71"/>
      <c r="W2804" s="71"/>
      <c r="X2804" s="72">
        <v>0</v>
      </c>
      <c r="Y2804" s="72">
        <v>0</v>
      </c>
      <c r="Z2804" s="72">
        <v>5968.26</v>
      </c>
      <c r="AA2804" s="69"/>
      <c r="AB2804" s="69"/>
      <c r="AC2804" s="69"/>
    </row>
    <row r="2805" spans="1:29" ht="30" x14ac:dyDescent="0.25">
      <c r="A2805" s="68" t="s">
        <v>15789</v>
      </c>
      <c r="B2805" s="69" t="s">
        <v>15790</v>
      </c>
      <c r="C2805" s="69" t="s">
        <v>15791</v>
      </c>
      <c r="D2805" s="69" t="s">
        <v>4813</v>
      </c>
      <c r="E2805" s="69" t="s">
        <v>15794</v>
      </c>
      <c r="F2805" s="69" t="s">
        <v>10243</v>
      </c>
      <c r="G2805" s="69" t="s">
        <v>15792</v>
      </c>
      <c r="H2805" s="69" t="s">
        <v>961</v>
      </c>
      <c r="I2805" s="69" t="s">
        <v>962</v>
      </c>
      <c r="J2805" s="70">
        <v>2012.05</v>
      </c>
      <c r="K2805" s="69" t="s">
        <v>4591</v>
      </c>
      <c r="L2805" s="69" t="s">
        <v>15793</v>
      </c>
      <c r="M2805" s="70">
        <v>2012.05</v>
      </c>
      <c r="N2805" s="69"/>
      <c r="O2805" s="69"/>
      <c r="P2805" s="69" t="s">
        <v>1571</v>
      </c>
      <c r="Q2805" s="69" t="s">
        <v>1235</v>
      </c>
      <c r="R2805" s="69"/>
      <c r="S2805" s="70">
        <v>2012.05</v>
      </c>
      <c r="T2805" s="70"/>
      <c r="U2805" s="69" t="s">
        <v>1270</v>
      </c>
      <c r="V2805" s="73">
        <v>64</v>
      </c>
      <c r="W2805" s="69" t="s">
        <v>1270</v>
      </c>
      <c r="X2805" s="69"/>
      <c r="Y2805" s="70"/>
      <c r="Z2805" s="69">
        <v>0</v>
      </c>
      <c r="AA2805" s="69" t="s">
        <v>989</v>
      </c>
      <c r="AB2805" s="69" t="s">
        <v>1144</v>
      </c>
      <c r="AC2805" s="69"/>
    </row>
    <row r="2806" spans="1:29" x14ac:dyDescent="0.25">
      <c r="A2806" s="71" t="s">
        <v>193</v>
      </c>
      <c r="B2806" s="71"/>
      <c r="C2806" s="71"/>
      <c r="D2806" s="71"/>
      <c r="E2806" s="71"/>
      <c r="F2806" s="71"/>
      <c r="G2806" s="71"/>
      <c r="H2806" s="71"/>
      <c r="I2806" s="71"/>
      <c r="J2806" s="72">
        <v>2012.05</v>
      </c>
      <c r="K2806" s="71"/>
      <c r="L2806" s="71"/>
      <c r="M2806" s="72">
        <v>2012.05</v>
      </c>
      <c r="N2806" s="72">
        <v>0</v>
      </c>
      <c r="O2806" s="71"/>
      <c r="P2806" s="71"/>
      <c r="Q2806" s="71"/>
      <c r="R2806" s="71"/>
      <c r="S2806" s="72">
        <v>2012.05</v>
      </c>
      <c r="T2806" s="72">
        <v>2012.05</v>
      </c>
      <c r="U2806" s="71"/>
      <c r="V2806" s="71"/>
      <c r="W2806" s="71"/>
      <c r="X2806" s="72">
        <v>0</v>
      </c>
      <c r="Y2806" s="72">
        <v>0</v>
      </c>
      <c r="Z2806" s="72">
        <v>2012.05</v>
      </c>
      <c r="AA2806" s="69"/>
      <c r="AB2806" s="69"/>
      <c r="AC2806" s="69"/>
    </row>
    <row r="2807" spans="1:29" ht="20" x14ac:dyDescent="0.25">
      <c r="A2807" s="68" t="s">
        <v>15795</v>
      </c>
      <c r="B2807" s="69" t="s">
        <v>10783</v>
      </c>
      <c r="C2807" s="69" t="s">
        <v>15796</v>
      </c>
      <c r="D2807" s="69" t="s">
        <v>858</v>
      </c>
      <c r="E2807" s="69" t="s">
        <v>15798</v>
      </c>
      <c r="F2807" s="69" t="s">
        <v>10243</v>
      </c>
      <c r="G2807" s="69" t="s">
        <v>1143</v>
      </c>
      <c r="H2807" s="69" t="s">
        <v>961</v>
      </c>
      <c r="I2807" s="69" t="s">
        <v>962</v>
      </c>
      <c r="J2807" s="70">
        <v>1130</v>
      </c>
      <c r="K2807" s="69" t="s">
        <v>4591</v>
      </c>
      <c r="L2807" s="69" t="s">
        <v>15797</v>
      </c>
      <c r="M2807" s="70">
        <v>1130</v>
      </c>
      <c r="N2807" s="69"/>
      <c r="O2807" s="69"/>
      <c r="P2807" s="69" t="s">
        <v>961</v>
      </c>
      <c r="Q2807" s="69" t="s">
        <v>2004</v>
      </c>
      <c r="R2807" s="69"/>
      <c r="S2807" s="70">
        <v>1130</v>
      </c>
      <c r="T2807" s="70"/>
      <c r="U2807" s="69" t="s">
        <v>2620</v>
      </c>
      <c r="V2807" s="73">
        <v>96</v>
      </c>
      <c r="W2807" s="69" t="s">
        <v>2620</v>
      </c>
      <c r="X2807" s="69"/>
      <c r="Y2807" s="70"/>
      <c r="Z2807" s="69">
        <v>0</v>
      </c>
      <c r="AA2807" s="69" t="s">
        <v>989</v>
      </c>
      <c r="AB2807" s="69" t="s">
        <v>1144</v>
      </c>
      <c r="AC2807" s="69"/>
    </row>
    <row r="2808" spans="1:29" x14ac:dyDescent="0.25">
      <c r="A2808" s="71" t="s">
        <v>193</v>
      </c>
      <c r="B2808" s="71"/>
      <c r="C2808" s="71"/>
      <c r="D2808" s="71"/>
      <c r="E2808" s="71"/>
      <c r="F2808" s="71"/>
      <c r="G2808" s="71"/>
      <c r="H2808" s="71"/>
      <c r="I2808" s="71"/>
      <c r="J2808" s="72">
        <v>1130</v>
      </c>
      <c r="K2808" s="71"/>
      <c r="L2808" s="71"/>
      <c r="M2808" s="72">
        <v>1130</v>
      </c>
      <c r="N2808" s="72">
        <v>0</v>
      </c>
      <c r="O2808" s="71"/>
      <c r="P2808" s="71"/>
      <c r="Q2808" s="71"/>
      <c r="R2808" s="71"/>
      <c r="S2808" s="72">
        <v>1130</v>
      </c>
      <c r="T2808" s="72">
        <v>1130</v>
      </c>
      <c r="U2808" s="71"/>
      <c r="V2808" s="71"/>
      <c r="W2808" s="71"/>
      <c r="X2808" s="72">
        <v>0</v>
      </c>
      <c r="Y2808" s="72">
        <v>0</v>
      </c>
      <c r="Z2808" s="72">
        <v>1130</v>
      </c>
      <c r="AA2808" s="69"/>
      <c r="AB2808" s="69"/>
      <c r="AC2808" s="69"/>
    </row>
    <row r="2809" spans="1:29" ht="40" x14ac:dyDescent="0.25">
      <c r="A2809" s="68" t="s">
        <v>15799</v>
      </c>
      <c r="B2809" s="69" t="s">
        <v>15800</v>
      </c>
      <c r="C2809" s="69" t="s">
        <v>15801</v>
      </c>
      <c r="D2809" s="69" t="s">
        <v>5061</v>
      </c>
      <c r="E2809" s="69" t="s">
        <v>15803</v>
      </c>
      <c r="F2809" s="69" t="s">
        <v>10243</v>
      </c>
      <c r="G2809" s="69" t="s">
        <v>1143</v>
      </c>
      <c r="H2809" s="69" t="s">
        <v>961</v>
      </c>
      <c r="I2809" s="69" t="s">
        <v>962</v>
      </c>
      <c r="J2809" s="70">
        <v>15503.81</v>
      </c>
      <c r="K2809" s="69" t="s">
        <v>4591</v>
      </c>
      <c r="L2809" s="69" t="s">
        <v>15802</v>
      </c>
      <c r="M2809" s="70">
        <v>15503.81</v>
      </c>
      <c r="N2809" s="69"/>
      <c r="O2809" s="69"/>
      <c r="P2809" s="69" t="s">
        <v>4405</v>
      </c>
      <c r="Q2809" s="69" t="s">
        <v>2134</v>
      </c>
      <c r="R2809" s="69"/>
      <c r="S2809" s="70">
        <v>15503.81</v>
      </c>
      <c r="T2809" s="70"/>
      <c r="U2809" s="69"/>
      <c r="V2809" s="69"/>
      <c r="W2809" s="69" t="s">
        <v>1616</v>
      </c>
      <c r="X2809" s="69"/>
      <c r="Y2809" s="70"/>
      <c r="Z2809" s="69">
        <v>0</v>
      </c>
      <c r="AA2809" s="69" t="s">
        <v>989</v>
      </c>
      <c r="AB2809" s="69" t="s">
        <v>1144</v>
      </c>
      <c r="AC2809" s="69"/>
    </row>
    <row r="2810" spans="1:29" x14ac:dyDescent="0.25">
      <c r="A2810" s="71" t="s">
        <v>193</v>
      </c>
      <c r="B2810" s="71"/>
      <c r="C2810" s="71"/>
      <c r="D2810" s="71"/>
      <c r="E2810" s="71"/>
      <c r="F2810" s="71"/>
      <c r="G2810" s="71"/>
      <c r="H2810" s="71"/>
      <c r="I2810" s="71"/>
      <c r="J2810" s="72">
        <v>15503.81</v>
      </c>
      <c r="K2810" s="71"/>
      <c r="L2810" s="71"/>
      <c r="M2810" s="72">
        <v>15503.81</v>
      </c>
      <c r="N2810" s="72">
        <v>0</v>
      </c>
      <c r="O2810" s="71"/>
      <c r="P2810" s="71"/>
      <c r="Q2810" s="71"/>
      <c r="R2810" s="71"/>
      <c r="S2810" s="72">
        <v>15503.81</v>
      </c>
      <c r="T2810" s="72">
        <v>0</v>
      </c>
      <c r="U2810" s="71"/>
      <c r="V2810" s="71"/>
      <c r="W2810" s="71"/>
      <c r="X2810" s="72">
        <v>15503.81</v>
      </c>
      <c r="Y2810" s="72">
        <v>0</v>
      </c>
      <c r="Z2810" s="72">
        <v>0</v>
      </c>
      <c r="AA2810" s="69"/>
      <c r="AB2810" s="69"/>
      <c r="AC2810" s="69"/>
    </row>
    <row r="2811" spans="1:29" ht="30" x14ac:dyDescent="0.25">
      <c r="A2811" s="68" t="s">
        <v>15804</v>
      </c>
      <c r="B2811" s="69" t="s">
        <v>15805</v>
      </c>
      <c r="C2811" s="69" t="s">
        <v>15806</v>
      </c>
      <c r="D2811" s="69" t="s">
        <v>4813</v>
      </c>
      <c r="E2811" s="69" t="s">
        <v>15808</v>
      </c>
      <c r="F2811" s="69" t="s">
        <v>10243</v>
      </c>
      <c r="G2811" s="69" t="s">
        <v>1143</v>
      </c>
      <c r="H2811" s="69" t="s">
        <v>961</v>
      </c>
      <c r="I2811" s="69" t="s">
        <v>962</v>
      </c>
      <c r="J2811" s="70">
        <v>12421.49</v>
      </c>
      <c r="K2811" s="69" t="s">
        <v>4591</v>
      </c>
      <c r="L2811" s="69" t="s">
        <v>15807</v>
      </c>
      <c r="M2811" s="70">
        <v>12421.49</v>
      </c>
      <c r="N2811" s="69"/>
      <c r="O2811" s="69"/>
      <c r="P2811" s="69" t="s">
        <v>965</v>
      </c>
      <c r="Q2811" s="69" t="s">
        <v>1157</v>
      </c>
      <c r="R2811" s="69"/>
      <c r="S2811" s="70">
        <v>12421.49</v>
      </c>
      <c r="T2811" s="70"/>
      <c r="U2811" s="69"/>
      <c r="V2811" s="69"/>
      <c r="W2811" s="69" t="s">
        <v>1616</v>
      </c>
      <c r="X2811" s="69"/>
      <c r="Y2811" s="70"/>
      <c r="Z2811" s="69">
        <v>0</v>
      </c>
      <c r="AA2811" s="69" t="s">
        <v>989</v>
      </c>
      <c r="AB2811" s="69" t="s">
        <v>1144</v>
      </c>
      <c r="AC2811" s="69"/>
    </row>
    <row r="2812" spans="1:29" x14ac:dyDescent="0.25">
      <c r="A2812" s="71" t="s">
        <v>193</v>
      </c>
      <c r="B2812" s="71"/>
      <c r="C2812" s="71"/>
      <c r="D2812" s="71"/>
      <c r="E2812" s="71"/>
      <c r="F2812" s="71"/>
      <c r="G2812" s="71"/>
      <c r="H2812" s="71"/>
      <c r="I2812" s="71"/>
      <c r="J2812" s="72">
        <v>12421.49</v>
      </c>
      <c r="K2812" s="71"/>
      <c r="L2812" s="71"/>
      <c r="M2812" s="72">
        <v>12421.49</v>
      </c>
      <c r="N2812" s="72">
        <v>0</v>
      </c>
      <c r="O2812" s="71"/>
      <c r="P2812" s="71"/>
      <c r="Q2812" s="71"/>
      <c r="R2812" s="71"/>
      <c r="S2812" s="72">
        <v>12421.49</v>
      </c>
      <c r="T2812" s="72">
        <v>0</v>
      </c>
      <c r="U2812" s="71"/>
      <c r="V2812" s="71"/>
      <c r="W2812" s="71"/>
      <c r="X2812" s="72">
        <v>12421.49</v>
      </c>
      <c r="Y2812" s="72">
        <v>0</v>
      </c>
      <c r="Z2812" s="72">
        <v>0</v>
      </c>
      <c r="AA2812" s="69"/>
      <c r="AB2812" s="69"/>
      <c r="AC2812" s="69"/>
    </row>
    <row r="2813" spans="1:29" ht="30" x14ac:dyDescent="0.25">
      <c r="A2813" s="68" t="s">
        <v>15809</v>
      </c>
      <c r="B2813" s="69" t="s">
        <v>15810</v>
      </c>
      <c r="C2813" s="69" t="s">
        <v>15811</v>
      </c>
      <c r="D2813" s="69" t="s">
        <v>4623</v>
      </c>
      <c r="E2813" s="69" t="s">
        <v>15813</v>
      </c>
      <c r="F2813" s="69" t="s">
        <v>10255</v>
      </c>
      <c r="G2813" s="69" t="s">
        <v>1143</v>
      </c>
      <c r="H2813" s="69" t="s">
        <v>961</v>
      </c>
      <c r="I2813" s="69" t="s">
        <v>962</v>
      </c>
      <c r="J2813" s="70">
        <v>4459.6000000000004</v>
      </c>
      <c r="K2813" s="69" t="s">
        <v>4591</v>
      </c>
      <c r="L2813" s="69" t="s">
        <v>15812</v>
      </c>
      <c r="M2813" s="70">
        <v>4459.6000000000004</v>
      </c>
      <c r="N2813" s="69"/>
      <c r="O2813" s="69"/>
      <c r="P2813" s="69" t="s">
        <v>988</v>
      </c>
      <c r="Q2813" s="69" t="s">
        <v>2134</v>
      </c>
      <c r="R2813" s="69"/>
      <c r="S2813" s="70">
        <v>4459.6000000000004</v>
      </c>
      <c r="T2813" s="70"/>
      <c r="U2813" s="69" t="s">
        <v>1270</v>
      </c>
      <c r="V2813" s="73">
        <v>73</v>
      </c>
      <c r="W2813" s="69" t="s">
        <v>1270</v>
      </c>
      <c r="X2813" s="69"/>
      <c r="Y2813" s="70"/>
      <c r="Z2813" s="69">
        <v>0</v>
      </c>
      <c r="AA2813" s="69" t="s">
        <v>989</v>
      </c>
      <c r="AB2813" s="69" t="s">
        <v>1144</v>
      </c>
      <c r="AC2813" s="69"/>
    </row>
    <row r="2814" spans="1:29" x14ac:dyDescent="0.25">
      <c r="A2814" s="71" t="s">
        <v>193</v>
      </c>
      <c r="B2814" s="71"/>
      <c r="C2814" s="71"/>
      <c r="D2814" s="71"/>
      <c r="E2814" s="71"/>
      <c r="F2814" s="71"/>
      <c r="G2814" s="71"/>
      <c r="H2814" s="71"/>
      <c r="I2814" s="71"/>
      <c r="J2814" s="72">
        <v>4459.6000000000004</v>
      </c>
      <c r="K2814" s="71"/>
      <c r="L2814" s="71"/>
      <c r="M2814" s="72">
        <v>4459.6000000000004</v>
      </c>
      <c r="N2814" s="72">
        <v>0</v>
      </c>
      <c r="O2814" s="71"/>
      <c r="P2814" s="71"/>
      <c r="Q2814" s="71"/>
      <c r="R2814" s="71"/>
      <c r="S2814" s="72">
        <v>4459.6000000000004</v>
      </c>
      <c r="T2814" s="72">
        <v>4459.6000000000004</v>
      </c>
      <c r="U2814" s="71"/>
      <c r="V2814" s="71"/>
      <c r="W2814" s="71"/>
      <c r="X2814" s="72">
        <v>0</v>
      </c>
      <c r="Y2814" s="72">
        <v>0</v>
      </c>
      <c r="Z2814" s="72">
        <v>4459.6000000000004</v>
      </c>
      <c r="AA2814" s="69"/>
      <c r="AB2814" s="69"/>
      <c r="AC2814" s="69"/>
    </row>
    <row r="2815" spans="1:29" ht="50" x14ac:dyDescent="0.25">
      <c r="A2815" s="68" t="s">
        <v>15814</v>
      </c>
      <c r="B2815" s="69" t="s">
        <v>15815</v>
      </c>
      <c r="C2815" s="69" t="s">
        <v>15816</v>
      </c>
      <c r="D2815" s="69" t="s">
        <v>14828</v>
      </c>
      <c r="E2815" s="69" t="s">
        <v>15818</v>
      </c>
      <c r="F2815" s="69" t="s">
        <v>10255</v>
      </c>
      <c r="G2815" s="69" t="s">
        <v>1143</v>
      </c>
      <c r="H2815" s="69" t="s">
        <v>961</v>
      </c>
      <c r="I2815" s="69" t="s">
        <v>962</v>
      </c>
      <c r="J2815" s="70">
        <v>9943.82</v>
      </c>
      <c r="K2815" s="69" t="s">
        <v>4591</v>
      </c>
      <c r="L2815" s="69" t="s">
        <v>15817</v>
      </c>
      <c r="M2815" s="70">
        <v>9943.82</v>
      </c>
      <c r="N2815" s="69"/>
      <c r="O2815" s="69"/>
      <c r="P2815" s="69" t="s">
        <v>2718</v>
      </c>
      <c r="Q2815" s="69" t="s">
        <v>1564</v>
      </c>
      <c r="R2815" s="69"/>
      <c r="S2815" s="70">
        <v>9943.82</v>
      </c>
      <c r="T2815" s="70"/>
      <c r="U2815" s="69" t="s">
        <v>1556</v>
      </c>
      <c r="V2815" s="73">
        <v>84</v>
      </c>
      <c r="W2815" s="69" t="s">
        <v>1556</v>
      </c>
      <c r="X2815" s="69"/>
      <c r="Y2815" s="70"/>
      <c r="Z2815" s="69">
        <v>0</v>
      </c>
      <c r="AA2815" s="69" t="s">
        <v>989</v>
      </c>
      <c r="AB2815" s="69" t="s">
        <v>1144</v>
      </c>
      <c r="AC2815" s="69"/>
    </row>
    <row r="2816" spans="1:29" x14ac:dyDescent="0.25">
      <c r="A2816" s="71" t="s">
        <v>193</v>
      </c>
      <c r="B2816" s="71"/>
      <c r="C2816" s="71"/>
      <c r="D2816" s="71"/>
      <c r="E2816" s="71"/>
      <c r="F2816" s="71"/>
      <c r="G2816" s="71"/>
      <c r="H2816" s="71"/>
      <c r="I2816" s="71"/>
      <c r="J2816" s="72">
        <v>9943.82</v>
      </c>
      <c r="K2816" s="71"/>
      <c r="L2816" s="71"/>
      <c r="M2816" s="72">
        <v>9943.82</v>
      </c>
      <c r="N2816" s="72">
        <v>0</v>
      </c>
      <c r="O2816" s="71"/>
      <c r="P2816" s="71"/>
      <c r="Q2816" s="71"/>
      <c r="R2816" s="71"/>
      <c r="S2816" s="72">
        <v>9943.82</v>
      </c>
      <c r="T2816" s="72">
        <v>9943.82</v>
      </c>
      <c r="U2816" s="71"/>
      <c r="V2816" s="71"/>
      <c r="W2816" s="71"/>
      <c r="X2816" s="72">
        <v>0</v>
      </c>
      <c r="Y2816" s="72">
        <v>0</v>
      </c>
      <c r="Z2816" s="72">
        <v>9943.82</v>
      </c>
      <c r="AA2816" s="69"/>
      <c r="AB2816" s="69"/>
      <c r="AC2816" s="69"/>
    </row>
    <row r="2817" spans="1:29" ht="40" x14ac:dyDescent="0.25">
      <c r="A2817" s="68" t="s">
        <v>15819</v>
      </c>
      <c r="B2817" s="69" t="s">
        <v>10783</v>
      </c>
      <c r="C2817" s="69" t="s">
        <v>15820</v>
      </c>
      <c r="D2817" s="69" t="s">
        <v>890</v>
      </c>
      <c r="E2817" s="69" t="s">
        <v>15822</v>
      </c>
      <c r="F2817" s="69" t="s">
        <v>10243</v>
      </c>
      <c r="G2817" s="69" t="s">
        <v>1414</v>
      </c>
      <c r="H2817" s="69" t="s">
        <v>961</v>
      </c>
      <c r="I2817" s="69" t="s">
        <v>962</v>
      </c>
      <c r="J2817" s="70">
        <v>1141.9100000000001</v>
      </c>
      <c r="K2817" s="69" t="s">
        <v>4591</v>
      </c>
      <c r="L2817" s="69" t="s">
        <v>15821</v>
      </c>
      <c r="M2817" s="70">
        <v>1141.9100000000001</v>
      </c>
      <c r="N2817" s="69"/>
      <c r="O2817" s="69"/>
      <c r="P2817" s="69" t="s">
        <v>1153</v>
      </c>
      <c r="Q2817" s="69" t="s">
        <v>1452</v>
      </c>
      <c r="R2817" s="69"/>
      <c r="S2817" s="70">
        <v>1141.9100000000001</v>
      </c>
      <c r="T2817" s="70"/>
      <c r="U2817" s="69" t="s">
        <v>1270</v>
      </c>
      <c r="V2817" s="73">
        <v>70</v>
      </c>
      <c r="W2817" s="69" t="s">
        <v>1270</v>
      </c>
      <c r="X2817" s="69"/>
      <c r="Y2817" s="70"/>
      <c r="Z2817" s="69">
        <v>0</v>
      </c>
      <c r="AA2817" s="69" t="s">
        <v>989</v>
      </c>
      <c r="AB2817" s="69" t="s">
        <v>1144</v>
      </c>
      <c r="AC2817" s="69"/>
    </row>
    <row r="2818" spans="1:29" x14ac:dyDescent="0.25">
      <c r="A2818" s="71" t="s">
        <v>193</v>
      </c>
      <c r="B2818" s="71"/>
      <c r="C2818" s="71"/>
      <c r="D2818" s="71"/>
      <c r="E2818" s="71"/>
      <c r="F2818" s="71"/>
      <c r="G2818" s="71"/>
      <c r="H2818" s="71"/>
      <c r="I2818" s="71"/>
      <c r="J2818" s="72">
        <v>1141.9100000000001</v>
      </c>
      <c r="K2818" s="71"/>
      <c r="L2818" s="71"/>
      <c r="M2818" s="72">
        <v>1141.9100000000001</v>
      </c>
      <c r="N2818" s="72">
        <v>0</v>
      </c>
      <c r="O2818" s="71"/>
      <c r="P2818" s="71"/>
      <c r="Q2818" s="71"/>
      <c r="R2818" s="71"/>
      <c r="S2818" s="72">
        <v>1141.9100000000001</v>
      </c>
      <c r="T2818" s="72">
        <v>1141.9100000000001</v>
      </c>
      <c r="U2818" s="71"/>
      <c r="V2818" s="71"/>
      <c r="W2818" s="71"/>
      <c r="X2818" s="72">
        <v>0</v>
      </c>
      <c r="Y2818" s="72">
        <v>0</v>
      </c>
      <c r="Z2818" s="72">
        <v>1141.9100000000001</v>
      </c>
      <c r="AA2818" s="69"/>
      <c r="AB2818" s="69"/>
      <c r="AC2818" s="69"/>
    </row>
    <row r="2819" spans="1:29" ht="30" x14ac:dyDescent="0.25">
      <c r="A2819" s="68" t="s">
        <v>15823</v>
      </c>
      <c r="B2819" s="69" t="s">
        <v>15824</v>
      </c>
      <c r="C2819" s="69" t="s">
        <v>15825</v>
      </c>
      <c r="D2819" s="69" t="s">
        <v>14828</v>
      </c>
      <c r="E2819" s="69" t="s">
        <v>15827</v>
      </c>
      <c r="F2819" s="69" t="s">
        <v>10243</v>
      </c>
      <c r="G2819" s="69" t="s">
        <v>1414</v>
      </c>
      <c r="H2819" s="69" t="s">
        <v>961</v>
      </c>
      <c r="I2819" s="69" t="s">
        <v>962</v>
      </c>
      <c r="J2819" s="70">
        <v>9222</v>
      </c>
      <c r="K2819" s="69" t="s">
        <v>4591</v>
      </c>
      <c r="L2819" s="69" t="s">
        <v>15826</v>
      </c>
      <c r="M2819" s="70">
        <v>9222</v>
      </c>
      <c r="N2819" s="69"/>
      <c r="O2819" s="69"/>
      <c r="P2819" s="69" t="s">
        <v>2718</v>
      </c>
      <c r="Q2819" s="69" t="s">
        <v>1564</v>
      </c>
      <c r="R2819" s="69"/>
      <c r="S2819" s="70">
        <v>9222</v>
      </c>
      <c r="T2819" s="70"/>
      <c r="U2819" s="69"/>
      <c r="V2819" s="69"/>
      <c r="W2819" s="69"/>
      <c r="X2819" s="69"/>
      <c r="Y2819" s="70"/>
      <c r="Z2819" s="69">
        <v>0</v>
      </c>
      <c r="AA2819" s="69" t="s">
        <v>989</v>
      </c>
      <c r="AB2819" s="69" t="s">
        <v>1144</v>
      </c>
      <c r="AC2819" s="69"/>
    </row>
    <row r="2820" spans="1:29" x14ac:dyDescent="0.25">
      <c r="A2820" s="71" t="s">
        <v>193</v>
      </c>
      <c r="B2820" s="71"/>
      <c r="C2820" s="71"/>
      <c r="D2820" s="71"/>
      <c r="E2820" s="71"/>
      <c r="F2820" s="71"/>
      <c r="G2820" s="71"/>
      <c r="H2820" s="71"/>
      <c r="I2820" s="71"/>
      <c r="J2820" s="72">
        <v>9222</v>
      </c>
      <c r="K2820" s="71"/>
      <c r="L2820" s="71"/>
      <c r="M2820" s="72">
        <v>9222</v>
      </c>
      <c r="N2820" s="72">
        <v>0</v>
      </c>
      <c r="O2820" s="71"/>
      <c r="P2820" s="71"/>
      <c r="Q2820" s="71"/>
      <c r="R2820" s="71"/>
      <c r="S2820" s="72">
        <v>9222</v>
      </c>
      <c r="T2820" s="72">
        <v>0</v>
      </c>
      <c r="U2820" s="71"/>
      <c r="V2820" s="71"/>
      <c r="W2820" s="71"/>
      <c r="X2820" s="72">
        <v>9222</v>
      </c>
      <c r="Y2820" s="72">
        <v>0</v>
      </c>
      <c r="Z2820" s="72">
        <v>0</v>
      </c>
      <c r="AA2820" s="69"/>
      <c r="AB2820" s="69"/>
      <c r="AC2820" s="69"/>
    </row>
    <row r="2821" spans="1:29" ht="30" x14ac:dyDescent="0.25">
      <c r="A2821" s="68" t="s">
        <v>15828</v>
      </c>
      <c r="B2821" s="69" t="s">
        <v>15829</v>
      </c>
      <c r="C2821" s="69" t="s">
        <v>15830</v>
      </c>
      <c r="D2821" s="69" t="s">
        <v>4623</v>
      </c>
      <c r="E2821" s="69" t="s">
        <v>15832</v>
      </c>
      <c r="F2821" s="69" t="s">
        <v>10255</v>
      </c>
      <c r="G2821" s="69" t="s">
        <v>4716</v>
      </c>
      <c r="H2821" s="69" t="s">
        <v>961</v>
      </c>
      <c r="I2821" s="69" t="s">
        <v>962</v>
      </c>
      <c r="J2821" s="70">
        <v>431.31</v>
      </c>
      <c r="K2821" s="69" t="s">
        <v>4591</v>
      </c>
      <c r="L2821" s="69" t="s">
        <v>15831</v>
      </c>
      <c r="M2821" s="70">
        <v>431.31</v>
      </c>
      <c r="N2821" s="69"/>
      <c r="O2821" s="69"/>
      <c r="P2821" s="69" t="s">
        <v>988</v>
      </c>
      <c r="Q2821" s="69" t="s">
        <v>1480</v>
      </c>
      <c r="R2821" s="69"/>
      <c r="S2821" s="70">
        <v>431.31</v>
      </c>
      <c r="T2821" s="70"/>
      <c r="U2821" s="69"/>
      <c r="V2821" s="69"/>
      <c r="W2821" s="69"/>
      <c r="X2821" s="69"/>
      <c r="Y2821" s="70"/>
      <c r="Z2821" s="69">
        <v>0</v>
      </c>
      <c r="AA2821" s="69" t="s">
        <v>989</v>
      </c>
      <c r="AB2821" s="69" t="s">
        <v>1144</v>
      </c>
      <c r="AC2821" s="69"/>
    </row>
    <row r="2822" spans="1:29" x14ac:dyDescent="0.25">
      <c r="A2822" s="71" t="s">
        <v>193</v>
      </c>
      <c r="B2822" s="71"/>
      <c r="C2822" s="71"/>
      <c r="D2822" s="71"/>
      <c r="E2822" s="71"/>
      <c r="F2822" s="71"/>
      <c r="G2822" s="71"/>
      <c r="H2822" s="71"/>
      <c r="I2822" s="71"/>
      <c r="J2822" s="72">
        <v>431.31</v>
      </c>
      <c r="K2822" s="71"/>
      <c r="L2822" s="71"/>
      <c r="M2822" s="72">
        <v>431.31</v>
      </c>
      <c r="N2822" s="72">
        <v>0</v>
      </c>
      <c r="O2822" s="71"/>
      <c r="P2822" s="71"/>
      <c r="Q2822" s="71"/>
      <c r="R2822" s="71"/>
      <c r="S2822" s="72">
        <v>431.31</v>
      </c>
      <c r="T2822" s="72">
        <v>0</v>
      </c>
      <c r="U2822" s="71"/>
      <c r="V2822" s="71"/>
      <c r="W2822" s="71"/>
      <c r="X2822" s="72">
        <v>431.31</v>
      </c>
      <c r="Y2822" s="72">
        <v>0</v>
      </c>
      <c r="Z2822" s="72">
        <v>0</v>
      </c>
      <c r="AA2822" s="69"/>
      <c r="AB2822" s="69"/>
      <c r="AC2822" s="69"/>
    </row>
    <row r="2823" spans="1:29" ht="30" x14ac:dyDescent="0.25">
      <c r="A2823" s="68" t="s">
        <v>15833</v>
      </c>
      <c r="B2823" s="69" t="s">
        <v>10783</v>
      </c>
      <c r="C2823" s="69" t="s">
        <v>15834</v>
      </c>
      <c r="D2823" s="69" t="s">
        <v>9621</v>
      </c>
      <c r="E2823" s="69" t="s">
        <v>15836</v>
      </c>
      <c r="F2823" s="69" t="s">
        <v>10243</v>
      </c>
      <c r="G2823" s="69" t="s">
        <v>2011</v>
      </c>
      <c r="H2823" s="69" t="s">
        <v>961</v>
      </c>
      <c r="I2823" s="69" t="s">
        <v>962</v>
      </c>
      <c r="J2823" s="70">
        <v>2902.15</v>
      </c>
      <c r="K2823" s="69" t="s">
        <v>4591</v>
      </c>
      <c r="L2823" s="69" t="s">
        <v>15835</v>
      </c>
      <c r="M2823" s="70">
        <v>2902.15</v>
      </c>
      <c r="N2823" s="69"/>
      <c r="O2823" s="69"/>
      <c r="P2823" s="69" t="s">
        <v>1323</v>
      </c>
      <c r="Q2823" s="69" t="s">
        <v>2023</v>
      </c>
      <c r="R2823" s="69"/>
      <c r="S2823" s="70">
        <v>2902.15</v>
      </c>
      <c r="T2823" s="70"/>
      <c r="U2823" s="69" t="s">
        <v>3017</v>
      </c>
      <c r="V2823" s="73">
        <v>121</v>
      </c>
      <c r="W2823" s="69" t="s">
        <v>3017</v>
      </c>
      <c r="X2823" s="69"/>
      <c r="Y2823" s="70"/>
      <c r="Z2823" s="69">
        <v>0</v>
      </c>
      <c r="AA2823" s="69" t="s">
        <v>989</v>
      </c>
      <c r="AB2823" s="69" t="s">
        <v>1144</v>
      </c>
      <c r="AC2823" s="69"/>
    </row>
    <row r="2824" spans="1:29" x14ac:dyDescent="0.25">
      <c r="A2824" s="71" t="s">
        <v>193</v>
      </c>
      <c r="B2824" s="71"/>
      <c r="C2824" s="71"/>
      <c r="D2824" s="71"/>
      <c r="E2824" s="71"/>
      <c r="F2824" s="71"/>
      <c r="G2824" s="71"/>
      <c r="H2824" s="71"/>
      <c r="I2824" s="71"/>
      <c r="J2824" s="72">
        <v>2902.15</v>
      </c>
      <c r="K2824" s="71"/>
      <c r="L2824" s="71"/>
      <c r="M2824" s="72">
        <v>2902.15</v>
      </c>
      <c r="N2824" s="72">
        <v>0</v>
      </c>
      <c r="O2824" s="71"/>
      <c r="P2824" s="71"/>
      <c r="Q2824" s="71"/>
      <c r="R2824" s="71"/>
      <c r="S2824" s="72">
        <v>2902.15</v>
      </c>
      <c r="T2824" s="72">
        <v>2902.15</v>
      </c>
      <c r="U2824" s="71"/>
      <c r="V2824" s="71"/>
      <c r="W2824" s="71"/>
      <c r="X2824" s="72">
        <v>0</v>
      </c>
      <c r="Y2824" s="72">
        <v>0</v>
      </c>
      <c r="Z2824" s="72">
        <v>2902.15</v>
      </c>
      <c r="AA2824" s="69"/>
      <c r="AB2824" s="69"/>
      <c r="AC2824" s="69"/>
    </row>
    <row r="2825" spans="1:29" ht="20" x14ac:dyDescent="0.25">
      <c r="A2825" s="68" t="s">
        <v>15837</v>
      </c>
      <c r="B2825" s="69" t="s">
        <v>15838</v>
      </c>
      <c r="C2825" s="69" t="s">
        <v>15839</v>
      </c>
      <c r="D2825" s="69" t="s">
        <v>14846</v>
      </c>
      <c r="E2825" s="69" t="s">
        <v>15841</v>
      </c>
      <c r="F2825" s="69" t="s">
        <v>10243</v>
      </c>
      <c r="G2825" s="69" t="s">
        <v>2011</v>
      </c>
      <c r="H2825" s="69" t="s">
        <v>961</v>
      </c>
      <c r="I2825" s="69" t="s">
        <v>962</v>
      </c>
      <c r="J2825" s="70">
        <v>6461.4</v>
      </c>
      <c r="K2825" s="69" t="s">
        <v>4591</v>
      </c>
      <c r="L2825" s="69" t="s">
        <v>15840</v>
      </c>
      <c r="M2825" s="70">
        <v>6461.4</v>
      </c>
      <c r="N2825" s="69"/>
      <c r="O2825" s="69"/>
      <c r="P2825" s="69" t="s">
        <v>1267</v>
      </c>
      <c r="Q2825" s="69" t="s">
        <v>2004</v>
      </c>
      <c r="R2825" s="69"/>
      <c r="S2825" s="70">
        <v>6461.4</v>
      </c>
      <c r="T2825" s="70"/>
      <c r="U2825" s="69"/>
      <c r="V2825" s="69"/>
      <c r="W2825" s="69" t="s">
        <v>2620</v>
      </c>
      <c r="X2825" s="69"/>
      <c r="Y2825" s="70"/>
      <c r="Z2825" s="69">
        <v>0</v>
      </c>
      <c r="AA2825" s="69" t="s">
        <v>989</v>
      </c>
      <c r="AB2825" s="69" t="s">
        <v>1144</v>
      </c>
      <c r="AC2825" s="69"/>
    </row>
    <row r="2826" spans="1:29" x14ac:dyDescent="0.25">
      <c r="A2826" s="71" t="s">
        <v>193</v>
      </c>
      <c r="B2826" s="71"/>
      <c r="C2826" s="71"/>
      <c r="D2826" s="71"/>
      <c r="E2826" s="71"/>
      <c r="F2826" s="71"/>
      <c r="G2826" s="71"/>
      <c r="H2826" s="71"/>
      <c r="I2826" s="71"/>
      <c r="J2826" s="72">
        <v>6461.4</v>
      </c>
      <c r="K2826" s="71"/>
      <c r="L2826" s="71"/>
      <c r="M2826" s="72">
        <v>6461.4</v>
      </c>
      <c r="N2826" s="72">
        <v>0</v>
      </c>
      <c r="O2826" s="71"/>
      <c r="P2826" s="71"/>
      <c r="Q2826" s="71"/>
      <c r="R2826" s="71"/>
      <c r="S2826" s="72">
        <v>6461.4</v>
      </c>
      <c r="T2826" s="72">
        <v>0</v>
      </c>
      <c r="U2826" s="71"/>
      <c r="V2826" s="71"/>
      <c r="W2826" s="71"/>
      <c r="X2826" s="72">
        <v>6461.4</v>
      </c>
      <c r="Y2826" s="72">
        <v>0</v>
      </c>
      <c r="Z2826" s="72">
        <v>0</v>
      </c>
      <c r="AA2826" s="69"/>
      <c r="AB2826" s="69"/>
      <c r="AC2826" s="69"/>
    </row>
    <row r="2827" spans="1:29" ht="20" x14ac:dyDescent="0.25">
      <c r="A2827" s="68" t="s">
        <v>15842</v>
      </c>
      <c r="B2827" s="69" t="s">
        <v>15843</v>
      </c>
      <c r="C2827" s="69" t="s">
        <v>15844</v>
      </c>
      <c r="D2827" s="69" t="s">
        <v>4583</v>
      </c>
      <c r="E2827" s="69" t="s">
        <v>15846</v>
      </c>
      <c r="F2827" s="69" t="s">
        <v>10243</v>
      </c>
      <c r="G2827" s="69" t="s">
        <v>2011</v>
      </c>
      <c r="H2827" s="69" t="s">
        <v>961</v>
      </c>
      <c r="I2827" s="69" t="s">
        <v>962</v>
      </c>
      <c r="J2827" s="70">
        <v>7310.73</v>
      </c>
      <c r="K2827" s="69" t="s">
        <v>4591</v>
      </c>
      <c r="L2827" s="69" t="s">
        <v>15845</v>
      </c>
      <c r="M2827" s="70">
        <v>7310.73</v>
      </c>
      <c r="N2827" s="69"/>
      <c r="O2827" s="69"/>
      <c r="P2827" s="69" t="s">
        <v>1173</v>
      </c>
      <c r="Q2827" s="69" t="s">
        <v>1021</v>
      </c>
      <c r="R2827" s="69"/>
      <c r="S2827" s="70">
        <v>7310.73</v>
      </c>
      <c r="T2827" s="70"/>
      <c r="U2827" s="69"/>
      <c r="V2827" s="69"/>
      <c r="W2827" s="69" t="s">
        <v>2620</v>
      </c>
      <c r="X2827" s="69"/>
      <c r="Y2827" s="70"/>
      <c r="Z2827" s="69">
        <v>0</v>
      </c>
      <c r="AA2827" s="69" t="s">
        <v>989</v>
      </c>
      <c r="AB2827" s="69" t="s">
        <v>1144</v>
      </c>
      <c r="AC2827" s="69"/>
    </row>
    <row r="2828" spans="1:29" x14ac:dyDescent="0.25">
      <c r="A2828" s="71" t="s">
        <v>193</v>
      </c>
      <c r="B2828" s="71"/>
      <c r="C2828" s="71"/>
      <c r="D2828" s="71"/>
      <c r="E2828" s="71"/>
      <c r="F2828" s="71"/>
      <c r="G2828" s="71"/>
      <c r="H2828" s="71"/>
      <c r="I2828" s="71"/>
      <c r="J2828" s="72">
        <v>7310.73</v>
      </c>
      <c r="K2828" s="71"/>
      <c r="L2828" s="71"/>
      <c r="M2828" s="72">
        <v>7310.73</v>
      </c>
      <c r="N2828" s="72">
        <v>0</v>
      </c>
      <c r="O2828" s="71"/>
      <c r="P2828" s="71"/>
      <c r="Q2828" s="71"/>
      <c r="R2828" s="71"/>
      <c r="S2828" s="72">
        <v>7310.73</v>
      </c>
      <c r="T2828" s="72">
        <v>0</v>
      </c>
      <c r="U2828" s="71"/>
      <c r="V2828" s="71"/>
      <c r="W2828" s="71"/>
      <c r="X2828" s="72">
        <v>7310.73</v>
      </c>
      <c r="Y2828" s="72">
        <v>0</v>
      </c>
      <c r="Z2828" s="72">
        <v>0</v>
      </c>
      <c r="AA2828" s="69"/>
      <c r="AB2828" s="69"/>
      <c r="AC2828" s="69"/>
    </row>
    <row r="2829" spans="1:29" ht="30" x14ac:dyDescent="0.25">
      <c r="A2829" s="68" t="s">
        <v>15847</v>
      </c>
      <c r="B2829" s="69" t="s">
        <v>15848</v>
      </c>
      <c r="C2829" s="69" t="s">
        <v>15849</v>
      </c>
      <c r="D2829" s="69" t="s">
        <v>14828</v>
      </c>
      <c r="E2829" s="69" t="s">
        <v>15851</v>
      </c>
      <c r="F2829" s="69" t="s">
        <v>10255</v>
      </c>
      <c r="G2829" s="69" t="s">
        <v>2011</v>
      </c>
      <c r="H2829" s="69" t="s">
        <v>961</v>
      </c>
      <c r="I2829" s="69" t="s">
        <v>962</v>
      </c>
      <c r="J2829" s="70">
        <v>3456.5</v>
      </c>
      <c r="K2829" s="69" t="s">
        <v>4591</v>
      </c>
      <c r="L2829" s="69" t="s">
        <v>15850</v>
      </c>
      <c r="M2829" s="70">
        <v>3456.5</v>
      </c>
      <c r="N2829" s="69"/>
      <c r="O2829" s="69"/>
      <c r="P2829" s="69" t="s">
        <v>1173</v>
      </c>
      <c r="Q2829" s="69" t="s">
        <v>1045</v>
      </c>
      <c r="R2829" s="69"/>
      <c r="S2829" s="70">
        <v>3456.5</v>
      </c>
      <c r="T2829" s="70"/>
      <c r="U2829" s="69" t="s">
        <v>1556</v>
      </c>
      <c r="V2829" s="73">
        <v>85</v>
      </c>
      <c r="W2829" s="69" t="s">
        <v>1556</v>
      </c>
      <c r="X2829" s="69"/>
      <c r="Y2829" s="70"/>
      <c r="Z2829" s="69">
        <v>0</v>
      </c>
      <c r="AA2829" s="69" t="s">
        <v>989</v>
      </c>
      <c r="AB2829" s="69" t="s">
        <v>1144</v>
      </c>
      <c r="AC2829" s="69"/>
    </row>
    <row r="2830" spans="1:29" x14ac:dyDescent="0.25">
      <c r="A2830" s="71" t="s">
        <v>193</v>
      </c>
      <c r="B2830" s="71"/>
      <c r="C2830" s="71"/>
      <c r="D2830" s="71"/>
      <c r="E2830" s="71"/>
      <c r="F2830" s="71"/>
      <c r="G2830" s="71"/>
      <c r="H2830" s="71"/>
      <c r="I2830" s="71"/>
      <c r="J2830" s="72">
        <v>3456.5</v>
      </c>
      <c r="K2830" s="71"/>
      <c r="L2830" s="71"/>
      <c r="M2830" s="72">
        <v>3456.5</v>
      </c>
      <c r="N2830" s="72">
        <v>0</v>
      </c>
      <c r="O2830" s="71"/>
      <c r="P2830" s="71"/>
      <c r="Q2830" s="71"/>
      <c r="R2830" s="71"/>
      <c r="S2830" s="72">
        <v>3456.5</v>
      </c>
      <c r="T2830" s="72">
        <v>3456.5</v>
      </c>
      <c r="U2830" s="71"/>
      <c r="V2830" s="71"/>
      <c r="W2830" s="71"/>
      <c r="X2830" s="72">
        <v>0</v>
      </c>
      <c r="Y2830" s="72">
        <v>0</v>
      </c>
      <c r="Z2830" s="72">
        <v>3456.5</v>
      </c>
      <c r="AA2830" s="69"/>
      <c r="AB2830" s="69"/>
      <c r="AC2830" s="69"/>
    </row>
    <row r="2831" spans="1:29" ht="30" x14ac:dyDescent="0.25">
      <c r="A2831" s="68" t="s">
        <v>15852</v>
      </c>
      <c r="B2831" s="69" t="s">
        <v>15853</v>
      </c>
      <c r="C2831" s="69" t="s">
        <v>15854</v>
      </c>
      <c r="D2831" s="69" t="s">
        <v>4813</v>
      </c>
      <c r="E2831" s="69" t="s">
        <v>15856</v>
      </c>
      <c r="F2831" s="69" t="s">
        <v>10255</v>
      </c>
      <c r="G2831" s="69" t="s">
        <v>2011</v>
      </c>
      <c r="H2831" s="69" t="s">
        <v>1312</v>
      </c>
      <c r="I2831" s="69" t="s">
        <v>962</v>
      </c>
      <c r="J2831" s="70">
        <v>3307.4</v>
      </c>
      <c r="K2831" s="69" t="s">
        <v>4591</v>
      </c>
      <c r="L2831" s="69" t="s">
        <v>15855</v>
      </c>
      <c r="M2831" s="70">
        <v>3307.4</v>
      </c>
      <c r="N2831" s="69"/>
      <c r="O2831" s="69"/>
      <c r="P2831" s="69" t="s">
        <v>965</v>
      </c>
      <c r="Q2831" s="69" t="s">
        <v>1157</v>
      </c>
      <c r="R2831" s="69"/>
      <c r="S2831" s="70">
        <v>3307.4</v>
      </c>
      <c r="T2831" s="70"/>
      <c r="U2831" s="69"/>
      <c r="V2831" s="69"/>
      <c r="W2831" s="69" t="s">
        <v>1045</v>
      </c>
      <c r="X2831" s="69"/>
      <c r="Y2831" s="70"/>
      <c r="Z2831" s="69">
        <v>0</v>
      </c>
      <c r="AA2831" s="69" t="s">
        <v>989</v>
      </c>
      <c r="AB2831" s="69" t="s">
        <v>1144</v>
      </c>
      <c r="AC2831" s="69"/>
    </row>
    <row r="2832" spans="1:29" x14ac:dyDescent="0.25">
      <c r="A2832" s="71" t="s">
        <v>193</v>
      </c>
      <c r="B2832" s="71"/>
      <c r="C2832" s="71"/>
      <c r="D2832" s="71"/>
      <c r="E2832" s="71"/>
      <c r="F2832" s="71"/>
      <c r="G2832" s="71"/>
      <c r="H2832" s="71"/>
      <c r="I2832" s="71"/>
      <c r="J2832" s="72">
        <v>3307.4</v>
      </c>
      <c r="K2832" s="71"/>
      <c r="L2832" s="71"/>
      <c r="M2832" s="72">
        <v>3307.4</v>
      </c>
      <c r="N2832" s="72">
        <v>0</v>
      </c>
      <c r="O2832" s="71"/>
      <c r="P2832" s="71"/>
      <c r="Q2832" s="71"/>
      <c r="R2832" s="71"/>
      <c r="S2832" s="72">
        <v>3307.4</v>
      </c>
      <c r="T2832" s="72">
        <v>0</v>
      </c>
      <c r="U2832" s="71"/>
      <c r="V2832" s="71"/>
      <c r="W2832" s="71"/>
      <c r="X2832" s="72">
        <v>3307.4</v>
      </c>
      <c r="Y2832" s="72">
        <v>0</v>
      </c>
      <c r="Z2832" s="72">
        <v>0</v>
      </c>
      <c r="AA2832" s="69"/>
      <c r="AB2832" s="69"/>
      <c r="AC2832" s="69"/>
    </row>
    <row r="2833" spans="1:29" ht="30" x14ac:dyDescent="0.25">
      <c r="A2833" s="68" t="s">
        <v>15857</v>
      </c>
      <c r="B2833" s="69" t="s">
        <v>15858</v>
      </c>
      <c r="C2833" s="69" t="s">
        <v>15859</v>
      </c>
      <c r="D2833" s="69" t="s">
        <v>4813</v>
      </c>
      <c r="E2833" s="69" t="s">
        <v>15861</v>
      </c>
      <c r="F2833" s="69" t="s">
        <v>10243</v>
      </c>
      <c r="G2833" s="69" t="s">
        <v>2011</v>
      </c>
      <c r="H2833" s="69" t="s">
        <v>961</v>
      </c>
      <c r="I2833" s="69" t="s">
        <v>962</v>
      </c>
      <c r="J2833" s="70">
        <v>6803.61</v>
      </c>
      <c r="K2833" s="69" t="s">
        <v>4591</v>
      </c>
      <c r="L2833" s="69" t="s">
        <v>15860</v>
      </c>
      <c r="M2833" s="70">
        <v>6803.61</v>
      </c>
      <c r="N2833" s="69"/>
      <c r="O2833" s="69"/>
      <c r="P2833" s="69" t="s">
        <v>965</v>
      </c>
      <c r="Q2833" s="69" t="s">
        <v>1157</v>
      </c>
      <c r="R2833" s="69"/>
      <c r="S2833" s="70">
        <v>6803.61</v>
      </c>
      <c r="T2833" s="70"/>
      <c r="U2833" s="69"/>
      <c r="V2833" s="69"/>
      <c r="W2833" s="69" t="s">
        <v>1616</v>
      </c>
      <c r="X2833" s="69"/>
      <c r="Y2833" s="70"/>
      <c r="Z2833" s="69">
        <v>0</v>
      </c>
      <c r="AA2833" s="69" t="s">
        <v>989</v>
      </c>
      <c r="AB2833" s="69" t="s">
        <v>1144</v>
      </c>
      <c r="AC2833" s="69"/>
    </row>
    <row r="2834" spans="1:29" x14ac:dyDescent="0.25">
      <c r="A2834" s="71" t="s">
        <v>193</v>
      </c>
      <c r="B2834" s="71"/>
      <c r="C2834" s="71"/>
      <c r="D2834" s="71"/>
      <c r="E2834" s="71"/>
      <c r="F2834" s="71"/>
      <c r="G2834" s="71"/>
      <c r="H2834" s="71"/>
      <c r="I2834" s="71"/>
      <c r="J2834" s="72">
        <v>6803.61</v>
      </c>
      <c r="K2834" s="71"/>
      <c r="L2834" s="71"/>
      <c r="M2834" s="72">
        <v>6803.61</v>
      </c>
      <c r="N2834" s="72">
        <v>0</v>
      </c>
      <c r="O2834" s="71"/>
      <c r="P2834" s="71"/>
      <c r="Q2834" s="71"/>
      <c r="R2834" s="71"/>
      <c r="S2834" s="72">
        <v>6803.61</v>
      </c>
      <c r="T2834" s="72">
        <v>0</v>
      </c>
      <c r="U2834" s="71"/>
      <c r="V2834" s="71"/>
      <c r="W2834" s="71"/>
      <c r="X2834" s="72">
        <v>6803.61</v>
      </c>
      <c r="Y2834" s="72">
        <v>0</v>
      </c>
      <c r="Z2834" s="72">
        <v>0</v>
      </c>
      <c r="AA2834" s="69"/>
      <c r="AB2834" s="69"/>
      <c r="AC2834" s="69"/>
    </row>
    <row r="2835" spans="1:29" ht="50" x14ac:dyDescent="0.25">
      <c r="A2835" s="68" t="s">
        <v>15862</v>
      </c>
      <c r="B2835" s="69" t="s">
        <v>15863</v>
      </c>
      <c r="C2835" s="69" t="s">
        <v>15864</v>
      </c>
      <c r="D2835" s="69" t="s">
        <v>5170</v>
      </c>
      <c r="E2835" s="69" t="s">
        <v>15866</v>
      </c>
      <c r="F2835" s="69" t="s">
        <v>10255</v>
      </c>
      <c r="G2835" s="69" t="s">
        <v>2011</v>
      </c>
      <c r="H2835" s="69" t="s">
        <v>961</v>
      </c>
      <c r="I2835" s="69" t="s">
        <v>962</v>
      </c>
      <c r="J2835" s="70">
        <v>1225.22</v>
      </c>
      <c r="K2835" s="69" t="s">
        <v>4591</v>
      </c>
      <c r="L2835" s="69" t="s">
        <v>15865</v>
      </c>
      <c r="M2835" s="70">
        <v>1225.22</v>
      </c>
      <c r="N2835" s="69"/>
      <c r="O2835" s="69"/>
      <c r="P2835" s="69" t="s">
        <v>1424</v>
      </c>
      <c r="Q2835" s="69" t="s">
        <v>1480</v>
      </c>
      <c r="R2835" s="69"/>
      <c r="S2835" s="70">
        <v>1225.22</v>
      </c>
      <c r="T2835" s="70"/>
      <c r="U2835" s="69"/>
      <c r="V2835" s="69"/>
      <c r="W2835" s="69"/>
      <c r="X2835" s="69"/>
      <c r="Y2835" s="70"/>
      <c r="Z2835" s="69">
        <v>0</v>
      </c>
      <c r="AA2835" s="69" t="s">
        <v>989</v>
      </c>
      <c r="AB2835" s="69" t="s">
        <v>1144</v>
      </c>
      <c r="AC2835" s="69"/>
    </row>
    <row r="2836" spans="1:29" x14ac:dyDescent="0.25">
      <c r="A2836" s="71" t="s">
        <v>193</v>
      </c>
      <c r="B2836" s="71"/>
      <c r="C2836" s="71"/>
      <c r="D2836" s="71"/>
      <c r="E2836" s="71"/>
      <c r="F2836" s="71"/>
      <c r="G2836" s="71"/>
      <c r="H2836" s="71"/>
      <c r="I2836" s="71"/>
      <c r="J2836" s="72">
        <v>1225.22</v>
      </c>
      <c r="K2836" s="71"/>
      <c r="L2836" s="71"/>
      <c r="M2836" s="72">
        <v>1225.22</v>
      </c>
      <c r="N2836" s="72">
        <v>0</v>
      </c>
      <c r="O2836" s="71"/>
      <c r="P2836" s="71"/>
      <c r="Q2836" s="71"/>
      <c r="R2836" s="71"/>
      <c r="S2836" s="72">
        <v>1225.22</v>
      </c>
      <c r="T2836" s="72">
        <v>0</v>
      </c>
      <c r="U2836" s="71"/>
      <c r="V2836" s="71"/>
      <c r="W2836" s="71"/>
      <c r="X2836" s="72">
        <v>1225.22</v>
      </c>
      <c r="Y2836" s="72">
        <v>0</v>
      </c>
      <c r="Z2836" s="72">
        <v>0</v>
      </c>
      <c r="AA2836" s="69"/>
      <c r="AB2836" s="69"/>
      <c r="AC2836" s="69"/>
    </row>
    <row r="2837" spans="1:29" ht="30" x14ac:dyDescent="0.25">
      <c r="A2837" s="68" t="s">
        <v>15867</v>
      </c>
      <c r="B2837" s="69" t="s">
        <v>15868</v>
      </c>
      <c r="C2837" s="69" t="s">
        <v>15869</v>
      </c>
      <c r="D2837" s="69" t="s">
        <v>4604</v>
      </c>
      <c r="E2837" s="69" t="s">
        <v>15871</v>
      </c>
      <c r="F2837" s="69" t="s">
        <v>10255</v>
      </c>
      <c r="G2837" s="69" t="s">
        <v>2011</v>
      </c>
      <c r="H2837" s="69" t="s">
        <v>961</v>
      </c>
      <c r="I2837" s="69" t="s">
        <v>962</v>
      </c>
      <c r="J2837" s="70">
        <v>8976.5400000000009</v>
      </c>
      <c r="K2837" s="69" t="s">
        <v>4591</v>
      </c>
      <c r="L2837" s="69" t="s">
        <v>15870</v>
      </c>
      <c r="M2837" s="70">
        <v>8976.5400000000009</v>
      </c>
      <c r="N2837" s="69"/>
      <c r="O2837" s="69"/>
      <c r="P2837" s="69" t="s">
        <v>1332</v>
      </c>
      <c r="Q2837" s="69" t="s">
        <v>1480</v>
      </c>
      <c r="R2837" s="69"/>
      <c r="S2837" s="70">
        <v>8976.5400000000009</v>
      </c>
      <c r="T2837" s="70"/>
      <c r="U2837" s="69"/>
      <c r="V2837" s="69"/>
      <c r="W2837" s="69"/>
      <c r="X2837" s="69"/>
      <c r="Y2837" s="70"/>
      <c r="Z2837" s="69">
        <v>0</v>
      </c>
      <c r="AA2837" s="69" t="s">
        <v>989</v>
      </c>
      <c r="AB2837" s="69" t="s">
        <v>1144</v>
      </c>
      <c r="AC2837" s="69"/>
    </row>
    <row r="2838" spans="1:29" x14ac:dyDescent="0.25">
      <c r="A2838" s="71" t="s">
        <v>193</v>
      </c>
      <c r="B2838" s="71"/>
      <c r="C2838" s="71"/>
      <c r="D2838" s="71"/>
      <c r="E2838" s="71"/>
      <c r="F2838" s="71"/>
      <c r="G2838" s="71"/>
      <c r="H2838" s="71"/>
      <c r="I2838" s="71"/>
      <c r="J2838" s="72">
        <v>8976.5400000000009</v>
      </c>
      <c r="K2838" s="71"/>
      <c r="L2838" s="71"/>
      <c r="M2838" s="72">
        <v>8976.5400000000009</v>
      </c>
      <c r="N2838" s="72">
        <v>0</v>
      </c>
      <c r="O2838" s="71"/>
      <c r="P2838" s="71"/>
      <c r="Q2838" s="71"/>
      <c r="R2838" s="71"/>
      <c r="S2838" s="72">
        <v>8976.5400000000009</v>
      </c>
      <c r="T2838" s="72">
        <v>0</v>
      </c>
      <c r="U2838" s="71"/>
      <c r="V2838" s="71"/>
      <c r="W2838" s="71"/>
      <c r="X2838" s="72">
        <v>8976.5400000000009</v>
      </c>
      <c r="Y2838" s="72">
        <v>0</v>
      </c>
      <c r="Z2838" s="72">
        <v>0</v>
      </c>
      <c r="AA2838" s="69"/>
      <c r="AB2838" s="69"/>
      <c r="AC2838" s="69"/>
    </row>
    <row r="2839" spans="1:29" ht="20" x14ac:dyDescent="0.25">
      <c r="A2839" s="68" t="s">
        <v>15872</v>
      </c>
      <c r="B2839" s="69" t="s">
        <v>15873</v>
      </c>
      <c r="C2839" s="69" t="s">
        <v>15874</v>
      </c>
      <c r="D2839" s="69" t="s">
        <v>4583</v>
      </c>
      <c r="E2839" s="69" t="s">
        <v>15876</v>
      </c>
      <c r="F2839" s="69" t="s">
        <v>10243</v>
      </c>
      <c r="G2839" s="69" t="s">
        <v>1251</v>
      </c>
      <c r="H2839" s="69" t="s">
        <v>961</v>
      </c>
      <c r="I2839" s="69" t="s">
        <v>962</v>
      </c>
      <c r="J2839" s="70">
        <v>8128.92</v>
      </c>
      <c r="K2839" s="69" t="s">
        <v>4591</v>
      </c>
      <c r="L2839" s="69" t="s">
        <v>15875</v>
      </c>
      <c r="M2839" s="70">
        <v>8128.92</v>
      </c>
      <c r="N2839" s="69"/>
      <c r="O2839" s="69"/>
      <c r="P2839" s="69" t="s">
        <v>1165</v>
      </c>
      <c r="Q2839" s="69" t="s">
        <v>2028</v>
      </c>
      <c r="R2839" s="69"/>
      <c r="S2839" s="70">
        <v>8128.92</v>
      </c>
      <c r="T2839" s="70"/>
      <c r="U2839" s="69"/>
      <c r="V2839" s="69"/>
      <c r="W2839" s="69"/>
      <c r="X2839" s="69"/>
      <c r="Y2839" s="70"/>
      <c r="Z2839" s="69">
        <v>0</v>
      </c>
      <c r="AA2839" s="69" t="s">
        <v>989</v>
      </c>
      <c r="AB2839" s="69" t="s">
        <v>1144</v>
      </c>
      <c r="AC2839" s="69"/>
    </row>
    <row r="2840" spans="1:29" x14ac:dyDescent="0.25">
      <c r="A2840" s="71" t="s">
        <v>193</v>
      </c>
      <c r="B2840" s="71"/>
      <c r="C2840" s="71"/>
      <c r="D2840" s="71"/>
      <c r="E2840" s="71"/>
      <c r="F2840" s="71"/>
      <c r="G2840" s="71"/>
      <c r="H2840" s="71"/>
      <c r="I2840" s="71"/>
      <c r="J2840" s="72">
        <v>8128.92</v>
      </c>
      <c r="K2840" s="71"/>
      <c r="L2840" s="71"/>
      <c r="M2840" s="72">
        <v>8128.92</v>
      </c>
      <c r="N2840" s="72">
        <v>0</v>
      </c>
      <c r="O2840" s="71"/>
      <c r="P2840" s="71"/>
      <c r="Q2840" s="71"/>
      <c r="R2840" s="71"/>
      <c r="S2840" s="72">
        <v>8128.92</v>
      </c>
      <c r="T2840" s="72">
        <v>0</v>
      </c>
      <c r="U2840" s="71"/>
      <c r="V2840" s="71"/>
      <c r="W2840" s="71"/>
      <c r="X2840" s="72">
        <v>8128.92</v>
      </c>
      <c r="Y2840" s="72">
        <v>0</v>
      </c>
      <c r="Z2840" s="72">
        <v>0</v>
      </c>
      <c r="AA2840" s="69"/>
      <c r="AB2840" s="69"/>
      <c r="AC2840" s="69"/>
    </row>
    <row r="2841" spans="1:29" ht="30" x14ac:dyDescent="0.25">
      <c r="A2841" s="68" t="s">
        <v>15877</v>
      </c>
      <c r="B2841" s="69" t="s">
        <v>14590</v>
      </c>
      <c r="C2841" s="69" t="s">
        <v>15878</v>
      </c>
      <c r="D2841" s="69" t="s">
        <v>4589</v>
      </c>
      <c r="E2841" s="69" t="s">
        <v>15880</v>
      </c>
      <c r="F2841" s="69" t="s">
        <v>10820</v>
      </c>
      <c r="G2841" s="69" t="s">
        <v>1251</v>
      </c>
      <c r="H2841" s="69" t="s">
        <v>961</v>
      </c>
      <c r="I2841" s="69" t="s">
        <v>962</v>
      </c>
      <c r="J2841" s="70">
        <v>7960.18</v>
      </c>
      <c r="K2841" s="69" t="s">
        <v>4591</v>
      </c>
      <c r="L2841" s="69" t="s">
        <v>15879</v>
      </c>
      <c r="M2841" s="70">
        <v>7960.18</v>
      </c>
      <c r="N2841" s="69"/>
      <c r="O2841" s="69"/>
      <c r="P2841" s="69" t="s">
        <v>2017</v>
      </c>
      <c r="Q2841" s="69" t="s">
        <v>2039</v>
      </c>
      <c r="R2841" s="69"/>
      <c r="S2841" s="70">
        <v>7960.18</v>
      </c>
      <c r="T2841" s="70"/>
      <c r="U2841" s="69" t="s">
        <v>1912</v>
      </c>
      <c r="V2841" s="73">
        <v>87</v>
      </c>
      <c r="W2841" s="69" t="s">
        <v>1912</v>
      </c>
      <c r="X2841" s="69"/>
      <c r="Y2841" s="70"/>
      <c r="Z2841" s="69">
        <v>0</v>
      </c>
      <c r="AA2841" s="69" t="s">
        <v>989</v>
      </c>
      <c r="AB2841" s="69" t="s">
        <v>1144</v>
      </c>
      <c r="AC2841" s="69"/>
    </row>
    <row r="2842" spans="1:29" x14ac:dyDescent="0.25">
      <c r="A2842" s="71" t="s">
        <v>193</v>
      </c>
      <c r="B2842" s="71"/>
      <c r="C2842" s="71"/>
      <c r="D2842" s="71"/>
      <c r="E2842" s="71"/>
      <c r="F2842" s="71"/>
      <c r="G2842" s="71"/>
      <c r="H2842" s="71"/>
      <c r="I2842" s="71"/>
      <c r="J2842" s="72">
        <v>7960.18</v>
      </c>
      <c r="K2842" s="71"/>
      <c r="L2842" s="71"/>
      <c r="M2842" s="72">
        <v>7960.18</v>
      </c>
      <c r="N2842" s="72">
        <v>0</v>
      </c>
      <c r="O2842" s="71"/>
      <c r="P2842" s="71"/>
      <c r="Q2842" s="71"/>
      <c r="R2842" s="71"/>
      <c r="S2842" s="72">
        <v>7960.18</v>
      </c>
      <c r="T2842" s="72">
        <v>7960.18</v>
      </c>
      <c r="U2842" s="71"/>
      <c r="V2842" s="71"/>
      <c r="W2842" s="71"/>
      <c r="X2842" s="72">
        <v>0</v>
      </c>
      <c r="Y2842" s="72">
        <v>0</v>
      </c>
      <c r="Z2842" s="72">
        <v>7960.18</v>
      </c>
      <c r="AA2842" s="69"/>
      <c r="AB2842" s="69"/>
      <c r="AC2842" s="69"/>
    </row>
    <row r="2843" spans="1:29" ht="20" x14ac:dyDescent="0.25">
      <c r="A2843" s="68" t="s">
        <v>15881</v>
      </c>
      <c r="B2843" s="69" t="s">
        <v>15386</v>
      </c>
      <c r="C2843" s="69" t="s">
        <v>15882</v>
      </c>
      <c r="D2843" s="69" t="s">
        <v>4583</v>
      </c>
      <c r="E2843" s="69" t="s">
        <v>15885</v>
      </c>
      <c r="F2843" s="69" t="s">
        <v>10255</v>
      </c>
      <c r="G2843" s="69" t="s">
        <v>1849</v>
      </c>
      <c r="H2843" s="69" t="s">
        <v>15883</v>
      </c>
      <c r="I2843" s="69" t="s">
        <v>962</v>
      </c>
      <c r="J2843" s="70">
        <v>1143.92</v>
      </c>
      <c r="K2843" s="69" t="s">
        <v>4591</v>
      </c>
      <c r="L2843" s="69" t="s">
        <v>15884</v>
      </c>
      <c r="M2843" s="70">
        <v>1143.92</v>
      </c>
      <c r="N2843" s="69"/>
      <c r="O2843" s="69"/>
      <c r="P2843" s="69" t="s">
        <v>1374</v>
      </c>
      <c r="Q2843" s="69" t="s">
        <v>1071</v>
      </c>
      <c r="R2843" s="69"/>
      <c r="S2843" s="70">
        <v>1143.92</v>
      </c>
      <c r="T2843" s="70"/>
      <c r="U2843" s="69"/>
      <c r="V2843" s="69"/>
      <c r="W2843" s="69" t="s">
        <v>1071</v>
      </c>
      <c r="X2843" s="69"/>
      <c r="Y2843" s="70"/>
      <c r="Z2843" s="69">
        <v>0</v>
      </c>
      <c r="AA2843" s="69" t="s">
        <v>989</v>
      </c>
      <c r="AB2843" s="69" t="s">
        <v>1144</v>
      </c>
      <c r="AC2843" s="69"/>
    </row>
    <row r="2844" spans="1:29" x14ac:dyDescent="0.25">
      <c r="A2844" s="71" t="s">
        <v>193</v>
      </c>
      <c r="B2844" s="71"/>
      <c r="C2844" s="71"/>
      <c r="D2844" s="71"/>
      <c r="E2844" s="71"/>
      <c r="F2844" s="71"/>
      <c r="G2844" s="71"/>
      <c r="H2844" s="71"/>
      <c r="I2844" s="71"/>
      <c r="J2844" s="72">
        <v>1143.92</v>
      </c>
      <c r="K2844" s="71"/>
      <c r="L2844" s="71"/>
      <c r="M2844" s="72">
        <v>1143.92</v>
      </c>
      <c r="N2844" s="72">
        <v>0</v>
      </c>
      <c r="O2844" s="71"/>
      <c r="P2844" s="71"/>
      <c r="Q2844" s="71"/>
      <c r="R2844" s="71"/>
      <c r="S2844" s="72">
        <v>1143.92</v>
      </c>
      <c r="T2844" s="72">
        <v>0</v>
      </c>
      <c r="U2844" s="71"/>
      <c r="V2844" s="71"/>
      <c r="W2844" s="71"/>
      <c r="X2844" s="72">
        <v>1143.92</v>
      </c>
      <c r="Y2844" s="72">
        <v>0</v>
      </c>
      <c r="Z2844" s="72">
        <v>0</v>
      </c>
      <c r="AA2844" s="69"/>
      <c r="AB2844" s="69"/>
      <c r="AC2844" s="69"/>
    </row>
    <row r="2845" spans="1:29" ht="20" x14ac:dyDescent="0.25">
      <c r="A2845" s="68" t="s">
        <v>15886</v>
      </c>
      <c r="B2845" s="69" t="s">
        <v>11866</v>
      </c>
      <c r="C2845" s="69" t="s">
        <v>15887</v>
      </c>
      <c r="D2845" s="69" t="s">
        <v>4583</v>
      </c>
      <c r="E2845" s="69" t="s">
        <v>15889</v>
      </c>
      <c r="F2845" s="69" t="s">
        <v>10243</v>
      </c>
      <c r="G2845" s="69" t="s">
        <v>1849</v>
      </c>
      <c r="H2845" s="69" t="s">
        <v>961</v>
      </c>
      <c r="I2845" s="69" t="s">
        <v>962</v>
      </c>
      <c r="J2845" s="70">
        <v>1048.76</v>
      </c>
      <c r="K2845" s="69" t="s">
        <v>4591</v>
      </c>
      <c r="L2845" s="69" t="s">
        <v>15888</v>
      </c>
      <c r="M2845" s="70">
        <v>1048.76</v>
      </c>
      <c r="N2845" s="69"/>
      <c r="O2845" s="69"/>
      <c r="P2845" s="69" t="s">
        <v>1327</v>
      </c>
      <c r="Q2845" s="69" t="s">
        <v>1616</v>
      </c>
      <c r="R2845" s="69"/>
      <c r="S2845" s="70">
        <v>1048.76</v>
      </c>
      <c r="T2845" s="70"/>
      <c r="U2845" s="69"/>
      <c r="V2845" s="69"/>
      <c r="W2845" s="69"/>
      <c r="X2845" s="69"/>
      <c r="Y2845" s="70"/>
      <c r="Z2845" s="69">
        <v>0</v>
      </c>
      <c r="AA2845" s="69" t="s">
        <v>989</v>
      </c>
      <c r="AB2845" s="69" t="s">
        <v>1144</v>
      </c>
      <c r="AC2845" s="69"/>
    </row>
    <row r="2846" spans="1:29" x14ac:dyDescent="0.25">
      <c r="A2846" s="71" t="s">
        <v>193</v>
      </c>
      <c r="B2846" s="71"/>
      <c r="C2846" s="71"/>
      <c r="D2846" s="71"/>
      <c r="E2846" s="71"/>
      <c r="F2846" s="71"/>
      <c r="G2846" s="71"/>
      <c r="H2846" s="71"/>
      <c r="I2846" s="71"/>
      <c r="J2846" s="72">
        <v>1048.76</v>
      </c>
      <c r="K2846" s="71"/>
      <c r="L2846" s="71"/>
      <c r="M2846" s="72">
        <v>1048.76</v>
      </c>
      <c r="N2846" s="72">
        <v>0</v>
      </c>
      <c r="O2846" s="71"/>
      <c r="P2846" s="71"/>
      <c r="Q2846" s="71"/>
      <c r="R2846" s="71"/>
      <c r="S2846" s="72">
        <v>1048.76</v>
      </c>
      <c r="T2846" s="72">
        <v>0</v>
      </c>
      <c r="U2846" s="71"/>
      <c r="V2846" s="71"/>
      <c r="W2846" s="71"/>
      <c r="X2846" s="72">
        <v>1048.76</v>
      </c>
      <c r="Y2846" s="72">
        <v>0</v>
      </c>
      <c r="Z2846" s="72">
        <v>0</v>
      </c>
      <c r="AA2846" s="69"/>
      <c r="AB2846" s="69"/>
      <c r="AC2846" s="69"/>
    </row>
    <row r="2847" spans="1:29" ht="30" x14ac:dyDescent="0.25">
      <c r="A2847" s="68" t="s">
        <v>15890</v>
      </c>
      <c r="B2847" s="69" t="s">
        <v>10833</v>
      </c>
      <c r="C2847" s="69" t="s">
        <v>15891</v>
      </c>
      <c r="D2847" s="69" t="s">
        <v>4836</v>
      </c>
      <c r="E2847" s="69" t="s">
        <v>15893</v>
      </c>
      <c r="F2847" s="69" t="s">
        <v>10255</v>
      </c>
      <c r="G2847" s="69" t="s">
        <v>1849</v>
      </c>
      <c r="H2847" s="69" t="s">
        <v>961</v>
      </c>
      <c r="I2847" s="69" t="s">
        <v>962</v>
      </c>
      <c r="J2847" s="70">
        <v>1184.48</v>
      </c>
      <c r="K2847" s="69" t="s">
        <v>4591</v>
      </c>
      <c r="L2847" s="69" t="s">
        <v>15892</v>
      </c>
      <c r="M2847" s="70">
        <v>1184.48</v>
      </c>
      <c r="N2847" s="69"/>
      <c r="O2847" s="69"/>
      <c r="P2847" s="69" t="s">
        <v>2023</v>
      </c>
      <c r="Q2847" s="69" t="s">
        <v>1698</v>
      </c>
      <c r="R2847" s="69"/>
      <c r="S2847" s="70">
        <v>1184.48</v>
      </c>
      <c r="T2847" s="70"/>
      <c r="U2847" s="69"/>
      <c r="V2847" s="69"/>
      <c r="W2847" s="69" t="s">
        <v>2166</v>
      </c>
      <c r="X2847" s="69"/>
      <c r="Y2847" s="70"/>
      <c r="Z2847" s="69">
        <v>0</v>
      </c>
      <c r="AA2847" s="69" t="s">
        <v>989</v>
      </c>
      <c r="AB2847" s="69" t="s">
        <v>1144</v>
      </c>
      <c r="AC2847" s="69"/>
    </row>
    <row r="2848" spans="1:29" x14ac:dyDescent="0.25">
      <c r="A2848" s="71" t="s">
        <v>193</v>
      </c>
      <c r="B2848" s="71"/>
      <c r="C2848" s="71"/>
      <c r="D2848" s="71"/>
      <c r="E2848" s="71"/>
      <c r="F2848" s="71"/>
      <c r="G2848" s="71"/>
      <c r="H2848" s="71"/>
      <c r="I2848" s="71"/>
      <c r="J2848" s="72">
        <v>1184.48</v>
      </c>
      <c r="K2848" s="71"/>
      <c r="L2848" s="71"/>
      <c r="M2848" s="72">
        <v>1184.48</v>
      </c>
      <c r="N2848" s="72">
        <v>0</v>
      </c>
      <c r="O2848" s="71"/>
      <c r="P2848" s="71"/>
      <c r="Q2848" s="71"/>
      <c r="R2848" s="71"/>
      <c r="S2848" s="72">
        <v>1184.48</v>
      </c>
      <c r="T2848" s="72">
        <v>0</v>
      </c>
      <c r="U2848" s="71"/>
      <c r="V2848" s="71"/>
      <c r="W2848" s="71"/>
      <c r="X2848" s="72">
        <v>1184.48</v>
      </c>
      <c r="Y2848" s="72">
        <v>0</v>
      </c>
      <c r="Z2848" s="72">
        <v>0</v>
      </c>
      <c r="AA2848" s="69"/>
      <c r="AB2848" s="69"/>
      <c r="AC2848" s="69"/>
    </row>
    <row r="2849" spans="1:29" ht="20" x14ac:dyDescent="0.25">
      <c r="A2849" s="68" t="s">
        <v>15894</v>
      </c>
      <c r="B2849" s="69" t="s">
        <v>15805</v>
      </c>
      <c r="C2849" s="69" t="s">
        <v>15895</v>
      </c>
      <c r="D2849" s="69" t="s">
        <v>4611</v>
      </c>
      <c r="E2849" s="69" t="s">
        <v>15898</v>
      </c>
      <c r="F2849" s="69" t="s">
        <v>10243</v>
      </c>
      <c r="G2849" s="69" t="s">
        <v>1849</v>
      </c>
      <c r="H2849" s="69" t="s">
        <v>15896</v>
      </c>
      <c r="I2849" s="69" t="s">
        <v>962</v>
      </c>
      <c r="J2849" s="70">
        <v>975</v>
      </c>
      <c r="K2849" s="69" t="s">
        <v>4591</v>
      </c>
      <c r="L2849" s="69" t="s">
        <v>15897</v>
      </c>
      <c r="M2849" s="70">
        <v>975</v>
      </c>
      <c r="N2849" s="69"/>
      <c r="O2849" s="69"/>
      <c r="P2849" s="69" t="s">
        <v>1374</v>
      </c>
      <c r="Q2849" s="69" t="s">
        <v>1991</v>
      </c>
      <c r="R2849" s="69"/>
      <c r="S2849" s="70">
        <v>975</v>
      </c>
      <c r="T2849" s="70"/>
      <c r="U2849" s="69" t="s">
        <v>1483</v>
      </c>
      <c r="V2849" s="73">
        <v>92</v>
      </c>
      <c r="W2849" s="69" t="s">
        <v>1483</v>
      </c>
      <c r="X2849" s="69"/>
      <c r="Y2849" s="70"/>
      <c r="Z2849" s="69">
        <v>0</v>
      </c>
      <c r="AA2849" s="69" t="s">
        <v>989</v>
      </c>
      <c r="AB2849" s="69" t="s">
        <v>1144</v>
      </c>
      <c r="AC2849" s="69"/>
    </row>
    <row r="2850" spans="1:29" x14ac:dyDescent="0.25">
      <c r="A2850" s="71" t="s">
        <v>193</v>
      </c>
      <c r="B2850" s="71"/>
      <c r="C2850" s="71"/>
      <c r="D2850" s="71"/>
      <c r="E2850" s="71"/>
      <c r="F2850" s="71"/>
      <c r="G2850" s="71"/>
      <c r="H2850" s="71"/>
      <c r="I2850" s="71"/>
      <c r="J2850" s="72">
        <v>975</v>
      </c>
      <c r="K2850" s="71"/>
      <c r="L2850" s="71"/>
      <c r="M2850" s="72">
        <v>975</v>
      </c>
      <c r="N2850" s="72">
        <v>0</v>
      </c>
      <c r="O2850" s="71"/>
      <c r="P2850" s="71"/>
      <c r="Q2850" s="71"/>
      <c r="R2850" s="71"/>
      <c r="S2850" s="72">
        <v>975</v>
      </c>
      <c r="T2850" s="72">
        <v>975</v>
      </c>
      <c r="U2850" s="71"/>
      <c r="V2850" s="71"/>
      <c r="W2850" s="71"/>
      <c r="X2850" s="72">
        <v>0</v>
      </c>
      <c r="Y2850" s="72">
        <v>0</v>
      </c>
      <c r="Z2850" s="72">
        <v>975</v>
      </c>
      <c r="AA2850" s="69"/>
      <c r="AB2850" s="69"/>
      <c r="AC2850" s="69"/>
    </row>
    <row r="2851" spans="1:29" ht="30" x14ac:dyDescent="0.25">
      <c r="A2851" s="68" t="s">
        <v>15899</v>
      </c>
      <c r="B2851" s="69" t="s">
        <v>13570</v>
      </c>
      <c r="C2851" s="69" t="s">
        <v>15900</v>
      </c>
      <c r="D2851" s="69" t="s">
        <v>4589</v>
      </c>
      <c r="E2851" s="69" t="s">
        <v>15902</v>
      </c>
      <c r="F2851" s="69" t="s">
        <v>10243</v>
      </c>
      <c r="G2851" s="69" t="s">
        <v>1849</v>
      </c>
      <c r="H2851" s="69" t="s">
        <v>1465</v>
      </c>
      <c r="I2851" s="69" t="s">
        <v>962</v>
      </c>
      <c r="J2851" s="70">
        <v>786.2</v>
      </c>
      <c r="K2851" s="69" t="s">
        <v>4591</v>
      </c>
      <c r="L2851" s="69" t="s">
        <v>15901</v>
      </c>
      <c r="M2851" s="70">
        <v>786.2</v>
      </c>
      <c r="N2851" s="69"/>
      <c r="O2851" s="69"/>
      <c r="P2851" s="69" t="s">
        <v>1021</v>
      </c>
      <c r="Q2851" s="69" t="s">
        <v>2124</v>
      </c>
      <c r="R2851" s="69"/>
      <c r="S2851" s="70">
        <v>786.2</v>
      </c>
      <c r="T2851" s="70"/>
      <c r="U2851" s="69" t="s">
        <v>1912</v>
      </c>
      <c r="V2851" s="73">
        <v>85</v>
      </c>
      <c r="W2851" s="69" t="s">
        <v>1912</v>
      </c>
      <c r="X2851" s="69"/>
      <c r="Y2851" s="70"/>
      <c r="Z2851" s="69">
        <v>0</v>
      </c>
      <c r="AA2851" s="69" t="s">
        <v>989</v>
      </c>
      <c r="AB2851" s="69" t="s">
        <v>1144</v>
      </c>
      <c r="AC2851" s="69"/>
    </row>
    <row r="2852" spans="1:29" x14ac:dyDescent="0.25">
      <c r="A2852" s="71" t="s">
        <v>193</v>
      </c>
      <c r="B2852" s="71"/>
      <c r="C2852" s="71"/>
      <c r="D2852" s="71"/>
      <c r="E2852" s="71"/>
      <c r="F2852" s="71"/>
      <c r="G2852" s="71"/>
      <c r="H2852" s="71"/>
      <c r="I2852" s="71"/>
      <c r="J2852" s="72">
        <v>786.2</v>
      </c>
      <c r="K2852" s="71"/>
      <c r="L2852" s="71"/>
      <c r="M2852" s="72">
        <v>786.2</v>
      </c>
      <c r="N2852" s="72">
        <v>0</v>
      </c>
      <c r="O2852" s="71"/>
      <c r="P2852" s="71"/>
      <c r="Q2852" s="71"/>
      <c r="R2852" s="71"/>
      <c r="S2852" s="72">
        <v>786.2</v>
      </c>
      <c r="T2852" s="72">
        <v>786.2</v>
      </c>
      <c r="U2852" s="71"/>
      <c r="V2852" s="71"/>
      <c r="W2852" s="71"/>
      <c r="X2852" s="72">
        <v>0</v>
      </c>
      <c r="Y2852" s="72">
        <v>0</v>
      </c>
      <c r="Z2852" s="72">
        <v>786.2</v>
      </c>
      <c r="AA2852" s="69"/>
      <c r="AB2852" s="69"/>
      <c r="AC2852" s="69"/>
    </row>
    <row r="2853" spans="1:29" ht="30" x14ac:dyDescent="0.25">
      <c r="A2853" s="68" t="s">
        <v>15903</v>
      </c>
      <c r="B2853" s="69" t="s">
        <v>15904</v>
      </c>
      <c r="C2853" s="69" t="s">
        <v>15905</v>
      </c>
      <c r="D2853" s="69" t="s">
        <v>4746</v>
      </c>
      <c r="E2853" s="69" t="s">
        <v>15907</v>
      </c>
      <c r="F2853" s="69" t="s">
        <v>10255</v>
      </c>
      <c r="G2853" s="69" t="s">
        <v>1849</v>
      </c>
      <c r="H2853" s="69" t="s">
        <v>1502</v>
      </c>
      <c r="I2853" s="69" t="s">
        <v>962</v>
      </c>
      <c r="J2853" s="70">
        <v>1262.45</v>
      </c>
      <c r="K2853" s="69" t="s">
        <v>4591</v>
      </c>
      <c r="L2853" s="69" t="s">
        <v>15906</v>
      </c>
      <c r="M2853" s="70">
        <v>1262.45</v>
      </c>
      <c r="N2853" s="69"/>
      <c r="O2853" s="69"/>
      <c r="P2853" s="69" t="s">
        <v>1263</v>
      </c>
      <c r="Q2853" s="69" t="s">
        <v>2023</v>
      </c>
      <c r="R2853" s="69"/>
      <c r="S2853" s="70">
        <v>1262.45</v>
      </c>
      <c r="T2853" s="70"/>
      <c r="U2853" s="69" t="s">
        <v>4510</v>
      </c>
      <c r="V2853" s="73">
        <v>94</v>
      </c>
      <c r="W2853" s="69" t="s">
        <v>4510</v>
      </c>
      <c r="X2853" s="69"/>
      <c r="Y2853" s="70"/>
      <c r="Z2853" s="69">
        <v>0</v>
      </c>
      <c r="AA2853" s="69" t="s">
        <v>989</v>
      </c>
      <c r="AB2853" s="69" t="s">
        <v>1144</v>
      </c>
      <c r="AC2853" s="69"/>
    </row>
    <row r="2854" spans="1:29" x14ac:dyDescent="0.25">
      <c r="A2854" s="71" t="s">
        <v>193</v>
      </c>
      <c r="B2854" s="71"/>
      <c r="C2854" s="71"/>
      <c r="D2854" s="71"/>
      <c r="E2854" s="71"/>
      <c r="F2854" s="71"/>
      <c r="G2854" s="71"/>
      <c r="H2854" s="71"/>
      <c r="I2854" s="71"/>
      <c r="J2854" s="72">
        <v>1262.45</v>
      </c>
      <c r="K2854" s="71"/>
      <c r="L2854" s="71"/>
      <c r="M2854" s="72">
        <v>1262.45</v>
      </c>
      <c r="N2854" s="72">
        <v>0</v>
      </c>
      <c r="O2854" s="71"/>
      <c r="P2854" s="71"/>
      <c r="Q2854" s="71"/>
      <c r="R2854" s="71"/>
      <c r="S2854" s="72">
        <v>1262.45</v>
      </c>
      <c r="T2854" s="72">
        <v>1262.45</v>
      </c>
      <c r="U2854" s="71"/>
      <c r="V2854" s="71"/>
      <c r="W2854" s="71"/>
      <c r="X2854" s="72">
        <v>0</v>
      </c>
      <c r="Y2854" s="72">
        <v>0</v>
      </c>
      <c r="Z2854" s="72">
        <v>1262.45</v>
      </c>
      <c r="AA2854" s="69"/>
      <c r="AB2854" s="69"/>
      <c r="AC2854" s="69"/>
    </row>
    <row r="2855" spans="1:29" ht="30" x14ac:dyDescent="0.25">
      <c r="A2855" s="68" t="s">
        <v>15908</v>
      </c>
      <c r="B2855" s="69" t="s">
        <v>14682</v>
      </c>
      <c r="C2855" s="69" t="s">
        <v>15909</v>
      </c>
      <c r="D2855" s="69" t="s">
        <v>9621</v>
      </c>
      <c r="E2855" s="69" t="s">
        <v>15911</v>
      </c>
      <c r="F2855" s="69" t="s">
        <v>10255</v>
      </c>
      <c r="G2855" s="69" t="s">
        <v>1849</v>
      </c>
      <c r="H2855" s="69" t="s">
        <v>961</v>
      </c>
      <c r="I2855" s="69" t="s">
        <v>962</v>
      </c>
      <c r="J2855" s="70">
        <v>6683.6</v>
      </c>
      <c r="K2855" s="69" t="s">
        <v>4591</v>
      </c>
      <c r="L2855" s="69" t="s">
        <v>15910</v>
      </c>
      <c r="M2855" s="70">
        <v>6683.6</v>
      </c>
      <c r="N2855" s="69"/>
      <c r="O2855" s="69"/>
      <c r="P2855" s="69" t="s">
        <v>2718</v>
      </c>
      <c r="Q2855" s="69" t="s">
        <v>1546</v>
      </c>
      <c r="R2855" s="69"/>
      <c r="S2855" s="70">
        <v>6683.6</v>
      </c>
      <c r="T2855" s="70"/>
      <c r="U2855" s="69" t="s">
        <v>1032</v>
      </c>
      <c r="V2855" s="73">
        <v>91</v>
      </c>
      <c r="W2855" s="69" t="s">
        <v>1032</v>
      </c>
      <c r="X2855" s="69"/>
      <c r="Y2855" s="70"/>
      <c r="Z2855" s="69">
        <v>0</v>
      </c>
      <c r="AA2855" s="69" t="s">
        <v>989</v>
      </c>
      <c r="AB2855" s="69" t="s">
        <v>1144</v>
      </c>
      <c r="AC2855" s="69"/>
    </row>
    <row r="2856" spans="1:29" x14ac:dyDescent="0.25">
      <c r="A2856" s="71" t="s">
        <v>193</v>
      </c>
      <c r="B2856" s="71"/>
      <c r="C2856" s="71"/>
      <c r="D2856" s="71"/>
      <c r="E2856" s="71"/>
      <c r="F2856" s="71"/>
      <c r="G2856" s="71"/>
      <c r="H2856" s="71"/>
      <c r="I2856" s="71"/>
      <c r="J2856" s="72">
        <v>6683.6</v>
      </c>
      <c r="K2856" s="71"/>
      <c r="L2856" s="71"/>
      <c r="M2856" s="72">
        <v>6683.6</v>
      </c>
      <c r="N2856" s="72">
        <v>0</v>
      </c>
      <c r="O2856" s="71"/>
      <c r="P2856" s="71"/>
      <c r="Q2856" s="71"/>
      <c r="R2856" s="71"/>
      <c r="S2856" s="72">
        <v>6683.6</v>
      </c>
      <c r="T2856" s="72">
        <v>6683.6</v>
      </c>
      <c r="U2856" s="71"/>
      <c r="V2856" s="71"/>
      <c r="W2856" s="71"/>
      <c r="X2856" s="72">
        <v>0</v>
      </c>
      <c r="Y2856" s="72">
        <v>0</v>
      </c>
      <c r="Z2856" s="72">
        <v>6683.6</v>
      </c>
      <c r="AA2856" s="69"/>
      <c r="AB2856" s="69"/>
      <c r="AC2856" s="69"/>
    </row>
    <row r="2857" spans="1:29" ht="30" x14ac:dyDescent="0.25">
      <c r="A2857" s="68" t="s">
        <v>15912</v>
      </c>
      <c r="B2857" s="69" t="s">
        <v>12087</v>
      </c>
      <c r="C2857" s="69" t="s">
        <v>15913</v>
      </c>
      <c r="D2857" s="69" t="s">
        <v>4813</v>
      </c>
      <c r="E2857" s="69" t="s">
        <v>15915</v>
      </c>
      <c r="F2857" s="69" t="s">
        <v>10243</v>
      </c>
      <c r="G2857" s="69" t="s">
        <v>1935</v>
      </c>
      <c r="H2857" s="69" t="s">
        <v>961</v>
      </c>
      <c r="I2857" s="69" t="s">
        <v>962</v>
      </c>
      <c r="J2857" s="70">
        <v>689.15</v>
      </c>
      <c r="K2857" s="69" t="s">
        <v>4591</v>
      </c>
      <c r="L2857" s="69" t="s">
        <v>15914</v>
      </c>
      <c r="M2857" s="70">
        <v>689.15</v>
      </c>
      <c r="N2857" s="69"/>
      <c r="O2857" s="69"/>
      <c r="P2857" s="69" t="s">
        <v>965</v>
      </c>
      <c r="Q2857" s="69" t="s">
        <v>1620</v>
      </c>
      <c r="R2857" s="69"/>
      <c r="S2857" s="70">
        <v>689.15</v>
      </c>
      <c r="T2857" s="70"/>
      <c r="U2857" s="69"/>
      <c r="V2857" s="69"/>
      <c r="W2857" s="69" t="s">
        <v>1037</v>
      </c>
      <c r="X2857" s="69"/>
      <c r="Y2857" s="70"/>
      <c r="Z2857" s="69">
        <v>0</v>
      </c>
      <c r="AA2857" s="69" t="s">
        <v>989</v>
      </c>
      <c r="AB2857" s="69" t="s">
        <v>1144</v>
      </c>
      <c r="AC2857" s="69"/>
    </row>
    <row r="2858" spans="1:29" x14ac:dyDescent="0.25">
      <c r="A2858" s="71" t="s">
        <v>193</v>
      </c>
      <c r="B2858" s="71"/>
      <c r="C2858" s="71"/>
      <c r="D2858" s="71"/>
      <c r="E2858" s="71"/>
      <c r="F2858" s="71"/>
      <c r="G2858" s="71"/>
      <c r="H2858" s="71"/>
      <c r="I2858" s="71"/>
      <c r="J2858" s="72">
        <v>689.15</v>
      </c>
      <c r="K2858" s="71"/>
      <c r="L2858" s="71"/>
      <c r="M2858" s="72">
        <v>689.15</v>
      </c>
      <c r="N2858" s="72">
        <v>0</v>
      </c>
      <c r="O2858" s="71"/>
      <c r="P2858" s="71"/>
      <c r="Q2858" s="71"/>
      <c r="R2858" s="71"/>
      <c r="S2858" s="72">
        <v>689.15</v>
      </c>
      <c r="T2858" s="72">
        <v>0</v>
      </c>
      <c r="U2858" s="71"/>
      <c r="V2858" s="71"/>
      <c r="W2858" s="71"/>
      <c r="X2858" s="72">
        <v>689.15</v>
      </c>
      <c r="Y2858" s="72">
        <v>0</v>
      </c>
      <c r="Z2858" s="72">
        <v>0</v>
      </c>
      <c r="AA2858" s="69"/>
      <c r="AB2858" s="69"/>
      <c r="AC2858" s="69"/>
    </row>
    <row r="2859" spans="1:29" ht="30" x14ac:dyDescent="0.25">
      <c r="A2859" s="68" t="s">
        <v>15916</v>
      </c>
      <c r="B2859" s="69" t="s">
        <v>15776</v>
      </c>
      <c r="C2859" s="69" t="s">
        <v>15917</v>
      </c>
      <c r="D2859" s="69" t="s">
        <v>4623</v>
      </c>
      <c r="E2859" s="69" t="s">
        <v>15919</v>
      </c>
      <c r="F2859" s="69" t="s">
        <v>10255</v>
      </c>
      <c r="G2859" s="69" t="s">
        <v>1935</v>
      </c>
      <c r="H2859" s="69" t="s">
        <v>961</v>
      </c>
      <c r="I2859" s="69" t="s">
        <v>962</v>
      </c>
      <c r="J2859" s="70">
        <v>279.54000000000002</v>
      </c>
      <c r="K2859" s="69" t="s">
        <v>4591</v>
      </c>
      <c r="L2859" s="69" t="s">
        <v>15918</v>
      </c>
      <c r="M2859" s="70">
        <v>279.54000000000002</v>
      </c>
      <c r="N2859" s="69"/>
      <c r="O2859" s="69"/>
      <c r="P2859" s="69" t="s">
        <v>1327</v>
      </c>
      <c r="Q2859" s="69" t="s">
        <v>1480</v>
      </c>
      <c r="R2859" s="69"/>
      <c r="S2859" s="70">
        <v>279.54000000000002</v>
      </c>
      <c r="T2859" s="70"/>
      <c r="U2859" s="69"/>
      <c r="V2859" s="69"/>
      <c r="W2859" s="69"/>
      <c r="X2859" s="69"/>
      <c r="Y2859" s="70"/>
      <c r="Z2859" s="69">
        <v>0</v>
      </c>
      <c r="AA2859" s="69" t="s">
        <v>989</v>
      </c>
      <c r="AB2859" s="69" t="s">
        <v>1144</v>
      </c>
      <c r="AC2859" s="69"/>
    </row>
    <row r="2860" spans="1:29" x14ac:dyDescent="0.25">
      <c r="A2860" s="71" t="s">
        <v>193</v>
      </c>
      <c r="B2860" s="71"/>
      <c r="C2860" s="71"/>
      <c r="D2860" s="71"/>
      <c r="E2860" s="71"/>
      <c r="F2860" s="71"/>
      <c r="G2860" s="71"/>
      <c r="H2860" s="71"/>
      <c r="I2860" s="71"/>
      <c r="J2860" s="72">
        <v>279.54000000000002</v>
      </c>
      <c r="K2860" s="71"/>
      <c r="L2860" s="71"/>
      <c r="M2860" s="72">
        <v>279.54000000000002</v>
      </c>
      <c r="N2860" s="72">
        <v>0</v>
      </c>
      <c r="O2860" s="71"/>
      <c r="P2860" s="71"/>
      <c r="Q2860" s="71"/>
      <c r="R2860" s="71"/>
      <c r="S2860" s="72">
        <v>279.54000000000002</v>
      </c>
      <c r="T2860" s="72">
        <v>0</v>
      </c>
      <c r="U2860" s="71"/>
      <c r="V2860" s="71"/>
      <c r="W2860" s="71"/>
      <c r="X2860" s="72">
        <v>279.54000000000002</v>
      </c>
      <c r="Y2860" s="72">
        <v>0</v>
      </c>
      <c r="Z2860" s="72">
        <v>0</v>
      </c>
      <c r="AA2860" s="69"/>
      <c r="AB2860" s="69"/>
      <c r="AC2860" s="69"/>
    </row>
    <row r="2861" spans="1:29" ht="30" x14ac:dyDescent="0.25">
      <c r="A2861" s="68" t="s">
        <v>15920</v>
      </c>
      <c r="B2861" s="69" t="s">
        <v>14590</v>
      </c>
      <c r="C2861" s="69" t="s">
        <v>15921</v>
      </c>
      <c r="D2861" s="69" t="s">
        <v>4623</v>
      </c>
      <c r="E2861" s="69" t="s">
        <v>15923</v>
      </c>
      <c r="F2861" s="69" t="s">
        <v>10820</v>
      </c>
      <c r="G2861" s="69" t="s">
        <v>1935</v>
      </c>
      <c r="H2861" s="69" t="s">
        <v>961</v>
      </c>
      <c r="I2861" s="69" t="s">
        <v>962</v>
      </c>
      <c r="J2861" s="70">
        <v>2235.2199999999998</v>
      </c>
      <c r="K2861" s="69" t="s">
        <v>4591</v>
      </c>
      <c r="L2861" s="69" t="s">
        <v>15922</v>
      </c>
      <c r="M2861" s="70">
        <v>2235.2199999999998</v>
      </c>
      <c r="N2861" s="69"/>
      <c r="O2861" s="69"/>
      <c r="P2861" s="69" t="s">
        <v>1497</v>
      </c>
      <c r="Q2861" s="69" t="s">
        <v>1157</v>
      </c>
      <c r="R2861" s="69"/>
      <c r="S2861" s="70">
        <v>2235.2199999999998</v>
      </c>
      <c r="T2861" s="70"/>
      <c r="U2861" s="69"/>
      <c r="V2861" s="69"/>
      <c r="W2861" s="69" t="s">
        <v>1616</v>
      </c>
      <c r="X2861" s="69"/>
      <c r="Y2861" s="70"/>
      <c r="Z2861" s="69">
        <v>0</v>
      </c>
      <c r="AA2861" s="69" t="s">
        <v>989</v>
      </c>
      <c r="AB2861" s="69" t="s">
        <v>1144</v>
      </c>
      <c r="AC2861" s="69"/>
    </row>
    <row r="2862" spans="1:29" x14ac:dyDescent="0.25">
      <c r="A2862" s="71" t="s">
        <v>193</v>
      </c>
      <c r="B2862" s="71"/>
      <c r="C2862" s="71"/>
      <c r="D2862" s="71"/>
      <c r="E2862" s="71"/>
      <c r="F2862" s="71"/>
      <c r="G2862" s="71"/>
      <c r="H2862" s="71"/>
      <c r="I2862" s="71"/>
      <c r="J2862" s="72">
        <v>2235.2199999999998</v>
      </c>
      <c r="K2862" s="71"/>
      <c r="L2862" s="71"/>
      <c r="M2862" s="72">
        <v>2235.2199999999998</v>
      </c>
      <c r="N2862" s="72">
        <v>0</v>
      </c>
      <c r="O2862" s="71"/>
      <c r="P2862" s="71"/>
      <c r="Q2862" s="71"/>
      <c r="R2862" s="71"/>
      <c r="S2862" s="72">
        <v>2235.2199999999998</v>
      </c>
      <c r="T2862" s="72">
        <v>0</v>
      </c>
      <c r="U2862" s="71"/>
      <c r="V2862" s="71"/>
      <c r="W2862" s="71"/>
      <c r="X2862" s="72">
        <v>2235.2199999999998</v>
      </c>
      <c r="Y2862" s="72">
        <v>0</v>
      </c>
      <c r="Z2862" s="72">
        <v>0</v>
      </c>
      <c r="AA2862" s="69"/>
      <c r="AB2862" s="69"/>
      <c r="AC2862" s="69"/>
    </row>
    <row r="2863" spans="1:29" ht="30" x14ac:dyDescent="0.25">
      <c r="A2863" s="68" t="s">
        <v>15924</v>
      </c>
      <c r="B2863" s="69" t="s">
        <v>10783</v>
      </c>
      <c r="C2863" s="69" t="s">
        <v>15925</v>
      </c>
      <c r="D2863" s="69" t="s">
        <v>9621</v>
      </c>
      <c r="E2863" s="69" t="s">
        <v>15927</v>
      </c>
      <c r="F2863" s="69" t="s">
        <v>10243</v>
      </c>
      <c r="G2863" s="69" t="s">
        <v>1256</v>
      </c>
      <c r="H2863" s="69" t="s">
        <v>961</v>
      </c>
      <c r="I2863" s="69" t="s">
        <v>962</v>
      </c>
      <c r="J2863" s="70">
        <v>597</v>
      </c>
      <c r="K2863" s="69" t="s">
        <v>4591</v>
      </c>
      <c r="L2863" s="69" t="s">
        <v>15926</v>
      </c>
      <c r="M2863" s="70">
        <v>597</v>
      </c>
      <c r="N2863" s="69"/>
      <c r="O2863" s="69"/>
      <c r="P2863" s="69" t="s">
        <v>1010</v>
      </c>
      <c r="Q2863" s="69" t="s">
        <v>3017</v>
      </c>
      <c r="R2863" s="69"/>
      <c r="S2863" s="70">
        <v>597</v>
      </c>
      <c r="T2863" s="70"/>
      <c r="U2863" s="69" t="s">
        <v>3017</v>
      </c>
      <c r="V2863" s="73">
        <v>90</v>
      </c>
      <c r="W2863" s="69" t="s">
        <v>3017</v>
      </c>
      <c r="X2863" s="69"/>
      <c r="Y2863" s="70"/>
      <c r="Z2863" s="69">
        <v>0</v>
      </c>
      <c r="AA2863" s="69" t="s">
        <v>989</v>
      </c>
      <c r="AB2863" s="69" t="s">
        <v>1144</v>
      </c>
      <c r="AC2863" s="69"/>
    </row>
    <row r="2864" spans="1:29" x14ac:dyDescent="0.25">
      <c r="A2864" s="71" t="s">
        <v>193</v>
      </c>
      <c r="B2864" s="71"/>
      <c r="C2864" s="71"/>
      <c r="D2864" s="71"/>
      <c r="E2864" s="71"/>
      <c r="F2864" s="71"/>
      <c r="G2864" s="71"/>
      <c r="H2864" s="71"/>
      <c r="I2864" s="71"/>
      <c r="J2864" s="72">
        <v>597</v>
      </c>
      <c r="K2864" s="71"/>
      <c r="L2864" s="71"/>
      <c r="M2864" s="72">
        <v>597</v>
      </c>
      <c r="N2864" s="72">
        <v>0</v>
      </c>
      <c r="O2864" s="71"/>
      <c r="P2864" s="71"/>
      <c r="Q2864" s="71"/>
      <c r="R2864" s="71"/>
      <c r="S2864" s="72">
        <v>597</v>
      </c>
      <c r="T2864" s="72">
        <v>597</v>
      </c>
      <c r="U2864" s="71"/>
      <c r="V2864" s="71"/>
      <c r="W2864" s="71"/>
      <c r="X2864" s="72">
        <v>0</v>
      </c>
      <c r="Y2864" s="72">
        <v>0</v>
      </c>
      <c r="Z2864" s="72">
        <v>597</v>
      </c>
      <c r="AA2864" s="69"/>
      <c r="AB2864" s="69"/>
      <c r="AC2864" s="69"/>
    </row>
    <row r="2865" spans="1:29" ht="20" x14ac:dyDescent="0.25">
      <c r="A2865" s="68" t="s">
        <v>15928</v>
      </c>
      <c r="B2865" s="69" t="s">
        <v>10783</v>
      </c>
      <c r="C2865" s="69" t="s">
        <v>15929</v>
      </c>
      <c r="D2865" s="69" t="s">
        <v>14846</v>
      </c>
      <c r="E2865" s="69" t="s">
        <v>15931</v>
      </c>
      <c r="F2865" s="69" t="s">
        <v>10243</v>
      </c>
      <c r="G2865" s="69" t="s">
        <v>1256</v>
      </c>
      <c r="H2865" s="69" t="s">
        <v>6182</v>
      </c>
      <c r="I2865" s="69" t="s">
        <v>962</v>
      </c>
      <c r="J2865" s="70">
        <v>17167</v>
      </c>
      <c r="K2865" s="69" t="s">
        <v>4591</v>
      </c>
      <c r="L2865" s="69" t="s">
        <v>15930</v>
      </c>
      <c r="M2865" s="70">
        <v>17167</v>
      </c>
      <c r="N2865" s="69"/>
      <c r="O2865" s="69"/>
      <c r="P2865" s="69" t="s">
        <v>1267</v>
      </c>
      <c r="Q2865" s="69" t="s">
        <v>2004</v>
      </c>
      <c r="R2865" s="69"/>
      <c r="S2865" s="70">
        <v>17167</v>
      </c>
      <c r="T2865" s="70"/>
      <c r="U2865" s="69"/>
      <c r="V2865" s="69"/>
      <c r="W2865" s="69" t="s">
        <v>2620</v>
      </c>
      <c r="X2865" s="69"/>
      <c r="Y2865" s="70"/>
      <c r="Z2865" s="69">
        <v>0</v>
      </c>
      <c r="AA2865" s="69" t="s">
        <v>989</v>
      </c>
      <c r="AB2865" s="69" t="s">
        <v>1144</v>
      </c>
      <c r="AC2865" s="69"/>
    </row>
    <row r="2866" spans="1:29" x14ac:dyDescent="0.25">
      <c r="A2866" s="71" t="s">
        <v>193</v>
      </c>
      <c r="B2866" s="71"/>
      <c r="C2866" s="71"/>
      <c r="D2866" s="71"/>
      <c r="E2866" s="71"/>
      <c r="F2866" s="71"/>
      <c r="G2866" s="71"/>
      <c r="H2866" s="71"/>
      <c r="I2866" s="71"/>
      <c r="J2866" s="72">
        <v>17167</v>
      </c>
      <c r="K2866" s="71"/>
      <c r="L2866" s="71"/>
      <c r="M2866" s="72">
        <v>17167</v>
      </c>
      <c r="N2866" s="72">
        <v>0</v>
      </c>
      <c r="O2866" s="71"/>
      <c r="P2866" s="71"/>
      <c r="Q2866" s="71"/>
      <c r="R2866" s="71"/>
      <c r="S2866" s="72">
        <v>17167</v>
      </c>
      <c r="T2866" s="72">
        <v>0</v>
      </c>
      <c r="U2866" s="71"/>
      <c r="V2866" s="71"/>
      <c r="W2866" s="71"/>
      <c r="X2866" s="72">
        <v>17167</v>
      </c>
      <c r="Y2866" s="72">
        <v>0</v>
      </c>
      <c r="Z2866" s="72">
        <v>0</v>
      </c>
      <c r="AA2866" s="69"/>
      <c r="AB2866" s="69"/>
      <c r="AC2866" s="69"/>
    </row>
    <row r="2867" spans="1:29" ht="20" x14ac:dyDescent="0.25">
      <c r="A2867" s="68" t="s">
        <v>15932</v>
      </c>
      <c r="B2867" s="69" t="s">
        <v>15933</v>
      </c>
      <c r="C2867" s="69" t="s">
        <v>15934</v>
      </c>
      <c r="D2867" s="69" t="s">
        <v>4611</v>
      </c>
      <c r="E2867" s="69" t="s">
        <v>15936</v>
      </c>
      <c r="F2867" s="69" t="s">
        <v>10255</v>
      </c>
      <c r="G2867" s="69" t="s">
        <v>1256</v>
      </c>
      <c r="H2867" s="69" t="s">
        <v>1018</v>
      </c>
      <c r="I2867" s="69" t="s">
        <v>962</v>
      </c>
      <c r="J2867" s="70">
        <v>7965.91</v>
      </c>
      <c r="K2867" s="69" t="s">
        <v>4591</v>
      </c>
      <c r="L2867" s="69" t="s">
        <v>15935</v>
      </c>
      <c r="M2867" s="70">
        <v>4882.47</v>
      </c>
      <c r="N2867" s="69"/>
      <c r="O2867" s="69"/>
      <c r="P2867" s="69" t="s">
        <v>1312</v>
      </c>
      <c r="Q2867" s="69" t="s">
        <v>1064</v>
      </c>
      <c r="R2867" s="69"/>
      <c r="S2867" s="70">
        <v>4882.47</v>
      </c>
      <c r="T2867" s="70"/>
      <c r="U2867" s="69" t="s">
        <v>1064</v>
      </c>
      <c r="V2867" s="73">
        <v>88</v>
      </c>
      <c r="W2867" s="69" t="s">
        <v>1064</v>
      </c>
      <c r="X2867" s="69"/>
      <c r="Y2867" s="70"/>
      <c r="Z2867" s="69">
        <v>0</v>
      </c>
      <c r="AA2867" s="69" t="s">
        <v>989</v>
      </c>
      <c r="AB2867" s="69" t="s">
        <v>1144</v>
      </c>
      <c r="AC2867" s="69"/>
    </row>
    <row r="2868" spans="1:29" x14ac:dyDescent="0.25">
      <c r="A2868" s="69"/>
      <c r="B2868" s="69"/>
      <c r="C2868" s="69"/>
      <c r="D2868" s="69"/>
      <c r="E2868" s="69" t="s">
        <v>15938</v>
      </c>
      <c r="F2868" s="69"/>
      <c r="G2868" s="69"/>
      <c r="H2868" s="69"/>
      <c r="I2868" s="69"/>
      <c r="J2868" s="69"/>
      <c r="K2868" s="69"/>
      <c r="L2868" s="69" t="s">
        <v>15937</v>
      </c>
      <c r="M2868" s="70">
        <v>3083.44</v>
      </c>
      <c r="N2868" s="69"/>
      <c r="O2868" s="69"/>
      <c r="P2868" s="69" t="s">
        <v>1259</v>
      </c>
      <c r="Q2868" s="69" t="s">
        <v>1991</v>
      </c>
      <c r="R2868" s="69"/>
      <c r="S2868" s="70">
        <v>3083.44</v>
      </c>
      <c r="T2868" s="70"/>
      <c r="U2868" s="69" t="s">
        <v>1689</v>
      </c>
      <c r="V2868" s="73">
        <v>92</v>
      </c>
      <c r="W2868" s="69" t="s">
        <v>1689</v>
      </c>
      <c r="X2868" s="69"/>
      <c r="Y2868" s="70"/>
      <c r="Z2868" s="69">
        <v>0</v>
      </c>
      <c r="AA2868" s="69"/>
      <c r="AB2868" s="69" t="s">
        <v>1144</v>
      </c>
      <c r="AC2868" s="69"/>
    </row>
    <row r="2869" spans="1:29" x14ac:dyDescent="0.25">
      <c r="A2869" s="71" t="s">
        <v>193</v>
      </c>
      <c r="B2869" s="71"/>
      <c r="C2869" s="71"/>
      <c r="D2869" s="71"/>
      <c r="E2869" s="71"/>
      <c r="F2869" s="71"/>
      <c r="G2869" s="71"/>
      <c r="H2869" s="71"/>
      <c r="I2869" s="71"/>
      <c r="J2869" s="72">
        <v>7965.91</v>
      </c>
      <c r="K2869" s="71"/>
      <c r="L2869" s="71"/>
      <c r="M2869" s="72">
        <v>7965.91</v>
      </c>
      <c r="N2869" s="72">
        <v>0</v>
      </c>
      <c r="O2869" s="71"/>
      <c r="P2869" s="71"/>
      <c r="Q2869" s="71"/>
      <c r="R2869" s="71"/>
      <c r="S2869" s="72">
        <v>7965.91</v>
      </c>
      <c r="T2869" s="72">
        <v>7965.91</v>
      </c>
      <c r="U2869" s="71"/>
      <c r="V2869" s="71"/>
      <c r="W2869" s="71"/>
      <c r="X2869" s="72">
        <v>0</v>
      </c>
      <c r="Y2869" s="72">
        <v>0</v>
      </c>
      <c r="Z2869" s="72">
        <v>7965.91</v>
      </c>
      <c r="AA2869" s="69"/>
      <c r="AB2869" s="69"/>
      <c r="AC2869" s="69"/>
    </row>
    <row r="2870" spans="1:29" ht="20" x14ac:dyDescent="0.25">
      <c r="A2870" s="68" t="s">
        <v>15939</v>
      </c>
      <c r="B2870" s="69" t="s">
        <v>15940</v>
      </c>
      <c r="C2870" s="69" t="s">
        <v>15941</v>
      </c>
      <c r="D2870" s="69" t="s">
        <v>3337</v>
      </c>
      <c r="E2870" s="69" t="s">
        <v>15943</v>
      </c>
      <c r="F2870" s="69" t="s">
        <v>10255</v>
      </c>
      <c r="G2870" s="69" t="s">
        <v>1256</v>
      </c>
      <c r="H2870" s="69" t="s">
        <v>1502</v>
      </c>
      <c r="I2870" s="69" t="s">
        <v>962</v>
      </c>
      <c r="J2870" s="70">
        <v>6717</v>
      </c>
      <c r="K2870" s="69" t="s">
        <v>4591</v>
      </c>
      <c r="L2870" s="69" t="s">
        <v>15942</v>
      </c>
      <c r="M2870" s="70">
        <v>6717</v>
      </c>
      <c r="N2870" s="69"/>
      <c r="O2870" s="69"/>
      <c r="P2870" s="69" t="s">
        <v>1173</v>
      </c>
      <c r="Q2870" s="69" t="s">
        <v>1564</v>
      </c>
      <c r="R2870" s="69"/>
      <c r="S2870" s="70">
        <v>6717</v>
      </c>
      <c r="T2870" s="70"/>
      <c r="U2870" s="69" t="s">
        <v>1556</v>
      </c>
      <c r="V2870" s="73">
        <v>85</v>
      </c>
      <c r="W2870" s="69" t="s">
        <v>1556</v>
      </c>
      <c r="X2870" s="69"/>
      <c r="Y2870" s="70"/>
      <c r="Z2870" s="69">
        <v>0</v>
      </c>
      <c r="AA2870" s="69" t="s">
        <v>989</v>
      </c>
      <c r="AB2870" s="69" t="s">
        <v>1144</v>
      </c>
      <c r="AC2870" s="69"/>
    </row>
    <row r="2871" spans="1:29" x14ac:dyDescent="0.25">
      <c r="A2871" s="71" t="s">
        <v>193</v>
      </c>
      <c r="B2871" s="71"/>
      <c r="C2871" s="71"/>
      <c r="D2871" s="71"/>
      <c r="E2871" s="71"/>
      <c r="F2871" s="71"/>
      <c r="G2871" s="71"/>
      <c r="H2871" s="71"/>
      <c r="I2871" s="71"/>
      <c r="J2871" s="72">
        <v>6717</v>
      </c>
      <c r="K2871" s="71"/>
      <c r="L2871" s="71"/>
      <c r="M2871" s="72">
        <v>6717</v>
      </c>
      <c r="N2871" s="72">
        <v>0</v>
      </c>
      <c r="O2871" s="71"/>
      <c r="P2871" s="71"/>
      <c r="Q2871" s="71"/>
      <c r="R2871" s="71"/>
      <c r="S2871" s="72">
        <v>6717</v>
      </c>
      <c r="T2871" s="72">
        <v>6717</v>
      </c>
      <c r="U2871" s="71"/>
      <c r="V2871" s="71"/>
      <c r="W2871" s="71"/>
      <c r="X2871" s="72">
        <v>0</v>
      </c>
      <c r="Y2871" s="72">
        <v>0</v>
      </c>
      <c r="Z2871" s="72">
        <v>6717</v>
      </c>
      <c r="AA2871" s="69"/>
      <c r="AB2871" s="69"/>
      <c r="AC2871" s="69"/>
    </row>
    <row r="2872" spans="1:29" ht="30" x14ac:dyDescent="0.25">
      <c r="A2872" s="68" t="s">
        <v>15944</v>
      </c>
      <c r="B2872" s="69" t="s">
        <v>15945</v>
      </c>
      <c r="C2872" s="69" t="s">
        <v>15946</v>
      </c>
      <c r="D2872" s="69" t="s">
        <v>4972</v>
      </c>
      <c r="E2872" s="69" t="s">
        <v>15948</v>
      </c>
      <c r="F2872" s="69" t="s">
        <v>10255</v>
      </c>
      <c r="G2872" s="69" t="s">
        <v>1256</v>
      </c>
      <c r="H2872" s="69" t="s">
        <v>1018</v>
      </c>
      <c r="I2872" s="69" t="s">
        <v>962</v>
      </c>
      <c r="J2872" s="70">
        <v>4113.16</v>
      </c>
      <c r="K2872" s="69" t="s">
        <v>4591</v>
      </c>
      <c r="L2872" s="69" t="s">
        <v>15947</v>
      </c>
      <c r="M2872" s="70">
        <v>4113.16</v>
      </c>
      <c r="N2872" s="69"/>
      <c r="O2872" s="69"/>
      <c r="P2872" s="69" t="s">
        <v>2743</v>
      </c>
      <c r="Q2872" s="69" t="s">
        <v>1075</v>
      </c>
      <c r="R2872" s="69"/>
      <c r="S2872" s="70">
        <v>4113.16</v>
      </c>
      <c r="T2872" s="70"/>
      <c r="U2872" s="69"/>
      <c r="V2872" s="69"/>
      <c r="W2872" s="69" t="s">
        <v>1038</v>
      </c>
      <c r="X2872" s="69"/>
      <c r="Y2872" s="70"/>
      <c r="Z2872" s="69">
        <v>0</v>
      </c>
      <c r="AA2872" s="69" t="s">
        <v>989</v>
      </c>
      <c r="AB2872" s="69" t="s">
        <v>1144</v>
      </c>
      <c r="AC2872" s="69"/>
    </row>
    <row r="2873" spans="1:29" x14ac:dyDescent="0.25">
      <c r="A2873" s="71" t="s">
        <v>193</v>
      </c>
      <c r="B2873" s="71"/>
      <c r="C2873" s="71"/>
      <c r="D2873" s="71"/>
      <c r="E2873" s="71"/>
      <c r="F2873" s="71"/>
      <c r="G2873" s="71"/>
      <c r="H2873" s="71"/>
      <c r="I2873" s="71"/>
      <c r="J2873" s="72">
        <v>4113.16</v>
      </c>
      <c r="K2873" s="71"/>
      <c r="L2873" s="71"/>
      <c r="M2873" s="72">
        <v>4113.16</v>
      </c>
      <c r="N2873" s="72">
        <v>0</v>
      </c>
      <c r="O2873" s="71"/>
      <c r="P2873" s="71"/>
      <c r="Q2873" s="71"/>
      <c r="R2873" s="71"/>
      <c r="S2873" s="72">
        <v>4113.16</v>
      </c>
      <c r="T2873" s="72">
        <v>0</v>
      </c>
      <c r="U2873" s="71"/>
      <c r="V2873" s="71"/>
      <c r="W2873" s="71"/>
      <c r="X2873" s="72">
        <v>4113.16</v>
      </c>
      <c r="Y2873" s="72">
        <v>0</v>
      </c>
      <c r="Z2873" s="72">
        <v>0</v>
      </c>
      <c r="AA2873" s="69"/>
      <c r="AB2873" s="69"/>
      <c r="AC2873" s="69"/>
    </row>
    <row r="2874" spans="1:29" ht="30" x14ac:dyDescent="0.25">
      <c r="A2874" s="68" t="s">
        <v>15949</v>
      </c>
      <c r="B2874" s="69" t="s">
        <v>13594</v>
      </c>
      <c r="C2874" s="69" t="s">
        <v>15950</v>
      </c>
      <c r="D2874" s="69" t="s">
        <v>4628</v>
      </c>
      <c r="E2874" s="69" t="s">
        <v>15952</v>
      </c>
      <c r="F2874" s="69" t="s">
        <v>10255</v>
      </c>
      <c r="G2874" s="69" t="s">
        <v>2781</v>
      </c>
      <c r="H2874" s="69" t="s">
        <v>1002</v>
      </c>
      <c r="I2874" s="69" t="s">
        <v>962</v>
      </c>
      <c r="J2874" s="70">
        <v>1554.72</v>
      </c>
      <c r="K2874" s="69" t="s">
        <v>4591</v>
      </c>
      <c r="L2874" s="69" t="s">
        <v>15951</v>
      </c>
      <c r="M2874" s="70">
        <v>1554.72</v>
      </c>
      <c r="N2874" s="69"/>
      <c r="O2874" s="69"/>
      <c r="P2874" s="69" t="s">
        <v>970</v>
      </c>
      <c r="Q2874" s="69" t="s">
        <v>1616</v>
      </c>
      <c r="R2874" s="69"/>
      <c r="S2874" s="70">
        <v>1554.72</v>
      </c>
      <c r="T2874" s="70"/>
      <c r="U2874" s="69" t="s">
        <v>1556</v>
      </c>
      <c r="V2874" s="73">
        <v>80</v>
      </c>
      <c r="W2874" s="69" t="s">
        <v>1556</v>
      </c>
      <c r="X2874" s="69"/>
      <c r="Y2874" s="70"/>
      <c r="Z2874" s="69">
        <v>0</v>
      </c>
      <c r="AA2874" s="69" t="s">
        <v>989</v>
      </c>
      <c r="AB2874" s="69" t="s">
        <v>1144</v>
      </c>
      <c r="AC2874" s="69"/>
    </row>
    <row r="2875" spans="1:29" x14ac:dyDescent="0.25">
      <c r="A2875" s="71" t="s">
        <v>193</v>
      </c>
      <c r="B2875" s="71"/>
      <c r="C2875" s="71"/>
      <c r="D2875" s="71"/>
      <c r="E2875" s="71"/>
      <c r="F2875" s="71"/>
      <c r="G2875" s="71"/>
      <c r="H2875" s="71"/>
      <c r="I2875" s="71"/>
      <c r="J2875" s="72">
        <v>1554.72</v>
      </c>
      <c r="K2875" s="71"/>
      <c r="L2875" s="71"/>
      <c r="M2875" s="72">
        <v>1554.72</v>
      </c>
      <c r="N2875" s="72">
        <v>0</v>
      </c>
      <c r="O2875" s="71"/>
      <c r="P2875" s="71"/>
      <c r="Q2875" s="71"/>
      <c r="R2875" s="71"/>
      <c r="S2875" s="72">
        <v>1554.72</v>
      </c>
      <c r="T2875" s="72">
        <v>1554.72</v>
      </c>
      <c r="U2875" s="71"/>
      <c r="V2875" s="71"/>
      <c r="W2875" s="71"/>
      <c r="X2875" s="72">
        <v>0</v>
      </c>
      <c r="Y2875" s="72">
        <v>0</v>
      </c>
      <c r="Z2875" s="72">
        <v>1554.72</v>
      </c>
      <c r="AA2875" s="69"/>
      <c r="AB2875" s="69"/>
      <c r="AC2875" s="69"/>
    </row>
    <row r="2876" spans="1:29" ht="20" x14ac:dyDescent="0.25">
      <c r="A2876" s="68" t="s">
        <v>15953</v>
      </c>
      <c r="B2876" s="69" t="s">
        <v>15954</v>
      </c>
      <c r="C2876" s="69" t="s">
        <v>15955</v>
      </c>
      <c r="D2876" s="69" t="s">
        <v>4611</v>
      </c>
      <c r="E2876" s="69" t="s">
        <v>15957</v>
      </c>
      <c r="F2876" s="69" t="s">
        <v>10255</v>
      </c>
      <c r="G2876" s="69" t="s">
        <v>2054</v>
      </c>
      <c r="H2876" s="69" t="s">
        <v>1018</v>
      </c>
      <c r="I2876" s="69" t="s">
        <v>962</v>
      </c>
      <c r="J2876" s="70">
        <v>4067.24</v>
      </c>
      <c r="K2876" s="69" t="s">
        <v>4591</v>
      </c>
      <c r="L2876" s="69" t="s">
        <v>15956</v>
      </c>
      <c r="M2876" s="70">
        <v>2949.36</v>
      </c>
      <c r="N2876" s="69"/>
      <c r="O2876" s="69"/>
      <c r="P2876" s="69" t="s">
        <v>1374</v>
      </c>
      <c r="Q2876" s="69" t="s">
        <v>1991</v>
      </c>
      <c r="R2876" s="69"/>
      <c r="S2876" s="70">
        <v>2949.36</v>
      </c>
      <c r="T2876" s="70"/>
      <c r="U2876" s="69" t="s">
        <v>1483</v>
      </c>
      <c r="V2876" s="73">
        <v>92</v>
      </c>
      <c r="W2876" s="69" t="s">
        <v>1483</v>
      </c>
      <c r="X2876" s="69"/>
      <c r="Y2876" s="70"/>
      <c r="Z2876" s="69">
        <v>0</v>
      </c>
      <c r="AA2876" s="69" t="s">
        <v>989</v>
      </c>
      <c r="AB2876" s="69" t="s">
        <v>1144</v>
      </c>
      <c r="AC2876" s="69"/>
    </row>
    <row r="2877" spans="1:29" x14ac:dyDescent="0.25">
      <c r="A2877" s="69"/>
      <c r="B2877" s="69"/>
      <c r="C2877" s="69"/>
      <c r="D2877" s="69"/>
      <c r="E2877" s="69" t="s">
        <v>15959</v>
      </c>
      <c r="F2877" s="69"/>
      <c r="G2877" s="69"/>
      <c r="H2877" s="69"/>
      <c r="I2877" s="69"/>
      <c r="J2877" s="69"/>
      <c r="K2877" s="69"/>
      <c r="L2877" s="69" t="s">
        <v>15958</v>
      </c>
      <c r="M2877" s="70">
        <v>1117.8800000000001</v>
      </c>
      <c r="N2877" s="69"/>
      <c r="O2877" s="69"/>
      <c r="P2877" s="69" t="s">
        <v>1156</v>
      </c>
      <c r="Q2877" s="69" t="s">
        <v>2028</v>
      </c>
      <c r="R2877" s="69"/>
      <c r="S2877" s="70">
        <v>1117.8800000000001</v>
      </c>
      <c r="T2877" s="70"/>
      <c r="U2877" s="69"/>
      <c r="V2877" s="69"/>
      <c r="W2877" s="69" t="s">
        <v>2028</v>
      </c>
      <c r="X2877" s="69"/>
      <c r="Y2877" s="70"/>
      <c r="Z2877" s="69">
        <v>0</v>
      </c>
      <c r="AA2877" s="69"/>
      <c r="AB2877" s="69" t="s">
        <v>1144</v>
      </c>
      <c r="AC2877" s="69"/>
    </row>
    <row r="2878" spans="1:29" x14ac:dyDescent="0.25">
      <c r="A2878" s="71" t="s">
        <v>193</v>
      </c>
      <c r="B2878" s="71"/>
      <c r="C2878" s="71"/>
      <c r="D2878" s="71"/>
      <c r="E2878" s="71"/>
      <c r="F2878" s="71"/>
      <c r="G2878" s="71"/>
      <c r="H2878" s="71"/>
      <c r="I2878" s="71"/>
      <c r="J2878" s="72">
        <v>4067.24</v>
      </c>
      <c r="K2878" s="71"/>
      <c r="L2878" s="71"/>
      <c r="M2878" s="72">
        <v>4067.24</v>
      </c>
      <c r="N2878" s="72">
        <v>-4.5474735088646412E-13</v>
      </c>
      <c r="O2878" s="71"/>
      <c r="P2878" s="71"/>
      <c r="Q2878" s="71"/>
      <c r="R2878" s="71"/>
      <c r="S2878" s="72">
        <v>4067.24</v>
      </c>
      <c r="T2878" s="72">
        <v>2949.36</v>
      </c>
      <c r="U2878" s="71"/>
      <c r="V2878" s="71"/>
      <c r="W2878" s="71"/>
      <c r="X2878" s="72">
        <v>1117.8800000000001</v>
      </c>
      <c r="Y2878" s="72">
        <v>0</v>
      </c>
      <c r="Z2878" s="72">
        <v>2949.36</v>
      </c>
      <c r="AA2878" s="69"/>
      <c r="AB2878" s="69"/>
      <c r="AC2878" s="69"/>
    </row>
    <row r="2879" spans="1:29" ht="30" x14ac:dyDescent="0.25">
      <c r="A2879" s="68" t="s">
        <v>15960</v>
      </c>
      <c r="B2879" s="69" t="s">
        <v>15961</v>
      </c>
      <c r="C2879" s="69" t="s">
        <v>15962</v>
      </c>
      <c r="D2879" s="69" t="s">
        <v>4611</v>
      </c>
      <c r="E2879" s="69" t="s">
        <v>15964</v>
      </c>
      <c r="F2879" s="69" t="s">
        <v>10243</v>
      </c>
      <c r="G2879" s="69" t="s">
        <v>2054</v>
      </c>
      <c r="H2879" s="69" t="s">
        <v>1018</v>
      </c>
      <c r="I2879" s="69" t="s">
        <v>962</v>
      </c>
      <c r="J2879" s="70">
        <v>17276.41</v>
      </c>
      <c r="K2879" s="69" t="s">
        <v>4591</v>
      </c>
      <c r="L2879" s="69" t="s">
        <v>15963</v>
      </c>
      <c r="M2879" s="70">
        <v>13369.51</v>
      </c>
      <c r="N2879" s="69"/>
      <c r="O2879" s="69"/>
      <c r="P2879" s="69" t="s">
        <v>1312</v>
      </c>
      <c r="Q2879" s="69" t="s">
        <v>1085</v>
      </c>
      <c r="R2879" s="69"/>
      <c r="S2879" s="70">
        <v>13369.51</v>
      </c>
      <c r="T2879" s="70"/>
      <c r="U2879" s="69" t="s">
        <v>1064</v>
      </c>
      <c r="V2879" s="73">
        <v>88</v>
      </c>
      <c r="W2879" s="69" t="s">
        <v>1064</v>
      </c>
      <c r="X2879" s="69"/>
      <c r="Y2879" s="70"/>
      <c r="Z2879" s="69">
        <v>0</v>
      </c>
      <c r="AA2879" s="69" t="s">
        <v>989</v>
      </c>
      <c r="AB2879" s="69" t="s">
        <v>1144</v>
      </c>
      <c r="AC2879" s="69"/>
    </row>
    <row r="2880" spans="1:29" x14ac:dyDescent="0.25">
      <c r="A2880" s="69"/>
      <c r="B2880" s="69"/>
      <c r="C2880" s="69"/>
      <c r="D2880" s="69"/>
      <c r="E2880" s="69" t="s">
        <v>15966</v>
      </c>
      <c r="F2880" s="69"/>
      <c r="G2880" s="69"/>
      <c r="H2880" s="69"/>
      <c r="I2880" s="69"/>
      <c r="J2880" s="69"/>
      <c r="K2880" s="69"/>
      <c r="L2880" s="69" t="s">
        <v>15965</v>
      </c>
      <c r="M2880" s="70">
        <v>3906.89</v>
      </c>
      <c r="N2880" s="69"/>
      <c r="O2880" s="69"/>
      <c r="P2880" s="69" t="s">
        <v>1268</v>
      </c>
      <c r="Q2880" s="69" t="s">
        <v>2023</v>
      </c>
      <c r="R2880" s="69"/>
      <c r="S2880" s="70">
        <v>3906.89</v>
      </c>
      <c r="T2880" s="70"/>
      <c r="U2880" s="69" t="s">
        <v>4510</v>
      </c>
      <c r="V2880" s="73">
        <v>98</v>
      </c>
      <c r="W2880" s="69" t="s">
        <v>4510</v>
      </c>
      <c r="X2880" s="69"/>
      <c r="Y2880" s="70"/>
      <c r="Z2880" s="69">
        <v>0</v>
      </c>
      <c r="AA2880" s="69"/>
      <c r="AB2880" s="69" t="s">
        <v>1144</v>
      </c>
      <c r="AC2880" s="69"/>
    </row>
    <row r="2881" spans="1:29" x14ac:dyDescent="0.25">
      <c r="A2881" s="71" t="s">
        <v>193</v>
      </c>
      <c r="B2881" s="71"/>
      <c r="C2881" s="71"/>
      <c r="D2881" s="71"/>
      <c r="E2881" s="71"/>
      <c r="F2881" s="71"/>
      <c r="G2881" s="71"/>
      <c r="H2881" s="71"/>
      <c r="I2881" s="71"/>
      <c r="J2881" s="72">
        <v>17276.41</v>
      </c>
      <c r="K2881" s="71"/>
      <c r="L2881" s="71"/>
      <c r="M2881" s="72">
        <v>17276.400000000001</v>
      </c>
      <c r="N2881" s="72">
        <v>9.9999999983992893E-3</v>
      </c>
      <c r="O2881" s="71"/>
      <c r="P2881" s="71"/>
      <c r="Q2881" s="71"/>
      <c r="R2881" s="71"/>
      <c r="S2881" s="72">
        <v>17276.400000000001</v>
      </c>
      <c r="T2881" s="72">
        <v>17276.400000000001</v>
      </c>
      <c r="U2881" s="71"/>
      <c r="V2881" s="71"/>
      <c r="W2881" s="71"/>
      <c r="X2881" s="72">
        <v>0</v>
      </c>
      <c r="Y2881" s="72">
        <v>0</v>
      </c>
      <c r="Z2881" s="72">
        <v>17276.400000000001</v>
      </c>
      <c r="AA2881" s="69"/>
      <c r="AB2881" s="69"/>
      <c r="AC2881" s="69"/>
    </row>
    <row r="2882" spans="1:29" ht="30" x14ac:dyDescent="0.25">
      <c r="A2882" s="68" t="s">
        <v>15967</v>
      </c>
      <c r="B2882" s="69" t="s">
        <v>15968</v>
      </c>
      <c r="C2882" s="69" t="s">
        <v>15969</v>
      </c>
      <c r="D2882" s="69" t="s">
        <v>4813</v>
      </c>
      <c r="E2882" s="69" t="s">
        <v>15971</v>
      </c>
      <c r="F2882" s="69" t="s">
        <v>10255</v>
      </c>
      <c r="G2882" s="69" t="s">
        <v>2054</v>
      </c>
      <c r="H2882" s="69" t="s">
        <v>1018</v>
      </c>
      <c r="I2882" s="69" t="s">
        <v>962</v>
      </c>
      <c r="J2882" s="70">
        <v>7468.62</v>
      </c>
      <c r="K2882" s="69" t="s">
        <v>4591</v>
      </c>
      <c r="L2882" s="69" t="s">
        <v>15970</v>
      </c>
      <c r="M2882" s="70">
        <v>7468.62</v>
      </c>
      <c r="N2882" s="69"/>
      <c r="O2882" s="69"/>
      <c r="P2882" s="69" t="s">
        <v>965</v>
      </c>
      <c r="Q2882" s="69" t="s">
        <v>1616</v>
      </c>
      <c r="R2882" s="69"/>
      <c r="S2882" s="70">
        <v>7468.62</v>
      </c>
      <c r="T2882" s="70"/>
      <c r="U2882" s="69" t="s">
        <v>1556</v>
      </c>
      <c r="V2882" s="73">
        <v>81</v>
      </c>
      <c r="W2882" s="69" t="s">
        <v>1556</v>
      </c>
      <c r="X2882" s="69"/>
      <c r="Y2882" s="70"/>
      <c r="Z2882" s="69">
        <v>0</v>
      </c>
      <c r="AA2882" s="69" t="s">
        <v>989</v>
      </c>
      <c r="AB2882" s="69" t="s">
        <v>1144</v>
      </c>
      <c r="AC2882" s="69"/>
    </row>
    <row r="2883" spans="1:29" x14ac:dyDescent="0.25">
      <c r="A2883" s="71" t="s">
        <v>193</v>
      </c>
      <c r="B2883" s="71"/>
      <c r="C2883" s="71"/>
      <c r="D2883" s="71"/>
      <c r="E2883" s="71"/>
      <c r="F2883" s="71"/>
      <c r="G2883" s="71"/>
      <c r="H2883" s="71"/>
      <c r="I2883" s="71"/>
      <c r="J2883" s="72">
        <v>7468.62</v>
      </c>
      <c r="K2883" s="71"/>
      <c r="L2883" s="71"/>
      <c r="M2883" s="72">
        <v>7468.62</v>
      </c>
      <c r="N2883" s="72">
        <v>0</v>
      </c>
      <c r="O2883" s="71"/>
      <c r="P2883" s="71"/>
      <c r="Q2883" s="71"/>
      <c r="R2883" s="71"/>
      <c r="S2883" s="72">
        <v>7468.62</v>
      </c>
      <c r="T2883" s="72">
        <v>7468.62</v>
      </c>
      <c r="U2883" s="71"/>
      <c r="V2883" s="71"/>
      <c r="W2883" s="71"/>
      <c r="X2883" s="72">
        <v>0</v>
      </c>
      <c r="Y2883" s="72">
        <v>0</v>
      </c>
      <c r="Z2883" s="72">
        <v>7468.62</v>
      </c>
      <c r="AA2883" s="69"/>
      <c r="AB2883" s="69"/>
      <c r="AC2883" s="69"/>
    </row>
    <row r="2884" spans="1:29" ht="30" x14ac:dyDescent="0.25">
      <c r="A2884" s="68" t="s">
        <v>15972</v>
      </c>
      <c r="B2884" s="69" t="s">
        <v>15679</v>
      </c>
      <c r="C2884" s="69" t="s">
        <v>15973</v>
      </c>
      <c r="D2884" s="69" t="s">
        <v>4623</v>
      </c>
      <c r="E2884" s="69" t="s">
        <v>15975</v>
      </c>
      <c r="F2884" s="69" t="s">
        <v>10255</v>
      </c>
      <c r="G2884" s="69" t="s">
        <v>2054</v>
      </c>
      <c r="H2884" s="69" t="s">
        <v>1018</v>
      </c>
      <c r="I2884" s="69" t="s">
        <v>962</v>
      </c>
      <c r="J2884" s="70">
        <v>197.76</v>
      </c>
      <c r="K2884" s="69" t="s">
        <v>4591</v>
      </c>
      <c r="L2884" s="69" t="s">
        <v>15974</v>
      </c>
      <c r="M2884" s="70">
        <v>197.76</v>
      </c>
      <c r="N2884" s="69"/>
      <c r="O2884" s="69"/>
      <c r="P2884" s="69" t="s">
        <v>1571</v>
      </c>
      <c r="Q2884" s="69" t="s">
        <v>1616</v>
      </c>
      <c r="R2884" s="69"/>
      <c r="S2884" s="70">
        <v>197.76</v>
      </c>
      <c r="T2884" s="70"/>
      <c r="U2884" s="69" t="s">
        <v>1556</v>
      </c>
      <c r="V2884" s="73">
        <v>92</v>
      </c>
      <c r="W2884" s="69" t="s">
        <v>1556</v>
      </c>
      <c r="X2884" s="69"/>
      <c r="Y2884" s="70"/>
      <c r="Z2884" s="69">
        <v>0</v>
      </c>
      <c r="AA2884" s="69" t="s">
        <v>989</v>
      </c>
      <c r="AB2884" s="69" t="s">
        <v>1144</v>
      </c>
      <c r="AC2884" s="69"/>
    </row>
    <row r="2885" spans="1:29" x14ac:dyDescent="0.25">
      <c r="A2885" s="71" t="s">
        <v>193</v>
      </c>
      <c r="B2885" s="71"/>
      <c r="C2885" s="71"/>
      <c r="D2885" s="71"/>
      <c r="E2885" s="71"/>
      <c r="F2885" s="71"/>
      <c r="G2885" s="71"/>
      <c r="H2885" s="71"/>
      <c r="I2885" s="71"/>
      <c r="J2885" s="72">
        <v>197.76</v>
      </c>
      <c r="K2885" s="71"/>
      <c r="L2885" s="71"/>
      <c r="M2885" s="72">
        <v>197.76</v>
      </c>
      <c r="N2885" s="72">
        <v>0</v>
      </c>
      <c r="O2885" s="71"/>
      <c r="P2885" s="71"/>
      <c r="Q2885" s="71"/>
      <c r="R2885" s="71"/>
      <c r="S2885" s="72">
        <v>197.76</v>
      </c>
      <c r="T2885" s="72">
        <v>197.76</v>
      </c>
      <c r="U2885" s="71"/>
      <c r="V2885" s="71"/>
      <c r="W2885" s="71"/>
      <c r="X2885" s="72">
        <v>0</v>
      </c>
      <c r="Y2885" s="72">
        <v>0</v>
      </c>
      <c r="Z2885" s="72">
        <v>197.76</v>
      </c>
      <c r="AA2885" s="69"/>
      <c r="AB2885" s="69"/>
      <c r="AC2885" s="69"/>
    </row>
    <row r="2886" spans="1:29" ht="30" x14ac:dyDescent="0.25">
      <c r="A2886" s="68" t="s">
        <v>15976</v>
      </c>
      <c r="B2886" s="69" t="s">
        <v>15977</v>
      </c>
      <c r="C2886" s="69" t="s">
        <v>15978</v>
      </c>
      <c r="D2886" s="69" t="s">
        <v>4604</v>
      </c>
      <c r="E2886" s="69" t="s">
        <v>15980</v>
      </c>
      <c r="F2886" s="69" t="s">
        <v>10243</v>
      </c>
      <c r="G2886" s="69" t="s">
        <v>2054</v>
      </c>
      <c r="H2886" s="69" t="s">
        <v>1018</v>
      </c>
      <c r="I2886" s="69" t="s">
        <v>962</v>
      </c>
      <c r="J2886" s="70">
        <v>9299.9699999999993</v>
      </c>
      <c r="K2886" s="69" t="s">
        <v>4591</v>
      </c>
      <c r="L2886" s="69" t="s">
        <v>15979</v>
      </c>
      <c r="M2886" s="70">
        <v>9299.9699999999993</v>
      </c>
      <c r="N2886" s="69"/>
      <c r="O2886" s="69"/>
      <c r="P2886" s="69" t="s">
        <v>2718</v>
      </c>
      <c r="Q2886" s="69" t="s">
        <v>1037</v>
      </c>
      <c r="R2886" s="69"/>
      <c r="S2886" s="70">
        <v>9299.9699999999993</v>
      </c>
      <c r="T2886" s="70"/>
      <c r="U2886" s="69" t="s">
        <v>1556</v>
      </c>
      <c r="V2886" s="73">
        <v>84</v>
      </c>
      <c r="W2886" s="69" t="s">
        <v>1556</v>
      </c>
      <c r="X2886" s="69"/>
      <c r="Y2886" s="70"/>
      <c r="Z2886" s="69">
        <v>0</v>
      </c>
      <c r="AA2886" s="69" t="s">
        <v>989</v>
      </c>
      <c r="AB2886" s="69" t="s">
        <v>1144</v>
      </c>
      <c r="AC2886" s="69"/>
    </row>
    <row r="2887" spans="1:29" x14ac:dyDescent="0.25">
      <c r="A2887" s="71" t="s">
        <v>193</v>
      </c>
      <c r="B2887" s="71"/>
      <c r="C2887" s="71"/>
      <c r="D2887" s="71"/>
      <c r="E2887" s="71"/>
      <c r="F2887" s="71"/>
      <c r="G2887" s="71"/>
      <c r="H2887" s="71"/>
      <c r="I2887" s="71"/>
      <c r="J2887" s="72">
        <v>9299.9699999999993</v>
      </c>
      <c r="K2887" s="71"/>
      <c r="L2887" s="71"/>
      <c r="M2887" s="72">
        <v>9299.9699999999993</v>
      </c>
      <c r="N2887" s="72">
        <v>0</v>
      </c>
      <c r="O2887" s="71"/>
      <c r="P2887" s="71"/>
      <c r="Q2887" s="71"/>
      <c r="R2887" s="71"/>
      <c r="S2887" s="72">
        <v>9299.9699999999993</v>
      </c>
      <c r="T2887" s="72">
        <v>9299.9699999999993</v>
      </c>
      <c r="U2887" s="71"/>
      <c r="V2887" s="71"/>
      <c r="W2887" s="71"/>
      <c r="X2887" s="72">
        <v>0</v>
      </c>
      <c r="Y2887" s="72">
        <v>0</v>
      </c>
      <c r="Z2887" s="72">
        <v>9299.9699999999993</v>
      </c>
      <c r="AA2887" s="69"/>
      <c r="AB2887" s="69"/>
      <c r="AC2887" s="69"/>
    </row>
    <row r="2888" spans="1:29" ht="30" x14ac:dyDescent="0.25">
      <c r="A2888" s="68" t="s">
        <v>15981</v>
      </c>
      <c r="B2888" s="69" t="s">
        <v>15982</v>
      </c>
      <c r="C2888" s="69" t="s">
        <v>15983</v>
      </c>
      <c r="D2888" s="69" t="s">
        <v>4583</v>
      </c>
      <c r="E2888" s="69" t="s">
        <v>15985</v>
      </c>
      <c r="F2888" s="69" t="s">
        <v>10243</v>
      </c>
      <c r="G2888" s="69" t="s">
        <v>2054</v>
      </c>
      <c r="H2888" s="69" t="s">
        <v>1018</v>
      </c>
      <c r="I2888" s="69" t="s">
        <v>962</v>
      </c>
      <c r="J2888" s="70">
        <v>4951.29</v>
      </c>
      <c r="K2888" s="69" t="s">
        <v>4591</v>
      </c>
      <c r="L2888" s="69" t="s">
        <v>15984</v>
      </c>
      <c r="M2888" s="70">
        <v>4951.29</v>
      </c>
      <c r="N2888" s="69"/>
      <c r="O2888" s="69"/>
      <c r="P2888" s="69" t="s">
        <v>1611</v>
      </c>
      <c r="Q2888" s="69" t="s">
        <v>2065</v>
      </c>
      <c r="R2888" s="69"/>
      <c r="S2888" s="70">
        <v>4951.29</v>
      </c>
      <c r="T2888" s="70"/>
      <c r="U2888" s="69"/>
      <c r="V2888" s="69"/>
      <c r="W2888" s="69" t="s">
        <v>2065</v>
      </c>
      <c r="X2888" s="69"/>
      <c r="Y2888" s="70"/>
      <c r="Z2888" s="69">
        <v>0</v>
      </c>
      <c r="AA2888" s="69" t="s">
        <v>989</v>
      </c>
      <c r="AB2888" s="69" t="s">
        <v>1144</v>
      </c>
      <c r="AC2888" s="69"/>
    </row>
    <row r="2889" spans="1:29" x14ac:dyDescent="0.25">
      <c r="A2889" s="71" t="s">
        <v>193</v>
      </c>
      <c r="B2889" s="71"/>
      <c r="C2889" s="71"/>
      <c r="D2889" s="71"/>
      <c r="E2889" s="71"/>
      <c r="F2889" s="71"/>
      <c r="G2889" s="71"/>
      <c r="H2889" s="71"/>
      <c r="I2889" s="71"/>
      <c r="J2889" s="72">
        <v>4951.29</v>
      </c>
      <c r="K2889" s="71"/>
      <c r="L2889" s="71"/>
      <c r="M2889" s="72">
        <v>4951.29</v>
      </c>
      <c r="N2889" s="72">
        <v>0</v>
      </c>
      <c r="O2889" s="71"/>
      <c r="P2889" s="71"/>
      <c r="Q2889" s="71"/>
      <c r="R2889" s="71"/>
      <c r="S2889" s="72">
        <v>4951.29</v>
      </c>
      <c r="T2889" s="72">
        <v>0</v>
      </c>
      <c r="U2889" s="71"/>
      <c r="V2889" s="71"/>
      <c r="W2889" s="71"/>
      <c r="X2889" s="72">
        <v>4951.29</v>
      </c>
      <c r="Y2889" s="72">
        <v>0</v>
      </c>
      <c r="Z2889" s="72">
        <v>0</v>
      </c>
      <c r="AA2889" s="69"/>
      <c r="AB2889" s="69"/>
      <c r="AC2889" s="69"/>
    </row>
    <row r="2890" spans="1:29" ht="20" x14ac:dyDescent="0.25">
      <c r="A2890" s="68" t="s">
        <v>15986</v>
      </c>
      <c r="B2890" s="69" t="s">
        <v>10875</v>
      </c>
      <c r="C2890" s="69" t="s">
        <v>15987</v>
      </c>
      <c r="D2890" s="69" t="s">
        <v>14846</v>
      </c>
      <c r="E2890" s="69" t="s">
        <v>15989</v>
      </c>
      <c r="F2890" s="69" t="s">
        <v>10243</v>
      </c>
      <c r="G2890" s="69" t="s">
        <v>1867</v>
      </c>
      <c r="H2890" s="69" t="s">
        <v>1018</v>
      </c>
      <c r="I2890" s="69" t="s">
        <v>962</v>
      </c>
      <c r="J2890" s="70">
        <v>2562.25</v>
      </c>
      <c r="K2890" s="69" t="s">
        <v>4591</v>
      </c>
      <c r="L2890" s="69" t="s">
        <v>15988</v>
      </c>
      <c r="M2890" s="70">
        <v>2562.25</v>
      </c>
      <c r="N2890" s="69"/>
      <c r="O2890" s="69"/>
      <c r="P2890" s="69" t="s">
        <v>1267</v>
      </c>
      <c r="Q2890" s="69" t="s">
        <v>2004</v>
      </c>
      <c r="R2890" s="69"/>
      <c r="S2890" s="70">
        <v>2562.25</v>
      </c>
      <c r="T2890" s="70"/>
      <c r="U2890" s="69"/>
      <c r="V2890" s="69"/>
      <c r="W2890" s="69" t="s">
        <v>2620</v>
      </c>
      <c r="X2890" s="69"/>
      <c r="Y2890" s="70"/>
      <c r="Z2890" s="69">
        <v>0</v>
      </c>
      <c r="AA2890" s="69" t="s">
        <v>989</v>
      </c>
      <c r="AB2890" s="69" t="s">
        <v>1144</v>
      </c>
      <c r="AC2890" s="69"/>
    </row>
    <row r="2891" spans="1:29" x14ac:dyDescent="0.25">
      <c r="A2891" s="71" t="s">
        <v>193</v>
      </c>
      <c r="B2891" s="71"/>
      <c r="C2891" s="71"/>
      <c r="D2891" s="71"/>
      <c r="E2891" s="71"/>
      <c r="F2891" s="71"/>
      <c r="G2891" s="71"/>
      <c r="H2891" s="71"/>
      <c r="I2891" s="71"/>
      <c r="J2891" s="72">
        <v>2562.25</v>
      </c>
      <c r="K2891" s="71"/>
      <c r="L2891" s="71"/>
      <c r="M2891" s="72">
        <v>2562.25</v>
      </c>
      <c r="N2891" s="72">
        <v>0</v>
      </c>
      <c r="O2891" s="71"/>
      <c r="P2891" s="71"/>
      <c r="Q2891" s="71"/>
      <c r="R2891" s="71"/>
      <c r="S2891" s="72">
        <v>2562.25</v>
      </c>
      <c r="T2891" s="72">
        <v>0</v>
      </c>
      <c r="U2891" s="71"/>
      <c r="V2891" s="71"/>
      <c r="W2891" s="71"/>
      <c r="X2891" s="72">
        <v>2562.25</v>
      </c>
      <c r="Y2891" s="72">
        <v>0</v>
      </c>
      <c r="Z2891" s="72">
        <v>0</v>
      </c>
      <c r="AA2891" s="69"/>
      <c r="AB2891" s="69"/>
      <c r="AC2891" s="69"/>
    </row>
    <row r="2892" spans="1:29" ht="30" x14ac:dyDescent="0.25">
      <c r="A2892" s="68" t="s">
        <v>15990</v>
      </c>
      <c r="B2892" s="69" t="s">
        <v>15179</v>
      </c>
      <c r="C2892" s="69" t="s">
        <v>15991</v>
      </c>
      <c r="D2892" s="69" t="s">
        <v>4813</v>
      </c>
      <c r="E2892" s="69" t="s">
        <v>15993</v>
      </c>
      <c r="F2892" s="69" t="s">
        <v>10243</v>
      </c>
      <c r="G2892" s="69" t="s">
        <v>1867</v>
      </c>
      <c r="H2892" s="69" t="s">
        <v>1018</v>
      </c>
      <c r="I2892" s="69" t="s">
        <v>962</v>
      </c>
      <c r="J2892" s="70">
        <v>4767.3900000000003</v>
      </c>
      <c r="K2892" s="69" t="s">
        <v>4591</v>
      </c>
      <c r="L2892" s="69" t="s">
        <v>15992</v>
      </c>
      <c r="M2892" s="70">
        <v>4767.3900000000003</v>
      </c>
      <c r="N2892" s="69"/>
      <c r="O2892" s="69"/>
      <c r="P2892" s="69" t="s">
        <v>965</v>
      </c>
      <c r="Q2892" s="69" t="s">
        <v>2574</v>
      </c>
      <c r="R2892" s="69"/>
      <c r="S2892" s="70">
        <v>4767.3900000000003</v>
      </c>
      <c r="T2892" s="70"/>
      <c r="U2892" s="69" t="s">
        <v>1556</v>
      </c>
      <c r="V2892" s="73">
        <v>81</v>
      </c>
      <c r="W2892" s="69" t="s">
        <v>1556</v>
      </c>
      <c r="X2892" s="69"/>
      <c r="Y2892" s="70"/>
      <c r="Z2892" s="69">
        <v>0</v>
      </c>
      <c r="AA2892" s="69" t="s">
        <v>989</v>
      </c>
      <c r="AB2892" s="69" t="s">
        <v>1144</v>
      </c>
      <c r="AC2892" s="69"/>
    </row>
    <row r="2893" spans="1:29" x14ac:dyDescent="0.25">
      <c r="A2893" s="71" t="s">
        <v>193</v>
      </c>
      <c r="B2893" s="71"/>
      <c r="C2893" s="71"/>
      <c r="D2893" s="71"/>
      <c r="E2893" s="71"/>
      <c r="F2893" s="71"/>
      <c r="G2893" s="71"/>
      <c r="H2893" s="71"/>
      <c r="I2893" s="71"/>
      <c r="J2893" s="72">
        <v>4767.3900000000003</v>
      </c>
      <c r="K2893" s="71"/>
      <c r="L2893" s="71"/>
      <c r="M2893" s="72">
        <v>4767.3900000000003</v>
      </c>
      <c r="N2893" s="72">
        <v>0</v>
      </c>
      <c r="O2893" s="71"/>
      <c r="P2893" s="71"/>
      <c r="Q2893" s="71"/>
      <c r="R2893" s="71"/>
      <c r="S2893" s="72">
        <v>4767.3900000000003</v>
      </c>
      <c r="T2893" s="72">
        <v>4767.3900000000003</v>
      </c>
      <c r="U2893" s="71"/>
      <c r="V2893" s="71"/>
      <c r="W2893" s="71"/>
      <c r="X2893" s="72">
        <v>0</v>
      </c>
      <c r="Y2893" s="72">
        <v>0</v>
      </c>
      <c r="Z2893" s="72">
        <v>4767.3900000000003</v>
      </c>
      <c r="AA2893" s="69"/>
      <c r="AB2893" s="69"/>
      <c r="AC2893" s="69"/>
    </row>
    <row r="2894" spans="1:29" ht="30" x14ac:dyDescent="0.25">
      <c r="A2894" s="68" t="s">
        <v>15994</v>
      </c>
      <c r="B2894" s="69" t="s">
        <v>10796</v>
      </c>
      <c r="C2894" s="69" t="s">
        <v>15995</v>
      </c>
      <c r="D2894" s="69" t="s">
        <v>4972</v>
      </c>
      <c r="E2894" s="69" t="s">
        <v>15997</v>
      </c>
      <c r="F2894" s="69" t="s">
        <v>10243</v>
      </c>
      <c r="G2894" s="69" t="s">
        <v>4600</v>
      </c>
      <c r="H2894" s="69" t="s">
        <v>1018</v>
      </c>
      <c r="I2894" s="69" t="s">
        <v>962</v>
      </c>
      <c r="J2894" s="70">
        <v>2538.1999999999998</v>
      </c>
      <c r="K2894" s="69" t="s">
        <v>4591</v>
      </c>
      <c r="L2894" s="69" t="s">
        <v>15996</v>
      </c>
      <c r="M2894" s="70">
        <v>2538.1999999999998</v>
      </c>
      <c r="N2894" s="69"/>
      <c r="O2894" s="69"/>
      <c r="P2894" s="69" t="s">
        <v>1018</v>
      </c>
      <c r="Q2894" s="69" t="s">
        <v>2028</v>
      </c>
      <c r="R2894" s="69"/>
      <c r="S2894" s="70">
        <v>2538.1999999999998</v>
      </c>
      <c r="T2894" s="70"/>
      <c r="U2894" s="69"/>
      <c r="V2894" s="69"/>
      <c r="W2894" s="69" t="s">
        <v>2028</v>
      </c>
      <c r="X2894" s="69"/>
      <c r="Y2894" s="70"/>
      <c r="Z2894" s="69">
        <v>0</v>
      </c>
      <c r="AA2894" s="69" t="s">
        <v>989</v>
      </c>
      <c r="AB2894" s="69" t="s">
        <v>1144</v>
      </c>
      <c r="AC2894" s="69"/>
    </row>
    <row r="2895" spans="1:29" x14ac:dyDescent="0.25">
      <c r="A2895" s="71" t="s">
        <v>193</v>
      </c>
      <c r="B2895" s="71"/>
      <c r="C2895" s="71"/>
      <c r="D2895" s="71"/>
      <c r="E2895" s="71"/>
      <c r="F2895" s="71"/>
      <c r="G2895" s="71"/>
      <c r="H2895" s="71"/>
      <c r="I2895" s="71"/>
      <c r="J2895" s="72">
        <v>2538.1999999999998</v>
      </c>
      <c r="K2895" s="71"/>
      <c r="L2895" s="71"/>
      <c r="M2895" s="72">
        <v>2538.1999999999998</v>
      </c>
      <c r="N2895" s="72">
        <v>0</v>
      </c>
      <c r="O2895" s="71"/>
      <c r="P2895" s="71"/>
      <c r="Q2895" s="71"/>
      <c r="R2895" s="71"/>
      <c r="S2895" s="72">
        <v>2538.1999999999998</v>
      </c>
      <c r="T2895" s="72">
        <v>0</v>
      </c>
      <c r="U2895" s="71"/>
      <c r="V2895" s="71"/>
      <c r="W2895" s="71"/>
      <c r="X2895" s="72">
        <v>2538.1999999999998</v>
      </c>
      <c r="Y2895" s="72">
        <v>0</v>
      </c>
      <c r="Z2895" s="72">
        <v>0</v>
      </c>
      <c r="AA2895" s="69"/>
      <c r="AB2895" s="69"/>
      <c r="AC2895" s="69"/>
    </row>
    <row r="2896" spans="1:29" ht="30" x14ac:dyDescent="0.25">
      <c r="A2896" s="68" t="s">
        <v>15998</v>
      </c>
      <c r="B2896" s="69" t="s">
        <v>15863</v>
      </c>
      <c r="C2896" s="69" t="s">
        <v>15999</v>
      </c>
      <c r="D2896" s="69" t="s">
        <v>4507</v>
      </c>
      <c r="E2896" s="69" t="s">
        <v>16001</v>
      </c>
      <c r="F2896" s="69" t="s">
        <v>10255</v>
      </c>
      <c r="G2896" s="69" t="s">
        <v>4600</v>
      </c>
      <c r="H2896" s="69" t="s">
        <v>1018</v>
      </c>
      <c r="I2896" s="69" t="s">
        <v>962</v>
      </c>
      <c r="J2896" s="70">
        <v>5622.13</v>
      </c>
      <c r="K2896" s="69" t="s">
        <v>4591</v>
      </c>
      <c r="L2896" s="69" t="s">
        <v>16000</v>
      </c>
      <c r="M2896" s="70">
        <v>5622.13</v>
      </c>
      <c r="N2896" s="69"/>
      <c r="O2896" s="69"/>
      <c r="P2896" s="69" t="s">
        <v>1270</v>
      </c>
      <c r="Q2896" s="69" t="s">
        <v>1564</v>
      </c>
      <c r="R2896" s="69"/>
      <c r="S2896" s="70">
        <v>5622.13</v>
      </c>
      <c r="T2896" s="70"/>
      <c r="U2896" s="69" t="s">
        <v>1546</v>
      </c>
      <c r="V2896" s="73">
        <v>34</v>
      </c>
      <c r="W2896" s="69" t="s">
        <v>1546</v>
      </c>
      <c r="X2896" s="69"/>
      <c r="Y2896" s="70"/>
      <c r="Z2896" s="69">
        <v>0</v>
      </c>
      <c r="AA2896" s="69" t="s">
        <v>989</v>
      </c>
      <c r="AB2896" s="69" t="s">
        <v>1144</v>
      </c>
      <c r="AC2896" s="69"/>
    </row>
    <row r="2897" spans="1:29" x14ac:dyDescent="0.25">
      <c r="A2897" s="71" t="s">
        <v>193</v>
      </c>
      <c r="B2897" s="71"/>
      <c r="C2897" s="71"/>
      <c r="D2897" s="71"/>
      <c r="E2897" s="71"/>
      <c r="F2897" s="71"/>
      <c r="G2897" s="71"/>
      <c r="H2897" s="71"/>
      <c r="I2897" s="71"/>
      <c r="J2897" s="72">
        <v>5622.13</v>
      </c>
      <c r="K2897" s="71"/>
      <c r="L2897" s="71"/>
      <c r="M2897" s="72">
        <v>5622.13</v>
      </c>
      <c r="N2897" s="72">
        <v>0</v>
      </c>
      <c r="O2897" s="71"/>
      <c r="P2897" s="71"/>
      <c r="Q2897" s="71"/>
      <c r="R2897" s="71"/>
      <c r="S2897" s="72">
        <v>5622.13</v>
      </c>
      <c r="T2897" s="72">
        <v>5622.13</v>
      </c>
      <c r="U2897" s="71"/>
      <c r="V2897" s="71"/>
      <c r="W2897" s="71"/>
      <c r="X2897" s="72">
        <v>0</v>
      </c>
      <c r="Y2897" s="72">
        <v>0</v>
      </c>
      <c r="Z2897" s="72">
        <v>5622.13</v>
      </c>
      <c r="AA2897" s="69"/>
      <c r="AB2897" s="69"/>
      <c r="AC2897" s="69"/>
    </row>
    <row r="2898" spans="1:29" ht="30" x14ac:dyDescent="0.25">
      <c r="A2898" s="68" t="s">
        <v>16002</v>
      </c>
      <c r="B2898" s="69" t="s">
        <v>13570</v>
      </c>
      <c r="C2898" s="69" t="s">
        <v>16003</v>
      </c>
      <c r="D2898" s="69" t="s">
        <v>4589</v>
      </c>
      <c r="E2898" s="69"/>
      <c r="F2898" s="69" t="s">
        <v>10243</v>
      </c>
      <c r="G2898" s="69" t="s">
        <v>4600</v>
      </c>
      <c r="H2898" s="69" t="s">
        <v>1018</v>
      </c>
      <c r="I2898" s="69"/>
      <c r="J2898" s="70">
        <v>737.26</v>
      </c>
      <c r="K2898" s="69" t="s">
        <v>4591</v>
      </c>
      <c r="L2898" s="69"/>
      <c r="M2898" s="69"/>
      <c r="N2898" s="69"/>
      <c r="O2898" s="69"/>
      <c r="P2898" s="69"/>
      <c r="Q2898" s="69"/>
      <c r="R2898" s="69"/>
      <c r="S2898" s="69"/>
      <c r="T2898" s="69"/>
      <c r="U2898" s="69"/>
      <c r="V2898" s="69"/>
      <c r="W2898" s="69"/>
      <c r="X2898" s="69"/>
      <c r="Y2898" s="69"/>
      <c r="Z2898" s="69"/>
      <c r="AA2898" s="69" t="s">
        <v>989</v>
      </c>
      <c r="AB2898" s="69"/>
      <c r="AC2898" s="69"/>
    </row>
    <row r="2899" spans="1:29" x14ac:dyDescent="0.25">
      <c r="A2899" s="71" t="s">
        <v>193</v>
      </c>
      <c r="B2899" s="71"/>
      <c r="C2899" s="71"/>
      <c r="D2899" s="71"/>
      <c r="E2899" s="71"/>
      <c r="F2899" s="71"/>
      <c r="G2899" s="71"/>
      <c r="H2899" s="71"/>
      <c r="I2899" s="71"/>
      <c r="J2899" s="72">
        <v>737.26</v>
      </c>
      <c r="K2899" s="71"/>
      <c r="L2899" s="71"/>
      <c r="M2899" s="72">
        <v>0</v>
      </c>
      <c r="N2899" s="72">
        <v>737.26</v>
      </c>
      <c r="O2899" s="71"/>
      <c r="P2899" s="71"/>
      <c r="Q2899" s="71"/>
      <c r="R2899" s="71"/>
      <c r="S2899" s="72">
        <v>0</v>
      </c>
      <c r="T2899" s="72">
        <v>0</v>
      </c>
      <c r="U2899" s="71"/>
      <c r="V2899" s="71"/>
      <c r="W2899" s="71"/>
      <c r="X2899" s="72">
        <v>0</v>
      </c>
      <c r="Y2899" s="72">
        <v>0</v>
      </c>
      <c r="Z2899" s="72">
        <v>0</v>
      </c>
      <c r="AA2899" s="69"/>
      <c r="AB2899" s="69"/>
      <c r="AC2899" s="69"/>
    </row>
    <row r="2900" spans="1:29" ht="40" x14ac:dyDescent="0.25">
      <c r="A2900" s="68" t="s">
        <v>16004</v>
      </c>
      <c r="B2900" s="69" t="s">
        <v>15776</v>
      </c>
      <c r="C2900" s="69" t="s">
        <v>16005</v>
      </c>
      <c r="D2900" s="69" t="s">
        <v>4628</v>
      </c>
      <c r="E2900" s="69" t="s">
        <v>16007</v>
      </c>
      <c r="F2900" s="69" t="s">
        <v>10255</v>
      </c>
      <c r="G2900" s="69" t="s">
        <v>4600</v>
      </c>
      <c r="H2900" s="69" t="s">
        <v>1465</v>
      </c>
      <c r="I2900" s="69" t="s">
        <v>962</v>
      </c>
      <c r="J2900" s="70">
        <v>3133.64</v>
      </c>
      <c r="K2900" s="69" t="s">
        <v>4591</v>
      </c>
      <c r="L2900" s="69" t="s">
        <v>16006</v>
      </c>
      <c r="M2900" s="70">
        <v>3133.64</v>
      </c>
      <c r="N2900" s="69"/>
      <c r="O2900" s="69"/>
      <c r="P2900" s="69" t="s">
        <v>1378</v>
      </c>
      <c r="Q2900" s="69" t="s">
        <v>1564</v>
      </c>
      <c r="R2900" s="69"/>
      <c r="S2900" s="70">
        <v>3133.64</v>
      </c>
      <c r="T2900" s="70"/>
      <c r="U2900" s="69"/>
      <c r="V2900" s="69"/>
      <c r="W2900" s="69"/>
      <c r="X2900" s="69"/>
      <c r="Y2900" s="70"/>
      <c r="Z2900" s="69">
        <v>0</v>
      </c>
      <c r="AA2900" s="69" t="s">
        <v>989</v>
      </c>
      <c r="AB2900" s="69" t="s">
        <v>1144</v>
      </c>
      <c r="AC2900" s="69"/>
    </row>
    <row r="2901" spans="1:29" x14ac:dyDescent="0.25">
      <c r="A2901" s="71" t="s">
        <v>193</v>
      </c>
      <c r="B2901" s="71"/>
      <c r="C2901" s="71"/>
      <c r="D2901" s="71"/>
      <c r="E2901" s="71"/>
      <c r="F2901" s="71"/>
      <c r="G2901" s="71"/>
      <c r="H2901" s="71"/>
      <c r="I2901" s="71"/>
      <c r="J2901" s="72">
        <v>3133.64</v>
      </c>
      <c r="K2901" s="71"/>
      <c r="L2901" s="71"/>
      <c r="M2901" s="72">
        <v>3133.64</v>
      </c>
      <c r="N2901" s="72">
        <v>0</v>
      </c>
      <c r="O2901" s="71"/>
      <c r="P2901" s="71"/>
      <c r="Q2901" s="71"/>
      <c r="R2901" s="71"/>
      <c r="S2901" s="72">
        <v>3133.64</v>
      </c>
      <c r="T2901" s="72">
        <v>0</v>
      </c>
      <c r="U2901" s="71"/>
      <c r="V2901" s="71"/>
      <c r="W2901" s="71"/>
      <c r="X2901" s="72">
        <v>3133.64</v>
      </c>
      <c r="Y2901" s="72">
        <v>0</v>
      </c>
      <c r="Z2901" s="72">
        <v>0</v>
      </c>
      <c r="AA2901" s="69"/>
      <c r="AB2901" s="69"/>
      <c r="AC2901" s="69"/>
    </row>
    <row r="2902" spans="1:29" ht="40" x14ac:dyDescent="0.25">
      <c r="A2902" s="68" t="s">
        <v>16008</v>
      </c>
      <c r="B2902" s="69" t="s">
        <v>12032</v>
      </c>
      <c r="C2902" s="69" t="s">
        <v>16009</v>
      </c>
      <c r="D2902" s="69" t="s">
        <v>890</v>
      </c>
      <c r="E2902" s="69" t="s">
        <v>16011</v>
      </c>
      <c r="F2902" s="69" t="s">
        <v>10243</v>
      </c>
      <c r="G2902" s="69" t="s">
        <v>4600</v>
      </c>
      <c r="H2902" s="69" t="s">
        <v>1572</v>
      </c>
      <c r="I2902" s="69" t="s">
        <v>962</v>
      </c>
      <c r="J2902" s="70">
        <v>1418</v>
      </c>
      <c r="K2902" s="69" t="s">
        <v>4591</v>
      </c>
      <c r="L2902" s="69" t="s">
        <v>16010</v>
      </c>
      <c r="M2902" s="70">
        <v>1418</v>
      </c>
      <c r="N2902" s="69"/>
      <c r="O2902" s="69"/>
      <c r="P2902" s="69" t="s">
        <v>961</v>
      </c>
      <c r="Q2902" s="69" t="s">
        <v>1071</v>
      </c>
      <c r="R2902" s="69"/>
      <c r="S2902" s="70">
        <v>1418</v>
      </c>
      <c r="T2902" s="70"/>
      <c r="U2902" s="69" t="s">
        <v>2620</v>
      </c>
      <c r="V2902" s="73">
        <v>96</v>
      </c>
      <c r="W2902" s="69" t="s">
        <v>2620</v>
      </c>
      <c r="X2902" s="69"/>
      <c r="Y2902" s="70"/>
      <c r="Z2902" s="69">
        <v>0</v>
      </c>
      <c r="AA2902" s="69" t="s">
        <v>989</v>
      </c>
      <c r="AB2902" s="69" t="s">
        <v>1144</v>
      </c>
      <c r="AC2902" s="69"/>
    </row>
    <row r="2903" spans="1:29" x14ac:dyDescent="0.25">
      <c r="A2903" s="71" t="s">
        <v>193</v>
      </c>
      <c r="B2903" s="71"/>
      <c r="C2903" s="71"/>
      <c r="D2903" s="71"/>
      <c r="E2903" s="71"/>
      <c r="F2903" s="71"/>
      <c r="G2903" s="71"/>
      <c r="H2903" s="71"/>
      <c r="I2903" s="71"/>
      <c r="J2903" s="72">
        <v>1418</v>
      </c>
      <c r="K2903" s="71"/>
      <c r="L2903" s="71"/>
      <c r="M2903" s="72">
        <v>1418</v>
      </c>
      <c r="N2903" s="72">
        <v>0</v>
      </c>
      <c r="O2903" s="71"/>
      <c r="P2903" s="71"/>
      <c r="Q2903" s="71"/>
      <c r="R2903" s="71"/>
      <c r="S2903" s="72">
        <v>1418</v>
      </c>
      <c r="T2903" s="72">
        <v>1418</v>
      </c>
      <c r="U2903" s="71"/>
      <c r="V2903" s="71"/>
      <c r="W2903" s="71"/>
      <c r="X2903" s="72">
        <v>0</v>
      </c>
      <c r="Y2903" s="72">
        <v>0</v>
      </c>
      <c r="Z2903" s="72">
        <v>1418</v>
      </c>
      <c r="AA2903" s="69"/>
      <c r="AB2903" s="69"/>
      <c r="AC2903" s="69"/>
    </row>
    <row r="2904" spans="1:29" ht="30" x14ac:dyDescent="0.25">
      <c r="A2904" s="68" t="s">
        <v>16012</v>
      </c>
      <c r="B2904" s="69" t="s">
        <v>15679</v>
      </c>
      <c r="C2904" s="69" t="s">
        <v>16013</v>
      </c>
      <c r="D2904" s="69" t="s">
        <v>4829</v>
      </c>
      <c r="E2904" s="69" t="s">
        <v>16015</v>
      </c>
      <c r="F2904" s="69" t="s">
        <v>10255</v>
      </c>
      <c r="G2904" s="69" t="s">
        <v>4600</v>
      </c>
      <c r="H2904" s="69" t="s">
        <v>1018</v>
      </c>
      <c r="I2904" s="69" t="s">
        <v>962</v>
      </c>
      <c r="J2904" s="70">
        <v>3262.5</v>
      </c>
      <c r="K2904" s="69" t="s">
        <v>4591</v>
      </c>
      <c r="L2904" s="69" t="s">
        <v>16014</v>
      </c>
      <c r="M2904" s="70">
        <v>3262.5</v>
      </c>
      <c r="N2904" s="69"/>
      <c r="O2904" s="69"/>
      <c r="P2904" s="69" t="s">
        <v>1374</v>
      </c>
      <c r="Q2904" s="69" t="s">
        <v>2004</v>
      </c>
      <c r="R2904" s="69"/>
      <c r="S2904" s="70">
        <v>3262.5</v>
      </c>
      <c r="T2904" s="70"/>
      <c r="U2904" s="69" t="s">
        <v>1032</v>
      </c>
      <c r="V2904" s="73">
        <v>72</v>
      </c>
      <c r="W2904" s="69" t="s">
        <v>1032</v>
      </c>
      <c r="X2904" s="69"/>
      <c r="Y2904" s="70"/>
      <c r="Z2904" s="69">
        <v>0</v>
      </c>
      <c r="AA2904" s="69" t="s">
        <v>989</v>
      </c>
      <c r="AB2904" s="69" t="s">
        <v>1144</v>
      </c>
      <c r="AC2904" s="69"/>
    </row>
    <row r="2905" spans="1:29" x14ac:dyDescent="0.25">
      <c r="A2905" s="71" t="s">
        <v>193</v>
      </c>
      <c r="B2905" s="71"/>
      <c r="C2905" s="71"/>
      <c r="D2905" s="71"/>
      <c r="E2905" s="71"/>
      <c r="F2905" s="71"/>
      <c r="G2905" s="71"/>
      <c r="H2905" s="71"/>
      <c r="I2905" s="71"/>
      <c r="J2905" s="72">
        <v>3262.5</v>
      </c>
      <c r="K2905" s="71"/>
      <c r="L2905" s="71"/>
      <c r="M2905" s="72">
        <v>3262.5</v>
      </c>
      <c r="N2905" s="72">
        <v>0</v>
      </c>
      <c r="O2905" s="71"/>
      <c r="P2905" s="71"/>
      <c r="Q2905" s="71"/>
      <c r="R2905" s="71"/>
      <c r="S2905" s="72">
        <v>3262.5</v>
      </c>
      <c r="T2905" s="72">
        <v>3262.5</v>
      </c>
      <c r="U2905" s="71"/>
      <c r="V2905" s="71"/>
      <c r="W2905" s="71"/>
      <c r="X2905" s="72">
        <v>0</v>
      </c>
      <c r="Y2905" s="72">
        <v>0</v>
      </c>
      <c r="Z2905" s="72">
        <v>3262.5</v>
      </c>
      <c r="AA2905" s="69"/>
      <c r="AB2905" s="69"/>
      <c r="AC2905" s="69"/>
    </row>
    <row r="2906" spans="1:29" ht="30" x14ac:dyDescent="0.25">
      <c r="A2906" s="68" t="s">
        <v>16016</v>
      </c>
      <c r="B2906" s="69" t="s">
        <v>16017</v>
      </c>
      <c r="C2906" s="69" t="s">
        <v>16018</v>
      </c>
      <c r="D2906" s="69" t="s">
        <v>4829</v>
      </c>
      <c r="E2906" s="69" t="s">
        <v>16020</v>
      </c>
      <c r="F2906" s="69" t="s">
        <v>10255</v>
      </c>
      <c r="G2906" s="69" t="s">
        <v>4600</v>
      </c>
      <c r="H2906" s="69" t="s">
        <v>1018</v>
      </c>
      <c r="I2906" s="69" t="s">
        <v>962</v>
      </c>
      <c r="J2906" s="70">
        <v>51486.75</v>
      </c>
      <c r="K2906" s="69" t="s">
        <v>4591</v>
      </c>
      <c r="L2906" s="69" t="s">
        <v>16019</v>
      </c>
      <c r="M2906" s="70">
        <v>51486.75</v>
      </c>
      <c r="N2906" s="69"/>
      <c r="O2906" s="69"/>
      <c r="P2906" s="69" t="s">
        <v>1374</v>
      </c>
      <c r="Q2906" s="69" t="s">
        <v>1564</v>
      </c>
      <c r="R2906" s="69"/>
      <c r="S2906" s="70">
        <v>51486.75</v>
      </c>
      <c r="T2906" s="70"/>
      <c r="U2906" s="69" t="s">
        <v>1556</v>
      </c>
      <c r="V2906" s="73">
        <v>65</v>
      </c>
      <c r="W2906" s="69" t="s">
        <v>1556</v>
      </c>
      <c r="X2906" s="69"/>
      <c r="Y2906" s="70"/>
      <c r="Z2906" s="69">
        <v>0</v>
      </c>
      <c r="AA2906" s="69" t="s">
        <v>989</v>
      </c>
      <c r="AB2906" s="69" t="s">
        <v>1144</v>
      </c>
      <c r="AC2906" s="69"/>
    </row>
    <row r="2907" spans="1:29" x14ac:dyDescent="0.25">
      <c r="A2907" s="71" t="s">
        <v>193</v>
      </c>
      <c r="B2907" s="71"/>
      <c r="C2907" s="71"/>
      <c r="D2907" s="71"/>
      <c r="E2907" s="71"/>
      <c r="F2907" s="71"/>
      <c r="G2907" s="71"/>
      <c r="H2907" s="71"/>
      <c r="I2907" s="71"/>
      <c r="J2907" s="72">
        <v>51486.75</v>
      </c>
      <c r="K2907" s="71"/>
      <c r="L2907" s="71"/>
      <c r="M2907" s="72">
        <v>51486.75</v>
      </c>
      <c r="N2907" s="72">
        <v>0</v>
      </c>
      <c r="O2907" s="71"/>
      <c r="P2907" s="71"/>
      <c r="Q2907" s="71"/>
      <c r="R2907" s="71"/>
      <c r="S2907" s="72">
        <v>51486.75</v>
      </c>
      <c r="T2907" s="72">
        <v>51486.754800000002</v>
      </c>
      <c r="U2907" s="71"/>
      <c r="V2907" s="71"/>
      <c r="W2907" s="71"/>
      <c r="X2907" s="72">
        <v>-4.8000000024330802E-3</v>
      </c>
      <c r="Y2907" s="72">
        <v>0</v>
      </c>
      <c r="Z2907" s="72">
        <v>51486.754800000002</v>
      </c>
      <c r="AA2907" s="69"/>
      <c r="AB2907" s="69"/>
      <c r="AC2907" s="69"/>
    </row>
    <row r="2908" spans="1:29" ht="30" x14ac:dyDescent="0.25">
      <c r="A2908" s="68" t="s">
        <v>16021</v>
      </c>
      <c r="B2908" s="69" t="s">
        <v>10657</v>
      </c>
      <c r="C2908" s="69" t="s">
        <v>16022</v>
      </c>
      <c r="D2908" s="69" t="s">
        <v>4859</v>
      </c>
      <c r="E2908" s="69" t="s">
        <v>16024</v>
      </c>
      <c r="F2908" s="69" t="s">
        <v>10255</v>
      </c>
      <c r="G2908" s="69" t="s">
        <v>4600</v>
      </c>
      <c r="H2908" s="69" t="s">
        <v>1018</v>
      </c>
      <c r="I2908" s="69" t="s">
        <v>962</v>
      </c>
      <c r="J2908" s="70">
        <v>2252.4499999999998</v>
      </c>
      <c r="K2908" s="69" t="s">
        <v>4591</v>
      </c>
      <c r="L2908" s="69" t="s">
        <v>16023</v>
      </c>
      <c r="M2908" s="70">
        <v>2252.4499999999998</v>
      </c>
      <c r="N2908" s="69"/>
      <c r="O2908" s="69"/>
      <c r="P2908" s="69" t="s">
        <v>1157</v>
      </c>
      <c r="Q2908" s="69" t="s">
        <v>2023</v>
      </c>
      <c r="R2908" s="69"/>
      <c r="S2908" s="70">
        <v>2252.4499999999998</v>
      </c>
      <c r="T2908" s="70"/>
      <c r="U2908" s="69" t="s">
        <v>4510</v>
      </c>
      <c r="V2908" s="73">
        <v>58</v>
      </c>
      <c r="W2908" s="69" t="s">
        <v>4510</v>
      </c>
      <c r="X2908" s="69"/>
      <c r="Y2908" s="70"/>
      <c r="Z2908" s="69">
        <v>0</v>
      </c>
      <c r="AA2908" s="69" t="s">
        <v>989</v>
      </c>
      <c r="AB2908" s="69" t="s">
        <v>1144</v>
      </c>
      <c r="AC2908" s="69"/>
    </row>
    <row r="2909" spans="1:29" x14ac:dyDescent="0.25">
      <c r="A2909" s="71" t="s">
        <v>193</v>
      </c>
      <c r="B2909" s="71"/>
      <c r="C2909" s="71"/>
      <c r="D2909" s="71"/>
      <c r="E2909" s="71"/>
      <c r="F2909" s="71"/>
      <c r="G2909" s="71"/>
      <c r="H2909" s="71"/>
      <c r="I2909" s="71"/>
      <c r="J2909" s="72">
        <v>2252.4499999999998</v>
      </c>
      <c r="K2909" s="71"/>
      <c r="L2909" s="71"/>
      <c r="M2909" s="72">
        <v>2252.4499999999998</v>
      </c>
      <c r="N2909" s="72">
        <v>0</v>
      </c>
      <c r="O2909" s="71"/>
      <c r="P2909" s="71"/>
      <c r="Q2909" s="71"/>
      <c r="R2909" s="71"/>
      <c r="S2909" s="72">
        <v>2252.4499999999998</v>
      </c>
      <c r="T2909" s="72">
        <v>2252.4499999999998</v>
      </c>
      <c r="U2909" s="71"/>
      <c r="V2909" s="71"/>
      <c r="W2909" s="71"/>
      <c r="X2909" s="72">
        <v>0</v>
      </c>
      <c r="Y2909" s="72">
        <v>0</v>
      </c>
      <c r="Z2909" s="72">
        <v>2252.4499999999998</v>
      </c>
      <c r="AA2909" s="69"/>
      <c r="AB2909" s="69"/>
      <c r="AC2909" s="69"/>
    </row>
    <row r="2910" spans="1:29" ht="30" x14ac:dyDescent="0.25">
      <c r="A2910" s="68" t="s">
        <v>16025</v>
      </c>
      <c r="B2910" s="69" t="s">
        <v>10826</v>
      </c>
      <c r="C2910" s="69" t="s">
        <v>16026</v>
      </c>
      <c r="D2910" s="69" t="s">
        <v>4623</v>
      </c>
      <c r="E2910" s="69" t="s">
        <v>16028</v>
      </c>
      <c r="F2910" s="69"/>
      <c r="G2910" s="69" t="s">
        <v>1986</v>
      </c>
      <c r="H2910" s="69" t="s">
        <v>1018</v>
      </c>
      <c r="I2910" s="69" t="s">
        <v>962</v>
      </c>
      <c r="J2910" s="70">
        <v>1556.19</v>
      </c>
      <c r="K2910" s="69" t="s">
        <v>4591</v>
      </c>
      <c r="L2910" s="69" t="s">
        <v>16027</v>
      </c>
      <c r="M2910" s="70">
        <v>1556.19</v>
      </c>
      <c r="N2910" s="69"/>
      <c r="O2910" s="69"/>
      <c r="P2910" s="69" t="s">
        <v>965</v>
      </c>
      <c r="Q2910" s="69" t="s">
        <v>1564</v>
      </c>
      <c r="R2910" s="69"/>
      <c r="S2910" s="70">
        <v>1556.19</v>
      </c>
      <c r="T2910" s="70"/>
      <c r="U2910" s="69"/>
      <c r="V2910" s="69"/>
      <c r="W2910" s="69"/>
      <c r="X2910" s="69"/>
      <c r="Y2910" s="70"/>
      <c r="Z2910" s="69">
        <v>0</v>
      </c>
      <c r="AA2910" s="69" t="s">
        <v>989</v>
      </c>
      <c r="AB2910" s="69" t="s">
        <v>1144</v>
      </c>
      <c r="AC2910" s="69"/>
    </row>
    <row r="2911" spans="1:29" x14ac:dyDescent="0.25">
      <c r="A2911" s="71" t="s">
        <v>193</v>
      </c>
      <c r="B2911" s="71"/>
      <c r="C2911" s="71"/>
      <c r="D2911" s="71"/>
      <c r="E2911" s="71"/>
      <c r="F2911" s="71"/>
      <c r="G2911" s="71"/>
      <c r="H2911" s="71"/>
      <c r="I2911" s="71"/>
      <c r="J2911" s="72">
        <v>1556.19</v>
      </c>
      <c r="K2911" s="71"/>
      <c r="L2911" s="71"/>
      <c r="M2911" s="72">
        <v>1556.19</v>
      </c>
      <c r="N2911" s="72">
        <v>0</v>
      </c>
      <c r="O2911" s="71"/>
      <c r="P2911" s="71"/>
      <c r="Q2911" s="71"/>
      <c r="R2911" s="71"/>
      <c r="S2911" s="72">
        <v>1556.19</v>
      </c>
      <c r="T2911" s="72">
        <v>0</v>
      </c>
      <c r="U2911" s="71"/>
      <c r="V2911" s="71"/>
      <c r="W2911" s="71"/>
      <c r="X2911" s="72">
        <v>1556.19</v>
      </c>
      <c r="Y2911" s="72">
        <v>0</v>
      </c>
      <c r="Z2911" s="72">
        <v>0</v>
      </c>
      <c r="AA2911" s="69"/>
      <c r="AB2911" s="69"/>
      <c r="AC2911" s="69"/>
    </row>
    <row r="2912" spans="1:29" ht="30" x14ac:dyDescent="0.25">
      <c r="A2912" s="68" t="s">
        <v>16029</v>
      </c>
      <c r="B2912" s="69" t="s">
        <v>16030</v>
      </c>
      <c r="C2912" s="69" t="s">
        <v>16031</v>
      </c>
      <c r="D2912" s="69" t="s">
        <v>4813</v>
      </c>
      <c r="E2912" s="69" t="s">
        <v>16033</v>
      </c>
      <c r="F2912" s="69" t="s">
        <v>10255</v>
      </c>
      <c r="G2912" s="69" t="s">
        <v>1986</v>
      </c>
      <c r="H2912" s="69" t="s">
        <v>1018</v>
      </c>
      <c r="I2912" s="69" t="s">
        <v>962</v>
      </c>
      <c r="J2912" s="70">
        <v>4541.8500000000004</v>
      </c>
      <c r="K2912" s="69" t="s">
        <v>4591</v>
      </c>
      <c r="L2912" s="69" t="s">
        <v>16032</v>
      </c>
      <c r="M2912" s="70">
        <v>4541.8500000000004</v>
      </c>
      <c r="N2912" s="69"/>
      <c r="O2912" s="69"/>
      <c r="P2912" s="69" t="s">
        <v>965</v>
      </c>
      <c r="Q2912" s="69" t="s">
        <v>16034</v>
      </c>
      <c r="R2912" s="69"/>
      <c r="S2912" s="70">
        <v>4541.8500000000004</v>
      </c>
      <c r="T2912" s="70"/>
      <c r="U2912" s="69" t="s">
        <v>1556</v>
      </c>
      <c r="V2912" s="73">
        <v>81</v>
      </c>
      <c r="W2912" s="69" t="s">
        <v>1556</v>
      </c>
      <c r="X2912" s="69"/>
      <c r="Y2912" s="70"/>
      <c r="Z2912" s="69">
        <v>0</v>
      </c>
      <c r="AA2912" s="69" t="s">
        <v>989</v>
      </c>
      <c r="AB2912" s="69" t="s">
        <v>1144</v>
      </c>
      <c r="AC2912" s="69"/>
    </row>
    <row r="2913" spans="1:29" x14ac:dyDescent="0.25">
      <c r="A2913" s="71" t="s">
        <v>193</v>
      </c>
      <c r="B2913" s="71"/>
      <c r="C2913" s="71"/>
      <c r="D2913" s="71"/>
      <c r="E2913" s="71"/>
      <c r="F2913" s="71"/>
      <c r="G2913" s="71"/>
      <c r="H2913" s="71"/>
      <c r="I2913" s="71"/>
      <c r="J2913" s="72">
        <v>4541.8500000000004</v>
      </c>
      <c r="K2913" s="71"/>
      <c r="L2913" s="71"/>
      <c r="M2913" s="72">
        <v>4541.8500000000004</v>
      </c>
      <c r="N2913" s="72">
        <v>0</v>
      </c>
      <c r="O2913" s="71"/>
      <c r="P2913" s="71"/>
      <c r="Q2913" s="71"/>
      <c r="R2913" s="71"/>
      <c r="S2913" s="72">
        <v>4541.8500000000004</v>
      </c>
      <c r="T2913" s="72">
        <v>4541.8500000000004</v>
      </c>
      <c r="U2913" s="71"/>
      <c r="V2913" s="71"/>
      <c r="W2913" s="71"/>
      <c r="X2913" s="72">
        <v>0</v>
      </c>
      <c r="Y2913" s="72">
        <v>0</v>
      </c>
      <c r="Z2913" s="72">
        <v>4541.8500000000004</v>
      </c>
      <c r="AA2913" s="69"/>
      <c r="AB2913" s="69"/>
      <c r="AC2913" s="69"/>
    </row>
    <row r="2914" spans="1:29" ht="30" x14ac:dyDescent="0.25">
      <c r="A2914" s="68" t="s">
        <v>16035</v>
      </c>
      <c r="B2914" s="69" t="s">
        <v>15391</v>
      </c>
      <c r="C2914" s="69" t="s">
        <v>16036</v>
      </c>
      <c r="D2914" s="69" t="s">
        <v>4623</v>
      </c>
      <c r="E2914" s="69" t="s">
        <v>16038</v>
      </c>
      <c r="F2914" s="69" t="s">
        <v>10820</v>
      </c>
      <c r="G2914" s="69" t="s">
        <v>1986</v>
      </c>
      <c r="H2914" s="69" t="s">
        <v>1018</v>
      </c>
      <c r="I2914" s="69" t="s">
        <v>962</v>
      </c>
      <c r="J2914" s="70">
        <v>216.05</v>
      </c>
      <c r="K2914" s="69" t="s">
        <v>4591</v>
      </c>
      <c r="L2914" s="69" t="s">
        <v>16037</v>
      </c>
      <c r="M2914" s="70">
        <v>216.05</v>
      </c>
      <c r="N2914" s="69"/>
      <c r="O2914" s="69"/>
      <c r="P2914" s="69" t="s">
        <v>1327</v>
      </c>
      <c r="Q2914" s="69" t="s">
        <v>1037</v>
      </c>
      <c r="R2914" s="69"/>
      <c r="S2914" s="70">
        <v>216.05</v>
      </c>
      <c r="T2914" s="70"/>
      <c r="U2914" s="69" t="s">
        <v>1556</v>
      </c>
      <c r="V2914" s="73">
        <v>91</v>
      </c>
      <c r="W2914" s="69" t="s">
        <v>1556</v>
      </c>
      <c r="X2914" s="69"/>
      <c r="Y2914" s="70"/>
      <c r="Z2914" s="69">
        <v>0</v>
      </c>
      <c r="AA2914" s="69" t="s">
        <v>989</v>
      </c>
      <c r="AB2914" s="69" t="s">
        <v>1144</v>
      </c>
      <c r="AC2914" s="69"/>
    </row>
    <row r="2915" spans="1:29" x14ac:dyDescent="0.25">
      <c r="A2915" s="71" t="s">
        <v>193</v>
      </c>
      <c r="B2915" s="71"/>
      <c r="C2915" s="71"/>
      <c r="D2915" s="71"/>
      <c r="E2915" s="71"/>
      <c r="F2915" s="71"/>
      <c r="G2915" s="71"/>
      <c r="H2915" s="71"/>
      <c r="I2915" s="71"/>
      <c r="J2915" s="72">
        <v>216.05</v>
      </c>
      <c r="K2915" s="71"/>
      <c r="L2915" s="71"/>
      <c r="M2915" s="72">
        <v>216.05</v>
      </c>
      <c r="N2915" s="72">
        <v>0</v>
      </c>
      <c r="O2915" s="71"/>
      <c r="P2915" s="71"/>
      <c r="Q2915" s="71"/>
      <c r="R2915" s="71"/>
      <c r="S2915" s="72">
        <v>216.05</v>
      </c>
      <c r="T2915" s="72">
        <v>216.05</v>
      </c>
      <c r="U2915" s="71"/>
      <c r="V2915" s="71"/>
      <c r="W2915" s="71"/>
      <c r="X2915" s="72">
        <v>0</v>
      </c>
      <c r="Y2915" s="72">
        <v>0</v>
      </c>
      <c r="Z2915" s="72">
        <v>216.05</v>
      </c>
      <c r="AA2915" s="69"/>
      <c r="AB2915" s="69"/>
      <c r="AC2915" s="69"/>
    </row>
    <row r="2916" spans="1:29" ht="30" x14ac:dyDescent="0.25">
      <c r="A2916" s="68" t="s">
        <v>16039</v>
      </c>
      <c r="B2916" s="69" t="s">
        <v>16040</v>
      </c>
      <c r="C2916" s="69" t="s">
        <v>16041</v>
      </c>
      <c r="D2916" s="69" t="s">
        <v>14828</v>
      </c>
      <c r="E2916" s="69" t="s">
        <v>16043</v>
      </c>
      <c r="F2916" s="69" t="s">
        <v>10255</v>
      </c>
      <c r="G2916" s="69" t="s">
        <v>1986</v>
      </c>
      <c r="H2916" s="69" t="s">
        <v>1018</v>
      </c>
      <c r="I2916" s="69" t="s">
        <v>962</v>
      </c>
      <c r="J2916" s="70">
        <v>4554.24</v>
      </c>
      <c r="K2916" s="69" t="s">
        <v>4591</v>
      </c>
      <c r="L2916" s="69" t="s">
        <v>16042</v>
      </c>
      <c r="M2916" s="70">
        <v>4554.24</v>
      </c>
      <c r="N2916" s="69"/>
      <c r="O2916" s="69"/>
      <c r="P2916" s="69" t="s">
        <v>1312</v>
      </c>
      <c r="Q2916" s="69" t="s">
        <v>1071</v>
      </c>
      <c r="R2916" s="69"/>
      <c r="S2916" s="70">
        <v>4554.24</v>
      </c>
      <c r="T2916" s="70"/>
      <c r="U2916" s="69" t="s">
        <v>2620</v>
      </c>
      <c r="V2916" s="73">
        <v>87</v>
      </c>
      <c r="W2916" s="69" t="s">
        <v>2620</v>
      </c>
      <c r="X2916" s="69"/>
      <c r="Y2916" s="70"/>
      <c r="Z2916" s="69">
        <v>0</v>
      </c>
      <c r="AA2916" s="69" t="s">
        <v>989</v>
      </c>
      <c r="AB2916" s="69" t="s">
        <v>1144</v>
      </c>
      <c r="AC2916" s="69"/>
    </row>
    <row r="2917" spans="1:29" x14ac:dyDescent="0.25">
      <c r="A2917" s="71" t="s">
        <v>193</v>
      </c>
      <c r="B2917" s="71"/>
      <c r="C2917" s="71"/>
      <c r="D2917" s="71"/>
      <c r="E2917" s="71"/>
      <c r="F2917" s="71"/>
      <c r="G2917" s="71"/>
      <c r="H2917" s="71"/>
      <c r="I2917" s="71"/>
      <c r="J2917" s="72">
        <v>4554.24</v>
      </c>
      <c r="K2917" s="71"/>
      <c r="L2917" s="71"/>
      <c r="M2917" s="72">
        <v>4554.24</v>
      </c>
      <c r="N2917" s="72">
        <v>0</v>
      </c>
      <c r="O2917" s="71"/>
      <c r="P2917" s="71"/>
      <c r="Q2917" s="71"/>
      <c r="R2917" s="71"/>
      <c r="S2917" s="72">
        <v>4554.24</v>
      </c>
      <c r="T2917" s="72">
        <v>4554.24</v>
      </c>
      <c r="U2917" s="71"/>
      <c r="V2917" s="71"/>
      <c r="W2917" s="71"/>
      <c r="X2917" s="72">
        <v>0</v>
      </c>
      <c r="Y2917" s="72">
        <v>0</v>
      </c>
      <c r="Z2917" s="72">
        <v>4554.24</v>
      </c>
      <c r="AA2917" s="69"/>
      <c r="AB2917" s="69"/>
      <c r="AC2917" s="69"/>
    </row>
    <row r="2918" spans="1:29" ht="30" x14ac:dyDescent="0.25">
      <c r="A2918" s="68" t="s">
        <v>16044</v>
      </c>
      <c r="B2918" s="69" t="s">
        <v>16045</v>
      </c>
      <c r="C2918" s="69" t="s">
        <v>16046</v>
      </c>
      <c r="D2918" s="69" t="s">
        <v>4623</v>
      </c>
      <c r="E2918" s="69" t="s">
        <v>16048</v>
      </c>
      <c r="F2918" s="69" t="s">
        <v>10255</v>
      </c>
      <c r="G2918" s="69" t="s">
        <v>1986</v>
      </c>
      <c r="H2918" s="69" t="s">
        <v>1018</v>
      </c>
      <c r="I2918" s="69" t="s">
        <v>962</v>
      </c>
      <c r="J2918" s="70">
        <v>10191.57</v>
      </c>
      <c r="K2918" s="69" t="s">
        <v>4591</v>
      </c>
      <c r="L2918" s="69" t="s">
        <v>16047</v>
      </c>
      <c r="M2918" s="70">
        <v>10191.57</v>
      </c>
      <c r="N2918" s="69"/>
      <c r="O2918" s="69"/>
      <c r="P2918" s="69" t="s">
        <v>1312</v>
      </c>
      <c r="Q2918" s="69" t="s">
        <v>1071</v>
      </c>
      <c r="R2918" s="69"/>
      <c r="S2918" s="70">
        <v>10191.57</v>
      </c>
      <c r="T2918" s="70"/>
      <c r="U2918" s="69" t="s">
        <v>2620</v>
      </c>
      <c r="V2918" s="73">
        <v>87</v>
      </c>
      <c r="W2918" s="69" t="s">
        <v>2620</v>
      </c>
      <c r="X2918" s="69"/>
      <c r="Y2918" s="70"/>
      <c r="Z2918" s="69">
        <v>0</v>
      </c>
      <c r="AA2918" s="69" t="s">
        <v>989</v>
      </c>
      <c r="AB2918" s="69" t="s">
        <v>1144</v>
      </c>
      <c r="AC2918" s="69"/>
    </row>
    <row r="2919" spans="1:29" x14ac:dyDescent="0.25">
      <c r="A2919" s="71" t="s">
        <v>193</v>
      </c>
      <c r="B2919" s="71"/>
      <c r="C2919" s="71"/>
      <c r="D2919" s="71"/>
      <c r="E2919" s="71"/>
      <c r="F2919" s="71"/>
      <c r="G2919" s="71"/>
      <c r="H2919" s="71"/>
      <c r="I2919" s="71"/>
      <c r="J2919" s="72">
        <v>10191.57</v>
      </c>
      <c r="K2919" s="71"/>
      <c r="L2919" s="71"/>
      <c r="M2919" s="72">
        <v>10191.57</v>
      </c>
      <c r="N2919" s="72">
        <v>0</v>
      </c>
      <c r="O2919" s="71"/>
      <c r="P2919" s="71"/>
      <c r="Q2919" s="71"/>
      <c r="R2919" s="71"/>
      <c r="S2919" s="72">
        <v>10191.57</v>
      </c>
      <c r="T2919" s="72">
        <v>10191.57</v>
      </c>
      <c r="U2919" s="71"/>
      <c r="V2919" s="71"/>
      <c r="W2919" s="71"/>
      <c r="X2919" s="72">
        <v>0</v>
      </c>
      <c r="Y2919" s="72">
        <v>0</v>
      </c>
      <c r="Z2919" s="72">
        <v>10191.57</v>
      </c>
      <c r="AA2919" s="69"/>
      <c r="AB2919" s="69"/>
      <c r="AC2919" s="69"/>
    </row>
    <row r="2920" spans="1:29" ht="20" x14ac:dyDescent="0.25">
      <c r="A2920" s="68" t="s">
        <v>16049</v>
      </c>
      <c r="B2920" s="69" t="s">
        <v>16050</v>
      </c>
      <c r="C2920" s="69" t="s">
        <v>16051</v>
      </c>
      <c r="D2920" s="69" t="s">
        <v>4611</v>
      </c>
      <c r="E2920" s="69" t="s">
        <v>16053</v>
      </c>
      <c r="F2920" s="69" t="s">
        <v>10255</v>
      </c>
      <c r="G2920" s="69" t="s">
        <v>1459</v>
      </c>
      <c r="H2920" s="69" t="s">
        <v>1018</v>
      </c>
      <c r="I2920" s="69" t="s">
        <v>962</v>
      </c>
      <c r="J2920" s="70">
        <v>2435.4499999999998</v>
      </c>
      <c r="K2920" s="69" t="s">
        <v>4591</v>
      </c>
      <c r="L2920" s="69" t="s">
        <v>16052</v>
      </c>
      <c r="M2920" s="70">
        <v>2435.4499999999998</v>
      </c>
      <c r="N2920" s="69"/>
      <c r="O2920" s="69"/>
      <c r="P2920" s="69" t="s">
        <v>1156</v>
      </c>
      <c r="Q2920" s="69" t="s">
        <v>2028</v>
      </c>
      <c r="R2920" s="69"/>
      <c r="S2920" s="70">
        <v>2435.4499999999998</v>
      </c>
      <c r="T2920" s="70"/>
      <c r="U2920" s="69"/>
      <c r="V2920" s="69"/>
      <c r="W2920" s="69" t="s">
        <v>2028</v>
      </c>
      <c r="X2920" s="69"/>
      <c r="Y2920" s="70"/>
      <c r="Z2920" s="69">
        <v>0</v>
      </c>
      <c r="AA2920" s="69" t="s">
        <v>989</v>
      </c>
      <c r="AB2920" s="69" t="s">
        <v>1144</v>
      </c>
      <c r="AC2920" s="69"/>
    </row>
    <row r="2921" spans="1:29" x14ac:dyDescent="0.25">
      <c r="A2921" s="71" t="s">
        <v>193</v>
      </c>
      <c r="B2921" s="71"/>
      <c r="C2921" s="71"/>
      <c r="D2921" s="71"/>
      <c r="E2921" s="71"/>
      <c r="F2921" s="71"/>
      <c r="G2921" s="71"/>
      <c r="H2921" s="71"/>
      <c r="I2921" s="71"/>
      <c r="J2921" s="72">
        <v>2435.4499999999998</v>
      </c>
      <c r="K2921" s="71"/>
      <c r="L2921" s="71"/>
      <c r="M2921" s="72">
        <v>2435.4499999999998</v>
      </c>
      <c r="N2921" s="72">
        <v>0</v>
      </c>
      <c r="O2921" s="71"/>
      <c r="P2921" s="71"/>
      <c r="Q2921" s="71"/>
      <c r="R2921" s="71"/>
      <c r="S2921" s="72">
        <v>2435.4499999999998</v>
      </c>
      <c r="T2921" s="72">
        <v>0</v>
      </c>
      <c r="U2921" s="71"/>
      <c r="V2921" s="71"/>
      <c r="W2921" s="71"/>
      <c r="X2921" s="72">
        <v>2435.4499999999998</v>
      </c>
      <c r="Y2921" s="72">
        <v>0</v>
      </c>
      <c r="Z2921" s="72">
        <v>0</v>
      </c>
      <c r="AA2921" s="69"/>
      <c r="AB2921" s="69"/>
      <c r="AC2921" s="69"/>
    </row>
    <row r="2922" spans="1:29" ht="30" x14ac:dyDescent="0.25">
      <c r="A2922" s="68" t="s">
        <v>16054</v>
      </c>
      <c r="B2922" s="69" t="s">
        <v>16055</v>
      </c>
      <c r="C2922" s="69" t="s">
        <v>16056</v>
      </c>
      <c r="D2922" s="69" t="s">
        <v>9621</v>
      </c>
      <c r="E2922" s="69" t="s">
        <v>16058</v>
      </c>
      <c r="F2922" s="69" t="s">
        <v>10243</v>
      </c>
      <c r="G2922" s="69" t="s">
        <v>1459</v>
      </c>
      <c r="H2922" s="69" t="s">
        <v>1018</v>
      </c>
      <c r="I2922" s="69" t="s">
        <v>962</v>
      </c>
      <c r="J2922" s="70">
        <v>1315.75</v>
      </c>
      <c r="K2922" s="69" t="s">
        <v>4591</v>
      </c>
      <c r="L2922" s="69" t="s">
        <v>16057</v>
      </c>
      <c r="M2922" s="70">
        <v>1315.75</v>
      </c>
      <c r="N2922" s="69"/>
      <c r="O2922" s="69"/>
      <c r="P2922" s="69" t="s">
        <v>3017</v>
      </c>
      <c r="Q2922" s="69" t="s">
        <v>1669</v>
      </c>
      <c r="R2922" s="69"/>
      <c r="S2922" s="70">
        <v>1315.75</v>
      </c>
      <c r="T2922" s="70"/>
      <c r="U2922" s="69" t="s">
        <v>1669</v>
      </c>
      <c r="V2922" s="73">
        <v>1</v>
      </c>
      <c r="W2922" s="69" t="s">
        <v>1669</v>
      </c>
      <c r="X2922" s="69"/>
      <c r="Y2922" s="70"/>
      <c r="Z2922" s="69">
        <v>0</v>
      </c>
      <c r="AA2922" s="69" t="s">
        <v>989</v>
      </c>
      <c r="AB2922" s="69" t="s">
        <v>1144</v>
      </c>
      <c r="AC2922" s="69"/>
    </row>
    <row r="2923" spans="1:29" x14ac:dyDescent="0.25">
      <c r="A2923" s="71" t="s">
        <v>193</v>
      </c>
      <c r="B2923" s="71"/>
      <c r="C2923" s="71"/>
      <c r="D2923" s="71"/>
      <c r="E2923" s="71"/>
      <c r="F2923" s="71"/>
      <c r="G2923" s="71"/>
      <c r="H2923" s="71"/>
      <c r="I2923" s="71"/>
      <c r="J2923" s="72">
        <v>1315.75</v>
      </c>
      <c r="K2923" s="71"/>
      <c r="L2923" s="71"/>
      <c r="M2923" s="72">
        <v>1315.75</v>
      </c>
      <c r="N2923" s="72">
        <v>0</v>
      </c>
      <c r="O2923" s="71"/>
      <c r="P2923" s="71"/>
      <c r="Q2923" s="71"/>
      <c r="R2923" s="71"/>
      <c r="S2923" s="72">
        <v>1315.75</v>
      </c>
      <c r="T2923" s="72">
        <v>1315.75</v>
      </c>
      <c r="U2923" s="71"/>
      <c r="V2923" s="71"/>
      <c r="W2923" s="71"/>
      <c r="X2923" s="72">
        <v>0</v>
      </c>
      <c r="Y2923" s="72">
        <v>0</v>
      </c>
      <c r="Z2923" s="72">
        <v>1315.75</v>
      </c>
      <c r="AA2923" s="69"/>
      <c r="AB2923" s="69"/>
      <c r="AC2923" s="69"/>
    </row>
    <row r="2924" spans="1:29" ht="30" x14ac:dyDescent="0.25">
      <c r="A2924" s="68" t="s">
        <v>16059</v>
      </c>
      <c r="B2924" s="69" t="s">
        <v>10657</v>
      </c>
      <c r="C2924" s="69" t="s">
        <v>16060</v>
      </c>
      <c r="D2924" s="69" t="s">
        <v>10658</v>
      </c>
      <c r="E2924" s="69" t="s">
        <v>16062</v>
      </c>
      <c r="F2924" s="69" t="s">
        <v>10255</v>
      </c>
      <c r="G2924" s="69" t="s">
        <v>1424</v>
      </c>
      <c r="H2924" s="69" t="s">
        <v>1018</v>
      </c>
      <c r="I2924" s="69" t="s">
        <v>962</v>
      </c>
      <c r="J2924" s="70">
        <v>814.79</v>
      </c>
      <c r="K2924" s="69" t="s">
        <v>4591</v>
      </c>
      <c r="L2924" s="69" t="s">
        <v>16061</v>
      </c>
      <c r="M2924" s="70">
        <v>814.79</v>
      </c>
      <c r="N2924" s="69"/>
      <c r="O2924" s="69"/>
      <c r="P2924" s="69" t="s">
        <v>3017</v>
      </c>
      <c r="Q2924" s="69" t="s">
        <v>1685</v>
      </c>
      <c r="R2924" s="69"/>
      <c r="S2924" s="70">
        <v>814.79</v>
      </c>
      <c r="T2924" s="70"/>
      <c r="U2924" s="69"/>
      <c r="V2924" s="69"/>
      <c r="W2924" s="69" t="s">
        <v>2073</v>
      </c>
      <c r="X2924" s="69"/>
      <c r="Y2924" s="70"/>
      <c r="Z2924" s="69">
        <v>0</v>
      </c>
      <c r="AA2924" s="69" t="s">
        <v>989</v>
      </c>
      <c r="AB2924" s="69" t="s">
        <v>1144</v>
      </c>
      <c r="AC2924" s="69"/>
    </row>
    <row r="2925" spans="1:29" x14ac:dyDescent="0.25">
      <c r="A2925" s="71" t="s">
        <v>193</v>
      </c>
      <c r="B2925" s="71"/>
      <c r="C2925" s="71"/>
      <c r="D2925" s="71"/>
      <c r="E2925" s="71"/>
      <c r="F2925" s="71"/>
      <c r="G2925" s="71"/>
      <c r="H2925" s="71"/>
      <c r="I2925" s="71"/>
      <c r="J2925" s="72">
        <v>814.79</v>
      </c>
      <c r="K2925" s="71"/>
      <c r="L2925" s="71"/>
      <c r="M2925" s="72">
        <v>814.79</v>
      </c>
      <c r="N2925" s="72">
        <v>0</v>
      </c>
      <c r="O2925" s="71"/>
      <c r="P2925" s="71"/>
      <c r="Q2925" s="71"/>
      <c r="R2925" s="71"/>
      <c r="S2925" s="72">
        <v>814.79</v>
      </c>
      <c r="T2925" s="72">
        <v>0</v>
      </c>
      <c r="U2925" s="71"/>
      <c r="V2925" s="71"/>
      <c r="W2925" s="71"/>
      <c r="X2925" s="72">
        <v>814.79</v>
      </c>
      <c r="Y2925" s="72">
        <v>0</v>
      </c>
      <c r="Z2925" s="72">
        <v>0</v>
      </c>
      <c r="AA2925" s="69"/>
      <c r="AB2925" s="69"/>
      <c r="AC2925" s="69"/>
    </row>
    <row r="2926" spans="1:29" ht="30" x14ac:dyDescent="0.25">
      <c r="A2926" s="68" t="s">
        <v>16063</v>
      </c>
      <c r="B2926" s="69" t="s">
        <v>16064</v>
      </c>
      <c r="C2926" s="69" t="s">
        <v>16065</v>
      </c>
      <c r="D2926" s="69" t="s">
        <v>4589</v>
      </c>
      <c r="E2926" s="69" t="s">
        <v>16067</v>
      </c>
      <c r="F2926" s="69" t="s">
        <v>10243</v>
      </c>
      <c r="G2926" s="69" t="s">
        <v>1424</v>
      </c>
      <c r="H2926" s="69" t="s">
        <v>1018</v>
      </c>
      <c r="I2926" s="69" t="s">
        <v>962</v>
      </c>
      <c r="J2926" s="70">
        <v>7199.06</v>
      </c>
      <c r="K2926" s="69" t="s">
        <v>4591</v>
      </c>
      <c r="L2926" s="69" t="s">
        <v>16066</v>
      </c>
      <c r="M2926" s="70">
        <v>7199.06</v>
      </c>
      <c r="N2926" s="69"/>
      <c r="O2926" s="69"/>
      <c r="P2926" s="69" t="s">
        <v>1235</v>
      </c>
      <c r="Q2926" s="69" t="s">
        <v>1071</v>
      </c>
      <c r="R2926" s="69"/>
      <c r="S2926" s="70">
        <v>7199.06</v>
      </c>
      <c r="T2926" s="70"/>
      <c r="U2926" s="69" t="s">
        <v>2620</v>
      </c>
      <c r="V2926" s="73">
        <v>40</v>
      </c>
      <c r="W2926" s="69" t="s">
        <v>2620</v>
      </c>
      <c r="X2926" s="69"/>
      <c r="Y2926" s="70"/>
      <c r="Z2926" s="69">
        <v>0</v>
      </c>
      <c r="AA2926" s="69" t="s">
        <v>989</v>
      </c>
      <c r="AB2926" s="69" t="s">
        <v>1144</v>
      </c>
      <c r="AC2926" s="69"/>
    </row>
    <row r="2927" spans="1:29" x14ac:dyDescent="0.25">
      <c r="A2927" s="71" t="s">
        <v>193</v>
      </c>
      <c r="B2927" s="71"/>
      <c r="C2927" s="71"/>
      <c r="D2927" s="71"/>
      <c r="E2927" s="71"/>
      <c r="F2927" s="71"/>
      <c r="G2927" s="71"/>
      <c r="H2927" s="71"/>
      <c r="I2927" s="71"/>
      <c r="J2927" s="72">
        <v>7199.06</v>
      </c>
      <c r="K2927" s="71"/>
      <c r="L2927" s="71"/>
      <c r="M2927" s="72">
        <v>7199.06</v>
      </c>
      <c r="N2927" s="72">
        <v>0</v>
      </c>
      <c r="O2927" s="71"/>
      <c r="P2927" s="71"/>
      <c r="Q2927" s="71"/>
      <c r="R2927" s="71"/>
      <c r="S2927" s="72">
        <v>7199.06</v>
      </c>
      <c r="T2927" s="72">
        <v>7199.06</v>
      </c>
      <c r="U2927" s="71"/>
      <c r="V2927" s="71"/>
      <c r="W2927" s="71"/>
      <c r="X2927" s="72">
        <v>0</v>
      </c>
      <c r="Y2927" s="72">
        <v>0</v>
      </c>
      <c r="Z2927" s="72">
        <v>7199.06</v>
      </c>
      <c r="AA2927" s="69"/>
      <c r="AB2927" s="69"/>
      <c r="AC2927" s="69"/>
    </row>
    <row r="2928" spans="1:29" ht="20" x14ac:dyDescent="0.25">
      <c r="A2928" s="68" t="s">
        <v>16068</v>
      </c>
      <c r="B2928" s="69" t="s">
        <v>10796</v>
      </c>
      <c r="C2928" s="69" t="s">
        <v>16069</v>
      </c>
      <c r="D2928" s="69" t="s">
        <v>4611</v>
      </c>
      <c r="E2928" s="69" t="s">
        <v>16071</v>
      </c>
      <c r="F2928" s="69" t="s">
        <v>10243</v>
      </c>
      <c r="G2928" s="69" t="s">
        <v>1424</v>
      </c>
      <c r="H2928" s="69" t="s">
        <v>1018</v>
      </c>
      <c r="I2928" s="69" t="s">
        <v>962</v>
      </c>
      <c r="J2928" s="70">
        <v>3753.7</v>
      </c>
      <c r="K2928" s="69" t="s">
        <v>4591</v>
      </c>
      <c r="L2928" s="69" t="s">
        <v>16070</v>
      </c>
      <c r="M2928" s="70">
        <v>3753.7</v>
      </c>
      <c r="N2928" s="69"/>
      <c r="O2928" s="69"/>
      <c r="P2928" s="69" t="s">
        <v>1374</v>
      </c>
      <c r="Q2928" s="69" t="s">
        <v>1483</v>
      </c>
      <c r="R2928" s="69"/>
      <c r="S2928" s="70">
        <v>3753.7</v>
      </c>
      <c r="T2928" s="70"/>
      <c r="U2928" s="69" t="s">
        <v>1689</v>
      </c>
      <c r="V2928" s="73">
        <v>91</v>
      </c>
      <c r="W2928" s="69" t="s">
        <v>1689</v>
      </c>
      <c r="X2928" s="69"/>
      <c r="Y2928" s="70"/>
      <c r="Z2928" s="69">
        <v>0</v>
      </c>
      <c r="AA2928" s="69" t="s">
        <v>989</v>
      </c>
      <c r="AB2928" s="69" t="s">
        <v>1144</v>
      </c>
      <c r="AC2928" s="69"/>
    </row>
    <row r="2929" spans="1:29" x14ac:dyDescent="0.25">
      <c r="A2929" s="71" t="s">
        <v>193</v>
      </c>
      <c r="B2929" s="71"/>
      <c r="C2929" s="71"/>
      <c r="D2929" s="71"/>
      <c r="E2929" s="71"/>
      <c r="F2929" s="71"/>
      <c r="G2929" s="71"/>
      <c r="H2929" s="71"/>
      <c r="I2929" s="71"/>
      <c r="J2929" s="72">
        <v>3753.7</v>
      </c>
      <c r="K2929" s="71"/>
      <c r="L2929" s="71"/>
      <c r="M2929" s="72">
        <v>3753.7</v>
      </c>
      <c r="N2929" s="72">
        <v>0</v>
      </c>
      <c r="O2929" s="71"/>
      <c r="P2929" s="71"/>
      <c r="Q2929" s="71"/>
      <c r="R2929" s="71"/>
      <c r="S2929" s="72">
        <v>3753.7</v>
      </c>
      <c r="T2929" s="72">
        <v>3753.7</v>
      </c>
      <c r="U2929" s="71"/>
      <c r="V2929" s="71"/>
      <c r="W2929" s="71"/>
      <c r="X2929" s="72">
        <v>0</v>
      </c>
      <c r="Y2929" s="72">
        <v>0</v>
      </c>
      <c r="Z2929" s="72">
        <v>3753.7</v>
      </c>
      <c r="AA2929" s="69"/>
      <c r="AB2929" s="69"/>
      <c r="AC2929" s="69"/>
    </row>
    <row r="2930" spans="1:29" ht="20" x14ac:dyDescent="0.25">
      <c r="A2930" s="68" t="s">
        <v>16072</v>
      </c>
      <c r="B2930" s="69" t="s">
        <v>16073</v>
      </c>
      <c r="C2930" s="69" t="s">
        <v>16074</v>
      </c>
      <c r="D2930" s="69" t="s">
        <v>14846</v>
      </c>
      <c r="E2930" s="69" t="s">
        <v>16076</v>
      </c>
      <c r="F2930" s="69" t="s">
        <v>10243</v>
      </c>
      <c r="G2930" s="69" t="s">
        <v>1424</v>
      </c>
      <c r="H2930" s="69" t="s">
        <v>1018</v>
      </c>
      <c r="I2930" s="69" t="s">
        <v>962</v>
      </c>
      <c r="J2930" s="70">
        <v>11689.4</v>
      </c>
      <c r="K2930" s="69" t="s">
        <v>4591</v>
      </c>
      <c r="L2930" s="69" t="s">
        <v>16075</v>
      </c>
      <c r="M2930" s="70">
        <v>11689.4</v>
      </c>
      <c r="N2930" s="69"/>
      <c r="O2930" s="69"/>
      <c r="P2930" s="69" t="s">
        <v>1374</v>
      </c>
      <c r="Q2930" s="69" t="s">
        <v>2004</v>
      </c>
      <c r="R2930" s="69"/>
      <c r="S2930" s="70">
        <v>11689.4</v>
      </c>
      <c r="T2930" s="70"/>
      <c r="U2930" s="69"/>
      <c r="V2930" s="69"/>
      <c r="W2930" s="69" t="s">
        <v>2620</v>
      </c>
      <c r="X2930" s="69"/>
      <c r="Y2930" s="70"/>
      <c r="Z2930" s="69">
        <v>0</v>
      </c>
      <c r="AA2930" s="69" t="s">
        <v>989</v>
      </c>
      <c r="AB2930" s="69" t="s">
        <v>1144</v>
      </c>
      <c r="AC2930" s="69"/>
    </row>
    <row r="2931" spans="1:29" x14ac:dyDescent="0.25">
      <c r="A2931" s="71" t="s">
        <v>193</v>
      </c>
      <c r="B2931" s="71"/>
      <c r="C2931" s="71"/>
      <c r="D2931" s="71"/>
      <c r="E2931" s="71"/>
      <c r="F2931" s="71"/>
      <c r="G2931" s="71"/>
      <c r="H2931" s="71"/>
      <c r="I2931" s="71"/>
      <c r="J2931" s="72">
        <v>11689.4</v>
      </c>
      <c r="K2931" s="71"/>
      <c r="L2931" s="71"/>
      <c r="M2931" s="72">
        <v>11689.4</v>
      </c>
      <c r="N2931" s="72">
        <v>0</v>
      </c>
      <c r="O2931" s="71"/>
      <c r="P2931" s="71"/>
      <c r="Q2931" s="71"/>
      <c r="R2931" s="71"/>
      <c r="S2931" s="72">
        <v>11689.4</v>
      </c>
      <c r="T2931" s="72">
        <v>0</v>
      </c>
      <c r="U2931" s="71"/>
      <c r="V2931" s="71"/>
      <c r="W2931" s="71"/>
      <c r="X2931" s="72">
        <v>11689.4</v>
      </c>
      <c r="Y2931" s="72">
        <v>0</v>
      </c>
      <c r="Z2931" s="72">
        <v>0</v>
      </c>
      <c r="AA2931" s="69"/>
      <c r="AB2931" s="69"/>
      <c r="AC2931" s="69"/>
    </row>
    <row r="2932" spans="1:29" ht="20" x14ac:dyDescent="0.25">
      <c r="A2932" s="68" t="s">
        <v>16077</v>
      </c>
      <c r="B2932" s="69" t="s">
        <v>16078</v>
      </c>
      <c r="C2932" s="69" t="s">
        <v>16079</v>
      </c>
      <c r="D2932" s="69" t="s">
        <v>4611</v>
      </c>
      <c r="E2932" s="69" t="s">
        <v>16081</v>
      </c>
      <c r="F2932" s="69" t="s">
        <v>10243</v>
      </c>
      <c r="G2932" s="69" t="s">
        <v>1424</v>
      </c>
      <c r="H2932" s="69" t="s">
        <v>1018</v>
      </c>
      <c r="I2932" s="69" t="s">
        <v>962</v>
      </c>
      <c r="J2932" s="70">
        <v>5042.53</v>
      </c>
      <c r="K2932" s="69" t="s">
        <v>4591</v>
      </c>
      <c r="L2932" s="69" t="s">
        <v>16080</v>
      </c>
      <c r="M2932" s="70">
        <v>3532</v>
      </c>
      <c r="N2932" s="69"/>
      <c r="O2932" s="69"/>
      <c r="P2932" s="69" t="s">
        <v>1367</v>
      </c>
      <c r="Q2932" s="69" t="s">
        <v>1991</v>
      </c>
      <c r="R2932" s="69"/>
      <c r="S2932" s="70">
        <v>3532</v>
      </c>
      <c r="T2932" s="70"/>
      <c r="U2932" s="69" t="s">
        <v>1689</v>
      </c>
      <c r="V2932" s="73">
        <v>93</v>
      </c>
      <c r="W2932" s="69" t="s">
        <v>1689</v>
      </c>
      <c r="X2932" s="69"/>
      <c r="Y2932" s="70"/>
      <c r="Z2932" s="69">
        <v>0</v>
      </c>
      <c r="AA2932" s="69" t="s">
        <v>989</v>
      </c>
      <c r="AB2932" s="69" t="s">
        <v>1144</v>
      </c>
      <c r="AC2932" s="69"/>
    </row>
    <row r="2933" spans="1:29" x14ac:dyDescent="0.25">
      <c r="A2933" s="69"/>
      <c r="B2933" s="69"/>
      <c r="C2933" s="69"/>
      <c r="D2933" s="69"/>
      <c r="E2933" s="69" t="s">
        <v>16083</v>
      </c>
      <c r="F2933" s="69"/>
      <c r="G2933" s="69"/>
      <c r="H2933" s="69"/>
      <c r="I2933" s="69"/>
      <c r="J2933" s="69"/>
      <c r="K2933" s="69"/>
      <c r="L2933" s="69" t="s">
        <v>16082</v>
      </c>
      <c r="M2933" s="70">
        <v>1510.53</v>
      </c>
      <c r="N2933" s="69"/>
      <c r="O2933" s="69"/>
      <c r="P2933" s="69" t="s">
        <v>1374</v>
      </c>
      <c r="Q2933" s="69" t="s">
        <v>1991</v>
      </c>
      <c r="R2933" s="69"/>
      <c r="S2933" s="70">
        <v>1510.53</v>
      </c>
      <c r="T2933" s="70"/>
      <c r="U2933" s="69" t="s">
        <v>1689</v>
      </c>
      <c r="V2933" s="73">
        <v>91</v>
      </c>
      <c r="W2933" s="69" t="s">
        <v>1689</v>
      </c>
      <c r="X2933" s="69"/>
      <c r="Y2933" s="70"/>
      <c r="Z2933" s="69">
        <v>0</v>
      </c>
      <c r="AA2933" s="69"/>
      <c r="AB2933" s="69" t="s">
        <v>1144</v>
      </c>
      <c r="AC2933" s="69"/>
    </row>
    <row r="2934" spans="1:29" x14ac:dyDescent="0.25">
      <c r="A2934" s="71" t="s">
        <v>193</v>
      </c>
      <c r="B2934" s="71"/>
      <c r="C2934" s="71"/>
      <c r="D2934" s="71"/>
      <c r="E2934" s="71"/>
      <c r="F2934" s="71"/>
      <c r="G2934" s="71"/>
      <c r="H2934" s="71"/>
      <c r="I2934" s="71"/>
      <c r="J2934" s="72">
        <v>5042.53</v>
      </c>
      <c r="K2934" s="71"/>
      <c r="L2934" s="71"/>
      <c r="M2934" s="72">
        <v>5042.53</v>
      </c>
      <c r="N2934" s="72">
        <v>0</v>
      </c>
      <c r="O2934" s="71"/>
      <c r="P2934" s="71"/>
      <c r="Q2934" s="71"/>
      <c r="R2934" s="71"/>
      <c r="S2934" s="72">
        <v>5042.53</v>
      </c>
      <c r="T2934" s="72">
        <v>5042.53</v>
      </c>
      <c r="U2934" s="71"/>
      <c r="V2934" s="71"/>
      <c r="W2934" s="71"/>
      <c r="X2934" s="72">
        <v>0</v>
      </c>
      <c r="Y2934" s="72">
        <v>0</v>
      </c>
      <c r="Z2934" s="72">
        <v>5042.53</v>
      </c>
      <c r="AA2934" s="69"/>
      <c r="AB2934" s="69"/>
      <c r="AC2934" s="69"/>
    </row>
    <row r="2935" spans="1:29" ht="30" x14ac:dyDescent="0.25">
      <c r="A2935" s="68" t="s">
        <v>16084</v>
      </c>
      <c r="B2935" s="69" t="s">
        <v>16085</v>
      </c>
      <c r="C2935" s="69" t="s">
        <v>16086</v>
      </c>
      <c r="D2935" s="69" t="s">
        <v>9621</v>
      </c>
      <c r="E2935" s="69" t="s">
        <v>16088</v>
      </c>
      <c r="F2935" s="69" t="s">
        <v>10255</v>
      </c>
      <c r="G2935" s="69" t="s">
        <v>1424</v>
      </c>
      <c r="H2935" s="69" t="s">
        <v>1018</v>
      </c>
      <c r="I2935" s="69" t="s">
        <v>962</v>
      </c>
      <c r="J2935" s="70">
        <v>4966.2</v>
      </c>
      <c r="K2935" s="69" t="s">
        <v>4591</v>
      </c>
      <c r="L2935" s="69" t="s">
        <v>16087</v>
      </c>
      <c r="M2935" s="70">
        <v>4966.2</v>
      </c>
      <c r="N2935" s="69"/>
      <c r="O2935" s="69"/>
      <c r="P2935" s="69" t="s">
        <v>1311</v>
      </c>
      <c r="Q2935" s="69" t="s">
        <v>1564</v>
      </c>
      <c r="R2935" s="69"/>
      <c r="S2935" s="70">
        <v>4966.2</v>
      </c>
      <c r="T2935" s="70"/>
      <c r="U2935" s="69" t="s">
        <v>1556</v>
      </c>
      <c r="V2935" s="73">
        <v>78</v>
      </c>
      <c r="W2935" s="69" t="s">
        <v>1556</v>
      </c>
      <c r="X2935" s="69"/>
      <c r="Y2935" s="70"/>
      <c r="Z2935" s="69">
        <v>0</v>
      </c>
      <c r="AA2935" s="69" t="s">
        <v>989</v>
      </c>
      <c r="AB2935" s="69" t="s">
        <v>1144</v>
      </c>
      <c r="AC2935" s="69"/>
    </row>
    <row r="2936" spans="1:29" x14ac:dyDescent="0.25">
      <c r="A2936" s="71" t="s">
        <v>193</v>
      </c>
      <c r="B2936" s="71"/>
      <c r="C2936" s="71"/>
      <c r="D2936" s="71"/>
      <c r="E2936" s="71"/>
      <c r="F2936" s="71"/>
      <c r="G2936" s="71"/>
      <c r="H2936" s="71"/>
      <c r="I2936" s="71"/>
      <c r="J2936" s="72">
        <v>4966.2</v>
      </c>
      <c r="K2936" s="71"/>
      <c r="L2936" s="71"/>
      <c r="M2936" s="72">
        <v>4966.2</v>
      </c>
      <c r="N2936" s="72">
        <v>0</v>
      </c>
      <c r="O2936" s="71"/>
      <c r="P2936" s="71"/>
      <c r="Q2936" s="71"/>
      <c r="R2936" s="71"/>
      <c r="S2936" s="72">
        <v>4966.2</v>
      </c>
      <c r="T2936" s="72">
        <v>4966.2</v>
      </c>
      <c r="U2936" s="71"/>
      <c r="V2936" s="71"/>
      <c r="W2936" s="71"/>
      <c r="X2936" s="72">
        <v>0</v>
      </c>
      <c r="Y2936" s="72">
        <v>0</v>
      </c>
      <c r="Z2936" s="72">
        <v>4966.2</v>
      </c>
      <c r="AA2936" s="69"/>
      <c r="AB2936" s="69"/>
      <c r="AC2936" s="69"/>
    </row>
    <row r="2937" spans="1:29" ht="30" x14ac:dyDescent="0.25">
      <c r="A2937" s="68" t="s">
        <v>16089</v>
      </c>
      <c r="B2937" s="69" t="s">
        <v>14565</v>
      </c>
      <c r="C2937" s="69" t="s">
        <v>16090</v>
      </c>
      <c r="D2937" s="69" t="s">
        <v>4604</v>
      </c>
      <c r="E2937" s="69" t="s">
        <v>16092</v>
      </c>
      <c r="F2937" s="69" t="s">
        <v>10243</v>
      </c>
      <c r="G2937" s="69" t="s">
        <v>1424</v>
      </c>
      <c r="H2937" s="69" t="s">
        <v>1018</v>
      </c>
      <c r="I2937" s="69" t="s">
        <v>962</v>
      </c>
      <c r="J2937" s="70">
        <v>1889.2</v>
      </c>
      <c r="K2937" s="69" t="s">
        <v>4591</v>
      </c>
      <c r="L2937" s="69" t="s">
        <v>16091</v>
      </c>
      <c r="M2937" s="70">
        <v>1889.2</v>
      </c>
      <c r="N2937" s="69"/>
      <c r="O2937" s="69"/>
      <c r="P2937" s="69" t="s">
        <v>1002</v>
      </c>
      <c r="Q2937" s="69" t="s">
        <v>1071</v>
      </c>
      <c r="R2937" s="69"/>
      <c r="S2937" s="70">
        <v>1889.2</v>
      </c>
      <c r="T2937" s="70"/>
      <c r="U2937" s="69" t="s">
        <v>2620</v>
      </c>
      <c r="V2937" s="73">
        <v>81</v>
      </c>
      <c r="W2937" s="69" t="s">
        <v>2620</v>
      </c>
      <c r="X2937" s="69"/>
      <c r="Y2937" s="70"/>
      <c r="Z2937" s="69">
        <v>0</v>
      </c>
      <c r="AA2937" s="69" t="s">
        <v>989</v>
      </c>
      <c r="AB2937" s="69" t="s">
        <v>967</v>
      </c>
      <c r="AC2937" s="69"/>
    </row>
    <row r="2938" spans="1:29" x14ac:dyDescent="0.25">
      <c r="A2938" s="71" t="s">
        <v>193</v>
      </c>
      <c r="B2938" s="71"/>
      <c r="C2938" s="71"/>
      <c r="D2938" s="71"/>
      <c r="E2938" s="71"/>
      <c r="F2938" s="71"/>
      <c r="G2938" s="71"/>
      <c r="H2938" s="71"/>
      <c r="I2938" s="71"/>
      <c r="J2938" s="72">
        <v>1889.2</v>
      </c>
      <c r="K2938" s="71"/>
      <c r="L2938" s="71"/>
      <c r="M2938" s="72">
        <v>1889.2</v>
      </c>
      <c r="N2938" s="72">
        <v>0</v>
      </c>
      <c r="O2938" s="71"/>
      <c r="P2938" s="71"/>
      <c r="Q2938" s="71"/>
      <c r="R2938" s="71"/>
      <c r="S2938" s="72">
        <v>1889.2</v>
      </c>
      <c r="T2938" s="72">
        <v>1889.2</v>
      </c>
      <c r="U2938" s="71"/>
      <c r="V2938" s="71"/>
      <c r="W2938" s="71"/>
      <c r="X2938" s="72">
        <v>0</v>
      </c>
      <c r="Y2938" s="72">
        <v>0</v>
      </c>
      <c r="Z2938" s="72">
        <v>1889.2</v>
      </c>
      <c r="AA2938" s="69"/>
      <c r="AB2938" s="69"/>
      <c r="AC2938" s="69"/>
    </row>
    <row r="2939" spans="1:29" ht="30" x14ac:dyDescent="0.25">
      <c r="A2939" s="68" t="s">
        <v>16093</v>
      </c>
      <c r="B2939" s="69" t="s">
        <v>16094</v>
      </c>
      <c r="C2939" s="69" t="s">
        <v>16095</v>
      </c>
      <c r="D2939" s="69" t="s">
        <v>14828</v>
      </c>
      <c r="E2939" s="69" t="s">
        <v>16097</v>
      </c>
      <c r="F2939" s="69" t="s">
        <v>10243</v>
      </c>
      <c r="G2939" s="69" t="s">
        <v>1424</v>
      </c>
      <c r="H2939" s="69" t="s">
        <v>1018</v>
      </c>
      <c r="I2939" s="69" t="s">
        <v>962</v>
      </c>
      <c r="J2939" s="70">
        <v>1087.43</v>
      </c>
      <c r="K2939" s="69" t="s">
        <v>4591</v>
      </c>
      <c r="L2939" s="69" t="s">
        <v>16096</v>
      </c>
      <c r="M2939" s="70">
        <v>1087.43</v>
      </c>
      <c r="N2939" s="69"/>
      <c r="O2939" s="69"/>
      <c r="P2939" s="69" t="s">
        <v>1367</v>
      </c>
      <c r="Q2939" s="69" t="s">
        <v>2004</v>
      </c>
      <c r="R2939" s="69"/>
      <c r="S2939" s="70">
        <v>1087.43</v>
      </c>
      <c r="T2939" s="70"/>
      <c r="U2939" s="69" t="s">
        <v>2620</v>
      </c>
      <c r="V2939" s="73">
        <v>77</v>
      </c>
      <c r="W2939" s="69" t="s">
        <v>2620</v>
      </c>
      <c r="X2939" s="69"/>
      <c r="Y2939" s="70"/>
      <c r="Z2939" s="69">
        <v>0</v>
      </c>
      <c r="AA2939" s="69" t="s">
        <v>989</v>
      </c>
      <c r="AB2939" s="69" t="s">
        <v>1144</v>
      </c>
      <c r="AC2939" s="69"/>
    </row>
    <row r="2940" spans="1:29" x14ac:dyDescent="0.25">
      <c r="A2940" s="71" t="s">
        <v>193</v>
      </c>
      <c r="B2940" s="71"/>
      <c r="C2940" s="71"/>
      <c r="D2940" s="71"/>
      <c r="E2940" s="71"/>
      <c r="F2940" s="71"/>
      <c r="G2940" s="71"/>
      <c r="H2940" s="71"/>
      <c r="I2940" s="71"/>
      <c r="J2940" s="72">
        <v>1087.43</v>
      </c>
      <c r="K2940" s="71"/>
      <c r="L2940" s="71"/>
      <c r="M2940" s="72">
        <v>1087.43</v>
      </c>
      <c r="N2940" s="72">
        <v>0</v>
      </c>
      <c r="O2940" s="71"/>
      <c r="P2940" s="71"/>
      <c r="Q2940" s="71"/>
      <c r="R2940" s="71"/>
      <c r="S2940" s="72">
        <v>1087.43</v>
      </c>
      <c r="T2940" s="72">
        <v>1087.43</v>
      </c>
      <c r="U2940" s="71"/>
      <c r="V2940" s="71"/>
      <c r="W2940" s="71"/>
      <c r="X2940" s="72">
        <v>0</v>
      </c>
      <c r="Y2940" s="72">
        <v>0</v>
      </c>
      <c r="Z2940" s="72">
        <v>1087.43</v>
      </c>
      <c r="AA2940" s="69"/>
      <c r="AB2940" s="69"/>
      <c r="AC2940" s="69"/>
    </row>
    <row r="2941" spans="1:29" ht="40" x14ac:dyDescent="0.25">
      <c r="A2941" s="68" t="s">
        <v>16098</v>
      </c>
      <c r="B2941" s="69" t="s">
        <v>12032</v>
      </c>
      <c r="C2941" s="69" t="s">
        <v>16099</v>
      </c>
      <c r="D2941" s="69" t="s">
        <v>890</v>
      </c>
      <c r="E2941" s="69" t="s">
        <v>16101</v>
      </c>
      <c r="F2941" s="69" t="s">
        <v>10243</v>
      </c>
      <c r="G2941" s="69" t="s">
        <v>960</v>
      </c>
      <c r="H2941" s="69" t="s">
        <v>1018</v>
      </c>
      <c r="I2941" s="69" t="s">
        <v>962</v>
      </c>
      <c r="J2941" s="70">
        <v>1534.4</v>
      </c>
      <c r="K2941" s="69" t="s">
        <v>4591</v>
      </c>
      <c r="L2941" s="69" t="s">
        <v>16100</v>
      </c>
      <c r="M2941" s="70">
        <v>1534.4</v>
      </c>
      <c r="N2941" s="69"/>
      <c r="O2941" s="69"/>
      <c r="P2941" s="69" t="s">
        <v>965</v>
      </c>
      <c r="Q2941" s="69" t="s">
        <v>982</v>
      </c>
      <c r="R2941" s="69"/>
      <c r="S2941" s="70">
        <v>1534.4</v>
      </c>
      <c r="T2941" s="70"/>
      <c r="U2941" s="69" t="s">
        <v>1556</v>
      </c>
      <c r="V2941" s="73">
        <v>81</v>
      </c>
      <c r="W2941" s="69" t="s">
        <v>1556</v>
      </c>
      <c r="X2941" s="69"/>
      <c r="Y2941" s="70"/>
      <c r="Z2941" s="69">
        <v>0</v>
      </c>
      <c r="AA2941" s="69" t="s">
        <v>989</v>
      </c>
      <c r="AB2941" s="69" t="s">
        <v>1144</v>
      </c>
      <c r="AC2941" s="69"/>
    </row>
    <row r="2942" spans="1:29" x14ac:dyDescent="0.25">
      <c r="A2942" s="71" t="s">
        <v>193</v>
      </c>
      <c r="B2942" s="71"/>
      <c r="C2942" s="71"/>
      <c r="D2942" s="71"/>
      <c r="E2942" s="71"/>
      <c r="F2942" s="71"/>
      <c r="G2942" s="71"/>
      <c r="H2942" s="71"/>
      <c r="I2942" s="71"/>
      <c r="J2942" s="72">
        <v>1534.4</v>
      </c>
      <c r="K2942" s="71"/>
      <c r="L2942" s="71"/>
      <c r="M2942" s="72">
        <v>1534.4</v>
      </c>
      <c r="N2942" s="72">
        <v>0</v>
      </c>
      <c r="O2942" s="71"/>
      <c r="P2942" s="71"/>
      <c r="Q2942" s="71"/>
      <c r="R2942" s="71"/>
      <c r="S2942" s="72">
        <v>1534.4</v>
      </c>
      <c r="T2942" s="72">
        <v>1534.4</v>
      </c>
      <c r="U2942" s="71"/>
      <c r="V2942" s="71"/>
      <c r="W2942" s="71"/>
      <c r="X2942" s="72">
        <v>0</v>
      </c>
      <c r="Y2942" s="72">
        <v>0</v>
      </c>
      <c r="Z2942" s="72">
        <v>1534.4</v>
      </c>
      <c r="AA2942" s="69"/>
      <c r="AB2942" s="69"/>
      <c r="AC2942" s="69"/>
    </row>
    <row r="2943" spans="1:29" ht="20" x14ac:dyDescent="0.25">
      <c r="A2943" s="68" t="s">
        <v>16102</v>
      </c>
      <c r="B2943" s="69" t="s">
        <v>16103</v>
      </c>
      <c r="C2943" s="69" t="s">
        <v>16104</v>
      </c>
      <c r="D2943" s="69" t="s">
        <v>4611</v>
      </c>
      <c r="E2943" s="69" t="s">
        <v>16106</v>
      </c>
      <c r="F2943" s="69" t="s">
        <v>10255</v>
      </c>
      <c r="G2943" s="69" t="s">
        <v>960</v>
      </c>
      <c r="H2943" s="69" t="s">
        <v>1018</v>
      </c>
      <c r="I2943" s="69" t="s">
        <v>962</v>
      </c>
      <c r="J2943" s="70">
        <v>28301.42</v>
      </c>
      <c r="K2943" s="69" t="s">
        <v>4591</v>
      </c>
      <c r="L2943" s="69" t="s">
        <v>16105</v>
      </c>
      <c r="M2943" s="70">
        <v>8386.86</v>
      </c>
      <c r="N2943" s="69"/>
      <c r="O2943" s="69"/>
      <c r="P2943" s="69" t="s">
        <v>1374</v>
      </c>
      <c r="Q2943" s="69" t="s">
        <v>1991</v>
      </c>
      <c r="R2943" s="69"/>
      <c r="S2943" s="70">
        <v>8386.86</v>
      </c>
      <c r="T2943" s="70"/>
      <c r="U2943" s="69" t="s">
        <v>1689</v>
      </c>
      <c r="V2943" s="73">
        <v>91</v>
      </c>
      <c r="W2943" s="69" t="s">
        <v>1689</v>
      </c>
      <c r="X2943" s="69"/>
      <c r="Y2943" s="70"/>
      <c r="Z2943" s="69">
        <v>0</v>
      </c>
      <c r="AA2943" s="69" t="s">
        <v>989</v>
      </c>
      <c r="AB2943" s="69" t="s">
        <v>1144</v>
      </c>
      <c r="AC2943" s="69"/>
    </row>
    <row r="2944" spans="1:29" x14ac:dyDescent="0.25">
      <c r="A2944" s="69"/>
      <c r="B2944" s="69"/>
      <c r="C2944" s="69"/>
      <c r="D2944" s="69"/>
      <c r="E2944" s="69" t="s">
        <v>16108</v>
      </c>
      <c r="F2944" s="69"/>
      <c r="G2944" s="69"/>
      <c r="H2944" s="69"/>
      <c r="I2944" s="69"/>
      <c r="J2944" s="69"/>
      <c r="K2944" s="69"/>
      <c r="L2944" s="69" t="s">
        <v>16107</v>
      </c>
      <c r="M2944" s="70">
        <v>19914.560000000001</v>
      </c>
      <c r="N2944" s="69"/>
      <c r="O2944" s="69"/>
      <c r="P2944" s="69" t="s">
        <v>1156</v>
      </c>
      <c r="Q2944" s="69" t="s">
        <v>1075</v>
      </c>
      <c r="R2944" s="69"/>
      <c r="S2944" s="70">
        <v>19914.560000000001</v>
      </c>
      <c r="T2944" s="70"/>
      <c r="U2944" s="69"/>
      <c r="V2944" s="69"/>
      <c r="W2944" s="69" t="s">
        <v>1685</v>
      </c>
      <c r="X2944" s="69"/>
      <c r="Y2944" s="70"/>
      <c r="Z2944" s="69">
        <v>0</v>
      </c>
      <c r="AA2944" s="69"/>
      <c r="AB2944" s="69" t="s">
        <v>1144</v>
      </c>
      <c r="AC2944" s="69"/>
    </row>
    <row r="2945" spans="1:29" x14ac:dyDescent="0.25">
      <c r="A2945" s="71" t="s">
        <v>193</v>
      </c>
      <c r="B2945" s="71"/>
      <c r="C2945" s="71"/>
      <c r="D2945" s="71"/>
      <c r="E2945" s="71"/>
      <c r="F2945" s="71"/>
      <c r="G2945" s="71"/>
      <c r="H2945" s="71"/>
      <c r="I2945" s="71"/>
      <c r="J2945" s="72">
        <v>28301.42</v>
      </c>
      <c r="K2945" s="71"/>
      <c r="L2945" s="71"/>
      <c r="M2945" s="72">
        <v>28301.420000000002</v>
      </c>
      <c r="N2945" s="72">
        <v>-3.637978807091713E-12</v>
      </c>
      <c r="O2945" s="71"/>
      <c r="P2945" s="71"/>
      <c r="Q2945" s="71"/>
      <c r="R2945" s="71"/>
      <c r="S2945" s="72">
        <v>28301.420000000002</v>
      </c>
      <c r="T2945" s="72">
        <v>8386.86</v>
      </c>
      <c r="U2945" s="71"/>
      <c r="V2945" s="71"/>
      <c r="W2945" s="71"/>
      <c r="X2945" s="72">
        <v>19914.560000000001</v>
      </c>
      <c r="Y2945" s="72">
        <v>0</v>
      </c>
      <c r="Z2945" s="72">
        <v>8386.86</v>
      </c>
      <c r="AA2945" s="69"/>
      <c r="AB2945" s="69"/>
      <c r="AC2945" s="69"/>
    </row>
    <row r="2946" spans="1:29" ht="20" x14ac:dyDescent="0.25">
      <c r="A2946" s="68" t="s">
        <v>16109</v>
      </c>
      <c r="B2946" s="69" t="s">
        <v>16110</v>
      </c>
      <c r="C2946" s="69" t="s">
        <v>16111</v>
      </c>
      <c r="D2946" s="69" t="s">
        <v>4611</v>
      </c>
      <c r="E2946" s="69" t="s">
        <v>16113</v>
      </c>
      <c r="F2946" s="69" t="s">
        <v>10255</v>
      </c>
      <c r="G2946" s="69" t="s">
        <v>1363</v>
      </c>
      <c r="H2946" s="69" t="s">
        <v>1018</v>
      </c>
      <c r="I2946" s="69" t="s">
        <v>962</v>
      </c>
      <c r="J2946" s="70">
        <v>7236.5</v>
      </c>
      <c r="K2946" s="69" t="s">
        <v>4591</v>
      </c>
      <c r="L2946" s="69" t="s">
        <v>16112</v>
      </c>
      <c r="M2946" s="70">
        <v>5473.65</v>
      </c>
      <c r="N2946" s="69"/>
      <c r="O2946" s="69"/>
      <c r="P2946" s="69" t="s">
        <v>1156</v>
      </c>
      <c r="Q2946" s="69" t="s">
        <v>2028</v>
      </c>
      <c r="R2946" s="69"/>
      <c r="S2946" s="70">
        <v>5473.65</v>
      </c>
      <c r="T2946" s="70"/>
      <c r="U2946" s="69"/>
      <c r="V2946" s="69"/>
      <c r="W2946" s="69" t="s">
        <v>2028</v>
      </c>
      <c r="X2946" s="69"/>
      <c r="Y2946" s="70"/>
      <c r="Z2946" s="69">
        <v>0</v>
      </c>
      <c r="AA2946" s="69" t="s">
        <v>989</v>
      </c>
      <c r="AB2946" s="69" t="s">
        <v>1144</v>
      </c>
      <c r="AC2946" s="69"/>
    </row>
    <row r="2947" spans="1:29" x14ac:dyDescent="0.25">
      <c r="A2947" s="69"/>
      <c r="B2947" s="69"/>
      <c r="C2947" s="69"/>
      <c r="D2947" s="69"/>
      <c r="E2947" s="69" t="s">
        <v>16115</v>
      </c>
      <c r="F2947" s="69"/>
      <c r="G2947" s="69"/>
      <c r="H2947" s="69"/>
      <c r="I2947" s="69"/>
      <c r="J2947" s="69"/>
      <c r="K2947" s="69"/>
      <c r="L2947" s="69" t="s">
        <v>16114</v>
      </c>
      <c r="M2947" s="70">
        <v>1762.85</v>
      </c>
      <c r="N2947" s="69"/>
      <c r="O2947" s="69"/>
      <c r="P2947" s="69" t="s">
        <v>1510</v>
      </c>
      <c r="Q2947" s="69" t="s">
        <v>1684</v>
      </c>
      <c r="R2947" s="69"/>
      <c r="S2947" s="70">
        <v>1762.85</v>
      </c>
      <c r="T2947" s="70"/>
      <c r="U2947" s="69"/>
      <c r="V2947" s="69"/>
      <c r="W2947" s="69" t="s">
        <v>1685</v>
      </c>
      <c r="X2947" s="69"/>
      <c r="Y2947" s="70"/>
      <c r="Z2947" s="69">
        <v>0</v>
      </c>
      <c r="AA2947" s="69"/>
      <c r="AB2947" s="69" t="s">
        <v>1144</v>
      </c>
      <c r="AC2947" s="69"/>
    </row>
    <row r="2948" spans="1:29" x14ac:dyDescent="0.25">
      <c r="A2948" s="71" t="s">
        <v>193</v>
      </c>
      <c r="B2948" s="71"/>
      <c r="C2948" s="71"/>
      <c r="D2948" s="71"/>
      <c r="E2948" s="71"/>
      <c r="F2948" s="71"/>
      <c r="G2948" s="71"/>
      <c r="H2948" s="71"/>
      <c r="I2948" s="71"/>
      <c r="J2948" s="72">
        <v>7236.5</v>
      </c>
      <c r="K2948" s="71"/>
      <c r="L2948" s="71"/>
      <c r="M2948" s="72">
        <v>7236.5</v>
      </c>
      <c r="N2948" s="72">
        <v>0</v>
      </c>
      <c r="O2948" s="71"/>
      <c r="P2948" s="71"/>
      <c r="Q2948" s="71"/>
      <c r="R2948" s="71"/>
      <c r="S2948" s="72">
        <v>7236.5</v>
      </c>
      <c r="T2948" s="72">
        <v>0</v>
      </c>
      <c r="U2948" s="71"/>
      <c r="V2948" s="71"/>
      <c r="W2948" s="71"/>
      <c r="X2948" s="72">
        <v>7236.5</v>
      </c>
      <c r="Y2948" s="72">
        <v>0</v>
      </c>
      <c r="Z2948" s="72">
        <v>0</v>
      </c>
      <c r="AA2948" s="69"/>
      <c r="AB2948" s="69"/>
      <c r="AC2948" s="69"/>
    </row>
    <row r="2949" spans="1:29" ht="30" x14ac:dyDescent="0.25">
      <c r="A2949" s="68" t="s">
        <v>16116</v>
      </c>
      <c r="B2949" s="69" t="s">
        <v>16117</v>
      </c>
      <c r="C2949" s="69" t="s">
        <v>16118</v>
      </c>
      <c r="D2949" s="69" t="s">
        <v>4813</v>
      </c>
      <c r="E2949" s="69" t="s">
        <v>16120</v>
      </c>
      <c r="F2949" s="69" t="s">
        <v>10255</v>
      </c>
      <c r="G2949" s="69" t="s">
        <v>1363</v>
      </c>
      <c r="H2949" s="69" t="s">
        <v>1018</v>
      </c>
      <c r="I2949" s="69" t="s">
        <v>962</v>
      </c>
      <c r="J2949" s="70">
        <v>5296.18</v>
      </c>
      <c r="K2949" s="69" t="s">
        <v>4591</v>
      </c>
      <c r="L2949" s="69" t="s">
        <v>16119</v>
      </c>
      <c r="M2949" s="70">
        <v>5296.18</v>
      </c>
      <c r="N2949" s="69"/>
      <c r="O2949" s="69"/>
      <c r="P2949" s="69" t="s">
        <v>1259</v>
      </c>
      <c r="Q2949" s="69" t="s">
        <v>1003</v>
      </c>
      <c r="R2949" s="69"/>
      <c r="S2949" s="70">
        <v>5296.18</v>
      </c>
      <c r="T2949" s="70"/>
      <c r="U2949" s="69" t="s">
        <v>1556</v>
      </c>
      <c r="V2949" s="73">
        <v>66</v>
      </c>
      <c r="W2949" s="69" t="s">
        <v>1556</v>
      </c>
      <c r="X2949" s="69"/>
      <c r="Y2949" s="70"/>
      <c r="Z2949" s="69">
        <v>0</v>
      </c>
      <c r="AA2949" s="69" t="s">
        <v>989</v>
      </c>
      <c r="AB2949" s="69" t="s">
        <v>1144</v>
      </c>
      <c r="AC2949" s="69"/>
    </row>
    <row r="2950" spans="1:29" x14ac:dyDescent="0.25">
      <c r="A2950" s="71" t="s">
        <v>193</v>
      </c>
      <c r="B2950" s="71"/>
      <c r="C2950" s="71"/>
      <c r="D2950" s="71"/>
      <c r="E2950" s="71"/>
      <c r="F2950" s="71"/>
      <c r="G2950" s="71"/>
      <c r="H2950" s="71"/>
      <c r="I2950" s="71"/>
      <c r="J2950" s="72">
        <v>5296.18</v>
      </c>
      <c r="K2950" s="71"/>
      <c r="L2950" s="71"/>
      <c r="M2950" s="72">
        <v>5296.18</v>
      </c>
      <c r="N2950" s="72">
        <v>0</v>
      </c>
      <c r="O2950" s="71"/>
      <c r="P2950" s="71"/>
      <c r="Q2950" s="71"/>
      <c r="R2950" s="71"/>
      <c r="S2950" s="72">
        <v>5296.18</v>
      </c>
      <c r="T2950" s="72">
        <v>5296.18</v>
      </c>
      <c r="U2950" s="71"/>
      <c r="V2950" s="71"/>
      <c r="W2950" s="71"/>
      <c r="X2950" s="72">
        <v>0</v>
      </c>
      <c r="Y2950" s="72">
        <v>0</v>
      </c>
      <c r="Z2950" s="72">
        <v>5296.18</v>
      </c>
      <c r="AA2950" s="69"/>
      <c r="AB2950" s="69"/>
      <c r="AC2950" s="69"/>
    </row>
    <row r="2951" spans="1:29" ht="30" x14ac:dyDescent="0.25">
      <c r="A2951" s="68" t="s">
        <v>16121</v>
      </c>
      <c r="B2951" s="69" t="s">
        <v>12345</v>
      </c>
      <c r="C2951" s="69" t="s">
        <v>16122</v>
      </c>
      <c r="D2951" s="69" t="s">
        <v>4972</v>
      </c>
      <c r="E2951" s="69" t="s">
        <v>16124</v>
      </c>
      <c r="F2951" s="69" t="s">
        <v>10255</v>
      </c>
      <c r="G2951" s="69" t="s">
        <v>1363</v>
      </c>
      <c r="H2951" s="69" t="s">
        <v>1018</v>
      </c>
      <c r="I2951" s="69" t="s">
        <v>962</v>
      </c>
      <c r="J2951" s="70">
        <v>1156.4100000000001</v>
      </c>
      <c r="K2951" s="69" t="s">
        <v>4591</v>
      </c>
      <c r="L2951" s="69" t="s">
        <v>16123</v>
      </c>
      <c r="M2951" s="70">
        <v>1156.4100000000001</v>
      </c>
      <c r="N2951" s="69"/>
      <c r="O2951" s="69"/>
      <c r="P2951" s="69" t="s">
        <v>1018</v>
      </c>
      <c r="Q2951" s="69" t="s">
        <v>2028</v>
      </c>
      <c r="R2951" s="69"/>
      <c r="S2951" s="70">
        <v>1156.4100000000001</v>
      </c>
      <c r="T2951" s="70"/>
      <c r="U2951" s="69"/>
      <c r="V2951" s="69"/>
      <c r="W2951" s="69" t="s">
        <v>2028</v>
      </c>
      <c r="X2951" s="69"/>
      <c r="Y2951" s="70"/>
      <c r="Z2951" s="69">
        <v>0</v>
      </c>
      <c r="AA2951" s="69" t="s">
        <v>989</v>
      </c>
      <c r="AB2951" s="69" t="s">
        <v>1144</v>
      </c>
      <c r="AC2951" s="69"/>
    </row>
    <row r="2952" spans="1:29" x14ac:dyDescent="0.25">
      <c r="A2952" s="71" t="s">
        <v>193</v>
      </c>
      <c r="B2952" s="71"/>
      <c r="C2952" s="71"/>
      <c r="D2952" s="71"/>
      <c r="E2952" s="71"/>
      <c r="F2952" s="71"/>
      <c r="G2952" s="71"/>
      <c r="H2952" s="71"/>
      <c r="I2952" s="71"/>
      <c r="J2952" s="72">
        <v>1156.4100000000001</v>
      </c>
      <c r="K2952" s="71"/>
      <c r="L2952" s="71"/>
      <c r="M2952" s="72">
        <v>1156.4100000000001</v>
      </c>
      <c r="N2952" s="72">
        <v>0</v>
      </c>
      <c r="O2952" s="71"/>
      <c r="P2952" s="71"/>
      <c r="Q2952" s="71"/>
      <c r="R2952" s="71"/>
      <c r="S2952" s="72">
        <v>1156.4100000000001</v>
      </c>
      <c r="T2952" s="72">
        <v>0</v>
      </c>
      <c r="U2952" s="71"/>
      <c r="V2952" s="71"/>
      <c r="W2952" s="71"/>
      <c r="X2952" s="72">
        <v>1156.4100000000001</v>
      </c>
      <c r="Y2952" s="72">
        <v>0</v>
      </c>
      <c r="Z2952" s="72">
        <v>0</v>
      </c>
      <c r="AA2952" s="69"/>
      <c r="AB2952" s="69"/>
      <c r="AC2952" s="69"/>
    </row>
    <row r="2953" spans="1:29" ht="30" x14ac:dyDescent="0.25">
      <c r="A2953" s="68" t="s">
        <v>16125</v>
      </c>
      <c r="B2953" s="69" t="s">
        <v>16126</v>
      </c>
      <c r="C2953" s="69" t="s">
        <v>16127</v>
      </c>
      <c r="D2953" s="69" t="s">
        <v>4604</v>
      </c>
      <c r="E2953" s="69" t="s">
        <v>16129</v>
      </c>
      <c r="F2953" s="69" t="s">
        <v>10255</v>
      </c>
      <c r="G2953" s="69" t="s">
        <v>1363</v>
      </c>
      <c r="H2953" s="69" t="s">
        <v>1018</v>
      </c>
      <c r="I2953" s="69" t="s">
        <v>962</v>
      </c>
      <c r="J2953" s="70">
        <v>5287</v>
      </c>
      <c r="K2953" s="69" t="s">
        <v>4591</v>
      </c>
      <c r="L2953" s="69" t="s">
        <v>16128</v>
      </c>
      <c r="M2953" s="70">
        <v>5287</v>
      </c>
      <c r="N2953" s="69"/>
      <c r="O2953" s="69"/>
      <c r="P2953" s="69" t="s">
        <v>1002</v>
      </c>
      <c r="Q2953" s="69" t="s">
        <v>1185</v>
      </c>
      <c r="R2953" s="69"/>
      <c r="S2953" s="70">
        <v>5287</v>
      </c>
      <c r="T2953" s="70"/>
      <c r="U2953" s="69"/>
      <c r="V2953" s="69"/>
      <c r="W2953" s="69"/>
      <c r="X2953" s="69"/>
      <c r="Y2953" s="70"/>
      <c r="Z2953" s="69">
        <v>0</v>
      </c>
      <c r="AA2953" s="69" t="s">
        <v>989</v>
      </c>
      <c r="AB2953" s="69" t="s">
        <v>1144</v>
      </c>
      <c r="AC2953" s="69"/>
    </row>
    <row r="2954" spans="1:29" x14ac:dyDescent="0.25">
      <c r="A2954" s="71" t="s">
        <v>193</v>
      </c>
      <c r="B2954" s="71"/>
      <c r="C2954" s="71"/>
      <c r="D2954" s="71"/>
      <c r="E2954" s="71"/>
      <c r="F2954" s="71"/>
      <c r="G2954" s="71"/>
      <c r="H2954" s="71"/>
      <c r="I2954" s="71"/>
      <c r="J2954" s="72">
        <v>5287</v>
      </c>
      <c r="K2954" s="71"/>
      <c r="L2954" s="71"/>
      <c r="M2954" s="72">
        <v>5287</v>
      </c>
      <c r="N2954" s="72">
        <v>0</v>
      </c>
      <c r="O2954" s="71"/>
      <c r="P2954" s="71"/>
      <c r="Q2954" s="71"/>
      <c r="R2954" s="71"/>
      <c r="S2954" s="72">
        <v>5287</v>
      </c>
      <c r="T2954" s="72">
        <v>0</v>
      </c>
      <c r="U2954" s="71"/>
      <c r="V2954" s="71"/>
      <c r="W2954" s="71"/>
      <c r="X2954" s="72">
        <v>5287</v>
      </c>
      <c r="Y2954" s="72">
        <v>0</v>
      </c>
      <c r="Z2954" s="72">
        <v>0</v>
      </c>
      <c r="AA2954" s="69"/>
      <c r="AB2954" s="69"/>
      <c r="AC2954" s="69"/>
    </row>
    <row r="2955" spans="1:29" ht="30" x14ac:dyDescent="0.25">
      <c r="A2955" s="68" t="s">
        <v>16130</v>
      </c>
      <c r="B2955" s="69" t="s">
        <v>11515</v>
      </c>
      <c r="C2955" s="69" t="s">
        <v>16131</v>
      </c>
      <c r="D2955" s="69" t="s">
        <v>4972</v>
      </c>
      <c r="E2955" s="69" t="s">
        <v>16133</v>
      </c>
      <c r="F2955" s="69" t="s">
        <v>10243</v>
      </c>
      <c r="G2955" s="69" t="s">
        <v>1363</v>
      </c>
      <c r="H2955" s="69" t="s">
        <v>1018</v>
      </c>
      <c r="I2955" s="69" t="s">
        <v>962</v>
      </c>
      <c r="J2955" s="70">
        <v>1047.8699999999999</v>
      </c>
      <c r="K2955" s="69" t="s">
        <v>4591</v>
      </c>
      <c r="L2955" s="69" t="s">
        <v>16132</v>
      </c>
      <c r="M2955" s="70">
        <v>1047.8699999999999</v>
      </c>
      <c r="N2955" s="69"/>
      <c r="O2955" s="69"/>
      <c r="P2955" s="69" t="s">
        <v>1563</v>
      </c>
      <c r="Q2955" s="69" t="s">
        <v>2166</v>
      </c>
      <c r="R2955" s="69"/>
      <c r="S2955" s="70">
        <v>1047.8699999999999</v>
      </c>
      <c r="T2955" s="70"/>
      <c r="U2955" s="69"/>
      <c r="V2955" s="69"/>
      <c r="W2955" s="69" t="s">
        <v>2166</v>
      </c>
      <c r="X2955" s="69"/>
      <c r="Y2955" s="70"/>
      <c r="Z2955" s="69">
        <v>0</v>
      </c>
      <c r="AA2955" s="69" t="s">
        <v>989</v>
      </c>
      <c r="AB2955" s="69" t="s">
        <v>1144</v>
      </c>
      <c r="AC2955" s="69"/>
    </row>
    <row r="2956" spans="1:29" x14ac:dyDescent="0.25">
      <c r="A2956" s="71" t="s">
        <v>193</v>
      </c>
      <c r="B2956" s="71"/>
      <c r="C2956" s="71"/>
      <c r="D2956" s="71"/>
      <c r="E2956" s="71"/>
      <c r="F2956" s="71"/>
      <c r="G2956" s="71"/>
      <c r="H2956" s="71"/>
      <c r="I2956" s="71"/>
      <c r="J2956" s="72">
        <v>1047.8699999999999</v>
      </c>
      <c r="K2956" s="71"/>
      <c r="L2956" s="71"/>
      <c r="M2956" s="72">
        <v>1047.8699999999999</v>
      </c>
      <c r="N2956" s="72">
        <v>0</v>
      </c>
      <c r="O2956" s="71"/>
      <c r="P2956" s="71"/>
      <c r="Q2956" s="71"/>
      <c r="R2956" s="71"/>
      <c r="S2956" s="72">
        <v>1047.8699999999999</v>
      </c>
      <c r="T2956" s="72">
        <v>0</v>
      </c>
      <c r="U2956" s="71"/>
      <c r="V2956" s="71"/>
      <c r="W2956" s="71"/>
      <c r="X2956" s="72">
        <v>1047.8699999999999</v>
      </c>
      <c r="Y2956" s="72">
        <v>0</v>
      </c>
      <c r="Z2956" s="72">
        <v>0</v>
      </c>
      <c r="AA2956" s="69"/>
      <c r="AB2956" s="69"/>
      <c r="AC2956" s="69"/>
    </row>
    <row r="2957" spans="1:29" ht="40" x14ac:dyDescent="0.25">
      <c r="A2957" s="68" t="s">
        <v>16134</v>
      </c>
      <c r="B2957" s="69" t="s">
        <v>14590</v>
      </c>
      <c r="C2957" s="69" t="s">
        <v>16135</v>
      </c>
      <c r="D2957" s="69" t="s">
        <v>890</v>
      </c>
      <c r="E2957" s="69" t="s">
        <v>16137</v>
      </c>
      <c r="F2957" s="69" t="s">
        <v>10820</v>
      </c>
      <c r="G2957" s="69" t="s">
        <v>1363</v>
      </c>
      <c r="H2957" s="69" t="s">
        <v>1018</v>
      </c>
      <c r="I2957" s="69" t="s">
        <v>962</v>
      </c>
      <c r="J2957" s="70">
        <v>1071.8699999999999</v>
      </c>
      <c r="K2957" s="69" t="s">
        <v>4591</v>
      </c>
      <c r="L2957" s="69" t="s">
        <v>16136</v>
      </c>
      <c r="M2957" s="70">
        <v>1071.8699999999999</v>
      </c>
      <c r="N2957" s="69"/>
      <c r="O2957" s="69"/>
      <c r="P2957" s="69" t="s">
        <v>965</v>
      </c>
      <c r="Q2957" s="69" t="s">
        <v>1564</v>
      </c>
      <c r="R2957" s="69"/>
      <c r="S2957" s="70">
        <v>1071.8699999999999</v>
      </c>
      <c r="T2957" s="70"/>
      <c r="U2957" s="69" t="s">
        <v>1556</v>
      </c>
      <c r="V2957" s="73">
        <v>81</v>
      </c>
      <c r="W2957" s="69" t="s">
        <v>1556</v>
      </c>
      <c r="X2957" s="69"/>
      <c r="Y2957" s="70"/>
      <c r="Z2957" s="69">
        <v>0</v>
      </c>
      <c r="AA2957" s="69" t="s">
        <v>989</v>
      </c>
      <c r="AB2957" s="69" t="s">
        <v>1144</v>
      </c>
      <c r="AC2957" s="69"/>
    </row>
    <row r="2958" spans="1:29" x14ac:dyDescent="0.25">
      <c r="A2958" s="71" t="s">
        <v>193</v>
      </c>
      <c r="B2958" s="71"/>
      <c r="C2958" s="71"/>
      <c r="D2958" s="71"/>
      <c r="E2958" s="71"/>
      <c r="F2958" s="71"/>
      <c r="G2958" s="71"/>
      <c r="H2958" s="71"/>
      <c r="I2958" s="71"/>
      <c r="J2958" s="72">
        <v>1071.8699999999999</v>
      </c>
      <c r="K2958" s="71"/>
      <c r="L2958" s="71"/>
      <c r="M2958" s="72">
        <v>1071.8699999999999</v>
      </c>
      <c r="N2958" s="72">
        <v>0</v>
      </c>
      <c r="O2958" s="71"/>
      <c r="P2958" s="71"/>
      <c r="Q2958" s="71"/>
      <c r="R2958" s="71"/>
      <c r="S2958" s="72">
        <v>1071.8699999999999</v>
      </c>
      <c r="T2958" s="72">
        <v>1071.8699999999999</v>
      </c>
      <c r="U2958" s="71"/>
      <c r="V2958" s="71"/>
      <c r="W2958" s="71"/>
      <c r="X2958" s="72">
        <v>0</v>
      </c>
      <c r="Y2958" s="72">
        <v>0</v>
      </c>
      <c r="Z2958" s="72">
        <v>1071.8699999999999</v>
      </c>
      <c r="AA2958" s="69"/>
      <c r="AB2958" s="69"/>
      <c r="AC2958" s="69"/>
    </row>
    <row r="2959" spans="1:29" ht="30" x14ac:dyDescent="0.25">
      <c r="A2959" s="68" t="s">
        <v>16138</v>
      </c>
      <c r="B2959" s="69" t="s">
        <v>16139</v>
      </c>
      <c r="C2959" s="69" t="s">
        <v>16140</v>
      </c>
      <c r="D2959" s="69" t="s">
        <v>14828</v>
      </c>
      <c r="E2959" s="69" t="s">
        <v>16142</v>
      </c>
      <c r="F2959" s="69" t="s">
        <v>10255</v>
      </c>
      <c r="G2959" s="69" t="s">
        <v>988</v>
      </c>
      <c r="H2959" s="69" t="s">
        <v>1018</v>
      </c>
      <c r="I2959" s="69" t="s">
        <v>962</v>
      </c>
      <c r="J2959" s="70">
        <v>5689.74</v>
      </c>
      <c r="K2959" s="69" t="s">
        <v>4591</v>
      </c>
      <c r="L2959" s="69" t="s">
        <v>16141</v>
      </c>
      <c r="M2959" s="70">
        <v>5689.74</v>
      </c>
      <c r="N2959" s="69"/>
      <c r="O2959" s="69"/>
      <c r="P2959" s="69" t="s">
        <v>1002</v>
      </c>
      <c r="Q2959" s="69" t="s">
        <v>2004</v>
      </c>
      <c r="R2959" s="69"/>
      <c r="S2959" s="70">
        <v>5689.74</v>
      </c>
      <c r="T2959" s="70"/>
      <c r="U2959" s="69" t="s">
        <v>1064</v>
      </c>
      <c r="V2959" s="73">
        <v>82</v>
      </c>
      <c r="W2959" s="69" t="s">
        <v>1064</v>
      </c>
      <c r="X2959" s="69"/>
      <c r="Y2959" s="70"/>
      <c r="Z2959" s="69">
        <v>0</v>
      </c>
      <c r="AA2959" s="69" t="s">
        <v>989</v>
      </c>
      <c r="AB2959" s="69" t="s">
        <v>1144</v>
      </c>
      <c r="AC2959" s="69"/>
    </row>
    <row r="2960" spans="1:29" x14ac:dyDescent="0.25">
      <c r="A2960" s="71" t="s">
        <v>193</v>
      </c>
      <c r="B2960" s="71"/>
      <c r="C2960" s="71"/>
      <c r="D2960" s="71"/>
      <c r="E2960" s="71"/>
      <c r="F2960" s="71"/>
      <c r="G2960" s="71"/>
      <c r="H2960" s="71"/>
      <c r="I2960" s="71"/>
      <c r="J2960" s="72">
        <v>5689.74</v>
      </c>
      <c r="K2960" s="71"/>
      <c r="L2960" s="71"/>
      <c r="M2960" s="72">
        <v>5689.74</v>
      </c>
      <c r="N2960" s="72">
        <v>0</v>
      </c>
      <c r="O2960" s="71"/>
      <c r="P2960" s="71"/>
      <c r="Q2960" s="71"/>
      <c r="R2960" s="71"/>
      <c r="S2960" s="72">
        <v>5689.74</v>
      </c>
      <c r="T2960" s="72">
        <v>5689.74</v>
      </c>
      <c r="U2960" s="71"/>
      <c r="V2960" s="71"/>
      <c r="W2960" s="71"/>
      <c r="X2960" s="72">
        <v>0</v>
      </c>
      <c r="Y2960" s="72">
        <v>0</v>
      </c>
      <c r="Z2960" s="72">
        <v>5689.74</v>
      </c>
      <c r="AA2960" s="69"/>
      <c r="AB2960" s="69"/>
      <c r="AC2960" s="69"/>
    </row>
    <row r="2961" spans="1:29" ht="30" x14ac:dyDescent="0.25">
      <c r="A2961" s="68" t="s">
        <v>16143</v>
      </c>
      <c r="B2961" s="69" t="s">
        <v>10817</v>
      </c>
      <c r="C2961" s="69" t="s">
        <v>16144</v>
      </c>
      <c r="D2961" s="69" t="s">
        <v>4623</v>
      </c>
      <c r="E2961" s="69" t="s">
        <v>16146</v>
      </c>
      <c r="F2961" s="69" t="s">
        <v>10820</v>
      </c>
      <c r="G2961" s="69" t="s">
        <v>988</v>
      </c>
      <c r="H2961" s="69" t="s">
        <v>1018</v>
      </c>
      <c r="I2961" s="69" t="s">
        <v>962</v>
      </c>
      <c r="J2961" s="70">
        <v>173</v>
      </c>
      <c r="K2961" s="69" t="s">
        <v>4591</v>
      </c>
      <c r="L2961" s="69" t="s">
        <v>16145</v>
      </c>
      <c r="M2961" s="70">
        <v>173</v>
      </c>
      <c r="N2961" s="69"/>
      <c r="O2961" s="69"/>
      <c r="P2961" s="69" t="s">
        <v>1379</v>
      </c>
      <c r="Q2961" s="69" t="s">
        <v>1182</v>
      </c>
      <c r="R2961" s="69"/>
      <c r="S2961" s="70">
        <v>173</v>
      </c>
      <c r="T2961" s="70"/>
      <c r="U2961" s="69" t="s">
        <v>1546</v>
      </c>
      <c r="V2961" s="73">
        <v>79</v>
      </c>
      <c r="W2961" s="69" t="s">
        <v>1546</v>
      </c>
      <c r="X2961" s="69"/>
      <c r="Y2961" s="70"/>
      <c r="Z2961" s="69">
        <v>0</v>
      </c>
      <c r="AA2961" s="69" t="s">
        <v>989</v>
      </c>
      <c r="AB2961" s="69" t="s">
        <v>1144</v>
      </c>
      <c r="AC2961" s="69"/>
    </row>
    <row r="2962" spans="1:29" x14ac:dyDescent="0.25">
      <c r="A2962" s="71" t="s">
        <v>193</v>
      </c>
      <c r="B2962" s="71"/>
      <c r="C2962" s="71"/>
      <c r="D2962" s="71"/>
      <c r="E2962" s="71"/>
      <c r="F2962" s="71"/>
      <c r="G2962" s="71"/>
      <c r="H2962" s="71"/>
      <c r="I2962" s="71"/>
      <c r="J2962" s="72">
        <v>173</v>
      </c>
      <c r="K2962" s="71"/>
      <c r="L2962" s="71"/>
      <c r="M2962" s="72">
        <v>173</v>
      </c>
      <c r="N2962" s="72">
        <v>0</v>
      </c>
      <c r="O2962" s="71"/>
      <c r="P2962" s="71"/>
      <c r="Q2962" s="71"/>
      <c r="R2962" s="71"/>
      <c r="S2962" s="72">
        <v>173</v>
      </c>
      <c r="T2962" s="72">
        <v>173</v>
      </c>
      <c r="U2962" s="71"/>
      <c r="V2962" s="71"/>
      <c r="W2962" s="71"/>
      <c r="X2962" s="72">
        <v>0</v>
      </c>
      <c r="Y2962" s="72">
        <v>0</v>
      </c>
      <c r="Z2962" s="72">
        <v>173</v>
      </c>
      <c r="AA2962" s="69"/>
      <c r="AB2962" s="69"/>
      <c r="AC2962" s="69"/>
    </row>
    <row r="2963" spans="1:29" ht="30" x14ac:dyDescent="0.25">
      <c r="A2963" s="68" t="s">
        <v>16147</v>
      </c>
      <c r="B2963" s="69" t="s">
        <v>16085</v>
      </c>
      <c r="C2963" s="69" t="s">
        <v>16148</v>
      </c>
      <c r="D2963" s="69" t="s">
        <v>4507</v>
      </c>
      <c r="E2963" s="69" t="s">
        <v>16150</v>
      </c>
      <c r="F2963" s="69" t="s">
        <v>10255</v>
      </c>
      <c r="G2963" s="69" t="s">
        <v>4405</v>
      </c>
      <c r="H2963" s="69" t="s">
        <v>1018</v>
      </c>
      <c r="I2963" s="69" t="s">
        <v>962</v>
      </c>
      <c r="J2963" s="70">
        <v>1715.07</v>
      </c>
      <c r="K2963" s="69" t="s">
        <v>4591</v>
      </c>
      <c r="L2963" s="69" t="s">
        <v>16149</v>
      </c>
      <c r="M2963" s="70">
        <v>1715.07</v>
      </c>
      <c r="N2963" s="69"/>
      <c r="O2963" s="69"/>
      <c r="P2963" s="69" t="s">
        <v>1064</v>
      </c>
      <c r="Q2963" s="69" t="s">
        <v>1991</v>
      </c>
      <c r="R2963" s="69"/>
      <c r="S2963" s="70">
        <v>1715.07</v>
      </c>
      <c r="T2963" s="70"/>
      <c r="U2963" s="69" t="s">
        <v>1483</v>
      </c>
      <c r="V2963" s="73">
        <v>16</v>
      </c>
      <c r="W2963" s="69" t="s">
        <v>1483</v>
      </c>
      <c r="X2963" s="69"/>
      <c r="Y2963" s="70"/>
      <c r="Z2963" s="69">
        <v>0</v>
      </c>
      <c r="AA2963" s="69" t="s">
        <v>989</v>
      </c>
      <c r="AB2963" s="69" t="s">
        <v>1144</v>
      </c>
      <c r="AC2963" s="69"/>
    </row>
    <row r="2964" spans="1:29" x14ac:dyDescent="0.25">
      <c r="A2964" s="71" t="s">
        <v>193</v>
      </c>
      <c r="B2964" s="71"/>
      <c r="C2964" s="71"/>
      <c r="D2964" s="71"/>
      <c r="E2964" s="71"/>
      <c r="F2964" s="71"/>
      <c r="G2964" s="71"/>
      <c r="H2964" s="71"/>
      <c r="I2964" s="71"/>
      <c r="J2964" s="72">
        <v>1715.07</v>
      </c>
      <c r="K2964" s="71"/>
      <c r="L2964" s="71"/>
      <c r="M2964" s="72">
        <v>1715.07</v>
      </c>
      <c r="N2964" s="72">
        <v>0</v>
      </c>
      <c r="O2964" s="71"/>
      <c r="P2964" s="71"/>
      <c r="Q2964" s="71"/>
      <c r="R2964" s="71"/>
      <c r="S2964" s="72">
        <v>1715.07</v>
      </c>
      <c r="T2964" s="72">
        <v>1715.07</v>
      </c>
      <c r="U2964" s="71"/>
      <c r="V2964" s="71"/>
      <c r="W2964" s="71"/>
      <c r="X2964" s="72">
        <v>0</v>
      </c>
      <c r="Y2964" s="72">
        <v>0</v>
      </c>
      <c r="Z2964" s="72">
        <v>1715.07</v>
      </c>
      <c r="AA2964" s="69"/>
      <c r="AB2964" s="69"/>
      <c r="AC2964" s="69"/>
    </row>
    <row r="2965" spans="1:29" ht="30" x14ac:dyDescent="0.25">
      <c r="A2965" s="68" t="s">
        <v>16151</v>
      </c>
      <c r="B2965" s="69" t="s">
        <v>10391</v>
      </c>
      <c r="C2965" s="69" t="s">
        <v>16152</v>
      </c>
      <c r="D2965" s="69" t="s">
        <v>4972</v>
      </c>
      <c r="E2965" s="69" t="s">
        <v>16154</v>
      </c>
      <c r="F2965" s="69" t="s">
        <v>10255</v>
      </c>
      <c r="G2965" s="69" t="s">
        <v>4405</v>
      </c>
      <c r="H2965" s="69" t="s">
        <v>1018</v>
      </c>
      <c r="I2965" s="69" t="s">
        <v>962</v>
      </c>
      <c r="J2965" s="70">
        <v>3769.16</v>
      </c>
      <c r="K2965" s="69" t="s">
        <v>4591</v>
      </c>
      <c r="L2965" s="69" t="s">
        <v>16153</v>
      </c>
      <c r="M2965" s="70">
        <v>3769.16</v>
      </c>
      <c r="N2965" s="69"/>
      <c r="O2965" s="69"/>
      <c r="P2965" s="69" t="s">
        <v>2620</v>
      </c>
      <c r="Q2965" s="69" t="s">
        <v>1706</v>
      </c>
      <c r="R2965" s="69"/>
      <c r="S2965" s="70">
        <v>3769.16</v>
      </c>
      <c r="T2965" s="70"/>
      <c r="U2965" s="69" t="s">
        <v>1088</v>
      </c>
      <c r="V2965" s="73">
        <v>67</v>
      </c>
      <c r="W2965" s="69" t="s">
        <v>1088</v>
      </c>
      <c r="X2965" s="69"/>
      <c r="Y2965" s="70"/>
      <c r="Z2965" s="69">
        <v>0</v>
      </c>
      <c r="AA2965" s="69" t="s">
        <v>989</v>
      </c>
      <c r="AB2965" s="69" t="s">
        <v>1144</v>
      </c>
      <c r="AC2965" s="69"/>
    </row>
    <row r="2966" spans="1:29" x14ac:dyDescent="0.25">
      <c r="A2966" s="71" t="s">
        <v>193</v>
      </c>
      <c r="B2966" s="71"/>
      <c r="C2966" s="71"/>
      <c r="D2966" s="71"/>
      <c r="E2966" s="71"/>
      <c r="F2966" s="71"/>
      <c r="G2966" s="71"/>
      <c r="H2966" s="71"/>
      <c r="I2966" s="71"/>
      <c r="J2966" s="72">
        <v>3769.16</v>
      </c>
      <c r="K2966" s="71"/>
      <c r="L2966" s="71"/>
      <c r="M2966" s="72">
        <v>3769.16</v>
      </c>
      <c r="N2966" s="72">
        <v>0</v>
      </c>
      <c r="O2966" s="71"/>
      <c r="P2966" s="71"/>
      <c r="Q2966" s="71"/>
      <c r="R2966" s="71"/>
      <c r="S2966" s="72">
        <v>3769.16</v>
      </c>
      <c r="T2966" s="72">
        <v>3769.16</v>
      </c>
      <c r="U2966" s="71"/>
      <c r="V2966" s="71"/>
      <c r="W2966" s="71"/>
      <c r="X2966" s="72">
        <v>0</v>
      </c>
      <c r="Y2966" s="72">
        <v>0</v>
      </c>
      <c r="Z2966" s="72">
        <v>3769.16</v>
      </c>
      <c r="AA2966" s="69"/>
      <c r="AB2966" s="69"/>
      <c r="AC2966" s="69"/>
    </row>
    <row r="2967" spans="1:29" ht="20" x14ac:dyDescent="0.25">
      <c r="A2967" s="68" t="s">
        <v>16155</v>
      </c>
      <c r="B2967" s="69" t="s">
        <v>16156</v>
      </c>
      <c r="C2967" s="69" t="s">
        <v>16157</v>
      </c>
      <c r="D2967" s="69" t="s">
        <v>1876</v>
      </c>
      <c r="E2967" s="69" t="s">
        <v>16159</v>
      </c>
      <c r="F2967" s="69" t="s">
        <v>10243</v>
      </c>
      <c r="G2967" s="69" t="s">
        <v>1257</v>
      </c>
      <c r="H2967" s="69" t="s">
        <v>1502</v>
      </c>
      <c r="I2967" s="69" t="s">
        <v>962</v>
      </c>
      <c r="J2967" s="70">
        <v>8324.61</v>
      </c>
      <c r="K2967" s="69" t="s">
        <v>4591</v>
      </c>
      <c r="L2967" s="69" t="s">
        <v>16158</v>
      </c>
      <c r="M2967" s="70">
        <v>8324.61</v>
      </c>
      <c r="N2967" s="69"/>
      <c r="O2967" s="69"/>
      <c r="P2967" s="69" t="s">
        <v>2743</v>
      </c>
      <c r="Q2967" s="69" t="s">
        <v>1684</v>
      </c>
      <c r="R2967" s="69"/>
      <c r="S2967" s="70">
        <v>8324.61</v>
      </c>
      <c r="T2967" s="70"/>
      <c r="U2967" s="69"/>
      <c r="V2967" s="69"/>
      <c r="W2967" s="69" t="s">
        <v>1685</v>
      </c>
      <c r="X2967" s="69"/>
      <c r="Y2967" s="70"/>
      <c r="Z2967" s="69">
        <v>0</v>
      </c>
      <c r="AA2967" s="69" t="s">
        <v>989</v>
      </c>
      <c r="AB2967" s="69" t="s">
        <v>1144</v>
      </c>
      <c r="AC2967" s="69"/>
    </row>
    <row r="2968" spans="1:29" x14ac:dyDescent="0.25">
      <c r="A2968" s="71" t="s">
        <v>193</v>
      </c>
      <c r="B2968" s="71"/>
      <c r="C2968" s="71"/>
      <c r="D2968" s="71"/>
      <c r="E2968" s="71"/>
      <c r="F2968" s="71"/>
      <c r="G2968" s="71"/>
      <c r="H2968" s="71"/>
      <c r="I2968" s="71"/>
      <c r="J2968" s="72">
        <v>8324.61</v>
      </c>
      <c r="K2968" s="71"/>
      <c r="L2968" s="71"/>
      <c r="M2968" s="72">
        <v>8324.61</v>
      </c>
      <c r="N2968" s="72">
        <v>0</v>
      </c>
      <c r="O2968" s="71"/>
      <c r="P2968" s="71"/>
      <c r="Q2968" s="71"/>
      <c r="R2968" s="71"/>
      <c r="S2968" s="72">
        <v>8324.61</v>
      </c>
      <c r="T2968" s="72">
        <v>0</v>
      </c>
      <c r="U2968" s="71"/>
      <c r="V2968" s="71"/>
      <c r="W2968" s="71"/>
      <c r="X2968" s="72">
        <v>8324.61</v>
      </c>
      <c r="Y2968" s="72">
        <v>0</v>
      </c>
      <c r="Z2968" s="72">
        <v>0</v>
      </c>
      <c r="AA2968" s="69"/>
      <c r="AB2968" s="69"/>
      <c r="AC2968" s="69"/>
    </row>
    <row r="2969" spans="1:29" ht="30" x14ac:dyDescent="0.25">
      <c r="A2969" s="68" t="s">
        <v>16160</v>
      </c>
      <c r="B2969" s="69" t="s">
        <v>10817</v>
      </c>
      <c r="C2969" s="69" t="s">
        <v>16161</v>
      </c>
      <c r="D2969" s="69" t="s">
        <v>4589</v>
      </c>
      <c r="E2969" s="69" t="s">
        <v>16163</v>
      </c>
      <c r="F2969" s="69" t="s">
        <v>10820</v>
      </c>
      <c r="G2969" s="69" t="s">
        <v>1257</v>
      </c>
      <c r="H2969" s="69" t="s">
        <v>1018</v>
      </c>
      <c r="I2969" s="69" t="s">
        <v>962</v>
      </c>
      <c r="J2969" s="70">
        <v>329.68</v>
      </c>
      <c r="K2969" s="69" t="s">
        <v>4591</v>
      </c>
      <c r="L2969" s="69" t="s">
        <v>16162</v>
      </c>
      <c r="M2969" s="70">
        <v>329.68</v>
      </c>
      <c r="N2969" s="69"/>
      <c r="O2969" s="69"/>
      <c r="P2969" s="69" t="s">
        <v>3002</v>
      </c>
      <c r="Q2969" s="69" t="s">
        <v>3173</v>
      </c>
      <c r="R2969" s="69"/>
      <c r="S2969" s="70">
        <v>329.68</v>
      </c>
      <c r="T2969" s="70"/>
      <c r="U2969" s="69"/>
      <c r="V2969" s="69"/>
      <c r="W2969" s="69"/>
      <c r="X2969" s="69"/>
      <c r="Y2969" s="70"/>
      <c r="Z2969" s="69">
        <v>0</v>
      </c>
      <c r="AA2969" s="69" t="s">
        <v>989</v>
      </c>
      <c r="AB2969" s="69" t="s">
        <v>1144</v>
      </c>
      <c r="AC2969" s="69"/>
    </row>
    <row r="2970" spans="1:29" x14ac:dyDescent="0.25">
      <c r="A2970" s="71" t="s">
        <v>193</v>
      </c>
      <c r="B2970" s="71"/>
      <c r="C2970" s="71"/>
      <c r="D2970" s="71"/>
      <c r="E2970" s="71"/>
      <c r="F2970" s="71"/>
      <c r="G2970" s="71"/>
      <c r="H2970" s="71"/>
      <c r="I2970" s="71"/>
      <c r="J2970" s="72">
        <v>329.68</v>
      </c>
      <c r="K2970" s="71"/>
      <c r="L2970" s="71"/>
      <c r="M2970" s="72">
        <v>329.68</v>
      </c>
      <c r="N2970" s="72">
        <v>0</v>
      </c>
      <c r="O2970" s="71"/>
      <c r="P2970" s="71"/>
      <c r="Q2970" s="71"/>
      <c r="R2970" s="71"/>
      <c r="S2970" s="72">
        <v>329.68</v>
      </c>
      <c r="T2970" s="72">
        <v>0</v>
      </c>
      <c r="U2970" s="71"/>
      <c r="V2970" s="71"/>
      <c r="W2970" s="71"/>
      <c r="X2970" s="72">
        <v>329.68</v>
      </c>
      <c r="Y2970" s="72">
        <v>0</v>
      </c>
      <c r="Z2970" s="72">
        <v>0</v>
      </c>
      <c r="AA2970" s="69"/>
      <c r="AB2970" s="69"/>
      <c r="AC2970" s="69"/>
    </row>
    <row r="2971" spans="1:29" ht="20" x14ac:dyDescent="0.25">
      <c r="A2971" s="68" t="s">
        <v>16164</v>
      </c>
      <c r="B2971" s="69" t="s">
        <v>16165</v>
      </c>
      <c r="C2971" s="69" t="s">
        <v>16166</v>
      </c>
      <c r="D2971" s="69" t="s">
        <v>14846</v>
      </c>
      <c r="E2971" s="69" t="s">
        <v>16168</v>
      </c>
      <c r="F2971" s="69" t="s">
        <v>10243</v>
      </c>
      <c r="G2971" s="69" t="s">
        <v>1257</v>
      </c>
      <c r="H2971" s="69" t="s">
        <v>1018</v>
      </c>
      <c r="I2971" s="69" t="s">
        <v>962</v>
      </c>
      <c r="J2971" s="70">
        <v>5392</v>
      </c>
      <c r="K2971" s="69" t="s">
        <v>4591</v>
      </c>
      <c r="L2971" s="69" t="s">
        <v>16167</v>
      </c>
      <c r="M2971" s="70">
        <v>5392</v>
      </c>
      <c r="N2971" s="69"/>
      <c r="O2971" s="69"/>
      <c r="P2971" s="69" t="s">
        <v>1502</v>
      </c>
      <c r="Q2971" s="69" t="s">
        <v>2023</v>
      </c>
      <c r="R2971" s="69"/>
      <c r="S2971" s="70">
        <v>5392</v>
      </c>
      <c r="T2971" s="70"/>
      <c r="U2971" s="69" t="s">
        <v>1040</v>
      </c>
      <c r="V2971" s="73">
        <v>87</v>
      </c>
      <c r="W2971" s="69" t="s">
        <v>1040</v>
      </c>
      <c r="X2971" s="69"/>
      <c r="Y2971" s="70"/>
      <c r="Z2971" s="69">
        <v>0</v>
      </c>
      <c r="AA2971" s="69" t="s">
        <v>989</v>
      </c>
      <c r="AB2971" s="69" t="s">
        <v>1144</v>
      </c>
      <c r="AC2971" s="69"/>
    </row>
    <row r="2972" spans="1:29" x14ac:dyDescent="0.25">
      <c r="A2972" s="71" t="s">
        <v>193</v>
      </c>
      <c r="B2972" s="71"/>
      <c r="C2972" s="71"/>
      <c r="D2972" s="71"/>
      <c r="E2972" s="71"/>
      <c r="F2972" s="71"/>
      <c r="G2972" s="71"/>
      <c r="H2972" s="71"/>
      <c r="I2972" s="71"/>
      <c r="J2972" s="72">
        <v>5392</v>
      </c>
      <c r="K2972" s="71"/>
      <c r="L2972" s="71"/>
      <c r="M2972" s="72">
        <v>5392</v>
      </c>
      <c r="N2972" s="72">
        <v>0</v>
      </c>
      <c r="O2972" s="71"/>
      <c r="P2972" s="71"/>
      <c r="Q2972" s="71"/>
      <c r="R2972" s="71"/>
      <c r="S2972" s="72">
        <v>5392</v>
      </c>
      <c r="T2972" s="72">
        <v>0</v>
      </c>
      <c r="U2972" s="71"/>
      <c r="V2972" s="71"/>
      <c r="W2972" s="71"/>
      <c r="X2972" s="72">
        <v>5392</v>
      </c>
      <c r="Y2972" s="72">
        <v>0</v>
      </c>
      <c r="Z2972" s="72">
        <v>0</v>
      </c>
      <c r="AA2972" s="69"/>
      <c r="AB2972" s="69"/>
      <c r="AC2972" s="69"/>
    </row>
    <row r="2973" spans="1:29" ht="30" x14ac:dyDescent="0.25">
      <c r="A2973" s="68" t="s">
        <v>16169</v>
      </c>
      <c r="B2973" s="69" t="s">
        <v>16170</v>
      </c>
      <c r="C2973" s="69" t="s">
        <v>16171</v>
      </c>
      <c r="D2973" s="69" t="s">
        <v>4623</v>
      </c>
      <c r="E2973" s="69" t="s">
        <v>16173</v>
      </c>
      <c r="F2973" s="69" t="s">
        <v>10243</v>
      </c>
      <c r="G2973" s="69" t="s">
        <v>1257</v>
      </c>
      <c r="H2973" s="69" t="s">
        <v>1018</v>
      </c>
      <c r="I2973" s="69" t="s">
        <v>962</v>
      </c>
      <c r="J2973" s="70">
        <v>797.74</v>
      </c>
      <c r="K2973" s="69" t="s">
        <v>4591</v>
      </c>
      <c r="L2973" s="69" t="s">
        <v>16172</v>
      </c>
      <c r="M2973" s="70">
        <v>797.74</v>
      </c>
      <c r="N2973" s="69"/>
      <c r="O2973" s="69"/>
      <c r="P2973" s="69" t="s">
        <v>1312</v>
      </c>
      <c r="Q2973" s="69"/>
      <c r="R2973" s="69"/>
      <c r="S2973" s="70">
        <v>797.74</v>
      </c>
      <c r="T2973" s="70"/>
      <c r="U2973" s="69"/>
      <c r="V2973" s="69"/>
      <c r="W2973" s="69"/>
      <c r="X2973" s="69"/>
      <c r="Y2973" s="70"/>
      <c r="Z2973" s="69">
        <v>0</v>
      </c>
      <c r="AA2973" s="69" t="s">
        <v>989</v>
      </c>
      <c r="AB2973" s="69" t="s">
        <v>1144</v>
      </c>
      <c r="AC2973" s="69"/>
    </row>
    <row r="2974" spans="1:29" x14ac:dyDescent="0.25">
      <c r="A2974" s="71" t="s">
        <v>193</v>
      </c>
      <c r="B2974" s="71"/>
      <c r="C2974" s="71"/>
      <c r="D2974" s="71"/>
      <c r="E2974" s="71"/>
      <c r="F2974" s="71"/>
      <c r="G2974" s="71"/>
      <c r="H2974" s="71"/>
      <c r="I2974" s="71"/>
      <c r="J2974" s="72">
        <v>797.74</v>
      </c>
      <c r="K2974" s="71"/>
      <c r="L2974" s="71"/>
      <c r="M2974" s="72">
        <v>797.74</v>
      </c>
      <c r="N2974" s="72">
        <v>0</v>
      </c>
      <c r="O2974" s="71"/>
      <c r="P2974" s="71"/>
      <c r="Q2974" s="71"/>
      <c r="R2974" s="71"/>
      <c r="S2974" s="72">
        <v>797.74</v>
      </c>
      <c r="T2974" s="72">
        <v>0</v>
      </c>
      <c r="U2974" s="71"/>
      <c r="V2974" s="71"/>
      <c r="W2974" s="71"/>
      <c r="X2974" s="72">
        <v>797.74</v>
      </c>
      <c r="Y2974" s="72">
        <v>0</v>
      </c>
      <c r="Z2974" s="72">
        <v>0</v>
      </c>
      <c r="AA2974" s="69"/>
      <c r="AB2974" s="69"/>
      <c r="AC2974" s="69"/>
    </row>
    <row r="2975" spans="1:29" ht="40" x14ac:dyDescent="0.25">
      <c r="A2975" s="68" t="s">
        <v>16174</v>
      </c>
      <c r="B2975" s="69" t="s">
        <v>16175</v>
      </c>
      <c r="C2975" s="69" t="s">
        <v>16176</v>
      </c>
      <c r="D2975" s="69" t="s">
        <v>4623</v>
      </c>
      <c r="E2975" s="69" t="s">
        <v>16178</v>
      </c>
      <c r="F2975" s="69" t="s">
        <v>10255</v>
      </c>
      <c r="G2975" s="69" t="s">
        <v>1257</v>
      </c>
      <c r="H2975" s="69" t="s">
        <v>1002</v>
      </c>
      <c r="I2975" s="69" t="s">
        <v>962</v>
      </c>
      <c r="J2975" s="70">
        <v>13065.71</v>
      </c>
      <c r="K2975" s="69" t="s">
        <v>4591</v>
      </c>
      <c r="L2975" s="69" t="s">
        <v>16177</v>
      </c>
      <c r="M2975" s="70">
        <v>13065.71</v>
      </c>
      <c r="N2975" s="69"/>
      <c r="O2975" s="69"/>
      <c r="P2975" s="69" t="s">
        <v>1312</v>
      </c>
      <c r="Q2975" s="69" t="s">
        <v>1071</v>
      </c>
      <c r="R2975" s="69"/>
      <c r="S2975" s="70">
        <v>13065.71</v>
      </c>
      <c r="T2975" s="70"/>
      <c r="U2975" s="69" t="s">
        <v>2620</v>
      </c>
      <c r="V2975" s="73">
        <v>87</v>
      </c>
      <c r="W2975" s="69" t="s">
        <v>2620</v>
      </c>
      <c r="X2975" s="69"/>
      <c r="Y2975" s="70"/>
      <c r="Z2975" s="69">
        <v>0</v>
      </c>
      <c r="AA2975" s="69" t="s">
        <v>989</v>
      </c>
      <c r="AB2975" s="69" t="s">
        <v>1144</v>
      </c>
      <c r="AC2975" s="69"/>
    </row>
    <row r="2976" spans="1:29" x14ac:dyDescent="0.25">
      <c r="A2976" s="71" t="s">
        <v>193</v>
      </c>
      <c r="B2976" s="71"/>
      <c r="C2976" s="71"/>
      <c r="D2976" s="71"/>
      <c r="E2976" s="71"/>
      <c r="F2976" s="71"/>
      <c r="G2976" s="71"/>
      <c r="H2976" s="71"/>
      <c r="I2976" s="71"/>
      <c r="J2976" s="72">
        <v>13065.71</v>
      </c>
      <c r="K2976" s="71"/>
      <c r="L2976" s="71"/>
      <c r="M2976" s="72">
        <v>13065.71</v>
      </c>
      <c r="N2976" s="72">
        <v>0</v>
      </c>
      <c r="O2976" s="71"/>
      <c r="P2976" s="71"/>
      <c r="Q2976" s="71"/>
      <c r="R2976" s="71"/>
      <c r="S2976" s="72">
        <v>13065.71</v>
      </c>
      <c r="T2976" s="72">
        <v>13065.71</v>
      </c>
      <c r="U2976" s="71"/>
      <c r="V2976" s="71"/>
      <c r="W2976" s="71"/>
      <c r="X2976" s="72">
        <v>0</v>
      </c>
      <c r="Y2976" s="72">
        <v>0</v>
      </c>
      <c r="Z2976" s="72">
        <v>13065.71</v>
      </c>
      <c r="AA2976" s="69"/>
      <c r="AB2976" s="69"/>
      <c r="AC2976" s="69"/>
    </row>
    <row r="2977" spans="1:29" ht="20" x14ac:dyDescent="0.25">
      <c r="A2977" s="68" t="s">
        <v>16179</v>
      </c>
      <c r="B2977" s="69" t="s">
        <v>16180</v>
      </c>
      <c r="C2977" s="69" t="s">
        <v>16181</v>
      </c>
      <c r="D2977" s="69" t="s">
        <v>4611</v>
      </c>
      <c r="E2977" s="69" t="s">
        <v>16183</v>
      </c>
      <c r="F2977" s="69" t="s">
        <v>10255</v>
      </c>
      <c r="G2977" s="69" t="s">
        <v>1257</v>
      </c>
      <c r="H2977" s="69" t="s">
        <v>5714</v>
      </c>
      <c r="I2977" s="69" t="s">
        <v>962</v>
      </c>
      <c r="J2977" s="70">
        <v>15210.38</v>
      </c>
      <c r="K2977" s="69" t="s">
        <v>4591</v>
      </c>
      <c r="L2977" s="69" t="s">
        <v>16182</v>
      </c>
      <c r="M2977" s="70">
        <v>9469.51</v>
      </c>
      <c r="N2977" s="69"/>
      <c r="O2977" s="69"/>
      <c r="P2977" s="69" t="s">
        <v>979</v>
      </c>
      <c r="Q2977" s="69" t="s">
        <v>2028</v>
      </c>
      <c r="R2977" s="69"/>
      <c r="S2977" s="70">
        <v>9469.51</v>
      </c>
      <c r="T2977" s="70"/>
      <c r="U2977" s="69"/>
      <c r="V2977" s="69"/>
      <c r="W2977" s="69" t="s">
        <v>2028</v>
      </c>
      <c r="X2977" s="69"/>
      <c r="Y2977" s="70"/>
      <c r="Z2977" s="69">
        <v>0</v>
      </c>
      <c r="AA2977" s="69" t="s">
        <v>989</v>
      </c>
      <c r="AB2977" s="69" t="s">
        <v>1144</v>
      </c>
      <c r="AC2977" s="69"/>
    </row>
    <row r="2978" spans="1:29" x14ac:dyDescent="0.25">
      <c r="A2978" s="69"/>
      <c r="B2978" s="69"/>
      <c r="C2978" s="69"/>
      <c r="D2978" s="69"/>
      <c r="E2978" s="69" t="s">
        <v>16185</v>
      </c>
      <c r="F2978" s="69"/>
      <c r="G2978" s="69"/>
      <c r="H2978" s="69"/>
      <c r="I2978" s="69"/>
      <c r="J2978" s="69"/>
      <c r="K2978" s="69"/>
      <c r="L2978" s="69" t="s">
        <v>16184</v>
      </c>
      <c r="M2978" s="70">
        <v>5740.87</v>
      </c>
      <c r="N2978" s="69"/>
      <c r="O2978" s="69"/>
      <c r="P2978" s="69" t="s">
        <v>1393</v>
      </c>
      <c r="Q2978" s="69" t="s">
        <v>1189</v>
      </c>
      <c r="R2978" s="69"/>
      <c r="S2978" s="70">
        <v>5740.87</v>
      </c>
      <c r="T2978" s="70"/>
      <c r="U2978" s="69"/>
      <c r="V2978" s="69"/>
      <c r="W2978" s="69" t="s">
        <v>1048</v>
      </c>
      <c r="X2978" s="69"/>
      <c r="Y2978" s="70"/>
      <c r="Z2978" s="69">
        <v>0</v>
      </c>
      <c r="AA2978" s="69"/>
      <c r="AB2978" s="69" t="s">
        <v>1144</v>
      </c>
      <c r="AC2978" s="69"/>
    </row>
    <row r="2979" spans="1:29" x14ac:dyDescent="0.25">
      <c r="A2979" s="71" t="s">
        <v>193</v>
      </c>
      <c r="B2979" s="71"/>
      <c r="C2979" s="71"/>
      <c r="D2979" s="71"/>
      <c r="E2979" s="71"/>
      <c r="F2979" s="71"/>
      <c r="G2979" s="71"/>
      <c r="H2979" s="71"/>
      <c r="I2979" s="71"/>
      <c r="J2979" s="72">
        <v>15210.38</v>
      </c>
      <c r="K2979" s="71"/>
      <c r="L2979" s="71"/>
      <c r="M2979" s="72">
        <v>15210.380000000001</v>
      </c>
      <c r="N2979" s="72">
        <v>-1.8189894035458565E-12</v>
      </c>
      <c r="O2979" s="71"/>
      <c r="P2979" s="71"/>
      <c r="Q2979" s="71"/>
      <c r="R2979" s="71"/>
      <c r="S2979" s="72">
        <v>15210.380000000001</v>
      </c>
      <c r="T2979" s="72">
        <v>0</v>
      </c>
      <c r="U2979" s="71"/>
      <c r="V2979" s="71"/>
      <c r="W2979" s="71"/>
      <c r="X2979" s="72">
        <v>15210.380000000001</v>
      </c>
      <c r="Y2979" s="72">
        <v>0</v>
      </c>
      <c r="Z2979" s="72">
        <v>0</v>
      </c>
      <c r="AA2979" s="69"/>
      <c r="AB2979" s="69"/>
      <c r="AC2979" s="69"/>
    </row>
    <row r="2980" spans="1:29" ht="30" x14ac:dyDescent="0.25">
      <c r="A2980" s="68" t="s">
        <v>16186</v>
      </c>
      <c r="B2980" s="69" t="s">
        <v>16187</v>
      </c>
      <c r="C2980" s="69" t="s">
        <v>16188</v>
      </c>
      <c r="D2980" s="69" t="s">
        <v>4583</v>
      </c>
      <c r="E2980" s="69" t="s">
        <v>16190</v>
      </c>
      <c r="F2980" s="69" t="s">
        <v>10243</v>
      </c>
      <c r="G2980" s="69" t="s">
        <v>1257</v>
      </c>
      <c r="H2980" s="69" t="s">
        <v>1018</v>
      </c>
      <c r="I2980" s="69" t="s">
        <v>962</v>
      </c>
      <c r="J2980" s="70">
        <v>4944.97</v>
      </c>
      <c r="K2980" s="69" t="s">
        <v>4591</v>
      </c>
      <c r="L2980" s="69" t="s">
        <v>16189</v>
      </c>
      <c r="M2980" s="70">
        <v>4944.97</v>
      </c>
      <c r="N2980" s="69"/>
      <c r="O2980" s="69"/>
      <c r="P2980" s="69" t="s">
        <v>970</v>
      </c>
      <c r="Q2980" s="69" t="s">
        <v>1071</v>
      </c>
      <c r="R2980" s="69"/>
      <c r="S2980" s="70">
        <v>4944.97</v>
      </c>
      <c r="T2980" s="70"/>
      <c r="U2980" s="69"/>
      <c r="V2980" s="69"/>
      <c r="W2980" s="69" t="s">
        <v>1071</v>
      </c>
      <c r="X2980" s="69"/>
      <c r="Y2980" s="70"/>
      <c r="Z2980" s="69">
        <v>0</v>
      </c>
      <c r="AA2980" s="69" t="s">
        <v>989</v>
      </c>
      <c r="AB2980" s="69" t="s">
        <v>1144</v>
      </c>
      <c r="AC2980" s="69"/>
    </row>
    <row r="2981" spans="1:29" x14ac:dyDescent="0.25">
      <c r="A2981" s="71" t="s">
        <v>193</v>
      </c>
      <c r="B2981" s="71"/>
      <c r="C2981" s="71"/>
      <c r="D2981" s="71"/>
      <c r="E2981" s="71"/>
      <c r="F2981" s="71"/>
      <c r="G2981" s="71"/>
      <c r="H2981" s="71"/>
      <c r="I2981" s="71"/>
      <c r="J2981" s="72">
        <v>4944.97</v>
      </c>
      <c r="K2981" s="71"/>
      <c r="L2981" s="71"/>
      <c r="M2981" s="72">
        <v>4944.97</v>
      </c>
      <c r="N2981" s="72">
        <v>0</v>
      </c>
      <c r="O2981" s="71"/>
      <c r="P2981" s="71"/>
      <c r="Q2981" s="71"/>
      <c r="R2981" s="71"/>
      <c r="S2981" s="72">
        <v>4944.97</v>
      </c>
      <c r="T2981" s="72">
        <v>0</v>
      </c>
      <c r="U2981" s="71"/>
      <c r="V2981" s="71"/>
      <c r="W2981" s="71"/>
      <c r="X2981" s="72">
        <v>4944.97</v>
      </c>
      <c r="Y2981" s="72">
        <v>0</v>
      </c>
      <c r="Z2981" s="72">
        <v>0</v>
      </c>
      <c r="AA2981" s="69"/>
      <c r="AB2981" s="69"/>
      <c r="AC2981" s="69"/>
    </row>
    <row r="2982" spans="1:29" ht="40" x14ac:dyDescent="0.25">
      <c r="A2982" s="68" t="s">
        <v>16191</v>
      </c>
      <c r="B2982" s="69" t="s">
        <v>12032</v>
      </c>
      <c r="C2982" s="69" t="s">
        <v>16192</v>
      </c>
      <c r="D2982" s="69" t="s">
        <v>890</v>
      </c>
      <c r="E2982" s="69" t="s">
        <v>16194</v>
      </c>
      <c r="F2982" s="69" t="s">
        <v>10243</v>
      </c>
      <c r="G2982" s="69" t="s">
        <v>1153</v>
      </c>
      <c r="H2982" s="69" t="s">
        <v>1018</v>
      </c>
      <c r="I2982" s="69" t="s">
        <v>962</v>
      </c>
      <c r="J2982" s="70">
        <v>2326.5</v>
      </c>
      <c r="K2982" s="69" t="s">
        <v>4591</v>
      </c>
      <c r="L2982" s="69" t="s">
        <v>16193</v>
      </c>
      <c r="M2982" s="70">
        <v>2326.5</v>
      </c>
      <c r="N2982" s="69"/>
      <c r="O2982" s="69"/>
      <c r="P2982" s="69" t="s">
        <v>965</v>
      </c>
      <c r="Q2982" s="69" t="s">
        <v>1564</v>
      </c>
      <c r="R2982" s="69"/>
      <c r="S2982" s="70">
        <v>2326.5</v>
      </c>
      <c r="T2982" s="70"/>
      <c r="U2982" s="69"/>
      <c r="V2982" s="69"/>
      <c r="W2982" s="69"/>
      <c r="X2982" s="69"/>
      <c r="Y2982" s="70"/>
      <c r="Z2982" s="69">
        <v>0</v>
      </c>
      <c r="AA2982" s="69" t="s">
        <v>989</v>
      </c>
      <c r="AB2982" s="69" t="s">
        <v>1144</v>
      </c>
      <c r="AC2982" s="69"/>
    </row>
    <row r="2983" spans="1:29" x14ac:dyDescent="0.25">
      <c r="A2983" s="71" t="s">
        <v>193</v>
      </c>
      <c r="B2983" s="71"/>
      <c r="C2983" s="71"/>
      <c r="D2983" s="71"/>
      <c r="E2983" s="71"/>
      <c r="F2983" s="71"/>
      <c r="G2983" s="71"/>
      <c r="H2983" s="71"/>
      <c r="I2983" s="71"/>
      <c r="J2983" s="72">
        <v>2326.5</v>
      </c>
      <c r="K2983" s="71"/>
      <c r="L2983" s="71"/>
      <c r="M2983" s="72">
        <v>2326.5</v>
      </c>
      <c r="N2983" s="72">
        <v>0</v>
      </c>
      <c r="O2983" s="71"/>
      <c r="P2983" s="71"/>
      <c r="Q2983" s="71"/>
      <c r="R2983" s="71"/>
      <c r="S2983" s="72">
        <v>2326.5</v>
      </c>
      <c r="T2983" s="72">
        <v>0</v>
      </c>
      <c r="U2983" s="71"/>
      <c r="V2983" s="71"/>
      <c r="W2983" s="71"/>
      <c r="X2983" s="72">
        <v>2326.5</v>
      </c>
      <c r="Y2983" s="72">
        <v>0</v>
      </c>
      <c r="Z2983" s="72">
        <v>0</v>
      </c>
      <c r="AA2983" s="69"/>
      <c r="AB2983" s="69"/>
      <c r="AC2983" s="69"/>
    </row>
    <row r="2984" spans="1:29" ht="30" x14ac:dyDescent="0.25">
      <c r="A2984" s="68" t="s">
        <v>16195</v>
      </c>
      <c r="B2984" s="69" t="s">
        <v>12470</v>
      </c>
      <c r="C2984" s="69" t="s">
        <v>16196</v>
      </c>
      <c r="D2984" s="69" t="s">
        <v>4589</v>
      </c>
      <c r="E2984" s="69" t="s">
        <v>16198</v>
      </c>
      <c r="F2984" s="69" t="s">
        <v>10255</v>
      </c>
      <c r="G2984" s="69" t="s">
        <v>1153</v>
      </c>
      <c r="H2984" s="69" t="s">
        <v>976</v>
      </c>
      <c r="I2984" s="69" t="s">
        <v>962</v>
      </c>
      <c r="J2984" s="70">
        <v>12629.8</v>
      </c>
      <c r="K2984" s="69" t="s">
        <v>4591</v>
      </c>
      <c r="L2984" s="69" t="s">
        <v>16197</v>
      </c>
      <c r="M2984" s="70">
        <v>12629.8</v>
      </c>
      <c r="N2984" s="69"/>
      <c r="O2984" s="69"/>
      <c r="P2984" s="69" t="s">
        <v>1546</v>
      </c>
      <c r="Q2984" s="69" t="s">
        <v>2039</v>
      </c>
      <c r="R2984" s="69"/>
      <c r="S2984" s="70">
        <v>12629.8</v>
      </c>
      <c r="T2984" s="70"/>
      <c r="U2984" s="69" t="s">
        <v>1912</v>
      </c>
      <c r="V2984" s="73">
        <v>84</v>
      </c>
      <c r="W2984" s="69" t="s">
        <v>1912</v>
      </c>
      <c r="X2984" s="69"/>
      <c r="Y2984" s="70"/>
      <c r="Z2984" s="69">
        <v>0</v>
      </c>
      <c r="AA2984" s="69" t="s">
        <v>989</v>
      </c>
      <c r="AB2984" s="69" t="s">
        <v>1144</v>
      </c>
      <c r="AC2984" s="69"/>
    </row>
    <row r="2985" spans="1:29" x14ac:dyDescent="0.25">
      <c r="A2985" s="71" t="s">
        <v>193</v>
      </c>
      <c r="B2985" s="71"/>
      <c r="C2985" s="71"/>
      <c r="D2985" s="71"/>
      <c r="E2985" s="71"/>
      <c r="F2985" s="71"/>
      <c r="G2985" s="71"/>
      <c r="H2985" s="71"/>
      <c r="I2985" s="71"/>
      <c r="J2985" s="72">
        <v>12629.8</v>
      </c>
      <c r="K2985" s="71"/>
      <c r="L2985" s="71"/>
      <c r="M2985" s="72">
        <v>12629.8</v>
      </c>
      <c r="N2985" s="72">
        <v>0</v>
      </c>
      <c r="O2985" s="71"/>
      <c r="P2985" s="71"/>
      <c r="Q2985" s="71"/>
      <c r="R2985" s="71"/>
      <c r="S2985" s="72">
        <v>12629.8</v>
      </c>
      <c r="T2985" s="72">
        <v>12629.8</v>
      </c>
      <c r="U2985" s="71"/>
      <c r="V2985" s="71"/>
      <c r="W2985" s="71"/>
      <c r="X2985" s="72">
        <v>0</v>
      </c>
      <c r="Y2985" s="72">
        <v>0</v>
      </c>
      <c r="Z2985" s="72">
        <v>12629.8</v>
      </c>
      <c r="AA2985" s="69"/>
      <c r="AB2985" s="69"/>
      <c r="AC2985" s="69"/>
    </row>
    <row r="2986" spans="1:29" ht="30" x14ac:dyDescent="0.25">
      <c r="A2986" s="68" t="s">
        <v>16199</v>
      </c>
      <c r="B2986" s="69" t="s">
        <v>16200</v>
      </c>
      <c r="C2986" s="69" t="s">
        <v>16201</v>
      </c>
      <c r="D2986" s="69" t="s">
        <v>4604</v>
      </c>
      <c r="E2986" s="69" t="s">
        <v>16203</v>
      </c>
      <c r="F2986" s="69" t="s">
        <v>10255</v>
      </c>
      <c r="G2986" s="69" t="s">
        <v>1282</v>
      </c>
      <c r="H2986" s="69" t="s">
        <v>1502</v>
      </c>
      <c r="I2986" s="69" t="s">
        <v>962</v>
      </c>
      <c r="J2986" s="70">
        <v>4058.97</v>
      </c>
      <c r="K2986" s="69" t="s">
        <v>4591</v>
      </c>
      <c r="L2986" s="69" t="s">
        <v>16202</v>
      </c>
      <c r="M2986" s="70">
        <v>4058.97</v>
      </c>
      <c r="N2986" s="69"/>
      <c r="O2986" s="69"/>
      <c r="P2986" s="69" t="s">
        <v>1199</v>
      </c>
      <c r="Q2986" s="69" t="s">
        <v>2004</v>
      </c>
      <c r="R2986" s="69"/>
      <c r="S2986" s="70">
        <v>4058.97</v>
      </c>
      <c r="T2986" s="70"/>
      <c r="U2986" s="69" t="s">
        <v>2620</v>
      </c>
      <c r="V2986" s="73">
        <v>78</v>
      </c>
      <c r="W2986" s="69" t="s">
        <v>2620</v>
      </c>
      <c r="X2986" s="69"/>
      <c r="Y2986" s="70"/>
      <c r="Z2986" s="69">
        <v>0</v>
      </c>
      <c r="AA2986" s="69" t="s">
        <v>989</v>
      </c>
      <c r="AB2986" s="69" t="s">
        <v>1144</v>
      </c>
      <c r="AC2986" s="69"/>
    </row>
    <row r="2987" spans="1:29" x14ac:dyDescent="0.25">
      <c r="A2987" s="71" t="s">
        <v>193</v>
      </c>
      <c r="B2987" s="71"/>
      <c r="C2987" s="71"/>
      <c r="D2987" s="71"/>
      <c r="E2987" s="71"/>
      <c r="F2987" s="71"/>
      <c r="G2987" s="71"/>
      <c r="H2987" s="71"/>
      <c r="I2987" s="71"/>
      <c r="J2987" s="72">
        <v>4058.97</v>
      </c>
      <c r="K2987" s="71"/>
      <c r="L2987" s="71"/>
      <c r="M2987" s="72">
        <v>4058.97</v>
      </c>
      <c r="N2987" s="72">
        <v>0</v>
      </c>
      <c r="O2987" s="71"/>
      <c r="P2987" s="71"/>
      <c r="Q2987" s="71"/>
      <c r="R2987" s="71"/>
      <c r="S2987" s="72">
        <v>4058.97</v>
      </c>
      <c r="T2987" s="72">
        <v>4058.97</v>
      </c>
      <c r="U2987" s="71"/>
      <c r="V2987" s="71"/>
      <c r="W2987" s="71"/>
      <c r="X2987" s="72">
        <v>0</v>
      </c>
      <c r="Y2987" s="72">
        <v>0</v>
      </c>
      <c r="Z2987" s="72">
        <v>4058.97</v>
      </c>
      <c r="AA2987" s="69"/>
      <c r="AB2987" s="69"/>
      <c r="AC2987" s="69"/>
    </row>
    <row r="2988" spans="1:29" ht="30" x14ac:dyDescent="0.25">
      <c r="A2988" s="68" t="s">
        <v>16204</v>
      </c>
      <c r="B2988" s="69" t="s">
        <v>16017</v>
      </c>
      <c r="C2988" s="69" t="s">
        <v>16205</v>
      </c>
      <c r="D2988" s="69" t="s">
        <v>4623</v>
      </c>
      <c r="E2988" s="69" t="s">
        <v>16207</v>
      </c>
      <c r="F2988" s="69" t="s">
        <v>10255</v>
      </c>
      <c r="G2988" s="69" t="s">
        <v>1282</v>
      </c>
      <c r="H2988" s="69" t="s">
        <v>1259</v>
      </c>
      <c r="I2988" s="69" t="s">
        <v>962</v>
      </c>
      <c r="J2988" s="70">
        <v>465.23</v>
      </c>
      <c r="K2988" s="69" t="s">
        <v>4591</v>
      </c>
      <c r="L2988" s="69" t="s">
        <v>16206</v>
      </c>
      <c r="M2988" s="70">
        <v>465.23</v>
      </c>
      <c r="N2988" s="69"/>
      <c r="O2988" s="69"/>
      <c r="P2988" s="69" t="s">
        <v>1312</v>
      </c>
      <c r="Q2988" s="69" t="s">
        <v>1071</v>
      </c>
      <c r="R2988" s="69"/>
      <c r="S2988" s="70">
        <v>465.23</v>
      </c>
      <c r="T2988" s="70"/>
      <c r="U2988" s="69" t="s">
        <v>2620</v>
      </c>
      <c r="V2988" s="73">
        <v>87</v>
      </c>
      <c r="W2988" s="69" t="s">
        <v>2620</v>
      </c>
      <c r="X2988" s="69"/>
      <c r="Y2988" s="70"/>
      <c r="Z2988" s="69">
        <v>0</v>
      </c>
      <c r="AA2988" s="69" t="s">
        <v>989</v>
      </c>
      <c r="AB2988" s="69" t="s">
        <v>1144</v>
      </c>
      <c r="AC2988" s="69"/>
    </row>
    <row r="2989" spans="1:29" x14ac:dyDescent="0.25">
      <c r="A2989" s="71" t="s">
        <v>193</v>
      </c>
      <c r="B2989" s="71"/>
      <c r="C2989" s="71"/>
      <c r="D2989" s="71"/>
      <c r="E2989" s="71"/>
      <c r="F2989" s="71"/>
      <c r="G2989" s="71"/>
      <c r="H2989" s="71"/>
      <c r="I2989" s="71"/>
      <c r="J2989" s="72">
        <v>465.23</v>
      </c>
      <c r="K2989" s="71"/>
      <c r="L2989" s="71"/>
      <c r="M2989" s="72">
        <v>465.23</v>
      </c>
      <c r="N2989" s="72">
        <v>0</v>
      </c>
      <c r="O2989" s="71"/>
      <c r="P2989" s="71"/>
      <c r="Q2989" s="71"/>
      <c r="R2989" s="71"/>
      <c r="S2989" s="72">
        <v>465.23</v>
      </c>
      <c r="T2989" s="72">
        <v>465.23</v>
      </c>
      <c r="U2989" s="71"/>
      <c r="V2989" s="71"/>
      <c r="W2989" s="71"/>
      <c r="X2989" s="72">
        <v>0</v>
      </c>
      <c r="Y2989" s="72">
        <v>0</v>
      </c>
      <c r="Z2989" s="72">
        <v>465.23</v>
      </c>
      <c r="AA2989" s="69"/>
      <c r="AB2989" s="69"/>
      <c r="AC2989" s="69"/>
    </row>
    <row r="2990" spans="1:29" ht="30" x14ac:dyDescent="0.25">
      <c r="A2990" s="68" t="s">
        <v>16208</v>
      </c>
      <c r="B2990" s="69" t="s">
        <v>16209</v>
      </c>
      <c r="C2990" s="69" t="s">
        <v>16210</v>
      </c>
      <c r="D2990" s="69" t="s">
        <v>4813</v>
      </c>
      <c r="E2990" s="69" t="s">
        <v>16212</v>
      </c>
      <c r="F2990" s="69" t="s">
        <v>10255</v>
      </c>
      <c r="G2990" s="69" t="s">
        <v>1282</v>
      </c>
      <c r="H2990" s="69" t="s">
        <v>1502</v>
      </c>
      <c r="I2990" s="69" t="s">
        <v>962</v>
      </c>
      <c r="J2990" s="70">
        <v>2516.2199999999998</v>
      </c>
      <c r="K2990" s="69" t="s">
        <v>4591</v>
      </c>
      <c r="L2990" s="69" t="s">
        <v>16211</v>
      </c>
      <c r="M2990" s="70">
        <v>2516.2199999999998</v>
      </c>
      <c r="N2990" s="69"/>
      <c r="O2990" s="69"/>
      <c r="P2990" s="69" t="s">
        <v>1259</v>
      </c>
      <c r="Q2990" s="69" t="s">
        <v>1071</v>
      </c>
      <c r="R2990" s="69"/>
      <c r="S2990" s="70">
        <v>2516.2199999999998</v>
      </c>
      <c r="T2990" s="70"/>
      <c r="U2990" s="69" t="s">
        <v>1556</v>
      </c>
      <c r="V2990" s="73">
        <v>66</v>
      </c>
      <c r="W2990" s="69" t="s">
        <v>1556</v>
      </c>
      <c r="X2990" s="69"/>
      <c r="Y2990" s="70"/>
      <c r="Z2990" s="69">
        <v>0</v>
      </c>
      <c r="AA2990" s="69" t="s">
        <v>989</v>
      </c>
      <c r="AB2990" s="69" t="s">
        <v>1144</v>
      </c>
      <c r="AC2990" s="69"/>
    </row>
    <row r="2991" spans="1:29" x14ac:dyDescent="0.25">
      <c r="A2991" s="71" t="s">
        <v>193</v>
      </c>
      <c r="B2991" s="71"/>
      <c r="C2991" s="71"/>
      <c r="D2991" s="71"/>
      <c r="E2991" s="71"/>
      <c r="F2991" s="71"/>
      <c r="G2991" s="71"/>
      <c r="H2991" s="71"/>
      <c r="I2991" s="71"/>
      <c r="J2991" s="72">
        <v>2516.2199999999998</v>
      </c>
      <c r="K2991" s="71"/>
      <c r="L2991" s="71"/>
      <c r="M2991" s="72">
        <v>2516.2199999999998</v>
      </c>
      <c r="N2991" s="72">
        <v>0</v>
      </c>
      <c r="O2991" s="71"/>
      <c r="P2991" s="71"/>
      <c r="Q2991" s="71"/>
      <c r="R2991" s="71"/>
      <c r="S2991" s="72">
        <v>2516.2199999999998</v>
      </c>
      <c r="T2991" s="72">
        <v>2516.2199999999998</v>
      </c>
      <c r="U2991" s="71"/>
      <c r="V2991" s="71"/>
      <c r="W2991" s="71"/>
      <c r="X2991" s="72">
        <v>0</v>
      </c>
      <c r="Y2991" s="72">
        <v>0</v>
      </c>
      <c r="Z2991" s="72">
        <v>2516.2199999999998</v>
      </c>
      <c r="AA2991" s="69"/>
      <c r="AB2991" s="69"/>
      <c r="AC2991" s="69"/>
    </row>
    <row r="2992" spans="1:29" ht="30" x14ac:dyDescent="0.25">
      <c r="A2992" s="68" t="s">
        <v>16213</v>
      </c>
      <c r="B2992" s="69" t="s">
        <v>16214</v>
      </c>
      <c r="C2992" s="69" t="s">
        <v>16215</v>
      </c>
      <c r="D2992" s="69" t="s">
        <v>4623</v>
      </c>
      <c r="E2992" s="69" t="s">
        <v>16217</v>
      </c>
      <c r="F2992" s="69" t="s">
        <v>10255</v>
      </c>
      <c r="G2992" s="69" t="s">
        <v>1869</v>
      </c>
      <c r="H2992" s="69" t="s">
        <v>1259</v>
      </c>
      <c r="I2992" s="69" t="s">
        <v>962</v>
      </c>
      <c r="J2992" s="70">
        <v>2280.94</v>
      </c>
      <c r="K2992" s="69" t="s">
        <v>4591</v>
      </c>
      <c r="L2992" s="69" t="s">
        <v>16216</v>
      </c>
      <c r="M2992" s="70">
        <v>2280.94</v>
      </c>
      <c r="N2992" s="69"/>
      <c r="O2992" s="69"/>
      <c r="P2992" s="69" t="s">
        <v>1645</v>
      </c>
      <c r="Q2992" s="69" t="s">
        <v>1946</v>
      </c>
      <c r="R2992" s="69"/>
      <c r="S2992" s="70">
        <v>2280.94</v>
      </c>
      <c r="T2992" s="70"/>
      <c r="U2992" s="69" t="s">
        <v>2620</v>
      </c>
      <c r="V2992" s="73">
        <v>89</v>
      </c>
      <c r="W2992" s="69" t="s">
        <v>2620</v>
      </c>
      <c r="X2992" s="69"/>
      <c r="Y2992" s="70"/>
      <c r="Z2992" s="69">
        <v>0</v>
      </c>
      <c r="AA2992" s="69" t="s">
        <v>989</v>
      </c>
      <c r="AB2992" s="69" t="s">
        <v>1144</v>
      </c>
      <c r="AC2992" s="69"/>
    </row>
    <row r="2993" spans="1:29" x14ac:dyDescent="0.25">
      <c r="A2993" s="71" t="s">
        <v>193</v>
      </c>
      <c r="B2993" s="71"/>
      <c r="C2993" s="71"/>
      <c r="D2993" s="71"/>
      <c r="E2993" s="71"/>
      <c r="F2993" s="71"/>
      <c r="G2993" s="71"/>
      <c r="H2993" s="71"/>
      <c r="I2993" s="71"/>
      <c r="J2993" s="72">
        <v>2280.94</v>
      </c>
      <c r="K2993" s="71"/>
      <c r="L2993" s="71"/>
      <c r="M2993" s="72">
        <v>2280.94</v>
      </c>
      <c r="N2993" s="72">
        <v>0</v>
      </c>
      <c r="O2993" s="71"/>
      <c r="P2993" s="71"/>
      <c r="Q2993" s="71"/>
      <c r="R2993" s="71"/>
      <c r="S2993" s="72">
        <v>2280.94</v>
      </c>
      <c r="T2993" s="72">
        <v>2280.94</v>
      </c>
      <c r="U2993" s="71"/>
      <c r="V2993" s="71"/>
      <c r="W2993" s="71"/>
      <c r="X2993" s="72">
        <v>0</v>
      </c>
      <c r="Y2993" s="72">
        <v>0</v>
      </c>
      <c r="Z2993" s="72">
        <v>2280.94</v>
      </c>
      <c r="AA2993" s="69"/>
      <c r="AB2993" s="69"/>
      <c r="AC2993" s="69"/>
    </row>
    <row r="2994" spans="1:29" ht="30" x14ac:dyDescent="0.25">
      <c r="A2994" s="68" t="s">
        <v>16218</v>
      </c>
      <c r="B2994" s="69" t="s">
        <v>16219</v>
      </c>
      <c r="C2994" s="69" t="s">
        <v>16220</v>
      </c>
      <c r="D2994" s="69" t="s">
        <v>9621</v>
      </c>
      <c r="E2994" s="69" t="s">
        <v>16222</v>
      </c>
      <c r="F2994" s="69" t="s">
        <v>10255</v>
      </c>
      <c r="G2994" s="69" t="s">
        <v>1869</v>
      </c>
      <c r="H2994" s="69" t="s">
        <v>6570</v>
      </c>
      <c r="I2994" s="69" t="s">
        <v>962</v>
      </c>
      <c r="J2994" s="70">
        <v>7984.3</v>
      </c>
      <c r="K2994" s="69" t="s">
        <v>4591</v>
      </c>
      <c r="L2994" s="69" t="s">
        <v>16221</v>
      </c>
      <c r="M2994" s="70">
        <v>7984.3</v>
      </c>
      <c r="N2994" s="69"/>
      <c r="O2994" s="69"/>
      <c r="P2994" s="69" t="s">
        <v>2134</v>
      </c>
      <c r="Q2994" s="69" t="s">
        <v>2529</v>
      </c>
      <c r="R2994" s="69"/>
      <c r="S2994" s="70">
        <v>7984.3</v>
      </c>
      <c r="T2994" s="70"/>
      <c r="U2994" s="69" t="s">
        <v>2529</v>
      </c>
      <c r="V2994" s="73">
        <v>137</v>
      </c>
      <c r="W2994" s="69" t="s">
        <v>2529</v>
      </c>
      <c r="X2994" s="69"/>
      <c r="Y2994" s="70"/>
      <c r="Z2994" s="69">
        <v>0</v>
      </c>
      <c r="AA2994" s="69" t="s">
        <v>989</v>
      </c>
      <c r="AB2994" s="69" t="s">
        <v>1144</v>
      </c>
      <c r="AC2994" s="69"/>
    </row>
    <row r="2995" spans="1:29" x14ac:dyDescent="0.25">
      <c r="A2995" s="71" t="s">
        <v>193</v>
      </c>
      <c r="B2995" s="71"/>
      <c r="C2995" s="71"/>
      <c r="D2995" s="71"/>
      <c r="E2995" s="71"/>
      <c r="F2995" s="71"/>
      <c r="G2995" s="71"/>
      <c r="H2995" s="71"/>
      <c r="I2995" s="71"/>
      <c r="J2995" s="72">
        <v>7984.3</v>
      </c>
      <c r="K2995" s="71"/>
      <c r="L2995" s="71"/>
      <c r="M2995" s="72">
        <v>7984.3</v>
      </c>
      <c r="N2995" s="72">
        <v>0</v>
      </c>
      <c r="O2995" s="71"/>
      <c r="P2995" s="71"/>
      <c r="Q2995" s="71"/>
      <c r="R2995" s="71"/>
      <c r="S2995" s="72">
        <v>7984.3</v>
      </c>
      <c r="T2995" s="72">
        <v>7984.3</v>
      </c>
      <c r="U2995" s="71"/>
      <c r="V2995" s="71"/>
      <c r="W2995" s="71"/>
      <c r="X2995" s="72">
        <v>0</v>
      </c>
      <c r="Y2995" s="72">
        <v>0</v>
      </c>
      <c r="Z2995" s="72">
        <v>7984.3</v>
      </c>
      <c r="AA2995" s="69"/>
      <c r="AB2995" s="69"/>
      <c r="AC2995" s="69"/>
    </row>
    <row r="2996" spans="1:29" ht="30" x14ac:dyDescent="0.25">
      <c r="A2996" s="68" t="s">
        <v>16223</v>
      </c>
      <c r="B2996" s="69" t="s">
        <v>12452</v>
      </c>
      <c r="C2996" s="69" t="s">
        <v>16224</v>
      </c>
      <c r="D2996" s="69" t="s">
        <v>4623</v>
      </c>
      <c r="E2996" s="69" t="s">
        <v>16226</v>
      </c>
      <c r="F2996" s="69" t="s">
        <v>10255</v>
      </c>
      <c r="G2996" s="69" t="s">
        <v>1869</v>
      </c>
      <c r="H2996" s="69" t="s">
        <v>1259</v>
      </c>
      <c r="I2996" s="69" t="s">
        <v>962</v>
      </c>
      <c r="J2996" s="70">
        <v>518.28</v>
      </c>
      <c r="K2996" s="69" t="s">
        <v>4591</v>
      </c>
      <c r="L2996" s="69" t="s">
        <v>16225</v>
      </c>
      <c r="M2996" s="70">
        <v>518.28</v>
      </c>
      <c r="N2996" s="69"/>
      <c r="O2996" s="69"/>
      <c r="P2996" s="69" t="s">
        <v>1312</v>
      </c>
      <c r="Q2996" s="69" t="s">
        <v>1071</v>
      </c>
      <c r="R2996" s="69"/>
      <c r="S2996" s="70">
        <v>518.28</v>
      </c>
      <c r="T2996" s="70"/>
      <c r="U2996" s="69" t="s">
        <v>2620</v>
      </c>
      <c r="V2996" s="73">
        <v>87</v>
      </c>
      <c r="W2996" s="69" t="s">
        <v>2620</v>
      </c>
      <c r="X2996" s="69"/>
      <c r="Y2996" s="70"/>
      <c r="Z2996" s="69">
        <v>0</v>
      </c>
      <c r="AA2996" s="69" t="s">
        <v>989</v>
      </c>
      <c r="AB2996" s="69" t="s">
        <v>1144</v>
      </c>
      <c r="AC2996" s="69"/>
    </row>
    <row r="2997" spans="1:29" x14ac:dyDescent="0.25">
      <c r="A2997" s="71" t="s">
        <v>193</v>
      </c>
      <c r="B2997" s="71"/>
      <c r="C2997" s="71"/>
      <c r="D2997" s="71"/>
      <c r="E2997" s="71"/>
      <c r="F2997" s="71"/>
      <c r="G2997" s="71"/>
      <c r="H2997" s="71"/>
      <c r="I2997" s="71"/>
      <c r="J2997" s="72">
        <v>518.28</v>
      </c>
      <c r="K2997" s="71"/>
      <c r="L2997" s="71"/>
      <c r="M2997" s="72">
        <v>518.28</v>
      </c>
      <c r="N2997" s="72">
        <v>0</v>
      </c>
      <c r="O2997" s="71"/>
      <c r="P2997" s="71"/>
      <c r="Q2997" s="71"/>
      <c r="R2997" s="71"/>
      <c r="S2997" s="72">
        <v>518.28</v>
      </c>
      <c r="T2997" s="72">
        <v>518.28</v>
      </c>
      <c r="U2997" s="71"/>
      <c r="V2997" s="71"/>
      <c r="W2997" s="71"/>
      <c r="X2997" s="72">
        <v>0</v>
      </c>
      <c r="Y2997" s="72">
        <v>0</v>
      </c>
      <c r="Z2997" s="72">
        <v>518.28</v>
      </c>
      <c r="AA2997" s="69"/>
      <c r="AB2997" s="69"/>
      <c r="AC2997" s="69"/>
    </row>
    <row r="2998" spans="1:29" ht="20" x14ac:dyDescent="0.25">
      <c r="A2998" s="68" t="s">
        <v>16227</v>
      </c>
      <c r="B2998" s="69" t="s">
        <v>13560</v>
      </c>
      <c r="C2998" s="69" t="s">
        <v>16228</v>
      </c>
      <c r="D2998" s="69" t="s">
        <v>858</v>
      </c>
      <c r="E2998" s="69" t="s">
        <v>16230</v>
      </c>
      <c r="F2998" s="69" t="s">
        <v>10255</v>
      </c>
      <c r="G2998" s="69" t="s">
        <v>1869</v>
      </c>
      <c r="H2998" s="69" t="s">
        <v>1040</v>
      </c>
      <c r="I2998" s="69" t="s">
        <v>962</v>
      </c>
      <c r="J2998" s="70">
        <v>1500</v>
      </c>
      <c r="K2998" s="69" t="s">
        <v>4591</v>
      </c>
      <c r="L2998" s="69" t="s">
        <v>16229</v>
      </c>
      <c r="M2998" s="70">
        <v>1500</v>
      </c>
      <c r="N2998" s="69"/>
      <c r="O2998" s="69"/>
      <c r="P2998" s="69" t="s">
        <v>1596</v>
      </c>
      <c r="Q2998" s="69" t="s">
        <v>1188</v>
      </c>
      <c r="R2998" s="69"/>
      <c r="S2998" s="70">
        <v>1500</v>
      </c>
      <c r="T2998" s="70"/>
      <c r="U2998" s="69"/>
      <c r="V2998" s="69"/>
      <c r="W2998" s="69" t="s">
        <v>2028</v>
      </c>
      <c r="X2998" s="69"/>
      <c r="Y2998" s="70"/>
      <c r="Z2998" s="69">
        <v>0</v>
      </c>
      <c r="AA2998" s="69" t="s">
        <v>989</v>
      </c>
      <c r="AB2998" s="69" t="s">
        <v>1144</v>
      </c>
      <c r="AC2998" s="69"/>
    </row>
    <row r="2999" spans="1:29" x14ac:dyDescent="0.25">
      <c r="A2999" s="71" t="s">
        <v>193</v>
      </c>
      <c r="B2999" s="71"/>
      <c r="C2999" s="71"/>
      <c r="D2999" s="71"/>
      <c r="E2999" s="71"/>
      <c r="F2999" s="71"/>
      <c r="G2999" s="71"/>
      <c r="H2999" s="71"/>
      <c r="I2999" s="71"/>
      <c r="J2999" s="72">
        <v>1500</v>
      </c>
      <c r="K2999" s="71"/>
      <c r="L2999" s="71"/>
      <c r="M2999" s="72">
        <v>1500</v>
      </c>
      <c r="N2999" s="72">
        <v>0</v>
      </c>
      <c r="O2999" s="71"/>
      <c r="P2999" s="71"/>
      <c r="Q2999" s="71"/>
      <c r="R2999" s="71"/>
      <c r="S2999" s="72">
        <v>1500</v>
      </c>
      <c r="T2999" s="72">
        <v>0</v>
      </c>
      <c r="U2999" s="71"/>
      <c r="V2999" s="71"/>
      <c r="W2999" s="71"/>
      <c r="X2999" s="72">
        <v>1500</v>
      </c>
      <c r="Y2999" s="72">
        <v>0</v>
      </c>
      <c r="Z2999" s="72">
        <v>0</v>
      </c>
      <c r="AA2999" s="69"/>
      <c r="AB2999" s="69"/>
      <c r="AC2999" s="69"/>
    </row>
    <row r="3000" spans="1:29" ht="20" x14ac:dyDescent="0.25">
      <c r="A3000" s="68" t="s">
        <v>16231</v>
      </c>
      <c r="B3000" s="69" t="s">
        <v>16232</v>
      </c>
      <c r="C3000" s="69" t="s">
        <v>16233</v>
      </c>
      <c r="D3000" s="69" t="s">
        <v>4611</v>
      </c>
      <c r="E3000" s="69" t="s">
        <v>16235</v>
      </c>
      <c r="F3000" s="69" t="s">
        <v>10255</v>
      </c>
      <c r="G3000" s="69" t="s">
        <v>1497</v>
      </c>
      <c r="H3000" s="69" t="s">
        <v>1018</v>
      </c>
      <c r="I3000" s="69" t="s">
        <v>962</v>
      </c>
      <c r="J3000" s="70">
        <v>21278.11</v>
      </c>
      <c r="K3000" s="69" t="s">
        <v>4591</v>
      </c>
      <c r="L3000" s="69" t="s">
        <v>16234</v>
      </c>
      <c r="M3000" s="70">
        <v>10220.77</v>
      </c>
      <c r="N3000" s="69"/>
      <c r="O3000" s="69"/>
      <c r="P3000" s="69" t="s">
        <v>1393</v>
      </c>
      <c r="Q3000" s="69" t="s">
        <v>1189</v>
      </c>
      <c r="R3000" s="69"/>
      <c r="S3000" s="70">
        <v>10220.77</v>
      </c>
      <c r="T3000" s="70"/>
      <c r="U3000" s="69"/>
      <c r="V3000" s="69"/>
      <c r="W3000" s="69" t="s">
        <v>1038</v>
      </c>
      <c r="X3000" s="69"/>
      <c r="Y3000" s="70"/>
      <c r="Z3000" s="69">
        <v>0</v>
      </c>
      <c r="AA3000" s="69" t="s">
        <v>989</v>
      </c>
      <c r="AB3000" s="69" t="s">
        <v>1144</v>
      </c>
      <c r="AC3000" s="69"/>
    </row>
    <row r="3001" spans="1:29" x14ac:dyDescent="0.25">
      <c r="A3001" s="69"/>
      <c r="B3001" s="69"/>
      <c r="C3001" s="69"/>
      <c r="D3001" s="69"/>
      <c r="E3001" s="69" t="s">
        <v>16237</v>
      </c>
      <c r="F3001" s="69"/>
      <c r="G3001" s="69"/>
      <c r="H3001" s="69"/>
      <c r="I3001" s="69"/>
      <c r="J3001" s="69"/>
      <c r="K3001" s="69"/>
      <c r="L3001" s="69" t="s">
        <v>16236</v>
      </c>
      <c r="M3001" s="70">
        <v>11057.34</v>
      </c>
      <c r="N3001" s="69"/>
      <c r="O3001" s="69"/>
      <c r="P3001" s="69" t="s">
        <v>1510</v>
      </c>
      <c r="Q3001" s="69" t="s">
        <v>2028</v>
      </c>
      <c r="R3001" s="69"/>
      <c r="S3001" s="70">
        <v>11057.34</v>
      </c>
      <c r="T3001" s="70"/>
      <c r="U3001" s="69"/>
      <c r="V3001" s="69"/>
      <c r="W3001" s="69" t="s">
        <v>1685</v>
      </c>
      <c r="X3001" s="69"/>
      <c r="Y3001" s="70"/>
      <c r="Z3001" s="69">
        <v>0</v>
      </c>
      <c r="AA3001" s="69"/>
      <c r="AB3001" s="69" t="s">
        <v>1144</v>
      </c>
      <c r="AC3001" s="69"/>
    </row>
    <row r="3002" spans="1:29" x14ac:dyDescent="0.25">
      <c r="A3002" s="71" t="s">
        <v>193</v>
      </c>
      <c r="B3002" s="71"/>
      <c r="C3002" s="71"/>
      <c r="D3002" s="71"/>
      <c r="E3002" s="71"/>
      <c r="F3002" s="71"/>
      <c r="G3002" s="71"/>
      <c r="H3002" s="71"/>
      <c r="I3002" s="71"/>
      <c r="J3002" s="72">
        <v>21278.11</v>
      </c>
      <c r="K3002" s="71"/>
      <c r="L3002" s="71"/>
      <c r="M3002" s="72">
        <v>21278.11</v>
      </c>
      <c r="N3002" s="72">
        <v>0</v>
      </c>
      <c r="O3002" s="71"/>
      <c r="P3002" s="71"/>
      <c r="Q3002" s="71"/>
      <c r="R3002" s="71"/>
      <c r="S3002" s="72">
        <v>21278.11</v>
      </c>
      <c r="T3002" s="72">
        <v>0</v>
      </c>
      <c r="U3002" s="71"/>
      <c r="V3002" s="71"/>
      <c r="W3002" s="71"/>
      <c r="X3002" s="72">
        <v>21278.11</v>
      </c>
      <c r="Y3002" s="72">
        <v>0</v>
      </c>
      <c r="Z3002" s="72">
        <v>0</v>
      </c>
      <c r="AA3002" s="69"/>
      <c r="AB3002" s="69"/>
      <c r="AC3002" s="69"/>
    </row>
    <row r="3003" spans="1:29" ht="30" x14ac:dyDescent="0.25">
      <c r="A3003" s="68" t="s">
        <v>16238</v>
      </c>
      <c r="B3003" s="69" t="s">
        <v>12470</v>
      </c>
      <c r="C3003" s="69" t="s">
        <v>16239</v>
      </c>
      <c r="D3003" s="69" t="s">
        <v>4746</v>
      </c>
      <c r="E3003" s="69" t="s">
        <v>16241</v>
      </c>
      <c r="F3003" s="69" t="s">
        <v>10255</v>
      </c>
      <c r="G3003" s="69" t="s">
        <v>1571</v>
      </c>
      <c r="H3003" s="69" t="s">
        <v>976</v>
      </c>
      <c r="I3003" s="69" t="s">
        <v>962</v>
      </c>
      <c r="J3003" s="70">
        <v>5559.25</v>
      </c>
      <c r="K3003" s="69" t="s">
        <v>4591</v>
      </c>
      <c r="L3003" s="69" t="s">
        <v>16240</v>
      </c>
      <c r="M3003" s="70">
        <v>5559.25</v>
      </c>
      <c r="N3003" s="69"/>
      <c r="O3003" s="69"/>
      <c r="P3003" s="69" t="s">
        <v>979</v>
      </c>
      <c r="Q3003" s="69" t="s">
        <v>1669</v>
      </c>
      <c r="R3003" s="69"/>
      <c r="S3003" s="70">
        <v>5559.25</v>
      </c>
      <c r="T3003" s="70"/>
      <c r="U3003" s="69" t="s">
        <v>4510</v>
      </c>
      <c r="V3003" s="73">
        <v>87</v>
      </c>
      <c r="W3003" s="69" t="s">
        <v>4510</v>
      </c>
      <c r="X3003" s="69"/>
      <c r="Y3003" s="70"/>
      <c r="Z3003" s="69">
        <v>0</v>
      </c>
      <c r="AA3003" s="69" t="s">
        <v>989</v>
      </c>
      <c r="AB3003" s="69" t="s">
        <v>1144</v>
      </c>
      <c r="AC3003" s="69"/>
    </row>
    <row r="3004" spans="1:29" x14ac:dyDescent="0.25">
      <c r="A3004" s="71" t="s">
        <v>193</v>
      </c>
      <c r="B3004" s="71"/>
      <c r="C3004" s="71"/>
      <c r="D3004" s="71"/>
      <c r="E3004" s="71"/>
      <c r="F3004" s="71"/>
      <c r="G3004" s="71"/>
      <c r="H3004" s="71"/>
      <c r="I3004" s="71"/>
      <c r="J3004" s="72">
        <v>5559.25</v>
      </c>
      <c r="K3004" s="71"/>
      <c r="L3004" s="71"/>
      <c r="M3004" s="72">
        <v>5559.25</v>
      </c>
      <c r="N3004" s="72">
        <v>0</v>
      </c>
      <c r="O3004" s="71"/>
      <c r="P3004" s="71"/>
      <c r="Q3004" s="71"/>
      <c r="R3004" s="71"/>
      <c r="S3004" s="72">
        <v>5559.25</v>
      </c>
      <c r="T3004" s="72">
        <v>5559.25</v>
      </c>
      <c r="U3004" s="71"/>
      <c r="V3004" s="71"/>
      <c r="W3004" s="71"/>
      <c r="X3004" s="72">
        <v>0</v>
      </c>
      <c r="Y3004" s="72">
        <v>0</v>
      </c>
      <c r="Z3004" s="72">
        <v>5559.25</v>
      </c>
      <c r="AA3004" s="69"/>
      <c r="AB3004" s="69"/>
      <c r="AC3004" s="69"/>
    </row>
    <row r="3005" spans="1:29" ht="30" x14ac:dyDescent="0.25">
      <c r="A3005" s="68" t="s">
        <v>16242</v>
      </c>
      <c r="B3005" s="69" t="s">
        <v>16243</v>
      </c>
      <c r="C3005" s="69" t="s">
        <v>16244</v>
      </c>
      <c r="D3005" s="69" t="s">
        <v>4813</v>
      </c>
      <c r="E3005" s="69" t="s">
        <v>16246</v>
      </c>
      <c r="F3005" s="69" t="s">
        <v>10255</v>
      </c>
      <c r="G3005" s="69" t="s">
        <v>1327</v>
      </c>
      <c r="H3005" s="69" t="s">
        <v>1021</v>
      </c>
      <c r="I3005" s="69" t="s">
        <v>962</v>
      </c>
      <c r="J3005" s="70">
        <v>6429.74</v>
      </c>
      <c r="K3005" s="69" t="s">
        <v>4591</v>
      </c>
      <c r="L3005" s="69" t="s">
        <v>16245</v>
      </c>
      <c r="M3005" s="70">
        <v>6429.74</v>
      </c>
      <c r="N3005" s="69"/>
      <c r="O3005" s="69"/>
      <c r="P3005" s="69" t="s">
        <v>1263</v>
      </c>
      <c r="Q3005" s="69" t="s">
        <v>2004</v>
      </c>
      <c r="R3005" s="69"/>
      <c r="S3005" s="70">
        <v>6429.74</v>
      </c>
      <c r="T3005" s="70"/>
      <c r="U3005" s="69" t="s">
        <v>1032</v>
      </c>
      <c r="V3005" s="73">
        <v>66</v>
      </c>
      <c r="W3005" s="69" t="s">
        <v>1032</v>
      </c>
      <c r="X3005" s="69"/>
      <c r="Y3005" s="70"/>
      <c r="Z3005" s="69">
        <v>0</v>
      </c>
      <c r="AA3005" s="69" t="s">
        <v>989</v>
      </c>
      <c r="AB3005" s="69" t="s">
        <v>1144</v>
      </c>
      <c r="AC3005" s="69"/>
    </row>
    <row r="3006" spans="1:29" x14ac:dyDescent="0.25">
      <c r="A3006" s="71" t="s">
        <v>193</v>
      </c>
      <c r="B3006" s="71"/>
      <c r="C3006" s="71"/>
      <c r="D3006" s="71"/>
      <c r="E3006" s="71"/>
      <c r="F3006" s="71"/>
      <c r="G3006" s="71"/>
      <c r="H3006" s="71"/>
      <c r="I3006" s="71"/>
      <c r="J3006" s="72">
        <v>6429.74</v>
      </c>
      <c r="K3006" s="71"/>
      <c r="L3006" s="71"/>
      <c r="M3006" s="72">
        <v>6429.74</v>
      </c>
      <c r="N3006" s="72">
        <v>0</v>
      </c>
      <c r="O3006" s="71"/>
      <c r="P3006" s="71"/>
      <c r="Q3006" s="71"/>
      <c r="R3006" s="71"/>
      <c r="S3006" s="72">
        <v>6429.74</v>
      </c>
      <c r="T3006" s="72">
        <v>6429.74</v>
      </c>
      <c r="U3006" s="71"/>
      <c r="V3006" s="71"/>
      <c r="W3006" s="71"/>
      <c r="X3006" s="72">
        <v>0</v>
      </c>
      <c r="Y3006" s="72">
        <v>0</v>
      </c>
      <c r="Z3006" s="72">
        <v>6429.74</v>
      </c>
      <c r="AA3006" s="69"/>
      <c r="AB3006" s="69"/>
      <c r="AC3006" s="69"/>
    </row>
    <row r="3007" spans="1:29" ht="40" x14ac:dyDescent="0.25">
      <c r="A3007" s="68" t="s">
        <v>16247</v>
      </c>
      <c r="B3007" s="69" t="s">
        <v>12037</v>
      </c>
      <c r="C3007" s="69" t="s">
        <v>16248</v>
      </c>
      <c r="D3007" s="69" t="s">
        <v>890</v>
      </c>
      <c r="E3007" s="69" t="s">
        <v>16250</v>
      </c>
      <c r="F3007" s="69" t="s">
        <v>10255</v>
      </c>
      <c r="G3007" s="69" t="s">
        <v>1327</v>
      </c>
      <c r="H3007" s="69" t="s">
        <v>1021</v>
      </c>
      <c r="I3007" s="69" t="s">
        <v>962</v>
      </c>
      <c r="J3007" s="70">
        <v>2035.3</v>
      </c>
      <c r="K3007" s="69" t="s">
        <v>4591</v>
      </c>
      <c r="L3007" s="69" t="s">
        <v>16249</v>
      </c>
      <c r="M3007" s="70">
        <v>2035.3</v>
      </c>
      <c r="N3007" s="69"/>
      <c r="O3007" s="69"/>
      <c r="P3007" s="69" t="s">
        <v>1367</v>
      </c>
      <c r="Q3007" s="69" t="s">
        <v>1946</v>
      </c>
      <c r="R3007" s="69"/>
      <c r="S3007" s="70">
        <v>2035.3</v>
      </c>
      <c r="T3007" s="70"/>
      <c r="U3007" s="69" t="s">
        <v>2620</v>
      </c>
      <c r="V3007" s="73">
        <v>77</v>
      </c>
      <c r="W3007" s="69" t="s">
        <v>2620</v>
      </c>
      <c r="X3007" s="69"/>
      <c r="Y3007" s="70"/>
      <c r="Z3007" s="69">
        <v>0</v>
      </c>
      <c r="AA3007" s="69" t="s">
        <v>989</v>
      </c>
      <c r="AB3007" s="69" t="s">
        <v>1144</v>
      </c>
      <c r="AC3007" s="69"/>
    </row>
    <row r="3008" spans="1:29" x14ac:dyDescent="0.25">
      <c r="A3008" s="71" t="s">
        <v>193</v>
      </c>
      <c r="B3008" s="71"/>
      <c r="C3008" s="71"/>
      <c r="D3008" s="71"/>
      <c r="E3008" s="71"/>
      <c r="F3008" s="71"/>
      <c r="G3008" s="71"/>
      <c r="H3008" s="71"/>
      <c r="I3008" s="71"/>
      <c r="J3008" s="72">
        <v>2035.3</v>
      </c>
      <c r="K3008" s="71"/>
      <c r="L3008" s="71"/>
      <c r="M3008" s="72">
        <v>2035.3</v>
      </c>
      <c r="N3008" s="72">
        <v>0</v>
      </c>
      <c r="O3008" s="71"/>
      <c r="P3008" s="71"/>
      <c r="Q3008" s="71"/>
      <c r="R3008" s="71"/>
      <c r="S3008" s="72">
        <v>2035.3</v>
      </c>
      <c r="T3008" s="72">
        <v>2035.3</v>
      </c>
      <c r="U3008" s="71"/>
      <c r="V3008" s="71"/>
      <c r="W3008" s="71"/>
      <c r="X3008" s="72">
        <v>0</v>
      </c>
      <c r="Y3008" s="72">
        <v>0</v>
      </c>
      <c r="Z3008" s="72">
        <v>2035.3</v>
      </c>
      <c r="AA3008" s="69"/>
      <c r="AB3008" s="69"/>
      <c r="AC3008" s="69"/>
    </row>
    <row r="3009" spans="1:29" ht="40" x14ac:dyDescent="0.25">
      <c r="A3009" s="68" t="s">
        <v>16251</v>
      </c>
      <c r="B3009" s="69" t="s">
        <v>16252</v>
      </c>
      <c r="C3009" s="69" t="s">
        <v>16253</v>
      </c>
      <c r="D3009" s="69" t="s">
        <v>890</v>
      </c>
      <c r="E3009" s="69" t="s">
        <v>16255</v>
      </c>
      <c r="F3009" s="69" t="s">
        <v>10255</v>
      </c>
      <c r="G3009" s="69" t="s">
        <v>1327</v>
      </c>
      <c r="H3009" s="69" t="s">
        <v>1021</v>
      </c>
      <c r="I3009" s="69" t="s">
        <v>962</v>
      </c>
      <c r="J3009" s="70">
        <v>1103.69</v>
      </c>
      <c r="K3009" s="69" t="s">
        <v>4591</v>
      </c>
      <c r="L3009" s="69" t="s">
        <v>16254</v>
      </c>
      <c r="M3009" s="70">
        <v>1103.69</v>
      </c>
      <c r="N3009" s="69"/>
      <c r="O3009" s="69"/>
      <c r="P3009" s="69" t="s">
        <v>1596</v>
      </c>
      <c r="Q3009" s="69" t="s">
        <v>1071</v>
      </c>
      <c r="R3009" s="69"/>
      <c r="S3009" s="70">
        <v>1103.69</v>
      </c>
      <c r="T3009" s="70"/>
      <c r="U3009" s="69" t="s">
        <v>2620</v>
      </c>
      <c r="V3009" s="73">
        <v>52</v>
      </c>
      <c r="W3009" s="69" t="s">
        <v>2620</v>
      </c>
      <c r="X3009" s="69"/>
      <c r="Y3009" s="70"/>
      <c r="Z3009" s="69">
        <v>0</v>
      </c>
      <c r="AA3009" s="69" t="s">
        <v>989</v>
      </c>
      <c r="AB3009" s="69" t="s">
        <v>1144</v>
      </c>
      <c r="AC3009" s="69"/>
    </row>
    <row r="3010" spans="1:29" x14ac:dyDescent="0.25">
      <c r="A3010" s="71" t="s">
        <v>193</v>
      </c>
      <c r="B3010" s="71"/>
      <c r="C3010" s="71"/>
      <c r="D3010" s="71"/>
      <c r="E3010" s="71"/>
      <c r="F3010" s="71"/>
      <c r="G3010" s="71"/>
      <c r="H3010" s="71"/>
      <c r="I3010" s="71"/>
      <c r="J3010" s="72">
        <v>1103.69</v>
      </c>
      <c r="K3010" s="71"/>
      <c r="L3010" s="71"/>
      <c r="M3010" s="72">
        <v>1103.69</v>
      </c>
      <c r="N3010" s="72">
        <v>0</v>
      </c>
      <c r="O3010" s="71"/>
      <c r="P3010" s="71"/>
      <c r="Q3010" s="71"/>
      <c r="R3010" s="71"/>
      <c r="S3010" s="72">
        <v>1103.69</v>
      </c>
      <c r="T3010" s="72">
        <v>1103.69</v>
      </c>
      <c r="U3010" s="71"/>
      <c r="V3010" s="71"/>
      <c r="W3010" s="71"/>
      <c r="X3010" s="72">
        <v>0</v>
      </c>
      <c r="Y3010" s="72">
        <v>0</v>
      </c>
      <c r="Z3010" s="72">
        <v>1103.69</v>
      </c>
      <c r="AA3010" s="69"/>
      <c r="AB3010" s="69"/>
      <c r="AC3010" s="69"/>
    </row>
    <row r="3011" spans="1:29" ht="30" x14ac:dyDescent="0.25">
      <c r="A3011" s="68" t="s">
        <v>16256</v>
      </c>
      <c r="B3011" s="69" t="s">
        <v>16257</v>
      </c>
      <c r="C3011" s="69" t="s">
        <v>16258</v>
      </c>
      <c r="D3011" s="69" t="s">
        <v>4972</v>
      </c>
      <c r="E3011" s="69" t="s">
        <v>16260</v>
      </c>
      <c r="F3011" s="69" t="s">
        <v>10255</v>
      </c>
      <c r="G3011" s="69" t="s">
        <v>1327</v>
      </c>
      <c r="H3011" s="69" t="s">
        <v>1021</v>
      </c>
      <c r="I3011" s="69" t="s">
        <v>962</v>
      </c>
      <c r="J3011" s="70">
        <v>4555.7700000000004</v>
      </c>
      <c r="K3011" s="69" t="s">
        <v>4591</v>
      </c>
      <c r="L3011" s="69" t="s">
        <v>16259</v>
      </c>
      <c r="M3011" s="70">
        <v>4555.7700000000004</v>
      </c>
      <c r="N3011" s="69"/>
      <c r="O3011" s="69"/>
      <c r="P3011" s="69" t="s">
        <v>1156</v>
      </c>
      <c r="Q3011" s="69" t="s">
        <v>1669</v>
      </c>
      <c r="R3011" s="69"/>
      <c r="S3011" s="70">
        <v>4555.7700000000004</v>
      </c>
      <c r="T3011" s="70"/>
      <c r="U3011" s="69" t="s">
        <v>4510</v>
      </c>
      <c r="V3011" s="73">
        <v>88</v>
      </c>
      <c r="W3011" s="69" t="s">
        <v>4510</v>
      </c>
      <c r="X3011" s="69"/>
      <c r="Y3011" s="70"/>
      <c r="Z3011" s="69">
        <v>0</v>
      </c>
      <c r="AA3011" s="69" t="s">
        <v>989</v>
      </c>
      <c r="AB3011" s="69" t="s">
        <v>1144</v>
      </c>
      <c r="AC3011" s="69"/>
    </row>
    <row r="3012" spans="1:29" x14ac:dyDescent="0.25">
      <c r="A3012" s="71" t="s">
        <v>193</v>
      </c>
      <c r="B3012" s="71"/>
      <c r="C3012" s="71"/>
      <c r="D3012" s="71"/>
      <c r="E3012" s="71"/>
      <c r="F3012" s="71"/>
      <c r="G3012" s="71"/>
      <c r="H3012" s="71"/>
      <c r="I3012" s="71"/>
      <c r="J3012" s="72">
        <v>4555.7700000000004</v>
      </c>
      <c r="K3012" s="71"/>
      <c r="L3012" s="71"/>
      <c r="M3012" s="72">
        <v>4555.7700000000004</v>
      </c>
      <c r="N3012" s="72">
        <v>0</v>
      </c>
      <c r="O3012" s="71"/>
      <c r="P3012" s="71"/>
      <c r="Q3012" s="71"/>
      <c r="R3012" s="71"/>
      <c r="S3012" s="72">
        <v>4555.7700000000004</v>
      </c>
      <c r="T3012" s="72">
        <v>4555.7700000000004</v>
      </c>
      <c r="U3012" s="71"/>
      <c r="V3012" s="71"/>
      <c r="W3012" s="71"/>
      <c r="X3012" s="72">
        <v>0</v>
      </c>
      <c r="Y3012" s="72">
        <v>0</v>
      </c>
      <c r="Z3012" s="72">
        <v>4555.7700000000004</v>
      </c>
      <c r="AA3012" s="69"/>
      <c r="AB3012" s="69"/>
      <c r="AC3012" s="69"/>
    </row>
    <row r="3013" spans="1:29" ht="20" x14ac:dyDescent="0.25">
      <c r="A3013" s="68" t="s">
        <v>16261</v>
      </c>
      <c r="B3013" s="69" t="s">
        <v>12452</v>
      </c>
      <c r="C3013" s="69" t="s">
        <v>16262</v>
      </c>
      <c r="D3013" s="69" t="s">
        <v>3337</v>
      </c>
      <c r="E3013" s="69" t="s">
        <v>16264</v>
      </c>
      <c r="F3013" s="69" t="s">
        <v>10255</v>
      </c>
      <c r="G3013" s="69" t="s">
        <v>1327</v>
      </c>
      <c r="H3013" s="69" t="s">
        <v>1021</v>
      </c>
      <c r="I3013" s="69" t="s">
        <v>962</v>
      </c>
      <c r="J3013" s="70">
        <v>930.2</v>
      </c>
      <c r="K3013" s="69" t="s">
        <v>4591</v>
      </c>
      <c r="L3013" s="69" t="s">
        <v>16263</v>
      </c>
      <c r="M3013" s="70">
        <v>930.2</v>
      </c>
      <c r="N3013" s="69"/>
      <c r="O3013" s="69"/>
      <c r="P3013" s="69" t="s">
        <v>1156</v>
      </c>
      <c r="Q3013" s="69" t="s">
        <v>1075</v>
      </c>
      <c r="R3013" s="69"/>
      <c r="S3013" s="70">
        <v>930.2</v>
      </c>
      <c r="T3013" s="70"/>
      <c r="U3013" s="69"/>
      <c r="V3013" s="69"/>
      <c r="W3013" s="69" t="s">
        <v>1685</v>
      </c>
      <c r="X3013" s="69"/>
      <c r="Y3013" s="70"/>
      <c r="Z3013" s="69">
        <v>0</v>
      </c>
      <c r="AA3013" s="69" t="s">
        <v>989</v>
      </c>
      <c r="AB3013" s="69" t="s">
        <v>1144</v>
      </c>
      <c r="AC3013" s="69"/>
    </row>
    <row r="3014" spans="1:29" x14ac:dyDescent="0.25">
      <c r="A3014" s="71" t="s">
        <v>193</v>
      </c>
      <c r="B3014" s="71"/>
      <c r="C3014" s="71"/>
      <c r="D3014" s="71"/>
      <c r="E3014" s="71"/>
      <c r="F3014" s="71"/>
      <c r="G3014" s="71"/>
      <c r="H3014" s="71"/>
      <c r="I3014" s="71"/>
      <c r="J3014" s="72">
        <v>930.2</v>
      </c>
      <c r="K3014" s="71"/>
      <c r="L3014" s="71"/>
      <c r="M3014" s="72">
        <v>930.2</v>
      </c>
      <c r="N3014" s="72">
        <v>0</v>
      </c>
      <c r="O3014" s="71"/>
      <c r="P3014" s="71"/>
      <c r="Q3014" s="71"/>
      <c r="R3014" s="71"/>
      <c r="S3014" s="72">
        <v>930.2</v>
      </c>
      <c r="T3014" s="72">
        <v>0</v>
      </c>
      <c r="U3014" s="71"/>
      <c r="V3014" s="71"/>
      <c r="W3014" s="71"/>
      <c r="X3014" s="72">
        <v>930.2</v>
      </c>
      <c r="Y3014" s="72">
        <v>0</v>
      </c>
      <c r="Z3014" s="72">
        <v>0</v>
      </c>
      <c r="AA3014" s="69"/>
      <c r="AB3014" s="69"/>
      <c r="AC3014" s="69"/>
    </row>
    <row r="3015" spans="1:29" ht="30" x14ac:dyDescent="0.25">
      <c r="A3015" s="68" t="s">
        <v>16265</v>
      </c>
      <c r="B3015" s="69" t="s">
        <v>16266</v>
      </c>
      <c r="C3015" s="69" t="s">
        <v>16267</v>
      </c>
      <c r="D3015" s="69" t="s">
        <v>4972</v>
      </c>
      <c r="E3015" s="69" t="s">
        <v>16269</v>
      </c>
      <c r="F3015" s="69" t="s">
        <v>10255</v>
      </c>
      <c r="G3015" s="69" t="s">
        <v>1327</v>
      </c>
      <c r="H3015" s="69" t="s">
        <v>1021</v>
      </c>
      <c r="I3015" s="69" t="s">
        <v>962</v>
      </c>
      <c r="J3015" s="70">
        <v>5789.2</v>
      </c>
      <c r="K3015" s="69" t="s">
        <v>4591</v>
      </c>
      <c r="L3015" s="69" t="s">
        <v>16268</v>
      </c>
      <c r="M3015" s="70">
        <v>5789.2</v>
      </c>
      <c r="N3015" s="69"/>
      <c r="O3015" s="69"/>
      <c r="P3015" s="69" t="s">
        <v>1018</v>
      </c>
      <c r="Q3015" s="69" t="s">
        <v>2028</v>
      </c>
      <c r="R3015" s="69"/>
      <c r="S3015" s="70">
        <v>5789.2</v>
      </c>
      <c r="T3015" s="70"/>
      <c r="U3015" s="69"/>
      <c r="V3015" s="69"/>
      <c r="W3015" s="69" t="s">
        <v>2028</v>
      </c>
      <c r="X3015" s="69"/>
      <c r="Y3015" s="70"/>
      <c r="Z3015" s="69">
        <v>0</v>
      </c>
      <c r="AA3015" s="69" t="s">
        <v>989</v>
      </c>
      <c r="AB3015" s="69" t="s">
        <v>1144</v>
      </c>
      <c r="AC3015" s="69"/>
    </row>
    <row r="3016" spans="1:29" x14ac:dyDescent="0.25">
      <c r="A3016" s="71" t="s">
        <v>193</v>
      </c>
      <c r="B3016" s="71"/>
      <c r="C3016" s="71"/>
      <c r="D3016" s="71"/>
      <c r="E3016" s="71"/>
      <c r="F3016" s="71"/>
      <c r="G3016" s="71"/>
      <c r="H3016" s="71"/>
      <c r="I3016" s="71"/>
      <c r="J3016" s="72">
        <v>5789.2</v>
      </c>
      <c r="K3016" s="71"/>
      <c r="L3016" s="71"/>
      <c r="M3016" s="72">
        <v>5789.2</v>
      </c>
      <c r="N3016" s="72">
        <v>0</v>
      </c>
      <c r="O3016" s="71"/>
      <c r="P3016" s="71"/>
      <c r="Q3016" s="71"/>
      <c r="R3016" s="71"/>
      <c r="S3016" s="72">
        <v>5789.2</v>
      </c>
      <c r="T3016" s="72">
        <v>0</v>
      </c>
      <c r="U3016" s="71"/>
      <c r="V3016" s="71"/>
      <c r="W3016" s="71"/>
      <c r="X3016" s="72">
        <v>5789.2</v>
      </c>
      <c r="Y3016" s="72">
        <v>0</v>
      </c>
      <c r="Z3016" s="72">
        <v>0</v>
      </c>
      <c r="AA3016" s="69"/>
      <c r="AB3016" s="69"/>
      <c r="AC3016" s="69"/>
    </row>
    <row r="3017" spans="1:29" ht="30" x14ac:dyDescent="0.25">
      <c r="A3017" s="68" t="s">
        <v>16270</v>
      </c>
      <c r="B3017" s="69" t="s">
        <v>12037</v>
      </c>
      <c r="C3017" s="69" t="s">
        <v>16272</v>
      </c>
      <c r="D3017" s="69" t="s">
        <v>16271</v>
      </c>
      <c r="E3017" s="69" t="s">
        <v>16274</v>
      </c>
      <c r="F3017" s="69" t="s">
        <v>10255</v>
      </c>
      <c r="G3017" s="69" t="s">
        <v>1327</v>
      </c>
      <c r="H3017" s="69" t="s">
        <v>1021</v>
      </c>
      <c r="I3017" s="69" t="s">
        <v>962</v>
      </c>
      <c r="J3017" s="70">
        <v>10935</v>
      </c>
      <c r="K3017" s="69" t="s">
        <v>4591</v>
      </c>
      <c r="L3017" s="69" t="s">
        <v>16273</v>
      </c>
      <c r="M3017" s="70">
        <v>10935</v>
      </c>
      <c r="N3017" s="69"/>
      <c r="O3017" s="69"/>
      <c r="P3017" s="69" t="s">
        <v>2118</v>
      </c>
      <c r="Q3017" s="69" t="s">
        <v>1709</v>
      </c>
      <c r="R3017" s="69"/>
      <c r="S3017" s="70">
        <v>10935</v>
      </c>
      <c r="T3017" s="70"/>
      <c r="U3017" s="69" t="s">
        <v>1709</v>
      </c>
      <c r="V3017" s="73">
        <v>56</v>
      </c>
      <c r="W3017" s="69" t="s">
        <v>1709</v>
      </c>
      <c r="X3017" s="69"/>
      <c r="Y3017" s="70"/>
      <c r="Z3017" s="69">
        <v>0</v>
      </c>
      <c r="AA3017" s="69" t="s">
        <v>989</v>
      </c>
      <c r="AB3017" s="69" t="s">
        <v>1144</v>
      </c>
      <c r="AC3017" s="69"/>
    </row>
    <row r="3018" spans="1:29" x14ac:dyDescent="0.25">
      <c r="A3018" s="71" t="s">
        <v>193</v>
      </c>
      <c r="B3018" s="71"/>
      <c r="C3018" s="71"/>
      <c r="D3018" s="71"/>
      <c r="E3018" s="71"/>
      <c r="F3018" s="71"/>
      <c r="G3018" s="71"/>
      <c r="H3018" s="71"/>
      <c r="I3018" s="71"/>
      <c r="J3018" s="72">
        <v>10935</v>
      </c>
      <c r="K3018" s="71"/>
      <c r="L3018" s="71"/>
      <c r="M3018" s="72">
        <v>10935</v>
      </c>
      <c r="N3018" s="72">
        <v>0</v>
      </c>
      <c r="O3018" s="71"/>
      <c r="P3018" s="71"/>
      <c r="Q3018" s="71"/>
      <c r="R3018" s="71"/>
      <c r="S3018" s="72">
        <v>10935</v>
      </c>
      <c r="T3018" s="72">
        <v>10935</v>
      </c>
      <c r="U3018" s="71"/>
      <c r="V3018" s="71"/>
      <c r="W3018" s="71"/>
      <c r="X3018" s="72">
        <v>0</v>
      </c>
      <c r="Y3018" s="72">
        <v>0</v>
      </c>
      <c r="Z3018" s="72">
        <v>10935</v>
      </c>
      <c r="AA3018" s="69"/>
      <c r="AB3018" s="69"/>
      <c r="AC3018" s="69"/>
    </row>
    <row r="3019" spans="1:29" ht="30" x14ac:dyDescent="0.25">
      <c r="A3019" s="68" t="s">
        <v>16275</v>
      </c>
      <c r="B3019" s="69" t="s">
        <v>16276</v>
      </c>
      <c r="C3019" s="69" t="s">
        <v>16277</v>
      </c>
      <c r="D3019" s="69" t="s">
        <v>9621</v>
      </c>
      <c r="E3019" s="69" t="s">
        <v>16279</v>
      </c>
      <c r="F3019" s="69" t="s">
        <v>10255</v>
      </c>
      <c r="G3019" s="69" t="s">
        <v>1345</v>
      </c>
      <c r="H3019" s="69" t="s">
        <v>1021</v>
      </c>
      <c r="I3019" s="69" t="s">
        <v>962</v>
      </c>
      <c r="J3019" s="70">
        <v>18172.3</v>
      </c>
      <c r="K3019" s="69" t="s">
        <v>4591</v>
      </c>
      <c r="L3019" s="69" t="s">
        <v>16278</v>
      </c>
      <c r="M3019" s="70">
        <v>18172.3</v>
      </c>
      <c r="N3019" s="69"/>
      <c r="O3019" s="69"/>
      <c r="P3019" s="69" t="s">
        <v>1596</v>
      </c>
      <c r="Q3019" s="69" t="s">
        <v>1207</v>
      </c>
      <c r="R3019" s="69"/>
      <c r="S3019" s="70">
        <v>18172.3</v>
      </c>
      <c r="T3019" s="70"/>
      <c r="U3019" s="69" t="s">
        <v>1681</v>
      </c>
      <c r="V3019" s="73">
        <v>60</v>
      </c>
      <c r="W3019" s="69" t="s">
        <v>1681</v>
      </c>
      <c r="X3019" s="69"/>
      <c r="Y3019" s="70"/>
      <c r="Z3019" s="69">
        <v>0</v>
      </c>
      <c r="AA3019" s="69" t="s">
        <v>989</v>
      </c>
      <c r="AB3019" s="69" t="s">
        <v>1144</v>
      </c>
      <c r="AC3019" s="69"/>
    </row>
    <row r="3020" spans="1:29" x14ac:dyDescent="0.25">
      <c r="A3020" s="71" t="s">
        <v>193</v>
      </c>
      <c r="B3020" s="71"/>
      <c r="C3020" s="71"/>
      <c r="D3020" s="71"/>
      <c r="E3020" s="71"/>
      <c r="F3020" s="71"/>
      <c r="G3020" s="71"/>
      <c r="H3020" s="71"/>
      <c r="I3020" s="71"/>
      <c r="J3020" s="72">
        <v>18172.3</v>
      </c>
      <c r="K3020" s="71"/>
      <c r="L3020" s="71"/>
      <c r="M3020" s="72">
        <v>18172.3</v>
      </c>
      <c r="N3020" s="72">
        <v>0</v>
      </c>
      <c r="O3020" s="71"/>
      <c r="P3020" s="71"/>
      <c r="Q3020" s="71"/>
      <c r="R3020" s="71"/>
      <c r="S3020" s="72">
        <v>18172.3</v>
      </c>
      <c r="T3020" s="72">
        <v>18172.3</v>
      </c>
      <c r="U3020" s="71"/>
      <c r="V3020" s="71"/>
      <c r="W3020" s="71"/>
      <c r="X3020" s="72">
        <v>0</v>
      </c>
      <c r="Y3020" s="72">
        <v>0</v>
      </c>
      <c r="Z3020" s="72">
        <v>18172.3</v>
      </c>
      <c r="AA3020" s="69"/>
      <c r="AB3020" s="69"/>
      <c r="AC3020" s="69"/>
    </row>
    <row r="3021" spans="1:29" ht="20" x14ac:dyDescent="0.25">
      <c r="A3021" s="68" t="s">
        <v>16280</v>
      </c>
      <c r="B3021" s="69" t="s">
        <v>12452</v>
      </c>
      <c r="C3021" s="69" t="s">
        <v>16281</v>
      </c>
      <c r="D3021" s="69" t="s">
        <v>4768</v>
      </c>
      <c r="E3021" s="69" t="s">
        <v>16283</v>
      </c>
      <c r="F3021" s="69" t="s">
        <v>10255</v>
      </c>
      <c r="G3021" s="69" t="s">
        <v>1345</v>
      </c>
      <c r="H3021" s="69" t="s">
        <v>1021</v>
      </c>
      <c r="I3021" s="69" t="s">
        <v>962</v>
      </c>
      <c r="J3021" s="70">
        <v>1094.32</v>
      </c>
      <c r="K3021" s="69" t="s">
        <v>4591</v>
      </c>
      <c r="L3021" s="69" t="s">
        <v>16282</v>
      </c>
      <c r="M3021" s="70">
        <v>1094.32</v>
      </c>
      <c r="N3021" s="69"/>
      <c r="O3021" s="69"/>
      <c r="P3021" s="69" t="s">
        <v>1018</v>
      </c>
      <c r="Q3021" s="69" t="s">
        <v>1689</v>
      </c>
      <c r="R3021" s="69"/>
      <c r="S3021" s="70">
        <v>1094.32</v>
      </c>
      <c r="T3021" s="70"/>
      <c r="U3021" s="69" t="s">
        <v>1483</v>
      </c>
      <c r="V3021" s="73">
        <v>77</v>
      </c>
      <c r="W3021" s="69" t="s">
        <v>1483</v>
      </c>
      <c r="X3021" s="69"/>
      <c r="Y3021" s="70"/>
      <c r="Z3021" s="69">
        <v>0</v>
      </c>
      <c r="AA3021" s="69" t="s">
        <v>989</v>
      </c>
      <c r="AB3021" s="69" t="s">
        <v>1144</v>
      </c>
      <c r="AC3021" s="69"/>
    </row>
    <row r="3022" spans="1:29" x14ac:dyDescent="0.25">
      <c r="A3022" s="71" t="s">
        <v>193</v>
      </c>
      <c r="B3022" s="71"/>
      <c r="C3022" s="71"/>
      <c r="D3022" s="71"/>
      <c r="E3022" s="71"/>
      <c r="F3022" s="71"/>
      <c r="G3022" s="71"/>
      <c r="H3022" s="71"/>
      <c r="I3022" s="71"/>
      <c r="J3022" s="72">
        <v>1094.32</v>
      </c>
      <c r="K3022" s="71"/>
      <c r="L3022" s="71"/>
      <c r="M3022" s="72">
        <v>1094.32</v>
      </c>
      <c r="N3022" s="72">
        <v>0</v>
      </c>
      <c r="O3022" s="71"/>
      <c r="P3022" s="71"/>
      <c r="Q3022" s="71"/>
      <c r="R3022" s="71"/>
      <c r="S3022" s="72">
        <v>1094.32</v>
      </c>
      <c r="T3022" s="72">
        <v>1094.32</v>
      </c>
      <c r="U3022" s="71"/>
      <c r="V3022" s="71"/>
      <c r="W3022" s="71"/>
      <c r="X3022" s="72">
        <v>0</v>
      </c>
      <c r="Y3022" s="72">
        <v>0</v>
      </c>
      <c r="Z3022" s="72">
        <v>1094.32</v>
      </c>
      <c r="AA3022" s="69"/>
      <c r="AB3022" s="69"/>
      <c r="AC3022" s="69"/>
    </row>
    <row r="3023" spans="1:29" ht="30" x14ac:dyDescent="0.25">
      <c r="A3023" s="68" t="s">
        <v>16284</v>
      </c>
      <c r="B3023" s="69" t="s">
        <v>16285</v>
      </c>
      <c r="C3023" s="69" t="s">
        <v>16286</v>
      </c>
      <c r="D3023" s="69" t="s">
        <v>14828</v>
      </c>
      <c r="E3023" s="69" t="s">
        <v>16288</v>
      </c>
      <c r="F3023" s="69" t="s">
        <v>10255</v>
      </c>
      <c r="G3023" s="69" t="s">
        <v>1323</v>
      </c>
      <c r="H3023" s="69" t="s">
        <v>1021</v>
      </c>
      <c r="I3023" s="69" t="s">
        <v>962</v>
      </c>
      <c r="J3023" s="70">
        <v>5969.43</v>
      </c>
      <c r="K3023" s="69" t="s">
        <v>4591</v>
      </c>
      <c r="L3023" s="69" t="s">
        <v>16287</v>
      </c>
      <c r="M3023" s="70">
        <v>5969.43</v>
      </c>
      <c r="N3023" s="69"/>
      <c r="O3023" s="69"/>
      <c r="P3023" s="69" t="s">
        <v>1267</v>
      </c>
      <c r="Q3023" s="69" t="s">
        <v>1991</v>
      </c>
      <c r="R3023" s="69"/>
      <c r="S3023" s="70">
        <v>5969.43</v>
      </c>
      <c r="T3023" s="70"/>
      <c r="U3023" s="69" t="s">
        <v>1689</v>
      </c>
      <c r="V3023" s="73">
        <v>90</v>
      </c>
      <c r="W3023" s="69" t="s">
        <v>1689</v>
      </c>
      <c r="X3023" s="69"/>
      <c r="Y3023" s="70"/>
      <c r="Z3023" s="69">
        <v>0</v>
      </c>
      <c r="AA3023" s="69" t="s">
        <v>989</v>
      </c>
      <c r="AB3023" s="69" t="s">
        <v>1144</v>
      </c>
      <c r="AC3023" s="69"/>
    </row>
    <row r="3024" spans="1:29" x14ac:dyDescent="0.25">
      <c r="A3024" s="71" t="s">
        <v>193</v>
      </c>
      <c r="B3024" s="71"/>
      <c r="C3024" s="71"/>
      <c r="D3024" s="71"/>
      <c r="E3024" s="71"/>
      <c r="F3024" s="71"/>
      <c r="G3024" s="71"/>
      <c r="H3024" s="71"/>
      <c r="I3024" s="71"/>
      <c r="J3024" s="72">
        <v>5969.43</v>
      </c>
      <c r="K3024" s="71"/>
      <c r="L3024" s="71"/>
      <c r="M3024" s="72">
        <v>5969.43</v>
      </c>
      <c r="N3024" s="72">
        <v>0</v>
      </c>
      <c r="O3024" s="71"/>
      <c r="P3024" s="71"/>
      <c r="Q3024" s="71"/>
      <c r="R3024" s="71"/>
      <c r="S3024" s="72">
        <v>5969.43</v>
      </c>
      <c r="T3024" s="72">
        <v>5969.43</v>
      </c>
      <c r="U3024" s="71"/>
      <c r="V3024" s="71"/>
      <c r="W3024" s="71"/>
      <c r="X3024" s="72">
        <v>0</v>
      </c>
      <c r="Y3024" s="72">
        <v>0</v>
      </c>
      <c r="Z3024" s="72">
        <v>5969.43</v>
      </c>
      <c r="AA3024" s="69"/>
      <c r="AB3024" s="69"/>
      <c r="AC3024" s="69"/>
    </row>
    <row r="3025" spans="1:29" ht="30" x14ac:dyDescent="0.25">
      <c r="A3025" s="68" t="s">
        <v>16289</v>
      </c>
      <c r="B3025" s="69" t="s">
        <v>16290</v>
      </c>
      <c r="C3025" s="69" t="s">
        <v>16291</v>
      </c>
      <c r="D3025" s="69" t="s">
        <v>14828</v>
      </c>
      <c r="E3025" s="69" t="s">
        <v>16293</v>
      </c>
      <c r="F3025" s="69" t="s">
        <v>10243</v>
      </c>
      <c r="G3025" s="69" t="s">
        <v>1323</v>
      </c>
      <c r="H3025" s="69" t="s">
        <v>1021</v>
      </c>
      <c r="I3025" s="69" t="s">
        <v>962</v>
      </c>
      <c r="J3025" s="70">
        <v>2207.2600000000002</v>
      </c>
      <c r="K3025" s="69" t="s">
        <v>4591</v>
      </c>
      <c r="L3025" s="69" t="s">
        <v>16292</v>
      </c>
      <c r="M3025" s="70">
        <v>2207.2600000000002</v>
      </c>
      <c r="N3025" s="69"/>
      <c r="O3025" s="69"/>
      <c r="P3025" s="69" t="s">
        <v>1268</v>
      </c>
      <c r="Q3025" s="69" t="s">
        <v>1681</v>
      </c>
      <c r="R3025" s="69"/>
      <c r="S3025" s="70">
        <v>2207.2600000000002</v>
      </c>
      <c r="T3025" s="70"/>
      <c r="U3025" s="69" t="s">
        <v>1681</v>
      </c>
      <c r="V3025" s="73">
        <v>81</v>
      </c>
      <c r="W3025" s="69" t="s">
        <v>1681</v>
      </c>
      <c r="X3025" s="69"/>
      <c r="Y3025" s="70"/>
      <c r="Z3025" s="69">
        <v>0</v>
      </c>
      <c r="AA3025" s="69" t="s">
        <v>989</v>
      </c>
      <c r="AB3025" s="69" t="s">
        <v>1144</v>
      </c>
      <c r="AC3025" s="69"/>
    </row>
    <row r="3026" spans="1:29" x14ac:dyDescent="0.25">
      <c r="A3026" s="71" t="s">
        <v>193</v>
      </c>
      <c r="B3026" s="71"/>
      <c r="C3026" s="71"/>
      <c r="D3026" s="71"/>
      <c r="E3026" s="71"/>
      <c r="F3026" s="71"/>
      <c r="G3026" s="71"/>
      <c r="H3026" s="71"/>
      <c r="I3026" s="71"/>
      <c r="J3026" s="72">
        <v>2207.2600000000002</v>
      </c>
      <c r="K3026" s="71"/>
      <c r="L3026" s="71"/>
      <c r="M3026" s="72">
        <v>2207.2600000000002</v>
      </c>
      <c r="N3026" s="72">
        <v>0</v>
      </c>
      <c r="O3026" s="71"/>
      <c r="P3026" s="71"/>
      <c r="Q3026" s="71"/>
      <c r="R3026" s="71"/>
      <c r="S3026" s="72">
        <v>2207.2600000000002</v>
      </c>
      <c r="T3026" s="72">
        <v>2207.2600000000002</v>
      </c>
      <c r="U3026" s="71"/>
      <c r="V3026" s="71"/>
      <c r="W3026" s="71"/>
      <c r="X3026" s="72">
        <v>0</v>
      </c>
      <c r="Y3026" s="72">
        <v>0</v>
      </c>
      <c r="Z3026" s="72">
        <v>2207.2600000000002</v>
      </c>
      <c r="AA3026" s="69"/>
      <c r="AB3026" s="69"/>
      <c r="AC3026" s="69"/>
    </row>
    <row r="3027" spans="1:29" ht="30" x14ac:dyDescent="0.25">
      <c r="A3027" s="68" t="s">
        <v>16294</v>
      </c>
      <c r="B3027" s="69" t="s">
        <v>16295</v>
      </c>
      <c r="C3027" s="69" t="s">
        <v>16296</v>
      </c>
      <c r="D3027" s="69" t="s">
        <v>4604</v>
      </c>
      <c r="E3027" s="69" t="s">
        <v>16298</v>
      </c>
      <c r="F3027" s="69" t="s">
        <v>10255</v>
      </c>
      <c r="G3027" s="69" t="s">
        <v>1332</v>
      </c>
      <c r="H3027" s="69" t="s">
        <v>1021</v>
      </c>
      <c r="I3027" s="69" t="s">
        <v>962</v>
      </c>
      <c r="J3027" s="70">
        <v>16377.49</v>
      </c>
      <c r="K3027" s="69" t="s">
        <v>4591</v>
      </c>
      <c r="L3027" s="69" t="s">
        <v>16297</v>
      </c>
      <c r="M3027" s="70">
        <v>16377.49</v>
      </c>
      <c r="N3027" s="69"/>
      <c r="O3027" s="69"/>
      <c r="P3027" s="69" t="s">
        <v>1174</v>
      </c>
      <c r="Q3027" s="69" t="s">
        <v>2004</v>
      </c>
      <c r="R3027" s="69"/>
      <c r="S3027" s="70">
        <v>16377.49</v>
      </c>
      <c r="T3027" s="70"/>
      <c r="U3027" s="69" t="s">
        <v>1032</v>
      </c>
      <c r="V3027" s="73">
        <v>67</v>
      </c>
      <c r="W3027" s="69" t="s">
        <v>1032</v>
      </c>
      <c r="X3027" s="69"/>
      <c r="Y3027" s="70"/>
      <c r="Z3027" s="69">
        <v>0</v>
      </c>
      <c r="AA3027" s="69" t="s">
        <v>989</v>
      </c>
      <c r="AB3027" s="69" t="s">
        <v>1144</v>
      </c>
      <c r="AC3027" s="69"/>
    </row>
    <row r="3028" spans="1:29" x14ac:dyDescent="0.25">
      <c r="A3028" s="71" t="s">
        <v>193</v>
      </c>
      <c r="B3028" s="71"/>
      <c r="C3028" s="71"/>
      <c r="D3028" s="71"/>
      <c r="E3028" s="71"/>
      <c r="F3028" s="71"/>
      <c r="G3028" s="71"/>
      <c r="H3028" s="71"/>
      <c r="I3028" s="71"/>
      <c r="J3028" s="72">
        <v>16377.49</v>
      </c>
      <c r="K3028" s="71"/>
      <c r="L3028" s="71"/>
      <c r="M3028" s="72">
        <v>16377.49</v>
      </c>
      <c r="N3028" s="72">
        <v>0</v>
      </c>
      <c r="O3028" s="71"/>
      <c r="P3028" s="71"/>
      <c r="Q3028" s="71"/>
      <c r="R3028" s="71"/>
      <c r="S3028" s="72">
        <v>16377.49</v>
      </c>
      <c r="T3028" s="72">
        <v>16377.49</v>
      </c>
      <c r="U3028" s="71"/>
      <c r="V3028" s="71"/>
      <c r="W3028" s="71"/>
      <c r="X3028" s="72">
        <v>0</v>
      </c>
      <c r="Y3028" s="72">
        <v>0</v>
      </c>
      <c r="Z3028" s="72">
        <v>16377.49</v>
      </c>
      <c r="AA3028" s="69"/>
      <c r="AB3028" s="69"/>
      <c r="AC3028" s="69"/>
    </row>
    <row r="3029" spans="1:29" ht="20" x14ac:dyDescent="0.25">
      <c r="A3029" s="68" t="s">
        <v>16299</v>
      </c>
      <c r="B3029" s="69" t="s">
        <v>16266</v>
      </c>
      <c r="C3029" s="69" t="s">
        <v>16300</v>
      </c>
      <c r="D3029" s="69" t="s">
        <v>4611</v>
      </c>
      <c r="E3029" s="69" t="s">
        <v>16302</v>
      </c>
      <c r="F3029" s="69" t="s">
        <v>10255</v>
      </c>
      <c r="G3029" s="69" t="s">
        <v>1332</v>
      </c>
      <c r="H3029" s="69" t="s">
        <v>1021</v>
      </c>
      <c r="I3029" s="69" t="s">
        <v>962</v>
      </c>
      <c r="J3029" s="70">
        <v>3223.16</v>
      </c>
      <c r="K3029" s="69" t="s">
        <v>4591</v>
      </c>
      <c r="L3029" s="69" t="s">
        <v>16301</v>
      </c>
      <c r="M3029" s="70">
        <v>2072.09</v>
      </c>
      <c r="N3029" s="69"/>
      <c r="O3029" s="69"/>
      <c r="P3029" s="69" t="s">
        <v>1030</v>
      </c>
      <c r="Q3029" s="69" t="s">
        <v>1075</v>
      </c>
      <c r="R3029" s="69"/>
      <c r="S3029" s="70">
        <v>2072.09</v>
      </c>
      <c r="T3029" s="70"/>
      <c r="U3029" s="69"/>
      <c r="V3029" s="69"/>
      <c r="W3029" s="69" t="s">
        <v>1685</v>
      </c>
      <c r="X3029" s="69"/>
      <c r="Y3029" s="70"/>
      <c r="Z3029" s="69">
        <v>0</v>
      </c>
      <c r="AA3029" s="69" t="s">
        <v>989</v>
      </c>
      <c r="AB3029" s="69" t="s">
        <v>1144</v>
      </c>
      <c r="AC3029" s="69"/>
    </row>
    <row r="3030" spans="1:29" x14ac:dyDescent="0.25">
      <c r="A3030" s="71" t="s">
        <v>193</v>
      </c>
      <c r="B3030" s="71"/>
      <c r="C3030" s="71"/>
      <c r="D3030" s="71"/>
      <c r="E3030" s="71"/>
      <c r="F3030" s="71"/>
      <c r="G3030" s="71"/>
      <c r="H3030" s="71"/>
      <c r="I3030" s="71"/>
      <c r="J3030" s="72">
        <v>3223.16</v>
      </c>
      <c r="K3030" s="71"/>
      <c r="L3030" s="71"/>
      <c r="M3030" s="72">
        <v>2072.09</v>
      </c>
      <c r="N3030" s="72">
        <v>1151.0699999999997</v>
      </c>
      <c r="O3030" s="71"/>
      <c r="P3030" s="71"/>
      <c r="Q3030" s="71"/>
      <c r="R3030" s="71"/>
      <c r="S3030" s="72">
        <v>2072.09</v>
      </c>
      <c r="T3030" s="72">
        <v>0</v>
      </c>
      <c r="U3030" s="71"/>
      <c r="V3030" s="71"/>
      <c r="W3030" s="71"/>
      <c r="X3030" s="72">
        <v>2072.09</v>
      </c>
      <c r="Y3030" s="72">
        <v>0</v>
      </c>
      <c r="Z3030" s="72">
        <v>0</v>
      </c>
      <c r="AA3030" s="69"/>
      <c r="AB3030" s="69"/>
      <c r="AC3030" s="69"/>
    </row>
    <row r="3031" spans="1:29" ht="30" x14ac:dyDescent="0.25">
      <c r="A3031" s="68" t="s">
        <v>16303</v>
      </c>
      <c r="B3031" s="69" t="s">
        <v>14710</v>
      </c>
      <c r="C3031" s="69" t="s">
        <v>16304</v>
      </c>
      <c r="D3031" s="69" t="s">
        <v>4623</v>
      </c>
      <c r="E3031" s="69" t="s">
        <v>16306</v>
      </c>
      <c r="F3031" s="69" t="s">
        <v>10255</v>
      </c>
      <c r="G3031" s="69" t="s">
        <v>1332</v>
      </c>
      <c r="H3031" s="69" t="s">
        <v>1502</v>
      </c>
      <c r="I3031" s="69" t="s">
        <v>962</v>
      </c>
      <c r="J3031" s="70">
        <v>354.58</v>
      </c>
      <c r="K3031" s="69" t="s">
        <v>4591</v>
      </c>
      <c r="L3031" s="69" t="s">
        <v>16305</v>
      </c>
      <c r="M3031" s="70">
        <v>354.58</v>
      </c>
      <c r="N3031" s="69"/>
      <c r="O3031" s="69"/>
      <c r="P3031" s="69" t="s">
        <v>1367</v>
      </c>
      <c r="Q3031" s="69" t="s">
        <v>1064</v>
      </c>
      <c r="R3031" s="69"/>
      <c r="S3031" s="70">
        <v>354.58</v>
      </c>
      <c r="T3031" s="70"/>
      <c r="U3031" s="69" t="s">
        <v>1064</v>
      </c>
      <c r="V3031" s="73">
        <v>78</v>
      </c>
      <c r="W3031" s="69" t="s">
        <v>1064</v>
      </c>
      <c r="X3031" s="69"/>
      <c r="Y3031" s="70"/>
      <c r="Z3031" s="69">
        <v>0</v>
      </c>
      <c r="AA3031" s="69" t="s">
        <v>989</v>
      </c>
      <c r="AB3031" s="69" t="s">
        <v>1144</v>
      </c>
      <c r="AC3031" s="69"/>
    </row>
    <row r="3032" spans="1:29" x14ac:dyDescent="0.25">
      <c r="A3032" s="71" t="s">
        <v>193</v>
      </c>
      <c r="B3032" s="71"/>
      <c r="C3032" s="71"/>
      <c r="D3032" s="71"/>
      <c r="E3032" s="71"/>
      <c r="F3032" s="71"/>
      <c r="G3032" s="71"/>
      <c r="H3032" s="71"/>
      <c r="I3032" s="71"/>
      <c r="J3032" s="72">
        <v>354.58</v>
      </c>
      <c r="K3032" s="71"/>
      <c r="L3032" s="71"/>
      <c r="M3032" s="72">
        <v>354.58</v>
      </c>
      <c r="N3032" s="72">
        <v>0</v>
      </c>
      <c r="O3032" s="71"/>
      <c r="P3032" s="71"/>
      <c r="Q3032" s="71"/>
      <c r="R3032" s="71"/>
      <c r="S3032" s="72">
        <v>354.58</v>
      </c>
      <c r="T3032" s="72">
        <v>354.58</v>
      </c>
      <c r="U3032" s="71"/>
      <c r="V3032" s="71"/>
      <c r="W3032" s="71"/>
      <c r="X3032" s="72">
        <v>0</v>
      </c>
      <c r="Y3032" s="72">
        <v>0</v>
      </c>
      <c r="Z3032" s="72">
        <v>354.58</v>
      </c>
      <c r="AA3032" s="69"/>
      <c r="AB3032" s="69"/>
      <c r="AC3032" s="69"/>
    </row>
    <row r="3033" spans="1:29" ht="30" x14ac:dyDescent="0.25">
      <c r="A3033" s="68" t="s">
        <v>16307</v>
      </c>
      <c r="B3033" s="69" t="s">
        <v>16017</v>
      </c>
      <c r="C3033" s="69" t="s">
        <v>16308</v>
      </c>
      <c r="D3033" s="69" t="s">
        <v>4829</v>
      </c>
      <c r="E3033" s="69" t="s">
        <v>16310</v>
      </c>
      <c r="F3033" s="69" t="s">
        <v>10255</v>
      </c>
      <c r="G3033" s="69" t="s">
        <v>1332</v>
      </c>
      <c r="H3033" s="69" t="s">
        <v>976</v>
      </c>
      <c r="I3033" s="69" t="s">
        <v>962</v>
      </c>
      <c r="J3033" s="70">
        <v>37417.5</v>
      </c>
      <c r="K3033" s="69" t="s">
        <v>4591</v>
      </c>
      <c r="L3033" s="69" t="s">
        <v>16309</v>
      </c>
      <c r="M3033" s="70">
        <v>37417.5</v>
      </c>
      <c r="N3033" s="69"/>
      <c r="O3033" s="69"/>
      <c r="P3033" s="69" t="s">
        <v>1484</v>
      </c>
      <c r="Q3033" s="69" t="s">
        <v>3017</v>
      </c>
      <c r="R3033" s="69"/>
      <c r="S3033" s="70">
        <v>37417.5</v>
      </c>
      <c r="T3033" s="70"/>
      <c r="U3033" s="69"/>
      <c r="V3033" s="69"/>
      <c r="W3033" s="69" t="s">
        <v>1038</v>
      </c>
      <c r="X3033" s="69"/>
      <c r="Y3033" s="70"/>
      <c r="Z3033" s="69">
        <v>0</v>
      </c>
      <c r="AA3033" s="69" t="s">
        <v>989</v>
      </c>
      <c r="AB3033" s="69" t="s">
        <v>1144</v>
      </c>
      <c r="AC3033" s="69"/>
    </row>
    <row r="3034" spans="1:29" x14ac:dyDescent="0.25">
      <c r="A3034" s="71" t="s">
        <v>193</v>
      </c>
      <c r="B3034" s="71"/>
      <c r="C3034" s="71"/>
      <c r="D3034" s="71"/>
      <c r="E3034" s="71"/>
      <c r="F3034" s="71"/>
      <c r="G3034" s="71"/>
      <c r="H3034" s="71"/>
      <c r="I3034" s="71"/>
      <c r="J3034" s="72">
        <v>37417.5</v>
      </c>
      <c r="K3034" s="71"/>
      <c r="L3034" s="71"/>
      <c r="M3034" s="72">
        <v>37417.5</v>
      </c>
      <c r="N3034" s="72">
        <v>0</v>
      </c>
      <c r="O3034" s="71"/>
      <c r="P3034" s="71"/>
      <c r="Q3034" s="71"/>
      <c r="R3034" s="71"/>
      <c r="S3034" s="72">
        <v>37417.5</v>
      </c>
      <c r="T3034" s="72">
        <v>0</v>
      </c>
      <c r="U3034" s="71"/>
      <c r="V3034" s="71"/>
      <c r="W3034" s="71"/>
      <c r="X3034" s="72">
        <v>37417.5</v>
      </c>
      <c r="Y3034" s="72">
        <v>0</v>
      </c>
      <c r="Z3034" s="72">
        <v>0</v>
      </c>
      <c r="AA3034" s="69"/>
      <c r="AB3034" s="69"/>
      <c r="AC3034" s="69"/>
    </row>
    <row r="3035" spans="1:29" ht="30" x14ac:dyDescent="0.25">
      <c r="A3035" s="68" t="s">
        <v>16311</v>
      </c>
      <c r="B3035" s="69" t="s">
        <v>14705</v>
      </c>
      <c r="C3035" s="69" t="s">
        <v>16312</v>
      </c>
      <c r="D3035" s="69" t="s">
        <v>3337</v>
      </c>
      <c r="E3035" s="69" t="s">
        <v>16314</v>
      </c>
      <c r="F3035" s="69" t="s">
        <v>10255</v>
      </c>
      <c r="G3035" s="69" t="s">
        <v>1332</v>
      </c>
      <c r="H3035" s="69" t="s">
        <v>1021</v>
      </c>
      <c r="I3035" s="69" t="s">
        <v>962</v>
      </c>
      <c r="J3035" s="70">
        <v>26311.8</v>
      </c>
      <c r="K3035" s="69" t="s">
        <v>4591</v>
      </c>
      <c r="L3035" s="69" t="s">
        <v>16313</v>
      </c>
      <c r="M3035" s="70">
        <v>15784</v>
      </c>
      <c r="N3035" s="69"/>
      <c r="O3035" s="69"/>
      <c r="P3035" s="69" t="s">
        <v>1502</v>
      </c>
      <c r="Q3035" s="69" t="s">
        <v>2023</v>
      </c>
      <c r="R3035" s="69"/>
      <c r="S3035" s="70">
        <v>15784</v>
      </c>
      <c r="T3035" s="70"/>
      <c r="U3035" s="69" t="s">
        <v>4510</v>
      </c>
      <c r="V3035" s="73">
        <v>91</v>
      </c>
      <c r="W3035" s="69" t="s">
        <v>4510</v>
      </c>
      <c r="X3035" s="69"/>
      <c r="Y3035" s="70"/>
      <c r="Z3035" s="69">
        <v>0</v>
      </c>
      <c r="AA3035" s="69" t="s">
        <v>989</v>
      </c>
      <c r="AB3035" s="69" t="s">
        <v>1144</v>
      </c>
      <c r="AC3035" s="69"/>
    </row>
    <row r="3036" spans="1:29" x14ac:dyDescent="0.25">
      <c r="A3036" s="71" t="s">
        <v>193</v>
      </c>
      <c r="B3036" s="71"/>
      <c r="C3036" s="71"/>
      <c r="D3036" s="71"/>
      <c r="E3036" s="71"/>
      <c r="F3036" s="71"/>
      <c r="G3036" s="71"/>
      <c r="H3036" s="71"/>
      <c r="I3036" s="71"/>
      <c r="J3036" s="72">
        <v>26311.8</v>
      </c>
      <c r="K3036" s="71"/>
      <c r="L3036" s="71"/>
      <c r="M3036" s="72">
        <v>15784</v>
      </c>
      <c r="N3036" s="72">
        <v>10527.8</v>
      </c>
      <c r="O3036" s="71"/>
      <c r="P3036" s="71"/>
      <c r="Q3036" s="71"/>
      <c r="R3036" s="71"/>
      <c r="S3036" s="72">
        <v>15784</v>
      </c>
      <c r="T3036" s="72">
        <v>15784</v>
      </c>
      <c r="U3036" s="71"/>
      <c r="V3036" s="71"/>
      <c r="W3036" s="71"/>
      <c r="X3036" s="72">
        <v>0</v>
      </c>
      <c r="Y3036" s="72">
        <v>0</v>
      </c>
      <c r="Z3036" s="72">
        <v>15784</v>
      </c>
      <c r="AA3036" s="69"/>
      <c r="AB3036" s="69"/>
      <c r="AC3036" s="69"/>
    </row>
    <row r="3037" spans="1:29" ht="30" x14ac:dyDescent="0.25">
      <c r="A3037" s="68" t="s">
        <v>16315</v>
      </c>
      <c r="B3037" s="69" t="s">
        <v>12117</v>
      </c>
      <c r="C3037" s="69" t="s">
        <v>16316</v>
      </c>
      <c r="D3037" s="69" t="s">
        <v>14828</v>
      </c>
      <c r="E3037" s="69" t="s">
        <v>16318</v>
      </c>
      <c r="F3037" s="69" t="s">
        <v>10255</v>
      </c>
      <c r="G3037" s="69" t="s">
        <v>1332</v>
      </c>
      <c r="H3037" s="69" t="s">
        <v>1021</v>
      </c>
      <c r="I3037" s="69" t="s">
        <v>962</v>
      </c>
      <c r="J3037" s="70">
        <v>1947.82</v>
      </c>
      <c r="K3037" s="69" t="s">
        <v>4591</v>
      </c>
      <c r="L3037" s="69" t="s">
        <v>16317</v>
      </c>
      <c r="M3037" s="70">
        <v>1947.82</v>
      </c>
      <c r="N3037" s="69"/>
      <c r="O3037" s="69"/>
      <c r="P3037" s="69" t="s">
        <v>1010</v>
      </c>
      <c r="Q3037" s="69" t="s">
        <v>1011</v>
      </c>
      <c r="R3037" s="69"/>
      <c r="S3037" s="70">
        <v>1947.82</v>
      </c>
      <c r="T3037" s="70"/>
      <c r="U3037" s="69" t="s">
        <v>1064</v>
      </c>
      <c r="V3037" s="73">
        <v>68</v>
      </c>
      <c r="W3037" s="69" t="s">
        <v>1064</v>
      </c>
      <c r="X3037" s="69"/>
      <c r="Y3037" s="70"/>
      <c r="Z3037" s="69">
        <v>0</v>
      </c>
      <c r="AA3037" s="69" t="s">
        <v>989</v>
      </c>
      <c r="AB3037" s="69" t="s">
        <v>1144</v>
      </c>
      <c r="AC3037" s="69"/>
    </row>
    <row r="3038" spans="1:29" x14ac:dyDescent="0.25">
      <c r="A3038" s="71" t="s">
        <v>193</v>
      </c>
      <c r="B3038" s="71"/>
      <c r="C3038" s="71"/>
      <c r="D3038" s="71"/>
      <c r="E3038" s="71"/>
      <c r="F3038" s="71"/>
      <c r="G3038" s="71"/>
      <c r="H3038" s="71"/>
      <c r="I3038" s="71"/>
      <c r="J3038" s="72">
        <v>1947.82</v>
      </c>
      <c r="K3038" s="71"/>
      <c r="L3038" s="71"/>
      <c r="M3038" s="72">
        <v>1947.82</v>
      </c>
      <c r="N3038" s="72">
        <v>0</v>
      </c>
      <c r="O3038" s="71"/>
      <c r="P3038" s="71"/>
      <c r="Q3038" s="71"/>
      <c r="R3038" s="71"/>
      <c r="S3038" s="72">
        <v>1947.82</v>
      </c>
      <c r="T3038" s="72">
        <v>1947.82</v>
      </c>
      <c r="U3038" s="71"/>
      <c r="V3038" s="71"/>
      <c r="W3038" s="71"/>
      <c r="X3038" s="72">
        <v>0</v>
      </c>
      <c r="Y3038" s="72">
        <v>0</v>
      </c>
      <c r="Z3038" s="72">
        <v>1947.82</v>
      </c>
      <c r="AA3038" s="69"/>
      <c r="AB3038" s="69"/>
      <c r="AC3038" s="69"/>
    </row>
    <row r="3039" spans="1:29" ht="30" x14ac:dyDescent="0.25">
      <c r="A3039" s="68" t="s">
        <v>16319</v>
      </c>
      <c r="B3039" s="69" t="s">
        <v>14705</v>
      </c>
      <c r="C3039" s="69" t="s">
        <v>16320</v>
      </c>
      <c r="D3039" s="69" t="s">
        <v>4972</v>
      </c>
      <c r="E3039" s="69"/>
      <c r="F3039" s="69" t="s">
        <v>10255</v>
      </c>
      <c r="G3039" s="69" t="s">
        <v>1332</v>
      </c>
      <c r="H3039" s="69" t="s">
        <v>993</v>
      </c>
      <c r="I3039" s="69"/>
      <c r="J3039" s="70">
        <v>3743.82</v>
      </c>
      <c r="K3039" s="69" t="s">
        <v>4591</v>
      </c>
      <c r="L3039" s="69"/>
      <c r="M3039" s="69"/>
      <c r="N3039" s="69"/>
      <c r="O3039" s="69"/>
      <c r="P3039" s="69"/>
      <c r="Q3039" s="69"/>
      <c r="R3039" s="69"/>
      <c r="S3039" s="69"/>
      <c r="T3039" s="69"/>
      <c r="U3039" s="69"/>
      <c r="V3039" s="69"/>
      <c r="W3039" s="69"/>
      <c r="X3039" s="69"/>
      <c r="Y3039" s="69"/>
      <c r="Z3039" s="69"/>
      <c r="AA3039" s="69" t="s">
        <v>989</v>
      </c>
      <c r="AB3039" s="69"/>
      <c r="AC3039" s="69"/>
    </row>
    <row r="3040" spans="1:29" x14ac:dyDescent="0.25">
      <c r="A3040" s="71" t="s">
        <v>193</v>
      </c>
      <c r="B3040" s="71"/>
      <c r="C3040" s="71"/>
      <c r="D3040" s="71"/>
      <c r="E3040" s="71"/>
      <c r="F3040" s="71"/>
      <c r="G3040" s="71"/>
      <c r="H3040" s="71"/>
      <c r="I3040" s="71"/>
      <c r="J3040" s="72">
        <v>3743.82</v>
      </c>
      <c r="K3040" s="71"/>
      <c r="L3040" s="71"/>
      <c r="M3040" s="72">
        <v>0</v>
      </c>
      <c r="N3040" s="72">
        <v>3743.82</v>
      </c>
      <c r="O3040" s="71"/>
      <c r="P3040" s="71"/>
      <c r="Q3040" s="71"/>
      <c r="R3040" s="71"/>
      <c r="S3040" s="72">
        <v>0</v>
      </c>
      <c r="T3040" s="72">
        <v>0</v>
      </c>
      <c r="U3040" s="71"/>
      <c r="V3040" s="71"/>
      <c r="W3040" s="71"/>
      <c r="X3040" s="72">
        <v>0</v>
      </c>
      <c r="Y3040" s="72">
        <v>0</v>
      </c>
      <c r="Z3040" s="72">
        <v>0</v>
      </c>
      <c r="AA3040" s="69"/>
      <c r="AB3040" s="69"/>
      <c r="AC3040" s="69"/>
    </row>
    <row r="3041" spans="1:29" ht="50" x14ac:dyDescent="0.25">
      <c r="A3041" s="68" t="s">
        <v>16321</v>
      </c>
      <c r="B3041" s="69" t="s">
        <v>16322</v>
      </c>
      <c r="C3041" s="69" t="s">
        <v>16323</v>
      </c>
      <c r="D3041" s="69" t="s">
        <v>4583</v>
      </c>
      <c r="E3041" s="69" t="s">
        <v>16325</v>
      </c>
      <c r="F3041" s="69" t="s">
        <v>10243</v>
      </c>
      <c r="G3041" s="69" t="s">
        <v>1332</v>
      </c>
      <c r="H3041" s="69" t="s">
        <v>1003</v>
      </c>
      <c r="I3041" s="69" t="s">
        <v>962</v>
      </c>
      <c r="J3041" s="70">
        <v>18570.39</v>
      </c>
      <c r="K3041" s="69" t="s">
        <v>4591</v>
      </c>
      <c r="L3041" s="69" t="s">
        <v>16324</v>
      </c>
      <c r="M3041" s="70">
        <v>18570.39</v>
      </c>
      <c r="N3041" s="69"/>
      <c r="O3041" s="69"/>
      <c r="P3041" s="69" t="s">
        <v>1165</v>
      </c>
      <c r="Q3041" s="69" t="s">
        <v>1202</v>
      </c>
      <c r="R3041" s="69"/>
      <c r="S3041" s="70">
        <v>18570.39</v>
      </c>
      <c r="T3041" s="70"/>
      <c r="U3041" s="69"/>
      <c r="V3041" s="69"/>
      <c r="W3041" s="69"/>
      <c r="X3041" s="69"/>
      <c r="Y3041" s="70"/>
      <c r="Z3041" s="69">
        <v>0</v>
      </c>
      <c r="AA3041" s="69" t="s">
        <v>989</v>
      </c>
      <c r="AB3041" s="69" t="s">
        <v>1144</v>
      </c>
      <c r="AC3041" s="69"/>
    </row>
    <row r="3042" spans="1:29" x14ac:dyDescent="0.25">
      <c r="A3042" s="71" t="s">
        <v>193</v>
      </c>
      <c r="B3042" s="71"/>
      <c r="C3042" s="71"/>
      <c r="D3042" s="71"/>
      <c r="E3042" s="71"/>
      <c r="F3042" s="71"/>
      <c r="G3042" s="71"/>
      <c r="H3042" s="71"/>
      <c r="I3042" s="71"/>
      <c r="J3042" s="72">
        <v>18570.39</v>
      </c>
      <c r="K3042" s="71"/>
      <c r="L3042" s="71"/>
      <c r="M3042" s="72">
        <v>18570.39</v>
      </c>
      <c r="N3042" s="72">
        <v>0</v>
      </c>
      <c r="O3042" s="71"/>
      <c r="P3042" s="71"/>
      <c r="Q3042" s="71"/>
      <c r="R3042" s="71"/>
      <c r="S3042" s="72">
        <v>18570.39</v>
      </c>
      <c r="T3042" s="72">
        <v>0</v>
      </c>
      <c r="U3042" s="71"/>
      <c r="V3042" s="71"/>
      <c r="W3042" s="71"/>
      <c r="X3042" s="72">
        <v>18570.39</v>
      </c>
      <c r="Y3042" s="72">
        <v>0</v>
      </c>
      <c r="Z3042" s="72">
        <v>0</v>
      </c>
      <c r="AA3042" s="69"/>
      <c r="AB3042" s="69"/>
      <c r="AC3042" s="69"/>
    </row>
    <row r="3043" spans="1:29" ht="20" x14ac:dyDescent="0.25">
      <c r="A3043" s="68" t="s">
        <v>16326</v>
      </c>
      <c r="B3043" s="69" t="s">
        <v>16327</v>
      </c>
      <c r="C3043" s="69" t="s">
        <v>16328</v>
      </c>
      <c r="D3043" s="69" t="s">
        <v>4611</v>
      </c>
      <c r="E3043" s="69" t="s">
        <v>16330</v>
      </c>
      <c r="F3043" s="69" t="s">
        <v>10243</v>
      </c>
      <c r="G3043" s="69" t="s">
        <v>1173</v>
      </c>
      <c r="H3043" s="69" t="s">
        <v>1003</v>
      </c>
      <c r="I3043" s="69" t="s">
        <v>962</v>
      </c>
      <c r="J3043" s="70">
        <v>261.37</v>
      </c>
      <c r="K3043" s="69" t="s">
        <v>4591</v>
      </c>
      <c r="L3043" s="69" t="s">
        <v>16329</v>
      </c>
      <c r="M3043" s="70">
        <v>261.37</v>
      </c>
      <c r="N3043" s="69"/>
      <c r="O3043" s="69"/>
      <c r="P3043" s="69" t="s">
        <v>1275</v>
      </c>
      <c r="Q3043" s="69" t="s">
        <v>1075</v>
      </c>
      <c r="R3043" s="69"/>
      <c r="S3043" s="70">
        <v>261.37</v>
      </c>
      <c r="T3043" s="70"/>
      <c r="U3043" s="69"/>
      <c r="V3043" s="69"/>
      <c r="W3043" s="69" t="s">
        <v>1685</v>
      </c>
      <c r="X3043" s="69"/>
      <c r="Y3043" s="70"/>
      <c r="Z3043" s="69">
        <v>0</v>
      </c>
      <c r="AA3043" s="69" t="s">
        <v>989</v>
      </c>
      <c r="AB3043" s="69" t="s">
        <v>1144</v>
      </c>
      <c r="AC3043" s="69"/>
    </row>
    <row r="3044" spans="1:29" x14ac:dyDescent="0.25">
      <c r="A3044" s="71" t="s">
        <v>193</v>
      </c>
      <c r="B3044" s="71"/>
      <c r="C3044" s="71"/>
      <c r="D3044" s="71"/>
      <c r="E3044" s="71"/>
      <c r="F3044" s="71"/>
      <c r="G3044" s="71"/>
      <c r="H3044" s="71"/>
      <c r="I3044" s="71"/>
      <c r="J3044" s="72">
        <v>261.37</v>
      </c>
      <c r="K3044" s="71"/>
      <c r="L3044" s="71"/>
      <c r="M3044" s="72">
        <v>261.37</v>
      </c>
      <c r="N3044" s="72">
        <v>0</v>
      </c>
      <c r="O3044" s="71"/>
      <c r="P3044" s="71"/>
      <c r="Q3044" s="71"/>
      <c r="R3044" s="71"/>
      <c r="S3044" s="72">
        <v>261.37</v>
      </c>
      <c r="T3044" s="72">
        <v>0</v>
      </c>
      <c r="U3044" s="71"/>
      <c r="V3044" s="71"/>
      <c r="W3044" s="71"/>
      <c r="X3044" s="72">
        <v>261.37</v>
      </c>
      <c r="Y3044" s="72">
        <v>0</v>
      </c>
      <c r="Z3044" s="72">
        <v>0</v>
      </c>
      <c r="AA3044" s="69"/>
      <c r="AB3044" s="69"/>
      <c r="AC3044" s="69"/>
    </row>
    <row r="3045" spans="1:29" ht="30" x14ac:dyDescent="0.25">
      <c r="A3045" s="68" t="s">
        <v>16331</v>
      </c>
      <c r="B3045" s="69" t="s">
        <v>16332</v>
      </c>
      <c r="C3045" s="69" t="s">
        <v>16333</v>
      </c>
      <c r="D3045" s="69" t="s">
        <v>4611</v>
      </c>
      <c r="E3045" s="69" t="s">
        <v>16335</v>
      </c>
      <c r="F3045" s="69" t="s">
        <v>10255</v>
      </c>
      <c r="G3045" s="69" t="s">
        <v>1173</v>
      </c>
      <c r="H3045" s="69" t="s">
        <v>1003</v>
      </c>
      <c r="I3045" s="69" t="s">
        <v>962</v>
      </c>
      <c r="J3045" s="70">
        <v>5364.32</v>
      </c>
      <c r="K3045" s="69" t="s">
        <v>4591</v>
      </c>
      <c r="L3045" s="69" t="s">
        <v>16334</v>
      </c>
      <c r="M3045" s="70">
        <v>3525.16</v>
      </c>
      <c r="N3045" s="69"/>
      <c r="O3045" s="69"/>
      <c r="P3045" s="69" t="s">
        <v>1510</v>
      </c>
      <c r="Q3045" s="69" t="s">
        <v>1202</v>
      </c>
      <c r="R3045" s="69"/>
      <c r="S3045" s="70">
        <v>3525.16</v>
      </c>
      <c r="T3045" s="70"/>
      <c r="U3045" s="69"/>
      <c r="V3045" s="69"/>
      <c r="W3045" s="69" t="s">
        <v>2073</v>
      </c>
      <c r="X3045" s="69"/>
      <c r="Y3045" s="70"/>
      <c r="Z3045" s="69">
        <v>0</v>
      </c>
      <c r="AA3045" s="69" t="s">
        <v>989</v>
      </c>
      <c r="AB3045" s="69" t="s">
        <v>1144</v>
      </c>
      <c r="AC3045" s="69"/>
    </row>
    <row r="3046" spans="1:29" x14ac:dyDescent="0.25">
      <c r="A3046" s="69"/>
      <c r="B3046" s="69"/>
      <c r="C3046" s="69"/>
      <c r="D3046" s="69"/>
      <c r="E3046" s="69" t="s">
        <v>16337</v>
      </c>
      <c r="F3046" s="69"/>
      <c r="G3046" s="69"/>
      <c r="H3046" s="69"/>
      <c r="I3046" s="69"/>
      <c r="J3046" s="69"/>
      <c r="K3046" s="69"/>
      <c r="L3046" s="69" t="s">
        <v>16336</v>
      </c>
      <c r="M3046" s="70">
        <v>1832.89</v>
      </c>
      <c r="N3046" s="69"/>
      <c r="O3046" s="69"/>
      <c r="P3046" s="69" t="s">
        <v>1097</v>
      </c>
      <c r="Q3046" s="69" t="s">
        <v>2318</v>
      </c>
      <c r="R3046" s="69"/>
      <c r="S3046" s="70">
        <v>1832.89</v>
      </c>
      <c r="T3046" s="70"/>
      <c r="U3046" s="69"/>
      <c r="V3046" s="69"/>
      <c r="W3046" s="69"/>
      <c r="X3046" s="69"/>
      <c r="Y3046" s="70"/>
      <c r="Z3046" s="69">
        <v>0</v>
      </c>
      <c r="AA3046" s="69"/>
      <c r="AB3046" s="69" t="s">
        <v>1144</v>
      </c>
      <c r="AC3046" s="69"/>
    </row>
    <row r="3047" spans="1:29" x14ac:dyDescent="0.25">
      <c r="A3047" s="71" t="s">
        <v>193</v>
      </c>
      <c r="B3047" s="71"/>
      <c r="C3047" s="71"/>
      <c r="D3047" s="71"/>
      <c r="E3047" s="71"/>
      <c r="F3047" s="71"/>
      <c r="G3047" s="71"/>
      <c r="H3047" s="71"/>
      <c r="I3047" s="71"/>
      <c r="J3047" s="72">
        <v>5364.32</v>
      </c>
      <c r="K3047" s="71"/>
      <c r="L3047" s="71"/>
      <c r="M3047" s="72">
        <v>5358.05</v>
      </c>
      <c r="N3047" s="72">
        <v>6.2699999999995271</v>
      </c>
      <c r="O3047" s="71"/>
      <c r="P3047" s="71"/>
      <c r="Q3047" s="71"/>
      <c r="R3047" s="71"/>
      <c r="S3047" s="72">
        <v>5358.05</v>
      </c>
      <c r="T3047" s="72">
        <v>0</v>
      </c>
      <c r="U3047" s="71"/>
      <c r="V3047" s="71"/>
      <c r="W3047" s="71"/>
      <c r="X3047" s="72">
        <v>5358.05</v>
      </c>
      <c r="Y3047" s="72">
        <v>0</v>
      </c>
      <c r="Z3047" s="72">
        <v>0</v>
      </c>
      <c r="AA3047" s="69"/>
      <c r="AB3047" s="69"/>
      <c r="AC3047" s="69"/>
    </row>
    <row r="3048" spans="1:29" ht="30" x14ac:dyDescent="0.25">
      <c r="A3048" s="68" t="s">
        <v>16338</v>
      </c>
      <c r="B3048" s="69" t="s">
        <v>15391</v>
      </c>
      <c r="C3048" s="69" t="s">
        <v>16339</v>
      </c>
      <c r="D3048" s="69" t="s">
        <v>4589</v>
      </c>
      <c r="E3048" s="69"/>
      <c r="F3048" s="69" t="s">
        <v>10820</v>
      </c>
      <c r="G3048" s="69" t="s">
        <v>1173</v>
      </c>
      <c r="H3048" s="69" t="s">
        <v>1021</v>
      </c>
      <c r="I3048" s="69" t="s">
        <v>962</v>
      </c>
      <c r="J3048" s="70">
        <v>326.2</v>
      </c>
      <c r="K3048" s="69" t="s">
        <v>4591</v>
      </c>
      <c r="L3048" s="69" t="s">
        <v>16340</v>
      </c>
      <c r="M3048" s="70">
        <v>326.2</v>
      </c>
      <c r="N3048" s="69"/>
      <c r="O3048" s="69"/>
      <c r="P3048" s="69"/>
      <c r="Q3048" s="69"/>
      <c r="R3048" s="69"/>
      <c r="S3048" s="69"/>
      <c r="T3048" s="70"/>
      <c r="U3048" s="69"/>
      <c r="V3048" s="69"/>
      <c r="W3048" s="69"/>
      <c r="X3048" s="69"/>
      <c r="Y3048" s="70"/>
      <c r="Z3048" s="69">
        <v>0</v>
      </c>
      <c r="AA3048" s="69" t="s">
        <v>989</v>
      </c>
      <c r="AB3048" s="69" t="s">
        <v>1144</v>
      </c>
      <c r="AC3048" s="69"/>
    </row>
    <row r="3049" spans="1:29" x14ac:dyDescent="0.25">
      <c r="A3049" s="71" t="s">
        <v>193</v>
      </c>
      <c r="B3049" s="71"/>
      <c r="C3049" s="71"/>
      <c r="D3049" s="71"/>
      <c r="E3049" s="71"/>
      <c r="F3049" s="71"/>
      <c r="G3049" s="71"/>
      <c r="H3049" s="71"/>
      <c r="I3049" s="71"/>
      <c r="J3049" s="72">
        <v>326.2</v>
      </c>
      <c r="K3049" s="71"/>
      <c r="L3049" s="71"/>
      <c r="M3049" s="72">
        <v>326.2</v>
      </c>
      <c r="N3049" s="72">
        <v>0</v>
      </c>
      <c r="O3049" s="71"/>
      <c r="P3049" s="71"/>
      <c r="Q3049" s="71"/>
      <c r="R3049" s="71"/>
      <c r="S3049" s="72">
        <v>0</v>
      </c>
      <c r="T3049" s="72">
        <v>0</v>
      </c>
      <c r="U3049" s="71"/>
      <c r="V3049" s="71"/>
      <c r="W3049" s="71"/>
      <c r="X3049" s="72">
        <v>0</v>
      </c>
      <c r="Y3049" s="72">
        <v>0</v>
      </c>
      <c r="Z3049" s="72">
        <v>0</v>
      </c>
      <c r="AA3049" s="69"/>
      <c r="AB3049" s="69"/>
      <c r="AC3049" s="69"/>
    </row>
    <row r="3050" spans="1:29" ht="30" x14ac:dyDescent="0.25">
      <c r="A3050" s="68" t="s">
        <v>16341</v>
      </c>
      <c r="B3050" s="69" t="s">
        <v>16342</v>
      </c>
      <c r="C3050" s="69" t="s">
        <v>16343</v>
      </c>
      <c r="D3050" s="69" t="s">
        <v>4623</v>
      </c>
      <c r="E3050" s="69" t="s">
        <v>16345</v>
      </c>
      <c r="F3050" s="69" t="s">
        <v>10255</v>
      </c>
      <c r="G3050" s="69" t="s">
        <v>1173</v>
      </c>
      <c r="H3050" s="69" t="s">
        <v>1502</v>
      </c>
      <c r="I3050" s="69" t="s">
        <v>962</v>
      </c>
      <c r="J3050" s="70">
        <v>162.22</v>
      </c>
      <c r="K3050" s="69" t="s">
        <v>4591</v>
      </c>
      <c r="L3050" s="69" t="s">
        <v>16344</v>
      </c>
      <c r="M3050" s="70">
        <v>162.22</v>
      </c>
      <c r="N3050" s="69"/>
      <c r="O3050" s="69"/>
      <c r="P3050" s="69" t="s">
        <v>1374</v>
      </c>
      <c r="Q3050" s="69" t="s">
        <v>1064</v>
      </c>
      <c r="R3050" s="69"/>
      <c r="S3050" s="70">
        <v>162.22</v>
      </c>
      <c r="T3050" s="70"/>
      <c r="U3050" s="69" t="s">
        <v>1064</v>
      </c>
      <c r="V3050" s="73">
        <v>76</v>
      </c>
      <c r="W3050" s="69" t="s">
        <v>1064</v>
      </c>
      <c r="X3050" s="69"/>
      <c r="Y3050" s="70"/>
      <c r="Z3050" s="69">
        <v>0</v>
      </c>
      <c r="AA3050" s="69" t="s">
        <v>989</v>
      </c>
      <c r="AB3050" s="69" t="s">
        <v>1144</v>
      </c>
      <c r="AC3050" s="69"/>
    </row>
    <row r="3051" spans="1:29" x14ac:dyDescent="0.25">
      <c r="A3051" s="71" t="s">
        <v>193</v>
      </c>
      <c r="B3051" s="71"/>
      <c r="C3051" s="71"/>
      <c r="D3051" s="71"/>
      <c r="E3051" s="71"/>
      <c r="F3051" s="71"/>
      <c r="G3051" s="71"/>
      <c r="H3051" s="71"/>
      <c r="I3051" s="71"/>
      <c r="J3051" s="72">
        <v>162.22</v>
      </c>
      <c r="K3051" s="71"/>
      <c r="L3051" s="71"/>
      <c r="M3051" s="72">
        <v>162.22</v>
      </c>
      <c r="N3051" s="72">
        <v>0</v>
      </c>
      <c r="O3051" s="71"/>
      <c r="P3051" s="71"/>
      <c r="Q3051" s="71"/>
      <c r="R3051" s="71"/>
      <c r="S3051" s="72">
        <v>162.22</v>
      </c>
      <c r="T3051" s="72">
        <v>162.22</v>
      </c>
      <c r="U3051" s="71"/>
      <c r="V3051" s="71"/>
      <c r="W3051" s="71"/>
      <c r="X3051" s="72">
        <v>0</v>
      </c>
      <c r="Y3051" s="72">
        <v>0</v>
      </c>
      <c r="Z3051" s="72">
        <v>162.22</v>
      </c>
      <c r="AA3051" s="69"/>
      <c r="AB3051" s="69"/>
      <c r="AC3051" s="69"/>
    </row>
    <row r="3052" spans="1:29" ht="30" x14ac:dyDescent="0.25">
      <c r="A3052" s="68" t="s">
        <v>16346</v>
      </c>
      <c r="B3052" s="69" t="s">
        <v>13654</v>
      </c>
      <c r="C3052" s="69" t="s">
        <v>16347</v>
      </c>
      <c r="D3052" s="69" t="s">
        <v>4972</v>
      </c>
      <c r="E3052" s="69" t="s">
        <v>16349</v>
      </c>
      <c r="F3052" s="69" t="s">
        <v>10255</v>
      </c>
      <c r="G3052" s="69" t="s">
        <v>1173</v>
      </c>
      <c r="H3052" s="69" t="s">
        <v>2004</v>
      </c>
      <c r="I3052" s="69" t="s">
        <v>962</v>
      </c>
      <c r="J3052" s="70">
        <v>1199.5999999999999</v>
      </c>
      <c r="K3052" s="69" t="s">
        <v>4591</v>
      </c>
      <c r="L3052" s="69" t="s">
        <v>16348</v>
      </c>
      <c r="M3052" s="70">
        <v>1199.5999999999999</v>
      </c>
      <c r="N3052" s="69"/>
      <c r="O3052" s="69"/>
      <c r="P3052" s="69" t="s">
        <v>1564</v>
      </c>
      <c r="Q3052" s="69" t="s">
        <v>1075</v>
      </c>
      <c r="R3052" s="69"/>
      <c r="S3052" s="70">
        <v>1199.5999999999999</v>
      </c>
      <c r="T3052" s="70"/>
      <c r="U3052" s="69"/>
      <c r="V3052" s="69"/>
      <c r="W3052" s="69" t="s">
        <v>1038</v>
      </c>
      <c r="X3052" s="69"/>
      <c r="Y3052" s="70"/>
      <c r="Z3052" s="69">
        <v>0</v>
      </c>
      <c r="AA3052" s="69" t="s">
        <v>989</v>
      </c>
      <c r="AB3052" s="69" t="s">
        <v>1144</v>
      </c>
      <c r="AC3052" s="69"/>
    </row>
    <row r="3053" spans="1:29" x14ac:dyDescent="0.25">
      <c r="A3053" s="71" t="s">
        <v>193</v>
      </c>
      <c r="B3053" s="71"/>
      <c r="C3053" s="71"/>
      <c r="D3053" s="71"/>
      <c r="E3053" s="71"/>
      <c r="F3053" s="71"/>
      <c r="G3053" s="71"/>
      <c r="H3053" s="71"/>
      <c r="I3053" s="71"/>
      <c r="J3053" s="72">
        <v>1199.5999999999999</v>
      </c>
      <c r="K3053" s="71"/>
      <c r="L3053" s="71"/>
      <c r="M3053" s="72">
        <v>1199.5999999999999</v>
      </c>
      <c r="N3053" s="72">
        <v>0</v>
      </c>
      <c r="O3053" s="71"/>
      <c r="P3053" s="71"/>
      <c r="Q3053" s="71"/>
      <c r="R3053" s="71"/>
      <c r="S3053" s="72">
        <v>1199.5999999999999</v>
      </c>
      <c r="T3053" s="72">
        <v>0</v>
      </c>
      <c r="U3053" s="71"/>
      <c r="V3053" s="71"/>
      <c r="W3053" s="71"/>
      <c r="X3053" s="72">
        <v>1199.5999999999999</v>
      </c>
      <c r="Y3053" s="72">
        <v>0</v>
      </c>
      <c r="Z3053" s="72">
        <v>0</v>
      </c>
      <c r="AA3053" s="69"/>
      <c r="AB3053" s="69"/>
      <c r="AC3053" s="69"/>
    </row>
    <row r="3054" spans="1:29" ht="30" x14ac:dyDescent="0.25">
      <c r="A3054" s="68" t="s">
        <v>16350</v>
      </c>
      <c r="B3054" s="69" t="s">
        <v>14710</v>
      </c>
      <c r="C3054" s="69" t="s">
        <v>16351</v>
      </c>
      <c r="D3054" s="69" t="s">
        <v>4628</v>
      </c>
      <c r="E3054" s="69" t="s">
        <v>16353</v>
      </c>
      <c r="F3054" s="69" t="s">
        <v>10255</v>
      </c>
      <c r="G3054" s="69" t="s">
        <v>1173</v>
      </c>
      <c r="H3054" s="69" t="s">
        <v>1452</v>
      </c>
      <c r="I3054" s="69" t="s">
        <v>962</v>
      </c>
      <c r="J3054" s="70">
        <v>13117.89</v>
      </c>
      <c r="K3054" s="69" t="s">
        <v>4591</v>
      </c>
      <c r="L3054" s="69" t="s">
        <v>16352</v>
      </c>
      <c r="M3054" s="70">
        <v>13117.89</v>
      </c>
      <c r="N3054" s="69"/>
      <c r="O3054" s="69"/>
      <c r="P3054" s="69" t="s">
        <v>2134</v>
      </c>
      <c r="Q3054" s="69" t="s">
        <v>1698</v>
      </c>
      <c r="R3054" s="69"/>
      <c r="S3054" s="70">
        <v>13117.89</v>
      </c>
      <c r="T3054" s="70"/>
      <c r="U3054" s="69"/>
      <c r="V3054" s="69"/>
      <c r="W3054" s="69" t="s">
        <v>2166</v>
      </c>
      <c r="X3054" s="69"/>
      <c r="Y3054" s="70"/>
      <c r="Z3054" s="69">
        <v>0</v>
      </c>
      <c r="AA3054" s="69" t="s">
        <v>989</v>
      </c>
      <c r="AB3054" s="69" t="s">
        <v>1144</v>
      </c>
      <c r="AC3054" s="69"/>
    </row>
    <row r="3055" spans="1:29" x14ac:dyDescent="0.25">
      <c r="A3055" s="71" t="s">
        <v>193</v>
      </c>
      <c r="B3055" s="71"/>
      <c r="C3055" s="71"/>
      <c r="D3055" s="71"/>
      <c r="E3055" s="71"/>
      <c r="F3055" s="71"/>
      <c r="G3055" s="71"/>
      <c r="H3055" s="71"/>
      <c r="I3055" s="71"/>
      <c r="J3055" s="72">
        <v>13117.89</v>
      </c>
      <c r="K3055" s="71"/>
      <c r="L3055" s="71"/>
      <c r="M3055" s="72">
        <v>13117.89</v>
      </c>
      <c r="N3055" s="72">
        <v>0</v>
      </c>
      <c r="O3055" s="71"/>
      <c r="P3055" s="71"/>
      <c r="Q3055" s="71"/>
      <c r="R3055" s="71"/>
      <c r="S3055" s="72">
        <v>13117.89</v>
      </c>
      <c r="T3055" s="72">
        <v>0</v>
      </c>
      <c r="U3055" s="71"/>
      <c r="V3055" s="71"/>
      <c r="W3055" s="71"/>
      <c r="X3055" s="72">
        <v>13117.89</v>
      </c>
      <c r="Y3055" s="72">
        <v>0</v>
      </c>
      <c r="Z3055" s="72">
        <v>0</v>
      </c>
      <c r="AA3055" s="69"/>
      <c r="AB3055" s="69"/>
      <c r="AC3055" s="69"/>
    </row>
    <row r="3056" spans="1:29" ht="30" x14ac:dyDescent="0.25">
      <c r="A3056" s="68" t="s">
        <v>16354</v>
      </c>
      <c r="B3056" s="69" t="s">
        <v>16085</v>
      </c>
      <c r="C3056" s="69" t="s">
        <v>16355</v>
      </c>
      <c r="D3056" s="69" t="s">
        <v>9621</v>
      </c>
      <c r="E3056" s="69" t="s">
        <v>16357</v>
      </c>
      <c r="F3056" s="69" t="s">
        <v>10255</v>
      </c>
      <c r="G3056" s="69" t="s">
        <v>2718</v>
      </c>
      <c r="H3056" s="69" t="s">
        <v>1021</v>
      </c>
      <c r="I3056" s="69" t="s">
        <v>962</v>
      </c>
      <c r="J3056" s="70">
        <v>1589.4</v>
      </c>
      <c r="K3056" s="69" t="s">
        <v>4591</v>
      </c>
      <c r="L3056" s="69" t="s">
        <v>16356</v>
      </c>
      <c r="M3056" s="70">
        <v>1589.4</v>
      </c>
      <c r="N3056" s="69"/>
      <c r="O3056" s="69"/>
      <c r="P3056" s="69" t="s">
        <v>1275</v>
      </c>
      <c r="Q3056" s="69" t="s">
        <v>1681</v>
      </c>
      <c r="R3056" s="69"/>
      <c r="S3056" s="70">
        <v>1589.4</v>
      </c>
      <c r="T3056" s="70"/>
      <c r="U3056" s="69" t="s">
        <v>1681</v>
      </c>
      <c r="V3056" s="73">
        <v>62</v>
      </c>
      <c r="W3056" s="69" t="s">
        <v>1681</v>
      </c>
      <c r="X3056" s="69"/>
      <c r="Y3056" s="70"/>
      <c r="Z3056" s="69">
        <v>0</v>
      </c>
      <c r="AA3056" s="69" t="s">
        <v>989</v>
      </c>
      <c r="AB3056" s="69" t="s">
        <v>1144</v>
      </c>
      <c r="AC3056" s="69"/>
    </row>
    <row r="3057" spans="1:29" x14ac:dyDescent="0.25">
      <c r="A3057" s="71" t="s">
        <v>193</v>
      </c>
      <c r="B3057" s="71"/>
      <c r="C3057" s="71"/>
      <c r="D3057" s="71"/>
      <c r="E3057" s="71"/>
      <c r="F3057" s="71"/>
      <c r="G3057" s="71"/>
      <c r="H3057" s="71"/>
      <c r="I3057" s="71"/>
      <c r="J3057" s="72">
        <v>1589.4</v>
      </c>
      <c r="K3057" s="71"/>
      <c r="L3057" s="71"/>
      <c r="M3057" s="72">
        <v>1589.4</v>
      </c>
      <c r="N3057" s="72">
        <v>0</v>
      </c>
      <c r="O3057" s="71"/>
      <c r="P3057" s="71"/>
      <c r="Q3057" s="71"/>
      <c r="R3057" s="71"/>
      <c r="S3057" s="72">
        <v>1589.4</v>
      </c>
      <c r="T3057" s="72">
        <v>1589.4</v>
      </c>
      <c r="U3057" s="71"/>
      <c r="V3057" s="71"/>
      <c r="W3057" s="71"/>
      <c r="X3057" s="72">
        <v>0</v>
      </c>
      <c r="Y3057" s="72">
        <v>0</v>
      </c>
      <c r="Z3057" s="72">
        <v>1589.4</v>
      </c>
      <c r="AA3057" s="69"/>
      <c r="AB3057" s="69"/>
      <c r="AC3057" s="69"/>
    </row>
    <row r="3058" spans="1:29" ht="20" x14ac:dyDescent="0.25">
      <c r="A3058" s="68" t="s">
        <v>16358</v>
      </c>
      <c r="B3058" s="69" t="s">
        <v>16359</v>
      </c>
      <c r="C3058" s="69" t="s">
        <v>16360</v>
      </c>
      <c r="D3058" s="69" t="s">
        <v>14846</v>
      </c>
      <c r="E3058" s="69" t="s">
        <v>16362</v>
      </c>
      <c r="F3058" s="69" t="s">
        <v>10243</v>
      </c>
      <c r="G3058" s="69" t="s">
        <v>2718</v>
      </c>
      <c r="H3058" s="69" t="s">
        <v>1021</v>
      </c>
      <c r="I3058" s="69" t="s">
        <v>962</v>
      </c>
      <c r="J3058" s="70">
        <v>15627</v>
      </c>
      <c r="K3058" s="69" t="s">
        <v>4591</v>
      </c>
      <c r="L3058" s="69" t="s">
        <v>16361</v>
      </c>
      <c r="M3058" s="70">
        <v>15627</v>
      </c>
      <c r="N3058" s="69"/>
      <c r="O3058" s="69"/>
      <c r="P3058" s="69" t="s">
        <v>1452</v>
      </c>
      <c r="Q3058" s="69" t="s">
        <v>1991</v>
      </c>
      <c r="R3058" s="69"/>
      <c r="S3058" s="70">
        <v>15627</v>
      </c>
      <c r="T3058" s="70"/>
      <c r="U3058" s="69"/>
      <c r="V3058" s="69"/>
      <c r="W3058" s="69" t="s">
        <v>1689</v>
      </c>
      <c r="X3058" s="69"/>
      <c r="Y3058" s="70"/>
      <c r="Z3058" s="69">
        <v>0</v>
      </c>
      <c r="AA3058" s="69" t="s">
        <v>989</v>
      </c>
      <c r="AB3058" s="69" t="s">
        <v>1144</v>
      </c>
      <c r="AC3058" s="69"/>
    </row>
    <row r="3059" spans="1:29" x14ac:dyDescent="0.25">
      <c r="A3059" s="71" t="s">
        <v>193</v>
      </c>
      <c r="B3059" s="71"/>
      <c r="C3059" s="71"/>
      <c r="D3059" s="71"/>
      <c r="E3059" s="71"/>
      <c r="F3059" s="71"/>
      <c r="G3059" s="71"/>
      <c r="H3059" s="71"/>
      <c r="I3059" s="71"/>
      <c r="J3059" s="72">
        <v>15627</v>
      </c>
      <c r="K3059" s="71"/>
      <c r="L3059" s="71"/>
      <c r="M3059" s="72">
        <v>15627</v>
      </c>
      <c r="N3059" s="72">
        <v>0</v>
      </c>
      <c r="O3059" s="71"/>
      <c r="P3059" s="71"/>
      <c r="Q3059" s="71"/>
      <c r="R3059" s="71"/>
      <c r="S3059" s="72">
        <v>15627</v>
      </c>
      <c r="T3059" s="72">
        <v>0</v>
      </c>
      <c r="U3059" s="71"/>
      <c r="V3059" s="71"/>
      <c r="W3059" s="71"/>
      <c r="X3059" s="72">
        <v>15627</v>
      </c>
      <c r="Y3059" s="72">
        <v>0</v>
      </c>
      <c r="Z3059" s="72">
        <v>0</v>
      </c>
      <c r="AA3059" s="69"/>
      <c r="AB3059" s="69"/>
      <c r="AC3059" s="69"/>
    </row>
    <row r="3060" spans="1:29" ht="20" x14ac:dyDescent="0.25">
      <c r="A3060" s="68" t="s">
        <v>16363</v>
      </c>
      <c r="B3060" s="69" t="s">
        <v>16364</v>
      </c>
      <c r="C3060" s="69" t="s">
        <v>16365</v>
      </c>
      <c r="D3060" s="69" t="s">
        <v>4583</v>
      </c>
      <c r="E3060" s="69" t="s">
        <v>16367</v>
      </c>
      <c r="F3060" s="69" t="s">
        <v>10255</v>
      </c>
      <c r="G3060" s="69" t="s">
        <v>5564</v>
      </c>
      <c r="H3060" s="69" t="s">
        <v>1021</v>
      </c>
      <c r="I3060" s="69" t="s">
        <v>962</v>
      </c>
      <c r="J3060" s="70">
        <v>14448.19</v>
      </c>
      <c r="K3060" s="69" t="s">
        <v>4591</v>
      </c>
      <c r="L3060" s="69" t="s">
        <v>16366</v>
      </c>
      <c r="M3060" s="70">
        <v>14448.19</v>
      </c>
      <c r="N3060" s="69"/>
      <c r="O3060" s="69"/>
      <c r="P3060" s="69" t="s">
        <v>1195</v>
      </c>
      <c r="Q3060" s="69" t="s">
        <v>1217</v>
      </c>
      <c r="R3060" s="69"/>
      <c r="S3060" s="70">
        <v>14448.19</v>
      </c>
      <c r="T3060" s="70"/>
      <c r="U3060" s="69"/>
      <c r="V3060" s="69"/>
      <c r="W3060" s="69" t="s">
        <v>2136</v>
      </c>
      <c r="X3060" s="69"/>
      <c r="Y3060" s="70"/>
      <c r="Z3060" s="69">
        <v>0</v>
      </c>
      <c r="AA3060" s="69" t="s">
        <v>989</v>
      </c>
      <c r="AB3060" s="69" t="s">
        <v>1144</v>
      </c>
      <c r="AC3060" s="69"/>
    </row>
    <row r="3061" spans="1:29" x14ac:dyDescent="0.25">
      <c r="A3061" s="71" t="s">
        <v>193</v>
      </c>
      <c r="B3061" s="71"/>
      <c r="C3061" s="71"/>
      <c r="D3061" s="71"/>
      <c r="E3061" s="71"/>
      <c r="F3061" s="71"/>
      <c r="G3061" s="71"/>
      <c r="H3061" s="71"/>
      <c r="I3061" s="71"/>
      <c r="J3061" s="72">
        <v>14448.19</v>
      </c>
      <c r="K3061" s="71"/>
      <c r="L3061" s="71"/>
      <c r="M3061" s="72">
        <v>14448.19</v>
      </c>
      <c r="N3061" s="72">
        <v>0</v>
      </c>
      <c r="O3061" s="71"/>
      <c r="P3061" s="71"/>
      <c r="Q3061" s="71"/>
      <c r="R3061" s="71"/>
      <c r="S3061" s="72">
        <v>14448.19</v>
      </c>
      <c r="T3061" s="72">
        <v>0</v>
      </c>
      <c r="U3061" s="71"/>
      <c r="V3061" s="71"/>
      <c r="W3061" s="71"/>
      <c r="X3061" s="72">
        <v>14448.19</v>
      </c>
      <c r="Y3061" s="72">
        <v>0</v>
      </c>
      <c r="Z3061" s="72">
        <v>0</v>
      </c>
      <c r="AA3061" s="69"/>
      <c r="AB3061" s="69"/>
      <c r="AC3061" s="69"/>
    </row>
    <row r="3062" spans="1:29" ht="20" x14ac:dyDescent="0.25">
      <c r="A3062" s="68" t="s">
        <v>16368</v>
      </c>
      <c r="B3062" s="69" t="s">
        <v>15391</v>
      </c>
      <c r="C3062" s="69" t="s">
        <v>16369</v>
      </c>
      <c r="D3062" s="69" t="s">
        <v>4583</v>
      </c>
      <c r="E3062" s="69" t="s">
        <v>16371</v>
      </c>
      <c r="F3062" s="69" t="s">
        <v>10820</v>
      </c>
      <c r="G3062" s="69" t="s">
        <v>5564</v>
      </c>
      <c r="H3062" s="69" t="s">
        <v>1021</v>
      </c>
      <c r="I3062" s="69" t="s">
        <v>962</v>
      </c>
      <c r="J3062" s="70">
        <v>2674.3</v>
      </c>
      <c r="K3062" s="69" t="s">
        <v>4591</v>
      </c>
      <c r="L3062" s="69" t="s">
        <v>16370</v>
      </c>
      <c r="M3062" s="70">
        <v>2674.3</v>
      </c>
      <c r="N3062" s="69"/>
      <c r="O3062" s="69"/>
      <c r="P3062" s="69" t="s">
        <v>979</v>
      </c>
      <c r="Q3062" s="69" t="s">
        <v>1991</v>
      </c>
      <c r="R3062" s="69"/>
      <c r="S3062" s="70">
        <v>2674.3</v>
      </c>
      <c r="T3062" s="70"/>
      <c r="U3062" s="69"/>
      <c r="V3062" s="69"/>
      <c r="W3062" s="69" t="s">
        <v>1689</v>
      </c>
      <c r="X3062" s="69"/>
      <c r="Y3062" s="70"/>
      <c r="Z3062" s="69">
        <v>0</v>
      </c>
      <c r="AA3062" s="69" t="s">
        <v>989</v>
      </c>
      <c r="AB3062" s="69" t="s">
        <v>1144</v>
      </c>
      <c r="AC3062" s="69"/>
    </row>
    <row r="3063" spans="1:29" x14ac:dyDescent="0.25">
      <c r="A3063" s="71" t="s">
        <v>193</v>
      </c>
      <c r="B3063" s="71"/>
      <c r="C3063" s="71"/>
      <c r="D3063" s="71"/>
      <c r="E3063" s="71"/>
      <c r="F3063" s="71"/>
      <c r="G3063" s="71"/>
      <c r="H3063" s="71"/>
      <c r="I3063" s="71"/>
      <c r="J3063" s="72">
        <v>2674.3</v>
      </c>
      <c r="K3063" s="71"/>
      <c r="L3063" s="71"/>
      <c r="M3063" s="72">
        <v>2674.3</v>
      </c>
      <c r="N3063" s="72">
        <v>0</v>
      </c>
      <c r="O3063" s="71"/>
      <c r="P3063" s="71"/>
      <c r="Q3063" s="71"/>
      <c r="R3063" s="71"/>
      <c r="S3063" s="72">
        <v>2674.3</v>
      </c>
      <c r="T3063" s="72">
        <v>0</v>
      </c>
      <c r="U3063" s="71"/>
      <c r="V3063" s="71"/>
      <c r="W3063" s="71"/>
      <c r="X3063" s="72">
        <v>2674.3</v>
      </c>
      <c r="Y3063" s="72">
        <v>0</v>
      </c>
      <c r="Z3063" s="72">
        <v>0</v>
      </c>
      <c r="AA3063" s="69"/>
      <c r="AB3063" s="69"/>
      <c r="AC3063" s="69"/>
    </row>
    <row r="3064" spans="1:29" ht="30" x14ac:dyDescent="0.25">
      <c r="A3064" s="68" t="s">
        <v>16372</v>
      </c>
      <c r="B3064" s="69" t="s">
        <v>16373</v>
      </c>
      <c r="C3064" s="69" t="s">
        <v>16374</v>
      </c>
      <c r="D3064" s="69" t="s">
        <v>14828</v>
      </c>
      <c r="E3064" s="69" t="s">
        <v>16376</v>
      </c>
      <c r="F3064" s="69" t="s">
        <v>10255</v>
      </c>
      <c r="G3064" s="69" t="s">
        <v>5564</v>
      </c>
      <c r="H3064" s="69" t="s">
        <v>1021</v>
      </c>
      <c r="I3064" s="69" t="s">
        <v>962</v>
      </c>
      <c r="J3064" s="70">
        <v>4361.25</v>
      </c>
      <c r="K3064" s="69" t="s">
        <v>4591</v>
      </c>
      <c r="L3064" s="69" t="s">
        <v>16375</v>
      </c>
      <c r="M3064" s="70">
        <v>4361.25</v>
      </c>
      <c r="N3064" s="69"/>
      <c r="O3064" s="69"/>
      <c r="P3064" s="69" t="s">
        <v>1275</v>
      </c>
      <c r="Q3064" s="69" t="s">
        <v>1991</v>
      </c>
      <c r="R3064" s="69"/>
      <c r="S3064" s="70">
        <v>4361.25</v>
      </c>
      <c r="T3064" s="70"/>
      <c r="U3064" s="69" t="s">
        <v>1483</v>
      </c>
      <c r="V3064" s="73">
        <v>71</v>
      </c>
      <c r="W3064" s="69" t="s">
        <v>1483</v>
      </c>
      <c r="X3064" s="69"/>
      <c r="Y3064" s="70"/>
      <c r="Z3064" s="69">
        <v>0</v>
      </c>
      <c r="AA3064" s="69" t="s">
        <v>989</v>
      </c>
      <c r="AB3064" s="69" t="s">
        <v>1144</v>
      </c>
      <c r="AC3064" s="69"/>
    </row>
    <row r="3065" spans="1:29" x14ac:dyDescent="0.25">
      <c r="A3065" s="71" t="s">
        <v>193</v>
      </c>
      <c r="B3065" s="71"/>
      <c r="C3065" s="71"/>
      <c r="D3065" s="71"/>
      <c r="E3065" s="71"/>
      <c r="F3065" s="71"/>
      <c r="G3065" s="71"/>
      <c r="H3065" s="71"/>
      <c r="I3065" s="71"/>
      <c r="J3065" s="72">
        <v>4361.25</v>
      </c>
      <c r="K3065" s="71"/>
      <c r="L3065" s="71"/>
      <c r="M3065" s="72">
        <v>4361.25</v>
      </c>
      <c r="N3065" s="72">
        <v>0</v>
      </c>
      <c r="O3065" s="71"/>
      <c r="P3065" s="71"/>
      <c r="Q3065" s="71"/>
      <c r="R3065" s="71"/>
      <c r="S3065" s="72">
        <v>4361.25</v>
      </c>
      <c r="T3065" s="72">
        <v>4361.25</v>
      </c>
      <c r="U3065" s="71"/>
      <c r="V3065" s="71"/>
      <c r="W3065" s="71"/>
      <c r="X3065" s="72">
        <v>0</v>
      </c>
      <c r="Y3065" s="72">
        <v>0</v>
      </c>
      <c r="Z3065" s="72">
        <v>4361.25</v>
      </c>
      <c r="AA3065" s="69"/>
      <c r="AB3065" s="69"/>
      <c r="AC3065" s="69"/>
    </row>
    <row r="3066" spans="1:29" ht="20" x14ac:dyDescent="0.25">
      <c r="A3066" s="68" t="s">
        <v>16377</v>
      </c>
      <c r="B3066" s="69" t="s">
        <v>16378</v>
      </c>
      <c r="C3066" s="69" t="s">
        <v>16379</v>
      </c>
      <c r="D3066" s="69" t="s">
        <v>4611</v>
      </c>
      <c r="E3066" s="69" t="s">
        <v>16381</v>
      </c>
      <c r="F3066" s="69" t="s">
        <v>10255</v>
      </c>
      <c r="G3066" s="69" t="s">
        <v>970</v>
      </c>
      <c r="H3066" s="69" t="s">
        <v>1021</v>
      </c>
      <c r="I3066" s="69" t="s">
        <v>962</v>
      </c>
      <c r="J3066" s="70">
        <v>610.83000000000004</v>
      </c>
      <c r="K3066" s="69" t="s">
        <v>4591</v>
      </c>
      <c r="L3066" s="69" t="s">
        <v>16380</v>
      </c>
      <c r="M3066" s="70">
        <v>610.83000000000004</v>
      </c>
      <c r="N3066" s="69"/>
      <c r="O3066" s="69"/>
      <c r="P3066" s="69" t="s">
        <v>1490</v>
      </c>
      <c r="Q3066" s="69" t="s">
        <v>1202</v>
      </c>
      <c r="R3066" s="69"/>
      <c r="S3066" s="70">
        <v>610.83000000000004</v>
      </c>
      <c r="T3066" s="70"/>
      <c r="U3066" s="69"/>
      <c r="V3066" s="69"/>
      <c r="W3066" s="69" t="s">
        <v>2073</v>
      </c>
      <c r="X3066" s="69"/>
      <c r="Y3066" s="70"/>
      <c r="Z3066" s="69">
        <v>0</v>
      </c>
      <c r="AA3066" s="69" t="s">
        <v>989</v>
      </c>
      <c r="AB3066" s="69" t="s">
        <v>1144</v>
      </c>
      <c r="AC3066" s="69"/>
    </row>
    <row r="3067" spans="1:29" x14ac:dyDescent="0.25">
      <c r="A3067" s="71" t="s">
        <v>193</v>
      </c>
      <c r="B3067" s="71"/>
      <c r="C3067" s="71"/>
      <c r="D3067" s="71"/>
      <c r="E3067" s="71"/>
      <c r="F3067" s="71"/>
      <c r="G3067" s="71"/>
      <c r="H3067" s="71"/>
      <c r="I3067" s="71"/>
      <c r="J3067" s="72">
        <v>610.83000000000004</v>
      </c>
      <c r="K3067" s="71"/>
      <c r="L3067" s="71"/>
      <c r="M3067" s="72">
        <v>610.83000000000004</v>
      </c>
      <c r="N3067" s="72">
        <v>0</v>
      </c>
      <c r="O3067" s="71"/>
      <c r="P3067" s="71"/>
      <c r="Q3067" s="71"/>
      <c r="R3067" s="71"/>
      <c r="S3067" s="72">
        <v>610.83000000000004</v>
      </c>
      <c r="T3067" s="72">
        <v>0</v>
      </c>
      <c r="U3067" s="71"/>
      <c r="V3067" s="71"/>
      <c r="W3067" s="71"/>
      <c r="X3067" s="72">
        <v>610.83000000000004</v>
      </c>
      <c r="Y3067" s="72">
        <v>0</v>
      </c>
      <c r="Z3067" s="72">
        <v>0</v>
      </c>
      <c r="AA3067" s="69"/>
      <c r="AB3067" s="69"/>
      <c r="AC3067" s="69"/>
    </row>
    <row r="3068" spans="1:29" ht="20" x14ac:dyDescent="0.25">
      <c r="A3068" s="68" t="s">
        <v>16382</v>
      </c>
      <c r="B3068" s="69" t="s">
        <v>10972</v>
      </c>
      <c r="C3068" s="69" t="s">
        <v>16383</v>
      </c>
      <c r="D3068" s="69" t="s">
        <v>4611</v>
      </c>
      <c r="E3068" s="69" t="s">
        <v>16385</v>
      </c>
      <c r="F3068" s="69" t="s">
        <v>10243</v>
      </c>
      <c r="G3068" s="69" t="s">
        <v>970</v>
      </c>
      <c r="H3068" s="69" t="s">
        <v>1021</v>
      </c>
      <c r="I3068" s="69" t="s">
        <v>962</v>
      </c>
      <c r="J3068" s="70">
        <v>141.5</v>
      </c>
      <c r="K3068" s="69" t="s">
        <v>4591</v>
      </c>
      <c r="L3068" s="69" t="s">
        <v>16384</v>
      </c>
      <c r="M3068" s="70">
        <v>141.5</v>
      </c>
      <c r="N3068" s="69"/>
      <c r="O3068" s="69"/>
      <c r="P3068" s="69" t="s">
        <v>1490</v>
      </c>
      <c r="Q3068" s="69" t="s">
        <v>1202</v>
      </c>
      <c r="R3068" s="69"/>
      <c r="S3068" s="70">
        <v>141.5</v>
      </c>
      <c r="T3068" s="70"/>
      <c r="U3068" s="69"/>
      <c r="V3068" s="69"/>
      <c r="W3068" s="69" t="s">
        <v>2073</v>
      </c>
      <c r="X3068" s="69"/>
      <c r="Y3068" s="70"/>
      <c r="Z3068" s="69">
        <v>0</v>
      </c>
      <c r="AA3068" s="69" t="s">
        <v>989</v>
      </c>
      <c r="AB3068" s="69" t="s">
        <v>1144</v>
      </c>
      <c r="AC3068" s="69"/>
    </row>
    <row r="3069" spans="1:29" x14ac:dyDescent="0.25">
      <c r="A3069" s="71" t="s">
        <v>193</v>
      </c>
      <c r="B3069" s="71"/>
      <c r="C3069" s="71"/>
      <c r="D3069" s="71"/>
      <c r="E3069" s="71"/>
      <c r="F3069" s="71"/>
      <c r="G3069" s="71"/>
      <c r="H3069" s="71"/>
      <c r="I3069" s="71"/>
      <c r="J3069" s="72">
        <v>141.5</v>
      </c>
      <c r="K3069" s="71"/>
      <c r="L3069" s="71"/>
      <c r="M3069" s="72">
        <v>141.5</v>
      </c>
      <c r="N3069" s="72">
        <v>0</v>
      </c>
      <c r="O3069" s="71"/>
      <c r="P3069" s="71"/>
      <c r="Q3069" s="71"/>
      <c r="R3069" s="71"/>
      <c r="S3069" s="72">
        <v>141.5</v>
      </c>
      <c r="T3069" s="72">
        <v>0</v>
      </c>
      <c r="U3069" s="71"/>
      <c r="V3069" s="71"/>
      <c r="W3069" s="71"/>
      <c r="X3069" s="72">
        <v>141.5</v>
      </c>
      <c r="Y3069" s="72">
        <v>0</v>
      </c>
      <c r="Z3069" s="72">
        <v>0</v>
      </c>
      <c r="AA3069" s="69"/>
      <c r="AB3069" s="69"/>
      <c r="AC3069" s="69"/>
    </row>
    <row r="3070" spans="1:29" ht="30" x14ac:dyDescent="0.25">
      <c r="A3070" s="68" t="s">
        <v>16386</v>
      </c>
      <c r="B3070" s="69" t="s">
        <v>16387</v>
      </c>
      <c r="C3070" s="69" t="s">
        <v>16388</v>
      </c>
      <c r="D3070" s="69" t="s">
        <v>14828</v>
      </c>
      <c r="E3070" s="69" t="s">
        <v>16390</v>
      </c>
      <c r="F3070" s="69" t="s">
        <v>10255</v>
      </c>
      <c r="G3070" s="69" t="s">
        <v>1645</v>
      </c>
      <c r="H3070" s="69" t="s">
        <v>1021</v>
      </c>
      <c r="I3070" s="69" t="s">
        <v>962</v>
      </c>
      <c r="J3070" s="70">
        <v>6407.03</v>
      </c>
      <c r="K3070" s="69" t="s">
        <v>4591</v>
      </c>
      <c r="L3070" s="69" t="s">
        <v>16389</v>
      </c>
      <c r="M3070" s="70">
        <v>6407.03</v>
      </c>
      <c r="N3070" s="69"/>
      <c r="O3070" s="69"/>
      <c r="P3070" s="69" t="s">
        <v>1275</v>
      </c>
      <c r="Q3070" s="69" t="s">
        <v>1991</v>
      </c>
      <c r="R3070" s="69"/>
      <c r="S3070" s="70">
        <v>6407.03</v>
      </c>
      <c r="T3070" s="70"/>
      <c r="U3070" s="69" t="s">
        <v>1483</v>
      </c>
      <c r="V3070" s="73">
        <v>71</v>
      </c>
      <c r="W3070" s="69" t="s">
        <v>1483</v>
      </c>
      <c r="X3070" s="69"/>
      <c r="Y3070" s="70"/>
      <c r="Z3070" s="69">
        <v>0</v>
      </c>
      <c r="AA3070" s="69" t="s">
        <v>989</v>
      </c>
      <c r="AB3070" s="69" t="s">
        <v>1144</v>
      </c>
      <c r="AC3070" s="69"/>
    </row>
    <row r="3071" spans="1:29" x14ac:dyDescent="0.25">
      <c r="A3071" s="71" t="s">
        <v>193</v>
      </c>
      <c r="B3071" s="71"/>
      <c r="C3071" s="71"/>
      <c r="D3071" s="71"/>
      <c r="E3071" s="71"/>
      <c r="F3071" s="71"/>
      <c r="G3071" s="71"/>
      <c r="H3071" s="71"/>
      <c r="I3071" s="71"/>
      <c r="J3071" s="72">
        <v>6407.03</v>
      </c>
      <c r="K3071" s="71"/>
      <c r="L3071" s="71"/>
      <c r="M3071" s="72">
        <v>6407.03</v>
      </c>
      <c r="N3071" s="72">
        <v>0</v>
      </c>
      <c r="O3071" s="71"/>
      <c r="P3071" s="71"/>
      <c r="Q3071" s="71"/>
      <c r="R3071" s="71"/>
      <c r="S3071" s="72">
        <v>6407.03</v>
      </c>
      <c r="T3071" s="72">
        <v>6407.03</v>
      </c>
      <c r="U3071" s="71"/>
      <c r="V3071" s="71"/>
      <c r="W3071" s="71"/>
      <c r="X3071" s="72">
        <v>0</v>
      </c>
      <c r="Y3071" s="72">
        <v>0</v>
      </c>
      <c r="Z3071" s="72">
        <v>6407.03</v>
      </c>
      <c r="AA3071" s="69"/>
      <c r="AB3071" s="69"/>
      <c r="AC3071" s="69"/>
    </row>
    <row r="3072" spans="1:29" ht="30" x14ac:dyDescent="0.25">
      <c r="A3072" s="68" t="s">
        <v>16391</v>
      </c>
      <c r="B3072" s="69" t="s">
        <v>10391</v>
      </c>
      <c r="C3072" s="69" t="s">
        <v>16392</v>
      </c>
      <c r="D3072" s="69" t="s">
        <v>4746</v>
      </c>
      <c r="E3072" s="69" t="s">
        <v>16394</v>
      </c>
      <c r="F3072" s="69" t="s">
        <v>10255</v>
      </c>
      <c r="G3072" s="69" t="s">
        <v>1645</v>
      </c>
      <c r="H3072" s="69" t="s">
        <v>1021</v>
      </c>
      <c r="I3072" s="69" t="s">
        <v>962</v>
      </c>
      <c r="J3072" s="70">
        <v>2577.9</v>
      </c>
      <c r="K3072" s="69" t="s">
        <v>4591</v>
      </c>
      <c r="L3072" s="69" t="s">
        <v>16393</v>
      </c>
      <c r="M3072" s="70">
        <v>2577.9</v>
      </c>
      <c r="N3072" s="69"/>
      <c r="O3072" s="69"/>
      <c r="P3072" s="69" t="s">
        <v>1728</v>
      </c>
      <c r="Q3072" s="69" t="s">
        <v>1307</v>
      </c>
      <c r="R3072" s="69"/>
      <c r="S3072" s="70">
        <v>2577.9</v>
      </c>
      <c r="T3072" s="70"/>
      <c r="U3072" s="69" t="s">
        <v>2136</v>
      </c>
      <c r="V3072" s="73">
        <v>74</v>
      </c>
      <c r="W3072" s="69" t="s">
        <v>2136</v>
      </c>
      <c r="X3072" s="69"/>
      <c r="Y3072" s="70"/>
      <c r="Z3072" s="69">
        <v>0</v>
      </c>
      <c r="AA3072" s="69" t="s">
        <v>989</v>
      </c>
      <c r="AB3072" s="69" t="s">
        <v>1144</v>
      </c>
      <c r="AC3072" s="69"/>
    </row>
    <row r="3073" spans="1:29" x14ac:dyDescent="0.25">
      <c r="A3073" s="71" t="s">
        <v>193</v>
      </c>
      <c r="B3073" s="71"/>
      <c r="C3073" s="71"/>
      <c r="D3073" s="71"/>
      <c r="E3073" s="71"/>
      <c r="F3073" s="71"/>
      <c r="G3073" s="71"/>
      <c r="H3073" s="71"/>
      <c r="I3073" s="71"/>
      <c r="J3073" s="72">
        <v>2577.9</v>
      </c>
      <c r="K3073" s="71"/>
      <c r="L3073" s="71"/>
      <c r="M3073" s="72">
        <v>2577.9</v>
      </c>
      <c r="N3073" s="72">
        <v>0</v>
      </c>
      <c r="O3073" s="71"/>
      <c r="P3073" s="71"/>
      <c r="Q3073" s="71"/>
      <c r="R3073" s="71"/>
      <c r="S3073" s="72">
        <v>2577.9</v>
      </c>
      <c r="T3073" s="72">
        <v>2577.9</v>
      </c>
      <c r="U3073" s="71"/>
      <c r="V3073" s="71"/>
      <c r="W3073" s="71"/>
      <c r="X3073" s="72">
        <v>0</v>
      </c>
      <c r="Y3073" s="72">
        <v>0</v>
      </c>
      <c r="Z3073" s="72">
        <v>2577.9</v>
      </c>
      <c r="AA3073" s="69"/>
      <c r="AB3073" s="69"/>
      <c r="AC3073" s="69"/>
    </row>
    <row r="3074" spans="1:29" ht="30" x14ac:dyDescent="0.25">
      <c r="A3074" s="68" t="s">
        <v>16395</v>
      </c>
      <c r="B3074" s="69" t="s">
        <v>16396</v>
      </c>
      <c r="C3074" s="69" t="s">
        <v>16397</v>
      </c>
      <c r="D3074" s="69" t="s">
        <v>4813</v>
      </c>
      <c r="E3074" s="69" t="s">
        <v>16399</v>
      </c>
      <c r="F3074" s="69" t="s">
        <v>10255</v>
      </c>
      <c r="G3074" s="69" t="s">
        <v>1311</v>
      </c>
      <c r="H3074" s="69" t="s">
        <v>1021</v>
      </c>
      <c r="I3074" s="69" t="s">
        <v>962</v>
      </c>
      <c r="J3074" s="70">
        <v>1392.06</v>
      </c>
      <c r="K3074" s="69" t="s">
        <v>4591</v>
      </c>
      <c r="L3074" s="69" t="s">
        <v>16398</v>
      </c>
      <c r="M3074" s="70">
        <v>1392.06</v>
      </c>
      <c r="N3074" s="69"/>
      <c r="O3074" s="69"/>
      <c r="P3074" s="69" t="s">
        <v>1030</v>
      </c>
      <c r="Q3074" s="69" t="s">
        <v>1681</v>
      </c>
      <c r="R3074" s="69"/>
      <c r="S3074" s="70">
        <v>1392.06</v>
      </c>
      <c r="T3074" s="70"/>
      <c r="U3074" s="69" t="s">
        <v>1681</v>
      </c>
      <c r="V3074" s="73">
        <v>64</v>
      </c>
      <c r="W3074" s="69" t="s">
        <v>1681</v>
      </c>
      <c r="X3074" s="69"/>
      <c r="Y3074" s="70"/>
      <c r="Z3074" s="69">
        <v>0</v>
      </c>
      <c r="AA3074" s="69" t="s">
        <v>989</v>
      </c>
      <c r="AB3074" s="69" t="s">
        <v>1144</v>
      </c>
      <c r="AC3074" s="69"/>
    </row>
    <row r="3075" spans="1:29" x14ac:dyDescent="0.25">
      <c r="A3075" s="71" t="s">
        <v>193</v>
      </c>
      <c r="B3075" s="71"/>
      <c r="C3075" s="71"/>
      <c r="D3075" s="71"/>
      <c r="E3075" s="71"/>
      <c r="F3075" s="71"/>
      <c r="G3075" s="71"/>
      <c r="H3075" s="71"/>
      <c r="I3075" s="71"/>
      <c r="J3075" s="72">
        <v>1392.06</v>
      </c>
      <c r="K3075" s="71"/>
      <c r="L3075" s="71"/>
      <c r="M3075" s="72">
        <v>1392.06</v>
      </c>
      <c r="N3075" s="72">
        <v>0</v>
      </c>
      <c r="O3075" s="71"/>
      <c r="P3075" s="71"/>
      <c r="Q3075" s="71"/>
      <c r="R3075" s="71"/>
      <c r="S3075" s="72">
        <v>1392.06</v>
      </c>
      <c r="T3075" s="72">
        <v>1392.06</v>
      </c>
      <c r="U3075" s="71"/>
      <c r="V3075" s="71"/>
      <c r="W3075" s="71"/>
      <c r="X3075" s="72">
        <v>0</v>
      </c>
      <c r="Y3075" s="72">
        <v>0</v>
      </c>
      <c r="Z3075" s="72">
        <v>1392.06</v>
      </c>
      <c r="AA3075" s="69"/>
      <c r="AB3075" s="69"/>
      <c r="AC3075" s="69"/>
    </row>
    <row r="3076" spans="1:29" ht="30" x14ac:dyDescent="0.25">
      <c r="A3076" s="68" t="s">
        <v>16400</v>
      </c>
      <c r="B3076" s="69" t="s">
        <v>10391</v>
      </c>
      <c r="C3076" s="69" t="s">
        <v>16401</v>
      </c>
      <c r="D3076" s="69" t="s">
        <v>4972</v>
      </c>
      <c r="E3076" s="69" t="s">
        <v>16403</v>
      </c>
      <c r="F3076" s="69" t="s">
        <v>10255</v>
      </c>
      <c r="G3076" s="69" t="s">
        <v>1311</v>
      </c>
      <c r="H3076" s="69" t="s">
        <v>1021</v>
      </c>
      <c r="I3076" s="69" t="s">
        <v>962</v>
      </c>
      <c r="J3076" s="70">
        <v>2178.0700000000002</v>
      </c>
      <c r="K3076" s="69" t="s">
        <v>4591</v>
      </c>
      <c r="L3076" s="69" t="s">
        <v>16402</v>
      </c>
      <c r="M3076" s="70">
        <v>2178.0700000000002</v>
      </c>
      <c r="N3076" s="69"/>
      <c r="O3076" s="69"/>
      <c r="P3076" s="69" t="s">
        <v>1564</v>
      </c>
      <c r="Q3076" s="69" t="s">
        <v>2065</v>
      </c>
      <c r="R3076" s="69"/>
      <c r="S3076" s="70">
        <v>2178.0700000000002</v>
      </c>
      <c r="T3076" s="70"/>
      <c r="U3076" s="69"/>
      <c r="V3076" s="69"/>
      <c r="W3076" s="69" t="s">
        <v>2166</v>
      </c>
      <c r="X3076" s="69"/>
      <c r="Y3076" s="70"/>
      <c r="Z3076" s="69">
        <v>0</v>
      </c>
      <c r="AA3076" s="69" t="s">
        <v>989</v>
      </c>
      <c r="AB3076" s="69" t="s">
        <v>1144</v>
      </c>
      <c r="AC3076" s="69"/>
    </row>
    <row r="3077" spans="1:29" x14ac:dyDescent="0.25">
      <c r="A3077" s="71" t="s">
        <v>193</v>
      </c>
      <c r="B3077" s="71"/>
      <c r="C3077" s="71"/>
      <c r="D3077" s="71"/>
      <c r="E3077" s="71"/>
      <c r="F3077" s="71"/>
      <c r="G3077" s="71"/>
      <c r="H3077" s="71"/>
      <c r="I3077" s="71"/>
      <c r="J3077" s="72">
        <v>2178.0700000000002</v>
      </c>
      <c r="K3077" s="71"/>
      <c r="L3077" s="71"/>
      <c r="M3077" s="72">
        <v>2178.0700000000002</v>
      </c>
      <c r="N3077" s="72">
        <v>0</v>
      </c>
      <c r="O3077" s="71"/>
      <c r="P3077" s="71"/>
      <c r="Q3077" s="71"/>
      <c r="R3077" s="71"/>
      <c r="S3077" s="72">
        <v>2178.0700000000002</v>
      </c>
      <c r="T3077" s="72">
        <v>0</v>
      </c>
      <c r="U3077" s="71"/>
      <c r="V3077" s="71"/>
      <c r="W3077" s="71"/>
      <c r="X3077" s="72">
        <v>2178.0700000000002</v>
      </c>
      <c r="Y3077" s="72">
        <v>0</v>
      </c>
      <c r="Z3077" s="72">
        <v>0</v>
      </c>
      <c r="AA3077" s="69"/>
      <c r="AB3077" s="69"/>
      <c r="AC3077" s="69"/>
    </row>
    <row r="3078" spans="1:29" ht="20" x14ac:dyDescent="0.25">
      <c r="A3078" s="68" t="s">
        <v>16404</v>
      </c>
      <c r="B3078" s="69" t="s">
        <v>16405</v>
      </c>
      <c r="C3078" s="69" t="s">
        <v>16406</v>
      </c>
      <c r="D3078" s="69" t="s">
        <v>14846</v>
      </c>
      <c r="E3078" s="69" t="s">
        <v>16408</v>
      </c>
      <c r="F3078" s="69" t="s">
        <v>10243</v>
      </c>
      <c r="G3078" s="69" t="s">
        <v>1311</v>
      </c>
      <c r="H3078" s="69" t="s">
        <v>1021</v>
      </c>
      <c r="I3078" s="69" t="s">
        <v>962</v>
      </c>
      <c r="J3078" s="70">
        <v>4590</v>
      </c>
      <c r="K3078" s="69" t="s">
        <v>4591</v>
      </c>
      <c r="L3078" s="69" t="s">
        <v>16407</v>
      </c>
      <c r="M3078" s="70">
        <v>4590</v>
      </c>
      <c r="N3078" s="69"/>
      <c r="O3078" s="69"/>
      <c r="P3078" s="69" t="s">
        <v>1235</v>
      </c>
      <c r="Q3078" s="69" t="s">
        <v>1202</v>
      </c>
      <c r="R3078" s="69"/>
      <c r="S3078" s="70">
        <v>4590</v>
      </c>
      <c r="T3078" s="70"/>
      <c r="U3078" s="69"/>
      <c r="V3078" s="69"/>
      <c r="W3078" s="69"/>
      <c r="X3078" s="69"/>
      <c r="Y3078" s="70"/>
      <c r="Z3078" s="69">
        <v>0</v>
      </c>
      <c r="AA3078" s="69" t="s">
        <v>989</v>
      </c>
      <c r="AB3078" s="69" t="s">
        <v>1144</v>
      </c>
      <c r="AC3078" s="69"/>
    </row>
    <row r="3079" spans="1:29" x14ac:dyDescent="0.25">
      <c r="A3079" s="71" t="s">
        <v>193</v>
      </c>
      <c r="B3079" s="71"/>
      <c r="C3079" s="71"/>
      <c r="D3079" s="71"/>
      <c r="E3079" s="71"/>
      <c r="F3079" s="71"/>
      <c r="G3079" s="71"/>
      <c r="H3079" s="71"/>
      <c r="I3079" s="71"/>
      <c r="J3079" s="72">
        <v>4590</v>
      </c>
      <c r="K3079" s="71"/>
      <c r="L3079" s="71"/>
      <c r="M3079" s="72">
        <v>4590</v>
      </c>
      <c r="N3079" s="72">
        <v>0</v>
      </c>
      <c r="O3079" s="71"/>
      <c r="P3079" s="71"/>
      <c r="Q3079" s="71"/>
      <c r="R3079" s="71"/>
      <c r="S3079" s="72">
        <v>4590</v>
      </c>
      <c r="T3079" s="72">
        <v>0</v>
      </c>
      <c r="U3079" s="71"/>
      <c r="V3079" s="71"/>
      <c r="W3079" s="71"/>
      <c r="X3079" s="72">
        <v>4590</v>
      </c>
      <c r="Y3079" s="72">
        <v>0</v>
      </c>
      <c r="Z3079" s="72">
        <v>0</v>
      </c>
      <c r="AA3079" s="69"/>
      <c r="AB3079" s="69"/>
      <c r="AC3079" s="69"/>
    </row>
    <row r="3080" spans="1:29" ht="20" x14ac:dyDescent="0.25">
      <c r="A3080" s="68" t="s">
        <v>16409</v>
      </c>
      <c r="B3080" s="69" t="s">
        <v>16410</v>
      </c>
      <c r="C3080" s="69" t="s">
        <v>16411</v>
      </c>
      <c r="D3080" s="69" t="s">
        <v>4583</v>
      </c>
      <c r="E3080" s="69" t="s">
        <v>16413</v>
      </c>
      <c r="F3080" s="69" t="s">
        <v>10243</v>
      </c>
      <c r="G3080" s="69" t="s">
        <v>1311</v>
      </c>
      <c r="H3080" s="69" t="s">
        <v>1021</v>
      </c>
      <c r="I3080" s="69" t="s">
        <v>962</v>
      </c>
      <c r="J3080" s="70">
        <v>1831.1</v>
      </c>
      <c r="K3080" s="69" t="s">
        <v>4591</v>
      </c>
      <c r="L3080" s="69" t="s">
        <v>16412</v>
      </c>
      <c r="M3080" s="70">
        <v>1831.1</v>
      </c>
      <c r="N3080" s="69"/>
      <c r="O3080" s="69"/>
      <c r="P3080" s="69" t="s">
        <v>1165</v>
      </c>
      <c r="Q3080" s="69" t="s">
        <v>1069</v>
      </c>
      <c r="R3080" s="69"/>
      <c r="S3080" s="70">
        <v>1831.1</v>
      </c>
      <c r="T3080" s="70"/>
      <c r="U3080" s="69"/>
      <c r="V3080" s="69"/>
      <c r="W3080" s="69"/>
      <c r="X3080" s="69"/>
      <c r="Y3080" s="70"/>
      <c r="Z3080" s="69">
        <v>0</v>
      </c>
      <c r="AA3080" s="69" t="s">
        <v>989</v>
      </c>
      <c r="AB3080" s="69" t="s">
        <v>1144</v>
      </c>
      <c r="AC3080" s="69"/>
    </row>
    <row r="3081" spans="1:29" x14ac:dyDescent="0.25">
      <c r="A3081" s="71" t="s">
        <v>193</v>
      </c>
      <c r="B3081" s="71"/>
      <c r="C3081" s="71"/>
      <c r="D3081" s="71"/>
      <c r="E3081" s="71"/>
      <c r="F3081" s="71"/>
      <c r="G3081" s="71"/>
      <c r="H3081" s="71"/>
      <c r="I3081" s="71"/>
      <c r="J3081" s="72">
        <v>1831.1</v>
      </c>
      <c r="K3081" s="71"/>
      <c r="L3081" s="71"/>
      <c r="M3081" s="72">
        <v>1831.1</v>
      </c>
      <c r="N3081" s="72">
        <v>0</v>
      </c>
      <c r="O3081" s="71"/>
      <c r="P3081" s="71"/>
      <c r="Q3081" s="71"/>
      <c r="R3081" s="71"/>
      <c r="S3081" s="72">
        <v>1831.1</v>
      </c>
      <c r="T3081" s="72">
        <v>0</v>
      </c>
      <c r="U3081" s="71"/>
      <c r="V3081" s="71"/>
      <c r="W3081" s="71"/>
      <c r="X3081" s="72">
        <v>1831.1</v>
      </c>
      <c r="Y3081" s="72">
        <v>0</v>
      </c>
      <c r="Z3081" s="72">
        <v>0</v>
      </c>
      <c r="AA3081" s="69"/>
      <c r="AB3081" s="69"/>
      <c r="AC3081" s="69"/>
    </row>
    <row r="3082" spans="1:29" ht="30" x14ac:dyDescent="0.25">
      <c r="A3082" s="68" t="s">
        <v>16414</v>
      </c>
      <c r="B3082" s="69" t="s">
        <v>16415</v>
      </c>
      <c r="C3082" s="69" t="s">
        <v>16416</v>
      </c>
      <c r="D3082" s="69" t="s">
        <v>4623</v>
      </c>
      <c r="E3082" s="69" t="s">
        <v>16418</v>
      </c>
      <c r="F3082" s="69" t="s">
        <v>10255</v>
      </c>
      <c r="G3082" s="69" t="s">
        <v>1311</v>
      </c>
      <c r="H3082" s="69" t="s">
        <v>1021</v>
      </c>
      <c r="I3082" s="69" t="s">
        <v>962</v>
      </c>
      <c r="J3082" s="70">
        <v>7122.89</v>
      </c>
      <c r="K3082" s="69" t="s">
        <v>4591</v>
      </c>
      <c r="L3082" s="69" t="s">
        <v>16417</v>
      </c>
      <c r="M3082" s="70">
        <v>7122.89</v>
      </c>
      <c r="N3082" s="69"/>
      <c r="O3082" s="69"/>
      <c r="P3082" s="69" t="s">
        <v>1268</v>
      </c>
      <c r="Q3082" s="69" t="s">
        <v>1681</v>
      </c>
      <c r="R3082" s="69"/>
      <c r="S3082" s="70">
        <v>7122.89</v>
      </c>
      <c r="T3082" s="70"/>
      <c r="U3082" s="69" t="s">
        <v>1207</v>
      </c>
      <c r="V3082" s="73">
        <v>82</v>
      </c>
      <c r="W3082" s="69" t="s">
        <v>1207</v>
      </c>
      <c r="X3082" s="69"/>
      <c r="Y3082" s="70"/>
      <c r="Z3082" s="69">
        <v>0</v>
      </c>
      <c r="AA3082" s="69" t="s">
        <v>989</v>
      </c>
      <c r="AB3082" s="69" t="s">
        <v>1144</v>
      </c>
      <c r="AC3082" s="69"/>
    </row>
    <row r="3083" spans="1:29" x14ac:dyDescent="0.25">
      <c r="A3083" s="71" t="s">
        <v>193</v>
      </c>
      <c r="B3083" s="71"/>
      <c r="C3083" s="71"/>
      <c r="D3083" s="71"/>
      <c r="E3083" s="71"/>
      <c r="F3083" s="71"/>
      <c r="G3083" s="71"/>
      <c r="H3083" s="71"/>
      <c r="I3083" s="71"/>
      <c r="J3083" s="72">
        <v>7122.89</v>
      </c>
      <c r="K3083" s="71"/>
      <c r="L3083" s="71"/>
      <c r="M3083" s="72">
        <v>7122.89</v>
      </c>
      <c r="N3083" s="72">
        <v>0</v>
      </c>
      <c r="O3083" s="71"/>
      <c r="P3083" s="71"/>
      <c r="Q3083" s="71"/>
      <c r="R3083" s="71"/>
      <c r="S3083" s="72">
        <v>7122.89</v>
      </c>
      <c r="T3083" s="72">
        <v>7122.89</v>
      </c>
      <c r="U3083" s="71"/>
      <c r="V3083" s="71"/>
      <c r="W3083" s="71"/>
      <c r="X3083" s="72">
        <v>0</v>
      </c>
      <c r="Y3083" s="72">
        <v>0</v>
      </c>
      <c r="Z3083" s="72">
        <v>7122.89</v>
      </c>
      <c r="AA3083" s="69"/>
      <c r="AB3083" s="69"/>
      <c r="AC3083" s="69"/>
    </row>
    <row r="3084" spans="1:29" ht="30" x14ac:dyDescent="0.25">
      <c r="A3084" s="68" t="s">
        <v>16419</v>
      </c>
      <c r="B3084" s="69" t="s">
        <v>12452</v>
      </c>
      <c r="C3084" s="69" t="s">
        <v>16420</v>
      </c>
      <c r="D3084" s="69" t="s">
        <v>4623</v>
      </c>
      <c r="E3084" s="69" t="s">
        <v>16422</v>
      </c>
      <c r="F3084" s="69" t="s">
        <v>10255</v>
      </c>
      <c r="G3084" s="69" t="s">
        <v>1311</v>
      </c>
      <c r="H3084" s="69" t="s">
        <v>1646</v>
      </c>
      <c r="I3084" s="69" t="s">
        <v>962</v>
      </c>
      <c r="J3084" s="70">
        <v>106.75</v>
      </c>
      <c r="K3084" s="69" t="s">
        <v>4591</v>
      </c>
      <c r="L3084" s="69" t="s">
        <v>16421</v>
      </c>
      <c r="M3084" s="70">
        <v>106.75</v>
      </c>
      <c r="N3084" s="69"/>
      <c r="O3084" s="69"/>
      <c r="P3084" s="69" t="s">
        <v>1268</v>
      </c>
      <c r="Q3084" s="69" t="s">
        <v>1681</v>
      </c>
      <c r="R3084" s="69"/>
      <c r="S3084" s="70">
        <v>106.75</v>
      </c>
      <c r="T3084" s="70"/>
      <c r="U3084" s="69" t="s">
        <v>1681</v>
      </c>
      <c r="V3084" s="73">
        <v>81</v>
      </c>
      <c r="W3084" s="69" t="s">
        <v>1681</v>
      </c>
      <c r="X3084" s="69"/>
      <c r="Y3084" s="70"/>
      <c r="Z3084" s="69">
        <v>0</v>
      </c>
      <c r="AA3084" s="69" t="s">
        <v>989</v>
      </c>
      <c r="AB3084" s="69" t="s">
        <v>1144</v>
      </c>
      <c r="AC3084" s="69"/>
    </row>
    <row r="3085" spans="1:29" x14ac:dyDescent="0.25">
      <c r="A3085" s="71" t="s">
        <v>193</v>
      </c>
      <c r="B3085" s="71"/>
      <c r="C3085" s="71"/>
      <c r="D3085" s="71"/>
      <c r="E3085" s="71"/>
      <c r="F3085" s="71"/>
      <c r="G3085" s="71"/>
      <c r="H3085" s="71"/>
      <c r="I3085" s="71"/>
      <c r="J3085" s="72">
        <v>106.75</v>
      </c>
      <c r="K3085" s="71"/>
      <c r="L3085" s="71"/>
      <c r="M3085" s="72">
        <v>106.75</v>
      </c>
      <c r="N3085" s="72">
        <v>0</v>
      </c>
      <c r="O3085" s="71"/>
      <c r="P3085" s="71"/>
      <c r="Q3085" s="71"/>
      <c r="R3085" s="71"/>
      <c r="S3085" s="72">
        <v>106.75</v>
      </c>
      <c r="T3085" s="72">
        <v>106.75</v>
      </c>
      <c r="U3085" s="71"/>
      <c r="V3085" s="71"/>
      <c r="W3085" s="71"/>
      <c r="X3085" s="72">
        <v>0</v>
      </c>
      <c r="Y3085" s="72">
        <v>0</v>
      </c>
      <c r="Z3085" s="72">
        <v>106.75</v>
      </c>
      <c r="AA3085" s="69"/>
      <c r="AB3085" s="69"/>
      <c r="AC3085" s="69"/>
    </row>
    <row r="3086" spans="1:29" ht="30" x14ac:dyDescent="0.25">
      <c r="A3086" s="68" t="s">
        <v>16423</v>
      </c>
      <c r="B3086" s="69" t="s">
        <v>16424</v>
      </c>
      <c r="C3086" s="69" t="s">
        <v>16425</v>
      </c>
      <c r="D3086" s="69" t="s">
        <v>14828</v>
      </c>
      <c r="E3086" s="69" t="s">
        <v>16427</v>
      </c>
      <c r="F3086" s="69" t="s">
        <v>10255</v>
      </c>
      <c r="G3086" s="69" t="s">
        <v>1312</v>
      </c>
      <c r="H3086" s="69" t="s">
        <v>1021</v>
      </c>
      <c r="I3086" s="69" t="s">
        <v>962</v>
      </c>
      <c r="J3086" s="70">
        <v>2998.26</v>
      </c>
      <c r="K3086" s="69" t="s">
        <v>4591</v>
      </c>
      <c r="L3086" s="69" t="s">
        <v>16426</v>
      </c>
      <c r="M3086" s="70">
        <v>2998.26</v>
      </c>
      <c r="N3086" s="69"/>
      <c r="O3086" s="69"/>
      <c r="P3086" s="69" t="s">
        <v>1235</v>
      </c>
      <c r="Q3086" s="69" t="s">
        <v>3017</v>
      </c>
      <c r="R3086" s="69"/>
      <c r="S3086" s="70">
        <v>2998.26</v>
      </c>
      <c r="T3086" s="70"/>
      <c r="U3086" s="69" t="s">
        <v>4510</v>
      </c>
      <c r="V3086" s="73">
        <v>65</v>
      </c>
      <c r="W3086" s="69" t="s">
        <v>4510</v>
      </c>
      <c r="X3086" s="69"/>
      <c r="Y3086" s="70"/>
      <c r="Z3086" s="69">
        <v>0</v>
      </c>
      <c r="AA3086" s="69" t="s">
        <v>989</v>
      </c>
      <c r="AB3086" s="69" t="s">
        <v>1144</v>
      </c>
      <c r="AC3086" s="69"/>
    </row>
    <row r="3087" spans="1:29" x14ac:dyDescent="0.25">
      <c r="A3087" s="71" t="s">
        <v>193</v>
      </c>
      <c r="B3087" s="71"/>
      <c r="C3087" s="71"/>
      <c r="D3087" s="71"/>
      <c r="E3087" s="71"/>
      <c r="F3087" s="71"/>
      <c r="G3087" s="71"/>
      <c r="H3087" s="71"/>
      <c r="I3087" s="71"/>
      <c r="J3087" s="72">
        <v>2998.26</v>
      </c>
      <c r="K3087" s="71"/>
      <c r="L3087" s="71"/>
      <c r="M3087" s="72">
        <v>2998.26</v>
      </c>
      <c r="N3087" s="72">
        <v>0</v>
      </c>
      <c r="O3087" s="71"/>
      <c r="P3087" s="71"/>
      <c r="Q3087" s="71"/>
      <c r="R3087" s="71"/>
      <c r="S3087" s="72">
        <v>2998.26</v>
      </c>
      <c r="T3087" s="72">
        <v>2998.26</v>
      </c>
      <c r="U3087" s="71"/>
      <c r="V3087" s="71"/>
      <c r="W3087" s="71"/>
      <c r="X3087" s="72">
        <v>0</v>
      </c>
      <c r="Y3087" s="72">
        <v>0</v>
      </c>
      <c r="Z3087" s="72">
        <v>2998.26</v>
      </c>
      <c r="AA3087" s="69"/>
      <c r="AB3087" s="69"/>
      <c r="AC3087" s="69"/>
    </row>
    <row r="3088" spans="1:29" ht="20" x14ac:dyDescent="0.25">
      <c r="A3088" s="68" t="s">
        <v>16428</v>
      </c>
      <c r="B3088" s="69" t="s">
        <v>10783</v>
      </c>
      <c r="C3088" s="69" t="s">
        <v>16429</v>
      </c>
      <c r="D3088" s="69" t="s">
        <v>4583</v>
      </c>
      <c r="E3088" s="69" t="s">
        <v>16431</v>
      </c>
      <c r="F3088" s="69" t="s">
        <v>10243</v>
      </c>
      <c r="G3088" s="69" t="s">
        <v>1312</v>
      </c>
      <c r="H3088" s="69" t="s">
        <v>1021</v>
      </c>
      <c r="I3088" s="69" t="s">
        <v>962</v>
      </c>
      <c r="J3088" s="70">
        <v>1542</v>
      </c>
      <c r="K3088" s="69" t="s">
        <v>4591</v>
      </c>
      <c r="L3088" s="69" t="s">
        <v>16430</v>
      </c>
      <c r="M3088" s="70">
        <v>1542</v>
      </c>
      <c r="N3088" s="69"/>
      <c r="O3088" s="69"/>
      <c r="P3088" s="69" t="s">
        <v>1174</v>
      </c>
      <c r="Q3088" s="69" t="s">
        <v>1681</v>
      </c>
      <c r="R3088" s="69"/>
      <c r="S3088" s="70">
        <v>1542</v>
      </c>
      <c r="T3088" s="70"/>
      <c r="U3088" s="69"/>
      <c r="V3088" s="69"/>
      <c r="W3088" s="69" t="s">
        <v>1681</v>
      </c>
      <c r="X3088" s="69"/>
      <c r="Y3088" s="70"/>
      <c r="Z3088" s="69">
        <v>0</v>
      </c>
      <c r="AA3088" s="69" t="s">
        <v>989</v>
      </c>
      <c r="AB3088" s="69" t="s">
        <v>1144</v>
      </c>
      <c r="AC3088" s="69"/>
    </row>
    <row r="3089" spans="1:29" x14ac:dyDescent="0.25">
      <c r="A3089" s="71" t="s">
        <v>193</v>
      </c>
      <c r="B3089" s="71"/>
      <c r="C3089" s="71"/>
      <c r="D3089" s="71"/>
      <c r="E3089" s="71"/>
      <c r="F3089" s="71"/>
      <c r="G3089" s="71"/>
      <c r="H3089" s="71"/>
      <c r="I3089" s="71"/>
      <c r="J3089" s="72">
        <v>1542</v>
      </c>
      <c r="K3089" s="71"/>
      <c r="L3089" s="71"/>
      <c r="M3089" s="72">
        <v>1542</v>
      </c>
      <c r="N3089" s="72">
        <v>0</v>
      </c>
      <c r="O3089" s="71"/>
      <c r="P3089" s="71"/>
      <c r="Q3089" s="71"/>
      <c r="R3089" s="71"/>
      <c r="S3089" s="72">
        <v>1542</v>
      </c>
      <c r="T3089" s="72">
        <v>0</v>
      </c>
      <c r="U3089" s="71"/>
      <c r="V3089" s="71"/>
      <c r="W3089" s="71"/>
      <c r="X3089" s="72">
        <v>1542</v>
      </c>
      <c r="Y3089" s="72">
        <v>0</v>
      </c>
      <c r="Z3089" s="72">
        <v>0</v>
      </c>
      <c r="AA3089" s="69"/>
      <c r="AB3089" s="69"/>
      <c r="AC3089" s="69"/>
    </row>
    <row r="3090" spans="1:29" ht="20" x14ac:dyDescent="0.25">
      <c r="A3090" s="68" t="s">
        <v>16432</v>
      </c>
      <c r="B3090" s="69" t="s">
        <v>15391</v>
      </c>
      <c r="C3090" s="69" t="s">
        <v>16433</v>
      </c>
      <c r="D3090" s="69" t="s">
        <v>4583</v>
      </c>
      <c r="E3090" s="69" t="s">
        <v>16435</v>
      </c>
      <c r="F3090" s="69" t="s">
        <v>10820</v>
      </c>
      <c r="G3090" s="69" t="s">
        <v>1312</v>
      </c>
      <c r="H3090" s="69" t="s">
        <v>1021</v>
      </c>
      <c r="I3090" s="69" t="s">
        <v>962</v>
      </c>
      <c r="J3090" s="70">
        <v>5642.25</v>
      </c>
      <c r="K3090" s="69" t="s">
        <v>4591</v>
      </c>
      <c r="L3090" s="69" t="s">
        <v>16434</v>
      </c>
      <c r="M3090" s="70">
        <v>5642.25</v>
      </c>
      <c r="N3090" s="69"/>
      <c r="O3090" s="69"/>
      <c r="P3090" s="69" t="s">
        <v>1010</v>
      </c>
      <c r="Q3090" s="69" t="s">
        <v>2028</v>
      </c>
      <c r="R3090" s="69"/>
      <c r="S3090" s="70">
        <v>5642.25</v>
      </c>
      <c r="T3090" s="70"/>
      <c r="U3090" s="69"/>
      <c r="V3090" s="69"/>
      <c r="W3090" s="69"/>
      <c r="X3090" s="69"/>
      <c r="Y3090" s="70"/>
      <c r="Z3090" s="69">
        <v>0</v>
      </c>
      <c r="AA3090" s="69" t="s">
        <v>989</v>
      </c>
      <c r="AB3090" s="69" t="s">
        <v>1144</v>
      </c>
      <c r="AC3090" s="69"/>
    </row>
    <row r="3091" spans="1:29" x14ac:dyDescent="0.25">
      <c r="A3091" s="71" t="s">
        <v>193</v>
      </c>
      <c r="B3091" s="71"/>
      <c r="C3091" s="71"/>
      <c r="D3091" s="71"/>
      <c r="E3091" s="71"/>
      <c r="F3091" s="71"/>
      <c r="G3091" s="71"/>
      <c r="H3091" s="71"/>
      <c r="I3091" s="71"/>
      <c r="J3091" s="72">
        <v>5642.25</v>
      </c>
      <c r="K3091" s="71"/>
      <c r="L3091" s="71"/>
      <c r="M3091" s="72">
        <v>5642.25</v>
      </c>
      <c r="N3091" s="72">
        <v>0</v>
      </c>
      <c r="O3091" s="71"/>
      <c r="P3091" s="71"/>
      <c r="Q3091" s="71"/>
      <c r="R3091" s="71"/>
      <c r="S3091" s="72">
        <v>5642.25</v>
      </c>
      <c r="T3091" s="72">
        <v>0</v>
      </c>
      <c r="U3091" s="71"/>
      <c r="V3091" s="71"/>
      <c r="W3091" s="71"/>
      <c r="X3091" s="72">
        <v>5642.25</v>
      </c>
      <c r="Y3091" s="72">
        <v>0</v>
      </c>
      <c r="Z3091" s="72">
        <v>0</v>
      </c>
      <c r="AA3091" s="69"/>
      <c r="AB3091" s="69"/>
      <c r="AC3091" s="69"/>
    </row>
    <row r="3092" spans="1:29" ht="20" x14ac:dyDescent="0.25">
      <c r="A3092" s="68" t="s">
        <v>16436</v>
      </c>
      <c r="B3092" s="69" t="s">
        <v>16437</v>
      </c>
      <c r="C3092" s="69" t="s">
        <v>16438</v>
      </c>
      <c r="D3092" s="69" t="s">
        <v>4611</v>
      </c>
      <c r="E3092" s="69" t="s">
        <v>16440</v>
      </c>
      <c r="F3092" s="69" t="s">
        <v>10255</v>
      </c>
      <c r="G3092" s="69" t="s">
        <v>1378</v>
      </c>
      <c r="H3092" s="69" t="s">
        <v>1611</v>
      </c>
      <c r="I3092" s="69" t="s">
        <v>962</v>
      </c>
      <c r="J3092" s="70">
        <v>1033.99</v>
      </c>
      <c r="K3092" s="69" t="s">
        <v>4591</v>
      </c>
      <c r="L3092" s="69" t="s">
        <v>16439</v>
      </c>
      <c r="M3092" s="70">
        <v>1033.99</v>
      </c>
      <c r="N3092" s="69"/>
      <c r="O3092" s="69"/>
      <c r="P3092" s="69" t="s">
        <v>1616</v>
      </c>
      <c r="Q3092" s="69" t="s">
        <v>1088</v>
      </c>
      <c r="R3092" s="69"/>
      <c r="S3092" s="70">
        <v>1033.99</v>
      </c>
      <c r="T3092" s="70"/>
      <c r="U3092" s="69" t="s">
        <v>1088</v>
      </c>
      <c r="V3092" s="73">
        <v>94</v>
      </c>
      <c r="W3092" s="69" t="s">
        <v>1088</v>
      </c>
      <c r="X3092" s="69"/>
      <c r="Y3092" s="70"/>
      <c r="Z3092" s="69">
        <v>0</v>
      </c>
      <c r="AA3092" s="69" t="s">
        <v>989</v>
      </c>
      <c r="AB3092" s="69" t="s">
        <v>1144</v>
      </c>
      <c r="AC3092" s="69"/>
    </row>
    <row r="3093" spans="1:29" x14ac:dyDescent="0.25">
      <c r="A3093" s="71" t="s">
        <v>193</v>
      </c>
      <c r="B3093" s="71"/>
      <c r="C3093" s="71"/>
      <c r="D3093" s="71"/>
      <c r="E3093" s="71"/>
      <c r="F3093" s="71"/>
      <c r="G3093" s="71"/>
      <c r="H3093" s="71"/>
      <c r="I3093" s="71"/>
      <c r="J3093" s="72">
        <v>1033.99</v>
      </c>
      <c r="K3093" s="71"/>
      <c r="L3093" s="71"/>
      <c r="M3093" s="72">
        <v>1033.99</v>
      </c>
      <c r="N3093" s="72">
        <v>0</v>
      </c>
      <c r="O3093" s="71"/>
      <c r="P3093" s="71"/>
      <c r="Q3093" s="71"/>
      <c r="R3093" s="71"/>
      <c r="S3093" s="72">
        <v>1033.99</v>
      </c>
      <c r="T3093" s="72">
        <v>1033.99</v>
      </c>
      <c r="U3093" s="71"/>
      <c r="V3093" s="71"/>
      <c r="W3093" s="71"/>
      <c r="X3093" s="72">
        <v>0</v>
      </c>
      <c r="Y3093" s="72">
        <v>0</v>
      </c>
      <c r="Z3093" s="72">
        <v>1033.99</v>
      </c>
      <c r="AA3093" s="69"/>
      <c r="AB3093" s="69"/>
      <c r="AC3093" s="69"/>
    </row>
    <row r="3094" spans="1:29" ht="40" x14ac:dyDescent="0.25">
      <c r="A3094" s="68" t="s">
        <v>16441</v>
      </c>
      <c r="B3094" s="69" t="s">
        <v>11655</v>
      </c>
      <c r="C3094" s="69" t="s">
        <v>16442</v>
      </c>
      <c r="D3094" s="69" t="s">
        <v>890</v>
      </c>
      <c r="E3094" s="69" t="s">
        <v>16444</v>
      </c>
      <c r="F3094" s="69" t="s">
        <v>10255</v>
      </c>
      <c r="G3094" s="69" t="s">
        <v>1378</v>
      </c>
      <c r="H3094" s="69" t="s">
        <v>1045</v>
      </c>
      <c r="I3094" s="69" t="s">
        <v>962</v>
      </c>
      <c r="J3094" s="70">
        <v>3178</v>
      </c>
      <c r="K3094" s="69" t="s">
        <v>4591</v>
      </c>
      <c r="L3094" s="69" t="s">
        <v>16443</v>
      </c>
      <c r="M3094" s="70">
        <v>3178</v>
      </c>
      <c r="N3094" s="69"/>
      <c r="O3094" s="69"/>
      <c r="P3094" s="69" t="s">
        <v>1596</v>
      </c>
      <c r="Q3094" s="69" t="s">
        <v>1075</v>
      </c>
      <c r="R3094" s="69"/>
      <c r="S3094" s="70">
        <v>3178</v>
      </c>
      <c r="T3094" s="70"/>
      <c r="U3094" s="69"/>
      <c r="V3094" s="69"/>
      <c r="W3094" s="69" t="s">
        <v>1685</v>
      </c>
      <c r="X3094" s="69"/>
      <c r="Y3094" s="70"/>
      <c r="Z3094" s="69">
        <v>0</v>
      </c>
      <c r="AA3094" s="69" t="s">
        <v>989</v>
      </c>
      <c r="AB3094" s="69" t="s">
        <v>1144</v>
      </c>
      <c r="AC3094" s="69"/>
    </row>
    <row r="3095" spans="1:29" x14ac:dyDescent="0.25">
      <c r="A3095" s="71" t="s">
        <v>193</v>
      </c>
      <c r="B3095" s="71"/>
      <c r="C3095" s="71"/>
      <c r="D3095" s="71"/>
      <c r="E3095" s="71"/>
      <c r="F3095" s="71"/>
      <c r="G3095" s="71"/>
      <c r="H3095" s="71"/>
      <c r="I3095" s="71"/>
      <c r="J3095" s="72">
        <v>3178</v>
      </c>
      <c r="K3095" s="71"/>
      <c r="L3095" s="71"/>
      <c r="M3095" s="72">
        <v>3178</v>
      </c>
      <c r="N3095" s="72">
        <v>0</v>
      </c>
      <c r="O3095" s="71"/>
      <c r="P3095" s="71"/>
      <c r="Q3095" s="71"/>
      <c r="R3095" s="71"/>
      <c r="S3095" s="72">
        <v>3178</v>
      </c>
      <c r="T3095" s="72">
        <v>0</v>
      </c>
      <c r="U3095" s="71"/>
      <c r="V3095" s="71"/>
      <c r="W3095" s="71"/>
      <c r="X3095" s="72">
        <v>3178</v>
      </c>
      <c r="Y3095" s="72">
        <v>0</v>
      </c>
      <c r="Z3095" s="72">
        <v>0</v>
      </c>
      <c r="AA3095" s="69"/>
      <c r="AB3095" s="69"/>
      <c r="AC3095" s="69"/>
    </row>
    <row r="3096" spans="1:29" ht="30" x14ac:dyDescent="0.25">
      <c r="A3096" s="68" t="s">
        <v>16445</v>
      </c>
      <c r="B3096" s="69" t="s">
        <v>16295</v>
      </c>
      <c r="C3096" s="69" t="s">
        <v>16446</v>
      </c>
      <c r="D3096" s="69" t="s">
        <v>4604</v>
      </c>
      <c r="E3096" s="69" t="s">
        <v>16448</v>
      </c>
      <c r="F3096" s="69" t="s">
        <v>10255</v>
      </c>
      <c r="G3096" s="69" t="s">
        <v>1379</v>
      </c>
      <c r="H3096" s="69" t="s">
        <v>1003</v>
      </c>
      <c r="I3096" s="69" t="s">
        <v>962</v>
      </c>
      <c r="J3096" s="70">
        <v>10998.94</v>
      </c>
      <c r="K3096" s="69" t="s">
        <v>4591</v>
      </c>
      <c r="L3096" s="69" t="s">
        <v>16447</v>
      </c>
      <c r="M3096" s="70">
        <v>10998.94</v>
      </c>
      <c r="N3096" s="69"/>
      <c r="O3096" s="69"/>
      <c r="P3096" s="69" t="s">
        <v>1596</v>
      </c>
      <c r="Q3096" s="69" t="s">
        <v>1991</v>
      </c>
      <c r="R3096" s="69"/>
      <c r="S3096" s="70">
        <v>10998.94</v>
      </c>
      <c r="T3096" s="70"/>
      <c r="U3096" s="69" t="s">
        <v>1483</v>
      </c>
      <c r="V3096" s="73">
        <v>69</v>
      </c>
      <c r="W3096" s="69" t="s">
        <v>1483</v>
      </c>
      <c r="X3096" s="69"/>
      <c r="Y3096" s="70"/>
      <c r="Z3096" s="69">
        <v>0</v>
      </c>
      <c r="AA3096" s="69" t="s">
        <v>989</v>
      </c>
      <c r="AB3096" s="69" t="s">
        <v>1144</v>
      </c>
      <c r="AC3096" s="69"/>
    </row>
    <row r="3097" spans="1:29" x14ac:dyDescent="0.25">
      <c r="A3097" s="71" t="s">
        <v>193</v>
      </c>
      <c r="B3097" s="71"/>
      <c r="C3097" s="71"/>
      <c r="D3097" s="71"/>
      <c r="E3097" s="71"/>
      <c r="F3097" s="71"/>
      <c r="G3097" s="71"/>
      <c r="H3097" s="71"/>
      <c r="I3097" s="71"/>
      <c r="J3097" s="72">
        <v>10998.94</v>
      </c>
      <c r="K3097" s="71"/>
      <c r="L3097" s="71"/>
      <c r="M3097" s="72">
        <v>10998.94</v>
      </c>
      <c r="N3097" s="72">
        <v>0</v>
      </c>
      <c r="O3097" s="71"/>
      <c r="P3097" s="71"/>
      <c r="Q3097" s="71"/>
      <c r="R3097" s="71"/>
      <c r="S3097" s="72">
        <v>10998.94</v>
      </c>
      <c r="T3097" s="72">
        <v>10998.94</v>
      </c>
      <c r="U3097" s="71"/>
      <c r="V3097" s="71"/>
      <c r="W3097" s="71"/>
      <c r="X3097" s="72">
        <v>0</v>
      </c>
      <c r="Y3097" s="72">
        <v>0</v>
      </c>
      <c r="Z3097" s="72">
        <v>10998.94</v>
      </c>
      <c r="AA3097" s="69"/>
      <c r="AB3097" s="69"/>
      <c r="AC3097" s="69"/>
    </row>
    <row r="3098" spans="1:29" ht="40" x14ac:dyDescent="0.25">
      <c r="A3098" s="68" t="s">
        <v>16449</v>
      </c>
      <c r="B3098" s="69" t="s">
        <v>16450</v>
      </c>
      <c r="C3098" s="69" t="s">
        <v>16451</v>
      </c>
      <c r="D3098" s="69" t="s">
        <v>4583</v>
      </c>
      <c r="E3098" s="69" t="s">
        <v>16453</v>
      </c>
      <c r="F3098" s="69" t="s">
        <v>10243</v>
      </c>
      <c r="G3098" s="69" t="s">
        <v>982</v>
      </c>
      <c r="H3098" s="69" t="s">
        <v>1021</v>
      </c>
      <c r="I3098" s="69" t="s">
        <v>962</v>
      </c>
      <c r="J3098" s="70">
        <v>3974.2</v>
      </c>
      <c r="K3098" s="69" t="s">
        <v>4591</v>
      </c>
      <c r="L3098" s="69" t="s">
        <v>16452</v>
      </c>
      <c r="M3098" s="70">
        <v>3974.2</v>
      </c>
      <c r="N3098" s="69"/>
      <c r="O3098" s="69"/>
      <c r="P3098" s="69" t="s">
        <v>1037</v>
      </c>
      <c r="Q3098" s="69"/>
      <c r="R3098" s="69"/>
      <c r="S3098" s="70">
        <v>3974.2</v>
      </c>
      <c r="T3098" s="70"/>
      <c r="U3098" s="69"/>
      <c r="V3098" s="69"/>
      <c r="W3098" s="69"/>
      <c r="X3098" s="69"/>
      <c r="Y3098" s="70"/>
      <c r="Z3098" s="69">
        <v>0</v>
      </c>
      <c r="AA3098" s="69" t="s">
        <v>989</v>
      </c>
      <c r="AB3098" s="69" t="s">
        <v>1144</v>
      </c>
      <c r="AC3098" s="69"/>
    </row>
    <row r="3099" spans="1:29" x14ac:dyDescent="0.25">
      <c r="A3099" s="71" t="s">
        <v>193</v>
      </c>
      <c r="B3099" s="71"/>
      <c r="C3099" s="71"/>
      <c r="D3099" s="71"/>
      <c r="E3099" s="71"/>
      <c r="F3099" s="71"/>
      <c r="G3099" s="71"/>
      <c r="H3099" s="71"/>
      <c r="I3099" s="71"/>
      <c r="J3099" s="72">
        <v>3974.2</v>
      </c>
      <c r="K3099" s="71"/>
      <c r="L3099" s="71"/>
      <c r="M3099" s="72">
        <v>3974.2</v>
      </c>
      <c r="N3099" s="72">
        <v>0</v>
      </c>
      <c r="O3099" s="71"/>
      <c r="P3099" s="71"/>
      <c r="Q3099" s="71"/>
      <c r="R3099" s="71"/>
      <c r="S3099" s="72">
        <v>3974.2</v>
      </c>
      <c r="T3099" s="72">
        <v>0</v>
      </c>
      <c r="U3099" s="71"/>
      <c r="V3099" s="71"/>
      <c r="W3099" s="71"/>
      <c r="X3099" s="72">
        <v>3974.2</v>
      </c>
      <c r="Y3099" s="72">
        <v>0</v>
      </c>
      <c r="Z3099" s="72">
        <v>0</v>
      </c>
      <c r="AA3099" s="69"/>
      <c r="AB3099" s="69"/>
      <c r="AC3099" s="69"/>
    </row>
    <row r="3100" spans="1:29" ht="30" x14ac:dyDescent="0.25">
      <c r="A3100" s="68" t="s">
        <v>16454</v>
      </c>
      <c r="B3100" s="69" t="s">
        <v>16455</v>
      </c>
      <c r="C3100" s="69" t="s">
        <v>16456</v>
      </c>
      <c r="D3100" s="69" t="s">
        <v>4583</v>
      </c>
      <c r="E3100" s="69" t="s">
        <v>16458</v>
      </c>
      <c r="F3100" s="69" t="s">
        <v>10255</v>
      </c>
      <c r="G3100" s="69" t="s">
        <v>1002</v>
      </c>
      <c r="H3100" s="69" t="s">
        <v>1021</v>
      </c>
      <c r="I3100" s="69" t="s">
        <v>962</v>
      </c>
      <c r="J3100" s="70">
        <v>1406.01</v>
      </c>
      <c r="K3100" s="69" t="s">
        <v>4591</v>
      </c>
      <c r="L3100" s="69" t="s">
        <v>16457</v>
      </c>
      <c r="M3100" s="70">
        <v>1406.01</v>
      </c>
      <c r="N3100" s="69"/>
      <c r="O3100" s="69"/>
      <c r="P3100" s="69" t="s">
        <v>995</v>
      </c>
      <c r="Q3100" s="69" t="s">
        <v>2023</v>
      </c>
      <c r="R3100" s="69"/>
      <c r="S3100" s="70">
        <v>1406.01</v>
      </c>
      <c r="T3100" s="70"/>
      <c r="U3100" s="69"/>
      <c r="V3100" s="69"/>
      <c r="W3100" s="69" t="s">
        <v>1040</v>
      </c>
      <c r="X3100" s="69"/>
      <c r="Y3100" s="70"/>
      <c r="Z3100" s="69">
        <v>0</v>
      </c>
      <c r="AA3100" s="69" t="s">
        <v>989</v>
      </c>
      <c r="AB3100" s="69" t="s">
        <v>1144</v>
      </c>
      <c r="AC3100" s="69"/>
    </row>
    <row r="3101" spans="1:29" x14ac:dyDescent="0.25">
      <c r="A3101" s="71" t="s">
        <v>193</v>
      </c>
      <c r="B3101" s="71"/>
      <c r="C3101" s="71"/>
      <c r="D3101" s="71"/>
      <c r="E3101" s="71"/>
      <c r="F3101" s="71"/>
      <c r="G3101" s="71"/>
      <c r="H3101" s="71"/>
      <c r="I3101" s="71"/>
      <c r="J3101" s="72">
        <v>1406.01</v>
      </c>
      <c r="K3101" s="71"/>
      <c r="L3101" s="71"/>
      <c r="M3101" s="72">
        <v>1406.01</v>
      </c>
      <c r="N3101" s="72">
        <v>0</v>
      </c>
      <c r="O3101" s="71"/>
      <c r="P3101" s="71"/>
      <c r="Q3101" s="71"/>
      <c r="R3101" s="71"/>
      <c r="S3101" s="72">
        <v>1406.01</v>
      </c>
      <c r="T3101" s="72">
        <v>0</v>
      </c>
      <c r="U3101" s="71"/>
      <c r="V3101" s="71"/>
      <c r="W3101" s="71"/>
      <c r="X3101" s="72">
        <v>1406.01</v>
      </c>
      <c r="Y3101" s="72">
        <v>0</v>
      </c>
      <c r="Z3101" s="72">
        <v>0</v>
      </c>
      <c r="AA3101" s="69"/>
      <c r="AB3101" s="69"/>
      <c r="AC3101" s="69"/>
    </row>
    <row r="3102" spans="1:29" ht="50" x14ac:dyDescent="0.25">
      <c r="A3102" s="68" t="s">
        <v>16459</v>
      </c>
      <c r="B3102" s="69" t="s">
        <v>16460</v>
      </c>
      <c r="C3102" s="69" t="s">
        <v>16461</v>
      </c>
      <c r="D3102" s="69" t="s">
        <v>5170</v>
      </c>
      <c r="E3102" s="69" t="s">
        <v>16463</v>
      </c>
      <c r="F3102" s="69" t="s">
        <v>10255</v>
      </c>
      <c r="G3102" s="69" t="s">
        <v>1002</v>
      </c>
      <c r="H3102" s="69" t="s">
        <v>1021</v>
      </c>
      <c r="I3102" s="69" t="s">
        <v>962</v>
      </c>
      <c r="J3102" s="70">
        <v>335.08</v>
      </c>
      <c r="K3102" s="69" t="s">
        <v>4591</v>
      </c>
      <c r="L3102" s="69" t="s">
        <v>16462</v>
      </c>
      <c r="M3102" s="70">
        <v>335.08</v>
      </c>
      <c r="N3102" s="69"/>
      <c r="O3102" s="69"/>
      <c r="P3102" s="69" t="s">
        <v>1156</v>
      </c>
      <c r="Q3102" s="69" t="s">
        <v>1991</v>
      </c>
      <c r="R3102" s="69"/>
      <c r="S3102" s="70">
        <v>335.08</v>
      </c>
      <c r="T3102" s="70"/>
      <c r="U3102" s="69" t="s">
        <v>1689</v>
      </c>
      <c r="V3102" s="73">
        <v>79</v>
      </c>
      <c r="W3102" s="69" t="s">
        <v>1689</v>
      </c>
      <c r="X3102" s="69"/>
      <c r="Y3102" s="70"/>
      <c r="Z3102" s="69">
        <v>0</v>
      </c>
      <c r="AA3102" s="69" t="s">
        <v>989</v>
      </c>
      <c r="AB3102" s="69" t="s">
        <v>1144</v>
      </c>
      <c r="AC3102" s="69"/>
    </row>
    <row r="3103" spans="1:29" x14ac:dyDescent="0.25">
      <c r="A3103" s="71" t="s">
        <v>193</v>
      </c>
      <c r="B3103" s="71"/>
      <c r="C3103" s="71"/>
      <c r="D3103" s="71"/>
      <c r="E3103" s="71"/>
      <c r="F3103" s="71"/>
      <c r="G3103" s="71"/>
      <c r="H3103" s="71"/>
      <c r="I3103" s="71"/>
      <c r="J3103" s="72">
        <v>335.08</v>
      </c>
      <c r="K3103" s="71"/>
      <c r="L3103" s="71"/>
      <c r="M3103" s="72">
        <v>335.08</v>
      </c>
      <c r="N3103" s="72">
        <v>0</v>
      </c>
      <c r="O3103" s="71"/>
      <c r="P3103" s="71"/>
      <c r="Q3103" s="71"/>
      <c r="R3103" s="71"/>
      <c r="S3103" s="72">
        <v>335.08</v>
      </c>
      <c r="T3103" s="72">
        <v>335.08</v>
      </c>
      <c r="U3103" s="71"/>
      <c r="V3103" s="71"/>
      <c r="W3103" s="71"/>
      <c r="X3103" s="72">
        <v>0</v>
      </c>
      <c r="Y3103" s="72">
        <v>0</v>
      </c>
      <c r="Z3103" s="72">
        <v>335.08</v>
      </c>
      <c r="AA3103" s="69"/>
      <c r="AB3103" s="69"/>
      <c r="AC3103" s="69"/>
    </row>
    <row r="3104" spans="1:29" ht="30" x14ac:dyDescent="0.25">
      <c r="A3104" s="68" t="s">
        <v>16464</v>
      </c>
      <c r="B3104" s="69" t="s">
        <v>16465</v>
      </c>
      <c r="C3104" s="69" t="s">
        <v>16466</v>
      </c>
      <c r="D3104" s="69" t="s">
        <v>9621</v>
      </c>
      <c r="E3104" s="69" t="s">
        <v>16468</v>
      </c>
      <c r="F3104" s="69" t="s">
        <v>10255</v>
      </c>
      <c r="G3104" s="69" t="s">
        <v>1002</v>
      </c>
      <c r="H3104" s="69" t="s">
        <v>1886</v>
      </c>
      <c r="I3104" s="69" t="s">
        <v>962</v>
      </c>
      <c r="J3104" s="70">
        <v>2607.4</v>
      </c>
      <c r="K3104" s="69" t="s">
        <v>4591</v>
      </c>
      <c r="L3104" s="69" t="s">
        <v>16467</v>
      </c>
      <c r="M3104" s="70">
        <v>2607.4</v>
      </c>
      <c r="N3104" s="69"/>
      <c r="O3104" s="69"/>
      <c r="P3104" s="69" t="s">
        <v>1037</v>
      </c>
      <c r="Q3104" s="69" t="s">
        <v>1698</v>
      </c>
      <c r="R3104" s="69"/>
      <c r="S3104" s="70">
        <v>2607.4</v>
      </c>
      <c r="T3104" s="70"/>
      <c r="U3104" s="69"/>
      <c r="V3104" s="69"/>
      <c r="W3104" s="69" t="s">
        <v>2166</v>
      </c>
      <c r="X3104" s="69"/>
      <c r="Y3104" s="70"/>
      <c r="Z3104" s="69">
        <v>0</v>
      </c>
      <c r="AA3104" s="69" t="s">
        <v>989</v>
      </c>
      <c r="AB3104" s="69" t="s">
        <v>1144</v>
      </c>
      <c r="AC3104" s="69"/>
    </row>
    <row r="3105" spans="1:29" x14ac:dyDescent="0.25">
      <c r="A3105" s="71" t="s">
        <v>193</v>
      </c>
      <c r="B3105" s="71"/>
      <c r="C3105" s="71"/>
      <c r="D3105" s="71"/>
      <c r="E3105" s="71"/>
      <c r="F3105" s="71"/>
      <c r="G3105" s="71"/>
      <c r="H3105" s="71"/>
      <c r="I3105" s="71"/>
      <c r="J3105" s="72">
        <v>2607.4</v>
      </c>
      <c r="K3105" s="71"/>
      <c r="L3105" s="71"/>
      <c r="M3105" s="72">
        <v>2607.4</v>
      </c>
      <c r="N3105" s="72">
        <v>0</v>
      </c>
      <c r="O3105" s="71"/>
      <c r="P3105" s="71"/>
      <c r="Q3105" s="71"/>
      <c r="R3105" s="71"/>
      <c r="S3105" s="72">
        <v>2607.4</v>
      </c>
      <c r="T3105" s="72">
        <v>0</v>
      </c>
      <c r="U3105" s="71"/>
      <c r="V3105" s="71"/>
      <c r="W3105" s="71"/>
      <c r="X3105" s="72">
        <v>2607.4</v>
      </c>
      <c r="Y3105" s="72">
        <v>0</v>
      </c>
      <c r="Z3105" s="72">
        <v>0</v>
      </c>
      <c r="AA3105" s="69"/>
      <c r="AB3105" s="69"/>
      <c r="AC3105" s="69"/>
    </row>
    <row r="3106" spans="1:29" ht="30" x14ac:dyDescent="0.25">
      <c r="A3106" s="68" t="s">
        <v>16469</v>
      </c>
      <c r="B3106" s="69" t="s">
        <v>16470</v>
      </c>
      <c r="C3106" s="69" t="s">
        <v>16471</v>
      </c>
      <c r="D3106" s="69" t="s">
        <v>4813</v>
      </c>
      <c r="E3106" s="69" t="s">
        <v>16473</v>
      </c>
      <c r="F3106" s="69" t="s">
        <v>10255</v>
      </c>
      <c r="G3106" s="69" t="s">
        <v>1002</v>
      </c>
      <c r="H3106" s="69" t="s">
        <v>1021</v>
      </c>
      <c r="I3106" s="69" t="s">
        <v>962</v>
      </c>
      <c r="J3106" s="70">
        <v>1655.62</v>
      </c>
      <c r="K3106" s="69" t="s">
        <v>4591</v>
      </c>
      <c r="L3106" s="69" t="s">
        <v>16472</v>
      </c>
      <c r="M3106" s="70">
        <v>1655.62</v>
      </c>
      <c r="N3106" s="69"/>
      <c r="O3106" s="69"/>
      <c r="P3106" s="69" t="s">
        <v>1165</v>
      </c>
      <c r="Q3106" s="69" t="s">
        <v>1991</v>
      </c>
      <c r="R3106" s="69"/>
      <c r="S3106" s="70">
        <v>1655.62</v>
      </c>
      <c r="T3106" s="70"/>
      <c r="U3106" s="69" t="s">
        <v>1483</v>
      </c>
      <c r="V3106" s="73">
        <v>59</v>
      </c>
      <c r="W3106" s="69" t="s">
        <v>1483</v>
      </c>
      <c r="X3106" s="69"/>
      <c r="Y3106" s="70"/>
      <c r="Z3106" s="69">
        <v>0</v>
      </c>
      <c r="AA3106" s="69" t="s">
        <v>989</v>
      </c>
      <c r="AB3106" s="69" t="s">
        <v>1144</v>
      </c>
      <c r="AC3106" s="69"/>
    </row>
    <row r="3107" spans="1:29" x14ac:dyDescent="0.25">
      <c r="A3107" s="71" t="s">
        <v>193</v>
      </c>
      <c r="B3107" s="71"/>
      <c r="C3107" s="71"/>
      <c r="D3107" s="71"/>
      <c r="E3107" s="71"/>
      <c r="F3107" s="71"/>
      <c r="G3107" s="71"/>
      <c r="H3107" s="71"/>
      <c r="I3107" s="71"/>
      <c r="J3107" s="72">
        <v>1655.62</v>
      </c>
      <c r="K3107" s="71"/>
      <c r="L3107" s="71"/>
      <c r="M3107" s="72">
        <v>1655.62</v>
      </c>
      <c r="N3107" s="72">
        <v>0</v>
      </c>
      <c r="O3107" s="71"/>
      <c r="P3107" s="71"/>
      <c r="Q3107" s="71"/>
      <c r="R3107" s="71"/>
      <c r="S3107" s="72">
        <v>1655.62</v>
      </c>
      <c r="T3107" s="72">
        <v>1655.62</v>
      </c>
      <c r="U3107" s="71"/>
      <c r="V3107" s="71"/>
      <c r="W3107" s="71"/>
      <c r="X3107" s="72">
        <v>0</v>
      </c>
      <c r="Y3107" s="72">
        <v>0</v>
      </c>
      <c r="Z3107" s="72">
        <v>1655.62</v>
      </c>
      <c r="AA3107" s="69"/>
      <c r="AB3107" s="69"/>
      <c r="AC3107" s="69"/>
    </row>
    <row r="3108" spans="1:29" ht="20" x14ac:dyDescent="0.25">
      <c r="A3108" s="68" t="s">
        <v>16474</v>
      </c>
      <c r="B3108" s="69" t="s">
        <v>13517</v>
      </c>
      <c r="C3108" s="69" t="s">
        <v>16475</v>
      </c>
      <c r="D3108" s="69" t="s">
        <v>4583</v>
      </c>
      <c r="E3108" s="69" t="s">
        <v>16477</v>
      </c>
      <c r="F3108" s="69" t="s">
        <v>10243</v>
      </c>
      <c r="G3108" s="69" t="s">
        <v>1199</v>
      </c>
      <c r="H3108" s="69" t="s">
        <v>1886</v>
      </c>
      <c r="I3108" s="69" t="s">
        <v>962</v>
      </c>
      <c r="J3108" s="70">
        <v>2762.69</v>
      </c>
      <c r="K3108" s="69" t="s">
        <v>4591</v>
      </c>
      <c r="L3108" s="69" t="s">
        <v>16476</v>
      </c>
      <c r="M3108" s="70">
        <v>2762.69</v>
      </c>
      <c r="N3108" s="69"/>
      <c r="O3108" s="69"/>
      <c r="P3108" s="69" t="s">
        <v>1165</v>
      </c>
      <c r="Q3108" s="69" t="s">
        <v>1202</v>
      </c>
      <c r="R3108" s="69"/>
      <c r="S3108" s="70">
        <v>2762.69</v>
      </c>
      <c r="T3108" s="70"/>
      <c r="U3108" s="69"/>
      <c r="V3108" s="69"/>
      <c r="W3108" s="69"/>
      <c r="X3108" s="69"/>
      <c r="Y3108" s="70"/>
      <c r="Z3108" s="69">
        <v>0</v>
      </c>
      <c r="AA3108" s="69" t="s">
        <v>989</v>
      </c>
      <c r="AB3108" s="69" t="s">
        <v>1144</v>
      </c>
      <c r="AC3108" s="69"/>
    </row>
    <row r="3109" spans="1:29" x14ac:dyDescent="0.25">
      <c r="A3109" s="71" t="s">
        <v>193</v>
      </c>
      <c r="B3109" s="71"/>
      <c r="C3109" s="71"/>
      <c r="D3109" s="71"/>
      <c r="E3109" s="71"/>
      <c r="F3109" s="71"/>
      <c r="G3109" s="71"/>
      <c r="H3109" s="71"/>
      <c r="I3109" s="71"/>
      <c r="J3109" s="72">
        <v>2762.69</v>
      </c>
      <c r="K3109" s="71"/>
      <c r="L3109" s="71"/>
      <c r="M3109" s="72">
        <v>2762.69</v>
      </c>
      <c r="N3109" s="72">
        <v>0</v>
      </c>
      <c r="O3109" s="71"/>
      <c r="P3109" s="71"/>
      <c r="Q3109" s="71"/>
      <c r="R3109" s="71"/>
      <c r="S3109" s="72">
        <v>2762.69</v>
      </c>
      <c r="T3109" s="72">
        <v>0</v>
      </c>
      <c r="U3109" s="71"/>
      <c r="V3109" s="71"/>
      <c r="W3109" s="71"/>
      <c r="X3109" s="72">
        <v>2762.69</v>
      </c>
      <c r="Y3109" s="72">
        <v>0</v>
      </c>
      <c r="Z3109" s="72">
        <v>0</v>
      </c>
      <c r="AA3109" s="69"/>
      <c r="AB3109" s="69"/>
      <c r="AC3109" s="69"/>
    </row>
    <row r="3110" spans="1:29" ht="30" x14ac:dyDescent="0.25">
      <c r="A3110" s="68" t="s">
        <v>16478</v>
      </c>
      <c r="B3110" s="69" t="s">
        <v>13668</v>
      </c>
      <c r="C3110" s="69" t="s">
        <v>16479</v>
      </c>
      <c r="D3110" s="69" t="s">
        <v>4589</v>
      </c>
      <c r="E3110" s="69" t="s">
        <v>16481</v>
      </c>
      <c r="F3110" s="69" t="s">
        <v>10255</v>
      </c>
      <c r="G3110" s="69" t="s">
        <v>1199</v>
      </c>
      <c r="H3110" s="69" t="s">
        <v>1886</v>
      </c>
      <c r="I3110" s="69" t="s">
        <v>962</v>
      </c>
      <c r="J3110" s="70">
        <v>1534.16</v>
      </c>
      <c r="K3110" s="69" t="s">
        <v>4591</v>
      </c>
      <c r="L3110" s="69" t="s">
        <v>16480</v>
      </c>
      <c r="M3110" s="70">
        <v>1534.16</v>
      </c>
      <c r="N3110" s="69"/>
      <c r="O3110" s="69"/>
      <c r="P3110" s="69" t="s">
        <v>1021</v>
      </c>
      <c r="Q3110" s="69" t="s">
        <v>2124</v>
      </c>
      <c r="R3110" s="69"/>
      <c r="S3110" s="70">
        <v>1534.16</v>
      </c>
      <c r="T3110" s="70"/>
      <c r="U3110" s="69" t="s">
        <v>1912</v>
      </c>
      <c r="V3110" s="73">
        <v>85</v>
      </c>
      <c r="W3110" s="69" t="s">
        <v>1912</v>
      </c>
      <c r="X3110" s="69"/>
      <c r="Y3110" s="70"/>
      <c r="Z3110" s="69">
        <v>0</v>
      </c>
      <c r="AA3110" s="69" t="s">
        <v>989</v>
      </c>
      <c r="AB3110" s="69" t="s">
        <v>1144</v>
      </c>
      <c r="AC3110" s="69"/>
    </row>
    <row r="3111" spans="1:29" x14ac:dyDescent="0.25">
      <c r="A3111" s="71" t="s">
        <v>193</v>
      </c>
      <c r="B3111" s="71"/>
      <c r="C3111" s="71"/>
      <c r="D3111" s="71"/>
      <c r="E3111" s="71"/>
      <c r="F3111" s="71"/>
      <c r="G3111" s="71"/>
      <c r="H3111" s="71"/>
      <c r="I3111" s="71"/>
      <c r="J3111" s="72">
        <v>1534.16</v>
      </c>
      <c r="K3111" s="71"/>
      <c r="L3111" s="71"/>
      <c r="M3111" s="72">
        <v>1534.16</v>
      </c>
      <c r="N3111" s="72">
        <v>0</v>
      </c>
      <c r="O3111" s="71"/>
      <c r="P3111" s="71"/>
      <c r="Q3111" s="71"/>
      <c r="R3111" s="71"/>
      <c r="S3111" s="72">
        <v>1534.16</v>
      </c>
      <c r="T3111" s="72">
        <v>1534.16</v>
      </c>
      <c r="U3111" s="71"/>
      <c r="V3111" s="71"/>
      <c r="W3111" s="71"/>
      <c r="X3111" s="72">
        <v>0</v>
      </c>
      <c r="Y3111" s="72">
        <v>0</v>
      </c>
      <c r="Z3111" s="72">
        <v>1534.16</v>
      </c>
      <c r="AA3111" s="69"/>
      <c r="AB3111" s="69"/>
      <c r="AC3111" s="69"/>
    </row>
    <row r="3112" spans="1:29" ht="30" x14ac:dyDescent="0.25">
      <c r="A3112" s="68" t="s">
        <v>16482</v>
      </c>
      <c r="B3112" s="69" t="s">
        <v>16483</v>
      </c>
      <c r="C3112" s="69" t="s">
        <v>16484</v>
      </c>
      <c r="D3112" s="69" t="s">
        <v>4611</v>
      </c>
      <c r="E3112" s="69" t="s">
        <v>16486</v>
      </c>
      <c r="F3112" s="69" t="s">
        <v>10255</v>
      </c>
      <c r="G3112" s="69" t="s">
        <v>1199</v>
      </c>
      <c r="H3112" s="69" t="s">
        <v>1021</v>
      </c>
      <c r="I3112" s="69" t="s">
        <v>962</v>
      </c>
      <c r="J3112" s="70">
        <v>18094.22</v>
      </c>
      <c r="K3112" s="69" t="s">
        <v>4591</v>
      </c>
      <c r="L3112" s="69" t="s">
        <v>16485</v>
      </c>
      <c r="M3112" s="70">
        <v>12987.5</v>
      </c>
      <c r="N3112" s="69"/>
      <c r="O3112" s="69"/>
      <c r="P3112" s="69" t="s">
        <v>1510</v>
      </c>
      <c r="Q3112" s="69" t="s">
        <v>1684</v>
      </c>
      <c r="R3112" s="69"/>
      <c r="S3112" s="70">
        <v>12987.5</v>
      </c>
      <c r="T3112" s="70"/>
      <c r="U3112" s="69"/>
      <c r="V3112" s="69"/>
      <c r="W3112" s="69" t="s">
        <v>1685</v>
      </c>
      <c r="X3112" s="69"/>
      <c r="Y3112" s="70"/>
      <c r="Z3112" s="69">
        <v>0</v>
      </c>
      <c r="AA3112" s="69" t="s">
        <v>989</v>
      </c>
      <c r="AB3112" s="69" t="s">
        <v>1144</v>
      </c>
      <c r="AC3112" s="69"/>
    </row>
    <row r="3113" spans="1:29" x14ac:dyDescent="0.25">
      <c r="A3113" s="69"/>
      <c r="B3113" s="69"/>
      <c r="C3113" s="69"/>
      <c r="D3113" s="69"/>
      <c r="E3113" s="69" t="s">
        <v>16488</v>
      </c>
      <c r="F3113" s="69"/>
      <c r="G3113" s="69"/>
      <c r="H3113" s="69"/>
      <c r="I3113" s="69"/>
      <c r="J3113" s="69"/>
      <c r="K3113" s="69"/>
      <c r="L3113" s="69" t="s">
        <v>16487</v>
      </c>
      <c r="M3113" s="70">
        <v>5106.72</v>
      </c>
      <c r="N3113" s="69"/>
      <c r="O3113" s="69"/>
      <c r="P3113" s="69" t="s">
        <v>1616</v>
      </c>
      <c r="Q3113" s="69" t="s">
        <v>1088</v>
      </c>
      <c r="R3113" s="69"/>
      <c r="S3113" s="70">
        <v>5106.72</v>
      </c>
      <c r="T3113" s="70"/>
      <c r="U3113" s="69" t="s">
        <v>1088</v>
      </c>
      <c r="V3113" s="73">
        <v>94</v>
      </c>
      <c r="W3113" s="69" t="s">
        <v>1088</v>
      </c>
      <c r="X3113" s="69"/>
      <c r="Y3113" s="70"/>
      <c r="Z3113" s="69">
        <v>0</v>
      </c>
      <c r="AA3113" s="69"/>
      <c r="AB3113" s="69" t="s">
        <v>1144</v>
      </c>
      <c r="AC3113" s="69"/>
    </row>
    <row r="3114" spans="1:29" x14ac:dyDescent="0.25">
      <c r="A3114" s="71" t="s">
        <v>193</v>
      </c>
      <c r="B3114" s="71"/>
      <c r="C3114" s="71"/>
      <c r="D3114" s="71"/>
      <c r="E3114" s="71"/>
      <c r="F3114" s="71"/>
      <c r="G3114" s="71"/>
      <c r="H3114" s="71"/>
      <c r="I3114" s="71"/>
      <c r="J3114" s="72">
        <v>18094.22</v>
      </c>
      <c r="K3114" s="71"/>
      <c r="L3114" s="71"/>
      <c r="M3114" s="72">
        <v>18094.22</v>
      </c>
      <c r="N3114" s="72">
        <v>0</v>
      </c>
      <c r="O3114" s="71"/>
      <c r="P3114" s="71"/>
      <c r="Q3114" s="71"/>
      <c r="R3114" s="71"/>
      <c r="S3114" s="72">
        <v>18094.22</v>
      </c>
      <c r="T3114" s="72">
        <v>5106.72</v>
      </c>
      <c r="U3114" s="71"/>
      <c r="V3114" s="71"/>
      <c r="W3114" s="71"/>
      <c r="X3114" s="72">
        <v>12987.5</v>
      </c>
      <c r="Y3114" s="72">
        <v>0</v>
      </c>
      <c r="Z3114" s="72">
        <v>5106.72</v>
      </c>
      <c r="AA3114" s="69"/>
      <c r="AB3114" s="69"/>
      <c r="AC3114" s="69"/>
    </row>
    <row r="3115" spans="1:29" ht="30" x14ac:dyDescent="0.25">
      <c r="A3115" s="68" t="s">
        <v>16489</v>
      </c>
      <c r="B3115" s="69" t="s">
        <v>10817</v>
      </c>
      <c r="C3115" s="69" t="s">
        <v>16490</v>
      </c>
      <c r="D3115" s="69" t="s">
        <v>4623</v>
      </c>
      <c r="E3115" s="69" t="s">
        <v>16492</v>
      </c>
      <c r="F3115" s="69" t="s">
        <v>10820</v>
      </c>
      <c r="G3115" s="69" t="s">
        <v>1199</v>
      </c>
      <c r="H3115" s="69" t="s">
        <v>1889</v>
      </c>
      <c r="I3115" s="69" t="s">
        <v>962</v>
      </c>
      <c r="J3115" s="70">
        <v>591.71</v>
      </c>
      <c r="K3115" s="69" t="s">
        <v>4591</v>
      </c>
      <c r="L3115" s="69" t="s">
        <v>16491</v>
      </c>
      <c r="M3115" s="70">
        <v>591.71</v>
      </c>
      <c r="N3115" s="69"/>
      <c r="O3115" s="69"/>
      <c r="P3115" s="69" t="s">
        <v>1156</v>
      </c>
      <c r="Q3115" s="69" t="s">
        <v>1669</v>
      </c>
      <c r="R3115" s="69"/>
      <c r="S3115" s="70">
        <v>591.71</v>
      </c>
      <c r="T3115" s="70"/>
      <c r="U3115" s="69" t="s">
        <v>4510</v>
      </c>
      <c r="V3115" s="73">
        <v>88</v>
      </c>
      <c r="W3115" s="69" t="s">
        <v>4510</v>
      </c>
      <c r="X3115" s="69"/>
      <c r="Y3115" s="70"/>
      <c r="Z3115" s="69">
        <v>0</v>
      </c>
      <c r="AA3115" s="69" t="s">
        <v>989</v>
      </c>
      <c r="AB3115" s="69" t="s">
        <v>1144</v>
      </c>
      <c r="AC3115" s="69"/>
    </row>
    <row r="3116" spans="1:29" x14ac:dyDescent="0.25">
      <c r="A3116" s="71" t="s">
        <v>193</v>
      </c>
      <c r="B3116" s="71"/>
      <c r="C3116" s="71"/>
      <c r="D3116" s="71"/>
      <c r="E3116" s="71"/>
      <c r="F3116" s="71"/>
      <c r="G3116" s="71"/>
      <c r="H3116" s="71"/>
      <c r="I3116" s="71"/>
      <c r="J3116" s="72">
        <v>591.71</v>
      </c>
      <c r="K3116" s="71"/>
      <c r="L3116" s="71"/>
      <c r="M3116" s="72">
        <v>591.71</v>
      </c>
      <c r="N3116" s="72">
        <v>0</v>
      </c>
      <c r="O3116" s="71"/>
      <c r="P3116" s="71"/>
      <c r="Q3116" s="71"/>
      <c r="R3116" s="71"/>
      <c r="S3116" s="72">
        <v>591.71</v>
      </c>
      <c r="T3116" s="72">
        <v>591.71</v>
      </c>
      <c r="U3116" s="71"/>
      <c r="V3116" s="71"/>
      <c r="W3116" s="71"/>
      <c r="X3116" s="72">
        <v>0</v>
      </c>
      <c r="Y3116" s="72">
        <v>0</v>
      </c>
      <c r="Z3116" s="72">
        <v>591.71</v>
      </c>
      <c r="AA3116" s="69"/>
      <c r="AB3116" s="69"/>
      <c r="AC3116" s="69"/>
    </row>
    <row r="3117" spans="1:29" ht="20" x14ac:dyDescent="0.25">
      <c r="A3117" s="68" t="s">
        <v>16493</v>
      </c>
      <c r="B3117" s="69" t="s">
        <v>16494</v>
      </c>
      <c r="C3117" s="69" t="s">
        <v>16495</v>
      </c>
      <c r="D3117" s="69" t="s">
        <v>3337</v>
      </c>
      <c r="E3117" s="69" t="s">
        <v>16497</v>
      </c>
      <c r="F3117" s="69" t="s">
        <v>10255</v>
      </c>
      <c r="G3117" s="69" t="s">
        <v>1367</v>
      </c>
      <c r="H3117" s="69" t="s">
        <v>1886</v>
      </c>
      <c r="I3117" s="69" t="s">
        <v>962</v>
      </c>
      <c r="J3117" s="70">
        <v>10075.5</v>
      </c>
      <c r="K3117" s="69" t="s">
        <v>4591</v>
      </c>
      <c r="L3117" s="69" t="s">
        <v>16496</v>
      </c>
      <c r="M3117" s="70">
        <v>10075.5</v>
      </c>
      <c r="N3117" s="69"/>
      <c r="O3117" s="69"/>
      <c r="P3117" s="69" t="s">
        <v>1480</v>
      </c>
      <c r="Q3117" s="69" t="s">
        <v>2166</v>
      </c>
      <c r="R3117" s="69"/>
      <c r="S3117" s="70">
        <v>10075.5</v>
      </c>
      <c r="T3117" s="70"/>
      <c r="U3117" s="69"/>
      <c r="V3117" s="69"/>
      <c r="W3117" s="69" t="s">
        <v>1019</v>
      </c>
      <c r="X3117" s="69"/>
      <c r="Y3117" s="70"/>
      <c r="Z3117" s="69">
        <v>0</v>
      </c>
      <c r="AA3117" s="69" t="s">
        <v>989</v>
      </c>
      <c r="AB3117" s="69" t="s">
        <v>1144</v>
      </c>
      <c r="AC3117" s="69"/>
    </row>
    <row r="3118" spans="1:29" x14ac:dyDescent="0.25">
      <c r="A3118" s="71" t="s">
        <v>193</v>
      </c>
      <c r="B3118" s="71"/>
      <c r="C3118" s="71"/>
      <c r="D3118" s="71"/>
      <c r="E3118" s="71"/>
      <c r="F3118" s="71"/>
      <c r="G3118" s="71"/>
      <c r="H3118" s="71"/>
      <c r="I3118" s="71"/>
      <c r="J3118" s="72">
        <v>10075.5</v>
      </c>
      <c r="K3118" s="71"/>
      <c r="L3118" s="71"/>
      <c r="M3118" s="72">
        <v>10075.5</v>
      </c>
      <c r="N3118" s="72">
        <v>0</v>
      </c>
      <c r="O3118" s="71"/>
      <c r="P3118" s="71"/>
      <c r="Q3118" s="71"/>
      <c r="R3118" s="71"/>
      <c r="S3118" s="72">
        <v>10075.5</v>
      </c>
      <c r="T3118" s="72">
        <v>0</v>
      </c>
      <c r="U3118" s="71"/>
      <c r="V3118" s="71"/>
      <c r="W3118" s="71"/>
      <c r="X3118" s="72">
        <v>10075.5</v>
      </c>
      <c r="Y3118" s="72">
        <v>0</v>
      </c>
      <c r="Z3118" s="72">
        <v>0</v>
      </c>
      <c r="AA3118" s="69"/>
      <c r="AB3118" s="69"/>
      <c r="AC3118" s="69"/>
    </row>
    <row r="3119" spans="1:29" ht="30" x14ac:dyDescent="0.25">
      <c r="A3119" s="68" t="s">
        <v>16498</v>
      </c>
      <c r="B3119" s="69" t="s">
        <v>16424</v>
      </c>
      <c r="C3119" s="69" t="s">
        <v>16499</v>
      </c>
      <c r="D3119" s="69" t="s">
        <v>4623</v>
      </c>
      <c r="E3119" s="69" t="s">
        <v>16501</v>
      </c>
      <c r="F3119" s="69" t="s">
        <v>10255</v>
      </c>
      <c r="G3119" s="69" t="s">
        <v>1367</v>
      </c>
      <c r="H3119" s="69" t="s">
        <v>1886</v>
      </c>
      <c r="I3119" s="69" t="s">
        <v>962</v>
      </c>
      <c r="J3119" s="70">
        <v>2974.61</v>
      </c>
      <c r="K3119" s="69" t="s">
        <v>4591</v>
      </c>
      <c r="L3119" s="69" t="s">
        <v>16500</v>
      </c>
      <c r="M3119" s="70">
        <v>2974.61</v>
      </c>
      <c r="N3119" s="69"/>
      <c r="O3119" s="69"/>
      <c r="P3119" s="69" t="s">
        <v>1156</v>
      </c>
      <c r="Q3119" s="69" t="s">
        <v>1669</v>
      </c>
      <c r="R3119" s="69"/>
      <c r="S3119" s="70">
        <v>2974.61</v>
      </c>
      <c r="T3119" s="70"/>
      <c r="U3119" s="69" t="s">
        <v>4510</v>
      </c>
      <c r="V3119" s="73">
        <v>88</v>
      </c>
      <c r="W3119" s="69" t="s">
        <v>4510</v>
      </c>
      <c r="X3119" s="69"/>
      <c r="Y3119" s="70"/>
      <c r="Z3119" s="69">
        <v>0</v>
      </c>
      <c r="AA3119" s="69" t="s">
        <v>989</v>
      </c>
      <c r="AB3119" s="69" t="s">
        <v>1144</v>
      </c>
      <c r="AC3119" s="69"/>
    </row>
    <row r="3120" spans="1:29" x14ac:dyDescent="0.25">
      <c r="A3120" s="71" t="s">
        <v>193</v>
      </c>
      <c r="B3120" s="71"/>
      <c r="C3120" s="71"/>
      <c r="D3120" s="71"/>
      <c r="E3120" s="71"/>
      <c r="F3120" s="71"/>
      <c r="G3120" s="71"/>
      <c r="H3120" s="71"/>
      <c r="I3120" s="71"/>
      <c r="J3120" s="72">
        <v>2974.61</v>
      </c>
      <c r="K3120" s="71"/>
      <c r="L3120" s="71"/>
      <c r="M3120" s="72">
        <v>2974.61</v>
      </c>
      <c r="N3120" s="72">
        <v>0</v>
      </c>
      <c r="O3120" s="71"/>
      <c r="P3120" s="71"/>
      <c r="Q3120" s="71"/>
      <c r="R3120" s="71"/>
      <c r="S3120" s="72">
        <v>2974.61</v>
      </c>
      <c r="T3120" s="72">
        <v>2974.61</v>
      </c>
      <c r="U3120" s="71"/>
      <c r="V3120" s="71"/>
      <c r="W3120" s="71"/>
      <c r="X3120" s="72">
        <v>0</v>
      </c>
      <c r="Y3120" s="72">
        <v>0</v>
      </c>
      <c r="Z3120" s="72">
        <v>2974.61</v>
      </c>
      <c r="AA3120" s="69"/>
      <c r="AB3120" s="69"/>
      <c r="AC3120" s="69"/>
    </row>
    <row r="3121" spans="1:29" ht="30" x14ac:dyDescent="0.25">
      <c r="A3121" s="68" t="s">
        <v>16502</v>
      </c>
      <c r="B3121" s="69" t="s">
        <v>16503</v>
      </c>
      <c r="C3121" s="69" t="s">
        <v>16504</v>
      </c>
      <c r="D3121" s="69" t="s">
        <v>4746</v>
      </c>
      <c r="E3121" s="69" t="s">
        <v>16506</v>
      </c>
      <c r="F3121" s="69" t="s">
        <v>10255</v>
      </c>
      <c r="G3121" s="69" t="s">
        <v>1367</v>
      </c>
      <c r="H3121" s="69" t="s">
        <v>1886</v>
      </c>
      <c r="I3121" s="69" t="s">
        <v>962</v>
      </c>
      <c r="J3121" s="70">
        <v>1008.6</v>
      </c>
      <c r="K3121" s="69" t="s">
        <v>4591</v>
      </c>
      <c r="L3121" s="69" t="s">
        <v>16505</v>
      </c>
      <c r="M3121" s="70">
        <v>1008.6</v>
      </c>
      <c r="N3121" s="69"/>
      <c r="O3121" s="69"/>
      <c r="P3121" s="69" t="s">
        <v>1684</v>
      </c>
      <c r="Q3121" s="69" t="s">
        <v>3002</v>
      </c>
      <c r="R3121" s="69"/>
      <c r="S3121" s="70">
        <v>1008.6</v>
      </c>
      <c r="T3121" s="70"/>
      <c r="U3121" s="69" t="s">
        <v>3002</v>
      </c>
      <c r="V3121" s="73">
        <v>82</v>
      </c>
      <c r="W3121" s="69" t="s">
        <v>3002</v>
      </c>
      <c r="X3121" s="69"/>
      <c r="Y3121" s="70"/>
      <c r="Z3121" s="69">
        <v>0</v>
      </c>
      <c r="AA3121" s="69" t="s">
        <v>989</v>
      </c>
      <c r="AB3121" s="69" t="s">
        <v>1144</v>
      </c>
      <c r="AC3121" s="69"/>
    </row>
    <row r="3122" spans="1:29" x14ac:dyDescent="0.25">
      <c r="A3122" s="71" t="s">
        <v>193</v>
      </c>
      <c r="B3122" s="71"/>
      <c r="C3122" s="71"/>
      <c r="D3122" s="71"/>
      <c r="E3122" s="71"/>
      <c r="F3122" s="71"/>
      <c r="G3122" s="71"/>
      <c r="H3122" s="71"/>
      <c r="I3122" s="71"/>
      <c r="J3122" s="72">
        <v>1008.6</v>
      </c>
      <c r="K3122" s="71"/>
      <c r="L3122" s="71"/>
      <c r="M3122" s="72">
        <v>1008.6</v>
      </c>
      <c r="N3122" s="72">
        <v>0</v>
      </c>
      <c r="O3122" s="71"/>
      <c r="P3122" s="71"/>
      <c r="Q3122" s="71"/>
      <c r="R3122" s="71"/>
      <c r="S3122" s="72">
        <v>1008.6</v>
      </c>
      <c r="T3122" s="72">
        <v>1008.6</v>
      </c>
      <c r="U3122" s="71"/>
      <c r="V3122" s="71"/>
      <c r="W3122" s="71"/>
      <c r="X3122" s="72">
        <v>0</v>
      </c>
      <c r="Y3122" s="72">
        <v>0</v>
      </c>
      <c r="Z3122" s="72">
        <v>1008.6</v>
      </c>
      <c r="AA3122" s="69"/>
      <c r="AB3122" s="69"/>
      <c r="AC3122" s="69"/>
    </row>
    <row r="3123" spans="1:29" ht="50" x14ac:dyDescent="0.25">
      <c r="A3123" s="68" t="s">
        <v>16507</v>
      </c>
      <c r="B3123" s="69" t="s">
        <v>16508</v>
      </c>
      <c r="C3123" s="69" t="s">
        <v>16509</v>
      </c>
      <c r="D3123" s="69" t="s">
        <v>4583</v>
      </c>
      <c r="E3123" s="69" t="s">
        <v>16511</v>
      </c>
      <c r="F3123" s="69" t="s">
        <v>10255</v>
      </c>
      <c r="G3123" s="69" t="s">
        <v>1367</v>
      </c>
      <c r="H3123" s="69" t="s">
        <v>1946</v>
      </c>
      <c r="I3123" s="69" t="s">
        <v>962</v>
      </c>
      <c r="J3123" s="70">
        <v>17369.2</v>
      </c>
      <c r="K3123" s="69" t="s">
        <v>4591</v>
      </c>
      <c r="L3123" s="69" t="s">
        <v>16510</v>
      </c>
      <c r="M3123" s="70">
        <v>17369.2</v>
      </c>
      <c r="N3123" s="69"/>
      <c r="O3123" s="69"/>
      <c r="P3123" s="69" t="s">
        <v>1616</v>
      </c>
      <c r="Q3123" s="69" t="s">
        <v>2065</v>
      </c>
      <c r="R3123" s="69"/>
      <c r="S3123" s="70">
        <v>17369.2</v>
      </c>
      <c r="T3123" s="70"/>
      <c r="U3123" s="69"/>
      <c r="V3123" s="69"/>
      <c r="W3123" s="69" t="s">
        <v>2065</v>
      </c>
      <c r="X3123" s="69"/>
      <c r="Y3123" s="70"/>
      <c r="Z3123" s="69">
        <v>0</v>
      </c>
      <c r="AA3123" s="69" t="s">
        <v>989</v>
      </c>
      <c r="AB3123" s="69" t="s">
        <v>1144</v>
      </c>
      <c r="AC3123" s="69"/>
    </row>
    <row r="3124" spans="1:29" x14ac:dyDescent="0.25">
      <c r="A3124" s="71" t="s">
        <v>193</v>
      </c>
      <c r="B3124" s="71"/>
      <c r="C3124" s="71"/>
      <c r="D3124" s="71"/>
      <c r="E3124" s="71"/>
      <c r="F3124" s="71"/>
      <c r="G3124" s="71"/>
      <c r="H3124" s="71"/>
      <c r="I3124" s="71"/>
      <c r="J3124" s="72">
        <v>17369.2</v>
      </c>
      <c r="K3124" s="71"/>
      <c r="L3124" s="71"/>
      <c r="M3124" s="72">
        <v>17369.2</v>
      </c>
      <c r="N3124" s="72">
        <v>0</v>
      </c>
      <c r="O3124" s="71"/>
      <c r="P3124" s="71"/>
      <c r="Q3124" s="71"/>
      <c r="R3124" s="71"/>
      <c r="S3124" s="72">
        <v>17369.2</v>
      </c>
      <c r="T3124" s="72">
        <v>0</v>
      </c>
      <c r="U3124" s="71"/>
      <c r="V3124" s="71"/>
      <c r="W3124" s="71"/>
      <c r="X3124" s="72">
        <v>17369.2</v>
      </c>
      <c r="Y3124" s="72">
        <v>0</v>
      </c>
      <c r="Z3124" s="72">
        <v>0</v>
      </c>
      <c r="AA3124" s="69"/>
      <c r="AB3124" s="69"/>
      <c r="AC3124" s="69"/>
    </row>
    <row r="3125" spans="1:29" ht="30" x14ac:dyDescent="0.25">
      <c r="A3125" s="68" t="s">
        <v>16512</v>
      </c>
      <c r="B3125" s="69" t="s">
        <v>16513</v>
      </c>
      <c r="C3125" s="69" t="s">
        <v>16514</v>
      </c>
      <c r="D3125" s="69" t="s">
        <v>4813</v>
      </c>
      <c r="E3125" s="69" t="s">
        <v>16516</v>
      </c>
      <c r="F3125" s="69" t="s">
        <v>10255</v>
      </c>
      <c r="G3125" s="69" t="s">
        <v>1367</v>
      </c>
      <c r="H3125" s="69" t="s">
        <v>1886</v>
      </c>
      <c r="I3125" s="69" t="s">
        <v>962</v>
      </c>
      <c r="J3125" s="70">
        <v>1889.03</v>
      </c>
      <c r="K3125" s="69" t="s">
        <v>4591</v>
      </c>
      <c r="L3125" s="69" t="s">
        <v>16515</v>
      </c>
      <c r="M3125" s="70">
        <v>1889.03</v>
      </c>
      <c r="N3125" s="69"/>
      <c r="O3125" s="69"/>
      <c r="P3125" s="69" t="s">
        <v>1165</v>
      </c>
      <c r="Q3125" s="69" t="s">
        <v>1991</v>
      </c>
      <c r="R3125" s="69"/>
      <c r="S3125" s="70">
        <v>1889.03</v>
      </c>
      <c r="T3125" s="70"/>
      <c r="U3125" s="69" t="s">
        <v>1483</v>
      </c>
      <c r="V3125" s="73">
        <v>59</v>
      </c>
      <c r="W3125" s="69" t="s">
        <v>1483</v>
      </c>
      <c r="X3125" s="69"/>
      <c r="Y3125" s="70"/>
      <c r="Z3125" s="69">
        <v>0</v>
      </c>
      <c r="AA3125" s="69" t="s">
        <v>989</v>
      </c>
      <c r="AB3125" s="69" t="s">
        <v>1144</v>
      </c>
      <c r="AC3125" s="69"/>
    </row>
    <row r="3126" spans="1:29" x14ac:dyDescent="0.25">
      <c r="A3126" s="71" t="s">
        <v>193</v>
      </c>
      <c r="B3126" s="71"/>
      <c r="C3126" s="71"/>
      <c r="D3126" s="71"/>
      <c r="E3126" s="71"/>
      <c r="F3126" s="71"/>
      <c r="G3126" s="71"/>
      <c r="H3126" s="71"/>
      <c r="I3126" s="71"/>
      <c r="J3126" s="72">
        <v>1889.03</v>
      </c>
      <c r="K3126" s="71"/>
      <c r="L3126" s="71"/>
      <c r="M3126" s="72">
        <v>1889.03</v>
      </c>
      <c r="N3126" s="72">
        <v>0</v>
      </c>
      <c r="O3126" s="71"/>
      <c r="P3126" s="71"/>
      <c r="Q3126" s="71"/>
      <c r="R3126" s="71"/>
      <c r="S3126" s="72">
        <v>1889.03</v>
      </c>
      <c r="T3126" s="72">
        <v>1889.03</v>
      </c>
      <c r="U3126" s="71"/>
      <c r="V3126" s="71"/>
      <c r="W3126" s="71"/>
      <c r="X3126" s="72">
        <v>0</v>
      </c>
      <c r="Y3126" s="72">
        <v>0</v>
      </c>
      <c r="Z3126" s="72">
        <v>1889.03</v>
      </c>
      <c r="AA3126" s="69"/>
      <c r="AB3126" s="69"/>
      <c r="AC3126" s="69"/>
    </row>
    <row r="3127" spans="1:29" ht="30" x14ac:dyDescent="0.25">
      <c r="A3127" s="68" t="s">
        <v>16517</v>
      </c>
      <c r="B3127" s="69" t="s">
        <v>16518</v>
      </c>
      <c r="C3127" s="69" t="s">
        <v>16519</v>
      </c>
      <c r="D3127" s="69" t="s">
        <v>4972</v>
      </c>
      <c r="E3127" s="69" t="s">
        <v>16521</v>
      </c>
      <c r="F3127" s="69" t="s">
        <v>10255</v>
      </c>
      <c r="G3127" s="69" t="s">
        <v>1259</v>
      </c>
      <c r="H3127" s="69" t="s">
        <v>1886</v>
      </c>
      <c r="I3127" s="69" t="s">
        <v>962</v>
      </c>
      <c r="J3127" s="70">
        <v>4528.8599999999997</v>
      </c>
      <c r="K3127" s="69" t="s">
        <v>4591</v>
      </c>
      <c r="L3127" s="69" t="s">
        <v>16520</v>
      </c>
      <c r="M3127" s="70">
        <v>4528.8599999999997</v>
      </c>
      <c r="N3127" s="69"/>
      <c r="O3127" s="69"/>
      <c r="P3127" s="69" t="s">
        <v>1455</v>
      </c>
      <c r="Q3127" s="69" t="s">
        <v>1258</v>
      </c>
      <c r="R3127" s="69"/>
      <c r="S3127" s="70">
        <v>4528.8599999999997</v>
      </c>
      <c r="T3127" s="70"/>
      <c r="U3127" s="69" t="s">
        <v>1088</v>
      </c>
      <c r="V3127" s="73">
        <v>81</v>
      </c>
      <c r="W3127" s="69" t="s">
        <v>1088</v>
      </c>
      <c r="X3127" s="69"/>
      <c r="Y3127" s="70"/>
      <c r="Z3127" s="69">
        <v>0</v>
      </c>
      <c r="AA3127" s="69" t="s">
        <v>989</v>
      </c>
      <c r="AB3127" s="69" t="s">
        <v>1144</v>
      </c>
      <c r="AC3127" s="69"/>
    </row>
    <row r="3128" spans="1:29" x14ac:dyDescent="0.25">
      <c r="A3128" s="71" t="s">
        <v>193</v>
      </c>
      <c r="B3128" s="71"/>
      <c r="C3128" s="71"/>
      <c r="D3128" s="71"/>
      <c r="E3128" s="71"/>
      <c r="F3128" s="71"/>
      <c r="G3128" s="71"/>
      <c r="H3128" s="71"/>
      <c r="I3128" s="71"/>
      <c r="J3128" s="72">
        <v>4528.8599999999997</v>
      </c>
      <c r="K3128" s="71"/>
      <c r="L3128" s="71"/>
      <c r="M3128" s="72">
        <v>4528.8599999999997</v>
      </c>
      <c r="N3128" s="72">
        <v>0</v>
      </c>
      <c r="O3128" s="71"/>
      <c r="P3128" s="71"/>
      <c r="Q3128" s="71"/>
      <c r="R3128" s="71"/>
      <c r="S3128" s="72">
        <v>4528.8599999999997</v>
      </c>
      <c r="T3128" s="72">
        <v>4528.8599999999997</v>
      </c>
      <c r="U3128" s="71"/>
      <c r="V3128" s="71"/>
      <c r="W3128" s="71"/>
      <c r="X3128" s="72">
        <v>0</v>
      </c>
      <c r="Y3128" s="72">
        <v>0</v>
      </c>
      <c r="Z3128" s="72">
        <v>4528.8599999999997</v>
      </c>
      <c r="AA3128" s="69"/>
      <c r="AB3128" s="69"/>
      <c r="AC3128" s="69"/>
    </row>
    <row r="3129" spans="1:29" ht="20" x14ac:dyDescent="0.25">
      <c r="A3129" s="68" t="s">
        <v>16522</v>
      </c>
      <c r="B3129" s="69" t="s">
        <v>12117</v>
      </c>
      <c r="C3129" s="69" t="s">
        <v>16523</v>
      </c>
      <c r="D3129" s="69" t="s">
        <v>14846</v>
      </c>
      <c r="E3129" s="69" t="s">
        <v>16525</v>
      </c>
      <c r="F3129" s="69" t="s">
        <v>10255</v>
      </c>
      <c r="G3129" s="69" t="s">
        <v>1259</v>
      </c>
      <c r="H3129" s="69" t="s">
        <v>1886</v>
      </c>
      <c r="I3129" s="69" t="s">
        <v>962</v>
      </c>
      <c r="J3129" s="70">
        <v>1060.5999999999999</v>
      </c>
      <c r="K3129" s="69" t="s">
        <v>4591</v>
      </c>
      <c r="L3129" s="69" t="s">
        <v>16524</v>
      </c>
      <c r="M3129" s="70">
        <v>1060.5999999999999</v>
      </c>
      <c r="N3129" s="69"/>
      <c r="O3129" s="69"/>
      <c r="P3129" s="69" t="s">
        <v>1005</v>
      </c>
      <c r="Q3129" s="69" t="s">
        <v>1698</v>
      </c>
      <c r="R3129" s="69"/>
      <c r="S3129" s="70">
        <v>1060.5999999999999</v>
      </c>
      <c r="T3129" s="70"/>
      <c r="U3129" s="69"/>
      <c r="V3129" s="69"/>
      <c r="W3129" s="69" t="s">
        <v>2065</v>
      </c>
      <c r="X3129" s="69"/>
      <c r="Y3129" s="70"/>
      <c r="Z3129" s="69">
        <v>0</v>
      </c>
      <c r="AA3129" s="69" t="s">
        <v>989</v>
      </c>
      <c r="AB3129" s="69" t="s">
        <v>1144</v>
      </c>
      <c r="AC3129" s="69"/>
    </row>
    <row r="3130" spans="1:29" x14ac:dyDescent="0.25">
      <c r="A3130" s="71" t="s">
        <v>193</v>
      </c>
      <c r="B3130" s="71"/>
      <c r="C3130" s="71"/>
      <c r="D3130" s="71"/>
      <c r="E3130" s="71"/>
      <c r="F3130" s="71"/>
      <c r="G3130" s="71"/>
      <c r="H3130" s="71"/>
      <c r="I3130" s="71"/>
      <c r="J3130" s="72">
        <v>1060.5999999999999</v>
      </c>
      <c r="K3130" s="71"/>
      <c r="L3130" s="71"/>
      <c r="M3130" s="72">
        <v>1060.5999999999999</v>
      </c>
      <c r="N3130" s="72">
        <v>0</v>
      </c>
      <c r="O3130" s="71"/>
      <c r="P3130" s="71"/>
      <c r="Q3130" s="71"/>
      <c r="R3130" s="71"/>
      <c r="S3130" s="72">
        <v>1060.5999999999999</v>
      </c>
      <c r="T3130" s="72">
        <v>0</v>
      </c>
      <c r="U3130" s="71"/>
      <c r="V3130" s="71"/>
      <c r="W3130" s="71"/>
      <c r="X3130" s="72">
        <v>1060.5999999999999</v>
      </c>
      <c r="Y3130" s="72">
        <v>0</v>
      </c>
      <c r="Z3130" s="72">
        <v>0</v>
      </c>
      <c r="AA3130" s="69"/>
      <c r="AB3130" s="69"/>
      <c r="AC3130" s="69"/>
    </row>
    <row r="3131" spans="1:29" ht="20" x14ac:dyDescent="0.25">
      <c r="A3131" s="68" t="s">
        <v>16526</v>
      </c>
      <c r="B3131" s="69" t="s">
        <v>13517</v>
      </c>
      <c r="C3131" s="69" t="s">
        <v>16527</v>
      </c>
      <c r="D3131" s="69" t="s">
        <v>4583</v>
      </c>
      <c r="E3131" s="69" t="s">
        <v>16529</v>
      </c>
      <c r="F3131" s="69" t="s">
        <v>10243</v>
      </c>
      <c r="G3131" s="69" t="s">
        <v>1259</v>
      </c>
      <c r="H3131" s="69" t="s">
        <v>1886</v>
      </c>
      <c r="I3131" s="69" t="s">
        <v>962</v>
      </c>
      <c r="J3131" s="70">
        <v>2112.62</v>
      </c>
      <c r="K3131" s="69" t="s">
        <v>4591</v>
      </c>
      <c r="L3131" s="69" t="s">
        <v>16528</v>
      </c>
      <c r="M3131" s="70">
        <v>2112.62</v>
      </c>
      <c r="N3131" s="69"/>
      <c r="O3131" s="69"/>
      <c r="P3131" s="69" t="s">
        <v>1563</v>
      </c>
      <c r="Q3131" s="69" t="s">
        <v>2023</v>
      </c>
      <c r="R3131" s="69"/>
      <c r="S3131" s="70">
        <v>2112.62</v>
      </c>
      <c r="T3131" s="70"/>
      <c r="U3131" s="69" t="s">
        <v>1040</v>
      </c>
      <c r="V3131" s="73">
        <v>42</v>
      </c>
      <c r="W3131" s="69" t="s">
        <v>1040</v>
      </c>
      <c r="X3131" s="69"/>
      <c r="Y3131" s="70"/>
      <c r="Z3131" s="69">
        <v>0</v>
      </c>
      <c r="AA3131" s="69" t="s">
        <v>989</v>
      </c>
      <c r="AB3131" s="69" t="s">
        <v>1144</v>
      </c>
      <c r="AC3131" s="69"/>
    </row>
    <row r="3132" spans="1:29" x14ac:dyDescent="0.25">
      <c r="A3132" s="71" t="s">
        <v>193</v>
      </c>
      <c r="B3132" s="71"/>
      <c r="C3132" s="71"/>
      <c r="D3132" s="71"/>
      <c r="E3132" s="71"/>
      <c r="F3132" s="71"/>
      <c r="G3132" s="71"/>
      <c r="H3132" s="71"/>
      <c r="I3132" s="71"/>
      <c r="J3132" s="72">
        <v>2112.62</v>
      </c>
      <c r="K3132" s="71"/>
      <c r="L3132" s="71"/>
      <c r="M3132" s="72">
        <v>2112.62</v>
      </c>
      <c r="N3132" s="72">
        <v>0</v>
      </c>
      <c r="O3132" s="71"/>
      <c r="P3132" s="71"/>
      <c r="Q3132" s="71"/>
      <c r="R3132" s="71"/>
      <c r="S3132" s="72">
        <v>2112.62</v>
      </c>
      <c r="T3132" s="72">
        <v>0</v>
      </c>
      <c r="U3132" s="71"/>
      <c r="V3132" s="71"/>
      <c r="W3132" s="71"/>
      <c r="X3132" s="72">
        <v>2112.62</v>
      </c>
      <c r="Y3132" s="72">
        <v>0</v>
      </c>
      <c r="Z3132" s="72">
        <v>0</v>
      </c>
      <c r="AA3132" s="69"/>
      <c r="AB3132" s="69"/>
      <c r="AC3132" s="69"/>
    </row>
    <row r="3133" spans="1:29" ht="30" x14ac:dyDescent="0.25">
      <c r="A3133" s="68" t="s">
        <v>16530</v>
      </c>
      <c r="B3133" s="69" t="s">
        <v>16531</v>
      </c>
      <c r="C3133" s="69" t="s">
        <v>16532</v>
      </c>
      <c r="D3133" s="69" t="s">
        <v>4589</v>
      </c>
      <c r="E3133" s="69" t="s">
        <v>16534</v>
      </c>
      <c r="F3133" s="69" t="s">
        <v>10820</v>
      </c>
      <c r="G3133" s="69" t="s">
        <v>1259</v>
      </c>
      <c r="H3133" s="69" t="s">
        <v>1021</v>
      </c>
      <c r="I3133" s="69" t="s">
        <v>962</v>
      </c>
      <c r="J3133" s="70">
        <v>4566.4799999999996</v>
      </c>
      <c r="K3133" s="69" t="s">
        <v>4591</v>
      </c>
      <c r="L3133" s="69" t="s">
        <v>16533</v>
      </c>
      <c r="M3133" s="70">
        <v>4563.08</v>
      </c>
      <c r="N3133" s="69"/>
      <c r="O3133" s="69"/>
      <c r="P3133" s="69" t="s">
        <v>1021</v>
      </c>
      <c r="Q3133" s="69" t="s">
        <v>2124</v>
      </c>
      <c r="R3133" s="69"/>
      <c r="S3133" s="70">
        <v>4563.08</v>
      </c>
      <c r="T3133" s="70"/>
      <c r="U3133" s="69" t="s">
        <v>1912</v>
      </c>
      <c r="V3133" s="73">
        <v>85</v>
      </c>
      <c r="W3133" s="69" t="s">
        <v>1912</v>
      </c>
      <c r="X3133" s="69"/>
      <c r="Y3133" s="70"/>
      <c r="Z3133" s="69">
        <v>0</v>
      </c>
      <c r="AA3133" s="69" t="s">
        <v>989</v>
      </c>
      <c r="AB3133" s="69" t="s">
        <v>1144</v>
      </c>
      <c r="AC3133" s="69"/>
    </row>
    <row r="3134" spans="1:29" x14ac:dyDescent="0.25">
      <c r="A3134" s="71" t="s">
        <v>193</v>
      </c>
      <c r="B3134" s="71"/>
      <c r="C3134" s="71"/>
      <c r="D3134" s="71"/>
      <c r="E3134" s="71"/>
      <c r="F3134" s="71"/>
      <c r="G3134" s="71"/>
      <c r="H3134" s="71"/>
      <c r="I3134" s="71"/>
      <c r="J3134" s="72">
        <v>4566.4799999999996</v>
      </c>
      <c r="K3134" s="71"/>
      <c r="L3134" s="71"/>
      <c r="M3134" s="72">
        <v>4563.08</v>
      </c>
      <c r="N3134" s="72">
        <v>3.3999999999996362</v>
      </c>
      <c r="O3134" s="71"/>
      <c r="P3134" s="71"/>
      <c r="Q3134" s="71"/>
      <c r="R3134" s="71"/>
      <c r="S3134" s="72">
        <v>4563.08</v>
      </c>
      <c r="T3134" s="72">
        <v>4563.08</v>
      </c>
      <c r="U3134" s="71"/>
      <c r="V3134" s="71"/>
      <c r="W3134" s="71"/>
      <c r="X3134" s="72">
        <v>0</v>
      </c>
      <c r="Y3134" s="72">
        <v>0</v>
      </c>
      <c r="Z3134" s="72">
        <v>4563.08</v>
      </c>
      <c r="AA3134" s="69"/>
      <c r="AB3134" s="69"/>
      <c r="AC3134" s="69"/>
    </row>
    <row r="3135" spans="1:29" ht="20" x14ac:dyDescent="0.25">
      <c r="A3135" s="68" t="s">
        <v>16535</v>
      </c>
      <c r="B3135" s="69" t="s">
        <v>16536</v>
      </c>
      <c r="C3135" s="69" t="s">
        <v>16537</v>
      </c>
      <c r="D3135" s="69" t="s">
        <v>4583</v>
      </c>
      <c r="E3135" s="69" t="s">
        <v>16539</v>
      </c>
      <c r="F3135" s="69" t="s">
        <v>10255</v>
      </c>
      <c r="G3135" s="69" t="s">
        <v>1374</v>
      </c>
      <c r="H3135" s="69" t="s">
        <v>1011</v>
      </c>
      <c r="I3135" s="69" t="s">
        <v>962</v>
      </c>
      <c r="J3135" s="70">
        <v>3128.13</v>
      </c>
      <c r="K3135" s="69" t="s">
        <v>4591</v>
      </c>
      <c r="L3135" s="69" t="s">
        <v>16538</v>
      </c>
      <c r="M3135" s="70">
        <v>3128.13</v>
      </c>
      <c r="N3135" s="69"/>
      <c r="O3135" s="69"/>
      <c r="P3135" s="69" t="s">
        <v>1689</v>
      </c>
      <c r="Q3135" s="69" t="s">
        <v>1698</v>
      </c>
      <c r="R3135" s="69"/>
      <c r="S3135" s="70">
        <v>3128.13</v>
      </c>
      <c r="T3135" s="70"/>
      <c r="U3135" s="69"/>
      <c r="V3135" s="69"/>
      <c r="W3135" s="69" t="s">
        <v>2065</v>
      </c>
      <c r="X3135" s="69"/>
      <c r="Y3135" s="70"/>
      <c r="Z3135" s="69">
        <v>0</v>
      </c>
      <c r="AA3135" s="69" t="s">
        <v>989</v>
      </c>
      <c r="AB3135" s="69" t="s">
        <v>1144</v>
      </c>
      <c r="AC3135" s="69"/>
    </row>
    <row r="3136" spans="1:29" x14ac:dyDescent="0.25">
      <c r="A3136" s="71" t="s">
        <v>193</v>
      </c>
      <c r="B3136" s="71"/>
      <c r="C3136" s="71"/>
      <c r="D3136" s="71"/>
      <c r="E3136" s="71"/>
      <c r="F3136" s="71"/>
      <c r="G3136" s="71"/>
      <c r="H3136" s="71"/>
      <c r="I3136" s="71"/>
      <c r="J3136" s="72">
        <v>3128.13</v>
      </c>
      <c r="K3136" s="71"/>
      <c r="L3136" s="71"/>
      <c r="M3136" s="72">
        <v>3128.13</v>
      </c>
      <c r="N3136" s="72">
        <v>0</v>
      </c>
      <c r="O3136" s="71"/>
      <c r="P3136" s="71"/>
      <c r="Q3136" s="71"/>
      <c r="R3136" s="71"/>
      <c r="S3136" s="72">
        <v>3128.13</v>
      </c>
      <c r="T3136" s="72">
        <v>0</v>
      </c>
      <c r="U3136" s="71"/>
      <c r="V3136" s="71"/>
      <c r="W3136" s="71"/>
      <c r="X3136" s="72">
        <v>3128.13</v>
      </c>
      <c r="Y3136" s="72">
        <v>0</v>
      </c>
      <c r="Z3136" s="72">
        <v>0</v>
      </c>
      <c r="AA3136" s="69"/>
      <c r="AB3136" s="69"/>
      <c r="AC3136" s="69"/>
    </row>
    <row r="3137" spans="1:29" ht="20" x14ac:dyDescent="0.25">
      <c r="A3137" s="68" t="s">
        <v>16540</v>
      </c>
      <c r="B3137" s="69" t="s">
        <v>10985</v>
      </c>
      <c r="C3137" s="69" t="s">
        <v>16541</v>
      </c>
      <c r="D3137" s="69" t="s">
        <v>14846</v>
      </c>
      <c r="E3137" s="69" t="s">
        <v>16543</v>
      </c>
      <c r="F3137" s="69" t="s">
        <v>10255</v>
      </c>
      <c r="G3137" s="69" t="s">
        <v>1374</v>
      </c>
      <c r="H3137" s="69" t="s">
        <v>1062</v>
      </c>
      <c r="I3137" s="69" t="s">
        <v>962</v>
      </c>
      <c r="J3137" s="70">
        <v>1456.9</v>
      </c>
      <c r="K3137" s="69" t="s">
        <v>4591</v>
      </c>
      <c r="L3137" s="69" t="s">
        <v>16542</v>
      </c>
      <c r="M3137" s="70">
        <v>1456.9</v>
      </c>
      <c r="N3137" s="69"/>
      <c r="O3137" s="69"/>
      <c r="P3137" s="69" t="s">
        <v>1005</v>
      </c>
      <c r="Q3137" s="69" t="s">
        <v>1698</v>
      </c>
      <c r="R3137" s="69"/>
      <c r="S3137" s="70">
        <v>1456.9</v>
      </c>
      <c r="T3137" s="70"/>
      <c r="U3137" s="69"/>
      <c r="V3137" s="69"/>
      <c r="W3137" s="69" t="s">
        <v>2065</v>
      </c>
      <c r="X3137" s="69"/>
      <c r="Y3137" s="70"/>
      <c r="Z3137" s="69">
        <v>0</v>
      </c>
      <c r="AA3137" s="69" t="s">
        <v>989</v>
      </c>
      <c r="AB3137" s="69" t="s">
        <v>1144</v>
      </c>
      <c r="AC3137" s="69"/>
    </row>
    <row r="3138" spans="1:29" x14ac:dyDescent="0.25">
      <c r="A3138" s="71" t="s">
        <v>193</v>
      </c>
      <c r="B3138" s="71"/>
      <c r="C3138" s="71"/>
      <c r="D3138" s="71"/>
      <c r="E3138" s="71"/>
      <c r="F3138" s="71"/>
      <c r="G3138" s="71"/>
      <c r="H3138" s="71"/>
      <c r="I3138" s="71"/>
      <c r="J3138" s="72">
        <v>1456.9</v>
      </c>
      <c r="K3138" s="71"/>
      <c r="L3138" s="71"/>
      <c r="M3138" s="72">
        <v>1456.9</v>
      </c>
      <c r="N3138" s="72">
        <v>0</v>
      </c>
      <c r="O3138" s="71"/>
      <c r="P3138" s="71"/>
      <c r="Q3138" s="71"/>
      <c r="R3138" s="71"/>
      <c r="S3138" s="72">
        <v>1456.9</v>
      </c>
      <c r="T3138" s="72">
        <v>0</v>
      </c>
      <c r="U3138" s="71"/>
      <c r="V3138" s="71"/>
      <c r="W3138" s="71"/>
      <c r="X3138" s="72">
        <v>1456.9</v>
      </c>
      <c r="Y3138" s="72">
        <v>0</v>
      </c>
      <c r="Z3138" s="72">
        <v>0</v>
      </c>
      <c r="AA3138" s="69"/>
      <c r="AB3138" s="69"/>
      <c r="AC3138" s="69"/>
    </row>
    <row r="3139" spans="1:29" ht="30" x14ac:dyDescent="0.25">
      <c r="A3139" s="68" t="s">
        <v>16544</v>
      </c>
      <c r="B3139" s="69" t="s">
        <v>16460</v>
      </c>
      <c r="C3139" s="69" t="s">
        <v>16545</v>
      </c>
      <c r="D3139" s="69" t="s">
        <v>4623</v>
      </c>
      <c r="E3139" s="69" t="s">
        <v>16547</v>
      </c>
      <c r="F3139" s="69" t="s">
        <v>10255</v>
      </c>
      <c r="G3139" s="69" t="s">
        <v>1374</v>
      </c>
      <c r="H3139" s="69" t="s">
        <v>993</v>
      </c>
      <c r="I3139" s="69" t="s">
        <v>962</v>
      </c>
      <c r="J3139" s="70">
        <v>606.89</v>
      </c>
      <c r="K3139" s="69" t="s">
        <v>4591</v>
      </c>
      <c r="L3139" s="69" t="s">
        <v>16546</v>
      </c>
      <c r="M3139" s="70">
        <v>606.89</v>
      </c>
      <c r="N3139" s="69"/>
      <c r="O3139" s="69"/>
      <c r="P3139" s="69" t="s">
        <v>1287</v>
      </c>
      <c r="Q3139" s="69" t="s">
        <v>1483</v>
      </c>
      <c r="R3139" s="69"/>
      <c r="S3139" s="70">
        <v>606.89</v>
      </c>
      <c r="T3139" s="70"/>
      <c r="U3139" s="69" t="s">
        <v>1689</v>
      </c>
      <c r="V3139" s="73">
        <v>77</v>
      </c>
      <c r="W3139" s="69" t="s">
        <v>1689</v>
      </c>
      <c r="X3139" s="69"/>
      <c r="Y3139" s="70"/>
      <c r="Z3139" s="69">
        <v>0</v>
      </c>
      <c r="AA3139" s="69" t="s">
        <v>989</v>
      </c>
      <c r="AB3139" s="69" t="s">
        <v>1144</v>
      </c>
      <c r="AC3139" s="69"/>
    </row>
    <row r="3140" spans="1:29" x14ac:dyDescent="0.25">
      <c r="A3140" s="71" t="s">
        <v>193</v>
      </c>
      <c r="B3140" s="71"/>
      <c r="C3140" s="71"/>
      <c r="D3140" s="71"/>
      <c r="E3140" s="71"/>
      <c r="F3140" s="71"/>
      <c r="G3140" s="71"/>
      <c r="H3140" s="71"/>
      <c r="I3140" s="71"/>
      <c r="J3140" s="72">
        <v>606.89</v>
      </c>
      <c r="K3140" s="71"/>
      <c r="L3140" s="71"/>
      <c r="M3140" s="72">
        <v>606.89</v>
      </c>
      <c r="N3140" s="72">
        <v>0</v>
      </c>
      <c r="O3140" s="71"/>
      <c r="P3140" s="71"/>
      <c r="Q3140" s="71"/>
      <c r="R3140" s="71"/>
      <c r="S3140" s="72">
        <v>606.89</v>
      </c>
      <c r="T3140" s="72">
        <v>606.89</v>
      </c>
      <c r="U3140" s="71"/>
      <c r="V3140" s="71"/>
      <c r="W3140" s="71"/>
      <c r="X3140" s="72">
        <v>0</v>
      </c>
      <c r="Y3140" s="72">
        <v>0</v>
      </c>
      <c r="Z3140" s="72">
        <v>606.89</v>
      </c>
      <c r="AA3140" s="69"/>
      <c r="AB3140" s="69"/>
      <c r="AC3140" s="69"/>
    </row>
    <row r="3141" spans="1:29" ht="30" x14ac:dyDescent="0.25">
      <c r="A3141" s="68" t="s">
        <v>16548</v>
      </c>
      <c r="B3141" s="69" t="s">
        <v>14705</v>
      </c>
      <c r="C3141" s="69" t="s">
        <v>16549</v>
      </c>
      <c r="D3141" s="69" t="s">
        <v>15093</v>
      </c>
      <c r="E3141" s="69" t="s">
        <v>16551</v>
      </c>
      <c r="F3141" s="69" t="s">
        <v>10255</v>
      </c>
      <c r="G3141" s="69" t="s">
        <v>1374</v>
      </c>
      <c r="H3141" s="69" t="s">
        <v>1032</v>
      </c>
      <c r="I3141" s="69" t="s">
        <v>962</v>
      </c>
      <c r="J3141" s="70">
        <v>4815</v>
      </c>
      <c r="K3141" s="69" t="s">
        <v>4591</v>
      </c>
      <c r="L3141" s="69" t="s">
        <v>16550</v>
      </c>
      <c r="M3141" s="70">
        <v>4815</v>
      </c>
      <c r="N3141" s="69"/>
      <c r="O3141" s="69"/>
      <c r="P3141" s="69" t="s">
        <v>1287</v>
      </c>
      <c r="Q3141" s="69" t="s">
        <v>2023</v>
      </c>
      <c r="R3141" s="69"/>
      <c r="S3141" s="70">
        <v>4815</v>
      </c>
      <c r="T3141" s="70"/>
      <c r="U3141" s="69" t="s">
        <v>4510</v>
      </c>
      <c r="V3141" s="73">
        <v>86</v>
      </c>
      <c r="W3141" s="69" t="s">
        <v>4510</v>
      </c>
      <c r="X3141" s="69"/>
      <c r="Y3141" s="70"/>
      <c r="Z3141" s="69">
        <v>0</v>
      </c>
      <c r="AA3141" s="69" t="s">
        <v>989</v>
      </c>
      <c r="AB3141" s="69" t="s">
        <v>1144</v>
      </c>
      <c r="AC3141" s="69"/>
    </row>
    <row r="3142" spans="1:29" x14ac:dyDescent="0.25">
      <c r="A3142" s="71" t="s">
        <v>193</v>
      </c>
      <c r="B3142" s="71"/>
      <c r="C3142" s="71"/>
      <c r="D3142" s="71"/>
      <c r="E3142" s="71"/>
      <c r="F3142" s="71"/>
      <c r="G3142" s="71"/>
      <c r="H3142" s="71"/>
      <c r="I3142" s="71"/>
      <c r="J3142" s="72">
        <v>4815</v>
      </c>
      <c r="K3142" s="71"/>
      <c r="L3142" s="71"/>
      <c r="M3142" s="72">
        <v>4815</v>
      </c>
      <c r="N3142" s="72">
        <v>0</v>
      </c>
      <c r="O3142" s="71"/>
      <c r="P3142" s="71"/>
      <c r="Q3142" s="71"/>
      <c r="R3142" s="71"/>
      <c r="S3142" s="72">
        <v>4815</v>
      </c>
      <c r="T3142" s="72">
        <v>4815</v>
      </c>
      <c r="U3142" s="71"/>
      <c r="V3142" s="71"/>
      <c r="W3142" s="71"/>
      <c r="X3142" s="72">
        <v>0</v>
      </c>
      <c r="Y3142" s="72">
        <v>0</v>
      </c>
      <c r="Z3142" s="72">
        <v>4815</v>
      </c>
      <c r="AA3142" s="69"/>
      <c r="AB3142" s="69"/>
      <c r="AC3142" s="69"/>
    </row>
    <row r="3143" spans="1:29" ht="20" x14ac:dyDescent="0.25">
      <c r="A3143" s="68" t="s">
        <v>16552</v>
      </c>
      <c r="B3143" s="69" t="s">
        <v>13642</v>
      </c>
      <c r="C3143" s="69" t="s">
        <v>16553</v>
      </c>
      <c r="D3143" s="69" t="s">
        <v>13473</v>
      </c>
      <c r="E3143" s="69" t="s">
        <v>16555</v>
      </c>
      <c r="F3143" s="69" t="s">
        <v>10255</v>
      </c>
      <c r="G3143" s="69" t="s">
        <v>1374</v>
      </c>
      <c r="H3143" s="69" t="s">
        <v>1003</v>
      </c>
      <c r="I3143" s="69" t="s">
        <v>962</v>
      </c>
      <c r="J3143" s="70">
        <v>2070.64</v>
      </c>
      <c r="K3143" s="69" t="s">
        <v>4591</v>
      </c>
      <c r="L3143" s="69" t="s">
        <v>16554</v>
      </c>
      <c r="M3143" s="70">
        <v>2070.64</v>
      </c>
      <c r="N3143" s="69"/>
      <c r="O3143" s="69"/>
      <c r="P3143" s="69" t="s">
        <v>1005</v>
      </c>
      <c r="Q3143" s="69" t="s">
        <v>1681</v>
      </c>
      <c r="R3143" s="69"/>
      <c r="S3143" s="70">
        <v>2070.64</v>
      </c>
      <c r="T3143" s="70"/>
      <c r="U3143" s="69" t="s">
        <v>1681</v>
      </c>
      <c r="V3143" s="73">
        <v>39</v>
      </c>
      <c r="W3143" s="69" t="s">
        <v>1681</v>
      </c>
      <c r="X3143" s="69"/>
      <c r="Y3143" s="70"/>
      <c r="Z3143" s="69">
        <v>0</v>
      </c>
      <c r="AA3143" s="69" t="s">
        <v>989</v>
      </c>
      <c r="AB3143" s="69" t="s">
        <v>1144</v>
      </c>
      <c r="AC3143" s="69"/>
    </row>
    <row r="3144" spans="1:29" x14ac:dyDescent="0.25">
      <c r="A3144" s="71" t="s">
        <v>193</v>
      </c>
      <c r="B3144" s="71"/>
      <c r="C3144" s="71"/>
      <c r="D3144" s="71"/>
      <c r="E3144" s="71"/>
      <c r="F3144" s="71"/>
      <c r="G3144" s="71"/>
      <c r="H3144" s="71"/>
      <c r="I3144" s="71"/>
      <c r="J3144" s="72">
        <v>2070.64</v>
      </c>
      <c r="K3144" s="71"/>
      <c r="L3144" s="71"/>
      <c r="M3144" s="72">
        <v>2070.64</v>
      </c>
      <c r="N3144" s="72">
        <v>0</v>
      </c>
      <c r="O3144" s="71"/>
      <c r="P3144" s="71"/>
      <c r="Q3144" s="71"/>
      <c r="R3144" s="71"/>
      <c r="S3144" s="72">
        <v>2070.64</v>
      </c>
      <c r="T3144" s="72">
        <v>2070.64</v>
      </c>
      <c r="U3144" s="71"/>
      <c r="V3144" s="71"/>
      <c r="W3144" s="71"/>
      <c r="X3144" s="72">
        <v>0</v>
      </c>
      <c r="Y3144" s="72">
        <v>0</v>
      </c>
      <c r="Z3144" s="72">
        <v>2070.64</v>
      </c>
      <c r="AA3144" s="69"/>
      <c r="AB3144" s="69"/>
      <c r="AC3144" s="69"/>
    </row>
    <row r="3145" spans="1:29" ht="30" x14ac:dyDescent="0.25">
      <c r="A3145" s="68" t="s">
        <v>16556</v>
      </c>
      <c r="B3145" s="69" t="s">
        <v>16557</v>
      </c>
      <c r="C3145" s="69" t="s">
        <v>16558</v>
      </c>
      <c r="D3145" s="69" t="s">
        <v>14828</v>
      </c>
      <c r="E3145" s="69" t="s">
        <v>16560</v>
      </c>
      <c r="F3145" s="69" t="s">
        <v>10255</v>
      </c>
      <c r="G3145" s="69" t="s">
        <v>1267</v>
      </c>
      <c r="H3145" s="69" t="s">
        <v>1056</v>
      </c>
      <c r="I3145" s="69" t="s">
        <v>962</v>
      </c>
      <c r="J3145" s="70">
        <v>2732.65</v>
      </c>
      <c r="K3145" s="69" t="s">
        <v>4591</v>
      </c>
      <c r="L3145" s="69" t="s">
        <v>16559</v>
      </c>
      <c r="M3145" s="70">
        <v>2732.65</v>
      </c>
      <c r="N3145" s="69"/>
      <c r="O3145" s="69"/>
      <c r="P3145" s="69" t="s">
        <v>1157</v>
      </c>
      <c r="Q3145" s="69" t="s">
        <v>1684</v>
      </c>
      <c r="R3145" s="69"/>
      <c r="S3145" s="70">
        <v>2732.65</v>
      </c>
      <c r="T3145" s="70"/>
      <c r="U3145" s="69"/>
      <c r="V3145" s="69"/>
      <c r="W3145" s="69" t="s">
        <v>1685</v>
      </c>
      <c r="X3145" s="69"/>
      <c r="Y3145" s="70"/>
      <c r="Z3145" s="69">
        <v>0</v>
      </c>
      <c r="AA3145" s="69" t="s">
        <v>989</v>
      </c>
      <c r="AB3145" s="69" t="s">
        <v>1144</v>
      </c>
      <c r="AC3145" s="69"/>
    </row>
    <row r="3146" spans="1:29" x14ac:dyDescent="0.25">
      <c r="A3146" s="71" t="s">
        <v>193</v>
      </c>
      <c r="B3146" s="71"/>
      <c r="C3146" s="71"/>
      <c r="D3146" s="71"/>
      <c r="E3146" s="71"/>
      <c r="F3146" s="71"/>
      <c r="G3146" s="71"/>
      <c r="H3146" s="71"/>
      <c r="I3146" s="71"/>
      <c r="J3146" s="72">
        <v>2732.65</v>
      </c>
      <c r="K3146" s="71"/>
      <c r="L3146" s="71"/>
      <c r="M3146" s="72">
        <v>2732.65</v>
      </c>
      <c r="N3146" s="72">
        <v>0</v>
      </c>
      <c r="O3146" s="71"/>
      <c r="P3146" s="71"/>
      <c r="Q3146" s="71"/>
      <c r="R3146" s="71"/>
      <c r="S3146" s="72">
        <v>2732.65</v>
      </c>
      <c r="T3146" s="72">
        <v>0</v>
      </c>
      <c r="U3146" s="71"/>
      <c r="V3146" s="71"/>
      <c r="W3146" s="71"/>
      <c r="X3146" s="72">
        <v>2732.65</v>
      </c>
      <c r="Y3146" s="72">
        <v>0</v>
      </c>
      <c r="Z3146" s="72">
        <v>0</v>
      </c>
      <c r="AA3146" s="69"/>
      <c r="AB3146" s="69"/>
      <c r="AC3146" s="69"/>
    </row>
    <row r="3147" spans="1:29" ht="20" x14ac:dyDescent="0.25">
      <c r="A3147" s="68" t="s">
        <v>16561</v>
      </c>
      <c r="B3147" s="69" t="s">
        <v>16562</v>
      </c>
      <c r="C3147" s="69" t="s">
        <v>16563</v>
      </c>
      <c r="D3147" s="69" t="s">
        <v>14846</v>
      </c>
      <c r="E3147" s="69" t="s">
        <v>16565</v>
      </c>
      <c r="F3147" s="69" t="s">
        <v>10243</v>
      </c>
      <c r="G3147" s="69" t="s">
        <v>1267</v>
      </c>
      <c r="H3147" s="69" t="s">
        <v>1062</v>
      </c>
      <c r="I3147" s="69" t="s">
        <v>962</v>
      </c>
      <c r="J3147" s="70">
        <v>5747</v>
      </c>
      <c r="K3147" s="69" t="s">
        <v>4591</v>
      </c>
      <c r="L3147" s="69" t="s">
        <v>16564</v>
      </c>
      <c r="M3147" s="70">
        <v>5747</v>
      </c>
      <c r="N3147" s="69"/>
      <c r="O3147" s="69"/>
      <c r="P3147" s="69" t="s">
        <v>1003</v>
      </c>
      <c r="Q3147" s="69" t="s">
        <v>1088</v>
      </c>
      <c r="R3147" s="69"/>
      <c r="S3147" s="70">
        <v>5747</v>
      </c>
      <c r="T3147" s="70"/>
      <c r="U3147" s="69"/>
      <c r="V3147" s="69"/>
      <c r="W3147" s="69" t="s">
        <v>1088</v>
      </c>
      <c r="X3147" s="69"/>
      <c r="Y3147" s="70"/>
      <c r="Z3147" s="69">
        <v>0</v>
      </c>
      <c r="AA3147" s="69" t="s">
        <v>989</v>
      </c>
      <c r="AB3147" s="69" t="s">
        <v>1144</v>
      </c>
      <c r="AC3147" s="69"/>
    </row>
    <row r="3148" spans="1:29" x14ac:dyDescent="0.25">
      <c r="A3148" s="71" t="s">
        <v>193</v>
      </c>
      <c r="B3148" s="71"/>
      <c r="C3148" s="71"/>
      <c r="D3148" s="71"/>
      <c r="E3148" s="71"/>
      <c r="F3148" s="71"/>
      <c r="G3148" s="71"/>
      <c r="H3148" s="71"/>
      <c r="I3148" s="71"/>
      <c r="J3148" s="72">
        <v>5747</v>
      </c>
      <c r="K3148" s="71"/>
      <c r="L3148" s="71"/>
      <c r="M3148" s="72">
        <v>5747</v>
      </c>
      <c r="N3148" s="72">
        <v>0</v>
      </c>
      <c r="O3148" s="71"/>
      <c r="P3148" s="71"/>
      <c r="Q3148" s="71"/>
      <c r="R3148" s="71"/>
      <c r="S3148" s="72">
        <v>5747</v>
      </c>
      <c r="T3148" s="72">
        <v>0</v>
      </c>
      <c r="U3148" s="71"/>
      <c r="V3148" s="71"/>
      <c r="W3148" s="71"/>
      <c r="X3148" s="72">
        <v>5747</v>
      </c>
      <c r="Y3148" s="72">
        <v>0</v>
      </c>
      <c r="Z3148" s="72">
        <v>0</v>
      </c>
      <c r="AA3148" s="69"/>
      <c r="AB3148" s="69"/>
      <c r="AC3148" s="69"/>
    </row>
    <row r="3149" spans="1:29" ht="30" x14ac:dyDescent="0.25">
      <c r="A3149" s="68" t="s">
        <v>16566</v>
      </c>
      <c r="B3149" s="69" t="s">
        <v>16567</v>
      </c>
      <c r="C3149" s="69" t="s">
        <v>16568</v>
      </c>
      <c r="D3149" s="69" t="s">
        <v>4813</v>
      </c>
      <c r="E3149" s="69" t="s">
        <v>16570</v>
      </c>
      <c r="F3149" s="69" t="s">
        <v>10255</v>
      </c>
      <c r="G3149" s="69" t="s">
        <v>1268</v>
      </c>
      <c r="H3149" s="69" t="s">
        <v>1886</v>
      </c>
      <c r="I3149" s="69" t="s">
        <v>962</v>
      </c>
      <c r="J3149" s="70">
        <v>16683.669999999998</v>
      </c>
      <c r="K3149" s="69" t="s">
        <v>4591</v>
      </c>
      <c r="L3149" s="69" t="s">
        <v>16569</v>
      </c>
      <c r="M3149" s="70">
        <v>16683.669999999998</v>
      </c>
      <c r="N3149" s="69"/>
      <c r="O3149" s="69"/>
      <c r="P3149" s="69" t="s">
        <v>1235</v>
      </c>
      <c r="Q3149" s="69" t="s">
        <v>2023</v>
      </c>
      <c r="R3149" s="69"/>
      <c r="S3149" s="70">
        <v>16683.669999999998</v>
      </c>
      <c r="T3149" s="70"/>
      <c r="U3149" s="69" t="s">
        <v>4510</v>
      </c>
      <c r="V3149" s="73">
        <v>65</v>
      </c>
      <c r="W3149" s="69" t="s">
        <v>4510</v>
      </c>
      <c r="X3149" s="69"/>
      <c r="Y3149" s="70"/>
      <c r="Z3149" s="69">
        <v>0</v>
      </c>
      <c r="AA3149" s="69" t="s">
        <v>989</v>
      </c>
      <c r="AB3149" s="69" t="s">
        <v>1144</v>
      </c>
      <c r="AC3149" s="69"/>
    </row>
    <row r="3150" spans="1:29" x14ac:dyDescent="0.25">
      <c r="A3150" s="71" t="s">
        <v>193</v>
      </c>
      <c r="B3150" s="71"/>
      <c r="C3150" s="71"/>
      <c r="D3150" s="71"/>
      <c r="E3150" s="71"/>
      <c r="F3150" s="71"/>
      <c r="G3150" s="71"/>
      <c r="H3150" s="71"/>
      <c r="I3150" s="71"/>
      <c r="J3150" s="72">
        <v>16683.669999999998</v>
      </c>
      <c r="K3150" s="71"/>
      <c r="L3150" s="71"/>
      <c r="M3150" s="72">
        <v>16683.669999999998</v>
      </c>
      <c r="N3150" s="72">
        <v>0</v>
      </c>
      <c r="O3150" s="71"/>
      <c r="P3150" s="71"/>
      <c r="Q3150" s="71"/>
      <c r="R3150" s="71"/>
      <c r="S3150" s="72">
        <v>16683.669999999998</v>
      </c>
      <c r="T3150" s="72">
        <v>16683.669999999998</v>
      </c>
      <c r="U3150" s="71"/>
      <c r="V3150" s="71"/>
      <c r="W3150" s="71"/>
      <c r="X3150" s="72">
        <v>0</v>
      </c>
      <c r="Y3150" s="72">
        <v>0</v>
      </c>
      <c r="Z3150" s="72">
        <v>16683.669999999998</v>
      </c>
      <c r="AA3150" s="69"/>
      <c r="AB3150" s="69"/>
      <c r="AC3150" s="69"/>
    </row>
    <row r="3151" spans="1:29" ht="20" x14ac:dyDescent="0.25">
      <c r="A3151" s="68" t="s">
        <v>16571</v>
      </c>
      <c r="B3151" s="69" t="s">
        <v>16572</v>
      </c>
      <c r="C3151" s="69" t="s">
        <v>16573</v>
      </c>
      <c r="D3151" s="69" t="s">
        <v>4611</v>
      </c>
      <c r="E3151" s="69" t="s">
        <v>16575</v>
      </c>
      <c r="F3151" s="69" t="s">
        <v>10255</v>
      </c>
      <c r="G3151" s="69" t="s">
        <v>1465</v>
      </c>
      <c r="H3151" s="69" t="s">
        <v>1889</v>
      </c>
      <c r="I3151" s="69" t="s">
        <v>962</v>
      </c>
      <c r="J3151" s="70">
        <v>6623.02</v>
      </c>
      <c r="K3151" s="69" t="s">
        <v>4591</v>
      </c>
      <c r="L3151" s="69" t="s">
        <v>16574</v>
      </c>
      <c r="M3151" s="70">
        <v>3509.76</v>
      </c>
      <c r="N3151" s="69"/>
      <c r="O3151" s="69"/>
      <c r="P3151" s="69" t="s">
        <v>1616</v>
      </c>
      <c r="Q3151" s="69" t="s">
        <v>1088</v>
      </c>
      <c r="R3151" s="69"/>
      <c r="S3151" s="70">
        <v>3509.76</v>
      </c>
      <c r="T3151" s="70"/>
      <c r="U3151" s="69" t="s">
        <v>1088</v>
      </c>
      <c r="V3151" s="73">
        <v>94</v>
      </c>
      <c r="W3151" s="69" t="s">
        <v>1088</v>
      </c>
      <c r="X3151" s="69"/>
      <c r="Y3151" s="70"/>
      <c r="Z3151" s="69">
        <v>0</v>
      </c>
      <c r="AA3151" s="69" t="s">
        <v>989</v>
      </c>
      <c r="AB3151" s="69" t="s">
        <v>1144</v>
      </c>
      <c r="AC3151" s="69"/>
    </row>
    <row r="3152" spans="1:29" x14ac:dyDescent="0.25">
      <c r="A3152" s="69"/>
      <c r="B3152" s="69"/>
      <c r="C3152" s="69"/>
      <c r="D3152" s="69"/>
      <c r="E3152" s="69" t="s">
        <v>16577</v>
      </c>
      <c r="F3152" s="69"/>
      <c r="G3152" s="69"/>
      <c r="H3152" s="69"/>
      <c r="I3152" s="69"/>
      <c r="J3152" s="69"/>
      <c r="K3152" s="69"/>
      <c r="L3152" s="69" t="s">
        <v>16576</v>
      </c>
      <c r="M3152" s="70">
        <v>3113.26</v>
      </c>
      <c r="N3152" s="69"/>
      <c r="O3152" s="69"/>
      <c r="P3152" s="69" t="s">
        <v>1681</v>
      </c>
      <c r="Q3152" s="69" t="s">
        <v>1741</v>
      </c>
      <c r="R3152" s="69"/>
      <c r="S3152" s="70">
        <v>3113.26</v>
      </c>
      <c r="T3152" s="70"/>
      <c r="U3152" s="69" t="s">
        <v>2529</v>
      </c>
      <c r="V3152" s="73">
        <v>90</v>
      </c>
      <c r="W3152" s="69" t="s">
        <v>2529</v>
      </c>
      <c r="X3152" s="69"/>
      <c r="Y3152" s="70"/>
      <c r="Z3152" s="69">
        <v>0</v>
      </c>
      <c r="AA3152" s="69"/>
      <c r="AB3152" s="69" t="s">
        <v>1144</v>
      </c>
      <c r="AC3152" s="69"/>
    </row>
    <row r="3153" spans="1:29" x14ac:dyDescent="0.25">
      <c r="A3153" s="71" t="s">
        <v>193</v>
      </c>
      <c r="B3153" s="71"/>
      <c r="C3153" s="71"/>
      <c r="D3153" s="71"/>
      <c r="E3153" s="71"/>
      <c r="F3153" s="71"/>
      <c r="G3153" s="71"/>
      <c r="H3153" s="71"/>
      <c r="I3153" s="71"/>
      <c r="J3153" s="72">
        <v>6623.02</v>
      </c>
      <c r="K3153" s="71"/>
      <c r="L3153" s="71"/>
      <c r="M3153" s="72">
        <v>6623.02</v>
      </c>
      <c r="N3153" s="72">
        <v>0</v>
      </c>
      <c r="O3153" s="71"/>
      <c r="P3153" s="71"/>
      <c r="Q3153" s="71"/>
      <c r="R3153" s="71"/>
      <c r="S3153" s="72">
        <v>6623.02</v>
      </c>
      <c r="T3153" s="72">
        <v>6623.02</v>
      </c>
      <c r="U3153" s="71"/>
      <c r="V3153" s="71"/>
      <c r="W3153" s="71"/>
      <c r="X3153" s="72">
        <v>0</v>
      </c>
      <c r="Y3153" s="72">
        <v>0</v>
      </c>
      <c r="Z3153" s="72">
        <v>6623.02</v>
      </c>
      <c r="AA3153" s="69"/>
      <c r="AB3153" s="69"/>
      <c r="AC3153" s="69"/>
    </row>
    <row r="3154" spans="1:29" ht="30" x14ac:dyDescent="0.25">
      <c r="A3154" s="68" t="s">
        <v>16578</v>
      </c>
      <c r="B3154" s="69" t="s">
        <v>10391</v>
      </c>
      <c r="C3154" s="69" t="s">
        <v>16579</v>
      </c>
      <c r="D3154" s="69" t="s">
        <v>4628</v>
      </c>
      <c r="E3154" s="69" t="s">
        <v>16581</v>
      </c>
      <c r="F3154" s="69" t="s">
        <v>10255</v>
      </c>
      <c r="G3154" s="69" t="s">
        <v>1465</v>
      </c>
      <c r="H3154" s="69" t="s">
        <v>1886</v>
      </c>
      <c r="I3154" s="69" t="s">
        <v>962</v>
      </c>
      <c r="J3154" s="70">
        <v>3797.76</v>
      </c>
      <c r="K3154" s="69" t="s">
        <v>4591</v>
      </c>
      <c r="L3154" s="69" t="s">
        <v>16580</v>
      </c>
      <c r="M3154" s="70">
        <v>3797.76</v>
      </c>
      <c r="N3154" s="69"/>
      <c r="O3154" s="69"/>
      <c r="P3154" s="69" t="s">
        <v>1003</v>
      </c>
      <c r="Q3154" s="69" t="s">
        <v>4510</v>
      </c>
      <c r="R3154" s="69"/>
      <c r="S3154" s="70">
        <v>3797.76</v>
      </c>
      <c r="T3154" s="70"/>
      <c r="U3154" s="69" t="s">
        <v>4510</v>
      </c>
      <c r="V3154" s="73">
        <v>44</v>
      </c>
      <c r="W3154" s="69" t="s">
        <v>4510</v>
      </c>
      <c r="X3154" s="69"/>
      <c r="Y3154" s="70"/>
      <c r="Z3154" s="69">
        <v>0</v>
      </c>
      <c r="AA3154" s="69" t="s">
        <v>989</v>
      </c>
      <c r="AB3154" s="69" t="s">
        <v>1144</v>
      </c>
      <c r="AC3154" s="69"/>
    </row>
    <row r="3155" spans="1:29" x14ac:dyDescent="0.25">
      <c r="A3155" s="71" t="s">
        <v>193</v>
      </c>
      <c r="B3155" s="71"/>
      <c r="C3155" s="71"/>
      <c r="D3155" s="71"/>
      <c r="E3155" s="71"/>
      <c r="F3155" s="71"/>
      <c r="G3155" s="71"/>
      <c r="H3155" s="71"/>
      <c r="I3155" s="71"/>
      <c r="J3155" s="72">
        <v>3797.76</v>
      </c>
      <c r="K3155" s="71"/>
      <c r="L3155" s="71"/>
      <c r="M3155" s="72">
        <v>3797.76</v>
      </c>
      <c r="N3155" s="72">
        <v>0</v>
      </c>
      <c r="O3155" s="71"/>
      <c r="P3155" s="71"/>
      <c r="Q3155" s="71"/>
      <c r="R3155" s="71"/>
      <c r="S3155" s="72">
        <v>3797.76</v>
      </c>
      <c r="T3155" s="72">
        <v>3797.76</v>
      </c>
      <c r="U3155" s="71"/>
      <c r="V3155" s="71"/>
      <c r="W3155" s="71"/>
      <c r="X3155" s="72">
        <v>0</v>
      </c>
      <c r="Y3155" s="72">
        <v>0</v>
      </c>
      <c r="Z3155" s="72">
        <v>3797.76</v>
      </c>
      <c r="AA3155" s="69"/>
      <c r="AB3155" s="69"/>
      <c r="AC3155" s="69"/>
    </row>
    <row r="3156" spans="1:29" ht="30" x14ac:dyDescent="0.25">
      <c r="A3156" s="68" t="s">
        <v>16582</v>
      </c>
      <c r="B3156" s="69" t="s">
        <v>13517</v>
      </c>
      <c r="C3156" s="69" t="s">
        <v>16583</v>
      </c>
      <c r="D3156" s="69" t="s">
        <v>4972</v>
      </c>
      <c r="E3156" s="69" t="s">
        <v>16585</v>
      </c>
      <c r="F3156" s="69" t="s">
        <v>10243</v>
      </c>
      <c r="G3156" s="69" t="s">
        <v>1465</v>
      </c>
      <c r="H3156" s="69" t="s">
        <v>1886</v>
      </c>
      <c r="I3156" s="69" t="s">
        <v>962</v>
      </c>
      <c r="J3156" s="70">
        <v>3218.46</v>
      </c>
      <c r="K3156" s="69" t="s">
        <v>4591</v>
      </c>
      <c r="L3156" s="69" t="s">
        <v>16584</v>
      </c>
      <c r="M3156" s="70">
        <v>3218.46</v>
      </c>
      <c r="N3156" s="69"/>
      <c r="O3156" s="69"/>
      <c r="P3156" s="69" t="s">
        <v>1307</v>
      </c>
      <c r="Q3156" s="69" t="s">
        <v>1738</v>
      </c>
      <c r="R3156" s="69"/>
      <c r="S3156" s="70">
        <v>3218.46</v>
      </c>
      <c r="T3156" s="70"/>
      <c r="U3156" s="69" t="s">
        <v>2136</v>
      </c>
      <c r="V3156" s="73">
        <v>10</v>
      </c>
      <c r="W3156" s="69" t="s">
        <v>2136</v>
      </c>
      <c r="X3156" s="69"/>
      <c r="Y3156" s="70"/>
      <c r="Z3156" s="69">
        <v>0</v>
      </c>
      <c r="AA3156" s="69" t="s">
        <v>989</v>
      </c>
      <c r="AB3156" s="69" t="s">
        <v>1144</v>
      </c>
      <c r="AC3156" s="69"/>
    </row>
    <row r="3157" spans="1:29" x14ac:dyDescent="0.25">
      <c r="A3157" s="71" t="s">
        <v>193</v>
      </c>
      <c r="B3157" s="71"/>
      <c r="C3157" s="71"/>
      <c r="D3157" s="71"/>
      <c r="E3157" s="71"/>
      <c r="F3157" s="71"/>
      <c r="G3157" s="71"/>
      <c r="H3157" s="71"/>
      <c r="I3157" s="71"/>
      <c r="J3157" s="72">
        <v>3218.46</v>
      </c>
      <c r="K3157" s="71"/>
      <c r="L3157" s="71"/>
      <c r="M3157" s="72">
        <v>3218.46</v>
      </c>
      <c r="N3157" s="72">
        <v>0</v>
      </c>
      <c r="O3157" s="71"/>
      <c r="P3157" s="71"/>
      <c r="Q3157" s="71"/>
      <c r="R3157" s="71"/>
      <c r="S3157" s="72">
        <v>3218.46</v>
      </c>
      <c r="T3157" s="72">
        <v>3218.46</v>
      </c>
      <c r="U3157" s="71"/>
      <c r="V3157" s="71"/>
      <c r="W3157" s="71"/>
      <c r="X3157" s="72">
        <v>0</v>
      </c>
      <c r="Y3157" s="72">
        <v>0</v>
      </c>
      <c r="Z3157" s="72">
        <v>3218.46</v>
      </c>
      <c r="AA3157" s="69"/>
      <c r="AB3157" s="69"/>
      <c r="AC3157" s="69"/>
    </row>
    <row r="3158" spans="1:29" ht="30" x14ac:dyDescent="0.25">
      <c r="A3158" s="68" t="s">
        <v>16586</v>
      </c>
      <c r="B3158" s="69" t="s">
        <v>16587</v>
      </c>
      <c r="C3158" s="69" t="s">
        <v>16588</v>
      </c>
      <c r="D3158" s="69" t="s">
        <v>4746</v>
      </c>
      <c r="E3158" s="69" t="s">
        <v>16590</v>
      </c>
      <c r="F3158" s="69" t="s">
        <v>10255</v>
      </c>
      <c r="G3158" s="69" t="s">
        <v>1465</v>
      </c>
      <c r="H3158" s="69" t="s">
        <v>1886</v>
      </c>
      <c r="I3158" s="69" t="s">
        <v>962</v>
      </c>
      <c r="J3158" s="70">
        <v>5731.24</v>
      </c>
      <c r="K3158" s="69" t="s">
        <v>4591</v>
      </c>
      <c r="L3158" s="69" t="s">
        <v>16589</v>
      </c>
      <c r="M3158" s="70">
        <v>5731.24</v>
      </c>
      <c r="N3158" s="69"/>
      <c r="O3158" s="69"/>
      <c r="P3158" s="69" t="s">
        <v>1616</v>
      </c>
      <c r="Q3158" s="69" t="s">
        <v>2166</v>
      </c>
      <c r="R3158" s="69"/>
      <c r="S3158" s="70">
        <v>5731.24</v>
      </c>
      <c r="T3158" s="70"/>
      <c r="U3158" s="69"/>
      <c r="V3158" s="69"/>
      <c r="W3158" s="69" t="s">
        <v>2166</v>
      </c>
      <c r="X3158" s="69"/>
      <c r="Y3158" s="70"/>
      <c r="Z3158" s="69">
        <v>0</v>
      </c>
      <c r="AA3158" s="69" t="s">
        <v>966</v>
      </c>
      <c r="AB3158" s="69" t="s">
        <v>1144</v>
      </c>
      <c r="AC3158" s="69"/>
    </row>
    <row r="3159" spans="1:29" x14ac:dyDescent="0.25">
      <c r="A3159" s="71" t="s">
        <v>193</v>
      </c>
      <c r="B3159" s="71"/>
      <c r="C3159" s="71"/>
      <c r="D3159" s="71"/>
      <c r="E3159" s="71"/>
      <c r="F3159" s="71"/>
      <c r="G3159" s="71"/>
      <c r="H3159" s="71"/>
      <c r="I3159" s="71"/>
      <c r="J3159" s="72">
        <v>5731.24</v>
      </c>
      <c r="K3159" s="71"/>
      <c r="L3159" s="71"/>
      <c r="M3159" s="72">
        <v>5731.24</v>
      </c>
      <c r="N3159" s="72">
        <v>0</v>
      </c>
      <c r="O3159" s="71"/>
      <c r="P3159" s="71"/>
      <c r="Q3159" s="71"/>
      <c r="R3159" s="71"/>
      <c r="S3159" s="72">
        <v>5731.24</v>
      </c>
      <c r="T3159" s="72">
        <v>0</v>
      </c>
      <c r="U3159" s="71"/>
      <c r="V3159" s="71"/>
      <c r="W3159" s="71"/>
      <c r="X3159" s="72">
        <v>5731.24</v>
      </c>
      <c r="Y3159" s="72">
        <v>0</v>
      </c>
      <c r="Z3159" s="72">
        <v>0</v>
      </c>
      <c r="AA3159" s="69"/>
      <c r="AB3159" s="69"/>
      <c r="AC3159" s="69"/>
    </row>
    <row r="3160" spans="1:29" ht="20" x14ac:dyDescent="0.25">
      <c r="A3160" s="68" t="s">
        <v>16591</v>
      </c>
      <c r="B3160" s="69" t="s">
        <v>11655</v>
      </c>
      <c r="C3160" s="69" t="s">
        <v>16592</v>
      </c>
      <c r="D3160" s="69" t="s">
        <v>14846</v>
      </c>
      <c r="E3160" s="69" t="s">
        <v>16594</v>
      </c>
      <c r="F3160" s="69" t="s">
        <v>10255</v>
      </c>
      <c r="G3160" s="69" t="s">
        <v>1465</v>
      </c>
      <c r="H3160" s="69" t="s">
        <v>1886</v>
      </c>
      <c r="I3160" s="69" t="s">
        <v>962</v>
      </c>
      <c r="J3160" s="70">
        <v>14372</v>
      </c>
      <c r="K3160" s="69" t="s">
        <v>4591</v>
      </c>
      <c r="L3160" s="69" t="s">
        <v>16593</v>
      </c>
      <c r="M3160" s="70">
        <v>14372</v>
      </c>
      <c r="N3160" s="69"/>
      <c r="O3160" s="69"/>
      <c r="P3160" s="69" t="s">
        <v>2023</v>
      </c>
      <c r="Q3160" s="69" t="s">
        <v>1706</v>
      </c>
      <c r="R3160" s="69"/>
      <c r="S3160" s="70">
        <v>14372</v>
      </c>
      <c r="T3160" s="70"/>
      <c r="U3160" s="69"/>
      <c r="V3160" s="69"/>
      <c r="W3160" s="69" t="s">
        <v>1088</v>
      </c>
      <c r="X3160" s="69"/>
      <c r="Y3160" s="70"/>
      <c r="Z3160" s="69">
        <v>0</v>
      </c>
      <c r="AA3160" s="69" t="s">
        <v>989</v>
      </c>
      <c r="AB3160" s="69" t="s">
        <v>1144</v>
      </c>
      <c r="AC3160" s="69"/>
    </row>
    <row r="3161" spans="1:29" x14ac:dyDescent="0.25">
      <c r="A3161" s="71" t="s">
        <v>193</v>
      </c>
      <c r="B3161" s="71"/>
      <c r="C3161" s="71"/>
      <c r="D3161" s="71"/>
      <c r="E3161" s="71"/>
      <c r="F3161" s="71"/>
      <c r="G3161" s="71"/>
      <c r="H3161" s="71"/>
      <c r="I3161" s="71"/>
      <c r="J3161" s="72">
        <v>14372</v>
      </c>
      <c r="K3161" s="71"/>
      <c r="L3161" s="71"/>
      <c r="M3161" s="72">
        <v>14372</v>
      </c>
      <c r="N3161" s="72">
        <v>0</v>
      </c>
      <c r="O3161" s="71"/>
      <c r="P3161" s="71"/>
      <c r="Q3161" s="71"/>
      <c r="R3161" s="71"/>
      <c r="S3161" s="72">
        <v>14372</v>
      </c>
      <c r="T3161" s="72">
        <v>0</v>
      </c>
      <c r="U3161" s="71"/>
      <c r="V3161" s="71"/>
      <c r="W3161" s="71"/>
      <c r="X3161" s="72">
        <v>14372</v>
      </c>
      <c r="Y3161" s="72">
        <v>0</v>
      </c>
      <c r="Z3161" s="72">
        <v>0</v>
      </c>
      <c r="AA3161" s="69"/>
      <c r="AB3161" s="69"/>
      <c r="AC3161" s="69"/>
    </row>
    <row r="3162" spans="1:29" ht="30" x14ac:dyDescent="0.25">
      <c r="A3162" s="68" t="s">
        <v>16595</v>
      </c>
      <c r="B3162" s="69" t="s">
        <v>16596</v>
      </c>
      <c r="C3162" s="69" t="s">
        <v>16597</v>
      </c>
      <c r="D3162" s="69" t="s">
        <v>4589</v>
      </c>
      <c r="E3162" s="69" t="s">
        <v>16599</v>
      </c>
      <c r="F3162" s="69" t="s">
        <v>10255</v>
      </c>
      <c r="G3162" s="69" t="s">
        <v>1174</v>
      </c>
      <c r="H3162" s="69" t="s">
        <v>1889</v>
      </c>
      <c r="I3162" s="69" t="s">
        <v>962</v>
      </c>
      <c r="J3162" s="70">
        <v>4655.74</v>
      </c>
      <c r="K3162" s="69" t="s">
        <v>4591</v>
      </c>
      <c r="L3162" s="69" t="s">
        <v>16598</v>
      </c>
      <c r="M3162" s="70">
        <v>4655.74</v>
      </c>
      <c r="N3162" s="69"/>
      <c r="O3162" s="69"/>
      <c r="P3162" s="69" t="s">
        <v>1681</v>
      </c>
      <c r="Q3162" s="69" t="s">
        <v>3055</v>
      </c>
      <c r="R3162" s="69"/>
      <c r="S3162" s="70">
        <v>4655.74</v>
      </c>
      <c r="T3162" s="70"/>
      <c r="U3162" s="69" t="s">
        <v>1313</v>
      </c>
      <c r="V3162" s="73">
        <v>85</v>
      </c>
      <c r="W3162" s="69" t="s">
        <v>1313</v>
      </c>
      <c r="X3162" s="69"/>
      <c r="Y3162" s="70"/>
      <c r="Z3162" s="69">
        <v>0</v>
      </c>
      <c r="AA3162" s="69" t="s">
        <v>989</v>
      </c>
      <c r="AB3162" s="69" t="s">
        <v>1144</v>
      </c>
      <c r="AC3162" s="69"/>
    </row>
    <row r="3163" spans="1:29" x14ac:dyDescent="0.25">
      <c r="A3163" s="71" t="s">
        <v>193</v>
      </c>
      <c r="B3163" s="71"/>
      <c r="C3163" s="71"/>
      <c r="D3163" s="71"/>
      <c r="E3163" s="71"/>
      <c r="F3163" s="71"/>
      <c r="G3163" s="71"/>
      <c r="H3163" s="71"/>
      <c r="I3163" s="71"/>
      <c r="J3163" s="72">
        <v>4655.74</v>
      </c>
      <c r="K3163" s="71"/>
      <c r="L3163" s="71"/>
      <c r="M3163" s="72">
        <v>4655.74</v>
      </c>
      <c r="N3163" s="72">
        <v>0</v>
      </c>
      <c r="O3163" s="71"/>
      <c r="P3163" s="71"/>
      <c r="Q3163" s="71"/>
      <c r="R3163" s="71"/>
      <c r="S3163" s="72">
        <v>4655.74</v>
      </c>
      <c r="T3163" s="72">
        <v>4655.74</v>
      </c>
      <c r="U3163" s="71"/>
      <c r="V3163" s="71"/>
      <c r="W3163" s="71"/>
      <c r="X3163" s="72">
        <v>0</v>
      </c>
      <c r="Y3163" s="72">
        <v>0</v>
      </c>
      <c r="Z3163" s="72">
        <v>4655.74</v>
      </c>
      <c r="AA3163" s="69"/>
      <c r="AB3163" s="69"/>
      <c r="AC3163" s="69"/>
    </row>
    <row r="3164" spans="1:29" ht="30" x14ac:dyDescent="0.25">
      <c r="A3164" s="68" t="s">
        <v>16600</v>
      </c>
      <c r="B3164" s="69" t="s">
        <v>16601</v>
      </c>
      <c r="C3164" s="69" t="s">
        <v>16602</v>
      </c>
      <c r="D3164" s="69" t="s">
        <v>9621</v>
      </c>
      <c r="E3164" s="69" t="s">
        <v>16604</v>
      </c>
      <c r="F3164" s="69" t="s">
        <v>10255</v>
      </c>
      <c r="G3164" s="69" t="s">
        <v>1174</v>
      </c>
      <c r="H3164" s="69" t="s">
        <v>1886</v>
      </c>
      <c r="I3164" s="69" t="s">
        <v>962</v>
      </c>
      <c r="J3164" s="70">
        <v>5530.3</v>
      </c>
      <c r="K3164" s="69" t="s">
        <v>4591</v>
      </c>
      <c r="L3164" s="69" t="s">
        <v>16603</v>
      </c>
      <c r="M3164" s="70">
        <v>5530.3</v>
      </c>
      <c r="N3164" s="69"/>
      <c r="O3164" s="69"/>
      <c r="P3164" s="69" t="s">
        <v>1003</v>
      </c>
      <c r="Q3164" s="69" t="s">
        <v>2023</v>
      </c>
      <c r="R3164" s="69"/>
      <c r="S3164" s="70">
        <v>5530.3</v>
      </c>
      <c r="T3164" s="70"/>
      <c r="U3164" s="69" t="s">
        <v>4510</v>
      </c>
      <c r="V3164" s="73">
        <v>44</v>
      </c>
      <c r="W3164" s="69" t="s">
        <v>4510</v>
      </c>
      <c r="X3164" s="69"/>
      <c r="Y3164" s="70"/>
      <c r="Z3164" s="69">
        <v>0</v>
      </c>
      <c r="AA3164" s="69" t="s">
        <v>989</v>
      </c>
      <c r="AB3164" s="69" t="s">
        <v>1144</v>
      </c>
      <c r="AC3164" s="69"/>
    </row>
    <row r="3165" spans="1:29" x14ac:dyDescent="0.25">
      <c r="A3165" s="71" t="s">
        <v>193</v>
      </c>
      <c r="B3165" s="71"/>
      <c r="C3165" s="71"/>
      <c r="D3165" s="71"/>
      <c r="E3165" s="71"/>
      <c r="F3165" s="71"/>
      <c r="G3165" s="71"/>
      <c r="H3165" s="71"/>
      <c r="I3165" s="71"/>
      <c r="J3165" s="72">
        <v>5530.3</v>
      </c>
      <c r="K3165" s="71"/>
      <c r="L3165" s="71"/>
      <c r="M3165" s="72">
        <v>5530.3</v>
      </c>
      <c r="N3165" s="72">
        <v>0</v>
      </c>
      <c r="O3165" s="71"/>
      <c r="P3165" s="71"/>
      <c r="Q3165" s="71"/>
      <c r="R3165" s="71"/>
      <c r="S3165" s="72">
        <v>5530.3</v>
      </c>
      <c r="T3165" s="72">
        <v>5530.3</v>
      </c>
      <c r="U3165" s="71"/>
      <c r="V3165" s="71"/>
      <c r="W3165" s="71"/>
      <c r="X3165" s="72">
        <v>0</v>
      </c>
      <c r="Y3165" s="72">
        <v>0</v>
      </c>
      <c r="Z3165" s="72">
        <v>5530.3</v>
      </c>
      <c r="AA3165" s="69"/>
      <c r="AB3165" s="69"/>
      <c r="AC3165" s="69"/>
    </row>
    <row r="3166" spans="1:29" ht="30" x14ac:dyDescent="0.25">
      <c r="A3166" s="68" t="s">
        <v>16605</v>
      </c>
      <c r="B3166" s="69" t="s">
        <v>16606</v>
      </c>
      <c r="C3166" s="69" t="s">
        <v>16607</v>
      </c>
      <c r="D3166" s="69" t="s">
        <v>4056</v>
      </c>
      <c r="E3166" s="69" t="s">
        <v>16609</v>
      </c>
      <c r="F3166" s="69" t="s">
        <v>10255</v>
      </c>
      <c r="G3166" s="69" t="s">
        <v>1174</v>
      </c>
      <c r="H3166" s="69" t="s">
        <v>1886</v>
      </c>
      <c r="I3166" s="69" t="s">
        <v>962</v>
      </c>
      <c r="J3166" s="70">
        <v>3295.37</v>
      </c>
      <c r="K3166" s="69" t="s">
        <v>4591</v>
      </c>
      <c r="L3166" s="69" t="s">
        <v>16608</v>
      </c>
      <c r="M3166" s="70">
        <v>404.66</v>
      </c>
      <c r="N3166" s="69"/>
      <c r="O3166" s="69"/>
      <c r="P3166" s="69" t="s">
        <v>2134</v>
      </c>
      <c r="Q3166" s="69" t="s">
        <v>2023</v>
      </c>
      <c r="R3166" s="69"/>
      <c r="S3166" s="70">
        <v>404.66</v>
      </c>
      <c r="T3166" s="70"/>
      <c r="U3166" s="69" t="s">
        <v>4510</v>
      </c>
      <c r="V3166" s="73">
        <v>64</v>
      </c>
      <c r="W3166" s="69" t="s">
        <v>4510</v>
      </c>
      <c r="X3166" s="69"/>
      <c r="Y3166" s="70"/>
      <c r="Z3166" s="69">
        <v>0</v>
      </c>
      <c r="AA3166" s="69" t="s">
        <v>989</v>
      </c>
      <c r="AB3166" s="69" t="s">
        <v>1144</v>
      </c>
      <c r="AC3166" s="69"/>
    </row>
    <row r="3167" spans="1:29" x14ac:dyDescent="0.25">
      <c r="A3167" s="69"/>
      <c r="B3167" s="69"/>
      <c r="C3167" s="69"/>
      <c r="D3167" s="69"/>
      <c r="E3167" s="69" t="s">
        <v>16609</v>
      </c>
      <c r="F3167" s="69"/>
      <c r="G3167" s="69"/>
      <c r="H3167" s="69"/>
      <c r="I3167" s="69"/>
      <c r="J3167" s="69"/>
      <c r="K3167" s="69"/>
      <c r="L3167" s="69" t="s">
        <v>16610</v>
      </c>
      <c r="M3167" s="70">
        <v>1126.25</v>
      </c>
      <c r="N3167" s="69"/>
      <c r="O3167" s="69"/>
      <c r="P3167" s="69" t="s">
        <v>2134</v>
      </c>
      <c r="Q3167" s="69" t="s">
        <v>2023</v>
      </c>
      <c r="R3167" s="69"/>
      <c r="S3167" s="70">
        <v>1126.25</v>
      </c>
      <c r="T3167" s="70"/>
      <c r="U3167" s="69" t="s">
        <v>4510</v>
      </c>
      <c r="V3167" s="73">
        <v>64</v>
      </c>
      <c r="W3167" s="69" t="s">
        <v>4510</v>
      </c>
      <c r="X3167" s="69"/>
      <c r="Y3167" s="70"/>
      <c r="Z3167" s="69">
        <v>0</v>
      </c>
      <c r="AA3167" s="69"/>
      <c r="AB3167" s="69" t="s">
        <v>1144</v>
      </c>
      <c r="AC3167" s="69"/>
    </row>
    <row r="3168" spans="1:29" x14ac:dyDescent="0.25">
      <c r="A3168" s="69"/>
      <c r="B3168" s="69"/>
      <c r="C3168" s="69"/>
      <c r="D3168" s="69"/>
      <c r="E3168" s="69" t="s">
        <v>16609</v>
      </c>
      <c r="F3168" s="69"/>
      <c r="G3168" s="69"/>
      <c r="H3168" s="69"/>
      <c r="I3168" s="69"/>
      <c r="J3168" s="69"/>
      <c r="K3168" s="69"/>
      <c r="L3168" s="69" t="s">
        <v>16611</v>
      </c>
      <c r="M3168" s="70">
        <v>574.67999999999995</v>
      </c>
      <c r="N3168" s="69"/>
      <c r="O3168" s="69"/>
      <c r="P3168" s="69" t="s">
        <v>2134</v>
      </c>
      <c r="Q3168" s="69" t="s">
        <v>2023</v>
      </c>
      <c r="R3168" s="69"/>
      <c r="S3168" s="70">
        <v>574.67999999999995</v>
      </c>
      <c r="T3168" s="70"/>
      <c r="U3168" s="69" t="s">
        <v>4510</v>
      </c>
      <c r="V3168" s="73">
        <v>64</v>
      </c>
      <c r="W3168" s="69" t="s">
        <v>4510</v>
      </c>
      <c r="X3168" s="69"/>
      <c r="Y3168" s="70"/>
      <c r="Z3168" s="69">
        <v>0</v>
      </c>
      <c r="AA3168" s="69"/>
      <c r="AB3168" s="69" t="s">
        <v>1144</v>
      </c>
      <c r="AC3168" s="69"/>
    </row>
    <row r="3169" spans="1:29" x14ac:dyDescent="0.25">
      <c r="A3169" s="69"/>
      <c r="B3169" s="69"/>
      <c r="C3169" s="69"/>
      <c r="D3169" s="69"/>
      <c r="E3169" s="69" t="s">
        <v>16609</v>
      </c>
      <c r="F3169" s="69"/>
      <c r="G3169" s="69"/>
      <c r="H3169" s="69"/>
      <c r="I3169" s="69"/>
      <c r="J3169" s="69"/>
      <c r="K3169" s="69"/>
      <c r="L3169" s="69" t="s">
        <v>16612</v>
      </c>
      <c r="M3169" s="70">
        <v>1189.78</v>
      </c>
      <c r="N3169" s="69"/>
      <c r="O3169" s="69"/>
      <c r="P3169" s="69" t="s">
        <v>2134</v>
      </c>
      <c r="Q3169" s="69" t="s">
        <v>2023</v>
      </c>
      <c r="R3169" s="69"/>
      <c r="S3169" s="70">
        <v>1189.78</v>
      </c>
      <c r="T3169" s="70"/>
      <c r="U3169" s="69" t="s">
        <v>4510</v>
      </c>
      <c r="V3169" s="73">
        <v>64</v>
      </c>
      <c r="W3169" s="69" t="s">
        <v>4510</v>
      </c>
      <c r="X3169" s="69"/>
      <c r="Y3169" s="70"/>
      <c r="Z3169" s="69">
        <v>0</v>
      </c>
      <c r="AA3169" s="69"/>
      <c r="AB3169" s="69" t="s">
        <v>1144</v>
      </c>
      <c r="AC3169" s="69"/>
    </row>
    <row r="3170" spans="1:29" x14ac:dyDescent="0.25">
      <c r="A3170" s="71" t="s">
        <v>193</v>
      </c>
      <c r="B3170" s="71"/>
      <c r="C3170" s="71"/>
      <c r="D3170" s="71"/>
      <c r="E3170" s="71"/>
      <c r="F3170" s="71"/>
      <c r="G3170" s="71"/>
      <c r="H3170" s="71"/>
      <c r="I3170" s="71"/>
      <c r="J3170" s="72">
        <v>3295.37</v>
      </c>
      <c r="K3170" s="71"/>
      <c r="L3170" s="71"/>
      <c r="M3170" s="72">
        <v>3295.37</v>
      </c>
      <c r="N3170" s="72">
        <v>0</v>
      </c>
      <c r="O3170" s="71"/>
      <c r="P3170" s="71"/>
      <c r="Q3170" s="71"/>
      <c r="R3170" s="71"/>
      <c r="S3170" s="72">
        <v>3295.37</v>
      </c>
      <c r="T3170" s="72">
        <v>3295.37</v>
      </c>
      <c r="U3170" s="71"/>
      <c r="V3170" s="71"/>
      <c r="W3170" s="71"/>
      <c r="X3170" s="72">
        <v>0</v>
      </c>
      <c r="Y3170" s="72">
        <v>0</v>
      </c>
      <c r="Z3170" s="72">
        <v>3295.37</v>
      </c>
      <c r="AA3170" s="69"/>
      <c r="AB3170" s="69"/>
      <c r="AC3170" s="69"/>
    </row>
    <row r="3171" spans="1:29" ht="30" x14ac:dyDescent="0.25">
      <c r="A3171" s="68" t="s">
        <v>16613</v>
      </c>
      <c r="B3171" s="69" t="s">
        <v>16531</v>
      </c>
      <c r="C3171" s="69" t="s">
        <v>16614</v>
      </c>
      <c r="D3171" s="69" t="s">
        <v>4623</v>
      </c>
      <c r="E3171" s="69" t="s">
        <v>16616</v>
      </c>
      <c r="F3171" s="69" t="s">
        <v>10820</v>
      </c>
      <c r="G3171" s="69" t="s">
        <v>1263</v>
      </c>
      <c r="H3171" s="69" t="s">
        <v>1886</v>
      </c>
      <c r="I3171" s="69" t="s">
        <v>962</v>
      </c>
      <c r="J3171" s="70">
        <v>1099.27</v>
      </c>
      <c r="K3171" s="69" t="s">
        <v>4591</v>
      </c>
      <c r="L3171" s="69" t="s">
        <v>16615</v>
      </c>
      <c r="M3171" s="70">
        <v>1099.27</v>
      </c>
      <c r="N3171" s="69"/>
      <c r="O3171" s="69"/>
      <c r="P3171" s="69" t="s">
        <v>1275</v>
      </c>
      <c r="Q3171" s="69" t="s">
        <v>2028</v>
      </c>
      <c r="R3171" s="69"/>
      <c r="S3171" s="70">
        <v>1099.27</v>
      </c>
      <c r="T3171" s="70"/>
      <c r="U3171" s="69"/>
      <c r="V3171" s="69"/>
      <c r="W3171" s="69" t="s">
        <v>2028</v>
      </c>
      <c r="X3171" s="69"/>
      <c r="Y3171" s="70"/>
      <c r="Z3171" s="69">
        <v>0</v>
      </c>
      <c r="AA3171" s="69" t="s">
        <v>989</v>
      </c>
      <c r="AB3171" s="69" t="s">
        <v>1144</v>
      </c>
      <c r="AC3171" s="69"/>
    </row>
    <row r="3172" spans="1:29" x14ac:dyDescent="0.25">
      <c r="A3172" s="71" t="s">
        <v>193</v>
      </c>
      <c r="B3172" s="71"/>
      <c r="C3172" s="71"/>
      <c r="D3172" s="71"/>
      <c r="E3172" s="71"/>
      <c r="F3172" s="71"/>
      <c r="G3172" s="71"/>
      <c r="H3172" s="71"/>
      <c r="I3172" s="71"/>
      <c r="J3172" s="72">
        <v>1099.27</v>
      </c>
      <c r="K3172" s="71"/>
      <c r="L3172" s="71"/>
      <c r="M3172" s="72">
        <v>1099.27</v>
      </c>
      <c r="N3172" s="72">
        <v>0</v>
      </c>
      <c r="O3172" s="71"/>
      <c r="P3172" s="71"/>
      <c r="Q3172" s="71"/>
      <c r="R3172" s="71"/>
      <c r="S3172" s="72">
        <v>1099.27</v>
      </c>
      <c r="T3172" s="72">
        <v>0</v>
      </c>
      <c r="U3172" s="71"/>
      <c r="V3172" s="71"/>
      <c r="W3172" s="71"/>
      <c r="X3172" s="72">
        <v>1099.27</v>
      </c>
      <c r="Y3172" s="72">
        <v>0</v>
      </c>
      <c r="Z3172" s="72">
        <v>0</v>
      </c>
      <c r="AA3172" s="69"/>
      <c r="AB3172" s="69"/>
      <c r="AC3172" s="69"/>
    </row>
    <row r="3173" spans="1:29" ht="20" x14ac:dyDescent="0.25">
      <c r="A3173" s="68" t="s">
        <v>16617</v>
      </c>
      <c r="B3173" s="69" t="s">
        <v>16618</v>
      </c>
      <c r="C3173" s="69" t="s">
        <v>16619</v>
      </c>
      <c r="D3173" s="69" t="s">
        <v>4583</v>
      </c>
      <c r="E3173" s="69" t="s">
        <v>16621</v>
      </c>
      <c r="F3173" s="69" t="s">
        <v>10255</v>
      </c>
      <c r="G3173" s="69" t="s">
        <v>1263</v>
      </c>
      <c r="H3173" s="69" t="s">
        <v>1886</v>
      </c>
      <c r="I3173" s="69" t="s">
        <v>962</v>
      </c>
      <c r="J3173" s="70">
        <v>1406.47</v>
      </c>
      <c r="K3173" s="69" t="s">
        <v>4591</v>
      </c>
      <c r="L3173" s="69" t="s">
        <v>16620</v>
      </c>
      <c r="M3173" s="70">
        <v>1406.47</v>
      </c>
      <c r="N3173" s="69"/>
      <c r="O3173" s="69"/>
      <c r="P3173" s="69" t="s">
        <v>995</v>
      </c>
      <c r="Q3173" s="69" t="s">
        <v>3017</v>
      </c>
      <c r="R3173" s="69"/>
      <c r="S3173" s="70">
        <v>1406.47</v>
      </c>
      <c r="T3173" s="70"/>
      <c r="U3173" s="69"/>
      <c r="V3173" s="69"/>
      <c r="W3173" s="69" t="s">
        <v>1040</v>
      </c>
      <c r="X3173" s="69"/>
      <c r="Y3173" s="70"/>
      <c r="Z3173" s="69">
        <v>0</v>
      </c>
      <c r="AA3173" s="69" t="s">
        <v>989</v>
      </c>
      <c r="AB3173" s="69" t="s">
        <v>1144</v>
      </c>
      <c r="AC3173" s="69"/>
    </row>
    <row r="3174" spans="1:29" x14ac:dyDescent="0.25">
      <c r="A3174" s="71" t="s">
        <v>193</v>
      </c>
      <c r="B3174" s="71"/>
      <c r="C3174" s="71"/>
      <c r="D3174" s="71"/>
      <c r="E3174" s="71"/>
      <c r="F3174" s="71"/>
      <c r="G3174" s="71"/>
      <c r="H3174" s="71"/>
      <c r="I3174" s="71"/>
      <c r="J3174" s="72">
        <v>1406.47</v>
      </c>
      <c r="K3174" s="71"/>
      <c r="L3174" s="71"/>
      <c r="M3174" s="72">
        <v>1406.47</v>
      </c>
      <c r="N3174" s="72">
        <v>0</v>
      </c>
      <c r="O3174" s="71"/>
      <c r="P3174" s="71"/>
      <c r="Q3174" s="71"/>
      <c r="R3174" s="71"/>
      <c r="S3174" s="72">
        <v>1406.47</v>
      </c>
      <c r="T3174" s="72">
        <v>0</v>
      </c>
      <c r="U3174" s="71"/>
      <c r="V3174" s="71"/>
      <c r="W3174" s="71"/>
      <c r="X3174" s="72">
        <v>1406.47</v>
      </c>
      <c r="Y3174" s="72">
        <v>0</v>
      </c>
      <c r="Z3174" s="72">
        <v>0</v>
      </c>
      <c r="AA3174" s="69"/>
      <c r="AB3174" s="69"/>
      <c r="AC3174" s="69"/>
    </row>
    <row r="3175" spans="1:29" ht="20" x14ac:dyDescent="0.25">
      <c r="A3175" s="68" t="s">
        <v>16622</v>
      </c>
      <c r="B3175" s="69" t="s">
        <v>15694</v>
      </c>
      <c r="C3175" s="69" t="s">
        <v>16623</v>
      </c>
      <c r="D3175" s="69" t="s">
        <v>4583</v>
      </c>
      <c r="E3175" s="69" t="s">
        <v>16625</v>
      </c>
      <c r="F3175" s="69" t="s">
        <v>10243</v>
      </c>
      <c r="G3175" s="69" t="s">
        <v>1263</v>
      </c>
      <c r="H3175" s="69" t="s">
        <v>1021</v>
      </c>
      <c r="I3175" s="69" t="s">
        <v>962</v>
      </c>
      <c r="J3175" s="70">
        <v>3493.36</v>
      </c>
      <c r="K3175" s="69" t="s">
        <v>4591</v>
      </c>
      <c r="L3175" s="69" t="s">
        <v>16624</v>
      </c>
      <c r="M3175" s="70">
        <v>3493.36</v>
      </c>
      <c r="N3175" s="69"/>
      <c r="O3175" s="69"/>
      <c r="P3175" s="69" t="s">
        <v>1165</v>
      </c>
      <c r="Q3175" s="69" t="s">
        <v>2028</v>
      </c>
      <c r="R3175" s="69"/>
      <c r="S3175" s="70">
        <v>3493.36</v>
      </c>
      <c r="T3175" s="70"/>
      <c r="U3175" s="69"/>
      <c r="V3175" s="69"/>
      <c r="W3175" s="69"/>
      <c r="X3175" s="69"/>
      <c r="Y3175" s="70"/>
      <c r="Z3175" s="69">
        <v>0</v>
      </c>
      <c r="AA3175" s="69" t="s">
        <v>989</v>
      </c>
      <c r="AB3175" s="69" t="s">
        <v>1144</v>
      </c>
      <c r="AC3175" s="69"/>
    </row>
    <row r="3176" spans="1:29" x14ac:dyDescent="0.25">
      <c r="A3176" s="71" t="s">
        <v>193</v>
      </c>
      <c r="B3176" s="71"/>
      <c r="C3176" s="71"/>
      <c r="D3176" s="71"/>
      <c r="E3176" s="71"/>
      <c r="F3176" s="71"/>
      <c r="G3176" s="71"/>
      <c r="H3176" s="71"/>
      <c r="I3176" s="71"/>
      <c r="J3176" s="72">
        <v>3493.36</v>
      </c>
      <c r="K3176" s="71"/>
      <c r="L3176" s="71"/>
      <c r="M3176" s="72">
        <v>3493.36</v>
      </c>
      <c r="N3176" s="72">
        <v>0</v>
      </c>
      <c r="O3176" s="71"/>
      <c r="P3176" s="71"/>
      <c r="Q3176" s="71"/>
      <c r="R3176" s="71"/>
      <c r="S3176" s="72">
        <v>3493.36</v>
      </c>
      <c r="T3176" s="72">
        <v>0</v>
      </c>
      <c r="U3176" s="71"/>
      <c r="V3176" s="71"/>
      <c r="W3176" s="71"/>
      <c r="X3176" s="72">
        <v>3493.36</v>
      </c>
      <c r="Y3176" s="72">
        <v>0</v>
      </c>
      <c r="Z3176" s="72">
        <v>0</v>
      </c>
      <c r="AA3176" s="69"/>
      <c r="AB3176" s="69"/>
      <c r="AC3176" s="69"/>
    </row>
    <row r="3177" spans="1:29" ht="20" x14ac:dyDescent="0.25">
      <c r="A3177" s="68" t="s">
        <v>16626</v>
      </c>
      <c r="B3177" s="69" t="s">
        <v>16627</v>
      </c>
      <c r="C3177" s="69" t="s">
        <v>16628</v>
      </c>
      <c r="D3177" s="69" t="s">
        <v>4583</v>
      </c>
      <c r="E3177" s="69" t="s">
        <v>16630</v>
      </c>
      <c r="F3177" s="69" t="s">
        <v>10243</v>
      </c>
      <c r="G3177" s="69" t="s">
        <v>1582</v>
      </c>
      <c r="H3177" s="69" t="s">
        <v>976</v>
      </c>
      <c r="I3177" s="69" t="s">
        <v>962</v>
      </c>
      <c r="J3177" s="70">
        <v>4327.7</v>
      </c>
      <c r="K3177" s="69" t="s">
        <v>4591</v>
      </c>
      <c r="L3177" s="69" t="s">
        <v>16629</v>
      </c>
      <c r="M3177" s="70">
        <v>4327.79</v>
      </c>
      <c r="N3177" s="69"/>
      <c r="O3177" s="69"/>
      <c r="P3177" s="69" t="s">
        <v>1616</v>
      </c>
      <c r="Q3177" s="69"/>
      <c r="R3177" s="69"/>
      <c r="S3177" s="70">
        <v>4327.79</v>
      </c>
      <c r="T3177" s="70"/>
      <c r="U3177" s="69"/>
      <c r="V3177" s="69"/>
      <c r="W3177" s="69"/>
      <c r="X3177" s="69"/>
      <c r="Y3177" s="70"/>
      <c r="Z3177" s="69">
        <v>0</v>
      </c>
      <c r="AA3177" s="69" t="s">
        <v>989</v>
      </c>
      <c r="AB3177" s="69" t="s">
        <v>1144</v>
      </c>
      <c r="AC3177" s="69"/>
    </row>
    <row r="3178" spans="1:29" x14ac:dyDescent="0.25">
      <c r="A3178" s="71" t="s">
        <v>193</v>
      </c>
      <c r="B3178" s="71"/>
      <c r="C3178" s="71"/>
      <c r="D3178" s="71"/>
      <c r="E3178" s="71"/>
      <c r="F3178" s="71"/>
      <c r="G3178" s="71"/>
      <c r="H3178" s="71"/>
      <c r="I3178" s="71"/>
      <c r="J3178" s="72">
        <v>4327.7</v>
      </c>
      <c r="K3178" s="71"/>
      <c r="L3178" s="71"/>
      <c r="M3178" s="72">
        <v>4327.79</v>
      </c>
      <c r="N3178" s="72">
        <v>-9.0000000000145519E-2</v>
      </c>
      <c r="O3178" s="71"/>
      <c r="P3178" s="71"/>
      <c r="Q3178" s="71"/>
      <c r="R3178" s="71"/>
      <c r="S3178" s="72">
        <v>4327.79</v>
      </c>
      <c r="T3178" s="72">
        <v>0</v>
      </c>
      <c r="U3178" s="71"/>
      <c r="V3178" s="71"/>
      <c r="W3178" s="71"/>
      <c r="X3178" s="72">
        <v>4327.79</v>
      </c>
      <c r="Y3178" s="72">
        <v>0</v>
      </c>
      <c r="Z3178" s="72">
        <v>0</v>
      </c>
      <c r="AA3178" s="69"/>
      <c r="AB3178" s="69"/>
      <c r="AC3178" s="69"/>
    </row>
    <row r="3179" spans="1:29" ht="30" x14ac:dyDescent="0.25">
      <c r="A3179" s="68" t="s">
        <v>16631</v>
      </c>
      <c r="B3179" s="69" t="s">
        <v>16632</v>
      </c>
      <c r="C3179" s="69" t="s">
        <v>16633</v>
      </c>
      <c r="D3179" s="69" t="s">
        <v>4056</v>
      </c>
      <c r="E3179" s="69" t="s">
        <v>16635</v>
      </c>
      <c r="F3179" s="69" t="s">
        <v>10820</v>
      </c>
      <c r="G3179" s="69" t="s">
        <v>1582</v>
      </c>
      <c r="H3179" s="69" t="s">
        <v>1886</v>
      </c>
      <c r="I3179" s="69" t="s">
        <v>962</v>
      </c>
      <c r="J3179" s="70">
        <v>2793.94</v>
      </c>
      <c r="K3179" s="69" t="s">
        <v>4591</v>
      </c>
      <c r="L3179" s="69" t="s">
        <v>16634</v>
      </c>
      <c r="M3179" s="70">
        <v>2793.94</v>
      </c>
      <c r="N3179" s="69"/>
      <c r="O3179" s="69"/>
      <c r="P3179" s="69" t="s">
        <v>1946</v>
      </c>
      <c r="Q3179" s="69" t="s">
        <v>2028</v>
      </c>
      <c r="R3179" s="69"/>
      <c r="S3179" s="70">
        <v>2793.94</v>
      </c>
      <c r="T3179" s="70"/>
      <c r="U3179" s="69"/>
      <c r="V3179" s="69"/>
      <c r="W3179" s="69" t="s">
        <v>2028</v>
      </c>
      <c r="X3179" s="69"/>
      <c r="Y3179" s="70"/>
      <c r="Z3179" s="69">
        <v>0</v>
      </c>
      <c r="AA3179" s="69" t="s">
        <v>989</v>
      </c>
      <c r="AB3179" s="69" t="s">
        <v>1144</v>
      </c>
      <c r="AC3179" s="69"/>
    </row>
    <row r="3180" spans="1:29" x14ac:dyDescent="0.25">
      <c r="A3180" s="71" t="s">
        <v>193</v>
      </c>
      <c r="B3180" s="71"/>
      <c r="C3180" s="71"/>
      <c r="D3180" s="71"/>
      <c r="E3180" s="71"/>
      <c r="F3180" s="71"/>
      <c r="G3180" s="71"/>
      <c r="H3180" s="71"/>
      <c r="I3180" s="71"/>
      <c r="J3180" s="72">
        <v>2793.94</v>
      </c>
      <c r="K3180" s="71"/>
      <c r="L3180" s="71"/>
      <c r="M3180" s="72">
        <v>2793.94</v>
      </c>
      <c r="N3180" s="72">
        <v>0</v>
      </c>
      <c r="O3180" s="71"/>
      <c r="P3180" s="71"/>
      <c r="Q3180" s="71"/>
      <c r="R3180" s="71"/>
      <c r="S3180" s="72">
        <v>2793.94</v>
      </c>
      <c r="T3180" s="72">
        <v>0</v>
      </c>
      <c r="U3180" s="71"/>
      <c r="V3180" s="71"/>
      <c r="W3180" s="71"/>
      <c r="X3180" s="72">
        <v>2793.94</v>
      </c>
      <c r="Y3180" s="72">
        <v>0</v>
      </c>
      <c r="Z3180" s="72">
        <v>0</v>
      </c>
      <c r="AA3180" s="69"/>
      <c r="AB3180" s="69"/>
      <c r="AC3180" s="69"/>
    </row>
    <row r="3181" spans="1:29" ht="20" x14ac:dyDescent="0.25">
      <c r="A3181" s="68" t="s">
        <v>16636</v>
      </c>
      <c r="B3181" s="69" t="s">
        <v>16637</v>
      </c>
      <c r="C3181" s="69" t="s">
        <v>16638</v>
      </c>
      <c r="D3181" s="69" t="s">
        <v>4611</v>
      </c>
      <c r="E3181" s="69" t="s">
        <v>16640</v>
      </c>
      <c r="F3181" s="69" t="s">
        <v>10255</v>
      </c>
      <c r="G3181" s="69" t="s">
        <v>1582</v>
      </c>
      <c r="H3181" s="69" t="s">
        <v>1889</v>
      </c>
      <c r="I3181" s="69" t="s">
        <v>962</v>
      </c>
      <c r="J3181" s="70">
        <v>2696.96</v>
      </c>
      <c r="K3181" s="69" t="s">
        <v>4591</v>
      </c>
      <c r="L3181" s="69" t="s">
        <v>16639</v>
      </c>
      <c r="M3181" s="70">
        <v>2696.96</v>
      </c>
      <c r="N3181" s="69"/>
      <c r="O3181" s="69"/>
      <c r="P3181" s="69" t="s">
        <v>1616</v>
      </c>
      <c r="Q3181" s="69" t="s">
        <v>1698</v>
      </c>
      <c r="R3181" s="69"/>
      <c r="S3181" s="70">
        <v>2696.96</v>
      </c>
      <c r="T3181" s="70"/>
      <c r="U3181" s="69"/>
      <c r="V3181" s="69"/>
      <c r="W3181" s="69" t="s">
        <v>2166</v>
      </c>
      <c r="X3181" s="69"/>
      <c r="Y3181" s="70"/>
      <c r="Z3181" s="69">
        <v>0</v>
      </c>
      <c r="AA3181" s="69" t="s">
        <v>989</v>
      </c>
      <c r="AB3181" s="69" t="s">
        <v>1144</v>
      </c>
      <c r="AC3181" s="69"/>
    </row>
    <row r="3182" spans="1:29" x14ac:dyDescent="0.25">
      <c r="A3182" s="71" t="s">
        <v>193</v>
      </c>
      <c r="B3182" s="71"/>
      <c r="C3182" s="71"/>
      <c r="D3182" s="71"/>
      <c r="E3182" s="71"/>
      <c r="F3182" s="71"/>
      <c r="G3182" s="71"/>
      <c r="H3182" s="71"/>
      <c r="I3182" s="71"/>
      <c r="J3182" s="72">
        <v>2696.96</v>
      </c>
      <c r="K3182" s="71"/>
      <c r="L3182" s="71"/>
      <c r="M3182" s="72">
        <v>2696.96</v>
      </c>
      <c r="N3182" s="72">
        <v>0</v>
      </c>
      <c r="O3182" s="71"/>
      <c r="P3182" s="71"/>
      <c r="Q3182" s="71"/>
      <c r="R3182" s="71"/>
      <c r="S3182" s="72">
        <v>2696.96</v>
      </c>
      <c r="T3182" s="72">
        <v>0</v>
      </c>
      <c r="U3182" s="71"/>
      <c r="V3182" s="71"/>
      <c r="W3182" s="71"/>
      <c r="X3182" s="72">
        <v>2696.96</v>
      </c>
      <c r="Y3182" s="72">
        <v>0</v>
      </c>
      <c r="Z3182" s="72">
        <v>0</v>
      </c>
      <c r="AA3182" s="69"/>
      <c r="AB3182" s="69"/>
      <c r="AC3182" s="69"/>
    </row>
    <row r="3183" spans="1:29" ht="30" x14ac:dyDescent="0.25">
      <c r="A3183" s="68" t="s">
        <v>16641</v>
      </c>
      <c r="B3183" s="69" t="s">
        <v>16642</v>
      </c>
      <c r="C3183" s="69" t="s">
        <v>16643</v>
      </c>
      <c r="D3183" s="69" t="s">
        <v>4972</v>
      </c>
      <c r="E3183" s="69" t="s">
        <v>16645</v>
      </c>
      <c r="F3183" s="69" t="s">
        <v>10255</v>
      </c>
      <c r="G3183" s="69" t="s">
        <v>1582</v>
      </c>
      <c r="H3183" s="69" t="s">
        <v>1889</v>
      </c>
      <c r="I3183" s="69" t="s">
        <v>962</v>
      </c>
      <c r="J3183" s="70">
        <v>8114.33</v>
      </c>
      <c r="K3183" s="69" t="s">
        <v>4591</v>
      </c>
      <c r="L3183" s="69" t="s">
        <v>16644</v>
      </c>
      <c r="M3183" s="70">
        <v>8114.33</v>
      </c>
      <c r="N3183" s="69"/>
      <c r="O3183" s="69"/>
      <c r="P3183" s="69" t="s">
        <v>1188</v>
      </c>
      <c r="Q3183" s="69" t="s">
        <v>2606</v>
      </c>
      <c r="R3183" s="69"/>
      <c r="S3183" s="70">
        <v>8114.33</v>
      </c>
      <c r="T3183" s="70"/>
      <c r="U3183" s="69" t="s">
        <v>1129</v>
      </c>
      <c r="V3183" s="73">
        <v>127</v>
      </c>
      <c r="W3183" s="69" t="s">
        <v>1129</v>
      </c>
      <c r="X3183" s="69"/>
      <c r="Y3183" s="70"/>
      <c r="Z3183" s="69">
        <v>0</v>
      </c>
      <c r="AA3183" s="69" t="s">
        <v>989</v>
      </c>
      <c r="AB3183" s="69" t="s">
        <v>1144</v>
      </c>
      <c r="AC3183" s="69"/>
    </row>
    <row r="3184" spans="1:29" x14ac:dyDescent="0.25">
      <c r="A3184" s="71" t="s">
        <v>193</v>
      </c>
      <c r="B3184" s="71"/>
      <c r="C3184" s="71"/>
      <c r="D3184" s="71"/>
      <c r="E3184" s="71"/>
      <c r="F3184" s="71"/>
      <c r="G3184" s="71"/>
      <c r="H3184" s="71"/>
      <c r="I3184" s="71"/>
      <c r="J3184" s="72">
        <v>8114.33</v>
      </c>
      <c r="K3184" s="71"/>
      <c r="L3184" s="71"/>
      <c r="M3184" s="72">
        <v>8114.33</v>
      </c>
      <c r="N3184" s="72">
        <v>0</v>
      </c>
      <c r="O3184" s="71"/>
      <c r="P3184" s="71"/>
      <c r="Q3184" s="71"/>
      <c r="R3184" s="71"/>
      <c r="S3184" s="72">
        <v>8114.33</v>
      </c>
      <c r="T3184" s="72">
        <v>8114.33</v>
      </c>
      <c r="U3184" s="71"/>
      <c r="V3184" s="71"/>
      <c r="W3184" s="71"/>
      <c r="X3184" s="72">
        <v>0</v>
      </c>
      <c r="Y3184" s="72">
        <v>0</v>
      </c>
      <c r="Z3184" s="72">
        <v>8114.33</v>
      </c>
      <c r="AA3184" s="69"/>
      <c r="AB3184" s="69"/>
      <c r="AC3184" s="69"/>
    </row>
    <row r="3185" spans="1:29" ht="20" x14ac:dyDescent="0.25">
      <c r="A3185" s="68" t="s">
        <v>16646</v>
      </c>
      <c r="B3185" s="69" t="s">
        <v>10817</v>
      </c>
      <c r="C3185" s="69" t="s">
        <v>16647</v>
      </c>
      <c r="D3185" s="69" t="s">
        <v>4583</v>
      </c>
      <c r="E3185" s="69" t="s">
        <v>16649</v>
      </c>
      <c r="F3185" s="69" t="s">
        <v>10820</v>
      </c>
      <c r="G3185" s="69" t="s">
        <v>1582</v>
      </c>
      <c r="H3185" s="69" t="s">
        <v>1886</v>
      </c>
      <c r="I3185" s="69" t="s">
        <v>962</v>
      </c>
      <c r="J3185" s="70">
        <v>3349.97</v>
      </c>
      <c r="K3185" s="69" t="s">
        <v>4591</v>
      </c>
      <c r="L3185" s="69" t="s">
        <v>16648</v>
      </c>
      <c r="M3185" s="70">
        <v>3349.97</v>
      </c>
      <c r="N3185" s="69"/>
      <c r="O3185" s="69"/>
      <c r="P3185" s="69" t="s">
        <v>1005</v>
      </c>
      <c r="Q3185" s="69" t="s">
        <v>1069</v>
      </c>
      <c r="R3185" s="69"/>
      <c r="S3185" s="70">
        <v>3349.97</v>
      </c>
      <c r="T3185" s="70"/>
      <c r="U3185" s="69"/>
      <c r="V3185" s="69"/>
      <c r="W3185" s="69"/>
      <c r="X3185" s="69"/>
      <c r="Y3185" s="70"/>
      <c r="Z3185" s="69">
        <v>0</v>
      </c>
      <c r="AA3185" s="69" t="s">
        <v>989</v>
      </c>
      <c r="AB3185" s="69" t="s">
        <v>1144</v>
      </c>
      <c r="AC3185" s="69"/>
    </row>
    <row r="3186" spans="1:29" x14ac:dyDescent="0.25">
      <c r="A3186" s="71" t="s">
        <v>193</v>
      </c>
      <c r="B3186" s="71"/>
      <c r="C3186" s="71"/>
      <c r="D3186" s="71"/>
      <c r="E3186" s="71"/>
      <c r="F3186" s="71"/>
      <c r="G3186" s="71"/>
      <c r="H3186" s="71"/>
      <c r="I3186" s="71"/>
      <c r="J3186" s="72">
        <v>3349.97</v>
      </c>
      <c r="K3186" s="71"/>
      <c r="L3186" s="71"/>
      <c r="M3186" s="72">
        <v>3349.97</v>
      </c>
      <c r="N3186" s="72">
        <v>0</v>
      </c>
      <c r="O3186" s="71"/>
      <c r="P3186" s="71"/>
      <c r="Q3186" s="71"/>
      <c r="R3186" s="71"/>
      <c r="S3186" s="72">
        <v>3349.97</v>
      </c>
      <c r="T3186" s="72">
        <v>0</v>
      </c>
      <c r="U3186" s="71"/>
      <c r="V3186" s="71"/>
      <c r="W3186" s="71"/>
      <c r="X3186" s="72">
        <v>3349.97</v>
      </c>
      <c r="Y3186" s="72">
        <v>0</v>
      </c>
      <c r="Z3186" s="72">
        <v>0</v>
      </c>
      <c r="AA3186" s="69"/>
      <c r="AB3186" s="69"/>
      <c r="AC3186" s="69"/>
    </row>
    <row r="3187" spans="1:29" ht="30" x14ac:dyDescent="0.25">
      <c r="A3187" s="68" t="s">
        <v>16650</v>
      </c>
      <c r="B3187" s="69" t="s">
        <v>16651</v>
      </c>
      <c r="C3187" s="69" t="s">
        <v>16652</v>
      </c>
      <c r="D3187" s="69" t="s">
        <v>9621</v>
      </c>
      <c r="E3187" s="69" t="s">
        <v>16654</v>
      </c>
      <c r="F3187" s="69" t="s">
        <v>10255</v>
      </c>
      <c r="G3187" s="69" t="s">
        <v>1582</v>
      </c>
      <c r="H3187" s="69" t="s">
        <v>1886</v>
      </c>
      <c r="I3187" s="69" t="s">
        <v>962</v>
      </c>
      <c r="J3187" s="70">
        <v>9772.35</v>
      </c>
      <c r="K3187" s="69" t="s">
        <v>4591</v>
      </c>
      <c r="L3187" s="69" t="s">
        <v>16653</v>
      </c>
      <c r="M3187" s="70">
        <v>9772.35</v>
      </c>
      <c r="N3187" s="69"/>
      <c r="O3187" s="69"/>
      <c r="P3187" s="69" t="s">
        <v>1021</v>
      </c>
      <c r="Q3187" s="69" t="s">
        <v>1069</v>
      </c>
      <c r="R3187" s="69"/>
      <c r="S3187" s="70">
        <v>9772.35</v>
      </c>
      <c r="T3187" s="70"/>
      <c r="U3187" s="69"/>
      <c r="V3187" s="69"/>
      <c r="W3187" s="69" t="s">
        <v>1069</v>
      </c>
      <c r="X3187" s="69"/>
      <c r="Y3187" s="70"/>
      <c r="Z3187" s="69">
        <v>0</v>
      </c>
      <c r="AA3187" s="69" t="s">
        <v>989</v>
      </c>
      <c r="AB3187" s="69" t="s">
        <v>1144</v>
      </c>
      <c r="AC3187" s="69"/>
    </row>
    <row r="3188" spans="1:29" x14ac:dyDescent="0.25">
      <c r="A3188" s="71" t="s">
        <v>193</v>
      </c>
      <c r="B3188" s="71"/>
      <c r="C3188" s="71"/>
      <c r="D3188" s="71"/>
      <c r="E3188" s="71"/>
      <c r="F3188" s="71"/>
      <c r="G3188" s="71"/>
      <c r="H3188" s="71"/>
      <c r="I3188" s="71"/>
      <c r="J3188" s="72">
        <v>9772.35</v>
      </c>
      <c r="K3188" s="71"/>
      <c r="L3188" s="71"/>
      <c r="M3188" s="72">
        <v>9772.35</v>
      </c>
      <c r="N3188" s="72">
        <v>0</v>
      </c>
      <c r="O3188" s="71"/>
      <c r="P3188" s="71"/>
      <c r="Q3188" s="71"/>
      <c r="R3188" s="71"/>
      <c r="S3188" s="72">
        <v>9772.35</v>
      </c>
      <c r="T3188" s="72">
        <v>0</v>
      </c>
      <c r="U3188" s="71"/>
      <c r="V3188" s="71"/>
      <c r="W3188" s="71"/>
      <c r="X3188" s="72">
        <v>9772.35</v>
      </c>
      <c r="Y3188" s="72">
        <v>0</v>
      </c>
      <c r="Z3188" s="72">
        <v>0</v>
      </c>
      <c r="AA3188" s="69"/>
      <c r="AB3188" s="69"/>
      <c r="AC3188" s="69"/>
    </row>
    <row r="3189" spans="1:29" ht="30" x14ac:dyDescent="0.25">
      <c r="A3189" s="68" t="s">
        <v>16655</v>
      </c>
      <c r="B3189" s="69" t="s">
        <v>16656</v>
      </c>
      <c r="C3189" s="69" t="s">
        <v>16657</v>
      </c>
      <c r="D3189" s="69" t="s">
        <v>4623</v>
      </c>
      <c r="E3189" s="69" t="s">
        <v>16659</v>
      </c>
      <c r="F3189" s="69" t="s">
        <v>10255</v>
      </c>
      <c r="G3189" s="69" t="s">
        <v>1010</v>
      </c>
      <c r="H3189" s="69" t="s">
        <v>1886</v>
      </c>
      <c r="I3189" s="69" t="s">
        <v>962</v>
      </c>
      <c r="J3189" s="70">
        <v>173.88</v>
      </c>
      <c r="K3189" s="69" t="s">
        <v>4591</v>
      </c>
      <c r="L3189" s="69" t="s">
        <v>16658</v>
      </c>
      <c r="M3189" s="70">
        <v>173.88</v>
      </c>
      <c r="N3189" s="69"/>
      <c r="O3189" s="69"/>
      <c r="P3189" s="69" t="s">
        <v>2743</v>
      </c>
      <c r="Q3189" s="69" t="s">
        <v>2028</v>
      </c>
      <c r="R3189" s="69"/>
      <c r="S3189" s="70">
        <v>173.88</v>
      </c>
      <c r="T3189" s="70"/>
      <c r="U3189" s="69"/>
      <c r="V3189" s="69"/>
      <c r="W3189" s="69" t="s">
        <v>2028</v>
      </c>
      <c r="X3189" s="69"/>
      <c r="Y3189" s="70"/>
      <c r="Z3189" s="69">
        <v>0</v>
      </c>
      <c r="AA3189" s="69" t="s">
        <v>989</v>
      </c>
      <c r="AB3189" s="69" t="s">
        <v>1144</v>
      </c>
      <c r="AC3189" s="69"/>
    </row>
    <row r="3190" spans="1:29" x14ac:dyDescent="0.25">
      <c r="A3190" s="71" t="s">
        <v>193</v>
      </c>
      <c r="B3190" s="71"/>
      <c r="C3190" s="71"/>
      <c r="D3190" s="71"/>
      <c r="E3190" s="71"/>
      <c r="F3190" s="71"/>
      <c r="G3190" s="71"/>
      <c r="H3190" s="71"/>
      <c r="I3190" s="71"/>
      <c r="J3190" s="72">
        <v>173.88</v>
      </c>
      <c r="K3190" s="71"/>
      <c r="L3190" s="71"/>
      <c r="M3190" s="72">
        <v>173.88</v>
      </c>
      <c r="N3190" s="72">
        <v>0</v>
      </c>
      <c r="O3190" s="71"/>
      <c r="P3190" s="71"/>
      <c r="Q3190" s="71"/>
      <c r="R3190" s="71"/>
      <c r="S3190" s="72">
        <v>173.88</v>
      </c>
      <c r="T3190" s="72">
        <v>0</v>
      </c>
      <c r="U3190" s="71"/>
      <c r="V3190" s="71"/>
      <c r="W3190" s="71"/>
      <c r="X3190" s="72">
        <v>173.88</v>
      </c>
      <c r="Y3190" s="72">
        <v>0</v>
      </c>
      <c r="Z3190" s="72">
        <v>0</v>
      </c>
      <c r="AA3190" s="69"/>
      <c r="AB3190" s="69"/>
      <c r="AC3190" s="69"/>
    </row>
    <row r="3191" spans="1:29" ht="40" x14ac:dyDescent="0.25">
      <c r="A3191" s="68" t="s">
        <v>16660</v>
      </c>
      <c r="B3191" s="69" t="s">
        <v>16661</v>
      </c>
      <c r="C3191" s="69" t="s">
        <v>16662</v>
      </c>
      <c r="D3191" s="69" t="s">
        <v>890</v>
      </c>
      <c r="E3191" s="69" t="s">
        <v>16664</v>
      </c>
      <c r="F3191" s="69" t="s">
        <v>10255</v>
      </c>
      <c r="G3191" s="69" t="s">
        <v>1010</v>
      </c>
      <c r="H3191" s="69" t="s">
        <v>1889</v>
      </c>
      <c r="I3191" s="69" t="s">
        <v>962</v>
      </c>
      <c r="J3191" s="70">
        <v>1609.01</v>
      </c>
      <c r="K3191" s="69" t="s">
        <v>4591</v>
      </c>
      <c r="L3191" s="69" t="s">
        <v>16663</v>
      </c>
      <c r="M3191" s="70">
        <v>1609.01</v>
      </c>
      <c r="N3191" s="69"/>
      <c r="O3191" s="69"/>
      <c r="P3191" s="69" t="s">
        <v>1270</v>
      </c>
      <c r="Q3191" s="69" t="s">
        <v>1195</v>
      </c>
      <c r="R3191" s="69"/>
      <c r="S3191" s="70">
        <v>1609.01</v>
      </c>
      <c r="T3191" s="70"/>
      <c r="U3191" s="69"/>
      <c r="V3191" s="69"/>
      <c r="W3191" s="69" t="s">
        <v>1195</v>
      </c>
      <c r="X3191" s="69"/>
      <c r="Y3191" s="70"/>
      <c r="Z3191" s="69">
        <v>0</v>
      </c>
      <c r="AA3191" s="69" t="s">
        <v>989</v>
      </c>
      <c r="AB3191" s="69" t="s">
        <v>1144</v>
      </c>
      <c r="AC3191" s="69"/>
    </row>
    <row r="3192" spans="1:29" x14ac:dyDescent="0.25">
      <c r="A3192" s="71" t="s">
        <v>193</v>
      </c>
      <c r="B3192" s="71"/>
      <c r="C3192" s="71"/>
      <c r="D3192" s="71"/>
      <c r="E3192" s="71"/>
      <c r="F3192" s="71"/>
      <c r="G3192" s="71"/>
      <c r="H3192" s="71"/>
      <c r="I3192" s="71"/>
      <c r="J3192" s="72">
        <v>1609.01</v>
      </c>
      <c r="K3192" s="71"/>
      <c r="L3192" s="71"/>
      <c r="M3192" s="72">
        <v>1609.01</v>
      </c>
      <c r="N3192" s="72">
        <v>0</v>
      </c>
      <c r="O3192" s="71"/>
      <c r="P3192" s="71"/>
      <c r="Q3192" s="71"/>
      <c r="R3192" s="71"/>
      <c r="S3192" s="72">
        <v>1609.01</v>
      </c>
      <c r="T3192" s="72">
        <v>0</v>
      </c>
      <c r="U3192" s="71"/>
      <c r="V3192" s="71"/>
      <c r="W3192" s="71"/>
      <c r="X3192" s="72">
        <v>1609.01</v>
      </c>
      <c r="Y3192" s="72">
        <v>0</v>
      </c>
      <c r="Z3192" s="72">
        <v>0</v>
      </c>
      <c r="AA3192" s="69"/>
      <c r="AB3192" s="69"/>
      <c r="AC3192" s="69"/>
    </row>
    <row r="3193" spans="1:29" ht="20" x14ac:dyDescent="0.25">
      <c r="A3193" s="68" t="s">
        <v>16665</v>
      </c>
      <c r="B3193" s="69" t="s">
        <v>16661</v>
      </c>
      <c r="C3193" s="69" t="s">
        <v>16666</v>
      </c>
      <c r="D3193" s="69" t="s">
        <v>858</v>
      </c>
      <c r="E3193" s="69" t="s">
        <v>16668</v>
      </c>
      <c r="F3193" s="69" t="s">
        <v>10255</v>
      </c>
      <c r="G3193" s="69" t="s">
        <v>1010</v>
      </c>
      <c r="H3193" s="69" t="s">
        <v>1021</v>
      </c>
      <c r="I3193" s="69" t="s">
        <v>962</v>
      </c>
      <c r="J3193" s="70">
        <v>1540</v>
      </c>
      <c r="K3193" s="69" t="s">
        <v>4591</v>
      </c>
      <c r="L3193" s="69" t="s">
        <v>16667</v>
      </c>
      <c r="M3193" s="70">
        <v>1540</v>
      </c>
      <c r="N3193" s="69"/>
      <c r="O3193" s="69"/>
      <c r="P3193" s="69" t="s">
        <v>1480</v>
      </c>
      <c r="Q3193" s="69" t="s">
        <v>2166</v>
      </c>
      <c r="R3193" s="69"/>
      <c r="S3193" s="70">
        <v>1540</v>
      </c>
      <c r="T3193" s="70"/>
      <c r="U3193" s="69"/>
      <c r="V3193" s="69"/>
      <c r="W3193" s="69" t="s">
        <v>1195</v>
      </c>
      <c r="X3193" s="69"/>
      <c r="Y3193" s="70"/>
      <c r="Z3193" s="69">
        <v>0</v>
      </c>
      <c r="AA3193" s="69" t="s">
        <v>989</v>
      </c>
      <c r="AB3193" s="69" t="s">
        <v>1144</v>
      </c>
      <c r="AC3193" s="69"/>
    </row>
    <row r="3194" spans="1:29" x14ac:dyDescent="0.25">
      <c r="A3194" s="71" t="s">
        <v>193</v>
      </c>
      <c r="B3194" s="71"/>
      <c r="C3194" s="71"/>
      <c r="D3194" s="71"/>
      <c r="E3194" s="71"/>
      <c r="F3194" s="71"/>
      <c r="G3194" s="71"/>
      <c r="H3194" s="71"/>
      <c r="I3194" s="71"/>
      <c r="J3194" s="72">
        <v>1540</v>
      </c>
      <c r="K3194" s="71"/>
      <c r="L3194" s="71"/>
      <c r="M3194" s="72">
        <v>1540</v>
      </c>
      <c r="N3194" s="72">
        <v>0</v>
      </c>
      <c r="O3194" s="71"/>
      <c r="P3194" s="71"/>
      <c r="Q3194" s="71"/>
      <c r="R3194" s="71"/>
      <c r="S3194" s="72">
        <v>1540</v>
      </c>
      <c r="T3194" s="72">
        <v>0</v>
      </c>
      <c r="U3194" s="71"/>
      <c r="V3194" s="71"/>
      <c r="W3194" s="71"/>
      <c r="X3194" s="72">
        <v>1540</v>
      </c>
      <c r="Y3194" s="72">
        <v>0</v>
      </c>
      <c r="Z3194" s="72">
        <v>0</v>
      </c>
      <c r="AA3194" s="69"/>
      <c r="AB3194" s="69"/>
      <c r="AC3194" s="69"/>
    </row>
    <row r="3195" spans="1:29" ht="30" x14ac:dyDescent="0.25">
      <c r="A3195" s="68" t="s">
        <v>16669</v>
      </c>
      <c r="B3195" s="69" t="s">
        <v>12470</v>
      </c>
      <c r="C3195" s="69" t="s">
        <v>16670</v>
      </c>
      <c r="D3195" s="69" t="s">
        <v>4589</v>
      </c>
      <c r="E3195" s="69" t="s">
        <v>16672</v>
      </c>
      <c r="F3195" s="69" t="s">
        <v>10255</v>
      </c>
      <c r="G3195" s="69" t="s">
        <v>1010</v>
      </c>
      <c r="H3195" s="69" t="s">
        <v>1886</v>
      </c>
      <c r="I3195" s="69" t="s">
        <v>962</v>
      </c>
      <c r="J3195" s="70">
        <v>4577.04</v>
      </c>
      <c r="K3195" s="69" t="s">
        <v>4591</v>
      </c>
      <c r="L3195" s="69" t="s">
        <v>16671</v>
      </c>
      <c r="M3195" s="70">
        <v>4577.04</v>
      </c>
      <c r="N3195" s="69"/>
      <c r="O3195" s="69"/>
      <c r="P3195" s="69" t="s">
        <v>2831</v>
      </c>
      <c r="Q3195" s="69" t="s">
        <v>3055</v>
      </c>
      <c r="R3195" s="69"/>
      <c r="S3195" s="70">
        <v>4577.04</v>
      </c>
      <c r="T3195" s="70"/>
      <c r="U3195" s="69" t="s">
        <v>1313</v>
      </c>
      <c r="V3195" s="73">
        <v>86</v>
      </c>
      <c r="W3195" s="69" t="s">
        <v>1313</v>
      </c>
      <c r="X3195" s="69"/>
      <c r="Y3195" s="70"/>
      <c r="Z3195" s="69">
        <v>0</v>
      </c>
      <c r="AA3195" s="69" t="s">
        <v>989</v>
      </c>
      <c r="AB3195" s="69" t="s">
        <v>1144</v>
      </c>
      <c r="AC3195" s="69"/>
    </row>
    <row r="3196" spans="1:29" x14ac:dyDescent="0.25">
      <c r="A3196" s="71" t="s">
        <v>193</v>
      </c>
      <c r="B3196" s="71"/>
      <c r="C3196" s="71"/>
      <c r="D3196" s="71"/>
      <c r="E3196" s="71"/>
      <c r="F3196" s="71"/>
      <c r="G3196" s="71"/>
      <c r="H3196" s="71"/>
      <c r="I3196" s="71"/>
      <c r="J3196" s="72">
        <v>4577.04</v>
      </c>
      <c r="K3196" s="71"/>
      <c r="L3196" s="71"/>
      <c r="M3196" s="72">
        <v>4577.04</v>
      </c>
      <c r="N3196" s="72">
        <v>0</v>
      </c>
      <c r="O3196" s="71"/>
      <c r="P3196" s="71"/>
      <c r="Q3196" s="71"/>
      <c r="R3196" s="71"/>
      <c r="S3196" s="72">
        <v>4577.04</v>
      </c>
      <c r="T3196" s="72">
        <v>4577.04</v>
      </c>
      <c r="U3196" s="71"/>
      <c r="V3196" s="71"/>
      <c r="W3196" s="71"/>
      <c r="X3196" s="72">
        <v>0</v>
      </c>
      <c r="Y3196" s="72">
        <v>0</v>
      </c>
      <c r="Z3196" s="72">
        <v>4577.04</v>
      </c>
      <c r="AA3196" s="69"/>
      <c r="AB3196" s="69"/>
      <c r="AC3196" s="69"/>
    </row>
    <row r="3197" spans="1:29" ht="30" x14ac:dyDescent="0.25">
      <c r="A3197" s="68" t="s">
        <v>16673</v>
      </c>
      <c r="B3197" s="69" t="s">
        <v>16674</v>
      </c>
      <c r="C3197" s="69" t="s">
        <v>16675</v>
      </c>
      <c r="D3197" s="69" t="s">
        <v>14828</v>
      </c>
      <c r="E3197" s="69" t="s">
        <v>16677</v>
      </c>
      <c r="F3197" s="69" t="s">
        <v>10255</v>
      </c>
      <c r="G3197" s="69" t="s">
        <v>1010</v>
      </c>
      <c r="H3197" s="69" t="s">
        <v>1886</v>
      </c>
      <c r="I3197" s="69" t="s">
        <v>962</v>
      </c>
      <c r="J3197" s="70">
        <v>3299.04</v>
      </c>
      <c r="K3197" s="69" t="s">
        <v>4591</v>
      </c>
      <c r="L3197" s="69" t="s">
        <v>16676</v>
      </c>
      <c r="M3197" s="70">
        <v>3299.04</v>
      </c>
      <c r="N3197" s="69"/>
      <c r="O3197" s="69"/>
      <c r="P3197" s="69" t="s">
        <v>1021</v>
      </c>
      <c r="Q3197" s="69" t="s">
        <v>2166</v>
      </c>
      <c r="R3197" s="69"/>
      <c r="S3197" s="70">
        <v>3299.04</v>
      </c>
      <c r="T3197" s="70"/>
      <c r="U3197" s="69"/>
      <c r="V3197" s="69"/>
      <c r="W3197" s="69" t="s">
        <v>1019</v>
      </c>
      <c r="X3197" s="69"/>
      <c r="Y3197" s="70"/>
      <c r="Z3197" s="69">
        <v>0</v>
      </c>
      <c r="AA3197" s="69" t="s">
        <v>989</v>
      </c>
      <c r="AB3197" s="69" t="s">
        <v>1144</v>
      </c>
      <c r="AC3197" s="69"/>
    </row>
    <row r="3198" spans="1:29" x14ac:dyDescent="0.25">
      <c r="A3198" s="71" t="s">
        <v>193</v>
      </c>
      <c r="B3198" s="71"/>
      <c r="C3198" s="71"/>
      <c r="D3198" s="71"/>
      <c r="E3198" s="71"/>
      <c r="F3198" s="71"/>
      <c r="G3198" s="71"/>
      <c r="H3198" s="71"/>
      <c r="I3198" s="71"/>
      <c r="J3198" s="72">
        <v>3299.04</v>
      </c>
      <c r="K3198" s="71"/>
      <c r="L3198" s="71"/>
      <c r="M3198" s="72">
        <v>3299.04</v>
      </c>
      <c r="N3198" s="72">
        <v>0</v>
      </c>
      <c r="O3198" s="71"/>
      <c r="P3198" s="71"/>
      <c r="Q3198" s="71"/>
      <c r="R3198" s="71"/>
      <c r="S3198" s="72">
        <v>3299.04</v>
      </c>
      <c r="T3198" s="72">
        <v>0</v>
      </c>
      <c r="U3198" s="71"/>
      <c r="V3198" s="71"/>
      <c r="W3198" s="71"/>
      <c r="X3198" s="72">
        <v>3299.04</v>
      </c>
      <c r="Y3198" s="72">
        <v>0</v>
      </c>
      <c r="Z3198" s="72">
        <v>0</v>
      </c>
      <c r="AA3198" s="69"/>
      <c r="AB3198" s="69"/>
      <c r="AC3198" s="69"/>
    </row>
    <row r="3199" spans="1:29" ht="30" x14ac:dyDescent="0.25">
      <c r="A3199" s="68" t="s">
        <v>16678</v>
      </c>
      <c r="B3199" s="69" t="s">
        <v>16679</v>
      </c>
      <c r="C3199" s="69" t="s">
        <v>16680</v>
      </c>
      <c r="D3199" s="69" t="s">
        <v>4623</v>
      </c>
      <c r="E3199" s="69" t="s">
        <v>16682</v>
      </c>
      <c r="F3199" s="69" t="s">
        <v>10255</v>
      </c>
      <c r="G3199" s="69" t="s">
        <v>1010</v>
      </c>
      <c r="H3199" s="69" t="s">
        <v>6926</v>
      </c>
      <c r="I3199" s="69" t="s">
        <v>962</v>
      </c>
      <c r="J3199" s="70">
        <v>7432.91</v>
      </c>
      <c r="K3199" s="69" t="s">
        <v>4591</v>
      </c>
      <c r="L3199" s="69" t="s">
        <v>16681</v>
      </c>
      <c r="M3199" s="70">
        <v>7432.91</v>
      </c>
      <c r="N3199" s="69"/>
      <c r="O3199" s="69"/>
      <c r="P3199" s="69" t="s">
        <v>1484</v>
      </c>
      <c r="Q3199" s="69"/>
      <c r="R3199" s="69"/>
      <c r="S3199" s="70">
        <v>7432.91</v>
      </c>
      <c r="T3199" s="70"/>
      <c r="U3199" s="69"/>
      <c r="V3199" s="69"/>
      <c r="W3199" s="69"/>
      <c r="X3199" s="69"/>
      <c r="Y3199" s="70"/>
      <c r="Z3199" s="69">
        <v>0</v>
      </c>
      <c r="AA3199" s="69" t="s">
        <v>989</v>
      </c>
      <c r="AB3199" s="69" t="s">
        <v>1144</v>
      </c>
      <c r="AC3199" s="69"/>
    </row>
    <row r="3200" spans="1:29" x14ac:dyDescent="0.25">
      <c r="A3200" s="71" t="s">
        <v>193</v>
      </c>
      <c r="B3200" s="71"/>
      <c r="C3200" s="71"/>
      <c r="D3200" s="71"/>
      <c r="E3200" s="71"/>
      <c r="F3200" s="71"/>
      <c r="G3200" s="71"/>
      <c r="H3200" s="71"/>
      <c r="I3200" s="71"/>
      <c r="J3200" s="72">
        <v>7432.91</v>
      </c>
      <c r="K3200" s="71"/>
      <c r="L3200" s="71"/>
      <c r="M3200" s="72">
        <v>7432.91</v>
      </c>
      <c r="N3200" s="72">
        <v>0</v>
      </c>
      <c r="O3200" s="71"/>
      <c r="P3200" s="71"/>
      <c r="Q3200" s="71"/>
      <c r="R3200" s="71"/>
      <c r="S3200" s="72">
        <v>7432.91</v>
      </c>
      <c r="T3200" s="72">
        <v>0</v>
      </c>
      <c r="U3200" s="71"/>
      <c r="V3200" s="71"/>
      <c r="W3200" s="71"/>
      <c r="X3200" s="72">
        <v>7432.91</v>
      </c>
      <c r="Y3200" s="72">
        <v>0</v>
      </c>
      <c r="Z3200" s="72">
        <v>0</v>
      </c>
      <c r="AA3200" s="69"/>
      <c r="AB3200" s="69"/>
      <c r="AC3200" s="69"/>
    </row>
    <row r="3201" spans="1:29" ht="30" x14ac:dyDescent="0.25">
      <c r="A3201" s="68" t="s">
        <v>16683</v>
      </c>
      <c r="B3201" s="69" t="s">
        <v>16684</v>
      </c>
      <c r="C3201" s="69" t="s">
        <v>16685</v>
      </c>
      <c r="D3201" s="69" t="s">
        <v>4583</v>
      </c>
      <c r="E3201" s="69" t="s">
        <v>16687</v>
      </c>
      <c r="F3201" s="69" t="s">
        <v>10255</v>
      </c>
      <c r="G3201" s="69" t="s">
        <v>1502</v>
      </c>
      <c r="H3201" s="69" t="s">
        <v>1886</v>
      </c>
      <c r="I3201" s="69" t="s">
        <v>962</v>
      </c>
      <c r="J3201" s="70">
        <v>3473.01</v>
      </c>
      <c r="K3201" s="69" t="s">
        <v>4591</v>
      </c>
      <c r="L3201" s="69" t="s">
        <v>16686</v>
      </c>
      <c r="M3201" s="70">
        <v>3473.01</v>
      </c>
      <c r="N3201" s="69"/>
      <c r="O3201" s="69"/>
      <c r="P3201" s="69" t="s">
        <v>1616</v>
      </c>
      <c r="Q3201" s="69" t="s">
        <v>2065</v>
      </c>
      <c r="R3201" s="69"/>
      <c r="S3201" s="70">
        <v>3473.01</v>
      </c>
      <c r="T3201" s="70"/>
      <c r="U3201" s="69"/>
      <c r="V3201" s="69"/>
      <c r="W3201" s="69" t="s">
        <v>2065</v>
      </c>
      <c r="X3201" s="69"/>
      <c r="Y3201" s="70"/>
      <c r="Z3201" s="69">
        <v>0</v>
      </c>
      <c r="AA3201" s="69" t="s">
        <v>989</v>
      </c>
      <c r="AB3201" s="69" t="s">
        <v>1144</v>
      </c>
      <c r="AC3201" s="69"/>
    </row>
    <row r="3202" spans="1:29" x14ac:dyDescent="0.25">
      <c r="A3202" s="71" t="s">
        <v>193</v>
      </c>
      <c r="B3202" s="71"/>
      <c r="C3202" s="71"/>
      <c r="D3202" s="71"/>
      <c r="E3202" s="71"/>
      <c r="F3202" s="71"/>
      <c r="G3202" s="71"/>
      <c r="H3202" s="71"/>
      <c r="I3202" s="71"/>
      <c r="J3202" s="72">
        <v>3473.01</v>
      </c>
      <c r="K3202" s="71"/>
      <c r="L3202" s="71"/>
      <c r="M3202" s="72">
        <v>3473.01</v>
      </c>
      <c r="N3202" s="72">
        <v>0</v>
      </c>
      <c r="O3202" s="71"/>
      <c r="P3202" s="71"/>
      <c r="Q3202" s="71"/>
      <c r="R3202" s="71"/>
      <c r="S3202" s="72">
        <v>3473.01</v>
      </c>
      <c r="T3202" s="72">
        <v>0</v>
      </c>
      <c r="U3202" s="71"/>
      <c r="V3202" s="71"/>
      <c r="W3202" s="71"/>
      <c r="X3202" s="72">
        <v>3473.01</v>
      </c>
      <c r="Y3202" s="72">
        <v>0</v>
      </c>
      <c r="Z3202" s="72">
        <v>0</v>
      </c>
      <c r="AA3202" s="69"/>
      <c r="AB3202" s="69"/>
      <c r="AC3202" s="69"/>
    </row>
    <row r="3203" spans="1:29" ht="30" x14ac:dyDescent="0.25">
      <c r="A3203" s="68" t="s">
        <v>16688</v>
      </c>
      <c r="B3203" s="69" t="s">
        <v>16494</v>
      </c>
      <c r="C3203" s="69" t="s">
        <v>16689</v>
      </c>
      <c r="D3203" s="69" t="s">
        <v>9621</v>
      </c>
      <c r="E3203" s="69" t="s">
        <v>16691</v>
      </c>
      <c r="F3203" s="69" t="s">
        <v>10255</v>
      </c>
      <c r="G3203" s="69" t="s">
        <v>1502</v>
      </c>
      <c r="H3203" s="69" t="s">
        <v>2004</v>
      </c>
      <c r="I3203" s="69" t="s">
        <v>962</v>
      </c>
      <c r="J3203" s="70">
        <v>13237.94</v>
      </c>
      <c r="K3203" s="69" t="s">
        <v>4591</v>
      </c>
      <c r="L3203" s="69" t="s">
        <v>16690</v>
      </c>
      <c r="M3203" s="70">
        <v>13237.94</v>
      </c>
      <c r="N3203" s="69"/>
      <c r="O3203" s="69"/>
      <c r="P3203" s="69" t="s">
        <v>1085</v>
      </c>
      <c r="Q3203" s="69" t="s">
        <v>2529</v>
      </c>
      <c r="R3203" s="69"/>
      <c r="S3203" s="70">
        <v>13237.94</v>
      </c>
      <c r="T3203" s="70"/>
      <c r="U3203" s="69" t="s">
        <v>2529</v>
      </c>
      <c r="V3203" s="73">
        <v>95</v>
      </c>
      <c r="W3203" s="69" t="s">
        <v>2529</v>
      </c>
      <c r="X3203" s="69"/>
      <c r="Y3203" s="70"/>
      <c r="Z3203" s="69">
        <v>0</v>
      </c>
      <c r="AA3203" s="69" t="s">
        <v>989</v>
      </c>
      <c r="AB3203" s="69" t="s">
        <v>1144</v>
      </c>
      <c r="AC3203" s="69"/>
    </row>
    <row r="3204" spans="1:29" x14ac:dyDescent="0.25">
      <c r="A3204" s="71" t="s">
        <v>193</v>
      </c>
      <c r="B3204" s="71"/>
      <c r="C3204" s="71"/>
      <c r="D3204" s="71"/>
      <c r="E3204" s="71"/>
      <c r="F3204" s="71"/>
      <c r="G3204" s="71"/>
      <c r="H3204" s="71"/>
      <c r="I3204" s="71"/>
      <c r="J3204" s="72">
        <v>13237.94</v>
      </c>
      <c r="K3204" s="71"/>
      <c r="L3204" s="71"/>
      <c r="M3204" s="72">
        <v>13237.94</v>
      </c>
      <c r="N3204" s="72">
        <v>0</v>
      </c>
      <c r="O3204" s="71"/>
      <c r="P3204" s="71"/>
      <c r="Q3204" s="71"/>
      <c r="R3204" s="71"/>
      <c r="S3204" s="72">
        <v>13237.94</v>
      </c>
      <c r="T3204" s="72">
        <v>13237.94</v>
      </c>
      <c r="U3204" s="71"/>
      <c r="V3204" s="71"/>
      <c r="W3204" s="71"/>
      <c r="X3204" s="72">
        <v>0</v>
      </c>
      <c r="Y3204" s="72">
        <v>0</v>
      </c>
      <c r="Z3204" s="72">
        <v>13237.94</v>
      </c>
      <c r="AA3204" s="69"/>
      <c r="AB3204" s="69"/>
      <c r="AC3204" s="69"/>
    </row>
    <row r="3205" spans="1:29" ht="20" x14ac:dyDescent="0.25">
      <c r="A3205" s="68" t="s">
        <v>16692</v>
      </c>
      <c r="B3205" s="69" t="s">
        <v>16693</v>
      </c>
      <c r="C3205" s="69" t="s">
        <v>16694</v>
      </c>
      <c r="D3205" s="69" t="s">
        <v>14846</v>
      </c>
      <c r="E3205" s="69" t="s">
        <v>16696</v>
      </c>
      <c r="F3205" s="69" t="s">
        <v>10255</v>
      </c>
      <c r="G3205" s="69" t="s">
        <v>5938</v>
      </c>
      <c r="H3205" s="69" t="s">
        <v>1889</v>
      </c>
      <c r="I3205" s="69" t="s">
        <v>962</v>
      </c>
      <c r="J3205" s="70">
        <v>2694.2</v>
      </c>
      <c r="K3205" s="69" t="s">
        <v>4591</v>
      </c>
      <c r="L3205" s="69" t="s">
        <v>16695</v>
      </c>
      <c r="M3205" s="70">
        <v>2694.2</v>
      </c>
      <c r="N3205" s="69"/>
      <c r="O3205" s="69"/>
      <c r="P3205" s="69" t="s">
        <v>1021</v>
      </c>
      <c r="Q3205" s="69" t="s">
        <v>2124</v>
      </c>
      <c r="R3205" s="69"/>
      <c r="S3205" s="70">
        <v>2694.2</v>
      </c>
      <c r="T3205" s="70"/>
      <c r="U3205" s="69"/>
      <c r="V3205" s="69"/>
      <c r="W3205" s="69" t="s">
        <v>2124</v>
      </c>
      <c r="X3205" s="69"/>
      <c r="Y3205" s="70"/>
      <c r="Z3205" s="69">
        <v>0</v>
      </c>
      <c r="AA3205" s="69" t="s">
        <v>989</v>
      </c>
      <c r="AB3205" s="69" t="s">
        <v>1144</v>
      </c>
      <c r="AC3205" s="69"/>
    </row>
    <row r="3206" spans="1:29" x14ac:dyDescent="0.25">
      <c r="A3206" s="71" t="s">
        <v>193</v>
      </c>
      <c r="B3206" s="71"/>
      <c r="C3206" s="71"/>
      <c r="D3206" s="71"/>
      <c r="E3206" s="71"/>
      <c r="F3206" s="71"/>
      <c r="G3206" s="71"/>
      <c r="H3206" s="71"/>
      <c r="I3206" s="71"/>
      <c r="J3206" s="72">
        <v>2694.2</v>
      </c>
      <c r="K3206" s="71"/>
      <c r="L3206" s="71"/>
      <c r="M3206" s="72">
        <v>2694.2</v>
      </c>
      <c r="N3206" s="72">
        <v>0</v>
      </c>
      <c r="O3206" s="71"/>
      <c r="P3206" s="71"/>
      <c r="Q3206" s="71"/>
      <c r="R3206" s="71"/>
      <c r="S3206" s="72">
        <v>2694.2</v>
      </c>
      <c r="T3206" s="72">
        <v>0</v>
      </c>
      <c r="U3206" s="71"/>
      <c r="V3206" s="71"/>
      <c r="W3206" s="71"/>
      <c r="X3206" s="72">
        <v>2694.2</v>
      </c>
      <c r="Y3206" s="72">
        <v>0</v>
      </c>
      <c r="Z3206" s="72">
        <v>0</v>
      </c>
      <c r="AA3206" s="69"/>
      <c r="AB3206" s="69"/>
      <c r="AC3206" s="69"/>
    </row>
    <row r="3207" spans="1:29" ht="30" x14ac:dyDescent="0.25">
      <c r="A3207" s="68" t="s">
        <v>16697</v>
      </c>
      <c r="B3207" s="69" t="s">
        <v>16698</v>
      </c>
      <c r="C3207" s="69" t="s">
        <v>16699</v>
      </c>
      <c r="D3207" s="69" t="s">
        <v>15093</v>
      </c>
      <c r="E3207" s="69" t="s">
        <v>16701</v>
      </c>
      <c r="F3207" s="69" t="s">
        <v>10255</v>
      </c>
      <c r="G3207" s="69" t="s">
        <v>5938</v>
      </c>
      <c r="H3207" s="69" t="s">
        <v>1889</v>
      </c>
      <c r="I3207" s="69" t="s">
        <v>962</v>
      </c>
      <c r="J3207" s="70">
        <v>1126</v>
      </c>
      <c r="K3207" s="69" t="s">
        <v>4591</v>
      </c>
      <c r="L3207" s="69" t="s">
        <v>16700</v>
      </c>
      <c r="M3207" s="70">
        <v>1126</v>
      </c>
      <c r="N3207" s="69"/>
      <c r="O3207" s="69"/>
      <c r="P3207" s="69" t="s">
        <v>993</v>
      </c>
      <c r="Q3207" s="69" t="s">
        <v>1075</v>
      </c>
      <c r="R3207" s="69"/>
      <c r="S3207" s="70">
        <v>1126</v>
      </c>
      <c r="T3207" s="70"/>
      <c r="U3207" s="69"/>
      <c r="V3207" s="69"/>
      <c r="W3207" s="69" t="s">
        <v>1685</v>
      </c>
      <c r="X3207" s="69"/>
      <c r="Y3207" s="70"/>
      <c r="Z3207" s="69">
        <v>0</v>
      </c>
      <c r="AA3207" s="69" t="s">
        <v>989</v>
      </c>
      <c r="AB3207" s="69" t="s">
        <v>967</v>
      </c>
      <c r="AC3207" s="69"/>
    </row>
    <row r="3208" spans="1:29" x14ac:dyDescent="0.25">
      <c r="A3208" s="71" t="s">
        <v>193</v>
      </c>
      <c r="B3208" s="71"/>
      <c r="C3208" s="71"/>
      <c r="D3208" s="71"/>
      <c r="E3208" s="71"/>
      <c r="F3208" s="71"/>
      <c r="G3208" s="71"/>
      <c r="H3208" s="71"/>
      <c r="I3208" s="71"/>
      <c r="J3208" s="72">
        <v>1126</v>
      </c>
      <c r="K3208" s="71"/>
      <c r="L3208" s="71"/>
      <c r="M3208" s="72">
        <v>1126</v>
      </c>
      <c r="N3208" s="72">
        <v>0</v>
      </c>
      <c r="O3208" s="71"/>
      <c r="P3208" s="71"/>
      <c r="Q3208" s="71"/>
      <c r="R3208" s="71"/>
      <c r="S3208" s="72">
        <v>1126</v>
      </c>
      <c r="T3208" s="72">
        <v>0</v>
      </c>
      <c r="U3208" s="71"/>
      <c r="V3208" s="71"/>
      <c r="W3208" s="71"/>
      <c r="X3208" s="72">
        <v>1126</v>
      </c>
      <c r="Y3208" s="72">
        <v>0</v>
      </c>
      <c r="Z3208" s="72">
        <v>0</v>
      </c>
      <c r="AA3208" s="69"/>
      <c r="AB3208" s="69"/>
      <c r="AC3208" s="69"/>
    </row>
    <row r="3209" spans="1:29" ht="40" x14ac:dyDescent="0.25">
      <c r="A3209" s="68" t="s">
        <v>16702</v>
      </c>
      <c r="B3209" s="69" t="s">
        <v>10817</v>
      </c>
      <c r="C3209" s="69" t="s">
        <v>16703</v>
      </c>
      <c r="D3209" s="69" t="s">
        <v>890</v>
      </c>
      <c r="E3209" s="69" t="s">
        <v>16705</v>
      </c>
      <c r="F3209" s="69" t="s">
        <v>10820</v>
      </c>
      <c r="G3209" s="69" t="s">
        <v>5938</v>
      </c>
      <c r="H3209" s="69" t="s">
        <v>6926</v>
      </c>
      <c r="I3209" s="69" t="s">
        <v>962</v>
      </c>
      <c r="J3209" s="70">
        <v>3047.28</v>
      </c>
      <c r="K3209" s="69" t="s">
        <v>4591</v>
      </c>
      <c r="L3209" s="69" t="s">
        <v>16704</v>
      </c>
      <c r="M3209" s="70">
        <v>3047.28</v>
      </c>
      <c r="N3209" s="69"/>
      <c r="O3209" s="69"/>
      <c r="P3209" s="69" t="s">
        <v>1037</v>
      </c>
      <c r="Q3209" s="69" t="s">
        <v>2166</v>
      </c>
      <c r="R3209" s="69"/>
      <c r="S3209" s="70">
        <v>3047.28</v>
      </c>
      <c r="T3209" s="70"/>
      <c r="U3209" s="69"/>
      <c r="V3209" s="69"/>
      <c r="W3209" s="69" t="s">
        <v>2166</v>
      </c>
      <c r="X3209" s="69"/>
      <c r="Y3209" s="70"/>
      <c r="Z3209" s="69">
        <v>0</v>
      </c>
      <c r="AA3209" s="69" t="s">
        <v>989</v>
      </c>
      <c r="AB3209" s="69" t="s">
        <v>1144</v>
      </c>
      <c r="AC3209" s="69"/>
    </row>
    <row r="3210" spans="1:29" x14ac:dyDescent="0.25">
      <c r="A3210" s="71" t="s">
        <v>193</v>
      </c>
      <c r="B3210" s="71"/>
      <c r="C3210" s="71"/>
      <c r="D3210" s="71"/>
      <c r="E3210" s="71"/>
      <c r="F3210" s="71"/>
      <c r="G3210" s="71"/>
      <c r="H3210" s="71"/>
      <c r="I3210" s="71"/>
      <c r="J3210" s="72">
        <v>3047.28</v>
      </c>
      <c r="K3210" s="71"/>
      <c r="L3210" s="71"/>
      <c r="M3210" s="72">
        <v>3047.28</v>
      </c>
      <c r="N3210" s="72">
        <v>0</v>
      </c>
      <c r="O3210" s="71"/>
      <c r="P3210" s="71"/>
      <c r="Q3210" s="71"/>
      <c r="R3210" s="71"/>
      <c r="S3210" s="72">
        <v>3047.28</v>
      </c>
      <c r="T3210" s="72">
        <v>0</v>
      </c>
      <c r="U3210" s="71"/>
      <c r="V3210" s="71"/>
      <c r="W3210" s="71"/>
      <c r="X3210" s="72">
        <v>3047.28</v>
      </c>
      <c r="Y3210" s="72">
        <v>0</v>
      </c>
      <c r="Z3210" s="72">
        <v>0</v>
      </c>
      <c r="AA3210" s="69"/>
      <c r="AB3210" s="69"/>
      <c r="AC3210" s="69"/>
    </row>
    <row r="3211" spans="1:29" ht="30" x14ac:dyDescent="0.25">
      <c r="A3211" s="68" t="s">
        <v>16706</v>
      </c>
      <c r="B3211" s="69" t="s">
        <v>16707</v>
      </c>
      <c r="C3211" s="69" t="s">
        <v>16708</v>
      </c>
      <c r="D3211" s="69" t="s">
        <v>4813</v>
      </c>
      <c r="E3211" s="69" t="s">
        <v>16710</v>
      </c>
      <c r="F3211" s="69" t="s">
        <v>10255</v>
      </c>
      <c r="G3211" s="69" t="s">
        <v>1156</v>
      </c>
      <c r="H3211" s="69" t="s">
        <v>1886</v>
      </c>
      <c r="I3211" s="69" t="s">
        <v>962</v>
      </c>
      <c r="J3211" s="70">
        <v>14243.66</v>
      </c>
      <c r="K3211" s="69" t="s">
        <v>4591</v>
      </c>
      <c r="L3211" s="69" t="s">
        <v>16709</v>
      </c>
      <c r="M3211" s="70">
        <v>14243.66</v>
      </c>
      <c r="N3211" s="69"/>
      <c r="O3211" s="69"/>
      <c r="P3211" s="69" t="s">
        <v>1037</v>
      </c>
      <c r="Q3211" s="69" t="s">
        <v>1685</v>
      </c>
      <c r="R3211" s="69"/>
      <c r="S3211" s="70">
        <v>14243.66</v>
      </c>
      <c r="T3211" s="70"/>
      <c r="U3211" s="69"/>
      <c r="V3211" s="69"/>
      <c r="W3211" s="69" t="s">
        <v>1685</v>
      </c>
      <c r="X3211" s="69"/>
      <c r="Y3211" s="70"/>
      <c r="Z3211" s="69">
        <v>0</v>
      </c>
      <c r="AA3211" s="69" t="s">
        <v>989</v>
      </c>
      <c r="AB3211" s="69" t="s">
        <v>1144</v>
      </c>
      <c r="AC3211" s="69"/>
    </row>
    <row r="3212" spans="1:29" x14ac:dyDescent="0.25">
      <c r="A3212" s="71" t="s">
        <v>193</v>
      </c>
      <c r="B3212" s="71"/>
      <c r="C3212" s="71"/>
      <c r="D3212" s="71"/>
      <c r="E3212" s="71"/>
      <c r="F3212" s="71"/>
      <c r="G3212" s="71"/>
      <c r="H3212" s="71"/>
      <c r="I3212" s="71"/>
      <c r="J3212" s="72">
        <v>14243.66</v>
      </c>
      <c r="K3212" s="71"/>
      <c r="L3212" s="71"/>
      <c r="M3212" s="72">
        <v>14243.66</v>
      </c>
      <c r="N3212" s="72">
        <v>0</v>
      </c>
      <c r="O3212" s="71"/>
      <c r="P3212" s="71"/>
      <c r="Q3212" s="71"/>
      <c r="R3212" s="71"/>
      <c r="S3212" s="72">
        <v>14243.66</v>
      </c>
      <c r="T3212" s="72">
        <v>0</v>
      </c>
      <c r="U3212" s="71"/>
      <c r="V3212" s="71"/>
      <c r="W3212" s="71"/>
      <c r="X3212" s="72">
        <v>14243.66</v>
      </c>
      <c r="Y3212" s="72">
        <v>0</v>
      </c>
      <c r="Z3212" s="72">
        <v>0</v>
      </c>
      <c r="AA3212" s="69"/>
      <c r="AB3212" s="69"/>
      <c r="AC3212" s="69"/>
    </row>
    <row r="3213" spans="1:29" ht="30" x14ac:dyDescent="0.25">
      <c r="A3213" s="68" t="s">
        <v>16711</v>
      </c>
      <c r="B3213" s="69" t="s">
        <v>16513</v>
      </c>
      <c r="C3213" s="69" t="s">
        <v>16712</v>
      </c>
      <c r="D3213" s="69" t="s">
        <v>4813</v>
      </c>
      <c r="E3213" s="69" t="s">
        <v>16714</v>
      </c>
      <c r="F3213" s="69" t="s">
        <v>10255</v>
      </c>
      <c r="G3213" s="69" t="s">
        <v>1156</v>
      </c>
      <c r="H3213" s="69" t="s">
        <v>1003</v>
      </c>
      <c r="I3213" s="69" t="s">
        <v>962</v>
      </c>
      <c r="J3213" s="70">
        <v>3178.17</v>
      </c>
      <c r="K3213" s="69" t="s">
        <v>4591</v>
      </c>
      <c r="L3213" s="69" t="s">
        <v>16713</v>
      </c>
      <c r="M3213" s="70">
        <v>3178.17</v>
      </c>
      <c r="N3213" s="69"/>
      <c r="O3213" s="69"/>
      <c r="P3213" s="69" t="s">
        <v>1611</v>
      </c>
      <c r="Q3213" s="69" t="s">
        <v>1685</v>
      </c>
      <c r="R3213" s="69"/>
      <c r="S3213" s="70">
        <v>3178.17</v>
      </c>
      <c r="T3213" s="70"/>
      <c r="U3213" s="69"/>
      <c r="V3213" s="69"/>
      <c r="W3213" s="69" t="s">
        <v>1685</v>
      </c>
      <c r="X3213" s="69"/>
      <c r="Y3213" s="70"/>
      <c r="Z3213" s="69">
        <v>0</v>
      </c>
      <c r="AA3213" s="69" t="s">
        <v>989</v>
      </c>
      <c r="AB3213" s="69" t="s">
        <v>1144</v>
      </c>
      <c r="AC3213" s="69"/>
    </row>
    <row r="3214" spans="1:29" x14ac:dyDescent="0.25">
      <c r="A3214" s="71" t="s">
        <v>193</v>
      </c>
      <c r="B3214" s="71"/>
      <c r="C3214" s="71"/>
      <c r="D3214" s="71"/>
      <c r="E3214" s="71"/>
      <c r="F3214" s="71"/>
      <c r="G3214" s="71"/>
      <c r="H3214" s="71"/>
      <c r="I3214" s="71"/>
      <c r="J3214" s="72">
        <v>3178.17</v>
      </c>
      <c r="K3214" s="71"/>
      <c r="L3214" s="71"/>
      <c r="M3214" s="72">
        <v>3178.17</v>
      </c>
      <c r="N3214" s="72">
        <v>0</v>
      </c>
      <c r="O3214" s="71"/>
      <c r="P3214" s="71"/>
      <c r="Q3214" s="71"/>
      <c r="R3214" s="71"/>
      <c r="S3214" s="72">
        <v>3178.17</v>
      </c>
      <c r="T3214" s="72">
        <v>0</v>
      </c>
      <c r="U3214" s="71"/>
      <c r="V3214" s="71"/>
      <c r="W3214" s="71"/>
      <c r="X3214" s="72">
        <v>3178.17</v>
      </c>
      <c r="Y3214" s="72">
        <v>0</v>
      </c>
      <c r="Z3214" s="72">
        <v>0</v>
      </c>
      <c r="AA3214" s="69"/>
      <c r="AB3214" s="69"/>
      <c r="AC3214" s="69"/>
    </row>
    <row r="3215" spans="1:29" ht="20" x14ac:dyDescent="0.25">
      <c r="A3215" s="68" t="s">
        <v>16715</v>
      </c>
      <c r="B3215" s="69" t="s">
        <v>16716</v>
      </c>
      <c r="C3215" s="69" t="s">
        <v>16717</v>
      </c>
      <c r="D3215" s="69" t="s">
        <v>4583</v>
      </c>
      <c r="E3215" s="69" t="s">
        <v>16719</v>
      </c>
      <c r="F3215" s="69" t="s">
        <v>10243</v>
      </c>
      <c r="G3215" s="69" t="s">
        <v>979</v>
      </c>
      <c r="H3215" s="69" t="s">
        <v>1886</v>
      </c>
      <c r="I3215" s="69" t="s">
        <v>962</v>
      </c>
      <c r="J3215" s="70">
        <v>3640.63</v>
      </c>
      <c r="K3215" s="69" t="s">
        <v>4591</v>
      </c>
      <c r="L3215" s="69" t="s">
        <v>16718</v>
      </c>
      <c r="M3215" s="70">
        <v>3640.63</v>
      </c>
      <c r="N3215" s="69"/>
      <c r="O3215" s="69"/>
      <c r="P3215" s="69" t="s">
        <v>1546</v>
      </c>
      <c r="Q3215" s="69" t="s">
        <v>2065</v>
      </c>
      <c r="R3215" s="69"/>
      <c r="S3215" s="70">
        <v>3640.63</v>
      </c>
      <c r="T3215" s="70"/>
      <c r="U3215" s="69"/>
      <c r="V3215" s="69"/>
      <c r="W3215" s="69" t="s">
        <v>2065</v>
      </c>
      <c r="X3215" s="69"/>
      <c r="Y3215" s="70"/>
      <c r="Z3215" s="69">
        <v>0</v>
      </c>
      <c r="AA3215" s="69" t="s">
        <v>989</v>
      </c>
      <c r="AB3215" s="69" t="s">
        <v>1144</v>
      </c>
      <c r="AC3215" s="69"/>
    </row>
    <row r="3216" spans="1:29" x14ac:dyDescent="0.25">
      <c r="A3216" s="71" t="s">
        <v>193</v>
      </c>
      <c r="B3216" s="71"/>
      <c r="C3216" s="71"/>
      <c r="D3216" s="71"/>
      <c r="E3216" s="71"/>
      <c r="F3216" s="71"/>
      <c r="G3216" s="71"/>
      <c r="H3216" s="71"/>
      <c r="I3216" s="71"/>
      <c r="J3216" s="72">
        <v>3640.63</v>
      </c>
      <c r="K3216" s="71"/>
      <c r="L3216" s="71"/>
      <c r="M3216" s="72">
        <v>3640.63</v>
      </c>
      <c r="N3216" s="72">
        <v>0</v>
      </c>
      <c r="O3216" s="71"/>
      <c r="P3216" s="71"/>
      <c r="Q3216" s="71"/>
      <c r="R3216" s="71"/>
      <c r="S3216" s="72">
        <v>3640.63</v>
      </c>
      <c r="T3216" s="72">
        <v>0</v>
      </c>
      <c r="U3216" s="71"/>
      <c r="V3216" s="71"/>
      <c r="W3216" s="71"/>
      <c r="X3216" s="72">
        <v>3640.63</v>
      </c>
      <c r="Y3216" s="72">
        <v>0</v>
      </c>
      <c r="Z3216" s="72">
        <v>0</v>
      </c>
      <c r="AA3216" s="69"/>
      <c r="AB3216" s="69"/>
      <c r="AC3216" s="69"/>
    </row>
    <row r="3217" spans="1:29" ht="30" x14ac:dyDescent="0.25">
      <c r="A3217" s="68" t="s">
        <v>16720</v>
      </c>
      <c r="B3217" s="69" t="s">
        <v>16642</v>
      </c>
      <c r="C3217" s="69" t="s">
        <v>16721</v>
      </c>
      <c r="D3217" s="69" t="s">
        <v>4604</v>
      </c>
      <c r="E3217" s="69" t="s">
        <v>16723</v>
      </c>
      <c r="F3217" s="69" t="s">
        <v>10255</v>
      </c>
      <c r="G3217" s="69" t="s">
        <v>979</v>
      </c>
      <c r="H3217" s="69" t="s">
        <v>1889</v>
      </c>
      <c r="I3217" s="69" t="s">
        <v>962</v>
      </c>
      <c r="J3217" s="70">
        <v>21547.63</v>
      </c>
      <c r="K3217" s="69" t="s">
        <v>4591</v>
      </c>
      <c r="L3217" s="69" t="s">
        <v>16722</v>
      </c>
      <c r="M3217" s="70">
        <v>21547.63</v>
      </c>
      <c r="N3217" s="69"/>
      <c r="O3217" s="69"/>
      <c r="P3217" s="69" t="s">
        <v>1455</v>
      </c>
      <c r="Q3217" s="69" t="s">
        <v>1685</v>
      </c>
      <c r="R3217" s="69"/>
      <c r="S3217" s="70">
        <v>21547.63</v>
      </c>
      <c r="T3217" s="70"/>
      <c r="U3217" s="69"/>
      <c r="V3217" s="69"/>
      <c r="W3217" s="69" t="s">
        <v>1685</v>
      </c>
      <c r="X3217" s="69"/>
      <c r="Y3217" s="70"/>
      <c r="Z3217" s="69">
        <v>0</v>
      </c>
      <c r="AA3217" s="69" t="s">
        <v>989</v>
      </c>
      <c r="AB3217" s="69" t="s">
        <v>1144</v>
      </c>
      <c r="AC3217" s="69"/>
    </row>
    <row r="3218" spans="1:29" x14ac:dyDescent="0.25">
      <c r="A3218" s="71" t="s">
        <v>193</v>
      </c>
      <c r="B3218" s="71"/>
      <c r="C3218" s="71"/>
      <c r="D3218" s="71"/>
      <c r="E3218" s="71"/>
      <c r="F3218" s="71"/>
      <c r="G3218" s="71"/>
      <c r="H3218" s="71"/>
      <c r="I3218" s="71"/>
      <c r="J3218" s="72">
        <v>21547.63</v>
      </c>
      <c r="K3218" s="71"/>
      <c r="L3218" s="71"/>
      <c r="M3218" s="72">
        <v>21547.63</v>
      </c>
      <c r="N3218" s="72">
        <v>0</v>
      </c>
      <c r="O3218" s="71"/>
      <c r="P3218" s="71"/>
      <c r="Q3218" s="71"/>
      <c r="R3218" s="71"/>
      <c r="S3218" s="72">
        <v>21547.63</v>
      </c>
      <c r="T3218" s="72">
        <v>0</v>
      </c>
      <c r="U3218" s="71"/>
      <c r="V3218" s="71"/>
      <c r="W3218" s="71"/>
      <c r="X3218" s="72">
        <v>21547.63</v>
      </c>
      <c r="Y3218" s="72">
        <v>0</v>
      </c>
      <c r="Z3218" s="72">
        <v>0</v>
      </c>
      <c r="AA3218" s="69"/>
      <c r="AB3218" s="69"/>
      <c r="AC3218" s="69"/>
    </row>
    <row r="3219" spans="1:29" ht="30" x14ac:dyDescent="0.25">
      <c r="A3219" s="68" t="s">
        <v>16724</v>
      </c>
      <c r="B3219" s="69" t="s">
        <v>12470</v>
      </c>
      <c r="C3219" s="69" t="s">
        <v>16725</v>
      </c>
      <c r="D3219" s="69" t="s">
        <v>4746</v>
      </c>
      <c r="E3219" s="69" t="s">
        <v>16727</v>
      </c>
      <c r="F3219" s="69" t="s">
        <v>10255</v>
      </c>
      <c r="G3219" s="69" t="s">
        <v>1287</v>
      </c>
      <c r="H3219" s="69" t="s">
        <v>1886</v>
      </c>
      <c r="I3219" s="69" t="s">
        <v>962</v>
      </c>
      <c r="J3219" s="70">
        <v>5075.75</v>
      </c>
      <c r="K3219" s="69" t="s">
        <v>4591</v>
      </c>
      <c r="L3219" s="69" t="s">
        <v>16726</v>
      </c>
      <c r="M3219" s="70">
        <v>5075.75</v>
      </c>
      <c r="N3219" s="69"/>
      <c r="O3219" s="69"/>
      <c r="P3219" s="69" t="s">
        <v>1616</v>
      </c>
      <c r="Q3219" s="69" t="s">
        <v>2166</v>
      </c>
      <c r="R3219" s="69"/>
      <c r="S3219" s="70">
        <v>5075.75</v>
      </c>
      <c r="T3219" s="70"/>
      <c r="U3219" s="69"/>
      <c r="V3219" s="69"/>
      <c r="W3219" s="69" t="s">
        <v>2166</v>
      </c>
      <c r="X3219" s="69"/>
      <c r="Y3219" s="70"/>
      <c r="Z3219" s="69">
        <v>0</v>
      </c>
      <c r="AA3219" s="69" t="s">
        <v>989</v>
      </c>
      <c r="AB3219" s="69" t="s">
        <v>1144</v>
      </c>
      <c r="AC3219" s="69"/>
    </row>
    <row r="3220" spans="1:29" x14ac:dyDescent="0.25">
      <c r="A3220" s="71" t="s">
        <v>193</v>
      </c>
      <c r="B3220" s="71"/>
      <c r="C3220" s="71"/>
      <c r="D3220" s="71"/>
      <c r="E3220" s="71"/>
      <c r="F3220" s="71"/>
      <c r="G3220" s="71"/>
      <c r="H3220" s="71"/>
      <c r="I3220" s="71"/>
      <c r="J3220" s="72">
        <v>5075.75</v>
      </c>
      <c r="K3220" s="71"/>
      <c r="L3220" s="71"/>
      <c r="M3220" s="72">
        <v>5075.75</v>
      </c>
      <c r="N3220" s="72">
        <v>0</v>
      </c>
      <c r="O3220" s="71"/>
      <c r="P3220" s="71"/>
      <c r="Q3220" s="71"/>
      <c r="R3220" s="71"/>
      <c r="S3220" s="72">
        <v>5075.75</v>
      </c>
      <c r="T3220" s="72">
        <v>0</v>
      </c>
      <c r="U3220" s="71"/>
      <c r="V3220" s="71"/>
      <c r="W3220" s="71"/>
      <c r="X3220" s="72">
        <v>5075.75</v>
      </c>
      <c r="Y3220" s="72">
        <v>0</v>
      </c>
      <c r="Z3220" s="72">
        <v>0</v>
      </c>
      <c r="AA3220" s="69"/>
      <c r="AB3220" s="69"/>
      <c r="AC3220" s="69"/>
    </row>
    <row r="3221" spans="1:29" ht="40" x14ac:dyDescent="0.25">
      <c r="A3221" s="68" t="s">
        <v>16728</v>
      </c>
      <c r="B3221" s="69" t="s">
        <v>16729</v>
      </c>
      <c r="C3221" s="69" t="s">
        <v>16730</v>
      </c>
      <c r="D3221" s="69" t="s">
        <v>15028</v>
      </c>
      <c r="E3221" s="69" t="s">
        <v>16732</v>
      </c>
      <c r="F3221" s="69" t="s">
        <v>10255</v>
      </c>
      <c r="G3221" s="69" t="s">
        <v>1287</v>
      </c>
      <c r="H3221" s="69" t="s">
        <v>1889</v>
      </c>
      <c r="I3221" s="69" t="s">
        <v>962</v>
      </c>
      <c r="J3221" s="70">
        <v>1941.5</v>
      </c>
      <c r="K3221" s="69" t="s">
        <v>4591</v>
      </c>
      <c r="L3221" s="69" t="s">
        <v>16731</v>
      </c>
      <c r="M3221" s="70">
        <v>1941.5</v>
      </c>
      <c r="N3221" s="69"/>
      <c r="O3221" s="69"/>
      <c r="P3221" s="69" t="s">
        <v>1646</v>
      </c>
      <c r="Q3221" s="69" t="s">
        <v>3055</v>
      </c>
      <c r="R3221" s="69"/>
      <c r="S3221" s="70">
        <v>1941.5</v>
      </c>
      <c r="T3221" s="70"/>
      <c r="U3221" s="69"/>
      <c r="V3221" s="69"/>
      <c r="W3221" s="69"/>
      <c r="X3221" s="69"/>
      <c r="Y3221" s="70"/>
      <c r="Z3221" s="69">
        <v>0</v>
      </c>
      <c r="AA3221" s="69" t="s">
        <v>989</v>
      </c>
      <c r="AB3221" s="69" t="s">
        <v>1144</v>
      </c>
      <c r="AC3221" s="69"/>
    </row>
    <row r="3222" spans="1:29" x14ac:dyDescent="0.25">
      <c r="A3222" s="71" t="s">
        <v>193</v>
      </c>
      <c r="B3222" s="71"/>
      <c r="C3222" s="71"/>
      <c r="D3222" s="71"/>
      <c r="E3222" s="71"/>
      <c r="F3222" s="71"/>
      <c r="G3222" s="71"/>
      <c r="H3222" s="71"/>
      <c r="I3222" s="71"/>
      <c r="J3222" s="72">
        <v>1941.5</v>
      </c>
      <c r="K3222" s="71"/>
      <c r="L3222" s="71"/>
      <c r="M3222" s="72">
        <v>1941.5</v>
      </c>
      <c r="N3222" s="72">
        <v>0</v>
      </c>
      <c r="O3222" s="71"/>
      <c r="P3222" s="71"/>
      <c r="Q3222" s="71"/>
      <c r="R3222" s="71"/>
      <c r="S3222" s="72">
        <v>1941.5</v>
      </c>
      <c r="T3222" s="72">
        <v>0</v>
      </c>
      <c r="U3222" s="71"/>
      <c r="V3222" s="71"/>
      <c r="W3222" s="71"/>
      <c r="X3222" s="72">
        <v>1941.5</v>
      </c>
      <c r="Y3222" s="72">
        <v>0</v>
      </c>
      <c r="Z3222" s="72">
        <v>0</v>
      </c>
      <c r="AA3222" s="69"/>
      <c r="AB3222" s="69"/>
      <c r="AC3222" s="69"/>
    </row>
    <row r="3223" spans="1:29" ht="30" x14ac:dyDescent="0.25">
      <c r="A3223" s="68" t="s">
        <v>16733</v>
      </c>
      <c r="B3223" s="69" t="s">
        <v>13609</v>
      </c>
      <c r="C3223" s="69" t="s">
        <v>16734</v>
      </c>
      <c r="D3223" s="69" t="s">
        <v>14828</v>
      </c>
      <c r="E3223" s="69" t="s">
        <v>16736</v>
      </c>
      <c r="F3223" s="69" t="s">
        <v>10243</v>
      </c>
      <c r="G3223" s="69" t="s">
        <v>1018</v>
      </c>
      <c r="H3223" s="69" t="s">
        <v>1886</v>
      </c>
      <c r="I3223" s="69" t="s">
        <v>962</v>
      </c>
      <c r="J3223" s="70">
        <v>1280.9100000000001</v>
      </c>
      <c r="K3223" s="69" t="s">
        <v>4591</v>
      </c>
      <c r="L3223" s="69" t="s">
        <v>16735</v>
      </c>
      <c r="M3223" s="70">
        <v>1280.9100000000001</v>
      </c>
      <c r="N3223" s="69"/>
      <c r="O3223" s="69"/>
      <c r="P3223" s="69" t="s">
        <v>1480</v>
      </c>
      <c r="Q3223" s="69" t="s">
        <v>1069</v>
      </c>
      <c r="R3223" s="69"/>
      <c r="S3223" s="70">
        <v>1280.9100000000001</v>
      </c>
      <c r="T3223" s="70"/>
      <c r="U3223" s="69"/>
      <c r="V3223" s="69"/>
      <c r="W3223" s="69" t="s">
        <v>2073</v>
      </c>
      <c r="X3223" s="69"/>
      <c r="Y3223" s="70"/>
      <c r="Z3223" s="69">
        <v>0</v>
      </c>
      <c r="AA3223" s="69" t="s">
        <v>989</v>
      </c>
      <c r="AB3223" s="69" t="s">
        <v>1144</v>
      </c>
      <c r="AC3223" s="69"/>
    </row>
    <row r="3224" spans="1:29" x14ac:dyDescent="0.25">
      <c r="A3224" s="71" t="s">
        <v>193</v>
      </c>
      <c r="B3224" s="71"/>
      <c r="C3224" s="71"/>
      <c r="D3224" s="71"/>
      <c r="E3224" s="71"/>
      <c r="F3224" s="71"/>
      <c r="G3224" s="71"/>
      <c r="H3224" s="71"/>
      <c r="I3224" s="71"/>
      <c r="J3224" s="72">
        <v>1280.9100000000001</v>
      </c>
      <c r="K3224" s="71"/>
      <c r="L3224" s="71"/>
      <c r="M3224" s="72">
        <v>1280.9100000000001</v>
      </c>
      <c r="N3224" s="72">
        <v>0</v>
      </c>
      <c r="O3224" s="71"/>
      <c r="P3224" s="71"/>
      <c r="Q3224" s="71"/>
      <c r="R3224" s="71"/>
      <c r="S3224" s="72">
        <v>1280.9100000000001</v>
      </c>
      <c r="T3224" s="72">
        <v>0</v>
      </c>
      <c r="U3224" s="71"/>
      <c r="V3224" s="71"/>
      <c r="W3224" s="71"/>
      <c r="X3224" s="72">
        <v>1280.9100000000001</v>
      </c>
      <c r="Y3224" s="72">
        <v>0</v>
      </c>
      <c r="Z3224" s="72">
        <v>0</v>
      </c>
      <c r="AA3224" s="69"/>
      <c r="AB3224" s="69"/>
      <c r="AC3224" s="69"/>
    </row>
    <row r="3225" spans="1:29" ht="30" x14ac:dyDescent="0.25">
      <c r="A3225" s="68" t="s">
        <v>16737</v>
      </c>
      <c r="B3225" s="69" t="s">
        <v>16738</v>
      </c>
      <c r="C3225" s="69" t="s">
        <v>16739</v>
      </c>
      <c r="D3225" s="69" t="s">
        <v>4583</v>
      </c>
      <c r="E3225" s="69" t="s">
        <v>16741</v>
      </c>
      <c r="F3225" s="69" t="s">
        <v>10255</v>
      </c>
      <c r="G3225" s="69" t="s">
        <v>1393</v>
      </c>
      <c r="H3225" s="69" t="s">
        <v>1886</v>
      </c>
      <c r="I3225" s="69" t="s">
        <v>962</v>
      </c>
      <c r="J3225" s="70">
        <v>9630.69</v>
      </c>
      <c r="K3225" s="69" t="s">
        <v>4591</v>
      </c>
      <c r="L3225" s="69" t="s">
        <v>16740</v>
      </c>
      <c r="M3225" s="70">
        <v>9630.69</v>
      </c>
      <c r="N3225" s="69"/>
      <c r="O3225" s="69"/>
      <c r="P3225" s="69" t="s">
        <v>1689</v>
      </c>
      <c r="Q3225" s="69" t="s">
        <v>1269</v>
      </c>
      <c r="R3225" s="69"/>
      <c r="S3225" s="70">
        <v>9630.69</v>
      </c>
      <c r="T3225" s="70"/>
      <c r="U3225" s="69"/>
      <c r="V3225" s="69"/>
      <c r="W3225" s="69" t="s">
        <v>1718</v>
      </c>
      <c r="X3225" s="69"/>
      <c r="Y3225" s="70"/>
      <c r="Z3225" s="69">
        <v>0</v>
      </c>
      <c r="AA3225" s="69" t="s">
        <v>966</v>
      </c>
      <c r="AB3225" s="69" t="s">
        <v>1144</v>
      </c>
      <c r="AC3225" s="69"/>
    </row>
    <row r="3226" spans="1:29" x14ac:dyDescent="0.25">
      <c r="A3226" s="71" t="s">
        <v>193</v>
      </c>
      <c r="B3226" s="71"/>
      <c r="C3226" s="71"/>
      <c r="D3226" s="71"/>
      <c r="E3226" s="71"/>
      <c r="F3226" s="71"/>
      <c r="G3226" s="71"/>
      <c r="H3226" s="71"/>
      <c r="I3226" s="71"/>
      <c r="J3226" s="72">
        <v>9630.69</v>
      </c>
      <c r="K3226" s="71"/>
      <c r="L3226" s="71"/>
      <c r="M3226" s="72">
        <v>9630.69</v>
      </c>
      <c r="N3226" s="72">
        <v>0</v>
      </c>
      <c r="O3226" s="71"/>
      <c r="P3226" s="71"/>
      <c r="Q3226" s="71"/>
      <c r="R3226" s="71"/>
      <c r="S3226" s="72">
        <v>9630.69</v>
      </c>
      <c r="T3226" s="72">
        <v>0</v>
      </c>
      <c r="U3226" s="71"/>
      <c r="V3226" s="71"/>
      <c r="W3226" s="71"/>
      <c r="X3226" s="72">
        <v>9630.69</v>
      </c>
      <c r="Y3226" s="72">
        <v>0</v>
      </c>
      <c r="Z3226" s="72">
        <v>0</v>
      </c>
      <c r="AA3226" s="69"/>
      <c r="AB3226" s="69"/>
      <c r="AC3226" s="69"/>
    </row>
    <row r="3227" spans="1:29" ht="30" x14ac:dyDescent="0.25">
      <c r="A3227" s="68" t="s">
        <v>16742</v>
      </c>
      <c r="B3227" s="69" t="s">
        <v>16513</v>
      </c>
      <c r="C3227" s="69" t="s">
        <v>16743</v>
      </c>
      <c r="D3227" s="69" t="s">
        <v>15093</v>
      </c>
      <c r="E3227" s="69" t="s">
        <v>16745</v>
      </c>
      <c r="F3227" s="69" t="s">
        <v>10255</v>
      </c>
      <c r="G3227" s="69" t="s">
        <v>6466</v>
      </c>
      <c r="H3227" s="69" t="s">
        <v>6926</v>
      </c>
      <c r="I3227" s="69" t="s">
        <v>962</v>
      </c>
      <c r="J3227" s="70">
        <v>7615.65</v>
      </c>
      <c r="K3227" s="69" t="s">
        <v>4591</v>
      </c>
      <c r="L3227" s="69" t="s">
        <v>16744</v>
      </c>
      <c r="M3227" s="70">
        <v>7615.65</v>
      </c>
      <c r="N3227" s="69"/>
      <c r="O3227" s="69"/>
      <c r="P3227" s="69" t="s">
        <v>993</v>
      </c>
      <c r="Q3227" s="69" t="s">
        <v>1075</v>
      </c>
      <c r="R3227" s="69"/>
      <c r="S3227" s="70">
        <v>7615.65</v>
      </c>
      <c r="T3227" s="70"/>
      <c r="U3227" s="69"/>
      <c r="V3227" s="69"/>
      <c r="W3227" s="69" t="s">
        <v>1685</v>
      </c>
      <c r="X3227" s="69"/>
      <c r="Y3227" s="70"/>
      <c r="Z3227" s="69">
        <v>0</v>
      </c>
      <c r="AA3227" s="69" t="s">
        <v>989</v>
      </c>
      <c r="AB3227" s="69" t="s">
        <v>1144</v>
      </c>
      <c r="AC3227" s="69"/>
    </row>
    <row r="3228" spans="1:29" x14ac:dyDescent="0.25">
      <c r="A3228" s="71" t="s">
        <v>193</v>
      </c>
      <c r="B3228" s="71"/>
      <c r="C3228" s="71"/>
      <c r="D3228" s="71"/>
      <c r="E3228" s="71"/>
      <c r="F3228" s="71"/>
      <c r="G3228" s="71"/>
      <c r="H3228" s="71"/>
      <c r="I3228" s="71"/>
      <c r="J3228" s="72">
        <v>7615.65</v>
      </c>
      <c r="K3228" s="71"/>
      <c r="L3228" s="71"/>
      <c r="M3228" s="72">
        <v>7615.65</v>
      </c>
      <c r="N3228" s="72">
        <v>0</v>
      </c>
      <c r="O3228" s="71"/>
      <c r="P3228" s="71"/>
      <c r="Q3228" s="71"/>
      <c r="R3228" s="71"/>
      <c r="S3228" s="72">
        <v>7615.65</v>
      </c>
      <c r="T3228" s="72">
        <v>0</v>
      </c>
      <c r="U3228" s="71"/>
      <c r="V3228" s="71"/>
      <c r="W3228" s="71"/>
      <c r="X3228" s="72">
        <v>7615.65</v>
      </c>
      <c r="Y3228" s="72">
        <v>0</v>
      </c>
      <c r="Z3228" s="72">
        <v>0</v>
      </c>
      <c r="AA3228" s="69"/>
      <c r="AB3228" s="69"/>
      <c r="AC3228" s="69"/>
    </row>
    <row r="3229" spans="1:29" ht="30" x14ac:dyDescent="0.25">
      <c r="A3229" s="68" t="s">
        <v>16746</v>
      </c>
      <c r="B3229" s="69" t="s">
        <v>12470</v>
      </c>
      <c r="C3229" s="69" t="s">
        <v>16747</v>
      </c>
      <c r="D3229" s="69" t="s">
        <v>4589</v>
      </c>
      <c r="E3229" s="69" t="s">
        <v>16749</v>
      </c>
      <c r="F3229" s="69" t="s">
        <v>10255</v>
      </c>
      <c r="G3229" s="69" t="s">
        <v>6466</v>
      </c>
      <c r="H3229" s="69" t="s">
        <v>1886</v>
      </c>
      <c r="I3229" s="69" t="s">
        <v>962</v>
      </c>
      <c r="J3229" s="70">
        <v>9039.56</v>
      </c>
      <c r="K3229" s="69" t="s">
        <v>4591</v>
      </c>
      <c r="L3229" s="69" t="s">
        <v>16748</v>
      </c>
      <c r="M3229" s="70">
        <v>9032.36</v>
      </c>
      <c r="N3229" s="69"/>
      <c r="O3229" s="69"/>
      <c r="P3229" s="69" t="s">
        <v>1188</v>
      </c>
      <c r="Q3229" s="69"/>
      <c r="R3229" s="69"/>
      <c r="S3229" s="70">
        <v>9032.36</v>
      </c>
      <c r="T3229" s="70"/>
      <c r="U3229" s="69"/>
      <c r="V3229" s="69"/>
      <c r="W3229" s="69"/>
      <c r="X3229" s="69"/>
      <c r="Y3229" s="70"/>
      <c r="Z3229" s="69">
        <v>0</v>
      </c>
      <c r="AA3229" s="69" t="s">
        <v>989</v>
      </c>
      <c r="AB3229" s="69" t="s">
        <v>1144</v>
      </c>
      <c r="AC3229" s="69"/>
    </row>
    <row r="3230" spans="1:29" x14ac:dyDescent="0.25">
      <c r="A3230" s="71" t="s">
        <v>193</v>
      </c>
      <c r="B3230" s="71"/>
      <c r="C3230" s="71"/>
      <c r="D3230" s="71"/>
      <c r="E3230" s="71"/>
      <c r="F3230" s="71"/>
      <c r="G3230" s="71"/>
      <c r="H3230" s="71"/>
      <c r="I3230" s="71"/>
      <c r="J3230" s="72">
        <v>9039.56</v>
      </c>
      <c r="K3230" s="71"/>
      <c r="L3230" s="71"/>
      <c r="M3230" s="72">
        <v>9032.36</v>
      </c>
      <c r="N3230" s="72">
        <v>7.1999999999989086</v>
      </c>
      <c r="O3230" s="71"/>
      <c r="P3230" s="71"/>
      <c r="Q3230" s="71"/>
      <c r="R3230" s="71"/>
      <c r="S3230" s="72">
        <v>9032.36</v>
      </c>
      <c r="T3230" s="72">
        <v>0</v>
      </c>
      <c r="U3230" s="71"/>
      <c r="V3230" s="71"/>
      <c r="W3230" s="71"/>
      <c r="X3230" s="72">
        <v>9032.36</v>
      </c>
      <c r="Y3230" s="72">
        <v>0</v>
      </c>
      <c r="Z3230" s="72">
        <v>0</v>
      </c>
      <c r="AA3230" s="69"/>
      <c r="AB3230" s="69"/>
      <c r="AC3230" s="69"/>
    </row>
    <row r="3231" spans="1:29" ht="30" x14ac:dyDescent="0.25">
      <c r="A3231" s="68" t="s">
        <v>16750</v>
      </c>
      <c r="B3231" s="69" t="s">
        <v>12470</v>
      </c>
      <c r="C3231" s="69" t="s">
        <v>16751</v>
      </c>
      <c r="D3231" s="69" t="s">
        <v>9621</v>
      </c>
      <c r="E3231" s="69" t="s">
        <v>16753</v>
      </c>
      <c r="F3231" s="69" t="s">
        <v>10255</v>
      </c>
      <c r="G3231" s="69" t="s">
        <v>1030</v>
      </c>
      <c r="H3231" s="69" t="s">
        <v>6926</v>
      </c>
      <c r="I3231" s="69" t="s">
        <v>962</v>
      </c>
      <c r="J3231" s="70">
        <v>6425.2</v>
      </c>
      <c r="K3231" s="69" t="s">
        <v>4591</v>
      </c>
      <c r="L3231" s="69" t="s">
        <v>16752</v>
      </c>
      <c r="M3231" s="70">
        <v>6425.2</v>
      </c>
      <c r="N3231" s="69"/>
      <c r="O3231" s="69"/>
      <c r="P3231" s="69" t="s">
        <v>1085</v>
      </c>
      <c r="Q3231" s="69" t="s">
        <v>1051</v>
      </c>
      <c r="R3231" s="69"/>
      <c r="S3231" s="70">
        <v>6425.2</v>
      </c>
      <c r="T3231" s="70"/>
      <c r="U3231" s="69" t="s">
        <v>1051</v>
      </c>
      <c r="V3231" s="73">
        <v>69</v>
      </c>
      <c r="W3231" s="69" t="s">
        <v>1051</v>
      </c>
      <c r="X3231" s="69"/>
      <c r="Y3231" s="70"/>
      <c r="Z3231" s="69">
        <v>0</v>
      </c>
      <c r="AA3231" s="69" t="s">
        <v>989</v>
      </c>
      <c r="AB3231" s="69" t="s">
        <v>1144</v>
      </c>
      <c r="AC3231" s="69"/>
    </row>
    <row r="3232" spans="1:29" x14ac:dyDescent="0.25">
      <c r="A3232" s="71" t="s">
        <v>193</v>
      </c>
      <c r="B3232" s="71"/>
      <c r="C3232" s="71"/>
      <c r="D3232" s="71"/>
      <c r="E3232" s="71"/>
      <c r="F3232" s="71"/>
      <c r="G3232" s="71"/>
      <c r="H3232" s="71"/>
      <c r="I3232" s="71"/>
      <c r="J3232" s="72">
        <v>6425.2</v>
      </c>
      <c r="K3232" s="71"/>
      <c r="L3232" s="71"/>
      <c r="M3232" s="72">
        <v>6425.2</v>
      </c>
      <c r="N3232" s="72">
        <v>0</v>
      </c>
      <c r="O3232" s="71"/>
      <c r="P3232" s="71"/>
      <c r="Q3232" s="71"/>
      <c r="R3232" s="71"/>
      <c r="S3232" s="72">
        <v>6425.2</v>
      </c>
      <c r="T3232" s="72">
        <v>6425.2</v>
      </c>
      <c r="U3232" s="71"/>
      <c r="V3232" s="71"/>
      <c r="W3232" s="71"/>
      <c r="X3232" s="72">
        <v>0</v>
      </c>
      <c r="Y3232" s="72">
        <v>0</v>
      </c>
      <c r="Z3232" s="72">
        <v>6425.2</v>
      </c>
      <c r="AA3232" s="69"/>
      <c r="AB3232" s="69"/>
      <c r="AC3232" s="69"/>
    </row>
    <row r="3233" spans="1:29" ht="30" x14ac:dyDescent="0.25">
      <c r="A3233" s="68" t="s">
        <v>16754</v>
      </c>
      <c r="B3233" s="69" t="s">
        <v>16755</v>
      </c>
      <c r="C3233" s="69" t="s">
        <v>16756</v>
      </c>
      <c r="D3233" s="69" t="s">
        <v>4813</v>
      </c>
      <c r="E3233" s="69" t="s">
        <v>16758</v>
      </c>
      <c r="F3233" s="69" t="s">
        <v>10255</v>
      </c>
      <c r="G3233" s="69" t="s">
        <v>1030</v>
      </c>
      <c r="H3233" s="69" t="s">
        <v>6926</v>
      </c>
      <c r="I3233" s="69" t="s">
        <v>962</v>
      </c>
      <c r="J3233" s="70">
        <v>8963.52</v>
      </c>
      <c r="K3233" s="69" t="s">
        <v>4591</v>
      </c>
      <c r="L3233" s="69" t="s">
        <v>16757</v>
      </c>
      <c r="M3233" s="70">
        <v>8963.52</v>
      </c>
      <c r="N3233" s="69"/>
      <c r="O3233" s="69"/>
      <c r="P3233" s="69" t="s">
        <v>1616</v>
      </c>
      <c r="Q3233" s="69" t="s">
        <v>2073</v>
      </c>
      <c r="R3233" s="69"/>
      <c r="S3233" s="70">
        <v>8963.52</v>
      </c>
      <c r="T3233" s="70"/>
      <c r="U3233" s="69"/>
      <c r="V3233" s="69"/>
      <c r="W3233" s="69" t="s">
        <v>2073</v>
      </c>
      <c r="X3233" s="69"/>
      <c r="Y3233" s="70"/>
      <c r="Z3233" s="69">
        <v>0</v>
      </c>
      <c r="AA3233" s="69" t="s">
        <v>989</v>
      </c>
      <c r="AB3233" s="69" t="s">
        <v>1144</v>
      </c>
      <c r="AC3233" s="69"/>
    </row>
    <row r="3234" spans="1:29" x14ac:dyDescent="0.25">
      <c r="A3234" s="71" t="s">
        <v>193</v>
      </c>
      <c r="B3234" s="71"/>
      <c r="C3234" s="71"/>
      <c r="D3234" s="71"/>
      <c r="E3234" s="71"/>
      <c r="F3234" s="71"/>
      <c r="G3234" s="71"/>
      <c r="H3234" s="71"/>
      <c r="I3234" s="71"/>
      <c r="J3234" s="72">
        <v>8963.52</v>
      </c>
      <c r="K3234" s="71"/>
      <c r="L3234" s="71"/>
      <c r="M3234" s="72">
        <v>8963.52</v>
      </c>
      <c r="N3234" s="72">
        <v>0</v>
      </c>
      <c r="O3234" s="71"/>
      <c r="P3234" s="71"/>
      <c r="Q3234" s="71"/>
      <c r="R3234" s="71"/>
      <c r="S3234" s="72">
        <v>8963.52</v>
      </c>
      <c r="T3234" s="72">
        <v>0</v>
      </c>
      <c r="U3234" s="71"/>
      <c r="V3234" s="71"/>
      <c r="W3234" s="71"/>
      <c r="X3234" s="72">
        <v>8963.52</v>
      </c>
      <c r="Y3234" s="72">
        <v>0</v>
      </c>
      <c r="Z3234" s="72">
        <v>0</v>
      </c>
      <c r="AA3234" s="69"/>
      <c r="AB3234" s="69"/>
      <c r="AC3234" s="69"/>
    </row>
    <row r="3235" spans="1:29" ht="30" x14ac:dyDescent="0.25">
      <c r="A3235" s="68" t="s">
        <v>16759</v>
      </c>
      <c r="B3235" s="69" t="s">
        <v>12470</v>
      </c>
      <c r="C3235" s="69" t="s">
        <v>16760</v>
      </c>
      <c r="D3235" s="69" t="s">
        <v>4746</v>
      </c>
      <c r="E3235" s="69" t="s">
        <v>16762</v>
      </c>
      <c r="F3235" s="69" t="s">
        <v>10255</v>
      </c>
      <c r="G3235" s="69" t="s">
        <v>1030</v>
      </c>
      <c r="H3235" s="69" t="s">
        <v>6926</v>
      </c>
      <c r="I3235" s="69" t="s">
        <v>962</v>
      </c>
      <c r="J3235" s="70">
        <v>2078.75</v>
      </c>
      <c r="K3235" s="69" t="s">
        <v>4591</v>
      </c>
      <c r="L3235" s="69" t="s">
        <v>16761</v>
      </c>
      <c r="M3235" s="70">
        <v>2078.75</v>
      </c>
      <c r="N3235" s="69"/>
      <c r="O3235" s="69"/>
      <c r="P3235" s="69" t="s">
        <v>1546</v>
      </c>
      <c r="Q3235" s="69" t="s">
        <v>1046</v>
      </c>
      <c r="R3235" s="69"/>
      <c r="S3235" s="70">
        <v>2078.75</v>
      </c>
      <c r="T3235" s="70"/>
      <c r="U3235" s="69" t="s">
        <v>2529</v>
      </c>
      <c r="V3235" s="73">
        <v>102</v>
      </c>
      <c r="W3235" s="69" t="s">
        <v>2529</v>
      </c>
      <c r="X3235" s="69"/>
      <c r="Y3235" s="70"/>
      <c r="Z3235" s="69">
        <v>0</v>
      </c>
      <c r="AA3235" s="69" t="s">
        <v>989</v>
      </c>
      <c r="AB3235" s="69" t="s">
        <v>1144</v>
      </c>
      <c r="AC3235" s="69"/>
    </row>
    <row r="3236" spans="1:29" x14ac:dyDescent="0.25">
      <c r="A3236" s="71" t="s">
        <v>193</v>
      </c>
      <c r="B3236" s="71"/>
      <c r="C3236" s="71"/>
      <c r="D3236" s="71"/>
      <c r="E3236" s="71"/>
      <c r="F3236" s="71"/>
      <c r="G3236" s="71"/>
      <c r="H3236" s="71"/>
      <c r="I3236" s="71"/>
      <c r="J3236" s="72">
        <v>2078.75</v>
      </c>
      <c r="K3236" s="71"/>
      <c r="L3236" s="71"/>
      <c r="M3236" s="72">
        <v>2078.75</v>
      </c>
      <c r="N3236" s="72">
        <v>0</v>
      </c>
      <c r="O3236" s="71"/>
      <c r="P3236" s="71"/>
      <c r="Q3236" s="71"/>
      <c r="R3236" s="71"/>
      <c r="S3236" s="72">
        <v>2078.75</v>
      </c>
      <c r="T3236" s="72">
        <v>2078.75</v>
      </c>
      <c r="U3236" s="71"/>
      <c r="V3236" s="71"/>
      <c r="W3236" s="71"/>
      <c r="X3236" s="72">
        <v>0</v>
      </c>
      <c r="Y3236" s="72">
        <v>0</v>
      </c>
      <c r="Z3236" s="72">
        <v>2078.75</v>
      </c>
      <c r="AA3236" s="69"/>
      <c r="AB3236" s="69"/>
      <c r="AC3236" s="69"/>
    </row>
    <row r="3237" spans="1:29" ht="30" x14ac:dyDescent="0.25">
      <c r="A3237" s="68" t="s">
        <v>16763</v>
      </c>
      <c r="B3237" s="69" t="s">
        <v>12470</v>
      </c>
      <c r="C3237" s="69" t="s">
        <v>16764</v>
      </c>
      <c r="D3237" s="69" t="s">
        <v>4972</v>
      </c>
      <c r="E3237" s="69" t="s">
        <v>16766</v>
      </c>
      <c r="F3237" s="69" t="s">
        <v>10255</v>
      </c>
      <c r="G3237" s="69" t="s">
        <v>1030</v>
      </c>
      <c r="H3237" s="69" t="s">
        <v>6926</v>
      </c>
      <c r="I3237" s="69" t="s">
        <v>962</v>
      </c>
      <c r="J3237" s="70">
        <v>4028.83</v>
      </c>
      <c r="K3237" s="69" t="s">
        <v>4591</v>
      </c>
      <c r="L3237" s="69" t="s">
        <v>16765</v>
      </c>
      <c r="M3237" s="70">
        <v>4028.83</v>
      </c>
      <c r="N3237" s="69"/>
      <c r="O3237" s="69"/>
      <c r="P3237" s="69" t="s">
        <v>1182</v>
      </c>
      <c r="Q3237" s="69" t="s">
        <v>1102</v>
      </c>
      <c r="R3237" s="69"/>
      <c r="S3237" s="70">
        <v>4028.83</v>
      </c>
      <c r="T3237" s="70"/>
      <c r="U3237" s="69" t="s">
        <v>1088</v>
      </c>
      <c r="V3237" s="73">
        <v>85</v>
      </c>
      <c r="W3237" s="69" t="s">
        <v>1088</v>
      </c>
      <c r="X3237" s="69"/>
      <c r="Y3237" s="70"/>
      <c r="Z3237" s="69">
        <v>0</v>
      </c>
      <c r="AA3237" s="69" t="s">
        <v>989</v>
      </c>
      <c r="AB3237" s="69" t="s">
        <v>1144</v>
      </c>
      <c r="AC3237" s="69"/>
    </row>
    <row r="3238" spans="1:29" x14ac:dyDescent="0.25">
      <c r="A3238" s="71" t="s">
        <v>193</v>
      </c>
      <c r="B3238" s="71"/>
      <c r="C3238" s="71"/>
      <c r="D3238" s="71"/>
      <c r="E3238" s="71"/>
      <c r="F3238" s="71"/>
      <c r="G3238" s="71"/>
      <c r="H3238" s="71"/>
      <c r="I3238" s="71"/>
      <c r="J3238" s="72">
        <v>4028.83</v>
      </c>
      <c r="K3238" s="71"/>
      <c r="L3238" s="71"/>
      <c r="M3238" s="72">
        <v>4028.83</v>
      </c>
      <c r="N3238" s="72">
        <v>0</v>
      </c>
      <c r="O3238" s="71"/>
      <c r="P3238" s="71"/>
      <c r="Q3238" s="71"/>
      <c r="R3238" s="71"/>
      <c r="S3238" s="72">
        <v>4028.83</v>
      </c>
      <c r="T3238" s="72">
        <v>4028.83</v>
      </c>
      <c r="U3238" s="71"/>
      <c r="V3238" s="71"/>
      <c r="W3238" s="71"/>
      <c r="X3238" s="72">
        <v>0</v>
      </c>
      <c r="Y3238" s="72">
        <v>0</v>
      </c>
      <c r="Z3238" s="72">
        <v>4028.83</v>
      </c>
      <c r="AA3238" s="69"/>
      <c r="AB3238" s="69"/>
      <c r="AC3238" s="69"/>
    </row>
    <row r="3239" spans="1:29" ht="20" x14ac:dyDescent="0.25">
      <c r="A3239" s="68" t="s">
        <v>16767</v>
      </c>
      <c r="B3239" s="69" t="s">
        <v>13609</v>
      </c>
      <c r="C3239" s="69" t="s">
        <v>16768</v>
      </c>
      <c r="D3239" s="69" t="s">
        <v>4611</v>
      </c>
      <c r="E3239" s="69" t="s">
        <v>16770</v>
      </c>
      <c r="F3239" s="69" t="s">
        <v>10243</v>
      </c>
      <c r="G3239" s="69" t="s">
        <v>1030</v>
      </c>
      <c r="H3239" s="69" t="s">
        <v>6926</v>
      </c>
      <c r="I3239" s="69" t="s">
        <v>962</v>
      </c>
      <c r="J3239" s="70">
        <v>608.29999999999995</v>
      </c>
      <c r="K3239" s="69" t="s">
        <v>4591</v>
      </c>
      <c r="L3239" s="69" t="s">
        <v>16769</v>
      </c>
      <c r="M3239" s="70">
        <v>608.29999999999995</v>
      </c>
      <c r="N3239" s="69"/>
      <c r="O3239" s="69"/>
      <c r="P3239" s="69" t="s">
        <v>1045</v>
      </c>
      <c r="Q3239" s="69" t="s">
        <v>2166</v>
      </c>
      <c r="R3239" s="69"/>
      <c r="S3239" s="70">
        <v>608.29999999999995</v>
      </c>
      <c r="T3239" s="70"/>
      <c r="U3239" s="69"/>
      <c r="V3239" s="69"/>
      <c r="W3239" s="69" t="s">
        <v>2166</v>
      </c>
      <c r="X3239" s="69"/>
      <c r="Y3239" s="70"/>
      <c r="Z3239" s="69">
        <v>0</v>
      </c>
      <c r="AA3239" s="69" t="s">
        <v>989</v>
      </c>
      <c r="AB3239" s="69" t="s">
        <v>1144</v>
      </c>
      <c r="AC3239" s="69"/>
    </row>
    <row r="3240" spans="1:29" x14ac:dyDescent="0.25">
      <c r="A3240" s="71" t="s">
        <v>193</v>
      </c>
      <c r="B3240" s="71"/>
      <c r="C3240" s="71"/>
      <c r="D3240" s="71"/>
      <c r="E3240" s="71"/>
      <c r="F3240" s="71"/>
      <c r="G3240" s="71"/>
      <c r="H3240" s="71"/>
      <c r="I3240" s="71"/>
      <c r="J3240" s="72">
        <v>608.29999999999995</v>
      </c>
      <c r="K3240" s="71"/>
      <c r="L3240" s="71"/>
      <c r="M3240" s="72">
        <v>608.29999999999995</v>
      </c>
      <c r="N3240" s="72">
        <v>0</v>
      </c>
      <c r="O3240" s="71"/>
      <c r="P3240" s="71"/>
      <c r="Q3240" s="71"/>
      <c r="R3240" s="71"/>
      <c r="S3240" s="72">
        <v>608.29999999999995</v>
      </c>
      <c r="T3240" s="72">
        <v>0</v>
      </c>
      <c r="U3240" s="71"/>
      <c r="V3240" s="71"/>
      <c r="W3240" s="71"/>
      <c r="X3240" s="72">
        <v>608.29999999999995</v>
      </c>
      <c r="Y3240" s="72">
        <v>0</v>
      </c>
      <c r="Z3240" s="72">
        <v>0</v>
      </c>
      <c r="AA3240" s="69"/>
      <c r="AB3240" s="69"/>
      <c r="AC3240" s="69"/>
    </row>
    <row r="3241" spans="1:29" ht="20" x14ac:dyDescent="0.25">
      <c r="A3241" s="68" t="s">
        <v>16771</v>
      </c>
      <c r="B3241" s="69" t="s">
        <v>16772</v>
      </c>
      <c r="C3241" s="69" t="s">
        <v>16773</v>
      </c>
      <c r="D3241" s="69" t="s">
        <v>4611</v>
      </c>
      <c r="E3241" s="69" t="s">
        <v>16775</v>
      </c>
      <c r="F3241" s="69" t="s">
        <v>10255</v>
      </c>
      <c r="G3241" s="69" t="s">
        <v>1030</v>
      </c>
      <c r="H3241" s="69" t="s">
        <v>6926</v>
      </c>
      <c r="I3241" s="69" t="s">
        <v>962</v>
      </c>
      <c r="J3241" s="70">
        <v>943.53</v>
      </c>
      <c r="K3241" s="69" t="s">
        <v>4591</v>
      </c>
      <c r="L3241" s="69" t="s">
        <v>16774</v>
      </c>
      <c r="M3241" s="70">
        <v>943.53</v>
      </c>
      <c r="N3241" s="69"/>
      <c r="O3241" s="69"/>
      <c r="P3241" s="69" t="s">
        <v>1021</v>
      </c>
      <c r="Q3241" s="69" t="s">
        <v>1286</v>
      </c>
      <c r="R3241" s="69"/>
      <c r="S3241" s="70">
        <v>943.53</v>
      </c>
      <c r="T3241" s="70"/>
      <c r="U3241" s="69" t="s">
        <v>1709</v>
      </c>
      <c r="V3241" s="73">
        <v>114</v>
      </c>
      <c r="W3241" s="69" t="s">
        <v>1709</v>
      </c>
      <c r="X3241" s="69"/>
      <c r="Y3241" s="70"/>
      <c r="Z3241" s="69">
        <v>0</v>
      </c>
      <c r="AA3241" s="69" t="s">
        <v>989</v>
      </c>
      <c r="AB3241" s="69" t="s">
        <v>1144</v>
      </c>
      <c r="AC3241" s="69"/>
    </row>
    <row r="3242" spans="1:29" x14ac:dyDescent="0.25">
      <c r="A3242" s="71" t="s">
        <v>193</v>
      </c>
      <c r="B3242" s="71"/>
      <c r="C3242" s="71"/>
      <c r="D3242" s="71"/>
      <c r="E3242" s="71"/>
      <c r="F3242" s="71"/>
      <c r="G3242" s="71"/>
      <c r="H3242" s="71"/>
      <c r="I3242" s="71"/>
      <c r="J3242" s="72">
        <v>943.53</v>
      </c>
      <c r="K3242" s="71"/>
      <c r="L3242" s="71"/>
      <c r="M3242" s="72">
        <v>943.53</v>
      </c>
      <c r="N3242" s="72">
        <v>0</v>
      </c>
      <c r="O3242" s="71"/>
      <c r="P3242" s="71"/>
      <c r="Q3242" s="71"/>
      <c r="R3242" s="71"/>
      <c r="S3242" s="72">
        <v>943.53</v>
      </c>
      <c r="T3242" s="72">
        <v>943.53</v>
      </c>
      <c r="U3242" s="71"/>
      <c r="V3242" s="71"/>
      <c r="W3242" s="71"/>
      <c r="X3242" s="72">
        <v>0</v>
      </c>
      <c r="Y3242" s="72">
        <v>0</v>
      </c>
      <c r="Z3242" s="72">
        <v>943.53</v>
      </c>
      <c r="AA3242" s="69"/>
      <c r="AB3242" s="69"/>
      <c r="AC3242" s="69"/>
    </row>
    <row r="3243" spans="1:29" ht="20" x14ac:dyDescent="0.25">
      <c r="A3243" s="68" t="s">
        <v>16776</v>
      </c>
      <c r="B3243" s="69" t="s">
        <v>16777</v>
      </c>
      <c r="C3243" s="69" t="s">
        <v>16778</v>
      </c>
      <c r="D3243" s="69" t="s">
        <v>14846</v>
      </c>
      <c r="E3243" s="69" t="s">
        <v>16780</v>
      </c>
      <c r="F3243" s="69" t="s">
        <v>10255</v>
      </c>
      <c r="G3243" s="69" t="s">
        <v>1447</v>
      </c>
      <c r="H3243" s="69" t="s">
        <v>1062</v>
      </c>
      <c r="I3243" s="69" t="s">
        <v>962</v>
      </c>
      <c r="J3243" s="70">
        <v>14484</v>
      </c>
      <c r="K3243" s="69" t="s">
        <v>4591</v>
      </c>
      <c r="L3243" s="69" t="s">
        <v>16779</v>
      </c>
      <c r="M3243" s="70">
        <v>14484</v>
      </c>
      <c r="N3243" s="69"/>
      <c r="O3243" s="69"/>
      <c r="P3243" s="69" t="s">
        <v>4510</v>
      </c>
      <c r="Q3243" s="69" t="s">
        <v>1718</v>
      </c>
      <c r="R3243" s="69"/>
      <c r="S3243" s="70">
        <v>14484</v>
      </c>
      <c r="T3243" s="70"/>
      <c r="U3243" s="69"/>
      <c r="V3243" s="69"/>
      <c r="W3243" s="69" t="s">
        <v>1718</v>
      </c>
      <c r="X3243" s="69"/>
      <c r="Y3243" s="70"/>
      <c r="Z3243" s="69">
        <v>0</v>
      </c>
      <c r="AA3243" s="69" t="s">
        <v>989</v>
      </c>
      <c r="AB3243" s="69" t="s">
        <v>1144</v>
      </c>
      <c r="AC3243" s="69"/>
    </row>
    <row r="3244" spans="1:29" x14ac:dyDescent="0.25">
      <c r="A3244" s="71" t="s">
        <v>193</v>
      </c>
      <c r="B3244" s="71"/>
      <c r="C3244" s="71"/>
      <c r="D3244" s="71"/>
      <c r="E3244" s="71"/>
      <c r="F3244" s="71"/>
      <c r="G3244" s="71"/>
      <c r="H3244" s="71"/>
      <c r="I3244" s="71"/>
      <c r="J3244" s="72">
        <v>14484</v>
      </c>
      <c r="K3244" s="71"/>
      <c r="L3244" s="71"/>
      <c r="M3244" s="72">
        <v>14484</v>
      </c>
      <c r="N3244" s="72">
        <v>0</v>
      </c>
      <c r="O3244" s="71"/>
      <c r="P3244" s="71"/>
      <c r="Q3244" s="71"/>
      <c r="R3244" s="71"/>
      <c r="S3244" s="72">
        <v>14484</v>
      </c>
      <c r="T3244" s="72">
        <v>0</v>
      </c>
      <c r="U3244" s="71"/>
      <c r="V3244" s="71"/>
      <c r="W3244" s="71"/>
      <c r="X3244" s="72">
        <v>14484</v>
      </c>
      <c r="Y3244" s="72">
        <v>0</v>
      </c>
      <c r="Z3244" s="72">
        <v>0</v>
      </c>
      <c r="AA3244" s="69"/>
      <c r="AB3244" s="69"/>
      <c r="AC3244" s="69"/>
    </row>
    <row r="3245" spans="1:29" ht="20" x14ac:dyDescent="0.25">
      <c r="A3245" s="68" t="s">
        <v>16781</v>
      </c>
      <c r="B3245" s="69" t="s">
        <v>16782</v>
      </c>
      <c r="C3245" s="69" t="s">
        <v>16783</v>
      </c>
      <c r="D3245" s="69" t="s">
        <v>4611</v>
      </c>
      <c r="E3245" s="69" t="s">
        <v>16785</v>
      </c>
      <c r="F3245" s="69" t="s">
        <v>10255</v>
      </c>
      <c r="G3245" s="69" t="s">
        <v>1447</v>
      </c>
      <c r="H3245" s="69" t="s">
        <v>2620</v>
      </c>
      <c r="I3245" s="69" t="s">
        <v>962</v>
      </c>
      <c r="J3245" s="70">
        <v>4161.24</v>
      </c>
      <c r="K3245" s="69" t="s">
        <v>4591</v>
      </c>
      <c r="L3245" s="69" t="s">
        <v>16784</v>
      </c>
      <c r="M3245" s="70">
        <v>4161.24</v>
      </c>
      <c r="N3245" s="69"/>
      <c r="O3245" s="69"/>
      <c r="P3245" s="69" t="s">
        <v>1045</v>
      </c>
      <c r="Q3245" s="69" t="s">
        <v>2166</v>
      </c>
      <c r="R3245" s="69"/>
      <c r="S3245" s="70">
        <v>4161.24</v>
      </c>
      <c r="T3245" s="70"/>
      <c r="U3245" s="69"/>
      <c r="V3245" s="69"/>
      <c r="W3245" s="69" t="s">
        <v>2166</v>
      </c>
      <c r="X3245" s="69"/>
      <c r="Y3245" s="70"/>
      <c r="Z3245" s="69">
        <v>0</v>
      </c>
      <c r="AA3245" s="69" t="s">
        <v>989</v>
      </c>
      <c r="AB3245" s="69" t="s">
        <v>1144</v>
      </c>
      <c r="AC3245" s="69"/>
    </row>
    <row r="3246" spans="1:29" x14ac:dyDescent="0.25">
      <c r="A3246" s="71" t="s">
        <v>193</v>
      </c>
      <c r="B3246" s="71"/>
      <c r="C3246" s="71"/>
      <c r="D3246" s="71"/>
      <c r="E3246" s="71"/>
      <c r="F3246" s="71"/>
      <c r="G3246" s="71"/>
      <c r="H3246" s="71"/>
      <c r="I3246" s="71"/>
      <c r="J3246" s="72">
        <v>4161.24</v>
      </c>
      <c r="K3246" s="71"/>
      <c r="L3246" s="71"/>
      <c r="M3246" s="72">
        <v>4161.24</v>
      </c>
      <c r="N3246" s="72">
        <v>0</v>
      </c>
      <c r="O3246" s="71"/>
      <c r="P3246" s="71"/>
      <c r="Q3246" s="71"/>
      <c r="R3246" s="71"/>
      <c r="S3246" s="72">
        <v>4161.24</v>
      </c>
      <c r="T3246" s="72">
        <v>0</v>
      </c>
      <c r="U3246" s="71"/>
      <c r="V3246" s="71"/>
      <c r="W3246" s="71"/>
      <c r="X3246" s="72">
        <v>4161.24</v>
      </c>
      <c r="Y3246" s="72">
        <v>0</v>
      </c>
      <c r="Z3246" s="72">
        <v>0</v>
      </c>
      <c r="AA3246" s="69"/>
      <c r="AB3246" s="69"/>
      <c r="AC3246" s="69"/>
    </row>
    <row r="3247" spans="1:29" ht="20" x14ac:dyDescent="0.25">
      <c r="A3247" s="68" t="s">
        <v>16786</v>
      </c>
      <c r="B3247" s="69" t="s">
        <v>16787</v>
      </c>
      <c r="C3247" s="69" t="s">
        <v>16788</v>
      </c>
      <c r="D3247" s="69" t="s">
        <v>13473</v>
      </c>
      <c r="E3247" s="69" t="s">
        <v>16790</v>
      </c>
      <c r="F3247" s="69" t="s">
        <v>10255</v>
      </c>
      <c r="G3247" s="69" t="s">
        <v>1447</v>
      </c>
      <c r="H3247" s="69" t="s">
        <v>1675</v>
      </c>
      <c r="I3247" s="69" t="s">
        <v>962</v>
      </c>
      <c r="J3247" s="70">
        <v>7003.48</v>
      </c>
      <c r="K3247" s="69" t="s">
        <v>4591</v>
      </c>
      <c r="L3247" s="69" t="s">
        <v>16789</v>
      </c>
      <c r="M3247" s="70">
        <v>7003.48</v>
      </c>
      <c r="N3247" s="69"/>
      <c r="O3247" s="69"/>
      <c r="P3247" s="69" t="s">
        <v>1689</v>
      </c>
      <c r="Q3247" s="69" t="s">
        <v>2166</v>
      </c>
      <c r="R3247" s="69"/>
      <c r="S3247" s="70">
        <v>7003.48</v>
      </c>
      <c r="T3247" s="70"/>
      <c r="U3247" s="69"/>
      <c r="V3247" s="69"/>
      <c r="W3247" s="69" t="s">
        <v>2166</v>
      </c>
      <c r="X3247" s="69"/>
      <c r="Y3247" s="70"/>
      <c r="Z3247" s="69">
        <v>0</v>
      </c>
      <c r="AA3247" s="69" t="s">
        <v>989</v>
      </c>
      <c r="AB3247" s="69" t="s">
        <v>1144</v>
      </c>
      <c r="AC3247" s="69"/>
    </row>
    <row r="3248" spans="1:29" x14ac:dyDescent="0.25">
      <c r="A3248" s="71" t="s">
        <v>193</v>
      </c>
      <c r="B3248" s="71"/>
      <c r="C3248" s="71"/>
      <c r="D3248" s="71"/>
      <c r="E3248" s="71"/>
      <c r="F3248" s="71"/>
      <c r="G3248" s="71"/>
      <c r="H3248" s="71"/>
      <c r="I3248" s="71"/>
      <c r="J3248" s="72">
        <v>7003.48</v>
      </c>
      <c r="K3248" s="71"/>
      <c r="L3248" s="71"/>
      <c r="M3248" s="72">
        <v>7003.48</v>
      </c>
      <c r="N3248" s="72">
        <v>0</v>
      </c>
      <c r="O3248" s="71"/>
      <c r="P3248" s="71"/>
      <c r="Q3248" s="71"/>
      <c r="R3248" s="71"/>
      <c r="S3248" s="72">
        <v>7003.48</v>
      </c>
      <c r="T3248" s="72">
        <v>0</v>
      </c>
      <c r="U3248" s="71"/>
      <c r="V3248" s="71"/>
      <c r="W3248" s="71"/>
      <c r="X3248" s="72">
        <v>7003.48</v>
      </c>
      <c r="Y3248" s="72">
        <v>0</v>
      </c>
      <c r="Z3248" s="72">
        <v>0</v>
      </c>
      <c r="AA3248" s="69"/>
      <c r="AB3248" s="69"/>
      <c r="AC3248" s="69"/>
    </row>
    <row r="3249" spans="1:29" ht="30" x14ac:dyDescent="0.25">
      <c r="A3249" s="68" t="s">
        <v>16791</v>
      </c>
      <c r="B3249" s="69" t="s">
        <v>12470</v>
      </c>
      <c r="C3249" s="69" t="s">
        <v>16792</v>
      </c>
      <c r="D3249" s="69" t="s">
        <v>4813</v>
      </c>
      <c r="E3249" s="69" t="s">
        <v>16794</v>
      </c>
      <c r="F3249" s="69" t="s">
        <v>10255</v>
      </c>
      <c r="G3249" s="69" t="s">
        <v>1447</v>
      </c>
      <c r="H3249" s="69" t="s">
        <v>2109</v>
      </c>
      <c r="I3249" s="69" t="s">
        <v>962</v>
      </c>
      <c r="J3249" s="70">
        <v>2491.8000000000002</v>
      </c>
      <c r="K3249" s="69" t="s">
        <v>4591</v>
      </c>
      <c r="L3249" s="69" t="s">
        <v>16793</v>
      </c>
      <c r="M3249" s="70">
        <v>2491.8000000000002</v>
      </c>
      <c r="N3249" s="69"/>
      <c r="O3249" s="69"/>
      <c r="P3249" s="69" t="s">
        <v>1616</v>
      </c>
      <c r="Q3249" s="69" t="s">
        <v>1685</v>
      </c>
      <c r="R3249" s="69"/>
      <c r="S3249" s="70">
        <v>2491.8000000000002</v>
      </c>
      <c r="T3249" s="70"/>
      <c r="U3249" s="69"/>
      <c r="V3249" s="69"/>
      <c r="W3249" s="69" t="s">
        <v>1685</v>
      </c>
      <c r="X3249" s="69"/>
      <c r="Y3249" s="70"/>
      <c r="Z3249" s="69">
        <v>0</v>
      </c>
      <c r="AA3249" s="69" t="s">
        <v>989</v>
      </c>
      <c r="AB3249" s="69" t="s">
        <v>1144</v>
      </c>
      <c r="AC3249" s="69"/>
    </row>
    <row r="3250" spans="1:29" x14ac:dyDescent="0.25">
      <c r="A3250" s="71" t="s">
        <v>193</v>
      </c>
      <c r="B3250" s="71"/>
      <c r="C3250" s="71"/>
      <c r="D3250" s="71"/>
      <c r="E3250" s="71"/>
      <c r="F3250" s="71"/>
      <c r="G3250" s="71"/>
      <c r="H3250" s="71"/>
      <c r="I3250" s="71"/>
      <c r="J3250" s="72">
        <v>2491.8000000000002</v>
      </c>
      <c r="K3250" s="71"/>
      <c r="L3250" s="71"/>
      <c r="M3250" s="72">
        <v>2491.8000000000002</v>
      </c>
      <c r="N3250" s="72">
        <v>0</v>
      </c>
      <c r="O3250" s="71"/>
      <c r="P3250" s="71"/>
      <c r="Q3250" s="71"/>
      <c r="R3250" s="71"/>
      <c r="S3250" s="72">
        <v>2491.8000000000002</v>
      </c>
      <c r="T3250" s="72">
        <v>0</v>
      </c>
      <c r="U3250" s="71"/>
      <c r="V3250" s="71"/>
      <c r="W3250" s="71"/>
      <c r="X3250" s="72">
        <v>2491.8000000000002</v>
      </c>
      <c r="Y3250" s="72">
        <v>0</v>
      </c>
      <c r="Z3250" s="72">
        <v>0</v>
      </c>
      <c r="AA3250" s="69"/>
      <c r="AB3250" s="69"/>
      <c r="AC3250" s="69"/>
    </row>
    <row r="3251" spans="1:29" ht="40" x14ac:dyDescent="0.25">
      <c r="A3251" s="68" t="s">
        <v>16795</v>
      </c>
      <c r="B3251" s="69" t="s">
        <v>16531</v>
      </c>
      <c r="C3251" s="69" t="s">
        <v>16796</v>
      </c>
      <c r="D3251" s="69" t="s">
        <v>890</v>
      </c>
      <c r="E3251" s="69" t="s">
        <v>16798</v>
      </c>
      <c r="F3251" s="69" t="s">
        <v>10820</v>
      </c>
      <c r="G3251" s="69" t="s">
        <v>1447</v>
      </c>
      <c r="H3251" s="69" t="s">
        <v>1646</v>
      </c>
      <c r="I3251" s="69" t="s">
        <v>962</v>
      </c>
      <c r="J3251" s="70">
        <v>1309.52</v>
      </c>
      <c r="K3251" s="69" t="s">
        <v>4591</v>
      </c>
      <c r="L3251" s="69" t="s">
        <v>16797</v>
      </c>
      <c r="M3251" s="70">
        <v>1309.52</v>
      </c>
      <c r="N3251" s="69"/>
      <c r="O3251" s="69"/>
      <c r="P3251" s="69" t="s">
        <v>993</v>
      </c>
      <c r="Q3251" s="69" t="s">
        <v>1189</v>
      </c>
      <c r="R3251" s="69"/>
      <c r="S3251" s="70">
        <v>1309.52</v>
      </c>
      <c r="T3251" s="70"/>
      <c r="U3251" s="69"/>
      <c r="V3251" s="69"/>
      <c r="W3251" s="69" t="s">
        <v>1048</v>
      </c>
      <c r="X3251" s="69"/>
      <c r="Y3251" s="70"/>
      <c r="Z3251" s="69">
        <v>0</v>
      </c>
      <c r="AA3251" s="69" t="s">
        <v>989</v>
      </c>
      <c r="AB3251" s="69" t="s">
        <v>1144</v>
      </c>
      <c r="AC3251" s="69"/>
    </row>
    <row r="3252" spans="1:29" x14ac:dyDescent="0.25">
      <c r="A3252" s="71" t="s">
        <v>193</v>
      </c>
      <c r="B3252" s="71"/>
      <c r="C3252" s="71"/>
      <c r="D3252" s="71"/>
      <c r="E3252" s="71"/>
      <c r="F3252" s="71"/>
      <c r="G3252" s="71"/>
      <c r="H3252" s="71"/>
      <c r="I3252" s="71"/>
      <c r="J3252" s="72">
        <v>1309.52</v>
      </c>
      <c r="K3252" s="71"/>
      <c r="L3252" s="71"/>
      <c r="M3252" s="72">
        <v>1309.52</v>
      </c>
      <c r="N3252" s="72">
        <v>0</v>
      </c>
      <c r="O3252" s="71"/>
      <c r="P3252" s="71"/>
      <c r="Q3252" s="71"/>
      <c r="R3252" s="71"/>
      <c r="S3252" s="72">
        <v>1309.52</v>
      </c>
      <c r="T3252" s="72">
        <v>0</v>
      </c>
      <c r="U3252" s="71"/>
      <c r="V3252" s="71"/>
      <c r="W3252" s="71"/>
      <c r="X3252" s="72">
        <v>1309.52</v>
      </c>
      <c r="Y3252" s="72">
        <v>0</v>
      </c>
      <c r="Z3252" s="72">
        <v>0</v>
      </c>
      <c r="AA3252" s="69"/>
      <c r="AB3252" s="69"/>
      <c r="AC3252" s="69"/>
    </row>
    <row r="3253" spans="1:29" ht="20" x14ac:dyDescent="0.25">
      <c r="A3253" s="68" t="s">
        <v>16799</v>
      </c>
      <c r="B3253" s="69" t="s">
        <v>10972</v>
      </c>
      <c r="C3253" s="69" t="s">
        <v>16800</v>
      </c>
      <c r="D3253" s="69" t="s">
        <v>13473</v>
      </c>
      <c r="E3253" s="69" t="s">
        <v>16802</v>
      </c>
      <c r="F3253" s="69" t="s">
        <v>10243</v>
      </c>
      <c r="G3253" s="69" t="s">
        <v>1275</v>
      </c>
      <c r="H3253" s="69" t="s">
        <v>1011</v>
      </c>
      <c r="I3253" s="69" t="s">
        <v>962</v>
      </c>
      <c r="J3253" s="70">
        <v>908.9</v>
      </c>
      <c r="K3253" s="69" t="s">
        <v>4591</v>
      </c>
      <c r="L3253" s="69" t="s">
        <v>16801</v>
      </c>
      <c r="M3253" s="70">
        <v>908.9</v>
      </c>
      <c r="N3253" s="69"/>
      <c r="O3253" s="69"/>
      <c r="P3253" s="69" t="s">
        <v>1991</v>
      </c>
      <c r="Q3253" s="69" t="s">
        <v>1051</v>
      </c>
      <c r="R3253" s="69"/>
      <c r="S3253" s="70">
        <v>908.9</v>
      </c>
      <c r="T3253" s="70"/>
      <c r="U3253" s="69" t="s">
        <v>1051</v>
      </c>
      <c r="V3253" s="73">
        <v>57</v>
      </c>
      <c r="W3253" s="69" t="s">
        <v>1051</v>
      </c>
      <c r="X3253" s="69"/>
      <c r="Y3253" s="70"/>
      <c r="Z3253" s="69">
        <v>0</v>
      </c>
      <c r="AA3253" s="69" t="s">
        <v>989</v>
      </c>
      <c r="AB3253" s="69" t="s">
        <v>1144</v>
      </c>
      <c r="AC3253" s="69"/>
    </row>
    <row r="3254" spans="1:29" x14ac:dyDescent="0.25">
      <c r="A3254" s="71" t="s">
        <v>193</v>
      </c>
      <c r="B3254" s="71"/>
      <c r="C3254" s="71"/>
      <c r="D3254" s="71"/>
      <c r="E3254" s="71"/>
      <c r="F3254" s="71"/>
      <c r="G3254" s="71"/>
      <c r="H3254" s="71"/>
      <c r="I3254" s="71"/>
      <c r="J3254" s="72">
        <v>908.9</v>
      </c>
      <c r="K3254" s="71"/>
      <c r="L3254" s="71"/>
      <c r="M3254" s="72">
        <v>908.9</v>
      </c>
      <c r="N3254" s="72">
        <v>0</v>
      </c>
      <c r="O3254" s="71"/>
      <c r="P3254" s="71"/>
      <c r="Q3254" s="71"/>
      <c r="R3254" s="71"/>
      <c r="S3254" s="72">
        <v>908.9</v>
      </c>
      <c r="T3254" s="72">
        <v>908.9</v>
      </c>
      <c r="U3254" s="71"/>
      <c r="V3254" s="71"/>
      <c r="W3254" s="71"/>
      <c r="X3254" s="72">
        <v>0</v>
      </c>
      <c r="Y3254" s="72">
        <v>0</v>
      </c>
      <c r="Z3254" s="72">
        <v>908.9</v>
      </c>
      <c r="AA3254" s="69"/>
      <c r="AB3254" s="69"/>
      <c r="AC3254" s="69"/>
    </row>
    <row r="3255" spans="1:29" ht="20" x14ac:dyDescent="0.25">
      <c r="A3255" s="68" t="s">
        <v>16803</v>
      </c>
      <c r="B3255" s="69" t="s">
        <v>16531</v>
      </c>
      <c r="C3255" s="69" t="s">
        <v>16804</v>
      </c>
      <c r="D3255" s="69" t="s">
        <v>4583</v>
      </c>
      <c r="E3255" s="69" t="s">
        <v>16806</v>
      </c>
      <c r="F3255" s="69" t="s">
        <v>10820</v>
      </c>
      <c r="G3255" s="69" t="s">
        <v>1510</v>
      </c>
      <c r="H3255" s="69" t="s">
        <v>6926</v>
      </c>
      <c r="I3255" s="69" t="s">
        <v>962</v>
      </c>
      <c r="J3255" s="70">
        <v>3266.32</v>
      </c>
      <c r="K3255" s="69" t="s">
        <v>4591</v>
      </c>
      <c r="L3255" s="69" t="s">
        <v>16805</v>
      </c>
      <c r="M3255" s="70">
        <v>3266.32</v>
      </c>
      <c r="N3255" s="69"/>
      <c r="O3255" s="69"/>
      <c r="P3255" s="69" t="s">
        <v>1064</v>
      </c>
      <c r="Q3255" s="69" t="s">
        <v>2065</v>
      </c>
      <c r="R3255" s="69"/>
      <c r="S3255" s="70">
        <v>3266.32</v>
      </c>
      <c r="T3255" s="70"/>
      <c r="U3255" s="69"/>
      <c r="V3255" s="69"/>
      <c r="W3255" s="69" t="s">
        <v>2065</v>
      </c>
      <c r="X3255" s="69"/>
      <c r="Y3255" s="70"/>
      <c r="Z3255" s="69">
        <v>0</v>
      </c>
      <c r="AA3255" s="69" t="s">
        <v>989</v>
      </c>
      <c r="AB3255" s="69" t="s">
        <v>1144</v>
      </c>
      <c r="AC3255" s="69"/>
    </row>
    <row r="3256" spans="1:29" x14ac:dyDescent="0.25">
      <c r="A3256" s="71" t="s">
        <v>193</v>
      </c>
      <c r="B3256" s="71"/>
      <c r="C3256" s="71"/>
      <c r="D3256" s="71"/>
      <c r="E3256" s="71"/>
      <c r="F3256" s="71"/>
      <c r="G3256" s="71"/>
      <c r="H3256" s="71"/>
      <c r="I3256" s="71"/>
      <c r="J3256" s="72">
        <v>3266.32</v>
      </c>
      <c r="K3256" s="71"/>
      <c r="L3256" s="71"/>
      <c r="M3256" s="72">
        <v>3266.32</v>
      </c>
      <c r="N3256" s="72">
        <v>0</v>
      </c>
      <c r="O3256" s="71"/>
      <c r="P3256" s="71"/>
      <c r="Q3256" s="71"/>
      <c r="R3256" s="71"/>
      <c r="S3256" s="72">
        <v>3266.32</v>
      </c>
      <c r="T3256" s="72">
        <v>0</v>
      </c>
      <c r="U3256" s="71"/>
      <c r="V3256" s="71"/>
      <c r="W3256" s="71"/>
      <c r="X3256" s="72">
        <v>3266.32</v>
      </c>
      <c r="Y3256" s="72">
        <v>0</v>
      </c>
      <c r="Z3256" s="72">
        <v>0</v>
      </c>
      <c r="AA3256" s="69"/>
      <c r="AB3256" s="69"/>
      <c r="AC3256" s="69"/>
    </row>
    <row r="3257" spans="1:29" ht="30" x14ac:dyDescent="0.25">
      <c r="A3257" s="68" t="s">
        <v>16807</v>
      </c>
      <c r="B3257" s="69" t="s">
        <v>16808</v>
      </c>
      <c r="C3257" s="69" t="s">
        <v>16809</v>
      </c>
      <c r="D3257" s="69" t="s">
        <v>4583</v>
      </c>
      <c r="E3257" s="69" t="s">
        <v>16811</v>
      </c>
      <c r="F3257" s="69" t="s">
        <v>10255</v>
      </c>
      <c r="G3257" s="69" t="s">
        <v>1510</v>
      </c>
      <c r="H3257" s="69" t="s">
        <v>1886</v>
      </c>
      <c r="I3257" s="69" t="s">
        <v>962</v>
      </c>
      <c r="J3257" s="70">
        <v>4730.5600000000004</v>
      </c>
      <c r="K3257" s="69" t="s">
        <v>4591</v>
      </c>
      <c r="L3257" s="69" t="s">
        <v>16810</v>
      </c>
      <c r="M3257" s="70">
        <v>4730.5600000000004</v>
      </c>
      <c r="N3257" s="69"/>
      <c r="O3257" s="69"/>
      <c r="P3257" s="69" t="s">
        <v>1546</v>
      </c>
      <c r="Q3257" s="69" t="s">
        <v>2065</v>
      </c>
      <c r="R3257" s="69"/>
      <c r="S3257" s="70">
        <v>4730.5600000000004</v>
      </c>
      <c r="T3257" s="70"/>
      <c r="U3257" s="69"/>
      <c r="V3257" s="69"/>
      <c r="W3257" s="69" t="s">
        <v>2065</v>
      </c>
      <c r="X3257" s="69"/>
      <c r="Y3257" s="70"/>
      <c r="Z3257" s="69">
        <v>0</v>
      </c>
      <c r="AA3257" s="69" t="s">
        <v>989</v>
      </c>
      <c r="AB3257" s="69" t="s">
        <v>1144</v>
      </c>
      <c r="AC3257" s="69"/>
    </row>
    <row r="3258" spans="1:29" x14ac:dyDescent="0.25">
      <c r="A3258" s="71" t="s">
        <v>193</v>
      </c>
      <c r="B3258" s="71"/>
      <c r="C3258" s="71"/>
      <c r="D3258" s="71"/>
      <c r="E3258" s="71"/>
      <c r="F3258" s="71"/>
      <c r="G3258" s="71"/>
      <c r="H3258" s="71"/>
      <c r="I3258" s="71"/>
      <c r="J3258" s="72">
        <v>4730.5600000000004</v>
      </c>
      <c r="K3258" s="71"/>
      <c r="L3258" s="71"/>
      <c r="M3258" s="72">
        <v>4730.5600000000004</v>
      </c>
      <c r="N3258" s="72">
        <v>0</v>
      </c>
      <c r="O3258" s="71"/>
      <c r="P3258" s="71"/>
      <c r="Q3258" s="71"/>
      <c r="R3258" s="71"/>
      <c r="S3258" s="72">
        <v>4730.5600000000004</v>
      </c>
      <c r="T3258" s="72">
        <v>0</v>
      </c>
      <c r="U3258" s="71"/>
      <c r="V3258" s="71"/>
      <c r="W3258" s="71"/>
      <c r="X3258" s="72">
        <v>4730.5600000000004</v>
      </c>
      <c r="Y3258" s="72">
        <v>0</v>
      </c>
      <c r="Z3258" s="72">
        <v>0</v>
      </c>
      <c r="AA3258" s="69"/>
      <c r="AB3258" s="69"/>
      <c r="AC3258" s="69"/>
    </row>
    <row r="3259" spans="1:29" ht="30" x14ac:dyDescent="0.25">
      <c r="A3259" s="68" t="s">
        <v>16812</v>
      </c>
      <c r="B3259" s="69" t="s">
        <v>16813</v>
      </c>
      <c r="C3259" s="69" t="s">
        <v>16814</v>
      </c>
      <c r="D3259" s="69" t="s">
        <v>4583</v>
      </c>
      <c r="E3259" s="69" t="s">
        <v>16816</v>
      </c>
      <c r="F3259" s="69" t="s">
        <v>10255</v>
      </c>
      <c r="G3259" s="69" t="s">
        <v>1510</v>
      </c>
      <c r="H3259" s="69" t="s">
        <v>6926</v>
      </c>
      <c r="I3259" s="69" t="s">
        <v>962</v>
      </c>
      <c r="J3259" s="70">
        <v>6845.59</v>
      </c>
      <c r="K3259" s="69" t="s">
        <v>4591</v>
      </c>
      <c r="L3259" s="69" t="s">
        <v>16815</v>
      </c>
      <c r="M3259" s="70">
        <v>6845.59</v>
      </c>
      <c r="N3259" s="69"/>
      <c r="O3259" s="69"/>
      <c r="P3259" s="69" t="s">
        <v>1037</v>
      </c>
      <c r="Q3259" s="69" t="s">
        <v>2065</v>
      </c>
      <c r="R3259" s="69"/>
      <c r="S3259" s="70">
        <v>6845.59</v>
      </c>
      <c r="T3259" s="70"/>
      <c r="U3259" s="69"/>
      <c r="V3259" s="69"/>
      <c r="W3259" s="69" t="s">
        <v>2065</v>
      </c>
      <c r="X3259" s="69"/>
      <c r="Y3259" s="70"/>
      <c r="Z3259" s="69">
        <v>0</v>
      </c>
      <c r="AA3259" s="69" t="s">
        <v>989</v>
      </c>
      <c r="AB3259" s="69" t="s">
        <v>1144</v>
      </c>
      <c r="AC3259" s="69"/>
    </row>
    <row r="3260" spans="1:29" x14ac:dyDescent="0.25">
      <c r="A3260" s="71" t="s">
        <v>193</v>
      </c>
      <c r="B3260" s="71"/>
      <c r="C3260" s="71"/>
      <c r="D3260" s="71"/>
      <c r="E3260" s="71"/>
      <c r="F3260" s="71"/>
      <c r="G3260" s="71"/>
      <c r="H3260" s="71"/>
      <c r="I3260" s="71"/>
      <c r="J3260" s="72">
        <v>6845.59</v>
      </c>
      <c r="K3260" s="71"/>
      <c r="L3260" s="71"/>
      <c r="M3260" s="72">
        <v>6845.59</v>
      </c>
      <c r="N3260" s="72">
        <v>0</v>
      </c>
      <c r="O3260" s="71"/>
      <c r="P3260" s="71"/>
      <c r="Q3260" s="71"/>
      <c r="R3260" s="71"/>
      <c r="S3260" s="72">
        <v>6845.59</v>
      </c>
      <c r="T3260" s="72">
        <v>0</v>
      </c>
      <c r="U3260" s="71"/>
      <c r="V3260" s="71"/>
      <c r="W3260" s="71"/>
      <c r="X3260" s="72">
        <v>6845.59</v>
      </c>
      <c r="Y3260" s="72">
        <v>0</v>
      </c>
      <c r="Z3260" s="72">
        <v>0</v>
      </c>
      <c r="AA3260" s="69"/>
      <c r="AB3260" s="69"/>
      <c r="AC3260" s="69"/>
    </row>
    <row r="3261" spans="1:29" ht="30" x14ac:dyDescent="0.25">
      <c r="A3261" s="68" t="s">
        <v>16817</v>
      </c>
      <c r="B3261" s="69" t="s">
        <v>16818</v>
      </c>
      <c r="C3261" s="69" t="s">
        <v>16819</v>
      </c>
      <c r="D3261" s="69" t="s">
        <v>4623</v>
      </c>
      <c r="E3261" s="69" t="s">
        <v>16821</v>
      </c>
      <c r="F3261" s="69" t="s">
        <v>10820</v>
      </c>
      <c r="G3261" s="69" t="s">
        <v>1510</v>
      </c>
      <c r="H3261" s="69" t="s">
        <v>1045</v>
      </c>
      <c r="I3261" s="69" t="s">
        <v>962</v>
      </c>
      <c r="J3261" s="70">
        <v>3207.99</v>
      </c>
      <c r="K3261" s="69" t="s">
        <v>4591</v>
      </c>
      <c r="L3261" s="69" t="s">
        <v>16820</v>
      </c>
      <c r="M3261" s="70">
        <v>3207.99</v>
      </c>
      <c r="N3261" s="69"/>
      <c r="O3261" s="69"/>
      <c r="P3261" s="69" t="s">
        <v>993</v>
      </c>
      <c r="Q3261" s="69" t="s">
        <v>2073</v>
      </c>
      <c r="R3261" s="69"/>
      <c r="S3261" s="70">
        <v>3207.99</v>
      </c>
      <c r="T3261" s="70"/>
      <c r="U3261" s="69"/>
      <c r="V3261" s="69"/>
      <c r="W3261" s="69" t="s">
        <v>2073</v>
      </c>
      <c r="X3261" s="69"/>
      <c r="Y3261" s="70"/>
      <c r="Z3261" s="69">
        <v>0</v>
      </c>
      <c r="AA3261" s="69" t="s">
        <v>989</v>
      </c>
      <c r="AB3261" s="69" t="s">
        <v>1144</v>
      </c>
      <c r="AC3261" s="69"/>
    </row>
    <row r="3262" spans="1:29" x14ac:dyDescent="0.25">
      <c r="A3262" s="71" t="s">
        <v>193</v>
      </c>
      <c r="B3262" s="71"/>
      <c r="C3262" s="71"/>
      <c r="D3262" s="71"/>
      <c r="E3262" s="71"/>
      <c r="F3262" s="71"/>
      <c r="G3262" s="71"/>
      <c r="H3262" s="71"/>
      <c r="I3262" s="71"/>
      <c r="J3262" s="72">
        <v>3207.99</v>
      </c>
      <c r="K3262" s="71"/>
      <c r="L3262" s="71"/>
      <c r="M3262" s="72">
        <v>3207.99</v>
      </c>
      <c r="N3262" s="72">
        <v>0</v>
      </c>
      <c r="O3262" s="71"/>
      <c r="P3262" s="71"/>
      <c r="Q3262" s="71"/>
      <c r="R3262" s="71"/>
      <c r="S3262" s="72">
        <v>3207.99</v>
      </c>
      <c r="T3262" s="72">
        <v>0</v>
      </c>
      <c r="U3262" s="71"/>
      <c r="V3262" s="71"/>
      <c r="W3262" s="71"/>
      <c r="X3262" s="72">
        <v>3207.99</v>
      </c>
      <c r="Y3262" s="72">
        <v>0</v>
      </c>
      <c r="Z3262" s="72">
        <v>0</v>
      </c>
      <c r="AA3262" s="69"/>
      <c r="AB3262" s="69"/>
      <c r="AC3262" s="69"/>
    </row>
    <row r="3263" spans="1:29" ht="30" x14ac:dyDescent="0.25">
      <c r="A3263" s="68" t="s">
        <v>16822</v>
      </c>
      <c r="B3263" s="69" t="s">
        <v>16823</v>
      </c>
      <c r="C3263" s="69" t="s">
        <v>16824</v>
      </c>
      <c r="D3263" s="69" t="s">
        <v>4589</v>
      </c>
      <c r="E3263" s="69" t="s">
        <v>16826</v>
      </c>
      <c r="F3263" s="69" t="s">
        <v>10820</v>
      </c>
      <c r="G3263" s="69" t="s">
        <v>1596</v>
      </c>
      <c r="H3263" s="69" t="s">
        <v>6926</v>
      </c>
      <c r="I3263" s="69" t="s">
        <v>962</v>
      </c>
      <c r="J3263" s="70">
        <v>13439.93</v>
      </c>
      <c r="K3263" s="69" t="s">
        <v>4591</v>
      </c>
      <c r="L3263" s="69" t="s">
        <v>16825</v>
      </c>
      <c r="M3263" s="70">
        <v>13433.45</v>
      </c>
      <c r="N3263" s="69"/>
      <c r="O3263" s="69"/>
      <c r="P3263" s="69" t="s">
        <v>1188</v>
      </c>
      <c r="Q3263" s="69"/>
      <c r="R3263" s="69"/>
      <c r="S3263" s="70">
        <v>13433.45</v>
      </c>
      <c r="T3263" s="70"/>
      <c r="U3263" s="69"/>
      <c r="V3263" s="69"/>
      <c r="W3263" s="69"/>
      <c r="X3263" s="69"/>
      <c r="Y3263" s="70"/>
      <c r="Z3263" s="69">
        <v>0</v>
      </c>
      <c r="AA3263" s="69" t="s">
        <v>989</v>
      </c>
      <c r="AB3263" s="69" t="s">
        <v>1144</v>
      </c>
      <c r="AC3263" s="69"/>
    </row>
    <row r="3264" spans="1:29" x14ac:dyDescent="0.25">
      <c r="A3264" s="71" t="s">
        <v>193</v>
      </c>
      <c r="B3264" s="71"/>
      <c r="C3264" s="71"/>
      <c r="D3264" s="71"/>
      <c r="E3264" s="71"/>
      <c r="F3264" s="71"/>
      <c r="G3264" s="71"/>
      <c r="H3264" s="71"/>
      <c r="I3264" s="71"/>
      <c r="J3264" s="72">
        <v>13439.93</v>
      </c>
      <c r="K3264" s="71"/>
      <c r="L3264" s="71"/>
      <c r="M3264" s="72">
        <v>13433.45</v>
      </c>
      <c r="N3264" s="72">
        <v>6.4799999999995634</v>
      </c>
      <c r="O3264" s="71"/>
      <c r="P3264" s="71"/>
      <c r="Q3264" s="71"/>
      <c r="R3264" s="71"/>
      <c r="S3264" s="72">
        <v>13433.45</v>
      </c>
      <c r="T3264" s="72">
        <v>0</v>
      </c>
      <c r="U3264" s="71"/>
      <c r="V3264" s="71"/>
      <c r="W3264" s="71"/>
      <c r="X3264" s="72">
        <v>13433.45</v>
      </c>
      <c r="Y3264" s="72">
        <v>0</v>
      </c>
      <c r="Z3264" s="72">
        <v>0</v>
      </c>
      <c r="AA3264" s="69"/>
      <c r="AB3264" s="69"/>
      <c r="AC3264" s="69"/>
    </row>
    <row r="3265" spans="1:29" ht="20" x14ac:dyDescent="0.25">
      <c r="A3265" s="68" t="s">
        <v>16827</v>
      </c>
      <c r="B3265" s="69" t="s">
        <v>16828</v>
      </c>
      <c r="C3265" s="69" t="s">
        <v>16829</v>
      </c>
      <c r="D3265" s="69" t="s">
        <v>4583</v>
      </c>
      <c r="E3265" s="69" t="s">
        <v>16831</v>
      </c>
      <c r="F3265" s="69" t="s">
        <v>10255</v>
      </c>
      <c r="G3265" s="69" t="s">
        <v>1596</v>
      </c>
      <c r="H3265" s="69" t="s">
        <v>6926</v>
      </c>
      <c r="I3265" s="69" t="s">
        <v>962</v>
      </c>
      <c r="J3265" s="70">
        <v>3685.12</v>
      </c>
      <c r="K3265" s="69" t="s">
        <v>4591</v>
      </c>
      <c r="L3265" s="69" t="s">
        <v>16830</v>
      </c>
      <c r="M3265" s="70">
        <v>3685.12</v>
      </c>
      <c r="N3265" s="69"/>
      <c r="O3265" s="69"/>
      <c r="P3265" s="69" t="s">
        <v>1037</v>
      </c>
      <c r="Q3265" s="69" t="s">
        <v>2065</v>
      </c>
      <c r="R3265" s="69"/>
      <c r="S3265" s="70">
        <v>3685.12</v>
      </c>
      <c r="T3265" s="70"/>
      <c r="U3265" s="69"/>
      <c r="V3265" s="69"/>
      <c r="W3265" s="69" t="s">
        <v>2065</v>
      </c>
      <c r="X3265" s="69"/>
      <c r="Y3265" s="70"/>
      <c r="Z3265" s="69">
        <v>0</v>
      </c>
      <c r="AA3265" s="69" t="s">
        <v>989</v>
      </c>
      <c r="AB3265" s="69" t="s">
        <v>1144</v>
      </c>
      <c r="AC3265" s="69"/>
    </row>
    <row r="3266" spans="1:29" x14ac:dyDescent="0.25">
      <c r="A3266" s="71" t="s">
        <v>193</v>
      </c>
      <c r="B3266" s="71"/>
      <c r="C3266" s="71"/>
      <c r="D3266" s="71"/>
      <c r="E3266" s="71"/>
      <c r="F3266" s="71"/>
      <c r="G3266" s="71"/>
      <c r="H3266" s="71"/>
      <c r="I3266" s="71"/>
      <c r="J3266" s="72">
        <v>3685.12</v>
      </c>
      <c r="K3266" s="71"/>
      <c r="L3266" s="71"/>
      <c r="M3266" s="72">
        <v>3685.12</v>
      </c>
      <c r="N3266" s="72">
        <v>0</v>
      </c>
      <c r="O3266" s="71"/>
      <c r="P3266" s="71"/>
      <c r="Q3266" s="71"/>
      <c r="R3266" s="71"/>
      <c r="S3266" s="72">
        <v>3685.12</v>
      </c>
      <c r="T3266" s="72">
        <v>0</v>
      </c>
      <c r="U3266" s="71"/>
      <c r="V3266" s="71"/>
      <c r="W3266" s="71"/>
      <c r="X3266" s="72">
        <v>3685.12</v>
      </c>
      <c r="Y3266" s="72">
        <v>0</v>
      </c>
      <c r="Z3266" s="72">
        <v>0</v>
      </c>
      <c r="AA3266" s="69"/>
      <c r="AB3266" s="69"/>
      <c r="AC3266" s="69"/>
    </row>
    <row r="3267" spans="1:29" ht="30" x14ac:dyDescent="0.25">
      <c r="A3267" s="68" t="s">
        <v>16832</v>
      </c>
      <c r="B3267" s="69" t="s">
        <v>16587</v>
      </c>
      <c r="C3267" s="69" t="s">
        <v>16833</v>
      </c>
      <c r="D3267" s="69" t="s">
        <v>4813</v>
      </c>
      <c r="E3267" s="69" t="s">
        <v>16835</v>
      </c>
      <c r="F3267" s="69" t="s">
        <v>10255</v>
      </c>
      <c r="G3267" s="69" t="s">
        <v>1596</v>
      </c>
      <c r="H3267" s="69" t="s">
        <v>1886</v>
      </c>
      <c r="I3267" s="69" t="s">
        <v>962</v>
      </c>
      <c r="J3267" s="70">
        <v>6719.53</v>
      </c>
      <c r="K3267" s="69" t="s">
        <v>4591</v>
      </c>
      <c r="L3267" s="69" t="s">
        <v>16834</v>
      </c>
      <c r="M3267" s="70">
        <v>6719.53</v>
      </c>
      <c r="N3267" s="69"/>
      <c r="O3267" s="69"/>
      <c r="P3267" s="69" t="s">
        <v>1616</v>
      </c>
      <c r="Q3267" s="69" t="s">
        <v>2073</v>
      </c>
      <c r="R3267" s="69"/>
      <c r="S3267" s="70">
        <v>6719.53</v>
      </c>
      <c r="T3267" s="70"/>
      <c r="U3267" s="69"/>
      <c r="V3267" s="69"/>
      <c r="W3267" s="69" t="s">
        <v>2073</v>
      </c>
      <c r="X3267" s="69"/>
      <c r="Y3267" s="70"/>
      <c r="Z3267" s="69">
        <v>0</v>
      </c>
      <c r="AA3267" s="69" t="s">
        <v>989</v>
      </c>
      <c r="AB3267" s="69" t="s">
        <v>1144</v>
      </c>
      <c r="AC3267" s="69"/>
    </row>
    <row r="3268" spans="1:29" x14ac:dyDescent="0.25">
      <c r="A3268" s="71" t="s">
        <v>193</v>
      </c>
      <c r="B3268" s="71"/>
      <c r="C3268" s="71"/>
      <c r="D3268" s="71"/>
      <c r="E3268" s="71"/>
      <c r="F3268" s="71"/>
      <c r="G3268" s="71"/>
      <c r="H3268" s="71"/>
      <c r="I3268" s="71"/>
      <c r="J3268" s="72">
        <v>6719.53</v>
      </c>
      <c r="K3268" s="71"/>
      <c r="L3268" s="71"/>
      <c r="M3268" s="72">
        <v>6719.53</v>
      </c>
      <c r="N3268" s="72">
        <v>0</v>
      </c>
      <c r="O3268" s="71"/>
      <c r="P3268" s="71"/>
      <c r="Q3268" s="71"/>
      <c r="R3268" s="71"/>
      <c r="S3268" s="72">
        <v>6719.53</v>
      </c>
      <c r="T3268" s="72">
        <v>0</v>
      </c>
      <c r="U3268" s="71"/>
      <c r="V3268" s="71"/>
      <c r="W3268" s="71"/>
      <c r="X3268" s="72">
        <v>6719.53</v>
      </c>
      <c r="Y3268" s="72">
        <v>0</v>
      </c>
      <c r="Z3268" s="72">
        <v>0</v>
      </c>
      <c r="AA3268" s="69"/>
      <c r="AB3268" s="69"/>
      <c r="AC3268" s="69"/>
    </row>
    <row r="3269" spans="1:29" ht="30" x14ac:dyDescent="0.25">
      <c r="A3269" s="68" t="s">
        <v>16836</v>
      </c>
      <c r="B3269" s="69" t="s">
        <v>16837</v>
      </c>
      <c r="C3269" s="69" t="s">
        <v>16838</v>
      </c>
      <c r="D3269" s="69" t="s">
        <v>4623</v>
      </c>
      <c r="E3269" s="69" t="s">
        <v>16840</v>
      </c>
      <c r="F3269" s="69" t="s">
        <v>10255</v>
      </c>
      <c r="G3269" s="69" t="s">
        <v>1596</v>
      </c>
      <c r="H3269" s="69" t="s">
        <v>1045</v>
      </c>
      <c r="I3269" s="69" t="s">
        <v>962</v>
      </c>
      <c r="J3269" s="70">
        <v>22169.15</v>
      </c>
      <c r="K3269" s="69" t="s">
        <v>4591</v>
      </c>
      <c r="L3269" s="69" t="s">
        <v>16839</v>
      </c>
      <c r="M3269" s="70">
        <v>22169.15</v>
      </c>
      <c r="N3269" s="69"/>
      <c r="O3269" s="69"/>
      <c r="P3269" s="69" t="s">
        <v>1157</v>
      </c>
      <c r="Q3269" s="69" t="s">
        <v>1202</v>
      </c>
      <c r="R3269" s="69"/>
      <c r="S3269" s="70">
        <v>22169.15</v>
      </c>
      <c r="T3269" s="70"/>
      <c r="U3269" s="69"/>
      <c r="V3269" s="69"/>
      <c r="W3269" s="69" t="s">
        <v>2073</v>
      </c>
      <c r="X3269" s="69"/>
      <c r="Y3269" s="70"/>
      <c r="Z3269" s="69">
        <v>0</v>
      </c>
      <c r="AA3269" s="69" t="s">
        <v>989</v>
      </c>
      <c r="AB3269" s="69" t="s">
        <v>1144</v>
      </c>
      <c r="AC3269" s="69"/>
    </row>
    <row r="3270" spans="1:29" x14ac:dyDescent="0.25">
      <c r="A3270" s="71" t="s">
        <v>193</v>
      </c>
      <c r="B3270" s="71"/>
      <c r="C3270" s="71"/>
      <c r="D3270" s="71"/>
      <c r="E3270" s="71"/>
      <c r="F3270" s="71"/>
      <c r="G3270" s="71"/>
      <c r="H3270" s="71"/>
      <c r="I3270" s="71"/>
      <c r="J3270" s="72">
        <v>22169.15</v>
      </c>
      <c r="K3270" s="71"/>
      <c r="L3270" s="71"/>
      <c r="M3270" s="72">
        <v>22169.15</v>
      </c>
      <c r="N3270" s="72">
        <v>0</v>
      </c>
      <c r="O3270" s="71"/>
      <c r="P3270" s="71"/>
      <c r="Q3270" s="71"/>
      <c r="R3270" s="71"/>
      <c r="S3270" s="72">
        <v>22169.15</v>
      </c>
      <c r="T3270" s="72">
        <v>0</v>
      </c>
      <c r="U3270" s="71"/>
      <c r="V3270" s="71"/>
      <c r="W3270" s="71"/>
      <c r="X3270" s="72">
        <v>22169.15</v>
      </c>
      <c r="Y3270" s="72">
        <v>0</v>
      </c>
      <c r="Z3270" s="72">
        <v>0</v>
      </c>
      <c r="AA3270" s="69"/>
      <c r="AB3270" s="69"/>
      <c r="AC3270" s="69"/>
    </row>
    <row r="3271" spans="1:29" ht="20" x14ac:dyDescent="0.25">
      <c r="A3271" s="68" t="s">
        <v>16841</v>
      </c>
      <c r="B3271" s="69" t="s">
        <v>16842</v>
      </c>
      <c r="C3271" s="69" t="s">
        <v>16843</v>
      </c>
      <c r="D3271" s="69" t="s">
        <v>4611</v>
      </c>
      <c r="E3271" s="69" t="s">
        <v>16845</v>
      </c>
      <c r="F3271" s="69" t="s">
        <v>10255</v>
      </c>
      <c r="G3271" s="69" t="s">
        <v>1596</v>
      </c>
      <c r="H3271" s="69" t="s">
        <v>6926</v>
      </c>
      <c r="I3271" s="69" t="s">
        <v>962</v>
      </c>
      <c r="J3271" s="70">
        <v>6813.1</v>
      </c>
      <c r="K3271" s="69" t="s">
        <v>4591</v>
      </c>
      <c r="L3271" s="69" t="s">
        <v>16844</v>
      </c>
      <c r="M3271" s="70">
        <v>6813.1</v>
      </c>
      <c r="N3271" s="69"/>
      <c r="O3271" s="69"/>
      <c r="P3271" s="69" t="s">
        <v>1546</v>
      </c>
      <c r="Q3271" s="69" t="s">
        <v>1286</v>
      </c>
      <c r="R3271" s="69"/>
      <c r="S3271" s="70">
        <v>6813.1</v>
      </c>
      <c r="T3271" s="70"/>
      <c r="U3271" s="69" t="s">
        <v>1709</v>
      </c>
      <c r="V3271" s="73">
        <v>113</v>
      </c>
      <c r="W3271" s="69" t="s">
        <v>1709</v>
      </c>
      <c r="X3271" s="69"/>
      <c r="Y3271" s="70"/>
      <c r="Z3271" s="69">
        <v>0</v>
      </c>
      <c r="AA3271" s="69" t="s">
        <v>989</v>
      </c>
      <c r="AB3271" s="69" t="s">
        <v>1144</v>
      </c>
      <c r="AC3271" s="69"/>
    </row>
    <row r="3272" spans="1:29" x14ac:dyDescent="0.25">
      <c r="A3272" s="71" t="s">
        <v>193</v>
      </c>
      <c r="B3272" s="71"/>
      <c r="C3272" s="71"/>
      <c r="D3272" s="71"/>
      <c r="E3272" s="71"/>
      <c r="F3272" s="71"/>
      <c r="G3272" s="71"/>
      <c r="H3272" s="71"/>
      <c r="I3272" s="71"/>
      <c r="J3272" s="72">
        <v>6813.1</v>
      </c>
      <c r="K3272" s="71"/>
      <c r="L3272" s="71"/>
      <c r="M3272" s="72">
        <v>6813.1</v>
      </c>
      <c r="N3272" s="72">
        <v>0</v>
      </c>
      <c r="O3272" s="71"/>
      <c r="P3272" s="71"/>
      <c r="Q3272" s="71"/>
      <c r="R3272" s="71"/>
      <c r="S3272" s="72">
        <v>6813.1</v>
      </c>
      <c r="T3272" s="72">
        <v>6813.1</v>
      </c>
      <c r="U3272" s="71"/>
      <c r="V3272" s="71"/>
      <c r="W3272" s="71"/>
      <c r="X3272" s="72">
        <v>0</v>
      </c>
      <c r="Y3272" s="72">
        <v>0</v>
      </c>
      <c r="Z3272" s="72">
        <v>6813.1</v>
      </c>
      <c r="AA3272" s="69"/>
      <c r="AB3272" s="69"/>
      <c r="AC3272" s="69"/>
    </row>
    <row r="3273" spans="1:29" ht="30" x14ac:dyDescent="0.25">
      <c r="A3273" s="68" t="s">
        <v>16846</v>
      </c>
      <c r="B3273" s="69" t="s">
        <v>10391</v>
      </c>
      <c r="C3273" s="69" t="s">
        <v>16847</v>
      </c>
      <c r="D3273" s="69" t="s">
        <v>4623</v>
      </c>
      <c r="E3273" s="69"/>
      <c r="F3273" s="69" t="s">
        <v>10255</v>
      </c>
      <c r="G3273" s="69" t="s">
        <v>1596</v>
      </c>
      <c r="H3273" s="69" t="s">
        <v>1045</v>
      </c>
      <c r="I3273" s="69"/>
      <c r="J3273" s="70">
        <v>153.75</v>
      </c>
      <c r="K3273" s="69" t="s">
        <v>4591</v>
      </c>
      <c r="L3273" s="69"/>
      <c r="M3273" s="69"/>
      <c r="N3273" s="69"/>
      <c r="O3273" s="69"/>
      <c r="P3273" s="69"/>
      <c r="Q3273" s="69"/>
      <c r="R3273" s="69"/>
      <c r="S3273" s="69"/>
      <c r="T3273" s="69"/>
      <c r="U3273" s="69"/>
      <c r="V3273" s="69"/>
      <c r="W3273" s="69"/>
      <c r="X3273" s="69"/>
      <c r="Y3273" s="69"/>
      <c r="Z3273" s="69"/>
      <c r="AA3273" s="69" t="s">
        <v>989</v>
      </c>
      <c r="AB3273" s="69"/>
      <c r="AC3273" s="69"/>
    </row>
    <row r="3274" spans="1:29" x14ac:dyDescent="0.25">
      <c r="A3274" s="71" t="s">
        <v>193</v>
      </c>
      <c r="B3274" s="71"/>
      <c r="C3274" s="71"/>
      <c r="D3274" s="71"/>
      <c r="E3274" s="71"/>
      <c r="F3274" s="71"/>
      <c r="G3274" s="71"/>
      <c r="H3274" s="71"/>
      <c r="I3274" s="71"/>
      <c r="J3274" s="72">
        <v>153.75</v>
      </c>
      <c r="K3274" s="71"/>
      <c r="L3274" s="71"/>
      <c r="M3274" s="72">
        <v>0</v>
      </c>
      <c r="N3274" s="72">
        <v>153.75</v>
      </c>
      <c r="O3274" s="71"/>
      <c r="P3274" s="71"/>
      <c r="Q3274" s="71"/>
      <c r="R3274" s="71"/>
      <c r="S3274" s="72">
        <v>0</v>
      </c>
      <c r="T3274" s="72">
        <v>0</v>
      </c>
      <c r="U3274" s="71"/>
      <c r="V3274" s="71"/>
      <c r="W3274" s="71"/>
      <c r="X3274" s="72">
        <v>0</v>
      </c>
      <c r="Y3274" s="72">
        <v>0</v>
      </c>
      <c r="Z3274" s="72">
        <v>0</v>
      </c>
      <c r="AA3274" s="69"/>
      <c r="AB3274" s="69"/>
      <c r="AC3274" s="69"/>
    </row>
    <row r="3275" spans="1:29" ht="20" x14ac:dyDescent="0.25">
      <c r="A3275" s="68" t="s">
        <v>16848</v>
      </c>
      <c r="B3275" s="69" t="s">
        <v>16849</v>
      </c>
      <c r="C3275" s="69" t="s">
        <v>16850</v>
      </c>
      <c r="D3275" s="69" t="s">
        <v>14846</v>
      </c>
      <c r="E3275" s="69" t="s">
        <v>16852</v>
      </c>
      <c r="F3275" s="69" t="s">
        <v>10255</v>
      </c>
      <c r="G3275" s="69" t="s">
        <v>1596</v>
      </c>
      <c r="H3275" s="69" t="s">
        <v>1062</v>
      </c>
      <c r="I3275" s="69" t="s">
        <v>962</v>
      </c>
      <c r="J3275" s="70">
        <v>3878</v>
      </c>
      <c r="K3275" s="69" t="s">
        <v>4591</v>
      </c>
      <c r="L3275" s="69" t="s">
        <v>16851</v>
      </c>
      <c r="M3275" s="70">
        <v>3878</v>
      </c>
      <c r="N3275" s="69"/>
      <c r="O3275" s="69"/>
      <c r="P3275" s="69" t="s">
        <v>1484</v>
      </c>
      <c r="Q3275" s="69" t="s">
        <v>1380</v>
      </c>
      <c r="R3275" s="69"/>
      <c r="S3275" s="70">
        <v>3878</v>
      </c>
      <c r="T3275" s="70"/>
      <c r="U3275" s="69"/>
      <c r="V3275" s="69"/>
      <c r="W3275" s="69" t="s">
        <v>1718</v>
      </c>
      <c r="X3275" s="69"/>
      <c r="Y3275" s="70"/>
      <c r="Z3275" s="69">
        <v>0</v>
      </c>
      <c r="AA3275" s="69" t="s">
        <v>989</v>
      </c>
      <c r="AB3275" s="69" t="s">
        <v>1144</v>
      </c>
      <c r="AC3275" s="69"/>
    </row>
    <row r="3276" spans="1:29" x14ac:dyDescent="0.25">
      <c r="A3276" s="71" t="s">
        <v>193</v>
      </c>
      <c r="B3276" s="71"/>
      <c r="C3276" s="71"/>
      <c r="D3276" s="71"/>
      <c r="E3276" s="71"/>
      <c r="F3276" s="71"/>
      <c r="G3276" s="71"/>
      <c r="H3276" s="71"/>
      <c r="I3276" s="71"/>
      <c r="J3276" s="72">
        <v>3878</v>
      </c>
      <c r="K3276" s="71"/>
      <c r="L3276" s="71"/>
      <c r="M3276" s="72">
        <v>3878</v>
      </c>
      <c r="N3276" s="72">
        <v>0</v>
      </c>
      <c r="O3276" s="71"/>
      <c r="P3276" s="71"/>
      <c r="Q3276" s="71"/>
      <c r="R3276" s="71"/>
      <c r="S3276" s="72">
        <v>3878</v>
      </c>
      <c r="T3276" s="72">
        <v>0</v>
      </c>
      <c r="U3276" s="71"/>
      <c r="V3276" s="71"/>
      <c r="W3276" s="71"/>
      <c r="X3276" s="72">
        <v>3878</v>
      </c>
      <c r="Y3276" s="72">
        <v>0</v>
      </c>
      <c r="Z3276" s="72">
        <v>0</v>
      </c>
      <c r="AA3276" s="69"/>
      <c r="AB3276" s="69"/>
      <c r="AC3276" s="69"/>
    </row>
    <row r="3277" spans="1:29" ht="30" x14ac:dyDescent="0.25">
      <c r="A3277" s="68" t="s">
        <v>16853</v>
      </c>
      <c r="B3277" s="69" t="s">
        <v>16854</v>
      </c>
      <c r="C3277" s="69" t="s">
        <v>16855</v>
      </c>
      <c r="D3277" s="69" t="s">
        <v>14828</v>
      </c>
      <c r="E3277" s="69" t="s">
        <v>16857</v>
      </c>
      <c r="F3277" s="69" t="s">
        <v>10255</v>
      </c>
      <c r="G3277" s="69" t="s">
        <v>2743</v>
      </c>
      <c r="H3277" s="69" t="s">
        <v>7459</v>
      </c>
      <c r="I3277" s="69" t="s">
        <v>962</v>
      </c>
      <c r="J3277" s="70">
        <v>18569.71</v>
      </c>
      <c r="K3277" s="69" t="s">
        <v>4591</v>
      </c>
      <c r="L3277" s="69" t="s">
        <v>16856</v>
      </c>
      <c r="M3277" s="70">
        <v>18569.71</v>
      </c>
      <c r="N3277" s="69"/>
      <c r="O3277" s="69"/>
      <c r="P3277" s="69" t="s">
        <v>1991</v>
      </c>
      <c r="Q3277" s="69" t="s">
        <v>1102</v>
      </c>
      <c r="R3277" s="69"/>
      <c r="S3277" s="70">
        <v>18569.71</v>
      </c>
      <c r="T3277" s="70"/>
      <c r="U3277" s="69" t="s">
        <v>1088</v>
      </c>
      <c r="V3277" s="73">
        <v>52</v>
      </c>
      <c r="W3277" s="69" t="s">
        <v>1088</v>
      </c>
      <c r="X3277" s="69"/>
      <c r="Y3277" s="70"/>
      <c r="Z3277" s="69">
        <v>0</v>
      </c>
      <c r="AA3277" s="69" t="s">
        <v>989</v>
      </c>
      <c r="AB3277" s="69" t="s">
        <v>1144</v>
      </c>
      <c r="AC3277" s="69"/>
    </row>
    <row r="3278" spans="1:29" x14ac:dyDescent="0.25">
      <c r="A3278" s="71" t="s">
        <v>193</v>
      </c>
      <c r="B3278" s="71"/>
      <c r="C3278" s="71"/>
      <c r="D3278" s="71"/>
      <c r="E3278" s="71"/>
      <c r="F3278" s="71"/>
      <c r="G3278" s="71"/>
      <c r="H3278" s="71"/>
      <c r="I3278" s="71"/>
      <c r="J3278" s="72">
        <v>18569.71</v>
      </c>
      <c r="K3278" s="71"/>
      <c r="L3278" s="71"/>
      <c r="M3278" s="72">
        <v>18569.71</v>
      </c>
      <c r="N3278" s="72">
        <v>0</v>
      </c>
      <c r="O3278" s="71"/>
      <c r="P3278" s="71"/>
      <c r="Q3278" s="71"/>
      <c r="R3278" s="71"/>
      <c r="S3278" s="72">
        <v>18569.71</v>
      </c>
      <c r="T3278" s="72">
        <v>18569.71</v>
      </c>
      <c r="U3278" s="71"/>
      <c r="V3278" s="71"/>
      <c r="W3278" s="71"/>
      <c r="X3278" s="72">
        <v>0</v>
      </c>
      <c r="Y3278" s="72">
        <v>0</v>
      </c>
      <c r="Z3278" s="72">
        <v>18569.71</v>
      </c>
      <c r="AA3278" s="69"/>
      <c r="AB3278" s="69"/>
      <c r="AC3278" s="69"/>
    </row>
    <row r="3279" spans="1:29" ht="30" x14ac:dyDescent="0.25">
      <c r="A3279" s="68" t="s">
        <v>16858</v>
      </c>
      <c r="B3279" s="69" t="s">
        <v>16755</v>
      </c>
      <c r="C3279" s="69" t="s">
        <v>16859</v>
      </c>
      <c r="D3279" s="69" t="s">
        <v>4813</v>
      </c>
      <c r="E3279" s="69" t="s">
        <v>16861</v>
      </c>
      <c r="F3279" s="69" t="s">
        <v>10255</v>
      </c>
      <c r="G3279" s="69" t="s">
        <v>2743</v>
      </c>
      <c r="H3279" s="69" t="s">
        <v>2017</v>
      </c>
      <c r="I3279" s="69" t="s">
        <v>962</v>
      </c>
      <c r="J3279" s="70">
        <v>5726.76</v>
      </c>
      <c r="K3279" s="69" t="s">
        <v>4591</v>
      </c>
      <c r="L3279" s="69" t="s">
        <v>16860</v>
      </c>
      <c r="M3279" s="70">
        <v>5726.76</v>
      </c>
      <c r="N3279" s="69"/>
      <c r="O3279" s="69"/>
      <c r="P3279" s="69" t="s">
        <v>1616</v>
      </c>
      <c r="Q3279" s="69" t="s">
        <v>2073</v>
      </c>
      <c r="R3279" s="69"/>
      <c r="S3279" s="70">
        <v>5726.76</v>
      </c>
      <c r="T3279" s="70"/>
      <c r="U3279" s="69"/>
      <c r="V3279" s="69"/>
      <c r="W3279" s="69" t="s">
        <v>2073</v>
      </c>
      <c r="X3279" s="69"/>
      <c r="Y3279" s="70"/>
      <c r="Z3279" s="69">
        <v>0</v>
      </c>
      <c r="AA3279" s="69" t="s">
        <v>989</v>
      </c>
      <c r="AB3279" s="69" t="s">
        <v>1144</v>
      </c>
      <c r="AC3279" s="69"/>
    </row>
    <row r="3280" spans="1:29" x14ac:dyDescent="0.25">
      <c r="A3280" s="71" t="s">
        <v>193</v>
      </c>
      <c r="B3280" s="71"/>
      <c r="C3280" s="71"/>
      <c r="D3280" s="71"/>
      <c r="E3280" s="71"/>
      <c r="F3280" s="71"/>
      <c r="G3280" s="71"/>
      <c r="H3280" s="71"/>
      <c r="I3280" s="71"/>
      <c r="J3280" s="72">
        <v>5726.76</v>
      </c>
      <c r="K3280" s="71"/>
      <c r="L3280" s="71"/>
      <c r="M3280" s="72">
        <v>5726.76</v>
      </c>
      <c r="N3280" s="72">
        <v>0</v>
      </c>
      <c r="O3280" s="71"/>
      <c r="P3280" s="71"/>
      <c r="Q3280" s="71"/>
      <c r="R3280" s="71"/>
      <c r="S3280" s="72">
        <v>5726.76</v>
      </c>
      <c r="T3280" s="72">
        <v>0</v>
      </c>
      <c r="U3280" s="71"/>
      <c r="V3280" s="71"/>
      <c r="W3280" s="71"/>
      <c r="X3280" s="72">
        <v>5726.76</v>
      </c>
      <c r="Y3280" s="72">
        <v>0</v>
      </c>
      <c r="Z3280" s="72">
        <v>0</v>
      </c>
      <c r="AA3280" s="69"/>
      <c r="AB3280" s="69"/>
      <c r="AC3280" s="69"/>
    </row>
    <row r="3281" spans="1:29" ht="30" x14ac:dyDescent="0.25">
      <c r="A3281" s="68" t="s">
        <v>16862</v>
      </c>
      <c r="B3281" s="69" t="s">
        <v>16863</v>
      </c>
      <c r="C3281" s="69" t="s">
        <v>16864</v>
      </c>
      <c r="D3281" s="69" t="s">
        <v>4604</v>
      </c>
      <c r="E3281" s="69" t="s">
        <v>16866</v>
      </c>
      <c r="F3281" s="69" t="s">
        <v>10255</v>
      </c>
      <c r="G3281" s="69" t="s">
        <v>1524</v>
      </c>
      <c r="H3281" s="69" t="s">
        <v>2004</v>
      </c>
      <c r="I3281" s="69" t="s">
        <v>962</v>
      </c>
      <c r="J3281" s="70">
        <v>10060.94</v>
      </c>
      <c r="K3281" s="69" t="s">
        <v>4591</v>
      </c>
      <c r="L3281" s="69" t="s">
        <v>16865</v>
      </c>
      <c r="M3281" s="70">
        <v>10060.94</v>
      </c>
      <c r="N3281" s="69"/>
      <c r="O3281" s="69"/>
      <c r="P3281" s="69" t="s">
        <v>1455</v>
      </c>
      <c r="Q3281" s="69" t="s">
        <v>2073</v>
      </c>
      <c r="R3281" s="69"/>
      <c r="S3281" s="70">
        <v>10060.94</v>
      </c>
      <c r="T3281" s="70"/>
      <c r="U3281" s="69"/>
      <c r="V3281" s="69"/>
      <c r="W3281" s="69" t="s">
        <v>2073</v>
      </c>
      <c r="X3281" s="69"/>
      <c r="Y3281" s="70"/>
      <c r="Z3281" s="69">
        <v>0</v>
      </c>
      <c r="AA3281" s="69" t="s">
        <v>989</v>
      </c>
      <c r="AB3281" s="69" t="s">
        <v>1144</v>
      </c>
      <c r="AC3281" s="69"/>
    </row>
    <row r="3282" spans="1:29" x14ac:dyDescent="0.25">
      <c r="A3282" s="71" t="s">
        <v>193</v>
      </c>
      <c r="B3282" s="71"/>
      <c r="C3282" s="71"/>
      <c r="D3282" s="71"/>
      <c r="E3282" s="71"/>
      <c r="F3282" s="71"/>
      <c r="G3282" s="71"/>
      <c r="H3282" s="71"/>
      <c r="I3282" s="71"/>
      <c r="J3282" s="72">
        <v>10060.94</v>
      </c>
      <c r="K3282" s="71"/>
      <c r="L3282" s="71"/>
      <c r="M3282" s="72">
        <v>10060.94</v>
      </c>
      <c r="N3282" s="72">
        <v>0</v>
      </c>
      <c r="O3282" s="71"/>
      <c r="P3282" s="71"/>
      <c r="Q3282" s="71"/>
      <c r="R3282" s="71"/>
      <c r="S3282" s="72">
        <v>10060.94</v>
      </c>
      <c r="T3282" s="72">
        <v>0</v>
      </c>
      <c r="U3282" s="71"/>
      <c r="V3282" s="71"/>
      <c r="W3282" s="71"/>
      <c r="X3282" s="72">
        <v>10060.94</v>
      </c>
      <c r="Y3282" s="72">
        <v>0</v>
      </c>
      <c r="Z3282" s="72">
        <v>0</v>
      </c>
      <c r="AA3282" s="69"/>
      <c r="AB3282" s="69"/>
      <c r="AC3282" s="69"/>
    </row>
    <row r="3283" spans="1:29" ht="30" x14ac:dyDescent="0.25">
      <c r="A3283" s="68" t="s">
        <v>16867</v>
      </c>
      <c r="B3283" s="69" t="s">
        <v>10391</v>
      </c>
      <c r="C3283" s="69" t="s">
        <v>16868</v>
      </c>
      <c r="D3283" s="69" t="s">
        <v>4623</v>
      </c>
      <c r="E3283" s="69" t="s">
        <v>16870</v>
      </c>
      <c r="F3283" s="69" t="s">
        <v>10255</v>
      </c>
      <c r="G3283" s="69" t="s">
        <v>1524</v>
      </c>
      <c r="H3283" s="69" t="s">
        <v>1003</v>
      </c>
      <c r="I3283" s="69" t="s">
        <v>962</v>
      </c>
      <c r="J3283" s="70">
        <v>521.36</v>
      </c>
      <c r="K3283" s="69" t="s">
        <v>4591</v>
      </c>
      <c r="L3283" s="69" t="s">
        <v>16869</v>
      </c>
      <c r="M3283" s="70">
        <v>521.36</v>
      </c>
      <c r="N3283" s="69"/>
      <c r="O3283" s="69"/>
      <c r="P3283" s="69" t="s">
        <v>1157</v>
      </c>
      <c r="Q3283" s="69" t="s">
        <v>1202</v>
      </c>
      <c r="R3283" s="69"/>
      <c r="S3283" s="70">
        <v>521.36</v>
      </c>
      <c r="T3283" s="70"/>
      <c r="U3283" s="69"/>
      <c r="V3283" s="69"/>
      <c r="W3283" s="69" t="s">
        <v>2073</v>
      </c>
      <c r="X3283" s="69"/>
      <c r="Y3283" s="70"/>
      <c r="Z3283" s="69">
        <v>0</v>
      </c>
      <c r="AA3283" s="69" t="s">
        <v>989</v>
      </c>
      <c r="AB3283" s="69" t="s">
        <v>1144</v>
      </c>
      <c r="AC3283" s="69"/>
    </row>
    <row r="3284" spans="1:29" x14ac:dyDescent="0.25">
      <c r="A3284" s="71" t="s">
        <v>193</v>
      </c>
      <c r="B3284" s="71"/>
      <c r="C3284" s="71"/>
      <c r="D3284" s="71"/>
      <c r="E3284" s="71"/>
      <c r="F3284" s="71"/>
      <c r="G3284" s="71"/>
      <c r="H3284" s="71"/>
      <c r="I3284" s="71"/>
      <c r="J3284" s="72">
        <v>521.36</v>
      </c>
      <c r="K3284" s="71"/>
      <c r="L3284" s="71"/>
      <c r="M3284" s="72">
        <v>521.36</v>
      </c>
      <c r="N3284" s="72">
        <v>0</v>
      </c>
      <c r="O3284" s="71"/>
      <c r="P3284" s="71"/>
      <c r="Q3284" s="71"/>
      <c r="R3284" s="71"/>
      <c r="S3284" s="72">
        <v>521.36</v>
      </c>
      <c r="T3284" s="72">
        <v>0</v>
      </c>
      <c r="U3284" s="71"/>
      <c r="V3284" s="71"/>
      <c r="W3284" s="71"/>
      <c r="X3284" s="72">
        <v>521.36</v>
      </c>
      <c r="Y3284" s="72">
        <v>0</v>
      </c>
      <c r="Z3284" s="72">
        <v>0</v>
      </c>
      <c r="AA3284" s="69"/>
      <c r="AB3284" s="69"/>
      <c r="AC3284" s="69"/>
    </row>
    <row r="3285" spans="1:29" ht="30" x14ac:dyDescent="0.25">
      <c r="A3285" s="68" t="s">
        <v>16871</v>
      </c>
      <c r="B3285" s="69" t="s">
        <v>10391</v>
      </c>
      <c r="C3285" s="69" t="s">
        <v>16872</v>
      </c>
      <c r="D3285" s="69" t="s">
        <v>4628</v>
      </c>
      <c r="E3285" s="69" t="s">
        <v>16874</v>
      </c>
      <c r="F3285" s="69" t="s">
        <v>10255</v>
      </c>
      <c r="G3285" s="69" t="s">
        <v>1524</v>
      </c>
      <c r="H3285" s="69" t="s">
        <v>2004</v>
      </c>
      <c r="I3285" s="69" t="s">
        <v>962</v>
      </c>
      <c r="J3285" s="70">
        <v>2493.0100000000002</v>
      </c>
      <c r="K3285" s="69" t="s">
        <v>4591</v>
      </c>
      <c r="L3285" s="69" t="s">
        <v>16873</v>
      </c>
      <c r="M3285" s="70">
        <v>2493.0100000000002</v>
      </c>
      <c r="N3285" s="69"/>
      <c r="O3285" s="69"/>
      <c r="P3285" s="69" t="s">
        <v>1455</v>
      </c>
      <c r="Q3285" s="69" t="s">
        <v>1019</v>
      </c>
      <c r="R3285" s="69"/>
      <c r="S3285" s="70">
        <v>2493.0100000000002</v>
      </c>
      <c r="T3285" s="70"/>
      <c r="U3285" s="69"/>
      <c r="V3285" s="69"/>
      <c r="W3285" s="69" t="s">
        <v>1019</v>
      </c>
      <c r="X3285" s="69"/>
      <c r="Y3285" s="70"/>
      <c r="Z3285" s="69">
        <v>0</v>
      </c>
      <c r="AA3285" s="69" t="s">
        <v>989</v>
      </c>
      <c r="AB3285" s="69" t="s">
        <v>1144</v>
      </c>
      <c r="AC3285" s="69"/>
    </row>
    <row r="3286" spans="1:29" x14ac:dyDescent="0.25">
      <c r="A3286" s="71" t="s">
        <v>193</v>
      </c>
      <c r="B3286" s="71"/>
      <c r="C3286" s="71"/>
      <c r="D3286" s="71"/>
      <c r="E3286" s="71"/>
      <c r="F3286" s="71"/>
      <c r="G3286" s="71"/>
      <c r="H3286" s="71"/>
      <c r="I3286" s="71"/>
      <c r="J3286" s="72">
        <v>2493.0100000000002</v>
      </c>
      <c r="K3286" s="71"/>
      <c r="L3286" s="71"/>
      <c r="M3286" s="72">
        <v>2493.0100000000002</v>
      </c>
      <c r="N3286" s="72">
        <v>0</v>
      </c>
      <c r="O3286" s="71"/>
      <c r="P3286" s="71"/>
      <c r="Q3286" s="71"/>
      <c r="R3286" s="71"/>
      <c r="S3286" s="72">
        <v>2493.0100000000002</v>
      </c>
      <c r="T3286" s="72">
        <v>0</v>
      </c>
      <c r="U3286" s="71"/>
      <c r="V3286" s="71"/>
      <c r="W3286" s="71"/>
      <c r="X3286" s="72">
        <v>2493.0100000000002</v>
      </c>
      <c r="Y3286" s="72">
        <v>0</v>
      </c>
      <c r="Z3286" s="72">
        <v>0</v>
      </c>
      <c r="AA3286" s="69"/>
      <c r="AB3286" s="69"/>
      <c r="AC3286" s="69"/>
    </row>
    <row r="3287" spans="1:29" ht="30" x14ac:dyDescent="0.25">
      <c r="A3287" s="68" t="s">
        <v>16875</v>
      </c>
      <c r="B3287" s="69" t="s">
        <v>16876</v>
      </c>
      <c r="C3287" s="69" t="s">
        <v>16877</v>
      </c>
      <c r="D3287" s="69" t="s">
        <v>4813</v>
      </c>
      <c r="E3287" s="69" t="s">
        <v>16879</v>
      </c>
      <c r="F3287" s="69" t="s">
        <v>10255</v>
      </c>
      <c r="G3287" s="69" t="s">
        <v>1490</v>
      </c>
      <c r="H3287" s="69" t="s">
        <v>7338</v>
      </c>
      <c r="I3287" s="69" t="s">
        <v>962</v>
      </c>
      <c r="J3287" s="70">
        <v>3560.91</v>
      </c>
      <c r="K3287" s="69" t="s">
        <v>4591</v>
      </c>
      <c r="L3287" s="69" t="s">
        <v>16878</v>
      </c>
      <c r="M3287" s="70">
        <v>3560.91</v>
      </c>
      <c r="N3287" s="69"/>
      <c r="O3287" s="69"/>
      <c r="P3287" s="69" t="s">
        <v>1185</v>
      </c>
      <c r="Q3287" s="69" t="s">
        <v>1019</v>
      </c>
      <c r="R3287" s="69"/>
      <c r="S3287" s="70">
        <v>3560.91</v>
      </c>
      <c r="T3287" s="70"/>
      <c r="U3287" s="69"/>
      <c r="V3287" s="69"/>
      <c r="W3287" s="69" t="s">
        <v>1019</v>
      </c>
      <c r="X3287" s="69"/>
      <c r="Y3287" s="70"/>
      <c r="Z3287" s="69">
        <v>0</v>
      </c>
      <c r="AA3287" s="69" t="s">
        <v>989</v>
      </c>
      <c r="AB3287" s="69" t="s">
        <v>1144</v>
      </c>
      <c r="AC3287" s="69"/>
    </row>
    <row r="3288" spans="1:29" x14ac:dyDescent="0.25">
      <c r="A3288" s="71" t="s">
        <v>193</v>
      </c>
      <c r="B3288" s="71"/>
      <c r="C3288" s="71"/>
      <c r="D3288" s="71"/>
      <c r="E3288" s="71"/>
      <c r="F3288" s="71"/>
      <c r="G3288" s="71"/>
      <c r="H3288" s="71"/>
      <c r="I3288" s="71"/>
      <c r="J3288" s="72">
        <v>3560.91</v>
      </c>
      <c r="K3288" s="71"/>
      <c r="L3288" s="71"/>
      <c r="M3288" s="72">
        <v>3560.91</v>
      </c>
      <c r="N3288" s="72">
        <v>0</v>
      </c>
      <c r="O3288" s="71"/>
      <c r="P3288" s="71"/>
      <c r="Q3288" s="71"/>
      <c r="R3288" s="71"/>
      <c r="S3288" s="72">
        <v>3560.91</v>
      </c>
      <c r="T3288" s="72">
        <v>0</v>
      </c>
      <c r="U3288" s="71"/>
      <c r="V3288" s="71"/>
      <c r="W3288" s="71"/>
      <c r="X3288" s="72">
        <v>3560.91</v>
      </c>
      <c r="Y3288" s="72">
        <v>0</v>
      </c>
      <c r="Z3288" s="72">
        <v>0</v>
      </c>
      <c r="AA3288" s="69"/>
      <c r="AB3288" s="69"/>
      <c r="AC3288" s="69"/>
    </row>
    <row r="3289" spans="1:29" ht="30" x14ac:dyDescent="0.25">
      <c r="A3289" s="68" t="s">
        <v>16880</v>
      </c>
      <c r="B3289" s="69" t="s">
        <v>10817</v>
      </c>
      <c r="C3289" s="69" t="s">
        <v>16881</v>
      </c>
      <c r="D3289" s="69" t="s">
        <v>4589</v>
      </c>
      <c r="E3289" s="69" t="s">
        <v>16883</v>
      </c>
      <c r="F3289" s="69" t="s">
        <v>10820</v>
      </c>
      <c r="G3289" s="69" t="s">
        <v>1490</v>
      </c>
      <c r="H3289" s="69" t="s">
        <v>1003</v>
      </c>
      <c r="I3289" s="69" t="s">
        <v>962</v>
      </c>
      <c r="J3289" s="70">
        <v>1227.4000000000001</v>
      </c>
      <c r="K3289" s="69" t="s">
        <v>4591</v>
      </c>
      <c r="L3289" s="69" t="s">
        <v>16882</v>
      </c>
      <c r="M3289" s="70">
        <v>1226.7</v>
      </c>
      <c r="N3289" s="69"/>
      <c r="O3289" s="69"/>
      <c r="P3289" s="69" t="s">
        <v>1709</v>
      </c>
      <c r="Q3289" s="69" t="s">
        <v>1814</v>
      </c>
      <c r="R3289" s="69"/>
      <c r="S3289" s="70">
        <v>1226.7</v>
      </c>
      <c r="T3289" s="70"/>
      <c r="U3289" s="69"/>
      <c r="V3289" s="69"/>
      <c r="W3289" s="69"/>
      <c r="X3289" s="69"/>
      <c r="Y3289" s="70"/>
      <c r="Z3289" s="69">
        <v>0</v>
      </c>
      <c r="AA3289" s="69" t="s">
        <v>989</v>
      </c>
      <c r="AB3289" s="69" t="s">
        <v>1144</v>
      </c>
      <c r="AC3289" s="69"/>
    </row>
    <row r="3290" spans="1:29" x14ac:dyDescent="0.25">
      <c r="A3290" s="71" t="s">
        <v>193</v>
      </c>
      <c r="B3290" s="71"/>
      <c r="C3290" s="71"/>
      <c r="D3290" s="71"/>
      <c r="E3290" s="71"/>
      <c r="F3290" s="71"/>
      <c r="G3290" s="71"/>
      <c r="H3290" s="71"/>
      <c r="I3290" s="71"/>
      <c r="J3290" s="72">
        <v>1227.4000000000001</v>
      </c>
      <c r="K3290" s="71"/>
      <c r="L3290" s="71"/>
      <c r="M3290" s="72">
        <v>1226.7</v>
      </c>
      <c r="N3290" s="72">
        <v>0.70000000000004547</v>
      </c>
      <c r="O3290" s="71"/>
      <c r="P3290" s="71"/>
      <c r="Q3290" s="71"/>
      <c r="R3290" s="71"/>
      <c r="S3290" s="72">
        <v>1226.7</v>
      </c>
      <c r="T3290" s="72">
        <v>0</v>
      </c>
      <c r="U3290" s="71"/>
      <c r="V3290" s="71"/>
      <c r="W3290" s="71"/>
      <c r="X3290" s="72">
        <v>1226.7</v>
      </c>
      <c r="Y3290" s="72">
        <v>0</v>
      </c>
      <c r="Z3290" s="72">
        <v>0</v>
      </c>
      <c r="AA3290" s="69"/>
      <c r="AB3290" s="69"/>
      <c r="AC3290" s="69"/>
    </row>
    <row r="3291" spans="1:29" ht="30" x14ac:dyDescent="0.25">
      <c r="A3291" s="68" t="s">
        <v>16884</v>
      </c>
      <c r="B3291" s="69" t="s">
        <v>16885</v>
      </c>
      <c r="C3291" s="69" t="s">
        <v>16886</v>
      </c>
      <c r="D3291" s="69" t="s">
        <v>4583</v>
      </c>
      <c r="E3291" s="69" t="s">
        <v>16888</v>
      </c>
      <c r="F3291" s="69" t="s">
        <v>10255</v>
      </c>
      <c r="G3291" s="69" t="s">
        <v>1490</v>
      </c>
      <c r="H3291" s="69" t="s">
        <v>1064</v>
      </c>
      <c r="I3291" s="69" t="s">
        <v>962</v>
      </c>
      <c r="J3291" s="70">
        <v>8307.84</v>
      </c>
      <c r="K3291" s="69" t="s">
        <v>4591</v>
      </c>
      <c r="L3291" s="69" t="s">
        <v>16887</v>
      </c>
      <c r="M3291" s="70">
        <v>8307.84</v>
      </c>
      <c r="N3291" s="69"/>
      <c r="O3291" s="69"/>
      <c r="P3291" s="69" t="s">
        <v>1689</v>
      </c>
      <c r="Q3291" s="69" t="s">
        <v>1269</v>
      </c>
      <c r="R3291" s="69"/>
      <c r="S3291" s="70">
        <v>8307.84</v>
      </c>
      <c r="T3291" s="70"/>
      <c r="U3291" s="69"/>
      <c r="V3291" s="69"/>
      <c r="W3291" s="69" t="s">
        <v>1718</v>
      </c>
      <c r="X3291" s="69"/>
      <c r="Y3291" s="70"/>
      <c r="Z3291" s="69">
        <v>0</v>
      </c>
      <c r="AA3291" s="69" t="s">
        <v>989</v>
      </c>
      <c r="AB3291" s="69" t="s">
        <v>1144</v>
      </c>
      <c r="AC3291" s="69"/>
    </row>
    <row r="3292" spans="1:29" x14ac:dyDescent="0.25">
      <c r="A3292" s="71" t="s">
        <v>193</v>
      </c>
      <c r="B3292" s="71"/>
      <c r="C3292" s="71"/>
      <c r="D3292" s="71"/>
      <c r="E3292" s="71"/>
      <c r="F3292" s="71"/>
      <c r="G3292" s="71"/>
      <c r="H3292" s="71"/>
      <c r="I3292" s="71"/>
      <c r="J3292" s="72">
        <v>8307.84</v>
      </c>
      <c r="K3292" s="71"/>
      <c r="L3292" s="71"/>
      <c r="M3292" s="72">
        <v>8307.84</v>
      </c>
      <c r="N3292" s="72">
        <v>0</v>
      </c>
      <c r="O3292" s="71"/>
      <c r="P3292" s="71"/>
      <c r="Q3292" s="71"/>
      <c r="R3292" s="71"/>
      <c r="S3292" s="72">
        <v>8307.84</v>
      </c>
      <c r="T3292" s="72">
        <v>0</v>
      </c>
      <c r="U3292" s="71"/>
      <c r="V3292" s="71"/>
      <c r="W3292" s="71"/>
      <c r="X3292" s="72">
        <v>8307.84</v>
      </c>
      <c r="Y3292" s="72">
        <v>0</v>
      </c>
      <c r="Z3292" s="72">
        <v>0</v>
      </c>
      <c r="AA3292" s="69"/>
      <c r="AB3292" s="69"/>
      <c r="AC3292" s="69"/>
    </row>
    <row r="3293" spans="1:29" ht="30" x14ac:dyDescent="0.25">
      <c r="A3293" s="68" t="s">
        <v>16889</v>
      </c>
      <c r="B3293" s="69" t="s">
        <v>10391</v>
      </c>
      <c r="C3293" s="69" t="s">
        <v>16890</v>
      </c>
      <c r="D3293" s="69" t="s">
        <v>4972</v>
      </c>
      <c r="E3293" s="69" t="s">
        <v>16892</v>
      </c>
      <c r="F3293" s="69" t="s">
        <v>10255</v>
      </c>
      <c r="G3293" s="69" t="s">
        <v>1603</v>
      </c>
      <c r="H3293" s="69" t="s">
        <v>2967</v>
      </c>
      <c r="I3293" s="69" t="s">
        <v>962</v>
      </c>
      <c r="J3293" s="70">
        <v>1883.01</v>
      </c>
      <c r="K3293" s="69" t="s">
        <v>4591</v>
      </c>
      <c r="L3293" s="69" t="s">
        <v>16891</v>
      </c>
      <c r="M3293" s="70">
        <v>1883.01</v>
      </c>
      <c r="N3293" s="69"/>
      <c r="O3293" s="69"/>
      <c r="P3293" s="69" t="s">
        <v>1189</v>
      </c>
      <c r="Q3293" s="69" t="s">
        <v>1718</v>
      </c>
      <c r="R3293" s="69"/>
      <c r="S3293" s="70">
        <v>1883.01</v>
      </c>
      <c r="T3293" s="70"/>
      <c r="U3293" s="69"/>
      <c r="V3293" s="69"/>
      <c r="W3293" s="69" t="s">
        <v>1718</v>
      </c>
      <c r="X3293" s="69"/>
      <c r="Y3293" s="70"/>
      <c r="Z3293" s="69">
        <v>0</v>
      </c>
      <c r="AA3293" s="69" t="s">
        <v>989</v>
      </c>
      <c r="AB3293" s="69" t="s">
        <v>1144</v>
      </c>
      <c r="AC3293" s="69"/>
    </row>
    <row r="3294" spans="1:29" x14ac:dyDescent="0.25">
      <c r="A3294" s="71" t="s">
        <v>193</v>
      </c>
      <c r="B3294" s="71"/>
      <c r="C3294" s="71"/>
      <c r="D3294" s="71"/>
      <c r="E3294" s="71"/>
      <c r="F3294" s="71"/>
      <c r="G3294" s="71"/>
      <c r="H3294" s="71"/>
      <c r="I3294" s="71"/>
      <c r="J3294" s="72">
        <v>1883.01</v>
      </c>
      <c r="K3294" s="71"/>
      <c r="L3294" s="71"/>
      <c r="M3294" s="72">
        <v>1883.01</v>
      </c>
      <c r="N3294" s="72">
        <v>0</v>
      </c>
      <c r="O3294" s="71"/>
      <c r="P3294" s="71"/>
      <c r="Q3294" s="71"/>
      <c r="R3294" s="71"/>
      <c r="S3294" s="72">
        <v>1883.01</v>
      </c>
      <c r="T3294" s="72">
        <v>0</v>
      </c>
      <c r="U3294" s="71"/>
      <c r="V3294" s="71"/>
      <c r="W3294" s="71"/>
      <c r="X3294" s="72">
        <v>1883.01</v>
      </c>
      <c r="Y3294" s="72">
        <v>0</v>
      </c>
      <c r="Z3294" s="72">
        <v>0</v>
      </c>
      <c r="AA3294" s="69"/>
      <c r="AB3294" s="69"/>
      <c r="AC3294" s="69"/>
    </row>
    <row r="3295" spans="1:29" ht="30" x14ac:dyDescent="0.25">
      <c r="A3295" s="68" t="s">
        <v>16893</v>
      </c>
      <c r="B3295" s="69" t="s">
        <v>14749</v>
      </c>
      <c r="C3295" s="69" t="s">
        <v>16894</v>
      </c>
      <c r="D3295" s="69" t="s">
        <v>4589</v>
      </c>
      <c r="E3295" s="69" t="s">
        <v>16896</v>
      </c>
      <c r="F3295" s="69" t="s">
        <v>10820</v>
      </c>
      <c r="G3295" s="69" t="s">
        <v>1603</v>
      </c>
      <c r="H3295" s="69" t="s">
        <v>1681</v>
      </c>
      <c r="I3295" s="69" t="s">
        <v>962</v>
      </c>
      <c r="J3295" s="70">
        <v>1888.16</v>
      </c>
      <c r="K3295" s="69" t="s">
        <v>4591</v>
      </c>
      <c r="L3295" s="69" t="s">
        <v>16895</v>
      </c>
      <c r="M3295" s="70">
        <v>1888.16</v>
      </c>
      <c r="N3295" s="69"/>
      <c r="O3295" s="69"/>
      <c r="P3295" s="69" t="s">
        <v>3793</v>
      </c>
      <c r="Q3295" s="69" t="s">
        <v>2150</v>
      </c>
      <c r="R3295" s="69"/>
      <c r="S3295" s="70">
        <v>1888.16</v>
      </c>
      <c r="T3295" s="70"/>
      <c r="U3295" s="69"/>
      <c r="V3295" s="69"/>
      <c r="W3295" s="69"/>
      <c r="X3295" s="69"/>
      <c r="Y3295" s="70"/>
      <c r="Z3295" s="69">
        <v>0</v>
      </c>
      <c r="AA3295" s="69" t="s">
        <v>989</v>
      </c>
      <c r="AB3295" s="69" t="s">
        <v>1144</v>
      </c>
      <c r="AC3295" s="69"/>
    </row>
    <row r="3296" spans="1:29" x14ac:dyDescent="0.25">
      <c r="A3296" s="71" t="s">
        <v>193</v>
      </c>
      <c r="B3296" s="71"/>
      <c r="C3296" s="71"/>
      <c r="D3296" s="71"/>
      <c r="E3296" s="71"/>
      <c r="F3296" s="71"/>
      <c r="G3296" s="71"/>
      <c r="H3296" s="71"/>
      <c r="I3296" s="71"/>
      <c r="J3296" s="72">
        <v>1888.16</v>
      </c>
      <c r="K3296" s="71"/>
      <c r="L3296" s="71"/>
      <c r="M3296" s="72">
        <v>1888.16</v>
      </c>
      <c r="N3296" s="72">
        <v>0</v>
      </c>
      <c r="O3296" s="71"/>
      <c r="P3296" s="71"/>
      <c r="Q3296" s="71"/>
      <c r="R3296" s="71"/>
      <c r="S3296" s="72">
        <v>1888.16</v>
      </c>
      <c r="T3296" s="72">
        <v>0</v>
      </c>
      <c r="U3296" s="71"/>
      <c r="V3296" s="71"/>
      <c r="W3296" s="71"/>
      <c r="X3296" s="72">
        <v>1888.16</v>
      </c>
      <c r="Y3296" s="72">
        <v>0</v>
      </c>
      <c r="Z3296" s="72">
        <v>0</v>
      </c>
      <c r="AA3296" s="69"/>
      <c r="AB3296" s="69"/>
      <c r="AC3296" s="69"/>
    </row>
    <row r="3297" spans="1:29" ht="40" x14ac:dyDescent="0.25">
      <c r="A3297" s="68" t="s">
        <v>16897</v>
      </c>
      <c r="B3297" s="69" t="s">
        <v>16898</v>
      </c>
      <c r="C3297" s="69" t="s">
        <v>16899</v>
      </c>
      <c r="D3297" s="69" t="s">
        <v>890</v>
      </c>
      <c r="E3297" s="69" t="s">
        <v>16901</v>
      </c>
      <c r="F3297" s="69" t="s">
        <v>10255</v>
      </c>
      <c r="G3297" s="69" t="s">
        <v>995</v>
      </c>
      <c r="H3297" s="69" t="s">
        <v>1483</v>
      </c>
      <c r="I3297" s="69" t="s">
        <v>962</v>
      </c>
      <c r="J3297" s="70">
        <v>1820.5</v>
      </c>
      <c r="K3297" s="69" t="s">
        <v>4591</v>
      </c>
      <c r="L3297" s="69" t="s">
        <v>16900</v>
      </c>
      <c r="M3297" s="70">
        <v>1820.5</v>
      </c>
      <c r="N3297" s="69"/>
      <c r="O3297" s="69"/>
      <c r="P3297" s="69" t="s">
        <v>1646</v>
      </c>
      <c r="Q3297" s="69" t="s">
        <v>1069</v>
      </c>
      <c r="R3297" s="69"/>
      <c r="S3297" s="70">
        <v>1820.5</v>
      </c>
      <c r="T3297" s="70"/>
      <c r="U3297" s="69"/>
      <c r="V3297" s="69"/>
      <c r="W3297" s="69" t="s">
        <v>2073</v>
      </c>
      <c r="X3297" s="69"/>
      <c r="Y3297" s="70"/>
      <c r="Z3297" s="69">
        <v>0</v>
      </c>
      <c r="AA3297" s="69" t="s">
        <v>989</v>
      </c>
      <c r="AB3297" s="69" t="s">
        <v>1144</v>
      </c>
      <c r="AC3297" s="69"/>
    </row>
    <row r="3298" spans="1:29" x14ac:dyDescent="0.25">
      <c r="A3298" s="71" t="s">
        <v>193</v>
      </c>
      <c r="B3298" s="71"/>
      <c r="C3298" s="71"/>
      <c r="D3298" s="71"/>
      <c r="E3298" s="71"/>
      <c r="F3298" s="71"/>
      <c r="G3298" s="71"/>
      <c r="H3298" s="71"/>
      <c r="I3298" s="71"/>
      <c r="J3298" s="72">
        <v>1820.5</v>
      </c>
      <c r="K3298" s="71"/>
      <c r="L3298" s="71"/>
      <c r="M3298" s="72">
        <v>1820.5</v>
      </c>
      <c r="N3298" s="72">
        <v>0</v>
      </c>
      <c r="O3298" s="71"/>
      <c r="P3298" s="71"/>
      <c r="Q3298" s="71"/>
      <c r="R3298" s="71"/>
      <c r="S3298" s="72">
        <v>1820.5</v>
      </c>
      <c r="T3298" s="72">
        <v>0</v>
      </c>
      <c r="U3298" s="71"/>
      <c r="V3298" s="71"/>
      <c r="W3298" s="71"/>
      <c r="X3298" s="72">
        <v>1820.5</v>
      </c>
      <c r="Y3298" s="72">
        <v>0</v>
      </c>
      <c r="Z3298" s="72">
        <v>0</v>
      </c>
      <c r="AA3298" s="69"/>
      <c r="AB3298" s="69"/>
      <c r="AC3298" s="69"/>
    </row>
    <row r="3299" spans="1:29" ht="30" x14ac:dyDescent="0.25">
      <c r="A3299" s="68" t="s">
        <v>16902</v>
      </c>
      <c r="B3299" s="69" t="s">
        <v>16903</v>
      </c>
      <c r="C3299" s="69" t="s">
        <v>16904</v>
      </c>
      <c r="D3299" s="69" t="s">
        <v>4583</v>
      </c>
      <c r="E3299" s="69" t="s">
        <v>16906</v>
      </c>
      <c r="F3299" s="69" t="s">
        <v>10255</v>
      </c>
      <c r="G3299" s="69" t="s">
        <v>995</v>
      </c>
      <c r="H3299" s="69" t="s">
        <v>1646</v>
      </c>
      <c r="I3299" s="69" t="s">
        <v>962</v>
      </c>
      <c r="J3299" s="70">
        <v>10914.42</v>
      </c>
      <c r="K3299" s="69" t="s">
        <v>4591</v>
      </c>
      <c r="L3299" s="69" t="s">
        <v>16905</v>
      </c>
      <c r="M3299" s="70">
        <v>10914.42</v>
      </c>
      <c r="N3299" s="69"/>
      <c r="O3299" s="69"/>
      <c r="P3299" s="69" t="s">
        <v>1021</v>
      </c>
      <c r="Q3299" s="69" t="s">
        <v>1698</v>
      </c>
      <c r="R3299" s="69"/>
      <c r="S3299" s="70">
        <v>10914.42</v>
      </c>
      <c r="T3299" s="70"/>
      <c r="U3299" s="69"/>
      <c r="V3299" s="69"/>
      <c r="W3299" s="69" t="s">
        <v>2065</v>
      </c>
      <c r="X3299" s="69"/>
      <c r="Y3299" s="70"/>
      <c r="Z3299" s="69">
        <v>0</v>
      </c>
      <c r="AA3299" s="69" t="s">
        <v>989</v>
      </c>
      <c r="AB3299" s="69" t="s">
        <v>1144</v>
      </c>
      <c r="AC3299" s="69"/>
    </row>
    <row r="3300" spans="1:29" x14ac:dyDescent="0.25">
      <c r="A3300" s="71" t="s">
        <v>193</v>
      </c>
      <c r="B3300" s="71"/>
      <c r="C3300" s="71"/>
      <c r="D3300" s="71"/>
      <c r="E3300" s="71"/>
      <c r="F3300" s="71"/>
      <c r="G3300" s="71"/>
      <c r="H3300" s="71"/>
      <c r="I3300" s="71"/>
      <c r="J3300" s="72">
        <v>10914.42</v>
      </c>
      <c r="K3300" s="71"/>
      <c r="L3300" s="71"/>
      <c r="M3300" s="72">
        <v>10914.42</v>
      </c>
      <c r="N3300" s="72">
        <v>0</v>
      </c>
      <c r="O3300" s="71"/>
      <c r="P3300" s="71"/>
      <c r="Q3300" s="71"/>
      <c r="R3300" s="71"/>
      <c r="S3300" s="72">
        <v>10914.42</v>
      </c>
      <c r="T3300" s="72">
        <v>0</v>
      </c>
      <c r="U3300" s="71"/>
      <c r="V3300" s="71"/>
      <c r="W3300" s="71"/>
      <c r="X3300" s="72">
        <v>10914.42</v>
      </c>
      <c r="Y3300" s="72">
        <v>0</v>
      </c>
      <c r="Z3300" s="72">
        <v>0</v>
      </c>
      <c r="AA3300" s="69"/>
      <c r="AB3300" s="69"/>
      <c r="AC3300" s="69"/>
    </row>
    <row r="3301" spans="1:29" ht="20" x14ac:dyDescent="0.25">
      <c r="A3301" s="68" t="s">
        <v>16907</v>
      </c>
      <c r="B3301" s="69" t="s">
        <v>16898</v>
      </c>
      <c r="C3301" s="69" t="s">
        <v>16908</v>
      </c>
      <c r="D3301" s="69" t="s">
        <v>858</v>
      </c>
      <c r="E3301" s="69" t="s">
        <v>16910</v>
      </c>
      <c r="F3301" s="69" t="s">
        <v>10255</v>
      </c>
      <c r="G3301" s="69" t="s">
        <v>995</v>
      </c>
      <c r="H3301" s="69" t="s">
        <v>7971</v>
      </c>
      <c r="I3301" s="69" t="s">
        <v>962</v>
      </c>
      <c r="J3301" s="70">
        <v>1340</v>
      </c>
      <c r="K3301" s="69" t="s">
        <v>4591</v>
      </c>
      <c r="L3301" s="69" t="s">
        <v>16909</v>
      </c>
      <c r="M3301" s="70">
        <v>1340</v>
      </c>
      <c r="N3301" s="69"/>
      <c r="O3301" s="69"/>
      <c r="P3301" s="69" t="s">
        <v>1021</v>
      </c>
      <c r="Q3301" s="69" t="s">
        <v>2124</v>
      </c>
      <c r="R3301" s="69"/>
      <c r="S3301" s="70">
        <v>1340</v>
      </c>
      <c r="T3301" s="70"/>
      <c r="U3301" s="69" t="s">
        <v>1912</v>
      </c>
      <c r="V3301" s="73">
        <v>85</v>
      </c>
      <c r="W3301" s="69" t="s">
        <v>1912</v>
      </c>
      <c r="X3301" s="69"/>
      <c r="Y3301" s="70"/>
      <c r="Z3301" s="69">
        <v>0</v>
      </c>
      <c r="AA3301" s="69" t="s">
        <v>989</v>
      </c>
      <c r="AB3301" s="69" t="s">
        <v>1144</v>
      </c>
      <c r="AC3301" s="69"/>
    </row>
    <row r="3302" spans="1:29" x14ac:dyDescent="0.25">
      <c r="A3302" s="71" t="s">
        <v>193</v>
      </c>
      <c r="B3302" s="71"/>
      <c r="C3302" s="71"/>
      <c r="D3302" s="71"/>
      <c r="E3302" s="71"/>
      <c r="F3302" s="71"/>
      <c r="G3302" s="71"/>
      <c r="H3302" s="71"/>
      <c r="I3302" s="71"/>
      <c r="J3302" s="72">
        <v>1340</v>
      </c>
      <c r="K3302" s="71"/>
      <c r="L3302" s="71"/>
      <c r="M3302" s="72">
        <v>1340</v>
      </c>
      <c r="N3302" s="72">
        <v>0</v>
      </c>
      <c r="O3302" s="71"/>
      <c r="P3302" s="71"/>
      <c r="Q3302" s="71"/>
      <c r="R3302" s="71"/>
      <c r="S3302" s="72">
        <v>1340</v>
      </c>
      <c r="T3302" s="72">
        <v>1340</v>
      </c>
      <c r="U3302" s="71"/>
      <c r="V3302" s="71"/>
      <c r="W3302" s="71"/>
      <c r="X3302" s="72">
        <v>0</v>
      </c>
      <c r="Y3302" s="72">
        <v>0</v>
      </c>
      <c r="Z3302" s="72">
        <v>1340</v>
      </c>
      <c r="AA3302" s="69"/>
      <c r="AB3302" s="69"/>
      <c r="AC3302" s="69"/>
    </row>
    <row r="3303" spans="1:29" ht="40" x14ac:dyDescent="0.25">
      <c r="A3303" s="68" t="s">
        <v>16911</v>
      </c>
      <c r="B3303" s="69" t="s">
        <v>10826</v>
      </c>
      <c r="C3303" s="69" t="s">
        <v>16912</v>
      </c>
      <c r="D3303" s="69" t="s">
        <v>15028</v>
      </c>
      <c r="E3303" s="69" t="s">
        <v>16914</v>
      </c>
      <c r="F3303" s="69" t="s">
        <v>10243</v>
      </c>
      <c r="G3303" s="69" t="s">
        <v>995</v>
      </c>
      <c r="H3303" s="69" t="s">
        <v>1003</v>
      </c>
      <c r="I3303" s="69" t="s">
        <v>962</v>
      </c>
      <c r="J3303" s="70">
        <v>1004.15</v>
      </c>
      <c r="K3303" s="69" t="s">
        <v>4591</v>
      </c>
      <c r="L3303" s="69" t="s">
        <v>16913</v>
      </c>
      <c r="M3303" s="70">
        <v>1004.15</v>
      </c>
      <c r="N3303" s="69"/>
      <c r="O3303" s="69"/>
      <c r="P3303" s="69" t="s">
        <v>1646</v>
      </c>
      <c r="Q3303" s="69" t="s">
        <v>3055</v>
      </c>
      <c r="R3303" s="69"/>
      <c r="S3303" s="70">
        <v>1004.15</v>
      </c>
      <c r="T3303" s="70"/>
      <c r="U3303" s="69"/>
      <c r="V3303" s="69"/>
      <c r="W3303" s="69"/>
      <c r="X3303" s="69"/>
      <c r="Y3303" s="70"/>
      <c r="Z3303" s="69">
        <v>0</v>
      </c>
      <c r="AA3303" s="69" t="s">
        <v>989</v>
      </c>
      <c r="AB3303" s="69" t="s">
        <v>1144</v>
      </c>
      <c r="AC3303" s="69"/>
    </row>
    <row r="3304" spans="1:29" x14ac:dyDescent="0.25">
      <c r="A3304" s="71" t="s">
        <v>193</v>
      </c>
      <c r="B3304" s="71"/>
      <c r="C3304" s="71"/>
      <c r="D3304" s="71"/>
      <c r="E3304" s="71"/>
      <c r="F3304" s="71"/>
      <c r="G3304" s="71"/>
      <c r="H3304" s="71"/>
      <c r="I3304" s="71"/>
      <c r="J3304" s="72">
        <v>1004.15</v>
      </c>
      <c r="K3304" s="71"/>
      <c r="L3304" s="71"/>
      <c r="M3304" s="72">
        <v>1004.15</v>
      </c>
      <c r="N3304" s="72">
        <v>0</v>
      </c>
      <c r="O3304" s="71"/>
      <c r="P3304" s="71"/>
      <c r="Q3304" s="71"/>
      <c r="R3304" s="71"/>
      <c r="S3304" s="72">
        <v>1004.15</v>
      </c>
      <c r="T3304" s="72">
        <v>0</v>
      </c>
      <c r="U3304" s="71"/>
      <c r="V3304" s="71"/>
      <c r="W3304" s="71"/>
      <c r="X3304" s="72">
        <v>1004.15</v>
      </c>
      <c r="Y3304" s="72">
        <v>0</v>
      </c>
      <c r="Z3304" s="72">
        <v>0</v>
      </c>
      <c r="AA3304" s="69"/>
      <c r="AB3304" s="69"/>
      <c r="AC3304" s="69"/>
    </row>
    <row r="3305" spans="1:29" ht="30" x14ac:dyDescent="0.25">
      <c r="A3305" s="68" t="s">
        <v>16915</v>
      </c>
      <c r="B3305" s="69" t="s">
        <v>16916</v>
      </c>
      <c r="C3305" s="69" t="s">
        <v>16917</v>
      </c>
      <c r="D3305" s="69" t="s">
        <v>4623</v>
      </c>
      <c r="E3305" s="69" t="s">
        <v>16919</v>
      </c>
      <c r="F3305" s="69" t="s">
        <v>10820</v>
      </c>
      <c r="G3305" s="69" t="s">
        <v>1165</v>
      </c>
      <c r="H3305" s="69" t="s">
        <v>1455</v>
      </c>
      <c r="I3305" s="69" t="s">
        <v>962</v>
      </c>
      <c r="J3305" s="70">
        <v>524.94000000000005</v>
      </c>
      <c r="K3305" s="69" t="s">
        <v>4591</v>
      </c>
      <c r="L3305" s="69" t="s">
        <v>16918</v>
      </c>
      <c r="M3305" s="70">
        <v>524.94000000000005</v>
      </c>
      <c r="N3305" s="69"/>
      <c r="O3305" s="69"/>
      <c r="P3305" s="69" t="s">
        <v>2574</v>
      </c>
      <c r="Q3305" s="69" t="s">
        <v>1019</v>
      </c>
      <c r="R3305" s="69"/>
      <c r="S3305" s="70">
        <v>524.94000000000005</v>
      </c>
      <c r="T3305" s="70"/>
      <c r="U3305" s="69"/>
      <c r="V3305" s="69"/>
      <c r="W3305" s="69" t="s">
        <v>1195</v>
      </c>
      <c r="X3305" s="69"/>
      <c r="Y3305" s="70"/>
      <c r="Z3305" s="69">
        <v>0</v>
      </c>
      <c r="AA3305" s="69" t="s">
        <v>989</v>
      </c>
      <c r="AB3305" s="69" t="s">
        <v>1144</v>
      </c>
      <c r="AC3305" s="69"/>
    </row>
    <row r="3306" spans="1:29" x14ac:dyDescent="0.25">
      <c r="A3306" s="71" t="s">
        <v>193</v>
      </c>
      <c r="B3306" s="71"/>
      <c r="C3306" s="71"/>
      <c r="D3306" s="71"/>
      <c r="E3306" s="71"/>
      <c r="F3306" s="71"/>
      <c r="G3306" s="71"/>
      <c r="H3306" s="71"/>
      <c r="I3306" s="71"/>
      <c r="J3306" s="72">
        <v>524.94000000000005</v>
      </c>
      <c r="K3306" s="71"/>
      <c r="L3306" s="71"/>
      <c r="M3306" s="72">
        <v>524.94000000000005</v>
      </c>
      <c r="N3306" s="72">
        <v>0</v>
      </c>
      <c r="O3306" s="71"/>
      <c r="P3306" s="71"/>
      <c r="Q3306" s="71"/>
      <c r="R3306" s="71"/>
      <c r="S3306" s="72">
        <v>524.94000000000005</v>
      </c>
      <c r="T3306" s="72">
        <v>0</v>
      </c>
      <c r="U3306" s="71"/>
      <c r="V3306" s="71"/>
      <c r="W3306" s="71"/>
      <c r="X3306" s="72">
        <v>524.94000000000005</v>
      </c>
      <c r="Y3306" s="72">
        <v>0</v>
      </c>
      <c r="Z3306" s="72">
        <v>0</v>
      </c>
      <c r="AA3306" s="69"/>
      <c r="AB3306" s="69"/>
      <c r="AC3306" s="69"/>
    </row>
    <row r="3307" spans="1:29" ht="30" x14ac:dyDescent="0.25">
      <c r="A3307" s="68" t="s">
        <v>16920</v>
      </c>
      <c r="B3307" s="69" t="s">
        <v>16916</v>
      </c>
      <c r="C3307" s="69" t="s">
        <v>16921</v>
      </c>
      <c r="D3307" s="69" t="s">
        <v>4589</v>
      </c>
      <c r="E3307" s="69" t="s">
        <v>16923</v>
      </c>
      <c r="F3307" s="69" t="s">
        <v>10820</v>
      </c>
      <c r="G3307" s="69" t="s">
        <v>1165</v>
      </c>
      <c r="H3307" s="69" t="s">
        <v>2050</v>
      </c>
      <c r="I3307" s="69" t="s">
        <v>962</v>
      </c>
      <c r="J3307" s="70">
        <v>1303.2</v>
      </c>
      <c r="K3307" s="69" t="s">
        <v>4591</v>
      </c>
      <c r="L3307" s="69" t="s">
        <v>16922</v>
      </c>
      <c r="M3307" s="70">
        <v>1303.2</v>
      </c>
      <c r="N3307" s="69"/>
      <c r="O3307" s="69"/>
      <c r="P3307" s="69" t="s">
        <v>2020</v>
      </c>
      <c r="Q3307" s="69" t="s">
        <v>3055</v>
      </c>
      <c r="R3307" s="69"/>
      <c r="S3307" s="70">
        <v>1303.2</v>
      </c>
      <c r="T3307" s="70"/>
      <c r="U3307" s="69" t="s">
        <v>1313</v>
      </c>
      <c r="V3307" s="73">
        <v>83</v>
      </c>
      <c r="W3307" s="69" t="s">
        <v>1313</v>
      </c>
      <c r="X3307" s="69"/>
      <c r="Y3307" s="70"/>
      <c r="Z3307" s="69">
        <v>0</v>
      </c>
      <c r="AA3307" s="69" t="s">
        <v>989</v>
      </c>
      <c r="AB3307" s="69" t="s">
        <v>1144</v>
      </c>
      <c r="AC3307" s="69"/>
    </row>
    <row r="3308" spans="1:29" x14ac:dyDescent="0.25">
      <c r="A3308" s="71" t="s">
        <v>193</v>
      </c>
      <c r="B3308" s="71"/>
      <c r="C3308" s="71"/>
      <c r="D3308" s="71"/>
      <c r="E3308" s="71"/>
      <c r="F3308" s="71"/>
      <c r="G3308" s="71"/>
      <c r="H3308" s="71"/>
      <c r="I3308" s="71"/>
      <c r="J3308" s="72">
        <v>1303.2</v>
      </c>
      <c r="K3308" s="71"/>
      <c r="L3308" s="71"/>
      <c r="M3308" s="72">
        <v>1303.2</v>
      </c>
      <c r="N3308" s="72">
        <v>0</v>
      </c>
      <c r="O3308" s="71"/>
      <c r="P3308" s="71"/>
      <c r="Q3308" s="71"/>
      <c r="R3308" s="71"/>
      <c r="S3308" s="72">
        <v>1303.2</v>
      </c>
      <c r="T3308" s="72">
        <v>1303.2</v>
      </c>
      <c r="U3308" s="71"/>
      <c r="V3308" s="71"/>
      <c r="W3308" s="71"/>
      <c r="X3308" s="72">
        <v>0</v>
      </c>
      <c r="Y3308" s="72">
        <v>0</v>
      </c>
      <c r="Z3308" s="72">
        <v>1303.2</v>
      </c>
      <c r="AA3308" s="69"/>
      <c r="AB3308" s="69"/>
      <c r="AC3308" s="69"/>
    </row>
    <row r="3309" spans="1:29" ht="30" x14ac:dyDescent="0.25">
      <c r="A3309" s="68" t="s">
        <v>16924</v>
      </c>
      <c r="B3309" s="69" t="s">
        <v>16596</v>
      </c>
      <c r="C3309" s="69" t="s">
        <v>16925</v>
      </c>
      <c r="D3309" s="69" t="s">
        <v>4589</v>
      </c>
      <c r="E3309" s="69" t="s">
        <v>16927</v>
      </c>
      <c r="F3309" s="69" t="s">
        <v>10255</v>
      </c>
      <c r="G3309" s="69" t="s">
        <v>1165</v>
      </c>
      <c r="H3309" s="69" t="s">
        <v>2050</v>
      </c>
      <c r="I3309" s="69" t="s">
        <v>962</v>
      </c>
      <c r="J3309" s="70">
        <v>4189.68</v>
      </c>
      <c r="K3309" s="69" t="s">
        <v>4591</v>
      </c>
      <c r="L3309" s="69" t="s">
        <v>16926</v>
      </c>
      <c r="M3309" s="70">
        <v>4182.4799999999996</v>
      </c>
      <c r="N3309" s="69"/>
      <c r="O3309" s="69"/>
      <c r="P3309" s="69" t="s">
        <v>1188</v>
      </c>
      <c r="Q3309" s="69"/>
      <c r="R3309" s="69"/>
      <c r="S3309" s="70">
        <v>4182.4799999999996</v>
      </c>
      <c r="T3309" s="70"/>
      <c r="U3309" s="69"/>
      <c r="V3309" s="69"/>
      <c r="W3309" s="69"/>
      <c r="X3309" s="69"/>
      <c r="Y3309" s="70"/>
      <c r="Z3309" s="69">
        <v>0</v>
      </c>
      <c r="AA3309" s="69" t="s">
        <v>989</v>
      </c>
      <c r="AB3309" s="69" t="s">
        <v>1144</v>
      </c>
      <c r="AC3309" s="69"/>
    </row>
    <row r="3310" spans="1:29" x14ac:dyDescent="0.25">
      <c r="A3310" s="71" t="s">
        <v>193</v>
      </c>
      <c r="B3310" s="71"/>
      <c r="C3310" s="71"/>
      <c r="D3310" s="71"/>
      <c r="E3310" s="71"/>
      <c r="F3310" s="71"/>
      <c r="G3310" s="71"/>
      <c r="H3310" s="71"/>
      <c r="I3310" s="71"/>
      <c r="J3310" s="72">
        <v>4189.68</v>
      </c>
      <c r="K3310" s="71"/>
      <c r="L3310" s="71"/>
      <c r="M3310" s="72">
        <v>4182.4799999999996</v>
      </c>
      <c r="N3310" s="72">
        <v>7.2000000000007276</v>
      </c>
      <c r="O3310" s="71"/>
      <c r="P3310" s="71"/>
      <c r="Q3310" s="71"/>
      <c r="R3310" s="71"/>
      <c r="S3310" s="72">
        <v>4182.4799999999996</v>
      </c>
      <c r="T3310" s="72">
        <v>0</v>
      </c>
      <c r="U3310" s="71"/>
      <c r="V3310" s="71"/>
      <c r="W3310" s="71"/>
      <c r="X3310" s="72">
        <v>4182.4799999999996</v>
      </c>
      <c r="Y3310" s="72">
        <v>0</v>
      </c>
      <c r="Z3310" s="72">
        <v>0</v>
      </c>
      <c r="AA3310" s="69"/>
      <c r="AB3310" s="69"/>
      <c r="AC3310" s="69"/>
    </row>
    <row r="3311" spans="1:29" ht="30" x14ac:dyDescent="0.25">
      <c r="A3311" s="68" t="s">
        <v>16928</v>
      </c>
      <c r="B3311" s="69" t="s">
        <v>16929</v>
      </c>
      <c r="C3311" s="69" t="s">
        <v>16930</v>
      </c>
      <c r="D3311" s="69" t="s">
        <v>4813</v>
      </c>
      <c r="E3311" s="69" t="s">
        <v>16932</v>
      </c>
      <c r="F3311" s="69" t="s">
        <v>10255</v>
      </c>
      <c r="G3311" s="69" t="s">
        <v>1452</v>
      </c>
      <c r="H3311" s="69" t="s">
        <v>1646</v>
      </c>
      <c r="I3311" s="69" t="s">
        <v>962</v>
      </c>
      <c r="J3311" s="70">
        <v>10473.81</v>
      </c>
      <c r="K3311" s="69" t="s">
        <v>4591</v>
      </c>
      <c r="L3311" s="69" t="s">
        <v>16931</v>
      </c>
      <c r="M3311" s="70">
        <v>10473.81</v>
      </c>
      <c r="N3311" s="69"/>
      <c r="O3311" s="69"/>
      <c r="P3311" s="69" t="s">
        <v>1085</v>
      </c>
      <c r="Q3311" s="69" t="s">
        <v>1698</v>
      </c>
      <c r="R3311" s="69"/>
      <c r="S3311" s="70">
        <v>10473.81</v>
      </c>
      <c r="T3311" s="70"/>
      <c r="U3311" s="69"/>
      <c r="V3311" s="69"/>
      <c r="W3311" s="69" t="s">
        <v>2166</v>
      </c>
      <c r="X3311" s="69"/>
      <c r="Y3311" s="70"/>
      <c r="Z3311" s="69">
        <v>0</v>
      </c>
      <c r="AA3311" s="69" t="s">
        <v>989</v>
      </c>
      <c r="AB3311" s="69" t="s">
        <v>1144</v>
      </c>
      <c r="AC3311" s="69"/>
    </row>
    <row r="3312" spans="1:29" x14ac:dyDescent="0.25">
      <c r="A3312" s="71" t="s">
        <v>193</v>
      </c>
      <c r="B3312" s="71"/>
      <c r="C3312" s="71"/>
      <c r="D3312" s="71"/>
      <c r="E3312" s="71"/>
      <c r="F3312" s="71"/>
      <c r="G3312" s="71"/>
      <c r="H3312" s="71"/>
      <c r="I3312" s="71"/>
      <c r="J3312" s="72">
        <v>10473.81</v>
      </c>
      <c r="K3312" s="71"/>
      <c r="L3312" s="71"/>
      <c r="M3312" s="72">
        <v>10473.81</v>
      </c>
      <c r="N3312" s="72">
        <v>0</v>
      </c>
      <c r="O3312" s="71"/>
      <c r="P3312" s="71"/>
      <c r="Q3312" s="71"/>
      <c r="R3312" s="71"/>
      <c r="S3312" s="72">
        <v>10473.81</v>
      </c>
      <c r="T3312" s="72">
        <v>0</v>
      </c>
      <c r="U3312" s="71"/>
      <c r="V3312" s="71"/>
      <c r="W3312" s="71"/>
      <c r="X3312" s="72">
        <v>10473.81</v>
      </c>
      <c r="Y3312" s="72">
        <v>0</v>
      </c>
      <c r="Z3312" s="72">
        <v>0</v>
      </c>
      <c r="AA3312" s="69"/>
      <c r="AB3312" s="69"/>
      <c r="AC3312" s="69"/>
    </row>
    <row r="3313" spans="1:29" ht="20" x14ac:dyDescent="0.25">
      <c r="A3313" s="68" t="s">
        <v>16933</v>
      </c>
      <c r="B3313" s="69" t="s">
        <v>16934</v>
      </c>
      <c r="C3313" s="69" t="s">
        <v>16935</v>
      </c>
      <c r="D3313" s="69" t="s">
        <v>14846</v>
      </c>
      <c r="E3313" s="69" t="s">
        <v>16937</v>
      </c>
      <c r="F3313" s="69" t="s">
        <v>10255</v>
      </c>
      <c r="G3313" s="69" t="s">
        <v>1452</v>
      </c>
      <c r="H3313" s="69" t="s">
        <v>1062</v>
      </c>
      <c r="I3313" s="69" t="s">
        <v>962</v>
      </c>
      <c r="J3313" s="70">
        <v>12570.4</v>
      </c>
      <c r="K3313" s="69" t="s">
        <v>4591</v>
      </c>
      <c r="L3313" s="69" t="s">
        <v>16936</v>
      </c>
      <c r="M3313" s="70">
        <v>12570.4</v>
      </c>
      <c r="N3313" s="69"/>
      <c r="O3313" s="69"/>
      <c r="P3313" s="69" t="s">
        <v>3017</v>
      </c>
      <c r="Q3313" s="69" t="s">
        <v>1307</v>
      </c>
      <c r="R3313" s="69"/>
      <c r="S3313" s="70">
        <v>12570.4</v>
      </c>
      <c r="T3313" s="70"/>
      <c r="U3313" s="69"/>
      <c r="V3313" s="69"/>
      <c r="W3313" s="69" t="s">
        <v>1211</v>
      </c>
      <c r="X3313" s="69"/>
      <c r="Y3313" s="70"/>
      <c r="Z3313" s="69">
        <v>0</v>
      </c>
      <c r="AA3313" s="69" t="s">
        <v>989</v>
      </c>
      <c r="AB3313" s="69" t="s">
        <v>1144</v>
      </c>
      <c r="AC3313" s="69"/>
    </row>
    <row r="3314" spans="1:29" x14ac:dyDescent="0.25">
      <c r="A3314" s="71" t="s">
        <v>193</v>
      </c>
      <c r="B3314" s="71"/>
      <c r="C3314" s="71"/>
      <c r="D3314" s="71"/>
      <c r="E3314" s="71"/>
      <c r="F3314" s="71"/>
      <c r="G3314" s="71"/>
      <c r="H3314" s="71"/>
      <c r="I3314" s="71"/>
      <c r="J3314" s="72">
        <v>12570.4</v>
      </c>
      <c r="K3314" s="71"/>
      <c r="L3314" s="71"/>
      <c r="M3314" s="72">
        <v>12570.4</v>
      </c>
      <c r="N3314" s="72">
        <v>0</v>
      </c>
      <c r="O3314" s="71"/>
      <c r="P3314" s="71"/>
      <c r="Q3314" s="71"/>
      <c r="R3314" s="71"/>
      <c r="S3314" s="72">
        <v>12570.4</v>
      </c>
      <c r="T3314" s="72">
        <v>0</v>
      </c>
      <c r="U3314" s="71"/>
      <c r="V3314" s="71"/>
      <c r="W3314" s="71"/>
      <c r="X3314" s="72">
        <v>12570.4</v>
      </c>
      <c r="Y3314" s="72">
        <v>0</v>
      </c>
      <c r="Z3314" s="72">
        <v>0</v>
      </c>
      <c r="AA3314" s="69"/>
      <c r="AB3314" s="69"/>
      <c r="AC3314" s="69"/>
    </row>
    <row r="3315" spans="1:29" ht="30" x14ac:dyDescent="0.25">
      <c r="A3315" s="68" t="s">
        <v>16938</v>
      </c>
      <c r="B3315" s="69" t="s">
        <v>16939</v>
      </c>
      <c r="C3315" s="69" t="s">
        <v>16940</v>
      </c>
      <c r="D3315" s="69" t="s">
        <v>4623</v>
      </c>
      <c r="E3315" s="69" t="s">
        <v>16942</v>
      </c>
      <c r="F3315" s="69" t="s">
        <v>10255</v>
      </c>
      <c r="G3315" s="69" t="s">
        <v>1452</v>
      </c>
      <c r="H3315" s="69" t="s">
        <v>1455</v>
      </c>
      <c r="I3315" s="69" t="s">
        <v>962</v>
      </c>
      <c r="J3315" s="70">
        <v>230.88</v>
      </c>
      <c r="K3315" s="69" t="s">
        <v>4591</v>
      </c>
      <c r="L3315" s="69" t="s">
        <v>16941</v>
      </c>
      <c r="M3315" s="70">
        <v>230.88</v>
      </c>
      <c r="N3315" s="69"/>
      <c r="O3315" s="69"/>
      <c r="P3315" s="69" t="s">
        <v>1764</v>
      </c>
      <c r="Q3315" s="69" t="s">
        <v>1789</v>
      </c>
      <c r="R3315" s="69"/>
      <c r="S3315" s="70">
        <v>230.88</v>
      </c>
      <c r="T3315" s="70"/>
      <c r="U3315" s="69" t="s">
        <v>1129</v>
      </c>
      <c r="V3315" s="73">
        <v>16</v>
      </c>
      <c r="W3315" s="69" t="s">
        <v>1129</v>
      </c>
      <c r="X3315" s="69"/>
      <c r="Y3315" s="70"/>
      <c r="Z3315" s="69">
        <v>0</v>
      </c>
      <c r="AA3315" s="69" t="s">
        <v>989</v>
      </c>
      <c r="AB3315" s="69" t="s">
        <v>1144</v>
      </c>
      <c r="AC3315" s="69"/>
    </row>
    <row r="3316" spans="1:29" x14ac:dyDescent="0.25">
      <c r="A3316" s="71" t="s">
        <v>193</v>
      </c>
      <c r="B3316" s="71"/>
      <c r="C3316" s="71"/>
      <c r="D3316" s="71"/>
      <c r="E3316" s="71"/>
      <c r="F3316" s="71"/>
      <c r="G3316" s="71"/>
      <c r="H3316" s="71"/>
      <c r="I3316" s="71"/>
      <c r="J3316" s="72">
        <v>230.88</v>
      </c>
      <c r="K3316" s="71"/>
      <c r="L3316" s="71"/>
      <c r="M3316" s="72">
        <v>230.88</v>
      </c>
      <c r="N3316" s="72">
        <v>0</v>
      </c>
      <c r="O3316" s="71"/>
      <c r="P3316" s="71"/>
      <c r="Q3316" s="71"/>
      <c r="R3316" s="71"/>
      <c r="S3316" s="72">
        <v>230.88</v>
      </c>
      <c r="T3316" s="72">
        <v>230.88</v>
      </c>
      <c r="U3316" s="71"/>
      <c r="V3316" s="71"/>
      <c r="W3316" s="71"/>
      <c r="X3316" s="72">
        <v>0</v>
      </c>
      <c r="Y3316" s="72">
        <v>0</v>
      </c>
      <c r="Z3316" s="72">
        <v>230.88</v>
      </c>
      <c r="AA3316" s="69"/>
      <c r="AB3316" s="69"/>
      <c r="AC3316" s="69"/>
    </row>
    <row r="3317" spans="1:29" ht="20" x14ac:dyDescent="0.25">
      <c r="A3317" s="68" t="s">
        <v>16943</v>
      </c>
      <c r="B3317" s="69" t="s">
        <v>16876</v>
      </c>
      <c r="C3317" s="69" t="s">
        <v>16944</v>
      </c>
      <c r="D3317" s="69" t="s">
        <v>4583</v>
      </c>
      <c r="E3317" s="69" t="s">
        <v>16946</v>
      </c>
      <c r="F3317" s="69" t="s">
        <v>10255</v>
      </c>
      <c r="G3317" s="69" t="s">
        <v>1235</v>
      </c>
      <c r="H3317" s="69" t="s">
        <v>1681</v>
      </c>
      <c r="I3317" s="69" t="s">
        <v>962</v>
      </c>
      <c r="J3317" s="70">
        <v>2520.8200000000002</v>
      </c>
      <c r="K3317" s="69" t="s">
        <v>4591</v>
      </c>
      <c r="L3317" s="69" t="s">
        <v>16945</v>
      </c>
      <c r="M3317" s="70">
        <v>2520.8200000000002</v>
      </c>
      <c r="N3317" s="69"/>
      <c r="O3317" s="69"/>
      <c r="P3317" s="69" t="s">
        <v>1546</v>
      </c>
      <c r="Q3317" s="69" t="s">
        <v>2124</v>
      </c>
      <c r="R3317" s="69"/>
      <c r="S3317" s="70">
        <v>2520.8200000000002</v>
      </c>
      <c r="T3317" s="70"/>
      <c r="U3317" s="69"/>
      <c r="V3317" s="69"/>
      <c r="W3317" s="69" t="s">
        <v>2124</v>
      </c>
      <c r="X3317" s="69"/>
      <c r="Y3317" s="70"/>
      <c r="Z3317" s="69">
        <v>0</v>
      </c>
      <c r="AA3317" s="69" t="s">
        <v>989</v>
      </c>
      <c r="AB3317" s="69" t="s">
        <v>1144</v>
      </c>
      <c r="AC3317" s="69"/>
    </row>
    <row r="3318" spans="1:29" x14ac:dyDescent="0.25">
      <c r="A3318" s="71" t="s">
        <v>193</v>
      </c>
      <c r="B3318" s="71"/>
      <c r="C3318" s="71"/>
      <c r="D3318" s="71"/>
      <c r="E3318" s="71"/>
      <c r="F3318" s="71"/>
      <c r="G3318" s="71"/>
      <c r="H3318" s="71"/>
      <c r="I3318" s="71"/>
      <c r="J3318" s="72">
        <v>2520.8200000000002</v>
      </c>
      <c r="K3318" s="71"/>
      <c r="L3318" s="71"/>
      <c r="M3318" s="72">
        <v>2520.8200000000002</v>
      </c>
      <c r="N3318" s="72">
        <v>0</v>
      </c>
      <c r="O3318" s="71"/>
      <c r="P3318" s="71"/>
      <c r="Q3318" s="71"/>
      <c r="R3318" s="71"/>
      <c r="S3318" s="72">
        <v>2520.8200000000002</v>
      </c>
      <c r="T3318" s="72">
        <v>0</v>
      </c>
      <c r="U3318" s="71"/>
      <c r="V3318" s="71"/>
      <c r="W3318" s="71"/>
      <c r="X3318" s="72">
        <v>2520.8200000000002</v>
      </c>
      <c r="Y3318" s="72">
        <v>0</v>
      </c>
      <c r="Z3318" s="72">
        <v>0</v>
      </c>
      <c r="AA3318" s="69"/>
      <c r="AB3318" s="69"/>
      <c r="AC3318" s="69"/>
    </row>
    <row r="3319" spans="1:29" ht="30" x14ac:dyDescent="0.25">
      <c r="A3319" s="68" t="s">
        <v>16947</v>
      </c>
      <c r="B3319" s="69" t="s">
        <v>16948</v>
      </c>
      <c r="C3319" s="69" t="s">
        <v>16949</v>
      </c>
      <c r="D3319" s="69" t="s">
        <v>14828</v>
      </c>
      <c r="E3319" s="69" t="s">
        <v>16951</v>
      </c>
      <c r="F3319" s="69"/>
      <c r="G3319" s="69" t="s">
        <v>2134</v>
      </c>
      <c r="H3319" s="69" t="s">
        <v>1484</v>
      </c>
      <c r="I3319" s="69" t="s">
        <v>962</v>
      </c>
      <c r="J3319" s="70">
        <v>5492.22</v>
      </c>
      <c r="K3319" s="69" t="s">
        <v>4591</v>
      </c>
      <c r="L3319" s="69" t="s">
        <v>16950</v>
      </c>
      <c r="M3319" s="70">
        <v>5492.22</v>
      </c>
      <c r="N3319" s="69"/>
      <c r="O3319" s="69"/>
      <c r="P3319" s="69" t="s">
        <v>1646</v>
      </c>
      <c r="Q3319" s="69" t="s">
        <v>1258</v>
      </c>
      <c r="R3319" s="69"/>
      <c r="S3319" s="70">
        <v>5492.22</v>
      </c>
      <c r="T3319" s="70"/>
      <c r="U3319" s="69" t="s">
        <v>1088</v>
      </c>
      <c r="V3319" s="73">
        <v>63</v>
      </c>
      <c r="W3319" s="69" t="s">
        <v>1088</v>
      </c>
      <c r="X3319" s="69"/>
      <c r="Y3319" s="70"/>
      <c r="Z3319" s="69">
        <v>0</v>
      </c>
      <c r="AA3319" s="69" t="s">
        <v>989</v>
      </c>
      <c r="AB3319" s="69" t="s">
        <v>1144</v>
      </c>
      <c r="AC3319" s="69"/>
    </row>
    <row r="3320" spans="1:29" x14ac:dyDescent="0.25">
      <c r="A3320" s="71" t="s">
        <v>193</v>
      </c>
      <c r="B3320" s="71"/>
      <c r="C3320" s="71"/>
      <c r="D3320" s="71"/>
      <c r="E3320" s="71"/>
      <c r="F3320" s="71"/>
      <c r="G3320" s="71"/>
      <c r="H3320" s="71"/>
      <c r="I3320" s="71"/>
      <c r="J3320" s="72">
        <v>5492.22</v>
      </c>
      <c r="K3320" s="71"/>
      <c r="L3320" s="71"/>
      <c r="M3320" s="72">
        <v>5492.22</v>
      </c>
      <c r="N3320" s="72">
        <v>0</v>
      </c>
      <c r="O3320" s="71"/>
      <c r="P3320" s="71"/>
      <c r="Q3320" s="71"/>
      <c r="R3320" s="71"/>
      <c r="S3320" s="72">
        <v>5492.22</v>
      </c>
      <c r="T3320" s="72">
        <v>5492.22</v>
      </c>
      <c r="U3320" s="71"/>
      <c r="V3320" s="71"/>
      <c r="W3320" s="71"/>
      <c r="X3320" s="72">
        <v>0</v>
      </c>
      <c r="Y3320" s="72">
        <v>0</v>
      </c>
      <c r="Z3320" s="72">
        <v>5492.22</v>
      </c>
      <c r="AA3320" s="69"/>
      <c r="AB3320" s="69"/>
      <c r="AC3320" s="69"/>
    </row>
    <row r="3321" spans="1:29" ht="40" x14ac:dyDescent="0.25">
      <c r="A3321" s="68" t="s">
        <v>16952</v>
      </c>
      <c r="B3321" s="69" t="s">
        <v>16953</v>
      </c>
      <c r="C3321" s="69" t="s">
        <v>16954</v>
      </c>
      <c r="D3321" s="69" t="s">
        <v>4623</v>
      </c>
      <c r="E3321" s="69" t="s">
        <v>16956</v>
      </c>
      <c r="F3321" s="69" t="s">
        <v>10255</v>
      </c>
      <c r="G3321" s="69" t="s">
        <v>2134</v>
      </c>
      <c r="H3321" s="69" t="s">
        <v>1556</v>
      </c>
      <c r="I3321" s="69" t="s">
        <v>962</v>
      </c>
      <c r="J3321" s="70">
        <v>16874.59</v>
      </c>
      <c r="K3321" s="69" t="s">
        <v>4591</v>
      </c>
      <c r="L3321" s="69" t="s">
        <v>16955</v>
      </c>
      <c r="M3321" s="70">
        <v>16874.59</v>
      </c>
      <c r="N3321" s="69"/>
      <c r="O3321" s="69"/>
      <c r="P3321" s="69" t="s">
        <v>1003</v>
      </c>
      <c r="Q3321" s="69" t="s">
        <v>1698</v>
      </c>
      <c r="R3321" s="69"/>
      <c r="S3321" s="70">
        <v>16874.59</v>
      </c>
      <c r="T3321" s="70"/>
      <c r="U3321" s="69"/>
      <c r="V3321" s="69"/>
      <c r="W3321" s="69" t="s">
        <v>2166</v>
      </c>
      <c r="X3321" s="69"/>
      <c r="Y3321" s="70"/>
      <c r="Z3321" s="69">
        <v>0</v>
      </c>
      <c r="AA3321" s="69" t="s">
        <v>989</v>
      </c>
      <c r="AB3321" s="69" t="s">
        <v>1144</v>
      </c>
      <c r="AC3321" s="69"/>
    </row>
    <row r="3322" spans="1:29" x14ac:dyDescent="0.25">
      <c r="A3322" s="71" t="s">
        <v>193</v>
      </c>
      <c r="B3322" s="71"/>
      <c r="C3322" s="71"/>
      <c r="D3322" s="71"/>
      <c r="E3322" s="71"/>
      <c r="F3322" s="71"/>
      <c r="G3322" s="71"/>
      <c r="H3322" s="71"/>
      <c r="I3322" s="71"/>
      <c r="J3322" s="72">
        <v>16874.59</v>
      </c>
      <c r="K3322" s="71"/>
      <c r="L3322" s="71"/>
      <c r="M3322" s="72">
        <v>16874.59</v>
      </c>
      <c r="N3322" s="72">
        <v>0</v>
      </c>
      <c r="O3322" s="71"/>
      <c r="P3322" s="71"/>
      <c r="Q3322" s="71"/>
      <c r="R3322" s="71"/>
      <c r="S3322" s="72">
        <v>16874.59</v>
      </c>
      <c r="T3322" s="72">
        <v>0</v>
      </c>
      <c r="U3322" s="71"/>
      <c r="V3322" s="71"/>
      <c r="W3322" s="71"/>
      <c r="X3322" s="72">
        <v>16874.59</v>
      </c>
      <c r="Y3322" s="72">
        <v>0</v>
      </c>
      <c r="Z3322" s="72">
        <v>0</v>
      </c>
      <c r="AA3322" s="69"/>
      <c r="AB3322" s="69"/>
      <c r="AC3322" s="69"/>
    </row>
    <row r="3323" spans="1:29" ht="30" x14ac:dyDescent="0.25">
      <c r="A3323" s="68" t="s">
        <v>16957</v>
      </c>
      <c r="B3323" s="69" t="s">
        <v>16958</v>
      </c>
      <c r="C3323" s="69" t="s">
        <v>16959</v>
      </c>
      <c r="D3323" s="69" t="s">
        <v>9621</v>
      </c>
      <c r="E3323" s="69" t="s">
        <v>16961</v>
      </c>
      <c r="F3323" s="69" t="s">
        <v>10255</v>
      </c>
      <c r="G3323" s="69" t="s">
        <v>2134</v>
      </c>
      <c r="H3323" s="69" t="s">
        <v>1207</v>
      </c>
      <c r="I3323" s="69" t="s">
        <v>962</v>
      </c>
      <c r="J3323" s="70">
        <v>5888.12</v>
      </c>
      <c r="K3323" s="69" t="s">
        <v>4591</v>
      </c>
      <c r="L3323" s="69" t="s">
        <v>16960</v>
      </c>
      <c r="M3323" s="70">
        <v>5888.12</v>
      </c>
      <c r="N3323" s="69"/>
      <c r="O3323" s="69"/>
      <c r="P3323" s="69" t="s">
        <v>1048</v>
      </c>
      <c r="Q3323" s="69"/>
      <c r="R3323" s="69"/>
      <c r="S3323" s="70">
        <v>5888.12</v>
      </c>
      <c r="T3323" s="70"/>
      <c r="U3323" s="69"/>
      <c r="V3323" s="69"/>
      <c r="W3323" s="69"/>
      <c r="X3323" s="69"/>
      <c r="Y3323" s="70"/>
      <c r="Z3323" s="69">
        <v>0</v>
      </c>
      <c r="AA3323" s="69" t="s">
        <v>989</v>
      </c>
      <c r="AB3323" s="69" t="s">
        <v>1144</v>
      </c>
      <c r="AC3323" s="69"/>
    </row>
    <row r="3324" spans="1:29" x14ac:dyDescent="0.25">
      <c r="A3324" s="71" t="s">
        <v>193</v>
      </c>
      <c r="B3324" s="71"/>
      <c r="C3324" s="71"/>
      <c r="D3324" s="71"/>
      <c r="E3324" s="71"/>
      <c r="F3324" s="71"/>
      <c r="G3324" s="71"/>
      <c r="H3324" s="71"/>
      <c r="I3324" s="71"/>
      <c r="J3324" s="72">
        <v>5888.12</v>
      </c>
      <c r="K3324" s="71"/>
      <c r="L3324" s="71"/>
      <c r="M3324" s="72">
        <v>5888.12</v>
      </c>
      <c r="N3324" s="72">
        <v>0</v>
      </c>
      <c r="O3324" s="71"/>
      <c r="P3324" s="71"/>
      <c r="Q3324" s="71"/>
      <c r="R3324" s="71"/>
      <c r="S3324" s="72">
        <v>5888.12</v>
      </c>
      <c r="T3324" s="72">
        <v>0</v>
      </c>
      <c r="U3324" s="71"/>
      <c r="V3324" s="71"/>
      <c r="W3324" s="71"/>
      <c r="X3324" s="72">
        <v>5888.12</v>
      </c>
      <c r="Y3324" s="72">
        <v>0</v>
      </c>
      <c r="Z3324" s="72">
        <v>0</v>
      </c>
      <c r="AA3324" s="69"/>
      <c r="AB3324" s="69"/>
      <c r="AC3324" s="69"/>
    </row>
    <row r="3325" spans="1:29" ht="30" x14ac:dyDescent="0.25">
      <c r="A3325" s="68" t="s">
        <v>16962</v>
      </c>
      <c r="B3325" s="69" t="s">
        <v>10391</v>
      </c>
      <c r="C3325" s="69" t="s">
        <v>16963</v>
      </c>
      <c r="D3325" s="69" t="s">
        <v>4623</v>
      </c>
      <c r="E3325" s="69" t="s">
        <v>16965</v>
      </c>
      <c r="F3325" s="69" t="s">
        <v>10255</v>
      </c>
      <c r="G3325" s="69" t="s">
        <v>1270</v>
      </c>
      <c r="H3325" s="69" t="s">
        <v>1498</v>
      </c>
      <c r="I3325" s="69" t="s">
        <v>962</v>
      </c>
      <c r="J3325" s="70">
        <v>125.23</v>
      </c>
      <c r="K3325" s="69" t="s">
        <v>4591</v>
      </c>
      <c r="L3325" s="69" t="s">
        <v>16964</v>
      </c>
      <c r="M3325" s="70">
        <v>125.23</v>
      </c>
      <c r="N3325" s="69"/>
      <c r="O3325" s="69"/>
      <c r="P3325" s="69" t="s">
        <v>1563</v>
      </c>
      <c r="Q3325" s="69" t="s">
        <v>2166</v>
      </c>
      <c r="R3325" s="69"/>
      <c r="S3325" s="70">
        <v>125.23</v>
      </c>
      <c r="T3325" s="70"/>
      <c r="U3325" s="69"/>
      <c r="V3325" s="69"/>
      <c r="W3325" s="69" t="s">
        <v>2166</v>
      </c>
      <c r="X3325" s="69"/>
      <c r="Y3325" s="70"/>
      <c r="Z3325" s="69">
        <v>0</v>
      </c>
      <c r="AA3325" s="69" t="s">
        <v>989</v>
      </c>
      <c r="AB3325" s="69" t="s">
        <v>1144</v>
      </c>
      <c r="AC3325" s="69"/>
    </row>
    <row r="3326" spans="1:29" x14ac:dyDescent="0.25">
      <c r="A3326" s="71" t="s">
        <v>193</v>
      </c>
      <c r="B3326" s="71"/>
      <c r="C3326" s="71"/>
      <c r="D3326" s="71"/>
      <c r="E3326" s="71"/>
      <c r="F3326" s="71"/>
      <c r="G3326" s="71"/>
      <c r="H3326" s="71"/>
      <c r="I3326" s="71"/>
      <c r="J3326" s="72">
        <v>125.23</v>
      </c>
      <c r="K3326" s="71"/>
      <c r="L3326" s="71"/>
      <c r="M3326" s="72">
        <v>125.23</v>
      </c>
      <c r="N3326" s="72">
        <v>0</v>
      </c>
      <c r="O3326" s="71"/>
      <c r="P3326" s="71"/>
      <c r="Q3326" s="71"/>
      <c r="R3326" s="71"/>
      <c r="S3326" s="72">
        <v>125.23</v>
      </c>
      <c r="T3326" s="72">
        <v>0</v>
      </c>
      <c r="U3326" s="71"/>
      <c r="V3326" s="71"/>
      <c r="W3326" s="71"/>
      <c r="X3326" s="72">
        <v>125.23</v>
      </c>
      <c r="Y3326" s="72">
        <v>0</v>
      </c>
      <c r="Z3326" s="72">
        <v>0</v>
      </c>
      <c r="AA3326" s="69"/>
      <c r="AB3326" s="69"/>
      <c r="AC3326" s="69"/>
    </row>
    <row r="3327" spans="1:29" ht="30" x14ac:dyDescent="0.25">
      <c r="A3327" s="68" t="s">
        <v>16966</v>
      </c>
      <c r="B3327" s="69" t="s">
        <v>10391</v>
      </c>
      <c r="C3327" s="69" t="s">
        <v>16967</v>
      </c>
      <c r="D3327" s="69" t="s">
        <v>4746</v>
      </c>
      <c r="E3327" s="69" t="s">
        <v>16969</v>
      </c>
      <c r="F3327" s="69" t="s">
        <v>10255</v>
      </c>
      <c r="G3327" s="69" t="s">
        <v>993</v>
      </c>
      <c r="H3327" s="69" t="s">
        <v>1498</v>
      </c>
      <c r="I3327" s="69" t="s">
        <v>962</v>
      </c>
      <c r="J3327" s="70">
        <v>2514.1999999999998</v>
      </c>
      <c r="K3327" s="69" t="s">
        <v>4591</v>
      </c>
      <c r="L3327" s="69" t="s">
        <v>16968</v>
      </c>
      <c r="M3327" s="70">
        <v>2514.1999999999998</v>
      </c>
      <c r="N3327" s="69"/>
      <c r="O3327" s="69"/>
      <c r="P3327" s="69" t="s">
        <v>1685</v>
      </c>
      <c r="Q3327" s="69" t="s">
        <v>1709</v>
      </c>
      <c r="R3327" s="69"/>
      <c r="S3327" s="70">
        <v>2514.1999999999998</v>
      </c>
      <c r="T3327" s="70"/>
      <c r="U3327" s="69" t="s">
        <v>2136</v>
      </c>
      <c r="V3327" s="73">
        <v>79</v>
      </c>
      <c r="W3327" s="69" t="s">
        <v>2136</v>
      </c>
      <c r="X3327" s="69"/>
      <c r="Y3327" s="70"/>
      <c r="Z3327" s="69">
        <v>0</v>
      </c>
      <c r="AA3327" s="69" t="s">
        <v>989</v>
      </c>
      <c r="AB3327" s="69" t="s">
        <v>1144</v>
      </c>
      <c r="AC3327" s="69"/>
    </row>
    <row r="3328" spans="1:29" x14ac:dyDescent="0.25">
      <c r="A3328" s="71" t="s">
        <v>193</v>
      </c>
      <c r="B3328" s="71"/>
      <c r="C3328" s="71"/>
      <c r="D3328" s="71"/>
      <c r="E3328" s="71"/>
      <c r="F3328" s="71"/>
      <c r="G3328" s="71"/>
      <c r="H3328" s="71"/>
      <c r="I3328" s="71"/>
      <c r="J3328" s="72">
        <v>2514.1999999999998</v>
      </c>
      <c r="K3328" s="71"/>
      <c r="L3328" s="71"/>
      <c r="M3328" s="72">
        <v>2514.1999999999998</v>
      </c>
      <c r="N3328" s="72">
        <v>0</v>
      </c>
      <c r="O3328" s="71"/>
      <c r="P3328" s="71"/>
      <c r="Q3328" s="71"/>
      <c r="R3328" s="71"/>
      <c r="S3328" s="72">
        <v>2514.1999999999998</v>
      </c>
      <c r="T3328" s="72">
        <v>2514.1999999999998</v>
      </c>
      <c r="U3328" s="71"/>
      <c r="V3328" s="71"/>
      <c r="W3328" s="71"/>
      <c r="X3328" s="72">
        <v>0</v>
      </c>
      <c r="Y3328" s="72">
        <v>0</v>
      </c>
      <c r="Z3328" s="72">
        <v>2514.1999999999998</v>
      </c>
      <c r="AA3328" s="69"/>
      <c r="AB3328" s="69"/>
      <c r="AC3328" s="69"/>
    </row>
    <row r="3329" spans="1:29" ht="30" x14ac:dyDescent="0.25">
      <c r="A3329" s="68" t="s">
        <v>16970</v>
      </c>
      <c r="B3329" s="69" t="s">
        <v>16971</v>
      </c>
      <c r="C3329" s="69" t="s">
        <v>16972</v>
      </c>
      <c r="D3329" s="69" t="s">
        <v>3337</v>
      </c>
      <c r="E3329" s="69" t="s">
        <v>16974</v>
      </c>
      <c r="F3329" s="69" t="s">
        <v>10255</v>
      </c>
      <c r="G3329" s="69" t="s">
        <v>993</v>
      </c>
      <c r="H3329" s="69" t="s">
        <v>1188</v>
      </c>
      <c r="I3329" s="69" t="s">
        <v>962</v>
      </c>
      <c r="J3329" s="70">
        <v>1320.16</v>
      </c>
      <c r="K3329" s="69" t="s">
        <v>4591</v>
      </c>
      <c r="L3329" s="69" t="s">
        <v>16973</v>
      </c>
      <c r="M3329" s="70">
        <v>1320.16</v>
      </c>
      <c r="N3329" s="69"/>
      <c r="O3329" s="69"/>
      <c r="P3329" s="69" t="s">
        <v>2620</v>
      </c>
      <c r="Q3329" s="69" t="s">
        <v>1046</v>
      </c>
      <c r="R3329" s="69"/>
      <c r="S3329" s="70">
        <v>1320.16</v>
      </c>
      <c r="T3329" s="70"/>
      <c r="U3329" s="69" t="s">
        <v>2529</v>
      </c>
      <c r="V3329" s="73">
        <v>98</v>
      </c>
      <c r="W3329" s="69" t="s">
        <v>2529</v>
      </c>
      <c r="X3329" s="69"/>
      <c r="Y3329" s="70"/>
      <c r="Z3329" s="69">
        <v>0</v>
      </c>
      <c r="AA3329" s="69" t="s">
        <v>989</v>
      </c>
      <c r="AB3329" s="69" t="s">
        <v>1144</v>
      </c>
      <c r="AC3329" s="69"/>
    </row>
    <row r="3330" spans="1:29" x14ac:dyDescent="0.25">
      <c r="A3330" s="71" t="s">
        <v>193</v>
      </c>
      <c r="B3330" s="71"/>
      <c r="C3330" s="71"/>
      <c r="D3330" s="71"/>
      <c r="E3330" s="71"/>
      <c r="F3330" s="71"/>
      <c r="G3330" s="71"/>
      <c r="H3330" s="71"/>
      <c r="I3330" s="71"/>
      <c r="J3330" s="72">
        <v>1320.16</v>
      </c>
      <c r="K3330" s="71"/>
      <c r="L3330" s="71"/>
      <c r="M3330" s="72">
        <v>1320.16</v>
      </c>
      <c r="N3330" s="72">
        <v>0</v>
      </c>
      <c r="O3330" s="71"/>
      <c r="P3330" s="71"/>
      <c r="Q3330" s="71"/>
      <c r="R3330" s="71"/>
      <c r="S3330" s="72">
        <v>1320.16</v>
      </c>
      <c r="T3330" s="72">
        <v>1320.16</v>
      </c>
      <c r="U3330" s="71"/>
      <c r="V3330" s="71"/>
      <c r="W3330" s="71"/>
      <c r="X3330" s="72">
        <v>0</v>
      </c>
      <c r="Y3330" s="72">
        <v>0</v>
      </c>
      <c r="Z3330" s="72">
        <v>1320.16</v>
      </c>
      <c r="AA3330" s="69"/>
      <c r="AB3330" s="69"/>
      <c r="AC3330" s="69"/>
    </row>
    <row r="3331" spans="1:29" ht="30" x14ac:dyDescent="0.25">
      <c r="A3331" s="68" t="s">
        <v>16975</v>
      </c>
      <c r="B3331" s="69" t="s">
        <v>13800</v>
      </c>
      <c r="C3331" s="69" t="s">
        <v>16976</v>
      </c>
      <c r="D3331" s="69" t="s">
        <v>4628</v>
      </c>
      <c r="E3331" s="69" t="s">
        <v>16978</v>
      </c>
      <c r="F3331" s="69" t="s">
        <v>10255</v>
      </c>
      <c r="G3331" s="69" t="s">
        <v>1480</v>
      </c>
      <c r="H3331" s="69" t="s">
        <v>3914</v>
      </c>
      <c r="I3331" s="69" t="s">
        <v>962</v>
      </c>
      <c r="J3331" s="70">
        <v>8503.7199999999993</v>
      </c>
      <c r="K3331" s="69" t="s">
        <v>4591</v>
      </c>
      <c r="L3331" s="69" t="s">
        <v>16977</v>
      </c>
      <c r="M3331" s="70">
        <v>8503.7199999999993</v>
      </c>
      <c r="N3331" s="69"/>
      <c r="O3331" s="69"/>
      <c r="P3331" s="69" t="s">
        <v>2028</v>
      </c>
      <c r="Q3331" s="69" t="s">
        <v>1709</v>
      </c>
      <c r="R3331" s="69"/>
      <c r="S3331" s="70">
        <v>8503.7199999999993</v>
      </c>
      <c r="T3331" s="70"/>
      <c r="U3331" s="69" t="s">
        <v>1709</v>
      </c>
      <c r="V3331" s="73">
        <v>80</v>
      </c>
      <c r="W3331" s="69" t="s">
        <v>1709</v>
      </c>
      <c r="X3331" s="69"/>
      <c r="Y3331" s="70"/>
      <c r="Z3331" s="69">
        <v>0</v>
      </c>
      <c r="AA3331" s="69" t="s">
        <v>989</v>
      </c>
      <c r="AB3331" s="69" t="s">
        <v>1144</v>
      </c>
      <c r="AC3331" s="69"/>
    </row>
    <row r="3332" spans="1:29" x14ac:dyDescent="0.25">
      <c r="A3332" s="71" t="s">
        <v>193</v>
      </c>
      <c r="B3332" s="71"/>
      <c r="C3332" s="71"/>
      <c r="D3332" s="71"/>
      <c r="E3332" s="71"/>
      <c r="F3332" s="71"/>
      <c r="G3332" s="71"/>
      <c r="H3332" s="71"/>
      <c r="I3332" s="71"/>
      <c r="J3332" s="72">
        <v>8503.7199999999993</v>
      </c>
      <c r="K3332" s="71"/>
      <c r="L3332" s="71"/>
      <c r="M3332" s="72">
        <v>8503.7199999999993</v>
      </c>
      <c r="N3332" s="72">
        <v>0</v>
      </c>
      <c r="O3332" s="71"/>
      <c r="P3332" s="71"/>
      <c r="Q3332" s="71"/>
      <c r="R3332" s="71"/>
      <c r="S3332" s="72">
        <v>8503.7199999999993</v>
      </c>
      <c r="T3332" s="72">
        <v>8503.7199999999993</v>
      </c>
      <c r="U3332" s="71"/>
      <c r="V3332" s="71"/>
      <c r="W3332" s="71"/>
      <c r="X3332" s="72">
        <v>0</v>
      </c>
      <c r="Y3332" s="72">
        <v>0</v>
      </c>
      <c r="Z3332" s="72">
        <v>8503.7199999999993</v>
      </c>
      <c r="AA3332" s="69"/>
      <c r="AB3332" s="69"/>
      <c r="AC3332" s="69"/>
    </row>
    <row r="3333" spans="1:29" ht="20" x14ac:dyDescent="0.25">
      <c r="A3333" s="68" t="s">
        <v>16979</v>
      </c>
      <c r="B3333" s="69" t="s">
        <v>16980</v>
      </c>
      <c r="C3333" s="69" t="s">
        <v>16981</v>
      </c>
      <c r="D3333" s="69" t="s">
        <v>4583</v>
      </c>
      <c r="E3333" s="69" t="s">
        <v>16984</v>
      </c>
      <c r="F3333" s="69" t="s">
        <v>10255</v>
      </c>
      <c r="G3333" s="69" t="s">
        <v>1480</v>
      </c>
      <c r="H3333" s="69" t="s">
        <v>16982</v>
      </c>
      <c r="I3333" s="69" t="s">
        <v>962</v>
      </c>
      <c r="J3333" s="70">
        <v>6676.82</v>
      </c>
      <c r="K3333" s="69" t="s">
        <v>4591</v>
      </c>
      <c r="L3333" s="69" t="s">
        <v>16983</v>
      </c>
      <c r="M3333" s="70">
        <v>6676.82</v>
      </c>
      <c r="N3333" s="69"/>
      <c r="O3333" s="69"/>
      <c r="P3333" s="69" t="s">
        <v>1484</v>
      </c>
      <c r="Q3333" s="69" t="s">
        <v>2042</v>
      </c>
      <c r="R3333" s="69"/>
      <c r="S3333" s="70">
        <v>6676.82</v>
      </c>
      <c r="T3333" s="70"/>
      <c r="U3333" s="69"/>
      <c r="V3333" s="69"/>
      <c r="W3333" s="69" t="s">
        <v>1718</v>
      </c>
      <c r="X3333" s="69"/>
      <c r="Y3333" s="70"/>
      <c r="Z3333" s="69">
        <v>0</v>
      </c>
      <c r="AA3333" s="69" t="s">
        <v>989</v>
      </c>
      <c r="AB3333" s="69" t="s">
        <v>1144</v>
      </c>
      <c r="AC3333" s="69"/>
    </row>
    <row r="3334" spans="1:29" x14ac:dyDescent="0.25">
      <c r="A3334" s="71" t="s">
        <v>193</v>
      </c>
      <c r="B3334" s="71"/>
      <c r="C3334" s="71"/>
      <c r="D3334" s="71"/>
      <c r="E3334" s="71"/>
      <c r="F3334" s="71"/>
      <c r="G3334" s="71"/>
      <c r="H3334" s="71"/>
      <c r="I3334" s="71"/>
      <c r="J3334" s="72">
        <v>6676.82</v>
      </c>
      <c r="K3334" s="71"/>
      <c r="L3334" s="71"/>
      <c r="M3334" s="72">
        <v>6676.82</v>
      </c>
      <c r="N3334" s="72">
        <v>0</v>
      </c>
      <c r="O3334" s="71"/>
      <c r="P3334" s="71"/>
      <c r="Q3334" s="71"/>
      <c r="R3334" s="71"/>
      <c r="S3334" s="72">
        <v>6676.82</v>
      </c>
      <c r="T3334" s="72">
        <v>0</v>
      </c>
      <c r="U3334" s="71"/>
      <c r="V3334" s="71"/>
      <c r="W3334" s="71"/>
      <c r="X3334" s="72">
        <v>6676.82</v>
      </c>
      <c r="Y3334" s="72">
        <v>0</v>
      </c>
      <c r="Z3334" s="72">
        <v>0</v>
      </c>
      <c r="AA3334" s="69"/>
      <c r="AB3334" s="69"/>
      <c r="AC3334" s="69"/>
    </row>
    <row r="3335" spans="1:29" ht="30" x14ac:dyDescent="0.25">
      <c r="A3335" s="68" t="s">
        <v>16985</v>
      </c>
      <c r="B3335" s="69" t="s">
        <v>16986</v>
      </c>
      <c r="C3335" s="69" t="s">
        <v>16987</v>
      </c>
      <c r="D3335" s="69" t="s">
        <v>4813</v>
      </c>
      <c r="E3335" s="69" t="s">
        <v>16989</v>
      </c>
      <c r="F3335" s="69" t="s">
        <v>10255</v>
      </c>
      <c r="G3335" s="69" t="s">
        <v>1480</v>
      </c>
      <c r="H3335" s="69" t="s">
        <v>1681</v>
      </c>
      <c r="I3335" s="69" t="s">
        <v>962</v>
      </c>
      <c r="J3335" s="70">
        <v>1947.41</v>
      </c>
      <c r="K3335" s="69" t="s">
        <v>4591</v>
      </c>
      <c r="L3335" s="69" t="s">
        <v>16988</v>
      </c>
      <c r="M3335" s="70">
        <v>1947.41</v>
      </c>
      <c r="N3335" s="69"/>
      <c r="O3335" s="69"/>
      <c r="P3335" s="69" t="s">
        <v>1085</v>
      </c>
      <c r="Q3335" s="69" t="s">
        <v>2065</v>
      </c>
      <c r="R3335" s="69"/>
      <c r="S3335" s="70">
        <v>1947.41</v>
      </c>
      <c r="T3335" s="70"/>
      <c r="U3335" s="69"/>
      <c r="V3335" s="69"/>
      <c r="W3335" s="69" t="s">
        <v>2166</v>
      </c>
      <c r="X3335" s="69"/>
      <c r="Y3335" s="70"/>
      <c r="Z3335" s="69">
        <v>0</v>
      </c>
      <c r="AA3335" s="69" t="s">
        <v>989</v>
      </c>
      <c r="AB3335" s="69" t="s">
        <v>1144</v>
      </c>
      <c r="AC3335" s="69"/>
    </row>
    <row r="3336" spans="1:29" x14ac:dyDescent="0.25">
      <c r="A3336" s="71" t="s">
        <v>193</v>
      </c>
      <c r="B3336" s="71"/>
      <c r="C3336" s="71"/>
      <c r="D3336" s="71"/>
      <c r="E3336" s="71"/>
      <c r="F3336" s="71"/>
      <c r="G3336" s="71"/>
      <c r="H3336" s="71"/>
      <c r="I3336" s="71"/>
      <c r="J3336" s="72">
        <v>1947.41</v>
      </c>
      <c r="K3336" s="71"/>
      <c r="L3336" s="71"/>
      <c r="M3336" s="72">
        <v>1947.41</v>
      </c>
      <c r="N3336" s="72">
        <v>0</v>
      </c>
      <c r="O3336" s="71"/>
      <c r="P3336" s="71"/>
      <c r="Q3336" s="71"/>
      <c r="R3336" s="71"/>
      <c r="S3336" s="72">
        <v>1947.41</v>
      </c>
      <c r="T3336" s="72">
        <v>0</v>
      </c>
      <c r="U3336" s="71"/>
      <c r="V3336" s="71"/>
      <c r="W3336" s="71"/>
      <c r="X3336" s="72">
        <v>1947.41</v>
      </c>
      <c r="Y3336" s="72">
        <v>0</v>
      </c>
      <c r="Z3336" s="72">
        <v>0</v>
      </c>
      <c r="AA3336" s="69"/>
      <c r="AB3336" s="69"/>
      <c r="AC3336" s="69"/>
    </row>
    <row r="3337" spans="1:29" ht="30" x14ac:dyDescent="0.25">
      <c r="A3337" s="68" t="s">
        <v>16990</v>
      </c>
      <c r="B3337" s="69" t="s">
        <v>11678</v>
      </c>
      <c r="C3337" s="69" t="s">
        <v>16991</v>
      </c>
      <c r="D3337" s="69" t="s">
        <v>4746</v>
      </c>
      <c r="E3337" s="69" t="s">
        <v>16993</v>
      </c>
      <c r="F3337" s="69" t="s">
        <v>10255</v>
      </c>
      <c r="G3337" s="69" t="s">
        <v>1157</v>
      </c>
      <c r="H3337" s="69" t="s">
        <v>1498</v>
      </c>
      <c r="I3337" s="69" t="s">
        <v>962</v>
      </c>
      <c r="J3337" s="70">
        <v>9989.82</v>
      </c>
      <c r="K3337" s="69" t="s">
        <v>4591</v>
      </c>
      <c r="L3337" s="69" t="s">
        <v>16992</v>
      </c>
      <c r="M3337" s="70">
        <v>9989.82</v>
      </c>
      <c r="N3337" s="69"/>
      <c r="O3337" s="69"/>
      <c r="P3337" s="69" t="s">
        <v>1646</v>
      </c>
      <c r="Q3337" s="69" t="s">
        <v>3055</v>
      </c>
      <c r="R3337" s="69"/>
      <c r="S3337" s="70">
        <v>9989.82</v>
      </c>
      <c r="T3337" s="70"/>
      <c r="U3337" s="69" t="s">
        <v>1313</v>
      </c>
      <c r="V3337" s="73">
        <v>89</v>
      </c>
      <c r="W3337" s="69" t="s">
        <v>1313</v>
      </c>
      <c r="X3337" s="69"/>
      <c r="Y3337" s="70"/>
      <c r="Z3337" s="69">
        <v>0</v>
      </c>
      <c r="AA3337" s="69" t="s">
        <v>989</v>
      </c>
      <c r="AB3337" s="69" t="s">
        <v>1144</v>
      </c>
      <c r="AC3337" s="69"/>
    </row>
    <row r="3338" spans="1:29" x14ac:dyDescent="0.25">
      <c r="A3338" s="71" t="s">
        <v>193</v>
      </c>
      <c r="B3338" s="71"/>
      <c r="C3338" s="71"/>
      <c r="D3338" s="71"/>
      <c r="E3338" s="71"/>
      <c r="F3338" s="71"/>
      <c r="G3338" s="71"/>
      <c r="H3338" s="71"/>
      <c r="I3338" s="71"/>
      <c r="J3338" s="72">
        <v>9989.82</v>
      </c>
      <c r="K3338" s="71"/>
      <c r="L3338" s="71"/>
      <c r="M3338" s="72">
        <v>9989.82</v>
      </c>
      <c r="N3338" s="72">
        <v>0</v>
      </c>
      <c r="O3338" s="71"/>
      <c r="P3338" s="71"/>
      <c r="Q3338" s="71"/>
      <c r="R3338" s="71"/>
      <c r="S3338" s="72">
        <v>9989.82</v>
      </c>
      <c r="T3338" s="72">
        <v>9989.82</v>
      </c>
      <c r="U3338" s="71"/>
      <c r="V3338" s="71"/>
      <c r="W3338" s="71"/>
      <c r="X3338" s="72">
        <v>0</v>
      </c>
      <c r="Y3338" s="72">
        <v>0</v>
      </c>
      <c r="Z3338" s="72">
        <v>9989.82</v>
      </c>
      <c r="AA3338" s="69"/>
      <c r="AB3338" s="69"/>
      <c r="AC3338" s="69"/>
    </row>
    <row r="3339" spans="1:29" ht="30" x14ac:dyDescent="0.25">
      <c r="A3339" s="68" t="s">
        <v>16994</v>
      </c>
      <c r="B3339" s="69" t="s">
        <v>11678</v>
      </c>
      <c r="C3339" s="69" t="s">
        <v>16995</v>
      </c>
      <c r="D3339" s="69" t="s">
        <v>4972</v>
      </c>
      <c r="E3339" s="69" t="s">
        <v>16997</v>
      </c>
      <c r="F3339" s="69" t="s">
        <v>10255</v>
      </c>
      <c r="G3339" s="69" t="s">
        <v>1620</v>
      </c>
      <c r="H3339" s="69" t="s">
        <v>1062</v>
      </c>
      <c r="I3339" s="69" t="s">
        <v>962</v>
      </c>
      <c r="J3339" s="70">
        <v>7734.02</v>
      </c>
      <c r="K3339" s="69" t="s">
        <v>4591</v>
      </c>
      <c r="L3339" s="69" t="s">
        <v>16996</v>
      </c>
      <c r="M3339" s="70">
        <v>7734.02</v>
      </c>
      <c r="N3339" s="69"/>
      <c r="O3339" s="69"/>
      <c r="P3339" s="69" t="s">
        <v>1189</v>
      </c>
      <c r="Q3339" s="69"/>
      <c r="R3339" s="69"/>
      <c r="S3339" s="70">
        <v>7734.02</v>
      </c>
      <c r="T3339" s="70"/>
      <c r="U3339" s="69"/>
      <c r="V3339" s="69"/>
      <c r="W3339" s="69" t="s">
        <v>1718</v>
      </c>
      <c r="X3339" s="69"/>
      <c r="Y3339" s="70"/>
      <c r="Z3339" s="69">
        <v>0</v>
      </c>
      <c r="AA3339" s="69" t="s">
        <v>989</v>
      </c>
      <c r="AB3339" s="69" t="s">
        <v>1144</v>
      </c>
      <c r="AC3339" s="69"/>
    </row>
    <row r="3340" spans="1:29" x14ac:dyDescent="0.25">
      <c r="A3340" s="71" t="s">
        <v>193</v>
      </c>
      <c r="B3340" s="71"/>
      <c r="C3340" s="71"/>
      <c r="D3340" s="71"/>
      <c r="E3340" s="71"/>
      <c r="F3340" s="71"/>
      <c r="G3340" s="71"/>
      <c r="H3340" s="71"/>
      <c r="I3340" s="71"/>
      <c r="J3340" s="72">
        <v>7734.02</v>
      </c>
      <c r="K3340" s="71"/>
      <c r="L3340" s="71"/>
      <c r="M3340" s="72">
        <v>7734.02</v>
      </c>
      <c r="N3340" s="72">
        <v>0</v>
      </c>
      <c r="O3340" s="71"/>
      <c r="P3340" s="71"/>
      <c r="Q3340" s="71"/>
      <c r="R3340" s="71"/>
      <c r="S3340" s="72">
        <v>7734.02</v>
      </c>
      <c r="T3340" s="72">
        <v>0</v>
      </c>
      <c r="U3340" s="71"/>
      <c r="V3340" s="71"/>
      <c r="W3340" s="71"/>
      <c r="X3340" s="72">
        <v>7734.02</v>
      </c>
      <c r="Y3340" s="72">
        <v>0</v>
      </c>
      <c r="Z3340" s="72">
        <v>0</v>
      </c>
      <c r="AA3340" s="69"/>
      <c r="AB3340" s="69"/>
      <c r="AC3340" s="69"/>
    </row>
    <row r="3341" spans="1:29" ht="30" x14ac:dyDescent="0.25">
      <c r="A3341" s="68" t="s">
        <v>16998</v>
      </c>
      <c r="B3341" s="69" t="s">
        <v>16999</v>
      </c>
      <c r="C3341" s="69" t="s">
        <v>17000</v>
      </c>
      <c r="D3341" s="69" t="s">
        <v>4813</v>
      </c>
      <c r="E3341" s="69" t="s">
        <v>17002</v>
      </c>
      <c r="F3341" s="69" t="s">
        <v>10255</v>
      </c>
      <c r="G3341" s="69" t="s">
        <v>1620</v>
      </c>
      <c r="H3341" s="69" t="s">
        <v>7661</v>
      </c>
      <c r="I3341" s="69" t="s">
        <v>962</v>
      </c>
      <c r="J3341" s="70">
        <v>16829.509999999998</v>
      </c>
      <c r="K3341" s="69" t="s">
        <v>4591</v>
      </c>
      <c r="L3341" s="69" t="s">
        <v>17001</v>
      </c>
      <c r="M3341" s="70">
        <v>16829.509999999998</v>
      </c>
      <c r="N3341" s="69"/>
      <c r="O3341" s="69"/>
      <c r="P3341" s="69" t="s">
        <v>1484</v>
      </c>
      <c r="Q3341" s="69" t="s">
        <v>1102</v>
      </c>
      <c r="R3341" s="69"/>
      <c r="S3341" s="70">
        <v>16829.509999999998</v>
      </c>
      <c r="T3341" s="70"/>
      <c r="U3341" s="69" t="s">
        <v>1088</v>
      </c>
      <c r="V3341" s="73">
        <v>49</v>
      </c>
      <c r="W3341" s="69" t="s">
        <v>1088</v>
      </c>
      <c r="X3341" s="69"/>
      <c r="Y3341" s="70"/>
      <c r="Z3341" s="69">
        <v>0</v>
      </c>
      <c r="AA3341" s="69" t="s">
        <v>989</v>
      </c>
      <c r="AB3341" s="69" t="s">
        <v>1144</v>
      </c>
      <c r="AC3341" s="69"/>
    </row>
    <row r="3342" spans="1:29" x14ac:dyDescent="0.25">
      <c r="A3342" s="71" t="s">
        <v>193</v>
      </c>
      <c r="B3342" s="71"/>
      <c r="C3342" s="71"/>
      <c r="D3342" s="71"/>
      <c r="E3342" s="71"/>
      <c r="F3342" s="71"/>
      <c r="G3342" s="71"/>
      <c r="H3342" s="71"/>
      <c r="I3342" s="71"/>
      <c r="J3342" s="72">
        <v>16829.509999999998</v>
      </c>
      <c r="K3342" s="71"/>
      <c r="L3342" s="71"/>
      <c r="M3342" s="72">
        <v>16829.509999999998</v>
      </c>
      <c r="N3342" s="72">
        <v>0</v>
      </c>
      <c r="O3342" s="71"/>
      <c r="P3342" s="71"/>
      <c r="Q3342" s="71"/>
      <c r="R3342" s="71"/>
      <c r="S3342" s="72">
        <v>16829.509999999998</v>
      </c>
      <c r="T3342" s="72">
        <v>16829.509999999998</v>
      </c>
      <c r="U3342" s="71"/>
      <c r="V3342" s="71"/>
      <c r="W3342" s="71"/>
      <c r="X3342" s="72">
        <v>0</v>
      </c>
      <c r="Y3342" s="72">
        <v>0</v>
      </c>
      <c r="Z3342" s="72">
        <v>16829.509999999998</v>
      </c>
      <c r="AA3342" s="69"/>
      <c r="AB3342" s="69"/>
      <c r="AC3342" s="69"/>
    </row>
    <row r="3343" spans="1:29" ht="30" x14ac:dyDescent="0.25">
      <c r="A3343" s="68" t="s">
        <v>17003</v>
      </c>
      <c r="B3343" s="69" t="s">
        <v>17004</v>
      </c>
      <c r="C3343" s="69" t="s">
        <v>17005</v>
      </c>
      <c r="D3343" s="69" t="s">
        <v>9621</v>
      </c>
      <c r="E3343" s="69" t="s">
        <v>17007</v>
      </c>
      <c r="F3343" s="69" t="s">
        <v>10255</v>
      </c>
      <c r="G3343" s="69" t="s">
        <v>1620</v>
      </c>
      <c r="H3343" s="69" t="s">
        <v>1669</v>
      </c>
      <c r="I3343" s="69" t="s">
        <v>962</v>
      </c>
      <c r="J3343" s="70">
        <v>23328.2</v>
      </c>
      <c r="K3343" s="69" t="s">
        <v>4591</v>
      </c>
      <c r="L3343" s="69" t="s">
        <v>17006</v>
      </c>
      <c r="M3343" s="70">
        <v>23328.2</v>
      </c>
      <c r="N3343" s="69"/>
      <c r="O3343" s="69"/>
      <c r="P3343" s="69" t="s">
        <v>2166</v>
      </c>
      <c r="Q3343" s="69" t="s">
        <v>2529</v>
      </c>
      <c r="R3343" s="69"/>
      <c r="S3343" s="70">
        <v>23328.2</v>
      </c>
      <c r="T3343" s="70"/>
      <c r="U3343" s="69" t="s">
        <v>2529</v>
      </c>
      <c r="V3343" s="73">
        <v>46</v>
      </c>
      <c r="W3343" s="69" t="s">
        <v>2529</v>
      </c>
      <c r="X3343" s="69"/>
      <c r="Y3343" s="70"/>
      <c r="Z3343" s="69">
        <v>0</v>
      </c>
      <c r="AA3343" s="69" t="s">
        <v>989</v>
      </c>
      <c r="AB3343" s="69" t="s">
        <v>1144</v>
      </c>
      <c r="AC3343" s="69"/>
    </row>
    <row r="3344" spans="1:29" x14ac:dyDescent="0.25">
      <c r="A3344" s="71" t="s">
        <v>193</v>
      </c>
      <c r="B3344" s="71"/>
      <c r="C3344" s="71"/>
      <c r="D3344" s="71"/>
      <c r="E3344" s="71"/>
      <c r="F3344" s="71"/>
      <c r="G3344" s="71"/>
      <c r="H3344" s="71"/>
      <c r="I3344" s="71"/>
      <c r="J3344" s="72">
        <v>23328.2</v>
      </c>
      <c r="K3344" s="71"/>
      <c r="L3344" s="71"/>
      <c r="M3344" s="72">
        <v>23328.2</v>
      </c>
      <c r="N3344" s="72">
        <v>0</v>
      </c>
      <c r="O3344" s="71"/>
      <c r="P3344" s="71"/>
      <c r="Q3344" s="71"/>
      <c r="R3344" s="71"/>
      <c r="S3344" s="72">
        <v>23328.2</v>
      </c>
      <c r="T3344" s="72">
        <v>23328.2</v>
      </c>
      <c r="U3344" s="71"/>
      <c r="V3344" s="71"/>
      <c r="W3344" s="71"/>
      <c r="X3344" s="72">
        <v>0</v>
      </c>
      <c r="Y3344" s="72">
        <v>0</v>
      </c>
      <c r="Z3344" s="72">
        <v>23328.2</v>
      </c>
      <c r="AA3344" s="69"/>
      <c r="AB3344" s="69"/>
      <c r="AC3344" s="69"/>
    </row>
    <row r="3345" spans="1:29" ht="20" x14ac:dyDescent="0.25">
      <c r="A3345" s="68" t="s">
        <v>17008</v>
      </c>
      <c r="B3345" s="69" t="s">
        <v>17009</v>
      </c>
      <c r="C3345" s="69" t="s">
        <v>17010</v>
      </c>
      <c r="D3345" s="69" t="s">
        <v>4611</v>
      </c>
      <c r="E3345" s="69" t="s">
        <v>17012</v>
      </c>
      <c r="F3345" s="69" t="s">
        <v>10255</v>
      </c>
      <c r="G3345" s="69" t="s">
        <v>1620</v>
      </c>
      <c r="H3345" s="69" t="s">
        <v>4510</v>
      </c>
      <c r="I3345" s="69" t="s">
        <v>962</v>
      </c>
      <c r="J3345" s="70">
        <v>36514.730000000003</v>
      </c>
      <c r="K3345" s="69" t="s">
        <v>4591</v>
      </c>
      <c r="L3345" s="69" t="s">
        <v>17011</v>
      </c>
      <c r="M3345" s="70">
        <v>10651.43</v>
      </c>
      <c r="N3345" s="69"/>
      <c r="O3345" s="69"/>
      <c r="P3345" s="69" t="s">
        <v>2620</v>
      </c>
      <c r="Q3345" s="69" t="s">
        <v>1085</v>
      </c>
      <c r="R3345" s="69"/>
      <c r="S3345" s="70">
        <v>10651.43</v>
      </c>
      <c r="T3345" s="70"/>
      <c r="U3345" s="69" t="s">
        <v>1709</v>
      </c>
      <c r="V3345" s="73">
        <v>109</v>
      </c>
      <c r="W3345" s="69" t="s">
        <v>1286</v>
      </c>
      <c r="X3345" s="69"/>
      <c r="Y3345" s="70"/>
      <c r="Z3345" s="69">
        <v>0</v>
      </c>
      <c r="AA3345" s="69" t="s">
        <v>989</v>
      </c>
      <c r="AB3345" s="69" t="s">
        <v>1144</v>
      </c>
      <c r="AC3345" s="69"/>
    </row>
    <row r="3346" spans="1:29" x14ac:dyDescent="0.25">
      <c r="A3346" s="69"/>
      <c r="B3346" s="69"/>
      <c r="C3346" s="69"/>
      <c r="D3346" s="69"/>
      <c r="E3346" s="69" t="s">
        <v>17014</v>
      </c>
      <c r="F3346" s="69"/>
      <c r="G3346" s="69"/>
      <c r="H3346" s="69"/>
      <c r="I3346" s="69"/>
      <c r="J3346" s="69"/>
      <c r="K3346" s="69"/>
      <c r="L3346" s="69" t="s">
        <v>17013</v>
      </c>
      <c r="M3346" s="70">
        <v>11740.62</v>
      </c>
      <c r="N3346" s="69"/>
      <c r="O3346" s="69"/>
      <c r="P3346" s="69" t="s">
        <v>2023</v>
      </c>
      <c r="Q3346" s="69" t="s">
        <v>1307</v>
      </c>
      <c r="R3346" s="69"/>
      <c r="S3346" s="70">
        <v>11740.62</v>
      </c>
      <c r="T3346" s="70"/>
      <c r="U3346" s="69"/>
      <c r="V3346" s="69"/>
      <c r="W3346" s="69" t="s">
        <v>1718</v>
      </c>
      <c r="X3346" s="69"/>
      <c r="Y3346" s="70"/>
      <c r="Z3346" s="69">
        <v>0</v>
      </c>
      <c r="AA3346" s="69"/>
      <c r="AB3346" s="69" t="s">
        <v>1144</v>
      </c>
      <c r="AC3346" s="69"/>
    </row>
    <row r="3347" spans="1:29" x14ac:dyDescent="0.25">
      <c r="A3347" s="69"/>
      <c r="B3347" s="69"/>
      <c r="C3347" s="69"/>
      <c r="D3347" s="69"/>
      <c r="E3347" s="69" t="s">
        <v>17016</v>
      </c>
      <c r="F3347" s="69"/>
      <c r="G3347" s="69"/>
      <c r="H3347" s="69"/>
      <c r="I3347" s="69"/>
      <c r="J3347" s="69"/>
      <c r="K3347" s="69"/>
      <c r="L3347" s="69" t="s">
        <v>17015</v>
      </c>
      <c r="M3347" s="70">
        <v>14122.68</v>
      </c>
      <c r="N3347" s="69"/>
      <c r="O3347" s="69"/>
      <c r="P3347" s="69" t="s">
        <v>1048</v>
      </c>
      <c r="Q3347" s="69" t="s">
        <v>2137</v>
      </c>
      <c r="R3347" s="69"/>
      <c r="S3347" s="70">
        <v>14122.68</v>
      </c>
      <c r="T3347" s="70"/>
      <c r="U3347" s="69" t="s">
        <v>2137</v>
      </c>
      <c r="V3347" s="73">
        <v>88</v>
      </c>
      <c r="W3347" s="69" t="s">
        <v>2137</v>
      </c>
      <c r="X3347" s="69"/>
      <c r="Y3347" s="70"/>
      <c r="Z3347" s="69">
        <v>0</v>
      </c>
      <c r="AA3347" s="69"/>
      <c r="AB3347" s="69" t="s">
        <v>1144</v>
      </c>
      <c r="AC3347" s="69"/>
    </row>
    <row r="3348" spans="1:29" x14ac:dyDescent="0.25">
      <c r="A3348" s="71" t="s">
        <v>193</v>
      </c>
      <c r="B3348" s="71"/>
      <c r="C3348" s="71"/>
      <c r="D3348" s="71"/>
      <c r="E3348" s="71"/>
      <c r="F3348" s="71"/>
      <c r="G3348" s="71"/>
      <c r="H3348" s="71"/>
      <c r="I3348" s="71"/>
      <c r="J3348" s="72">
        <v>36514.730000000003</v>
      </c>
      <c r="K3348" s="71"/>
      <c r="L3348" s="71"/>
      <c r="M3348" s="72">
        <v>36514.730000000003</v>
      </c>
      <c r="N3348" s="72">
        <v>0</v>
      </c>
      <c r="O3348" s="71"/>
      <c r="P3348" s="71"/>
      <c r="Q3348" s="71"/>
      <c r="R3348" s="71"/>
      <c r="S3348" s="72">
        <v>36514.730000000003</v>
      </c>
      <c r="T3348" s="72">
        <v>24774.11</v>
      </c>
      <c r="U3348" s="71"/>
      <c r="V3348" s="71"/>
      <c r="W3348" s="71"/>
      <c r="X3348" s="72">
        <v>11740.620000000003</v>
      </c>
      <c r="Y3348" s="72">
        <v>0</v>
      </c>
      <c r="Z3348" s="72">
        <v>24774.11</v>
      </c>
      <c r="AA3348" s="69"/>
      <c r="AB3348" s="69"/>
      <c r="AC3348" s="69"/>
    </row>
    <row r="3349" spans="1:29" ht="30" x14ac:dyDescent="0.25">
      <c r="A3349" s="68" t="s">
        <v>17017</v>
      </c>
      <c r="B3349" s="69" t="s">
        <v>17018</v>
      </c>
      <c r="C3349" s="69" t="s">
        <v>17019</v>
      </c>
      <c r="D3349" s="69" t="s">
        <v>14828</v>
      </c>
      <c r="E3349" s="69" t="s">
        <v>17021</v>
      </c>
      <c r="F3349" s="69" t="s">
        <v>10255</v>
      </c>
      <c r="G3349" s="69" t="s">
        <v>1005</v>
      </c>
      <c r="H3349" s="69" t="s">
        <v>7661</v>
      </c>
      <c r="I3349" s="69" t="s">
        <v>962</v>
      </c>
      <c r="J3349" s="70">
        <v>20401.95</v>
      </c>
      <c r="K3349" s="69" t="s">
        <v>4591</v>
      </c>
      <c r="L3349" s="69" t="s">
        <v>17020</v>
      </c>
      <c r="M3349" s="70">
        <v>20401.95</v>
      </c>
      <c r="N3349" s="69"/>
      <c r="O3349" s="69"/>
      <c r="P3349" s="69" t="s">
        <v>2028</v>
      </c>
      <c r="Q3349" s="69" t="s">
        <v>2529</v>
      </c>
      <c r="R3349" s="69"/>
      <c r="S3349" s="70">
        <v>20401.95</v>
      </c>
      <c r="T3349" s="70"/>
      <c r="U3349" s="69" t="s">
        <v>2529</v>
      </c>
      <c r="V3349" s="73">
        <v>69</v>
      </c>
      <c r="W3349" s="69" t="s">
        <v>2529</v>
      </c>
      <c r="X3349" s="69"/>
      <c r="Y3349" s="70"/>
      <c r="Z3349" s="69">
        <v>0</v>
      </c>
      <c r="AA3349" s="69" t="s">
        <v>989</v>
      </c>
      <c r="AB3349" s="69" t="s">
        <v>1144</v>
      </c>
      <c r="AC3349" s="69"/>
    </row>
    <row r="3350" spans="1:29" x14ac:dyDescent="0.25">
      <c r="A3350" s="71" t="s">
        <v>193</v>
      </c>
      <c r="B3350" s="71"/>
      <c r="C3350" s="71"/>
      <c r="D3350" s="71"/>
      <c r="E3350" s="71"/>
      <c r="F3350" s="71"/>
      <c r="G3350" s="71"/>
      <c r="H3350" s="71"/>
      <c r="I3350" s="71"/>
      <c r="J3350" s="72">
        <v>20401.95</v>
      </c>
      <c r="K3350" s="71"/>
      <c r="L3350" s="71"/>
      <c r="M3350" s="72">
        <v>20401.95</v>
      </c>
      <c r="N3350" s="72">
        <v>0</v>
      </c>
      <c r="O3350" s="71"/>
      <c r="P3350" s="71"/>
      <c r="Q3350" s="71"/>
      <c r="R3350" s="71"/>
      <c r="S3350" s="72">
        <v>20401.95</v>
      </c>
      <c r="T3350" s="72">
        <v>20401.95</v>
      </c>
      <c r="U3350" s="71"/>
      <c r="V3350" s="71"/>
      <c r="W3350" s="71"/>
      <c r="X3350" s="72">
        <v>0</v>
      </c>
      <c r="Y3350" s="72">
        <v>0</v>
      </c>
      <c r="Z3350" s="72">
        <v>20401.95</v>
      </c>
      <c r="AA3350" s="69"/>
      <c r="AB3350" s="69"/>
      <c r="AC3350" s="69"/>
    </row>
    <row r="3351" spans="1:29" ht="30" x14ac:dyDescent="0.25">
      <c r="A3351" s="68" t="s">
        <v>17022</v>
      </c>
      <c r="B3351" s="69" t="s">
        <v>17023</v>
      </c>
      <c r="C3351" s="69" t="s">
        <v>17024</v>
      </c>
      <c r="D3351" s="69" t="s">
        <v>4623</v>
      </c>
      <c r="E3351" s="69" t="s">
        <v>17026</v>
      </c>
      <c r="F3351" s="69" t="s">
        <v>10255</v>
      </c>
      <c r="G3351" s="69" t="s">
        <v>1005</v>
      </c>
      <c r="H3351" s="69" t="s">
        <v>1021</v>
      </c>
      <c r="I3351" s="69" t="s">
        <v>962</v>
      </c>
      <c r="J3351" s="70">
        <v>18162.46</v>
      </c>
      <c r="K3351" s="69" t="s">
        <v>4591</v>
      </c>
      <c r="L3351" s="69" t="s">
        <v>17025</v>
      </c>
      <c r="M3351" s="70">
        <v>18162.46</v>
      </c>
      <c r="N3351" s="69"/>
      <c r="O3351" s="69"/>
      <c r="P3351" s="69" t="s">
        <v>2028</v>
      </c>
      <c r="Q3351" s="69" t="s">
        <v>1709</v>
      </c>
      <c r="R3351" s="69"/>
      <c r="S3351" s="70">
        <v>18162.46</v>
      </c>
      <c r="T3351" s="70"/>
      <c r="U3351" s="69" t="s">
        <v>1709</v>
      </c>
      <c r="V3351" s="73">
        <v>80</v>
      </c>
      <c r="W3351" s="69" t="s">
        <v>1709</v>
      </c>
      <c r="X3351" s="69"/>
      <c r="Y3351" s="70"/>
      <c r="Z3351" s="69">
        <v>0</v>
      </c>
      <c r="AA3351" s="69" t="s">
        <v>989</v>
      </c>
      <c r="AB3351" s="69" t="s">
        <v>1144</v>
      </c>
      <c r="AC3351" s="69"/>
    </row>
    <row r="3352" spans="1:29" x14ac:dyDescent="0.25">
      <c r="A3352" s="71" t="s">
        <v>193</v>
      </c>
      <c r="B3352" s="71"/>
      <c r="C3352" s="71"/>
      <c r="D3352" s="71"/>
      <c r="E3352" s="71"/>
      <c r="F3352" s="71"/>
      <c r="G3352" s="71"/>
      <c r="H3352" s="71"/>
      <c r="I3352" s="71"/>
      <c r="J3352" s="72">
        <v>18162.46</v>
      </c>
      <c r="K3352" s="71"/>
      <c r="L3352" s="71"/>
      <c r="M3352" s="72">
        <v>18162.46</v>
      </c>
      <c r="N3352" s="72">
        <v>0</v>
      </c>
      <c r="O3352" s="71"/>
      <c r="P3352" s="71"/>
      <c r="Q3352" s="71"/>
      <c r="R3352" s="71"/>
      <c r="S3352" s="72">
        <v>18162.46</v>
      </c>
      <c r="T3352" s="72">
        <v>18162.46</v>
      </c>
      <c r="U3352" s="71"/>
      <c r="V3352" s="71"/>
      <c r="W3352" s="71"/>
      <c r="X3352" s="72">
        <v>0</v>
      </c>
      <c r="Y3352" s="72">
        <v>0</v>
      </c>
      <c r="Z3352" s="72">
        <v>18162.46</v>
      </c>
      <c r="AA3352" s="69"/>
      <c r="AB3352" s="69"/>
      <c r="AC3352" s="69"/>
    </row>
    <row r="3353" spans="1:29" ht="20" x14ac:dyDescent="0.25">
      <c r="A3353" s="68" t="s">
        <v>17027</v>
      </c>
      <c r="B3353" s="69" t="s">
        <v>16958</v>
      </c>
      <c r="C3353" s="69" t="s">
        <v>17028</v>
      </c>
      <c r="D3353" s="69" t="s">
        <v>4583</v>
      </c>
      <c r="E3353" s="69" t="s">
        <v>17030</v>
      </c>
      <c r="F3353" s="69"/>
      <c r="G3353" s="69" t="s">
        <v>1005</v>
      </c>
      <c r="H3353" s="69" t="s">
        <v>1991</v>
      </c>
      <c r="I3353" s="69" t="s">
        <v>962</v>
      </c>
      <c r="J3353" s="70">
        <v>7533.35</v>
      </c>
      <c r="K3353" s="69" t="s">
        <v>4591</v>
      </c>
      <c r="L3353" s="69" t="s">
        <v>17029</v>
      </c>
      <c r="M3353" s="70">
        <v>7533.35</v>
      </c>
      <c r="N3353" s="69"/>
      <c r="O3353" s="69"/>
      <c r="P3353" s="69" t="s">
        <v>1991</v>
      </c>
      <c r="Q3353" s="69" t="s">
        <v>1286</v>
      </c>
      <c r="R3353" s="69"/>
      <c r="S3353" s="70">
        <v>7533.35</v>
      </c>
      <c r="T3353" s="70"/>
      <c r="U3353" s="69"/>
      <c r="V3353" s="69"/>
      <c r="W3353" s="69"/>
      <c r="X3353" s="69"/>
      <c r="Y3353" s="70"/>
      <c r="Z3353" s="69">
        <v>0</v>
      </c>
      <c r="AA3353" s="69" t="s">
        <v>989</v>
      </c>
      <c r="AB3353" s="69" t="s">
        <v>1144</v>
      </c>
      <c r="AC3353" s="69"/>
    </row>
    <row r="3354" spans="1:29" x14ac:dyDescent="0.25">
      <c r="A3354" s="71" t="s">
        <v>193</v>
      </c>
      <c r="B3354" s="71"/>
      <c r="C3354" s="71"/>
      <c r="D3354" s="71"/>
      <c r="E3354" s="71"/>
      <c r="F3354" s="71"/>
      <c r="G3354" s="71"/>
      <c r="H3354" s="71"/>
      <c r="I3354" s="71"/>
      <c r="J3354" s="72">
        <v>7533.35</v>
      </c>
      <c r="K3354" s="71"/>
      <c r="L3354" s="71"/>
      <c r="M3354" s="72">
        <v>7533.35</v>
      </c>
      <c r="N3354" s="72">
        <v>0</v>
      </c>
      <c r="O3354" s="71"/>
      <c r="P3354" s="71"/>
      <c r="Q3354" s="71"/>
      <c r="R3354" s="71"/>
      <c r="S3354" s="72">
        <v>7533.35</v>
      </c>
      <c r="T3354" s="72">
        <v>0</v>
      </c>
      <c r="U3354" s="71"/>
      <c r="V3354" s="71"/>
      <c r="W3354" s="71"/>
      <c r="X3354" s="72">
        <v>7533.35</v>
      </c>
      <c r="Y3354" s="72">
        <v>0</v>
      </c>
      <c r="Z3354" s="72">
        <v>0</v>
      </c>
      <c r="AA3354" s="69"/>
      <c r="AB3354" s="69"/>
      <c r="AC3354" s="69"/>
    </row>
    <row r="3355" spans="1:29" ht="30" x14ac:dyDescent="0.25">
      <c r="A3355" s="68" t="s">
        <v>17031</v>
      </c>
      <c r="B3355" s="69" t="s">
        <v>17032</v>
      </c>
      <c r="C3355" s="69" t="s">
        <v>17033</v>
      </c>
      <c r="D3355" s="69" t="s">
        <v>4583</v>
      </c>
      <c r="E3355" s="69" t="s">
        <v>17035</v>
      </c>
      <c r="F3355" s="69" t="s">
        <v>10255</v>
      </c>
      <c r="G3355" s="69" t="s">
        <v>1611</v>
      </c>
      <c r="H3355" s="69" t="s">
        <v>2211</v>
      </c>
      <c r="I3355" s="69" t="s">
        <v>962</v>
      </c>
      <c r="J3355" s="70">
        <v>13941.41</v>
      </c>
      <c r="K3355" s="69" t="s">
        <v>4591</v>
      </c>
      <c r="L3355" s="69" t="s">
        <v>17034</v>
      </c>
      <c r="M3355" s="70">
        <v>13941.41</v>
      </c>
      <c r="N3355" s="69"/>
      <c r="O3355" s="69"/>
      <c r="P3355" s="69" t="s">
        <v>1685</v>
      </c>
      <c r="Q3355" s="69" t="s">
        <v>1718</v>
      </c>
      <c r="R3355" s="69"/>
      <c r="S3355" s="70">
        <v>13941.41</v>
      </c>
      <c r="T3355" s="70"/>
      <c r="U3355" s="69"/>
      <c r="V3355" s="69"/>
      <c r="W3355" s="69" t="s">
        <v>1718</v>
      </c>
      <c r="X3355" s="69"/>
      <c r="Y3355" s="70"/>
      <c r="Z3355" s="69">
        <v>0</v>
      </c>
      <c r="AA3355" s="69" t="s">
        <v>989</v>
      </c>
      <c r="AB3355" s="69" t="s">
        <v>1144</v>
      </c>
      <c r="AC3355" s="69"/>
    </row>
    <row r="3356" spans="1:29" x14ac:dyDescent="0.25">
      <c r="A3356" s="71" t="s">
        <v>193</v>
      </c>
      <c r="B3356" s="71"/>
      <c r="C3356" s="71"/>
      <c r="D3356" s="71"/>
      <c r="E3356" s="71"/>
      <c r="F3356" s="71"/>
      <c r="G3356" s="71"/>
      <c r="H3356" s="71"/>
      <c r="I3356" s="71"/>
      <c r="J3356" s="72">
        <v>13941.41</v>
      </c>
      <c r="K3356" s="71"/>
      <c r="L3356" s="71"/>
      <c r="M3356" s="72">
        <v>13941.41</v>
      </c>
      <c r="N3356" s="72">
        <v>0</v>
      </c>
      <c r="O3356" s="71"/>
      <c r="P3356" s="71"/>
      <c r="Q3356" s="71"/>
      <c r="R3356" s="71"/>
      <c r="S3356" s="72">
        <v>13941.41</v>
      </c>
      <c r="T3356" s="72">
        <v>0</v>
      </c>
      <c r="U3356" s="71"/>
      <c r="V3356" s="71"/>
      <c r="W3356" s="71"/>
      <c r="X3356" s="72">
        <v>13941.41</v>
      </c>
      <c r="Y3356" s="72">
        <v>0</v>
      </c>
      <c r="Z3356" s="72">
        <v>0</v>
      </c>
      <c r="AA3356" s="69"/>
      <c r="AB3356" s="69"/>
      <c r="AC3356" s="69"/>
    </row>
    <row r="3357" spans="1:29" ht="30" x14ac:dyDescent="0.25">
      <c r="A3357" s="68" t="s">
        <v>17036</v>
      </c>
      <c r="B3357" s="69" t="s">
        <v>17037</v>
      </c>
      <c r="C3357" s="69" t="s">
        <v>17038</v>
      </c>
      <c r="D3357" s="69" t="s">
        <v>4623</v>
      </c>
      <c r="E3357" s="69" t="s">
        <v>17040</v>
      </c>
      <c r="F3357" s="69" t="s">
        <v>10820</v>
      </c>
      <c r="G3357" s="69" t="s">
        <v>1611</v>
      </c>
      <c r="H3357" s="69" t="s">
        <v>1207</v>
      </c>
      <c r="I3357" s="69" t="s">
        <v>962</v>
      </c>
      <c r="J3357" s="70">
        <v>2906.3</v>
      </c>
      <c r="K3357" s="69" t="s">
        <v>4591</v>
      </c>
      <c r="L3357" s="69" t="s">
        <v>17039</v>
      </c>
      <c r="M3357" s="70">
        <v>2906.3</v>
      </c>
      <c r="N3357" s="69"/>
      <c r="O3357" s="69"/>
      <c r="P3357" s="69" t="s">
        <v>1021</v>
      </c>
      <c r="Q3357" s="69" t="s">
        <v>1102</v>
      </c>
      <c r="R3357" s="69"/>
      <c r="S3357" s="70">
        <v>2906.3</v>
      </c>
      <c r="T3357" s="70"/>
      <c r="U3357" s="69" t="s">
        <v>1088</v>
      </c>
      <c r="V3357" s="73">
        <v>72</v>
      </c>
      <c r="W3357" s="69" t="s">
        <v>1088</v>
      </c>
      <c r="X3357" s="69"/>
      <c r="Y3357" s="70"/>
      <c r="Z3357" s="69">
        <v>0</v>
      </c>
      <c r="AA3357" s="69" t="s">
        <v>989</v>
      </c>
      <c r="AB3357" s="69" t="s">
        <v>1144</v>
      </c>
      <c r="AC3357" s="69"/>
    </row>
    <row r="3358" spans="1:29" x14ac:dyDescent="0.25">
      <c r="A3358" s="71" t="s">
        <v>193</v>
      </c>
      <c r="B3358" s="71"/>
      <c r="C3358" s="71"/>
      <c r="D3358" s="71"/>
      <c r="E3358" s="71"/>
      <c r="F3358" s="71"/>
      <c r="G3358" s="71"/>
      <c r="H3358" s="71"/>
      <c r="I3358" s="71"/>
      <c r="J3358" s="72">
        <v>2906.3</v>
      </c>
      <c r="K3358" s="71"/>
      <c r="L3358" s="71"/>
      <c r="M3358" s="72">
        <v>2906.3</v>
      </c>
      <c r="N3358" s="72">
        <v>0</v>
      </c>
      <c r="O3358" s="71"/>
      <c r="P3358" s="71"/>
      <c r="Q3358" s="71"/>
      <c r="R3358" s="71"/>
      <c r="S3358" s="72">
        <v>2906.3</v>
      </c>
      <c r="T3358" s="72">
        <v>2906.3</v>
      </c>
      <c r="U3358" s="71"/>
      <c r="V3358" s="71"/>
      <c r="W3358" s="71"/>
      <c r="X3358" s="72">
        <v>0</v>
      </c>
      <c r="Y3358" s="72">
        <v>0</v>
      </c>
      <c r="Z3358" s="72">
        <v>2906.3</v>
      </c>
      <c r="AA3358" s="69"/>
      <c r="AB3358" s="69"/>
      <c r="AC3358" s="69"/>
    </row>
    <row r="3359" spans="1:29" ht="30" x14ac:dyDescent="0.25">
      <c r="A3359" s="68" t="s">
        <v>17041</v>
      </c>
      <c r="B3359" s="69" t="s">
        <v>17042</v>
      </c>
      <c r="C3359" s="69" t="s">
        <v>17043</v>
      </c>
      <c r="D3359" s="69" t="s">
        <v>4589</v>
      </c>
      <c r="E3359" s="69" t="s">
        <v>17045</v>
      </c>
      <c r="F3359" s="69" t="s">
        <v>10820</v>
      </c>
      <c r="G3359" s="69" t="s">
        <v>1611</v>
      </c>
      <c r="H3359" s="69" t="s">
        <v>1886</v>
      </c>
      <c r="I3359" s="69" t="s">
        <v>962</v>
      </c>
      <c r="J3359" s="70">
        <v>16875.89</v>
      </c>
      <c r="K3359" s="69" t="s">
        <v>4591</v>
      </c>
      <c r="L3359" s="69" t="s">
        <v>17044</v>
      </c>
      <c r="M3359" s="70">
        <v>16875.89</v>
      </c>
      <c r="N3359" s="69"/>
      <c r="O3359" s="69"/>
      <c r="P3359" s="69" t="s">
        <v>1111</v>
      </c>
      <c r="Q3359" s="69" t="s">
        <v>3194</v>
      </c>
      <c r="R3359" s="69"/>
      <c r="S3359" s="70">
        <v>16875.89</v>
      </c>
      <c r="T3359" s="70"/>
      <c r="U3359" s="69"/>
      <c r="V3359" s="69"/>
      <c r="W3359" s="69"/>
      <c r="X3359" s="69"/>
      <c r="Y3359" s="70"/>
      <c r="Z3359" s="69">
        <v>0</v>
      </c>
      <c r="AA3359" s="69" t="s">
        <v>989</v>
      </c>
      <c r="AB3359" s="69" t="s">
        <v>1144</v>
      </c>
      <c r="AC3359" s="69"/>
    </row>
    <row r="3360" spans="1:29" x14ac:dyDescent="0.25">
      <c r="A3360" s="71" t="s">
        <v>193</v>
      </c>
      <c r="B3360" s="71"/>
      <c r="C3360" s="71"/>
      <c r="D3360" s="71"/>
      <c r="E3360" s="71"/>
      <c r="F3360" s="71"/>
      <c r="G3360" s="71"/>
      <c r="H3360" s="71"/>
      <c r="I3360" s="71"/>
      <c r="J3360" s="72">
        <v>16875.89</v>
      </c>
      <c r="K3360" s="71"/>
      <c r="L3360" s="71"/>
      <c r="M3360" s="72">
        <v>16875.89</v>
      </c>
      <c r="N3360" s="72">
        <v>0</v>
      </c>
      <c r="O3360" s="71"/>
      <c r="P3360" s="71"/>
      <c r="Q3360" s="71"/>
      <c r="R3360" s="71"/>
      <c r="S3360" s="72">
        <v>16875.89</v>
      </c>
      <c r="T3360" s="72">
        <v>0</v>
      </c>
      <c r="U3360" s="71"/>
      <c r="V3360" s="71"/>
      <c r="W3360" s="71"/>
      <c r="X3360" s="72">
        <v>16875.89</v>
      </c>
      <c r="Y3360" s="72">
        <v>0</v>
      </c>
      <c r="Z3360" s="72">
        <v>0</v>
      </c>
      <c r="AA3360" s="69"/>
      <c r="AB3360" s="69"/>
      <c r="AC3360" s="69"/>
    </row>
    <row r="3361" spans="1:29" ht="30" x14ac:dyDescent="0.25">
      <c r="A3361" s="68" t="s">
        <v>17046</v>
      </c>
      <c r="B3361" s="69" t="s">
        <v>13763</v>
      </c>
      <c r="C3361" s="69" t="s">
        <v>17047</v>
      </c>
      <c r="D3361" s="69" t="s">
        <v>4589</v>
      </c>
      <c r="E3361" s="69" t="s">
        <v>17049</v>
      </c>
      <c r="F3361" s="69" t="s">
        <v>10255</v>
      </c>
      <c r="G3361" s="69" t="s">
        <v>1611</v>
      </c>
      <c r="H3361" s="69" t="s">
        <v>1886</v>
      </c>
      <c r="I3361" s="69" t="s">
        <v>962</v>
      </c>
      <c r="J3361" s="70">
        <v>42360.14</v>
      </c>
      <c r="K3361" s="69" t="s">
        <v>4591</v>
      </c>
      <c r="L3361" s="69" t="s">
        <v>17048</v>
      </c>
      <c r="M3361" s="70">
        <v>42355.39</v>
      </c>
      <c r="N3361" s="69"/>
      <c r="O3361" s="69"/>
      <c r="P3361" s="69" t="s">
        <v>1307</v>
      </c>
      <c r="Q3361" s="69" t="s">
        <v>1738</v>
      </c>
      <c r="R3361" s="69"/>
      <c r="S3361" s="70">
        <v>42355.39</v>
      </c>
      <c r="T3361" s="70"/>
      <c r="U3361" s="69" t="s">
        <v>2136</v>
      </c>
      <c r="V3361" s="73">
        <v>10</v>
      </c>
      <c r="W3361" s="69" t="s">
        <v>2136</v>
      </c>
      <c r="X3361" s="69"/>
      <c r="Y3361" s="70"/>
      <c r="Z3361" s="69">
        <v>0</v>
      </c>
      <c r="AA3361" s="69" t="s">
        <v>989</v>
      </c>
      <c r="AB3361" s="69" t="s">
        <v>1144</v>
      </c>
      <c r="AC3361" s="69"/>
    </row>
    <row r="3362" spans="1:29" x14ac:dyDescent="0.25">
      <c r="A3362" s="71" t="s">
        <v>193</v>
      </c>
      <c r="B3362" s="71"/>
      <c r="C3362" s="71"/>
      <c r="D3362" s="71"/>
      <c r="E3362" s="71"/>
      <c r="F3362" s="71"/>
      <c r="G3362" s="71"/>
      <c r="H3362" s="71"/>
      <c r="I3362" s="71"/>
      <c r="J3362" s="72">
        <v>42360.14</v>
      </c>
      <c r="K3362" s="71"/>
      <c r="L3362" s="71"/>
      <c r="M3362" s="72">
        <v>42355.39</v>
      </c>
      <c r="N3362" s="72">
        <v>4.75</v>
      </c>
      <c r="O3362" s="71"/>
      <c r="P3362" s="71"/>
      <c r="Q3362" s="71"/>
      <c r="R3362" s="71"/>
      <c r="S3362" s="72">
        <v>42355.39</v>
      </c>
      <c r="T3362" s="72">
        <v>42355.39</v>
      </c>
      <c r="U3362" s="71"/>
      <c r="V3362" s="71"/>
      <c r="W3362" s="71"/>
      <c r="X3362" s="72">
        <v>0</v>
      </c>
      <c r="Y3362" s="72">
        <v>0</v>
      </c>
      <c r="Z3362" s="72">
        <v>42355.39</v>
      </c>
      <c r="AA3362" s="69"/>
      <c r="AB3362" s="69"/>
      <c r="AC3362" s="69"/>
    </row>
    <row r="3363" spans="1:29" ht="30" x14ac:dyDescent="0.25">
      <c r="A3363" s="68" t="s">
        <v>17050</v>
      </c>
      <c r="B3363" s="69" t="s">
        <v>13654</v>
      </c>
      <c r="C3363" s="69" t="s">
        <v>17051</v>
      </c>
      <c r="D3363" s="69" t="s">
        <v>15093</v>
      </c>
      <c r="E3363" s="69" t="s">
        <v>17053</v>
      </c>
      <c r="F3363" s="69" t="s">
        <v>10255</v>
      </c>
      <c r="G3363" s="69" t="s">
        <v>1611</v>
      </c>
      <c r="H3363" s="69" t="s">
        <v>1886</v>
      </c>
      <c r="I3363" s="69" t="s">
        <v>962</v>
      </c>
      <c r="J3363" s="70">
        <v>1519</v>
      </c>
      <c r="K3363" s="69" t="s">
        <v>4591</v>
      </c>
      <c r="L3363" s="69" t="s">
        <v>17052</v>
      </c>
      <c r="M3363" s="70">
        <v>1519</v>
      </c>
      <c r="N3363" s="69"/>
      <c r="O3363" s="69"/>
      <c r="P3363" s="69" t="s">
        <v>1455</v>
      </c>
      <c r="Q3363" s="69" t="s">
        <v>2166</v>
      </c>
      <c r="R3363" s="69"/>
      <c r="S3363" s="70">
        <v>1519</v>
      </c>
      <c r="T3363" s="70"/>
      <c r="U3363" s="69"/>
      <c r="V3363" s="69"/>
      <c r="W3363" s="69" t="s">
        <v>2166</v>
      </c>
      <c r="X3363" s="69"/>
      <c r="Y3363" s="70"/>
      <c r="Z3363" s="69">
        <v>0</v>
      </c>
      <c r="AA3363" s="69" t="s">
        <v>989</v>
      </c>
      <c r="AB3363" s="69" t="s">
        <v>1144</v>
      </c>
      <c r="AC3363" s="69"/>
    </row>
    <row r="3364" spans="1:29" x14ac:dyDescent="0.25">
      <c r="A3364" s="71" t="s">
        <v>193</v>
      </c>
      <c r="B3364" s="71"/>
      <c r="C3364" s="71"/>
      <c r="D3364" s="71"/>
      <c r="E3364" s="71"/>
      <c r="F3364" s="71"/>
      <c r="G3364" s="71"/>
      <c r="H3364" s="71"/>
      <c r="I3364" s="71"/>
      <c r="J3364" s="72">
        <v>1519</v>
      </c>
      <c r="K3364" s="71"/>
      <c r="L3364" s="71"/>
      <c r="M3364" s="72">
        <v>1519</v>
      </c>
      <c r="N3364" s="72">
        <v>0</v>
      </c>
      <c r="O3364" s="71"/>
      <c r="P3364" s="71"/>
      <c r="Q3364" s="71"/>
      <c r="R3364" s="71"/>
      <c r="S3364" s="72">
        <v>1519</v>
      </c>
      <c r="T3364" s="72">
        <v>0</v>
      </c>
      <c r="U3364" s="71"/>
      <c r="V3364" s="71"/>
      <c r="W3364" s="71"/>
      <c r="X3364" s="72">
        <v>1519</v>
      </c>
      <c r="Y3364" s="72">
        <v>0</v>
      </c>
      <c r="Z3364" s="72">
        <v>0</v>
      </c>
      <c r="AA3364" s="69"/>
      <c r="AB3364" s="69"/>
      <c r="AC3364" s="69"/>
    </row>
    <row r="3365" spans="1:29" ht="40" x14ac:dyDescent="0.25">
      <c r="A3365" s="68" t="s">
        <v>17054</v>
      </c>
      <c r="B3365" s="69" t="s">
        <v>16916</v>
      </c>
      <c r="C3365" s="69" t="s">
        <v>17055</v>
      </c>
      <c r="D3365" s="69" t="s">
        <v>890</v>
      </c>
      <c r="E3365" s="69" t="s">
        <v>17057</v>
      </c>
      <c r="F3365" s="69" t="s">
        <v>10255</v>
      </c>
      <c r="G3365" s="69" t="s">
        <v>1611</v>
      </c>
      <c r="H3365" s="69" t="s">
        <v>1886</v>
      </c>
      <c r="I3365" s="69" t="s">
        <v>962</v>
      </c>
      <c r="J3365" s="70">
        <v>2541.0100000000002</v>
      </c>
      <c r="K3365" s="69" t="s">
        <v>4591</v>
      </c>
      <c r="L3365" s="69" t="s">
        <v>17056</v>
      </c>
      <c r="M3365" s="70">
        <v>2541.0100000000002</v>
      </c>
      <c r="N3365" s="69"/>
      <c r="O3365" s="69"/>
      <c r="P3365" s="69" t="s">
        <v>2017</v>
      </c>
      <c r="Q3365" s="69" t="s">
        <v>2065</v>
      </c>
      <c r="R3365" s="69"/>
      <c r="S3365" s="70">
        <v>2541.0100000000002</v>
      </c>
      <c r="T3365" s="70"/>
      <c r="U3365" s="69"/>
      <c r="V3365" s="69"/>
      <c r="W3365" s="69" t="s">
        <v>2166</v>
      </c>
      <c r="X3365" s="69"/>
      <c r="Y3365" s="70"/>
      <c r="Z3365" s="69">
        <v>0</v>
      </c>
      <c r="AA3365" s="69" t="s">
        <v>989</v>
      </c>
      <c r="AB3365" s="69" t="s">
        <v>1144</v>
      </c>
      <c r="AC3365" s="69"/>
    </row>
    <row r="3366" spans="1:29" x14ac:dyDescent="0.25">
      <c r="A3366" s="71" t="s">
        <v>193</v>
      </c>
      <c r="B3366" s="71"/>
      <c r="C3366" s="71"/>
      <c r="D3366" s="71"/>
      <c r="E3366" s="71"/>
      <c r="F3366" s="71"/>
      <c r="G3366" s="71"/>
      <c r="H3366" s="71"/>
      <c r="I3366" s="71"/>
      <c r="J3366" s="72">
        <v>2541.0100000000002</v>
      </c>
      <c r="K3366" s="71"/>
      <c r="L3366" s="71"/>
      <c r="M3366" s="72">
        <v>2541.0100000000002</v>
      </c>
      <c r="N3366" s="72">
        <v>0</v>
      </c>
      <c r="O3366" s="71"/>
      <c r="P3366" s="71"/>
      <c r="Q3366" s="71"/>
      <c r="R3366" s="71"/>
      <c r="S3366" s="72">
        <v>2541.0100000000002</v>
      </c>
      <c r="T3366" s="72">
        <v>0</v>
      </c>
      <c r="U3366" s="71"/>
      <c r="V3366" s="71"/>
      <c r="W3366" s="71"/>
      <c r="X3366" s="72">
        <v>2541.0100000000002</v>
      </c>
      <c r="Y3366" s="72">
        <v>0</v>
      </c>
      <c r="Z3366" s="72">
        <v>0</v>
      </c>
      <c r="AA3366" s="69"/>
      <c r="AB3366" s="69"/>
      <c r="AC3366" s="69"/>
    </row>
    <row r="3367" spans="1:29" ht="30" x14ac:dyDescent="0.25">
      <c r="A3367" s="68" t="s">
        <v>17058</v>
      </c>
      <c r="B3367" s="69" t="s">
        <v>10391</v>
      </c>
      <c r="C3367" s="69" t="s">
        <v>17059</v>
      </c>
      <c r="D3367" s="69" t="s">
        <v>4623</v>
      </c>
      <c r="E3367" s="69" t="s">
        <v>17061</v>
      </c>
      <c r="F3367" s="69" t="s">
        <v>10255</v>
      </c>
      <c r="G3367" s="69" t="s">
        <v>1611</v>
      </c>
      <c r="H3367" s="69" t="s">
        <v>1886</v>
      </c>
      <c r="I3367" s="69" t="s">
        <v>962</v>
      </c>
      <c r="J3367" s="70">
        <v>228.76</v>
      </c>
      <c r="K3367" s="69" t="s">
        <v>4591</v>
      </c>
      <c r="L3367" s="69" t="s">
        <v>17060</v>
      </c>
      <c r="M3367" s="70">
        <v>228.76</v>
      </c>
      <c r="N3367" s="69"/>
      <c r="O3367" s="69"/>
      <c r="P3367" s="69" t="s">
        <v>1646</v>
      </c>
      <c r="Q3367" s="69" t="s">
        <v>1912</v>
      </c>
      <c r="R3367" s="69"/>
      <c r="S3367" s="70">
        <v>228.76</v>
      </c>
      <c r="T3367" s="70"/>
      <c r="U3367" s="69" t="s">
        <v>2039</v>
      </c>
      <c r="V3367" s="73">
        <v>75</v>
      </c>
      <c r="W3367" s="69" t="s">
        <v>2039</v>
      </c>
      <c r="X3367" s="69"/>
      <c r="Y3367" s="70"/>
      <c r="Z3367" s="69">
        <v>0</v>
      </c>
      <c r="AA3367" s="69" t="s">
        <v>989</v>
      </c>
      <c r="AB3367" s="69" t="s">
        <v>1144</v>
      </c>
      <c r="AC3367" s="69"/>
    </row>
    <row r="3368" spans="1:29" x14ac:dyDescent="0.25">
      <c r="A3368" s="71" t="s">
        <v>193</v>
      </c>
      <c r="B3368" s="71"/>
      <c r="C3368" s="71"/>
      <c r="D3368" s="71"/>
      <c r="E3368" s="71"/>
      <c r="F3368" s="71"/>
      <c r="G3368" s="71"/>
      <c r="H3368" s="71"/>
      <c r="I3368" s="71"/>
      <c r="J3368" s="72">
        <v>228.76</v>
      </c>
      <c r="K3368" s="71"/>
      <c r="L3368" s="71"/>
      <c r="M3368" s="72">
        <v>228.76</v>
      </c>
      <c r="N3368" s="72">
        <v>0</v>
      </c>
      <c r="O3368" s="71"/>
      <c r="P3368" s="71"/>
      <c r="Q3368" s="71"/>
      <c r="R3368" s="71"/>
      <c r="S3368" s="72">
        <v>228.76</v>
      </c>
      <c r="T3368" s="72">
        <v>228.76</v>
      </c>
      <c r="U3368" s="71"/>
      <c r="V3368" s="71"/>
      <c r="W3368" s="71"/>
      <c r="X3368" s="72">
        <v>0</v>
      </c>
      <c r="Y3368" s="72">
        <v>0</v>
      </c>
      <c r="Z3368" s="72">
        <v>228.76</v>
      </c>
      <c r="AA3368" s="69"/>
      <c r="AB3368" s="69"/>
      <c r="AC3368" s="69"/>
    </row>
    <row r="3369" spans="1:29" ht="20" x14ac:dyDescent="0.25">
      <c r="A3369" s="68" t="s">
        <v>17062</v>
      </c>
      <c r="B3369" s="69" t="s">
        <v>10664</v>
      </c>
      <c r="C3369" s="69" t="s">
        <v>17063</v>
      </c>
      <c r="D3369" s="69" t="s">
        <v>4611</v>
      </c>
      <c r="E3369" s="69" t="s">
        <v>17065</v>
      </c>
      <c r="F3369" s="69" t="s">
        <v>10255</v>
      </c>
      <c r="G3369" s="69" t="s">
        <v>1616</v>
      </c>
      <c r="H3369" s="69" t="s">
        <v>1094</v>
      </c>
      <c r="I3369" s="69" t="s">
        <v>962</v>
      </c>
      <c r="J3369" s="70">
        <v>2019.36</v>
      </c>
      <c r="K3369" s="69" t="s">
        <v>4591</v>
      </c>
      <c r="L3369" s="69" t="s">
        <v>17064</v>
      </c>
      <c r="M3369" s="70">
        <v>2019.36</v>
      </c>
      <c r="N3369" s="69"/>
      <c r="O3369" s="69"/>
      <c r="P3369" s="69" t="s">
        <v>1483</v>
      </c>
      <c r="Q3369" s="69" t="s">
        <v>1269</v>
      </c>
      <c r="R3369" s="69"/>
      <c r="S3369" s="70">
        <v>2019.36</v>
      </c>
      <c r="T3369" s="70"/>
      <c r="U3369" s="69" t="s">
        <v>1211</v>
      </c>
      <c r="V3369" s="73">
        <v>97</v>
      </c>
      <c r="W3369" s="69" t="s">
        <v>1211</v>
      </c>
      <c r="X3369" s="69"/>
      <c r="Y3369" s="70"/>
      <c r="Z3369" s="69">
        <v>0</v>
      </c>
      <c r="AA3369" s="69" t="s">
        <v>989</v>
      </c>
      <c r="AB3369" s="69" t="s">
        <v>1144</v>
      </c>
      <c r="AC3369" s="69"/>
    </row>
    <row r="3370" spans="1:29" x14ac:dyDescent="0.25">
      <c r="A3370" s="71" t="s">
        <v>193</v>
      </c>
      <c r="B3370" s="71"/>
      <c r="C3370" s="71"/>
      <c r="D3370" s="71"/>
      <c r="E3370" s="71"/>
      <c r="F3370" s="71"/>
      <c r="G3370" s="71"/>
      <c r="H3370" s="71"/>
      <c r="I3370" s="71"/>
      <c r="J3370" s="72">
        <v>2019.36</v>
      </c>
      <c r="K3370" s="71"/>
      <c r="L3370" s="71"/>
      <c r="M3370" s="72">
        <v>2019.36</v>
      </c>
      <c r="N3370" s="72">
        <v>0</v>
      </c>
      <c r="O3370" s="71"/>
      <c r="P3370" s="71"/>
      <c r="Q3370" s="71"/>
      <c r="R3370" s="71"/>
      <c r="S3370" s="72">
        <v>2019.36</v>
      </c>
      <c r="T3370" s="72">
        <v>2019.36</v>
      </c>
      <c r="U3370" s="71"/>
      <c r="V3370" s="71"/>
      <c r="W3370" s="71"/>
      <c r="X3370" s="72">
        <v>0</v>
      </c>
      <c r="Y3370" s="72">
        <v>0</v>
      </c>
      <c r="Z3370" s="72">
        <v>2019.36</v>
      </c>
      <c r="AA3370" s="69"/>
      <c r="AB3370" s="69"/>
      <c r="AC3370" s="69"/>
    </row>
    <row r="3371" spans="1:29" ht="30" x14ac:dyDescent="0.25">
      <c r="A3371" s="68" t="s">
        <v>17066</v>
      </c>
      <c r="B3371" s="69" t="s">
        <v>11678</v>
      </c>
      <c r="C3371" s="69" t="s">
        <v>17067</v>
      </c>
      <c r="D3371" s="69" t="s">
        <v>4628</v>
      </c>
      <c r="E3371" s="69" t="s">
        <v>17069</v>
      </c>
      <c r="F3371" s="69"/>
      <c r="G3371" s="69" t="s">
        <v>1616</v>
      </c>
      <c r="H3371" s="69" t="s">
        <v>2050</v>
      </c>
      <c r="I3371" s="69" t="s">
        <v>962</v>
      </c>
      <c r="J3371" s="70">
        <v>18793.88</v>
      </c>
      <c r="K3371" s="69" t="s">
        <v>4591</v>
      </c>
      <c r="L3371" s="69" t="s">
        <v>17068</v>
      </c>
      <c r="M3371" s="70">
        <v>18793.88</v>
      </c>
      <c r="N3371" s="69"/>
      <c r="O3371" s="69"/>
      <c r="P3371" s="69" t="s">
        <v>1612</v>
      </c>
      <c r="Q3371" s="69" t="s">
        <v>1542</v>
      </c>
      <c r="R3371" s="69"/>
      <c r="S3371" s="70">
        <v>18793.88</v>
      </c>
      <c r="T3371" s="70"/>
      <c r="U3371" s="69" t="s">
        <v>1552</v>
      </c>
      <c r="V3371" s="73">
        <v>22</v>
      </c>
      <c r="W3371" s="69" t="s">
        <v>1552</v>
      </c>
      <c r="X3371" s="69"/>
      <c r="Y3371" s="70"/>
      <c r="Z3371" s="69">
        <v>0</v>
      </c>
      <c r="AA3371" s="69" t="s">
        <v>989</v>
      </c>
      <c r="AB3371" s="69" t="s">
        <v>1144</v>
      </c>
      <c r="AC3371" s="69"/>
    </row>
    <row r="3372" spans="1:29" x14ac:dyDescent="0.25">
      <c r="A3372" s="71" t="s">
        <v>193</v>
      </c>
      <c r="B3372" s="71"/>
      <c r="C3372" s="71"/>
      <c r="D3372" s="71"/>
      <c r="E3372" s="71"/>
      <c r="F3372" s="71"/>
      <c r="G3372" s="71"/>
      <c r="H3372" s="71"/>
      <c r="I3372" s="71"/>
      <c r="J3372" s="72">
        <v>18793.88</v>
      </c>
      <c r="K3372" s="71"/>
      <c r="L3372" s="71"/>
      <c r="M3372" s="72">
        <v>18793.88</v>
      </c>
      <c r="N3372" s="72">
        <v>0</v>
      </c>
      <c r="O3372" s="71"/>
      <c r="P3372" s="71"/>
      <c r="Q3372" s="71"/>
      <c r="R3372" s="71"/>
      <c r="S3372" s="72">
        <v>18793.88</v>
      </c>
      <c r="T3372" s="72">
        <v>18793.88</v>
      </c>
      <c r="U3372" s="71"/>
      <c r="V3372" s="71"/>
      <c r="W3372" s="71"/>
      <c r="X3372" s="72">
        <v>0</v>
      </c>
      <c r="Y3372" s="72">
        <v>0</v>
      </c>
      <c r="Z3372" s="72">
        <v>18793.88</v>
      </c>
      <c r="AA3372" s="69"/>
      <c r="AB3372" s="69"/>
      <c r="AC3372" s="69"/>
    </row>
    <row r="3373" spans="1:29" ht="30" x14ac:dyDescent="0.25">
      <c r="A3373" s="68" t="s">
        <v>17070</v>
      </c>
      <c r="B3373" s="69" t="s">
        <v>13800</v>
      </c>
      <c r="C3373" s="69" t="s">
        <v>17071</v>
      </c>
      <c r="D3373" s="69" t="s">
        <v>4836</v>
      </c>
      <c r="E3373" s="69" t="s">
        <v>17073</v>
      </c>
      <c r="F3373" s="69" t="s">
        <v>10255</v>
      </c>
      <c r="G3373" s="69" t="s">
        <v>1616</v>
      </c>
      <c r="H3373" s="69" t="s">
        <v>1498</v>
      </c>
      <c r="I3373" s="69" t="s">
        <v>962</v>
      </c>
      <c r="J3373" s="70">
        <v>691.23</v>
      </c>
      <c r="K3373" s="69" t="s">
        <v>4591</v>
      </c>
      <c r="L3373" s="69" t="s">
        <v>17072</v>
      </c>
      <c r="M3373" s="70">
        <v>691.23</v>
      </c>
      <c r="N3373" s="69"/>
      <c r="O3373" s="69"/>
      <c r="P3373" s="69" t="s">
        <v>3017</v>
      </c>
      <c r="Q3373" s="69" t="s">
        <v>1307</v>
      </c>
      <c r="R3373" s="69"/>
      <c r="S3373" s="70">
        <v>691.23</v>
      </c>
      <c r="T3373" s="70"/>
      <c r="U3373" s="69" t="s">
        <v>1211</v>
      </c>
      <c r="V3373" s="73">
        <v>91</v>
      </c>
      <c r="W3373" s="69" t="s">
        <v>1211</v>
      </c>
      <c r="X3373" s="69"/>
      <c r="Y3373" s="70"/>
      <c r="Z3373" s="69">
        <v>0</v>
      </c>
      <c r="AA3373" s="69" t="s">
        <v>989</v>
      </c>
      <c r="AB3373" s="69" t="s">
        <v>1144</v>
      </c>
      <c r="AC3373" s="69"/>
    </row>
    <row r="3374" spans="1:29" x14ac:dyDescent="0.25">
      <c r="A3374" s="71" t="s">
        <v>193</v>
      </c>
      <c r="B3374" s="71"/>
      <c r="C3374" s="71"/>
      <c r="D3374" s="71"/>
      <c r="E3374" s="71"/>
      <c r="F3374" s="71"/>
      <c r="G3374" s="71"/>
      <c r="H3374" s="71"/>
      <c r="I3374" s="71"/>
      <c r="J3374" s="72">
        <v>691.23</v>
      </c>
      <c r="K3374" s="71"/>
      <c r="L3374" s="71"/>
      <c r="M3374" s="72">
        <v>691.23</v>
      </c>
      <c r="N3374" s="72">
        <v>0</v>
      </c>
      <c r="O3374" s="71"/>
      <c r="P3374" s="71"/>
      <c r="Q3374" s="71"/>
      <c r="R3374" s="71"/>
      <c r="S3374" s="72">
        <v>691.23</v>
      </c>
      <c r="T3374" s="72">
        <v>691.23</v>
      </c>
      <c r="U3374" s="71"/>
      <c r="V3374" s="71"/>
      <c r="W3374" s="71"/>
      <c r="X3374" s="72">
        <v>0</v>
      </c>
      <c r="Y3374" s="72">
        <v>0</v>
      </c>
      <c r="Z3374" s="72">
        <v>691.23</v>
      </c>
      <c r="AA3374" s="69"/>
      <c r="AB3374" s="69"/>
      <c r="AC3374" s="69"/>
    </row>
    <row r="3375" spans="1:29" ht="20" x14ac:dyDescent="0.25">
      <c r="A3375" s="68" t="s">
        <v>17074</v>
      </c>
      <c r="B3375" s="69" t="s">
        <v>12736</v>
      </c>
      <c r="C3375" s="69" t="s">
        <v>17075</v>
      </c>
      <c r="D3375" s="69" t="s">
        <v>858</v>
      </c>
      <c r="E3375" s="69" t="s">
        <v>17077</v>
      </c>
      <c r="F3375" s="69" t="s">
        <v>10255</v>
      </c>
      <c r="G3375" s="69" t="s">
        <v>1037</v>
      </c>
      <c r="H3375" s="69" t="s">
        <v>1718</v>
      </c>
      <c r="I3375" s="69" t="s">
        <v>962</v>
      </c>
      <c r="J3375" s="70">
        <v>2100</v>
      </c>
      <c r="K3375" s="69" t="s">
        <v>4591</v>
      </c>
      <c r="L3375" s="69" t="s">
        <v>17076</v>
      </c>
      <c r="M3375" s="70">
        <v>2100</v>
      </c>
      <c r="N3375" s="69"/>
      <c r="O3375" s="69"/>
      <c r="P3375" s="69" t="s">
        <v>1646</v>
      </c>
      <c r="Q3375" s="69" t="s">
        <v>3055</v>
      </c>
      <c r="R3375" s="69"/>
      <c r="S3375" s="70">
        <v>2100</v>
      </c>
      <c r="T3375" s="70"/>
      <c r="U3375" s="69" t="s">
        <v>1313</v>
      </c>
      <c r="V3375" s="73">
        <v>89</v>
      </c>
      <c r="W3375" s="69" t="s">
        <v>1313</v>
      </c>
      <c r="X3375" s="69"/>
      <c r="Y3375" s="70"/>
      <c r="Z3375" s="69">
        <v>0</v>
      </c>
      <c r="AA3375" s="69" t="s">
        <v>989</v>
      </c>
      <c r="AB3375" s="69" t="s">
        <v>1144</v>
      </c>
      <c r="AC3375" s="69"/>
    </row>
    <row r="3376" spans="1:29" x14ac:dyDescent="0.25">
      <c r="A3376" s="71" t="s">
        <v>193</v>
      </c>
      <c r="B3376" s="71"/>
      <c r="C3376" s="71"/>
      <c r="D3376" s="71"/>
      <c r="E3376" s="71"/>
      <c r="F3376" s="71"/>
      <c r="G3376" s="71"/>
      <c r="H3376" s="71"/>
      <c r="I3376" s="71"/>
      <c r="J3376" s="72">
        <v>2100</v>
      </c>
      <c r="K3376" s="71"/>
      <c r="L3376" s="71"/>
      <c r="M3376" s="72">
        <v>2100</v>
      </c>
      <c r="N3376" s="72">
        <v>0</v>
      </c>
      <c r="O3376" s="71"/>
      <c r="P3376" s="71"/>
      <c r="Q3376" s="71"/>
      <c r="R3376" s="71"/>
      <c r="S3376" s="72">
        <v>2100</v>
      </c>
      <c r="T3376" s="72">
        <v>2100</v>
      </c>
      <c r="U3376" s="71"/>
      <c r="V3376" s="71"/>
      <c r="W3376" s="71"/>
      <c r="X3376" s="72">
        <v>0</v>
      </c>
      <c r="Y3376" s="72">
        <v>0</v>
      </c>
      <c r="Z3376" s="72">
        <v>2100</v>
      </c>
      <c r="AA3376" s="69"/>
      <c r="AB3376" s="69"/>
      <c r="AC3376" s="69"/>
    </row>
    <row r="3377" spans="1:29" ht="30" x14ac:dyDescent="0.25">
      <c r="A3377" s="68" t="s">
        <v>17078</v>
      </c>
      <c r="B3377" s="69" t="s">
        <v>17079</v>
      </c>
      <c r="C3377" s="69" t="s">
        <v>17080</v>
      </c>
      <c r="D3377" s="69" t="s">
        <v>4604</v>
      </c>
      <c r="E3377" s="69" t="s">
        <v>17082</v>
      </c>
      <c r="F3377" s="69" t="s">
        <v>10255</v>
      </c>
      <c r="G3377" s="69" t="s">
        <v>1037</v>
      </c>
      <c r="H3377" s="69" t="s">
        <v>1669</v>
      </c>
      <c r="I3377" s="69" t="s">
        <v>962</v>
      </c>
      <c r="J3377" s="70">
        <v>7165.55</v>
      </c>
      <c r="K3377" s="69" t="s">
        <v>4591</v>
      </c>
      <c r="L3377" s="69" t="s">
        <v>17081</v>
      </c>
      <c r="M3377" s="70">
        <v>7165.55</v>
      </c>
      <c r="N3377" s="69"/>
      <c r="O3377" s="69"/>
      <c r="P3377" s="69" t="s">
        <v>2620</v>
      </c>
      <c r="Q3377" s="69" t="s">
        <v>1258</v>
      </c>
      <c r="R3377" s="69"/>
      <c r="S3377" s="70">
        <v>7165.55</v>
      </c>
      <c r="T3377" s="70"/>
      <c r="U3377" s="69" t="s">
        <v>1088</v>
      </c>
      <c r="V3377" s="73">
        <v>67</v>
      </c>
      <c r="W3377" s="69" t="s">
        <v>1088</v>
      </c>
      <c r="X3377" s="69"/>
      <c r="Y3377" s="70"/>
      <c r="Z3377" s="69">
        <v>0</v>
      </c>
      <c r="AA3377" s="69" t="s">
        <v>989</v>
      </c>
      <c r="AB3377" s="69" t="s">
        <v>1144</v>
      </c>
      <c r="AC3377" s="69"/>
    </row>
    <row r="3378" spans="1:29" x14ac:dyDescent="0.25">
      <c r="A3378" s="71" t="s">
        <v>193</v>
      </c>
      <c r="B3378" s="71"/>
      <c r="C3378" s="71"/>
      <c r="D3378" s="71"/>
      <c r="E3378" s="71"/>
      <c r="F3378" s="71"/>
      <c r="G3378" s="71"/>
      <c r="H3378" s="71"/>
      <c r="I3378" s="71"/>
      <c r="J3378" s="72">
        <v>7165.55</v>
      </c>
      <c r="K3378" s="71"/>
      <c r="L3378" s="71"/>
      <c r="M3378" s="72">
        <v>7165.55</v>
      </c>
      <c r="N3378" s="72">
        <v>0</v>
      </c>
      <c r="O3378" s="71"/>
      <c r="P3378" s="71"/>
      <c r="Q3378" s="71"/>
      <c r="R3378" s="71"/>
      <c r="S3378" s="72">
        <v>7165.55</v>
      </c>
      <c r="T3378" s="72">
        <v>7165.55</v>
      </c>
      <c r="U3378" s="71"/>
      <c r="V3378" s="71"/>
      <c r="W3378" s="71"/>
      <c r="X3378" s="72">
        <v>0</v>
      </c>
      <c r="Y3378" s="72">
        <v>0</v>
      </c>
      <c r="Z3378" s="72">
        <v>7165.55</v>
      </c>
      <c r="AA3378" s="69"/>
      <c r="AB3378" s="69"/>
      <c r="AC3378" s="69"/>
    </row>
    <row r="3379" spans="1:29" ht="20" x14ac:dyDescent="0.25">
      <c r="A3379" s="68" t="s">
        <v>17083</v>
      </c>
      <c r="B3379" s="69" t="s">
        <v>17084</v>
      </c>
      <c r="C3379" s="69" t="s">
        <v>17085</v>
      </c>
      <c r="D3379" s="69" t="s">
        <v>4583</v>
      </c>
      <c r="E3379" s="69" t="s">
        <v>17087</v>
      </c>
      <c r="F3379" s="69" t="s">
        <v>10255</v>
      </c>
      <c r="G3379" s="69" t="s">
        <v>1037</v>
      </c>
      <c r="H3379" s="69" t="s">
        <v>1040</v>
      </c>
      <c r="I3379" s="69" t="s">
        <v>962</v>
      </c>
      <c r="J3379" s="70">
        <v>2542.84</v>
      </c>
      <c r="K3379" s="69" t="s">
        <v>4591</v>
      </c>
      <c r="L3379" s="69" t="s">
        <v>17086</v>
      </c>
      <c r="M3379" s="70">
        <v>2520.5</v>
      </c>
      <c r="N3379" s="69"/>
      <c r="O3379" s="69"/>
      <c r="P3379" s="69" t="s">
        <v>1380</v>
      </c>
      <c r="Q3379" s="69" t="s">
        <v>1228</v>
      </c>
      <c r="R3379" s="69"/>
      <c r="S3379" s="70">
        <v>2520.5</v>
      </c>
      <c r="T3379" s="70"/>
      <c r="U3379" s="69" t="s">
        <v>1798</v>
      </c>
      <c r="V3379" s="73">
        <v>84</v>
      </c>
      <c r="W3379" s="69" t="s">
        <v>1798</v>
      </c>
      <c r="X3379" s="69"/>
      <c r="Y3379" s="70"/>
      <c r="Z3379" s="69">
        <v>0</v>
      </c>
      <c r="AA3379" s="69" t="s">
        <v>989</v>
      </c>
      <c r="AB3379" s="69" t="s">
        <v>1144</v>
      </c>
      <c r="AC3379" s="69"/>
    </row>
    <row r="3380" spans="1:29" x14ac:dyDescent="0.25">
      <c r="A3380" s="71" t="s">
        <v>193</v>
      </c>
      <c r="B3380" s="71"/>
      <c r="C3380" s="71"/>
      <c r="D3380" s="71"/>
      <c r="E3380" s="71"/>
      <c r="F3380" s="71"/>
      <c r="G3380" s="71"/>
      <c r="H3380" s="71"/>
      <c r="I3380" s="71"/>
      <c r="J3380" s="72">
        <v>2542.84</v>
      </c>
      <c r="K3380" s="71"/>
      <c r="L3380" s="71"/>
      <c r="M3380" s="72">
        <v>2520.5</v>
      </c>
      <c r="N3380" s="72">
        <v>22.340000000000146</v>
      </c>
      <c r="O3380" s="71"/>
      <c r="P3380" s="71"/>
      <c r="Q3380" s="71"/>
      <c r="R3380" s="71"/>
      <c r="S3380" s="72">
        <v>2520.5</v>
      </c>
      <c r="T3380" s="72">
        <v>2520.5</v>
      </c>
      <c r="U3380" s="71"/>
      <c r="V3380" s="71"/>
      <c r="W3380" s="71"/>
      <c r="X3380" s="72">
        <v>0</v>
      </c>
      <c r="Y3380" s="72">
        <v>0</v>
      </c>
      <c r="Z3380" s="72">
        <v>2520.5</v>
      </c>
      <c r="AA3380" s="69"/>
      <c r="AB3380" s="69"/>
      <c r="AC3380" s="69"/>
    </row>
    <row r="3381" spans="1:29" ht="30" x14ac:dyDescent="0.25">
      <c r="A3381" s="68" t="s">
        <v>17088</v>
      </c>
      <c r="B3381" s="69" t="s">
        <v>17089</v>
      </c>
      <c r="C3381" s="69" t="s">
        <v>17090</v>
      </c>
      <c r="D3381" s="69" t="s">
        <v>4623</v>
      </c>
      <c r="E3381" s="69" t="s">
        <v>17092</v>
      </c>
      <c r="F3381" s="69" t="s">
        <v>10255</v>
      </c>
      <c r="G3381" s="69" t="s">
        <v>2574</v>
      </c>
      <c r="H3381" s="69" t="s">
        <v>2211</v>
      </c>
      <c r="I3381" s="69" t="s">
        <v>962</v>
      </c>
      <c r="J3381" s="70">
        <v>5828.33</v>
      </c>
      <c r="K3381" s="69" t="s">
        <v>4591</v>
      </c>
      <c r="L3381" s="69" t="s">
        <v>17091</v>
      </c>
      <c r="M3381" s="70">
        <v>5828.33</v>
      </c>
      <c r="N3381" s="69"/>
      <c r="O3381" s="69"/>
      <c r="P3381" s="69" t="s">
        <v>1646</v>
      </c>
      <c r="Q3381" s="69" t="s">
        <v>2529</v>
      </c>
      <c r="R3381" s="69"/>
      <c r="S3381" s="70">
        <v>5828.33</v>
      </c>
      <c r="T3381" s="70"/>
      <c r="U3381" s="69" t="s">
        <v>2529</v>
      </c>
      <c r="V3381" s="73">
        <v>94</v>
      </c>
      <c r="W3381" s="69" t="s">
        <v>1046</v>
      </c>
      <c r="X3381" s="69"/>
      <c r="Y3381" s="70"/>
      <c r="Z3381" s="69">
        <v>0</v>
      </c>
      <c r="AA3381" s="69" t="s">
        <v>989</v>
      </c>
      <c r="AB3381" s="69" t="s">
        <v>1144</v>
      </c>
      <c r="AC3381" s="69"/>
    </row>
    <row r="3382" spans="1:29" x14ac:dyDescent="0.25">
      <c r="A3382" s="71" t="s">
        <v>193</v>
      </c>
      <c r="B3382" s="71"/>
      <c r="C3382" s="71"/>
      <c r="D3382" s="71"/>
      <c r="E3382" s="71"/>
      <c r="F3382" s="71"/>
      <c r="G3382" s="71"/>
      <c r="H3382" s="71"/>
      <c r="I3382" s="71"/>
      <c r="J3382" s="72">
        <v>5828.33</v>
      </c>
      <c r="K3382" s="71"/>
      <c r="L3382" s="71"/>
      <c r="M3382" s="72">
        <v>5828.33</v>
      </c>
      <c r="N3382" s="72">
        <v>0</v>
      </c>
      <c r="O3382" s="71"/>
      <c r="P3382" s="71"/>
      <c r="Q3382" s="71"/>
      <c r="R3382" s="71"/>
      <c r="S3382" s="72">
        <v>5828.33</v>
      </c>
      <c r="T3382" s="72">
        <v>5828.33</v>
      </c>
      <c r="U3382" s="71"/>
      <c r="V3382" s="71"/>
      <c r="W3382" s="71"/>
      <c r="X3382" s="72">
        <v>0</v>
      </c>
      <c r="Y3382" s="72">
        <v>0</v>
      </c>
      <c r="Z3382" s="72">
        <v>5828.33</v>
      </c>
      <c r="AA3382" s="69"/>
      <c r="AB3382" s="69"/>
      <c r="AC3382" s="69"/>
    </row>
    <row r="3383" spans="1:29" ht="20" x14ac:dyDescent="0.25">
      <c r="A3383" s="68" t="s">
        <v>17093</v>
      </c>
      <c r="B3383" s="69" t="s">
        <v>17094</v>
      </c>
      <c r="C3383" s="69" t="s">
        <v>17095</v>
      </c>
      <c r="D3383" s="69" t="s">
        <v>4611</v>
      </c>
      <c r="E3383" s="69" t="s">
        <v>17097</v>
      </c>
      <c r="F3383" s="69" t="s">
        <v>10255</v>
      </c>
      <c r="G3383" s="69" t="s">
        <v>1056</v>
      </c>
      <c r="H3383" s="69" t="s">
        <v>1886</v>
      </c>
      <c r="I3383" s="69" t="s">
        <v>962</v>
      </c>
      <c r="J3383" s="70">
        <v>456</v>
      </c>
      <c r="K3383" s="69" t="s">
        <v>4591</v>
      </c>
      <c r="L3383" s="69" t="s">
        <v>17096</v>
      </c>
      <c r="M3383" s="70">
        <v>456</v>
      </c>
      <c r="N3383" s="69"/>
      <c r="O3383" s="69"/>
      <c r="P3383" s="69" t="s">
        <v>3017</v>
      </c>
      <c r="Q3383" s="69" t="s">
        <v>1307</v>
      </c>
      <c r="R3383" s="69"/>
      <c r="S3383" s="70">
        <v>456</v>
      </c>
      <c r="T3383" s="70"/>
      <c r="U3383" s="69"/>
      <c r="V3383" s="69"/>
      <c r="W3383" s="69" t="s">
        <v>1718</v>
      </c>
      <c r="X3383" s="69"/>
      <c r="Y3383" s="70"/>
      <c r="Z3383" s="69">
        <v>0</v>
      </c>
      <c r="AA3383" s="69" t="s">
        <v>989</v>
      </c>
      <c r="AB3383" s="69" t="s">
        <v>1144</v>
      </c>
      <c r="AC3383" s="69"/>
    </row>
    <row r="3384" spans="1:29" x14ac:dyDescent="0.25">
      <c r="A3384" s="71" t="s">
        <v>193</v>
      </c>
      <c r="B3384" s="71"/>
      <c r="C3384" s="71"/>
      <c r="D3384" s="71"/>
      <c r="E3384" s="71"/>
      <c r="F3384" s="71"/>
      <c r="G3384" s="71"/>
      <c r="H3384" s="71"/>
      <c r="I3384" s="71"/>
      <c r="J3384" s="72">
        <v>456</v>
      </c>
      <c r="K3384" s="71"/>
      <c r="L3384" s="71"/>
      <c r="M3384" s="72">
        <v>456</v>
      </c>
      <c r="N3384" s="72">
        <v>0</v>
      </c>
      <c r="O3384" s="71"/>
      <c r="P3384" s="71"/>
      <c r="Q3384" s="71"/>
      <c r="R3384" s="71"/>
      <c r="S3384" s="72">
        <v>456</v>
      </c>
      <c r="T3384" s="72">
        <v>0</v>
      </c>
      <c r="U3384" s="71"/>
      <c r="V3384" s="71"/>
      <c r="W3384" s="71"/>
      <c r="X3384" s="72">
        <v>456</v>
      </c>
      <c r="Y3384" s="72">
        <v>0</v>
      </c>
      <c r="Z3384" s="72">
        <v>0</v>
      </c>
      <c r="AA3384" s="69"/>
      <c r="AB3384" s="69"/>
      <c r="AC3384" s="69"/>
    </row>
    <row r="3385" spans="1:29" ht="30" x14ac:dyDescent="0.25">
      <c r="A3385" s="68" t="s">
        <v>17098</v>
      </c>
      <c r="B3385" s="69" t="s">
        <v>17099</v>
      </c>
      <c r="C3385" s="69" t="s">
        <v>17100</v>
      </c>
      <c r="D3385" s="69" t="s">
        <v>4611</v>
      </c>
      <c r="E3385" s="69" t="s">
        <v>17102</v>
      </c>
      <c r="F3385" s="69" t="s">
        <v>10255</v>
      </c>
      <c r="G3385" s="69" t="s">
        <v>1056</v>
      </c>
      <c r="H3385" s="69" t="s">
        <v>1886</v>
      </c>
      <c r="I3385" s="69" t="s">
        <v>962</v>
      </c>
      <c r="J3385" s="70">
        <v>41095.440000000002</v>
      </c>
      <c r="K3385" s="69" t="s">
        <v>4591</v>
      </c>
      <c r="L3385" s="69" t="s">
        <v>17101</v>
      </c>
      <c r="M3385" s="70">
        <v>30991.42</v>
      </c>
      <c r="N3385" s="69"/>
      <c r="O3385" s="69"/>
      <c r="P3385" s="69" t="s">
        <v>1484</v>
      </c>
      <c r="Q3385" s="69" t="s">
        <v>1380</v>
      </c>
      <c r="R3385" s="69"/>
      <c r="S3385" s="70">
        <v>30991.42</v>
      </c>
      <c r="T3385" s="70"/>
      <c r="U3385" s="69" t="s">
        <v>2529</v>
      </c>
      <c r="V3385" s="73">
        <v>80</v>
      </c>
      <c r="W3385" s="69" t="s">
        <v>2529</v>
      </c>
      <c r="X3385" s="69"/>
      <c r="Y3385" s="70"/>
      <c r="Z3385" s="69">
        <v>0</v>
      </c>
      <c r="AA3385" s="69" t="s">
        <v>989</v>
      </c>
      <c r="AB3385" s="69" t="s">
        <v>1144</v>
      </c>
      <c r="AC3385" s="69"/>
    </row>
    <row r="3386" spans="1:29" x14ac:dyDescent="0.25">
      <c r="A3386" s="69"/>
      <c r="B3386" s="69"/>
      <c r="C3386" s="69"/>
      <c r="D3386" s="69"/>
      <c r="E3386" s="69" t="s">
        <v>17104</v>
      </c>
      <c r="F3386" s="69"/>
      <c r="G3386" s="69"/>
      <c r="H3386" s="69"/>
      <c r="I3386" s="69"/>
      <c r="J3386" s="69"/>
      <c r="K3386" s="69"/>
      <c r="L3386" s="69" t="s">
        <v>17103</v>
      </c>
      <c r="M3386" s="70">
        <v>8142.96</v>
      </c>
      <c r="N3386" s="69"/>
      <c r="O3386" s="69"/>
      <c r="P3386" s="69" t="s">
        <v>1684</v>
      </c>
      <c r="Q3386" s="69" t="s">
        <v>2388</v>
      </c>
      <c r="R3386" s="69"/>
      <c r="S3386" s="70">
        <v>8142.96</v>
      </c>
      <c r="T3386" s="70"/>
      <c r="U3386" s="69" t="s">
        <v>2388</v>
      </c>
      <c r="V3386" s="73">
        <v>96</v>
      </c>
      <c r="W3386" s="69" t="s">
        <v>2388</v>
      </c>
      <c r="X3386" s="69"/>
      <c r="Y3386" s="70"/>
      <c r="Z3386" s="69">
        <v>0</v>
      </c>
      <c r="AA3386" s="69"/>
      <c r="AB3386" s="69" t="s">
        <v>1144</v>
      </c>
      <c r="AC3386" s="69"/>
    </row>
    <row r="3387" spans="1:29" x14ac:dyDescent="0.25">
      <c r="A3387" s="69"/>
      <c r="B3387" s="69"/>
      <c r="C3387" s="69"/>
      <c r="D3387" s="69"/>
      <c r="E3387" s="69" t="s">
        <v>17106</v>
      </c>
      <c r="F3387" s="69"/>
      <c r="G3387" s="69"/>
      <c r="H3387" s="69"/>
      <c r="I3387" s="69"/>
      <c r="J3387" s="69"/>
      <c r="K3387" s="69"/>
      <c r="L3387" s="69" t="s">
        <v>17105</v>
      </c>
      <c r="M3387" s="70">
        <v>5185.43</v>
      </c>
      <c r="N3387" s="69"/>
      <c r="O3387" s="69"/>
      <c r="P3387" s="69" t="s">
        <v>1684</v>
      </c>
      <c r="Q3387" s="69" t="s">
        <v>2388</v>
      </c>
      <c r="R3387" s="69"/>
      <c r="S3387" s="70">
        <v>5185.43</v>
      </c>
      <c r="T3387" s="70"/>
      <c r="U3387" s="69" t="s">
        <v>2388</v>
      </c>
      <c r="V3387" s="73">
        <v>96</v>
      </c>
      <c r="W3387" s="69" t="s">
        <v>2388</v>
      </c>
      <c r="X3387" s="69"/>
      <c r="Y3387" s="70"/>
      <c r="Z3387" s="69">
        <v>0</v>
      </c>
      <c r="AA3387" s="69"/>
      <c r="AB3387" s="69" t="s">
        <v>1144</v>
      </c>
      <c r="AC3387" s="69"/>
    </row>
    <row r="3388" spans="1:29" x14ac:dyDescent="0.25">
      <c r="A3388" s="69"/>
      <c r="B3388" s="69"/>
      <c r="C3388" s="69"/>
      <c r="D3388" s="69"/>
      <c r="E3388" s="69" t="s">
        <v>17108</v>
      </c>
      <c r="F3388" s="69"/>
      <c r="G3388" s="69"/>
      <c r="H3388" s="69"/>
      <c r="I3388" s="69"/>
      <c r="J3388" s="69"/>
      <c r="K3388" s="69"/>
      <c r="L3388" s="69" t="s">
        <v>17107</v>
      </c>
      <c r="M3388" s="70">
        <v>1961.06</v>
      </c>
      <c r="N3388" s="69"/>
      <c r="O3388" s="69"/>
      <c r="P3388" s="69" t="s">
        <v>1684</v>
      </c>
      <c r="Q3388" s="69" t="s">
        <v>2388</v>
      </c>
      <c r="R3388" s="69"/>
      <c r="S3388" s="70">
        <v>1961.06</v>
      </c>
      <c r="T3388" s="70"/>
      <c r="U3388" s="69" t="s">
        <v>2388</v>
      </c>
      <c r="V3388" s="73">
        <v>96</v>
      </c>
      <c r="W3388" s="69" t="s">
        <v>2388</v>
      </c>
      <c r="X3388" s="69"/>
      <c r="Y3388" s="70"/>
      <c r="Z3388" s="69">
        <v>0</v>
      </c>
      <c r="AA3388" s="69"/>
      <c r="AB3388" s="69" t="s">
        <v>1144</v>
      </c>
      <c r="AC3388" s="69"/>
    </row>
    <row r="3389" spans="1:29" x14ac:dyDescent="0.25">
      <c r="A3389" s="71" t="s">
        <v>193</v>
      </c>
      <c r="B3389" s="71"/>
      <c r="C3389" s="71"/>
      <c r="D3389" s="71"/>
      <c r="E3389" s="71"/>
      <c r="F3389" s="71"/>
      <c r="G3389" s="71"/>
      <c r="H3389" s="71"/>
      <c r="I3389" s="71"/>
      <c r="J3389" s="72">
        <v>41095.440000000002</v>
      </c>
      <c r="K3389" s="71"/>
      <c r="L3389" s="71"/>
      <c r="M3389" s="72">
        <v>46280.869999999995</v>
      </c>
      <c r="N3389" s="72">
        <v>-5185.429999999993</v>
      </c>
      <c r="O3389" s="71"/>
      <c r="P3389" s="71"/>
      <c r="Q3389" s="71"/>
      <c r="R3389" s="71"/>
      <c r="S3389" s="72">
        <v>46280.869999999995</v>
      </c>
      <c r="T3389" s="72">
        <v>46280.87</v>
      </c>
      <c r="U3389" s="71"/>
      <c r="V3389" s="71"/>
      <c r="W3389" s="71"/>
      <c r="X3389" s="72">
        <v>-7.2759576141834259E-12</v>
      </c>
      <c r="Y3389" s="72">
        <v>0</v>
      </c>
      <c r="Z3389" s="72">
        <v>46280.87</v>
      </c>
      <c r="AA3389" s="69"/>
      <c r="AB3389" s="69"/>
      <c r="AC3389" s="69"/>
    </row>
    <row r="3390" spans="1:29" ht="20" x14ac:dyDescent="0.25">
      <c r="A3390" s="68" t="s">
        <v>17109</v>
      </c>
      <c r="B3390" s="69" t="s">
        <v>16898</v>
      </c>
      <c r="C3390" s="69" t="s">
        <v>17110</v>
      </c>
      <c r="D3390" s="69" t="s">
        <v>1876</v>
      </c>
      <c r="E3390" s="69" t="s">
        <v>17112</v>
      </c>
      <c r="F3390" s="69" t="s">
        <v>10255</v>
      </c>
      <c r="G3390" s="69" t="s">
        <v>1056</v>
      </c>
      <c r="H3390" s="69" t="s">
        <v>1886</v>
      </c>
      <c r="I3390" s="69" t="s">
        <v>962</v>
      </c>
      <c r="J3390" s="70">
        <v>7470</v>
      </c>
      <c r="K3390" s="69" t="s">
        <v>4591</v>
      </c>
      <c r="L3390" s="69" t="s">
        <v>17111</v>
      </c>
      <c r="M3390" s="70">
        <v>7470</v>
      </c>
      <c r="N3390" s="69"/>
      <c r="O3390" s="69"/>
      <c r="P3390" s="69" t="s">
        <v>2331</v>
      </c>
      <c r="Q3390" s="69" t="s">
        <v>1276</v>
      </c>
      <c r="R3390" s="69"/>
      <c r="S3390" s="70">
        <v>7470</v>
      </c>
      <c r="T3390" s="70"/>
      <c r="U3390" s="69" t="s">
        <v>2388</v>
      </c>
      <c r="V3390" s="73">
        <v>27</v>
      </c>
      <c r="W3390" s="69" t="s">
        <v>2388</v>
      </c>
      <c r="X3390" s="69"/>
      <c r="Y3390" s="70"/>
      <c r="Z3390" s="69">
        <v>0</v>
      </c>
      <c r="AA3390" s="69" t="s">
        <v>989</v>
      </c>
      <c r="AB3390" s="69" t="s">
        <v>1144</v>
      </c>
      <c r="AC3390" s="69"/>
    </row>
    <row r="3391" spans="1:29" x14ac:dyDescent="0.25">
      <c r="A3391" s="71" t="s">
        <v>193</v>
      </c>
      <c r="B3391" s="71"/>
      <c r="C3391" s="71"/>
      <c r="D3391" s="71"/>
      <c r="E3391" s="71"/>
      <c r="F3391" s="71"/>
      <c r="G3391" s="71"/>
      <c r="H3391" s="71"/>
      <c r="I3391" s="71"/>
      <c r="J3391" s="72">
        <v>7470</v>
      </c>
      <c r="K3391" s="71"/>
      <c r="L3391" s="71"/>
      <c r="M3391" s="72">
        <v>7470</v>
      </c>
      <c r="N3391" s="72">
        <v>0</v>
      </c>
      <c r="O3391" s="71"/>
      <c r="P3391" s="71"/>
      <c r="Q3391" s="71"/>
      <c r="R3391" s="71"/>
      <c r="S3391" s="72">
        <v>7470</v>
      </c>
      <c r="T3391" s="72">
        <v>7470</v>
      </c>
      <c r="U3391" s="71"/>
      <c r="V3391" s="71"/>
      <c r="W3391" s="71"/>
      <c r="X3391" s="72">
        <v>0</v>
      </c>
      <c r="Y3391" s="72">
        <v>0</v>
      </c>
      <c r="Z3391" s="72">
        <v>7470</v>
      </c>
      <c r="AA3391" s="69"/>
      <c r="AB3391" s="69"/>
      <c r="AC3391" s="69"/>
    </row>
    <row r="3392" spans="1:29" ht="30" x14ac:dyDescent="0.25">
      <c r="A3392" s="68" t="s">
        <v>17113</v>
      </c>
      <c r="B3392" s="69" t="s">
        <v>11650</v>
      </c>
      <c r="C3392" s="69" t="s">
        <v>17114</v>
      </c>
      <c r="D3392" s="69" t="s">
        <v>14828</v>
      </c>
      <c r="E3392" s="69" t="s">
        <v>17116</v>
      </c>
      <c r="F3392" s="69" t="s">
        <v>10255</v>
      </c>
      <c r="G3392" s="69" t="s">
        <v>1056</v>
      </c>
      <c r="H3392" s="69" t="s">
        <v>1886</v>
      </c>
      <c r="I3392" s="69" t="s">
        <v>962</v>
      </c>
      <c r="J3392" s="70">
        <v>2055.1999999999998</v>
      </c>
      <c r="K3392" s="69" t="s">
        <v>4591</v>
      </c>
      <c r="L3392" s="69" t="s">
        <v>17115</v>
      </c>
      <c r="M3392" s="70">
        <v>2055.1999999999998</v>
      </c>
      <c r="N3392" s="69"/>
      <c r="O3392" s="69"/>
      <c r="P3392" s="69" t="s">
        <v>1646</v>
      </c>
      <c r="Q3392" s="69" t="s">
        <v>2124</v>
      </c>
      <c r="R3392" s="69"/>
      <c r="S3392" s="70">
        <v>2055.1999999999998</v>
      </c>
      <c r="T3392" s="70"/>
      <c r="U3392" s="69" t="s">
        <v>1912</v>
      </c>
      <c r="V3392" s="73">
        <v>76</v>
      </c>
      <c r="W3392" s="69" t="s">
        <v>1912</v>
      </c>
      <c r="X3392" s="69"/>
      <c r="Y3392" s="70"/>
      <c r="Z3392" s="69">
        <v>0</v>
      </c>
      <c r="AA3392" s="69" t="s">
        <v>989</v>
      </c>
      <c r="AB3392" s="69" t="s">
        <v>1144</v>
      </c>
      <c r="AC3392" s="69"/>
    </row>
    <row r="3393" spans="1:29" x14ac:dyDescent="0.25">
      <c r="A3393" s="71" t="s">
        <v>193</v>
      </c>
      <c r="B3393" s="71"/>
      <c r="C3393" s="71"/>
      <c r="D3393" s="71"/>
      <c r="E3393" s="71"/>
      <c r="F3393" s="71"/>
      <c r="G3393" s="71"/>
      <c r="H3393" s="71"/>
      <c r="I3393" s="71"/>
      <c r="J3393" s="72">
        <v>2055.1999999999998</v>
      </c>
      <c r="K3393" s="71"/>
      <c r="L3393" s="71"/>
      <c r="M3393" s="72">
        <v>2055.1999999999998</v>
      </c>
      <c r="N3393" s="72">
        <v>0</v>
      </c>
      <c r="O3393" s="71"/>
      <c r="P3393" s="71"/>
      <c r="Q3393" s="71"/>
      <c r="R3393" s="71"/>
      <c r="S3393" s="72">
        <v>2055.1999999999998</v>
      </c>
      <c r="T3393" s="72">
        <v>2055.1999999999998</v>
      </c>
      <c r="U3393" s="71"/>
      <c r="V3393" s="71"/>
      <c r="W3393" s="71"/>
      <c r="X3393" s="72">
        <v>0</v>
      </c>
      <c r="Y3393" s="72">
        <v>0</v>
      </c>
      <c r="Z3393" s="72">
        <v>2055.1999999999998</v>
      </c>
      <c r="AA3393" s="69"/>
      <c r="AB3393" s="69"/>
      <c r="AC3393" s="69"/>
    </row>
    <row r="3394" spans="1:29" ht="20" x14ac:dyDescent="0.25">
      <c r="A3394" s="68" t="s">
        <v>17117</v>
      </c>
      <c r="B3394" s="69" t="s">
        <v>10875</v>
      </c>
      <c r="C3394" s="69" t="s">
        <v>17118</v>
      </c>
      <c r="D3394" s="69" t="s">
        <v>4611</v>
      </c>
      <c r="E3394" s="69" t="s">
        <v>17120</v>
      </c>
      <c r="F3394" s="69" t="s">
        <v>10243</v>
      </c>
      <c r="G3394" s="69" t="s">
        <v>1056</v>
      </c>
      <c r="H3394" s="69" t="s">
        <v>1886</v>
      </c>
      <c r="I3394" s="69" t="s">
        <v>962</v>
      </c>
      <c r="J3394" s="70">
        <v>565.5</v>
      </c>
      <c r="K3394" s="69" t="s">
        <v>4591</v>
      </c>
      <c r="L3394" s="69" t="s">
        <v>17119</v>
      </c>
      <c r="M3394" s="70">
        <v>565.5</v>
      </c>
      <c r="N3394" s="69"/>
      <c r="O3394" s="69"/>
      <c r="P3394" s="69" t="s">
        <v>3017</v>
      </c>
      <c r="Q3394" s="69" t="s">
        <v>1307</v>
      </c>
      <c r="R3394" s="69"/>
      <c r="S3394" s="70">
        <v>565.5</v>
      </c>
      <c r="T3394" s="70"/>
      <c r="U3394" s="69"/>
      <c r="V3394" s="69"/>
      <c r="W3394" s="69" t="s">
        <v>1718</v>
      </c>
      <c r="X3394" s="69"/>
      <c r="Y3394" s="70"/>
      <c r="Z3394" s="69">
        <v>0</v>
      </c>
      <c r="AA3394" s="69" t="s">
        <v>989</v>
      </c>
      <c r="AB3394" s="69" t="s">
        <v>1144</v>
      </c>
      <c r="AC3394" s="69"/>
    </row>
    <row r="3395" spans="1:29" x14ac:dyDescent="0.25">
      <c r="A3395" s="71" t="s">
        <v>193</v>
      </c>
      <c r="B3395" s="71"/>
      <c r="C3395" s="71"/>
      <c r="D3395" s="71"/>
      <c r="E3395" s="71"/>
      <c r="F3395" s="71"/>
      <c r="G3395" s="71"/>
      <c r="H3395" s="71"/>
      <c r="I3395" s="71"/>
      <c r="J3395" s="72">
        <v>565.5</v>
      </c>
      <c r="K3395" s="71"/>
      <c r="L3395" s="71"/>
      <c r="M3395" s="72">
        <v>565.5</v>
      </c>
      <c r="N3395" s="72">
        <v>0</v>
      </c>
      <c r="O3395" s="71"/>
      <c r="P3395" s="71"/>
      <c r="Q3395" s="71"/>
      <c r="R3395" s="71"/>
      <c r="S3395" s="72">
        <v>565.5</v>
      </c>
      <c r="T3395" s="72">
        <v>0</v>
      </c>
      <c r="U3395" s="71"/>
      <c r="V3395" s="71"/>
      <c r="W3395" s="71"/>
      <c r="X3395" s="72">
        <v>565.5</v>
      </c>
      <c r="Y3395" s="72">
        <v>0</v>
      </c>
      <c r="Z3395" s="72">
        <v>0</v>
      </c>
      <c r="AA3395" s="69"/>
      <c r="AB3395" s="69"/>
      <c r="AC3395" s="69"/>
    </row>
    <row r="3396" spans="1:29" ht="20" x14ac:dyDescent="0.25">
      <c r="A3396" s="68" t="s">
        <v>17121</v>
      </c>
      <c r="B3396" s="69" t="s">
        <v>12736</v>
      </c>
      <c r="C3396" s="69" t="s">
        <v>17122</v>
      </c>
      <c r="D3396" s="69" t="s">
        <v>14846</v>
      </c>
      <c r="E3396" s="69" t="s">
        <v>17124</v>
      </c>
      <c r="F3396" s="69" t="s">
        <v>10255</v>
      </c>
      <c r="G3396" s="69" t="s">
        <v>1056</v>
      </c>
      <c r="H3396" s="69" t="s">
        <v>1886</v>
      </c>
      <c r="I3396" s="69" t="s">
        <v>962</v>
      </c>
      <c r="J3396" s="70">
        <v>18108</v>
      </c>
      <c r="K3396" s="69" t="s">
        <v>4591</v>
      </c>
      <c r="L3396" s="69" t="s">
        <v>17123</v>
      </c>
      <c r="M3396" s="70">
        <v>18108</v>
      </c>
      <c r="N3396" s="69"/>
      <c r="O3396" s="69"/>
      <c r="P3396" s="69" t="s">
        <v>2118</v>
      </c>
      <c r="Q3396" s="69" t="s">
        <v>2944</v>
      </c>
      <c r="R3396" s="69"/>
      <c r="S3396" s="70">
        <v>18108</v>
      </c>
      <c r="T3396" s="70"/>
      <c r="U3396" s="69" t="s">
        <v>2170</v>
      </c>
      <c r="V3396" s="73">
        <v>84</v>
      </c>
      <c r="W3396" s="69" t="s">
        <v>2170</v>
      </c>
      <c r="X3396" s="69"/>
      <c r="Y3396" s="70"/>
      <c r="Z3396" s="69">
        <v>0</v>
      </c>
      <c r="AA3396" s="69" t="s">
        <v>989</v>
      </c>
      <c r="AB3396" s="69" t="s">
        <v>1144</v>
      </c>
      <c r="AC3396" s="69"/>
    </row>
    <row r="3397" spans="1:29" x14ac:dyDescent="0.25">
      <c r="A3397" s="71" t="s">
        <v>193</v>
      </c>
      <c r="B3397" s="71"/>
      <c r="C3397" s="71"/>
      <c r="D3397" s="71"/>
      <c r="E3397" s="71"/>
      <c r="F3397" s="71"/>
      <c r="G3397" s="71"/>
      <c r="H3397" s="71"/>
      <c r="I3397" s="71"/>
      <c r="J3397" s="72">
        <v>18108</v>
      </c>
      <c r="K3397" s="71"/>
      <c r="L3397" s="71"/>
      <c r="M3397" s="72">
        <v>18108</v>
      </c>
      <c r="N3397" s="72">
        <v>0</v>
      </c>
      <c r="O3397" s="71"/>
      <c r="P3397" s="71"/>
      <c r="Q3397" s="71"/>
      <c r="R3397" s="71"/>
      <c r="S3397" s="72">
        <v>18108</v>
      </c>
      <c r="T3397" s="72">
        <v>18108</v>
      </c>
      <c r="U3397" s="71"/>
      <c r="V3397" s="71"/>
      <c r="W3397" s="71"/>
      <c r="X3397" s="72">
        <v>0</v>
      </c>
      <c r="Y3397" s="72">
        <v>0</v>
      </c>
      <c r="Z3397" s="72">
        <v>18108</v>
      </c>
      <c r="AA3397" s="69"/>
      <c r="AB3397" s="69"/>
      <c r="AC3397" s="69"/>
    </row>
    <row r="3398" spans="1:29" ht="20" x14ac:dyDescent="0.25">
      <c r="A3398" s="68" t="s">
        <v>17125</v>
      </c>
      <c r="B3398" s="69" t="s">
        <v>12736</v>
      </c>
      <c r="C3398" s="69" t="s">
        <v>17126</v>
      </c>
      <c r="D3398" s="69" t="s">
        <v>14846</v>
      </c>
      <c r="E3398" s="69"/>
      <c r="F3398" s="69" t="s">
        <v>10255</v>
      </c>
      <c r="G3398" s="69" t="s">
        <v>1056</v>
      </c>
      <c r="H3398" s="69" t="s">
        <v>1886</v>
      </c>
      <c r="I3398" s="69" t="s">
        <v>962</v>
      </c>
      <c r="J3398" s="70">
        <v>1650</v>
      </c>
      <c r="K3398" s="69" t="s">
        <v>4591</v>
      </c>
      <c r="L3398" s="69" t="s">
        <v>17127</v>
      </c>
      <c r="M3398" s="70">
        <v>1650</v>
      </c>
      <c r="N3398" s="69"/>
      <c r="O3398" s="69"/>
      <c r="P3398" s="69"/>
      <c r="Q3398" s="69"/>
      <c r="R3398" s="69"/>
      <c r="S3398" s="69"/>
      <c r="T3398" s="70"/>
      <c r="U3398" s="69"/>
      <c r="V3398" s="69"/>
      <c r="W3398" s="69"/>
      <c r="X3398" s="69"/>
      <c r="Y3398" s="70"/>
      <c r="Z3398" s="69">
        <v>0</v>
      </c>
      <c r="AA3398" s="69" t="s">
        <v>989</v>
      </c>
      <c r="AB3398" s="69" t="s">
        <v>1144</v>
      </c>
      <c r="AC3398" s="69"/>
    </row>
    <row r="3399" spans="1:29" x14ac:dyDescent="0.25">
      <c r="A3399" s="71" t="s">
        <v>193</v>
      </c>
      <c r="B3399" s="71"/>
      <c r="C3399" s="71"/>
      <c r="D3399" s="71"/>
      <c r="E3399" s="71"/>
      <c r="F3399" s="71"/>
      <c r="G3399" s="71"/>
      <c r="H3399" s="71"/>
      <c r="I3399" s="71"/>
      <c r="J3399" s="72">
        <v>1650</v>
      </c>
      <c r="K3399" s="71"/>
      <c r="L3399" s="71"/>
      <c r="M3399" s="72">
        <v>1650</v>
      </c>
      <c r="N3399" s="72">
        <v>0</v>
      </c>
      <c r="O3399" s="71"/>
      <c r="P3399" s="71"/>
      <c r="Q3399" s="71"/>
      <c r="R3399" s="71"/>
      <c r="S3399" s="72">
        <v>0</v>
      </c>
      <c r="T3399" s="72">
        <v>0</v>
      </c>
      <c r="U3399" s="71"/>
      <c r="V3399" s="71"/>
      <c r="W3399" s="71"/>
      <c r="X3399" s="72">
        <v>0</v>
      </c>
      <c r="Y3399" s="72">
        <v>0</v>
      </c>
      <c r="Z3399" s="72">
        <v>0</v>
      </c>
      <c r="AA3399" s="69"/>
      <c r="AB3399" s="69"/>
      <c r="AC3399" s="69"/>
    </row>
    <row r="3400" spans="1:29" ht="20" x14ac:dyDescent="0.25">
      <c r="A3400" s="68" t="s">
        <v>17128</v>
      </c>
      <c r="B3400" s="69" t="s">
        <v>17129</v>
      </c>
      <c r="C3400" s="69" t="s">
        <v>17130</v>
      </c>
      <c r="D3400" s="69" t="s">
        <v>14846</v>
      </c>
      <c r="E3400" s="69" t="s">
        <v>17132</v>
      </c>
      <c r="F3400" s="69" t="s">
        <v>10255</v>
      </c>
      <c r="G3400" s="69" t="s">
        <v>1056</v>
      </c>
      <c r="H3400" s="69" t="s">
        <v>1886</v>
      </c>
      <c r="I3400" s="69" t="s">
        <v>962</v>
      </c>
      <c r="J3400" s="70">
        <v>15409.7</v>
      </c>
      <c r="K3400" s="69" t="s">
        <v>4591</v>
      </c>
      <c r="L3400" s="69" t="s">
        <v>17131</v>
      </c>
      <c r="M3400" s="70">
        <v>15409.7</v>
      </c>
      <c r="N3400" s="69"/>
      <c r="O3400" s="69"/>
      <c r="P3400" s="69" t="s">
        <v>1624</v>
      </c>
      <c r="Q3400" s="69" t="s">
        <v>1218</v>
      </c>
      <c r="R3400" s="69"/>
      <c r="S3400" s="70">
        <v>15409.7</v>
      </c>
      <c r="T3400" s="70"/>
      <c r="U3400" s="69" t="s">
        <v>1129</v>
      </c>
      <c r="V3400" s="73">
        <v>9</v>
      </c>
      <c r="W3400" s="69" t="s">
        <v>1129</v>
      </c>
      <c r="X3400" s="69"/>
      <c r="Y3400" s="70"/>
      <c r="Z3400" s="69">
        <v>0</v>
      </c>
      <c r="AA3400" s="69" t="s">
        <v>989</v>
      </c>
      <c r="AB3400" s="69" t="s">
        <v>1144</v>
      </c>
      <c r="AC3400" s="69"/>
    </row>
    <row r="3401" spans="1:29" x14ac:dyDescent="0.25">
      <c r="A3401" s="71" t="s">
        <v>193</v>
      </c>
      <c r="B3401" s="71"/>
      <c r="C3401" s="71"/>
      <c r="D3401" s="71"/>
      <c r="E3401" s="71"/>
      <c r="F3401" s="71"/>
      <c r="G3401" s="71"/>
      <c r="H3401" s="71"/>
      <c r="I3401" s="71"/>
      <c r="J3401" s="72">
        <v>15409.7</v>
      </c>
      <c r="K3401" s="71"/>
      <c r="L3401" s="71"/>
      <c r="M3401" s="72">
        <v>15409.7</v>
      </c>
      <c r="N3401" s="72">
        <v>0</v>
      </c>
      <c r="O3401" s="71"/>
      <c r="P3401" s="71"/>
      <c r="Q3401" s="71"/>
      <c r="R3401" s="71"/>
      <c r="S3401" s="72">
        <v>15409.7</v>
      </c>
      <c r="T3401" s="72">
        <v>15409.7</v>
      </c>
      <c r="U3401" s="71"/>
      <c r="V3401" s="71"/>
      <c r="W3401" s="71"/>
      <c r="X3401" s="72">
        <v>0</v>
      </c>
      <c r="Y3401" s="72">
        <v>0</v>
      </c>
      <c r="Z3401" s="72">
        <v>15409.7</v>
      </c>
      <c r="AA3401" s="69"/>
      <c r="AB3401" s="69"/>
      <c r="AC3401" s="69"/>
    </row>
    <row r="3402" spans="1:29" ht="20" x14ac:dyDescent="0.25">
      <c r="A3402" s="68" t="s">
        <v>17133</v>
      </c>
      <c r="B3402" s="69" t="s">
        <v>10483</v>
      </c>
      <c r="C3402" s="69" t="s">
        <v>17134</v>
      </c>
      <c r="D3402" s="69" t="s">
        <v>4583</v>
      </c>
      <c r="E3402" s="69" t="s">
        <v>17136</v>
      </c>
      <c r="F3402" s="69" t="s">
        <v>10255</v>
      </c>
      <c r="G3402" s="69" t="s">
        <v>1056</v>
      </c>
      <c r="H3402" s="69" t="s">
        <v>1886</v>
      </c>
      <c r="I3402" s="69" t="s">
        <v>962</v>
      </c>
      <c r="J3402" s="70">
        <v>5894.37</v>
      </c>
      <c r="K3402" s="69" t="s">
        <v>4591</v>
      </c>
      <c r="L3402" s="69" t="s">
        <v>17135</v>
      </c>
      <c r="M3402" s="70">
        <v>5894.37</v>
      </c>
      <c r="N3402" s="69"/>
      <c r="O3402" s="69"/>
      <c r="P3402" s="69" t="s">
        <v>1189</v>
      </c>
      <c r="Q3402" s="69" t="s">
        <v>1211</v>
      </c>
      <c r="R3402" s="69"/>
      <c r="S3402" s="70">
        <v>5894.37</v>
      </c>
      <c r="T3402" s="70"/>
      <c r="U3402" s="69"/>
      <c r="V3402" s="69"/>
      <c r="W3402" s="69" t="s">
        <v>1211</v>
      </c>
      <c r="X3402" s="69"/>
      <c r="Y3402" s="70"/>
      <c r="Z3402" s="69">
        <v>0</v>
      </c>
      <c r="AA3402" s="69" t="s">
        <v>989</v>
      </c>
      <c r="AB3402" s="69" t="s">
        <v>1144</v>
      </c>
      <c r="AC3402" s="69"/>
    </row>
    <row r="3403" spans="1:29" x14ac:dyDescent="0.25">
      <c r="A3403" s="71" t="s">
        <v>193</v>
      </c>
      <c r="B3403" s="71"/>
      <c r="C3403" s="71"/>
      <c r="D3403" s="71"/>
      <c r="E3403" s="71"/>
      <c r="F3403" s="71"/>
      <c r="G3403" s="71"/>
      <c r="H3403" s="71"/>
      <c r="I3403" s="71"/>
      <c r="J3403" s="72">
        <v>5894.37</v>
      </c>
      <c r="K3403" s="71"/>
      <c r="L3403" s="71"/>
      <c r="M3403" s="72">
        <v>5894.37</v>
      </c>
      <c r="N3403" s="72">
        <v>0</v>
      </c>
      <c r="O3403" s="71"/>
      <c r="P3403" s="71"/>
      <c r="Q3403" s="71"/>
      <c r="R3403" s="71"/>
      <c r="S3403" s="72">
        <v>5894.37</v>
      </c>
      <c r="T3403" s="72">
        <v>0</v>
      </c>
      <c r="U3403" s="71"/>
      <c r="V3403" s="71"/>
      <c r="W3403" s="71"/>
      <c r="X3403" s="72">
        <v>5894.37</v>
      </c>
      <c r="Y3403" s="72">
        <v>0</v>
      </c>
      <c r="Z3403" s="72">
        <v>0</v>
      </c>
      <c r="AA3403" s="69"/>
      <c r="AB3403" s="69"/>
      <c r="AC3403" s="69"/>
    </row>
    <row r="3404" spans="1:29" ht="30" x14ac:dyDescent="0.25">
      <c r="A3404" s="68" t="s">
        <v>17137</v>
      </c>
      <c r="B3404" s="69" t="s">
        <v>11678</v>
      </c>
      <c r="C3404" s="69" t="s">
        <v>17138</v>
      </c>
      <c r="D3404" s="69" t="s">
        <v>4604</v>
      </c>
      <c r="E3404" s="69"/>
      <c r="F3404" s="69" t="s">
        <v>10255</v>
      </c>
      <c r="G3404" s="69" t="s">
        <v>1056</v>
      </c>
      <c r="H3404" s="69" t="s">
        <v>1886</v>
      </c>
      <c r="I3404" s="69" t="s">
        <v>962</v>
      </c>
      <c r="J3404" s="70">
        <v>11601.51</v>
      </c>
      <c r="K3404" s="69" t="s">
        <v>4591</v>
      </c>
      <c r="L3404" s="69" t="s">
        <v>17139</v>
      </c>
      <c r="M3404" s="70">
        <v>11601.51</v>
      </c>
      <c r="N3404" s="69"/>
      <c r="O3404" s="69"/>
      <c r="P3404" s="69"/>
      <c r="Q3404" s="69"/>
      <c r="R3404" s="69"/>
      <c r="S3404" s="69"/>
      <c r="T3404" s="70"/>
      <c r="U3404" s="69"/>
      <c r="V3404" s="69"/>
      <c r="W3404" s="69"/>
      <c r="X3404" s="69"/>
      <c r="Y3404" s="70"/>
      <c r="Z3404" s="69">
        <v>0</v>
      </c>
      <c r="AA3404" s="69" t="s">
        <v>989</v>
      </c>
      <c r="AB3404" s="69" t="s">
        <v>1144</v>
      </c>
      <c r="AC3404" s="69"/>
    </row>
    <row r="3405" spans="1:29" x14ac:dyDescent="0.25">
      <c r="A3405" s="69"/>
      <c r="B3405" s="69"/>
      <c r="C3405" s="69"/>
      <c r="D3405" s="69"/>
      <c r="E3405" s="69" t="s">
        <v>17141</v>
      </c>
      <c r="F3405" s="69"/>
      <c r="G3405" s="69"/>
      <c r="H3405" s="69"/>
      <c r="I3405" s="69"/>
      <c r="J3405" s="69"/>
      <c r="K3405" s="69"/>
      <c r="L3405" s="69" t="s">
        <v>17140</v>
      </c>
      <c r="M3405" s="70">
        <v>0</v>
      </c>
      <c r="N3405" s="69"/>
      <c r="O3405" s="69"/>
      <c r="P3405" s="69" t="s">
        <v>2028</v>
      </c>
      <c r="Q3405" s="69" t="s">
        <v>1051</v>
      </c>
      <c r="R3405" s="69"/>
      <c r="S3405" s="70">
        <v>0</v>
      </c>
      <c r="T3405" s="70"/>
      <c r="U3405" s="69" t="s">
        <v>1051</v>
      </c>
      <c r="V3405" s="73">
        <v>43</v>
      </c>
      <c r="W3405" s="69" t="s">
        <v>1051</v>
      </c>
      <c r="X3405" s="69"/>
      <c r="Y3405" s="70"/>
      <c r="Z3405" s="69">
        <v>0</v>
      </c>
      <c r="AA3405" s="69"/>
      <c r="AB3405" s="69" t="s">
        <v>1144</v>
      </c>
      <c r="AC3405" s="69"/>
    </row>
    <row r="3406" spans="1:29" x14ac:dyDescent="0.25">
      <c r="A3406" s="71" t="s">
        <v>193</v>
      </c>
      <c r="B3406" s="71"/>
      <c r="C3406" s="71"/>
      <c r="D3406" s="71"/>
      <c r="E3406" s="71"/>
      <c r="F3406" s="71"/>
      <c r="G3406" s="71"/>
      <c r="H3406" s="71"/>
      <c r="I3406" s="71"/>
      <c r="J3406" s="72">
        <v>11601.51</v>
      </c>
      <c r="K3406" s="71"/>
      <c r="L3406" s="71"/>
      <c r="M3406" s="72">
        <v>11601.51</v>
      </c>
      <c r="N3406" s="72">
        <v>0</v>
      </c>
      <c r="O3406" s="71"/>
      <c r="P3406" s="71"/>
      <c r="Q3406" s="71"/>
      <c r="R3406" s="71"/>
      <c r="S3406" s="72">
        <v>0</v>
      </c>
      <c r="T3406" s="72">
        <v>11601.51</v>
      </c>
      <c r="U3406" s="71"/>
      <c r="V3406" s="71"/>
      <c r="W3406" s="71"/>
      <c r="X3406" s="72">
        <v>-11601.51</v>
      </c>
      <c r="Y3406" s="72">
        <v>0</v>
      </c>
      <c r="Z3406" s="72">
        <v>11601.51</v>
      </c>
      <c r="AA3406" s="69"/>
      <c r="AB3406" s="69"/>
      <c r="AC3406" s="69"/>
    </row>
    <row r="3407" spans="1:29" ht="30" x14ac:dyDescent="0.25">
      <c r="A3407" s="68" t="s">
        <v>17142</v>
      </c>
      <c r="B3407" s="69" t="s">
        <v>17143</v>
      </c>
      <c r="C3407" s="69" t="s">
        <v>17144</v>
      </c>
      <c r="D3407" s="69" t="s">
        <v>4056</v>
      </c>
      <c r="E3407" s="69" t="s">
        <v>17146</v>
      </c>
      <c r="F3407" s="69" t="s">
        <v>10820</v>
      </c>
      <c r="G3407" s="69" t="s">
        <v>1564</v>
      </c>
      <c r="H3407" s="69" t="s">
        <v>1062</v>
      </c>
      <c r="I3407" s="69" t="s">
        <v>962</v>
      </c>
      <c r="J3407" s="70">
        <v>13110.87</v>
      </c>
      <c r="K3407" s="69" t="s">
        <v>4591</v>
      </c>
      <c r="L3407" s="69" t="s">
        <v>17145</v>
      </c>
      <c r="M3407" s="70">
        <v>13110.87</v>
      </c>
      <c r="N3407" s="69"/>
      <c r="O3407" s="69"/>
      <c r="P3407" s="69" t="s">
        <v>1646</v>
      </c>
      <c r="Q3407" s="69" t="s">
        <v>1698</v>
      </c>
      <c r="R3407" s="69"/>
      <c r="S3407" s="70">
        <v>13110.87</v>
      </c>
      <c r="T3407" s="70"/>
      <c r="U3407" s="69"/>
      <c r="V3407" s="69"/>
      <c r="W3407" s="69" t="s">
        <v>2166</v>
      </c>
      <c r="X3407" s="69"/>
      <c r="Y3407" s="70"/>
      <c r="Z3407" s="69">
        <v>0</v>
      </c>
      <c r="AA3407" s="69" t="s">
        <v>989</v>
      </c>
      <c r="AB3407" s="69" t="s">
        <v>1144</v>
      </c>
      <c r="AC3407" s="69" t="s">
        <v>1666</v>
      </c>
    </row>
    <row r="3408" spans="1:29" x14ac:dyDescent="0.25">
      <c r="A3408" s="71" t="s">
        <v>193</v>
      </c>
      <c r="B3408" s="71"/>
      <c r="C3408" s="71"/>
      <c r="D3408" s="71"/>
      <c r="E3408" s="71"/>
      <c r="F3408" s="71"/>
      <c r="G3408" s="71"/>
      <c r="H3408" s="71"/>
      <c r="I3408" s="71"/>
      <c r="J3408" s="72">
        <v>13110.87</v>
      </c>
      <c r="K3408" s="71"/>
      <c r="L3408" s="71"/>
      <c r="M3408" s="72">
        <v>13110.87</v>
      </c>
      <c r="N3408" s="72">
        <v>0</v>
      </c>
      <c r="O3408" s="71"/>
      <c r="P3408" s="71"/>
      <c r="Q3408" s="71"/>
      <c r="R3408" s="71"/>
      <c r="S3408" s="72">
        <v>13110.87</v>
      </c>
      <c r="T3408" s="72">
        <v>0</v>
      </c>
      <c r="U3408" s="71"/>
      <c r="V3408" s="71"/>
      <c r="W3408" s="71"/>
      <c r="X3408" s="72">
        <v>13110.87</v>
      </c>
      <c r="Y3408" s="72">
        <v>0</v>
      </c>
      <c r="Z3408" s="72">
        <v>0</v>
      </c>
      <c r="AA3408" s="69"/>
      <c r="AB3408" s="69"/>
      <c r="AC3408" s="69"/>
    </row>
    <row r="3409" spans="1:29" ht="30" x14ac:dyDescent="0.25">
      <c r="A3409" s="68" t="s">
        <v>17147</v>
      </c>
      <c r="B3409" s="69" t="s">
        <v>17148</v>
      </c>
      <c r="C3409" s="69" t="s">
        <v>17149</v>
      </c>
      <c r="D3409" s="69" t="s">
        <v>4507</v>
      </c>
      <c r="E3409" s="69" t="s">
        <v>17151</v>
      </c>
      <c r="F3409" s="69" t="s">
        <v>10255</v>
      </c>
      <c r="G3409" s="69" t="s">
        <v>1564</v>
      </c>
      <c r="H3409" s="69" t="s">
        <v>2967</v>
      </c>
      <c r="I3409" s="69" t="s">
        <v>962</v>
      </c>
      <c r="J3409" s="70">
        <v>3732.57</v>
      </c>
      <c r="K3409" s="69" t="s">
        <v>4591</v>
      </c>
      <c r="L3409" s="69" t="s">
        <v>17150</v>
      </c>
      <c r="M3409" s="70">
        <v>3732.57</v>
      </c>
      <c r="N3409" s="69"/>
      <c r="O3409" s="69"/>
      <c r="P3409" s="69" t="s">
        <v>2529</v>
      </c>
      <c r="Q3409" s="69" t="s">
        <v>2298</v>
      </c>
      <c r="R3409" s="69"/>
      <c r="S3409" s="70">
        <v>3732.57</v>
      </c>
      <c r="T3409" s="70"/>
      <c r="U3409" s="69" t="s">
        <v>1795</v>
      </c>
      <c r="V3409" s="73">
        <v>24</v>
      </c>
      <c r="W3409" s="69" t="s">
        <v>1795</v>
      </c>
      <c r="X3409" s="69"/>
      <c r="Y3409" s="70"/>
      <c r="Z3409" s="69">
        <v>0</v>
      </c>
      <c r="AA3409" s="69" t="s">
        <v>989</v>
      </c>
      <c r="AB3409" s="69" t="s">
        <v>1144</v>
      </c>
      <c r="AC3409" s="69" t="s">
        <v>1666</v>
      </c>
    </row>
    <row r="3410" spans="1:29" x14ac:dyDescent="0.25">
      <c r="A3410" s="71" t="s">
        <v>193</v>
      </c>
      <c r="B3410" s="71"/>
      <c r="C3410" s="71"/>
      <c r="D3410" s="71"/>
      <c r="E3410" s="71"/>
      <c r="F3410" s="71"/>
      <c r="G3410" s="71"/>
      <c r="H3410" s="71"/>
      <c r="I3410" s="71"/>
      <c r="J3410" s="72">
        <v>3732.57</v>
      </c>
      <c r="K3410" s="71"/>
      <c r="L3410" s="71"/>
      <c r="M3410" s="72">
        <v>3732.57</v>
      </c>
      <c r="N3410" s="72">
        <v>0</v>
      </c>
      <c r="O3410" s="71"/>
      <c r="P3410" s="71"/>
      <c r="Q3410" s="71"/>
      <c r="R3410" s="71"/>
      <c r="S3410" s="72">
        <v>3732.57</v>
      </c>
      <c r="T3410" s="72">
        <v>3732.57</v>
      </c>
      <c r="U3410" s="71"/>
      <c r="V3410" s="71"/>
      <c r="W3410" s="71"/>
      <c r="X3410" s="72">
        <v>0</v>
      </c>
      <c r="Y3410" s="72">
        <v>0</v>
      </c>
      <c r="Z3410" s="72">
        <v>3732.57</v>
      </c>
      <c r="AA3410" s="69"/>
      <c r="AB3410" s="69"/>
      <c r="AC3410" s="69"/>
    </row>
    <row r="3411" spans="1:29" ht="20" x14ac:dyDescent="0.25">
      <c r="A3411" s="68" t="s">
        <v>17152</v>
      </c>
      <c r="B3411" s="69" t="s">
        <v>17153</v>
      </c>
      <c r="C3411" s="69" t="s">
        <v>17154</v>
      </c>
      <c r="D3411" s="69" t="s">
        <v>4611</v>
      </c>
      <c r="E3411" s="69" t="s">
        <v>17156</v>
      </c>
      <c r="F3411" s="69" t="s">
        <v>10255</v>
      </c>
      <c r="G3411" s="69" t="s">
        <v>1564</v>
      </c>
      <c r="H3411" s="69" t="s">
        <v>1705</v>
      </c>
      <c r="I3411" s="69" t="s">
        <v>962</v>
      </c>
      <c r="J3411" s="70">
        <v>10786.1</v>
      </c>
      <c r="K3411" s="69" t="s">
        <v>4591</v>
      </c>
      <c r="L3411" s="69" t="s">
        <v>17155</v>
      </c>
      <c r="M3411" s="70">
        <v>10786.1</v>
      </c>
      <c r="N3411" s="69"/>
      <c r="O3411" s="69"/>
      <c r="P3411" s="69" t="s">
        <v>1484</v>
      </c>
      <c r="Q3411" s="69" t="s">
        <v>1210</v>
      </c>
      <c r="R3411" s="69"/>
      <c r="S3411" s="70">
        <v>10786.1</v>
      </c>
      <c r="T3411" s="70"/>
      <c r="U3411" s="69" t="s">
        <v>1211</v>
      </c>
      <c r="V3411" s="73">
        <v>96</v>
      </c>
      <c r="W3411" s="69" t="s">
        <v>1211</v>
      </c>
      <c r="X3411" s="69"/>
      <c r="Y3411" s="70"/>
      <c r="Z3411" s="69">
        <v>0</v>
      </c>
      <c r="AA3411" s="69" t="s">
        <v>989</v>
      </c>
      <c r="AB3411" s="69" t="s">
        <v>1144</v>
      </c>
      <c r="AC3411" s="69"/>
    </row>
    <row r="3412" spans="1:29" x14ac:dyDescent="0.25">
      <c r="A3412" s="71" t="s">
        <v>193</v>
      </c>
      <c r="B3412" s="71"/>
      <c r="C3412" s="71"/>
      <c r="D3412" s="71"/>
      <c r="E3412" s="71"/>
      <c r="F3412" s="71"/>
      <c r="G3412" s="71"/>
      <c r="H3412" s="71"/>
      <c r="I3412" s="71"/>
      <c r="J3412" s="72">
        <v>10786.1</v>
      </c>
      <c r="K3412" s="71"/>
      <c r="L3412" s="71"/>
      <c r="M3412" s="72">
        <v>10786.1</v>
      </c>
      <c r="N3412" s="72">
        <v>0</v>
      </c>
      <c r="O3412" s="71"/>
      <c r="P3412" s="71"/>
      <c r="Q3412" s="71"/>
      <c r="R3412" s="71"/>
      <c r="S3412" s="72">
        <v>10786.1</v>
      </c>
      <c r="T3412" s="72">
        <v>10786.1</v>
      </c>
      <c r="U3412" s="71"/>
      <c r="V3412" s="71"/>
      <c r="W3412" s="71"/>
      <c r="X3412" s="72">
        <v>0</v>
      </c>
      <c r="Y3412" s="72">
        <v>0</v>
      </c>
      <c r="Z3412" s="72">
        <v>10786.1</v>
      </c>
      <c r="AA3412" s="69"/>
      <c r="AB3412" s="69"/>
      <c r="AC3412" s="69"/>
    </row>
    <row r="3413" spans="1:29" ht="30" x14ac:dyDescent="0.25">
      <c r="A3413" s="68" t="s">
        <v>17157</v>
      </c>
      <c r="B3413" s="69" t="s">
        <v>11650</v>
      </c>
      <c r="C3413" s="69" t="s">
        <v>17158</v>
      </c>
      <c r="D3413" s="69" t="s">
        <v>4623</v>
      </c>
      <c r="E3413" s="69" t="s">
        <v>17160</v>
      </c>
      <c r="F3413" s="69" t="s">
        <v>10255</v>
      </c>
      <c r="G3413" s="69" t="s">
        <v>1564</v>
      </c>
      <c r="H3413" s="69" t="s">
        <v>1062</v>
      </c>
      <c r="I3413" s="69" t="s">
        <v>962</v>
      </c>
      <c r="J3413" s="70">
        <v>2392.84</v>
      </c>
      <c r="K3413" s="69" t="s">
        <v>4591</v>
      </c>
      <c r="L3413" s="69" t="s">
        <v>17159</v>
      </c>
      <c r="M3413" s="70">
        <v>2392.84</v>
      </c>
      <c r="N3413" s="69"/>
      <c r="O3413" s="69"/>
      <c r="P3413" s="69" t="s">
        <v>1484</v>
      </c>
      <c r="Q3413" s="69" t="s">
        <v>1709</v>
      </c>
      <c r="R3413" s="69"/>
      <c r="S3413" s="70">
        <v>2392.84</v>
      </c>
      <c r="T3413" s="70"/>
      <c r="U3413" s="69"/>
      <c r="V3413" s="69"/>
      <c r="W3413" s="69" t="s">
        <v>1709</v>
      </c>
      <c r="X3413" s="69"/>
      <c r="Y3413" s="70"/>
      <c r="Z3413" s="69">
        <v>0</v>
      </c>
      <c r="AA3413" s="69" t="s">
        <v>989</v>
      </c>
      <c r="AB3413" s="69" t="s">
        <v>1144</v>
      </c>
      <c r="AC3413" s="69" t="s">
        <v>1666</v>
      </c>
    </row>
    <row r="3414" spans="1:29" x14ac:dyDescent="0.25">
      <c r="A3414" s="71" t="s">
        <v>193</v>
      </c>
      <c r="B3414" s="71"/>
      <c r="C3414" s="71"/>
      <c r="D3414" s="71"/>
      <c r="E3414" s="71"/>
      <c r="F3414" s="71"/>
      <c r="G3414" s="71"/>
      <c r="H3414" s="71"/>
      <c r="I3414" s="71"/>
      <c r="J3414" s="72">
        <v>2392.84</v>
      </c>
      <c r="K3414" s="71"/>
      <c r="L3414" s="71"/>
      <c r="M3414" s="72">
        <v>2392.84</v>
      </c>
      <c r="N3414" s="72">
        <v>0</v>
      </c>
      <c r="O3414" s="71"/>
      <c r="P3414" s="71"/>
      <c r="Q3414" s="71"/>
      <c r="R3414" s="71"/>
      <c r="S3414" s="72">
        <v>2392.84</v>
      </c>
      <c r="T3414" s="72">
        <v>0</v>
      </c>
      <c r="U3414" s="71"/>
      <c r="V3414" s="71"/>
      <c r="W3414" s="71"/>
      <c r="X3414" s="72">
        <v>2392.84</v>
      </c>
      <c r="Y3414" s="72">
        <v>0</v>
      </c>
      <c r="Z3414" s="72">
        <v>0</v>
      </c>
      <c r="AA3414" s="69"/>
      <c r="AB3414" s="69"/>
      <c r="AC3414" s="69"/>
    </row>
    <row r="3415" spans="1:29" ht="20" x14ac:dyDescent="0.25">
      <c r="A3415" s="68" t="s">
        <v>17161</v>
      </c>
      <c r="B3415" s="69" t="s">
        <v>17079</v>
      </c>
      <c r="C3415" s="69" t="s">
        <v>17162</v>
      </c>
      <c r="D3415" s="69" t="s">
        <v>4583</v>
      </c>
      <c r="E3415" s="69" t="s">
        <v>17164</v>
      </c>
      <c r="F3415" s="69" t="s">
        <v>10255</v>
      </c>
      <c r="G3415" s="69" t="s">
        <v>1564</v>
      </c>
      <c r="H3415" s="69" t="s">
        <v>1025</v>
      </c>
      <c r="I3415" s="69" t="s">
        <v>962</v>
      </c>
      <c r="J3415" s="70">
        <v>3733.29</v>
      </c>
      <c r="K3415" s="69" t="s">
        <v>4591</v>
      </c>
      <c r="L3415" s="69" t="s">
        <v>17163</v>
      </c>
      <c r="M3415" s="70">
        <v>3733.29</v>
      </c>
      <c r="N3415" s="69"/>
      <c r="O3415" s="69"/>
      <c r="P3415" s="69" t="s">
        <v>1646</v>
      </c>
      <c r="Q3415" s="69" t="s">
        <v>2039</v>
      </c>
      <c r="R3415" s="69"/>
      <c r="S3415" s="70">
        <v>3733.29</v>
      </c>
      <c r="T3415" s="70"/>
      <c r="U3415" s="69"/>
      <c r="V3415" s="69"/>
      <c r="W3415" s="69" t="s">
        <v>2039</v>
      </c>
      <c r="X3415" s="69"/>
      <c r="Y3415" s="70"/>
      <c r="Z3415" s="69">
        <v>0</v>
      </c>
      <c r="AA3415" s="69" t="s">
        <v>989</v>
      </c>
      <c r="AB3415" s="69" t="s">
        <v>1144</v>
      </c>
      <c r="AC3415" s="69"/>
    </row>
    <row r="3416" spans="1:29" x14ac:dyDescent="0.25">
      <c r="A3416" s="71" t="s">
        <v>193</v>
      </c>
      <c r="B3416" s="71"/>
      <c r="C3416" s="71"/>
      <c r="D3416" s="71"/>
      <c r="E3416" s="71"/>
      <c r="F3416" s="71"/>
      <c r="G3416" s="71"/>
      <c r="H3416" s="71"/>
      <c r="I3416" s="71"/>
      <c r="J3416" s="72">
        <v>3733.29</v>
      </c>
      <c r="K3416" s="71"/>
      <c r="L3416" s="71"/>
      <c r="M3416" s="72">
        <v>3733.29</v>
      </c>
      <c r="N3416" s="72">
        <v>0</v>
      </c>
      <c r="O3416" s="71"/>
      <c r="P3416" s="71"/>
      <c r="Q3416" s="71"/>
      <c r="R3416" s="71"/>
      <c r="S3416" s="72">
        <v>3733.29</v>
      </c>
      <c r="T3416" s="72">
        <v>0</v>
      </c>
      <c r="U3416" s="71"/>
      <c r="V3416" s="71"/>
      <c r="W3416" s="71"/>
      <c r="X3416" s="72">
        <v>3733.29</v>
      </c>
      <c r="Y3416" s="72">
        <v>0</v>
      </c>
      <c r="Z3416" s="72">
        <v>0</v>
      </c>
      <c r="AA3416" s="69"/>
      <c r="AB3416" s="69"/>
      <c r="AC3416" s="69"/>
    </row>
    <row r="3417" spans="1:29" ht="30" x14ac:dyDescent="0.25">
      <c r="A3417" s="68" t="s">
        <v>17165</v>
      </c>
      <c r="B3417" s="69" t="s">
        <v>14732</v>
      </c>
      <c r="C3417" s="69" t="s">
        <v>17166</v>
      </c>
      <c r="D3417" s="69" t="s">
        <v>3313</v>
      </c>
      <c r="E3417" s="69" t="s">
        <v>17168</v>
      </c>
      <c r="F3417" s="69" t="s">
        <v>10820</v>
      </c>
      <c r="G3417" s="69" t="s">
        <v>1564</v>
      </c>
      <c r="H3417" s="69" t="s">
        <v>1646</v>
      </c>
      <c r="I3417" s="69" t="s">
        <v>962</v>
      </c>
      <c r="J3417" s="70">
        <v>1797</v>
      </c>
      <c r="K3417" s="69" t="s">
        <v>4591</v>
      </c>
      <c r="L3417" s="69" t="s">
        <v>17167</v>
      </c>
      <c r="M3417" s="70">
        <v>1797</v>
      </c>
      <c r="N3417" s="69"/>
      <c r="O3417" s="69"/>
      <c r="P3417" s="69" t="s">
        <v>1075</v>
      </c>
      <c r="Q3417" s="69" t="s">
        <v>1709</v>
      </c>
      <c r="R3417" s="69"/>
      <c r="S3417" s="70">
        <v>1797</v>
      </c>
      <c r="T3417" s="70"/>
      <c r="U3417" s="69" t="s">
        <v>1709</v>
      </c>
      <c r="V3417" s="73">
        <v>73</v>
      </c>
      <c r="W3417" s="69" t="s">
        <v>1709</v>
      </c>
      <c r="X3417" s="69"/>
      <c r="Y3417" s="70"/>
      <c r="Z3417" s="69">
        <v>0</v>
      </c>
      <c r="AA3417" s="69" t="s">
        <v>989</v>
      </c>
      <c r="AB3417" s="69" t="s">
        <v>1144</v>
      </c>
      <c r="AC3417" s="69"/>
    </row>
    <row r="3418" spans="1:29" x14ac:dyDescent="0.25">
      <c r="A3418" s="71" t="s">
        <v>193</v>
      </c>
      <c r="B3418" s="71"/>
      <c r="C3418" s="71"/>
      <c r="D3418" s="71"/>
      <c r="E3418" s="71"/>
      <c r="F3418" s="71"/>
      <c r="G3418" s="71"/>
      <c r="H3418" s="71"/>
      <c r="I3418" s="71"/>
      <c r="J3418" s="72">
        <v>1797</v>
      </c>
      <c r="K3418" s="71"/>
      <c r="L3418" s="71"/>
      <c r="M3418" s="72">
        <v>1797</v>
      </c>
      <c r="N3418" s="72">
        <v>0</v>
      </c>
      <c r="O3418" s="71"/>
      <c r="P3418" s="71"/>
      <c r="Q3418" s="71"/>
      <c r="R3418" s="71"/>
      <c r="S3418" s="72">
        <v>1797</v>
      </c>
      <c r="T3418" s="72">
        <v>1797</v>
      </c>
      <c r="U3418" s="71"/>
      <c r="V3418" s="71"/>
      <c r="W3418" s="71"/>
      <c r="X3418" s="72">
        <v>0</v>
      </c>
      <c r="Y3418" s="72">
        <v>0</v>
      </c>
      <c r="Z3418" s="72">
        <v>1797</v>
      </c>
      <c r="AA3418" s="69"/>
      <c r="AB3418" s="69"/>
      <c r="AC3418" s="69"/>
    </row>
    <row r="3419" spans="1:29" ht="20" x14ac:dyDescent="0.25">
      <c r="A3419" s="68" t="s">
        <v>17169</v>
      </c>
      <c r="B3419" s="69" t="s">
        <v>11732</v>
      </c>
      <c r="C3419" s="69" t="s">
        <v>17170</v>
      </c>
      <c r="D3419" s="69" t="s">
        <v>3337</v>
      </c>
      <c r="E3419" s="69" t="s">
        <v>17172</v>
      </c>
      <c r="F3419" s="69" t="s">
        <v>10255</v>
      </c>
      <c r="G3419" s="69" t="s">
        <v>1003</v>
      </c>
      <c r="H3419" s="69" t="s">
        <v>1062</v>
      </c>
      <c r="I3419" s="69" t="s">
        <v>962</v>
      </c>
      <c r="J3419" s="70">
        <v>29359.26</v>
      </c>
      <c r="K3419" s="69" t="s">
        <v>4591</v>
      </c>
      <c r="L3419" s="69" t="s">
        <v>17171</v>
      </c>
      <c r="M3419" s="70">
        <v>29359.26</v>
      </c>
      <c r="N3419" s="69"/>
      <c r="O3419" s="69"/>
      <c r="P3419" s="69" t="s">
        <v>1194</v>
      </c>
      <c r="Q3419" s="69" t="s">
        <v>2388</v>
      </c>
      <c r="R3419" s="69"/>
      <c r="S3419" s="70">
        <v>29359.26</v>
      </c>
      <c r="T3419" s="70"/>
      <c r="U3419" s="69" t="s">
        <v>2388</v>
      </c>
      <c r="V3419" s="73">
        <v>87</v>
      </c>
      <c r="W3419" s="69" t="s">
        <v>2388</v>
      </c>
      <c r="X3419" s="69"/>
      <c r="Y3419" s="70"/>
      <c r="Z3419" s="69">
        <v>0</v>
      </c>
      <c r="AA3419" s="69" t="s">
        <v>989</v>
      </c>
      <c r="AB3419" s="69" t="s">
        <v>1144</v>
      </c>
      <c r="AC3419" s="69"/>
    </row>
    <row r="3420" spans="1:29" x14ac:dyDescent="0.25">
      <c r="A3420" s="71" t="s">
        <v>193</v>
      </c>
      <c r="B3420" s="71"/>
      <c r="C3420" s="71"/>
      <c r="D3420" s="71"/>
      <c r="E3420" s="71"/>
      <c r="F3420" s="71"/>
      <c r="G3420" s="71"/>
      <c r="H3420" s="71"/>
      <c r="I3420" s="71"/>
      <c r="J3420" s="72">
        <v>29359.26</v>
      </c>
      <c r="K3420" s="71"/>
      <c r="L3420" s="71"/>
      <c r="M3420" s="72">
        <v>29359.26</v>
      </c>
      <c r="N3420" s="72">
        <v>0</v>
      </c>
      <c r="O3420" s="71"/>
      <c r="P3420" s="71"/>
      <c r="Q3420" s="71"/>
      <c r="R3420" s="71"/>
      <c r="S3420" s="72">
        <v>29359.26</v>
      </c>
      <c r="T3420" s="72">
        <v>29359.26</v>
      </c>
      <c r="U3420" s="71"/>
      <c r="V3420" s="71"/>
      <c r="W3420" s="71"/>
      <c r="X3420" s="72">
        <v>0</v>
      </c>
      <c r="Y3420" s="72">
        <v>0</v>
      </c>
      <c r="Z3420" s="72">
        <v>29359.26</v>
      </c>
      <c r="AA3420" s="69"/>
      <c r="AB3420" s="69"/>
      <c r="AC3420" s="69"/>
    </row>
    <row r="3421" spans="1:29" ht="40" x14ac:dyDescent="0.25">
      <c r="A3421" s="68" t="s">
        <v>17173</v>
      </c>
      <c r="B3421" s="69" t="s">
        <v>17174</v>
      </c>
      <c r="C3421" s="69" t="s">
        <v>17175</v>
      </c>
      <c r="D3421" s="69" t="s">
        <v>890</v>
      </c>
      <c r="E3421" s="69" t="s">
        <v>17177</v>
      </c>
      <c r="F3421" s="69" t="s">
        <v>10820</v>
      </c>
      <c r="G3421" s="69" t="s">
        <v>1003</v>
      </c>
      <c r="H3421" s="69" t="s">
        <v>1195</v>
      </c>
      <c r="I3421" s="69" t="s">
        <v>962</v>
      </c>
      <c r="J3421" s="70">
        <v>2663.02</v>
      </c>
      <c r="K3421" s="69" t="s">
        <v>4591</v>
      </c>
      <c r="L3421" s="69" t="s">
        <v>17176</v>
      </c>
      <c r="M3421" s="70">
        <v>2663.02</v>
      </c>
      <c r="N3421" s="69"/>
      <c r="O3421" s="69"/>
      <c r="P3421" s="69" t="s">
        <v>1646</v>
      </c>
      <c r="Q3421" s="69" t="s">
        <v>2042</v>
      </c>
      <c r="R3421" s="69"/>
      <c r="S3421" s="70">
        <v>2663.02</v>
      </c>
      <c r="T3421" s="70"/>
      <c r="U3421" s="69" t="s">
        <v>1709</v>
      </c>
      <c r="V3421" s="73">
        <v>105</v>
      </c>
      <c r="W3421" s="69" t="s">
        <v>1709</v>
      </c>
      <c r="X3421" s="69"/>
      <c r="Y3421" s="70"/>
      <c r="Z3421" s="69">
        <v>0</v>
      </c>
      <c r="AA3421" s="69" t="s">
        <v>989</v>
      </c>
      <c r="AB3421" s="69" t="s">
        <v>1144</v>
      </c>
      <c r="AC3421" s="69"/>
    </row>
    <row r="3422" spans="1:29" x14ac:dyDescent="0.25">
      <c r="A3422" s="71" t="s">
        <v>193</v>
      </c>
      <c r="B3422" s="71"/>
      <c r="C3422" s="71"/>
      <c r="D3422" s="71"/>
      <c r="E3422" s="71"/>
      <c r="F3422" s="71"/>
      <c r="G3422" s="71"/>
      <c r="H3422" s="71"/>
      <c r="I3422" s="71"/>
      <c r="J3422" s="72">
        <v>2663.02</v>
      </c>
      <c r="K3422" s="71"/>
      <c r="L3422" s="71"/>
      <c r="M3422" s="72">
        <v>2663.02</v>
      </c>
      <c r="N3422" s="72">
        <v>0</v>
      </c>
      <c r="O3422" s="71"/>
      <c r="P3422" s="71"/>
      <c r="Q3422" s="71"/>
      <c r="R3422" s="71"/>
      <c r="S3422" s="72">
        <v>2663.02</v>
      </c>
      <c r="T3422" s="72">
        <v>2663.02</v>
      </c>
      <c r="U3422" s="71"/>
      <c r="V3422" s="71"/>
      <c r="W3422" s="71"/>
      <c r="X3422" s="72">
        <v>0</v>
      </c>
      <c r="Y3422" s="72">
        <v>0</v>
      </c>
      <c r="Z3422" s="72">
        <v>2663.02</v>
      </c>
      <c r="AA3422" s="69"/>
      <c r="AB3422" s="69"/>
      <c r="AC3422" s="69"/>
    </row>
    <row r="3423" spans="1:29" ht="30" x14ac:dyDescent="0.25">
      <c r="A3423" s="68" t="s">
        <v>17178</v>
      </c>
      <c r="B3423" s="69" t="s">
        <v>17179</v>
      </c>
      <c r="C3423" s="69" t="s">
        <v>17180</v>
      </c>
      <c r="D3423" s="69" t="s">
        <v>4623</v>
      </c>
      <c r="E3423" s="69" t="s">
        <v>17182</v>
      </c>
      <c r="F3423" s="69" t="s">
        <v>10820</v>
      </c>
      <c r="G3423" s="69" t="s">
        <v>1003</v>
      </c>
      <c r="H3423" s="69" t="s">
        <v>1207</v>
      </c>
      <c r="I3423" s="69" t="s">
        <v>962</v>
      </c>
      <c r="J3423" s="70">
        <v>7342.56</v>
      </c>
      <c r="K3423" s="69" t="s">
        <v>4591</v>
      </c>
      <c r="L3423" s="69" t="s">
        <v>17181</v>
      </c>
      <c r="M3423" s="70">
        <v>7342.56</v>
      </c>
      <c r="N3423" s="69"/>
      <c r="O3423" s="69"/>
      <c r="P3423" s="69" t="s">
        <v>2020</v>
      </c>
      <c r="Q3423" s="69" t="s">
        <v>1046</v>
      </c>
      <c r="R3423" s="69"/>
      <c r="S3423" s="70">
        <v>7342.56</v>
      </c>
      <c r="T3423" s="70"/>
      <c r="U3423" s="69" t="s">
        <v>2529</v>
      </c>
      <c r="V3423" s="73">
        <v>88</v>
      </c>
      <c r="W3423" s="69" t="s">
        <v>2529</v>
      </c>
      <c r="X3423" s="69"/>
      <c r="Y3423" s="70"/>
      <c r="Z3423" s="69">
        <v>0</v>
      </c>
      <c r="AA3423" s="69" t="s">
        <v>989</v>
      </c>
      <c r="AB3423" s="69" t="s">
        <v>1144</v>
      </c>
      <c r="AC3423" s="69"/>
    </row>
    <row r="3424" spans="1:29" x14ac:dyDescent="0.25">
      <c r="A3424" s="71" t="s">
        <v>193</v>
      </c>
      <c r="B3424" s="71"/>
      <c r="C3424" s="71"/>
      <c r="D3424" s="71"/>
      <c r="E3424" s="71"/>
      <c r="F3424" s="71"/>
      <c r="G3424" s="71"/>
      <c r="H3424" s="71"/>
      <c r="I3424" s="71"/>
      <c r="J3424" s="72">
        <v>7342.56</v>
      </c>
      <c r="K3424" s="71"/>
      <c r="L3424" s="71"/>
      <c r="M3424" s="72">
        <v>7342.56</v>
      </c>
      <c r="N3424" s="72">
        <v>0</v>
      </c>
      <c r="O3424" s="71"/>
      <c r="P3424" s="71"/>
      <c r="Q3424" s="71"/>
      <c r="R3424" s="71"/>
      <c r="S3424" s="72">
        <v>7342.56</v>
      </c>
      <c r="T3424" s="72">
        <v>7342.56</v>
      </c>
      <c r="U3424" s="71"/>
      <c r="V3424" s="71"/>
      <c r="W3424" s="71"/>
      <c r="X3424" s="72">
        <v>0</v>
      </c>
      <c r="Y3424" s="72">
        <v>0</v>
      </c>
      <c r="Z3424" s="72">
        <v>7342.56</v>
      </c>
      <c r="AA3424" s="69"/>
      <c r="AB3424" s="69"/>
      <c r="AC3424" s="69"/>
    </row>
    <row r="3425" spans="1:29" ht="40" x14ac:dyDescent="0.25">
      <c r="A3425" s="68" t="s">
        <v>17183</v>
      </c>
      <c r="B3425" s="69" t="s">
        <v>12736</v>
      </c>
      <c r="C3425" s="69" t="s">
        <v>17184</v>
      </c>
      <c r="D3425" s="69" t="s">
        <v>890</v>
      </c>
      <c r="E3425" s="69" t="s">
        <v>17186</v>
      </c>
      <c r="F3425" s="69" t="s">
        <v>10255</v>
      </c>
      <c r="G3425" s="69" t="s">
        <v>1003</v>
      </c>
      <c r="H3425" s="69" t="s">
        <v>2309</v>
      </c>
      <c r="I3425" s="69" t="s">
        <v>962</v>
      </c>
      <c r="J3425" s="70">
        <v>1632.9</v>
      </c>
      <c r="K3425" s="69" t="s">
        <v>4591</v>
      </c>
      <c r="L3425" s="69" t="s">
        <v>17185</v>
      </c>
      <c r="M3425" s="70">
        <v>1632.9</v>
      </c>
      <c r="N3425" s="69"/>
      <c r="O3425" s="69"/>
      <c r="P3425" s="69" t="s">
        <v>1646</v>
      </c>
      <c r="Q3425" s="69" t="s">
        <v>2042</v>
      </c>
      <c r="R3425" s="69"/>
      <c r="S3425" s="70">
        <v>1632.9</v>
      </c>
      <c r="T3425" s="70"/>
      <c r="U3425" s="69" t="s">
        <v>1709</v>
      </c>
      <c r="V3425" s="73">
        <v>105</v>
      </c>
      <c r="W3425" s="69" t="s">
        <v>1709</v>
      </c>
      <c r="X3425" s="69"/>
      <c r="Y3425" s="70"/>
      <c r="Z3425" s="69">
        <v>0</v>
      </c>
      <c r="AA3425" s="69" t="s">
        <v>989</v>
      </c>
      <c r="AB3425" s="69" t="s">
        <v>1144</v>
      </c>
      <c r="AC3425" s="69"/>
    </row>
    <row r="3426" spans="1:29" x14ac:dyDescent="0.25">
      <c r="A3426" s="71" t="s">
        <v>193</v>
      </c>
      <c r="B3426" s="71"/>
      <c r="C3426" s="71"/>
      <c r="D3426" s="71"/>
      <c r="E3426" s="71"/>
      <c r="F3426" s="71"/>
      <c r="G3426" s="71"/>
      <c r="H3426" s="71"/>
      <c r="I3426" s="71"/>
      <c r="J3426" s="72">
        <v>1632.9</v>
      </c>
      <c r="K3426" s="71"/>
      <c r="L3426" s="71"/>
      <c r="M3426" s="72">
        <v>1632.9</v>
      </c>
      <c r="N3426" s="72">
        <v>0</v>
      </c>
      <c r="O3426" s="71"/>
      <c r="P3426" s="71"/>
      <c r="Q3426" s="71"/>
      <c r="R3426" s="71"/>
      <c r="S3426" s="72">
        <v>1632.9</v>
      </c>
      <c r="T3426" s="72">
        <v>1632.9</v>
      </c>
      <c r="U3426" s="71"/>
      <c r="V3426" s="71"/>
      <c r="W3426" s="71"/>
      <c r="X3426" s="72">
        <v>0</v>
      </c>
      <c r="Y3426" s="72">
        <v>0</v>
      </c>
      <c r="Z3426" s="72">
        <v>1632.9</v>
      </c>
      <c r="AA3426" s="69"/>
      <c r="AB3426" s="69"/>
      <c r="AC3426" s="69"/>
    </row>
    <row r="3427" spans="1:29" ht="30" x14ac:dyDescent="0.25">
      <c r="A3427" s="68" t="s">
        <v>17187</v>
      </c>
      <c r="B3427" s="69" t="s">
        <v>17188</v>
      </c>
      <c r="C3427" s="69" t="s">
        <v>17189</v>
      </c>
      <c r="D3427" s="69" t="s">
        <v>4507</v>
      </c>
      <c r="E3427" s="69" t="s">
        <v>17191</v>
      </c>
      <c r="F3427" s="69" t="s">
        <v>10255</v>
      </c>
      <c r="G3427" s="69" t="s">
        <v>1003</v>
      </c>
      <c r="H3427" s="69" t="s">
        <v>1207</v>
      </c>
      <c r="I3427" s="69" t="s">
        <v>962</v>
      </c>
      <c r="J3427" s="70">
        <v>8997.44</v>
      </c>
      <c r="K3427" s="69" t="s">
        <v>4591</v>
      </c>
      <c r="L3427" s="69" t="s">
        <v>17190</v>
      </c>
      <c r="M3427" s="70">
        <v>8997.44</v>
      </c>
      <c r="N3427" s="69"/>
      <c r="O3427" s="69"/>
      <c r="P3427" s="69" t="s">
        <v>1912</v>
      </c>
      <c r="Q3427" s="69" t="s">
        <v>2189</v>
      </c>
      <c r="R3427" s="69"/>
      <c r="S3427" s="70">
        <v>8997.44</v>
      </c>
      <c r="T3427" s="70"/>
      <c r="U3427" s="69"/>
      <c r="V3427" s="69"/>
      <c r="W3427" s="69" t="s">
        <v>3055</v>
      </c>
      <c r="X3427" s="69"/>
      <c r="Y3427" s="70"/>
      <c r="Z3427" s="69">
        <v>0</v>
      </c>
      <c r="AA3427" s="69" t="s">
        <v>989</v>
      </c>
      <c r="AB3427" s="69" t="s">
        <v>1144</v>
      </c>
      <c r="AC3427" s="69"/>
    </row>
    <row r="3428" spans="1:29" x14ac:dyDescent="0.25">
      <c r="A3428" s="71" t="s">
        <v>193</v>
      </c>
      <c r="B3428" s="71"/>
      <c r="C3428" s="71"/>
      <c r="D3428" s="71"/>
      <c r="E3428" s="71"/>
      <c r="F3428" s="71"/>
      <c r="G3428" s="71"/>
      <c r="H3428" s="71"/>
      <c r="I3428" s="71"/>
      <c r="J3428" s="72">
        <v>8997.44</v>
      </c>
      <c r="K3428" s="71"/>
      <c r="L3428" s="71"/>
      <c r="M3428" s="72">
        <v>8997.44</v>
      </c>
      <c r="N3428" s="72">
        <v>0</v>
      </c>
      <c r="O3428" s="71"/>
      <c r="P3428" s="71"/>
      <c r="Q3428" s="71"/>
      <c r="R3428" s="71"/>
      <c r="S3428" s="72">
        <v>8997.44</v>
      </c>
      <c r="T3428" s="72">
        <v>0</v>
      </c>
      <c r="U3428" s="71"/>
      <c r="V3428" s="71"/>
      <c r="W3428" s="71"/>
      <c r="X3428" s="72">
        <v>8997.44</v>
      </c>
      <c r="Y3428" s="72">
        <v>0</v>
      </c>
      <c r="Z3428" s="72">
        <v>0</v>
      </c>
      <c r="AA3428" s="69"/>
      <c r="AB3428" s="69"/>
      <c r="AC3428" s="69"/>
    </row>
    <row r="3429" spans="1:29" ht="30" x14ac:dyDescent="0.25">
      <c r="A3429" s="68" t="s">
        <v>17192</v>
      </c>
      <c r="B3429" s="69" t="s">
        <v>17193</v>
      </c>
      <c r="C3429" s="69" t="s">
        <v>17194</v>
      </c>
      <c r="D3429" s="69" t="s">
        <v>4813</v>
      </c>
      <c r="E3429" s="69" t="s">
        <v>17196</v>
      </c>
      <c r="F3429" s="69" t="s">
        <v>10255</v>
      </c>
      <c r="G3429" s="69" t="s">
        <v>1182</v>
      </c>
      <c r="H3429" s="69" t="s">
        <v>3017</v>
      </c>
      <c r="I3429" s="69" t="s">
        <v>962</v>
      </c>
      <c r="J3429" s="70">
        <v>1163.42</v>
      </c>
      <c r="K3429" s="69" t="s">
        <v>4591</v>
      </c>
      <c r="L3429" s="69" t="s">
        <v>17195</v>
      </c>
      <c r="M3429" s="70">
        <v>1163.42</v>
      </c>
      <c r="N3429" s="69"/>
      <c r="O3429" s="69"/>
      <c r="P3429" s="69" t="s">
        <v>3017</v>
      </c>
      <c r="Q3429" s="69" t="s">
        <v>2039</v>
      </c>
      <c r="R3429" s="69"/>
      <c r="S3429" s="70">
        <v>1163.42</v>
      </c>
      <c r="T3429" s="70"/>
      <c r="U3429" s="69" t="s">
        <v>2342</v>
      </c>
      <c r="V3429" s="73">
        <v>58</v>
      </c>
      <c r="W3429" s="69" t="s">
        <v>2342</v>
      </c>
      <c r="X3429" s="69"/>
      <c r="Y3429" s="70"/>
      <c r="Z3429" s="69">
        <v>0</v>
      </c>
      <c r="AA3429" s="69" t="s">
        <v>989</v>
      </c>
      <c r="AB3429" s="69" t="s">
        <v>1144</v>
      </c>
      <c r="AC3429" s="69"/>
    </row>
    <row r="3430" spans="1:29" x14ac:dyDescent="0.25">
      <c r="A3430" s="71" t="s">
        <v>193</v>
      </c>
      <c r="B3430" s="71"/>
      <c r="C3430" s="71"/>
      <c r="D3430" s="71"/>
      <c r="E3430" s="71"/>
      <c r="F3430" s="71"/>
      <c r="G3430" s="71"/>
      <c r="H3430" s="71"/>
      <c r="I3430" s="71"/>
      <c r="J3430" s="72">
        <v>1163.42</v>
      </c>
      <c r="K3430" s="71"/>
      <c r="L3430" s="71"/>
      <c r="M3430" s="72">
        <v>1163.42</v>
      </c>
      <c r="N3430" s="72">
        <v>0</v>
      </c>
      <c r="O3430" s="71"/>
      <c r="P3430" s="71"/>
      <c r="Q3430" s="71"/>
      <c r="R3430" s="71"/>
      <c r="S3430" s="72">
        <v>1163.42</v>
      </c>
      <c r="T3430" s="72">
        <v>1163.42</v>
      </c>
      <c r="U3430" s="71"/>
      <c r="V3430" s="71"/>
      <c r="W3430" s="71"/>
      <c r="X3430" s="72">
        <v>0</v>
      </c>
      <c r="Y3430" s="72">
        <v>0</v>
      </c>
      <c r="Z3430" s="72">
        <v>1163.42</v>
      </c>
      <c r="AA3430" s="69"/>
      <c r="AB3430" s="69"/>
      <c r="AC3430" s="69"/>
    </row>
    <row r="3431" spans="1:29" ht="30" x14ac:dyDescent="0.25">
      <c r="A3431" s="68" t="s">
        <v>17197</v>
      </c>
      <c r="B3431" s="69" t="s">
        <v>17198</v>
      </c>
      <c r="C3431" s="69" t="s">
        <v>17199</v>
      </c>
      <c r="D3431" s="69" t="s">
        <v>4623</v>
      </c>
      <c r="E3431" s="69" t="s">
        <v>17201</v>
      </c>
      <c r="F3431" s="69" t="s">
        <v>10255</v>
      </c>
      <c r="G3431" s="69" t="s">
        <v>1182</v>
      </c>
      <c r="H3431" s="69" t="s">
        <v>1207</v>
      </c>
      <c r="I3431" s="69" t="s">
        <v>962</v>
      </c>
      <c r="J3431" s="70">
        <v>17682.89</v>
      </c>
      <c r="K3431" s="69" t="s">
        <v>4591</v>
      </c>
      <c r="L3431" s="69" t="s">
        <v>17200</v>
      </c>
      <c r="M3431" s="70">
        <v>17682.89</v>
      </c>
      <c r="N3431" s="69"/>
      <c r="O3431" s="69"/>
      <c r="P3431" s="69" t="s">
        <v>1011</v>
      </c>
      <c r="Q3431" s="69" t="s">
        <v>2039</v>
      </c>
      <c r="R3431" s="69"/>
      <c r="S3431" s="70">
        <v>17682.89</v>
      </c>
      <c r="T3431" s="70"/>
      <c r="U3431" s="69" t="s">
        <v>2039</v>
      </c>
      <c r="V3431" s="73">
        <v>77</v>
      </c>
      <c r="W3431" s="69" t="s">
        <v>2039</v>
      </c>
      <c r="X3431" s="69"/>
      <c r="Y3431" s="70"/>
      <c r="Z3431" s="69">
        <v>0</v>
      </c>
      <c r="AA3431" s="69" t="s">
        <v>989</v>
      </c>
      <c r="AB3431" s="69" t="s">
        <v>1144</v>
      </c>
      <c r="AC3431" s="69"/>
    </row>
    <row r="3432" spans="1:29" x14ac:dyDescent="0.25">
      <c r="A3432" s="71" t="s">
        <v>193</v>
      </c>
      <c r="B3432" s="71"/>
      <c r="C3432" s="71"/>
      <c r="D3432" s="71"/>
      <c r="E3432" s="71"/>
      <c r="F3432" s="71"/>
      <c r="G3432" s="71"/>
      <c r="H3432" s="71"/>
      <c r="I3432" s="71"/>
      <c r="J3432" s="72">
        <v>17682.89</v>
      </c>
      <c r="K3432" s="71"/>
      <c r="L3432" s="71"/>
      <c r="M3432" s="72">
        <v>17682.89</v>
      </c>
      <c r="N3432" s="72">
        <v>0</v>
      </c>
      <c r="O3432" s="71"/>
      <c r="P3432" s="71"/>
      <c r="Q3432" s="71"/>
      <c r="R3432" s="71"/>
      <c r="S3432" s="72">
        <v>17682.89</v>
      </c>
      <c r="T3432" s="72">
        <v>17682.89</v>
      </c>
      <c r="U3432" s="71"/>
      <c r="V3432" s="71"/>
      <c r="W3432" s="71"/>
      <c r="X3432" s="72">
        <v>0</v>
      </c>
      <c r="Y3432" s="72">
        <v>0</v>
      </c>
      <c r="Z3432" s="72">
        <v>17682.89</v>
      </c>
      <c r="AA3432" s="69"/>
      <c r="AB3432" s="69"/>
      <c r="AC3432" s="69"/>
    </row>
    <row r="3433" spans="1:29" ht="30" x14ac:dyDescent="0.25">
      <c r="A3433" s="68" t="s">
        <v>17202</v>
      </c>
      <c r="B3433" s="69" t="s">
        <v>17203</v>
      </c>
      <c r="C3433" s="69" t="s">
        <v>17204</v>
      </c>
      <c r="D3433" s="69" t="s">
        <v>14828</v>
      </c>
      <c r="E3433" s="69" t="s">
        <v>17206</v>
      </c>
      <c r="F3433" s="69" t="s">
        <v>10255</v>
      </c>
      <c r="G3433" s="69" t="s">
        <v>1182</v>
      </c>
      <c r="H3433" s="69" t="s">
        <v>2967</v>
      </c>
      <c r="I3433" s="69" t="s">
        <v>962</v>
      </c>
      <c r="J3433" s="70">
        <v>7242.71</v>
      </c>
      <c r="K3433" s="69" t="s">
        <v>4591</v>
      </c>
      <c r="L3433" s="69" t="s">
        <v>17205</v>
      </c>
      <c r="M3433" s="70">
        <v>7242.71</v>
      </c>
      <c r="N3433" s="69"/>
      <c r="O3433" s="69"/>
      <c r="P3433" s="69" t="s">
        <v>2166</v>
      </c>
      <c r="Q3433" s="69" t="s">
        <v>1709</v>
      </c>
      <c r="R3433" s="69"/>
      <c r="S3433" s="70">
        <v>7242.71</v>
      </c>
      <c r="T3433" s="70"/>
      <c r="U3433" s="69" t="s">
        <v>1709</v>
      </c>
      <c r="V3433" s="73">
        <v>57</v>
      </c>
      <c r="W3433" s="69" t="s">
        <v>1709</v>
      </c>
      <c r="X3433" s="69"/>
      <c r="Y3433" s="70"/>
      <c r="Z3433" s="69">
        <v>0</v>
      </c>
      <c r="AA3433" s="69" t="s">
        <v>989</v>
      </c>
      <c r="AB3433" s="69" t="s">
        <v>1144</v>
      </c>
      <c r="AC3433" s="69"/>
    </row>
    <row r="3434" spans="1:29" x14ac:dyDescent="0.25">
      <c r="A3434" s="71" t="s">
        <v>193</v>
      </c>
      <c r="B3434" s="71"/>
      <c r="C3434" s="71"/>
      <c r="D3434" s="71"/>
      <c r="E3434" s="71"/>
      <c r="F3434" s="71"/>
      <c r="G3434" s="71"/>
      <c r="H3434" s="71"/>
      <c r="I3434" s="71"/>
      <c r="J3434" s="72">
        <v>7242.71</v>
      </c>
      <c r="K3434" s="71"/>
      <c r="L3434" s="71"/>
      <c r="M3434" s="72">
        <v>7242.71</v>
      </c>
      <c r="N3434" s="72">
        <v>0</v>
      </c>
      <c r="O3434" s="71"/>
      <c r="P3434" s="71"/>
      <c r="Q3434" s="71"/>
      <c r="R3434" s="71"/>
      <c r="S3434" s="72">
        <v>7242.71</v>
      </c>
      <c r="T3434" s="72">
        <v>7242.71</v>
      </c>
      <c r="U3434" s="71"/>
      <c r="V3434" s="71"/>
      <c r="W3434" s="71"/>
      <c r="X3434" s="72">
        <v>0</v>
      </c>
      <c r="Y3434" s="72">
        <v>0</v>
      </c>
      <c r="Z3434" s="72">
        <v>7242.71</v>
      </c>
      <c r="AA3434" s="69"/>
      <c r="AB3434" s="69"/>
      <c r="AC3434" s="69"/>
    </row>
    <row r="3435" spans="1:29" ht="30" x14ac:dyDescent="0.25">
      <c r="A3435" s="68" t="s">
        <v>17207</v>
      </c>
      <c r="B3435" s="69" t="s">
        <v>13800</v>
      </c>
      <c r="C3435" s="69" t="s">
        <v>17208</v>
      </c>
      <c r="D3435" s="69" t="s">
        <v>4604</v>
      </c>
      <c r="E3435" s="69" t="s">
        <v>17210</v>
      </c>
      <c r="F3435" s="69" t="s">
        <v>10255</v>
      </c>
      <c r="G3435" s="69" t="s">
        <v>1185</v>
      </c>
      <c r="H3435" s="69" t="s">
        <v>1669</v>
      </c>
      <c r="I3435" s="69" t="s">
        <v>962</v>
      </c>
      <c r="J3435" s="70">
        <v>7803.84</v>
      </c>
      <c r="K3435" s="69" t="s">
        <v>4591</v>
      </c>
      <c r="L3435" s="69" t="s">
        <v>17209</v>
      </c>
      <c r="M3435" s="70">
        <v>7803.84</v>
      </c>
      <c r="N3435" s="69"/>
      <c r="O3435" s="69"/>
      <c r="P3435" s="69" t="s">
        <v>2028</v>
      </c>
      <c r="Q3435" s="69" t="s">
        <v>2342</v>
      </c>
      <c r="R3435" s="69"/>
      <c r="S3435" s="70">
        <v>7803.84</v>
      </c>
      <c r="T3435" s="70"/>
      <c r="U3435" s="69" t="s">
        <v>2342</v>
      </c>
      <c r="V3435" s="73">
        <v>52</v>
      </c>
      <c r="W3435" s="69" t="s">
        <v>2342</v>
      </c>
      <c r="X3435" s="69"/>
      <c r="Y3435" s="70"/>
      <c r="Z3435" s="69">
        <v>0</v>
      </c>
      <c r="AA3435" s="69" t="s">
        <v>989</v>
      </c>
      <c r="AB3435" s="69" t="s">
        <v>1144</v>
      </c>
      <c r="AC3435" s="69"/>
    </row>
    <row r="3436" spans="1:29" x14ac:dyDescent="0.25">
      <c r="A3436" s="71" t="s">
        <v>193</v>
      </c>
      <c r="B3436" s="71"/>
      <c r="C3436" s="71"/>
      <c r="D3436" s="71"/>
      <c r="E3436" s="71"/>
      <c r="F3436" s="71"/>
      <c r="G3436" s="71"/>
      <c r="H3436" s="71"/>
      <c r="I3436" s="71"/>
      <c r="J3436" s="72">
        <v>7803.84</v>
      </c>
      <c r="K3436" s="71"/>
      <c r="L3436" s="71"/>
      <c r="M3436" s="72">
        <v>7803.84</v>
      </c>
      <c r="N3436" s="72">
        <v>0</v>
      </c>
      <c r="O3436" s="71"/>
      <c r="P3436" s="71"/>
      <c r="Q3436" s="71"/>
      <c r="R3436" s="71"/>
      <c r="S3436" s="72">
        <v>7803.84</v>
      </c>
      <c r="T3436" s="72">
        <v>7803.84</v>
      </c>
      <c r="U3436" s="71"/>
      <c r="V3436" s="71"/>
      <c r="W3436" s="71"/>
      <c r="X3436" s="72">
        <v>0</v>
      </c>
      <c r="Y3436" s="72">
        <v>0</v>
      </c>
      <c r="Z3436" s="72">
        <v>7803.84</v>
      </c>
      <c r="AA3436" s="69"/>
      <c r="AB3436" s="69"/>
      <c r="AC3436" s="69"/>
    </row>
    <row r="3437" spans="1:29" ht="20" x14ac:dyDescent="0.25">
      <c r="A3437" s="68" t="s">
        <v>17211</v>
      </c>
      <c r="B3437" s="69" t="s">
        <v>17212</v>
      </c>
      <c r="C3437" s="69" t="s">
        <v>17213</v>
      </c>
      <c r="D3437" s="69" t="s">
        <v>4611</v>
      </c>
      <c r="E3437" s="69" t="s">
        <v>17215</v>
      </c>
      <c r="F3437" s="69" t="s">
        <v>10255</v>
      </c>
      <c r="G3437" s="69" t="s">
        <v>1185</v>
      </c>
      <c r="H3437" s="69" t="s">
        <v>2967</v>
      </c>
      <c r="I3437" s="69" t="s">
        <v>962</v>
      </c>
      <c r="J3437" s="70">
        <v>1498.84</v>
      </c>
      <c r="K3437" s="69" t="s">
        <v>4591</v>
      </c>
      <c r="L3437" s="69" t="s">
        <v>17214</v>
      </c>
      <c r="M3437" s="70">
        <v>1498.84</v>
      </c>
      <c r="N3437" s="69"/>
      <c r="O3437" s="69"/>
      <c r="P3437" s="69" t="s">
        <v>1025</v>
      </c>
      <c r="Q3437" s="69" t="s">
        <v>3002</v>
      </c>
      <c r="R3437" s="69"/>
      <c r="S3437" s="70">
        <v>1498.84</v>
      </c>
      <c r="T3437" s="70"/>
      <c r="U3437" s="69" t="s">
        <v>3002</v>
      </c>
      <c r="V3437" s="73">
        <v>91</v>
      </c>
      <c r="W3437" s="69" t="s">
        <v>3002</v>
      </c>
      <c r="X3437" s="69"/>
      <c r="Y3437" s="70"/>
      <c r="Z3437" s="69">
        <v>0</v>
      </c>
      <c r="AA3437" s="69" t="s">
        <v>989</v>
      </c>
      <c r="AB3437" s="69" t="s">
        <v>1144</v>
      </c>
      <c r="AC3437" s="69"/>
    </row>
    <row r="3438" spans="1:29" x14ac:dyDescent="0.25">
      <c r="A3438" s="71" t="s">
        <v>193</v>
      </c>
      <c r="B3438" s="71"/>
      <c r="C3438" s="71"/>
      <c r="D3438" s="71"/>
      <c r="E3438" s="71"/>
      <c r="F3438" s="71"/>
      <c r="G3438" s="71"/>
      <c r="H3438" s="71"/>
      <c r="I3438" s="71"/>
      <c r="J3438" s="72">
        <v>1498.84</v>
      </c>
      <c r="K3438" s="71"/>
      <c r="L3438" s="71"/>
      <c r="M3438" s="72">
        <v>1498.84</v>
      </c>
      <c r="N3438" s="72">
        <v>0</v>
      </c>
      <c r="O3438" s="71"/>
      <c r="P3438" s="71"/>
      <c r="Q3438" s="71"/>
      <c r="R3438" s="71"/>
      <c r="S3438" s="72">
        <v>1498.84</v>
      </c>
      <c r="T3438" s="72">
        <v>1498.84</v>
      </c>
      <c r="U3438" s="71"/>
      <c r="V3438" s="71"/>
      <c r="W3438" s="71"/>
      <c r="X3438" s="72">
        <v>0</v>
      </c>
      <c r="Y3438" s="72">
        <v>0</v>
      </c>
      <c r="Z3438" s="72">
        <v>1498.84</v>
      </c>
      <c r="AA3438" s="69"/>
      <c r="AB3438" s="69"/>
      <c r="AC3438" s="69"/>
    </row>
    <row r="3439" spans="1:29" ht="30" x14ac:dyDescent="0.25">
      <c r="A3439" s="68" t="s">
        <v>17216</v>
      </c>
      <c r="B3439" s="69" t="s">
        <v>17143</v>
      </c>
      <c r="C3439" s="69" t="s">
        <v>17217</v>
      </c>
      <c r="D3439" s="69" t="s">
        <v>4589</v>
      </c>
      <c r="E3439" s="69" t="s">
        <v>17219</v>
      </c>
      <c r="F3439" s="69"/>
      <c r="G3439" s="69" t="s">
        <v>1185</v>
      </c>
      <c r="H3439" s="69" t="s">
        <v>2967</v>
      </c>
      <c r="I3439" s="69" t="s">
        <v>962</v>
      </c>
      <c r="J3439" s="70">
        <v>15259.26</v>
      </c>
      <c r="K3439" s="69" t="s">
        <v>4591</v>
      </c>
      <c r="L3439" s="69" t="s">
        <v>17218</v>
      </c>
      <c r="M3439" s="70">
        <v>15259.26</v>
      </c>
      <c r="N3439" s="69"/>
      <c r="O3439" s="69"/>
      <c r="P3439" s="69" t="s">
        <v>1307</v>
      </c>
      <c r="Q3439" s="69" t="s">
        <v>3173</v>
      </c>
      <c r="R3439" s="69"/>
      <c r="S3439" s="70">
        <v>15259.26</v>
      </c>
      <c r="T3439" s="70"/>
      <c r="U3439" s="69"/>
      <c r="V3439" s="69"/>
      <c r="W3439" s="69"/>
      <c r="X3439" s="69"/>
      <c r="Y3439" s="70"/>
      <c r="Z3439" s="69">
        <v>0</v>
      </c>
      <c r="AA3439" s="69" t="s">
        <v>989</v>
      </c>
      <c r="AB3439" s="69" t="s">
        <v>1144</v>
      </c>
      <c r="AC3439" s="69"/>
    </row>
    <row r="3440" spans="1:29" x14ac:dyDescent="0.25">
      <c r="A3440" s="71" t="s">
        <v>193</v>
      </c>
      <c r="B3440" s="71"/>
      <c r="C3440" s="71"/>
      <c r="D3440" s="71"/>
      <c r="E3440" s="71"/>
      <c r="F3440" s="71"/>
      <c r="G3440" s="71"/>
      <c r="H3440" s="71"/>
      <c r="I3440" s="71"/>
      <c r="J3440" s="72">
        <v>15259.26</v>
      </c>
      <c r="K3440" s="71"/>
      <c r="L3440" s="71"/>
      <c r="M3440" s="72">
        <v>15259.26</v>
      </c>
      <c r="N3440" s="72">
        <v>0</v>
      </c>
      <c r="O3440" s="71"/>
      <c r="P3440" s="71"/>
      <c r="Q3440" s="71"/>
      <c r="R3440" s="71"/>
      <c r="S3440" s="72">
        <v>15259.26</v>
      </c>
      <c r="T3440" s="72">
        <v>0</v>
      </c>
      <c r="U3440" s="71"/>
      <c r="V3440" s="71"/>
      <c r="W3440" s="71"/>
      <c r="X3440" s="72">
        <v>15259.26</v>
      </c>
      <c r="Y3440" s="72">
        <v>0</v>
      </c>
      <c r="Z3440" s="72">
        <v>0</v>
      </c>
      <c r="AA3440" s="69"/>
      <c r="AB3440" s="69"/>
      <c r="AC3440" s="69"/>
    </row>
    <row r="3441" spans="1:29" ht="20" x14ac:dyDescent="0.25">
      <c r="A3441" s="68" t="s">
        <v>17220</v>
      </c>
      <c r="B3441" s="69" t="s">
        <v>17221</v>
      </c>
      <c r="C3441" s="69" t="s">
        <v>17222</v>
      </c>
      <c r="D3441" s="69" t="s">
        <v>4611</v>
      </c>
      <c r="E3441" s="69" t="s">
        <v>17224</v>
      </c>
      <c r="F3441" s="69" t="s">
        <v>10255</v>
      </c>
      <c r="G3441" s="69" t="s">
        <v>1185</v>
      </c>
      <c r="H3441" s="69" t="s">
        <v>7643</v>
      </c>
      <c r="I3441" s="69" t="s">
        <v>962</v>
      </c>
      <c r="J3441" s="70">
        <v>1529.85</v>
      </c>
      <c r="K3441" s="69" t="s">
        <v>4591</v>
      </c>
      <c r="L3441" s="69" t="s">
        <v>17223</v>
      </c>
      <c r="M3441" s="70">
        <v>1529.85</v>
      </c>
      <c r="N3441" s="69"/>
      <c r="O3441" s="69"/>
      <c r="P3441" s="69" t="s">
        <v>2028</v>
      </c>
      <c r="Q3441" s="69" t="s">
        <v>3002</v>
      </c>
      <c r="R3441" s="69"/>
      <c r="S3441" s="70">
        <v>1529.85</v>
      </c>
      <c r="T3441" s="70"/>
      <c r="U3441" s="69" t="s">
        <v>3002</v>
      </c>
      <c r="V3441" s="73">
        <v>90</v>
      </c>
      <c r="W3441" s="69" t="s">
        <v>3002</v>
      </c>
      <c r="X3441" s="69"/>
      <c r="Y3441" s="70"/>
      <c r="Z3441" s="69">
        <v>0</v>
      </c>
      <c r="AA3441" s="69" t="s">
        <v>989</v>
      </c>
      <c r="AB3441" s="69" t="s">
        <v>1144</v>
      </c>
      <c r="AC3441" s="69"/>
    </row>
    <row r="3442" spans="1:29" x14ac:dyDescent="0.25">
      <c r="A3442" s="71" t="s">
        <v>193</v>
      </c>
      <c r="B3442" s="71"/>
      <c r="C3442" s="71"/>
      <c r="D3442" s="71"/>
      <c r="E3442" s="71"/>
      <c r="F3442" s="71"/>
      <c r="G3442" s="71"/>
      <c r="H3442" s="71"/>
      <c r="I3442" s="71"/>
      <c r="J3442" s="72">
        <v>1529.85</v>
      </c>
      <c r="K3442" s="71"/>
      <c r="L3442" s="71"/>
      <c r="M3442" s="72">
        <v>1529.85</v>
      </c>
      <c r="N3442" s="72">
        <v>0</v>
      </c>
      <c r="O3442" s="71"/>
      <c r="P3442" s="71"/>
      <c r="Q3442" s="71"/>
      <c r="R3442" s="71"/>
      <c r="S3442" s="72">
        <v>1529.85</v>
      </c>
      <c r="T3442" s="72">
        <v>1529.85</v>
      </c>
      <c r="U3442" s="71"/>
      <c r="V3442" s="71"/>
      <c r="W3442" s="71"/>
      <c r="X3442" s="72">
        <v>0</v>
      </c>
      <c r="Y3442" s="72">
        <v>0</v>
      </c>
      <c r="Z3442" s="72">
        <v>1529.85</v>
      </c>
      <c r="AA3442" s="69"/>
      <c r="AB3442" s="69"/>
      <c r="AC3442" s="69"/>
    </row>
    <row r="3443" spans="1:29" ht="30" x14ac:dyDescent="0.25">
      <c r="A3443" s="68" t="s">
        <v>17225</v>
      </c>
      <c r="B3443" s="69" t="s">
        <v>13758</v>
      </c>
      <c r="C3443" s="69" t="s">
        <v>17226</v>
      </c>
      <c r="D3443" s="69" t="s">
        <v>4623</v>
      </c>
      <c r="E3443" s="69" t="s">
        <v>17228</v>
      </c>
      <c r="F3443" s="69" t="s">
        <v>10255</v>
      </c>
      <c r="G3443" s="69" t="s">
        <v>1185</v>
      </c>
      <c r="H3443" s="69" t="s">
        <v>7661</v>
      </c>
      <c r="I3443" s="69" t="s">
        <v>962</v>
      </c>
      <c r="J3443" s="70">
        <v>5961.59</v>
      </c>
      <c r="K3443" s="69" t="s">
        <v>4591</v>
      </c>
      <c r="L3443" s="69" t="s">
        <v>17227</v>
      </c>
      <c r="M3443" s="70">
        <v>5961.59</v>
      </c>
      <c r="N3443" s="69"/>
      <c r="O3443" s="69"/>
      <c r="P3443" s="69" t="s">
        <v>2028</v>
      </c>
      <c r="Q3443" s="69" t="s">
        <v>2529</v>
      </c>
      <c r="R3443" s="69"/>
      <c r="S3443" s="70">
        <v>5961.59</v>
      </c>
      <c r="T3443" s="70"/>
      <c r="U3443" s="69" t="s">
        <v>2529</v>
      </c>
      <c r="V3443" s="73">
        <v>69</v>
      </c>
      <c r="W3443" s="69" t="s">
        <v>2529</v>
      </c>
      <c r="X3443" s="69"/>
      <c r="Y3443" s="70"/>
      <c r="Z3443" s="69">
        <v>0</v>
      </c>
      <c r="AA3443" s="69" t="s">
        <v>989</v>
      </c>
      <c r="AB3443" s="69" t="s">
        <v>1144</v>
      </c>
      <c r="AC3443" s="69"/>
    </row>
    <row r="3444" spans="1:29" x14ac:dyDescent="0.25">
      <c r="A3444" s="71" t="s">
        <v>193</v>
      </c>
      <c r="B3444" s="71"/>
      <c r="C3444" s="71"/>
      <c r="D3444" s="71"/>
      <c r="E3444" s="71"/>
      <c r="F3444" s="71"/>
      <c r="G3444" s="71"/>
      <c r="H3444" s="71"/>
      <c r="I3444" s="71"/>
      <c r="J3444" s="72">
        <v>5961.59</v>
      </c>
      <c r="K3444" s="71"/>
      <c r="L3444" s="71"/>
      <c r="M3444" s="72">
        <v>5961.59</v>
      </c>
      <c r="N3444" s="72">
        <v>0</v>
      </c>
      <c r="O3444" s="71"/>
      <c r="P3444" s="71"/>
      <c r="Q3444" s="71"/>
      <c r="R3444" s="71"/>
      <c r="S3444" s="72">
        <v>5961.59</v>
      </c>
      <c r="T3444" s="72">
        <v>5961.59</v>
      </c>
      <c r="U3444" s="71"/>
      <c r="V3444" s="71"/>
      <c r="W3444" s="71"/>
      <c r="X3444" s="72">
        <v>0</v>
      </c>
      <c r="Y3444" s="72">
        <v>0</v>
      </c>
      <c r="Z3444" s="72">
        <v>5961.59</v>
      </c>
      <c r="AA3444" s="69"/>
      <c r="AB3444" s="69"/>
      <c r="AC3444" s="69"/>
    </row>
    <row r="3445" spans="1:29" ht="30" x14ac:dyDescent="0.25">
      <c r="A3445" s="68" t="s">
        <v>17229</v>
      </c>
      <c r="B3445" s="69" t="s">
        <v>16531</v>
      </c>
      <c r="C3445" s="69" t="s">
        <v>17230</v>
      </c>
      <c r="D3445" s="69" t="s">
        <v>4972</v>
      </c>
      <c r="E3445" s="69" t="s">
        <v>17232</v>
      </c>
      <c r="F3445" s="69" t="s">
        <v>10820</v>
      </c>
      <c r="G3445" s="69" t="s">
        <v>1455</v>
      </c>
      <c r="H3445" s="69" t="s">
        <v>1690</v>
      </c>
      <c r="I3445" s="69" t="s">
        <v>962</v>
      </c>
      <c r="J3445" s="70">
        <v>518.79999999999995</v>
      </c>
      <c r="K3445" s="69" t="s">
        <v>4591</v>
      </c>
      <c r="L3445" s="69" t="s">
        <v>17231</v>
      </c>
      <c r="M3445" s="70">
        <v>518.79999999999995</v>
      </c>
      <c r="N3445" s="69"/>
      <c r="O3445" s="69"/>
      <c r="P3445" s="69" t="s">
        <v>1069</v>
      </c>
      <c r="Q3445" s="69" t="s">
        <v>2136</v>
      </c>
      <c r="R3445" s="69"/>
      <c r="S3445" s="70">
        <v>518.79999999999995</v>
      </c>
      <c r="T3445" s="70"/>
      <c r="U3445" s="69" t="s">
        <v>2136</v>
      </c>
      <c r="V3445" s="73">
        <v>78</v>
      </c>
      <c r="W3445" s="69" t="s">
        <v>2136</v>
      </c>
      <c r="X3445" s="69"/>
      <c r="Y3445" s="70"/>
      <c r="Z3445" s="69">
        <v>0</v>
      </c>
      <c r="AA3445" s="69" t="s">
        <v>989</v>
      </c>
      <c r="AB3445" s="69" t="s">
        <v>1144</v>
      </c>
      <c r="AC3445" s="69"/>
    </row>
    <row r="3446" spans="1:29" x14ac:dyDescent="0.25">
      <c r="A3446" s="71" t="s">
        <v>193</v>
      </c>
      <c r="B3446" s="71"/>
      <c r="C3446" s="71"/>
      <c r="D3446" s="71"/>
      <c r="E3446" s="71"/>
      <c r="F3446" s="71"/>
      <c r="G3446" s="71"/>
      <c r="H3446" s="71"/>
      <c r="I3446" s="71"/>
      <c r="J3446" s="72">
        <v>518.79999999999995</v>
      </c>
      <c r="K3446" s="71"/>
      <c r="L3446" s="71"/>
      <c r="M3446" s="72">
        <v>518.79999999999995</v>
      </c>
      <c r="N3446" s="72">
        <v>0</v>
      </c>
      <c r="O3446" s="71"/>
      <c r="P3446" s="71"/>
      <c r="Q3446" s="71"/>
      <c r="R3446" s="71"/>
      <c r="S3446" s="72">
        <v>518.79999999999995</v>
      </c>
      <c r="T3446" s="72">
        <v>518.79999999999995</v>
      </c>
      <c r="U3446" s="71"/>
      <c r="V3446" s="71"/>
      <c r="W3446" s="71"/>
      <c r="X3446" s="72">
        <v>0</v>
      </c>
      <c r="Y3446" s="72">
        <v>0</v>
      </c>
      <c r="Z3446" s="72">
        <v>518.79999999999995</v>
      </c>
      <c r="AA3446" s="69"/>
      <c r="AB3446" s="69"/>
      <c r="AC3446" s="69"/>
    </row>
    <row r="3447" spans="1:29" ht="30" x14ac:dyDescent="0.25">
      <c r="A3447" s="68" t="s">
        <v>17233</v>
      </c>
      <c r="B3447" s="69" t="s">
        <v>17234</v>
      </c>
      <c r="C3447" s="69" t="s">
        <v>17235</v>
      </c>
      <c r="D3447" s="69" t="s">
        <v>4623</v>
      </c>
      <c r="E3447" s="69"/>
      <c r="F3447" s="69" t="s">
        <v>10820</v>
      </c>
      <c r="G3447" s="69" t="s">
        <v>1455</v>
      </c>
      <c r="H3447" s="69" t="s">
        <v>1207</v>
      </c>
      <c r="I3447" s="69" t="s">
        <v>962</v>
      </c>
      <c r="J3447" s="70">
        <v>3531.04</v>
      </c>
      <c r="K3447" s="69" t="s">
        <v>4591</v>
      </c>
      <c r="L3447" s="69" t="s">
        <v>17236</v>
      </c>
      <c r="M3447" s="70">
        <v>3531.04</v>
      </c>
      <c r="N3447" s="69"/>
      <c r="O3447" s="69"/>
      <c r="P3447" s="69"/>
      <c r="Q3447" s="69"/>
      <c r="R3447" s="69"/>
      <c r="S3447" s="69"/>
      <c r="T3447" s="70"/>
      <c r="U3447" s="69"/>
      <c r="V3447" s="69"/>
      <c r="W3447" s="69"/>
      <c r="X3447" s="69"/>
      <c r="Y3447" s="70"/>
      <c r="Z3447" s="69">
        <v>0</v>
      </c>
      <c r="AA3447" s="69" t="s">
        <v>989</v>
      </c>
      <c r="AB3447" s="69" t="s">
        <v>1144</v>
      </c>
      <c r="AC3447" s="69"/>
    </row>
    <row r="3448" spans="1:29" x14ac:dyDescent="0.25">
      <c r="A3448" s="71" t="s">
        <v>193</v>
      </c>
      <c r="B3448" s="71"/>
      <c r="C3448" s="71"/>
      <c r="D3448" s="71"/>
      <c r="E3448" s="71"/>
      <c r="F3448" s="71"/>
      <c r="G3448" s="71"/>
      <c r="H3448" s="71"/>
      <c r="I3448" s="71"/>
      <c r="J3448" s="72">
        <v>3531.04</v>
      </c>
      <c r="K3448" s="71"/>
      <c r="L3448" s="71"/>
      <c r="M3448" s="72">
        <v>3531.04</v>
      </c>
      <c r="N3448" s="72">
        <v>0</v>
      </c>
      <c r="O3448" s="71"/>
      <c r="P3448" s="71"/>
      <c r="Q3448" s="71"/>
      <c r="R3448" s="71"/>
      <c r="S3448" s="72">
        <v>0</v>
      </c>
      <c r="T3448" s="72">
        <v>0</v>
      </c>
      <c r="U3448" s="71"/>
      <c r="V3448" s="71"/>
      <c r="W3448" s="71"/>
      <c r="X3448" s="72">
        <v>0</v>
      </c>
      <c r="Y3448" s="72">
        <v>0</v>
      </c>
      <c r="Z3448" s="72">
        <v>0</v>
      </c>
      <c r="AA3448" s="69"/>
      <c r="AB3448" s="69"/>
      <c r="AC3448" s="69"/>
    </row>
    <row r="3449" spans="1:29" ht="20" x14ac:dyDescent="0.25">
      <c r="A3449" s="68" t="s">
        <v>17237</v>
      </c>
      <c r="B3449" s="69" t="s">
        <v>17238</v>
      </c>
      <c r="C3449" s="69" t="s">
        <v>17239</v>
      </c>
      <c r="D3449" s="69" t="s">
        <v>9621</v>
      </c>
      <c r="E3449" s="69" t="s">
        <v>17241</v>
      </c>
      <c r="F3449" s="69" t="s">
        <v>10255</v>
      </c>
      <c r="G3449" s="69" t="s">
        <v>1455</v>
      </c>
      <c r="H3449" s="69" t="s">
        <v>2967</v>
      </c>
      <c r="I3449" s="69" t="s">
        <v>962</v>
      </c>
      <c r="J3449" s="70">
        <v>3243.2</v>
      </c>
      <c r="K3449" s="69" t="s">
        <v>4591</v>
      </c>
      <c r="L3449" s="69" t="s">
        <v>17240</v>
      </c>
      <c r="M3449" s="70">
        <v>3243.2</v>
      </c>
      <c r="N3449" s="69"/>
      <c r="O3449" s="69"/>
      <c r="P3449" s="69" t="s">
        <v>1195</v>
      </c>
      <c r="Q3449" s="69" t="s">
        <v>2529</v>
      </c>
      <c r="R3449" s="69"/>
      <c r="S3449" s="70">
        <v>3243.2</v>
      </c>
      <c r="T3449" s="70"/>
      <c r="U3449" s="69" t="s">
        <v>2529</v>
      </c>
      <c r="V3449" s="73">
        <v>48</v>
      </c>
      <c r="W3449" s="69" t="s">
        <v>2529</v>
      </c>
      <c r="X3449" s="69"/>
      <c r="Y3449" s="70"/>
      <c r="Z3449" s="69">
        <v>0</v>
      </c>
      <c r="AA3449" s="69" t="s">
        <v>989</v>
      </c>
      <c r="AB3449" s="69" t="s">
        <v>967</v>
      </c>
      <c r="AC3449" s="69"/>
    </row>
    <row r="3450" spans="1:29" x14ac:dyDescent="0.25">
      <c r="A3450" s="71" t="s">
        <v>193</v>
      </c>
      <c r="B3450" s="71"/>
      <c r="C3450" s="71"/>
      <c r="D3450" s="71"/>
      <c r="E3450" s="71"/>
      <c r="F3450" s="71"/>
      <c r="G3450" s="71"/>
      <c r="H3450" s="71"/>
      <c r="I3450" s="71"/>
      <c r="J3450" s="72">
        <v>3243.2</v>
      </c>
      <c r="K3450" s="71"/>
      <c r="L3450" s="71"/>
      <c r="M3450" s="72">
        <v>3243.2</v>
      </c>
      <c r="N3450" s="72">
        <v>0</v>
      </c>
      <c r="O3450" s="71"/>
      <c r="P3450" s="71"/>
      <c r="Q3450" s="71"/>
      <c r="R3450" s="71"/>
      <c r="S3450" s="72">
        <v>3243.2</v>
      </c>
      <c r="T3450" s="72">
        <v>3243.2</v>
      </c>
      <c r="U3450" s="71"/>
      <c r="V3450" s="71"/>
      <c r="W3450" s="71"/>
      <c r="X3450" s="72">
        <v>0</v>
      </c>
      <c r="Y3450" s="72">
        <v>0</v>
      </c>
      <c r="Z3450" s="72">
        <v>3243.2</v>
      </c>
      <c r="AA3450" s="69"/>
      <c r="AB3450" s="69"/>
      <c r="AC3450" s="69"/>
    </row>
    <row r="3451" spans="1:29" ht="30" x14ac:dyDescent="0.25">
      <c r="A3451" s="68" t="s">
        <v>17242</v>
      </c>
      <c r="B3451" s="69" t="s">
        <v>13800</v>
      </c>
      <c r="C3451" s="69" t="s">
        <v>17243</v>
      </c>
      <c r="D3451" s="69" t="s">
        <v>4589</v>
      </c>
      <c r="E3451" s="69" t="s">
        <v>17245</v>
      </c>
      <c r="F3451" s="69" t="s">
        <v>10255</v>
      </c>
      <c r="G3451" s="69" t="s">
        <v>1455</v>
      </c>
      <c r="H3451" s="69" t="s">
        <v>2073</v>
      </c>
      <c r="I3451" s="69" t="s">
        <v>962</v>
      </c>
      <c r="J3451" s="70">
        <v>5150.92</v>
      </c>
      <c r="K3451" s="69" t="s">
        <v>4591</v>
      </c>
      <c r="L3451" s="69" t="s">
        <v>17244</v>
      </c>
      <c r="M3451" s="70">
        <v>5147.32</v>
      </c>
      <c r="N3451" s="69"/>
      <c r="O3451" s="69"/>
      <c r="P3451" s="69" t="s">
        <v>1394</v>
      </c>
      <c r="Q3451" s="69" t="s">
        <v>2219</v>
      </c>
      <c r="R3451" s="69"/>
      <c r="S3451" s="70">
        <v>5147.32</v>
      </c>
      <c r="T3451" s="70"/>
      <c r="U3451" s="69"/>
      <c r="V3451" s="69"/>
      <c r="W3451" s="69"/>
      <c r="X3451" s="69"/>
      <c r="Y3451" s="70"/>
      <c r="Z3451" s="69">
        <v>0</v>
      </c>
      <c r="AA3451" s="69" t="s">
        <v>989</v>
      </c>
      <c r="AB3451" s="69" t="s">
        <v>1144</v>
      </c>
      <c r="AC3451" s="69"/>
    </row>
    <row r="3452" spans="1:29" x14ac:dyDescent="0.25">
      <c r="A3452" s="71" t="s">
        <v>193</v>
      </c>
      <c r="B3452" s="71"/>
      <c r="C3452" s="71"/>
      <c r="D3452" s="71"/>
      <c r="E3452" s="71"/>
      <c r="F3452" s="71"/>
      <c r="G3452" s="71"/>
      <c r="H3452" s="71"/>
      <c r="I3452" s="71"/>
      <c r="J3452" s="72">
        <v>5150.92</v>
      </c>
      <c r="K3452" s="71"/>
      <c r="L3452" s="71"/>
      <c r="M3452" s="72">
        <v>5147.32</v>
      </c>
      <c r="N3452" s="72">
        <v>3.6000000000003638</v>
      </c>
      <c r="O3452" s="71"/>
      <c r="P3452" s="71"/>
      <c r="Q3452" s="71"/>
      <c r="R3452" s="71"/>
      <c r="S3452" s="72">
        <v>5147.32</v>
      </c>
      <c r="T3452" s="72">
        <v>0</v>
      </c>
      <c r="U3452" s="71"/>
      <c r="V3452" s="71"/>
      <c r="W3452" s="71"/>
      <c r="X3452" s="72">
        <v>5147.32</v>
      </c>
      <c r="Y3452" s="72">
        <v>0</v>
      </c>
      <c r="Z3452" s="72">
        <v>0</v>
      </c>
      <c r="AA3452" s="69"/>
      <c r="AB3452" s="69"/>
      <c r="AC3452" s="69"/>
    </row>
    <row r="3453" spans="1:29" ht="30" x14ac:dyDescent="0.25">
      <c r="A3453" s="68" t="s">
        <v>17246</v>
      </c>
      <c r="B3453" s="69" t="s">
        <v>16596</v>
      </c>
      <c r="C3453" s="69" t="s">
        <v>17247</v>
      </c>
      <c r="D3453" s="69" t="s">
        <v>4604</v>
      </c>
      <c r="E3453" s="69" t="s">
        <v>17249</v>
      </c>
      <c r="F3453" s="69" t="s">
        <v>10255</v>
      </c>
      <c r="G3453" s="69" t="s">
        <v>1455</v>
      </c>
      <c r="H3453" s="69" t="s">
        <v>1669</v>
      </c>
      <c r="I3453" s="69" t="s">
        <v>962</v>
      </c>
      <c r="J3453" s="70">
        <v>3564.62</v>
      </c>
      <c r="K3453" s="69" t="s">
        <v>4591</v>
      </c>
      <c r="L3453" s="69" t="s">
        <v>17248</v>
      </c>
      <c r="M3453" s="70">
        <v>3564.62</v>
      </c>
      <c r="N3453" s="69"/>
      <c r="O3453" s="69"/>
      <c r="P3453" s="69" t="s">
        <v>2028</v>
      </c>
      <c r="Q3453" s="69" t="s">
        <v>2342</v>
      </c>
      <c r="R3453" s="69"/>
      <c r="S3453" s="70">
        <v>3564.62</v>
      </c>
      <c r="T3453" s="70"/>
      <c r="U3453" s="69" t="s">
        <v>2342</v>
      </c>
      <c r="V3453" s="73">
        <v>52</v>
      </c>
      <c r="W3453" s="69" t="s">
        <v>2342</v>
      </c>
      <c r="X3453" s="69"/>
      <c r="Y3453" s="70"/>
      <c r="Z3453" s="69">
        <v>0</v>
      </c>
      <c r="AA3453" s="69" t="s">
        <v>989</v>
      </c>
      <c r="AB3453" s="69" t="s">
        <v>1144</v>
      </c>
      <c r="AC3453" s="69"/>
    </row>
    <row r="3454" spans="1:29" x14ac:dyDescent="0.25">
      <c r="A3454" s="71" t="s">
        <v>193</v>
      </c>
      <c r="B3454" s="71"/>
      <c r="C3454" s="71"/>
      <c r="D3454" s="71"/>
      <c r="E3454" s="71"/>
      <c r="F3454" s="71"/>
      <c r="G3454" s="71"/>
      <c r="H3454" s="71"/>
      <c r="I3454" s="71"/>
      <c r="J3454" s="72">
        <v>3564.62</v>
      </c>
      <c r="K3454" s="71"/>
      <c r="L3454" s="71"/>
      <c r="M3454" s="72">
        <v>3564.62</v>
      </c>
      <c r="N3454" s="72">
        <v>0</v>
      </c>
      <c r="O3454" s="71"/>
      <c r="P3454" s="71"/>
      <c r="Q3454" s="71"/>
      <c r="R3454" s="71"/>
      <c r="S3454" s="72">
        <v>3564.62</v>
      </c>
      <c r="T3454" s="72">
        <v>3564.62</v>
      </c>
      <c r="U3454" s="71"/>
      <c r="V3454" s="71"/>
      <c r="W3454" s="71"/>
      <c r="X3454" s="72">
        <v>0</v>
      </c>
      <c r="Y3454" s="72">
        <v>0</v>
      </c>
      <c r="Z3454" s="72">
        <v>3564.62</v>
      </c>
      <c r="AA3454" s="69"/>
      <c r="AB3454" s="69"/>
      <c r="AC3454" s="69"/>
    </row>
    <row r="3455" spans="1:29" ht="30" x14ac:dyDescent="0.25">
      <c r="A3455" s="68" t="s">
        <v>17250</v>
      </c>
      <c r="B3455" s="69" t="s">
        <v>17251</v>
      </c>
      <c r="C3455" s="69" t="s">
        <v>17252</v>
      </c>
      <c r="D3455" s="69" t="s">
        <v>4813</v>
      </c>
      <c r="E3455" s="69" t="s">
        <v>17254</v>
      </c>
      <c r="F3455" s="69" t="s">
        <v>10255</v>
      </c>
      <c r="G3455" s="69" t="s">
        <v>1455</v>
      </c>
      <c r="H3455" s="69" t="s">
        <v>4510</v>
      </c>
      <c r="I3455" s="69" t="s">
        <v>962</v>
      </c>
      <c r="J3455" s="70">
        <v>957.27</v>
      </c>
      <c r="K3455" s="69" t="s">
        <v>4591</v>
      </c>
      <c r="L3455" s="69" t="s">
        <v>17253</v>
      </c>
      <c r="M3455" s="70">
        <v>957.27</v>
      </c>
      <c r="N3455" s="69"/>
      <c r="O3455" s="69"/>
      <c r="P3455" s="69" t="s">
        <v>2023</v>
      </c>
      <c r="Q3455" s="69" t="s">
        <v>2039</v>
      </c>
      <c r="R3455" s="69"/>
      <c r="S3455" s="70">
        <v>957.27</v>
      </c>
      <c r="T3455" s="70"/>
      <c r="U3455" s="69" t="s">
        <v>1912</v>
      </c>
      <c r="V3455" s="73">
        <v>58</v>
      </c>
      <c r="W3455" s="69" t="s">
        <v>1912</v>
      </c>
      <c r="X3455" s="69"/>
      <c r="Y3455" s="70"/>
      <c r="Z3455" s="69">
        <v>0</v>
      </c>
      <c r="AA3455" s="69" t="s">
        <v>989</v>
      </c>
      <c r="AB3455" s="69" t="s">
        <v>1144</v>
      </c>
      <c r="AC3455" s="69"/>
    </row>
    <row r="3456" spans="1:29" x14ac:dyDescent="0.25">
      <c r="A3456" s="71" t="s">
        <v>193</v>
      </c>
      <c r="B3456" s="71"/>
      <c r="C3456" s="71"/>
      <c r="D3456" s="71"/>
      <c r="E3456" s="71"/>
      <c r="F3456" s="71"/>
      <c r="G3456" s="71"/>
      <c r="H3456" s="71"/>
      <c r="I3456" s="71"/>
      <c r="J3456" s="72">
        <v>957.27</v>
      </c>
      <c r="K3456" s="71"/>
      <c r="L3456" s="71"/>
      <c r="M3456" s="72">
        <v>957.27</v>
      </c>
      <c r="N3456" s="72">
        <v>0</v>
      </c>
      <c r="O3456" s="71"/>
      <c r="P3456" s="71"/>
      <c r="Q3456" s="71"/>
      <c r="R3456" s="71"/>
      <c r="S3456" s="72">
        <v>957.27</v>
      </c>
      <c r="T3456" s="72">
        <v>957.27</v>
      </c>
      <c r="U3456" s="71"/>
      <c r="V3456" s="71"/>
      <c r="W3456" s="71"/>
      <c r="X3456" s="72">
        <v>0</v>
      </c>
      <c r="Y3456" s="72">
        <v>0</v>
      </c>
      <c r="Z3456" s="72">
        <v>957.27</v>
      </c>
      <c r="AA3456" s="69"/>
      <c r="AB3456" s="69"/>
      <c r="AC3456" s="69"/>
    </row>
    <row r="3457" spans="1:29" ht="30" x14ac:dyDescent="0.25">
      <c r="A3457" s="68" t="s">
        <v>17255</v>
      </c>
      <c r="B3457" s="69" t="s">
        <v>17256</v>
      </c>
      <c r="C3457" s="69" t="s">
        <v>17257</v>
      </c>
      <c r="D3457" s="69" t="s">
        <v>4623</v>
      </c>
      <c r="E3457" s="69" t="s">
        <v>17259</v>
      </c>
      <c r="F3457" s="69" t="s">
        <v>10820</v>
      </c>
      <c r="G3457" s="69" t="s">
        <v>1455</v>
      </c>
      <c r="H3457" s="69" t="s">
        <v>2050</v>
      </c>
      <c r="I3457" s="69" t="s">
        <v>962</v>
      </c>
      <c r="J3457" s="70">
        <v>1468.19</v>
      </c>
      <c r="K3457" s="69" t="s">
        <v>4591</v>
      </c>
      <c r="L3457" s="69" t="s">
        <v>17258</v>
      </c>
      <c r="M3457" s="70">
        <v>1468.19</v>
      </c>
      <c r="N3457" s="69"/>
      <c r="O3457" s="69"/>
      <c r="P3457" s="69" t="s">
        <v>1646</v>
      </c>
      <c r="Q3457" s="69" t="s">
        <v>1912</v>
      </c>
      <c r="R3457" s="69"/>
      <c r="S3457" s="70">
        <v>1468.19</v>
      </c>
      <c r="T3457" s="70"/>
      <c r="U3457" s="69" t="s">
        <v>2039</v>
      </c>
      <c r="V3457" s="73">
        <v>75</v>
      </c>
      <c r="W3457" s="69" t="s">
        <v>2039</v>
      </c>
      <c r="X3457" s="69"/>
      <c r="Y3457" s="70"/>
      <c r="Z3457" s="69">
        <v>0</v>
      </c>
      <c r="AA3457" s="69" t="s">
        <v>989</v>
      </c>
      <c r="AB3457" s="69" t="s">
        <v>1144</v>
      </c>
      <c r="AC3457" s="69"/>
    </row>
    <row r="3458" spans="1:29" x14ac:dyDescent="0.25">
      <c r="A3458" s="71" t="s">
        <v>193</v>
      </c>
      <c r="B3458" s="71"/>
      <c r="C3458" s="71"/>
      <c r="D3458" s="71"/>
      <c r="E3458" s="71"/>
      <c r="F3458" s="71"/>
      <c r="G3458" s="71"/>
      <c r="H3458" s="71"/>
      <c r="I3458" s="71"/>
      <c r="J3458" s="72">
        <v>1468.19</v>
      </c>
      <c r="K3458" s="71"/>
      <c r="L3458" s="71"/>
      <c r="M3458" s="72">
        <v>1468.19</v>
      </c>
      <c r="N3458" s="72">
        <v>0</v>
      </c>
      <c r="O3458" s="71"/>
      <c r="P3458" s="71"/>
      <c r="Q3458" s="71"/>
      <c r="R3458" s="71"/>
      <c r="S3458" s="72">
        <v>1468.19</v>
      </c>
      <c r="T3458" s="72">
        <v>1468.19</v>
      </c>
      <c r="U3458" s="71"/>
      <c r="V3458" s="71"/>
      <c r="W3458" s="71"/>
      <c r="X3458" s="72">
        <v>0</v>
      </c>
      <c r="Y3458" s="72">
        <v>0</v>
      </c>
      <c r="Z3458" s="72">
        <v>1468.19</v>
      </c>
      <c r="AA3458" s="69"/>
      <c r="AB3458" s="69"/>
      <c r="AC3458" s="69"/>
    </row>
    <row r="3459" spans="1:29" ht="20" x14ac:dyDescent="0.25">
      <c r="A3459" s="68" t="s">
        <v>17260</v>
      </c>
      <c r="B3459" s="69" t="s">
        <v>10817</v>
      </c>
      <c r="C3459" s="69" t="s">
        <v>17261</v>
      </c>
      <c r="D3459" s="69" t="s">
        <v>4583</v>
      </c>
      <c r="E3459" s="69" t="s">
        <v>17263</v>
      </c>
      <c r="F3459" s="69" t="s">
        <v>10820</v>
      </c>
      <c r="G3459" s="69" t="s">
        <v>1071</v>
      </c>
      <c r="H3459" s="69" t="s">
        <v>1048</v>
      </c>
      <c r="I3459" s="69" t="s">
        <v>962</v>
      </c>
      <c r="J3459" s="70">
        <v>3234.44</v>
      </c>
      <c r="K3459" s="69" t="s">
        <v>4591</v>
      </c>
      <c r="L3459" s="69" t="s">
        <v>17262</v>
      </c>
      <c r="M3459" s="70">
        <v>3234.44</v>
      </c>
      <c r="N3459" s="69"/>
      <c r="O3459" s="69"/>
      <c r="P3459" s="69" t="s">
        <v>1685</v>
      </c>
      <c r="Q3459" s="69" t="s">
        <v>1718</v>
      </c>
      <c r="R3459" s="69"/>
      <c r="S3459" s="70">
        <v>3234.44</v>
      </c>
      <c r="T3459" s="70"/>
      <c r="U3459" s="69"/>
      <c r="V3459" s="69"/>
      <c r="W3459" s="69" t="s">
        <v>1718</v>
      </c>
      <c r="X3459" s="69"/>
      <c r="Y3459" s="70"/>
      <c r="Z3459" s="69">
        <v>0</v>
      </c>
      <c r="AA3459" s="69" t="s">
        <v>989</v>
      </c>
      <c r="AB3459" s="69" t="s">
        <v>1144</v>
      </c>
      <c r="AC3459" s="69"/>
    </row>
    <row r="3460" spans="1:29" x14ac:dyDescent="0.25">
      <c r="A3460" s="71" t="s">
        <v>193</v>
      </c>
      <c r="B3460" s="71"/>
      <c r="C3460" s="71"/>
      <c r="D3460" s="71"/>
      <c r="E3460" s="71"/>
      <c r="F3460" s="71"/>
      <c r="G3460" s="71"/>
      <c r="H3460" s="71"/>
      <c r="I3460" s="71"/>
      <c r="J3460" s="72">
        <v>3234.44</v>
      </c>
      <c r="K3460" s="71"/>
      <c r="L3460" s="71"/>
      <c r="M3460" s="72">
        <v>3234.44</v>
      </c>
      <c r="N3460" s="72">
        <v>0</v>
      </c>
      <c r="O3460" s="71"/>
      <c r="P3460" s="71"/>
      <c r="Q3460" s="71"/>
      <c r="R3460" s="71"/>
      <c r="S3460" s="72">
        <v>3234.44</v>
      </c>
      <c r="T3460" s="72">
        <v>0</v>
      </c>
      <c r="U3460" s="71"/>
      <c r="V3460" s="71"/>
      <c r="W3460" s="71"/>
      <c r="X3460" s="72">
        <v>3234.44</v>
      </c>
      <c r="Y3460" s="72">
        <v>0</v>
      </c>
      <c r="Z3460" s="72">
        <v>0</v>
      </c>
      <c r="AA3460" s="69"/>
      <c r="AB3460" s="69"/>
      <c r="AC3460" s="69"/>
    </row>
    <row r="3461" spans="1:29" ht="30" x14ac:dyDescent="0.25">
      <c r="A3461" s="68" t="s">
        <v>17264</v>
      </c>
      <c r="B3461" s="69" t="s">
        <v>17265</v>
      </c>
      <c r="C3461" s="69" t="s">
        <v>17266</v>
      </c>
      <c r="D3461" s="69" t="s">
        <v>4623</v>
      </c>
      <c r="E3461" s="69" t="s">
        <v>17268</v>
      </c>
      <c r="F3461" s="69" t="s">
        <v>10255</v>
      </c>
      <c r="G3461" s="69" t="s">
        <v>1946</v>
      </c>
      <c r="H3461" s="69" t="s">
        <v>2050</v>
      </c>
      <c r="I3461" s="69" t="s">
        <v>962</v>
      </c>
      <c r="J3461" s="70">
        <v>770.56</v>
      </c>
      <c r="K3461" s="69" t="s">
        <v>4591</v>
      </c>
      <c r="L3461" s="69" t="s">
        <v>17267</v>
      </c>
      <c r="M3461" s="70">
        <v>770.56</v>
      </c>
      <c r="N3461" s="69"/>
      <c r="O3461" s="69"/>
      <c r="P3461" s="69" t="s">
        <v>1646</v>
      </c>
      <c r="Q3461" s="69"/>
      <c r="R3461" s="69"/>
      <c r="S3461" s="70">
        <v>770.56</v>
      </c>
      <c r="T3461" s="70"/>
      <c r="U3461" s="69"/>
      <c r="V3461" s="69"/>
      <c r="W3461" s="69"/>
      <c r="X3461" s="69"/>
      <c r="Y3461" s="70"/>
      <c r="Z3461" s="69">
        <v>0</v>
      </c>
      <c r="AA3461" s="69" t="s">
        <v>989</v>
      </c>
      <c r="AB3461" s="69" t="s">
        <v>1144</v>
      </c>
      <c r="AC3461" s="69"/>
    </row>
    <row r="3462" spans="1:29" x14ac:dyDescent="0.25">
      <c r="A3462" s="71" t="s">
        <v>193</v>
      </c>
      <c r="B3462" s="71"/>
      <c r="C3462" s="71"/>
      <c r="D3462" s="71"/>
      <c r="E3462" s="71"/>
      <c r="F3462" s="71"/>
      <c r="G3462" s="71"/>
      <c r="H3462" s="71"/>
      <c r="I3462" s="71"/>
      <c r="J3462" s="72">
        <v>770.56</v>
      </c>
      <c r="K3462" s="71"/>
      <c r="L3462" s="71"/>
      <c r="M3462" s="72">
        <v>770.56</v>
      </c>
      <c r="N3462" s="72">
        <v>0</v>
      </c>
      <c r="O3462" s="71"/>
      <c r="P3462" s="71"/>
      <c r="Q3462" s="71"/>
      <c r="R3462" s="71"/>
      <c r="S3462" s="72">
        <v>770.56</v>
      </c>
      <c r="T3462" s="72">
        <v>0</v>
      </c>
      <c r="U3462" s="71"/>
      <c r="V3462" s="71"/>
      <c r="W3462" s="71"/>
      <c r="X3462" s="72">
        <v>770.56</v>
      </c>
      <c r="Y3462" s="72">
        <v>0</v>
      </c>
      <c r="Z3462" s="72">
        <v>0</v>
      </c>
      <c r="AA3462" s="69"/>
      <c r="AB3462" s="69"/>
      <c r="AC3462" s="69"/>
    </row>
    <row r="3463" spans="1:29" ht="20" x14ac:dyDescent="0.25">
      <c r="A3463" s="68" t="s">
        <v>17269</v>
      </c>
      <c r="B3463" s="69" t="s">
        <v>10225</v>
      </c>
      <c r="C3463" s="69" t="s">
        <v>17270</v>
      </c>
      <c r="D3463" s="69" t="s">
        <v>14876</v>
      </c>
      <c r="E3463" s="69"/>
      <c r="F3463" s="69"/>
      <c r="G3463" s="69" t="s">
        <v>1946</v>
      </c>
      <c r="H3463" s="69" t="s">
        <v>1886</v>
      </c>
      <c r="I3463" s="69"/>
      <c r="J3463" s="70">
        <v>1768.16</v>
      </c>
      <c r="K3463" s="69" t="s">
        <v>4591</v>
      </c>
      <c r="L3463" s="69"/>
      <c r="M3463" s="69"/>
      <c r="N3463" s="69"/>
      <c r="O3463" s="69"/>
      <c r="P3463" s="69"/>
      <c r="Q3463" s="69"/>
      <c r="R3463" s="69"/>
      <c r="S3463" s="69"/>
      <c r="T3463" s="69"/>
      <c r="U3463" s="69"/>
      <c r="V3463" s="69"/>
      <c r="W3463" s="69"/>
      <c r="X3463" s="69"/>
      <c r="Y3463" s="69"/>
      <c r="Z3463" s="69"/>
      <c r="AA3463" s="69" t="s">
        <v>989</v>
      </c>
      <c r="AB3463" s="69"/>
      <c r="AC3463" s="69"/>
    </row>
    <row r="3464" spans="1:29" x14ac:dyDescent="0.25">
      <c r="A3464" s="71" t="s">
        <v>193</v>
      </c>
      <c r="B3464" s="71"/>
      <c r="C3464" s="71"/>
      <c r="D3464" s="71"/>
      <c r="E3464" s="71"/>
      <c r="F3464" s="71"/>
      <c r="G3464" s="71"/>
      <c r="H3464" s="71"/>
      <c r="I3464" s="71"/>
      <c r="J3464" s="72">
        <v>1768.16</v>
      </c>
      <c r="K3464" s="71"/>
      <c r="L3464" s="71"/>
      <c r="M3464" s="72">
        <v>0</v>
      </c>
      <c r="N3464" s="72">
        <v>1768.16</v>
      </c>
      <c r="O3464" s="71"/>
      <c r="P3464" s="71"/>
      <c r="Q3464" s="71"/>
      <c r="R3464" s="71"/>
      <c r="S3464" s="72">
        <v>0</v>
      </c>
      <c r="T3464" s="72">
        <v>0</v>
      </c>
      <c r="U3464" s="71"/>
      <c r="V3464" s="71"/>
      <c r="W3464" s="71"/>
      <c r="X3464" s="72">
        <v>0</v>
      </c>
      <c r="Y3464" s="72">
        <v>0</v>
      </c>
      <c r="Z3464" s="72">
        <v>0</v>
      </c>
      <c r="AA3464" s="69"/>
      <c r="AB3464" s="69"/>
      <c r="AC3464" s="69"/>
    </row>
    <row r="3465" spans="1:29" ht="30" x14ac:dyDescent="0.25">
      <c r="A3465" s="68" t="s">
        <v>17271</v>
      </c>
      <c r="B3465" s="69" t="s">
        <v>17188</v>
      </c>
      <c r="C3465" s="69" t="s">
        <v>17272</v>
      </c>
      <c r="D3465" s="69" t="s">
        <v>4623</v>
      </c>
      <c r="E3465" s="69"/>
      <c r="F3465" s="69" t="s">
        <v>10255</v>
      </c>
      <c r="G3465" s="69" t="s">
        <v>1556</v>
      </c>
      <c r="H3465" s="69" t="s">
        <v>2211</v>
      </c>
      <c r="I3465" s="69" t="s">
        <v>962</v>
      </c>
      <c r="J3465" s="70">
        <v>1807.66</v>
      </c>
      <c r="K3465" s="69" t="s">
        <v>4591</v>
      </c>
      <c r="L3465" s="69" t="s">
        <v>17273</v>
      </c>
      <c r="M3465" s="70">
        <v>1807.66</v>
      </c>
      <c r="N3465" s="69"/>
      <c r="O3465" s="69"/>
      <c r="P3465" s="69"/>
      <c r="Q3465" s="69"/>
      <c r="R3465" s="69"/>
      <c r="S3465" s="69"/>
      <c r="T3465" s="70"/>
      <c r="U3465" s="69"/>
      <c r="V3465" s="69"/>
      <c r="W3465" s="69"/>
      <c r="X3465" s="69"/>
      <c r="Y3465" s="70"/>
      <c r="Z3465" s="69">
        <v>0</v>
      </c>
      <c r="AA3465" s="69" t="s">
        <v>989</v>
      </c>
      <c r="AB3465" s="69" t="s">
        <v>1144</v>
      </c>
      <c r="AC3465" s="69"/>
    </row>
    <row r="3466" spans="1:29" x14ac:dyDescent="0.25">
      <c r="A3466" s="71" t="s">
        <v>193</v>
      </c>
      <c r="B3466" s="71"/>
      <c r="C3466" s="71"/>
      <c r="D3466" s="71"/>
      <c r="E3466" s="71"/>
      <c r="F3466" s="71"/>
      <c r="G3466" s="71"/>
      <c r="H3466" s="71"/>
      <c r="I3466" s="71"/>
      <c r="J3466" s="72">
        <v>1807.66</v>
      </c>
      <c r="K3466" s="71"/>
      <c r="L3466" s="71"/>
      <c r="M3466" s="72">
        <v>1807.66</v>
      </c>
      <c r="N3466" s="72">
        <v>0</v>
      </c>
      <c r="O3466" s="71"/>
      <c r="P3466" s="71"/>
      <c r="Q3466" s="71"/>
      <c r="R3466" s="71"/>
      <c r="S3466" s="72">
        <v>0</v>
      </c>
      <c r="T3466" s="72">
        <v>0</v>
      </c>
      <c r="U3466" s="71"/>
      <c r="V3466" s="71"/>
      <c r="W3466" s="71"/>
      <c r="X3466" s="72">
        <v>0</v>
      </c>
      <c r="Y3466" s="72">
        <v>0</v>
      </c>
      <c r="Z3466" s="72">
        <v>0</v>
      </c>
      <c r="AA3466" s="69"/>
      <c r="AB3466" s="69"/>
      <c r="AC3466" s="69"/>
    </row>
    <row r="3467" spans="1:29" ht="30" x14ac:dyDescent="0.25">
      <c r="A3467" s="68" t="s">
        <v>17274</v>
      </c>
      <c r="B3467" s="69" t="s">
        <v>17275</v>
      </c>
      <c r="C3467" s="69" t="s">
        <v>17276</v>
      </c>
      <c r="D3467" s="69" t="s">
        <v>4583</v>
      </c>
      <c r="E3467" s="69" t="s">
        <v>17278</v>
      </c>
      <c r="F3467" s="69" t="s">
        <v>10255</v>
      </c>
      <c r="G3467" s="69" t="s">
        <v>1556</v>
      </c>
      <c r="H3467" s="69" t="s">
        <v>1048</v>
      </c>
      <c r="I3467" s="69" t="s">
        <v>962</v>
      </c>
      <c r="J3467" s="70">
        <v>5329.11</v>
      </c>
      <c r="K3467" s="69" t="s">
        <v>4591</v>
      </c>
      <c r="L3467" s="69" t="s">
        <v>17277</v>
      </c>
      <c r="M3467" s="70">
        <v>5329.11</v>
      </c>
      <c r="N3467" s="69"/>
      <c r="O3467" s="69"/>
      <c r="P3467" s="69" t="s">
        <v>1484</v>
      </c>
      <c r="Q3467" s="69" t="s">
        <v>1313</v>
      </c>
      <c r="R3467" s="69"/>
      <c r="S3467" s="70">
        <v>5329.11</v>
      </c>
      <c r="T3467" s="70"/>
      <c r="U3467" s="69"/>
      <c r="V3467" s="69"/>
      <c r="W3467" s="69"/>
      <c r="X3467" s="69"/>
      <c r="Y3467" s="70"/>
      <c r="Z3467" s="69">
        <v>0</v>
      </c>
      <c r="AA3467" s="69" t="s">
        <v>989</v>
      </c>
      <c r="AB3467" s="69" t="s">
        <v>1144</v>
      </c>
      <c r="AC3467" s="69"/>
    </row>
    <row r="3468" spans="1:29" x14ac:dyDescent="0.25">
      <c r="A3468" s="71" t="s">
        <v>193</v>
      </c>
      <c r="B3468" s="71"/>
      <c r="C3468" s="71"/>
      <c r="D3468" s="71"/>
      <c r="E3468" s="71"/>
      <c r="F3468" s="71"/>
      <c r="G3468" s="71"/>
      <c r="H3468" s="71"/>
      <c r="I3468" s="71"/>
      <c r="J3468" s="72">
        <v>5329.11</v>
      </c>
      <c r="K3468" s="71"/>
      <c r="L3468" s="71"/>
      <c r="M3468" s="72">
        <v>5329.11</v>
      </c>
      <c r="N3468" s="72">
        <v>0</v>
      </c>
      <c r="O3468" s="71"/>
      <c r="P3468" s="71"/>
      <c r="Q3468" s="71"/>
      <c r="R3468" s="71"/>
      <c r="S3468" s="72">
        <v>5329.11</v>
      </c>
      <c r="T3468" s="72">
        <v>0</v>
      </c>
      <c r="U3468" s="71"/>
      <c r="V3468" s="71"/>
      <c r="W3468" s="71"/>
      <c r="X3468" s="72">
        <v>5329.11</v>
      </c>
      <c r="Y3468" s="72">
        <v>0</v>
      </c>
      <c r="Z3468" s="72">
        <v>0</v>
      </c>
      <c r="AA3468" s="69"/>
      <c r="AB3468" s="69"/>
      <c r="AC3468" s="69"/>
    </row>
    <row r="3469" spans="1:29" ht="30" x14ac:dyDescent="0.25">
      <c r="A3469" s="68" t="s">
        <v>17279</v>
      </c>
      <c r="B3469" s="69" t="s">
        <v>17280</v>
      </c>
      <c r="C3469" s="69" t="s">
        <v>17281</v>
      </c>
      <c r="D3469" s="69" t="s">
        <v>4813</v>
      </c>
      <c r="E3469" s="69" t="s">
        <v>17283</v>
      </c>
      <c r="F3469" s="69" t="s">
        <v>10255</v>
      </c>
      <c r="G3469" s="69" t="s">
        <v>1556</v>
      </c>
      <c r="H3469" s="69" t="s">
        <v>1189</v>
      </c>
      <c r="I3469" s="69" t="s">
        <v>962</v>
      </c>
      <c r="J3469" s="70">
        <v>26482.93</v>
      </c>
      <c r="K3469" s="69" t="s">
        <v>4591</v>
      </c>
      <c r="L3469" s="69" t="s">
        <v>17282</v>
      </c>
      <c r="M3469" s="70">
        <v>26482.93</v>
      </c>
      <c r="N3469" s="69"/>
      <c r="O3469" s="69"/>
      <c r="P3469" s="69" t="s">
        <v>1069</v>
      </c>
      <c r="Q3469" s="69" t="s">
        <v>1313</v>
      </c>
      <c r="R3469" s="69"/>
      <c r="S3469" s="70">
        <v>26482.93</v>
      </c>
      <c r="T3469" s="70"/>
      <c r="U3469" s="69" t="s">
        <v>1313</v>
      </c>
      <c r="V3469" s="73">
        <v>48</v>
      </c>
      <c r="W3469" s="69" t="s">
        <v>1313</v>
      </c>
      <c r="X3469" s="69"/>
      <c r="Y3469" s="70"/>
      <c r="Z3469" s="69">
        <v>0</v>
      </c>
      <c r="AA3469" s="69" t="s">
        <v>989</v>
      </c>
      <c r="AB3469" s="69" t="s">
        <v>1144</v>
      </c>
      <c r="AC3469" s="69"/>
    </row>
    <row r="3470" spans="1:29" x14ac:dyDescent="0.25">
      <c r="A3470" s="71" t="s">
        <v>193</v>
      </c>
      <c r="B3470" s="71"/>
      <c r="C3470" s="71"/>
      <c r="D3470" s="71"/>
      <c r="E3470" s="71"/>
      <c r="F3470" s="71"/>
      <c r="G3470" s="71"/>
      <c r="H3470" s="71"/>
      <c r="I3470" s="71"/>
      <c r="J3470" s="72">
        <v>26482.93</v>
      </c>
      <c r="K3470" s="71"/>
      <c r="L3470" s="71"/>
      <c r="M3470" s="72">
        <v>26482.93</v>
      </c>
      <c r="N3470" s="72">
        <v>0</v>
      </c>
      <c r="O3470" s="71"/>
      <c r="P3470" s="71"/>
      <c r="Q3470" s="71"/>
      <c r="R3470" s="71"/>
      <c r="S3470" s="72">
        <v>26482.93</v>
      </c>
      <c r="T3470" s="72">
        <v>26482.93</v>
      </c>
      <c r="U3470" s="71"/>
      <c r="V3470" s="71"/>
      <c r="W3470" s="71"/>
      <c r="X3470" s="72">
        <v>0</v>
      </c>
      <c r="Y3470" s="72">
        <v>0</v>
      </c>
      <c r="Z3470" s="72">
        <v>26482.93</v>
      </c>
      <c r="AA3470" s="69"/>
      <c r="AB3470" s="69"/>
      <c r="AC3470" s="69"/>
    </row>
    <row r="3471" spans="1:29" ht="30" x14ac:dyDescent="0.25">
      <c r="A3471" s="68" t="s">
        <v>17284</v>
      </c>
      <c r="B3471" s="69" t="s">
        <v>17004</v>
      </c>
      <c r="C3471" s="69" t="s">
        <v>17285</v>
      </c>
      <c r="D3471" s="69" t="s">
        <v>4746</v>
      </c>
      <c r="E3471" s="69" t="s">
        <v>17287</v>
      </c>
      <c r="F3471" s="69" t="s">
        <v>10255</v>
      </c>
      <c r="G3471" s="69" t="s">
        <v>1556</v>
      </c>
      <c r="H3471" s="69" t="s">
        <v>2211</v>
      </c>
      <c r="I3471" s="69" t="s">
        <v>962</v>
      </c>
      <c r="J3471" s="70">
        <v>2348.88</v>
      </c>
      <c r="K3471" s="69" t="s">
        <v>4591</v>
      </c>
      <c r="L3471" s="69" t="s">
        <v>17286</v>
      </c>
      <c r="M3471" s="70">
        <v>2348.88</v>
      </c>
      <c r="N3471" s="69"/>
      <c r="O3471" s="69"/>
      <c r="P3471" s="69" t="s">
        <v>1210</v>
      </c>
      <c r="Q3471" s="69" t="s">
        <v>3173</v>
      </c>
      <c r="R3471" s="69"/>
      <c r="S3471" s="70">
        <v>2348.88</v>
      </c>
      <c r="T3471" s="70"/>
      <c r="U3471" s="69"/>
      <c r="V3471" s="69"/>
      <c r="W3471" s="69"/>
      <c r="X3471" s="69"/>
      <c r="Y3471" s="70"/>
      <c r="Z3471" s="69">
        <v>0</v>
      </c>
      <c r="AA3471" s="69" t="s">
        <v>989</v>
      </c>
      <c r="AB3471" s="69" t="s">
        <v>1144</v>
      </c>
      <c r="AC3471" s="69"/>
    </row>
    <row r="3472" spans="1:29" x14ac:dyDescent="0.25">
      <c r="A3472" s="71" t="s">
        <v>193</v>
      </c>
      <c r="B3472" s="71"/>
      <c r="C3472" s="71"/>
      <c r="D3472" s="71"/>
      <c r="E3472" s="71"/>
      <c r="F3472" s="71"/>
      <c r="G3472" s="71"/>
      <c r="H3472" s="71"/>
      <c r="I3472" s="71"/>
      <c r="J3472" s="72">
        <v>2348.88</v>
      </c>
      <c r="K3472" s="71"/>
      <c r="L3472" s="71"/>
      <c r="M3472" s="72">
        <v>2348.88</v>
      </c>
      <c r="N3472" s="72">
        <v>0</v>
      </c>
      <c r="O3472" s="71"/>
      <c r="P3472" s="71"/>
      <c r="Q3472" s="71"/>
      <c r="R3472" s="71"/>
      <c r="S3472" s="72">
        <v>2348.88</v>
      </c>
      <c r="T3472" s="72">
        <v>0</v>
      </c>
      <c r="U3472" s="71"/>
      <c r="V3472" s="71"/>
      <c r="W3472" s="71"/>
      <c r="X3472" s="72">
        <v>2348.88</v>
      </c>
      <c r="Y3472" s="72">
        <v>0</v>
      </c>
      <c r="Z3472" s="72">
        <v>0</v>
      </c>
      <c r="AA3472" s="69"/>
      <c r="AB3472" s="69"/>
      <c r="AC3472" s="69"/>
    </row>
    <row r="3473" spans="1:29" ht="30" x14ac:dyDescent="0.25">
      <c r="A3473" s="68" t="s">
        <v>17288</v>
      </c>
      <c r="B3473" s="69" t="s">
        <v>16017</v>
      </c>
      <c r="C3473" s="69" t="s">
        <v>17289</v>
      </c>
      <c r="D3473" s="69" t="s">
        <v>4507</v>
      </c>
      <c r="E3473" s="69" t="s">
        <v>17291</v>
      </c>
      <c r="F3473" s="69" t="s">
        <v>10255</v>
      </c>
      <c r="G3473" s="69" t="s">
        <v>1556</v>
      </c>
      <c r="H3473" s="69" t="s">
        <v>2211</v>
      </c>
      <c r="I3473" s="69" t="s">
        <v>962</v>
      </c>
      <c r="J3473" s="70">
        <v>1459.61</v>
      </c>
      <c r="K3473" s="69" t="s">
        <v>4591</v>
      </c>
      <c r="L3473" s="69" t="s">
        <v>17290</v>
      </c>
      <c r="M3473" s="70">
        <v>1459.61</v>
      </c>
      <c r="N3473" s="69"/>
      <c r="O3473" s="69"/>
      <c r="P3473" s="69" t="s">
        <v>1912</v>
      </c>
      <c r="Q3473" s="69" t="s">
        <v>1547</v>
      </c>
      <c r="R3473" s="69"/>
      <c r="S3473" s="70">
        <v>1459.61</v>
      </c>
      <c r="T3473" s="70"/>
      <c r="U3473" s="69" t="s">
        <v>3055</v>
      </c>
      <c r="V3473" s="73">
        <v>14</v>
      </c>
      <c r="W3473" s="69" t="s">
        <v>3055</v>
      </c>
      <c r="X3473" s="69"/>
      <c r="Y3473" s="70"/>
      <c r="Z3473" s="69">
        <v>0</v>
      </c>
      <c r="AA3473" s="69" t="s">
        <v>989</v>
      </c>
      <c r="AB3473" s="69" t="s">
        <v>1144</v>
      </c>
      <c r="AC3473" s="69"/>
    </row>
    <row r="3474" spans="1:29" x14ac:dyDescent="0.25">
      <c r="A3474" s="71" t="s">
        <v>193</v>
      </c>
      <c r="B3474" s="71"/>
      <c r="C3474" s="71"/>
      <c r="D3474" s="71"/>
      <c r="E3474" s="71"/>
      <c r="F3474" s="71"/>
      <c r="G3474" s="71"/>
      <c r="H3474" s="71"/>
      <c r="I3474" s="71"/>
      <c r="J3474" s="72">
        <v>1459.61</v>
      </c>
      <c r="K3474" s="71"/>
      <c r="L3474" s="71"/>
      <c r="M3474" s="72">
        <v>1459.61</v>
      </c>
      <c r="N3474" s="72">
        <v>0</v>
      </c>
      <c r="O3474" s="71"/>
      <c r="P3474" s="71"/>
      <c r="Q3474" s="71"/>
      <c r="R3474" s="71"/>
      <c r="S3474" s="72">
        <v>1459.61</v>
      </c>
      <c r="T3474" s="72">
        <v>1459.61</v>
      </c>
      <c r="U3474" s="71"/>
      <c r="V3474" s="71"/>
      <c r="W3474" s="71"/>
      <c r="X3474" s="72">
        <v>0</v>
      </c>
      <c r="Y3474" s="72">
        <v>0</v>
      </c>
      <c r="Z3474" s="72">
        <v>1459.61</v>
      </c>
      <c r="AA3474" s="69"/>
      <c r="AB3474" s="69"/>
      <c r="AC3474" s="69"/>
    </row>
    <row r="3475" spans="1:29" ht="20" x14ac:dyDescent="0.25">
      <c r="A3475" s="68" t="s">
        <v>17292</v>
      </c>
      <c r="B3475" s="69" t="s">
        <v>17212</v>
      </c>
      <c r="C3475" s="69" t="s">
        <v>17293</v>
      </c>
      <c r="D3475" s="69" t="s">
        <v>4611</v>
      </c>
      <c r="E3475" s="69" t="s">
        <v>17295</v>
      </c>
      <c r="F3475" s="69" t="s">
        <v>10255</v>
      </c>
      <c r="G3475" s="69" t="s">
        <v>1556</v>
      </c>
      <c r="H3475" s="69" t="s">
        <v>1075</v>
      </c>
      <c r="I3475" s="69" t="s">
        <v>962</v>
      </c>
      <c r="J3475" s="70">
        <v>20072.14</v>
      </c>
      <c r="K3475" s="69" t="s">
        <v>4591</v>
      </c>
      <c r="L3475" s="69" t="s">
        <v>17294</v>
      </c>
      <c r="M3475" s="70">
        <v>20072.14</v>
      </c>
      <c r="N3475" s="69"/>
      <c r="O3475" s="69"/>
      <c r="P3475" s="69" t="s">
        <v>2028</v>
      </c>
      <c r="Q3475" s="69" t="s">
        <v>2137</v>
      </c>
      <c r="R3475" s="69"/>
      <c r="S3475" s="70">
        <v>20072.14</v>
      </c>
      <c r="T3475" s="70"/>
      <c r="U3475" s="69" t="s">
        <v>2137</v>
      </c>
      <c r="V3475" s="73">
        <v>91</v>
      </c>
      <c r="W3475" s="69" t="s">
        <v>2137</v>
      </c>
      <c r="X3475" s="69"/>
      <c r="Y3475" s="70"/>
      <c r="Z3475" s="69">
        <v>0</v>
      </c>
      <c r="AA3475" s="69" t="s">
        <v>989</v>
      </c>
      <c r="AB3475" s="69" t="s">
        <v>1144</v>
      </c>
      <c r="AC3475" s="69"/>
    </row>
    <row r="3476" spans="1:29" x14ac:dyDescent="0.25">
      <c r="A3476" s="71" t="s">
        <v>193</v>
      </c>
      <c r="B3476" s="71"/>
      <c r="C3476" s="71"/>
      <c r="D3476" s="71"/>
      <c r="E3476" s="71"/>
      <c r="F3476" s="71"/>
      <c r="G3476" s="71"/>
      <c r="H3476" s="71"/>
      <c r="I3476" s="71"/>
      <c r="J3476" s="72">
        <v>20072.14</v>
      </c>
      <c r="K3476" s="71"/>
      <c r="L3476" s="71"/>
      <c r="M3476" s="72">
        <v>20072.14</v>
      </c>
      <c r="N3476" s="72">
        <v>0</v>
      </c>
      <c r="O3476" s="71"/>
      <c r="P3476" s="71"/>
      <c r="Q3476" s="71"/>
      <c r="R3476" s="71"/>
      <c r="S3476" s="72">
        <v>20072.14</v>
      </c>
      <c r="T3476" s="72">
        <v>20072.14</v>
      </c>
      <c r="U3476" s="71"/>
      <c r="V3476" s="71"/>
      <c r="W3476" s="71"/>
      <c r="X3476" s="72">
        <v>0</v>
      </c>
      <c r="Y3476" s="72">
        <v>0</v>
      </c>
      <c r="Z3476" s="72">
        <v>20072.14</v>
      </c>
      <c r="AA3476" s="69"/>
      <c r="AB3476" s="69"/>
      <c r="AC3476" s="69"/>
    </row>
    <row r="3477" spans="1:29" ht="30" x14ac:dyDescent="0.25">
      <c r="A3477" s="68" t="s">
        <v>17296</v>
      </c>
      <c r="B3477" s="69" t="s">
        <v>13800</v>
      </c>
      <c r="C3477" s="69" t="s">
        <v>17297</v>
      </c>
      <c r="D3477" s="69" t="s">
        <v>4972</v>
      </c>
      <c r="E3477" s="69" t="s">
        <v>17299</v>
      </c>
      <c r="F3477" s="69" t="s">
        <v>10255</v>
      </c>
      <c r="G3477" s="69" t="s">
        <v>1556</v>
      </c>
      <c r="H3477" s="69" t="s">
        <v>1051</v>
      </c>
      <c r="I3477" s="69" t="s">
        <v>962</v>
      </c>
      <c r="J3477" s="70">
        <v>20306.64</v>
      </c>
      <c r="K3477" s="69" t="s">
        <v>4591</v>
      </c>
      <c r="L3477" s="69" t="s">
        <v>17298</v>
      </c>
      <c r="M3477" s="70">
        <v>20306.64</v>
      </c>
      <c r="N3477" s="69"/>
      <c r="O3477" s="69"/>
      <c r="P3477" s="69" t="s">
        <v>1202</v>
      </c>
      <c r="Q3477" s="69" t="s">
        <v>1276</v>
      </c>
      <c r="R3477" s="69"/>
      <c r="S3477" s="70">
        <v>20306.64</v>
      </c>
      <c r="T3477" s="70"/>
      <c r="U3477" s="69" t="s">
        <v>2136</v>
      </c>
      <c r="V3477" s="73">
        <v>80</v>
      </c>
      <c r="W3477" s="69" t="s">
        <v>2136</v>
      </c>
      <c r="X3477" s="69"/>
      <c r="Y3477" s="70"/>
      <c r="Z3477" s="69">
        <v>0</v>
      </c>
      <c r="AA3477" s="69" t="s">
        <v>989</v>
      </c>
      <c r="AB3477" s="69" t="s">
        <v>1144</v>
      </c>
      <c r="AC3477" s="69"/>
    </row>
    <row r="3478" spans="1:29" x14ac:dyDescent="0.25">
      <c r="A3478" s="71" t="s">
        <v>193</v>
      </c>
      <c r="B3478" s="71"/>
      <c r="C3478" s="71"/>
      <c r="D3478" s="71"/>
      <c r="E3478" s="71"/>
      <c r="F3478" s="71"/>
      <c r="G3478" s="71"/>
      <c r="H3478" s="71"/>
      <c r="I3478" s="71"/>
      <c r="J3478" s="72">
        <v>20306.64</v>
      </c>
      <c r="K3478" s="71"/>
      <c r="L3478" s="71"/>
      <c r="M3478" s="72">
        <v>20306.64</v>
      </c>
      <c r="N3478" s="72">
        <v>0</v>
      </c>
      <c r="O3478" s="71"/>
      <c r="P3478" s="71"/>
      <c r="Q3478" s="71"/>
      <c r="R3478" s="71"/>
      <c r="S3478" s="72">
        <v>20306.64</v>
      </c>
      <c r="T3478" s="72">
        <v>20306.64</v>
      </c>
      <c r="U3478" s="71"/>
      <c r="V3478" s="71"/>
      <c r="W3478" s="71"/>
      <c r="X3478" s="72">
        <v>0</v>
      </c>
      <c r="Y3478" s="72">
        <v>0</v>
      </c>
      <c r="Z3478" s="72">
        <v>20306.64</v>
      </c>
      <c r="AA3478" s="69"/>
      <c r="AB3478" s="69"/>
      <c r="AC3478" s="69"/>
    </row>
    <row r="3479" spans="1:29" ht="40" x14ac:dyDescent="0.25">
      <c r="A3479" s="68" t="s">
        <v>17300</v>
      </c>
      <c r="B3479" s="69" t="s">
        <v>16632</v>
      </c>
      <c r="C3479" s="69" t="s">
        <v>17301</v>
      </c>
      <c r="D3479" s="69" t="s">
        <v>890</v>
      </c>
      <c r="E3479" s="69" t="s">
        <v>17303</v>
      </c>
      <c r="F3479" s="69" t="s">
        <v>10820</v>
      </c>
      <c r="G3479" s="69" t="s">
        <v>2017</v>
      </c>
      <c r="H3479" s="69" t="s">
        <v>1019</v>
      </c>
      <c r="I3479" s="69" t="s">
        <v>962</v>
      </c>
      <c r="J3479" s="70">
        <v>1516.77</v>
      </c>
      <c r="K3479" s="69" t="s">
        <v>4591</v>
      </c>
      <c r="L3479" s="69" t="s">
        <v>17302</v>
      </c>
      <c r="M3479" s="70">
        <v>1516.77</v>
      </c>
      <c r="N3479" s="69"/>
      <c r="O3479" s="69"/>
      <c r="P3479" s="69" t="s">
        <v>2028</v>
      </c>
      <c r="Q3479" s="69" t="s">
        <v>2342</v>
      </c>
      <c r="R3479" s="69"/>
      <c r="S3479" s="70">
        <v>1516.77</v>
      </c>
      <c r="T3479" s="70"/>
      <c r="U3479" s="69" t="s">
        <v>2342</v>
      </c>
      <c r="V3479" s="73">
        <v>52</v>
      </c>
      <c r="W3479" s="69" t="s">
        <v>2342</v>
      </c>
      <c r="X3479" s="69"/>
      <c r="Y3479" s="70"/>
      <c r="Z3479" s="69">
        <v>0</v>
      </c>
      <c r="AA3479" s="69" t="s">
        <v>989</v>
      </c>
      <c r="AB3479" s="69" t="s">
        <v>1144</v>
      </c>
      <c r="AC3479" s="69"/>
    </row>
    <row r="3480" spans="1:29" x14ac:dyDescent="0.25">
      <c r="A3480" s="71" t="s">
        <v>193</v>
      </c>
      <c r="B3480" s="71"/>
      <c r="C3480" s="71"/>
      <c r="D3480" s="71"/>
      <c r="E3480" s="71"/>
      <c r="F3480" s="71"/>
      <c r="G3480" s="71"/>
      <c r="H3480" s="71"/>
      <c r="I3480" s="71"/>
      <c r="J3480" s="72">
        <v>1516.77</v>
      </c>
      <c r="K3480" s="71"/>
      <c r="L3480" s="71"/>
      <c r="M3480" s="72">
        <v>1516.77</v>
      </c>
      <c r="N3480" s="72">
        <v>0</v>
      </c>
      <c r="O3480" s="71"/>
      <c r="P3480" s="71"/>
      <c r="Q3480" s="71"/>
      <c r="R3480" s="71"/>
      <c r="S3480" s="72">
        <v>1516.77</v>
      </c>
      <c r="T3480" s="72">
        <v>1516.77</v>
      </c>
      <c r="U3480" s="71"/>
      <c r="V3480" s="71"/>
      <c r="W3480" s="71"/>
      <c r="X3480" s="72">
        <v>0</v>
      </c>
      <c r="Y3480" s="72">
        <v>0</v>
      </c>
      <c r="Z3480" s="72">
        <v>1516.77</v>
      </c>
      <c r="AA3480" s="69"/>
      <c r="AB3480" s="69"/>
      <c r="AC3480" s="69"/>
    </row>
    <row r="3481" spans="1:29" ht="30" x14ac:dyDescent="0.25">
      <c r="A3481" s="68" t="s">
        <v>17304</v>
      </c>
      <c r="B3481" s="69" t="s">
        <v>17305</v>
      </c>
      <c r="C3481" s="69" t="s">
        <v>17306</v>
      </c>
      <c r="D3481" s="69" t="s">
        <v>4507</v>
      </c>
      <c r="E3481" s="69" t="s">
        <v>17308</v>
      </c>
      <c r="F3481" s="69" t="s">
        <v>10255</v>
      </c>
      <c r="G3481" s="69" t="s">
        <v>2017</v>
      </c>
      <c r="H3481" s="69" t="s">
        <v>2211</v>
      </c>
      <c r="I3481" s="69" t="s">
        <v>962</v>
      </c>
      <c r="J3481" s="70">
        <v>1090.94</v>
      </c>
      <c r="K3481" s="69" t="s">
        <v>4591</v>
      </c>
      <c r="L3481" s="69" t="s">
        <v>17307</v>
      </c>
      <c r="M3481" s="70">
        <v>1090.94</v>
      </c>
      <c r="N3481" s="69"/>
      <c r="O3481" s="69"/>
      <c r="P3481" s="69" t="s">
        <v>1912</v>
      </c>
      <c r="Q3481" s="69" t="s">
        <v>2189</v>
      </c>
      <c r="R3481" s="69"/>
      <c r="S3481" s="70">
        <v>1090.94</v>
      </c>
      <c r="T3481" s="70"/>
      <c r="U3481" s="69" t="s">
        <v>3055</v>
      </c>
      <c r="V3481" s="73">
        <v>14</v>
      </c>
      <c r="W3481" s="69" t="s">
        <v>3055</v>
      </c>
      <c r="X3481" s="69"/>
      <c r="Y3481" s="70"/>
      <c r="Z3481" s="69">
        <v>0</v>
      </c>
      <c r="AA3481" s="69" t="s">
        <v>989</v>
      </c>
      <c r="AB3481" s="69" t="s">
        <v>1144</v>
      </c>
      <c r="AC3481" s="69"/>
    </row>
    <row r="3482" spans="1:29" x14ac:dyDescent="0.25">
      <c r="A3482" s="71" t="s">
        <v>193</v>
      </c>
      <c r="B3482" s="71"/>
      <c r="C3482" s="71"/>
      <c r="D3482" s="71"/>
      <c r="E3482" s="71"/>
      <c r="F3482" s="71"/>
      <c r="G3482" s="71"/>
      <c r="H3482" s="71"/>
      <c r="I3482" s="71"/>
      <c r="J3482" s="72">
        <v>1090.94</v>
      </c>
      <c r="K3482" s="71"/>
      <c r="L3482" s="71"/>
      <c r="M3482" s="72">
        <v>1090.94</v>
      </c>
      <c r="N3482" s="72">
        <v>0</v>
      </c>
      <c r="O3482" s="71"/>
      <c r="P3482" s="71"/>
      <c r="Q3482" s="71"/>
      <c r="R3482" s="71"/>
      <c r="S3482" s="72">
        <v>1090.94</v>
      </c>
      <c r="T3482" s="72">
        <v>1090.94</v>
      </c>
      <c r="U3482" s="71"/>
      <c r="V3482" s="71"/>
      <c r="W3482" s="71"/>
      <c r="X3482" s="72">
        <v>0</v>
      </c>
      <c r="Y3482" s="72">
        <v>0</v>
      </c>
      <c r="Z3482" s="72">
        <v>1090.94</v>
      </c>
      <c r="AA3482" s="69"/>
      <c r="AB3482" s="69"/>
      <c r="AC3482" s="69"/>
    </row>
    <row r="3483" spans="1:29" ht="30" x14ac:dyDescent="0.25">
      <c r="A3483" s="68" t="s">
        <v>17309</v>
      </c>
      <c r="B3483" s="69" t="s">
        <v>17310</v>
      </c>
      <c r="C3483" s="69" t="s">
        <v>17311</v>
      </c>
      <c r="D3483" s="69" t="s">
        <v>4972</v>
      </c>
      <c r="E3483" s="69" t="s">
        <v>17313</v>
      </c>
      <c r="F3483" s="69" t="s">
        <v>10255</v>
      </c>
      <c r="G3483" s="69" t="s">
        <v>2017</v>
      </c>
      <c r="H3483" s="69" t="s">
        <v>1690</v>
      </c>
      <c r="I3483" s="69" t="s">
        <v>962</v>
      </c>
      <c r="J3483" s="70">
        <v>26774.07</v>
      </c>
      <c r="K3483" s="69" t="s">
        <v>4591</v>
      </c>
      <c r="L3483" s="69" t="s">
        <v>17312</v>
      </c>
      <c r="M3483" s="70">
        <v>26774.07</v>
      </c>
      <c r="N3483" s="69"/>
      <c r="O3483" s="69"/>
      <c r="P3483" s="69" t="s">
        <v>2073</v>
      </c>
      <c r="Q3483" s="69" t="s">
        <v>2136</v>
      </c>
      <c r="R3483" s="69"/>
      <c r="S3483" s="70">
        <v>26774.07</v>
      </c>
      <c r="T3483" s="70"/>
      <c r="U3483" s="69" t="s">
        <v>2136</v>
      </c>
      <c r="V3483" s="73">
        <v>81</v>
      </c>
      <c r="W3483" s="69" t="s">
        <v>2136</v>
      </c>
      <c r="X3483" s="69"/>
      <c r="Y3483" s="70"/>
      <c r="Z3483" s="69">
        <v>0</v>
      </c>
      <c r="AA3483" s="69" t="s">
        <v>989</v>
      </c>
      <c r="AB3483" s="69" t="s">
        <v>1144</v>
      </c>
      <c r="AC3483" s="69"/>
    </row>
    <row r="3484" spans="1:29" x14ac:dyDescent="0.25">
      <c r="A3484" s="71" t="s">
        <v>193</v>
      </c>
      <c r="B3484" s="71"/>
      <c r="C3484" s="71"/>
      <c r="D3484" s="71"/>
      <c r="E3484" s="71"/>
      <c r="F3484" s="71"/>
      <c r="G3484" s="71"/>
      <c r="H3484" s="71"/>
      <c r="I3484" s="71"/>
      <c r="J3484" s="72">
        <v>26774.07</v>
      </c>
      <c r="K3484" s="71"/>
      <c r="L3484" s="71"/>
      <c r="M3484" s="72">
        <v>26774.07</v>
      </c>
      <c r="N3484" s="72">
        <v>0</v>
      </c>
      <c r="O3484" s="71"/>
      <c r="P3484" s="71"/>
      <c r="Q3484" s="71"/>
      <c r="R3484" s="71"/>
      <c r="S3484" s="72">
        <v>26774.07</v>
      </c>
      <c r="T3484" s="72">
        <v>26774.07</v>
      </c>
      <c r="U3484" s="71"/>
      <c r="V3484" s="71"/>
      <c r="W3484" s="71"/>
      <c r="X3484" s="72">
        <v>0</v>
      </c>
      <c r="Y3484" s="72">
        <v>0</v>
      </c>
      <c r="Z3484" s="72">
        <v>26774.07</v>
      </c>
      <c r="AA3484" s="69"/>
      <c r="AB3484" s="69"/>
      <c r="AC3484" s="69"/>
    </row>
    <row r="3485" spans="1:29" ht="20" x14ac:dyDescent="0.25">
      <c r="A3485" s="68" t="s">
        <v>17314</v>
      </c>
      <c r="B3485" s="69" t="s">
        <v>17315</v>
      </c>
      <c r="C3485" s="69" t="s">
        <v>17316</v>
      </c>
      <c r="D3485" s="69" t="s">
        <v>4611</v>
      </c>
      <c r="E3485" s="69" t="s">
        <v>17106</v>
      </c>
      <c r="F3485" s="69" t="s">
        <v>10255</v>
      </c>
      <c r="G3485" s="69" t="s">
        <v>2017</v>
      </c>
      <c r="H3485" s="69" t="s">
        <v>11053</v>
      </c>
      <c r="I3485" s="69" t="s">
        <v>962</v>
      </c>
      <c r="J3485" s="70">
        <v>6248.26</v>
      </c>
      <c r="K3485" s="69" t="s">
        <v>4591</v>
      </c>
      <c r="L3485" s="69" t="s">
        <v>17105</v>
      </c>
      <c r="M3485" s="70">
        <v>5185.43</v>
      </c>
      <c r="N3485" s="69"/>
      <c r="O3485" s="69"/>
      <c r="P3485" s="69" t="s">
        <v>1684</v>
      </c>
      <c r="Q3485" s="69" t="s">
        <v>2388</v>
      </c>
      <c r="R3485" s="69"/>
      <c r="S3485" s="70">
        <v>5185.43</v>
      </c>
      <c r="T3485" s="70"/>
      <c r="U3485" s="69" t="s">
        <v>2388</v>
      </c>
      <c r="V3485" s="73">
        <v>96</v>
      </c>
      <c r="W3485" s="69" t="s">
        <v>2388</v>
      </c>
      <c r="X3485" s="69"/>
      <c r="Y3485" s="70"/>
      <c r="Z3485" s="69">
        <v>0</v>
      </c>
      <c r="AA3485" s="69" t="s">
        <v>989</v>
      </c>
      <c r="AB3485" s="69" t="s">
        <v>1144</v>
      </c>
      <c r="AC3485" s="69"/>
    </row>
    <row r="3486" spans="1:29" x14ac:dyDescent="0.25">
      <c r="A3486" s="69"/>
      <c r="B3486" s="69"/>
      <c r="C3486" s="69"/>
      <c r="D3486" s="69"/>
      <c r="E3486" s="69" t="s">
        <v>17318</v>
      </c>
      <c r="F3486" s="69"/>
      <c r="G3486" s="69"/>
      <c r="H3486" s="69"/>
      <c r="I3486" s="69"/>
      <c r="J3486" s="69"/>
      <c r="K3486" s="69"/>
      <c r="L3486" s="69" t="s">
        <v>17317</v>
      </c>
      <c r="M3486" s="70">
        <v>1062.83</v>
      </c>
      <c r="N3486" s="69"/>
      <c r="O3486" s="69"/>
      <c r="P3486" s="69" t="s">
        <v>1075</v>
      </c>
      <c r="Q3486" s="69" t="s">
        <v>2388</v>
      </c>
      <c r="R3486" s="69"/>
      <c r="S3486" s="70">
        <v>1062.83</v>
      </c>
      <c r="T3486" s="70"/>
      <c r="U3486" s="69" t="s">
        <v>2388</v>
      </c>
      <c r="V3486" s="73">
        <v>97</v>
      </c>
      <c r="W3486" s="69" t="s">
        <v>2388</v>
      </c>
      <c r="X3486" s="69"/>
      <c r="Y3486" s="70"/>
      <c r="Z3486" s="69">
        <v>0</v>
      </c>
      <c r="AA3486" s="69"/>
      <c r="AB3486" s="69" t="s">
        <v>1144</v>
      </c>
      <c r="AC3486" s="69"/>
    </row>
    <row r="3487" spans="1:29" x14ac:dyDescent="0.25">
      <c r="A3487" s="71" t="s">
        <v>193</v>
      </c>
      <c r="B3487" s="71"/>
      <c r="C3487" s="71"/>
      <c r="D3487" s="71"/>
      <c r="E3487" s="71"/>
      <c r="F3487" s="71"/>
      <c r="G3487" s="71"/>
      <c r="H3487" s="71"/>
      <c r="I3487" s="71"/>
      <c r="J3487" s="72">
        <v>6248.26</v>
      </c>
      <c r="K3487" s="71"/>
      <c r="L3487" s="71"/>
      <c r="M3487" s="72">
        <v>6248.26</v>
      </c>
      <c r="N3487" s="72">
        <v>0</v>
      </c>
      <c r="O3487" s="71"/>
      <c r="P3487" s="71"/>
      <c r="Q3487" s="71"/>
      <c r="R3487" s="71"/>
      <c r="S3487" s="72">
        <v>6248.26</v>
      </c>
      <c r="T3487" s="72">
        <v>6248.26</v>
      </c>
      <c r="U3487" s="71"/>
      <c r="V3487" s="71"/>
      <c r="W3487" s="71"/>
      <c r="X3487" s="72">
        <v>0</v>
      </c>
      <c r="Y3487" s="72">
        <v>0</v>
      </c>
      <c r="Z3487" s="72">
        <v>6248.26</v>
      </c>
      <c r="AA3487" s="69"/>
      <c r="AB3487" s="69"/>
      <c r="AC3487" s="69"/>
    </row>
    <row r="3488" spans="1:29" ht="30" x14ac:dyDescent="0.25">
      <c r="A3488" s="68" t="s">
        <v>17319</v>
      </c>
      <c r="B3488" s="69" t="s">
        <v>17320</v>
      </c>
      <c r="C3488" s="69" t="s">
        <v>17321</v>
      </c>
      <c r="D3488" s="69" t="s">
        <v>4623</v>
      </c>
      <c r="E3488" s="69" t="s">
        <v>17323</v>
      </c>
      <c r="F3488" s="69" t="s">
        <v>10255</v>
      </c>
      <c r="G3488" s="69" t="s">
        <v>2017</v>
      </c>
      <c r="H3488" s="69" t="s">
        <v>2211</v>
      </c>
      <c r="I3488" s="69" t="s">
        <v>962</v>
      </c>
      <c r="J3488" s="70">
        <v>16602.669999999998</v>
      </c>
      <c r="K3488" s="69" t="s">
        <v>4591</v>
      </c>
      <c r="L3488" s="69" t="s">
        <v>17322</v>
      </c>
      <c r="M3488" s="70">
        <v>16602.669999999998</v>
      </c>
      <c r="N3488" s="69"/>
      <c r="O3488" s="69"/>
      <c r="P3488" s="69" t="s">
        <v>2028</v>
      </c>
      <c r="Q3488" s="69" t="s">
        <v>2529</v>
      </c>
      <c r="R3488" s="69"/>
      <c r="S3488" s="70">
        <v>16602.669999999998</v>
      </c>
      <c r="T3488" s="70"/>
      <c r="U3488" s="69" t="s">
        <v>2529</v>
      </c>
      <c r="V3488" s="73">
        <v>69</v>
      </c>
      <c r="W3488" s="69" t="s">
        <v>2529</v>
      </c>
      <c r="X3488" s="69"/>
      <c r="Y3488" s="70"/>
      <c r="Z3488" s="69">
        <v>0</v>
      </c>
      <c r="AA3488" s="69" t="s">
        <v>989</v>
      </c>
      <c r="AB3488" s="69" t="s">
        <v>1144</v>
      </c>
      <c r="AC3488" s="69"/>
    </row>
    <row r="3489" spans="1:29" x14ac:dyDescent="0.25">
      <c r="A3489" s="71" t="s">
        <v>193</v>
      </c>
      <c r="B3489" s="71"/>
      <c r="C3489" s="71"/>
      <c r="D3489" s="71"/>
      <c r="E3489" s="71"/>
      <c r="F3489" s="71"/>
      <c r="G3489" s="71"/>
      <c r="H3489" s="71"/>
      <c r="I3489" s="71"/>
      <c r="J3489" s="72">
        <v>16602.669999999998</v>
      </c>
      <c r="K3489" s="71"/>
      <c r="L3489" s="71"/>
      <c r="M3489" s="72">
        <v>16602.669999999998</v>
      </c>
      <c r="N3489" s="72">
        <v>0</v>
      </c>
      <c r="O3489" s="71"/>
      <c r="P3489" s="71"/>
      <c r="Q3489" s="71"/>
      <c r="R3489" s="71"/>
      <c r="S3489" s="72">
        <v>16602.669999999998</v>
      </c>
      <c r="T3489" s="72">
        <v>16602.669999999998</v>
      </c>
      <c r="U3489" s="71"/>
      <c r="V3489" s="71"/>
      <c r="W3489" s="71"/>
      <c r="X3489" s="72">
        <v>0</v>
      </c>
      <c r="Y3489" s="72">
        <v>0</v>
      </c>
      <c r="Z3489" s="72">
        <v>16602.669999999998</v>
      </c>
      <c r="AA3489" s="69"/>
      <c r="AB3489" s="69"/>
      <c r="AC3489" s="69"/>
    </row>
    <row r="3490" spans="1:29" ht="30" x14ac:dyDescent="0.25">
      <c r="A3490" s="68" t="s">
        <v>17324</v>
      </c>
      <c r="B3490" s="69" t="s">
        <v>13800</v>
      </c>
      <c r="C3490" s="69" t="s">
        <v>17325</v>
      </c>
      <c r="D3490" s="69" t="s">
        <v>4628</v>
      </c>
      <c r="E3490" s="69" t="s">
        <v>17327</v>
      </c>
      <c r="F3490" s="69" t="s">
        <v>10255</v>
      </c>
      <c r="G3490" s="69" t="s">
        <v>2004</v>
      </c>
      <c r="H3490" s="69" t="s">
        <v>1069</v>
      </c>
      <c r="I3490" s="69" t="s">
        <v>962</v>
      </c>
      <c r="J3490" s="70">
        <v>3633.72</v>
      </c>
      <c r="K3490" s="69" t="s">
        <v>4591</v>
      </c>
      <c r="L3490" s="69" t="s">
        <v>17326</v>
      </c>
      <c r="M3490" s="70">
        <v>3633.72</v>
      </c>
      <c r="N3490" s="69"/>
      <c r="O3490" s="69"/>
      <c r="P3490" s="69" t="s">
        <v>1088</v>
      </c>
      <c r="Q3490" s="69" t="s">
        <v>1286</v>
      </c>
      <c r="R3490" s="69"/>
      <c r="S3490" s="70">
        <v>3633.72</v>
      </c>
      <c r="T3490" s="70"/>
      <c r="U3490" s="69" t="s">
        <v>1709</v>
      </c>
      <c r="V3490" s="73">
        <v>42</v>
      </c>
      <c r="W3490" s="69" t="s">
        <v>1709</v>
      </c>
      <c r="X3490" s="69"/>
      <c r="Y3490" s="70"/>
      <c r="Z3490" s="69">
        <v>0</v>
      </c>
      <c r="AA3490" s="69" t="s">
        <v>989</v>
      </c>
      <c r="AB3490" s="69" t="s">
        <v>1144</v>
      </c>
      <c r="AC3490" s="69"/>
    </row>
    <row r="3491" spans="1:29" x14ac:dyDescent="0.25">
      <c r="A3491" s="71" t="s">
        <v>193</v>
      </c>
      <c r="B3491" s="71"/>
      <c r="C3491" s="71"/>
      <c r="D3491" s="71"/>
      <c r="E3491" s="71"/>
      <c r="F3491" s="71"/>
      <c r="G3491" s="71"/>
      <c r="H3491" s="71"/>
      <c r="I3491" s="71"/>
      <c r="J3491" s="72">
        <v>3633.72</v>
      </c>
      <c r="K3491" s="71"/>
      <c r="L3491" s="71"/>
      <c r="M3491" s="72">
        <v>3633.72</v>
      </c>
      <c r="N3491" s="72">
        <v>0</v>
      </c>
      <c r="O3491" s="71"/>
      <c r="P3491" s="71"/>
      <c r="Q3491" s="71"/>
      <c r="R3491" s="71"/>
      <c r="S3491" s="72">
        <v>3633.72</v>
      </c>
      <c r="T3491" s="72">
        <v>3633.72</v>
      </c>
      <c r="U3491" s="71"/>
      <c r="V3491" s="71"/>
      <c r="W3491" s="71"/>
      <c r="X3491" s="72">
        <v>0</v>
      </c>
      <c r="Y3491" s="72">
        <v>0</v>
      </c>
      <c r="Z3491" s="72">
        <v>3633.72</v>
      </c>
      <c r="AA3491" s="69"/>
      <c r="AB3491" s="69"/>
      <c r="AC3491" s="69"/>
    </row>
    <row r="3492" spans="1:29" ht="20" x14ac:dyDescent="0.25">
      <c r="A3492" s="68" t="s">
        <v>17328</v>
      </c>
      <c r="B3492" s="69" t="s">
        <v>16513</v>
      </c>
      <c r="C3492" s="69" t="s">
        <v>17329</v>
      </c>
      <c r="D3492" s="69" t="s">
        <v>4583</v>
      </c>
      <c r="E3492" s="69" t="s">
        <v>17331</v>
      </c>
      <c r="F3492" s="69" t="s">
        <v>10255</v>
      </c>
      <c r="G3492" s="69" t="s">
        <v>2004</v>
      </c>
      <c r="H3492" s="69" t="s">
        <v>7643</v>
      </c>
      <c r="I3492" s="69" t="s">
        <v>962</v>
      </c>
      <c r="J3492" s="70">
        <v>1337.24</v>
      </c>
      <c r="K3492" s="69" t="s">
        <v>4591</v>
      </c>
      <c r="L3492" s="69" t="s">
        <v>17330</v>
      </c>
      <c r="M3492" s="70">
        <v>1337.24</v>
      </c>
      <c r="N3492" s="69"/>
      <c r="O3492" s="69"/>
      <c r="P3492" s="69" t="s">
        <v>4510</v>
      </c>
      <c r="Q3492" s="69"/>
      <c r="R3492" s="69"/>
      <c r="S3492" s="70">
        <v>1337.24</v>
      </c>
      <c r="T3492" s="70"/>
      <c r="U3492" s="69"/>
      <c r="V3492" s="69"/>
      <c r="W3492" s="69" t="s">
        <v>1738</v>
      </c>
      <c r="X3492" s="69"/>
      <c r="Y3492" s="70"/>
      <c r="Z3492" s="69">
        <v>0</v>
      </c>
      <c r="AA3492" s="69" t="s">
        <v>989</v>
      </c>
      <c r="AB3492" s="69" t="s">
        <v>1144</v>
      </c>
      <c r="AC3492" s="69"/>
    </row>
    <row r="3493" spans="1:29" x14ac:dyDescent="0.25">
      <c r="A3493" s="71" t="s">
        <v>193</v>
      </c>
      <c r="B3493" s="71"/>
      <c r="C3493" s="71"/>
      <c r="D3493" s="71"/>
      <c r="E3493" s="71"/>
      <c r="F3493" s="71"/>
      <c r="G3493" s="71"/>
      <c r="H3493" s="71"/>
      <c r="I3493" s="71"/>
      <c r="J3493" s="72">
        <v>1337.24</v>
      </c>
      <c r="K3493" s="71"/>
      <c r="L3493" s="71"/>
      <c r="M3493" s="72">
        <v>1337.24</v>
      </c>
      <c r="N3493" s="72">
        <v>0</v>
      </c>
      <c r="O3493" s="71"/>
      <c r="P3493" s="71"/>
      <c r="Q3493" s="71"/>
      <c r="R3493" s="71"/>
      <c r="S3493" s="72">
        <v>1337.24</v>
      </c>
      <c r="T3493" s="72">
        <v>0</v>
      </c>
      <c r="U3493" s="71"/>
      <c r="V3493" s="71"/>
      <c r="W3493" s="71"/>
      <c r="X3493" s="72">
        <v>1337.24</v>
      </c>
      <c r="Y3493" s="72">
        <v>0</v>
      </c>
      <c r="Z3493" s="72">
        <v>0</v>
      </c>
      <c r="AA3493" s="69"/>
      <c r="AB3493" s="69"/>
      <c r="AC3493" s="69"/>
    </row>
    <row r="3494" spans="1:29" ht="30" x14ac:dyDescent="0.25">
      <c r="A3494" s="68" t="s">
        <v>17332</v>
      </c>
      <c r="B3494" s="69" t="s">
        <v>17333</v>
      </c>
      <c r="C3494" s="69" t="s">
        <v>17334</v>
      </c>
      <c r="D3494" s="69" t="s">
        <v>14828</v>
      </c>
      <c r="E3494" s="69" t="s">
        <v>17336</v>
      </c>
      <c r="F3494" s="69" t="s">
        <v>10255</v>
      </c>
      <c r="G3494" s="69" t="s">
        <v>2004</v>
      </c>
      <c r="H3494" s="69" t="s">
        <v>2637</v>
      </c>
      <c r="I3494" s="69" t="s">
        <v>962</v>
      </c>
      <c r="J3494" s="70">
        <v>12977.59</v>
      </c>
      <c r="K3494" s="69" t="s">
        <v>4591</v>
      </c>
      <c r="L3494" s="69" t="s">
        <v>17335</v>
      </c>
      <c r="M3494" s="70">
        <v>12977.59</v>
      </c>
      <c r="N3494" s="69"/>
      <c r="O3494" s="69"/>
      <c r="P3494" s="69" t="s">
        <v>2229</v>
      </c>
      <c r="Q3494" s="69" t="s">
        <v>1307</v>
      </c>
      <c r="R3494" s="69"/>
      <c r="S3494" s="70">
        <v>12977.59</v>
      </c>
      <c r="T3494" s="70"/>
      <c r="U3494" s="69"/>
      <c r="V3494" s="69"/>
      <c r="W3494" s="69" t="s">
        <v>1718</v>
      </c>
      <c r="X3494" s="69"/>
      <c r="Y3494" s="70"/>
      <c r="Z3494" s="69">
        <v>0</v>
      </c>
      <c r="AA3494" s="69" t="s">
        <v>989</v>
      </c>
      <c r="AB3494" s="69" t="s">
        <v>1144</v>
      </c>
      <c r="AC3494" s="69"/>
    </row>
    <row r="3495" spans="1:29" x14ac:dyDescent="0.25">
      <c r="A3495" s="71" t="s">
        <v>193</v>
      </c>
      <c r="B3495" s="71"/>
      <c r="C3495" s="71"/>
      <c r="D3495" s="71"/>
      <c r="E3495" s="71"/>
      <c r="F3495" s="71"/>
      <c r="G3495" s="71"/>
      <c r="H3495" s="71"/>
      <c r="I3495" s="71"/>
      <c r="J3495" s="72">
        <v>12977.59</v>
      </c>
      <c r="K3495" s="71"/>
      <c r="L3495" s="71"/>
      <c r="M3495" s="72">
        <v>12977.59</v>
      </c>
      <c r="N3495" s="72">
        <v>0</v>
      </c>
      <c r="O3495" s="71"/>
      <c r="P3495" s="71"/>
      <c r="Q3495" s="71"/>
      <c r="R3495" s="71"/>
      <c r="S3495" s="72">
        <v>12977.59</v>
      </c>
      <c r="T3495" s="72">
        <v>0</v>
      </c>
      <c r="U3495" s="71"/>
      <c r="V3495" s="71"/>
      <c r="W3495" s="71"/>
      <c r="X3495" s="72">
        <v>12977.59</v>
      </c>
      <c r="Y3495" s="72">
        <v>0</v>
      </c>
      <c r="Z3495" s="72">
        <v>0</v>
      </c>
      <c r="AA3495" s="69"/>
      <c r="AB3495" s="69"/>
      <c r="AC3495" s="69"/>
    </row>
    <row r="3496" spans="1:29" ht="30" x14ac:dyDescent="0.25">
      <c r="A3496" s="68" t="s">
        <v>17337</v>
      </c>
      <c r="B3496" s="69" t="s">
        <v>13800</v>
      </c>
      <c r="C3496" s="69" t="s">
        <v>17338</v>
      </c>
      <c r="D3496" s="69" t="s">
        <v>4604</v>
      </c>
      <c r="E3496" s="69" t="s">
        <v>17340</v>
      </c>
      <c r="F3496" s="69" t="s">
        <v>10255</v>
      </c>
      <c r="G3496" s="69" t="s">
        <v>2004</v>
      </c>
      <c r="H3496" s="69" t="s">
        <v>2967</v>
      </c>
      <c r="I3496" s="69" t="s">
        <v>962</v>
      </c>
      <c r="J3496" s="70">
        <v>20825</v>
      </c>
      <c r="K3496" s="69" t="s">
        <v>4591</v>
      </c>
      <c r="L3496" s="69" t="s">
        <v>17339</v>
      </c>
      <c r="M3496" s="70">
        <v>20825</v>
      </c>
      <c r="N3496" s="69"/>
      <c r="O3496" s="69"/>
      <c r="P3496" s="69" t="s">
        <v>1202</v>
      </c>
      <c r="Q3496" s="69" t="s">
        <v>1709</v>
      </c>
      <c r="R3496" s="69"/>
      <c r="S3496" s="70">
        <v>20825</v>
      </c>
      <c r="T3496" s="70"/>
      <c r="U3496" s="69" t="s">
        <v>1709</v>
      </c>
      <c r="V3496" s="73">
        <v>66</v>
      </c>
      <c r="W3496" s="69" t="s">
        <v>1709</v>
      </c>
      <c r="X3496" s="69"/>
      <c r="Y3496" s="70"/>
      <c r="Z3496" s="69">
        <v>0</v>
      </c>
      <c r="AA3496" s="69" t="s">
        <v>989</v>
      </c>
      <c r="AB3496" s="69" t="s">
        <v>1144</v>
      </c>
      <c r="AC3496" s="69"/>
    </row>
    <row r="3497" spans="1:29" x14ac:dyDescent="0.25">
      <c r="A3497" s="71" t="s">
        <v>193</v>
      </c>
      <c r="B3497" s="71"/>
      <c r="C3497" s="71"/>
      <c r="D3497" s="71"/>
      <c r="E3497" s="71"/>
      <c r="F3497" s="71"/>
      <c r="G3497" s="71"/>
      <c r="H3497" s="71"/>
      <c r="I3497" s="71"/>
      <c r="J3497" s="72">
        <v>20825</v>
      </c>
      <c r="K3497" s="71"/>
      <c r="L3497" s="71"/>
      <c r="M3497" s="72">
        <v>20825</v>
      </c>
      <c r="N3497" s="72">
        <v>0</v>
      </c>
      <c r="O3497" s="71"/>
      <c r="P3497" s="71"/>
      <c r="Q3497" s="71"/>
      <c r="R3497" s="71"/>
      <c r="S3497" s="72">
        <v>20825</v>
      </c>
      <c r="T3497" s="72">
        <v>20825</v>
      </c>
      <c r="U3497" s="71"/>
      <c r="V3497" s="71"/>
      <c r="W3497" s="71"/>
      <c r="X3497" s="72">
        <v>0</v>
      </c>
      <c r="Y3497" s="72">
        <v>0</v>
      </c>
      <c r="Z3497" s="72">
        <v>20825</v>
      </c>
      <c r="AA3497" s="69"/>
      <c r="AB3497" s="69"/>
      <c r="AC3497" s="69"/>
    </row>
    <row r="3498" spans="1:29" ht="30" x14ac:dyDescent="0.25">
      <c r="A3498" s="68" t="s">
        <v>17341</v>
      </c>
      <c r="B3498" s="69" t="s">
        <v>16017</v>
      </c>
      <c r="C3498" s="69" t="s">
        <v>17342</v>
      </c>
      <c r="D3498" s="69" t="s">
        <v>4623</v>
      </c>
      <c r="E3498" s="69" t="s">
        <v>17344</v>
      </c>
      <c r="F3498" s="69" t="s">
        <v>10255</v>
      </c>
      <c r="G3498" s="69" t="s">
        <v>2004</v>
      </c>
      <c r="H3498" s="69" t="s">
        <v>1669</v>
      </c>
      <c r="I3498" s="69" t="s">
        <v>962</v>
      </c>
      <c r="J3498" s="70">
        <v>140.93</v>
      </c>
      <c r="K3498" s="69" t="s">
        <v>4591</v>
      </c>
      <c r="L3498" s="69" t="s">
        <v>17343</v>
      </c>
      <c r="M3498" s="70">
        <v>140.93</v>
      </c>
      <c r="N3498" s="69"/>
      <c r="O3498" s="69"/>
      <c r="P3498" s="69" t="s">
        <v>2023</v>
      </c>
      <c r="Q3498" s="69" t="s">
        <v>1709</v>
      </c>
      <c r="R3498" s="69"/>
      <c r="S3498" s="70">
        <v>140.93</v>
      </c>
      <c r="T3498" s="70"/>
      <c r="U3498" s="69" t="s">
        <v>1709</v>
      </c>
      <c r="V3498" s="73">
        <v>87</v>
      </c>
      <c r="W3498" s="69" t="s">
        <v>1709</v>
      </c>
      <c r="X3498" s="69"/>
      <c r="Y3498" s="70"/>
      <c r="Z3498" s="69">
        <v>0</v>
      </c>
      <c r="AA3498" s="69" t="s">
        <v>989</v>
      </c>
      <c r="AB3498" s="69" t="s">
        <v>1144</v>
      </c>
      <c r="AC3498" s="69"/>
    </row>
    <row r="3499" spans="1:29" x14ac:dyDescent="0.25">
      <c r="A3499" s="71" t="s">
        <v>193</v>
      </c>
      <c r="B3499" s="71"/>
      <c r="C3499" s="71"/>
      <c r="D3499" s="71"/>
      <c r="E3499" s="71"/>
      <c r="F3499" s="71"/>
      <c r="G3499" s="71"/>
      <c r="H3499" s="71"/>
      <c r="I3499" s="71"/>
      <c r="J3499" s="72">
        <v>140.93</v>
      </c>
      <c r="K3499" s="71"/>
      <c r="L3499" s="71"/>
      <c r="M3499" s="72">
        <v>140.93</v>
      </c>
      <c r="N3499" s="72">
        <v>0</v>
      </c>
      <c r="O3499" s="71"/>
      <c r="P3499" s="71"/>
      <c r="Q3499" s="71"/>
      <c r="R3499" s="71"/>
      <c r="S3499" s="72">
        <v>140.93</v>
      </c>
      <c r="T3499" s="72">
        <v>140.93</v>
      </c>
      <c r="U3499" s="71"/>
      <c r="V3499" s="71"/>
      <c r="W3499" s="71"/>
      <c r="X3499" s="72">
        <v>0</v>
      </c>
      <c r="Y3499" s="72">
        <v>0</v>
      </c>
      <c r="Z3499" s="72">
        <v>140.93</v>
      </c>
      <c r="AA3499" s="69"/>
      <c r="AB3499" s="69"/>
      <c r="AC3499" s="69"/>
    </row>
    <row r="3500" spans="1:29" ht="30" x14ac:dyDescent="0.25">
      <c r="A3500" s="68" t="s">
        <v>17345</v>
      </c>
      <c r="B3500" s="69" t="s">
        <v>11608</v>
      </c>
      <c r="C3500" s="69" t="s">
        <v>17346</v>
      </c>
      <c r="D3500" s="69" t="s">
        <v>4972</v>
      </c>
      <c r="E3500" s="69" t="s">
        <v>17348</v>
      </c>
      <c r="F3500" s="69" t="s">
        <v>10255</v>
      </c>
      <c r="G3500" s="69" t="s">
        <v>1021</v>
      </c>
      <c r="H3500" s="69" t="s">
        <v>1051</v>
      </c>
      <c r="I3500" s="69" t="s">
        <v>962</v>
      </c>
      <c r="J3500" s="70">
        <v>21860.06</v>
      </c>
      <c r="K3500" s="69" t="s">
        <v>4591</v>
      </c>
      <c r="L3500" s="69" t="s">
        <v>17347</v>
      </c>
      <c r="M3500" s="70">
        <v>21860.06</v>
      </c>
      <c r="N3500" s="69"/>
      <c r="O3500" s="69"/>
      <c r="P3500" s="69" t="s">
        <v>1307</v>
      </c>
      <c r="Q3500" s="69" t="s">
        <v>1276</v>
      </c>
      <c r="R3500" s="69"/>
      <c r="S3500" s="70">
        <v>21860.06</v>
      </c>
      <c r="T3500" s="70"/>
      <c r="U3500" s="69" t="s">
        <v>2136</v>
      </c>
      <c r="V3500" s="73">
        <v>10</v>
      </c>
      <c r="W3500" s="69" t="s">
        <v>2136</v>
      </c>
      <c r="X3500" s="69"/>
      <c r="Y3500" s="70"/>
      <c r="Z3500" s="69">
        <v>0</v>
      </c>
      <c r="AA3500" s="69" t="s">
        <v>989</v>
      </c>
      <c r="AB3500" s="69" t="s">
        <v>1144</v>
      </c>
      <c r="AC3500" s="69"/>
    </row>
    <row r="3501" spans="1:29" x14ac:dyDescent="0.25">
      <c r="A3501" s="71" t="s">
        <v>193</v>
      </c>
      <c r="B3501" s="71"/>
      <c r="C3501" s="71"/>
      <c r="D3501" s="71"/>
      <c r="E3501" s="71"/>
      <c r="F3501" s="71"/>
      <c r="G3501" s="71"/>
      <c r="H3501" s="71"/>
      <c r="I3501" s="71"/>
      <c r="J3501" s="72">
        <v>21860.06</v>
      </c>
      <c r="K3501" s="71"/>
      <c r="L3501" s="71"/>
      <c r="M3501" s="72">
        <v>21860.06</v>
      </c>
      <c r="N3501" s="72">
        <v>0</v>
      </c>
      <c r="O3501" s="71"/>
      <c r="P3501" s="71"/>
      <c r="Q3501" s="71"/>
      <c r="R3501" s="71"/>
      <c r="S3501" s="72">
        <v>21860.06</v>
      </c>
      <c r="T3501" s="72">
        <v>21860.06</v>
      </c>
      <c r="U3501" s="71"/>
      <c r="V3501" s="71"/>
      <c r="W3501" s="71"/>
      <c r="X3501" s="72">
        <v>0</v>
      </c>
      <c r="Y3501" s="72">
        <v>0</v>
      </c>
      <c r="Z3501" s="72">
        <v>21860.06</v>
      </c>
      <c r="AA3501" s="69"/>
      <c r="AB3501" s="69"/>
      <c r="AC3501" s="69"/>
    </row>
    <row r="3502" spans="1:29" ht="30" x14ac:dyDescent="0.25">
      <c r="A3502" s="68" t="s">
        <v>17349</v>
      </c>
      <c r="B3502" s="69" t="s">
        <v>17350</v>
      </c>
      <c r="C3502" s="69" t="s">
        <v>17351</v>
      </c>
      <c r="D3502" s="69" t="s">
        <v>4813</v>
      </c>
      <c r="E3502" s="69" t="s">
        <v>17353</v>
      </c>
      <c r="F3502" s="69" t="s">
        <v>10255</v>
      </c>
      <c r="G3502" s="69" t="s">
        <v>1021</v>
      </c>
      <c r="H3502" s="69" t="s">
        <v>7643</v>
      </c>
      <c r="I3502" s="69" t="s">
        <v>962</v>
      </c>
      <c r="J3502" s="70">
        <v>4136.5600000000004</v>
      </c>
      <c r="K3502" s="69" t="s">
        <v>4591</v>
      </c>
      <c r="L3502" s="69" t="s">
        <v>17352</v>
      </c>
      <c r="M3502" s="70">
        <v>4136.5600000000004</v>
      </c>
      <c r="N3502" s="69"/>
      <c r="O3502" s="69"/>
      <c r="P3502" s="69" t="s">
        <v>1195</v>
      </c>
      <c r="Q3502" s="69" t="s">
        <v>1313</v>
      </c>
      <c r="R3502" s="69"/>
      <c r="S3502" s="70">
        <v>4136.5600000000004</v>
      </c>
      <c r="T3502" s="70"/>
      <c r="U3502" s="69" t="s">
        <v>1313</v>
      </c>
      <c r="V3502" s="73">
        <v>43</v>
      </c>
      <c r="W3502" s="69" t="s">
        <v>1313</v>
      </c>
      <c r="X3502" s="69"/>
      <c r="Y3502" s="70"/>
      <c r="Z3502" s="69">
        <v>0</v>
      </c>
      <c r="AA3502" s="69" t="s">
        <v>989</v>
      </c>
      <c r="AB3502" s="69" t="s">
        <v>1144</v>
      </c>
      <c r="AC3502" s="69"/>
    </row>
    <row r="3503" spans="1:29" x14ac:dyDescent="0.25">
      <c r="A3503" s="71" t="s">
        <v>193</v>
      </c>
      <c r="B3503" s="71"/>
      <c r="C3503" s="71"/>
      <c r="D3503" s="71"/>
      <c r="E3503" s="71"/>
      <c r="F3503" s="71"/>
      <c r="G3503" s="71"/>
      <c r="H3503" s="71"/>
      <c r="I3503" s="71"/>
      <c r="J3503" s="72">
        <v>4136.5600000000004</v>
      </c>
      <c r="K3503" s="71"/>
      <c r="L3503" s="71"/>
      <c r="M3503" s="72">
        <v>4136.5600000000004</v>
      </c>
      <c r="N3503" s="72">
        <v>0</v>
      </c>
      <c r="O3503" s="71"/>
      <c r="P3503" s="71"/>
      <c r="Q3503" s="71"/>
      <c r="R3503" s="71"/>
      <c r="S3503" s="72">
        <v>4136.5600000000004</v>
      </c>
      <c r="T3503" s="72">
        <v>4136.5600000000004</v>
      </c>
      <c r="U3503" s="71"/>
      <c r="V3503" s="71"/>
      <c r="W3503" s="71"/>
      <c r="X3503" s="72">
        <v>0</v>
      </c>
      <c r="Y3503" s="72">
        <v>0</v>
      </c>
      <c r="Z3503" s="72">
        <v>4136.5600000000004</v>
      </c>
      <c r="AA3503" s="69"/>
      <c r="AB3503" s="69"/>
      <c r="AC3503" s="69"/>
    </row>
    <row r="3504" spans="1:29" ht="30" x14ac:dyDescent="0.25">
      <c r="A3504" s="68" t="s">
        <v>17354</v>
      </c>
      <c r="B3504" s="69" t="s">
        <v>11608</v>
      </c>
      <c r="C3504" s="69" t="s">
        <v>17355</v>
      </c>
      <c r="D3504" s="69" t="s">
        <v>4628</v>
      </c>
      <c r="E3504" s="69" t="s">
        <v>17357</v>
      </c>
      <c r="F3504" s="69" t="s">
        <v>10255</v>
      </c>
      <c r="G3504" s="69" t="s">
        <v>1021</v>
      </c>
      <c r="H3504" s="69" t="s">
        <v>1728</v>
      </c>
      <c r="I3504" s="69" t="s">
        <v>962</v>
      </c>
      <c r="J3504" s="70">
        <v>16843.16</v>
      </c>
      <c r="K3504" s="69" t="s">
        <v>4591</v>
      </c>
      <c r="L3504" s="69" t="s">
        <v>17356</v>
      </c>
      <c r="M3504" s="70">
        <v>16843.16</v>
      </c>
      <c r="N3504" s="69"/>
      <c r="O3504" s="69"/>
      <c r="P3504" s="69" t="s">
        <v>1088</v>
      </c>
      <c r="Q3504" s="69" t="s">
        <v>1269</v>
      </c>
      <c r="R3504" s="69"/>
      <c r="S3504" s="70">
        <v>16843.16</v>
      </c>
      <c r="T3504" s="70"/>
      <c r="U3504" s="69" t="s">
        <v>1211</v>
      </c>
      <c r="V3504" s="73">
        <v>47</v>
      </c>
      <c r="W3504" s="69" t="s">
        <v>1211</v>
      </c>
      <c r="X3504" s="69"/>
      <c r="Y3504" s="70"/>
      <c r="Z3504" s="69">
        <v>0</v>
      </c>
      <c r="AA3504" s="69" t="s">
        <v>989</v>
      </c>
      <c r="AB3504" s="69" t="s">
        <v>1144</v>
      </c>
      <c r="AC3504" s="69"/>
    </row>
    <row r="3505" spans="1:29" x14ac:dyDescent="0.25">
      <c r="A3505" s="71" t="s">
        <v>193</v>
      </c>
      <c r="B3505" s="71"/>
      <c r="C3505" s="71"/>
      <c r="D3505" s="71"/>
      <c r="E3505" s="71"/>
      <c r="F3505" s="71"/>
      <c r="G3505" s="71"/>
      <c r="H3505" s="71"/>
      <c r="I3505" s="71"/>
      <c r="J3505" s="72">
        <v>16843.16</v>
      </c>
      <c r="K3505" s="71"/>
      <c r="L3505" s="71"/>
      <c r="M3505" s="72">
        <v>16843.16</v>
      </c>
      <c r="N3505" s="72">
        <v>0</v>
      </c>
      <c r="O3505" s="71"/>
      <c r="P3505" s="71"/>
      <c r="Q3505" s="71"/>
      <c r="R3505" s="71"/>
      <c r="S3505" s="72">
        <v>16843.16</v>
      </c>
      <c r="T3505" s="72">
        <v>16843.16</v>
      </c>
      <c r="U3505" s="71"/>
      <c r="V3505" s="71"/>
      <c r="W3505" s="71"/>
      <c r="X3505" s="72">
        <v>0</v>
      </c>
      <c r="Y3505" s="72">
        <v>0</v>
      </c>
      <c r="Z3505" s="72">
        <v>16843.16</v>
      </c>
      <c r="AA3505" s="69"/>
      <c r="AB3505" s="69"/>
      <c r="AC3505" s="69"/>
    </row>
    <row r="3506" spans="1:29" ht="20" x14ac:dyDescent="0.25">
      <c r="A3506" s="68" t="s">
        <v>17358</v>
      </c>
      <c r="B3506" s="69" t="s">
        <v>12452</v>
      </c>
      <c r="C3506" s="69" t="s">
        <v>17359</v>
      </c>
      <c r="D3506" s="69" t="s">
        <v>4611</v>
      </c>
      <c r="E3506" s="69" t="s">
        <v>17361</v>
      </c>
      <c r="F3506" s="69" t="s">
        <v>10255</v>
      </c>
      <c r="G3506" s="69" t="s">
        <v>1546</v>
      </c>
      <c r="H3506" s="69" t="s">
        <v>2637</v>
      </c>
      <c r="I3506" s="69" t="s">
        <v>962</v>
      </c>
      <c r="J3506" s="70">
        <v>519</v>
      </c>
      <c r="K3506" s="69" t="s">
        <v>4591</v>
      </c>
      <c r="L3506" s="69" t="s">
        <v>17360</v>
      </c>
      <c r="M3506" s="70">
        <v>519</v>
      </c>
      <c r="N3506" s="69"/>
      <c r="O3506" s="69"/>
      <c r="P3506" s="69" t="s">
        <v>1607</v>
      </c>
      <c r="Q3506" s="69" t="s">
        <v>971</v>
      </c>
      <c r="R3506" s="69"/>
      <c r="S3506" s="70">
        <v>519</v>
      </c>
      <c r="T3506" s="70"/>
      <c r="U3506" s="69"/>
      <c r="V3506" s="69"/>
      <c r="W3506" s="69"/>
      <c r="X3506" s="69"/>
      <c r="Y3506" s="70"/>
      <c r="Z3506" s="69">
        <v>0</v>
      </c>
      <c r="AA3506" s="69" t="s">
        <v>989</v>
      </c>
      <c r="AB3506" s="69" t="s">
        <v>1144</v>
      </c>
      <c r="AC3506" s="69"/>
    </row>
    <row r="3507" spans="1:29" x14ac:dyDescent="0.25">
      <c r="A3507" s="71" t="s">
        <v>193</v>
      </c>
      <c r="B3507" s="71"/>
      <c r="C3507" s="71"/>
      <c r="D3507" s="71"/>
      <c r="E3507" s="71"/>
      <c r="F3507" s="71"/>
      <c r="G3507" s="71"/>
      <c r="H3507" s="71"/>
      <c r="I3507" s="71"/>
      <c r="J3507" s="72">
        <v>519</v>
      </c>
      <c r="K3507" s="71"/>
      <c r="L3507" s="71"/>
      <c r="M3507" s="72">
        <v>519</v>
      </c>
      <c r="N3507" s="72">
        <v>0</v>
      </c>
      <c r="O3507" s="71"/>
      <c r="P3507" s="71"/>
      <c r="Q3507" s="71"/>
      <c r="R3507" s="71"/>
      <c r="S3507" s="72">
        <v>519</v>
      </c>
      <c r="T3507" s="72">
        <v>0</v>
      </c>
      <c r="U3507" s="71"/>
      <c r="V3507" s="71"/>
      <c r="W3507" s="71"/>
      <c r="X3507" s="72">
        <v>519</v>
      </c>
      <c r="Y3507" s="72">
        <v>0</v>
      </c>
      <c r="Z3507" s="72">
        <v>0</v>
      </c>
      <c r="AA3507" s="69"/>
      <c r="AB3507" s="69"/>
      <c r="AC3507" s="69"/>
    </row>
    <row r="3508" spans="1:29" ht="20" x14ac:dyDescent="0.25">
      <c r="A3508" s="68" t="s">
        <v>17362</v>
      </c>
      <c r="B3508" s="69" t="s">
        <v>12452</v>
      </c>
      <c r="C3508" s="69" t="s">
        <v>17363</v>
      </c>
      <c r="D3508" s="69" t="s">
        <v>4768</v>
      </c>
      <c r="E3508" s="69" t="s">
        <v>17365</v>
      </c>
      <c r="F3508" s="69" t="s">
        <v>10255</v>
      </c>
      <c r="G3508" s="69" t="s">
        <v>1546</v>
      </c>
      <c r="H3508" s="69" t="s">
        <v>7643</v>
      </c>
      <c r="I3508" s="69" t="s">
        <v>962</v>
      </c>
      <c r="J3508" s="70">
        <v>712.24</v>
      </c>
      <c r="K3508" s="69" t="s">
        <v>4591</v>
      </c>
      <c r="L3508" s="69" t="s">
        <v>17364</v>
      </c>
      <c r="M3508" s="70">
        <v>712.24</v>
      </c>
      <c r="N3508" s="69"/>
      <c r="O3508" s="69"/>
      <c r="P3508" s="69" t="s">
        <v>1194</v>
      </c>
      <c r="Q3508" s="69" t="s">
        <v>1709</v>
      </c>
      <c r="R3508" s="69"/>
      <c r="S3508" s="70">
        <v>712.24</v>
      </c>
      <c r="T3508" s="70"/>
      <c r="U3508" s="69" t="s">
        <v>1709</v>
      </c>
      <c r="V3508" s="73">
        <v>63</v>
      </c>
      <c r="W3508" s="69" t="s">
        <v>1709</v>
      </c>
      <c r="X3508" s="69"/>
      <c r="Y3508" s="70"/>
      <c r="Z3508" s="69">
        <v>0</v>
      </c>
      <c r="AA3508" s="69" t="s">
        <v>989</v>
      </c>
      <c r="AB3508" s="69" t="s">
        <v>1144</v>
      </c>
      <c r="AC3508" s="69"/>
    </row>
    <row r="3509" spans="1:29" x14ac:dyDescent="0.25">
      <c r="A3509" s="71" t="s">
        <v>193</v>
      </c>
      <c r="B3509" s="71"/>
      <c r="C3509" s="71"/>
      <c r="D3509" s="71"/>
      <c r="E3509" s="71"/>
      <c r="F3509" s="71"/>
      <c r="G3509" s="71"/>
      <c r="H3509" s="71"/>
      <c r="I3509" s="71"/>
      <c r="J3509" s="72">
        <v>712.24</v>
      </c>
      <c r="K3509" s="71"/>
      <c r="L3509" s="71"/>
      <c r="M3509" s="72">
        <v>712.24</v>
      </c>
      <c r="N3509" s="72">
        <v>0</v>
      </c>
      <c r="O3509" s="71"/>
      <c r="P3509" s="71"/>
      <c r="Q3509" s="71"/>
      <c r="R3509" s="71"/>
      <c r="S3509" s="72">
        <v>712.24</v>
      </c>
      <c r="T3509" s="72">
        <v>712.24</v>
      </c>
      <c r="U3509" s="71"/>
      <c r="V3509" s="71"/>
      <c r="W3509" s="71"/>
      <c r="X3509" s="72">
        <v>0</v>
      </c>
      <c r="Y3509" s="72">
        <v>0</v>
      </c>
      <c r="Z3509" s="72">
        <v>712.24</v>
      </c>
      <c r="AA3509" s="69"/>
      <c r="AB3509" s="69"/>
      <c r="AC3509" s="69"/>
    </row>
    <row r="3510" spans="1:29" ht="30" x14ac:dyDescent="0.25">
      <c r="A3510" s="68" t="s">
        <v>17366</v>
      </c>
      <c r="B3510" s="69" t="s">
        <v>17367</v>
      </c>
      <c r="C3510" s="69" t="s">
        <v>17368</v>
      </c>
      <c r="D3510" s="69" t="s">
        <v>4746</v>
      </c>
      <c r="E3510" s="69" t="s">
        <v>17370</v>
      </c>
      <c r="F3510" s="69" t="s">
        <v>10255</v>
      </c>
      <c r="G3510" s="69" t="s">
        <v>1546</v>
      </c>
      <c r="H3510" s="69" t="s">
        <v>4510</v>
      </c>
      <c r="I3510" s="69" t="s">
        <v>962</v>
      </c>
      <c r="J3510" s="70">
        <v>1702.5</v>
      </c>
      <c r="K3510" s="69" t="s">
        <v>4591</v>
      </c>
      <c r="L3510" s="69" t="s">
        <v>17369</v>
      </c>
      <c r="M3510" s="70">
        <v>1702.5</v>
      </c>
      <c r="N3510" s="69"/>
      <c r="O3510" s="69"/>
      <c r="P3510" s="69" t="s">
        <v>1046</v>
      </c>
      <c r="Q3510" s="69" t="s">
        <v>2189</v>
      </c>
      <c r="R3510" s="69"/>
      <c r="S3510" s="70">
        <v>1702.5</v>
      </c>
      <c r="T3510" s="70"/>
      <c r="U3510" s="69" t="s">
        <v>1928</v>
      </c>
      <c r="V3510" s="73">
        <v>85</v>
      </c>
      <c r="W3510" s="69" t="s">
        <v>1928</v>
      </c>
      <c r="X3510" s="69"/>
      <c r="Y3510" s="70"/>
      <c r="Z3510" s="69">
        <v>0</v>
      </c>
      <c r="AA3510" s="69" t="s">
        <v>989</v>
      </c>
      <c r="AB3510" s="69" t="s">
        <v>1144</v>
      </c>
      <c r="AC3510" s="69"/>
    </row>
    <row r="3511" spans="1:29" x14ac:dyDescent="0.25">
      <c r="A3511" s="71" t="s">
        <v>193</v>
      </c>
      <c r="B3511" s="71"/>
      <c r="C3511" s="71"/>
      <c r="D3511" s="71"/>
      <c r="E3511" s="71"/>
      <c r="F3511" s="71"/>
      <c r="G3511" s="71"/>
      <c r="H3511" s="71"/>
      <c r="I3511" s="71"/>
      <c r="J3511" s="72">
        <v>1702.5</v>
      </c>
      <c r="K3511" s="71"/>
      <c r="L3511" s="71"/>
      <c r="M3511" s="72">
        <v>1702.5</v>
      </c>
      <c r="N3511" s="72">
        <v>0</v>
      </c>
      <c r="O3511" s="71"/>
      <c r="P3511" s="71"/>
      <c r="Q3511" s="71"/>
      <c r="R3511" s="71"/>
      <c r="S3511" s="72">
        <v>1702.5</v>
      </c>
      <c r="T3511" s="72">
        <v>1702.5</v>
      </c>
      <c r="U3511" s="71"/>
      <c r="V3511" s="71"/>
      <c r="W3511" s="71"/>
      <c r="X3511" s="72">
        <v>0</v>
      </c>
      <c r="Y3511" s="72">
        <v>0</v>
      </c>
      <c r="Z3511" s="72">
        <v>1702.5</v>
      </c>
      <c r="AA3511" s="69"/>
      <c r="AB3511" s="69"/>
      <c r="AC3511" s="69"/>
    </row>
    <row r="3512" spans="1:29" ht="20" x14ac:dyDescent="0.25">
      <c r="A3512" s="68" t="s">
        <v>17371</v>
      </c>
      <c r="B3512" s="69" t="s">
        <v>17372</v>
      </c>
      <c r="C3512" s="69" t="s">
        <v>17373</v>
      </c>
      <c r="D3512" s="69" t="s">
        <v>4583</v>
      </c>
      <c r="E3512" s="69" t="s">
        <v>17375</v>
      </c>
      <c r="F3512" s="69" t="s">
        <v>10255</v>
      </c>
      <c r="G3512" s="69" t="s">
        <v>1546</v>
      </c>
      <c r="H3512" s="69" t="s">
        <v>1685</v>
      </c>
      <c r="I3512" s="69" t="s">
        <v>962</v>
      </c>
      <c r="J3512" s="70">
        <v>4766.6400000000003</v>
      </c>
      <c r="K3512" s="69" t="s">
        <v>4591</v>
      </c>
      <c r="L3512" s="69" t="s">
        <v>17374</v>
      </c>
      <c r="M3512" s="70">
        <v>4766.6400000000003</v>
      </c>
      <c r="N3512" s="69"/>
      <c r="O3512" s="69"/>
      <c r="P3512" s="69" t="s">
        <v>1108</v>
      </c>
      <c r="Q3512" s="69" t="s">
        <v>1542</v>
      </c>
      <c r="R3512" s="69"/>
      <c r="S3512" s="70">
        <v>4766.6400000000003</v>
      </c>
      <c r="T3512" s="70"/>
      <c r="U3512" s="69" t="s">
        <v>1751</v>
      </c>
      <c r="V3512" s="73">
        <v>84</v>
      </c>
      <c r="W3512" s="69" t="s">
        <v>1751</v>
      </c>
      <c r="X3512" s="69"/>
      <c r="Y3512" s="70"/>
      <c r="Z3512" s="69">
        <v>0</v>
      </c>
      <c r="AA3512" s="69" t="s">
        <v>989</v>
      </c>
      <c r="AB3512" s="69" t="s">
        <v>1144</v>
      </c>
      <c r="AC3512" s="69"/>
    </row>
    <row r="3513" spans="1:29" x14ac:dyDescent="0.25">
      <c r="A3513" s="71" t="s">
        <v>193</v>
      </c>
      <c r="B3513" s="71"/>
      <c r="C3513" s="71"/>
      <c r="D3513" s="71"/>
      <c r="E3513" s="71"/>
      <c r="F3513" s="71"/>
      <c r="G3513" s="71"/>
      <c r="H3513" s="71"/>
      <c r="I3513" s="71"/>
      <c r="J3513" s="72">
        <v>4766.6400000000003</v>
      </c>
      <c r="K3513" s="71"/>
      <c r="L3513" s="71"/>
      <c r="M3513" s="72">
        <v>4766.6400000000003</v>
      </c>
      <c r="N3513" s="72">
        <v>0</v>
      </c>
      <c r="O3513" s="71"/>
      <c r="P3513" s="71"/>
      <c r="Q3513" s="71"/>
      <c r="R3513" s="71"/>
      <c r="S3513" s="72">
        <v>4766.6400000000003</v>
      </c>
      <c r="T3513" s="72">
        <v>4766.6400000000003</v>
      </c>
      <c r="U3513" s="71"/>
      <c r="V3513" s="71"/>
      <c r="W3513" s="71"/>
      <c r="X3513" s="72">
        <v>0</v>
      </c>
      <c r="Y3513" s="72">
        <v>0</v>
      </c>
      <c r="Z3513" s="72">
        <v>4766.6400000000003</v>
      </c>
      <c r="AA3513" s="69"/>
      <c r="AB3513" s="69"/>
      <c r="AC3513" s="69"/>
    </row>
    <row r="3514" spans="1:29" ht="40" x14ac:dyDescent="0.25">
      <c r="A3514" s="68" t="s">
        <v>17376</v>
      </c>
      <c r="B3514" s="69" t="s">
        <v>17377</v>
      </c>
      <c r="C3514" s="69" t="s">
        <v>17378</v>
      </c>
      <c r="D3514" s="69" t="s">
        <v>890</v>
      </c>
      <c r="E3514" s="69" t="s">
        <v>17380</v>
      </c>
      <c r="F3514" s="69" t="s">
        <v>10820</v>
      </c>
      <c r="G3514" s="69" t="s">
        <v>1032</v>
      </c>
      <c r="H3514" s="69" t="s">
        <v>2967</v>
      </c>
      <c r="I3514" s="69" t="s">
        <v>962</v>
      </c>
      <c r="J3514" s="70">
        <v>1542.8</v>
      </c>
      <c r="K3514" s="69" t="s">
        <v>4591</v>
      </c>
      <c r="L3514" s="69" t="s">
        <v>17379</v>
      </c>
      <c r="M3514" s="70">
        <v>1542.8</v>
      </c>
      <c r="N3514" s="69"/>
      <c r="O3514" s="69"/>
      <c r="P3514" s="69" t="s">
        <v>1189</v>
      </c>
      <c r="Q3514" s="69" t="s">
        <v>2529</v>
      </c>
      <c r="R3514" s="69"/>
      <c r="S3514" s="70">
        <v>1542.8</v>
      </c>
      <c r="T3514" s="70"/>
      <c r="U3514" s="69" t="s">
        <v>2529</v>
      </c>
      <c r="V3514" s="73">
        <v>67</v>
      </c>
      <c r="W3514" s="69" t="s">
        <v>2529</v>
      </c>
      <c r="X3514" s="69"/>
      <c r="Y3514" s="70"/>
      <c r="Z3514" s="69">
        <v>0</v>
      </c>
      <c r="AA3514" s="69" t="s">
        <v>989</v>
      </c>
      <c r="AB3514" s="69" t="s">
        <v>1144</v>
      </c>
      <c r="AC3514" s="69"/>
    </row>
    <row r="3515" spans="1:29" x14ac:dyDescent="0.25">
      <c r="A3515" s="71" t="s">
        <v>193</v>
      </c>
      <c r="B3515" s="71"/>
      <c r="C3515" s="71"/>
      <c r="D3515" s="71"/>
      <c r="E3515" s="71"/>
      <c r="F3515" s="71"/>
      <c r="G3515" s="71"/>
      <c r="H3515" s="71"/>
      <c r="I3515" s="71"/>
      <c r="J3515" s="72">
        <v>1542.8</v>
      </c>
      <c r="K3515" s="71"/>
      <c r="L3515" s="71"/>
      <c r="M3515" s="72">
        <v>1542.8</v>
      </c>
      <c r="N3515" s="72">
        <v>0</v>
      </c>
      <c r="O3515" s="71"/>
      <c r="P3515" s="71"/>
      <c r="Q3515" s="71"/>
      <c r="R3515" s="71"/>
      <c r="S3515" s="72">
        <v>1542.8</v>
      </c>
      <c r="T3515" s="72">
        <v>1542.8</v>
      </c>
      <c r="U3515" s="71"/>
      <c r="V3515" s="71"/>
      <c r="W3515" s="71"/>
      <c r="X3515" s="72">
        <v>0</v>
      </c>
      <c r="Y3515" s="72">
        <v>0</v>
      </c>
      <c r="Z3515" s="72">
        <v>1542.8</v>
      </c>
      <c r="AA3515" s="69"/>
      <c r="AB3515" s="69"/>
      <c r="AC3515" s="69"/>
    </row>
    <row r="3516" spans="1:29" ht="30" x14ac:dyDescent="0.25">
      <c r="A3516" s="68" t="s">
        <v>17381</v>
      </c>
      <c r="B3516" s="69" t="s">
        <v>17382</v>
      </c>
      <c r="C3516" s="69" t="s">
        <v>17383</v>
      </c>
      <c r="D3516" s="69" t="s">
        <v>4604</v>
      </c>
      <c r="E3516" s="69" t="s">
        <v>17385</v>
      </c>
      <c r="F3516" s="69" t="s">
        <v>10255</v>
      </c>
      <c r="G3516" s="69" t="s">
        <v>1032</v>
      </c>
      <c r="H3516" s="69" t="s">
        <v>1069</v>
      </c>
      <c r="I3516" s="69" t="s">
        <v>962</v>
      </c>
      <c r="J3516" s="70">
        <v>19343.599999999999</v>
      </c>
      <c r="K3516" s="69" t="s">
        <v>4591</v>
      </c>
      <c r="L3516" s="69" t="s">
        <v>17384</v>
      </c>
      <c r="M3516" s="70">
        <v>19343.599999999999</v>
      </c>
      <c r="N3516" s="69"/>
      <c r="O3516" s="69"/>
      <c r="P3516" s="69" t="s">
        <v>1685</v>
      </c>
      <c r="Q3516" s="69" t="s">
        <v>1709</v>
      </c>
      <c r="R3516" s="69"/>
      <c r="S3516" s="70">
        <v>19343.599999999999</v>
      </c>
      <c r="T3516" s="70"/>
      <c r="U3516" s="69" t="s">
        <v>1709</v>
      </c>
      <c r="V3516" s="73">
        <v>65</v>
      </c>
      <c r="W3516" s="69" t="s">
        <v>1709</v>
      </c>
      <c r="X3516" s="69"/>
      <c r="Y3516" s="70"/>
      <c r="Z3516" s="69">
        <v>0</v>
      </c>
      <c r="AA3516" s="69" t="s">
        <v>989</v>
      </c>
      <c r="AB3516" s="69" t="s">
        <v>1144</v>
      </c>
      <c r="AC3516" s="69"/>
    </row>
    <row r="3517" spans="1:29" x14ac:dyDescent="0.25">
      <c r="A3517" s="71" t="s">
        <v>193</v>
      </c>
      <c r="B3517" s="71"/>
      <c r="C3517" s="71"/>
      <c r="D3517" s="71"/>
      <c r="E3517" s="71"/>
      <c r="F3517" s="71"/>
      <c r="G3517" s="71"/>
      <c r="H3517" s="71"/>
      <c r="I3517" s="71"/>
      <c r="J3517" s="72">
        <v>19343.599999999999</v>
      </c>
      <c r="K3517" s="71"/>
      <c r="L3517" s="71"/>
      <c r="M3517" s="72">
        <v>19343.599999999999</v>
      </c>
      <c r="N3517" s="72">
        <v>0</v>
      </c>
      <c r="O3517" s="71"/>
      <c r="P3517" s="71"/>
      <c r="Q3517" s="71"/>
      <c r="R3517" s="71"/>
      <c r="S3517" s="72">
        <v>19343.599999999999</v>
      </c>
      <c r="T3517" s="72">
        <v>19343.599999999999</v>
      </c>
      <c r="U3517" s="71"/>
      <c r="V3517" s="71"/>
      <c r="W3517" s="71"/>
      <c r="X3517" s="72">
        <v>0</v>
      </c>
      <c r="Y3517" s="72">
        <v>0</v>
      </c>
      <c r="Z3517" s="72">
        <v>19343.599999999999</v>
      </c>
      <c r="AA3517" s="69"/>
      <c r="AB3517" s="69"/>
      <c r="AC3517" s="69"/>
    </row>
    <row r="3518" spans="1:29" ht="70" x14ac:dyDescent="0.25">
      <c r="A3518" s="68" t="s">
        <v>17386</v>
      </c>
      <c r="B3518" s="69" t="s">
        <v>17387</v>
      </c>
      <c r="C3518" s="69" t="s">
        <v>17388</v>
      </c>
      <c r="D3518" s="69" t="s">
        <v>4611</v>
      </c>
      <c r="E3518" s="69" t="s">
        <v>17391</v>
      </c>
      <c r="F3518" s="69" t="s">
        <v>10255</v>
      </c>
      <c r="G3518" s="69" t="s">
        <v>1064</v>
      </c>
      <c r="H3518" s="69" t="s">
        <v>17389</v>
      </c>
      <c r="I3518" s="69" t="s">
        <v>962</v>
      </c>
      <c r="J3518" s="70">
        <v>92106.46</v>
      </c>
      <c r="K3518" s="69" t="s">
        <v>4591</v>
      </c>
      <c r="L3518" s="69" t="s">
        <v>17390</v>
      </c>
      <c r="M3518" s="70">
        <v>17691.22</v>
      </c>
      <c r="N3518" s="69"/>
      <c r="O3518" s="69"/>
      <c r="P3518" s="69" t="s">
        <v>2166</v>
      </c>
      <c r="Q3518" s="69" t="s">
        <v>1106</v>
      </c>
      <c r="R3518" s="69"/>
      <c r="S3518" s="70">
        <v>17691.22</v>
      </c>
      <c r="T3518" s="70"/>
      <c r="U3518" s="69" t="s">
        <v>1106</v>
      </c>
      <c r="V3518" s="73">
        <v>95</v>
      </c>
      <c r="W3518" s="69" t="s">
        <v>1106</v>
      </c>
      <c r="X3518" s="69"/>
      <c r="Y3518" s="70"/>
      <c r="Z3518" s="69">
        <v>0</v>
      </c>
      <c r="AA3518" s="69" t="s">
        <v>989</v>
      </c>
      <c r="AB3518" s="69" t="s">
        <v>1144</v>
      </c>
      <c r="AC3518" s="69"/>
    </row>
    <row r="3519" spans="1:29" x14ac:dyDescent="0.25">
      <c r="A3519" s="69"/>
      <c r="B3519" s="69"/>
      <c r="C3519" s="69"/>
      <c r="D3519" s="69"/>
      <c r="E3519" s="69" t="s">
        <v>17393</v>
      </c>
      <c r="F3519" s="69"/>
      <c r="G3519" s="69"/>
      <c r="H3519" s="69"/>
      <c r="I3519" s="69"/>
      <c r="J3519" s="69"/>
      <c r="K3519" s="69"/>
      <c r="L3519" s="69" t="s">
        <v>17392</v>
      </c>
      <c r="M3519" s="70">
        <v>17271.5</v>
      </c>
      <c r="N3519" s="69"/>
      <c r="O3519" s="69"/>
      <c r="P3519" s="69" t="s">
        <v>2288</v>
      </c>
      <c r="Q3519" s="69" t="s">
        <v>1751</v>
      </c>
      <c r="R3519" s="69"/>
      <c r="S3519" s="70">
        <v>17271.5</v>
      </c>
      <c r="T3519" s="70"/>
      <c r="U3519" s="69" t="s">
        <v>1751</v>
      </c>
      <c r="V3519" s="73">
        <v>87</v>
      </c>
      <c r="W3519" s="69" t="s">
        <v>1751</v>
      </c>
      <c r="X3519" s="69"/>
      <c r="Y3519" s="70"/>
      <c r="Z3519" s="69">
        <v>0</v>
      </c>
      <c r="AA3519" s="69"/>
      <c r="AB3519" s="69" t="s">
        <v>1144</v>
      </c>
      <c r="AC3519" s="69"/>
    </row>
    <row r="3520" spans="1:29" x14ac:dyDescent="0.25">
      <c r="A3520" s="69"/>
      <c r="B3520" s="69"/>
      <c r="C3520" s="69"/>
      <c r="D3520" s="69"/>
      <c r="E3520" s="69" t="s">
        <v>17395</v>
      </c>
      <c r="F3520" s="69"/>
      <c r="G3520" s="69"/>
      <c r="H3520" s="69"/>
      <c r="I3520" s="69"/>
      <c r="J3520" s="69"/>
      <c r="K3520" s="69"/>
      <c r="L3520" s="69" t="s">
        <v>17394</v>
      </c>
      <c r="M3520" s="70">
        <v>57143.74</v>
      </c>
      <c r="N3520" s="69"/>
      <c r="O3520" s="69"/>
      <c r="P3520" s="69" t="s">
        <v>1882</v>
      </c>
      <c r="Q3520" s="69" t="s">
        <v>9087</v>
      </c>
      <c r="R3520" s="69"/>
      <c r="S3520" s="70">
        <v>57143.74</v>
      </c>
      <c r="T3520" s="70"/>
      <c r="U3520" s="69"/>
      <c r="V3520" s="69"/>
      <c r="W3520" s="69"/>
      <c r="X3520" s="69"/>
      <c r="Y3520" s="70"/>
      <c r="Z3520" s="69">
        <v>0</v>
      </c>
      <c r="AA3520" s="69"/>
      <c r="AB3520" s="69" t="s">
        <v>1144</v>
      </c>
      <c r="AC3520" s="69"/>
    </row>
    <row r="3521" spans="1:29" x14ac:dyDescent="0.25">
      <c r="A3521" s="71" t="s">
        <v>193</v>
      </c>
      <c r="B3521" s="71"/>
      <c r="C3521" s="71"/>
      <c r="D3521" s="71"/>
      <c r="E3521" s="71"/>
      <c r="F3521" s="71"/>
      <c r="G3521" s="71"/>
      <c r="H3521" s="71"/>
      <c r="I3521" s="71"/>
      <c r="J3521" s="72">
        <v>92106.46</v>
      </c>
      <c r="K3521" s="71"/>
      <c r="L3521" s="71"/>
      <c r="M3521" s="72">
        <v>92106.459999999992</v>
      </c>
      <c r="N3521" s="72">
        <v>1.4551915228366852E-11</v>
      </c>
      <c r="O3521" s="71"/>
      <c r="P3521" s="71"/>
      <c r="Q3521" s="71"/>
      <c r="R3521" s="71"/>
      <c r="S3521" s="72">
        <v>92106.459999999992</v>
      </c>
      <c r="T3521" s="72">
        <v>34963.22</v>
      </c>
      <c r="U3521" s="71"/>
      <c r="V3521" s="71"/>
      <c r="W3521" s="71"/>
      <c r="X3521" s="72">
        <v>57143.239999999991</v>
      </c>
      <c r="Y3521" s="72">
        <v>0</v>
      </c>
      <c r="Z3521" s="72">
        <v>34963.22</v>
      </c>
      <c r="AA3521" s="69"/>
      <c r="AB3521" s="69"/>
      <c r="AC3521" s="69"/>
    </row>
    <row r="3522" spans="1:29" ht="20" x14ac:dyDescent="0.25">
      <c r="A3522" s="68" t="s">
        <v>17396</v>
      </c>
      <c r="B3522" s="69" t="s">
        <v>17397</v>
      </c>
      <c r="C3522" s="69" t="s">
        <v>17398</v>
      </c>
      <c r="D3522" s="69" t="s">
        <v>14846</v>
      </c>
      <c r="E3522" s="69" t="s">
        <v>17400</v>
      </c>
      <c r="F3522" s="69" t="s">
        <v>10255</v>
      </c>
      <c r="G3522" s="69" t="s">
        <v>1064</v>
      </c>
      <c r="H3522" s="69" t="s">
        <v>1694</v>
      </c>
      <c r="I3522" s="69" t="s">
        <v>962</v>
      </c>
      <c r="J3522" s="70">
        <v>15551.8</v>
      </c>
      <c r="K3522" s="69" t="s">
        <v>4591</v>
      </c>
      <c r="L3522" s="69" t="s">
        <v>17399</v>
      </c>
      <c r="M3522" s="70">
        <v>15551.8</v>
      </c>
      <c r="N3522" s="69"/>
      <c r="O3522" s="69"/>
      <c r="P3522" s="69" t="s">
        <v>1046</v>
      </c>
      <c r="Q3522" s="69" t="s">
        <v>2189</v>
      </c>
      <c r="R3522" s="69"/>
      <c r="S3522" s="70">
        <v>15551.8</v>
      </c>
      <c r="T3522" s="70"/>
      <c r="U3522" s="69" t="s">
        <v>1928</v>
      </c>
      <c r="V3522" s="73">
        <v>85</v>
      </c>
      <c r="W3522" s="69" t="s">
        <v>1928</v>
      </c>
      <c r="X3522" s="69"/>
      <c r="Y3522" s="70"/>
      <c r="Z3522" s="69">
        <v>0</v>
      </c>
      <c r="AA3522" s="69" t="s">
        <v>989</v>
      </c>
      <c r="AB3522" s="69" t="s">
        <v>1144</v>
      </c>
      <c r="AC3522" s="69"/>
    </row>
    <row r="3523" spans="1:29" x14ac:dyDescent="0.25">
      <c r="A3523" s="71" t="s">
        <v>193</v>
      </c>
      <c r="B3523" s="71"/>
      <c r="C3523" s="71"/>
      <c r="D3523" s="71"/>
      <c r="E3523" s="71"/>
      <c r="F3523" s="71"/>
      <c r="G3523" s="71"/>
      <c r="H3523" s="71"/>
      <c r="I3523" s="71"/>
      <c r="J3523" s="72">
        <v>15551.8</v>
      </c>
      <c r="K3523" s="71"/>
      <c r="L3523" s="71"/>
      <c r="M3523" s="72">
        <v>15551.8</v>
      </c>
      <c r="N3523" s="72">
        <v>0</v>
      </c>
      <c r="O3523" s="71"/>
      <c r="P3523" s="71"/>
      <c r="Q3523" s="71"/>
      <c r="R3523" s="71"/>
      <c r="S3523" s="72">
        <v>15551.8</v>
      </c>
      <c r="T3523" s="72">
        <v>15551.8</v>
      </c>
      <c r="U3523" s="71"/>
      <c r="V3523" s="71"/>
      <c r="W3523" s="71"/>
      <c r="X3523" s="72">
        <v>0</v>
      </c>
      <c r="Y3523" s="72">
        <v>0</v>
      </c>
      <c r="Z3523" s="72">
        <v>15551.8</v>
      </c>
      <c r="AA3523" s="69"/>
      <c r="AB3523" s="69"/>
      <c r="AC3523" s="69"/>
    </row>
    <row r="3524" spans="1:29" ht="20" x14ac:dyDescent="0.25">
      <c r="A3524" s="68" t="s">
        <v>17401</v>
      </c>
      <c r="B3524" s="69" t="s">
        <v>17402</v>
      </c>
      <c r="C3524" s="69" t="s">
        <v>17403</v>
      </c>
      <c r="D3524" s="69" t="s">
        <v>14846</v>
      </c>
      <c r="E3524" s="69" t="s">
        <v>17405</v>
      </c>
      <c r="F3524" s="69" t="s">
        <v>10255</v>
      </c>
      <c r="G3524" s="69" t="s">
        <v>1064</v>
      </c>
      <c r="H3524" s="69" t="s">
        <v>1738</v>
      </c>
      <c r="I3524" s="69" t="s">
        <v>962</v>
      </c>
      <c r="J3524" s="70">
        <v>1606.6</v>
      </c>
      <c r="K3524" s="69" t="s">
        <v>4591</v>
      </c>
      <c r="L3524" s="69" t="s">
        <v>17404</v>
      </c>
      <c r="M3524" s="70">
        <v>1606.6</v>
      </c>
      <c r="N3524" s="69"/>
      <c r="O3524" s="69"/>
      <c r="P3524" s="69" t="s">
        <v>1046</v>
      </c>
      <c r="Q3524" s="69" t="s">
        <v>2189</v>
      </c>
      <c r="R3524" s="69"/>
      <c r="S3524" s="70">
        <v>1606.6</v>
      </c>
      <c r="T3524" s="70"/>
      <c r="U3524" s="69" t="s">
        <v>1928</v>
      </c>
      <c r="V3524" s="73">
        <v>85</v>
      </c>
      <c r="W3524" s="69" t="s">
        <v>1928</v>
      </c>
      <c r="X3524" s="69"/>
      <c r="Y3524" s="70"/>
      <c r="Z3524" s="69">
        <v>0</v>
      </c>
      <c r="AA3524" s="69" t="s">
        <v>989</v>
      </c>
      <c r="AB3524" s="69" t="s">
        <v>1144</v>
      </c>
      <c r="AC3524" s="69"/>
    </row>
    <row r="3525" spans="1:29" x14ac:dyDescent="0.25">
      <c r="A3525" s="71" t="s">
        <v>193</v>
      </c>
      <c r="B3525" s="71"/>
      <c r="C3525" s="71"/>
      <c r="D3525" s="71"/>
      <c r="E3525" s="71"/>
      <c r="F3525" s="71"/>
      <c r="G3525" s="71"/>
      <c r="H3525" s="71"/>
      <c r="I3525" s="71"/>
      <c r="J3525" s="72">
        <v>1606.6</v>
      </c>
      <c r="K3525" s="71"/>
      <c r="L3525" s="71"/>
      <c r="M3525" s="72">
        <v>1606.6</v>
      </c>
      <c r="N3525" s="72">
        <v>0</v>
      </c>
      <c r="O3525" s="71"/>
      <c r="P3525" s="71"/>
      <c r="Q3525" s="71"/>
      <c r="R3525" s="71"/>
      <c r="S3525" s="72">
        <v>1606.6</v>
      </c>
      <c r="T3525" s="72">
        <v>1606.6</v>
      </c>
      <c r="U3525" s="71"/>
      <c r="V3525" s="71"/>
      <c r="W3525" s="71"/>
      <c r="X3525" s="72">
        <v>0</v>
      </c>
      <c r="Y3525" s="72">
        <v>0</v>
      </c>
      <c r="Z3525" s="72">
        <v>1606.6</v>
      </c>
      <c r="AA3525" s="69"/>
      <c r="AB3525" s="69"/>
      <c r="AC3525" s="69"/>
    </row>
    <row r="3526" spans="1:29" ht="30" x14ac:dyDescent="0.25">
      <c r="A3526" s="68" t="s">
        <v>17406</v>
      </c>
      <c r="B3526" s="69" t="s">
        <v>17407</v>
      </c>
      <c r="C3526" s="69" t="s">
        <v>17408</v>
      </c>
      <c r="D3526" s="69" t="s">
        <v>4583</v>
      </c>
      <c r="E3526" s="69" t="s">
        <v>17410</v>
      </c>
      <c r="F3526" s="69" t="s">
        <v>10255</v>
      </c>
      <c r="G3526" s="69" t="s">
        <v>1064</v>
      </c>
      <c r="H3526" s="69" t="s">
        <v>1728</v>
      </c>
      <c r="I3526" s="69" t="s">
        <v>962</v>
      </c>
      <c r="J3526" s="70">
        <v>8089.48</v>
      </c>
      <c r="K3526" s="69" t="s">
        <v>4591</v>
      </c>
      <c r="L3526" s="69" t="s">
        <v>17409</v>
      </c>
      <c r="M3526" s="70">
        <v>8089.48</v>
      </c>
      <c r="N3526" s="69"/>
      <c r="O3526" s="69"/>
      <c r="P3526" s="69" t="s">
        <v>1685</v>
      </c>
      <c r="Q3526" s="69" t="s">
        <v>1718</v>
      </c>
      <c r="R3526" s="69"/>
      <c r="S3526" s="70">
        <v>8089.48</v>
      </c>
      <c r="T3526" s="70"/>
      <c r="U3526" s="69"/>
      <c r="V3526" s="69"/>
      <c r="W3526" s="69" t="s">
        <v>1718</v>
      </c>
      <c r="X3526" s="69"/>
      <c r="Y3526" s="70"/>
      <c r="Z3526" s="69">
        <v>0</v>
      </c>
      <c r="AA3526" s="69" t="s">
        <v>989</v>
      </c>
      <c r="AB3526" s="69" t="s">
        <v>1144</v>
      </c>
      <c r="AC3526" s="69"/>
    </row>
    <row r="3527" spans="1:29" x14ac:dyDescent="0.25">
      <c r="A3527" s="71" t="s">
        <v>193</v>
      </c>
      <c r="B3527" s="71"/>
      <c r="C3527" s="71"/>
      <c r="D3527" s="71"/>
      <c r="E3527" s="71"/>
      <c r="F3527" s="71"/>
      <c r="G3527" s="71"/>
      <c r="H3527" s="71"/>
      <c r="I3527" s="71"/>
      <c r="J3527" s="72">
        <v>8089.48</v>
      </c>
      <c r="K3527" s="71"/>
      <c r="L3527" s="71"/>
      <c r="M3527" s="72">
        <v>8089.48</v>
      </c>
      <c r="N3527" s="72">
        <v>0</v>
      </c>
      <c r="O3527" s="71"/>
      <c r="P3527" s="71"/>
      <c r="Q3527" s="71"/>
      <c r="R3527" s="71"/>
      <c r="S3527" s="72">
        <v>8089.48</v>
      </c>
      <c r="T3527" s="72">
        <v>0</v>
      </c>
      <c r="U3527" s="71"/>
      <c r="V3527" s="71"/>
      <c r="W3527" s="71"/>
      <c r="X3527" s="72">
        <v>8089.48</v>
      </c>
      <c r="Y3527" s="72">
        <v>0</v>
      </c>
      <c r="Z3527" s="72">
        <v>0</v>
      </c>
      <c r="AA3527" s="69"/>
      <c r="AB3527" s="69"/>
      <c r="AC3527" s="69"/>
    </row>
    <row r="3528" spans="1:29" ht="30" x14ac:dyDescent="0.25">
      <c r="A3528" s="68" t="s">
        <v>17411</v>
      </c>
      <c r="B3528" s="69" t="s">
        <v>11608</v>
      </c>
      <c r="C3528" s="69" t="s">
        <v>17412</v>
      </c>
      <c r="D3528" s="69" t="s">
        <v>4628</v>
      </c>
      <c r="E3528" s="69" t="s">
        <v>17414</v>
      </c>
      <c r="F3528" s="69" t="s">
        <v>10255</v>
      </c>
      <c r="G3528" s="69" t="s">
        <v>1011</v>
      </c>
      <c r="H3528" s="69" t="s">
        <v>7643</v>
      </c>
      <c r="I3528" s="69" t="s">
        <v>962</v>
      </c>
      <c r="J3528" s="70">
        <v>6743.51</v>
      </c>
      <c r="K3528" s="69" t="s">
        <v>4591</v>
      </c>
      <c r="L3528" s="69" t="s">
        <v>17413</v>
      </c>
      <c r="M3528" s="70">
        <v>6743.51</v>
      </c>
      <c r="N3528" s="69"/>
      <c r="O3528" s="69"/>
      <c r="P3528" s="69" t="s">
        <v>1108</v>
      </c>
      <c r="Q3528" s="69" t="s">
        <v>1269</v>
      </c>
      <c r="R3528" s="69"/>
      <c r="S3528" s="70">
        <v>6743.51</v>
      </c>
      <c r="T3528" s="70"/>
      <c r="U3528" s="69" t="s">
        <v>1211</v>
      </c>
      <c r="V3528" s="73">
        <v>37</v>
      </c>
      <c r="W3528" s="69" t="s">
        <v>1211</v>
      </c>
      <c r="X3528" s="69"/>
      <c r="Y3528" s="70"/>
      <c r="Z3528" s="69">
        <v>0</v>
      </c>
      <c r="AA3528" s="69" t="s">
        <v>989</v>
      </c>
      <c r="AB3528" s="69" t="s">
        <v>1144</v>
      </c>
      <c r="AC3528" s="69"/>
    </row>
    <row r="3529" spans="1:29" x14ac:dyDescent="0.25">
      <c r="A3529" s="71" t="s">
        <v>193</v>
      </c>
      <c r="B3529" s="71"/>
      <c r="C3529" s="71"/>
      <c r="D3529" s="71"/>
      <c r="E3529" s="71"/>
      <c r="F3529" s="71"/>
      <c r="G3529" s="71"/>
      <c r="H3529" s="71"/>
      <c r="I3529" s="71"/>
      <c r="J3529" s="72">
        <v>6743.51</v>
      </c>
      <c r="K3529" s="71"/>
      <c r="L3529" s="71"/>
      <c r="M3529" s="72">
        <v>6743.51</v>
      </c>
      <c r="N3529" s="72">
        <v>0</v>
      </c>
      <c r="O3529" s="71"/>
      <c r="P3529" s="71"/>
      <c r="Q3529" s="71"/>
      <c r="R3529" s="71"/>
      <c r="S3529" s="72">
        <v>6743.51</v>
      </c>
      <c r="T3529" s="72">
        <v>6743.51</v>
      </c>
      <c r="U3529" s="71"/>
      <c r="V3529" s="71"/>
      <c r="W3529" s="71"/>
      <c r="X3529" s="72">
        <v>0</v>
      </c>
      <c r="Y3529" s="72">
        <v>0</v>
      </c>
      <c r="Z3529" s="72">
        <v>6743.51</v>
      </c>
      <c r="AA3529" s="69"/>
      <c r="AB3529" s="69"/>
      <c r="AC3529" s="69"/>
    </row>
    <row r="3530" spans="1:29" ht="30" x14ac:dyDescent="0.25">
      <c r="A3530" s="68" t="s">
        <v>17415</v>
      </c>
      <c r="B3530" s="69" t="s">
        <v>17416</v>
      </c>
      <c r="C3530" s="69" t="s">
        <v>17417</v>
      </c>
      <c r="D3530" s="69" t="s">
        <v>14828</v>
      </c>
      <c r="E3530" s="69" t="s">
        <v>17419</v>
      </c>
      <c r="F3530" s="69" t="s">
        <v>10255</v>
      </c>
      <c r="G3530" s="69" t="s">
        <v>1011</v>
      </c>
      <c r="H3530" s="69" t="s">
        <v>1062</v>
      </c>
      <c r="I3530" s="69" t="s">
        <v>962</v>
      </c>
      <c r="J3530" s="70">
        <v>5901.92</v>
      </c>
      <c r="K3530" s="69" t="s">
        <v>4591</v>
      </c>
      <c r="L3530" s="69" t="s">
        <v>17418</v>
      </c>
      <c r="M3530" s="70">
        <v>5901.92</v>
      </c>
      <c r="N3530" s="69"/>
      <c r="O3530" s="69"/>
      <c r="P3530" s="69" t="s">
        <v>2166</v>
      </c>
      <c r="Q3530" s="69" t="s">
        <v>1795</v>
      </c>
      <c r="R3530" s="69"/>
      <c r="S3530" s="70">
        <v>5901.92</v>
      </c>
      <c r="T3530" s="70"/>
      <c r="U3530" s="69" t="s">
        <v>1795</v>
      </c>
      <c r="V3530" s="73">
        <v>70</v>
      </c>
      <c r="W3530" s="69" t="s">
        <v>1795</v>
      </c>
      <c r="X3530" s="69"/>
      <c r="Y3530" s="70"/>
      <c r="Z3530" s="69">
        <v>0</v>
      </c>
      <c r="AA3530" s="69" t="s">
        <v>989</v>
      </c>
      <c r="AB3530" s="69" t="s">
        <v>1144</v>
      </c>
      <c r="AC3530" s="69"/>
    </row>
    <row r="3531" spans="1:29" x14ac:dyDescent="0.25">
      <c r="A3531" s="71" t="s">
        <v>193</v>
      </c>
      <c r="B3531" s="71"/>
      <c r="C3531" s="71"/>
      <c r="D3531" s="71"/>
      <c r="E3531" s="71"/>
      <c r="F3531" s="71"/>
      <c r="G3531" s="71"/>
      <c r="H3531" s="71"/>
      <c r="I3531" s="71"/>
      <c r="J3531" s="72">
        <v>5901.92</v>
      </c>
      <c r="K3531" s="71"/>
      <c r="L3531" s="71"/>
      <c r="M3531" s="72">
        <v>5901.92</v>
      </c>
      <c r="N3531" s="72">
        <v>0</v>
      </c>
      <c r="O3531" s="71"/>
      <c r="P3531" s="71"/>
      <c r="Q3531" s="71"/>
      <c r="R3531" s="71"/>
      <c r="S3531" s="72">
        <v>5901.92</v>
      </c>
      <c r="T3531" s="72">
        <v>5901.92</v>
      </c>
      <c r="U3531" s="71"/>
      <c r="V3531" s="71"/>
      <c r="W3531" s="71"/>
      <c r="X3531" s="72">
        <v>0</v>
      </c>
      <c r="Y3531" s="72">
        <v>0</v>
      </c>
      <c r="Z3531" s="72">
        <v>5901.92</v>
      </c>
      <c r="AA3531" s="69"/>
      <c r="AB3531" s="69"/>
      <c r="AC3531" s="69"/>
    </row>
    <row r="3532" spans="1:29" ht="30" x14ac:dyDescent="0.25">
      <c r="A3532" s="68" t="s">
        <v>17420</v>
      </c>
      <c r="B3532" s="69" t="s">
        <v>13800</v>
      </c>
      <c r="C3532" s="69" t="s">
        <v>17421</v>
      </c>
      <c r="D3532" s="69" t="s">
        <v>4972</v>
      </c>
      <c r="E3532" s="69" t="s">
        <v>17423</v>
      </c>
      <c r="F3532" s="69" t="s">
        <v>10255</v>
      </c>
      <c r="G3532" s="69" t="s">
        <v>1011</v>
      </c>
      <c r="H3532" s="69" t="s">
        <v>1694</v>
      </c>
      <c r="I3532" s="69" t="s">
        <v>962</v>
      </c>
      <c r="J3532" s="70">
        <v>2312.02</v>
      </c>
      <c r="K3532" s="69" t="s">
        <v>4591</v>
      </c>
      <c r="L3532" s="69" t="s">
        <v>17422</v>
      </c>
      <c r="M3532" s="70">
        <v>2312.02</v>
      </c>
      <c r="N3532" s="69"/>
      <c r="O3532" s="69"/>
      <c r="P3532" s="69" t="s">
        <v>2073</v>
      </c>
      <c r="Q3532" s="69" t="s">
        <v>2136</v>
      </c>
      <c r="R3532" s="69"/>
      <c r="S3532" s="70">
        <v>2312.02</v>
      </c>
      <c r="T3532" s="70"/>
      <c r="U3532" s="69" t="s">
        <v>2136</v>
      </c>
      <c r="V3532" s="73">
        <v>81</v>
      </c>
      <c r="W3532" s="69" t="s">
        <v>2136</v>
      </c>
      <c r="X3532" s="69"/>
      <c r="Y3532" s="70"/>
      <c r="Z3532" s="69">
        <v>0</v>
      </c>
      <c r="AA3532" s="69" t="s">
        <v>989</v>
      </c>
      <c r="AB3532" s="69" t="s">
        <v>1144</v>
      </c>
      <c r="AC3532" s="69"/>
    </row>
    <row r="3533" spans="1:29" x14ac:dyDescent="0.25">
      <c r="A3533" s="71" t="s">
        <v>193</v>
      </c>
      <c r="B3533" s="71"/>
      <c r="C3533" s="71"/>
      <c r="D3533" s="71"/>
      <c r="E3533" s="71"/>
      <c r="F3533" s="71"/>
      <c r="G3533" s="71"/>
      <c r="H3533" s="71"/>
      <c r="I3533" s="71"/>
      <c r="J3533" s="72">
        <v>2312.02</v>
      </c>
      <c r="K3533" s="71"/>
      <c r="L3533" s="71"/>
      <c r="M3533" s="72">
        <v>2312.02</v>
      </c>
      <c r="N3533" s="72">
        <v>0</v>
      </c>
      <c r="O3533" s="71"/>
      <c r="P3533" s="71"/>
      <c r="Q3533" s="71"/>
      <c r="R3533" s="71"/>
      <c r="S3533" s="72">
        <v>2312.02</v>
      </c>
      <c r="T3533" s="72">
        <v>2312.02</v>
      </c>
      <c r="U3533" s="71"/>
      <c r="V3533" s="71"/>
      <c r="W3533" s="71"/>
      <c r="X3533" s="72">
        <v>0</v>
      </c>
      <c r="Y3533" s="72">
        <v>0</v>
      </c>
      <c r="Z3533" s="72">
        <v>2312.02</v>
      </c>
      <c r="AA3533" s="69"/>
      <c r="AB3533" s="69"/>
      <c r="AC3533" s="69"/>
    </row>
    <row r="3534" spans="1:29" ht="20" x14ac:dyDescent="0.25">
      <c r="A3534" s="68" t="s">
        <v>17424</v>
      </c>
      <c r="B3534" s="69" t="s">
        <v>17425</v>
      </c>
      <c r="C3534" s="69" t="s">
        <v>17426</v>
      </c>
      <c r="D3534" s="69" t="s">
        <v>4583</v>
      </c>
      <c r="E3534" s="69" t="s">
        <v>17428</v>
      </c>
      <c r="F3534" s="69" t="s">
        <v>10255</v>
      </c>
      <c r="G3534" s="69" t="s">
        <v>1085</v>
      </c>
      <c r="H3534" s="69" t="s">
        <v>2118</v>
      </c>
      <c r="I3534" s="69" t="s">
        <v>962</v>
      </c>
      <c r="J3534" s="70">
        <v>1341.33</v>
      </c>
      <c r="K3534" s="69" t="s">
        <v>4591</v>
      </c>
      <c r="L3534" s="69" t="s">
        <v>17427</v>
      </c>
      <c r="M3534" s="70">
        <v>1341.33</v>
      </c>
      <c r="N3534" s="69"/>
      <c r="O3534" s="69"/>
      <c r="P3534" s="69" t="s">
        <v>1685</v>
      </c>
      <c r="Q3534" s="69" t="s">
        <v>1718</v>
      </c>
      <c r="R3534" s="69"/>
      <c r="S3534" s="70">
        <v>1341.33</v>
      </c>
      <c r="T3534" s="70"/>
      <c r="U3534" s="69"/>
      <c r="V3534" s="69"/>
      <c r="W3534" s="69" t="s">
        <v>1718</v>
      </c>
      <c r="X3534" s="69"/>
      <c r="Y3534" s="70"/>
      <c r="Z3534" s="69">
        <v>0</v>
      </c>
      <c r="AA3534" s="69" t="s">
        <v>989</v>
      </c>
      <c r="AB3534" s="69" t="s">
        <v>1144</v>
      </c>
      <c r="AC3534" s="69"/>
    </row>
    <row r="3535" spans="1:29" x14ac:dyDescent="0.25">
      <c r="A3535" s="71" t="s">
        <v>193</v>
      </c>
      <c r="B3535" s="71"/>
      <c r="C3535" s="71"/>
      <c r="D3535" s="71"/>
      <c r="E3535" s="71"/>
      <c r="F3535" s="71"/>
      <c r="G3535" s="71"/>
      <c r="H3535" s="71"/>
      <c r="I3535" s="71"/>
      <c r="J3535" s="72">
        <v>1341.33</v>
      </c>
      <c r="K3535" s="71"/>
      <c r="L3535" s="71"/>
      <c r="M3535" s="72">
        <v>1341.33</v>
      </c>
      <c r="N3535" s="72">
        <v>0</v>
      </c>
      <c r="O3535" s="71"/>
      <c r="P3535" s="71"/>
      <c r="Q3535" s="71"/>
      <c r="R3535" s="71"/>
      <c r="S3535" s="72">
        <v>1341.33</v>
      </c>
      <c r="T3535" s="72">
        <v>0</v>
      </c>
      <c r="U3535" s="71"/>
      <c r="V3535" s="71"/>
      <c r="W3535" s="71"/>
      <c r="X3535" s="72">
        <v>1341.33</v>
      </c>
      <c r="Y3535" s="72">
        <v>0</v>
      </c>
      <c r="Z3535" s="72">
        <v>0</v>
      </c>
      <c r="AA3535" s="69"/>
      <c r="AB3535" s="69"/>
      <c r="AC3535" s="69"/>
    </row>
    <row r="3536" spans="1:29" ht="40" x14ac:dyDescent="0.25">
      <c r="A3536" s="68" t="s">
        <v>17429</v>
      </c>
      <c r="B3536" s="69" t="s">
        <v>17143</v>
      </c>
      <c r="C3536" s="69" t="s">
        <v>17430</v>
      </c>
      <c r="D3536" s="69" t="s">
        <v>890</v>
      </c>
      <c r="E3536" s="69" t="s">
        <v>17432</v>
      </c>
      <c r="F3536" s="69" t="s">
        <v>10820</v>
      </c>
      <c r="G3536" s="69" t="s">
        <v>1085</v>
      </c>
      <c r="H3536" s="69" t="s">
        <v>1690</v>
      </c>
      <c r="I3536" s="69" t="s">
        <v>962</v>
      </c>
      <c r="J3536" s="70">
        <v>2952.98</v>
      </c>
      <c r="K3536" s="69" t="s">
        <v>4591</v>
      </c>
      <c r="L3536" s="69" t="s">
        <v>17431</v>
      </c>
      <c r="M3536" s="70">
        <v>2952.98</v>
      </c>
      <c r="N3536" s="69"/>
      <c r="O3536" s="69"/>
      <c r="P3536" s="69" t="s">
        <v>1685</v>
      </c>
      <c r="Q3536" s="69" t="s">
        <v>1313</v>
      </c>
      <c r="R3536" s="69"/>
      <c r="S3536" s="70">
        <v>2952.98</v>
      </c>
      <c r="T3536" s="70"/>
      <c r="U3536" s="69" t="s">
        <v>1313</v>
      </c>
      <c r="V3536" s="73">
        <v>49</v>
      </c>
      <c r="W3536" s="69"/>
      <c r="X3536" s="69"/>
      <c r="Y3536" s="70"/>
      <c r="Z3536" s="69">
        <v>0</v>
      </c>
      <c r="AA3536" s="69" t="s">
        <v>989</v>
      </c>
      <c r="AB3536" s="69" t="s">
        <v>1144</v>
      </c>
      <c r="AC3536" s="69"/>
    </row>
    <row r="3537" spans="1:29" x14ac:dyDescent="0.25">
      <c r="A3537" s="71" t="s">
        <v>193</v>
      </c>
      <c r="B3537" s="71"/>
      <c r="C3537" s="71"/>
      <c r="D3537" s="71"/>
      <c r="E3537" s="71"/>
      <c r="F3537" s="71"/>
      <c r="G3537" s="71"/>
      <c r="H3537" s="71"/>
      <c r="I3537" s="71"/>
      <c r="J3537" s="72">
        <v>2952.98</v>
      </c>
      <c r="K3537" s="71"/>
      <c r="L3537" s="71"/>
      <c r="M3537" s="72">
        <v>2952.98</v>
      </c>
      <c r="N3537" s="72">
        <v>0</v>
      </c>
      <c r="O3537" s="71"/>
      <c r="P3537" s="71"/>
      <c r="Q3537" s="71"/>
      <c r="R3537" s="71"/>
      <c r="S3537" s="72">
        <v>2952.98</v>
      </c>
      <c r="T3537" s="72">
        <v>2952.98</v>
      </c>
      <c r="U3537" s="71"/>
      <c r="V3537" s="71"/>
      <c r="W3537" s="71"/>
      <c r="X3537" s="72">
        <v>0</v>
      </c>
      <c r="Y3537" s="72">
        <v>0</v>
      </c>
      <c r="Z3537" s="72">
        <v>2952.98</v>
      </c>
      <c r="AA3537" s="69"/>
      <c r="AB3537" s="69"/>
      <c r="AC3537" s="69"/>
    </row>
    <row r="3538" spans="1:29" ht="20" x14ac:dyDescent="0.25">
      <c r="A3538" s="68" t="s">
        <v>17433</v>
      </c>
      <c r="B3538" s="69" t="s">
        <v>11608</v>
      </c>
      <c r="C3538" s="69" t="s">
        <v>17434</v>
      </c>
      <c r="D3538" s="69" t="s">
        <v>4611</v>
      </c>
      <c r="E3538" s="69" t="s">
        <v>17436</v>
      </c>
      <c r="F3538" s="69" t="s">
        <v>10255</v>
      </c>
      <c r="G3538" s="69" t="s">
        <v>1085</v>
      </c>
      <c r="H3538" s="69" t="s">
        <v>7971</v>
      </c>
      <c r="I3538" s="69" t="s">
        <v>962</v>
      </c>
      <c r="J3538" s="70">
        <v>162.34</v>
      </c>
      <c r="K3538" s="69" t="s">
        <v>4591</v>
      </c>
      <c r="L3538" s="69" t="s">
        <v>17435</v>
      </c>
      <c r="M3538" s="70">
        <v>162.34</v>
      </c>
      <c r="N3538" s="69"/>
      <c r="O3538" s="69"/>
      <c r="P3538" s="69" t="s">
        <v>1684</v>
      </c>
      <c r="Q3538" s="69" t="s">
        <v>2388</v>
      </c>
      <c r="R3538" s="69"/>
      <c r="S3538" s="70">
        <v>162.34</v>
      </c>
      <c r="T3538" s="70"/>
      <c r="U3538" s="69" t="s">
        <v>2388</v>
      </c>
      <c r="V3538" s="73">
        <v>96</v>
      </c>
      <c r="W3538" s="69" t="s">
        <v>2388</v>
      </c>
      <c r="X3538" s="69"/>
      <c r="Y3538" s="70"/>
      <c r="Z3538" s="69">
        <v>0</v>
      </c>
      <c r="AA3538" s="69" t="s">
        <v>989</v>
      </c>
      <c r="AB3538" s="69" t="s">
        <v>1144</v>
      </c>
      <c r="AC3538" s="69"/>
    </row>
    <row r="3539" spans="1:29" x14ac:dyDescent="0.25">
      <c r="A3539" s="71" t="s">
        <v>193</v>
      </c>
      <c r="B3539" s="71"/>
      <c r="C3539" s="71"/>
      <c r="D3539" s="71"/>
      <c r="E3539" s="71"/>
      <c r="F3539" s="71"/>
      <c r="G3539" s="71"/>
      <c r="H3539" s="71"/>
      <c r="I3539" s="71"/>
      <c r="J3539" s="72">
        <v>162.34</v>
      </c>
      <c r="K3539" s="71"/>
      <c r="L3539" s="71"/>
      <c r="M3539" s="72">
        <v>162.34</v>
      </c>
      <c r="N3539" s="72">
        <v>0</v>
      </c>
      <c r="O3539" s="71"/>
      <c r="P3539" s="71"/>
      <c r="Q3539" s="71"/>
      <c r="R3539" s="71"/>
      <c r="S3539" s="72">
        <v>162.34</v>
      </c>
      <c r="T3539" s="72">
        <v>162.34</v>
      </c>
      <c r="U3539" s="71"/>
      <c r="V3539" s="71"/>
      <c r="W3539" s="71"/>
      <c r="X3539" s="72">
        <v>0</v>
      </c>
      <c r="Y3539" s="72">
        <v>0</v>
      </c>
      <c r="Z3539" s="72">
        <v>162.34</v>
      </c>
      <c r="AA3539" s="69"/>
      <c r="AB3539" s="69"/>
      <c r="AC3539" s="69"/>
    </row>
    <row r="3540" spans="1:29" ht="30" x14ac:dyDescent="0.25">
      <c r="A3540" s="68" t="s">
        <v>17437</v>
      </c>
      <c r="B3540" s="69" t="s">
        <v>11119</v>
      </c>
      <c r="C3540" s="69" t="s">
        <v>17438</v>
      </c>
      <c r="D3540" s="69" t="s">
        <v>4628</v>
      </c>
      <c r="E3540" s="69" t="s">
        <v>17440</v>
      </c>
      <c r="F3540" s="69" t="s">
        <v>10255</v>
      </c>
      <c r="G3540" s="69" t="s">
        <v>1085</v>
      </c>
      <c r="H3540" s="69" t="s">
        <v>1062</v>
      </c>
      <c r="I3540" s="69" t="s">
        <v>962</v>
      </c>
      <c r="J3540" s="70">
        <v>8109.59</v>
      </c>
      <c r="K3540" s="69" t="s">
        <v>4591</v>
      </c>
      <c r="L3540" s="69" t="s">
        <v>17439</v>
      </c>
      <c r="M3540" s="70">
        <v>8109.59</v>
      </c>
      <c r="N3540" s="69"/>
      <c r="O3540" s="69"/>
      <c r="P3540" s="69" t="s">
        <v>1108</v>
      </c>
      <c r="Q3540" s="69" t="s">
        <v>1211</v>
      </c>
      <c r="R3540" s="69"/>
      <c r="S3540" s="70">
        <v>8109.59</v>
      </c>
      <c r="T3540" s="70"/>
      <c r="U3540" s="69" t="s">
        <v>1211</v>
      </c>
      <c r="V3540" s="73">
        <v>37</v>
      </c>
      <c r="W3540" s="69" t="s">
        <v>1211</v>
      </c>
      <c r="X3540" s="69"/>
      <c r="Y3540" s="70"/>
      <c r="Z3540" s="69">
        <v>0</v>
      </c>
      <c r="AA3540" s="69" t="s">
        <v>989</v>
      </c>
      <c r="AB3540" s="69" t="s">
        <v>1144</v>
      </c>
      <c r="AC3540" s="69"/>
    </row>
    <row r="3541" spans="1:29" x14ac:dyDescent="0.25">
      <c r="A3541" s="71" t="s">
        <v>193</v>
      </c>
      <c r="B3541" s="71"/>
      <c r="C3541" s="71"/>
      <c r="D3541" s="71"/>
      <c r="E3541" s="71"/>
      <c r="F3541" s="71"/>
      <c r="G3541" s="71"/>
      <c r="H3541" s="71"/>
      <c r="I3541" s="71"/>
      <c r="J3541" s="72">
        <v>8109.59</v>
      </c>
      <c r="K3541" s="71"/>
      <c r="L3541" s="71"/>
      <c r="M3541" s="72">
        <v>8109.59</v>
      </c>
      <c r="N3541" s="72">
        <v>0</v>
      </c>
      <c r="O3541" s="71"/>
      <c r="P3541" s="71"/>
      <c r="Q3541" s="71"/>
      <c r="R3541" s="71"/>
      <c r="S3541" s="72">
        <v>8109.59</v>
      </c>
      <c r="T3541" s="72">
        <v>8109.59</v>
      </c>
      <c r="U3541" s="71"/>
      <c r="V3541" s="71"/>
      <c r="W3541" s="71"/>
      <c r="X3541" s="72">
        <v>0</v>
      </c>
      <c r="Y3541" s="72">
        <v>0</v>
      </c>
      <c r="Z3541" s="72">
        <v>8109.59</v>
      </c>
      <c r="AA3541" s="69"/>
      <c r="AB3541" s="69"/>
      <c r="AC3541" s="69"/>
    </row>
    <row r="3542" spans="1:29" ht="30" x14ac:dyDescent="0.25">
      <c r="A3542" s="68" t="s">
        <v>17441</v>
      </c>
      <c r="B3542" s="69" t="s">
        <v>11608</v>
      </c>
      <c r="C3542" s="69" t="s">
        <v>17442</v>
      </c>
      <c r="D3542" s="69" t="s">
        <v>15093</v>
      </c>
      <c r="E3542" s="69" t="s">
        <v>17444</v>
      </c>
      <c r="F3542" s="69" t="s">
        <v>10255</v>
      </c>
      <c r="G3542" s="69" t="s">
        <v>1646</v>
      </c>
      <c r="H3542" s="69" t="s">
        <v>2276</v>
      </c>
      <c r="I3542" s="69" t="s">
        <v>962</v>
      </c>
      <c r="J3542" s="70">
        <v>3675</v>
      </c>
      <c r="K3542" s="69" t="s">
        <v>4591</v>
      </c>
      <c r="L3542" s="69" t="s">
        <v>17443</v>
      </c>
      <c r="M3542" s="70">
        <v>3675</v>
      </c>
      <c r="N3542" s="69"/>
      <c r="O3542" s="69"/>
      <c r="P3542" s="69" t="s">
        <v>1189</v>
      </c>
      <c r="Q3542" s="69" t="s">
        <v>1046</v>
      </c>
      <c r="R3542" s="69"/>
      <c r="S3542" s="70">
        <v>3675</v>
      </c>
      <c r="T3542" s="70"/>
      <c r="U3542" s="69" t="s">
        <v>1046</v>
      </c>
      <c r="V3542" s="73">
        <v>55</v>
      </c>
      <c r="W3542" s="69" t="s">
        <v>1046</v>
      </c>
      <c r="X3542" s="69"/>
      <c r="Y3542" s="70"/>
      <c r="Z3542" s="69">
        <v>0</v>
      </c>
      <c r="AA3542" s="69" t="s">
        <v>989</v>
      </c>
      <c r="AB3542" s="69" t="s">
        <v>1144</v>
      </c>
      <c r="AC3542" s="69"/>
    </row>
    <row r="3543" spans="1:29" x14ac:dyDescent="0.25">
      <c r="A3543" s="71" t="s">
        <v>193</v>
      </c>
      <c r="B3543" s="71"/>
      <c r="C3543" s="71"/>
      <c r="D3543" s="71"/>
      <c r="E3543" s="71"/>
      <c r="F3543" s="71"/>
      <c r="G3543" s="71"/>
      <c r="H3543" s="71"/>
      <c r="I3543" s="71"/>
      <c r="J3543" s="72">
        <v>3675</v>
      </c>
      <c r="K3543" s="71"/>
      <c r="L3543" s="71"/>
      <c r="M3543" s="72">
        <v>3675</v>
      </c>
      <c r="N3543" s="72">
        <v>0</v>
      </c>
      <c r="O3543" s="71"/>
      <c r="P3543" s="71"/>
      <c r="Q3543" s="71"/>
      <c r="R3543" s="71"/>
      <c r="S3543" s="72">
        <v>3675</v>
      </c>
      <c r="T3543" s="72">
        <v>3675</v>
      </c>
      <c r="U3543" s="71"/>
      <c r="V3543" s="71"/>
      <c r="W3543" s="71"/>
      <c r="X3543" s="72">
        <v>0</v>
      </c>
      <c r="Y3543" s="72">
        <v>0</v>
      </c>
      <c r="Z3543" s="72">
        <v>3675</v>
      </c>
      <c r="AA3543" s="69"/>
      <c r="AB3543" s="69"/>
      <c r="AC3543" s="69"/>
    </row>
    <row r="3544" spans="1:29" ht="20" x14ac:dyDescent="0.25">
      <c r="A3544" s="68" t="s">
        <v>17445</v>
      </c>
      <c r="B3544" s="69" t="s">
        <v>17446</v>
      </c>
      <c r="C3544" s="69" t="s">
        <v>17447</v>
      </c>
      <c r="D3544" s="69" t="s">
        <v>14846</v>
      </c>
      <c r="E3544" s="69" t="s">
        <v>17449</v>
      </c>
      <c r="F3544" s="69" t="s">
        <v>10255</v>
      </c>
      <c r="G3544" s="69" t="s">
        <v>1646</v>
      </c>
      <c r="H3544" s="69" t="s">
        <v>1694</v>
      </c>
      <c r="I3544" s="69" t="s">
        <v>962</v>
      </c>
      <c r="J3544" s="70">
        <v>1171.2</v>
      </c>
      <c r="K3544" s="69" t="s">
        <v>4591</v>
      </c>
      <c r="L3544" s="69" t="s">
        <v>17448</v>
      </c>
      <c r="M3544" s="70">
        <v>1171.2</v>
      </c>
      <c r="N3544" s="69"/>
      <c r="O3544" s="69"/>
      <c r="P3544" s="69" t="s">
        <v>1307</v>
      </c>
      <c r="Q3544" s="69" t="s">
        <v>2189</v>
      </c>
      <c r="R3544" s="69"/>
      <c r="S3544" s="70">
        <v>1171.2</v>
      </c>
      <c r="T3544" s="70"/>
      <c r="U3544" s="69" t="s">
        <v>1928</v>
      </c>
      <c r="V3544" s="73">
        <v>58</v>
      </c>
      <c r="W3544" s="69" t="s">
        <v>1928</v>
      </c>
      <c r="X3544" s="69"/>
      <c r="Y3544" s="70"/>
      <c r="Z3544" s="69">
        <v>0</v>
      </c>
      <c r="AA3544" s="69" t="s">
        <v>989</v>
      </c>
      <c r="AB3544" s="69" t="s">
        <v>1144</v>
      </c>
      <c r="AC3544" s="69"/>
    </row>
    <row r="3545" spans="1:29" x14ac:dyDescent="0.25">
      <c r="A3545" s="71" t="s">
        <v>193</v>
      </c>
      <c r="B3545" s="71"/>
      <c r="C3545" s="71"/>
      <c r="D3545" s="71"/>
      <c r="E3545" s="71"/>
      <c r="F3545" s="71"/>
      <c r="G3545" s="71"/>
      <c r="H3545" s="71"/>
      <c r="I3545" s="71"/>
      <c r="J3545" s="72">
        <v>1171.2</v>
      </c>
      <c r="K3545" s="71"/>
      <c r="L3545" s="71"/>
      <c r="M3545" s="72">
        <v>1171.2</v>
      </c>
      <c r="N3545" s="72">
        <v>0</v>
      </c>
      <c r="O3545" s="71"/>
      <c r="P3545" s="71"/>
      <c r="Q3545" s="71"/>
      <c r="R3545" s="71"/>
      <c r="S3545" s="72">
        <v>1171.2</v>
      </c>
      <c r="T3545" s="72">
        <v>1171.2</v>
      </c>
      <c r="U3545" s="71"/>
      <c r="V3545" s="71"/>
      <c r="W3545" s="71"/>
      <c r="X3545" s="72">
        <v>0</v>
      </c>
      <c r="Y3545" s="72">
        <v>0</v>
      </c>
      <c r="Z3545" s="72">
        <v>1171.2</v>
      </c>
      <c r="AA3545" s="69"/>
      <c r="AB3545" s="69"/>
      <c r="AC3545" s="69"/>
    </row>
    <row r="3546" spans="1:29" ht="40" x14ac:dyDescent="0.25">
      <c r="A3546" s="68" t="s">
        <v>17450</v>
      </c>
      <c r="B3546" s="69" t="s">
        <v>17451</v>
      </c>
      <c r="C3546" s="69" t="s">
        <v>17452</v>
      </c>
      <c r="D3546" s="69" t="s">
        <v>15028</v>
      </c>
      <c r="E3546" s="69" t="s">
        <v>17454</v>
      </c>
      <c r="F3546" s="69" t="s">
        <v>10255</v>
      </c>
      <c r="G3546" s="69" t="s">
        <v>1681</v>
      </c>
      <c r="H3546" s="69" t="s">
        <v>1694</v>
      </c>
      <c r="I3546" s="69" t="s">
        <v>962</v>
      </c>
      <c r="J3546" s="70">
        <v>2100</v>
      </c>
      <c r="K3546" s="69" t="s">
        <v>4591</v>
      </c>
      <c r="L3546" s="69" t="s">
        <v>17453</v>
      </c>
      <c r="M3546" s="70">
        <v>2100</v>
      </c>
      <c r="N3546" s="69"/>
      <c r="O3546" s="69"/>
      <c r="P3546" s="69" t="s">
        <v>2028</v>
      </c>
      <c r="Q3546" s="69" t="s">
        <v>1088</v>
      </c>
      <c r="R3546" s="69"/>
      <c r="S3546" s="70">
        <v>2100</v>
      </c>
      <c r="T3546" s="70"/>
      <c r="U3546" s="69"/>
      <c r="V3546" s="69"/>
      <c r="W3546" s="69" t="s">
        <v>1088</v>
      </c>
      <c r="X3546" s="69"/>
      <c r="Y3546" s="70"/>
      <c r="Z3546" s="69">
        <v>0</v>
      </c>
      <c r="AA3546" s="69" t="s">
        <v>989</v>
      </c>
      <c r="AB3546" s="69" t="s">
        <v>1144</v>
      </c>
      <c r="AC3546" s="69"/>
    </row>
    <row r="3547" spans="1:29" x14ac:dyDescent="0.25">
      <c r="A3547" s="71" t="s">
        <v>193</v>
      </c>
      <c r="B3547" s="71"/>
      <c r="C3547" s="71"/>
      <c r="D3547" s="71"/>
      <c r="E3547" s="71"/>
      <c r="F3547" s="71"/>
      <c r="G3547" s="71"/>
      <c r="H3547" s="71"/>
      <c r="I3547" s="71"/>
      <c r="J3547" s="72">
        <v>2100</v>
      </c>
      <c r="K3547" s="71"/>
      <c r="L3547" s="71"/>
      <c r="M3547" s="72">
        <v>2100</v>
      </c>
      <c r="N3547" s="72">
        <v>0</v>
      </c>
      <c r="O3547" s="71"/>
      <c r="P3547" s="71"/>
      <c r="Q3547" s="71"/>
      <c r="R3547" s="71"/>
      <c r="S3547" s="72">
        <v>2100</v>
      </c>
      <c r="T3547" s="72">
        <v>0</v>
      </c>
      <c r="U3547" s="71"/>
      <c r="V3547" s="71"/>
      <c r="W3547" s="71"/>
      <c r="X3547" s="72">
        <v>2100</v>
      </c>
      <c r="Y3547" s="72">
        <v>0</v>
      </c>
      <c r="Z3547" s="72">
        <v>0</v>
      </c>
      <c r="AA3547" s="69"/>
      <c r="AB3547" s="69"/>
      <c r="AC3547" s="69"/>
    </row>
    <row r="3548" spans="1:29" ht="30" x14ac:dyDescent="0.25">
      <c r="A3548" s="68" t="s">
        <v>17455</v>
      </c>
      <c r="B3548" s="69" t="s">
        <v>14220</v>
      </c>
      <c r="C3548" s="69" t="s">
        <v>17456</v>
      </c>
      <c r="D3548" s="69" t="s">
        <v>4623</v>
      </c>
      <c r="E3548" s="69" t="s">
        <v>17458</v>
      </c>
      <c r="F3548" s="69" t="s">
        <v>10820</v>
      </c>
      <c r="G3548" s="69" t="s">
        <v>1681</v>
      </c>
      <c r="H3548" s="69" t="s">
        <v>1062</v>
      </c>
      <c r="I3548" s="69" t="s">
        <v>962</v>
      </c>
      <c r="J3548" s="70">
        <v>8396.44</v>
      </c>
      <c r="K3548" s="69" t="s">
        <v>4591</v>
      </c>
      <c r="L3548" s="69" t="s">
        <v>17457</v>
      </c>
      <c r="M3548" s="70">
        <v>8396.44</v>
      </c>
      <c r="N3548" s="69"/>
      <c r="O3548" s="69"/>
      <c r="P3548" s="69" t="s">
        <v>1194</v>
      </c>
      <c r="Q3548" s="69" t="s">
        <v>3002</v>
      </c>
      <c r="R3548" s="69"/>
      <c r="S3548" s="70">
        <v>8396.44</v>
      </c>
      <c r="T3548" s="70"/>
      <c r="U3548" s="69" t="s">
        <v>3002</v>
      </c>
      <c r="V3548" s="73">
        <v>73</v>
      </c>
      <c r="W3548" s="69" t="s">
        <v>3002</v>
      </c>
      <c r="X3548" s="69"/>
      <c r="Y3548" s="70"/>
      <c r="Z3548" s="69">
        <v>0</v>
      </c>
      <c r="AA3548" s="69" t="s">
        <v>989</v>
      </c>
      <c r="AB3548" s="69" t="s">
        <v>1144</v>
      </c>
      <c r="AC3548" s="69"/>
    </row>
    <row r="3549" spans="1:29" x14ac:dyDescent="0.25">
      <c r="A3549" s="71" t="s">
        <v>193</v>
      </c>
      <c r="B3549" s="71"/>
      <c r="C3549" s="71"/>
      <c r="D3549" s="71"/>
      <c r="E3549" s="71"/>
      <c r="F3549" s="71"/>
      <c r="G3549" s="71"/>
      <c r="H3549" s="71"/>
      <c r="I3549" s="71"/>
      <c r="J3549" s="72">
        <v>8396.44</v>
      </c>
      <c r="K3549" s="71"/>
      <c r="L3549" s="71"/>
      <c r="M3549" s="72">
        <v>8396.44</v>
      </c>
      <c r="N3549" s="72">
        <v>0</v>
      </c>
      <c r="O3549" s="71"/>
      <c r="P3549" s="71"/>
      <c r="Q3549" s="71"/>
      <c r="R3549" s="71"/>
      <c r="S3549" s="72">
        <v>8396.44</v>
      </c>
      <c r="T3549" s="72">
        <v>8396.44</v>
      </c>
      <c r="U3549" s="71"/>
      <c r="V3549" s="71"/>
      <c r="W3549" s="71"/>
      <c r="X3549" s="72">
        <v>0</v>
      </c>
      <c r="Y3549" s="72">
        <v>0</v>
      </c>
      <c r="Z3549" s="72">
        <v>8396.44</v>
      </c>
      <c r="AA3549" s="69"/>
      <c r="AB3549" s="69"/>
      <c r="AC3549" s="69"/>
    </row>
    <row r="3550" spans="1:29" ht="20" x14ac:dyDescent="0.25">
      <c r="A3550" s="68" t="s">
        <v>17459</v>
      </c>
      <c r="B3550" s="69" t="s">
        <v>17460</v>
      </c>
      <c r="C3550" s="69" t="s">
        <v>17461</v>
      </c>
      <c r="D3550" s="69" t="s">
        <v>4583</v>
      </c>
      <c r="E3550" s="69" t="s">
        <v>17463</v>
      </c>
      <c r="F3550" s="69" t="s">
        <v>10255</v>
      </c>
      <c r="G3550" s="69" t="s">
        <v>1681</v>
      </c>
      <c r="H3550" s="69" t="s">
        <v>7996</v>
      </c>
      <c r="I3550" s="69" t="s">
        <v>962</v>
      </c>
      <c r="J3550" s="70">
        <v>1583.64</v>
      </c>
      <c r="K3550" s="69" t="s">
        <v>4591</v>
      </c>
      <c r="L3550" s="69" t="s">
        <v>17462</v>
      </c>
      <c r="M3550" s="70">
        <v>1583.64</v>
      </c>
      <c r="N3550" s="69"/>
      <c r="O3550" s="69"/>
      <c r="P3550" s="69" t="s">
        <v>1728</v>
      </c>
      <c r="Q3550" s="69" t="s">
        <v>1738</v>
      </c>
      <c r="R3550" s="69"/>
      <c r="S3550" s="70">
        <v>1583.64</v>
      </c>
      <c r="T3550" s="70"/>
      <c r="U3550" s="69"/>
      <c r="V3550" s="69"/>
      <c r="W3550" s="69" t="s">
        <v>1738</v>
      </c>
      <c r="X3550" s="69"/>
      <c r="Y3550" s="70"/>
      <c r="Z3550" s="69">
        <v>0</v>
      </c>
      <c r="AA3550" s="69" t="s">
        <v>989</v>
      </c>
      <c r="AB3550" s="69" t="s">
        <v>1144</v>
      </c>
      <c r="AC3550" s="69"/>
    </row>
    <row r="3551" spans="1:29" x14ac:dyDescent="0.25">
      <c r="A3551" s="71" t="s">
        <v>193</v>
      </c>
      <c r="B3551" s="71"/>
      <c r="C3551" s="71"/>
      <c r="D3551" s="71"/>
      <c r="E3551" s="71"/>
      <c r="F3551" s="71"/>
      <c r="G3551" s="71"/>
      <c r="H3551" s="71"/>
      <c r="I3551" s="71"/>
      <c r="J3551" s="72">
        <v>1583.64</v>
      </c>
      <c r="K3551" s="71"/>
      <c r="L3551" s="71"/>
      <c r="M3551" s="72">
        <v>1583.64</v>
      </c>
      <c r="N3551" s="72">
        <v>0</v>
      </c>
      <c r="O3551" s="71"/>
      <c r="P3551" s="71"/>
      <c r="Q3551" s="71"/>
      <c r="R3551" s="71"/>
      <c r="S3551" s="72">
        <v>1583.64</v>
      </c>
      <c r="T3551" s="72">
        <v>0</v>
      </c>
      <c r="U3551" s="71"/>
      <c r="V3551" s="71"/>
      <c r="W3551" s="71"/>
      <c r="X3551" s="72">
        <v>1583.64</v>
      </c>
      <c r="Y3551" s="72">
        <v>0</v>
      </c>
      <c r="Z3551" s="72">
        <v>0</v>
      </c>
      <c r="AA3551" s="69"/>
      <c r="AB3551" s="69"/>
      <c r="AC3551" s="69"/>
    </row>
    <row r="3552" spans="1:29" ht="20" x14ac:dyDescent="0.25">
      <c r="A3552" s="68" t="s">
        <v>17464</v>
      </c>
      <c r="B3552" s="69" t="s">
        <v>16916</v>
      </c>
      <c r="C3552" s="69" t="s">
        <v>17465</v>
      </c>
      <c r="D3552" s="69" t="s">
        <v>4583</v>
      </c>
      <c r="E3552" s="69" t="s">
        <v>17467</v>
      </c>
      <c r="F3552" s="69" t="s">
        <v>10820</v>
      </c>
      <c r="G3552" s="69" t="s">
        <v>1681</v>
      </c>
      <c r="H3552" s="69" t="s">
        <v>7996</v>
      </c>
      <c r="I3552" s="69" t="s">
        <v>962</v>
      </c>
      <c r="J3552" s="70">
        <v>5893.57</v>
      </c>
      <c r="K3552" s="69" t="s">
        <v>4591</v>
      </c>
      <c r="L3552" s="69" t="s">
        <v>17466</v>
      </c>
      <c r="M3552" s="70">
        <v>5893.57</v>
      </c>
      <c r="N3552" s="69"/>
      <c r="O3552" s="69"/>
      <c r="P3552" s="69" t="s">
        <v>1019</v>
      </c>
      <c r="Q3552" s="69" t="s">
        <v>2170</v>
      </c>
      <c r="R3552" s="69"/>
      <c r="S3552" s="70">
        <v>5893.57</v>
      </c>
      <c r="T3552" s="70"/>
      <c r="U3552" s="69" t="s">
        <v>2170</v>
      </c>
      <c r="V3552" s="73">
        <v>86</v>
      </c>
      <c r="W3552" s="69" t="s">
        <v>2170</v>
      </c>
      <c r="X3552" s="69"/>
      <c r="Y3552" s="70"/>
      <c r="Z3552" s="69">
        <v>0</v>
      </c>
      <c r="AA3552" s="69" t="s">
        <v>989</v>
      </c>
      <c r="AB3552" s="69" t="s">
        <v>1144</v>
      </c>
      <c r="AC3552" s="69"/>
    </row>
    <row r="3553" spans="1:29" x14ac:dyDescent="0.25">
      <c r="A3553" s="71" t="s">
        <v>193</v>
      </c>
      <c r="B3553" s="71"/>
      <c r="C3553" s="71"/>
      <c r="D3553" s="71"/>
      <c r="E3553" s="71"/>
      <c r="F3553" s="71"/>
      <c r="G3553" s="71"/>
      <c r="H3553" s="71"/>
      <c r="I3553" s="71"/>
      <c r="J3553" s="72">
        <v>5893.57</v>
      </c>
      <c r="K3553" s="71"/>
      <c r="L3553" s="71"/>
      <c r="M3553" s="72">
        <v>5893.57</v>
      </c>
      <c r="N3553" s="72">
        <v>0</v>
      </c>
      <c r="O3553" s="71"/>
      <c r="P3553" s="71"/>
      <c r="Q3553" s="71"/>
      <c r="R3553" s="71"/>
      <c r="S3553" s="72">
        <v>5893.57</v>
      </c>
      <c r="T3553" s="72">
        <v>5893.57</v>
      </c>
      <c r="U3553" s="71"/>
      <c r="V3553" s="71"/>
      <c r="W3553" s="71"/>
      <c r="X3553" s="72">
        <v>0</v>
      </c>
      <c r="Y3553" s="72">
        <v>0</v>
      </c>
      <c r="Z3553" s="72">
        <v>5893.57</v>
      </c>
      <c r="AA3553" s="69"/>
      <c r="AB3553" s="69"/>
      <c r="AC3553" s="69"/>
    </row>
    <row r="3554" spans="1:29" ht="30" x14ac:dyDescent="0.25">
      <c r="A3554" s="68" t="s">
        <v>17468</v>
      </c>
      <c r="B3554" s="69" t="s">
        <v>17009</v>
      </c>
      <c r="C3554" s="69" t="s">
        <v>17469</v>
      </c>
      <c r="D3554" s="69" t="s">
        <v>4813</v>
      </c>
      <c r="E3554" s="69" t="s">
        <v>17471</v>
      </c>
      <c r="F3554" s="69" t="s">
        <v>10255</v>
      </c>
      <c r="G3554" s="69" t="s">
        <v>1681</v>
      </c>
      <c r="H3554" s="69" t="s">
        <v>2309</v>
      </c>
      <c r="I3554" s="69" t="s">
        <v>962</v>
      </c>
      <c r="J3554" s="70">
        <v>1666.07</v>
      </c>
      <c r="K3554" s="69" t="s">
        <v>4591</v>
      </c>
      <c r="L3554" s="69" t="s">
        <v>17470</v>
      </c>
      <c r="M3554" s="70">
        <v>1666.07</v>
      </c>
      <c r="N3554" s="69"/>
      <c r="O3554" s="69"/>
      <c r="P3554" s="69" t="s">
        <v>2229</v>
      </c>
      <c r="Q3554" s="69" t="s">
        <v>1709</v>
      </c>
      <c r="R3554" s="69"/>
      <c r="S3554" s="70">
        <v>1666.07</v>
      </c>
      <c r="T3554" s="70"/>
      <c r="U3554" s="69" t="s">
        <v>1211</v>
      </c>
      <c r="V3554" s="73">
        <v>41</v>
      </c>
      <c r="W3554" s="69" t="s">
        <v>1211</v>
      </c>
      <c r="X3554" s="69"/>
      <c r="Y3554" s="70"/>
      <c r="Z3554" s="69">
        <v>0</v>
      </c>
      <c r="AA3554" s="69" t="s">
        <v>989</v>
      </c>
      <c r="AB3554" s="69" t="s">
        <v>1144</v>
      </c>
      <c r="AC3554" s="69"/>
    </row>
    <row r="3555" spans="1:29" x14ac:dyDescent="0.25">
      <c r="A3555" s="71" t="s">
        <v>193</v>
      </c>
      <c r="B3555" s="71"/>
      <c r="C3555" s="71"/>
      <c r="D3555" s="71"/>
      <c r="E3555" s="71"/>
      <c r="F3555" s="71"/>
      <c r="G3555" s="71"/>
      <c r="H3555" s="71"/>
      <c r="I3555" s="71"/>
      <c r="J3555" s="72">
        <v>1666.07</v>
      </c>
      <c r="K3555" s="71"/>
      <c r="L3555" s="71"/>
      <c r="M3555" s="72">
        <v>1666.07</v>
      </c>
      <c r="N3555" s="72">
        <v>0</v>
      </c>
      <c r="O3555" s="71"/>
      <c r="P3555" s="71"/>
      <c r="Q3555" s="71"/>
      <c r="R3555" s="71"/>
      <c r="S3555" s="72">
        <v>1666.07</v>
      </c>
      <c r="T3555" s="72">
        <v>1666.07</v>
      </c>
      <c r="U3555" s="71"/>
      <c r="V3555" s="71"/>
      <c r="W3555" s="71"/>
      <c r="X3555" s="72">
        <v>0</v>
      </c>
      <c r="Y3555" s="72">
        <v>0</v>
      </c>
      <c r="Z3555" s="72">
        <v>1666.07</v>
      </c>
      <c r="AA3555" s="69"/>
      <c r="AB3555" s="69"/>
      <c r="AC3555" s="69"/>
    </row>
    <row r="3556" spans="1:29" ht="30" x14ac:dyDescent="0.25">
      <c r="A3556" s="68" t="s">
        <v>17472</v>
      </c>
      <c r="B3556" s="69" t="s">
        <v>13841</v>
      </c>
      <c r="C3556" s="69" t="s">
        <v>17473</v>
      </c>
      <c r="D3556" s="69" t="s">
        <v>4623</v>
      </c>
      <c r="E3556" s="69" t="s">
        <v>17475</v>
      </c>
      <c r="F3556" s="69" t="s">
        <v>10255</v>
      </c>
      <c r="G3556" s="69" t="s">
        <v>1207</v>
      </c>
      <c r="H3556" s="69" t="s">
        <v>2967</v>
      </c>
      <c r="I3556" s="69" t="s">
        <v>962</v>
      </c>
      <c r="J3556" s="70">
        <v>9424.32</v>
      </c>
      <c r="K3556" s="69" t="s">
        <v>4591</v>
      </c>
      <c r="L3556" s="69" t="s">
        <v>17474</v>
      </c>
      <c r="M3556" s="70">
        <v>9424.32</v>
      </c>
      <c r="N3556" s="69"/>
      <c r="O3556" s="69"/>
      <c r="P3556" s="69" t="s">
        <v>1706</v>
      </c>
      <c r="Q3556" s="69" t="s">
        <v>1538</v>
      </c>
      <c r="R3556" s="69"/>
      <c r="S3556" s="70">
        <v>9424.32</v>
      </c>
      <c r="T3556" s="70"/>
      <c r="U3556" s="69" t="s">
        <v>1928</v>
      </c>
      <c r="V3556" s="73">
        <v>106</v>
      </c>
      <c r="W3556" s="69" t="s">
        <v>1928</v>
      </c>
      <c r="X3556" s="69"/>
      <c r="Y3556" s="70"/>
      <c r="Z3556" s="69">
        <v>0</v>
      </c>
      <c r="AA3556" s="69" t="s">
        <v>989</v>
      </c>
      <c r="AB3556" s="69" t="s">
        <v>1144</v>
      </c>
      <c r="AC3556" s="69"/>
    </row>
    <row r="3557" spans="1:29" x14ac:dyDescent="0.25">
      <c r="A3557" s="71" t="s">
        <v>193</v>
      </c>
      <c r="B3557" s="71"/>
      <c r="C3557" s="71"/>
      <c r="D3557" s="71"/>
      <c r="E3557" s="71"/>
      <c r="F3557" s="71"/>
      <c r="G3557" s="71"/>
      <c r="H3557" s="71"/>
      <c r="I3557" s="71"/>
      <c r="J3557" s="72">
        <v>9424.32</v>
      </c>
      <c r="K3557" s="71"/>
      <c r="L3557" s="71"/>
      <c r="M3557" s="72">
        <v>9424.32</v>
      </c>
      <c r="N3557" s="72">
        <v>0</v>
      </c>
      <c r="O3557" s="71"/>
      <c r="P3557" s="71"/>
      <c r="Q3557" s="71"/>
      <c r="R3557" s="71"/>
      <c r="S3557" s="72">
        <v>9424.32</v>
      </c>
      <c r="T3557" s="72">
        <v>9424.32</v>
      </c>
      <c r="U3557" s="71"/>
      <c r="V3557" s="71"/>
      <c r="W3557" s="71"/>
      <c r="X3557" s="72">
        <v>0</v>
      </c>
      <c r="Y3557" s="72">
        <v>0</v>
      </c>
      <c r="Z3557" s="72">
        <v>9424.32</v>
      </c>
      <c r="AA3557" s="69"/>
      <c r="AB3557" s="69"/>
      <c r="AC3557" s="69"/>
    </row>
    <row r="3558" spans="1:29" ht="50" x14ac:dyDescent="0.25">
      <c r="A3558" s="68" t="s">
        <v>17476</v>
      </c>
      <c r="B3558" s="69" t="s">
        <v>17477</v>
      </c>
      <c r="C3558" s="69" t="s">
        <v>17478</v>
      </c>
      <c r="D3558" s="69" t="s">
        <v>4611</v>
      </c>
      <c r="E3558" s="69" t="s">
        <v>17480</v>
      </c>
      <c r="F3558" s="69" t="s">
        <v>10255</v>
      </c>
      <c r="G3558" s="69" t="s">
        <v>1207</v>
      </c>
      <c r="H3558" s="69" t="s">
        <v>1886</v>
      </c>
      <c r="I3558" s="69" t="s">
        <v>962</v>
      </c>
      <c r="J3558" s="70">
        <v>7195.67</v>
      </c>
      <c r="K3558" s="69" t="s">
        <v>4591</v>
      </c>
      <c r="L3558" s="69" t="s">
        <v>17479</v>
      </c>
      <c r="M3558" s="70">
        <v>5314.83</v>
      </c>
      <c r="N3558" s="69"/>
      <c r="O3558" s="69"/>
      <c r="P3558" s="69" t="s">
        <v>1075</v>
      </c>
      <c r="Q3558" s="69" t="s">
        <v>2388</v>
      </c>
      <c r="R3558" s="69"/>
      <c r="S3558" s="70">
        <v>5314.83</v>
      </c>
      <c r="T3558" s="70"/>
      <c r="U3558" s="69" t="s">
        <v>2388</v>
      </c>
      <c r="V3558" s="73">
        <v>97</v>
      </c>
      <c r="W3558" s="69" t="s">
        <v>2388</v>
      </c>
      <c r="X3558" s="69"/>
      <c r="Y3558" s="70"/>
      <c r="Z3558" s="69">
        <v>0</v>
      </c>
      <c r="AA3558" s="69" t="s">
        <v>989</v>
      </c>
      <c r="AB3558" s="69" t="s">
        <v>1144</v>
      </c>
      <c r="AC3558" s="69"/>
    </row>
    <row r="3559" spans="1:29" x14ac:dyDescent="0.25">
      <c r="A3559" s="69"/>
      <c r="B3559" s="69"/>
      <c r="C3559" s="69"/>
      <c r="D3559" s="69"/>
      <c r="E3559" s="69" t="s">
        <v>17482</v>
      </c>
      <c r="F3559" s="69"/>
      <c r="G3559" s="69"/>
      <c r="H3559" s="69"/>
      <c r="I3559" s="69"/>
      <c r="J3559" s="69"/>
      <c r="K3559" s="69"/>
      <c r="L3559" s="69" t="s">
        <v>17481</v>
      </c>
      <c r="M3559" s="70">
        <v>1880.84</v>
      </c>
      <c r="N3559" s="69"/>
      <c r="O3559" s="69"/>
      <c r="P3559" s="69" t="s">
        <v>1912</v>
      </c>
      <c r="Q3559" s="69" t="s">
        <v>2157</v>
      </c>
      <c r="R3559" s="69"/>
      <c r="S3559" s="70">
        <v>1880.84</v>
      </c>
      <c r="T3559" s="70"/>
      <c r="U3559" s="69" t="s">
        <v>1552</v>
      </c>
      <c r="V3559" s="73">
        <v>97</v>
      </c>
      <c r="W3559" s="69" t="s">
        <v>1552</v>
      </c>
      <c r="X3559" s="69"/>
      <c r="Y3559" s="70"/>
      <c r="Z3559" s="69">
        <v>0</v>
      </c>
      <c r="AA3559" s="69"/>
      <c r="AB3559" s="69" t="s">
        <v>1144</v>
      </c>
      <c r="AC3559" s="69"/>
    </row>
    <row r="3560" spans="1:29" x14ac:dyDescent="0.25">
      <c r="A3560" s="71" t="s">
        <v>193</v>
      </c>
      <c r="B3560" s="71"/>
      <c r="C3560" s="71"/>
      <c r="D3560" s="71"/>
      <c r="E3560" s="71"/>
      <c r="F3560" s="71"/>
      <c r="G3560" s="71"/>
      <c r="H3560" s="71"/>
      <c r="I3560" s="71"/>
      <c r="J3560" s="72">
        <v>7195.67</v>
      </c>
      <c r="K3560" s="71"/>
      <c r="L3560" s="71"/>
      <c r="M3560" s="72">
        <v>7195.67</v>
      </c>
      <c r="N3560" s="72">
        <v>0</v>
      </c>
      <c r="O3560" s="71"/>
      <c r="P3560" s="71"/>
      <c r="Q3560" s="71"/>
      <c r="R3560" s="71"/>
      <c r="S3560" s="72">
        <v>7195.67</v>
      </c>
      <c r="T3560" s="72">
        <v>7195.67</v>
      </c>
      <c r="U3560" s="71"/>
      <c r="V3560" s="71"/>
      <c r="W3560" s="71"/>
      <c r="X3560" s="72">
        <v>0</v>
      </c>
      <c r="Y3560" s="72">
        <v>0</v>
      </c>
      <c r="Z3560" s="72">
        <v>7195.67</v>
      </c>
      <c r="AA3560" s="69"/>
      <c r="AB3560" s="69"/>
      <c r="AC3560" s="69"/>
    </row>
    <row r="3561" spans="1:29" ht="60" x14ac:dyDescent="0.25">
      <c r="A3561" s="68" t="s">
        <v>17483</v>
      </c>
      <c r="B3561" s="69" t="s">
        <v>17484</v>
      </c>
      <c r="C3561" s="69" t="s">
        <v>17485</v>
      </c>
      <c r="D3561" s="69" t="s">
        <v>15194</v>
      </c>
      <c r="E3561" s="69" t="s">
        <v>17487</v>
      </c>
      <c r="F3561" s="69" t="s">
        <v>10255</v>
      </c>
      <c r="G3561" s="69" t="s">
        <v>1207</v>
      </c>
      <c r="H3561" s="69" t="s">
        <v>13791</v>
      </c>
      <c r="I3561" s="69" t="s">
        <v>962</v>
      </c>
      <c r="J3561" s="70">
        <v>10491.56</v>
      </c>
      <c r="K3561" s="69" t="s">
        <v>4591</v>
      </c>
      <c r="L3561" s="69" t="s">
        <v>17486</v>
      </c>
      <c r="M3561" s="70">
        <v>10491.56</v>
      </c>
      <c r="N3561" s="69"/>
      <c r="O3561" s="69"/>
      <c r="P3561" s="69" t="s">
        <v>1203</v>
      </c>
      <c r="Q3561" s="69" t="s">
        <v>2304</v>
      </c>
      <c r="R3561" s="69"/>
      <c r="S3561" s="70">
        <v>10491.56</v>
      </c>
      <c r="T3561" s="70"/>
      <c r="U3561" s="69" t="s">
        <v>2388</v>
      </c>
      <c r="V3561" s="73">
        <v>45</v>
      </c>
      <c r="W3561" s="69" t="s">
        <v>2388</v>
      </c>
      <c r="X3561" s="69"/>
      <c r="Y3561" s="70"/>
      <c r="Z3561" s="69">
        <v>0</v>
      </c>
      <c r="AA3561" s="69" t="s">
        <v>989</v>
      </c>
      <c r="AB3561" s="69" t="s">
        <v>1144</v>
      </c>
      <c r="AC3561" s="69"/>
    </row>
    <row r="3562" spans="1:29" x14ac:dyDescent="0.25">
      <c r="A3562" s="71" t="s">
        <v>193</v>
      </c>
      <c r="B3562" s="71"/>
      <c r="C3562" s="71"/>
      <c r="D3562" s="71"/>
      <c r="E3562" s="71"/>
      <c r="F3562" s="71"/>
      <c r="G3562" s="71"/>
      <c r="H3562" s="71"/>
      <c r="I3562" s="71"/>
      <c r="J3562" s="72">
        <v>10491.56</v>
      </c>
      <c r="K3562" s="71"/>
      <c r="L3562" s="71"/>
      <c r="M3562" s="72">
        <v>10491.56</v>
      </c>
      <c r="N3562" s="72">
        <v>0</v>
      </c>
      <c r="O3562" s="71"/>
      <c r="P3562" s="71"/>
      <c r="Q3562" s="71"/>
      <c r="R3562" s="71"/>
      <c r="S3562" s="72">
        <v>10491.56</v>
      </c>
      <c r="T3562" s="72">
        <v>10491.56</v>
      </c>
      <c r="U3562" s="71"/>
      <c r="V3562" s="71"/>
      <c r="W3562" s="71"/>
      <c r="X3562" s="72">
        <v>0</v>
      </c>
      <c r="Y3562" s="72">
        <v>0</v>
      </c>
      <c r="Z3562" s="72">
        <v>10491.56</v>
      </c>
      <c r="AA3562" s="69"/>
      <c r="AB3562" s="69"/>
      <c r="AC3562" s="69"/>
    </row>
    <row r="3563" spans="1:29" ht="40" x14ac:dyDescent="0.25">
      <c r="A3563" s="68" t="s">
        <v>17488</v>
      </c>
      <c r="B3563" s="69" t="s">
        <v>17489</v>
      </c>
      <c r="C3563" s="69" t="s">
        <v>17490</v>
      </c>
      <c r="D3563" s="69" t="s">
        <v>4623</v>
      </c>
      <c r="E3563" s="69" t="s">
        <v>17492</v>
      </c>
      <c r="F3563" s="69" t="s">
        <v>10255</v>
      </c>
      <c r="G3563" s="69" t="s">
        <v>2020</v>
      </c>
      <c r="H3563" s="69" t="s">
        <v>1062</v>
      </c>
      <c r="I3563" s="69" t="s">
        <v>962</v>
      </c>
      <c r="J3563" s="70">
        <v>25981.62</v>
      </c>
      <c r="K3563" s="69" t="s">
        <v>4591</v>
      </c>
      <c r="L3563" s="69" t="s">
        <v>17491</v>
      </c>
      <c r="M3563" s="70">
        <v>25981.62</v>
      </c>
      <c r="N3563" s="69"/>
      <c r="O3563" s="69"/>
      <c r="P3563" s="69" t="s">
        <v>2166</v>
      </c>
      <c r="Q3563" s="69" t="s">
        <v>2136</v>
      </c>
      <c r="R3563" s="69"/>
      <c r="S3563" s="70">
        <v>25981.62</v>
      </c>
      <c r="T3563" s="70"/>
      <c r="U3563" s="69" t="s">
        <v>2136</v>
      </c>
      <c r="V3563" s="73">
        <v>71</v>
      </c>
      <c r="W3563" s="69" t="s">
        <v>2136</v>
      </c>
      <c r="X3563" s="69"/>
      <c r="Y3563" s="70"/>
      <c r="Z3563" s="69">
        <v>0</v>
      </c>
      <c r="AA3563" s="69" t="s">
        <v>989</v>
      </c>
      <c r="AB3563" s="69" t="s">
        <v>1144</v>
      </c>
      <c r="AC3563" s="69"/>
    </row>
    <row r="3564" spans="1:29" x14ac:dyDescent="0.25">
      <c r="A3564" s="71" t="s">
        <v>193</v>
      </c>
      <c r="B3564" s="71"/>
      <c r="C3564" s="71"/>
      <c r="D3564" s="71"/>
      <c r="E3564" s="71"/>
      <c r="F3564" s="71"/>
      <c r="G3564" s="71"/>
      <c r="H3564" s="71"/>
      <c r="I3564" s="71"/>
      <c r="J3564" s="72">
        <v>25981.62</v>
      </c>
      <c r="K3564" s="71"/>
      <c r="L3564" s="71"/>
      <c r="M3564" s="72">
        <v>25981.62</v>
      </c>
      <c r="N3564" s="72">
        <v>0</v>
      </c>
      <c r="O3564" s="71"/>
      <c r="P3564" s="71"/>
      <c r="Q3564" s="71"/>
      <c r="R3564" s="71"/>
      <c r="S3564" s="72">
        <v>25981.62</v>
      </c>
      <c r="T3564" s="72">
        <v>25981.62</v>
      </c>
      <c r="U3564" s="71"/>
      <c r="V3564" s="71"/>
      <c r="W3564" s="71"/>
      <c r="X3564" s="72">
        <v>0</v>
      </c>
      <c r="Y3564" s="72">
        <v>0</v>
      </c>
      <c r="Z3564" s="72">
        <v>25981.62</v>
      </c>
      <c r="AA3564" s="69"/>
      <c r="AB3564" s="69"/>
      <c r="AC3564" s="69"/>
    </row>
    <row r="3565" spans="1:29" ht="20" x14ac:dyDescent="0.25">
      <c r="A3565" s="68" t="s">
        <v>17493</v>
      </c>
      <c r="B3565" s="69" t="s">
        <v>17350</v>
      </c>
      <c r="C3565" s="69" t="s">
        <v>17494</v>
      </c>
      <c r="D3565" s="69" t="s">
        <v>4583</v>
      </c>
      <c r="E3565" s="69" t="s">
        <v>17496</v>
      </c>
      <c r="F3565" s="69" t="s">
        <v>10255</v>
      </c>
      <c r="G3565" s="69" t="s">
        <v>2020</v>
      </c>
      <c r="H3565" s="69" t="s">
        <v>1698</v>
      </c>
      <c r="I3565" s="69" t="s">
        <v>962</v>
      </c>
      <c r="J3565" s="70">
        <v>5496.46</v>
      </c>
      <c r="K3565" s="69" t="s">
        <v>4591</v>
      </c>
      <c r="L3565" s="69" t="s">
        <v>17495</v>
      </c>
      <c r="M3565" s="70">
        <v>5496.46</v>
      </c>
      <c r="N3565" s="69"/>
      <c r="O3565" s="69"/>
      <c r="P3565" s="69" t="s">
        <v>1684</v>
      </c>
      <c r="Q3565" s="69" t="s">
        <v>1795</v>
      </c>
      <c r="R3565" s="69"/>
      <c r="S3565" s="70">
        <v>5496.46</v>
      </c>
      <c r="T3565" s="70"/>
      <c r="U3565" s="69" t="s">
        <v>1795</v>
      </c>
      <c r="V3565" s="73">
        <v>85</v>
      </c>
      <c r="W3565" s="69" t="s">
        <v>1795</v>
      </c>
      <c r="X3565" s="69"/>
      <c r="Y3565" s="70"/>
      <c r="Z3565" s="69">
        <v>0</v>
      </c>
      <c r="AA3565" s="69" t="s">
        <v>989</v>
      </c>
      <c r="AB3565" s="69" t="s">
        <v>1144</v>
      </c>
      <c r="AC3565" s="69"/>
    </row>
    <row r="3566" spans="1:29" x14ac:dyDescent="0.25">
      <c r="A3566" s="71" t="s">
        <v>193</v>
      </c>
      <c r="B3566" s="71"/>
      <c r="C3566" s="71"/>
      <c r="D3566" s="71"/>
      <c r="E3566" s="71"/>
      <c r="F3566" s="71"/>
      <c r="G3566" s="71"/>
      <c r="H3566" s="71"/>
      <c r="I3566" s="71"/>
      <c r="J3566" s="72">
        <v>5496.46</v>
      </c>
      <c r="K3566" s="71"/>
      <c r="L3566" s="71"/>
      <c r="M3566" s="72">
        <v>5496.46</v>
      </c>
      <c r="N3566" s="72">
        <v>0</v>
      </c>
      <c r="O3566" s="71"/>
      <c r="P3566" s="71"/>
      <c r="Q3566" s="71"/>
      <c r="R3566" s="71"/>
      <c r="S3566" s="72">
        <v>5496.46</v>
      </c>
      <c r="T3566" s="72">
        <v>5496.46</v>
      </c>
      <c r="U3566" s="71"/>
      <c r="V3566" s="71"/>
      <c r="W3566" s="71"/>
      <c r="X3566" s="72">
        <v>0</v>
      </c>
      <c r="Y3566" s="72">
        <v>0</v>
      </c>
      <c r="Z3566" s="72">
        <v>5496.46</v>
      </c>
      <c r="AA3566" s="69"/>
      <c r="AB3566" s="69"/>
      <c r="AC3566" s="69"/>
    </row>
    <row r="3567" spans="1:29" ht="40" x14ac:dyDescent="0.25">
      <c r="A3567" s="68" t="s">
        <v>17497</v>
      </c>
      <c r="B3567" s="69" t="s">
        <v>14749</v>
      </c>
      <c r="C3567" s="69" t="s">
        <v>17498</v>
      </c>
      <c r="D3567" s="69" t="s">
        <v>890</v>
      </c>
      <c r="E3567" s="69" t="s">
        <v>17500</v>
      </c>
      <c r="F3567" s="69" t="s">
        <v>10255</v>
      </c>
      <c r="G3567" s="69" t="s">
        <v>7661</v>
      </c>
      <c r="H3567" s="69" t="s">
        <v>2229</v>
      </c>
      <c r="I3567" s="69" t="s">
        <v>962</v>
      </c>
      <c r="J3567" s="70">
        <v>644</v>
      </c>
      <c r="K3567" s="69" t="s">
        <v>4591</v>
      </c>
      <c r="L3567" s="69" t="s">
        <v>17499</v>
      </c>
      <c r="M3567" s="70">
        <v>644</v>
      </c>
      <c r="N3567" s="69"/>
      <c r="O3567" s="69"/>
      <c r="P3567" s="69" t="s">
        <v>1685</v>
      </c>
      <c r="Q3567" s="69" t="s">
        <v>1211</v>
      </c>
      <c r="R3567" s="69"/>
      <c r="S3567" s="70">
        <v>644</v>
      </c>
      <c r="T3567" s="70"/>
      <c r="U3567" s="69" t="s">
        <v>1211</v>
      </c>
      <c r="V3567" s="73">
        <v>70</v>
      </c>
      <c r="W3567" s="69" t="s">
        <v>1211</v>
      </c>
      <c r="X3567" s="69"/>
      <c r="Y3567" s="70"/>
      <c r="Z3567" s="69">
        <v>0</v>
      </c>
      <c r="AA3567" s="69" t="s">
        <v>989</v>
      </c>
      <c r="AB3567" s="69" t="s">
        <v>1144</v>
      </c>
      <c r="AC3567" s="69"/>
    </row>
    <row r="3568" spans="1:29" x14ac:dyDescent="0.25">
      <c r="A3568" s="71" t="s">
        <v>193</v>
      </c>
      <c r="B3568" s="71"/>
      <c r="C3568" s="71"/>
      <c r="D3568" s="71"/>
      <c r="E3568" s="71"/>
      <c r="F3568" s="71"/>
      <c r="G3568" s="71"/>
      <c r="H3568" s="71"/>
      <c r="I3568" s="71"/>
      <c r="J3568" s="72">
        <v>644</v>
      </c>
      <c r="K3568" s="71"/>
      <c r="L3568" s="71"/>
      <c r="M3568" s="72">
        <v>644</v>
      </c>
      <c r="N3568" s="72">
        <v>0</v>
      </c>
      <c r="O3568" s="71"/>
      <c r="P3568" s="71"/>
      <c r="Q3568" s="71"/>
      <c r="R3568" s="71"/>
      <c r="S3568" s="72">
        <v>644</v>
      </c>
      <c r="T3568" s="72">
        <v>644</v>
      </c>
      <c r="U3568" s="71"/>
      <c r="V3568" s="71"/>
      <c r="W3568" s="71"/>
      <c r="X3568" s="72">
        <v>0</v>
      </c>
      <c r="Y3568" s="72">
        <v>0</v>
      </c>
      <c r="Z3568" s="72">
        <v>644</v>
      </c>
      <c r="AA3568" s="69"/>
      <c r="AB3568" s="69"/>
      <c r="AC3568" s="69"/>
    </row>
    <row r="3569" spans="1:29" ht="30" x14ac:dyDescent="0.25">
      <c r="A3569" s="68" t="s">
        <v>17501</v>
      </c>
      <c r="B3569" s="69" t="s">
        <v>16513</v>
      </c>
      <c r="C3569" s="69" t="s">
        <v>17502</v>
      </c>
      <c r="D3569" s="69" t="s">
        <v>4813</v>
      </c>
      <c r="E3569" s="69" t="s">
        <v>17504</v>
      </c>
      <c r="F3569" s="69" t="s">
        <v>10255</v>
      </c>
      <c r="G3569" s="69" t="s">
        <v>7661</v>
      </c>
      <c r="H3569" s="69" t="s">
        <v>1062</v>
      </c>
      <c r="I3569" s="69" t="s">
        <v>962</v>
      </c>
      <c r="J3569" s="70">
        <v>1188.48</v>
      </c>
      <c r="K3569" s="69" t="s">
        <v>4591</v>
      </c>
      <c r="L3569" s="69" t="s">
        <v>17503</v>
      </c>
      <c r="M3569" s="70">
        <v>1188.48</v>
      </c>
      <c r="N3569" s="69"/>
      <c r="O3569" s="69"/>
      <c r="P3569" s="69" t="s">
        <v>1088</v>
      </c>
      <c r="Q3569" s="69" t="s">
        <v>1709</v>
      </c>
      <c r="R3569" s="69"/>
      <c r="S3569" s="70">
        <v>1188.48</v>
      </c>
      <c r="T3569" s="70"/>
      <c r="U3569" s="69" t="s">
        <v>1211</v>
      </c>
      <c r="V3569" s="73">
        <v>47</v>
      </c>
      <c r="W3569" s="69" t="s">
        <v>1211</v>
      </c>
      <c r="X3569" s="69"/>
      <c r="Y3569" s="70"/>
      <c r="Z3569" s="69">
        <v>0</v>
      </c>
      <c r="AA3569" s="69" t="s">
        <v>989</v>
      </c>
      <c r="AB3569" s="69" t="s">
        <v>1144</v>
      </c>
      <c r="AC3569" s="69"/>
    </row>
    <row r="3570" spans="1:29" x14ac:dyDescent="0.25">
      <c r="A3570" s="71" t="s">
        <v>193</v>
      </c>
      <c r="B3570" s="71"/>
      <c r="C3570" s="71"/>
      <c r="D3570" s="71"/>
      <c r="E3570" s="71"/>
      <c r="F3570" s="71"/>
      <c r="G3570" s="71"/>
      <c r="H3570" s="71"/>
      <c r="I3570" s="71"/>
      <c r="J3570" s="72">
        <v>1188.48</v>
      </c>
      <c r="K3570" s="71"/>
      <c r="L3570" s="71"/>
      <c r="M3570" s="72">
        <v>1188.48</v>
      </c>
      <c r="N3570" s="72">
        <v>0</v>
      </c>
      <c r="O3570" s="71"/>
      <c r="P3570" s="71"/>
      <c r="Q3570" s="71"/>
      <c r="R3570" s="71"/>
      <c r="S3570" s="72">
        <v>1188.48</v>
      </c>
      <c r="T3570" s="72">
        <v>1188.48</v>
      </c>
      <c r="U3570" s="71"/>
      <c r="V3570" s="71"/>
      <c r="W3570" s="71"/>
      <c r="X3570" s="72">
        <v>0</v>
      </c>
      <c r="Y3570" s="72">
        <v>0</v>
      </c>
      <c r="Z3570" s="72">
        <v>1188.48</v>
      </c>
      <c r="AA3570" s="69"/>
      <c r="AB3570" s="69"/>
      <c r="AC3570" s="69"/>
    </row>
    <row r="3571" spans="1:29" ht="30" x14ac:dyDescent="0.25">
      <c r="A3571" s="68" t="s">
        <v>17505</v>
      </c>
      <c r="B3571" s="69" t="s">
        <v>11678</v>
      </c>
      <c r="C3571" s="69" t="s">
        <v>17506</v>
      </c>
      <c r="D3571" s="69" t="s">
        <v>4972</v>
      </c>
      <c r="E3571" s="69" t="s">
        <v>17508</v>
      </c>
      <c r="F3571" s="69" t="s">
        <v>10255</v>
      </c>
      <c r="G3571" s="69" t="s">
        <v>7661</v>
      </c>
      <c r="H3571" s="69" t="s">
        <v>2637</v>
      </c>
      <c r="I3571" s="69" t="s">
        <v>962</v>
      </c>
      <c r="J3571" s="70">
        <v>1755</v>
      </c>
      <c r="K3571" s="69" t="s">
        <v>4591</v>
      </c>
      <c r="L3571" s="69" t="s">
        <v>17507</v>
      </c>
      <c r="M3571" s="70">
        <v>1755</v>
      </c>
      <c r="N3571" s="69"/>
      <c r="O3571" s="69"/>
      <c r="P3571" s="69" t="s">
        <v>1097</v>
      </c>
      <c r="Q3571" s="69" t="s">
        <v>4385</v>
      </c>
      <c r="R3571" s="69"/>
      <c r="S3571" s="70">
        <v>1755</v>
      </c>
      <c r="T3571" s="70"/>
      <c r="U3571" s="69"/>
      <c r="V3571" s="69"/>
      <c r="W3571" s="69"/>
      <c r="X3571" s="69"/>
      <c r="Y3571" s="70"/>
      <c r="Z3571" s="69">
        <v>0</v>
      </c>
      <c r="AA3571" s="69" t="s">
        <v>966</v>
      </c>
      <c r="AB3571" s="69" t="s">
        <v>1144</v>
      </c>
      <c r="AC3571" s="69"/>
    </row>
    <row r="3572" spans="1:29" x14ac:dyDescent="0.25">
      <c r="A3572" s="71" t="s">
        <v>193</v>
      </c>
      <c r="B3572" s="71"/>
      <c r="C3572" s="71"/>
      <c r="D3572" s="71"/>
      <c r="E3572" s="71"/>
      <c r="F3572" s="71"/>
      <c r="G3572" s="71"/>
      <c r="H3572" s="71"/>
      <c r="I3572" s="71"/>
      <c r="J3572" s="72">
        <v>1755</v>
      </c>
      <c r="K3572" s="71"/>
      <c r="L3572" s="71"/>
      <c r="M3572" s="72">
        <v>1755</v>
      </c>
      <c r="N3572" s="72">
        <v>0</v>
      </c>
      <c r="O3572" s="71"/>
      <c r="P3572" s="71"/>
      <c r="Q3572" s="71"/>
      <c r="R3572" s="71"/>
      <c r="S3572" s="72">
        <v>1755</v>
      </c>
      <c r="T3572" s="72">
        <v>0</v>
      </c>
      <c r="U3572" s="71"/>
      <c r="V3572" s="71"/>
      <c r="W3572" s="71"/>
      <c r="X3572" s="72">
        <v>1755</v>
      </c>
      <c r="Y3572" s="72">
        <v>0</v>
      </c>
      <c r="Z3572" s="72">
        <v>0</v>
      </c>
      <c r="AA3572" s="69"/>
      <c r="AB3572" s="69"/>
      <c r="AC3572" s="69"/>
    </row>
    <row r="3573" spans="1:29" ht="30" x14ac:dyDescent="0.25">
      <c r="A3573" s="68" t="s">
        <v>17509</v>
      </c>
      <c r="B3573" s="69" t="s">
        <v>17510</v>
      </c>
      <c r="C3573" s="69" t="s">
        <v>17511</v>
      </c>
      <c r="D3573" s="69" t="s">
        <v>4611</v>
      </c>
      <c r="E3573" s="69" t="s">
        <v>17513</v>
      </c>
      <c r="F3573" s="69" t="s">
        <v>10255</v>
      </c>
      <c r="G3573" s="69" t="s">
        <v>1991</v>
      </c>
      <c r="H3573" s="69" t="s">
        <v>13791</v>
      </c>
      <c r="I3573" s="69" t="s">
        <v>962</v>
      </c>
      <c r="J3573" s="70">
        <v>26466.16</v>
      </c>
      <c r="K3573" s="69" t="s">
        <v>4591</v>
      </c>
      <c r="L3573" s="69" t="s">
        <v>17512</v>
      </c>
      <c r="M3573" s="70">
        <v>11521.21</v>
      </c>
      <c r="N3573" s="69"/>
      <c r="O3573" s="69"/>
      <c r="P3573" s="69" t="s">
        <v>17514</v>
      </c>
      <c r="Q3573" s="69" t="s">
        <v>2207</v>
      </c>
      <c r="R3573" s="69"/>
      <c r="S3573" s="70">
        <v>11521.21</v>
      </c>
      <c r="T3573" s="70"/>
      <c r="U3573" s="69" t="s">
        <v>2207</v>
      </c>
      <c r="V3573" s="73">
        <v>85</v>
      </c>
      <c r="W3573" s="69" t="s">
        <v>2207</v>
      </c>
      <c r="X3573" s="69"/>
      <c r="Y3573" s="70"/>
      <c r="Z3573" s="69">
        <v>0</v>
      </c>
      <c r="AA3573" s="69" t="s">
        <v>989</v>
      </c>
      <c r="AB3573" s="69" t="s">
        <v>1144</v>
      </c>
      <c r="AC3573" s="69"/>
    </row>
    <row r="3574" spans="1:29" x14ac:dyDescent="0.25">
      <c r="A3574" s="69"/>
      <c r="B3574" s="69"/>
      <c r="C3574" s="69"/>
      <c r="D3574" s="69"/>
      <c r="E3574" s="69" t="s">
        <v>17516</v>
      </c>
      <c r="F3574" s="69"/>
      <c r="G3574" s="69"/>
      <c r="H3574" s="69"/>
      <c r="I3574" s="69"/>
      <c r="J3574" s="69"/>
      <c r="K3574" s="69"/>
      <c r="L3574" s="69" t="s">
        <v>17515</v>
      </c>
      <c r="M3574" s="70">
        <v>10654.03</v>
      </c>
      <c r="N3574" s="69"/>
      <c r="O3574" s="69"/>
      <c r="P3574" s="69" t="s">
        <v>1108</v>
      </c>
      <c r="Q3574" s="69"/>
      <c r="R3574" s="69"/>
      <c r="S3574" s="70">
        <v>10654.03</v>
      </c>
      <c r="T3574" s="70"/>
      <c r="U3574" s="69" t="s">
        <v>1928</v>
      </c>
      <c r="V3574" s="73">
        <v>94</v>
      </c>
      <c r="W3574" s="69" t="s">
        <v>1928</v>
      </c>
      <c r="X3574" s="69"/>
      <c r="Y3574" s="70"/>
      <c r="Z3574" s="69">
        <v>0</v>
      </c>
      <c r="AA3574" s="69"/>
      <c r="AB3574" s="69" t="s">
        <v>1144</v>
      </c>
      <c r="AC3574" s="69"/>
    </row>
    <row r="3575" spans="1:29" x14ac:dyDescent="0.25">
      <c r="A3575" s="69"/>
      <c r="B3575" s="69"/>
      <c r="C3575" s="69"/>
      <c r="D3575" s="69"/>
      <c r="E3575" s="69" t="s">
        <v>17518</v>
      </c>
      <c r="F3575" s="69"/>
      <c r="G3575" s="69"/>
      <c r="H3575" s="69"/>
      <c r="I3575" s="69"/>
      <c r="J3575" s="69"/>
      <c r="K3575" s="69"/>
      <c r="L3575" s="69" t="s">
        <v>17517</v>
      </c>
      <c r="M3575" s="70">
        <v>4290.92</v>
      </c>
      <c r="N3575" s="69"/>
      <c r="O3575" s="69"/>
      <c r="P3575" s="69" t="s">
        <v>2229</v>
      </c>
      <c r="Q3575" s="69" t="s">
        <v>1542</v>
      </c>
      <c r="R3575" s="69"/>
      <c r="S3575" s="70">
        <v>4290.92</v>
      </c>
      <c r="T3575" s="70"/>
      <c r="U3575" s="69" t="s">
        <v>1751</v>
      </c>
      <c r="V3575" s="73">
        <v>88</v>
      </c>
      <c r="W3575" s="69" t="s">
        <v>1751</v>
      </c>
      <c r="X3575" s="69"/>
      <c r="Y3575" s="70"/>
      <c r="Z3575" s="69">
        <v>0</v>
      </c>
      <c r="AA3575" s="69"/>
      <c r="AB3575" s="69" t="s">
        <v>1144</v>
      </c>
      <c r="AC3575" s="69"/>
    </row>
    <row r="3576" spans="1:29" x14ac:dyDescent="0.25">
      <c r="A3576" s="71" t="s">
        <v>193</v>
      </c>
      <c r="B3576" s="71"/>
      <c r="C3576" s="71"/>
      <c r="D3576" s="71"/>
      <c r="E3576" s="71"/>
      <c r="F3576" s="71"/>
      <c r="G3576" s="71"/>
      <c r="H3576" s="71"/>
      <c r="I3576" s="71"/>
      <c r="J3576" s="72">
        <v>26466.16</v>
      </c>
      <c r="K3576" s="71"/>
      <c r="L3576" s="71"/>
      <c r="M3576" s="72">
        <v>26466.159999999996</v>
      </c>
      <c r="N3576" s="72">
        <v>3.637978807091713E-12</v>
      </c>
      <c r="O3576" s="71"/>
      <c r="P3576" s="71"/>
      <c r="Q3576" s="71"/>
      <c r="R3576" s="71"/>
      <c r="S3576" s="72">
        <v>26466.159999999996</v>
      </c>
      <c r="T3576" s="72">
        <v>26466.16</v>
      </c>
      <c r="U3576" s="71"/>
      <c r="V3576" s="71"/>
      <c r="W3576" s="71"/>
      <c r="X3576" s="72">
        <v>-3.637978807091713E-12</v>
      </c>
      <c r="Y3576" s="72">
        <v>0</v>
      </c>
      <c r="Z3576" s="72">
        <v>26466.16</v>
      </c>
      <c r="AA3576" s="69"/>
      <c r="AB3576" s="69"/>
      <c r="AC3576" s="69"/>
    </row>
    <row r="3577" spans="1:29" ht="20" x14ac:dyDescent="0.25">
      <c r="A3577" s="68" t="s">
        <v>17519</v>
      </c>
      <c r="B3577" s="69" t="s">
        <v>17212</v>
      </c>
      <c r="C3577" s="69" t="s">
        <v>17520</v>
      </c>
      <c r="D3577" s="69" t="s">
        <v>858</v>
      </c>
      <c r="E3577" s="69" t="s">
        <v>17522</v>
      </c>
      <c r="F3577" s="69" t="s">
        <v>10255</v>
      </c>
      <c r="G3577" s="69" t="s">
        <v>1689</v>
      </c>
      <c r="H3577" s="69" t="s">
        <v>9126</v>
      </c>
      <c r="I3577" s="69" t="s">
        <v>962</v>
      </c>
      <c r="J3577" s="70">
        <v>1180</v>
      </c>
      <c r="K3577" s="69" t="s">
        <v>4591</v>
      </c>
      <c r="L3577" s="69" t="s">
        <v>17521</v>
      </c>
      <c r="M3577" s="70">
        <v>1180</v>
      </c>
      <c r="N3577" s="69"/>
      <c r="O3577" s="69"/>
      <c r="P3577" s="69" t="s">
        <v>2164</v>
      </c>
      <c r="Q3577" s="69" t="s">
        <v>8857</v>
      </c>
      <c r="R3577" s="69"/>
      <c r="S3577" s="70">
        <v>1180</v>
      </c>
      <c r="T3577" s="70"/>
      <c r="U3577" s="69" t="s">
        <v>1804</v>
      </c>
      <c r="V3577" s="73">
        <v>81</v>
      </c>
      <c r="W3577" s="69" t="s">
        <v>1804</v>
      </c>
      <c r="X3577" s="69"/>
      <c r="Y3577" s="70"/>
      <c r="Z3577" s="69">
        <v>0</v>
      </c>
      <c r="AA3577" s="69" t="s">
        <v>989</v>
      </c>
      <c r="AB3577" s="69" t="s">
        <v>1144</v>
      </c>
      <c r="AC3577" s="69"/>
    </row>
    <row r="3578" spans="1:29" x14ac:dyDescent="0.25">
      <c r="A3578" s="71" t="s">
        <v>193</v>
      </c>
      <c r="B3578" s="71"/>
      <c r="C3578" s="71"/>
      <c r="D3578" s="71"/>
      <c r="E3578" s="71"/>
      <c r="F3578" s="71"/>
      <c r="G3578" s="71"/>
      <c r="H3578" s="71"/>
      <c r="I3578" s="71"/>
      <c r="J3578" s="72">
        <v>1180</v>
      </c>
      <c r="K3578" s="71"/>
      <c r="L3578" s="71"/>
      <c r="M3578" s="72">
        <v>1180</v>
      </c>
      <c r="N3578" s="72">
        <v>0</v>
      </c>
      <c r="O3578" s="71"/>
      <c r="P3578" s="71"/>
      <c r="Q3578" s="71"/>
      <c r="R3578" s="71"/>
      <c r="S3578" s="72">
        <v>1180</v>
      </c>
      <c r="T3578" s="72">
        <v>1180</v>
      </c>
      <c r="U3578" s="71"/>
      <c r="V3578" s="71"/>
      <c r="W3578" s="71"/>
      <c r="X3578" s="72">
        <v>0</v>
      </c>
      <c r="Y3578" s="72">
        <v>0</v>
      </c>
      <c r="Z3578" s="72">
        <v>1180</v>
      </c>
      <c r="AA3578" s="69"/>
      <c r="AB3578" s="69"/>
      <c r="AC3578" s="69"/>
    </row>
    <row r="3579" spans="1:29" ht="20" x14ac:dyDescent="0.25">
      <c r="A3579" s="68" t="s">
        <v>17523</v>
      </c>
      <c r="B3579" s="69" t="s">
        <v>13763</v>
      </c>
      <c r="C3579" s="69" t="s">
        <v>17524</v>
      </c>
      <c r="D3579" s="69" t="s">
        <v>4583</v>
      </c>
      <c r="E3579" s="69" t="s">
        <v>17526</v>
      </c>
      <c r="F3579" s="69" t="s">
        <v>10255</v>
      </c>
      <c r="G3579" s="69" t="s">
        <v>1689</v>
      </c>
      <c r="H3579" s="69" t="s">
        <v>1102</v>
      </c>
      <c r="I3579" s="69" t="s">
        <v>962</v>
      </c>
      <c r="J3579" s="70">
        <v>13099.94</v>
      </c>
      <c r="K3579" s="69" t="s">
        <v>4591</v>
      </c>
      <c r="L3579" s="69" t="s">
        <v>17525</v>
      </c>
      <c r="M3579" s="70">
        <v>13099.94</v>
      </c>
      <c r="N3579" s="69"/>
      <c r="O3579" s="69"/>
      <c r="P3579" s="69" t="s">
        <v>2229</v>
      </c>
      <c r="Q3579" s="69" t="s">
        <v>1276</v>
      </c>
      <c r="R3579" s="69"/>
      <c r="S3579" s="70">
        <v>13099.94</v>
      </c>
      <c r="T3579" s="70"/>
      <c r="U3579" s="69" t="s">
        <v>2136</v>
      </c>
      <c r="V3579" s="73">
        <v>50</v>
      </c>
      <c r="W3579" s="69" t="s">
        <v>2136</v>
      </c>
      <c r="X3579" s="69"/>
      <c r="Y3579" s="70"/>
      <c r="Z3579" s="69">
        <v>0</v>
      </c>
      <c r="AA3579" s="69" t="s">
        <v>989</v>
      </c>
      <c r="AB3579" s="69" t="s">
        <v>1144</v>
      </c>
      <c r="AC3579" s="69"/>
    </row>
    <row r="3580" spans="1:29" x14ac:dyDescent="0.25">
      <c r="A3580" s="71" t="s">
        <v>193</v>
      </c>
      <c r="B3580" s="71"/>
      <c r="C3580" s="71"/>
      <c r="D3580" s="71"/>
      <c r="E3580" s="71"/>
      <c r="F3580" s="71"/>
      <c r="G3580" s="71"/>
      <c r="H3580" s="71"/>
      <c r="I3580" s="71"/>
      <c r="J3580" s="72">
        <v>13099.94</v>
      </c>
      <c r="K3580" s="71"/>
      <c r="L3580" s="71"/>
      <c r="M3580" s="72">
        <v>13099.94</v>
      </c>
      <c r="N3580" s="72">
        <v>0</v>
      </c>
      <c r="O3580" s="71"/>
      <c r="P3580" s="71"/>
      <c r="Q3580" s="71"/>
      <c r="R3580" s="71"/>
      <c r="S3580" s="72">
        <v>13099.94</v>
      </c>
      <c r="T3580" s="72">
        <v>13099.94</v>
      </c>
      <c r="U3580" s="71"/>
      <c r="V3580" s="71"/>
      <c r="W3580" s="71"/>
      <c r="X3580" s="72">
        <v>0</v>
      </c>
      <c r="Y3580" s="72">
        <v>0</v>
      </c>
      <c r="Z3580" s="72">
        <v>13099.94</v>
      </c>
      <c r="AA3580" s="69"/>
      <c r="AB3580" s="69"/>
      <c r="AC3580" s="69"/>
    </row>
    <row r="3581" spans="1:29" ht="30" x14ac:dyDescent="0.25">
      <c r="A3581" s="68" t="s">
        <v>17527</v>
      </c>
      <c r="B3581" s="69" t="s">
        <v>17528</v>
      </c>
      <c r="C3581" s="69" t="s">
        <v>17529</v>
      </c>
      <c r="D3581" s="69" t="s">
        <v>4623</v>
      </c>
      <c r="E3581" s="69"/>
      <c r="F3581" s="69" t="s">
        <v>10255</v>
      </c>
      <c r="G3581" s="69" t="s">
        <v>1689</v>
      </c>
      <c r="H3581" s="69" t="s">
        <v>1195</v>
      </c>
      <c r="I3581" s="69" t="s">
        <v>962</v>
      </c>
      <c r="J3581" s="70">
        <v>14328.29</v>
      </c>
      <c r="K3581" s="69" t="s">
        <v>4591</v>
      </c>
      <c r="L3581" s="69" t="s">
        <v>17530</v>
      </c>
      <c r="M3581" s="70">
        <v>3526.74</v>
      </c>
      <c r="N3581" s="69"/>
      <c r="O3581" s="69"/>
      <c r="P3581" s="69"/>
      <c r="Q3581" s="69"/>
      <c r="R3581" s="69"/>
      <c r="S3581" s="69"/>
      <c r="T3581" s="70"/>
      <c r="U3581" s="69"/>
      <c r="V3581" s="69"/>
      <c r="W3581" s="69"/>
      <c r="X3581" s="69"/>
      <c r="Y3581" s="70"/>
      <c r="Z3581" s="69">
        <v>0</v>
      </c>
      <c r="AA3581" s="69" t="s">
        <v>989</v>
      </c>
      <c r="AB3581" s="69" t="s">
        <v>1144</v>
      </c>
      <c r="AC3581" s="69"/>
    </row>
    <row r="3582" spans="1:29" x14ac:dyDescent="0.25">
      <c r="A3582" s="71" t="s">
        <v>193</v>
      </c>
      <c r="B3582" s="71"/>
      <c r="C3582" s="71"/>
      <c r="D3582" s="71"/>
      <c r="E3582" s="71"/>
      <c r="F3582" s="71"/>
      <c r="G3582" s="71"/>
      <c r="H3582" s="71"/>
      <c r="I3582" s="71"/>
      <c r="J3582" s="72">
        <v>14328.29</v>
      </c>
      <c r="K3582" s="71"/>
      <c r="L3582" s="71"/>
      <c r="M3582" s="72">
        <v>3526.74</v>
      </c>
      <c r="N3582" s="72">
        <v>10801.550000000001</v>
      </c>
      <c r="O3582" s="71"/>
      <c r="P3582" s="71"/>
      <c r="Q3582" s="71"/>
      <c r="R3582" s="71"/>
      <c r="S3582" s="72">
        <v>0</v>
      </c>
      <c r="T3582" s="72">
        <v>0</v>
      </c>
      <c r="U3582" s="71"/>
      <c r="V3582" s="71"/>
      <c r="W3582" s="71"/>
      <c r="X3582" s="72">
        <v>0</v>
      </c>
      <c r="Y3582" s="72">
        <v>0</v>
      </c>
      <c r="Z3582" s="72">
        <v>0</v>
      </c>
      <c r="AA3582" s="69"/>
      <c r="AB3582" s="69"/>
      <c r="AC3582" s="69"/>
    </row>
    <row r="3583" spans="1:29" ht="30" x14ac:dyDescent="0.25">
      <c r="A3583" s="68" t="s">
        <v>17531</v>
      </c>
      <c r="B3583" s="69" t="s">
        <v>11732</v>
      </c>
      <c r="C3583" s="69" t="s">
        <v>17532</v>
      </c>
      <c r="D3583" s="69" t="s">
        <v>9621</v>
      </c>
      <c r="E3583" s="69" t="s">
        <v>17534</v>
      </c>
      <c r="F3583" s="69" t="s">
        <v>10255</v>
      </c>
      <c r="G3583" s="69" t="s">
        <v>1689</v>
      </c>
      <c r="H3583" s="69" t="s">
        <v>1062</v>
      </c>
      <c r="I3583" s="69" t="s">
        <v>962</v>
      </c>
      <c r="J3583" s="70">
        <v>33730.04</v>
      </c>
      <c r="K3583" s="69" t="s">
        <v>4591</v>
      </c>
      <c r="L3583" s="69" t="s">
        <v>17533</v>
      </c>
      <c r="M3583" s="70">
        <v>33730.04</v>
      </c>
      <c r="N3583" s="69"/>
      <c r="O3583" s="69"/>
      <c r="P3583" s="69" t="s">
        <v>1912</v>
      </c>
      <c r="Q3583" s="69" t="s">
        <v>1307</v>
      </c>
      <c r="R3583" s="69"/>
      <c r="S3583" s="70">
        <v>33730.04</v>
      </c>
      <c r="T3583" s="70"/>
      <c r="U3583" s="69"/>
      <c r="V3583" s="69"/>
      <c r="W3583" s="69" t="s">
        <v>1718</v>
      </c>
      <c r="X3583" s="69"/>
      <c r="Y3583" s="70"/>
      <c r="Z3583" s="69">
        <v>0</v>
      </c>
      <c r="AA3583" s="69" t="s">
        <v>989</v>
      </c>
      <c r="AB3583" s="69" t="s">
        <v>1144</v>
      </c>
      <c r="AC3583" s="69"/>
    </row>
    <row r="3584" spans="1:29" x14ac:dyDescent="0.25">
      <c r="A3584" s="71" t="s">
        <v>193</v>
      </c>
      <c r="B3584" s="71"/>
      <c r="C3584" s="71"/>
      <c r="D3584" s="71"/>
      <c r="E3584" s="71"/>
      <c r="F3584" s="71"/>
      <c r="G3584" s="71"/>
      <c r="H3584" s="71"/>
      <c r="I3584" s="71"/>
      <c r="J3584" s="72">
        <v>33730.04</v>
      </c>
      <c r="K3584" s="71"/>
      <c r="L3584" s="71"/>
      <c r="M3584" s="72">
        <v>33730.04</v>
      </c>
      <c r="N3584" s="72">
        <v>0</v>
      </c>
      <c r="O3584" s="71"/>
      <c r="P3584" s="71"/>
      <c r="Q3584" s="71"/>
      <c r="R3584" s="71"/>
      <c r="S3584" s="72">
        <v>33730.04</v>
      </c>
      <c r="T3584" s="72">
        <v>0</v>
      </c>
      <c r="U3584" s="71"/>
      <c r="V3584" s="71"/>
      <c r="W3584" s="71"/>
      <c r="X3584" s="72">
        <v>33730.04</v>
      </c>
      <c r="Y3584" s="72">
        <v>0</v>
      </c>
      <c r="Z3584" s="72">
        <v>0</v>
      </c>
      <c r="AA3584" s="69"/>
      <c r="AB3584" s="69"/>
      <c r="AC3584" s="69"/>
    </row>
    <row r="3585" spans="1:29" ht="20" x14ac:dyDescent="0.25">
      <c r="A3585" s="68" t="s">
        <v>17535</v>
      </c>
      <c r="B3585" s="69" t="s">
        <v>12470</v>
      </c>
      <c r="C3585" s="69" t="s">
        <v>17536</v>
      </c>
      <c r="D3585" s="69" t="s">
        <v>4583</v>
      </c>
      <c r="E3585" s="69"/>
      <c r="F3585" s="69" t="s">
        <v>10255</v>
      </c>
      <c r="G3585" s="69" t="s">
        <v>1483</v>
      </c>
      <c r="H3585" s="69" t="s">
        <v>1088</v>
      </c>
      <c r="I3585" s="69"/>
      <c r="J3585" s="70">
        <v>6022.59</v>
      </c>
      <c r="K3585" s="69" t="s">
        <v>4591</v>
      </c>
      <c r="L3585" s="69"/>
      <c r="M3585" s="69"/>
      <c r="N3585" s="69"/>
      <c r="O3585" s="69"/>
      <c r="P3585" s="69"/>
      <c r="Q3585" s="69"/>
      <c r="R3585" s="69"/>
      <c r="S3585" s="69"/>
      <c r="T3585" s="69"/>
      <c r="U3585" s="69"/>
      <c r="V3585" s="69"/>
      <c r="W3585" s="69"/>
      <c r="X3585" s="69"/>
      <c r="Y3585" s="69"/>
      <c r="Z3585" s="69"/>
      <c r="AA3585" s="69" t="s">
        <v>989</v>
      </c>
      <c r="AB3585" s="69"/>
      <c r="AC3585" s="69"/>
    </row>
    <row r="3586" spans="1:29" x14ac:dyDescent="0.25">
      <c r="A3586" s="71" t="s">
        <v>193</v>
      </c>
      <c r="B3586" s="71"/>
      <c r="C3586" s="71"/>
      <c r="D3586" s="71"/>
      <c r="E3586" s="71"/>
      <c r="F3586" s="71"/>
      <c r="G3586" s="71"/>
      <c r="H3586" s="71"/>
      <c r="I3586" s="71"/>
      <c r="J3586" s="72">
        <v>6022.59</v>
      </c>
      <c r="K3586" s="71"/>
      <c r="L3586" s="71"/>
      <c r="M3586" s="72">
        <v>0</v>
      </c>
      <c r="N3586" s="72">
        <v>6022.59</v>
      </c>
      <c r="O3586" s="71"/>
      <c r="P3586" s="71"/>
      <c r="Q3586" s="71"/>
      <c r="R3586" s="71"/>
      <c r="S3586" s="72">
        <v>0</v>
      </c>
      <c r="T3586" s="72">
        <v>0</v>
      </c>
      <c r="U3586" s="71"/>
      <c r="V3586" s="71"/>
      <c r="W3586" s="71"/>
      <c r="X3586" s="72">
        <v>0</v>
      </c>
      <c r="Y3586" s="72">
        <v>0</v>
      </c>
      <c r="Z3586" s="72">
        <v>0</v>
      </c>
      <c r="AA3586" s="69"/>
      <c r="AB3586" s="69"/>
      <c r="AC3586" s="69"/>
    </row>
    <row r="3587" spans="1:29" ht="30" x14ac:dyDescent="0.25">
      <c r="A3587" s="68" t="s">
        <v>17537</v>
      </c>
      <c r="B3587" s="69" t="s">
        <v>14220</v>
      </c>
      <c r="C3587" s="69" t="s">
        <v>17538</v>
      </c>
      <c r="D3587" s="69" t="s">
        <v>4589</v>
      </c>
      <c r="E3587" s="69" t="s">
        <v>17540</v>
      </c>
      <c r="F3587" s="69" t="s">
        <v>10820</v>
      </c>
      <c r="G3587" s="69" t="s">
        <v>1484</v>
      </c>
      <c r="H3587" s="69" t="s">
        <v>1062</v>
      </c>
      <c r="I3587" s="69" t="s">
        <v>962</v>
      </c>
      <c r="J3587" s="70">
        <v>21520.799999999999</v>
      </c>
      <c r="K3587" s="69" t="s">
        <v>4591</v>
      </c>
      <c r="L3587" s="69" t="s">
        <v>17539</v>
      </c>
      <c r="M3587" s="70">
        <v>21520.799999999999</v>
      </c>
      <c r="N3587" s="69"/>
      <c r="O3587" s="69"/>
      <c r="P3587" s="69" t="s">
        <v>1738</v>
      </c>
      <c r="Q3587" s="69" t="s">
        <v>1738</v>
      </c>
      <c r="R3587" s="69"/>
      <c r="S3587" s="70">
        <v>21520.799999999999</v>
      </c>
      <c r="T3587" s="70"/>
      <c r="U3587" s="69"/>
      <c r="V3587" s="69"/>
      <c r="W3587" s="69" t="s">
        <v>2219</v>
      </c>
      <c r="X3587" s="69"/>
      <c r="Y3587" s="70"/>
      <c r="Z3587" s="69">
        <v>0</v>
      </c>
      <c r="AA3587" s="69" t="s">
        <v>989</v>
      </c>
      <c r="AB3587" s="69" t="s">
        <v>1144</v>
      </c>
      <c r="AC3587" s="69"/>
    </row>
    <row r="3588" spans="1:29" x14ac:dyDescent="0.25">
      <c r="A3588" s="71" t="s">
        <v>193</v>
      </c>
      <c r="B3588" s="71"/>
      <c r="C3588" s="71"/>
      <c r="D3588" s="71"/>
      <c r="E3588" s="71"/>
      <c r="F3588" s="71"/>
      <c r="G3588" s="71"/>
      <c r="H3588" s="71"/>
      <c r="I3588" s="71"/>
      <c r="J3588" s="72">
        <v>21520.799999999999</v>
      </c>
      <c r="K3588" s="71"/>
      <c r="L3588" s="71"/>
      <c r="M3588" s="72">
        <v>21520.799999999999</v>
      </c>
      <c r="N3588" s="72">
        <v>0</v>
      </c>
      <c r="O3588" s="71"/>
      <c r="P3588" s="71"/>
      <c r="Q3588" s="71"/>
      <c r="R3588" s="71"/>
      <c r="S3588" s="72">
        <v>21520.799999999999</v>
      </c>
      <c r="T3588" s="72">
        <v>0</v>
      </c>
      <c r="U3588" s="71"/>
      <c r="V3588" s="71"/>
      <c r="W3588" s="71"/>
      <c r="X3588" s="72">
        <v>21520.799999999999</v>
      </c>
      <c r="Y3588" s="72">
        <v>0</v>
      </c>
      <c r="Z3588" s="72">
        <v>0</v>
      </c>
      <c r="AA3588" s="69"/>
      <c r="AB3588" s="69"/>
      <c r="AC3588" s="69"/>
    </row>
    <row r="3589" spans="1:29" ht="20" x14ac:dyDescent="0.25">
      <c r="A3589" s="68" t="s">
        <v>17541</v>
      </c>
      <c r="B3589" s="69" t="s">
        <v>16898</v>
      </c>
      <c r="C3589" s="69" t="s">
        <v>17542</v>
      </c>
      <c r="D3589" s="69" t="s">
        <v>14846</v>
      </c>
      <c r="E3589" s="69" t="s">
        <v>17544</v>
      </c>
      <c r="F3589" s="69" t="s">
        <v>10255</v>
      </c>
      <c r="G3589" s="69" t="s">
        <v>1484</v>
      </c>
      <c r="H3589" s="69" t="s">
        <v>1738</v>
      </c>
      <c r="I3589" s="69" t="s">
        <v>962</v>
      </c>
      <c r="J3589" s="70">
        <v>6670</v>
      </c>
      <c r="K3589" s="69" t="s">
        <v>4591</v>
      </c>
      <c r="L3589" s="69" t="s">
        <v>17543</v>
      </c>
      <c r="M3589" s="70">
        <v>6670</v>
      </c>
      <c r="N3589" s="69"/>
      <c r="O3589" s="69"/>
      <c r="P3589" s="69" t="s">
        <v>1046</v>
      </c>
      <c r="Q3589" s="69"/>
      <c r="R3589" s="69"/>
      <c r="S3589" s="70">
        <v>6670</v>
      </c>
      <c r="T3589" s="70"/>
      <c r="U3589" s="69" t="s">
        <v>2157</v>
      </c>
      <c r="V3589" s="73">
        <v>84</v>
      </c>
      <c r="W3589" s="69" t="s">
        <v>2157</v>
      </c>
      <c r="X3589" s="69"/>
      <c r="Y3589" s="70"/>
      <c r="Z3589" s="69">
        <v>0</v>
      </c>
      <c r="AA3589" s="69" t="s">
        <v>989</v>
      </c>
      <c r="AB3589" s="69" t="s">
        <v>1144</v>
      </c>
      <c r="AC3589" s="69"/>
    </row>
    <row r="3590" spans="1:29" x14ac:dyDescent="0.25">
      <c r="A3590" s="71" t="s">
        <v>193</v>
      </c>
      <c r="B3590" s="71"/>
      <c r="C3590" s="71"/>
      <c r="D3590" s="71"/>
      <c r="E3590" s="71"/>
      <c r="F3590" s="71"/>
      <c r="G3590" s="71"/>
      <c r="H3590" s="71"/>
      <c r="I3590" s="71"/>
      <c r="J3590" s="72">
        <v>6670</v>
      </c>
      <c r="K3590" s="71"/>
      <c r="L3590" s="71"/>
      <c r="M3590" s="72">
        <v>6670</v>
      </c>
      <c r="N3590" s="72">
        <v>0</v>
      </c>
      <c r="O3590" s="71"/>
      <c r="P3590" s="71"/>
      <c r="Q3590" s="71"/>
      <c r="R3590" s="71"/>
      <c r="S3590" s="72">
        <v>6670</v>
      </c>
      <c r="T3590" s="72">
        <v>6670</v>
      </c>
      <c r="U3590" s="71"/>
      <c r="V3590" s="71"/>
      <c r="W3590" s="71"/>
      <c r="X3590" s="72">
        <v>0</v>
      </c>
      <c r="Y3590" s="72">
        <v>0</v>
      </c>
      <c r="Z3590" s="72">
        <v>6670</v>
      </c>
      <c r="AA3590" s="69"/>
      <c r="AB3590" s="69"/>
      <c r="AC3590" s="69"/>
    </row>
    <row r="3591" spans="1:29" ht="30" x14ac:dyDescent="0.25">
      <c r="A3591" s="68" t="s">
        <v>17545</v>
      </c>
      <c r="B3591" s="69" t="s">
        <v>10483</v>
      </c>
      <c r="C3591" s="69" t="s">
        <v>17546</v>
      </c>
      <c r="D3591" s="69" t="s">
        <v>4972</v>
      </c>
      <c r="E3591" s="69" t="s">
        <v>17548</v>
      </c>
      <c r="F3591" s="69" t="s">
        <v>10255</v>
      </c>
      <c r="G3591" s="69" t="s">
        <v>1484</v>
      </c>
      <c r="H3591" s="69" t="s">
        <v>1062</v>
      </c>
      <c r="I3591" s="69" t="s">
        <v>962</v>
      </c>
      <c r="J3591" s="70">
        <v>1158.3</v>
      </c>
      <c r="K3591" s="69" t="s">
        <v>4591</v>
      </c>
      <c r="L3591" s="69" t="s">
        <v>17547</v>
      </c>
      <c r="M3591" s="70">
        <v>1158.3</v>
      </c>
      <c r="N3591" s="69"/>
      <c r="O3591" s="69"/>
      <c r="P3591" s="69" t="s">
        <v>1661</v>
      </c>
      <c r="Q3591" s="69" t="s">
        <v>4385</v>
      </c>
      <c r="R3591" s="69"/>
      <c r="S3591" s="70">
        <v>1158.3</v>
      </c>
      <c r="T3591" s="70"/>
      <c r="U3591" s="69"/>
      <c r="V3591" s="69"/>
      <c r="W3591" s="69"/>
      <c r="X3591" s="69"/>
      <c r="Y3591" s="70"/>
      <c r="Z3591" s="69">
        <v>0</v>
      </c>
      <c r="AA3591" s="69" t="s">
        <v>989</v>
      </c>
      <c r="AB3591" s="69" t="s">
        <v>1144</v>
      </c>
      <c r="AC3591" s="69"/>
    </row>
    <row r="3592" spans="1:29" x14ac:dyDescent="0.25">
      <c r="A3592" s="71" t="s">
        <v>193</v>
      </c>
      <c r="B3592" s="71"/>
      <c r="C3592" s="71"/>
      <c r="D3592" s="71"/>
      <c r="E3592" s="71"/>
      <c r="F3592" s="71"/>
      <c r="G3592" s="71"/>
      <c r="H3592" s="71"/>
      <c r="I3592" s="71"/>
      <c r="J3592" s="72">
        <v>1158.3</v>
      </c>
      <c r="K3592" s="71"/>
      <c r="L3592" s="71"/>
      <c r="M3592" s="72">
        <v>1158.3</v>
      </c>
      <c r="N3592" s="72">
        <v>0</v>
      </c>
      <c r="O3592" s="71"/>
      <c r="P3592" s="71"/>
      <c r="Q3592" s="71"/>
      <c r="R3592" s="71"/>
      <c r="S3592" s="72">
        <v>1158.3</v>
      </c>
      <c r="T3592" s="72">
        <v>0</v>
      </c>
      <c r="U3592" s="71"/>
      <c r="V3592" s="71"/>
      <c r="W3592" s="71"/>
      <c r="X3592" s="72">
        <v>1158.3</v>
      </c>
      <c r="Y3592" s="72">
        <v>0</v>
      </c>
      <c r="Z3592" s="72">
        <v>0</v>
      </c>
      <c r="AA3592" s="69"/>
      <c r="AB3592" s="69"/>
      <c r="AC3592" s="69"/>
    </row>
    <row r="3593" spans="1:29" ht="30" x14ac:dyDescent="0.25">
      <c r="A3593" s="68" t="s">
        <v>17549</v>
      </c>
      <c r="B3593" s="69" t="s">
        <v>11670</v>
      </c>
      <c r="C3593" s="69" t="s">
        <v>17550</v>
      </c>
      <c r="D3593" s="69" t="s">
        <v>4813</v>
      </c>
      <c r="E3593" s="69" t="s">
        <v>17552</v>
      </c>
      <c r="F3593" s="69" t="s">
        <v>10543</v>
      </c>
      <c r="G3593" s="69" t="s">
        <v>1040</v>
      </c>
      <c r="H3593" s="69" t="s">
        <v>1886</v>
      </c>
      <c r="I3593" s="69" t="s">
        <v>962</v>
      </c>
      <c r="J3593" s="70">
        <v>3055.27</v>
      </c>
      <c r="K3593" s="69" t="s">
        <v>4591</v>
      </c>
      <c r="L3593" s="69" t="s">
        <v>17551</v>
      </c>
      <c r="M3593" s="70">
        <v>3055.27</v>
      </c>
      <c r="N3593" s="69"/>
      <c r="O3593" s="69"/>
      <c r="P3593" s="69" t="s">
        <v>1088</v>
      </c>
      <c r="Q3593" s="69" t="s">
        <v>1394</v>
      </c>
      <c r="R3593" s="69"/>
      <c r="S3593" s="70">
        <v>3055.27</v>
      </c>
      <c r="T3593" s="70"/>
      <c r="U3593" s="69" t="s">
        <v>3002</v>
      </c>
      <c r="V3593" s="73">
        <v>52</v>
      </c>
      <c r="W3593" s="69" t="s">
        <v>3002</v>
      </c>
      <c r="X3593" s="69"/>
      <c r="Y3593" s="70"/>
      <c r="Z3593" s="69">
        <v>0</v>
      </c>
      <c r="AA3593" s="69" t="s">
        <v>989</v>
      </c>
      <c r="AB3593" s="69" t="s">
        <v>1144</v>
      </c>
      <c r="AC3593" s="69"/>
    </row>
    <row r="3594" spans="1:29" x14ac:dyDescent="0.25">
      <c r="A3594" s="71" t="s">
        <v>193</v>
      </c>
      <c r="B3594" s="71"/>
      <c r="C3594" s="71"/>
      <c r="D3594" s="71"/>
      <c r="E3594" s="71"/>
      <c r="F3594" s="71"/>
      <c r="G3594" s="71"/>
      <c r="H3594" s="71"/>
      <c r="I3594" s="71"/>
      <c r="J3594" s="72">
        <v>3055.27</v>
      </c>
      <c r="K3594" s="71"/>
      <c r="L3594" s="71"/>
      <c r="M3594" s="72">
        <v>3055.27</v>
      </c>
      <c r="N3594" s="72">
        <v>0</v>
      </c>
      <c r="O3594" s="71"/>
      <c r="P3594" s="71"/>
      <c r="Q3594" s="71"/>
      <c r="R3594" s="71"/>
      <c r="S3594" s="72">
        <v>3055.27</v>
      </c>
      <c r="T3594" s="72">
        <v>3055.27</v>
      </c>
      <c r="U3594" s="71"/>
      <c r="V3594" s="71"/>
      <c r="W3594" s="71"/>
      <c r="X3594" s="72">
        <v>0</v>
      </c>
      <c r="Y3594" s="72">
        <v>0</v>
      </c>
      <c r="Z3594" s="72">
        <v>3055.27</v>
      </c>
      <c r="AA3594" s="69"/>
      <c r="AB3594" s="69"/>
      <c r="AC3594" s="69"/>
    </row>
    <row r="3595" spans="1:29" ht="30" x14ac:dyDescent="0.25">
      <c r="A3595" s="68" t="s">
        <v>17553</v>
      </c>
      <c r="B3595" s="69" t="s">
        <v>13778</v>
      </c>
      <c r="C3595" s="69" t="s">
        <v>17554</v>
      </c>
      <c r="D3595" s="69" t="s">
        <v>15093</v>
      </c>
      <c r="E3595" s="69" t="s">
        <v>17556</v>
      </c>
      <c r="F3595" s="69" t="s">
        <v>10255</v>
      </c>
      <c r="G3595" s="69" t="s">
        <v>1040</v>
      </c>
      <c r="H3595" s="69" t="s">
        <v>1729</v>
      </c>
      <c r="I3595" s="69" t="s">
        <v>962</v>
      </c>
      <c r="J3595" s="70">
        <v>7545.76</v>
      </c>
      <c r="K3595" s="69" t="s">
        <v>4591</v>
      </c>
      <c r="L3595" s="69" t="s">
        <v>17555</v>
      </c>
      <c r="M3595" s="70">
        <v>7545.76</v>
      </c>
      <c r="N3595" s="69"/>
      <c r="O3595" s="69"/>
      <c r="P3595" s="69" t="s">
        <v>1019</v>
      </c>
      <c r="Q3595" s="69" t="s">
        <v>2137</v>
      </c>
      <c r="R3595" s="69"/>
      <c r="S3595" s="70">
        <v>7545.76</v>
      </c>
      <c r="T3595" s="70"/>
      <c r="U3595" s="69" t="s">
        <v>2137</v>
      </c>
      <c r="V3595" s="73">
        <v>69</v>
      </c>
      <c r="W3595" s="69" t="s">
        <v>2137</v>
      </c>
      <c r="X3595" s="69"/>
      <c r="Y3595" s="70"/>
      <c r="Z3595" s="69">
        <v>0</v>
      </c>
      <c r="AA3595" s="69" t="s">
        <v>989</v>
      </c>
      <c r="AB3595" s="69" t="s">
        <v>1144</v>
      </c>
      <c r="AC3595" s="69"/>
    </row>
    <row r="3596" spans="1:29" x14ac:dyDescent="0.25">
      <c r="A3596" s="71" t="s">
        <v>193</v>
      </c>
      <c r="B3596" s="71"/>
      <c r="C3596" s="71"/>
      <c r="D3596" s="71"/>
      <c r="E3596" s="71"/>
      <c r="F3596" s="71"/>
      <c r="G3596" s="71"/>
      <c r="H3596" s="71"/>
      <c r="I3596" s="71"/>
      <c r="J3596" s="72">
        <v>7545.76</v>
      </c>
      <c r="K3596" s="71"/>
      <c r="L3596" s="71"/>
      <c r="M3596" s="72">
        <v>7545.76</v>
      </c>
      <c r="N3596" s="72">
        <v>0</v>
      </c>
      <c r="O3596" s="71"/>
      <c r="P3596" s="71"/>
      <c r="Q3596" s="71"/>
      <c r="R3596" s="71"/>
      <c r="S3596" s="72">
        <v>7545.76</v>
      </c>
      <c r="T3596" s="72">
        <v>7545.76</v>
      </c>
      <c r="U3596" s="71"/>
      <c r="V3596" s="71"/>
      <c r="W3596" s="71"/>
      <c r="X3596" s="72">
        <v>0</v>
      </c>
      <c r="Y3596" s="72">
        <v>0</v>
      </c>
      <c r="Z3596" s="72">
        <v>7545.76</v>
      </c>
      <c r="AA3596" s="69"/>
      <c r="AB3596" s="69"/>
      <c r="AC3596" s="69"/>
    </row>
    <row r="3597" spans="1:29" ht="30" x14ac:dyDescent="0.25">
      <c r="A3597" s="68" t="s">
        <v>17557</v>
      </c>
      <c r="B3597" s="69" t="s">
        <v>10542</v>
      </c>
      <c r="C3597" s="69" t="s">
        <v>17558</v>
      </c>
      <c r="D3597" s="69" t="s">
        <v>9621</v>
      </c>
      <c r="E3597" s="69" t="s">
        <v>17560</v>
      </c>
      <c r="F3597" s="69" t="s">
        <v>10543</v>
      </c>
      <c r="G3597" s="69" t="s">
        <v>1669</v>
      </c>
      <c r="H3597" s="69" t="s">
        <v>1062</v>
      </c>
      <c r="I3597" s="69" t="s">
        <v>962</v>
      </c>
      <c r="J3597" s="70">
        <v>1506.3</v>
      </c>
      <c r="K3597" s="69" t="s">
        <v>4591</v>
      </c>
      <c r="L3597" s="69" t="s">
        <v>17559</v>
      </c>
      <c r="M3597" s="70">
        <v>1506.3</v>
      </c>
      <c r="N3597" s="69"/>
      <c r="O3597" s="69"/>
      <c r="P3597" s="69" t="s">
        <v>2164</v>
      </c>
      <c r="Q3597" s="69" t="s">
        <v>1718</v>
      </c>
      <c r="R3597" s="69"/>
      <c r="S3597" s="70">
        <v>1506.3</v>
      </c>
      <c r="T3597" s="70"/>
      <c r="U3597" s="69"/>
      <c r="V3597" s="69"/>
      <c r="W3597" s="69" t="s">
        <v>1718</v>
      </c>
      <c r="X3597" s="69"/>
      <c r="Y3597" s="70"/>
      <c r="Z3597" s="69">
        <v>0</v>
      </c>
      <c r="AA3597" s="69" t="s">
        <v>989</v>
      </c>
      <c r="AB3597" s="69" t="s">
        <v>1144</v>
      </c>
      <c r="AC3597" s="69"/>
    </row>
    <row r="3598" spans="1:29" x14ac:dyDescent="0.25">
      <c r="A3598" s="71" t="s">
        <v>193</v>
      </c>
      <c r="B3598" s="71"/>
      <c r="C3598" s="71"/>
      <c r="D3598" s="71"/>
      <c r="E3598" s="71"/>
      <c r="F3598" s="71"/>
      <c r="G3598" s="71"/>
      <c r="H3598" s="71"/>
      <c r="I3598" s="71"/>
      <c r="J3598" s="72">
        <v>1506.3</v>
      </c>
      <c r="K3598" s="71"/>
      <c r="L3598" s="71"/>
      <c r="M3598" s="72">
        <v>1506.3</v>
      </c>
      <c r="N3598" s="72">
        <v>0</v>
      </c>
      <c r="O3598" s="71"/>
      <c r="P3598" s="71"/>
      <c r="Q3598" s="71"/>
      <c r="R3598" s="71"/>
      <c r="S3598" s="72">
        <v>1506.3</v>
      </c>
      <c r="T3598" s="72">
        <v>0</v>
      </c>
      <c r="U3598" s="71"/>
      <c r="V3598" s="71"/>
      <c r="W3598" s="71"/>
      <c r="X3598" s="72">
        <v>1506.3</v>
      </c>
      <c r="Y3598" s="72">
        <v>0</v>
      </c>
      <c r="Z3598" s="72">
        <v>0</v>
      </c>
      <c r="AA3598" s="69"/>
      <c r="AB3598" s="69"/>
      <c r="AC3598" s="69"/>
    </row>
    <row r="3599" spans="1:29" ht="40" x14ac:dyDescent="0.25">
      <c r="A3599" s="68" t="s">
        <v>17561</v>
      </c>
      <c r="B3599" s="69" t="s">
        <v>17562</v>
      </c>
      <c r="C3599" s="69" t="s">
        <v>17563</v>
      </c>
      <c r="D3599" s="69" t="s">
        <v>890</v>
      </c>
      <c r="E3599" s="69" t="s">
        <v>17565</v>
      </c>
      <c r="F3599" s="69" t="s">
        <v>10820</v>
      </c>
      <c r="G3599" s="69" t="s">
        <v>1669</v>
      </c>
      <c r="H3599" s="69" t="s">
        <v>1062</v>
      </c>
      <c r="I3599" s="69" t="s">
        <v>962</v>
      </c>
      <c r="J3599" s="70">
        <v>3022.8</v>
      </c>
      <c r="K3599" s="69" t="s">
        <v>4591</v>
      </c>
      <c r="L3599" s="69" t="s">
        <v>17564</v>
      </c>
      <c r="M3599" s="70">
        <v>3022.8</v>
      </c>
      <c r="N3599" s="69"/>
      <c r="O3599" s="69"/>
      <c r="P3599" s="69" t="s">
        <v>1051</v>
      </c>
      <c r="Q3599" s="69" t="s">
        <v>1122</v>
      </c>
      <c r="R3599" s="69"/>
      <c r="S3599" s="70">
        <v>3022.8</v>
      </c>
      <c r="T3599" s="70"/>
      <c r="U3599" s="69" t="s">
        <v>1106</v>
      </c>
      <c r="V3599" s="73">
        <v>75</v>
      </c>
      <c r="W3599" s="69" t="s">
        <v>1106</v>
      </c>
      <c r="X3599" s="69"/>
      <c r="Y3599" s="70"/>
      <c r="Z3599" s="69">
        <v>0</v>
      </c>
      <c r="AA3599" s="69" t="s">
        <v>989</v>
      </c>
      <c r="AB3599" s="69" t="s">
        <v>1144</v>
      </c>
      <c r="AC3599" s="69"/>
    </row>
    <row r="3600" spans="1:29" x14ac:dyDescent="0.25">
      <c r="A3600" s="71" t="s">
        <v>193</v>
      </c>
      <c r="B3600" s="71"/>
      <c r="C3600" s="71"/>
      <c r="D3600" s="71"/>
      <c r="E3600" s="71"/>
      <c r="F3600" s="71"/>
      <c r="G3600" s="71"/>
      <c r="H3600" s="71"/>
      <c r="I3600" s="71"/>
      <c r="J3600" s="72">
        <v>3022.8</v>
      </c>
      <c r="K3600" s="71"/>
      <c r="L3600" s="71"/>
      <c r="M3600" s="72">
        <v>3022.8</v>
      </c>
      <c r="N3600" s="72">
        <v>0</v>
      </c>
      <c r="O3600" s="71"/>
      <c r="P3600" s="71"/>
      <c r="Q3600" s="71"/>
      <c r="R3600" s="71"/>
      <c r="S3600" s="72">
        <v>3022.8</v>
      </c>
      <c r="T3600" s="72">
        <v>3022.8</v>
      </c>
      <c r="U3600" s="71"/>
      <c r="V3600" s="71"/>
      <c r="W3600" s="71"/>
      <c r="X3600" s="72">
        <v>0</v>
      </c>
      <c r="Y3600" s="72">
        <v>0</v>
      </c>
      <c r="Z3600" s="72">
        <v>3022.8</v>
      </c>
      <c r="AA3600" s="69"/>
      <c r="AB3600" s="69"/>
      <c r="AC3600" s="69"/>
    </row>
    <row r="3601" spans="1:29" ht="20" x14ac:dyDescent="0.25">
      <c r="A3601" s="68" t="s">
        <v>17566</v>
      </c>
      <c r="B3601" s="69" t="s">
        <v>17567</v>
      </c>
      <c r="C3601" s="69" t="s">
        <v>17568</v>
      </c>
      <c r="D3601" s="69" t="s">
        <v>4583</v>
      </c>
      <c r="E3601" s="69" t="s">
        <v>17570</v>
      </c>
      <c r="F3601" s="69" t="s">
        <v>10820</v>
      </c>
      <c r="G3601" s="69" t="s">
        <v>1669</v>
      </c>
      <c r="H3601" s="69" t="s">
        <v>1062</v>
      </c>
      <c r="I3601" s="69" t="s">
        <v>962</v>
      </c>
      <c r="J3601" s="70">
        <v>5108.26</v>
      </c>
      <c r="K3601" s="69" t="s">
        <v>4591</v>
      </c>
      <c r="L3601" s="69" t="s">
        <v>17569</v>
      </c>
      <c r="M3601" s="70">
        <v>5108.26</v>
      </c>
      <c r="N3601" s="69"/>
      <c r="O3601" s="69"/>
      <c r="P3601" s="69" t="s">
        <v>1728</v>
      </c>
      <c r="Q3601" s="69" t="s">
        <v>1804</v>
      </c>
      <c r="R3601" s="69"/>
      <c r="S3601" s="70">
        <v>5108.26</v>
      </c>
      <c r="T3601" s="70"/>
      <c r="U3601" s="69" t="s">
        <v>1804</v>
      </c>
      <c r="V3601" s="73">
        <v>95</v>
      </c>
      <c r="W3601" s="69" t="s">
        <v>1804</v>
      </c>
      <c r="X3601" s="69"/>
      <c r="Y3601" s="70"/>
      <c r="Z3601" s="69">
        <v>0</v>
      </c>
      <c r="AA3601" s="69" t="s">
        <v>989</v>
      </c>
      <c r="AB3601" s="69" t="s">
        <v>1144</v>
      </c>
      <c r="AC3601" s="69"/>
    </row>
    <row r="3602" spans="1:29" x14ac:dyDescent="0.25">
      <c r="A3602" s="71" t="s">
        <v>193</v>
      </c>
      <c r="B3602" s="71"/>
      <c r="C3602" s="71"/>
      <c r="D3602" s="71"/>
      <c r="E3602" s="71"/>
      <c r="F3602" s="71"/>
      <c r="G3602" s="71"/>
      <c r="H3602" s="71"/>
      <c r="I3602" s="71"/>
      <c r="J3602" s="72">
        <v>5108.26</v>
      </c>
      <c r="K3602" s="71"/>
      <c r="L3602" s="71"/>
      <c r="M3602" s="72">
        <v>5108.26</v>
      </c>
      <c r="N3602" s="72">
        <v>0</v>
      </c>
      <c r="O3602" s="71"/>
      <c r="P3602" s="71"/>
      <c r="Q3602" s="71"/>
      <c r="R3602" s="71"/>
      <c r="S3602" s="72">
        <v>5108.26</v>
      </c>
      <c r="T3602" s="72">
        <v>5108.26</v>
      </c>
      <c r="U3602" s="71"/>
      <c r="V3602" s="71"/>
      <c r="W3602" s="71"/>
      <c r="X3602" s="72">
        <v>0</v>
      </c>
      <c r="Y3602" s="72">
        <v>0</v>
      </c>
      <c r="Z3602" s="72">
        <v>5108.26</v>
      </c>
      <c r="AA3602" s="69"/>
      <c r="AB3602" s="69"/>
      <c r="AC3602" s="69"/>
    </row>
    <row r="3603" spans="1:29" ht="20" x14ac:dyDescent="0.25">
      <c r="A3603" s="68" t="s">
        <v>17571</v>
      </c>
      <c r="B3603" s="69" t="s">
        <v>17572</v>
      </c>
      <c r="C3603" s="69" t="s">
        <v>17573</v>
      </c>
      <c r="D3603" s="69" t="s">
        <v>5439</v>
      </c>
      <c r="E3603" s="69"/>
      <c r="F3603" s="69" t="s">
        <v>10612</v>
      </c>
      <c r="G3603" s="69" t="s">
        <v>1669</v>
      </c>
      <c r="H3603" s="69" t="s">
        <v>1062</v>
      </c>
      <c r="I3603" s="69" t="s">
        <v>962</v>
      </c>
      <c r="J3603" s="70">
        <v>319.06</v>
      </c>
      <c r="K3603" s="69" t="s">
        <v>4591</v>
      </c>
      <c r="L3603" s="69" t="s">
        <v>17574</v>
      </c>
      <c r="M3603" s="70">
        <v>319.06</v>
      </c>
      <c r="N3603" s="69"/>
      <c r="O3603" s="69"/>
      <c r="P3603" s="69"/>
      <c r="Q3603" s="69"/>
      <c r="R3603" s="69"/>
      <c r="S3603" s="69"/>
      <c r="T3603" s="70"/>
      <c r="U3603" s="69"/>
      <c r="V3603" s="69"/>
      <c r="W3603" s="69"/>
      <c r="X3603" s="69"/>
      <c r="Y3603" s="70"/>
      <c r="Z3603" s="69">
        <v>0</v>
      </c>
      <c r="AA3603" s="69" t="s">
        <v>989</v>
      </c>
      <c r="AB3603" s="69" t="s">
        <v>1144</v>
      </c>
      <c r="AC3603" s="69"/>
    </row>
    <row r="3604" spans="1:29" x14ac:dyDescent="0.25">
      <c r="A3604" s="71" t="s">
        <v>193</v>
      </c>
      <c r="B3604" s="71"/>
      <c r="C3604" s="71"/>
      <c r="D3604" s="71"/>
      <c r="E3604" s="71"/>
      <c r="F3604" s="71"/>
      <c r="G3604" s="71"/>
      <c r="H3604" s="71"/>
      <c r="I3604" s="71"/>
      <c r="J3604" s="72">
        <v>319.06</v>
      </c>
      <c r="K3604" s="71"/>
      <c r="L3604" s="71"/>
      <c r="M3604" s="72">
        <v>319.06</v>
      </c>
      <c r="N3604" s="72">
        <v>0</v>
      </c>
      <c r="O3604" s="71"/>
      <c r="P3604" s="71"/>
      <c r="Q3604" s="71"/>
      <c r="R3604" s="71"/>
      <c r="S3604" s="72">
        <v>0</v>
      </c>
      <c r="T3604" s="72">
        <v>0</v>
      </c>
      <c r="U3604" s="71"/>
      <c r="V3604" s="71"/>
      <c r="W3604" s="71"/>
      <c r="X3604" s="72">
        <v>0</v>
      </c>
      <c r="Y3604" s="72">
        <v>0</v>
      </c>
      <c r="Z3604" s="72">
        <v>0</v>
      </c>
      <c r="AA3604" s="69"/>
      <c r="AB3604" s="69"/>
      <c r="AC3604" s="69"/>
    </row>
    <row r="3605" spans="1:29" ht="30" x14ac:dyDescent="0.25">
      <c r="A3605" s="68" t="s">
        <v>17575</v>
      </c>
      <c r="B3605" s="69" t="s">
        <v>11670</v>
      </c>
      <c r="C3605" s="69" t="s">
        <v>17576</v>
      </c>
      <c r="D3605" s="69" t="s">
        <v>4604</v>
      </c>
      <c r="E3605" s="69" t="s">
        <v>17578</v>
      </c>
      <c r="F3605" s="69" t="s">
        <v>11111</v>
      </c>
      <c r="G3605" s="69" t="s">
        <v>1669</v>
      </c>
      <c r="H3605" s="69" t="s">
        <v>1062</v>
      </c>
      <c r="I3605" s="69" t="s">
        <v>962</v>
      </c>
      <c r="J3605" s="70">
        <v>13254.32</v>
      </c>
      <c r="K3605" s="69" t="s">
        <v>4591</v>
      </c>
      <c r="L3605" s="69" t="s">
        <v>17577</v>
      </c>
      <c r="M3605" s="70">
        <v>13254.32</v>
      </c>
      <c r="N3605" s="69"/>
      <c r="O3605" s="69"/>
      <c r="P3605" s="69" t="s">
        <v>2118</v>
      </c>
      <c r="Q3605" s="69" t="s">
        <v>2944</v>
      </c>
      <c r="R3605" s="69"/>
      <c r="S3605" s="70">
        <v>13254.32</v>
      </c>
      <c r="T3605" s="70"/>
      <c r="U3605" s="69" t="s">
        <v>2944</v>
      </c>
      <c r="V3605" s="73">
        <v>82</v>
      </c>
      <c r="W3605" s="69" t="s">
        <v>2944</v>
      </c>
      <c r="X3605" s="69"/>
      <c r="Y3605" s="70"/>
      <c r="Z3605" s="69">
        <v>0</v>
      </c>
      <c r="AA3605" s="69" t="s">
        <v>989</v>
      </c>
      <c r="AB3605" s="69" t="s">
        <v>1144</v>
      </c>
      <c r="AC3605" s="69"/>
    </row>
    <row r="3606" spans="1:29" x14ac:dyDescent="0.25">
      <c r="A3606" s="71" t="s">
        <v>193</v>
      </c>
      <c r="B3606" s="71"/>
      <c r="C3606" s="71"/>
      <c r="D3606" s="71"/>
      <c r="E3606" s="71"/>
      <c r="F3606" s="71"/>
      <c r="G3606" s="71"/>
      <c r="H3606" s="71"/>
      <c r="I3606" s="71"/>
      <c r="J3606" s="72">
        <v>13254.32</v>
      </c>
      <c r="K3606" s="71"/>
      <c r="L3606" s="71"/>
      <c r="M3606" s="72">
        <v>13254.32</v>
      </c>
      <c r="N3606" s="72">
        <v>0</v>
      </c>
      <c r="O3606" s="71"/>
      <c r="P3606" s="71"/>
      <c r="Q3606" s="71"/>
      <c r="R3606" s="71"/>
      <c r="S3606" s="72">
        <v>13254.32</v>
      </c>
      <c r="T3606" s="72">
        <v>13254.32</v>
      </c>
      <c r="U3606" s="71"/>
      <c r="V3606" s="71"/>
      <c r="W3606" s="71"/>
      <c r="X3606" s="72">
        <v>0</v>
      </c>
      <c r="Y3606" s="72">
        <v>0</v>
      </c>
      <c r="Z3606" s="72">
        <v>13254.32</v>
      </c>
      <c r="AA3606" s="69"/>
      <c r="AB3606" s="69"/>
      <c r="AC3606" s="69"/>
    </row>
    <row r="3607" spans="1:29" ht="30" x14ac:dyDescent="0.25">
      <c r="A3607" s="68" t="s">
        <v>17579</v>
      </c>
      <c r="B3607" s="69" t="s">
        <v>17572</v>
      </c>
      <c r="C3607" s="69" t="s">
        <v>17580</v>
      </c>
      <c r="D3607" s="69" t="s">
        <v>4829</v>
      </c>
      <c r="E3607" s="69" t="s">
        <v>17582</v>
      </c>
      <c r="F3607" s="69" t="s">
        <v>10612</v>
      </c>
      <c r="G3607" s="69" t="s">
        <v>4510</v>
      </c>
      <c r="H3607" s="69" t="s">
        <v>1062</v>
      </c>
      <c r="I3607" s="69" t="s">
        <v>962</v>
      </c>
      <c r="J3607" s="70">
        <v>5814</v>
      </c>
      <c r="K3607" s="69" t="s">
        <v>4591</v>
      </c>
      <c r="L3607" s="69" t="s">
        <v>17581</v>
      </c>
      <c r="M3607" s="70">
        <v>5814</v>
      </c>
      <c r="N3607" s="69"/>
      <c r="O3607" s="69"/>
      <c r="P3607" s="69" t="s">
        <v>2276</v>
      </c>
      <c r="Q3607" s="69" t="s">
        <v>2136</v>
      </c>
      <c r="R3607" s="69"/>
      <c r="S3607" s="70">
        <v>5814</v>
      </c>
      <c r="T3607" s="70"/>
      <c r="U3607" s="69"/>
      <c r="V3607" s="69"/>
      <c r="W3607" s="69" t="s">
        <v>2136</v>
      </c>
      <c r="X3607" s="69"/>
      <c r="Y3607" s="70"/>
      <c r="Z3607" s="69">
        <v>0</v>
      </c>
      <c r="AA3607" s="69" t="s">
        <v>989</v>
      </c>
      <c r="AB3607" s="69" t="s">
        <v>1144</v>
      </c>
      <c r="AC3607" s="69"/>
    </row>
    <row r="3608" spans="1:29" x14ac:dyDescent="0.25">
      <c r="A3608" s="71" t="s">
        <v>193</v>
      </c>
      <c r="B3608" s="71"/>
      <c r="C3608" s="71"/>
      <c r="D3608" s="71"/>
      <c r="E3608" s="71"/>
      <c r="F3608" s="71"/>
      <c r="G3608" s="71"/>
      <c r="H3608" s="71"/>
      <c r="I3608" s="71"/>
      <c r="J3608" s="72">
        <v>5814</v>
      </c>
      <c r="K3608" s="71"/>
      <c r="L3608" s="71"/>
      <c r="M3608" s="72">
        <v>5814</v>
      </c>
      <c r="N3608" s="72">
        <v>0</v>
      </c>
      <c r="O3608" s="71"/>
      <c r="P3608" s="71"/>
      <c r="Q3608" s="71"/>
      <c r="R3608" s="71"/>
      <c r="S3608" s="72">
        <v>5814</v>
      </c>
      <c r="T3608" s="72">
        <v>0</v>
      </c>
      <c r="U3608" s="71"/>
      <c r="V3608" s="71"/>
      <c r="W3608" s="71"/>
      <c r="X3608" s="72">
        <v>5814</v>
      </c>
      <c r="Y3608" s="72">
        <v>0</v>
      </c>
      <c r="Z3608" s="72">
        <v>0</v>
      </c>
      <c r="AA3608" s="69"/>
      <c r="AB3608" s="69"/>
      <c r="AC3608" s="69"/>
    </row>
    <row r="3609" spans="1:29" ht="20" x14ac:dyDescent="0.25">
      <c r="A3609" s="68" t="s">
        <v>17583</v>
      </c>
      <c r="B3609" s="69" t="s">
        <v>14749</v>
      </c>
      <c r="C3609" s="69" t="s">
        <v>17584</v>
      </c>
      <c r="D3609" s="69" t="s">
        <v>4583</v>
      </c>
      <c r="E3609" s="69" t="s">
        <v>17586</v>
      </c>
      <c r="F3609" s="69" t="s">
        <v>10820</v>
      </c>
      <c r="G3609" s="69" t="s">
        <v>4510</v>
      </c>
      <c r="H3609" s="69" t="s">
        <v>1062</v>
      </c>
      <c r="I3609" s="69" t="s">
        <v>962</v>
      </c>
      <c r="J3609" s="70">
        <v>2512.11</v>
      </c>
      <c r="K3609" s="69" t="s">
        <v>4591</v>
      </c>
      <c r="L3609" s="69" t="s">
        <v>17585</v>
      </c>
      <c r="M3609" s="70">
        <v>2512.11</v>
      </c>
      <c r="N3609" s="69"/>
      <c r="O3609" s="69"/>
      <c r="P3609" s="69" t="s">
        <v>1258</v>
      </c>
      <c r="Q3609" s="69" t="s">
        <v>1217</v>
      </c>
      <c r="R3609" s="69"/>
      <c r="S3609" s="70">
        <v>2512.11</v>
      </c>
      <c r="T3609" s="70"/>
      <c r="U3609" s="69" t="s">
        <v>2136</v>
      </c>
      <c r="V3609" s="73">
        <v>52</v>
      </c>
      <c r="W3609" s="69"/>
      <c r="X3609" s="69"/>
      <c r="Y3609" s="70"/>
      <c r="Z3609" s="69">
        <v>0</v>
      </c>
      <c r="AA3609" s="69" t="s">
        <v>989</v>
      </c>
      <c r="AB3609" s="69" t="s">
        <v>1144</v>
      </c>
      <c r="AC3609" s="69"/>
    </row>
    <row r="3610" spans="1:29" x14ac:dyDescent="0.25">
      <c r="A3610" s="71" t="s">
        <v>193</v>
      </c>
      <c r="B3610" s="71"/>
      <c r="C3610" s="71"/>
      <c r="D3610" s="71"/>
      <c r="E3610" s="71"/>
      <c r="F3610" s="71"/>
      <c r="G3610" s="71"/>
      <c r="H3610" s="71"/>
      <c r="I3610" s="71"/>
      <c r="J3610" s="72">
        <v>2512.11</v>
      </c>
      <c r="K3610" s="71"/>
      <c r="L3610" s="71"/>
      <c r="M3610" s="72">
        <v>2512.11</v>
      </c>
      <c r="N3610" s="72">
        <v>0</v>
      </c>
      <c r="O3610" s="71"/>
      <c r="P3610" s="71"/>
      <c r="Q3610" s="71"/>
      <c r="R3610" s="71"/>
      <c r="S3610" s="72">
        <v>2512.11</v>
      </c>
      <c r="T3610" s="72">
        <v>2512.11</v>
      </c>
      <c r="U3610" s="71"/>
      <c r="V3610" s="71"/>
      <c r="W3610" s="71"/>
      <c r="X3610" s="72">
        <v>0</v>
      </c>
      <c r="Y3610" s="72">
        <v>0</v>
      </c>
      <c r="Z3610" s="72">
        <v>2512.11</v>
      </c>
      <c r="AA3610" s="69"/>
      <c r="AB3610" s="69"/>
      <c r="AC3610" s="69"/>
    </row>
    <row r="3611" spans="1:29" ht="20" x14ac:dyDescent="0.25">
      <c r="A3611" s="68" t="s">
        <v>17587</v>
      </c>
      <c r="B3611" s="69" t="s">
        <v>17588</v>
      </c>
      <c r="C3611" s="69" t="s">
        <v>17589</v>
      </c>
      <c r="D3611" s="69" t="s">
        <v>13473</v>
      </c>
      <c r="E3611" s="69" t="s">
        <v>17591</v>
      </c>
      <c r="F3611" s="69" t="s">
        <v>10612</v>
      </c>
      <c r="G3611" s="69" t="s">
        <v>4510</v>
      </c>
      <c r="H3611" s="69" t="s">
        <v>1046</v>
      </c>
      <c r="I3611" s="69" t="s">
        <v>962</v>
      </c>
      <c r="J3611" s="70">
        <v>332.24</v>
      </c>
      <c r="K3611" s="69" t="s">
        <v>4591</v>
      </c>
      <c r="L3611" s="69" t="s">
        <v>17590</v>
      </c>
      <c r="M3611" s="70">
        <v>332.24</v>
      </c>
      <c r="N3611" s="69"/>
      <c r="O3611" s="69"/>
      <c r="P3611" s="69" t="s">
        <v>1624</v>
      </c>
      <c r="Q3611" s="69" t="s">
        <v>1547</v>
      </c>
      <c r="R3611" s="69"/>
      <c r="S3611" s="70">
        <v>332.24</v>
      </c>
      <c r="T3611" s="70"/>
      <c r="U3611" s="69" t="s">
        <v>1547</v>
      </c>
      <c r="V3611" s="73">
        <v>28</v>
      </c>
      <c r="W3611" s="69" t="s">
        <v>1547</v>
      </c>
      <c r="X3611" s="69"/>
      <c r="Y3611" s="70"/>
      <c r="Z3611" s="69">
        <v>0</v>
      </c>
      <c r="AA3611" s="69" t="s">
        <v>989</v>
      </c>
      <c r="AB3611" s="69" t="s">
        <v>1144</v>
      </c>
      <c r="AC3611" s="69"/>
    </row>
    <row r="3612" spans="1:29" x14ac:dyDescent="0.25">
      <c r="A3612" s="71" t="s">
        <v>193</v>
      </c>
      <c r="B3612" s="71"/>
      <c r="C3612" s="71"/>
      <c r="D3612" s="71"/>
      <c r="E3612" s="71"/>
      <c r="F3612" s="71"/>
      <c r="G3612" s="71"/>
      <c r="H3612" s="71"/>
      <c r="I3612" s="71"/>
      <c r="J3612" s="72">
        <v>332.24</v>
      </c>
      <c r="K3612" s="71"/>
      <c r="L3612" s="71"/>
      <c r="M3612" s="72">
        <v>332.24</v>
      </c>
      <c r="N3612" s="72">
        <v>0</v>
      </c>
      <c r="O3612" s="71"/>
      <c r="P3612" s="71"/>
      <c r="Q3612" s="71"/>
      <c r="R3612" s="71"/>
      <c r="S3612" s="72">
        <v>332.24</v>
      </c>
      <c r="T3612" s="72">
        <v>332.24</v>
      </c>
      <c r="U3612" s="71"/>
      <c r="V3612" s="71"/>
      <c r="W3612" s="71"/>
      <c r="X3612" s="72">
        <v>0</v>
      </c>
      <c r="Y3612" s="72">
        <v>0</v>
      </c>
      <c r="Z3612" s="72">
        <v>332.24</v>
      </c>
      <c r="AA3612" s="69"/>
      <c r="AB3612" s="69"/>
      <c r="AC3612" s="69"/>
    </row>
    <row r="3613" spans="1:29" ht="20" x14ac:dyDescent="0.25">
      <c r="A3613" s="68" t="s">
        <v>17592</v>
      </c>
      <c r="B3613" s="69" t="s">
        <v>11608</v>
      </c>
      <c r="C3613" s="69" t="s">
        <v>17593</v>
      </c>
      <c r="D3613" s="69" t="s">
        <v>4611</v>
      </c>
      <c r="E3613" s="69" t="s">
        <v>17595</v>
      </c>
      <c r="F3613" s="69" t="s">
        <v>10255</v>
      </c>
      <c r="G3613" s="69" t="s">
        <v>4510</v>
      </c>
      <c r="H3613" s="69" t="s">
        <v>2349</v>
      </c>
      <c r="I3613" s="69" t="s">
        <v>962</v>
      </c>
      <c r="J3613" s="70">
        <v>3444</v>
      </c>
      <c r="K3613" s="69" t="s">
        <v>4591</v>
      </c>
      <c r="L3613" s="69" t="s">
        <v>17594</v>
      </c>
      <c r="M3613" s="70">
        <v>3444</v>
      </c>
      <c r="N3613" s="69"/>
      <c r="O3613" s="69"/>
      <c r="P3613" s="69" t="s">
        <v>2229</v>
      </c>
      <c r="Q3613" s="69" t="s">
        <v>1542</v>
      </c>
      <c r="R3613" s="69"/>
      <c r="S3613" s="70">
        <v>3444</v>
      </c>
      <c r="T3613" s="70"/>
      <c r="U3613" s="69" t="s">
        <v>1751</v>
      </c>
      <c r="V3613" s="73">
        <v>88</v>
      </c>
      <c r="W3613" s="69" t="s">
        <v>1751</v>
      </c>
      <c r="X3613" s="69"/>
      <c r="Y3613" s="70"/>
      <c r="Z3613" s="69">
        <v>0</v>
      </c>
      <c r="AA3613" s="69" t="s">
        <v>989</v>
      </c>
      <c r="AB3613" s="69" t="s">
        <v>1144</v>
      </c>
      <c r="AC3613" s="69"/>
    </row>
    <row r="3614" spans="1:29" x14ac:dyDescent="0.25">
      <c r="A3614" s="71" t="s">
        <v>193</v>
      </c>
      <c r="B3614" s="71"/>
      <c r="C3614" s="71"/>
      <c r="D3614" s="71"/>
      <c r="E3614" s="71"/>
      <c r="F3614" s="71"/>
      <c r="G3614" s="71"/>
      <c r="H3614" s="71"/>
      <c r="I3614" s="71"/>
      <c r="J3614" s="72">
        <v>3444</v>
      </c>
      <c r="K3614" s="71"/>
      <c r="L3614" s="71"/>
      <c r="M3614" s="72">
        <v>3444</v>
      </c>
      <c r="N3614" s="72">
        <v>0</v>
      </c>
      <c r="O3614" s="71"/>
      <c r="P3614" s="71"/>
      <c r="Q3614" s="71"/>
      <c r="R3614" s="71"/>
      <c r="S3614" s="72">
        <v>3444</v>
      </c>
      <c r="T3614" s="72">
        <v>3444</v>
      </c>
      <c r="U3614" s="71"/>
      <c r="V3614" s="71"/>
      <c r="W3614" s="71"/>
      <c r="X3614" s="72">
        <v>0</v>
      </c>
      <c r="Y3614" s="72">
        <v>0</v>
      </c>
      <c r="Z3614" s="72">
        <v>3444</v>
      </c>
      <c r="AA3614" s="69"/>
      <c r="AB3614" s="69"/>
      <c r="AC3614" s="69"/>
    </row>
    <row r="3615" spans="1:29" ht="20" x14ac:dyDescent="0.25">
      <c r="A3615" s="68" t="s">
        <v>17596</v>
      </c>
      <c r="B3615" s="69" t="s">
        <v>11650</v>
      </c>
      <c r="C3615" s="69" t="s">
        <v>17597</v>
      </c>
      <c r="D3615" s="69" t="s">
        <v>14846</v>
      </c>
      <c r="E3615" s="69" t="s">
        <v>17599</v>
      </c>
      <c r="F3615" s="69" t="s">
        <v>10255</v>
      </c>
      <c r="G3615" s="69" t="s">
        <v>4510</v>
      </c>
      <c r="H3615" s="69" t="s">
        <v>1062</v>
      </c>
      <c r="I3615" s="69" t="s">
        <v>962</v>
      </c>
      <c r="J3615" s="70">
        <v>7232.5</v>
      </c>
      <c r="K3615" s="69" t="s">
        <v>4591</v>
      </c>
      <c r="L3615" s="69" t="s">
        <v>17598</v>
      </c>
      <c r="M3615" s="70">
        <v>7232.5</v>
      </c>
      <c r="N3615" s="69"/>
      <c r="O3615" s="69"/>
      <c r="P3615" s="69" t="s">
        <v>1624</v>
      </c>
      <c r="Q3615" s="69" t="s">
        <v>1789</v>
      </c>
      <c r="R3615" s="69"/>
      <c r="S3615" s="70">
        <v>7232.5</v>
      </c>
      <c r="T3615" s="70"/>
      <c r="U3615" s="69" t="s">
        <v>1129</v>
      </c>
      <c r="V3615" s="73">
        <v>9</v>
      </c>
      <c r="W3615" s="69" t="s">
        <v>1129</v>
      </c>
      <c r="X3615" s="69"/>
      <c r="Y3615" s="70"/>
      <c r="Z3615" s="69">
        <v>0</v>
      </c>
      <c r="AA3615" s="69" t="s">
        <v>989</v>
      </c>
      <c r="AB3615" s="69" t="s">
        <v>1144</v>
      </c>
      <c r="AC3615" s="69"/>
    </row>
    <row r="3616" spans="1:29" x14ac:dyDescent="0.25">
      <c r="A3616" s="71" t="s">
        <v>193</v>
      </c>
      <c r="B3616" s="71"/>
      <c r="C3616" s="71"/>
      <c r="D3616" s="71"/>
      <c r="E3616" s="71"/>
      <c r="F3616" s="71"/>
      <c r="G3616" s="71"/>
      <c r="H3616" s="71"/>
      <c r="I3616" s="71"/>
      <c r="J3616" s="72">
        <v>7232.5</v>
      </c>
      <c r="K3616" s="71"/>
      <c r="L3616" s="71"/>
      <c r="M3616" s="72">
        <v>7232.5</v>
      </c>
      <c r="N3616" s="72">
        <v>0</v>
      </c>
      <c r="O3616" s="71"/>
      <c r="P3616" s="71"/>
      <c r="Q3616" s="71"/>
      <c r="R3616" s="71"/>
      <c r="S3616" s="72">
        <v>7232.5</v>
      </c>
      <c r="T3616" s="72">
        <v>7232.5</v>
      </c>
      <c r="U3616" s="71"/>
      <c r="V3616" s="71"/>
      <c r="W3616" s="71"/>
      <c r="X3616" s="72">
        <v>0</v>
      </c>
      <c r="Y3616" s="72">
        <v>0</v>
      </c>
      <c r="Z3616" s="72">
        <v>7232.5</v>
      </c>
      <c r="AA3616" s="69"/>
      <c r="AB3616" s="69"/>
      <c r="AC3616" s="69"/>
    </row>
    <row r="3617" spans="1:29" ht="30" x14ac:dyDescent="0.25">
      <c r="A3617" s="68" t="s">
        <v>17600</v>
      </c>
      <c r="B3617" s="69" t="s">
        <v>17601</v>
      </c>
      <c r="C3617" s="69" t="s">
        <v>17602</v>
      </c>
      <c r="D3617" s="69" t="s">
        <v>14828</v>
      </c>
      <c r="E3617" s="69" t="s">
        <v>17604</v>
      </c>
      <c r="F3617" s="69" t="s">
        <v>10255</v>
      </c>
      <c r="G3617" s="69" t="s">
        <v>4510</v>
      </c>
      <c r="H3617" s="69" t="s">
        <v>1062</v>
      </c>
      <c r="I3617" s="69" t="s">
        <v>962</v>
      </c>
      <c r="J3617" s="70">
        <v>11614.62</v>
      </c>
      <c r="K3617" s="69" t="s">
        <v>4591</v>
      </c>
      <c r="L3617" s="69" t="s">
        <v>17603</v>
      </c>
      <c r="M3617" s="70">
        <v>11614.62</v>
      </c>
      <c r="N3617" s="69"/>
      <c r="O3617" s="69"/>
      <c r="P3617" s="69" t="s">
        <v>1203</v>
      </c>
      <c r="Q3617" s="69" t="s">
        <v>1607</v>
      </c>
      <c r="R3617" s="69"/>
      <c r="S3617" s="70">
        <v>11614.62</v>
      </c>
      <c r="T3617" s="70"/>
      <c r="U3617" s="69" t="s">
        <v>1804</v>
      </c>
      <c r="V3617" s="73">
        <v>56</v>
      </c>
      <c r="W3617" s="69" t="s">
        <v>1804</v>
      </c>
      <c r="X3617" s="69"/>
      <c r="Y3617" s="70"/>
      <c r="Z3617" s="69">
        <v>0</v>
      </c>
      <c r="AA3617" s="69" t="s">
        <v>989</v>
      </c>
      <c r="AB3617" s="69" t="s">
        <v>1144</v>
      </c>
      <c r="AC3617" s="69"/>
    </row>
    <row r="3618" spans="1:29" x14ac:dyDescent="0.25">
      <c r="A3618" s="71" t="s">
        <v>193</v>
      </c>
      <c r="B3618" s="71"/>
      <c r="C3618" s="71"/>
      <c r="D3618" s="71"/>
      <c r="E3618" s="71"/>
      <c r="F3618" s="71"/>
      <c r="G3618" s="71"/>
      <c r="H3618" s="71"/>
      <c r="I3618" s="71"/>
      <c r="J3618" s="72">
        <v>11614.62</v>
      </c>
      <c r="K3618" s="71"/>
      <c r="L3618" s="71"/>
      <c r="M3618" s="72">
        <v>11614.62</v>
      </c>
      <c r="N3618" s="72">
        <v>0</v>
      </c>
      <c r="O3618" s="71"/>
      <c r="P3618" s="71"/>
      <c r="Q3618" s="71"/>
      <c r="R3618" s="71"/>
      <c r="S3618" s="72">
        <v>11614.62</v>
      </c>
      <c r="T3618" s="72">
        <v>11614.62</v>
      </c>
      <c r="U3618" s="71"/>
      <c r="V3618" s="71"/>
      <c r="W3618" s="71"/>
      <c r="X3618" s="72">
        <v>0</v>
      </c>
      <c r="Y3618" s="72">
        <v>0</v>
      </c>
      <c r="Z3618" s="72">
        <v>11614.62</v>
      </c>
      <c r="AA3618" s="69"/>
      <c r="AB3618" s="69"/>
      <c r="AC3618" s="69"/>
    </row>
    <row r="3619" spans="1:29" ht="30" x14ac:dyDescent="0.25">
      <c r="A3619" s="68" t="s">
        <v>17605</v>
      </c>
      <c r="B3619" s="69" t="s">
        <v>17606</v>
      </c>
      <c r="C3619" s="69" t="s">
        <v>17607</v>
      </c>
      <c r="D3619" s="69" t="s">
        <v>4813</v>
      </c>
      <c r="E3619" s="69" t="s">
        <v>17609</v>
      </c>
      <c r="F3619" s="69" t="s">
        <v>10255</v>
      </c>
      <c r="G3619" s="69" t="s">
        <v>1025</v>
      </c>
      <c r="H3619" s="69" t="s">
        <v>1046</v>
      </c>
      <c r="I3619" s="69" t="s">
        <v>962</v>
      </c>
      <c r="J3619" s="70">
        <v>27236.09</v>
      </c>
      <c r="K3619" s="69" t="s">
        <v>4591</v>
      </c>
      <c r="L3619" s="69" t="s">
        <v>17608</v>
      </c>
      <c r="M3619" s="70">
        <v>27236.09</v>
      </c>
      <c r="N3619" s="69"/>
      <c r="O3619" s="69"/>
      <c r="P3619" s="69" t="s">
        <v>1286</v>
      </c>
      <c r="Q3619" s="69" t="s">
        <v>2304</v>
      </c>
      <c r="R3619" s="69"/>
      <c r="S3619" s="70">
        <v>27236.09</v>
      </c>
      <c r="T3619" s="70"/>
      <c r="U3619" s="69" t="s">
        <v>2388</v>
      </c>
      <c r="V3619" s="73">
        <v>41</v>
      </c>
      <c r="W3619" s="69" t="s">
        <v>2388</v>
      </c>
      <c r="X3619" s="69"/>
      <c r="Y3619" s="70"/>
      <c r="Z3619" s="69">
        <v>0</v>
      </c>
      <c r="AA3619" s="69" t="s">
        <v>989</v>
      </c>
      <c r="AB3619" s="69" t="s">
        <v>1144</v>
      </c>
      <c r="AC3619" s="69"/>
    </row>
    <row r="3620" spans="1:29" x14ac:dyDescent="0.25">
      <c r="A3620" s="71" t="s">
        <v>193</v>
      </c>
      <c r="B3620" s="71"/>
      <c r="C3620" s="71"/>
      <c r="D3620" s="71"/>
      <c r="E3620" s="71"/>
      <c r="F3620" s="71"/>
      <c r="G3620" s="71"/>
      <c r="H3620" s="71"/>
      <c r="I3620" s="71"/>
      <c r="J3620" s="72">
        <v>27236.09</v>
      </c>
      <c r="K3620" s="71"/>
      <c r="L3620" s="71"/>
      <c r="M3620" s="72">
        <v>27236.09</v>
      </c>
      <c r="N3620" s="72">
        <v>0</v>
      </c>
      <c r="O3620" s="71"/>
      <c r="P3620" s="71"/>
      <c r="Q3620" s="71"/>
      <c r="R3620" s="71"/>
      <c r="S3620" s="72">
        <v>27236.09</v>
      </c>
      <c r="T3620" s="72">
        <v>27236.09</v>
      </c>
      <c r="U3620" s="71"/>
      <c r="V3620" s="71"/>
      <c r="W3620" s="71"/>
      <c r="X3620" s="72">
        <v>0</v>
      </c>
      <c r="Y3620" s="72">
        <v>0</v>
      </c>
      <c r="Z3620" s="72">
        <v>27236.09</v>
      </c>
      <c r="AA3620" s="69"/>
      <c r="AB3620" s="69"/>
      <c r="AC3620" s="69"/>
    </row>
    <row r="3621" spans="1:29" ht="20" x14ac:dyDescent="0.25">
      <c r="A3621" s="68" t="s">
        <v>17610</v>
      </c>
      <c r="B3621" s="69" t="s">
        <v>12736</v>
      </c>
      <c r="C3621" s="69" t="s">
        <v>17612</v>
      </c>
      <c r="D3621" s="69" t="s">
        <v>17611</v>
      </c>
      <c r="E3621" s="69"/>
      <c r="F3621" s="69" t="s">
        <v>10255</v>
      </c>
      <c r="G3621" s="69" t="s">
        <v>1025</v>
      </c>
      <c r="H3621" s="69" t="s">
        <v>1046</v>
      </c>
      <c r="I3621" s="69" t="s">
        <v>962</v>
      </c>
      <c r="J3621" s="70">
        <v>1169.28</v>
      </c>
      <c r="K3621" s="69" t="s">
        <v>4591</v>
      </c>
      <c r="L3621" s="69" t="s">
        <v>17613</v>
      </c>
      <c r="M3621" s="70">
        <v>1169.28</v>
      </c>
      <c r="N3621" s="69"/>
      <c r="O3621" s="69"/>
      <c r="P3621" s="69"/>
      <c r="Q3621" s="69"/>
      <c r="R3621" s="69"/>
      <c r="S3621" s="69"/>
      <c r="T3621" s="70"/>
      <c r="U3621" s="69"/>
      <c r="V3621" s="69"/>
      <c r="W3621" s="69"/>
      <c r="X3621" s="69"/>
      <c r="Y3621" s="70"/>
      <c r="Z3621" s="69">
        <v>0</v>
      </c>
      <c r="AA3621" s="69" t="s">
        <v>989</v>
      </c>
      <c r="AB3621" s="69" t="s">
        <v>1144</v>
      </c>
      <c r="AC3621" s="69"/>
    </row>
    <row r="3622" spans="1:29" x14ac:dyDescent="0.25">
      <c r="A3622" s="71" t="s">
        <v>193</v>
      </c>
      <c r="B3622" s="71"/>
      <c r="C3622" s="71"/>
      <c r="D3622" s="71"/>
      <c r="E3622" s="71"/>
      <c r="F3622" s="71"/>
      <c r="G3622" s="71"/>
      <c r="H3622" s="71"/>
      <c r="I3622" s="71"/>
      <c r="J3622" s="72">
        <v>1169.28</v>
      </c>
      <c r="K3622" s="71"/>
      <c r="L3622" s="71"/>
      <c r="M3622" s="72">
        <v>1169.28</v>
      </c>
      <c r="N3622" s="72">
        <v>0</v>
      </c>
      <c r="O3622" s="71"/>
      <c r="P3622" s="71"/>
      <c r="Q3622" s="71"/>
      <c r="R3622" s="71"/>
      <c r="S3622" s="72">
        <v>0</v>
      </c>
      <c r="T3622" s="72">
        <v>0</v>
      </c>
      <c r="U3622" s="71"/>
      <c r="V3622" s="71"/>
      <c r="W3622" s="71"/>
      <c r="X3622" s="72">
        <v>0</v>
      </c>
      <c r="Y3622" s="72">
        <v>0</v>
      </c>
      <c r="Z3622" s="72">
        <v>0</v>
      </c>
      <c r="AA3622" s="69"/>
      <c r="AB3622" s="69"/>
      <c r="AC3622" s="69"/>
    </row>
    <row r="3623" spans="1:29" ht="30" x14ac:dyDescent="0.25">
      <c r="A3623" s="68" t="s">
        <v>17614</v>
      </c>
      <c r="B3623" s="69" t="s">
        <v>11119</v>
      </c>
      <c r="C3623" s="69" t="s">
        <v>17615</v>
      </c>
      <c r="D3623" s="69" t="s">
        <v>4972</v>
      </c>
      <c r="E3623" s="69" t="s">
        <v>17617</v>
      </c>
      <c r="F3623" s="69" t="s">
        <v>10255</v>
      </c>
      <c r="G3623" s="69" t="s">
        <v>1025</v>
      </c>
      <c r="H3623" s="69" t="s">
        <v>1046</v>
      </c>
      <c r="I3623" s="69" t="s">
        <v>962</v>
      </c>
      <c r="J3623" s="70">
        <v>9154.2999999999993</v>
      </c>
      <c r="K3623" s="69" t="s">
        <v>4591</v>
      </c>
      <c r="L3623" s="69" t="s">
        <v>17616</v>
      </c>
      <c r="M3623" s="70">
        <v>9154.2999999999993</v>
      </c>
      <c r="N3623" s="69"/>
      <c r="O3623" s="69"/>
      <c r="P3623" s="69" t="s">
        <v>1269</v>
      </c>
      <c r="Q3623" s="69" t="s">
        <v>2661</v>
      </c>
      <c r="R3623" s="69"/>
      <c r="S3623" s="70">
        <v>9154.2999999999993</v>
      </c>
      <c r="T3623" s="70"/>
      <c r="U3623" s="69"/>
      <c r="V3623" s="69"/>
      <c r="W3623" s="69"/>
      <c r="X3623" s="69"/>
      <c r="Y3623" s="70"/>
      <c r="Z3623" s="69">
        <v>0</v>
      </c>
      <c r="AA3623" s="69" t="s">
        <v>989</v>
      </c>
      <c r="AB3623" s="69" t="s">
        <v>1144</v>
      </c>
      <c r="AC3623" s="69"/>
    </row>
    <row r="3624" spans="1:29" x14ac:dyDescent="0.25">
      <c r="A3624" s="71" t="s">
        <v>193</v>
      </c>
      <c r="B3624" s="71"/>
      <c r="C3624" s="71"/>
      <c r="D3624" s="71"/>
      <c r="E3624" s="71"/>
      <c r="F3624" s="71"/>
      <c r="G3624" s="71"/>
      <c r="H3624" s="71"/>
      <c r="I3624" s="71"/>
      <c r="J3624" s="72">
        <v>9154.2999999999993</v>
      </c>
      <c r="K3624" s="71"/>
      <c r="L3624" s="71"/>
      <c r="M3624" s="72">
        <v>9154.2999999999993</v>
      </c>
      <c r="N3624" s="72">
        <v>0</v>
      </c>
      <c r="O3624" s="71"/>
      <c r="P3624" s="71"/>
      <c r="Q3624" s="71"/>
      <c r="R3624" s="71"/>
      <c r="S3624" s="72">
        <v>9154.2999999999993</v>
      </c>
      <c r="T3624" s="72">
        <v>0</v>
      </c>
      <c r="U3624" s="71"/>
      <c r="V3624" s="71"/>
      <c r="W3624" s="71"/>
      <c r="X3624" s="72">
        <v>9154.2999999999993</v>
      </c>
      <c r="Y3624" s="72">
        <v>0</v>
      </c>
      <c r="Z3624" s="72">
        <v>0</v>
      </c>
      <c r="AA3624" s="69"/>
      <c r="AB3624" s="69"/>
      <c r="AC3624" s="69"/>
    </row>
    <row r="3625" spans="1:29" ht="30" x14ac:dyDescent="0.25">
      <c r="A3625" s="68" t="s">
        <v>17618</v>
      </c>
      <c r="B3625" s="69" t="s">
        <v>12583</v>
      </c>
      <c r="C3625" s="69" t="s">
        <v>17619</v>
      </c>
      <c r="D3625" s="69" t="s">
        <v>4972</v>
      </c>
      <c r="E3625" s="69" t="s">
        <v>17621</v>
      </c>
      <c r="F3625" s="69" t="s">
        <v>11111</v>
      </c>
      <c r="G3625" s="69" t="s">
        <v>2028</v>
      </c>
      <c r="H3625" s="69" t="s">
        <v>1046</v>
      </c>
      <c r="I3625" s="69" t="s">
        <v>962</v>
      </c>
      <c r="J3625" s="70">
        <v>7036</v>
      </c>
      <c r="K3625" s="69" t="s">
        <v>4591</v>
      </c>
      <c r="L3625" s="69" t="s">
        <v>17620</v>
      </c>
      <c r="M3625" s="70">
        <v>7036</v>
      </c>
      <c r="N3625" s="69"/>
      <c r="O3625" s="69"/>
      <c r="P3625" s="69" t="s">
        <v>1129</v>
      </c>
      <c r="Q3625" s="69" t="s">
        <v>3197</v>
      </c>
      <c r="R3625" s="69"/>
      <c r="S3625" s="70">
        <v>7036</v>
      </c>
      <c r="T3625" s="70"/>
      <c r="U3625" s="69"/>
      <c r="V3625" s="69"/>
      <c r="W3625" s="69"/>
      <c r="X3625" s="69"/>
      <c r="Y3625" s="70"/>
      <c r="Z3625" s="69">
        <v>0</v>
      </c>
      <c r="AA3625" s="69" t="s">
        <v>989</v>
      </c>
      <c r="AB3625" s="69" t="s">
        <v>1144</v>
      </c>
      <c r="AC3625" s="69"/>
    </row>
    <row r="3626" spans="1:29" x14ac:dyDescent="0.25">
      <c r="A3626" s="71" t="s">
        <v>193</v>
      </c>
      <c r="B3626" s="71"/>
      <c r="C3626" s="71"/>
      <c r="D3626" s="71"/>
      <c r="E3626" s="71"/>
      <c r="F3626" s="71"/>
      <c r="G3626" s="71"/>
      <c r="H3626" s="71"/>
      <c r="I3626" s="71"/>
      <c r="J3626" s="72">
        <v>7036</v>
      </c>
      <c r="K3626" s="71"/>
      <c r="L3626" s="71"/>
      <c r="M3626" s="72">
        <v>7036</v>
      </c>
      <c r="N3626" s="72">
        <v>0</v>
      </c>
      <c r="O3626" s="71"/>
      <c r="P3626" s="71"/>
      <c r="Q3626" s="71"/>
      <c r="R3626" s="71"/>
      <c r="S3626" s="72">
        <v>7036</v>
      </c>
      <c r="T3626" s="72">
        <v>0</v>
      </c>
      <c r="U3626" s="71"/>
      <c r="V3626" s="71"/>
      <c r="W3626" s="71"/>
      <c r="X3626" s="72">
        <v>7036</v>
      </c>
      <c r="Y3626" s="72">
        <v>0</v>
      </c>
      <c r="Z3626" s="72">
        <v>0</v>
      </c>
      <c r="AA3626" s="69"/>
      <c r="AB3626" s="69"/>
      <c r="AC3626" s="69"/>
    </row>
    <row r="3627" spans="1:29" ht="30" x14ac:dyDescent="0.25">
      <c r="A3627" s="68" t="s">
        <v>17622</v>
      </c>
      <c r="B3627" s="69" t="s">
        <v>17623</v>
      </c>
      <c r="C3627" s="69" t="s">
        <v>17624</v>
      </c>
      <c r="D3627" s="69" t="s">
        <v>4813</v>
      </c>
      <c r="E3627" s="69" t="s">
        <v>17626</v>
      </c>
      <c r="F3627" s="69" t="s">
        <v>10612</v>
      </c>
      <c r="G3627" s="69" t="s">
        <v>2028</v>
      </c>
      <c r="H3627" s="69" t="s">
        <v>1046</v>
      </c>
      <c r="I3627" s="69" t="s">
        <v>962</v>
      </c>
      <c r="J3627" s="70">
        <v>1209.19</v>
      </c>
      <c r="K3627" s="69" t="s">
        <v>4591</v>
      </c>
      <c r="L3627" s="69" t="s">
        <v>17625</v>
      </c>
      <c r="M3627" s="70">
        <v>1209.19</v>
      </c>
      <c r="N3627" s="69"/>
      <c r="O3627" s="69"/>
      <c r="P3627" s="69" t="s">
        <v>1749</v>
      </c>
      <c r="Q3627" s="69" t="s">
        <v>1106</v>
      </c>
      <c r="R3627" s="69"/>
      <c r="S3627" s="70">
        <v>1209.19</v>
      </c>
      <c r="T3627" s="70"/>
      <c r="U3627" s="69"/>
      <c r="V3627" s="69"/>
      <c r="W3627" s="69" t="s">
        <v>1106</v>
      </c>
      <c r="X3627" s="69"/>
      <c r="Y3627" s="70"/>
      <c r="Z3627" s="69">
        <v>0</v>
      </c>
      <c r="AA3627" s="69" t="s">
        <v>966</v>
      </c>
      <c r="AB3627" s="69" t="s">
        <v>1144</v>
      </c>
      <c r="AC3627" s="69"/>
    </row>
    <row r="3628" spans="1:29" x14ac:dyDescent="0.25">
      <c r="A3628" s="71" t="s">
        <v>193</v>
      </c>
      <c r="B3628" s="71"/>
      <c r="C3628" s="71"/>
      <c r="D3628" s="71"/>
      <c r="E3628" s="71"/>
      <c r="F3628" s="71"/>
      <c r="G3628" s="71"/>
      <c r="H3628" s="71"/>
      <c r="I3628" s="71"/>
      <c r="J3628" s="72">
        <v>1209.19</v>
      </c>
      <c r="K3628" s="71"/>
      <c r="L3628" s="71"/>
      <c r="M3628" s="72">
        <v>1209.19</v>
      </c>
      <c r="N3628" s="72">
        <v>0</v>
      </c>
      <c r="O3628" s="71"/>
      <c r="P3628" s="71"/>
      <c r="Q3628" s="71"/>
      <c r="R3628" s="71"/>
      <c r="S3628" s="72">
        <v>1209.19</v>
      </c>
      <c r="T3628" s="72">
        <v>0</v>
      </c>
      <c r="U3628" s="71"/>
      <c r="V3628" s="71"/>
      <c r="W3628" s="71"/>
      <c r="X3628" s="72">
        <v>1209.19</v>
      </c>
      <c r="Y3628" s="72">
        <v>0</v>
      </c>
      <c r="Z3628" s="72">
        <v>0</v>
      </c>
      <c r="AA3628" s="69"/>
      <c r="AB3628" s="69"/>
      <c r="AC3628" s="69"/>
    </row>
    <row r="3629" spans="1:29" ht="20" x14ac:dyDescent="0.25">
      <c r="A3629" s="68" t="s">
        <v>17627</v>
      </c>
      <c r="B3629" s="69" t="s">
        <v>17143</v>
      </c>
      <c r="C3629" s="69" t="s">
        <v>17628</v>
      </c>
      <c r="D3629" s="69" t="s">
        <v>4583</v>
      </c>
      <c r="E3629" s="69" t="s">
        <v>17630</v>
      </c>
      <c r="F3629" s="69" t="s">
        <v>10820</v>
      </c>
      <c r="G3629" s="69" t="s">
        <v>2028</v>
      </c>
      <c r="H3629" s="69" t="s">
        <v>1046</v>
      </c>
      <c r="I3629" s="69" t="s">
        <v>962</v>
      </c>
      <c r="J3629" s="70">
        <v>7594.83</v>
      </c>
      <c r="K3629" s="69" t="s">
        <v>4591</v>
      </c>
      <c r="L3629" s="69" t="s">
        <v>17629</v>
      </c>
      <c r="M3629" s="70">
        <v>7594.83</v>
      </c>
      <c r="N3629" s="69"/>
      <c r="O3629" s="69"/>
      <c r="P3629" s="69" t="s">
        <v>1307</v>
      </c>
      <c r="Q3629" s="69" t="s">
        <v>2298</v>
      </c>
      <c r="R3629" s="69"/>
      <c r="S3629" s="70">
        <v>7594.83</v>
      </c>
      <c r="T3629" s="70"/>
      <c r="U3629" s="69" t="s">
        <v>1798</v>
      </c>
      <c r="V3629" s="73">
        <v>70</v>
      </c>
      <c r="W3629" s="69" t="s">
        <v>1798</v>
      </c>
      <c r="X3629" s="69"/>
      <c r="Y3629" s="70"/>
      <c r="Z3629" s="69">
        <v>0</v>
      </c>
      <c r="AA3629" s="69" t="s">
        <v>989</v>
      </c>
      <c r="AB3629" s="69" t="s">
        <v>1144</v>
      </c>
      <c r="AC3629" s="69"/>
    </row>
    <row r="3630" spans="1:29" x14ac:dyDescent="0.25">
      <c r="A3630" s="71" t="s">
        <v>193</v>
      </c>
      <c r="B3630" s="71"/>
      <c r="C3630" s="71"/>
      <c r="D3630" s="71"/>
      <c r="E3630" s="71"/>
      <c r="F3630" s="71"/>
      <c r="G3630" s="71"/>
      <c r="H3630" s="71"/>
      <c r="I3630" s="71"/>
      <c r="J3630" s="72">
        <v>7594.83</v>
      </c>
      <c r="K3630" s="71"/>
      <c r="L3630" s="71"/>
      <c r="M3630" s="72">
        <v>7594.83</v>
      </c>
      <c r="N3630" s="72">
        <v>0</v>
      </c>
      <c r="O3630" s="71"/>
      <c r="P3630" s="71"/>
      <c r="Q3630" s="71"/>
      <c r="R3630" s="71"/>
      <c r="S3630" s="72">
        <v>7594.83</v>
      </c>
      <c r="T3630" s="72">
        <v>7594.83</v>
      </c>
      <c r="U3630" s="71"/>
      <c r="V3630" s="71"/>
      <c r="W3630" s="71"/>
      <c r="X3630" s="72">
        <v>0</v>
      </c>
      <c r="Y3630" s="72">
        <v>0</v>
      </c>
      <c r="Z3630" s="72">
        <v>7594.83</v>
      </c>
      <c r="AA3630" s="69"/>
      <c r="AB3630" s="69"/>
      <c r="AC3630" s="69"/>
    </row>
    <row r="3631" spans="1:29" ht="30" x14ac:dyDescent="0.25">
      <c r="A3631" s="68" t="s">
        <v>17631</v>
      </c>
      <c r="B3631" s="69" t="s">
        <v>11608</v>
      </c>
      <c r="C3631" s="69" t="s">
        <v>17632</v>
      </c>
      <c r="D3631" s="69" t="s">
        <v>9621</v>
      </c>
      <c r="E3631" s="69" t="s">
        <v>17634</v>
      </c>
      <c r="F3631" s="69" t="s">
        <v>10255</v>
      </c>
      <c r="G3631" s="69" t="s">
        <v>1188</v>
      </c>
      <c r="H3631" s="69" t="s">
        <v>1046</v>
      </c>
      <c r="I3631" s="69" t="s">
        <v>962</v>
      </c>
      <c r="J3631" s="70">
        <v>40548.9</v>
      </c>
      <c r="K3631" s="69" t="s">
        <v>4591</v>
      </c>
      <c r="L3631" s="69" t="s">
        <v>17633</v>
      </c>
      <c r="M3631" s="70">
        <v>40548.9</v>
      </c>
      <c r="N3631" s="69"/>
      <c r="O3631" s="69"/>
      <c r="P3631" s="69" t="s">
        <v>1203</v>
      </c>
      <c r="Q3631" s="69" t="s">
        <v>2331</v>
      </c>
      <c r="R3631" s="69"/>
      <c r="S3631" s="70">
        <v>40548.9</v>
      </c>
      <c r="T3631" s="70"/>
      <c r="U3631" s="69" t="s">
        <v>2136</v>
      </c>
      <c r="V3631" s="73">
        <v>35</v>
      </c>
      <c r="W3631" s="69" t="s">
        <v>2136</v>
      </c>
      <c r="X3631" s="69"/>
      <c r="Y3631" s="70"/>
      <c r="Z3631" s="69">
        <v>0</v>
      </c>
      <c r="AA3631" s="69" t="s">
        <v>989</v>
      </c>
      <c r="AB3631" s="69" t="s">
        <v>1144</v>
      </c>
      <c r="AC3631" s="69"/>
    </row>
    <row r="3632" spans="1:29" x14ac:dyDescent="0.25">
      <c r="A3632" s="71" t="s">
        <v>193</v>
      </c>
      <c r="B3632" s="71"/>
      <c r="C3632" s="71"/>
      <c r="D3632" s="71"/>
      <c r="E3632" s="71"/>
      <c r="F3632" s="71"/>
      <c r="G3632" s="71"/>
      <c r="H3632" s="71"/>
      <c r="I3632" s="71"/>
      <c r="J3632" s="72">
        <v>40548.9</v>
      </c>
      <c r="K3632" s="71"/>
      <c r="L3632" s="71"/>
      <c r="M3632" s="72">
        <v>40548.9</v>
      </c>
      <c r="N3632" s="72">
        <v>0</v>
      </c>
      <c r="O3632" s="71"/>
      <c r="P3632" s="71"/>
      <c r="Q3632" s="71"/>
      <c r="R3632" s="71"/>
      <c r="S3632" s="72">
        <v>40548.9</v>
      </c>
      <c r="T3632" s="72">
        <v>40548.9</v>
      </c>
      <c r="U3632" s="71"/>
      <c r="V3632" s="71"/>
      <c r="W3632" s="71"/>
      <c r="X3632" s="72">
        <v>0</v>
      </c>
      <c r="Y3632" s="72">
        <v>0</v>
      </c>
      <c r="Z3632" s="72">
        <v>40548.9</v>
      </c>
      <c r="AA3632" s="69"/>
      <c r="AB3632" s="69"/>
      <c r="AC3632" s="69"/>
    </row>
    <row r="3633" spans="1:29" ht="30" x14ac:dyDescent="0.25">
      <c r="A3633" s="68" t="s">
        <v>17635</v>
      </c>
      <c r="B3633" s="69" t="s">
        <v>17572</v>
      </c>
      <c r="C3633" s="69" t="s">
        <v>17636</v>
      </c>
      <c r="D3633" s="69" t="s">
        <v>4623</v>
      </c>
      <c r="E3633" s="69"/>
      <c r="F3633" s="69" t="s">
        <v>10612</v>
      </c>
      <c r="G3633" s="69" t="s">
        <v>1188</v>
      </c>
      <c r="H3633" s="69" t="s">
        <v>1046</v>
      </c>
      <c r="I3633" s="69" t="s">
        <v>962</v>
      </c>
      <c r="J3633" s="70">
        <v>439.26</v>
      </c>
      <c r="K3633" s="69" t="s">
        <v>4591</v>
      </c>
      <c r="L3633" s="69" t="s">
        <v>17637</v>
      </c>
      <c r="M3633" s="70">
        <v>439.26</v>
      </c>
      <c r="N3633" s="69"/>
      <c r="O3633" s="69"/>
      <c r="P3633" s="69"/>
      <c r="Q3633" s="69"/>
      <c r="R3633" s="69"/>
      <c r="S3633" s="69"/>
      <c r="T3633" s="70"/>
      <c r="U3633" s="69"/>
      <c r="V3633" s="69"/>
      <c r="W3633" s="69"/>
      <c r="X3633" s="69"/>
      <c r="Y3633" s="70"/>
      <c r="Z3633" s="69">
        <v>0</v>
      </c>
      <c r="AA3633" s="69" t="s">
        <v>989</v>
      </c>
      <c r="AB3633" s="69" t="s">
        <v>1144</v>
      </c>
      <c r="AC3633" s="69"/>
    </row>
    <row r="3634" spans="1:29" x14ac:dyDescent="0.25">
      <c r="A3634" s="71" t="s">
        <v>193</v>
      </c>
      <c r="B3634" s="71"/>
      <c r="C3634" s="71"/>
      <c r="D3634" s="71"/>
      <c r="E3634" s="71"/>
      <c r="F3634" s="71"/>
      <c r="G3634" s="71"/>
      <c r="H3634" s="71"/>
      <c r="I3634" s="71"/>
      <c r="J3634" s="72">
        <v>439.26</v>
      </c>
      <c r="K3634" s="71"/>
      <c r="L3634" s="71"/>
      <c r="M3634" s="72">
        <v>439.26</v>
      </c>
      <c r="N3634" s="72">
        <v>0</v>
      </c>
      <c r="O3634" s="71"/>
      <c r="P3634" s="71"/>
      <c r="Q3634" s="71"/>
      <c r="R3634" s="71"/>
      <c r="S3634" s="72">
        <v>0</v>
      </c>
      <c r="T3634" s="72">
        <v>0</v>
      </c>
      <c r="U3634" s="71"/>
      <c r="V3634" s="71"/>
      <c r="W3634" s="71"/>
      <c r="X3634" s="72">
        <v>0</v>
      </c>
      <c r="Y3634" s="72">
        <v>0</v>
      </c>
      <c r="Z3634" s="72">
        <v>0</v>
      </c>
      <c r="AA3634" s="69"/>
      <c r="AB3634" s="69"/>
      <c r="AC3634" s="69"/>
    </row>
    <row r="3635" spans="1:29" ht="20" x14ac:dyDescent="0.25">
      <c r="A3635" s="68" t="s">
        <v>17638</v>
      </c>
      <c r="B3635" s="69" t="s">
        <v>17639</v>
      </c>
      <c r="C3635" s="69" t="s">
        <v>17640</v>
      </c>
      <c r="D3635" s="69" t="s">
        <v>4611</v>
      </c>
      <c r="E3635" s="69" t="s">
        <v>17642</v>
      </c>
      <c r="F3635" s="69" t="s">
        <v>10255</v>
      </c>
      <c r="G3635" s="69" t="s">
        <v>1188</v>
      </c>
      <c r="H3635" s="69" t="s">
        <v>1046</v>
      </c>
      <c r="I3635" s="69" t="s">
        <v>962</v>
      </c>
      <c r="J3635" s="70">
        <v>22800.61</v>
      </c>
      <c r="K3635" s="69" t="s">
        <v>4591</v>
      </c>
      <c r="L3635" s="69" t="s">
        <v>17641</v>
      </c>
      <c r="M3635" s="70">
        <v>18236.060000000001</v>
      </c>
      <c r="N3635" s="69"/>
      <c r="O3635" s="69"/>
      <c r="P3635" s="69" t="s">
        <v>17514</v>
      </c>
      <c r="Q3635" s="69" t="s">
        <v>2207</v>
      </c>
      <c r="R3635" s="69"/>
      <c r="S3635" s="70">
        <v>18236.060000000001</v>
      </c>
      <c r="T3635" s="70"/>
      <c r="U3635" s="69" t="s">
        <v>2207</v>
      </c>
      <c r="V3635" s="73">
        <v>85</v>
      </c>
      <c r="W3635" s="69" t="s">
        <v>2207</v>
      </c>
      <c r="X3635" s="69"/>
      <c r="Y3635" s="70"/>
      <c r="Z3635" s="69">
        <v>0</v>
      </c>
      <c r="AA3635" s="69" t="s">
        <v>989</v>
      </c>
      <c r="AB3635" s="69" t="s">
        <v>1144</v>
      </c>
      <c r="AC3635" s="69"/>
    </row>
    <row r="3636" spans="1:29" x14ac:dyDescent="0.25">
      <c r="A3636" s="69"/>
      <c r="B3636" s="69"/>
      <c r="C3636" s="69"/>
      <c r="D3636" s="69"/>
      <c r="E3636" s="69" t="s">
        <v>17644</v>
      </c>
      <c r="F3636" s="69"/>
      <c r="G3636" s="69"/>
      <c r="H3636" s="69"/>
      <c r="I3636" s="69"/>
      <c r="J3636" s="69"/>
      <c r="K3636" s="69"/>
      <c r="L3636" s="69" t="s">
        <v>17643</v>
      </c>
      <c r="M3636" s="70">
        <v>4564.55</v>
      </c>
      <c r="N3636" s="69"/>
      <c r="O3636" s="69"/>
      <c r="P3636" s="69" t="s">
        <v>1105</v>
      </c>
      <c r="Q3636" s="69" t="s">
        <v>2189</v>
      </c>
      <c r="R3636" s="69"/>
      <c r="S3636" s="70">
        <v>4564.55</v>
      </c>
      <c r="T3636" s="70"/>
      <c r="U3636" s="69" t="s">
        <v>1928</v>
      </c>
      <c r="V3636" s="73">
        <v>95</v>
      </c>
      <c r="W3636" s="69" t="s">
        <v>1928</v>
      </c>
      <c r="X3636" s="69"/>
      <c r="Y3636" s="70"/>
      <c r="Z3636" s="69">
        <v>0</v>
      </c>
      <c r="AA3636" s="69"/>
      <c r="AB3636" s="69" t="s">
        <v>1144</v>
      </c>
      <c r="AC3636" s="69"/>
    </row>
    <row r="3637" spans="1:29" x14ac:dyDescent="0.25">
      <c r="A3637" s="71" t="s">
        <v>193</v>
      </c>
      <c r="B3637" s="71"/>
      <c r="C3637" s="71"/>
      <c r="D3637" s="71"/>
      <c r="E3637" s="71"/>
      <c r="F3637" s="71"/>
      <c r="G3637" s="71"/>
      <c r="H3637" s="71"/>
      <c r="I3637" s="71"/>
      <c r="J3637" s="72">
        <v>22800.61</v>
      </c>
      <c r="K3637" s="71"/>
      <c r="L3637" s="71"/>
      <c r="M3637" s="72">
        <v>22800.61</v>
      </c>
      <c r="N3637" s="72">
        <v>0</v>
      </c>
      <c r="O3637" s="71"/>
      <c r="P3637" s="71"/>
      <c r="Q3637" s="71"/>
      <c r="R3637" s="71"/>
      <c r="S3637" s="72">
        <v>22800.61</v>
      </c>
      <c r="T3637" s="72">
        <v>22800.61</v>
      </c>
      <c r="U3637" s="71"/>
      <c r="V3637" s="71"/>
      <c r="W3637" s="71"/>
      <c r="X3637" s="72">
        <v>0</v>
      </c>
      <c r="Y3637" s="72">
        <v>0</v>
      </c>
      <c r="Z3637" s="72">
        <v>22800.61</v>
      </c>
      <c r="AA3637" s="69"/>
      <c r="AB3637" s="69"/>
      <c r="AC3637" s="69"/>
    </row>
    <row r="3638" spans="1:29" ht="30" x14ac:dyDescent="0.25">
      <c r="A3638" s="68" t="s">
        <v>17645</v>
      </c>
      <c r="B3638" s="69" t="s">
        <v>11732</v>
      </c>
      <c r="C3638" s="69" t="s">
        <v>17646</v>
      </c>
      <c r="D3638" s="69" t="s">
        <v>15093</v>
      </c>
      <c r="E3638" s="69" t="s">
        <v>17648</v>
      </c>
      <c r="F3638" s="69" t="s">
        <v>10255</v>
      </c>
      <c r="G3638" s="69" t="s">
        <v>1189</v>
      </c>
      <c r="H3638" s="69" t="s">
        <v>1046</v>
      </c>
      <c r="I3638" s="69" t="s">
        <v>962</v>
      </c>
      <c r="J3638" s="70">
        <v>3004.78</v>
      </c>
      <c r="K3638" s="69" t="s">
        <v>4591</v>
      </c>
      <c r="L3638" s="69" t="s">
        <v>17647</v>
      </c>
      <c r="M3638" s="70">
        <v>3004.78</v>
      </c>
      <c r="N3638" s="69"/>
      <c r="O3638" s="69"/>
      <c r="P3638" s="69" t="s">
        <v>1912</v>
      </c>
      <c r="Q3638" s="69" t="s">
        <v>1276</v>
      </c>
      <c r="R3638" s="69"/>
      <c r="S3638" s="70">
        <v>3004.78</v>
      </c>
      <c r="T3638" s="70"/>
      <c r="U3638" s="69" t="s">
        <v>2388</v>
      </c>
      <c r="V3638" s="73">
        <v>53</v>
      </c>
      <c r="W3638" s="69" t="s">
        <v>2388</v>
      </c>
      <c r="X3638" s="69"/>
      <c r="Y3638" s="70"/>
      <c r="Z3638" s="69">
        <v>0</v>
      </c>
      <c r="AA3638" s="69" t="s">
        <v>989</v>
      </c>
      <c r="AB3638" s="69" t="s">
        <v>1144</v>
      </c>
      <c r="AC3638" s="69"/>
    </row>
    <row r="3639" spans="1:29" x14ac:dyDescent="0.25">
      <c r="A3639" s="71" t="s">
        <v>193</v>
      </c>
      <c r="B3639" s="71"/>
      <c r="C3639" s="71"/>
      <c r="D3639" s="71"/>
      <c r="E3639" s="71"/>
      <c r="F3639" s="71"/>
      <c r="G3639" s="71"/>
      <c r="H3639" s="71"/>
      <c r="I3639" s="71"/>
      <c r="J3639" s="72">
        <v>3004.78</v>
      </c>
      <c r="K3639" s="71"/>
      <c r="L3639" s="71"/>
      <c r="M3639" s="72">
        <v>3004.78</v>
      </c>
      <c r="N3639" s="72">
        <v>0</v>
      </c>
      <c r="O3639" s="71"/>
      <c r="P3639" s="71"/>
      <c r="Q3639" s="71"/>
      <c r="R3639" s="71"/>
      <c r="S3639" s="72">
        <v>3004.78</v>
      </c>
      <c r="T3639" s="72">
        <v>3004.78</v>
      </c>
      <c r="U3639" s="71"/>
      <c r="V3639" s="71"/>
      <c r="W3639" s="71"/>
      <c r="X3639" s="72">
        <v>0</v>
      </c>
      <c r="Y3639" s="72">
        <v>0</v>
      </c>
      <c r="Z3639" s="72">
        <v>3004.78</v>
      </c>
      <c r="AA3639" s="69"/>
      <c r="AB3639" s="69"/>
      <c r="AC3639" s="69"/>
    </row>
    <row r="3640" spans="1:29" ht="20" x14ac:dyDescent="0.25">
      <c r="A3640" s="68" t="s">
        <v>17649</v>
      </c>
      <c r="B3640" s="69" t="s">
        <v>17650</v>
      </c>
      <c r="C3640" s="69" t="s">
        <v>17651</v>
      </c>
      <c r="D3640" s="69" t="s">
        <v>4583</v>
      </c>
      <c r="E3640" s="69" t="s">
        <v>17653</v>
      </c>
      <c r="F3640" s="69" t="s">
        <v>10255</v>
      </c>
      <c r="G3640" s="69" t="s">
        <v>1048</v>
      </c>
      <c r="H3640" s="69" t="s">
        <v>1046</v>
      </c>
      <c r="I3640" s="69" t="s">
        <v>962</v>
      </c>
      <c r="J3640" s="70">
        <v>8470.91</v>
      </c>
      <c r="K3640" s="69" t="s">
        <v>4591</v>
      </c>
      <c r="L3640" s="69" t="s">
        <v>17652</v>
      </c>
      <c r="M3640" s="70">
        <v>8470.91</v>
      </c>
      <c r="N3640" s="69"/>
      <c r="O3640" s="69"/>
      <c r="P3640" s="69" t="s">
        <v>2042</v>
      </c>
      <c r="Q3640" s="69" t="s">
        <v>1542</v>
      </c>
      <c r="R3640" s="69"/>
      <c r="S3640" s="70">
        <v>8470.91</v>
      </c>
      <c r="T3640" s="70"/>
      <c r="U3640" s="69" t="s">
        <v>1751</v>
      </c>
      <c r="V3640" s="73">
        <v>74</v>
      </c>
      <c r="W3640" s="69" t="s">
        <v>1751</v>
      </c>
      <c r="X3640" s="69"/>
      <c r="Y3640" s="70"/>
      <c r="Z3640" s="69">
        <v>0</v>
      </c>
      <c r="AA3640" s="69" t="s">
        <v>989</v>
      </c>
      <c r="AB3640" s="69" t="s">
        <v>1144</v>
      </c>
      <c r="AC3640" s="69"/>
    </row>
    <row r="3641" spans="1:29" x14ac:dyDescent="0.25">
      <c r="A3641" s="71" t="s">
        <v>193</v>
      </c>
      <c r="B3641" s="71"/>
      <c r="C3641" s="71"/>
      <c r="D3641" s="71"/>
      <c r="E3641" s="71"/>
      <c r="F3641" s="71"/>
      <c r="G3641" s="71"/>
      <c r="H3641" s="71"/>
      <c r="I3641" s="71"/>
      <c r="J3641" s="72">
        <v>8470.91</v>
      </c>
      <c r="K3641" s="71"/>
      <c r="L3641" s="71"/>
      <c r="M3641" s="72">
        <v>8470.91</v>
      </c>
      <c r="N3641" s="72">
        <v>0</v>
      </c>
      <c r="O3641" s="71"/>
      <c r="P3641" s="71"/>
      <c r="Q3641" s="71"/>
      <c r="R3641" s="71"/>
      <c r="S3641" s="72">
        <v>8470.91</v>
      </c>
      <c r="T3641" s="72">
        <v>8470.91</v>
      </c>
      <c r="U3641" s="71"/>
      <c r="V3641" s="71"/>
      <c r="W3641" s="71"/>
      <c r="X3641" s="72">
        <v>0</v>
      </c>
      <c r="Y3641" s="72">
        <v>0</v>
      </c>
      <c r="Z3641" s="72">
        <v>8470.91</v>
      </c>
      <c r="AA3641" s="69"/>
      <c r="AB3641" s="69"/>
      <c r="AC3641" s="69"/>
    </row>
    <row r="3642" spans="1:29" ht="30" x14ac:dyDescent="0.25">
      <c r="A3642" s="68" t="s">
        <v>17654</v>
      </c>
      <c r="B3642" s="69" t="s">
        <v>11732</v>
      </c>
      <c r="C3642" s="69" t="s">
        <v>17655</v>
      </c>
      <c r="D3642" s="69" t="s">
        <v>4507</v>
      </c>
      <c r="E3642" s="69" t="s">
        <v>17657</v>
      </c>
      <c r="F3642" s="69" t="s">
        <v>10255</v>
      </c>
      <c r="G3642" s="69" t="s">
        <v>1048</v>
      </c>
      <c r="H3642" s="69" t="s">
        <v>1046</v>
      </c>
      <c r="I3642" s="69" t="s">
        <v>962</v>
      </c>
      <c r="J3642" s="70">
        <v>2785.44</v>
      </c>
      <c r="K3642" s="69" t="s">
        <v>4591</v>
      </c>
      <c r="L3642" s="69" t="s">
        <v>17656</v>
      </c>
      <c r="M3642" s="70">
        <v>2785.44</v>
      </c>
      <c r="N3642" s="69"/>
      <c r="O3642" s="69"/>
      <c r="P3642" s="69" t="s">
        <v>2342</v>
      </c>
      <c r="Q3642" s="69" t="s">
        <v>2189</v>
      </c>
      <c r="R3642" s="69"/>
      <c r="S3642" s="70">
        <v>2785.44</v>
      </c>
      <c r="T3642" s="70"/>
      <c r="U3642" s="69" t="s">
        <v>1552</v>
      </c>
      <c r="V3642" s="73">
        <v>96</v>
      </c>
      <c r="W3642" s="69" t="s">
        <v>1552</v>
      </c>
      <c r="X3642" s="69"/>
      <c r="Y3642" s="70"/>
      <c r="Z3642" s="69">
        <v>0</v>
      </c>
      <c r="AA3642" s="69" t="s">
        <v>989</v>
      </c>
      <c r="AB3642" s="69" t="s">
        <v>1144</v>
      </c>
      <c r="AC3642" s="69"/>
    </row>
    <row r="3643" spans="1:29" x14ac:dyDescent="0.25">
      <c r="A3643" s="71" t="s">
        <v>193</v>
      </c>
      <c r="B3643" s="71"/>
      <c r="C3643" s="71"/>
      <c r="D3643" s="71"/>
      <c r="E3643" s="71"/>
      <c r="F3643" s="71"/>
      <c r="G3643" s="71"/>
      <c r="H3643" s="71"/>
      <c r="I3643" s="71"/>
      <c r="J3643" s="72">
        <v>2785.44</v>
      </c>
      <c r="K3643" s="71"/>
      <c r="L3643" s="71"/>
      <c r="M3643" s="72">
        <v>2785.44</v>
      </c>
      <c r="N3643" s="72">
        <v>0</v>
      </c>
      <c r="O3643" s="71"/>
      <c r="P3643" s="71"/>
      <c r="Q3643" s="71"/>
      <c r="R3643" s="71"/>
      <c r="S3643" s="72">
        <v>2785.44</v>
      </c>
      <c r="T3643" s="72">
        <v>2785.44</v>
      </c>
      <c r="U3643" s="71"/>
      <c r="V3643" s="71"/>
      <c r="W3643" s="71"/>
      <c r="X3643" s="72">
        <v>0</v>
      </c>
      <c r="Y3643" s="72">
        <v>0</v>
      </c>
      <c r="Z3643" s="72">
        <v>2785.44</v>
      </c>
      <c r="AA3643" s="69"/>
      <c r="AB3643" s="69"/>
      <c r="AC3643" s="69"/>
    </row>
    <row r="3644" spans="1:29" ht="30" x14ac:dyDescent="0.25">
      <c r="A3644" s="68" t="s">
        <v>17658</v>
      </c>
      <c r="B3644" s="69" t="s">
        <v>11670</v>
      </c>
      <c r="C3644" s="69" t="s">
        <v>17659</v>
      </c>
      <c r="D3644" s="69" t="s">
        <v>4507</v>
      </c>
      <c r="E3644" s="69" t="s">
        <v>17661</v>
      </c>
      <c r="F3644" s="69" t="s">
        <v>10543</v>
      </c>
      <c r="G3644" s="69" t="s">
        <v>1048</v>
      </c>
      <c r="H3644" s="69" t="s">
        <v>1046</v>
      </c>
      <c r="I3644" s="69" t="s">
        <v>962</v>
      </c>
      <c r="J3644" s="70">
        <v>3977.21</v>
      </c>
      <c r="K3644" s="69" t="s">
        <v>4591</v>
      </c>
      <c r="L3644" s="69" t="s">
        <v>17660</v>
      </c>
      <c r="M3644" s="70">
        <v>3977.21</v>
      </c>
      <c r="N3644" s="69"/>
      <c r="O3644" s="69"/>
      <c r="P3644" s="69" t="s">
        <v>1912</v>
      </c>
      <c r="Q3644" s="69" t="s">
        <v>1547</v>
      </c>
      <c r="R3644" s="69"/>
      <c r="S3644" s="70">
        <v>3977.21</v>
      </c>
      <c r="T3644" s="70"/>
      <c r="U3644" s="69" t="s">
        <v>1804</v>
      </c>
      <c r="V3644" s="73">
        <v>64</v>
      </c>
      <c r="W3644" s="69" t="s">
        <v>1804</v>
      </c>
      <c r="X3644" s="69"/>
      <c r="Y3644" s="70"/>
      <c r="Z3644" s="69">
        <v>0</v>
      </c>
      <c r="AA3644" s="69" t="s">
        <v>989</v>
      </c>
      <c r="AB3644" s="69" t="s">
        <v>1144</v>
      </c>
      <c r="AC3644" s="69"/>
    </row>
    <row r="3645" spans="1:29" x14ac:dyDescent="0.25">
      <c r="A3645" s="71" t="s">
        <v>193</v>
      </c>
      <c r="B3645" s="71"/>
      <c r="C3645" s="71"/>
      <c r="D3645" s="71"/>
      <c r="E3645" s="71"/>
      <c r="F3645" s="71"/>
      <c r="G3645" s="71"/>
      <c r="H3645" s="71"/>
      <c r="I3645" s="71"/>
      <c r="J3645" s="72">
        <v>3977.21</v>
      </c>
      <c r="K3645" s="71"/>
      <c r="L3645" s="71"/>
      <c r="M3645" s="72">
        <v>3977.21</v>
      </c>
      <c r="N3645" s="72">
        <v>0</v>
      </c>
      <c r="O3645" s="71"/>
      <c r="P3645" s="71"/>
      <c r="Q3645" s="71"/>
      <c r="R3645" s="71"/>
      <c r="S3645" s="72">
        <v>3977.21</v>
      </c>
      <c r="T3645" s="72">
        <v>3977.21</v>
      </c>
      <c r="U3645" s="71"/>
      <c r="V3645" s="71"/>
      <c r="W3645" s="71"/>
      <c r="X3645" s="72">
        <v>0</v>
      </c>
      <c r="Y3645" s="72">
        <v>0</v>
      </c>
      <c r="Z3645" s="72">
        <v>3977.21</v>
      </c>
      <c r="AA3645" s="69"/>
      <c r="AB3645" s="69"/>
      <c r="AC3645" s="69"/>
    </row>
    <row r="3646" spans="1:29" ht="30" x14ac:dyDescent="0.25">
      <c r="A3646" s="68" t="s">
        <v>17662</v>
      </c>
      <c r="B3646" s="69" t="s">
        <v>17572</v>
      </c>
      <c r="C3646" s="69" t="s">
        <v>17663</v>
      </c>
      <c r="D3646" s="69" t="s">
        <v>4829</v>
      </c>
      <c r="E3646" s="69" t="s">
        <v>17665</v>
      </c>
      <c r="F3646" s="69" t="s">
        <v>10612</v>
      </c>
      <c r="G3646" s="69" t="s">
        <v>1048</v>
      </c>
      <c r="H3646" s="69" t="s">
        <v>1046</v>
      </c>
      <c r="I3646" s="69" t="s">
        <v>962</v>
      </c>
      <c r="J3646" s="70">
        <v>11414.25</v>
      </c>
      <c r="K3646" s="69" t="s">
        <v>4591</v>
      </c>
      <c r="L3646" s="69" t="s">
        <v>17664</v>
      </c>
      <c r="M3646" s="70">
        <v>11414.25</v>
      </c>
      <c r="N3646" s="69"/>
      <c r="O3646" s="69"/>
      <c r="P3646" s="69" t="s">
        <v>1624</v>
      </c>
      <c r="Q3646" s="69" t="s">
        <v>1624</v>
      </c>
      <c r="R3646" s="69"/>
      <c r="S3646" s="70">
        <v>11414.25</v>
      </c>
      <c r="T3646" s="70"/>
      <c r="U3646" s="69" t="s">
        <v>1624</v>
      </c>
      <c r="V3646" s="73">
        <v>0</v>
      </c>
      <c r="W3646" s="69" t="s">
        <v>1624</v>
      </c>
      <c r="X3646" s="69"/>
      <c r="Y3646" s="70"/>
      <c r="Z3646" s="69">
        <v>0</v>
      </c>
      <c r="AA3646" s="69" t="s">
        <v>989</v>
      </c>
      <c r="AB3646" s="69" t="s">
        <v>1144</v>
      </c>
      <c r="AC3646" s="69"/>
    </row>
    <row r="3647" spans="1:29" x14ac:dyDescent="0.25">
      <c r="A3647" s="71" t="s">
        <v>193</v>
      </c>
      <c r="B3647" s="71"/>
      <c r="C3647" s="71"/>
      <c r="D3647" s="71"/>
      <c r="E3647" s="71"/>
      <c r="F3647" s="71"/>
      <c r="G3647" s="71"/>
      <c r="H3647" s="71"/>
      <c r="I3647" s="71"/>
      <c r="J3647" s="72">
        <v>11414.25</v>
      </c>
      <c r="K3647" s="71"/>
      <c r="L3647" s="71"/>
      <c r="M3647" s="72">
        <v>11414.25</v>
      </c>
      <c r="N3647" s="72">
        <v>0</v>
      </c>
      <c r="O3647" s="71"/>
      <c r="P3647" s="71"/>
      <c r="Q3647" s="71"/>
      <c r="R3647" s="71"/>
      <c r="S3647" s="72">
        <v>11414.25</v>
      </c>
      <c r="T3647" s="72">
        <v>11414.25</v>
      </c>
      <c r="U3647" s="71"/>
      <c r="V3647" s="71"/>
      <c r="W3647" s="71"/>
      <c r="X3647" s="72">
        <v>0</v>
      </c>
      <c r="Y3647" s="72">
        <v>0</v>
      </c>
      <c r="Z3647" s="72">
        <v>11414.25</v>
      </c>
      <c r="AA3647" s="69"/>
      <c r="AB3647" s="69"/>
      <c r="AC3647" s="69"/>
    </row>
    <row r="3648" spans="1:29" ht="20" x14ac:dyDescent="0.25">
      <c r="A3648" s="68" t="s">
        <v>17666</v>
      </c>
      <c r="B3648" s="69" t="s">
        <v>17588</v>
      </c>
      <c r="C3648" s="69" t="s">
        <v>17667</v>
      </c>
      <c r="D3648" s="69" t="s">
        <v>5439</v>
      </c>
      <c r="E3648" s="69"/>
      <c r="F3648" s="69" t="s">
        <v>10612</v>
      </c>
      <c r="G3648" s="69" t="s">
        <v>1705</v>
      </c>
      <c r="H3648" s="69" t="s">
        <v>1046</v>
      </c>
      <c r="I3648" s="69" t="s">
        <v>962</v>
      </c>
      <c r="J3648" s="70">
        <v>345.46</v>
      </c>
      <c r="K3648" s="69" t="s">
        <v>4591</v>
      </c>
      <c r="L3648" s="69" t="s">
        <v>17668</v>
      </c>
      <c r="M3648" s="70">
        <v>345.46</v>
      </c>
      <c r="N3648" s="69"/>
      <c r="O3648" s="69"/>
      <c r="P3648" s="69"/>
      <c r="Q3648" s="69"/>
      <c r="R3648" s="69"/>
      <c r="S3648" s="69"/>
      <c r="T3648" s="70"/>
      <c r="U3648" s="69"/>
      <c r="V3648" s="69"/>
      <c r="W3648" s="69"/>
      <c r="X3648" s="69"/>
      <c r="Y3648" s="70"/>
      <c r="Z3648" s="69">
        <v>0</v>
      </c>
      <c r="AA3648" s="69" t="s">
        <v>989</v>
      </c>
      <c r="AB3648" s="69" t="s">
        <v>1144</v>
      </c>
      <c r="AC3648" s="69"/>
    </row>
    <row r="3649" spans="1:29" x14ac:dyDescent="0.25">
      <c r="A3649" s="71" t="s">
        <v>193</v>
      </c>
      <c r="B3649" s="71"/>
      <c r="C3649" s="71"/>
      <c r="D3649" s="71"/>
      <c r="E3649" s="71"/>
      <c r="F3649" s="71"/>
      <c r="G3649" s="71"/>
      <c r="H3649" s="71"/>
      <c r="I3649" s="71"/>
      <c r="J3649" s="72">
        <v>345.46</v>
      </c>
      <c r="K3649" s="71"/>
      <c r="L3649" s="71"/>
      <c r="M3649" s="72">
        <v>345.46</v>
      </c>
      <c r="N3649" s="72">
        <v>0</v>
      </c>
      <c r="O3649" s="71"/>
      <c r="P3649" s="71"/>
      <c r="Q3649" s="71"/>
      <c r="R3649" s="71"/>
      <c r="S3649" s="72">
        <v>0</v>
      </c>
      <c r="T3649" s="72">
        <v>0</v>
      </c>
      <c r="U3649" s="71"/>
      <c r="V3649" s="71"/>
      <c r="W3649" s="71"/>
      <c r="X3649" s="72">
        <v>0</v>
      </c>
      <c r="Y3649" s="72">
        <v>0</v>
      </c>
      <c r="Z3649" s="72">
        <v>0</v>
      </c>
      <c r="AA3649" s="69"/>
      <c r="AB3649" s="69"/>
      <c r="AC3649" s="69"/>
    </row>
    <row r="3650" spans="1:29" ht="20" x14ac:dyDescent="0.25">
      <c r="A3650" s="68" t="s">
        <v>17669</v>
      </c>
      <c r="B3650" s="69" t="s">
        <v>17670</v>
      </c>
      <c r="C3650" s="69" t="s">
        <v>17671</v>
      </c>
      <c r="D3650" s="69" t="s">
        <v>5439</v>
      </c>
      <c r="E3650" s="69" t="s">
        <v>17673</v>
      </c>
      <c r="F3650" s="69" t="s">
        <v>10255</v>
      </c>
      <c r="G3650" s="69" t="s">
        <v>1705</v>
      </c>
      <c r="H3650" s="69" t="s">
        <v>1046</v>
      </c>
      <c r="I3650" s="69" t="s">
        <v>962</v>
      </c>
      <c r="J3650" s="70">
        <v>5462.89</v>
      </c>
      <c r="K3650" s="69" t="s">
        <v>4591</v>
      </c>
      <c r="L3650" s="69" t="s">
        <v>17672</v>
      </c>
      <c r="M3650" s="70">
        <v>5462.89</v>
      </c>
      <c r="N3650" s="69"/>
      <c r="O3650" s="69"/>
      <c r="P3650" s="69" t="s">
        <v>1046</v>
      </c>
      <c r="Q3650" s="69" t="s">
        <v>2189</v>
      </c>
      <c r="R3650" s="69"/>
      <c r="S3650" s="70">
        <v>5462.89</v>
      </c>
      <c r="T3650" s="70"/>
      <c r="U3650" s="69" t="s">
        <v>1928</v>
      </c>
      <c r="V3650" s="73">
        <v>85</v>
      </c>
      <c r="W3650" s="69" t="s">
        <v>1928</v>
      </c>
      <c r="X3650" s="69"/>
      <c r="Y3650" s="70"/>
      <c r="Z3650" s="69">
        <v>0</v>
      </c>
      <c r="AA3650" s="69" t="s">
        <v>989</v>
      </c>
      <c r="AB3650" s="69" t="s">
        <v>1144</v>
      </c>
      <c r="AC3650" s="69"/>
    </row>
    <row r="3651" spans="1:29" x14ac:dyDescent="0.25">
      <c r="A3651" s="71" t="s">
        <v>193</v>
      </c>
      <c r="B3651" s="71"/>
      <c r="C3651" s="71"/>
      <c r="D3651" s="71"/>
      <c r="E3651" s="71"/>
      <c r="F3651" s="71"/>
      <c r="G3651" s="71"/>
      <c r="H3651" s="71"/>
      <c r="I3651" s="71"/>
      <c r="J3651" s="72">
        <v>5462.89</v>
      </c>
      <c r="K3651" s="71"/>
      <c r="L3651" s="71"/>
      <c r="M3651" s="72">
        <v>5462.89</v>
      </c>
      <c r="N3651" s="72">
        <v>0</v>
      </c>
      <c r="O3651" s="71"/>
      <c r="P3651" s="71"/>
      <c r="Q3651" s="71"/>
      <c r="R3651" s="71"/>
      <c r="S3651" s="72">
        <v>5462.89</v>
      </c>
      <c r="T3651" s="72">
        <v>5462.89</v>
      </c>
      <c r="U3651" s="71"/>
      <c r="V3651" s="71"/>
      <c r="W3651" s="71"/>
      <c r="X3651" s="72">
        <v>0</v>
      </c>
      <c r="Y3651" s="72">
        <v>0</v>
      </c>
      <c r="Z3651" s="72">
        <v>5462.89</v>
      </c>
      <c r="AA3651" s="69"/>
      <c r="AB3651" s="69"/>
      <c r="AC3651" s="69"/>
    </row>
    <row r="3652" spans="1:29" ht="20" x14ac:dyDescent="0.25">
      <c r="A3652" s="68" t="s">
        <v>17674</v>
      </c>
      <c r="B3652" s="69" t="s">
        <v>11608</v>
      </c>
      <c r="C3652" s="69" t="s">
        <v>17675</v>
      </c>
      <c r="D3652" s="69" t="s">
        <v>4611</v>
      </c>
      <c r="E3652" s="69" t="s">
        <v>17677</v>
      </c>
      <c r="F3652" s="69" t="s">
        <v>10255</v>
      </c>
      <c r="G3652" s="69" t="s">
        <v>1075</v>
      </c>
      <c r="H3652" s="69" t="s">
        <v>1046</v>
      </c>
      <c r="I3652" s="69" t="s">
        <v>962</v>
      </c>
      <c r="J3652" s="70">
        <v>1385.74</v>
      </c>
      <c r="K3652" s="69" t="s">
        <v>4591</v>
      </c>
      <c r="L3652" s="69" t="s">
        <v>17676</v>
      </c>
      <c r="M3652" s="70">
        <v>1385.74</v>
      </c>
      <c r="N3652" s="69"/>
      <c r="O3652" s="69"/>
      <c r="P3652" s="69" t="s">
        <v>2180</v>
      </c>
      <c r="Q3652" s="69" t="s">
        <v>4385</v>
      </c>
      <c r="R3652" s="69"/>
      <c r="S3652" s="70">
        <v>1385.74</v>
      </c>
      <c r="T3652" s="70"/>
      <c r="U3652" s="69"/>
      <c r="V3652" s="69"/>
      <c r="W3652" s="69"/>
      <c r="X3652" s="69"/>
      <c r="Y3652" s="70"/>
      <c r="Z3652" s="69">
        <v>0</v>
      </c>
      <c r="AA3652" s="69" t="s">
        <v>989</v>
      </c>
      <c r="AB3652" s="69" t="s">
        <v>1144</v>
      </c>
      <c r="AC3652" s="69"/>
    </row>
    <row r="3653" spans="1:29" x14ac:dyDescent="0.25">
      <c r="A3653" s="71" t="s">
        <v>193</v>
      </c>
      <c r="B3653" s="71"/>
      <c r="C3653" s="71"/>
      <c r="D3653" s="71"/>
      <c r="E3653" s="71"/>
      <c r="F3653" s="71"/>
      <c r="G3653" s="71"/>
      <c r="H3653" s="71"/>
      <c r="I3653" s="71"/>
      <c r="J3653" s="72">
        <v>1385.74</v>
      </c>
      <c r="K3653" s="71"/>
      <c r="L3653" s="71"/>
      <c r="M3653" s="72">
        <v>1385.74</v>
      </c>
      <c r="N3653" s="72">
        <v>0</v>
      </c>
      <c r="O3653" s="71"/>
      <c r="P3653" s="71"/>
      <c r="Q3653" s="71"/>
      <c r="R3653" s="71"/>
      <c r="S3653" s="72">
        <v>1385.74</v>
      </c>
      <c r="T3653" s="72">
        <v>0</v>
      </c>
      <c r="U3653" s="71"/>
      <c r="V3653" s="71"/>
      <c r="W3653" s="71"/>
      <c r="X3653" s="72">
        <v>1385.74</v>
      </c>
      <c r="Y3653" s="72">
        <v>0</v>
      </c>
      <c r="Z3653" s="72">
        <v>0</v>
      </c>
      <c r="AA3653" s="69"/>
      <c r="AB3653" s="69"/>
      <c r="AC3653" s="69"/>
    </row>
    <row r="3654" spans="1:29" ht="30" x14ac:dyDescent="0.25">
      <c r="A3654" s="68" t="s">
        <v>17678</v>
      </c>
      <c r="B3654" s="69" t="s">
        <v>12583</v>
      </c>
      <c r="C3654" s="69" t="s">
        <v>17679</v>
      </c>
      <c r="D3654" s="69" t="s">
        <v>4813</v>
      </c>
      <c r="E3654" s="69" t="s">
        <v>17681</v>
      </c>
      <c r="F3654" s="69" t="s">
        <v>11111</v>
      </c>
      <c r="G3654" s="69" t="s">
        <v>1075</v>
      </c>
      <c r="H3654" s="69" t="s">
        <v>1046</v>
      </c>
      <c r="I3654" s="69" t="s">
        <v>962</v>
      </c>
      <c r="J3654" s="70">
        <v>2911.77</v>
      </c>
      <c r="K3654" s="69" t="s">
        <v>4591</v>
      </c>
      <c r="L3654" s="69" t="s">
        <v>17680</v>
      </c>
      <c r="M3654" s="70">
        <v>2911.77</v>
      </c>
      <c r="N3654" s="69"/>
      <c r="O3654" s="69"/>
      <c r="P3654" s="69" t="s">
        <v>1286</v>
      </c>
      <c r="Q3654" s="69" t="s">
        <v>2304</v>
      </c>
      <c r="R3654" s="69"/>
      <c r="S3654" s="70">
        <v>2911.77</v>
      </c>
      <c r="T3654" s="70"/>
      <c r="U3654" s="69" t="s">
        <v>2388</v>
      </c>
      <c r="V3654" s="73">
        <v>41</v>
      </c>
      <c r="W3654" s="69" t="s">
        <v>2388</v>
      </c>
      <c r="X3654" s="69"/>
      <c r="Y3654" s="70"/>
      <c r="Z3654" s="69">
        <v>0</v>
      </c>
      <c r="AA3654" s="69" t="s">
        <v>989</v>
      </c>
      <c r="AB3654" s="69" t="s">
        <v>1144</v>
      </c>
      <c r="AC3654" s="69"/>
    </row>
    <row r="3655" spans="1:29" x14ac:dyDescent="0.25">
      <c r="A3655" s="71" t="s">
        <v>193</v>
      </c>
      <c r="B3655" s="71"/>
      <c r="C3655" s="71"/>
      <c r="D3655" s="71"/>
      <c r="E3655" s="71"/>
      <c r="F3655" s="71"/>
      <c r="G3655" s="71"/>
      <c r="H3655" s="71"/>
      <c r="I3655" s="71"/>
      <c r="J3655" s="72">
        <v>2911.77</v>
      </c>
      <c r="K3655" s="71"/>
      <c r="L3655" s="71"/>
      <c r="M3655" s="72">
        <v>2911.77</v>
      </c>
      <c r="N3655" s="72">
        <v>0</v>
      </c>
      <c r="O3655" s="71"/>
      <c r="P3655" s="71"/>
      <c r="Q3655" s="71"/>
      <c r="R3655" s="71"/>
      <c r="S3655" s="72">
        <v>2911.77</v>
      </c>
      <c r="T3655" s="72">
        <v>2911.77</v>
      </c>
      <c r="U3655" s="71"/>
      <c r="V3655" s="71"/>
      <c r="W3655" s="71"/>
      <c r="X3655" s="72">
        <v>0</v>
      </c>
      <c r="Y3655" s="72">
        <v>0</v>
      </c>
      <c r="Z3655" s="72">
        <v>2911.77</v>
      </c>
      <c r="AA3655" s="69"/>
      <c r="AB3655" s="69"/>
      <c r="AC3655" s="69"/>
    </row>
    <row r="3656" spans="1:29" ht="20" x14ac:dyDescent="0.25">
      <c r="A3656" s="68" t="s">
        <v>17682</v>
      </c>
      <c r="B3656" s="69" t="s">
        <v>17683</v>
      </c>
      <c r="C3656" s="69" t="s">
        <v>17684</v>
      </c>
      <c r="D3656" s="69" t="s">
        <v>4611</v>
      </c>
      <c r="E3656" s="69" t="s">
        <v>17686</v>
      </c>
      <c r="F3656" s="69" t="s">
        <v>10612</v>
      </c>
      <c r="G3656" s="69" t="s">
        <v>1075</v>
      </c>
      <c r="H3656" s="69" t="s">
        <v>1046</v>
      </c>
      <c r="I3656" s="69" t="s">
        <v>962</v>
      </c>
      <c r="J3656" s="70">
        <v>18086.21</v>
      </c>
      <c r="K3656" s="69" t="s">
        <v>4591</v>
      </c>
      <c r="L3656" s="69" t="s">
        <v>17685</v>
      </c>
      <c r="M3656" s="70">
        <v>18086.21</v>
      </c>
      <c r="N3656" s="69"/>
      <c r="O3656" s="69"/>
      <c r="P3656" s="69" t="s">
        <v>1795</v>
      </c>
      <c r="Q3656" s="69"/>
      <c r="R3656" s="69"/>
      <c r="S3656" s="70">
        <v>18086.21</v>
      </c>
      <c r="T3656" s="70"/>
      <c r="U3656" s="69"/>
      <c r="V3656" s="69"/>
      <c r="W3656" s="69"/>
      <c r="X3656" s="69"/>
      <c r="Y3656" s="70"/>
      <c r="Z3656" s="69">
        <v>0</v>
      </c>
      <c r="AA3656" s="69" t="s">
        <v>989</v>
      </c>
      <c r="AB3656" s="69" t="s">
        <v>1144</v>
      </c>
      <c r="AC3656" s="69"/>
    </row>
    <row r="3657" spans="1:29" x14ac:dyDescent="0.25">
      <c r="A3657" s="71" t="s">
        <v>193</v>
      </c>
      <c r="B3657" s="71"/>
      <c r="C3657" s="71"/>
      <c r="D3657" s="71"/>
      <c r="E3657" s="71"/>
      <c r="F3657" s="71"/>
      <c r="G3657" s="71"/>
      <c r="H3657" s="71"/>
      <c r="I3657" s="71"/>
      <c r="J3657" s="72">
        <v>18086.21</v>
      </c>
      <c r="K3657" s="71"/>
      <c r="L3657" s="71"/>
      <c r="M3657" s="72">
        <v>18086.21</v>
      </c>
      <c r="N3657" s="72">
        <v>0</v>
      </c>
      <c r="O3657" s="71"/>
      <c r="P3657" s="71"/>
      <c r="Q3657" s="71"/>
      <c r="R3657" s="71"/>
      <c r="S3657" s="72">
        <v>18086.21</v>
      </c>
      <c r="T3657" s="72">
        <v>0</v>
      </c>
      <c r="U3657" s="71"/>
      <c r="V3657" s="71"/>
      <c r="W3657" s="71"/>
      <c r="X3657" s="72">
        <v>18086.21</v>
      </c>
      <c r="Y3657" s="72">
        <v>0</v>
      </c>
      <c r="Z3657" s="72">
        <v>0</v>
      </c>
      <c r="AA3657" s="69"/>
      <c r="AB3657" s="69"/>
      <c r="AC3657" s="69"/>
    </row>
    <row r="3658" spans="1:29" ht="30" x14ac:dyDescent="0.25">
      <c r="A3658" s="68" t="s">
        <v>17687</v>
      </c>
      <c r="B3658" s="69" t="s">
        <v>17688</v>
      </c>
      <c r="C3658" s="69" t="s">
        <v>17689</v>
      </c>
      <c r="D3658" s="69" t="s">
        <v>4813</v>
      </c>
      <c r="E3658" s="69" t="s">
        <v>17691</v>
      </c>
      <c r="F3658" s="69" t="s">
        <v>10612</v>
      </c>
      <c r="G3658" s="69" t="s">
        <v>1075</v>
      </c>
      <c r="H3658" s="69" t="s">
        <v>1046</v>
      </c>
      <c r="I3658" s="69" t="s">
        <v>962</v>
      </c>
      <c r="J3658" s="70">
        <v>2307.87</v>
      </c>
      <c r="K3658" s="69" t="s">
        <v>4591</v>
      </c>
      <c r="L3658" s="69" t="s">
        <v>17690</v>
      </c>
      <c r="M3658" s="70">
        <v>2307.87</v>
      </c>
      <c r="N3658" s="69"/>
      <c r="O3658" s="69"/>
      <c r="P3658" s="69" t="s">
        <v>1749</v>
      </c>
      <c r="Q3658" s="69" t="s">
        <v>1106</v>
      </c>
      <c r="R3658" s="69"/>
      <c r="S3658" s="70">
        <v>2307.87</v>
      </c>
      <c r="T3658" s="70"/>
      <c r="U3658" s="69"/>
      <c r="V3658" s="69"/>
      <c r="W3658" s="69" t="s">
        <v>1106</v>
      </c>
      <c r="X3658" s="69"/>
      <c r="Y3658" s="70"/>
      <c r="Z3658" s="69">
        <v>0</v>
      </c>
      <c r="AA3658" s="69" t="s">
        <v>989</v>
      </c>
      <c r="AB3658" s="69" t="s">
        <v>1144</v>
      </c>
      <c r="AC3658" s="69"/>
    </row>
    <row r="3659" spans="1:29" x14ac:dyDescent="0.25">
      <c r="A3659" s="71" t="s">
        <v>193</v>
      </c>
      <c r="B3659" s="71"/>
      <c r="C3659" s="71"/>
      <c r="D3659" s="71"/>
      <c r="E3659" s="71"/>
      <c r="F3659" s="71"/>
      <c r="G3659" s="71"/>
      <c r="H3659" s="71"/>
      <c r="I3659" s="71"/>
      <c r="J3659" s="72">
        <v>2307.87</v>
      </c>
      <c r="K3659" s="71"/>
      <c r="L3659" s="71"/>
      <c r="M3659" s="72">
        <v>2307.87</v>
      </c>
      <c r="N3659" s="72">
        <v>0</v>
      </c>
      <c r="O3659" s="71"/>
      <c r="P3659" s="71"/>
      <c r="Q3659" s="71"/>
      <c r="R3659" s="71"/>
      <c r="S3659" s="72">
        <v>2307.87</v>
      </c>
      <c r="T3659" s="72">
        <v>0</v>
      </c>
      <c r="U3659" s="71"/>
      <c r="V3659" s="71"/>
      <c r="W3659" s="71"/>
      <c r="X3659" s="72">
        <v>2307.87</v>
      </c>
      <c r="Y3659" s="72">
        <v>0</v>
      </c>
      <c r="Z3659" s="72">
        <v>0</v>
      </c>
      <c r="AA3659" s="69"/>
      <c r="AB3659" s="69"/>
      <c r="AC3659" s="69"/>
    </row>
    <row r="3660" spans="1:29" ht="40" x14ac:dyDescent="0.25">
      <c r="A3660" s="68" t="s">
        <v>17692</v>
      </c>
      <c r="B3660" s="69" t="s">
        <v>17693</v>
      </c>
      <c r="C3660" s="69" t="s">
        <v>17694</v>
      </c>
      <c r="D3660" s="69" t="s">
        <v>890</v>
      </c>
      <c r="E3660" s="69" t="s">
        <v>17696</v>
      </c>
      <c r="F3660" s="69" t="s">
        <v>10820</v>
      </c>
      <c r="G3660" s="69" t="s">
        <v>1684</v>
      </c>
      <c r="H3660" s="69" t="s">
        <v>1046</v>
      </c>
      <c r="I3660" s="69" t="s">
        <v>962</v>
      </c>
      <c r="J3660" s="70">
        <v>3396.3</v>
      </c>
      <c r="K3660" s="69" t="s">
        <v>4591</v>
      </c>
      <c r="L3660" s="69" t="s">
        <v>17695</v>
      </c>
      <c r="M3660" s="70">
        <v>3396.3</v>
      </c>
      <c r="N3660" s="69"/>
      <c r="O3660" s="69"/>
      <c r="P3660" s="69" t="s">
        <v>1051</v>
      </c>
      <c r="Q3660" s="69" t="s">
        <v>2170</v>
      </c>
      <c r="R3660" s="69"/>
      <c r="S3660" s="70">
        <v>3396.3</v>
      </c>
      <c r="T3660" s="70"/>
      <c r="U3660" s="69" t="s">
        <v>2944</v>
      </c>
      <c r="V3660" s="73">
        <v>63</v>
      </c>
      <c r="W3660" s="69" t="s">
        <v>2944</v>
      </c>
      <c r="X3660" s="69"/>
      <c r="Y3660" s="70"/>
      <c r="Z3660" s="69">
        <v>0</v>
      </c>
      <c r="AA3660" s="69" t="s">
        <v>989</v>
      </c>
      <c r="AB3660" s="69" t="s">
        <v>1144</v>
      </c>
      <c r="AC3660" s="69"/>
    </row>
    <row r="3661" spans="1:29" x14ac:dyDescent="0.25">
      <c r="A3661" s="71" t="s">
        <v>193</v>
      </c>
      <c r="B3661" s="71"/>
      <c r="C3661" s="71"/>
      <c r="D3661" s="71"/>
      <c r="E3661" s="71"/>
      <c r="F3661" s="71"/>
      <c r="G3661" s="71"/>
      <c r="H3661" s="71"/>
      <c r="I3661" s="71"/>
      <c r="J3661" s="72">
        <v>3396.3</v>
      </c>
      <c r="K3661" s="71"/>
      <c r="L3661" s="71"/>
      <c r="M3661" s="72">
        <v>3396.3</v>
      </c>
      <c r="N3661" s="72">
        <v>0</v>
      </c>
      <c r="O3661" s="71"/>
      <c r="P3661" s="71"/>
      <c r="Q3661" s="71"/>
      <c r="R3661" s="71"/>
      <c r="S3661" s="72">
        <v>3396.3</v>
      </c>
      <c r="T3661" s="72">
        <v>3396.3</v>
      </c>
      <c r="U3661" s="71"/>
      <c r="V3661" s="71"/>
      <c r="W3661" s="71"/>
      <c r="X3661" s="72">
        <v>0</v>
      </c>
      <c r="Y3661" s="72">
        <v>0</v>
      </c>
      <c r="Z3661" s="72">
        <v>3396.3</v>
      </c>
      <c r="AA3661" s="69"/>
      <c r="AB3661" s="69"/>
      <c r="AC3661" s="69"/>
    </row>
    <row r="3662" spans="1:29" ht="20" x14ac:dyDescent="0.25">
      <c r="A3662" s="68" t="s">
        <v>17697</v>
      </c>
      <c r="B3662" s="69" t="s">
        <v>10542</v>
      </c>
      <c r="C3662" s="69" t="s">
        <v>17698</v>
      </c>
      <c r="D3662" s="69" t="s">
        <v>5439</v>
      </c>
      <c r="E3662" s="69" t="s">
        <v>17700</v>
      </c>
      <c r="F3662" s="69" t="s">
        <v>10543</v>
      </c>
      <c r="G3662" s="69" t="s">
        <v>1684</v>
      </c>
      <c r="H3662" s="69" t="s">
        <v>1046</v>
      </c>
      <c r="I3662" s="69" t="s">
        <v>962</v>
      </c>
      <c r="J3662" s="70">
        <v>307.76</v>
      </c>
      <c r="K3662" s="69" t="s">
        <v>4591</v>
      </c>
      <c r="L3662" s="69" t="s">
        <v>17699</v>
      </c>
      <c r="M3662" s="70">
        <v>307.76</v>
      </c>
      <c r="N3662" s="69"/>
      <c r="O3662" s="69"/>
      <c r="P3662" s="69" t="s">
        <v>2166</v>
      </c>
      <c r="Q3662" s="69" t="s">
        <v>2136</v>
      </c>
      <c r="R3662" s="69"/>
      <c r="S3662" s="70">
        <v>307.76</v>
      </c>
      <c r="T3662" s="70"/>
      <c r="U3662" s="69" t="s">
        <v>2136</v>
      </c>
      <c r="V3662" s="73">
        <v>71</v>
      </c>
      <c r="W3662" s="69" t="s">
        <v>2136</v>
      </c>
      <c r="X3662" s="69"/>
      <c r="Y3662" s="70"/>
      <c r="Z3662" s="69">
        <v>0</v>
      </c>
      <c r="AA3662" s="69" t="s">
        <v>989</v>
      </c>
      <c r="AB3662" s="69" t="s">
        <v>1144</v>
      </c>
      <c r="AC3662" s="69"/>
    </row>
    <row r="3663" spans="1:29" x14ac:dyDescent="0.25">
      <c r="A3663" s="71" t="s">
        <v>193</v>
      </c>
      <c r="B3663" s="71"/>
      <c r="C3663" s="71"/>
      <c r="D3663" s="71"/>
      <c r="E3663" s="71"/>
      <c r="F3663" s="71"/>
      <c r="G3663" s="71"/>
      <c r="H3663" s="71"/>
      <c r="I3663" s="71"/>
      <c r="J3663" s="72">
        <v>307.76</v>
      </c>
      <c r="K3663" s="71"/>
      <c r="L3663" s="71"/>
      <c r="M3663" s="72">
        <v>307.76</v>
      </c>
      <c r="N3663" s="72">
        <v>0</v>
      </c>
      <c r="O3663" s="71"/>
      <c r="P3663" s="71"/>
      <c r="Q3663" s="71"/>
      <c r="R3663" s="71"/>
      <c r="S3663" s="72">
        <v>307.76</v>
      </c>
      <c r="T3663" s="72">
        <v>307.76</v>
      </c>
      <c r="U3663" s="71"/>
      <c r="V3663" s="71"/>
      <c r="W3663" s="71"/>
      <c r="X3663" s="72">
        <v>0</v>
      </c>
      <c r="Y3663" s="72">
        <v>0</v>
      </c>
      <c r="Z3663" s="72">
        <v>307.76</v>
      </c>
      <c r="AA3663" s="69"/>
      <c r="AB3663" s="69"/>
      <c r="AC3663" s="69"/>
    </row>
    <row r="3664" spans="1:29" ht="30" x14ac:dyDescent="0.25">
      <c r="A3664" s="68" t="s">
        <v>17701</v>
      </c>
      <c r="B3664" s="69" t="s">
        <v>17683</v>
      </c>
      <c r="C3664" s="69" t="s">
        <v>17702</v>
      </c>
      <c r="D3664" s="69" t="s">
        <v>14828</v>
      </c>
      <c r="E3664" s="69" t="s">
        <v>17704</v>
      </c>
      <c r="F3664" s="69" t="s">
        <v>10612</v>
      </c>
      <c r="G3664" s="69" t="s">
        <v>1684</v>
      </c>
      <c r="H3664" s="69" t="s">
        <v>1046</v>
      </c>
      <c r="I3664" s="69" t="s">
        <v>962</v>
      </c>
      <c r="J3664" s="70">
        <v>7067.35</v>
      </c>
      <c r="K3664" s="69" t="s">
        <v>4591</v>
      </c>
      <c r="L3664" s="69" t="s">
        <v>17703</v>
      </c>
      <c r="M3664" s="70">
        <v>7067.35</v>
      </c>
      <c r="N3664" s="69"/>
      <c r="O3664" s="69"/>
      <c r="P3664" s="69" t="s">
        <v>2137</v>
      </c>
      <c r="Q3664" s="69" t="s">
        <v>2606</v>
      </c>
      <c r="R3664" s="69"/>
      <c r="S3664" s="70">
        <v>7067.35</v>
      </c>
      <c r="T3664" s="70"/>
      <c r="U3664" s="69" t="s">
        <v>2606</v>
      </c>
      <c r="V3664" s="73">
        <v>30</v>
      </c>
      <c r="W3664" s="69" t="s">
        <v>2606</v>
      </c>
      <c r="X3664" s="69"/>
      <c r="Y3664" s="70"/>
      <c r="Z3664" s="69">
        <v>0</v>
      </c>
      <c r="AA3664" s="69" t="s">
        <v>989</v>
      </c>
      <c r="AB3664" s="69" t="s">
        <v>1144</v>
      </c>
      <c r="AC3664" s="69"/>
    </row>
    <row r="3665" spans="1:29" x14ac:dyDescent="0.25">
      <c r="A3665" s="71" t="s">
        <v>193</v>
      </c>
      <c r="B3665" s="71"/>
      <c r="C3665" s="71"/>
      <c r="D3665" s="71"/>
      <c r="E3665" s="71"/>
      <c r="F3665" s="71"/>
      <c r="G3665" s="71"/>
      <c r="H3665" s="71"/>
      <c r="I3665" s="71"/>
      <c r="J3665" s="72">
        <v>7067.35</v>
      </c>
      <c r="K3665" s="71"/>
      <c r="L3665" s="71"/>
      <c r="M3665" s="72">
        <v>7067.35</v>
      </c>
      <c r="N3665" s="72">
        <v>0</v>
      </c>
      <c r="O3665" s="71"/>
      <c r="P3665" s="71"/>
      <c r="Q3665" s="71"/>
      <c r="R3665" s="71"/>
      <c r="S3665" s="72">
        <v>7067.35</v>
      </c>
      <c r="T3665" s="72">
        <v>7067.35</v>
      </c>
      <c r="U3665" s="71"/>
      <c r="V3665" s="71"/>
      <c r="W3665" s="71"/>
      <c r="X3665" s="72">
        <v>0</v>
      </c>
      <c r="Y3665" s="72">
        <v>0</v>
      </c>
      <c r="Z3665" s="72">
        <v>7067.35</v>
      </c>
      <c r="AA3665" s="69"/>
      <c r="AB3665" s="69"/>
      <c r="AC3665" s="69"/>
    </row>
    <row r="3666" spans="1:29" ht="40" x14ac:dyDescent="0.25">
      <c r="A3666" s="68" t="s">
        <v>17705</v>
      </c>
      <c r="B3666" s="69" t="s">
        <v>13841</v>
      </c>
      <c r="C3666" s="69" t="s">
        <v>17706</v>
      </c>
      <c r="D3666" s="69" t="s">
        <v>890</v>
      </c>
      <c r="E3666" s="69" t="s">
        <v>17708</v>
      </c>
      <c r="F3666" s="69" t="s">
        <v>10255</v>
      </c>
      <c r="G3666" s="69" t="s">
        <v>1684</v>
      </c>
      <c r="H3666" s="69" t="s">
        <v>1046</v>
      </c>
      <c r="I3666" s="69" t="s">
        <v>962</v>
      </c>
      <c r="J3666" s="70">
        <v>2138.6</v>
      </c>
      <c r="K3666" s="69" t="s">
        <v>4591</v>
      </c>
      <c r="L3666" s="69" t="s">
        <v>17707</v>
      </c>
      <c r="M3666" s="70">
        <v>2138.6</v>
      </c>
      <c r="N3666" s="69"/>
      <c r="O3666" s="69"/>
      <c r="P3666" s="69" t="s">
        <v>1051</v>
      </c>
      <c r="Q3666" s="69" t="s">
        <v>1122</v>
      </c>
      <c r="R3666" s="69"/>
      <c r="S3666" s="70">
        <v>2138.6</v>
      </c>
      <c r="T3666" s="70"/>
      <c r="U3666" s="69" t="s">
        <v>1106</v>
      </c>
      <c r="V3666" s="73">
        <v>75</v>
      </c>
      <c r="W3666" s="69" t="s">
        <v>1106</v>
      </c>
      <c r="X3666" s="69"/>
      <c r="Y3666" s="70"/>
      <c r="Z3666" s="69">
        <v>0</v>
      </c>
      <c r="AA3666" s="69" t="s">
        <v>989</v>
      </c>
      <c r="AB3666" s="69" t="s">
        <v>1144</v>
      </c>
      <c r="AC3666" s="69"/>
    </row>
    <row r="3667" spans="1:29" x14ac:dyDescent="0.25">
      <c r="A3667" s="71" t="s">
        <v>193</v>
      </c>
      <c r="B3667" s="71"/>
      <c r="C3667" s="71"/>
      <c r="D3667" s="71"/>
      <c r="E3667" s="71"/>
      <c r="F3667" s="71"/>
      <c r="G3667" s="71"/>
      <c r="H3667" s="71"/>
      <c r="I3667" s="71"/>
      <c r="J3667" s="72">
        <v>2138.6</v>
      </c>
      <c r="K3667" s="71"/>
      <c r="L3667" s="71"/>
      <c r="M3667" s="72">
        <v>2138.6</v>
      </c>
      <c r="N3667" s="72">
        <v>0</v>
      </c>
      <c r="O3667" s="71"/>
      <c r="P3667" s="71"/>
      <c r="Q3667" s="71"/>
      <c r="R3667" s="71"/>
      <c r="S3667" s="72">
        <v>2138.6</v>
      </c>
      <c r="T3667" s="72">
        <v>2138.6</v>
      </c>
      <c r="U3667" s="71"/>
      <c r="V3667" s="71"/>
      <c r="W3667" s="71"/>
      <c r="X3667" s="72">
        <v>0</v>
      </c>
      <c r="Y3667" s="72">
        <v>0</v>
      </c>
      <c r="Z3667" s="72">
        <v>2138.6</v>
      </c>
      <c r="AA3667" s="69"/>
      <c r="AB3667" s="69"/>
      <c r="AC3667" s="69"/>
    </row>
    <row r="3668" spans="1:29" ht="30" x14ac:dyDescent="0.25">
      <c r="A3668" s="68" t="s">
        <v>17709</v>
      </c>
      <c r="B3668" s="69" t="s">
        <v>17710</v>
      </c>
      <c r="C3668" s="69" t="s">
        <v>17711</v>
      </c>
      <c r="D3668" s="69" t="s">
        <v>4623</v>
      </c>
      <c r="E3668" s="69" t="s">
        <v>17713</v>
      </c>
      <c r="F3668" s="69" t="s">
        <v>10820</v>
      </c>
      <c r="G3668" s="69" t="s">
        <v>1886</v>
      </c>
      <c r="H3668" s="69" t="s">
        <v>1912</v>
      </c>
      <c r="I3668" s="69" t="s">
        <v>962</v>
      </c>
      <c r="J3668" s="70">
        <v>1571.21</v>
      </c>
      <c r="K3668" s="69" t="s">
        <v>4591</v>
      </c>
      <c r="L3668" s="69" t="s">
        <v>17712</v>
      </c>
      <c r="M3668" s="70">
        <v>1571.21</v>
      </c>
      <c r="N3668" s="69"/>
      <c r="O3668" s="69"/>
      <c r="P3668" s="69" t="s">
        <v>2164</v>
      </c>
      <c r="Q3668" s="69" t="s">
        <v>1764</v>
      </c>
      <c r="R3668" s="69"/>
      <c r="S3668" s="70">
        <v>1571.21</v>
      </c>
      <c r="T3668" s="70"/>
      <c r="U3668" s="69" t="s">
        <v>2189</v>
      </c>
      <c r="V3668" s="73">
        <v>106</v>
      </c>
      <c r="W3668" s="69" t="s">
        <v>2189</v>
      </c>
      <c r="X3668" s="69"/>
      <c r="Y3668" s="70"/>
      <c r="Z3668" s="69">
        <v>0</v>
      </c>
      <c r="AA3668" s="69" t="s">
        <v>989</v>
      </c>
      <c r="AB3668" s="69" t="s">
        <v>1144</v>
      </c>
      <c r="AC3668" s="69"/>
    </row>
    <row r="3669" spans="1:29" x14ac:dyDescent="0.25">
      <c r="A3669" s="71" t="s">
        <v>193</v>
      </c>
      <c r="B3669" s="71"/>
      <c r="C3669" s="71"/>
      <c r="D3669" s="71"/>
      <c r="E3669" s="71"/>
      <c r="F3669" s="71"/>
      <c r="G3669" s="71"/>
      <c r="H3669" s="71"/>
      <c r="I3669" s="71"/>
      <c r="J3669" s="72">
        <v>1571.21</v>
      </c>
      <c r="K3669" s="71"/>
      <c r="L3669" s="71"/>
      <c r="M3669" s="72">
        <v>1571.21</v>
      </c>
      <c r="N3669" s="72">
        <v>0</v>
      </c>
      <c r="O3669" s="71"/>
      <c r="P3669" s="71"/>
      <c r="Q3669" s="71"/>
      <c r="R3669" s="71"/>
      <c r="S3669" s="72">
        <v>1571.21</v>
      </c>
      <c r="T3669" s="72">
        <v>1571.21</v>
      </c>
      <c r="U3669" s="71"/>
      <c r="V3669" s="71"/>
      <c r="W3669" s="71"/>
      <c r="X3669" s="72">
        <v>0</v>
      </c>
      <c r="Y3669" s="72">
        <v>0</v>
      </c>
      <c r="Z3669" s="72">
        <v>1571.21</v>
      </c>
      <c r="AA3669" s="69"/>
      <c r="AB3669" s="69"/>
      <c r="AC3669" s="69"/>
    </row>
    <row r="3670" spans="1:29" ht="30" x14ac:dyDescent="0.25">
      <c r="A3670" s="68" t="s">
        <v>17714</v>
      </c>
      <c r="B3670" s="69" t="s">
        <v>11110</v>
      </c>
      <c r="C3670" s="69" t="s">
        <v>17715</v>
      </c>
      <c r="D3670" s="69" t="s">
        <v>4972</v>
      </c>
      <c r="E3670" s="69" t="s">
        <v>17717</v>
      </c>
      <c r="F3670" s="69" t="s">
        <v>10543</v>
      </c>
      <c r="G3670" s="69" t="s">
        <v>1886</v>
      </c>
      <c r="H3670" s="69" t="s">
        <v>1690</v>
      </c>
      <c r="I3670" s="69" t="s">
        <v>962</v>
      </c>
      <c r="J3670" s="70">
        <v>4658.22</v>
      </c>
      <c r="K3670" s="69" t="s">
        <v>4591</v>
      </c>
      <c r="L3670" s="69" t="s">
        <v>17716</v>
      </c>
      <c r="M3670" s="70">
        <v>4658.22</v>
      </c>
      <c r="N3670" s="69"/>
      <c r="O3670" s="69"/>
      <c r="P3670" s="69" t="s">
        <v>1380</v>
      </c>
      <c r="Q3670" s="69" t="s">
        <v>2661</v>
      </c>
      <c r="R3670" s="69"/>
      <c r="S3670" s="70">
        <v>4658.22</v>
      </c>
      <c r="T3670" s="70"/>
      <c r="U3670" s="69"/>
      <c r="V3670" s="69"/>
      <c r="W3670" s="69"/>
      <c r="X3670" s="69"/>
      <c r="Y3670" s="70"/>
      <c r="Z3670" s="69">
        <v>0</v>
      </c>
      <c r="AA3670" s="69" t="s">
        <v>989</v>
      </c>
      <c r="AB3670" s="69" t="s">
        <v>1144</v>
      </c>
      <c r="AC3670" s="69"/>
    </row>
    <row r="3671" spans="1:29" x14ac:dyDescent="0.25">
      <c r="A3671" s="71" t="s">
        <v>193</v>
      </c>
      <c r="B3671" s="71"/>
      <c r="C3671" s="71"/>
      <c r="D3671" s="71"/>
      <c r="E3671" s="71"/>
      <c r="F3671" s="71"/>
      <c r="G3671" s="71"/>
      <c r="H3671" s="71"/>
      <c r="I3671" s="71"/>
      <c r="J3671" s="72">
        <v>4658.22</v>
      </c>
      <c r="K3671" s="71"/>
      <c r="L3671" s="71"/>
      <c r="M3671" s="72">
        <v>4658.22</v>
      </c>
      <c r="N3671" s="72">
        <v>0</v>
      </c>
      <c r="O3671" s="71"/>
      <c r="P3671" s="71"/>
      <c r="Q3671" s="71"/>
      <c r="R3671" s="71"/>
      <c r="S3671" s="72">
        <v>4658.22</v>
      </c>
      <c r="T3671" s="72">
        <v>0</v>
      </c>
      <c r="U3671" s="71"/>
      <c r="V3671" s="71"/>
      <c r="W3671" s="71"/>
      <c r="X3671" s="72">
        <v>4658.22</v>
      </c>
      <c r="Y3671" s="72">
        <v>0</v>
      </c>
      <c r="Z3671" s="72">
        <v>0</v>
      </c>
      <c r="AA3671" s="69"/>
      <c r="AB3671" s="69"/>
      <c r="AC3671" s="69"/>
    </row>
    <row r="3672" spans="1:29" ht="30" x14ac:dyDescent="0.25">
      <c r="A3672" s="68" t="s">
        <v>17718</v>
      </c>
      <c r="B3672" s="69" t="s">
        <v>17719</v>
      </c>
      <c r="C3672" s="69" t="s">
        <v>17720</v>
      </c>
      <c r="D3672" s="69" t="s">
        <v>4623</v>
      </c>
      <c r="E3672" s="69"/>
      <c r="F3672" s="69" t="s">
        <v>10612</v>
      </c>
      <c r="G3672" s="69" t="s">
        <v>1886</v>
      </c>
      <c r="H3672" s="69" t="s">
        <v>1912</v>
      </c>
      <c r="I3672" s="69" t="s">
        <v>962</v>
      </c>
      <c r="J3672" s="70">
        <v>7069.53</v>
      </c>
      <c r="K3672" s="69" t="s">
        <v>4591</v>
      </c>
      <c r="L3672" s="69" t="s">
        <v>17721</v>
      </c>
      <c r="M3672" s="70">
        <v>7069.53</v>
      </c>
      <c r="N3672" s="69"/>
      <c r="O3672" s="69"/>
      <c r="P3672" s="69"/>
      <c r="Q3672" s="69"/>
      <c r="R3672" s="69"/>
      <c r="S3672" s="69"/>
      <c r="T3672" s="70"/>
      <c r="U3672" s="69"/>
      <c r="V3672" s="69"/>
      <c r="W3672" s="69"/>
      <c r="X3672" s="69"/>
      <c r="Y3672" s="70"/>
      <c r="Z3672" s="69">
        <v>0</v>
      </c>
      <c r="AA3672" s="69" t="s">
        <v>989</v>
      </c>
      <c r="AB3672" s="69" t="s">
        <v>1144</v>
      </c>
      <c r="AC3672" s="69"/>
    </row>
    <row r="3673" spans="1:29" x14ac:dyDescent="0.25">
      <c r="A3673" s="71" t="s">
        <v>193</v>
      </c>
      <c r="B3673" s="71"/>
      <c r="C3673" s="71"/>
      <c r="D3673" s="71"/>
      <c r="E3673" s="71"/>
      <c r="F3673" s="71"/>
      <c r="G3673" s="71"/>
      <c r="H3673" s="71"/>
      <c r="I3673" s="71"/>
      <c r="J3673" s="72">
        <v>7069.53</v>
      </c>
      <c r="K3673" s="71"/>
      <c r="L3673" s="71"/>
      <c r="M3673" s="72">
        <v>7069.53</v>
      </c>
      <c r="N3673" s="72">
        <v>0</v>
      </c>
      <c r="O3673" s="71"/>
      <c r="P3673" s="71"/>
      <c r="Q3673" s="71"/>
      <c r="R3673" s="71"/>
      <c r="S3673" s="72">
        <v>0</v>
      </c>
      <c r="T3673" s="72">
        <v>0</v>
      </c>
      <c r="U3673" s="71"/>
      <c r="V3673" s="71"/>
      <c r="W3673" s="71"/>
      <c r="X3673" s="72">
        <v>0</v>
      </c>
      <c r="Y3673" s="72">
        <v>0</v>
      </c>
      <c r="Z3673" s="72">
        <v>0</v>
      </c>
      <c r="AA3673" s="69"/>
      <c r="AB3673" s="69"/>
      <c r="AC3673" s="69"/>
    </row>
    <row r="3674" spans="1:29" ht="20" x14ac:dyDescent="0.25">
      <c r="A3674" s="68" t="s">
        <v>17722</v>
      </c>
      <c r="B3674" s="69" t="s">
        <v>11110</v>
      </c>
      <c r="C3674" s="69" t="s">
        <v>17723</v>
      </c>
      <c r="D3674" s="69" t="s">
        <v>3337</v>
      </c>
      <c r="E3674" s="69" t="s">
        <v>17725</v>
      </c>
      <c r="F3674" s="69" t="s">
        <v>10543</v>
      </c>
      <c r="G3674" s="69" t="s">
        <v>1886</v>
      </c>
      <c r="H3674" s="69" t="s">
        <v>1738</v>
      </c>
      <c r="I3674" s="69" t="s">
        <v>962</v>
      </c>
      <c r="J3674" s="70">
        <v>5704.29</v>
      </c>
      <c r="K3674" s="69" t="s">
        <v>4591</v>
      </c>
      <c r="L3674" s="69" t="s">
        <v>17724</v>
      </c>
      <c r="M3674" s="70">
        <v>5704.29</v>
      </c>
      <c r="N3674" s="69"/>
      <c r="O3674" s="69"/>
      <c r="P3674" s="69" t="s">
        <v>1718</v>
      </c>
      <c r="Q3674" s="69" t="s">
        <v>2337</v>
      </c>
      <c r="R3674" s="69"/>
      <c r="S3674" s="70">
        <v>5704.29</v>
      </c>
      <c r="T3674" s="70"/>
      <c r="U3674" s="69"/>
      <c r="V3674" s="69"/>
      <c r="W3674" s="69"/>
      <c r="X3674" s="69"/>
      <c r="Y3674" s="70"/>
      <c r="Z3674" s="69">
        <v>0</v>
      </c>
      <c r="AA3674" s="69" t="s">
        <v>989</v>
      </c>
      <c r="AB3674" s="69" t="s">
        <v>1144</v>
      </c>
      <c r="AC3674" s="69"/>
    </row>
    <row r="3675" spans="1:29" x14ac:dyDescent="0.25">
      <c r="A3675" s="71" t="s">
        <v>193</v>
      </c>
      <c r="B3675" s="71"/>
      <c r="C3675" s="71"/>
      <c r="D3675" s="71"/>
      <c r="E3675" s="71"/>
      <c r="F3675" s="71"/>
      <c r="G3675" s="71"/>
      <c r="H3675" s="71"/>
      <c r="I3675" s="71"/>
      <c r="J3675" s="72">
        <v>5704.29</v>
      </c>
      <c r="K3675" s="71"/>
      <c r="L3675" s="71"/>
      <c r="M3675" s="72">
        <v>5704.29</v>
      </c>
      <c r="N3675" s="72">
        <v>0</v>
      </c>
      <c r="O3675" s="71"/>
      <c r="P3675" s="71"/>
      <c r="Q3675" s="71"/>
      <c r="R3675" s="71"/>
      <c r="S3675" s="72">
        <v>5704.29</v>
      </c>
      <c r="T3675" s="72">
        <v>0</v>
      </c>
      <c r="U3675" s="71"/>
      <c r="V3675" s="71"/>
      <c r="W3675" s="71"/>
      <c r="X3675" s="72">
        <v>5704.29</v>
      </c>
      <c r="Y3675" s="72">
        <v>0</v>
      </c>
      <c r="Z3675" s="72">
        <v>0</v>
      </c>
      <c r="AA3675" s="69"/>
      <c r="AB3675" s="69"/>
      <c r="AC3675" s="69"/>
    </row>
    <row r="3676" spans="1:29" ht="30" x14ac:dyDescent="0.25">
      <c r="A3676" s="68" t="s">
        <v>17726</v>
      </c>
      <c r="B3676" s="69" t="s">
        <v>16513</v>
      </c>
      <c r="C3676" s="69" t="s">
        <v>17727</v>
      </c>
      <c r="D3676" s="69" t="s">
        <v>4813</v>
      </c>
      <c r="E3676" s="69" t="s">
        <v>17729</v>
      </c>
      <c r="F3676" s="69" t="s">
        <v>10255</v>
      </c>
      <c r="G3676" s="69" t="s">
        <v>1886</v>
      </c>
      <c r="H3676" s="69" t="s">
        <v>2042</v>
      </c>
      <c r="I3676" s="69" t="s">
        <v>962</v>
      </c>
      <c r="J3676" s="70">
        <v>23875.75</v>
      </c>
      <c r="K3676" s="69" t="s">
        <v>4591</v>
      </c>
      <c r="L3676" s="69" t="s">
        <v>17728</v>
      </c>
      <c r="M3676" s="70">
        <v>23875.75</v>
      </c>
      <c r="N3676" s="69"/>
      <c r="O3676" s="69"/>
      <c r="P3676" s="69" t="s">
        <v>1286</v>
      </c>
      <c r="Q3676" s="69" t="s">
        <v>2304</v>
      </c>
      <c r="R3676" s="69"/>
      <c r="S3676" s="70">
        <v>23875.75</v>
      </c>
      <c r="T3676" s="70"/>
      <c r="U3676" s="69" t="s">
        <v>2388</v>
      </c>
      <c r="V3676" s="73">
        <v>41</v>
      </c>
      <c r="W3676" s="69" t="s">
        <v>2388</v>
      </c>
      <c r="X3676" s="69"/>
      <c r="Y3676" s="70"/>
      <c r="Z3676" s="69">
        <v>0</v>
      </c>
      <c r="AA3676" s="69" t="s">
        <v>989</v>
      </c>
      <c r="AB3676" s="69" t="s">
        <v>1144</v>
      </c>
      <c r="AC3676" s="69"/>
    </row>
    <row r="3677" spans="1:29" x14ac:dyDescent="0.25">
      <c r="A3677" s="71" t="s">
        <v>193</v>
      </c>
      <c r="B3677" s="71"/>
      <c r="C3677" s="71"/>
      <c r="D3677" s="71"/>
      <c r="E3677" s="71"/>
      <c r="F3677" s="71"/>
      <c r="G3677" s="71"/>
      <c r="H3677" s="71"/>
      <c r="I3677" s="71"/>
      <c r="J3677" s="72">
        <v>23875.75</v>
      </c>
      <c r="K3677" s="71"/>
      <c r="L3677" s="71"/>
      <c r="M3677" s="72">
        <v>23875.75</v>
      </c>
      <c r="N3677" s="72">
        <v>0</v>
      </c>
      <c r="O3677" s="71"/>
      <c r="P3677" s="71"/>
      <c r="Q3677" s="71"/>
      <c r="R3677" s="71"/>
      <c r="S3677" s="72">
        <v>23875.75</v>
      </c>
      <c r="T3677" s="72">
        <v>23875.75</v>
      </c>
      <c r="U3677" s="71"/>
      <c r="V3677" s="71"/>
      <c r="W3677" s="71"/>
      <c r="X3677" s="72">
        <v>0</v>
      </c>
      <c r="Y3677" s="72">
        <v>0</v>
      </c>
      <c r="Z3677" s="72">
        <v>23875.75</v>
      </c>
      <c r="AA3677" s="69"/>
      <c r="AB3677" s="69"/>
      <c r="AC3677" s="69"/>
    </row>
    <row r="3678" spans="1:29" ht="20" x14ac:dyDescent="0.25">
      <c r="A3678" s="68" t="s">
        <v>17730</v>
      </c>
      <c r="B3678" s="69" t="s">
        <v>17572</v>
      </c>
      <c r="C3678" s="69" t="s">
        <v>17731</v>
      </c>
      <c r="D3678" s="69" t="s">
        <v>5439</v>
      </c>
      <c r="E3678" s="69"/>
      <c r="F3678" s="69" t="s">
        <v>10612</v>
      </c>
      <c r="G3678" s="69" t="s">
        <v>1886</v>
      </c>
      <c r="H3678" s="69" t="s">
        <v>1046</v>
      </c>
      <c r="I3678" s="69" t="s">
        <v>962</v>
      </c>
      <c r="J3678" s="70">
        <v>180.91</v>
      </c>
      <c r="K3678" s="69" t="s">
        <v>4591</v>
      </c>
      <c r="L3678" s="69" t="s">
        <v>17732</v>
      </c>
      <c r="M3678" s="70">
        <v>180.91</v>
      </c>
      <c r="N3678" s="69"/>
      <c r="O3678" s="69"/>
      <c r="P3678" s="69"/>
      <c r="Q3678" s="69"/>
      <c r="R3678" s="69"/>
      <c r="S3678" s="69"/>
      <c r="T3678" s="70"/>
      <c r="U3678" s="69"/>
      <c r="V3678" s="69"/>
      <c r="W3678" s="69"/>
      <c r="X3678" s="69"/>
      <c r="Y3678" s="70"/>
      <c r="Z3678" s="69">
        <v>0</v>
      </c>
      <c r="AA3678" s="69" t="s">
        <v>989</v>
      </c>
      <c r="AB3678" s="69" t="s">
        <v>1144</v>
      </c>
      <c r="AC3678" s="69"/>
    </row>
    <row r="3679" spans="1:29" x14ac:dyDescent="0.25">
      <c r="A3679" s="71" t="s">
        <v>193</v>
      </c>
      <c r="B3679" s="71"/>
      <c r="C3679" s="71"/>
      <c r="D3679" s="71"/>
      <c r="E3679" s="71"/>
      <c r="F3679" s="71"/>
      <c r="G3679" s="71"/>
      <c r="H3679" s="71"/>
      <c r="I3679" s="71"/>
      <c r="J3679" s="72">
        <v>180.91</v>
      </c>
      <c r="K3679" s="71"/>
      <c r="L3679" s="71"/>
      <c r="M3679" s="72">
        <v>180.91</v>
      </c>
      <c r="N3679" s="72">
        <v>0</v>
      </c>
      <c r="O3679" s="71"/>
      <c r="P3679" s="71"/>
      <c r="Q3679" s="71"/>
      <c r="R3679" s="71"/>
      <c r="S3679" s="72">
        <v>0</v>
      </c>
      <c r="T3679" s="72">
        <v>0</v>
      </c>
      <c r="U3679" s="71"/>
      <c r="V3679" s="71"/>
      <c r="W3679" s="71"/>
      <c r="X3679" s="72">
        <v>0</v>
      </c>
      <c r="Y3679" s="72">
        <v>0</v>
      </c>
      <c r="Z3679" s="72">
        <v>0</v>
      </c>
      <c r="AA3679" s="69"/>
      <c r="AB3679" s="69"/>
      <c r="AC3679" s="69"/>
    </row>
    <row r="3680" spans="1:29" ht="20" x14ac:dyDescent="0.25">
      <c r="A3680" s="68" t="s">
        <v>17733</v>
      </c>
      <c r="B3680" s="69" t="s">
        <v>17734</v>
      </c>
      <c r="C3680" s="69" t="s">
        <v>17735</v>
      </c>
      <c r="D3680" s="69" t="s">
        <v>4583</v>
      </c>
      <c r="E3680" s="69" t="s">
        <v>17737</v>
      </c>
      <c r="F3680" s="69" t="s">
        <v>10255</v>
      </c>
      <c r="G3680" s="69" t="s">
        <v>1886</v>
      </c>
      <c r="H3680" s="69" t="s">
        <v>1046</v>
      </c>
      <c r="I3680" s="69" t="s">
        <v>962</v>
      </c>
      <c r="J3680" s="70">
        <v>6427.48</v>
      </c>
      <c r="K3680" s="69" t="s">
        <v>4591</v>
      </c>
      <c r="L3680" s="69" t="s">
        <v>17736</v>
      </c>
      <c r="M3680" s="70">
        <v>6427.48</v>
      </c>
      <c r="N3680" s="69"/>
      <c r="O3680" s="69"/>
      <c r="P3680" s="69" t="s">
        <v>2529</v>
      </c>
      <c r="Q3680" s="69"/>
      <c r="R3680" s="69"/>
      <c r="S3680" s="70">
        <v>6427.48</v>
      </c>
      <c r="T3680" s="70"/>
      <c r="U3680" s="69" t="s">
        <v>1928</v>
      </c>
      <c r="V3680" s="73">
        <v>73</v>
      </c>
      <c r="W3680" s="69" t="s">
        <v>1928</v>
      </c>
      <c r="X3680" s="69"/>
      <c r="Y3680" s="70"/>
      <c r="Z3680" s="69">
        <v>0</v>
      </c>
      <c r="AA3680" s="69" t="s">
        <v>989</v>
      </c>
      <c r="AB3680" s="69" t="s">
        <v>1144</v>
      </c>
      <c r="AC3680" s="69"/>
    </row>
    <row r="3681" spans="1:29" x14ac:dyDescent="0.25">
      <c r="A3681" s="71" t="s">
        <v>193</v>
      </c>
      <c r="B3681" s="71"/>
      <c r="C3681" s="71"/>
      <c r="D3681" s="71"/>
      <c r="E3681" s="71"/>
      <c r="F3681" s="71"/>
      <c r="G3681" s="71"/>
      <c r="H3681" s="71"/>
      <c r="I3681" s="71"/>
      <c r="J3681" s="72">
        <v>6427.48</v>
      </c>
      <c r="K3681" s="71"/>
      <c r="L3681" s="71"/>
      <c r="M3681" s="72">
        <v>6427.48</v>
      </c>
      <c r="N3681" s="72">
        <v>0</v>
      </c>
      <c r="O3681" s="71"/>
      <c r="P3681" s="71"/>
      <c r="Q3681" s="71"/>
      <c r="R3681" s="71"/>
      <c r="S3681" s="72">
        <v>6427.48</v>
      </c>
      <c r="T3681" s="72">
        <v>6427.4848000000002</v>
      </c>
      <c r="U3681" s="71"/>
      <c r="V3681" s="71"/>
      <c r="W3681" s="71"/>
      <c r="X3681" s="72">
        <v>-4.8000000006140908E-3</v>
      </c>
      <c r="Y3681" s="72">
        <v>0</v>
      </c>
      <c r="Z3681" s="72">
        <v>6427.4848000000002</v>
      </c>
      <c r="AA3681" s="69"/>
      <c r="AB3681" s="69"/>
      <c r="AC3681" s="69"/>
    </row>
    <row r="3682" spans="1:29" ht="20" x14ac:dyDescent="0.25">
      <c r="A3682" s="68" t="s">
        <v>17738</v>
      </c>
      <c r="B3682" s="69" t="s">
        <v>14253</v>
      </c>
      <c r="C3682" s="69" t="s">
        <v>17739</v>
      </c>
      <c r="D3682" s="69" t="s">
        <v>13473</v>
      </c>
      <c r="E3682" s="69" t="s">
        <v>17741</v>
      </c>
      <c r="F3682" s="69" t="s">
        <v>10612</v>
      </c>
      <c r="G3682" s="69" t="s">
        <v>1886</v>
      </c>
      <c r="H3682" s="69" t="s">
        <v>1046</v>
      </c>
      <c r="I3682" s="69" t="s">
        <v>962</v>
      </c>
      <c r="J3682" s="70">
        <v>4176.3999999999996</v>
      </c>
      <c r="K3682" s="69" t="s">
        <v>4591</v>
      </c>
      <c r="L3682" s="69" t="s">
        <v>17740</v>
      </c>
      <c r="M3682" s="70">
        <v>4176.3999999999996</v>
      </c>
      <c r="N3682" s="69"/>
      <c r="O3682" s="69"/>
      <c r="P3682" s="69" t="s">
        <v>1547</v>
      </c>
      <c r="Q3682" s="69" t="s">
        <v>1547</v>
      </c>
      <c r="R3682" s="69"/>
      <c r="S3682" s="70">
        <v>4176.3999999999996</v>
      </c>
      <c r="T3682" s="70"/>
      <c r="U3682" s="69" t="s">
        <v>1547</v>
      </c>
      <c r="V3682" s="73">
        <v>0</v>
      </c>
      <c r="W3682" s="69" t="s">
        <v>1547</v>
      </c>
      <c r="X3682" s="69"/>
      <c r="Y3682" s="70"/>
      <c r="Z3682" s="69">
        <v>0</v>
      </c>
      <c r="AA3682" s="69" t="s">
        <v>989</v>
      </c>
      <c r="AB3682" s="69" t="s">
        <v>1144</v>
      </c>
      <c r="AC3682" s="69"/>
    </row>
    <row r="3683" spans="1:29" x14ac:dyDescent="0.25">
      <c r="A3683" s="71" t="s">
        <v>193</v>
      </c>
      <c r="B3683" s="71"/>
      <c r="C3683" s="71"/>
      <c r="D3683" s="71"/>
      <c r="E3683" s="71"/>
      <c r="F3683" s="71"/>
      <c r="G3683" s="71"/>
      <c r="H3683" s="71"/>
      <c r="I3683" s="71"/>
      <c r="J3683" s="72">
        <v>4176.3999999999996</v>
      </c>
      <c r="K3683" s="71"/>
      <c r="L3683" s="71"/>
      <c r="M3683" s="72">
        <v>4176.3999999999996</v>
      </c>
      <c r="N3683" s="72">
        <v>0</v>
      </c>
      <c r="O3683" s="71"/>
      <c r="P3683" s="71"/>
      <c r="Q3683" s="71"/>
      <c r="R3683" s="71"/>
      <c r="S3683" s="72">
        <v>4176.3999999999996</v>
      </c>
      <c r="T3683" s="72">
        <v>4176.3999999999996</v>
      </c>
      <c r="U3683" s="71"/>
      <c r="V3683" s="71"/>
      <c r="W3683" s="71"/>
      <c r="X3683" s="72">
        <v>0</v>
      </c>
      <c r="Y3683" s="72">
        <v>0</v>
      </c>
      <c r="Z3683" s="72">
        <v>4176.3999999999996</v>
      </c>
      <c r="AA3683" s="69"/>
      <c r="AB3683" s="69"/>
      <c r="AC3683" s="69"/>
    </row>
    <row r="3684" spans="1:29" ht="30" x14ac:dyDescent="0.25">
      <c r="A3684" s="68" t="s">
        <v>17742</v>
      </c>
      <c r="B3684" s="69" t="s">
        <v>11732</v>
      </c>
      <c r="C3684" s="69" t="s">
        <v>17743</v>
      </c>
      <c r="D3684" s="69" t="s">
        <v>4972</v>
      </c>
      <c r="E3684" s="69" t="s">
        <v>17745</v>
      </c>
      <c r="F3684" s="69" t="s">
        <v>10255</v>
      </c>
      <c r="G3684" s="69" t="s">
        <v>1908</v>
      </c>
      <c r="H3684" s="69" t="s">
        <v>1046</v>
      </c>
      <c r="I3684" s="69" t="s">
        <v>962</v>
      </c>
      <c r="J3684" s="70">
        <v>3310.2</v>
      </c>
      <c r="K3684" s="69" t="s">
        <v>4591</v>
      </c>
      <c r="L3684" s="69" t="s">
        <v>17744</v>
      </c>
      <c r="M3684" s="70">
        <v>3310.2</v>
      </c>
      <c r="N3684" s="69"/>
      <c r="O3684" s="69"/>
      <c r="P3684" s="69" t="s">
        <v>1269</v>
      </c>
      <c r="Q3684" s="69" t="s">
        <v>2661</v>
      </c>
      <c r="R3684" s="69"/>
      <c r="S3684" s="70">
        <v>3310.2</v>
      </c>
      <c r="T3684" s="70"/>
      <c r="U3684" s="69"/>
      <c r="V3684" s="69"/>
      <c r="W3684" s="69"/>
      <c r="X3684" s="69"/>
      <c r="Y3684" s="70"/>
      <c r="Z3684" s="69">
        <v>0</v>
      </c>
      <c r="AA3684" s="69" t="s">
        <v>989</v>
      </c>
      <c r="AB3684" s="69" t="s">
        <v>1144</v>
      </c>
      <c r="AC3684" s="69"/>
    </row>
    <row r="3685" spans="1:29" x14ac:dyDescent="0.25">
      <c r="A3685" s="71" t="s">
        <v>193</v>
      </c>
      <c r="B3685" s="71"/>
      <c r="C3685" s="71"/>
      <c r="D3685" s="71"/>
      <c r="E3685" s="71"/>
      <c r="F3685" s="71"/>
      <c r="G3685" s="71"/>
      <c r="H3685" s="71"/>
      <c r="I3685" s="71"/>
      <c r="J3685" s="72">
        <v>3310.2</v>
      </c>
      <c r="K3685" s="71"/>
      <c r="L3685" s="71"/>
      <c r="M3685" s="72">
        <v>3310.2</v>
      </c>
      <c r="N3685" s="72">
        <v>0</v>
      </c>
      <c r="O3685" s="71"/>
      <c r="P3685" s="71"/>
      <c r="Q3685" s="71"/>
      <c r="R3685" s="71"/>
      <c r="S3685" s="72">
        <v>3310.2</v>
      </c>
      <c r="T3685" s="72">
        <v>0</v>
      </c>
      <c r="U3685" s="71"/>
      <c r="V3685" s="71"/>
      <c r="W3685" s="71"/>
      <c r="X3685" s="72">
        <v>3310.2</v>
      </c>
      <c r="Y3685" s="72">
        <v>0</v>
      </c>
      <c r="Z3685" s="72">
        <v>0</v>
      </c>
      <c r="AA3685" s="69"/>
      <c r="AB3685" s="69"/>
      <c r="AC3685" s="69"/>
    </row>
    <row r="3686" spans="1:29" ht="30" x14ac:dyDescent="0.25">
      <c r="A3686" s="68" t="s">
        <v>17746</v>
      </c>
      <c r="B3686" s="69" t="s">
        <v>17572</v>
      </c>
      <c r="C3686" s="69" t="s">
        <v>17747</v>
      </c>
      <c r="D3686" s="69" t="s">
        <v>4829</v>
      </c>
      <c r="E3686" s="69" t="s">
        <v>17749</v>
      </c>
      <c r="F3686" s="69" t="s">
        <v>10612</v>
      </c>
      <c r="G3686" s="69" t="s">
        <v>1908</v>
      </c>
      <c r="H3686" s="69" t="s">
        <v>1046</v>
      </c>
      <c r="I3686" s="69" t="s">
        <v>962</v>
      </c>
      <c r="J3686" s="70">
        <v>25690.5</v>
      </c>
      <c r="K3686" s="69" t="s">
        <v>4591</v>
      </c>
      <c r="L3686" s="69" t="s">
        <v>17748</v>
      </c>
      <c r="M3686" s="70">
        <v>25690.5</v>
      </c>
      <c r="N3686" s="69"/>
      <c r="O3686" s="69"/>
      <c r="P3686" s="69" t="s">
        <v>2606</v>
      </c>
      <c r="Q3686" s="69" t="s">
        <v>2606</v>
      </c>
      <c r="R3686" s="69"/>
      <c r="S3686" s="70">
        <v>25690.5</v>
      </c>
      <c r="T3686" s="70"/>
      <c r="U3686" s="69" t="s">
        <v>2606</v>
      </c>
      <c r="V3686" s="73">
        <v>0</v>
      </c>
      <c r="W3686" s="69" t="s">
        <v>2606</v>
      </c>
      <c r="X3686" s="69"/>
      <c r="Y3686" s="70"/>
      <c r="Z3686" s="69">
        <v>0</v>
      </c>
      <c r="AA3686" s="69" t="s">
        <v>989</v>
      </c>
      <c r="AB3686" s="69" t="s">
        <v>1144</v>
      </c>
      <c r="AC3686" s="69"/>
    </row>
    <row r="3687" spans="1:29" x14ac:dyDescent="0.25">
      <c r="A3687" s="71" t="s">
        <v>193</v>
      </c>
      <c r="B3687" s="71"/>
      <c r="C3687" s="71"/>
      <c r="D3687" s="71"/>
      <c r="E3687" s="71"/>
      <c r="F3687" s="71"/>
      <c r="G3687" s="71"/>
      <c r="H3687" s="71"/>
      <c r="I3687" s="71"/>
      <c r="J3687" s="72">
        <v>25690.5</v>
      </c>
      <c r="K3687" s="71"/>
      <c r="L3687" s="71"/>
      <c r="M3687" s="72">
        <v>25690.5</v>
      </c>
      <c r="N3687" s="72">
        <v>0</v>
      </c>
      <c r="O3687" s="71"/>
      <c r="P3687" s="71"/>
      <c r="Q3687" s="71"/>
      <c r="R3687" s="71"/>
      <c r="S3687" s="72">
        <v>25690.5</v>
      </c>
      <c r="T3687" s="72">
        <v>25690.5</v>
      </c>
      <c r="U3687" s="71"/>
      <c r="V3687" s="71"/>
      <c r="W3687" s="71"/>
      <c r="X3687" s="72">
        <v>0</v>
      </c>
      <c r="Y3687" s="72">
        <v>0</v>
      </c>
      <c r="Z3687" s="72">
        <v>25690.5</v>
      </c>
      <c r="AA3687" s="69"/>
      <c r="AB3687" s="69"/>
      <c r="AC3687" s="69"/>
    </row>
    <row r="3688" spans="1:29" ht="30" x14ac:dyDescent="0.25">
      <c r="A3688" s="68" t="s">
        <v>17750</v>
      </c>
      <c r="B3688" s="69" t="s">
        <v>10391</v>
      </c>
      <c r="C3688" s="69" t="s">
        <v>17751</v>
      </c>
      <c r="D3688" s="69" t="s">
        <v>4628</v>
      </c>
      <c r="E3688" s="69" t="s">
        <v>17753</v>
      </c>
      <c r="F3688" s="69" t="s">
        <v>10255</v>
      </c>
      <c r="G3688" s="69" t="s">
        <v>1908</v>
      </c>
      <c r="H3688" s="69" t="s">
        <v>1046</v>
      </c>
      <c r="I3688" s="69" t="s">
        <v>962</v>
      </c>
      <c r="J3688" s="70">
        <v>6955.04</v>
      </c>
      <c r="K3688" s="69" t="s">
        <v>4591</v>
      </c>
      <c r="L3688" s="69" t="s">
        <v>17752</v>
      </c>
      <c r="M3688" s="70">
        <v>6955.04</v>
      </c>
      <c r="N3688" s="69"/>
      <c r="O3688" s="69"/>
      <c r="P3688" s="69" t="s">
        <v>2042</v>
      </c>
      <c r="Q3688" s="69" t="s">
        <v>1217</v>
      </c>
      <c r="R3688" s="69"/>
      <c r="S3688" s="70">
        <v>6955.04</v>
      </c>
      <c r="T3688" s="70"/>
      <c r="U3688" s="69" t="s">
        <v>2388</v>
      </c>
      <c r="V3688" s="73">
        <v>46</v>
      </c>
      <c r="W3688" s="69" t="s">
        <v>2388</v>
      </c>
      <c r="X3688" s="69"/>
      <c r="Y3688" s="70"/>
      <c r="Z3688" s="69">
        <v>0</v>
      </c>
      <c r="AA3688" s="69" t="s">
        <v>989</v>
      </c>
      <c r="AB3688" s="69" t="s">
        <v>1144</v>
      </c>
      <c r="AC3688" s="69"/>
    </row>
    <row r="3689" spans="1:29" x14ac:dyDescent="0.25">
      <c r="A3689" s="71" t="s">
        <v>193</v>
      </c>
      <c r="B3689" s="71"/>
      <c r="C3689" s="71"/>
      <c r="D3689" s="71"/>
      <c r="E3689" s="71"/>
      <c r="F3689" s="71"/>
      <c r="G3689" s="71"/>
      <c r="H3689" s="71"/>
      <c r="I3689" s="71"/>
      <c r="J3689" s="72">
        <v>6955.04</v>
      </c>
      <c r="K3689" s="71"/>
      <c r="L3689" s="71"/>
      <c r="M3689" s="72">
        <v>6955.04</v>
      </c>
      <c r="N3689" s="72">
        <v>0</v>
      </c>
      <c r="O3689" s="71"/>
      <c r="P3689" s="71"/>
      <c r="Q3689" s="71"/>
      <c r="R3689" s="71"/>
      <c r="S3689" s="72">
        <v>6955.04</v>
      </c>
      <c r="T3689" s="72">
        <v>6955.04</v>
      </c>
      <c r="U3689" s="71"/>
      <c r="V3689" s="71"/>
      <c r="W3689" s="71"/>
      <c r="X3689" s="72">
        <v>0</v>
      </c>
      <c r="Y3689" s="72">
        <v>0</v>
      </c>
      <c r="Z3689" s="72">
        <v>6955.04</v>
      </c>
      <c r="AA3689" s="69"/>
      <c r="AB3689" s="69"/>
      <c r="AC3689" s="69"/>
    </row>
    <row r="3690" spans="1:29" ht="30" x14ac:dyDescent="0.25">
      <c r="A3690" s="68" t="s">
        <v>17754</v>
      </c>
      <c r="B3690" s="69" t="s">
        <v>11732</v>
      </c>
      <c r="C3690" s="69" t="s">
        <v>17755</v>
      </c>
      <c r="D3690" s="69" t="s">
        <v>4604</v>
      </c>
      <c r="E3690" s="69" t="s">
        <v>17757</v>
      </c>
      <c r="F3690" s="69" t="s">
        <v>10255</v>
      </c>
      <c r="G3690" s="69" t="s">
        <v>1908</v>
      </c>
      <c r="H3690" s="69" t="s">
        <v>1046</v>
      </c>
      <c r="I3690" s="69" t="s">
        <v>962</v>
      </c>
      <c r="J3690" s="70">
        <v>26634.21</v>
      </c>
      <c r="K3690" s="69" t="s">
        <v>4591</v>
      </c>
      <c r="L3690" s="69" t="s">
        <v>17756</v>
      </c>
      <c r="M3690" s="70">
        <v>26634.21</v>
      </c>
      <c r="N3690" s="69"/>
      <c r="O3690" s="69"/>
      <c r="P3690" s="69" t="s">
        <v>2276</v>
      </c>
      <c r="Q3690" s="69" t="s">
        <v>1612</v>
      </c>
      <c r="R3690" s="69"/>
      <c r="S3690" s="70">
        <v>26634.21</v>
      </c>
      <c r="T3690" s="70"/>
      <c r="U3690" s="69" t="s">
        <v>2207</v>
      </c>
      <c r="V3690" s="73">
        <v>59</v>
      </c>
      <c r="W3690" s="69" t="s">
        <v>2207</v>
      </c>
      <c r="X3690" s="69"/>
      <c r="Y3690" s="70"/>
      <c r="Z3690" s="69">
        <v>0</v>
      </c>
      <c r="AA3690" s="69" t="s">
        <v>989</v>
      </c>
      <c r="AB3690" s="69" t="s">
        <v>1144</v>
      </c>
      <c r="AC3690" s="69"/>
    </row>
    <row r="3691" spans="1:29" x14ac:dyDescent="0.25">
      <c r="A3691" s="71" t="s">
        <v>193</v>
      </c>
      <c r="B3691" s="71"/>
      <c r="C3691" s="71"/>
      <c r="D3691" s="71"/>
      <c r="E3691" s="71"/>
      <c r="F3691" s="71"/>
      <c r="G3691" s="71"/>
      <c r="H3691" s="71"/>
      <c r="I3691" s="71"/>
      <c r="J3691" s="72">
        <v>26634.21</v>
      </c>
      <c r="K3691" s="71"/>
      <c r="L3691" s="71"/>
      <c r="M3691" s="72">
        <v>26634.21</v>
      </c>
      <c r="N3691" s="72">
        <v>0</v>
      </c>
      <c r="O3691" s="71"/>
      <c r="P3691" s="71"/>
      <c r="Q3691" s="71"/>
      <c r="R3691" s="71"/>
      <c r="S3691" s="72">
        <v>26634.21</v>
      </c>
      <c r="T3691" s="72">
        <v>26634.21</v>
      </c>
      <c r="U3691" s="71"/>
      <c r="V3691" s="71"/>
      <c r="W3691" s="71"/>
      <c r="X3691" s="72">
        <v>0</v>
      </c>
      <c r="Y3691" s="72">
        <v>0</v>
      </c>
      <c r="Z3691" s="72">
        <v>26634.21</v>
      </c>
      <c r="AA3691" s="69"/>
      <c r="AB3691" s="69"/>
      <c r="AC3691" s="69"/>
    </row>
    <row r="3692" spans="1:29" ht="20" x14ac:dyDescent="0.25">
      <c r="A3692" s="68" t="s">
        <v>17758</v>
      </c>
      <c r="B3692" s="69" t="s">
        <v>17310</v>
      </c>
      <c r="C3692" s="69" t="s">
        <v>17759</v>
      </c>
      <c r="D3692" s="69" t="s">
        <v>3337</v>
      </c>
      <c r="E3692" s="69" t="s">
        <v>17761</v>
      </c>
      <c r="F3692" s="69" t="s">
        <v>10255</v>
      </c>
      <c r="G3692" s="69" t="s">
        <v>1908</v>
      </c>
      <c r="H3692" s="69" t="s">
        <v>1046</v>
      </c>
      <c r="I3692" s="69" t="s">
        <v>962</v>
      </c>
      <c r="J3692" s="70">
        <v>7815.39</v>
      </c>
      <c r="K3692" s="69" t="s">
        <v>4591</v>
      </c>
      <c r="L3692" s="69" t="s">
        <v>17760</v>
      </c>
      <c r="M3692" s="70">
        <v>7815.39</v>
      </c>
      <c r="N3692" s="69"/>
      <c r="O3692" s="69"/>
      <c r="P3692" s="69" t="s">
        <v>2276</v>
      </c>
      <c r="Q3692" s="69" t="s">
        <v>2298</v>
      </c>
      <c r="R3692" s="69"/>
      <c r="S3692" s="70">
        <v>7815.39</v>
      </c>
      <c r="T3692" s="70"/>
      <c r="U3692" s="69" t="s">
        <v>3793</v>
      </c>
      <c r="V3692" s="73">
        <v>87</v>
      </c>
      <c r="W3692" s="69" t="s">
        <v>3793</v>
      </c>
      <c r="X3692" s="69"/>
      <c r="Y3692" s="70"/>
      <c r="Z3692" s="69">
        <v>0</v>
      </c>
      <c r="AA3692" s="69" t="s">
        <v>989</v>
      </c>
      <c r="AB3692" s="69" t="s">
        <v>1144</v>
      </c>
      <c r="AC3692" s="69"/>
    </row>
    <row r="3693" spans="1:29" x14ac:dyDescent="0.25">
      <c r="A3693" s="71" t="s">
        <v>193</v>
      </c>
      <c r="B3693" s="71"/>
      <c r="C3693" s="71"/>
      <c r="D3693" s="71"/>
      <c r="E3693" s="71"/>
      <c r="F3693" s="71"/>
      <c r="G3693" s="71"/>
      <c r="H3693" s="71"/>
      <c r="I3693" s="71"/>
      <c r="J3693" s="72">
        <v>7815.39</v>
      </c>
      <c r="K3693" s="71"/>
      <c r="L3693" s="71"/>
      <c r="M3693" s="72">
        <v>7815.39</v>
      </c>
      <c r="N3693" s="72">
        <v>0</v>
      </c>
      <c r="O3693" s="71"/>
      <c r="P3693" s="71"/>
      <c r="Q3693" s="71"/>
      <c r="R3693" s="71"/>
      <c r="S3693" s="72">
        <v>7815.39</v>
      </c>
      <c r="T3693" s="72">
        <v>7815.39</v>
      </c>
      <c r="U3693" s="71"/>
      <c r="V3693" s="71"/>
      <c r="W3693" s="71"/>
      <c r="X3693" s="72">
        <v>0</v>
      </c>
      <c r="Y3693" s="72">
        <v>0</v>
      </c>
      <c r="Z3693" s="72">
        <v>7815.39</v>
      </c>
      <c r="AA3693" s="69"/>
      <c r="AB3693" s="69"/>
      <c r="AC3693" s="69"/>
    </row>
    <row r="3694" spans="1:29" ht="30" x14ac:dyDescent="0.25">
      <c r="A3694" s="68" t="s">
        <v>17762</v>
      </c>
      <c r="B3694" s="69" t="s">
        <v>17572</v>
      </c>
      <c r="C3694" s="69" t="s">
        <v>17763</v>
      </c>
      <c r="D3694" s="69" t="s">
        <v>4623</v>
      </c>
      <c r="E3694" s="69"/>
      <c r="F3694" s="69"/>
      <c r="G3694" s="69" t="s">
        <v>2073</v>
      </c>
      <c r="H3694" s="69" t="s">
        <v>1690</v>
      </c>
      <c r="I3694" s="69" t="s">
        <v>962</v>
      </c>
      <c r="J3694" s="70">
        <v>378.75</v>
      </c>
      <c r="K3694" s="69" t="s">
        <v>4591</v>
      </c>
      <c r="L3694" s="69" t="s">
        <v>17764</v>
      </c>
      <c r="M3694" s="70">
        <v>378.75</v>
      </c>
      <c r="N3694" s="69"/>
      <c r="O3694" s="69"/>
      <c r="P3694" s="69"/>
      <c r="Q3694" s="69"/>
      <c r="R3694" s="69"/>
      <c r="S3694" s="69"/>
      <c r="T3694" s="70"/>
      <c r="U3694" s="69"/>
      <c r="V3694" s="69"/>
      <c r="W3694" s="69"/>
      <c r="X3694" s="69"/>
      <c r="Y3694" s="70"/>
      <c r="Z3694" s="69">
        <v>0</v>
      </c>
      <c r="AA3694" s="69" t="s">
        <v>989</v>
      </c>
      <c r="AB3694" s="69" t="s">
        <v>1144</v>
      </c>
      <c r="AC3694" s="69"/>
    </row>
    <row r="3695" spans="1:29" x14ac:dyDescent="0.25">
      <c r="A3695" s="71" t="s">
        <v>193</v>
      </c>
      <c r="B3695" s="71"/>
      <c r="C3695" s="71"/>
      <c r="D3695" s="71"/>
      <c r="E3695" s="71"/>
      <c r="F3695" s="71"/>
      <c r="G3695" s="71"/>
      <c r="H3695" s="71"/>
      <c r="I3695" s="71"/>
      <c r="J3695" s="72">
        <v>378.75</v>
      </c>
      <c r="K3695" s="71"/>
      <c r="L3695" s="71"/>
      <c r="M3695" s="72">
        <v>378.75</v>
      </c>
      <c r="N3695" s="72">
        <v>0</v>
      </c>
      <c r="O3695" s="71"/>
      <c r="P3695" s="71"/>
      <c r="Q3695" s="71"/>
      <c r="R3695" s="71"/>
      <c r="S3695" s="72">
        <v>0</v>
      </c>
      <c r="T3695" s="72">
        <v>0</v>
      </c>
      <c r="U3695" s="71"/>
      <c r="V3695" s="71"/>
      <c r="W3695" s="71"/>
      <c r="X3695" s="72">
        <v>0</v>
      </c>
      <c r="Y3695" s="72">
        <v>0</v>
      </c>
      <c r="Z3695" s="72">
        <v>0</v>
      </c>
      <c r="AA3695" s="69"/>
      <c r="AB3695" s="69"/>
      <c r="AC3695" s="69"/>
    </row>
    <row r="3696" spans="1:29" ht="30" x14ac:dyDescent="0.25">
      <c r="A3696" s="68" t="s">
        <v>17765</v>
      </c>
      <c r="B3696" s="69" t="s">
        <v>11157</v>
      </c>
      <c r="C3696" s="69" t="s">
        <v>17766</v>
      </c>
      <c r="D3696" s="69" t="s">
        <v>4623</v>
      </c>
      <c r="E3696" s="69"/>
      <c r="F3696" s="69" t="s">
        <v>10612</v>
      </c>
      <c r="G3696" s="69" t="s">
        <v>2073</v>
      </c>
      <c r="H3696" s="69" t="s">
        <v>1706</v>
      </c>
      <c r="I3696" s="69" t="s">
        <v>962</v>
      </c>
      <c r="J3696" s="70">
        <v>10801.55</v>
      </c>
      <c r="K3696" s="69" t="s">
        <v>4591</v>
      </c>
      <c r="L3696" s="69" t="s">
        <v>17767</v>
      </c>
      <c r="M3696" s="70">
        <v>10801.55</v>
      </c>
      <c r="N3696" s="69"/>
      <c r="O3696" s="69"/>
      <c r="P3696" s="69"/>
      <c r="Q3696" s="69"/>
      <c r="R3696" s="69"/>
      <c r="S3696" s="69"/>
      <c r="T3696" s="70"/>
      <c r="U3696" s="69"/>
      <c r="V3696" s="69"/>
      <c r="W3696" s="69"/>
      <c r="X3696" s="69"/>
      <c r="Y3696" s="70"/>
      <c r="Z3696" s="69">
        <v>0</v>
      </c>
      <c r="AA3696" s="69" t="s">
        <v>989</v>
      </c>
      <c r="AB3696" s="69" t="s">
        <v>1144</v>
      </c>
      <c r="AC3696" s="69"/>
    </row>
    <row r="3697" spans="1:29" x14ac:dyDescent="0.25">
      <c r="A3697" s="71" t="s">
        <v>193</v>
      </c>
      <c r="B3697" s="71"/>
      <c r="C3697" s="71"/>
      <c r="D3697" s="71"/>
      <c r="E3697" s="71"/>
      <c r="F3697" s="71"/>
      <c r="G3697" s="71"/>
      <c r="H3697" s="71"/>
      <c r="I3697" s="71"/>
      <c r="J3697" s="72">
        <v>10801.55</v>
      </c>
      <c r="K3697" s="71"/>
      <c r="L3697" s="71"/>
      <c r="M3697" s="72">
        <v>10801.55</v>
      </c>
      <c r="N3697" s="72">
        <v>0</v>
      </c>
      <c r="O3697" s="71"/>
      <c r="P3697" s="71"/>
      <c r="Q3697" s="71"/>
      <c r="R3697" s="71"/>
      <c r="S3697" s="72">
        <v>0</v>
      </c>
      <c r="T3697" s="72">
        <v>0</v>
      </c>
      <c r="U3697" s="71"/>
      <c r="V3697" s="71"/>
      <c r="W3697" s="71"/>
      <c r="X3697" s="72">
        <v>0</v>
      </c>
      <c r="Y3697" s="72">
        <v>0</v>
      </c>
      <c r="Z3697" s="72">
        <v>0</v>
      </c>
      <c r="AA3697" s="69"/>
      <c r="AB3697" s="69"/>
      <c r="AC3697" s="69"/>
    </row>
    <row r="3698" spans="1:29" ht="30" x14ac:dyDescent="0.25">
      <c r="A3698" s="68" t="s">
        <v>17768</v>
      </c>
      <c r="B3698" s="69" t="s">
        <v>17769</v>
      </c>
      <c r="C3698" s="69" t="s">
        <v>17770</v>
      </c>
      <c r="D3698" s="69" t="s">
        <v>4604</v>
      </c>
      <c r="E3698" s="69" t="s">
        <v>17772</v>
      </c>
      <c r="F3698" s="69" t="s">
        <v>10543</v>
      </c>
      <c r="G3698" s="69" t="s">
        <v>2073</v>
      </c>
      <c r="H3698" s="69" t="s">
        <v>1665</v>
      </c>
      <c r="I3698" s="69" t="s">
        <v>962</v>
      </c>
      <c r="J3698" s="70">
        <v>4189.3100000000004</v>
      </c>
      <c r="K3698" s="69" t="s">
        <v>4591</v>
      </c>
      <c r="L3698" s="69" t="s">
        <v>17771</v>
      </c>
      <c r="M3698" s="70">
        <v>4189.3100000000004</v>
      </c>
      <c r="N3698" s="69"/>
      <c r="O3698" s="69"/>
      <c r="P3698" s="69" t="s">
        <v>2276</v>
      </c>
      <c r="Q3698" s="69" t="s">
        <v>1764</v>
      </c>
      <c r="R3698" s="69"/>
      <c r="S3698" s="70">
        <v>4189.3100000000004</v>
      </c>
      <c r="T3698" s="70"/>
      <c r="U3698" s="69" t="s">
        <v>1804</v>
      </c>
      <c r="V3698" s="73">
        <v>49</v>
      </c>
      <c r="W3698" s="69" t="s">
        <v>1804</v>
      </c>
      <c r="X3698" s="69"/>
      <c r="Y3698" s="70"/>
      <c r="Z3698" s="69">
        <v>0</v>
      </c>
      <c r="AA3698" s="69" t="s">
        <v>989</v>
      </c>
      <c r="AB3698" s="69" t="s">
        <v>1144</v>
      </c>
      <c r="AC3698" s="69"/>
    </row>
    <row r="3699" spans="1:29" x14ac:dyDescent="0.25">
      <c r="A3699" s="71" t="s">
        <v>193</v>
      </c>
      <c r="B3699" s="71"/>
      <c r="C3699" s="71"/>
      <c r="D3699" s="71"/>
      <c r="E3699" s="71"/>
      <c r="F3699" s="71"/>
      <c r="G3699" s="71"/>
      <c r="H3699" s="71"/>
      <c r="I3699" s="71"/>
      <c r="J3699" s="72">
        <v>4189.3100000000004</v>
      </c>
      <c r="K3699" s="71"/>
      <c r="L3699" s="71"/>
      <c r="M3699" s="72">
        <v>4189.3100000000004</v>
      </c>
      <c r="N3699" s="72">
        <v>0</v>
      </c>
      <c r="O3699" s="71"/>
      <c r="P3699" s="71"/>
      <c r="Q3699" s="71"/>
      <c r="R3699" s="71"/>
      <c r="S3699" s="72">
        <v>4189.3100000000004</v>
      </c>
      <c r="T3699" s="72">
        <v>4189.3100000000004</v>
      </c>
      <c r="U3699" s="71"/>
      <c r="V3699" s="71"/>
      <c r="W3699" s="71"/>
      <c r="X3699" s="72">
        <v>0</v>
      </c>
      <c r="Y3699" s="72">
        <v>0</v>
      </c>
      <c r="Z3699" s="72">
        <v>4189.3100000000004</v>
      </c>
      <c r="AA3699" s="69"/>
      <c r="AB3699" s="69"/>
      <c r="AC3699" s="69"/>
    </row>
    <row r="3700" spans="1:29" ht="30" x14ac:dyDescent="0.25">
      <c r="A3700" s="68" t="s">
        <v>17773</v>
      </c>
      <c r="B3700" s="69" t="s">
        <v>17774</v>
      </c>
      <c r="C3700" s="69" t="s">
        <v>17775</v>
      </c>
      <c r="D3700" s="69" t="s">
        <v>4813</v>
      </c>
      <c r="E3700" s="69" t="s">
        <v>17777</v>
      </c>
      <c r="F3700" s="69" t="s">
        <v>10255</v>
      </c>
      <c r="G3700" s="69" t="s">
        <v>2073</v>
      </c>
      <c r="H3700" s="69" t="s">
        <v>2342</v>
      </c>
      <c r="I3700" s="69" t="s">
        <v>962</v>
      </c>
      <c r="J3700" s="70">
        <v>4087.96</v>
      </c>
      <c r="K3700" s="69" t="s">
        <v>4591</v>
      </c>
      <c r="L3700" s="69" t="s">
        <v>17776</v>
      </c>
      <c r="M3700" s="70">
        <v>4087.96</v>
      </c>
      <c r="N3700" s="69"/>
      <c r="O3700" s="69"/>
      <c r="P3700" s="69" t="s">
        <v>3055</v>
      </c>
      <c r="Q3700" s="69" t="s">
        <v>1764</v>
      </c>
      <c r="R3700" s="69"/>
      <c r="S3700" s="70">
        <v>4087.96</v>
      </c>
      <c r="T3700" s="70"/>
      <c r="U3700" s="69"/>
      <c r="V3700" s="69"/>
      <c r="W3700" s="69" t="s">
        <v>1764</v>
      </c>
      <c r="X3700" s="69"/>
      <c r="Y3700" s="70"/>
      <c r="Z3700" s="69">
        <v>0</v>
      </c>
      <c r="AA3700" s="69" t="s">
        <v>989</v>
      </c>
      <c r="AB3700" s="69" t="s">
        <v>1144</v>
      </c>
      <c r="AC3700" s="69"/>
    </row>
    <row r="3701" spans="1:29" x14ac:dyDescent="0.25">
      <c r="A3701" s="71" t="s">
        <v>193</v>
      </c>
      <c r="B3701" s="71"/>
      <c r="C3701" s="71"/>
      <c r="D3701" s="71"/>
      <c r="E3701" s="71"/>
      <c r="F3701" s="71"/>
      <c r="G3701" s="71"/>
      <c r="H3701" s="71"/>
      <c r="I3701" s="71"/>
      <c r="J3701" s="72">
        <v>4087.96</v>
      </c>
      <c r="K3701" s="71"/>
      <c r="L3701" s="71"/>
      <c r="M3701" s="72">
        <v>4087.96</v>
      </c>
      <c r="N3701" s="72">
        <v>0</v>
      </c>
      <c r="O3701" s="71"/>
      <c r="P3701" s="71"/>
      <c r="Q3701" s="71"/>
      <c r="R3701" s="71"/>
      <c r="S3701" s="72">
        <v>4087.96</v>
      </c>
      <c r="T3701" s="72">
        <v>0</v>
      </c>
      <c r="U3701" s="71"/>
      <c r="V3701" s="71"/>
      <c r="W3701" s="71"/>
      <c r="X3701" s="72">
        <v>4087.96</v>
      </c>
      <c r="Y3701" s="72">
        <v>0</v>
      </c>
      <c r="Z3701" s="72">
        <v>0</v>
      </c>
      <c r="AA3701" s="69"/>
      <c r="AB3701" s="69"/>
      <c r="AC3701" s="69"/>
    </row>
    <row r="3702" spans="1:29" ht="30" x14ac:dyDescent="0.25">
      <c r="A3702" s="68" t="s">
        <v>17778</v>
      </c>
      <c r="B3702" s="69" t="s">
        <v>17572</v>
      </c>
      <c r="C3702" s="69" t="s">
        <v>17779</v>
      </c>
      <c r="D3702" s="69" t="s">
        <v>4813</v>
      </c>
      <c r="E3702" s="69" t="s">
        <v>17781</v>
      </c>
      <c r="F3702" s="69" t="s">
        <v>10612</v>
      </c>
      <c r="G3702" s="69" t="s">
        <v>2073</v>
      </c>
      <c r="H3702" s="69" t="s">
        <v>2349</v>
      </c>
      <c r="I3702" s="69" t="s">
        <v>962</v>
      </c>
      <c r="J3702" s="70">
        <v>1211.21</v>
      </c>
      <c r="K3702" s="69" t="s">
        <v>4591</v>
      </c>
      <c r="L3702" s="69" t="s">
        <v>17780</v>
      </c>
      <c r="M3702" s="70">
        <v>1211.21</v>
      </c>
      <c r="N3702" s="69"/>
      <c r="O3702" s="69"/>
      <c r="P3702" s="69" t="s">
        <v>1624</v>
      </c>
      <c r="Q3702" s="69" t="s">
        <v>1612</v>
      </c>
      <c r="R3702" s="69"/>
      <c r="S3702" s="70">
        <v>1211.21</v>
      </c>
      <c r="T3702" s="70"/>
      <c r="U3702" s="69" t="s">
        <v>1612</v>
      </c>
      <c r="V3702" s="73">
        <v>7</v>
      </c>
      <c r="W3702" s="69" t="s">
        <v>1612</v>
      </c>
      <c r="X3702" s="69"/>
      <c r="Y3702" s="70"/>
      <c r="Z3702" s="69">
        <v>0</v>
      </c>
      <c r="AA3702" s="69" t="s">
        <v>989</v>
      </c>
      <c r="AB3702" s="69" t="s">
        <v>1144</v>
      </c>
      <c r="AC3702" s="69"/>
    </row>
    <row r="3703" spans="1:29" x14ac:dyDescent="0.25">
      <c r="A3703" s="71" t="s">
        <v>193</v>
      </c>
      <c r="B3703" s="71"/>
      <c r="C3703" s="71"/>
      <c r="D3703" s="71"/>
      <c r="E3703" s="71"/>
      <c r="F3703" s="71"/>
      <c r="G3703" s="71"/>
      <c r="H3703" s="71"/>
      <c r="I3703" s="71"/>
      <c r="J3703" s="72">
        <v>1211.21</v>
      </c>
      <c r="K3703" s="71"/>
      <c r="L3703" s="71"/>
      <c r="M3703" s="72">
        <v>1211.21</v>
      </c>
      <c r="N3703" s="72">
        <v>0</v>
      </c>
      <c r="O3703" s="71"/>
      <c r="P3703" s="71"/>
      <c r="Q3703" s="71"/>
      <c r="R3703" s="71"/>
      <c r="S3703" s="72">
        <v>1211.21</v>
      </c>
      <c r="T3703" s="72">
        <v>1211.21</v>
      </c>
      <c r="U3703" s="71"/>
      <c r="V3703" s="71"/>
      <c r="W3703" s="71"/>
      <c r="X3703" s="72">
        <v>0</v>
      </c>
      <c r="Y3703" s="72">
        <v>0</v>
      </c>
      <c r="Z3703" s="72">
        <v>1211.21</v>
      </c>
      <c r="AA3703" s="69"/>
      <c r="AB3703" s="69"/>
      <c r="AC3703" s="69"/>
    </row>
    <row r="3704" spans="1:29" ht="30" x14ac:dyDescent="0.25">
      <c r="A3704" s="68" t="s">
        <v>17782</v>
      </c>
      <c r="B3704" s="69" t="s">
        <v>10391</v>
      </c>
      <c r="C3704" s="69" t="s">
        <v>17783</v>
      </c>
      <c r="D3704" s="69" t="s">
        <v>4623</v>
      </c>
      <c r="E3704" s="69" t="s">
        <v>17785</v>
      </c>
      <c r="F3704" s="69" t="s">
        <v>10255</v>
      </c>
      <c r="G3704" s="69" t="s">
        <v>2073</v>
      </c>
      <c r="H3704" s="69" t="s">
        <v>1690</v>
      </c>
      <c r="I3704" s="69" t="s">
        <v>962</v>
      </c>
      <c r="J3704" s="70">
        <v>991.76</v>
      </c>
      <c r="K3704" s="69" t="s">
        <v>4591</v>
      </c>
      <c r="L3704" s="69" t="s">
        <v>17784</v>
      </c>
      <c r="M3704" s="70">
        <v>991.76</v>
      </c>
      <c r="N3704" s="69"/>
      <c r="O3704" s="69"/>
      <c r="P3704" s="69" t="s">
        <v>1706</v>
      </c>
      <c r="Q3704" s="69" t="s">
        <v>1804</v>
      </c>
      <c r="R3704" s="69"/>
      <c r="S3704" s="70">
        <v>991.76</v>
      </c>
      <c r="T3704" s="70"/>
      <c r="U3704" s="69" t="s">
        <v>1129</v>
      </c>
      <c r="V3704" s="73">
        <v>92</v>
      </c>
      <c r="W3704" s="69" t="s">
        <v>1129</v>
      </c>
      <c r="X3704" s="69"/>
      <c r="Y3704" s="70"/>
      <c r="Z3704" s="69">
        <v>0</v>
      </c>
      <c r="AA3704" s="69" t="s">
        <v>989</v>
      </c>
      <c r="AB3704" s="69" t="s">
        <v>1144</v>
      </c>
      <c r="AC3704" s="69"/>
    </row>
    <row r="3705" spans="1:29" x14ac:dyDescent="0.25">
      <c r="A3705" s="71" t="s">
        <v>193</v>
      </c>
      <c r="B3705" s="71"/>
      <c r="C3705" s="71"/>
      <c r="D3705" s="71"/>
      <c r="E3705" s="71"/>
      <c r="F3705" s="71"/>
      <c r="G3705" s="71"/>
      <c r="H3705" s="71"/>
      <c r="I3705" s="71"/>
      <c r="J3705" s="72">
        <v>991.76</v>
      </c>
      <c r="K3705" s="71"/>
      <c r="L3705" s="71"/>
      <c r="M3705" s="72">
        <v>991.76</v>
      </c>
      <c r="N3705" s="72">
        <v>0</v>
      </c>
      <c r="O3705" s="71"/>
      <c r="P3705" s="71"/>
      <c r="Q3705" s="71"/>
      <c r="R3705" s="71"/>
      <c r="S3705" s="72">
        <v>991.76</v>
      </c>
      <c r="T3705" s="72">
        <v>991.76</v>
      </c>
      <c r="U3705" s="71"/>
      <c r="V3705" s="71"/>
      <c r="W3705" s="71"/>
      <c r="X3705" s="72">
        <v>0</v>
      </c>
      <c r="Y3705" s="72">
        <v>0</v>
      </c>
      <c r="Z3705" s="72">
        <v>991.76</v>
      </c>
      <c r="AA3705" s="69"/>
      <c r="AB3705" s="69"/>
      <c r="AC3705" s="69"/>
    </row>
    <row r="3706" spans="1:29" ht="20" x14ac:dyDescent="0.25">
      <c r="A3706" s="68" t="s">
        <v>17786</v>
      </c>
      <c r="B3706" s="69" t="s">
        <v>17787</v>
      </c>
      <c r="C3706" s="69" t="s">
        <v>17788</v>
      </c>
      <c r="D3706" s="69" t="s">
        <v>14846</v>
      </c>
      <c r="E3706" s="69" t="s">
        <v>17790</v>
      </c>
      <c r="F3706" s="69" t="s">
        <v>10255</v>
      </c>
      <c r="G3706" s="69" t="s">
        <v>1202</v>
      </c>
      <c r="H3706" s="69" t="s">
        <v>1738</v>
      </c>
      <c r="I3706" s="69" t="s">
        <v>962</v>
      </c>
      <c r="J3706" s="70">
        <v>26612.799999999999</v>
      </c>
      <c r="K3706" s="69" t="s">
        <v>4591</v>
      </c>
      <c r="L3706" s="69" t="s">
        <v>17789</v>
      </c>
      <c r="M3706" s="70">
        <v>26612.799999999999</v>
      </c>
      <c r="N3706" s="69"/>
      <c r="O3706" s="69"/>
      <c r="P3706" s="69" t="s">
        <v>1795</v>
      </c>
      <c r="Q3706" s="69" t="s">
        <v>4269</v>
      </c>
      <c r="R3706" s="69"/>
      <c r="S3706" s="70">
        <v>26612.799999999999</v>
      </c>
      <c r="T3706" s="70"/>
      <c r="U3706" s="69"/>
      <c r="V3706" s="69"/>
      <c r="W3706" s="69"/>
      <c r="X3706" s="69"/>
      <c r="Y3706" s="70"/>
      <c r="Z3706" s="69">
        <v>0</v>
      </c>
      <c r="AA3706" s="69" t="s">
        <v>989</v>
      </c>
      <c r="AB3706" s="69" t="s">
        <v>1144</v>
      </c>
      <c r="AC3706" s="69"/>
    </row>
    <row r="3707" spans="1:29" x14ac:dyDescent="0.25">
      <c r="A3707" s="71" t="s">
        <v>193</v>
      </c>
      <c r="B3707" s="71"/>
      <c r="C3707" s="71"/>
      <c r="D3707" s="71"/>
      <c r="E3707" s="71"/>
      <c r="F3707" s="71"/>
      <c r="G3707" s="71"/>
      <c r="H3707" s="71"/>
      <c r="I3707" s="71"/>
      <c r="J3707" s="72">
        <v>26612.799999999999</v>
      </c>
      <c r="K3707" s="71"/>
      <c r="L3707" s="71"/>
      <c r="M3707" s="72">
        <v>26612.799999999999</v>
      </c>
      <c r="N3707" s="72">
        <v>0</v>
      </c>
      <c r="O3707" s="71"/>
      <c r="P3707" s="71"/>
      <c r="Q3707" s="71"/>
      <c r="R3707" s="71"/>
      <c r="S3707" s="72">
        <v>26612.799999999999</v>
      </c>
      <c r="T3707" s="72">
        <v>0</v>
      </c>
      <c r="U3707" s="71"/>
      <c r="V3707" s="71"/>
      <c r="W3707" s="71"/>
      <c r="X3707" s="72">
        <v>26612.799999999999</v>
      </c>
      <c r="Y3707" s="72">
        <v>0</v>
      </c>
      <c r="Z3707" s="72">
        <v>0</v>
      </c>
      <c r="AA3707" s="69"/>
      <c r="AB3707" s="69"/>
      <c r="AC3707" s="69"/>
    </row>
    <row r="3708" spans="1:29" ht="30" x14ac:dyDescent="0.25">
      <c r="A3708" s="68" t="s">
        <v>17791</v>
      </c>
      <c r="B3708" s="69" t="s">
        <v>11110</v>
      </c>
      <c r="C3708" s="69" t="s">
        <v>17792</v>
      </c>
      <c r="D3708" s="69" t="s">
        <v>15093</v>
      </c>
      <c r="E3708" s="69" t="s">
        <v>17794</v>
      </c>
      <c r="F3708" s="69" t="s">
        <v>10255</v>
      </c>
      <c r="G3708" s="69" t="s">
        <v>1202</v>
      </c>
      <c r="H3708" s="69" t="s">
        <v>1738</v>
      </c>
      <c r="I3708" s="69" t="s">
        <v>962</v>
      </c>
      <c r="J3708" s="70">
        <v>1303.04</v>
      </c>
      <c r="K3708" s="69" t="s">
        <v>4591</v>
      </c>
      <c r="L3708" s="69" t="s">
        <v>17793</v>
      </c>
      <c r="M3708" s="70">
        <v>1303.04</v>
      </c>
      <c r="N3708" s="69"/>
      <c r="O3708" s="69"/>
      <c r="P3708" s="69" t="s">
        <v>1912</v>
      </c>
      <c r="Q3708" s="69" t="s">
        <v>1764</v>
      </c>
      <c r="R3708" s="69"/>
      <c r="S3708" s="70">
        <v>1303.04</v>
      </c>
      <c r="T3708" s="70"/>
      <c r="U3708" s="69" t="s">
        <v>1804</v>
      </c>
      <c r="V3708" s="73">
        <v>64</v>
      </c>
      <c r="W3708" s="69" t="s">
        <v>1804</v>
      </c>
      <c r="X3708" s="69"/>
      <c r="Y3708" s="70"/>
      <c r="Z3708" s="69">
        <v>0</v>
      </c>
      <c r="AA3708" s="69" t="s">
        <v>989</v>
      </c>
      <c r="AB3708" s="69" t="s">
        <v>1144</v>
      </c>
      <c r="AC3708" s="69"/>
    </row>
    <row r="3709" spans="1:29" x14ac:dyDescent="0.25">
      <c r="A3709" s="71" t="s">
        <v>193</v>
      </c>
      <c r="B3709" s="71"/>
      <c r="C3709" s="71"/>
      <c r="D3709" s="71"/>
      <c r="E3709" s="71"/>
      <c r="F3709" s="71"/>
      <c r="G3709" s="71"/>
      <c r="H3709" s="71"/>
      <c r="I3709" s="71"/>
      <c r="J3709" s="72">
        <v>1303.04</v>
      </c>
      <c r="K3709" s="71"/>
      <c r="L3709" s="71"/>
      <c r="M3709" s="72">
        <v>1303.04</v>
      </c>
      <c r="N3709" s="72">
        <v>0</v>
      </c>
      <c r="O3709" s="71"/>
      <c r="P3709" s="71"/>
      <c r="Q3709" s="71"/>
      <c r="R3709" s="71"/>
      <c r="S3709" s="72">
        <v>1303.04</v>
      </c>
      <c r="T3709" s="72">
        <v>1303.04</v>
      </c>
      <c r="U3709" s="71"/>
      <c r="V3709" s="71"/>
      <c r="W3709" s="71"/>
      <c r="X3709" s="72">
        <v>0</v>
      </c>
      <c r="Y3709" s="72">
        <v>0</v>
      </c>
      <c r="Z3709" s="72">
        <v>1303.04</v>
      </c>
      <c r="AA3709" s="69"/>
      <c r="AB3709" s="69"/>
      <c r="AC3709" s="69"/>
    </row>
    <row r="3710" spans="1:29" ht="20" x14ac:dyDescent="0.25">
      <c r="A3710" s="68" t="s">
        <v>17795</v>
      </c>
      <c r="B3710" s="69" t="s">
        <v>11157</v>
      </c>
      <c r="C3710" s="69" t="s">
        <v>17796</v>
      </c>
      <c r="D3710" s="69" t="s">
        <v>4611</v>
      </c>
      <c r="E3710" s="69" t="s">
        <v>17798</v>
      </c>
      <c r="F3710" s="69" t="s">
        <v>10612</v>
      </c>
      <c r="G3710" s="69" t="s">
        <v>1202</v>
      </c>
      <c r="H3710" s="69" t="s">
        <v>3201</v>
      </c>
      <c r="I3710" s="69" t="s">
        <v>962</v>
      </c>
      <c r="J3710" s="70">
        <v>32115.59</v>
      </c>
      <c r="K3710" s="69" t="s">
        <v>4591</v>
      </c>
      <c r="L3710" s="69" t="s">
        <v>17797</v>
      </c>
      <c r="M3710" s="70">
        <v>31027.73</v>
      </c>
      <c r="N3710" s="69"/>
      <c r="O3710" s="69"/>
      <c r="P3710" s="69" t="s">
        <v>1749</v>
      </c>
      <c r="Q3710" s="69" t="s">
        <v>1106</v>
      </c>
      <c r="R3710" s="69"/>
      <c r="S3710" s="70">
        <v>31027.73</v>
      </c>
      <c r="T3710" s="70"/>
      <c r="U3710" s="69"/>
      <c r="V3710" s="69"/>
      <c r="W3710" s="69" t="s">
        <v>1106</v>
      </c>
      <c r="X3710" s="69"/>
      <c r="Y3710" s="70"/>
      <c r="Z3710" s="69">
        <v>0</v>
      </c>
      <c r="AA3710" s="69" t="s">
        <v>989</v>
      </c>
      <c r="AB3710" s="69" t="s">
        <v>1144</v>
      </c>
      <c r="AC3710" s="69"/>
    </row>
    <row r="3711" spans="1:29" x14ac:dyDescent="0.25">
      <c r="A3711" s="69"/>
      <c r="B3711" s="69"/>
      <c r="C3711" s="69"/>
      <c r="D3711" s="69"/>
      <c r="E3711" s="69" t="s">
        <v>17800</v>
      </c>
      <c r="F3711" s="69"/>
      <c r="G3711" s="69"/>
      <c r="H3711" s="69"/>
      <c r="I3711" s="69"/>
      <c r="J3711" s="69"/>
      <c r="K3711" s="69"/>
      <c r="L3711" s="69" t="s">
        <v>17799</v>
      </c>
      <c r="M3711" s="70">
        <v>1087.8599999999999</v>
      </c>
      <c r="N3711" s="69"/>
      <c r="O3711" s="69"/>
      <c r="P3711" s="69" t="s">
        <v>1394</v>
      </c>
      <c r="Q3711" s="69" t="s">
        <v>3011</v>
      </c>
      <c r="R3711" s="69"/>
      <c r="S3711" s="70">
        <v>1087.8599999999999</v>
      </c>
      <c r="T3711" s="70"/>
      <c r="U3711" s="69" t="s">
        <v>3011</v>
      </c>
      <c r="V3711" s="73">
        <v>43</v>
      </c>
      <c r="W3711" s="69" t="s">
        <v>3011</v>
      </c>
      <c r="X3711" s="69"/>
      <c r="Y3711" s="70"/>
      <c r="Z3711" s="69">
        <v>0</v>
      </c>
      <c r="AA3711" s="69"/>
      <c r="AB3711" s="69" t="s">
        <v>1144</v>
      </c>
      <c r="AC3711" s="69"/>
    </row>
    <row r="3712" spans="1:29" x14ac:dyDescent="0.25">
      <c r="A3712" s="71" t="s">
        <v>193</v>
      </c>
      <c r="B3712" s="71"/>
      <c r="C3712" s="71"/>
      <c r="D3712" s="71"/>
      <c r="E3712" s="71"/>
      <c r="F3712" s="71"/>
      <c r="G3712" s="71"/>
      <c r="H3712" s="71"/>
      <c r="I3712" s="71"/>
      <c r="J3712" s="72">
        <v>32115.59</v>
      </c>
      <c r="K3712" s="71"/>
      <c r="L3712" s="71"/>
      <c r="M3712" s="72">
        <v>32115.59</v>
      </c>
      <c r="N3712" s="72">
        <v>0</v>
      </c>
      <c r="O3712" s="71"/>
      <c r="P3712" s="71"/>
      <c r="Q3712" s="71"/>
      <c r="R3712" s="71"/>
      <c r="S3712" s="72">
        <v>32115.59</v>
      </c>
      <c r="T3712" s="72">
        <v>1087.8599999999999</v>
      </c>
      <c r="U3712" s="71"/>
      <c r="V3712" s="71"/>
      <c r="W3712" s="71"/>
      <c r="X3712" s="72">
        <v>31027.73</v>
      </c>
      <c r="Y3712" s="72">
        <v>0</v>
      </c>
      <c r="Z3712" s="72">
        <v>1087.8599999999999</v>
      </c>
      <c r="AA3712" s="69"/>
      <c r="AB3712" s="69"/>
      <c r="AC3712" s="69"/>
    </row>
    <row r="3713" spans="1:29" ht="50" x14ac:dyDescent="0.25">
      <c r="A3713" s="68" t="s">
        <v>17801</v>
      </c>
      <c r="B3713" s="69" t="s">
        <v>17802</v>
      </c>
      <c r="C3713" s="69" t="s">
        <v>17803</v>
      </c>
      <c r="D3713" s="69" t="s">
        <v>4611</v>
      </c>
      <c r="E3713" s="69" t="s">
        <v>17806</v>
      </c>
      <c r="F3713" s="69" t="s">
        <v>10255</v>
      </c>
      <c r="G3713" s="69" t="s">
        <v>1202</v>
      </c>
      <c r="H3713" s="69" t="s">
        <v>17804</v>
      </c>
      <c r="I3713" s="69" t="s">
        <v>962</v>
      </c>
      <c r="J3713" s="70">
        <v>11963.85</v>
      </c>
      <c r="K3713" s="69" t="s">
        <v>4591</v>
      </c>
      <c r="L3713" s="69" t="s">
        <v>17805</v>
      </c>
      <c r="M3713" s="70">
        <v>9506.35</v>
      </c>
      <c r="N3713" s="69"/>
      <c r="O3713" s="69"/>
      <c r="P3713" s="69" t="s">
        <v>1286</v>
      </c>
      <c r="Q3713" s="69" t="s">
        <v>2298</v>
      </c>
      <c r="R3713" s="69"/>
      <c r="S3713" s="70">
        <v>9506.35</v>
      </c>
      <c r="T3713" s="70"/>
      <c r="U3713" s="69" t="s">
        <v>3793</v>
      </c>
      <c r="V3713" s="73">
        <v>90</v>
      </c>
      <c r="W3713" s="69" t="s">
        <v>3793</v>
      </c>
      <c r="X3713" s="69"/>
      <c r="Y3713" s="70"/>
      <c r="Z3713" s="69">
        <v>0</v>
      </c>
      <c r="AA3713" s="69" t="s">
        <v>989</v>
      </c>
      <c r="AB3713" s="69" t="s">
        <v>1144</v>
      </c>
      <c r="AC3713" s="69"/>
    </row>
    <row r="3714" spans="1:29" x14ac:dyDescent="0.25">
      <c r="A3714" s="69"/>
      <c r="B3714" s="69"/>
      <c r="C3714" s="69"/>
      <c r="D3714" s="69"/>
      <c r="E3714" s="69" t="s">
        <v>17808</v>
      </c>
      <c r="F3714" s="69"/>
      <c r="G3714" s="69"/>
      <c r="H3714" s="69"/>
      <c r="I3714" s="69"/>
      <c r="J3714" s="69"/>
      <c r="K3714" s="69"/>
      <c r="L3714" s="69" t="s">
        <v>17807</v>
      </c>
      <c r="M3714" s="70">
        <v>2457.5</v>
      </c>
      <c r="N3714" s="69"/>
      <c r="O3714" s="69"/>
      <c r="P3714" s="69" t="s">
        <v>1210</v>
      </c>
      <c r="Q3714" s="69" t="s">
        <v>3194</v>
      </c>
      <c r="R3714" s="69"/>
      <c r="S3714" s="70">
        <v>2457.5</v>
      </c>
      <c r="T3714" s="70"/>
      <c r="U3714" s="69"/>
      <c r="V3714" s="69"/>
      <c r="W3714" s="69"/>
      <c r="X3714" s="69"/>
      <c r="Y3714" s="70"/>
      <c r="Z3714" s="69">
        <v>0</v>
      </c>
      <c r="AA3714" s="69"/>
      <c r="AB3714" s="69" t="s">
        <v>1144</v>
      </c>
      <c r="AC3714" s="69"/>
    </row>
    <row r="3715" spans="1:29" x14ac:dyDescent="0.25">
      <c r="A3715" s="71" t="s">
        <v>193</v>
      </c>
      <c r="B3715" s="71"/>
      <c r="C3715" s="71"/>
      <c r="D3715" s="71"/>
      <c r="E3715" s="71"/>
      <c r="F3715" s="71"/>
      <c r="G3715" s="71"/>
      <c r="H3715" s="71"/>
      <c r="I3715" s="71"/>
      <c r="J3715" s="72">
        <v>11963.85</v>
      </c>
      <c r="K3715" s="71"/>
      <c r="L3715" s="71"/>
      <c r="M3715" s="72">
        <v>11963.85</v>
      </c>
      <c r="N3715" s="72">
        <v>0</v>
      </c>
      <c r="O3715" s="71"/>
      <c r="P3715" s="71"/>
      <c r="Q3715" s="71"/>
      <c r="R3715" s="71"/>
      <c r="S3715" s="72">
        <v>11963.85</v>
      </c>
      <c r="T3715" s="72">
        <v>9506.35</v>
      </c>
      <c r="U3715" s="71"/>
      <c r="V3715" s="71"/>
      <c r="W3715" s="71"/>
      <c r="X3715" s="72">
        <v>2457.5</v>
      </c>
      <c r="Y3715" s="72">
        <v>0</v>
      </c>
      <c r="Z3715" s="72">
        <v>9506.35</v>
      </c>
      <c r="AA3715" s="69"/>
      <c r="AB3715" s="69"/>
      <c r="AC3715" s="69"/>
    </row>
    <row r="3716" spans="1:29" ht="20" x14ac:dyDescent="0.25">
      <c r="A3716" s="68" t="s">
        <v>17809</v>
      </c>
      <c r="B3716" s="69" t="s">
        <v>11770</v>
      </c>
      <c r="C3716" s="69" t="s">
        <v>17810</v>
      </c>
      <c r="D3716" s="69" t="s">
        <v>3337</v>
      </c>
      <c r="E3716" s="69"/>
      <c r="F3716" s="69" t="s">
        <v>10612</v>
      </c>
      <c r="G3716" s="69" t="s">
        <v>1202</v>
      </c>
      <c r="H3716" s="69" t="s">
        <v>1738</v>
      </c>
      <c r="I3716" s="69"/>
      <c r="J3716" s="70">
        <v>2138.85</v>
      </c>
      <c r="K3716" s="69" t="s">
        <v>4591</v>
      </c>
      <c r="L3716" s="69"/>
      <c r="M3716" s="69"/>
      <c r="N3716" s="69"/>
      <c r="O3716" s="69"/>
      <c r="P3716" s="69"/>
      <c r="Q3716" s="69"/>
      <c r="R3716" s="69"/>
      <c r="S3716" s="69"/>
      <c r="T3716" s="69"/>
      <c r="U3716" s="69"/>
      <c r="V3716" s="69"/>
      <c r="W3716" s="69"/>
      <c r="X3716" s="69"/>
      <c r="Y3716" s="69"/>
      <c r="Z3716" s="69"/>
      <c r="AA3716" s="69" t="s">
        <v>989</v>
      </c>
      <c r="AB3716" s="69"/>
      <c r="AC3716" s="69"/>
    </row>
    <row r="3717" spans="1:29" x14ac:dyDescent="0.25">
      <c r="A3717" s="71" t="s">
        <v>193</v>
      </c>
      <c r="B3717" s="71"/>
      <c r="C3717" s="71"/>
      <c r="D3717" s="71"/>
      <c r="E3717" s="71"/>
      <c r="F3717" s="71"/>
      <c r="G3717" s="71"/>
      <c r="H3717" s="71"/>
      <c r="I3717" s="71"/>
      <c r="J3717" s="72">
        <v>2138.85</v>
      </c>
      <c r="K3717" s="71"/>
      <c r="L3717" s="71"/>
      <c r="M3717" s="72">
        <v>0</v>
      </c>
      <c r="N3717" s="72">
        <v>2138.85</v>
      </c>
      <c r="O3717" s="71"/>
      <c r="P3717" s="71"/>
      <c r="Q3717" s="71"/>
      <c r="R3717" s="71"/>
      <c r="S3717" s="72">
        <v>0</v>
      </c>
      <c r="T3717" s="72">
        <v>0</v>
      </c>
      <c r="U3717" s="71"/>
      <c r="V3717" s="71"/>
      <c r="W3717" s="71"/>
      <c r="X3717" s="72">
        <v>0</v>
      </c>
      <c r="Y3717" s="72">
        <v>0</v>
      </c>
      <c r="Z3717" s="72">
        <v>0</v>
      </c>
      <c r="AA3717" s="69"/>
      <c r="AB3717" s="69"/>
      <c r="AC3717" s="69"/>
    </row>
    <row r="3718" spans="1:29" ht="30" x14ac:dyDescent="0.25">
      <c r="A3718" s="68" t="s">
        <v>17811</v>
      </c>
      <c r="B3718" s="69" t="s">
        <v>11119</v>
      </c>
      <c r="C3718" s="69" t="s">
        <v>17812</v>
      </c>
      <c r="D3718" s="69" t="s">
        <v>15093</v>
      </c>
      <c r="E3718" s="69" t="s">
        <v>17814</v>
      </c>
      <c r="F3718" s="69" t="s">
        <v>10255</v>
      </c>
      <c r="G3718" s="69" t="s">
        <v>1202</v>
      </c>
      <c r="H3718" s="69" t="s">
        <v>4177</v>
      </c>
      <c r="I3718" s="69" t="s">
        <v>962</v>
      </c>
      <c r="J3718" s="70">
        <v>11204.37</v>
      </c>
      <c r="K3718" s="69" t="s">
        <v>4591</v>
      </c>
      <c r="L3718" s="69" t="s">
        <v>17813</v>
      </c>
      <c r="M3718" s="70">
        <v>11204.37</v>
      </c>
      <c r="N3718" s="69"/>
      <c r="O3718" s="69"/>
      <c r="P3718" s="69" t="s">
        <v>1912</v>
      </c>
      <c r="Q3718" s="69" t="s">
        <v>1764</v>
      </c>
      <c r="R3718" s="69"/>
      <c r="S3718" s="70">
        <v>11204.37</v>
      </c>
      <c r="T3718" s="70"/>
      <c r="U3718" s="69" t="s">
        <v>1804</v>
      </c>
      <c r="V3718" s="73">
        <v>64</v>
      </c>
      <c r="W3718" s="69" t="s">
        <v>1804</v>
      </c>
      <c r="X3718" s="69"/>
      <c r="Y3718" s="70"/>
      <c r="Z3718" s="69">
        <v>0</v>
      </c>
      <c r="AA3718" s="69" t="s">
        <v>989</v>
      </c>
      <c r="AB3718" s="69" t="s">
        <v>1144</v>
      </c>
      <c r="AC3718" s="69"/>
    </row>
    <row r="3719" spans="1:29" x14ac:dyDescent="0.25">
      <c r="A3719" s="71" t="s">
        <v>193</v>
      </c>
      <c r="B3719" s="71"/>
      <c r="C3719" s="71"/>
      <c r="D3719" s="71"/>
      <c r="E3719" s="71"/>
      <c r="F3719" s="71"/>
      <c r="G3719" s="71"/>
      <c r="H3719" s="71"/>
      <c r="I3719" s="71"/>
      <c r="J3719" s="72">
        <v>11204.37</v>
      </c>
      <c r="K3719" s="71"/>
      <c r="L3719" s="71"/>
      <c r="M3719" s="72">
        <v>11204.37</v>
      </c>
      <c r="N3719" s="72">
        <v>0</v>
      </c>
      <c r="O3719" s="71"/>
      <c r="P3719" s="71"/>
      <c r="Q3719" s="71"/>
      <c r="R3719" s="71"/>
      <c r="S3719" s="72">
        <v>11204.37</v>
      </c>
      <c r="T3719" s="72">
        <v>11204.37</v>
      </c>
      <c r="U3719" s="71"/>
      <c r="V3719" s="71"/>
      <c r="W3719" s="71"/>
      <c r="X3719" s="72">
        <v>0</v>
      </c>
      <c r="Y3719" s="72">
        <v>0</v>
      </c>
      <c r="Z3719" s="72">
        <v>11204.37</v>
      </c>
      <c r="AA3719" s="69"/>
      <c r="AB3719" s="69"/>
      <c r="AC3719" s="69"/>
    </row>
    <row r="3720" spans="1:29" ht="30" x14ac:dyDescent="0.25">
      <c r="A3720" s="68" t="s">
        <v>17815</v>
      </c>
      <c r="B3720" s="69" t="s">
        <v>17816</v>
      </c>
      <c r="C3720" s="69" t="s">
        <v>17817</v>
      </c>
      <c r="D3720" s="69" t="s">
        <v>4623</v>
      </c>
      <c r="E3720" s="69" t="s">
        <v>17819</v>
      </c>
      <c r="F3720" s="69" t="s">
        <v>10255</v>
      </c>
      <c r="G3720" s="69" t="s">
        <v>1202</v>
      </c>
      <c r="H3720" s="69" t="s">
        <v>1690</v>
      </c>
      <c r="I3720" s="69" t="s">
        <v>962</v>
      </c>
      <c r="J3720" s="70">
        <v>2897.21</v>
      </c>
      <c r="K3720" s="69" t="s">
        <v>4591</v>
      </c>
      <c r="L3720" s="69" t="s">
        <v>17818</v>
      </c>
      <c r="M3720" s="70">
        <v>2897.21</v>
      </c>
      <c r="N3720" s="69"/>
      <c r="O3720" s="69"/>
      <c r="P3720" s="69" t="s">
        <v>1548</v>
      </c>
      <c r="Q3720" s="69" t="s">
        <v>2189</v>
      </c>
      <c r="R3720" s="69"/>
      <c r="S3720" s="70">
        <v>2897.21</v>
      </c>
      <c r="T3720" s="70"/>
      <c r="U3720" s="69" t="s">
        <v>1928</v>
      </c>
      <c r="V3720" s="73">
        <v>87</v>
      </c>
      <c r="W3720" s="69" t="s">
        <v>1928</v>
      </c>
      <c r="X3720" s="69"/>
      <c r="Y3720" s="70"/>
      <c r="Z3720" s="69">
        <v>0</v>
      </c>
      <c r="AA3720" s="69" t="s">
        <v>989</v>
      </c>
      <c r="AB3720" s="69" t="s">
        <v>1144</v>
      </c>
      <c r="AC3720" s="69"/>
    </row>
    <row r="3721" spans="1:29" x14ac:dyDescent="0.25">
      <c r="A3721" s="71" t="s">
        <v>193</v>
      </c>
      <c r="B3721" s="71"/>
      <c r="C3721" s="71"/>
      <c r="D3721" s="71"/>
      <c r="E3721" s="71"/>
      <c r="F3721" s="71"/>
      <c r="G3721" s="71"/>
      <c r="H3721" s="71"/>
      <c r="I3721" s="71"/>
      <c r="J3721" s="72">
        <v>2897.21</v>
      </c>
      <c r="K3721" s="71"/>
      <c r="L3721" s="71"/>
      <c r="M3721" s="72">
        <v>2897.21</v>
      </c>
      <c r="N3721" s="72">
        <v>0</v>
      </c>
      <c r="O3721" s="71"/>
      <c r="P3721" s="71"/>
      <c r="Q3721" s="71"/>
      <c r="R3721" s="71"/>
      <c r="S3721" s="72">
        <v>2897.21</v>
      </c>
      <c r="T3721" s="72">
        <v>2897.21</v>
      </c>
      <c r="U3721" s="71"/>
      <c r="V3721" s="71"/>
      <c r="W3721" s="71"/>
      <c r="X3721" s="72">
        <v>0</v>
      </c>
      <c r="Y3721" s="72">
        <v>0</v>
      </c>
      <c r="Z3721" s="72">
        <v>2897.21</v>
      </c>
      <c r="AA3721" s="69"/>
      <c r="AB3721" s="69"/>
      <c r="AC3721" s="69"/>
    </row>
    <row r="3722" spans="1:29" ht="30" x14ac:dyDescent="0.25">
      <c r="A3722" s="68" t="s">
        <v>17820</v>
      </c>
      <c r="B3722" s="69" t="s">
        <v>11119</v>
      </c>
      <c r="C3722" s="69" t="s">
        <v>17821</v>
      </c>
      <c r="D3722" s="69" t="s">
        <v>9621</v>
      </c>
      <c r="E3722" s="69" t="s">
        <v>17823</v>
      </c>
      <c r="F3722" s="69" t="s">
        <v>10255</v>
      </c>
      <c r="G3722" s="69" t="s">
        <v>1685</v>
      </c>
      <c r="H3722" s="69" t="s">
        <v>2180</v>
      </c>
      <c r="I3722" s="69" t="s">
        <v>962</v>
      </c>
      <c r="J3722" s="70">
        <v>51342.75</v>
      </c>
      <c r="K3722" s="69" t="s">
        <v>4591</v>
      </c>
      <c r="L3722" s="69" t="s">
        <v>17822</v>
      </c>
      <c r="M3722" s="70">
        <v>51342.75</v>
      </c>
      <c r="N3722" s="69"/>
      <c r="O3722" s="69"/>
      <c r="P3722" s="69" t="s">
        <v>1269</v>
      </c>
      <c r="Q3722" s="69" t="s">
        <v>1764</v>
      </c>
      <c r="R3722" s="69"/>
      <c r="S3722" s="70">
        <v>51342.75</v>
      </c>
      <c r="T3722" s="70"/>
      <c r="U3722" s="69" t="s">
        <v>1607</v>
      </c>
      <c r="V3722" s="73">
        <v>35</v>
      </c>
      <c r="W3722" s="69" t="s">
        <v>1607</v>
      </c>
      <c r="X3722" s="69"/>
      <c r="Y3722" s="70"/>
      <c r="Z3722" s="69">
        <v>0</v>
      </c>
      <c r="AA3722" s="69" t="s">
        <v>989</v>
      </c>
      <c r="AB3722" s="69" t="s">
        <v>1144</v>
      </c>
      <c r="AC3722" s="69"/>
    </row>
    <row r="3723" spans="1:29" x14ac:dyDescent="0.25">
      <c r="A3723" s="71" t="s">
        <v>193</v>
      </c>
      <c r="B3723" s="71"/>
      <c r="C3723" s="71"/>
      <c r="D3723" s="71"/>
      <c r="E3723" s="71"/>
      <c r="F3723" s="71"/>
      <c r="G3723" s="71"/>
      <c r="H3723" s="71"/>
      <c r="I3723" s="71"/>
      <c r="J3723" s="72">
        <v>51342.75</v>
      </c>
      <c r="K3723" s="71"/>
      <c r="L3723" s="71"/>
      <c r="M3723" s="72">
        <v>51342.75</v>
      </c>
      <c r="N3723" s="72">
        <v>0</v>
      </c>
      <c r="O3723" s="71"/>
      <c r="P3723" s="71"/>
      <c r="Q3723" s="71"/>
      <c r="R3723" s="71"/>
      <c r="S3723" s="72">
        <v>51342.75</v>
      </c>
      <c r="T3723" s="72">
        <v>51342.75</v>
      </c>
      <c r="U3723" s="71"/>
      <c r="V3723" s="71"/>
      <c r="W3723" s="71"/>
      <c r="X3723" s="72">
        <v>0</v>
      </c>
      <c r="Y3723" s="72">
        <v>0</v>
      </c>
      <c r="Z3723" s="72">
        <v>51342.75</v>
      </c>
      <c r="AA3723" s="69"/>
      <c r="AB3723" s="69"/>
      <c r="AC3723" s="69"/>
    </row>
    <row r="3724" spans="1:29" ht="20" x14ac:dyDescent="0.25">
      <c r="A3724" s="68" t="s">
        <v>17824</v>
      </c>
      <c r="B3724" s="69" t="s">
        <v>17825</v>
      </c>
      <c r="C3724" s="69" t="s">
        <v>17826</v>
      </c>
      <c r="D3724" s="69" t="s">
        <v>4583</v>
      </c>
      <c r="E3724" s="69"/>
      <c r="F3724" s="69" t="s">
        <v>10255</v>
      </c>
      <c r="G3724" s="69" t="s">
        <v>1685</v>
      </c>
      <c r="H3724" s="69" t="s">
        <v>2331</v>
      </c>
      <c r="I3724" s="69" t="s">
        <v>962</v>
      </c>
      <c r="J3724" s="70">
        <v>2842.89</v>
      </c>
      <c r="K3724" s="69" t="s">
        <v>4591</v>
      </c>
      <c r="L3724" s="69" t="s">
        <v>17827</v>
      </c>
      <c r="M3724" s="70">
        <v>2443.16</v>
      </c>
      <c r="N3724" s="69"/>
      <c r="O3724" s="69"/>
      <c r="P3724" s="69"/>
      <c r="Q3724" s="69"/>
      <c r="R3724" s="69"/>
      <c r="S3724" s="69"/>
      <c r="T3724" s="70"/>
      <c r="U3724" s="69"/>
      <c r="V3724" s="69"/>
      <c r="W3724" s="69"/>
      <c r="X3724" s="69"/>
      <c r="Y3724" s="70"/>
      <c r="Z3724" s="69">
        <v>0</v>
      </c>
      <c r="AA3724" s="69" t="s">
        <v>989</v>
      </c>
      <c r="AB3724" s="69" t="s">
        <v>1144</v>
      </c>
      <c r="AC3724" s="69"/>
    </row>
    <row r="3725" spans="1:29" x14ac:dyDescent="0.25">
      <c r="A3725" s="71" t="s">
        <v>193</v>
      </c>
      <c r="B3725" s="71"/>
      <c r="C3725" s="71"/>
      <c r="D3725" s="71"/>
      <c r="E3725" s="71"/>
      <c r="F3725" s="71"/>
      <c r="G3725" s="71"/>
      <c r="H3725" s="71"/>
      <c r="I3725" s="71"/>
      <c r="J3725" s="72">
        <v>2842.89</v>
      </c>
      <c r="K3725" s="71"/>
      <c r="L3725" s="71"/>
      <c r="M3725" s="72">
        <v>2443.16</v>
      </c>
      <c r="N3725" s="72">
        <v>399.73</v>
      </c>
      <c r="O3725" s="71"/>
      <c r="P3725" s="71"/>
      <c r="Q3725" s="71"/>
      <c r="R3725" s="71"/>
      <c r="S3725" s="72">
        <v>0</v>
      </c>
      <c r="T3725" s="72">
        <v>0</v>
      </c>
      <c r="U3725" s="71"/>
      <c r="V3725" s="71"/>
      <c r="W3725" s="71"/>
      <c r="X3725" s="72">
        <v>0</v>
      </c>
      <c r="Y3725" s="72">
        <v>0</v>
      </c>
      <c r="Z3725" s="72">
        <v>0</v>
      </c>
      <c r="AA3725" s="69"/>
      <c r="AB3725" s="69"/>
      <c r="AC3725" s="69"/>
    </row>
    <row r="3726" spans="1:29" ht="30" x14ac:dyDescent="0.25">
      <c r="A3726" s="68" t="s">
        <v>17828</v>
      </c>
      <c r="B3726" s="69" t="s">
        <v>17572</v>
      </c>
      <c r="C3726" s="69" t="s">
        <v>17829</v>
      </c>
      <c r="D3726" s="69" t="s">
        <v>4507</v>
      </c>
      <c r="E3726" s="69" t="s">
        <v>17831</v>
      </c>
      <c r="F3726" s="69" t="s">
        <v>10612</v>
      </c>
      <c r="G3726" s="69" t="s">
        <v>1685</v>
      </c>
      <c r="H3726" s="69" t="s">
        <v>1046</v>
      </c>
      <c r="I3726" s="69" t="s">
        <v>962</v>
      </c>
      <c r="J3726" s="70">
        <v>969.99</v>
      </c>
      <c r="K3726" s="69" t="s">
        <v>4591</v>
      </c>
      <c r="L3726" s="69" t="s">
        <v>17830</v>
      </c>
      <c r="M3726" s="70">
        <v>969.99</v>
      </c>
      <c r="N3726" s="69"/>
      <c r="O3726" s="69"/>
      <c r="P3726" s="69" t="s">
        <v>1749</v>
      </c>
      <c r="Q3726" s="69" t="s">
        <v>1106</v>
      </c>
      <c r="R3726" s="69"/>
      <c r="S3726" s="70">
        <v>969.99</v>
      </c>
      <c r="T3726" s="70"/>
      <c r="U3726" s="69"/>
      <c r="V3726" s="69"/>
      <c r="W3726" s="69" t="s">
        <v>1106</v>
      </c>
      <c r="X3726" s="69"/>
      <c r="Y3726" s="70"/>
      <c r="Z3726" s="69">
        <v>0</v>
      </c>
      <c r="AA3726" s="69" t="s">
        <v>989</v>
      </c>
      <c r="AB3726" s="69" t="s">
        <v>1144</v>
      </c>
      <c r="AC3726" s="69"/>
    </row>
    <row r="3727" spans="1:29" x14ac:dyDescent="0.25">
      <c r="A3727" s="71" t="s">
        <v>193</v>
      </c>
      <c r="B3727" s="71"/>
      <c r="C3727" s="71"/>
      <c r="D3727" s="71"/>
      <c r="E3727" s="71"/>
      <c r="F3727" s="71"/>
      <c r="G3727" s="71"/>
      <c r="H3727" s="71"/>
      <c r="I3727" s="71"/>
      <c r="J3727" s="72">
        <v>969.99</v>
      </c>
      <c r="K3727" s="71"/>
      <c r="L3727" s="71"/>
      <c r="M3727" s="72">
        <v>969.99</v>
      </c>
      <c r="N3727" s="72">
        <v>0</v>
      </c>
      <c r="O3727" s="71"/>
      <c r="P3727" s="71"/>
      <c r="Q3727" s="71"/>
      <c r="R3727" s="71"/>
      <c r="S3727" s="72">
        <v>969.99</v>
      </c>
      <c r="T3727" s="72">
        <v>0</v>
      </c>
      <c r="U3727" s="71"/>
      <c r="V3727" s="71"/>
      <c r="W3727" s="71"/>
      <c r="X3727" s="72">
        <v>969.99</v>
      </c>
      <c r="Y3727" s="72">
        <v>0</v>
      </c>
      <c r="Z3727" s="72">
        <v>0</v>
      </c>
      <c r="AA3727" s="69"/>
      <c r="AB3727" s="69"/>
      <c r="AC3727" s="69"/>
    </row>
    <row r="3728" spans="1:29" ht="20" x14ac:dyDescent="0.25">
      <c r="A3728" s="68" t="s">
        <v>17832</v>
      </c>
      <c r="B3728" s="69" t="s">
        <v>16276</v>
      </c>
      <c r="C3728" s="69" t="s">
        <v>17833</v>
      </c>
      <c r="D3728" s="69" t="s">
        <v>4583</v>
      </c>
      <c r="E3728" s="69" t="s">
        <v>17835</v>
      </c>
      <c r="F3728" s="69" t="s">
        <v>10255</v>
      </c>
      <c r="G3728" s="69" t="s">
        <v>1685</v>
      </c>
      <c r="H3728" s="69" t="s">
        <v>1380</v>
      </c>
      <c r="I3728" s="69" t="s">
        <v>962</v>
      </c>
      <c r="J3728" s="70">
        <v>1529.11</v>
      </c>
      <c r="K3728" s="69" t="s">
        <v>4591</v>
      </c>
      <c r="L3728" s="69" t="s">
        <v>17834</v>
      </c>
      <c r="M3728" s="70">
        <v>1529.11</v>
      </c>
      <c r="N3728" s="69"/>
      <c r="O3728" s="69"/>
      <c r="P3728" s="69" t="s">
        <v>1912</v>
      </c>
      <c r="Q3728" s="69" t="s">
        <v>1729</v>
      </c>
      <c r="R3728" s="69"/>
      <c r="S3728" s="70">
        <v>1529.11</v>
      </c>
      <c r="T3728" s="70"/>
      <c r="U3728" s="69" t="s">
        <v>2170</v>
      </c>
      <c r="V3728" s="73">
        <v>57</v>
      </c>
      <c r="W3728" s="69" t="s">
        <v>2170</v>
      </c>
      <c r="X3728" s="69"/>
      <c r="Y3728" s="70"/>
      <c r="Z3728" s="69">
        <v>0</v>
      </c>
      <c r="AA3728" s="69" t="s">
        <v>989</v>
      </c>
      <c r="AB3728" s="69" t="s">
        <v>1144</v>
      </c>
      <c r="AC3728" s="69"/>
    </row>
    <row r="3729" spans="1:29" x14ac:dyDescent="0.25">
      <c r="A3729" s="71" t="s">
        <v>193</v>
      </c>
      <c r="B3729" s="71"/>
      <c r="C3729" s="71"/>
      <c r="D3729" s="71"/>
      <c r="E3729" s="71"/>
      <c r="F3729" s="71"/>
      <c r="G3729" s="71"/>
      <c r="H3729" s="71"/>
      <c r="I3729" s="71"/>
      <c r="J3729" s="72">
        <v>1529.11</v>
      </c>
      <c r="K3729" s="71"/>
      <c r="L3729" s="71"/>
      <c r="M3729" s="72">
        <v>1529.11</v>
      </c>
      <c r="N3729" s="72">
        <v>0</v>
      </c>
      <c r="O3729" s="71"/>
      <c r="P3729" s="71"/>
      <c r="Q3729" s="71"/>
      <c r="R3729" s="71"/>
      <c r="S3729" s="72">
        <v>1529.11</v>
      </c>
      <c r="T3729" s="72">
        <v>1529.11</v>
      </c>
      <c r="U3729" s="71"/>
      <c r="V3729" s="71"/>
      <c r="W3729" s="71"/>
      <c r="X3729" s="72">
        <v>0</v>
      </c>
      <c r="Y3729" s="72">
        <v>0</v>
      </c>
      <c r="Z3729" s="72">
        <v>1529.11</v>
      </c>
      <c r="AA3729" s="69"/>
      <c r="AB3729" s="69"/>
      <c r="AC3729" s="69"/>
    </row>
    <row r="3730" spans="1:29" ht="30" x14ac:dyDescent="0.25">
      <c r="A3730" s="68" t="s">
        <v>17836</v>
      </c>
      <c r="B3730" s="69" t="s">
        <v>11157</v>
      </c>
      <c r="C3730" s="69" t="s">
        <v>17837</v>
      </c>
      <c r="D3730" s="69" t="s">
        <v>14828</v>
      </c>
      <c r="E3730" s="69" t="s">
        <v>17839</v>
      </c>
      <c r="F3730" s="69" t="s">
        <v>10612</v>
      </c>
      <c r="G3730" s="69" t="s">
        <v>1685</v>
      </c>
      <c r="H3730" s="69" t="s">
        <v>13860</v>
      </c>
      <c r="I3730" s="69" t="s">
        <v>962</v>
      </c>
      <c r="J3730" s="70">
        <v>6184.81</v>
      </c>
      <c r="K3730" s="69" t="s">
        <v>4591</v>
      </c>
      <c r="L3730" s="69" t="s">
        <v>17838</v>
      </c>
      <c r="M3730" s="70">
        <v>6184.81</v>
      </c>
      <c r="N3730" s="69"/>
      <c r="O3730" s="69"/>
      <c r="P3730" s="69" t="s">
        <v>2137</v>
      </c>
      <c r="Q3730" s="69" t="s">
        <v>1542</v>
      </c>
      <c r="R3730" s="69"/>
      <c r="S3730" s="70">
        <v>6184.81</v>
      </c>
      <c r="T3730" s="70"/>
      <c r="U3730" s="69" t="s">
        <v>1542</v>
      </c>
      <c r="V3730" s="73">
        <v>43</v>
      </c>
      <c r="W3730" s="69" t="s">
        <v>1542</v>
      </c>
      <c r="X3730" s="69"/>
      <c r="Y3730" s="70"/>
      <c r="Z3730" s="69">
        <v>0</v>
      </c>
      <c r="AA3730" s="69" t="s">
        <v>989</v>
      </c>
      <c r="AB3730" s="69" t="s">
        <v>1144</v>
      </c>
      <c r="AC3730" s="69"/>
    </row>
    <row r="3731" spans="1:29" x14ac:dyDescent="0.25">
      <c r="A3731" s="71" t="s">
        <v>193</v>
      </c>
      <c r="B3731" s="71"/>
      <c r="C3731" s="71"/>
      <c r="D3731" s="71"/>
      <c r="E3731" s="71"/>
      <c r="F3731" s="71"/>
      <c r="G3731" s="71"/>
      <c r="H3731" s="71"/>
      <c r="I3731" s="71"/>
      <c r="J3731" s="72">
        <v>6184.81</v>
      </c>
      <c r="K3731" s="71"/>
      <c r="L3731" s="71"/>
      <c r="M3731" s="72">
        <v>6184.81</v>
      </c>
      <c r="N3731" s="72">
        <v>0</v>
      </c>
      <c r="O3731" s="71"/>
      <c r="P3731" s="71"/>
      <c r="Q3731" s="71"/>
      <c r="R3731" s="71"/>
      <c r="S3731" s="72">
        <v>6184.81</v>
      </c>
      <c r="T3731" s="72">
        <v>6184.81</v>
      </c>
      <c r="U3731" s="71"/>
      <c r="V3731" s="71"/>
      <c r="W3731" s="71"/>
      <c r="X3731" s="72">
        <v>0</v>
      </c>
      <c r="Y3731" s="72">
        <v>0</v>
      </c>
      <c r="Z3731" s="72">
        <v>6184.81</v>
      </c>
      <c r="AA3731" s="69"/>
      <c r="AB3731" s="69"/>
      <c r="AC3731" s="69"/>
    </row>
    <row r="3732" spans="1:29" ht="30" x14ac:dyDescent="0.25">
      <c r="A3732" s="68" t="s">
        <v>17840</v>
      </c>
      <c r="B3732" s="69" t="s">
        <v>10391</v>
      </c>
      <c r="C3732" s="69" t="s">
        <v>17841</v>
      </c>
      <c r="D3732" s="69" t="s">
        <v>4813</v>
      </c>
      <c r="E3732" s="69" t="s">
        <v>17843</v>
      </c>
      <c r="F3732" s="69" t="s">
        <v>10255</v>
      </c>
      <c r="G3732" s="69" t="s">
        <v>1685</v>
      </c>
      <c r="H3732" s="69" t="s">
        <v>1095</v>
      </c>
      <c r="I3732" s="69" t="s">
        <v>962</v>
      </c>
      <c r="J3732" s="70">
        <v>435.97</v>
      </c>
      <c r="K3732" s="69" t="s">
        <v>4591</v>
      </c>
      <c r="L3732" s="69" t="s">
        <v>17842</v>
      </c>
      <c r="M3732" s="70">
        <v>435.97</v>
      </c>
      <c r="N3732" s="69"/>
      <c r="O3732" s="69"/>
      <c r="P3732" s="69" t="s">
        <v>1313</v>
      </c>
      <c r="Q3732" s="69" t="s">
        <v>1764</v>
      </c>
      <c r="R3732" s="69"/>
      <c r="S3732" s="70">
        <v>435.97</v>
      </c>
      <c r="T3732" s="70"/>
      <c r="U3732" s="69"/>
      <c r="V3732" s="69"/>
      <c r="W3732" s="69" t="s">
        <v>1764</v>
      </c>
      <c r="X3732" s="69"/>
      <c r="Y3732" s="70"/>
      <c r="Z3732" s="69">
        <v>0</v>
      </c>
      <c r="AA3732" s="69" t="s">
        <v>989</v>
      </c>
      <c r="AB3732" s="69" t="s">
        <v>1144</v>
      </c>
      <c r="AC3732" s="69"/>
    </row>
    <row r="3733" spans="1:29" x14ac:dyDescent="0.25">
      <c r="A3733" s="71" t="s">
        <v>193</v>
      </c>
      <c r="B3733" s="71"/>
      <c r="C3733" s="71"/>
      <c r="D3733" s="71"/>
      <c r="E3733" s="71"/>
      <c r="F3733" s="71"/>
      <c r="G3733" s="71"/>
      <c r="H3733" s="71"/>
      <c r="I3733" s="71"/>
      <c r="J3733" s="72">
        <v>435.97</v>
      </c>
      <c r="K3733" s="71"/>
      <c r="L3733" s="71"/>
      <c r="M3733" s="72">
        <v>435.97</v>
      </c>
      <c r="N3733" s="72">
        <v>0</v>
      </c>
      <c r="O3733" s="71"/>
      <c r="P3733" s="71"/>
      <c r="Q3733" s="71"/>
      <c r="R3733" s="71"/>
      <c r="S3733" s="72">
        <v>435.97</v>
      </c>
      <c r="T3733" s="72">
        <v>0</v>
      </c>
      <c r="U3733" s="71"/>
      <c r="V3733" s="71"/>
      <c r="W3733" s="71"/>
      <c r="X3733" s="72">
        <v>435.97</v>
      </c>
      <c r="Y3733" s="72">
        <v>0</v>
      </c>
      <c r="Z3733" s="72">
        <v>0</v>
      </c>
      <c r="AA3733" s="69"/>
      <c r="AB3733" s="69"/>
      <c r="AC3733" s="69"/>
    </row>
    <row r="3734" spans="1:29" ht="30" x14ac:dyDescent="0.25">
      <c r="A3734" s="68" t="s">
        <v>17844</v>
      </c>
      <c r="B3734" s="69" t="s">
        <v>11770</v>
      </c>
      <c r="C3734" s="69" t="s">
        <v>17845</v>
      </c>
      <c r="D3734" s="69" t="s">
        <v>4972</v>
      </c>
      <c r="E3734" s="69" t="s">
        <v>17847</v>
      </c>
      <c r="F3734" s="69" t="s">
        <v>10612</v>
      </c>
      <c r="G3734" s="69" t="s">
        <v>1685</v>
      </c>
      <c r="H3734" s="69" t="s">
        <v>8857</v>
      </c>
      <c r="I3734" s="69" t="s">
        <v>962</v>
      </c>
      <c r="J3734" s="70">
        <v>3479.12</v>
      </c>
      <c r="K3734" s="69" t="s">
        <v>4591</v>
      </c>
      <c r="L3734" s="69" t="s">
        <v>17846</v>
      </c>
      <c r="M3734" s="70">
        <v>3479.12</v>
      </c>
      <c r="N3734" s="69"/>
      <c r="O3734" s="69"/>
      <c r="P3734" s="69" t="s">
        <v>1795</v>
      </c>
      <c r="Q3734" s="69"/>
      <c r="R3734" s="69"/>
      <c r="S3734" s="70">
        <v>3479.12</v>
      </c>
      <c r="T3734" s="70"/>
      <c r="U3734" s="69"/>
      <c r="V3734" s="69"/>
      <c r="W3734" s="69"/>
      <c r="X3734" s="69"/>
      <c r="Y3734" s="70"/>
      <c r="Z3734" s="69">
        <v>0</v>
      </c>
      <c r="AA3734" s="69" t="s">
        <v>989</v>
      </c>
      <c r="AB3734" s="69" t="s">
        <v>1144</v>
      </c>
      <c r="AC3734" s="69"/>
    </row>
    <row r="3735" spans="1:29" x14ac:dyDescent="0.25">
      <c r="A3735" s="71" t="s">
        <v>193</v>
      </c>
      <c r="B3735" s="71"/>
      <c r="C3735" s="71"/>
      <c r="D3735" s="71"/>
      <c r="E3735" s="71"/>
      <c r="F3735" s="71"/>
      <c r="G3735" s="71"/>
      <c r="H3735" s="71"/>
      <c r="I3735" s="71"/>
      <c r="J3735" s="72">
        <v>3479.12</v>
      </c>
      <c r="K3735" s="71"/>
      <c r="L3735" s="71"/>
      <c r="M3735" s="72">
        <v>3479.12</v>
      </c>
      <c r="N3735" s="72">
        <v>0</v>
      </c>
      <c r="O3735" s="71"/>
      <c r="P3735" s="71"/>
      <c r="Q3735" s="71"/>
      <c r="R3735" s="71"/>
      <c r="S3735" s="72">
        <v>3479.12</v>
      </c>
      <c r="T3735" s="72">
        <v>0</v>
      </c>
      <c r="U3735" s="71"/>
      <c r="V3735" s="71"/>
      <c r="W3735" s="71"/>
      <c r="X3735" s="72">
        <v>3479.12</v>
      </c>
      <c r="Y3735" s="72">
        <v>0</v>
      </c>
      <c r="Z3735" s="72">
        <v>0</v>
      </c>
      <c r="AA3735" s="69"/>
      <c r="AB3735" s="69"/>
      <c r="AC3735" s="69"/>
    </row>
    <row r="3736" spans="1:29" ht="30" x14ac:dyDescent="0.25">
      <c r="A3736" s="68" t="s">
        <v>17848</v>
      </c>
      <c r="B3736" s="69" t="s">
        <v>11631</v>
      </c>
      <c r="C3736" s="69" t="s">
        <v>17849</v>
      </c>
      <c r="D3736" s="69" t="s">
        <v>9621</v>
      </c>
      <c r="E3736" s="69"/>
      <c r="F3736" s="69" t="s">
        <v>10612</v>
      </c>
      <c r="G3736" s="69" t="s">
        <v>1685</v>
      </c>
      <c r="H3736" s="69" t="s">
        <v>2180</v>
      </c>
      <c r="I3736" s="69" t="s">
        <v>962</v>
      </c>
      <c r="J3736" s="70">
        <v>7470.4</v>
      </c>
      <c r="K3736" s="69" t="s">
        <v>4591</v>
      </c>
      <c r="L3736" s="69" t="s">
        <v>17850</v>
      </c>
      <c r="M3736" s="70">
        <v>7470.4</v>
      </c>
      <c r="N3736" s="69"/>
      <c r="O3736" s="69"/>
      <c r="P3736" s="69"/>
      <c r="Q3736" s="69"/>
      <c r="R3736" s="69"/>
      <c r="S3736" s="69"/>
      <c r="T3736" s="70"/>
      <c r="U3736" s="69"/>
      <c r="V3736" s="69"/>
      <c r="W3736" s="69"/>
      <c r="X3736" s="69"/>
      <c r="Y3736" s="70"/>
      <c r="Z3736" s="69">
        <v>0</v>
      </c>
      <c r="AA3736" s="69" t="s">
        <v>989</v>
      </c>
      <c r="AB3736" s="69" t="s">
        <v>1144</v>
      </c>
      <c r="AC3736" s="69"/>
    </row>
    <row r="3737" spans="1:29" x14ac:dyDescent="0.25">
      <c r="A3737" s="71" t="s">
        <v>193</v>
      </c>
      <c r="B3737" s="71"/>
      <c r="C3737" s="71"/>
      <c r="D3737" s="71"/>
      <c r="E3737" s="71"/>
      <c r="F3737" s="71"/>
      <c r="G3737" s="71"/>
      <c r="H3737" s="71"/>
      <c r="I3737" s="71"/>
      <c r="J3737" s="72">
        <v>7470.4</v>
      </c>
      <c r="K3737" s="71"/>
      <c r="L3737" s="71"/>
      <c r="M3737" s="72">
        <v>7470.4</v>
      </c>
      <c r="N3737" s="72">
        <v>0</v>
      </c>
      <c r="O3737" s="71"/>
      <c r="P3737" s="71"/>
      <c r="Q3737" s="71"/>
      <c r="R3737" s="71"/>
      <c r="S3737" s="72">
        <v>0</v>
      </c>
      <c r="T3737" s="72">
        <v>0</v>
      </c>
      <c r="U3737" s="71"/>
      <c r="V3737" s="71"/>
      <c r="W3737" s="71"/>
      <c r="X3737" s="72">
        <v>0</v>
      </c>
      <c r="Y3737" s="72">
        <v>0</v>
      </c>
      <c r="Z3737" s="72">
        <v>0</v>
      </c>
      <c r="AA3737" s="69"/>
      <c r="AB3737" s="69"/>
      <c r="AC3737" s="69"/>
    </row>
    <row r="3738" spans="1:29" ht="20" x14ac:dyDescent="0.25">
      <c r="A3738" s="68" t="s">
        <v>17851</v>
      </c>
      <c r="B3738" s="69" t="s">
        <v>11208</v>
      </c>
      <c r="C3738" s="69" t="s">
        <v>17853</v>
      </c>
      <c r="D3738" s="69" t="s">
        <v>17852</v>
      </c>
      <c r="E3738" s="69"/>
      <c r="F3738" s="69" t="s">
        <v>10612</v>
      </c>
      <c r="G3738" s="69" t="s">
        <v>1069</v>
      </c>
      <c r="H3738" s="69" t="s">
        <v>1764</v>
      </c>
      <c r="I3738" s="69"/>
      <c r="J3738" s="70">
        <v>18072.3</v>
      </c>
      <c r="K3738" s="69" t="s">
        <v>4591</v>
      </c>
      <c r="L3738" s="69"/>
      <c r="M3738" s="69"/>
      <c r="N3738" s="69"/>
      <c r="O3738" s="69"/>
      <c r="P3738" s="69"/>
      <c r="Q3738" s="69"/>
      <c r="R3738" s="69"/>
      <c r="S3738" s="69"/>
      <c r="T3738" s="69"/>
      <c r="U3738" s="69"/>
      <c r="V3738" s="69"/>
      <c r="W3738" s="69"/>
      <c r="X3738" s="69"/>
      <c r="Y3738" s="69"/>
      <c r="Z3738" s="69"/>
      <c r="AA3738" s="69" t="s">
        <v>989</v>
      </c>
      <c r="AB3738" s="69"/>
      <c r="AC3738" s="69"/>
    </row>
    <row r="3739" spans="1:29" x14ac:dyDescent="0.25">
      <c r="A3739" s="71" t="s">
        <v>193</v>
      </c>
      <c r="B3739" s="71"/>
      <c r="C3739" s="71"/>
      <c r="D3739" s="71"/>
      <c r="E3739" s="71"/>
      <c r="F3739" s="71"/>
      <c r="G3739" s="71"/>
      <c r="H3739" s="71"/>
      <c r="I3739" s="71"/>
      <c r="J3739" s="72">
        <v>18072.3</v>
      </c>
      <c r="K3739" s="71"/>
      <c r="L3739" s="71"/>
      <c r="M3739" s="72">
        <v>0</v>
      </c>
      <c r="N3739" s="72">
        <v>18072.3</v>
      </c>
      <c r="O3739" s="71"/>
      <c r="P3739" s="71"/>
      <c r="Q3739" s="71"/>
      <c r="R3739" s="71"/>
      <c r="S3739" s="72">
        <v>0</v>
      </c>
      <c r="T3739" s="72">
        <v>0</v>
      </c>
      <c r="U3739" s="71"/>
      <c r="V3739" s="71"/>
      <c r="W3739" s="71"/>
      <c r="X3739" s="72">
        <v>0</v>
      </c>
      <c r="Y3739" s="72">
        <v>0</v>
      </c>
      <c r="Z3739" s="72">
        <v>0</v>
      </c>
      <c r="AA3739" s="69"/>
      <c r="AB3739" s="69"/>
      <c r="AC3739" s="69"/>
    </row>
    <row r="3740" spans="1:29" ht="30" x14ac:dyDescent="0.25">
      <c r="A3740" s="68" t="s">
        <v>17854</v>
      </c>
      <c r="B3740" s="69" t="s">
        <v>13873</v>
      </c>
      <c r="C3740" s="69" t="s">
        <v>17855</v>
      </c>
      <c r="D3740" s="69" t="s">
        <v>4623</v>
      </c>
      <c r="E3740" s="69"/>
      <c r="F3740" s="69" t="s">
        <v>10612</v>
      </c>
      <c r="G3740" s="69" t="s">
        <v>1069</v>
      </c>
      <c r="H3740" s="69" t="s">
        <v>1912</v>
      </c>
      <c r="I3740" s="69" t="s">
        <v>962</v>
      </c>
      <c r="J3740" s="70">
        <v>1526.36</v>
      </c>
      <c r="K3740" s="69" t="s">
        <v>4591</v>
      </c>
      <c r="L3740" s="69" t="s">
        <v>17856</v>
      </c>
      <c r="M3740" s="70">
        <v>1526.36</v>
      </c>
      <c r="N3740" s="69"/>
      <c r="O3740" s="69"/>
      <c r="P3740" s="69"/>
      <c r="Q3740" s="69"/>
      <c r="R3740" s="69"/>
      <c r="S3740" s="69"/>
      <c r="T3740" s="70"/>
      <c r="U3740" s="69"/>
      <c r="V3740" s="69"/>
      <c r="W3740" s="69"/>
      <c r="X3740" s="69"/>
      <c r="Y3740" s="70"/>
      <c r="Z3740" s="69">
        <v>0</v>
      </c>
      <c r="AA3740" s="69" t="s">
        <v>989</v>
      </c>
      <c r="AB3740" s="69" t="s">
        <v>1144</v>
      </c>
      <c r="AC3740" s="69"/>
    </row>
    <row r="3741" spans="1:29" x14ac:dyDescent="0.25">
      <c r="A3741" s="71" t="s">
        <v>193</v>
      </c>
      <c r="B3741" s="71"/>
      <c r="C3741" s="71"/>
      <c r="D3741" s="71"/>
      <c r="E3741" s="71"/>
      <c r="F3741" s="71"/>
      <c r="G3741" s="71"/>
      <c r="H3741" s="71"/>
      <c r="I3741" s="71"/>
      <c r="J3741" s="72">
        <v>1526.36</v>
      </c>
      <c r="K3741" s="71"/>
      <c r="L3741" s="71"/>
      <c r="M3741" s="72">
        <v>1526.36</v>
      </c>
      <c r="N3741" s="72">
        <v>0</v>
      </c>
      <c r="O3741" s="71"/>
      <c r="P3741" s="71"/>
      <c r="Q3741" s="71"/>
      <c r="R3741" s="71"/>
      <c r="S3741" s="72">
        <v>0</v>
      </c>
      <c r="T3741" s="72">
        <v>0</v>
      </c>
      <c r="U3741" s="71"/>
      <c r="V3741" s="71"/>
      <c r="W3741" s="71"/>
      <c r="X3741" s="72">
        <v>0</v>
      </c>
      <c r="Y3741" s="72">
        <v>0</v>
      </c>
      <c r="Z3741" s="72">
        <v>0</v>
      </c>
      <c r="AA3741" s="69"/>
      <c r="AB3741" s="69"/>
      <c r="AC3741" s="69"/>
    </row>
    <row r="3742" spans="1:29" ht="30" x14ac:dyDescent="0.25">
      <c r="A3742" s="68" t="s">
        <v>17857</v>
      </c>
      <c r="B3742" s="69" t="s">
        <v>11119</v>
      </c>
      <c r="C3742" s="69" t="s">
        <v>17858</v>
      </c>
      <c r="D3742" s="69" t="s">
        <v>4813</v>
      </c>
      <c r="E3742" s="69" t="s">
        <v>17860</v>
      </c>
      <c r="F3742" s="69" t="s">
        <v>10255</v>
      </c>
      <c r="G3742" s="69" t="s">
        <v>1069</v>
      </c>
      <c r="H3742" s="69" t="s">
        <v>1080</v>
      </c>
      <c r="I3742" s="69" t="s">
        <v>962</v>
      </c>
      <c r="J3742" s="70">
        <v>23537.21</v>
      </c>
      <c r="K3742" s="69" t="s">
        <v>4591</v>
      </c>
      <c r="L3742" s="69" t="s">
        <v>17859</v>
      </c>
      <c r="M3742" s="70">
        <v>23537.21</v>
      </c>
      <c r="N3742" s="69"/>
      <c r="O3742" s="69"/>
      <c r="P3742" s="69" t="s">
        <v>3002</v>
      </c>
      <c r="Q3742" s="69" t="s">
        <v>1547</v>
      </c>
      <c r="R3742" s="69"/>
      <c r="S3742" s="70">
        <v>23537.21</v>
      </c>
      <c r="T3742" s="70"/>
      <c r="U3742" s="69" t="s">
        <v>1916</v>
      </c>
      <c r="V3742" s="73">
        <v>53</v>
      </c>
      <c r="W3742" s="69" t="s">
        <v>1916</v>
      </c>
      <c r="X3742" s="69"/>
      <c r="Y3742" s="70"/>
      <c r="Z3742" s="69">
        <v>0</v>
      </c>
      <c r="AA3742" s="69" t="s">
        <v>989</v>
      </c>
      <c r="AB3742" s="69" t="s">
        <v>1144</v>
      </c>
      <c r="AC3742" s="69"/>
    </row>
    <row r="3743" spans="1:29" x14ac:dyDescent="0.25">
      <c r="A3743" s="71" t="s">
        <v>193</v>
      </c>
      <c r="B3743" s="71"/>
      <c r="C3743" s="71"/>
      <c r="D3743" s="71"/>
      <c r="E3743" s="71"/>
      <c r="F3743" s="71"/>
      <c r="G3743" s="71"/>
      <c r="H3743" s="71"/>
      <c r="I3743" s="71"/>
      <c r="J3743" s="72">
        <v>23537.21</v>
      </c>
      <c r="K3743" s="71"/>
      <c r="L3743" s="71"/>
      <c r="M3743" s="72">
        <v>23537.21</v>
      </c>
      <c r="N3743" s="72">
        <v>0</v>
      </c>
      <c r="O3743" s="71"/>
      <c r="P3743" s="71"/>
      <c r="Q3743" s="71"/>
      <c r="R3743" s="71"/>
      <c r="S3743" s="72">
        <v>23537.21</v>
      </c>
      <c r="T3743" s="72">
        <v>23537.21</v>
      </c>
      <c r="U3743" s="71"/>
      <c r="V3743" s="71"/>
      <c r="W3743" s="71"/>
      <c r="X3743" s="72">
        <v>0</v>
      </c>
      <c r="Y3743" s="72">
        <v>0</v>
      </c>
      <c r="Z3743" s="72">
        <v>23537.21</v>
      </c>
      <c r="AA3743" s="69"/>
      <c r="AB3743" s="69"/>
      <c r="AC3743" s="69"/>
    </row>
    <row r="3744" spans="1:29" ht="20" x14ac:dyDescent="0.25">
      <c r="A3744" s="68" t="s">
        <v>17861</v>
      </c>
      <c r="B3744" s="69" t="s">
        <v>17862</v>
      </c>
      <c r="C3744" s="69" t="s">
        <v>17863</v>
      </c>
      <c r="D3744" s="69" t="s">
        <v>4583</v>
      </c>
      <c r="E3744" s="69" t="s">
        <v>17865</v>
      </c>
      <c r="F3744" s="69" t="s">
        <v>10255</v>
      </c>
      <c r="G3744" s="69" t="s">
        <v>1069</v>
      </c>
      <c r="H3744" s="69" t="s">
        <v>1709</v>
      </c>
      <c r="I3744" s="69" t="s">
        <v>962</v>
      </c>
      <c r="J3744" s="70">
        <v>17577.509999999998</v>
      </c>
      <c r="K3744" s="69" t="s">
        <v>4591</v>
      </c>
      <c r="L3744" s="69" t="s">
        <v>17864</v>
      </c>
      <c r="M3744" s="70">
        <v>17577.509999999998</v>
      </c>
      <c r="N3744" s="69"/>
      <c r="O3744" s="69"/>
      <c r="P3744" s="69" t="s">
        <v>2042</v>
      </c>
      <c r="Q3744" s="69" t="s">
        <v>1129</v>
      </c>
      <c r="R3744" s="69"/>
      <c r="S3744" s="70">
        <v>17577.509999999998</v>
      </c>
      <c r="T3744" s="70"/>
      <c r="U3744" s="69" t="s">
        <v>2207</v>
      </c>
      <c r="V3744" s="73">
        <v>67</v>
      </c>
      <c r="W3744" s="69" t="s">
        <v>2207</v>
      </c>
      <c r="X3744" s="69"/>
      <c r="Y3744" s="70"/>
      <c r="Z3744" s="69">
        <v>0</v>
      </c>
      <c r="AA3744" s="69" t="s">
        <v>989</v>
      </c>
      <c r="AB3744" s="69" t="s">
        <v>1144</v>
      </c>
      <c r="AC3744" s="69"/>
    </row>
    <row r="3745" spans="1:29" x14ac:dyDescent="0.25">
      <c r="A3745" s="71" t="s">
        <v>193</v>
      </c>
      <c r="B3745" s="71"/>
      <c r="C3745" s="71"/>
      <c r="D3745" s="71"/>
      <c r="E3745" s="71"/>
      <c r="F3745" s="71"/>
      <c r="G3745" s="71"/>
      <c r="H3745" s="71"/>
      <c r="I3745" s="71"/>
      <c r="J3745" s="72">
        <v>17577.509999999998</v>
      </c>
      <c r="K3745" s="71"/>
      <c r="L3745" s="71"/>
      <c r="M3745" s="72">
        <v>17577.509999999998</v>
      </c>
      <c r="N3745" s="72">
        <v>0</v>
      </c>
      <c r="O3745" s="71"/>
      <c r="P3745" s="71"/>
      <c r="Q3745" s="71"/>
      <c r="R3745" s="71"/>
      <c r="S3745" s="72">
        <v>17577.509999999998</v>
      </c>
      <c r="T3745" s="72">
        <v>17577.509999999998</v>
      </c>
      <c r="U3745" s="71"/>
      <c r="V3745" s="71"/>
      <c r="W3745" s="71"/>
      <c r="X3745" s="72">
        <v>0</v>
      </c>
      <c r="Y3745" s="72">
        <v>0</v>
      </c>
      <c r="Z3745" s="72">
        <v>17577.509999999998</v>
      </c>
      <c r="AA3745" s="69"/>
      <c r="AB3745" s="69"/>
      <c r="AC3745" s="69"/>
    </row>
    <row r="3746" spans="1:29" ht="20" x14ac:dyDescent="0.25">
      <c r="A3746" s="68" t="s">
        <v>17866</v>
      </c>
      <c r="B3746" s="69" t="s">
        <v>13841</v>
      </c>
      <c r="C3746" s="69" t="s">
        <v>17867</v>
      </c>
      <c r="D3746" s="69" t="s">
        <v>858</v>
      </c>
      <c r="E3746" s="69" t="s">
        <v>17869</v>
      </c>
      <c r="F3746" s="69" t="s">
        <v>10255</v>
      </c>
      <c r="G3746" s="69" t="s">
        <v>1069</v>
      </c>
      <c r="H3746" s="69" t="s">
        <v>1706</v>
      </c>
      <c r="I3746" s="69" t="s">
        <v>962</v>
      </c>
      <c r="J3746" s="70">
        <v>1250</v>
      </c>
      <c r="K3746" s="69" t="s">
        <v>4591</v>
      </c>
      <c r="L3746" s="69" t="s">
        <v>17868</v>
      </c>
      <c r="M3746" s="70">
        <v>1250</v>
      </c>
      <c r="N3746" s="69"/>
      <c r="O3746" s="69"/>
      <c r="P3746" s="69" t="s">
        <v>1203</v>
      </c>
      <c r="Q3746" s="69" t="s">
        <v>1547</v>
      </c>
      <c r="R3746" s="69"/>
      <c r="S3746" s="70">
        <v>1250</v>
      </c>
      <c r="T3746" s="70"/>
      <c r="U3746" s="69" t="s">
        <v>1916</v>
      </c>
      <c r="V3746" s="73">
        <v>84</v>
      </c>
      <c r="W3746" s="69" t="s">
        <v>1916</v>
      </c>
      <c r="X3746" s="69"/>
      <c r="Y3746" s="70"/>
      <c r="Z3746" s="69">
        <v>0</v>
      </c>
      <c r="AA3746" s="69" t="s">
        <v>989</v>
      </c>
      <c r="AB3746" s="69" t="s">
        <v>1144</v>
      </c>
      <c r="AC3746" s="69"/>
    </row>
    <row r="3747" spans="1:29" x14ac:dyDescent="0.25">
      <c r="A3747" s="71" t="s">
        <v>193</v>
      </c>
      <c r="B3747" s="71"/>
      <c r="C3747" s="71"/>
      <c r="D3747" s="71"/>
      <c r="E3747" s="71"/>
      <c r="F3747" s="71"/>
      <c r="G3747" s="71"/>
      <c r="H3747" s="71"/>
      <c r="I3747" s="71"/>
      <c r="J3747" s="72">
        <v>1250</v>
      </c>
      <c r="K3747" s="71"/>
      <c r="L3747" s="71"/>
      <c r="M3747" s="72">
        <v>1250</v>
      </c>
      <c r="N3747" s="72">
        <v>0</v>
      </c>
      <c r="O3747" s="71"/>
      <c r="P3747" s="71"/>
      <c r="Q3747" s="71"/>
      <c r="R3747" s="71"/>
      <c r="S3747" s="72">
        <v>1250</v>
      </c>
      <c r="T3747" s="72">
        <v>1250</v>
      </c>
      <c r="U3747" s="71"/>
      <c r="V3747" s="71"/>
      <c r="W3747" s="71"/>
      <c r="X3747" s="72">
        <v>0</v>
      </c>
      <c r="Y3747" s="72">
        <v>0</v>
      </c>
      <c r="Z3747" s="72">
        <v>1250</v>
      </c>
      <c r="AA3747" s="69"/>
      <c r="AB3747" s="69"/>
      <c r="AC3747" s="69"/>
    </row>
    <row r="3748" spans="1:29" ht="30" x14ac:dyDescent="0.25">
      <c r="A3748" s="68" t="s">
        <v>17870</v>
      </c>
      <c r="B3748" s="69" t="s">
        <v>13878</v>
      </c>
      <c r="C3748" s="69" t="s">
        <v>17871</v>
      </c>
      <c r="D3748" s="69" t="s">
        <v>4589</v>
      </c>
      <c r="E3748" s="69" t="s">
        <v>17873</v>
      </c>
      <c r="F3748" s="69" t="s">
        <v>10612</v>
      </c>
      <c r="G3748" s="69" t="s">
        <v>1194</v>
      </c>
      <c r="H3748" s="69" t="s">
        <v>1046</v>
      </c>
      <c r="I3748" s="69" t="s">
        <v>962</v>
      </c>
      <c r="J3748" s="70">
        <v>13928.45</v>
      </c>
      <c r="K3748" s="69" t="s">
        <v>4591</v>
      </c>
      <c r="L3748" s="69" t="s">
        <v>17872</v>
      </c>
      <c r="M3748" s="70">
        <v>13924.85</v>
      </c>
      <c r="N3748" s="69"/>
      <c r="O3748" s="69"/>
      <c r="P3748" s="69" t="s">
        <v>2606</v>
      </c>
      <c r="Q3748" s="69" t="s">
        <v>2606</v>
      </c>
      <c r="R3748" s="69"/>
      <c r="S3748" s="70">
        <v>13924.85</v>
      </c>
      <c r="T3748" s="70"/>
      <c r="U3748" s="69" t="s">
        <v>2606</v>
      </c>
      <c r="V3748" s="73">
        <v>0</v>
      </c>
      <c r="W3748" s="69" t="s">
        <v>2606</v>
      </c>
      <c r="X3748" s="69"/>
      <c r="Y3748" s="70"/>
      <c r="Z3748" s="69">
        <v>0</v>
      </c>
      <c r="AA3748" s="69" t="s">
        <v>989</v>
      </c>
      <c r="AB3748" s="69" t="s">
        <v>1144</v>
      </c>
      <c r="AC3748" s="69"/>
    </row>
    <row r="3749" spans="1:29" x14ac:dyDescent="0.25">
      <c r="A3749" s="71" t="s">
        <v>193</v>
      </c>
      <c r="B3749" s="71"/>
      <c r="C3749" s="71"/>
      <c r="D3749" s="71"/>
      <c r="E3749" s="71"/>
      <c r="F3749" s="71"/>
      <c r="G3749" s="71"/>
      <c r="H3749" s="71"/>
      <c r="I3749" s="71"/>
      <c r="J3749" s="72">
        <v>13928.45</v>
      </c>
      <c r="K3749" s="71"/>
      <c r="L3749" s="71"/>
      <c r="M3749" s="72">
        <v>13924.85</v>
      </c>
      <c r="N3749" s="72">
        <v>3.6000000000003638</v>
      </c>
      <c r="O3749" s="71"/>
      <c r="P3749" s="71"/>
      <c r="Q3749" s="71"/>
      <c r="R3749" s="71"/>
      <c r="S3749" s="72">
        <v>13924.85</v>
      </c>
      <c r="T3749" s="72">
        <v>13924.85</v>
      </c>
      <c r="U3749" s="71"/>
      <c r="V3749" s="71"/>
      <c r="W3749" s="71"/>
      <c r="X3749" s="72">
        <v>0</v>
      </c>
      <c r="Y3749" s="72">
        <v>0</v>
      </c>
      <c r="Z3749" s="72">
        <v>13924.85</v>
      </c>
      <c r="AA3749" s="69"/>
      <c r="AB3749" s="69"/>
      <c r="AC3749" s="69"/>
    </row>
    <row r="3750" spans="1:29" ht="30" x14ac:dyDescent="0.25">
      <c r="A3750" s="68" t="s">
        <v>17874</v>
      </c>
      <c r="B3750" s="69" t="s">
        <v>17572</v>
      </c>
      <c r="C3750" s="69" t="s">
        <v>17875</v>
      </c>
      <c r="D3750" s="69" t="s">
        <v>4813</v>
      </c>
      <c r="E3750" s="69" t="s">
        <v>17877</v>
      </c>
      <c r="F3750" s="69" t="s">
        <v>10612</v>
      </c>
      <c r="G3750" s="69" t="s">
        <v>1194</v>
      </c>
      <c r="H3750" s="69" t="s">
        <v>1080</v>
      </c>
      <c r="I3750" s="69" t="s">
        <v>962</v>
      </c>
      <c r="J3750" s="70">
        <v>1098.1600000000001</v>
      </c>
      <c r="K3750" s="69" t="s">
        <v>4591</v>
      </c>
      <c r="L3750" s="69" t="s">
        <v>17876</v>
      </c>
      <c r="M3750" s="70">
        <v>1098.1600000000001</v>
      </c>
      <c r="N3750" s="69"/>
      <c r="O3750" s="69"/>
      <c r="P3750" s="69" t="s">
        <v>1749</v>
      </c>
      <c r="Q3750" s="69" t="s">
        <v>1106</v>
      </c>
      <c r="R3750" s="69"/>
      <c r="S3750" s="70">
        <v>1098.1600000000001</v>
      </c>
      <c r="T3750" s="70"/>
      <c r="U3750" s="69"/>
      <c r="V3750" s="69"/>
      <c r="W3750" s="69" t="s">
        <v>1106</v>
      </c>
      <c r="X3750" s="69"/>
      <c r="Y3750" s="70"/>
      <c r="Z3750" s="69">
        <v>0</v>
      </c>
      <c r="AA3750" s="69" t="s">
        <v>989</v>
      </c>
      <c r="AB3750" s="69" t="s">
        <v>1144</v>
      </c>
      <c r="AC3750" s="69"/>
    </row>
    <row r="3751" spans="1:29" x14ac:dyDescent="0.25">
      <c r="A3751" s="71" t="s">
        <v>193</v>
      </c>
      <c r="B3751" s="71"/>
      <c r="C3751" s="71"/>
      <c r="D3751" s="71"/>
      <c r="E3751" s="71"/>
      <c r="F3751" s="71"/>
      <c r="G3751" s="71"/>
      <c r="H3751" s="71"/>
      <c r="I3751" s="71"/>
      <c r="J3751" s="72">
        <v>1098.1600000000001</v>
      </c>
      <c r="K3751" s="71"/>
      <c r="L3751" s="71"/>
      <c r="M3751" s="72">
        <v>1098.1600000000001</v>
      </c>
      <c r="N3751" s="72">
        <v>0</v>
      </c>
      <c r="O3751" s="71"/>
      <c r="P3751" s="71"/>
      <c r="Q3751" s="71"/>
      <c r="R3751" s="71"/>
      <c r="S3751" s="72">
        <v>1098.1600000000001</v>
      </c>
      <c r="T3751" s="72">
        <v>0</v>
      </c>
      <c r="U3751" s="71"/>
      <c r="V3751" s="71"/>
      <c r="W3751" s="71"/>
      <c r="X3751" s="72">
        <v>1098.1600000000001</v>
      </c>
      <c r="Y3751" s="72">
        <v>0</v>
      </c>
      <c r="Z3751" s="72">
        <v>0</v>
      </c>
      <c r="AA3751" s="69"/>
      <c r="AB3751" s="69"/>
      <c r="AC3751" s="69"/>
    </row>
    <row r="3752" spans="1:29" ht="30" x14ac:dyDescent="0.25">
      <c r="A3752" s="68" t="s">
        <v>17878</v>
      </c>
      <c r="B3752" s="69" t="s">
        <v>13841</v>
      </c>
      <c r="C3752" s="69" t="s">
        <v>17879</v>
      </c>
      <c r="D3752" s="69" t="s">
        <v>14828</v>
      </c>
      <c r="E3752" s="69" t="s">
        <v>17881</v>
      </c>
      <c r="F3752" s="69" t="s">
        <v>10255</v>
      </c>
      <c r="G3752" s="69" t="s">
        <v>1194</v>
      </c>
      <c r="H3752" s="69" t="s">
        <v>13860</v>
      </c>
      <c r="I3752" s="69" t="s">
        <v>962</v>
      </c>
      <c r="J3752" s="70">
        <v>2508.67</v>
      </c>
      <c r="K3752" s="69" t="s">
        <v>4591</v>
      </c>
      <c r="L3752" s="69" t="s">
        <v>17880</v>
      </c>
      <c r="M3752" s="70">
        <v>2508.67</v>
      </c>
      <c r="N3752" s="69"/>
      <c r="O3752" s="69"/>
      <c r="P3752" s="69" t="s">
        <v>1203</v>
      </c>
      <c r="Q3752" s="69" t="s">
        <v>1612</v>
      </c>
      <c r="R3752" s="69"/>
      <c r="S3752" s="70">
        <v>2508.67</v>
      </c>
      <c r="T3752" s="70"/>
      <c r="U3752" s="69" t="s">
        <v>2207</v>
      </c>
      <c r="V3752" s="73">
        <v>66</v>
      </c>
      <c r="W3752" s="69" t="s">
        <v>2207</v>
      </c>
      <c r="X3752" s="69"/>
      <c r="Y3752" s="70"/>
      <c r="Z3752" s="69">
        <v>0</v>
      </c>
      <c r="AA3752" s="69" t="s">
        <v>989</v>
      </c>
      <c r="AB3752" s="69" t="s">
        <v>1144</v>
      </c>
      <c r="AC3752" s="69"/>
    </row>
    <row r="3753" spans="1:29" x14ac:dyDescent="0.25">
      <c r="A3753" s="71" t="s">
        <v>193</v>
      </c>
      <c r="B3753" s="71"/>
      <c r="C3753" s="71"/>
      <c r="D3753" s="71"/>
      <c r="E3753" s="71"/>
      <c r="F3753" s="71"/>
      <c r="G3753" s="71"/>
      <c r="H3753" s="71"/>
      <c r="I3753" s="71"/>
      <c r="J3753" s="72">
        <v>2508.67</v>
      </c>
      <c r="K3753" s="71"/>
      <c r="L3753" s="71"/>
      <c r="M3753" s="72">
        <v>2508.67</v>
      </c>
      <c r="N3753" s="72">
        <v>0</v>
      </c>
      <c r="O3753" s="71"/>
      <c r="P3753" s="71"/>
      <c r="Q3753" s="71"/>
      <c r="R3753" s="71"/>
      <c r="S3753" s="72">
        <v>2508.67</v>
      </c>
      <c r="T3753" s="72">
        <v>2508.67</v>
      </c>
      <c r="U3753" s="71"/>
      <c r="V3753" s="71"/>
      <c r="W3753" s="71"/>
      <c r="X3753" s="72">
        <v>0</v>
      </c>
      <c r="Y3753" s="72">
        <v>0</v>
      </c>
      <c r="Z3753" s="72">
        <v>2508.67</v>
      </c>
      <c r="AA3753" s="69"/>
      <c r="AB3753" s="69"/>
      <c r="AC3753" s="69"/>
    </row>
    <row r="3754" spans="1:29" ht="30" x14ac:dyDescent="0.25">
      <c r="A3754" s="68" t="s">
        <v>17882</v>
      </c>
      <c r="B3754" s="69" t="s">
        <v>17883</v>
      </c>
      <c r="C3754" s="69" t="s">
        <v>17884</v>
      </c>
      <c r="D3754" s="69" t="s">
        <v>4604</v>
      </c>
      <c r="E3754" s="69" t="s">
        <v>17886</v>
      </c>
      <c r="F3754" s="69" t="s">
        <v>10612</v>
      </c>
      <c r="G3754" s="69" t="s">
        <v>1194</v>
      </c>
      <c r="H3754" s="69" t="s">
        <v>1665</v>
      </c>
      <c r="I3754" s="69" t="s">
        <v>962</v>
      </c>
      <c r="J3754" s="70">
        <v>4254.9799999999996</v>
      </c>
      <c r="K3754" s="69" t="s">
        <v>4591</v>
      </c>
      <c r="L3754" s="69" t="s">
        <v>17885</v>
      </c>
      <c r="M3754" s="70">
        <v>4254.9799999999996</v>
      </c>
      <c r="N3754" s="69"/>
      <c r="O3754" s="69"/>
      <c r="P3754" s="69" t="s">
        <v>2137</v>
      </c>
      <c r="Q3754" s="69" t="s">
        <v>1115</v>
      </c>
      <c r="R3754" s="69"/>
      <c r="S3754" s="70">
        <v>4254.9799999999996</v>
      </c>
      <c r="T3754" s="70"/>
      <c r="U3754" s="69" t="s">
        <v>1115</v>
      </c>
      <c r="V3754" s="73">
        <v>48</v>
      </c>
      <c r="W3754" s="69" t="s">
        <v>1115</v>
      </c>
      <c r="X3754" s="69"/>
      <c r="Y3754" s="70"/>
      <c r="Z3754" s="69">
        <v>0</v>
      </c>
      <c r="AA3754" s="69" t="s">
        <v>989</v>
      </c>
      <c r="AB3754" s="69" t="s">
        <v>1144</v>
      </c>
      <c r="AC3754" s="69"/>
    </row>
    <row r="3755" spans="1:29" x14ac:dyDescent="0.25">
      <c r="A3755" s="71" t="s">
        <v>193</v>
      </c>
      <c r="B3755" s="71"/>
      <c r="C3755" s="71"/>
      <c r="D3755" s="71"/>
      <c r="E3755" s="71"/>
      <c r="F3755" s="71"/>
      <c r="G3755" s="71"/>
      <c r="H3755" s="71"/>
      <c r="I3755" s="71"/>
      <c r="J3755" s="72">
        <v>4254.9799999999996</v>
      </c>
      <c r="K3755" s="71"/>
      <c r="L3755" s="71"/>
      <c r="M3755" s="72">
        <v>4254.9799999999996</v>
      </c>
      <c r="N3755" s="72">
        <v>0</v>
      </c>
      <c r="O3755" s="71"/>
      <c r="P3755" s="71"/>
      <c r="Q3755" s="71"/>
      <c r="R3755" s="71"/>
      <c r="S3755" s="72">
        <v>4254.9799999999996</v>
      </c>
      <c r="T3755" s="72">
        <v>4254.9799999999996</v>
      </c>
      <c r="U3755" s="71"/>
      <c r="V3755" s="71"/>
      <c r="W3755" s="71"/>
      <c r="X3755" s="72">
        <v>0</v>
      </c>
      <c r="Y3755" s="72">
        <v>0</v>
      </c>
      <c r="Z3755" s="72">
        <v>4254.9799999999996</v>
      </c>
      <c r="AA3755" s="69"/>
      <c r="AB3755" s="69"/>
      <c r="AC3755" s="69"/>
    </row>
    <row r="3756" spans="1:29" ht="40" x14ac:dyDescent="0.25">
      <c r="A3756" s="68" t="s">
        <v>17887</v>
      </c>
      <c r="B3756" s="69" t="s">
        <v>17888</v>
      </c>
      <c r="C3756" s="69" t="s">
        <v>17889</v>
      </c>
      <c r="D3756" s="69" t="s">
        <v>890</v>
      </c>
      <c r="E3756" s="69" t="s">
        <v>17891</v>
      </c>
      <c r="F3756" s="69" t="s">
        <v>10820</v>
      </c>
      <c r="G3756" s="69" t="s">
        <v>1194</v>
      </c>
      <c r="H3756" s="69" t="s">
        <v>1111</v>
      </c>
      <c r="I3756" s="69" t="s">
        <v>962</v>
      </c>
      <c r="J3756" s="70">
        <v>3370.5</v>
      </c>
      <c r="K3756" s="69" t="s">
        <v>4591</v>
      </c>
      <c r="L3756" s="69" t="s">
        <v>17890</v>
      </c>
      <c r="M3756" s="70">
        <v>3370.5</v>
      </c>
      <c r="N3756" s="69"/>
      <c r="O3756" s="69"/>
      <c r="P3756" s="69" t="s">
        <v>1912</v>
      </c>
      <c r="Q3756" s="69" t="s">
        <v>2189</v>
      </c>
      <c r="R3756" s="69"/>
      <c r="S3756" s="70">
        <v>3370.5</v>
      </c>
      <c r="T3756" s="70"/>
      <c r="U3756" s="69" t="s">
        <v>1552</v>
      </c>
      <c r="V3756" s="73">
        <v>97</v>
      </c>
      <c r="W3756" s="69" t="s">
        <v>1552</v>
      </c>
      <c r="X3756" s="69"/>
      <c r="Y3756" s="70"/>
      <c r="Z3756" s="69">
        <v>0</v>
      </c>
      <c r="AA3756" s="69" t="s">
        <v>989</v>
      </c>
      <c r="AB3756" s="69" t="s">
        <v>1144</v>
      </c>
      <c r="AC3756" s="69"/>
    </row>
    <row r="3757" spans="1:29" x14ac:dyDescent="0.25">
      <c r="A3757" s="71" t="s">
        <v>193</v>
      </c>
      <c r="B3757" s="71"/>
      <c r="C3757" s="71"/>
      <c r="D3757" s="71"/>
      <c r="E3757" s="71"/>
      <c r="F3757" s="71"/>
      <c r="G3757" s="71"/>
      <c r="H3757" s="71"/>
      <c r="I3757" s="71"/>
      <c r="J3757" s="72">
        <v>3370.5</v>
      </c>
      <c r="K3757" s="71"/>
      <c r="L3757" s="71"/>
      <c r="M3757" s="72">
        <v>3370.5</v>
      </c>
      <c r="N3757" s="72">
        <v>0</v>
      </c>
      <c r="O3757" s="71"/>
      <c r="P3757" s="71"/>
      <c r="Q3757" s="71"/>
      <c r="R3757" s="71"/>
      <c r="S3757" s="72">
        <v>3370.5</v>
      </c>
      <c r="T3757" s="72">
        <v>3370.5</v>
      </c>
      <c r="U3757" s="71"/>
      <c r="V3757" s="71"/>
      <c r="W3757" s="71"/>
      <c r="X3757" s="72">
        <v>0</v>
      </c>
      <c r="Y3757" s="72">
        <v>0</v>
      </c>
      <c r="Z3757" s="72">
        <v>3370.5</v>
      </c>
      <c r="AA3757" s="69"/>
      <c r="AB3757" s="69"/>
      <c r="AC3757" s="69"/>
    </row>
    <row r="3758" spans="1:29" ht="30" x14ac:dyDescent="0.25">
      <c r="A3758" s="68" t="s">
        <v>17892</v>
      </c>
      <c r="B3758" s="69" t="s">
        <v>11631</v>
      </c>
      <c r="C3758" s="69" t="s">
        <v>17893</v>
      </c>
      <c r="D3758" s="69" t="s">
        <v>4507</v>
      </c>
      <c r="E3758" s="69" t="s">
        <v>17895</v>
      </c>
      <c r="F3758" s="69" t="s">
        <v>10612</v>
      </c>
      <c r="G3758" s="69" t="s">
        <v>1194</v>
      </c>
      <c r="H3758" s="69" t="s">
        <v>1046</v>
      </c>
      <c r="I3758" s="69" t="s">
        <v>962</v>
      </c>
      <c r="J3758" s="70">
        <v>1100.17</v>
      </c>
      <c r="K3758" s="69" t="s">
        <v>4591</v>
      </c>
      <c r="L3758" s="69" t="s">
        <v>17894</v>
      </c>
      <c r="M3758" s="70">
        <v>1100.17</v>
      </c>
      <c r="N3758" s="69"/>
      <c r="O3758" s="69"/>
      <c r="P3758" s="69" t="s">
        <v>1624</v>
      </c>
      <c r="Q3758" s="69" t="s">
        <v>1916</v>
      </c>
      <c r="R3758" s="69"/>
      <c r="S3758" s="70">
        <v>1100.17</v>
      </c>
      <c r="T3758" s="70"/>
      <c r="U3758" s="69" t="s">
        <v>1916</v>
      </c>
      <c r="V3758" s="73">
        <v>24</v>
      </c>
      <c r="W3758" s="69" t="s">
        <v>1916</v>
      </c>
      <c r="X3758" s="69"/>
      <c r="Y3758" s="70"/>
      <c r="Z3758" s="69">
        <v>0</v>
      </c>
      <c r="AA3758" s="69" t="s">
        <v>989</v>
      </c>
      <c r="AB3758" s="69" t="s">
        <v>1144</v>
      </c>
      <c r="AC3758" s="69"/>
    </row>
    <row r="3759" spans="1:29" x14ac:dyDescent="0.25">
      <c r="A3759" s="71" t="s">
        <v>193</v>
      </c>
      <c r="B3759" s="71"/>
      <c r="C3759" s="71"/>
      <c r="D3759" s="71"/>
      <c r="E3759" s="71"/>
      <c r="F3759" s="71"/>
      <c r="G3759" s="71"/>
      <c r="H3759" s="71"/>
      <c r="I3759" s="71"/>
      <c r="J3759" s="72">
        <v>1100.17</v>
      </c>
      <c r="K3759" s="71"/>
      <c r="L3759" s="71"/>
      <c r="M3759" s="72">
        <v>1100.17</v>
      </c>
      <c r="N3759" s="72">
        <v>0</v>
      </c>
      <c r="O3759" s="71"/>
      <c r="P3759" s="71"/>
      <c r="Q3759" s="71"/>
      <c r="R3759" s="71"/>
      <c r="S3759" s="72">
        <v>1100.17</v>
      </c>
      <c r="T3759" s="72">
        <v>1100.17</v>
      </c>
      <c r="U3759" s="71"/>
      <c r="V3759" s="71"/>
      <c r="W3759" s="71"/>
      <c r="X3759" s="72">
        <v>0</v>
      </c>
      <c r="Y3759" s="72">
        <v>0</v>
      </c>
      <c r="Z3759" s="72">
        <v>1100.17</v>
      </c>
      <c r="AA3759" s="69"/>
      <c r="AB3759" s="69"/>
      <c r="AC3759" s="69"/>
    </row>
    <row r="3760" spans="1:29" ht="30" x14ac:dyDescent="0.25">
      <c r="A3760" s="68" t="s">
        <v>17896</v>
      </c>
      <c r="B3760" s="69" t="s">
        <v>13878</v>
      </c>
      <c r="C3760" s="69" t="s">
        <v>17897</v>
      </c>
      <c r="D3760" s="69" t="s">
        <v>4628</v>
      </c>
      <c r="E3760" s="69" t="s">
        <v>17899</v>
      </c>
      <c r="F3760" s="69" t="s">
        <v>10612</v>
      </c>
      <c r="G3760" s="69" t="s">
        <v>1194</v>
      </c>
      <c r="H3760" s="69" t="s">
        <v>2331</v>
      </c>
      <c r="I3760" s="69" t="s">
        <v>962</v>
      </c>
      <c r="J3760" s="70">
        <v>3850.76</v>
      </c>
      <c r="K3760" s="69" t="s">
        <v>4591</v>
      </c>
      <c r="L3760" s="69" t="s">
        <v>17898</v>
      </c>
      <c r="M3760" s="70">
        <v>3850.76</v>
      </c>
      <c r="N3760" s="69"/>
      <c r="O3760" s="69"/>
      <c r="P3760" s="69" t="s">
        <v>1764</v>
      </c>
      <c r="Q3760" s="69" t="s">
        <v>1106</v>
      </c>
      <c r="R3760" s="69"/>
      <c r="S3760" s="70">
        <v>3850.76</v>
      </c>
      <c r="T3760" s="70"/>
      <c r="U3760" s="69" t="s">
        <v>1106</v>
      </c>
      <c r="V3760" s="73">
        <v>6</v>
      </c>
      <c r="W3760" s="69" t="s">
        <v>1106</v>
      </c>
      <c r="X3760" s="69"/>
      <c r="Y3760" s="70"/>
      <c r="Z3760" s="69">
        <v>0</v>
      </c>
      <c r="AA3760" s="69" t="s">
        <v>989</v>
      </c>
      <c r="AB3760" s="69" t="s">
        <v>1144</v>
      </c>
      <c r="AC3760" s="69"/>
    </row>
    <row r="3761" spans="1:29" x14ac:dyDescent="0.25">
      <c r="A3761" s="71" t="s">
        <v>193</v>
      </c>
      <c r="B3761" s="71"/>
      <c r="C3761" s="71"/>
      <c r="D3761" s="71"/>
      <c r="E3761" s="71"/>
      <c r="F3761" s="71"/>
      <c r="G3761" s="71"/>
      <c r="H3761" s="71"/>
      <c r="I3761" s="71"/>
      <c r="J3761" s="72">
        <v>3850.76</v>
      </c>
      <c r="K3761" s="71"/>
      <c r="L3761" s="71"/>
      <c r="M3761" s="72">
        <v>3850.76</v>
      </c>
      <c r="N3761" s="72">
        <v>0</v>
      </c>
      <c r="O3761" s="71"/>
      <c r="P3761" s="71"/>
      <c r="Q3761" s="71"/>
      <c r="R3761" s="71"/>
      <c r="S3761" s="72">
        <v>3850.76</v>
      </c>
      <c r="T3761" s="72">
        <v>3850.76</v>
      </c>
      <c r="U3761" s="71"/>
      <c r="V3761" s="71"/>
      <c r="W3761" s="71"/>
      <c r="X3761" s="72">
        <v>0</v>
      </c>
      <c r="Y3761" s="72">
        <v>0</v>
      </c>
      <c r="Z3761" s="72">
        <v>3850.76</v>
      </c>
      <c r="AA3761" s="69"/>
      <c r="AB3761" s="69"/>
      <c r="AC3761" s="69"/>
    </row>
    <row r="3762" spans="1:29" ht="20" x14ac:dyDescent="0.25">
      <c r="A3762" s="68" t="s">
        <v>17900</v>
      </c>
      <c r="B3762" s="69" t="s">
        <v>13763</v>
      </c>
      <c r="C3762" s="69" t="s">
        <v>17901</v>
      </c>
      <c r="D3762" s="69" t="s">
        <v>4583</v>
      </c>
      <c r="E3762" s="69" t="s">
        <v>17903</v>
      </c>
      <c r="F3762" s="69" t="s">
        <v>10255</v>
      </c>
      <c r="G3762" s="69" t="s">
        <v>1194</v>
      </c>
      <c r="H3762" s="69" t="s">
        <v>1709</v>
      </c>
      <c r="I3762" s="69" t="s">
        <v>962</v>
      </c>
      <c r="J3762" s="70">
        <v>2287.2600000000002</v>
      </c>
      <c r="K3762" s="69" t="s">
        <v>4591</v>
      </c>
      <c r="L3762" s="69" t="s">
        <v>17902</v>
      </c>
      <c r="M3762" s="70">
        <v>2287.2600000000002</v>
      </c>
      <c r="N3762" s="69"/>
      <c r="O3762" s="69"/>
      <c r="P3762" s="69" t="s">
        <v>1912</v>
      </c>
      <c r="Q3762" s="69" t="s">
        <v>1764</v>
      </c>
      <c r="R3762" s="69"/>
      <c r="S3762" s="70">
        <v>2287.2600000000002</v>
      </c>
      <c r="T3762" s="70"/>
      <c r="U3762" s="69" t="s">
        <v>2207</v>
      </c>
      <c r="V3762" s="73">
        <v>74</v>
      </c>
      <c r="W3762" s="69" t="s">
        <v>2207</v>
      </c>
      <c r="X3762" s="69"/>
      <c r="Y3762" s="70"/>
      <c r="Z3762" s="69">
        <v>0</v>
      </c>
      <c r="AA3762" s="69" t="s">
        <v>989</v>
      </c>
      <c r="AB3762" s="69" t="s">
        <v>1144</v>
      </c>
      <c r="AC3762" s="69"/>
    </row>
    <row r="3763" spans="1:29" x14ac:dyDescent="0.25">
      <c r="A3763" s="71" t="s">
        <v>193</v>
      </c>
      <c r="B3763" s="71"/>
      <c r="C3763" s="71"/>
      <c r="D3763" s="71"/>
      <c r="E3763" s="71"/>
      <c r="F3763" s="71"/>
      <c r="G3763" s="71"/>
      <c r="H3763" s="71"/>
      <c r="I3763" s="71"/>
      <c r="J3763" s="72">
        <v>2287.2600000000002</v>
      </c>
      <c r="K3763" s="71"/>
      <c r="L3763" s="71"/>
      <c r="M3763" s="72">
        <v>2287.2600000000002</v>
      </c>
      <c r="N3763" s="72">
        <v>0</v>
      </c>
      <c r="O3763" s="71"/>
      <c r="P3763" s="71"/>
      <c r="Q3763" s="71"/>
      <c r="R3763" s="71"/>
      <c r="S3763" s="72">
        <v>2287.2600000000002</v>
      </c>
      <c r="T3763" s="72">
        <v>2287.2600000000002</v>
      </c>
      <c r="U3763" s="71"/>
      <c r="V3763" s="71"/>
      <c r="W3763" s="71"/>
      <c r="X3763" s="72">
        <v>0</v>
      </c>
      <c r="Y3763" s="72">
        <v>0</v>
      </c>
      <c r="Z3763" s="72">
        <v>2287.2600000000002</v>
      </c>
      <c r="AA3763" s="69"/>
      <c r="AB3763" s="69"/>
      <c r="AC3763" s="69"/>
    </row>
    <row r="3764" spans="1:29" ht="30" x14ac:dyDescent="0.25">
      <c r="A3764" s="68" t="s">
        <v>17904</v>
      </c>
      <c r="B3764" s="69" t="s">
        <v>11631</v>
      </c>
      <c r="C3764" s="69" t="s">
        <v>17905</v>
      </c>
      <c r="D3764" s="69" t="s">
        <v>4628</v>
      </c>
      <c r="E3764" s="69"/>
      <c r="F3764" s="69" t="s">
        <v>10612</v>
      </c>
      <c r="G3764" s="69" t="s">
        <v>1728</v>
      </c>
      <c r="H3764" s="69" t="s">
        <v>2180</v>
      </c>
      <c r="I3764" s="69" t="s">
        <v>962</v>
      </c>
      <c r="J3764" s="70">
        <v>4163.22</v>
      </c>
      <c r="K3764" s="69" t="s">
        <v>4591</v>
      </c>
      <c r="L3764" s="69" t="s">
        <v>17906</v>
      </c>
      <c r="M3764" s="70">
        <v>4163.22</v>
      </c>
      <c r="N3764" s="69"/>
      <c r="O3764" s="69"/>
      <c r="P3764" s="69"/>
      <c r="Q3764" s="69"/>
      <c r="R3764" s="69"/>
      <c r="S3764" s="69"/>
      <c r="T3764" s="70"/>
      <c r="U3764" s="69"/>
      <c r="V3764" s="69"/>
      <c r="W3764" s="69"/>
      <c r="X3764" s="69"/>
      <c r="Y3764" s="70"/>
      <c r="Z3764" s="69">
        <v>0</v>
      </c>
      <c r="AA3764" s="69" t="s">
        <v>989</v>
      </c>
      <c r="AB3764" s="69" t="s">
        <v>1144</v>
      </c>
      <c r="AC3764" s="69"/>
    </row>
    <row r="3765" spans="1:29" x14ac:dyDescent="0.25">
      <c r="A3765" s="71" t="s">
        <v>193</v>
      </c>
      <c r="B3765" s="71"/>
      <c r="C3765" s="71"/>
      <c r="D3765" s="71"/>
      <c r="E3765" s="71"/>
      <c r="F3765" s="71"/>
      <c r="G3765" s="71"/>
      <c r="H3765" s="71"/>
      <c r="I3765" s="71"/>
      <c r="J3765" s="72">
        <v>4163.22</v>
      </c>
      <c r="K3765" s="71"/>
      <c r="L3765" s="71"/>
      <c r="M3765" s="72">
        <v>4163.22</v>
      </c>
      <c r="N3765" s="72">
        <v>0</v>
      </c>
      <c r="O3765" s="71"/>
      <c r="P3765" s="71"/>
      <c r="Q3765" s="71"/>
      <c r="R3765" s="71"/>
      <c r="S3765" s="72">
        <v>0</v>
      </c>
      <c r="T3765" s="72">
        <v>0</v>
      </c>
      <c r="U3765" s="71"/>
      <c r="V3765" s="71"/>
      <c r="W3765" s="71"/>
      <c r="X3765" s="72">
        <v>0</v>
      </c>
      <c r="Y3765" s="72">
        <v>0</v>
      </c>
      <c r="Z3765" s="72">
        <v>0</v>
      </c>
      <c r="AA3765" s="69"/>
      <c r="AB3765" s="69"/>
      <c r="AC3765" s="69"/>
    </row>
    <row r="3766" spans="1:29" ht="30" x14ac:dyDescent="0.25">
      <c r="A3766" s="68" t="s">
        <v>17907</v>
      </c>
      <c r="B3766" s="69" t="s">
        <v>17883</v>
      </c>
      <c r="C3766" s="69" t="s">
        <v>17908</v>
      </c>
      <c r="D3766" s="69" t="s">
        <v>9621</v>
      </c>
      <c r="E3766" s="69"/>
      <c r="F3766" s="69" t="s">
        <v>10612</v>
      </c>
      <c r="G3766" s="69" t="s">
        <v>1728</v>
      </c>
      <c r="H3766" s="69" t="s">
        <v>1665</v>
      </c>
      <c r="I3766" s="69" t="s">
        <v>962</v>
      </c>
      <c r="J3766" s="70">
        <v>8516.5</v>
      </c>
      <c r="K3766" s="69" t="s">
        <v>4591</v>
      </c>
      <c r="L3766" s="69" t="s">
        <v>17909</v>
      </c>
      <c r="M3766" s="70">
        <v>8516.5</v>
      </c>
      <c r="N3766" s="69"/>
      <c r="O3766" s="69"/>
      <c r="P3766" s="69"/>
      <c r="Q3766" s="69"/>
      <c r="R3766" s="69"/>
      <c r="S3766" s="69"/>
      <c r="T3766" s="70"/>
      <c r="U3766" s="69"/>
      <c r="V3766" s="69"/>
      <c r="W3766" s="69"/>
      <c r="X3766" s="69"/>
      <c r="Y3766" s="70"/>
      <c r="Z3766" s="69">
        <v>0</v>
      </c>
      <c r="AA3766" s="69" t="s">
        <v>989</v>
      </c>
      <c r="AB3766" s="69" t="s">
        <v>1144</v>
      </c>
      <c r="AC3766" s="69"/>
    </row>
    <row r="3767" spans="1:29" x14ac:dyDescent="0.25">
      <c r="A3767" s="71" t="s">
        <v>193</v>
      </c>
      <c r="B3767" s="71"/>
      <c r="C3767" s="71"/>
      <c r="D3767" s="71"/>
      <c r="E3767" s="71"/>
      <c r="F3767" s="71"/>
      <c r="G3767" s="71"/>
      <c r="H3767" s="71"/>
      <c r="I3767" s="71"/>
      <c r="J3767" s="72">
        <v>8516.5</v>
      </c>
      <c r="K3767" s="71"/>
      <c r="L3767" s="71"/>
      <c r="M3767" s="72">
        <v>8516.5</v>
      </c>
      <c r="N3767" s="72">
        <v>0</v>
      </c>
      <c r="O3767" s="71"/>
      <c r="P3767" s="71"/>
      <c r="Q3767" s="71"/>
      <c r="R3767" s="71"/>
      <c r="S3767" s="72">
        <v>0</v>
      </c>
      <c r="T3767" s="72">
        <v>0</v>
      </c>
      <c r="U3767" s="71"/>
      <c r="V3767" s="71"/>
      <c r="W3767" s="71"/>
      <c r="X3767" s="72">
        <v>0</v>
      </c>
      <c r="Y3767" s="72">
        <v>0</v>
      </c>
      <c r="Z3767" s="72">
        <v>0</v>
      </c>
      <c r="AA3767" s="69"/>
      <c r="AB3767" s="69"/>
      <c r="AC3767" s="69"/>
    </row>
    <row r="3768" spans="1:29" ht="20" x14ac:dyDescent="0.25">
      <c r="A3768" s="68" t="s">
        <v>17910</v>
      </c>
      <c r="B3768" s="69" t="s">
        <v>13873</v>
      </c>
      <c r="C3768" s="69" t="s">
        <v>17911</v>
      </c>
      <c r="D3768" s="69" t="s">
        <v>4611</v>
      </c>
      <c r="E3768" s="69" t="s">
        <v>17913</v>
      </c>
      <c r="F3768" s="69" t="s">
        <v>10612</v>
      </c>
      <c r="G3768" s="69" t="s">
        <v>1728</v>
      </c>
      <c r="H3768" s="69" t="s">
        <v>13860</v>
      </c>
      <c r="I3768" s="69" t="s">
        <v>962</v>
      </c>
      <c r="J3768" s="70">
        <v>3283.5</v>
      </c>
      <c r="K3768" s="69" t="s">
        <v>4591</v>
      </c>
      <c r="L3768" s="69" t="s">
        <v>17912</v>
      </c>
      <c r="M3768" s="70">
        <v>3283.5</v>
      </c>
      <c r="N3768" s="69"/>
      <c r="O3768" s="69"/>
      <c r="P3768" s="69" t="s">
        <v>1795</v>
      </c>
      <c r="Q3768" s="69"/>
      <c r="R3768" s="69"/>
      <c r="S3768" s="70">
        <v>3283.5</v>
      </c>
      <c r="T3768" s="70"/>
      <c r="U3768" s="69"/>
      <c r="V3768" s="69"/>
      <c r="W3768" s="69"/>
      <c r="X3768" s="69"/>
      <c r="Y3768" s="70"/>
      <c r="Z3768" s="69">
        <v>0</v>
      </c>
      <c r="AA3768" s="69" t="s">
        <v>989</v>
      </c>
      <c r="AB3768" s="69" t="s">
        <v>1144</v>
      </c>
      <c r="AC3768" s="69"/>
    </row>
    <row r="3769" spans="1:29" x14ac:dyDescent="0.25">
      <c r="A3769" s="71" t="s">
        <v>193</v>
      </c>
      <c r="B3769" s="71"/>
      <c r="C3769" s="71"/>
      <c r="D3769" s="71"/>
      <c r="E3769" s="71"/>
      <c r="F3769" s="71"/>
      <c r="G3769" s="71"/>
      <c r="H3769" s="71"/>
      <c r="I3769" s="71"/>
      <c r="J3769" s="72">
        <v>3283.5</v>
      </c>
      <c r="K3769" s="71"/>
      <c r="L3769" s="71"/>
      <c r="M3769" s="72">
        <v>3283.5</v>
      </c>
      <c r="N3769" s="72">
        <v>0</v>
      </c>
      <c r="O3769" s="71"/>
      <c r="P3769" s="71"/>
      <c r="Q3769" s="71"/>
      <c r="R3769" s="71"/>
      <c r="S3769" s="72">
        <v>3283.5</v>
      </c>
      <c r="T3769" s="72">
        <v>0</v>
      </c>
      <c r="U3769" s="71"/>
      <c r="V3769" s="71"/>
      <c r="W3769" s="71"/>
      <c r="X3769" s="72">
        <v>3283.5</v>
      </c>
      <c r="Y3769" s="72">
        <v>0</v>
      </c>
      <c r="Z3769" s="72">
        <v>0</v>
      </c>
      <c r="AA3769" s="69"/>
      <c r="AB3769" s="69"/>
      <c r="AC3769" s="69"/>
    </row>
    <row r="3770" spans="1:29" ht="30" x14ac:dyDescent="0.25">
      <c r="A3770" s="68" t="s">
        <v>17914</v>
      </c>
      <c r="B3770" s="69" t="s">
        <v>10391</v>
      </c>
      <c r="C3770" s="69" t="s">
        <v>17915</v>
      </c>
      <c r="D3770" s="69" t="s">
        <v>4623</v>
      </c>
      <c r="E3770" s="69" t="s">
        <v>17917</v>
      </c>
      <c r="F3770" s="69" t="s">
        <v>10255</v>
      </c>
      <c r="G3770" s="69" t="s">
        <v>1728</v>
      </c>
      <c r="H3770" s="69" t="s">
        <v>1046</v>
      </c>
      <c r="I3770" s="69" t="s">
        <v>962</v>
      </c>
      <c r="J3770" s="70">
        <v>25.94</v>
      </c>
      <c r="K3770" s="69" t="s">
        <v>4591</v>
      </c>
      <c r="L3770" s="69" t="s">
        <v>17916</v>
      </c>
      <c r="M3770" s="70">
        <v>25.94</v>
      </c>
      <c r="N3770" s="69"/>
      <c r="O3770" s="69"/>
      <c r="P3770" s="69" t="s">
        <v>2342</v>
      </c>
      <c r="Q3770" s="69" t="s">
        <v>1764</v>
      </c>
      <c r="R3770" s="69"/>
      <c r="S3770" s="70">
        <v>25.94</v>
      </c>
      <c r="T3770" s="70"/>
      <c r="U3770" s="69" t="s">
        <v>1115</v>
      </c>
      <c r="V3770" s="73">
        <v>87</v>
      </c>
      <c r="W3770" s="69" t="s">
        <v>1115</v>
      </c>
      <c r="X3770" s="69"/>
      <c r="Y3770" s="70"/>
      <c r="Z3770" s="69">
        <v>0</v>
      </c>
      <c r="AA3770" s="69" t="s">
        <v>989</v>
      </c>
      <c r="AB3770" s="69" t="s">
        <v>1144</v>
      </c>
      <c r="AC3770" s="69"/>
    </row>
    <row r="3771" spans="1:29" x14ac:dyDescent="0.25">
      <c r="A3771" s="71" t="s">
        <v>193</v>
      </c>
      <c r="B3771" s="71"/>
      <c r="C3771" s="71"/>
      <c r="D3771" s="71"/>
      <c r="E3771" s="71"/>
      <c r="F3771" s="71"/>
      <c r="G3771" s="71"/>
      <c r="H3771" s="71"/>
      <c r="I3771" s="71"/>
      <c r="J3771" s="72">
        <v>25.94</v>
      </c>
      <c r="K3771" s="71"/>
      <c r="L3771" s="71"/>
      <c r="M3771" s="72">
        <v>25.94</v>
      </c>
      <c r="N3771" s="72">
        <v>0</v>
      </c>
      <c r="O3771" s="71"/>
      <c r="P3771" s="71"/>
      <c r="Q3771" s="71"/>
      <c r="R3771" s="71"/>
      <c r="S3771" s="72">
        <v>25.94</v>
      </c>
      <c r="T3771" s="72">
        <v>25.94</v>
      </c>
      <c r="U3771" s="71"/>
      <c r="V3771" s="71"/>
      <c r="W3771" s="71"/>
      <c r="X3771" s="72">
        <v>0</v>
      </c>
      <c r="Y3771" s="72">
        <v>0</v>
      </c>
      <c r="Z3771" s="72">
        <v>25.94</v>
      </c>
      <c r="AA3771" s="69"/>
      <c r="AB3771" s="69"/>
      <c r="AC3771" s="69"/>
    </row>
    <row r="3772" spans="1:29" ht="30" x14ac:dyDescent="0.25">
      <c r="A3772" s="68" t="s">
        <v>17918</v>
      </c>
      <c r="B3772" s="69" t="s">
        <v>13919</v>
      </c>
      <c r="C3772" s="69" t="s">
        <v>17919</v>
      </c>
      <c r="D3772" s="69" t="s">
        <v>4972</v>
      </c>
      <c r="E3772" s="69" t="s">
        <v>17921</v>
      </c>
      <c r="F3772" s="69" t="s">
        <v>10612</v>
      </c>
      <c r="G3772" s="69" t="s">
        <v>1728</v>
      </c>
      <c r="H3772" s="69" t="s">
        <v>1738</v>
      </c>
      <c r="I3772" s="69" t="s">
        <v>962</v>
      </c>
      <c r="J3772" s="70">
        <v>7197.38</v>
      </c>
      <c r="K3772" s="69" t="s">
        <v>4591</v>
      </c>
      <c r="L3772" s="69" t="s">
        <v>17920</v>
      </c>
      <c r="M3772" s="70">
        <v>7197.38</v>
      </c>
      <c r="N3772" s="69"/>
      <c r="O3772" s="69"/>
      <c r="P3772" s="69" t="s">
        <v>1795</v>
      </c>
      <c r="Q3772" s="69"/>
      <c r="R3772" s="69"/>
      <c r="S3772" s="70">
        <v>7197.38</v>
      </c>
      <c r="T3772" s="70"/>
      <c r="U3772" s="69"/>
      <c r="V3772" s="69"/>
      <c r="W3772" s="69"/>
      <c r="X3772" s="69"/>
      <c r="Y3772" s="70"/>
      <c r="Z3772" s="69">
        <v>0</v>
      </c>
      <c r="AA3772" s="69" t="s">
        <v>989</v>
      </c>
      <c r="AB3772" s="69" t="s">
        <v>1144</v>
      </c>
      <c r="AC3772" s="69"/>
    </row>
    <row r="3773" spans="1:29" x14ac:dyDescent="0.25">
      <c r="A3773" s="71" t="s">
        <v>193</v>
      </c>
      <c r="B3773" s="71"/>
      <c r="C3773" s="71"/>
      <c r="D3773" s="71"/>
      <c r="E3773" s="71"/>
      <c r="F3773" s="71"/>
      <c r="G3773" s="71"/>
      <c r="H3773" s="71"/>
      <c r="I3773" s="71"/>
      <c r="J3773" s="72">
        <v>7197.38</v>
      </c>
      <c r="K3773" s="71"/>
      <c r="L3773" s="71"/>
      <c r="M3773" s="72">
        <v>7197.38</v>
      </c>
      <c r="N3773" s="72">
        <v>0</v>
      </c>
      <c r="O3773" s="71"/>
      <c r="P3773" s="71"/>
      <c r="Q3773" s="71"/>
      <c r="R3773" s="71"/>
      <c r="S3773" s="72">
        <v>7197.38</v>
      </c>
      <c r="T3773" s="72">
        <v>0</v>
      </c>
      <c r="U3773" s="71"/>
      <c r="V3773" s="71"/>
      <c r="W3773" s="71"/>
      <c r="X3773" s="72">
        <v>7197.38</v>
      </c>
      <c r="Y3773" s="72">
        <v>0</v>
      </c>
      <c r="Z3773" s="72">
        <v>0</v>
      </c>
      <c r="AA3773" s="69"/>
      <c r="AB3773" s="69"/>
      <c r="AC3773" s="69"/>
    </row>
    <row r="3774" spans="1:29" ht="40" x14ac:dyDescent="0.25">
      <c r="A3774" s="68" t="s">
        <v>17922</v>
      </c>
      <c r="B3774" s="69" t="s">
        <v>17143</v>
      </c>
      <c r="C3774" s="69" t="s">
        <v>17923</v>
      </c>
      <c r="D3774" s="69" t="s">
        <v>15028</v>
      </c>
      <c r="E3774" s="69"/>
      <c r="F3774" s="69" t="s">
        <v>10820</v>
      </c>
      <c r="G3774" s="69" t="s">
        <v>1728</v>
      </c>
      <c r="H3774" s="69" t="s">
        <v>4118</v>
      </c>
      <c r="I3774" s="69"/>
      <c r="J3774" s="70">
        <v>540</v>
      </c>
      <c r="K3774" s="69" t="s">
        <v>4591</v>
      </c>
      <c r="L3774" s="69"/>
      <c r="M3774" s="69"/>
      <c r="N3774" s="69"/>
      <c r="O3774" s="69"/>
      <c r="P3774" s="69"/>
      <c r="Q3774" s="69"/>
      <c r="R3774" s="69"/>
      <c r="S3774" s="69"/>
      <c r="T3774" s="69"/>
      <c r="U3774" s="69"/>
      <c r="V3774" s="69"/>
      <c r="W3774" s="69"/>
      <c r="X3774" s="69"/>
      <c r="Y3774" s="69"/>
      <c r="Z3774" s="69"/>
      <c r="AA3774" s="69" t="s">
        <v>989</v>
      </c>
      <c r="AB3774" s="69"/>
      <c r="AC3774" s="69"/>
    </row>
    <row r="3775" spans="1:29" x14ac:dyDescent="0.25">
      <c r="A3775" s="71" t="s">
        <v>193</v>
      </c>
      <c r="B3775" s="71"/>
      <c r="C3775" s="71"/>
      <c r="D3775" s="71"/>
      <c r="E3775" s="71"/>
      <c r="F3775" s="71"/>
      <c r="G3775" s="71"/>
      <c r="H3775" s="71"/>
      <c r="I3775" s="71"/>
      <c r="J3775" s="72">
        <v>540</v>
      </c>
      <c r="K3775" s="71"/>
      <c r="L3775" s="71"/>
      <c r="M3775" s="72">
        <v>0</v>
      </c>
      <c r="N3775" s="72">
        <v>540</v>
      </c>
      <c r="O3775" s="71"/>
      <c r="P3775" s="71"/>
      <c r="Q3775" s="71"/>
      <c r="R3775" s="71"/>
      <c r="S3775" s="72">
        <v>0</v>
      </c>
      <c r="T3775" s="72">
        <v>0</v>
      </c>
      <c r="U3775" s="71"/>
      <c r="V3775" s="71"/>
      <c r="W3775" s="71"/>
      <c r="X3775" s="72">
        <v>0</v>
      </c>
      <c r="Y3775" s="72">
        <v>0</v>
      </c>
      <c r="Z3775" s="72">
        <v>0</v>
      </c>
      <c r="AA3775" s="69"/>
      <c r="AB3775" s="69"/>
      <c r="AC3775" s="69"/>
    </row>
    <row r="3776" spans="1:29" ht="30" x14ac:dyDescent="0.25">
      <c r="A3776" s="68" t="s">
        <v>17924</v>
      </c>
      <c r="B3776" s="69" t="s">
        <v>10609</v>
      </c>
      <c r="C3776" s="69" t="s">
        <v>17925</v>
      </c>
      <c r="D3776" s="69" t="s">
        <v>4628</v>
      </c>
      <c r="E3776" s="69" t="s">
        <v>17927</v>
      </c>
      <c r="F3776" s="69" t="s">
        <v>10612</v>
      </c>
      <c r="G3776" s="69" t="s">
        <v>1728</v>
      </c>
      <c r="H3776" s="69" t="s">
        <v>3185</v>
      </c>
      <c r="I3776" s="69" t="s">
        <v>962</v>
      </c>
      <c r="J3776" s="70">
        <v>5959.99</v>
      </c>
      <c r="K3776" s="69" t="s">
        <v>4591</v>
      </c>
      <c r="L3776" s="69" t="s">
        <v>17926</v>
      </c>
      <c r="M3776" s="70">
        <v>5959.99</v>
      </c>
      <c r="N3776" s="69"/>
      <c r="O3776" s="69"/>
      <c r="P3776" s="69" t="s">
        <v>1764</v>
      </c>
      <c r="Q3776" s="69" t="s">
        <v>3011</v>
      </c>
      <c r="R3776" s="69"/>
      <c r="S3776" s="70">
        <v>5959.99</v>
      </c>
      <c r="T3776" s="70"/>
      <c r="U3776" s="69" t="s">
        <v>3011</v>
      </c>
      <c r="V3776" s="73">
        <v>23</v>
      </c>
      <c r="W3776" s="69" t="s">
        <v>3011</v>
      </c>
      <c r="X3776" s="69"/>
      <c r="Y3776" s="70"/>
      <c r="Z3776" s="69">
        <v>0</v>
      </c>
      <c r="AA3776" s="69" t="s">
        <v>989</v>
      </c>
      <c r="AB3776" s="69" t="s">
        <v>1144</v>
      </c>
      <c r="AC3776" s="69"/>
    </row>
    <row r="3777" spans="1:29" x14ac:dyDescent="0.25">
      <c r="A3777" s="71" t="s">
        <v>193</v>
      </c>
      <c r="B3777" s="71"/>
      <c r="C3777" s="71"/>
      <c r="D3777" s="71"/>
      <c r="E3777" s="71"/>
      <c r="F3777" s="71"/>
      <c r="G3777" s="71"/>
      <c r="H3777" s="71"/>
      <c r="I3777" s="71"/>
      <c r="J3777" s="72">
        <v>5959.99</v>
      </c>
      <c r="K3777" s="71"/>
      <c r="L3777" s="71"/>
      <c r="M3777" s="72">
        <v>5959.99</v>
      </c>
      <c r="N3777" s="72">
        <v>0</v>
      </c>
      <c r="O3777" s="71"/>
      <c r="P3777" s="71"/>
      <c r="Q3777" s="71"/>
      <c r="R3777" s="71"/>
      <c r="S3777" s="72">
        <v>5959.99</v>
      </c>
      <c r="T3777" s="72">
        <v>5959.99</v>
      </c>
      <c r="U3777" s="71"/>
      <c r="V3777" s="71"/>
      <c r="W3777" s="71"/>
      <c r="X3777" s="72">
        <v>0</v>
      </c>
      <c r="Y3777" s="72">
        <v>0</v>
      </c>
      <c r="Z3777" s="72">
        <v>5959.99</v>
      </c>
      <c r="AA3777" s="69"/>
      <c r="AB3777" s="69"/>
      <c r="AC3777" s="69"/>
    </row>
    <row r="3778" spans="1:29" ht="30" x14ac:dyDescent="0.25">
      <c r="A3778" s="68" t="s">
        <v>17928</v>
      </c>
      <c r="B3778" s="69" t="s">
        <v>17929</v>
      </c>
      <c r="C3778" s="69" t="s">
        <v>17930</v>
      </c>
      <c r="D3778" s="69" t="s">
        <v>9621</v>
      </c>
      <c r="E3778" s="69"/>
      <c r="F3778" s="69" t="s">
        <v>10612</v>
      </c>
      <c r="G3778" s="69" t="s">
        <v>1728</v>
      </c>
      <c r="H3778" s="69" t="s">
        <v>2180</v>
      </c>
      <c r="I3778" s="69" t="s">
        <v>962</v>
      </c>
      <c r="J3778" s="70">
        <v>4463.1000000000004</v>
      </c>
      <c r="K3778" s="69" t="s">
        <v>4591</v>
      </c>
      <c r="L3778" s="69" t="s">
        <v>17931</v>
      </c>
      <c r="M3778" s="70">
        <v>4463.1000000000004</v>
      </c>
      <c r="N3778" s="69"/>
      <c r="O3778" s="69"/>
      <c r="P3778" s="69"/>
      <c r="Q3778" s="69"/>
      <c r="R3778" s="69"/>
      <c r="S3778" s="69"/>
      <c r="T3778" s="70"/>
      <c r="U3778" s="69"/>
      <c r="V3778" s="69"/>
      <c r="W3778" s="69"/>
      <c r="X3778" s="69"/>
      <c r="Y3778" s="70"/>
      <c r="Z3778" s="69">
        <v>0</v>
      </c>
      <c r="AA3778" s="69" t="s">
        <v>989</v>
      </c>
      <c r="AB3778" s="69" t="s">
        <v>1144</v>
      </c>
      <c r="AC3778" s="69"/>
    </row>
    <row r="3779" spans="1:29" x14ac:dyDescent="0.25">
      <c r="A3779" s="71" t="s">
        <v>193</v>
      </c>
      <c r="B3779" s="71"/>
      <c r="C3779" s="71"/>
      <c r="D3779" s="71"/>
      <c r="E3779" s="71"/>
      <c r="F3779" s="71"/>
      <c r="G3779" s="71"/>
      <c r="H3779" s="71"/>
      <c r="I3779" s="71"/>
      <c r="J3779" s="72">
        <v>4463.1000000000004</v>
      </c>
      <c r="K3779" s="71"/>
      <c r="L3779" s="71"/>
      <c r="M3779" s="72">
        <v>4463.1000000000004</v>
      </c>
      <c r="N3779" s="72">
        <v>0</v>
      </c>
      <c r="O3779" s="71"/>
      <c r="P3779" s="71"/>
      <c r="Q3779" s="71"/>
      <c r="R3779" s="71"/>
      <c r="S3779" s="72">
        <v>0</v>
      </c>
      <c r="T3779" s="72">
        <v>0</v>
      </c>
      <c r="U3779" s="71"/>
      <c r="V3779" s="71"/>
      <c r="W3779" s="71"/>
      <c r="X3779" s="72">
        <v>0</v>
      </c>
      <c r="Y3779" s="72">
        <v>0</v>
      </c>
      <c r="Z3779" s="72">
        <v>0</v>
      </c>
      <c r="AA3779" s="69"/>
      <c r="AB3779" s="69"/>
      <c r="AC3779" s="69"/>
    </row>
    <row r="3780" spans="1:29" ht="20" x14ac:dyDescent="0.25">
      <c r="A3780" s="68" t="s">
        <v>17932</v>
      </c>
      <c r="B3780" s="69" t="s">
        <v>17933</v>
      </c>
      <c r="C3780" s="69" t="s">
        <v>17934</v>
      </c>
      <c r="D3780" s="69" t="s">
        <v>14846</v>
      </c>
      <c r="E3780" s="69" t="s">
        <v>17936</v>
      </c>
      <c r="F3780" s="69" t="s">
        <v>10255</v>
      </c>
      <c r="G3780" s="69" t="s">
        <v>1728</v>
      </c>
      <c r="H3780" s="69" t="s">
        <v>2647</v>
      </c>
      <c r="I3780" s="69" t="s">
        <v>962</v>
      </c>
      <c r="J3780" s="70">
        <v>8891.6</v>
      </c>
      <c r="K3780" s="69" t="s">
        <v>4591</v>
      </c>
      <c r="L3780" s="69" t="s">
        <v>17935</v>
      </c>
      <c r="M3780" s="70">
        <v>8891.6</v>
      </c>
      <c r="N3780" s="69"/>
      <c r="O3780" s="69"/>
      <c r="P3780" s="69" t="s">
        <v>1795</v>
      </c>
      <c r="Q3780" s="69" t="s">
        <v>4269</v>
      </c>
      <c r="R3780" s="69"/>
      <c r="S3780" s="70">
        <v>8891.6</v>
      </c>
      <c r="T3780" s="70"/>
      <c r="U3780" s="69"/>
      <c r="V3780" s="69"/>
      <c r="W3780" s="69"/>
      <c r="X3780" s="69"/>
      <c r="Y3780" s="70"/>
      <c r="Z3780" s="69">
        <v>0</v>
      </c>
      <c r="AA3780" s="69" t="s">
        <v>989</v>
      </c>
      <c r="AB3780" s="69" t="s">
        <v>1144</v>
      </c>
      <c r="AC3780" s="69"/>
    </row>
    <row r="3781" spans="1:29" x14ac:dyDescent="0.25">
      <c r="A3781" s="71" t="s">
        <v>193</v>
      </c>
      <c r="B3781" s="71"/>
      <c r="C3781" s="71"/>
      <c r="D3781" s="71"/>
      <c r="E3781" s="71"/>
      <c r="F3781" s="71"/>
      <c r="G3781" s="71"/>
      <c r="H3781" s="71"/>
      <c r="I3781" s="71"/>
      <c r="J3781" s="72">
        <v>8891.6</v>
      </c>
      <c r="K3781" s="71"/>
      <c r="L3781" s="71"/>
      <c r="M3781" s="72">
        <v>8891.6</v>
      </c>
      <c r="N3781" s="72">
        <v>0</v>
      </c>
      <c r="O3781" s="71"/>
      <c r="P3781" s="71"/>
      <c r="Q3781" s="71"/>
      <c r="R3781" s="71"/>
      <c r="S3781" s="72">
        <v>8891.6</v>
      </c>
      <c r="T3781" s="72">
        <v>0</v>
      </c>
      <c r="U3781" s="71"/>
      <c r="V3781" s="71"/>
      <c r="W3781" s="71"/>
      <c r="X3781" s="72">
        <v>8891.6</v>
      </c>
      <c r="Y3781" s="72">
        <v>0</v>
      </c>
      <c r="Z3781" s="72">
        <v>0</v>
      </c>
      <c r="AA3781" s="69"/>
      <c r="AB3781" s="69"/>
      <c r="AC3781" s="69"/>
    </row>
    <row r="3782" spans="1:29" ht="30" x14ac:dyDescent="0.25">
      <c r="A3782" s="68" t="s">
        <v>17937</v>
      </c>
      <c r="B3782" s="69" t="s">
        <v>11110</v>
      </c>
      <c r="C3782" s="69" t="s">
        <v>17938</v>
      </c>
      <c r="D3782" s="69" t="s">
        <v>9621</v>
      </c>
      <c r="E3782" s="69" t="s">
        <v>17940</v>
      </c>
      <c r="F3782" s="69" t="s">
        <v>10543</v>
      </c>
      <c r="G3782" s="69" t="s">
        <v>1728</v>
      </c>
      <c r="H3782" s="69" t="s">
        <v>2180</v>
      </c>
      <c r="I3782" s="69" t="s">
        <v>962</v>
      </c>
      <c r="J3782" s="70">
        <v>6975.95</v>
      </c>
      <c r="K3782" s="69" t="s">
        <v>4591</v>
      </c>
      <c r="L3782" s="69" t="s">
        <v>17939</v>
      </c>
      <c r="M3782" s="70">
        <v>6975.95</v>
      </c>
      <c r="N3782" s="69"/>
      <c r="O3782" s="69"/>
      <c r="P3782" s="69" t="s">
        <v>1394</v>
      </c>
      <c r="Q3782" s="69" t="s">
        <v>1612</v>
      </c>
      <c r="R3782" s="69"/>
      <c r="S3782" s="70">
        <v>6975.95</v>
      </c>
      <c r="T3782" s="70"/>
      <c r="U3782" s="69" t="s">
        <v>1129</v>
      </c>
      <c r="V3782" s="73">
        <v>36</v>
      </c>
      <c r="W3782" s="69" t="s">
        <v>1129</v>
      </c>
      <c r="X3782" s="69"/>
      <c r="Y3782" s="70"/>
      <c r="Z3782" s="69">
        <v>0</v>
      </c>
      <c r="AA3782" s="69" t="s">
        <v>989</v>
      </c>
      <c r="AB3782" s="69" t="s">
        <v>1144</v>
      </c>
      <c r="AC3782" s="69"/>
    </row>
    <row r="3783" spans="1:29" x14ac:dyDescent="0.25">
      <c r="A3783" s="71" t="s">
        <v>193</v>
      </c>
      <c r="B3783" s="71"/>
      <c r="C3783" s="71"/>
      <c r="D3783" s="71"/>
      <c r="E3783" s="71"/>
      <c r="F3783" s="71"/>
      <c r="G3783" s="71"/>
      <c r="H3783" s="71"/>
      <c r="I3783" s="71"/>
      <c r="J3783" s="72">
        <v>6975.95</v>
      </c>
      <c r="K3783" s="71"/>
      <c r="L3783" s="71"/>
      <c r="M3783" s="72">
        <v>6975.95</v>
      </c>
      <c r="N3783" s="72">
        <v>0</v>
      </c>
      <c r="O3783" s="71"/>
      <c r="P3783" s="71"/>
      <c r="Q3783" s="71"/>
      <c r="R3783" s="71"/>
      <c r="S3783" s="72">
        <v>6975.95</v>
      </c>
      <c r="T3783" s="72">
        <v>6975.95</v>
      </c>
      <c r="U3783" s="71"/>
      <c r="V3783" s="71"/>
      <c r="W3783" s="71"/>
      <c r="X3783" s="72">
        <v>0</v>
      </c>
      <c r="Y3783" s="72">
        <v>0</v>
      </c>
      <c r="Z3783" s="72">
        <v>6975.95</v>
      </c>
      <c r="AA3783" s="69"/>
      <c r="AB3783" s="69"/>
      <c r="AC3783" s="69"/>
    </row>
    <row r="3784" spans="1:29" ht="40" x14ac:dyDescent="0.25">
      <c r="A3784" s="68" t="s">
        <v>17941</v>
      </c>
      <c r="B3784" s="69" t="s">
        <v>11069</v>
      </c>
      <c r="C3784" s="69" t="s">
        <v>17942</v>
      </c>
      <c r="D3784" s="69" t="s">
        <v>890</v>
      </c>
      <c r="E3784" s="69" t="s">
        <v>17944</v>
      </c>
      <c r="F3784" s="69" t="s">
        <v>10820</v>
      </c>
      <c r="G3784" s="69" t="s">
        <v>1195</v>
      </c>
      <c r="H3784" s="69" t="s">
        <v>1738</v>
      </c>
      <c r="I3784" s="69" t="s">
        <v>962</v>
      </c>
      <c r="J3784" s="70">
        <v>3532.3</v>
      </c>
      <c r="K3784" s="69" t="s">
        <v>4591</v>
      </c>
      <c r="L3784" s="69" t="s">
        <v>17943</v>
      </c>
      <c r="M3784" s="70">
        <v>3532.3</v>
      </c>
      <c r="N3784" s="69"/>
      <c r="O3784" s="69"/>
      <c r="P3784" s="69" t="s">
        <v>1203</v>
      </c>
      <c r="Q3784" s="69" t="s">
        <v>1764</v>
      </c>
      <c r="R3784" s="69"/>
      <c r="S3784" s="70">
        <v>3532.3</v>
      </c>
      <c r="T3784" s="70"/>
      <c r="U3784" s="69" t="s">
        <v>1804</v>
      </c>
      <c r="V3784" s="73">
        <v>56</v>
      </c>
      <c r="W3784" s="69" t="s">
        <v>1804</v>
      </c>
      <c r="X3784" s="69"/>
      <c r="Y3784" s="70"/>
      <c r="Z3784" s="69">
        <v>0</v>
      </c>
      <c r="AA3784" s="69" t="s">
        <v>989</v>
      </c>
      <c r="AB3784" s="69" t="s">
        <v>1144</v>
      </c>
      <c r="AC3784" s="69"/>
    </row>
    <row r="3785" spans="1:29" x14ac:dyDescent="0.25">
      <c r="A3785" s="71" t="s">
        <v>193</v>
      </c>
      <c r="B3785" s="71"/>
      <c r="C3785" s="71"/>
      <c r="D3785" s="71"/>
      <c r="E3785" s="71"/>
      <c r="F3785" s="71"/>
      <c r="G3785" s="71"/>
      <c r="H3785" s="71"/>
      <c r="I3785" s="71"/>
      <c r="J3785" s="72">
        <v>3532.3</v>
      </c>
      <c r="K3785" s="71"/>
      <c r="L3785" s="71"/>
      <c r="M3785" s="72">
        <v>3532.3</v>
      </c>
      <c r="N3785" s="72">
        <v>0</v>
      </c>
      <c r="O3785" s="71"/>
      <c r="P3785" s="71"/>
      <c r="Q3785" s="71"/>
      <c r="R3785" s="71"/>
      <c r="S3785" s="72">
        <v>3532.3</v>
      </c>
      <c r="T3785" s="72">
        <v>3532.3</v>
      </c>
      <c r="U3785" s="71"/>
      <c r="V3785" s="71"/>
      <c r="W3785" s="71"/>
      <c r="X3785" s="72">
        <v>0</v>
      </c>
      <c r="Y3785" s="72">
        <v>0</v>
      </c>
      <c r="Z3785" s="72">
        <v>3532.3</v>
      </c>
      <c r="AA3785" s="69"/>
      <c r="AB3785" s="69"/>
      <c r="AC3785" s="69"/>
    </row>
    <row r="3786" spans="1:29" ht="30" x14ac:dyDescent="0.25">
      <c r="A3786" s="68" t="s">
        <v>17945</v>
      </c>
      <c r="B3786" s="69" t="s">
        <v>16632</v>
      </c>
      <c r="C3786" s="69" t="s">
        <v>17946</v>
      </c>
      <c r="D3786" s="69" t="s">
        <v>4623</v>
      </c>
      <c r="E3786" s="69" t="s">
        <v>17948</v>
      </c>
      <c r="F3786" s="69" t="s">
        <v>10820</v>
      </c>
      <c r="G3786" s="69" t="s">
        <v>1195</v>
      </c>
      <c r="H3786" s="69" t="s">
        <v>1046</v>
      </c>
      <c r="I3786" s="69" t="s">
        <v>962</v>
      </c>
      <c r="J3786" s="70">
        <v>25.7</v>
      </c>
      <c r="K3786" s="69" t="s">
        <v>4591</v>
      </c>
      <c r="L3786" s="69" t="s">
        <v>17947</v>
      </c>
      <c r="M3786" s="70">
        <v>25.7</v>
      </c>
      <c r="N3786" s="69"/>
      <c r="O3786" s="69"/>
      <c r="P3786" s="69" t="s">
        <v>2042</v>
      </c>
      <c r="Q3786" s="69" t="s">
        <v>1764</v>
      </c>
      <c r="R3786" s="69"/>
      <c r="S3786" s="70">
        <v>25.7</v>
      </c>
      <c r="T3786" s="70"/>
      <c r="U3786" s="69"/>
      <c r="V3786" s="69"/>
      <c r="W3786" s="69" t="s">
        <v>1729</v>
      </c>
      <c r="X3786" s="69"/>
      <c r="Y3786" s="70"/>
      <c r="Z3786" s="69">
        <v>0</v>
      </c>
      <c r="AA3786" s="69" t="s">
        <v>989</v>
      </c>
      <c r="AB3786" s="69" t="s">
        <v>1144</v>
      </c>
      <c r="AC3786" s="69"/>
    </row>
    <row r="3787" spans="1:29" x14ac:dyDescent="0.25">
      <c r="A3787" s="71" t="s">
        <v>193</v>
      </c>
      <c r="B3787" s="71"/>
      <c r="C3787" s="71"/>
      <c r="D3787" s="71"/>
      <c r="E3787" s="71"/>
      <c r="F3787" s="71"/>
      <c r="G3787" s="71"/>
      <c r="H3787" s="71"/>
      <c r="I3787" s="71"/>
      <c r="J3787" s="72">
        <v>25.7</v>
      </c>
      <c r="K3787" s="71"/>
      <c r="L3787" s="71"/>
      <c r="M3787" s="72">
        <v>25.7</v>
      </c>
      <c r="N3787" s="72">
        <v>0</v>
      </c>
      <c r="O3787" s="71"/>
      <c r="P3787" s="71"/>
      <c r="Q3787" s="71"/>
      <c r="R3787" s="71"/>
      <c r="S3787" s="72">
        <v>25.7</v>
      </c>
      <c r="T3787" s="72">
        <v>0</v>
      </c>
      <c r="U3787" s="71"/>
      <c r="V3787" s="71"/>
      <c r="W3787" s="71"/>
      <c r="X3787" s="72">
        <v>25.7</v>
      </c>
      <c r="Y3787" s="72">
        <v>0</v>
      </c>
      <c r="Z3787" s="72">
        <v>0</v>
      </c>
      <c r="AA3787" s="69"/>
      <c r="AB3787" s="69"/>
      <c r="AC3787" s="69"/>
    </row>
    <row r="3788" spans="1:29" ht="30" x14ac:dyDescent="0.25">
      <c r="A3788" s="68" t="s">
        <v>17949</v>
      </c>
      <c r="B3788" s="69" t="s">
        <v>13919</v>
      </c>
      <c r="C3788" s="69" t="s">
        <v>17950</v>
      </c>
      <c r="D3788" s="69" t="s">
        <v>4813</v>
      </c>
      <c r="E3788" s="69" t="s">
        <v>17952</v>
      </c>
      <c r="F3788" s="69" t="s">
        <v>10612</v>
      </c>
      <c r="G3788" s="69" t="s">
        <v>1195</v>
      </c>
      <c r="H3788" s="69" t="s">
        <v>1095</v>
      </c>
      <c r="I3788" s="69" t="s">
        <v>962</v>
      </c>
      <c r="J3788" s="70">
        <v>17680.900000000001</v>
      </c>
      <c r="K3788" s="69" t="s">
        <v>4591</v>
      </c>
      <c r="L3788" s="69" t="s">
        <v>17951</v>
      </c>
      <c r="M3788" s="70">
        <v>17680.900000000001</v>
      </c>
      <c r="N3788" s="69"/>
      <c r="O3788" s="69"/>
      <c r="P3788" s="69" t="s">
        <v>1624</v>
      </c>
      <c r="Q3788" s="69" t="s">
        <v>1916</v>
      </c>
      <c r="R3788" s="69"/>
      <c r="S3788" s="70">
        <v>17680.900000000001</v>
      </c>
      <c r="T3788" s="70"/>
      <c r="U3788" s="69" t="s">
        <v>1916</v>
      </c>
      <c r="V3788" s="73">
        <v>24</v>
      </c>
      <c r="W3788" s="69" t="s">
        <v>1916</v>
      </c>
      <c r="X3788" s="69"/>
      <c r="Y3788" s="70"/>
      <c r="Z3788" s="69">
        <v>0</v>
      </c>
      <c r="AA3788" s="69" t="s">
        <v>989</v>
      </c>
      <c r="AB3788" s="69" t="s">
        <v>1144</v>
      </c>
      <c r="AC3788" s="69"/>
    </row>
    <row r="3789" spans="1:29" x14ac:dyDescent="0.25">
      <c r="A3789" s="71" t="s">
        <v>193</v>
      </c>
      <c r="B3789" s="71"/>
      <c r="C3789" s="71"/>
      <c r="D3789" s="71"/>
      <c r="E3789" s="71"/>
      <c r="F3789" s="71"/>
      <c r="G3789" s="71"/>
      <c r="H3789" s="71"/>
      <c r="I3789" s="71"/>
      <c r="J3789" s="72">
        <v>17680.900000000001</v>
      </c>
      <c r="K3789" s="71"/>
      <c r="L3789" s="71"/>
      <c r="M3789" s="72">
        <v>17680.900000000001</v>
      </c>
      <c r="N3789" s="72">
        <v>0</v>
      </c>
      <c r="O3789" s="71"/>
      <c r="P3789" s="71"/>
      <c r="Q3789" s="71"/>
      <c r="R3789" s="71"/>
      <c r="S3789" s="72">
        <v>17680.900000000001</v>
      </c>
      <c r="T3789" s="72">
        <v>17680.900000000001</v>
      </c>
      <c r="U3789" s="71"/>
      <c r="V3789" s="71"/>
      <c r="W3789" s="71"/>
      <c r="X3789" s="72">
        <v>0</v>
      </c>
      <c r="Y3789" s="72">
        <v>0</v>
      </c>
      <c r="Z3789" s="72">
        <v>17680.900000000001</v>
      </c>
      <c r="AA3789" s="69"/>
      <c r="AB3789" s="69"/>
      <c r="AC3789" s="69"/>
    </row>
    <row r="3790" spans="1:29" ht="20" x14ac:dyDescent="0.25">
      <c r="A3790" s="68" t="s">
        <v>17953</v>
      </c>
      <c r="B3790" s="69" t="s">
        <v>11670</v>
      </c>
      <c r="C3790" s="69" t="s">
        <v>17954</v>
      </c>
      <c r="D3790" s="69" t="s">
        <v>4583</v>
      </c>
      <c r="E3790" s="69" t="s">
        <v>17956</v>
      </c>
      <c r="F3790" s="69" t="s">
        <v>10543</v>
      </c>
      <c r="G3790" s="69" t="s">
        <v>1195</v>
      </c>
      <c r="H3790" s="69" t="s">
        <v>3185</v>
      </c>
      <c r="I3790" s="69" t="s">
        <v>962</v>
      </c>
      <c r="J3790" s="70">
        <v>7132.03</v>
      </c>
      <c r="K3790" s="69" t="s">
        <v>4591</v>
      </c>
      <c r="L3790" s="69" t="s">
        <v>17955</v>
      </c>
      <c r="M3790" s="70">
        <v>7132.03</v>
      </c>
      <c r="N3790" s="69"/>
      <c r="O3790" s="69"/>
      <c r="P3790" s="69" t="s">
        <v>2342</v>
      </c>
      <c r="Q3790" s="69" t="s">
        <v>1122</v>
      </c>
      <c r="R3790" s="69"/>
      <c r="S3790" s="70">
        <v>7132.03</v>
      </c>
      <c r="T3790" s="70"/>
      <c r="U3790" s="69" t="s">
        <v>2207</v>
      </c>
      <c r="V3790" s="73">
        <v>73</v>
      </c>
      <c r="W3790" s="69" t="s">
        <v>2207</v>
      </c>
      <c r="X3790" s="69"/>
      <c r="Y3790" s="70"/>
      <c r="Z3790" s="69">
        <v>0</v>
      </c>
      <c r="AA3790" s="69" t="s">
        <v>989</v>
      </c>
      <c r="AB3790" s="69" t="s">
        <v>1144</v>
      </c>
      <c r="AC3790" s="69"/>
    </row>
    <row r="3791" spans="1:29" x14ac:dyDescent="0.25">
      <c r="A3791" s="71" t="s">
        <v>193</v>
      </c>
      <c r="B3791" s="71"/>
      <c r="C3791" s="71"/>
      <c r="D3791" s="71"/>
      <c r="E3791" s="71"/>
      <c r="F3791" s="71"/>
      <c r="G3791" s="71"/>
      <c r="H3791" s="71"/>
      <c r="I3791" s="71"/>
      <c r="J3791" s="72">
        <v>7132.03</v>
      </c>
      <c r="K3791" s="71"/>
      <c r="L3791" s="71"/>
      <c r="M3791" s="72">
        <v>7132.03</v>
      </c>
      <c r="N3791" s="72">
        <v>0</v>
      </c>
      <c r="O3791" s="71"/>
      <c r="P3791" s="71"/>
      <c r="Q3791" s="71"/>
      <c r="R3791" s="71"/>
      <c r="S3791" s="72">
        <v>7132.03</v>
      </c>
      <c r="T3791" s="72">
        <v>7132.03</v>
      </c>
      <c r="U3791" s="71"/>
      <c r="V3791" s="71"/>
      <c r="W3791" s="71"/>
      <c r="X3791" s="72">
        <v>0</v>
      </c>
      <c r="Y3791" s="72">
        <v>0</v>
      </c>
      <c r="Z3791" s="72">
        <v>7132.03</v>
      </c>
      <c r="AA3791" s="69"/>
      <c r="AB3791" s="69"/>
      <c r="AC3791" s="69"/>
    </row>
    <row r="3792" spans="1:29" ht="20" x14ac:dyDescent="0.25">
      <c r="A3792" s="68" t="s">
        <v>17957</v>
      </c>
      <c r="B3792" s="69" t="s">
        <v>17572</v>
      </c>
      <c r="C3792" s="69" t="s">
        <v>17958</v>
      </c>
      <c r="D3792" s="69" t="s">
        <v>4583</v>
      </c>
      <c r="E3792" s="69"/>
      <c r="F3792" s="69" t="s">
        <v>10612</v>
      </c>
      <c r="G3792" s="69" t="s">
        <v>1195</v>
      </c>
      <c r="H3792" s="69" t="s">
        <v>1709</v>
      </c>
      <c r="I3792" s="69" t="s">
        <v>962</v>
      </c>
      <c r="J3792" s="70">
        <v>1087.1199999999999</v>
      </c>
      <c r="K3792" s="69" t="s">
        <v>4591</v>
      </c>
      <c r="L3792" s="69" t="s">
        <v>17959</v>
      </c>
      <c r="M3792" s="70">
        <v>1087.1199999999999</v>
      </c>
      <c r="N3792" s="69"/>
      <c r="O3792" s="69"/>
      <c r="P3792" s="69"/>
      <c r="Q3792" s="69"/>
      <c r="R3792" s="69"/>
      <c r="S3792" s="69"/>
      <c r="T3792" s="70"/>
      <c r="U3792" s="69"/>
      <c r="V3792" s="69"/>
      <c r="W3792" s="69"/>
      <c r="X3792" s="69"/>
      <c r="Y3792" s="70"/>
      <c r="Z3792" s="69">
        <v>0</v>
      </c>
      <c r="AA3792" s="69" t="s">
        <v>989</v>
      </c>
      <c r="AB3792" s="69" t="s">
        <v>1144</v>
      </c>
      <c r="AC3792" s="69"/>
    </row>
    <row r="3793" spans="1:29" x14ac:dyDescent="0.25">
      <c r="A3793" s="71" t="s">
        <v>193</v>
      </c>
      <c r="B3793" s="71"/>
      <c r="C3793" s="71"/>
      <c r="D3793" s="71"/>
      <c r="E3793" s="71"/>
      <c r="F3793" s="71"/>
      <c r="G3793" s="71"/>
      <c r="H3793" s="71"/>
      <c r="I3793" s="71"/>
      <c r="J3793" s="72">
        <v>1087.1199999999999</v>
      </c>
      <c r="K3793" s="71"/>
      <c r="L3793" s="71"/>
      <c r="M3793" s="72">
        <v>1087.1199999999999</v>
      </c>
      <c r="N3793" s="72">
        <v>0</v>
      </c>
      <c r="O3793" s="71"/>
      <c r="P3793" s="71"/>
      <c r="Q3793" s="71"/>
      <c r="R3793" s="71"/>
      <c r="S3793" s="72">
        <v>0</v>
      </c>
      <c r="T3793" s="72">
        <v>0</v>
      </c>
      <c r="U3793" s="71"/>
      <c r="V3793" s="71"/>
      <c r="W3793" s="71"/>
      <c r="X3793" s="72">
        <v>0</v>
      </c>
      <c r="Y3793" s="72">
        <v>0</v>
      </c>
      <c r="Z3793" s="72">
        <v>0</v>
      </c>
      <c r="AA3793" s="69"/>
      <c r="AB3793" s="69"/>
      <c r="AC3793" s="69"/>
    </row>
    <row r="3794" spans="1:29" ht="30" x14ac:dyDescent="0.25">
      <c r="A3794" s="68" t="s">
        <v>17960</v>
      </c>
      <c r="B3794" s="69" t="s">
        <v>17961</v>
      </c>
      <c r="C3794" s="69" t="s">
        <v>17962</v>
      </c>
      <c r="D3794" s="69" t="s">
        <v>4813</v>
      </c>
      <c r="E3794" s="69" t="s">
        <v>17964</v>
      </c>
      <c r="F3794" s="69" t="s">
        <v>10255</v>
      </c>
      <c r="G3794" s="69" t="s">
        <v>1195</v>
      </c>
      <c r="H3794" s="69" t="s">
        <v>1080</v>
      </c>
      <c r="I3794" s="69" t="s">
        <v>962</v>
      </c>
      <c r="J3794" s="70">
        <v>359</v>
      </c>
      <c r="K3794" s="69" t="s">
        <v>4591</v>
      </c>
      <c r="L3794" s="69" t="s">
        <v>17963</v>
      </c>
      <c r="M3794" s="70">
        <v>359</v>
      </c>
      <c r="N3794" s="69"/>
      <c r="O3794" s="69"/>
      <c r="P3794" s="69" t="s">
        <v>1269</v>
      </c>
      <c r="Q3794" s="69" t="s">
        <v>1122</v>
      </c>
      <c r="R3794" s="69"/>
      <c r="S3794" s="70">
        <v>359</v>
      </c>
      <c r="T3794" s="70"/>
      <c r="U3794" s="69" t="s">
        <v>1106</v>
      </c>
      <c r="V3794" s="73">
        <v>40</v>
      </c>
      <c r="W3794" s="69" t="s">
        <v>1106</v>
      </c>
      <c r="X3794" s="69"/>
      <c r="Y3794" s="70"/>
      <c r="Z3794" s="69">
        <v>0</v>
      </c>
      <c r="AA3794" s="69" t="s">
        <v>989</v>
      </c>
      <c r="AB3794" s="69" t="s">
        <v>1144</v>
      </c>
      <c r="AC3794" s="69"/>
    </row>
    <row r="3795" spans="1:29" x14ac:dyDescent="0.25">
      <c r="A3795" s="71" t="s">
        <v>193</v>
      </c>
      <c r="B3795" s="71"/>
      <c r="C3795" s="71"/>
      <c r="D3795" s="71"/>
      <c r="E3795" s="71"/>
      <c r="F3795" s="71"/>
      <c r="G3795" s="71"/>
      <c r="H3795" s="71"/>
      <c r="I3795" s="71"/>
      <c r="J3795" s="72">
        <v>359</v>
      </c>
      <c r="K3795" s="71"/>
      <c r="L3795" s="71"/>
      <c r="M3795" s="72">
        <v>359</v>
      </c>
      <c r="N3795" s="72">
        <v>0</v>
      </c>
      <c r="O3795" s="71"/>
      <c r="P3795" s="71"/>
      <c r="Q3795" s="71"/>
      <c r="R3795" s="71"/>
      <c r="S3795" s="72">
        <v>359</v>
      </c>
      <c r="T3795" s="72">
        <v>359</v>
      </c>
      <c r="U3795" s="71"/>
      <c r="V3795" s="71"/>
      <c r="W3795" s="71"/>
      <c r="X3795" s="72">
        <v>0</v>
      </c>
      <c r="Y3795" s="72">
        <v>0</v>
      </c>
      <c r="Z3795" s="72">
        <v>359</v>
      </c>
      <c r="AA3795" s="69"/>
      <c r="AB3795" s="69"/>
      <c r="AC3795" s="69"/>
    </row>
    <row r="3796" spans="1:29" ht="20" x14ac:dyDescent="0.25">
      <c r="A3796" s="68" t="s">
        <v>17965</v>
      </c>
      <c r="B3796" s="69" t="s">
        <v>17572</v>
      </c>
      <c r="C3796" s="69" t="s">
        <v>17966</v>
      </c>
      <c r="D3796" s="69" t="s">
        <v>4583</v>
      </c>
      <c r="E3796" s="69" t="s">
        <v>17968</v>
      </c>
      <c r="F3796" s="69" t="s">
        <v>10612</v>
      </c>
      <c r="G3796" s="69" t="s">
        <v>1195</v>
      </c>
      <c r="H3796" s="69" t="s">
        <v>1269</v>
      </c>
      <c r="I3796" s="69" t="s">
        <v>962</v>
      </c>
      <c r="J3796" s="70">
        <v>1039.8499999999999</v>
      </c>
      <c r="K3796" s="69" t="s">
        <v>4591</v>
      </c>
      <c r="L3796" s="69" t="s">
        <v>17967</v>
      </c>
      <c r="M3796" s="70">
        <v>1039.8499999999999</v>
      </c>
      <c r="N3796" s="69"/>
      <c r="O3796" s="69"/>
      <c r="P3796" s="69" t="s">
        <v>1538</v>
      </c>
      <c r="Q3796" s="69" t="s">
        <v>11653</v>
      </c>
      <c r="R3796" s="69"/>
      <c r="S3796" s="70">
        <v>1039.8499999999999</v>
      </c>
      <c r="T3796" s="70"/>
      <c r="U3796" s="69"/>
      <c r="V3796" s="69"/>
      <c r="W3796" s="69"/>
      <c r="X3796" s="69"/>
      <c r="Y3796" s="70"/>
      <c r="Z3796" s="69">
        <v>0</v>
      </c>
      <c r="AA3796" s="69" t="s">
        <v>989</v>
      </c>
      <c r="AB3796" s="69" t="s">
        <v>1144</v>
      </c>
      <c r="AC3796" s="69"/>
    </row>
    <row r="3797" spans="1:29" x14ac:dyDescent="0.25">
      <c r="A3797" s="71" t="s">
        <v>193</v>
      </c>
      <c r="B3797" s="71"/>
      <c r="C3797" s="71"/>
      <c r="D3797" s="71"/>
      <c r="E3797" s="71"/>
      <c r="F3797" s="71"/>
      <c r="G3797" s="71"/>
      <c r="H3797" s="71"/>
      <c r="I3797" s="71"/>
      <c r="J3797" s="72">
        <v>1039.8499999999999</v>
      </c>
      <c r="K3797" s="71"/>
      <c r="L3797" s="71"/>
      <c r="M3797" s="72">
        <v>1039.8499999999999</v>
      </c>
      <c r="N3797" s="72">
        <v>0</v>
      </c>
      <c r="O3797" s="71"/>
      <c r="P3797" s="71"/>
      <c r="Q3797" s="71"/>
      <c r="R3797" s="71"/>
      <c r="S3797" s="72">
        <v>1039.8499999999999</v>
      </c>
      <c r="T3797" s="72">
        <v>0</v>
      </c>
      <c r="U3797" s="71"/>
      <c r="V3797" s="71"/>
      <c r="W3797" s="71"/>
      <c r="X3797" s="72">
        <v>1039.8499999999999</v>
      </c>
      <c r="Y3797" s="72">
        <v>0</v>
      </c>
      <c r="Z3797" s="72">
        <v>0</v>
      </c>
      <c r="AA3797" s="69"/>
      <c r="AB3797" s="69"/>
      <c r="AC3797" s="69"/>
    </row>
    <row r="3798" spans="1:29" ht="20" x14ac:dyDescent="0.25">
      <c r="A3798" s="68" t="s">
        <v>17969</v>
      </c>
      <c r="B3798" s="69" t="s">
        <v>11208</v>
      </c>
      <c r="C3798" s="69" t="s">
        <v>17970</v>
      </c>
      <c r="D3798" s="69" t="s">
        <v>1876</v>
      </c>
      <c r="E3798" s="69" t="s">
        <v>17972</v>
      </c>
      <c r="F3798" s="69" t="s">
        <v>10612</v>
      </c>
      <c r="G3798" s="69" t="s">
        <v>1195</v>
      </c>
      <c r="H3798" s="69" t="s">
        <v>1095</v>
      </c>
      <c r="I3798" s="69" t="s">
        <v>962</v>
      </c>
      <c r="J3798" s="70">
        <v>10087.620000000001</v>
      </c>
      <c r="K3798" s="69" t="s">
        <v>4591</v>
      </c>
      <c r="L3798" s="69" t="s">
        <v>17971</v>
      </c>
      <c r="M3798" s="70">
        <v>10087.620000000001</v>
      </c>
      <c r="N3798" s="69"/>
      <c r="O3798" s="69"/>
      <c r="P3798" s="69" t="s">
        <v>2606</v>
      </c>
      <c r="Q3798" s="69" t="s">
        <v>9742</v>
      </c>
      <c r="R3798" s="69"/>
      <c r="S3798" s="70">
        <v>10087.620000000001</v>
      </c>
      <c r="T3798" s="70"/>
      <c r="U3798" s="69"/>
      <c r="V3798" s="69"/>
      <c r="W3798" s="69"/>
      <c r="X3798" s="69"/>
      <c r="Y3798" s="70"/>
      <c r="Z3798" s="69">
        <v>0</v>
      </c>
      <c r="AA3798" s="69" t="s">
        <v>989</v>
      </c>
      <c r="AB3798" s="69" t="s">
        <v>1144</v>
      </c>
      <c r="AC3798" s="69"/>
    </row>
    <row r="3799" spans="1:29" x14ac:dyDescent="0.25">
      <c r="A3799" s="71" t="s">
        <v>193</v>
      </c>
      <c r="B3799" s="71"/>
      <c r="C3799" s="71"/>
      <c r="D3799" s="71"/>
      <c r="E3799" s="71"/>
      <c r="F3799" s="71"/>
      <c r="G3799" s="71"/>
      <c r="H3799" s="71"/>
      <c r="I3799" s="71"/>
      <c r="J3799" s="72">
        <v>10087.620000000001</v>
      </c>
      <c r="K3799" s="71"/>
      <c r="L3799" s="71"/>
      <c r="M3799" s="72">
        <v>10087.620000000001</v>
      </c>
      <c r="N3799" s="72">
        <v>0</v>
      </c>
      <c r="O3799" s="71"/>
      <c r="P3799" s="71"/>
      <c r="Q3799" s="71"/>
      <c r="R3799" s="71"/>
      <c r="S3799" s="72">
        <v>10087.620000000001</v>
      </c>
      <c r="T3799" s="72">
        <v>0</v>
      </c>
      <c r="U3799" s="71"/>
      <c r="V3799" s="71"/>
      <c r="W3799" s="71"/>
      <c r="X3799" s="72">
        <v>10087.620000000001</v>
      </c>
      <c r="Y3799" s="72">
        <v>0</v>
      </c>
      <c r="Z3799" s="72">
        <v>0</v>
      </c>
      <c r="AA3799" s="69"/>
      <c r="AB3799" s="69"/>
      <c r="AC3799" s="69"/>
    </row>
    <row r="3800" spans="1:29" ht="30" x14ac:dyDescent="0.25">
      <c r="A3800" s="68" t="s">
        <v>17973</v>
      </c>
      <c r="B3800" s="69" t="s">
        <v>11670</v>
      </c>
      <c r="C3800" s="69" t="s">
        <v>17974</v>
      </c>
      <c r="D3800" s="69" t="s">
        <v>4746</v>
      </c>
      <c r="E3800" s="69"/>
      <c r="F3800" s="69" t="s">
        <v>10543</v>
      </c>
      <c r="G3800" s="69" t="s">
        <v>1019</v>
      </c>
      <c r="H3800" s="69" t="s">
        <v>2180</v>
      </c>
      <c r="I3800" s="69" t="s">
        <v>962</v>
      </c>
      <c r="J3800" s="70">
        <v>859.64</v>
      </c>
      <c r="K3800" s="69" t="s">
        <v>4591</v>
      </c>
      <c r="L3800" s="69" t="s">
        <v>17975</v>
      </c>
      <c r="M3800" s="70">
        <v>859.64</v>
      </c>
      <c r="N3800" s="69"/>
      <c r="O3800" s="69"/>
      <c r="P3800" s="69"/>
      <c r="Q3800" s="69"/>
      <c r="R3800" s="69"/>
      <c r="S3800" s="69"/>
      <c r="T3800" s="70"/>
      <c r="U3800" s="69"/>
      <c r="V3800" s="69"/>
      <c r="W3800" s="69"/>
      <c r="X3800" s="69"/>
      <c r="Y3800" s="70"/>
      <c r="Z3800" s="69">
        <v>0</v>
      </c>
      <c r="AA3800" s="69" t="s">
        <v>989</v>
      </c>
      <c r="AB3800" s="69" t="s">
        <v>1144</v>
      </c>
      <c r="AC3800" s="69"/>
    </row>
    <row r="3801" spans="1:29" x14ac:dyDescent="0.25">
      <c r="A3801" s="71" t="s">
        <v>193</v>
      </c>
      <c r="B3801" s="71"/>
      <c r="C3801" s="71"/>
      <c r="D3801" s="71"/>
      <c r="E3801" s="71"/>
      <c r="F3801" s="71"/>
      <c r="G3801" s="71"/>
      <c r="H3801" s="71"/>
      <c r="I3801" s="71"/>
      <c r="J3801" s="72">
        <v>859.64</v>
      </c>
      <c r="K3801" s="71"/>
      <c r="L3801" s="71"/>
      <c r="M3801" s="72">
        <v>859.64</v>
      </c>
      <c r="N3801" s="72">
        <v>0</v>
      </c>
      <c r="O3801" s="71"/>
      <c r="P3801" s="71"/>
      <c r="Q3801" s="71"/>
      <c r="R3801" s="71"/>
      <c r="S3801" s="72">
        <v>0</v>
      </c>
      <c r="T3801" s="72">
        <v>0</v>
      </c>
      <c r="U3801" s="71"/>
      <c r="V3801" s="71"/>
      <c r="W3801" s="71"/>
      <c r="X3801" s="72">
        <v>0</v>
      </c>
      <c r="Y3801" s="72">
        <v>0</v>
      </c>
      <c r="Z3801" s="72">
        <v>0</v>
      </c>
      <c r="AA3801" s="69"/>
      <c r="AB3801" s="69"/>
      <c r="AC3801" s="69"/>
    </row>
    <row r="3802" spans="1:29" ht="30" x14ac:dyDescent="0.25">
      <c r="A3802" s="68" t="s">
        <v>17976</v>
      </c>
      <c r="B3802" s="69" t="s">
        <v>11732</v>
      </c>
      <c r="C3802" s="69" t="s">
        <v>17977</v>
      </c>
      <c r="D3802" s="69" t="s">
        <v>9621</v>
      </c>
      <c r="E3802" s="69" t="s">
        <v>17979</v>
      </c>
      <c r="F3802" s="69"/>
      <c r="G3802" s="69" t="s">
        <v>1019</v>
      </c>
      <c r="H3802" s="69" t="s">
        <v>2180</v>
      </c>
      <c r="I3802" s="69" t="s">
        <v>962</v>
      </c>
      <c r="J3802" s="70">
        <v>7823.9</v>
      </c>
      <c r="K3802" s="69" t="s">
        <v>4591</v>
      </c>
      <c r="L3802" s="69" t="s">
        <v>17978</v>
      </c>
      <c r="M3802" s="70">
        <v>7823.9</v>
      </c>
      <c r="N3802" s="69"/>
      <c r="O3802" s="69"/>
      <c r="P3802" s="69" t="s">
        <v>2388</v>
      </c>
      <c r="Q3802" s="69" t="s">
        <v>1612</v>
      </c>
      <c r="R3802" s="69"/>
      <c r="S3802" s="70">
        <v>7823.9</v>
      </c>
      <c r="T3802" s="70"/>
      <c r="U3802" s="69" t="s">
        <v>1129</v>
      </c>
      <c r="V3802" s="73">
        <v>24</v>
      </c>
      <c r="W3802" s="69" t="s">
        <v>1129</v>
      </c>
      <c r="X3802" s="69"/>
      <c r="Y3802" s="70"/>
      <c r="Z3802" s="69">
        <v>0</v>
      </c>
      <c r="AA3802" s="69" t="s">
        <v>989</v>
      </c>
      <c r="AB3802" s="69" t="s">
        <v>1144</v>
      </c>
      <c r="AC3802" s="69"/>
    </row>
    <row r="3803" spans="1:29" x14ac:dyDescent="0.25">
      <c r="A3803" s="71" t="s">
        <v>193</v>
      </c>
      <c r="B3803" s="71"/>
      <c r="C3803" s="71"/>
      <c r="D3803" s="71"/>
      <c r="E3803" s="71"/>
      <c r="F3803" s="71"/>
      <c r="G3803" s="71"/>
      <c r="H3803" s="71"/>
      <c r="I3803" s="71"/>
      <c r="J3803" s="72">
        <v>7823.9</v>
      </c>
      <c r="K3803" s="71"/>
      <c r="L3803" s="71"/>
      <c r="M3803" s="72">
        <v>7823.9</v>
      </c>
      <c r="N3803" s="72">
        <v>0</v>
      </c>
      <c r="O3803" s="71"/>
      <c r="P3803" s="71"/>
      <c r="Q3803" s="71"/>
      <c r="R3803" s="71"/>
      <c r="S3803" s="72">
        <v>7823.9</v>
      </c>
      <c r="T3803" s="72">
        <v>7823.9</v>
      </c>
      <c r="U3803" s="71"/>
      <c r="V3803" s="71"/>
      <c r="W3803" s="71"/>
      <c r="X3803" s="72">
        <v>0</v>
      </c>
      <c r="Y3803" s="72">
        <v>0</v>
      </c>
      <c r="Z3803" s="72">
        <v>7823.9</v>
      </c>
      <c r="AA3803" s="69"/>
      <c r="AB3803" s="69"/>
      <c r="AC3803" s="69"/>
    </row>
    <row r="3804" spans="1:29" ht="20" x14ac:dyDescent="0.25">
      <c r="A3804" s="68" t="s">
        <v>17980</v>
      </c>
      <c r="B3804" s="69" t="s">
        <v>17981</v>
      </c>
      <c r="C3804" s="69" t="s">
        <v>17982</v>
      </c>
      <c r="D3804" s="69" t="s">
        <v>4611</v>
      </c>
      <c r="E3804" s="69" t="s">
        <v>17984</v>
      </c>
      <c r="F3804" s="69" t="s">
        <v>10612</v>
      </c>
      <c r="G3804" s="69" t="s">
        <v>1019</v>
      </c>
      <c r="H3804" s="69" t="s">
        <v>2529</v>
      </c>
      <c r="I3804" s="69" t="s">
        <v>962</v>
      </c>
      <c r="J3804" s="70">
        <v>42.8</v>
      </c>
      <c r="K3804" s="69" t="s">
        <v>4591</v>
      </c>
      <c r="L3804" s="69" t="s">
        <v>17983</v>
      </c>
      <c r="M3804" s="70">
        <v>42.8</v>
      </c>
      <c r="N3804" s="69"/>
      <c r="O3804" s="69"/>
      <c r="P3804" s="69" t="s">
        <v>2606</v>
      </c>
      <c r="Q3804" s="69" t="s">
        <v>3160</v>
      </c>
      <c r="R3804" s="69"/>
      <c r="S3804" s="70">
        <v>42.8</v>
      </c>
      <c r="T3804" s="70"/>
      <c r="U3804" s="69"/>
      <c r="V3804" s="69"/>
      <c r="W3804" s="69"/>
      <c r="X3804" s="69"/>
      <c r="Y3804" s="70"/>
      <c r="Z3804" s="69">
        <v>0</v>
      </c>
      <c r="AA3804" s="69" t="s">
        <v>989</v>
      </c>
      <c r="AB3804" s="69" t="s">
        <v>1144</v>
      </c>
      <c r="AC3804" s="69"/>
    </row>
    <row r="3805" spans="1:29" x14ac:dyDescent="0.25">
      <c r="A3805" s="71" t="s">
        <v>193</v>
      </c>
      <c r="B3805" s="71"/>
      <c r="C3805" s="71"/>
      <c r="D3805" s="71"/>
      <c r="E3805" s="71"/>
      <c r="F3805" s="71"/>
      <c r="G3805" s="71"/>
      <c r="H3805" s="71"/>
      <c r="I3805" s="71"/>
      <c r="J3805" s="72">
        <v>42.8</v>
      </c>
      <c r="K3805" s="71"/>
      <c r="L3805" s="71"/>
      <c r="M3805" s="72">
        <v>42.8</v>
      </c>
      <c r="N3805" s="72">
        <v>0</v>
      </c>
      <c r="O3805" s="71"/>
      <c r="P3805" s="71"/>
      <c r="Q3805" s="71"/>
      <c r="R3805" s="71"/>
      <c r="S3805" s="72">
        <v>42.8</v>
      </c>
      <c r="T3805" s="72">
        <v>0</v>
      </c>
      <c r="U3805" s="71"/>
      <c r="V3805" s="71"/>
      <c r="W3805" s="71"/>
      <c r="X3805" s="72">
        <v>42.8</v>
      </c>
      <c r="Y3805" s="72">
        <v>0</v>
      </c>
      <c r="Z3805" s="72">
        <v>0</v>
      </c>
      <c r="AA3805" s="69"/>
      <c r="AB3805" s="69"/>
      <c r="AC3805" s="69"/>
    </row>
    <row r="3806" spans="1:29" ht="20" x14ac:dyDescent="0.25">
      <c r="A3806" s="68" t="s">
        <v>17985</v>
      </c>
      <c r="B3806" s="69" t="s">
        <v>17986</v>
      </c>
      <c r="C3806" s="69" t="s">
        <v>17987</v>
      </c>
      <c r="D3806" s="69" t="s">
        <v>4583</v>
      </c>
      <c r="E3806" s="69" t="s">
        <v>17989</v>
      </c>
      <c r="F3806" s="69" t="s">
        <v>10255</v>
      </c>
      <c r="G3806" s="69" t="s">
        <v>1019</v>
      </c>
      <c r="H3806" s="69" t="s">
        <v>3185</v>
      </c>
      <c r="I3806" s="69" t="s">
        <v>962</v>
      </c>
      <c r="J3806" s="70">
        <v>1574.54</v>
      </c>
      <c r="K3806" s="69" t="s">
        <v>4591</v>
      </c>
      <c r="L3806" s="69" t="s">
        <v>17988</v>
      </c>
      <c r="M3806" s="70">
        <v>1565.51</v>
      </c>
      <c r="N3806" s="69"/>
      <c r="O3806" s="69"/>
      <c r="P3806" s="69" t="s">
        <v>1115</v>
      </c>
      <c r="Q3806" s="69" t="s">
        <v>2148</v>
      </c>
      <c r="R3806" s="69"/>
      <c r="S3806" s="70">
        <v>1565.51</v>
      </c>
      <c r="T3806" s="70"/>
      <c r="U3806" s="69"/>
      <c r="V3806" s="69"/>
      <c r="W3806" s="69"/>
      <c r="X3806" s="69"/>
      <c r="Y3806" s="70"/>
      <c r="Z3806" s="69">
        <v>0</v>
      </c>
      <c r="AA3806" s="69" t="s">
        <v>989</v>
      </c>
      <c r="AB3806" s="69" t="s">
        <v>1144</v>
      </c>
      <c r="AC3806" s="69"/>
    </row>
    <row r="3807" spans="1:29" x14ac:dyDescent="0.25">
      <c r="A3807" s="71" t="s">
        <v>193</v>
      </c>
      <c r="B3807" s="71"/>
      <c r="C3807" s="71"/>
      <c r="D3807" s="71"/>
      <c r="E3807" s="71"/>
      <c r="F3807" s="71"/>
      <c r="G3807" s="71"/>
      <c r="H3807" s="71"/>
      <c r="I3807" s="71"/>
      <c r="J3807" s="72">
        <v>1574.54</v>
      </c>
      <c r="K3807" s="71"/>
      <c r="L3807" s="71"/>
      <c r="M3807" s="72">
        <v>1565.51</v>
      </c>
      <c r="N3807" s="72">
        <v>9.0299999999999727</v>
      </c>
      <c r="O3807" s="71"/>
      <c r="P3807" s="71"/>
      <c r="Q3807" s="71"/>
      <c r="R3807" s="71"/>
      <c r="S3807" s="72">
        <v>1565.51</v>
      </c>
      <c r="T3807" s="72">
        <v>0</v>
      </c>
      <c r="U3807" s="71"/>
      <c r="V3807" s="71"/>
      <c r="W3807" s="71"/>
      <c r="X3807" s="72">
        <v>1565.51</v>
      </c>
      <c r="Y3807" s="72">
        <v>0</v>
      </c>
      <c r="Z3807" s="72">
        <v>0</v>
      </c>
      <c r="AA3807" s="69"/>
      <c r="AB3807" s="69"/>
      <c r="AC3807" s="69"/>
    </row>
    <row r="3808" spans="1:29" ht="30" x14ac:dyDescent="0.25">
      <c r="A3808" s="68" t="s">
        <v>17990</v>
      </c>
      <c r="B3808" s="69" t="s">
        <v>17991</v>
      </c>
      <c r="C3808" s="69" t="s">
        <v>17992</v>
      </c>
      <c r="D3808" s="69" t="s">
        <v>9621</v>
      </c>
      <c r="E3808" s="69"/>
      <c r="F3808" s="69" t="s">
        <v>10612</v>
      </c>
      <c r="G3808" s="69" t="s">
        <v>1019</v>
      </c>
      <c r="H3808" s="69" t="s">
        <v>2180</v>
      </c>
      <c r="I3808" s="69" t="s">
        <v>962</v>
      </c>
      <c r="J3808" s="70">
        <v>41162.35</v>
      </c>
      <c r="K3808" s="69" t="s">
        <v>4591</v>
      </c>
      <c r="L3808" s="69" t="s">
        <v>17993</v>
      </c>
      <c r="M3808" s="70">
        <v>41162.35</v>
      </c>
      <c r="N3808" s="69"/>
      <c r="O3808" s="69"/>
      <c r="P3808" s="69"/>
      <c r="Q3808" s="69"/>
      <c r="R3808" s="69"/>
      <c r="S3808" s="69"/>
      <c r="T3808" s="70"/>
      <c r="U3808" s="69"/>
      <c r="V3808" s="69"/>
      <c r="W3808" s="69"/>
      <c r="X3808" s="69"/>
      <c r="Y3808" s="70"/>
      <c r="Z3808" s="69">
        <v>0</v>
      </c>
      <c r="AA3808" s="69" t="s">
        <v>989</v>
      </c>
      <c r="AB3808" s="69" t="s">
        <v>1144</v>
      </c>
      <c r="AC3808" s="69"/>
    </row>
    <row r="3809" spans="1:29" x14ac:dyDescent="0.25">
      <c r="A3809" s="71" t="s">
        <v>193</v>
      </c>
      <c r="B3809" s="71"/>
      <c r="C3809" s="71"/>
      <c r="D3809" s="71"/>
      <c r="E3809" s="71"/>
      <c r="F3809" s="71"/>
      <c r="G3809" s="71"/>
      <c r="H3809" s="71"/>
      <c r="I3809" s="71"/>
      <c r="J3809" s="72">
        <v>41162.35</v>
      </c>
      <c r="K3809" s="71"/>
      <c r="L3809" s="71"/>
      <c r="M3809" s="72">
        <v>41162.35</v>
      </c>
      <c r="N3809" s="72">
        <v>0</v>
      </c>
      <c r="O3809" s="71"/>
      <c r="P3809" s="71"/>
      <c r="Q3809" s="71"/>
      <c r="R3809" s="71"/>
      <c r="S3809" s="72">
        <v>0</v>
      </c>
      <c r="T3809" s="72">
        <v>0</v>
      </c>
      <c r="U3809" s="71"/>
      <c r="V3809" s="71"/>
      <c r="W3809" s="71"/>
      <c r="X3809" s="72">
        <v>0</v>
      </c>
      <c r="Y3809" s="72">
        <v>0</v>
      </c>
      <c r="Z3809" s="72">
        <v>0</v>
      </c>
      <c r="AA3809" s="69"/>
      <c r="AB3809" s="69"/>
      <c r="AC3809" s="69"/>
    </row>
    <row r="3810" spans="1:29" ht="20" x14ac:dyDescent="0.25">
      <c r="A3810" s="68" t="s">
        <v>17994</v>
      </c>
      <c r="B3810" s="69" t="s">
        <v>17995</v>
      </c>
      <c r="C3810" s="69" t="s">
        <v>17996</v>
      </c>
      <c r="D3810" s="69" t="s">
        <v>4583</v>
      </c>
      <c r="E3810" s="69" t="s">
        <v>17998</v>
      </c>
      <c r="F3810" s="69" t="s">
        <v>10255</v>
      </c>
      <c r="G3810" s="69" t="s">
        <v>2166</v>
      </c>
      <c r="H3810" s="69" t="s">
        <v>3185</v>
      </c>
      <c r="I3810" s="69" t="s">
        <v>962</v>
      </c>
      <c r="J3810" s="70">
        <v>4808.47</v>
      </c>
      <c r="K3810" s="69" t="s">
        <v>4591</v>
      </c>
      <c r="L3810" s="69" t="s">
        <v>17997</v>
      </c>
      <c r="M3810" s="70">
        <v>4808.47</v>
      </c>
      <c r="N3810" s="69"/>
      <c r="O3810" s="69"/>
      <c r="P3810" s="69" t="s">
        <v>1307</v>
      </c>
      <c r="Q3810" s="69" t="s">
        <v>3173</v>
      </c>
      <c r="R3810" s="69"/>
      <c r="S3810" s="70">
        <v>4808.47</v>
      </c>
      <c r="T3810" s="70"/>
      <c r="U3810" s="69"/>
      <c r="V3810" s="69"/>
      <c r="W3810" s="69"/>
      <c r="X3810" s="69"/>
      <c r="Y3810" s="70"/>
      <c r="Z3810" s="69">
        <v>0</v>
      </c>
      <c r="AA3810" s="69" t="s">
        <v>989</v>
      </c>
      <c r="AB3810" s="69" t="s">
        <v>1144</v>
      </c>
      <c r="AC3810" s="69"/>
    </row>
    <row r="3811" spans="1:29" x14ac:dyDescent="0.25">
      <c r="A3811" s="71" t="s">
        <v>193</v>
      </c>
      <c r="B3811" s="71"/>
      <c r="C3811" s="71"/>
      <c r="D3811" s="71"/>
      <c r="E3811" s="71"/>
      <c r="F3811" s="71"/>
      <c r="G3811" s="71"/>
      <c r="H3811" s="71"/>
      <c r="I3811" s="71"/>
      <c r="J3811" s="72">
        <v>4808.47</v>
      </c>
      <c r="K3811" s="71"/>
      <c r="L3811" s="71"/>
      <c r="M3811" s="72">
        <v>4808.47</v>
      </c>
      <c r="N3811" s="72">
        <v>0</v>
      </c>
      <c r="O3811" s="71"/>
      <c r="P3811" s="71"/>
      <c r="Q3811" s="71"/>
      <c r="R3811" s="71"/>
      <c r="S3811" s="72">
        <v>4808.47</v>
      </c>
      <c r="T3811" s="72">
        <v>0</v>
      </c>
      <c r="U3811" s="71"/>
      <c r="V3811" s="71"/>
      <c r="W3811" s="71"/>
      <c r="X3811" s="72">
        <v>4808.47</v>
      </c>
      <c r="Y3811" s="72">
        <v>0</v>
      </c>
      <c r="Z3811" s="72">
        <v>0</v>
      </c>
      <c r="AA3811" s="69"/>
      <c r="AB3811" s="69"/>
      <c r="AC3811" s="69"/>
    </row>
    <row r="3812" spans="1:29" ht="20" x14ac:dyDescent="0.25">
      <c r="A3812" s="68" t="s">
        <v>17999</v>
      </c>
      <c r="B3812" s="69" t="s">
        <v>11208</v>
      </c>
      <c r="C3812" s="69" t="s">
        <v>18000</v>
      </c>
      <c r="D3812" s="69" t="s">
        <v>4611</v>
      </c>
      <c r="E3812" s="69" t="s">
        <v>18002</v>
      </c>
      <c r="F3812" s="69" t="s">
        <v>10612</v>
      </c>
      <c r="G3812" s="69" t="s">
        <v>2166</v>
      </c>
      <c r="H3812" s="69" t="s">
        <v>3990</v>
      </c>
      <c r="I3812" s="69" t="s">
        <v>962</v>
      </c>
      <c r="J3812" s="70">
        <v>10539.74</v>
      </c>
      <c r="K3812" s="69" t="s">
        <v>4591</v>
      </c>
      <c r="L3812" s="69" t="s">
        <v>18001</v>
      </c>
      <c r="M3812" s="70">
        <v>10539.74</v>
      </c>
      <c r="N3812" s="69"/>
      <c r="O3812" s="69"/>
      <c r="P3812" s="69" t="s">
        <v>2137</v>
      </c>
      <c r="Q3812" s="69" t="s">
        <v>1115</v>
      </c>
      <c r="R3812" s="69"/>
      <c r="S3812" s="70">
        <v>10539.74</v>
      </c>
      <c r="T3812" s="70"/>
      <c r="U3812" s="69" t="s">
        <v>1115</v>
      </c>
      <c r="V3812" s="73">
        <v>48</v>
      </c>
      <c r="W3812" s="69" t="s">
        <v>1115</v>
      </c>
      <c r="X3812" s="69"/>
      <c r="Y3812" s="70"/>
      <c r="Z3812" s="69">
        <v>0</v>
      </c>
      <c r="AA3812" s="69" t="s">
        <v>989</v>
      </c>
      <c r="AB3812" s="69" t="s">
        <v>1144</v>
      </c>
      <c r="AC3812" s="69"/>
    </row>
    <row r="3813" spans="1:29" x14ac:dyDescent="0.25">
      <c r="A3813" s="71" t="s">
        <v>193</v>
      </c>
      <c r="B3813" s="71"/>
      <c r="C3813" s="71"/>
      <c r="D3813" s="71"/>
      <c r="E3813" s="71"/>
      <c r="F3813" s="71"/>
      <c r="G3813" s="71"/>
      <c r="H3813" s="71"/>
      <c r="I3813" s="71"/>
      <c r="J3813" s="72">
        <v>10539.74</v>
      </c>
      <c r="K3813" s="71"/>
      <c r="L3813" s="71"/>
      <c r="M3813" s="72">
        <v>10539.74</v>
      </c>
      <c r="N3813" s="72">
        <v>0</v>
      </c>
      <c r="O3813" s="71"/>
      <c r="P3813" s="71"/>
      <c r="Q3813" s="71"/>
      <c r="R3813" s="71"/>
      <c r="S3813" s="72">
        <v>10539.74</v>
      </c>
      <c r="T3813" s="72">
        <v>10539.74</v>
      </c>
      <c r="U3813" s="71"/>
      <c r="V3813" s="71"/>
      <c r="W3813" s="71"/>
      <c r="X3813" s="72">
        <v>0</v>
      </c>
      <c r="Y3813" s="72">
        <v>0</v>
      </c>
      <c r="Z3813" s="72">
        <v>10539.74</v>
      </c>
      <c r="AA3813" s="69"/>
      <c r="AB3813" s="69"/>
      <c r="AC3813" s="69"/>
    </row>
    <row r="3814" spans="1:29" ht="20" x14ac:dyDescent="0.25">
      <c r="A3814" s="68" t="s">
        <v>18003</v>
      </c>
      <c r="B3814" s="69" t="s">
        <v>13966</v>
      </c>
      <c r="C3814" s="69" t="s">
        <v>18004</v>
      </c>
      <c r="D3814" s="69" t="s">
        <v>4611</v>
      </c>
      <c r="E3814" s="69" t="s">
        <v>18006</v>
      </c>
      <c r="F3814" s="69" t="s">
        <v>10612</v>
      </c>
      <c r="G3814" s="69" t="s">
        <v>2166</v>
      </c>
      <c r="H3814" s="69" t="s">
        <v>1210</v>
      </c>
      <c r="I3814" s="69" t="s">
        <v>962</v>
      </c>
      <c r="J3814" s="70">
        <v>26770.21</v>
      </c>
      <c r="K3814" s="69" t="s">
        <v>4591</v>
      </c>
      <c r="L3814" s="69" t="s">
        <v>18005</v>
      </c>
      <c r="M3814" s="70">
        <v>16325.09</v>
      </c>
      <c r="N3814" s="69"/>
      <c r="O3814" s="69"/>
      <c r="P3814" s="69" t="s">
        <v>1795</v>
      </c>
      <c r="Q3814" s="69"/>
      <c r="R3814" s="69"/>
      <c r="S3814" s="70">
        <v>16325.09</v>
      </c>
      <c r="T3814" s="70"/>
      <c r="U3814" s="69"/>
      <c r="V3814" s="69"/>
      <c r="W3814" s="69"/>
      <c r="X3814" s="69"/>
      <c r="Y3814" s="70"/>
      <c r="Z3814" s="69">
        <v>0</v>
      </c>
      <c r="AA3814" s="69" t="s">
        <v>989</v>
      </c>
      <c r="AB3814" s="69" t="s">
        <v>1144</v>
      </c>
      <c r="AC3814" s="69"/>
    </row>
    <row r="3815" spans="1:29" x14ac:dyDescent="0.25">
      <c r="A3815" s="69"/>
      <c r="B3815" s="69"/>
      <c r="C3815" s="69"/>
      <c r="D3815" s="69"/>
      <c r="E3815" s="69" t="s">
        <v>18008</v>
      </c>
      <c r="F3815" s="69"/>
      <c r="G3815" s="69"/>
      <c r="H3815" s="69"/>
      <c r="I3815" s="69"/>
      <c r="J3815" s="69"/>
      <c r="K3815" s="69"/>
      <c r="L3815" s="69" t="s">
        <v>18007</v>
      </c>
      <c r="M3815" s="70">
        <v>10445.120000000001</v>
      </c>
      <c r="N3815" s="69"/>
      <c r="O3815" s="69"/>
      <c r="P3815" s="69" t="s">
        <v>4177</v>
      </c>
      <c r="Q3815" s="69" t="s">
        <v>1917</v>
      </c>
      <c r="R3815" s="69"/>
      <c r="S3815" s="70">
        <v>10445.120000000001</v>
      </c>
      <c r="T3815" s="70"/>
      <c r="U3815" s="69"/>
      <c r="V3815" s="69"/>
      <c r="W3815" s="69"/>
      <c r="X3815" s="69"/>
      <c r="Y3815" s="70"/>
      <c r="Z3815" s="69">
        <v>0</v>
      </c>
      <c r="AA3815" s="69"/>
      <c r="AB3815" s="69" t="s">
        <v>1144</v>
      </c>
      <c r="AC3815" s="69"/>
    </row>
    <row r="3816" spans="1:29" x14ac:dyDescent="0.25">
      <c r="A3816" s="71" t="s">
        <v>193</v>
      </c>
      <c r="B3816" s="71"/>
      <c r="C3816" s="71"/>
      <c r="D3816" s="71"/>
      <c r="E3816" s="71"/>
      <c r="F3816" s="71"/>
      <c r="G3816" s="71"/>
      <c r="H3816" s="71"/>
      <c r="I3816" s="71"/>
      <c r="J3816" s="72">
        <v>26770.21</v>
      </c>
      <c r="K3816" s="71"/>
      <c r="L3816" s="71"/>
      <c r="M3816" s="72">
        <v>26770.21</v>
      </c>
      <c r="N3816" s="72">
        <v>0</v>
      </c>
      <c r="O3816" s="71"/>
      <c r="P3816" s="71"/>
      <c r="Q3816" s="71"/>
      <c r="R3816" s="71"/>
      <c r="S3816" s="72">
        <v>26770.21</v>
      </c>
      <c r="T3816" s="72">
        <v>0</v>
      </c>
      <c r="U3816" s="71"/>
      <c r="V3816" s="71"/>
      <c r="W3816" s="71"/>
      <c r="X3816" s="72">
        <v>26770.21</v>
      </c>
      <c r="Y3816" s="72">
        <v>0</v>
      </c>
      <c r="Z3816" s="72">
        <v>0</v>
      </c>
      <c r="AA3816" s="69"/>
      <c r="AB3816" s="69"/>
      <c r="AC3816" s="69"/>
    </row>
    <row r="3817" spans="1:29" ht="20" x14ac:dyDescent="0.25">
      <c r="A3817" s="68" t="s">
        <v>18009</v>
      </c>
      <c r="B3817" s="69" t="s">
        <v>18010</v>
      </c>
      <c r="C3817" s="69" t="s">
        <v>18011</v>
      </c>
      <c r="D3817" s="69" t="s">
        <v>4611</v>
      </c>
      <c r="E3817" s="69" t="s">
        <v>18013</v>
      </c>
      <c r="F3817" s="69" t="s">
        <v>10255</v>
      </c>
      <c r="G3817" s="69" t="s">
        <v>2166</v>
      </c>
      <c r="H3817" s="69" t="s">
        <v>2331</v>
      </c>
      <c r="I3817" s="69" t="s">
        <v>962</v>
      </c>
      <c r="J3817" s="70">
        <v>794.98</v>
      </c>
      <c r="K3817" s="69" t="s">
        <v>4591</v>
      </c>
      <c r="L3817" s="69" t="s">
        <v>18012</v>
      </c>
      <c r="M3817" s="70">
        <v>794.98</v>
      </c>
      <c r="N3817" s="69"/>
      <c r="O3817" s="69"/>
      <c r="P3817" s="69" t="s">
        <v>2180</v>
      </c>
      <c r="Q3817" s="69" t="s">
        <v>4385</v>
      </c>
      <c r="R3817" s="69"/>
      <c r="S3817" s="70">
        <v>794.98</v>
      </c>
      <c r="T3817" s="70"/>
      <c r="U3817" s="69"/>
      <c r="V3817" s="69"/>
      <c r="W3817" s="69"/>
      <c r="X3817" s="69"/>
      <c r="Y3817" s="70"/>
      <c r="Z3817" s="69">
        <v>0</v>
      </c>
      <c r="AA3817" s="69" t="s">
        <v>989</v>
      </c>
      <c r="AB3817" s="69" t="s">
        <v>1144</v>
      </c>
      <c r="AC3817" s="69"/>
    </row>
    <row r="3818" spans="1:29" x14ac:dyDescent="0.25">
      <c r="A3818" s="71" t="s">
        <v>193</v>
      </c>
      <c r="B3818" s="71"/>
      <c r="C3818" s="71"/>
      <c r="D3818" s="71"/>
      <c r="E3818" s="71"/>
      <c r="F3818" s="71"/>
      <c r="G3818" s="71"/>
      <c r="H3818" s="71"/>
      <c r="I3818" s="71"/>
      <c r="J3818" s="72">
        <v>794.98</v>
      </c>
      <c r="K3818" s="71"/>
      <c r="L3818" s="71"/>
      <c r="M3818" s="72">
        <v>794.98</v>
      </c>
      <c r="N3818" s="72">
        <v>0</v>
      </c>
      <c r="O3818" s="71"/>
      <c r="P3818" s="71"/>
      <c r="Q3818" s="71"/>
      <c r="R3818" s="71"/>
      <c r="S3818" s="72">
        <v>794.98</v>
      </c>
      <c r="T3818" s="72">
        <v>0</v>
      </c>
      <c r="U3818" s="71"/>
      <c r="V3818" s="71"/>
      <c r="W3818" s="71"/>
      <c r="X3818" s="72">
        <v>794.98</v>
      </c>
      <c r="Y3818" s="72">
        <v>0</v>
      </c>
      <c r="Z3818" s="72">
        <v>0</v>
      </c>
      <c r="AA3818" s="69"/>
      <c r="AB3818" s="69"/>
      <c r="AC3818" s="69"/>
    </row>
    <row r="3819" spans="1:29" ht="30" x14ac:dyDescent="0.25">
      <c r="A3819" s="68" t="s">
        <v>18014</v>
      </c>
      <c r="B3819" s="69" t="s">
        <v>11770</v>
      </c>
      <c r="C3819" s="69" t="s">
        <v>18015</v>
      </c>
      <c r="D3819" s="69" t="s">
        <v>4972</v>
      </c>
      <c r="E3819" s="69" t="s">
        <v>18017</v>
      </c>
      <c r="F3819" s="69" t="s">
        <v>10612</v>
      </c>
      <c r="G3819" s="69" t="s">
        <v>2166</v>
      </c>
      <c r="H3819" s="69" t="s">
        <v>2180</v>
      </c>
      <c r="I3819" s="69" t="s">
        <v>962</v>
      </c>
      <c r="J3819" s="70">
        <v>3445.28</v>
      </c>
      <c r="K3819" s="69" t="s">
        <v>4591</v>
      </c>
      <c r="L3819" s="69" t="s">
        <v>18016</v>
      </c>
      <c r="M3819" s="70">
        <v>3445.28</v>
      </c>
      <c r="N3819" s="69"/>
      <c r="O3819" s="69"/>
      <c r="P3819" s="69" t="s">
        <v>1795</v>
      </c>
      <c r="Q3819" s="69"/>
      <c r="R3819" s="69"/>
      <c r="S3819" s="70">
        <v>3445.28</v>
      </c>
      <c r="T3819" s="70"/>
      <c r="U3819" s="69"/>
      <c r="V3819" s="69"/>
      <c r="W3819" s="69"/>
      <c r="X3819" s="69"/>
      <c r="Y3819" s="70"/>
      <c r="Z3819" s="69">
        <v>0</v>
      </c>
      <c r="AA3819" s="69" t="s">
        <v>989</v>
      </c>
      <c r="AB3819" s="69" t="s">
        <v>1144</v>
      </c>
      <c r="AC3819" s="69"/>
    </row>
    <row r="3820" spans="1:29" x14ac:dyDescent="0.25">
      <c r="A3820" s="71" t="s">
        <v>193</v>
      </c>
      <c r="B3820" s="71"/>
      <c r="C3820" s="71"/>
      <c r="D3820" s="71"/>
      <c r="E3820" s="71"/>
      <c r="F3820" s="71"/>
      <c r="G3820" s="71"/>
      <c r="H3820" s="71"/>
      <c r="I3820" s="71"/>
      <c r="J3820" s="72">
        <v>3445.28</v>
      </c>
      <c r="K3820" s="71"/>
      <c r="L3820" s="71"/>
      <c r="M3820" s="72">
        <v>3445.28</v>
      </c>
      <c r="N3820" s="72">
        <v>0</v>
      </c>
      <c r="O3820" s="71"/>
      <c r="P3820" s="71"/>
      <c r="Q3820" s="71"/>
      <c r="R3820" s="71"/>
      <c r="S3820" s="72">
        <v>3445.28</v>
      </c>
      <c r="T3820" s="72">
        <v>0</v>
      </c>
      <c r="U3820" s="71"/>
      <c r="V3820" s="71"/>
      <c r="W3820" s="71"/>
      <c r="X3820" s="72">
        <v>3445.28</v>
      </c>
      <c r="Y3820" s="72">
        <v>0</v>
      </c>
      <c r="Z3820" s="72">
        <v>0</v>
      </c>
      <c r="AA3820" s="69"/>
      <c r="AB3820" s="69"/>
      <c r="AC3820" s="69"/>
    </row>
    <row r="3821" spans="1:29" ht="40" x14ac:dyDescent="0.25">
      <c r="A3821" s="68" t="s">
        <v>18018</v>
      </c>
      <c r="B3821" s="69" t="s">
        <v>18019</v>
      </c>
      <c r="C3821" s="69" t="s">
        <v>18020</v>
      </c>
      <c r="D3821" s="69" t="s">
        <v>15028</v>
      </c>
      <c r="E3821" s="69"/>
      <c r="F3821" s="69" t="s">
        <v>10612</v>
      </c>
      <c r="G3821" s="69" t="s">
        <v>2166</v>
      </c>
      <c r="H3821" s="69" t="s">
        <v>4118</v>
      </c>
      <c r="I3821" s="69"/>
      <c r="J3821" s="70">
        <v>3102.5</v>
      </c>
      <c r="K3821" s="69" t="s">
        <v>4591</v>
      </c>
      <c r="L3821" s="69"/>
      <c r="M3821" s="69"/>
      <c r="N3821" s="69"/>
      <c r="O3821" s="69"/>
      <c r="P3821" s="69"/>
      <c r="Q3821" s="69"/>
      <c r="R3821" s="69"/>
      <c r="S3821" s="69"/>
      <c r="T3821" s="69"/>
      <c r="U3821" s="69"/>
      <c r="V3821" s="69"/>
      <c r="W3821" s="69"/>
      <c r="X3821" s="69"/>
      <c r="Y3821" s="69"/>
      <c r="Z3821" s="69"/>
      <c r="AA3821" s="69" t="s">
        <v>989</v>
      </c>
      <c r="AB3821" s="69"/>
      <c r="AC3821" s="69"/>
    </row>
    <row r="3822" spans="1:29" x14ac:dyDescent="0.25">
      <c r="A3822" s="71" t="s">
        <v>193</v>
      </c>
      <c r="B3822" s="71"/>
      <c r="C3822" s="71"/>
      <c r="D3822" s="71"/>
      <c r="E3822" s="71"/>
      <c r="F3822" s="71"/>
      <c r="G3822" s="71"/>
      <c r="H3822" s="71"/>
      <c r="I3822" s="71"/>
      <c r="J3822" s="72">
        <v>3102.5</v>
      </c>
      <c r="K3822" s="71"/>
      <c r="L3822" s="71"/>
      <c r="M3822" s="72">
        <v>0</v>
      </c>
      <c r="N3822" s="72">
        <v>3102.5</v>
      </c>
      <c r="O3822" s="71"/>
      <c r="P3822" s="71"/>
      <c r="Q3822" s="71"/>
      <c r="R3822" s="71"/>
      <c r="S3822" s="72">
        <v>0</v>
      </c>
      <c r="T3822" s="72">
        <v>0</v>
      </c>
      <c r="U3822" s="71"/>
      <c r="V3822" s="71"/>
      <c r="W3822" s="71"/>
      <c r="X3822" s="72">
        <v>0</v>
      </c>
      <c r="Y3822" s="72">
        <v>0</v>
      </c>
      <c r="Z3822" s="72">
        <v>0</v>
      </c>
      <c r="AA3822" s="69"/>
      <c r="AB3822" s="69"/>
      <c r="AC3822" s="69"/>
    </row>
    <row r="3823" spans="1:29" ht="30" x14ac:dyDescent="0.25">
      <c r="A3823" s="68" t="s">
        <v>18021</v>
      </c>
      <c r="B3823" s="69" t="s">
        <v>10542</v>
      </c>
      <c r="C3823" s="69" t="s">
        <v>18022</v>
      </c>
      <c r="D3823" s="69" t="s">
        <v>4623</v>
      </c>
      <c r="E3823" s="69" t="s">
        <v>18024</v>
      </c>
      <c r="F3823" s="69" t="s">
        <v>10543</v>
      </c>
      <c r="G3823" s="69" t="s">
        <v>2166</v>
      </c>
      <c r="H3823" s="69" t="s">
        <v>1694</v>
      </c>
      <c r="I3823" s="69" t="s">
        <v>962</v>
      </c>
      <c r="J3823" s="70">
        <v>57.02</v>
      </c>
      <c r="K3823" s="69" t="s">
        <v>4591</v>
      </c>
      <c r="L3823" s="69" t="s">
        <v>18023</v>
      </c>
      <c r="M3823" s="70">
        <v>57.02</v>
      </c>
      <c r="N3823" s="69"/>
      <c r="O3823" s="69"/>
      <c r="P3823" s="69" t="s">
        <v>2342</v>
      </c>
      <c r="Q3823" s="69" t="s">
        <v>1122</v>
      </c>
      <c r="R3823" s="69"/>
      <c r="S3823" s="70">
        <v>57.02</v>
      </c>
      <c r="T3823" s="70"/>
      <c r="U3823" s="69" t="s">
        <v>1607</v>
      </c>
      <c r="V3823" s="73">
        <v>61</v>
      </c>
      <c r="W3823" s="69" t="s">
        <v>1607</v>
      </c>
      <c r="X3823" s="69"/>
      <c r="Y3823" s="70"/>
      <c r="Z3823" s="69">
        <v>0</v>
      </c>
      <c r="AA3823" s="69" t="s">
        <v>989</v>
      </c>
      <c r="AB3823" s="69" t="s">
        <v>1144</v>
      </c>
      <c r="AC3823" s="69"/>
    </row>
    <row r="3824" spans="1:29" x14ac:dyDescent="0.25">
      <c r="A3824" s="71" t="s">
        <v>193</v>
      </c>
      <c r="B3824" s="71"/>
      <c r="C3824" s="71"/>
      <c r="D3824" s="71"/>
      <c r="E3824" s="71"/>
      <c r="F3824" s="71"/>
      <c r="G3824" s="71"/>
      <c r="H3824" s="71"/>
      <c r="I3824" s="71"/>
      <c r="J3824" s="72">
        <v>57.02</v>
      </c>
      <c r="K3824" s="71"/>
      <c r="L3824" s="71"/>
      <c r="M3824" s="72">
        <v>57.02</v>
      </c>
      <c r="N3824" s="72">
        <v>0</v>
      </c>
      <c r="O3824" s="71"/>
      <c r="P3824" s="71"/>
      <c r="Q3824" s="71"/>
      <c r="R3824" s="71"/>
      <c r="S3824" s="72">
        <v>57.02</v>
      </c>
      <c r="T3824" s="72">
        <v>57.02</v>
      </c>
      <c r="U3824" s="71"/>
      <c r="V3824" s="71"/>
      <c r="W3824" s="71"/>
      <c r="X3824" s="72">
        <v>0</v>
      </c>
      <c r="Y3824" s="72">
        <v>0</v>
      </c>
      <c r="Z3824" s="72">
        <v>57.02</v>
      </c>
      <c r="AA3824" s="69"/>
      <c r="AB3824" s="69"/>
      <c r="AC3824" s="69"/>
    </row>
    <row r="3825" spans="1:29" ht="30" x14ac:dyDescent="0.25">
      <c r="A3825" s="68" t="s">
        <v>18025</v>
      </c>
      <c r="B3825" s="69" t="s">
        <v>18026</v>
      </c>
      <c r="C3825" s="69" t="s">
        <v>18027</v>
      </c>
      <c r="D3825" s="69" t="s">
        <v>14828</v>
      </c>
      <c r="E3825" s="69" t="s">
        <v>18029</v>
      </c>
      <c r="F3825" s="69" t="s">
        <v>10255</v>
      </c>
      <c r="G3825" s="69" t="s">
        <v>2118</v>
      </c>
      <c r="H3825" s="69" t="s">
        <v>3185</v>
      </c>
      <c r="I3825" s="69" t="s">
        <v>962</v>
      </c>
      <c r="J3825" s="70">
        <v>3311.89</v>
      </c>
      <c r="K3825" s="69" t="s">
        <v>4591</v>
      </c>
      <c r="L3825" s="69" t="s">
        <v>18028</v>
      </c>
      <c r="M3825" s="70">
        <v>3311.89</v>
      </c>
      <c r="N3825" s="69"/>
      <c r="O3825" s="69"/>
      <c r="P3825" s="69" t="s">
        <v>1211</v>
      </c>
      <c r="Q3825" s="69" t="s">
        <v>1928</v>
      </c>
      <c r="R3825" s="69"/>
      <c r="S3825" s="70">
        <v>3311.89</v>
      </c>
      <c r="T3825" s="70"/>
      <c r="U3825" s="69" t="s">
        <v>1552</v>
      </c>
      <c r="V3825" s="73">
        <v>63</v>
      </c>
      <c r="W3825" s="69" t="s">
        <v>1552</v>
      </c>
      <c r="X3825" s="69"/>
      <c r="Y3825" s="70"/>
      <c r="Z3825" s="69">
        <v>0</v>
      </c>
      <c r="AA3825" s="69" t="s">
        <v>989</v>
      </c>
      <c r="AB3825" s="69" t="s">
        <v>1144</v>
      </c>
      <c r="AC3825" s="69"/>
    </row>
    <row r="3826" spans="1:29" x14ac:dyDescent="0.25">
      <c r="A3826" s="71" t="s">
        <v>193</v>
      </c>
      <c r="B3826" s="71"/>
      <c r="C3826" s="71"/>
      <c r="D3826" s="71"/>
      <c r="E3826" s="71"/>
      <c r="F3826" s="71"/>
      <c r="G3826" s="71"/>
      <c r="H3826" s="71"/>
      <c r="I3826" s="71"/>
      <c r="J3826" s="72">
        <v>3311.89</v>
      </c>
      <c r="K3826" s="71"/>
      <c r="L3826" s="71"/>
      <c r="M3826" s="72">
        <v>3311.89</v>
      </c>
      <c r="N3826" s="72">
        <v>0</v>
      </c>
      <c r="O3826" s="71"/>
      <c r="P3826" s="71"/>
      <c r="Q3826" s="71"/>
      <c r="R3826" s="71"/>
      <c r="S3826" s="72">
        <v>3311.89</v>
      </c>
      <c r="T3826" s="72">
        <v>3311.89</v>
      </c>
      <c r="U3826" s="71"/>
      <c r="V3826" s="71"/>
      <c r="W3826" s="71"/>
      <c r="X3826" s="72">
        <v>0</v>
      </c>
      <c r="Y3826" s="72">
        <v>0</v>
      </c>
      <c r="Z3826" s="72">
        <v>3311.89</v>
      </c>
      <c r="AA3826" s="69"/>
      <c r="AB3826" s="69"/>
      <c r="AC3826" s="69"/>
    </row>
    <row r="3827" spans="1:29" ht="30" x14ac:dyDescent="0.25">
      <c r="A3827" s="68" t="s">
        <v>18030</v>
      </c>
      <c r="B3827" s="69" t="s">
        <v>11670</v>
      </c>
      <c r="C3827" s="69" t="s">
        <v>18031</v>
      </c>
      <c r="D3827" s="69" t="s">
        <v>4623</v>
      </c>
      <c r="E3827" s="69" t="s">
        <v>18033</v>
      </c>
      <c r="F3827" s="69" t="s">
        <v>10543</v>
      </c>
      <c r="G3827" s="69" t="s">
        <v>2118</v>
      </c>
      <c r="H3827" s="69" t="s">
        <v>2180</v>
      </c>
      <c r="I3827" s="69" t="s">
        <v>962</v>
      </c>
      <c r="J3827" s="70">
        <v>23.66</v>
      </c>
      <c r="K3827" s="69" t="s">
        <v>4591</v>
      </c>
      <c r="L3827" s="69" t="s">
        <v>18032</v>
      </c>
      <c r="M3827" s="70">
        <v>23.66</v>
      </c>
      <c r="N3827" s="69"/>
      <c r="O3827" s="69"/>
      <c r="P3827" s="69" t="s">
        <v>1394</v>
      </c>
      <c r="Q3827" s="69"/>
      <c r="R3827" s="69"/>
      <c r="S3827" s="70">
        <v>23.66</v>
      </c>
      <c r="T3827" s="70"/>
      <c r="U3827" s="69"/>
      <c r="V3827" s="69"/>
      <c r="W3827" s="69"/>
      <c r="X3827" s="69"/>
      <c r="Y3827" s="70"/>
      <c r="Z3827" s="69">
        <v>0</v>
      </c>
      <c r="AA3827" s="69" t="s">
        <v>989</v>
      </c>
      <c r="AB3827" s="69" t="s">
        <v>1144</v>
      </c>
      <c r="AC3827" s="69"/>
    </row>
    <row r="3828" spans="1:29" x14ac:dyDescent="0.25">
      <c r="A3828" s="71" t="s">
        <v>193</v>
      </c>
      <c r="B3828" s="71"/>
      <c r="C3828" s="71"/>
      <c r="D3828" s="71"/>
      <c r="E3828" s="71"/>
      <c r="F3828" s="71"/>
      <c r="G3828" s="71"/>
      <c r="H3828" s="71"/>
      <c r="I3828" s="71"/>
      <c r="J3828" s="72">
        <v>23.66</v>
      </c>
      <c r="K3828" s="71"/>
      <c r="L3828" s="71"/>
      <c r="M3828" s="72">
        <v>23.66</v>
      </c>
      <c r="N3828" s="72">
        <v>0</v>
      </c>
      <c r="O3828" s="71"/>
      <c r="P3828" s="71"/>
      <c r="Q3828" s="71"/>
      <c r="R3828" s="71"/>
      <c r="S3828" s="72">
        <v>23.66</v>
      </c>
      <c r="T3828" s="72">
        <v>0</v>
      </c>
      <c r="U3828" s="71"/>
      <c r="V3828" s="71"/>
      <c r="W3828" s="71"/>
      <c r="X3828" s="72">
        <v>23.66</v>
      </c>
      <c r="Y3828" s="72">
        <v>0</v>
      </c>
      <c r="Z3828" s="72">
        <v>0</v>
      </c>
      <c r="AA3828" s="69"/>
      <c r="AB3828" s="69"/>
      <c r="AC3828" s="69"/>
    </row>
    <row r="3829" spans="1:29" ht="30" x14ac:dyDescent="0.25">
      <c r="A3829" s="68" t="s">
        <v>18034</v>
      </c>
      <c r="B3829" s="69" t="s">
        <v>11670</v>
      </c>
      <c r="C3829" s="69" t="s">
        <v>18035</v>
      </c>
      <c r="D3829" s="69" t="s">
        <v>4813</v>
      </c>
      <c r="E3829" s="69" t="s">
        <v>18037</v>
      </c>
      <c r="F3829" s="69" t="s">
        <v>10543</v>
      </c>
      <c r="G3829" s="69" t="s">
        <v>2118</v>
      </c>
      <c r="H3829" s="69" t="s">
        <v>1203</v>
      </c>
      <c r="I3829" s="69" t="s">
        <v>962</v>
      </c>
      <c r="J3829" s="70">
        <v>515.49</v>
      </c>
      <c r="K3829" s="69" t="s">
        <v>4591</v>
      </c>
      <c r="L3829" s="69" t="s">
        <v>18036</v>
      </c>
      <c r="M3829" s="70">
        <v>515.49</v>
      </c>
      <c r="N3829" s="69"/>
      <c r="O3829" s="69"/>
      <c r="P3829" s="69" t="s">
        <v>1738</v>
      </c>
      <c r="Q3829" s="69" t="s">
        <v>2189</v>
      </c>
      <c r="R3829" s="69"/>
      <c r="S3829" s="70">
        <v>515.49</v>
      </c>
      <c r="T3829" s="70"/>
      <c r="U3829" s="69" t="s">
        <v>1552</v>
      </c>
      <c r="V3829" s="73">
        <v>61</v>
      </c>
      <c r="W3829" s="69" t="s">
        <v>1552</v>
      </c>
      <c r="X3829" s="69"/>
      <c r="Y3829" s="70"/>
      <c r="Z3829" s="69">
        <v>0</v>
      </c>
      <c r="AA3829" s="69" t="s">
        <v>989</v>
      </c>
      <c r="AB3829" s="69" t="s">
        <v>1144</v>
      </c>
      <c r="AC3829" s="69"/>
    </row>
    <row r="3830" spans="1:29" x14ac:dyDescent="0.25">
      <c r="A3830" s="71" t="s">
        <v>193</v>
      </c>
      <c r="B3830" s="71"/>
      <c r="C3830" s="71"/>
      <c r="D3830" s="71"/>
      <c r="E3830" s="71"/>
      <c r="F3830" s="71"/>
      <c r="G3830" s="71"/>
      <c r="H3830" s="71"/>
      <c r="I3830" s="71"/>
      <c r="J3830" s="72">
        <v>515.49</v>
      </c>
      <c r="K3830" s="71"/>
      <c r="L3830" s="71"/>
      <c r="M3830" s="72">
        <v>515.49</v>
      </c>
      <c r="N3830" s="72">
        <v>0</v>
      </c>
      <c r="O3830" s="71"/>
      <c r="P3830" s="71"/>
      <c r="Q3830" s="71"/>
      <c r="R3830" s="71"/>
      <c r="S3830" s="72">
        <v>515.49</v>
      </c>
      <c r="T3830" s="72">
        <v>515.49</v>
      </c>
      <c r="U3830" s="71"/>
      <c r="V3830" s="71"/>
      <c r="W3830" s="71"/>
      <c r="X3830" s="72">
        <v>0</v>
      </c>
      <c r="Y3830" s="72">
        <v>0</v>
      </c>
      <c r="Z3830" s="72">
        <v>515.49</v>
      </c>
      <c r="AA3830" s="69"/>
      <c r="AB3830" s="69"/>
      <c r="AC3830" s="69"/>
    </row>
    <row r="3831" spans="1:29" ht="30" x14ac:dyDescent="0.25">
      <c r="A3831" s="68" t="s">
        <v>18038</v>
      </c>
      <c r="B3831" s="69" t="s">
        <v>11119</v>
      </c>
      <c r="C3831" s="69" t="s">
        <v>18039</v>
      </c>
      <c r="D3831" s="69" t="s">
        <v>4604</v>
      </c>
      <c r="E3831" s="69" t="s">
        <v>18041</v>
      </c>
      <c r="F3831" s="69" t="s">
        <v>10255</v>
      </c>
      <c r="G3831" s="69" t="s">
        <v>2118</v>
      </c>
      <c r="H3831" s="69" t="s">
        <v>2331</v>
      </c>
      <c r="I3831" s="69" t="s">
        <v>962</v>
      </c>
      <c r="J3831" s="70">
        <v>5222.6000000000004</v>
      </c>
      <c r="K3831" s="69" t="s">
        <v>4591</v>
      </c>
      <c r="L3831" s="69" t="s">
        <v>18040</v>
      </c>
      <c r="M3831" s="70">
        <v>5222.6000000000004</v>
      </c>
      <c r="N3831" s="69"/>
      <c r="O3831" s="69"/>
      <c r="P3831" s="69" t="s">
        <v>2276</v>
      </c>
      <c r="Q3831" s="69" t="s">
        <v>1542</v>
      </c>
      <c r="R3831" s="69"/>
      <c r="S3831" s="70">
        <v>5222.6000000000004</v>
      </c>
      <c r="T3831" s="70"/>
      <c r="U3831" s="69" t="s">
        <v>1751</v>
      </c>
      <c r="V3831" s="73">
        <v>66</v>
      </c>
      <c r="W3831" s="69" t="s">
        <v>1751</v>
      </c>
      <c r="X3831" s="69"/>
      <c r="Y3831" s="70"/>
      <c r="Z3831" s="69">
        <v>0</v>
      </c>
      <c r="AA3831" s="69" t="s">
        <v>989</v>
      </c>
      <c r="AB3831" s="69" t="s">
        <v>1144</v>
      </c>
      <c r="AC3831" s="69"/>
    </row>
    <row r="3832" spans="1:29" x14ac:dyDescent="0.25">
      <c r="A3832" s="71" t="s">
        <v>193</v>
      </c>
      <c r="B3832" s="71"/>
      <c r="C3832" s="71"/>
      <c r="D3832" s="71"/>
      <c r="E3832" s="71"/>
      <c r="F3832" s="71"/>
      <c r="G3832" s="71"/>
      <c r="H3832" s="71"/>
      <c r="I3832" s="71"/>
      <c r="J3832" s="72">
        <v>5222.6000000000004</v>
      </c>
      <c r="K3832" s="71"/>
      <c r="L3832" s="71"/>
      <c r="M3832" s="72">
        <v>5222.6000000000004</v>
      </c>
      <c r="N3832" s="72">
        <v>0</v>
      </c>
      <c r="O3832" s="71"/>
      <c r="P3832" s="71"/>
      <c r="Q3832" s="71"/>
      <c r="R3832" s="71"/>
      <c r="S3832" s="72">
        <v>5222.6000000000004</v>
      </c>
      <c r="T3832" s="72">
        <v>5222.6000000000004</v>
      </c>
      <c r="U3832" s="71"/>
      <c r="V3832" s="71"/>
      <c r="W3832" s="71"/>
      <c r="X3832" s="72">
        <v>0</v>
      </c>
      <c r="Y3832" s="72">
        <v>0</v>
      </c>
      <c r="Z3832" s="72">
        <v>5222.6000000000004</v>
      </c>
      <c r="AA3832" s="69"/>
      <c r="AB3832" s="69"/>
      <c r="AC3832" s="69"/>
    </row>
    <row r="3833" spans="1:29" ht="30" x14ac:dyDescent="0.25">
      <c r="A3833" s="68" t="s">
        <v>18042</v>
      </c>
      <c r="B3833" s="69" t="s">
        <v>18043</v>
      </c>
      <c r="C3833" s="69" t="s">
        <v>18044</v>
      </c>
      <c r="D3833" s="69" t="s">
        <v>4623</v>
      </c>
      <c r="E3833" s="69"/>
      <c r="F3833" s="69" t="s">
        <v>10612</v>
      </c>
      <c r="G3833" s="69" t="s">
        <v>1102</v>
      </c>
      <c r="H3833" s="69" t="s">
        <v>2180</v>
      </c>
      <c r="I3833" s="69" t="s">
        <v>962</v>
      </c>
      <c r="J3833" s="70">
        <v>23569.23</v>
      </c>
      <c r="K3833" s="69" t="s">
        <v>4591</v>
      </c>
      <c r="L3833" s="69" t="s">
        <v>18045</v>
      </c>
      <c r="M3833" s="70">
        <v>23569.23</v>
      </c>
      <c r="N3833" s="69"/>
      <c r="O3833" s="69"/>
      <c r="P3833" s="69"/>
      <c r="Q3833" s="69"/>
      <c r="R3833" s="69"/>
      <c r="S3833" s="69"/>
      <c r="T3833" s="70"/>
      <c r="U3833" s="69"/>
      <c r="V3833" s="69"/>
      <c r="W3833" s="69"/>
      <c r="X3833" s="69"/>
      <c r="Y3833" s="70"/>
      <c r="Z3833" s="69">
        <v>0</v>
      </c>
      <c r="AA3833" s="69" t="s">
        <v>989</v>
      </c>
      <c r="AB3833" s="69" t="s">
        <v>1144</v>
      </c>
      <c r="AC3833" s="69"/>
    </row>
    <row r="3834" spans="1:29" x14ac:dyDescent="0.25">
      <c r="A3834" s="71" t="s">
        <v>193</v>
      </c>
      <c r="B3834" s="71"/>
      <c r="C3834" s="71"/>
      <c r="D3834" s="71"/>
      <c r="E3834" s="71"/>
      <c r="F3834" s="71"/>
      <c r="G3834" s="71"/>
      <c r="H3834" s="71"/>
      <c r="I3834" s="71"/>
      <c r="J3834" s="72">
        <v>23569.23</v>
      </c>
      <c r="K3834" s="71"/>
      <c r="L3834" s="71"/>
      <c r="M3834" s="72">
        <v>23569.23</v>
      </c>
      <c r="N3834" s="72">
        <v>0</v>
      </c>
      <c r="O3834" s="71"/>
      <c r="P3834" s="71"/>
      <c r="Q3834" s="71"/>
      <c r="R3834" s="71"/>
      <c r="S3834" s="72">
        <v>0</v>
      </c>
      <c r="T3834" s="72">
        <v>0</v>
      </c>
      <c r="U3834" s="71"/>
      <c r="V3834" s="71"/>
      <c r="W3834" s="71"/>
      <c r="X3834" s="72">
        <v>0</v>
      </c>
      <c r="Y3834" s="72">
        <v>0</v>
      </c>
      <c r="Z3834" s="72">
        <v>0</v>
      </c>
      <c r="AA3834" s="69"/>
      <c r="AB3834" s="69"/>
      <c r="AC3834" s="69"/>
    </row>
    <row r="3835" spans="1:29" ht="30" x14ac:dyDescent="0.25">
      <c r="A3835" s="68" t="s">
        <v>18046</v>
      </c>
      <c r="B3835" s="69" t="s">
        <v>18047</v>
      </c>
      <c r="C3835" s="69" t="s">
        <v>18048</v>
      </c>
      <c r="D3835" s="69" t="s">
        <v>4623</v>
      </c>
      <c r="E3835" s="69"/>
      <c r="F3835" s="69" t="s">
        <v>10612</v>
      </c>
      <c r="G3835" s="69" t="s">
        <v>1102</v>
      </c>
      <c r="H3835" s="69" t="s">
        <v>2180</v>
      </c>
      <c r="I3835" s="69" t="s">
        <v>962</v>
      </c>
      <c r="J3835" s="70">
        <v>20522.57</v>
      </c>
      <c r="K3835" s="69" t="s">
        <v>4591</v>
      </c>
      <c r="L3835" s="69" t="s">
        <v>18049</v>
      </c>
      <c r="M3835" s="70">
        <v>20522.57</v>
      </c>
      <c r="N3835" s="69"/>
      <c r="O3835" s="69"/>
      <c r="P3835" s="69"/>
      <c r="Q3835" s="69"/>
      <c r="R3835" s="69"/>
      <c r="S3835" s="69"/>
      <c r="T3835" s="70"/>
      <c r="U3835" s="69"/>
      <c r="V3835" s="69"/>
      <c r="W3835" s="69"/>
      <c r="X3835" s="69"/>
      <c r="Y3835" s="70"/>
      <c r="Z3835" s="69">
        <v>0</v>
      </c>
      <c r="AA3835" s="69" t="s">
        <v>989</v>
      </c>
      <c r="AB3835" s="69" t="s">
        <v>1144</v>
      </c>
      <c r="AC3835" s="69"/>
    </row>
    <row r="3836" spans="1:29" x14ac:dyDescent="0.25">
      <c r="A3836" s="71" t="s">
        <v>193</v>
      </c>
      <c r="B3836" s="71"/>
      <c r="C3836" s="71"/>
      <c r="D3836" s="71"/>
      <c r="E3836" s="71"/>
      <c r="F3836" s="71"/>
      <c r="G3836" s="71"/>
      <c r="H3836" s="71"/>
      <c r="I3836" s="71"/>
      <c r="J3836" s="72">
        <v>20522.57</v>
      </c>
      <c r="K3836" s="71"/>
      <c r="L3836" s="71"/>
      <c r="M3836" s="72">
        <v>20522.57</v>
      </c>
      <c r="N3836" s="72">
        <v>0</v>
      </c>
      <c r="O3836" s="71"/>
      <c r="P3836" s="71"/>
      <c r="Q3836" s="71"/>
      <c r="R3836" s="71"/>
      <c r="S3836" s="72">
        <v>0</v>
      </c>
      <c r="T3836" s="72">
        <v>0</v>
      </c>
      <c r="U3836" s="71"/>
      <c r="V3836" s="71"/>
      <c r="W3836" s="71"/>
      <c r="X3836" s="72">
        <v>0</v>
      </c>
      <c r="Y3836" s="72">
        <v>0</v>
      </c>
      <c r="Z3836" s="72">
        <v>0</v>
      </c>
      <c r="AA3836" s="69"/>
      <c r="AB3836" s="69"/>
      <c r="AC3836" s="69"/>
    </row>
    <row r="3837" spans="1:29" ht="30" x14ac:dyDescent="0.25">
      <c r="A3837" s="68" t="s">
        <v>18050</v>
      </c>
      <c r="B3837" s="69" t="s">
        <v>18051</v>
      </c>
      <c r="C3837" s="69" t="s">
        <v>18052</v>
      </c>
      <c r="D3837" s="69" t="s">
        <v>4623</v>
      </c>
      <c r="E3837" s="69"/>
      <c r="F3837" s="69" t="s">
        <v>10612</v>
      </c>
      <c r="G3837" s="69" t="s">
        <v>1102</v>
      </c>
      <c r="H3837" s="69" t="s">
        <v>2180</v>
      </c>
      <c r="I3837" s="69" t="s">
        <v>962</v>
      </c>
      <c r="J3837" s="70">
        <v>18868.27</v>
      </c>
      <c r="K3837" s="69" t="s">
        <v>4591</v>
      </c>
      <c r="L3837" s="69" t="s">
        <v>18053</v>
      </c>
      <c r="M3837" s="70">
        <v>18868.27</v>
      </c>
      <c r="N3837" s="69"/>
      <c r="O3837" s="69"/>
      <c r="P3837" s="69"/>
      <c r="Q3837" s="69"/>
      <c r="R3837" s="69"/>
      <c r="S3837" s="69"/>
      <c r="T3837" s="70"/>
      <c r="U3837" s="69"/>
      <c r="V3837" s="69"/>
      <c r="W3837" s="69"/>
      <c r="X3837" s="69"/>
      <c r="Y3837" s="70"/>
      <c r="Z3837" s="69">
        <v>0</v>
      </c>
      <c r="AA3837" s="69" t="s">
        <v>989</v>
      </c>
      <c r="AB3837" s="69" t="s">
        <v>1144</v>
      </c>
      <c r="AC3837" s="69"/>
    </row>
    <row r="3838" spans="1:29" x14ac:dyDescent="0.25">
      <c r="A3838" s="71" t="s">
        <v>193</v>
      </c>
      <c r="B3838" s="71"/>
      <c r="C3838" s="71"/>
      <c r="D3838" s="71"/>
      <c r="E3838" s="71"/>
      <c r="F3838" s="71"/>
      <c r="G3838" s="71"/>
      <c r="H3838" s="71"/>
      <c r="I3838" s="71"/>
      <c r="J3838" s="72">
        <v>18868.27</v>
      </c>
      <c r="K3838" s="71"/>
      <c r="L3838" s="71"/>
      <c r="M3838" s="72">
        <v>18868.27</v>
      </c>
      <c r="N3838" s="72">
        <v>0</v>
      </c>
      <c r="O3838" s="71"/>
      <c r="P3838" s="71"/>
      <c r="Q3838" s="71"/>
      <c r="R3838" s="71"/>
      <c r="S3838" s="72">
        <v>0</v>
      </c>
      <c r="T3838" s="72">
        <v>0</v>
      </c>
      <c r="U3838" s="71"/>
      <c r="V3838" s="71"/>
      <c r="W3838" s="71"/>
      <c r="X3838" s="72">
        <v>0</v>
      </c>
      <c r="Y3838" s="72">
        <v>0</v>
      </c>
      <c r="Z3838" s="72">
        <v>0</v>
      </c>
      <c r="AA3838" s="69"/>
      <c r="AB3838" s="69"/>
      <c r="AC3838" s="69"/>
    </row>
    <row r="3839" spans="1:29" ht="30" x14ac:dyDescent="0.25">
      <c r="A3839" s="68" t="s">
        <v>18054</v>
      </c>
      <c r="B3839" s="69" t="s">
        <v>18055</v>
      </c>
      <c r="C3839" s="69" t="s">
        <v>18056</v>
      </c>
      <c r="D3839" s="69" t="s">
        <v>4623</v>
      </c>
      <c r="E3839" s="69"/>
      <c r="F3839" s="69" t="s">
        <v>10612</v>
      </c>
      <c r="G3839" s="69" t="s">
        <v>1102</v>
      </c>
      <c r="H3839" s="69" t="s">
        <v>2180</v>
      </c>
      <c r="I3839" s="69" t="s">
        <v>962</v>
      </c>
      <c r="J3839" s="70">
        <v>20898.7</v>
      </c>
      <c r="K3839" s="69" t="s">
        <v>4591</v>
      </c>
      <c r="L3839" s="69" t="s">
        <v>18057</v>
      </c>
      <c r="M3839" s="70">
        <v>20898.7</v>
      </c>
      <c r="N3839" s="69"/>
      <c r="O3839" s="69"/>
      <c r="P3839" s="69"/>
      <c r="Q3839" s="69"/>
      <c r="R3839" s="69"/>
      <c r="S3839" s="69"/>
      <c r="T3839" s="70"/>
      <c r="U3839" s="69"/>
      <c r="V3839" s="69"/>
      <c r="W3839" s="69"/>
      <c r="X3839" s="69"/>
      <c r="Y3839" s="70"/>
      <c r="Z3839" s="69">
        <v>0</v>
      </c>
      <c r="AA3839" s="69" t="s">
        <v>989</v>
      </c>
      <c r="AB3839" s="69" t="s">
        <v>1144</v>
      </c>
      <c r="AC3839" s="69"/>
    </row>
    <row r="3840" spans="1:29" x14ac:dyDescent="0.25">
      <c r="A3840" s="71" t="s">
        <v>193</v>
      </c>
      <c r="B3840" s="71"/>
      <c r="C3840" s="71"/>
      <c r="D3840" s="71"/>
      <c r="E3840" s="71"/>
      <c r="F3840" s="71"/>
      <c r="G3840" s="71"/>
      <c r="H3840" s="71"/>
      <c r="I3840" s="71"/>
      <c r="J3840" s="72">
        <v>20898.7</v>
      </c>
      <c r="K3840" s="71"/>
      <c r="L3840" s="71"/>
      <c r="M3840" s="72">
        <v>20898.7</v>
      </c>
      <c r="N3840" s="72">
        <v>0</v>
      </c>
      <c r="O3840" s="71"/>
      <c r="P3840" s="71"/>
      <c r="Q3840" s="71"/>
      <c r="R3840" s="71"/>
      <c r="S3840" s="72">
        <v>0</v>
      </c>
      <c r="T3840" s="72">
        <v>0</v>
      </c>
      <c r="U3840" s="71"/>
      <c r="V3840" s="71"/>
      <c r="W3840" s="71"/>
      <c r="X3840" s="72">
        <v>0</v>
      </c>
      <c r="Y3840" s="72">
        <v>0</v>
      </c>
      <c r="Z3840" s="72">
        <v>0</v>
      </c>
      <c r="AA3840" s="69"/>
      <c r="AB3840" s="69"/>
      <c r="AC3840" s="69"/>
    </row>
    <row r="3841" spans="1:29" ht="20" x14ac:dyDescent="0.25">
      <c r="A3841" s="68" t="s">
        <v>18058</v>
      </c>
      <c r="B3841" s="69" t="s">
        <v>18059</v>
      </c>
      <c r="C3841" s="69" t="s">
        <v>18060</v>
      </c>
      <c r="D3841" s="69" t="s">
        <v>4611</v>
      </c>
      <c r="E3841" s="69" t="s">
        <v>18062</v>
      </c>
      <c r="F3841" s="69" t="s">
        <v>10612</v>
      </c>
      <c r="G3841" s="69" t="s">
        <v>1102</v>
      </c>
      <c r="H3841" s="69" t="s">
        <v>1718</v>
      </c>
      <c r="I3841" s="69" t="s">
        <v>962</v>
      </c>
      <c r="J3841" s="70">
        <v>34046.400000000001</v>
      </c>
      <c r="K3841" s="69" t="s">
        <v>4591</v>
      </c>
      <c r="L3841" s="69" t="s">
        <v>18061</v>
      </c>
      <c r="M3841" s="70">
        <v>13107.5</v>
      </c>
      <c r="N3841" s="69"/>
      <c r="O3841" s="69"/>
      <c r="P3841" s="69" t="s">
        <v>2137</v>
      </c>
      <c r="Q3841" s="69"/>
      <c r="R3841" s="69"/>
      <c r="S3841" s="70">
        <v>13107.5</v>
      </c>
      <c r="T3841" s="70"/>
      <c r="U3841" s="69"/>
      <c r="V3841" s="69"/>
      <c r="W3841" s="69"/>
      <c r="X3841" s="69"/>
      <c r="Y3841" s="70"/>
      <c r="Z3841" s="69">
        <v>0</v>
      </c>
      <c r="AA3841" s="69" t="s">
        <v>989</v>
      </c>
      <c r="AB3841" s="69" t="s">
        <v>1144</v>
      </c>
      <c r="AC3841" s="69"/>
    </row>
    <row r="3842" spans="1:29" x14ac:dyDescent="0.25">
      <c r="A3842" s="69"/>
      <c r="B3842" s="69"/>
      <c r="C3842" s="69"/>
      <c r="D3842" s="69"/>
      <c r="E3842" s="69" t="s">
        <v>18064</v>
      </c>
      <c r="F3842" s="69"/>
      <c r="G3842" s="69"/>
      <c r="H3842" s="69"/>
      <c r="I3842" s="69"/>
      <c r="J3842" s="69"/>
      <c r="K3842" s="69"/>
      <c r="L3842" s="69" t="s">
        <v>18063</v>
      </c>
      <c r="M3842" s="70">
        <v>20938.900000000001</v>
      </c>
      <c r="N3842" s="69"/>
      <c r="O3842" s="69"/>
      <c r="P3842" s="69" t="s">
        <v>2606</v>
      </c>
      <c r="Q3842" s="69" t="s">
        <v>1917</v>
      </c>
      <c r="R3842" s="69"/>
      <c r="S3842" s="70">
        <v>20938.900000000001</v>
      </c>
      <c r="T3842" s="70"/>
      <c r="U3842" s="69"/>
      <c r="V3842" s="69"/>
      <c r="W3842" s="69"/>
      <c r="X3842" s="69"/>
      <c r="Y3842" s="70"/>
      <c r="Z3842" s="69">
        <v>0</v>
      </c>
      <c r="AA3842" s="69"/>
      <c r="AB3842" s="69" t="s">
        <v>1144</v>
      </c>
      <c r="AC3842" s="69"/>
    </row>
    <row r="3843" spans="1:29" x14ac:dyDescent="0.25">
      <c r="A3843" s="71" t="s">
        <v>193</v>
      </c>
      <c r="B3843" s="71"/>
      <c r="C3843" s="71"/>
      <c r="D3843" s="71"/>
      <c r="E3843" s="71"/>
      <c r="F3843" s="71"/>
      <c r="G3843" s="71"/>
      <c r="H3843" s="71"/>
      <c r="I3843" s="71"/>
      <c r="J3843" s="72">
        <v>34046.400000000001</v>
      </c>
      <c r="K3843" s="71"/>
      <c r="L3843" s="71"/>
      <c r="M3843" s="72">
        <v>34046.400000000001</v>
      </c>
      <c r="N3843" s="72">
        <v>0</v>
      </c>
      <c r="O3843" s="71"/>
      <c r="P3843" s="71"/>
      <c r="Q3843" s="71"/>
      <c r="R3843" s="71"/>
      <c r="S3843" s="72">
        <v>34046.400000000001</v>
      </c>
      <c r="T3843" s="72">
        <v>0</v>
      </c>
      <c r="U3843" s="71"/>
      <c r="V3843" s="71"/>
      <c r="W3843" s="71"/>
      <c r="X3843" s="72">
        <v>34046.400000000001</v>
      </c>
      <c r="Y3843" s="72">
        <v>0</v>
      </c>
      <c r="Z3843" s="72">
        <v>0</v>
      </c>
      <c r="AA3843" s="69"/>
      <c r="AB3843" s="69"/>
      <c r="AC3843" s="69"/>
    </row>
    <row r="3844" spans="1:29" ht="20" x14ac:dyDescent="0.25">
      <c r="A3844" s="68" t="s">
        <v>18065</v>
      </c>
      <c r="B3844" s="69" t="s">
        <v>11018</v>
      </c>
      <c r="C3844" s="69" t="s">
        <v>18066</v>
      </c>
      <c r="D3844" s="69" t="s">
        <v>4583</v>
      </c>
      <c r="E3844" s="69" t="s">
        <v>18068</v>
      </c>
      <c r="F3844" s="69" t="s">
        <v>10820</v>
      </c>
      <c r="G3844" s="69" t="s">
        <v>1102</v>
      </c>
      <c r="H3844" s="69" t="s">
        <v>1119</v>
      </c>
      <c r="I3844" s="69" t="s">
        <v>962</v>
      </c>
      <c r="J3844" s="70">
        <v>4073.37</v>
      </c>
      <c r="K3844" s="69" t="s">
        <v>4591</v>
      </c>
      <c r="L3844" s="69" t="s">
        <v>18067</v>
      </c>
      <c r="M3844" s="70">
        <v>4073.37</v>
      </c>
      <c r="N3844" s="69"/>
      <c r="O3844" s="69"/>
      <c r="P3844" s="69" t="s">
        <v>2137</v>
      </c>
      <c r="Q3844" s="69" t="s">
        <v>3173</v>
      </c>
      <c r="R3844" s="69"/>
      <c r="S3844" s="70">
        <v>4073.37</v>
      </c>
      <c r="T3844" s="70"/>
      <c r="U3844" s="69"/>
      <c r="V3844" s="69"/>
      <c r="W3844" s="69"/>
      <c r="X3844" s="69"/>
      <c r="Y3844" s="70"/>
      <c r="Z3844" s="69">
        <v>0</v>
      </c>
      <c r="AA3844" s="69" t="s">
        <v>989</v>
      </c>
      <c r="AB3844" s="69" t="s">
        <v>1144</v>
      </c>
      <c r="AC3844" s="69"/>
    </row>
    <row r="3845" spans="1:29" x14ac:dyDescent="0.25">
      <c r="A3845" s="71" t="s">
        <v>193</v>
      </c>
      <c r="B3845" s="71"/>
      <c r="C3845" s="71"/>
      <c r="D3845" s="71"/>
      <c r="E3845" s="71"/>
      <c r="F3845" s="71"/>
      <c r="G3845" s="71"/>
      <c r="H3845" s="71"/>
      <c r="I3845" s="71"/>
      <c r="J3845" s="72">
        <v>4073.37</v>
      </c>
      <c r="K3845" s="71"/>
      <c r="L3845" s="71"/>
      <c r="M3845" s="72">
        <v>4073.37</v>
      </c>
      <c r="N3845" s="72">
        <v>0</v>
      </c>
      <c r="O3845" s="71"/>
      <c r="P3845" s="71"/>
      <c r="Q3845" s="71"/>
      <c r="R3845" s="71"/>
      <c r="S3845" s="72">
        <v>4073.37</v>
      </c>
      <c r="T3845" s="72">
        <v>0</v>
      </c>
      <c r="U3845" s="71"/>
      <c r="V3845" s="71"/>
      <c r="W3845" s="71"/>
      <c r="X3845" s="72">
        <v>4073.37</v>
      </c>
      <c r="Y3845" s="72">
        <v>0</v>
      </c>
      <c r="Z3845" s="72">
        <v>0</v>
      </c>
      <c r="AA3845" s="69"/>
      <c r="AB3845" s="69"/>
      <c r="AC3845" s="69"/>
    </row>
    <row r="3846" spans="1:29" ht="70" x14ac:dyDescent="0.25">
      <c r="A3846" s="68" t="s">
        <v>18069</v>
      </c>
      <c r="B3846" s="69" t="s">
        <v>18070</v>
      </c>
      <c r="C3846" s="69" t="s">
        <v>18071</v>
      </c>
      <c r="D3846" s="69" t="s">
        <v>15004</v>
      </c>
      <c r="E3846" s="69" t="s">
        <v>18073</v>
      </c>
      <c r="F3846" s="69" t="s">
        <v>10612</v>
      </c>
      <c r="G3846" s="69" t="s">
        <v>1102</v>
      </c>
      <c r="H3846" s="69" t="s">
        <v>1307</v>
      </c>
      <c r="I3846" s="69" t="s">
        <v>962</v>
      </c>
      <c r="J3846" s="70">
        <v>53669.84</v>
      </c>
      <c r="K3846" s="69" t="s">
        <v>4591</v>
      </c>
      <c r="L3846" s="69" t="s">
        <v>18072</v>
      </c>
      <c r="M3846" s="70">
        <v>53669.84</v>
      </c>
      <c r="N3846" s="69"/>
      <c r="O3846" s="69"/>
      <c r="P3846" s="69" t="s">
        <v>1795</v>
      </c>
      <c r="Q3846" s="69" t="s">
        <v>1115</v>
      </c>
      <c r="R3846" s="69"/>
      <c r="S3846" s="70">
        <v>53669.84</v>
      </c>
      <c r="T3846" s="70"/>
      <c r="U3846" s="69" t="s">
        <v>1115</v>
      </c>
      <c r="V3846" s="73">
        <v>46</v>
      </c>
      <c r="W3846" s="69" t="s">
        <v>1115</v>
      </c>
      <c r="X3846" s="69"/>
      <c r="Y3846" s="70"/>
      <c r="Z3846" s="69">
        <v>0</v>
      </c>
      <c r="AA3846" s="69" t="s">
        <v>989</v>
      </c>
      <c r="AB3846" s="69" t="s">
        <v>1144</v>
      </c>
      <c r="AC3846" s="69"/>
    </row>
    <row r="3847" spans="1:29" x14ac:dyDescent="0.25">
      <c r="A3847" s="71" t="s">
        <v>193</v>
      </c>
      <c r="B3847" s="71"/>
      <c r="C3847" s="71"/>
      <c r="D3847" s="71"/>
      <c r="E3847" s="71"/>
      <c r="F3847" s="71"/>
      <c r="G3847" s="71"/>
      <c r="H3847" s="71"/>
      <c r="I3847" s="71"/>
      <c r="J3847" s="72">
        <v>53669.84</v>
      </c>
      <c r="K3847" s="71"/>
      <c r="L3847" s="71"/>
      <c r="M3847" s="72">
        <v>53669.84</v>
      </c>
      <c r="N3847" s="72">
        <v>0</v>
      </c>
      <c r="O3847" s="71"/>
      <c r="P3847" s="71"/>
      <c r="Q3847" s="71"/>
      <c r="R3847" s="71"/>
      <c r="S3847" s="72">
        <v>53669.84</v>
      </c>
      <c r="T3847" s="72">
        <v>53669.84</v>
      </c>
      <c r="U3847" s="71"/>
      <c r="V3847" s="71"/>
      <c r="W3847" s="71"/>
      <c r="X3847" s="72">
        <v>0</v>
      </c>
      <c r="Y3847" s="72">
        <v>0</v>
      </c>
      <c r="Z3847" s="72">
        <v>53669.84</v>
      </c>
      <c r="AA3847" s="69"/>
      <c r="AB3847" s="69"/>
      <c r="AC3847" s="69"/>
    </row>
    <row r="3848" spans="1:29" ht="20" x14ac:dyDescent="0.25">
      <c r="A3848" s="68" t="s">
        <v>18074</v>
      </c>
      <c r="B3848" s="69" t="s">
        <v>13778</v>
      </c>
      <c r="C3848" s="69" t="s">
        <v>18075</v>
      </c>
      <c r="D3848" s="69" t="s">
        <v>4583</v>
      </c>
      <c r="E3848" s="69" t="s">
        <v>18077</v>
      </c>
      <c r="F3848" s="69" t="s">
        <v>10255</v>
      </c>
      <c r="G3848" s="69" t="s">
        <v>1690</v>
      </c>
      <c r="H3848" s="69" t="s">
        <v>2137</v>
      </c>
      <c r="I3848" s="69" t="s">
        <v>962</v>
      </c>
      <c r="J3848" s="70">
        <v>13762.76</v>
      </c>
      <c r="K3848" s="69" t="s">
        <v>4591</v>
      </c>
      <c r="L3848" s="69" t="s">
        <v>18076</v>
      </c>
      <c r="M3848" s="70">
        <v>13761.61</v>
      </c>
      <c r="N3848" s="69"/>
      <c r="O3848" s="69"/>
      <c r="P3848" s="69" t="s">
        <v>1607</v>
      </c>
      <c r="Q3848" s="69" t="s">
        <v>2669</v>
      </c>
      <c r="R3848" s="69"/>
      <c r="S3848" s="70">
        <v>13761.61</v>
      </c>
      <c r="T3848" s="70"/>
      <c r="U3848" s="69"/>
      <c r="V3848" s="69"/>
      <c r="W3848" s="69"/>
      <c r="X3848" s="69"/>
      <c r="Y3848" s="70"/>
      <c r="Z3848" s="69">
        <v>0</v>
      </c>
      <c r="AA3848" s="69" t="s">
        <v>989</v>
      </c>
      <c r="AB3848" s="69" t="s">
        <v>1144</v>
      </c>
      <c r="AC3848" s="69"/>
    </row>
    <row r="3849" spans="1:29" x14ac:dyDescent="0.25">
      <c r="A3849" s="71" t="s">
        <v>193</v>
      </c>
      <c r="B3849" s="71"/>
      <c r="C3849" s="71"/>
      <c r="D3849" s="71"/>
      <c r="E3849" s="71"/>
      <c r="F3849" s="71"/>
      <c r="G3849" s="71"/>
      <c r="H3849" s="71"/>
      <c r="I3849" s="71"/>
      <c r="J3849" s="72">
        <v>13762.76</v>
      </c>
      <c r="K3849" s="71"/>
      <c r="L3849" s="71"/>
      <c r="M3849" s="72">
        <v>13761.61</v>
      </c>
      <c r="N3849" s="72">
        <v>1.1499999999996362</v>
      </c>
      <c r="O3849" s="71"/>
      <c r="P3849" s="71"/>
      <c r="Q3849" s="71"/>
      <c r="R3849" s="71"/>
      <c r="S3849" s="72">
        <v>13761.61</v>
      </c>
      <c r="T3849" s="72">
        <v>0</v>
      </c>
      <c r="U3849" s="71"/>
      <c r="V3849" s="71"/>
      <c r="W3849" s="71"/>
      <c r="X3849" s="72">
        <v>13761.61</v>
      </c>
      <c r="Y3849" s="72">
        <v>0</v>
      </c>
      <c r="Z3849" s="72">
        <v>0</v>
      </c>
      <c r="AA3849" s="69"/>
      <c r="AB3849" s="69"/>
      <c r="AC3849" s="69"/>
    </row>
    <row r="3850" spans="1:29" ht="20" x14ac:dyDescent="0.25">
      <c r="A3850" s="68" t="s">
        <v>18078</v>
      </c>
      <c r="B3850" s="69" t="s">
        <v>18079</v>
      </c>
      <c r="C3850" s="69" t="s">
        <v>18080</v>
      </c>
      <c r="D3850" s="69" t="s">
        <v>4611</v>
      </c>
      <c r="E3850" s="69" t="s">
        <v>18082</v>
      </c>
      <c r="F3850" s="69" t="s">
        <v>10612</v>
      </c>
      <c r="G3850" s="69" t="s">
        <v>1690</v>
      </c>
      <c r="H3850" s="69" t="s">
        <v>2366</v>
      </c>
      <c r="I3850" s="69" t="s">
        <v>962</v>
      </c>
      <c r="J3850" s="70">
        <v>6185.9</v>
      </c>
      <c r="K3850" s="69" t="s">
        <v>4591</v>
      </c>
      <c r="L3850" s="69" t="s">
        <v>18081</v>
      </c>
      <c r="M3850" s="70">
        <v>6185.9</v>
      </c>
      <c r="N3850" s="69"/>
      <c r="O3850" s="69"/>
      <c r="P3850" s="69" t="s">
        <v>1795</v>
      </c>
      <c r="Q3850" s="69"/>
      <c r="R3850" s="69"/>
      <c r="S3850" s="70">
        <v>6185.9</v>
      </c>
      <c r="T3850" s="70"/>
      <c r="U3850" s="69"/>
      <c r="V3850" s="69"/>
      <c r="W3850" s="69"/>
      <c r="X3850" s="69"/>
      <c r="Y3850" s="70"/>
      <c r="Z3850" s="69">
        <v>0</v>
      </c>
      <c r="AA3850" s="69" t="s">
        <v>989</v>
      </c>
      <c r="AB3850" s="69" t="s">
        <v>1144</v>
      </c>
      <c r="AC3850" s="69"/>
    </row>
    <row r="3851" spans="1:29" x14ac:dyDescent="0.25">
      <c r="A3851" s="71" t="s">
        <v>193</v>
      </c>
      <c r="B3851" s="71"/>
      <c r="C3851" s="71"/>
      <c r="D3851" s="71"/>
      <c r="E3851" s="71"/>
      <c r="F3851" s="71"/>
      <c r="G3851" s="71"/>
      <c r="H3851" s="71"/>
      <c r="I3851" s="71"/>
      <c r="J3851" s="72">
        <v>6185.9</v>
      </c>
      <c r="K3851" s="71"/>
      <c r="L3851" s="71"/>
      <c r="M3851" s="72">
        <v>6185.9</v>
      </c>
      <c r="N3851" s="72">
        <v>0</v>
      </c>
      <c r="O3851" s="71"/>
      <c r="P3851" s="71"/>
      <c r="Q3851" s="71"/>
      <c r="R3851" s="71"/>
      <c r="S3851" s="72">
        <v>6185.9</v>
      </c>
      <c r="T3851" s="72">
        <v>0</v>
      </c>
      <c r="U3851" s="71"/>
      <c r="V3851" s="71"/>
      <c r="W3851" s="71"/>
      <c r="X3851" s="72">
        <v>6185.9</v>
      </c>
      <c r="Y3851" s="72">
        <v>0</v>
      </c>
      <c r="Z3851" s="72">
        <v>0</v>
      </c>
      <c r="AA3851" s="69"/>
      <c r="AB3851" s="69"/>
      <c r="AC3851" s="69"/>
    </row>
    <row r="3852" spans="1:29" ht="30" x14ac:dyDescent="0.25">
      <c r="A3852" s="68" t="s">
        <v>18083</v>
      </c>
      <c r="B3852" s="69" t="s">
        <v>11069</v>
      </c>
      <c r="C3852" s="69" t="s">
        <v>18084</v>
      </c>
      <c r="D3852" s="69" t="s">
        <v>4623</v>
      </c>
      <c r="E3852" s="69" t="s">
        <v>18086</v>
      </c>
      <c r="F3852" s="69" t="s">
        <v>10820</v>
      </c>
      <c r="G3852" s="69" t="s">
        <v>1690</v>
      </c>
      <c r="H3852" s="69" t="s">
        <v>1738</v>
      </c>
      <c r="I3852" s="69" t="s">
        <v>962</v>
      </c>
      <c r="J3852" s="70">
        <v>1036.03</v>
      </c>
      <c r="K3852" s="69" t="s">
        <v>4591</v>
      </c>
      <c r="L3852" s="69" t="s">
        <v>18085</v>
      </c>
      <c r="M3852" s="70">
        <v>1036.03</v>
      </c>
      <c r="N3852" s="69"/>
      <c r="O3852" s="69"/>
      <c r="P3852" s="69" t="s">
        <v>1286</v>
      </c>
      <c r="Q3852" s="69" t="s">
        <v>2189</v>
      </c>
      <c r="R3852" s="69"/>
      <c r="S3852" s="70">
        <v>1036.03</v>
      </c>
      <c r="T3852" s="70"/>
      <c r="U3852" s="69" t="s">
        <v>1928</v>
      </c>
      <c r="V3852" s="73">
        <v>79</v>
      </c>
      <c r="W3852" s="69" t="s">
        <v>1928</v>
      </c>
      <c r="X3852" s="69"/>
      <c r="Y3852" s="70"/>
      <c r="Z3852" s="69">
        <v>0</v>
      </c>
      <c r="AA3852" s="69" t="s">
        <v>989</v>
      </c>
      <c r="AB3852" s="69" t="s">
        <v>1144</v>
      </c>
      <c r="AC3852" s="69"/>
    </row>
    <row r="3853" spans="1:29" x14ac:dyDescent="0.25">
      <c r="A3853" s="71" t="s">
        <v>193</v>
      </c>
      <c r="B3853" s="71"/>
      <c r="C3853" s="71"/>
      <c r="D3853" s="71"/>
      <c r="E3853" s="71"/>
      <c r="F3853" s="71"/>
      <c r="G3853" s="71"/>
      <c r="H3853" s="71"/>
      <c r="I3853" s="71"/>
      <c r="J3853" s="72">
        <v>1036.03</v>
      </c>
      <c r="K3853" s="71"/>
      <c r="L3853" s="71"/>
      <c r="M3853" s="72">
        <v>1036.03</v>
      </c>
      <c r="N3853" s="72">
        <v>0</v>
      </c>
      <c r="O3853" s="71"/>
      <c r="P3853" s="71"/>
      <c r="Q3853" s="71"/>
      <c r="R3853" s="71"/>
      <c r="S3853" s="72">
        <v>1036.03</v>
      </c>
      <c r="T3853" s="72">
        <v>1036.03</v>
      </c>
      <c r="U3853" s="71"/>
      <c r="V3853" s="71"/>
      <c r="W3853" s="71"/>
      <c r="X3853" s="72">
        <v>0</v>
      </c>
      <c r="Y3853" s="72">
        <v>0</v>
      </c>
      <c r="Z3853" s="72">
        <v>1036.03</v>
      </c>
      <c r="AA3853" s="69"/>
      <c r="AB3853" s="69"/>
      <c r="AC3853" s="69"/>
    </row>
    <row r="3854" spans="1:29" ht="30" x14ac:dyDescent="0.25">
      <c r="A3854" s="68" t="s">
        <v>18087</v>
      </c>
      <c r="B3854" s="69" t="s">
        <v>14253</v>
      </c>
      <c r="C3854" s="69" t="s">
        <v>18088</v>
      </c>
      <c r="D3854" s="69" t="s">
        <v>14828</v>
      </c>
      <c r="E3854" s="69" t="s">
        <v>18090</v>
      </c>
      <c r="F3854" s="69" t="s">
        <v>10612</v>
      </c>
      <c r="G3854" s="69" t="s">
        <v>1690</v>
      </c>
      <c r="H3854" s="69" t="s">
        <v>1738</v>
      </c>
      <c r="I3854" s="69" t="s">
        <v>962</v>
      </c>
      <c r="J3854" s="70">
        <v>2281.3200000000002</v>
      </c>
      <c r="K3854" s="69" t="s">
        <v>4591</v>
      </c>
      <c r="L3854" s="69" t="s">
        <v>18089</v>
      </c>
      <c r="M3854" s="70">
        <v>2281.3200000000002</v>
      </c>
      <c r="N3854" s="69"/>
      <c r="O3854" s="69"/>
      <c r="P3854" s="69" t="s">
        <v>1795</v>
      </c>
      <c r="Q3854" s="69"/>
      <c r="R3854" s="69"/>
      <c r="S3854" s="70">
        <v>2281.3200000000002</v>
      </c>
      <c r="T3854" s="70"/>
      <c r="U3854" s="69"/>
      <c r="V3854" s="69"/>
      <c r="W3854" s="69"/>
      <c r="X3854" s="69"/>
      <c r="Y3854" s="70"/>
      <c r="Z3854" s="69">
        <v>0</v>
      </c>
      <c r="AA3854" s="69" t="s">
        <v>989</v>
      </c>
      <c r="AB3854" s="69" t="s">
        <v>1144</v>
      </c>
      <c r="AC3854" s="69"/>
    </row>
    <row r="3855" spans="1:29" x14ac:dyDescent="0.25">
      <c r="A3855" s="71" t="s">
        <v>193</v>
      </c>
      <c r="B3855" s="71"/>
      <c r="C3855" s="71"/>
      <c r="D3855" s="71"/>
      <c r="E3855" s="71"/>
      <c r="F3855" s="71"/>
      <c r="G3855" s="71"/>
      <c r="H3855" s="71"/>
      <c r="I3855" s="71"/>
      <c r="J3855" s="72">
        <v>2281.3200000000002</v>
      </c>
      <c r="K3855" s="71"/>
      <c r="L3855" s="71"/>
      <c r="M3855" s="72">
        <v>2281.3200000000002</v>
      </c>
      <c r="N3855" s="72">
        <v>0</v>
      </c>
      <c r="O3855" s="71"/>
      <c r="P3855" s="71"/>
      <c r="Q3855" s="71"/>
      <c r="R3855" s="71"/>
      <c r="S3855" s="72">
        <v>2281.3200000000002</v>
      </c>
      <c r="T3855" s="72">
        <v>0</v>
      </c>
      <c r="U3855" s="71"/>
      <c r="V3855" s="71"/>
      <c r="W3855" s="71"/>
      <c r="X3855" s="72">
        <v>2281.3200000000002</v>
      </c>
      <c r="Y3855" s="72">
        <v>0</v>
      </c>
      <c r="Z3855" s="72">
        <v>0</v>
      </c>
      <c r="AA3855" s="69"/>
      <c r="AB3855" s="69"/>
      <c r="AC3855" s="69"/>
    </row>
    <row r="3856" spans="1:29" ht="30" x14ac:dyDescent="0.25">
      <c r="A3856" s="68" t="s">
        <v>18091</v>
      </c>
      <c r="B3856" s="69" t="s">
        <v>11732</v>
      </c>
      <c r="C3856" s="69" t="s">
        <v>18092</v>
      </c>
      <c r="D3856" s="69" t="s">
        <v>4746</v>
      </c>
      <c r="E3856" s="69" t="s">
        <v>18094</v>
      </c>
      <c r="F3856" s="69" t="s">
        <v>10255</v>
      </c>
      <c r="G3856" s="69" t="s">
        <v>1258</v>
      </c>
      <c r="H3856" s="69" t="s">
        <v>1738</v>
      </c>
      <c r="I3856" s="69" t="s">
        <v>962</v>
      </c>
      <c r="J3856" s="70">
        <v>4286.28</v>
      </c>
      <c r="K3856" s="69" t="s">
        <v>4591</v>
      </c>
      <c r="L3856" s="69" t="s">
        <v>18093</v>
      </c>
      <c r="M3856" s="70">
        <v>4286.28</v>
      </c>
      <c r="N3856" s="69"/>
      <c r="O3856" s="69"/>
      <c r="P3856" s="69" t="s">
        <v>2137</v>
      </c>
      <c r="Q3856" s="69" t="s">
        <v>2219</v>
      </c>
      <c r="R3856" s="69"/>
      <c r="S3856" s="70">
        <v>4286.28</v>
      </c>
      <c r="T3856" s="70"/>
      <c r="U3856" s="69"/>
      <c r="V3856" s="69"/>
      <c r="W3856" s="69"/>
      <c r="X3856" s="69"/>
      <c r="Y3856" s="70"/>
      <c r="Z3856" s="69">
        <v>0</v>
      </c>
      <c r="AA3856" s="69" t="s">
        <v>989</v>
      </c>
      <c r="AB3856" s="69" t="s">
        <v>1144</v>
      </c>
      <c r="AC3856" s="69"/>
    </row>
    <row r="3857" spans="1:29" x14ac:dyDescent="0.25">
      <c r="A3857" s="71" t="s">
        <v>193</v>
      </c>
      <c r="B3857" s="71"/>
      <c r="C3857" s="71"/>
      <c r="D3857" s="71"/>
      <c r="E3857" s="71"/>
      <c r="F3857" s="71"/>
      <c r="G3857" s="71"/>
      <c r="H3857" s="71"/>
      <c r="I3857" s="71"/>
      <c r="J3857" s="72">
        <v>4286.28</v>
      </c>
      <c r="K3857" s="71"/>
      <c r="L3857" s="71"/>
      <c r="M3857" s="72">
        <v>4286.28</v>
      </c>
      <c r="N3857" s="72">
        <v>0</v>
      </c>
      <c r="O3857" s="71"/>
      <c r="P3857" s="71"/>
      <c r="Q3857" s="71"/>
      <c r="R3857" s="71"/>
      <c r="S3857" s="72">
        <v>4286.28</v>
      </c>
      <c r="T3857" s="72">
        <v>0</v>
      </c>
      <c r="U3857" s="71"/>
      <c r="V3857" s="71"/>
      <c r="W3857" s="71"/>
      <c r="X3857" s="72">
        <v>4286.28</v>
      </c>
      <c r="Y3857" s="72">
        <v>0</v>
      </c>
      <c r="Z3857" s="72">
        <v>0</v>
      </c>
      <c r="AA3857" s="69"/>
      <c r="AB3857" s="69"/>
      <c r="AC3857" s="69"/>
    </row>
    <row r="3858" spans="1:29" ht="20" x14ac:dyDescent="0.25">
      <c r="A3858" s="68" t="s">
        <v>18095</v>
      </c>
      <c r="B3858" s="69" t="s">
        <v>10609</v>
      </c>
      <c r="C3858" s="69" t="s">
        <v>18096</v>
      </c>
      <c r="D3858" s="69" t="s">
        <v>15150</v>
      </c>
      <c r="E3858" s="69" t="s">
        <v>18098</v>
      </c>
      <c r="F3858" s="69" t="s">
        <v>10612</v>
      </c>
      <c r="G3858" s="69" t="s">
        <v>1258</v>
      </c>
      <c r="H3858" s="69" t="s">
        <v>1738</v>
      </c>
      <c r="I3858" s="69" t="s">
        <v>962</v>
      </c>
      <c r="J3858" s="70">
        <v>15108.48</v>
      </c>
      <c r="K3858" s="69" t="s">
        <v>4591</v>
      </c>
      <c r="L3858" s="69" t="s">
        <v>18097</v>
      </c>
      <c r="M3858" s="70">
        <v>15108.48</v>
      </c>
      <c r="N3858" s="69"/>
      <c r="O3858" s="69"/>
      <c r="P3858" s="69" t="s">
        <v>1538</v>
      </c>
      <c r="Q3858" s="69" t="s">
        <v>2157</v>
      </c>
      <c r="R3858" s="69"/>
      <c r="S3858" s="70">
        <v>15108.48</v>
      </c>
      <c r="T3858" s="70"/>
      <c r="U3858" s="69" t="s">
        <v>2157</v>
      </c>
      <c r="V3858" s="73">
        <v>21</v>
      </c>
      <c r="W3858" s="69" t="s">
        <v>2157</v>
      </c>
      <c r="X3858" s="69"/>
      <c r="Y3858" s="70"/>
      <c r="Z3858" s="69">
        <v>0</v>
      </c>
      <c r="AA3858" s="69" t="s">
        <v>989</v>
      </c>
      <c r="AB3858" s="69" t="s">
        <v>997</v>
      </c>
      <c r="AC3858" s="69"/>
    </row>
    <row r="3859" spans="1:29" x14ac:dyDescent="0.25">
      <c r="A3859" s="71" t="s">
        <v>193</v>
      </c>
      <c r="B3859" s="71"/>
      <c r="C3859" s="71"/>
      <c r="D3859" s="71"/>
      <c r="E3859" s="71"/>
      <c r="F3859" s="71"/>
      <c r="G3859" s="71"/>
      <c r="H3859" s="71"/>
      <c r="I3859" s="71"/>
      <c r="J3859" s="72">
        <v>15108.48</v>
      </c>
      <c r="K3859" s="71"/>
      <c r="L3859" s="71"/>
      <c r="M3859" s="72">
        <v>15108.48</v>
      </c>
      <c r="N3859" s="72">
        <v>0</v>
      </c>
      <c r="O3859" s="71"/>
      <c r="P3859" s="71"/>
      <c r="Q3859" s="71"/>
      <c r="R3859" s="71"/>
      <c r="S3859" s="72">
        <v>15108.48</v>
      </c>
      <c r="T3859" s="72">
        <v>15108.48</v>
      </c>
      <c r="U3859" s="71"/>
      <c r="V3859" s="71"/>
      <c r="W3859" s="71"/>
      <c r="X3859" s="72">
        <v>0</v>
      </c>
      <c r="Y3859" s="72">
        <v>0</v>
      </c>
      <c r="Z3859" s="72">
        <v>15108.48</v>
      </c>
      <c r="AA3859" s="69"/>
      <c r="AB3859" s="69"/>
      <c r="AC3859" s="69"/>
    </row>
    <row r="3860" spans="1:29" ht="20" x14ac:dyDescent="0.25">
      <c r="A3860" s="68" t="s">
        <v>18099</v>
      </c>
      <c r="B3860" s="69" t="s">
        <v>12437</v>
      </c>
      <c r="C3860" s="69" t="s">
        <v>18100</v>
      </c>
      <c r="D3860" s="69" t="s">
        <v>858</v>
      </c>
      <c r="E3860" s="69" t="s">
        <v>18102</v>
      </c>
      <c r="F3860" s="69" t="s">
        <v>10255</v>
      </c>
      <c r="G3860" s="69" t="s">
        <v>1258</v>
      </c>
      <c r="H3860" s="69" t="s">
        <v>3099</v>
      </c>
      <c r="I3860" s="69" t="s">
        <v>962</v>
      </c>
      <c r="J3860" s="70">
        <v>1320</v>
      </c>
      <c r="K3860" s="69" t="s">
        <v>4591</v>
      </c>
      <c r="L3860" s="69" t="s">
        <v>18101</v>
      </c>
      <c r="M3860" s="70">
        <v>1320</v>
      </c>
      <c r="N3860" s="69"/>
      <c r="O3860" s="69"/>
      <c r="P3860" s="69" t="s">
        <v>1122</v>
      </c>
      <c r="Q3860" s="69" t="s">
        <v>971</v>
      </c>
      <c r="R3860" s="69"/>
      <c r="S3860" s="70">
        <v>1320</v>
      </c>
      <c r="T3860" s="70"/>
      <c r="U3860" s="69"/>
      <c r="V3860" s="69"/>
      <c r="W3860" s="69"/>
      <c r="X3860" s="69"/>
      <c r="Y3860" s="70"/>
      <c r="Z3860" s="69">
        <v>0</v>
      </c>
      <c r="AA3860" s="69" t="s">
        <v>989</v>
      </c>
      <c r="AB3860" s="69" t="s">
        <v>1144</v>
      </c>
      <c r="AC3860" s="69"/>
    </row>
    <row r="3861" spans="1:29" x14ac:dyDescent="0.25">
      <c r="A3861" s="71" t="s">
        <v>193</v>
      </c>
      <c r="B3861" s="71"/>
      <c r="C3861" s="71"/>
      <c r="D3861" s="71"/>
      <c r="E3861" s="71"/>
      <c r="F3861" s="71"/>
      <c r="G3861" s="71"/>
      <c r="H3861" s="71"/>
      <c r="I3861" s="71"/>
      <c r="J3861" s="72">
        <v>1320</v>
      </c>
      <c r="K3861" s="71"/>
      <c r="L3861" s="71"/>
      <c r="M3861" s="72">
        <v>1320</v>
      </c>
      <c r="N3861" s="72">
        <v>0</v>
      </c>
      <c r="O3861" s="71"/>
      <c r="P3861" s="71"/>
      <c r="Q3861" s="71"/>
      <c r="R3861" s="71"/>
      <c r="S3861" s="72">
        <v>1320</v>
      </c>
      <c r="T3861" s="72">
        <v>0</v>
      </c>
      <c r="U3861" s="71"/>
      <c r="V3861" s="71"/>
      <c r="W3861" s="71"/>
      <c r="X3861" s="72">
        <v>1320</v>
      </c>
      <c r="Y3861" s="72">
        <v>0</v>
      </c>
      <c r="Z3861" s="72">
        <v>0</v>
      </c>
      <c r="AA3861" s="69"/>
      <c r="AB3861" s="69"/>
      <c r="AC3861" s="69"/>
    </row>
    <row r="3862" spans="1:29" ht="30" x14ac:dyDescent="0.25">
      <c r="A3862" s="68" t="s">
        <v>18103</v>
      </c>
      <c r="B3862" s="69" t="s">
        <v>11732</v>
      </c>
      <c r="C3862" s="69" t="s">
        <v>18104</v>
      </c>
      <c r="D3862" s="69" t="s">
        <v>4972</v>
      </c>
      <c r="E3862" s="69" t="s">
        <v>18106</v>
      </c>
      <c r="F3862" s="69" t="s">
        <v>10255</v>
      </c>
      <c r="G3862" s="69" t="s">
        <v>1051</v>
      </c>
      <c r="H3862" s="69" t="s">
        <v>2647</v>
      </c>
      <c r="I3862" s="69" t="s">
        <v>962</v>
      </c>
      <c r="J3862" s="70">
        <v>1671.72</v>
      </c>
      <c r="K3862" s="69" t="s">
        <v>4591</v>
      </c>
      <c r="L3862" s="69" t="s">
        <v>18105</v>
      </c>
      <c r="M3862" s="70">
        <v>1671.72</v>
      </c>
      <c r="N3862" s="69"/>
      <c r="O3862" s="69"/>
      <c r="P3862" s="69" t="s">
        <v>1661</v>
      </c>
      <c r="Q3862" s="69" t="s">
        <v>4385</v>
      </c>
      <c r="R3862" s="69"/>
      <c r="S3862" s="70">
        <v>1671.72</v>
      </c>
      <c r="T3862" s="70"/>
      <c r="U3862" s="69"/>
      <c r="V3862" s="69"/>
      <c r="W3862" s="69"/>
      <c r="X3862" s="69"/>
      <c r="Y3862" s="70"/>
      <c r="Z3862" s="69">
        <v>0</v>
      </c>
      <c r="AA3862" s="69" t="s">
        <v>989</v>
      </c>
      <c r="AB3862" s="69" t="s">
        <v>1144</v>
      </c>
      <c r="AC3862" s="69"/>
    </row>
    <row r="3863" spans="1:29" x14ac:dyDescent="0.25">
      <c r="A3863" s="71" t="s">
        <v>193</v>
      </c>
      <c r="B3863" s="71"/>
      <c r="C3863" s="71"/>
      <c r="D3863" s="71"/>
      <c r="E3863" s="71"/>
      <c r="F3863" s="71"/>
      <c r="G3863" s="71"/>
      <c r="H3863" s="71"/>
      <c r="I3863" s="71"/>
      <c r="J3863" s="72">
        <v>1671.72</v>
      </c>
      <c r="K3863" s="71"/>
      <c r="L3863" s="71"/>
      <c r="M3863" s="72">
        <v>1671.72</v>
      </c>
      <c r="N3863" s="72">
        <v>0</v>
      </c>
      <c r="O3863" s="71"/>
      <c r="P3863" s="71"/>
      <c r="Q3863" s="71"/>
      <c r="R3863" s="71"/>
      <c r="S3863" s="72">
        <v>1671.72</v>
      </c>
      <c r="T3863" s="72">
        <v>0</v>
      </c>
      <c r="U3863" s="71"/>
      <c r="V3863" s="71"/>
      <c r="W3863" s="71"/>
      <c r="X3863" s="72">
        <v>1671.72</v>
      </c>
      <c r="Y3863" s="72">
        <v>0</v>
      </c>
      <c r="Z3863" s="72">
        <v>0</v>
      </c>
      <c r="AA3863" s="69"/>
      <c r="AB3863" s="69"/>
      <c r="AC3863" s="69"/>
    </row>
    <row r="3864" spans="1:29" ht="20" x14ac:dyDescent="0.25">
      <c r="A3864" s="68" t="s">
        <v>18107</v>
      </c>
      <c r="B3864" s="69" t="s">
        <v>18108</v>
      </c>
      <c r="C3864" s="69" t="s">
        <v>18109</v>
      </c>
      <c r="D3864" s="69" t="s">
        <v>4583</v>
      </c>
      <c r="E3864" s="69"/>
      <c r="F3864" s="69" t="s">
        <v>10612</v>
      </c>
      <c r="G3864" s="69" t="s">
        <v>1051</v>
      </c>
      <c r="H3864" s="69" t="s">
        <v>4118</v>
      </c>
      <c r="I3864" s="69" t="s">
        <v>962</v>
      </c>
      <c r="J3864" s="70">
        <v>1574.93</v>
      </c>
      <c r="K3864" s="69" t="s">
        <v>4591</v>
      </c>
      <c r="L3864" s="69" t="s">
        <v>18110</v>
      </c>
      <c r="M3864" s="70">
        <v>1574.93</v>
      </c>
      <c r="N3864" s="69"/>
      <c r="O3864" s="69"/>
      <c r="P3864" s="69"/>
      <c r="Q3864" s="69"/>
      <c r="R3864" s="69"/>
      <c r="S3864" s="69"/>
      <c r="T3864" s="70"/>
      <c r="U3864" s="69"/>
      <c r="V3864" s="69"/>
      <c r="W3864" s="69"/>
      <c r="X3864" s="69"/>
      <c r="Y3864" s="70"/>
      <c r="Z3864" s="69">
        <v>0</v>
      </c>
      <c r="AA3864" s="69" t="s">
        <v>989</v>
      </c>
      <c r="AB3864" s="69" t="s">
        <v>1144</v>
      </c>
      <c r="AC3864" s="69"/>
    </row>
    <row r="3865" spans="1:29" x14ac:dyDescent="0.25">
      <c r="A3865" s="71" t="s">
        <v>193</v>
      </c>
      <c r="B3865" s="71"/>
      <c r="C3865" s="71"/>
      <c r="D3865" s="71"/>
      <c r="E3865" s="71"/>
      <c r="F3865" s="71"/>
      <c r="G3865" s="71"/>
      <c r="H3865" s="71"/>
      <c r="I3865" s="71"/>
      <c r="J3865" s="72">
        <v>1574.93</v>
      </c>
      <c r="K3865" s="71"/>
      <c r="L3865" s="71"/>
      <c r="M3865" s="72">
        <v>1574.93</v>
      </c>
      <c r="N3865" s="72">
        <v>0</v>
      </c>
      <c r="O3865" s="71"/>
      <c r="P3865" s="71"/>
      <c r="Q3865" s="71"/>
      <c r="R3865" s="71"/>
      <c r="S3865" s="72">
        <v>0</v>
      </c>
      <c r="T3865" s="72">
        <v>0</v>
      </c>
      <c r="U3865" s="71"/>
      <c r="V3865" s="71"/>
      <c r="W3865" s="71"/>
      <c r="X3865" s="72">
        <v>0</v>
      </c>
      <c r="Y3865" s="72">
        <v>0</v>
      </c>
      <c r="Z3865" s="72">
        <v>0</v>
      </c>
      <c r="AA3865" s="69"/>
      <c r="AB3865" s="69"/>
      <c r="AC3865" s="69"/>
    </row>
    <row r="3866" spans="1:29" ht="20" x14ac:dyDescent="0.25">
      <c r="A3866" s="68" t="s">
        <v>18111</v>
      </c>
      <c r="B3866" s="69" t="s">
        <v>17143</v>
      </c>
      <c r="C3866" s="69" t="s">
        <v>18112</v>
      </c>
      <c r="D3866" s="69" t="s">
        <v>4583</v>
      </c>
      <c r="E3866" s="69"/>
      <c r="F3866" s="69" t="s">
        <v>10820</v>
      </c>
      <c r="G3866" s="69" t="s">
        <v>1051</v>
      </c>
      <c r="H3866" s="69" t="s">
        <v>2136</v>
      </c>
      <c r="I3866" s="69" t="s">
        <v>962</v>
      </c>
      <c r="J3866" s="70">
        <v>7398.87</v>
      </c>
      <c r="K3866" s="69" t="s">
        <v>4591</v>
      </c>
      <c r="L3866" s="69" t="s">
        <v>18113</v>
      </c>
      <c r="M3866" s="70">
        <v>2908.23</v>
      </c>
      <c r="N3866" s="69"/>
      <c r="O3866" s="69"/>
      <c r="P3866" s="69"/>
      <c r="Q3866" s="69"/>
      <c r="R3866" s="69"/>
      <c r="S3866" s="69"/>
      <c r="T3866" s="70"/>
      <c r="U3866" s="69"/>
      <c r="V3866" s="69"/>
      <c r="W3866" s="69"/>
      <c r="X3866" s="69"/>
      <c r="Y3866" s="70"/>
      <c r="Z3866" s="69">
        <v>0</v>
      </c>
      <c r="AA3866" s="69" t="s">
        <v>989</v>
      </c>
      <c r="AB3866" s="69" t="s">
        <v>1144</v>
      </c>
      <c r="AC3866" s="69"/>
    </row>
    <row r="3867" spans="1:29" x14ac:dyDescent="0.25">
      <c r="A3867" s="71" t="s">
        <v>193</v>
      </c>
      <c r="B3867" s="71"/>
      <c r="C3867" s="71"/>
      <c r="D3867" s="71"/>
      <c r="E3867" s="71"/>
      <c r="F3867" s="71"/>
      <c r="G3867" s="71"/>
      <c r="H3867" s="71"/>
      <c r="I3867" s="71"/>
      <c r="J3867" s="72">
        <v>7398.87</v>
      </c>
      <c r="K3867" s="71"/>
      <c r="L3867" s="71"/>
      <c r="M3867" s="72">
        <v>2908.23</v>
      </c>
      <c r="N3867" s="72">
        <v>4490.6399999999994</v>
      </c>
      <c r="O3867" s="71"/>
      <c r="P3867" s="71"/>
      <c r="Q3867" s="71"/>
      <c r="R3867" s="71"/>
      <c r="S3867" s="72">
        <v>0</v>
      </c>
      <c r="T3867" s="72">
        <v>0</v>
      </c>
      <c r="U3867" s="71"/>
      <c r="V3867" s="71"/>
      <c r="W3867" s="71"/>
      <c r="X3867" s="72">
        <v>0</v>
      </c>
      <c r="Y3867" s="72">
        <v>0</v>
      </c>
      <c r="Z3867" s="72">
        <v>0</v>
      </c>
      <c r="AA3867" s="69"/>
      <c r="AB3867" s="69"/>
      <c r="AC3867" s="69"/>
    </row>
    <row r="3868" spans="1:29" ht="20" x14ac:dyDescent="0.25">
      <c r="A3868" s="68" t="s">
        <v>18114</v>
      </c>
      <c r="B3868" s="69" t="s">
        <v>18115</v>
      </c>
      <c r="C3868" s="69" t="s">
        <v>18116</v>
      </c>
      <c r="D3868" s="69" t="s">
        <v>4583</v>
      </c>
      <c r="E3868" s="69" t="s">
        <v>18118</v>
      </c>
      <c r="F3868" s="69" t="s">
        <v>10255</v>
      </c>
      <c r="G3868" s="69" t="s">
        <v>2229</v>
      </c>
      <c r="H3868" s="69" t="s">
        <v>8857</v>
      </c>
      <c r="I3868" s="69" t="s">
        <v>962</v>
      </c>
      <c r="J3868" s="70">
        <v>14204.33</v>
      </c>
      <c r="K3868" s="69" t="s">
        <v>4591</v>
      </c>
      <c r="L3868" s="69" t="s">
        <v>18117</v>
      </c>
      <c r="M3868" s="70">
        <v>14187.05</v>
      </c>
      <c r="N3868" s="69"/>
      <c r="O3868" s="69"/>
      <c r="P3868" s="69" t="s">
        <v>1624</v>
      </c>
      <c r="Q3868" s="69" t="s">
        <v>2219</v>
      </c>
      <c r="R3868" s="69"/>
      <c r="S3868" s="70">
        <v>14187.05</v>
      </c>
      <c r="T3868" s="70"/>
      <c r="U3868" s="69"/>
      <c r="V3868" s="69"/>
      <c r="W3868" s="69"/>
      <c r="X3868" s="69"/>
      <c r="Y3868" s="70"/>
      <c r="Z3868" s="69">
        <v>0</v>
      </c>
      <c r="AA3868" s="69" t="s">
        <v>989</v>
      </c>
      <c r="AB3868" s="69" t="s">
        <v>1144</v>
      </c>
      <c r="AC3868" s="69"/>
    </row>
    <row r="3869" spans="1:29" x14ac:dyDescent="0.25">
      <c r="A3869" s="71" t="s">
        <v>193</v>
      </c>
      <c r="B3869" s="71"/>
      <c r="C3869" s="71"/>
      <c r="D3869" s="71"/>
      <c r="E3869" s="71"/>
      <c r="F3869" s="71"/>
      <c r="G3869" s="71"/>
      <c r="H3869" s="71"/>
      <c r="I3869" s="71"/>
      <c r="J3869" s="72">
        <v>14204.33</v>
      </c>
      <c r="K3869" s="71"/>
      <c r="L3869" s="71"/>
      <c r="M3869" s="72">
        <v>14187.05</v>
      </c>
      <c r="N3869" s="72">
        <v>17.280000000000655</v>
      </c>
      <c r="O3869" s="71"/>
      <c r="P3869" s="71"/>
      <c r="Q3869" s="71"/>
      <c r="R3869" s="71"/>
      <c r="S3869" s="72">
        <v>14187.05</v>
      </c>
      <c r="T3869" s="72">
        <v>0</v>
      </c>
      <c r="U3869" s="71"/>
      <c r="V3869" s="71"/>
      <c r="W3869" s="71"/>
      <c r="X3869" s="72">
        <v>14187.05</v>
      </c>
      <c r="Y3869" s="72">
        <v>0</v>
      </c>
      <c r="Z3869" s="72">
        <v>0</v>
      </c>
      <c r="AA3869" s="69"/>
      <c r="AB3869" s="69"/>
      <c r="AC3869" s="69"/>
    </row>
    <row r="3870" spans="1:29" ht="40" x14ac:dyDescent="0.25">
      <c r="A3870" s="68" t="s">
        <v>18119</v>
      </c>
      <c r="B3870" s="69" t="s">
        <v>12437</v>
      </c>
      <c r="C3870" s="69" t="s">
        <v>18120</v>
      </c>
      <c r="D3870" s="69" t="s">
        <v>890</v>
      </c>
      <c r="E3870" s="69" t="s">
        <v>18122</v>
      </c>
      <c r="F3870" s="69" t="s">
        <v>10255</v>
      </c>
      <c r="G3870" s="69" t="s">
        <v>2229</v>
      </c>
      <c r="H3870" s="69" t="s">
        <v>2170</v>
      </c>
      <c r="I3870" s="69" t="s">
        <v>962</v>
      </c>
      <c r="J3870" s="70">
        <v>2020.7</v>
      </c>
      <c r="K3870" s="69" t="s">
        <v>4591</v>
      </c>
      <c r="L3870" s="69" t="s">
        <v>18121</v>
      </c>
      <c r="M3870" s="70">
        <v>2020.7</v>
      </c>
      <c r="N3870" s="69"/>
      <c r="O3870" s="69"/>
      <c r="P3870" s="69" t="s">
        <v>1203</v>
      </c>
      <c r="Q3870" s="69" t="s">
        <v>2189</v>
      </c>
      <c r="R3870" s="69"/>
      <c r="S3870" s="70">
        <v>2020.7</v>
      </c>
      <c r="T3870" s="70"/>
      <c r="U3870" s="69" t="s">
        <v>1552</v>
      </c>
      <c r="V3870" s="73">
        <v>89</v>
      </c>
      <c r="W3870" s="69" t="s">
        <v>1552</v>
      </c>
      <c r="X3870" s="69"/>
      <c r="Y3870" s="70"/>
      <c r="Z3870" s="69">
        <v>0</v>
      </c>
      <c r="AA3870" s="69" t="s">
        <v>989</v>
      </c>
      <c r="AB3870" s="69" t="s">
        <v>1144</v>
      </c>
      <c r="AC3870" s="69"/>
    </row>
    <row r="3871" spans="1:29" x14ac:dyDescent="0.25">
      <c r="A3871" s="71" t="s">
        <v>193</v>
      </c>
      <c r="B3871" s="71"/>
      <c r="C3871" s="71"/>
      <c r="D3871" s="71"/>
      <c r="E3871" s="71"/>
      <c r="F3871" s="71"/>
      <c r="G3871" s="71"/>
      <c r="H3871" s="71"/>
      <c r="I3871" s="71"/>
      <c r="J3871" s="72">
        <v>2020.7</v>
      </c>
      <c r="K3871" s="71"/>
      <c r="L3871" s="71"/>
      <c r="M3871" s="72">
        <v>2020.7</v>
      </c>
      <c r="N3871" s="72">
        <v>0</v>
      </c>
      <c r="O3871" s="71"/>
      <c r="P3871" s="71"/>
      <c r="Q3871" s="71"/>
      <c r="R3871" s="71"/>
      <c r="S3871" s="72">
        <v>2020.7</v>
      </c>
      <c r="T3871" s="72">
        <v>2020.7</v>
      </c>
      <c r="U3871" s="71"/>
      <c r="V3871" s="71"/>
      <c r="W3871" s="71"/>
      <c r="X3871" s="72">
        <v>0</v>
      </c>
      <c r="Y3871" s="72">
        <v>0</v>
      </c>
      <c r="Z3871" s="72">
        <v>2020.7</v>
      </c>
      <c r="AA3871" s="69"/>
      <c r="AB3871" s="69"/>
      <c r="AC3871" s="69"/>
    </row>
    <row r="3872" spans="1:29" ht="30" x14ac:dyDescent="0.25">
      <c r="A3872" s="68" t="s">
        <v>18123</v>
      </c>
      <c r="B3872" s="69" t="s">
        <v>11770</v>
      </c>
      <c r="C3872" s="69" t="s">
        <v>18124</v>
      </c>
      <c r="D3872" s="69" t="s">
        <v>4813</v>
      </c>
      <c r="E3872" s="69" t="s">
        <v>18126</v>
      </c>
      <c r="F3872" s="69" t="s">
        <v>10612</v>
      </c>
      <c r="G3872" s="69" t="s">
        <v>2229</v>
      </c>
      <c r="H3872" s="69" t="s">
        <v>1749</v>
      </c>
      <c r="I3872" s="69" t="s">
        <v>962</v>
      </c>
      <c r="J3872" s="70">
        <v>6071.97</v>
      </c>
      <c r="K3872" s="69" t="s">
        <v>4591</v>
      </c>
      <c r="L3872" s="69" t="s">
        <v>18125</v>
      </c>
      <c r="M3872" s="70">
        <v>6071.97</v>
      </c>
      <c r="N3872" s="69"/>
      <c r="O3872" s="69"/>
      <c r="P3872" s="69" t="s">
        <v>1624</v>
      </c>
      <c r="Q3872" s="69" t="s">
        <v>1916</v>
      </c>
      <c r="R3872" s="69"/>
      <c r="S3872" s="70">
        <v>6071.97</v>
      </c>
      <c r="T3872" s="70"/>
      <c r="U3872" s="69" t="s">
        <v>1916</v>
      </c>
      <c r="V3872" s="73">
        <v>24</v>
      </c>
      <c r="W3872" s="69" t="s">
        <v>1916</v>
      </c>
      <c r="X3872" s="69"/>
      <c r="Y3872" s="70"/>
      <c r="Z3872" s="69">
        <v>0</v>
      </c>
      <c r="AA3872" s="69" t="s">
        <v>989</v>
      </c>
      <c r="AB3872" s="69" t="s">
        <v>1144</v>
      </c>
      <c r="AC3872" s="69"/>
    </row>
    <row r="3873" spans="1:29" x14ac:dyDescent="0.25">
      <c r="A3873" s="71" t="s">
        <v>193</v>
      </c>
      <c r="B3873" s="71"/>
      <c r="C3873" s="71"/>
      <c r="D3873" s="71"/>
      <c r="E3873" s="71"/>
      <c r="F3873" s="71"/>
      <c r="G3873" s="71"/>
      <c r="H3873" s="71"/>
      <c r="I3873" s="71"/>
      <c r="J3873" s="72">
        <v>6071.97</v>
      </c>
      <c r="K3873" s="71"/>
      <c r="L3873" s="71"/>
      <c r="M3873" s="72">
        <v>6071.97</v>
      </c>
      <c r="N3873" s="72">
        <v>0</v>
      </c>
      <c r="O3873" s="71"/>
      <c r="P3873" s="71"/>
      <c r="Q3873" s="71"/>
      <c r="R3873" s="71"/>
      <c r="S3873" s="72">
        <v>6071.97</v>
      </c>
      <c r="T3873" s="72">
        <v>6071.97</v>
      </c>
      <c r="U3873" s="71"/>
      <c r="V3873" s="71"/>
      <c r="W3873" s="71"/>
      <c r="X3873" s="72">
        <v>0</v>
      </c>
      <c r="Y3873" s="72">
        <v>0</v>
      </c>
      <c r="Z3873" s="72">
        <v>6071.97</v>
      </c>
      <c r="AA3873" s="69"/>
      <c r="AB3873" s="69"/>
      <c r="AC3873" s="69"/>
    </row>
    <row r="3874" spans="1:29" ht="30" x14ac:dyDescent="0.25">
      <c r="A3874" s="68" t="s">
        <v>18127</v>
      </c>
      <c r="B3874" s="69" t="s">
        <v>17961</v>
      </c>
      <c r="C3874" s="69" t="s">
        <v>18128</v>
      </c>
      <c r="D3874" s="69" t="s">
        <v>4813</v>
      </c>
      <c r="E3874" s="69" t="s">
        <v>18130</v>
      </c>
      <c r="F3874" s="69" t="s">
        <v>10255</v>
      </c>
      <c r="G3874" s="69" t="s">
        <v>2288</v>
      </c>
      <c r="H3874" s="69" t="s">
        <v>1749</v>
      </c>
      <c r="I3874" s="69" t="s">
        <v>962</v>
      </c>
      <c r="J3874" s="70">
        <v>877.83</v>
      </c>
      <c r="K3874" s="69" t="s">
        <v>4591</v>
      </c>
      <c r="L3874" s="69" t="s">
        <v>18129</v>
      </c>
      <c r="M3874" s="70">
        <v>877.83</v>
      </c>
      <c r="N3874" s="69"/>
      <c r="O3874" s="69"/>
      <c r="P3874" s="69" t="s">
        <v>3002</v>
      </c>
      <c r="Q3874" s="69" t="s">
        <v>2157</v>
      </c>
      <c r="R3874" s="69"/>
      <c r="S3874" s="70">
        <v>877.83</v>
      </c>
      <c r="T3874" s="70"/>
      <c r="U3874" s="69" t="s">
        <v>1552</v>
      </c>
      <c r="V3874" s="73">
        <v>58</v>
      </c>
      <c r="W3874" s="69" t="s">
        <v>1552</v>
      </c>
      <c r="X3874" s="69"/>
      <c r="Y3874" s="70"/>
      <c r="Z3874" s="69">
        <v>0</v>
      </c>
      <c r="AA3874" s="69" t="s">
        <v>989</v>
      </c>
      <c r="AB3874" s="69" t="s">
        <v>1144</v>
      </c>
      <c r="AC3874" s="69"/>
    </row>
    <row r="3875" spans="1:29" x14ac:dyDescent="0.25">
      <c r="A3875" s="71" t="s">
        <v>193</v>
      </c>
      <c r="B3875" s="71"/>
      <c r="C3875" s="71"/>
      <c r="D3875" s="71"/>
      <c r="E3875" s="71"/>
      <c r="F3875" s="71"/>
      <c r="G3875" s="71"/>
      <c r="H3875" s="71"/>
      <c r="I3875" s="71"/>
      <c r="J3875" s="72">
        <v>877.83</v>
      </c>
      <c r="K3875" s="71"/>
      <c r="L3875" s="71"/>
      <c r="M3875" s="72">
        <v>877.83</v>
      </c>
      <c r="N3875" s="72">
        <v>0</v>
      </c>
      <c r="O3875" s="71"/>
      <c r="P3875" s="71"/>
      <c r="Q3875" s="71"/>
      <c r="R3875" s="71"/>
      <c r="S3875" s="72">
        <v>877.83</v>
      </c>
      <c r="T3875" s="72">
        <v>877.83</v>
      </c>
      <c r="U3875" s="71"/>
      <c r="V3875" s="71"/>
      <c r="W3875" s="71"/>
      <c r="X3875" s="72">
        <v>0</v>
      </c>
      <c r="Y3875" s="72">
        <v>0</v>
      </c>
      <c r="Z3875" s="72">
        <v>877.83</v>
      </c>
      <c r="AA3875" s="69"/>
      <c r="AB3875" s="69"/>
      <c r="AC3875" s="69"/>
    </row>
    <row r="3876" spans="1:29" ht="20" x14ac:dyDescent="0.25">
      <c r="A3876" s="68" t="s">
        <v>18131</v>
      </c>
      <c r="B3876" s="69" t="s">
        <v>17212</v>
      </c>
      <c r="C3876" s="69" t="s">
        <v>18132</v>
      </c>
      <c r="D3876" s="69" t="s">
        <v>4611</v>
      </c>
      <c r="E3876" s="69"/>
      <c r="F3876" s="69" t="s">
        <v>10255</v>
      </c>
      <c r="G3876" s="69" t="s">
        <v>1105</v>
      </c>
      <c r="H3876" s="69" t="s">
        <v>1738</v>
      </c>
      <c r="I3876" s="69"/>
      <c r="J3876" s="70">
        <v>806.49</v>
      </c>
      <c r="K3876" s="69" t="s">
        <v>4591</v>
      </c>
      <c r="L3876" s="69"/>
      <c r="M3876" s="69"/>
      <c r="N3876" s="69"/>
      <c r="O3876" s="69"/>
      <c r="P3876" s="69"/>
      <c r="Q3876" s="69"/>
      <c r="R3876" s="69"/>
      <c r="S3876" s="69"/>
      <c r="T3876" s="69"/>
      <c r="U3876" s="69"/>
      <c r="V3876" s="69"/>
      <c r="W3876" s="69"/>
      <c r="X3876" s="69"/>
      <c r="Y3876" s="69"/>
      <c r="Z3876" s="69"/>
      <c r="AA3876" s="69" t="s">
        <v>989</v>
      </c>
      <c r="AB3876" s="69"/>
      <c r="AC3876" s="69"/>
    </row>
    <row r="3877" spans="1:29" x14ac:dyDescent="0.25">
      <c r="A3877" s="71" t="s">
        <v>193</v>
      </c>
      <c r="B3877" s="71"/>
      <c r="C3877" s="71"/>
      <c r="D3877" s="71"/>
      <c r="E3877" s="71"/>
      <c r="F3877" s="71"/>
      <c r="G3877" s="71"/>
      <c r="H3877" s="71"/>
      <c r="I3877" s="71"/>
      <c r="J3877" s="72">
        <v>806.49</v>
      </c>
      <c r="K3877" s="71"/>
      <c r="L3877" s="71"/>
      <c r="M3877" s="72">
        <v>0</v>
      </c>
      <c r="N3877" s="72">
        <v>806.49</v>
      </c>
      <c r="O3877" s="71"/>
      <c r="P3877" s="71"/>
      <c r="Q3877" s="71"/>
      <c r="R3877" s="71"/>
      <c r="S3877" s="72">
        <v>0</v>
      </c>
      <c r="T3877" s="72">
        <v>0</v>
      </c>
      <c r="U3877" s="71"/>
      <c r="V3877" s="71"/>
      <c r="W3877" s="71"/>
      <c r="X3877" s="72">
        <v>0</v>
      </c>
      <c r="Y3877" s="72">
        <v>0</v>
      </c>
      <c r="Z3877" s="72">
        <v>0</v>
      </c>
      <c r="AA3877" s="69"/>
      <c r="AB3877" s="69"/>
      <c r="AC3877" s="69"/>
    </row>
    <row r="3878" spans="1:29" ht="30" x14ac:dyDescent="0.25">
      <c r="A3878" s="68" t="s">
        <v>18133</v>
      </c>
      <c r="B3878" s="69" t="s">
        <v>13878</v>
      </c>
      <c r="C3878" s="69" t="s">
        <v>18134</v>
      </c>
      <c r="D3878" s="69" t="s">
        <v>4972</v>
      </c>
      <c r="E3878" s="69" t="s">
        <v>18136</v>
      </c>
      <c r="F3878" s="69" t="s">
        <v>10612</v>
      </c>
      <c r="G3878" s="69" t="s">
        <v>1108</v>
      </c>
      <c r="H3878" s="69" t="s">
        <v>1106</v>
      </c>
      <c r="I3878" s="69" t="s">
        <v>962</v>
      </c>
      <c r="J3878" s="70">
        <v>8999.94</v>
      </c>
      <c r="K3878" s="69" t="s">
        <v>4591</v>
      </c>
      <c r="L3878" s="69" t="s">
        <v>18135</v>
      </c>
      <c r="M3878" s="70">
        <v>8999.94</v>
      </c>
      <c r="N3878" s="69"/>
      <c r="O3878" s="69"/>
      <c r="P3878" s="69" t="s">
        <v>1552</v>
      </c>
      <c r="Q3878" s="69" t="s">
        <v>1552</v>
      </c>
      <c r="R3878" s="69"/>
      <c r="S3878" s="70">
        <v>8999.94</v>
      </c>
      <c r="T3878" s="70"/>
      <c r="U3878" s="69" t="s">
        <v>1552</v>
      </c>
      <c r="V3878" s="73">
        <v>0</v>
      </c>
      <c r="W3878" s="69" t="s">
        <v>1552</v>
      </c>
      <c r="X3878" s="69"/>
      <c r="Y3878" s="70"/>
      <c r="Z3878" s="69">
        <v>0</v>
      </c>
      <c r="AA3878" s="69" t="s">
        <v>989</v>
      </c>
      <c r="AB3878" s="69" t="s">
        <v>1144</v>
      </c>
      <c r="AC3878" s="69"/>
    </row>
    <row r="3879" spans="1:29" x14ac:dyDescent="0.25">
      <c r="A3879" s="71" t="s">
        <v>193</v>
      </c>
      <c r="B3879" s="71"/>
      <c r="C3879" s="71"/>
      <c r="D3879" s="71"/>
      <c r="E3879" s="71"/>
      <c r="F3879" s="71"/>
      <c r="G3879" s="71"/>
      <c r="H3879" s="71"/>
      <c r="I3879" s="71"/>
      <c r="J3879" s="72">
        <v>8999.94</v>
      </c>
      <c r="K3879" s="71"/>
      <c r="L3879" s="71"/>
      <c r="M3879" s="72">
        <v>8999.94</v>
      </c>
      <c r="N3879" s="72">
        <v>0</v>
      </c>
      <c r="O3879" s="71"/>
      <c r="P3879" s="71"/>
      <c r="Q3879" s="71"/>
      <c r="R3879" s="71"/>
      <c r="S3879" s="72">
        <v>8999.94</v>
      </c>
      <c r="T3879" s="72">
        <v>8999.94</v>
      </c>
      <c r="U3879" s="71"/>
      <c r="V3879" s="71"/>
      <c r="W3879" s="71"/>
      <c r="X3879" s="72">
        <v>0</v>
      </c>
      <c r="Y3879" s="72">
        <v>0</v>
      </c>
      <c r="Z3879" s="72">
        <v>8999.94</v>
      </c>
      <c r="AA3879" s="69"/>
      <c r="AB3879" s="69"/>
      <c r="AC3879" s="69"/>
    </row>
    <row r="3880" spans="1:29" ht="30" x14ac:dyDescent="0.25">
      <c r="A3880" s="68" t="s">
        <v>18137</v>
      </c>
      <c r="B3880" s="69" t="s">
        <v>10542</v>
      </c>
      <c r="C3880" s="69" t="s">
        <v>18138</v>
      </c>
      <c r="D3880" s="69" t="s">
        <v>4623</v>
      </c>
      <c r="E3880" s="69" t="s">
        <v>18140</v>
      </c>
      <c r="F3880" s="69" t="s">
        <v>10543</v>
      </c>
      <c r="G3880" s="69" t="s">
        <v>1108</v>
      </c>
      <c r="H3880" s="69" t="s">
        <v>1738</v>
      </c>
      <c r="I3880" s="69" t="s">
        <v>962</v>
      </c>
      <c r="J3880" s="70">
        <v>132.41999999999999</v>
      </c>
      <c r="K3880" s="69" t="s">
        <v>4591</v>
      </c>
      <c r="L3880" s="69" t="s">
        <v>18139</v>
      </c>
      <c r="M3880" s="70">
        <v>132.41999999999999</v>
      </c>
      <c r="N3880" s="69"/>
      <c r="O3880" s="69"/>
      <c r="P3880" s="69" t="s">
        <v>1380</v>
      </c>
      <c r="Q3880" s="69" t="s">
        <v>1112</v>
      </c>
      <c r="R3880" s="69"/>
      <c r="S3880" s="70">
        <v>132.41999999999999</v>
      </c>
      <c r="T3880" s="70"/>
      <c r="U3880" s="69" t="s">
        <v>2277</v>
      </c>
      <c r="V3880" s="73">
        <v>76</v>
      </c>
      <c r="W3880" s="69" t="s">
        <v>2277</v>
      </c>
      <c r="X3880" s="69"/>
      <c r="Y3880" s="70"/>
      <c r="Z3880" s="69">
        <v>0</v>
      </c>
      <c r="AA3880" s="69" t="s">
        <v>989</v>
      </c>
      <c r="AB3880" s="69" t="s">
        <v>1144</v>
      </c>
      <c r="AC3880" s="69"/>
    </row>
    <row r="3881" spans="1:29" x14ac:dyDescent="0.25">
      <c r="A3881" s="71" t="s">
        <v>193</v>
      </c>
      <c r="B3881" s="71"/>
      <c r="C3881" s="71"/>
      <c r="D3881" s="71"/>
      <c r="E3881" s="71"/>
      <c r="F3881" s="71"/>
      <c r="G3881" s="71"/>
      <c r="H3881" s="71"/>
      <c r="I3881" s="71"/>
      <c r="J3881" s="72">
        <v>132.41999999999999</v>
      </c>
      <c r="K3881" s="71"/>
      <c r="L3881" s="71"/>
      <c r="M3881" s="72">
        <v>132.41999999999999</v>
      </c>
      <c r="N3881" s="72">
        <v>0</v>
      </c>
      <c r="O3881" s="71"/>
      <c r="P3881" s="71"/>
      <c r="Q3881" s="71"/>
      <c r="R3881" s="71"/>
      <c r="S3881" s="72">
        <v>132.41999999999999</v>
      </c>
      <c r="T3881" s="72">
        <v>132.41999999999999</v>
      </c>
      <c r="U3881" s="71"/>
      <c r="V3881" s="71"/>
      <c r="W3881" s="71"/>
      <c r="X3881" s="72">
        <v>0</v>
      </c>
      <c r="Y3881" s="72">
        <v>0</v>
      </c>
      <c r="Z3881" s="72">
        <v>132.41999999999999</v>
      </c>
      <c r="AA3881" s="69"/>
      <c r="AB3881" s="69"/>
      <c r="AC3881" s="69"/>
    </row>
    <row r="3882" spans="1:29" ht="30" x14ac:dyDescent="0.25">
      <c r="A3882" s="68" t="s">
        <v>18141</v>
      </c>
      <c r="B3882" s="69" t="s">
        <v>11660</v>
      </c>
      <c r="C3882" s="69" t="s">
        <v>18142</v>
      </c>
      <c r="D3882" s="69" t="s">
        <v>15093</v>
      </c>
      <c r="E3882" s="69"/>
      <c r="F3882" s="69" t="s">
        <v>10612</v>
      </c>
      <c r="G3882" s="69" t="s">
        <v>1108</v>
      </c>
      <c r="H3882" s="69" t="s">
        <v>14306</v>
      </c>
      <c r="I3882" s="69" t="s">
        <v>962</v>
      </c>
      <c r="J3882" s="70">
        <v>7508.7</v>
      </c>
      <c r="K3882" s="69" t="s">
        <v>4591</v>
      </c>
      <c r="L3882" s="69" t="s">
        <v>18143</v>
      </c>
      <c r="M3882" s="70">
        <v>7508.7</v>
      </c>
      <c r="N3882" s="69"/>
      <c r="O3882" s="69"/>
      <c r="P3882" s="69"/>
      <c r="Q3882" s="69"/>
      <c r="R3882" s="69"/>
      <c r="S3882" s="69"/>
      <c r="T3882" s="70"/>
      <c r="U3882" s="69"/>
      <c r="V3882" s="69"/>
      <c r="W3882" s="69"/>
      <c r="X3882" s="69"/>
      <c r="Y3882" s="70"/>
      <c r="Z3882" s="69">
        <v>0</v>
      </c>
      <c r="AA3882" s="69" t="s">
        <v>989</v>
      </c>
      <c r="AB3882" s="69" t="s">
        <v>1144</v>
      </c>
      <c r="AC3882" s="69"/>
    </row>
    <row r="3883" spans="1:29" x14ac:dyDescent="0.25">
      <c r="A3883" s="71" t="s">
        <v>193</v>
      </c>
      <c r="B3883" s="71"/>
      <c r="C3883" s="71"/>
      <c r="D3883" s="71"/>
      <c r="E3883" s="71"/>
      <c r="F3883" s="71"/>
      <c r="G3883" s="71"/>
      <c r="H3883" s="71"/>
      <c r="I3883" s="71"/>
      <c r="J3883" s="72">
        <v>7508.7</v>
      </c>
      <c r="K3883" s="71"/>
      <c r="L3883" s="71"/>
      <c r="M3883" s="72">
        <v>7508.7</v>
      </c>
      <c r="N3883" s="72">
        <v>0</v>
      </c>
      <c r="O3883" s="71"/>
      <c r="P3883" s="71"/>
      <c r="Q3883" s="71"/>
      <c r="R3883" s="71"/>
      <c r="S3883" s="72">
        <v>0</v>
      </c>
      <c r="T3883" s="72">
        <v>0</v>
      </c>
      <c r="U3883" s="71"/>
      <c r="V3883" s="71"/>
      <c r="W3883" s="71"/>
      <c r="X3883" s="72">
        <v>0</v>
      </c>
      <c r="Y3883" s="72">
        <v>0</v>
      </c>
      <c r="Z3883" s="72">
        <v>0</v>
      </c>
      <c r="AA3883" s="69"/>
      <c r="AB3883" s="69"/>
      <c r="AC3883" s="69"/>
    </row>
    <row r="3884" spans="1:29" ht="30" x14ac:dyDescent="0.25">
      <c r="A3884" s="68" t="s">
        <v>18144</v>
      </c>
      <c r="B3884" s="69" t="s">
        <v>11631</v>
      </c>
      <c r="C3884" s="69" t="s">
        <v>18145</v>
      </c>
      <c r="D3884" s="69" t="s">
        <v>9621</v>
      </c>
      <c r="E3884" s="69" t="s">
        <v>18147</v>
      </c>
      <c r="F3884" s="69" t="s">
        <v>10612</v>
      </c>
      <c r="G3884" s="69" t="s">
        <v>1108</v>
      </c>
      <c r="H3884" s="69" t="s">
        <v>4118</v>
      </c>
      <c r="I3884" s="69" t="s">
        <v>962</v>
      </c>
      <c r="J3884" s="70">
        <v>1022.1</v>
      </c>
      <c r="K3884" s="69" t="s">
        <v>4591</v>
      </c>
      <c r="L3884" s="69" t="s">
        <v>18146</v>
      </c>
      <c r="M3884" s="70">
        <v>1022.1</v>
      </c>
      <c r="N3884" s="69"/>
      <c r="O3884" s="69"/>
      <c r="P3884" s="69" t="s">
        <v>1542</v>
      </c>
      <c r="Q3884" s="69" t="s">
        <v>9742</v>
      </c>
      <c r="R3884" s="69"/>
      <c r="S3884" s="70">
        <v>1022.1</v>
      </c>
      <c r="T3884" s="70"/>
      <c r="U3884" s="69"/>
      <c r="V3884" s="69"/>
      <c r="W3884" s="69"/>
      <c r="X3884" s="69"/>
      <c r="Y3884" s="70"/>
      <c r="Z3884" s="69">
        <v>0</v>
      </c>
      <c r="AA3884" s="69" t="s">
        <v>989</v>
      </c>
      <c r="AB3884" s="69" t="s">
        <v>1144</v>
      </c>
      <c r="AC3884" s="69"/>
    </row>
    <row r="3885" spans="1:29" x14ac:dyDescent="0.25">
      <c r="A3885" s="71" t="s">
        <v>193</v>
      </c>
      <c r="B3885" s="71"/>
      <c r="C3885" s="71"/>
      <c r="D3885" s="71"/>
      <c r="E3885" s="71"/>
      <c r="F3885" s="71"/>
      <c r="G3885" s="71"/>
      <c r="H3885" s="71"/>
      <c r="I3885" s="71"/>
      <c r="J3885" s="72">
        <v>1022.1</v>
      </c>
      <c r="K3885" s="71"/>
      <c r="L3885" s="71"/>
      <c r="M3885" s="72">
        <v>1022.1</v>
      </c>
      <c r="N3885" s="72">
        <v>0</v>
      </c>
      <c r="O3885" s="71"/>
      <c r="P3885" s="71"/>
      <c r="Q3885" s="71"/>
      <c r="R3885" s="71"/>
      <c r="S3885" s="72">
        <v>1022.1</v>
      </c>
      <c r="T3885" s="72">
        <v>0</v>
      </c>
      <c r="U3885" s="71"/>
      <c r="V3885" s="71"/>
      <c r="W3885" s="71"/>
      <c r="X3885" s="72">
        <v>1022.1</v>
      </c>
      <c r="Y3885" s="72">
        <v>0</v>
      </c>
      <c r="Z3885" s="72">
        <v>0</v>
      </c>
      <c r="AA3885" s="69"/>
      <c r="AB3885" s="69"/>
      <c r="AC3885" s="69"/>
    </row>
    <row r="3886" spans="1:29" ht="30" x14ac:dyDescent="0.25">
      <c r="A3886" s="68" t="s">
        <v>18148</v>
      </c>
      <c r="B3886" s="69" t="s">
        <v>11660</v>
      </c>
      <c r="C3886" s="69" t="s">
        <v>18149</v>
      </c>
      <c r="D3886" s="69" t="s">
        <v>4604</v>
      </c>
      <c r="E3886" s="69" t="s">
        <v>18151</v>
      </c>
      <c r="F3886" s="69" t="s">
        <v>10612</v>
      </c>
      <c r="G3886" s="69" t="s">
        <v>2124</v>
      </c>
      <c r="H3886" s="69" t="s">
        <v>1738</v>
      </c>
      <c r="I3886" s="69" t="s">
        <v>962</v>
      </c>
      <c r="J3886" s="70">
        <v>9619.9500000000007</v>
      </c>
      <c r="K3886" s="69" t="s">
        <v>4591</v>
      </c>
      <c r="L3886" s="69" t="s">
        <v>18150</v>
      </c>
      <c r="M3886" s="70">
        <v>9619.9500000000007</v>
      </c>
      <c r="N3886" s="69"/>
      <c r="O3886" s="69"/>
      <c r="P3886" s="69" t="s">
        <v>2606</v>
      </c>
      <c r="Q3886" s="69" t="s">
        <v>1917</v>
      </c>
      <c r="R3886" s="69"/>
      <c r="S3886" s="70">
        <v>9619.9500000000007</v>
      </c>
      <c r="T3886" s="70"/>
      <c r="U3886" s="69"/>
      <c r="V3886" s="69"/>
      <c r="W3886" s="69"/>
      <c r="X3886" s="69"/>
      <c r="Y3886" s="70"/>
      <c r="Z3886" s="69">
        <v>0</v>
      </c>
      <c r="AA3886" s="69" t="s">
        <v>989</v>
      </c>
      <c r="AB3886" s="69" t="s">
        <v>1144</v>
      </c>
      <c r="AC3886" s="69"/>
    </row>
    <row r="3887" spans="1:29" x14ac:dyDescent="0.25">
      <c r="A3887" s="71" t="s">
        <v>193</v>
      </c>
      <c r="B3887" s="71"/>
      <c r="C3887" s="71"/>
      <c r="D3887" s="71"/>
      <c r="E3887" s="71"/>
      <c r="F3887" s="71"/>
      <c r="G3887" s="71"/>
      <c r="H3887" s="71"/>
      <c r="I3887" s="71"/>
      <c r="J3887" s="72">
        <v>9619.9500000000007</v>
      </c>
      <c r="K3887" s="71"/>
      <c r="L3887" s="71"/>
      <c r="M3887" s="72">
        <v>9619.9500000000007</v>
      </c>
      <c r="N3887" s="72">
        <v>0</v>
      </c>
      <c r="O3887" s="71"/>
      <c r="P3887" s="71"/>
      <c r="Q3887" s="71"/>
      <c r="R3887" s="71"/>
      <c r="S3887" s="72">
        <v>9619.9500000000007</v>
      </c>
      <c r="T3887" s="72">
        <v>0</v>
      </c>
      <c r="U3887" s="71"/>
      <c r="V3887" s="71"/>
      <c r="W3887" s="71"/>
      <c r="X3887" s="72">
        <v>9619.9500000000007</v>
      </c>
      <c r="Y3887" s="72">
        <v>0</v>
      </c>
      <c r="Z3887" s="72">
        <v>0</v>
      </c>
      <c r="AA3887" s="69"/>
      <c r="AB3887" s="69"/>
      <c r="AC3887" s="69"/>
    </row>
    <row r="3888" spans="1:29" ht="30" x14ac:dyDescent="0.25">
      <c r="A3888" s="68" t="s">
        <v>18152</v>
      </c>
      <c r="B3888" s="69" t="s">
        <v>11119</v>
      </c>
      <c r="C3888" s="69" t="s">
        <v>18153</v>
      </c>
      <c r="D3888" s="69" t="s">
        <v>4604</v>
      </c>
      <c r="E3888" s="69" t="s">
        <v>18155</v>
      </c>
      <c r="F3888" s="69" t="s">
        <v>10255</v>
      </c>
      <c r="G3888" s="69" t="s">
        <v>2124</v>
      </c>
      <c r="H3888" s="69" t="s">
        <v>1738</v>
      </c>
      <c r="I3888" s="69" t="s">
        <v>962</v>
      </c>
      <c r="J3888" s="70">
        <v>20512.89</v>
      </c>
      <c r="K3888" s="69" t="s">
        <v>4591</v>
      </c>
      <c r="L3888" s="69" t="s">
        <v>18154</v>
      </c>
      <c r="M3888" s="70">
        <v>20512.89</v>
      </c>
      <c r="N3888" s="69"/>
      <c r="O3888" s="69"/>
      <c r="P3888" s="69" t="s">
        <v>2136</v>
      </c>
      <c r="Q3888" s="69" t="s">
        <v>1916</v>
      </c>
      <c r="R3888" s="69"/>
      <c r="S3888" s="70">
        <v>20512.89</v>
      </c>
      <c r="T3888" s="70"/>
      <c r="U3888" s="69" t="s">
        <v>1552</v>
      </c>
      <c r="V3888" s="73">
        <v>54</v>
      </c>
      <c r="W3888" s="69" t="s">
        <v>1552</v>
      </c>
      <c r="X3888" s="69"/>
      <c r="Y3888" s="70"/>
      <c r="Z3888" s="69">
        <v>0</v>
      </c>
      <c r="AA3888" s="69" t="s">
        <v>989</v>
      </c>
      <c r="AB3888" s="69" t="s">
        <v>1144</v>
      </c>
      <c r="AC3888" s="69"/>
    </row>
    <row r="3889" spans="1:29" x14ac:dyDescent="0.25">
      <c r="A3889" s="71" t="s">
        <v>193</v>
      </c>
      <c r="B3889" s="71"/>
      <c r="C3889" s="71"/>
      <c r="D3889" s="71"/>
      <c r="E3889" s="71"/>
      <c r="F3889" s="71"/>
      <c r="G3889" s="71"/>
      <c r="H3889" s="71"/>
      <c r="I3889" s="71"/>
      <c r="J3889" s="72">
        <v>20512.89</v>
      </c>
      <c r="K3889" s="71"/>
      <c r="L3889" s="71"/>
      <c r="M3889" s="72">
        <v>20512.89</v>
      </c>
      <c r="N3889" s="72">
        <v>0</v>
      </c>
      <c r="O3889" s="71"/>
      <c r="P3889" s="71"/>
      <c r="Q3889" s="71"/>
      <c r="R3889" s="71"/>
      <c r="S3889" s="72">
        <v>20512.89</v>
      </c>
      <c r="T3889" s="72">
        <v>20512.89</v>
      </c>
      <c r="U3889" s="71"/>
      <c r="V3889" s="71"/>
      <c r="W3889" s="71"/>
      <c r="X3889" s="72">
        <v>0</v>
      </c>
      <c r="Y3889" s="72">
        <v>0</v>
      </c>
      <c r="Z3889" s="72">
        <v>20512.89</v>
      </c>
      <c r="AA3889" s="69"/>
      <c r="AB3889" s="69"/>
      <c r="AC3889" s="69"/>
    </row>
    <row r="3890" spans="1:29" ht="30" x14ac:dyDescent="0.25">
      <c r="A3890" s="68" t="s">
        <v>18156</v>
      </c>
      <c r="B3890" s="69" t="s">
        <v>11732</v>
      </c>
      <c r="C3890" s="69" t="s">
        <v>18157</v>
      </c>
      <c r="D3890" s="69" t="s">
        <v>9621</v>
      </c>
      <c r="E3890" s="69" t="s">
        <v>18159</v>
      </c>
      <c r="F3890" s="69" t="s">
        <v>10255</v>
      </c>
      <c r="G3890" s="69" t="s">
        <v>2124</v>
      </c>
      <c r="H3890" s="69" t="s">
        <v>4118</v>
      </c>
      <c r="I3890" s="69" t="s">
        <v>962</v>
      </c>
      <c r="J3890" s="70">
        <v>1767.25</v>
      </c>
      <c r="K3890" s="69" t="s">
        <v>4591</v>
      </c>
      <c r="L3890" s="69" t="s">
        <v>18158</v>
      </c>
      <c r="M3890" s="70">
        <v>1767.25</v>
      </c>
      <c r="N3890" s="69"/>
      <c r="O3890" s="69"/>
      <c r="P3890" s="69" t="s">
        <v>1607</v>
      </c>
      <c r="Q3890" s="69" t="s">
        <v>971</v>
      </c>
      <c r="R3890" s="69"/>
      <c r="S3890" s="70">
        <v>1767.25</v>
      </c>
      <c r="T3890" s="70"/>
      <c r="U3890" s="69"/>
      <c r="V3890" s="69"/>
      <c r="W3890" s="69"/>
      <c r="X3890" s="69"/>
      <c r="Y3890" s="70"/>
      <c r="Z3890" s="69">
        <v>0</v>
      </c>
      <c r="AA3890" s="69" t="s">
        <v>989</v>
      </c>
      <c r="AB3890" s="69" t="s">
        <v>1144</v>
      </c>
      <c r="AC3890" s="69"/>
    </row>
    <row r="3891" spans="1:29" x14ac:dyDescent="0.25">
      <c r="A3891" s="71" t="s">
        <v>193</v>
      </c>
      <c r="B3891" s="71"/>
      <c r="C3891" s="71"/>
      <c r="D3891" s="71"/>
      <c r="E3891" s="71"/>
      <c r="F3891" s="71"/>
      <c r="G3891" s="71"/>
      <c r="H3891" s="71"/>
      <c r="I3891" s="71"/>
      <c r="J3891" s="72">
        <v>1767.25</v>
      </c>
      <c r="K3891" s="71"/>
      <c r="L3891" s="71"/>
      <c r="M3891" s="72">
        <v>1767.25</v>
      </c>
      <c r="N3891" s="72">
        <v>0</v>
      </c>
      <c r="O3891" s="71"/>
      <c r="P3891" s="71"/>
      <c r="Q3891" s="71"/>
      <c r="R3891" s="71"/>
      <c r="S3891" s="72">
        <v>1767.25</v>
      </c>
      <c r="T3891" s="72">
        <v>0</v>
      </c>
      <c r="U3891" s="71"/>
      <c r="V3891" s="71"/>
      <c r="W3891" s="71"/>
      <c r="X3891" s="72">
        <v>1767.25</v>
      </c>
      <c r="Y3891" s="72">
        <v>0</v>
      </c>
      <c r="Z3891" s="72">
        <v>0</v>
      </c>
      <c r="AA3891" s="69"/>
      <c r="AB3891" s="69"/>
      <c r="AC3891" s="69"/>
    </row>
    <row r="3892" spans="1:29" ht="20" x14ac:dyDescent="0.25">
      <c r="A3892" s="68" t="s">
        <v>18160</v>
      </c>
      <c r="B3892" s="69" t="s">
        <v>18161</v>
      </c>
      <c r="C3892" s="69" t="s">
        <v>18162</v>
      </c>
      <c r="D3892" s="69" t="s">
        <v>4583</v>
      </c>
      <c r="E3892" s="69" t="s">
        <v>18164</v>
      </c>
      <c r="F3892" s="69" t="s">
        <v>10255</v>
      </c>
      <c r="G3892" s="69" t="s">
        <v>2124</v>
      </c>
      <c r="H3892" s="69" t="s">
        <v>2170</v>
      </c>
      <c r="I3892" s="69" t="s">
        <v>962</v>
      </c>
      <c r="J3892" s="70">
        <v>8257.43</v>
      </c>
      <c r="K3892" s="69" t="s">
        <v>4591</v>
      </c>
      <c r="L3892" s="69" t="s">
        <v>18163</v>
      </c>
      <c r="M3892" s="70">
        <v>8257.43</v>
      </c>
      <c r="N3892" s="69"/>
      <c r="O3892" s="69"/>
      <c r="P3892" s="69" t="s">
        <v>2529</v>
      </c>
      <c r="Q3892" s="69"/>
      <c r="R3892" s="69"/>
      <c r="S3892" s="70">
        <v>8257.43</v>
      </c>
      <c r="T3892" s="70"/>
      <c r="U3892" s="69" t="s">
        <v>2277</v>
      </c>
      <c r="V3892" s="73">
        <v>77</v>
      </c>
      <c r="W3892" s="69" t="s">
        <v>2277</v>
      </c>
      <c r="X3892" s="69"/>
      <c r="Y3892" s="70"/>
      <c r="Z3892" s="69">
        <v>0</v>
      </c>
      <c r="AA3892" s="69" t="s">
        <v>989</v>
      </c>
      <c r="AB3892" s="69" t="s">
        <v>1144</v>
      </c>
      <c r="AC3892" s="69"/>
    </row>
    <row r="3893" spans="1:29" x14ac:dyDescent="0.25">
      <c r="A3893" s="71" t="s">
        <v>193</v>
      </c>
      <c r="B3893" s="71"/>
      <c r="C3893" s="71"/>
      <c r="D3893" s="71"/>
      <c r="E3893" s="71"/>
      <c r="F3893" s="71"/>
      <c r="G3893" s="71"/>
      <c r="H3893" s="71"/>
      <c r="I3893" s="71"/>
      <c r="J3893" s="72">
        <v>8257.43</v>
      </c>
      <c r="K3893" s="71"/>
      <c r="L3893" s="71"/>
      <c r="M3893" s="72">
        <v>8257.43</v>
      </c>
      <c r="N3893" s="72">
        <v>0</v>
      </c>
      <c r="O3893" s="71"/>
      <c r="P3893" s="71"/>
      <c r="Q3893" s="71"/>
      <c r="R3893" s="71"/>
      <c r="S3893" s="72">
        <v>8257.43</v>
      </c>
      <c r="T3893" s="72">
        <v>8257.43</v>
      </c>
      <c r="U3893" s="71"/>
      <c r="V3893" s="71"/>
      <c r="W3893" s="71"/>
      <c r="X3893" s="72">
        <v>0</v>
      </c>
      <c r="Y3893" s="72">
        <v>0</v>
      </c>
      <c r="Z3893" s="72">
        <v>8257.43</v>
      </c>
      <c r="AA3893" s="69"/>
      <c r="AB3893" s="69"/>
      <c r="AC3893" s="69"/>
    </row>
    <row r="3894" spans="1:29" ht="30" x14ac:dyDescent="0.25">
      <c r="A3894" s="68" t="s">
        <v>18165</v>
      </c>
      <c r="B3894" s="69" t="s">
        <v>18166</v>
      </c>
      <c r="C3894" s="69" t="s">
        <v>18167</v>
      </c>
      <c r="D3894" s="69" t="s">
        <v>4623</v>
      </c>
      <c r="E3894" s="69"/>
      <c r="F3894" s="69" t="s">
        <v>10612</v>
      </c>
      <c r="G3894" s="69" t="s">
        <v>2124</v>
      </c>
      <c r="H3894" s="69" t="s">
        <v>9048</v>
      </c>
      <c r="I3894" s="69" t="s">
        <v>962</v>
      </c>
      <c r="J3894" s="70">
        <v>3764.32</v>
      </c>
      <c r="K3894" s="69" t="s">
        <v>4591</v>
      </c>
      <c r="L3894" s="69" t="s">
        <v>18168</v>
      </c>
      <c r="M3894" s="70">
        <v>3764.32</v>
      </c>
      <c r="N3894" s="69"/>
      <c r="O3894" s="69"/>
      <c r="P3894" s="69"/>
      <c r="Q3894" s="69"/>
      <c r="R3894" s="69"/>
      <c r="S3894" s="69"/>
      <c r="T3894" s="70"/>
      <c r="U3894" s="69"/>
      <c r="V3894" s="69"/>
      <c r="W3894" s="69"/>
      <c r="X3894" s="69"/>
      <c r="Y3894" s="70"/>
      <c r="Z3894" s="69">
        <v>0</v>
      </c>
      <c r="AA3894" s="69" t="s">
        <v>989</v>
      </c>
      <c r="AB3894" s="69" t="s">
        <v>1144</v>
      </c>
      <c r="AC3894" s="69"/>
    </row>
    <row r="3895" spans="1:29" x14ac:dyDescent="0.25">
      <c r="A3895" s="71" t="s">
        <v>193</v>
      </c>
      <c r="B3895" s="71"/>
      <c r="C3895" s="71"/>
      <c r="D3895" s="71"/>
      <c r="E3895" s="71"/>
      <c r="F3895" s="71"/>
      <c r="G3895" s="71"/>
      <c r="H3895" s="71"/>
      <c r="I3895" s="71"/>
      <c r="J3895" s="72">
        <v>3764.32</v>
      </c>
      <c r="K3895" s="71"/>
      <c r="L3895" s="71"/>
      <c r="M3895" s="72">
        <v>3764.32</v>
      </c>
      <c r="N3895" s="72">
        <v>0</v>
      </c>
      <c r="O3895" s="71"/>
      <c r="P3895" s="71"/>
      <c r="Q3895" s="71"/>
      <c r="R3895" s="71"/>
      <c r="S3895" s="72">
        <v>0</v>
      </c>
      <c r="T3895" s="72">
        <v>0</v>
      </c>
      <c r="U3895" s="71"/>
      <c r="V3895" s="71"/>
      <c r="W3895" s="71"/>
      <c r="X3895" s="72">
        <v>0</v>
      </c>
      <c r="Y3895" s="72">
        <v>0</v>
      </c>
      <c r="Z3895" s="72">
        <v>0</v>
      </c>
      <c r="AA3895" s="69"/>
      <c r="AB3895" s="69"/>
      <c r="AC3895" s="69"/>
    </row>
    <row r="3896" spans="1:29" ht="20" x14ac:dyDescent="0.25">
      <c r="A3896" s="68" t="s">
        <v>18169</v>
      </c>
      <c r="B3896" s="69" t="s">
        <v>18161</v>
      </c>
      <c r="C3896" s="69" t="s">
        <v>18170</v>
      </c>
      <c r="D3896" s="69" t="s">
        <v>4583</v>
      </c>
      <c r="E3896" s="69" t="s">
        <v>18172</v>
      </c>
      <c r="F3896" s="69" t="s">
        <v>10255</v>
      </c>
      <c r="G3896" s="69" t="s">
        <v>2039</v>
      </c>
      <c r="H3896" s="69" t="s">
        <v>2170</v>
      </c>
      <c r="I3896" s="69" t="s">
        <v>962</v>
      </c>
      <c r="J3896" s="70">
        <v>4683.59</v>
      </c>
      <c r="K3896" s="69" t="s">
        <v>4591</v>
      </c>
      <c r="L3896" s="69" t="s">
        <v>18171</v>
      </c>
      <c r="M3896" s="70">
        <v>4683.59</v>
      </c>
      <c r="N3896" s="69"/>
      <c r="O3896" s="69"/>
      <c r="P3896" s="69" t="s">
        <v>1276</v>
      </c>
      <c r="Q3896" s="69" t="s">
        <v>3173</v>
      </c>
      <c r="R3896" s="69"/>
      <c r="S3896" s="70">
        <v>4683.59</v>
      </c>
      <c r="T3896" s="70"/>
      <c r="U3896" s="69"/>
      <c r="V3896" s="69"/>
      <c r="W3896" s="69"/>
      <c r="X3896" s="69"/>
      <c r="Y3896" s="70"/>
      <c r="Z3896" s="69">
        <v>0</v>
      </c>
      <c r="AA3896" s="69" t="s">
        <v>989</v>
      </c>
      <c r="AB3896" s="69" t="s">
        <v>1144</v>
      </c>
      <c r="AC3896" s="69"/>
    </row>
    <row r="3897" spans="1:29" x14ac:dyDescent="0.25">
      <c r="A3897" s="71" t="s">
        <v>193</v>
      </c>
      <c r="B3897" s="71"/>
      <c r="C3897" s="71"/>
      <c r="D3897" s="71"/>
      <c r="E3897" s="71"/>
      <c r="F3897" s="71"/>
      <c r="G3897" s="71"/>
      <c r="H3897" s="71"/>
      <c r="I3897" s="71"/>
      <c r="J3897" s="72">
        <v>4683.59</v>
      </c>
      <c r="K3897" s="71"/>
      <c r="L3897" s="71"/>
      <c r="M3897" s="72">
        <v>4683.59</v>
      </c>
      <c r="N3897" s="72">
        <v>0</v>
      </c>
      <c r="O3897" s="71"/>
      <c r="P3897" s="71"/>
      <c r="Q3897" s="71"/>
      <c r="R3897" s="71"/>
      <c r="S3897" s="72">
        <v>4683.59</v>
      </c>
      <c r="T3897" s="72">
        <v>0</v>
      </c>
      <c r="U3897" s="71"/>
      <c r="V3897" s="71"/>
      <c r="W3897" s="71"/>
      <c r="X3897" s="72">
        <v>4683.59</v>
      </c>
      <c r="Y3897" s="72">
        <v>0</v>
      </c>
      <c r="Z3897" s="72">
        <v>0</v>
      </c>
      <c r="AA3897" s="69"/>
      <c r="AB3897" s="69"/>
      <c r="AC3897" s="69"/>
    </row>
    <row r="3898" spans="1:29" ht="20" x14ac:dyDescent="0.25">
      <c r="A3898" s="68" t="s">
        <v>18173</v>
      </c>
      <c r="B3898" s="69" t="s">
        <v>18174</v>
      </c>
      <c r="C3898" s="69" t="s">
        <v>18175</v>
      </c>
      <c r="D3898" s="69" t="s">
        <v>4611</v>
      </c>
      <c r="E3898" s="69" t="s">
        <v>18177</v>
      </c>
      <c r="F3898" s="69" t="s">
        <v>10255</v>
      </c>
      <c r="G3898" s="69" t="s">
        <v>1912</v>
      </c>
      <c r="H3898" s="69" t="s">
        <v>2366</v>
      </c>
      <c r="I3898" s="69" t="s">
        <v>962</v>
      </c>
      <c r="J3898" s="70">
        <v>2169</v>
      </c>
      <c r="K3898" s="69" t="s">
        <v>4591</v>
      </c>
      <c r="L3898" s="69" t="s">
        <v>18176</v>
      </c>
      <c r="M3898" s="70">
        <v>2169</v>
      </c>
      <c r="N3898" s="69"/>
      <c r="O3898" s="69"/>
      <c r="P3898" s="69" t="s">
        <v>1882</v>
      </c>
      <c r="Q3898" s="69"/>
      <c r="R3898" s="69"/>
      <c r="S3898" s="70">
        <v>2169</v>
      </c>
      <c r="T3898" s="70"/>
      <c r="U3898" s="69"/>
      <c r="V3898" s="69"/>
      <c r="W3898" s="69"/>
      <c r="X3898" s="69"/>
      <c r="Y3898" s="70"/>
      <c r="Z3898" s="69">
        <v>0</v>
      </c>
      <c r="AA3898" s="69" t="s">
        <v>989</v>
      </c>
      <c r="AB3898" s="69" t="s">
        <v>1144</v>
      </c>
      <c r="AC3898" s="69"/>
    </row>
    <row r="3899" spans="1:29" x14ac:dyDescent="0.25">
      <c r="A3899" s="71" t="s">
        <v>193</v>
      </c>
      <c r="B3899" s="71"/>
      <c r="C3899" s="71"/>
      <c r="D3899" s="71"/>
      <c r="E3899" s="71"/>
      <c r="F3899" s="71"/>
      <c r="G3899" s="71"/>
      <c r="H3899" s="71"/>
      <c r="I3899" s="71"/>
      <c r="J3899" s="72">
        <v>2169</v>
      </c>
      <c r="K3899" s="71"/>
      <c r="L3899" s="71"/>
      <c r="M3899" s="72">
        <v>2169</v>
      </c>
      <c r="N3899" s="72">
        <v>0</v>
      </c>
      <c r="O3899" s="71"/>
      <c r="P3899" s="71"/>
      <c r="Q3899" s="71"/>
      <c r="R3899" s="71"/>
      <c r="S3899" s="72">
        <v>2169</v>
      </c>
      <c r="T3899" s="72">
        <v>0</v>
      </c>
      <c r="U3899" s="71"/>
      <c r="V3899" s="71"/>
      <c r="W3899" s="71"/>
      <c r="X3899" s="72">
        <v>2169</v>
      </c>
      <c r="Y3899" s="72">
        <v>0</v>
      </c>
      <c r="Z3899" s="72">
        <v>0</v>
      </c>
      <c r="AA3899" s="69"/>
      <c r="AB3899" s="69"/>
      <c r="AC3899" s="69"/>
    </row>
    <row r="3900" spans="1:29" ht="20" x14ac:dyDescent="0.25">
      <c r="A3900" s="68" t="s">
        <v>18178</v>
      </c>
      <c r="B3900" s="69" t="s">
        <v>11088</v>
      </c>
      <c r="C3900" s="69" t="s">
        <v>18179</v>
      </c>
      <c r="D3900" s="69" t="s">
        <v>4611</v>
      </c>
      <c r="E3900" s="69" t="s">
        <v>18181</v>
      </c>
      <c r="F3900" s="69" t="s">
        <v>10612</v>
      </c>
      <c r="G3900" s="69" t="s">
        <v>1912</v>
      </c>
      <c r="H3900" s="69" t="s">
        <v>9048</v>
      </c>
      <c r="I3900" s="69" t="s">
        <v>962</v>
      </c>
      <c r="J3900" s="70">
        <v>859.42</v>
      </c>
      <c r="K3900" s="69" t="s">
        <v>4591</v>
      </c>
      <c r="L3900" s="69" t="s">
        <v>18180</v>
      </c>
      <c r="M3900" s="70">
        <v>859.42</v>
      </c>
      <c r="N3900" s="69"/>
      <c r="O3900" s="69"/>
      <c r="P3900" s="69" t="s">
        <v>1394</v>
      </c>
      <c r="Q3900" s="69"/>
      <c r="R3900" s="69"/>
      <c r="S3900" s="70">
        <v>859.42</v>
      </c>
      <c r="T3900" s="70"/>
      <c r="U3900" s="69"/>
      <c r="V3900" s="69"/>
      <c r="W3900" s="69"/>
      <c r="X3900" s="69"/>
      <c r="Y3900" s="70"/>
      <c r="Z3900" s="69">
        <v>0</v>
      </c>
      <c r="AA3900" s="69" t="s">
        <v>989</v>
      </c>
      <c r="AB3900" s="69" t="s">
        <v>1144</v>
      </c>
      <c r="AC3900" s="69"/>
    </row>
    <row r="3901" spans="1:29" x14ac:dyDescent="0.25">
      <c r="A3901" s="71" t="s">
        <v>193</v>
      </c>
      <c r="B3901" s="71"/>
      <c r="C3901" s="71"/>
      <c r="D3901" s="71"/>
      <c r="E3901" s="71"/>
      <c r="F3901" s="71"/>
      <c r="G3901" s="71"/>
      <c r="H3901" s="71"/>
      <c r="I3901" s="71"/>
      <c r="J3901" s="72">
        <v>859.42</v>
      </c>
      <c r="K3901" s="71"/>
      <c r="L3901" s="71"/>
      <c r="M3901" s="72">
        <v>859.42</v>
      </c>
      <c r="N3901" s="72">
        <v>0</v>
      </c>
      <c r="O3901" s="71"/>
      <c r="P3901" s="71"/>
      <c r="Q3901" s="71"/>
      <c r="R3901" s="71"/>
      <c r="S3901" s="72">
        <v>859.42</v>
      </c>
      <c r="T3901" s="72">
        <v>0</v>
      </c>
      <c r="U3901" s="71"/>
      <c r="V3901" s="71"/>
      <c r="W3901" s="71"/>
      <c r="X3901" s="72">
        <v>859.42</v>
      </c>
      <c r="Y3901" s="72">
        <v>0</v>
      </c>
      <c r="Z3901" s="72">
        <v>0</v>
      </c>
      <c r="AA3901" s="69"/>
      <c r="AB3901" s="69"/>
      <c r="AC3901" s="69"/>
    </row>
    <row r="3902" spans="1:29" ht="20" x14ac:dyDescent="0.25">
      <c r="A3902" s="68" t="s">
        <v>18182</v>
      </c>
      <c r="B3902" s="69" t="s">
        <v>12791</v>
      </c>
      <c r="C3902" s="69" t="s">
        <v>18183</v>
      </c>
      <c r="D3902" s="69" t="s">
        <v>4611</v>
      </c>
      <c r="E3902" s="69" t="s">
        <v>18185</v>
      </c>
      <c r="F3902" s="69" t="s">
        <v>10612</v>
      </c>
      <c r="G3902" s="69" t="s">
        <v>1912</v>
      </c>
      <c r="H3902" s="69" t="s">
        <v>8857</v>
      </c>
      <c r="I3902" s="69" t="s">
        <v>962</v>
      </c>
      <c r="J3902" s="70">
        <v>15921.17</v>
      </c>
      <c r="K3902" s="69" t="s">
        <v>4591</v>
      </c>
      <c r="L3902" s="69" t="s">
        <v>18184</v>
      </c>
      <c r="M3902" s="70">
        <v>15921.17</v>
      </c>
      <c r="N3902" s="69"/>
      <c r="O3902" s="69"/>
      <c r="P3902" s="69" t="s">
        <v>1607</v>
      </c>
      <c r="Q3902" s="69"/>
      <c r="R3902" s="69"/>
      <c r="S3902" s="70">
        <v>15921.17</v>
      </c>
      <c r="T3902" s="70"/>
      <c r="U3902" s="69"/>
      <c r="V3902" s="69"/>
      <c r="W3902" s="69"/>
      <c r="X3902" s="69"/>
      <c r="Y3902" s="70"/>
      <c r="Z3902" s="69">
        <v>0</v>
      </c>
      <c r="AA3902" s="69" t="s">
        <v>989</v>
      </c>
      <c r="AB3902" s="69" t="s">
        <v>1144</v>
      </c>
      <c r="AC3902" s="69"/>
    </row>
    <row r="3903" spans="1:29" x14ac:dyDescent="0.25">
      <c r="A3903" s="71" t="s">
        <v>193</v>
      </c>
      <c r="B3903" s="71"/>
      <c r="C3903" s="71"/>
      <c r="D3903" s="71"/>
      <c r="E3903" s="71"/>
      <c r="F3903" s="71"/>
      <c r="G3903" s="71"/>
      <c r="H3903" s="71"/>
      <c r="I3903" s="71"/>
      <c r="J3903" s="72">
        <v>15921.17</v>
      </c>
      <c r="K3903" s="71"/>
      <c r="L3903" s="71"/>
      <c r="M3903" s="72">
        <v>15921.17</v>
      </c>
      <c r="N3903" s="72">
        <v>0</v>
      </c>
      <c r="O3903" s="71"/>
      <c r="P3903" s="71"/>
      <c r="Q3903" s="71"/>
      <c r="R3903" s="71"/>
      <c r="S3903" s="72">
        <v>15921.17</v>
      </c>
      <c r="T3903" s="72">
        <v>0</v>
      </c>
      <c r="U3903" s="71"/>
      <c r="V3903" s="71"/>
      <c r="W3903" s="71"/>
      <c r="X3903" s="72">
        <v>15921.17</v>
      </c>
      <c r="Y3903" s="72">
        <v>0</v>
      </c>
      <c r="Z3903" s="72">
        <v>0</v>
      </c>
      <c r="AA3903" s="69"/>
      <c r="AB3903" s="69"/>
      <c r="AC3903" s="69"/>
    </row>
    <row r="3904" spans="1:29" ht="30" x14ac:dyDescent="0.25">
      <c r="A3904" s="68" t="s">
        <v>18186</v>
      </c>
      <c r="B3904" s="69" t="s">
        <v>11631</v>
      </c>
      <c r="C3904" s="69" t="s">
        <v>18187</v>
      </c>
      <c r="D3904" s="69" t="s">
        <v>4604</v>
      </c>
      <c r="E3904" s="69" t="s">
        <v>18189</v>
      </c>
      <c r="F3904" s="69" t="s">
        <v>10612</v>
      </c>
      <c r="G3904" s="69" t="s">
        <v>2342</v>
      </c>
      <c r="H3904" s="69" t="s">
        <v>4118</v>
      </c>
      <c r="I3904" s="69" t="s">
        <v>962</v>
      </c>
      <c r="J3904" s="70">
        <v>2720.37</v>
      </c>
      <c r="K3904" s="69" t="s">
        <v>4591</v>
      </c>
      <c r="L3904" s="69" t="s">
        <v>18188</v>
      </c>
      <c r="M3904" s="70">
        <v>2720.37</v>
      </c>
      <c r="N3904" s="69"/>
      <c r="O3904" s="69"/>
      <c r="P3904" s="69" t="s">
        <v>1538</v>
      </c>
      <c r="Q3904" s="69" t="s">
        <v>1917</v>
      </c>
      <c r="R3904" s="69"/>
      <c r="S3904" s="70">
        <v>2720.37</v>
      </c>
      <c r="T3904" s="70"/>
      <c r="U3904" s="69"/>
      <c r="V3904" s="69"/>
      <c r="W3904" s="69"/>
      <c r="X3904" s="69"/>
      <c r="Y3904" s="70"/>
      <c r="Z3904" s="69">
        <v>0</v>
      </c>
      <c r="AA3904" s="69" t="s">
        <v>989</v>
      </c>
      <c r="AB3904" s="69" t="s">
        <v>1144</v>
      </c>
      <c r="AC3904" s="69"/>
    </row>
    <row r="3905" spans="1:29" x14ac:dyDescent="0.25">
      <c r="A3905" s="71" t="s">
        <v>193</v>
      </c>
      <c r="B3905" s="71"/>
      <c r="C3905" s="71"/>
      <c r="D3905" s="71"/>
      <c r="E3905" s="71"/>
      <c r="F3905" s="71"/>
      <c r="G3905" s="71"/>
      <c r="H3905" s="71"/>
      <c r="I3905" s="71"/>
      <c r="J3905" s="72">
        <v>2720.37</v>
      </c>
      <c r="K3905" s="71"/>
      <c r="L3905" s="71"/>
      <c r="M3905" s="72">
        <v>2720.37</v>
      </c>
      <c r="N3905" s="72">
        <v>0</v>
      </c>
      <c r="O3905" s="71"/>
      <c r="P3905" s="71"/>
      <c r="Q3905" s="71"/>
      <c r="R3905" s="71"/>
      <c r="S3905" s="72">
        <v>2720.37</v>
      </c>
      <c r="T3905" s="72">
        <v>0</v>
      </c>
      <c r="U3905" s="71"/>
      <c r="V3905" s="71"/>
      <c r="W3905" s="71"/>
      <c r="X3905" s="72">
        <v>2720.37</v>
      </c>
      <c r="Y3905" s="72">
        <v>0</v>
      </c>
      <c r="Z3905" s="72">
        <v>0</v>
      </c>
      <c r="AA3905" s="69"/>
      <c r="AB3905" s="69"/>
      <c r="AC3905" s="69"/>
    </row>
    <row r="3906" spans="1:29" ht="30" x14ac:dyDescent="0.25">
      <c r="A3906" s="68" t="s">
        <v>18190</v>
      </c>
      <c r="B3906" s="69" t="s">
        <v>11119</v>
      </c>
      <c r="C3906" s="69" t="s">
        <v>18191</v>
      </c>
      <c r="D3906" s="69" t="s">
        <v>3337</v>
      </c>
      <c r="E3906" s="69" t="s">
        <v>18193</v>
      </c>
      <c r="F3906" s="69" t="s">
        <v>10255</v>
      </c>
      <c r="G3906" s="69" t="s">
        <v>2342</v>
      </c>
      <c r="H3906" s="69" t="s">
        <v>2647</v>
      </c>
      <c r="I3906" s="69" t="s">
        <v>962</v>
      </c>
      <c r="J3906" s="70">
        <v>1669.51</v>
      </c>
      <c r="K3906" s="69" t="s">
        <v>4591</v>
      </c>
      <c r="L3906" s="69" t="s">
        <v>18192</v>
      </c>
      <c r="M3906" s="70">
        <v>1669.51</v>
      </c>
      <c r="N3906" s="69"/>
      <c r="O3906" s="69"/>
      <c r="P3906" s="69" t="s">
        <v>1738</v>
      </c>
      <c r="Q3906" s="69" t="s">
        <v>4251</v>
      </c>
      <c r="R3906" s="69"/>
      <c r="S3906" s="70">
        <v>1669.51</v>
      </c>
      <c r="T3906" s="70"/>
      <c r="U3906" s="69"/>
      <c r="V3906" s="69"/>
      <c r="W3906" s="69" t="s">
        <v>2219</v>
      </c>
      <c r="X3906" s="69"/>
      <c r="Y3906" s="70"/>
      <c r="Z3906" s="69">
        <v>0</v>
      </c>
      <c r="AA3906" s="69" t="s">
        <v>989</v>
      </c>
      <c r="AB3906" s="69" t="s">
        <v>1144</v>
      </c>
      <c r="AC3906" s="69"/>
    </row>
    <row r="3907" spans="1:29" x14ac:dyDescent="0.25">
      <c r="A3907" s="71" t="s">
        <v>193</v>
      </c>
      <c r="B3907" s="71"/>
      <c r="C3907" s="71"/>
      <c r="D3907" s="71"/>
      <c r="E3907" s="71"/>
      <c r="F3907" s="71"/>
      <c r="G3907" s="71"/>
      <c r="H3907" s="71"/>
      <c r="I3907" s="71"/>
      <c r="J3907" s="72">
        <v>1669.51</v>
      </c>
      <c r="K3907" s="71"/>
      <c r="L3907" s="71"/>
      <c r="M3907" s="72">
        <v>1669.51</v>
      </c>
      <c r="N3907" s="72">
        <v>0</v>
      </c>
      <c r="O3907" s="71"/>
      <c r="P3907" s="71"/>
      <c r="Q3907" s="71"/>
      <c r="R3907" s="71"/>
      <c r="S3907" s="72">
        <v>1669.51</v>
      </c>
      <c r="T3907" s="72">
        <v>0</v>
      </c>
      <c r="U3907" s="71"/>
      <c r="V3907" s="71"/>
      <c r="W3907" s="71"/>
      <c r="X3907" s="72">
        <v>1669.51</v>
      </c>
      <c r="Y3907" s="72">
        <v>0</v>
      </c>
      <c r="Z3907" s="72">
        <v>0</v>
      </c>
      <c r="AA3907" s="69"/>
      <c r="AB3907" s="69"/>
      <c r="AC3907" s="69"/>
    </row>
    <row r="3908" spans="1:29" ht="20" x14ac:dyDescent="0.25">
      <c r="A3908" s="68" t="s">
        <v>18194</v>
      </c>
      <c r="B3908" s="69" t="s">
        <v>10542</v>
      </c>
      <c r="C3908" s="69" t="s">
        <v>18195</v>
      </c>
      <c r="D3908" s="69" t="s">
        <v>4583</v>
      </c>
      <c r="E3908" s="69" t="s">
        <v>18197</v>
      </c>
      <c r="F3908" s="69" t="s">
        <v>10543</v>
      </c>
      <c r="G3908" s="69" t="s">
        <v>2342</v>
      </c>
      <c r="H3908" s="69" t="s">
        <v>1607</v>
      </c>
      <c r="I3908" s="69" t="s">
        <v>962</v>
      </c>
      <c r="J3908" s="70">
        <v>629.32000000000005</v>
      </c>
      <c r="K3908" s="69" t="s">
        <v>4591</v>
      </c>
      <c r="L3908" s="69" t="s">
        <v>18196</v>
      </c>
      <c r="M3908" s="70">
        <v>629.32000000000005</v>
      </c>
      <c r="N3908" s="69"/>
      <c r="O3908" s="69"/>
      <c r="P3908" s="69" t="s">
        <v>1210</v>
      </c>
      <c r="Q3908" s="69" t="s">
        <v>1718</v>
      </c>
      <c r="R3908" s="69"/>
      <c r="S3908" s="70">
        <v>629.32000000000005</v>
      </c>
      <c r="T3908" s="70"/>
      <c r="U3908" s="69" t="s">
        <v>2136</v>
      </c>
      <c r="V3908" s="73">
        <v>15</v>
      </c>
      <c r="W3908" s="69" t="s">
        <v>2136</v>
      </c>
      <c r="X3908" s="69"/>
      <c r="Y3908" s="70"/>
      <c r="Z3908" s="69">
        <v>0</v>
      </c>
      <c r="AA3908" s="69" t="s">
        <v>989</v>
      </c>
      <c r="AB3908" s="69" t="s">
        <v>1144</v>
      </c>
      <c r="AC3908" s="69"/>
    </row>
    <row r="3909" spans="1:29" x14ac:dyDescent="0.25">
      <c r="A3909" s="71" t="s">
        <v>193</v>
      </c>
      <c r="B3909" s="71"/>
      <c r="C3909" s="71"/>
      <c r="D3909" s="71"/>
      <c r="E3909" s="71"/>
      <c r="F3909" s="71"/>
      <c r="G3909" s="71"/>
      <c r="H3909" s="71"/>
      <c r="I3909" s="71"/>
      <c r="J3909" s="72">
        <v>629.32000000000005</v>
      </c>
      <c r="K3909" s="71"/>
      <c r="L3909" s="71"/>
      <c r="M3909" s="72">
        <v>629.32000000000005</v>
      </c>
      <c r="N3909" s="72">
        <v>0</v>
      </c>
      <c r="O3909" s="71"/>
      <c r="P3909" s="71"/>
      <c r="Q3909" s="71"/>
      <c r="R3909" s="71"/>
      <c r="S3909" s="72">
        <v>629.32000000000005</v>
      </c>
      <c r="T3909" s="72">
        <v>629.32000000000005</v>
      </c>
      <c r="U3909" s="71"/>
      <c r="V3909" s="71"/>
      <c r="W3909" s="71"/>
      <c r="X3909" s="72">
        <v>0</v>
      </c>
      <c r="Y3909" s="72">
        <v>0</v>
      </c>
      <c r="Z3909" s="72">
        <v>629.32000000000005</v>
      </c>
      <c r="AA3909" s="69"/>
      <c r="AB3909" s="69"/>
      <c r="AC3909" s="69"/>
    </row>
    <row r="3910" spans="1:29" ht="20" x14ac:dyDescent="0.25">
      <c r="A3910" s="68" t="s">
        <v>18198</v>
      </c>
      <c r="B3910" s="69" t="s">
        <v>10391</v>
      </c>
      <c r="C3910" s="69" t="s">
        <v>18199</v>
      </c>
      <c r="D3910" s="69" t="s">
        <v>4611</v>
      </c>
      <c r="E3910" s="69" t="s">
        <v>18201</v>
      </c>
      <c r="F3910" s="69" t="s">
        <v>10612</v>
      </c>
      <c r="G3910" s="69" t="s">
        <v>2342</v>
      </c>
      <c r="H3910" s="69" t="s">
        <v>2136</v>
      </c>
      <c r="I3910" s="69" t="s">
        <v>962</v>
      </c>
      <c r="J3910" s="70">
        <v>368.12</v>
      </c>
      <c r="K3910" s="69" t="s">
        <v>4591</v>
      </c>
      <c r="L3910" s="69" t="s">
        <v>18200</v>
      </c>
      <c r="M3910" s="70">
        <v>368.12</v>
      </c>
      <c r="N3910" s="69"/>
      <c r="O3910" s="69"/>
      <c r="P3910" s="69" t="s">
        <v>1795</v>
      </c>
      <c r="Q3910" s="69"/>
      <c r="R3910" s="69"/>
      <c r="S3910" s="70">
        <v>368.12</v>
      </c>
      <c r="T3910" s="70"/>
      <c r="U3910" s="69"/>
      <c r="V3910" s="69"/>
      <c r="W3910" s="69"/>
      <c r="X3910" s="69"/>
      <c r="Y3910" s="70"/>
      <c r="Z3910" s="69">
        <v>0</v>
      </c>
      <c r="AA3910" s="69" t="s">
        <v>989</v>
      </c>
      <c r="AB3910" s="69" t="s">
        <v>1144</v>
      </c>
      <c r="AC3910" s="69"/>
    </row>
    <row r="3911" spans="1:29" x14ac:dyDescent="0.25">
      <c r="A3911" s="71" t="s">
        <v>193</v>
      </c>
      <c r="B3911" s="71"/>
      <c r="C3911" s="71"/>
      <c r="D3911" s="71"/>
      <c r="E3911" s="71"/>
      <c r="F3911" s="71"/>
      <c r="G3911" s="71"/>
      <c r="H3911" s="71"/>
      <c r="I3911" s="71"/>
      <c r="J3911" s="72">
        <v>368.12</v>
      </c>
      <c r="K3911" s="71"/>
      <c r="L3911" s="71"/>
      <c r="M3911" s="72">
        <v>368.12</v>
      </c>
      <c r="N3911" s="72">
        <v>0</v>
      </c>
      <c r="O3911" s="71"/>
      <c r="P3911" s="71"/>
      <c r="Q3911" s="71"/>
      <c r="R3911" s="71"/>
      <c r="S3911" s="72">
        <v>368.12</v>
      </c>
      <c r="T3911" s="72">
        <v>0</v>
      </c>
      <c r="U3911" s="71"/>
      <c r="V3911" s="71"/>
      <c r="W3911" s="71"/>
      <c r="X3911" s="72">
        <v>368.12</v>
      </c>
      <c r="Y3911" s="72">
        <v>0</v>
      </c>
      <c r="Z3911" s="72">
        <v>0</v>
      </c>
      <c r="AA3911" s="69"/>
      <c r="AB3911" s="69"/>
      <c r="AC3911" s="69"/>
    </row>
    <row r="3912" spans="1:29" ht="30" x14ac:dyDescent="0.25">
      <c r="A3912" s="68" t="s">
        <v>18202</v>
      </c>
      <c r="B3912" s="69" t="s">
        <v>11119</v>
      </c>
      <c r="C3912" s="69" t="s">
        <v>18203</v>
      </c>
      <c r="D3912" s="69" t="s">
        <v>4604</v>
      </c>
      <c r="E3912" s="69" t="s">
        <v>18205</v>
      </c>
      <c r="F3912" s="69" t="s">
        <v>10255</v>
      </c>
      <c r="G3912" s="69" t="s">
        <v>2342</v>
      </c>
      <c r="H3912" s="69" t="s">
        <v>4118</v>
      </c>
      <c r="I3912" s="69" t="s">
        <v>962</v>
      </c>
      <c r="J3912" s="70">
        <v>1595.67</v>
      </c>
      <c r="K3912" s="69" t="s">
        <v>4591</v>
      </c>
      <c r="L3912" s="69" t="s">
        <v>18204</v>
      </c>
      <c r="M3912" s="70">
        <v>1595.67</v>
      </c>
      <c r="N3912" s="69"/>
      <c r="O3912" s="69"/>
      <c r="P3912" s="69" t="s">
        <v>2136</v>
      </c>
      <c r="Q3912" s="69" t="s">
        <v>2298</v>
      </c>
      <c r="R3912" s="69"/>
      <c r="S3912" s="70">
        <v>1595.67</v>
      </c>
      <c r="T3912" s="70"/>
      <c r="U3912" s="69" t="s">
        <v>1798</v>
      </c>
      <c r="V3912" s="73">
        <v>60</v>
      </c>
      <c r="W3912" s="69" t="s">
        <v>1798</v>
      </c>
      <c r="X3912" s="69"/>
      <c r="Y3912" s="70"/>
      <c r="Z3912" s="69">
        <v>0</v>
      </c>
      <c r="AA3912" s="69" t="s">
        <v>989</v>
      </c>
      <c r="AB3912" s="69" t="s">
        <v>1144</v>
      </c>
      <c r="AC3912" s="69"/>
    </row>
    <row r="3913" spans="1:29" x14ac:dyDescent="0.25">
      <c r="A3913" s="71" t="s">
        <v>193</v>
      </c>
      <c r="B3913" s="71"/>
      <c r="C3913" s="71"/>
      <c r="D3913" s="71"/>
      <c r="E3913" s="71"/>
      <c r="F3913" s="71"/>
      <c r="G3913" s="71"/>
      <c r="H3913" s="71"/>
      <c r="I3913" s="71"/>
      <c r="J3913" s="72">
        <v>1595.67</v>
      </c>
      <c r="K3913" s="71"/>
      <c r="L3913" s="71"/>
      <c r="M3913" s="72">
        <v>1595.67</v>
      </c>
      <c r="N3913" s="72">
        <v>0</v>
      </c>
      <c r="O3913" s="71"/>
      <c r="P3913" s="71"/>
      <c r="Q3913" s="71"/>
      <c r="R3913" s="71"/>
      <c r="S3913" s="72">
        <v>1595.67</v>
      </c>
      <c r="T3913" s="72">
        <v>1595.67</v>
      </c>
      <c r="U3913" s="71"/>
      <c r="V3913" s="71"/>
      <c r="W3913" s="71"/>
      <c r="X3913" s="72">
        <v>0</v>
      </c>
      <c r="Y3913" s="72">
        <v>0</v>
      </c>
      <c r="Z3913" s="72">
        <v>1595.67</v>
      </c>
      <c r="AA3913" s="69"/>
      <c r="AB3913" s="69"/>
      <c r="AC3913" s="69"/>
    </row>
    <row r="3914" spans="1:29" ht="20" x14ac:dyDescent="0.25">
      <c r="A3914" s="68" t="s">
        <v>18206</v>
      </c>
      <c r="B3914" s="69" t="s">
        <v>18207</v>
      </c>
      <c r="C3914" s="69" t="s">
        <v>18208</v>
      </c>
      <c r="D3914" s="69" t="s">
        <v>4611</v>
      </c>
      <c r="E3914" s="69" t="s">
        <v>18210</v>
      </c>
      <c r="F3914" s="69" t="s">
        <v>10612</v>
      </c>
      <c r="G3914" s="69" t="s">
        <v>2342</v>
      </c>
      <c r="H3914" s="69" t="s">
        <v>1729</v>
      </c>
      <c r="I3914" s="69" t="s">
        <v>962</v>
      </c>
      <c r="J3914" s="70">
        <v>28210.76</v>
      </c>
      <c r="K3914" s="69" t="s">
        <v>4591</v>
      </c>
      <c r="L3914" s="69" t="s">
        <v>18209</v>
      </c>
      <c r="M3914" s="70">
        <v>28210.76</v>
      </c>
      <c r="N3914" s="69"/>
      <c r="O3914" s="69"/>
      <c r="P3914" s="69" t="s">
        <v>4177</v>
      </c>
      <c r="Q3914" s="69" t="s">
        <v>1814</v>
      </c>
      <c r="R3914" s="69"/>
      <c r="S3914" s="70">
        <v>28210.76</v>
      </c>
      <c r="T3914" s="70"/>
      <c r="U3914" s="69"/>
      <c r="V3914" s="69"/>
      <c r="W3914" s="69"/>
      <c r="X3914" s="69"/>
      <c r="Y3914" s="70"/>
      <c r="Z3914" s="69">
        <v>0</v>
      </c>
      <c r="AA3914" s="69" t="s">
        <v>989</v>
      </c>
      <c r="AB3914" s="69" t="s">
        <v>1144</v>
      </c>
      <c r="AC3914" s="69"/>
    </row>
    <row r="3915" spans="1:29" x14ac:dyDescent="0.25">
      <c r="A3915" s="71" t="s">
        <v>193</v>
      </c>
      <c r="B3915" s="71"/>
      <c r="C3915" s="71"/>
      <c r="D3915" s="71"/>
      <c r="E3915" s="71"/>
      <c r="F3915" s="71"/>
      <c r="G3915" s="71"/>
      <c r="H3915" s="71"/>
      <c r="I3915" s="71"/>
      <c r="J3915" s="72">
        <v>28210.76</v>
      </c>
      <c r="K3915" s="71"/>
      <c r="L3915" s="71"/>
      <c r="M3915" s="72">
        <v>28210.76</v>
      </c>
      <c r="N3915" s="72">
        <v>0</v>
      </c>
      <c r="O3915" s="71"/>
      <c r="P3915" s="71"/>
      <c r="Q3915" s="71"/>
      <c r="R3915" s="71"/>
      <c r="S3915" s="72">
        <v>28210.76</v>
      </c>
      <c r="T3915" s="72">
        <v>0</v>
      </c>
      <c r="U3915" s="71"/>
      <c r="V3915" s="71"/>
      <c r="W3915" s="71"/>
      <c r="X3915" s="72">
        <v>28210.76</v>
      </c>
      <c r="Y3915" s="72">
        <v>0</v>
      </c>
      <c r="Z3915" s="72">
        <v>0</v>
      </c>
      <c r="AA3915" s="69"/>
      <c r="AB3915" s="69"/>
      <c r="AC3915" s="69"/>
    </row>
    <row r="3916" spans="1:29" ht="30" x14ac:dyDescent="0.25">
      <c r="A3916" s="68" t="s">
        <v>18211</v>
      </c>
      <c r="B3916" s="69" t="s">
        <v>18212</v>
      </c>
      <c r="C3916" s="69" t="s">
        <v>18213</v>
      </c>
      <c r="D3916" s="69" t="s">
        <v>9621</v>
      </c>
      <c r="E3916" s="69" t="s">
        <v>18215</v>
      </c>
      <c r="F3916" s="69" t="s">
        <v>10543</v>
      </c>
      <c r="G3916" s="69" t="s">
        <v>1548</v>
      </c>
      <c r="H3916" s="69" t="s">
        <v>4118</v>
      </c>
      <c r="I3916" s="69" t="s">
        <v>962</v>
      </c>
      <c r="J3916" s="70">
        <v>1082.2</v>
      </c>
      <c r="K3916" s="69" t="s">
        <v>4591</v>
      </c>
      <c r="L3916" s="69" t="s">
        <v>18214</v>
      </c>
      <c r="M3916" s="70">
        <v>1082.2</v>
      </c>
      <c r="N3916" s="69"/>
      <c r="O3916" s="69"/>
      <c r="P3916" s="69" t="s">
        <v>1129</v>
      </c>
      <c r="Q3916" s="69" t="s">
        <v>3197</v>
      </c>
      <c r="R3916" s="69"/>
      <c r="S3916" s="70">
        <v>1082.2</v>
      </c>
      <c r="T3916" s="70"/>
      <c r="U3916" s="69"/>
      <c r="V3916" s="69"/>
      <c r="W3916" s="69"/>
      <c r="X3916" s="69"/>
      <c r="Y3916" s="70"/>
      <c r="Z3916" s="69">
        <v>0</v>
      </c>
      <c r="AA3916" s="69" t="s">
        <v>989</v>
      </c>
      <c r="AB3916" s="69" t="s">
        <v>1144</v>
      </c>
      <c r="AC3916" s="69"/>
    </row>
    <row r="3917" spans="1:29" x14ac:dyDescent="0.25">
      <c r="A3917" s="71" t="s">
        <v>193</v>
      </c>
      <c r="B3917" s="71"/>
      <c r="C3917" s="71"/>
      <c r="D3917" s="71"/>
      <c r="E3917" s="71"/>
      <c r="F3917" s="71"/>
      <c r="G3917" s="71"/>
      <c r="H3917" s="71"/>
      <c r="I3917" s="71"/>
      <c r="J3917" s="72">
        <v>1082.2</v>
      </c>
      <c r="K3917" s="71"/>
      <c r="L3917" s="71"/>
      <c r="M3917" s="72">
        <v>1082.2</v>
      </c>
      <c r="N3917" s="72">
        <v>0</v>
      </c>
      <c r="O3917" s="71"/>
      <c r="P3917" s="71"/>
      <c r="Q3917" s="71"/>
      <c r="R3917" s="71"/>
      <c r="S3917" s="72">
        <v>1082.2</v>
      </c>
      <c r="T3917" s="72">
        <v>0</v>
      </c>
      <c r="U3917" s="71"/>
      <c r="V3917" s="71"/>
      <c r="W3917" s="71"/>
      <c r="X3917" s="72">
        <v>1082.2</v>
      </c>
      <c r="Y3917" s="72">
        <v>0</v>
      </c>
      <c r="Z3917" s="72">
        <v>0</v>
      </c>
      <c r="AA3917" s="69"/>
      <c r="AB3917" s="69"/>
      <c r="AC3917" s="69"/>
    </row>
    <row r="3918" spans="1:29" ht="40" x14ac:dyDescent="0.25">
      <c r="A3918" s="68" t="s">
        <v>18216</v>
      </c>
      <c r="B3918" s="69" t="s">
        <v>11256</v>
      </c>
      <c r="C3918" s="69" t="s">
        <v>18217</v>
      </c>
      <c r="D3918" s="69" t="s">
        <v>890</v>
      </c>
      <c r="E3918" s="69" t="s">
        <v>18219</v>
      </c>
      <c r="F3918" s="69" t="s">
        <v>10255</v>
      </c>
      <c r="G3918" s="69" t="s">
        <v>1548</v>
      </c>
      <c r="H3918" s="69" t="s">
        <v>2175</v>
      </c>
      <c r="I3918" s="69" t="s">
        <v>962</v>
      </c>
      <c r="J3918" s="70">
        <v>1097.3</v>
      </c>
      <c r="K3918" s="69" t="s">
        <v>4591</v>
      </c>
      <c r="L3918" s="69" t="s">
        <v>18218</v>
      </c>
      <c r="M3918" s="70">
        <v>1097.3</v>
      </c>
      <c r="N3918" s="69"/>
      <c r="O3918" s="69"/>
      <c r="P3918" s="69" t="s">
        <v>2180</v>
      </c>
      <c r="Q3918" s="69"/>
      <c r="R3918" s="69"/>
      <c r="S3918" s="70">
        <v>1097.3</v>
      </c>
      <c r="T3918" s="70"/>
      <c r="U3918" s="69" t="s">
        <v>1552</v>
      </c>
      <c r="V3918" s="73">
        <v>76</v>
      </c>
      <c r="W3918" s="69" t="s">
        <v>1552</v>
      </c>
      <c r="X3918" s="69"/>
      <c r="Y3918" s="70"/>
      <c r="Z3918" s="69">
        <v>0</v>
      </c>
      <c r="AA3918" s="69" t="s">
        <v>989</v>
      </c>
      <c r="AB3918" s="69" t="s">
        <v>1144</v>
      </c>
      <c r="AC3918" s="69"/>
    </row>
    <row r="3919" spans="1:29" x14ac:dyDescent="0.25">
      <c r="A3919" s="71" t="s">
        <v>193</v>
      </c>
      <c r="B3919" s="71"/>
      <c r="C3919" s="71"/>
      <c r="D3919" s="71"/>
      <c r="E3919" s="71"/>
      <c r="F3919" s="71"/>
      <c r="G3919" s="71"/>
      <c r="H3919" s="71"/>
      <c r="I3919" s="71"/>
      <c r="J3919" s="72">
        <v>1097.3</v>
      </c>
      <c r="K3919" s="71"/>
      <c r="L3919" s="71"/>
      <c r="M3919" s="72">
        <v>1097.3</v>
      </c>
      <c r="N3919" s="72">
        <v>0</v>
      </c>
      <c r="O3919" s="71"/>
      <c r="P3919" s="71"/>
      <c r="Q3919" s="71"/>
      <c r="R3919" s="71"/>
      <c r="S3919" s="72">
        <v>1097.3</v>
      </c>
      <c r="T3919" s="72">
        <v>1097.3</v>
      </c>
      <c r="U3919" s="71"/>
      <c r="V3919" s="71"/>
      <c r="W3919" s="71"/>
      <c r="X3919" s="72">
        <v>0</v>
      </c>
      <c r="Y3919" s="72">
        <v>0</v>
      </c>
      <c r="Z3919" s="72">
        <v>1097.3</v>
      </c>
      <c r="AA3919" s="69"/>
      <c r="AB3919" s="69"/>
      <c r="AC3919" s="69"/>
    </row>
    <row r="3920" spans="1:29" ht="30" x14ac:dyDescent="0.25">
      <c r="A3920" s="68" t="s">
        <v>18220</v>
      </c>
      <c r="B3920" s="69" t="s">
        <v>18221</v>
      </c>
      <c r="C3920" s="69" t="s">
        <v>18222</v>
      </c>
      <c r="D3920" s="69" t="s">
        <v>14828</v>
      </c>
      <c r="E3920" s="69" t="s">
        <v>18224</v>
      </c>
      <c r="F3920" s="69" t="s">
        <v>10612</v>
      </c>
      <c r="G3920" s="69" t="s">
        <v>1548</v>
      </c>
      <c r="H3920" s="69" t="s">
        <v>2175</v>
      </c>
      <c r="I3920" s="69" t="s">
        <v>962</v>
      </c>
      <c r="J3920" s="70">
        <v>3234.37</v>
      </c>
      <c r="K3920" s="69" t="s">
        <v>4591</v>
      </c>
      <c r="L3920" s="69" t="s">
        <v>18223</v>
      </c>
      <c r="M3920" s="70">
        <v>3234.37</v>
      </c>
      <c r="N3920" s="69"/>
      <c r="O3920" s="69"/>
      <c r="P3920" s="69" t="s">
        <v>1795</v>
      </c>
      <c r="Q3920" s="69"/>
      <c r="R3920" s="69"/>
      <c r="S3920" s="70">
        <v>3234.37</v>
      </c>
      <c r="T3920" s="70"/>
      <c r="U3920" s="69"/>
      <c r="V3920" s="69"/>
      <c r="W3920" s="69"/>
      <c r="X3920" s="69"/>
      <c r="Y3920" s="70"/>
      <c r="Z3920" s="69">
        <v>0</v>
      </c>
      <c r="AA3920" s="69" t="s">
        <v>989</v>
      </c>
      <c r="AB3920" s="69" t="s">
        <v>1144</v>
      </c>
      <c r="AC3920" s="69"/>
    </row>
    <row r="3921" spans="1:29" x14ac:dyDescent="0.25">
      <c r="A3921" s="71" t="s">
        <v>193</v>
      </c>
      <c r="B3921" s="71"/>
      <c r="C3921" s="71"/>
      <c r="D3921" s="71"/>
      <c r="E3921" s="71"/>
      <c r="F3921" s="71"/>
      <c r="G3921" s="71"/>
      <c r="H3921" s="71"/>
      <c r="I3921" s="71"/>
      <c r="J3921" s="72">
        <v>3234.37</v>
      </c>
      <c r="K3921" s="71"/>
      <c r="L3921" s="71"/>
      <c r="M3921" s="72">
        <v>3234.37</v>
      </c>
      <c r="N3921" s="72">
        <v>0</v>
      </c>
      <c r="O3921" s="71"/>
      <c r="P3921" s="71"/>
      <c r="Q3921" s="71"/>
      <c r="R3921" s="71"/>
      <c r="S3921" s="72">
        <v>3234.37</v>
      </c>
      <c r="T3921" s="72">
        <v>0</v>
      </c>
      <c r="U3921" s="71"/>
      <c r="V3921" s="71"/>
      <c r="W3921" s="71"/>
      <c r="X3921" s="72">
        <v>3234.37</v>
      </c>
      <c r="Y3921" s="72">
        <v>0</v>
      </c>
      <c r="Z3921" s="72">
        <v>0</v>
      </c>
      <c r="AA3921" s="69"/>
      <c r="AB3921" s="69"/>
      <c r="AC3921" s="69"/>
    </row>
    <row r="3922" spans="1:29" ht="30" x14ac:dyDescent="0.25">
      <c r="A3922" s="68" t="s">
        <v>18225</v>
      </c>
      <c r="B3922" s="69" t="s">
        <v>18226</v>
      </c>
      <c r="C3922" s="69" t="s">
        <v>18227</v>
      </c>
      <c r="D3922" s="69" t="s">
        <v>4813</v>
      </c>
      <c r="E3922" s="69"/>
      <c r="F3922" s="69" t="s">
        <v>10612</v>
      </c>
      <c r="G3922" s="69" t="s">
        <v>1694</v>
      </c>
      <c r="H3922" s="69" t="s">
        <v>1228</v>
      </c>
      <c r="I3922" s="69"/>
      <c r="J3922" s="70">
        <v>1080.69</v>
      </c>
      <c r="K3922" s="69" t="s">
        <v>4591</v>
      </c>
      <c r="L3922" s="69"/>
      <c r="M3922" s="69"/>
      <c r="N3922" s="69"/>
      <c r="O3922" s="69"/>
      <c r="P3922" s="69"/>
      <c r="Q3922" s="69"/>
      <c r="R3922" s="69"/>
      <c r="S3922" s="69"/>
      <c r="T3922" s="69"/>
      <c r="U3922" s="69"/>
      <c r="V3922" s="69"/>
      <c r="W3922" s="69"/>
      <c r="X3922" s="69"/>
      <c r="Y3922" s="69"/>
      <c r="Z3922" s="69"/>
      <c r="AA3922" s="69" t="s">
        <v>989</v>
      </c>
      <c r="AB3922" s="69"/>
      <c r="AC3922" s="69"/>
    </row>
    <row r="3923" spans="1:29" x14ac:dyDescent="0.25">
      <c r="A3923" s="71" t="s">
        <v>193</v>
      </c>
      <c r="B3923" s="71"/>
      <c r="C3923" s="71"/>
      <c r="D3923" s="71"/>
      <c r="E3923" s="71"/>
      <c r="F3923" s="71"/>
      <c r="G3923" s="71"/>
      <c r="H3923" s="71"/>
      <c r="I3923" s="71"/>
      <c r="J3923" s="72">
        <v>1080.69</v>
      </c>
      <c r="K3923" s="71"/>
      <c r="L3923" s="71"/>
      <c r="M3923" s="72">
        <v>0</v>
      </c>
      <c r="N3923" s="72">
        <v>1080.69</v>
      </c>
      <c r="O3923" s="71"/>
      <c r="P3923" s="71"/>
      <c r="Q3923" s="71"/>
      <c r="R3923" s="71"/>
      <c r="S3923" s="72">
        <v>0</v>
      </c>
      <c r="T3923" s="72">
        <v>0</v>
      </c>
      <c r="U3923" s="71"/>
      <c r="V3923" s="71"/>
      <c r="W3923" s="71"/>
      <c r="X3923" s="72">
        <v>0</v>
      </c>
      <c r="Y3923" s="72">
        <v>0</v>
      </c>
      <c r="Z3923" s="72">
        <v>0</v>
      </c>
      <c r="AA3923" s="69"/>
      <c r="AB3923" s="69"/>
      <c r="AC3923" s="69"/>
    </row>
    <row r="3924" spans="1:29" ht="30" x14ac:dyDescent="0.25">
      <c r="A3924" s="68" t="s">
        <v>18228</v>
      </c>
      <c r="B3924" s="69" t="s">
        <v>11670</v>
      </c>
      <c r="C3924" s="69" t="s">
        <v>18229</v>
      </c>
      <c r="D3924" s="69" t="s">
        <v>4589</v>
      </c>
      <c r="E3924" s="69" t="s">
        <v>18231</v>
      </c>
      <c r="F3924" s="69" t="s">
        <v>10543</v>
      </c>
      <c r="G3924" s="69" t="s">
        <v>1694</v>
      </c>
      <c r="H3924" s="69" t="s">
        <v>4118</v>
      </c>
      <c r="I3924" s="69" t="s">
        <v>962</v>
      </c>
      <c r="J3924" s="70">
        <v>254.3</v>
      </c>
      <c r="K3924" s="69" t="s">
        <v>4591</v>
      </c>
      <c r="L3924" s="69" t="s">
        <v>18230</v>
      </c>
      <c r="M3924" s="70">
        <v>254.3</v>
      </c>
      <c r="N3924" s="69"/>
      <c r="O3924" s="69"/>
      <c r="P3924" s="69" t="s">
        <v>3793</v>
      </c>
      <c r="Q3924" s="69" t="s">
        <v>2150</v>
      </c>
      <c r="R3924" s="69"/>
      <c r="S3924" s="70">
        <v>254.3</v>
      </c>
      <c r="T3924" s="70"/>
      <c r="U3924" s="69"/>
      <c r="V3924" s="69"/>
      <c r="W3924" s="69"/>
      <c r="X3924" s="69"/>
      <c r="Y3924" s="70"/>
      <c r="Z3924" s="69">
        <v>0</v>
      </c>
      <c r="AA3924" s="69" t="s">
        <v>989</v>
      </c>
      <c r="AB3924" s="69" t="s">
        <v>1144</v>
      </c>
      <c r="AC3924" s="69"/>
    </row>
    <row r="3925" spans="1:29" x14ac:dyDescent="0.25">
      <c r="A3925" s="71" t="s">
        <v>193</v>
      </c>
      <c r="B3925" s="71"/>
      <c r="C3925" s="71"/>
      <c r="D3925" s="71"/>
      <c r="E3925" s="71"/>
      <c r="F3925" s="71"/>
      <c r="G3925" s="71"/>
      <c r="H3925" s="71"/>
      <c r="I3925" s="71"/>
      <c r="J3925" s="72">
        <v>254.3</v>
      </c>
      <c r="K3925" s="71"/>
      <c r="L3925" s="71"/>
      <c r="M3925" s="72">
        <v>254.3</v>
      </c>
      <c r="N3925" s="72">
        <v>0</v>
      </c>
      <c r="O3925" s="71"/>
      <c r="P3925" s="71"/>
      <c r="Q3925" s="71"/>
      <c r="R3925" s="71"/>
      <c r="S3925" s="72">
        <v>254.3</v>
      </c>
      <c r="T3925" s="72">
        <v>0</v>
      </c>
      <c r="U3925" s="71"/>
      <c r="V3925" s="71"/>
      <c r="W3925" s="71"/>
      <c r="X3925" s="72">
        <v>254.3</v>
      </c>
      <c r="Y3925" s="72">
        <v>0</v>
      </c>
      <c r="Z3925" s="72">
        <v>0</v>
      </c>
      <c r="AA3925" s="69"/>
      <c r="AB3925" s="69"/>
      <c r="AC3925" s="69"/>
    </row>
    <row r="3926" spans="1:29" ht="30" x14ac:dyDescent="0.25">
      <c r="A3926" s="68" t="s">
        <v>18232</v>
      </c>
      <c r="B3926" s="69" t="s">
        <v>11608</v>
      </c>
      <c r="C3926" s="69" t="s">
        <v>18233</v>
      </c>
      <c r="D3926" s="69" t="s">
        <v>4628</v>
      </c>
      <c r="E3926" s="69" t="s">
        <v>18235</v>
      </c>
      <c r="F3926" s="69" t="s">
        <v>10255</v>
      </c>
      <c r="G3926" s="69" t="s">
        <v>1694</v>
      </c>
      <c r="H3926" s="69" t="s">
        <v>2366</v>
      </c>
      <c r="I3926" s="69" t="s">
        <v>962</v>
      </c>
      <c r="J3926" s="70">
        <v>394.82</v>
      </c>
      <c r="K3926" s="69" t="s">
        <v>4591</v>
      </c>
      <c r="L3926" s="69" t="s">
        <v>18234</v>
      </c>
      <c r="M3926" s="70">
        <v>394.82</v>
      </c>
      <c r="N3926" s="69"/>
      <c r="O3926" s="69"/>
      <c r="P3926" s="69" t="s">
        <v>1394</v>
      </c>
      <c r="Q3926" s="69" t="s">
        <v>2298</v>
      </c>
      <c r="R3926" s="69"/>
      <c r="S3926" s="70">
        <v>394.82</v>
      </c>
      <c r="T3926" s="70"/>
      <c r="U3926" s="69" t="s">
        <v>3793</v>
      </c>
      <c r="V3926" s="73">
        <v>61</v>
      </c>
      <c r="W3926" s="69" t="s">
        <v>3793</v>
      </c>
      <c r="X3926" s="69"/>
      <c r="Y3926" s="70"/>
      <c r="Z3926" s="69">
        <v>0</v>
      </c>
      <c r="AA3926" s="69" t="s">
        <v>989</v>
      </c>
      <c r="AB3926" s="69" t="s">
        <v>1144</v>
      </c>
      <c r="AC3926" s="69"/>
    </row>
    <row r="3927" spans="1:29" x14ac:dyDescent="0.25">
      <c r="A3927" s="71" t="s">
        <v>193</v>
      </c>
      <c r="B3927" s="71"/>
      <c r="C3927" s="71"/>
      <c r="D3927" s="71"/>
      <c r="E3927" s="71"/>
      <c r="F3927" s="71"/>
      <c r="G3927" s="71"/>
      <c r="H3927" s="71"/>
      <c r="I3927" s="71"/>
      <c r="J3927" s="72">
        <v>394.82</v>
      </c>
      <c r="K3927" s="71"/>
      <c r="L3927" s="71"/>
      <c r="M3927" s="72">
        <v>394.82</v>
      </c>
      <c r="N3927" s="72">
        <v>0</v>
      </c>
      <c r="O3927" s="71"/>
      <c r="P3927" s="71"/>
      <c r="Q3927" s="71"/>
      <c r="R3927" s="71"/>
      <c r="S3927" s="72">
        <v>394.82</v>
      </c>
      <c r="T3927" s="72">
        <v>394.82</v>
      </c>
      <c r="U3927" s="71"/>
      <c r="V3927" s="71"/>
      <c r="W3927" s="71"/>
      <c r="X3927" s="72">
        <v>0</v>
      </c>
      <c r="Y3927" s="72">
        <v>0</v>
      </c>
      <c r="Z3927" s="72">
        <v>394.82</v>
      </c>
      <c r="AA3927" s="69"/>
      <c r="AB3927" s="69"/>
      <c r="AC3927" s="69"/>
    </row>
    <row r="3928" spans="1:29" ht="30" x14ac:dyDescent="0.25">
      <c r="A3928" s="68" t="s">
        <v>18236</v>
      </c>
      <c r="B3928" s="69" t="s">
        <v>13878</v>
      </c>
      <c r="C3928" s="69" t="s">
        <v>18237</v>
      </c>
      <c r="D3928" s="69" t="s">
        <v>4813</v>
      </c>
      <c r="E3928" s="69"/>
      <c r="F3928" s="69" t="s">
        <v>10612</v>
      </c>
      <c r="G3928" s="69" t="s">
        <v>1694</v>
      </c>
      <c r="H3928" s="69" t="s">
        <v>1764</v>
      </c>
      <c r="I3928" s="69" t="s">
        <v>962</v>
      </c>
      <c r="J3928" s="70">
        <v>11093.65</v>
      </c>
      <c r="K3928" s="69" t="s">
        <v>4591</v>
      </c>
      <c r="L3928" s="69" t="s">
        <v>18238</v>
      </c>
      <c r="M3928" s="70">
        <v>11093.65</v>
      </c>
      <c r="N3928" s="69"/>
      <c r="O3928" s="69"/>
      <c r="P3928" s="69"/>
      <c r="Q3928" s="69"/>
      <c r="R3928" s="69"/>
      <c r="S3928" s="69"/>
      <c r="T3928" s="70"/>
      <c r="U3928" s="69"/>
      <c r="V3928" s="69"/>
      <c r="W3928" s="69"/>
      <c r="X3928" s="69"/>
      <c r="Y3928" s="70"/>
      <c r="Z3928" s="69">
        <v>0</v>
      </c>
      <c r="AA3928" s="69" t="s">
        <v>989</v>
      </c>
      <c r="AB3928" s="69" t="s">
        <v>1144</v>
      </c>
      <c r="AC3928" s="69"/>
    </row>
    <row r="3929" spans="1:29" x14ac:dyDescent="0.25">
      <c r="A3929" s="71" t="s">
        <v>193</v>
      </c>
      <c r="B3929" s="71"/>
      <c r="C3929" s="71"/>
      <c r="D3929" s="71"/>
      <c r="E3929" s="71"/>
      <c r="F3929" s="71"/>
      <c r="G3929" s="71"/>
      <c r="H3929" s="71"/>
      <c r="I3929" s="71"/>
      <c r="J3929" s="72">
        <v>11093.65</v>
      </c>
      <c r="K3929" s="71"/>
      <c r="L3929" s="71"/>
      <c r="M3929" s="72">
        <v>11093.65</v>
      </c>
      <c r="N3929" s="72">
        <v>0</v>
      </c>
      <c r="O3929" s="71"/>
      <c r="P3929" s="71"/>
      <c r="Q3929" s="71"/>
      <c r="R3929" s="71"/>
      <c r="S3929" s="72">
        <v>0</v>
      </c>
      <c r="T3929" s="72">
        <v>0</v>
      </c>
      <c r="U3929" s="71"/>
      <c r="V3929" s="71"/>
      <c r="W3929" s="71"/>
      <c r="X3929" s="72">
        <v>0</v>
      </c>
      <c r="Y3929" s="72">
        <v>0</v>
      </c>
      <c r="Z3929" s="72">
        <v>0</v>
      </c>
      <c r="AA3929" s="69"/>
      <c r="AB3929" s="69"/>
      <c r="AC3929" s="69"/>
    </row>
    <row r="3930" spans="1:29" ht="30" x14ac:dyDescent="0.25">
      <c r="A3930" s="68" t="s">
        <v>18239</v>
      </c>
      <c r="B3930" s="69" t="s">
        <v>13778</v>
      </c>
      <c r="C3930" s="69" t="s">
        <v>18240</v>
      </c>
      <c r="D3930" s="69" t="s">
        <v>4813</v>
      </c>
      <c r="E3930" s="69" t="s">
        <v>18242</v>
      </c>
      <c r="F3930" s="69" t="s">
        <v>10255</v>
      </c>
      <c r="G3930" s="69" t="s">
        <v>1694</v>
      </c>
      <c r="H3930" s="69" t="s">
        <v>1228</v>
      </c>
      <c r="I3930" s="69" t="s">
        <v>962</v>
      </c>
      <c r="J3930" s="70">
        <v>811.08</v>
      </c>
      <c r="K3930" s="69" t="s">
        <v>4591</v>
      </c>
      <c r="L3930" s="69" t="s">
        <v>18241</v>
      </c>
      <c r="M3930" s="70">
        <v>811.08</v>
      </c>
      <c r="N3930" s="69"/>
      <c r="O3930" s="69"/>
      <c r="P3930" s="69" t="s">
        <v>3002</v>
      </c>
      <c r="Q3930" s="69" t="s">
        <v>1112</v>
      </c>
      <c r="R3930" s="69"/>
      <c r="S3930" s="70">
        <v>811.08</v>
      </c>
      <c r="T3930" s="70"/>
      <c r="U3930" s="69" t="s">
        <v>2277</v>
      </c>
      <c r="V3930" s="73">
        <v>56</v>
      </c>
      <c r="W3930" s="69" t="s">
        <v>2277</v>
      </c>
      <c r="X3930" s="69"/>
      <c r="Y3930" s="70"/>
      <c r="Z3930" s="69">
        <v>0</v>
      </c>
      <c r="AA3930" s="69" t="s">
        <v>989</v>
      </c>
      <c r="AB3930" s="69" t="s">
        <v>1144</v>
      </c>
      <c r="AC3930" s="69"/>
    </row>
    <row r="3931" spans="1:29" x14ac:dyDescent="0.25">
      <c r="A3931" s="71" t="s">
        <v>193</v>
      </c>
      <c r="B3931" s="71"/>
      <c r="C3931" s="71"/>
      <c r="D3931" s="71"/>
      <c r="E3931" s="71"/>
      <c r="F3931" s="71"/>
      <c r="G3931" s="71"/>
      <c r="H3931" s="71"/>
      <c r="I3931" s="71"/>
      <c r="J3931" s="72">
        <v>811.08</v>
      </c>
      <c r="K3931" s="71"/>
      <c r="L3931" s="71"/>
      <c r="M3931" s="72">
        <v>811.08</v>
      </c>
      <c r="N3931" s="72">
        <v>0</v>
      </c>
      <c r="O3931" s="71"/>
      <c r="P3931" s="71"/>
      <c r="Q3931" s="71"/>
      <c r="R3931" s="71"/>
      <c r="S3931" s="72">
        <v>811.08</v>
      </c>
      <c r="T3931" s="72">
        <v>811.08</v>
      </c>
      <c r="U3931" s="71"/>
      <c r="V3931" s="71"/>
      <c r="W3931" s="71"/>
      <c r="X3931" s="72">
        <v>0</v>
      </c>
      <c r="Y3931" s="72">
        <v>0</v>
      </c>
      <c r="Z3931" s="72">
        <v>811.08</v>
      </c>
      <c r="AA3931" s="69"/>
      <c r="AB3931" s="69"/>
      <c r="AC3931" s="69"/>
    </row>
    <row r="3932" spans="1:29" ht="30" x14ac:dyDescent="0.25">
      <c r="A3932" s="68" t="s">
        <v>18243</v>
      </c>
      <c r="B3932" s="69" t="s">
        <v>11670</v>
      </c>
      <c r="C3932" s="69" t="s">
        <v>18244</v>
      </c>
      <c r="D3932" s="69" t="s">
        <v>4623</v>
      </c>
      <c r="E3932" s="69"/>
      <c r="F3932" s="69" t="s">
        <v>10543</v>
      </c>
      <c r="G3932" s="69" t="s">
        <v>1694</v>
      </c>
      <c r="H3932" s="69" t="s">
        <v>1738</v>
      </c>
      <c r="I3932" s="69" t="s">
        <v>962</v>
      </c>
      <c r="J3932" s="70">
        <v>26.67</v>
      </c>
      <c r="K3932" s="69" t="s">
        <v>4591</v>
      </c>
      <c r="L3932" s="69" t="s">
        <v>18245</v>
      </c>
      <c r="M3932" s="70">
        <v>26.67</v>
      </c>
      <c r="N3932" s="69"/>
      <c r="O3932" s="69"/>
      <c r="P3932" s="69"/>
      <c r="Q3932" s="69"/>
      <c r="R3932" s="69"/>
      <c r="S3932" s="69"/>
      <c r="T3932" s="70"/>
      <c r="U3932" s="69"/>
      <c r="V3932" s="69"/>
      <c r="W3932" s="69"/>
      <c r="X3932" s="69"/>
      <c r="Y3932" s="70"/>
      <c r="Z3932" s="69">
        <v>0</v>
      </c>
      <c r="AA3932" s="69" t="s">
        <v>989</v>
      </c>
      <c r="AB3932" s="69" t="s">
        <v>1144</v>
      </c>
      <c r="AC3932" s="69"/>
    </row>
    <row r="3933" spans="1:29" x14ac:dyDescent="0.25">
      <c r="A3933" s="71" t="s">
        <v>193</v>
      </c>
      <c r="B3933" s="71"/>
      <c r="C3933" s="71"/>
      <c r="D3933" s="71"/>
      <c r="E3933" s="71"/>
      <c r="F3933" s="71"/>
      <c r="G3933" s="71"/>
      <c r="H3933" s="71"/>
      <c r="I3933" s="71"/>
      <c r="J3933" s="72">
        <v>26.67</v>
      </c>
      <c r="K3933" s="71"/>
      <c r="L3933" s="71"/>
      <c r="M3933" s="72">
        <v>26.67</v>
      </c>
      <c r="N3933" s="72">
        <v>0</v>
      </c>
      <c r="O3933" s="71"/>
      <c r="P3933" s="71"/>
      <c r="Q3933" s="71"/>
      <c r="R3933" s="71"/>
      <c r="S3933" s="72">
        <v>0</v>
      </c>
      <c r="T3933" s="72">
        <v>0</v>
      </c>
      <c r="U3933" s="71"/>
      <c r="V3933" s="71"/>
      <c r="W3933" s="71"/>
      <c r="X3933" s="72">
        <v>0</v>
      </c>
      <c r="Y3933" s="72">
        <v>0</v>
      </c>
      <c r="Z3933" s="72">
        <v>0</v>
      </c>
      <c r="AA3933" s="69"/>
      <c r="AB3933" s="69"/>
      <c r="AC3933" s="69"/>
    </row>
    <row r="3934" spans="1:29" ht="30" x14ac:dyDescent="0.25">
      <c r="A3934" s="68" t="s">
        <v>18246</v>
      </c>
      <c r="B3934" s="69" t="s">
        <v>12583</v>
      </c>
      <c r="C3934" s="69" t="s">
        <v>18247</v>
      </c>
      <c r="D3934" s="69" t="s">
        <v>4813</v>
      </c>
      <c r="E3934" s="69" t="s">
        <v>18249</v>
      </c>
      <c r="F3934" s="69" t="s">
        <v>10255</v>
      </c>
      <c r="G3934" s="69" t="s">
        <v>1694</v>
      </c>
      <c r="H3934" s="69" t="s">
        <v>1228</v>
      </c>
      <c r="I3934" s="69" t="s">
        <v>962</v>
      </c>
      <c r="J3934" s="70">
        <v>1193.3599999999999</v>
      </c>
      <c r="K3934" s="69" t="s">
        <v>4591</v>
      </c>
      <c r="L3934" s="69" t="s">
        <v>18248</v>
      </c>
      <c r="M3934" s="70">
        <v>1193.3599999999999</v>
      </c>
      <c r="N3934" s="69"/>
      <c r="O3934" s="69"/>
      <c r="P3934" s="69" t="s">
        <v>2170</v>
      </c>
      <c r="Q3934" s="69" t="s">
        <v>1228</v>
      </c>
      <c r="R3934" s="69"/>
      <c r="S3934" s="70">
        <v>1193.3599999999999</v>
      </c>
      <c r="T3934" s="70"/>
      <c r="U3934" s="69" t="s">
        <v>1798</v>
      </c>
      <c r="V3934" s="73">
        <v>46</v>
      </c>
      <c r="W3934" s="69" t="s">
        <v>1798</v>
      </c>
      <c r="X3934" s="69"/>
      <c r="Y3934" s="70"/>
      <c r="Z3934" s="69">
        <v>0</v>
      </c>
      <c r="AA3934" s="69" t="s">
        <v>989</v>
      </c>
      <c r="AB3934" s="69" t="s">
        <v>1144</v>
      </c>
      <c r="AC3934" s="69"/>
    </row>
    <row r="3935" spans="1:29" x14ac:dyDescent="0.25">
      <c r="A3935" s="71" t="s">
        <v>193</v>
      </c>
      <c r="B3935" s="71"/>
      <c r="C3935" s="71"/>
      <c r="D3935" s="71"/>
      <c r="E3935" s="71"/>
      <c r="F3935" s="71"/>
      <c r="G3935" s="71"/>
      <c r="H3935" s="71"/>
      <c r="I3935" s="71"/>
      <c r="J3935" s="72">
        <v>1193.3599999999999</v>
      </c>
      <c r="K3935" s="71"/>
      <c r="L3935" s="71"/>
      <c r="M3935" s="72">
        <v>1193.3599999999999</v>
      </c>
      <c r="N3935" s="72">
        <v>0</v>
      </c>
      <c r="O3935" s="71"/>
      <c r="P3935" s="71"/>
      <c r="Q3935" s="71"/>
      <c r="R3935" s="71"/>
      <c r="S3935" s="72">
        <v>1193.3599999999999</v>
      </c>
      <c r="T3935" s="72">
        <v>1193.3599999999999</v>
      </c>
      <c r="U3935" s="71"/>
      <c r="V3935" s="71"/>
      <c r="W3935" s="71"/>
      <c r="X3935" s="72">
        <v>0</v>
      </c>
      <c r="Y3935" s="72">
        <v>0</v>
      </c>
      <c r="Z3935" s="72">
        <v>1193.3599999999999</v>
      </c>
      <c r="AA3935" s="69"/>
      <c r="AB3935" s="69"/>
      <c r="AC3935" s="69"/>
    </row>
    <row r="3936" spans="1:29" ht="40" x14ac:dyDescent="0.25">
      <c r="A3936" s="68" t="s">
        <v>18250</v>
      </c>
      <c r="B3936" s="69" t="s">
        <v>11670</v>
      </c>
      <c r="C3936" s="69" t="s">
        <v>18251</v>
      </c>
      <c r="D3936" s="69" t="s">
        <v>4628</v>
      </c>
      <c r="E3936" s="69" t="s">
        <v>18253</v>
      </c>
      <c r="F3936" s="69" t="s">
        <v>10543</v>
      </c>
      <c r="G3936" s="69" t="s">
        <v>1046</v>
      </c>
      <c r="H3936" s="69" t="s">
        <v>4118</v>
      </c>
      <c r="I3936" s="69" t="s">
        <v>962</v>
      </c>
      <c r="J3936" s="70">
        <v>673.83</v>
      </c>
      <c r="K3936" s="69" t="s">
        <v>4591</v>
      </c>
      <c r="L3936" s="69" t="s">
        <v>18252</v>
      </c>
      <c r="M3936" s="70">
        <v>673.83</v>
      </c>
      <c r="N3936" s="69"/>
      <c r="O3936" s="69"/>
      <c r="P3936" s="69" t="s">
        <v>1394</v>
      </c>
      <c r="Q3936" s="69" t="s">
        <v>2298</v>
      </c>
      <c r="R3936" s="69"/>
      <c r="S3936" s="70">
        <v>673.83</v>
      </c>
      <c r="T3936" s="70"/>
      <c r="U3936" s="69" t="s">
        <v>3793</v>
      </c>
      <c r="V3936" s="73">
        <v>61</v>
      </c>
      <c r="W3936" s="69" t="s">
        <v>3793</v>
      </c>
      <c r="X3936" s="69"/>
      <c r="Y3936" s="70"/>
      <c r="Z3936" s="69">
        <v>0</v>
      </c>
      <c r="AA3936" s="69" t="s">
        <v>989</v>
      </c>
      <c r="AB3936" s="69" t="s">
        <v>1144</v>
      </c>
      <c r="AC3936" s="69"/>
    </row>
    <row r="3937" spans="1:29" x14ac:dyDescent="0.25">
      <c r="A3937" s="71" t="s">
        <v>193</v>
      </c>
      <c r="B3937" s="71"/>
      <c r="C3937" s="71"/>
      <c r="D3937" s="71"/>
      <c r="E3937" s="71"/>
      <c r="F3937" s="71"/>
      <c r="G3937" s="71"/>
      <c r="H3937" s="71"/>
      <c r="I3937" s="71"/>
      <c r="J3937" s="72">
        <v>673.83</v>
      </c>
      <c r="K3937" s="71"/>
      <c r="L3937" s="71"/>
      <c r="M3937" s="72">
        <v>673.83</v>
      </c>
      <c r="N3937" s="72">
        <v>0</v>
      </c>
      <c r="O3937" s="71"/>
      <c r="P3937" s="71"/>
      <c r="Q3937" s="71"/>
      <c r="R3937" s="71"/>
      <c r="S3937" s="72">
        <v>673.83</v>
      </c>
      <c r="T3937" s="72">
        <v>673.83</v>
      </c>
      <c r="U3937" s="71"/>
      <c r="V3937" s="71"/>
      <c r="W3937" s="71"/>
      <c r="X3937" s="72">
        <v>0</v>
      </c>
      <c r="Y3937" s="72">
        <v>0</v>
      </c>
      <c r="Z3937" s="72">
        <v>673.83</v>
      </c>
      <c r="AA3937" s="69"/>
      <c r="AB3937" s="69"/>
      <c r="AC3937" s="69"/>
    </row>
    <row r="3938" spans="1:29" ht="40" x14ac:dyDescent="0.25">
      <c r="A3938" s="68" t="s">
        <v>18254</v>
      </c>
      <c r="B3938" s="69" t="s">
        <v>11208</v>
      </c>
      <c r="C3938" s="69" t="s">
        <v>18255</v>
      </c>
      <c r="D3938" s="69" t="s">
        <v>890</v>
      </c>
      <c r="E3938" s="69" t="s">
        <v>18257</v>
      </c>
      <c r="F3938" s="69" t="s">
        <v>10612</v>
      </c>
      <c r="G3938" s="69" t="s">
        <v>1046</v>
      </c>
      <c r="H3938" s="69" t="s">
        <v>1122</v>
      </c>
      <c r="I3938" s="69" t="s">
        <v>962</v>
      </c>
      <c r="J3938" s="70">
        <v>5779.49</v>
      </c>
      <c r="K3938" s="69" t="s">
        <v>4591</v>
      </c>
      <c r="L3938" s="69" t="s">
        <v>18256</v>
      </c>
      <c r="M3938" s="70">
        <v>5779.49</v>
      </c>
      <c r="N3938" s="69"/>
      <c r="O3938" s="69"/>
      <c r="P3938" s="69" t="s">
        <v>3002</v>
      </c>
      <c r="Q3938" s="69" t="s">
        <v>1916</v>
      </c>
      <c r="R3938" s="69"/>
      <c r="S3938" s="70">
        <v>5779.49</v>
      </c>
      <c r="T3938" s="70"/>
      <c r="U3938" s="69" t="s">
        <v>1916</v>
      </c>
      <c r="V3938" s="73">
        <v>53</v>
      </c>
      <c r="W3938" s="69" t="s">
        <v>1916</v>
      </c>
      <c r="X3938" s="69"/>
      <c r="Y3938" s="70"/>
      <c r="Z3938" s="69">
        <v>0</v>
      </c>
      <c r="AA3938" s="69" t="s">
        <v>989</v>
      </c>
      <c r="AB3938" s="69" t="s">
        <v>1144</v>
      </c>
      <c r="AC3938" s="69"/>
    </row>
    <row r="3939" spans="1:29" x14ac:dyDescent="0.25">
      <c r="A3939" s="71" t="s">
        <v>193</v>
      </c>
      <c r="B3939" s="71"/>
      <c r="C3939" s="71"/>
      <c r="D3939" s="71"/>
      <c r="E3939" s="71"/>
      <c r="F3939" s="71"/>
      <c r="G3939" s="71"/>
      <c r="H3939" s="71"/>
      <c r="I3939" s="71"/>
      <c r="J3939" s="72">
        <v>5779.49</v>
      </c>
      <c r="K3939" s="71"/>
      <c r="L3939" s="71"/>
      <c r="M3939" s="72">
        <v>5779.49</v>
      </c>
      <c r="N3939" s="72">
        <v>0</v>
      </c>
      <c r="O3939" s="71"/>
      <c r="P3939" s="71"/>
      <c r="Q3939" s="71"/>
      <c r="R3939" s="71"/>
      <c r="S3939" s="72">
        <v>5779.49</v>
      </c>
      <c r="T3939" s="72">
        <v>5779.49</v>
      </c>
      <c r="U3939" s="71"/>
      <c r="V3939" s="71"/>
      <c r="W3939" s="71"/>
      <c r="X3939" s="72">
        <v>0</v>
      </c>
      <c r="Y3939" s="72">
        <v>0</v>
      </c>
      <c r="Z3939" s="72">
        <v>5779.49</v>
      </c>
      <c r="AA3939" s="69"/>
      <c r="AB3939" s="69"/>
      <c r="AC3939" s="69"/>
    </row>
    <row r="3940" spans="1:29" ht="30" x14ac:dyDescent="0.25">
      <c r="A3940" s="68" t="s">
        <v>18258</v>
      </c>
      <c r="B3940" s="69" t="s">
        <v>11608</v>
      </c>
      <c r="C3940" s="69" t="s">
        <v>18259</v>
      </c>
      <c r="D3940" s="69" t="s">
        <v>4628</v>
      </c>
      <c r="E3940" s="69" t="s">
        <v>18261</v>
      </c>
      <c r="F3940" s="69" t="s">
        <v>10255</v>
      </c>
      <c r="G3940" s="69" t="s">
        <v>1046</v>
      </c>
      <c r="H3940" s="69" t="s">
        <v>1729</v>
      </c>
      <c r="I3940" s="69" t="s">
        <v>962</v>
      </c>
      <c r="J3940" s="70">
        <v>1749.84</v>
      </c>
      <c r="K3940" s="69" t="s">
        <v>4591</v>
      </c>
      <c r="L3940" s="69" t="s">
        <v>18260</v>
      </c>
      <c r="M3940" s="70">
        <v>1749.84</v>
      </c>
      <c r="N3940" s="69"/>
      <c r="O3940" s="69"/>
      <c r="P3940" s="69" t="s">
        <v>2136</v>
      </c>
      <c r="Q3940" s="69" t="s">
        <v>2298</v>
      </c>
      <c r="R3940" s="69"/>
      <c r="S3940" s="70">
        <v>1749.84</v>
      </c>
      <c r="T3940" s="70"/>
      <c r="U3940" s="69" t="s">
        <v>3793</v>
      </c>
      <c r="V3940" s="73">
        <v>59</v>
      </c>
      <c r="W3940" s="69" t="s">
        <v>3793</v>
      </c>
      <c r="X3940" s="69"/>
      <c r="Y3940" s="70"/>
      <c r="Z3940" s="69">
        <v>0</v>
      </c>
      <c r="AA3940" s="69" t="s">
        <v>989</v>
      </c>
      <c r="AB3940" s="69" t="s">
        <v>1144</v>
      </c>
      <c r="AC3940" s="69"/>
    </row>
    <row r="3941" spans="1:29" x14ac:dyDescent="0.25">
      <c r="A3941" s="71" t="s">
        <v>193</v>
      </c>
      <c r="B3941" s="71"/>
      <c r="C3941" s="71"/>
      <c r="D3941" s="71"/>
      <c r="E3941" s="71"/>
      <c r="F3941" s="71"/>
      <c r="G3941" s="71"/>
      <c r="H3941" s="71"/>
      <c r="I3941" s="71"/>
      <c r="J3941" s="72">
        <v>1749.84</v>
      </c>
      <c r="K3941" s="71"/>
      <c r="L3941" s="71"/>
      <c r="M3941" s="72">
        <v>1749.84</v>
      </c>
      <c r="N3941" s="72">
        <v>0</v>
      </c>
      <c r="O3941" s="71"/>
      <c r="P3941" s="71"/>
      <c r="Q3941" s="71"/>
      <c r="R3941" s="71"/>
      <c r="S3941" s="72">
        <v>1749.84</v>
      </c>
      <c r="T3941" s="72">
        <v>1749.84</v>
      </c>
      <c r="U3941" s="71"/>
      <c r="V3941" s="71"/>
      <c r="W3941" s="71"/>
      <c r="X3941" s="72">
        <v>0</v>
      </c>
      <c r="Y3941" s="72">
        <v>0</v>
      </c>
      <c r="Z3941" s="72">
        <v>1749.84</v>
      </c>
      <c r="AA3941" s="69"/>
      <c r="AB3941" s="69"/>
      <c r="AC3941" s="69"/>
    </row>
    <row r="3942" spans="1:29" ht="20" x14ac:dyDescent="0.25">
      <c r="A3942" s="68" t="s">
        <v>18262</v>
      </c>
      <c r="B3942" s="69" t="s">
        <v>11119</v>
      </c>
      <c r="C3942" s="69" t="s">
        <v>18263</v>
      </c>
      <c r="D3942" s="69" t="s">
        <v>3337</v>
      </c>
      <c r="E3942" s="69" t="s">
        <v>18265</v>
      </c>
      <c r="F3942" s="69" t="s">
        <v>10255</v>
      </c>
      <c r="G3942" s="69" t="s">
        <v>2042</v>
      </c>
      <c r="H3942" s="69" t="s">
        <v>1129</v>
      </c>
      <c r="I3942" s="69" t="s">
        <v>962</v>
      </c>
      <c r="J3942" s="70">
        <v>1438.5</v>
      </c>
      <c r="K3942" s="69" t="s">
        <v>4591</v>
      </c>
      <c r="L3942" s="69" t="s">
        <v>18264</v>
      </c>
      <c r="M3942" s="70">
        <v>1438.5</v>
      </c>
      <c r="N3942" s="69"/>
      <c r="O3942" s="69"/>
      <c r="P3942" s="69" t="s">
        <v>1738</v>
      </c>
      <c r="Q3942" s="69"/>
      <c r="R3942" s="69"/>
      <c r="S3942" s="70">
        <v>1438.5</v>
      </c>
      <c r="T3942" s="70"/>
      <c r="U3942" s="69"/>
      <c r="V3942" s="69"/>
      <c r="W3942" s="69"/>
      <c r="X3942" s="69"/>
      <c r="Y3942" s="70"/>
      <c r="Z3942" s="69">
        <v>0</v>
      </c>
      <c r="AA3942" s="69" t="s">
        <v>989</v>
      </c>
      <c r="AB3942" s="69" t="s">
        <v>1144</v>
      </c>
      <c r="AC3942" s="69"/>
    </row>
    <row r="3943" spans="1:29" x14ac:dyDescent="0.25">
      <c r="A3943" s="71" t="s">
        <v>193</v>
      </c>
      <c r="B3943" s="71"/>
      <c r="C3943" s="71"/>
      <c r="D3943" s="71"/>
      <c r="E3943" s="71"/>
      <c r="F3943" s="71"/>
      <c r="G3943" s="71"/>
      <c r="H3943" s="71"/>
      <c r="I3943" s="71"/>
      <c r="J3943" s="72">
        <v>1438.5</v>
      </c>
      <c r="K3943" s="71"/>
      <c r="L3943" s="71"/>
      <c r="M3943" s="72">
        <v>1438.5</v>
      </c>
      <c r="N3943" s="72">
        <v>0</v>
      </c>
      <c r="O3943" s="71"/>
      <c r="P3943" s="71"/>
      <c r="Q3943" s="71"/>
      <c r="R3943" s="71"/>
      <c r="S3943" s="72">
        <v>1438.5</v>
      </c>
      <c r="T3943" s="72">
        <v>0</v>
      </c>
      <c r="U3943" s="71"/>
      <c r="V3943" s="71"/>
      <c r="W3943" s="71"/>
      <c r="X3943" s="72">
        <v>1438.5</v>
      </c>
      <c r="Y3943" s="72">
        <v>0</v>
      </c>
      <c r="Z3943" s="72">
        <v>0</v>
      </c>
      <c r="AA3943" s="69"/>
      <c r="AB3943" s="69"/>
      <c r="AC3943" s="69"/>
    </row>
    <row r="3944" spans="1:29" ht="30" x14ac:dyDescent="0.25">
      <c r="A3944" s="68" t="s">
        <v>18266</v>
      </c>
      <c r="B3944" s="69" t="s">
        <v>12583</v>
      </c>
      <c r="C3944" s="69" t="s">
        <v>18267</v>
      </c>
      <c r="D3944" s="69" t="s">
        <v>4972</v>
      </c>
      <c r="E3944" s="69" t="s">
        <v>18269</v>
      </c>
      <c r="F3944" s="69"/>
      <c r="G3944" s="69" t="s">
        <v>2042</v>
      </c>
      <c r="H3944" s="69" t="s">
        <v>2647</v>
      </c>
      <c r="I3944" s="69" t="s">
        <v>962</v>
      </c>
      <c r="J3944" s="70">
        <v>1673.46</v>
      </c>
      <c r="K3944" s="69" t="s">
        <v>4591</v>
      </c>
      <c r="L3944" s="69" t="s">
        <v>18268</v>
      </c>
      <c r="M3944" s="70">
        <v>1673.46</v>
      </c>
      <c r="N3944" s="69"/>
      <c r="O3944" s="69"/>
      <c r="P3944" s="69" t="s">
        <v>1129</v>
      </c>
      <c r="Q3944" s="69" t="s">
        <v>8910</v>
      </c>
      <c r="R3944" s="69"/>
      <c r="S3944" s="70">
        <v>1673.46</v>
      </c>
      <c r="T3944" s="70"/>
      <c r="U3944" s="69"/>
      <c r="V3944" s="69"/>
      <c r="W3944" s="69"/>
      <c r="X3944" s="69"/>
      <c r="Y3944" s="70"/>
      <c r="Z3944" s="69">
        <v>0</v>
      </c>
      <c r="AA3944" s="69" t="s">
        <v>989</v>
      </c>
      <c r="AB3944" s="69" t="s">
        <v>1144</v>
      </c>
      <c r="AC3944" s="69"/>
    </row>
    <row r="3945" spans="1:29" x14ac:dyDescent="0.25">
      <c r="A3945" s="71" t="s">
        <v>193</v>
      </c>
      <c r="B3945" s="71"/>
      <c r="C3945" s="71"/>
      <c r="D3945" s="71"/>
      <c r="E3945" s="71"/>
      <c r="F3945" s="71"/>
      <c r="G3945" s="71"/>
      <c r="H3945" s="71"/>
      <c r="I3945" s="71"/>
      <c r="J3945" s="72">
        <v>1673.46</v>
      </c>
      <c r="K3945" s="71"/>
      <c r="L3945" s="71"/>
      <c r="M3945" s="72">
        <v>1673.46</v>
      </c>
      <c r="N3945" s="72">
        <v>0</v>
      </c>
      <c r="O3945" s="71"/>
      <c r="P3945" s="71"/>
      <c r="Q3945" s="71"/>
      <c r="R3945" s="71"/>
      <c r="S3945" s="72">
        <v>1673.46</v>
      </c>
      <c r="T3945" s="72">
        <v>0</v>
      </c>
      <c r="U3945" s="71"/>
      <c r="V3945" s="71"/>
      <c r="W3945" s="71"/>
      <c r="X3945" s="72">
        <v>1673.46</v>
      </c>
      <c r="Y3945" s="72">
        <v>0</v>
      </c>
      <c r="Z3945" s="72">
        <v>0</v>
      </c>
      <c r="AA3945" s="69"/>
      <c r="AB3945" s="69"/>
      <c r="AC3945" s="69"/>
    </row>
    <row r="3946" spans="1:29" ht="30" x14ac:dyDescent="0.25">
      <c r="A3946" s="68" t="s">
        <v>18270</v>
      </c>
      <c r="B3946" s="69" t="s">
        <v>11608</v>
      </c>
      <c r="C3946" s="69" t="s">
        <v>18271</v>
      </c>
      <c r="D3946" s="69" t="s">
        <v>4972</v>
      </c>
      <c r="E3946" s="69" t="s">
        <v>18273</v>
      </c>
      <c r="F3946" s="69" t="s">
        <v>10255</v>
      </c>
      <c r="G3946" s="69" t="s">
        <v>2042</v>
      </c>
      <c r="H3946" s="69" t="s">
        <v>2647</v>
      </c>
      <c r="I3946" s="69" t="s">
        <v>962</v>
      </c>
      <c r="J3946" s="70">
        <v>1524.39</v>
      </c>
      <c r="K3946" s="69" t="s">
        <v>4591</v>
      </c>
      <c r="L3946" s="69" t="s">
        <v>18272</v>
      </c>
      <c r="M3946" s="70">
        <v>1524.39</v>
      </c>
      <c r="N3946" s="69"/>
      <c r="O3946" s="69"/>
      <c r="P3946" s="69" t="s">
        <v>1612</v>
      </c>
      <c r="Q3946" s="69" t="s">
        <v>3197</v>
      </c>
      <c r="R3946" s="69"/>
      <c r="S3946" s="70">
        <v>1524.39</v>
      </c>
      <c r="T3946" s="70"/>
      <c r="U3946" s="69"/>
      <c r="V3946" s="69"/>
      <c r="W3946" s="69"/>
      <c r="X3946" s="69"/>
      <c r="Y3946" s="70"/>
      <c r="Z3946" s="69">
        <v>0</v>
      </c>
      <c r="AA3946" s="69" t="s">
        <v>989</v>
      </c>
      <c r="AB3946" s="69" t="s">
        <v>1144</v>
      </c>
      <c r="AC3946" s="69"/>
    </row>
    <row r="3947" spans="1:29" x14ac:dyDescent="0.25">
      <c r="A3947" s="71" t="s">
        <v>193</v>
      </c>
      <c r="B3947" s="71"/>
      <c r="C3947" s="71"/>
      <c r="D3947" s="71"/>
      <c r="E3947" s="71"/>
      <c r="F3947" s="71"/>
      <c r="G3947" s="71"/>
      <c r="H3947" s="71"/>
      <c r="I3947" s="71"/>
      <c r="J3947" s="72">
        <v>1524.39</v>
      </c>
      <c r="K3947" s="71"/>
      <c r="L3947" s="71"/>
      <c r="M3947" s="72">
        <v>1524.39</v>
      </c>
      <c r="N3947" s="72">
        <v>0</v>
      </c>
      <c r="O3947" s="71"/>
      <c r="P3947" s="71"/>
      <c r="Q3947" s="71"/>
      <c r="R3947" s="71"/>
      <c r="S3947" s="72">
        <v>1524.39</v>
      </c>
      <c r="T3947" s="72">
        <v>0</v>
      </c>
      <c r="U3947" s="71"/>
      <c r="V3947" s="71"/>
      <c r="W3947" s="71"/>
      <c r="X3947" s="72">
        <v>1524.39</v>
      </c>
      <c r="Y3947" s="72">
        <v>0</v>
      </c>
      <c r="Z3947" s="72">
        <v>0</v>
      </c>
      <c r="AA3947" s="69"/>
      <c r="AB3947" s="69"/>
      <c r="AC3947" s="69"/>
    </row>
    <row r="3948" spans="1:29" ht="30" x14ac:dyDescent="0.25">
      <c r="A3948" s="68" t="s">
        <v>18274</v>
      </c>
      <c r="B3948" s="69" t="s">
        <v>11608</v>
      </c>
      <c r="C3948" s="69" t="s">
        <v>18275</v>
      </c>
      <c r="D3948" s="69" t="s">
        <v>4813</v>
      </c>
      <c r="E3948" s="69" t="s">
        <v>18277</v>
      </c>
      <c r="F3948" s="69" t="s">
        <v>10255</v>
      </c>
      <c r="G3948" s="69" t="s">
        <v>1203</v>
      </c>
      <c r="H3948" s="69" t="s">
        <v>4118</v>
      </c>
      <c r="I3948" s="69" t="s">
        <v>962</v>
      </c>
      <c r="J3948" s="70">
        <v>1781.91</v>
      </c>
      <c r="K3948" s="69" t="s">
        <v>4591</v>
      </c>
      <c r="L3948" s="69" t="s">
        <v>18276</v>
      </c>
      <c r="M3948" s="70">
        <v>1781.91</v>
      </c>
      <c r="N3948" s="69"/>
      <c r="O3948" s="69"/>
      <c r="P3948" s="69" t="s">
        <v>3002</v>
      </c>
      <c r="Q3948" s="69" t="s">
        <v>2219</v>
      </c>
      <c r="R3948" s="69"/>
      <c r="S3948" s="70">
        <v>1781.91</v>
      </c>
      <c r="T3948" s="70"/>
      <c r="U3948" s="69"/>
      <c r="V3948" s="69"/>
      <c r="W3948" s="69"/>
      <c r="X3948" s="69"/>
      <c r="Y3948" s="70"/>
      <c r="Z3948" s="69">
        <v>0</v>
      </c>
      <c r="AA3948" s="69" t="s">
        <v>989</v>
      </c>
      <c r="AB3948" s="69" t="s">
        <v>1144</v>
      </c>
      <c r="AC3948" s="69"/>
    </row>
    <row r="3949" spans="1:29" x14ac:dyDescent="0.25">
      <c r="A3949" s="71" t="s">
        <v>193</v>
      </c>
      <c r="B3949" s="71"/>
      <c r="C3949" s="71"/>
      <c r="D3949" s="71"/>
      <c r="E3949" s="71"/>
      <c r="F3949" s="71"/>
      <c r="G3949" s="71"/>
      <c r="H3949" s="71"/>
      <c r="I3949" s="71"/>
      <c r="J3949" s="72">
        <v>1781.91</v>
      </c>
      <c r="K3949" s="71"/>
      <c r="L3949" s="71"/>
      <c r="M3949" s="72">
        <v>1781.91</v>
      </c>
      <c r="N3949" s="72">
        <v>0</v>
      </c>
      <c r="O3949" s="71"/>
      <c r="P3949" s="71"/>
      <c r="Q3949" s="71"/>
      <c r="R3949" s="71"/>
      <c r="S3949" s="72">
        <v>1781.91</v>
      </c>
      <c r="T3949" s="72">
        <v>0</v>
      </c>
      <c r="U3949" s="71"/>
      <c r="V3949" s="71"/>
      <c r="W3949" s="71"/>
      <c r="X3949" s="72">
        <v>1781.91</v>
      </c>
      <c r="Y3949" s="72">
        <v>0</v>
      </c>
      <c r="Z3949" s="72">
        <v>0</v>
      </c>
      <c r="AA3949" s="69"/>
      <c r="AB3949" s="69"/>
      <c r="AC3949" s="69"/>
    </row>
    <row r="3950" spans="1:29" ht="20" x14ac:dyDescent="0.25">
      <c r="A3950" s="68" t="s">
        <v>18278</v>
      </c>
      <c r="B3950" s="69" t="s">
        <v>18279</v>
      </c>
      <c r="C3950" s="69" t="s">
        <v>18280</v>
      </c>
      <c r="D3950" s="69" t="s">
        <v>4583</v>
      </c>
      <c r="E3950" s="69"/>
      <c r="F3950" s="69" t="s">
        <v>10612</v>
      </c>
      <c r="G3950" s="69" t="s">
        <v>1203</v>
      </c>
      <c r="H3950" s="69" t="s">
        <v>1115</v>
      </c>
      <c r="I3950" s="69" t="s">
        <v>962</v>
      </c>
      <c r="J3950" s="70">
        <v>7299.26</v>
      </c>
      <c r="K3950" s="69" t="s">
        <v>4591</v>
      </c>
      <c r="L3950" s="69" t="s">
        <v>18281</v>
      </c>
      <c r="M3950" s="70">
        <v>7299.26</v>
      </c>
      <c r="N3950" s="69"/>
      <c r="O3950" s="69"/>
      <c r="P3950" s="69"/>
      <c r="Q3950" s="69"/>
      <c r="R3950" s="69"/>
      <c r="S3950" s="69"/>
      <c r="T3950" s="70"/>
      <c r="U3950" s="69"/>
      <c r="V3950" s="69"/>
      <c r="W3950" s="69"/>
      <c r="X3950" s="69"/>
      <c r="Y3950" s="70"/>
      <c r="Z3950" s="69">
        <v>0</v>
      </c>
      <c r="AA3950" s="69" t="s">
        <v>989</v>
      </c>
      <c r="AB3950" s="69" t="s">
        <v>1144</v>
      </c>
      <c r="AC3950" s="69"/>
    </row>
    <row r="3951" spans="1:29" x14ac:dyDescent="0.25">
      <c r="A3951" s="71" t="s">
        <v>193</v>
      </c>
      <c r="B3951" s="71"/>
      <c r="C3951" s="71"/>
      <c r="D3951" s="71"/>
      <c r="E3951" s="71"/>
      <c r="F3951" s="71"/>
      <c r="G3951" s="71"/>
      <c r="H3951" s="71"/>
      <c r="I3951" s="71"/>
      <c r="J3951" s="72">
        <v>7299.26</v>
      </c>
      <c r="K3951" s="71"/>
      <c r="L3951" s="71"/>
      <c r="M3951" s="72">
        <v>7299.26</v>
      </c>
      <c r="N3951" s="72">
        <v>0</v>
      </c>
      <c r="O3951" s="71"/>
      <c r="P3951" s="71"/>
      <c r="Q3951" s="71"/>
      <c r="R3951" s="71"/>
      <c r="S3951" s="72">
        <v>0</v>
      </c>
      <c r="T3951" s="72">
        <v>0</v>
      </c>
      <c r="U3951" s="71"/>
      <c r="V3951" s="71"/>
      <c r="W3951" s="71"/>
      <c r="X3951" s="72">
        <v>0</v>
      </c>
      <c r="Y3951" s="72">
        <v>0</v>
      </c>
      <c r="Z3951" s="72">
        <v>0</v>
      </c>
      <c r="AA3951" s="69"/>
      <c r="AB3951" s="69"/>
      <c r="AC3951" s="69"/>
    </row>
    <row r="3952" spans="1:29" ht="20" x14ac:dyDescent="0.25">
      <c r="A3952" s="68" t="s">
        <v>18282</v>
      </c>
      <c r="B3952" s="69" t="s">
        <v>18283</v>
      </c>
      <c r="C3952" s="69" t="s">
        <v>18284</v>
      </c>
      <c r="D3952" s="69" t="s">
        <v>4583</v>
      </c>
      <c r="E3952" s="69"/>
      <c r="F3952" s="69" t="s">
        <v>10255</v>
      </c>
      <c r="G3952" s="69" t="s">
        <v>1203</v>
      </c>
      <c r="H3952" s="69" t="s">
        <v>1115</v>
      </c>
      <c r="I3952" s="69" t="s">
        <v>962</v>
      </c>
      <c r="J3952" s="70">
        <v>13194.27</v>
      </c>
      <c r="K3952" s="69" t="s">
        <v>4591</v>
      </c>
      <c r="L3952" s="69" t="s">
        <v>18285</v>
      </c>
      <c r="M3952" s="70">
        <v>13123.67</v>
      </c>
      <c r="N3952" s="69"/>
      <c r="O3952" s="69"/>
      <c r="P3952" s="69"/>
      <c r="Q3952" s="69"/>
      <c r="R3952" s="69"/>
      <c r="S3952" s="69"/>
      <c r="T3952" s="70"/>
      <c r="U3952" s="69"/>
      <c r="V3952" s="69"/>
      <c r="W3952" s="69"/>
      <c r="X3952" s="69"/>
      <c r="Y3952" s="70"/>
      <c r="Z3952" s="69">
        <v>0</v>
      </c>
      <c r="AA3952" s="69" t="s">
        <v>989</v>
      </c>
      <c r="AB3952" s="69" t="s">
        <v>1144</v>
      </c>
      <c r="AC3952" s="69"/>
    </row>
    <row r="3953" spans="1:29" x14ac:dyDescent="0.25">
      <c r="A3953" s="71" t="s">
        <v>193</v>
      </c>
      <c r="B3953" s="71"/>
      <c r="C3953" s="71"/>
      <c r="D3953" s="71"/>
      <c r="E3953" s="71"/>
      <c r="F3953" s="71"/>
      <c r="G3953" s="71"/>
      <c r="H3953" s="71"/>
      <c r="I3953" s="71"/>
      <c r="J3953" s="72">
        <v>13194.27</v>
      </c>
      <c r="K3953" s="71"/>
      <c r="L3953" s="71"/>
      <c r="M3953" s="72">
        <v>13123.67</v>
      </c>
      <c r="N3953" s="72">
        <v>70.600000000000364</v>
      </c>
      <c r="O3953" s="71"/>
      <c r="P3953" s="71"/>
      <c r="Q3953" s="71"/>
      <c r="R3953" s="71"/>
      <c r="S3953" s="72">
        <v>0</v>
      </c>
      <c r="T3953" s="72">
        <v>0</v>
      </c>
      <c r="U3953" s="71"/>
      <c r="V3953" s="71"/>
      <c r="W3953" s="71"/>
      <c r="X3953" s="72">
        <v>0</v>
      </c>
      <c r="Y3953" s="72">
        <v>0</v>
      </c>
      <c r="Z3953" s="72">
        <v>0</v>
      </c>
      <c r="AA3953" s="69"/>
      <c r="AB3953" s="69"/>
      <c r="AC3953" s="69"/>
    </row>
    <row r="3954" spans="1:29" ht="30" x14ac:dyDescent="0.25">
      <c r="A3954" s="68" t="s">
        <v>18286</v>
      </c>
      <c r="B3954" s="69" t="s">
        <v>11670</v>
      </c>
      <c r="C3954" s="69" t="s">
        <v>18287</v>
      </c>
      <c r="D3954" s="69" t="s">
        <v>4589</v>
      </c>
      <c r="E3954" s="69" t="s">
        <v>18289</v>
      </c>
      <c r="F3954" s="69" t="s">
        <v>10543</v>
      </c>
      <c r="G3954" s="69" t="s">
        <v>1080</v>
      </c>
      <c r="H3954" s="69" t="s">
        <v>1130</v>
      </c>
      <c r="I3954" s="69" t="s">
        <v>962</v>
      </c>
      <c r="J3954" s="70">
        <v>2204.66</v>
      </c>
      <c r="K3954" s="69" t="s">
        <v>4591</v>
      </c>
      <c r="L3954" s="69" t="s">
        <v>18288</v>
      </c>
      <c r="M3954" s="70">
        <v>2204.66</v>
      </c>
      <c r="N3954" s="69"/>
      <c r="O3954" s="69"/>
      <c r="P3954" s="69" t="s">
        <v>3793</v>
      </c>
      <c r="Q3954" s="69" t="s">
        <v>2326</v>
      </c>
      <c r="R3954" s="69"/>
      <c r="S3954" s="70">
        <v>2204.66</v>
      </c>
      <c r="T3954" s="70"/>
      <c r="U3954" s="69"/>
      <c r="V3954" s="69"/>
      <c r="W3954" s="69"/>
      <c r="X3954" s="69"/>
      <c r="Y3954" s="70"/>
      <c r="Z3954" s="69">
        <v>0</v>
      </c>
      <c r="AA3954" s="69" t="s">
        <v>989</v>
      </c>
      <c r="AB3954" s="69" t="s">
        <v>1144</v>
      </c>
      <c r="AC3954" s="69"/>
    </row>
    <row r="3955" spans="1:29" x14ac:dyDescent="0.25">
      <c r="A3955" s="71" t="s">
        <v>193</v>
      </c>
      <c r="B3955" s="71"/>
      <c r="C3955" s="71"/>
      <c r="D3955" s="71"/>
      <c r="E3955" s="71"/>
      <c r="F3955" s="71"/>
      <c r="G3955" s="71"/>
      <c r="H3955" s="71"/>
      <c r="I3955" s="71"/>
      <c r="J3955" s="72">
        <v>2204.66</v>
      </c>
      <c r="K3955" s="71"/>
      <c r="L3955" s="71"/>
      <c r="M3955" s="72">
        <v>2204.66</v>
      </c>
      <c r="N3955" s="72">
        <v>0</v>
      </c>
      <c r="O3955" s="71"/>
      <c r="P3955" s="71"/>
      <c r="Q3955" s="71"/>
      <c r="R3955" s="71"/>
      <c r="S3955" s="72">
        <v>2204.66</v>
      </c>
      <c r="T3955" s="72">
        <v>0</v>
      </c>
      <c r="U3955" s="71"/>
      <c r="V3955" s="71"/>
      <c r="W3955" s="71"/>
      <c r="X3955" s="72">
        <v>2204.66</v>
      </c>
      <c r="Y3955" s="72">
        <v>0</v>
      </c>
      <c r="Z3955" s="72">
        <v>0</v>
      </c>
      <c r="AA3955" s="69"/>
      <c r="AB3955" s="69"/>
      <c r="AC3955" s="69"/>
    </row>
    <row r="3956" spans="1:29" ht="20" x14ac:dyDescent="0.25">
      <c r="A3956" s="68" t="s">
        <v>18290</v>
      </c>
      <c r="B3956" s="69" t="s">
        <v>11214</v>
      </c>
      <c r="C3956" s="69" t="s">
        <v>18291</v>
      </c>
      <c r="D3956" s="69" t="s">
        <v>17852</v>
      </c>
      <c r="E3956" s="69" t="s">
        <v>18293</v>
      </c>
      <c r="F3956" s="69" t="s">
        <v>10543</v>
      </c>
      <c r="G3956" s="69" t="s">
        <v>1080</v>
      </c>
      <c r="H3956" s="69" t="s">
        <v>2609</v>
      </c>
      <c r="I3956" s="69" t="s">
        <v>962</v>
      </c>
      <c r="J3956" s="70">
        <v>10104.15</v>
      </c>
      <c r="K3956" s="69" t="s">
        <v>4591</v>
      </c>
      <c r="L3956" s="69" t="s">
        <v>18292</v>
      </c>
      <c r="M3956" s="70">
        <v>10104.15</v>
      </c>
      <c r="N3956" s="69"/>
      <c r="O3956" s="69"/>
      <c r="P3956" s="69" t="s">
        <v>2388</v>
      </c>
      <c r="Q3956" s="69" t="s">
        <v>1218</v>
      </c>
      <c r="R3956" s="69"/>
      <c r="S3956" s="70">
        <v>10104.15</v>
      </c>
      <c r="T3956" s="70"/>
      <c r="U3956" s="69"/>
      <c r="V3956" s="69"/>
      <c r="W3956" s="69"/>
      <c r="X3956" s="69"/>
      <c r="Y3956" s="70"/>
      <c r="Z3956" s="69">
        <v>0</v>
      </c>
      <c r="AA3956" s="69" t="s">
        <v>989</v>
      </c>
      <c r="AB3956" s="69" t="s">
        <v>1144</v>
      </c>
      <c r="AC3956" s="69"/>
    </row>
    <row r="3957" spans="1:29" x14ac:dyDescent="0.25">
      <c r="A3957" s="71" t="s">
        <v>193</v>
      </c>
      <c r="B3957" s="71"/>
      <c r="C3957" s="71"/>
      <c r="D3957" s="71"/>
      <c r="E3957" s="71"/>
      <c r="F3957" s="71"/>
      <c r="G3957" s="71"/>
      <c r="H3957" s="71"/>
      <c r="I3957" s="71"/>
      <c r="J3957" s="72">
        <v>10104.15</v>
      </c>
      <c r="K3957" s="71"/>
      <c r="L3957" s="71"/>
      <c r="M3957" s="72">
        <v>10104.15</v>
      </c>
      <c r="N3957" s="72">
        <v>0</v>
      </c>
      <c r="O3957" s="71"/>
      <c r="P3957" s="71"/>
      <c r="Q3957" s="71"/>
      <c r="R3957" s="71"/>
      <c r="S3957" s="72">
        <v>10104.15</v>
      </c>
      <c r="T3957" s="72">
        <v>0</v>
      </c>
      <c r="U3957" s="71"/>
      <c r="V3957" s="71"/>
      <c r="W3957" s="71"/>
      <c r="X3957" s="72">
        <v>10104.15</v>
      </c>
      <c r="Y3957" s="72">
        <v>0</v>
      </c>
      <c r="Z3957" s="72">
        <v>0</v>
      </c>
      <c r="AA3957" s="69"/>
      <c r="AB3957" s="69"/>
      <c r="AC3957" s="69"/>
    </row>
    <row r="3958" spans="1:29" ht="20" x14ac:dyDescent="0.25">
      <c r="A3958" s="68" t="s">
        <v>18294</v>
      </c>
      <c r="B3958" s="69" t="s">
        <v>18295</v>
      </c>
      <c r="C3958" s="69" t="s">
        <v>18296</v>
      </c>
      <c r="D3958" s="69" t="s">
        <v>4611</v>
      </c>
      <c r="E3958" s="69" t="s">
        <v>18298</v>
      </c>
      <c r="F3958" s="69" t="s">
        <v>10612</v>
      </c>
      <c r="G3958" s="69" t="s">
        <v>1080</v>
      </c>
      <c r="H3958" s="69" t="s">
        <v>2640</v>
      </c>
      <c r="I3958" s="69" t="s">
        <v>962</v>
      </c>
      <c r="J3958" s="70">
        <v>18735.22</v>
      </c>
      <c r="K3958" s="69" t="s">
        <v>4591</v>
      </c>
      <c r="L3958" s="69" t="s">
        <v>18297</v>
      </c>
      <c r="M3958" s="70">
        <v>18735.22</v>
      </c>
      <c r="N3958" s="69"/>
      <c r="O3958" s="69"/>
      <c r="P3958" s="69" t="s">
        <v>1624</v>
      </c>
      <c r="Q3958" s="69" t="s">
        <v>9954</v>
      </c>
      <c r="R3958" s="69"/>
      <c r="S3958" s="70">
        <v>18735.22</v>
      </c>
      <c r="T3958" s="70"/>
      <c r="U3958" s="69"/>
      <c r="V3958" s="69"/>
      <c r="W3958" s="69"/>
      <c r="X3958" s="69"/>
      <c r="Y3958" s="70"/>
      <c r="Z3958" s="69">
        <v>0</v>
      </c>
      <c r="AA3958" s="69" t="s">
        <v>989</v>
      </c>
      <c r="AB3958" s="69" t="s">
        <v>1144</v>
      </c>
      <c r="AC3958" s="69"/>
    </row>
    <row r="3959" spans="1:29" x14ac:dyDescent="0.25">
      <c r="A3959" s="71" t="s">
        <v>193</v>
      </c>
      <c r="B3959" s="71"/>
      <c r="C3959" s="71"/>
      <c r="D3959" s="71"/>
      <c r="E3959" s="71"/>
      <c r="F3959" s="71"/>
      <c r="G3959" s="71"/>
      <c r="H3959" s="71"/>
      <c r="I3959" s="71"/>
      <c r="J3959" s="72">
        <v>18735.22</v>
      </c>
      <c r="K3959" s="71"/>
      <c r="L3959" s="71"/>
      <c r="M3959" s="72">
        <v>18735.22</v>
      </c>
      <c r="N3959" s="72">
        <v>0</v>
      </c>
      <c r="O3959" s="71"/>
      <c r="P3959" s="71"/>
      <c r="Q3959" s="71"/>
      <c r="R3959" s="71"/>
      <c r="S3959" s="72">
        <v>18735.22</v>
      </c>
      <c r="T3959" s="72">
        <v>0</v>
      </c>
      <c r="U3959" s="71"/>
      <c r="V3959" s="71"/>
      <c r="W3959" s="71"/>
      <c r="X3959" s="72">
        <v>18735.22</v>
      </c>
      <c r="Y3959" s="72">
        <v>0</v>
      </c>
      <c r="Z3959" s="72">
        <v>0</v>
      </c>
      <c r="AA3959" s="69"/>
      <c r="AB3959" s="69"/>
      <c r="AC3959" s="69"/>
    </row>
    <row r="3960" spans="1:29" ht="20" x14ac:dyDescent="0.25">
      <c r="A3960" s="68" t="s">
        <v>18299</v>
      </c>
      <c r="B3960" s="69" t="s">
        <v>11214</v>
      </c>
      <c r="C3960" s="69" t="s">
        <v>18300</v>
      </c>
      <c r="D3960" s="69" t="s">
        <v>4611</v>
      </c>
      <c r="E3960" s="69" t="s">
        <v>18302</v>
      </c>
      <c r="F3960" s="69" t="s">
        <v>10543</v>
      </c>
      <c r="G3960" s="69" t="s">
        <v>1080</v>
      </c>
      <c r="H3960" s="69" t="s">
        <v>1624</v>
      </c>
      <c r="I3960" s="69" t="s">
        <v>962</v>
      </c>
      <c r="J3960" s="70">
        <v>7263.7</v>
      </c>
      <c r="K3960" s="69" t="s">
        <v>4591</v>
      </c>
      <c r="L3960" s="69" t="s">
        <v>18301</v>
      </c>
      <c r="M3960" s="70">
        <v>7263.7</v>
      </c>
      <c r="N3960" s="69"/>
      <c r="O3960" s="69"/>
      <c r="P3960" s="69" t="s">
        <v>1729</v>
      </c>
      <c r="Q3960" s="69" t="s">
        <v>2301</v>
      </c>
      <c r="R3960" s="69"/>
      <c r="S3960" s="70">
        <v>7263.7</v>
      </c>
      <c r="T3960" s="70"/>
      <c r="U3960" s="69"/>
      <c r="V3960" s="69"/>
      <c r="W3960" s="69"/>
      <c r="X3960" s="69"/>
      <c r="Y3960" s="70"/>
      <c r="Z3960" s="69">
        <v>0</v>
      </c>
      <c r="AA3960" s="69" t="s">
        <v>989</v>
      </c>
      <c r="AB3960" s="69" t="s">
        <v>1144</v>
      </c>
      <c r="AC3960" s="69"/>
    </row>
    <row r="3961" spans="1:29" x14ac:dyDescent="0.25">
      <c r="A3961" s="71" t="s">
        <v>193</v>
      </c>
      <c r="B3961" s="71"/>
      <c r="C3961" s="71"/>
      <c r="D3961" s="71"/>
      <c r="E3961" s="71"/>
      <c r="F3961" s="71"/>
      <c r="G3961" s="71"/>
      <c r="H3961" s="71"/>
      <c r="I3961" s="71"/>
      <c r="J3961" s="72">
        <v>7263.7</v>
      </c>
      <c r="K3961" s="71"/>
      <c r="L3961" s="71"/>
      <c r="M3961" s="72">
        <v>7263.7</v>
      </c>
      <c r="N3961" s="72">
        <v>0</v>
      </c>
      <c r="O3961" s="71"/>
      <c r="P3961" s="71"/>
      <c r="Q3961" s="71"/>
      <c r="R3961" s="71"/>
      <c r="S3961" s="72">
        <v>7263.7</v>
      </c>
      <c r="T3961" s="72">
        <v>0</v>
      </c>
      <c r="U3961" s="71"/>
      <c r="V3961" s="71"/>
      <c r="W3961" s="71"/>
      <c r="X3961" s="72">
        <v>7263.7</v>
      </c>
      <c r="Y3961" s="72">
        <v>0</v>
      </c>
      <c r="Z3961" s="72">
        <v>0</v>
      </c>
      <c r="AA3961" s="69"/>
      <c r="AB3961" s="69"/>
      <c r="AC3961" s="69"/>
    </row>
    <row r="3962" spans="1:29" ht="20" x14ac:dyDescent="0.25">
      <c r="A3962" s="68" t="s">
        <v>18303</v>
      </c>
      <c r="B3962" s="69" t="s">
        <v>11454</v>
      </c>
      <c r="C3962" s="69" t="s">
        <v>18304</v>
      </c>
      <c r="D3962" s="69" t="s">
        <v>14846</v>
      </c>
      <c r="E3962" s="69" t="s">
        <v>18306</v>
      </c>
      <c r="F3962" s="69" t="s">
        <v>10255</v>
      </c>
      <c r="G3962" s="69" t="s">
        <v>1080</v>
      </c>
      <c r="H3962" s="69" t="s">
        <v>1552</v>
      </c>
      <c r="I3962" s="69" t="s">
        <v>962</v>
      </c>
      <c r="J3962" s="70">
        <v>1977</v>
      </c>
      <c r="K3962" s="69" t="s">
        <v>4591</v>
      </c>
      <c r="L3962" s="69" t="s">
        <v>18305</v>
      </c>
      <c r="M3962" s="70">
        <v>1977</v>
      </c>
      <c r="N3962" s="69"/>
      <c r="O3962" s="69"/>
      <c r="P3962" s="69" t="s">
        <v>2207</v>
      </c>
      <c r="Q3962" s="69" t="s">
        <v>1917</v>
      </c>
      <c r="R3962" s="69"/>
      <c r="S3962" s="70">
        <v>1977</v>
      </c>
      <c r="T3962" s="70"/>
      <c r="U3962" s="69"/>
      <c r="V3962" s="69"/>
      <c r="W3962" s="69"/>
      <c r="X3962" s="69"/>
      <c r="Y3962" s="70"/>
      <c r="Z3962" s="69">
        <v>0</v>
      </c>
      <c r="AA3962" s="69" t="s">
        <v>989</v>
      </c>
      <c r="AB3962" s="69" t="s">
        <v>1144</v>
      </c>
      <c r="AC3962" s="69"/>
    </row>
    <row r="3963" spans="1:29" x14ac:dyDescent="0.25">
      <c r="A3963" s="71" t="s">
        <v>193</v>
      </c>
      <c r="B3963" s="71"/>
      <c r="C3963" s="71"/>
      <c r="D3963" s="71"/>
      <c r="E3963" s="71"/>
      <c r="F3963" s="71"/>
      <c r="G3963" s="71"/>
      <c r="H3963" s="71"/>
      <c r="I3963" s="71"/>
      <c r="J3963" s="72">
        <v>1977</v>
      </c>
      <c r="K3963" s="71"/>
      <c r="L3963" s="71"/>
      <c r="M3963" s="72">
        <v>1977</v>
      </c>
      <c r="N3963" s="72">
        <v>0</v>
      </c>
      <c r="O3963" s="71"/>
      <c r="P3963" s="71"/>
      <c r="Q3963" s="71"/>
      <c r="R3963" s="71"/>
      <c r="S3963" s="72">
        <v>1977</v>
      </c>
      <c r="T3963" s="72">
        <v>0</v>
      </c>
      <c r="U3963" s="71"/>
      <c r="V3963" s="71"/>
      <c r="W3963" s="71"/>
      <c r="X3963" s="72">
        <v>1977</v>
      </c>
      <c r="Y3963" s="72">
        <v>0</v>
      </c>
      <c r="Z3963" s="72">
        <v>0</v>
      </c>
      <c r="AA3963" s="69"/>
      <c r="AB3963" s="69"/>
      <c r="AC3963" s="69"/>
    </row>
    <row r="3964" spans="1:29" ht="20" x14ac:dyDescent="0.25">
      <c r="A3964" s="68" t="s">
        <v>18307</v>
      </c>
      <c r="B3964" s="69" t="s">
        <v>18308</v>
      </c>
      <c r="C3964" s="69" t="s">
        <v>18309</v>
      </c>
      <c r="D3964" s="69" t="s">
        <v>14846</v>
      </c>
      <c r="E3964" s="69"/>
      <c r="F3964" s="69" t="s">
        <v>10255</v>
      </c>
      <c r="G3964" s="69" t="s">
        <v>1080</v>
      </c>
      <c r="H3964" s="69" t="s">
        <v>1552</v>
      </c>
      <c r="I3964" s="69" t="s">
        <v>962</v>
      </c>
      <c r="J3964" s="70">
        <v>3196.4</v>
      </c>
      <c r="K3964" s="69" t="s">
        <v>4591</v>
      </c>
      <c r="L3964" s="69" t="s">
        <v>18310</v>
      </c>
      <c r="M3964" s="70">
        <v>3196.4</v>
      </c>
      <c r="N3964" s="69"/>
      <c r="O3964" s="69"/>
      <c r="P3964" s="69"/>
      <c r="Q3964" s="69"/>
      <c r="R3964" s="69"/>
      <c r="S3964" s="69"/>
      <c r="T3964" s="70"/>
      <c r="U3964" s="69"/>
      <c r="V3964" s="69"/>
      <c r="W3964" s="69"/>
      <c r="X3964" s="69"/>
      <c r="Y3964" s="70"/>
      <c r="Z3964" s="69">
        <v>0</v>
      </c>
      <c r="AA3964" s="69" t="s">
        <v>989</v>
      </c>
      <c r="AB3964" s="69" t="s">
        <v>1144</v>
      </c>
      <c r="AC3964" s="69"/>
    </row>
    <row r="3965" spans="1:29" x14ac:dyDescent="0.25">
      <c r="A3965" s="71" t="s">
        <v>193</v>
      </c>
      <c r="B3965" s="71"/>
      <c r="C3965" s="71"/>
      <c r="D3965" s="71"/>
      <c r="E3965" s="71"/>
      <c r="F3965" s="71"/>
      <c r="G3965" s="71"/>
      <c r="H3965" s="71"/>
      <c r="I3965" s="71"/>
      <c r="J3965" s="72">
        <v>3196.4</v>
      </c>
      <c r="K3965" s="71"/>
      <c r="L3965" s="71"/>
      <c r="M3965" s="72">
        <v>3196.4</v>
      </c>
      <c r="N3965" s="72">
        <v>0</v>
      </c>
      <c r="O3965" s="71"/>
      <c r="P3965" s="71"/>
      <c r="Q3965" s="71"/>
      <c r="R3965" s="71"/>
      <c r="S3965" s="72">
        <v>0</v>
      </c>
      <c r="T3965" s="72">
        <v>0</v>
      </c>
      <c r="U3965" s="71"/>
      <c r="V3965" s="71"/>
      <c r="W3965" s="71"/>
      <c r="X3965" s="72">
        <v>0</v>
      </c>
      <c r="Y3965" s="72">
        <v>0</v>
      </c>
      <c r="Z3965" s="72">
        <v>0</v>
      </c>
      <c r="AA3965" s="69"/>
      <c r="AB3965" s="69"/>
      <c r="AC3965" s="69"/>
    </row>
    <row r="3966" spans="1:29" ht="40" x14ac:dyDescent="0.25">
      <c r="A3966" s="68" t="s">
        <v>18311</v>
      </c>
      <c r="B3966" s="69" t="s">
        <v>12791</v>
      </c>
      <c r="C3966" s="69" t="s">
        <v>18312</v>
      </c>
      <c r="D3966" s="69" t="s">
        <v>15028</v>
      </c>
      <c r="E3966" s="69"/>
      <c r="F3966" s="69" t="s">
        <v>10612</v>
      </c>
      <c r="G3966" s="69" t="s">
        <v>1080</v>
      </c>
      <c r="H3966" s="69" t="s">
        <v>4118</v>
      </c>
      <c r="I3966" s="69"/>
      <c r="J3966" s="70">
        <v>2415</v>
      </c>
      <c r="K3966" s="69" t="s">
        <v>4591</v>
      </c>
      <c r="L3966" s="69"/>
      <c r="M3966" s="69"/>
      <c r="N3966" s="69"/>
      <c r="O3966" s="69"/>
      <c r="P3966" s="69"/>
      <c r="Q3966" s="69"/>
      <c r="R3966" s="69"/>
      <c r="S3966" s="69"/>
      <c r="T3966" s="69"/>
      <c r="U3966" s="69"/>
      <c r="V3966" s="69"/>
      <c r="W3966" s="69"/>
      <c r="X3966" s="69"/>
      <c r="Y3966" s="69"/>
      <c r="Z3966" s="69"/>
      <c r="AA3966" s="69" t="s">
        <v>989</v>
      </c>
      <c r="AB3966" s="69"/>
      <c r="AC3966" s="69"/>
    </row>
    <row r="3967" spans="1:29" x14ac:dyDescent="0.25">
      <c r="A3967" s="71" t="s">
        <v>193</v>
      </c>
      <c r="B3967" s="71"/>
      <c r="C3967" s="71"/>
      <c r="D3967" s="71"/>
      <c r="E3967" s="71"/>
      <c r="F3967" s="71"/>
      <c r="G3967" s="71"/>
      <c r="H3967" s="71"/>
      <c r="I3967" s="71"/>
      <c r="J3967" s="72">
        <v>2415</v>
      </c>
      <c r="K3967" s="71"/>
      <c r="L3967" s="71"/>
      <c r="M3967" s="72">
        <v>0</v>
      </c>
      <c r="N3967" s="72">
        <v>2415</v>
      </c>
      <c r="O3967" s="71"/>
      <c r="P3967" s="71"/>
      <c r="Q3967" s="71"/>
      <c r="R3967" s="71"/>
      <c r="S3967" s="72">
        <v>0</v>
      </c>
      <c r="T3967" s="72">
        <v>0</v>
      </c>
      <c r="U3967" s="71"/>
      <c r="V3967" s="71"/>
      <c r="W3967" s="71"/>
      <c r="X3967" s="72">
        <v>0</v>
      </c>
      <c r="Y3967" s="72">
        <v>0</v>
      </c>
      <c r="Z3967" s="72">
        <v>0</v>
      </c>
      <c r="AA3967" s="69"/>
      <c r="AB3967" s="69"/>
      <c r="AC3967" s="69"/>
    </row>
    <row r="3968" spans="1:29" ht="20" x14ac:dyDescent="0.25">
      <c r="A3968" s="68" t="s">
        <v>18313</v>
      </c>
      <c r="B3968" s="69" t="s">
        <v>18314</v>
      </c>
      <c r="C3968" s="69" t="s">
        <v>18315</v>
      </c>
      <c r="D3968" s="69" t="s">
        <v>4611</v>
      </c>
      <c r="E3968" s="69" t="s">
        <v>18317</v>
      </c>
      <c r="F3968" s="69" t="s">
        <v>10255</v>
      </c>
      <c r="G3968" s="69" t="s">
        <v>1080</v>
      </c>
      <c r="H3968" s="69" t="s">
        <v>2175</v>
      </c>
      <c r="I3968" s="69" t="s">
        <v>962</v>
      </c>
      <c r="J3968" s="70">
        <v>8182.7</v>
      </c>
      <c r="K3968" s="69" t="s">
        <v>4591</v>
      </c>
      <c r="L3968" s="69" t="s">
        <v>18316</v>
      </c>
      <c r="M3968" s="70">
        <v>8182.7</v>
      </c>
      <c r="N3968" s="69"/>
      <c r="O3968" s="69"/>
      <c r="P3968" s="69" t="s">
        <v>1729</v>
      </c>
      <c r="Q3968" s="69" t="s">
        <v>2584</v>
      </c>
      <c r="R3968" s="69"/>
      <c r="S3968" s="70">
        <v>8182.7</v>
      </c>
      <c r="T3968" s="70"/>
      <c r="U3968" s="69"/>
      <c r="V3968" s="69"/>
      <c r="W3968" s="69"/>
      <c r="X3968" s="69"/>
      <c r="Y3968" s="70"/>
      <c r="Z3968" s="69">
        <v>0</v>
      </c>
      <c r="AA3968" s="69" t="s">
        <v>989</v>
      </c>
      <c r="AB3968" s="69" t="s">
        <v>1144</v>
      </c>
      <c r="AC3968" s="69"/>
    </row>
    <row r="3969" spans="1:29" x14ac:dyDescent="0.25">
      <c r="A3969" s="71" t="s">
        <v>193</v>
      </c>
      <c r="B3969" s="71"/>
      <c r="C3969" s="71"/>
      <c r="D3969" s="71"/>
      <c r="E3969" s="71"/>
      <c r="F3969" s="71"/>
      <c r="G3969" s="71"/>
      <c r="H3969" s="71"/>
      <c r="I3969" s="71"/>
      <c r="J3969" s="72">
        <v>8182.7</v>
      </c>
      <c r="K3969" s="71"/>
      <c r="L3969" s="71"/>
      <c r="M3969" s="72">
        <v>8182.7</v>
      </c>
      <c r="N3969" s="72">
        <v>0</v>
      </c>
      <c r="O3969" s="71"/>
      <c r="P3969" s="71"/>
      <c r="Q3969" s="71"/>
      <c r="R3969" s="71"/>
      <c r="S3969" s="72">
        <v>8182.7</v>
      </c>
      <c r="T3969" s="72">
        <v>0</v>
      </c>
      <c r="U3969" s="71"/>
      <c r="V3969" s="71"/>
      <c r="W3969" s="71"/>
      <c r="X3969" s="72">
        <v>8182.7</v>
      </c>
      <c r="Y3969" s="72">
        <v>0</v>
      </c>
      <c r="Z3969" s="72">
        <v>0</v>
      </c>
      <c r="AA3969" s="69"/>
      <c r="AB3969" s="69"/>
      <c r="AC3969" s="69"/>
    </row>
    <row r="3970" spans="1:29" ht="30" x14ac:dyDescent="0.25">
      <c r="A3970" s="68" t="s">
        <v>18318</v>
      </c>
      <c r="B3970" s="69" t="s">
        <v>18319</v>
      </c>
      <c r="C3970" s="69" t="s">
        <v>18320</v>
      </c>
      <c r="D3970" s="69" t="s">
        <v>4623</v>
      </c>
      <c r="E3970" s="69" t="s">
        <v>18322</v>
      </c>
      <c r="F3970" s="69" t="s">
        <v>10612</v>
      </c>
      <c r="G3970" s="69" t="s">
        <v>1286</v>
      </c>
      <c r="H3970" s="69" t="s">
        <v>2388</v>
      </c>
      <c r="I3970" s="69" t="s">
        <v>962</v>
      </c>
      <c r="J3970" s="70">
        <v>2266.7600000000002</v>
      </c>
      <c r="K3970" s="69" t="s">
        <v>4591</v>
      </c>
      <c r="L3970" s="69" t="s">
        <v>18321</v>
      </c>
      <c r="M3970" s="70">
        <v>2266.7600000000002</v>
      </c>
      <c r="N3970" s="69"/>
      <c r="O3970" s="69"/>
      <c r="P3970" s="69" t="s">
        <v>2157</v>
      </c>
      <c r="Q3970" s="69" t="s">
        <v>3194</v>
      </c>
      <c r="R3970" s="69"/>
      <c r="S3970" s="70">
        <v>2266.7600000000002</v>
      </c>
      <c r="T3970" s="70"/>
      <c r="U3970" s="69"/>
      <c r="V3970" s="69"/>
      <c r="W3970" s="69"/>
      <c r="X3970" s="69"/>
      <c r="Y3970" s="70"/>
      <c r="Z3970" s="69">
        <v>0</v>
      </c>
      <c r="AA3970" s="69" t="s">
        <v>989</v>
      </c>
      <c r="AB3970" s="69" t="s">
        <v>1144</v>
      </c>
      <c r="AC3970" s="69"/>
    </row>
    <row r="3971" spans="1:29" x14ac:dyDescent="0.25">
      <c r="A3971" s="71" t="s">
        <v>193</v>
      </c>
      <c r="B3971" s="71"/>
      <c r="C3971" s="71"/>
      <c r="D3971" s="71"/>
      <c r="E3971" s="71"/>
      <c r="F3971" s="71"/>
      <c r="G3971" s="71"/>
      <c r="H3971" s="71"/>
      <c r="I3971" s="71"/>
      <c r="J3971" s="72">
        <v>2266.7600000000002</v>
      </c>
      <c r="K3971" s="71"/>
      <c r="L3971" s="71"/>
      <c r="M3971" s="72">
        <v>2266.7600000000002</v>
      </c>
      <c r="N3971" s="72">
        <v>0</v>
      </c>
      <c r="O3971" s="71"/>
      <c r="P3971" s="71"/>
      <c r="Q3971" s="71"/>
      <c r="R3971" s="71"/>
      <c r="S3971" s="72">
        <v>2266.7600000000002</v>
      </c>
      <c r="T3971" s="72">
        <v>0</v>
      </c>
      <c r="U3971" s="71"/>
      <c r="V3971" s="71"/>
      <c r="W3971" s="71"/>
      <c r="X3971" s="72">
        <v>2266.7600000000002</v>
      </c>
      <c r="Y3971" s="72">
        <v>0</v>
      </c>
      <c r="Z3971" s="72">
        <v>0</v>
      </c>
      <c r="AA3971" s="69"/>
      <c r="AB3971" s="69"/>
      <c r="AC3971" s="69"/>
    </row>
    <row r="3972" spans="1:29" ht="30" x14ac:dyDescent="0.25">
      <c r="A3972" s="68" t="s">
        <v>18323</v>
      </c>
      <c r="B3972" s="69" t="s">
        <v>11670</v>
      </c>
      <c r="C3972" s="69" t="s">
        <v>18324</v>
      </c>
      <c r="D3972" s="69" t="s">
        <v>4746</v>
      </c>
      <c r="E3972" s="69" t="s">
        <v>18326</v>
      </c>
      <c r="F3972" s="69" t="s">
        <v>10543</v>
      </c>
      <c r="G3972" s="69" t="s">
        <v>1286</v>
      </c>
      <c r="H3972" s="69" t="s">
        <v>2647</v>
      </c>
      <c r="I3972" s="69" t="s">
        <v>962</v>
      </c>
      <c r="J3972" s="70">
        <v>642.35</v>
      </c>
      <c r="K3972" s="69" t="s">
        <v>4591</v>
      </c>
      <c r="L3972" s="69" t="s">
        <v>18325</v>
      </c>
      <c r="M3972" s="70">
        <v>642.35</v>
      </c>
      <c r="N3972" s="69"/>
      <c r="O3972" s="69"/>
      <c r="P3972" s="69" t="s">
        <v>1129</v>
      </c>
      <c r="Q3972" s="69"/>
      <c r="R3972" s="69"/>
      <c r="S3972" s="70">
        <v>642.35</v>
      </c>
      <c r="T3972" s="70"/>
      <c r="U3972" s="69"/>
      <c r="V3972" s="69"/>
      <c r="W3972" s="69"/>
      <c r="X3972" s="69"/>
      <c r="Y3972" s="70"/>
      <c r="Z3972" s="69">
        <v>0</v>
      </c>
      <c r="AA3972" s="69" t="s">
        <v>989</v>
      </c>
      <c r="AB3972" s="69" t="s">
        <v>1144</v>
      </c>
      <c r="AC3972" s="69"/>
    </row>
    <row r="3973" spans="1:29" x14ac:dyDescent="0.25">
      <c r="A3973" s="71" t="s">
        <v>193</v>
      </c>
      <c r="B3973" s="71"/>
      <c r="C3973" s="71"/>
      <c r="D3973" s="71"/>
      <c r="E3973" s="71"/>
      <c r="F3973" s="71"/>
      <c r="G3973" s="71"/>
      <c r="H3973" s="71"/>
      <c r="I3973" s="71"/>
      <c r="J3973" s="72">
        <v>642.35</v>
      </c>
      <c r="K3973" s="71"/>
      <c r="L3973" s="71"/>
      <c r="M3973" s="72">
        <v>642.35</v>
      </c>
      <c r="N3973" s="72">
        <v>0</v>
      </c>
      <c r="O3973" s="71"/>
      <c r="P3973" s="71"/>
      <c r="Q3973" s="71"/>
      <c r="R3973" s="71"/>
      <c r="S3973" s="72">
        <v>642.35</v>
      </c>
      <c r="T3973" s="72">
        <v>0</v>
      </c>
      <c r="U3973" s="71"/>
      <c r="V3973" s="71"/>
      <c r="W3973" s="71"/>
      <c r="X3973" s="72">
        <v>642.35</v>
      </c>
      <c r="Y3973" s="72">
        <v>0</v>
      </c>
      <c r="Z3973" s="72">
        <v>0</v>
      </c>
      <c r="AA3973" s="69"/>
      <c r="AB3973" s="69"/>
      <c r="AC3973" s="69"/>
    </row>
    <row r="3974" spans="1:29" ht="30" x14ac:dyDescent="0.25">
      <c r="A3974" s="68" t="s">
        <v>18327</v>
      </c>
      <c r="B3974" s="69" t="s">
        <v>11670</v>
      </c>
      <c r="C3974" s="69" t="s">
        <v>18328</v>
      </c>
      <c r="D3974" s="69" t="s">
        <v>9621</v>
      </c>
      <c r="E3974" s="69" t="s">
        <v>18330</v>
      </c>
      <c r="F3974" s="69" t="s">
        <v>10543</v>
      </c>
      <c r="G3974" s="69" t="s">
        <v>1313</v>
      </c>
      <c r="H3974" s="69" t="s">
        <v>2609</v>
      </c>
      <c r="I3974" s="69" t="s">
        <v>962</v>
      </c>
      <c r="J3974" s="70">
        <v>1221.9000000000001</v>
      </c>
      <c r="K3974" s="69" t="s">
        <v>4591</v>
      </c>
      <c r="L3974" s="69" t="s">
        <v>18329</v>
      </c>
      <c r="M3974" s="70">
        <v>1221.9000000000001</v>
      </c>
      <c r="N3974" s="69"/>
      <c r="O3974" s="69"/>
      <c r="P3974" s="69" t="s">
        <v>1122</v>
      </c>
      <c r="Q3974" s="69" t="s">
        <v>2661</v>
      </c>
      <c r="R3974" s="69"/>
      <c r="S3974" s="70">
        <v>1221.9000000000001</v>
      </c>
      <c r="T3974" s="70"/>
      <c r="U3974" s="69"/>
      <c r="V3974" s="69"/>
      <c r="W3974" s="69"/>
      <c r="X3974" s="69"/>
      <c r="Y3974" s="70"/>
      <c r="Z3974" s="69">
        <v>0</v>
      </c>
      <c r="AA3974" s="69" t="s">
        <v>989</v>
      </c>
      <c r="AB3974" s="69" t="s">
        <v>1144</v>
      </c>
      <c r="AC3974" s="69"/>
    </row>
    <row r="3975" spans="1:29" x14ac:dyDescent="0.25">
      <c r="A3975" s="71" t="s">
        <v>193</v>
      </c>
      <c r="B3975" s="71"/>
      <c r="C3975" s="71"/>
      <c r="D3975" s="71"/>
      <c r="E3975" s="71"/>
      <c r="F3975" s="71"/>
      <c r="G3975" s="71"/>
      <c r="H3975" s="71"/>
      <c r="I3975" s="71"/>
      <c r="J3975" s="72">
        <v>1221.9000000000001</v>
      </c>
      <c r="K3975" s="71"/>
      <c r="L3975" s="71"/>
      <c r="M3975" s="72">
        <v>1221.9000000000001</v>
      </c>
      <c r="N3975" s="72">
        <v>0</v>
      </c>
      <c r="O3975" s="71"/>
      <c r="P3975" s="71"/>
      <c r="Q3975" s="71"/>
      <c r="R3975" s="71"/>
      <c r="S3975" s="72">
        <v>1221.9000000000001</v>
      </c>
      <c r="T3975" s="72">
        <v>0</v>
      </c>
      <c r="U3975" s="71"/>
      <c r="V3975" s="71"/>
      <c r="W3975" s="71"/>
      <c r="X3975" s="72">
        <v>1221.9000000000001</v>
      </c>
      <c r="Y3975" s="72">
        <v>0</v>
      </c>
      <c r="Z3975" s="72">
        <v>0</v>
      </c>
      <c r="AA3975" s="69"/>
      <c r="AB3975" s="69"/>
      <c r="AC3975" s="69"/>
    </row>
    <row r="3976" spans="1:29" ht="20" x14ac:dyDescent="0.25">
      <c r="A3976" s="68" t="s">
        <v>18331</v>
      </c>
      <c r="B3976" s="69" t="s">
        <v>11157</v>
      </c>
      <c r="C3976" s="69" t="s">
        <v>18332</v>
      </c>
      <c r="D3976" s="69" t="s">
        <v>14846</v>
      </c>
      <c r="E3976" s="69"/>
      <c r="F3976" s="69" t="s">
        <v>10612</v>
      </c>
      <c r="G3976" s="69" t="s">
        <v>3055</v>
      </c>
      <c r="H3976" s="69" t="s">
        <v>1130</v>
      </c>
      <c r="I3976" s="69" t="s">
        <v>962</v>
      </c>
      <c r="J3976" s="70">
        <v>7216.6</v>
      </c>
      <c r="K3976" s="69" t="s">
        <v>4591</v>
      </c>
      <c r="L3976" s="69" t="s">
        <v>18333</v>
      </c>
      <c r="M3976" s="70">
        <v>7216.6</v>
      </c>
      <c r="N3976" s="69"/>
      <c r="O3976" s="69"/>
      <c r="P3976" s="69"/>
      <c r="Q3976" s="69"/>
      <c r="R3976" s="69"/>
      <c r="S3976" s="69"/>
      <c r="T3976" s="70"/>
      <c r="U3976" s="69"/>
      <c r="V3976" s="69"/>
      <c r="W3976" s="69"/>
      <c r="X3976" s="69"/>
      <c r="Y3976" s="70"/>
      <c r="Z3976" s="69">
        <v>0</v>
      </c>
      <c r="AA3976" s="69" t="s">
        <v>989</v>
      </c>
      <c r="AB3976" s="69" t="s">
        <v>1144</v>
      </c>
      <c r="AC3976" s="69"/>
    </row>
    <row r="3977" spans="1:29" x14ac:dyDescent="0.25">
      <c r="A3977" s="71" t="s">
        <v>193</v>
      </c>
      <c r="B3977" s="71"/>
      <c r="C3977" s="71"/>
      <c r="D3977" s="71"/>
      <c r="E3977" s="71"/>
      <c r="F3977" s="71"/>
      <c r="G3977" s="71"/>
      <c r="H3977" s="71"/>
      <c r="I3977" s="71"/>
      <c r="J3977" s="72">
        <v>7216.6</v>
      </c>
      <c r="K3977" s="71"/>
      <c r="L3977" s="71"/>
      <c r="M3977" s="72">
        <v>7216.6</v>
      </c>
      <c r="N3977" s="72">
        <v>0</v>
      </c>
      <c r="O3977" s="71"/>
      <c r="P3977" s="71"/>
      <c r="Q3977" s="71"/>
      <c r="R3977" s="71"/>
      <c r="S3977" s="72">
        <v>0</v>
      </c>
      <c r="T3977" s="72">
        <v>0</v>
      </c>
      <c r="U3977" s="71"/>
      <c r="V3977" s="71"/>
      <c r="W3977" s="71"/>
      <c r="X3977" s="72">
        <v>0</v>
      </c>
      <c r="Y3977" s="72">
        <v>0</v>
      </c>
      <c r="Z3977" s="72">
        <v>0</v>
      </c>
      <c r="AA3977" s="69"/>
      <c r="AB3977" s="69"/>
      <c r="AC3977" s="69"/>
    </row>
    <row r="3978" spans="1:29" ht="20" x14ac:dyDescent="0.25">
      <c r="A3978" s="68" t="s">
        <v>18334</v>
      </c>
      <c r="B3978" s="69" t="s">
        <v>11333</v>
      </c>
      <c r="C3978" s="69" t="s">
        <v>18335</v>
      </c>
      <c r="D3978" s="69" t="s">
        <v>4611</v>
      </c>
      <c r="E3978" s="69" t="s">
        <v>18337</v>
      </c>
      <c r="F3978" s="69" t="s">
        <v>11278</v>
      </c>
      <c r="G3978" s="69" t="s">
        <v>3055</v>
      </c>
      <c r="H3978" s="69" t="s">
        <v>1624</v>
      </c>
      <c r="I3978" s="69" t="s">
        <v>962</v>
      </c>
      <c r="J3978" s="70">
        <v>5814.98</v>
      </c>
      <c r="K3978" s="69" t="s">
        <v>4591</v>
      </c>
      <c r="L3978" s="69" t="s">
        <v>18336</v>
      </c>
      <c r="M3978" s="70">
        <v>5814.98</v>
      </c>
      <c r="N3978" s="69"/>
      <c r="O3978" s="69"/>
      <c r="P3978" s="69" t="s">
        <v>1607</v>
      </c>
      <c r="Q3978" s="69" t="s">
        <v>971</v>
      </c>
      <c r="R3978" s="69"/>
      <c r="S3978" s="70">
        <v>5814.98</v>
      </c>
      <c r="T3978" s="70"/>
      <c r="U3978" s="69"/>
      <c r="V3978" s="69"/>
      <c r="W3978" s="69"/>
      <c r="X3978" s="69"/>
      <c r="Y3978" s="70"/>
      <c r="Z3978" s="69">
        <v>0</v>
      </c>
      <c r="AA3978" s="69" t="s">
        <v>989</v>
      </c>
      <c r="AB3978" s="69" t="s">
        <v>1144</v>
      </c>
      <c r="AC3978" s="69"/>
    </row>
    <row r="3979" spans="1:29" x14ac:dyDescent="0.25">
      <c r="A3979" s="71" t="s">
        <v>193</v>
      </c>
      <c r="B3979" s="71"/>
      <c r="C3979" s="71"/>
      <c r="D3979" s="71"/>
      <c r="E3979" s="71"/>
      <c r="F3979" s="71"/>
      <c r="G3979" s="71"/>
      <c r="H3979" s="71"/>
      <c r="I3979" s="71"/>
      <c r="J3979" s="72">
        <v>5814.98</v>
      </c>
      <c r="K3979" s="71"/>
      <c r="L3979" s="71"/>
      <c r="M3979" s="72">
        <v>5814.98</v>
      </c>
      <c r="N3979" s="72">
        <v>0</v>
      </c>
      <c r="O3979" s="71"/>
      <c r="P3979" s="71"/>
      <c r="Q3979" s="71"/>
      <c r="R3979" s="71"/>
      <c r="S3979" s="72">
        <v>5814.98</v>
      </c>
      <c r="T3979" s="72">
        <v>0</v>
      </c>
      <c r="U3979" s="71"/>
      <c r="V3979" s="71"/>
      <c r="W3979" s="71"/>
      <c r="X3979" s="72">
        <v>5814.98</v>
      </c>
      <c r="Y3979" s="72">
        <v>0</v>
      </c>
      <c r="Z3979" s="72">
        <v>0</v>
      </c>
      <c r="AA3979" s="69"/>
      <c r="AB3979" s="69"/>
      <c r="AC3979" s="69"/>
    </row>
    <row r="3980" spans="1:29" ht="30" x14ac:dyDescent="0.25">
      <c r="A3980" s="68" t="s">
        <v>18338</v>
      </c>
      <c r="B3980" s="69" t="s">
        <v>13957</v>
      </c>
      <c r="C3980" s="69" t="s">
        <v>18339</v>
      </c>
      <c r="D3980" s="69" t="s">
        <v>4628</v>
      </c>
      <c r="E3980" s="69" t="s">
        <v>18341</v>
      </c>
      <c r="F3980" s="69" t="s">
        <v>11278</v>
      </c>
      <c r="G3980" s="69" t="s">
        <v>3055</v>
      </c>
      <c r="H3980" s="69" t="s">
        <v>1764</v>
      </c>
      <c r="I3980" s="69" t="s">
        <v>962</v>
      </c>
      <c r="J3980" s="70">
        <v>801.42</v>
      </c>
      <c r="K3980" s="69" t="s">
        <v>4591</v>
      </c>
      <c r="L3980" s="69" t="s">
        <v>18340</v>
      </c>
      <c r="M3980" s="70">
        <v>801.42</v>
      </c>
      <c r="N3980" s="69"/>
      <c r="O3980" s="69"/>
      <c r="P3980" s="69" t="s">
        <v>1115</v>
      </c>
      <c r="Q3980" s="69" t="s">
        <v>1814</v>
      </c>
      <c r="R3980" s="69"/>
      <c r="S3980" s="70">
        <v>801.42</v>
      </c>
      <c r="T3980" s="70"/>
      <c r="U3980" s="69"/>
      <c r="V3980" s="69"/>
      <c r="W3980" s="69"/>
      <c r="X3980" s="69"/>
      <c r="Y3980" s="70"/>
      <c r="Z3980" s="69">
        <v>0</v>
      </c>
      <c r="AA3980" s="69" t="s">
        <v>989</v>
      </c>
      <c r="AB3980" s="69" t="s">
        <v>1144</v>
      </c>
      <c r="AC3980" s="69"/>
    </row>
    <row r="3981" spans="1:29" x14ac:dyDescent="0.25">
      <c r="A3981" s="71" t="s">
        <v>193</v>
      </c>
      <c r="B3981" s="71"/>
      <c r="C3981" s="71"/>
      <c r="D3981" s="71"/>
      <c r="E3981" s="71"/>
      <c r="F3981" s="71"/>
      <c r="G3981" s="71"/>
      <c r="H3981" s="71"/>
      <c r="I3981" s="71"/>
      <c r="J3981" s="72">
        <v>801.42</v>
      </c>
      <c r="K3981" s="71"/>
      <c r="L3981" s="71"/>
      <c r="M3981" s="72">
        <v>801.42</v>
      </c>
      <c r="N3981" s="72">
        <v>0</v>
      </c>
      <c r="O3981" s="71"/>
      <c r="P3981" s="71"/>
      <c r="Q3981" s="71"/>
      <c r="R3981" s="71"/>
      <c r="S3981" s="72">
        <v>801.42</v>
      </c>
      <c r="T3981" s="72">
        <v>0</v>
      </c>
      <c r="U3981" s="71"/>
      <c r="V3981" s="71"/>
      <c r="W3981" s="71"/>
      <c r="X3981" s="72">
        <v>801.42</v>
      </c>
      <c r="Y3981" s="72">
        <v>0</v>
      </c>
      <c r="Z3981" s="72">
        <v>0</v>
      </c>
      <c r="AA3981" s="69"/>
      <c r="AB3981" s="69"/>
      <c r="AC3981" s="69"/>
    </row>
    <row r="3982" spans="1:29" ht="20" x14ac:dyDescent="0.25">
      <c r="A3982" s="68" t="s">
        <v>18342</v>
      </c>
      <c r="B3982" s="69" t="s">
        <v>11333</v>
      </c>
      <c r="C3982" s="69" t="s">
        <v>18343</v>
      </c>
      <c r="D3982" s="69" t="s">
        <v>17852</v>
      </c>
      <c r="E3982" s="69"/>
      <c r="F3982" s="69" t="s">
        <v>11278</v>
      </c>
      <c r="G3982" s="69" t="s">
        <v>3055</v>
      </c>
      <c r="H3982" s="69" t="s">
        <v>2609</v>
      </c>
      <c r="I3982" s="69"/>
      <c r="J3982" s="70">
        <v>8122.8</v>
      </c>
      <c r="K3982" s="69" t="s">
        <v>4591</v>
      </c>
      <c r="L3982" s="69"/>
      <c r="M3982" s="69"/>
      <c r="N3982" s="69"/>
      <c r="O3982" s="69"/>
      <c r="P3982" s="69"/>
      <c r="Q3982" s="69"/>
      <c r="R3982" s="69"/>
      <c r="S3982" s="69"/>
      <c r="T3982" s="69"/>
      <c r="U3982" s="69"/>
      <c r="V3982" s="69"/>
      <c r="W3982" s="69"/>
      <c r="X3982" s="69"/>
      <c r="Y3982" s="69"/>
      <c r="Z3982" s="69"/>
      <c r="AA3982" s="69" t="s">
        <v>989</v>
      </c>
      <c r="AB3982" s="69"/>
      <c r="AC3982" s="69"/>
    </row>
    <row r="3983" spans="1:29" x14ac:dyDescent="0.25">
      <c r="A3983" s="71" t="s">
        <v>193</v>
      </c>
      <c r="B3983" s="71"/>
      <c r="C3983" s="71"/>
      <c r="D3983" s="71"/>
      <c r="E3983" s="71"/>
      <c r="F3983" s="71"/>
      <c r="G3983" s="71"/>
      <c r="H3983" s="71"/>
      <c r="I3983" s="71"/>
      <c r="J3983" s="72">
        <v>8122.8</v>
      </c>
      <c r="K3983" s="71"/>
      <c r="L3983" s="71"/>
      <c r="M3983" s="72">
        <v>0</v>
      </c>
      <c r="N3983" s="72">
        <v>8122.8</v>
      </c>
      <c r="O3983" s="71"/>
      <c r="P3983" s="71"/>
      <c r="Q3983" s="71"/>
      <c r="R3983" s="71"/>
      <c r="S3983" s="72">
        <v>0</v>
      </c>
      <c r="T3983" s="72">
        <v>0</v>
      </c>
      <c r="U3983" s="71"/>
      <c r="V3983" s="71"/>
      <c r="W3983" s="71"/>
      <c r="X3983" s="72">
        <v>0</v>
      </c>
      <c r="Y3983" s="72">
        <v>0</v>
      </c>
      <c r="Z3983" s="72">
        <v>0</v>
      </c>
      <c r="AA3983" s="69"/>
      <c r="AB3983" s="69"/>
      <c r="AC3983" s="69"/>
    </row>
    <row r="3984" spans="1:29" ht="20" x14ac:dyDescent="0.25">
      <c r="A3984" s="68" t="s">
        <v>18344</v>
      </c>
      <c r="B3984" s="69" t="s">
        <v>18345</v>
      </c>
      <c r="C3984" s="69" t="s">
        <v>18346</v>
      </c>
      <c r="D3984" s="69" t="s">
        <v>14846</v>
      </c>
      <c r="E3984" s="69" t="s">
        <v>18348</v>
      </c>
      <c r="F3984" s="69" t="s">
        <v>10255</v>
      </c>
      <c r="G3984" s="69" t="s">
        <v>2276</v>
      </c>
      <c r="H3984" s="69" t="s">
        <v>1130</v>
      </c>
      <c r="I3984" s="69" t="s">
        <v>962</v>
      </c>
      <c r="J3984" s="70">
        <v>24853.8</v>
      </c>
      <c r="K3984" s="69" t="s">
        <v>4591</v>
      </c>
      <c r="L3984" s="69" t="s">
        <v>18347</v>
      </c>
      <c r="M3984" s="70">
        <v>24853.8</v>
      </c>
      <c r="N3984" s="69"/>
      <c r="O3984" s="69"/>
      <c r="P3984" s="69" t="s">
        <v>1926</v>
      </c>
      <c r="Q3984" s="69" t="s">
        <v>2397</v>
      </c>
      <c r="R3984" s="69"/>
      <c r="S3984" s="70">
        <v>24853.8</v>
      </c>
      <c r="T3984" s="70"/>
      <c r="U3984" s="69"/>
      <c r="V3984" s="69"/>
      <c r="W3984" s="69"/>
      <c r="X3984" s="69"/>
      <c r="Y3984" s="70"/>
      <c r="Z3984" s="69">
        <v>0</v>
      </c>
      <c r="AA3984" s="69" t="s">
        <v>989</v>
      </c>
      <c r="AB3984" s="69" t="s">
        <v>1144</v>
      </c>
      <c r="AC3984" s="69"/>
    </row>
    <row r="3985" spans="1:29" x14ac:dyDescent="0.25">
      <c r="A3985" s="71" t="s">
        <v>193</v>
      </c>
      <c r="B3985" s="71"/>
      <c r="C3985" s="71"/>
      <c r="D3985" s="71"/>
      <c r="E3985" s="71"/>
      <c r="F3985" s="71"/>
      <c r="G3985" s="71"/>
      <c r="H3985" s="71"/>
      <c r="I3985" s="71"/>
      <c r="J3985" s="72">
        <v>24853.8</v>
      </c>
      <c r="K3985" s="71"/>
      <c r="L3985" s="71"/>
      <c r="M3985" s="72">
        <v>24853.8</v>
      </c>
      <c r="N3985" s="72">
        <v>0</v>
      </c>
      <c r="O3985" s="71"/>
      <c r="P3985" s="71"/>
      <c r="Q3985" s="71"/>
      <c r="R3985" s="71"/>
      <c r="S3985" s="72">
        <v>24853.8</v>
      </c>
      <c r="T3985" s="72">
        <v>0</v>
      </c>
      <c r="U3985" s="71"/>
      <c r="V3985" s="71"/>
      <c r="W3985" s="71"/>
      <c r="X3985" s="72">
        <v>24853.8</v>
      </c>
      <c r="Y3985" s="72">
        <v>0</v>
      </c>
      <c r="Z3985" s="72">
        <v>0</v>
      </c>
      <c r="AA3985" s="69"/>
      <c r="AB3985" s="69"/>
      <c r="AC3985" s="69"/>
    </row>
    <row r="3986" spans="1:29" ht="30" x14ac:dyDescent="0.25">
      <c r="A3986" s="68" t="s">
        <v>18349</v>
      </c>
      <c r="B3986" s="69" t="s">
        <v>10609</v>
      </c>
      <c r="C3986" s="69" t="s">
        <v>18350</v>
      </c>
      <c r="D3986" s="69" t="s">
        <v>4604</v>
      </c>
      <c r="E3986" s="69" t="s">
        <v>18352</v>
      </c>
      <c r="F3986" s="69" t="s">
        <v>10612</v>
      </c>
      <c r="G3986" s="69" t="s">
        <v>2276</v>
      </c>
      <c r="H3986" s="69" t="s">
        <v>4118</v>
      </c>
      <c r="I3986" s="69" t="s">
        <v>962</v>
      </c>
      <c r="J3986" s="70">
        <v>19342.009999999998</v>
      </c>
      <c r="K3986" s="69" t="s">
        <v>4591</v>
      </c>
      <c r="L3986" s="69" t="s">
        <v>18351</v>
      </c>
      <c r="M3986" s="70">
        <v>19342.009999999998</v>
      </c>
      <c r="N3986" s="69"/>
      <c r="O3986" s="69"/>
      <c r="P3986" s="69" t="s">
        <v>2157</v>
      </c>
      <c r="Q3986" s="69" t="s">
        <v>1785</v>
      </c>
      <c r="R3986" s="69"/>
      <c r="S3986" s="70">
        <v>19342.009999999998</v>
      </c>
      <c r="T3986" s="70"/>
      <c r="U3986" s="69"/>
      <c r="V3986" s="69"/>
      <c r="W3986" s="69"/>
      <c r="X3986" s="69"/>
      <c r="Y3986" s="70"/>
      <c r="Z3986" s="69">
        <v>0</v>
      </c>
      <c r="AA3986" s="69" t="s">
        <v>989</v>
      </c>
      <c r="AB3986" s="69" t="s">
        <v>1144</v>
      </c>
      <c r="AC3986" s="69"/>
    </row>
    <row r="3987" spans="1:29" x14ac:dyDescent="0.25">
      <c r="A3987" s="71" t="s">
        <v>193</v>
      </c>
      <c r="B3987" s="71"/>
      <c r="C3987" s="71"/>
      <c r="D3987" s="71"/>
      <c r="E3987" s="71"/>
      <c r="F3987" s="71"/>
      <c r="G3987" s="71"/>
      <c r="H3987" s="71"/>
      <c r="I3987" s="71"/>
      <c r="J3987" s="72">
        <v>19342.009999999998</v>
      </c>
      <c r="K3987" s="71"/>
      <c r="L3987" s="71"/>
      <c r="M3987" s="72">
        <v>19342.009999999998</v>
      </c>
      <c r="N3987" s="72">
        <v>0</v>
      </c>
      <c r="O3987" s="71"/>
      <c r="P3987" s="71"/>
      <c r="Q3987" s="71"/>
      <c r="R3987" s="71"/>
      <c r="S3987" s="72">
        <v>19342.009999999998</v>
      </c>
      <c r="T3987" s="72">
        <v>0</v>
      </c>
      <c r="U3987" s="71"/>
      <c r="V3987" s="71"/>
      <c r="W3987" s="71"/>
      <c r="X3987" s="72">
        <v>19342.009999999998</v>
      </c>
      <c r="Y3987" s="72">
        <v>0</v>
      </c>
      <c r="Z3987" s="72">
        <v>0</v>
      </c>
      <c r="AA3987" s="69"/>
      <c r="AB3987" s="69"/>
      <c r="AC3987" s="69"/>
    </row>
    <row r="3988" spans="1:29" ht="30" x14ac:dyDescent="0.25">
      <c r="A3988" s="68" t="s">
        <v>18353</v>
      </c>
      <c r="B3988" s="69" t="s">
        <v>11119</v>
      </c>
      <c r="C3988" s="69" t="s">
        <v>18354</v>
      </c>
      <c r="D3988" s="69" t="s">
        <v>4604</v>
      </c>
      <c r="E3988" s="69" t="s">
        <v>18356</v>
      </c>
      <c r="F3988" s="69" t="s">
        <v>10255</v>
      </c>
      <c r="G3988" s="69" t="s">
        <v>2276</v>
      </c>
      <c r="H3988" s="69" t="s">
        <v>1729</v>
      </c>
      <c r="I3988" s="69" t="s">
        <v>962</v>
      </c>
      <c r="J3988" s="70">
        <v>1747.7</v>
      </c>
      <c r="K3988" s="69" t="s">
        <v>4591</v>
      </c>
      <c r="L3988" s="69" t="s">
        <v>18355</v>
      </c>
      <c r="M3988" s="70">
        <v>1747.7</v>
      </c>
      <c r="N3988" s="69"/>
      <c r="O3988" s="69"/>
      <c r="P3988" s="69" t="s">
        <v>1276</v>
      </c>
      <c r="Q3988" s="69" t="s">
        <v>2661</v>
      </c>
      <c r="R3988" s="69"/>
      <c r="S3988" s="70">
        <v>1747.7</v>
      </c>
      <c r="T3988" s="70"/>
      <c r="U3988" s="69"/>
      <c r="V3988" s="69"/>
      <c r="W3988" s="69"/>
      <c r="X3988" s="69"/>
      <c r="Y3988" s="70"/>
      <c r="Z3988" s="69">
        <v>0</v>
      </c>
      <c r="AA3988" s="69" t="s">
        <v>989</v>
      </c>
      <c r="AB3988" s="69" t="s">
        <v>1144</v>
      </c>
      <c r="AC3988" s="69"/>
    </row>
    <row r="3989" spans="1:29" x14ac:dyDescent="0.25">
      <c r="A3989" s="71" t="s">
        <v>193</v>
      </c>
      <c r="B3989" s="71"/>
      <c r="C3989" s="71"/>
      <c r="D3989" s="71"/>
      <c r="E3989" s="71"/>
      <c r="F3989" s="71"/>
      <c r="G3989" s="71"/>
      <c r="H3989" s="71"/>
      <c r="I3989" s="71"/>
      <c r="J3989" s="72">
        <v>1747.7</v>
      </c>
      <c r="K3989" s="71"/>
      <c r="L3989" s="71"/>
      <c r="M3989" s="72">
        <v>1747.7</v>
      </c>
      <c r="N3989" s="72">
        <v>0</v>
      </c>
      <c r="O3989" s="71"/>
      <c r="P3989" s="71"/>
      <c r="Q3989" s="71"/>
      <c r="R3989" s="71"/>
      <c r="S3989" s="72">
        <v>1747.7</v>
      </c>
      <c r="T3989" s="72">
        <v>0</v>
      </c>
      <c r="U3989" s="71"/>
      <c r="V3989" s="71"/>
      <c r="W3989" s="71"/>
      <c r="X3989" s="72">
        <v>1747.7</v>
      </c>
      <c r="Y3989" s="72">
        <v>0</v>
      </c>
      <c r="Z3989" s="72">
        <v>0</v>
      </c>
      <c r="AA3989" s="69"/>
      <c r="AB3989" s="69"/>
      <c r="AC3989" s="69"/>
    </row>
    <row r="3990" spans="1:29" ht="30" x14ac:dyDescent="0.25">
      <c r="A3990" s="68" t="s">
        <v>18357</v>
      </c>
      <c r="B3990" s="69" t="s">
        <v>18358</v>
      </c>
      <c r="C3990" s="69" t="s">
        <v>18359</v>
      </c>
      <c r="D3990" s="69" t="s">
        <v>14828</v>
      </c>
      <c r="E3990" s="69" t="s">
        <v>18361</v>
      </c>
      <c r="F3990" s="69" t="s">
        <v>10612</v>
      </c>
      <c r="G3990" s="69" t="s">
        <v>2276</v>
      </c>
      <c r="H3990" s="69" t="s">
        <v>2289</v>
      </c>
      <c r="I3990" s="69" t="s">
        <v>962</v>
      </c>
      <c r="J3990" s="70">
        <v>2388.6799999999998</v>
      </c>
      <c r="K3990" s="69" t="s">
        <v>4591</v>
      </c>
      <c r="L3990" s="69" t="s">
        <v>18360</v>
      </c>
      <c r="M3990" s="70">
        <v>2388.6799999999998</v>
      </c>
      <c r="N3990" s="69"/>
      <c r="O3990" s="69"/>
      <c r="P3990" s="69" t="s">
        <v>1795</v>
      </c>
      <c r="Q3990" s="69"/>
      <c r="R3990" s="69"/>
      <c r="S3990" s="70">
        <v>2388.6799999999998</v>
      </c>
      <c r="T3990" s="70"/>
      <c r="U3990" s="69"/>
      <c r="V3990" s="69"/>
      <c r="W3990" s="69"/>
      <c r="X3990" s="69"/>
      <c r="Y3990" s="70"/>
      <c r="Z3990" s="69">
        <v>0</v>
      </c>
      <c r="AA3990" s="69" t="s">
        <v>989</v>
      </c>
      <c r="AB3990" s="69" t="s">
        <v>1144</v>
      </c>
      <c r="AC3990" s="69"/>
    </row>
    <row r="3991" spans="1:29" x14ac:dyDescent="0.25">
      <c r="A3991" s="71" t="s">
        <v>193</v>
      </c>
      <c r="B3991" s="71"/>
      <c r="C3991" s="71"/>
      <c r="D3991" s="71"/>
      <c r="E3991" s="71"/>
      <c r="F3991" s="71"/>
      <c r="G3991" s="71"/>
      <c r="H3991" s="71"/>
      <c r="I3991" s="71"/>
      <c r="J3991" s="72">
        <v>2388.6799999999998</v>
      </c>
      <c r="K3991" s="71"/>
      <c r="L3991" s="71"/>
      <c r="M3991" s="72">
        <v>2388.6799999999998</v>
      </c>
      <c r="N3991" s="72">
        <v>0</v>
      </c>
      <c r="O3991" s="71"/>
      <c r="P3991" s="71"/>
      <c r="Q3991" s="71"/>
      <c r="R3991" s="71"/>
      <c r="S3991" s="72">
        <v>2388.6799999999998</v>
      </c>
      <c r="T3991" s="72">
        <v>0</v>
      </c>
      <c r="U3991" s="71"/>
      <c r="V3991" s="71"/>
      <c r="W3991" s="71"/>
      <c r="X3991" s="72">
        <v>2388.6799999999998</v>
      </c>
      <c r="Y3991" s="72">
        <v>0</v>
      </c>
      <c r="Z3991" s="72">
        <v>0</v>
      </c>
      <c r="AA3991" s="69"/>
      <c r="AB3991" s="69"/>
      <c r="AC3991" s="69"/>
    </row>
    <row r="3992" spans="1:29" ht="20" x14ac:dyDescent="0.25">
      <c r="A3992" s="68" t="s">
        <v>18362</v>
      </c>
      <c r="B3992" s="69" t="s">
        <v>18363</v>
      </c>
      <c r="C3992" s="69" t="s">
        <v>18364</v>
      </c>
      <c r="D3992" s="69" t="s">
        <v>4611</v>
      </c>
      <c r="E3992" s="69" t="s">
        <v>18366</v>
      </c>
      <c r="F3992" s="69" t="s">
        <v>10612</v>
      </c>
      <c r="G3992" s="69" t="s">
        <v>2276</v>
      </c>
      <c r="H3992" s="69" t="s">
        <v>2175</v>
      </c>
      <c r="I3992" s="69" t="s">
        <v>962</v>
      </c>
      <c r="J3992" s="70">
        <v>17886.419999999998</v>
      </c>
      <c r="K3992" s="69" t="s">
        <v>4591</v>
      </c>
      <c r="L3992" s="69" t="s">
        <v>18365</v>
      </c>
      <c r="M3992" s="70">
        <v>17886.419999999998</v>
      </c>
      <c r="N3992" s="69"/>
      <c r="O3992" s="69"/>
      <c r="P3992" s="69" t="s">
        <v>1538</v>
      </c>
      <c r="Q3992" s="69" t="s">
        <v>2371</v>
      </c>
      <c r="R3992" s="69"/>
      <c r="S3992" s="70">
        <v>17886.419999999998</v>
      </c>
      <c r="T3992" s="70"/>
      <c r="U3992" s="69"/>
      <c r="V3992" s="69"/>
      <c r="W3992" s="69"/>
      <c r="X3992" s="69"/>
      <c r="Y3992" s="70"/>
      <c r="Z3992" s="69">
        <v>0</v>
      </c>
      <c r="AA3992" s="69" t="s">
        <v>989</v>
      </c>
      <c r="AB3992" s="69" t="s">
        <v>1144</v>
      </c>
      <c r="AC3992" s="69"/>
    </row>
    <row r="3993" spans="1:29" x14ac:dyDescent="0.25">
      <c r="A3993" s="71" t="s">
        <v>193</v>
      </c>
      <c r="B3993" s="71"/>
      <c r="C3993" s="71"/>
      <c r="D3993" s="71"/>
      <c r="E3993" s="71"/>
      <c r="F3993" s="71"/>
      <c r="G3993" s="71"/>
      <c r="H3993" s="71"/>
      <c r="I3993" s="71"/>
      <c r="J3993" s="72">
        <v>17886.419999999998</v>
      </c>
      <c r="K3993" s="71"/>
      <c r="L3993" s="71"/>
      <c r="M3993" s="72">
        <v>17886.419999999998</v>
      </c>
      <c r="N3993" s="72">
        <v>0</v>
      </c>
      <c r="O3993" s="71"/>
      <c r="P3993" s="71"/>
      <c r="Q3993" s="71"/>
      <c r="R3993" s="71"/>
      <c r="S3993" s="72">
        <v>17886.419999999998</v>
      </c>
      <c r="T3993" s="72">
        <v>0</v>
      </c>
      <c r="U3993" s="71"/>
      <c r="V3993" s="71"/>
      <c r="W3993" s="71"/>
      <c r="X3993" s="72">
        <v>17886.419999999998</v>
      </c>
      <c r="Y3993" s="72">
        <v>0</v>
      </c>
      <c r="Z3993" s="72">
        <v>0</v>
      </c>
      <c r="AA3993" s="69"/>
      <c r="AB3993" s="69"/>
      <c r="AC3993" s="69"/>
    </row>
    <row r="3994" spans="1:29" ht="20" x14ac:dyDescent="0.25">
      <c r="A3994" s="68" t="s">
        <v>18367</v>
      </c>
      <c r="B3994" s="69" t="s">
        <v>18368</v>
      </c>
      <c r="C3994" s="69" t="s">
        <v>18369</v>
      </c>
      <c r="D3994" s="69" t="s">
        <v>4611</v>
      </c>
      <c r="E3994" s="69" t="s">
        <v>18371</v>
      </c>
      <c r="F3994" s="69" t="s">
        <v>10612</v>
      </c>
      <c r="G3994" s="69" t="s">
        <v>3201</v>
      </c>
      <c r="H3994" s="69" t="s">
        <v>1106</v>
      </c>
      <c r="I3994" s="69" t="s">
        <v>962</v>
      </c>
      <c r="J3994" s="70">
        <v>1918.77</v>
      </c>
      <c r="K3994" s="69" t="s">
        <v>4591</v>
      </c>
      <c r="L3994" s="69" t="s">
        <v>18370</v>
      </c>
      <c r="M3994" s="70">
        <v>1918.77</v>
      </c>
      <c r="N3994" s="69"/>
      <c r="O3994" s="69"/>
      <c r="P3994" s="69" t="s">
        <v>1538</v>
      </c>
      <c r="Q3994" s="69" t="s">
        <v>1814</v>
      </c>
      <c r="R3994" s="69"/>
      <c r="S3994" s="70">
        <v>1918.77</v>
      </c>
      <c r="T3994" s="70"/>
      <c r="U3994" s="69"/>
      <c r="V3994" s="69"/>
      <c r="W3994" s="69"/>
      <c r="X3994" s="69"/>
      <c r="Y3994" s="70"/>
      <c r="Z3994" s="69">
        <v>0</v>
      </c>
      <c r="AA3994" s="69" t="s">
        <v>989</v>
      </c>
      <c r="AB3994" s="69" t="s">
        <v>1144</v>
      </c>
      <c r="AC3994" s="69"/>
    </row>
    <row r="3995" spans="1:29" x14ac:dyDescent="0.25">
      <c r="A3995" s="71" t="s">
        <v>193</v>
      </c>
      <c r="B3995" s="71"/>
      <c r="C3995" s="71"/>
      <c r="D3995" s="71"/>
      <c r="E3995" s="71"/>
      <c r="F3995" s="71"/>
      <c r="G3995" s="71"/>
      <c r="H3995" s="71"/>
      <c r="I3995" s="71"/>
      <c r="J3995" s="72">
        <v>1918.77</v>
      </c>
      <c r="K3995" s="71"/>
      <c r="L3995" s="71"/>
      <c r="M3995" s="72">
        <v>1918.77</v>
      </c>
      <c r="N3995" s="72">
        <v>0</v>
      </c>
      <c r="O3995" s="71"/>
      <c r="P3995" s="71"/>
      <c r="Q3995" s="71"/>
      <c r="R3995" s="71"/>
      <c r="S3995" s="72">
        <v>1918.77</v>
      </c>
      <c r="T3995" s="72">
        <v>0</v>
      </c>
      <c r="U3995" s="71"/>
      <c r="V3995" s="71"/>
      <c r="W3995" s="71"/>
      <c r="X3995" s="72">
        <v>1918.77</v>
      </c>
      <c r="Y3995" s="72">
        <v>0</v>
      </c>
      <c r="Z3995" s="72">
        <v>0</v>
      </c>
      <c r="AA3995" s="69"/>
      <c r="AB3995" s="69"/>
      <c r="AC3995" s="69"/>
    </row>
    <row r="3996" spans="1:29" ht="30" x14ac:dyDescent="0.25">
      <c r="A3996" s="68" t="s">
        <v>18372</v>
      </c>
      <c r="B3996" s="69" t="s">
        <v>10609</v>
      </c>
      <c r="C3996" s="69" t="s">
        <v>18373</v>
      </c>
      <c r="D3996" s="69" t="s">
        <v>9621</v>
      </c>
      <c r="E3996" s="69"/>
      <c r="F3996" s="69" t="s">
        <v>10612</v>
      </c>
      <c r="G3996" s="69" t="s">
        <v>2529</v>
      </c>
      <c r="H3996" s="69" t="s">
        <v>4118</v>
      </c>
      <c r="I3996" s="69" t="s">
        <v>962</v>
      </c>
      <c r="J3996" s="70">
        <v>819</v>
      </c>
      <c r="K3996" s="69" t="s">
        <v>4591</v>
      </c>
      <c r="L3996" s="69" t="s">
        <v>18374</v>
      </c>
      <c r="M3996" s="70">
        <v>819</v>
      </c>
      <c r="N3996" s="69"/>
      <c r="O3996" s="69"/>
      <c r="P3996" s="69"/>
      <c r="Q3996" s="69"/>
      <c r="R3996" s="69"/>
      <c r="S3996" s="69"/>
      <c r="T3996" s="70"/>
      <c r="U3996" s="69"/>
      <c r="V3996" s="69"/>
      <c r="W3996" s="69"/>
      <c r="X3996" s="69"/>
      <c r="Y3996" s="70"/>
      <c r="Z3996" s="69">
        <v>0</v>
      </c>
      <c r="AA3996" s="69" t="s">
        <v>989</v>
      </c>
      <c r="AB3996" s="69" t="s">
        <v>1144</v>
      </c>
      <c r="AC3996" s="69"/>
    </row>
    <row r="3997" spans="1:29" x14ac:dyDescent="0.25">
      <c r="A3997" s="71" t="s">
        <v>193</v>
      </c>
      <c r="B3997" s="71"/>
      <c r="C3997" s="71"/>
      <c r="D3997" s="71"/>
      <c r="E3997" s="71"/>
      <c r="F3997" s="71"/>
      <c r="G3997" s="71"/>
      <c r="H3997" s="71"/>
      <c r="I3997" s="71"/>
      <c r="J3997" s="72">
        <v>819</v>
      </c>
      <c r="K3997" s="71"/>
      <c r="L3997" s="71"/>
      <c r="M3997" s="72">
        <v>819</v>
      </c>
      <c r="N3997" s="72">
        <v>0</v>
      </c>
      <c r="O3997" s="71"/>
      <c r="P3997" s="71"/>
      <c r="Q3997" s="71"/>
      <c r="R3997" s="71"/>
      <c r="S3997" s="72">
        <v>0</v>
      </c>
      <c r="T3997" s="72">
        <v>0</v>
      </c>
      <c r="U3997" s="71"/>
      <c r="V3997" s="71"/>
      <c r="W3997" s="71"/>
      <c r="X3997" s="72">
        <v>0</v>
      </c>
      <c r="Y3997" s="72">
        <v>0</v>
      </c>
      <c r="Z3997" s="72">
        <v>0</v>
      </c>
      <c r="AA3997" s="69"/>
      <c r="AB3997" s="69"/>
      <c r="AC3997" s="69"/>
    </row>
    <row r="3998" spans="1:29" ht="20" x14ac:dyDescent="0.25">
      <c r="A3998" s="68" t="s">
        <v>18375</v>
      </c>
      <c r="B3998" s="69" t="s">
        <v>11509</v>
      </c>
      <c r="C3998" s="69" t="s">
        <v>18376</v>
      </c>
      <c r="D3998" s="69" t="s">
        <v>4611</v>
      </c>
      <c r="E3998" s="69" t="s">
        <v>18378</v>
      </c>
      <c r="F3998" s="69" t="s">
        <v>10255</v>
      </c>
      <c r="G3998" s="69" t="s">
        <v>2529</v>
      </c>
      <c r="H3998" s="69" t="s">
        <v>2289</v>
      </c>
      <c r="I3998" s="69" t="s">
        <v>962</v>
      </c>
      <c r="J3998" s="70">
        <v>1680</v>
      </c>
      <c r="K3998" s="69" t="s">
        <v>4591</v>
      </c>
      <c r="L3998" s="69" t="s">
        <v>18377</v>
      </c>
      <c r="M3998" s="70">
        <v>1680</v>
      </c>
      <c r="N3998" s="69"/>
      <c r="O3998" s="69"/>
      <c r="P3998" s="69" t="s">
        <v>1729</v>
      </c>
      <c r="Q3998" s="69" t="s">
        <v>2584</v>
      </c>
      <c r="R3998" s="69"/>
      <c r="S3998" s="70">
        <v>1680</v>
      </c>
      <c r="T3998" s="70"/>
      <c r="U3998" s="69"/>
      <c r="V3998" s="69"/>
      <c r="W3998" s="69"/>
      <c r="X3998" s="69"/>
      <c r="Y3998" s="70"/>
      <c r="Z3998" s="69">
        <v>0</v>
      </c>
      <c r="AA3998" s="69" t="s">
        <v>989</v>
      </c>
      <c r="AB3998" s="69" t="s">
        <v>1144</v>
      </c>
      <c r="AC3998" s="69"/>
    </row>
    <row r="3999" spans="1:29" x14ac:dyDescent="0.25">
      <c r="A3999" s="71" t="s">
        <v>193</v>
      </c>
      <c r="B3999" s="71"/>
      <c r="C3999" s="71"/>
      <c r="D3999" s="71"/>
      <c r="E3999" s="71"/>
      <c r="F3999" s="71"/>
      <c r="G3999" s="71"/>
      <c r="H3999" s="71"/>
      <c r="I3999" s="71"/>
      <c r="J3999" s="72">
        <v>1680</v>
      </c>
      <c r="K3999" s="71"/>
      <c r="L3999" s="71"/>
      <c r="M3999" s="72">
        <v>1680</v>
      </c>
      <c r="N3999" s="72">
        <v>0</v>
      </c>
      <c r="O3999" s="71"/>
      <c r="P3999" s="71"/>
      <c r="Q3999" s="71"/>
      <c r="R3999" s="71"/>
      <c r="S3999" s="72">
        <v>1680</v>
      </c>
      <c r="T3999" s="72">
        <v>0</v>
      </c>
      <c r="U3999" s="71"/>
      <c r="V3999" s="71"/>
      <c r="W3999" s="71"/>
      <c r="X3999" s="72">
        <v>1680</v>
      </c>
      <c r="Y3999" s="72">
        <v>0</v>
      </c>
      <c r="Z3999" s="72">
        <v>0</v>
      </c>
      <c r="AA3999" s="69"/>
      <c r="AB3999" s="69"/>
      <c r="AC3999" s="69"/>
    </row>
    <row r="4000" spans="1:29" ht="30" x14ac:dyDescent="0.25">
      <c r="A4000" s="68" t="s">
        <v>18379</v>
      </c>
      <c r="B4000" s="69" t="s">
        <v>18380</v>
      </c>
      <c r="C4000" s="69" t="s">
        <v>18381</v>
      </c>
      <c r="D4000" s="69" t="s">
        <v>4611</v>
      </c>
      <c r="E4000" s="69" t="s">
        <v>18383</v>
      </c>
      <c r="F4000" s="69" t="s">
        <v>10612</v>
      </c>
      <c r="G4000" s="69" t="s">
        <v>2529</v>
      </c>
      <c r="H4000" s="69" t="s">
        <v>2289</v>
      </c>
      <c r="I4000" s="69" t="s">
        <v>962</v>
      </c>
      <c r="J4000" s="70">
        <v>8155.49</v>
      </c>
      <c r="K4000" s="69" t="s">
        <v>4591</v>
      </c>
      <c r="L4000" s="69" t="s">
        <v>18382</v>
      </c>
      <c r="M4000" s="70">
        <v>8155.49</v>
      </c>
      <c r="N4000" s="69"/>
      <c r="O4000" s="69"/>
      <c r="P4000" s="69" t="s">
        <v>1538</v>
      </c>
      <c r="Q4000" s="69" t="s">
        <v>9954</v>
      </c>
      <c r="R4000" s="69"/>
      <c r="S4000" s="70">
        <v>8155.49</v>
      </c>
      <c r="T4000" s="70"/>
      <c r="U4000" s="69"/>
      <c r="V4000" s="69"/>
      <c r="W4000" s="69"/>
      <c r="X4000" s="69"/>
      <c r="Y4000" s="70"/>
      <c r="Z4000" s="69">
        <v>0</v>
      </c>
      <c r="AA4000" s="69" t="s">
        <v>989</v>
      </c>
      <c r="AB4000" s="69" t="s">
        <v>1144</v>
      </c>
      <c r="AC4000" s="69"/>
    </row>
    <row r="4001" spans="1:29" x14ac:dyDescent="0.25">
      <c r="A4001" s="71" t="s">
        <v>193</v>
      </c>
      <c r="B4001" s="71"/>
      <c r="C4001" s="71"/>
      <c r="D4001" s="71"/>
      <c r="E4001" s="71"/>
      <c r="F4001" s="71"/>
      <c r="G4001" s="71"/>
      <c r="H4001" s="71"/>
      <c r="I4001" s="71"/>
      <c r="J4001" s="72">
        <v>8155.49</v>
      </c>
      <c r="K4001" s="71"/>
      <c r="L4001" s="71"/>
      <c r="M4001" s="72">
        <v>8155.49</v>
      </c>
      <c r="N4001" s="72">
        <v>0</v>
      </c>
      <c r="O4001" s="71"/>
      <c r="P4001" s="71"/>
      <c r="Q4001" s="71"/>
      <c r="R4001" s="71"/>
      <c r="S4001" s="72">
        <v>8155.49</v>
      </c>
      <c r="T4001" s="72">
        <v>0</v>
      </c>
      <c r="U4001" s="71"/>
      <c r="V4001" s="71"/>
      <c r="W4001" s="71"/>
      <c r="X4001" s="72">
        <v>8155.49</v>
      </c>
      <c r="Y4001" s="72">
        <v>0</v>
      </c>
      <c r="Z4001" s="72">
        <v>0</v>
      </c>
      <c r="AA4001" s="69"/>
      <c r="AB4001" s="69"/>
      <c r="AC4001" s="69"/>
    </row>
    <row r="4002" spans="1:29" ht="20" x14ac:dyDescent="0.25">
      <c r="A4002" s="68" t="s">
        <v>18384</v>
      </c>
      <c r="B4002" s="69" t="s">
        <v>18385</v>
      </c>
      <c r="C4002" s="69" t="s">
        <v>18386</v>
      </c>
      <c r="D4002" s="69" t="s">
        <v>4583</v>
      </c>
      <c r="E4002" s="69" t="s">
        <v>18388</v>
      </c>
      <c r="F4002" s="69" t="s">
        <v>10612</v>
      </c>
      <c r="G4002" s="69" t="s">
        <v>1380</v>
      </c>
      <c r="H4002" s="69" t="s">
        <v>3160</v>
      </c>
      <c r="I4002" s="69" t="s">
        <v>962</v>
      </c>
      <c r="J4002" s="70">
        <v>6735.54</v>
      </c>
      <c r="K4002" s="69" t="s">
        <v>4591</v>
      </c>
      <c r="L4002" s="69" t="s">
        <v>18387</v>
      </c>
      <c r="M4002" s="70">
        <v>6735.54</v>
      </c>
      <c r="N4002" s="69"/>
      <c r="O4002" s="69"/>
      <c r="P4002" s="69" t="s">
        <v>2606</v>
      </c>
      <c r="Q4002" s="69" t="s">
        <v>2321</v>
      </c>
      <c r="R4002" s="69"/>
      <c r="S4002" s="70">
        <v>6735.54</v>
      </c>
      <c r="T4002" s="70"/>
      <c r="U4002" s="69"/>
      <c r="V4002" s="69"/>
      <c r="W4002" s="69"/>
      <c r="X4002" s="69"/>
      <c r="Y4002" s="70"/>
      <c r="Z4002" s="69">
        <v>0</v>
      </c>
      <c r="AA4002" s="69" t="s">
        <v>989</v>
      </c>
      <c r="AB4002" s="69" t="s">
        <v>1144</v>
      </c>
      <c r="AC4002" s="69"/>
    </row>
    <row r="4003" spans="1:29" x14ac:dyDescent="0.25">
      <c r="A4003" s="71" t="s">
        <v>193</v>
      </c>
      <c r="B4003" s="71"/>
      <c r="C4003" s="71"/>
      <c r="D4003" s="71"/>
      <c r="E4003" s="71"/>
      <c r="F4003" s="71"/>
      <c r="G4003" s="71"/>
      <c r="H4003" s="71"/>
      <c r="I4003" s="71"/>
      <c r="J4003" s="72">
        <v>6735.54</v>
      </c>
      <c r="K4003" s="71"/>
      <c r="L4003" s="71"/>
      <c r="M4003" s="72">
        <v>6735.54</v>
      </c>
      <c r="N4003" s="72">
        <v>0</v>
      </c>
      <c r="O4003" s="71"/>
      <c r="P4003" s="71"/>
      <c r="Q4003" s="71"/>
      <c r="R4003" s="71"/>
      <c r="S4003" s="72">
        <v>6735.54</v>
      </c>
      <c r="T4003" s="72">
        <v>0</v>
      </c>
      <c r="U4003" s="71"/>
      <c r="V4003" s="71"/>
      <c r="W4003" s="71"/>
      <c r="X4003" s="72">
        <v>6735.54</v>
      </c>
      <c r="Y4003" s="72">
        <v>0</v>
      </c>
      <c r="Z4003" s="72">
        <v>0</v>
      </c>
      <c r="AA4003" s="69"/>
      <c r="AB4003" s="69"/>
      <c r="AC4003" s="69"/>
    </row>
    <row r="4004" spans="1:29" ht="40" x14ac:dyDescent="0.25">
      <c r="A4004" s="68" t="s">
        <v>18389</v>
      </c>
      <c r="B4004" s="69" t="s">
        <v>11208</v>
      </c>
      <c r="C4004" s="69" t="s">
        <v>18390</v>
      </c>
      <c r="D4004" s="69" t="s">
        <v>890</v>
      </c>
      <c r="E4004" s="69" t="s">
        <v>18392</v>
      </c>
      <c r="F4004" s="69" t="s">
        <v>10612</v>
      </c>
      <c r="G4004" s="69" t="s">
        <v>1380</v>
      </c>
      <c r="H4004" s="69" t="s">
        <v>3160</v>
      </c>
      <c r="I4004" s="69" t="s">
        <v>962</v>
      </c>
      <c r="J4004" s="70">
        <v>2545.0700000000002</v>
      </c>
      <c r="K4004" s="69" t="s">
        <v>4591</v>
      </c>
      <c r="L4004" s="69" t="s">
        <v>18391</v>
      </c>
      <c r="M4004" s="70">
        <v>2545.0700000000002</v>
      </c>
      <c r="N4004" s="69"/>
      <c r="O4004" s="69"/>
      <c r="P4004" s="69" t="s">
        <v>2606</v>
      </c>
      <c r="Q4004" s="69" t="s">
        <v>11653</v>
      </c>
      <c r="R4004" s="69"/>
      <c r="S4004" s="70">
        <v>2545.0700000000002</v>
      </c>
      <c r="T4004" s="70"/>
      <c r="U4004" s="69"/>
      <c r="V4004" s="69"/>
      <c r="W4004" s="69"/>
      <c r="X4004" s="69"/>
      <c r="Y4004" s="70"/>
      <c r="Z4004" s="69">
        <v>0</v>
      </c>
      <c r="AA4004" s="69" t="s">
        <v>989</v>
      </c>
      <c r="AB4004" s="69" t="s">
        <v>1144</v>
      </c>
      <c r="AC4004" s="69"/>
    </row>
    <row r="4005" spans="1:29" x14ac:dyDescent="0.25">
      <c r="A4005" s="71" t="s">
        <v>193</v>
      </c>
      <c r="B4005" s="71"/>
      <c r="C4005" s="71"/>
      <c r="D4005" s="71"/>
      <c r="E4005" s="71"/>
      <c r="F4005" s="71"/>
      <c r="G4005" s="71"/>
      <c r="H4005" s="71"/>
      <c r="I4005" s="71"/>
      <c r="J4005" s="72">
        <v>2545.0700000000002</v>
      </c>
      <c r="K4005" s="71"/>
      <c r="L4005" s="71"/>
      <c r="M4005" s="72">
        <v>2545.0700000000002</v>
      </c>
      <c r="N4005" s="72">
        <v>0</v>
      </c>
      <c r="O4005" s="71"/>
      <c r="P4005" s="71"/>
      <c r="Q4005" s="71"/>
      <c r="R4005" s="71"/>
      <c r="S4005" s="72">
        <v>2545.0700000000002</v>
      </c>
      <c r="T4005" s="72">
        <v>0</v>
      </c>
      <c r="U4005" s="71"/>
      <c r="V4005" s="71"/>
      <c r="W4005" s="71"/>
      <c r="X4005" s="72">
        <v>2545.0700000000002</v>
      </c>
      <c r="Y4005" s="72">
        <v>0</v>
      </c>
      <c r="Z4005" s="72">
        <v>0</v>
      </c>
      <c r="AA4005" s="69"/>
      <c r="AB4005" s="69"/>
      <c r="AC4005" s="69"/>
    </row>
    <row r="4006" spans="1:29" ht="20" x14ac:dyDescent="0.25">
      <c r="A4006" s="68" t="s">
        <v>18393</v>
      </c>
      <c r="B4006" s="69" t="s">
        <v>11509</v>
      </c>
      <c r="C4006" s="69" t="s">
        <v>18394</v>
      </c>
      <c r="D4006" s="69" t="s">
        <v>14846</v>
      </c>
      <c r="E4006" s="69"/>
      <c r="F4006" s="69" t="s">
        <v>10255</v>
      </c>
      <c r="G4006" s="69" t="s">
        <v>1380</v>
      </c>
      <c r="H4006" s="69" t="s">
        <v>1130</v>
      </c>
      <c r="I4006" s="69" t="s">
        <v>962</v>
      </c>
      <c r="J4006" s="70">
        <v>1265.5999999999999</v>
      </c>
      <c r="K4006" s="69" t="s">
        <v>4591</v>
      </c>
      <c r="L4006" s="69" t="s">
        <v>18395</v>
      </c>
      <c r="M4006" s="70">
        <v>1265.5999999999999</v>
      </c>
      <c r="N4006" s="69"/>
      <c r="O4006" s="69"/>
      <c r="P4006" s="69"/>
      <c r="Q4006" s="69"/>
      <c r="R4006" s="69"/>
      <c r="S4006" s="69"/>
      <c r="T4006" s="70"/>
      <c r="U4006" s="69"/>
      <c r="V4006" s="69"/>
      <c r="W4006" s="69"/>
      <c r="X4006" s="69"/>
      <c r="Y4006" s="70"/>
      <c r="Z4006" s="69">
        <v>0</v>
      </c>
      <c r="AA4006" s="69" t="s">
        <v>989</v>
      </c>
      <c r="AB4006" s="69" t="s">
        <v>1144</v>
      </c>
      <c r="AC4006" s="69"/>
    </row>
    <row r="4007" spans="1:29" x14ac:dyDescent="0.25">
      <c r="A4007" s="71" t="s">
        <v>193</v>
      </c>
      <c r="B4007" s="71"/>
      <c r="C4007" s="71"/>
      <c r="D4007" s="71"/>
      <c r="E4007" s="71"/>
      <c r="F4007" s="71"/>
      <c r="G4007" s="71"/>
      <c r="H4007" s="71"/>
      <c r="I4007" s="71"/>
      <c r="J4007" s="72">
        <v>1265.5999999999999</v>
      </c>
      <c r="K4007" s="71"/>
      <c r="L4007" s="71"/>
      <c r="M4007" s="72">
        <v>1265.5999999999999</v>
      </c>
      <c r="N4007" s="72">
        <v>0</v>
      </c>
      <c r="O4007" s="71"/>
      <c r="P4007" s="71"/>
      <c r="Q4007" s="71"/>
      <c r="R4007" s="71"/>
      <c r="S4007" s="72">
        <v>0</v>
      </c>
      <c r="T4007" s="72">
        <v>0</v>
      </c>
      <c r="U4007" s="71"/>
      <c r="V4007" s="71"/>
      <c r="W4007" s="71"/>
      <c r="X4007" s="72">
        <v>0</v>
      </c>
      <c r="Y4007" s="72">
        <v>0</v>
      </c>
      <c r="Z4007" s="72">
        <v>0</v>
      </c>
      <c r="AA4007" s="69"/>
      <c r="AB4007" s="69"/>
      <c r="AC4007" s="69"/>
    </row>
    <row r="4008" spans="1:29" ht="20" x14ac:dyDescent="0.25">
      <c r="A4008" s="68" t="s">
        <v>18396</v>
      </c>
      <c r="B4008" s="69" t="s">
        <v>11119</v>
      </c>
      <c r="C4008" s="69" t="s">
        <v>18397</v>
      </c>
      <c r="D4008" s="69" t="s">
        <v>4611</v>
      </c>
      <c r="E4008" s="69" t="s">
        <v>18399</v>
      </c>
      <c r="F4008" s="69" t="s">
        <v>10255</v>
      </c>
      <c r="G4008" s="69" t="s">
        <v>1741</v>
      </c>
      <c r="H4008" s="69" t="s">
        <v>1129</v>
      </c>
      <c r="I4008" s="69" t="s">
        <v>962</v>
      </c>
      <c r="J4008" s="70">
        <v>2100</v>
      </c>
      <c r="K4008" s="69" t="s">
        <v>4591</v>
      </c>
      <c r="L4008" s="69" t="s">
        <v>18398</v>
      </c>
      <c r="M4008" s="70">
        <v>2100</v>
      </c>
      <c r="N4008" s="69"/>
      <c r="O4008" s="69"/>
      <c r="P4008" s="69" t="s">
        <v>1217</v>
      </c>
      <c r="Q4008" s="69" t="s">
        <v>1218</v>
      </c>
      <c r="R4008" s="69"/>
      <c r="S4008" s="70">
        <v>2100</v>
      </c>
      <c r="T4008" s="70"/>
      <c r="U4008" s="69"/>
      <c r="V4008" s="69"/>
      <c r="W4008" s="69"/>
      <c r="X4008" s="69"/>
      <c r="Y4008" s="70"/>
      <c r="Z4008" s="69">
        <v>0</v>
      </c>
      <c r="AA4008" s="69" t="s">
        <v>989</v>
      </c>
      <c r="AB4008" s="69" t="s">
        <v>1144</v>
      </c>
      <c r="AC4008" s="69"/>
    </row>
    <row r="4009" spans="1:29" x14ac:dyDescent="0.25">
      <c r="A4009" s="71" t="s">
        <v>193</v>
      </c>
      <c r="B4009" s="71"/>
      <c r="C4009" s="71"/>
      <c r="D4009" s="71"/>
      <c r="E4009" s="71"/>
      <c r="F4009" s="71"/>
      <c r="G4009" s="71"/>
      <c r="H4009" s="71"/>
      <c r="I4009" s="71"/>
      <c r="J4009" s="72">
        <v>2100</v>
      </c>
      <c r="K4009" s="71"/>
      <c r="L4009" s="71"/>
      <c r="M4009" s="72">
        <v>2100</v>
      </c>
      <c r="N4009" s="72">
        <v>0</v>
      </c>
      <c r="O4009" s="71"/>
      <c r="P4009" s="71"/>
      <c r="Q4009" s="71"/>
      <c r="R4009" s="71"/>
      <c r="S4009" s="72">
        <v>2100</v>
      </c>
      <c r="T4009" s="72">
        <v>0</v>
      </c>
      <c r="U4009" s="71"/>
      <c r="V4009" s="71"/>
      <c r="W4009" s="71"/>
      <c r="X4009" s="72">
        <v>2100</v>
      </c>
      <c r="Y4009" s="72">
        <v>0</v>
      </c>
      <c r="Z4009" s="72">
        <v>0</v>
      </c>
      <c r="AA4009" s="69"/>
      <c r="AB4009" s="69"/>
      <c r="AC4009" s="69"/>
    </row>
    <row r="4010" spans="1:29" ht="30" x14ac:dyDescent="0.25">
      <c r="A4010" s="68" t="s">
        <v>18400</v>
      </c>
      <c r="B4010" s="69" t="s">
        <v>10609</v>
      </c>
      <c r="C4010" s="69" t="s">
        <v>18401</v>
      </c>
      <c r="D4010" s="69" t="s">
        <v>9621</v>
      </c>
      <c r="E4010" s="69"/>
      <c r="F4010" s="69" t="s">
        <v>10612</v>
      </c>
      <c r="G4010" s="69" t="s">
        <v>2180</v>
      </c>
      <c r="H4010" s="69" t="s">
        <v>1106</v>
      </c>
      <c r="I4010" s="69" t="s">
        <v>962</v>
      </c>
      <c r="J4010" s="70">
        <v>1540.95</v>
      </c>
      <c r="K4010" s="69" t="s">
        <v>4591</v>
      </c>
      <c r="L4010" s="69" t="s">
        <v>18402</v>
      </c>
      <c r="M4010" s="70">
        <v>1540.95</v>
      </c>
      <c r="N4010" s="69"/>
      <c r="O4010" s="69"/>
      <c r="P4010" s="69"/>
      <c r="Q4010" s="69"/>
      <c r="R4010" s="69"/>
      <c r="S4010" s="69"/>
      <c r="T4010" s="70"/>
      <c r="U4010" s="69"/>
      <c r="V4010" s="69"/>
      <c r="W4010" s="69"/>
      <c r="X4010" s="69"/>
      <c r="Y4010" s="70"/>
      <c r="Z4010" s="69">
        <v>0</v>
      </c>
      <c r="AA4010" s="69" t="s">
        <v>989</v>
      </c>
      <c r="AB4010" s="69" t="s">
        <v>1144</v>
      </c>
      <c r="AC4010" s="69"/>
    </row>
    <row r="4011" spans="1:29" x14ac:dyDescent="0.25">
      <c r="A4011" s="71" t="s">
        <v>193</v>
      </c>
      <c r="B4011" s="71"/>
      <c r="C4011" s="71"/>
      <c r="D4011" s="71"/>
      <c r="E4011" s="71"/>
      <c r="F4011" s="71"/>
      <c r="G4011" s="71"/>
      <c r="H4011" s="71"/>
      <c r="I4011" s="71"/>
      <c r="J4011" s="72">
        <v>1540.95</v>
      </c>
      <c r="K4011" s="71"/>
      <c r="L4011" s="71"/>
      <c r="M4011" s="72">
        <v>1540.95</v>
      </c>
      <c r="N4011" s="72">
        <v>0</v>
      </c>
      <c r="O4011" s="71"/>
      <c r="P4011" s="71"/>
      <c r="Q4011" s="71"/>
      <c r="R4011" s="71"/>
      <c r="S4011" s="72">
        <v>0</v>
      </c>
      <c r="T4011" s="72">
        <v>0</v>
      </c>
      <c r="U4011" s="71"/>
      <c r="V4011" s="71"/>
      <c r="W4011" s="71"/>
      <c r="X4011" s="72">
        <v>0</v>
      </c>
      <c r="Y4011" s="72">
        <v>0</v>
      </c>
      <c r="Z4011" s="72">
        <v>0</v>
      </c>
      <c r="AA4011" s="69"/>
      <c r="AB4011" s="69"/>
      <c r="AC4011" s="69"/>
    </row>
    <row r="4012" spans="1:29" ht="20" x14ac:dyDescent="0.25">
      <c r="A4012" s="68" t="s">
        <v>18403</v>
      </c>
      <c r="B4012" s="69" t="s">
        <v>11509</v>
      </c>
      <c r="C4012" s="69" t="s">
        <v>18404</v>
      </c>
      <c r="D4012" s="69" t="s">
        <v>858</v>
      </c>
      <c r="E4012" s="69" t="s">
        <v>18406</v>
      </c>
      <c r="F4012" s="69" t="s">
        <v>10255</v>
      </c>
      <c r="G4012" s="69" t="s">
        <v>1097</v>
      </c>
      <c r="H4012" s="69" t="s">
        <v>9954</v>
      </c>
      <c r="I4012" s="69" t="s">
        <v>962</v>
      </c>
      <c r="J4012" s="70">
        <v>1360</v>
      </c>
      <c r="K4012" s="69" t="s">
        <v>4591</v>
      </c>
      <c r="L4012" s="69" t="s">
        <v>18405</v>
      </c>
      <c r="M4012" s="70">
        <v>1360</v>
      </c>
      <c r="N4012" s="69"/>
      <c r="O4012" s="69"/>
      <c r="P4012" s="69" t="s">
        <v>1122</v>
      </c>
      <c r="Q4012" s="69" t="s">
        <v>971</v>
      </c>
      <c r="R4012" s="69"/>
      <c r="S4012" s="70">
        <v>1360</v>
      </c>
      <c r="T4012" s="70"/>
      <c r="U4012" s="69"/>
      <c r="V4012" s="69"/>
      <c r="W4012" s="69"/>
      <c r="X4012" s="69"/>
      <c r="Y4012" s="70"/>
      <c r="Z4012" s="69">
        <v>0</v>
      </c>
      <c r="AA4012" s="69" t="s">
        <v>989</v>
      </c>
      <c r="AB4012" s="69" t="s">
        <v>1144</v>
      </c>
      <c r="AC4012" s="69"/>
    </row>
    <row r="4013" spans="1:29" x14ac:dyDescent="0.25">
      <c r="A4013" s="71" t="s">
        <v>193</v>
      </c>
      <c r="B4013" s="71"/>
      <c r="C4013" s="71"/>
      <c r="D4013" s="71"/>
      <c r="E4013" s="71"/>
      <c r="F4013" s="71"/>
      <c r="G4013" s="71"/>
      <c r="H4013" s="71"/>
      <c r="I4013" s="71"/>
      <c r="J4013" s="72">
        <v>1360</v>
      </c>
      <c r="K4013" s="71"/>
      <c r="L4013" s="71"/>
      <c r="M4013" s="72">
        <v>1360</v>
      </c>
      <c r="N4013" s="72">
        <v>0</v>
      </c>
      <c r="O4013" s="71"/>
      <c r="P4013" s="71"/>
      <c r="Q4013" s="71"/>
      <c r="R4013" s="71"/>
      <c r="S4013" s="72">
        <v>1360</v>
      </c>
      <c r="T4013" s="72">
        <v>0</v>
      </c>
      <c r="U4013" s="71"/>
      <c r="V4013" s="71"/>
      <c r="W4013" s="71"/>
      <c r="X4013" s="72">
        <v>1360</v>
      </c>
      <c r="Y4013" s="72">
        <v>0</v>
      </c>
      <c r="Z4013" s="72">
        <v>0</v>
      </c>
      <c r="AA4013" s="69"/>
      <c r="AB4013" s="69"/>
      <c r="AC4013" s="69"/>
    </row>
    <row r="4014" spans="1:29" ht="30" x14ac:dyDescent="0.25">
      <c r="A4014" s="68" t="s">
        <v>18407</v>
      </c>
      <c r="B4014" s="69" t="s">
        <v>11711</v>
      </c>
      <c r="C4014" s="69" t="s">
        <v>18408</v>
      </c>
      <c r="D4014" s="69" t="s">
        <v>4972</v>
      </c>
      <c r="E4014" s="69" t="s">
        <v>18410</v>
      </c>
      <c r="F4014" s="69" t="s">
        <v>10612</v>
      </c>
      <c r="G4014" s="69" t="s">
        <v>1097</v>
      </c>
      <c r="H4014" s="69" t="s">
        <v>9131</v>
      </c>
      <c r="I4014" s="69" t="s">
        <v>962</v>
      </c>
      <c r="J4014" s="70">
        <v>9370.2000000000007</v>
      </c>
      <c r="K4014" s="69" t="s">
        <v>4591</v>
      </c>
      <c r="L4014" s="69" t="s">
        <v>18409</v>
      </c>
      <c r="M4014" s="70">
        <v>9370.2000000000007</v>
      </c>
      <c r="N4014" s="69"/>
      <c r="O4014" s="69"/>
      <c r="P4014" s="69" t="s">
        <v>1552</v>
      </c>
      <c r="Q4014" s="69" t="s">
        <v>2397</v>
      </c>
      <c r="R4014" s="69"/>
      <c r="S4014" s="70">
        <v>9370.2000000000007</v>
      </c>
      <c r="T4014" s="70"/>
      <c r="U4014" s="69"/>
      <c r="V4014" s="69"/>
      <c r="W4014" s="69"/>
      <c r="X4014" s="69"/>
      <c r="Y4014" s="70"/>
      <c r="Z4014" s="69">
        <v>0</v>
      </c>
      <c r="AA4014" s="69" t="s">
        <v>989</v>
      </c>
      <c r="AB4014" s="69" t="s">
        <v>1144</v>
      </c>
      <c r="AC4014" s="69"/>
    </row>
    <row r="4015" spans="1:29" x14ac:dyDescent="0.25">
      <c r="A4015" s="71" t="s">
        <v>193</v>
      </c>
      <c r="B4015" s="71"/>
      <c r="C4015" s="71"/>
      <c r="D4015" s="71"/>
      <c r="E4015" s="71"/>
      <c r="F4015" s="71"/>
      <c r="G4015" s="71"/>
      <c r="H4015" s="71"/>
      <c r="I4015" s="71"/>
      <c r="J4015" s="72">
        <v>9370.2000000000007</v>
      </c>
      <c r="K4015" s="71"/>
      <c r="L4015" s="71"/>
      <c r="M4015" s="72">
        <v>9370.2000000000007</v>
      </c>
      <c r="N4015" s="72">
        <v>0</v>
      </c>
      <c r="O4015" s="71"/>
      <c r="P4015" s="71"/>
      <c r="Q4015" s="71"/>
      <c r="R4015" s="71"/>
      <c r="S4015" s="72">
        <v>9370.2000000000007</v>
      </c>
      <c r="T4015" s="72">
        <v>0</v>
      </c>
      <c r="U4015" s="71"/>
      <c r="V4015" s="71"/>
      <c r="W4015" s="71"/>
      <c r="X4015" s="72">
        <v>9370.2000000000007</v>
      </c>
      <c r="Y4015" s="72">
        <v>0</v>
      </c>
      <c r="Z4015" s="72">
        <v>0</v>
      </c>
      <c r="AA4015" s="69"/>
      <c r="AB4015" s="69"/>
      <c r="AC4015" s="69"/>
    </row>
    <row r="4016" spans="1:29" ht="20" x14ac:dyDescent="0.25">
      <c r="A4016" s="68" t="s">
        <v>18411</v>
      </c>
      <c r="B4016" s="69" t="s">
        <v>12705</v>
      </c>
      <c r="C4016" s="69" t="s">
        <v>18412</v>
      </c>
      <c r="D4016" s="69" t="s">
        <v>4583</v>
      </c>
      <c r="E4016" s="69"/>
      <c r="F4016" s="69" t="s">
        <v>10612</v>
      </c>
      <c r="G4016" s="69" t="s">
        <v>1661</v>
      </c>
      <c r="H4016" s="69" t="s">
        <v>3160</v>
      </c>
      <c r="I4016" s="69" t="s">
        <v>962</v>
      </c>
      <c r="J4016" s="70">
        <v>2775.32</v>
      </c>
      <c r="K4016" s="69" t="s">
        <v>4591</v>
      </c>
      <c r="L4016" s="69" t="s">
        <v>18413</v>
      </c>
      <c r="M4016" s="70">
        <v>2775.32</v>
      </c>
      <c r="N4016" s="69"/>
      <c r="O4016" s="69"/>
      <c r="P4016" s="69"/>
      <c r="Q4016" s="69"/>
      <c r="R4016" s="69"/>
      <c r="S4016" s="69"/>
      <c r="T4016" s="70"/>
      <c r="U4016" s="69"/>
      <c r="V4016" s="69"/>
      <c r="W4016" s="69"/>
      <c r="X4016" s="69"/>
      <c r="Y4016" s="70"/>
      <c r="Z4016" s="69">
        <v>0</v>
      </c>
      <c r="AA4016" s="69" t="s">
        <v>989</v>
      </c>
      <c r="AB4016" s="69" t="s">
        <v>1144</v>
      </c>
      <c r="AC4016" s="69"/>
    </row>
    <row r="4017" spans="1:29" x14ac:dyDescent="0.25">
      <c r="A4017" s="71" t="s">
        <v>193</v>
      </c>
      <c r="B4017" s="71"/>
      <c r="C4017" s="71"/>
      <c r="D4017" s="71"/>
      <c r="E4017" s="71"/>
      <c r="F4017" s="71"/>
      <c r="G4017" s="71"/>
      <c r="H4017" s="71"/>
      <c r="I4017" s="71"/>
      <c r="J4017" s="72">
        <v>2775.32</v>
      </c>
      <c r="K4017" s="71"/>
      <c r="L4017" s="71"/>
      <c r="M4017" s="72">
        <v>2775.32</v>
      </c>
      <c r="N4017" s="72">
        <v>0</v>
      </c>
      <c r="O4017" s="71"/>
      <c r="P4017" s="71"/>
      <c r="Q4017" s="71"/>
      <c r="R4017" s="71"/>
      <c r="S4017" s="72">
        <v>0</v>
      </c>
      <c r="T4017" s="72">
        <v>0</v>
      </c>
      <c r="U4017" s="71"/>
      <c r="V4017" s="71"/>
      <c r="W4017" s="71"/>
      <c r="X4017" s="72">
        <v>0</v>
      </c>
      <c r="Y4017" s="72">
        <v>0</v>
      </c>
      <c r="Z4017" s="72">
        <v>0</v>
      </c>
      <c r="AA4017" s="69"/>
      <c r="AB4017" s="69"/>
      <c r="AC4017" s="69"/>
    </row>
    <row r="4018" spans="1:29" ht="30" x14ac:dyDescent="0.25">
      <c r="A4018" s="68" t="s">
        <v>18414</v>
      </c>
      <c r="B4018" s="69" t="s">
        <v>11711</v>
      </c>
      <c r="C4018" s="69" t="s">
        <v>18415</v>
      </c>
      <c r="D4018" s="69" t="s">
        <v>9621</v>
      </c>
      <c r="E4018" s="69" t="s">
        <v>18417</v>
      </c>
      <c r="F4018" s="69" t="s">
        <v>10612</v>
      </c>
      <c r="G4018" s="69" t="s">
        <v>1661</v>
      </c>
      <c r="H4018" s="69" t="s">
        <v>1106</v>
      </c>
      <c r="I4018" s="69" t="s">
        <v>962</v>
      </c>
      <c r="J4018" s="70">
        <v>19736.099999999999</v>
      </c>
      <c r="K4018" s="69" t="s">
        <v>4591</v>
      </c>
      <c r="L4018" s="69" t="s">
        <v>18416</v>
      </c>
      <c r="M4018" s="70">
        <v>19736.099999999999</v>
      </c>
      <c r="N4018" s="69"/>
      <c r="O4018" s="69"/>
      <c r="P4018" s="69" t="s">
        <v>1552</v>
      </c>
      <c r="Q4018" s="69" t="s">
        <v>1814</v>
      </c>
      <c r="R4018" s="69"/>
      <c r="S4018" s="70">
        <v>19736.099999999999</v>
      </c>
      <c r="T4018" s="70"/>
      <c r="U4018" s="69"/>
      <c r="V4018" s="69"/>
      <c r="W4018" s="69"/>
      <c r="X4018" s="69"/>
      <c r="Y4018" s="70"/>
      <c r="Z4018" s="69">
        <v>0</v>
      </c>
      <c r="AA4018" s="69" t="s">
        <v>989</v>
      </c>
      <c r="AB4018" s="69" t="s">
        <v>1144</v>
      </c>
      <c r="AC4018" s="69"/>
    </row>
    <row r="4019" spans="1:29" x14ac:dyDescent="0.25">
      <c r="A4019" s="71" t="s">
        <v>193</v>
      </c>
      <c r="B4019" s="71"/>
      <c r="C4019" s="71"/>
      <c r="D4019" s="71"/>
      <c r="E4019" s="71"/>
      <c r="F4019" s="71"/>
      <c r="G4019" s="71"/>
      <c r="H4019" s="71"/>
      <c r="I4019" s="71"/>
      <c r="J4019" s="72">
        <v>19736.099999999999</v>
      </c>
      <c r="K4019" s="71"/>
      <c r="L4019" s="71"/>
      <c r="M4019" s="72">
        <v>19736.099999999999</v>
      </c>
      <c r="N4019" s="72">
        <v>0</v>
      </c>
      <c r="O4019" s="71"/>
      <c r="P4019" s="71"/>
      <c r="Q4019" s="71"/>
      <c r="R4019" s="71"/>
      <c r="S4019" s="72">
        <v>19736.099999999999</v>
      </c>
      <c r="T4019" s="72">
        <v>0</v>
      </c>
      <c r="U4019" s="71"/>
      <c r="V4019" s="71"/>
      <c r="W4019" s="71"/>
      <c r="X4019" s="72">
        <v>19736.099999999999</v>
      </c>
      <c r="Y4019" s="72">
        <v>0</v>
      </c>
      <c r="Z4019" s="72">
        <v>0</v>
      </c>
      <c r="AA4019" s="69"/>
      <c r="AB4019" s="69"/>
      <c r="AC4019" s="69"/>
    </row>
    <row r="4020" spans="1:29" ht="40" x14ac:dyDescent="0.25">
      <c r="A4020" s="68" t="s">
        <v>18418</v>
      </c>
      <c r="B4020" s="69" t="s">
        <v>11711</v>
      </c>
      <c r="C4020" s="69" t="s">
        <v>18419</v>
      </c>
      <c r="D4020" s="69" t="s">
        <v>4628</v>
      </c>
      <c r="E4020" s="69" t="s">
        <v>18421</v>
      </c>
      <c r="F4020" s="69" t="s">
        <v>10612</v>
      </c>
      <c r="G4020" s="69" t="s">
        <v>1661</v>
      </c>
      <c r="H4020" s="69" t="s">
        <v>1764</v>
      </c>
      <c r="I4020" s="69" t="s">
        <v>962</v>
      </c>
      <c r="J4020" s="70">
        <v>9634.06</v>
      </c>
      <c r="K4020" s="69" t="s">
        <v>4591</v>
      </c>
      <c r="L4020" s="69" t="s">
        <v>18420</v>
      </c>
      <c r="M4020" s="70">
        <v>9634.06</v>
      </c>
      <c r="N4020" s="69"/>
      <c r="O4020" s="69"/>
      <c r="P4020" s="69" t="s">
        <v>2189</v>
      </c>
      <c r="Q4020" s="69" t="s">
        <v>1814</v>
      </c>
      <c r="R4020" s="69"/>
      <c r="S4020" s="70">
        <v>9634.06</v>
      </c>
      <c r="T4020" s="70"/>
      <c r="U4020" s="69"/>
      <c r="V4020" s="69"/>
      <c r="W4020" s="69"/>
      <c r="X4020" s="69"/>
      <c r="Y4020" s="70"/>
      <c r="Z4020" s="69">
        <v>0</v>
      </c>
      <c r="AA4020" s="69" t="s">
        <v>989</v>
      </c>
      <c r="AB4020" s="69" t="s">
        <v>1144</v>
      </c>
      <c r="AC4020" s="69"/>
    </row>
    <row r="4021" spans="1:29" x14ac:dyDescent="0.25">
      <c r="A4021" s="71" t="s">
        <v>193</v>
      </c>
      <c r="B4021" s="71"/>
      <c r="C4021" s="71"/>
      <c r="D4021" s="71"/>
      <c r="E4021" s="71"/>
      <c r="F4021" s="71"/>
      <c r="G4021" s="71"/>
      <c r="H4021" s="71"/>
      <c r="I4021" s="71"/>
      <c r="J4021" s="72">
        <v>9634.06</v>
      </c>
      <c r="K4021" s="71"/>
      <c r="L4021" s="71"/>
      <c r="M4021" s="72">
        <v>9634.06</v>
      </c>
      <c r="N4021" s="72">
        <v>0</v>
      </c>
      <c r="O4021" s="71"/>
      <c r="P4021" s="71"/>
      <c r="Q4021" s="71"/>
      <c r="R4021" s="71"/>
      <c r="S4021" s="72">
        <v>9634.06</v>
      </c>
      <c r="T4021" s="72">
        <v>0</v>
      </c>
      <c r="U4021" s="71"/>
      <c r="V4021" s="71"/>
      <c r="W4021" s="71"/>
      <c r="X4021" s="72">
        <v>9634.06</v>
      </c>
      <c r="Y4021" s="72">
        <v>0</v>
      </c>
      <c r="Z4021" s="72">
        <v>0</v>
      </c>
      <c r="AA4021" s="69"/>
      <c r="AB4021" s="69"/>
      <c r="AC4021" s="69"/>
    </row>
    <row r="4022" spans="1:29" ht="20" x14ac:dyDescent="0.25">
      <c r="A4022" s="68" t="s">
        <v>18422</v>
      </c>
      <c r="B4022" s="69" t="s">
        <v>12705</v>
      </c>
      <c r="C4022" s="69" t="s">
        <v>18423</v>
      </c>
      <c r="D4022" s="69" t="s">
        <v>4611</v>
      </c>
      <c r="E4022" s="69" t="s">
        <v>18425</v>
      </c>
      <c r="F4022" s="69" t="s">
        <v>10612</v>
      </c>
      <c r="G4022" s="69" t="s">
        <v>1661</v>
      </c>
      <c r="H4022" s="69" t="s">
        <v>1751</v>
      </c>
      <c r="I4022" s="69" t="s">
        <v>962</v>
      </c>
      <c r="J4022" s="70">
        <v>2006.3</v>
      </c>
      <c r="K4022" s="69" t="s">
        <v>4591</v>
      </c>
      <c r="L4022" s="69" t="s">
        <v>18424</v>
      </c>
      <c r="M4022" s="70">
        <v>2006.3</v>
      </c>
      <c r="N4022" s="69"/>
      <c r="O4022" s="69"/>
      <c r="P4022" s="69" t="s">
        <v>1624</v>
      </c>
      <c r="Q4022" s="69" t="s">
        <v>1447</v>
      </c>
      <c r="R4022" s="69"/>
      <c r="S4022" s="70">
        <v>2006.3</v>
      </c>
      <c r="T4022" s="70"/>
      <c r="U4022" s="69"/>
      <c r="V4022" s="69"/>
      <c r="W4022" s="69"/>
      <c r="X4022" s="69"/>
      <c r="Y4022" s="70"/>
      <c r="Z4022" s="69">
        <v>0</v>
      </c>
      <c r="AA4022" s="69" t="s">
        <v>989</v>
      </c>
      <c r="AB4022" s="69" t="s">
        <v>1144</v>
      </c>
      <c r="AC4022" s="69"/>
    </row>
    <row r="4023" spans="1:29" x14ac:dyDescent="0.25">
      <c r="A4023" s="71" t="s">
        <v>193</v>
      </c>
      <c r="B4023" s="71"/>
      <c r="C4023" s="71"/>
      <c r="D4023" s="71"/>
      <c r="E4023" s="71"/>
      <c r="F4023" s="71"/>
      <c r="G4023" s="71"/>
      <c r="H4023" s="71"/>
      <c r="I4023" s="71"/>
      <c r="J4023" s="72">
        <v>2006.3</v>
      </c>
      <c r="K4023" s="71"/>
      <c r="L4023" s="71"/>
      <c r="M4023" s="72">
        <v>2006.3</v>
      </c>
      <c r="N4023" s="72">
        <v>0</v>
      </c>
      <c r="O4023" s="71"/>
      <c r="P4023" s="71"/>
      <c r="Q4023" s="71"/>
      <c r="R4023" s="71"/>
      <c r="S4023" s="72">
        <v>2006.3</v>
      </c>
      <c r="T4023" s="72">
        <v>0</v>
      </c>
      <c r="U4023" s="71"/>
      <c r="V4023" s="71"/>
      <c r="W4023" s="71"/>
      <c r="X4023" s="72">
        <v>2006.3</v>
      </c>
      <c r="Y4023" s="72">
        <v>0</v>
      </c>
      <c r="Z4023" s="72">
        <v>0</v>
      </c>
      <c r="AA4023" s="69"/>
      <c r="AB4023" s="69"/>
      <c r="AC4023" s="69"/>
    </row>
    <row r="4024" spans="1:29" ht="30" x14ac:dyDescent="0.25">
      <c r="A4024" s="68" t="s">
        <v>18426</v>
      </c>
      <c r="B4024" s="69" t="s">
        <v>11119</v>
      </c>
      <c r="C4024" s="69" t="s">
        <v>18427</v>
      </c>
      <c r="D4024" s="69" t="s">
        <v>9621</v>
      </c>
      <c r="E4024" s="69" t="s">
        <v>18429</v>
      </c>
      <c r="F4024" s="69" t="s">
        <v>10255</v>
      </c>
      <c r="G4024" s="69" t="s">
        <v>2331</v>
      </c>
      <c r="H4024" s="69" t="s">
        <v>2609</v>
      </c>
      <c r="I4024" s="69" t="s">
        <v>962</v>
      </c>
      <c r="J4024" s="70">
        <v>10123.9</v>
      </c>
      <c r="K4024" s="69" t="s">
        <v>4591</v>
      </c>
      <c r="L4024" s="69" t="s">
        <v>18428</v>
      </c>
      <c r="M4024" s="70">
        <v>10123.9</v>
      </c>
      <c r="N4024" s="69"/>
      <c r="O4024" s="69"/>
      <c r="P4024" s="69" t="s">
        <v>1926</v>
      </c>
      <c r="Q4024" s="69"/>
      <c r="R4024" s="69"/>
      <c r="S4024" s="70">
        <v>10123.9</v>
      </c>
      <c r="T4024" s="70"/>
      <c r="U4024" s="69"/>
      <c r="V4024" s="69"/>
      <c r="W4024" s="69"/>
      <c r="X4024" s="69"/>
      <c r="Y4024" s="70"/>
      <c r="Z4024" s="69">
        <v>0</v>
      </c>
      <c r="AA4024" s="69" t="s">
        <v>989</v>
      </c>
      <c r="AB4024" s="69" t="s">
        <v>1144</v>
      </c>
      <c r="AC4024" s="69"/>
    </row>
    <row r="4025" spans="1:29" x14ac:dyDescent="0.25">
      <c r="A4025" s="71" t="s">
        <v>193</v>
      </c>
      <c r="B4025" s="71"/>
      <c r="C4025" s="71"/>
      <c r="D4025" s="71"/>
      <c r="E4025" s="71"/>
      <c r="F4025" s="71"/>
      <c r="G4025" s="71"/>
      <c r="H4025" s="71"/>
      <c r="I4025" s="71"/>
      <c r="J4025" s="72">
        <v>10123.9</v>
      </c>
      <c r="K4025" s="71"/>
      <c r="L4025" s="71"/>
      <c r="M4025" s="72">
        <v>10123.9</v>
      </c>
      <c r="N4025" s="72">
        <v>0</v>
      </c>
      <c r="O4025" s="71"/>
      <c r="P4025" s="71"/>
      <c r="Q4025" s="71"/>
      <c r="R4025" s="71"/>
      <c r="S4025" s="72">
        <v>10123.9</v>
      </c>
      <c r="T4025" s="72">
        <v>0</v>
      </c>
      <c r="U4025" s="71"/>
      <c r="V4025" s="71"/>
      <c r="W4025" s="71"/>
      <c r="X4025" s="72">
        <v>10123.9</v>
      </c>
      <c r="Y4025" s="72">
        <v>0</v>
      </c>
      <c r="Z4025" s="72">
        <v>0</v>
      </c>
      <c r="AA4025" s="69"/>
      <c r="AB4025" s="69"/>
      <c r="AC4025" s="69"/>
    </row>
    <row r="4026" spans="1:29" ht="20" x14ac:dyDescent="0.25">
      <c r="A4026" s="68" t="s">
        <v>18430</v>
      </c>
      <c r="B4026" s="69" t="s">
        <v>13957</v>
      </c>
      <c r="C4026" s="69" t="s">
        <v>18431</v>
      </c>
      <c r="D4026" s="69" t="s">
        <v>4611</v>
      </c>
      <c r="E4026" s="69"/>
      <c r="F4026" s="69" t="s">
        <v>11278</v>
      </c>
      <c r="G4026" s="69" t="s">
        <v>2331</v>
      </c>
      <c r="H4026" s="69" t="s">
        <v>2289</v>
      </c>
      <c r="I4026" s="69" t="s">
        <v>962</v>
      </c>
      <c r="J4026" s="70">
        <v>16.920000000000002</v>
      </c>
      <c r="K4026" s="69" t="s">
        <v>4591</v>
      </c>
      <c r="L4026" s="69" t="s">
        <v>18432</v>
      </c>
      <c r="M4026" s="70">
        <v>16.920000000000002</v>
      </c>
      <c r="N4026" s="69"/>
      <c r="O4026" s="69"/>
      <c r="P4026" s="69"/>
      <c r="Q4026" s="69"/>
      <c r="R4026" s="69"/>
      <c r="S4026" s="69"/>
      <c r="T4026" s="70"/>
      <c r="U4026" s="69"/>
      <c r="V4026" s="69"/>
      <c r="W4026" s="69"/>
      <c r="X4026" s="69"/>
      <c r="Y4026" s="70"/>
      <c r="Z4026" s="69">
        <v>0</v>
      </c>
      <c r="AA4026" s="69" t="s">
        <v>989</v>
      </c>
      <c r="AB4026" s="69" t="s">
        <v>1144</v>
      </c>
      <c r="AC4026" s="69"/>
    </row>
    <row r="4027" spans="1:29" x14ac:dyDescent="0.25">
      <c r="A4027" s="71" t="s">
        <v>193</v>
      </c>
      <c r="B4027" s="71"/>
      <c r="C4027" s="71"/>
      <c r="D4027" s="71"/>
      <c r="E4027" s="71"/>
      <c r="F4027" s="71"/>
      <c r="G4027" s="71"/>
      <c r="H4027" s="71"/>
      <c r="I4027" s="71"/>
      <c r="J4027" s="72">
        <v>16.920000000000002</v>
      </c>
      <c r="K4027" s="71"/>
      <c r="L4027" s="71"/>
      <c r="M4027" s="72">
        <v>16.920000000000002</v>
      </c>
      <c r="N4027" s="72">
        <v>0</v>
      </c>
      <c r="O4027" s="71"/>
      <c r="P4027" s="71"/>
      <c r="Q4027" s="71"/>
      <c r="R4027" s="71"/>
      <c r="S4027" s="72">
        <v>0</v>
      </c>
      <c r="T4027" s="72">
        <v>0</v>
      </c>
      <c r="U4027" s="71"/>
      <c r="V4027" s="71"/>
      <c r="W4027" s="71"/>
      <c r="X4027" s="72">
        <v>0</v>
      </c>
      <c r="Y4027" s="72">
        <v>0</v>
      </c>
      <c r="Z4027" s="72">
        <v>0</v>
      </c>
      <c r="AA4027" s="69"/>
      <c r="AB4027" s="69"/>
      <c r="AC4027" s="69"/>
    </row>
    <row r="4028" spans="1:29" ht="20" x14ac:dyDescent="0.25">
      <c r="A4028" s="68" t="s">
        <v>18433</v>
      </c>
      <c r="B4028" s="69" t="s">
        <v>11208</v>
      </c>
      <c r="C4028" s="69" t="s">
        <v>18434</v>
      </c>
      <c r="D4028" s="69" t="s">
        <v>4583</v>
      </c>
      <c r="E4028" s="69" t="s">
        <v>18436</v>
      </c>
      <c r="F4028" s="69" t="s">
        <v>10612</v>
      </c>
      <c r="G4028" s="69" t="s">
        <v>2331</v>
      </c>
      <c r="H4028" s="69" t="s">
        <v>1115</v>
      </c>
      <c r="I4028" s="69" t="s">
        <v>962</v>
      </c>
      <c r="J4028" s="70">
        <v>1176.77</v>
      </c>
      <c r="K4028" s="69" t="s">
        <v>4591</v>
      </c>
      <c r="L4028" s="69" t="s">
        <v>18435</v>
      </c>
      <c r="M4028" s="70">
        <v>1176.77</v>
      </c>
      <c r="N4028" s="69"/>
      <c r="O4028" s="69"/>
      <c r="P4028" s="69" t="s">
        <v>2189</v>
      </c>
      <c r="Q4028" s="69" t="s">
        <v>1130</v>
      </c>
      <c r="R4028" s="69"/>
      <c r="S4028" s="70">
        <v>1176.77</v>
      </c>
      <c r="T4028" s="70"/>
      <c r="U4028" s="69"/>
      <c r="V4028" s="69"/>
      <c r="W4028" s="69"/>
      <c r="X4028" s="69"/>
      <c r="Y4028" s="70"/>
      <c r="Z4028" s="69">
        <v>0</v>
      </c>
      <c r="AA4028" s="69" t="s">
        <v>989</v>
      </c>
      <c r="AB4028" s="69" t="s">
        <v>1144</v>
      </c>
      <c r="AC4028" s="69"/>
    </row>
    <row r="4029" spans="1:29" x14ac:dyDescent="0.25">
      <c r="A4029" s="71" t="s">
        <v>193</v>
      </c>
      <c r="B4029" s="71"/>
      <c r="C4029" s="71"/>
      <c r="D4029" s="71"/>
      <c r="E4029" s="71"/>
      <c r="F4029" s="71"/>
      <c r="G4029" s="71"/>
      <c r="H4029" s="71"/>
      <c r="I4029" s="71"/>
      <c r="J4029" s="72">
        <v>1176.77</v>
      </c>
      <c r="K4029" s="71"/>
      <c r="L4029" s="71"/>
      <c r="M4029" s="72">
        <v>1176.77</v>
      </c>
      <c r="N4029" s="72">
        <v>0</v>
      </c>
      <c r="O4029" s="71"/>
      <c r="P4029" s="71"/>
      <c r="Q4029" s="71"/>
      <c r="R4029" s="71"/>
      <c r="S4029" s="72">
        <v>1176.77</v>
      </c>
      <c r="T4029" s="72">
        <v>0</v>
      </c>
      <c r="U4029" s="71"/>
      <c r="V4029" s="71"/>
      <c r="W4029" s="71"/>
      <c r="X4029" s="72">
        <v>1176.77</v>
      </c>
      <c r="Y4029" s="72">
        <v>0</v>
      </c>
      <c r="Z4029" s="72">
        <v>0</v>
      </c>
      <c r="AA4029" s="69"/>
      <c r="AB4029" s="69"/>
      <c r="AC4029" s="69"/>
    </row>
    <row r="4030" spans="1:29" ht="20" x14ac:dyDescent="0.25">
      <c r="A4030" s="68" t="s">
        <v>18437</v>
      </c>
      <c r="B4030" s="69" t="s">
        <v>11670</v>
      </c>
      <c r="C4030" s="69" t="s">
        <v>18438</v>
      </c>
      <c r="D4030" s="69" t="s">
        <v>4583</v>
      </c>
      <c r="E4030" s="69"/>
      <c r="F4030" s="69" t="s">
        <v>10255</v>
      </c>
      <c r="G4030" s="69" t="s">
        <v>2331</v>
      </c>
      <c r="H4030" s="69" t="s">
        <v>1542</v>
      </c>
      <c r="I4030" s="69" t="s">
        <v>962</v>
      </c>
      <c r="J4030" s="70">
        <v>1339.91</v>
      </c>
      <c r="K4030" s="69" t="s">
        <v>4591</v>
      </c>
      <c r="L4030" s="69" t="s">
        <v>18439</v>
      </c>
      <c r="M4030" s="70">
        <v>1286.79</v>
      </c>
      <c r="N4030" s="69"/>
      <c r="O4030" s="69"/>
      <c r="P4030" s="69"/>
      <c r="Q4030" s="69"/>
      <c r="R4030" s="69"/>
      <c r="S4030" s="69"/>
      <c r="T4030" s="70"/>
      <c r="U4030" s="69"/>
      <c r="V4030" s="69"/>
      <c r="W4030" s="69"/>
      <c r="X4030" s="69"/>
      <c r="Y4030" s="70"/>
      <c r="Z4030" s="69">
        <v>0</v>
      </c>
      <c r="AA4030" s="69" t="s">
        <v>989</v>
      </c>
      <c r="AB4030" s="69" t="s">
        <v>1144</v>
      </c>
      <c r="AC4030" s="69"/>
    </row>
    <row r="4031" spans="1:29" x14ac:dyDescent="0.25">
      <c r="A4031" s="71" t="s">
        <v>193</v>
      </c>
      <c r="B4031" s="71"/>
      <c r="C4031" s="71"/>
      <c r="D4031" s="71"/>
      <c r="E4031" s="71"/>
      <c r="F4031" s="71"/>
      <c r="G4031" s="71"/>
      <c r="H4031" s="71"/>
      <c r="I4031" s="71"/>
      <c r="J4031" s="72">
        <v>1339.91</v>
      </c>
      <c r="K4031" s="71"/>
      <c r="L4031" s="71"/>
      <c r="M4031" s="72">
        <v>1286.79</v>
      </c>
      <c r="N4031" s="72">
        <v>53.120000000000118</v>
      </c>
      <c r="O4031" s="71"/>
      <c r="P4031" s="71"/>
      <c r="Q4031" s="71"/>
      <c r="R4031" s="71"/>
      <c r="S4031" s="72">
        <v>0</v>
      </c>
      <c r="T4031" s="72">
        <v>0</v>
      </c>
      <c r="U4031" s="71"/>
      <c r="V4031" s="71"/>
      <c r="W4031" s="71"/>
      <c r="X4031" s="72">
        <v>0</v>
      </c>
      <c r="Y4031" s="72">
        <v>0</v>
      </c>
      <c r="Z4031" s="72">
        <v>0</v>
      </c>
      <c r="AA4031" s="69"/>
      <c r="AB4031" s="69"/>
      <c r="AC4031" s="69"/>
    </row>
    <row r="4032" spans="1:29" ht="30" x14ac:dyDescent="0.25">
      <c r="A4032" s="68" t="s">
        <v>18440</v>
      </c>
      <c r="B4032" s="69" t="s">
        <v>11670</v>
      </c>
      <c r="C4032" s="69" t="s">
        <v>18441</v>
      </c>
      <c r="D4032" s="69" t="s">
        <v>4813</v>
      </c>
      <c r="E4032" s="69"/>
      <c r="F4032" s="69" t="s">
        <v>10543</v>
      </c>
      <c r="G4032" s="69" t="s">
        <v>1269</v>
      </c>
      <c r="H4032" s="69" t="s">
        <v>2606</v>
      </c>
      <c r="I4032" s="69" t="s">
        <v>962</v>
      </c>
      <c r="J4032" s="70">
        <v>1507.75</v>
      </c>
      <c r="K4032" s="69" t="s">
        <v>4591</v>
      </c>
      <c r="L4032" s="69" t="s">
        <v>18442</v>
      </c>
      <c r="M4032" s="70">
        <v>1507.75</v>
      </c>
      <c r="N4032" s="69"/>
      <c r="O4032" s="69"/>
      <c r="P4032" s="69"/>
      <c r="Q4032" s="69"/>
      <c r="R4032" s="69"/>
      <c r="S4032" s="69"/>
      <c r="T4032" s="70"/>
      <c r="U4032" s="69"/>
      <c r="V4032" s="69"/>
      <c r="W4032" s="69"/>
      <c r="X4032" s="69"/>
      <c r="Y4032" s="70"/>
      <c r="Z4032" s="69">
        <v>0</v>
      </c>
      <c r="AA4032" s="69" t="s">
        <v>989</v>
      </c>
      <c r="AB4032" s="69" t="s">
        <v>1144</v>
      </c>
      <c r="AC4032" s="69"/>
    </row>
    <row r="4033" spans="1:29" x14ac:dyDescent="0.25">
      <c r="A4033" s="71" t="s">
        <v>193</v>
      </c>
      <c r="B4033" s="71"/>
      <c r="C4033" s="71"/>
      <c r="D4033" s="71"/>
      <c r="E4033" s="71"/>
      <c r="F4033" s="71"/>
      <c r="G4033" s="71"/>
      <c r="H4033" s="71"/>
      <c r="I4033" s="71"/>
      <c r="J4033" s="72">
        <v>1507.75</v>
      </c>
      <c r="K4033" s="71"/>
      <c r="L4033" s="71"/>
      <c r="M4033" s="72">
        <v>1507.75</v>
      </c>
      <c r="N4033" s="72">
        <v>0</v>
      </c>
      <c r="O4033" s="71"/>
      <c r="P4033" s="71"/>
      <c r="Q4033" s="71"/>
      <c r="R4033" s="71"/>
      <c r="S4033" s="72">
        <v>0</v>
      </c>
      <c r="T4033" s="72">
        <v>0</v>
      </c>
      <c r="U4033" s="71"/>
      <c r="V4033" s="71"/>
      <c r="W4033" s="71"/>
      <c r="X4033" s="72">
        <v>0</v>
      </c>
      <c r="Y4033" s="72">
        <v>0</v>
      </c>
      <c r="Z4033" s="72">
        <v>0</v>
      </c>
      <c r="AA4033" s="69"/>
      <c r="AB4033" s="69"/>
      <c r="AC4033" s="69"/>
    </row>
    <row r="4034" spans="1:29" ht="30" x14ac:dyDescent="0.25">
      <c r="A4034" s="68" t="s">
        <v>18443</v>
      </c>
      <c r="B4034" s="69" t="s">
        <v>17991</v>
      </c>
      <c r="C4034" s="69" t="s">
        <v>18444</v>
      </c>
      <c r="D4034" s="69" t="s">
        <v>4813</v>
      </c>
      <c r="E4034" s="69" t="s">
        <v>18446</v>
      </c>
      <c r="F4034" s="69" t="s">
        <v>10612</v>
      </c>
      <c r="G4034" s="69" t="s">
        <v>1269</v>
      </c>
      <c r="H4034" s="69" t="s">
        <v>2606</v>
      </c>
      <c r="I4034" s="69" t="s">
        <v>962</v>
      </c>
      <c r="J4034" s="70">
        <v>715.56</v>
      </c>
      <c r="K4034" s="69" t="s">
        <v>4591</v>
      </c>
      <c r="L4034" s="69" t="s">
        <v>18445</v>
      </c>
      <c r="M4034" s="70">
        <v>715.56</v>
      </c>
      <c r="N4034" s="69"/>
      <c r="O4034" s="69"/>
      <c r="P4034" s="69" t="s">
        <v>1624</v>
      </c>
      <c r="Q4034" s="69" t="s">
        <v>1916</v>
      </c>
      <c r="R4034" s="69"/>
      <c r="S4034" s="70">
        <v>715.56</v>
      </c>
      <c r="T4034" s="70"/>
      <c r="U4034" s="69" t="s">
        <v>1916</v>
      </c>
      <c r="V4034" s="73">
        <v>24</v>
      </c>
      <c r="W4034" s="69" t="s">
        <v>1916</v>
      </c>
      <c r="X4034" s="69"/>
      <c r="Y4034" s="70"/>
      <c r="Z4034" s="69">
        <v>0</v>
      </c>
      <c r="AA4034" s="69" t="s">
        <v>989</v>
      </c>
      <c r="AB4034" s="69" t="s">
        <v>1144</v>
      </c>
      <c r="AC4034" s="69"/>
    </row>
    <row r="4035" spans="1:29" x14ac:dyDescent="0.25">
      <c r="A4035" s="71" t="s">
        <v>193</v>
      </c>
      <c r="B4035" s="71"/>
      <c r="C4035" s="71"/>
      <c r="D4035" s="71"/>
      <c r="E4035" s="71"/>
      <c r="F4035" s="71"/>
      <c r="G4035" s="71"/>
      <c r="H4035" s="71"/>
      <c r="I4035" s="71"/>
      <c r="J4035" s="72">
        <v>715.56</v>
      </c>
      <c r="K4035" s="71"/>
      <c r="L4035" s="71"/>
      <c r="M4035" s="72">
        <v>715.56</v>
      </c>
      <c r="N4035" s="72">
        <v>0</v>
      </c>
      <c r="O4035" s="71"/>
      <c r="P4035" s="71"/>
      <c r="Q4035" s="71"/>
      <c r="R4035" s="71"/>
      <c r="S4035" s="72">
        <v>715.56</v>
      </c>
      <c r="T4035" s="72">
        <v>715.56</v>
      </c>
      <c r="U4035" s="71"/>
      <c r="V4035" s="71"/>
      <c r="W4035" s="71"/>
      <c r="X4035" s="72">
        <v>0</v>
      </c>
      <c r="Y4035" s="72">
        <v>0</v>
      </c>
      <c r="Z4035" s="72">
        <v>715.56</v>
      </c>
      <c r="AA4035" s="69"/>
      <c r="AB4035" s="69"/>
      <c r="AC4035" s="69"/>
    </row>
    <row r="4036" spans="1:29" ht="20" x14ac:dyDescent="0.25">
      <c r="A4036" s="68" t="s">
        <v>18447</v>
      </c>
      <c r="B4036" s="69" t="s">
        <v>11670</v>
      </c>
      <c r="C4036" s="69" t="s">
        <v>18448</v>
      </c>
      <c r="D4036" s="69" t="s">
        <v>4583</v>
      </c>
      <c r="E4036" s="69" t="s">
        <v>18450</v>
      </c>
      <c r="F4036" s="69" t="s">
        <v>10543</v>
      </c>
      <c r="G4036" s="69" t="s">
        <v>1269</v>
      </c>
      <c r="H4036" s="69" t="s">
        <v>1115</v>
      </c>
      <c r="I4036" s="69" t="s">
        <v>962</v>
      </c>
      <c r="J4036" s="70">
        <v>1315.02</v>
      </c>
      <c r="K4036" s="69" t="s">
        <v>4591</v>
      </c>
      <c r="L4036" s="69" t="s">
        <v>18449</v>
      </c>
      <c r="M4036" s="70">
        <v>1315.02</v>
      </c>
      <c r="N4036" s="69"/>
      <c r="O4036" s="69"/>
      <c r="P4036" s="69" t="s">
        <v>2388</v>
      </c>
      <c r="Q4036" s="69" t="s">
        <v>1218</v>
      </c>
      <c r="R4036" s="69"/>
      <c r="S4036" s="70">
        <v>1315.02</v>
      </c>
      <c r="T4036" s="70"/>
      <c r="U4036" s="69"/>
      <c r="V4036" s="69"/>
      <c r="W4036" s="69"/>
      <c r="X4036" s="69"/>
      <c r="Y4036" s="70"/>
      <c r="Z4036" s="69">
        <v>0</v>
      </c>
      <c r="AA4036" s="69" t="s">
        <v>989</v>
      </c>
      <c r="AB4036" s="69" t="s">
        <v>1144</v>
      </c>
      <c r="AC4036" s="69"/>
    </row>
    <row r="4037" spans="1:29" x14ac:dyDescent="0.25">
      <c r="A4037" s="71" t="s">
        <v>193</v>
      </c>
      <c r="B4037" s="71"/>
      <c r="C4037" s="71"/>
      <c r="D4037" s="71"/>
      <c r="E4037" s="71"/>
      <c r="F4037" s="71"/>
      <c r="G4037" s="71"/>
      <c r="H4037" s="71"/>
      <c r="I4037" s="71"/>
      <c r="J4037" s="72">
        <v>1315.02</v>
      </c>
      <c r="K4037" s="71"/>
      <c r="L4037" s="71"/>
      <c r="M4037" s="72">
        <v>1315.02</v>
      </c>
      <c r="N4037" s="72">
        <v>0</v>
      </c>
      <c r="O4037" s="71"/>
      <c r="P4037" s="71"/>
      <c r="Q4037" s="71"/>
      <c r="R4037" s="71"/>
      <c r="S4037" s="72">
        <v>1315.02</v>
      </c>
      <c r="T4037" s="72">
        <v>0</v>
      </c>
      <c r="U4037" s="71"/>
      <c r="V4037" s="71"/>
      <c r="W4037" s="71"/>
      <c r="X4037" s="72">
        <v>1315.02</v>
      </c>
      <c r="Y4037" s="72">
        <v>0</v>
      </c>
      <c r="Z4037" s="72">
        <v>0</v>
      </c>
      <c r="AA4037" s="69"/>
      <c r="AB4037" s="69"/>
      <c r="AC4037" s="69"/>
    </row>
    <row r="4038" spans="1:29" ht="40" x14ac:dyDescent="0.25">
      <c r="A4038" s="68" t="s">
        <v>18451</v>
      </c>
      <c r="B4038" s="69" t="s">
        <v>13982</v>
      </c>
      <c r="C4038" s="69" t="s">
        <v>18452</v>
      </c>
      <c r="D4038" s="69" t="s">
        <v>4589</v>
      </c>
      <c r="E4038" s="69" t="s">
        <v>18454</v>
      </c>
      <c r="F4038" s="69" t="s">
        <v>11278</v>
      </c>
      <c r="G4038" s="69" t="s">
        <v>1269</v>
      </c>
      <c r="H4038" s="69" t="s">
        <v>1218</v>
      </c>
      <c r="I4038" s="69" t="s">
        <v>962</v>
      </c>
      <c r="J4038" s="70">
        <v>13905.57</v>
      </c>
      <c r="K4038" s="69" t="s">
        <v>4591</v>
      </c>
      <c r="L4038" s="69" t="s">
        <v>18453</v>
      </c>
      <c r="M4038" s="70">
        <v>13905.57</v>
      </c>
      <c r="N4038" s="69"/>
      <c r="O4038" s="69"/>
      <c r="P4038" s="69" t="s">
        <v>1112</v>
      </c>
      <c r="Q4038" s="69" t="s">
        <v>2605</v>
      </c>
      <c r="R4038" s="69"/>
      <c r="S4038" s="70">
        <v>13905.57</v>
      </c>
      <c r="T4038" s="70"/>
      <c r="U4038" s="69"/>
      <c r="V4038" s="69"/>
      <c r="W4038" s="69"/>
      <c r="X4038" s="69"/>
      <c r="Y4038" s="70"/>
      <c r="Z4038" s="69">
        <v>0</v>
      </c>
      <c r="AA4038" s="69" t="s">
        <v>989</v>
      </c>
      <c r="AB4038" s="69" t="s">
        <v>1144</v>
      </c>
      <c r="AC4038" s="69"/>
    </row>
    <row r="4039" spans="1:29" x14ac:dyDescent="0.25">
      <c r="A4039" s="71" t="s">
        <v>193</v>
      </c>
      <c r="B4039" s="71"/>
      <c r="C4039" s="71"/>
      <c r="D4039" s="71"/>
      <c r="E4039" s="71"/>
      <c r="F4039" s="71"/>
      <c r="G4039" s="71"/>
      <c r="H4039" s="71"/>
      <c r="I4039" s="71"/>
      <c r="J4039" s="72">
        <v>13905.57</v>
      </c>
      <c r="K4039" s="71"/>
      <c r="L4039" s="71"/>
      <c r="M4039" s="72">
        <v>13905.57</v>
      </c>
      <c r="N4039" s="72">
        <v>0</v>
      </c>
      <c r="O4039" s="71"/>
      <c r="P4039" s="71"/>
      <c r="Q4039" s="71"/>
      <c r="R4039" s="71"/>
      <c r="S4039" s="72">
        <v>13905.57</v>
      </c>
      <c r="T4039" s="72">
        <v>0</v>
      </c>
      <c r="U4039" s="71"/>
      <c r="V4039" s="71"/>
      <c r="W4039" s="71"/>
      <c r="X4039" s="72">
        <v>13905.57</v>
      </c>
      <c r="Y4039" s="72">
        <v>0</v>
      </c>
      <c r="Z4039" s="72">
        <v>0</v>
      </c>
      <c r="AA4039" s="69"/>
      <c r="AB4039" s="69"/>
      <c r="AC4039" s="69"/>
    </row>
    <row r="4040" spans="1:29" ht="20" x14ac:dyDescent="0.25">
      <c r="A4040" s="68" t="s">
        <v>18455</v>
      </c>
      <c r="B4040" s="69" t="s">
        <v>18456</v>
      </c>
      <c r="C4040" s="69" t="s">
        <v>18457</v>
      </c>
      <c r="D4040" s="69" t="s">
        <v>4583</v>
      </c>
      <c r="E4040" s="69" t="s">
        <v>18459</v>
      </c>
      <c r="F4040" s="69" t="s">
        <v>10255</v>
      </c>
      <c r="G4040" s="69" t="s">
        <v>1269</v>
      </c>
      <c r="H4040" s="69" t="s">
        <v>1542</v>
      </c>
      <c r="I4040" s="69" t="s">
        <v>962</v>
      </c>
      <c r="J4040" s="70">
        <v>9201.11</v>
      </c>
      <c r="K4040" s="69" t="s">
        <v>4591</v>
      </c>
      <c r="L4040" s="69" t="s">
        <v>18458</v>
      </c>
      <c r="M4040" s="70">
        <v>9201.11</v>
      </c>
      <c r="N4040" s="69"/>
      <c r="O4040" s="69"/>
      <c r="P4040" s="69" t="s">
        <v>1928</v>
      </c>
      <c r="Q4040" s="69" t="s">
        <v>971</v>
      </c>
      <c r="R4040" s="69"/>
      <c r="S4040" s="70">
        <v>9201.11</v>
      </c>
      <c r="T4040" s="70"/>
      <c r="U4040" s="69"/>
      <c r="V4040" s="69"/>
      <c r="W4040" s="69"/>
      <c r="X4040" s="69"/>
      <c r="Y4040" s="70"/>
      <c r="Z4040" s="69">
        <v>0</v>
      </c>
      <c r="AA4040" s="69" t="s">
        <v>989</v>
      </c>
      <c r="AB4040" s="69" t="s">
        <v>1144</v>
      </c>
      <c r="AC4040" s="69"/>
    </row>
    <row r="4041" spans="1:29" x14ac:dyDescent="0.25">
      <c r="A4041" s="71" t="s">
        <v>193</v>
      </c>
      <c r="B4041" s="71"/>
      <c r="C4041" s="71"/>
      <c r="D4041" s="71"/>
      <c r="E4041" s="71"/>
      <c r="F4041" s="71"/>
      <c r="G4041" s="71"/>
      <c r="H4041" s="71"/>
      <c r="I4041" s="71"/>
      <c r="J4041" s="72">
        <v>9201.11</v>
      </c>
      <c r="K4041" s="71"/>
      <c r="L4041" s="71"/>
      <c r="M4041" s="72">
        <v>9201.11</v>
      </c>
      <c r="N4041" s="72">
        <v>0</v>
      </c>
      <c r="O4041" s="71"/>
      <c r="P4041" s="71"/>
      <c r="Q4041" s="71"/>
      <c r="R4041" s="71"/>
      <c r="S4041" s="72">
        <v>9201.11</v>
      </c>
      <c r="T4041" s="72">
        <v>0</v>
      </c>
      <c r="U4041" s="71"/>
      <c r="V4041" s="71"/>
      <c r="W4041" s="71"/>
      <c r="X4041" s="72">
        <v>9201.11</v>
      </c>
      <c r="Y4041" s="72">
        <v>0</v>
      </c>
      <c r="Z4041" s="72">
        <v>0</v>
      </c>
      <c r="AA4041" s="69"/>
      <c r="AB4041" s="69"/>
      <c r="AC4041" s="69"/>
    </row>
    <row r="4042" spans="1:29" ht="20" x14ac:dyDescent="0.25">
      <c r="A4042" s="68" t="s">
        <v>18460</v>
      </c>
      <c r="B4042" s="69" t="s">
        <v>11239</v>
      </c>
      <c r="C4042" s="69" t="s">
        <v>18461</v>
      </c>
      <c r="D4042" s="69" t="s">
        <v>4611</v>
      </c>
      <c r="E4042" s="69" t="s">
        <v>18463</v>
      </c>
      <c r="F4042" s="69" t="s">
        <v>10612</v>
      </c>
      <c r="G4042" s="69" t="s">
        <v>1210</v>
      </c>
      <c r="H4042" s="69" t="s">
        <v>3118</v>
      </c>
      <c r="I4042" s="69" t="s">
        <v>962</v>
      </c>
      <c r="J4042" s="70">
        <v>8319.83</v>
      </c>
      <c r="K4042" s="69" t="s">
        <v>4591</v>
      </c>
      <c r="L4042" s="69" t="s">
        <v>18462</v>
      </c>
      <c r="M4042" s="70">
        <v>8319.83</v>
      </c>
      <c r="N4042" s="69"/>
      <c r="O4042" s="69"/>
      <c r="P4042" s="69" t="s">
        <v>2606</v>
      </c>
      <c r="Q4042" s="69" t="s">
        <v>4251</v>
      </c>
      <c r="R4042" s="69"/>
      <c r="S4042" s="70">
        <v>8319.83</v>
      </c>
      <c r="T4042" s="70"/>
      <c r="U4042" s="69"/>
      <c r="V4042" s="69"/>
      <c r="W4042" s="69"/>
      <c r="X4042" s="69"/>
      <c r="Y4042" s="70"/>
      <c r="Z4042" s="69">
        <v>0</v>
      </c>
      <c r="AA4042" s="69" t="s">
        <v>989</v>
      </c>
      <c r="AB4042" s="69" t="s">
        <v>1144</v>
      </c>
      <c r="AC4042" s="69"/>
    </row>
    <row r="4043" spans="1:29" x14ac:dyDescent="0.25">
      <c r="A4043" s="71" t="s">
        <v>193</v>
      </c>
      <c r="B4043" s="71"/>
      <c r="C4043" s="71"/>
      <c r="D4043" s="71"/>
      <c r="E4043" s="71"/>
      <c r="F4043" s="71"/>
      <c r="G4043" s="71"/>
      <c r="H4043" s="71"/>
      <c r="I4043" s="71"/>
      <c r="J4043" s="72">
        <v>8319.83</v>
      </c>
      <c r="K4043" s="71"/>
      <c r="L4043" s="71"/>
      <c r="M4043" s="72">
        <v>8319.83</v>
      </c>
      <c r="N4043" s="72">
        <v>0</v>
      </c>
      <c r="O4043" s="71"/>
      <c r="P4043" s="71"/>
      <c r="Q4043" s="71"/>
      <c r="R4043" s="71"/>
      <c r="S4043" s="72">
        <v>8319.83</v>
      </c>
      <c r="T4043" s="72">
        <v>0</v>
      </c>
      <c r="U4043" s="71"/>
      <c r="V4043" s="71"/>
      <c r="W4043" s="71"/>
      <c r="X4043" s="72">
        <v>8319.83</v>
      </c>
      <c r="Y4043" s="72">
        <v>0</v>
      </c>
      <c r="Z4043" s="72">
        <v>0</v>
      </c>
      <c r="AA4043" s="69"/>
      <c r="AB4043" s="69"/>
      <c r="AC4043" s="69"/>
    </row>
    <row r="4044" spans="1:29" ht="30" x14ac:dyDescent="0.25">
      <c r="A4044" s="68" t="s">
        <v>18464</v>
      </c>
      <c r="B4044" s="69" t="s">
        <v>18465</v>
      </c>
      <c r="C4044" s="69" t="s">
        <v>18466</v>
      </c>
      <c r="D4044" s="69" t="s">
        <v>4611</v>
      </c>
      <c r="E4044" s="69" t="s">
        <v>18468</v>
      </c>
      <c r="F4044" s="69" t="s">
        <v>10612</v>
      </c>
      <c r="G4044" s="69" t="s">
        <v>1210</v>
      </c>
      <c r="H4044" s="69" t="s">
        <v>3118</v>
      </c>
      <c r="I4044" s="69" t="s">
        <v>962</v>
      </c>
      <c r="J4044" s="70">
        <v>7192.05</v>
      </c>
      <c r="K4044" s="69" t="s">
        <v>4591</v>
      </c>
      <c r="L4044" s="69" t="s">
        <v>18467</v>
      </c>
      <c r="M4044" s="70">
        <v>7192.05</v>
      </c>
      <c r="N4044" s="69"/>
      <c r="O4044" s="69"/>
      <c r="P4044" s="69" t="s">
        <v>1538</v>
      </c>
      <c r="Q4044" s="69" t="s">
        <v>1218</v>
      </c>
      <c r="R4044" s="69"/>
      <c r="S4044" s="70">
        <v>7192.05</v>
      </c>
      <c r="T4044" s="70"/>
      <c r="U4044" s="69"/>
      <c r="V4044" s="69"/>
      <c r="W4044" s="69"/>
      <c r="X4044" s="69"/>
      <c r="Y4044" s="70"/>
      <c r="Z4044" s="69">
        <v>0</v>
      </c>
      <c r="AA4044" s="69" t="s">
        <v>989</v>
      </c>
      <c r="AB4044" s="69" t="s">
        <v>1144</v>
      </c>
      <c r="AC4044" s="69"/>
    </row>
    <row r="4045" spans="1:29" x14ac:dyDescent="0.25">
      <c r="A4045" s="71" t="s">
        <v>193</v>
      </c>
      <c r="B4045" s="71"/>
      <c r="C4045" s="71"/>
      <c r="D4045" s="71"/>
      <c r="E4045" s="71"/>
      <c r="F4045" s="71"/>
      <c r="G4045" s="71"/>
      <c r="H4045" s="71"/>
      <c r="I4045" s="71"/>
      <c r="J4045" s="72">
        <v>7192.05</v>
      </c>
      <c r="K4045" s="71"/>
      <c r="L4045" s="71"/>
      <c r="M4045" s="72">
        <v>7192.05</v>
      </c>
      <c r="N4045" s="72">
        <v>0</v>
      </c>
      <c r="O4045" s="71"/>
      <c r="P4045" s="71"/>
      <c r="Q4045" s="71"/>
      <c r="R4045" s="71"/>
      <c r="S4045" s="72">
        <v>7192.05</v>
      </c>
      <c r="T4045" s="72">
        <v>0</v>
      </c>
      <c r="U4045" s="71"/>
      <c r="V4045" s="71"/>
      <c r="W4045" s="71"/>
      <c r="X4045" s="72">
        <v>7192.05</v>
      </c>
      <c r="Y4045" s="72">
        <v>0</v>
      </c>
      <c r="Z4045" s="72">
        <v>0</v>
      </c>
      <c r="AA4045" s="69"/>
      <c r="AB4045" s="69"/>
      <c r="AC4045" s="69"/>
    </row>
    <row r="4046" spans="1:29" ht="30" x14ac:dyDescent="0.25">
      <c r="A4046" s="68" t="s">
        <v>18469</v>
      </c>
      <c r="B4046" s="69" t="s">
        <v>13982</v>
      </c>
      <c r="C4046" s="69" t="s">
        <v>18470</v>
      </c>
      <c r="D4046" s="69" t="s">
        <v>4628</v>
      </c>
      <c r="E4046" s="69"/>
      <c r="F4046" s="69" t="s">
        <v>11278</v>
      </c>
      <c r="G4046" s="69" t="s">
        <v>1709</v>
      </c>
      <c r="H4046" s="69" t="s">
        <v>2289</v>
      </c>
      <c r="I4046" s="69" t="s">
        <v>962</v>
      </c>
      <c r="J4046" s="70">
        <v>3884</v>
      </c>
      <c r="K4046" s="69" t="s">
        <v>4591</v>
      </c>
      <c r="L4046" s="69" t="s">
        <v>18471</v>
      </c>
      <c r="M4046" s="70">
        <v>3884</v>
      </c>
      <c r="N4046" s="69"/>
      <c r="O4046" s="69"/>
      <c r="P4046" s="69"/>
      <c r="Q4046" s="69"/>
      <c r="R4046" s="69"/>
      <c r="S4046" s="69"/>
      <c r="T4046" s="70"/>
      <c r="U4046" s="69"/>
      <c r="V4046" s="69"/>
      <c r="W4046" s="69"/>
      <c r="X4046" s="69"/>
      <c r="Y4046" s="70"/>
      <c r="Z4046" s="69">
        <v>0</v>
      </c>
      <c r="AA4046" s="69" t="s">
        <v>989</v>
      </c>
      <c r="AB4046" s="69" t="s">
        <v>1144</v>
      </c>
      <c r="AC4046" s="69"/>
    </row>
    <row r="4047" spans="1:29" x14ac:dyDescent="0.25">
      <c r="A4047" s="71" t="s">
        <v>193</v>
      </c>
      <c r="B4047" s="71"/>
      <c r="C4047" s="71"/>
      <c r="D4047" s="71"/>
      <c r="E4047" s="71"/>
      <c r="F4047" s="71"/>
      <c r="G4047" s="71"/>
      <c r="H4047" s="71"/>
      <c r="I4047" s="71"/>
      <c r="J4047" s="72">
        <v>3884</v>
      </c>
      <c r="K4047" s="71"/>
      <c r="L4047" s="71"/>
      <c r="M4047" s="72">
        <v>3884</v>
      </c>
      <c r="N4047" s="72">
        <v>0</v>
      </c>
      <c r="O4047" s="71"/>
      <c r="P4047" s="71"/>
      <c r="Q4047" s="71"/>
      <c r="R4047" s="71"/>
      <c r="S4047" s="72">
        <v>0</v>
      </c>
      <c r="T4047" s="72">
        <v>0</v>
      </c>
      <c r="U4047" s="71"/>
      <c r="V4047" s="71"/>
      <c r="W4047" s="71"/>
      <c r="X4047" s="72">
        <v>0</v>
      </c>
      <c r="Y4047" s="72">
        <v>0</v>
      </c>
      <c r="Z4047" s="72">
        <v>0</v>
      </c>
      <c r="AA4047" s="69"/>
      <c r="AB4047" s="69"/>
      <c r="AC4047" s="69"/>
    </row>
    <row r="4048" spans="1:29" ht="30" x14ac:dyDescent="0.25">
      <c r="A4048" s="68" t="s">
        <v>18472</v>
      </c>
      <c r="B4048" s="69" t="s">
        <v>18473</v>
      </c>
      <c r="C4048" s="69" t="s">
        <v>18474</v>
      </c>
      <c r="D4048" s="69" t="s">
        <v>4623</v>
      </c>
      <c r="E4048" s="69"/>
      <c r="F4048" s="69" t="s">
        <v>10612</v>
      </c>
      <c r="G4048" s="69" t="s">
        <v>1709</v>
      </c>
      <c r="H4048" s="69" t="s">
        <v>1129</v>
      </c>
      <c r="I4048" s="69" t="s">
        <v>962</v>
      </c>
      <c r="J4048" s="70">
        <v>2678.19</v>
      </c>
      <c r="K4048" s="69" t="s">
        <v>4591</v>
      </c>
      <c r="L4048" s="69" t="s">
        <v>18475</v>
      </c>
      <c r="M4048" s="70">
        <v>2678.19</v>
      </c>
      <c r="N4048" s="69"/>
      <c r="O4048" s="69"/>
      <c r="P4048" s="69"/>
      <c r="Q4048" s="69"/>
      <c r="R4048" s="69"/>
      <c r="S4048" s="69"/>
      <c r="T4048" s="70"/>
      <c r="U4048" s="69"/>
      <c r="V4048" s="69"/>
      <c r="W4048" s="69"/>
      <c r="X4048" s="69"/>
      <c r="Y4048" s="70"/>
      <c r="Z4048" s="69">
        <v>0</v>
      </c>
      <c r="AA4048" s="69" t="s">
        <v>989</v>
      </c>
      <c r="AB4048" s="69" t="s">
        <v>1144</v>
      </c>
      <c r="AC4048" s="69"/>
    </row>
    <row r="4049" spans="1:29" x14ac:dyDescent="0.25">
      <c r="A4049" s="71" t="s">
        <v>193</v>
      </c>
      <c r="B4049" s="71"/>
      <c r="C4049" s="71"/>
      <c r="D4049" s="71"/>
      <c r="E4049" s="71"/>
      <c r="F4049" s="71"/>
      <c r="G4049" s="71"/>
      <c r="H4049" s="71"/>
      <c r="I4049" s="71"/>
      <c r="J4049" s="72">
        <v>2678.19</v>
      </c>
      <c r="K4049" s="71"/>
      <c r="L4049" s="71"/>
      <c r="M4049" s="72">
        <v>2678.19</v>
      </c>
      <c r="N4049" s="72">
        <v>0</v>
      </c>
      <c r="O4049" s="71"/>
      <c r="P4049" s="71"/>
      <c r="Q4049" s="71"/>
      <c r="R4049" s="71"/>
      <c r="S4049" s="72">
        <v>0</v>
      </c>
      <c r="T4049" s="72">
        <v>0</v>
      </c>
      <c r="U4049" s="71"/>
      <c r="V4049" s="71"/>
      <c r="W4049" s="71"/>
      <c r="X4049" s="72">
        <v>0</v>
      </c>
      <c r="Y4049" s="72">
        <v>0</v>
      </c>
      <c r="Z4049" s="72">
        <v>0</v>
      </c>
      <c r="AA4049" s="69"/>
      <c r="AB4049" s="69"/>
      <c r="AC4049" s="69"/>
    </row>
    <row r="4050" spans="1:29" ht="30" x14ac:dyDescent="0.25">
      <c r="A4050" s="68" t="s">
        <v>18476</v>
      </c>
      <c r="B4050" s="69" t="s">
        <v>18477</v>
      </c>
      <c r="C4050" s="69" t="s">
        <v>18478</v>
      </c>
      <c r="D4050" s="69" t="s">
        <v>4623</v>
      </c>
      <c r="E4050" s="69"/>
      <c r="F4050" s="69" t="s">
        <v>11241</v>
      </c>
      <c r="G4050" s="69" t="s">
        <v>1709</v>
      </c>
      <c r="H4050" s="69" t="s">
        <v>1129</v>
      </c>
      <c r="I4050" s="69" t="s">
        <v>962</v>
      </c>
      <c r="J4050" s="70">
        <v>6194.7</v>
      </c>
      <c r="K4050" s="69" t="s">
        <v>4591</v>
      </c>
      <c r="L4050" s="69" t="s">
        <v>18479</v>
      </c>
      <c r="M4050" s="70">
        <v>6194.7</v>
      </c>
      <c r="N4050" s="69"/>
      <c r="O4050" s="69"/>
      <c r="P4050" s="69"/>
      <c r="Q4050" s="69"/>
      <c r="R4050" s="69"/>
      <c r="S4050" s="69"/>
      <c r="T4050" s="70"/>
      <c r="U4050" s="69"/>
      <c r="V4050" s="69"/>
      <c r="W4050" s="69"/>
      <c r="X4050" s="69"/>
      <c r="Y4050" s="70"/>
      <c r="Z4050" s="69">
        <v>0</v>
      </c>
      <c r="AA4050" s="69" t="s">
        <v>989</v>
      </c>
      <c r="AB4050" s="69" t="s">
        <v>1144</v>
      </c>
      <c r="AC4050" s="69"/>
    </row>
    <row r="4051" spans="1:29" x14ac:dyDescent="0.25">
      <c r="A4051" s="71" t="s">
        <v>193</v>
      </c>
      <c r="B4051" s="71"/>
      <c r="C4051" s="71"/>
      <c r="D4051" s="71"/>
      <c r="E4051" s="71"/>
      <c r="F4051" s="71"/>
      <c r="G4051" s="71"/>
      <c r="H4051" s="71"/>
      <c r="I4051" s="71"/>
      <c r="J4051" s="72">
        <v>6194.7</v>
      </c>
      <c r="K4051" s="71"/>
      <c r="L4051" s="71"/>
      <c r="M4051" s="72">
        <v>6194.7</v>
      </c>
      <c r="N4051" s="72">
        <v>0</v>
      </c>
      <c r="O4051" s="71"/>
      <c r="P4051" s="71"/>
      <c r="Q4051" s="71"/>
      <c r="R4051" s="71"/>
      <c r="S4051" s="72">
        <v>0</v>
      </c>
      <c r="T4051" s="72">
        <v>0</v>
      </c>
      <c r="U4051" s="71"/>
      <c r="V4051" s="71"/>
      <c r="W4051" s="71"/>
      <c r="X4051" s="72">
        <v>0</v>
      </c>
      <c r="Y4051" s="72">
        <v>0</v>
      </c>
      <c r="Z4051" s="72">
        <v>0</v>
      </c>
      <c r="AA4051" s="69"/>
      <c r="AB4051" s="69"/>
      <c r="AC4051" s="69"/>
    </row>
    <row r="4052" spans="1:29" ht="30" x14ac:dyDescent="0.25">
      <c r="A4052" s="68" t="s">
        <v>18480</v>
      </c>
      <c r="B4052" s="69" t="s">
        <v>11219</v>
      </c>
      <c r="C4052" s="69" t="s">
        <v>18481</v>
      </c>
      <c r="D4052" s="69" t="s">
        <v>14828</v>
      </c>
      <c r="E4052" s="69"/>
      <c r="F4052" s="69" t="s">
        <v>10612</v>
      </c>
      <c r="G4052" s="69" t="s">
        <v>1709</v>
      </c>
      <c r="H4052" s="69" t="s">
        <v>3099</v>
      </c>
      <c r="I4052" s="69" t="s">
        <v>962</v>
      </c>
      <c r="J4052" s="70">
        <v>3481.4</v>
      </c>
      <c r="K4052" s="69" t="s">
        <v>4591</v>
      </c>
      <c r="L4052" s="69" t="s">
        <v>18482</v>
      </c>
      <c r="M4052" s="70">
        <v>3481.4</v>
      </c>
      <c r="N4052" s="69"/>
      <c r="O4052" s="69"/>
      <c r="P4052" s="69"/>
      <c r="Q4052" s="69"/>
      <c r="R4052" s="69"/>
      <c r="S4052" s="69"/>
      <c r="T4052" s="70"/>
      <c r="U4052" s="69"/>
      <c r="V4052" s="69"/>
      <c r="W4052" s="69"/>
      <c r="X4052" s="69"/>
      <c r="Y4052" s="70"/>
      <c r="Z4052" s="69">
        <v>0</v>
      </c>
      <c r="AA4052" s="69" t="s">
        <v>989</v>
      </c>
      <c r="AB4052" s="69" t="s">
        <v>1144</v>
      </c>
      <c r="AC4052" s="69"/>
    </row>
    <row r="4053" spans="1:29" x14ac:dyDescent="0.25">
      <c r="A4053" s="71" t="s">
        <v>193</v>
      </c>
      <c r="B4053" s="71"/>
      <c r="C4053" s="71"/>
      <c r="D4053" s="71"/>
      <c r="E4053" s="71"/>
      <c r="F4053" s="71"/>
      <c r="G4053" s="71"/>
      <c r="H4053" s="71"/>
      <c r="I4053" s="71"/>
      <c r="J4053" s="72">
        <v>3481.4</v>
      </c>
      <c r="K4053" s="71"/>
      <c r="L4053" s="71"/>
      <c r="M4053" s="72">
        <v>3481.4</v>
      </c>
      <c r="N4053" s="72">
        <v>0</v>
      </c>
      <c r="O4053" s="71"/>
      <c r="P4053" s="71"/>
      <c r="Q4053" s="71"/>
      <c r="R4053" s="71"/>
      <c r="S4053" s="72">
        <v>0</v>
      </c>
      <c r="T4053" s="72">
        <v>0</v>
      </c>
      <c r="U4053" s="71"/>
      <c r="V4053" s="71"/>
      <c r="W4053" s="71"/>
      <c r="X4053" s="72">
        <v>0</v>
      </c>
      <c r="Y4053" s="72">
        <v>0</v>
      </c>
      <c r="Z4053" s="72">
        <v>0</v>
      </c>
      <c r="AA4053" s="69"/>
      <c r="AB4053" s="69"/>
      <c r="AC4053" s="69"/>
    </row>
    <row r="4054" spans="1:29" ht="30" x14ac:dyDescent="0.25">
      <c r="A4054" s="68" t="s">
        <v>18483</v>
      </c>
      <c r="B4054" s="69" t="s">
        <v>10609</v>
      </c>
      <c r="C4054" s="69" t="s">
        <v>18484</v>
      </c>
      <c r="D4054" s="69" t="s">
        <v>4604</v>
      </c>
      <c r="E4054" s="69" t="s">
        <v>18486</v>
      </c>
      <c r="F4054" s="69" t="s">
        <v>10612</v>
      </c>
      <c r="G4054" s="69" t="s">
        <v>1709</v>
      </c>
      <c r="H4054" s="69" t="s">
        <v>1789</v>
      </c>
      <c r="I4054" s="69" t="s">
        <v>962</v>
      </c>
      <c r="J4054" s="70">
        <v>3664.12</v>
      </c>
      <c r="K4054" s="69" t="s">
        <v>4591</v>
      </c>
      <c r="L4054" s="69" t="s">
        <v>18485</v>
      </c>
      <c r="M4054" s="70">
        <v>3664.12</v>
      </c>
      <c r="N4054" s="69"/>
      <c r="O4054" s="69"/>
      <c r="P4054" s="69" t="s">
        <v>2157</v>
      </c>
      <c r="Q4054" s="69" t="s">
        <v>3321</v>
      </c>
      <c r="R4054" s="69"/>
      <c r="S4054" s="70">
        <v>3664.12</v>
      </c>
      <c r="T4054" s="70"/>
      <c r="U4054" s="69"/>
      <c r="V4054" s="69"/>
      <c r="W4054" s="69"/>
      <c r="X4054" s="69"/>
      <c r="Y4054" s="70"/>
      <c r="Z4054" s="69">
        <v>0</v>
      </c>
      <c r="AA4054" s="69" t="s">
        <v>989</v>
      </c>
      <c r="AB4054" s="69" t="s">
        <v>1144</v>
      </c>
      <c r="AC4054" s="69"/>
    </row>
    <row r="4055" spans="1:29" x14ac:dyDescent="0.25">
      <c r="A4055" s="71" t="s">
        <v>193</v>
      </c>
      <c r="B4055" s="71"/>
      <c r="C4055" s="71"/>
      <c r="D4055" s="71"/>
      <c r="E4055" s="71"/>
      <c r="F4055" s="71"/>
      <c r="G4055" s="71"/>
      <c r="H4055" s="71"/>
      <c r="I4055" s="71"/>
      <c r="J4055" s="72">
        <v>3664.12</v>
      </c>
      <c r="K4055" s="71"/>
      <c r="L4055" s="71"/>
      <c r="M4055" s="72">
        <v>3664.12</v>
      </c>
      <c r="N4055" s="72">
        <v>0</v>
      </c>
      <c r="O4055" s="71"/>
      <c r="P4055" s="71"/>
      <c r="Q4055" s="71"/>
      <c r="R4055" s="71"/>
      <c r="S4055" s="72">
        <v>3664.12</v>
      </c>
      <c r="T4055" s="72">
        <v>0</v>
      </c>
      <c r="U4055" s="71"/>
      <c r="V4055" s="71"/>
      <c r="W4055" s="71"/>
      <c r="X4055" s="72">
        <v>3664.12</v>
      </c>
      <c r="Y4055" s="72">
        <v>0</v>
      </c>
      <c r="Z4055" s="72">
        <v>0</v>
      </c>
      <c r="AA4055" s="69"/>
      <c r="AB4055" s="69"/>
      <c r="AC4055" s="69"/>
    </row>
    <row r="4056" spans="1:29" ht="30" x14ac:dyDescent="0.25">
      <c r="A4056" s="68" t="s">
        <v>18487</v>
      </c>
      <c r="B4056" s="69" t="s">
        <v>18488</v>
      </c>
      <c r="C4056" s="69" t="s">
        <v>18489</v>
      </c>
      <c r="D4056" s="69" t="s">
        <v>4507</v>
      </c>
      <c r="E4056" s="69" t="s">
        <v>18491</v>
      </c>
      <c r="F4056" s="69" t="s">
        <v>10612</v>
      </c>
      <c r="G4056" s="69" t="s">
        <v>1709</v>
      </c>
      <c r="H4056" s="69" t="s">
        <v>3099</v>
      </c>
      <c r="I4056" s="69" t="s">
        <v>962</v>
      </c>
      <c r="J4056" s="70">
        <v>7403.9</v>
      </c>
      <c r="K4056" s="69" t="s">
        <v>4591</v>
      </c>
      <c r="L4056" s="69" t="s">
        <v>18490</v>
      </c>
      <c r="M4056" s="70">
        <v>7403.9</v>
      </c>
      <c r="N4056" s="69"/>
      <c r="O4056" s="69"/>
      <c r="P4056" s="69" t="s">
        <v>2157</v>
      </c>
      <c r="Q4056" s="69" t="s">
        <v>2219</v>
      </c>
      <c r="R4056" s="69"/>
      <c r="S4056" s="70">
        <v>7403.9</v>
      </c>
      <c r="T4056" s="70"/>
      <c r="U4056" s="69"/>
      <c r="V4056" s="69"/>
      <c r="W4056" s="69"/>
      <c r="X4056" s="69"/>
      <c r="Y4056" s="70"/>
      <c r="Z4056" s="69">
        <v>0</v>
      </c>
      <c r="AA4056" s="69" t="s">
        <v>989</v>
      </c>
      <c r="AB4056" s="69" t="s">
        <v>1144</v>
      </c>
      <c r="AC4056" s="69"/>
    </row>
    <row r="4057" spans="1:29" x14ac:dyDescent="0.25">
      <c r="A4057" s="71" t="s">
        <v>193</v>
      </c>
      <c r="B4057" s="71"/>
      <c r="C4057" s="71"/>
      <c r="D4057" s="71"/>
      <c r="E4057" s="71"/>
      <c r="F4057" s="71"/>
      <c r="G4057" s="71"/>
      <c r="H4057" s="71"/>
      <c r="I4057" s="71"/>
      <c r="J4057" s="72">
        <v>7403.9</v>
      </c>
      <c r="K4057" s="71"/>
      <c r="L4057" s="71"/>
      <c r="M4057" s="72">
        <v>7403.9</v>
      </c>
      <c r="N4057" s="72">
        <v>0</v>
      </c>
      <c r="O4057" s="71"/>
      <c r="P4057" s="71"/>
      <c r="Q4057" s="71"/>
      <c r="R4057" s="71"/>
      <c r="S4057" s="72">
        <v>7403.9</v>
      </c>
      <c r="T4057" s="72">
        <v>0</v>
      </c>
      <c r="U4057" s="71"/>
      <c r="V4057" s="71"/>
      <c r="W4057" s="71"/>
      <c r="X4057" s="72">
        <v>7403.9</v>
      </c>
      <c r="Y4057" s="72">
        <v>0</v>
      </c>
      <c r="Z4057" s="72">
        <v>0</v>
      </c>
      <c r="AA4057" s="69"/>
      <c r="AB4057" s="69"/>
      <c r="AC4057" s="69"/>
    </row>
    <row r="4058" spans="1:29" ht="30" x14ac:dyDescent="0.25">
      <c r="A4058" s="68" t="s">
        <v>18492</v>
      </c>
      <c r="B4058" s="69" t="s">
        <v>13982</v>
      </c>
      <c r="C4058" s="69" t="s">
        <v>18493</v>
      </c>
      <c r="D4058" s="69" t="s">
        <v>9621</v>
      </c>
      <c r="E4058" s="69" t="s">
        <v>18495</v>
      </c>
      <c r="F4058" s="69" t="s">
        <v>11278</v>
      </c>
      <c r="G4058" s="69" t="s">
        <v>1709</v>
      </c>
      <c r="H4058" s="69" t="s">
        <v>2609</v>
      </c>
      <c r="I4058" s="69" t="s">
        <v>962</v>
      </c>
      <c r="J4058" s="70">
        <v>8177.23</v>
      </c>
      <c r="K4058" s="69" t="s">
        <v>4591</v>
      </c>
      <c r="L4058" s="69" t="s">
        <v>18494</v>
      </c>
      <c r="M4058" s="70">
        <v>8177.23</v>
      </c>
      <c r="N4058" s="69"/>
      <c r="O4058" s="69"/>
      <c r="P4058" s="69" t="s">
        <v>2298</v>
      </c>
      <c r="Q4058" s="69"/>
      <c r="R4058" s="69"/>
      <c r="S4058" s="70">
        <v>8177.23</v>
      </c>
      <c r="T4058" s="70"/>
      <c r="U4058" s="69"/>
      <c r="V4058" s="69"/>
      <c r="W4058" s="69"/>
      <c r="X4058" s="69"/>
      <c r="Y4058" s="70"/>
      <c r="Z4058" s="69">
        <v>0</v>
      </c>
      <c r="AA4058" s="69" t="s">
        <v>989</v>
      </c>
      <c r="AB4058" s="69" t="s">
        <v>1144</v>
      </c>
      <c r="AC4058" s="69"/>
    </row>
    <row r="4059" spans="1:29" x14ac:dyDescent="0.25">
      <c r="A4059" s="71" t="s">
        <v>193</v>
      </c>
      <c r="B4059" s="71"/>
      <c r="C4059" s="71"/>
      <c r="D4059" s="71"/>
      <c r="E4059" s="71"/>
      <c r="F4059" s="71"/>
      <c r="G4059" s="71"/>
      <c r="H4059" s="71"/>
      <c r="I4059" s="71"/>
      <c r="J4059" s="72">
        <v>8177.23</v>
      </c>
      <c r="K4059" s="71"/>
      <c r="L4059" s="71"/>
      <c r="M4059" s="72">
        <v>8177.23</v>
      </c>
      <c r="N4059" s="72">
        <v>0</v>
      </c>
      <c r="O4059" s="71"/>
      <c r="P4059" s="71"/>
      <c r="Q4059" s="71"/>
      <c r="R4059" s="71"/>
      <c r="S4059" s="72">
        <v>8177.23</v>
      </c>
      <c r="T4059" s="72">
        <v>0</v>
      </c>
      <c r="U4059" s="71"/>
      <c r="V4059" s="71"/>
      <c r="W4059" s="71"/>
      <c r="X4059" s="72">
        <v>8177.23</v>
      </c>
      <c r="Y4059" s="72">
        <v>0</v>
      </c>
      <c r="Z4059" s="72">
        <v>0</v>
      </c>
      <c r="AA4059" s="69"/>
      <c r="AB4059" s="69"/>
      <c r="AC4059" s="69"/>
    </row>
    <row r="4060" spans="1:29" ht="30" x14ac:dyDescent="0.25">
      <c r="A4060" s="68" t="s">
        <v>18496</v>
      </c>
      <c r="B4060" s="69" t="s">
        <v>18497</v>
      </c>
      <c r="C4060" s="69" t="s">
        <v>18498</v>
      </c>
      <c r="D4060" s="69" t="s">
        <v>4972</v>
      </c>
      <c r="E4060" s="69"/>
      <c r="F4060" s="69" t="s">
        <v>11278</v>
      </c>
      <c r="G4060" s="69" t="s">
        <v>1709</v>
      </c>
      <c r="H4060" s="69" t="s">
        <v>1112</v>
      </c>
      <c r="I4060" s="69"/>
      <c r="J4060" s="70">
        <v>19125.849999999999</v>
      </c>
      <c r="K4060" s="69" t="s">
        <v>4591</v>
      </c>
      <c r="L4060" s="69"/>
      <c r="M4060" s="69"/>
      <c r="N4060" s="69"/>
      <c r="O4060" s="69"/>
      <c r="P4060" s="69"/>
      <c r="Q4060" s="69"/>
      <c r="R4060" s="69"/>
      <c r="S4060" s="69"/>
      <c r="T4060" s="69"/>
      <c r="U4060" s="69"/>
      <c r="V4060" s="69"/>
      <c r="W4060" s="69"/>
      <c r="X4060" s="69"/>
      <c r="Y4060" s="69"/>
      <c r="Z4060" s="69"/>
      <c r="AA4060" s="69" t="s">
        <v>989</v>
      </c>
      <c r="AB4060" s="69"/>
      <c r="AC4060" s="69"/>
    </row>
    <row r="4061" spans="1:29" x14ac:dyDescent="0.25">
      <c r="A4061" s="71" t="s">
        <v>193</v>
      </c>
      <c r="B4061" s="71"/>
      <c r="C4061" s="71"/>
      <c r="D4061" s="71"/>
      <c r="E4061" s="71"/>
      <c r="F4061" s="71"/>
      <c r="G4061" s="71"/>
      <c r="H4061" s="71"/>
      <c r="I4061" s="71"/>
      <c r="J4061" s="72">
        <v>19125.849999999999</v>
      </c>
      <c r="K4061" s="71"/>
      <c r="L4061" s="71"/>
      <c r="M4061" s="72">
        <v>0</v>
      </c>
      <c r="N4061" s="72">
        <v>19125.849999999999</v>
      </c>
      <c r="O4061" s="71"/>
      <c r="P4061" s="71"/>
      <c r="Q4061" s="71"/>
      <c r="R4061" s="71"/>
      <c r="S4061" s="72">
        <v>0</v>
      </c>
      <c r="T4061" s="72">
        <v>0</v>
      </c>
      <c r="U4061" s="71"/>
      <c r="V4061" s="71"/>
      <c r="W4061" s="71"/>
      <c r="X4061" s="72">
        <v>0</v>
      </c>
      <c r="Y4061" s="72">
        <v>0</v>
      </c>
      <c r="Z4061" s="72">
        <v>0</v>
      </c>
      <c r="AA4061" s="69"/>
      <c r="AB4061" s="69"/>
      <c r="AC4061" s="69"/>
    </row>
    <row r="4062" spans="1:29" ht="20" x14ac:dyDescent="0.25">
      <c r="A4062" s="68" t="s">
        <v>18499</v>
      </c>
      <c r="B4062" s="69" t="s">
        <v>18500</v>
      </c>
      <c r="C4062" s="69" t="s">
        <v>18501</v>
      </c>
      <c r="D4062" s="69" t="s">
        <v>13473</v>
      </c>
      <c r="E4062" s="69" t="s">
        <v>18503</v>
      </c>
      <c r="F4062" s="69" t="s">
        <v>10255</v>
      </c>
      <c r="G4062" s="69" t="s">
        <v>1111</v>
      </c>
      <c r="H4062" s="69" t="s">
        <v>3121</v>
      </c>
      <c r="I4062" s="69" t="s">
        <v>962</v>
      </c>
      <c r="J4062" s="70">
        <v>2802.74</v>
      </c>
      <c r="K4062" s="69" t="s">
        <v>4591</v>
      </c>
      <c r="L4062" s="69" t="s">
        <v>18502</v>
      </c>
      <c r="M4062" s="70">
        <v>2802.74</v>
      </c>
      <c r="N4062" s="69"/>
      <c r="O4062" s="69"/>
      <c r="P4062" s="69" t="s">
        <v>1106</v>
      </c>
      <c r="Q4062" s="69" t="s">
        <v>2661</v>
      </c>
      <c r="R4062" s="69"/>
      <c r="S4062" s="70">
        <v>2802.74</v>
      </c>
      <c r="T4062" s="70"/>
      <c r="U4062" s="69"/>
      <c r="V4062" s="69"/>
      <c r="W4062" s="69"/>
      <c r="X4062" s="69"/>
      <c r="Y4062" s="70"/>
      <c r="Z4062" s="69">
        <v>0</v>
      </c>
      <c r="AA4062" s="69" t="s">
        <v>989</v>
      </c>
      <c r="AB4062" s="69" t="s">
        <v>1144</v>
      </c>
      <c r="AC4062" s="69"/>
    </row>
    <row r="4063" spans="1:29" x14ac:dyDescent="0.25">
      <c r="A4063" s="71" t="s">
        <v>193</v>
      </c>
      <c r="B4063" s="71"/>
      <c r="C4063" s="71"/>
      <c r="D4063" s="71"/>
      <c r="E4063" s="71"/>
      <c r="F4063" s="71"/>
      <c r="G4063" s="71"/>
      <c r="H4063" s="71"/>
      <c r="I4063" s="71"/>
      <c r="J4063" s="72">
        <v>2802.74</v>
      </c>
      <c r="K4063" s="71"/>
      <c r="L4063" s="71"/>
      <c r="M4063" s="72">
        <v>2802.74</v>
      </c>
      <c r="N4063" s="72">
        <v>0</v>
      </c>
      <c r="O4063" s="71"/>
      <c r="P4063" s="71"/>
      <c r="Q4063" s="71"/>
      <c r="R4063" s="71"/>
      <c r="S4063" s="72">
        <v>2802.74</v>
      </c>
      <c r="T4063" s="72">
        <v>0</v>
      </c>
      <c r="U4063" s="71"/>
      <c r="V4063" s="71"/>
      <c r="W4063" s="71"/>
      <c r="X4063" s="72">
        <v>2802.74</v>
      </c>
      <c r="Y4063" s="72">
        <v>0</v>
      </c>
      <c r="Z4063" s="72">
        <v>0</v>
      </c>
      <c r="AA4063" s="69"/>
      <c r="AB4063" s="69"/>
      <c r="AC4063" s="69"/>
    </row>
    <row r="4064" spans="1:29" ht="20" x14ac:dyDescent="0.25">
      <c r="A4064" s="68" t="s">
        <v>18504</v>
      </c>
      <c r="B4064" s="69" t="s">
        <v>11509</v>
      </c>
      <c r="C4064" s="69" t="s">
        <v>18505</v>
      </c>
      <c r="D4064" s="69" t="s">
        <v>14846</v>
      </c>
      <c r="E4064" s="69"/>
      <c r="F4064" s="69" t="s">
        <v>10255</v>
      </c>
      <c r="G4064" s="69" t="s">
        <v>1111</v>
      </c>
      <c r="H4064" s="69" t="s">
        <v>1130</v>
      </c>
      <c r="I4064" s="69" t="s">
        <v>962</v>
      </c>
      <c r="J4064" s="70">
        <v>5155.3999999999996</v>
      </c>
      <c r="K4064" s="69" t="s">
        <v>4591</v>
      </c>
      <c r="L4064" s="69" t="s">
        <v>18506</v>
      </c>
      <c r="M4064" s="70">
        <v>5155.3999999999996</v>
      </c>
      <c r="N4064" s="69"/>
      <c r="O4064" s="69"/>
      <c r="P4064" s="69"/>
      <c r="Q4064" s="69"/>
      <c r="R4064" s="69"/>
      <c r="S4064" s="69"/>
      <c r="T4064" s="70"/>
      <c r="U4064" s="69"/>
      <c r="V4064" s="69"/>
      <c r="W4064" s="69"/>
      <c r="X4064" s="69"/>
      <c r="Y4064" s="70"/>
      <c r="Z4064" s="69">
        <v>0</v>
      </c>
      <c r="AA4064" s="69" t="s">
        <v>989</v>
      </c>
      <c r="AB4064" s="69" t="s">
        <v>1144</v>
      </c>
      <c r="AC4064" s="69"/>
    </row>
    <row r="4065" spans="1:29" x14ac:dyDescent="0.25">
      <c r="A4065" s="71" t="s">
        <v>193</v>
      </c>
      <c r="B4065" s="71"/>
      <c r="C4065" s="71"/>
      <c r="D4065" s="71"/>
      <c r="E4065" s="71"/>
      <c r="F4065" s="71"/>
      <c r="G4065" s="71"/>
      <c r="H4065" s="71"/>
      <c r="I4065" s="71"/>
      <c r="J4065" s="72">
        <v>5155.3999999999996</v>
      </c>
      <c r="K4065" s="71"/>
      <c r="L4065" s="71"/>
      <c r="M4065" s="72">
        <v>5155.3999999999996</v>
      </c>
      <c r="N4065" s="72">
        <v>0</v>
      </c>
      <c r="O4065" s="71"/>
      <c r="P4065" s="71"/>
      <c r="Q4065" s="71"/>
      <c r="R4065" s="71"/>
      <c r="S4065" s="72">
        <v>0</v>
      </c>
      <c r="T4065" s="72">
        <v>0</v>
      </c>
      <c r="U4065" s="71"/>
      <c r="V4065" s="71"/>
      <c r="W4065" s="71"/>
      <c r="X4065" s="72">
        <v>0</v>
      </c>
      <c r="Y4065" s="72">
        <v>0</v>
      </c>
      <c r="Z4065" s="72">
        <v>0</v>
      </c>
      <c r="AA4065" s="69"/>
      <c r="AB4065" s="69"/>
      <c r="AC4065" s="69"/>
    </row>
    <row r="4066" spans="1:29" ht="20" x14ac:dyDescent="0.25">
      <c r="A4066" s="68" t="s">
        <v>18507</v>
      </c>
      <c r="B4066" s="69" t="s">
        <v>11088</v>
      </c>
      <c r="C4066" s="69" t="s">
        <v>18508</v>
      </c>
      <c r="D4066" s="69" t="s">
        <v>14846</v>
      </c>
      <c r="E4066" s="69"/>
      <c r="F4066" s="69" t="s">
        <v>10612</v>
      </c>
      <c r="G4066" s="69" t="s">
        <v>1111</v>
      </c>
      <c r="H4066" s="69" t="s">
        <v>1130</v>
      </c>
      <c r="I4066" s="69" t="s">
        <v>962</v>
      </c>
      <c r="J4066" s="70">
        <v>2077.5</v>
      </c>
      <c r="K4066" s="69" t="s">
        <v>4591</v>
      </c>
      <c r="L4066" s="69" t="s">
        <v>18509</v>
      </c>
      <c r="M4066" s="70">
        <v>2077.5</v>
      </c>
      <c r="N4066" s="69"/>
      <c r="O4066" s="69"/>
      <c r="P4066" s="69"/>
      <c r="Q4066" s="69"/>
      <c r="R4066" s="69"/>
      <c r="S4066" s="69"/>
      <c r="T4066" s="70"/>
      <c r="U4066" s="69"/>
      <c r="V4066" s="69"/>
      <c r="W4066" s="69"/>
      <c r="X4066" s="69"/>
      <c r="Y4066" s="70"/>
      <c r="Z4066" s="69">
        <v>0</v>
      </c>
      <c r="AA4066" s="69" t="s">
        <v>989</v>
      </c>
      <c r="AB4066" s="69" t="s">
        <v>1144</v>
      </c>
      <c r="AC4066" s="69"/>
    </row>
    <row r="4067" spans="1:29" x14ac:dyDescent="0.25">
      <c r="A4067" s="71" t="s">
        <v>193</v>
      </c>
      <c r="B4067" s="71"/>
      <c r="C4067" s="71"/>
      <c r="D4067" s="71"/>
      <c r="E4067" s="71"/>
      <c r="F4067" s="71"/>
      <c r="G4067" s="71"/>
      <c r="H4067" s="71"/>
      <c r="I4067" s="71"/>
      <c r="J4067" s="72">
        <v>2077.5</v>
      </c>
      <c r="K4067" s="71"/>
      <c r="L4067" s="71"/>
      <c r="M4067" s="72">
        <v>2077.5</v>
      </c>
      <c r="N4067" s="72">
        <v>0</v>
      </c>
      <c r="O4067" s="71"/>
      <c r="P4067" s="71"/>
      <c r="Q4067" s="71"/>
      <c r="R4067" s="71"/>
      <c r="S4067" s="72">
        <v>0</v>
      </c>
      <c r="T4067" s="72">
        <v>0</v>
      </c>
      <c r="U4067" s="71"/>
      <c r="V4067" s="71"/>
      <c r="W4067" s="71"/>
      <c r="X4067" s="72">
        <v>0</v>
      </c>
      <c r="Y4067" s="72">
        <v>0</v>
      </c>
      <c r="Z4067" s="72">
        <v>0</v>
      </c>
      <c r="AA4067" s="69"/>
      <c r="AB4067" s="69"/>
      <c r="AC4067" s="69"/>
    </row>
    <row r="4068" spans="1:29" ht="30" x14ac:dyDescent="0.25">
      <c r="A4068" s="68" t="s">
        <v>18510</v>
      </c>
      <c r="B4068" s="69" t="s">
        <v>11119</v>
      </c>
      <c r="C4068" s="69" t="s">
        <v>18511</v>
      </c>
      <c r="D4068" s="69" t="s">
        <v>9621</v>
      </c>
      <c r="E4068" s="69" t="s">
        <v>18513</v>
      </c>
      <c r="F4068" s="69" t="s">
        <v>10255</v>
      </c>
      <c r="G4068" s="69" t="s">
        <v>1307</v>
      </c>
      <c r="H4068" s="69" t="s">
        <v>2609</v>
      </c>
      <c r="I4068" s="69" t="s">
        <v>962</v>
      </c>
      <c r="J4068" s="70">
        <v>720</v>
      </c>
      <c r="K4068" s="69" t="s">
        <v>4591</v>
      </c>
      <c r="L4068" s="69" t="s">
        <v>18512</v>
      </c>
      <c r="M4068" s="70">
        <v>720</v>
      </c>
      <c r="N4068" s="69"/>
      <c r="O4068" s="69"/>
      <c r="P4068" s="69" t="s">
        <v>1916</v>
      </c>
      <c r="Q4068" s="69"/>
      <c r="R4068" s="69"/>
      <c r="S4068" s="70">
        <v>720</v>
      </c>
      <c r="T4068" s="70"/>
      <c r="U4068" s="69"/>
      <c r="V4068" s="69"/>
      <c r="W4068" s="69"/>
      <c r="X4068" s="69"/>
      <c r="Y4068" s="70"/>
      <c r="Z4068" s="69">
        <v>0</v>
      </c>
      <c r="AA4068" s="69" t="s">
        <v>989</v>
      </c>
      <c r="AB4068" s="69" t="s">
        <v>1144</v>
      </c>
      <c r="AC4068" s="69"/>
    </row>
    <row r="4069" spans="1:29" x14ac:dyDescent="0.25">
      <c r="A4069" s="71" t="s">
        <v>193</v>
      </c>
      <c r="B4069" s="71"/>
      <c r="C4069" s="71"/>
      <c r="D4069" s="71"/>
      <c r="E4069" s="71"/>
      <c r="F4069" s="71"/>
      <c r="G4069" s="71"/>
      <c r="H4069" s="71"/>
      <c r="I4069" s="71"/>
      <c r="J4069" s="72">
        <v>720</v>
      </c>
      <c r="K4069" s="71"/>
      <c r="L4069" s="71"/>
      <c r="M4069" s="72">
        <v>720</v>
      </c>
      <c r="N4069" s="72">
        <v>0</v>
      </c>
      <c r="O4069" s="71"/>
      <c r="P4069" s="71"/>
      <c r="Q4069" s="71"/>
      <c r="R4069" s="71"/>
      <c r="S4069" s="72">
        <v>720</v>
      </c>
      <c r="T4069" s="72">
        <v>0</v>
      </c>
      <c r="U4069" s="71"/>
      <c r="V4069" s="71"/>
      <c r="W4069" s="71"/>
      <c r="X4069" s="72">
        <v>720</v>
      </c>
      <c r="Y4069" s="72">
        <v>0</v>
      </c>
      <c r="Z4069" s="72">
        <v>0</v>
      </c>
      <c r="AA4069" s="69"/>
      <c r="AB4069" s="69"/>
      <c r="AC4069" s="69"/>
    </row>
    <row r="4070" spans="1:29" ht="20" x14ac:dyDescent="0.25">
      <c r="A4070" s="68" t="s">
        <v>18514</v>
      </c>
      <c r="B4070" s="69" t="s">
        <v>11214</v>
      </c>
      <c r="C4070" s="69" t="s">
        <v>18515</v>
      </c>
      <c r="D4070" s="69" t="s">
        <v>1876</v>
      </c>
      <c r="E4070" s="69"/>
      <c r="F4070" s="69" t="s">
        <v>10543</v>
      </c>
      <c r="G4070" s="69" t="s">
        <v>1211</v>
      </c>
      <c r="H4070" s="69" t="s">
        <v>2647</v>
      </c>
      <c r="I4070" s="69" t="s">
        <v>962</v>
      </c>
      <c r="J4070" s="70">
        <v>4299.82</v>
      </c>
      <c r="K4070" s="69" t="s">
        <v>4591</v>
      </c>
      <c r="L4070" s="69" t="s">
        <v>18516</v>
      </c>
      <c r="M4070" s="70">
        <v>4299.82</v>
      </c>
      <c r="N4070" s="69"/>
      <c r="O4070" s="69"/>
      <c r="P4070" s="69"/>
      <c r="Q4070" s="69"/>
      <c r="R4070" s="69"/>
      <c r="S4070" s="69"/>
      <c r="T4070" s="70"/>
      <c r="U4070" s="69"/>
      <c r="V4070" s="69"/>
      <c r="W4070" s="69"/>
      <c r="X4070" s="69"/>
      <c r="Y4070" s="70"/>
      <c r="Z4070" s="69">
        <v>0</v>
      </c>
      <c r="AA4070" s="69" t="s">
        <v>989</v>
      </c>
      <c r="AB4070" s="69" t="s">
        <v>1144</v>
      </c>
      <c r="AC4070" s="69"/>
    </row>
    <row r="4071" spans="1:29" x14ac:dyDescent="0.25">
      <c r="A4071" s="71" t="s">
        <v>193</v>
      </c>
      <c r="B4071" s="71"/>
      <c r="C4071" s="71"/>
      <c r="D4071" s="71"/>
      <c r="E4071" s="71"/>
      <c r="F4071" s="71"/>
      <c r="G4071" s="71"/>
      <c r="H4071" s="71"/>
      <c r="I4071" s="71"/>
      <c r="J4071" s="72">
        <v>4299.82</v>
      </c>
      <c r="K4071" s="71"/>
      <c r="L4071" s="71"/>
      <c r="M4071" s="72">
        <v>4299.82</v>
      </c>
      <c r="N4071" s="72">
        <v>0</v>
      </c>
      <c r="O4071" s="71"/>
      <c r="P4071" s="71"/>
      <c r="Q4071" s="71"/>
      <c r="R4071" s="71"/>
      <c r="S4071" s="72">
        <v>0</v>
      </c>
      <c r="T4071" s="72">
        <v>0</v>
      </c>
      <c r="U4071" s="71"/>
      <c r="V4071" s="71"/>
      <c r="W4071" s="71"/>
      <c r="X4071" s="72">
        <v>0</v>
      </c>
      <c r="Y4071" s="72">
        <v>0</v>
      </c>
      <c r="Z4071" s="72">
        <v>0</v>
      </c>
      <c r="AA4071" s="69"/>
      <c r="AB4071" s="69"/>
      <c r="AC4071" s="69"/>
    </row>
    <row r="4072" spans="1:29" ht="40" x14ac:dyDescent="0.25">
      <c r="A4072" s="68" t="s">
        <v>18517</v>
      </c>
      <c r="B4072" s="69" t="s">
        <v>11214</v>
      </c>
      <c r="C4072" s="69" t="s">
        <v>18518</v>
      </c>
      <c r="D4072" s="69" t="s">
        <v>890</v>
      </c>
      <c r="E4072" s="69" t="s">
        <v>18520</v>
      </c>
      <c r="F4072" s="69" t="s">
        <v>10543</v>
      </c>
      <c r="G4072" s="69" t="s">
        <v>1718</v>
      </c>
      <c r="H4072" s="69" t="s">
        <v>1926</v>
      </c>
      <c r="I4072" s="69" t="s">
        <v>962</v>
      </c>
      <c r="J4072" s="70">
        <v>4184.1400000000003</v>
      </c>
      <c r="K4072" s="69" t="s">
        <v>4591</v>
      </c>
      <c r="L4072" s="69" t="s">
        <v>18519</v>
      </c>
      <c r="M4072" s="70">
        <v>4184.1400000000003</v>
      </c>
      <c r="N4072" s="69"/>
      <c r="O4072" s="69"/>
      <c r="P4072" s="69" t="s">
        <v>1552</v>
      </c>
      <c r="Q4072" s="69"/>
      <c r="R4072" s="69"/>
      <c r="S4072" s="70">
        <v>4184.1400000000003</v>
      </c>
      <c r="T4072" s="70"/>
      <c r="U4072" s="69"/>
      <c r="V4072" s="69"/>
      <c r="W4072" s="69"/>
      <c r="X4072" s="69"/>
      <c r="Y4072" s="70"/>
      <c r="Z4072" s="69">
        <v>0</v>
      </c>
      <c r="AA4072" s="69" t="s">
        <v>989</v>
      </c>
      <c r="AB4072" s="69" t="s">
        <v>1144</v>
      </c>
      <c r="AC4072" s="69"/>
    </row>
    <row r="4073" spans="1:29" x14ac:dyDescent="0.25">
      <c r="A4073" s="71" t="s">
        <v>193</v>
      </c>
      <c r="B4073" s="71"/>
      <c r="C4073" s="71"/>
      <c r="D4073" s="71"/>
      <c r="E4073" s="71"/>
      <c r="F4073" s="71"/>
      <c r="G4073" s="71"/>
      <c r="H4073" s="71"/>
      <c r="I4073" s="71"/>
      <c r="J4073" s="72">
        <v>4184.1400000000003</v>
      </c>
      <c r="K4073" s="71"/>
      <c r="L4073" s="71"/>
      <c r="M4073" s="72">
        <v>4184.1400000000003</v>
      </c>
      <c r="N4073" s="72">
        <v>0</v>
      </c>
      <c r="O4073" s="71"/>
      <c r="P4073" s="71"/>
      <c r="Q4073" s="71"/>
      <c r="R4073" s="71"/>
      <c r="S4073" s="72">
        <v>4184.1400000000003</v>
      </c>
      <c r="T4073" s="72">
        <v>0</v>
      </c>
      <c r="U4073" s="71"/>
      <c r="V4073" s="71"/>
      <c r="W4073" s="71"/>
      <c r="X4073" s="72">
        <v>4184.1400000000003</v>
      </c>
      <c r="Y4073" s="72">
        <v>0</v>
      </c>
      <c r="Z4073" s="72">
        <v>0</v>
      </c>
      <c r="AA4073" s="69"/>
      <c r="AB4073" s="69"/>
      <c r="AC4073" s="69"/>
    </row>
    <row r="4074" spans="1:29" ht="30" x14ac:dyDescent="0.25">
      <c r="A4074" s="68" t="s">
        <v>18521</v>
      </c>
      <c r="B4074" s="69" t="s">
        <v>11256</v>
      </c>
      <c r="C4074" s="69" t="s">
        <v>18522</v>
      </c>
      <c r="D4074" s="69" t="s">
        <v>4836</v>
      </c>
      <c r="E4074" s="69"/>
      <c r="F4074" s="69" t="s">
        <v>10255</v>
      </c>
      <c r="G4074" s="69" t="s">
        <v>1718</v>
      </c>
      <c r="H4074" s="69" t="s">
        <v>1129</v>
      </c>
      <c r="I4074" s="69"/>
      <c r="J4074" s="70">
        <v>613.96</v>
      </c>
      <c r="K4074" s="69" t="s">
        <v>4591</v>
      </c>
      <c r="L4074" s="69"/>
      <c r="M4074" s="69"/>
      <c r="N4074" s="69"/>
      <c r="O4074" s="69"/>
      <c r="P4074" s="69"/>
      <c r="Q4074" s="69"/>
      <c r="R4074" s="69"/>
      <c r="S4074" s="69"/>
      <c r="T4074" s="69"/>
      <c r="U4074" s="69"/>
      <c r="V4074" s="69"/>
      <c r="W4074" s="69"/>
      <c r="X4074" s="69"/>
      <c r="Y4074" s="69"/>
      <c r="Z4074" s="69"/>
      <c r="AA4074" s="69" t="s">
        <v>989</v>
      </c>
      <c r="AB4074" s="69"/>
      <c r="AC4074" s="69"/>
    </row>
    <row r="4075" spans="1:29" x14ac:dyDescent="0.25">
      <c r="A4075" s="71" t="s">
        <v>193</v>
      </c>
      <c r="B4075" s="71"/>
      <c r="C4075" s="71"/>
      <c r="D4075" s="71"/>
      <c r="E4075" s="71"/>
      <c r="F4075" s="71"/>
      <c r="G4075" s="71"/>
      <c r="H4075" s="71"/>
      <c r="I4075" s="71"/>
      <c r="J4075" s="72">
        <v>613.96</v>
      </c>
      <c r="K4075" s="71"/>
      <c r="L4075" s="71"/>
      <c r="M4075" s="72">
        <v>0</v>
      </c>
      <c r="N4075" s="72">
        <v>613.96</v>
      </c>
      <c r="O4075" s="71"/>
      <c r="P4075" s="71"/>
      <c r="Q4075" s="71"/>
      <c r="R4075" s="71"/>
      <c r="S4075" s="72">
        <v>0</v>
      </c>
      <c r="T4075" s="72">
        <v>0</v>
      </c>
      <c r="U4075" s="71"/>
      <c r="V4075" s="71"/>
      <c r="W4075" s="71"/>
      <c r="X4075" s="72">
        <v>0</v>
      </c>
      <c r="Y4075" s="72">
        <v>0</v>
      </c>
      <c r="Z4075" s="72">
        <v>0</v>
      </c>
      <c r="AA4075" s="69"/>
      <c r="AB4075" s="69"/>
      <c r="AC4075" s="69"/>
    </row>
    <row r="4076" spans="1:29" ht="30" x14ac:dyDescent="0.25">
      <c r="A4076" s="68" t="s">
        <v>18523</v>
      </c>
      <c r="B4076" s="69" t="s">
        <v>18524</v>
      </c>
      <c r="C4076" s="69" t="s">
        <v>18525</v>
      </c>
      <c r="D4076" s="69" t="s">
        <v>14828</v>
      </c>
      <c r="E4076" s="69"/>
      <c r="F4076" s="69" t="s">
        <v>10612</v>
      </c>
      <c r="G4076" s="69" t="s">
        <v>3002</v>
      </c>
      <c r="H4076" s="69" t="s">
        <v>2609</v>
      </c>
      <c r="I4076" s="69" t="s">
        <v>962</v>
      </c>
      <c r="J4076" s="70">
        <v>2396.5</v>
      </c>
      <c r="K4076" s="69" t="s">
        <v>4591</v>
      </c>
      <c r="L4076" s="69" t="s">
        <v>18526</v>
      </c>
      <c r="M4076" s="70">
        <v>2396.5</v>
      </c>
      <c r="N4076" s="69"/>
      <c r="O4076" s="69"/>
      <c r="P4076" s="69"/>
      <c r="Q4076" s="69"/>
      <c r="R4076" s="69"/>
      <c r="S4076" s="69"/>
      <c r="T4076" s="70"/>
      <c r="U4076" s="69"/>
      <c r="V4076" s="69"/>
      <c r="W4076" s="69"/>
      <c r="X4076" s="69"/>
      <c r="Y4076" s="70"/>
      <c r="Z4076" s="69">
        <v>0</v>
      </c>
      <c r="AA4076" s="69" t="s">
        <v>989</v>
      </c>
      <c r="AB4076" s="69" t="s">
        <v>1144</v>
      </c>
      <c r="AC4076" s="69"/>
    </row>
    <row r="4077" spans="1:29" x14ac:dyDescent="0.25">
      <c r="A4077" s="71" t="s">
        <v>193</v>
      </c>
      <c r="B4077" s="71"/>
      <c r="C4077" s="71"/>
      <c r="D4077" s="71"/>
      <c r="E4077" s="71"/>
      <c r="F4077" s="71"/>
      <c r="G4077" s="71"/>
      <c r="H4077" s="71"/>
      <c r="I4077" s="71"/>
      <c r="J4077" s="72">
        <v>2396.5</v>
      </c>
      <c r="K4077" s="71"/>
      <c r="L4077" s="71"/>
      <c r="M4077" s="72">
        <v>2396.5</v>
      </c>
      <c r="N4077" s="72">
        <v>0</v>
      </c>
      <c r="O4077" s="71"/>
      <c r="P4077" s="71"/>
      <c r="Q4077" s="71"/>
      <c r="R4077" s="71"/>
      <c r="S4077" s="72">
        <v>0</v>
      </c>
      <c r="T4077" s="72">
        <v>0</v>
      </c>
      <c r="U4077" s="71"/>
      <c r="V4077" s="71"/>
      <c r="W4077" s="71"/>
      <c r="X4077" s="72">
        <v>0</v>
      </c>
      <c r="Y4077" s="72">
        <v>0</v>
      </c>
      <c r="Z4077" s="72">
        <v>0</v>
      </c>
      <c r="AA4077" s="69"/>
      <c r="AB4077" s="69"/>
      <c r="AC4077" s="69"/>
    </row>
    <row r="4078" spans="1:29" ht="30" x14ac:dyDescent="0.25">
      <c r="A4078" s="68" t="s">
        <v>18527</v>
      </c>
      <c r="B4078" s="69" t="s">
        <v>18528</v>
      </c>
      <c r="C4078" s="69" t="s">
        <v>18529</v>
      </c>
      <c r="D4078" s="69" t="s">
        <v>14828</v>
      </c>
      <c r="E4078" s="69"/>
      <c r="F4078" s="69" t="s">
        <v>11241</v>
      </c>
      <c r="G4078" s="69" t="s">
        <v>3002</v>
      </c>
      <c r="H4078" s="69" t="s">
        <v>2609</v>
      </c>
      <c r="I4078" s="69" t="s">
        <v>962</v>
      </c>
      <c r="J4078" s="70">
        <v>5301.01</v>
      </c>
      <c r="K4078" s="69" t="s">
        <v>4591</v>
      </c>
      <c r="L4078" s="69" t="s">
        <v>18530</v>
      </c>
      <c r="M4078" s="70">
        <v>5301.01</v>
      </c>
      <c r="N4078" s="69"/>
      <c r="O4078" s="69"/>
      <c r="P4078" s="69"/>
      <c r="Q4078" s="69"/>
      <c r="R4078" s="69"/>
      <c r="S4078" s="69"/>
      <c r="T4078" s="70"/>
      <c r="U4078" s="69"/>
      <c r="V4078" s="69"/>
      <c r="W4078" s="69"/>
      <c r="X4078" s="69"/>
      <c r="Y4078" s="70"/>
      <c r="Z4078" s="69">
        <v>0</v>
      </c>
      <c r="AA4078" s="69" t="s">
        <v>989</v>
      </c>
      <c r="AB4078" s="69" t="s">
        <v>1144</v>
      </c>
      <c r="AC4078" s="69"/>
    </row>
    <row r="4079" spans="1:29" x14ac:dyDescent="0.25">
      <c r="A4079" s="71" t="s">
        <v>193</v>
      </c>
      <c r="B4079" s="71"/>
      <c r="C4079" s="71"/>
      <c r="D4079" s="71"/>
      <c r="E4079" s="71"/>
      <c r="F4079" s="71"/>
      <c r="G4079" s="71"/>
      <c r="H4079" s="71"/>
      <c r="I4079" s="71"/>
      <c r="J4079" s="72">
        <v>5301.01</v>
      </c>
      <c r="K4079" s="71"/>
      <c r="L4079" s="71"/>
      <c r="M4079" s="72">
        <v>5301.01</v>
      </c>
      <c r="N4079" s="72">
        <v>0</v>
      </c>
      <c r="O4079" s="71"/>
      <c r="P4079" s="71"/>
      <c r="Q4079" s="71"/>
      <c r="R4079" s="71"/>
      <c r="S4079" s="72">
        <v>0</v>
      </c>
      <c r="T4079" s="72">
        <v>0</v>
      </c>
      <c r="U4079" s="71"/>
      <c r="V4079" s="71"/>
      <c r="W4079" s="71"/>
      <c r="X4079" s="72">
        <v>0</v>
      </c>
      <c r="Y4079" s="72">
        <v>0</v>
      </c>
      <c r="Z4079" s="72">
        <v>0</v>
      </c>
      <c r="AA4079" s="69"/>
      <c r="AB4079" s="69"/>
      <c r="AC4079" s="69"/>
    </row>
    <row r="4080" spans="1:29" ht="20" x14ac:dyDescent="0.25">
      <c r="A4080" s="68" t="s">
        <v>18531</v>
      </c>
      <c r="B4080" s="69" t="s">
        <v>18532</v>
      </c>
      <c r="C4080" s="69" t="s">
        <v>18533</v>
      </c>
      <c r="D4080" s="69" t="s">
        <v>4583</v>
      </c>
      <c r="E4080" s="69" t="s">
        <v>18535</v>
      </c>
      <c r="F4080" s="69" t="s">
        <v>10612</v>
      </c>
      <c r="G4080" s="69" t="s">
        <v>3002</v>
      </c>
      <c r="H4080" s="69" t="s">
        <v>1552</v>
      </c>
      <c r="I4080" s="69" t="s">
        <v>962</v>
      </c>
      <c r="J4080" s="70">
        <v>5264.03</v>
      </c>
      <c r="K4080" s="69" t="s">
        <v>4591</v>
      </c>
      <c r="L4080" s="69" t="s">
        <v>18534</v>
      </c>
      <c r="M4080" s="70">
        <v>5264.03</v>
      </c>
      <c r="N4080" s="69"/>
      <c r="O4080" s="69"/>
      <c r="P4080" s="69" t="s">
        <v>2189</v>
      </c>
      <c r="Q4080" s="69"/>
      <c r="R4080" s="69"/>
      <c r="S4080" s="70">
        <v>5264.03</v>
      </c>
      <c r="T4080" s="70"/>
      <c r="U4080" s="69"/>
      <c r="V4080" s="69"/>
      <c r="W4080" s="69"/>
      <c r="X4080" s="69"/>
      <c r="Y4080" s="70"/>
      <c r="Z4080" s="69">
        <v>0</v>
      </c>
      <c r="AA4080" s="69" t="s">
        <v>989</v>
      </c>
      <c r="AB4080" s="69" t="s">
        <v>1144</v>
      </c>
      <c r="AC4080" s="69"/>
    </row>
    <row r="4081" spans="1:29" x14ac:dyDescent="0.25">
      <c r="A4081" s="71" t="s">
        <v>193</v>
      </c>
      <c r="B4081" s="71"/>
      <c r="C4081" s="71"/>
      <c r="D4081" s="71"/>
      <c r="E4081" s="71"/>
      <c r="F4081" s="71"/>
      <c r="G4081" s="71"/>
      <c r="H4081" s="71"/>
      <c r="I4081" s="71"/>
      <c r="J4081" s="72">
        <v>5264.03</v>
      </c>
      <c r="K4081" s="71"/>
      <c r="L4081" s="71"/>
      <c r="M4081" s="72">
        <v>5264.03</v>
      </c>
      <c r="N4081" s="72">
        <v>0</v>
      </c>
      <c r="O4081" s="71"/>
      <c r="P4081" s="71"/>
      <c r="Q4081" s="71"/>
      <c r="R4081" s="71"/>
      <c r="S4081" s="72">
        <v>5264.03</v>
      </c>
      <c r="T4081" s="72">
        <v>0</v>
      </c>
      <c r="U4081" s="71"/>
      <c r="V4081" s="71"/>
      <c r="W4081" s="71"/>
      <c r="X4081" s="72">
        <v>5264.03</v>
      </c>
      <c r="Y4081" s="72">
        <v>0</v>
      </c>
      <c r="Z4081" s="72">
        <v>0</v>
      </c>
      <c r="AA4081" s="69"/>
      <c r="AB4081" s="69"/>
      <c r="AC4081" s="69"/>
    </row>
    <row r="4082" spans="1:29" ht="30" x14ac:dyDescent="0.25">
      <c r="A4082" s="68" t="s">
        <v>18536</v>
      </c>
      <c r="B4082" s="69" t="s">
        <v>11119</v>
      </c>
      <c r="C4082" s="69" t="s">
        <v>18537</v>
      </c>
      <c r="D4082" s="69" t="s">
        <v>4628</v>
      </c>
      <c r="E4082" s="69" t="s">
        <v>18539</v>
      </c>
      <c r="F4082" s="69" t="s">
        <v>10255</v>
      </c>
      <c r="G4082" s="69" t="s">
        <v>3002</v>
      </c>
      <c r="H4082" s="69" t="s">
        <v>2609</v>
      </c>
      <c r="I4082" s="69" t="s">
        <v>962</v>
      </c>
      <c r="J4082" s="70">
        <v>264.95999999999998</v>
      </c>
      <c r="K4082" s="69" t="s">
        <v>4591</v>
      </c>
      <c r="L4082" s="69" t="s">
        <v>18538</v>
      </c>
      <c r="M4082" s="70">
        <v>264.95999999999998</v>
      </c>
      <c r="N4082" s="69"/>
      <c r="O4082" s="69"/>
      <c r="P4082" s="69" t="s">
        <v>1129</v>
      </c>
      <c r="Q4082" s="69" t="s">
        <v>4269</v>
      </c>
      <c r="R4082" s="69"/>
      <c r="S4082" s="70">
        <v>264.95999999999998</v>
      </c>
      <c r="T4082" s="70"/>
      <c r="U4082" s="69"/>
      <c r="V4082" s="69"/>
      <c r="W4082" s="69"/>
      <c r="X4082" s="69"/>
      <c r="Y4082" s="70"/>
      <c r="Z4082" s="69">
        <v>0</v>
      </c>
      <c r="AA4082" s="69" t="s">
        <v>989</v>
      </c>
      <c r="AB4082" s="69" t="s">
        <v>1144</v>
      </c>
      <c r="AC4082" s="69"/>
    </row>
    <row r="4083" spans="1:29" x14ac:dyDescent="0.25">
      <c r="A4083" s="71" t="s">
        <v>193</v>
      </c>
      <c r="B4083" s="71"/>
      <c r="C4083" s="71"/>
      <c r="D4083" s="71"/>
      <c r="E4083" s="71"/>
      <c r="F4083" s="71"/>
      <c r="G4083" s="71"/>
      <c r="H4083" s="71"/>
      <c r="I4083" s="71"/>
      <c r="J4083" s="72">
        <v>264.95999999999998</v>
      </c>
      <c r="K4083" s="71"/>
      <c r="L4083" s="71"/>
      <c r="M4083" s="72">
        <v>264.95999999999998</v>
      </c>
      <c r="N4083" s="72">
        <v>0</v>
      </c>
      <c r="O4083" s="71"/>
      <c r="P4083" s="71"/>
      <c r="Q4083" s="71"/>
      <c r="R4083" s="71"/>
      <c r="S4083" s="72">
        <v>264.95999999999998</v>
      </c>
      <c r="T4083" s="72">
        <v>0</v>
      </c>
      <c r="U4083" s="71"/>
      <c r="V4083" s="71"/>
      <c r="W4083" s="71"/>
      <c r="X4083" s="72">
        <v>264.95999999999998</v>
      </c>
      <c r="Y4083" s="72">
        <v>0</v>
      </c>
      <c r="Z4083" s="72">
        <v>0</v>
      </c>
      <c r="AA4083" s="69"/>
      <c r="AB4083" s="69"/>
      <c r="AC4083" s="69"/>
    </row>
    <row r="4084" spans="1:29" ht="30" x14ac:dyDescent="0.25">
      <c r="A4084" s="68" t="s">
        <v>18540</v>
      </c>
      <c r="B4084" s="69" t="s">
        <v>11119</v>
      </c>
      <c r="C4084" s="69" t="s">
        <v>18541</v>
      </c>
      <c r="D4084" s="69" t="s">
        <v>4813</v>
      </c>
      <c r="E4084" s="69" t="s">
        <v>18543</v>
      </c>
      <c r="F4084" s="69" t="s">
        <v>10255</v>
      </c>
      <c r="G4084" s="69" t="s">
        <v>3002</v>
      </c>
      <c r="H4084" s="69" t="s">
        <v>2609</v>
      </c>
      <c r="I4084" s="69" t="s">
        <v>962</v>
      </c>
      <c r="J4084" s="70">
        <v>437.19</v>
      </c>
      <c r="K4084" s="69" t="s">
        <v>4591</v>
      </c>
      <c r="L4084" s="69" t="s">
        <v>18542</v>
      </c>
      <c r="M4084" s="70">
        <v>437.19</v>
      </c>
      <c r="N4084" s="69"/>
      <c r="O4084" s="69"/>
      <c r="P4084" s="69" t="s">
        <v>1115</v>
      </c>
      <c r="Q4084" s="69" t="s">
        <v>1218</v>
      </c>
      <c r="R4084" s="69"/>
      <c r="S4084" s="70">
        <v>437.19</v>
      </c>
      <c r="T4084" s="70"/>
      <c r="U4084" s="69"/>
      <c r="V4084" s="69"/>
      <c r="W4084" s="69"/>
      <c r="X4084" s="69"/>
      <c r="Y4084" s="70"/>
      <c r="Z4084" s="69">
        <v>0</v>
      </c>
      <c r="AA4084" s="69" t="s">
        <v>989</v>
      </c>
      <c r="AB4084" s="69" t="s">
        <v>1144</v>
      </c>
      <c r="AC4084" s="69"/>
    </row>
    <row r="4085" spans="1:29" x14ac:dyDescent="0.25">
      <c r="A4085" s="71" t="s">
        <v>193</v>
      </c>
      <c r="B4085" s="71"/>
      <c r="C4085" s="71"/>
      <c r="D4085" s="71"/>
      <c r="E4085" s="71"/>
      <c r="F4085" s="71"/>
      <c r="G4085" s="71"/>
      <c r="H4085" s="71"/>
      <c r="I4085" s="71"/>
      <c r="J4085" s="72">
        <v>437.19</v>
      </c>
      <c r="K4085" s="71"/>
      <c r="L4085" s="71"/>
      <c r="M4085" s="72">
        <v>437.19</v>
      </c>
      <c r="N4085" s="72">
        <v>0</v>
      </c>
      <c r="O4085" s="71"/>
      <c r="P4085" s="71"/>
      <c r="Q4085" s="71"/>
      <c r="R4085" s="71"/>
      <c r="S4085" s="72">
        <v>437.19</v>
      </c>
      <c r="T4085" s="72">
        <v>0</v>
      </c>
      <c r="U4085" s="71"/>
      <c r="V4085" s="71"/>
      <c r="W4085" s="71"/>
      <c r="X4085" s="72">
        <v>437.19</v>
      </c>
      <c r="Y4085" s="72">
        <v>0</v>
      </c>
      <c r="Z4085" s="72">
        <v>0</v>
      </c>
      <c r="AA4085" s="69"/>
      <c r="AB4085" s="69"/>
      <c r="AC4085" s="69"/>
    </row>
    <row r="4086" spans="1:29" ht="30" x14ac:dyDescent="0.25">
      <c r="A4086" s="68" t="s">
        <v>18544</v>
      </c>
      <c r="B4086" s="69" t="s">
        <v>14017</v>
      </c>
      <c r="C4086" s="69" t="s">
        <v>18545</v>
      </c>
      <c r="D4086" s="69" t="s">
        <v>4589</v>
      </c>
      <c r="E4086" s="69" t="s">
        <v>18547</v>
      </c>
      <c r="F4086" s="69" t="s">
        <v>11278</v>
      </c>
      <c r="G4086" s="69" t="s">
        <v>1394</v>
      </c>
      <c r="H4086" s="69" t="s">
        <v>1917</v>
      </c>
      <c r="I4086" s="69" t="s">
        <v>962</v>
      </c>
      <c r="J4086" s="70">
        <v>4160.46</v>
      </c>
      <c r="K4086" s="69" t="s">
        <v>4591</v>
      </c>
      <c r="L4086" s="69" t="s">
        <v>18546</v>
      </c>
      <c r="M4086" s="70">
        <v>4160.46</v>
      </c>
      <c r="N4086" s="69"/>
      <c r="O4086" s="69"/>
      <c r="P4086" s="69" t="s">
        <v>1112</v>
      </c>
      <c r="Q4086" s="69" t="s">
        <v>2584</v>
      </c>
      <c r="R4086" s="69"/>
      <c r="S4086" s="70">
        <v>4160.46</v>
      </c>
      <c r="T4086" s="70"/>
      <c r="U4086" s="69"/>
      <c r="V4086" s="69"/>
      <c r="W4086" s="69"/>
      <c r="X4086" s="69"/>
      <c r="Y4086" s="70"/>
      <c r="Z4086" s="69">
        <v>0</v>
      </c>
      <c r="AA4086" s="69" t="s">
        <v>989</v>
      </c>
      <c r="AB4086" s="69" t="s">
        <v>1144</v>
      </c>
      <c r="AC4086" s="69"/>
    </row>
    <row r="4087" spans="1:29" x14ac:dyDescent="0.25">
      <c r="A4087" s="71" t="s">
        <v>193</v>
      </c>
      <c r="B4087" s="71"/>
      <c r="C4087" s="71"/>
      <c r="D4087" s="71"/>
      <c r="E4087" s="71"/>
      <c r="F4087" s="71"/>
      <c r="G4087" s="71"/>
      <c r="H4087" s="71"/>
      <c r="I4087" s="71"/>
      <c r="J4087" s="72">
        <v>4160.46</v>
      </c>
      <c r="K4087" s="71"/>
      <c r="L4087" s="71"/>
      <c r="M4087" s="72">
        <v>4160.46</v>
      </c>
      <c r="N4087" s="72">
        <v>0</v>
      </c>
      <c r="O4087" s="71"/>
      <c r="P4087" s="71"/>
      <c r="Q4087" s="71"/>
      <c r="R4087" s="71"/>
      <c r="S4087" s="72">
        <v>4160.46</v>
      </c>
      <c r="T4087" s="72">
        <v>0</v>
      </c>
      <c r="U4087" s="71"/>
      <c r="V4087" s="71"/>
      <c r="W4087" s="71"/>
      <c r="X4087" s="72">
        <v>4160.46</v>
      </c>
      <c r="Y4087" s="72">
        <v>0</v>
      </c>
      <c r="Z4087" s="72">
        <v>0</v>
      </c>
      <c r="AA4087" s="69"/>
      <c r="AB4087" s="69"/>
      <c r="AC4087" s="69"/>
    </row>
    <row r="4088" spans="1:29" ht="30" x14ac:dyDescent="0.25">
      <c r="A4088" s="68" t="s">
        <v>18548</v>
      </c>
      <c r="B4088" s="69" t="s">
        <v>14017</v>
      </c>
      <c r="C4088" s="69" t="s">
        <v>18549</v>
      </c>
      <c r="D4088" s="69" t="s">
        <v>4628</v>
      </c>
      <c r="E4088" s="69" t="s">
        <v>18551</v>
      </c>
      <c r="F4088" s="69" t="s">
        <v>11278</v>
      </c>
      <c r="G4088" s="69" t="s">
        <v>1394</v>
      </c>
      <c r="H4088" s="69" t="s">
        <v>1552</v>
      </c>
      <c r="I4088" s="69" t="s">
        <v>962</v>
      </c>
      <c r="J4088" s="70">
        <v>1160.74</v>
      </c>
      <c r="K4088" s="69" t="s">
        <v>4591</v>
      </c>
      <c r="L4088" s="69" t="s">
        <v>18550</v>
      </c>
      <c r="M4088" s="70">
        <v>1160.74</v>
      </c>
      <c r="N4088" s="69"/>
      <c r="O4088" s="69"/>
      <c r="P4088" s="69" t="s">
        <v>1751</v>
      </c>
      <c r="Q4088" s="69" t="s">
        <v>971</v>
      </c>
      <c r="R4088" s="69"/>
      <c r="S4088" s="70">
        <v>1160.74</v>
      </c>
      <c r="T4088" s="70"/>
      <c r="U4088" s="69"/>
      <c r="V4088" s="69"/>
      <c r="W4088" s="69"/>
      <c r="X4088" s="69"/>
      <c r="Y4088" s="70"/>
      <c r="Z4088" s="69">
        <v>0</v>
      </c>
      <c r="AA4088" s="69" t="s">
        <v>989</v>
      </c>
      <c r="AB4088" s="69" t="s">
        <v>1144</v>
      </c>
      <c r="AC4088" s="69"/>
    </row>
    <row r="4089" spans="1:29" x14ac:dyDescent="0.25">
      <c r="A4089" s="71" t="s">
        <v>193</v>
      </c>
      <c r="B4089" s="71"/>
      <c r="C4089" s="71"/>
      <c r="D4089" s="71"/>
      <c r="E4089" s="71"/>
      <c r="F4089" s="71"/>
      <c r="G4089" s="71"/>
      <c r="H4089" s="71"/>
      <c r="I4089" s="71"/>
      <c r="J4089" s="72">
        <v>1160.74</v>
      </c>
      <c r="K4089" s="71"/>
      <c r="L4089" s="71"/>
      <c r="M4089" s="72">
        <v>1160.74</v>
      </c>
      <c r="N4089" s="72">
        <v>0</v>
      </c>
      <c r="O4089" s="71"/>
      <c r="P4089" s="71"/>
      <c r="Q4089" s="71"/>
      <c r="R4089" s="71"/>
      <c r="S4089" s="72">
        <v>1160.74</v>
      </c>
      <c r="T4089" s="72">
        <v>0</v>
      </c>
      <c r="U4089" s="71"/>
      <c r="V4089" s="71"/>
      <c r="W4089" s="71"/>
      <c r="X4089" s="72">
        <v>1160.74</v>
      </c>
      <c r="Y4089" s="72">
        <v>0</v>
      </c>
      <c r="Z4089" s="72">
        <v>0</v>
      </c>
      <c r="AA4089" s="69"/>
      <c r="AB4089" s="69"/>
      <c r="AC4089" s="69"/>
    </row>
    <row r="4090" spans="1:29" ht="30" x14ac:dyDescent="0.25">
      <c r="A4090" s="68" t="s">
        <v>18552</v>
      </c>
      <c r="B4090" s="69" t="s">
        <v>11660</v>
      </c>
      <c r="C4090" s="69" t="s">
        <v>18553</v>
      </c>
      <c r="D4090" s="69" t="s">
        <v>4628</v>
      </c>
      <c r="E4090" s="69" t="s">
        <v>18555</v>
      </c>
      <c r="F4090" s="69" t="s">
        <v>10612</v>
      </c>
      <c r="G4090" s="69" t="s">
        <v>1394</v>
      </c>
      <c r="H4090" s="69" t="s">
        <v>1916</v>
      </c>
      <c r="I4090" s="69" t="s">
        <v>962</v>
      </c>
      <c r="J4090" s="70">
        <v>562</v>
      </c>
      <c r="K4090" s="69" t="s">
        <v>4591</v>
      </c>
      <c r="L4090" s="69" t="s">
        <v>18554</v>
      </c>
      <c r="M4090" s="70">
        <v>562</v>
      </c>
      <c r="N4090" s="69"/>
      <c r="O4090" s="69"/>
      <c r="P4090" s="69" t="s">
        <v>2157</v>
      </c>
      <c r="Q4090" s="69" t="s">
        <v>2357</v>
      </c>
      <c r="R4090" s="69"/>
      <c r="S4090" s="70">
        <v>562</v>
      </c>
      <c r="T4090" s="70"/>
      <c r="U4090" s="69"/>
      <c r="V4090" s="69"/>
      <c r="W4090" s="69"/>
      <c r="X4090" s="69"/>
      <c r="Y4090" s="70"/>
      <c r="Z4090" s="69">
        <v>0</v>
      </c>
      <c r="AA4090" s="69" t="s">
        <v>989</v>
      </c>
      <c r="AB4090" s="69" t="s">
        <v>1144</v>
      </c>
      <c r="AC4090" s="69"/>
    </row>
    <row r="4091" spans="1:29" x14ac:dyDescent="0.25">
      <c r="A4091" s="71" t="s">
        <v>193</v>
      </c>
      <c r="B4091" s="71"/>
      <c r="C4091" s="71"/>
      <c r="D4091" s="71"/>
      <c r="E4091" s="71"/>
      <c r="F4091" s="71"/>
      <c r="G4091" s="71"/>
      <c r="H4091" s="71"/>
      <c r="I4091" s="71"/>
      <c r="J4091" s="72">
        <v>562</v>
      </c>
      <c r="K4091" s="71"/>
      <c r="L4091" s="71"/>
      <c r="M4091" s="72">
        <v>562</v>
      </c>
      <c r="N4091" s="72">
        <v>0</v>
      </c>
      <c r="O4091" s="71"/>
      <c r="P4091" s="71"/>
      <c r="Q4091" s="71"/>
      <c r="R4091" s="71"/>
      <c r="S4091" s="72">
        <v>562</v>
      </c>
      <c r="T4091" s="72">
        <v>0</v>
      </c>
      <c r="U4091" s="71"/>
      <c r="V4091" s="71"/>
      <c r="W4091" s="71"/>
      <c r="X4091" s="72">
        <v>562</v>
      </c>
      <c r="Y4091" s="72">
        <v>0</v>
      </c>
      <c r="Z4091" s="72">
        <v>0</v>
      </c>
      <c r="AA4091" s="69"/>
      <c r="AB4091" s="69"/>
      <c r="AC4091" s="69"/>
    </row>
    <row r="4092" spans="1:29" ht="30" x14ac:dyDescent="0.25">
      <c r="A4092" s="68" t="s">
        <v>18556</v>
      </c>
      <c r="B4092" s="69" t="s">
        <v>12791</v>
      </c>
      <c r="C4092" s="69" t="s">
        <v>18557</v>
      </c>
      <c r="D4092" s="69" t="s">
        <v>14828</v>
      </c>
      <c r="E4092" s="69"/>
      <c r="F4092" s="69" t="s">
        <v>10612</v>
      </c>
      <c r="G4092" s="69" t="s">
        <v>1394</v>
      </c>
      <c r="H4092" s="69" t="s">
        <v>1789</v>
      </c>
      <c r="I4092" s="69" t="s">
        <v>962</v>
      </c>
      <c r="J4092" s="70">
        <v>2159.3000000000002</v>
      </c>
      <c r="K4092" s="69" t="s">
        <v>4591</v>
      </c>
      <c r="L4092" s="69" t="s">
        <v>18558</v>
      </c>
      <c r="M4092" s="70">
        <v>2159.3000000000002</v>
      </c>
      <c r="N4092" s="69"/>
      <c r="O4092" s="69"/>
      <c r="P4092" s="69"/>
      <c r="Q4092" s="69"/>
      <c r="R4092" s="69"/>
      <c r="S4092" s="69"/>
      <c r="T4092" s="70"/>
      <c r="U4092" s="69"/>
      <c r="V4092" s="69"/>
      <c r="W4092" s="69"/>
      <c r="X4092" s="69"/>
      <c r="Y4092" s="70"/>
      <c r="Z4092" s="69">
        <v>0</v>
      </c>
      <c r="AA4092" s="69" t="s">
        <v>989</v>
      </c>
      <c r="AB4092" s="69" t="s">
        <v>1144</v>
      </c>
      <c r="AC4092" s="69"/>
    </row>
    <row r="4093" spans="1:29" x14ac:dyDescent="0.25">
      <c r="A4093" s="71" t="s">
        <v>193</v>
      </c>
      <c r="B4093" s="71"/>
      <c r="C4093" s="71"/>
      <c r="D4093" s="71"/>
      <c r="E4093" s="71"/>
      <c r="F4093" s="71"/>
      <c r="G4093" s="71"/>
      <c r="H4093" s="71"/>
      <c r="I4093" s="71"/>
      <c r="J4093" s="72">
        <v>2159.3000000000002</v>
      </c>
      <c r="K4093" s="71"/>
      <c r="L4093" s="71"/>
      <c r="M4093" s="72">
        <v>2159.3000000000002</v>
      </c>
      <c r="N4093" s="72">
        <v>0</v>
      </c>
      <c r="O4093" s="71"/>
      <c r="P4093" s="71"/>
      <c r="Q4093" s="71"/>
      <c r="R4093" s="71"/>
      <c r="S4093" s="72">
        <v>0</v>
      </c>
      <c r="T4093" s="72">
        <v>0</v>
      </c>
      <c r="U4093" s="71"/>
      <c r="V4093" s="71"/>
      <c r="W4093" s="71"/>
      <c r="X4093" s="72">
        <v>0</v>
      </c>
      <c r="Y4093" s="72">
        <v>0</v>
      </c>
      <c r="Z4093" s="72">
        <v>0</v>
      </c>
      <c r="AA4093" s="69"/>
      <c r="AB4093" s="69"/>
      <c r="AC4093" s="69"/>
    </row>
    <row r="4094" spans="1:29" ht="20" x14ac:dyDescent="0.25">
      <c r="A4094" s="68" t="s">
        <v>18559</v>
      </c>
      <c r="B4094" s="69" t="s">
        <v>13957</v>
      </c>
      <c r="C4094" s="69" t="s">
        <v>18560</v>
      </c>
      <c r="D4094" s="69" t="s">
        <v>4583</v>
      </c>
      <c r="E4094" s="69" t="s">
        <v>18562</v>
      </c>
      <c r="F4094" s="69" t="s">
        <v>11278</v>
      </c>
      <c r="G4094" s="69" t="s">
        <v>1795</v>
      </c>
      <c r="H4094" s="69" t="s">
        <v>1112</v>
      </c>
      <c r="I4094" s="69" t="s">
        <v>962</v>
      </c>
      <c r="J4094" s="70">
        <v>839.74</v>
      </c>
      <c r="K4094" s="69" t="s">
        <v>4591</v>
      </c>
      <c r="L4094" s="69" t="s">
        <v>18561</v>
      </c>
      <c r="M4094" s="70">
        <v>839.74</v>
      </c>
      <c r="N4094" s="69"/>
      <c r="O4094" s="69"/>
      <c r="P4094" s="69" t="s">
        <v>1129</v>
      </c>
      <c r="Q4094" s="69" t="s">
        <v>1218</v>
      </c>
      <c r="R4094" s="69"/>
      <c r="S4094" s="70">
        <v>839.74</v>
      </c>
      <c r="T4094" s="70"/>
      <c r="U4094" s="69"/>
      <c r="V4094" s="69"/>
      <c r="W4094" s="69"/>
      <c r="X4094" s="69"/>
      <c r="Y4094" s="70"/>
      <c r="Z4094" s="69">
        <v>0</v>
      </c>
      <c r="AA4094" s="69" t="s">
        <v>989</v>
      </c>
      <c r="AB4094" s="69" t="s">
        <v>1144</v>
      </c>
      <c r="AC4094" s="69"/>
    </row>
    <row r="4095" spans="1:29" x14ac:dyDescent="0.25">
      <c r="A4095" s="71" t="s">
        <v>193</v>
      </c>
      <c r="B4095" s="71"/>
      <c r="C4095" s="71"/>
      <c r="D4095" s="71"/>
      <c r="E4095" s="71"/>
      <c r="F4095" s="71"/>
      <c r="G4095" s="71"/>
      <c r="H4095" s="71"/>
      <c r="I4095" s="71"/>
      <c r="J4095" s="72">
        <v>839.74</v>
      </c>
      <c r="K4095" s="71"/>
      <c r="L4095" s="71"/>
      <c r="M4095" s="72">
        <v>839.74</v>
      </c>
      <c r="N4095" s="72">
        <v>0</v>
      </c>
      <c r="O4095" s="71"/>
      <c r="P4095" s="71"/>
      <c r="Q4095" s="71"/>
      <c r="R4095" s="71"/>
      <c r="S4095" s="72">
        <v>839.74</v>
      </c>
      <c r="T4095" s="72">
        <v>0</v>
      </c>
      <c r="U4095" s="71"/>
      <c r="V4095" s="71"/>
      <c r="W4095" s="71"/>
      <c r="X4095" s="72">
        <v>839.74</v>
      </c>
      <c r="Y4095" s="72">
        <v>0</v>
      </c>
      <c r="Z4095" s="72">
        <v>0</v>
      </c>
      <c r="AA4095" s="69"/>
      <c r="AB4095" s="69"/>
      <c r="AC4095" s="69"/>
    </row>
    <row r="4096" spans="1:29" ht="30" x14ac:dyDescent="0.25">
      <c r="A4096" s="68" t="s">
        <v>18563</v>
      </c>
      <c r="B4096" s="69" t="s">
        <v>18564</v>
      </c>
      <c r="C4096" s="69" t="s">
        <v>18565</v>
      </c>
      <c r="D4096" s="69" t="s">
        <v>9621</v>
      </c>
      <c r="E4096" s="69"/>
      <c r="F4096" s="69" t="s">
        <v>11278</v>
      </c>
      <c r="G4096" s="69" t="s">
        <v>1795</v>
      </c>
      <c r="H4096" s="69" t="s">
        <v>1112</v>
      </c>
      <c r="I4096" s="69" t="s">
        <v>962</v>
      </c>
      <c r="J4096" s="70">
        <v>2417.5</v>
      </c>
      <c r="K4096" s="69" t="s">
        <v>4591</v>
      </c>
      <c r="L4096" s="69" t="s">
        <v>18566</v>
      </c>
      <c r="M4096" s="70">
        <v>2417.5</v>
      </c>
      <c r="N4096" s="69"/>
      <c r="O4096" s="69"/>
      <c r="P4096" s="69"/>
      <c r="Q4096" s="69"/>
      <c r="R4096" s="69"/>
      <c r="S4096" s="69"/>
      <c r="T4096" s="70"/>
      <c r="U4096" s="69"/>
      <c r="V4096" s="69"/>
      <c r="W4096" s="69"/>
      <c r="X4096" s="69"/>
      <c r="Y4096" s="70"/>
      <c r="Z4096" s="69">
        <v>0</v>
      </c>
      <c r="AA4096" s="69" t="s">
        <v>989</v>
      </c>
      <c r="AB4096" s="69" t="s">
        <v>1144</v>
      </c>
      <c r="AC4096" s="69"/>
    </row>
    <row r="4097" spans="1:29" x14ac:dyDescent="0.25">
      <c r="A4097" s="71" t="s">
        <v>193</v>
      </c>
      <c r="B4097" s="71"/>
      <c r="C4097" s="71"/>
      <c r="D4097" s="71"/>
      <c r="E4097" s="71"/>
      <c r="F4097" s="71"/>
      <c r="G4097" s="71"/>
      <c r="H4097" s="71"/>
      <c r="I4097" s="71"/>
      <c r="J4097" s="72">
        <v>2417.5</v>
      </c>
      <c r="K4097" s="71"/>
      <c r="L4097" s="71"/>
      <c r="M4097" s="72">
        <v>2417.5</v>
      </c>
      <c r="N4097" s="72">
        <v>0</v>
      </c>
      <c r="O4097" s="71"/>
      <c r="P4097" s="71"/>
      <c r="Q4097" s="71"/>
      <c r="R4097" s="71"/>
      <c r="S4097" s="72">
        <v>0</v>
      </c>
      <c r="T4097" s="72">
        <v>0</v>
      </c>
      <c r="U4097" s="71"/>
      <c r="V4097" s="71"/>
      <c r="W4097" s="71"/>
      <c r="X4097" s="72">
        <v>0</v>
      </c>
      <c r="Y4097" s="72">
        <v>0</v>
      </c>
      <c r="Z4097" s="72">
        <v>0</v>
      </c>
      <c r="AA4097" s="69"/>
      <c r="AB4097" s="69"/>
      <c r="AC4097" s="69"/>
    </row>
    <row r="4098" spans="1:29" ht="20" x14ac:dyDescent="0.25">
      <c r="A4098" s="68" t="s">
        <v>18567</v>
      </c>
      <c r="B4098" s="69" t="s">
        <v>13878</v>
      </c>
      <c r="C4098" s="69" t="s">
        <v>18568</v>
      </c>
      <c r="D4098" s="69" t="s">
        <v>4583</v>
      </c>
      <c r="E4098" s="69"/>
      <c r="F4098" s="69" t="s">
        <v>10612</v>
      </c>
      <c r="G4098" s="69" t="s">
        <v>1795</v>
      </c>
      <c r="H4098" s="69" t="s">
        <v>1112</v>
      </c>
      <c r="I4098" s="69" t="s">
        <v>962</v>
      </c>
      <c r="J4098" s="70">
        <v>3143.24</v>
      </c>
      <c r="K4098" s="69" t="s">
        <v>4591</v>
      </c>
      <c r="L4098" s="69" t="s">
        <v>18569</v>
      </c>
      <c r="M4098" s="70">
        <v>3143.24</v>
      </c>
      <c r="N4098" s="69"/>
      <c r="O4098" s="69"/>
      <c r="P4098" s="69"/>
      <c r="Q4098" s="69"/>
      <c r="R4098" s="69"/>
      <c r="S4098" s="69"/>
      <c r="T4098" s="70"/>
      <c r="U4098" s="69"/>
      <c r="V4098" s="69"/>
      <c r="W4098" s="69"/>
      <c r="X4098" s="69"/>
      <c r="Y4098" s="70"/>
      <c r="Z4098" s="69">
        <v>0</v>
      </c>
      <c r="AA4098" s="69" t="s">
        <v>989</v>
      </c>
      <c r="AB4098" s="69" t="s">
        <v>1144</v>
      </c>
      <c r="AC4098" s="69"/>
    </row>
    <row r="4099" spans="1:29" x14ac:dyDescent="0.25">
      <c r="A4099" s="71" t="s">
        <v>193</v>
      </c>
      <c r="B4099" s="71"/>
      <c r="C4099" s="71"/>
      <c r="D4099" s="71"/>
      <c r="E4099" s="71"/>
      <c r="F4099" s="71"/>
      <c r="G4099" s="71"/>
      <c r="H4099" s="71"/>
      <c r="I4099" s="71"/>
      <c r="J4099" s="72">
        <v>3143.24</v>
      </c>
      <c r="K4099" s="71"/>
      <c r="L4099" s="71"/>
      <c r="M4099" s="72">
        <v>3143.24</v>
      </c>
      <c r="N4099" s="72">
        <v>0</v>
      </c>
      <c r="O4099" s="71"/>
      <c r="P4099" s="71"/>
      <c r="Q4099" s="71"/>
      <c r="R4099" s="71"/>
      <c r="S4099" s="72">
        <v>0</v>
      </c>
      <c r="T4099" s="72">
        <v>0</v>
      </c>
      <c r="U4099" s="71"/>
      <c r="V4099" s="71"/>
      <c r="W4099" s="71"/>
      <c r="X4099" s="72">
        <v>0</v>
      </c>
      <c r="Y4099" s="72">
        <v>0</v>
      </c>
      <c r="Z4099" s="72">
        <v>0</v>
      </c>
      <c r="AA4099" s="69"/>
      <c r="AB4099" s="69"/>
      <c r="AC4099" s="69"/>
    </row>
    <row r="4100" spans="1:29" ht="20" x14ac:dyDescent="0.25">
      <c r="A4100" s="68" t="s">
        <v>18570</v>
      </c>
      <c r="B4100" s="69" t="s">
        <v>18161</v>
      </c>
      <c r="C4100" s="69" t="s">
        <v>18571</v>
      </c>
      <c r="D4100" s="69" t="s">
        <v>4583</v>
      </c>
      <c r="E4100" s="69" t="s">
        <v>18573</v>
      </c>
      <c r="F4100" s="69" t="s">
        <v>10255</v>
      </c>
      <c r="G4100" s="69" t="s">
        <v>1795</v>
      </c>
      <c r="H4100" s="69" t="s">
        <v>1112</v>
      </c>
      <c r="I4100" s="69" t="s">
        <v>962</v>
      </c>
      <c r="J4100" s="70">
        <v>4822.47</v>
      </c>
      <c r="K4100" s="69" t="s">
        <v>4591</v>
      </c>
      <c r="L4100" s="69" t="s">
        <v>18572</v>
      </c>
      <c r="M4100" s="70">
        <v>4822.47</v>
      </c>
      <c r="N4100" s="69"/>
      <c r="O4100" s="69"/>
      <c r="P4100" s="69" t="s">
        <v>1928</v>
      </c>
      <c r="Q4100" s="69" t="s">
        <v>1917</v>
      </c>
      <c r="R4100" s="69"/>
      <c r="S4100" s="70">
        <v>4822.47</v>
      </c>
      <c r="T4100" s="70"/>
      <c r="U4100" s="69"/>
      <c r="V4100" s="69"/>
      <c r="W4100" s="69"/>
      <c r="X4100" s="69"/>
      <c r="Y4100" s="70"/>
      <c r="Z4100" s="69">
        <v>0</v>
      </c>
      <c r="AA4100" s="69" t="s">
        <v>989</v>
      </c>
      <c r="AB4100" s="69" t="s">
        <v>1144</v>
      </c>
      <c r="AC4100" s="69"/>
    </row>
    <row r="4101" spans="1:29" x14ac:dyDescent="0.25">
      <c r="A4101" s="71" t="s">
        <v>193</v>
      </c>
      <c r="B4101" s="71"/>
      <c r="C4101" s="71"/>
      <c r="D4101" s="71"/>
      <c r="E4101" s="71"/>
      <c r="F4101" s="71"/>
      <c r="G4101" s="71"/>
      <c r="H4101" s="71"/>
      <c r="I4101" s="71"/>
      <c r="J4101" s="72">
        <v>4822.47</v>
      </c>
      <c r="K4101" s="71"/>
      <c r="L4101" s="71"/>
      <c r="M4101" s="72">
        <v>4822.47</v>
      </c>
      <c r="N4101" s="72">
        <v>0</v>
      </c>
      <c r="O4101" s="71"/>
      <c r="P4101" s="71"/>
      <c r="Q4101" s="71"/>
      <c r="R4101" s="71"/>
      <c r="S4101" s="72">
        <v>4822.47</v>
      </c>
      <c r="T4101" s="72">
        <v>0</v>
      </c>
      <c r="U4101" s="71"/>
      <c r="V4101" s="71"/>
      <c r="W4101" s="71"/>
      <c r="X4101" s="72">
        <v>4822.47</v>
      </c>
      <c r="Y4101" s="72">
        <v>0</v>
      </c>
      <c r="Z4101" s="72">
        <v>0</v>
      </c>
      <c r="AA4101" s="69"/>
      <c r="AB4101" s="69"/>
      <c r="AC4101" s="69"/>
    </row>
    <row r="4102" spans="1:29" ht="30" x14ac:dyDescent="0.25">
      <c r="A4102" s="68" t="s">
        <v>18574</v>
      </c>
      <c r="B4102" s="69" t="s">
        <v>18497</v>
      </c>
      <c r="C4102" s="69" t="s">
        <v>18575</v>
      </c>
      <c r="D4102" s="69" t="s">
        <v>4746</v>
      </c>
      <c r="E4102" s="69" t="s">
        <v>18577</v>
      </c>
      <c r="F4102" s="69" t="s">
        <v>11278</v>
      </c>
      <c r="G4102" s="69" t="s">
        <v>1795</v>
      </c>
      <c r="H4102" s="69" t="s">
        <v>1112</v>
      </c>
      <c r="I4102" s="69" t="s">
        <v>962</v>
      </c>
      <c r="J4102" s="70">
        <v>595.16</v>
      </c>
      <c r="K4102" s="69" t="s">
        <v>4591</v>
      </c>
      <c r="L4102" s="69" t="s">
        <v>18576</v>
      </c>
      <c r="M4102" s="70">
        <v>595.16</v>
      </c>
      <c r="N4102" s="69"/>
      <c r="O4102" s="69"/>
      <c r="P4102" s="69" t="s">
        <v>1928</v>
      </c>
      <c r="Q4102" s="69"/>
      <c r="R4102" s="69"/>
      <c r="S4102" s="70">
        <v>595.16</v>
      </c>
      <c r="T4102" s="70"/>
      <c r="U4102" s="69"/>
      <c r="V4102" s="69"/>
      <c r="W4102" s="69"/>
      <c r="X4102" s="69"/>
      <c r="Y4102" s="70"/>
      <c r="Z4102" s="69">
        <v>0</v>
      </c>
      <c r="AA4102" s="69" t="s">
        <v>989</v>
      </c>
      <c r="AB4102" s="69" t="s">
        <v>1144</v>
      </c>
      <c r="AC4102" s="69"/>
    </row>
    <row r="4103" spans="1:29" x14ac:dyDescent="0.25">
      <c r="A4103" s="71" t="s">
        <v>193</v>
      </c>
      <c r="B4103" s="71"/>
      <c r="C4103" s="71"/>
      <c r="D4103" s="71"/>
      <c r="E4103" s="71"/>
      <c r="F4103" s="71"/>
      <c r="G4103" s="71"/>
      <c r="H4103" s="71"/>
      <c r="I4103" s="71"/>
      <c r="J4103" s="72">
        <v>595.16</v>
      </c>
      <c r="K4103" s="71"/>
      <c r="L4103" s="71"/>
      <c r="M4103" s="72">
        <v>595.16</v>
      </c>
      <c r="N4103" s="72">
        <v>0</v>
      </c>
      <c r="O4103" s="71"/>
      <c r="P4103" s="71"/>
      <c r="Q4103" s="71"/>
      <c r="R4103" s="71"/>
      <c r="S4103" s="72">
        <v>595.16</v>
      </c>
      <c r="T4103" s="72">
        <v>0</v>
      </c>
      <c r="U4103" s="71"/>
      <c r="V4103" s="71"/>
      <c r="W4103" s="71"/>
      <c r="X4103" s="72">
        <v>595.16</v>
      </c>
      <c r="Y4103" s="72">
        <v>0</v>
      </c>
      <c r="Z4103" s="72">
        <v>0</v>
      </c>
      <c r="AA4103" s="69"/>
      <c r="AB4103" s="69"/>
      <c r="AC4103" s="69"/>
    </row>
    <row r="4104" spans="1:29" ht="30" x14ac:dyDescent="0.25">
      <c r="A4104" s="68" t="s">
        <v>18578</v>
      </c>
      <c r="B4104" s="69" t="s">
        <v>11670</v>
      </c>
      <c r="C4104" s="69" t="s">
        <v>18579</v>
      </c>
      <c r="D4104" s="69" t="s">
        <v>4972</v>
      </c>
      <c r="E4104" s="69"/>
      <c r="F4104" s="69" t="s">
        <v>10543</v>
      </c>
      <c r="G4104" s="69" t="s">
        <v>2136</v>
      </c>
      <c r="H4104" s="69" t="s">
        <v>1115</v>
      </c>
      <c r="I4104" s="69"/>
      <c r="J4104" s="70">
        <v>1096</v>
      </c>
      <c r="K4104" s="69" t="s">
        <v>4591</v>
      </c>
      <c r="L4104" s="69"/>
      <c r="M4104" s="69"/>
      <c r="N4104" s="69"/>
      <c r="O4104" s="69"/>
      <c r="P4104" s="69"/>
      <c r="Q4104" s="69"/>
      <c r="R4104" s="69"/>
      <c r="S4104" s="69"/>
      <c r="T4104" s="69"/>
      <c r="U4104" s="69"/>
      <c r="V4104" s="69"/>
      <c r="W4104" s="69"/>
      <c r="X4104" s="69"/>
      <c r="Y4104" s="69"/>
      <c r="Z4104" s="69"/>
      <c r="AA4104" s="69" t="s">
        <v>989</v>
      </c>
      <c r="AB4104" s="69"/>
      <c r="AC4104" s="69"/>
    </row>
    <row r="4105" spans="1:29" x14ac:dyDescent="0.25">
      <c r="A4105" s="71" t="s">
        <v>193</v>
      </c>
      <c r="B4105" s="71"/>
      <c r="C4105" s="71"/>
      <c r="D4105" s="71"/>
      <c r="E4105" s="71"/>
      <c r="F4105" s="71"/>
      <c r="G4105" s="71"/>
      <c r="H4105" s="71"/>
      <c r="I4105" s="71"/>
      <c r="J4105" s="72">
        <v>1096</v>
      </c>
      <c r="K4105" s="71"/>
      <c r="L4105" s="71"/>
      <c r="M4105" s="72">
        <v>0</v>
      </c>
      <c r="N4105" s="72">
        <v>1096</v>
      </c>
      <c r="O4105" s="71"/>
      <c r="P4105" s="71"/>
      <c r="Q4105" s="71"/>
      <c r="R4105" s="71"/>
      <c r="S4105" s="72">
        <v>0</v>
      </c>
      <c r="T4105" s="72">
        <v>0</v>
      </c>
      <c r="U4105" s="71"/>
      <c r="V4105" s="71"/>
      <c r="W4105" s="71"/>
      <c r="X4105" s="72">
        <v>0</v>
      </c>
      <c r="Y4105" s="72">
        <v>0</v>
      </c>
      <c r="Z4105" s="72">
        <v>0</v>
      </c>
      <c r="AA4105" s="69"/>
      <c r="AB4105" s="69"/>
      <c r="AC4105" s="69"/>
    </row>
    <row r="4106" spans="1:29" ht="20" x14ac:dyDescent="0.25">
      <c r="A4106" s="68" t="s">
        <v>18580</v>
      </c>
      <c r="B4106" s="69" t="s">
        <v>11256</v>
      </c>
      <c r="C4106" s="69" t="s">
        <v>18581</v>
      </c>
      <c r="D4106" s="69" t="s">
        <v>4611</v>
      </c>
      <c r="E4106" s="69"/>
      <c r="F4106" s="69" t="s">
        <v>10255</v>
      </c>
      <c r="G4106" s="69" t="s">
        <v>2136</v>
      </c>
      <c r="H4106" s="69" t="s">
        <v>2312</v>
      </c>
      <c r="I4106" s="69" t="s">
        <v>962</v>
      </c>
      <c r="J4106" s="70">
        <v>438</v>
      </c>
      <c r="K4106" s="69" t="s">
        <v>4591</v>
      </c>
      <c r="L4106" s="69" t="s">
        <v>18582</v>
      </c>
      <c r="M4106" s="70">
        <v>438</v>
      </c>
      <c r="N4106" s="69"/>
      <c r="O4106" s="69"/>
      <c r="P4106" s="69"/>
      <c r="Q4106" s="69"/>
      <c r="R4106" s="69"/>
      <c r="S4106" s="69"/>
      <c r="T4106" s="70"/>
      <c r="U4106" s="69"/>
      <c r="V4106" s="69"/>
      <c r="W4106" s="69"/>
      <c r="X4106" s="69"/>
      <c r="Y4106" s="70"/>
      <c r="Z4106" s="69">
        <v>0</v>
      </c>
      <c r="AA4106" s="69" t="s">
        <v>989</v>
      </c>
      <c r="AB4106" s="69" t="s">
        <v>1144</v>
      </c>
      <c r="AC4106" s="69"/>
    </row>
    <row r="4107" spans="1:29" x14ac:dyDescent="0.25">
      <c r="A4107" s="71" t="s">
        <v>193</v>
      </c>
      <c r="B4107" s="71"/>
      <c r="C4107" s="71"/>
      <c r="D4107" s="71"/>
      <c r="E4107" s="71"/>
      <c r="F4107" s="71"/>
      <c r="G4107" s="71"/>
      <c r="H4107" s="71"/>
      <c r="I4107" s="71"/>
      <c r="J4107" s="72">
        <v>438</v>
      </c>
      <c r="K4107" s="71"/>
      <c r="L4107" s="71"/>
      <c r="M4107" s="72">
        <v>438</v>
      </c>
      <c r="N4107" s="72">
        <v>0</v>
      </c>
      <c r="O4107" s="71"/>
      <c r="P4107" s="71"/>
      <c r="Q4107" s="71"/>
      <c r="R4107" s="71"/>
      <c r="S4107" s="72">
        <v>0</v>
      </c>
      <c r="T4107" s="72">
        <v>0</v>
      </c>
      <c r="U4107" s="71"/>
      <c r="V4107" s="71"/>
      <c r="W4107" s="71"/>
      <c r="X4107" s="72">
        <v>0</v>
      </c>
      <c r="Y4107" s="72">
        <v>0</v>
      </c>
      <c r="Z4107" s="72">
        <v>0</v>
      </c>
      <c r="AA4107" s="69"/>
      <c r="AB4107" s="69"/>
      <c r="AC4107" s="69"/>
    </row>
    <row r="4108" spans="1:29" ht="30" x14ac:dyDescent="0.25">
      <c r="A4108" s="68" t="s">
        <v>18583</v>
      </c>
      <c r="B4108" s="69" t="s">
        <v>14032</v>
      </c>
      <c r="C4108" s="69" t="s">
        <v>18584</v>
      </c>
      <c r="D4108" s="69" t="s">
        <v>4623</v>
      </c>
      <c r="E4108" s="69"/>
      <c r="F4108" s="69" t="s">
        <v>10612</v>
      </c>
      <c r="G4108" s="69" t="s">
        <v>2944</v>
      </c>
      <c r="H4108" s="69" t="s">
        <v>1798</v>
      </c>
      <c r="I4108" s="69" t="s">
        <v>962</v>
      </c>
      <c r="J4108" s="70">
        <v>19569.830000000002</v>
      </c>
      <c r="K4108" s="69" t="s">
        <v>4591</v>
      </c>
      <c r="L4108" s="69" t="s">
        <v>18585</v>
      </c>
      <c r="M4108" s="70">
        <v>19569.830000000002</v>
      </c>
      <c r="N4108" s="69"/>
      <c r="O4108" s="69"/>
      <c r="P4108" s="69"/>
      <c r="Q4108" s="69"/>
      <c r="R4108" s="69"/>
      <c r="S4108" s="69"/>
      <c r="T4108" s="70"/>
      <c r="U4108" s="69"/>
      <c r="V4108" s="69"/>
      <c r="W4108" s="69"/>
      <c r="X4108" s="69"/>
      <c r="Y4108" s="70"/>
      <c r="Z4108" s="69">
        <v>0</v>
      </c>
      <c r="AA4108" s="69" t="s">
        <v>989</v>
      </c>
      <c r="AB4108" s="69" t="s">
        <v>1144</v>
      </c>
      <c r="AC4108" s="69"/>
    </row>
    <row r="4109" spans="1:29" x14ac:dyDescent="0.25">
      <c r="A4109" s="71" t="s">
        <v>193</v>
      </c>
      <c r="B4109" s="71"/>
      <c r="C4109" s="71"/>
      <c r="D4109" s="71"/>
      <c r="E4109" s="71"/>
      <c r="F4109" s="71"/>
      <c r="G4109" s="71"/>
      <c r="H4109" s="71"/>
      <c r="I4109" s="71"/>
      <c r="J4109" s="72">
        <v>19569.830000000002</v>
      </c>
      <c r="K4109" s="71"/>
      <c r="L4109" s="71"/>
      <c r="M4109" s="72">
        <v>19569.830000000002</v>
      </c>
      <c r="N4109" s="72">
        <v>0</v>
      </c>
      <c r="O4109" s="71"/>
      <c r="P4109" s="71"/>
      <c r="Q4109" s="71"/>
      <c r="R4109" s="71"/>
      <c r="S4109" s="72">
        <v>0</v>
      </c>
      <c r="T4109" s="72">
        <v>0</v>
      </c>
      <c r="U4109" s="71"/>
      <c r="V4109" s="71"/>
      <c r="W4109" s="71"/>
      <c r="X4109" s="72">
        <v>0</v>
      </c>
      <c r="Y4109" s="72">
        <v>0</v>
      </c>
      <c r="Z4109" s="72">
        <v>0</v>
      </c>
      <c r="AA4109" s="69"/>
      <c r="AB4109" s="69"/>
      <c r="AC4109" s="69"/>
    </row>
    <row r="4110" spans="1:29" ht="30" x14ac:dyDescent="0.25">
      <c r="A4110" s="68" t="s">
        <v>18586</v>
      </c>
      <c r="B4110" s="69" t="s">
        <v>11119</v>
      </c>
      <c r="C4110" s="69" t="s">
        <v>18587</v>
      </c>
      <c r="D4110" s="69" t="s">
        <v>4604</v>
      </c>
      <c r="E4110" s="69" t="s">
        <v>18589</v>
      </c>
      <c r="F4110" s="69" t="s">
        <v>10255</v>
      </c>
      <c r="G4110" s="69" t="s">
        <v>2944</v>
      </c>
      <c r="H4110" s="69" t="s">
        <v>1112</v>
      </c>
      <c r="I4110" s="69" t="s">
        <v>962</v>
      </c>
      <c r="J4110" s="70">
        <v>819.38</v>
      </c>
      <c r="K4110" s="69" t="s">
        <v>4591</v>
      </c>
      <c r="L4110" s="69" t="s">
        <v>18588</v>
      </c>
      <c r="M4110" s="70">
        <v>819.38</v>
      </c>
      <c r="N4110" s="69"/>
      <c r="O4110" s="69"/>
      <c r="P4110" s="69" t="s">
        <v>1542</v>
      </c>
      <c r="Q4110" s="69" t="s">
        <v>4269</v>
      </c>
      <c r="R4110" s="69"/>
      <c r="S4110" s="70">
        <v>819.38</v>
      </c>
      <c r="T4110" s="70"/>
      <c r="U4110" s="69"/>
      <c r="V4110" s="69"/>
      <c r="W4110" s="69"/>
      <c r="X4110" s="69"/>
      <c r="Y4110" s="70"/>
      <c r="Z4110" s="69">
        <v>0</v>
      </c>
      <c r="AA4110" s="69" t="s">
        <v>989</v>
      </c>
      <c r="AB4110" s="69" t="s">
        <v>1144</v>
      </c>
      <c r="AC4110" s="69"/>
    </row>
    <row r="4111" spans="1:29" x14ac:dyDescent="0.25">
      <c r="A4111" s="71" t="s">
        <v>193</v>
      </c>
      <c r="B4111" s="71"/>
      <c r="C4111" s="71"/>
      <c r="D4111" s="71"/>
      <c r="E4111" s="71"/>
      <c r="F4111" s="71"/>
      <c r="G4111" s="71"/>
      <c r="H4111" s="71"/>
      <c r="I4111" s="71"/>
      <c r="J4111" s="72">
        <v>819.38</v>
      </c>
      <c r="K4111" s="71"/>
      <c r="L4111" s="71"/>
      <c r="M4111" s="72">
        <v>819.38</v>
      </c>
      <c r="N4111" s="72">
        <v>0</v>
      </c>
      <c r="O4111" s="71"/>
      <c r="P4111" s="71"/>
      <c r="Q4111" s="71"/>
      <c r="R4111" s="71"/>
      <c r="S4111" s="72">
        <v>819.38</v>
      </c>
      <c r="T4111" s="72">
        <v>0</v>
      </c>
      <c r="U4111" s="71"/>
      <c r="V4111" s="71"/>
      <c r="W4111" s="71"/>
      <c r="X4111" s="72">
        <v>819.38</v>
      </c>
      <c r="Y4111" s="72">
        <v>0</v>
      </c>
      <c r="Z4111" s="72">
        <v>0</v>
      </c>
      <c r="AA4111" s="69"/>
      <c r="AB4111" s="69"/>
      <c r="AC4111" s="69"/>
    </row>
    <row r="4112" spans="1:29" ht="30" x14ac:dyDescent="0.25">
      <c r="A4112" s="68" t="s">
        <v>18590</v>
      </c>
      <c r="B4112" s="69" t="s">
        <v>11110</v>
      </c>
      <c r="C4112" s="69" t="s">
        <v>18591</v>
      </c>
      <c r="D4112" s="69" t="s">
        <v>4604</v>
      </c>
      <c r="E4112" s="69"/>
      <c r="F4112" s="69" t="s">
        <v>10543</v>
      </c>
      <c r="G4112" s="69" t="s">
        <v>2944</v>
      </c>
      <c r="H4112" s="69" t="s">
        <v>1112</v>
      </c>
      <c r="I4112" s="69" t="s">
        <v>962</v>
      </c>
      <c r="J4112" s="70">
        <v>2021</v>
      </c>
      <c r="K4112" s="69" t="s">
        <v>4591</v>
      </c>
      <c r="L4112" s="69" t="s">
        <v>18592</v>
      </c>
      <c r="M4112" s="70">
        <v>2021</v>
      </c>
      <c r="N4112" s="69"/>
      <c r="O4112" s="69"/>
      <c r="P4112" s="69"/>
      <c r="Q4112" s="69"/>
      <c r="R4112" s="69"/>
      <c r="S4112" s="69"/>
      <c r="T4112" s="70"/>
      <c r="U4112" s="69"/>
      <c r="V4112" s="69"/>
      <c r="W4112" s="69"/>
      <c r="X4112" s="69"/>
      <c r="Y4112" s="70"/>
      <c r="Z4112" s="69">
        <v>0</v>
      </c>
      <c r="AA4112" s="69" t="s">
        <v>989</v>
      </c>
      <c r="AB4112" s="69" t="s">
        <v>1144</v>
      </c>
      <c r="AC4112" s="69"/>
    </row>
    <row r="4113" spans="1:29" x14ac:dyDescent="0.25">
      <c r="A4113" s="71" t="s">
        <v>193</v>
      </c>
      <c r="B4113" s="71"/>
      <c r="C4113" s="71"/>
      <c r="D4113" s="71"/>
      <c r="E4113" s="71"/>
      <c r="F4113" s="71"/>
      <c r="G4113" s="71"/>
      <c r="H4113" s="71"/>
      <c r="I4113" s="71"/>
      <c r="J4113" s="72">
        <v>2021</v>
      </c>
      <c r="K4113" s="71"/>
      <c r="L4113" s="71"/>
      <c r="M4113" s="72">
        <v>2021</v>
      </c>
      <c r="N4113" s="72">
        <v>0</v>
      </c>
      <c r="O4113" s="71"/>
      <c r="P4113" s="71"/>
      <c r="Q4113" s="71"/>
      <c r="R4113" s="71"/>
      <c r="S4113" s="72">
        <v>0</v>
      </c>
      <c r="T4113" s="72">
        <v>0</v>
      </c>
      <c r="U4113" s="71"/>
      <c r="V4113" s="71"/>
      <c r="W4113" s="71"/>
      <c r="X4113" s="72">
        <v>0</v>
      </c>
      <c r="Y4113" s="72">
        <v>0</v>
      </c>
      <c r="Z4113" s="72">
        <v>0</v>
      </c>
      <c r="AA4113" s="69"/>
      <c r="AB4113" s="69"/>
      <c r="AC4113" s="69"/>
    </row>
    <row r="4114" spans="1:29" ht="30" x14ac:dyDescent="0.25">
      <c r="A4114" s="68" t="s">
        <v>18593</v>
      </c>
      <c r="B4114" s="69" t="s">
        <v>11732</v>
      </c>
      <c r="C4114" s="69" t="s">
        <v>18594</v>
      </c>
      <c r="D4114" s="69" t="s">
        <v>4972</v>
      </c>
      <c r="E4114" s="69"/>
      <c r="F4114" s="69" t="s">
        <v>10255</v>
      </c>
      <c r="G4114" s="69" t="s">
        <v>1729</v>
      </c>
      <c r="H4114" s="69" t="s">
        <v>9275</v>
      </c>
      <c r="I4114" s="69"/>
      <c r="J4114" s="70">
        <v>1789.82</v>
      </c>
      <c r="K4114" s="69" t="s">
        <v>4591</v>
      </c>
      <c r="L4114" s="69"/>
      <c r="M4114" s="69"/>
      <c r="N4114" s="69"/>
      <c r="O4114" s="69"/>
      <c r="P4114" s="69"/>
      <c r="Q4114" s="69"/>
      <c r="R4114" s="69"/>
      <c r="S4114" s="69"/>
      <c r="T4114" s="69"/>
      <c r="U4114" s="69"/>
      <c r="V4114" s="69"/>
      <c r="W4114" s="69"/>
      <c r="X4114" s="69"/>
      <c r="Y4114" s="69"/>
      <c r="Z4114" s="69"/>
      <c r="AA4114" s="69" t="s">
        <v>989</v>
      </c>
      <c r="AB4114" s="69"/>
      <c r="AC4114" s="69"/>
    </row>
    <row r="4115" spans="1:29" x14ac:dyDescent="0.25">
      <c r="A4115" s="71" t="s">
        <v>193</v>
      </c>
      <c r="B4115" s="71"/>
      <c r="C4115" s="71"/>
      <c r="D4115" s="71"/>
      <c r="E4115" s="71"/>
      <c r="F4115" s="71"/>
      <c r="G4115" s="71"/>
      <c r="H4115" s="71"/>
      <c r="I4115" s="71"/>
      <c r="J4115" s="72">
        <v>1789.82</v>
      </c>
      <c r="K4115" s="71"/>
      <c r="L4115" s="71"/>
      <c r="M4115" s="72">
        <v>0</v>
      </c>
      <c r="N4115" s="72">
        <v>1789.82</v>
      </c>
      <c r="O4115" s="71"/>
      <c r="P4115" s="71"/>
      <c r="Q4115" s="71"/>
      <c r="R4115" s="71"/>
      <c r="S4115" s="72">
        <v>0</v>
      </c>
      <c r="T4115" s="72">
        <v>0</v>
      </c>
      <c r="U4115" s="71"/>
      <c r="V4115" s="71"/>
      <c r="W4115" s="71"/>
      <c r="X4115" s="72">
        <v>0</v>
      </c>
      <c r="Y4115" s="72">
        <v>0</v>
      </c>
      <c r="Z4115" s="72">
        <v>0</v>
      </c>
      <c r="AA4115" s="69"/>
      <c r="AB4115" s="69"/>
      <c r="AC4115" s="69"/>
    </row>
    <row r="4116" spans="1:29" ht="30" x14ac:dyDescent="0.25">
      <c r="A4116" s="68" t="s">
        <v>18595</v>
      </c>
      <c r="B4116" s="69" t="s">
        <v>11660</v>
      </c>
      <c r="C4116" s="69" t="s">
        <v>18596</v>
      </c>
      <c r="D4116" s="69" t="s">
        <v>4972</v>
      </c>
      <c r="E4116" s="69"/>
      <c r="F4116" s="69" t="s">
        <v>10612</v>
      </c>
      <c r="G4116" s="69" t="s">
        <v>1729</v>
      </c>
      <c r="H4116" s="69" t="s">
        <v>9275</v>
      </c>
      <c r="I4116" s="69"/>
      <c r="J4116" s="70">
        <v>2136.61</v>
      </c>
      <c r="K4116" s="69" t="s">
        <v>4591</v>
      </c>
      <c r="L4116" s="69"/>
      <c r="M4116" s="69"/>
      <c r="N4116" s="69"/>
      <c r="O4116" s="69"/>
      <c r="P4116" s="69"/>
      <c r="Q4116" s="69"/>
      <c r="R4116" s="69"/>
      <c r="S4116" s="69"/>
      <c r="T4116" s="69"/>
      <c r="U4116" s="69"/>
      <c r="V4116" s="69"/>
      <c r="W4116" s="69"/>
      <c r="X4116" s="69"/>
      <c r="Y4116" s="69"/>
      <c r="Z4116" s="69"/>
      <c r="AA4116" s="69" t="s">
        <v>989</v>
      </c>
      <c r="AB4116" s="69"/>
      <c r="AC4116" s="69"/>
    </row>
    <row r="4117" spans="1:29" x14ac:dyDescent="0.25">
      <c r="A4117" s="71" t="s">
        <v>193</v>
      </c>
      <c r="B4117" s="71"/>
      <c r="C4117" s="71"/>
      <c r="D4117" s="71"/>
      <c r="E4117" s="71"/>
      <c r="F4117" s="71"/>
      <c r="G4117" s="71"/>
      <c r="H4117" s="71"/>
      <c r="I4117" s="71"/>
      <c r="J4117" s="72">
        <v>2136.61</v>
      </c>
      <c r="K4117" s="71"/>
      <c r="L4117" s="71"/>
      <c r="M4117" s="72">
        <v>0</v>
      </c>
      <c r="N4117" s="72">
        <v>2136.61</v>
      </c>
      <c r="O4117" s="71"/>
      <c r="P4117" s="71"/>
      <c r="Q4117" s="71"/>
      <c r="R4117" s="71"/>
      <c r="S4117" s="72">
        <v>0</v>
      </c>
      <c r="T4117" s="72">
        <v>0</v>
      </c>
      <c r="U4117" s="71"/>
      <c r="V4117" s="71"/>
      <c r="W4117" s="71"/>
      <c r="X4117" s="72">
        <v>0</v>
      </c>
      <c r="Y4117" s="72">
        <v>0</v>
      </c>
      <c r="Z4117" s="72">
        <v>0</v>
      </c>
      <c r="AA4117" s="69"/>
      <c r="AB4117" s="69"/>
      <c r="AC4117" s="69"/>
    </row>
    <row r="4118" spans="1:29" ht="30" x14ac:dyDescent="0.25">
      <c r="A4118" s="68" t="s">
        <v>18597</v>
      </c>
      <c r="B4118" s="69" t="s">
        <v>14345</v>
      </c>
      <c r="C4118" s="69" t="s">
        <v>18598</v>
      </c>
      <c r="D4118" s="69" t="s">
        <v>4829</v>
      </c>
      <c r="E4118" s="69"/>
      <c r="F4118" s="69" t="s">
        <v>11278</v>
      </c>
      <c r="G4118" s="69" t="s">
        <v>1729</v>
      </c>
      <c r="H4118" s="69" t="s">
        <v>1130</v>
      </c>
      <c r="I4118" s="69"/>
      <c r="J4118" s="70">
        <v>183875.35</v>
      </c>
      <c r="K4118" s="69" t="s">
        <v>4591</v>
      </c>
      <c r="L4118" s="69"/>
      <c r="M4118" s="69"/>
      <c r="N4118" s="69"/>
      <c r="O4118" s="69"/>
      <c r="P4118" s="69"/>
      <c r="Q4118" s="69"/>
      <c r="R4118" s="69"/>
      <c r="S4118" s="69"/>
      <c r="T4118" s="69"/>
      <c r="U4118" s="69"/>
      <c r="V4118" s="69"/>
      <c r="W4118" s="69"/>
      <c r="X4118" s="69"/>
      <c r="Y4118" s="69"/>
      <c r="Z4118" s="69"/>
      <c r="AA4118" s="69" t="s">
        <v>989</v>
      </c>
      <c r="AB4118" s="69"/>
      <c r="AC4118" s="69"/>
    </row>
    <row r="4119" spans="1:29" x14ac:dyDescent="0.25">
      <c r="A4119" s="71" t="s">
        <v>193</v>
      </c>
      <c r="B4119" s="71"/>
      <c r="C4119" s="71"/>
      <c r="D4119" s="71"/>
      <c r="E4119" s="71"/>
      <c r="F4119" s="71"/>
      <c r="G4119" s="71"/>
      <c r="H4119" s="71"/>
      <c r="I4119" s="71"/>
      <c r="J4119" s="72">
        <v>183875.35</v>
      </c>
      <c r="K4119" s="71"/>
      <c r="L4119" s="71"/>
      <c r="M4119" s="72">
        <v>0</v>
      </c>
      <c r="N4119" s="72">
        <v>183875.35</v>
      </c>
      <c r="O4119" s="71"/>
      <c r="P4119" s="71"/>
      <c r="Q4119" s="71"/>
      <c r="R4119" s="71"/>
      <c r="S4119" s="72">
        <v>0</v>
      </c>
      <c r="T4119" s="72">
        <v>0</v>
      </c>
      <c r="U4119" s="71"/>
      <c r="V4119" s="71"/>
      <c r="W4119" s="71"/>
      <c r="X4119" s="72">
        <v>0</v>
      </c>
      <c r="Y4119" s="72">
        <v>0</v>
      </c>
      <c r="Z4119" s="72">
        <v>0</v>
      </c>
      <c r="AA4119" s="69"/>
      <c r="AB4119" s="69"/>
      <c r="AC4119" s="69"/>
    </row>
    <row r="4120" spans="1:29" ht="30" x14ac:dyDescent="0.25">
      <c r="A4120" s="68" t="s">
        <v>18599</v>
      </c>
      <c r="B4120" s="69" t="s">
        <v>14079</v>
      </c>
      <c r="C4120" s="69" t="s">
        <v>18600</v>
      </c>
      <c r="D4120" s="69" t="s">
        <v>4813</v>
      </c>
      <c r="E4120" s="69"/>
      <c r="F4120" s="69" t="s">
        <v>11241</v>
      </c>
      <c r="G4120" s="69" t="s">
        <v>2170</v>
      </c>
      <c r="H4120" s="69" t="s">
        <v>9275</v>
      </c>
      <c r="I4120" s="69"/>
      <c r="J4120" s="70">
        <v>10956.23</v>
      </c>
      <c r="K4120" s="69" t="s">
        <v>4591</v>
      </c>
      <c r="L4120" s="69"/>
      <c r="M4120" s="69"/>
      <c r="N4120" s="69"/>
      <c r="O4120" s="69"/>
      <c r="P4120" s="69"/>
      <c r="Q4120" s="69"/>
      <c r="R4120" s="69"/>
      <c r="S4120" s="69"/>
      <c r="T4120" s="69"/>
      <c r="U4120" s="69"/>
      <c r="V4120" s="69"/>
      <c r="W4120" s="69"/>
      <c r="X4120" s="69"/>
      <c r="Y4120" s="69"/>
      <c r="Z4120" s="69"/>
      <c r="AA4120" s="69" t="s">
        <v>989</v>
      </c>
      <c r="AB4120" s="69"/>
      <c r="AC4120" s="69"/>
    </row>
    <row r="4121" spans="1:29" x14ac:dyDescent="0.25">
      <c r="A4121" s="71" t="s">
        <v>193</v>
      </c>
      <c r="B4121" s="71"/>
      <c r="C4121" s="71"/>
      <c r="D4121" s="71"/>
      <c r="E4121" s="71"/>
      <c r="F4121" s="71"/>
      <c r="G4121" s="71"/>
      <c r="H4121" s="71"/>
      <c r="I4121" s="71"/>
      <c r="J4121" s="72">
        <v>10956.23</v>
      </c>
      <c r="K4121" s="71"/>
      <c r="L4121" s="71"/>
      <c r="M4121" s="72">
        <v>0</v>
      </c>
      <c r="N4121" s="72">
        <v>10956.23</v>
      </c>
      <c r="O4121" s="71"/>
      <c r="P4121" s="71"/>
      <c r="Q4121" s="71"/>
      <c r="R4121" s="71"/>
      <c r="S4121" s="72">
        <v>0</v>
      </c>
      <c r="T4121" s="72">
        <v>0</v>
      </c>
      <c r="U4121" s="71"/>
      <c r="V4121" s="71"/>
      <c r="W4121" s="71"/>
      <c r="X4121" s="72">
        <v>0</v>
      </c>
      <c r="Y4121" s="72">
        <v>0</v>
      </c>
      <c r="Z4121" s="72">
        <v>0</v>
      </c>
      <c r="AA4121" s="69"/>
      <c r="AB4121" s="69"/>
      <c r="AC4121" s="69"/>
    </row>
    <row r="4122" spans="1:29" ht="30" x14ac:dyDescent="0.25">
      <c r="A4122" s="68" t="s">
        <v>18601</v>
      </c>
      <c r="B4122" s="69" t="s">
        <v>12844</v>
      </c>
      <c r="C4122" s="69" t="s">
        <v>18602</v>
      </c>
      <c r="D4122" s="69" t="s">
        <v>4623</v>
      </c>
      <c r="E4122" s="69" t="s">
        <v>18604</v>
      </c>
      <c r="F4122" s="69" t="s">
        <v>11278</v>
      </c>
      <c r="G4122" s="69" t="s">
        <v>2170</v>
      </c>
      <c r="H4122" s="69" t="s">
        <v>1785</v>
      </c>
      <c r="I4122" s="69" t="s">
        <v>962</v>
      </c>
      <c r="J4122" s="70">
        <v>2889.51</v>
      </c>
      <c r="K4122" s="69" t="s">
        <v>4591</v>
      </c>
      <c r="L4122" s="69" t="s">
        <v>18603</v>
      </c>
      <c r="M4122" s="70">
        <v>2889.51</v>
      </c>
      <c r="N4122" s="69"/>
      <c r="O4122" s="69"/>
      <c r="P4122" s="69" t="s">
        <v>1112</v>
      </c>
      <c r="Q4122" s="69"/>
      <c r="R4122" s="69"/>
      <c r="S4122" s="70">
        <v>2889.51</v>
      </c>
      <c r="T4122" s="70"/>
      <c r="U4122" s="69"/>
      <c r="V4122" s="69"/>
      <c r="W4122" s="69"/>
      <c r="X4122" s="69"/>
      <c r="Y4122" s="70"/>
      <c r="Z4122" s="69">
        <v>0</v>
      </c>
      <c r="AA4122" s="69" t="s">
        <v>989</v>
      </c>
      <c r="AB4122" s="69" t="s">
        <v>1144</v>
      </c>
      <c r="AC4122" s="69"/>
    </row>
    <row r="4123" spans="1:29" x14ac:dyDescent="0.25">
      <c r="A4123" s="71" t="s">
        <v>193</v>
      </c>
      <c r="B4123" s="71"/>
      <c r="C4123" s="71"/>
      <c r="D4123" s="71"/>
      <c r="E4123" s="71"/>
      <c r="F4123" s="71"/>
      <c r="G4123" s="71"/>
      <c r="H4123" s="71"/>
      <c r="I4123" s="71"/>
      <c r="J4123" s="72">
        <v>2889.51</v>
      </c>
      <c r="K4123" s="71"/>
      <c r="L4123" s="71"/>
      <c r="M4123" s="72">
        <v>2889.51</v>
      </c>
      <c r="N4123" s="72">
        <v>0</v>
      </c>
      <c r="O4123" s="71"/>
      <c r="P4123" s="71"/>
      <c r="Q4123" s="71"/>
      <c r="R4123" s="71"/>
      <c r="S4123" s="72">
        <v>2889.51</v>
      </c>
      <c r="T4123" s="72">
        <v>0</v>
      </c>
      <c r="U4123" s="71"/>
      <c r="V4123" s="71"/>
      <c r="W4123" s="71"/>
      <c r="X4123" s="72">
        <v>2889.51</v>
      </c>
      <c r="Y4123" s="72">
        <v>0</v>
      </c>
      <c r="Z4123" s="72">
        <v>0</v>
      </c>
      <c r="AA4123" s="69"/>
      <c r="AB4123" s="69"/>
      <c r="AC4123" s="69"/>
    </row>
    <row r="4124" spans="1:29" ht="30" x14ac:dyDescent="0.25">
      <c r="A4124" s="68" t="s">
        <v>18605</v>
      </c>
      <c r="B4124" s="69" t="s">
        <v>11337</v>
      </c>
      <c r="C4124" s="69" t="s">
        <v>18606</v>
      </c>
      <c r="D4124" s="69" t="s">
        <v>9621</v>
      </c>
      <c r="E4124" s="69"/>
      <c r="F4124" s="69" t="s">
        <v>11278</v>
      </c>
      <c r="G4124" s="69" t="s">
        <v>2170</v>
      </c>
      <c r="H4124" s="69" t="s">
        <v>1805</v>
      </c>
      <c r="I4124" s="69"/>
      <c r="J4124" s="70">
        <v>9414.4</v>
      </c>
      <c r="K4124" s="69" t="s">
        <v>4591</v>
      </c>
      <c r="L4124" s="69"/>
      <c r="M4124" s="69"/>
      <c r="N4124" s="69"/>
      <c r="O4124" s="69"/>
      <c r="P4124" s="69"/>
      <c r="Q4124" s="69"/>
      <c r="R4124" s="69"/>
      <c r="S4124" s="69"/>
      <c r="T4124" s="69"/>
      <c r="U4124" s="69"/>
      <c r="V4124" s="69"/>
      <c r="W4124" s="69"/>
      <c r="X4124" s="69"/>
      <c r="Y4124" s="69"/>
      <c r="Z4124" s="69"/>
      <c r="AA4124" s="69" t="s">
        <v>989</v>
      </c>
      <c r="AB4124" s="69"/>
      <c r="AC4124" s="69"/>
    </row>
    <row r="4125" spans="1:29" x14ac:dyDescent="0.25">
      <c r="A4125" s="71" t="s">
        <v>193</v>
      </c>
      <c r="B4125" s="71"/>
      <c r="C4125" s="71"/>
      <c r="D4125" s="71"/>
      <c r="E4125" s="71"/>
      <c r="F4125" s="71"/>
      <c r="G4125" s="71"/>
      <c r="H4125" s="71"/>
      <c r="I4125" s="71"/>
      <c r="J4125" s="72">
        <v>9414.4</v>
      </c>
      <c r="K4125" s="71"/>
      <c r="L4125" s="71"/>
      <c r="M4125" s="72">
        <v>0</v>
      </c>
      <c r="N4125" s="72">
        <v>9414.4</v>
      </c>
      <c r="O4125" s="71"/>
      <c r="P4125" s="71"/>
      <c r="Q4125" s="71"/>
      <c r="R4125" s="71"/>
      <c r="S4125" s="72">
        <v>0</v>
      </c>
      <c r="T4125" s="72">
        <v>0</v>
      </c>
      <c r="U4125" s="71"/>
      <c r="V4125" s="71"/>
      <c r="W4125" s="71"/>
      <c r="X4125" s="72">
        <v>0</v>
      </c>
      <c r="Y4125" s="72">
        <v>0</v>
      </c>
      <c r="Z4125" s="72">
        <v>0</v>
      </c>
      <c r="AA4125" s="69"/>
      <c r="AB4125" s="69"/>
      <c r="AC4125" s="69"/>
    </row>
    <row r="4126" spans="1:29" ht="30" x14ac:dyDescent="0.25">
      <c r="A4126" s="68" t="s">
        <v>18607</v>
      </c>
      <c r="B4126" s="69" t="s">
        <v>12813</v>
      </c>
      <c r="C4126" s="69" t="s">
        <v>18608</v>
      </c>
      <c r="D4126" s="69" t="s">
        <v>4972</v>
      </c>
      <c r="E4126" s="69"/>
      <c r="F4126" s="69" t="s">
        <v>11241</v>
      </c>
      <c r="G4126" s="69" t="s">
        <v>2170</v>
      </c>
      <c r="H4126" s="69" t="s">
        <v>9275</v>
      </c>
      <c r="I4126" s="69"/>
      <c r="J4126" s="70">
        <v>9519.82</v>
      </c>
      <c r="K4126" s="69" t="s">
        <v>4591</v>
      </c>
      <c r="L4126" s="69"/>
      <c r="M4126" s="69"/>
      <c r="N4126" s="69"/>
      <c r="O4126" s="69"/>
      <c r="P4126" s="69"/>
      <c r="Q4126" s="69"/>
      <c r="R4126" s="69"/>
      <c r="S4126" s="69"/>
      <c r="T4126" s="69"/>
      <c r="U4126" s="69"/>
      <c r="V4126" s="69"/>
      <c r="W4126" s="69"/>
      <c r="X4126" s="69"/>
      <c r="Y4126" s="69"/>
      <c r="Z4126" s="69"/>
      <c r="AA4126" s="69" t="s">
        <v>989</v>
      </c>
      <c r="AB4126" s="69"/>
      <c r="AC4126" s="69"/>
    </row>
    <row r="4127" spans="1:29" x14ac:dyDescent="0.25">
      <c r="A4127" s="71" t="s">
        <v>193</v>
      </c>
      <c r="B4127" s="71"/>
      <c r="C4127" s="71"/>
      <c r="D4127" s="71"/>
      <c r="E4127" s="71"/>
      <c r="F4127" s="71"/>
      <c r="G4127" s="71"/>
      <c r="H4127" s="71"/>
      <c r="I4127" s="71"/>
      <c r="J4127" s="72">
        <v>9519.82</v>
      </c>
      <c r="K4127" s="71"/>
      <c r="L4127" s="71"/>
      <c r="M4127" s="72">
        <v>0</v>
      </c>
      <c r="N4127" s="72">
        <v>9519.82</v>
      </c>
      <c r="O4127" s="71"/>
      <c r="P4127" s="71"/>
      <c r="Q4127" s="71"/>
      <c r="R4127" s="71"/>
      <c r="S4127" s="72">
        <v>0</v>
      </c>
      <c r="T4127" s="72">
        <v>0</v>
      </c>
      <c r="U4127" s="71"/>
      <c r="V4127" s="71"/>
      <c r="W4127" s="71"/>
      <c r="X4127" s="72">
        <v>0</v>
      </c>
      <c r="Y4127" s="72">
        <v>0</v>
      </c>
      <c r="Z4127" s="72">
        <v>0</v>
      </c>
      <c r="AA4127" s="69"/>
      <c r="AB4127" s="69"/>
      <c r="AC4127" s="69"/>
    </row>
    <row r="4128" spans="1:29" ht="30" x14ac:dyDescent="0.25">
      <c r="A4128" s="68" t="s">
        <v>18609</v>
      </c>
      <c r="B4128" s="69" t="s">
        <v>18610</v>
      </c>
      <c r="C4128" s="69" t="s">
        <v>18611</v>
      </c>
      <c r="D4128" s="69" t="s">
        <v>4623</v>
      </c>
      <c r="E4128" s="69" t="s">
        <v>18613</v>
      </c>
      <c r="F4128" s="69" t="s">
        <v>11241</v>
      </c>
      <c r="G4128" s="69" t="s">
        <v>2170</v>
      </c>
      <c r="H4128" s="69" t="s">
        <v>1785</v>
      </c>
      <c r="I4128" s="69" t="s">
        <v>962</v>
      </c>
      <c r="J4128" s="70">
        <v>748.13</v>
      </c>
      <c r="K4128" s="69" t="s">
        <v>4591</v>
      </c>
      <c r="L4128" s="69" t="s">
        <v>18612</v>
      </c>
      <c r="M4128" s="70">
        <v>748.13</v>
      </c>
      <c r="N4128" s="69"/>
      <c r="O4128" s="69"/>
      <c r="P4128" s="69" t="s">
        <v>1552</v>
      </c>
      <c r="Q4128" s="69" t="s">
        <v>971</v>
      </c>
      <c r="R4128" s="69"/>
      <c r="S4128" s="70">
        <v>748.13</v>
      </c>
      <c r="T4128" s="70"/>
      <c r="U4128" s="69"/>
      <c r="V4128" s="69"/>
      <c r="W4128" s="69"/>
      <c r="X4128" s="69"/>
      <c r="Y4128" s="70"/>
      <c r="Z4128" s="69">
        <v>0</v>
      </c>
      <c r="AA4128" s="69" t="s">
        <v>989</v>
      </c>
      <c r="AB4128" s="69" t="s">
        <v>1144</v>
      </c>
      <c r="AC4128" s="69"/>
    </row>
    <row r="4129" spans="1:29" x14ac:dyDescent="0.25">
      <c r="A4129" s="71" t="s">
        <v>193</v>
      </c>
      <c r="B4129" s="71"/>
      <c r="C4129" s="71"/>
      <c r="D4129" s="71"/>
      <c r="E4129" s="71"/>
      <c r="F4129" s="71"/>
      <c r="G4129" s="71"/>
      <c r="H4129" s="71"/>
      <c r="I4129" s="71"/>
      <c r="J4129" s="72">
        <v>748.13</v>
      </c>
      <c r="K4129" s="71"/>
      <c r="L4129" s="71"/>
      <c r="M4129" s="72">
        <v>748.13</v>
      </c>
      <c r="N4129" s="72">
        <v>0</v>
      </c>
      <c r="O4129" s="71"/>
      <c r="P4129" s="71"/>
      <c r="Q4129" s="71"/>
      <c r="R4129" s="71"/>
      <c r="S4129" s="72">
        <v>748.13</v>
      </c>
      <c r="T4129" s="72">
        <v>0</v>
      </c>
      <c r="U4129" s="71"/>
      <c r="V4129" s="71"/>
      <c r="W4129" s="71"/>
      <c r="X4129" s="72">
        <v>748.13</v>
      </c>
      <c r="Y4129" s="72">
        <v>0</v>
      </c>
      <c r="Z4129" s="72">
        <v>0</v>
      </c>
      <c r="AA4129" s="69"/>
      <c r="AB4129" s="69"/>
      <c r="AC4129" s="69"/>
    </row>
    <row r="4130" spans="1:29" ht="40" x14ac:dyDescent="0.25">
      <c r="A4130" s="68" t="s">
        <v>18614</v>
      </c>
      <c r="B4130" s="69" t="s">
        <v>11337</v>
      </c>
      <c r="C4130" s="69" t="s">
        <v>18615</v>
      </c>
      <c r="D4130" s="69" t="s">
        <v>3337</v>
      </c>
      <c r="E4130" s="69" t="s">
        <v>18617</v>
      </c>
      <c r="F4130" s="69" t="s">
        <v>11278</v>
      </c>
      <c r="G4130" s="69" t="s">
        <v>2170</v>
      </c>
      <c r="H4130" s="69" t="s">
        <v>1130</v>
      </c>
      <c r="I4130" s="69" t="s">
        <v>962</v>
      </c>
      <c r="J4130" s="70">
        <v>5396.25</v>
      </c>
      <c r="K4130" s="69" t="s">
        <v>4591</v>
      </c>
      <c r="L4130" s="69" t="s">
        <v>18616</v>
      </c>
      <c r="M4130" s="70">
        <v>5396.25</v>
      </c>
      <c r="N4130" s="69"/>
      <c r="O4130" s="69"/>
      <c r="P4130" s="69" t="s">
        <v>3793</v>
      </c>
      <c r="Q4130" s="69" t="s">
        <v>983</v>
      </c>
      <c r="R4130" s="69"/>
      <c r="S4130" s="70">
        <v>5396.25</v>
      </c>
      <c r="T4130" s="70"/>
      <c r="U4130" s="69"/>
      <c r="V4130" s="69"/>
      <c r="W4130" s="69"/>
      <c r="X4130" s="69"/>
      <c r="Y4130" s="70"/>
      <c r="Z4130" s="69">
        <v>0</v>
      </c>
      <c r="AA4130" s="69" t="s">
        <v>989</v>
      </c>
      <c r="AB4130" s="69" t="s">
        <v>1144</v>
      </c>
      <c r="AC4130" s="69"/>
    </row>
    <row r="4131" spans="1:29" x14ac:dyDescent="0.25">
      <c r="A4131" s="71" t="s">
        <v>193</v>
      </c>
      <c r="B4131" s="71"/>
      <c r="C4131" s="71"/>
      <c r="D4131" s="71"/>
      <c r="E4131" s="71"/>
      <c r="F4131" s="71"/>
      <c r="G4131" s="71"/>
      <c r="H4131" s="71"/>
      <c r="I4131" s="71"/>
      <c r="J4131" s="72">
        <v>5396.25</v>
      </c>
      <c r="K4131" s="71"/>
      <c r="L4131" s="71"/>
      <c r="M4131" s="72">
        <v>5396.25</v>
      </c>
      <c r="N4131" s="72">
        <v>0</v>
      </c>
      <c r="O4131" s="71"/>
      <c r="P4131" s="71"/>
      <c r="Q4131" s="71"/>
      <c r="R4131" s="71"/>
      <c r="S4131" s="72">
        <v>5396.25</v>
      </c>
      <c r="T4131" s="72">
        <v>0</v>
      </c>
      <c r="U4131" s="71"/>
      <c r="V4131" s="71"/>
      <c r="W4131" s="71"/>
      <c r="X4131" s="72">
        <v>5396.25</v>
      </c>
      <c r="Y4131" s="72">
        <v>0</v>
      </c>
      <c r="Z4131" s="72">
        <v>0</v>
      </c>
      <c r="AA4131" s="69"/>
      <c r="AB4131" s="69"/>
      <c r="AC4131" s="69"/>
    </row>
    <row r="4132" spans="1:29" ht="30" x14ac:dyDescent="0.25">
      <c r="A4132" s="68" t="s">
        <v>18618</v>
      </c>
      <c r="B4132" s="69" t="s">
        <v>14047</v>
      </c>
      <c r="C4132" s="69" t="s">
        <v>18619</v>
      </c>
      <c r="D4132" s="69" t="s">
        <v>14828</v>
      </c>
      <c r="E4132" s="69" t="s">
        <v>18621</v>
      </c>
      <c r="F4132" s="69" t="s">
        <v>11278</v>
      </c>
      <c r="G4132" s="69" t="s">
        <v>2170</v>
      </c>
      <c r="H4132" s="69" t="s">
        <v>1798</v>
      </c>
      <c r="I4132" s="69" t="s">
        <v>962</v>
      </c>
      <c r="J4132" s="70">
        <v>1006.56</v>
      </c>
      <c r="K4132" s="69" t="s">
        <v>4591</v>
      </c>
      <c r="L4132" s="69" t="s">
        <v>18620</v>
      </c>
      <c r="M4132" s="70">
        <v>1006.56</v>
      </c>
      <c r="N4132" s="69"/>
      <c r="O4132" s="69"/>
      <c r="P4132" s="69" t="s">
        <v>1916</v>
      </c>
      <c r="Q4132" s="69"/>
      <c r="R4132" s="69"/>
      <c r="S4132" s="70">
        <v>1006.56</v>
      </c>
      <c r="T4132" s="70"/>
      <c r="U4132" s="69"/>
      <c r="V4132" s="69"/>
      <c r="W4132" s="69"/>
      <c r="X4132" s="69"/>
      <c r="Y4132" s="70"/>
      <c r="Z4132" s="69">
        <v>0</v>
      </c>
      <c r="AA4132" s="69" t="s">
        <v>989</v>
      </c>
      <c r="AB4132" s="69" t="s">
        <v>1144</v>
      </c>
      <c r="AC4132" s="69"/>
    </row>
    <row r="4133" spans="1:29" x14ac:dyDescent="0.25">
      <c r="A4133" s="71" t="s">
        <v>193</v>
      </c>
      <c r="B4133" s="71"/>
      <c r="C4133" s="71"/>
      <c r="D4133" s="71"/>
      <c r="E4133" s="71"/>
      <c r="F4133" s="71"/>
      <c r="G4133" s="71"/>
      <c r="H4133" s="71"/>
      <c r="I4133" s="71"/>
      <c r="J4133" s="72">
        <v>1006.56</v>
      </c>
      <c r="K4133" s="71"/>
      <c r="L4133" s="71"/>
      <c r="M4133" s="72">
        <v>1006.56</v>
      </c>
      <c r="N4133" s="72">
        <v>0</v>
      </c>
      <c r="O4133" s="71"/>
      <c r="P4133" s="71"/>
      <c r="Q4133" s="71"/>
      <c r="R4133" s="71"/>
      <c r="S4133" s="72">
        <v>1006.56</v>
      </c>
      <c r="T4133" s="72">
        <v>0</v>
      </c>
      <c r="U4133" s="71"/>
      <c r="V4133" s="71"/>
      <c r="W4133" s="71"/>
      <c r="X4133" s="72">
        <v>1006.56</v>
      </c>
      <c r="Y4133" s="72">
        <v>0</v>
      </c>
      <c r="Z4133" s="72">
        <v>0</v>
      </c>
      <c r="AA4133" s="69"/>
      <c r="AB4133" s="69"/>
      <c r="AC4133" s="69"/>
    </row>
    <row r="4134" spans="1:29" ht="60" x14ac:dyDescent="0.25">
      <c r="A4134" s="68" t="s">
        <v>18622</v>
      </c>
      <c r="B4134" s="69" t="s">
        <v>12857</v>
      </c>
      <c r="C4134" s="69" t="s">
        <v>18623</v>
      </c>
      <c r="D4134" s="69" t="s">
        <v>15004</v>
      </c>
      <c r="E4134" s="69"/>
      <c r="F4134" s="69" t="s">
        <v>10612</v>
      </c>
      <c r="G4134" s="69" t="s">
        <v>2170</v>
      </c>
      <c r="H4134" s="69" t="s">
        <v>1785</v>
      </c>
      <c r="I4134" s="69" t="s">
        <v>962</v>
      </c>
      <c r="J4134" s="70">
        <v>6146.77</v>
      </c>
      <c r="K4134" s="69" t="s">
        <v>4591</v>
      </c>
      <c r="L4134" s="69" t="s">
        <v>18624</v>
      </c>
      <c r="M4134" s="70">
        <v>6146.77</v>
      </c>
      <c r="N4134" s="69"/>
      <c r="O4134" s="69"/>
      <c r="P4134" s="69"/>
      <c r="Q4134" s="69"/>
      <c r="R4134" s="69"/>
      <c r="S4134" s="69"/>
      <c r="T4134" s="70"/>
      <c r="U4134" s="69"/>
      <c r="V4134" s="69"/>
      <c r="W4134" s="69"/>
      <c r="X4134" s="69"/>
      <c r="Y4134" s="70"/>
      <c r="Z4134" s="69">
        <v>0</v>
      </c>
      <c r="AA4134" s="69" t="s">
        <v>989</v>
      </c>
      <c r="AB4134" s="69" t="s">
        <v>1144</v>
      </c>
      <c r="AC4134" s="69"/>
    </row>
    <row r="4135" spans="1:29" x14ac:dyDescent="0.25">
      <c r="A4135" s="71" t="s">
        <v>193</v>
      </c>
      <c r="B4135" s="71"/>
      <c r="C4135" s="71"/>
      <c r="D4135" s="71"/>
      <c r="E4135" s="71"/>
      <c r="F4135" s="71"/>
      <c r="G4135" s="71"/>
      <c r="H4135" s="71"/>
      <c r="I4135" s="71"/>
      <c r="J4135" s="72">
        <v>6146.77</v>
      </c>
      <c r="K4135" s="71"/>
      <c r="L4135" s="71"/>
      <c r="M4135" s="72">
        <v>6146.77</v>
      </c>
      <c r="N4135" s="72">
        <v>0</v>
      </c>
      <c r="O4135" s="71"/>
      <c r="P4135" s="71"/>
      <c r="Q4135" s="71"/>
      <c r="R4135" s="71"/>
      <c r="S4135" s="72">
        <v>0</v>
      </c>
      <c r="T4135" s="72">
        <v>0</v>
      </c>
      <c r="U4135" s="71"/>
      <c r="V4135" s="71"/>
      <c r="W4135" s="71"/>
      <c r="X4135" s="72">
        <v>0</v>
      </c>
      <c r="Y4135" s="72">
        <v>0</v>
      </c>
      <c r="Z4135" s="72">
        <v>0</v>
      </c>
      <c r="AA4135" s="69"/>
      <c r="AB4135" s="69"/>
      <c r="AC4135" s="69"/>
    </row>
    <row r="4136" spans="1:29" ht="30" x14ac:dyDescent="0.25">
      <c r="A4136" s="68" t="s">
        <v>18625</v>
      </c>
      <c r="B4136" s="69" t="s">
        <v>11809</v>
      </c>
      <c r="C4136" s="69" t="s">
        <v>18626</v>
      </c>
      <c r="D4136" s="69" t="s">
        <v>4623</v>
      </c>
      <c r="E4136" s="69" t="s">
        <v>18628</v>
      </c>
      <c r="F4136" s="69" t="s">
        <v>11278</v>
      </c>
      <c r="G4136" s="69" t="s">
        <v>9048</v>
      </c>
      <c r="H4136" s="69" t="s">
        <v>1228</v>
      </c>
      <c r="I4136" s="69" t="s">
        <v>962</v>
      </c>
      <c r="J4136" s="70">
        <v>9891.6200000000008</v>
      </c>
      <c r="K4136" s="69" t="s">
        <v>4591</v>
      </c>
      <c r="L4136" s="69" t="s">
        <v>18627</v>
      </c>
      <c r="M4136" s="70">
        <v>9891.6200000000008</v>
      </c>
      <c r="N4136" s="69"/>
      <c r="O4136" s="69"/>
      <c r="P4136" s="69" t="s">
        <v>1112</v>
      </c>
      <c r="Q4136" s="69"/>
      <c r="R4136" s="69"/>
      <c r="S4136" s="70">
        <v>9891.6200000000008</v>
      </c>
      <c r="T4136" s="70"/>
      <c r="U4136" s="69"/>
      <c r="V4136" s="69"/>
      <c r="W4136" s="69"/>
      <c r="X4136" s="69"/>
      <c r="Y4136" s="70"/>
      <c r="Z4136" s="69">
        <v>0</v>
      </c>
      <c r="AA4136" s="69" t="s">
        <v>989</v>
      </c>
      <c r="AB4136" s="69" t="s">
        <v>1144</v>
      </c>
      <c r="AC4136" s="69"/>
    </row>
    <row r="4137" spans="1:29" x14ac:dyDescent="0.25">
      <c r="A4137" s="71" t="s">
        <v>193</v>
      </c>
      <c r="B4137" s="71"/>
      <c r="C4137" s="71"/>
      <c r="D4137" s="71"/>
      <c r="E4137" s="71"/>
      <c r="F4137" s="71"/>
      <c r="G4137" s="71"/>
      <c r="H4137" s="71"/>
      <c r="I4137" s="71"/>
      <c r="J4137" s="72">
        <v>9891.6200000000008</v>
      </c>
      <c r="K4137" s="71"/>
      <c r="L4137" s="71"/>
      <c r="M4137" s="72">
        <v>9891.6200000000008</v>
      </c>
      <c r="N4137" s="72">
        <v>0</v>
      </c>
      <c r="O4137" s="71"/>
      <c r="P4137" s="71"/>
      <c r="Q4137" s="71"/>
      <c r="R4137" s="71"/>
      <c r="S4137" s="72">
        <v>9891.6200000000008</v>
      </c>
      <c r="T4137" s="72">
        <v>0</v>
      </c>
      <c r="U4137" s="71"/>
      <c r="V4137" s="71"/>
      <c r="W4137" s="71"/>
      <c r="X4137" s="72">
        <v>9891.6200000000008</v>
      </c>
      <c r="Y4137" s="72">
        <v>0</v>
      </c>
      <c r="Z4137" s="72">
        <v>0</v>
      </c>
      <c r="AA4137" s="69"/>
      <c r="AB4137" s="69"/>
      <c r="AC4137" s="69"/>
    </row>
    <row r="4138" spans="1:29" ht="30" x14ac:dyDescent="0.25">
      <c r="A4138" s="68" t="s">
        <v>18629</v>
      </c>
      <c r="B4138" s="69" t="s">
        <v>11809</v>
      </c>
      <c r="C4138" s="69" t="s">
        <v>18630</v>
      </c>
      <c r="D4138" s="69" t="s">
        <v>4829</v>
      </c>
      <c r="E4138" s="69"/>
      <c r="F4138" s="69" t="s">
        <v>11278</v>
      </c>
      <c r="G4138" s="69" t="s">
        <v>2175</v>
      </c>
      <c r="H4138" s="69" t="s">
        <v>1130</v>
      </c>
      <c r="I4138" s="69"/>
      <c r="J4138" s="70">
        <v>655294.92000000004</v>
      </c>
      <c r="K4138" s="69" t="s">
        <v>4591</v>
      </c>
      <c r="L4138" s="69"/>
      <c r="M4138" s="69"/>
      <c r="N4138" s="69"/>
      <c r="O4138" s="69"/>
      <c r="P4138" s="69"/>
      <c r="Q4138" s="69"/>
      <c r="R4138" s="69"/>
      <c r="S4138" s="69"/>
      <c r="T4138" s="69"/>
      <c r="U4138" s="69"/>
      <c r="V4138" s="69"/>
      <c r="W4138" s="69"/>
      <c r="X4138" s="69"/>
      <c r="Y4138" s="69"/>
      <c r="Z4138" s="69"/>
      <c r="AA4138" s="69" t="s">
        <v>989</v>
      </c>
      <c r="AB4138" s="69"/>
      <c r="AC4138" s="69"/>
    </row>
    <row r="4139" spans="1:29" x14ac:dyDescent="0.25">
      <c r="A4139" s="71" t="s">
        <v>193</v>
      </c>
      <c r="B4139" s="71"/>
      <c r="C4139" s="71"/>
      <c r="D4139" s="71"/>
      <c r="E4139" s="71"/>
      <c r="F4139" s="71"/>
      <c r="G4139" s="71"/>
      <c r="H4139" s="71"/>
      <c r="I4139" s="71"/>
      <c r="J4139" s="72">
        <v>655294.92000000004</v>
      </c>
      <c r="K4139" s="71"/>
      <c r="L4139" s="71"/>
      <c r="M4139" s="72">
        <v>0</v>
      </c>
      <c r="N4139" s="72">
        <v>655294.92000000004</v>
      </c>
      <c r="O4139" s="71"/>
      <c r="P4139" s="71"/>
      <c r="Q4139" s="71"/>
      <c r="R4139" s="71"/>
      <c r="S4139" s="72">
        <v>0</v>
      </c>
      <c r="T4139" s="72">
        <v>0</v>
      </c>
      <c r="U4139" s="71"/>
      <c r="V4139" s="71"/>
      <c r="W4139" s="71"/>
      <c r="X4139" s="72">
        <v>0</v>
      </c>
      <c r="Y4139" s="72">
        <v>0</v>
      </c>
      <c r="Z4139" s="72">
        <v>0</v>
      </c>
      <c r="AA4139" s="69"/>
      <c r="AB4139" s="69"/>
      <c r="AC4139" s="69"/>
    </row>
    <row r="4140" spans="1:29" ht="30" x14ac:dyDescent="0.25">
      <c r="A4140" s="68" t="s">
        <v>18631</v>
      </c>
      <c r="B4140" s="69" t="s">
        <v>13982</v>
      </c>
      <c r="C4140" s="69" t="s">
        <v>18632</v>
      </c>
      <c r="D4140" s="69" t="s">
        <v>4686</v>
      </c>
      <c r="E4140" s="69"/>
      <c r="F4140" s="69" t="s">
        <v>11278</v>
      </c>
      <c r="G4140" s="69" t="s">
        <v>2175</v>
      </c>
      <c r="H4140" s="69" t="s">
        <v>1130</v>
      </c>
      <c r="I4140" s="69"/>
      <c r="J4140" s="70">
        <v>5198.29</v>
      </c>
      <c r="K4140" s="69" t="s">
        <v>4591</v>
      </c>
      <c r="L4140" s="69"/>
      <c r="M4140" s="69"/>
      <c r="N4140" s="69"/>
      <c r="O4140" s="69"/>
      <c r="P4140" s="69"/>
      <c r="Q4140" s="69"/>
      <c r="R4140" s="69"/>
      <c r="S4140" s="69"/>
      <c r="T4140" s="69"/>
      <c r="U4140" s="69"/>
      <c r="V4140" s="69"/>
      <c r="W4140" s="69"/>
      <c r="X4140" s="69"/>
      <c r="Y4140" s="69"/>
      <c r="Z4140" s="69"/>
      <c r="AA4140" s="69" t="s">
        <v>989</v>
      </c>
      <c r="AB4140" s="69"/>
      <c r="AC4140" s="69"/>
    </row>
    <row r="4141" spans="1:29" x14ac:dyDescent="0.25">
      <c r="A4141" s="71" t="s">
        <v>193</v>
      </c>
      <c r="B4141" s="71"/>
      <c r="C4141" s="71"/>
      <c r="D4141" s="71"/>
      <c r="E4141" s="71"/>
      <c r="F4141" s="71"/>
      <c r="G4141" s="71"/>
      <c r="H4141" s="71"/>
      <c r="I4141" s="71"/>
      <c r="J4141" s="72">
        <v>5198.29</v>
      </c>
      <c r="K4141" s="71"/>
      <c r="L4141" s="71"/>
      <c r="M4141" s="72">
        <v>0</v>
      </c>
      <c r="N4141" s="72">
        <v>5198.29</v>
      </c>
      <c r="O4141" s="71"/>
      <c r="P4141" s="71"/>
      <c r="Q4141" s="71"/>
      <c r="R4141" s="71"/>
      <c r="S4141" s="72">
        <v>0</v>
      </c>
      <c r="T4141" s="72">
        <v>0</v>
      </c>
      <c r="U4141" s="71"/>
      <c r="V4141" s="71"/>
      <c r="W4141" s="71"/>
      <c r="X4141" s="72">
        <v>0</v>
      </c>
      <c r="Y4141" s="72">
        <v>0</v>
      </c>
      <c r="Z4141" s="72">
        <v>0</v>
      </c>
      <c r="AA4141" s="69"/>
      <c r="AB4141" s="69"/>
      <c r="AC4141" s="69"/>
    </row>
    <row r="4142" spans="1:29" ht="30" x14ac:dyDescent="0.25">
      <c r="A4142" s="68" t="s">
        <v>18633</v>
      </c>
      <c r="B4142" s="69" t="s">
        <v>11809</v>
      </c>
      <c r="C4142" s="69" t="s">
        <v>18634</v>
      </c>
      <c r="D4142" s="69" t="s">
        <v>4507</v>
      </c>
      <c r="E4142" s="69"/>
      <c r="F4142" s="69" t="s">
        <v>11278</v>
      </c>
      <c r="G4142" s="69" t="s">
        <v>2175</v>
      </c>
      <c r="H4142" s="69" t="s">
        <v>1798</v>
      </c>
      <c r="I4142" s="69"/>
      <c r="J4142" s="70">
        <v>19175.240000000002</v>
      </c>
      <c r="K4142" s="69" t="s">
        <v>4591</v>
      </c>
      <c r="L4142" s="69"/>
      <c r="M4142" s="69"/>
      <c r="N4142" s="69"/>
      <c r="O4142" s="69"/>
      <c r="P4142" s="69"/>
      <c r="Q4142" s="69"/>
      <c r="R4142" s="69"/>
      <c r="S4142" s="69"/>
      <c r="T4142" s="69"/>
      <c r="U4142" s="69"/>
      <c r="V4142" s="69"/>
      <c r="W4142" s="69"/>
      <c r="X4142" s="69"/>
      <c r="Y4142" s="69"/>
      <c r="Z4142" s="69"/>
      <c r="AA4142" s="69" t="s">
        <v>989</v>
      </c>
      <c r="AB4142" s="69"/>
      <c r="AC4142" s="69"/>
    </row>
    <row r="4143" spans="1:29" x14ac:dyDescent="0.25">
      <c r="A4143" s="71" t="s">
        <v>193</v>
      </c>
      <c r="B4143" s="71"/>
      <c r="C4143" s="71"/>
      <c r="D4143" s="71"/>
      <c r="E4143" s="71"/>
      <c r="F4143" s="71"/>
      <c r="G4143" s="71"/>
      <c r="H4143" s="71"/>
      <c r="I4143" s="71"/>
      <c r="J4143" s="72">
        <v>19175.240000000002</v>
      </c>
      <c r="K4143" s="71"/>
      <c r="L4143" s="71"/>
      <c r="M4143" s="72">
        <v>0</v>
      </c>
      <c r="N4143" s="72">
        <v>19175.240000000002</v>
      </c>
      <c r="O4143" s="71"/>
      <c r="P4143" s="71"/>
      <c r="Q4143" s="71"/>
      <c r="R4143" s="71"/>
      <c r="S4143" s="72">
        <v>0</v>
      </c>
      <c r="T4143" s="72">
        <v>0</v>
      </c>
      <c r="U4143" s="71"/>
      <c r="V4143" s="71"/>
      <c r="W4143" s="71"/>
      <c r="X4143" s="72">
        <v>0</v>
      </c>
      <c r="Y4143" s="72">
        <v>0</v>
      </c>
      <c r="Z4143" s="72">
        <v>0</v>
      </c>
      <c r="AA4143" s="69"/>
      <c r="AB4143" s="69"/>
      <c r="AC4143" s="69"/>
    </row>
    <row r="4144" spans="1:29" ht="30" x14ac:dyDescent="0.25">
      <c r="A4144" s="68" t="s">
        <v>18635</v>
      </c>
      <c r="B4144" s="69" t="s">
        <v>14079</v>
      </c>
      <c r="C4144" s="69" t="s">
        <v>18636</v>
      </c>
      <c r="D4144" s="69" t="s">
        <v>4686</v>
      </c>
      <c r="E4144" s="69"/>
      <c r="F4144" s="69" t="s">
        <v>11241</v>
      </c>
      <c r="G4144" s="69" t="s">
        <v>2175</v>
      </c>
      <c r="H4144" s="69" t="s">
        <v>1130</v>
      </c>
      <c r="I4144" s="69"/>
      <c r="J4144" s="70">
        <v>4643.79</v>
      </c>
      <c r="K4144" s="69" t="s">
        <v>4591</v>
      </c>
      <c r="L4144" s="69"/>
      <c r="M4144" s="69"/>
      <c r="N4144" s="69"/>
      <c r="O4144" s="69"/>
      <c r="P4144" s="69"/>
      <c r="Q4144" s="69"/>
      <c r="R4144" s="69"/>
      <c r="S4144" s="69"/>
      <c r="T4144" s="69"/>
      <c r="U4144" s="69"/>
      <c r="V4144" s="69"/>
      <c r="W4144" s="69"/>
      <c r="X4144" s="69"/>
      <c r="Y4144" s="69"/>
      <c r="Z4144" s="69"/>
      <c r="AA4144" s="69" t="s">
        <v>989</v>
      </c>
      <c r="AB4144" s="69"/>
      <c r="AC4144" s="69"/>
    </row>
    <row r="4145" spans="1:29" x14ac:dyDescent="0.25">
      <c r="A4145" s="71" t="s">
        <v>193</v>
      </c>
      <c r="B4145" s="71"/>
      <c r="C4145" s="71"/>
      <c r="D4145" s="71"/>
      <c r="E4145" s="71"/>
      <c r="F4145" s="71"/>
      <c r="G4145" s="71"/>
      <c r="H4145" s="71"/>
      <c r="I4145" s="71"/>
      <c r="J4145" s="72">
        <v>4643.79</v>
      </c>
      <c r="K4145" s="71"/>
      <c r="L4145" s="71"/>
      <c r="M4145" s="72">
        <v>0</v>
      </c>
      <c r="N4145" s="72">
        <v>4643.79</v>
      </c>
      <c r="O4145" s="71"/>
      <c r="P4145" s="71"/>
      <c r="Q4145" s="71"/>
      <c r="R4145" s="71"/>
      <c r="S4145" s="72">
        <v>0</v>
      </c>
      <c r="T4145" s="72">
        <v>0</v>
      </c>
      <c r="U4145" s="71"/>
      <c r="V4145" s="71"/>
      <c r="W4145" s="71"/>
      <c r="X4145" s="72">
        <v>0</v>
      </c>
      <c r="Y4145" s="72">
        <v>0</v>
      </c>
      <c r="Z4145" s="72">
        <v>0</v>
      </c>
      <c r="AA4145" s="69"/>
      <c r="AB4145" s="69"/>
      <c r="AC4145" s="69"/>
    </row>
    <row r="4146" spans="1:29" ht="20" x14ac:dyDescent="0.25">
      <c r="A4146" s="68" t="s">
        <v>18637</v>
      </c>
      <c r="B4146" s="69" t="s">
        <v>11809</v>
      </c>
      <c r="C4146" s="69" t="s">
        <v>18638</v>
      </c>
      <c r="D4146" s="69" t="s">
        <v>3337</v>
      </c>
      <c r="E4146" s="69" t="s">
        <v>18640</v>
      </c>
      <c r="F4146" s="69" t="s">
        <v>11278</v>
      </c>
      <c r="G4146" s="69" t="s">
        <v>2175</v>
      </c>
      <c r="H4146" s="69" t="s">
        <v>1130</v>
      </c>
      <c r="I4146" s="69" t="s">
        <v>962</v>
      </c>
      <c r="J4146" s="70">
        <v>16010.18</v>
      </c>
      <c r="K4146" s="69" t="s">
        <v>4591</v>
      </c>
      <c r="L4146" s="69" t="s">
        <v>18639</v>
      </c>
      <c r="M4146" s="70">
        <v>16010.18</v>
      </c>
      <c r="N4146" s="69"/>
      <c r="O4146" s="69"/>
      <c r="P4146" s="69" t="s">
        <v>3793</v>
      </c>
      <c r="Q4146" s="69" t="s">
        <v>983</v>
      </c>
      <c r="R4146" s="69"/>
      <c r="S4146" s="70">
        <v>16010.18</v>
      </c>
      <c r="T4146" s="70"/>
      <c r="U4146" s="69"/>
      <c r="V4146" s="69"/>
      <c r="W4146" s="69"/>
      <c r="X4146" s="69"/>
      <c r="Y4146" s="70"/>
      <c r="Z4146" s="69">
        <v>0</v>
      </c>
      <c r="AA4146" s="69" t="s">
        <v>989</v>
      </c>
      <c r="AB4146" s="69" t="s">
        <v>1144</v>
      </c>
      <c r="AC4146" s="69"/>
    </row>
    <row r="4147" spans="1:29" x14ac:dyDescent="0.25">
      <c r="A4147" s="71" t="s">
        <v>193</v>
      </c>
      <c r="B4147" s="71"/>
      <c r="C4147" s="71"/>
      <c r="D4147" s="71"/>
      <c r="E4147" s="71"/>
      <c r="F4147" s="71"/>
      <c r="G4147" s="71"/>
      <c r="H4147" s="71"/>
      <c r="I4147" s="71"/>
      <c r="J4147" s="72">
        <v>16010.18</v>
      </c>
      <c r="K4147" s="71"/>
      <c r="L4147" s="71"/>
      <c r="M4147" s="72">
        <v>16010.18</v>
      </c>
      <c r="N4147" s="72">
        <v>0</v>
      </c>
      <c r="O4147" s="71"/>
      <c r="P4147" s="71"/>
      <c r="Q4147" s="71"/>
      <c r="R4147" s="71"/>
      <c r="S4147" s="72">
        <v>16010.18</v>
      </c>
      <c r="T4147" s="72">
        <v>0</v>
      </c>
      <c r="U4147" s="71"/>
      <c r="V4147" s="71"/>
      <c r="W4147" s="71"/>
      <c r="X4147" s="72">
        <v>16010.18</v>
      </c>
      <c r="Y4147" s="72">
        <v>0</v>
      </c>
      <c r="Z4147" s="72">
        <v>0</v>
      </c>
      <c r="AA4147" s="69"/>
      <c r="AB4147" s="69"/>
      <c r="AC4147" s="69"/>
    </row>
    <row r="4148" spans="1:29" ht="30" x14ac:dyDescent="0.25">
      <c r="A4148" s="68" t="s">
        <v>18641</v>
      </c>
      <c r="B4148" s="69" t="s">
        <v>14052</v>
      </c>
      <c r="C4148" s="69" t="s">
        <v>18642</v>
      </c>
      <c r="D4148" s="69" t="s">
        <v>4623</v>
      </c>
      <c r="E4148" s="69"/>
      <c r="F4148" s="69" t="s">
        <v>11241</v>
      </c>
      <c r="G4148" s="69" t="s">
        <v>1764</v>
      </c>
      <c r="H4148" s="69" t="s">
        <v>1798</v>
      </c>
      <c r="I4148" s="69" t="s">
        <v>962</v>
      </c>
      <c r="J4148" s="70">
        <v>247.67</v>
      </c>
      <c r="K4148" s="69" t="s">
        <v>4591</v>
      </c>
      <c r="L4148" s="69" t="s">
        <v>18643</v>
      </c>
      <c r="M4148" s="70">
        <v>247.67</v>
      </c>
      <c r="N4148" s="69"/>
      <c r="O4148" s="69"/>
      <c r="P4148" s="69"/>
      <c r="Q4148" s="69"/>
      <c r="R4148" s="69"/>
      <c r="S4148" s="69"/>
      <c r="T4148" s="70"/>
      <c r="U4148" s="69"/>
      <c r="V4148" s="69"/>
      <c r="W4148" s="69"/>
      <c r="X4148" s="69"/>
      <c r="Y4148" s="70"/>
      <c r="Z4148" s="69">
        <v>0</v>
      </c>
      <c r="AA4148" s="69" t="s">
        <v>989</v>
      </c>
      <c r="AB4148" s="69" t="s">
        <v>1144</v>
      </c>
      <c r="AC4148" s="69"/>
    </row>
    <row r="4149" spans="1:29" x14ac:dyDescent="0.25">
      <c r="A4149" s="71" t="s">
        <v>193</v>
      </c>
      <c r="B4149" s="71"/>
      <c r="C4149" s="71"/>
      <c r="D4149" s="71"/>
      <c r="E4149" s="71"/>
      <c r="F4149" s="71"/>
      <c r="G4149" s="71"/>
      <c r="H4149" s="71"/>
      <c r="I4149" s="71"/>
      <c r="J4149" s="72">
        <v>247.67</v>
      </c>
      <c r="K4149" s="71"/>
      <c r="L4149" s="71"/>
      <c r="M4149" s="72">
        <v>247.67</v>
      </c>
      <c r="N4149" s="72">
        <v>0</v>
      </c>
      <c r="O4149" s="71"/>
      <c r="P4149" s="71"/>
      <c r="Q4149" s="71"/>
      <c r="R4149" s="71"/>
      <c r="S4149" s="72">
        <v>0</v>
      </c>
      <c r="T4149" s="72">
        <v>0</v>
      </c>
      <c r="U4149" s="71"/>
      <c r="V4149" s="71"/>
      <c r="W4149" s="71"/>
      <c r="X4149" s="72">
        <v>0</v>
      </c>
      <c r="Y4149" s="72">
        <v>0</v>
      </c>
      <c r="Z4149" s="72">
        <v>0</v>
      </c>
      <c r="AA4149" s="69"/>
      <c r="AB4149" s="69"/>
      <c r="AC4149" s="69"/>
    </row>
    <row r="4150" spans="1:29" ht="30" x14ac:dyDescent="0.25">
      <c r="A4150" s="68" t="s">
        <v>18644</v>
      </c>
      <c r="B4150" s="69" t="s">
        <v>11809</v>
      </c>
      <c r="C4150" s="69" t="s">
        <v>18645</v>
      </c>
      <c r="D4150" s="69" t="s">
        <v>4589</v>
      </c>
      <c r="E4150" s="69"/>
      <c r="F4150" s="69" t="s">
        <v>11278</v>
      </c>
      <c r="G4150" s="69" t="s">
        <v>1607</v>
      </c>
      <c r="H4150" s="69" t="s">
        <v>9811</v>
      </c>
      <c r="I4150" s="69"/>
      <c r="J4150" s="70">
        <v>28792.78</v>
      </c>
      <c r="K4150" s="69" t="s">
        <v>4591</v>
      </c>
      <c r="L4150" s="69"/>
      <c r="M4150" s="69"/>
      <c r="N4150" s="69"/>
      <c r="O4150" s="69"/>
      <c r="P4150" s="69"/>
      <c r="Q4150" s="69"/>
      <c r="R4150" s="69"/>
      <c r="S4150" s="69"/>
      <c r="T4150" s="69"/>
      <c r="U4150" s="69"/>
      <c r="V4150" s="69"/>
      <c r="W4150" s="69"/>
      <c r="X4150" s="69"/>
      <c r="Y4150" s="69"/>
      <c r="Z4150" s="69"/>
      <c r="AA4150" s="69" t="s">
        <v>989</v>
      </c>
      <c r="AB4150" s="69"/>
      <c r="AC4150" s="69"/>
    </row>
    <row r="4151" spans="1:29" x14ac:dyDescent="0.25">
      <c r="A4151" s="71" t="s">
        <v>193</v>
      </c>
      <c r="B4151" s="71"/>
      <c r="C4151" s="71"/>
      <c r="D4151" s="71"/>
      <c r="E4151" s="71"/>
      <c r="F4151" s="71"/>
      <c r="G4151" s="71"/>
      <c r="H4151" s="71"/>
      <c r="I4151" s="71"/>
      <c r="J4151" s="72">
        <v>28792.78</v>
      </c>
      <c r="K4151" s="71"/>
      <c r="L4151" s="71"/>
      <c r="M4151" s="72">
        <v>0</v>
      </c>
      <c r="N4151" s="72">
        <v>28792.78</v>
      </c>
      <c r="O4151" s="71"/>
      <c r="P4151" s="71"/>
      <c r="Q4151" s="71"/>
      <c r="R4151" s="71"/>
      <c r="S4151" s="72">
        <v>0</v>
      </c>
      <c r="T4151" s="72">
        <v>0</v>
      </c>
      <c r="U4151" s="71"/>
      <c r="V4151" s="71"/>
      <c r="W4151" s="71"/>
      <c r="X4151" s="72">
        <v>0</v>
      </c>
      <c r="Y4151" s="72">
        <v>0</v>
      </c>
      <c r="Z4151" s="72">
        <v>0</v>
      </c>
      <c r="AA4151" s="69"/>
      <c r="AB4151" s="69"/>
      <c r="AC4151" s="69"/>
    </row>
    <row r="4152" spans="1:29" ht="40" x14ac:dyDescent="0.25">
      <c r="A4152" s="68" t="s">
        <v>18646</v>
      </c>
      <c r="B4152" s="69" t="s">
        <v>18647</v>
      </c>
      <c r="C4152" s="69" t="s">
        <v>18648</v>
      </c>
      <c r="D4152" s="69" t="s">
        <v>15028</v>
      </c>
      <c r="E4152" s="69"/>
      <c r="F4152" s="69" t="s">
        <v>10612</v>
      </c>
      <c r="G4152" s="69" t="s">
        <v>1607</v>
      </c>
      <c r="H4152" s="69" t="s">
        <v>1228</v>
      </c>
      <c r="I4152" s="69"/>
      <c r="J4152" s="70">
        <v>3091.5</v>
      </c>
      <c r="K4152" s="69" t="s">
        <v>4591</v>
      </c>
      <c r="L4152" s="69"/>
      <c r="M4152" s="69"/>
      <c r="N4152" s="69"/>
      <c r="O4152" s="69"/>
      <c r="P4152" s="69"/>
      <c r="Q4152" s="69"/>
      <c r="R4152" s="69"/>
      <c r="S4152" s="69"/>
      <c r="T4152" s="69"/>
      <c r="U4152" s="69"/>
      <c r="V4152" s="69"/>
      <c r="W4152" s="69"/>
      <c r="X4152" s="69"/>
      <c r="Y4152" s="69"/>
      <c r="Z4152" s="69"/>
      <c r="AA4152" s="69" t="s">
        <v>989</v>
      </c>
      <c r="AB4152" s="69"/>
      <c r="AC4152" s="69"/>
    </row>
    <row r="4153" spans="1:29" x14ac:dyDescent="0.25">
      <c r="A4153" s="71" t="s">
        <v>193</v>
      </c>
      <c r="B4153" s="71"/>
      <c r="C4153" s="71"/>
      <c r="D4153" s="71"/>
      <c r="E4153" s="71"/>
      <c r="F4153" s="71"/>
      <c r="G4153" s="71"/>
      <c r="H4153" s="71"/>
      <c r="I4153" s="71"/>
      <c r="J4153" s="72">
        <v>3091.5</v>
      </c>
      <c r="K4153" s="71"/>
      <c r="L4153" s="71"/>
      <c r="M4153" s="72">
        <v>0</v>
      </c>
      <c r="N4153" s="72">
        <v>3091.5</v>
      </c>
      <c r="O4153" s="71"/>
      <c r="P4153" s="71"/>
      <c r="Q4153" s="71"/>
      <c r="R4153" s="71"/>
      <c r="S4153" s="72">
        <v>0</v>
      </c>
      <c r="T4153" s="72">
        <v>0</v>
      </c>
      <c r="U4153" s="71"/>
      <c r="V4153" s="71"/>
      <c r="W4153" s="71"/>
      <c r="X4153" s="72">
        <v>0</v>
      </c>
      <c r="Y4153" s="72">
        <v>0</v>
      </c>
      <c r="Z4153" s="72">
        <v>0</v>
      </c>
      <c r="AA4153" s="69"/>
      <c r="AB4153" s="69"/>
      <c r="AC4153" s="69"/>
    </row>
    <row r="4154" spans="1:29" ht="30" x14ac:dyDescent="0.25">
      <c r="A4154" s="68" t="s">
        <v>18649</v>
      </c>
      <c r="B4154" s="69" t="s">
        <v>13982</v>
      </c>
      <c r="C4154" s="69" t="s">
        <v>18650</v>
      </c>
      <c r="D4154" s="69" t="s">
        <v>4604</v>
      </c>
      <c r="E4154" s="69"/>
      <c r="F4154" s="69" t="s">
        <v>11278</v>
      </c>
      <c r="G4154" s="69" t="s">
        <v>1607</v>
      </c>
      <c r="H4154" s="69" t="s">
        <v>1805</v>
      </c>
      <c r="I4154" s="69" t="s">
        <v>962</v>
      </c>
      <c r="J4154" s="70">
        <v>4250.7</v>
      </c>
      <c r="K4154" s="69" t="s">
        <v>4591</v>
      </c>
      <c r="L4154" s="69" t="s">
        <v>18651</v>
      </c>
      <c r="M4154" s="70">
        <v>4250.7</v>
      </c>
      <c r="N4154" s="69"/>
      <c r="O4154" s="69"/>
      <c r="P4154" s="69"/>
      <c r="Q4154" s="69"/>
      <c r="R4154" s="69"/>
      <c r="S4154" s="69"/>
      <c r="T4154" s="70"/>
      <c r="U4154" s="69"/>
      <c r="V4154" s="69"/>
      <c r="W4154" s="69"/>
      <c r="X4154" s="69"/>
      <c r="Y4154" s="70"/>
      <c r="Z4154" s="69">
        <v>0</v>
      </c>
      <c r="AA4154" s="69" t="s">
        <v>989</v>
      </c>
      <c r="AB4154" s="69" t="s">
        <v>1144</v>
      </c>
      <c r="AC4154" s="69"/>
    </row>
    <row r="4155" spans="1:29" x14ac:dyDescent="0.25">
      <c r="A4155" s="71" t="s">
        <v>193</v>
      </c>
      <c r="B4155" s="71"/>
      <c r="C4155" s="71"/>
      <c r="D4155" s="71"/>
      <c r="E4155" s="71"/>
      <c r="F4155" s="71"/>
      <c r="G4155" s="71"/>
      <c r="H4155" s="71"/>
      <c r="I4155" s="71"/>
      <c r="J4155" s="72">
        <v>4250.7</v>
      </c>
      <c r="K4155" s="71"/>
      <c r="L4155" s="71"/>
      <c r="M4155" s="72">
        <v>4250.7</v>
      </c>
      <c r="N4155" s="72">
        <v>0</v>
      </c>
      <c r="O4155" s="71"/>
      <c r="P4155" s="71"/>
      <c r="Q4155" s="71"/>
      <c r="R4155" s="71"/>
      <c r="S4155" s="72">
        <v>0</v>
      </c>
      <c r="T4155" s="72">
        <v>0</v>
      </c>
      <c r="U4155" s="71"/>
      <c r="V4155" s="71"/>
      <c r="W4155" s="71"/>
      <c r="X4155" s="72">
        <v>0</v>
      </c>
      <c r="Y4155" s="72">
        <v>0</v>
      </c>
      <c r="Z4155" s="72">
        <v>0</v>
      </c>
      <c r="AA4155" s="69"/>
      <c r="AB4155" s="69"/>
      <c r="AC4155" s="69"/>
    </row>
    <row r="4156" spans="1:29" ht="30" x14ac:dyDescent="0.25">
      <c r="A4156" s="68" t="s">
        <v>18652</v>
      </c>
      <c r="B4156" s="69" t="s">
        <v>14039</v>
      </c>
      <c r="C4156" s="69" t="s">
        <v>18653</v>
      </c>
      <c r="D4156" s="69" t="s">
        <v>4623</v>
      </c>
      <c r="E4156" s="69"/>
      <c r="F4156" s="69" t="s">
        <v>11241</v>
      </c>
      <c r="G4156" s="69" t="s">
        <v>1607</v>
      </c>
      <c r="H4156" s="69" t="s">
        <v>2298</v>
      </c>
      <c r="I4156" s="69" t="s">
        <v>962</v>
      </c>
      <c r="J4156" s="70">
        <v>1381.75</v>
      </c>
      <c r="K4156" s="69" t="s">
        <v>4591</v>
      </c>
      <c r="L4156" s="69" t="s">
        <v>18654</v>
      </c>
      <c r="M4156" s="70">
        <v>1381.75</v>
      </c>
      <c r="N4156" s="69"/>
      <c r="O4156" s="69"/>
      <c r="P4156" s="69"/>
      <c r="Q4156" s="69"/>
      <c r="R4156" s="69"/>
      <c r="S4156" s="69"/>
      <c r="T4156" s="70"/>
      <c r="U4156" s="69"/>
      <c r="V4156" s="69"/>
      <c r="W4156" s="69"/>
      <c r="X4156" s="69"/>
      <c r="Y4156" s="70"/>
      <c r="Z4156" s="69">
        <v>0</v>
      </c>
      <c r="AA4156" s="69" t="s">
        <v>989</v>
      </c>
      <c r="AB4156" s="69" t="s">
        <v>1144</v>
      </c>
      <c r="AC4156" s="69"/>
    </row>
    <row r="4157" spans="1:29" x14ac:dyDescent="0.25">
      <c r="A4157" s="71" t="s">
        <v>193</v>
      </c>
      <c r="B4157" s="71"/>
      <c r="C4157" s="71"/>
      <c r="D4157" s="71"/>
      <c r="E4157" s="71"/>
      <c r="F4157" s="71"/>
      <c r="G4157" s="71"/>
      <c r="H4157" s="71"/>
      <c r="I4157" s="71"/>
      <c r="J4157" s="72">
        <v>1381.75</v>
      </c>
      <c r="K4157" s="71"/>
      <c r="L4157" s="71"/>
      <c r="M4157" s="72">
        <v>1381.75</v>
      </c>
      <c r="N4157" s="72">
        <v>0</v>
      </c>
      <c r="O4157" s="71"/>
      <c r="P4157" s="71"/>
      <c r="Q4157" s="71"/>
      <c r="R4157" s="71"/>
      <c r="S4157" s="72">
        <v>0</v>
      </c>
      <c r="T4157" s="72">
        <v>0</v>
      </c>
      <c r="U4157" s="71"/>
      <c r="V4157" s="71"/>
      <c r="W4157" s="71"/>
      <c r="X4157" s="72">
        <v>0</v>
      </c>
      <c r="Y4157" s="72">
        <v>0</v>
      </c>
      <c r="Z4157" s="72">
        <v>0</v>
      </c>
      <c r="AA4157" s="69"/>
      <c r="AB4157" s="69"/>
      <c r="AC4157" s="69"/>
    </row>
    <row r="4158" spans="1:29" ht="30" x14ac:dyDescent="0.25">
      <c r="A4158" s="68" t="s">
        <v>18655</v>
      </c>
      <c r="B4158" s="69" t="s">
        <v>14079</v>
      </c>
      <c r="C4158" s="69" t="s">
        <v>18656</v>
      </c>
      <c r="D4158" s="69" t="s">
        <v>4604</v>
      </c>
      <c r="E4158" s="69"/>
      <c r="F4158" s="69" t="s">
        <v>11241</v>
      </c>
      <c r="G4158" s="69" t="s">
        <v>1607</v>
      </c>
      <c r="H4158" s="69" t="s">
        <v>1805</v>
      </c>
      <c r="I4158" s="69" t="s">
        <v>962</v>
      </c>
      <c r="J4158" s="70">
        <v>1811.48</v>
      </c>
      <c r="K4158" s="69" t="s">
        <v>4591</v>
      </c>
      <c r="L4158" s="69" t="s">
        <v>18657</v>
      </c>
      <c r="M4158" s="70">
        <v>1811.48</v>
      </c>
      <c r="N4158" s="69"/>
      <c r="O4158" s="69"/>
      <c r="P4158" s="69"/>
      <c r="Q4158" s="69"/>
      <c r="R4158" s="69"/>
      <c r="S4158" s="69"/>
      <c r="T4158" s="70"/>
      <c r="U4158" s="69"/>
      <c r="V4158" s="69"/>
      <c r="W4158" s="69"/>
      <c r="X4158" s="69"/>
      <c r="Y4158" s="70"/>
      <c r="Z4158" s="69">
        <v>0</v>
      </c>
      <c r="AA4158" s="69" t="s">
        <v>989</v>
      </c>
      <c r="AB4158" s="69" t="s">
        <v>1144</v>
      </c>
      <c r="AC4158" s="69"/>
    </row>
    <row r="4159" spans="1:29" x14ac:dyDescent="0.25">
      <c r="A4159" s="71" t="s">
        <v>193</v>
      </c>
      <c r="B4159" s="71"/>
      <c r="C4159" s="71"/>
      <c r="D4159" s="71"/>
      <c r="E4159" s="71"/>
      <c r="F4159" s="71"/>
      <c r="G4159" s="71"/>
      <c r="H4159" s="71"/>
      <c r="I4159" s="71"/>
      <c r="J4159" s="72">
        <v>1811.48</v>
      </c>
      <c r="K4159" s="71"/>
      <c r="L4159" s="71"/>
      <c r="M4159" s="72">
        <v>1811.48</v>
      </c>
      <c r="N4159" s="72">
        <v>0</v>
      </c>
      <c r="O4159" s="71"/>
      <c r="P4159" s="71"/>
      <c r="Q4159" s="71"/>
      <c r="R4159" s="71"/>
      <c r="S4159" s="72">
        <v>0</v>
      </c>
      <c r="T4159" s="72">
        <v>0</v>
      </c>
      <c r="U4159" s="71"/>
      <c r="V4159" s="71"/>
      <c r="W4159" s="71"/>
      <c r="X4159" s="72">
        <v>0</v>
      </c>
      <c r="Y4159" s="72">
        <v>0</v>
      </c>
      <c r="Z4159" s="72">
        <v>0</v>
      </c>
      <c r="AA4159" s="69"/>
      <c r="AB4159" s="69"/>
      <c r="AC4159" s="69"/>
    </row>
    <row r="4160" spans="1:29" ht="40" x14ac:dyDescent="0.25">
      <c r="A4160" s="68" t="s">
        <v>18658</v>
      </c>
      <c r="B4160" s="69" t="s">
        <v>14043</v>
      </c>
      <c r="C4160" s="69" t="s">
        <v>18659</v>
      </c>
      <c r="D4160" s="69" t="s">
        <v>4628</v>
      </c>
      <c r="E4160" s="69"/>
      <c r="F4160" s="69" t="s">
        <v>11278</v>
      </c>
      <c r="G4160" s="69" t="s">
        <v>1122</v>
      </c>
      <c r="H4160" s="69" t="s">
        <v>1814</v>
      </c>
      <c r="I4160" s="69" t="s">
        <v>962</v>
      </c>
      <c r="J4160" s="70">
        <v>1486.67</v>
      </c>
      <c r="K4160" s="69" t="s">
        <v>4591</v>
      </c>
      <c r="L4160" s="69" t="s">
        <v>18660</v>
      </c>
      <c r="M4160" s="70">
        <v>1486.67</v>
      </c>
      <c r="N4160" s="69"/>
      <c r="O4160" s="69"/>
      <c r="P4160" s="69"/>
      <c r="Q4160" s="69"/>
      <c r="R4160" s="69"/>
      <c r="S4160" s="69"/>
      <c r="T4160" s="70"/>
      <c r="U4160" s="69"/>
      <c r="V4160" s="69"/>
      <c r="W4160" s="69"/>
      <c r="X4160" s="69"/>
      <c r="Y4160" s="70"/>
      <c r="Z4160" s="69">
        <v>0</v>
      </c>
      <c r="AA4160" s="69" t="s">
        <v>989</v>
      </c>
      <c r="AB4160" s="69" t="s">
        <v>1144</v>
      </c>
      <c r="AC4160" s="69"/>
    </row>
    <row r="4161" spans="1:29" x14ac:dyDescent="0.25">
      <c r="A4161" s="71" t="s">
        <v>193</v>
      </c>
      <c r="B4161" s="71"/>
      <c r="C4161" s="71"/>
      <c r="D4161" s="71"/>
      <c r="E4161" s="71"/>
      <c r="F4161" s="71"/>
      <c r="G4161" s="71"/>
      <c r="H4161" s="71"/>
      <c r="I4161" s="71"/>
      <c r="J4161" s="72">
        <v>1486.67</v>
      </c>
      <c r="K4161" s="71"/>
      <c r="L4161" s="71"/>
      <c r="M4161" s="72">
        <v>1486.67</v>
      </c>
      <c r="N4161" s="72">
        <v>0</v>
      </c>
      <c r="O4161" s="71"/>
      <c r="P4161" s="71"/>
      <c r="Q4161" s="71"/>
      <c r="R4161" s="71"/>
      <c r="S4161" s="72">
        <v>0</v>
      </c>
      <c r="T4161" s="72">
        <v>0</v>
      </c>
      <c r="U4161" s="71"/>
      <c r="V4161" s="71"/>
      <c r="W4161" s="71"/>
      <c r="X4161" s="72">
        <v>0</v>
      </c>
      <c r="Y4161" s="72">
        <v>0</v>
      </c>
      <c r="Z4161" s="72">
        <v>0</v>
      </c>
      <c r="AA4161" s="69"/>
      <c r="AB4161" s="69"/>
      <c r="AC4161" s="69"/>
    </row>
    <row r="4162" spans="1:29" ht="40" x14ac:dyDescent="0.25">
      <c r="A4162" s="68" t="s">
        <v>18661</v>
      </c>
      <c r="B4162" s="69" t="s">
        <v>12791</v>
      </c>
      <c r="C4162" s="69" t="s">
        <v>18662</v>
      </c>
      <c r="D4162" s="69" t="s">
        <v>890</v>
      </c>
      <c r="E4162" s="69"/>
      <c r="F4162" s="69" t="s">
        <v>11241</v>
      </c>
      <c r="G4162" s="69" t="s">
        <v>1122</v>
      </c>
      <c r="H4162" s="69" t="s">
        <v>2337</v>
      </c>
      <c r="I4162" s="69" t="s">
        <v>962</v>
      </c>
      <c r="J4162" s="70">
        <v>2586.2199999999998</v>
      </c>
      <c r="K4162" s="69" t="s">
        <v>4591</v>
      </c>
      <c r="L4162" s="69" t="s">
        <v>18663</v>
      </c>
      <c r="M4162" s="70">
        <v>2586.2199999999998</v>
      </c>
      <c r="N4162" s="69"/>
      <c r="O4162" s="69"/>
      <c r="P4162" s="69"/>
      <c r="Q4162" s="69"/>
      <c r="R4162" s="69"/>
      <c r="S4162" s="69"/>
      <c r="T4162" s="70"/>
      <c r="U4162" s="69"/>
      <c r="V4162" s="69"/>
      <c r="W4162" s="69"/>
      <c r="X4162" s="69"/>
      <c r="Y4162" s="70"/>
      <c r="Z4162" s="69">
        <v>0</v>
      </c>
      <c r="AA4162" s="69" t="s">
        <v>989</v>
      </c>
      <c r="AB4162" s="69" t="s">
        <v>1144</v>
      </c>
      <c r="AC4162" s="69"/>
    </row>
    <row r="4163" spans="1:29" x14ac:dyDescent="0.25">
      <c r="A4163" s="71" t="s">
        <v>193</v>
      </c>
      <c r="B4163" s="71"/>
      <c r="C4163" s="71"/>
      <c r="D4163" s="71"/>
      <c r="E4163" s="71"/>
      <c r="F4163" s="71"/>
      <c r="G4163" s="71"/>
      <c r="H4163" s="71"/>
      <c r="I4163" s="71"/>
      <c r="J4163" s="72">
        <v>2586.2199999999998</v>
      </c>
      <c r="K4163" s="71"/>
      <c r="L4163" s="71"/>
      <c r="M4163" s="72">
        <v>2586.2199999999998</v>
      </c>
      <c r="N4163" s="72">
        <v>0</v>
      </c>
      <c r="O4163" s="71"/>
      <c r="P4163" s="71"/>
      <c r="Q4163" s="71"/>
      <c r="R4163" s="71"/>
      <c r="S4163" s="72">
        <v>0</v>
      </c>
      <c r="T4163" s="72">
        <v>0</v>
      </c>
      <c r="U4163" s="71"/>
      <c r="V4163" s="71"/>
      <c r="W4163" s="71"/>
      <c r="X4163" s="72">
        <v>0</v>
      </c>
      <c r="Y4163" s="72">
        <v>0</v>
      </c>
      <c r="Z4163" s="72">
        <v>0</v>
      </c>
      <c r="AA4163" s="69"/>
      <c r="AB4163" s="69"/>
      <c r="AC4163" s="69"/>
    </row>
    <row r="4164" spans="1:29" ht="20" x14ac:dyDescent="0.25">
      <c r="A4164" s="68" t="s">
        <v>18664</v>
      </c>
      <c r="B4164" s="69" t="s">
        <v>18665</v>
      </c>
      <c r="C4164" s="69" t="s">
        <v>18666</v>
      </c>
      <c r="D4164" s="69" t="s">
        <v>4583</v>
      </c>
      <c r="E4164" s="69"/>
      <c r="F4164" s="69" t="s">
        <v>10543</v>
      </c>
      <c r="G4164" s="69" t="s">
        <v>1122</v>
      </c>
      <c r="H4164" s="69" t="s">
        <v>2219</v>
      </c>
      <c r="I4164" s="69" t="s">
        <v>962</v>
      </c>
      <c r="J4164" s="70">
        <v>6226.14</v>
      </c>
      <c r="K4164" s="69" t="s">
        <v>4591</v>
      </c>
      <c r="L4164" s="69" t="s">
        <v>18667</v>
      </c>
      <c r="M4164" s="70">
        <v>6225.85</v>
      </c>
      <c r="N4164" s="69"/>
      <c r="O4164" s="69"/>
      <c r="P4164" s="69"/>
      <c r="Q4164" s="69"/>
      <c r="R4164" s="69"/>
      <c r="S4164" s="69"/>
      <c r="T4164" s="70"/>
      <c r="U4164" s="69"/>
      <c r="V4164" s="69"/>
      <c r="W4164" s="69"/>
      <c r="X4164" s="69"/>
      <c r="Y4164" s="70"/>
      <c r="Z4164" s="69">
        <v>0</v>
      </c>
      <c r="AA4164" s="69" t="s">
        <v>989</v>
      </c>
      <c r="AB4164" s="69" t="s">
        <v>1144</v>
      </c>
      <c r="AC4164" s="69"/>
    </row>
    <row r="4165" spans="1:29" x14ac:dyDescent="0.25">
      <c r="A4165" s="71" t="s">
        <v>193</v>
      </c>
      <c r="B4165" s="71"/>
      <c r="C4165" s="71"/>
      <c r="D4165" s="71"/>
      <c r="E4165" s="71"/>
      <c r="F4165" s="71"/>
      <c r="G4165" s="71"/>
      <c r="H4165" s="71"/>
      <c r="I4165" s="71"/>
      <c r="J4165" s="72">
        <v>6226.14</v>
      </c>
      <c r="K4165" s="71"/>
      <c r="L4165" s="71"/>
      <c r="M4165" s="72">
        <v>6225.85</v>
      </c>
      <c r="N4165" s="72">
        <v>0.28999999999996362</v>
      </c>
      <c r="O4165" s="71"/>
      <c r="P4165" s="71"/>
      <c r="Q4165" s="71"/>
      <c r="R4165" s="71"/>
      <c r="S4165" s="72">
        <v>0</v>
      </c>
      <c r="T4165" s="72">
        <v>0</v>
      </c>
      <c r="U4165" s="71"/>
      <c r="V4165" s="71"/>
      <c r="W4165" s="71"/>
      <c r="X4165" s="72">
        <v>0</v>
      </c>
      <c r="Y4165" s="72">
        <v>0</v>
      </c>
      <c r="Z4165" s="72">
        <v>0</v>
      </c>
      <c r="AA4165" s="69"/>
      <c r="AB4165" s="69"/>
      <c r="AC4165" s="69"/>
    </row>
    <row r="4166" spans="1:29" ht="30" x14ac:dyDescent="0.25">
      <c r="A4166" s="68" t="s">
        <v>18668</v>
      </c>
      <c r="B4166" s="69" t="s">
        <v>12844</v>
      </c>
      <c r="C4166" s="69" t="s">
        <v>18669</v>
      </c>
      <c r="D4166" s="69" t="s">
        <v>14828</v>
      </c>
      <c r="E4166" s="69"/>
      <c r="F4166" s="69" t="s">
        <v>11278</v>
      </c>
      <c r="G4166" s="69" t="s">
        <v>1122</v>
      </c>
      <c r="H4166" s="69" t="s">
        <v>1785</v>
      </c>
      <c r="I4166" s="69"/>
      <c r="J4166" s="70">
        <v>1575.36</v>
      </c>
      <c r="K4166" s="69" t="s">
        <v>4591</v>
      </c>
      <c r="L4166" s="69"/>
      <c r="M4166" s="69"/>
      <c r="N4166" s="69"/>
      <c r="O4166" s="69"/>
      <c r="P4166" s="69"/>
      <c r="Q4166" s="69"/>
      <c r="R4166" s="69"/>
      <c r="S4166" s="69"/>
      <c r="T4166" s="69"/>
      <c r="U4166" s="69"/>
      <c r="V4166" s="69"/>
      <c r="W4166" s="69"/>
      <c r="X4166" s="69"/>
      <c r="Y4166" s="69"/>
      <c r="Z4166" s="69"/>
      <c r="AA4166" s="69" t="s">
        <v>989</v>
      </c>
      <c r="AB4166" s="69"/>
      <c r="AC4166" s="69"/>
    </row>
    <row r="4167" spans="1:29" x14ac:dyDescent="0.25">
      <c r="A4167" s="71" t="s">
        <v>193</v>
      </c>
      <c r="B4167" s="71"/>
      <c r="C4167" s="71"/>
      <c r="D4167" s="71"/>
      <c r="E4167" s="71"/>
      <c r="F4167" s="71"/>
      <c r="G4167" s="71"/>
      <c r="H4167" s="71"/>
      <c r="I4167" s="71"/>
      <c r="J4167" s="72">
        <v>1575.36</v>
      </c>
      <c r="K4167" s="71"/>
      <c r="L4167" s="71"/>
      <c r="M4167" s="72">
        <v>0</v>
      </c>
      <c r="N4167" s="72">
        <v>1575.36</v>
      </c>
      <c r="O4167" s="71"/>
      <c r="P4167" s="71"/>
      <c r="Q4167" s="71"/>
      <c r="R4167" s="71"/>
      <c r="S4167" s="72">
        <v>0</v>
      </c>
      <c r="T4167" s="72">
        <v>0</v>
      </c>
      <c r="U4167" s="71"/>
      <c r="V4167" s="71"/>
      <c r="W4167" s="71"/>
      <c r="X4167" s="72">
        <v>0</v>
      </c>
      <c r="Y4167" s="72">
        <v>0</v>
      </c>
      <c r="Z4167" s="72">
        <v>0</v>
      </c>
      <c r="AA4167" s="69"/>
      <c r="AB4167" s="69"/>
      <c r="AC4167" s="69"/>
    </row>
    <row r="4168" spans="1:29" ht="30" x14ac:dyDescent="0.25">
      <c r="A4168" s="68" t="s">
        <v>18670</v>
      </c>
      <c r="B4168" s="69" t="s">
        <v>14345</v>
      </c>
      <c r="C4168" s="69" t="s">
        <v>18671</v>
      </c>
      <c r="D4168" s="69" t="s">
        <v>4507</v>
      </c>
      <c r="E4168" s="69"/>
      <c r="F4168" s="69" t="s">
        <v>11278</v>
      </c>
      <c r="G4168" s="69" t="s">
        <v>1122</v>
      </c>
      <c r="H4168" s="69" t="s">
        <v>1785</v>
      </c>
      <c r="I4168" s="69"/>
      <c r="J4168" s="70">
        <v>17499.97</v>
      </c>
      <c r="K4168" s="69" t="s">
        <v>4591</v>
      </c>
      <c r="L4168" s="69"/>
      <c r="M4168" s="69"/>
      <c r="N4168" s="69"/>
      <c r="O4168" s="69"/>
      <c r="P4168" s="69"/>
      <c r="Q4168" s="69"/>
      <c r="R4168" s="69"/>
      <c r="S4168" s="69"/>
      <c r="T4168" s="69"/>
      <c r="U4168" s="69"/>
      <c r="V4168" s="69"/>
      <c r="W4168" s="69"/>
      <c r="X4168" s="69"/>
      <c r="Y4168" s="69"/>
      <c r="Z4168" s="69"/>
      <c r="AA4168" s="69" t="s">
        <v>989</v>
      </c>
      <c r="AB4168" s="69"/>
      <c r="AC4168" s="69"/>
    </row>
    <row r="4169" spans="1:29" x14ac:dyDescent="0.25">
      <c r="A4169" s="71" t="s">
        <v>193</v>
      </c>
      <c r="B4169" s="71"/>
      <c r="C4169" s="71"/>
      <c r="D4169" s="71"/>
      <c r="E4169" s="71"/>
      <c r="F4169" s="71"/>
      <c r="G4169" s="71"/>
      <c r="H4169" s="71"/>
      <c r="I4169" s="71"/>
      <c r="J4169" s="72">
        <v>17499.97</v>
      </c>
      <c r="K4169" s="71"/>
      <c r="L4169" s="71"/>
      <c r="M4169" s="72">
        <v>0</v>
      </c>
      <c r="N4169" s="72">
        <v>17499.97</v>
      </c>
      <c r="O4169" s="71"/>
      <c r="P4169" s="71"/>
      <c r="Q4169" s="71"/>
      <c r="R4169" s="71"/>
      <c r="S4169" s="72">
        <v>0</v>
      </c>
      <c r="T4169" s="72">
        <v>0</v>
      </c>
      <c r="U4169" s="71"/>
      <c r="V4169" s="71"/>
      <c r="W4169" s="71"/>
      <c r="X4169" s="72">
        <v>0</v>
      </c>
      <c r="Y4169" s="72">
        <v>0</v>
      </c>
      <c r="Z4169" s="72">
        <v>0</v>
      </c>
      <c r="AA4169" s="69"/>
      <c r="AB4169" s="69"/>
      <c r="AC4169" s="69"/>
    </row>
    <row r="4170" spans="1:29" ht="20" x14ac:dyDescent="0.25">
      <c r="A4170" s="68" t="s">
        <v>18672</v>
      </c>
      <c r="B4170" s="69" t="s">
        <v>13878</v>
      </c>
      <c r="C4170" s="69" t="s">
        <v>18673</v>
      </c>
      <c r="D4170" s="69" t="s">
        <v>4583</v>
      </c>
      <c r="E4170" s="69"/>
      <c r="F4170" s="69" t="s">
        <v>10612</v>
      </c>
      <c r="G4170" s="69" t="s">
        <v>1122</v>
      </c>
      <c r="H4170" s="69" t="s">
        <v>3194</v>
      </c>
      <c r="I4170" s="69" t="s">
        <v>962</v>
      </c>
      <c r="J4170" s="70">
        <v>1162.17</v>
      </c>
      <c r="K4170" s="69" t="s">
        <v>4591</v>
      </c>
      <c r="L4170" s="69" t="s">
        <v>18674</v>
      </c>
      <c r="M4170" s="70">
        <v>1162.17</v>
      </c>
      <c r="N4170" s="69"/>
      <c r="O4170" s="69"/>
      <c r="P4170" s="69"/>
      <c r="Q4170" s="69"/>
      <c r="R4170" s="69"/>
      <c r="S4170" s="69"/>
      <c r="T4170" s="70"/>
      <c r="U4170" s="69"/>
      <c r="V4170" s="69"/>
      <c r="W4170" s="69"/>
      <c r="X4170" s="69"/>
      <c r="Y4170" s="70"/>
      <c r="Z4170" s="69">
        <v>0</v>
      </c>
      <c r="AA4170" s="69" t="s">
        <v>989</v>
      </c>
      <c r="AB4170" s="69" t="s">
        <v>1144</v>
      </c>
      <c r="AC4170" s="69"/>
    </row>
    <row r="4171" spans="1:29" x14ac:dyDescent="0.25">
      <c r="A4171" s="71" t="s">
        <v>193</v>
      </c>
      <c r="B4171" s="71"/>
      <c r="C4171" s="71"/>
      <c r="D4171" s="71"/>
      <c r="E4171" s="71"/>
      <c r="F4171" s="71"/>
      <c r="G4171" s="71"/>
      <c r="H4171" s="71"/>
      <c r="I4171" s="71"/>
      <c r="J4171" s="72">
        <v>1162.17</v>
      </c>
      <c r="K4171" s="71"/>
      <c r="L4171" s="71"/>
      <c r="M4171" s="72">
        <v>1162.17</v>
      </c>
      <c r="N4171" s="72">
        <v>0</v>
      </c>
      <c r="O4171" s="71"/>
      <c r="P4171" s="71"/>
      <c r="Q4171" s="71"/>
      <c r="R4171" s="71"/>
      <c r="S4171" s="72">
        <v>0</v>
      </c>
      <c r="T4171" s="72">
        <v>0</v>
      </c>
      <c r="U4171" s="71"/>
      <c r="V4171" s="71"/>
      <c r="W4171" s="71"/>
      <c r="X4171" s="72">
        <v>0</v>
      </c>
      <c r="Y4171" s="72">
        <v>0</v>
      </c>
      <c r="Z4171" s="72">
        <v>0</v>
      </c>
      <c r="AA4171" s="69"/>
      <c r="AB4171" s="69"/>
      <c r="AC4171" s="69"/>
    </row>
    <row r="4172" spans="1:29" ht="30" x14ac:dyDescent="0.25">
      <c r="A4172" s="68" t="s">
        <v>18675</v>
      </c>
      <c r="B4172" s="69" t="s">
        <v>12813</v>
      </c>
      <c r="C4172" s="69" t="s">
        <v>18676</v>
      </c>
      <c r="D4172" s="69" t="s">
        <v>4507</v>
      </c>
      <c r="E4172" s="69"/>
      <c r="F4172" s="69" t="s">
        <v>11241</v>
      </c>
      <c r="G4172" s="69" t="s">
        <v>1122</v>
      </c>
      <c r="H4172" s="69" t="s">
        <v>1805</v>
      </c>
      <c r="I4172" s="69"/>
      <c r="J4172" s="70">
        <v>2931.4</v>
      </c>
      <c r="K4172" s="69" t="s">
        <v>4591</v>
      </c>
      <c r="L4172" s="69"/>
      <c r="M4172" s="69"/>
      <c r="N4172" s="69"/>
      <c r="O4172" s="69"/>
      <c r="P4172" s="69"/>
      <c r="Q4172" s="69"/>
      <c r="R4172" s="69"/>
      <c r="S4172" s="69"/>
      <c r="T4172" s="69"/>
      <c r="U4172" s="69"/>
      <c r="V4172" s="69"/>
      <c r="W4172" s="69"/>
      <c r="X4172" s="69"/>
      <c r="Y4172" s="69"/>
      <c r="Z4172" s="69"/>
      <c r="AA4172" s="69" t="s">
        <v>989</v>
      </c>
      <c r="AB4172" s="69"/>
      <c r="AC4172" s="69"/>
    </row>
    <row r="4173" spans="1:29" x14ac:dyDescent="0.25">
      <c r="A4173" s="71" t="s">
        <v>193</v>
      </c>
      <c r="B4173" s="71"/>
      <c r="C4173" s="71"/>
      <c r="D4173" s="71"/>
      <c r="E4173" s="71"/>
      <c r="F4173" s="71"/>
      <c r="G4173" s="71"/>
      <c r="H4173" s="71"/>
      <c r="I4173" s="71"/>
      <c r="J4173" s="72">
        <v>2931.4</v>
      </c>
      <c r="K4173" s="71"/>
      <c r="L4173" s="71"/>
      <c r="M4173" s="72">
        <v>0</v>
      </c>
      <c r="N4173" s="72">
        <v>2931.4</v>
      </c>
      <c r="O4173" s="71"/>
      <c r="P4173" s="71"/>
      <c r="Q4173" s="71"/>
      <c r="R4173" s="71"/>
      <c r="S4173" s="72">
        <v>0</v>
      </c>
      <c r="T4173" s="72">
        <v>0</v>
      </c>
      <c r="U4173" s="71"/>
      <c r="V4173" s="71"/>
      <c r="W4173" s="71"/>
      <c r="X4173" s="72">
        <v>0</v>
      </c>
      <c r="Y4173" s="72">
        <v>0</v>
      </c>
      <c r="Z4173" s="72">
        <v>0</v>
      </c>
      <c r="AA4173" s="69"/>
      <c r="AB4173" s="69"/>
      <c r="AC4173" s="69"/>
    </row>
    <row r="4174" spans="1:29" ht="20" x14ac:dyDescent="0.25">
      <c r="A4174" s="68" t="s">
        <v>18677</v>
      </c>
      <c r="B4174" s="69" t="s">
        <v>14253</v>
      </c>
      <c r="C4174" s="69" t="s">
        <v>18678</v>
      </c>
      <c r="D4174" s="69" t="s">
        <v>14846</v>
      </c>
      <c r="E4174" s="69"/>
      <c r="F4174" s="69" t="s">
        <v>10612</v>
      </c>
      <c r="G4174" s="69" t="s">
        <v>1122</v>
      </c>
      <c r="H4174" s="69" t="s">
        <v>3274</v>
      </c>
      <c r="I4174" s="69" t="s">
        <v>962</v>
      </c>
      <c r="J4174" s="70">
        <v>12643</v>
      </c>
      <c r="K4174" s="69" t="s">
        <v>4591</v>
      </c>
      <c r="L4174" s="69" t="s">
        <v>18679</v>
      </c>
      <c r="M4174" s="70">
        <v>12643</v>
      </c>
      <c r="N4174" s="69"/>
      <c r="O4174" s="69"/>
      <c r="P4174" s="69"/>
      <c r="Q4174" s="69"/>
      <c r="R4174" s="69"/>
      <c r="S4174" s="69"/>
      <c r="T4174" s="70"/>
      <c r="U4174" s="69"/>
      <c r="V4174" s="69"/>
      <c r="W4174" s="69"/>
      <c r="X4174" s="69"/>
      <c r="Y4174" s="70"/>
      <c r="Z4174" s="69">
        <v>0</v>
      </c>
      <c r="AA4174" s="69" t="s">
        <v>989</v>
      </c>
      <c r="AB4174" s="69" t="s">
        <v>1144</v>
      </c>
      <c r="AC4174" s="69"/>
    </row>
    <row r="4175" spans="1:29" x14ac:dyDescent="0.25">
      <c r="A4175" s="71" t="s">
        <v>193</v>
      </c>
      <c r="B4175" s="71"/>
      <c r="C4175" s="71"/>
      <c r="D4175" s="71"/>
      <c r="E4175" s="71"/>
      <c r="F4175" s="71"/>
      <c r="G4175" s="71"/>
      <c r="H4175" s="71"/>
      <c r="I4175" s="71"/>
      <c r="J4175" s="72">
        <v>12643</v>
      </c>
      <c r="K4175" s="71"/>
      <c r="L4175" s="71"/>
      <c r="M4175" s="72">
        <v>12643</v>
      </c>
      <c r="N4175" s="72">
        <v>0</v>
      </c>
      <c r="O4175" s="71"/>
      <c r="P4175" s="71"/>
      <c r="Q4175" s="71"/>
      <c r="R4175" s="71"/>
      <c r="S4175" s="72">
        <v>0</v>
      </c>
      <c r="T4175" s="72">
        <v>0</v>
      </c>
      <c r="U4175" s="71"/>
      <c r="V4175" s="71"/>
      <c r="W4175" s="71"/>
      <c r="X4175" s="72">
        <v>0</v>
      </c>
      <c r="Y4175" s="72">
        <v>0</v>
      </c>
      <c r="Z4175" s="72">
        <v>0</v>
      </c>
      <c r="AA4175" s="69"/>
      <c r="AB4175" s="69"/>
      <c r="AC4175" s="69"/>
    </row>
    <row r="4176" spans="1:29" ht="40" x14ac:dyDescent="0.25">
      <c r="A4176" s="68" t="s">
        <v>18680</v>
      </c>
      <c r="B4176" s="69" t="s">
        <v>12813</v>
      </c>
      <c r="C4176" s="69" t="s">
        <v>18681</v>
      </c>
      <c r="D4176" s="69" t="s">
        <v>4628</v>
      </c>
      <c r="E4176" s="69"/>
      <c r="F4176" s="69" t="s">
        <v>11241</v>
      </c>
      <c r="G4176" s="69" t="s">
        <v>1122</v>
      </c>
      <c r="H4176" s="69" t="s">
        <v>1805</v>
      </c>
      <c r="I4176" s="69"/>
      <c r="J4176" s="70">
        <v>5423.24</v>
      </c>
      <c r="K4176" s="69" t="s">
        <v>4591</v>
      </c>
      <c r="L4176" s="69"/>
      <c r="M4176" s="69"/>
      <c r="N4176" s="69"/>
      <c r="O4176" s="69"/>
      <c r="P4176" s="69"/>
      <c r="Q4176" s="69"/>
      <c r="R4176" s="69"/>
      <c r="S4176" s="69"/>
      <c r="T4176" s="69"/>
      <c r="U4176" s="69"/>
      <c r="V4176" s="69"/>
      <c r="W4176" s="69"/>
      <c r="X4176" s="69"/>
      <c r="Y4176" s="69"/>
      <c r="Z4176" s="69"/>
      <c r="AA4176" s="69" t="s">
        <v>989</v>
      </c>
      <c r="AB4176" s="69"/>
      <c r="AC4176" s="69"/>
    </row>
    <row r="4177" spans="1:29" x14ac:dyDescent="0.25">
      <c r="A4177" s="71" t="s">
        <v>193</v>
      </c>
      <c r="B4177" s="71"/>
      <c r="C4177" s="71"/>
      <c r="D4177" s="71"/>
      <c r="E4177" s="71"/>
      <c r="F4177" s="71"/>
      <c r="G4177" s="71"/>
      <c r="H4177" s="71"/>
      <c r="I4177" s="71"/>
      <c r="J4177" s="72">
        <v>5423.24</v>
      </c>
      <c r="K4177" s="71"/>
      <c r="L4177" s="71"/>
      <c r="M4177" s="72">
        <v>0</v>
      </c>
      <c r="N4177" s="72">
        <v>5423.24</v>
      </c>
      <c r="O4177" s="71"/>
      <c r="P4177" s="71"/>
      <c r="Q4177" s="71"/>
      <c r="R4177" s="71"/>
      <c r="S4177" s="72">
        <v>0</v>
      </c>
      <c r="T4177" s="72">
        <v>0</v>
      </c>
      <c r="U4177" s="71"/>
      <c r="V4177" s="71"/>
      <c r="W4177" s="71"/>
      <c r="X4177" s="72">
        <v>0</v>
      </c>
      <c r="Y4177" s="72">
        <v>0</v>
      </c>
      <c r="Z4177" s="72">
        <v>0</v>
      </c>
      <c r="AA4177" s="69"/>
      <c r="AB4177" s="69"/>
      <c r="AC4177" s="69"/>
    </row>
    <row r="4178" spans="1:29" ht="30" x14ac:dyDescent="0.25">
      <c r="A4178" s="68" t="s">
        <v>18682</v>
      </c>
      <c r="B4178" s="69" t="s">
        <v>18683</v>
      </c>
      <c r="C4178" s="69" t="s">
        <v>18684</v>
      </c>
      <c r="D4178" s="69" t="s">
        <v>4746</v>
      </c>
      <c r="E4178" s="69"/>
      <c r="F4178" s="69" t="s">
        <v>11278</v>
      </c>
      <c r="G4178" s="69" t="s">
        <v>1122</v>
      </c>
      <c r="H4178" s="69" t="s">
        <v>1785</v>
      </c>
      <c r="I4178" s="69" t="s">
        <v>962</v>
      </c>
      <c r="J4178" s="70">
        <v>3764.68</v>
      </c>
      <c r="K4178" s="69" t="s">
        <v>4591</v>
      </c>
      <c r="L4178" s="69" t="s">
        <v>18685</v>
      </c>
      <c r="M4178" s="70">
        <v>3764.68</v>
      </c>
      <c r="N4178" s="69"/>
      <c r="O4178" s="69"/>
      <c r="P4178" s="69"/>
      <c r="Q4178" s="69"/>
      <c r="R4178" s="69"/>
      <c r="S4178" s="69"/>
      <c r="T4178" s="70"/>
      <c r="U4178" s="69"/>
      <c r="V4178" s="69"/>
      <c r="W4178" s="69"/>
      <c r="X4178" s="69"/>
      <c r="Y4178" s="70"/>
      <c r="Z4178" s="69">
        <v>0</v>
      </c>
      <c r="AA4178" s="69" t="s">
        <v>989</v>
      </c>
      <c r="AB4178" s="69" t="s">
        <v>1144</v>
      </c>
      <c r="AC4178" s="69"/>
    </row>
    <row r="4179" spans="1:29" x14ac:dyDescent="0.25">
      <c r="A4179" s="71" t="s">
        <v>193</v>
      </c>
      <c r="B4179" s="71"/>
      <c r="C4179" s="71"/>
      <c r="D4179" s="71"/>
      <c r="E4179" s="71"/>
      <c r="F4179" s="71"/>
      <c r="G4179" s="71"/>
      <c r="H4179" s="71"/>
      <c r="I4179" s="71"/>
      <c r="J4179" s="72">
        <v>3764.68</v>
      </c>
      <c r="K4179" s="71"/>
      <c r="L4179" s="71"/>
      <c r="M4179" s="72">
        <v>3764.68</v>
      </c>
      <c r="N4179" s="72">
        <v>0</v>
      </c>
      <c r="O4179" s="71"/>
      <c r="P4179" s="71"/>
      <c r="Q4179" s="71"/>
      <c r="R4179" s="71"/>
      <c r="S4179" s="72">
        <v>0</v>
      </c>
      <c r="T4179" s="72">
        <v>0</v>
      </c>
      <c r="U4179" s="71"/>
      <c r="V4179" s="71"/>
      <c r="W4179" s="71"/>
      <c r="X4179" s="72">
        <v>0</v>
      </c>
      <c r="Y4179" s="72">
        <v>0</v>
      </c>
      <c r="Z4179" s="72">
        <v>0</v>
      </c>
      <c r="AA4179" s="69"/>
      <c r="AB4179" s="69"/>
      <c r="AC4179" s="69"/>
    </row>
    <row r="4180" spans="1:29" ht="30" x14ac:dyDescent="0.25">
      <c r="A4180" s="68" t="s">
        <v>18686</v>
      </c>
      <c r="B4180" s="69" t="s">
        <v>18687</v>
      </c>
      <c r="C4180" s="69" t="s">
        <v>18688</v>
      </c>
      <c r="D4180" s="69" t="s">
        <v>4589</v>
      </c>
      <c r="E4180" s="69"/>
      <c r="F4180" s="69" t="s">
        <v>11278</v>
      </c>
      <c r="G4180" s="69" t="s">
        <v>1804</v>
      </c>
      <c r="H4180" s="69" t="s">
        <v>2489</v>
      </c>
      <c r="I4180" s="69"/>
      <c r="J4180" s="70">
        <v>21701.99</v>
      </c>
      <c r="K4180" s="69" t="s">
        <v>4591</v>
      </c>
      <c r="L4180" s="69"/>
      <c r="M4180" s="69"/>
      <c r="N4180" s="69"/>
      <c r="O4180" s="69"/>
      <c r="P4180" s="69"/>
      <c r="Q4180" s="69"/>
      <c r="R4180" s="69"/>
      <c r="S4180" s="69"/>
      <c r="T4180" s="69"/>
      <c r="U4180" s="69"/>
      <c r="V4180" s="69"/>
      <c r="W4180" s="69"/>
      <c r="X4180" s="69"/>
      <c r="Y4180" s="69"/>
      <c r="Z4180" s="69"/>
      <c r="AA4180" s="69" t="s">
        <v>989</v>
      </c>
      <c r="AB4180" s="69"/>
      <c r="AC4180" s="69"/>
    </row>
    <row r="4181" spans="1:29" x14ac:dyDescent="0.25">
      <c r="A4181" s="71" t="s">
        <v>193</v>
      </c>
      <c r="B4181" s="71"/>
      <c r="C4181" s="71"/>
      <c r="D4181" s="71"/>
      <c r="E4181" s="71"/>
      <c r="F4181" s="71"/>
      <c r="G4181" s="71"/>
      <c r="H4181" s="71"/>
      <c r="I4181" s="71"/>
      <c r="J4181" s="72">
        <v>21701.99</v>
      </c>
      <c r="K4181" s="71"/>
      <c r="L4181" s="71"/>
      <c r="M4181" s="72">
        <v>0</v>
      </c>
      <c r="N4181" s="72">
        <v>21701.99</v>
      </c>
      <c r="O4181" s="71"/>
      <c r="P4181" s="71"/>
      <c r="Q4181" s="71"/>
      <c r="R4181" s="71"/>
      <c r="S4181" s="72">
        <v>0</v>
      </c>
      <c r="T4181" s="72">
        <v>0</v>
      </c>
      <c r="U4181" s="71"/>
      <c r="V4181" s="71"/>
      <c r="W4181" s="71"/>
      <c r="X4181" s="72">
        <v>0</v>
      </c>
      <c r="Y4181" s="72">
        <v>0</v>
      </c>
      <c r="Z4181" s="72">
        <v>0</v>
      </c>
      <c r="AA4181" s="69"/>
      <c r="AB4181" s="69"/>
      <c r="AC4181" s="69"/>
    </row>
    <row r="4182" spans="1:29" ht="40" x14ac:dyDescent="0.25">
      <c r="A4182" s="68" t="s">
        <v>18689</v>
      </c>
      <c r="B4182" s="69" t="s">
        <v>14345</v>
      </c>
      <c r="C4182" s="69" t="s">
        <v>18690</v>
      </c>
      <c r="D4182" s="69" t="s">
        <v>3337</v>
      </c>
      <c r="E4182" s="69"/>
      <c r="F4182" s="69" t="s">
        <v>11278</v>
      </c>
      <c r="G4182" s="69" t="s">
        <v>1804</v>
      </c>
      <c r="H4182" s="69" t="s">
        <v>1130</v>
      </c>
      <c r="I4182" s="69"/>
      <c r="J4182" s="70">
        <v>15908.88</v>
      </c>
      <c r="K4182" s="69" t="s">
        <v>4591</v>
      </c>
      <c r="L4182" s="69"/>
      <c r="M4182" s="69"/>
      <c r="N4182" s="69"/>
      <c r="O4182" s="69"/>
      <c r="P4182" s="69"/>
      <c r="Q4182" s="69"/>
      <c r="R4182" s="69"/>
      <c r="S4182" s="69"/>
      <c r="T4182" s="69"/>
      <c r="U4182" s="69"/>
      <c r="V4182" s="69"/>
      <c r="W4182" s="69"/>
      <c r="X4182" s="69"/>
      <c r="Y4182" s="69"/>
      <c r="Z4182" s="69"/>
      <c r="AA4182" s="69" t="s">
        <v>989</v>
      </c>
      <c r="AB4182" s="69"/>
      <c r="AC4182" s="69"/>
    </row>
    <row r="4183" spans="1:29" x14ac:dyDescent="0.25">
      <c r="A4183" s="71" t="s">
        <v>193</v>
      </c>
      <c r="B4183" s="71"/>
      <c r="C4183" s="71"/>
      <c r="D4183" s="71"/>
      <c r="E4183" s="71"/>
      <c r="F4183" s="71"/>
      <c r="G4183" s="71"/>
      <c r="H4183" s="71"/>
      <c r="I4183" s="71"/>
      <c r="J4183" s="72">
        <v>15908.88</v>
      </c>
      <c r="K4183" s="71"/>
      <c r="L4183" s="71"/>
      <c r="M4183" s="72">
        <v>0</v>
      </c>
      <c r="N4183" s="72">
        <v>15908.88</v>
      </c>
      <c r="O4183" s="71"/>
      <c r="P4183" s="71"/>
      <c r="Q4183" s="71"/>
      <c r="R4183" s="71"/>
      <c r="S4183" s="72">
        <v>0</v>
      </c>
      <c r="T4183" s="72">
        <v>0</v>
      </c>
      <c r="U4183" s="71"/>
      <c r="V4183" s="71"/>
      <c r="W4183" s="71"/>
      <c r="X4183" s="72">
        <v>0</v>
      </c>
      <c r="Y4183" s="72">
        <v>0</v>
      </c>
      <c r="Z4183" s="72">
        <v>0</v>
      </c>
      <c r="AA4183" s="69"/>
      <c r="AB4183" s="69"/>
      <c r="AC4183" s="69"/>
    </row>
    <row r="4184" spans="1:29" ht="30" x14ac:dyDescent="0.25">
      <c r="A4184" s="68" t="s">
        <v>18691</v>
      </c>
      <c r="B4184" s="69" t="s">
        <v>13878</v>
      </c>
      <c r="C4184" s="69" t="s">
        <v>18692</v>
      </c>
      <c r="D4184" s="69" t="s">
        <v>4813</v>
      </c>
      <c r="E4184" s="69"/>
      <c r="F4184" s="69" t="s">
        <v>10612</v>
      </c>
      <c r="G4184" s="69" t="s">
        <v>1804</v>
      </c>
      <c r="H4184" s="69" t="s">
        <v>2150</v>
      </c>
      <c r="I4184" s="69" t="s">
        <v>962</v>
      </c>
      <c r="J4184" s="70">
        <v>5449.95</v>
      </c>
      <c r="K4184" s="69" t="s">
        <v>4591</v>
      </c>
      <c r="L4184" s="69" t="s">
        <v>18693</v>
      </c>
      <c r="M4184" s="70">
        <v>5449.95</v>
      </c>
      <c r="N4184" s="69"/>
      <c r="O4184" s="69"/>
      <c r="P4184" s="69"/>
      <c r="Q4184" s="69"/>
      <c r="R4184" s="69"/>
      <c r="S4184" s="69"/>
      <c r="T4184" s="70"/>
      <c r="U4184" s="69"/>
      <c r="V4184" s="69"/>
      <c r="W4184" s="69"/>
      <c r="X4184" s="69"/>
      <c r="Y4184" s="70"/>
      <c r="Z4184" s="69">
        <v>0</v>
      </c>
      <c r="AA4184" s="69" t="s">
        <v>989</v>
      </c>
      <c r="AB4184" s="69" t="s">
        <v>1144</v>
      </c>
      <c r="AC4184" s="69"/>
    </row>
    <row r="4185" spans="1:29" x14ac:dyDescent="0.25">
      <c r="A4185" s="71" t="s">
        <v>193</v>
      </c>
      <c r="B4185" s="71"/>
      <c r="C4185" s="71"/>
      <c r="D4185" s="71"/>
      <c r="E4185" s="71"/>
      <c r="F4185" s="71"/>
      <c r="G4185" s="71"/>
      <c r="H4185" s="71"/>
      <c r="I4185" s="71"/>
      <c r="J4185" s="72">
        <v>5449.95</v>
      </c>
      <c r="K4185" s="71"/>
      <c r="L4185" s="71"/>
      <c r="M4185" s="72">
        <v>5449.95</v>
      </c>
      <c r="N4185" s="72">
        <v>0</v>
      </c>
      <c r="O4185" s="71"/>
      <c r="P4185" s="71"/>
      <c r="Q4185" s="71"/>
      <c r="R4185" s="71"/>
      <c r="S4185" s="72">
        <v>0</v>
      </c>
      <c r="T4185" s="72">
        <v>0</v>
      </c>
      <c r="U4185" s="71"/>
      <c r="V4185" s="71"/>
      <c r="W4185" s="71"/>
      <c r="X4185" s="72">
        <v>0</v>
      </c>
      <c r="Y4185" s="72">
        <v>0</v>
      </c>
      <c r="Z4185" s="72">
        <v>0</v>
      </c>
      <c r="AA4185" s="69"/>
      <c r="AB4185" s="69"/>
      <c r="AC4185" s="69"/>
    </row>
    <row r="4186" spans="1:29" ht="30" x14ac:dyDescent="0.25">
      <c r="A4186" s="68" t="s">
        <v>18694</v>
      </c>
      <c r="B4186" s="69" t="s">
        <v>11119</v>
      </c>
      <c r="C4186" s="69" t="s">
        <v>18695</v>
      </c>
      <c r="D4186" s="69" t="s">
        <v>4972</v>
      </c>
      <c r="E4186" s="69"/>
      <c r="F4186" s="69" t="s">
        <v>10255</v>
      </c>
      <c r="G4186" s="69" t="s">
        <v>1804</v>
      </c>
      <c r="H4186" s="69" t="s">
        <v>3321</v>
      </c>
      <c r="I4186" s="69"/>
      <c r="J4186" s="70">
        <v>1960</v>
      </c>
      <c r="K4186" s="69" t="s">
        <v>4591</v>
      </c>
      <c r="L4186" s="69"/>
      <c r="M4186" s="69"/>
      <c r="N4186" s="69"/>
      <c r="O4186" s="69"/>
      <c r="P4186" s="69"/>
      <c r="Q4186" s="69"/>
      <c r="R4186" s="69"/>
      <c r="S4186" s="69"/>
      <c r="T4186" s="69"/>
      <c r="U4186" s="69"/>
      <c r="V4186" s="69"/>
      <c r="W4186" s="69"/>
      <c r="X4186" s="69"/>
      <c r="Y4186" s="69"/>
      <c r="Z4186" s="69"/>
      <c r="AA4186" s="69" t="s">
        <v>989</v>
      </c>
      <c r="AB4186" s="69"/>
      <c r="AC4186" s="69"/>
    </row>
    <row r="4187" spans="1:29" x14ac:dyDescent="0.25">
      <c r="A4187" s="71" t="s">
        <v>193</v>
      </c>
      <c r="B4187" s="71"/>
      <c r="C4187" s="71"/>
      <c r="D4187" s="71"/>
      <c r="E4187" s="71"/>
      <c r="F4187" s="71"/>
      <c r="G4187" s="71"/>
      <c r="H4187" s="71"/>
      <c r="I4187" s="71"/>
      <c r="J4187" s="72">
        <v>1960</v>
      </c>
      <c r="K4187" s="71"/>
      <c r="L4187" s="71"/>
      <c r="M4187" s="72">
        <v>0</v>
      </c>
      <c r="N4187" s="72">
        <v>1960</v>
      </c>
      <c r="O4187" s="71"/>
      <c r="P4187" s="71"/>
      <c r="Q4187" s="71"/>
      <c r="R4187" s="71"/>
      <c r="S4187" s="72">
        <v>0</v>
      </c>
      <c r="T4187" s="72">
        <v>0</v>
      </c>
      <c r="U4187" s="71"/>
      <c r="V4187" s="71"/>
      <c r="W4187" s="71"/>
      <c r="X4187" s="72">
        <v>0</v>
      </c>
      <c r="Y4187" s="72">
        <v>0</v>
      </c>
      <c r="Z4187" s="72">
        <v>0</v>
      </c>
      <c r="AA4187" s="69"/>
      <c r="AB4187" s="69"/>
      <c r="AC4187" s="69"/>
    </row>
    <row r="4188" spans="1:29" ht="30" x14ac:dyDescent="0.25">
      <c r="A4188" s="68" t="s">
        <v>18696</v>
      </c>
      <c r="B4188" s="69" t="s">
        <v>18697</v>
      </c>
      <c r="C4188" s="69" t="s">
        <v>18698</v>
      </c>
      <c r="D4188" s="69" t="s">
        <v>4813</v>
      </c>
      <c r="E4188" s="69"/>
      <c r="F4188" s="69" t="s">
        <v>11278</v>
      </c>
      <c r="G4188" s="69" t="s">
        <v>1804</v>
      </c>
      <c r="H4188" s="69" t="s">
        <v>1798</v>
      </c>
      <c r="I4188" s="69"/>
      <c r="J4188" s="70">
        <v>13454.68</v>
      </c>
      <c r="K4188" s="69" t="s">
        <v>4591</v>
      </c>
      <c r="L4188" s="69"/>
      <c r="M4188" s="69"/>
      <c r="N4188" s="69"/>
      <c r="O4188" s="69"/>
      <c r="P4188" s="69"/>
      <c r="Q4188" s="69"/>
      <c r="R4188" s="69"/>
      <c r="S4188" s="69"/>
      <c r="T4188" s="69"/>
      <c r="U4188" s="69"/>
      <c r="V4188" s="69"/>
      <c r="W4188" s="69"/>
      <c r="X4188" s="69"/>
      <c r="Y4188" s="69"/>
      <c r="Z4188" s="69"/>
      <c r="AA4188" s="69" t="s">
        <v>989</v>
      </c>
      <c r="AB4188" s="69"/>
      <c r="AC4188" s="69"/>
    </row>
    <row r="4189" spans="1:29" x14ac:dyDescent="0.25">
      <c r="A4189" s="71" t="s">
        <v>193</v>
      </c>
      <c r="B4189" s="71"/>
      <c r="C4189" s="71"/>
      <c r="D4189" s="71"/>
      <c r="E4189" s="71"/>
      <c r="F4189" s="71"/>
      <c r="G4189" s="71"/>
      <c r="H4189" s="71"/>
      <c r="I4189" s="71"/>
      <c r="J4189" s="72">
        <v>13454.68</v>
      </c>
      <c r="K4189" s="71"/>
      <c r="L4189" s="71"/>
      <c r="M4189" s="72">
        <v>0</v>
      </c>
      <c r="N4189" s="72">
        <v>13454.68</v>
      </c>
      <c r="O4189" s="71"/>
      <c r="P4189" s="71"/>
      <c r="Q4189" s="71"/>
      <c r="R4189" s="71"/>
      <c r="S4189" s="72">
        <v>0</v>
      </c>
      <c r="T4189" s="72">
        <v>0</v>
      </c>
      <c r="U4189" s="71"/>
      <c r="V4189" s="71"/>
      <c r="W4189" s="71"/>
      <c r="X4189" s="72">
        <v>0</v>
      </c>
      <c r="Y4189" s="72">
        <v>0</v>
      </c>
      <c r="Z4189" s="72">
        <v>0</v>
      </c>
      <c r="AA4189" s="69"/>
      <c r="AB4189" s="69"/>
      <c r="AC4189" s="69"/>
    </row>
    <row r="4190" spans="1:29" ht="30" x14ac:dyDescent="0.25">
      <c r="A4190" s="68" t="s">
        <v>18699</v>
      </c>
      <c r="B4190" s="69" t="s">
        <v>10609</v>
      </c>
      <c r="C4190" s="69" t="s">
        <v>18700</v>
      </c>
      <c r="D4190" s="69" t="s">
        <v>4604</v>
      </c>
      <c r="E4190" s="69"/>
      <c r="F4190" s="69" t="s">
        <v>10612</v>
      </c>
      <c r="G4190" s="69" t="s">
        <v>1804</v>
      </c>
      <c r="H4190" s="69" t="s">
        <v>1552</v>
      </c>
      <c r="I4190" s="69" t="s">
        <v>962</v>
      </c>
      <c r="J4190" s="70">
        <v>3739.68</v>
      </c>
      <c r="K4190" s="69" t="s">
        <v>4591</v>
      </c>
      <c r="L4190" s="69" t="s">
        <v>18701</v>
      </c>
      <c r="M4190" s="70">
        <v>3739.68</v>
      </c>
      <c r="N4190" s="69"/>
      <c r="O4190" s="69"/>
      <c r="P4190" s="69"/>
      <c r="Q4190" s="69"/>
      <c r="R4190" s="69"/>
      <c r="S4190" s="69"/>
      <c r="T4190" s="70"/>
      <c r="U4190" s="69"/>
      <c r="V4190" s="69"/>
      <c r="W4190" s="69"/>
      <c r="X4190" s="69"/>
      <c r="Y4190" s="70"/>
      <c r="Z4190" s="69">
        <v>0</v>
      </c>
      <c r="AA4190" s="69" t="s">
        <v>989</v>
      </c>
      <c r="AB4190" s="69" t="s">
        <v>1144</v>
      </c>
      <c r="AC4190" s="69"/>
    </row>
    <row r="4191" spans="1:29" x14ac:dyDescent="0.25">
      <c r="A4191" s="71" t="s">
        <v>193</v>
      </c>
      <c r="B4191" s="71"/>
      <c r="C4191" s="71"/>
      <c r="D4191" s="71"/>
      <c r="E4191" s="71"/>
      <c r="F4191" s="71"/>
      <c r="G4191" s="71"/>
      <c r="H4191" s="71"/>
      <c r="I4191" s="71"/>
      <c r="J4191" s="72">
        <v>3739.68</v>
      </c>
      <c r="K4191" s="71"/>
      <c r="L4191" s="71"/>
      <c r="M4191" s="72">
        <v>3739.68</v>
      </c>
      <c r="N4191" s="72">
        <v>0</v>
      </c>
      <c r="O4191" s="71"/>
      <c r="P4191" s="71"/>
      <c r="Q4191" s="71"/>
      <c r="R4191" s="71"/>
      <c r="S4191" s="72">
        <v>0</v>
      </c>
      <c r="T4191" s="72">
        <v>0</v>
      </c>
      <c r="U4191" s="71"/>
      <c r="V4191" s="71"/>
      <c r="W4191" s="71"/>
      <c r="X4191" s="72">
        <v>0</v>
      </c>
      <c r="Y4191" s="72">
        <v>0</v>
      </c>
      <c r="Z4191" s="72">
        <v>0</v>
      </c>
      <c r="AA4191" s="69"/>
      <c r="AB4191" s="69"/>
      <c r="AC4191" s="69"/>
    </row>
    <row r="4192" spans="1:29" ht="30" x14ac:dyDescent="0.25">
      <c r="A4192" s="68" t="s">
        <v>18702</v>
      </c>
      <c r="B4192" s="69" t="s">
        <v>13982</v>
      </c>
      <c r="C4192" s="69" t="s">
        <v>18703</v>
      </c>
      <c r="D4192" s="69" t="s">
        <v>4623</v>
      </c>
      <c r="E4192" s="69" t="s">
        <v>18705</v>
      </c>
      <c r="F4192" s="69" t="s">
        <v>11278</v>
      </c>
      <c r="G4192" s="69" t="s">
        <v>1106</v>
      </c>
      <c r="H4192" s="69" t="s">
        <v>1805</v>
      </c>
      <c r="I4192" s="69" t="s">
        <v>962</v>
      </c>
      <c r="J4192" s="70">
        <v>2084.9699999999998</v>
      </c>
      <c r="K4192" s="69" t="s">
        <v>4591</v>
      </c>
      <c r="L4192" s="69" t="s">
        <v>18704</v>
      </c>
      <c r="M4192" s="70">
        <v>2084.9699999999998</v>
      </c>
      <c r="N4192" s="69"/>
      <c r="O4192" s="69"/>
      <c r="P4192" s="69" t="s">
        <v>1916</v>
      </c>
      <c r="Q4192" s="69"/>
      <c r="R4192" s="69"/>
      <c r="S4192" s="70">
        <v>2084.9699999999998</v>
      </c>
      <c r="T4192" s="70"/>
      <c r="U4192" s="69"/>
      <c r="V4192" s="69"/>
      <c r="W4192" s="69"/>
      <c r="X4192" s="69"/>
      <c r="Y4192" s="70"/>
      <c r="Z4192" s="69">
        <v>0</v>
      </c>
      <c r="AA4192" s="69" t="s">
        <v>989</v>
      </c>
      <c r="AB4192" s="69" t="s">
        <v>1144</v>
      </c>
      <c r="AC4192" s="69"/>
    </row>
    <row r="4193" spans="1:29" x14ac:dyDescent="0.25">
      <c r="A4193" s="71" t="s">
        <v>193</v>
      </c>
      <c r="B4193" s="71"/>
      <c r="C4193" s="71"/>
      <c r="D4193" s="71"/>
      <c r="E4193" s="71"/>
      <c r="F4193" s="71"/>
      <c r="G4193" s="71"/>
      <c r="H4193" s="71"/>
      <c r="I4193" s="71"/>
      <c r="J4193" s="72">
        <v>2084.9699999999998</v>
      </c>
      <c r="K4193" s="71"/>
      <c r="L4193" s="71"/>
      <c r="M4193" s="72">
        <v>2084.9699999999998</v>
      </c>
      <c r="N4193" s="72">
        <v>0</v>
      </c>
      <c r="O4193" s="71"/>
      <c r="P4193" s="71"/>
      <c r="Q4193" s="71"/>
      <c r="R4193" s="71"/>
      <c r="S4193" s="72">
        <v>2084.9699999999998</v>
      </c>
      <c r="T4193" s="72">
        <v>0</v>
      </c>
      <c r="U4193" s="71"/>
      <c r="V4193" s="71"/>
      <c r="W4193" s="71"/>
      <c r="X4193" s="72">
        <v>2084.9699999999998</v>
      </c>
      <c r="Y4193" s="72">
        <v>0</v>
      </c>
      <c r="Z4193" s="72">
        <v>0</v>
      </c>
      <c r="AA4193" s="69"/>
      <c r="AB4193" s="69"/>
      <c r="AC4193" s="69"/>
    </row>
    <row r="4194" spans="1:29" ht="20" x14ac:dyDescent="0.25">
      <c r="A4194" s="68" t="s">
        <v>18706</v>
      </c>
      <c r="B4194" s="69" t="s">
        <v>13982</v>
      </c>
      <c r="C4194" s="69" t="s">
        <v>18707</v>
      </c>
      <c r="D4194" s="69" t="s">
        <v>4583</v>
      </c>
      <c r="E4194" s="69"/>
      <c r="F4194" s="69" t="s">
        <v>11278</v>
      </c>
      <c r="G4194" s="69" t="s">
        <v>1106</v>
      </c>
      <c r="H4194" s="69" t="s">
        <v>1130</v>
      </c>
      <c r="I4194" s="69"/>
      <c r="J4194" s="70">
        <v>2883.73</v>
      </c>
      <c r="K4194" s="69" t="s">
        <v>4591</v>
      </c>
      <c r="L4194" s="69"/>
      <c r="M4194" s="69"/>
      <c r="N4194" s="69"/>
      <c r="O4194" s="69"/>
      <c r="P4194" s="69"/>
      <c r="Q4194" s="69"/>
      <c r="R4194" s="69"/>
      <c r="S4194" s="69"/>
      <c r="T4194" s="69"/>
      <c r="U4194" s="69"/>
      <c r="V4194" s="69"/>
      <c r="W4194" s="69"/>
      <c r="X4194" s="69"/>
      <c r="Y4194" s="69"/>
      <c r="Z4194" s="69"/>
      <c r="AA4194" s="69" t="s">
        <v>989</v>
      </c>
      <c r="AB4194" s="69"/>
      <c r="AC4194" s="69"/>
    </row>
    <row r="4195" spans="1:29" x14ac:dyDescent="0.25">
      <c r="A4195" s="71" t="s">
        <v>193</v>
      </c>
      <c r="B4195" s="71"/>
      <c r="C4195" s="71"/>
      <c r="D4195" s="71"/>
      <c r="E4195" s="71"/>
      <c r="F4195" s="71"/>
      <c r="G4195" s="71"/>
      <c r="H4195" s="71"/>
      <c r="I4195" s="71"/>
      <c r="J4195" s="72">
        <v>2883.73</v>
      </c>
      <c r="K4195" s="71"/>
      <c r="L4195" s="71"/>
      <c r="M4195" s="72">
        <v>0</v>
      </c>
      <c r="N4195" s="72">
        <v>2883.73</v>
      </c>
      <c r="O4195" s="71"/>
      <c r="P4195" s="71"/>
      <c r="Q4195" s="71"/>
      <c r="R4195" s="71"/>
      <c r="S4195" s="72">
        <v>0</v>
      </c>
      <c r="T4195" s="72">
        <v>0</v>
      </c>
      <c r="U4195" s="71"/>
      <c r="V4195" s="71"/>
      <c r="W4195" s="71"/>
      <c r="X4195" s="72">
        <v>0</v>
      </c>
      <c r="Y4195" s="72">
        <v>0</v>
      </c>
      <c r="Z4195" s="72">
        <v>0</v>
      </c>
      <c r="AA4195" s="69"/>
      <c r="AB4195" s="69"/>
      <c r="AC4195" s="69"/>
    </row>
    <row r="4196" spans="1:29" ht="30" x14ac:dyDescent="0.25">
      <c r="A4196" s="68" t="s">
        <v>18708</v>
      </c>
      <c r="B4196" s="69" t="s">
        <v>13982</v>
      </c>
      <c r="C4196" s="69" t="s">
        <v>18709</v>
      </c>
      <c r="D4196" s="69" t="s">
        <v>4507</v>
      </c>
      <c r="E4196" s="69"/>
      <c r="F4196" s="69" t="s">
        <v>11278</v>
      </c>
      <c r="G4196" s="69" t="s">
        <v>1106</v>
      </c>
      <c r="H4196" s="69" t="s">
        <v>1805</v>
      </c>
      <c r="I4196" s="69"/>
      <c r="J4196" s="70">
        <v>2994.34</v>
      </c>
      <c r="K4196" s="69" t="s">
        <v>4591</v>
      </c>
      <c r="L4196" s="69"/>
      <c r="M4196" s="69"/>
      <c r="N4196" s="69"/>
      <c r="O4196" s="69"/>
      <c r="P4196" s="69"/>
      <c r="Q4196" s="69"/>
      <c r="R4196" s="69"/>
      <c r="S4196" s="69"/>
      <c r="T4196" s="69"/>
      <c r="U4196" s="69"/>
      <c r="V4196" s="69"/>
      <c r="W4196" s="69"/>
      <c r="X4196" s="69"/>
      <c r="Y4196" s="69"/>
      <c r="Z4196" s="69"/>
      <c r="AA4196" s="69" t="s">
        <v>989</v>
      </c>
      <c r="AB4196" s="69"/>
      <c r="AC4196" s="69"/>
    </row>
    <row r="4197" spans="1:29" x14ac:dyDescent="0.25">
      <c r="A4197" s="71" t="s">
        <v>193</v>
      </c>
      <c r="B4197" s="71"/>
      <c r="C4197" s="71"/>
      <c r="D4197" s="71"/>
      <c r="E4197" s="71"/>
      <c r="F4197" s="71"/>
      <c r="G4197" s="71"/>
      <c r="H4197" s="71"/>
      <c r="I4197" s="71"/>
      <c r="J4197" s="72">
        <v>2994.34</v>
      </c>
      <c r="K4197" s="71"/>
      <c r="L4197" s="71"/>
      <c r="M4197" s="72">
        <v>0</v>
      </c>
      <c r="N4197" s="72">
        <v>2994.34</v>
      </c>
      <c r="O4197" s="71"/>
      <c r="P4197" s="71"/>
      <c r="Q4197" s="71"/>
      <c r="R4197" s="71"/>
      <c r="S4197" s="72">
        <v>0</v>
      </c>
      <c r="T4197" s="72">
        <v>0</v>
      </c>
      <c r="U4197" s="71"/>
      <c r="V4197" s="71"/>
      <c r="W4197" s="71"/>
      <c r="X4197" s="72">
        <v>0</v>
      </c>
      <c r="Y4197" s="72">
        <v>0</v>
      </c>
      <c r="Z4197" s="72">
        <v>0</v>
      </c>
      <c r="AA4197" s="69"/>
      <c r="AB4197" s="69"/>
      <c r="AC4197" s="69"/>
    </row>
    <row r="4198" spans="1:29" ht="20" x14ac:dyDescent="0.25">
      <c r="A4198" s="68" t="s">
        <v>18710</v>
      </c>
      <c r="B4198" s="69" t="s">
        <v>12857</v>
      </c>
      <c r="C4198" s="69" t="s">
        <v>18711</v>
      </c>
      <c r="D4198" s="69" t="s">
        <v>4611</v>
      </c>
      <c r="E4198" s="69"/>
      <c r="F4198" s="69" t="s">
        <v>10612</v>
      </c>
      <c r="G4198" s="69" t="s">
        <v>1106</v>
      </c>
      <c r="H4198" s="69" t="s">
        <v>3321</v>
      </c>
      <c r="I4198" s="69" t="s">
        <v>962</v>
      </c>
      <c r="J4198" s="70">
        <v>35956.85</v>
      </c>
      <c r="K4198" s="69" t="s">
        <v>4591</v>
      </c>
      <c r="L4198" s="69" t="s">
        <v>18712</v>
      </c>
      <c r="M4198" s="70">
        <v>35956.85</v>
      </c>
      <c r="N4198" s="69"/>
      <c r="O4198" s="69"/>
      <c r="P4198" s="69"/>
      <c r="Q4198" s="69"/>
      <c r="R4198" s="69"/>
      <c r="S4198" s="69"/>
      <c r="T4198" s="70"/>
      <c r="U4198" s="69"/>
      <c r="V4198" s="69"/>
      <c r="W4198" s="69"/>
      <c r="X4198" s="69"/>
      <c r="Y4198" s="70"/>
      <c r="Z4198" s="69">
        <v>0</v>
      </c>
      <c r="AA4198" s="69" t="s">
        <v>989</v>
      </c>
      <c r="AB4198" s="69" t="s">
        <v>1144</v>
      </c>
      <c r="AC4198" s="69"/>
    </row>
    <row r="4199" spans="1:29" x14ac:dyDescent="0.25">
      <c r="A4199" s="71" t="s">
        <v>193</v>
      </c>
      <c r="B4199" s="71"/>
      <c r="C4199" s="71"/>
      <c r="D4199" s="71"/>
      <c r="E4199" s="71"/>
      <c r="F4199" s="71"/>
      <c r="G4199" s="71"/>
      <c r="H4199" s="71"/>
      <c r="I4199" s="71"/>
      <c r="J4199" s="72">
        <v>35956.85</v>
      </c>
      <c r="K4199" s="71"/>
      <c r="L4199" s="71"/>
      <c r="M4199" s="72">
        <v>35956.85</v>
      </c>
      <c r="N4199" s="72">
        <v>0</v>
      </c>
      <c r="O4199" s="71"/>
      <c r="P4199" s="71"/>
      <c r="Q4199" s="71"/>
      <c r="R4199" s="71"/>
      <c r="S4199" s="72">
        <v>0</v>
      </c>
      <c r="T4199" s="72">
        <v>0</v>
      </c>
      <c r="U4199" s="71"/>
      <c r="V4199" s="71"/>
      <c r="W4199" s="71"/>
      <c r="X4199" s="72">
        <v>0</v>
      </c>
      <c r="Y4199" s="72">
        <v>0</v>
      </c>
      <c r="Z4199" s="72">
        <v>0</v>
      </c>
      <c r="AA4199" s="69"/>
      <c r="AB4199" s="69"/>
      <c r="AC4199" s="69"/>
    </row>
    <row r="4200" spans="1:29" ht="40" x14ac:dyDescent="0.25">
      <c r="A4200" s="68" t="s">
        <v>18713</v>
      </c>
      <c r="B4200" s="69" t="s">
        <v>11214</v>
      </c>
      <c r="C4200" s="69" t="s">
        <v>18714</v>
      </c>
      <c r="D4200" s="69" t="s">
        <v>890</v>
      </c>
      <c r="E4200" s="69" t="s">
        <v>18716</v>
      </c>
      <c r="F4200" s="69" t="s">
        <v>10543</v>
      </c>
      <c r="G4200" s="69" t="s">
        <v>1624</v>
      </c>
      <c r="H4200" s="69" t="s">
        <v>3474</v>
      </c>
      <c r="I4200" s="69" t="s">
        <v>962</v>
      </c>
      <c r="J4200" s="70">
        <v>4550.8599999999997</v>
      </c>
      <c r="K4200" s="69" t="s">
        <v>4591</v>
      </c>
      <c r="L4200" s="69" t="s">
        <v>18715</v>
      </c>
      <c r="M4200" s="70">
        <v>4550.8599999999997</v>
      </c>
      <c r="N4200" s="69"/>
      <c r="O4200" s="69"/>
      <c r="P4200" s="69" t="s">
        <v>2157</v>
      </c>
      <c r="Q4200" s="69" t="s">
        <v>1917</v>
      </c>
      <c r="R4200" s="69"/>
      <c r="S4200" s="70">
        <v>4550.8599999999997</v>
      </c>
      <c r="T4200" s="70"/>
      <c r="U4200" s="69"/>
      <c r="V4200" s="69"/>
      <c r="W4200" s="69"/>
      <c r="X4200" s="69"/>
      <c r="Y4200" s="70"/>
      <c r="Z4200" s="69">
        <v>0</v>
      </c>
      <c r="AA4200" s="69" t="s">
        <v>989</v>
      </c>
      <c r="AB4200" s="69" t="s">
        <v>1144</v>
      </c>
      <c r="AC4200" s="69"/>
    </row>
    <row r="4201" spans="1:29" x14ac:dyDescent="0.25">
      <c r="A4201" s="71" t="s">
        <v>193</v>
      </c>
      <c r="B4201" s="71"/>
      <c r="C4201" s="71"/>
      <c r="D4201" s="71"/>
      <c r="E4201" s="71"/>
      <c r="F4201" s="71"/>
      <c r="G4201" s="71"/>
      <c r="H4201" s="71"/>
      <c r="I4201" s="71"/>
      <c r="J4201" s="72">
        <v>4550.8599999999997</v>
      </c>
      <c r="K4201" s="71"/>
      <c r="L4201" s="71"/>
      <c r="M4201" s="72">
        <v>4550.8599999999997</v>
      </c>
      <c r="N4201" s="72">
        <v>0</v>
      </c>
      <c r="O4201" s="71"/>
      <c r="P4201" s="71"/>
      <c r="Q4201" s="71"/>
      <c r="R4201" s="71"/>
      <c r="S4201" s="72">
        <v>4550.8599999999997</v>
      </c>
      <c r="T4201" s="72">
        <v>0</v>
      </c>
      <c r="U4201" s="71"/>
      <c r="V4201" s="71"/>
      <c r="W4201" s="71"/>
      <c r="X4201" s="72">
        <v>4550.8599999999997</v>
      </c>
      <c r="Y4201" s="72">
        <v>0</v>
      </c>
      <c r="Z4201" s="72">
        <v>0</v>
      </c>
      <c r="AA4201" s="69"/>
      <c r="AB4201" s="69"/>
      <c r="AC4201" s="69"/>
    </row>
    <row r="4202" spans="1:29" ht="30" x14ac:dyDescent="0.25">
      <c r="A4202" s="68" t="s">
        <v>18717</v>
      </c>
      <c r="B4202" s="69" t="s">
        <v>18718</v>
      </c>
      <c r="C4202" s="69" t="s">
        <v>18719</v>
      </c>
      <c r="D4202" s="69" t="s">
        <v>4507</v>
      </c>
      <c r="E4202" s="69"/>
      <c r="F4202" s="69" t="s">
        <v>11278</v>
      </c>
      <c r="G4202" s="69" t="s">
        <v>2606</v>
      </c>
      <c r="H4202" s="69" t="s">
        <v>8918</v>
      </c>
      <c r="I4202" s="69"/>
      <c r="J4202" s="70">
        <v>4078.64</v>
      </c>
      <c r="K4202" s="69" t="s">
        <v>4591</v>
      </c>
      <c r="L4202" s="69"/>
      <c r="M4202" s="69"/>
      <c r="N4202" s="69"/>
      <c r="O4202" s="69"/>
      <c r="P4202" s="69"/>
      <c r="Q4202" s="69"/>
      <c r="R4202" s="69"/>
      <c r="S4202" s="69"/>
      <c r="T4202" s="69"/>
      <c r="U4202" s="69"/>
      <c r="V4202" s="69"/>
      <c r="W4202" s="69"/>
      <c r="X4202" s="69"/>
      <c r="Y4202" s="69"/>
      <c r="Z4202" s="69"/>
      <c r="AA4202" s="69" t="s">
        <v>989</v>
      </c>
      <c r="AB4202" s="69"/>
      <c r="AC4202" s="69"/>
    </row>
    <row r="4203" spans="1:29" x14ac:dyDescent="0.25">
      <c r="A4203" s="71" t="s">
        <v>193</v>
      </c>
      <c r="B4203" s="71"/>
      <c r="C4203" s="71"/>
      <c r="D4203" s="71"/>
      <c r="E4203" s="71"/>
      <c r="F4203" s="71"/>
      <c r="G4203" s="71"/>
      <c r="H4203" s="71"/>
      <c r="I4203" s="71"/>
      <c r="J4203" s="72">
        <v>4078.64</v>
      </c>
      <c r="K4203" s="71"/>
      <c r="L4203" s="71"/>
      <c r="M4203" s="72">
        <v>0</v>
      </c>
      <c r="N4203" s="72">
        <v>4078.64</v>
      </c>
      <c r="O4203" s="71"/>
      <c r="P4203" s="71"/>
      <c r="Q4203" s="71"/>
      <c r="R4203" s="71"/>
      <c r="S4203" s="72">
        <v>0</v>
      </c>
      <c r="T4203" s="72">
        <v>0</v>
      </c>
      <c r="U4203" s="71"/>
      <c r="V4203" s="71"/>
      <c r="W4203" s="71"/>
      <c r="X4203" s="72">
        <v>0</v>
      </c>
      <c r="Y4203" s="72">
        <v>0</v>
      </c>
      <c r="Z4203" s="72">
        <v>0</v>
      </c>
      <c r="AA4203" s="69"/>
      <c r="AB4203" s="69"/>
      <c r="AC4203" s="69"/>
    </row>
    <row r="4204" spans="1:29" ht="20" x14ac:dyDescent="0.25">
      <c r="A4204" s="68" t="s">
        <v>18720</v>
      </c>
      <c r="B4204" s="69" t="s">
        <v>12791</v>
      </c>
      <c r="C4204" s="69" t="s">
        <v>18721</v>
      </c>
      <c r="D4204" s="69" t="s">
        <v>858</v>
      </c>
      <c r="E4204" s="69"/>
      <c r="F4204" s="69" t="s">
        <v>10612</v>
      </c>
      <c r="G4204" s="69" t="s">
        <v>2606</v>
      </c>
      <c r="H4204" s="69" t="s">
        <v>2489</v>
      </c>
      <c r="I4204" s="69" t="s">
        <v>962</v>
      </c>
      <c r="J4204" s="70">
        <v>1500</v>
      </c>
      <c r="K4204" s="69" t="s">
        <v>4591</v>
      </c>
      <c r="L4204" s="69" t="s">
        <v>18722</v>
      </c>
      <c r="M4204" s="70">
        <v>1500</v>
      </c>
      <c r="N4204" s="69"/>
      <c r="O4204" s="69"/>
      <c r="P4204" s="69"/>
      <c r="Q4204" s="69"/>
      <c r="R4204" s="69"/>
      <c r="S4204" s="69"/>
      <c r="T4204" s="70"/>
      <c r="U4204" s="69"/>
      <c r="V4204" s="69"/>
      <c r="W4204" s="69"/>
      <c r="X4204" s="69"/>
      <c r="Y4204" s="70"/>
      <c r="Z4204" s="69">
        <v>0</v>
      </c>
      <c r="AA4204" s="69" t="s">
        <v>989</v>
      </c>
      <c r="AB4204" s="69" t="s">
        <v>1144</v>
      </c>
      <c r="AC4204" s="69"/>
    </row>
    <row r="4205" spans="1:29" x14ac:dyDescent="0.25">
      <c r="A4205" s="71" t="s">
        <v>193</v>
      </c>
      <c r="B4205" s="71"/>
      <c r="C4205" s="71"/>
      <c r="D4205" s="71"/>
      <c r="E4205" s="71"/>
      <c r="F4205" s="71"/>
      <c r="G4205" s="71"/>
      <c r="H4205" s="71"/>
      <c r="I4205" s="71"/>
      <c r="J4205" s="72">
        <v>1500</v>
      </c>
      <c r="K4205" s="71"/>
      <c r="L4205" s="71"/>
      <c r="M4205" s="72">
        <v>1500</v>
      </c>
      <c r="N4205" s="72">
        <v>0</v>
      </c>
      <c r="O4205" s="71"/>
      <c r="P4205" s="71"/>
      <c r="Q4205" s="71"/>
      <c r="R4205" s="71"/>
      <c r="S4205" s="72">
        <v>0</v>
      </c>
      <c r="T4205" s="72">
        <v>0</v>
      </c>
      <c r="U4205" s="71"/>
      <c r="V4205" s="71"/>
      <c r="W4205" s="71"/>
      <c r="X4205" s="72">
        <v>0</v>
      </c>
      <c r="Y4205" s="72">
        <v>0</v>
      </c>
      <c r="Z4205" s="72">
        <v>0</v>
      </c>
      <c r="AA4205" s="69"/>
      <c r="AB4205" s="69"/>
      <c r="AC4205" s="69"/>
    </row>
    <row r="4206" spans="1:29" ht="30" x14ac:dyDescent="0.25">
      <c r="A4206" s="68" t="s">
        <v>18723</v>
      </c>
      <c r="B4206" s="69" t="s">
        <v>18724</v>
      </c>
      <c r="C4206" s="69" t="s">
        <v>18725</v>
      </c>
      <c r="D4206" s="69" t="s">
        <v>9621</v>
      </c>
      <c r="E4206" s="69"/>
      <c r="F4206" s="69" t="s">
        <v>11278</v>
      </c>
      <c r="G4206" s="69" t="s">
        <v>2207</v>
      </c>
      <c r="H4206" s="69" t="s">
        <v>1130</v>
      </c>
      <c r="I4206" s="69"/>
      <c r="J4206" s="70">
        <v>13049.5</v>
      </c>
      <c r="K4206" s="69" t="s">
        <v>4591</v>
      </c>
      <c r="L4206" s="69"/>
      <c r="M4206" s="69"/>
      <c r="N4206" s="69"/>
      <c r="O4206" s="69"/>
      <c r="P4206" s="69"/>
      <c r="Q4206" s="69"/>
      <c r="R4206" s="69"/>
      <c r="S4206" s="69"/>
      <c r="T4206" s="69"/>
      <c r="U4206" s="69"/>
      <c r="V4206" s="69"/>
      <c r="W4206" s="69"/>
      <c r="X4206" s="69"/>
      <c r="Y4206" s="69"/>
      <c r="Z4206" s="69"/>
      <c r="AA4206" s="69" t="s">
        <v>989</v>
      </c>
      <c r="AB4206" s="69"/>
      <c r="AC4206" s="69"/>
    </row>
    <row r="4207" spans="1:29" x14ac:dyDescent="0.25">
      <c r="A4207" s="71" t="s">
        <v>193</v>
      </c>
      <c r="B4207" s="71"/>
      <c r="C4207" s="71"/>
      <c r="D4207" s="71"/>
      <c r="E4207" s="71"/>
      <c r="F4207" s="71"/>
      <c r="G4207" s="71"/>
      <c r="H4207" s="71"/>
      <c r="I4207" s="71"/>
      <c r="J4207" s="72">
        <v>13049.5</v>
      </c>
      <c r="K4207" s="71"/>
      <c r="L4207" s="71"/>
      <c r="M4207" s="72">
        <v>0</v>
      </c>
      <c r="N4207" s="72">
        <v>13049.5</v>
      </c>
      <c r="O4207" s="71"/>
      <c r="P4207" s="71"/>
      <c r="Q4207" s="71"/>
      <c r="R4207" s="71"/>
      <c r="S4207" s="72">
        <v>0</v>
      </c>
      <c r="T4207" s="72">
        <v>0</v>
      </c>
      <c r="U4207" s="71"/>
      <c r="V4207" s="71"/>
      <c r="W4207" s="71"/>
      <c r="X4207" s="72">
        <v>0</v>
      </c>
      <c r="Y4207" s="72">
        <v>0</v>
      </c>
      <c r="Z4207" s="72">
        <v>0</v>
      </c>
      <c r="AA4207" s="69"/>
      <c r="AB4207" s="69"/>
      <c r="AC4207" s="69"/>
    </row>
    <row r="4208" spans="1:29" ht="20" x14ac:dyDescent="0.25">
      <c r="A4208" s="68" t="s">
        <v>18726</v>
      </c>
      <c r="B4208" s="69" t="s">
        <v>18727</v>
      </c>
      <c r="C4208" s="69" t="s">
        <v>18728</v>
      </c>
      <c r="D4208" s="69" t="s">
        <v>5439</v>
      </c>
      <c r="E4208" s="69"/>
      <c r="F4208" s="69" t="s">
        <v>10612</v>
      </c>
      <c r="G4208" s="69" t="s">
        <v>1612</v>
      </c>
      <c r="H4208" s="69" t="s">
        <v>1130</v>
      </c>
      <c r="I4208" s="69" t="s">
        <v>962</v>
      </c>
      <c r="J4208" s="70">
        <v>11309.7</v>
      </c>
      <c r="K4208" s="69" t="s">
        <v>4591</v>
      </c>
      <c r="L4208" s="69" t="s">
        <v>18729</v>
      </c>
      <c r="M4208" s="70">
        <v>11309.7</v>
      </c>
      <c r="N4208" s="69"/>
      <c r="O4208" s="69"/>
      <c r="P4208" s="69"/>
      <c r="Q4208" s="69"/>
      <c r="R4208" s="69"/>
      <c r="S4208" s="69"/>
      <c r="T4208" s="70"/>
      <c r="U4208" s="69"/>
      <c r="V4208" s="69"/>
      <c r="W4208" s="69"/>
      <c r="X4208" s="69"/>
      <c r="Y4208" s="70"/>
      <c r="Z4208" s="69">
        <v>0</v>
      </c>
      <c r="AA4208" s="69" t="s">
        <v>989</v>
      </c>
      <c r="AB4208" s="69" t="s">
        <v>1144</v>
      </c>
      <c r="AC4208" s="69"/>
    </row>
    <row r="4209" spans="1:29" x14ac:dyDescent="0.25">
      <c r="A4209" s="71" t="s">
        <v>193</v>
      </c>
      <c r="B4209" s="71"/>
      <c r="C4209" s="71"/>
      <c r="D4209" s="71"/>
      <c r="E4209" s="71"/>
      <c r="F4209" s="71"/>
      <c r="G4209" s="71"/>
      <c r="H4209" s="71"/>
      <c r="I4209" s="71"/>
      <c r="J4209" s="72">
        <v>11309.7</v>
      </c>
      <c r="K4209" s="71"/>
      <c r="L4209" s="71"/>
      <c r="M4209" s="72">
        <v>11309.7</v>
      </c>
      <c r="N4209" s="72">
        <v>0</v>
      </c>
      <c r="O4209" s="71"/>
      <c r="P4209" s="71"/>
      <c r="Q4209" s="71"/>
      <c r="R4209" s="71"/>
      <c r="S4209" s="72">
        <v>0</v>
      </c>
      <c r="T4209" s="72">
        <v>0</v>
      </c>
      <c r="U4209" s="71"/>
      <c r="V4209" s="71"/>
      <c r="W4209" s="71"/>
      <c r="X4209" s="72">
        <v>0</v>
      </c>
      <c r="Y4209" s="72">
        <v>0</v>
      </c>
      <c r="Z4209" s="72">
        <v>0</v>
      </c>
      <c r="AA4209" s="69"/>
      <c r="AB4209" s="69"/>
      <c r="AC4209" s="69"/>
    </row>
    <row r="4210" spans="1:29" ht="20" x14ac:dyDescent="0.25">
      <c r="A4210" s="68" t="s">
        <v>18730</v>
      </c>
      <c r="B4210" s="69" t="s">
        <v>18731</v>
      </c>
      <c r="C4210" s="69" t="s">
        <v>18732</v>
      </c>
      <c r="D4210" s="69" t="s">
        <v>14846</v>
      </c>
      <c r="E4210" s="69"/>
      <c r="F4210" s="69" t="s">
        <v>10612</v>
      </c>
      <c r="G4210" s="69" t="s">
        <v>1612</v>
      </c>
      <c r="H4210" s="69" t="s">
        <v>1130</v>
      </c>
      <c r="I4210" s="69" t="s">
        <v>962</v>
      </c>
      <c r="J4210" s="70">
        <v>18518.05</v>
      </c>
      <c r="K4210" s="69" t="s">
        <v>4591</v>
      </c>
      <c r="L4210" s="69" t="s">
        <v>18733</v>
      </c>
      <c r="M4210" s="70">
        <v>18518.05</v>
      </c>
      <c r="N4210" s="69"/>
      <c r="O4210" s="69"/>
      <c r="P4210" s="69"/>
      <c r="Q4210" s="69"/>
      <c r="R4210" s="69"/>
      <c r="S4210" s="69"/>
      <c r="T4210" s="70"/>
      <c r="U4210" s="69"/>
      <c r="V4210" s="69"/>
      <c r="W4210" s="69"/>
      <c r="X4210" s="69"/>
      <c r="Y4210" s="70"/>
      <c r="Z4210" s="69">
        <v>0</v>
      </c>
      <c r="AA4210" s="69" t="s">
        <v>966</v>
      </c>
      <c r="AB4210" s="69" t="s">
        <v>1144</v>
      </c>
      <c r="AC4210" s="69"/>
    </row>
    <row r="4211" spans="1:29" x14ac:dyDescent="0.25">
      <c r="A4211" s="71" t="s">
        <v>193</v>
      </c>
      <c r="B4211" s="71"/>
      <c r="C4211" s="71"/>
      <c r="D4211" s="71"/>
      <c r="E4211" s="71"/>
      <c r="F4211" s="71"/>
      <c r="G4211" s="71"/>
      <c r="H4211" s="71"/>
      <c r="I4211" s="71"/>
      <c r="J4211" s="72">
        <v>18518.05</v>
      </c>
      <c r="K4211" s="71"/>
      <c r="L4211" s="71"/>
      <c r="M4211" s="72">
        <v>18518.05</v>
      </c>
      <c r="N4211" s="72">
        <v>0</v>
      </c>
      <c r="O4211" s="71"/>
      <c r="P4211" s="71"/>
      <c r="Q4211" s="71"/>
      <c r="R4211" s="71"/>
      <c r="S4211" s="72">
        <v>0</v>
      </c>
      <c r="T4211" s="72">
        <v>0</v>
      </c>
      <c r="U4211" s="71"/>
      <c r="V4211" s="71"/>
      <c r="W4211" s="71"/>
      <c r="X4211" s="72">
        <v>0</v>
      </c>
      <c r="Y4211" s="72">
        <v>0</v>
      </c>
      <c r="Z4211" s="72">
        <v>0</v>
      </c>
      <c r="AA4211" s="69"/>
      <c r="AB4211" s="69"/>
      <c r="AC4211" s="69"/>
    </row>
    <row r="4212" spans="1:29" ht="20" x14ac:dyDescent="0.25">
      <c r="A4212" s="68" t="s">
        <v>18734</v>
      </c>
      <c r="B4212" s="69" t="s">
        <v>11660</v>
      </c>
      <c r="C4212" s="69" t="s">
        <v>18735</v>
      </c>
      <c r="D4212" s="69" t="s">
        <v>4583</v>
      </c>
      <c r="E4212" s="69"/>
      <c r="F4212" s="69" t="s">
        <v>10612</v>
      </c>
      <c r="G4212" s="69" t="s">
        <v>1612</v>
      </c>
      <c r="H4212" s="69" t="s">
        <v>2148</v>
      </c>
      <c r="I4212" s="69" t="s">
        <v>962</v>
      </c>
      <c r="J4212" s="70">
        <v>19677.919999999998</v>
      </c>
      <c r="K4212" s="69" t="s">
        <v>4591</v>
      </c>
      <c r="L4212" s="69" t="s">
        <v>18736</v>
      </c>
      <c r="M4212" s="70">
        <v>19677.919999999998</v>
      </c>
      <c r="N4212" s="69"/>
      <c r="O4212" s="69"/>
      <c r="P4212" s="69"/>
      <c r="Q4212" s="69"/>
      <c r="R4212" s="69"/>
      <c r="S4212" s="69"/>
      <c r="T4212" s="70"/>
      <c r="U4212" s="69"/>
      <c r="V4212" s="69"/>
      <c r="W4212" s="69"/>
      <c r="X4212" s="69"/>
      <c r="Y4212" s="70"/>
      <c r="Z4212" s="69">
        <v>0</v>
      </c>
      <c r="AA4212" s="69" t="s">
        <v>989</v>
      </c>
      <c r="AB4212" s="69" t="s">
        <v>1144</v>
      </c>
      <c r="AC4212" s="69"/>
    </row>
    <row r="4213" spans="1:29" x14ac:dyDescent="0.25">
      <c r="A4213" s="71" t="s">
        <v>193</v>
      </c>
      <c r="B4213" s="71"/>
      <c r="C4213" s="71"/>
      <c r="D4213" s="71"/>
      <c r="E4213" s="71"/>
      <c r="F4213" s="71"/>
      <c r="G4213" s="71"/>
      <c r="H4213" s="71"/>
      <c r="I4213" s="71"/>
      <c r="J4213" s="72">
        <v>19677.919999999998</v>
      </c>
      <c r="K4213" s="71"/>
      <c r="L4213" s="71"/>
      <c r="M4213" s="72">
        <v>19677.919999999998</v>
      </c>
      <c r="N4213" s="72">
        <v>0</v>
      </c>
      <c r="O4213" s="71"/>
      <c r="P4213" s="71"/>
      <c r="Q4213" s="71"/>
      <c r="R4213" s="71"/>
      <c r="S4213" s="72">
        <v>0</v>
      </c>
      <c r="T4213" s="72">
        <v>0</v>
      </c>
      <c r="U4213" s="71"/>
      <c r="V4213" s="71"/>
      <c r="W4213" s="71"/>
      <c r="X4213" s="72">
        <v>0</v>
      </c>
      <c r="Y4213" s="72">
        <v>0</v>
      </c>
      <c r="Z4213" s="72">
        <v>0</v>
      </c>
      <c r="AA4213" s="69"/>
      <c r="AB4213" s="69"/>
      <c r="AC4213" s="69"/>
    </row>
    <row r="4214" spans="1:29" ht="30" x14ac:dyDescent="0.25">
      <c r="A4214" s="68" t="s">
        <v>18737</v>
      </c>
      <c r="B4214" s="69" t="s">
        <v>12813</v>
      </c>
      <c r="C4214" s="69" t="s">
        <v>18738</v>
      </c>
      <c r="D4214" s="69" t="s">
        <v>9621</v>
      </c>
      <c r="E4214" s="69"/>
      <c r="F4214" s="69" t="s">
        <v>11241</v>
      </c>
      <c r="G4214" s="69" t="s">
        <v>1612</v>
      </c>
      <c r="H4214" s="69" t="s">
        <v>1130</v>
      </c>
      <c r="I4214" s="69"/>
      <c r="J4214" s="70">
        <v>9247.7999999999993</v>
      </c>
      <c r="K4214" s="69" t="s">
        <v>4591</v>
      </c>
      <c r="L4214" s="69"/>
      <c r="M4214" s="69"/>
      <c r="N4214" s="69"/>
      <c r="O4214" s="69"/>
      <c r="P4214" s="69"/>
      <c r="Q4214" s="69"/>
      <c r="R4214" s="69"/>
      <c r="S4214" s="69"/>
      <c r="T4214" s="69"/>
      <c r="U4214" s="69"/>
      <c r="V4214" s="69"/>
      <c r="W4214" s="69"/>
      <c r="X4214" s="69"/>
      <c r="Y4214" s="69"/>
      <c r="Z4214" s="69"/>
      <c r="AA4214" s="69" t="s">
        <v>989</v>
      </c>
      <c r="AB4214" s="69"/>
      <c r="AC4214" s="69"/>
    </row>
    <row r="4215" spans="1:29" x14ac:dyDescent="0.25">
      <c r="A4215" s="71" t="s">
        <v>193</v>
      </c>
      <c r="B4215" s="71"/>
      <c r="C4215" s="71"/>
      <c r="D4215" s="71"/>
      <c r="E4215" s="71"/>
      <c r="F4215" s="71"/>
      <c r="G4215" s="71"/>
      <c r="H4215" s="71"/>
      <c r="I4215" s="71"/>
      <c r="J4215" s="72">
        <v>9247.7999999999993</v>
      </c>
      <c r="K4215" s="71"/>
      <c r="L4215" s="71"/>
      <c r="M4215" s="72">
        <v>0</v>
      </c>
      <c r="N4215" s="72">
        <v>9247.7999999999993</v>
      </c>
      <c r="O4215" s="71"/>
      <c r="P4215" s="71"/>
      <c r="Q4215" s="71"/>
      <c r="R4215" s="71"/>
      <c r="S4215" s="72">
        <v>0</v>
      </c>
      <c r="T4215" s="72">
        <v>0</v>
      </c>
      <c r="U4215" s="71"/>
      <c r="V4215" s="71"/>
      <c r="W4215" s="71"/>
      <c r="X4215" s="72">
        <v>0</v>
      </c>
      <c r="Y4215" s="72">
        <v>0</v>
      </c>
      <c r="Z4215" s="72">
        <v>0</v>
      </c>
      <c r="AA4215" s="69"/>
      <c r="AB4215" s="69"/>
      <c r="AC4215" s="69"/>
    </row>
    <row r="4216" spans="1:29" ht="30" x14ac:dyDescent="0.25">
      <c r="A4216" s="68" t="s">
        <v>18739</v>
      </c>
      <c r="B4216" s="69" t="s">
        <v>18740</v>
      </c>
      <c r="C4216" s="69" t="s">
        <v>18741</v>
      </c>
      <c r="D4216" s="69" t="s">
        <v>13473</v>
      </c>
      <c r="E4216" s="69"/>
      <c r="F4216" s="69" t="s">
        <v>11241</v>
      </c>
      <c r="G4216" s="69" t="s">
        <v>1612</v>
      </c>
      <c r="H4216" s="69" t="s">
        <v>1130</v>
      </c>
      <c r="I4216" s="69" t="s">
        <v>962</v>
      </c>
      <c r="J4216" s="70">
        <v>13128.41</v>
      </c>
      <c r="K4216" s="69" t="s">
        <v>4591</v>
      </c>
      <c r="L4216" s="69" t="s">
        <v>18742</v>
      </c>
      <c r="M4216" s="70">
        <v>13128.41</v>
      </c>
      <c r="N4216" s="69"/>
      <c r="O4216" s="69"/>
      <c r="P4216" s="69"/>
      <c r="Q4216" s="69"/>
      <c r="R4216" s="69"/>
      <c r="S4216" s="69"/>
      <c r="T4216" s="70"/>
      <c r="U4216" s="69"/>
      <c r="V4216" s="69"/>
      <c r="W4216" s="69"/>
      <c r="X4216" s="69"/>
      <c r="Y4216" s="70"/>
      <c r="Z4216" s="69">
        <v>0</v>
      </c>
      <c r="AA4216" s="69" t="s">
        <v>989</v>
      </c>
      <c r="AB4216" s="69" t="s">
        <v>1144</v>
      </c>
      <c r="AC4216" s="69"/>
    </row>
    <row r="4217" spans="1:29" x14ac:dyDescent="0.25">
      <c r="A4217" s="71" t="s">
        <v>193</v>
      </c>
      <c r="B4217" s="71"/>
      <c r="C4217" s="71"/>
      <c r="D4217" s="71"/>
      <c r="E4217" s="71"/>
      <c r="F4217" s="71"/>
      <c r="G4217" s="71"/>
      <c r="H4217" s="71"/>
      <c r="I4217" s="71"/>
      <c r="J4217" s="72">
        <v>13128.41</v>
      </c>
      <c r="K4217" s="71"/>
      <c r="L4217" s="71"/>
      <c r="M4217" s="72">
        <v>13128.41</v>
      </c>
      <c r="N4217" s="72">
        <v>0</v>
      </c>
      <c r="O4217" s="71"/>
      <c r="P4217" s="71"/>
      <c r="Q4217" s="71"/>
      <c r="R4217" s="71"/>
      <c r="S4217" s="72">
        <v>0</v>
      </c>
      <c r="T4217" s="72">
        <v>0</v>
      </c>
      <c r="U4217" s="71"/>
      <c r="V4217" s="71"/>
      <c r="W4217" s="71"/>
      <c r="X4217" s="72">
        <v>0</v>
      </c>
      <c r="Y4217" s="72">
        <v>0</v>
      </c>
      <c r="Z4217" s="72">
        <v>0</v>
      </c>
      <c r="AA4217" s="69"/>
      <c r="AB4217" s="69"/>
      <c r="AC4217" s="69"/>
    </row>
    <row r="4218" spans="1:29" ht="20" x14ac:dyDescent="0.25">
      <c r="A4218" s="68" t="s">
        <v>18743</v>
      </c>
      <c r="B4218" s="69" t="s">
        <v>11404</v>
      </c>
      <c r="C4218" s="69" t="s">
        <v>18744</v>
      </c>
      <c r="D4218" s="69" t="s">
        <v>5439</v>
      </c>
      <c r="E4218" s="69" t="s">
        <v>18746</v>
      </c>
      <c r="F4218" s="69" t="s">
        <v>11278</v>
      </c>
      <c r="G4218" s="69" t="s">
        <v>1612</v>
      </c>
      <c r="H4218" s="69" t="s">
        <v>1130</v>
      </c>
      <c r="I4218" s="69" t="s">
        <v>962</v>
      </c>
      <c r="J4218" s="70">
        <v>343.92</v>
      </c>
      <c r="K4218" s="69" t="s">
        <v>4591</v>
      </c>
      <c r="L4218" s="69" t="s">
        <v>18745</v>
      </c>
      <c r="M4218" s="70">
        <v>343.92</v>
      </c>
      <c r="N4218" s="69"/>
      <c r="O4218" s="69"/>
      <c r="P4218" s="69" t="s">
        <v>1228</v>
      </c>
      <c r="Q4218" s="69"/>
      <c r="R4218" s="69"/>
      <c r="S4218" s="70">
        <v>343.92</v>
      </c>
      <c r="T4218" s="70"/>
      <c r="U4218" s="69"/>
      <c r="V4218" s="69"/>
      <c r="W4218" s="69"/>
      <c r="X4218" s="69"/>
      <c r="Y4218" s="70"/>
      <c r="Z4218" s="69">
        <v>0</v>
      </c>
      <c r="AA4218" s="69" t="s">
        <v>989</v>
      </c>
      <c r="AB4218" s="69" t="s">
        <v>1144</v>
      </c>
      <c r="AC4218" s="69"/>
    </row>
    <row r="4219" spans="1:29" x14ac:dyDescent="0.25">
      <c r="A4219" s="71" t="s">
        <v>193</v>
      </c>
      <c r="B4219" s="71"/>
      <c r="C4219" s="71"/>
      <c r="D4219" s="71"/>
      <c r="E4219" s="71"/>
      <c r="F4219" s="71"/>
      <c r="G4219" s="71"/>
      <c r="H4219" s="71"/>
      <c r="I4219" s="71"/>
      <c r="J4219" s="72">
        <v>343.92</v>
      </c>
      <c r="K4219" s="71"/>
      <c r="L4219" s="71"/>
      <c r="M4219" s="72">
        <v>343.92</v>
      </c>
      <c r="N4219" s="72">
        <v>0</v>
      </c>
      <c r="O4219" s="71"/>
      <c r="P4219" s="71"/>
      <c r="Q4219" s="71"/>
      <c r="R4219" s="71"/>
      <c r="S4219" s="72">
        <v>343.92</v>
      </c>
      <c r="T4219" s="72">
        <v>0</v>
      </c>
      <c r="U4219" s="71"/>
      <c r="V4219" s="71"/>
      <c r="W4219" s="71"/>
      <c r="X4219" s="72">
        <v>343.92</v>
      </c>
      <c r="Y4219" s="72">
        <v>0</v>
      </c>
      <c r="Z4219" s="72">
        <v>0</v>
      </c>
      <c r="AA4219" s="69"/>
      <c r="AB4219" s="69"/>
      <c r="AC4219" s="69"/>
    </row>
    <row r="4220" spans="1:29" ht="30" x14ac:dyDescent="0.25">
      <c r="A4220" s="68" t="s">
        <v>18747</v>
      </c>
      <c r="B4220" s="69" t="s">
        <v>18748</v>
      </c>
      <c r="C4220" s="69" t="s">
        <v>18749</v>
      </c>
      <c r="D4220" s="69" t="s">
        <v>14828</v>
      </c>
      <c r="E4220" s="69"/>
      <c r="F4220" s="69" t="s">
        <v>11241</v>
      </c>
      <c r="G4220" s="69" t="s">
        <v>1612</v>
      </c>
      <c r="H4220" s="69" t="s">
        <v>1130</v>
      </c>
      <c r="I4220" s="69"/>
      <c r="J4220" s="70">
        <v>6075.14</v>
      </c>
      <c r="K4220" s="69" t="s">
        <v>4591</v>
      </c>
      <c r="L4220" s="69"/>
      <c r="M4220" s="69"/>
      <c r="N4220" s="69"/>
      <c r="O4220" s="69"/>
      <c r="P4220" s="69"/>
      <c r="Q4220" s="69"/>
      <c r="R4220" s="69"/>
      <c r="S4220" s="69"/>
      <c r="T4220" s="69"/>
      <c r="U4220" s="69"/>
      <c r="V4220" s="69"/>
      <c r="W4220" s="69"/>
      <c r="X4220" s="69"/>
      <c r="Y4220" s="69"/>
      <c r="Z4220" s="69"/>
      <c r="AA4220" s="69" t="s">
        <v>989</v>
      </c>
      <c r="AB4220" s="69"/>
      <c r="AC4220" s="69"/>
    </row>
    <row r="4221" spans="1:29" x14ac:dyDescent="0.25">
      <c r="A4221" s="71" t="s">
        <v>193</v>
      </c>
      <c r="B4221" s="71"/>
      <c r="C4221" s="71"/>
      <c r="D4221" s="71"/>
      <c r="E4221" s="71"/>
      <c r="F4221" s="71"/>
      <c r="G4221" s="71"/>
      <c r="H4221" s="71"/>
      <c r="I4221" s="71"/>
      <c r="J4221" s="72">
        <v>6075.14</v>
      </c>
      <c r="K4221" s="71"/>
      <c r="L4221" s="71"/>
      <c r="M4221" s="72">
        <v>0</v>
      </c>
      <c r="N4221" s="72">
        <v>6075.14</v>
      </c>
      <c r="O4221" s="71"/>
      <c r="P4221" s="71"/>
      <c r="Q4221" s="71"/>
      <c r="R4221" s="71"/>
      <c r="S4221" s="72">
        <v>0</v>
      </c>
      <c r="T4221" s="72">
        <v>0</v>
      </c>
      <c r="U4221" s="71"/>
      <c r="V4221" s="71"/>
      <c r="W4221" s="71"/>
      <c r="X4221" s="72">
        <v>0</v>
      </c>
      <c r="Y4221" s="72">
        <v>0</v>
      </c>
      <c r="Z4221" s="72">
        <v>0</v>
      </c>
      <c r="AA4221" s="69"/>
      <c r="AB4221" s="69"/>
      <c r="AC4221" s="69"/>
    </row>
    <row r="4222" spans="1:29" ht="30" x14ac:dyDescent="0.25">
      <c r="A4222" s="68" t="s">
        <v>18750</v>
      </c>
      <c r="B4222" s="69" t="s">
        <v>18751</v>
      </c>
      <c r="C4222" s="69" t="s">
        <v>18752</v>
      </c>
      <c r="D4222" s="69" t="s">
        <v>4972</v>
      </c>
      <c r="E4222" s="69"/>
      <c r="F4222" s="69" t="s">
        <v>11278</v>
      </c>
      <c r="G4222" s="69" t="s">
        <v>1612</v>
      </c>
      <c r="H4222" s="69" t="s">
        <v>1130</v>
      </c>
      <c r="I4222" s="69"/>
      <c r="J4222" s="70">
        <v>15866.67</v>
      </c>
      <c r="K4222" s="69" t="s">
        <v>4591</v>
      </c>
      <c r="L4222" s="69"/>
      <c r="M4222" s="69"/>
      <c r="N4222" s="69"/>
      <c r="O4222" s="69"/>
      <c r="P4222" s="69"/>
      <c r="Q4222" s="69"/>
      <c r="R4222" s="69"/>
      <c r="S4222" s="69"/>
      <c r="T4222" s="69"/>
      <c r="U4222" s="69"/>
      <c r="V4222" s="69"/>
      <c r="W4222" s="69"/>
      <c r="X4222" s="69"/>
      <c r="Y4222" s="69"/>
      <c r="Z4222" s="69"/>
      <c r="AA4222" s="69" t="s">
        <v>989</v>
      </c>
      <c r="AB4222" s="69"/>
      <c r="AC4222" s="69"/>
    </row>
    <row r="4223" spans="1:29" x14ac:dyDescent="0.25">
      <c r="A4223" s="71" t="s">
        <v>193</v>
      </c>
      <c r="B4223" s="71"/>
      <c r="C4223" s="71"/>
      <c r="D4223" s="71"/>
      <c r="E4223" s="71"/>
      <c r="F4223" s="71"/>
      <c r="G4223" s="71"/>
      <c r="H4223" s="71"/>
      <c r="I4223" s="71"/>
      <c r="J4223" s="72">
        <v>15866.67</v>
      </c>
      <c r="K4223" s="71"/>
      <c r="L4223" s="71"/>
      <c r="M4223" s="72">
        <v>0</v>
      </c>
      <c r="N4223" s="72">
        <v>15866.67</v>
      </c>
      <c r="O4223" s="71"/>
      <c r="P4223" s="71"/>
      <c r="Q4223" s="71"/>
      <c r="R4223" s="71"/>
      <c r="S4223" s="72">
        <v>0</v>
      </c>
      <c r="T4223" s="72">
        <v>0</v>
      </c>
      <c r="U4223" s="71"/>
      <c r="V4223" s="71"/>
      <c r="W4223" s="71"/>
      <c r="X4223" s="72">
        <v>0</v>
      </c>
      <c r="Y4223" s="72">
        <v>0</v>
      </c>
      <c r="Z4223" s="72">
        <v>0</v>
      </c>
      <c r="AA4223" s="69"/>
      <c r="AB4223" s="69"/>
      <c r="AC4223" s="69"/>
    </row>
    <row r="4224" spans="1:29" ht="30" x14ac:dyDescent="0.25">
      <c r="A4224" s="68" t="s">
        <v>18753</v>
      </c>
      <c r="B4224" s="69" t="s">
        <v>18754</v>
      </c>
      <c r="C4224" s="69" t="s">
        <v>18755</v>
      </c>
      <c r="D4224" s="69" t="s">
        <v>5439</v>
      </c>
      <c r="E4224" s="69"/>
      <c r="F4224" s="69" t="s">
        <v>10612</v>
      </c>
      <c r="G4224" s="69" t="s">
        <v>1612</v>
      </c>
      <c r="H4224" s="69" t="s">
        <v>1130</v>
      </c>
      <c r="I4224" s="69" t="s">
        <v>962</v>
      </c>
      <c r="J4224" s="70">
        <v>1893.91</v>
      </c>
      <c r="K4224" s="69" t="s">
        <v>4591</v>
      </c>
      <c r="L4224" s="69" t="s">
        <v>18756</v>
      </c>
      <c r="M4224" s="70">
        <v>1893.91</v>
      </c>
      <c r="N4224" s="69"/>
      <c r="O4224" s="69"/>
      <c r="P4224" s="69"/>
      <c r="Q4224" s="69"/>
      <c r="R4224" s="69"/>
      <c r="S4224" s="69"/>
      <c r="T4224" s="70"/>
      <c r="U4224" s="69"/>
      <c r="V4224" s="69"/>
      <c r="W4224" s="69"/>
      <c r="X4224" s="69"/>
      <c r="Y4224" s="70"/>
      <c r="Z4224" s="69">
        <v>0</v>
      </c>
      <c r="AA4224" s="69" t="s">
        <v>989</v>
      </c>
      <c r="AB4224" s="69" t="s">
        <v>1144</v>
      </c>
      <c r="AC4224" s="69"/>
    </row>
    <row r="4225" spans="1:29" x14ac:dyDescent="0.25">
      <c r="A4225" s="71" t="s">
        <v>193</v>
      </c>
      <c r="B4225" s="71"/>
      <c r="C4225" s="71"/>
      <c r="D4225" s="71"/>
      <c r="E4225" s="71"/>
      <c r="F4225" s="71"/>
      <c r="G4225" s="71"/>
      <c r="H4225" s="71"/>
      <c r="I4225" s="71"/>
      <c r="J4225" s="72">
        <v>1893.91</v>
      </c>
      <c r="K4225" s="71"/>
      <c r="L4225" s="71"/>
      <c r="M4225" s="72">
        <v>1893.91</v>
      </c>
      <c r="N4225" s="72">
        <v>0</v>
      </c>
      <c r="O4225" s="71"/>
      <c r="P4225" s="71"/>
      <c r="Q4225" s="71"/>
      <c r="R4225" s="71"/>
      <c r="S4225" s="72">
        <v>0</v>
      </c>
      <c r="T4225" s="72">
        <v>0</v>
      </c>
      <c r="U4225" s="71"/>
      <c r="V4225" s="71"/>
      <c r="W4225" s="71"/>
      <c r="X4225" s="72">
        <v>0</v>
      </c>
      <c r="Y4225" s="72">
        <v>0</v>
      </c>
      <c r="Z4225" s="72">
        <v>0</v>
      </c>
      <c r="AA4225" s="69"/>
      <c r="AB4225" s="69"/>
      <c r="AC4225" s="69"/>
    </row>
    <row r="4226" spans="1:29" ht="30" x14ac:dyDescent="0.25">
      <c r="A4226" s="68" t="s">
        <v>18757</v>
      </c>
      <c r="B4226" s="69" t="s">
        <v>12857</v>
      </c>
      <c r="C4226" s="69" t="s">
        <v>18758</v>
      </c>
      <c r="D4226" s="69" t="s">
        <v>14828</v>
      </c>
      <c r="E4226" s="69"/>
      <c r="F4226" s="69" t="s">
        <v>10612</v>
      </c>
      <c r="G4226" s="69" t="s">
        <v>1612</v>
      </c>
      <c r="H4226" s="69" t="s">
        <v>1130</v>
      </c>
      <c r="I4226" s="69"/>
      <c r="J4226" s="70">
        <v>3271.52</v>
      </c>
      <c r="K4226" s="69" t="s">
        <v>4591</v>
      </c>
      <c r="L4226" s="69"/>
      <c r="M4226" s="69"/>
      <c r="N4226" s="69"/>
      <c r="O4226" s="69"/>
      <c r="P4226" s="69"/>
      <c r="Q4226" s="69"/>
      <c r="R4226" s="69"/>
      <c r="S4226" s="69"/>
      <c r="T4226" s="69"/>
      <c r="U4226" s="69"/>
      <c r="V4226" s="69"/>
      <c r="W4226" s="69"/>
      <c r="X4226" s="69"/>
      <c r="Y4226" s="69"/>
      <c r="Z4226" s="69"/>
      <c r="AA4226" s="69" t="s">
        <v>989</v>
      </c>
      <c r="AB4226" s="69"/>
      <c r="AC4226" s="69"/>
    </row>
    <row r="4227" spans="1:29" x14ac:dyDescent="0.25">
      <c r="A4227" s="71" t="s">
        <v>193</v>
      </c>
      <c r="B4227" s="71"/>
      <c r="C4227" s="71"/>
      <c r="D4227" s="71"/>
      <c r="E4227" s="71"/>
      <c r="F4227" s="71"/>
      <c r="G4227" s="71"/>
      <c r="H4227" s="71"/>
      <c r="I4227" s="71"/>
      <c r="J4227" s="72">
        <v>3271.52</v>
      </c>
      <c r="K4227" s="71"/>
      <c r="L4227" s="71"/>
      <c r="M4227" s="72">
        <v>0</v>
      </c>
      <c r="N4227" s="72">
        <v>3271.52</v>
      </c>
      <c r="O4227" s="71"/>
      <c r="P4227" s="71"/>
      <c r="Q4227" s="71"/>
      <c r="R4227" s="71"/>
      <c r="S4227" s="72">
        <v>0</v>
      </c>
      <c r="T4227" s="72">
        <v>0</v>
      </c>
      <c r="U4227" s="71"/>
      <c r="V4227" s="71"/>
      <c r="W4227" s="71"/>
      <c r="X4227" s="72">
        <v>0</v>
      </c>
      <c r="Y4227" s="72">
        <v>0</v>
      </c>
      <c r="Z4227" s="72">
        <v>0</v>
      </c>
      <c r="AA4227" s="69"/>
      <c r="AB4227" s="69"/>
      <c r="AC4227" s="69"/>
    </row>
    <row r="4228" spans="1:29" ht="30" x14ac:dyDescent="0.25">
      <c r="A4228" s="68" t="s">
        <v>18759</v>
      </c>
      <c r="B4228" s="69" t="s">
        <v>13982</v>
      </c>
      <c r="C4228" s="69" t="s">
        <v>18760</v>
      </c>
      <c r="D4228" s="69" t="s">
        <v>4623</v>
      </c>
      <c r="E4228" s="69"/>
      <c r="F4228" s="69" t="s">
        <v>11278</v>
      </c>
      <c r="G4228" s="69" t="s">
        <v>1129</v>
      </c>
      <c r="H4228" s="69" t="s">
        <v>4035</v>
      </c>
      <c r="I4228" s="69"/>
      <c r="J4228" s="70">
        <v>509.77</v>
      </c>
      <c r="K4228" s="69" t="s">
        <v>4591</v>
      </c>
      <c r="L4228" s="69"/>
      <c r="M4228" s="69"/>
      <c r="N4228" s="69"/>
      <c r="O4228" s="69"/>
      <c r="P4228" s="69"/>
      <c r="Q4228" s="69"/>
      <c r="R4228" s="69"/>
      <c r="S4228" s="69"/>
      <c r="T4228" s="69"/>
      <c r="U4228" s="69"/>
      <c r="V4228" s="69"/>
      <c r="W4228" s="69"/>
      <c r="X4228" s="69"/>
      <c r="Y4228" s="69"/>
      <c r="Z4228" s="69"/>
      <c r="AA4228" s="69" t="s">
        <v>989</v>
      </c>
      <c r="AB4228" s="69"/>
      <c r="AC4228" s="69"/>
    </row>
    <row r="4229" spans="1:29" x14ac:dyDescent="0.25">
      <c r="A4229" s="71" t="s">
        <v>193</v>
      </c>
      <c r="B4229" s="71"/>
      <c r="C4229" s="71"/>
      <c r="D4229" s="71"/>
      <c r="E4229" s="71"/>
      <c r="F4229" s="71"/>
      <c r="G4229" s="71"/>
      <c r="H4229" s="71"/>
      <c r="I4229" s="71"/>
      <c r="J4229" s="72">
        <v>509.77</v>
      </c>
      <c r="K4229" s="71"/>
      <c r="L4229" s="71"/>
      <c r="M4229" s="72">
        <v>0</v>
      </c>
      <c r="N4229" s="72">
        <v>509.77</v>
      </c>
      <c r="O4229" s="71"/>
      <c r="P4229" s="71"/>
      <c r="Q4229" s="71"/>
      <c r="R4229" s="71"/>
      <c r="S4229" s="72">
        <v>0</v>
      </c>
      <c r="T4229" s="72">
        <v>0</v>
      </c>
      <c r="U4229" s="71"/>
      <c r="V4229" s="71"/>
      <c r="W4229" s="71"/>
      <c r="X4229" s="72">
        <v>0</v>
      </c>
      <c r="Y4229" s="72">
        <v>0</v>
      </c>
      <c r="Z4229" s="72">
        <v>0</v>
      </c>
      <c r="AA4229" s="69"/>
      <c r="AB4229" s="69"/>
      <c r="AC4229" s="69"/>
    </row>
    <row r="4230" spans="1:29" ht="20" x14ac:dyDescent="0.25">
      <c r="A4230" s="68" t="s">
        <v>18761</v>
      </c>
      <c r="B4230" s="69" t="s">
        <v>14052</v>
      </c>
      <c r="C4230" s="69" t="s">
        <v>18762</v>
      </c>
      <c r="D4230" s="69" t="s">
        <v>4583</v>
      </c>
      <c r="E4230" s="69"/>
      <c r="F4230" s="69" t="s">
        <v>11241</v>
      </c>
      <c r="G4230" s="69" t="s">
        <v>1129</v>
      </c>
      <c r="H4230" s="69" t="s">
        <v>2669</v>
      </c>
      <c r="I4230" s="69"/>
      <c r="J4230" s="70">
        <v>2137.77</v>
      </c>
      <c r="K4230" s="69" t="s">
        <v>4591</v>
      </c>
      <c r="L4230" s="69"/>
      <c r="M4230" s="69"/>
      <c r="N4230" s="69"/>
      <c r="O4230" s="69"/>
      <c r="P4230" s="69"/>
      <c r="Q4230" s="69"/>
      <c r="R4230" s="69"/>
      <c r="S4230" s="69"/>
      <c r="T4230" s="69"/>
      <c r="U4230" s="69"/>
      <c r="V4230" s="69"/>
      <c r="W4230" s="69"/>
      <c r="X4230" s="69"/>
      <c r="Y4230" s="69"/>
      <c r="Z4230" s="69"/>
      <c r="AA4230" s="69" t="s">
        <v>989</v>
      </c>
      <c r="AB4230" s="69"/>
      <c r="AC4230" s="69"/>
    </row>
    <row r="4231" spans="1:29" x14ac:dyDescent="0.25">
      <c r="A4231" s="71" t="s">
        <v>193</v>
      </c>
      <c r="B4231" s="71"/>
      <c r="C4231" s="71"/>
      <c r="D4231" s="71"/>
      <c r="E4231" s="71"/>
      <c r="F4231" s="71"/>
      <c r="G4231" s="71"/>
      <c r="H4231" s="71"/>
      <c r="I4231" s="71"/>
      <c r="J4231" s="72">
        <v>2137.77</v>
      </c>
      <c r="K4231" s="71"/>
      <c r="L4231" s="71"/>
      <c r="M4231" s="72">
        <v>0</v>
      </c>
      <c r="N4231" s="72">
        <v>2137.77</v>
      </c>
      <c r="O4231" s="71"/>
      <c r="P4231" s="71"/>
      <c r="Q4231" s="71"/>
      <c r="R4231" s="71"/>
      <c r="S4231" s="72">
        <v>0</v>
      </c>
      <c r="T4231" s="72">
        <v>0</v>
      </c>
      <c r="U4231" s="71"/>
      <c r="V4231" s="71"/>
      <c r="W4231" s="71"/>
      <c r="X4231" s="72">
        <v>0</v>
      </c>
      <c r="Y4231" s="72">
        <v>0</v>
      </c>
      <c r="Z4231" s="72">
        <v>0</v>
      </c>
      <c r="AA4231" s="69"/>
      <c r="AB4231" s="69"/>
      <c r="AC4231" s="69"/>
    </row>
    <row r="4232" spans="1:29" ht="30" x14ac:dyDescent="0.25">
      <c r="A4232" s="68" t="s">
        <v>18763</v>
      </c>
      <c r="B4232" s="69" t="s">
        <v>18764</v>
      </c>
      <c r="C4232" s="69" t="s">
        <v>18765</v>
      </c>
      <c r="D4232" s="69" t="s">
        <v>4813</v>
      </c>
      <c r="E4232" s="69"/>
      <c r="F4232" s="69" t="s">
        <v>11278</v>
      </c>
      <c r="G4232" s="69" t="s">
        <v>1129</v>
      </c>
      <c r="H4232" s="69" t="s">
        <v>9275</v>
      </c>
      <c r="I4232" s="69" t="s">
        <v>962</v>
      </c>
      <c r="J4232" s="70">
        <v>4626.0200000000004</v>
      </c>
      <c r="K4232" s="69" t="s">
        <v>4591</v>
      </c>
      <c r="L4232" s="69" t="s">
        <v>18766</v>
      </c>
      <c r="M4232" s="70">
        <v>4626.0200000000004</v>
      </c>
      <c r="N4232" s="69"/>
      <c r="O4232" s="69"/>
      <c r="P4232" s="69"/>
      <c r="Q4232" s="69"/>
      <c r="R4232" s="69"/>
      <c r="S4232" s="69"/>
      <c r="T4232" s="70"/>
      <c r="U4232" s="69"/>
      <c r="V4232" s="69"/>
      <c r="W4232" s="69"/>
      <c r="X4232" s="69"/>
      <c r="Y4232" s="70"/>
      <c r="Z4232" s="69">
        <v>0</v>
      </c>
      <c r="AA4232" s="69" t="s">
        <v>989</v>
      </c>
      <c r="AB4232" s="69" t="s">
        <v>1144</v>
      </c>
      <c r="AC4232" s="69"/>
    </row>
    <row r="4233" spans="1:29" x14ac:dyDescent="0.25">
      <c r="A4233" s="71" t="s">
        <v>193</v>
      </c>
      <c r="B4233" s="71"/>
      <c r="C4233" s="71"/>
      <c r="D4233" s="71"/>
      <c r="E4233" s="71"/>
      <c r="F4233" s="71"/>
      <c r="G4233" s="71"/>
      <c r="H4233" s="71"/>
      <c r="I4233" s="71"/>
      <c r="J4233" s="72">
        <v>4626.0200000000004</v>
      </c>
      <c r="K4233" s="71"/>
      <c r="L4233" s="71"/>
      <c r="M4233" s="72">
        <v>4626.0200000000004</v>
      </c>
      <c r="N4233" s="72">
        <v>0</v>
      </c>
      <c r="O4233" s="71"/>
      <c r="P4233" s="71"/>
      <c r="Q4233" s="71"/>
      <c r="R4233" s="71"/>
      <c r="S4233" s="72">
        <v>0</v>
      </c>
      <c r="T4233" s="72">
        <v>0</v>
      </c>
      <c r="U4233" s="71"/>
      <c r="V4233" s="71"/>
      <c r="W4233" s="71"/>
      <c r="X4233" s="72">
        <v>0</v>
      </c>
      <c r="Y4233" s="72">
        <v>0</v>
      </c>
      <c r="Z4233" s="72">
        <v>0</v>
      </c>
      <c r="AA4233" s="69"/>
      <c r="AB4233" s="69"/>
      <c r="AC4233" s="69"/>
    </row>
    <row r="4234" spans="1:29" ht="20" x14ac:dyDescent="0.25">
      <c r="A4234" s="68" t="s">
        <v>18767</v>
      </c>
      <c r="B4234" s="69" t="s">
        <v>14052</v>
      </c>
      <c r="C4234" s="69" t="s">
        <v>18768</v>
      </c>
      <c r="D4234" s="69" t="s">
        <v>4611</v>
      </c>
      <c r="E4234" s="69"/>
      <c r="F4234" s="69" t="s">
        <v>11241</v>
      </c>
      <c r="G4234" s="69" t="s">
        <v>1129</v>
      </c>
      <c r="H4234" s="69" t="s">
        <v>2669</v>
      </c>
      <c r="I4234" s="69" t="s">
        <v>962</v>
      </c>
      <c r="J4234" s="70">
        <v>1115.9000000000001</v>
      </c>
      <c r="K4234" s="69" t="s">
        <v>4591</v>
      </c>
      <c r="L4234" s="69" t="s">
        <v>18769</v>
      </c>
      <c r="M4234" s="70">
        <v>1115.9000000000001</v>
      </c>
      <c r="N4234" s="69"/>
      <c r="O4234" s="69"/>
      <c r="P4234" s="69"/>
      <c r="Q4234" s="69"/>
      <c r="R4234" s="69"/>
      <c r="S4234" s="69"/>
      <c r="T4234" s="70"/>
      <c r="U4234" s="69"/>
      <c r="V4234" s="69"/>
      <c r="W4234" s="69"/>
      <c r="X4234" s="69"/>
      <c r="Y4234" s="70"/>
      <c r="Z4234" s="69">
        <v>0</v>
      </c>
      <c r="AA4234" s="69" t="s">
        <v>989</v>
      </c>
      <c r="AB4234" s="69" t="s">
        <v>1144</v>
      </c>
      <c r="AC4234" s="69"/>
    </row>
    <row r="4235" spans="1:29" x14ac:dyDescent="0.25">
      <c r="A4235" s="71" t="s">
        <v>193</v>
      </c>
      <c r="B4235" s="71"/>
      <c r="C4235" s="71"/>
      <c r="D4235" s="71"/>
      <c r="E4235" s="71"/>
      <c r="F4235" s="71"/>
      <c r="G4235" s="71"/>
      <c r="H4235" s="71"/>
      <c r="I4235" s="71"/>
      <c r="J4235" s="72">
        <v>1115.9000000000001</v>
      </c>
      <c r="K4235" s="71"/>
      <c r="L4235" s="71"/>
      <c r="M4235" s="72">
        <v>1115.9000000000001</v>
      </c>
      <c r="N4235" s="72">
        <v>0</v>
      </c>
      <c r="O4235" s="71"/>
      <c r="P4235" s="71"/>
      <c r="Q4235" s="71"/>
      <c r="R4235" s="71"/>
      <c r="S4235" s="72">
        <v>0</v>
      </c>
      <c r="T4235" s="72">
        <v>0</v>
      </c>
      <c r="U4235" s="71"/>
      <c r="V4235" s="71"/>
      <c r="W4235" s="71"/>
      <c r="X4235" s="72">
        <v>0</v>
      </c>
      <c r="Y4235" s="72">
        <v>0</v>
      </c>
      <c r="Z4235" s="72">
        <v>0</v>
      </c>
      <c r="AA4235" s="69"/>
      <c r="AB4235" s="69"/>
      <c r="AC4235" s="69"/>
    </row>
    <row r="4236" spans="1:29" ht="30" x14ac:dyDescent="0.25">
      <c r="A4236" s="68" t="s">
        <v>18770</v>
      </c>
      <c r="B4236" s="69" t="s">
        <v>14079</v>
      </c>
      <c r="C4236" s="69" t="s">
        <v>18771</v>
      </c>
      <c r="D4236" s="69" t="s">
        <v>4604</v>
      </c>
      <c r="E4236" s="69"/>
      <c r="F4236" s="69" t="s">
        <v>11241</v>
      </c>
      <c r="G4236" s="69" t="s">
        <v>1129</v>
      </c>
      <c r="H4236" s="69" t="s">
        <v>1805</v>
      </c>
      <c r="I4236" s="69" t="s">
        <v>962</v>
      </c>
      <c r="J4236" s="70">
        <v>9062.61</v>
      </c>
      <c r="K4236" s="69" t="s">
        <v>4591</v>
      </c>
      <c r="L4236" s="69" t="s">
        <v>18772</v>
      </c>
      <c r="M4236" s="70">
        <v>9062.61</v>
      </c>
      <c r="N4236" s="69"/>
      <c r="O4236" s="69"/>
      <c r="P4236" s="69"/>
      <c r="Q4236" s="69"/>
      <c r="R4236" s="69"/>
      <c r="S4236" s="69"/>
      <c r="T4236" s="70"/>
      <c r="U4236" s="69"/>
      <c r="V4236" s="69"/>
      <c r="W4236" s="69"/>
      <c r="X4236" s="69"/>
      <c r="Y4236" s="70"/>
      <c r="Z4236" s="69">
        <v>0</v>
      </c>
      <c r="AA4236" s="69" t="s">
        <v>989</v>
      </c>
      <c r="AB4236" s="69" t="s">
        <v>1144</v>
      </c>
      <c r="AC4236" s="69"/>
    </row>
    <row r="4237" spans="1:29" x14ac:dyDescent="0.25">
      <c r="A4237" s="71" t="s">
        <v>193</v>
      </c>
      <c r="B4237" s="71"/>
      <c r="C4237" s="71"/>
      <c r="D4237" s="71"/>
      <c r="E4237" s="71"/>
      <c r="F4237" s="71"/>
      <c r="G4237" s="71"/>
      <c r="H4237" s="71"/>
      <c r="I4237" s="71"/>
      <c r="J4237" s="72">
        <v>9062.61</v>
      </c>
      <c r="K4237" s="71"/>
      <c r="L4237" s="71"/>
      <c r="M4237" s="72">
        <v>9062.61</v>
      </c>
      <c r="N4237" s="72">
        <v>0</v>
      </c>
      <c r="O4237" s="71"/>
      <c r="P4237" s="71"/>
      <c r="Q4237" s="71"/>
      <c r="R4237" s="71"/>
      <c r="S4237" s="72">
        <v>0</v>
      </c>
      <c r="T4237" s="72">
        <v>0</v>
      </c>
      <c r="U4237" s="71"/>
      <c r="V4237" s="71"/>
      <c r="W4237" s="71"/>
      <c r="X4237" s="72">
        <v>0</v>
      </c>
      <c r="Y4237" s="72">
        <v>0</v>
      </c>
      <c r="Z4237" s="72">
        <v>0</v>
      </c>
      <c r="AA4237" s="69"/>
      <c r="AB4237" s="69"/>
      <c r="AC4237" s="69"/>
    </row>
    <row r="4238" spans="1:29" ht="20" x14ac:dyDescent="0.25">
      <c r="A4238" s="68" t="s">
        <v>18773</v>
      </c>
      <c r="B4238" s="69" t="s">
        <v>11256</v>
      </c>
      <c r="C4238" s="69" t="s">
        <v>18774</v>
      </c>
      <c r="D4238" s="69" t="s">
        <v>4611</v>
      </c>
      <c r="E4238" s="69"/>
      <c r="F4238" s="69" t="s">
        <v>10255</v>
      </c>
      <c r="G4238" s="69" t="s">
        <v>3160</v>
      </c>
      <c r="H4238" s="69" t="s">
        <v>2605</v>
      </c>
      <c r="I4238" s="69"/>
      <c r="J4238" s="70">
        <v>1221.1500000000001</v>
      </c>
      <c r="K4238" s="69" t="s">
        <v>4591</v>
      </c>
      <c r="L4238" s="69"/>
      <c r="M4238" s="69"/>
      <c r="N4238" s="69"/>
      <c r="O4238" s="69"/>
      <c r="P4238" s="69"/>
      <c r="Q4238" s="69"/>
      <c r="R4238" s="69"/>
      <c r="S4238" s="69"/>
      <c r="T4238" s="69"/>
      <c r="U4238" s="69"/>
      <c r="V4238" s="69"/>
      <c r="W4238" s="69"/>
      <c r="X4238" s="69"/>
      <c r="Y4238" s="69"/>
      <c r="Z4238" s="69"/>
      <c r="AA4238" s="69" t="s">
        <v>989</v>
      </c>
      <c r="AB4238" s="69"/>
      <c r="AC4238" s="69"/>
    </row>
    <row r="4239" spans="1:29" x14ac:dyDescent="0.25">
      <c r="A4239" s="71" t="s">
        <v>193</v>
      </c>
      <c r="B4239" s="71"/>
      <c r="C4239" s="71"/>
      <c r="D4239" s="71"/>
      <c r="E4239" s="71"/>
      <c r="F4239" s="71"/>
      <c r="G4239" s="71"/>
      <c r="H4239" s="71"/>
      <c r="I4239" s="71"/>
      <c r="J4239" s="72">
        <v>1221.1500000000001</v>
      </c>
      <c r="K4239" s="71"/>
      <c r="L4239" s="71"/>
      <c r="M4239" s="72">
        <v>0</v>
      </c>
      <c r="N4239" s="72">
        <v>1221.1500000000001</v>
      </c>
      <c r="O4239" s="71"/>
      <c r="P4239" s="71"/>
      <c r="Q4239" s="71"/>
      <c r="R4239" s="71"/>
      <c r="S4239" s="72">
        <v>0</v>
      </c>
      <c r="T4239" s="72">
        <v>0</v>
      </c>
      <c r="U4239" s="71"/>
      <c r="V4239" s="71"/>
      <c r="W4239" s="71"/>
      <c r="X4239" s="72">
        <v>0</v>
      </c>
      <c r="Y4239" s="72">
        <v>0</v>
      </c>
      <c r="Z4239" s="72">
        <v>0</v>
      </c>
      <c r="AA4239" s="69"/>
      <c r="AB4239" s="69"/>
      <c r="AC4239" s="69"/>
    </row>
    <row r="4240" spans="1:29" ht="20" x14ac:dyDescent="0.25">
      <c r="A4240" s="68" t="s">
        <v>18775</v>
      </c>
      <c r="B4240" s="69" t="s">
        <v>18776</v>
      </c>
      <c r="C4240" s="69" t="s">
        <v>18777</v>
      </c>
      <c r="D4240" s="69" t="s">
        <v>14846</v>
      </c>
      <c r="E4240" s="69"/>
      <c r="F4240" s="69" t="s">
        <v>10612</v>
      </c>
      <c r="G4240" s="69" t="s">
        <v>1751</v>
      </c>
      <c r="H4240" s="69" t="s">
        <v>3274</v>
      </c>
      <c r="I4240" s="69"/>
      <c r="J4240" s="70">
        <v>19504.2</v>
      </c>
      <c r="K4240" s="69" t="s">
        <v>4591</v>
      </c>
      <c r="L4240" s="69"/>
      <c r="M4240" s="69"/>
      <c r="N4240" s="69"/>
      <c r="O4240" s="69"/>
      <c r="P4240" s="69"/>
      <c r="Q4240" s="69"/>
      <c r="R4240" s="69"/>
      <c r="S4240" s="69"/>
      <c r="T4240" s="69"/>
      <c r="U4240" s="69"/>
      <c r="V4240" s="69"/>
      <c r="W4240" s="69"/>
      <c r="X4240" s="69"/>
      <c r="Y4240" s="69"/>
      <c r="Z4240" s="69"/>
      <c r="AA4240" s="69" t="s">
        <v>989</v>
      </c>
      <c r="AB4240" s="69"/>
      <c r="AC4240" s="69"/>
    </row>
    <row r="4241" spans="1:29" x14ac:dyDescent="0.25">
      <c r="A4241" s="71" t="s">
        <v>193</v>
      </c>
      <c r="B4241" s="71"/>
      <c r="C4241" s="71"/>
      <c r="D4241" s="71"/>
      <c r="E4241" s="71"/>
      <c r="F4241" s="71"/>
      <c r="G4241" s="71"/>
      <c r="H4241" s="71"/>
      <c r="I4241" s="71"/>
      <c r="J4241" s="72">
        <v>19504.2</v>
      </c>
      <c r="K4241" s="71"/>
      <c r="L4241" s="71"/>
      <c r="M4241" s="72">
        <v>0</v>
      </c>
      <c r="N4241" s="72">
        <v>19504.2</v>
      </c>
      <c r="O4241" s="71"/>
      <c r="P4241" s="71"/>
      <c r="Q4241" s="71"/>
      <c r="R4241" s="71"/>
      <c r="S4241" s="72">
        <v>0</v>
      </c>
      <c r="T4241" s="72">
        <v>0</v>
      </c>
      <c r="U4241" s="71"/>
      <c r="V4241" s="71"/>
      <c r="W4241" s="71"/>
      <c r="X4241" s="72">
        <v>0</v>
      </c>
      <c r="Y4241" s="72">
        <v>0</v>
      </c>
      <c r="Z4241" s="72">
        <v>0</v>
      </c>
      <c r="AA4241" s="69"/>
      <c r="AB4241" s="69"/>
      <c r="AC4241" s="69"/>
    </row>
    <row r="4242" spans="1:29" ht="30" x14ac:dyDescent="0.25">
      <c r="A4242" s="68" t="s">
        <v>18778</v>
      </c>
      <c r="B4242" s="69" t="s">
        <v>12857</v>
      </c>
      <c r="C4242" s="69" t="s">
        <v>18779</v>
      </c>
      <c r="D4242" s="69" t="s">
        <v>4623</v>
      </c>
      <c r="E4242" s="69"/>
      <c r="F4242" s="69" t="s">
        <v>10612</v>
      </c>
      <c r="G4242" s="69" t="s">
        <v>1751</v>
      </c>
      <c r="H4242" s="69" t="s">
        <v>1130</v>
      </c>
      <c r="I4242" s="69" t="s">
        <v>962</v>
      </c>
      <c r="J4242" s="70">
        <v>10329.89</v>
      </c>
      <c r="K4242" s="69" t="s">
        <v>4591</v>
      </c>
      <c r="L4242" s="69" t="s">
        <v>18780</v>
      </c>
      <c r="M4242" s="70">
        <v>10329.89</v>
      </c>
      <c r="N4242" s="69"/>
      <c r="O4242" s="69"/>
      <c r="P4242" s="69"/>
      <c r="Q4242" s="69"/>
      <c r="R4242" s="69"/>
      <c r="S4242" s="69"/>
      <c r="T4242" s="70"/>
      <c r="U4242" s="69"/>
      <c r="V4242" s="69"/>
      <c r="W4242" s="69"/>
      <c r="X4242" s="69"/>
      <c r="Y4242" s="70"/>
      <c r="Z4242" s="69">
        <v>0</v>
      </c>
      <c r="AA4242" s="69" t="s">
        <v>989</v>
      </c>
      <c r="AB4242" s="69" t="s">
        <v>1144</v>
      </c>
      <c r="AC4242" s="69"/>
    </row>
    <row r="4243" spans="1:29" x14ac:dyDescent="0.25">
      <c r="A4243" s="71" t="s">
        <v>193</v>
      </c>
      <c r="B4243" s="71"/>
      <c r="C4243" s="71"/>
      <c r="D4243" s="71"/>
      <c r="E4243" s="71"/>
      <c r="F4243" s="71"/>
      <c r="G4243" s="71"/>
      <c r="H4243" s="71"/>
      <c r="I4243" s="71"/>
      <c r="J4243" s="72">
        <v>10329.89</v>
      </c>
      <c r="K4243" s="71"/>
      <c r="L4243" s="71"/>
      <c r="M4243" s="72">
        <v>10329.89</v>
      </c>
      <c r="N4243" s="72">
        <v>0</v>
      </c>
      <c r="O4243" s="71"/>
      <c r="P4243" s="71"/>
      <c r="Q4243" s="71"/>
      <c r="R4243" s="71"/>
      <c r="S4243" s="72">
        <v>0</v>
      </c>
      <c r="T4243" s="72">
        <v>0</v>
      </c>
      <c r="U4243" s="71"/>
      <c r="V4243" s="71"/>
      <c r="W4243" s="71"/>
      <c r="X4243" s="72">
        <v>0</v>
      </c>
      <c r="Y4243" s="72">
        <v>0</v>
      </c>
      <c r="Z4243" s="72">
        <v>0</v>
      </c>
      <c r="AA4243" s="69"/>
      <c r="AB4243" s="69"/>
      <c r="AC4243" s="69"/>
    </row>
    <row r="4244" spans="1:29" ht="40" x14ac:dyDescent="0.25">
      <c r="A4244" s="68" t="s">
        <v>18781</v>
      </c>
      <c r="B4244" s="69" t="s">
        <v>18782</v>
      </c>
      <c r="C4244" s="69" t="s">
        <v>18783</v>
      </c>
      <c r="D4244" s="69" t="s">
        <v>4623</v>
      </c>
      <c r="E4244" s="69"/>
      <c r="F4244" s="69" t="s">
        <v>11241</v>
      </c>
      <c r="G4244" s="69" t="s">
        <v>1751</v>
      </c>
      <c r="H4244" s="69" t="s">
        <v>1130</v>
      </c>
      <c r="I4244" s="69" t="s">
        <v>962</v>
      </c>
      <c r="J4244" s="70">
        <v>18064.43</v>
      </c>
      <c r="K4244" s="69" t="s">
        <v>4591</v>
      </c>
      <c r="L4244" s="69" t="s">
        <v>18784</v>
      </c>
      <c r="M4244" s="70">
        <v>18064.43</v>
      </c>
      <c r="N4244" s="69"/>
      <c r="O4244" s="69"/>
      <c r="P4244" s="69"/>
      <c r="Q4244" s="69"/>
      <c r="R4244" s="69"/>
      <c r="S4244" s="69"/>
      <c r="T4244" s="70"/>
      <c r="U4244" s="69"/>
      <c r="V4244" s="69"/>
      <c r="W4244" s="69"/>
      <c r="X4244" s="69"/>
      <c r="Y4244" s="70"/>
      <c r="Z4244" s="69">
        <v>0</v>
      </c>
      <c r="AA4244" s="69" t="s">
        <v>989</v>
      </c>
      <c r="AB4244" s="69" t="s">
        <v>967</v>
      </c>
      <c r="AC4244" s="69"/>
    </row>
    <row r="4245" spans="1:29" x14ac:dyDescent="0.25">
      <c r="A4245" s="71" t="s">
        <v>193</v>
      </c>
      <c r="B4245" s="71"/>
      <c r="C4245" s="71"/>
      <c r="D4245" s="71"/>
      <c r="E4245" s="71"/>
      <c r="F4245" s="71"/>
      <c r="G4245" s="71"/>
      <c r="H4245" s="71"/>
      <c r="I4245" s="71"/>
      <c r="J4245" s="72">
        <v>18064.43</v>
      </c>
      <c r="K4245" s="71"/>
      <c r="L4245" s="71"/>
      <c r="M4245" s="72">
        <v>18064.43</v>
      </c>
      <c r="N4245" s="72">
        <v>0</v>
      </c>
      <c r="O4245" s="71"/>
      <c r="P4245" s="71"/>
      <c r="Q4245" s="71"/>
      <c r="R4245" s="71"/>
      <c r="S4245" s="72">
        <v>0</v>
      </c>
      <c r="T4245" s="72">
        <v>0</v>
      </c>
      <c r="U4245" s="71"/>
      <c r="V4245" s="71"/>
      <c r="W4245" s="71"/>
      <c r="X4245" s="72">
        <v>0</v>
      </c>
      <c r="Y4245" s="72">
        <v>0</v>
      </c>
      <c r="Z4245" s="72">
        <v>0</v>
      </c>
      <c r="AA4245" s="69"/>
      <c r="AB4245" s="69"/>
      <c r="AC4245" s="69"/>
    </row>
    <row r="4246" spans="1:29" ht="20" x14ac:dyDescent="0.25">
      <c r="A4246" s="68" t="s">
        <v>18785</v>
      </c>
      <c r="B4246" s="69" t="s">
        <v>14345</v>
      </c>
      <c r="C4246" s="69" t="s">
        <v>18786</v>
      </c>
      <c r="D4246" s="69" t="s">
        <v>5439</v>
      </c>
      <c r="E4246" s="69"/>
      <c r="F4246" s="69" t="s">
        <v>11278</v>
      </c>
      <c r="G4246" s="69" t="s">
        <v>1751</v>
      </c>
      <c r="H4246" s="69" t="s">
        <v>1751</v>
      </c>
      <c r="I4246" s="69" t="s">
        <v>962</v>
      </c>
      <c r="J4246" s="70">
        <v>4386.1000000000004</v>
      </c>
      <c r="K4246" s="69" t="s">
        <v>4591</v>
      </c>
      <c r="L4246" s="69" t="s">
        <v>18787</v>
      </c>
      <c r="M4246" s="70">
        <v>4386.1000000000004</v>
      </c>
      <c r="N4246" s="69"/>
      <c r="O4246" s="69"/>
      <c r="P4246" s="69"/>
      <c r="Q4246" s="69"/>
      <c r="R4246" s="69"/>
      <c r="S4246" s="69"/>
      <c r="T4246" s="70"/>
      <c r="U4246" s="69"/>
      <c r="V4246" s="69"/>
      <c r="W4246" s="69"/>
      <c r="X4246" s="69"/>
      <c r="Y4246" s="70"/>
      <c r="Z4246" s="69">
        <v>0</v>
      </c>
      <c r="AA4246" s="69" t="s">
        <v>989</v>
      </c>
      <c r="AB4246" s="69" t="s">
        <v>1144</v>
      </c>
      <c r="AC4246" s="69"/>
    </row>
    <row r="4247" spans="1:29" x14ac:dyDescent="0.25">
      <c r="A4247" s="71" t="s">
        <v>193</v>
      </c>
      <c r="B4247" s="71"/>
      <c r="C4247" s="71"/>
      <c r="D4247" s="71"/>
      <c r="E4247" s="71"/>
      <c r="F4247" s="71"/>
      <c r="G4247" s="71"/>
      <c r="H4247" s="71"/>
      <c r="I4247" s="71"/>
      <c r="J4247" s="72">
        <v>4386.1000000000004</v>
      </c>
      <c r="K4247" s="71"/>
      <c r="L4247" s="71"/>
      <c r="M4247" s="72">
        <v>4386.1000000000004</v>
      </c>
      <c r="N4247" s="72">
        <v>0</v>
      </c>
      <c r="O4247" s="71"/>
      <c r="P4247" s="71"/>
      <c r="Q4247" s="71"/>
      <c r="R4247" s="71"/>
      <c r="S4247" s="72">
        <v>0</v>
      </c>
      <c r="T4247" s="72">
        <v>0</v>
      </c>
      <c r="U4247" s="71"/>
      <c r="V4247" s="71"/>
      <c r="W4247" s="71"/>
      <c r="X4247" s="72">
        <v>0</v>
      </c>
      <c r="Y4247" s="72">
        <v>0</v>
      </c>
      <c r="Z4247" s="72">
        <v>0</v>
      </c>
      <c r="AA4247" s="69"/>
      <c r="AB4247" s="69"/>
      <c r="AC4247" s="69"/>
    </row>
    <row r="4248" spans="1:29" ht="20" x14ac:dyDescent="0.25">
      <c r="A4248" s="68" t="s">
        <v>18788</v>
      </c>
      <c r="B4248" s="69" t="s">
        <v>14079</v>
      </c>
      <c r="C4248" s="69" t="s">
        <v>18789</v>
      </c>
      <c r="D4248" s="69" t="s">
        <v>4583</v>
      </c>
      <c r="E4248" s="69"/>
      <c r="F4248" s="69" t="s">
        <v>11241</v>
      </c>
      <c r="G4248" s="69" t="s">
        <v>1542</v>
      </c>
      <c r="H4248" s="69" t="s">
        <v>2669</v>
      </c>
      <c r="I4248" s="69" t="s">
        <v>962</v>
      </c>
      <c r="J4248" s="70">
        <v>5385.38</v>
      </c>
      <c r="K4248" s="69" t="s">
        <v>4591</v>
      </c>
      <c r="L4248" s="69" t="s">
        <v>18790</v>
      </c>
      <c r="M4248" s="70">
        <v>5385.38</v>
      </c>
      <c r="N4248" s="69"/>
      <c r="O4248" s="69"/>
      <c r="P4248" s="69"/>
      <c r="Q4248" s="69"/>
      <c r="R4248" s="69"/>
      <c r="S4248" s="69"/>
      <c r="T4248" s="70"/>
      <c r="U4248" s="69"/>
      <c r="V4248" s="69"/>
      <c r="W4248" s="69"/>
      <c r="X4248" s="69"/>
      <c r="Y4248" s="70"/>
      <c r="Z4248" s="69">
        <v>0</v>
      </c>
      <c r="AA4248" s="69" t="s">
        <v>989</v>
      </c>
      <c r="AB4248" s="69" t="s">
        <v>1144</v>
      </c>
      <c r="AC4248" s="69"/>
    </row>
    <row r="4249" spans="1:29" x14ac:dyDescent="0.25">
      <c r="A4249" s="71" t="s">
        <v>193</v>
      </c>
      <c r="B4249" s="71"/>
      <c r="C4249" s="71"/>
      <c r="D4249" s="71"/>
      <c r="E4249" s="71"/>
      <c r="F4249" s="71"/>
      <c r="G4249" s="71"/>
      <c r="H4249" s="71"/>
      <c r="I4249" s="71"/>
      <c r="J4249" s="72">
        <v>5385.38</v>
      </c>
      <c r="K4249" s="71"/>
      <c r="L4249" s="71"/>
      <c r="M4249" s="72">
        <v>5385.38</v>
      </c>
      <c r="N4249" s="72">
        <v>0</v>
      </c>
      <c r="O4249" s="71"/>
      <c r="P4249" s="71"/>
      <c r="Q4249" s="71"/>
      <c r="R4249" s="71"/>
      <c r="S4249" s="72">
        <v>0</v>
      </c>
      <c r="T4249" s="72">
        <v>0</v>
      </c>
      <c r="U4249" s="71"/>
      <c r="V4249" s="71"/>
      <c r="W4249" s="71"/>
      <c r="X4249" s="72">
        <v>0</v>
      </c>
      <c r="Y4249" s="72">
        <v>0</v>
      </c>
      <c r="Z4249" s="72">
        <v>0</v>
      </c>
      <c r="AA4249" s="69"/>
      <c r="AB4249" s="69"/>
      <c r="AC4249" s="69"/>
    </row>
    <row r="4250" spans="1:29" ht="20" x14ac:dyDescent="0.25">
      <c r="A4250" s="68" t="s">
        <v>18791</v>
      </c>
      <c r="B4250" s="69" t="s">
        <v>12718</v>
      </c>
      <c r="C4250" s="69" t="s">
        <v>18792</v>
      </c>
      <c r="D4250" s="69" t="s">
        <v>4583</v>
      </c>
      <c r="E4250" s="69"/>
      <c r="F4250" s="69" t="s">
        <v>10612</v>
      </c>
      <c r="G4250" s="69" t="s">
        <v>1542</v>
      </c>
      <c r="H4250" s="69" t="s">
        <v>2301</v>
      </c>
      <c r="I4250" s="69" t="s">
        <v>962</v>
      </c>
      <c r="J4250" s="70">
        <v>3581.94</v>
      </c>
      <c r="K4250" s="69" t="s">
        <v>4591</v>
      </c>
      <c r="L4250" s="69" t="s">
        <v>18793</v>
      </c>
      <c r="M4250" s="70">
        <v>3581.94</v>
      </c>
      <c r="N4250" s="69"/>
      <c r="O4250" s="69"/>
      <c r="P4250" s="69"/>
      <c r="Q4250" s="69"/>
      <c r="R4250" s="69"/>
      <c r="S4250" s="69"/>
      <c r="T4250" s="70"/>
      <c r="U4250" s="69"/>
      <c r="V4250" s="69"/>
      <c r="W4250" s="69"/>
      <c r="X4250" s="69"/>
      <c r="Y4250" s="70"/>
      <c r="Z4250" s="69">
        <v>0</v>
      </c>
      <c r="AA4250" s="69" t="s">
        <v>989</v>
      </c>
      <c r="AB4250" s="69" t="s">
        <v>1144</v>
      </c>
      <c r="AC4250" s="69"/>
    </row>
    <row r="4251" spans="1:29" x14ac:dyDescent="0.25">
      <c r="A4251" s="71" t="s">
        <v>193</v>
      </c>
      <c r="B4251" s="71"/>
      <c r="C4251" s="71"/>
      <c r="D4251" s="71"/>
      <c r="E4251" s="71"/>
      <c r="F4251" s="71"/>
      <c r="G4251" s="71"/>
      <c r="H4251" s="71"/>
      <c r="I4251" s="71"/>
      <c r="J4251" s="72">
        <v>3581.94</v>
      </c>
      <c r="K4251" s="71"/>
      <c r="L4251" s="71"/>
      <c r="M4251" s="72">
        <v>3581.94</v>
      </c>
      <c r="N4251" s="72">
        <v>0</v>
      </c>
      <c r="O4251" s="71"/>
      <c r="P4251" s="71"/>
      <c r="Q4251" s="71"/>
      <c r="R4251" s="71"/>
      <c r="S4251" s="72">
        <v>0</v>
      </c>
      <c r="T4251" s="72">
        <v>0</v>
      </c>
      <c r="U4251" s="71"/>
      <c r="V4251" s="71"/>
      <c r="W4251" s="71"/>
      <c r="X4251" s="72">
        <v>0</v>
      </c>
      <c r="Y4251" s="72">
        <v>0</v>
      </c>
      <c r="Z4251" s="72">
        <v>0</v>
      </c>
      <c r="AA4251" s="69"/>
      <c r="AB4251" s="69"/>
      <c r="AC4251" s="69"/>
    </row>
    <row r="4252" spans="1:29" ht="20" x14ac:dyDescent="0.25">
      <c r="A4252" s="68" t="s">
        <v>18794</v>
      </c>
      <c r="B4252" s="69" t="s">
        <v>13982</v>
      </c>
      <c r="C4252" s="69" t="s">
        <v>18795</v>
      </c>
      <c r="D4252" s="69" t="s">
        <v>4583</v>
      </c>
      <c r="E4252" s="69"/>
      <c r="F4252" s="69" t="s">
        <v>11278</v>
      </c>
      <c r="G4252" s="69" t="s">
        <v>1542</v>
      </c>
      <c r="H4252" s="69" t="s">
        <v>2301</v>
      </c>
      <c r="I4252" s="69"/>
      <c r="J4252" s="70">
        <v>2892.97</v>
      </c>
      <c r="K4252" s="69" t="s">
        <v>4591</v>
      </c>
      <c r="L4252" s="69"/>
      <c r="M4252" s="69"/>
      <c r="N4252" s="69"/>
      <c r="O4252" s="69"/>
      <c r="P4252" s="69"/>
      <c r="Q4252" s="69"/>
      <c r="R4252" s="69"/>
      <c r="S4252" s="69"/>
      <c r="T4252" s="69"/>
      <c r="U4252" s="69"/>
      <c r="V4252" s="69"/>
      <c r="W4252" s="69"/>
      <c r="X4252" s="69"/>
      <c r="Y4252" s="69"/>
      <c r="Z4252" s="69"/>
      <c r="AA4252" s="69" t="s">
        <v>989</v>
      </c>
      <c r="AB4252" s="69"/>
      <c r="AC4252" s="69"/>
    </row>
    <row r="4253" spans="1:29" x14ac:dyDescent="0.25">
      <c r="A4253" s="71" t="s">
        <v>193</v>
      </c>
      <c r="B4253" s="71"/>
      <c r="C4253" s="71"/>
      <c r="D4253" s="71"/>
      <c r="E4253" s="71"/>
      <c r="F4253" s="71"/>
      <c r="G4253" s="71"/>
      <c r="H4253" s="71"/>
      <c r="I4253" s="71"/>
      <c r="J4253" s="72">
        <v>2892.97</v>
      </c>
      <c r="K4253" s="71"/>
      <c r="L4253" s="71"/>
      <c r="M4253" s="72">
        <v>0</v>
      </c>
      <c r="N4253" s="72">
        <v>2892.97</v>
      </c>
      <c r="O4253" s="71"/>
      <c r="P4253" s="71"/>
      <c r="Q4253" s="71"/>
      <c r="R4253" s="71"/>
      <c r="S4253" s="72">
        <v>0</v>
      </c>
      <c r="T4253" s="72">
        <v>0</v>
      </c>
      <c r="U4253" s="71"/>
      <c r="V4253" s="71"/>
      <c r="W4253" s="71"/>
      <c r="X4253" s="72">
        <v>0</v>
      </c>
      <c r="Y4253" s="72">
        <v>0</v>
      </c>
      <c r="Z4253" s="72">
        <v>0</v>
      </c>
      <c r="AA4253" s="69"/>
      <c r="AB4253" s="69"/>
      <c r="AC4253" s="69"/>
    </row>
    <row r="4254" spans="1:29" ht="20" x14ac:dyDescent="0.25">
      <c r="A4254" s="68" t="s">
        <v>18796</v>
      </c>
      <c r="B4254" s="69" t="s">
        <v>18797</v>
      </c>
      <c r="C4254" s="69" t="s">
        <v>18798</v>
      </c>
      <c r="D4254" s="69" t="s">
        <v>4583</v>
      </c>
      <c r="E4254" s="69"/>
      <c r="F4254" s="69" t="s">
        <v>11278</v>
      </c>
      <c r="G4254" s="69" t="s">
        <v>1542</v>
      </c>
      <c r="H4254" s="69" t="s">
        <v>2669</v>
      </c>
      <c r="I4254" s="69"/>
      <c r="J4254" s="70">
        <v>4726.29</v>
      </c>
      <c r="K4254" s="69" t="s">
        <v>4591</v>
      </c>
      <c r="L4254" s="69"/>
      <c r="M4254" s="69"/>
      <c r="N4254" s="69"/>
      <c r="O4254" s="69"/>
      <c r="P4254" s="69"/>
      <c r="Q4254" s="69"/>
      <c r="R4254" s="69"/>
      <c r="S4254" s="69"/>
      <c r="T4254" s="69"/>
      <c r="U4254" s="69"/>
      <c r="V4254" s="69"/>
      <c r="W4254" s="69"/>
      <c r="X4254" s="69"/>
      <c r="Y4254" s="69"/>
      <c r="Z4254" s="69"/>
      <c r="AA4254" s="69" t="s">
        <v>989</v>
      </c>
      <c r="AB4254" s="69"/>
      <c r="AC4254" s="69"/>
    </row>
    <row r="4255" spans="1:29" x14ac:dyDescent="0.25">
      <c r="A4255" s="71" t="s">
        <v>193</v>
      </c>
      <c r="B4255" s="71"/>
      <c r="C4255" s="71"/>
      <c r="D4255" s="71"/>
      <c r="E4255" s="71"/>
      <c r="F4255" s="71"/>
      <c r="G4255" s="71"/>
      <c r="H4255" s="71"/>
      <c r="I4255" s="71"/>
      <c r="J4255" s="72">
        <v>4726.29</v>
      </c>
      <c r="K4255" s="71"/>
      <c r="L4255" s="71"/>
      <c r="M4255" s="72">
        <v>0</v>
      </c>
      <c r="N4255" s="72">
        <v>4726.29</v>
      </c>
      <c r="O4255" s="71"/>
      <c r="P4255" s="71"/>
      <c r="Q4255" s="71"/>
      <c r="R4255" s="71"/>
      <c r="S4255" s="72">
        <v>0</v>
      </c>
      <c r="T4255" s="72">
        <v>0</v>
      </c>
      <c r="U4255" s="71"/>
      <c r="V4255" s="71"/>
      <c r="W4255" s="71"/>
      <c r="X4255" s="72">
        <v>0</v>
      </c>
      <c r="Y4255" s="72">
        <v>0</v>
      </c>
      <c r="Z4255" s="72">
        <v>0</v>
      </c>
      <c r="AA4255" s="69"/>
      <c r="AB4255" s="69"/>
      <c r="AC4255" s="69"/>
    </row>
    <row r="4256" spans="1:29" ht="40" x14ac:dyDescent="0.25">
      <c r="A4256" s="68" t="s">
        <v>18799</v>
      </c>
      <c r="B4256" s="69" t="s">
        <v>14039</v>
      </c>
      <c r="C4256" s="69" t="s">
        <v>18800</v>
      </c>
      <c r="D4256" s="69" t="s">
        <v>15028</v>
      </c>
      <c r="E4256" s="69"/>
      <c r="F4256" s="69" t="s">
        <v>11241</v>
      </c>
      <c r="G4256" s="69" t="s">
        <v>1542</v>
      </c>
      <c r="H4256" s="69" t="s">
        <v>3274</v>
      </c>
      <c r="I4256" s="69"/>
      <c r="J4256" s="70">
        <v>2602.5</v>
      </c>
      <c r="K4256" s="69" t="s">
        <v>4591</v>
      </c>
      <c r="L4256" s="69"/>
      <c r="M4256" s="69"/>
      <c r="N4256" s="69"/>
      <c r="O4256" s="69"/>
      <c r="P4256" s="69"/>
      <c r="Q4256" s="69"/>
      <c r="R4256" s="69"/>
      <c r="S4256" s="69"/>
      <c r="T4256" s="69"/>
      <c r="U4256" s="69"/>
      <c r="V4256" s="69"/>
      <c r="W4256" s="69"/>
      <c r="X4256" s="69"/>
      <c r="Y4256" s="69"/>
      <c r="Z4256" s="69"/>
      <c r="AA4256" s="69" t="s">
        <v>989</v>
      </c>
      <c r="AB4256" s="69"/>
      <c r="AC4256" s="69"/>
    </row>
    <row r="4257" spans="1:29" x14ac:dyDescent="0.25">
      <c r="A4257" s="71" t="s">
        <v>193</v>
      </c>
      <c r="B4257" s="71"/>
      <c r="C4257" s="71"/>
      <c r="D4257" s="71"/>
      <c r="E4257" s="71"/>
      <c r="F4257" s="71"/>
      <c r="G4257" s="71"/>
      <c r="H4257" s="71"/>
      <c r="I4257" s="71"/>
      <c r="J4257" s="72">
        <v>2602.5</v>
      </c>
      <c r="K4257" s="71"/>
      <c r="L4257" s="71"/>
      <c r="M4257" s="72">
        <v>0</v>
      </c>
      <c r="N4257" s="72">
        <v>2602.5</v>
      </c>
      <c r="O4257" s="71"/>
      <c r="P4257" s="71"/>
      <c r="Q4257" s="71"/>
      <c r="R4257" s="71"/>
      <c r="S4257" s="72">
        <v>0</v>
      </c>
      <c r="T4257" s="72">
        <v>0</v>
      </c>
      <c r="U4257" s="71"/>
      <c r="V4257" s="71"/>
      <c r="W4257" s="71"/>
      <c r="X4257" s="72">
        <v>0</v>
      </c>
      <c r="Y4257" s="72">
        <v>0</v>
      </c>
      <c r="Z4257" s="72">
        <v>0</v>
      </c>
      <c r="AA4257" s="69"/>
      <c r="AB4257" s="69"/>
      <c r="AC4257" s="69"/>
    </row>
    <row r="4258" spans="1:29" ht="20" x14ac:dyDescent="0.25">
      <c r="A4258" s="68" t="s">
        <v>18801</v>
      </c>
      <c r="B4258" s="69" t="s">
        <v>12844</v>
      </c>
      <c r="C4258" s="69" t="s">
        <v>18802</v>
      </c>
      <c r="D4258" s="69" t="s">
        <v>4611</v>
      </c>
      <c r="E4258" s="69"/>
      <c r="F4258" s="69" t="s">
        <v>11278</v>
      </c>
      <c r="G4258" s="69" t="s">
        <v>3011</v>
      </c>
      <c r="H4258" s="69" t="s">
        <v>9087</v>
      </c>
      <c r="I4258" s="69" t="s">
        <v>962</v>
      </c>
      <c r="J4258" s="70">
        <v>188.65</v>
      </c>
      <c r="K4258" s="69" t="s">
        <v>4591</v>
      </c>
      <c r="L4258" s="69" t="s">
        <v>18803</v>
      </c>
      <c r="M4258" s="70">
        <v>188.65</v>
      </c>
      <c r="N4258" s="69"/>
      <c r="O4258" s="69"/>
      <c r="P4258" s="69"/>
      <c r="Q4258" s="69"/>
      <c r="R4258" s="69"/>
      <c r="S4258" s="69"/>
      <c r="T4258" s="70"/>
      <c r="U4258" s="69"/>
      <c r="V4258" s="69"/>
      <c r="W4258" s="69"/>
      <c r="X4258" s="69"/>
      <c r="Y4258" s="70"/>
      <c r="Z4258" s="69">
        <v>0</v>
      </c>
      <c r="AA4258" s="69" t="s">
        <v>989</v>
      </c>
      <c r="AB4258" s="69" t="s">
        <v>1144</v>
      </c>
      <c r="AC4258" s="69"/>
    </row>
    <row r="4259" spans="1:29" x14ac:dyDescent="0.25">
      <c r="A4259" s="71" t="s">
        <v>193</v>
      </c>
      <c r="B4259" s="71"/>
      <c r="C4259" s="71"/>
      <c r="D4259" s="71"/>
      <c r="E4259" s="71"/>
      <c r="F4259" s="71"/>
      <c r="G4259" s="71"/>
      <c r="H4259" s="71"/>
      <c r="I4259" s="71"/>
      <c r="J4259" s="72">
        <v>188.65</v>
      </c>
      <c r="K4259" s="71"/>
      <c r="L4259" s="71"/>
      <c r="M4259" s="72">
        <v>188.65</v>
      </c>
      <c r="N4259" s="72">
        <v>0</v>
      </c>
      <c r="O4259" s="71"/>
      <c r="P4259" s="71"/>
      <c r="Q4259" s="71"/>
      <c r="R4259" s="71"/>
      <c r="S4259" s="72">
        <v>0</v>
      </c>
      <c r="T4259" s="72">
        <v>0</v>
      </c>
      <c r="U4259" s="71"/>
      <c r="V4259" s="71"/>
      <c r="W4259" s="71"/>
      <c r="X4259" s="72">
        <v>0</v>
      </c>
      <c r="Y4259" s="72">
        <v>0</v>
      </c>
      <c r="Z4259" s="72">
        <v>0</v>
      </c>
      <c r="AA4259" s="69"/>
      <c r="AB4259" s="69"/>
      <c r="AC4259" s="69"/>
    </row>
    <row r="4260" spans="1:29" ht="30" x14ac:dyDescent="0.25">
      <c r="A4260" s="68" t="s">
        <v>18804</v>
      </c>
      <c r="B4260" s="69" t="s">
        <v>18805</v>
      </c>
      <c r="C4260" s="69" t="s">
        <v>18806</v>
      </c>
      <c r="D4260" s="69" t="s">
        <v>4972</v>
      </c>
      <c r="E4260" s="69"/>
      <c r="F4260" s="69" t="s">
        <v>11278</v>
      </c>
      <c r="G4260" s="69" t="s">
        <v>3011</v>
      </c>
      <c r="H4260" s="69" t="s">
        <v>1130</v>
      </c>
      <c r="I4260" s="69"/>
      <c r="J4260" s="70">
        <v>6883.75</v>
      </c>
      <c r="K4260" s="69" t="s">
        <v>4591</v>
      </c>
      <c r="L4260" s="69"/>
      <c r="M4260" s="69"/>
      <c r="N4260" s="69"/>
      <c r="O4260" s="69"/>
      <c r="P4260" s="69"/>
      <c r="Q4260" s="69"/>
      <c r="R4260" s="69"/>
      <c r="S4260" s="69"/>
      <c r="T4260" s="69"/>
      <c r="U4260" s="69"/>
      <c r="V4260" s="69"/>
      <c r="W4260" s="69"/>
      <c r="X4260" s="69"/>
      <c r="Y4260" s="69"/>
      <c r="Z4260" s="69"/>
      <c r="AA4260" s="69" t="s">
        <v>989</v>
      </c>
      <c r="AB4260" s="69"/>
      <c r="AC4260" s="69"/>
    </row>
    <row r="4261" spans="1:29" x14ac:dyDescent="0.25">
      <c r="A4261" s="71" t="s">
        <v>193</v>
      </c>
      <c r="B4261" s="71"/>
      <c r="C4261" s="71"/>
      <c r="D4261" s="71"/>
      <c r="E4261" s="71"/>
      <c r="F4261" s="71"/>
      <c r="G4261" s="71"/>
      <c r="H4261" s="71"/>
      <c r="I4261" s="71"/>
      <c r="J4261" s="72">
        <v>6883.75</v>
      </c>
      <c r="K4261" s="71"/>
      <c r="L4261" s="71"/>
      <c r="M4261" s="72">
        <v>0</v>
      </c>
      <c r="N4261" s="72">
        <v>6883.75</v>
      </c>
      <c r="O4261" s="71"/>
      <c r="P4261" s="71"/>
      <c r="Q4261" s="71"/>
      <c r="R4261" s="71"/>
      <c r="S4261" s="72">
        <v>0</v>
      </c>
      <c r="T4261" s="72">
        <v>0</v>
      </c>
      <c r="U4261" s="71"/>
      <c r="V4261" s="71"/>
      <c r="W4261" s="71"/>
      <c r="X4261" s="72">
        <v>0</v>
      </c>
      <c r="Y4261" s="72">
        <v>0</v>
      </c>
      <c r="Z4261" s="72">
        <v>0</v>
      </c>
      <c r="AA4261" s="69"/>
      <c r="AB4261" s="69"/>
      <c r="AC4261" s="69"/>
    </row>
    <row r="4262" spans="1:29" ht="30" x14ac:dyDescent="0.25">
      <c r="A4262" s="68" t="s">
        <v>18807</v>
      </c>
      <c r="B4262" s="69" t="s">
        <v>14052</v>
      </c>
      <c r="C4262" s="69" t="s">
        <v>18808</v>
      </c>
      <c r="D4262" s="69" t="s">
        <v>4623</v>
      </c>
      <c r="E4262" s="69"/>
      <c r="F4262" s="69" t="s">
        <v>11241</v>
      </c>
      <c r="G4262" s="69" t="s">
        <v>3011</v>
      </c>
      <c r="H4262" s="69" t="s">
        <v>1130</v>
      </c>
      <c r="I4262" s="69" t="s">
        <v>962</v>
      </c>
      <c r="J4262" s="70">
        <v>701.11</v>
      </c>
      <c r="K4262" s="69" t="s">
        <v>4591</v>
      </c>
      <c r="L4262" s="69" t="s">
        <v>18809</v>
      </c>
      <c r="M4262" s="70">
        <v>701.11</v>
      </c>
      <c r="N4262" s="69"/>
      <c r="O4262" s="69"/>
      <c r="P4262" s="69"/>
      <c r="Q4262" s="69"/>
      <c r="R4262" s="69"/>
      <c r="S4262" s="69"/>
      <c r="T4262" s="70"/>
      <c r="U4262" s="69"/>
      <c r="V4262" s="69"/>
      <c r="W4262" s="69"/>
      <c r="X4262" s="69"/>
      <c r="Y4262" s="70"/>
      <c r="Z4262" s="69">
        <v>0</v>
      </c>
      <c r="AA4262" s="69" t="s">
        <v>989</v>
      </c>
      <c r="AB4262" s="69" t="s">
        <v>1144</v>
      </c>
      <c r="AC4262" s="69"/>
    </row>
    <row r="4263" spans="1:29" x14ac:dyDescent="0.25">
      <c r="A4263" s="71" t="s">
        <v>193</v>
      </c>
      <c r="B4263" s="71"/>
      <c r="C4263" s="71"/>
      <c r="D4263" s="71"/>
      <c r="E4263" s="71"/>
      <c r="F4263" s="71"/>
      <c r="G4263" s="71"/>
      <c r="H4263" s="71"/>
      <c r="I4263" s="71"/>
      <c r="J4263" s="72">
        <v>701.11</v>
      </c>
      <c r="K4263" s="71"/>
      <c r="L4263" s="71"/>
      <c r="M4263" s="72">
        <v>701.11</v>
      </c>
      <c r="N4263" s="72">
        <v>0</v>
      </c>
      <c r="O4263" s="71"/>
      <c r="P4263" s="71"/>
      <c r="Q4263" s="71"/>
      <c r="R4263" s="71"/>
      <c r="S4263" s="72">
        <v>0</v>
      </c>
      <c r="T4263" s="72">
        <v>0</v>
      </c>
      <c r="U4263" s="71"/>
      <c r="V4263" s="71"/>
      <c r="W4263" s="71"/>
      <c r="X4263" s="72">
        <v>0</v>
      </c>
      <c r="Y4263" s="72">
        <v>0</v>
      </c>
      <c r="Z4263" s="72">
        <v>0</v>
      </c>
      <c r="AA4263" s="69"/>
      <c r="AB4263" s="69"/>
      <c r="AC4263" s="69"/>
    </row>
    <row r="4264" spans="1:29" ht="30" x14ac:dyDescent="0.25">
      <c r="A4264" s="68" t="s">
        <v>18810</v>
      </c>
      <c r="B4264" s="69" t="s">
        <v>18811</v>
      </c>
      <c r="C4264" s="69" t="s">
        <v>18812</v>
      </c>
      <c r="D4264" s="69" t="s">
        <v>4623</v>
      </c>
      <c r="E4264" s="69"/>
      <c r="F4264" s="69" t="s">
        <v>10612</v>
      </c>
      <c r="G4264" s="69" t="s">
        <v>1115</v>
      </c>
      <c r="H4264" s="69" t="s">
        <v>10063</v>
      </c>
      <c r="I4264" s="69" t="s">
        <v>962</v>
      </c>
      <c r="J4264" s="70">
        <v>330.94</v>
      </c>
      <c r="K4264" s="69" t="s">
        <v>4591</v>
      </c>
      <c r="L4264" s="69" t="s">
        <v>18813</v>
      </c>
      <c r="M4264" s="70">
        <v>330.94</v>
      </c>
      <c r="N4264" s="69"/>
      <c r="O4264" s="69"/>
      <c r="P4264" s="69"/>
      <c r="Q4264" s="69"/>
      <c r="R4264" s="69"/>
      <c r="S4264" s="69"/>
      <c r="T4264" s="70"/>
      <c r="U4264" s="69"/>
      <c r="V4264" s="69"/>
      <c r="W4264" s="69"/>
      <c r="X4264" s="69"/>
      <c r="Y4264" s="70"/>
      <c r="Z4264" s="69">
        <v>0</v>
      </c>
      <c r="AA4264" s="69" t="s">
        <v>989</v>
      </c>
      <c r="AB4264" s="69" t="s">
        <v>1144</v>
      </c>
      <c r="AC4264" s="69"/>
    </row>
    <row r="4265" spans="1:29" x14ac:dyDescent="0.25">
      <c r="A4265" s="71" t="s">
        <v>193</v>
      </c>
      <c r="B4265" s="71"/>
      <c r="C4265" s="71"/>
      <c r="D4265" s="71"/>
      <c r="E4265" s="71"/>
      <c r="F4265" s="71"/>
      <c r="G4265" s="71"/>
      <c r="H4265" s="71"/>
      <c r="I4265" s="71"/>
      <c r="J4265" s="72">
        <v>330.94</v>
      </c>
      <c r="K4265" s="71"/>
      <c r="L4265" s="71"/>
      <c r="M4265" s="72">
        <v>330.94</v>
      </c>
      <c r="N4265" s="72">
        <v>0</v>
      </c>
      <c r="O4265" s="71"/>
      <c r="P4265" s="71"/>
      <c r="Q4265" s="71"/>
      <c r="R4265" s="71"/>
      <c r="S4265" s="72">
        <v>0</v>
      </c>
      <c r="T4265" s="72">
        <v>0</v>
      </c>
      <c r="U4265" s="71"/>
      <c r="V4265" s="71"/>
      <c r="W4265" s="71"/>
      <c r="X4265" s="72">
        <v>0</v>
      </c>
      <c r="Y4265" s="72">
        <v>0</v>
      </c>
      <c r="Z4265" s="72">
        <v>0</v>
      </c>
      <c r="AA4265" s="69"/>
      <c r="AB4265" s="69"/>
      <c r="AC4265" s="69"/>
    </row>
    <row r="4266" spans="1:29" ht="30" x14ac:dyDescent="0.25">
      <c r="A4266" s="68" t="s">
        <v>18814</v>
      </c>
      <c r="B4266" s="69" t="s">
        <v>18815</v>
      </c>
      <c r="C4266" s="69" t="s">
        <v>18816</v>
      </c>
      <c r="D4266" s="69" t="s">
        <v>4813</v>
      </c>
      <c r="E4266" s="69"/>
      <c r="F4266" s="69" t="s">
        <v>11278</v>
      </c>
      <c r="G4266" s="69" t="s">
        <v>1115</v>
      </c>
      <c r="H4266" s="69" t="s">
        <v>3321</v>
      </c>
      <c r="I4266" s="69"/>
      <c r="J4266" s="70">
        <v>811.42</v>
      </c>
      <c r="K4266" s="69" t="s">
        <v>4591</v>
      </c>
      <c r="L4266" s="69"/>
      <c r="M4266" s="69"/>
      <c r="N4266" s="69"/>
      <c r="O4266" s="69"/>
      <c r="P4266" s="69"/>
      <c r="Q4266" s="69"/>
      <c r="R4266" s="69"/>
      <c r="S4266" s="69"/>
      <c r="T4266" s="69"/>
      <c r="U4266" s="69"/>
      <c r="V4266" s="69"/>
      <c r="W4266" s="69"/>
      <c r="X4266" s="69"/>
      <c r="Y4266" s="69"/>
      <c r="Z4266" s="69"/>
      <c r="AA4266" s="69" t="s">
        <v>989</v>
      </c>
      <c r="AB4266" s="69"/>
      <c r="AC4266" s="69"/>
    </row>
    <row r="4267" spans="1:29" x14ac:dyDescent="0.25">
      <c r="A4267" s="71" t="s">
        <v>193</v>
      </c>
      <c r="B4267" s="71"/>
      <c r="C4267" s="71"/>
      <c r="D4267" s="71"/>
      <c r="E4267" s="71"/>
      <c r="F4267" s="71"/>
      <c r="G4267" s="71"/>
      <c r="H4267" s="71"/>
      <c r="I4267" s="71"/>
      <c r="J4267" s="72">
        <v>811.42</v>
      </c>
      <c r="K4267" s="71"/>
      <c r="L4267" s="71"/>
      <c r="M4267" s="72">
        <v>0</v>
      </c>
      <c r="N4267" s="72">
        <v>811.42</v>
      </c>
      <c r="O4267" s="71"/>
      <c r="P4267" s="71"/>
      <c r="Q4267" s="71"/>
      <c r="R4267" s="71"/>
      <c r="S4267" s="72">
        <v>0</v>
      </c>
      <c r="T4267" s="72">
        <v>0</v>
      </c>
      <c r="U4267" s="71"/>
      <c r="V4267" s="71"/>
      <c r="W4267" s="71"/>
      <c r="X4267" s="72">
        <v>0</v>
      </c>
      <c r="Y4267" s="72">
        <v>0</v>
      </c>
      <c r="Z4267" s="72">
        <v>0</v>
      </c>
      <c r="AA4267" s="69"/>
      <c r="AB4267" s="69"/>
      <c r="AC4267" s="69"/>
    </row>
    <row r="4268" spans="1:29" ht="30" x14ac:dyDescent="0.25">
      <c r="A4268" s="68" t="s">
        <v>18817</v>
      </c>
      <c r="B4268" s="69" t="s">
        <v>11812</v>
      </c>
      <c r="C4268" s="69" t="s">
        <v>18818</v>
      </c>
      <c r="D4268" s="69" t="s">
        <v>4829</v>
      </c>
      <c r="E4268" s="69"/>
      <c r="F4268" s="69" t="s">
        <v>11241</v>
      </c>
      <c r="G4268" s="69" t="s">
        <v>1115</v>
      </c>
      <c r="H4268" s="69" t="s">
        <v>1130</v>
      </c>
      <c r="I4268" s="69"/>
      <c r="J4268" s="70">
        <v>70525.62</v>
      </c>
      <c r="K4268" s="69" t="s">
        <v>4591</v>
      </c>
      <c r="L4268" s="69"/>
      <c r="M4268" s="69"/>
      <c r="N4268" s="69"/>
      <c r="O4268" s="69"/>
      <c r="P4268" s="69"/>
      <c r="Q4268" s="69"/>
      <c r="R4268" s="69"/>
      <c r="S4268" s="69"/>
      <c r="T4268" s="69"/>
      <c r="U4268" s="69"/>
      <c r="V4268" s="69"/>
      <c r="W4268" s="69"/>
      <c r="X4268" s="69"/>
      <c r="Y4268" s="69"/>
      <c r="Z4268" s="69"/>
      <c r="AA4268" s="69" t="s">
        <v>989</v>
      </c>
      <c r="AB4268" s="69"/>
      <c r="AC4268" s="69"/>
    </row>
    <row r="4269" spans="1:29" x14ac:dyDescent="0.25">
      <c r="A4269" s="71" t="s">
        <v>193</v>
      </c>
      <c r="B4269" s="71"/>
      <c r="C4269" s="71"/>
      <c r="D4269" s="71"/>
      <c r="E4269" s="71"/>
      <c r="F4269" s="71"/>
      <c r="G4269" s="71"/>
      <c r="H4269" s="71"/>
      <c r="I4269" s="71"/>
      <c r="J4269" s="72">
        <v>70525.62</v>
      </c>
      <c r="K4269" s="71"/>
      <c r="L4269" s="71"/>
      <c r="M4269" s="72">
        <v>0</v>
      </c>
      <c r="N4269" s="72">
        <v>70525.62</v>
      </c>
      <c r="O4269" s="71"/>
      <c r="P4269" s="71"/>
      <c r="Q4269" s="71"/>
      <c r="R4269" s="71"/>
      <c r="S4269" s="72">
        <v>0</v>
      </c>
      <c r="T4269" s="72">
        <v>0</v>
      </c>
      <c r="U4269" s="71"/>
      <c r="V4269" s="71"/>
      <c r="W4269" s="71"/>
      <c r="X4269" s="72">
        <v>0</v>
      </c>
      <c r="Y4269" s="72">
        <v>0</v>
      </c>
      <c r="Z4269" s="72">
        <v>0</v>
      </c>
      <c r="AA4269" s="69"/>
      <c r="AB4269" s="69"/>
      <c r="AC4269" s="69"/>
    </row>
    <row r="4270" spans="1:29" ht="30" x14ac:dyDescent="0.25">
      <c r="A4270" s="68" t="s">
        <v>18819</v>
      </c>
      <c r="B4270" s="69" t="s">
        <v>18820</v>
      </c>
      <c r="C4270" s="69" t="s">
        <v>18821</v>
      </c>
      <c r="D4270" s="69" t="s">
        <v>4589</v>
      </c>
      <c r="E4270" s="69"/>
      <c r="F4270" s="69" t="s">
        <v>11278</v>
      </c>
      <c r="G4270" s="69" t="s">
        <v>1115</v>
      </c>
      <c r="H4270" s="69" t="s">
        <v>18822</v>
      </c>
      <c r="I4270" s="69"/>
      <c r="J4270" s="70">
        <v>14421.98</v>
      </c>
      <c r="K4270" s="69" t="s">
        <v>4591</v>
      </c>
      <c r="L4270" s="69"/>
      <c r="M4270" s="69"/>
      <c r="N4270" s="69"/>
      <c r="O4270" s="69"/>
      <c r="P4270" s="69"/>
      <c r="Q4270" s="69"/>
      <c r="R4270" s="69"/>
      <c r="S4270" s="69"/>
      <c r="T4270" s="69"/>
      <c r="U4270" s="69"/>
      <c r="V4270" s="69"/>
      <c r="W4270" s="69"/>
      <c r="X4270" s="69"/>
      <c r="Y4270" s="69"/>
      <c r="Z4270" s="69"/>
      <c r="AA4270" s="69" t="s">
        <v>989</v>
      </c>
      <c r="AB4270" s="69"/>
      <c r="AC4270" s="69"/>
    </row>
    <row r="4271" spans="1:29" x14ac:dyDescent="0.25">
      <c r="A4271" s="71" t="s">
        <v>193</v>
      </c>
      <c r="B4271" s="71"/>
      <c r="C4271" s="71"/>
      <c r="D4271" s="71"/>
      <c r="E4271" s="71"/>
      <c r="F4271" s="71"/>
      <c r="G4271" s="71"/>
      <c r="H4271" s="71"/>
      <c r="I4271" s="71"/>
      <c r="J4271" s="72">
        <v>14421.98</v>
      </c>
      <c r="K4271" s="71"/>
      <c r="L4271" s="71"/>
      <c r="M4271" s="72">
        <v>0</v>
      </c>
      <c r="N4271" s="72">
        <v>14421.98</v>
      </c>
      <c r="O4271" s="71"/>
      <c r="P4271" s="71"/>
      <c r="Q4271" s="71"/>
      <c r="R4271" s="71"/>
      <c r="S4271" s="72">
        <v>0</v>
      </c>
      <c r="T4271" s="72">
        <v>0</v>
      </c>
      <c r="U4271" s="71"/>
      <c r="V4271" s="71"/>
      <c r="W4271" s="71"/>
      <c r="X4271" s="72">
        <v>0</v>
      </c>
      <c r="Y4271" s="72">
        <v>0</v>
      </c>
      <c r="Z4271" s="72">
        <v>0</v>
      </c>
      <c r="AA4271" s="69"/>
      <c r="AB4271" s="69"/>
      <c r="AC4271" s="69"/>
    </row>
    <row r="4272" spans="1:29" ht="30" x14ac:dyDescent="0.25">
      <c r="A4272" s="68" t="s">
        <v>18823</v>
      </c>
      <c r="B4272" s="69" t="s">
        <v>18824</v>
      </c>
      <c r="C4272" s="69" t="s">
        <v>18825</v>
      </c>
      <c r="D4272" s="69" t="s">
        <v>4623</v>
      </c>
      <c r="E4272" s="69"/>
      <c r="F4272" s="69" t="s">
        <v>11241</v>
      </c>
      <c r="G4272" s="69" t="s">
        <v>1115</v>
      </c>
      <c r="H4272" s="69" t="s">
        <v>10063</v>
      </c>
      <c r="I4272" s="69" t="s">
        <v>962</v>
      </c>
      <c r="J4272" s="70">
        <v>23664.51</v>
      </c>
      <c r="K4272" s="69" t="s">
        <v>4591</v>
      </c>
      <c r="L4272" s="69" t="s">
        <v>18826</v>
      </c>
      <c r="M4272" s="70">
        <v>23664.51</v>
      </c>
      <c r="N4272" s="69"/>
      <c r="O4272" s="69"/>
      <c r="P4272" s="69"/>
      <c r="Q4272" s="69"/>
      <c r="R4272" s="69"/>
      <c r="S4272" s="69"/>
      <c r="T4272" s="70"/>
      <c r="U4272" s="69"/>
      <c r="V4272" s="69"/>
      <c r="W4272" s="69"/>
      <c r="X4272" s="69"/>
      <c r="Y4272" s="70"/>
      <c r="Z4272" s="69">
        <v>0</v>
      </c>
      <c r="AA4272" s="69" t="s">
        <v>989</v>
      </c>
      <c r="AB4272" s="69" t="s">
        <v>1144</v>
      </c>
      <c r="AC4272" s="69"/>
    </row>
    <row r="4273" spans="1:29" x14ac:dyDescent="0.25">
      <c r="A4273" s="71" t="s">
        <v>193</v>
      </c>
      <c r="B4273" s="71"/>
      <c r="C4273" s="71"/>
      <c r="D4273" s="71"/>
      <c r="E4273" s="71"/>
      <c r="F4273" s="71"/>
      <c r="G4273" s="71"/>
      <c r="H4273" s="71"/>
      <c r="I4273" s="71"/>
      <c r="J4273" s="72">
        <v>23664.51</v>
      </c>
      <c r="K4273" s="71"/>
      <c r="L4273" s="71"/>
      <c r="M4273" s="72">
        <v>23664.51</v>
      </c>
      <c r="N4273" s="72">
        <v>0</v>
      </c>
      <c r="O4273" s="71"/>
      <c r="P4273" s="71"/>
      <c r="Q4273" s="71"/>
      <c r="R4273" s="71"/>
      <c r="S4273" s="72">
        <v>0</v>
      </c>
      <c r="T4273" s="72">
        <v>0</v>
      </c>
      <c r="U4273" s="71"/>
      <c r="V4273" s="71"/>
      <c r="W4273" s="71"/>
      <c r="X4273" s="72">
        <v>0</v>
      </c>
      <c r="Y4273" s="72">
        <v>0</v>
      </c>
      <c r="Z4273" s="72">
        <v>0</v>
      </c>
      <c r="AA4273" s="69"/>
      <c r="AB4273" s="69"/>
      <c r="AC4273" s="69"/>
    </row>
    <row r="4274" spans="1:29" ht="40" x14ac:dyDescent="0.25">
      <c r="A4274" s="68" t="s">
        <v>18827</v>
      </c>
      <c r="B4274" s="69" t="s">
        <v>18828</v>
      </c>
      <c r="C4274" s="69" t="s">
        <v>18829</v>
      </c>
      <c r="D4274" s="69" t="s">
        <v>4628</v>
      </c>
      <c r="E4274" s="69"/>
      <c r="F4274" s="69" t="s">
        <v>11278</v>
      </c>
      <c r="G4274" s="69" t="s">
        <v>2189</v>
      </c>
      <c r="H4274" s="69" t="s">
        <v>10063</v>
      </c>
      <c r="I4274" s="69"/>
      <c r="J4274" s="70">
        <v>8558.41</v>
      </c>
      <c r="K4274" s="69" t="s">
        <v>4591</v>
      </c>
      <c r="L4274" s="69"/>
      <c r="M4274" s="69"/>
      <c r="N4274" s="69"/>
      <c r="O4274" s="69"/>
      <c r="P4274" s="69"/>
      <c r="Q4274" s="69"/>
      <c r="R4274" s="69"/>
      <c r="S4274" s="69"/>
      <c r="T4274" s="69"/>
      <c r="U4274" s="69"/>
      <c r="V4274" s="69"/>
      <c r="W4274" s="69"/>
      <c r="X4274" s="69"/>
      <c r="Y4274" s="69"/>
      <c r="Z4274" s="69"/>
      <c r="AA4274" s="69" t="s">
        <v>989</v>
      </c>
      <c r="AB4274" s="69"/>
      <c r="AC4274" s="69"/>
    </row>
    <row r="4275" spans="1:29" x14ac:dyDescent="0.25">
      <c r="A4275" s="71" t="s">
        <v>193</v>
      </c>
      <c r="B4275" s="71"/>
      <c r="C4275" s="71"/>
      <c r="D4275" s="71"/>
      <c r="E4275" s="71"/>
      <c r="F4275" s="71"/>
      <c r="G4275" s="71"/>
      <c r="H4275" s="71"/>
      <c r="I4275" s="71"/>
      <c r="J4275" s="72">
        <v>8558.41</v>
      </c>
      <c r="K4275" s="71"/>
      <c r="L4275" s="71"/>
      <c r="M4275" s="72">
        <v>0</v>
      </c>
      <c r="N4275" s="72">
        <v>8558.41</v>
      </c>
      <c r="O4275" s="71"/>
      <c r="P4275" s="71"/>
      <c r="Q4275" s="71"/>
      <c r="R4275" s="71"/>
      <c r="S4275" s="72">
        <v>0</v>
      </c>
      <c r="T4275" s="72">
        <v>0</v>
      </c>
      <c r="U4275" s="71"/>
      <c r="V4275" s="71"/>
      <c r="W4275" s="71"/>
      <c r="X4275" s="72">
        <v>0</v>
      </c>
      <c r="Y4275" s="72">
        <v>0</v>
      </c>
      <c r="Z4275" s="72">
        <v>0</v>
      </c>
      <c r="AA4275" s="69"/>
      <c r="AB4275" s="69"/>
      <c r="AC4275" s="69"/>
    </row>
    <row r="4276" spans="1:29" ht="20" x14ac:dyDescent="0.25">
      <c r="A4276" s="68" t="s">
        <v>18830</v>
      </c>
      <c r="B4276" s="69" t="s">
        <v>18831</v>
      </c>
      <c r="C4276" s="69" t="s">
        <v>18832</v>
      </c>
      <c r="D4276" s="69" t="s">
        <v>14846</v>
      </c>
      <c r="E4276" s="69"/>
      <c r="F4276" s="69" t="s">
        <v>10612</v>
      </c>
      <c r="G4276" s="69" t="s">
        <v>2189</v>
      </c>
      <c r="H4276" s="69" t="s">
        <v>3274</v>
      </c>
      <c r="I4276" s="69"/>
      <c r="J4276" s="70">
        <v>8009.2</v>
      </c>
      <c r="K4276" s="69" t="s">
        <v>4591</v>
      </c>
      <c r="L4276" s="69"/>
      <c r="M4276" s="69"/>
      <c r="N4276" s="69"/>
      <c r="O4276" s="69"/>
      <c r="P4276" s="69"/>
      <c r="Q4276" s="69"/>
      <c r="R4276" s="69"/>
      <c r="S4276" s="69"/>
      <c r="T4276" s="69"/>
      <c r="U4276" s="69"/>
      <c r="V4276" s="69"/>
      <c r="W4276" s="69"/>
      <c r="X4276" s="69"/>
      <c r="Y4276" s="69"/>
      <c r="Z4276" s="69"/>
      <c r="AA4276" s="69" t="s">
        <v>989</v>
      </c>
      <c r="AB4276" s="69"/>
      <c r="AC4276" s="69"/>
    </row>
    <row r="4277" spans="1:29" x14ac:dyDescent="0.25">
      <c r="A4277" s="71" t="s">
        <v>193</v>
      </c>
      <c r="B4277" s="71"/>
      <c r="C4277" s="71"/>
      <c r="D4277" s="71"/>
      <c r="E4277" s="71"/>
      <c r="F4277" s="71"/>
      <c r="G4277" s="71"/>
      <c r="H4277" s="71"/>
      <c r="I4277" s="71"/>
      <c r="J4277" s="72">
        <v>8009.2</v>
      </c>
      <c r="K4277" s="71"/>
      <c r="L4277" s="71"/>
      <c r="M4277" s="72">
        <v>0</v>
      </c>
      <c r="N4277" s="72">
        <v>8009.2</v>
      </c>
      <c r="O4277" s="71"/>
      <c r="P4277" s="71"/>
      <c r="Q4277" s="71"/>
      <c r="R4277" s="71"/>
      <c r="S4277" s="72">
        <v>0</v>
      </c>
      <c r="T4277" s="72">
        <v>0</v>
      </c>
      <c r="U4277" s="71"/>
      <c r="V4277" s="71"/>
      <c r="W4277" s="71"/>
      <c r="X4277" s="72">
        <v>0</v>
      </c>
      <c r="Y4277" s="72">
        <v>0</v>
      </c>
      <c r="Z4277" s="72">
        <v>0</v>
      </c>
      <c r="AA4277" s="69"/>
      <c r="AB4277" s="69"/>
      <c r="AC4277" s="69"/>
    </row>
    <row r="4278" spans="1:29" ht="20" x14ac:dyDescent="0.25">
      <c r="A4278" s="68" t="s">
        <v>18833</v>
      </c>
      <c r="B4278" s="69" t="s">
        <v>18834</v>
      </c>
      <c r="C4278" s="69" t="s">
        <v>18835</v>
      </c>
      <c r="D4278" s="69" t="s">
        <v>4583</v>
      </c>
      <c r="E4278" s="69"/>
      <c r="F4278" s="69" t="s">
        <v>11278</v>
      </c>
      <c r="G4278" s="69" t="s">
        <v>2189</v>
      </c>
      <c r="H4278" s="69" t="s">
        <v>1218</v>
      </c>
      <c r="I4278" s="69" t="s">
        <v>962</v>
      </c>
      <c r="J4278" s="70">
        <v>1818.92</v>
      </c>
      <c r="K4278" s="69" t="s">
        <v>4591</v>
      </c>
      <c r="L4278" s="69" t="s">
        <v>18836</v>
      </c>
      <c r="M4278" s="70">
        <v>1818.92</v>
      </c>
      <c r="N4278" s="69"/>
      <c r="O4278" s="69"/>
      <c r="P4278" s="69"/>
      <c r="Q4278" s="69"/>
      <c r="R4278" s="69"/>
      <c r="S4278" s="69"/>
      <c r="T4278" s="70"/>
      <c r="U4278" s="69"/>
      <c r="V4278" s="69"/>
      <c r="W4278" s="69"/>
      <c r="X4278" s="69"/>
      <c r="Y4278" s="70"/>
      <c r="Z4278" s="69">
        <v>0</v>
      </c>
      <c r="AA4278" s="69" t="s">
        <v>989</v>
      </c>
      <c r="AB4278" s="69" t="s">
        <v>1144</v>
      </c>
      <c r="AC4278" s="69"/>
    </row>
    <row r="4279" spans="1:29" x14ac:dyDescent="0.25">
      <c r="A4279" s="71" t="s">
        <v>193</v>
      </c>
      <c r="B4279" s="71"/>
      <c r="C4279" s="71"/>
      <c r="D4279" s="71"/>
      <c r="E4279" s="71"/>
      <c r="F4279" s="71"/>
      <c r="G4279" s="71"/>
      <c r="H4279" s="71"/>
      <c r="I4279" s="71"/>
      <c r="J4279" s="72">
        <v>1818.92</v>
      </c>
      <c r="K4279" s="71"/>
      <c r="L4279" s="71"/>
      <c r="M4279" s="72">
        <v>1818.92</v>
      </c>
      <c r="N4279" s="72">
        <v>0</v>
      </c>
      <c r="O4279" s="71"/>
      <c r="P4279" s="71"/>
      <c r="Q4279" s="71"/>
      <c r="R4279" s="71"/>
      <c r="S4279" s="72">
        <v>0</v>
      </c>
      <c r="T4279" s="72">
        <v>0</v>
      </c>
      <c r="U4279" s="71"/>
      <c r="V4279" s="71"/>
      <c r="W4279" s="71"/>
      <c r="X4279" s="72">
        <v>0</v>
      </c>
      <c r="Y4279" s="72">
        <v>0</v>
      </c>
      <c r="Z4279" s="72">
        <v>0</v>
      </c>
      <c r="AA4279" s="69"/>
      <c r="AB4279" s="69"/>
      <c r="AC4279" s="69"/>
    </row>
    <row r="4280" spans="1:29" ht="30" x14ac:dyDescent="0.25">
      <c r="A4280" s="68" t="s">
        <v>18837</v>
      </c>
      <c r="B4280" s="69" t="s">
        <v>18834</v>
      </c>
      <c r="C4280" s="69" t="s">
        <v>18838</v>
      </c>
      <c r="D4280" s="69" t="s">
        <v>4604</v>
      </c>
      <c r="E4280" s="69"/>
      <c r="F4280" s="69" t="s">
        <v>11278</v>
      </c>
      <c r="G4280" s="69" t="s">
        <v>2189</v>
      </c>
      <c r="H4280" s="69" t="s">
        <v>1130</v>
      </c>
      <c r="I4280" s="69" t="s">
        <v>962</v>
      </c>
      <c r="J4280" s="70">
        <v>10153.15</v>
      </c>
      <c r="K4280" s="69" t="s">
        <v>4591</v>
      </c>
      <c r="L4280" s="69" t="s">
        <v>18839</v>
      </c>
      <c r="M4280" s="70">
        <v>10153.15</v>
      </c>
      <c r="N4280" s="69"/>
      <c r="O4280" s="69"/>
      <c r="P4280" s="69"/>
      <c r="Q4280" s="69"/>
      <c r="R4280" s="69"/>
      <c r="S4280" s="69"/>
      <c r="T4280" s="70"/>
      <c r="U4280" s="69"/>
      <c r="V4280" s="69"/>
      <c r="W4280" s="69"/>
      <c r="X4280" s="69"/>
      <c r="Y4280" s="70"/>
      <c r="Z4280" s="69">
        <v>0</v>
      </c>
      <c r="AA4280" s="69" t="s">
        <v>989</v>
      </c>
      <c r="AB4280" s="69" t="s">
        <v>1144</v>
      </c>
      <c r="AC4280" s="69"/>
    </row>
    <row r="4281" spans="1:29" x14ac:dyDescent="0.25">
      <c r="A4281" s="71" t="s">
        <v>193</v>
      </c>
      <c r="B4281" s="71"/>
      <c r="C4281" s="71"/>
      <c r="D4281" s="71"/>
      <c r="E4281" s="71"/>
      <c r="F4281" s="71"/>
      <c r="G4281" s="71"/>
      <c r="H4281" s="71"/>
      <c r="I4281" s="71"/>
      <c r="J4281" s="72">
        <v>10153.15</v>
      </c>
      <c r="K4281" s="71"/>
      <c r="L4281" s="71"/>
      <c r="M4281" s="72">
        <v>10153.15</v>
      </c>
      <c r="N4281" s="72">
        <v>0</v>
      </c>
      <c r="O4281" s="71"/>
      <c r="P4281" s="71"/>
      <c r="Q4281" s="71"/>
      <c r="R4281" s="71"/>
      <c r="S4281" s="72">
        <v>0</v>
      </c>
      <c r="T4281" s="72">
        <v>0</v>
      </c>
      <c r="U4281" s="71"/>
      <c r="V4281" s="71"/>
      <c r="W4281" s="71"/>
      <c r="X4281" s="72">
        <v>0</v>
      </c>
      <c r="Y4281" s="72">
        <v>0</v>
      </c>
      <c r="Z4281" s="72">
        <v>0</v>
      </c>
      <c r="AA4281" s="69"/>
      <c r="AB4281" s="69"/>
      <c r="AC4281" s="69"/>
    </row>
    <row r="4282" spans="1:29" ht="40" x14ac:dyDescent="0.25">
      <c r="A4282" s="68" t="s">
        <v>18840</v>
      </c>
      <c r="B4282" s="69" t="s">
        <v>11460</v>
      </c>
      <c r="C4282" s="69" t="s">
        <v>18841</v>
      </c>
      <c r="D4282" s="69" t="s">
        <v>15028</v>
      </c>
      <c r="E4282" s="69"/>
      <c r="F4282" s="69" t="s">
        <v>11241</v>
      </c>
      <c r="G4282" s="69" t="s">
        <v>2157</v>
      </c>
      <c r="H4282" s="69" t="s">
        <v>1130</v>
      </c>
      <c r="I4282" s="69"/>
      <c r="J4282" s="70">
        <v>3112.5</v>
      </c>
      <c r="K4282" s="69" t="s">
        <v>4591</v>
      </c>
      <c r="L4282" s="69"/>
      <c r="M4282" s="69"/>
      <c r="N4282" s="69"/>
      <c r="O4282" s="69"/>
      <c r="P4282" s="69"/>
      <c r="Q4282" s="69"/>
      <c r="R4282" s="69"/>
      <c r="S4282" s="69"/>
      <c r="T4282" s="69"/>
      <c r="U4282" s="69"/>
      <c r="V4282" s="69"/>
      <c r="W4282" s="69"/>
      <c r="X4282" s="69"/>
      <c r="Y4282" s="69"/>
      <c r="Z4282" s="69"/>
      <c r="AA4282" s="69" t="s">
        <v>989</v>
      </c>
      <c r="AB4282" s="69"/>
      <c r="AC4282" s="69"/>
    </row>
    <row r="4283" spans="1:29" x14ac:dyDescent="0.25">
      <c r="A4283" s="71" t="s">
        <v>193</v>
      </c>
      <c r="B4283" s="71"/>
      <c r="C4283" s="71"/>
      <c r="D4283" s="71"/>
      <c r="E4283" s="71"/>
      <c r="F4283" s="71"/>
      <c r="G4283" s="71"/>
      <c r="H4283" s="71"/>
      <c r="I4283" s="71"/>
      <c r="J4283" s="72">
        <v>3112.5</v>
      </c>
      <c r="K4283" s="71"/>
      <c r="L4283" s="71"/>
      <c r="M4283" s="72">
        <v>0</v>
      </c>
      <c r="N4283" s="72">
        <v>3112.5</v>
      </c>
      <c r="O4283" s="71"/>
      <c r="P4283" s="71"/>
      <c r="Q4283" s="71"/>
      <c r="R4283" s="71"/>
      <c r="S4283" s="72">
        <v>0</v>
      </c>
      <c r="T4283" s="72">
        <v>0</v>
      </c>
      <c r="U4283" s="71"/>
      <c r="V4283" s="71"/>
      <c r="W4283" s="71"/>
      <c r="X4283" s="72">
        <v>0</v>
      </c>
      <c r="Y4283" s="72">
        <v>0</v>
      </c>
      <c r="Z4283" s="72">
        <v>0</v>
      </c>
      <c r="AA4283" s="69"/>
      <c r="AB4283" s="69"/>
      <c r="AC4283" s="69"/>
    </row>
    <row r="4284" spans="1:29" ht="20" x14ac:dyDescent="0.25">
      <c r="A4284" s="68" t="s">
        <v>18842</v>
      </c>
      <c r="B4284" s="69" t="s">
        <v>18843</v>
      </c>
      <c r="C4284" s="69" t="s">
        <v>18844</v>
      </c>
      <c r="D4284" s="69" t="s">
        <v>14846</v>
      </c>
      <c r="E4284" s="69"/>
      <c r="F4284" s="69" t="s">
        <v>11241</v>
      </c>
      <c r="G4284" s="69" t="s">
        <v>2157</v>
      </c>
      <c r="H4284" s="69" t="s">
        <v>3274</v>
      </c>
      <c r="I4284" s="69"/>
      <c r="J4284" s="70">
        <v>2908.1</v>
      </c>
      <c r="K4284" s="69" t="s">
        <v>4591</v>
      </c>
      <c r="L4284" s="69"/>
      <c r="M4284" s="69"/>
      <c r="N4284" s="69"/>
      <c r="O4284" s="69"/>
      <c r="P4284" s="69"/>
      <c r="Q4284" s="69"/>
      <c r="R4284" s="69"/>
      <c r="S4284" s="69"/>
      <c r="T4284" s="69"/>
      <c r="U4284" s="69"/>
      <c r="V4284" s="69"/>
      <c r="W4284" s="69"/>
      <c r="X4284" s="69"/>
      <c r="Y4284" s="69"/>
      <c r="Z4284" s="69"/>
      <c r="AA4284" s="69" t="s">
        <v>989</v>
      </c>
      <c r="AB4284" s="69"/>
      <c r="AC4284" s="69"/>
    </row>
    <row r="4285" spans="1:29" x14ac:dyDescent="0.25">
      <c r="A4285" s="71" t="s">
        <v>193</v>
      </c>
      <c r="B4285" s="71"/>
      <c r="C4285" s="71"/>
      <c r="D4285" s="71"/>
      <c r="E4285" s="71"/>
      <c r="F4285" s="71"/>
      <c r="G4285" s="71"/>
      <c r="H4285" s="71"/>
      <c r="I4285" s="71"/>
      <c r="J4285" s="72">
        <v>2908.1</v>
      </c>
      <c r="K4285" s="71"/>
      <c r="L4285" s="71"/>
      <c r="M4285" s="72">
        <v>0</v>
      </c>
      <c r="N4285" s="72">
        <v>2908.1</v>
      </c>
      <c r="O4285" s="71"/>
      <c r="P4285" s="71"/>
      <c r="Q4285" s="71"/>
      <c r="R4285" s="71"/>
      <c r="S4285" s="72">
        <v>0</v>
      </c>
      <c r="T4285" s="72">
        <v>0</v>
      </c>
      <c r="U4285" s="71"/>
      <c r="V4285" s="71"/>
      <c r="W4285" s="71"/>
      <c r="X4285" s="72">
        <v>0</v>
      </c>
      <c r="Y4285" s="72">
        <v>0</v>
      </c>
      <c r="Z4285" s="72">
        <v>0</v>
      </c>
      <c r="AA4285" s="69"/>
      <c r="AB4285" s="69"/>
      <c r="AC4285" s="69"/>
    </row>
    <row r="4286" spans="1:29" ht="30" x14ac:dyDescent="0.25">
      <c r="A4286" s="68" t="s">
        <v>18845</v>
      </c>
      <c r="B4286" s="69" t="s">
        <v>11812</v>
      </c>
      <c r="C4286" s="69" t="s">
        <v>18846</v>
      </c>
      <c r="D4286" s="69" t="s">
        <v>9621</v>
      </c>
      <c r="E4286" s="69"/>
      <c r="F4286" s="69" t="s">
        <v>11241</v>
      </c>
      <c r="G4286" s="69" t="s">
        <v>2157</v>
      </c>
      <c r="H4286" s="69" t="s">
        <v>1917</v>
      </c>
      <c r="I4286" s="69"/>
      <c r="J4286" s="70">
        <v>2719.8</v>
      </c>
      <c r="K4286" s="69" t="s">
        <v>4591</v>
      </c>
      <c r="L4286" s="69"/>
      <c r="M4286" s="69"/>
      <c r="N4286" s="69"/>
      <c r="O4286" s="69"/>
      <c r="P4286" s="69"/>
      <c r="Q4286" s="69"/>
      <c r="R4286" s="69"/>
      <c r="S4286" s="69"/>
      <c r="T4286" s="69"/>
      <c r="U4286" s="69"/>
      <c r="V4286" s="69"/>
      <c r="W4286" s="69"/>
      <c r="X4286" s="69"/>
      <c r="Y4286" s="69"/>
      <c r="Z4286" s="69"/>
      <c r="AA4286" s="69" t="s">
        <v>989</v>
      </c>
      <c r="AB4286" s="69"/>
      <c r="AC4286" s="69"/>
    </row>
    <row r="4287" spans="1:29" x14ac:dyDescent="0.25">
      <c r="A4287" s="71" t="s">
        <v>193</v>
      </c>
      <c r="B4287" s="71"/>
      <c r="C4287" s="71"/>
      <c r="D4287" s="71"/>
      <c r="E4287" s="71"/>
      <c r="F4287" s="71"/>
      <c r="G4287" s="71"/>
      <c r="H4287" s="71"/>
      <c r="I4287" s="71"/>
      <c r="J4287" s="72">
        <v>2719.8</v>
      </c>
      <c r="K4287" s="71"/>
      <c r="L4287" s="71"/>
      <c r="M4287" s="72">
        <v>0</v>
      </c>
      <c r="N4287" s="72">
        <v>2719.8</v>
      </c>
      <c r="O4287" s="71"/>
      <c r="P4287" s="71"/>
      <c r="Q4287" s="71"/>
      <c r="R4287" s="71"/>
      <c r="S4287" s="72">
        <v>0</v>
      </c>
      <c r="T4287" s="72">
        <v>0</v>
      </c>
      <c r="U4287" s="71"/>
      <c r="V4287" s="71"/>
      <c r="W4287" s="71"/>
      <c r="X4287" s="72">
        <v>0</v>
      </c>
      <c r="Y4287" s="72">
        <v>0</v>
      </c>
      <c r="Z4287" s="72">
        <v>0</v>
      </c>
      <c r="AA4287" s="69"/>
      <c r="AB4287" s="69"/>
      <c r="AC4287" s="69"/>
    </row>
    <row r="4288" spans="1:29" ht="30" x14ac:dyDescent="0.25">
      <c r="A4288" s="68" t="s">
        <v>18847</v>
      </c>
      <c r="B4288" s="69" t="s">
        <v>18848</v>
      </c>
      <c r="C4288" s="69" t="s">
        <v>18849</v>
      </c>
      <c r="D4288" s="69" t="s">
        <v>9621</v>
      </c>
      <c r="E4288" s="69"/>
      <c r="F4288" s="69" t="s">
        <v>11278</v>
      </c>
      <c r="G4288" s="69" t="s">
        <v>2157</v>
      </c>
      <c r="H4288" s="69" t="s">
        <v>1218</v>
      </c>
      <c r="I4288" s="69"/>
      <c r="J4288" s="70">
        <v>11701.73</v>
      </c>
      <c r="K4288" s="69" t="s">
        <v>4591</v>
      </c>
      <c r="L4288" s="69"/>
      <c r="M4288" s="69"/>
      <c r="N4288" s="69"/>
      <c r="O4288" s="69"/>
      <c r="P4288" s="69"/>
      <c r="Q4288" s="69"/>
      <c r="R4288" s="69"/>
      <c r="S4288" s="69"/>
      <c r="T4288" s="69"/>
      <c r="U4288" s="69"/>
      <c r="V4288" s="69"/>
      <c r="W4288" s="69"/>
      <c r="X4288" s="69"/>
      <c r="Y4288" s="69"/>
      <c r="Z4288" s="69"/>
      <c r="AA4288" s="69" t="s">
        <v>989</v>
      </c>
      <c r="AB4288" s="69"/>
      <c r="AC4288" s="69"/>
    </row>
    <row r="4289" spans="1:29" x14ac:dyDescent="0.25">
      <c r="A4289" s="71" t="s">
        <v>193</v>
      </c>
      <c r="B4289" s="71"/>
      <c r="C4289" s="71"/>
      <c r="D4289" s="71"/>
      <c r="E4289" s="71"/>
      <c r="F4289" s="71"/>
      <c r="G4289" s="71"/>
      <c r="H4289" s="71"/>
      <c r="I4289" s="71"/>
      <c r="J4289" s="72">
        <v>11701.73</v>
      </c>
      <c r="K4289" s="71"/>
      <c r="L4289" s="71"/>
      <c r="M4289" s="72">
        <v>0</v>
      </c>
      <c r="N4289" s="72">
        <v>11701.73</v>
      </c>
      <c r="O4289" s="71"/>
      <c r="P4289" s="71"/>
      <c r="Q4289" s="71"/>
      <c r="R4289" s="71"/>
      <c r="S4289" s="72">
        <v>0</v>
      </c>
      <c r="T4289" s="72">
        <v>0</v>
      </c>
      <c r="U4289" s="71"/>
      <c r="V4289" s="71"/>
      <c r="W4289" s="71"/>
      <c r="X4289" s="72">
        <v>0</v>
      </c>
      <c r="Y4289" s="72">
        <v>0</v>
      </c>
      <c r="Z4289" s="72">
        <v>0</v>
      </c>
      <c r="AA4289" s="69"/>
      <c r="AB4289" s="69"/>
      <c r="AC4289" s="69"/>
    </row>
    <row r="4290" spans="1:29" ht="20" x14ac:dyDescent="0.25">
      <c r="A4290" s="68" t="s">
        <v>18850</v>
      </c>
      <c r="B4290" s="69" t="s">
        <v>18851</v>
      </c>
      <c r="C4290" s="69" t="s">
        <v>18852</v>
      </c>
      <c r="D4290" s="69" t="s">
        <v>4583</v>
      </c>
      <c r="E4290" s="69"/>
      <c r="F4290" s="69" t="s">
        <v>10612</v>
      </c>
      <c r="G4290" s="69" t="s">
        <v>2157</v>
      </c>
      <c r="H4290" s="69" t="s">
        <v>3161</v>
      </c>
      <c r="I4290" s="69"/>
      <c r="J4290" s="70">
        <v>1863.73</v>
      </c>
      <c r="K4290" s="69" t="s">
        <v>4591</v>
      </c>
      <c r="L4290" s="69"/>
      <c r="M4290" s="69"/>
      <c r="N4290" s="69"/>
      <c r="O4290" s="69"/>
      <c r="P4290" s="69"/>
      <c r="Q4290" s="69"/>
      <c r="R4290" s="69"/>
      <c r="S4290" s="69"/>
      <c r="T4290" s="69"/>
      <c r="U4290" s="69"/>
      <c r="V4290" s="69"/>
      <c r="W4290" s="69"/>
      <c r="X4290" s="69"/>
      <c r="Y4290" s="69"/>
      <c r="Z4290" s="69"/>
      <c r="AA4290" s="69" t="s">
        <v>989</v>
      </c>
      <c r="AB4290" s="69"/>
      <c r="AC4290" s="69"/>
    </row>
    <row r="4291" spans="1:29" x14ac:dyDescent="0.25">
      <c r="A4291" s="71" t="s">
        <v>193</v>
      </c>
      <c r="B4291" s="71"/>
      <c r="C4291" s="71"/>
      <c r="D4291" s="71"/>
      <c r="E4291" s="71"/>
      <c r="F4291" s="71"/>
      <c r="G4291" s="71"/>
      <c r="H4291" s="71"/>
      <c r="I4291" s="71"/>
      <c r="J4291" s="72">
        <v>1863.73</v>
      </c>
      <c r="K4291" s="71"/>
      <c r="L4291" s="71"/>
      <c r="M4291" s="72">
        <v>0</v>
      </c>
      <c r="N4291" s="72">
        <v>1863.73</v>
      </c>
      <c r="O4291" s="71"/>
      <c r="P4291" s="71"/>
      <c r="Q4291" s="71"/>
      <c r="R4291" s="71"/>
      <c r="S4291" s="72">
        <v>0</v>
      </c>
      <c r="T4291" s="72">
        <v>0</v>
      </c>
      <c r="U4291" s="71"/>
      <c r="V4291" s="71"/>
      <c r="W4291" s="71"/>
      <c r="X4291" s="72">
        <v>0</v>
      </c>
      <c r="Y4291" s="72">
        <v>0</v>
      </c>
      <c r="Z4291" s="72">
        <v>0</v>
      </c>
      <c r="AA4291" s="69"/>
      <c r="AB4291" s="69"/>
      <c r="AC4291" s="69"/>
    </row>
    <row r="4292" spans="1:29" ht="20" x14ac:dyDescent="0.25">
      <c r="A4292" s="68" t="s">
        <v>18853</v>
      </c>
      <c r="B4292" s="69" t="s">
        <v>18854</v>
      </c>
      <c r="C4292" s="69" t="s">
        <v>18855</v>
      </c>
      <c r="D4292" s="69" t="s">
        <v>4611</v>
      </c>
      <c r="E4292" s="69"/>
      <c r="F4292" s="69" t="s">
        <v>11241</v>
      </c>
      <c r="G4292" s="69" t="s">
        <v>2157</v>
      </c>
      <c r="H4292" s="69" t="s">
        <v>9087</v>
      </c>
      <c r="I4292" s="69" t="s">
        <v>962</v>
      </c>
      <c r="J4292" s="70">
        <v>303.8</v>
      </c>
      <c r="K4292" s="69" t="s">
        <v>4591</v>
      </c>
      <c r="L4292" s="69" t="s">
        <v>18856</v>
      </c>
      <c r="M4292" s="70">
        <v>303.8</v>
      </c>
      <c r="N4292" s="69"/>
      <c r="O4292" s="69"/>
      <c r="P4292" s="69"/>
      <c r="Q4292" s="69"/>
      <c r="R4292" s="69"/>
      <c r="S4292" s="69"/>
      <c r="T4292" s="70"/>
      <c r="U4292" s="69"/>
      <c r="V4292" s="69"/>
      <c r="W4292" s="69"/>
      <c r="X4292" s="69"/>
      <c r="Y4292" s="70"/>
      <c r="Z4292" s="69">
        <v>0</v>
      </c>
      <c r="AA4292" s="69" t="s">
        <v>989</v>
      </c>
      <c r="AB4292" s="69" t="s">
        <v>1144</v>
      </c>
      <c r="AC4292" s="69"/>
    </row>
    <row r="4293" spans="1:29" x14ac:dyDescent="0.25">
      <c r="A4293" s="71" t="s">
        <v>193</v>
      </c>
      <c r="B4293" s="71"/>
      <c r="C4293" s="71"/>
      <c r="D4293" s="71"/>
      <c r="E4293" s="71"/>
      <c r="F4293" s="71"/>
      <c r="G4293" s="71"/>
      <c r="H4293" s="71"/>
      <c r="I4293" s="71"/>
      <c r="J4293" s="72">
        <v>303.8</v>
      </c>
      <c r="K4293" s="71"/>
      <c r="L4293" s="71"/>
      <c r="M4293" s="72">
        <v>303.8</v>
      </c>
      <c r="N4293" s="72">
        <v>0</v>
      </c>
      <c r="O4293" s="71"/>
      <c r="P4293" s="71"/>
      <c r="Q4293" s="71"/>
      <c r="R4293" s="71"/>
      <c r="S4293" s="72">
        <v>0</v>
      </c>
      <c r="T4293" s="72">
        <v>0</v>
      </c>
      <c r="U4293" s="71"/>
      <c r="V4293" s="71"/>
      <c r="W4293" s="71"/>
      <c r="X4293" s="72">
        <v>0</v>
      </c>
      <c r="Y4293" s="72">
        <v>0</v>
      </c>
      <c r="Z4293" s="72">
        <v>0</v>
      </c>
      <c r="AA4293" s="69"/>
      <c r="AB4293" s="69"/>
      <c r="AC4293" s="69"/>
    </row>
    <row r="4294" spans="1:29" ht="40" x14ac:dyDescent="0.25">
      <c r="A4294" s="68" t="s">
        <v>18857</v>
      </c>
      <c r="B4294" s="69" t="s">
        <v>12857</v>
      </c>
      <c r="C4294" s="69" t="s">
        <v>18858</v>
      </c>
      <c r="D4294" s="69" t="s">
        <v>15028</v>
      </c>
      <c r="E4294" s="69"/>
      <c r="F4294" s="69" t="s">
        <v>10612</v>
      </c>
      <c r="G4294" s="69" t="s">
        <v>2157</v>
      </c>
      <c r="H4294" s="69" t="s">
        <v>1130</v>
      </c>
      <c r="I4294" s="69"/>
      <c r="J4294" s="70">
        <v>3810</v>
      </c>
      <c r="K4294" s="69" t="s">
        <v>4591</v>
      </c>
      <c r="L4294" s="69"/>
      <c r="M4294" s="69"/>
      <c r="N4294" s="69"/>
      <c r="O4294" s="69"/>
      <c r="P4294" s="69"/>
      <c r="Q4294" s="69"/>
      <c r="R4294" s="69"/>
      <c r="S4294" s="69"/>
      <c r="T4294" s="69"/>
      <c r="U4294" s="69"/>
      <c r="V4294" s="69"/>
      <c r="W4294" s="69"/>
      <c r="X4294" s="69"/>
      <c r="Y4294" s="69"/>
      <c r="Z4294" s="69"/>
      <c r="AA4294" s="69" t="s">
        <v>989</v>
      </c>
      <c r="AB4294" s="69"/>
      <c r="AC4294" s="69"/>
    </row>
    <row r="4295" spans="1:29" x14ac:dyDescent="0.25">
      <c r="A4295" s="71" t="s">
        <v>193</v>
      </c>
      <c r="B4295" s="71"/>
      <c r="C4295" s="71"/>
      <c r="D4295" s="71"/>
      <c r="E4295" s="71"/>
      <c r="F4295" s="71"/>
      <c r="G4295" s="71"/>
      <c r="H4295" s="71"/>
      <c r="I4295" s="71"/>
      <c r="J4295" s="72">
        <v>3810</v>
      </c>
      <c r="K4295" s="71"/>
      <c r="L4295" s="71"/>
      <c r="M4295" s="72">
        <v>0</v>
      </c>
      <c r="N4295" s="72">
        <v>3810</v>
      </c>
      <c r="O4295" s="71"/>
      <c r="P4295" s="71"/>
      <c r="Q4295" s="71"/>
      <c r="R4295" s="71"/>
      <c r="S4295" s="72">
        <v>0</v>
      </c>
      <c r="T4295" s="72">
        <v>0</v>
      </c>
      <c r="U4295" s="71"/>
      <c r="V4295" s="71"/>
      <c r="W4295" s="71"/>
      <c r="X4295" s="72">
        <v>0</v>
      </c>
      <c r="Y4295" s="72">
        <v>0</v>
      </c>
      <c r="Z4295" s="72">
        <v>0</v>
      </c>
      <c r="AA4295" s="69"/>
      <c r="AB4295" s="69"/>
      <c r="AC4295" s="69"/>
    </row>
    <row r="4296" spans="1:29" ht="30" x14ac:dyDescent="0.25">
      <c r="A4296" s="68" t="s">
        <v>18859</v>
      </c>
      <c r="B4296" s="69" t="s">
        <v>18860</v>
      </c>
      <c r="C4296" s="69" t="s">
        <v>18861</v>
      </c>
      <c r="D4296" s="69" t="s">
        <v>4972</v>
      </c>
      <c r="E4296" s="69"/>
      <c r="F4296" s="69" t="s">
        <v>11278</v>
      </c>
      <c r="G4296" s="69" t="s">
        <v>2157</v>
      </c>
      <c r="H4296" s="69" t="s">
        <v>3232</v>
      </c>
      <c r="I4296" s="69"/>
      <c r="J4296" s="70">
        <v>24348.76</v>
      </c>
      <c r="K4296" s="69" t="s">
        <v>4591</v>
      </c>
      <c r="L4296" s="69"/>
      <c r="M4296" s="69"/>
      <c r="N4296" s="69"/>
      <c r="O4296" s="69"/>
      <c r="P4296" s="69"/>
      <c r="Q4296" s="69"/>
      <c r="R4296" s="69"/>
      <c r="S4296" s="69"/>
      <c r="T4296" s="69"/>
      <c r="U4296" s="69"/>
      <c r="V4296" s="69"/>
      <c r="W4296" s="69"/>
      <c r="X4296" s="69"/>
      <c r="Y4296" s="69"/>
      <c r="Z4296" s="69"/>
      <c r="AA4296" s="69" t="s">
        <v>989</v>
      </c>
      <c r="AB4296" s="69"/>
      <c r="AC4296" s="69"/>
    </row>
    <row r="4297" spans="1:29" x14ac:dyDescent="0.25">
      <c r="A4297" s="71" t="s">
        <v>193</v>
      </c>
      <c r="B4297" s="71"/>
      <c r="C4297" s="71"/>
      <c r="D4297" s="71"/>
      <c r="E4297" s="71"/>
      <c r="F4297" s="71"/>
      <c r="G4297" s="71"/>
      <c r="H4297" s="71"/>
      <c r="I4297" s="71"/>
      <c r="J4297" s="72">
        <v>24348.76</v>
      </c>
      <c r="K4297" s="71"/>
      <c r="L4297" s="71"/>
      <c r="M4297" s="72">
        <v>0</v>
      </c>
      <c r="N4297" s="72">
        <v>24348.76</v>
      </c>
      <c r="O4297" s="71"/>
      <c r="P4297" s="71"/>
      <c r="Q4297" s="71"/>
      <c r="R4297" s="71"/>
      <c r="S4297" s="72">
        <v>0</v>
      </c>
      <c r="T4297" s="72">
        <v>0</v>
      </c>
      <c r="U4297" s="71"/>
      <c r="V4297" s="71"/>
      <c r="W4297" s="71"/>
      <c r="X4297" s="72">
        <v>0</v>
      </c>
      <c r="Y4297" s="72">
        <v>0</v>
      </c>
      <c r="Z4297" s="72">
        <v>0</v>
      </c>
      <c r="AA4297" s="69"/>
      <c r="AB4297" s="69"/>
      <c r="AC4297" s="69"/>
    </row>
    <row r="4298" spans="1:29" ht="20" x14ac:dyDescent="0.25">
      <c r="A4298" s="68" t="s">
        <v>18862</v>
      </c>
      <c r="B4298" s="69" t="s">
        <v>12857</v>
      </c>
      <c r="C4298" s="69" t="s">
        <v>18863</v>
      </c>
      <c r="D4298" s="69" t="s">
        <v>4611</v>
      </c>
      <c r="E4298" s="69"/>
      <c r="F4298" s="69" t="s">
        <v>10612</v>
      </c>
      <c r="G4298" s="69" t="s">
        <v>2157</v>
      </c>
      <c r="H4298" s="69" t="s">
        <v>9087</v>
      </c>
      <c r="I4298" s="69"/>
      <c r="J4298" s="70">
        <v>463.1</v>
      </c>
      <c r="K4298" s="69" t="s">
        <v>4591</v>
      </c>
      <c r="L4298" s="69"/>
      <c r="M4298" s="69"/>
      <c r="N4298" s="69"/>
      <c r="O4298" s="69"/>
      <c r="P4298" s="69"/>
      <c r="Q4298" s="69"/>
      <c r="R4298" s="69"/>
      <c r="S4298" s="69"/>
      <c r="T4298" s="69"/>
      <c r="U4298" s="69"/>
      <c r="V4298" s="69"/>
      <c r="W4298" s="69"/>
      <c r="X4298" s="69"/>
      <c r="Y4298" s="69"/>
      <c r="Z4298" s="69"/>
      <c r="AA4298" s="69" t="s">
        <v>989</v>
      </c>
      <c r="AB4298" s="69"/>
      <c r="AC4298" s="69"/>
    </row>
    <row r="4299" spans="1:29" x14ac:dyDescent="0.25">
      <c r="A4299" s="71" t="s">
        <v>193</v>
      </c>
      <c r="B4299" s="71"/>
      <c r="C4299" s="71"/>
      <c r="D4299" s="71"/>
      <c r="E4299" s="71"/>
      <c r="F4299" s="71"/>
      <c r="G4299" s="71"/>
      <c r="H4299" s="71"/>
      <c r="I4299" s="71"/>
      <c r="J4299" s="72">
        <v>463.1</v>
      </c>
      <c r="K4299" s="71"/>
      <c r="L4299" s="71"/>
      <c r="M4299" s="72">
        <v>0</v>
      </c>
      <c r="N4299" s="72">
        <v>463.1</v>
      </c>
      <c r="O4299" s="71"/>
      <c r="P4299" s="71"/>
      <c r="Q4299" s="71"/>
      <c r="R4299" s="71"/>
      <c r="S4299" s="72">
        <v>0</v>
      </c>
      <c r="T4299" s="72">
        <v>0</v>
      </c>
      <c r="U4299" s="71"/>
      <c r="V4299" s="71"/>
      <c r="W4299" s="71"/>
      <c r="X4299" s="72">
        <v>0</v>
      </c>
      <c r="Y4299" s="72">
        <v>0</v>
      </c>
      <c r="Z4299" s="72">
        <v>0</v>
      </c>
      <c r="AA4299" s="69"/>
      <c r="AB4299" s="69"/>
      <c r="AC4299" s="69"/>
    </row>
    <row r="4300" spans="1:29" ht="20" x14ac:dyDescent="0.25">
      <c r="A4300" s="68" t="s">
        <v>18864</v>
      </c>
      <c r="B4300" s="69" t="s">
        <v>18865</v>
      </c>
      <c r="C4300" s="69" t="s">
        <v>18866</v>
      </c>
      <c r="D4300" s="69" t="s">
        <v>4611</v>
      </c>
      <c r="E4300" s="69"/>
      <c r="F4300" s="69" t="s">
        <v>11278</v>
      </c>
      <c r="G4300" s="69" t="s">
        <v>1928</v>
      </c>
      <c r="H4300" s="69" t="s">
        <v>9954</v>
      </c>
      <c r="I4300" s="69"/>
      <c r="J4300" s="70">
        <v>6787.41</v>
      </c>
      <c r="K4300" s="69" t="s">
        <v>4591</v>
      </c>
      <c r="L4300" s="69"/>
      <c r="M4300" s="69"/>
      <c r="N4300" s="69"/>
      <c r="O4300" s="69"/>
      <c r="P4300" s="69"/>
      <c r="Q4300" s="69"/>
      <c r="R4300" s="69"/>
      <c r="S4300" s="69"/>
      <c r="T4300" s="69"/>
      <c r="U4300" s="69"/>
      <c r="V4300" s="69"/>
      <c r="W4300" s="69"/>
      <c r="X4300" s="69"/>
      <c r="Y4300" s="69"/>
      <c r="Z4300" s="69"/>
      <c r="AA4300" s="69" t="s">
        <v>989</v>
      </c>
      <c r="AB4300" s="69"/>
      <c r="AC4300" s="69"/>
    </row>
    <row r="4301" spans="1:29" x14ac:dyDescent="0.25">
      <c r="A4301" s="71" t="s">
        <v>193</v>
      </c>
      <c r="B4301" s="71"/>
      <c r="C4301" s="71"/>
      <c r="D4301" s="71"/>
      <c r="E4301" s="71"/>
      <c r="F4301" s="71"/>
      <c r="G4301" s="71"/>
      <c r="H4301" s="71"/>
      <c r="I4301" s="71"/>
      <c r="J4301" s="72">
        <v>6787.41</v>
      </c>
      <c r="K4301" s="71"/>
      <c r="L4301" s="71"/>
      <c r="M4301" s="72">
        <v>0</v>
      </c>
      <c r="N4301" s="72">
        <v>6787.41</v>
      </c>
      <c r="O4301" s="71"/>
      <c r="P4301" s="71"/>
      <c r="Q4301" s="71"/>
      <c r="R4301" s="71"/>
      <c r="S4301" s="72">
        <v>0</v>
      </c>
      <c r="T4301" s="72">
        <v>0</v>
      </c>
      <c r="U4301" s="71"/>
      <c r="V4301" s="71"/>
      <c r="W4301" s="71"/>
      <c r="X4301" s="72">
        <v>0</v>
      </c>
      <c r="Y4301" s="72">
        <v>0</v>
      </c>
      <c r="Z4301" s="72">
        <v>0</v>
      </c>
      <c r="AA4301" s="69"/>
      <c r="AB4301" s="69"/>
      <c r="AC4301" s="69"/>
    </row>
    <row r="4302" spans="1:29" ht="30" x14ac:dyDescent="0.25">
      <c r="A4302" s="68" t="s">
        <v>18867</v>
      </c>
      <c r="B4302" s="69" t="s">
        <v>14345</v>
      </c>
      <c r="C4302" s="69" t="s">
        <v>18868</v>
      </c>
      <c r="D4302" s="69" t="s">
        <v>4829</v>
      </c>
      <c r="E4302" s="69"/>
      <c r="F4302" s="69" t="s">
        <v>11278</v>
      </c>
      <c r="G4302" s="69" t="s">
        <v>1916</v>
      </c>
      <c r="H4302" s="69" t="s">
        <v>1130</v>
      </c>
      <c r="I4302" s="69"/>
      <c r="J4302" s="70">
        <v>131198.79999999999</v>
      </c>
      <c r="K4302" s="69" t="s">
        <v>4591</v>
      </c>
      <c r="L4302" s="69"/>
      <c r="M4302" s="69"/>
      <c r="N4302" s="69"/>
      <c r="O4302" s="69"/>
      <c r="P4302" s="69"/>
      <c r="Q4302" s="69"/>
      <c r="R4302" s="69"/>
      <c r="S4302" s="69"/>
      <c r="T4302" s="69"/>
      <c r="U4302" s="69"/>
      <c r="V4302" s="69"/>
      <c r="W4302" s="69"/>
      <c r="X4302" s="69"/>
      <c r="Y4302" s="69"/>
      <c r="Z4302" s="69"/>
      <c r="AA4302" s="69" t="s">
        <v>989</v>
      </c>
      <c r="AB4302" s="69"/>
      <c r="AC4302" s="69"/>
    </row>
    <row r="4303" spans="1:29" x14ac:dyDescent="0.25">
      <c r="A4303" s="71" t="s">
        <v>193</v>
      </c>
      <c r="B4303" s="71"/>
      <c r="C4303" s="71"/>
      <c r="D4303" s="71"/>
      <c r="E4303" s="71"/>
      <c r="F4303" s="71"/>
      <c r="G4303" s="71"/>
      <c r="H4303" s="71"/>
      <c r="I4303" s="71"/>
      <c r="J4303" s="72">
        <v>131198.79999999999</v>
      </c>
      <c r="K4303" s="71"/>
      <c r="L4303" s="71"/>
      <c r="M4303" s="72">
        <v>0</v>
      </c>
      <c r="N4303" s="72">
        <v>131198.79999999999</v>
      </c>
      <c r="O4303" s="71"/>
      <c r="P4303" s="71"/>
      <c r="Q4303" s="71"/>
      <c r="R4303" s="71"/>
      <c r="S4303" s="72">
        <v>0</v>
      </c>
      <c r="T4303" s="72">
        <v>0</v>
      </c>
      <c r="U4303" s="71"/>
      <c r="V4303" s="71"/>
      <c r="W4303" s="71"/>
      <c r="X4303" s="72">
        <v>0</v>
      </c>
      <c r="Y4303" s="72">
        <v>0</v>
      </c>
      <c r="Z4303" s="72">
        <v>0</v>
      </c>
      <c r="AA4303" s="69"/>
      <c r="AB4303" s="69"/>
      <c r="AC4303" s="69"/>
    </row>
    <row r="4304" spans="1:29" ht="30" x14ac:dyDescent="0.25">
      <c r="A4304" s="68" t="s">
        <v>18869</v>
      </c>
      <c r="B4304" s="69" t="s">
        <v>18860</v>
      </c>
      <c r="C4304" s="69" t="s">
        <v>18870</v>
      </c>
      <c r="D4304" s="69" t="s">
        <v>4813</v>
      </c>
      <c r="E4304" s="69"/>
      <c r="F4304" s="69" t="s">
        <v>11278</v>
      </c>
      <c r="G4304" s="69" t="s">
        <v>1916</v>
      </c>
      <c r="H4304" s="69" t="s">
        <v>2669</v>
      </c>
      <c r="I4304" s="69"/>
      <c r="J4304" s="70">
        <v>16199.42</v>
      </c>
      <c r="K4304" s="69" t="s">
        <v>4591</v>
      </c>
      <c r="L4304" s="69"/>
      <c r="M4304" s="69"/>
      <c r="N4304" s="69"/>
      <c r="O4304" s="69"/>
      <c r="P4304" s="69"/>
      <c r="Q4304" s="69"/>
      <c r="R4304" s="69"/>
      <c r="S4304" s="69"/>
      <c r="T4304" s="69"/>
      <c r="U4304" s="69"/>
      <c r="V4304" s="69"/>
      <c r="W4304" s="69"/>
      <c r="X4304" s="69"/>
      <c r="Y4304" s="69"/>
      <c r="Z4304" s="69"/>
      <c r="AA4304" s="69" t="s">
        <v>989</v>
      </c>
      <c r="AB4304" s="69"/>
      <c r="AC4304" s="69"/>
    </row>
    <row r="4305" spans="1:29" x14ac:dyDescent="0.25">
      <c r="A4305" s="71" t="s">
        <v>193</v>
      </c>
      <c r="B4305" s="71"/>
      <c r="C4305" s="71"/>
      <c r="D4305" s="71"/>
      <c r="E4305" s="71"/>
      <c r="F4305" s="71"/>
      <c r="G4305" s="71"/>
      <c r="H4305" s="71"/>
      <c r="I4305" s="71"/>
      <c r="J4305" s="72">
        <v>16199.42</v>
      </c>
      <c r="K4305" s="71"/>
      <c r="L4305" s="71"/>
      <c r="M4305" s="72">
        <v>0</v>
      </c>
      <c r="N4305" s="72">
        <v>16199.42</v>
      </c>
      <c r="O4305" s="71"/>
      <c r="P4305" s="71"/>
      <c r="Q4305" s="71"/>
      <c r="R4305" s="71"/>
      <c r="S4305" s="72">
        <v>0</v>
      </c>
      <c r="T4305" s="72">
        <v>0</v>
      </c>
      <c r="U4305" s="71"/>
      <c r="V4305" s="71"/>
      <c r="W4305" s="71"/>
      <c r="X4305" s="72">
        <v>0</v>
      </c>
      <c r="Y4305" s="72">
        <v>0</v>
      </c>
      <c r="Z4305" s="72">
        <v>0</v>
      </c>
      <c r="AA4305" s="69"/>
      <c r="AB4305" s="69"/>
      <c r="AC4305" s="69"/>
    </row>
    <row r="4306" spans="1:29" ht="20" x14ac:dyDescent="0.25">
      <c r="A4306" s="68" t="s">
        <v>18871</v>
      </c>
      <c r="B4306" s="69" t="s">
        <v>11219</v>
      </c>
      <c r="C4306" s="69" t="s">
        <v>18872</v>
      </c>
      <c r="D4306" s="69" t="s">
        <v>14846</v>
      </c>
      <c r="E4306" s="69"/>
      <c r="F4306" s="69" t="s">
        <v>10612</v>
      </c>
      <c r="G4306" s="69" t="s">
        <v>1916</v>
      </c>
      <c r="H4306" s="69" t="s">
        <v>3274</v>
      </c>
      <c r="I4306" s="69"/>
      <c r="J4306" s="70">
        <v>11297.4</v>
      </c>
      <c r="K4306" s="69" t="s">
        <v>4591</v>
      </c>
      <c r="L4306" s="69"/>
      <c r="M4306" s="69"/>
      <c r="N4306" s="69"/>
      <c r="O4306" s="69"/>
      <c r="P4306" s="69"/>
      <c r="Q4306" s="69"/>
      <c r="R4306" s="69"/>
      <c r="S4306" s="69"/>
      <c r="T4306" s="69"/>
      <c r="U4306" s="69"/>
      <c r="V4306" s="69"/>
      <c r="W4306" s="69"/>
      <c r="X4306" s="69"/>
      <c r="Y4306" s="69"/>
      <c r="Z4306" s="69"/>
      <c r="AA4306" s="69" t="s">
        <v>989</v>
      </c>
      <c r="AB4306" s="69"/>
      <c r="AC4306" s="69"/>
    </row>
    <row r="4307" spans="1:29" x14ac:dyDescent="0.25">
      <c r="A4307" s="71" t="s">
        <v>193</v>
      </c>
      <c r="B4307" s="71"/>
      <c r="C4307" s="71"/>
      <c r="D4307" s="71"/>
      <c r="E4307" s="71"/>
      <c r="F4307" s="71"/>
      <c r="G4307" s="71"/>
      <c r="H4307" s="71"/>
      <c r="I4307" s="71"/>
      <c r="J4307" s="72">
        <v>11297.4</v>
      </c>
      <c r="K4307" s="71"/>
      <c r="L4307" s="71"/>
      <c r="M4307" s="72">
        <v>0</v>
      </c>
      <c r="N4307" s="72">
        <v>11297.4</v>
      </c>
      <c r="O4307" s="71"/>
      <c r="P4307" s="71"/>
      <c r="Q4307" s="71"/>
      <c r="R4307" s="71"/>
      <c r="S4307" s="72">
        <v>0</v>
      </c>
      <c r="T4307" s="72">
        <v>0</v>
      </c>
      <c r="U4307" s="71"/>
      <c r="V4307" s="71"/>
      <c r="W4307" s="71"/>
      <c r="X4307" s="72">
        <v>0</v>
      </c>
      <c r="Y4307" s="72">
        <v>0</v>
      </c>
      <c r="Z4307" s="72">
        <v>0</v>
      </c>
      <c r="AA4307" s="69"/>
      <c r="AB4307" s="69"/>
      <c r="AC4307" s="69"/>
    </row>
    <row r="4308" spans="1:29" ht="30" x14ac:dyDescent="0.25">
      <c r="A4308" s="68" t="s">
        <v>18873</v>
      </c>
      <c r="B4308" s="69" t="s">
        <v>11249</v>
      </c>
      <c r="C4308" s="69" t="s">
        <v>18874</v>
      </c>
      <c r="D4308" s="69" t="s">
        <v>14828</v>
      </c>
      <c r="E4308" s="69"/>
      <c r="F4308" s="69" t="s">
        <v>10612</v>
      </c>
      <c r="G4308" s="69" t="s">
        <v>1916</v>
      </c>
      <c r="H4308" s="69" t="s">
        <v>18875</v>
      </c>
      <c r="I4308" s="69"/>
      <c r="J4308" s="70">
        <v>1096.47</v>
      </c>
      <c r="K4308" s="69" t="s">
        <v>4591</v>
      </c>
      <c r="L4308" s="69"/>
      <c r="M4308" s="69"/>
      <c r="N4308" s="69"/>
      <c r="O4308" s="69"/>
      <c r="P4308" s="69"/>
      <c r="Q4308" s="69"/>
      <c r="R4308" s="69"/>
      <c r="S4308" s="69"/>
      <c r="T4308" s="69"/>
      <c r="U4308" s="69"/>
      <c r="V4308" s="69"/>
      <c r="W4308" s="69"/>
      <c r="X4308" s="69"/>
      <c r="Y4308" s="69"/>
      <c r="Z4308" s="69"/>
      <c r="AA4308" s="69" t="s">
        <v>989</v>
      </c>
      <c r="AB4308" s="69"/>
      <c r="AC4308" s="69"/>
    </row>
    <row r="4309" spans="1:29" x14ac:dyDescent="0.25">
      <c r="A4309" s="71" t="s">
        <v>193</v>
      </c>
      <c r="B4309" s="71"/>
      <c r="C4309" s="71"/>
      <c r="D4309" s="71"/>
      <c r="E4309" s="71"/>
      <c r="F4309" s="71"/>
      <c r="G4309" s="71"/>
      <c r="H4309" s="71"/>
      <c r="I4309" s="71"/>
      <c r="J4309" s="72">
        <v>1096.47</v>
      </c>
      <c r="K4309" s="71"/>
      <c r="L4309" s="71"/>
      <c r="M4309" s="72">
        <v>0</v>
      </c>
      <c r="N4309" s="72">
        <v>1096.47</v>
      </c>
      <c r="O4309" s="71"/>
      <c r="P4309" s="71"/>
      <c r="Q4309" s="71"/>
      <c r="R4309" s="71"/>
      <c r="S4309" s="72">
        <v>0</v>
      </c>
      <c r="T4309" s="72">
        <v>0</v>
      </c>
      <c r="U4309" s="71"/>
      <c r="V4309" s="71"/>
      <c r="W4309" s="71"/>
      <c r="X4309" s="72">
        <v>0</v>
      </c>
      <c r="Y4309" s="72">
        <v>0</v>
      </c>
      <c r="Z4309" s="72">
        <v>0</v>
      </c>
      <c r="AA4309" s="69"/>
      <c r="AB4309" s="69"/>
      <c r="AC4309" s="69"/>
    </row>
    <row r="4310" spans="1:29" ht="30" x14ac:dyDescent="0.25">
      <c r="A4310" s="68" t="s">
        <v>18876</v>
      </c>
      <c r="B4310" s="69" t="s">
        <v>14079</v>
      </c>
      <c r="C4310" s="69" t="s">
        <v>18877</v>
      </c>
      <c r="D4310" s="69" t="s">
        <v>4604</v>
      </c>
      <c r="E4310" s="69"/>
      <c r="F4310" s="69" t="s">
        <v>11241</v>
      </c>
      <c r="G4310" s="69" t="s">
        <v>1916</v>
      </c>
      <c r="H4310" s="69" t="s">
        <v>2669</v>
      </c>
      <c r="I4310" s="69"/>
      <c r="J4310" s="70">
        <v>4721.8</v>
      </c>
      <c r="K4310" s="69" t="s">
        <v>4591</v>
      </c>
      <c r="L4310" s="69"/>
      <c r="M4310" s="69"/>
      <c r="N4310" s="69"/>
      <c r="O4310" s="69"/>
      <c r="P4310" s="69"/>
      <c r="Q4310" s="69"/>
      <c r="R4310" s="69"/>
      <c r="S4310" s="69"/>
      <c r="T4310" s="69"/>
      <c r="U4310" s="69"/>
      <c r="V4310" s="69"/>
      <c r="W4310" s="69"/>
      <c r="X4310" s="69"/>
      <c r="Y4310" s="69"/>
      <c r="Z4310" s="69"/>
      <c r="AA4310" s="69" t="s">
        <v>989</v>
      </c>
      <c r="AB4310" s="69"/>
      <c r="AC4310" s="69"/>
    </row>
    <row r="4311" spans="1:29" x14ac:dyDescent="0.25">
      <c r="A4311" s="71" t="s">
        <v>193</v>
      </c>
      <c r="B4311" s="71"/>
      <c r="C4311" s="71"/>
      <c r="D4311" s="71"/>
      <c r="E4311" s="71"/>
      <c r="F4311" s="71"/>
      <c r="G4311" s="71"/>
      <c r="H4311" s="71"/>
      <c r="I4311" s="71"/>
      <c r="J4311" s="72">
        <v>4721.8</v>
      </c>
      <c r="K4311" s="71"/>
      <c r="L4311" s="71"/>
      <c r="M4311" s="72">
        <v>0</v>
      </c>
      <c r="N4311" s="72">
        <v>4721.8</v>
      </c>
      <c r="O4311" s="71"/>
      <c r="P4311" s="71"/>
      <c r="Q4311" s="71"/>
      <c r="R4311" s="71"/>
      <c r="S4311" s="72">
        <v>0</v>
      </c>
      <c r="T4311" s="72">
        <v>0</v>
      </c>
      <c r="U4311" s="71"/>
      <c r="V4311" s="71"/>
      <c r="W4311" s="71"/>
      <c r="X4311" s="72">
        <v>0</v>
      </c>
      <c r="Y4311" s="72">
        <v>0</v>
      </c>
      <c r="Z4311" s="72">
        <v>0</v>
      </c>
      <c r="AA4311" s="69"/>
      <c r="AB4311" s="69"/>
      <c r="AC4311" s="69"/>
    </row>
    <row r="4312" spans="1:29" ht="30" x14ac:dyDescent="0.25">
      <c r="A4312" s="68" t="s">
        <v>18878</v>
      </c>
      <c r="B4312" s="69" t="s">
        <v>18879</v>
      </c>
      <c r="C4312" s="69" t="s">
        <v>18880</v>
      </c>
      <c r="D4312" s="69" t="s">
        <v>14828</v>
      </c>
      <c r="E4312" s="69"/>
      <c r="F4312" s="69" t="s">
        <v>11241</v>
      </c>
      <c r="G4312" s="69" t="s">
        <v>1916</v>
      </c>
      <c r="H4312" s="69" t="s">
        <v>2361</v>
      </c>
      <c r="I4312" s="69"/>
      <c r="J4312" s="70">
        <v>19967.080000000002</v>
      </c>
      <c r="K4312" s="69" t="s">
        <v>4591</v>
      </c>
      <c r="L4312" s="69"/>
      <c r="M4312" s="69"/>
      <c r="N4312" s="69"/>
      <c r="O4312" s="69"/>
      <c r="P4312" s="69"/>
      <c r="Q4312" s="69"/>
      <c r="R4312" s="69"/>
      <c r="S4312" s="69"/>
      <c r="T4312" s="69"/>
      <c r="U4312" s="69"/>
      <c r="V4312" s="69"/>
      <c r="W4312" s="69"/>
      <c r="X4312" s="69"/>
      <c r="Y4312" s="69"/>
      <c r="Z4312" s="69"/>
      <c r="AA4312" s="69" t="s">
        <v>989</v>
      </c>
      <c r="AB4312" s="69"/>
      <c r="AC4312" s="69"/>
    </row>
    <row r="4313" spans="1:29" x14ac:dyDescent="0.25">
      <c r="A4313" s="71" t="s">
        <v>193</v>
      </c>
      <c r="B4313" s="71"/>
      <c r="C4313" s="71"/>
      <c r="D4313" s="71"/>
      <c r="E4313" s="71"/>
      <c r="F4313" s="71"/>
      <c r="G4313" s="71"/>
      <c r="H4313" s="71"/>
      <c r="I4313" s="71"/>
      <c r="J4313" s="72">
        <v>19967.080000000002</v>
      </c>
      <c r="K4313" s="71"/>
      <c r="L4313" s="71"/>
      <c r="M4313" s="72">
        <v>0</v>
      </c>
      <c r="N4313" s="72">
        <v>19967.080000000002</v>
      </c>
      <c r="O4313" s="71"/>
      <c r="P4313" s="71"/>
      <c r="Q4313" s="71"/>
      <c r="R4313" s="71"/>
      <c r="S4313" s="72">
        <v>0</v>
      </c>
      <c r="T4313" s="72">
        <v>0</v>
      </c>
      <c r="U4313" s="71"/>
      <c r="V4313" s="71"/>
      <c r="W4313" s="71"/>
      <c r="X4313" s="72">
        <v>0</v>
      </c>
      <c r="Y4313" s="72">
        <v>0</v>
      </c>
      <c r="Z4313" s="72">
        <v>0</v>
      </c>
      <c r="AA4313" s="69"/>
      <c r="AB4313" s="69"/>
      <c r="AC4313" s="69"/>
    </row>
    <row r="4314" spans="1:29" ht="30" x14ac:dyDescent="0.25">
      <c r="A4314" s="68" t="s">
        <v>18881</v>
      </c>
      <c r="B4314" s="69" t="s">
        <v>18882</v>
      </c>
      <c r="C4314" s="69" t="s">
        <v>18883</v>
      </c>
      <c r="D4314" s="69" t="s">
        <v>4623</v>
      </c>
      <c r="E4314" s="69"/>
      <c r="F4314" s="69" t="s">
        <v>11241</v>
      </c>
      <c r="G4314" s="69" t="s">
        <v>1916</v>
      </c>
      <c r="H4314" s="69" t="s">
        <v>10063</v>
      </c>
      <c r="I4314" s="69"/>
      <c r="J4314" s="70">
        <v>9922.43</v>
      </c>
      <c r="K4314" s="69" t="s">
        <v>4591</v>
      </c>
      <c r="L4314" s="69"/>
      <c r="M4314" s="69"/>
      <c r="N4314" s="69"/>
      <c r="O4314" s="69"/>
      <c r="P4314" s="69"/>
      <c r="Q4314" s="69"/>
      <c r="R4314" s="69"/>
      <c r="S4314" s="69"/>
      <c r="T4314" s="69"/>
      <c r="U4314" s="69"/>
      <c r="V4314" s="69"/>
      <c r="W4314" s="69"/>
      <c r="X4314" s="69"/>
      <c r="Y4314" s="69"/>
      <c r="Z4314" s="69"/>
      <c r="AA4314" s="69" t="s">
        <v>989</v>
      </c>
      <c r="AB4314" s="69"/>
      <c r="AC4314" s="69"/>
    </row>
    <row r="4315" spans="1:29" x14ac:dyDescent="0.25">
      <c r="A4315" s="71" t="s">
        <v>193</v>
      </c>
      <c r="B4315" s="71"/>
      <c r="C4315" s="71"/>
      <c r="D4315" s="71"/>
      <c r="E4315" s="71"/>
      <c r="F4315" s="71"/>
      <c r="G4315" s="71"/>
      <c r="H4315" s="71"/>
      <c r="I4315" s="71"/>
      <c r="J4315" s="72">
        <v>9922.43</v>
      </c>
      <c r="K4315" s="71"/>
      <c r="L4315" s="71"/>
      <c r="M4315" s="72">
        <v>0</v>
      </c>
      <c r="N4315" s="72">
        <v>9922.43</v>
      </c>
      <c r="O4315" s="71"/>
      <c r="P4315" s="71"/>
      <c r="Q4315" s="71"/>
      <c r="R4315" s="71"/>
      <c r="S4315" s="72">
        <v>0</v>
      </c>
      <c r="T4315" s="72">
        <v>0</v>
      </c>
      <c r="U4315" s="71"/>
      <c r="V4315" s="71"/>
      <c r="W4315" s="71"/>
      <c r="X4315" s="72">
        <v>0</v>
      </c>
      <c r="Y4315" s="72">
        <v>0</v>
      </c>
      <c r="Z4315" s="72">
        <v>0</v>
      </c>
      <c r="AA4315" s="69"/>
      <c r="AB4315" s="69"/>
      <c r="AC4315" s="69"/>
    </row>
    <row r="4316" spans="1:29" ht="30" x14ac:dyDescent="0.25">
      <c r="A4316" s="68" t="s">
        <v>18884</v>
      </c>
      <c r="B4316" s="69" t="s">
        <v>14372</v>
      </c>
      <c r="C4316" s="69" t="s">
        <v>18885</v>
      </c>
      <c r="D4316" s="69" t="s">
        <v>9621</v>
      </c>
      <c r="E4316" s="69"/>
      <c r="F4316" s="69" t="s">
        <v>11278</v>
      </c>
      <c r="G4316" s="69" t="s">
        <v>1916</v>
      </c>
      <c r="H4316" s="69" t="s">
        <v>2589</v>
      </c>
      <c r="I4316" s="69"/>
      <c r="J4316" s="70">
        <v>6115.4</v>
      </c>
      <c r="K4316" s="69" t="s">
        <v>4591</v>
      </c>
      <c r="L4316" s="69"/>
      <c r="M4316" s="69"/>
      <c r="N4316" s="69"/>
      <c r="O4316" s="69"/>
      <c r="P4316" s="69"/>
      <c r="Q4316" s="69"/>
      <c r="R4316" s="69"/>
      <c r="S4316" s="69"/>
      <c r="T4316" s="69"/>
      <c r="U4316" s="69"/>
      <c r="V4316" s="69"/>
      <c r="W4316" s="69"/>
      <c r="X4316" s="69"/>
      <c r="Y4316" s="69"/>
      <c r="Z4316" s="69"/>
      <c r="AA4316" s="69" t="s">
        <v>989</v>
      </c>
      <c r="AB4316" s="69"/>
      <c r="AC4316" s="69"/>
    </row>
    <row r="4317" spans="1:29" x14ac:dyDescent="0.25">
      <c r="A4317" s="71" t="s">
        <v>193</v>
      </c>
      <c r="B4317" s="71"/>
      <c r="C4317" s="71"/>
      <c r="D4317" s="71"/>
      <c r="E4317" s="71"/>
      <c r="F4317" s="71"/>
      <c r="G4317" s="71"/>
      <c r="H4317" s="71"/>
      <c r="I4317" s="71"/>
      <c r="J4317" s="72">
        <v>6115.4</v>
      </c>
      <c r="K4317" s="71"/>
      <c r="L4317" s="71"/>
      <c r="M4317" s="72">
        <v>0</v>
      </c>
      <c r="N4317" s="72">
        <v>6115.4</v>
      </c>
      <c r="O4317" s="71"/>
      <c r="P4317" s="71"/>
      <c r="Q4317" s="71"/>
      <c r="R4317" s="71"/>
      <c r="S4317" s="72">
        <v>0</v>
      </c>
      <c r="T4317" s="72">
        <v>0</v>
      </c>
      <c r="U4317" s="71"/>
      <c r="V4317" s="71"/>
      <c r="W4317" s="71"/>
      <c r="X4317" s="72">
        <v>0</v>
      </c>
      <c r="Y4317" s="72">
        <v>0</v>
      </c>
      <c r="Z4317" s="72">
        <v>0</v>
      </c>
      <c r="AA4317" s="69"/>
      <c r="AB4317" s="69"/>
      <c r="AC4317" s="69"/>
    </row>
    <row r="4318" spans="1:29" ht="20" x14ac:dyDescent="0.25">
      <c r="A4318" s="68" t="s">
        <v>18886</v>
      </c>
      <c r="B4318" s="69" t="s">
        <v>14043</v>
      </c>
      <c r="C4318" s="69" t="s">
        <v>18887</v>
      </c>
      <c r="D4318" s="69" t="s">
        <v>5439</v>
      </c>
      <c r="E4318" s="69"/>
      <c r="F4318" s="69" t="s">
        <v>11278</v>
      </c>
      <c r="G4318" s="69" t="s">
        <v>1916</v>
      </c>
      <c r="H4318" s="69" t="s">
        <v>1130</v>
      </c>
      <c r="I4318" s="69" t="s">
        <v>962</v>
      </c>
      <c r="J4318" s="70">
        <v>669.89</v>
      </c>
      <c r="K4318" s="69" t="s">
        <v>4591</v>
      </c>
      <c r="L4318" s="69" t="s">
        <v>18888</v>
      </c>
      <c r="M4318" s="70">
        <v>669.89</v>
      </c>
      <c r="N4318" s="69"/>
      <c r="O4318" s="69"/>
      <c r="P4318" s="69"/>
      <c r="Q4318" s="69"/>
      <c r="R4318" s="69"/>
      <c r="S4318" s="69"/>
      <c r="T4318" s="70"/>
      <c r="U4318" s="69"/>
      <c r="V4318" s="69"/>
      <c r="W4318" s="69"/>
      <c r="X4318" s="69"/>
      <c r="Y4318" s="70"/>
      <c r="Z4318" s="69">
        <v>0</v>
      </c>
      <c r="AA4318" s="69" t="s">
        <v>989</v>
      </c>
      <c r="AB4318" s="69" t="s">
        <v>1144</v>
      </c>
      <c r="AC4318" s="69"/>
    </row>
    <row r="4319" spans="1:29" x14ac:dyDescent="0.25">
      <c r="A4319" s="71" t="s">
        <v>193</v>
      </c>
      <c r="B4319" s="71"/>
      <c r="C4319" s="71"/>
      <c r="D4319" s="71"/>
      <c r="E4319" s="71"/>
      <c r="F4319" s="71"/>
      <c r="G4319" s="71"/>
      <c r="H4319" s="71"/>
      <c r="I4319" s="71"/>
      <c r="J4319" s="72">
        <v>669.89</v>
      </c>
      <c r="K4319" s="71"/>
      <c r="L4319" s="71"/>
      <c r="M4319" s="72">
        <v>669.89</v>
      </c>
      <c r="N4319" s="72">
        <v>0</v>
      </c>
      <c r="O4319" s="71"/>
      <c r="P4319" s="71"/>
      <c r="Q4319" s="71"/>
      <c r="R4319" s="71"/>
      <c r="S4319" s="72">
        <v>0</v>
      </c>
      <c r="T4319" s="72">
        <v>0</v>
      </c>
      <c r="U4319" s="71"/>
      <c r="V4319" s="71"/>
      <c r="W4319" s="71"/>
      <c r="X4319" s="72">
        <v>0</v>
      </c>
      <c r="Y4319" s="72">
        <v>0</v>
      </c>
      <c r="Z4319" s="72">
        <v>0</v>
      </c>
      <c r="AA4319" s="69"/>
      <c r="AB4319" s="69"/>
      <c r="AC4319" s="69"/>
    </row>
    <row r="4320" spans="1:29" ht="40" x14ac:dyDescent="0.25">
      <c r="A4320" s="68" t="s">
        <v>18889</v>
      </c>
      <c r="B4320" s="69" t="s">
        <v>12844</v>
      </c>
      <c r="C4320" s="69" t="s">
        <v>18890</v>
      </c>
      <c r="D4320" s="69" t="s">
        <v>15028</v>
      </c>
      <c r="E4320" s="69"/>
      <c r="F4320" s="69" t="s">
        <v>11278</v>
      </c>
      <c r="G4320" s="69" t="s">
        <v>2277</v>
      </c>
      <c r="H4320" s="69" t="s">
        <v>2489</v>
      </c>
      <c r="I4320" s="69"/>
      <c r="J4320" s="70">
        <v>1004.25</v>
      </c>
      <c r="K4320" s="69" t="s">
        <v>4591</v>
      </c>
      <c r="L4320" s="69"/>
      <c r="M4320" s="69"/>
      <c r="N4320" s="69"/>
      <c r="O4320" s="69"/>
      <c r="P4320" s="69"/>
      <c r="Q4320" s="69"/>
      <c r="R4320" s="69"/>
      <c r="S4320" s="69"/>
      <c r="T4320" s="69"/>
      <c r="U4320" s="69"/>
      <c r="V4320" s="69"/>
      <c r="W4320" s="69"/>
      <c r="X4320" s="69"/>
      <c r="Y4320" s="69"/>
      <c r="Z4320" s="69"/>
      <c r="AA4320" s="69" t="s">
        <v>989</v>
      </c>
      <c r="AB4320" s="69"/>
      <c r="AC4320" s="69"/>
    </row>
    <row r="4321" spans="1:29" x14ac:dyDescent="0.25">
      <c r="A4321" s="71" t="s">
        <v>193</v>
      </c>
      <c r="B4321" s="71"/>
      <c r="C4321" s="71"/>
      <c r="D4321" s="71"/>
      <c r="E4321" s="71"/>
      <c r="F4321" s="71"/>
      <c r="G4321" s="71"/>
      <c r="H4321" s="71"/>
      <c r="I4321" s="71"/>
      <c r="J4321" s="72">
        <v>1004.25</v>
      </c>
      <c r="K4321" s="71"/>
      <c r="L4321" s="71"/>
      <c r="M4321" s="72">
        <v>0</v>
      </c>
      <c r="N4321" s="72">
        <v>1004.25</v>
      </c>
      <c r="O4321" s="71"/>
      <c r="P4321" s="71"/>
      <c r="Q4321" s="71"/>
      <c r="R4321" s="71"/>
      <c r="S4321" s="72">
        <v>0</v>
      </c>
      <c r="T4321" s="72">
        <v>0</v>
      </c>
      <c r="U4321" s="71"/>
      <c r="V4321" s="71"/>
      <c r="W4321" s="71"/>
      <c r="X4321" s="72">
        <v>0</v>
      </c>
      <c r="Y4321" s="72">
        <v>0</v>
      </c>
      <c r="Z4321" s="72">
        <v>0</v>
      </c>
      <c r="AA4321" s="69"/>
      <c r="AB4321" s="69"/>
      <c r="AC4321" s="69"/>
    </row>
    <row r="4322" spans="1:29" ht="20" x14ac:dyDescent="0.25">
      <c r="A4322" s="68" t="s">
        <v>18891</v>
      </c>
      <c r="B4322" s="69" t="s">
        <v>12852</v>
      </c>
      <c r="C4322" s="69" t="s">
        <v>18892</v>
      </c>
      <c r="D4322" s="69" t="s">
        <v>4611</v>
      </c>
      <c r="E4322" s="69"/>
      <c r="F4322" s="69" t="s">
        <v>11278</v>
      </c>
      <c r="G4322" s="69" t="s">
        <v>2277</v>
      </c>
      <c r="H4322" s="69" t="s">
        <v>2357</v>
      </c>
      <c r="I4322" s="69"/>
      <c r="J4322" s="70">
        <v>688.75</v>
      </c>
      <c r="K4322" s="69" t="s">
        <v>4591</v>
      </c>
      <c r="L4322" s="69"/>
      <c r="M4322" s="69"/>
      <c r="N4322" s="69"/>
      <c r="O4322" s="69"/>
      <c r="P4322" s="69"/>
      <c r="Q4322" s="69"/>
      <c r="R4322" s="69"/>
      <c r="S4322" s="69"/>
      <c r="T4322" s="69"/>
      <c r="U4322" s="69"/>
      <c r="V4322" s="69"/>
      <c r="W4322" s="69"/>
      <c r="X4322" s="69"/>
      <c r="Y4322" s="69"/>
      <c r="Z4322" s="69"/>
      <c r="AA4322" s="69" t="s">
        <v>989</v>
      </c>
      <c r="AB4322" s="69"/>
      <c r="AC4322" s="69"/>
    </row>
    <row r="4323" spans="1:29" x14ac:dyDescent="0.25">
      <c r="A4323" s="71" t="s">
        <v>193</v>
      </c>
      <c r="B4323" s="71"/>
      <c r="C4323" s="71"/>
      <c r="D4323" s="71"/>
      <c r="E4323" s="71"/>
      <c r="F4323" s="71"/>
      <c r="G4323" s="71"/>
      <c r="H4323" s="71"/>
      <c r="I4323" s="71"/>
      <c r="J4323" s="72">
        <v>688.75</v>
      </c>
      <c r="K4323" s="71"/>
      <c r="L4323" s="71"/>
      <c r="M4323" s="72">
        <v>0</v>
      </c>
      <c r="N4323" s="72">
        <v>688.75</v>
      </c>
      <c r="O4323" s="71"/>
      <c r="P4323" s="71"/>
      <c r="Q4323" s="71"/>
      <c r="R4323" s="71"/>
      <c r="S4323" s="72">
        <v>0</v>
      </c>
      <c r="T4323" s="72">
        <v>0</v>
      </c>
      <c r="U4323" s="71"/>
      <c r="V4323" s="71"/>
      <c r="W4323" s="71"/>
      <c r="X4323" s="72">
        <v>0</v>
      </c>
      <c r="Y4323" s="72">
        <v>0</v>
      </c>
      <c r="Z4323" s="72">
        <v>0</v>
      </c>
      <c r="AA4323" s="69"/>
      <c r="AB4323" s="69"/>
      <c r="AC4323" s="69"/>
    </row>
    <row r="4324" spans="1:29" ht="30" x14ac:dyDescent="0.25">
      <c r="A4324" s="68" t="s">
        <v>18893</v>
      </c>
      <c r="B4324" s="69" t="s">
        <v>18894</v>
      </c>
      <c r="C4324" s="69" t="s">
        <v>18895</v>
      </c>
      <c r="D4324" s="69" t="s">
        <v>4972</v>
      </c>
      <c r="E4324" s="69"/>
      <c r="F4324" s="69" t="s">
        <v>11278</v>
      </c>
      <c r="G4324" s="69" t="s">
        <v>2277</v>
      </c>
      <c r="H4324" s="69" t="s">
        <v>971</v>
      </c>
      <c r="I4324" s="69"/>
      <c r="J4324" s="70">
        <v>7569.52</v>
      </c>
      <c r="K4324" s="69" t="s">
        <v>4591</v>
      </c>
      <c r="L4324" s="69"/>
      <c r="M4324" s="69"/>
      <c r="N4324" s="69"/>
      <c r="O4324" s="69"/>
      <c r="P4324" s="69"/>
      <c r="Q4324" s="69"/>
      <c r="R4324" s="69"/>
      <c r="S4324" s="69"/>
      <c r="T4324" s="69"/>
      <c r="U4324" s="69"/>
      <c r="V4324" s="69"/>
      <c r="W4324" s="69"/>
      <c r="X4324" s="69"/>
      <c r="Y4324" s="69"/>
      <c r="Z4324" s="69"/>
      <c r="AA4324" s="69" t="s">
        <v>989</v>
      </c>
      <c r="AB4324" s="69"/>
      <c r="AC4324" s="69"/>
    </row>
    <row r="4325" spans="1:29" x14ac:dyDescent="0.25">
      <c r="A4325" s="71" t="s">
        <v>193</v>
      </c>
      <c r="B4325" s="71"/>
      <c r="C4325" s="71"/>
      <c r="D4325" s="71"/>
      <c r="E4325" s="71"/>
      <c r="F4325" s="71"/>
      <c r="G4325" s="71"/>
      <c r="H4325" s="71"/>
      <c r="I4325" s="71"/>
      <c r="J4325" s="72">
        <v>7569.52</v>
      </c>
      <c r="K4325" s="71"/>
      <c r="L4325" s="71"/>
      <c r="M4325" s="72">
        <v>0</v>
      </c>
      <c r="N4325" s="72">
        <v>7569.52</v>
      </c>
      <c r="O4325" s="71"/>
      <c r="P4325" s="71"/>
      <c r="Q4325" s="71"/>
      <c r="R4325" s="71"/>
      <c r="S4325" s="72">
        <v>0</v>
      </c>
      <c r="T4325" s="72">
        <v>0</v>
      </c>
      <c r="U4325" s="71"/>
      <c r="V4325" s="71"/>
      <c r="W4325" s="71"/>
      <c r="X4325" s="72">
        <v>0</v>
      </c>
      <c r="Y4325" s="72">
        <v>0</v>
      </c>
      <c r="Z4325" s="72">
        <v>0</v>
      </c>
      <c r="AA4325" s="69"/>
      <c r="AB4325" s="69"/>
      <c r="AC4325" s="69"/>
    </row>
    <row r="4326" spans="1:29" ht="20" x14ac:dyDescent="0.25">
      <c r="A4326" s="68" t="s">
        <v>18896</v>
      </c>
      <c r="B4326" s="69" t="s">
        <v>18897</v>
      </c>
      <c r="C4326" s="69" t="s">
        <v>18898</v>
      </c>
      <c r="D4326" s="69" t="s">
        <v>4611</v>
      </c>
      <c r="E4326" s="69"/>
      <c r="F4326" s="69" t="s">
        <v>11241</v>
      </c>
      <c r="G4326" s="69" t="s">
        <v>1547</v>
      </c>
      <c r="H4326" s="69" t="s">
        <v>2357</v>
      </c>
      <c r="I4326" s="69"/>
      <c r="J4326" s="70">
        <v>9983.58</v>
      </c>
      <c r="K4326" s="69" t="s">
        <v>4591</v>
      </c>
      <c r="L4326" s="69"/>
      <c r="M4326" s="69"/>
      <c r="N4326" s="69"/>
      <c r="O4326" s="69"/>
      <c r="P4326" s="69"/>
      <c r="Q4326" s="69"/>
      <c r="R4326" s="69"/>
      <c r="S4326" s="69"/>
      <c r="T4326" s="69"/>
      <c r="U4326" s="69"/>
      <c r="V4326" s="69"/>
      <c r="W4326" s="69"/>
      <c r="X4326" s="69"/>
      <c r="Y4326" s="69"/>
      <c r="Z4326" s="69"/>
      <c r="AA4326" s="69" t="s">
        <v>989</v>
      </c>
      <c r="AB4326" s="69"/>
      <c r="AC4326" s="69"/>
    </row>
    <row r="4327" spans="1:29" x14ac:dyDescent="0.25">
      <c r="A4327" s="71" t="s">
        <v>193</v>
      </c>
      <c r="B4327" s="71"/>
      <c r="C4327" s="71"/>
      <c r="D4327" s="71"/>
      <c r="E4327" s="71"/>
      <c r="F4327" s="71"/>
      <c r="G4327" s="71"/>
      <c r="H4327" s="71"/>
      <c r="I4327" s="71"/>
      <c r="J4327" s="72">
        <v>9983.58</v>
      </c>
      <c r="K4327" s="71"/>
      <c r="L4327" s="71"/>
      <c r="M4327" s="72">
        <v>0</v>
      </c>
      <c r="N4327" s="72">
        <v>9983.58</v>
      </c>
      <c r="O4327" s="71"/>
      <c r="P4327" s="71"/>
      <c r="Q4327" s="71"/>
      <c r="R4327" s="71"/>
      <c r="S4327" s="72">
        <v>0</v>
      </c>
      <c r="T4327" s="72">
        <v>0</v>
      </c>
      <c r="U4327" s="71"/>
      <c r="V4327" s="71"/>
      <c r="W4327" s="71"/>
      <c r="X4327" s="72">
        <v>0</v>
      </c>
      <c r="Y4327" s="72">
        <v>0</v>
      </c>
      <c r="Z4327" s="72">
        <v>0</v>
      </c>
      <c r="AA4327" s="69"/>
      <c r="AB4327" s="69"/>
      <c r="AC4327" s="69"/>
    </row>
    <row r="4328" spans="1:29" ht="20" x14ac:dyDescent="0.25">
      <c r="A4328" s="68" t="s">
        <v>18899</v>
      </c>
      <c r="B4328" s="69" t="s">
        <v>18900</v>
      </c>
      <c r="C4328" s="69" t="s">
        <v>18901</v>
      </c>
      <c r="D4328" s="69" t="s">
        <v>4583</v>
      </c>
      <c r="E4328" s="69"/>
      <c r="F4328" s="69" t="s">
        <v>11278</v>
      </c>
      <c r="G4328" s="69" t="s">
        <v>1547</v>
      </c>
      <c r="H4328" s="69" t="s">
        <v>2417</v>
      </c>
      <c r="I4328" s="69"/>
      <c r="J4328" s="70">
        <v>7295.3</v>
      </c>
      <c r="K4328" s="69" t="s">
        <v>4591</v>
      </c>
      <c r="L4328" s="69"/>
      <c r="M4328" s="69"/>
      <c r="N4328" s="69"/>
      <c r="O4328" s="69"/>
      <c r="P4328" s="69"/>
      <c r="Q4328" s="69"/>
      <c r="R4328" s="69"/>
      <c r="S4328" s="69"/>
      <c r="T4328" s="69"/>
      <c r="U4328" s="69"/>
      <c r="V4328" s="69"/>
      <c r="W4328" s="69"/>
      <c r="X4328" s="69"/>
      <c r="Y4328" s="69"/>
      <c r="Z4328" s="69"/>
      <c r="AA4328" s="69" t="s">
        <v>989</v>
      </c>
      <c r="AB4328" s="69"/>
      <c r="AC4328" s="69"/>
    </row>
    <row r="4329" spans="1:29" x14ac:dyDescent="0.25">
      <c r="A4329" s="71" t="s">
        <v>193</v>
      </c>
      <c r="B4329" s="71"/>
      <c r="C4329" s="71"/>
      <c r="D4329" s="71"/>
      <c r="E4329" s="71"/>
      <c r="F4329" s="71"/>
      <c r="G4329" s="71"/>
      <c r="H4329" s="71"/>
      <c r="I4329" s="71"/>
      <c r="J4329" s="72">
        <v>7295.3</v>
      </c>
      <c r="K4329" s="71"/>
      <c r="L4329" s="71"/>
      <c r="M4329" s="72">
        <v>0</v>
      </c>
      <c r="N4329" s="72">
        <v>7295.3</v>
      </c>
      <c r="O4329" s="71"/>
      <c r="P4329" s="71"/>
      <c r="Q4329" s="71"/>
      <c r="R4329" s="71"/>
      <c r="S4329" s="72">
        <v>0</v>
      </c>
      <c r="T4329" s="72">
        <v>0</v>
      </c>
      <c r="U4329" s="71"/>
      <c r="V4329" s="71"/>
      <c r="W4329" s="71"/>
      <c r="X4329" s="72">
        <v>0</v>
      </c>
      <c r="Y4329" s="72">
        <v>0</v>
      </c>
      <c r="Z4329" s="72">
        <v>0</v>
      </c>
      <c r="AA4329" s="69"/>
      <c r="AB4329" s="69"/>
      <c r="AC4329" s="69"/>
    </row>
    <row r="4330" spans="1:29" ht="20" x14ac:dyDescent="0.25">
      <c r="A4330" s="68" t="s">
        <v>18902</v>
      </c>
      <c r="B4330" s="69" t="s">
        <v>11249</v>
      </c>
      <c r="C4330" s="69" t="s">
        <v>18903</v>
      </c>
      <c r="D4330" s="69" t="s">
        <v>4611</v>
      </c>
      <c r="E4330" s="69"/>
      <c r="F4330" s="69" t="s">
        <v>10612</v>
      </c>
      <c r="G4330" s="69" t="s">
        <v>1552</v>
      </c>
      <c r="H4330" s="69" t="s">
        <v>3161</v>
      </c>
      <c r="I4330" s="69"/>
      <c r="J4330" s="70">
        <v>752</v>
      </c>
      <c r="K4330" s="69" t="s">
        <v>4591</v>
      </c>
      <c r="L4330" s="69"/>
      <c r="M4330" s="69"/>
      <c r="N4330" s="69"/>
      <c r="O4330" s="69"/>
      <c r="P4330" s="69"/>
      <c r="Q4330" s="69"/>
      <c r="R4330" s="69"/>
      <c r="S4330" s="69"/>
      <c r="T4330" s="69"/>
      <c r="U4330" s="69"/>
      <c r="V4330" s="69"/>
      <c r="W4330" s="69"/>
      <c r="X4330" s="69"/>
      <c r="Y4330" s="69"/>
      <c r="Z4330" s="69"/>
      <c r="AA4330" s="69" t="s">
        <v>989</v>
      </c>
      <c r="AB4330" s="69"/>
      <c r="AC4330" s="69"/>
    </row>
    <row r="4331" spans="1:29" x14ac:dyDescent="0.25">
      <c r="A4331" s="71" t="s">
        <v>193</v>
      </c>
      <c r="B4331" s="71"/>
      <c r="C4331" s="71"/>
      <c r="D4331" s="71"/>
      <c r="E4331" s="71"/>
      <c r="F4331" s="71"/>
      <c r="G4331" s="71"/>
      <c r="H4331" s="71"/>
      <c r="I4331" s="71"/>
      <c r="J4331" s="72">
        <v>752</v>
      </c>
      <c r="K4331" s="71"/>
      <c r="L4331" s="71"/>
      <c r="M4331" s="72">
        <v>0</v>
      </c>
      <c r="N4331" s="72">
        <v>752</v>
      </c>
      <c r="O4331" s="71"/>
      <c r="P4331" s="71"/>
      <c r="Q4331" s="71"/>
      <c r="R4331" s="71"/>
      <c r="S4331" s="72">
        <v>0</v>
      </c>
      <c r="T4331" s="72">
        <v>0</v>
      </c>
      <c r="U4331" s="71"/>
      <c r="V4331" s="71"/>
      <c r="W4331" s="71"/>
      <c r="X4331" s="72">
        <v>0</v>
      </c>
      <c r="Y4331" s="72">
        <v>0</v>
      </c>
      <c r="Z4331" s="72">
        <v>0</v>
      </c>
      <c r="AA4331" s="69"/>
      <c r="AB4331" s="69"/>
      <c r="AC4331" s="69"/>
    </row>
    <row r="4332" spans="1:29" ht="30" x14ac:dyDescent="0.25">
      <c r="A4332" s="68" t="s">
        <v>18904</v>
      </c>
      <c r="B4332" s="69" t="s">
        <v>14382</v>
      </c>
      <c r="C4332" s="69" t="s">
        <v>18905</v>
      </c>
      <c r="D4332" s="69" t="s">
        <v>4589</v>
      </c>
      <c r="E4332" s="69"/>
      <c r="F4332" s="69" t="s">
        <v>11470</v>
      </c>
      <c r="G4332" s="69" t="s">
        <v>1552</v>
      </c>
      <c r="H4332" s="69" t="s">
        <v>1750</v>
      </c>
      <c r="I4332" s="69"/>
      <c r="J4332" s="70">
        <v>766.86</v>
      </c>
      <c r="K4332" s="69" t="s">
        <v>4591</v>
      </c>
      <c r="L4332" s="69"/>
      <c r="M4332" s="69"/>
      <c r="N4332" s="69"/>
      <c r="O4332" s="69"/>
      <c r="P4332" s="69"/>
      <c r="Q4332" s="69"/>
      <c r="R4332" s="69"/>
      <c r="S4332" s="69"/>
      <c r="T4332" s="69"/>
      <c r="U4332" s="69"/>
      <c r="V4332" s="69"/>
      <c r="W4332" s="69"/>
      <c r="X4332" s="69"/>
      <c r="Y4332" s="69"/>
      <c r="Z4332" s="69"/>
      <c r="AA4332" s="69" t="s">
        <v>989</v>
      </c>
      <c r="AB4332" s="69"/>
      <c r="AC4332" s="69"/>
    </row>
    <row r="4333" spans="1:29" x14ac:dyDescent="0.25">
      <c r="A4333" s="71" t="s">
        <v>193</v>
      </c>
      <c r="B4333" s="71"/>
      <c r="C4333" s="71"/>
      <c r="D4333" s="71"/>
      <c r="E4333" s="71"/>
      <c r="F4333" s="71"/>
      <c r="G4333" s="71"/>
      <c r="H4333" s="71"/>
      <c r="I4333" s="71"/>
      <c r="J4333" s="72">
        <v>766.86</v>
      </c>
      <c r="K4333" s="71"/>
      <c r="L4333" s="71"/>
      <c r="M4333" s="72">
        <v>0</v>
      </c>
      <c r="N4333" s="72">
        <v>766.86</v>
      </c>
      <c r="O4333" s="71"/>
      <c r="P4333" s="71"/>
      <c r="Q4333" s="71"/>
      <c r="R4333" s="71"/>
      <c r="S4333" s="72">
        <v>0</v>
      </c>
      <c r="T4333" s="72">
        <v>0</v>
      </c>
      <c r="U4333" s="71"/>
      <c r="V4333" s="71"/>
      <c r="W4333" s="71"/>
      <c r="X4333" s="72">
        <v>0</v>
      </c>
      <c r="Y4333" s="72">
        <v>0</v>
      </c>
      <c r="Z4333" s="72">
        <v>0</v>
      </c>
      <c r="AA4333" s="69"/>
      <c r="AB4333" s="69"/>
      <c r="AC4333" s="69"/>
    </row>
    <row r="4334" spans="1:29" ht="30" x14ac:dyDescent="0.25">
      <c r="A4334" s="68" t="s">
        <v>18906</v>
      </c>
      <c r="B4334" s="69" t="s">
        <v>18907</v>
      </c>
      <c r="C4334" s="69" t="s">
        <v>18908</v>
      </c>
      <c r="D4334" s="69" t="s">
        <v>13473</v>
      </c>
      <c r="E4334" s="69"/>
      <c r="F4334" s="69" t="s">
        <v>11241</v>
      </c>
      <c r="G4334" s="69" t="s">
        <v>1552</v>
      </c>
      <c r="H4334" s="69" t="s">
        <v>4053</v>
      </c>
      <c r="I4334" s="69"/>
      <c r="J4334" s="70">
        <v>27465.98</v>
      </c>
      <c r="K4334" s="69" t="s">
        <v>4591</v>
      </c>
      <c r="L4334" s="69"/>
      <c r="M4334" s="69"/>
      <c r="N4334" s="69"/>
      <c r="O4334" s="69"/>
      <c r="P4334" s="69"/>
      <c r="Q4334" s="69"/>
      <c r="R4334" s="69"/>
      <c r="S4334" s="69"/>
      <c r="T4334" s="69"/>
      <c r="U4334" s="69"/>
      <c r="V4334" s="69"/>
      <c r="W4334" s="69"/>
      <c r="X4334" s="69"/>
      <c r="Y4334" s="69"/>
      <c r="Z4334" s="69"/>
      <c r="AA4334" s="69" t="s">
        <v>989</v>
      </c>
      <c r="AB4334" s="69"/>
      <c r="AC4334" s="69"/>
    </row>
    <row r="4335" spans="1:29" x14ac:dyDescent="0.25">
      <c r="A4335" s="71" t="s">
        <v>193</v>
      </c>
      <c r="B4335" s="71"/>
      <c r="C4335" s="71"/>
      <c r="D4335" s="71"/>
      <c r="E4335" s="71"/>
      <c r="F4335" s="71"/>
      <c r="G4335" s="71"/>
      <c r="H4335" s="71"/>
      <c r="I4335" s="71"/>
      <c r="J4335" s="72">
        <v>27465.98</v>
      </c>
      <c r="K4335" s="71"/>
      <c r="L4335" s="71"/>
      <c r="M4335" s="72">
        <v>0</v>
      </c>
      <c r="N4335" s="72">
        <v>27465.98</v>
      </c>
      <c r="O4335" s="71"/>
      <c r="P4335" s="71"/>
      <c r="Q4335" s="71"/>
      <c r="R4335" s="71"/>
      <c r="S4335" s="72">
        <v>0</v>
      </c>
      <c r="T4335" s="72">
        <v>0</v>
      </c>
      <c r="U4335" s="71"/>
      <c r="V4335" s="71"/>
      <c r="W4335" s="71"/>
      <c r="X4335" s="72">
        <v>0</v>
      </c>
      <c r="Y4335" s="72">
        <v>0</v>
      </c>
      <c r="Z4335" s="72">
        <v>0</v>
      </c>
      <c r="AA4335" s="69"/>
      <c r="AB4335" s="69"/>
      <c r="AC4335" s="69"/>
    </row>
    <row r="4336" spans="1:29" ht="30" x14ac:dyDescent="0.25">
      <c r="A4336" s="68" t="s">
        <v>18909</v>
      </c>
      <c r="B4336" s="69" t="s">
        <v>18683</v>
      </c>
      <c r="C4336" s="69" t="s">
        <v>18910</v>
      </c>
      <c r="D4336" s="69" t="s">
        <v>4623</v>
      </c>
      <c r="E4336" s="69"/>
      <c r="F4336" s="69" t="s">
        <v>11278</v>
      </c>
      <c r="G4336" s="69" t="s">
        <v>1552</v>
      </c>
      <c r="H4336" s="69" t="s">
        <v>9954</v>
      </c>
      <c r="I4336" s="69"/>
      <c r="J4336" s="70">
        <v>8356.9599999999991</v>
      </c>
      <c r="K4336" s="69" t="s">
        <v>4591</v>
      </c>
      <c r="L4336" s="69"/>
      <c r="M4336" s="69"/>
      <c r="N4336" s="69"/>
      <c r="O4336" s="69"/>
      <c r="P4336" s="69"/>
      <c r="Q4336" s="69"/>
      <c r="R4336" s="69"/>
      <c r="S4336" s="69"/>
      <c r="T4336" s="69"/>
      <c r="U4336" s="69"/>
      <c r="V4336" s="69"/>
      <c r="W4336" s="69"/>
      <c r="X4336" s="69"/>
      <c r="Y4336" s="69"/>
      <c r="Z4336" s="69"/>
      <c r="AA4336" s="69" t="s">
        <v>989</v>
      </c>
      <c r="AB4336" s="69"/>
      <c r="AC4336" s="69"/>
    </row>
    <row r="4337" spans="1:29" x14ac:dyDescent="0.25">
      <c r="A4337" s="71" t="s">
        <v>193</v>
      </c>
      <c r="B4337" s="71"/>
      <c r="C4337" s="71"/>
      <c r="D4337" s="71"/>
      <c r="E4337" s="71"/>
      <c r="F4337" s="71"/>
      <c r="G4337" s="71"/>
      <c r="H4337" s="71"/>
      <c r="I4337" s="71"/>
      <c r="J4337" s="72">
        <v>8356.9599999999991</v>
      </c>
      <c r="K4337" s="71"/>
      <c r="L4337" s="71"/>
      <c r="M4337" s="72">
        <v>0</v>
      </c>
      <c r="N4337" s="72">
        <v>8356.9599999999991</v>
      </c>
      <c r="O4337" s="71"/>
      <c r="P4337" s="71"/>
      <c r="Q4337" s="71"/>
      <c r="R4337" s="71"/>
      <c r="S4337" s="72">
        <v>0</v>
      </c>
      <c r="T4337" s="72">
        <v>0</v>
      </c>
      <c r="U4337" s="71"/>
      <c r="V4337" s="71"/>
      <c r="W4337" s="71"/>
      <c r="X4337" s="72">
        <v>0</v>
      </c>
      <c r="Y4337" s="72">
        <v>0</v>
      </c>
      <c r="Z4337" s="72">
        <v>0</v>
      </c>
      <c r="AA4337" s="69"/>
      <c r="AB4337" s="69"/>
      <c r="AC4337" s="69"/>
    </row>
    <row r="4338" spans="1:29" ht="30" x14ac:dyDescent="0.25">
      <c r="A4338" s="68" t="s">
        <v>18911</v>
      </c>
      <c r="B4338" s="69" t="s">
        <v>13982</v>
      </c>
      <c r="C4338" s="69" t="s">
        <v>18912</v>
      </c>
      <c r="D4338" s="69" t="s">
        <v>4972</v>
      </c>
      <c r="E4338" s="69"/>
      <c r="F4338" s="69" t="s">
        <v>11278</v>
      </c>
      <c r="G4338" s="69" t="s">
        <v>1552</v>
      </c>
      <c r="H4338" s="69" t="s">
        <v>2589</v>
      </c>
      <c r="I4338" s="69"/>
      <c r="J4338" s="70">
        <v>1824</v>
      </c>
      <c r="K4338" s="69" t="s">
        <v>4591</v>
      </c>
      <c r="L4338" s="69"/>
      <c r="M4338" s="69"/>
      <c r="N4338" s="69"/>
      <c r="O4338" s="69"/>
      <c r="P4338" s="69"/>
      <c r="Q4338" s="69"/>
      <c r="R4338" s="69"/>
      <c r="S4338" s="69"/>
      <c r="T4338" s="69"/>
      <c r="U4338" s="69"/>
      <c r="V4338" s="69"/>
      <c r="W4338" s="69"/>
      <c r="X4338" s="69"/>
      <c r="Y4338" s="69"/>
      <c r="Z4338" s="69"/>
      <c r="AA4338" s="69" t="s">
        <v>989</v>
      </c>
      <c r="AB4338" s="69"/>
      <c r="AC4338" s="69"/>
    </row>
    <row r="4339" spans="1:29" x14ac:dyDescent="0.25">
      <c r="A4339" s="71" t="s">
        <v>193</v>
      </c>
      <c r="B4339" s="71"/>
      <c r="C4339" s="71"/>
      <c r="D4339" s="71"/>
      <c r="E4339" s="71"/>
      <c r="F4339" s="71"/>
      <c r="G4339" s="71"/>
      <c r="H4339" s="71"/>
      <c r="I4339" s="71"/>
      <c r="J4339" s="72">
        <v>1824</v>
      </c>
      <c r="K4339" s="71"/>
      <c r="L4339" s="71"/>
      <c r="M4339" s="72">
        <v>0</v>
      </c>
      <c r="N4339" s="72">
        <v>1824</v>
      </c>
      <c r="O4339" s="71"/>
      <c r="P4339" s="71"/>
      <c r="Q4339" s="71"/>
      <c r="R4339" s="71"/>
      <c r="S4339" s="72">
        <v>0</v>
      </c>
      <c r="T4339" s="72">
        <v>0</v>
      </c>
      <c r="U4339" s="71"/>
      <c r="V4339" s="71"/>
      <c r="W4339" s="71"/>
      <c r="X4339" s="72">
        <v>0</v>
      </c>
      <c r="Y4339" s="72">
        <v>0</v>
      </c>
      <c r="Z4339" s="72">
        <v>0</v>
      </c>
      <c r="AA4339" s="69"/>
      <c r="AB4339" s="69"/>
      <c r="AC4339" s="69"/>
    </row>
    <row r="4340" spans="1:29" ht="30" x14ac:dyDescent="0.25">
      <c r="A4340" s="68" t="s">
        <v>18913</v>
      </c>
      <c r="B4340" s="69" t="s">
        <v>18914</v>
      </c>
      <c r="C4340" s="69" t="s">
        <v>18915</v>
      </c>
      <c r="D4340" s="69" t="s">
        <v>4604</v>
      </c>
      <c r="E4340" s="69"/>
      <c r="F4340" s="69" t="s">
        <v>11278</v>
      </c>
      <c r="G4340" s="69" t="s">
        <v>1112</v>
      </c>
      <c r="H4340" s="69" t="s">
        <v>2235</v>
      </c>
      <c r="I4340" s="69"/>
      <c r="J4340" s="70">
        <v>12165.53</v>
      </c>
      <c r="K4340" s="69" t="s">
        <v>4591</v>
      </c>
      <c r="L4340" s="69"/>
      <c r="M4340" s="69"/>
      <c r="N4340" s="69"/>
      <c r="O4340" s="69"/>
      <c r="P4340" s="69"/>
      <c r="Q4340" s="69"/>
      <c r="R4340" s="69"/>
      <c r="S4340" s="69"/>
      <c r="T4340" s="69"/>
      <c r="U4340" s="69"/>
      <c r="V4340" s="69"/>
      <c r="W4340" s="69"/>
      <c r="X4340" s="69"/>
      <c r="Y4340" s="69"/>
      <c r="Z4340" s="69"/>
      <c r="AA4340" s="69" t="s">
        <v>989</v>
      </c>
      <c r="AB4340" s="69"/>
      <c r="AC4340" s="69"/>
    </row>
    <row r="4341" spans="1:29" x14ac:dyDescent="0.25">
      <c r="A4341" s="71" t="s">
        <v>193</v>
      </c>
      <c r="B4341" s="71"/>
      <c r="C4341" s="71"/>
      <c r="D4341" s="71"/>
      <c r="E4341" s="71"/>
      <c r="F4341" s="71"/>
      <c r="G4341" s="71"/>
      <c r="H4341" s="71"/>
      <c r="I4341" s="71"/>
      <c r="J4341" s="72">
        <v>12165.53</v>
      </c>
      <c r="K4341" s="71"/>
      <c r="L4341" s="71"/>
      <c r="M4341" s="72">
        <v>0</v>
      </c>
      <c r="N4341" s="72">
        <v>12165.53</v>
      </c>
      <c r="O4341" s="71"/>
      <c r="P4341" s="71"/>
      <c r="Q4341" s="71"/>
      <c r="R4341" s="71"/>
      <c r="S4341" s="72">
        <v>0</v>
      </c>
      <c r="T4341" s="72">
        <v>0</v>
      </c>
      <c r="U4341" s="71"/>
      <c r="V4341" s="71"/>
      <c r="W4341" s="71"/>
      <c r="X4341" s="72">
        <v>0</v>
      </c>
      <c r="Y4341" s="72">
        <v>0</v>
      </c>
      <c r="Z4341" s="72">
        <v>0</v>
      </c>
      <c r="AA4341" s="69"/>
      <c r="AB4341" s="69"/>
      <c r="AC4341" s="69"/>
    </row>
    <row r="4342" spans="1:29" ht="20" x14ac:dyDescent="0.25">
      <c r="A4342" s="68" t="s">
        <v>18916</v>
      </c>
      <c r="B4342" s="69" t="s">
        <v>18917</v>
      </c>
      <c r="C4342" s="69" t="s">
        <v>18918</v>
      </c>
      <c r="D4342" s="69" t="s">
        <v>14846</v>
      </c>
      <c r="E4342" s="69"/>
      <c r="F4342" s="69" t="s">
        <v>10612</v>
      </c>
      <c r="G4342" s="69" t="s">
        <v>1112</v>
      </c>
      <c r="H4342" s="69" t="s">
        <v>2489</v>
      </c>
      <c r="I4342" s="69"/>
      <c r="J4342" s="70">
        <v>6364.2</v>
      </c>
      <c r="K4342" s="69" t="s">
        <v>4591</v>
      </c>
      <c r="L4342" s="69"/>
      <c r="M4342" s="69"/>
      <c r="N4342" s="69"/>
      <c r="O4342" s="69"/>
      <c r="P4342" s="69"/>
      <c r="Q4342" s="69"/>
      <c r="R4342" s="69"/>
      <c r="S4342" s="69"/>
      <c r="T4342" s="69"/>
      <c r="U4342" s="69"/>
      <c r="V4342" s="69"/>
      <c r="W4342" s="69"/>
      <c r="X4342" s="69"/>
      <c r="Y4342" s="69"/>
      <c r="Z4342" s="69"/>
      <c r="AA4342" s="69" t="s">
        <v>989</v>
      </c>
      <c r="AB4342" s="69"/>
      <c r="AC4342" s="69"/>
    </row>
    <row r="4343" spans="1:29" x14ac:dyDescent="0.25">
      <c r="A4343" s="71" t="s">
        <v>193</v>
      </c>
      <c r="B4343" s="71"/>
      <c r="C4343" s="71"/>
      <c r="D4343" s="71"/>
      <c r="E4343" s="71"/>
      <c r="F4343" s="71"/>
      <c r="G4343" s="71"/>
      <c r="H4343" s="71"/>
      <c r="I4343" s="71"/>
      <c r="J4343" s="72">
        <v>6364.2</v>
      </c>
      <c r="K4343" s="71"/>
      <c r="L4343" s="71"/>
      <c r="M4343" s="72">
        <v>0</v>
      </c>
      <c r="N4343" s="72">
        <v>6364.2</v>
      </c>
      <c r="O4343" s="71"/>
      <c r="P4343" s="71"/>
      <c r="Q4343" s="71"/>
      <c r="R4343" s="71"/>
      <c r="S4343" s="72">
        <v>0</v>
      </c>
      <c r="T4343" s="72">
        <v>0</v>
      </c>
      <c r="U4343" s="71"/>
      <c r="V4343" s="71"/>
      <c r="W4343" s="71"/>
      <c r="X4343" s="72">
        <v>0</v>
      </c>
      <c r="Y4343" s="72">
        <v>0</v>
      </c>
      <c r="Z4343" s="72">
        <v>0</v>
      </c>
      <c r="AA4343" s="69"/>
      <c r="AB4343" s="69"/>
      <c r="AC4343" s="69"/>
    </row>
    <row r="4344" spans="1:29" ht="30" x14ac:dyDescent="0.25">
      <c r="A4344" s="68" t="s">
        <v>18919</v>
      </c>
      <c r="B4344" s="69" t="s">
        <v>11809</v>
      </c>
      <c r="C4344" s="69" t="s">
        <v>18920</v>
      </c>
      <c r="D4344" s="69" t="s">
        <v>4589</v>
      </c>
      <c r="E4344" s="69"/>
      <c r="F4344" s="69" t="s">
        <v>11278</v>
      </c>
      <c r="G4344" s="69" t="s">
        <v>2654</v>
      </c>
      <c r="H4344" s="69" t="s">
        <v>18921</v>
      </c>
      <c r="I4344" s="69"/>
      <c r="J4344" s="70">
        <v>1342.8</v>
      </c>
      <c r="K4344" s="69" t="s">
        <v>4591</v>
      </c>
      <c r="L4344" s="69"/>
      <c r="M4344" s="69"/>
      <c r="N4344" s="69"/>
      <c r="O4344" s="69"/>
      <c r="P4344" s="69"/>
      <c r="Q4344" s="69"/>
      <c r="R4344" s="69"/>
      <c r="S4344" s="69"/>
      <c r="T4344" s="69"/>
      <c r="U4344" s="69"/>
      <c r="V4344" s="69"/>
      <c r="W4344" s="69"/>
      <c r="X4344" s="69"/>
      <c r="Y4344" s="69"/>
      <c r="Z4344" s="69"/>
      <c r="AA4344" s="69" t="s">
        <v>989</v>
      </c>
      <c r="AB4344" s="69"/>
      <c r="AC4344" s="69"/>
    </row>
    <row r="4345" spans="1:29" x14ac:dyDescent="0.25">
      <c r="A4345" s="71" t="s">
        <v>193</v>
      </c>
      <c r="B4345" s="71"/>
      <c r="C4345" s="71"/>
      <c r="D4345" s="71"/>
      <c r="E4345" s="71"/>
      <c r="F4345" s="71"/>
      <c r="G4345" s="71"/>
      <c r="H4345" s="71"/>
      <c r="I4345" s="71"/>
      <c r="J4345" s="72">
        <v>1342.8</v>
      </c>
      <c r="K4345" s="71"/>
      <c r="L4345" s="71"/>
      <c r="M4345" s="72">
        <v>0</v>
      </c>
      <c r="N4345" s="72">
        <v>1342.8</v>
      </c>
      <c r="O4345" s="71"/>
      <c r="P4345" s="71"/>
      <c r="Q4345" s="71"/>
      <c r="R4345" s="71"/>
      <c r="S4345" s="72">
        <v>0</v>
      </c>
      <c r="T4345" s="72">
        <v>0</v>
      </c>
      <c r="U4345" s="71"/>
      <c r="V4345" s="71"/>
      <c r="W4345" s="71"/>
      <c r="X4345" s="72">
        <v>0</v>
      </c>
      <c r="Y4345" s="72">
        <v>0</v>
      </c>
      <c r="Z4345" s="72">
        <v>0</v>
      </c>
      <c r="AA4345" s="69"/>
      <c r="AB4345" s="69"/>
      <c r="AC4345" s="69"/>
    </row>
    <row r="4346" spans="1:29" ht="40" x14ac:dyDescent="0.25">
      <c r="A4346" s="68" t="s">
        <v>18922</v>
      </c>
      <c r="B4346" s="69" t="s">
        <v>18923</v>
      </c>
      <c r="C4346" s="69" t="s">
        <v>18924</v>
      </c>
      <c r="D4346" s="69" t="s">
        <v>14828</v>
      </c>
      <c r="E4346" s="69"/>
      <c r="F4346" s="69" t="s">
        <v>11241</v>
      </c>
      <c r="G4346" s="69" t="s">
        <v>3793</v>
      </c>
      <c r="H4346" s="69" t="s">
        <v>2489</v>
      </c>
      <c r="I4346" s="69"/>
      <c r="J4346" s="70">
        <v>10786.97</v>
      </c>
      <c r="K4346" s="69" t="s">
        <v>4591</v>
      </c>
      <c r="L4346" s="69"/>
      <c r="M4346" s="69"/>
      <c r="N4346" s="69"/>
      <c r="O4346" s="69"/>
      <c r="P4346" s="69"/>
      <c r="Q4346" s="69"/>
      <c r="R4346" s="69"/>
      <c r="S4346" s="69"/>
      <c r="T4346" s="69"/>
      <c r="U4346" s="69"/>
      <c r="V4346" s="69"/>
      <c r="W4346" s="69"/>
      <c r="X4346" s="69"/>
      <c r="Y4346" s="69"/>
      <c r="Z4346" s="69"/>
      <c r="AA4346" s="69" t="s">
        <v>989</v>
      </c>
      <c r="AB4346" s="69"/>
      <c r="AC4346" s="69"/>
    </row>
    <row r="4347" spans="1:29" x14ac:dyDescent="0.25">
      <c r="A4347" s="71" t="s">
        <v>193</v>
      </c>
      <c r="B4347" s="71"/>
      <c r="C4347" s="71"/>
      <c r="D4347" s="71"/>
      <c r="E4347" s="71"/>
      <c r="F4347" s="71"/>
      <c r="G4347" s="71"/>
      <c r="H4347" s="71"/>
      <c r="I4347" s="71"/>
      <c r="J4347" s="72">
        <v>10786.97</v>
      </c>
      <c r="K4347" s="71"/>
      <c r="L4347" s="71"/>
      <c r="M4347" s="72">
        <v>0</v>
      </c>
      <c r="N4347" s="72">
        <v>10786.97</v>
      </c>
      <c r="O4347" s="71"/>
      <c r="P4347" s="71"/>
      <c r="Q4347" s="71"/>
      <c r="R4347" s="71"/>
      <c r="S4347" s="72">
        <v>0</v>
      </c>
      <c r="T4347" s="72">
        <v>0</v>
      </c>
      <c r="U4347" s="71"/>
      <c r="V4347" s="71"/>
      <c r="W4347" s="71"/>
      <c r="X4347" s="72">
        <v>0</v>
      </c>
      <c r="Y4347" s="72">
        <v>0</v>
      </c>
      <c r="Z4347" s="72">
        <v>0</v>
      </c>
      <c r="AA4347" s="69"/>
      <c r="AB4347" s="69"/>
      <c r="AC4347" s="69"/>
    </row>
    <row r="4348" spans="1:29" ht="40" x14ac:dyDescent="0.25">
      <c r="A4348" s="68" t="s">
        <v>18925</v>
      </c>
      <c r="B4348" s="69" t="s">
        <v>12940</v>
      </c>
      <c r="C4348" s="69" t="s">
        <v>18926</v>
      </c>
      <c r="D4348" s="69" t="s">
        <v>4628</v>
      </c>
      <c r="E4348" s="69"/>
      <c r="F4348" s="69" t="s">
        <v>11278</v>
      </c>
      <c r="G4348" s="69" t="s">
        <v>3793</v>
      </c>
      <c r="H4348" s="69" t="s">
        <v>9954</v>
      </c>
      <c r="I4348" s="69"/>
      <c r="J4348" s="70">
        <v>2659.01</v>
      </c>
      <c r="K4348" s="69" t="s">
        <v>4591</v>
      </c>
      <c r="L4348" s="69"/>
      <c r="M4348" s="69"/>
      <c r="N4348" s="69"/>
      <c r="O4348" s="69"/>
      <c r="P4348" s="69"/>
      <c r="Q4348" s="69"/>
      <c r="R4348" s="69"/>
      <c r="S4348" s="69"/>
      <c r="T4348" s="69"/>
      <c r="U4348" s="69"/>
      <c r="V4348" s="69"/>
      <c r="W4348" s="69"/>
      <c r="X4348" s="69"/>
      <c r="Y4348" s="69"/>
      <c r="Z4348" s="69"/>
      <c r="AA4348" s="69" t="s">
        <v>989</v>
      </c>
      <c r="AB4348" s="69"/>
      <c r="AC4348" s="69"/>
    </row>
    <row r="4349" spans="1:29" x14ac:dyDescent="0.25">
      <c r="A4349" s="71" t="s">
        <v>193</v>
      </c>
      <c r="B4349" s="71"/>
      <c r="C4349" s="71"/>
      <c r="D4349" s="71"/>
      <c r="E4349" s="71"/>
      <c r="F4349" s="71"/>
      <c r="G4349" s="71"/>
      <c r="H4349" s="71"/>
      <c r="I4349" s="71"/>
      <c r="J4349" s="72">
        <v>2659.01</v>
      </c>
      <c r="K4349" s="71"/>
      <c r="L4349" s="71"/>
      <c r="M4349" s="72">
        <v>0</v>
      </c>
      <c r="N4349" s="72">
        <v>2659.01</v>
      </c>
      <c r="O4349" s="71"/>
      <c r="P4349" s="71"/>
      <c r="Q4349" s="71"/>
      <c r="R4349" s="71"/>
      <c r="S4349" s="72">
        <v>0</v>
      </c>
      <c r="T4349" s="72">
        <v>0</v>
      </c>
      <c r="U4349" s="71"/>
      <c r="V4349" s="71"/>
      <c r="W4349" s="71"/>
      <c r="X4349" s="72">
        <v>0</v>
      </c>
      <c r="Y4349" s="72">
        <v>0</v>
      </c>
      <c r="Z4349" s="72">
        <v>0</v>
      </c>
      <c r="AA4349" s="69"/>
      <c r="AB4349" s="69"/>
      <c r="AC4349" s="69"/>
    </row>
    <row r="4350" spans="1:29" ht="30" x14ac:dyDescent="0.25">
      <c r="A4350" s="68" t="s">
        <v>18927</v>
      </c>
      <c r="B4350" s="69" t="s">
        <v>14382</v>
      </c>
      <c r="C4350" s="69" t="s">
        <v>18928</v>
      </c>
      <c r="D4350" s="69" t="s">
        <v>4623</v>
      </c>
      <c r="E4350" s="69"/>
      <c r="F4350" s="69" t="s">
        <v>11470</v>
      </c>
      <c r="G4350" s="69" t="s">
        <v>3793</v>
      </c>
      <c r="H4350" s="69" t="s">
        <v>9954</v>
      </c>
      <c r="I4350" s="69"/>
      <c r="J4350" s="70">
        <v>1152.77</v>
      </c>
      <c r="K4350" s="69" t="s">
        <v>4591</v>
      </c>
      <c r="L4350" s="69"/>
      <c r="M4350" s="69"/>
      <c r="N4350" s="69"/>
      <c r="O4350" s="69"/>
      <c r="P4350" s="69"/>
      <c r="Q4350" s="69"/>
      <c r="R4350" s="69"/>
      <c r="S4350" s="69"/>
      <c r="T4350" s="69"/>
      <c r="U4350" s="69"/>
      <c r="V4350" s="69"/>
      <c r="W4350" s="69"/>
      <c r="X4350" s="69"/>
      <c r="Y4350" s="69"/>
      <c r="Z4350" s="69"/>
      <c r="AA4350" s="69" t="s">
        <v>989</v>
      </c>
      <c r="AB4350" s="69"/>
      <c r="AC4350" s="69"/>
    </row>
    <row r="4351" spans="1:29" x14ac:dyDescent="0.25">
      <c r="A4351" s="71" t="s">
        <v>193</v>
      </c>
      <c r="B4351" s="71"/>
      <c r="C4351" s="71"/>
      <c r="D4351" s="71"/>
      <c r="E4351" s="71"/>
      <c r="F4351" s="71"/>
      <c r="G4351" s="71"/>
      <c r="H4351" s="71"/>
      <c r="I4351" s="71"/>
      <c r="J4351" s="72">
        <v>1152.77</v>
      </c>
      <c r="K4351" s="71"/>
      <c r="L4351" s="71"/>
      <c r="M4351" s="72">
        <v>0</v>
      </c>
      <c r="N4351" s="72">
        <v>1152.77</v>
      </c>
      <c r="O4351" s="71"/>
      <c r="P4351" s="71"/>
      <c r="Q4351" s="71"/>
      <c r="R4351" s="71"/>
      <c r="S4351" s="72">
        <v>0</v>
      </c>
      <c r="T4351" s="72">
        <v>0</v>
      </c>
      <c r="U4351" s="71"/>
      <c r="V4351" s="71"/>
      <c r="W4351" s="71"/>
      <c r="X4351" s="72">
        <v>0</v>
      </c>
      <c r="Y4351" s="72">
        <v>0</v>
      </c>
      <c r="Z4351" s="72">
        <v>0</v>
      </c>
      <c r="AA4351" s="69"/>
      <c r="AB4351" s="69"/>
      <c r="AC4351" s="69"/>
    </row>
    <row r="4352" spans="1:29" ht="20" x14ac:dyDescent="0.25">
      <c r="A4352" s="68" t="s">
        <v>18929</v>
      </c>
      <c r="B4352" s="69" t="s">
        <v>18930</v>
      </c>
      <c r="C4352" s="69" t="s">
        <v>18931</v>
      </c>
      <c r="D4352" s="69" t="s">
        <v>4611</v>
      </c>
      <c r="E4352" s="69"/>
      <c r="F4352" s="69" t="s">
        <v>11278</v>
      </c>
      <c r="G4352" s="69" t="s">
        <v>3793</v>
      </c>
      <c r="H4352" s="69" t="s">
        <v>4053</v>
      </c>
      <c r="I4352" s="69"/>
      <c r="J4352" s="70">
        <v>7648.68</v>
      </c>
      <c r="K4352" s="69" t="s">
        <v>4591</v>
      </c>
      <c r="L4352" s="69"/>
      <c r="M4352" s="69"/>
      <c r="N4352" s="69"/>
      <c r="O4352" s="69"/>
      <c r="P4352" s="69"/>
      <c r="Q4352" s="69"/>
      <c r="R4352" s="69"/>
      <c r="S4352" s="69"/>
      <c r="T4352" s="69"/>
      <c r="U4352" s="69"/>
      <c r="V4352" s="69"/>
      <c r="W4352" s="69"/>
      <c r="X4352" s="69"/>
      <c r="Y4352" s="69"/>
      <c r="Z4352" s="69"/>
      <c r="AA4352" s="69" t="s">
        <v>989</v>
      </c>
      <c r="AB4352" s="69"/>
      <c r="AC4352" s="69"/>
    </row>
    <row r="4353" spans="1:29" x14ac:dyDescent="0.25">
      <c r="A4353" s="71" t="s">
        <v>193</v>
      </c>
      <c r="B4353" s="71"/>
      <c r="C4353" s="71"/>
      <c r="D4353" s="71"/>
      <c r="E4353" s="71"/>
      <c r="F4353" s="71"/>
      <c r="G4353" s="71"/>
      <c r="H4353" s="71"/>
      <c r="I4353" s="71"/>
      <c r="J4353" s="72">
        <v>7648.68</v>
      </c>
      <c r="K4353" s="71"/>
      <c r="L4353" s="71"/>
      <c r="M4353" s="72">
        <v>0</v>
      </c>
      <c r="N4353" s="72">
        <v>7648.68</v>
      </c>
      <c r="O4353" s="71"/>
      <c r="P4353" s="71"/>
      <c r="Q4353" s="71"/>
      <c r="R4353" s="71"/>
      <c r="S4353" s="72">
        <v>0</v>
      </c>
      <c r="T4353" s="72">
        <v>0</v>
      </c>
      <c r="U4353" s="71"/>
      <c r="V4353" s="71"/>
      <c r="W4353" s="71"/>
      <c r="X4353" s="72">
        <v>0</v>
      </c>
      <c r="Y4353" s="72">
        <v>0</v>
      </c>
      <c r="Z4353" s="72">
        <v>0</v>
      </c>
      <c r="AA4353" s="69"/>
      <c r="AB4353" s="69"/>
      <c r="AC4353" s="69"/>
    </row>
    <row r="4354" spans="1:29" ht="20" x14ac:dyDescent="0.25">
      <c r="A4354" s="68" t="s">
        <v>18932</v>
      </c>
      <c r="B4354" s="69" t="s">
        <v>18933</v>
      </c>
      <c r="C4354" s="69" t="s">
        <v>18934</v>
      </c>
      <c r="D4354" s="69" t="s">
        <v>4611</v>
      </c>
      <c r="E4354" s="69"/>
      <c r="F4354" s="69" t="s">
        <v>11241</v>
      </c>
      <c r="G4354" s="69" t="s">
        <v>3793</v>
      </c>
      <c r="H4354" s="69" t="s">
        <v>9087</v>
      </c>
      <c r="I4354" s="69"/>
      <c r="J4354" s="70">
        <v>9055.74</v>
      </c>
      <c r="K4354" s="69" t="s">
        <v>4591</v>
      </c>
      <c r="L4354" s="69"/>
      <c r="M4354" s="69"/>
      <c r="N4354" s="69"/>
      <c r="O4354" s="69"/>
      <c r="P4354" s="69"/>
      <c r="Q4354" s="69"/>
      <c r="R4354" s="69"/>
      <c r="S4354" s="69"/>
      <c r="T4354" s="69"/>
      <c r="U4354" s="69"/>
      <c r="V4354" s="69"/>
      <c r="W4354" s="69"/>
      <c r="X4354" s="69"/>
      <c r="Y4354" s="69"/>
      <c r="Z4354" s="69"/>
      <c r="AA4354" s="69" t="s">
        <v>989</v>
      </c>
      <c r="AB4354" s="69"/>
      <c r="AC4354" s="69"/>
    </row>
    <row r="4355" spans="1:29" x14ac:dyDescent="0.25">
      <c r="A4355" s="71" t="s">
        <v>193</v>
      </c>
      <c r="B4355" s="71"/>
      <c r="C4355" s="71"/>
      <c r="D4355" s="71"/>
      <c r="E4355" s="71"/>
      <c r="F4355" s="71"/>
      <c r="G4355" s="71"/>
      <c r="H4355" s="71"/>
      <c r="I4355" s="71"/>
      <c r="J4355" s="72">
        <v>9055.74</v>
      </c>
      <c r="K4355" s="71"/>
      <c r="L4355" s="71"/>
      <c r="M4355" s="72">
        <v>0</v>
      </c>
      <c r="N4355" s="72">
        <v>9055.74</v>
      </c>
      <c r="O4355" s="71"/>
      <c r="P4355" s="71"/>
      <c r="Q4355" s="71"/>
      <c r="R4355" s="71"/>
      <c r="S4355" s="72">
        <v>0</v>
      </c>
      <c r="T4355" s="72">
        <v>0</v>
      </c>
      <c r="U4355" s="71"/>
      <c r="V4355" s="71"/>
      <c r="W4355" s="71"/>
      <c r="X4355" s="72">
        <v>0</v>
      </c>
      <c r="Y4355" s="72">
        <v>0</v>
      </c>
      <c r="Z4355" s="72">
        <v>0</v>
      </c>
      <c r="AA4355" s="69"/>
      <c r="AB4355" s="69"/>
      <c r="AC4355" s="69"/>
    </row>
    <row r="4356" spans="1:29" ht="30" x14ac:dyDescent="0.25">
      <c r="A4356" s="68" t="s">
        <v>18935</v>
      </c>
      <c r="B4356" s="69" t="s">
        <v>18936</v>
      </c>
      <c r="C4356" s="69" t="s">
        <v>18937</v>
      </c>
      <c r="D4356" s="69" t="s">
        <v>4583</v>
      </c>
      <c r="E4356" s="69"/>
      <c r="F4356" s="69" t="s">
        <v>11278</v>
      </c>
      <c r="G4356" s="69" t="s">
        <v>3793</v>
      </c>
      <c r="H4356" s="69" t="s">
        <v>3274</v>
      </c>
      <c r="I4356" s="69"/>
      <c r="J4356" s="70">
        <v>3130.06</v>
      </c>
      <c r="K4356" s="69" t="s">
        <v>4591</v>
      </c>
      <c r="L4356" s="69"/>
      <c r="M4356" s="69"/>
      <c r="N4356" s="69"/>
      <c r="O4356" s="69"/>
      <c r="P4356" s="69"/>
      <c r="Q4356" s="69"/>
      <c r="R4356" s="69"/>
      <c r="S4356" s="69"/>
      <c r="T4356" s="69"/>
      <c r="U4356" s="69"/>
      <c r="V4356" s="69"/>
      <c r="W4356" s="69"/>
      <c r="X4356" s="69"/>
      <c r="Y4356" s="69"/>
      <c r="Z4356" s="69"/>
      <c r="AA4356" s="69" t="s">
        <v>989</v>
      </c>
      <c r="AB4356" s="69"/>
      <c r="AC4356" s="69"/>
    </row>
    <row r="4357" spans="1:29" x14ac:dyDescent="0.25">
      <c r="A4357" s="71" t="s">
        <v>193</v>
      </c>
      <c r="B4357" s="71"/>
      <c r="C4357" s="71"/>
      <c r="D4357" s="71"/>
      <c r="E4357" s="71"/>
      <c r="F4357" s="71"/>
      <c r="G4357" s="71"/>
      <c r="H4357" s="71"/>
      <c r="I4357" s="71"/>
      <c r="J4357" s="72">
        <v>3130.06</v>
      </c>
      <c r="K4357" s="71"/>
      <c r="L4357" s="71"/>
      <c r="M4357" s="72">
        <v>0</v>
      </c>
      <c r="N4357" s="72">
        <v>3130.06</v>
      </c>
      <c r="O4357" s="71"/>
      <c r="P4357" s="71"/>
      <c r="Q4357" s="71"/>
      <c r="R4357" s="71"/>
      <c r="S4357" s="72">
        <v>0</v>
      </c>
      <c r="T4357" s="72">
        <v>0</v>
      </c>
      <c r="U4357" s="71"/>
      <c r="V4357" s="71"/>
      <c r="W4357" s="71"/>
      <c r="X4357" s="72">
        <v>0</v>
      </c>
      <c r="Y4357" s="72">
        <v>0</v>
      </c>
      <c r="Z4357" s="72">
        <v>0</v>
      </c>
      <c r="AA4357" s="69"/>
      <c r="AB4357" s="69"/>
      <c r="AC4357" s="69"/>
    </row>
    <row r="4358" spans="1:29" ht="40" x14ac:dyDescent="0.25">
      <c r="A4358" s="68" t="s">
        <v>18938</v>
      </c>
      <c r="B4358" s="69" t="s">
        <v>18939</v>
      </c>
      <c r="C4358" s="69" t="s">
        <v>18940</v>
      </c>
      <c r="D4358" s="69" t="s">
        <v>15028</v>
      </c>
      <c r="E4358" s="69"/>
      <c r="F4358" s="69" t="s">
        <v>11241</v>
      </c>
      <c r="G4358" s="69" t="s">
        <v>1798</v>
      </c>
      <c r="H4358" s="69" t="s">
        <v>2489</v>
      </c>
      <c r="I4358" s="69"/>
      <c r="J4358" s="70">
        <v>2924.25</v>
      </c>
      <c r="K4358" s="69" t="s">
        <v>4591</v>
      </c>
      <c r="L4358" s="69"/>
      <c r="M4358" s="69"/>
      <c r="N4358" s="69"/>
      <c r="O4358" s="69"/>
      <c r="P4358" s="69"/>
      <c r="Q4358" s="69"/>
      <c r="R4358" s="69"/>
      <c r="S4358" s="69"/>
      <c r="T4358" s="69"/>
      <c r="U4358" s="69"/>
      <c r="V4358" s="69"/>
      <c r="W4358" s="69"/>
      <c r="X4358" s="69"/>
      <c r="Y4358" s="69"/>
      <c r="Z4358" s="69"/>
      <c r="AA4358" s="69" t="s">
        <v>989</v>
      </c>
      <c r="AB4358" s="69"/>
      <c r="AC4358" s="69"/>
    </row>
    <row r="4359" spans="1:29" x14ac:dyDescent="0.25">
      <c r="A4359" s="71" t="s">
        <v>193</v>
      </c>
      <c r="B4359" s="71"/>
      <c r="C4359" s="71"/>
      <c r="D4359" s="71"/>
      <c r="E4359" s="71"/>
      <c r="F4359" s="71"/>
      <c r="G4359" s="71"/>
      <c r="H4359" s="71"/>
      <c r="I4359" s="71"/>
      <c r="J4359" s="72">
        <v>2924.25</v>
      </c>
      <c r="K4359" s="71"/>
      <c r="L4359" s="71"/>
      <c r="M4359" s="72">
        <v>0</v>
      </c>
      <c r="N4359" s="72">
        <v>2924.25</v>
      </c>
      <c r="O4359" s="71"/>
      <c r="P4359" s="71"/>
      <c r="Q4359" s="71"/>
      <c r="R4359" s="71"/>
      <c r="S4359" s="72">
        <v>0</v>
      </c>
      <c r="T4359" s="72">
        <v>0</v>
      </c>
      <c r="U4359" s="71"/>
      <c r="V4359" s="71"/>
      <c r="W4359" s="71"/>
      <c r="X4359" s="72">
        <v>0</v>
      </c>
      <c r="Y4359" s="72">
        <v>0</v>
      </c>
      <c r="Z4359" s="72">
        <v>0</v>
      </c>
      <c r="AA4359" s="69"/>
      <c r="AB4359" s="69"/>
      <c r="AC4359" s="69"/>
    </row>
    <row r="4360" spans="1:29" ht="20" x14ac:dyDescent="0.25">
      <c r="A4360" s="68" t="s">
        <v>18941</v>
      </c>
      <c r="B4360" s="69" t="s">
        <v>14079</v>
      </c>
      <c r="C4360" s="69" t="s">
        <v>18942</v>
      </c>
      <c r="D4360" s="69" t="s">
        <v>4583</v>
      </c>
      <c r="E4360" s="69"/>
      <c r="F4360" s="69" t="s">
        <v>11241</v>
      </c>
      <c r="G4360" s="69" t="s">
        <v>1798</v>
      </c>
      <c r="H4360" s="69" t="s">
        <v>10182</v>
      </c>
      <c r="I4360" s="69"/>
      <c r="J4360" s="70">
        <v>3665.24</v>
      </c>
      <c r="K4360" s="69" t="s">
        <v>4591</v>
      </c>
      <c r="L4360" s="69"/>
      <c r="M4360" s="69"/>
      <c r="N4360" s="69"/>
      <c r="O4360" s="69"/>
      <c r="P4360" s="69"/>
      <c r="Q4360" s="69"/>
      <c r="R4360" s="69"/>
      <c r="S4360" s="69"/>
      <c r="T4360" s="69"/>
      <c r="U4360" s="69"/>
      <c r="V4360" s="69"/>
      <c r="W4360" s="69"/>
      <c r="X4360" s="69"/>
      <c r="Y4360" s="69"/>
      <c r="Z4360" s="69"/>
      <c r="AA4360" s="69" t="s">
        <v>989</v>
      </c>
      <c r="AB4360" s="69"/>
      <c r="AC4360" s="69"/>
    </row>
    <row r="4361" spans="1:29" x14ac:dyDescent="0.25">
      <c r="A4361" s="71" t="s">
        <v>193</v>
      </c>
      <c r="B4361" s="71"/>
      <c r="C4361" s="71"/>
      <c r="D4361" s="71"/>
      <c r="E4361" s="71"/>
      <c r="F4361" s="71"/>
      <c r="G4361" s="71"/>
      <c r="H4361" s="71"/>
      <c r="I4361" s="71"/>
      <c r="J4361" s="72">
        <v>3665.24</v>
      </c>
      <c r="K4361" s="71"/>
      <c r="L4361" s="71"/>
      <c r="M4361" s="72">
        <v>0</v>
      </c>
      <c r="N4361" s="72">
        <v>3665.24</v>
      </c>
      <c r="O4361" s="71"/>
      <c r="P4361" s="71"/>
      <c r="Q4361" s="71"/>
      <c r="R4361" s="71"/>
      <c r="S4361" s="72">
        <v>0</v>
      </c>
      <c r="T4361" s="72">
        <v>0</v>
      </c>
      <c r="U4361" s="71"/>
      <c r="V4361" s="71"/>
      <c r="W4361" s="71"/>
      <c r="X4361" s="72">
        <v>0</v>
      </c>
      <c r="Y4361" s="72">
        <v>0</v>
      </c>
      <c r="Z4361" s="72">
        <v>0</v>
      </c>
      <c r="AA4361" s="69"/>
      <c r="AB4361" s="69"/>
      <c r="AC4361" s="69"/>
    </row>
    <row r="4362" spans="1:29" ht="30" x14ac:dyDescent="0.25">
      <c r="A4362" s="68" t="s">
        <v>18943</v>
      </c>
      <c r="B4362" s="69" t="s">
        <v>11475</v>
      </c>
      <c r="C4362" s="69" t="s">
        <v>18944</v>
      </c>
      <c r="D4362" s="69" t="s">
        <v>4623</v>
      </c>
      <c r="E4362" s="69"/>
      <c r="F4362" s="69" t="s">
        <v>11278</v>
      </c>
      <c r="G4362" s="69" t="s">
        <v>1798</v>
      </c>
      <c r="H4362" s="69" t="s">
        <v>1218</v>
      </c>
      <c r="I4362" s="69"/>
      <c r="J4362" s="70">
        <v>3340.78</v>
      </c>
      <c r="K4362" s="69" t="s">
        <v>4591</v>
      </c>
      <c r="L4362" s="69"/>
      <c r="M4362" s="69"/>
      <c r="N4362" s="69"/>
      <c r="O4362" s="69"/>
      <c r="P4362" s="69"/>
      <c r="Q4362" s="69"/>
      <c r="R4362" s="69"/>
      <c r="S4362" s="69"/>
      <c r="T4362" s="69"/>
      <c r="U4362" s="69"/>
      <c r="V4362" s="69"/>
      <c r="W4362" s="69"/>
      <c r="X4362" s="69"/>
      <c r="Y4362" s="69"/>
      <c r="Z4362" s="69"/>
      <c r="AA4362" s="69" t="s">
        <v>989</v>
      </c>
      <c r="AB4362" s="69"/>
      <c r="AC4362" s="69"/>
    </row>
    <row r="4363" spans="1:29" x14ac:dyDescent="0.25">
      <c r="A4363" s="71" t="s">
        <v>193</v>
      </c>
      <c r="B4363" s="71"/>
      <c r="C4363" s="71"/>
      <c r="D4363" s="71"/>
      <c r="E4363" s="71"/>
      <c r="F4363" s="71"/>
      <c r="G4363" s="71"/>
      <c r="H4363" s="71"/>
      <c r="I4363" s="71"/>
      <c r="J4363" s="72">
        <v>3340.78</v>
      </c>
      <c r="K4363" s="71"/>
      <c r="L4363" s="71"/>
      <c r="M4363" s="72">
        <v>0</v>
      </c>
      <c r="N4363" s="72">
        <v>3340.78</v>
      </c>
      <c r="O4363" s="71"/>
      <c r="P4363" s="71"/>
      <c r="Q4363" s="71"/>
      <c r="R4363" s="71"/>
      <c r="S4363" s="72">
        <v>0</v>
      </c>
      <c r="T4363" s="72">
        <v>0</v>
      </c>
      <c r="U4363" s="71"/>
      <c r="V4363" s="71"/>
      <c r="W4363" s="71"/>
      <c r="X4363" s="72">
        <v>0</v>
      </c>
      <c r="Y4363" s="72">
        <v>0</v>
      </c>
      <c r="Z4363" s="72">
        <v>0</v>
      </c>
      <c r="AA4363" s="69"/>
      <c r="AB4363" s="69"/>
      <c r="AC4363" s="69"/>
    </row>
    <row r="4364" spans="1:29" ht="30" x14ac:dyDescent="0.25">
      <c r="A4364" s="68" t="s">
        <v>18945</v>
      </c>
      <c r="B4364" s="69" t="s">
        <v>18946</v>
      </c>
      <c r="C4364" s="69" t="s">
        <v>18947</v>
      </c>
      <c r="D4364" s="69" t="s">
        <v>4604</v>
      </c>
      <c r="E4364" s="69"/>
      <c r="F4364" s="69" t="s">
        <v>11278</v>
      </c>
      <c r="G4364" s="69" t="s">
        <v>1798</v>
      </c>
      <c r="H4364" s="69" t="s">
        <v>9954</v>
      </c>
      <c r="I4364" s="69"/>
      <c r="J4364" s="70">
        <v>3149.03</v>
      </c>
      <c r="K4364" s="69" t="s">
        <v>4591</v>
      </c>
      <c r="L4364" s="69"/>
      <c r="M4364" s="69"/>
      <c r="N4364" s="69"/>
      <c r="O4364" s="69"/>
      <c r="P4364" s="69"/>
      <c r="Q4364" s="69"/>
      <c r="R4364" s="69"/>
      <c r="S4364" s="69"/>
      <c r="T4364" s="69"/>
      <c r="U4364" s="69"/>
      <c r="V4364" s="69"/>
      <c r="W4364" s="69"/>
      <c r="X4364" s="69"/>
      <c r="Y4364" s="69"/>
      <c r="Z4364" s="69"/>
      <c r="AA4364" s="69" t="s">
        <v>989</v>
      </c>
      <c r="AB4364" s="69"/>
      <c r="AC4364" s="69"/>
    </row>
    <row r="4365" spans="1:29" x14ac:dyDescent="0.25">
      <c r="A4365" s="71" t="s">
        <v>193</v>
      </c>
      <c r="B4365" s="71"/>
      <c r="C4365" s="71"/>
      <c r="D4365" s="71"/>
      <c r="E4365" s="71"/>
      <c r="F4365" s="71"/>
      <c r="G4365" s="71"/>
      <c r="H4365" s="71"/>
      <c r="I4365" s="71"/>
      <c r="J4365" s="72">
        <v>3149.03</v>
      </c>
      <c r="K4365" s="71"/>
      <c r="L4365" s="71"/>
      <c r="M4365" s="72">
        <v>0</v>
      </c>
      <c r="N4365" s="72">
        <v>3149.03</v>
      </c>
      <c r="O4365" s="71"/>
      <c r="P4365" s="71"/>
      <c r="Q4365" s="71"/>
      <c r="R4365" s="71"/>
      <c r="S4365" s="72">
        <v>0</v>
      </c>
      <c r="T4365" s="72">
        <v>0</v>
      </c>
      <c r="U4365" s="71"/>
      <c r="V4365" s="71"/>
      <c r="W4365" s="71"/>
      <c r="X4365" s="72">
        <v>0</v>
      </c>
      <c r="Y4365" s="72">
        <v>0</v>
      </c>
      <c r="Z4365" s="72">
        <v>0</v>
      </c>
      <c r="AA4365" s="69"/>
      <c r="AB4365" s="69"/>
      <c r="AC4365" s="69"/>
    </row>
    <row r="4366" spans="1:29" ht="20" x14ac:dyDescent="0.25">
      <c r="A4366" s="68" t="s">
        <v>18948</v>
      </c>
      <c r="B4366" s="69" t="s">
        <v>18843</v>
      </c>
      <c r="C4366" s="69" t="s">
        <v>18949</v>
      </c>
      <c r="D4366" s="69" t="s">
        <v>858</v>
      </c>
      <c r="E4366" s="69"/>
      <c r="F4366" s="69" t="s">
        <v>11241</v>
      </c>
      <c r="G4366" s="69" t="s">
        <v>1798</v>
      </c>
      <c r="H4366" s="69" t="s">
        <v>2423</v>
      </c>
      <c r="I4366" s="69"/>
      <c r="J4366" s="70">
        <v>1320</v>
      </c>
      <c r="K4366" s="69" t="s">
        <v>4591</v>
      </c>
      <c r="L4366" s="69"/>
      <c r="M4366" s="69"/>
      <c r="N4366" s="69"/>
      <c r="O4366" s="69"/>
      <c r="P4366" s="69"/>
      <c r="Q4366" s="69"/>
      <c r="R4366" s="69"/>
      <c r="S4366" s="69"/>
      <c r="T4366" s="69"/>
      <c r="U4366" s="69"/>
      <c r="V4366" s="69"/>
      <c r="W4366" s="69"/>
      <c r="X4366" s="69"/>
      <c r="Y4366" s="69"/>
      <c r="Z4366" s="69"/>
      <c r="AA4366" s="69" t="s">
        <v>989</v>
      </c>
      <c r="AB4366" s="69"/>
      <c r="AC4366" s="69"/>
    </row>
    <row r="4367" spans="1:29" x14ac:dyDescent="0.25">
      <c r="A4367" s="71" t="s">
        <v>193</v>
      </c>
      <c r="B4367" s="71"/>
      <c r="C4367" s="71"/>
      <c r="D4367" s="71"/>
      <c r="E4367" s="71"/>
      <c r="F4367" s="71"/>
      <c r="G4367" s="71"/>
      <c r="H4367" s="71"/>
      <c r="I4367" s="71"/>
      <c r="J4367" s="72">
        <v>1320</v>
      </c>
      <c r="K4367" s="71"/>
      <c r="L4367" s="71"/>
      <c r="M4367" s="72">
        <v>0</v>
      </c>
      <c r="N4367" s="72">
        <v>1320</v>
      </c>
      <c r="O4367" s="71"/>
      <c r="P4367" s="71"/>
      <c r="Q4367" s="71"/>
      <c r="R4367" s="71"/>
      <c r="S4367" s="72">
        <v>0</v>
      </c>
      <c r="T4367" s="72">
        <v>0</v>
      </c>
      <c r="U4367" s="71"/>
      <c r="V4367" s="71"/>
      <c r="W4367" s="71"/>
      <c r="X4367" s="72">
        <v>0</v>
      </c>
      <c r="Y4367" s="72">
        <v>0</v>
      </c>
      <c r="Z4367" s="72">
        <v>0</v>
      </c>
      <c r="AA4367" s="69"/>
      <c r="AB4367" s="69"/>
      <c r="AC4367" s="69"/>
    </row>
    <row r="4368" spans="1:29" ht="20" x14ac:dyDescent="0.25">
      <c r="A4368" s="68" t="s">
        <v>18950</v>
      </c>
      <c r="B4368" s="69" t="s">
        <v>14382</v>
      </c>
      <c r="C4368" s="69" t="s">
        <v>18951</v>
      </c>
      <c r="D4368" s="69" t="s">
        <v>9435</v>
      </c>
      <c r="E4368" s="69"/>
      <c r="F4368" s="69" t="s">
        <v>11470</v>
      </c>
      <c r="G4368" s="69" t="s">
        <v>1798</v>
      </c>
      <c r="H4368" s="69" t="s">
        <v>2589</v>
      </c>
      <c r="I4368" s="69"/>
      <c r="J4368" s="70">
        <v>521.17999999999995</v>
      </c>
      <c r="K4368" s="69" t="s">
        <v>4591</v>
      </c>
      <c r="L4368" s="69"/>
      <c r="M4368" s="69"/>
      <c r="N4368" s="69"/>
      <c r="O4368" s="69"/>
      <c r="P4368" s="69"/>
      <c r="Q4368" s="69"/>
      <c r="R4368" s="69"/>
      <c r="S4368" s="69"/>
      <c r="T4368" s="69"/>
      <c r="U4368" s="69"/>
      <c r="V4368" s="69"/>
      <c r="W4368" s="69"/>
      <c r="X4368" s="69"/>
      <c r="Y4368" s="69"/>
      <c r="Z4368" s="69"/>
      <c r="AA4368" s="69" t="s">
        <v>989</v>
      </c>
      <c r="AB4368" s="69"/>
      <c r="AC4368" s="69"/>
    </row>
    <row r="4369" spans="1:29" x14ac:dyDescent="0.25">
      <c r="A4369" s="71" t="s">
        <v>193</v>
      </c>
      <c r="B4369" s="71"/>
      <c r="C4369" s="71"/>
      <c r="D4369" s="71"/>
      <c r="E4369" s="71"/>
      <c r="F4369" s="71"/>
      <c r="G4369" s="71"/>
      <c r="H4369" s="71"/>
      <c r="I4369" s="71"/>
      <c r="J4369" s="72">
        <v>521.17999999999995</v>
      </c>
      <c r="K4369" s="71"/>
      <c r="L4369" s="71"/>
      <c r="M4369" s="72">
        <v>0</v>
      </c>
      <c r="N4369" s="72">
        <v>521.17999999999995</v>
      </c>
      <c r="O4369" s="71"/>
      <c r="P4369" s="71"/>
      <c r="Q4369" s="71"/>
      <c r="R4369" s="71"/>
      <c r="S4369" s="72">
        <v>0</v>
      </c>
      <c r="T4369" s="72">
        <v>0</v>
      </c>
      <c r="U4369" s="71"/>
      <c r="V4369" s="71"/>
      <c r="W4369" s="71"/>
      <c r="X4369" s="72">
        <v>0</v>
      </c>
      <c r="Y4369" s="72">
        <v>0</v>
      </c>
      <c r="Z4369" s="72">
        <v>0</v>
      </c>
      <c r="AA4369" s="69"/>
      <c r="AB4369" s="69"/>
      <c r="AC4369" s="69"/>
    </row>
    <row r="4370" spans="1:29" ht="30" x14ac:dyDescent="0.25">
      <c r="A4370" s="68" t="s">
        <v>18952</v>
      </c>
      <c r="B4370" s="69" t="s">
        <v>11812</v>
      </c>
      <c r="C4370" s="69" t="s">
        <v>18953</v>
      </c>
      <c r="D4370" s="69" t="s">
        <v>4623</v>
      </c>
      <c r="E4370" s="69"/>
      <c r="F4370" s="69" t="s">
        <v>11241</v>
      </c>
      <c r="G4370" s="69" t="s">
        <v>1798</v>
      </c>
      <c r="H4370" s="69" t="s">
        <v>2371</v>
      </c>
      <c r="I4370" s="69"/>
      <c r="J4370" s="70">
        <v>1211.55</v>
      </c>
      <c r="K4370" s="69" t="s">
        <v>4591</v>
      </c>
      <c r="L4370" s="69"/>
      <c r="M4370" s="69"/>
      <c r="N4370" s="69"/>
      <c r="O4370" s="69"/>
      <c r="P4370" s="69"/>
      <c r="Q4370" s="69"/>
      <c r="R4370" s="69"/>
      <c r="S4370" s="69"/>
      <c r="T4370" s="69"/>
      <c r="U4370" s="69"/>
      <c r="V4370" s="69"/>
      <c r="W4370" s="69"/>
      <c r="X4370" s="69"/>
      <c r="Y4370" s="69"/>
      <c r="Z4370" s="69"/>
      <c r="AA4370" s="69" t="s">
        <v>989</v>
      </c>
      <c r="AB4370" s="69"/>
      <c r="AC4370" s="69"/>
    </row>
    <row r="4371" spans="1:29" x14ac:dyDescent="0.25">
      <c r="A4371" s="71" t="s">
        <v>193</v>
      </c>
      <c r="B4371" s="71"/>
      <c r="C4371" s="71"/>
      <c r="D4371" s="71"/>
      <c r="E4371" s="71"/>
      <c r="F4371" s="71"/>
      <c r="G4371" s="71"/>
      <c r="H4371" s="71"/>
      <c r="I4371" s="71"/>
      <c r="J4371" s="72">
        <v>1211.55</v>
      </c>
      <c r="K4371" s="71"/>
      <c r="L4371" s="71"/>
      <c r="M4371" s="72">
        <v>0</v>
      </c>
      <c r="N4371" s="72">
        <v>1211.55</v>
      </c>
      <c r="O4371" s="71"/>
      <c r="P4371" s="71"/>
      <c r="Q4371" s="71"/>
      <c r="R4371" s="71"/>
      <c r="S4371" s="72">
        <v>0</v>
      </c>
      <c r="T4371" s="72">
        <v>0</v>
      </c>
      <c r="U4371" s="71"/>
      <c r="V4371" s="71"/>
      <c r="W4371" s="71"/>
      <c r="X4371" s="72">
        <v>0</v>
      </c>
      <c r="Y4371" s="72">
        <v>0</v>
      </c>
      <c r="Z4371" s="72">
        <v>0</v>
      </c>
      <c r="AA4371" s="69"/>
      <c r="AB4371" s="69"/>
      <c r="AC4371" s="69"/>
    </row>
    <row r="4372" spans="1:29" ht="30" x14ac:dyDescent="0.25">
      <c r="A4372" s="68" t="s">
        <v>18954</v>
      </c>
      <c r="B4372" s="69" t="s">
        <v>12857</v>
      </c>
      <c r="C4372" s="69" t="s">
        <v>18955</v>
      </c>
      <c r="D4372" s="69" t="s">
        <v>4623</v>
      </c>
      <c r="E4372" s="69"/>
      <c r="F4372" s="69" t="s">
        <v>10612</v>
      </c>
      <c r="G4372" s="69" t="s">
        <v>2298</v>
      </c>
      <c r="H4372" s="69" t="s">
        <v>2589</v>
      </c>
      <c r="I4372" s="69"/>
      <c r="J4372" s="70">
        <v>1211.05</v>
      </c>
      <c r="K4372" s="69" t="s">
        <v>4591</v>
      </c>
      <c r="L4372" s="69"/>
      <c r="M4372" s="69"/>
      <c r="N4372" s="69"/>
      <c r="O4372" s="69"/>
      <c r="P4372" s="69"/>
      <c r="Q4372" s="69"/>
      <c r="R4372" s="69"/>
      <c r="S4372" s="69"/>
      <c r="T4372" s="69"/>
      <c r="U4372" s="69"/>
      <c r="V4372" s="69"/>
      <c r="W4372" s="69"/>
      <c r="X4372" s="69"/>
      <c r="Y4372" s="69"/>
      <c r="Z4372" s="69"/>
      <c r="AA4372" s="69" t="s">
        <v>989</v>
      </c>
      <c r="AB4372" s="69"/>
      <c r="AC4372" s="69"/>
    </row>
    <row r="4373" spans="1:29" x14ac:dyDescent="0.25">
      <c r="A4373" s="71" t="s">
        <v>193</v>
      </c>
      <c r="B4373" s="71"/>
      <c r="C4373" s="71"/>
      <c r="D4373" s="71"/>
      <c r="E4373" s="71"/>
      <c r="F4373" s="71"/>
      <c r="G4373" s="71"/>
      <c r="H4373" s="71"/>
      <c r="I4373" s="71"/>
      <c r="J4373" s="72">
        <v>1211.05</v>
      </c>
      <c r="K4373" s="71"/>
      <c r="L4373" s="71"/>
      <c r="M4373" s="72">
        <v>0</v>
      </c>
      <c r="N4373" s="72">
        <v>1211.05</v>
      </c>
      <c r="O4373" s="71"/>
      <c r="P4373" s="71"/>
      <c r="Q4373" s="71"/>
      <c r="R4373" s="71"/>
      <c r="S4373" s="72">
        <v>0</v>
      </c>
      <c r="T4373" s="72">
        <v>0</v>
      </c>
      <c r="U4373" s="71"/>
      <c r="V4373" s="71"/>
      <c r="W4373" s="71"/>
      <c r="X4373" s="72">
        <v>0</v>
      </c>
      <c r="Y4373" s="72">
        <v>0</v>
      </c>
      <c r="Z4373" s="72">
        <v>0</v>
      </c>
      <c r="AA4373" s="69"/>
      <c r="AB4373" s="69"/>
      <c r="AC4373" s="69"/>
    </row>
    <row r="4374" spans="1:29" ht="40" x14ac:dyDescent="0.25">
      <c r="A4374" s="68" t="s">
        <v>18956</v>
      </c>
      <c r="B4374" s="69" t="s">
        <v>18957</v>
      </c>
      <c r="C4374" s="69" t="s">
        <v>18958</v>
      </c>
      <c r="D4374" s="69" t="s">
        <v>4623</v>
      </c>
      <c r="E4374" s="69"/>
      <c r="F4374" s="69" t="s">
        <v>11241</v>
      </c>
      <c r="G4374" s="69" t="s">
        <v>2298</v>
      </c>
      <c r="H4374" s="69" t="s">
        <v>2589</v>
      </c>
      <c r="I4374" s="69"/>
      <c r="J4374" s="70">
        <v>29208.14</v>
      </c>
      <c r="K4374" s="69" t="s">
        <v>4591</v>
      </c>
      <c r="L4374" s="69"/>
      <c r="M4374" s="69"/>
      <c r="N4374" s="69"/>
      <c r="O4374" s="69"/>
      <c r="P4374" s="69"/>
      <c r="Q4374" s="69"/>
      <c r="R4374" s="69"/>
      <c r="S4374" s="69"/>
      <c r="T4374" s="69"/>
      <c r="U4374" s="69"/>
      <c r="V4374" s="69"/>
      <c r="W4374" s="69"/>
      <c r="X4374" s="69"/>
      <c r="Y4374" s="69"/>
      <c r="Z4374" s="69"/>
      <c r="AA4374" s="69" t="s">
        <v>989</v>
      </c>
      <c r="AB4374" s="69"/>
      <c r="AC4374" s="69"/>
    </row>
    <row r="4375" spans="1:29" x14ac:dyDescent="0.25">
      <c r="A4375" s="71" t="s">
        <v>193</v>
      </c>
      <c r="B4375" s="71"/>
      <c r="C4375" s="71"/>
      <c r="D4375" s="71"/>
      <c r="E4375" s="71"/>
      <c r="F4375" s="71"/>
      <c r="G4375" s="71"/>
      <c r="H4375" s="71"/>
      <c r="I4375" s="71"/>
      <c r="J4375" s="72">
        <v>29208.14</v>
      </c>
      <c r="K4375" s="71"/>
      <c r="L4375" s="71"/>
      <c r="M4375" s="72">
        <v>0</v>
      </c>
      <c r="N4375" s="72">
        <v>29208.14</v>
      </c>
      <c r="O4375" s="71"/>
      <c r="P4375" s="71"/>
      <c r="Q4375" s="71"/>
      <c r="R4375" s="71"/>
      <c r="S4375" s="72">
        <v>0</v>
      </c>
      <c r="T4375" s="72">
        <v>0</v>
      </c>
      <c r="U4375" s="71"/>
      <c r="V4375" s="71"/>
      <c r="W4375" s="71"/>
      <c r="X4375" s="72">
        <v>0</v>
      </c>
      <c r="Y4375" s="72">
        <v>0</v>
      </c>
      <c r="Z4375" s="72">
        <v>0</v>
      </c>
      <c r="AA4375" s="69"/>
      <c r="AB4375" s="69"/>
      <c r="AC4375" s="69"/>
    </row>
    <row r="4376" spans="1:29" ht="30" x14ac:dyDescent="0.25">
      <c r="A4376" s="68" t="s">
        <v>18959</v>
      </c>
      <c r="B4376" s="69" t="s">
        <v>18960</v>
      </c>
      <c r="C4376" s="69" t="s">
        <v>18961</v>
      </c>
      <c r="D4376" s="69" t="s">
        <v>4623</v>
      </c>
      <c r="E4376" s="69"/>
      <c r="F4376" s="69" t="s">
        <v>11278</v>
      </c>
      <c r="G4376" s="69" t="s">
        <v>2298</v>
      </c>
      <c r="H4376" s="69" t="s">
        <v>2589</v>
      </c>
      <c r="I4376" s="69"/>
      <c r="J4376" s="70">
        <v>4053.25</v>
      </c>
      <c r="K4376" s="69" t="s">
        <v>4591</v>
      </c>
      <c r="L4376" s="69"/>
      <c r="M4376" s="69"/>
      <c r="N4376" s="69"/>
      <c r="O4376" s="69"/>
      <c r="P4376" s="69"/>
      <c r="Q4376" s="69"/>
      <c r="R4376" s="69"/>
      <c r="S4376" s="69"/>
      <c r="T4376" s="69"/>
      <c r="U4376" s="69"/>
      <c r="V4376" s="69"/>
      <c r="W4376" s="69"/>
      <c r="X4376" s="69"/>
      <c r="Y4376" s="69"/>
      <c r="Z4376" s="69"/>
      <c r="AA4376" s="69" t="s">
        <v>989</v>
      </c>
      <c r="AB4376" s="69"/>
      <c r="AC4376" s="69"/>
    </row>
    <row r="4377" spans="1:29" x14ac:dyDescent="0.25">
      <c r="A4377" s="71" t="s">
        <v>193</v>
      </c>
      <c r="B4377" s="71"/>
      <c r="C4377" s="71"/>
      <c r="D4377" s="71"/>
      <c r="E4377" s="71"/>
      <c r="F4377" s="71"/>
      <c r="G4377" s="71"/>
      <c r="H4377" s="71"/>
      <c r="I4377" s="71"/>
      <c r="J4377" s="72">
        <v>4053.25</v>
      </c>
      <c r="K4377" s="71"/>
      <c r="L4377" s="71"/>
      <c r="M4377" s="72">
        <v>0</v>
      </c>
      <c r="N4377" s="72">
        <v>4053.25</v>
      </c>
      <c r="O4377" s="71"/>
      <c r="P4377" s="71"/>
      <c r="Q4377" s="71"/>
      <c r="R4377" s="71"/>
      <c r="S4377" s="72">
        <v>0</v>
      </c>
      <c r="T4377" s="72">
        <v>0</v>
      </c>
      <c r="U4377" s="71"/>
      <c r="V4377" s="71"/>
      <c r="W4377" s="71"/>
      <c r="X4377" s="72">
        <v>0</v>
      </c>
      <c r="Y4377" s="72">
        <v>0</v>
      </c>
      <c r="Z4377" s="72">
        <v>0</v>
      </c>
      <c r="AA4377" s="69"/>
      <c r="AB4377" s="69"/>
      <c r="AC4377" s="69"/>
    </row>
    <row r="4378" spans="1:29" ht="20" x14ac:dyDescent="0.25">
      <c r="A4378" s="68" t="s">
        <v>18962</v>
      </c>
      <c r="B4378" s="69" t="s">
        <v>18963</v>
      </c>
      <c r="C4378" s="69" t="s">
        <v>18964</v>
      </c>
      <c r="D4378" s="69" t="s">
        <v>4583</v>
      </c>
      <c r="E4378" s="69"/>
      <c r="F4378" s="69" t="s">
        <v>11278</v>
      </c>
      <c r="G4378" s="69" t="s">
        <v>1228</v>
      </c>
      <c r="H4378" s="69" t="s">
        <v>2471</v>
      </c>
      <c r="I4378" s="69"/>
      <c r="J4378" s="70">
        <v>6365.04</v>
      </c>
      <c r="K4378" s="69" t="s">
        <v>4591</v>
      </c>
      <c r="L4378" s="69"/>
      <c r="M4378" s="69"/>
      <c r="N4378" s="69"/>
      <c r="O4378" s="69"/>
      <c r="P4378" s="69"/>
      <c r="Q4378" s="69"/>
      <c r="R4378" s="69"/>
      <c r="S4378" s="69"/>
      <c r="T4378" s="69"/>
      <c r="U4378" s="69"/>
      <c r="V4378" s="69"/>
      <c r="W4378" s="69"/>
      <c r="X4378" s="69"/>
      <c r="Y4378" s="69"/>
      <c r="Z4378" s="69"/>
      <c r="AA4378" s="69" t="s">
        <v>989</v>
      </c>
      <c r="AB4378" s="69"/>
      <c r="AC4378" s="69"/>
    </row>
    <row r="4379" spans="1:29" x14ac:dyDescent="0.25">
      <c r="A4379" s="71" t="s">
        <v>193</v>
      </c>
      <c r="B4379" s="71"/>
      <c r="C4379" s="71"/>
      <c r="D4379" s="71"/>
      <c r="E4379" s="71"/>
      <c r="F4379" s="71"/>
      <c r="G4379" s="71"/>
      <c r="H4379" s="71"/>
      <c r="I4379" s="71"/>
      <c r="J4379" s="72">
        <v>6365.04</v>
      </c>
      <c r="K4379" s="71"/>
      <c r="L4379" s="71"/>
      <c r="M4379" s="72">
        <v>0</v>
      </c>
      <c r="N4379" s="72">
        <v>6365.04</v>
      </c>
      <c r="O4379" s="71"/>
      <c r="P4379" s="71"/>
      <c r="Q4379" s="71"/>
      <c r="R4379" s="71"/>
      <c r="S4379" s="72">
        <v>0</v>
      </c>
      <c r="T4379" s="72">
        <v>0</v>
      </c>
      <c r="U4379" s="71"/>
      <c r="V4379" s="71"/>
      <c r="W4379" s="71"/>
      <c r="X4379" s="72">
        <v>0</v>
      </c>
      <c r="Y4379" s="72">
        <v>0</v>
      </c>
      <c r="Z4379" s="72">
        <v>0</v>
      </c>
      <c r="AA4379" s="69"/>
      <c r="AB4379" s="69"/>
      <c r="AC4379" s="69"/>
    </row>
    <row r="4380" spans="1:29" ht="30" x14ac:dyDescent="0.25">
      <c r="A4380" s="68" t="s">
        <v>18965</v>
      </c>
      <c r="B4380" s="69" t="s">
        <v>18966</v>
      </c>
      <c r="C4380" s="69" t="s">
        <v>18967</v>
      </c>
      <c r="D4380" s="69" t="s">
        <v>4813</v>
      </c>
      <c r="E4380" s="69"/>
      <c r="F4380" s="69" t="s">
        <v>11814</v>
      </c>
      <c r="G4380" s="69" t="s">
        <v>2661</v>
      </c>
      <c r="H4380" s="69" t="s">
        <v>2661</v>
      </c>
      <c r="I4380" s="69"/>
      <c r="J4380" s="70">
        <v>5096.78</v>
      </c>
      <c r="K4380" s="69" t="s">
        <v>4591</v>
      </c>
      <c r="L4380" s="69"/>
      <c r="M4380" s="69"/>
      <c r="N4380" s="69"/>
      <c r="O4380" s="69"/>
      <c r="P4380" s="69"/>
      <c r="Q4380" s="69"/>
      <c r="R4380" s="69"/>
      <c r="S4380" s="69"/>
      <c r="T4380" s="69"/>
      <c r="U4380" s="69"/>
      <c r="V4380" s="69"/>
      <c r="W4380" s="69"/>
      <c r="X4380" s="69"/>
      <c r="Y4380" s="69"/>
      <c r="Z4380" s="69"/>
      <c r="AA4380" s="69" t="s">
        <v>989</v>
      </c>
      <c r="AB4380" s="69"/>
      <c r="AC4380" s="69"/>
    </row>
    <row r="4381" spans="1:29" x14ac:dyDescent="0.25">
      <c r="A4381" s="71" t="s">
        <v>193</v>
      </c>
      <c r="B4381" s="71"/>
      <c r="C4381" s="71"/>
      <c r="D4381" s="71"/>
      <c r="E4381" s="71"/>
      <c r="F4381" s="71"/>
      <c r="G4381" s="71"/>
      <c r="H4381" s="71"/>
      <c r="I4381" s="71"/>
      <c r="J4381" s="72">
        <v>5096.78</v>
      </c>
      <c r="K4381" s="71"/>
      <c r="L4381" s="71"/>
      <c r="M4381" s="72">
        <v>0</v>
      </c>
      <c r="N4381" s="72">
        <v>5096.78</v>
      </c>
      <c r="O4381" s="71"/>
      <c r="P4381" s="71"/>
      <c r="Q4381" s="71"/>
      <c r="R4381" s="71"/>
      <c r="S4381" s="72">
        <v>0</v>
      </c>
      <c r="T4381" s="72">
        <v>0</v>
      </c>
      <c r="U4381" s="71"/>
      <c r="V4381" s="71"/>
      <c r="W4381" s="71"/>
      <c r="X4381" s="72">
        <v>0</v>
      </c>
      <c r="Y4381" s="72">
        <v>0</v>
      </c>
      <c r="Z4381" s="72">
        <v>0</v>
      </c>
      <c r="AA4381" s="69"/>
      <c r="AB4381" s="69"/>
      <c r="AC4381" s="69"/>
    </row>
    <row r="4382" spans="1:29" ht="20" x14ac:dyDescent="0.25">
      <c r="A4382" s="68" t="s">
        <v>18968</v>
      </c>
      <c r="B4382" s="69" t="s">
        <v>18969</v>
      </c>
      <c r="C4382" s="69" t="s">
        <v>18970</v>
      </c>
      <c r="D4382" s="69" t="s">
        <v>5439</v>
      </c>
      <c r="E4382" s="69"/>
      <c r="F4382" s="69" t="s">
        <v>11814</v>
      </c>
      <c r="G4382" s="69" t="s">
        <v>2661</v>
      </c>
      <c r="H4382" s="69" t="s">
        <v>2661</v>
      </c>
      <c r="I4382" s="69"/>
      <c r="J4382" s="70">
        <v>1232.1600000000001</v>
      </c>
      <c r="K4382" s="69" t="s">
        <v>4591</v>
      </c>
      <c r="L4382" s="69"/>
      <c r="M4382" s="69"/>
      <c r="N4382" s="69"/>
      <c r="O4382" s="69"/>
      <c r="P4382" s="69"/>
      <c r="Q4382" s="69"/>
      <c r="R4382" s="69"/>
      <c r="S4382" s="69"/>
      <c r="T4382" s="69"/>
      <c r="U4382" s="69"/>
      <c r="V4382" s="69"/>
      <c r="W4382" s="69"/>
      <c r="X4382" s="69"/>
      <c r="Y4382" s="69"/>
      <c r="Z4382" s="69"/>
      <c r="AA4382" s="69" t="s">
        <v>989</v>
      </c>
      <c r="AB4382" s="69"/>
      <c r="AC4382" s="69"/>
    </row>
    <row r="4383" spans="1:29" x14ac:dyDescent="0.25">
      <c r="A4383" s="71" t="s">
        <v>193</v>
      </c>
      <c r="B4383" s="71"/>
      <c r="C4383" s="71"/>
      <c r="D4383" s="71"/>
      <c r="E4383" s="71"/>
      <c r="F4383" s="71"/>
      <c r="G4383" s="71"/>
      <c r="H4383" s="71"/>
      <c r="I4383" s="71"/>
      <c r="J4383" s="72">
        <v>1232.1600000000001</v>
      </c>
      <c r="K4383" s="71"/>
      <c r="L4383" s="71"/>
      <c r="M4383" s="72">
        <v>0</v>
      </c>
      <c r="N4383" s="72">
        <v>1232.1600000000001</v>
      </c>
      <c r="O4383" s="71"/>
      <c r="P4383" s="71"/>
      <c r="Q4383" s="71"/>
      <c r="R4383" s="71"/>
      <c r="S4383" s="72">
        <v>0</v>
      </c>
      <c r="T4383" s="72">
        <v>0</v>
      </c>
      <c r="U4383" s="71"/>
      <c r="V4383" s="71"/>
      <c r="W4383" s="71"/>
      <c r="X4383" s="72">
        <v>0</v>
      </c>
      <c r="Y4383" s="72">
        <v>0</v>
      </c>
      <c r="Z4383" s="72">
        <v>0</v>
      </c>
      <c r="AA4383" s="69"/>
      <c r="AB4383" s="69"/>
      <c r="AC4383" s="69"/>
    </row>
    <row r="4384" spans="1:29" ht="20" x14ac:dyDescent="0.25">
      <c r="A4384" s="68" t="s">
        <v>18971</v>
      </c>
      <c r="B4384" s="69" t="s">
        <v>12857</v>
      </c>
      <c r="C4384" s="69" t="s">
        <v>18972</v>
      </c>
      <c r="D4384" s="69" t="s">
        <v>5439</v>
      </c>
      <c r="E4384" s="69"/>
      <c r="F4384" s="69" t="s">
        <v>11492</v>
      </c>
      <c r="G4384" s="69" t="s">
        <v>2661</v>
      </c>
      <c r="H4384" s="69" t="s">
        <v>2661</v>
      </c>
      <c r="I4384" s="69"/>
      <c r="J4384" s="70">
        <v>4633.1400000000003</v>
      </c>
      <c r="K4384" s="69" t="s">
        <v>4591</v>
      </c>
      <c r="L4384" s="69"/>
      <c r="M4384" s="69"/>
      <c r="N4384" s="69"/>
      <c r="O4384" s="69"/>
      <c r="P4384" s="69"/>
      <c r="Q4384" s="69"/>
      <c r="R4384" s="69"/>
      <c r="S4384" s="69"/>
      <c r="T4384" s="69"/>
      <c r="U4384" s="69"/>
      <c r="V4384" s="69"/>
      <c r="W4384" s="69"/>
      <c r="X4384" s="69"/>
      <c r="Y4384" s="69"/>
      <c r="Z4384" s="69"/>
      <c r="AA4384" s="69" t="s">
        <v>989</v>
      </c>
      <c r="AB4384" s="69"/>
      <c r="AC4384" s="69"/>
    </row>
    <row r="4385" spans="1:29" x14ac:dyDescent="0.25">
      <c r="A4385" s="71" t="s">
        <v>193</v>
      </c>
      <c r="B4385" s="71"/>
      <c r="C4385" s="71"/>
      <c r="D4385" s="71"/>
      <c r="E4385" s="71"/>
      <c r="F4385" s="71"/>
      <c r="G4385" s="71"/>
      <c r="H4385" s="71"/>
      <c r="I4385" s="71"/>
      <c r="J4385" s="72">
        <v>4633.1400000000003</v>
      </c>
      <c r="K4385" s="71"/>
      <c r="L4385" s="71"/>
      <c r="M4385" s="72">
        <v>0</v>
      </c>
      <c r="N4385" s="72">
        <v>4633.1400000000003</v>
      </c>
      <c r="O4385" s="71"/>
      <c r="P4385" s="71"/>
      <c r="Q4385" s="71"/>
      <c r="R4385" s="71"/>
      <c r="S4385" s="72">
        <v>0</v>
      </c>
      <c r="T4385" s="72">
        <v>0</v>
      </c>
      <c r="U4385" s="71"/>
      <c r="V4385" s="71"/>
      <c r="W4385" s="71"/>
      <c r="X4385" s="72">
        <v>0</v>
      </c>
      <c r="Y4385" s="72">
        <v>0</v>
      </c>
      <c r="Z4385" s="72">
        <v>0</v>
      </c>
      <c r="AA4385" s="69"/>
      <c r="AB4385" s="69"/>
      <c r="AC4385" s="69"/>
    </row>
    <row r="4386" spans="1:29" x14ac:dyDescent="0.25">
      <c r="A4386" s="69"/>
      <c r="B4386" s="69"/>
      <c r="C4386" s="69"/>
      <c r="D4386" s="69"/>
      <c r="E4386" s="69"/>
      <c r="F4386" s="69"/>
      <c r="G4386" s="69"/>
      <c r="H4386" s="69"/>
      <c r="I4386" s="69"/>
      <c r="J4386" s="69"/>
      <c r="K4386" s="69"/>
      <c r="L4386" s="69"/>
      <c r="M4386" s="69"/>
      <c r="N4386" s="69"/>
      <c r="O4386" s="69"/>
      <c r="P4386" s="69"/>
      <c r="Q4386" s="69"/>
      <c r="R4386" s="69"/>
      <c r="S4386" s="69"/>
      <c r="T4386" s="69"/>
      <c r="U4386" s="69"/>
      <c r="V4386" s="69"/>
      <c r="W4386" s="69"/>
      <c r="X4386" s="69"/>
      <c r="Y4386" s="69"/>
      <c r="Z4386" s="69"/>
      <c r="AA4386" s="69"/>
      <c r="AB4386" s="69"/>
      <c r="AC4386" s="69"/>
    </row>
    <row r="4387" spans="1:29" ht="1.5" customHeight="1" x14ac:dyDescent="0.25">
      <c r="A4387" s="74"/>
      <c r="B4387" s="74"/>
      <c r="C4387" s="74"/>
      <c r="D4387" s="74"/>
      <c r="E4387" s="74"/>
      <c r="F4387" s="74"/>
      <c r="G4387" s="74"/>
      <c r="H4387" s="74"/>
      <c r="I4387" s="74"/>
      <c r="J4387" s="74"/>
      <c r="K4387" s="74"/>
      <c r="L4387" s="74"/>
      <c r="M4387" s="74"/>
      <c r="N4387" s="74"/>
      <c r="O4387" s="74"/>
      <c r="P4387" s="74"/>
      <c r="Q4387" s="74"/>
      <c r="R4387" s="74"/>
      <c r="S4387" s="74"/>
      <c r="T4387" s="74"/>
      <c r="U4387" s="74"/>
      <c r="V4387" s="74"/>
      <c r="W4387" s="74"/>
      <c r="X4387" s="74"/>
      <c r="Y4387" s="74"/>
      <c r="Z4387" s="74"/>
      <c r="AA4387" s="74"/>
      <c r="AB4387" s="74"/>
      <c r="AC4387" s="74"/>
    </row>
  </sheetData>
  <pageMargins left="0.17" right="0.17" top="0.17" bottom="0.9" header="0.5" footer="0.6"/>
  <pageSetup paperSize="9" fitToHeight="0" orientation="landscape"/>
  <headerFooter alignWithMargins="0">
    <oddFooter>&amp;L&amp;"Times New Roman"&amp;06Printing Date : 13-Sep-2022&amp;R&amp;"Times New Roman"&amp;06Page &amp;P of &amp;N</oddFooter>
  </headerFooter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B544B-9E15-4797-9E6C-71F9E770D40F}">
  <sheetPr>
    <pageSetUpPr fitToPage="1"/>
  </sheetPr>
  <dimension ref="A1:AC1585"/>
  <sheetViews>
    <sheetView showGridLines="0" workbookViewId="0">
      <pane ySplit="1" topLeftCell="A112" activePane="bottomLeft" state="frozen"/>
      <selection pane="bottomLeft" activeCell="D120" sqref="D120"/>
    </sheetView>
  </sheetViews>
  <sheetFormatPr defaultRowHeight="12.5" x14ac:dyDescent="0.25"/>
  <cols>
    <col min="1" max="1" width="8.7265625" style="67"/>
    <col min="2" max="2" width="19.7265625" style="67" customWidth="1"/>
    <col min="3" max="3" width="13.81640625" style="67" customWidth="1"/>
    <col min="4" max="4" width="11.81640625" style="67" customWidth="1"/>
    <col min="5" max="5" width="13.81640625" style="67" customWidth="1"/>
    <col min="6" max="7" width="10.81640625" style="67" customWidth="1"/>
    <col min="8" max="9" width="16.453125" style="67" customWidth="1"/>
    <col min="10" max="10" width="19.453125" style="67" customWidth="1"/>
    <col min="11" max="15" width="16.453125" style="67" customWidth="1"/>
    <col min="16" max="18" width="10.81640625" style="67" customWidth="1"/>
    <col min="19" max="20" width="16.453125" style="67" customWidth="1"/>
    <col min="21" max="23" width="10.81640625" style="67" customWidth="1"/>
    <col min="24" max="26" width="16.453125" style="67" customWidth="1"/>
    <col min="27" max="29" width="10.81640625" style="67" customWidth="1"/>
    <col min="30" max="256" width="9.1796875" style="67" customWidth="1"/>
    <col min="257" max="257" width="8.7265625" style="67"/>
    <col min="258" max="258" width="19.7265625" style="67" customWidth="1"/>
    <col min="259" max="259" width="11.81640625" style="67" customWidth="1"/>
    <col min="260" max="261" width="13.81640625" style="67" customWidth="1"/>
    <col min="262" max="263" width="10.81640625" style="67" customWidth="1"/>
    <col min="264" max="265" width="16.453125" style="67" customWidth="1"/>
    <col min="266" max="266" width="19.453125" style="67" customWidth="1"/>
    <col min="267" max="271" width="16.453125" style="67" customWidth="1"/>
    <col min="272" max="274" width="10.81640625" style="67" customWidth="1"/>
    <col min="275" max="276" width="16.453125" style="67" customWidth="1"/>
    <col min="277" max="279" width="10.81640625" style="67" customWidth="1"/>
    <col min="280" max="282" width="16.453125" style="67" customWidth="1"/>
    <col min="283" max="285" width="10.81640625" style="67" customWidth="1"/>
    <col min="286" max="512" width="9.1796875" style="67" customWidth="1"/>
    <col min="513" max="513" width="8.7265625" style="67"/>
    <col min="514" max="514" width="19.7265625" style="67" customWidth="1"/>
    <col min="515" max="515" width="11.81640625" style="67" customWidth="1"/>
    <col min="516" max="517" width="13.81640625" style="67" customWidth="1"/>
    <col min="518" max="519" width="10.81640625" style="67" customWidth="1"/>
    <col min="520" max="521" width="16.453125" style="67" customWidth="1"/>
    <col min="522" max="522" width="19.453125" style="67" customWidth="1"/>
    <col min="523" max="527" width="16.453125" style="67" customWidth="1"/>
    <col min="528" max="530" width="10.81640625" style="67" customWidth="1"/>
    <col min="531" max="532" width="16.453125" style="67" customWidth="1"/>
    <col min="533" max="535" width="10.81640625" style="67" customWidth="1"/>
    <col min="536" max="538" width="16.453125" style="67" customWidth="1"/>
    <col min="539" max="541" width="10.81640625" style="67" customWidth="1"/>
    <col min="542" max="768" width="9.1796875" style="67" customWidth="1"/>
    <col min="769" max="769" width="8.7265625" style="67"/>
    <col min="770" max="770" width="19.7265625" style="67" customWidth="1"/>
    <col min="771" max="771" width="11.81640625" style="67" customWidth="1"/>
    <col min="772" max="773" width="13.81640625" style="67" customWidth="1"/>
    <col min="774" max="775" width="10.81640625" style="67" customWidth="1"/>
    <col min="776" max="777" width="16.453125" style="67" customWidth="1"/>
    <col min="778" max="778" width="19.453125" style="67" customWidth="1"/>
    <col min="779" max="783" width="16.453125" style="67" customWidth="1"/>
    <col min="784" max="786" width="10.81640625" style="67" customWidth="1"/>
    <col min="787" max="788" width="16.453125" style="67" customWidth="1"/>
    <col min="789" max="791" width="10.81640625" style="67" customWidth="1"/>
    <col min="792" max="794" width="16.453125" style="67" customWidth="1"/>
    <col min="795" max="797" width="10.81640625" style="67" customWidth="1"/>
    <col min="798" max="1024" width="9.1796875" style="67" customWidth="1"/>
    <col min="1025" max="1025" width="8.7265625" style="67"/>
    <col min="1026" max="1026" width="19.7265625" style="67" customWidth="1"/>
    <col min="1027" max="1027" width="11.81640625" style="67" customWidth="1"/>
    <col min="1028" max="1029" width="13.81640625" style="67" customWidth="1"/>
    <col min="1030" max="1031" width="10.81640625" style="67" customWidth="1"/>
    <col min="1032" max="1033" width="16.453125" style="67" customWidth="1"/>
    <col min="1034" max="1034" width="19.453125" style="67" customWidth="1"/>
    <col min="1035" max="1039" width="16.453125" style="67" customWidth="1"/>
    <col min="1040" max="1042" width="10.81640625" style="67" customWidth="1"/>
    <col min="1043" max="1044" width="16.453125" style="67" customWidth="1"/>
    <col min="1045" max="1047" width="10.81640625" style="67" customWidth="1"/>
    <col min="1048" max="1050" width="16.453125" style="67" customWidth="1"/>
    <col min="1051" max="1053" width="10.81640625" style="67" customWidth="1"/>
    <col min="1054" max="1280" width="9.1796875" style="67" customWidth="1"/>
    <col min="1281" max="1281" width="8.7265625" style="67"/>
    <col min="1282" max="1282" width="19.7265625" style="67" customWidth="1"/>
    <col min="1283" max="1283" width="11.81640625" style="67" customWidth="1"/>
    <col min="1284" max="1285" width="13.81640625" style="67" customWidth="1"/>
    <col min="1286" max="1287" width="10.81640625" style="67" customWidth="1"/>
    <col min="1288" max="1289" width="16.453125" style="67" customWidth="1"/>
    <col min="1290" max="1290" width="19.453125" style="67" customWidth="1"/>
    <col min="1291" max="1295" width="16.453125" style="67" customWidth="1"/>
    <col min="1296" max="1298" width="10.81640625" style="67" customWidth="1"/>
    <col min="1299" max="1300" width="16.453125" style="67" customWidth="1"/>
    <col min="1301" max="1303" width="10.81640625" style="67" customWidth="1"/>
    <col min="1304" max="1306" width="16.453125" style="67" customWidth="1"/>
    <col min="1307" max="1309" width="10.81640625" style="67" customWidth="1"/>
    <col min="1310" max="1536" width="9.1796875" style="67" customWidth="1"/>
    <col min="1537" max="1537" width="8.7265625" style="67"/>
    <col min="1538" max="1538" width="19.7265625" style="67" customWidth="1"/>
    <col min="1539" max="1539" width="11.81640625" style="67" customWidth="1"/>
    <col min="1540" max="1541" width="13.81640625" style="67" customWidth="1"/>
    <col min="1542" max="1543" width="10.81640625" style="67" customWidth="1"/>
    <col min="1544" max="1545" width="16.453125" style="67" customWidth="1"/>
    <col min="1546" max="1546" width="19.453125" style="67" customWidth="1"/>
    <col min="1547" max="1551" width="16.453125" style="67" customWidth="1"/>
    <col min="1552" max="1554" width="10.81640625" style="67" customWidth="1"/>
    <col min="1555" max="1556" width="16.453125" style="67" customWidth="1"/>
    <col min="1557" max="1559" width="10.81640625" style="67" customWidth="1"/>
    <col min="1560" max="1562" width="16.453125" style="67" customWidth="1"/>
    <col min="1563" max="1565" width="10.81640625" style="67" customWidth="1"/>
    <col min="1566" max="1792" width="9.1796875" style="67" customWidth="1"/>
    <col min="1793" max="1793" width="8.7265625" style="67"/>
    <col min="1794" max="1794" width="19.7265625" style="67" customWidth="1"/>
    <col min="1795" max="1795" width="11.81640625" style="67" customWidth="1"/>
    <col min="1796" max="1797" width="13.81640625" style="67" customWidth="1"/>
    <col min="1798" max="1799" width="10.81640625" style="67" customWidth="1"/>
    <col min="1800" max="1801" width="16.453125" style="67" customWidth="1"/>
    <col min="1802" max="1802" width="19.453125" style="67" customWidth="1"/>
    <col min="1803" max="1807" width="16.453125" style="67" customWidth="1"/>
    <col min="1808" max="1810" width="10.81640625" style="67" customWidth="1"/>
    <col min="1811" max="1812" width="16.453125" style="67" customWidth="1"/>
    <col min="1813" max="1815" width="10.81640625" style="67" customWidth="1"/>
    <col min="1816" max="1818" width="16.453125" style="67" customWidth="1"/>
    <col min="1819" max="1821" width="10.81640625" style="67" customWidth="1"/>
    <col min="1822" max="2048" width="9.1796875" style="67" customWidth="1"/>
    <col min="2049" max="2049" width="8.7265625" style="67"/>
    <col min="2050" max="2050" width="19.7265625" style="67" customWidth="1"/>
    <col min="2051" max="2051" width="11.81640625" style="67" customWidth="1"/>
    <col min="2052" max="2053" width="13.81640625" style="67" customWidth="1"/>
    <col min="2054" max="2055" width="10.81640625" style="67" customWidth="1"/>
    <col min="2056" max="2057" width="16.453125" style="67" customWidth="1"/>
    <col min="2058" max="2058" width="19.453125" style="67" customWidth="1"/>
    <col min="2059" max="2063" width="16.453125" style="67" customWidth="1"/>
    <col min="2064" max="2066" width="10.81640625" style="67" customWidth="1"/>
    <col min="2067" max="2068" width="16.453125" style="67" customWidth="1"/>
    <col min="2069" max="2071" width="10.81640625" style="67" customWidth="1"/>
    <col min="2072" max="2074" width="16.453125" style="67" customWidth="1"/>
    <col min="2075" max="2077" width="10.81640625" style="67" customWidth="1"/>
    <col min="2078" max="2304" width="9.1796875" style="67" customWidth="1"/>
    <col min="2305" max="2305" width="8.7265625" style="67"/>
    <col min="2306" max="2306" width="19.7265625" style="67" customWidth="1"/>
    <col min="2307" max="2307" width="11.81640625" style="67" customWidth="1"/>
    <col min="2308" max="2309" width="13.81640625" style="67" customWidth="1"/>
    <col min="2310" max="2311" width="10.81640625" style="67" customWidth="1"/>
    <col min="2312" max="2313" width="16.453125" style="67" customWidth="1"/>
    <col min="2314" max="2314" width="19.453125" style="67" customWidth="1"/>
    <col min="2315" max="2319" width="16.453125" style="67" customWidth="1"/>
    <col min="2320" max="2322" width="10.81640625" style="67" customWidth="1"/>
    <col min="2323" max="2324" width="16.453125" style="67" customWidth="1"/>
    <col min="2325" max="2327" width="10.81640625" style="67" customWidth="1"/>
    <col min="2328" max="2330" width="16.453125" style="67" customWidth="1"/>
    <col min="2331" max="2333" width="10.81640625" style="67" customWidth="1"/>
    <col min="2334" max="2560" width="9.1796875" style="67" customWidth="1"/>
    <col min="2561" max="2561" width="8.7265625" style="67"/>
    <col min="2562" max="2562" width="19.7265625" style="67" customWidth="1"/>
    <col min="2563" max="2563" width="11.81640625" style="67" customWidth="1"/>
    <col min="2564" max="2565" width="13.81640625" style="67" customWidth="1"/>
    <col min="2566" max="2567" width="10.81640625" style="67" customWidth="1"/>
    <col min="2568" max="2569" width="16.453125" style="67" customWidth="1"/>
    <col min="2570" max="2570" width="19.453125" style="67" customWidth="1"/>
    <col min="2571" max="2575" width="16.453125" style="67" customWidth="1"/>
    <col min="2576" max="2578" width="10.81640625" style="67" customWidth="1"/>
    <col min="2579" max="2580" width="16.453125" style="67" customWidth="1"/>
    <col min="2581" max="2583" width="10.81640625" style="67" customWidth="1"/>
    <col min="2584" max="2586" width="16.453125" style="67" customWidth="1"/>
    <col min="2587" max="2589" width="10.81640625" style="67" customWidth="1"/>
    <col min="2590" max="2816" width="9.1796875" style="67" customWidth="1"/>
    <col min="2817" max="2817" width="8.7265625" style="67"/>
    <col min="2818" max="2818" width="19.7265625" style="67" customWidth="1"/>
    <col min="2819" max="2819" width="11.81640625" style="67" customWidth="1"/>
    <col min="2820" max="2821" width="13.81640625" style="67" customWidth="1"/>
    <col min="2822" max="2823" width="10.81640625" style="67" customWidth="1"/>
    <col min="2824" max="2825" width="16.453125" style="67" customWidth="1"/>
    <col min="2826" max="2826" width="19.453125" style="67" customWidth="1"/>
    <col min="2827" max="2831" width="16.453125" style="67" customWidth="1"/>
    <col min="2832" max="2834" width="10.81640625" style="67" customWidth="1"/>
    <col min="2835" max="2836" width="16.453125" style="67" customWidth="1"/>
    <col min="2837" max="2839" width="10.81640625" style="67" customWidth="1"/>
    <col min="2840" max="2842" width="16.453125" style="67" customWidth="1"/>
    <col min="2843" max="2845" width="10.81640625" style="67" customWidth="1"/>
    <col min="2846" max="3072" width="9.1796875" style="67" customWidth="1"/>
    <col min="3073" max="3073" width="8.7265625" style="67"/>
    <col min="3074" max="3074" width="19.7265625" style="67" customWidth="1"/>
    <col min="3075" max="3075" width="11.81640625" style="67" customWidth="1"/>
    <col min="3076" max="3077" width="13.81640625" style="67" customWidth="1"/>
    <col min="3078" max="3079" width="10.81640625" style="67" customWidth="1"/>
    <col min="3080" max="3081" width="16.453125" style="67" customWidth="1"/>
    <col min="3082" max="3082" width="19.453125" style="67" customWidth="1"/>
    <col min="3083" max="3087" width="16.453125" style="67" customWidth="1"/>
    <col min="3088" max="3090" width="10.81640625" style="67" customWidth="1"/>
    <col min="3091" max="3092" width="16.453125" style="67" customWidth="1"/>
    <col min="3093" max="3095" width="10.81640625" style="67" customWidth="1"/>
    <col min="3096" max="3098" width="16.453125" style="67" customWidth="1"/>
    <col min="3099" max="3101" width="10.81640625" style="67" customWidth="1"/>
    <col min="3102" max="3328" width="9.1796875" style="67" customWidth="1"/>
    <col min="3329" max="3329" width="8.7265625" style="67"/>
    <col min="3330" max="3330" width="19.7265625" style="67" customWidth="1"/>
    <col min="3331" max="3331" width="11.81640625" style="67" customWidth="1"/>
    <col min="3332" max="3333" width="13.81640625" style="67" customWidth="1"/>
    <col min="3334" max="3335" width="10.81640625" style="67" customWidth="1"/>
    <col min="3336" max="3337" width="16.453125" style="67" customWidth="1"/>
    <col min="3338" max="3338" width="19.453125" style="67" customWidth="1"/>
    <col min="3339" max="3343" width="16.453125" style="67" customWidth="1"/>
    <col min="3344" max="3346" width="10.81640625" style="67" customWidth="1"/>
    <col min="3347" max="3348" width="16.453125" style="67" customWidth="1"/>
    <col min="3349" max="3351" width="10.81640625" style="67" customWidth="1"/>
    <col min="3352" max="3354" width="16.453125" style="67" customWidth="1"/>
    <col min="3355" max="3357" width="10.81640625" style="67" customWidth="1"/>
    <col min="3358" max="3584" width="9.1796875" style="67" customWidth="1"/>
    <col min="3585" max="3585" width="8.7265625" style="67"/>
    <col min="3586" max="3586" width="19.7265625" style="67" customWidth="1"/>
    <col min="3587" max="3587" width="11.81640625" style="67" customWidth="1"/>
    <col min="3588" max="3589" width="13.81640625" style="67" customWidth="1"/>
    <col min="3590" max="3591" width="10.81640625" style="67" customWidth="1"/>
    <col min="3592" max="3593" width="16.453125" style="67" customWidth="1"/>
    <col min="3594" max="3594" width="19.453125" style="67" customWidth="1"/>
    <col min="3595" max="3599" width="16.453125" style="67" customWidth="1"/>
    <col min="3600" max="3602" width="10.81640625" style="67" customWidth="1"/>
    <col min="3603" max="3604" width="16.453125" style="67" customWidth="1"/>
    <col min="3605" max="3607" width="10.81640625" style="67" customWidth="1"/>
    <col min="3608" max="3610" width="16.453125" style="67" customWidth="1"/>
    <col min="3611" max="3613" width="10.81640625" style="67" customWidth="1"/>
    <col min="3614" max="3840" width="9.1796875" style="67" customWidth="1"/>
    <col min="3841" max="3841" width="8.7265625" style="67"/>
    <col min="3842" max="3842" width="19.7265625" style="67" customWidth="1"/>
    <col min="3843" max="3843" width="11.81640625" style="67" customWidth="1"/>
    <col min="3844" max="3845" width="13.81640625" style="67" customWidth="1"/>
    <col min="3846" max="3847" width="10.81640625" style="67" customWidth="1"/>
    <col min="3848" max="3849" width="16.453125" style="67" customWidth="1"/>
    <col min="3850" max="3850" width="19.453125" style="67" customWidth="1"/>
    <col min="3851" max="3855" width="16.453125" style="67" customWidth="1"/>
    <col min="3856" max="3858" width="10.81640625" style="67" customWidth="1"/>
    <col min="3859" max="3860" width="16.453125" style="67" customWidth="1"/>
    <col min="3861" max="3863" width="10.81640625" style="67" customWidth="1"/>
    <col min="3864" max="3866" width="16.453125" style="67" customWidth="1"/>
    <col min="3867" max="3869" width="10.81640625" style="67" customWidth="1"/>
    <col min="3870" max="4096" width="9.1796875" style="67" customWidth="1"/>
    <col min="4097" max="4097" width="8.7265625" style="67"/>
    <col min="4098" max="4098" width="19.7265625" style="67" customWidth="1"/>
    <col min="4099" max="4099" width="11.81640625" style="67" customWidth="1"/>
    <col min="4100" max="4101" width="13.81640625" style="67" customWidth="1"/>
    <col min="4102" max="4103" width="10.81640625" style="67" customWidth="1"/>
    <col min="4104" max="4105" width="16.453125" style="67" customWidth="1"/>
    <col min="4106" max="4106" width="19.453125" style="67" customWidth="1"/>
    <col min="4107" max="4111" width="16.453125" style="67" customWidth="1"/>
    <col min="4112" max="4114" width="10.81640625" style="67" customWidth="1"/>
    <col min="4115" max="4116" width="16.453125" style="67" customWidth="1"/>
    <col min="4117" max="4119" width="10.81640625" style="67" customWidth="1"/>
    <col min="4120" max="4122" width="16.453125" style="67" customWidth="1"/>
    <col min="4123" max="4125" width="10.81640625" style="67" customWidth="1"/>
    <col min="4126" max="4352" width="9.1796875" style="67" customWidth="1"/>
    <col min="4353" max="4353" width="8.7265625" style="67"/>
    <col min="4354" max="4354" width="19.7265625" style="67" customWidth="1"/>
    <col min="4355" max="4355" width="11.81640625" style="67" customWidth="1"/>
    <col min="4356" max="4357" width="13.81640625" style="67" customWidth="1"/>
    <col min="4358" max="4359" width="10.81640625" style="67" customWidth="1"/>
    <col min="4360" max="4361" width="16.453125" style="67" customWidth="1"/>
    <col min="4362" max="4362" width="19.453125" style="67" customWidth="1"/>
    <col min="4363" max="4367" width="16.453125" style="67" customWidth="1"/>
    <col min="4368" max="4370" width="10.81640625" style="67" customWidth="1"/>
    <col min="4371" max="4372" width="16.453125" style="67" customWidth="1"/>
    <col min="4373" max="4375" width="10.81640625" style="67" customWidth="1"/>
    <col min="4376" max="4378" width="16.453125" style="67" customWidth="1"/>
    <col min="4379" max="4381" width="10.81640625" style="67" customWidth="1"/>
    <col min="4382" max="4608" width="9.1796875" style="67" customWidth="1"/>
    <col min="4609" max="4609" width="8.7265625" style="67"/>
    <col min="4610" max="4610" width="19.7265625" style="67" customWidth="1"/>
    <col min="4611" max="4611" width="11.81640625" style="67" customWidth="1"/>
    <col min="4612" max="4613" width="13.81640625" style="67" customWidth="1"/>
    <col min="4614" max="4615" width="10.81640625" style="67" customWidth="1"/>
    <col min="4616" max="4617" width="16.453125" style="67" customWidth="1"/>
    <col min="4618" max="4618" width="19.453125" style="67" customWidth="1"/>
    <col min="4619" max="4623" width="16.453125" style="67" customWidth="1"/>
    <col min="4624" max="4626" width="10.81640625" style="67" customWidth="1"/>
    <col min="4627" max="4628" width="16.453125" style="67" customWidth="1"/>
    <col min="4629" max="4631" width="10.81640625" style="67" customWidth="1"/>
    <col min="4632" max="4634" width="16.453125" style="67" customWidth="1"/>
    <col min="4635" max="4637" width="10.81640625" style="67" customWidth="1"/>
    <col min="4638" max="4864" width="9.1796875" style="67" customWidth="1"/>
    <col min="4865" max="4865" width="8.7265625" style="67"/>
    <col min="4866" max="4866" width="19.7265625" style="67" customWidth="1"/>
    <col min="4867" max="4867" width="11.81640625" style="67" customWidth="1"/>
    <col min="4868" max="4869" width="13.81640625" style="67" customWidth="1"/>
    <col min="4870" max="4871" width="10.81640625" style="67" customWidth="1"/>
    <col min="4872" max="4873" width="16.453125" style="67" customWidth="1"/>
    <col min="4874" max="4874" width="19.453125" style="67" customWidth="1"/>
    <col min="4875" max="4879" width="16.453125" style="67" customWidth="1"/>
    <col min="4880" max="4882" width="10.81640625" style="67" customWidth="1"/>
    <col min="4883" max="4884" width="16.453125" style="67" customWidth="1"/>
    <col min="4885" max="4887" width="10.81640625" style="67" customWidth="1"/>
    <col min="4888" max="4890" width="16.453125" style="67" customWidth="1"/>
    <col min="4891" max="4893" width="10.81640625" style="67" customWidth="1"/>
    <col min="4894" max="5120" width="9.1796875" style="67" customWidth="1"/>
    <col min="5121" max="5121" width="8.7265625" style="67"/>
    <col min="5122" max="5122" width="19.7265625" style="67" customWidth="1"/>
    <col min="5123" max="5123" width="11.81640625" style="67" customWidth="1"/>
    <col min="5124" max="5125" width="13.81640625" style="67" customWidth="1"/>
    <col min="5126" max="5127" width="10.81640625" style="67" customWidth="1"/>
    <col min="5128" max="5129" width="16.453125" style="67" customWidth="1"/>
    <col min="5130" max="5130" width="19.453125" style="67" customWidth="1"/>
    <col min="5131" max="5135" width="16.453125" style="67" customWidth="1"/>
    <col min="5136" max="5138" width="10.81640625" style="67" customWidth="1"/>
    <col min="5139" max="5140" width="16.453125" style="67" customWidth="1"/>
    <col min="5141" max="5143" width="10.81640625" style="67" customWidth="1"/>
    <col min="5144" max="5146" width="16.453125" style="67" customWidth="1"/>
    <col min="5147" max="5149" width="10.81640625" style="67" customWidth="1"/>
    <col min="5150" max="5376" width="9.1796875" style="67" customWidth="1"/>
    <col min="5377" max="5377" width="8.7265625" style="67"/>
    <col min="5378" max="5378" width="19.7265625" style="67" customWidth="1"/>
    <col min="5379" max="5379" width="11.81640625" style="67" customWidth="1"/>
    <col min="5380" max="5381" width="13.81640625" style="67" customWidth="1"/>
    <col min="5382" max="5383" width="10.81640625" style="67" customWidth="1"/>
    <col min="5384" max="5385" width="16.453125" style="67" customWidth="1"/>
    <col min="5386" max="5386" width="19.453125" style="67" customWidth="1"/>
    <col min="5387" max="5391" width="16.453125" style="67" customWidth="1"/>
    <col min="5392" max="5394" width="10.81640625" style="67" customWidth="1"/>
    <col min="5395" max="5396" width="16.453125" style="67" customWidth="1"/>
    <col min="5397" max="5399" width="10.81640625" style="67" customWidth="1"/>
    <col min="5400" max="5402" width="16.453125" style="67" customWidth="1"/>
    <col min="5403" max="5405" width="10.81640625" style="67" customWidth="1"/>
    <col min="5406" max="5632" width="9.1796875" style="67" customWidth="1"/>
    <col min="5633" max="5633" width="8.7265625" style="67"/>
    <col min="5634" max="5634" width="19.7265625" style="67" customWidth="1"/>
    <col min="5635" max="5635" width="11.81640625" style="67" customWidth="1"/>
    <col min="5636" max="5637" width="13.81640625" style="67" customWidth="1"/>
    <col min="5638" max="5639" width="10.81640625" style="67" customWidth="1"/>
    <col min="5640" max="5641" width="16.453125" style="67" customWidth="1"/>
    <col min="5642" max="5642" width="19.453125" style="67" customWidth="1"/>
    <col min="5643" max="5647" width="16.453125" style="67" customWidth="1"/>
    <col min="5648" max="5650" width="10.81640625" style="67" customWidth="1"/>
    <col min="5651" max="5652" width="16.453125" style="67" customWidth="1"/>
    <col min="5653" max="5655" width="10.81640625" style="67" customWidth="1"/>
    <col min="5656" max="5658" width="16.453125" style="67" customWidth="1"/>
    <col min="5659" max="5661" width="10.81640625" style="67" customWidth="1"/>
    <col min="5662" max="5888" width="9.1796875" style="67" customWidth="1"/>
    <col min="5889" max="5889" width="8.7265625" style="67"/>
    <col min="5890" max="5890" width="19.7265625" style="67" customWidth="1"/>
    <col min="5891" max="5891" width="11.81640625" style="67" customWidth="1"/>
    <col min="5892" max="5893" width="13.81640625" style="67" customWidth="1"/>
    <col min="5894" max="5895" width="10.81640625" style="67" customWidth="1"/>
    <col min="5896" max="5897" width="16.453125" style="67" customWidth="1"/>
    <col min="5898" max="5898" width="19.453125" style="67" customWidth="1"/>
    <col min="5899" max="5903" width="16.453125" style="67" customWidth="1"/>
    <col min="5904" max="5906" width="10.81640625" style="67" customWidth="1"/>
    <col min="5907" max="5908" width="16.453125" style="67" customWidth="1"/>
    <col min="5909" max="5911" width="10.81640625" style="67" customWidth="1"/>
    <col min="5912" max="5914" width="16.453125" style="67" customWidth="1"/>
    <col min="5915" max="5917" width="10.81640625" style="67" customWidth="1"/>
    <col min="5918" max="6144" width="9.1796875" style="67" customWidth="1"/>
    <col min="6145" max="6145" width="8.7265625" style="67"/>
    <col min="6146" max="6146" width="19.7265625" style="67" customWidth="1"/>
    <col min="6147" max="6147" width="11.81640625" style="67" customWidth="1"/>
    <col min="6148" max="6149" width="13.81640625" style="67" customWidth="1"/>
    <col min="6150" max="6151" width="10.81640625" style="67" customWidth="1"/>
    <col min="6152" max="6153" width="16.453125" style="67" customWidth="1"/>
    <col min="6154" max="6154" width="19.453125" style="67" customWidth="1"/>
    <col min="6155" max="6159" width="16.453125" style="67" customWidth="1"/>
    <col min="6160" max="6162" width="10.81640625" style="67" customWidth="1"/>
    <col min="6163" max="6164" width="16.453125" style="67" customWidth="1"/>
    <col min="6165" max="6167" width="10.81640625" style="67" customWidth="1"/>
    <col min="6168" max="6170" width="16.453125" style="67" customWidth="1"/>
    <col min="6171" max="6173" width="10.81640625" style="67" customWidth="1"/>
    <col min="6174" max="6400" width="9.1796875" style="67" customWidth="1"/>
    <col min="6401" max="6401" width="8.7265625" style="67"/>
    <col min="6402" max="6402" width="19.7265625" style="67" customWidth="1"/>
    <col min="6403" max="6403" width="11.81640625" style="67" customWidth="1"/>
    <col min="6404" max="6405" width="13.81640625" style="67" customWidth="1"/>
    <col min="6406" max="6407" width="10.81640625" style="67" customWidth="1"/>
    <col min="6408" max="6409" width="16.453125" style="67" customWidth="1"/>
    <col min="6410" max="6410" width="19.453125" style="67" customWidth="1"/>
    <col min="6411" max="6415" width="16.453125" style="67" customWidth="1"/>
    <col min="6416" max="6418" width="10.81640625" style="67" customWidth="1"/>
    <col min="6419" max="6420" width="16.453125" style="67" customWidth="1"/>
    <col min="6421" max="6423" width="10.81640625" style="67" customWidth="1"/>
    <col min="6424" max="6426" width="16.453125" style="67" customWidth="1"/>
    <col min="6427" max="6429" width="10.81640625" style="67" customWidth="1"/>
    <col min="6430" max="6656" width="9.1796875" style="67" customWidth="1"/>
    <col min="6657" max="6657" width="8.7265625" style="67"/>
    <col min="6658" max="6658" width="19.7265625" style="67" customWidth="1"/>
    <col min="6659" max="6659" width="11.81640625" style="67" customWidth="1"/>
    <col min="6660" max="6661" width="13.81640625" style="67" customWidth="1"/>
    <col min="6662" max="6663" width="10.81640625" style="67" customWidth="1"/>
    <col min="6664" max="6665" width="16.453125" style="67" customWidth="1"/>
    <col min="6666" max="6666" width="19.453125" style="67" customWidth="1"/>
    <col min="6667" max="6671" width="16.453125" style="67" customWidth="1"/>
    <col min="6672" max="6674" width="10.81640625" style="67" customWidth="1"/>
    <col min="6675" max="6676" width="16.453125" style="67" customWidth="1"/>
    <col min="6677" max="6679" width="10.81640625" style="67" customWidth="1"/>
    <col min="6680" max="6682" width="16.453125" style="67" customWidth="1"/>
    <col min="6683" max="6685" width="10.81640625" style="67" customWidth="1"/>
    <col min="6686" max="6912" width="9.1796875" style="67" customWidth="1"/>
    <col min="6913" max="6913" width="8.7265625" style="67"/>
    <col min="6914" max="6914" width="19.7265625" style="67" customWidth="1"/>
    <col min="6915" max="6915" width="11.81640625" style="67" customWidth="1"/>
    <col min="6916" max="6917" width="13.81640625" style="67" customWidth="1"/>
    <col min="6918" max="6919" width="10.81640625" style="67" customWidth="1"/>
    <col min="6920" max="6921" width="16.453125" style="67" customWidth="1"/>
    <col min="6922" max="6922" width="19.453125" style="67" customWidth="1"/>
    <col min="6923" max="6927" width="16.453125" style="67" customWidth="1"/>
    <col min="6928" max="6930" width="10.81640625" style="67" customWidth="1"/>
    <col min="6931" max="6932" width="16.453125" style="67" customWidth="1"/>
    <col min="6933" max="6935" width="10.81640625" style="67" customWidth="1"/>
    <col min="6936" max="6938" width="16.453125" style="67" customWidth="1"/>
    <col min="6939" max="6941" width="10.81640625" style="67" customWidth="1"/>
    <col min="6942" max="7168" width="9.1796875" style="67" customWidth="1"/>
    <col min="7169" max="7169" width="8.7265625" style="67"/>
    <col min="7170" max="7170" width="19.7265625" style="67" customWidth="1"/>
    <col min="7171" max="7171" width="11.81640625" style="67" customWidth="1"/>
    <col min="7172" max="7173" width="13.81640625" style="67" customWidth="1"/>
    <col min="7174" max="7175" width="10.81640625" style="67" customWidth="1"/>
    <col min="7176" max="7177" width="16.453125" style="67" customWidth="1"/>
    <col min="7178" max="7178" width="19.453125" style="67" customWidth="1"/>
    <col min="7179" max="7183" width="16.453125" style="67" customWidth="1"/>
    <col min="7184" max="7186" width="10.81640625" style="67" customWidth="1"/>
    <col min="7187" max="7188" width="16.453125" style="67" customWidth="1"/>
    <col min="7189" max="7191" width="10.81640625" style="67" customWidth="1"/>
    <col min="7192" max="7194" width="16.453125" style="67" customWidth="1"/>
    <col min="7195" max="7197" width="10.81640625" style="67" customWidth="1"/>
    <col min="7198" max="7424" width="9.1796875" style="67" customWidth="1"/>
    <col min="7425" max="7425" width="8.7265625" style="67"/>
    <col min="7426" max="7426" width="19.7265625" style="67" customWidth="1"/>
    <col min="7427" max="7427" width="11.81640625" style="67" customWidth="1"/>
    <col min="7428" max="7429" width="13.81640625" style="67" customWidth="1"/>
    <col min="7430" max="7431" width="10.81640625" style="67" customWidth="1"/>
    <col min="7432" max="7433" width="16.453125" style="67" customWidth="1"/>
    <col min="7434" max="7434" width="19.453125" style="67" customWidth="1"/>
    <col min="7435" max="7439" width="16.453125" style="67" customWidth="1"/>
    <col min="7440" max="7442" width="10.81640625" style="67" customWidth="1"/>
    <col min="7443" max="7444" width="16.453125" style="67" customWidth="1"/>
    <col min="7445" max="7447" width="10.81640625" style="67" customWidth="1"/>
    <col min="7448" max="7450" width="16.453125" style="67" customWidth="1"/>
    <col min="7451" max="7453" width="10.81640625" style="67" customWidth="1"/>
    <col min="7454" max="7680" width="9.1796875" style="67" customWidth="1"/>
    <col min="7681" max="7681" width="8.7265625" style="67"/>
    <col min="7682" max="7682" width="19.7265625" style="67" customWidth="1"/>
    <col min="7683" max="7683" width="11.81640625" style="67" customWidth="1"/>
    <col min="7684" max="7685" width="13.81640625" style="67" customWidth="1"/>
    <col min="7686" max="7687" width="10.81640625" style="67" customWidth="1"/>
    <col min="7688" max="7689" width="16.453125" style="67" customWidth="1"/>
    <col min="7690" max="7690" width="19.453125" style="67" customWidth="1"/>
    <col min="7691" max="7695" width="16.453125" style="67" customWidth="1"/>
    <col min="7696" max="7698" width="10.81640625" style="67" customWidth="1"/>
    <col min="7699" max="7700" width="16.453125" style="67" customWidth="1"/>
    <col min="7701" max="7703" width="10.81640625" style="67" customWidth="1"/>
    <col min="7704" max="7706" width="16.453125" style="67" customWidth="1"/>
    <col min="7707" max="7709" width="10.81640625" style="67" customWidth="1"/>
    <col min="7710" max="7936" width="9.1796875" style="67" customWidth="1"/>
    <col min="7937" max="7937" width="8.7265625" style="67"/>
    <col min="7938" max="7938" width="19.7265625" style="67" customWidth="1"/>
    <col min="7939" max="7939" width="11.81640625" style="67" customWidth="1"/>
    <col min="7940" max="7941" width="13.81640625" style="67" customWidth="1"/>
    <col min="7942" max="7943" width="10.81640625" style="67" customWidth="1"/>
    <col min="7944" max="7945" width="16.453125" style="67" customWidth="1"/>
    <col min="7946" max="7946" width="19.453125" style="67" customWidth="1"/>
    <col min="7947" max="7951" width="16.453125" style="67" customWidth="1"/>
    <col min="7952" max="7954" width="10.81640625" style="67" customWidth="1"/>
    <col min="7955" max="7956" width="16.453125" style="67" customWidth="1"/>
    <col min="7957" max="7959" width="10.81640625" style="67" customWidth="1"/>
    <col min="7960" max="7962" width="16.453125" style="67" customWidth="1"/>
    <col min="7963" max="7965" width="10.81640625" style="67" customWidth="1"/>
    <col min="7966" max="8192" width="9.1796875" style="67" customWidth="1"/>
    <col min="8193" max="8193" width="8.7265625" style="67"/>
    <col min="8194" max="8194" width="19.7265625" style="67" customWidth="1"/>
    <col min="8195" max="8195" width="11.81640625" style="67" customWidth="1"/>
    <col min="8196" max="8197" width="13.81640625" style="67" customWidth="1"/>
    <col min="8198" max="8199" width="10.81640625" style="67" customWidth="1"/>
    <col min="8200" max="8201" width="16.453125" style="67" customWidth="1"/>
    <col min="8202" max="8202" width="19.453125" style="67" customWidth="1"/>
    <col min="8203" max="8207" width="16.453125" style="67" customWidth="1"/>
    <col min="8208" max="8210" width="10.81640625" style="67" customWidth="1"/>
    <col min="8211" max="8212" width="16.453125" style="67" customWidth="1"/>
    <col min="8213" max="8215" width="10.81640625" style="67" customWidth="1"/>
    <col min="8216" max="8218" width="16.453125" style="67" customWidth="1"/>
    <col min="8219" max="8221" width="10.81640625" style="67" customWidth="1"/>
    <col min="8222" max="8448" width="9.1796875" style="67" customWidth="1"/>
    <col min="8449" max="8449" width="8.7265625" style="67"/>
    <col min="8450" max="8450" width="19.7265625" style="67" customWidth="1"/>
    <col min="8451" max="8451" width="11.81640625" style="67" customWidth="1"/>
    <col min="8452" max="8453" width="13.81640625" style="67" customWidth="1"/>
    <col min="8454" max="8455" width="10.81640625" style="67" customWidth="1"/>
    <col min="8456" max="8457" width="16.453125" style="67" customWidth="1"/>
    <col min="8458" max="8458" width="19.453125" style="67" customWidth="1"/>
    <col min="8459" max="8463" width="16.453125" style="67" customWidth="1"/>
    <col min="8464" max="8466" width="10.81640625" style="67" customWidth="1"/>
    <col min="8467" max="8468" width="16.453125" style="67" customWidth="1"/>
    <col min="8469" max="8471" width="10.81640625" style="67" customWidth="1"/>
    <col min="8472" max="8474" width="16.453125" style="67" customWidth="1"/>
    <col min="8475" max="8477" width="10.81640625" style="67" customWidth="1"/>
    <col min="8478" max="8704" width="9.1796875" style="67" customWidth="1"/>
    <col min="8705" max="8705" width="8.7265625" style="67"/>
    <col min="8706" max="8706" width="19.7265625" style="67" customWidth="1"/>
    <col min="8707" max="8707" width="11.81640625" style="67" customWidth="1"/>
    <col min="8708" max="8709" width="13.81640625" style="67" customWidth="1"/>
    <col min="8710" max="8711" width="10.81640625" style="67" customWidth="1"/>
    <col min="8712" max="8713" width="16.453125" style="67" customWidth="1"/>
    <col min="8714" max="8714" width="19.453125" style="67" customWidth="1"/>
    <col min="8715" max="8719" width="16.453125" style="67" customWidth="1"/>
    <col min="8720" max="8722" width="10.81640625" style="67" customWidth="1"/>
    <col min="8723" max="8724" width="16.453125" style="67" customWidth="1"/>
    <col min="8725" max="8727" width="10.81640625" style="67" customWidth="1"/>
    <col min="8728" max="8730" width="16.453125" style="67" customWidth="1"/>
    <col min="8731" max="8733" width="10.81640625" style="67" customWidth="1"/>
    <col min="8734" max="8960" width="9.1796875" style="67" customWidth="1"/>
    <col min="8961" max="8961" width="8.7265625" style="67"/>
    <col min="8962" max="8962" width="19.7265625" style="67" customWidth="1"/>
    <col min="8963" max="8963" width="11.81640625" style="67" customWidth="1"/>
    <col min="8964" max="8965" width="13.81640625" style="67" customWidth="1"/>
    <col min="8966" max="8967" width="10.81640625" style="67" customWidth="1"/>
    <col min="8968" max="8969" width="16.453125" style="67" customWidth="1"/>
    <col min="8970" max="8970" width="19.453125" style="67" customWidth="1"/>
    <col min="8971" max="8975" width="16.453125" style="67" customWidth="1"/>
    <col min="8976" max="8978" width="10.81640625" style="67" customWidth="1"/>
    <col min="8979" max="8980" width="16.453125" style="67" customWidth="1"/>
    <col min="8981" max="8983" width="10.81640625" style="67" customWidth="1"/>
    <col min="8984" max="8986" width="16.453125" style="67" customWidth="1"/>
    <col min="8987" max="8989" width="10.81640625" style="67" customWidth="1"/>
    <col min="8990" max="9216" width="9.1796875" style="67" customWidth="1"/>
    <col min="9217" max="9217" width="8.7265625" style="67"/>
    <col min="9218" max="9218" width="19.7265625" style="67" customWidth="1"/>
    <col min="9219" max="9219" width="11.81640625" style="67" customWidth="1"/>
    <col min="9220" max="9221" width="13.81640625" style="67" customWidth="1"/>
    <col min="9222" max="9223" width="10.81640625" style="67" customWidth="1"/>
    <col min="9224" max="9225" width="16.453125" style="67" customWidth="1"/>
    <col min="9226" max="9226" width="19.453125" style="67" customWidth="1"/>
    <col min="9227" max="9231" width="16.453125" style="67" customWidth="1"/>
    <col min="9232" max="9234" width="10.81640625" style="67" customWidth="1"/>
    <col min="9235" max="9236" width="16.453125" style="67" customWidth="1"/>
    <col min="9237" max="9239" width="10.81640625" style="67" customWidth="1"/>
    <col min="9240" max="9242" width="16.453125" style="67" customWidth="1"/>
    <col min="9243" max="9245" width="10.81640625" style="67" customWidth="1"/>
    <col min="9246" max="9472" width="9.1796875" style="67" customWidth="1"/>
    <col min="9473" max="9473" width="8.7265625" style="67"/>
    <col min="9474" max="9474" width="19.7265625" style="67" customWidth="1"/>
    <col min="9475" max="9475" width="11.81640625" style="67" customWidth="1"/>
    <col min="9476" max="9477" width="13.81640625" style="67" customWidth="1"/>
    <col min="9478" max="9479" width="10.81640625" style="67" customWidth="1"/>
    <col min="9480" max="9481" width="16.453125" style="67" customWidth="1"/>
    <col min="9482" max="9482" width="19.453125" style="67" customWidth="1"/>
    <col min="9483" max="9487" width="16.453125" style="67" customWidth="1"/>
    <col min="9488" max="9490" width="10.81640625" style="67" customWidth="1"/>
    <col min="9491" max="9492" width="16.453125" style="67" customWidth="1"/>
    <col min="9493" max="9495" width="10.81640625" style="67" customWidth="1"/>
    <col min="9496" max="9498" width="16.453125" style="67" customWidth="1"/>
    <col min="9499" max="9501" width="10.81640625" style="67" customWidth="1"/>
    <col min="9502" max="9728" width="9.1796875" style="67" customWidth="1"/>
    <col min="9729" max="9729" width="8.7265625" style="67"/>
    <col min="9730" max="9730" width="19.7265625" style="67" customWidth="1"/>
    <col min="9731" max="9731" width="11.81640625" style="67" customWidth="1"/>
    <col min="9732" max="9733" width="13.81640625" style="67" customWidth="1"/>
    <col min="9734" max="9735" width="10.81640625" style="67" customWidth="1"/>
    <col min="9736" max="9737" width="16.453125" style="67" customWidth="1"/>
    <col min="9738" max="9738" width="19.453125" style="67" customWidth="1"/>
    <col min="9739" max="9743" width="16.453125" style="67" customWidth="1"/>
    <col min="9744" max="9746" width="10.81640625" style="67" customWidth="1"/>
    <col min="9747" max="9748" width="16.453125" style="67" customWidth="1"/>
    <col min="9749" max="9751" width="10.81640625" style="67" customWidth="1"/>
    <col min="9752" max="9754" width="16.453125" style="67" customWidth="1"/>
    <col min="9755" max="9757" width="10.81640625" style="67" customWidth="1"/>
    <col min="9758" max="9984" width="9.1796875" style="67" customWidth="1"/>
    <col min="9985" max="9985" width="8.7265625" style="67"/>
    <col min="9986" max="9986" width="19.7265625" style="67" customWidth="1"/>
    <col min="9987" max="9987" width="11.81640625" style="67" customWidth="1"/>
    <col min="9988" max="9989" width="13.81640625" style="67" customWidth="1"/>
    <col min="9990" max="9991" width="10.81640625" style="67" customWidth="1"/>
    <col min="9992" max="9993" width="16.453125" style="67" customWidth="1"/>
    <col min="9994" max="9994" width="19.453125" style="67" customWidth="1"/>
    <col min="9995" max="9999" width="16.453125" style="67" customWidth="1"/>
    <col min="10000" max="10002" width="10.81640625" style="67" customWidth="1"/>
    <col min="10003" max="10004" width="16.453125" style="67" customWidth="1"/>
    <col min="10005" max="10007" width="10.81640625" style="67" customWidth="1"/>
    <col min="10008" max="10010" width="16.453125" style="67" customWidth="1"/>
    <col min="10011" max="10013" width="10.81640625" style="67" customWidth="1"/>
    <col min="10014" max="10240" width="9.1796875" style="67" customWidth="1"/>
    <col min="10241" max="10241" width="8.7265625" style="67"/>
    <col min="10242" max="10242" width="19.7265625" style="67" customWidth="1"/>
    <col min="10243" max="10243" width="11.81640625" style="67" customWidth="1"/>
    <col min="10244" max="10245" width="13.81640625" style="67" customWidth="1"/>
    <col min="10246" max="10247" width="10.81640625" style="67" customWidth="1"/>
    <col min="10248" max="10249" width="16.453125" style="67" customWidth="1"/>
    <col min="10250" max="10250" width="19.453125" style="67" customWidth="1"/>
    <col min="10251" max="10255" width="16.453125" style="67" customWidth="1"/>
    <col min="10256" max="10258" width="10.81640625" style="67" customWidth="1"/>
    <col min="10259" max="10260" width="16.453125" style="67" customWidth="1"/>
    <col min="10261" max="10263" width="10.81640625" style="67" customWidth="1"/>
    <col min="10264" max="10266" width="16.453125" style="67" customWidth="1"/>
    <col min="10267" max="10269" width="10.81640625" style="67" customWidth="1"/>
    <col min="10270" max="10496" width="9.1796875" style="67" customWidth="1"/>
    <col min="10497" max="10497" width="8.7265625" style="67"/>
    <col min="10498" max="10498" width="19.7265625" style="67" customWidth="1"/>
    <col min="10499" max="10499" width="11.81640625" style="67" customWidth="1"/>
    <col min="10500" max="10501" width="13.81640625" style="67" customWidth="1"/>
    <col min="10502" max="10503" width="10.81640625" style="67" customWidth="1"/>
    <col min="10504" max="10505" width="16.453125" style="67" customWidth="1"/>
    <col min="10506" max="10506" width="19.453125" style="67" customWidth="1"/>
    <col min="10507" max="10511" width="16.453125" style="67" customWidth="1"/>
    <col min="10512" max="10514" width="10.81640625" style="67" customWidth="1"/>
    <col min="10515" max="10516" width="16.453125" style="67" customWidth="1"/>
    <col min="10517" max="10519" width="10.81640625" style="67" customWidth="1"/>
    <col min="10520" max="10522" width="16.453125" style="67" customWidth="1"/>
    <col min="10523" max="10525" width="10.81640625" style="67" customWidth="1"/>
    <col min="10526" max="10752" width="9.1796875" style="67" customWidth="1"/>
    <col min="10753" max="10753" width="8.7265625" style="67"/>
    <col min="10754" max="10754" width="19.7265625" style="67" customWidth="1"/>
    <col min="10755" max="10755" width="11.81640625" style="67" customWidth="1"/>
    <col min="10756" max="10757" width="13.81640625" style="67" customWidth="1"/>
    <col min="10758" max="10759" width="10.81640625" style="67" customWidth="1"/>
    <col min="10760" max="10761" width="16.453125" style="67" customWidth="1"/>
    <col min="10762" max="10762" width="19.453125" style="67" customWidth="1"/>
    <col min="10763" max="10767" width="16.453125" style="67" customWidth="1"/>
    <col min="10768" max="10770" width="10.81640625" style="67" customWidth="1"/>
    <col min="10771" max="10772" width="16.453125" style="67" customWidth="1"/>
    <col min="10773" max="10775" width="10.81640625" style="67" customWidth="1"/>
    <col min="10776" max="10778" width="16.453125" style="67" customWidth="1"/>
    <col min="10779" max="10781" width="10.81640625" style="67" customWidth="1"/>
    <col min="10782" max="11008" width="9.1796875" style="67" customWidth="1"/>
    <col min="11009" max="11009" width="8.7265625" style="67"/>
    <col min="11010" max="11010" width="19.7265625" style="67" customWidth="1"/>
    <col min="11011" max="11011" width="11.81640625" style="67" customWidth="1"/>
    <col min="11012" max="11013" width="13.81640625" style="67" customWidth="1"/>
    <col min="11014" max="11015" width="10.81640625" style="67" customWidth="1"/>
    <col min="11016" max="11017" width="16.453125" style="67" customWidth="1"/>
    <col min="11018" max="11018" width="19.453125" style="67" customWidth="1"/>
    <col min="11019" max="11023" width="16.453125" style="67" customWidth="1"/>
    <col min="11024" max="11026" width="10.81640625" style="67" customWidth="1"/>
    <col min="11027" max="11028" width="16.453125" style="67" customWidth="1"/>
    <col min="11029" max="11031" width="10.81640625" style="67" customWidth="1"/>
    <col min="11032" max="11034" width="16.453125" style="67" customWidth="1"/>
    <col min="11035" max="11037" width="10.81640625" style="67" customWidth="1"/>
    <col min="11038" max="11264" width="9.1796875" style="67" customWidth="1"/>
    <col min="11265" max="11265" width="8.7265625" style="67"/>
    <col min="11266" max="11266" width="19.7265625" style="67" customWidth="1"/>
    <col min="11267" max="11267" width="11.81640625" style="67" customWidth="1"/>
    <col min="11268" max="11269" width="13.81640625" style="67" customWidth="1"/>
    <col min="11270" max="11271" width="10.81640625" style="67" customWidth="1"/>
    <col min="11272" max="11273" width="16.453125" style="67" customWidth="1"/>
    <col min="11274" max="11274" width="19.453125" style="67" customWidth="1"/>
    <col min="11275" max="11279" width="16.453125" style="67" customWidth="1"/>
    <col min="11280" max="11282" width="10.81640625" style="67" customWidth="1"/>
    <col min="11283" max="11284" width="16.453125" style="67" customWidth="1"/>
    <col min="11285" max="11287" width="10.81640625" style="67" customWidth="1"/>
    <col min="11288" max="11290" width="16.453125" style="67" customWidth="1"/>
    <col min="11291" max="11293" width="10.81640625" style="67" customWidth="1"/>
    <col min="11294" max="11520" width="9.1796875" style="67" customWidth="1"/>
    <col min="11521" max="11521" width="8.7265625" style="67"/>
    <col min="11522" max="11522" width="19.7265625" style="67" customWidth="1"/>
    <col min="11523" max="11523" width="11.81640625" style="67" customWidth="1"/>
    <col min="11524" max="11525" width="13.81640625" style="67" customWidth="1"/>
    <col min="11526" max="11527" width="10.81640625" style="67" customWidth="1"/>
    <col min="11528" max="11529" width="16.453125" style="67" customWidth="1"/>
    <col min="11530" max="11530" width="19.453125" style="67" customWidth="1"/>
    <col min="11531" max="11535" width="16.453125" style="67" customWidth="1"/>
    <col min="11536" max="11538" width="10.81640625" style="67" customWidth="1"/>
    <col min="11539" max="11540" width="16.453125" style="67" customWidth="1"/>
    <col min="11541" max="11543" width="10.81640625" style="67" customWidth="1"/>
    <col min="11544" max="11546" width="16.453125" style="67" customWidth="1"/>
    <col min="11547" max="11549" width="10.81640625" style="67" customWidth="1"/>
    <col min="11550" max="11776" width="9.1796875" style="67" customWidth="1"/>
    <col min="11777" max="11777" width="8.7265625" style="67"/>
    <col min="11778" max="11778" width="19.7265625" style="67" customWidth="1"/>
    <col min="11779" max="11779" width="11.81640625" style="67" customWidth="1"/>
    <col min="11780" max="11781" width="13.81640625" style="67" customWidth="1"/>
    <col min="11782" max="11783" width="10.81640625" style="67" customWidth="1"/>
    <col min="11784" max="11785" width="16.453125" style="67" customWidth="1"/>
    <col min="11786" max="11786" width="19.453125" style="67" customWidth="1"/>
    <col min="11787" max="11791" width="16.453125" style="67" customWidth="1"/>
    <col min="11792" max="11794" width="10.81640625" style="67" customWidth="1"/>
    <col min="11795" max="11796" width="16.453125" style="67" customWidth="1"/>
    <col min="11797" max="11799" width="10.81640625" style="67" customWidth="1"/>
    <col min="11800" max="11802" width="16.453125" style="67" customWidth="1"/>
    <col min="11803" max="11805" width="10.81640625" style="67" customWidth="1"/>
    <col min="11806" max="12032" width="9.1796875" style="67" customWidth="1"/>
    <col min="12033" max="12033" width="8.7265625" style="67"/>
    <col min="12034" max="12034" width="19.7265625" style="67" customWidth="1"/>
    <col min="12035" max="12035" width="11.81640625" style="67" customWidth="1"/>
    <col min="12036" max="12037" width="13.81640625" style="67" customWidth="1"/>
    <col min="12038" max="12039" width="10.81640625" style="67" customWidth="1"/>
    <col min="12040" max="12041" width="16.453125" style="67" customWidth="1"/>
    <col min="12042" max="12042" width="19.453125" style="67" customWidth="1"/>
    <col min="12043" max="12047" width="16.453125" style="67" customWidth="1"/>
    <col min="12048" max="12050" width="10.81640625" style="67" customWidth="1"/>
    <col min="12051" max="12052" width="16.453125" style="67" customWidth="1"/>
    <col min="12053" max="12055" width="10.81640625" style="67" customWidth="1"/>
    <col min="12056" max="12058" width="16.453125" style="67" customWidth="1"/>
    <col min="12059" max="12061" width="10.81640625" style="67" customWidth="1"/>
    <col min="12062" max="12288" width="9.1796875" style="67" customWidth="1"/>
    <col min="12289" max="12289" width="8.7265625" style="67"/>
    <col min="12290" max="12290" width="19.7265625" style="67" customWidth="1"/>
    <col min="12291" max="12291" width="11.81640625" style="67" customWidth="1"/>
    <col min="12292" max="12293" width="13.81640625" style="67" customWidth="1"/>
    <col min="12294" max="12295" width="10.81640625" style="67" customWidth="1"/>
    <col min="12296" max="12297" width="16.453125" style="67" customWidth="1"/>
    <col min="12298" max="12298" width="19.453125" style="67" customWidth="1"/>
    <col min="12299" max="12303" width="16.453125" style="67" customWidth="1"/>
    <col min="12304" max="12306" width="10.81640625" style="67" customWidth="1"/>
    <col min="12307" max="12308" width="16.453125" style="67" customWidth="1"/>
    <col min="12309" max="12311" width="10.81640625" style="67" customWidth="1"/>
    <col min="12312" max="12314" width="16.453125" style="67" customWidth="1"/>
    <col min="12315" max="12317" width="10.81640625" style="67" customWidth="1"/>
    <col min="12318" max="12544" width="9.1796875" style="67" customWidth="1"/>
    <col min="12545" max="12545" width="8.7265625" style="67"/>
    <col min="12546" max="12546" width="19.7265625" style="67" customWidth="1"/>
    <col min="12547" max="12547" width="11.81640625" style="67" customWidth="1"/>
    <col min="12548" max="12549" width="13.81640625" style="67" customWidth="1"/>
    <col min="12550" max="12551" width="10.81640625" style="67" customWidth="1"/>
    <col min="12552" max="12553" width="16.453125" style="67" customWidth="1"/>
    <col min="12554" max="12554" width="19.453125" style="67" customWidth="1"/>
    <col min="12555" max="12559" width="16.453125" style="67" customWidth="1"/>
    <col min="12560" max="12562" width="10.81640625" style="67" customWidth="1"/>
    <col min="12563" max="12564" width="16.453125" style="67" customWidth="1"/>
    <col min="12565" max="12567" width="10.81640625" style="67" customWidth="1"/>
    <col min="12568" max="12570" width="16.453125" style="67" customWidth="1"/>
    <col min="12571" max="12573" width="10.81640625" style="67" customWidth="1"/>
    <col min="12574" max="12800" width="9.1796875" style="67" customWidth="1"/>
    <col min="12801" max="12801" width="8.7265625" style="67"/>
    <col min="12802" max="12802" width="19.7265625" style="67" customWidth="1"/>
    <col min="12803" max="12803" width="11.81640625" style="67" customWidth="1"/>
    <col min="12804" max="12805" width="13.81640625" style="67" customWidth="1"/>
    <col min="12806" max="12807" width="10.81640625" style="67" customWidth="1"/>
    <col min="12808" max="12809" width="16.453125" style="67" customWidth="1"/>
    <col min="12810" max="12810" width="19.453125" style="67" customWidth="1"/>
    <col min="12811" max="12815" width="16.453125" style="67" customWidth="1"/>
    <col min="12816" max="12818" width="10.81640625" style="67" customWidth="1"/>
    <col min="12819" max="12820" width="16.453125" style="67" customWidth="1"/>
    <col min="12821" max="12823" width="10.81640625" style="67" customWidth="1"/>
    <col min="12824" max="12826" width="16.453125" style="67" customWidth="1"/>
    <col min="12827" max="12829" width="10.81640625" style="67" customWidth="1"/>
    <col min="12830" max="13056" width="9.1796875" style="67" customWidth="1"/>
    <col min="13057" max="13057" width="8.7265625" style="67"/>
    <col min="13058" max="13058" width="19.7265625" style="67" customWidth="1"/>
    <col min="13059" max="13059" width="11.81640625" style="67" customWidth="1"/>
    <col min="13060" max="13061" width="13.81640625" style="67" customWidth="1"/>
    <col min="13062" max="13063" width="10.81640625" style="67" customWidth="1"/>
    <col min="13064" max="13065" width="16.453125" style="67" customWidth="1"/>
    <col min="13066" max="13066" width="19.453125" style="67" customWidth="1"/>
    <col min="13067" max="13071" width="16.453125" style="67" customWidth="1"/>
    <col min="13072" max="13074" width="10.81640625" style="67" customWidth="1"/>
    <col min="13075" max="13076" width="16.453125" style="67" customWidth="1"/>
    <col min="13077" max="13079" width="10.81640625" style="67" customWidth="1"/>
    <col min="13080" max="13082" width="16.453125" style="67" customWidth="1"/>
    <col min="13083" max="13085" width="10.81640625" style="67" customWidth="1"/>
    <col min="13086" max="13312" width="9.1796875" style="67" customWidth="1"/>
    <col min="13313" max="13313" width="8.7265625" style="67"/>
    <col min="13314" max="13314" width="19.7265625" style="67" customWidth="1"/>
    <col min="13315" max="13315" width="11.81640625" style="67" customWidth="1"/>
    <col min="13316" max="13317" width="13.81640625" style="67" customWidth="1"/>
    <col min="13318" max="13319" width="10.81640625" style="67" customWidth="1"/>
    <col min="13320" max="13321" width="16.453125" style="67" customWidth="1"/>
    <col min="13322" max="13322" width="19.453125" style="67" customWidth="1"/>
    <col min="13323" max="13327" width="16.453125" style="67" customWidth="1"/>
    <col min="13328" max="13330" width="10.81640625" style="67" customWidth="1"/>
    <col min="13331" max="13332" width="16.453125" style="67" customWidth="1"/>
    <col min="13333" max="13335" width="10.81640625" style="67" customWidth="1"/>
    <col min="13336" max="13338" width="16.453125" style="67" customWidth="1"/>
    <col min="13339" max="13341" width="10.81640625" style="67" customWidth="1"/>
    <col min="13342" max="13568" width="9.1796875" style="67" customWidth="1"/>
    <col min="13569" max="13569" width="8.7265625" style="67"/>
    <col min="13570" max="13570" width="19.7265625" style="67" customWidth="1"/>
    <col min="13571" max="13571" width="11.81640625" style="67" customWidth="1"/>
    <col min="13572" max="13573" width="13.81640625" style="67" customWidth="1"/>
    <col min="13574" max="13575" width="10.81640625" style="67" customWidth="1"/>
    <col min="13576" max="13577" width="16.453125" style="67" customWidth="1"/>
    <col min="13578" max="13578" width="19.453125" style="67" customWidth="1"/>
    <col min="13579" max="13583" width="16.453125" style="67" customWidth="1"/>
    <col min="13584" max="13586" width="10.81640625" style="67" customWidth="1"/>
    <col min="13587" max="13588" width="16.453125" style="67" customWidth="1"/>
    <col min="13589" max="13591" width="10.81640625" style="67" customWidth="1"/>
    <col min="13592" max="13594" width="16.453125" style="67" customWidth="1"/>
    <col min="13595" max="13597" width="10.81640625" style="67" customWidth="1"/>
    <col min="13598" max="13824" width="9.1796875" style="67" customWidth="1"/>
    <col min="13825" max="13825" width="8.7265625" style="67"/>
    <col min="13826" max="13826" width="19.7265625" style="67" customWidth="1"/>
    <col min="13827" max="13827" width="11.81640625" style="67" customWidth="1"/>
    <col min="13828" max="13829" width="13.81640625" style="67" customWidth="1"/>
    <col min="13830" max="13831" width="10.81640625" style="67" customWidth="1"/>
    <col min="13832" max="13833" width="16.453125" style="67" customWidth="1"/>
    <col min="13834" max="13834" width="19.453125" style="67" customWidth="1"/>
    <col min="13835" max="13839" width="16.453125" style="67" customWidth="1"/>
    <col min="13840" max="13842" width="10.81640625" style="67" customWidth="1"/>
    <col min="13843" max="13844" width="16.453125" style="67" customWidth="1"/>
    <col min="13845" max="13847" width="10.81640625" style="67" customWidth="1"/>
    <col min="13848" max="13850" width="16.453125" style="67" customWidth="1"/>
    <col min="13851" max="13853" width="10.81640625" style="67" customWidth="1"/>
    <col min="13854" max="14080" width="9.1796875" style="67" customWidth="1"/>
    <col min="14081" max="14081" width="8.7265625" style="67"/>
    <col min="14082" max="14082" width="19.7265625" style="67" customWidth="1"/>
    <col min="14083" max="14083" width="11.81640625" style="67" customWidth="1"/>
    <col min="14084" max="14085" width="13.81640625" style="67" customWidth="1"/>
    <col min="14086" max="14087" width="10.81640625" style="67" customWidth="1"/>
    <col min="14088" max="14089" width="16.453125" style="67" customWidth="1"/>
    <col min="14090" max="14090" width="19.453125" style="67" customWidth="1"/>
    <col min="14091" max="14095" width="16.453125" style="67" customWidth="1"/>
    <col min="14096" max="14098" width="10.81640625" style="67" customWidth="1"/>
    <col min="14099" max="14100" width="16.453125" style="67" customWidth="1"/>
    <col min="14101" max="14103" width="10.81640625" style="67" customWidth="1"/>
    <col min="14104" max="14106" width="16.453125" style="67" customWidth="1"/>
    <col min="14107" max="14109" width="10.81640625" style="67" customWidth="1"/>
    <col min="14110" max="14336" width="9.1796875" style="67" customWidth="1"/>
    <col min="14337" max="14337" width="8.7265625" style="67"/>
    <col min="14338" max="14338" width="19.7265625" style="67" customWidth="1"/>
    <col min="14339" max="14339" width="11.81640625" style="67" customWidth="1"/>
    <col min="14340" max="14341" width="13.81640625" style="67" customWidth="1"/>
    <col min="14342" max="14343" width="10.81640625" style="67" customWidth="1"/>
    <col min="14344" max="14345" width="16.453125" style="67" customWidth="1"/>
    <col min="14346" max="14346" width="19.453125" style="67" customWidth="1"/>
    <col min="14347" max="14351" width="16.453125" style="67" customWidth="1"/>
    <col min="14352" max="14354" width="10.81640625" style="67" customWidth="1"/>
    <col min="14355" max="14356" width="16.453125" style="67" customWidth="1"/>
    <col min="14357" max="14359" width="10.81640625" style="67" customWidth="1"/>
    <col min="14360" max="14362" width="16.453125" style="67" customWidth="1"/>
    <col min="14363" max="14365" width="10.81640625" style="67" customWidth="1"/>
    <col min="14366" max="14592" width="9.1796875" style="67" customWidth="1"/>
    <col min="14593" max="14593" width="8.7265625" style="67"/>
    <col min="14594" max="14594" width="19.7265625" style="67" customWidth="1"/>
    <col min="14595" max="14595" width="11.81640625" style="67" customWidth="1"/>
    <col min="14596" max="14597" width="13.81640625" style="67" customWidth="1"/>
    <col min="14598" max="14599" width="10.81640625" style="67" customWidth="1"/>
    <col min="14600" max="14601" width="16.453125" style="67" customWidth="1"/>
    <col min="14602" max="14602" width="19.453125" style="67" customWidth="1"/>
    <col min="14603" max="14607" width="16.453125" style="67" customWidth="1"/>
    <col min="14608" max="14610" width="10.81640625" style="67" customWidth="1"/>
    <col min="14611" max="14612" width="16.453125" style="67" customWidth="1"/>
    <col min="14613" max="14615" width="10.81640625" style="67" customWidth="1"/>
    <col min="14616" max="14618" width="16.453125" style="67" customWidth="1"/>
    <col min="14619" max="14621" width="10.81640625" style="67" customWidth="1"/>
    <col min="14622" max="14848" width="9.1796875" style="67" customWidth="1"/>
    <col min="14849" max="14849" width="8.7265625" style="67"/>
    <col min="14850" max="14850" width="19.7265625" style="67" customWidth="1"/>
    <col min="14851" max="14851" width="11.81640625" style="67" customWidth="1"/>
    <col min="14852" max="14853" width="13.81640625" style="67" customWidth="1"/>
    <col min="14854" max="14855" width="10.81640625" style="67" customWidth="1"/>
    <col min="14856" max="14857" width="16.453125" style="67" customWidth="1"/>
    <col min="14858" max="14858" width="19.453125" style="67" customWidth="1"/>
    <col min="14859" max="14863" width="16.453125" style="67" customWidth="1"/>
    <col min="14864" max="14866" width="10.81640625" style="67" customWidth="1"/>
    <col min="14867" max="14868" width="16.453125" style="67" customWidth="1"/>
    <col min="14869" max="14871" width="10.81640625" style="67" customWidth="1"/>
    <col min="14872" max="14874" width="16.453125" style="67" customWidth="1"/>
    <col min="14875" max="14877" width="10.81640625" style="67" customWidth="1"/>
    <col min="14878" max="15104" width="9.1796875" style="67" customWidth="1"/>
    <col min="15105" max="15105" width="8.7265625" style="67"/>
    <col min="15106" max="15106" width="19.7265625" style="67" customWidth="1"/>
    <col min="15107" max="15107" width="11.81640625" style="67" customWidth="1"/>
    <col min="15108" max="15109" width="13.81640625" style="67" customWidth="1"/>
    <col min="15110" max="15111" width="10.81640625" style="67" customWidth="1"/>
    <col min="15112" max="15113" width="16.453125" style="67" customWidth="1"/>
    <col min="15114" max="15114" width="19.453125" style="67" customWidth="1"/>
    <col min="15115" max="15119" width="16.453125" style="67" customWidth="1"/>
    <col min="15120" max="15122" width="10.81640625" style="67" customWidth="1"/>
    <col min="15123" max="15124" width="16.453125" style="67" customWidth="1"/>
    <col min="15125" max="15127" width="10.81640625" style="67" customWidth="1"/>
    <col min="15128" max="15130" width="16.453125" style="67" customWidth="1"/>
    <col min="15131" max="15133" width="10.81640625" style="67" customWidth="1"/>
    <col min="15134" max="15360" width="9.1796875" style="67" customWidth="1"/>
    <col min="15361" max="15361" width="8.7265625" style="67"/>
    <col min="15362" max="15362" width="19.7265625" style="67" customWidth="1"/>
    <col min="15363" max="15363" width="11.81640625" style="67" customWidth="1"/>
    <col min="15364" max="15365" width="13.81640625" style="67" customWidth="1"/>
    <col min="15366" max="15367" width="10.81640625" style="67" customWidth="1"/>
    <col min="15368" max="15369" width="16.453125" style="67" customWidth="1"/>
    <col min="15370" max="15370" width="19.453125" style="67" customWidth="1"/>
    <col min="15371" max="15375" width="16.453125" style="67" customWidth="1"/>
    <col min="15376" max="15378" width="10.81640625" style="67" customWidth="1"/>
    <col min="15379" max="15380" width="16.453125" style="67" customWidth="1"/>
    <col min="15381" max="15383" width="10.81640625" style="67" customWidth="1"/>
    <col min="15384" max="15386" width="16.453125" style="67" customWidth="1"/>
    <col min="15387" max="15389" width="10.81640625" style="67" customWidth="1"/>
    <col min="15390" max="15616" width="9.1796875" style="67" customWidth="1"/>
    <col min="15617" max="15617" width="8.7265625" style="67"/>
    <col min="15618" max="15618" width="19.7265625" style="67" customWidth="1"/>
    <col min="15619" max="15619" width="11.81640625" style="67" customWidth="1"/>
    <col min="15620" max="15621" width="13.81640625" style="67" customWidth="1"/>
    <col min="15622" max="15623" width="10.81640625" style="67" customWidth="1"/>
    <col min="15624" max="15625" width="16.453125" style="67" customWidth="1"/>
    <col min="15626" max="15626" width="19.453125" style="67" customWidth="1"/>
    <col min="15627" max="15631" width="16.453125" style="67" customWidth="1"/>
    <col min="15632" max="15634" width="10.81640625" style="67" customWidth="1"/>
    <col min="15635" max="15636" width="16.453125" style="67" customWidth="1"/>
    <col min="15637" max="15639" width="10.81640625" style="67" customWidth="1"/>
    <col min="15640" max="15642" width="16.453125" style="67" customWidth="1"/>
    <col min="15643" max="15645" width="10.81640625" style="67" customWidth="1"/>
    <col min="15646" max="15872" width="9.1796875" style="67" customWidth="1"/>
    <col min="15873" max="15873" width="8.7265625" style="67"/>
    <col min="15874" max="15874" width="19.7265625" style="67" customWidth="1"/>
    <col min="15875" max="15875" width="11.81640625" style="67" customWidth="1"/>
    <col min="15876" max="15877" width="13.81640625" style="67" customWidth="1"/>
    <col min="15878" max="15879" width="10.81640625" style="67" customWidth="1"/>
    <col min="15880" max="15881" width="16.453125" style="67" customWidth="1"/>
    <col min="15882" max="15882" width="19.453125" style="67" customWidth="1"/>
    <col min="15883" max="15887" width="16.453125" style="67" customWidth="1"/>
    <col min="15888" max="15890" width="10.81640625" style="67" customWidth="1"/>
    <col min="15891" max="15892" width="16.453125" style="67" customWidth="1"/>
    <col min="15893" max="15895" width="10.81640625" style="67" customWidth="1"/>
    <col min="15896" max="15898" width="16.453125" style="67" customWidth="1"/>
    <col min="15899" max="15901" width="10.81640625" style="67" customWidth="1"/>
    <col min="15902" max="16128" width="9.1796875" style="67" customWidth="1"/>
    <col min="16129" max="16129" width="8.7265625" style="67"/>
    <col min="16130" max="16130" width="19.7265625" style="67" customWidth="1"/>
    <col min="16131" max="16131" width="11.81640625" style="67" customWidth="1"/>
    <col min="16132" max="16133" width="13.81640625" style="67" customWidth="1"/>
    <col min="16134" max="16135" width="10.81640625" style="67" customWidth="1"/>
    <col min="16136" max="16137" width="16.453125" style="67" customWidth="1"/>
    <col min="16138" max="16138" width="19.453125" style="67" customWidth="1"/>
    <col min="16139" max="16143" width="16.453125" style="67" customWidth="1"/>
    <col min="16144" max="16146" width="10.81640625" style="67" customWidth="1"/>
    <col min="16147" max="16148" width="16.453125" style="67" customWidth="1"/>
    <col min="16149" max="16151" width="10.81640625" style="67" customWidth="1"/>
    <col min="16152" max="16154" width="16.453125" style="67" customWidth="1"/>
    <col min="16155" max="16157" width="10.81640625" style="67" customWidth="1"/>
    <col min="16158" max="16384" width="9.1796875" style="67" customWidth="1"/>
  </cols>
  <sheetData>
    <row r="1" spans="1:29" ht="30" x14ac:dyDescent="0.25">
      <c r="A1" s="66" t="s">
        <v>927</v>
      </c>
      <c r="B1" s="66" t="s">
        <v>928</v>
      </c>
      <c r="C1" s="66" t="s">
        <v>929</v>
      </c>
      <c r="D1" s="66" t="s">
        <v>930</v>
      </c>
      <c r="E1" s="66" t="s">
        <v>931</v>
      </c>
      <c r="F1" s="66" t="s">
        <v>932</v>
      </c>
      <c r="G1" s="66" t="s">
        <v>933</v>
      </c>
      <c r="H1" s="66" t="s">
        <v>934</v>
      </c>
      <c r="I1" s="66" t="s">
        <v>935</v>
      </c>
      <c r="J1" s="66" t="s">
        <v>936</v>
      </c>
      <c r="K1" s="66" t="s">
        <v>937</v>
      </c>
      <c r="L1" s="66" t="s">
        <v>938</v>
      </c>
      <c r="M1" s="66" t="s">
        <v>939</v>
      </c>
      <c r="N1" s="66" t="s">
        <v>940</v>
      </c>
      <c r="O1" s="66" t="s">
        <v>941</v>
      </c>
      <c r="P1" s="66" t="s">
        <v>942</v>
      </c>
      <c r="Q1" s="66" t="s">
        <v>943</v>
      </c>
      <c r="R1" s="66" t="s">
        <v>944</v>
      </c>
      <c r="S1" s="66" t="s">
        <v>945</v>
      </c>
      <c r="T1" s="66" t="s">
        <v>946</v>
      </c>
      <c r="U1" s="66" t="s">
        <v>947</v>
      </c>
      <c r="V1" s="66" t="s">
        <v>948</v>
      </c>
      <c r="W1" s="66" t="s">
        <v>949</v>
      </c>
      <c r="X1" s="66" t="s">
        <v>950</v>
      </c>
      <c r="Y1" s="66" t="s">
        <v>951</v>
      </c>
      <c r="Z1" s="66" t="s">
        <v>952</v>
      </c>
      <c r="AA1" s="66" t="s">
        <v>953</v>
      </c>
      <c r="AB1" s="66" t="s">
        <v>954</v>
      </c>
      <c r="AC1" s="66" t="s">
        <v>955</v>
      </c>
    </row>
    <row r="2" spans="1:29" ht="60" x14ac:dyDescent="0.25">
      <c r="A2" s="68" t="s">
        <v>18973</v>
      </c>
      <c r="B2" s="69" t="s">
        <v>18974</v>
      </c>
      <c r="C2" s="69" t="s">
        <v>18975</v>
      </c>
      <c r="D2" s="69" t="s">
        <v>1135</v>
      </c>
      <c r="E2" s="69" t="s">
        <v>18976</v>
      </c>
      <c r="F2" s="69" t="s">
        <v>1137</v>
      </c>
      <c r="G2" s="69" t="s">
        <v>1256</v>
      </c>
      <c r="H2" s="69" t="s">
        <v>962</v>
      </c>
      <c r="I2" s="70">
        <v>62461.22</v>
      </c>
      <c r="J2" s="69" t="s">
        <v>1139</v>
      </c>
      <c r="K2" s="69" t="s">
        <v>18977</v>
      </c>
      <c r="L2" s="70">
        <v>2540.85</v>
      </c>
      <c r="M2" s="69"/>
      <c r="N2" s="69" t="s">
        <v>18978</v>
      </c>
      <c r="O2" s="69"/>
      <c r="P2" s="69" t="s">
        <v>1143</v>
      </c>
      <c r="Q2" s="69" t="s">
        <v>1143</v>
      </c>
      <c r="R2" s="69"/>
      <c r="S2" s="70">
        <v>2540.85</v>
      </c>
      <c r="T2" s="70"/>
      <c r="U2" s="69" t="s">
        <v>1143</v>
      </c>
      <c r="V2" s="73">
        <v>0</v>
      </c>
      <c r="W2" s="69" t="s">
        <v>1143</v>
      </c>
      <c r="X2" s="69"/>
      <c r="Y2" s="70"/>
      <c r="Z2" s="69">
        <v>0</v>
      </c>
      <c r="AA2" s="69" t="s">
        <v>989</v>
      </c>
      <c r="AB2" s="69" t="s">
        <v>1144</v>
      </c>
      <c r="AC2" s="69"/>
    </row>
    <row r="3" spans="1:29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 t="s">
        <v>18979</v>
      </c>
      <c r="L3" s="70">
        <v>48396.91</v>
      </c>
      <c r="M3" s="69"/>
      <c r="N3" s="69" t="s">
        <v>18980</v>
      </c>
      <c r="O3" s="69"/>
      <c r="P3" s="69" t="s">
        <v>1173</v>
      </c>
      <c r="Q3" s="69"/>
      <c r="R3" s="69"/>
      <c r="S3" s="70">
        <v>48396.91</v>
      </c>
      <c r="T3" s="70"/>
      <c r="U3" s="69" t="s">
        <v>1173</v>
      </c>
      <c r="V3" s="73">
        <v>0</v>
      </c>
      <c r="W3" s="69" t="s">
        <v>1173</v>
      </c>
      <c r="X3" s="69"/>
      <c r="Y3" s="70"/>
      <c r="Z3" s="69">
        <v>0</v>
      </c>
      <c r="AA3" s="69"/>
      <c r="AB3" s="69" t="s">
        <v>1144</v>
      </c>
      <c r="AC3" s="69"/>
    </row>
    <row r="4" spans="1:29" x14ac:dyDescent="0.25">
      <c r="A4" s="69"/>
      <c r="B4" s="69"/>
      <c r="C4" s="69"/>
      <c r="D4" s="69"/>
      <c r="E4" s="69"/>
      <c r="F4" s="69"/>
      <c r="G4" s="69"/>
      <c r="H4" s="69"/>
      <c r="I4" s="69"/>
      <c r="J4" s="69"/>
      <c r="K4" s="69" t="s">
        <v>18981</v>
      </c>
      <c r="L4" s="70">
        <v>25755.010200000001</v>
      </c>
      <c r="M4" s="69"/>
      <c r="N4" s="69" t="s">
        <v>18982</v>
      </c>
      <c r="O4" s="69"/>
      <c r="P4" s="69" t="s">
        <v>2620</v>
      </c>
      <c r="Q4" s="69" t="s">
        <v>2620</v>
      </c>
      <c r="R4" s="69"/>
      <c r="S4" s="70">
        <v>25755.010200000001</v>
      </c>
      <c r="T4" s="70"/>
      <c r="U4" s="69" t="s">
        <v>2620</v>
      </c>
      <c r="V4" s="73">
        <v>0</v>
      </c>
      <c r="W4" s="69" t="s">
        <v>2620</v>
      </c>
      <c r="X4" s="69"/>
      <c r="Y4" s="70"/>
      <c r="Z4" s="69">
        <v>0</v>
      </c>
      <c r="AA4" s="69"/>
      <c r="AB4" s="69" t="s">
        <v>1144</v>
      </c>
      <c r="AC4" s="69"/>
    </row>
    <row r="5" spans="1:29" x14ac:dyDescent="0.25">
      <c r="A5" s="69"/>
      <c r="B5" s="69"/>
      <c r="C5" s="69"/>
      <c r="D5" s="69"/>
      <c r="E5" s="69"/>
      <c r="F5" s="69"/>
      <c r="G5" s="69"/>
      <c r="H5" s="69"/>
      <c r="I5" s="69"/>
      <c r="J5" s="69"/>
      <c r="K5" s="69" t="s">
        <v>18983</v>
      </c>
      <c r="L5" s="70">
        <v>966.91</v>
      </c>
      <c r="M5" s="69"/>
      <c r="N5" s="69" t="s">
        <v>18984</v>
      </c>
      <c r="O5" s="69"/>
      <c r="P5" s="69" t="s">
        <v>1021</v>
      </c>
      <c r="Q5" s="69" t="s">
        <v>1021</v>
      </c>
      <c r="R5" s="69"/>
      <c r="S5" s="70">
        <v>966.91</v>
      </c>
      <c r="T5" s="70"/>
      <c r="U5" s="69" t="s">
        <v>1021</v>
      </c>
      <c r="V5" s="73">
        <v>0</v>
      </c>
      <c r="W5" s="69" t="s">
        <v>1021</v>
      </c>
      <c r="X5" s="69"/>
      <c r="Y5" s="70"/>
      <c r="Z5" s="69">
        <v>0</v>
      </c>
      <c r="AA5" s="69"/>
      <c r="AB5" s="69" t="s">
        <v>1144</v>
      </c>
      <c r="AC5" s="69"/>
    </row>
    <row r="6" spans="1:29" x14ac:dyDescent="0.25">
      <c r="A6" s="69"/>
      <c r="B6" s="69"/>
      <c r="C6" s="69"/>
      <c r="D6" s="69"/>
      <c r="E6" s="69"/>
      <c r="F6" s="69"/>
      <c r="G6" s="69"/>
      <c r="H6" s="69"/>
      <c r="I6" s="69"/>
      <c r="J6" s="69"/>
      <c r="K6" s="69" t="s">
        <v>18985</v>
      </c>
      <c r="L6" s="70">
        <v>21831.65</v>
      </c>
      <c r="M6" s="69"/>
      <c r="N6" s="69" t="s">
        <v>18986</v>
      </c>
      <c r="O6" s="69"/>
      <c r="P6" s="69" t="s">
        <v>1021</v>
      </c>
      <c r="Q6" s="69" t="s">
        <v>1021</v>
      </c>
      <c r="R6" s="69"/>
      <c r="S6" s="70">
        <v>21831.65</v>
      </c>
      <c r="T6" s="70"/>
      <c r="U6" s="69" t="s">
        <v>1021</v>
      </c>
      <c r="V6" s="73">
        <v>0</v>
      </c>
      <c r="W6" s="69" t="s">
        <v>1021</v>
      </c>
      <c r="X6" s="69"/>
      <c r="Y6" s="70"/>
      <c r="Z6" s="69">
        <v>0</v>
      </c>
      <c r="AA6" s="69"/>
      <c r="AB6" s="69" t="s">
        <v>1144</v>
      </c>
      <c r="AC6" s="69"/>
    </row>
    <row r="7" spans="1:29" x14ac:dyDescent="0.25">
      <c r="A7" s="71" t="s">
        <v>193</v>
      </c>
      <c r="B7" s="71"/>
      <c r="C7" s="71"/>
      <c r="D7" s="71"/>
      <c r="E7" s="71"/>
      <c r="F7" s="71"/>
      <c r="G7" s="71"/>
      <c r="H7" s="71"/>
      <c r="I7" s="72">
        <v>62461.22</v>
      </c>
      <c r="J7" s="71"/>
      <c r="K7" s="71"/>
      <c r="L7" s="72">
        <v>99491.330199999997</v>
      </c>
      <c r="M7" s="72">
        <v>-37030.110199999996</v>
      </c>
      <c r="N7" s="71"/>
      <c r="O7" s="71"/>
      <c r="P7" s="71"/>
      <c r="Q7" s="71"/>
      <c r="R7" s="71"/>
      <c r="S7" s="72">
        <v>99491.330199999997</v>
      </c>
      <c r="T7" s="72">
        <v>99491.33</v>
      </c>
      <c r="U7" s="71"/>
      <c r="V7" s="71"/>
      <c r="W7" s="71"/>
      <c r="X7" s="72">
        <v>1.9999999494757503E-4</v>
      </c>
      <c r="Y7" s="72">
        <v>0</v>
      </c>
      <c r="Z7" s="72">
        <v>99491.33</v>
      </c>
      <c r="AA7" s="69"/>
      <c r="AB7" s="69"/>
      <c r="AC7" s="69"/>
    </row>
    <row r="8" spans="1:29" ht="40" x14ac:dyDescent="0.25">
      <c r="A8" s="68" t="s">
        <v>18987</v>
      </c>
      <c r="B8" s="69" t="s">
        <v>18988</v>
      </c>
      <c r="C8" s="69" t="s">
        <v>18989</v>
      </c>
      <c r="D8" s="69" t="s">
        <v>1135</v>
      </c>
      <c r="E8" s="69" t="s">
        <v>18990</v>
      </c>
      <c r="F8" s="69" t="s">
        <v>1149</v>
      </c>
      <c r="G8" s="69" t="s">
        <v>1149</v>
      </c>
      <c r="H8" s="69" t="s">
        <v>962</v>
      </c>
      <c r="I8" s="70">
        <v>38987.29</v>
      </c>
      <c r="J8" s="69" t="s">
        <v>1139</v>
      </c>
      <c r="K8" s="69" t="s">
        <v>18991</v>
      </c>
      <c r="L8" s="70">
        <v>31838.48</v>
      </c>
      <c r="M8" s="69"/>
      <c r="N8" s="69" t="s">
        <v>18992</v>
      </c>
      <c r="O8" s="69"/>
      <c r="P8" s="69" t="s">
        <v>1173</v>
      </c>
      <c r="Q8" s="69" t="s">
        <v>1173</v>
      </c>
      <c r="R8" s="69"/>
      <c r="S8" s="70">
        <v>31838.48</v>
      </c>
      <c r="T8" s="70"/>
      <c r="U8" s="69" t="s">
        <v>1173</v>
      </c>
      <c r="V8" s="73">
        <v>0</v>
      </c>
      <c r="W8" s="69" t="s">
        <v>1173</v>
      </c>
      <c r="X8" s="69"/>
      <c r="Y8" s="70"/>
      <c r="Z8" s="69">
        <v>0</v>
      </c>
      <c r="AA8" s="69" t="s">
        <v>966</v>
      </c>
      <c r="AB8" s="69" t="s">
        <v>1144</v>
      </c>
      <c r="AC8" s="69"/>
    </row>
    <row r="9" spans="1:29" x14ac:dyDescent="0.25">
      <c r="A9" s="69"/>
      <c r="B9" s="69"/>
      <c r="C9" s="69"/>
      <c r="D9" s="69"/>
      <c r="E9" s="69"/>
      <c r="F9" s="69"/>
      <c r="G9" s="69"/>
      <c r="H9" s="69"/>
      <c r="I9" s="69"/>
      <c r="J9" s="69"/>
      <c r="K9" s="69" t="s">
        <v>18993</v>
      </c>
      <c r="L9" s="70">
        <v>3758.17</v>
      </c>
      <c r="M9" s="69"/>
      <c r="N9" s="69" t="s">
        <v>18994</v>
      </c>
      <c r="O9" s="69"/>
      <c r="P9" s="69" t="s">
        <v>1235</v>
      </c>
      <c r="Q9" s="69" t="s">
        <v>1235</v>
      </c>
      <c r="R9" s="69"/>
      <c r="S9" s="70">
        <v>3758.17</v>
      </c>
      <c r="T9" s="70"/>
      <c r="U9" s="69" t="s">
        <v>1235</v>
      </c>
      <c r="V9" s="73">
        <v>0</v>
      </c>
      <c r="W9" s="69" t="s">
        <v>1235</v>
      </c>
      <c r="X9" s="69"/>
      <c r="Y9" s="70"/>
      <c r="Z9" s="69">
        <v>0</v>
      </c>
      <c r="AA9" s="69"/>
      <c r="AB9" s="69" t="s">
        <v>1144</v>
      </c>
      <c r="AC9" s="69"/>
    </row>
    <row r="10" spans="1:29" x14ac:dyDescent="0.25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 t="s">
        <v>18995</v>
      </c>
      <c r="L10" s="70">
        <v>3877.55</v>
      </c>
      <c r="M10" s="69"/>
      <c r="N10" s="69" t="s">
        <v>18996</v>
      </c>
      <c r="O10" s="69"/>
      <c r="P10" s="69" t="s">
        <v>1694</v>
      </c>
      <c r="Q10" s="69" t="s">
        <v>1694</v>
      </c>
      <c r="R10" s="69"/>
      <c r="S10" s="70">
        <v>3877.55</v>
      </c>
      <c r="T10" s="70"/>
      <c r="U10" s="69" t="s">
        <v>1694</v>
      </c>
      <c r="V10" s="73">
        <v>0</v>
      </c>
      <c r="W10" s="69" t="s">
        <v>2342</v>
      </c>
      <c r="X10" s="69"/>
      <c r="Y10" s="70"/>
      <c r="Z10" s="69">
        <v>0</v>
      </c>
      <c r="AA10" s="69"/>
      <c r="AB10" s="69" t="s">
        <v>1144</v>
      </c>
      <c r="AC10" s="69"/>
    </row>
    <row r="11" spans="1:29" x14ac:dyDescent="0.25">
      <c r="A11" s="71" t="s">
        <v>193</v>
      </c>
      <c r="B11" s="71"/>
      <c r="C11" s="71"/>
      <c r="D11" s="71"/>
      <c r="E11" s="71"/>
      <c r="F11" s="71"/>
      <c r="G11" s="71"/>
      <c r="H11" s="71"/>
      <c r="I11" s="72">
        <v>38987.29</v>
      </c>
      <c r="J11" s="71"/>
      <c r="K11" s="71"/>
      <c r="L11" s="72">
        <v>39474.200000000004</v>
      </c>
      <c r="M11" s="72">
        <v>-486.91000000000349</v>
      </c>
      <c r="N11" s="71"/>
      <c r="O11" s="71"/>
      <c r="P11" s="71"/>
      <c r="Q11" s="71"/>
      <c r="R11" s="71"/>
      <c r="S11" s="72">
        <v>39474.200000000004</v>
      </c>
      <c r="T11" s="72">
        <v>39474.199999999997</v>
      </c>
      <c r="U11" s="71"/>
      <c r="V11" s="71"/>
      <c r="W11" s="71"/>
      <c r="X11" s="72">
        <v>7.2759576141834259E-12</v>
      </c>
      <c r="Y11" s="72">
        <v>0</v>
      </c>
      <c r="Z11" s="72">
        <v>39474.199999999997</v>
      </c>
      <c r="AA11" s="69"/>
      <c r="AB11" s="69"/>
      <c r="AC11" s="69"/>
    </row>
    <row r="12" spans="1:29" ht="30" x14ac:dyDescent="0.25">
      <c r="A12" s="68" t="s">
        <v>18997</v>
      </c>
      <c r="B12" s="69" t="s">
        <v>18998</v>
      </c>
      <c r="C12" s="69" t="s">
        <v>18999</v>
      </c>
      <c r="D12" s="69" t="s">
        <v>1135</v>
      </c>
      <c r="E12" s="69"/>
      <c r="F12" s="69" t="s">
        <v>1149</v>
      </c>
      <c r="G12" s="69" t="s">
        <v>1149</v>
      </c>
      <c r="H12" s="69" t="s">
        <v>962</v>
      </c>
      <c r="I12" s="70">
        <v>13295.67</v>
      </c>
      <c r="J12" s="69" t="s">
        <v>1139</v>
      </c>
      <c r="K12" s="69" t="s">
        <v>19000</v>
      </c>
      <c r="L12" s="70">
        <v>6133.44</v>
      </c>
      <c r="M12" s="69"/>
      <c r="N12" s="69" t="s">
        <v>19001</v>
      </c>
      <c r="O12" s="69"/>
      <c r="P12" s="69" t="s">
        <v>1173</v>
      </c>
      <c r="Q12" s="69" t="s">
        <v>1173</v>
      </c>
      <c r="R12" s="69"/>
      <c r="S12" s="70">
        <v>6133.44</v>
      </c>
      <c r="T12" s="70"/>
      <c r="U12" s="69" t="s">
        <v>1173</v>
      </c>
      <c r="V12" s="73">
        <v>0</v>
      </c>
      <c r="W12" s="69" t="s">
        <v>1173</v>
      </c>
      <c r="X12" s="69"/>
      <c r="Y12" s="70"/>
      <c r="Z12" s="69">
        <v>0</v>
      </c>
      <c r="AA12" s="69" t="s">
        <v>989</v>
      </c>
      <c r="AB12" s="69" t="s">
        <v>1144</v>
      </c>
      <c r="AC12" s="69"/>
    </row>
    <row r="13" spans="1:29" x14ac:dyDescent="0.25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 t="s">
        <v>19002</v>
      </c>
      <c r="L13" s="70">
        <v>5126.3599999999997</v>
      </c>
      <c r="M13" s="69"/>
      <c r="N13" s="69" t="s">
        <v>19003</v>
      </c>
      <c r="O13" s="69"/>
      <c r="P13" s="69" t="s">
        <v>1235</v>
      </c>
      <c r="Q13" s="69" t="s">
        <v>1235</v>
      </c>
      <c r="R13" s="69"/>
      <c r="S13" s="70">
        <v>5126.3599999999997</v>
      </c>
      <c r="T13" s="70"/>
      <c r="U13" s="69" t="s">
        <v>1235</v>
      </c>
      <c r="V13" s="73">
        <v>0</v>
      </c>
      <c r="W13" s="69" t="s">
        <v>1235</v>
      </c>
      <c r="X13" s="69"/>
      <c r="Y13" s="70"/>
      <c r="Z13" s="69">
        <v>0</v>
      </c>
      <c r="AA13" s="69"/>
      <c r="AB13" s="69" t="s">
        <v>1144</v>
      </c>
      <c r="AC13" s="69"/>
    </row>
    <row r="14" spans="1:29" x14ac:dyDescent="0.25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 t="s">
        <v>19004</v>
      </c>
      <c r="L14" s="70">
        <v>453.16</v>
      </c>
      <c r="M14" s="69"/>
      <c r="N14" s="69" t="s">
        <v>19005</v>
      </c>
      <c r="O14" s="69"/>
      <c r="P14" s="69" t="s">
        <v>1669</v>
      </c>
      <c r="Q14" s="69" t="s">
        <v>1669</v>
      </c>
      <c r="R14" s="69"/>
      <c r="S14" s="70">
        <v>453.16</v>
      </c>
      <c r="T14" s="70"/>
      <c r="U14" s="69" t="s">
        <v>1484</v>
      </c>
      <c r="V14" s="73">
        <v>-6</v>
      </c>
      <c r="W14" s="69" t="s">
        <v>1484</v>
      </c>
      <c r="X14" s="69"/>
      <c r="Y14" s="70"/>
      <c r="Z14" s="69">
        <v>0</v>
      </c>
      <c r="AA14" s="69"/>
      <c r="AB14" s="69" t="s">
        <v>1144</v>
      </c>
      <c r="AC14" s="69"/>
    </row>
    <row r="15" spans="1:29" x14ac:dyDescent="0.25">
      <c r="A15" s="71" t="s">
        <v>193</v>
      </c>
      <c r="B15" s="71"/>
      <c r="C15" s="71"/>
      <c r="D15" s="71"/>
      <c r="E15" s="71"/>
      <c r="F15" s="71"/>
      <c r="G15" s="71"/>
      <c r="H15" s="71"/>
      <c r="I15" s="72">
        <v>13295.67</v>
      </c>
      <c r="J15" s="71"/>
      <c r="K15" s="71"/>
      <c r="L15" s="72">
        <v>11712.96</v>
      </c>
      <c r="M15" s="72">
        <v>1582.7100000000009</v>
      </c>
      <c r="N15" s="71"/>
      <c r="O15" s="71"/>
      <c r="P15" s="71"/>
      <c r="Q15" s="71"/>
      <c r="R15" s="71"/>
      <c r="S15" s="72">
        <v>11712.96</v>
      </c>
      <c r="T15" s="72">
        <v>11712.96</v>
      </c>
      <c r="U15" s="71"/>
      <c r="V15" s="71"/>
      <c r="W15" s="71"/>
      <c r="X15" s="72">
        <v>0</v>
      </c>
      <c r="Y15" s="72">
        <v>0</v>
      </c>
      <c r="Z15" s="72">
        <v>11712.96</v>
      </c>
      <c r="AA15" s="69"/>
      <c r="AB15" s="69"/>
      <c r="AC15" s="69"/>
    </row>
    <row r="16" spans="1:29" ht="40" x14ac:dyDescent="0.25">
      <c r="A16" s="68" t="s">
        <v>19006</v>
      </c>
      <c r="B16" s="69" t="s">
        <v>19007</v>
      </c>
      <c r="C16" s="69" t="s">
        <v>19009</v>
      </c>
      <c r="D16" s="69" t="s">
        <v>19008</v>
      </c>
      <c r="E16" s="69" t="s">
        <v>18990</v>
      </c>
      <c r="F16" s="69" t="s">
        <v>1935</v>
      </c>
      <c r="G16" s="69" t="s">
        <v>1978</v>
      </c>
      <c r="H16" s="69" t="s">
        <v>1236</v>
      </c>
      <c r="I16" s="70">
        <v>1570.92</v>
      </c>
      <c r="J16" s="69" t="s">
        <v>1139</v>
      </c>
      <c r="K16" s="69" t="s">
        <v>19010</v>
      </c>
      <c r="L16" s="70">
        <v>1570.92</v>
      </c>
      <c r="M16" s="69"/>
      <c r="N16" s="69" t="s">
        <v>19011</v>
      </c>
      <c r="O16" s="69"/>
      <c r="P16" s="69" t="s">
        <v>961</v>
      </c>
      <c r="Q16" s="69" t="s">
        <v>961</v>
      </c>
      <c r="R16" s="69"/>
      <c r="S16" s="70">
        <v>1570.92</v>
      </c>
      <c r="T16" s="70"/>
      <c r="U16" s="69" t="s">
        <v>961</v>
      </c>
      <c r="V16" s="73">
        <v>0</v>
      </c>
      <c r="W16" s="69" t="s">
        <v>961</v>
      </c>
      <c r="X16" s="69"/>
      <c r="Y16" s="70"/>
      <c r="Z16" s="69">
        <v>0</v>
      </c>
      <c r="AA16" s="69" t="s">
        <v>989</v>
      </c>
      <c r="AB16" s="69" t="s">
        <v>967</v>
      </c>
      <c r="AC16" s="69" t="s">
        <v>19012</v>
      </c>
    </row>
    <row r="17" spans="1:29" x14ac:dyDescent="0.25">
      <c r="A17" s="71" t="s">
        <v>193</v>
      </c>
      <c r="B17" s="71"/>
      <c r="C17" s="71"/>
      <c r="D17" s="71"/>
      <c r="E17" s="71"/>
      <c r="F17" s="71"/>
      <c r="G17" s="71"/>
      <c r="H17" s="71"/>
      <c r="I17" s="72">
        <v>1570.92</v>
      </c>
      <c r="J17" s="71"/>
      <c r="K17" s="71"/>
      <c r="L17" s="72">
        <v>1570.92</v>
      </c>
      <c r="M17" s="72">
        <v>0</v>
      </c>
      <c r="N17" s="71"/>
      <c r="O17" s="71"/>
      <c r="P17" s="71"/>
      <c r="Q17" s="71"/>
      <c r="R17" s="71"/>
      <c r="S17" s="72">
        <v>1570.92</v>
      </c>
      <c r="T17" s="72">
        <v>1570.92</v>
      </c>
      <c r="U17" s="71"/>
      <c r="V17" s="71"/>
      <c r="W17" s="71"/>
      <c r="X17" s="72">
        <v>0</v>
      </c>
      <c r="Y17" s="72">
        <v>0</v>
      </c>
      <c r="Z17" s="72">
        <v>1570.92</v>
      </c>
      <c r="AA17" s="69"/>
      <c r="AB17" s="69"/>
      <c r="AC17" s="69"/>
    </row>
    <row r="18" spans="1:29" ht="30" x14ac:dyDescent="0.25">
      <c r="A18" s="68" t="s">
        <v>19013</v>
      </c>
      <c r="B18" s="69" t="s">
        <v>19014</v>
      </c>
      <c r="C18" s="69" t="s">
        <v>19015</v>
      </c>
      <c r="D18" s="69" t="s">
        <v>1135</v>
      </c>
      <c r="E18" s="69"/>
      <c r="F18" s="69" t="s">
        <v>1311</v>
      </c>
      <c r="G18" s="69" t="s">
        <v>18822</v>
      </c>
      <c r="H18" s="69" t="s">
        <v>962</v>
      </c>
      <c r="I18" s="70">
        <v>21248.61</v>
      </c>
      <c r="J18" s="69" t="s">
        <v>1139</v>
      </c>
      <c r="K18" s="69" t="s">
        <v>18995</v>
      </c>
      <c r="L18" s="70">
        <v>3877.55</v>
      </c>
      <c r="M18" s="69"/>
      <c r="N18" s="69" t="s">
        <v>18996</v>
      </c>
      <c r="O18" s="69"/>
      <c r="P18" s="69" t="s">
        <v>1694</v>
      </c>
      <c r="Q18" s="69" t="s">
        <v>1694</v>
      </c>
      <c r="R18" s="69"/>
      <c r="S18" s="70">
        <v>3877.55</v>
      </c>
      <c r="T18" s="70"/>
      <c r="U18" s="69" t="s">
        <v>1694</v>
      </c>
      <c r="V18" s="73">
        <v>0</v>
      </c>
      <c r="W18" s="69" t="s">
        <v>2342</v>
      </c>
      <c r="X18" s="69"/>
      <c r="Y18" s="70"/>
      <c r="Z18" s="69">
        <v>0</v>
      </c>
      <c r="AA18" s="69" t="s">
        <v>989</v>
      </c>
      <c r="AB18" s="69" t="s">
        <v>1144</v>
      </c>
      <c r="AC18" s="69"/>
    </row>
    <row r="19" spans="1:29" x14ac:dyDescent="0.25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 t="s">
        <v>19016</v>
      </c>
      <c r="L19" s="70">
        <v>9266.11</v>
      </c>
      <c r="M19" s="69"/>
      <c r="N19" s="69" t="s">
        <v>19017</v>
      </c>
      <c r="O19" s="69"/>
      <c r="P19" s="69" t="s">
        <v>1235</v>
      </c>
      <c r="Q19" s="69" t="s">
        <v>1235</v>
      </c>
      <c r="R19" s="69"/>
      <c r="S19" s="70">
        <v>9266.11</v>
      </c>
      <c r="T19" s="70"/>
      <c r="U19" s="69" t="s">
        <v>2134</v>
      </c>
      <c r="V19" s="73">
        <v>1</v>
      </c>
      <c r="W19" s="69" t="s">
        <v>1235</v>
      </c>
      <c r="X19" s="69"/>
      <c r="Y19" s="70"/>
      <c r="Z19" s="69">
        <v>0</v>
      </c>
      <c r="AA19" s="69"/>
      <c r="AB19" s="69" t="s">
        <v>1144</v>
      </c>
      <c r="AC19" s="69"/>
    </row>
    <row r="20" spans="1:29" x14ac:dyDescent="0.25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 t="s">
        <v>19018</v>
      </c>
      <c r="L20" s="70">
        <v>8699.56</v>
      </c>
      <c r="M20" s="69"/>
      <c r="N20" s="69" t="s">
        <v>19019</v>
      </c>
      <c r="O20" s="69"/>
      <c r="P20" s="69" t="s">
        <v>1484</v>
      </c>
      <c r="Q20" s="69" t="s">
        <v>1484</v>
      </c>
      <c r="R20" s="69"/>
      <c r="S20" s="70">
        <v>8699.56</v>
      </c>
      <c r="T20" s="70"/>
      <c r="U20" s="69" t="s">
        <v>1021</v>
      </c>
      <c r="V20" s="73">
        <v>-23</v>
      </c>
      <c r="W20" s="69" t="s">
        <v>1021</v>
      </c>
      <c r="X20" s="69"/>
      <c r="Y20" s="70"/>
      <c r="Z20" s="69">
        <v>0</v>
      </c>
      <c r="AA20" s="69"/>
      <c r="AB20" s="69" t="s">
        <v>1144</v>
      </c>
      <c r="AC20" s="69"/>
    </row>
    <row r="21" spans="1:29" x14ac:dyDescent="0.25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 t="s">
        <v>19020</v>
      </c>
      <c r="L21" s="70">
        <v>2118.4699999999998</v>
      </c>
      <c r="M21" s="69"/>
      <c r="N21" s="69" t="s">
        <v>19021</v>
      </c>
      <c r="O21" s="69"/>
      <c r="P21" s="69" t="s">
        <v>1189</v>
      </c>
      <c r="Q21" s="69" t="s">
        <v>1189</v>
      </c>
      <c r="R21" s="69"/>
      <c r="S21" s="70">
        <v>2118.4699999999998</v>
      </c>
      <c r="T21" s="70"/>
      <c r="U21" s="69" t="s">
        <v>1189</v>
      </c>
      <c r="V21" s="73">
        <v>0</v>
      </c>
      <c r="W21" s="69" t="s">
        <v>1189</v>
      </c>
      <c r="X21" s="69"/>
      <c r="Y21" s="70"/>
      <c r="Z21" s="69">
        <v>0</v>
      </c>
      <c r="AA21" s="69"/>
      <c r="AB21" s="69" t="s">
        <v>1144</v>
      </c>
      <c r="AC21" s="69"/>
    </row>
    <row r="22" spans="1:29" x14ac:dyDescent="0.25">
      <c r="A22" s="71" t="s">
        <v>193</v>
      </c>
      <c r="B22" s="71"/>
      <c r="C22" s="71"/>
      <c r="D22" s="71"/>
      <c r="E22" s="71"/>
      <c r="F22" s="71"/>
      <c r="G22" s="71"/>
      <c r="H22" s="71"/>
      <c r="I22" s="72">
        <v>21248.61</v>
      </c>
      <c r="J22" s="71"/>
      <c r="K22" s="71"/>
      <c r="L22" s="72">
        <v>23961.690000000002</v>
      </c>
      <c r="M22" s="72">
        <v>-2713.0800000000017</v>
      </c>
      <c r="N22" s="71"/>
      <c r="O22" s="71"/>
      <c r="P22" s="71"/>
      <c r="Q22" s="71"/>
      <c r="R22" s="71"/>
      <c r="S22" s="72">
        <v>23961.690000000002</v>
      </c>
      <c r="T22" s="72">
        <v>23961.69</v>
      </c>
      <c r="U22" s="71"/>
      <c r="V22" s="71"/>
      <c r="W22" s="71"/>
      <c r="X22" s="72">
        <v>3.637978807091713E-12</v>
      </c>
      <c r="Y22" s="72">
        <v>0</v>
      </c>
      <c r="Z22" s="72">
        <v>23961.69</v>
      </c>
      <c r="AA22" s="69"/>
      <c r="AB22" s="69"/>
      <c r="AC22" s="69"/>
    </row>
    <row r="23" spans="1:29" ht="50" x14ac:dyDescent="0.25">
      <c r="A23" s="68" t="s">
        <v>19022</v>
      </c>
      <c r="B23" s="69" t="s">
        <v>19023</v>
      </c>
      <c r="C23" s="69" t="s">
        <v>19024</v>
      </c>
      <c r="D23" s="69" t="s">
        <v>1135</v>
      </c>
      <c r="E23" s="69"/>
      <c r="F23" s="69" t="s">
        <v>1311</v>
      </c>
      <c r="G23" s="69" t="s">
        <v>18822</v>
      </c>
      <c r="H23" s="69" t="s">
        <v>962</v>
      </c>
      <c r="I23" s="70">
        <v>122148.21</v>
      </c>
      <c r="J23" s="69" t="s">
        <v>1139</v>
      </c>
      <c r="K23" s="69" t="s">
        <v>19025</v>
      </c>
      <c r="L23" s="70">
        <v>84683.65</v>
      </c>
      <c r="M23" s="69"/>
      <c r="N23" s="69" t="s">
        <v>19026</v>
      </c>
      <c r="O23" s="69"/>
      <c r="P23" s="69" t="s">
        <v>1235</v>
      </c>
      <c r="Q23" s="69" t="s">
        <v>1235</v>
      </c>
      <c r="R23" s="69"/>
      <c r="S23" s="70">
        <v>84683.65</v>
      </c>
      <c r="T23" s="70"/>
      <c r="U23" s="69" t="s">
        <v>2134</v>
      </c>
      <c r="V23" s="73">
        <v>1</v>
      </c>
      <c r="W23" s="69" t="s">
        <v>1235</v>
      </c>
      <c r="X23" s="69"/>
      <c r="Y23" s="70"/>
      <c r="Z23" s="69">
        <v>0</v>
      </c>
      <c r="AA23" s="69" t="s">
        <v>989</v>
      </c>
      <c r="AB23" s="69" t="s">
        <v>1144</v>
      </c>
      <c r="AC23" s="69"/>
    </row>
    <row r="24" spans="1:29" x14ac:dyDescent="0.25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 t="s">
        <v>18985</v>
      </c>
      <c r="L24" s="70">
        <v>21831.65</v>
      </c>
      <c r="M24" s="69"/>
      <c r="N24" s="69" t="s">
        <v>18986</v>
      </c>
      <c r="O24" s="69"/>
      <c r="P24" s="69" t="s">
        <v>1021</v>
      </c>
      <c r="Q24" s="69" t="s">
        <v>1021</v>
      </c>
      <c r="R24" s="69"/>
      <c r="S24" s="70">
        <v>21831.65</v>
      </c>
      <c r="T24" s="70"/>
      <c r="U24" s="69" t="s">
        <v>1021</v>
      </c>
      <c r="V24" s="73">
        <v>0</v>
      </c>
      <c r="W24" s="69" t="s">
        <v>1021</v>
      </c>
      <c r="X24" s="69"/>
      <c r="Y24" s="70"/>
      <c r="Z24" s="69">
        <v>0</v>
      </c>
      <c r="AA24" s="69"/>
      <c r="AB24" s="69" t="s">
        <v>1144</v>
      </c>
      <c r="AC24" s="69"/>
    </row>
    <row r="25" spans="1:29" x14ac:dyDescent="0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 t="s">
        <v>19027</v>
      </c>
      <c r="L25" s="70">
        <v>22340.799999999999</v>
      </c>
      <c r="M25" s="69"/>
      <c r="N25" s="69" t="s">
        <v>19028</v>
      </c>
      <c r="O25" s="69"/>
      <c r="P25" s="69" t="s">
        <v>1694</v>
      </c>
      <c r="Q25" s="69" t="s">
        <v>1694</v>
      </c>
      <c r="R25" s="69"/>
      <c r="S25" s="70">
        <v>22340.799999999999</v>
      </c>
      <c r="T25" s="70"/>
      <c r="U25" s="69" t="s">
        <v>1694</v>
      </c>
      <c r="V25" s="73">
        <v>0</v>
      </c>
      <c r="W25" s="69" t="s">
        <v>1694</v>
      </c>
      <c r="X25" s="69"/>
      <c r="Y25" s="70"/>
      <c r="Z25" s="69">
        <v>0</v>
      </c>
      <c r="AA25" s="69"/>
      <c r="AB25" s="69" t="s">
        <v>1144</v>
      </c>
      <c r="AC25" s="69"/>
    </row>
    <row r="26" spans="1:29" x14ac:dyDescent="0.25">
      <c r="A26" s="71" t="s">
        <v>193</v>
      </c>
      <c r="B26" s="71"/>
      <c r="C26" s="71"/>
      <c r="D26" s="71"/>
      <c r="E26" s="71"/>
      <c r="F26" s="71"/>
      <c r="G26" s="71"/>
      <c r="H26" s="71"/>
      <c r="I26" s="72">
        <v>122148.21</v>
      </c>
      <c r="J26" s="71"/>
      <c r="K26" s="71"/>
      <c r="L26" s="72">
        <v>128856.09999999999</v>
      </c>
      <c r="M26" s="72">
        <v>-6707.8899999999849</v>
      </c>
      <c r="N26" s="71"/>
      <c r="O26" s="71"/>
      <c r="P26" s="71"/>
      <c r="Q26" s="71"/>
      <c r="R26" s="71"/>
      <c r="S26" s="72">
        <v>128856.09999999999</v>
      </c>
      <c r="T26" s="72">
        <v>129500.4</v>
      </c>
      <c r="U26" s="71"/>
      <c r="V26" s="71"/>
      <c r="W26" s="71"/>
      <c r="X26" s="72">
        <v>-644.30000000000291</v>
      </c>
      <c r="Y26" s="72">
        <v>0</v>
      </c>
      <c r="Z26" s="72">
        <v>129500.4</v>
      </c>
      <c r="AA26" s="69"/>
      <c r="AB26" s="69"/>
      <c r="AC26" s="69"/>
    </row>
    <row r="27" spans="1:29" ht="30" x14ac:dyDescent="0.25">
      <c r="A27" s="68" t="s">
        <v>19029</v>
      </c>
      <c r="B27" s="69" t="s">
        <v>19030</v>
      </c>
      <c r="C27" s="69" t="s">
        <v>19031</v>
      </c>
      <c r="D27" s="69" t="s">
        <v>764</v>
      </c>
      <c r="E27" s="69" t="s">
        <v>18976</v>
      </c>
      <c r="F27" s="69" t="s">
        <v>976</v>
      </c>
      <c r="G27" s="69" t="s">
        <v>1235</v>
      </c>
      <c r="H27" s="69" t="s">
        <v>1236</v>
      </c>
      <c r="I27" s="70">
        <v>4917.3999999999996</v>
      </c>
      <c r="J27" s="69" t="s">
        <v>1139</v>
      </c>
      <c r="K27" s="69" t="s">
        <v>19032</v>
      </c>
      <c r="L27" s="70">
        <v>4917.3999999999996</v>
      </c>
      <c r="M27" s="69"/>
      <c r="N27" s="69" t="s">
        <v>19033</v>
      </c>
      <c r="O27" s="69"/>
      <c r="P27" s="69" t="s">
        <v>1616</v>
      </c>
      <c r="Q27" s="69" t="s">
        <v>2289</v>
      </c>
      <c r="R27" s="69"/>
      <c r="S27" s="70">
        <v>4917.3999999999996</v>
      </c>
      <c r="T27" s="70"/>
      <c r="U27" s="69" t="s">
        <v>1548</v>
      </c>
      <c r="V27" s="73">
        <v>111</v>
      </c>
      <c r="W27" s="69" t="s">
        <v>1548</v>
      </c>
      <c r="X27" s="69"/>
      <c r="Y27" s="70"/>
      <c r="Z27" s="69">
        <v>30.32</v>
      </c>
      <c r="AA27" s="69" t="s">
        <v>966</v>
      </c>
      <c r="AB27" s="69" t="s">
        <v>997</v>
      </c>
      <c r="AC27" s="69"/>
    </row>
    <row r="28" spans="1:29" x14ac:dyDescent="0.25">
      <c r="A28" s="71" t="s">
        <v>193</v>
      </c>
      <c r="B28" s="71"/>
      <c r="C28" s="71"/>
      <c r="D28" s="71"/>
      <c r="E28" s="71"/>
      <c r="F28" s="71"/>
      <c r="G28" s="71"/>
      <c r="H28" s="71"/>
      <c r="I28" s="72">
        <v>4917.3999999999996</v>
      </c>
      <c r="J28" s="71"/>
      <c r="K28" s="71"/>
      <c r="L28" s="72">
        <v>4917.3999999999996</v>
      </c>
      <c r="M28" s="72">
        <v>0</v>
      </c>
      <c r="N28" s="71"/>
      <c r="O28" s="71"/>
      <c r="P28" s="71"/>
      <c r="Q28" s="71"/>
      <c r="R28" s="71"/>
      <c r="S28" s="72">
        <v>4917.3999999999996</v>
      </c>
      <c r="T28" s="72">
        <v>4917.3999999999996</v>
      </c>
      <c r="U28" s="71"/>
      <c r="V28" s="71"/>
      <c r="W28" s="71"/>
      <c r="X28" s="72">
        <v>0</v>
      </c>
      <c r="Y28" s="72">
        <v>30.32</v>
      </c>
      <c r="Z28" s="72">
        <v>4947.7199999999993</v>
      </c>
      <c r="AA28" s="69"/>
      <c r="AB28" s="69"/>
      <c r="AC28" s="69"/>
    </row>
    <row r="29" spans="1:29" ht="40" x14ac:dyDescent="0.25">
      <c r="A29" s="68" t="s">
        <v>19034</v>
      </c>
      <c r="B29" s="69" t="s">
        <v>19035</v>
      </c>
      <c r="C29" s="69" t="s">
        <v>19036</v>
      </c>
      <c r="D29" s="69" t="s">
        <v>1135</v>
      </c>
      <c r="E29" s="69"/>
      <c r="F29" s="69" t="s">
        <v>1037</v>
      </c>
      <c r="G29" s="69" t="s">
        <v>7792</v>
      </c>
      <c r="H29" s="69" t="s">
        <v>962</v>
      </c>
      <c r="I29" s="70">
        <v>11404.31</v>
      </c>
      <c r="J29" s="69" t="s">
        <v>1139</v>
      </c>
      <c r="K29" s="69" t="s">
        <v>19037</v>
      </c>
      <c r="L29" s="70">
        <v>11191.59</v>
      </c>
      <c r="M29" s="69"/>
      <c r="N29" s="69" t="s">
        <v>19038</v>
      </c>
      <c r="O29" s="69"/>
      <c r="P29" s="69" t="s">
        <v>1189</v>
      </c>
      <c r="Q29" s="69" t="s">
        <v>1189</v>
      </c>
      <c r="R29" s="69"/>
      <c r="S29" s="70">
        <v>11191.59</v>
      </c>
      <c r="T29" s="70"/>
      <c r="U29" s="69" t="s">
        <v>1189</v>
      </c>
      <c r="V29" s="73">
        <v>0</v>
      </c>
      <c r="W29" s="69" t="s">
        <v>1189</v>
      </c>
      <c r="X29" s="69"/>
      <c r="Y29" s="70"/>
      <c r="Z29" s="69">
        <v>0</v>
      </c>
      <c r="AA29" s="69" t="s">
        <v>989</v>
      </c>
      <c r="AB29" s="69" t="s">
        <v>1144</v>
      </c>
      <c r="AC29" s="69"/>
    </row>
    <row r="30" spans="1:29" x14ac:dyDescent="0.25">
      <c r="A30" s="71" t="s">
        <v>193</v>
      </c>
      <c r="B30" s="71"/>
      <c r="C30" s="71"/>
      <c r="D30" s="71"/>
      <c r="E30" s="71"/>
      <c r="F30" s="71"/>
      <c r="G30" s="71"/>
      <c r="H30" s="71"/>
      <c r="I30" s="72">
        <v>11404.31</v>
      </c>
      <c r="J30" s="71"/>
      <c r="K30" s="71"/>
      <c r="L30" s="72">
        <v>11191.59</v>
      </c>
      <c r="M30" s="72">
        <v>212.71999999999935</v>
      </c>
      <c r="N30" s="71"/>
      <c r="O30" s="71"/>
      <c r="P30" s="71"/>
      <c r="Q30" s="71"/>
      <c r="R30" s="71"/>
      <c r="S30" s="72">
        <v>11191.59</v>
      </c>
      <c r="T30" s="72">
        <v>11191.59</v>
      </c>
      <c r="U30" s="71"/>
      <c r="V30" s="71"/>
      <c r="W30" s="71"/>
      <c r="X30" s="72">
        <v>0</v>
      </c>
      <c r="Y30" s="72">
        <v>0</v>
      </c>
      <c r="Z30" s="72">
        <v>11191.59</v>
      </c>
      <c r="AA30" s="69"/>
      <c r="AB30" s="69"/>
      <c r="AC30" s="69"/>
    </row>
    <row r="31" spans="1:29" ht="40" x14ac:dyDescent="0.25">
      <c r="A31" s="68" t="s">
        <v>19039</v>
      </c>
      <c r="B31" s="69" t="s">
        <v>19040</v>
      </c>
      <c r="C31" s="69" t="s">
        <v>19042</v>
      </c>
      <c r="D31" s="69" t="s">
        <v>19041</v>
      </c>
      <c r="E31" s="69" t="s">
        <v>19043</v>
      </c>
      <c r="F31" s="69" t="s">
        <v>1108</v>
      </c>
      <c r="G31" s="69" t="s">
        <v>1738</v>
      </c>
      <c r="H31" s="69" t="s">
        <v>962</v>
      </c>
      <c r="I31" s="70">
        <v>51442.14</v>
      </c>
      <c r="J31" s="69" t="s">
        <v>1139</v>
      </c>
      <c r="K31" s="69" t="s">
        <v>19044</v>
      </c>
      <c r="L31" s="70">
        <v>27798.97</v>
      </c>
      <c r="M31" s="69"/>
      <c r="N31" s="69" t="s">
        <v>19045</v>
      </c>
      <c r="O31" s="69"/>
      <c r="P31" s="69" t="s">
        <v>1286</v>
      </c>
      <c r="Q31" s="69" t="s">
        <v>1286</v>
      </c>
      <c r="R31" s="69"/>
      <c r="S31" s="70">
        <v>27798.97</v>
      </c>
      <c r="T31" s="70"/>
      <c r="U31" s="69" t="s">
        <v>1286</v>
      </c>
      <c r="V31" s="73">
        <v>0</v>
      </c>
      <c r="W31" s="69" t="s">
        <v>1286</v>
      </c>
      <c r="X31" s="69"/>
      <c r="Y31" s="70"/>
      <c r="Z31" s="69">
        <v>0</v>
      </c>
      <c r="AA31" s="69" t="s">
        <v>989</v>
      </c>
      <c r="AB31" s="69" t="s">
        <v>1144</v>
      </c>
      <c r="AC31" s="69"/>
    </row>
    <row r="32" spans="1:29" x14ac:dyDescent="0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 t="s">
        <v>19046</v>
      </c>
      <c r="L32" s="70">
        <v>588.29999999999995</v>
      </c>
      <c r="M32" s="69"/>
      <c r="N32" s="69" t="s">
        <v>19047</v>
      </c>
      <c r="O32" s="69"/>
      <c r="P32" s="69" t="s">
        <v>1307</v>
      </c>
      <c r="Q32" s="69" t="s">
        <v>1307</v>
      </c>
      <c r="R32" s="69"/>
      <c r="S32" s="70">
        <v>588.29999999999995</v>
      </c>
      <c r="T32" s="70"/>
      <c r="U32" s="69" t="s">
        <v>1307</v>
      </c>
      <c r="V32" s="73">
        <v>0</v>
      </c>
      <c r="W32" s="69" t="s">
        <v>1738</v>
      </c>
      <c r="X32" s="69"/>
      <c r="Y32" s="70"/>
      <c r="Z32" s="69">
        <v>0</v>
      </c>
      <c r="AA32" s="69"/>
      <c r="AB32" s="69" t="s">
        <v>1144</v>
      </c>
      <c r="AC32" s="69"/>
    </row>
    <row r="33" spans="1:29" x14ac:dyDescent="0.25">
      <c r="A33" s="71" t="s">
        <v>193</v>
      </c>
      <c r="B33" s="71"/>
      <c r="C33" s="71"/>
      <c r="D33" s="71"/>
      <c r="E33" s="71"/>
      <c r="F33" s="71"/>
      <c r="G33" s="71"/>
      <c r="H33" s="71"/>
      <c r="I33" s="72">
        <v>51442.14</v>
      </c>
      <c r="J33" s="71"/>
      <c r="K33" s="71"/>
      <c r="L33" s="72">
        <v>28387.27</v>
      </c>
      <c r="M33" s="72">
        <v>23054.87</v>
      </c>
      <c r="N33" s="71"/>
      <c r="O33" s="71"/>
      <c r="P33" s="71"/>
      <c r="Q33" s="71"/>
      <c r="R33" s="71"/>
      <c r="S33" s="72">
        <v>28387.27</v>
      </c>
      <c r="T33" s="72">
        <v>43914.89</v>
      </c>
      <c r="U33" s="71"/>
      <c r="V33" s="71"/>
      <c r="W33" s="71"/>
      <c r="X33" s="72">
        <v>-15527.619999999999</v>
      </c>
      <c r="Y33" s="72">
        <v>0</v>
      </c>
      <c r="Z33" s="72">
        <v>43914.89</v>
      </c>
      <c r="AA33" s="69"/>
      <c r="AB33" s="69"/>
      <c r="AC33" s="69"/>
    </row>
    <row r="34" spans="1:29" ht="30" x14ac:dyDescent="0.25">
      <c r="A34" s="68" t="s">
        <v>19048</v>
      </c>
      <c r="B34" s="69" t="s">
        <v>19049</v>
      </c>
      <c r="C34" s="69" t="s">
        <v>19050</v>
      </c>
      <c r="D34" s="69" t="s">
        <v>1215</v>
      </c>
      <c r="E34" s="69"/>
      <c r="F34" s="69" t="s">
        <v>1547</v>
      </c>
      <c r="G34" s="69" t="s">
        <v>1547</v>
      </c>
      <c r="H34" s="69"/>
      <c r="I34" s="70">
        <v>1285.78</v>
      </c>
      <c r="J34" s="69" t="s">
        <v>1139</v>
      </c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 t="s">
        <v>989</v>
      </c>
      <c r="AB34" s="69"/>
      <c r="AC34" s="69"/>
    </row>
    <row r="35" spans="1:29" x14ac:dyDescent="0.25">
      <c r="A35" s="71" t="s">
        <v>193</v>
      </c>
      <c r="B35" s="71"/>
      <c r="C35" s="71"/>
      <c r="D35" s="71"/>
      <c r="E35" s="71"/>
      <c r="F35" s="71"/>
      <c r="G35" s="71"/>
      <c r="H35" s="71"/>
      <c r="I35" s="72">
        <v>1285.78</v>
      </c>
      <c r="J35" s="71"/>
      <c r="K35" s="71"/>
      <c r="L35" s="72">
        <v>0</v>
      </c>
      <c r="M35" s="72">
        <v>1285.78</v>
      </c>
      <c r="N35" s="71"/>
      <c r="O35" s="71"/>
      <c r="P35" s="71"/>
      <c r="Q35" s="71"/>
      <c r="R35" s="71"/>
      <c r="S35" s="72">
        <v>0</v>
      </c>
      <c r="T35" s="72">
        <v>0</v>
      </c>
      <c r="U35" s="71"/>
      <c r="V35" s="71"/>
      <c r="W35" s="71"/>
      <c r="X35" s="72">
        <v>0</v>
      </c>
      <c r="Y35" s="72">
        <v>0</v>
      </c>
      <c r="Z35" s="72">
        <v>0</v>
      </c>
      <c r="AA35" s="69"/>
      <c r="AB35" s="69"/>
      <c r="AC35" s="69"/>
    </row>
    <row r="36" spans="1:29" ht="40" x14ac:dyDescent="0.25">
      <c r="A36" s="68" t="s">
        <v>19051</v>
      </c>
      <c r="B36" s="69" t="s">
        <v>19052</v>
      </c>
      <c r="C36" s="69" t="s">
        <v>19053</v>
      </c>
      <c r="D36" s="69" t="s">
        <v>1135</v>
      </c>
      <c r="E36" s="69"/>
      <c r="F36" s="69" t="s">
        <v>1547</v>
      </c>
      <c r="G36" s="69" t="s">
        <v>1547</v>
      </c>
      <c r="H36" s="69" t="s">
        <v>962</v>
      </c>
      <c r="I36" s="70">
        <v>9218.76</v>
      </c>
      <c r="J36" s="69" t="s">
        <v>1139</v>
      </c>
      <c r="K36" s="69" t="s">
        <v>19054</v>
      </c>
      <c r="L36" s="70">
        <v>2016.45</v>
      </c>
      <c r="M36" s="69"/>
      <c r="N36" s="69"/>
      <c r="O36" s="69"/>
      <c r="P36" s="69"/>
      <c r="Q36" s="69"/>
      <c r="R36" s="69"/>
      <c r="S36" s="69"/>
      <c r="T36" s="70"/>
      <c r="U36" s="69"/>
      <c r="V36" s="69"/>
      <c r="W36" s="69"/>
      <c r="X36" s="69"/>
      <c r="Y36" s="70"/>
      <c r="Z36" s="69">
        <v>0</v>
      </c>
      <c r="AA36" s="69" t="s">
        <v>989</v>
      </c>
      <c r="AB36" s="69" t="s">
        <v>1144</v>
      </c>
      <c r="AC36" s="69"/>
    </row>
    <row r="37" spans="1:29" x14ac:dyDescent="0.25">
      <c r="A37" s="71" t="s">
        <v>193</v>
      </c>
      <c r="B37" s="71"/>
      <c r="C37" s="71"/>
      <c r="D37" s="71"/>
      <c r="E37" s="71"/>
      <c r="F37" s="71"/>
      <c r="G37" s="71"/>
      <c r="H37" s="71"/>
      <c r="I37" s="72">
        <v>9218.76</v>
      </c>
      <c r="J37" s="71"/>
      <c r="K37" s="71"/>
      <c r="L37" s="72">
        <v>2016.45</v>
      </c>
      <c r="M37" s="72">
        <v>7202.31</v>
      </c>
      <c r="N37" s="71"/>
      <c r="O37" s="71"/>
      <c r="P37" s="71"/>
      <c r="Q37" s="71"/>
      <c r="R37" s="71"/>
      <c r="S37" s="72">
        <v>0</v>
      </c>
      <c r="T37" s="72">
        <v>0</v>
      </c>
      <c r="U37" s="71"/>
      <c r="V37" s="71"/>
      <c r="W37" s="71"/>
      <c r="X37" s="72">
        <v>0</v>
      </c>
      <c r="Y37" s="72">
        <v>0</v>
      </c>
      <c r="Z37" s="72">
        <v>0</v>
      </c>
      <c r="AA37" s="69"/>
      <c r="AB37" s="69"/>
      <c r="AC37" s="69"/>
    </row>
    <row r="38" spans="1:29" ht="30" x14ac:dyDescent="0.25">
      <c r="A38" s="68" t="s">
        <v>19055</v>
      </c>
      <c r="B38" s="69" t="s">
        <v>19056</v>
      </c>
      <c r="C38" s="69" t="s">
        <v>19057</v>
      </c>
      <c r="D38" s="69" t="s">
        <v>1215</v>
      </c>
      <c r="E38" s="69"/>
      <c r="F38" s="69" t="s">
        <v>1547</v>
      </c>
      <c r="G38" s="69" t="s">
        <v>1547</v>
      </c>
      <c r="H38" s="69"/>
      <c r="I38" s="70">
        <v>3387.73</v>
      </c>
      <c r="J38" s="69" t="s">
        <v>1139</v>
      </c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 t="s">
        <v>989</v>
      </c>
      <c r="AB38" s="69"/>
      <c r="AC38" s="69"/>
    </row>
    <row r="39" spans="1:29" x14ac:dyDescent="0.25">
      <c r="A39" s="71" t="s">
        <v>193</v>
      </c>
      <c r="B39" s="71"/>
      <c r="C39" s="71"/>
      <c r="D39" s="71"/>
      <c r="E39" s="71"/>
      <c r="F39" s="71"/>
      <c r="G39" s="71"/>
      <c r="H39" s="71"/>
      <c r="I39" s="72">
        <v>3387.73</v>
      </c>
      <c r="J39" s="71"/>
      <c r="K39" s="71"/>
      <c r="L39" s="72">
        <v>0</v>
      </c>
      <c r="M39" s="72">
        <v>3387.73</v>
      </c>
      <c r="N39" s="71"/>
      <c r="O39" s="71"/>
      <c r="P39" s="71"/>
      <c r="Q39" s="71"/>
      <c r="R39" s="71"/>
      <c r="S39" s="72">
        <v>0</v>
      </c>
      <c r="T39" s="72">
        <v>0</v>
      </c>
      <c r="U39" s="71"/>
      <c r="V39" s="71"/>
      <c r="W39" s="71"/>
      <c r="X39" s="72">
        <v>0</v>
      </c>
      <c r="Y39" s="72">
        <v>0</v>
      </c>
      <c r="Z39" s="72">
        <v>0</v>
      </c>
      <c r="AA39" s="69"/>
      <c r="AB39" s="69"/>
      <c r="AC39" s="69"/>
    </row>
    <row r="40" spans="1:29" ht="30" x14ac:dyDescent="0.25">
      <c r="A40" s="68" t="s">
        <v>19058</v>
      </c>
      <c r="B40" s="69" t="s">
        <v>19059</v>
      </c>
      <c r="C40" s="69" t="s">
        <v>19061</v>
      </c>
      <c r="D40" s="69" t="s">
        <v>19060</v>
      </c>
      <c r="E40" s="69" t="s">
        <v>18976</v>
      </c>
      <c r="F40" s="69" t="s">
        <v>3823</v>
      </c>
      <c r="G40" s="69" t="s">
        <v>1327</v>
      </c>
      <c r="H40" s="69" t="s">
        <v>1236</v>
      </c>
      <c r="I40" s="70">
        <v>339114.72</v>
      </c>
      <c r="J40" s="69" t="s">
        <v>1225</v>
      </c>
      <c r="K40" s="69" t="s">
        <v>19062</v>
      </c>
      <c r="L40" s="70">
        <v>130259.3</v>
      </c>
      <c r="M40" s="69"/>
      <c r="N40" s="69" t="s">
        <v>19063</v>
      </c>
      <c r="O40" s="69" t="s">
        <v>19063</v>
      </c>
      <c r="P40" s="69" t="s">
        <v>2707</v>
      </c>
      <c r="Q40" s="69" t="s">
        <v>7566</v>
      </c>
      <c r="R40" s="69"/>
      <c r="S40" s="70">
        <v>130259.3</v>
      </c>
      <c r="T40" s="70"/>
      <c r="U40" s="69" t="s">
        <v>1143</v>
      </c>
      <c r="V40" s="73">
        <v>34</v>
      </c>
      <c r="W40" s="69" t="s">
        <v>2707</v>
      </c>
      <c r="X40" s="69"/>
      <c r="Y40" s="70"/>
      <c r="Z40" s="69">
        <v>229.5</v>
      </c>
      <c r="AA40" s="69" t="s">
        <v>966</v>
      </c>
      <c r="AB40" s="69" t="s">
        <v>967</v>
      </c>
      <c r="AC40" s="69" t="s">
        <v>19064</v>
      </c>
    </row>
    <row r="41" spans="1:29" x14ac:dyDescent="0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 t="s">
        <v>19065</v>
      </c>
      <c r="L41" s="70">
        <v>2730</v>
      </c>
      <c r="M41" s="69"/>
      <c r="N41" s="69" t="s">
        <v>19066</v>
      </c>
      <c r="O41" s="69" t="s">
        <v>19063</v>
      </c>
      <c r="P41" s="69" t="s">
        <v>2707</v>
      </c>
      <c r="Q41" s="69" t="s">
        <v>7566</v>
      </c>
      <c r="R41" s="69"/>
      <c r="S41" s="70">
        <v>2730</v>
      </c>
      <c r="T41" s="70"/>
      <c r="U41" s="69" t="s">
        <v>1143</v>
      </c>
      <c r="V41" s="73">
        <v>34</v>
      </c>
      <c r="W41" s="69" t="s">
        <v>2707</v>
      </c>
      <c r="X41" s="69"/>
      <c r="Y41" s="70"/>
      <c r="Z41" s="69">
        <v>229.5</v>
      </c>
      <c r="AA41" s="69"/>
      <c r="AB41" s="69" t="s">
        <v>997</v>
      </c>
      <c r="AC41" s="69"/>
    </row>
    <row r="42" spans="1:29" x14ac:dyDescent="0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 t="s">
        <v>19067</v>
      </c>
      <c r="L42" s="70">
        <v>63996.4</v>
      </c>
      <c r="M42" s="69"/>
      <c r="N42" s="69" t="s">
        <v>19068</v>
      </c>
      <c r="O42" s="69" t="s">
        <v>19068</v>
      </c>
      <c r="P42" s="69" t="s">
        <v>3818</v>
      </c>
      <c r="Q42" s="69" t="s">
        <v>1094</v>
      </c>
      <c r="R42" s="69"/>
      <c r="S42" s="70">
        <v>63996.4</v>
      </c>
      <c r="T42" s="70"/>
      <c r="U42" s="69" t="s">
        <v>1935</v>
      </c>
      <c r="V42" s="73">
        <v>27</v>
      </c>
      <c r="W42" s="69" t="s">
        <v>3818</v>
      </c>
      <c r="X42" s="69"/>
      <c r="Y42" s="70"/>
      <c r="Z42" s="69">
        <v>95.99</v>
      </c>
      <c r="AA42" s="69"/>
      <c r="AB42" s="69" t="s">
        <v>967</v>
      </c>
      <c r="AC42" s="69"/>
    </row>
    <row r="43" spans="1:29" x14ac:dyDescent="0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 t="s">
        <v>19069</v>
      </c>
      <c r="L43" s="70">
        <v>64152.04</v>
      </c>
      <c r="M43" s="69"/>
      <c r="N43" s="69" t="s">
        <v>19070</v>
      </c>
      <c r="O43" s="69" t="s">
        <v>19070</v>
      </c>
      <c r="P43" s="69" t="s">
        <v>1867</v>
      </c>
      <c r="Q43" s="69" t="s">
        <v>7971</v>
      </c>
      <c r="R43" s="69"/>
      <c r="S43" s="70">
        <v>64152.04</v>
      </c>
      <c r="T43" s="70"/>
      <c r="U43" s="69" t="s">
        <v>1270</v>
      </c>
      <c r="V43" s="73">
        <v>81</v>
      </c>
      <c r="W43" s="69" t="s">
        <v>1867</v>
      </c>
      <c r="X43" s="69"/>
      <c r="Y43" s="70"/>
      <c r="Z43" s="69">
        <v>288.68</v>
      </c>
      <c r="AA43" s="69"/>
      <c r="AB43" s="69" t="s">
        <v>967</v>
      </c>
      <c r="AC43" s="69"/>
    </row>
    <row r="44" spans="1:29" x14ac:dyDescent="0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 t="s">
        <v>19071</v>
      </c>
      <c r="L44" s="70">
        <v>71120.58</v>
      </c>
      <c r="M44" s="69"/>
      <c r="N44" s="69" t="s">
        <v>19072</v>
      </c>
      <c r="O44" s="69" t="s">
        <v>19072</v>
      </c>
      <c r="P44" s="69" t="s">
        <v>1986</v>
      </c>
      <c r="Q44" s="69" t="s">
        <v>2164</v>
      </c>
      <c r="R44" s="69"/>
      <c r="S44" s="70">
        <v>71120.58</v>
      </c>
      <c r="T44" s="70"/>
      <c r="U44" s="69" t="s">
        <v>1270</v>
      </c>
      <c r="V44" s="73">
        <v>79</v>
      </c>
      <c r="W44" s="69" t="s">
        <v>1986</v>
      </c>
      <c r="X44" s="69"/>
      <c r="Y44" s="70"/>
      <c r="Z44" s="69">
        <v>312.14</v>
      </c>
      <c r="AA44" s="69"/>
      <c r="AB44" s="69" t="s">
        <v>967</v>
      </c>
      <c r="AC44" s="69"/>
    </row>
    <row r="45" spans="1:29" x14ac:dyDescent="0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 t="s">
        <v>19073</v>
      </c>
      <c r="L45" s="70">
        <v>6856.4</v>
      </c>
      <c r="M45" s="69"/>
      <c r="N45" s="69" t="s">
        <v>19074</v>
      </c>
      <c r="O45" s="69" t="s">
        <v>19074</v>
      </c>
      <c r="P45" s="69" t="s">
        <v>1153</v>
      </c>
      <c r="Q45" s="69" t="s">
        <v>1051</v>
      </c>
      <c r="R45" s="69"/>
      <c r="S45" s="70">
        <v>6856.4</v>
      </c>
      <c r="T45" s="70"/>
      <c r="U45" s="69" t="s">
        <v>2004</v>
      </c>
      <c r="V45" s="73">
        <v>102</v>
      </c>
      <c r="W45" s="69" t="s">
        <v>1153</v>
      </c>
      <c r="X45" s="69"/>
      <c r="Y45" s="70"/>
      <c r="Z45" s="69">
        <v>38.85</v>
      </c>
      <c r="AA45" s="69"/>
      <c r="AB45" s="69" t="s">
        <v>997</v>
      </c>
      <c r="AC45" s="69"/>
    </row>
    <row r="46" spans="1:29" x14ac:dyDescent="0.25">
      <c r="A46" s="71" t="s">
        <v>193</v>
      </c>
      <c r="B46" s="71"/>
      <c r="C46" s="71"/>
      <c r="D46" s="71"/>
      <c r="E46" s="71"/>
      <c r="F46" s="71"/>
      <c r="G46" s="71"/>
      <c r="H46" s="71"/>
      <c r="I46" s="72">
        <v>339114.72</v>
      </c>
      <c r="J46" s="71"/>
      <c r="K46" s="71"/>
      <c r="L46" s="72">
        <v>339114.72000000003</v>
      </c>
      <c r="M46" s="72">
        <v>-5.8207660913467407E-11</v>
      </c>
      <c r="N46" s="71"/>
      <c r="O46" s="71"/>
      <c r="P46" s="71"/>
      <c r="Q46" s="71"/>
      <c r="R46" s="71"/>
      <c r="S46" s="72">
        <v>339114.72000000003</v>
      </c>
      <c r="T46" s="72">
        <v>339114.72</v>
      </c>
      <c r="U46" s="71"/>
      <c r="V46" s="71"/>
      <c r="W46" s="71"/>
      <c r="X46" s="72">
        <v>5.8207660913467407E-11</v>
      </c>
      <c r="Y46" s="72">
        <v>1194.6599999999999</v>
      </c>
      <c r="Z46" s="72">
        <v>340309.37999999995</v>
      </c>
      <c r="AA46" s="69"/>
      <c r="AB46" s="69"/>
      <c r="AC46" s="69"/>
    </row>
    <row r="47" spans="1:29" ht="30" x14ac:dyDescent="0.25">
      <c r="A47" s="68" t="s">
        <v>19075</v>
      </c>
      <c r="B47" s="69" t="s">
        <v>19076</v>
      </c>
      <c r="C47" s="69" t="s">
        <v>19078</v>
      </c>
      <c r="D47" s="69" t="s">
        <v>19077</v>
      </c>
      <c r="E47" s="69" t="s">
        <v>18976</v>
      </c>
      <c r="F47" s="69" t="s">
        <v>3823</v>
      </c>
      <c r="G47" s="69" t="s">
        <v>1018</v>
      </c>
      <c r="H47" s="69" t="s">
        <v>1236</v>
      </c>
      <c r="I47" s="70">
        <v>464520.72</v>
      </c>
      <c r="J47" s="69" t="s">
        <v>1225</v>
      </c>
      <c r="K47" s="69" t="s">
        <v>19079</v>
      </c>
      <c r="L47" s="70">
        <v>38874.51</v>
      </c>
      <c r="M47" s="69"/>
      <c r="N47" s="69" t="s">
        <v>19080</v>
      </c>
      <c r="O47" s="69" t="s">
        <v>19080</v>
      </c>
      <c r="P47" s="69" t="s">
        <v>1323</v>
      </c>
      <c r="Q47" s="69" t="s">
        <v>7852</v>
      </c>
      <c r="R47" s="69"/>
      <c r="S47" s="70">
        <v>38874.51</v>
      </c>
      <c r="T47" s="70"/>
      <c r="U47" s="69" t="s">
        <v>2004</v>
      </c>
      <c r="V47" s="73">
        <v>92</v>
      </c>
      <c r="W47" s="69" t="s">
        <v>1323</v>
      </c>
      <c r="X47" s="69"/>
      <c r="Y47" s="70"/>
      <c r="Z47" s="69">
        <v>198.69</v>
      </c>
      <c r="AA47" s="69" t="s">
        <v>966</v>
      </c>
      <c r="AB47" s="69" t="s">
        <v>1144</v>
      </c>
      <c r="AC47" s="69" t="s">
        <v>19081</v>
      </c>
    </row>
    <row r="48" spans="1:29" x14ac:dyDescent="0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 t="s">
        <v>19082</v>
      </c>
      <c r="L48" s="70">
        <v>22707.82</v>
      </c>
      <c r="M48" s="69"/>
      <c r="N48" s="69" t="s">
        <v>19083</v>
      </c>
      <c r="O48" s="69" t="s">
        <v>19083</v>
      </c>
      <c r="P48" s="69" t="s">
        <v>1416</v>
      </c>
      <c r="Q48" s="69" t="s">
        <v>2967</v>
      </c>
      <c r="R48" s="69"/>
      <c r="S48" s="70">
        <v>22707.82</v>
      </c>
      <c r="T48" s="70"/>
      <c r="U48" s="69" t="s">
        <v>1030</v>
      </c>
      <c r="V48" s="73">
        <v>84</v>
      </c>
      <c r="W48" s="69" t="s">
        <v>1416</v>
      </c>
      <c r="X48" s="69"/>
      <c r="Y48" s="70"/>
      <c r="Z48" s="69">
        <v>105.97</v>
      </c>
      <c r="AA48" s="69"/>
      <c r="AB48" s="69" t="s">
        <v>997</v>
      </c>
      <c r="AC48" s="69"/>
    </row>
    <row r="49" spans="1:29" x14ac:dyDescent="0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 t="s">
        <v>19084</v>
      </c>
      <c r="L49" s="70">
        <v>41652.080000000002</v>
      </c>
      <c r="M49" s="69"/>
      <c r="N49" s="69" t="s">
        <v>19085</v>
      </c>
      <c r="O49" s="69" t="s">
        <v>19085</v>
      </c>
      <c r="P49" s="69" t="s">
        <v>1259</v>
      </c>
      <c r="Q49" s="69" t="s">
        <v>12815</v>
      </c>
      <c r="R49" s="69"/>
      <c r="S49" s="70">
        <v>41652.080000000002</v>
      </c>
      <c r="T49" s="70"/>
      <c r="U49" s="69" t="s">
        <v>1548</v>
      </c>
      <c r="V49" s="73">
        <v>160</v>
      </c>
      <c r="W49" s="69" t="s">
        <v>1259</v>
      </c>
      <c r="X49" s="69"/>
      <c r="Y49" s="70"/>
      <c r="Z49" s="69">
        <v>370.24</v>
      </c>
      <c r="AA49" s="69"/>
      <c r="AB49" s="69" t="s">
        <v>1144</v>
      </c>
      <c r="AC49" s="69"/>
    </row>
    <row r="50" spans="1:29" x14ac:dyDescent="0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 t="s">
        <v>19086</v>
      </c>
      <c r="L50" s="70">
        <v>37034.76</v>
      </c>
      <c r="M50" s="69"/>
      <c r="N50" s="69" t="s">
        <v>19087</v>
      </c>
      <c r="O50" s="69" t="s">
        <v>19087</v>
      </c>
      <c r="P50" s="69" t="s">
        <v>1323</v>
      </c>
      <c r="Q50" s="69" t="s">
        <v>7852</v>
      </c>
      <c r="R50" s="69"/>
      <c r="S50" s="70">
        <v>37034.76</v>
      </c>
      <c r="T50" s="70"/>
      <c r="U50" s="69" t="s">
        <v>2004</v>
      </c>
      <c r="V50" s="73">
        <v>92</v>
      </c>
      <c r="W50" s="69" t="s">
        <v>1323</v>
      </c>
      <c r="X50" s="69"/>
      <c r="Y50" s="70"/>
      <c r="Z50" s="69">
        <v>189.29</v>
      </c>
      <c r="AA50" s="69"/>
      <c r="AB50" s="69" t="s">
        <v>1144</v>
      </c>
      <c r="AC50" s="69"/>
    </row>
    <row r="51" spans="1:29" x14ac:dyDescent="0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 t="s">
        <v>19088</v>
      </c>
      <c r="L51" s="70">
        <v>19418.689999999999</v>
      </c>
      <c r="M51" s="69"/>
      <c r="N51" s="69" t="s">
        <v>19089</v>
      </c>
      <c r="O51" s="69" t="s">
        <v>19089</v>
      </c>
      <c r="P51" s="69" t="s">
        <v>2054</v>
      </c>
      <c r="Q51" s="69" t="s">
        <v>7996</v>
      </c>
      <c r="R51" s="69"/>
      <c r="S51" s="70">
        <v>19418.689999999999</v>
      </c>
      <c r="T51" s="70"/>
      <c r="U51" s="69" t="s">
        <v>1270</v>
      </c>
      <c r="V51" s="73">
        <v>84</v>
      </c>
      <c r="W51" s="69" t="s">
        <v>2054</v>
      </c>
      <c r="X51" s="69"/>
      <c r="Y51" s="70"/>
      <c r="Z51" s="69">
        <v>90.62</v>
      </c>
      <c r="AA51" s="69"/>
      <c r="AB51" s="69" t="s">
        <v>997</v>
      </c>
      <c r="AC51" s="69"/>
    </row>
    <row r="52" spans="1:29" x14ac:dyDescent="0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 t="s">
        <v>19090</v>
      </c>
      <c r="L52" s="70">
        <v>41036.480000000003</v>
      </c>
      <c r="M52" s="69"/>
      <c r="N52" s="69" t="s">
        <v>19091</v>
      </c>
      <c r="O52" s="69" t="s">
        <v>19091</v>
      </c>
      <c r="P52" s="69" t="s">
        <v>970</v>
      </c>
      <c r="Q52" s="69" t="s">
        <v>1095</v>
      </c>
      <c r="R52" s="69"/>
      <c r="S52" s="70">
        <v>41036.480000000003</v>
      </c>
      <c r="T52" s="70"/>
      <c r="U52" s="69" t="s">
        <v>2620</v>
      </c>
      <c r="V52" s="73">
        <v>90</v>
      </c>
      <c r="W52" s="69" t="s">
        <v>970</v>
      </c>
      <c r="X52" s="69"/>
      <c r="Y52" s="70"/>
      <c r="Z52" s="69">
        <v>322.11</v>
      </c>
      <c r="AA52" s="69"/>
      <c r="AB52" s="69" t="s">
        <v>1144</v>
      </c>
      <c r="AC52" s="69"/>
    </row>
    <row r="53" spans="1:29" x14ac:dyDescent="0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 t="s">
        <v>19092</v>
      </c>
      <c r="L53" s="70">
        <v>1071.29</v>
      </c>
      <c r="M53" s="69"/>
      <c r="N53" s="69" t="s">
        <v>19093</v>
      </c>
      <c r="O53" s="69" t="s">
        <v>19093</v>
      </c>
      <c r="P53" s="69" t="s">
        <v>970</v>
      </c>
      <c r="Q53" s="69" t="s">
        <v>1095</v>
      </c>
      <c r="R53" s="69"/>
      <c r="S53" s="70">
        <v>1071.29</v>
      </c>
      <c r="T53" s="70"/>
      <c r="U53" s="69" t="s">
        <v>2620</v>
      </c>
      <c r="V53" s="73">
        <v>90</v>
      </c>
      <c r="W53" s="69" t="s">
        <v>970</v>
      </c>
      <c r="X53" s="69"/>
      <c r="Y53" s="70"/>
      <c r="Z53" s="69">
        <v>88.18</v>
      </c>
      <c r="AA53" s="69"/>
      <c r="AB53" s="69" t="s">
        <v>1144</v>
      </c>
      <c r="AC53" s="69"/>
    </row>
    <row r="54" spans="1:29" x14ac:dyDescent="0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 t="s">
        <v>19094</v>
      </c>
      <c r="L54" s="70">
        <v>23384.78</v>
      </c>
      <c r="M54" s="69"/>
      <c r="N54" s="69" t="s">
        <v>19091</v>
      </c>
      <c r="O54" s="69" t="s">
        <v>19091</v>
      </c>
      <c r="P54" s="69" t="s">
        <v>970</v>
      </c>
      <c r="Q54" s="69" t="s">
        <v>1095</v>
      </c>
      <c r="R54" s="69"/>
      <c r="S54" s="70">
        <v>23384.78</v>
      </c>
      <c r="T54" s="70"/>
      <c r="U54" s="69"/>
      <c r="V54" s="69"/>
      <c r="W54" s="69" t="s">
        <v>970</v>
      </c>
      <c r="X54" s="69"/>
      <c r="Y54" s="70"/>
      <c r="Z54" s="69">
        <v>0</v>
      </c>
      <c r="AA54" s="69"/>
      <c r="AB54" s="69" t="s">
        <v>1144</v>
      </c>
      <c r="AC54" s="69"/>
    </row>
    <row r="55" spans="1:29" x14ac:dyDescent="0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 t="s">
        <v>19095</v>
      </c>
      <c r="L55" s="70">
        <v>14487.529</v>
      </c>
      <c r="M55" s="69"/>
      <c r="N55" s="69" t="s">
        <v>19096</v>
      </c>
      <c r="O55" s="69" t="s">
        <v>19096</v>
      </c>
      <c r="P55" s="69" t="s">
        <v>1323</v>
      </c>
      <c r="Q55" s="69" t="s">
        <v>7852</v>
      </c>
      <c r="R55" s="69"/>
      <c r="S55" s="70">
        <v>14487.529</v>
      </c>
      <c r="T55" s="70"/>
      <c r="U55" s="69" t="s">
        <v>2004</v>
      </c>
      <c r="V55" s="73">
        <v>92</v>
      </c>
      <c r="W55" s="69" t="s">
        <v>1323</v>
      </c>
      <c r="X55" s="69"/>
      <c r="Y55" s="70"/>
      <c r="Z55" s="69">
        <v>74.05</v>
      </c>
      <c r="AA55" s="69"/>
      <c r="AB55" s="69" t="s">
        <v>997</v>
      </c>
      <c r="AC55" s="69"/>
    </row>
    <row r="56" spans="1:29" x14ac:dyDescent="0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 t="s">
        <v>19097</v>
      </c>
      <c r="L56" s="70">
        <v>20157.05</v>
      </c>
      <c r="M56" s="69"/>
      <c r="N56" s="69" t="s">
        <v>19098</v>
      </c>
      <c r="O56" s="69" t="s">
        <v>19098</v>
      </c>
      <c r="P56" s="69" t="s">
        <v>1312</v>
      </c>
      <c r="Q56" s="69" t="s">
        <v>1313</v>
      </c>
      <c r="R56" s="69"/>
      <c r="S56" s="70">
        <v>20157.05</v>
      </c>
      <c r="T56" s="70"/>
      <c r="U56" s="69" t="s">
        <v>2620</v>
      </c>
      <c r="V56" s="73">
        <v>87</v>
      </c>
      <c r="W56" s="69" t="s">
        <v>1312</v>
      </c>
      <c r="X56" s="69"/>
      <c r="Y56" s="70"/>
      <c r="Z56" s="69">
        <v>0</v>
      </c>
      <c r="AA56" s="69"/>
      <c r="AB56" s="69" t="s">
        <v>1144</v>
      </c>
      <c r="AC56" s="69"/>
    </row>
    <row r="57" spans="1:29" x14ac:dyDescent="0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 t="s">
        <v>19099</v>
      </c>
      <c r="L57" s="70">
        <v>13475.24</v>
      </c>
      <c r="M57" s="69"/>
      <c r="N57" s="69" t="s">
        <v>19098</v>
      </c>
      <c r="O57" s="69" t="s">
        <v>19098</v>
      </c>
      <c r="P57" s="69" t="s">
        <v>1312</v>
      </c>
      <c r="Q57" s="69" t="s">
        <v>1313</v>
      </c>
      <c r="R57" s="69"/>
      <c r="S57" s="70">
        <v>13475.24</v>
      </c>
      <c r="T57" s="70"/>
      <c r="U57" s="69"/>
      <c r="V57" s="69"/>
      <c r="W57" s="69" t="s">
        <v>1312</v>
      </c>
      <c r="X57" s="69"/>
      <c r="Y57" s="70"/>
      <c r="Z57" s="69">
        <v>0</v>
      </c>
      <c r="AA57" s="69"/>
      <c r="AB57" s="69" t="s">
        <v>1144</v>
      </c>
      <c r="AC57" s="69"/>
    </row>
    <row r="58" spans="1:29" x14ac:dyDescent="0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 t="s">
        <v>19100</v>
      </c>
      <c r="L58" s="70">
        <v>14749.96</v>
      </c>
      <c r="M58" s="69"/>
      <c r="N58" s="69" t="s">
        <v>19098</v>
      </c>
      <c r="O58" s="69" t="s">
        <v>19098</v>
      </c>
      <c r="P58" s="69" t="s">
        <v>1312</v>
      </c>
      <c r="Q58" s="69" t="s">
        <v>1313</v>
      </c>
      <c r="R58" s="69"/>
      <c r="S58" s="70">
        <v>14749.96</v>
      </c>
      <c r="T58" s="70"/>
      <c r="U58" s="69"/>
      <c r="V58" s="69"/>
      <c r="W58" s="69" t="s">
        <v>1312</v>
      </c>
      <c r="X58" s="69"/>
      <c r="Y58" s="70"/>
      <c r="Z58" s="69">
        <v>0</v>
      </c>
      <c r="AA58" s="69"/>
      <c r="AB58" s="69" t="s">
        <v>1144</v>
      </c>
      <c r="AC58" s="69"/>
    </row>
    <row r="59" spans="1:29" x14ac:dyDescent="0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 t="s">
        <v>19101</v>
      </c>
      <c r="L59" s="70">
        <v>16751.3</v>
      </c>
      <c r="M59" s="69"/>
      <c r="N59" s="69" t="s">
        <v>19098</v>
      </c>
      <c r="O59" s="69" t="s">
        <v>19098</v>
      </c>
      <c r="P59" s="69" t="s">
        <v>1312</v>
      </c>
      <c r="Q59" s="69" t="s">
        <v>1313</v>
      </c>
      <c r="R59" s="69"/>
      <c r="S59" s="70">
        <v>16751.3</v>
      </c>
      <c r="T59" s="70"/>
      <c r="U59" s="69"/>
      <c r="V59" s="69"/>
      <c r="W59" s="69" t="s">
        <v>1312</v>
      </c>
      <c r="X59" s="69"/>
      <c r="Y59" s="70"/>
      <c r="Z59" s="69">
        <v>314.81</v>
      </c>
      <c r="AA59" s="69"/>
      <c r="AB59" s="69" t="s">
        <v>1144</v>
      </c>
      <c r="AC59" s="69"/>
    </row>
    <row r="60" spans="1:29" x14ac:dyDescent="0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 t="s">
        <v>19102</v>
      </c>
      <c r="L60" s="70">
        <v>7470.26</v>
      </c>
      <c r="M60" s="69"/>
      <c r="N60" s="69" t="s">
        <v>19103</v>
      </c>
      <c r="O60" s="69" t="s">
        <v>19103</v>
      </c>
      <c r="P60" s="69" t="s">
        <v>970</v>
      </c>
      <c r="Q60" s="69" t="s">
        <v>1095</v>
      </c>
      <c r="R60" s="69"/>
      <c r="S60" s="70">
        <v>7470.26</v>
      </c>
      <c r="T60" s="70"/>
      <c r="U60" s="69" t="s">
        <v>2620</v>
      </c>
      <c r="V60" s="73">
        <v>90</v>
      </c>
      <c r="W60" s="69" t="s">
        <v>970</v>
      </c>
      <c r="X60" s="69"/>
      <c r="Y60" s="70"/>
      <c r="Z60" s="69">
        <v>246.28</v>
      </c>
      <c r="AA60" s="69"/>
      <c r="AB60" s="69" t="s">
        <v>997</v>
      </c>
      <c r="AC60" s="69"/>
    </row>
    <row r="61" spans="1:29" x14ac:dyDescent="0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 t="s">
        <v>19104</v>
      </c>
      <c r="L61" s="70">
        <v>41785.410000000003</v>
      </c>
      <c r="M61" s="69"/>
      <c r="N61" s="69" t="s">
        <v>19103</v>
      </c>
      <c r="O61" s="69" t="s">
        <v>19103</v>
      </c>
      <c r="P61" s="69" t="s">
        <v>970</v>
      </c>
      <c r="Q61" s="69" t="s">
        <v>1095</v>
      </c>
      <c r="R61" s="69"/>
      <c r="S61" s="70">
        <v>41785.410000000003</v>
      </c>
      <c r="T61" s="70"/>
      <c r="U61" s="69" t="s">
        <v>2620</v>
      </c>
      <c r="V61" s="73">
        <v>90</v>
      </c>
      <c r="W61" s="69" t="s">
        <v>970</v>
      </c>
      <c r="X61" s="69"/>
      <c r="Y61" s="70"/>
      <c r="Z61" s="69">
        <v>0</v>
      </c>
      <c r="AA61" s="69"/>
      <c r="AB61" s="69" t="s">
        <v>997</v>
      </c>
      <c r="AC61" s="69"/>
    </row>
    <row r="62" spans="1:29" x14ac:dyDescent="0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 t="s">
        <v>19105</v>
      </c>
      <c r="L62" s="70">
        <v>12936.77</v>
      </c>
      <c r="M62" s="69"/>
      <c r="N62" s="69" t="s">
        <v>19106</v>
      </c>
      <c r="O62" s="69"/>
      <c r="P62" s="69" t="s">
        <v>1287</v>
      </c>
      <c r="Q62" s="69" t="s">
        <v>3002</v>
      </c>
      <c r="R62" s="69"/>
      <c r="S62" s="70">
        <v>12936.77</v>
      </c>
      <c r="T62" s="70"/>
      <c r="U62" s="69" t="s">
        <v>1548</v>
      </c>
      <c r="V62" s="73">
        <v>145</v>
      </c>
      <c r="W62" s="69" t="s">
        <v>1287</v>
      </c>
      <c r="X62" s="69"/>
      <c r="Y62" s="70"/>
      <c r="Z62" s="69">
        <v>380.33</v>
      </c>
      <c r="AA62" s="69"/>
      <c r="AB62" s="69" t="s">
        <v>1144</v>
      </c>
      <c r="AC62" s="69"/>
    </row>
    <row r="63" spans="1:29" x14ac:dyDescent="0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 t="s">
        <v>19107</v>
      </c>
      <c r="L63" s="70">
        <v>37999.154000000002</v>
      </c>
      <c r="M63" s="69"/>
      <c r="N63" s="69" t="s">
        <v>19108</v>
      </c>
      <c r="O63" s="69" t="s">
        <v>19108</v>
      </c>
      <c r="P63" s="69" t="s">
        <v>1259</v>
      </c>
      <c r="Q63" s="69" t="s">
        <v>12815</v>
      </c>
      <c r="R63" s="69"/>
      <c r="S63" s="70">
        <v>37999.154000000002</v>
      </c>
      <c r="T63" s="70"/>
      <c r="U63" s="69" t="s">
        <v>1548</v>
      </c>
      <c r="V63" s="73">
        <v>160</v>
      </c>
      <c r="W63" s="69" t="s">
        <v>1259</v>
      </c>
      <c r="X63" s="69"/>
      <c r="Y63" s="70"/>
      <c r="Z63" s="69">
        <v>337.77</v>
      </c>
      <c r="AA63" s="69"/>
      <c r="AB63" s="69" t="s">
        <v>1144</v>
      </c>
      <c r="AC63" s="69"/>
    </row>
    <row r="64" spans="1:29" x14ac:dyDescent="0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 t="s">
        <v>19109</v>
      </c>
      <c r="L64" s="70">
        <v>8592.15</v>
      </c>
      <c r="M64" s="69"/>
      <c r="N64" s="69" t="s">
        <v>19110</v>
      </c>
      <c r="O64" s="69" t="s">
        <v>19110</v>
      </c>
      <c r="P64" s="69" t="s">
        <v>1645</v>
      </c>
      <c r="Q64" s="69" t="s">
        <v>1080</v>
      </c>
      <c r="R64" s="69"/>
      <c r="S64" s="70">
        <v>8592.15</v>
      </c>
      <c r="T64" s="70"/>
      <c r="U64" s="69" t="s">
        <v>2620</v>
      </c>
      <c r="V64" s="73">
        <v>89</v>
      </c>
      <c r="W64" s="69" t="s">
        <v>1645</v>
      </c>
      <c r="X64" s="69"/>
      <c r="Y64" s="70"/>
      <c r="Z64" s="69">
        <v>102.39</v>
      </c>
      <c r="AA64" s="69"/>
      <c r="AB64" s="69" t="s">
        <v>997</v>
      </c>
      <c r="AC64" s="69"/>
    </row>
    <row r="65" spans="1:29" x14ac:dyDescent="0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 t="s">
        <v>19111</v>
      </c>
      <c r="L65" s="70">
        <v>0</v>
      </c>
      <c r="M65" s="69"/>
      <c r="N65" s="69" t="s">
        <v>19112</v>
      </c>
      <c r="O65" s="69" t="s">
        <v>19112</v>
      </c>
      <c r="P65" s="69" t="s">
        <v>1312</v>
      </c>
      <c r="Q65" s="69" t="s">
        <v>1313</v>
      </c>
      <c r="R65" s="69"/>
      <c r="S65" s="70">
        <v>0</v>
      </c>
      <c r="T65" s="70"/>
      <c r="U65" s="69"/>
      <c r="V65" s="69"/>
      <c r="W65" s="69" t="s">
        <v>1312</v>
      </c>
      <c r="X65" s="69"/>
      <c r="Y65" s="70"/>
      <c r="Z65" s="69">
        <v>0</v>
      </c>
      <c r="AA65" s="69"/>
      <c r="AB65" s="69" t="s">
        <v>997</v>
      </c>
      <c r="AC65" s="69"/>
    </row>
    <row r="66" spans="1:29" x14ac:dyDescent="0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 t="s">
        <v>19113</v>
      </c>
      <c r="L66" s="70">
        <v>765.58</v>
      </c>
      <c r="M66" s="69"/>
      <c r="N66" s="69" t="s">
        <v>19110</v>
      </c>
      <c r="O66" s="69" t="s">
        <v>19110</v>
      </c>
      <c r="P66" s="69" t="s">
        <v>1645</v>
      </c>
      <c r="Q66" s="69" t="s">
        <v>1080</v>
      </c>
      <c r="R66" s="69"/>
      <c r="S66" s="70">
        <v>765.58</v>
      </c>
      <c r="T66" s="70"/>
      <c r="U66" s="69" t="s">
        <v>2620</v>
      </c>
      <c r="V66" s="73">
        <v>89</v>
      </c>
      <c r="W66" s="69" t="s">
        <v>1645</v>
      </c>
      <c r="X66" s="69"/>
      <c r="Y66" s="70"/>
      <c r="Z66" s="69">
        <v>0</v>
      </c>
      <c r="AA66" s="69"/>
      <c r="AB66" s="69" t="s">
        <v>997</v>
      </c>
      <c r="AC66" s="69"/>
    </row>
    <row r="67" spans="1:29" x14ac:dyDescent="0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 t="s">
        <v>19114</v>
      </c>
      <c r="L67" s="70">
        <v>11350.72</v>
      </c>
      <c r="M67" s="69"/>
      <c r="N67" s="69" t="s">
        <v>19110</v>
      </c>
      <c r="O67" s="69" t="s">
        <v>19110</v>
      </c>
      <c r="P67" s="69" t="s">
        <v>1645</v>
      </c>
      <c r="Q67" s="69" t="s">
        <v>1080</v>
      </c>
      <c r="R67" s="69"/>
      <c r="S67" s="70">
        <v>11350.72</v>
      </c>
      <c r="T67" s="70"/>
      <c r="U67" s="69" t="s">
        <v>2620</v>
      </c>
      <c r="V67" s="73">
        <v>89</v>
      </c>
      <c r="W67" s="69" t="s">
        <v>1645</v>
      </c>
      <c r="X67" s="69"/>
      <c r="Y67" s="70"/>
      <c r="Z67" s="69">
        <v>0</v>
      </c>
      <c r="AA67" s="69"/>
      <c r="AB67" s="69" t="s">
        <v>997</v>
      </c>
      <c r="AC67" s="69"/>
    </row>
    <row r="68" spans="1:29" x14ac:dyDescent="0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 t="s">
        <v>19115</v>
      </c>
      <c r="L68" s="70">
        <v>29283.279999999999</v>
      </c>
      <c r="M68" s="69"/>
      <c r="N68" s="69" t="s">
        <v>19106</v>
      </c>
      <c r="O68" s="69" t="s">
        <v>19106</v>
      </c>
      <c r="P68" s="69" t="s">
        <v>1287</v>
      </c>
      <c r="Q68" s="69" t="s">
        <v>3002</v>
      </c>
      <c r="R68" s="69"/>
      <c r="S68" s="70">
        <v>29283.279999999999</v>
      </c>
      <c r="T68" s="70"/>
      <c r="U68" s="69" t="s">
        <v>1548</v>
      </c>
      <c r="V68" s="73">
        <v>145</v>
      </c>
      <c r="W68" s="69" t="s">
        <v>1287</v>
      </c>
      <c r="X68" s="69"/>
      <c r="Y68" s="70"/>
      <c r="Z68" s="69">
        <v>0</v>
      </c>
      <c r="AA68" s="69"/>
      <c r="AB68" s="69" t="s">
        <v>1144</v>
      </c>
      <c r="AC68" s="69"/>
    </row>
    <row r="69" spans="1:29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 t="s">
        <v>19116</v>
      </c>
      <c r="L69" s="70">
        <v>4993.12</v>
      </c>
      <c r="M69" s="69"/>
      <c r="N69" s="69" t="s">
        <v>19106</v>
      </c>
      <c r="O69" s="69" t="s">
        <v>19106</v>
      </c>
      <c r="P69" s="69" t="s">
        <v>1287</v>
      </c>
      <c r="Q69" s="69" t="s">
        <v>3002</v>
      </c>
      <c r="R69" s="69"/>
      <c r="S69" s="70">
        <v>4993.12</v>
      </c>
      <c r="T69" s="70"/>
      <c r="U69" s="69" t="s">
        <v>1548</v>
      </c>
      <c r="V69" s="73">
        <v>145</v>
      </c>
      <c r="W69" s="69" t="s">
        <v>1287</v>
      </c>
      <c r="X69" s="69"/>
      <c r="Y69" s="70"/>
      <c r="Z69" s="69">
        <v>0</v>
      </c>
      <c r="AA69" s="69"/>
      <c r="AB69" s="69" t="s">
        <v>1144</v>
      </c>
      <c r="AC69" s="69"/>
    </row>
    <row r="70" spans="1:29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 t="s">
        <v>19117</v>
      </c>
      <c r="L70" s="70">
        <v>17005.29</v>
      </c>
      <c r="M70" s="69"/>
      <c r="N70" s="69" t="s">
        <v>19118</v>
      </c>
      <c r="O70" s="69" t="s">
        <v>19118</v>
      </c>
      <c r="P70" s="69" t="s">
        <v>1447</v>
      </c>
      <c r="Q70" s="69" t="s">
        <v>12709</v>
      </c>
      <c r="R70" s="69"/>
      <c r="S70" s="70">
        <v>17005.29</v>
      </c>
      <c r="T70" s="70"/>
      <c r="U70" s="69" t="s">
        <v>1548</v>
      </c>
      <c r="V70" s="73">
        <v>139</v>
      </c>
      <c r="W70" s="69" t="s">
        <v>1447</v>
      </c>
      <c r="X70" s="69"/>
      <c r="Y70" s="70"/>
      <c r="Z70" s="69">
        <v>131.32</v>
      </c>
      <c r="AA70" s="69"/>
      <c r="AB70" s="69" t="s">
        <v>997</v>
      </c>
      <c r="AC70" s="69"/>
    </row>
    <row r="71" spans="1:29" x14ac:dyDescent="0.25">
      <c r="A71" s="71" t="s">
        <v>193</v>
      </c>
      <c r="B71" s="71"/>
      <c r="C71" s="71"/>
      <c r="D71" s="71"/>
      <c r="E71" s="71"/>
      <c r="F71" s="71"/>
      <c r="G71" s="71"/>
      <c r="H71" s="71"/>
      <c r="I71" s="72">
        <v>464520.72</v>
      </c>
      <c r="J71" s="71"/>
      <c r="K71" s="71"/>
      <c r="L71" s="72">
        <v>476983.22300000006</v>
      </c>
      <c r="M71" s="72">
        <v>-12462.503000000084</v>
      </c>
      <c r="N71" s="71"/>
      <c r="O71" s="71"/>
      <c r="P71" s="71"/>
      <c r="Q71" s="71"/>
      <c r="R71" s="71"/>
      <c r="S71" s="72">
        <v>476983.22300000006</v>
      </c>
      <c r="T71" s="72">
        <v>425187.1</v>
      </c>
      <c r="U71" s="71"/>
      <c r="V71" s="71"/>
      <c r="W71" s="71"/>
      <c r="X71" s="72">
        <v>51796.12300000008</v>
      </c>
      <c r="Y71" s="72">
        <v>2952.05</v>
      </c>
      <c r="Z71" s="72">
        <v>428139.14999999997</v>
      </c>
      <c r="AA71" s="69"/>
      <c r="AB71" s="69"/>
      <c r="AC71" s="69"/>
    </row>
    <row r="72" spans="1:29" ht="30" x14ac:dyDescent="0.25">
      <c r="A72" s="68" t="s">
        <v>19119</v>
      </c>
      <c r="B72" s="69" t="s">
        <v>19030</v>
      </c>
      <c r="C72" s="69" t="s">
        <v>19120</v>
      </c>
      <c r="D72" s="69" t="s">
        <v>764</v>
      </c>
      <c r="E72" s="69" t="s">
        <v>18976</v>
      </c>
      <c r="F72" s="69" t="s">
        <v>5433</v>
      </c>
      <c r="G72" s="69" t="s">
        <v>1849</v>
      </c>
      <c r="H72" s="69" t="s">
        <v>1236</v>
      </c>
      <c r="I72" s="70">
        <v>212602.05</v>
      </c>
      <c r="J72" s="69" t="s">
        <v>1225</v>
      </c>
      <c r="K72" s="69" t="s">
        <v>19121</v>
      </c>
      <c r="L72" s="70">
        <v>212583.08</v>
      </c>
      <c r="M72" s="69"/>
      <c r="N72" s="69" t="s">
        <v>19122</v>
      </c>
      <c r="O72" s="69" t="s">
        <v>19122</v>
      </c>
      <c r="P72" s="69" t="s">
        <v>1459</v>
      </c>
      <c r="Q72" s="69" t="s">
        <v>2065</v>
      </c>
      <c r="R72" s="69"/>
      <c r="S72" s="70">
        <v>212583.08</v>
      </c>
      <c r="T72" s="70"/>
      <c r="U72" s="69" t="s">
        <v>1616</v>
      </c>
      <c r="V72" s="73">
        <v>89</v>
      </c>
      <c r="W72" s="69" t="s">
        <v>1459</v>
      </c>
      <c r="X72" s="69"/>
      <c r="Y72" s="70"/>
      <c r="Z72" s="69">
        <v>1051.1099999999999</v>
      </c>
      <c r="AA72" s="69" t="s">
        <v>966</v>
      </c>
      <c r="AB72" s="69" t="s">
        <v>967</v>
      </c>
      <c r="AC72" s="69" t="s">
        <v>19123</v>
      </c>
    </row>
    <row r="73" spans="1:29" x14ac:dyDescent="0.25">
      <c r="A73" s="71" t="s">
        <v>193</v>
      </c>
      <c r="B73" s="71"/>
      <c r="C73" s="71"/>
      <c r="D73" s="71"/>
      <c r="E73" s="71"/>
      <c r="F73" s="71"/>
      <c r="G73" s="71"/>
      <c r="H73" s="71"/>
      <c r="I73" s="72">
        <v>212602.05</v>
      </c>
      <c r="J73" s="71"/>
      <c r="K73" s="71"/>
      <c r="L73" s="72">
        <v>212583.08</v>
      </c>
      <c r="M73" s="72">
        <v>18.970000000001164</v>
      </c>
      <c r="N73" s="71"/>
      <c r="O73" s="71"/>
      <c r="P73" s="71"/>
      <c r="Q73" s="71"/>
      <c r="R73" s="71"/>
      <c r="S73" s="72">
        <v>212583.08</v>
      </c>
      <c r="T73" s="72">
        <v>212583.08</v>
      </c>
      <c r="U73" s="71"/>
      <c r="V73" s="71"/>
      <c r="W73" s="71"/>
      <c r="X73" s="72">
        <v>0</v>
      </c>
      <c r="Y73" s="72">
        <v>1051.1099999999999</v>
      </c>
      <c r="Z73" s="72">
        <v>213634.18999999997</v>
      </c>
      <c r="AA73" s="69"/>
      <c r="AB73" s="69"/>
      <c r="AC73" s="69"/>
    </row>
    <row r="74" spans="1:29" ht="40" x14ac:dyDescent="0.25">
      <c r="A74" s="68" t="s">
        <v>19124</v>
      </c>
      <c r="B74" s="69" t="s">
        <v>19125</v>
      </c>
      <c r="C74" s="69" t="s">
        <v>19127</v>
      </c>
      <c r="D74" s="69" t="s">
        <v>19126</v>
      </c>
      <c r="E74" s="69" t="s">
        <v>18976</v>
      </c>
      <c r="F74" s="69" t="s">
        <v>975</v>
      </c>
      <c r="G74" s="69" t="s">
        <v>1935</v>
      </c>
      <c r="H74" s="69" t="s">
        <v>1236</v>
      </c>
      <c r="I74" s="70">
        <v>57520.84</v>
      </c>
      <c r="J74" s="69" t="s">
        <v>1225</v>
      </c>
      <c r="K74" s="69" t="s">
        <v>19128</v>
      </c>
      <c r="L74" s="70">
        <v>49856.639999999999</v>
      </c>
      <c r="M74" s="69"/>
      <c r="N74" s="69" t="s">
        <v>19129</v>
      </c>
      <c r="O74" s="69" t="s">
        <v>19129</v>
      </c>
      <c r="P74" s="69" t="s">
        <v>2781</v>
      </c>
      <c r="Q74" s="69" t="s">
        <v>7990</v>
      </c>
      <c r="R74" s="69"/>
      <c r="S74" s="70">
        <v>49856.639999999999</v>
      </c>
      <c r="T74" s="70"/>
      <c r="U74" s="69" t="s">
        <v>1270</v>
      </c>
      <c r="V74" s="73">
        <v>85</v>
      </c>
      <c r="W74" s="69" t="s">
        <v>2781</v>
      </c>
      <c r="X74" s="69"/>
      <c r="Y74" s="70"/>
      <c r="Z74" s="69">
        <v>235.43</v>
      </c>
      <c r="AA74" s="69" t="s">
        <v>966</v>
      </c>
      <c r="AB74" s="69" t="s">
        <v>967</v>
      </c>
      <c r="AC74" s="69"/>
    </row>
    <row r="75" spans="1:29" x14ac:dyDescent="0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 t="s">
        <v>19130</v>
      </c>
      <c r="L75" s="70">
        <v>7333.23</v>
      </c>
      <c r="M75" s="69"/>
      <c r="N75" s="69" t="s">
        <v>19131</v>
      </c>
      <c r="O75" s="69"/>
      <c r="P75" s="69" t="s">
        <v>1037</v>
      </c>
      <c r="Q75" s="69" t="s">
        <v>2207</v>
      </c>
      <c r="R75" s="69"/>
      <c r="S75" s="70">
        <v>7333.23</v>
      </c>
      <c r="T75" s="70"/>
      <c r="U75" s="69" t="s">
        <v>1548</v>
      </c>
      <c r="V75" s="73">
        <v>110</v>
      </c>
      <c r="W75" s="69" t="s">
        <v>1548</v>
      </c>
      <c r="X75" s="69"/>
      <c r="Y75" s="70"/>
      <c r="Z75" s="69">
        <v>44.81</v>
      </c>
      <c r="AA75" s="69"/>
      <c r="AB75" s="69" t="s">
        <v>967</v>
      </c>
      <c r="AC75" s="69"/>
    </row>
    <row r="76" spans="1:29" x14ac:dyDescent="0.25">
      <c r="A76" s="71" t="s">
        <v>193</v>
      </c>
      <c r="B76" s="71"/>
      <c r="C76" s="71"/>
      <c r="D76" s="71"/>
      <c r="E76" s="71"/>
      <c r="F76" s="71"/>
      <c r="G76" s="71"/>
      <c r="H76" s="71"/>
      <c r="I76" s="72">
        <v>57520.84</v>
      </c>
      <c r="J76" s="71"/>
      <c r="K76" s="71"/>
      <c r="L76" s="72">
        <v>57189.869999999995</v>
      </c>
      <c r="M76" s="72">
        <v>330.97000000000116</v>
      </c>
      <c r="N76" s="71"/>
      <c r="O76" s="71"/>
      <c r="P76" s="71"/>
      <c r="Q76" s="71"/>
      <c r="R76" s="71"/>
      <c r="S76" s="72">
        <v>57189.869999999995</v>
      </c>
      <c r="T76" s="72">
        <v>57189.87</v>
      </c>
      <c r="U76" s="71"/>
      <c r="V76" s="71"/>
      <c r="W76" s="71"/>
      <c r="X76" s="72">
        <v>-7.2759576141834259E-12</v>
      </c>
      <c r="Y76" s="72">
        <v>280.24</v>
      </c>
      <c r="Z76" s="72">
        <v>57470.11</v>
      </c>
      <c r="AA76" s="69"/>
      <c r="AB76" s="69"/>
      <c r="AC76" s="69"/>
    </row>
    <row r="77" spans="1:29" ht="20" x14ac:dyDescent="0.25">
      <c r="A77" s="68" t="s">
        <v>19132</v>
      </c>
      <c r="B77" s="69" t="s">
        <v>19133</v>
      </c>
      <c r="C77" s="69" t="s">
        <v>19135</v>
      </c>
      <c r="D77" s="69" t="s">
        <v>19134</v>
      </c>
      <c r="E77" s="69" t="s">
        <v>19043</v>
      </c>
      <c r="F77" s="69" t="s">
        <v>1943</v>
      </c>
      <c r="G77" s="69" t="s">
        <v>1459</v>
      </c>
      <c r="H77" s="69" t="s">
        <v>1236</v>
      </c>
      <c r="I77" s="70">
        <v>36015.75</v>
      </c>
      <c r="J77" s="69" t="s">
        <v>1225</v>
      </c>
      <c r="K77" s="69" t="s">
        <v>19136</v>
      </c>
      <c r="L77" s="70">
        <v>35878.5</v>
      </c>
      <c r="M77" s="69"/>
      <c r="N77" s="69" t="s">
        <v>19137</v>
      </c>
      <c r="O77" s="69" t="s">
        <v>19137</v>
      </c>
      <c r="P77" s="69" t="s">
        <v>1153</v>
      </c>
      <c r="Q77" s="69" t="s">
        <v>1051</v>
      </c>
      <c r="R77" s="69"/>
      <c r="S77" s="70">
        <v>35878.5</v>
      </c>
      <c r="T77" s="70"/>
      <c r="U77" s="69" t="s">
        <v>2004</v>
      </c>
      <c r="V77" s="73">
        <v>102</v>
      </c>
      <c r="W77" s="69" t="s">
        <v>1153</v>
      </c>
      <c r="X77" s="69"/>
      <c r="Y77" s="70"/>
      <c r="Z77" s="69">
        <v>203.31</v>
      </c>
      <c r="AA77" s="69" t="s">
        <v>966</v>
      </c>
      <c r="AB77" s="69" t="s">
        <v>967</v>
      </c>
      <c r="AC77" s="69"/>
    </row>
    <row r="78" spans="1:29" x14ac:dyDescent="0.25">
      <c r="A78" s="71" t="s">
        <v>193</v>
      </c>
      <c r="B78" s="71"/>
      <c r="C78" s="71"/>
      <c r="D78" s="71"/>
      <c r="E78" s="71"/>
      <c r="F78" s="71"/>
      <c r="G78" s="71"/>
      <c r="H78" s="71"/>
      <c r="I78" s="72">
        <v>36015.75</v>
      </c>
      <c r="J78" s="71"/>
      <c r="K78" s="71"/>
      <c r="L78" s="72">
        <v>35878.5</v>
      </c>
      <c r="M78" s="72">
        <v>137.25</v>
      </c>
      <c r="N78" s="71"/>
      <c r="O78" s="71"/>
      <c r="P78" s="71"/>
      <c r="Q78" s="71"/>
      <c r="R78" s="71"/>
      <c r="S78" s="72">
        <v>35878.5</v>
      </c>
      <c r="T78" s="72">
        <v>35878.5</v>
      </c>
      <c r="U78" s="71"/>
      <c r="V78" s="71"/>
      <c r="W78" s="71"/>
      <c r="X78" s="72">
        <v>0</v>
      </c>
      <c r="Y78" s="72">
        <v>203.31</v>
      </c>
      <c r="Z78" s="72">
        <v>36081.81</v>
      </c>
      <c r="AA78" s="69"/>
      <c r="AB78" s="69"/>
      <c r="AC78" s="69"/>
    </row>
    <row r="79" spans="1:29" ht="30" x14ac:dyDescent="0.25">
      <c r="A79" s="68" t="s">
        <v>19138</v>
      </c>
      <c r="B79" s="69" t="s">
        <v>19139</v>
      </c>
      <c r="C79" s="69" t="s">
        <v>19140</v>
      </c>
      <c r="D79" s="69" t="s">
        <v>19077</v>
      </c>
      <c r="E79" s="69" t="s">
        <v>19043</v>
      </c>
      <c r="F79" s="69" t="s">
        <v>1867</v>
      </c>
      <c r="G79" s="69" t="s">
        <v>2109</v>
      </c>
      <c r="H79" s="69" t="s">
        <v>1236</v>
      </c>
      <c r="I79" s="70">
        <v>440059.61</v>
      </c>
      <c r="J79" s="69" t="s">
        <v>1225</v>
      </c>
      <c r="K79" s="69" t="s">
        <v>19141</v>
      </c>
      <c r="L79" s="70">
        <v>6097.8</v>
      </c>
      <c r="M79" s="69"/>
      <c r="N79" s="69" t="s">
        <v>19142</v>
      </c>
      <c r="O79" s="69" t="s">
        <v>19142</v>
      </c>
      <c r="P79" s="69" t="s">
        <v>1287</v>
      </c>
      <c r="Q79" s="69" t="s">
        <v>3002</v>
      </c>
      <c r="R79" s="69"/>
      <c r="S79" s="70">
        <v>6097.8</v>
      </c>
      <c r="T79" s="70"/>
      <c r="U79" s="69" t="s">
        <v>1548</v>
      </c>
      <c r="V79" s="73">
        <v>145</v>
      </c>
      <c r="W79" s="69" t="s">
        <v>1287</v>
      </c>
      <c r="X79" s="69"/>
      <c r="Y79" s="70"/>
      <c r="Z79" s="69">
        <v>0</v>
      </c>
      <c r="AA79" s="69" t="s">
        <v>966</v>
      </c>
      <c r="AB79" s="69" t="s">
        <v>1144</v>
      </c>
      <c r="AC79" s="69"/>
    </row>
    <row r="80" spans="1:29" x14ac:dyDescent="0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 t="s">
        <v>19143</v>
      </c>
      <c r="L80" s="70">
        <v>36291.78</v>
      </c>
      <c r="M80" s="69"/>
      <c r="N80" s="69" t="s">
        <v>19142</v>
      </c>
      <c r="O80" s="69" t="s">
        <v>19142</v>
      </c>
      <c r="P80" s="69" t="s">
        <v>1287</v>
      </c>
      <c r="Q80" s="69" t="s">
        <v>3002</v>
      </c>
      <c r="R80" s="69"/>
      <c r="S80" s="70">
        <v>36291.78</v>
      </c>
      <c r="T80" s="70"/>
      <c r="U80" s="69" t="s">
        <v>1548</v>
      </c>
      <c r="V80" s="73">
        <v>145</v>
      </c>
      <c r="W80" s="69" t="s">
        <v>1287</v>
      </c>
      <c r="X80" s="69"/>
      <c r="Y80" s="70"/>
      <c r="Z80" s="69">
        <v>0</v>
      </c>
      <c r="AA80" s="69"/>
      <c r="AB80" s="69" t="s">
        <v>1144</v>
      </c>
      <c r="AC80" s="69"/>
    </row>
    <row r="81" spans="1:29" x14ac:dyDescent="0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 t="s">
        <v>19144</v>
      </c>
      <c r="L81" s="70">
        <v>28294.799999999999</v>
      </c>
      <c r="M81" s="69"/>
      <c r="N81" s="69" t="s">
        <v>19142</v>
      </c>
      <c r="O81" s="69" t="s">
        <v>19142</v>
      </c>
      <c r="P81" s="69" t="s">
        <v>1287</v>
      </c>
      <c r="Q81" s="69" t="s">
        <v>3002</v>
      </c>
      <c r="R81" s="69"/>
      <c r="S81" s="70">
        <v>28294.799999999999</v>
      </c>
      <c r="T81" s="70"/>
      <c r="U81" s="69" t="s">
        <v>1548</v>
      </c>
      <c r="V81" s="73">
        <v>145</v>
      </c>
      <c r="W81" s="69" t="s">
        <v>1287</v>
      </c>
      <c r="X81" s="69"/>
      <c r="Y81" s="70"/>
      <c r="Z81" s="69">
        <v>0</v>
      </c>
      <c r="AA81" s="69"/>
      <c r="AB81" s="69" t="s">
        <v>1144</v>
      </c>
      <c r="AC81" s="69"/>
    </row>
    <row r="82" spans="1:29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 t="s">
        <v>19145</v>
      </c>
      <c r="L82" s="70">
        <v>4862.2700000000004</v>
      </c>
      <c r="M82" s="69"/>
      <c r="N82" s="69" t="s">
        <v>19146</v>
      </c>
      <c r="O82" s="69" t="s">
        <v>19146</v>
      </c>
      <c r="P82" s="69" t="s">
        <v>982</v>
      </c>
      <c r="Q82" s="69" t="s">
        <v>2529</v>
      </c>
      <c r="R82" s="69"/>
      <c r="S82" s="70">
        <v>4862.2700000000004</v>
      </c>
      <c r="T82" s="70"/>
      <c r="U82" s="69" t="s">
        <v>1548</v>
      </c>
      <c r="V82" s="73">
        <v>166</v>
      </c>
      <c r="W82" s="69" t="s">
        <v>982</v>
      </c>
      <c r="X82" s="69"/>
      <c r="Y82" s="70"/>
      <c r="Z82" s="69">
        <v>44.84</v>
      </c>
      <c r="AA82" s="69"/>
      <c r="AB82" s="69" t="s">
        <v>997</v>
      </c>
      <c r="AC82" s="69"/>
    </row>
    <row r="83" spans="1:29" x14ac:dyDescent="0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 t="s">
        <v>19147</v>
      </c>
      <c r="L83" s="70">
        <v>25178.66</v>
      </c>
      <c r="M83" s="69"/>
      <c r="N83" s="69" t="s">
        <v>19142</v>
      </c>
      <c r="O83" s="69" t="s">
        <v>19142</v>
      </c>
      <c r="P83" s="69" t="s">
        <v>1287</v>
      </c>
      <c r="Q83" s="69" t="s">
        <v>3002</v>
      </c>
      <c r="R83" s="69"/>
      <c r="S83" s="70">
        <v>25178.66</v>
      </c>
      <c r="T83" s="70"/>
      <c r="U83" s="69" t="s">
        <v>1548</v>
      </c>
      <c r="V83" s="73">
        <v>145</v>
      </c>
      <c r="W83" s="69" t="s">
        <v>1287</v>
      </c>
      <c r="X83" s="69"/>
      <c r="Y83" s="70"/>
      <c r="Z83" s="69">
        <v>772.23</v>
      </c>
      <c r="AA83" s="69"/>
      <c r="AB83" s="69" t="s">
        <v>1144</v>
      </c>
      <c r="AC83" s="69"/>
    </row>
    <row r="84" spans="1:29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 t="s">
        <v>19148</v>
      </c>
      <c r="L84" s="70">
        <v>41492.42</v>
      </c>
      <c r="M84" s="69"/>
      <c r="N84" s="69" t="s">
        <v>19149</v>
      </c>
      <c r="O84" s="69" t="s">
        <v>19149</v>
      </c>
      <c r="P84" s="69" t="s">
        <v>1490</v>
      </c>
      <c r="Q84" s="69" t="s">
        <v>2388</v>
      </c>
      <c r="R84" s="69"/>
      <c r="S84" s="70">
        <v>41492.42</v>
      </c>
      <c r="T84" s="70"/>
      <c r="U84" s="69" t="s">
        <v>1548</v>
      </c>
      <c r="V84" s="73">
        <v>131</v>
      </c>
      <c r="W84" s="69" t="s">
        <v>1490</v>
      </c>
      <c r="X84" s="69"/>
      <c r="Y84" s="70"/>
      <c r="Z84" s="69">
        <v>301.97000000000003</v>
      </c>
      <c r="AA84" s="69"/>
      <c r="AB84" s="69" t="s">
        <v>1144</v>
      </c>
      <c r="AC84" s="69"/>
    </row>
    <row r="85" spans="1:29" x14ac:dyDescent="0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 t="s">
        <v>19150</v>
      </c>
      <c r="L85" s="70">
        <v>51703.99</v>
      </c>
      <c r="M85" s="69"/>
      <c r="N85" s="69" t="s">
        <v>19151</v>
      </c>
      <c r="O85" s="69"/>
      <c r="P85" s="69" t="s">
        <v>1563</v>
      </c>
      <c r="Q85" s="69" t="s">
        <v>3612</v>
      </c>
      <c r="R85" s="69"/>
      <c r="S85" s="70">
        <v>51703.99</v>
      </c>
      <c r="T85" s="70"/>
      <c r="U85" s="69" t="s">
        <v>1548</v>
      </c>
      <c r="V85" s="73">
        <v>105</v>
      </c>
      <c r="W85" s="69" t="s">
        <v>1548</v>
      </c>
      <c r="X85" s="69"/>
      <c r="Y85" s="70"/>
      <c r="Z85" s="69">
        <v>571.78</v>
      </c>
      <c r="AA85" s="69"/>
      <c r="AB85" s="69" t="s">
        <v>1144</v>
      </c>
      <c r="AC85" s="69"/>
    </row>
    <row r="86" spans="1:29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 t="s">
        <v>19152</v>
      </c>
      <c r="L86" s="70">
        <v>39012.199999999997</v>
      </c>
      <c r="M86" s="69"/>
      <c r="N86" s="69" t="s">
        <v>19153</v>
      </c>
      <c r="O86" s="69" t="s">
        <v>19153</v>
      </c>
      <c r="P86" s="69" t="s">
        <v>1263</v>
      </c>
      <c r="Q86" s="69" t="s">
        <v>3185</v>
      </c>
      <c r="R86" s="69"/>
      <c r="S86" s="70">
        <v>39012.199999999997</v>
      </c>
      <c r="T86" s="70"/>
      <c r="U86" s="69" t="s">
        <v>1548</v>
      </c>
      <c r="V86" s="73">
        <v>153</v>
      </c>
      <c r="W86" s="69" t="s">
        <v>1263</v>
      </c>
      <c r="X86" s="69"/>
      <c r="Y86" s="70"/>
      <c r="Z86" s="69">
        <v>331.6</v>
      </c>
      <c r="AA86" s="69"/>
      <c r="AB86" s="69" t="s">
        <v>997</v>
      </c>
      <c r="AC86" s="69"/>
    </row>
    <row r="87" spans="1:29" x14ac:dyDescent="0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 t="s">
        <v>19154</v>
      </c>
      <c r="L87" s="70">
        <v>39275.35</v>
      </c>
      <c r="M87" s="69"/>
      <c r="N87" s="69" t="s">
        <v>19151</v>
      </c>
      <c r="O87" s="69"/>
      <c r="P87" s="69" t="s">
        <v>1563</v>
      </c>
      <c r="Q87" s="69" t="s">
        <v>3612</v>
      </c>
      <c r="R87" s="69"/>
      <c r="S87" s="70">
        <v>39275.35</v>
      </c>
      <c r="T87" s="70"/>
      <c r="U87" s="69" t="s">
        <v>1548</v>
      </c>
      <c r="V87" s="73">
        <v>105</v>
      </c>
      <c r="W87" s="69" t="s">
        <v>1548</v>
      </c>
      <c r="X87" s="69"/>
      <c r="Y87" s="70"/>
      <c r="Z87" s="69">
        <v>0</v>
      </c>
      <c r="AA87" s="69"/>
      <c r="AB87" s="69" t="s">
        <v>1144</v>
      </c>
      <c r="AC87" s="69"/>
    </row>
    <row r="88" spans="1:29" x14ac:dyDescent="0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 t="s">
        <v>19155</v>
      </c>
      <c r="L88" s="70">
        <v>7040.44</v>
      </c>
      <c r="M88" s="69"/>
      <c r="N88" s="69" t="s">
        <v>19151</v>
      </c>
      <c r="O88" s="69"/>
      <c r="P88" s="69" t="s">
        <v>1563</v>
      </c>
      <c r="Q88" s="69" t="s">
        <v>3612</v>
      </c>
      <c r="R88" s="69"/>
      <c r="S88" s="70">
        <v>7040.44</v>
      </c>
      <c r="T88" s="70"/>
      <c r="U88" s="69" t="s">
        <v>1548</v>
      </c>
      <c r="V88" s="73">
        <v>105</v>
      </c>
      <c r="W88" s="69" t="s">
        <v>1548</v>
      </c>
      <c r="X88" s="69"/>
      <c r="Y88" s="70"/>
      <c r="Z88" s="69">
        <v>0</v>
      </c>
      <c r="AA88" s="69"/>
      <c r="AB88" s="69" t="s">
        <v>1144</v>
      </c>
      <c r="AC88" s="69"/>
    </row>
    <row r="89" spans="1:29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 t="s">
        <v>19156</v>
      </c>
      <c r="L89" s="70">
        <v>25533.57</v>
      </c>
      <c r="M89" s="69"/>
      <c r="N89" s="69" t="s">
        <v>19157</v>
      </c>
      <c r="O89" s="69" t="s">
        <v>19157</v>
      </c>
      <c r="P89" s="69" t="s">
        <v>1510</v>
      </c>
      <c r="Q89" s="69" t="s">
        <v>11192</v>
      </c>
      <c r="R89" s="69"/>
      <c r="S89" s="70">
        <v>25533.57</v>
      </c>
      <c r="T89" s="70"/>
      <c r="U89" s="69" t="s">
        <v>1548</v>
      </c>
      <c r="V89" s="73">
        <v>137</v>
      </c>
      <c r="W89" s="69" t="s">
        <v>1510</v>
      </c>
      <c r="X89" s="69"/>
      <c r="Y89" s="70"/>
      <c r="Z89" s="69">
        <v>194.34</v>
      </c>
      <c r="AA89" s="69"/>
      <c r="AB89" s="69" t="s">
        <v>997</v>
      </c>
      <c r="AC89" s="69"/>
    </row>
    <row r="90" spans="1:29" x14ac:dyDescent="0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 t="s">
        <v>19158</v>
      </c>
      <c r="L90" s="70">
        <v>39062.46</v>
      </c>
      <c r="M90" s="69"/>
      <c r="N90" s="69" t="s">
        <v>19159</v>
      </c>
      <c r="O90" s="69"/>
      <c r="P90" s="69" t="s">
        <v>1564</v>
      </c>
      <c r="Q90" s="69" t="s">
        <v>9131</v>
      </c>
      <c r="R90" s="69"/>
      <c r="S90" s="70">
        <v>39062.46</v>
      </c>
      <c r="T90" s="70"/>
      <c r="U90" s="69" t="s">
        <v>1548</v>
      </c>
      <c r="V90" s="73">
        <v>104</v>
      </c>
      <c r="W90" s="69" t="s">
        <v>1548</v>
      </c>
      <c r="X90" s="69"/>
      <c r="Y90" s="70"/>
      <c r="Z90" s="69">
        <v>224.25</v>
      </c>
      <c r="AA90" s="69"/>
      <c r="AB90" s="69" t="s">
        <v>997</v>
      </c>
      <c r="AC90" s="69"/>
    </row>
    <row r="91" spans="1:29" x14ac:dyDescent="0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 t="s">
        <v>19160</v>
      </c>
      <c r="L91" s="70">
        <v>10288.09</v>
      </c>
      <c r="M91" s="69"/>
      <c r="N91" s="69" t="s">
        <v>19161</v>
      </c>
      <c r="O91" s="69"/>
      <c r="P91" s="69" t="s">
        <v>1564</v>
      </c>
      <c r="Q91" s="69" t="s">
        <v>9131</v>
      </c>
      <c r="R91" s="69"/>
      <c r="S91" s="70">
        <v>10288.09</v>
      </c>
      <c r="T91" s="70"/>
      <c r="U91" s="69" t="s">
        <v>1548</v>
      </c>
      <c r="V91" s="73">
        <v>104</v>
      </c>
      <c r="W91" s="69" t="s">
        <v>1548</v>
      </c>
      <c r="X91" s="69"/>
      <c r="Y91" s="70"/>
      <c r="Z91" s="69">
        <v>58</v>
      </c>
      <c r="AA91" s="69"/>
      <c r="AB91" s="69" t="s">
        <v>997</v>
      </c>
      <c r="AC91" s="69"/>
    </row>
    <row r="92" spans="1:29" x14ac:dyDescent="0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 t="s">
        <v>19162</v>
      </c>
      <c r="L92" s="70">
        <v>46633.88</v>
      </c>
      <c r="M92" s="69"/>
      <c r="N92" s="69" t="s">
        <v>19163</v>
      </c>
      <c r="O92" s="69"/>
      <c r="P92" s="69" t="s">
        <v>1681</v>
      </c>
      <c r="Q92" s="69" t="s">
        <v>1785</v>
      </c>
      <c r="R92" s="69"/>
      <c r="S92" s="70">
        <v>46633.88</v>
      </c>
      <c r="T92" s="70"/>
      <c r="U92" s="69" t="s">
        <v>1548</v>
      </c>
      <c r="V92" s="73">
        <v>76</v>
      </c>
      <c r="W92" s="69" t="s">
        <v>1548</v>
      </c>
      <c r="X92" s="69"/>
      <c r="Y92" s="70"/>
      <c r="Z92" s="69">
        <v>200.28</v>
      </c>
      <c r="AA92" s="69"/>
      <c r="AB92" s="69" t="s">
        <v>997</v>
      </c>
      <c r="AC92" s="69"/>
    </row>
    <row r="93" spans="1:29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 t="s">
        <v>19164</v>
      </c>
      <c r="L93" s="70">
        <v>5674.48</v>
      </c>
      <c r="M93" s="69"/>
      <c r="N93" s="69" t="s">
        <v>19165</v>
      </c>
      <c r="O93" s="69"/>
      <c r="P93" s="69" t="s">
        <v>1564</v>
      </c>
      <c r="Q93" s="69" t="s">
        <v>9131</v>
      </c>
      <c r="R93" s="69"/>
      <c r="S93" s="70">
        <v>5674.48</v>
      </c>
      <c r="T93" s="70"/>
      <c r="U93" s="69" t="s">
        <v>1548</v>
      </c>
      <c r="V93" s="73">
        <v>104</v>
      </c>
      <c r="W93" s="69" t="s">
        <v>1548</v>
      </c>
      <c r="X93" s="69"/>
      <c r="Y93" s="70"/>
      <c r="Z93" s="69">
        <v>32.79</v>
      </c>
      <c r="AA93" s="69"/>
      <c r="AB93" s="69" t="s">
        <v>997</v>
      </c>
      <c r="AC93" s="69"/>
    </row>
    <row r="94" spans="1:29" x14ac:dyDescent="0.25">
      <c r="A94" s="71" t="s">
        <v>193</v>
      </c>
      <c r="B94" s="71"/>
      <c r="C94" s="71"/>
      <c r="D94" s="71"/>
      <c r="E94" s="71"/>
      <c r="F94" s="71"/>
      <c r="G94" s="71"/>
      <c r="H94" s="71"/>
      <c r="I94" s="72">
        <v>440059.61</v>
      </c>
      <c r="J94" s="71"/>
      <c r="K94" s="71"/>
      <c r="L94" s="72">
        <v>406442.19</v>
      </c>
      <c r="M94" s="72">
        <v>33617.419999999984</v>
      </c>
      <c r="N94" s="71"/>
      <c r="O94" s="71"/>
      <c r="P94" s="71"/>
      <c r="Q94" s="71"/>
      <c r="R94" s="71"/>
      <c r="S94" s="72">
        <v>406442.19</v>
      </c>
      <c r="T94" s="72">
        <v>386424.07</v>
      </c>
      <c r="U94" s="71"/>
      <c r="V94" s="71"/>
      <c r="W94" s="71"/>
      <c r="X94" s="72">
        <v>20018.119999999995</v>
      </c>
      <c r="Y94" s="72">
        <v>2732.0800000000004</v>
      </c>
      <c r="Z94" s="72">
        <v>389156.15</v>
      </c>
      <c r="AA94" s="69"/>
      <c r="AB94" s="69"/>
      <c r="AC94" s="69"/>
    </row>
    <row r="95" spans="1:29" ht="40" x14ac:dyDescent="0.25">
      <c r="A95" s="68" t="s">
        <v>19166</v>
      </c>
      <c r="B95" s="69" t="s">
        <v>19167</v>
      </c>
      <c r="C95" s="69" t="s">
        <v>19169</v>
      </c>
      <c r="D95" s="69" t="s">
        <v>19168</v>
      </c>
      <c r="E95" s="69" t="s">
        <v>18976</v>
      </c>
      <c r="F95" s="69" t="s">
        <v>1986</v>
      </c>
      <c r="G95" s="69" t="s">
        <v>1502</v>
      </c>
      <c r="H95" s="69" t="s">
        <v>1236</v>
      </c>
      <c r="I95" s="70">
        <v>25907</v>
      </c>
      <c r="J95" s="69" t="s">
        <v>1225</v>
      </c>
      <c r="K95" s="69" t="s">
        <v>19170</v>
      </c>
      <c r="L95" s="70">
        <v>25905.95</v>
      </c>
      <c r="M95" s="69"/>
      <c r="N95" s="69" t="s">
        <v>19171</v>
      </c>
      <c r="O95" s="69" t="s">
        <v>19171</v>
      </c>
      <c r="P95" s="69" t="s">
        <v>1268</v>
      </c>
      <c r="Q95" s="69" t="s">
        <v>1269</v>
      </c>
      <c r="R95" s="69"/>
      <c r="S95" s="70">
        <v>25905.95</v>
      </c>
      <c r="T95" s="70"/>
      <c r="U95" s="69" t="s">
        <v>1548</v>
      </c>
      <c r="V95" s="73">
        <v>157</v>
      </c>
      <c r="W95" s="69" t="s">
        <v>1268</v>
      </c>
      <c r="X95" s="69"/>
      <c r="Y95" s="70"/>
      <c r="Z95" s="69">
        <v>225.96</v>
      </c>
      <c r="AA95" s="69" t="s">
        <v>966</v>
      </c>
      <c r="AB95" s="69" t="s">
        <v>967</v>
      </c>
      <c r="AC95" s="69"/>
    </row>
    <row r="96" spans="1:29" x14ac:dyDescent="0.25">
      <c r="A96" s="71" t="s">
        <v>193</v>
      </c>
      <c r="B96" s="71"/>
      <c r="C96" s="71"/>
      <c r="D96" s="71"/>
      <c r="E96" s="71"/>
      <c r="F96" s="71"/>
      <c r="G96" s="71"/>
      <c r="H96" s="71"/>
      <c r="I96" s="72">
        <v>25907</v>
      </c>
      <c r="J96" s="71"/>
      <c r="K96" s="71"/>
      <c r="L96" s="72">
        <v>25905.95</v>
      </c>
      <c r="M96" s="72">
        <v>1.0499999999992724</v>
      </c>
      <c r="N96" s="71"/>
      <c r="O96" s="71"/>
      <c r="P96" s="71"/>
      <c r="Q96" s="71"/>
      <c r="R96" s="71"/>
      <c r="S96" s="72">
        <v>25905.95</v>
      </c>
      <c r="T96" s="72">
        <v>25905.95</v>
      </c>
      <c r="U96" s="71"/>
      <c r="V96" s="71"/>
      <c r="W96" s="71"/>
      <c r="X96" s="72">
        <v>0</v>
      </c>
      <c r="Y96" s="72">
        <v>225.96</v>
      </c>
      <c r="Z96" s="72">
        <v>26131.91</v>
      </c>
      <c r="AA96" s="69"/>
      <c r="AB96" s="69"/>
      <c r="AC96" s="69"/>
    </row>
    <row r="97" spans="1:29" ht="30" x14ac:dyDescent="0.25">
      <c r="A97" s="68" t="s">
        <v>19172</v>
      </c>
      <c r="B97" s="69" t="s">
        <v>19059</v>
      </c>
      <c r="C97" s="69" t="s">
        <v>19173</v>
      </c>
      <c r="D97" s="69" t="s">
        <v>19060</v>
      </c>
      <c r="E97" s="69" t="s">
        <v>18976</v>
      </c>
      <c r="F97" s="69" t="s">
        <v>1571</v>
      </c>
      <c r="G97" s="69" t="s">
        <v>1502</v>
      </c>
      <c r="H97" s="69" t="s">
        <v>1236</v>
      </c>
      <c r="I97" s="70">
        <v>21262.400000000001</v>
      </c>
      <c r="J97" s="69" t="s">
        <v>1225</v>
      </c>
      <c r="K97" s="69" t="s">
        <v>19174</v>
      </c>
      <c r="L97" s="70">
        <v>11058.64</v>
      </c>
      <c r="M97" s="69"/>
      <c r="N97" s="69" t="s">
        <v>19175</v>
      </c>
      <c r="O97" s="69" t="s">
        <v>19108</v>
      </c>
      <c r="P97" s="69" t="s">
        <v>1374</v>
      </c>
      <c r="Q97" s="69" t="s">
        <v>1661</v>
      </c>
      <c r="R97" s="69"/>
      <c r="S97" s="70">
        <v>11058.64</v>
      </c>
      <c r="T97" s="70"/>
      <c r="U97" s="69" t="s">
        <v>1548</v>
      </c>
      <c r="V97" s="73">
        <v>159</v>
      </c>
      <c r="W97" s="69" t="s">
        <v>1374</v>
      </c>
      <c r="X97" s="69"/>
      <c r="Y97" s="70"/>
      <c r="Z97" s="69">
        <v>97.68</v>
      </c>
      <c r="AA97" s="69" t="s">
        <v>966</v>
      </c>
      <c r="AB97" s="69" t="s">
        <v>967</v>
      </c>
      <c r="AC97" s="69" t="s">
        <v>19176</v>
      </c>
    </row>
    <row r="98" spans="1:29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 t="s">
        <v>19177</v>
      </c>
      <c r="L98" s="70">
        <v>10201.02</v>
      </c>
      <c r="M98" s="69"/>
      <c r="N98" s="69" t="s">
        <v>19178</v>
      </c>
      <c r="O98" s="69" t="s">
        <v>19178</v>
      </c>
      <c r="P98" s="69" t="s">
        <v>1287</v>
      </c>
      <c r="Q98" s="69" t="s">
        <v>3002</v>
      </c>
      <c r="R98" s="69"/>
      <c r="S98" s="70">
        <v>10201.02</v>
      </c>
      <c r="T98" s="70"/>
      <c r="U98" s="69" t="s">
        <v>1548</v>
      </c>
      <c r="V98" s="73">
        <v>145</v>
      </c>
      <c r="W98" s="69" t="s">
        <v>1287</v>
      </c>
      <c r="X98" s="69"/>
      <c r="Y98" s="70"/>
      <c r="Z98" s="69">
        <v>82.17</v>
      </c>
      <c r="AA98" s="69"/>
      <c r="AB98" s="69" t="s">
        <v>997</v>
      </c>
      <c r="AC98" s="69"/>
    </row>
    <row r="99" spans="1:29" x14ac:dyDescent="0.25">
      <c r="A99" s="71" t="s">
        <v>193</v>
      </c>
      <c r="B99" s="71"/>
      <c r="C99" s="71"/>
      <c r="D99" s="71"/>
      <c r="E99" s="71"/>
      <c r="F99" s="71"/>
      <c r="G99" s="71"/>
      <c r="H99" s="71"/>
      <c r="I99" s="72">
        <v>21262.400000000001</v>
      </c>
      <c r="J99" s="71"/>
      <c r="K99" s="71"/>
      <c r="L99" s="72">
        <v>21259.66</v>
      </c>
      <c r="M99" s="72">
        <v>2.7400000000016007</v>
      </c>
      <c r="N99" s="71"/>
      <c r="O99" s="71"/>
      <c r="P99" s="71"/>
      <c r="Q99" s="71"/>
      <c r="R99" s="71"/>
      <c r="S99" s="72">
        <v>21259.66</v>
      </c>
      <c r="T99" s="72">
        <v>21259.66</v>
      </c>
      <c r="U99" s="71"/>
      <c r="V99" s="71"/>
      <c r="W99" s="71"/>
      <c r="X99" s="72">
        <v>0</v>
      </c>
      <c r="Y99" s="72">
        <v>179.85000000000002</v>
      </c>
      <c r="Z99" s="72">
        <v>21439.51</v>
      </c>
      <c r="AA99" s="69"/>
      <c r="AB99" s="69"/>
      <c r="AC99" s="69"/>
    </row>
    <row r="100" spans="1:29" ht="40" x14ac:dyDescent="0.25">
      <c r="A100" s="68" t="s">
        <v>19179</v>
      </c>
      <c r="B100" s="69" t="s">
        <v>19180</v>
      </c>
      <c r="C100" s="69" t="s">
        <v>19181</v>
      </c>
      <c r="D100" s="69" t="s">
        <v>19126</v>
      </c>
      <c r="E100" s="69" t="s">
        <v>19043</v>
      </c>
      <c r="F100" s="69" t="s">
        <v>970</v>
      </c>
      <c r="G100" s="69" t="s">
        <v>1030</v>
      </c>
      <c r="H100" s="69" t="s">
        <v>1236</v>
      </c>
      <c r="I100" s="70">
        <v>173484.79999999999</v>
      </c>
      <c r="J100" s="69" t="s">
        <v>1225</v>
      </c>
      <c r="K100" s="69" t="s">
        <v>19182</v>
      </c>
      <c r="L100" s="70">
        <v>169226.23999999999</v>
      </c>
      <c r="M100" s="69"/>
      <c r="N100" s="69" t="s">
        <v>19183</v>
      </c>
      <c r="O100" s="69" t="s">
        <v>19183</v>
      </c>
      <c r="P100" s="69" t="s">
        <v>1018</v>
      </c>
      <c r="Q100" s="69" t="s">
        <v>2137</v>
      </c>
      <c r="R100" s="69"/>
      <c r="S100" s="70">
        <v>169226.23999999999</v>
      </c>
      <c r="T100" s="70"/>
      <c r="U100" s="69" t="s">
        <v>1548</v>
      </c>
      <c r="V100" s="73">
        <v>144</v>
      </c>
      <c r="W100" s="69" t="s">
        <v>1018</v>
      </c>
      <c r="X100" s="69"/>
      <c r="Y100" s="70"/>
      <c r="Z100" s="69">
        <v>1353.81</v>
      </c>
      <c r="AA100" s="69" t="s">
        <v>966</v>
      </c>
      <c r="AB100" s="69" t="s">
        <v>967</v>
      </c>
      <c r="AC100" s="69" t="s">
        <v>19184</v>
      </c>
    </row>
    <row r="101" spans="1:29" x14ac:dyDescent="0.25">
      <c r="A101" s="71" t="s">
        <v>193</v>
      </c>
      <c r="B101" s="71"/>
      <c r="C101" s="71"/>
      <c r="D101" s="71"/>
      <c r="E101" s="71"/>
      <c r="F101" s="71"/>
      <c r="G101" s="71"/>
      <c r="H101" s="71"/>
      <c r="I101" s="72">
        <v>173484.79999999999</v>
      </c>
      <c r="J101" s="71"/>
      <c r="K101" s="71"/>
      <c r="L101" s="72">
        <v>169226.23999999999</v>
      </c>
      <c r="M101" s="72">
        <v>4258.5599999999977</v>
      </c>
      <c r="N101" s="71"/>
      <c r="O101" s="71"/>
      <c r="P101" s="71"/>
      <c r="Q101" s="71"/>
      <c r="R101" s="71"/>
      <c r="S101" s="72">
        <v>169226.23999999999</v>
      </c>
      <c r="T101" s="72">
        <v>169226.23999999999</v>
      </c>
      <c r="U101" s="71"/>
      <c r="V101" s="71"/>
      <c r="W101" s="71"/>
      <c r="X101" s="72">
        <v>0</v>
      </c>
      <c r="Y101" s="72">
        <v>1353.81</v>
      </c>
      <c r="Z101" s="72">
        <v>170580.05</v>
      </c>
      <c r="AA101" s="69"/>
      <c r="AB101" s="69"/>
      <c r="AC101" s="69"/>
    </row>
    <row r="102" spans="1:29" ht="30" x14ac:dyDescent="0.25">
      <c r="A102" s="68" t="s">
        <v>19185</v>
      </c>
      <c r="B102" s="69" t="s">
        <v>19186</v>
      </c>
      <c r="C102" s="69" t="s">
        <v>19187</v>
      </c>
      <c r="D102" s="69" t="s">
        <v>19134</v>
      </c>
      <c r="E102" s="69" t="s">
        <v>19043</v>
      </c>
      <c r="F102" s="69" t="s">
        <v>1978</v>
      </c>
      <c r="G102" s="69" t="s">
        <v>1447</v>
      </c>
      <c r="H102" s="69" t="s">
        <v>1236</v>
      </c>
      <c r="I102" s="70">
        <v>49695.75</v>
      </c>
      <c r="J102" s="69" t="s">
        <v>1225</v>
      </c>
      <c r="K102" s="69" t="s">
        <v>19188</v>
      </c>
      <c r="L102" s="70">
        <v>48826.13</v>
      </c>
      <c r="M102" s="69"/>
      <c r="N102" s="69" t="s">
        <v>19189</v>
      </c>
      <c r="O102" s="69" t="s">
        <v>19189</v>
      </c>
      <c r="P102" s="69" t="s">
        <v>1596</v>
      </c>
      <c r="Q102" s="69" t="s">
        <v>1276</v>
      </c>
      <c r="R102" s="69"/>
      <c r="S102" s="70">
        <v>48826.13</v>
      </c>
      <c r="T102" s="70"/>
      <c r="U102" s="69" t="s">
        <v>1548</v>
      </c>
      <c r="V102" s="73">
        <v>136</v>
      </c>
      <c r="W102" s="69" t="s">
        <v>1596</v>
      </c>
      <c r="X102" s="69"/>
      <c r="Y102" s="70"/>
      <c r="Z102" s="69">
        <v>368.91</v>
      </c>
      <c r="AA102" s="69" t="s">
        <v>966</v>
      </c>
      <c r="AB102" s="69" t="s">
        <v>967</v>
      </c>
      <c r="AC102" s="69" t="s">
        <v>19190</v>
      </c>
    </row>
    <row r="103" spans="1:29" x14ac:dyDescent="0.25">
      <c r="A103" s="71" t="s">
        <v>193</v>
      </c>
      <c r="B103" s="71"/>
      <c r="C103" s="71"/>
      <c r="D103" s="71"/>
      <c r="E103" s="71"/>
      <c r="F103" s="71"/>
      <c r="G103" s="71"/>
      <c r="H103" s="71"/>
      <c r="I103" s="72">
        <v>49695.75</v>
      </c>
      <c r="J103" s="71"/>
      <c r="K103" s="71"/>
      <c r="L103" s="72">
        <v>48826.13</v>
      </c>
      <c r="M103" s="72">
        <v>869.62000000000262</v>
      </c>
      <c r="N103" s="71"/>
      <c r="O103" s="71"/>
      <c r="P103" s="71"/>
      <c r="Q103" s="71"/>
      <c r="R103" s="71"/>
      <c r="S103" s="72">
        <v>48826.13</v>
      </c>
      <c r="T103" s="72">
        <v>48826.13</v>
      </c>
      <c r="U103" s="71"/>
      <c r="V103" s="71"/>
      <c r="W103" s="71"/>
      <c r="X103" s="72">
        <v>0</v>
      </c>
      <c r="Y103" s="72">
        <v>368.91</v>
      </c>
      <c r="Z103" s="72">
        <v>49195.040000000001</v>
      </c>
      <c r="AA103" s="69"/>
      <c r="AB103" s="69"/>
      <c r="AC103" s="69"/>
    </row>
    <row r="104" spans="1:29" ht="30" x14ac:dyDescent="0.25">
      <c r="A104" s="68" t="s">
        <v>19191</v>
      </c>
      <c r="B104" s="69" t="s">
        <v>19192</v>
      </c>
      <c r="C104" s="69" t="s">
        <v>19193</v>
      </c>
      <c r="D104" s="69" t="s">
        <v>19077</v>
      </c>
      <c r="E104" s="69" t="s">
        <v>19043</v>
      </c>
      <c r="F104" s="69" t="s">
        <v>979</v>
      </c>
      <c r="G104" s="69" t="s">
        <v>2831</v>
      </c>
      <c r="H104" s="69" t="s">
        <v>1236</v>
      </c>
      <c r="I104" s="70">
        <v>57859.71</v>
      </c>
      <c r="J104" s="69" t="s">
        <v>1225</v>
      </c>
      <c r="K104" s="69" t="s">
        <v>19194</v>
      </c>
      <c r="L104" s="70">
        <v>8077.27</v>
      </c>
      <c r="M104" s="69"/>
      <c r="N104" s="69" t="s">
        <v>19195</v>
      </c>
      <c r="O104" s="69"/>
      <c r="P104" s="69" t="s">
        <v>1616</v>
      </c>
      <c r="Q104" s="69" t="s">
        <v>2289</v>
      </c>
      <c r="R104" s="69"/>
      <c r="S104" s="70">
        <v>8077.27</v>
      </c>
      <c r="T104" s="70"/>
      <c r="U104" s="69" t="s">
        <v>1548</v>
      </c>
      <c r="V104" s="73">
        <v>111</v>
      </c>
      <c r="W104" s="69" t="s">
        <v>1548</v>
      </c>
      <c r="X104" s="69"/>
      <c r="Y104" s="70"/>
      <c r="Z104" s="69">
        <v>54.27</v>
      </c>
      <c r="AA104" s="69" t="s">
        <v>966</v>
      </c>
      <c r="AB104" s="69" t="s">
        <v>997</v>
      </c>
      <c r="AC104" s="69" t="s">
        <v>19196</v>
      </c>
    </row>
    <row r="105" spans="1:29" x14ac:dyDescent="0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 t="s">
        <v>19197</v>
      </c>
      <c r="L105" s="70">
        <v>723.71</v>
      </c>
      <c r="M105" s="69"/>
      <c r="N105" s="69" t="s">
        <v>19195</v>
      </c>
      <c r="O105" s="69"/>
      <c r="P105" s="69" t="s">
        <v>1616</v>
      </c>
      <c r="Q105" s="69" t="s">
        <v>2289</v>
      </c>
      <c r="R105" s="69"/>
      <c r="S105" s="70">
        <v>723.71</v>
      </c>
      <c r="T105" s="70"/>
      <c r="U105" s="69" t="s">
        <v>1548</v>
      </c>
      <c r="V105" s="73">
        <v>111</v>
      </c>
      <c r="W105" s="69" t="s">
        <v>1548</v>
      </c>
      <c r="X105" s="69"/>
      <c r="Y105" s="70"/>
      <c r="Z105" s="69">
        <v>0</v>
      </c>
      <c r="AA105" s="69"/>
      <c r="AB105" s="69" t="s">
        <v>997</v>
      </c>
      <c r="AC105" s="69"/>
    </row>
    <row r="106" spans="1:29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 t="s">
        <v>19198</v>
      </c>
      <c r="L106" s="70">
        <v>21450</v>
      </c>
      <c r="M106" s="69"/>
      <c r="N106" s="69" t="s">
        <v>19199</v>
      </c>
      <c r="O106" s="69"/>
      <c r="P106" s="69" t="s">
        <v>2050</v>
      </c>
      <c r="Q106" s="69" t="s">
        <v>8918</v>
      </c>
      <c r="R106" s="69"/>
      <c r="S106" s="70">
        <v>21450</v>
      </c>
      <c r="T106" s="70"/>
      <c r="U106" s="69" t="s">
        <v>1548</v>
      </c>
      <c r="V106" s="73">
        <v>70</v>
      </c>
      <c r="W106" s="69" t="s">
        <v>1548</v>
      </c>
      <c r="X106" s="69"/>
      <c r="Y106" s="70"/>
      <c r="Z106" s="69">
        <v>88.18</v>
      </c>
      <c r="AA106" s="69"/>
      <c r="AB106" s="69" t="s">
        <v>997</v>
      </c>
      <c r="AC106" s="69"/>
    </row>
    <row r="107" spans="1:29" x14ac:dyDescent="0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 t="s">
        <v>19200</v>
      </c>
      <c r="L107" s="70">
        <v>10452.14</v>
      </c>
      <c r="M107" s="69"/>
      <c r="N107" s="69" t="s">
        <v>19201</v>
      </c>
      <c r="O107" s="69"/>
      <c r="P107" s="69" t="s">
        <v>2050</v>
      </c>
      <c r="Q107" s="69" t="s">
        <v>8918</v>
      </c>
      <c r="R107" s="69"/>
      <c r="S107" s="70">
        <v>10452.14</v>
      </c>
      <c r="T107" s="70"/>
      <c r="U107" s="69" t="s">
        <v>1548</v>
      </c>
      <c r="V107" s="73">
        <v>70</v>
      </c>
      <c r="W107" s="69" t="s">
        <v>1548</v>
      </c>
      <c r="X107" s="69"/>
      <c r="Y107" s="70"/>
      <c r="Z107" s="69">
        <v>42.98</v>
      </c>
      <c r="AA107" s="69"/>
      <c r="AB107" s="69" t="s">
        <v>997</v>
      </c>
      <c r="AC107" s="69"/>
    </row>
    <row r="108" spans="1:29" x14ac:dyDescent="0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 t="s">
        <v>19202</v>
      </c>
      <c r="L108" s="70">
        <v>3325.96</v>
      </c>
      <c r="M108" s="69"/>
      <c r="N108" s="69" t="s">
        <v>19203</v>
      </c>
      <c r="O108" s="69"/>
      <c r="P108" s="69" t="s">
        <v>2050</v>
      </c>
      <c r="Q108" s="69" t="s">
        <v>8918</v>
      </c>
      <c r="R108" s="69"/>
      <c r="S108" s="70">
        <v>3325.96</v>
      </c>
      <c r="T108" s="70"/>
      <c r="U108" s="69" t="s">
        <v>1548</v>
      </c>
      <c r="V108" s="73">
        <v>70</v>
      </c>
      <c r="W108" s="69" t="s">
        <v>1548</v>
      </c>
      <c r="X108" s="69"/>
      <c r="Y108" s="70"/>
      <c r="Z108" s="69">
        <v>12.93</v>
      </c>
      <c r="AA108" s="69"/>
      <c r="AB108" s="69" t="s">
        <v>997</v>
      </c>
      <c r="AC108" s="69"/>
    </row>
    <row r="109" spans="1:29" x14ac:dyDescent="0.25">
      <c r="A109" s="71" t="s">
        <v>193</v>
      </c>
      <c r="B109" s="71"/>
      <c r="C109" s="71"/>
      <c r="D109" s="71"/>
      <c r="E109" s="71"/>
      <c r="F109" s="71"/>
      <c r="G109" s="71"/>
      <c r="H109" s="71"/>
      <c r="I109" s="72">
        <v>57859.71</v>
      </c>
      <c r="J109" s="71"/>
      <c r="K109" s="71"/>
      <c r="L109" s="72">
        <v>44029.079999999994</v>
      </c>
      <c r="M109" s="72">
        <v>13830.630000000005</v>
      </c>
      <c r="N109" s="71"/>
      <c r="O109" s="71"/>
      <c r="P109" s="71"/>
      <c r="Q109" s="71"/>
      <c r="R109" s="71"/>
      <c r="S109" s="72">
        <v>44029.079999999994</v>
      </c>
      <c r="T109" s="72">
        <v>44029.08</v>
      </c>
      <c r="U109" s="71"/>
      <c r="V109" s="71"/>
      <c r="W109" s="71"/>
      <c r="X109" s="72">
        <v>-7.2759576141834259E-12</v>
      </c>
      <c r="Y109" s="72">
        <v>198.36</v>
      </c>
      <c r="Z109" s="72">
        <v>44227.44</v>
      </c>
      <c r="AA109" s="69"/>
      <c r="AB109" s="69"/>
      <c r="AC109" s="69"/>
    </row>
    <row r="110" spans="1:29" ht="30" x14ac:dyDescent="0.25">
      <c r="A110" s="68" t="s">
        <v>19204</v>
      </c>
      <c r="B110" s="69" t="s">
        <v>19205</v>
      </c>
      <c r="C110" s="69" t="s">
        <v>19207</v>
      </c>
      <c r="D110" s="69" t="s">
        <v>19206</v>
      </c>
      <c r="E110" s="69" t="s">
        <v>19208</v>
      </c>
      <c r="F110" s="69" t="s">
        <v>1596</v>
      </c>
      <c r="G110" s="69" t="s">
        <v>1886</v>
      </c>
      <c r="H110" s="69" t="s">
        <v>1236</v>
      </c>
      <c r="I110" s="70">
        <v>259464.2</v>
      </c>
      <c r="J110" s="69" t="s">
        <v>1225</v>
      </c>
      <c r="K110" s="69" t="s">
        <v>19209</v>
      </c>
      <c r="L110" s="70">
        <v>157461.31</v>
      </c>
      <c r="M110" s="69"/>
      <c r="N110" s="69" t="s">
        <v>19210</v>
      </c>
      <c r="O110" s="69"/>
      <c r="P110" s="69" t="s">
        <v>1564</v>
      </c>
      <c r="Q110" s="69" t="s">
        <v>2042</v>
      </c>
      <c r="R110" s="69"/>
      <c r="S110" s="70">
        <v>157461.31</v>
      </c>
      <c r="T110" s="70"/>
      <c r="U110" s="69" t="s">
        <v>2042</v>
      </c>
      <c r="V110" s="73">
        <v>107</v>
      </c>
      <c r="W110" s="69" t="s">
        <v>2042</v>
      </c>
      <c r="X110" s="69"/>
      <c r="Y110" s="70"/>
      <c r="Z110" s="69">
        <v>0</v>
      </c>
      <c r="AA110" s="69" t="s">
        <v>966</v>
      </c>
      <c r="AB110" s="69" t="s">
        <v>967</v>
      </c>
      <c r="AC110" s="69" t="s">
        <v>19211</v>
      </c>
    </row>
    <row r="111" spans="1:29" x14ac:dyDescent="0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 t="s">
        <v>19212</v>
      </c>
      <c r="L111" s="70">
        <v>23796.09</v>
      </c>
      <c r="M111" s="69"/>
      <c r="N111" s="69" t="s">
        <v>19213</v>
      </c>
      <c r="O111" s="69"/>
      <c r="P111" s="69" t="s">
        <v>1556</v>
      </c>
      <c r="Q111" s="69" t="s">
        <v>1286</v>
      </c>
      <c r="R111" s="69"/>
      <c r="S111" s="70">
        <v>23796.09</v>
      </c>
      <c r="T111" s="70"/>
      <c r="U111" s="69" t="s">
        <v>1286</v>
      </c>
      <c r="V111" s="73">
        <v>102</v>
      </c>
      <c r="W111" s="69" t="s">
        <v>1286</v>
      </c>
      <c r="X111" s="69"/>
      <c r="Y111" s="70"/>
      <c r="Z111" s="69">
        <v>0</v>
      </c>
      <c r="AA111" s="69"/>
      <c r="AB111" s="69" t="s">
        <v>997</v>
      </c>
      <c r="AC111" s="69"/>
    </row>
    <row r="112" spans="1:29" x14ac:dyDescent="0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 t="s">
        <v>19214</v>
      </c>
      <c r="L112" s="70">
        <v>27194.9</v>
      </c>
      <c r="M112" s="69"/>
      <c r="N112" s="69" t="s">
        <v>19213</v>
      </c>
      <c r="O112" s="69"/>
      <c r="P112" s="69" t="s">
        <v>1556</v>
      </c>
      <c r="Q112" s="69" t="s">
        <v>1286</v>
      </c>
      <c r="R112" s="69"/>
      <c r="S112" s="70">
        <v>27194.9</v>
      </c>
      <c r="T112" s="70"/>
      <c r="U112" s="69" t="s">
        <v>1286</v>
      </c>
      <c r="V112" s="73">
        <v>102</v>
      </c>
      <c r="W112" s="69" t="s">
        <v>1286</v>
      </c>
      <c r="X112" s="69"/>
      <c r="Y112" s="70"/>
      <c r="Z112" s="69">
        <v>0</v>
      </c>
      <c r="AA112" s="69"/>
      <c r="AB112" s="69" t="s">
        <v>997</v>
      </c>
      <c r="AC112" s="69"/>
    </row>
    <row r="113" spans="1:29" x14ac:dyDescent="0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 t="s">
        <v>19215</v>
      </c>
      <c r="L113" s="70">
        <v>23803.57</v>
      </c>
      <c r="M113" s="69"/>
      <c r="N113" s="69" t="s">
        <v>19213</v>
      </c>
      <c r="O113" s="69"/>
      <c r="P113" s="69" t="s">
        <v>1556</v>
      </c>
      <c r="Q113" s="69" t="s">
        <v>1286</v>
      </c>
      <c r="R113" s="69"/>
      <c r="S113" s="70">
        <v>23803.57</v>
      </c>
      <c r="T113" s="70"/>
      <c r="U113" s="69" t="s">
        <v>1286</v>
      </c>
      <c r="V113" s="73">
        <v>102</v>
      </c>
      <c r="W113" s="69" t="s">
        <v>1286</v>
      </c>
      <c r="X113" s="69"/>
      <c r="Y113" s="70"/>
      <c r="Z113" s="69">
        <v>0</v>
      </c>
      <c r="AA113" s="69"/>
      <c r="AB113" s="69" t="s">
        <v>997</v>
      </c>
      <c r="AC113" s="69"/>
    </row>
    <row r="114" spans="1:29" x14ac:dyDescent="0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 t="s">
        <v>19216</v>
      </c>
      <c r="L114" s="70">
        <v>10025.07</v>
      </c>
      <c r="M114" s="69"/>
      <c r="N114" s="69" t="s">
        <v>19213</v>
      </c>
      <c r="O114" s="69"/>
      <c r="P114" s="69" t="s">
        <v>1556</v>
      </c>
      <c r="Q114" s="69" t="s">
        <v>1286</v>
      </c>
      <c r="R114" s="69"/>
      <c r="S114" s="70">
        <v>10025.07</v>
      </c>
      <c r="T114" s="70"/>
      <c r="U114" s="69" t="s">
        <v>1286</v>
      </c>
      <c r="V114" s="73">
        <v>102</v>
      </c>
      <c r="W114" s="69" t="s">
        <v>1286</v>
      </c>
      <c r="X114" s="69"/>
      <c r="Y114" s="70"/>
      <c r="Z114" s="69">
        <v>0</v>
      </c>
      <c r="AA114" s="69"/>
      <c r="AB114" s="69" t="s">
        <v>997</v>
      </c>
      <c r="AC114" s="69"/>
    </row>
    <row r="115" spans="1:29" x14ac:dyDescent="0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 t="s">
        <v>19217</v>
      </c>
      <c r="L115" s="70">
        <v>12949.92</v>
      </c>
      <c r="M115" s="69"/>
      <c r="N115" s="69" t="s">
        <v>19213</v>
      </c>
      <c r="O115" s="69"/>
      <c r="P115" s="69" t="s">
        <v>1556</v>
      </c>
      <c r="Q115" s="69" t="s">
        <v>1286</v>
      </c>
      <c r="R115" s="69"/>
      <c r="S115" s="70">
        <v>12949.92</v>
      </c>
      <c r="T115" s="70"/>
      <c r="U115" s="69" t="s">
        <v>1286</v>
      </c>
      <c r="V115" s="73">
        <v>102</v>
      </c>
      <c r="W115" s="69" t="s">
        <v>1286</v>
      </c>
      <c r="X115" s="69"/>
      <c r="Y115" s="70"/>
      <c r="Z115" s="69">
        <v>0</v>
      </c>
      <c r="AA115" s="69"/>
      <c r="AB115" s="69" t="s">
        <v>997</v>
      </c>
      <c r="AC115" s="69"/>
    </row>
    <row r="116" spans="1:29" x14ac:dyDescent="0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 t="s">
        <v>19218</v>
      </c>
      <c r="L116" s="70">
        <v>4225.01</v>
      </c>
      <c r="M116" s="69"/>
      <c r="N116" s="69" t="s">
        <v>19219</v>
      </c>
      <c r="O116" s="69"/>
      <c r="P116" s="69" t="s">
        <v>1681</v>
      </c>
      <c r="Q116" s="69" t="s">
        <v>1394</v>
      </c>
      <c r="R116" s="69"/>
      <c r="S116" s="70">
        <v>4225.01</v>
      </c>
      <c r="T116" s="70"/>
      <c r="U116" s="69" t="s">
        <v>1795</v>
      </c>
      <c r="V116" s="73">
        <v>114</v>
      </c>
      <c r="W116" s="69" t="s">
        <v>1795</v>
      </c>
      <c r="X116" s="69"/>
      <c r="Y116" s="70"/>
      <c r="Z116" s="69">
        <v>0</v>
      </c>
      <c r="AA116" s="69"/>
      <c r="AB116" s="69" t="s">
        <v>967</v>
      </c>
      <c r="AC116" s="69"/>
    </row>
    <row r="117" spans="1:29" x14ac:dyDescent="0.25">
      <c r="A117" s="71" t="s">
        <v>193</v>
      </c>
      <c r="B117" s="71"/>
      <c r="C117" s="71"/>
      <c r="D117" s="71"/>
      <c r="E117" s="71"/>
      <c r="F117" s="71"/>
      <c r="G117" s="71"/>
      <c r="H117" s="71"/>
      <c r="I117" s="72">
        <v>259464.2</v>
      </c>
      <c r="J117" s="71"/>
      <c r="K117" s="71"/>
      <c r="L117" s="72">
        <v>259455.87000000002</v>
      </c>
      <c r="M117" s="72">
        <v>8.3299999999871943</v>
      </c>
      <c r="N117" s="71"/>
      <c r="O117" s="71"/>
      <c r="P117" s="71"/>
      <c r="Q117" s="71"/>
      <c r="R117" s="71"/>
      <c r="S117" s="72">
        <v>259455.87000000002</v>
      </c>
      <c r="T117" s="72">
        <v>259455.87</v>
      </c>
      <c r="U117" s="71"/>
      <c r="V117" s="71"/>
      <c r="W117" s="71"/>
      <c r="X117" s="72">
        <v>2.9103830456733704E-11</v>
      </c>
      <c r="Y117" s="72">
        <v>0</v>
      </c>
      <c r="Z117" s="72">
        <v>259455.87</v>
      </c>
      <c r="AA117" s="69"/>
      <c r="AB117" s="69"/>
      <c r="AC117" s="69"/>
    </row>
    <row r="118" spans="1:29" ht="40" x14ac:dyDescent="0.25">
      <c r="A118" s="68" t="s">
        <v>19220</v>
      </c>
      <c r="B118" s="69" t="s">
        <v>19180</v>
      </c>
      <c r="C118" s="69" t="s">
        <v>19221</v>
      </c>
      <c r="D118" s="69" t="s">
        <v>19126</v>
      </c>
      <c r="E118" s="69" t="s">
        <v>19043</v>
      </c>
      <c r="F118" s="69" t="s">
        <v>2020</v>
      </c>
      <c r="G118" s="69" t="s">
        <v>2967</v>
      </c>
      <c r="H118" s="69" t="s">
        <v>1236</v>
      </c>
      <c r="I118" s="70">
        <v>8802</v>
      </c>
      <c r="J118" s="69" t="s">
        <v>1225</v>
      </c>
      <c r="K118" s="69" t="s">
        <v>19222</v>
      </c>
      <c r="L118" s="70">
        <v>8802</v>
      </c>
      <c r="M118" s="69"/>
      <c r="N118" s="69" t="s">
        <v>19223</v>
      </c>
      <c r="O118" s="69"/>
      <c r="P118" s="69" t="s">
        <v>13791</v>
      </c>
      <c r="Q118" s="69" t="s">
        <v>1548</v>
      </c>
      <c r="R118" s="69"/>
      <c r="S118" s="70">
        <v>8802</v>
      </c>
      <c r="T118" s="70"/>
      <c r="U118" s="69" t="s">
        <v>1548</v>
      </c>
      <c r="V118" s="73">
        <v>16</v>
      </c>
      <c r="W118" s="69" t="s">
        <v>1548</v>
      </c>
      <c r="X118" s="69"/>
      <c r="Y118" s="70"/>
      <c r="Z118" s="69">
        <v>7.82</v>
      </c>
      <c r="AA118" s="69" t="s">
        <v>966</v>
      </c>
      <c r="AB118" s="69" t="s">
        <v>997</v>
      </c>
      <c r="AC118" s="69" t="s">
        <v>19224</v>
      </c>
    </row>
    <row r="119" spans="1:29" x14ac:dyDescent="0.25">
      <c r="A119" s="71" t="s">
        <v>193</v>
      </c>
      <c r="B119" s="71"/>
      <c r="C119" s="71"/>
      <c r="D119" s="71"/>
      <c r="E119" s="71"/>
      <c r="F119" s="71"/>
      <c r="G119" s="71"/>
      <c r="H119" s="71"/>
      <c r="I119" s="72">
        <v>8802</v>
      </c>
      <c r="J119" s="71"/>
      <c r="K119" s="71"/>
      <c r="L119" s="72">
        <v>8802</v>
      </c>
      <c r="M119" s="72">
        <v>0</v>
      </c>
      <c r="N119" s="71"/>
      <c r="O119" s="71"/>
      <c r="P119" s="71"/>
      <c r="Q119" s="71"/>
      <c r="R119" s="71"/>
      <c r="S119" s="72">
        <v>8802</v>
      </c>
      <c r="T119" s="72">
        <v>8802</v>
      </c>
      <c r="U119" s="71"/>
      <c r="V119" s="71"/>
      <c r="W119" s="71"/>
      <c r="X119" s="72">
        <v>0</v>
      </c>
      <c r="Y119" s="72">
        <v>7.82</v>
      </c>
      <c r="Z119" s="72">
        <v>8809.82</v>
      </c>
      <c r="AA119" s="69"/>
      <c r="AB119" s="69"/>
      <c r="AC119" s="69"/>
    </row>
    <row r="120" spans="1:29" ht="30" x14ac:dyDescent="0.25">
      <c r="A120" s="68" t="s">
        <v>19225</v>
      </c>
      <c r="B120" s="69" t="s">
        <v>19226</v>
      </c>
      <c r="C120" s="69" t="s">
        <v>759</v>
      </c>
      <c r="D120" s="69" t="s">
        <v>1472</v>
      </c>
      <c r="E120" s="69"/>
      <c r="F120" s="69" t="s">
        <v>1483</v>
      </c>
      <c r="G120" s="69" t="s">
        <v>1694</v>
      </c>
      <c r="H120" s="69"/>
      <c r="I120" s="70">
        <v>7100</v>
      </c>
      <c r="J120" s="69" t="s">
        <v>1225</v>
      </c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 t="s">
        <v>966</v>
      </c>
      <c r="AB120" s="69"/>
      <c r="AC120" s="69" t="s">
        <v>19227</v>
      </c>
    </row>
    <row r="121" spans="1:29" x14ac:dyDescent="0.25">
      <c r="A121" s="71" t="s">
        <v>193</v>
      </c>
      <c r="B121" s="71"/>
      <c r="C121" s="71"/>
      <c r="D121" s="71"/>
      <c r="E121" s="71"/>
      <c r="F121" s="71"/>
      <c r="G121" s="71"/>
      <c r="H121" s="71"/>
      <c r="I121" s="72">
        <v>7100</v>
      </c>
      <c r="J121" s="71"/>
      <c r="K121" s="71"/>
      <c r="L121" s="72">
        <v>0</v>
      </c>
      <c r="M121" s="72">
        <v>7100</v>
      </c>
      <c r="N121" s="71"/>
      <c r="O121" s="71"/>
      <c r="P121" s="71"/>
      <c r="Q121" s="71"/>
      <c r="R121" s="71"/>
      <c r="S121" s="72">
        <v>0</v>
      </c>
      <c r="T121" s="72">
        <v>0</v>
      </c>
      <c r="U121" s="71"/>
      <c r="V121" s="71"/>
      <c r="W121" s="71"/>
      <c r="X121" s="72">
        <v>0</v>
      </c>
      <c r="Y121" s="72">
        <v>0</v>
      </c>
      <c r="Z121" s="72">
        <v>0</v>
      </c>
      <c r="AA121" s="69"/>
      <c r="AB121" s="69"/>
      <c r="AC121" s="69"/>
    </row>
    <row r="122" spans="1:29" ht="30" x14ac:dyDescent="0.25">
      <c r="A122" s="68" t="s">
        <v>19228</v>
      </c>
      <c r="B122" s="69" t="s">
        <v>19229</v>
      </c>
      <c r="C122" s="69" t="s">
        <v>766</v>
      </c>
      <c r="D122" s="69" t="s">
        <v>764</v>
      </c>
      <c r="E122" s="69" t="s">
        <v>19230</v>
      </c>
      <c r="F122" s="69" t="s">
        <v>2276</v>
      </c>
      <c r="G122" s="69" t="s">
        <v>1129</v>
      </c>
      <c r="H122" s="69" t="s">
        <v>1236</v>
      </c>
      <c r="I122" s="70">
        <v>118335.66</v>
      </c>
      <c r="J122" s="69" t="s">
        <v>1225</v>
      </c>
      <c r="K122" s="69" t="s">
        <v>19231</v>
      </c>
      <c r="L122" s="70">
        <v>118129.74</v>
      </c>
      <c r="M122" s="69"/>
      <c r="N122" s="69" t="s">
        <v>19232</v>
      </c>
      <c r="O122" s="69" t="s">
        <v>19232</v>
      </c>
      <c r="P122" s="69" t="s">
        <v>1764</v>
      </c>
      <c r="Q122" s="69" t="s">
        <v>1765</v>
      </c>
      <c r="R122" s="69"/>
      <c r="S122" s="70">
        <v>118129.74</v>
      </c>
      <c r="T122" s="70"/>
      <c r="U122" s="69" t="s">
        <v>1789</v>
      </c>
      <c r="V122" s="73">
        <v>10</v>
      </c>
      <c r="W122" s="69" t="s">
        <v>1764</v>
      </c>
      <c r="X122" s="69"/>
      <c r="Y122" s="70"/>
      <c r="Z122" s="69">
        <v>98.44</v>
      </c>
      <c r="AA122" s="69" t="s">
        <v>966</v>
      </c>
      <c r="AB122" s="69" t="s">
        <v>967</v>
      </c>
      <c r="AC122" s="69" t="s">
        <v>19233</v>
      </c>
    </row>
    <row r="123" spans="1:29" x14ac:dyDescent="0.25">
      <c r="A123" s="71" t="s">
        <v>193</v>
      </c>
      <c r="B123" s="71"/>
      <c r="C123" s="71"/>
      <c r="D123" s="71"/>
      <c r="E123" s="71"/>
      <c r="F123" s="71"/>
      <c r="G123" s="71"/>
      <c r="H123" s="71"/>
      <c r="I123" s="72">
        <v>118335.66</v>
      </c>
      <c r="J123" s="71"/>
      <c r="K123" s="71"/>
      <c r="L123" s="72">
        <v>118129.74</v>
      </c>
      <c r="M123" s="72">
        <v>205.91999999999825</v>
      </c>
      <c r="N123" s="71"/>
      <c r="O123" s="71"/>
      <c r="P123" s="71"/>
      <c r="Q123" s="71"/>
      <c r="R123" s="71"/>
      <c r="S123" s="72">
        <v>118129.74</v>
      </c>
      <c r="T123" s="72">
        <v>118129.74</v>
      </c>
      <c r="U123" s="71"/>
      <c r="V123" s="71"/>
      <c r="W123" s="71"/>
      <c r="X123" s="72">
        <v>0</v>
      </c>
      <c r="Y123" s="72">
        <v>98.44</v>
      </c>
      <c r="Z123" s="72">
        <v>118228.18000000001</v>
      </c>
      <c r="AA123" s="69"/>
      <c r="AB123" s="69"/>
      <c r="AC123" s="69"/>
    </row>
    <row r="124" spans="1:29" ht="20" x14ac:dyDescent="0.25">
      <c r="A124" s="68" t="s">
        <v>19234</v>
      </c>
      <c r="B124" s="69" t="s">
        <v>19235</v>
      </c>
      <c r="C124" s="69" t="s">
        <v>19237</v>
      </c>
      <c r="D124" s="69" t="s">
        <v>19236</v>
      </c>
      <c r="E124" s="69"/>
      <c r="F124" s="69" t="s">
        <v>1828</v>
      </c>
      <c r="G124" s="69" t="s">
        <v>3798</v>
      </c>
      <c r="H124" s="69"/>
      <c r="I124" s="70">
        <v>4115.53</v>
      </c>
      <c r="J124" s="69" t="s">
        <v>1829</v>
      </c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 t="s">
        <v>966</v>
      </c>
      <c r="AB124" s="69"/>
      <c r="AC124" s="69"/>
    </row>
    <row r="125" spans="1:29" x14ac:dyDescent="0.25">
      <c r="A125" s="71" t="s">
        <v>193</v>
      </c>
      <c r="B125" s="71"/>
      <c r="C125" s="71"/>
      <c r="D125" s="71"/>
      <c r="E125" s="71"/>
      <c r="F125" s="71"/>
      <c r="G125" s="71"/>
      <c r="H125" s="71"/>
      <c r="I125" s="72">
        <v>4115.53</v>
      </c>
      <c r="J125" s="71"/>
      <c r="K125" s="71"/>
      <c r="L125" s="72">
        <v>0</v>
      </c>
      <c r="M125" s="72">
        <v>4115.53</v>
      </c>
      <c r="N125" s="71"/>
      <c r="O125" s="71"/>
      <c r="P125" s="71"/>
      <c r="Q125" s="71"/>
      <c r="R125" s="71"/>
      <c r="S125" s="72">
        <v>0</v>
      </c>
      <c r="T125" s="72">
        <v>0</v>
      </c>
      <c r="U125" s="71"/>
      <c r="V125" s="71"/>
      <c r="W125" s="71"/>
      <c r="X125" s="72">
        <v>0</v>
      </c>
      <c r="Y125" s="72">
        <v>0</v>
      </c>
      <c r="Z125" s="72">
        <v>0</v>
      </c>
      <c r="AA125" s="69"/>
      <c r="AB125" s="69"/>
      <c r="AC125" s="69"/>
    </row>
    <row r="126" spans="1:29" ht="40" x14ac:dyDescent="0.25">
      <c r="A126" s="68" t="s">
        <v>19238</v>
      </c>
      <c r="B126" s="69" t="s">
        <v>19239</v>
      </c>
      <c r="C126" s="69" t="s">
        <v>19240</v>
      </c>
      <c r="D126" s="69" t="s">
        <v>1487</v>
      </c>
      <c r="E126" s="69"/>
      <c r="F126" s="69" t="s">
        <v>5440</v>
      </c>
      <c r="G126" s="69" t="s">
        <v>1849</v>
      </c>
      <c r="H126" s="69" t="s">
        <v>962</v>
      </c>
      <c r="I126" s="70">
        <v>5200</v>
      </c>
      <c r="J126" s="69" t="s">
        <v>1829</v>
      </c>
      <c r="K126" s="69" t="s">
        <v>19241</v>
      </c>
      <c r="L126" s="70">
        <v>5200</v>
      </c>
      <c r="M126" s="69"/>
      <c r="N126" s="69" t="s">
        <v>19242</v>
      </c>
      <c r="O126" s="69"/>
      <c r="P126" s="69"/>
      <c r="Q126" s="69"/>
      <c r="R126" s="69"/>
      <c r="S126" s="69"/>
      <c r="T126" s="70"/>
      <c r="U126" s="69"/>
      <c r="V126" s="69"/>
      <c r="W126" s="69"/>
      <c r="X126" s="69"/>
      <c r="Y126" s="70"/>
      <c r="Z126" s="69">
        <v>0</v>
      </c>
      <c r="AA126" s="69" t="s">
        <v>966</v>
      </c>
      <c r="AB126" s="69" t="s">
        <v>997</v>
      </c>
      <c r="AC126" s="69"/>
    </row>
    <row r="127" spans="1:29" x14ac:dyDescent="0.25">
      <c r="A127" s="71" t="s">
        <v>193</v>
      </c>
      <c r="B127" s="71"/>
      <c r="C127" s="71"/>
      <c r="D127" s="71"/>
      <c r="E127" s="71"/>
      <c r="F127" s="71"/>
      <c r="G127" s="71"/>
      <c r="H127" s="71"/>
      <c r="I127" s="72">
        <v>5200</v>
      </c>
      <c r="J127" s="71"/>
      <c r="K127" s="71"/>
      <c r="L127" s="72">
        <v>5200</v>
      </c>
      <c r="M127" s="72">
        <v>0</v>
      </c>
      <c r="N127" s="71"/>
      <c r="O127" s="71"/>
      <c r="P127" s="71"/>
      <c r="Q127" s="71"/>
      <c r="R127" s="71"/>
      <c r="S127" s="72">
        <v>0</v>
      </c>
      <c r="T127" s="72">
        <v>0</v>
      </c>
      <c r="U127" s="71"/>
      <c r="V127" s="71"/>
      <c r="W127" s="71"/>
      <c r="X127" s="72">
        <v>0</v>
      </c>
      <c r="Y127" s="72">
        <v>0</v>
      </c>
      <c r="Z127" s="72">
        <v>0</v>
      </c>
      <c r="AA127" s="69"/>
      <c r="AB127" s="69"/>
      <c r="AC127" s="69"/>
    </row>
    <row r="128" spans="1:29" ht="20" x14ac:dyDescent="0.25">
      <c r="A128" s="68" t="s">
        <v>19243</v>
      </c>
      <c r="B128" s="69" t="s">
        <v>19244</v>
      </c>
      <c r="C128" s="69" t="s">
        <v>19246</v>
      </c>
      <c r="D128" s="69" t="s">
        <v>19245</v>
      </c>
      <c r="E128" s="69" t="s">
        <v>18976</v>
      </c>
      <c r="F128" s="69" t="s">
        <v>2750</v>
      </c>
      <c r="G128" s="69" t="s">
        <v>1849</v>
      </c>
      <c r="H128" s="69"/>
      <c r="I128" s="70">
        <v>5905.55</v>
      </c>
      <c r="J128" s="69" t="s">
        <v>1829</v>
      </c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 t="s">
        <v>966</v>
      </c>
      <c r="AB128" s="69"/>
      <c r="AC128" s="69"/>
    </row>
    <row r="129" spans="1:29" x14ac:dyDescent="0.25">
      <c r="A129" s="71" t="s">
        <v>193</v>
      </c>
      <c r="B129" s="71"/>
      <c r="C129" s="71"/>
      <c r="D129" s="71"/>
      <c r="E129" s="71"/>
      <c r="F129" s="71"/>
      <c r="G129" s="71"/>
      <c r="H129" s="71"/>
      <c r="I129" s="72">
        <v>5905.55</v>
      </c>
      <c r="J129" s="71"/>
      <c r="K129" s="71"/>
      <c r="L129" s="72">
        <v>0</v>
      </c>
      <c r="M129" s="72">
        <v>5905.55</v>
      </c>
      <c r="N129" s="71"/>
      <c r="O129" s="71"/>
      <c r="P129" s="71"/>
      <c r="Q129" s="71"/>
      <c r="R129" s="71"/>
      <c r="S129" s="72">
        <v>0</v>
      </c>
      <c r="T129" s="72">
        <v>0</v>
      </c>
      <c r="U129" s="71"/>
      <c r="V129" s="71"/>
      <c r="W129" s="71"/>
      <c r="X129" s="72">
        <v>0</v>
      </c>
      <c r="Y129" s="72">
        <v>0</v>
      </c>
      <c r="Z129" s="72">
        <v>0</v>
      </c>
      <c r="AA129" s="69"/>
      <c r="AB129" s="69"/>
      <c r="AC129" s="69"/>
    </row>
    <row r="130" spans="1:29" ht="20" x14ac:dyDescent="0.25">
      <c r="A130" s="68" t="s">
        <v>19247</v>
      </c>
      <c r="B130" s="69" t="s">
        <v>19248</v>
      </c>
      <c r="C130" s="69" t="s">
        <v>19249</v>
      </c>
      <c r="D130" s="69" t="s">
        <v>19245</v>
      </c>
      <c r="E130" s="69" t="s">
        <v>18976</v>
      </c>
      <c r="F130" s="69" t="s">
        <v>1249</v>
      </c>
      <c r="G130" s="69" t="s">
        <v>961</v>
      </c>
      <c r="H130" s="69"/>
      <c r="I130" s="70">
        <v>2917.08</v>
      </c>
      <c r="J130" s="69" t="s">
        <v>1829</v>
      </c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 t="s">
        <v>966</v>
      </c>
      <c r="AB130" s="69"/>
      <c r="AC130" s="69"/>
    </row>
    <row r="131" spans="1:29" x14ac:dyDescent="0.25">
      <c r="A131" s="71" t="s">
        <v>193</v>
      </c>
      <c r="B131" s="71"/>
      <c r="C131" s="71"/>
      <c r="D131" s="71"/>
      <c r="E131" s="71"/>
      <c r="F131" s="71"/>
      <c r="G131" s="71"/>
      <c r="H131" s="71"/>
      <c r="I131" s="72">
        <v>2917.08</v>
      </c>
      <c r="J131" s="71"/>
      <c r="K131" s="71"/>
      <c r="L131" s="72">
        <v>0</v>
      </c>
      <c r="M131" s="72">
        <v>2917.08</v>
      </c>
      <c r="N131" s="71"/>
      <c r="O131" s="71"/>
      <c r="P131" s="71"/>
      <c r="Q131" s="71"/>
      <c r="R131" s="71"/>
      <c r="S131" s="72">
        <v>0</v>
      </c>
      <c r="T131" s="72">
        <v>0</v>
      </c>
      <c r="U131" s="71"/>
      <c r="V131" s="71"/>
      <c r="W131" s="71"/>
      <c r="X131" s="72">
        <v>0</v>
      </c>
      <c r="Y131" s="72">
        <v>0</v>
      </c>
      <c r="Z131" s="72">
        <v>0</v>
      </c>
      <c r="AA131" s="69"/>
      <c r="AB131" s="69"/>
      <c r="AC131" s="69"/>
    </row>
    <row r="132" spans="1:29" ht="40" x14ac:dyDescent="0.25">
      <c r="A132" s="68" t="s">
        <v>19250</v>
      </c>
      <c r="B132" s="69" t="s">
        <v>19251</v>
      </c>
      <c r="C132" s="69" t="s">
        <v>19253</v>
      </c>
      <c r="D132" s="69" t="s">
        <v>19252</v>
      </c>
      <c r="E132" s="69"/>
      <c r="F132" s="69" t="s">
        <v>15792</v>
      </c>
      <c r="G132" s="69" t="s">
        <v>961</v>
      </c>
      <c r="H132" s="69" t="s">
        <v>962</v>
      </c>
      <c r="I132" s="70">
        <v>258.22000000000003</v>
      </c>
      <c r="J132" s="69" t="s">
        <v>1829</v>
      </c>
      <c r="K132" s="69" t="s">
        <v>19254</v>
      </c>
      <c r="L132" s="70">
        <v>258.22000000000003</v>
      </c>
      <c r="M132" s="69"/>
      <c r="N132" s="69"/>
      <c r="O132" s="69"/>
      <c r="P132" s="69"/>
      <c r="Q132" s="69"/>
      <c r="R132" s="69"/>
      <c r="S132" s="69"/>
      <c r="T132" s="70"/>
      <c r="U132" s="69"/>
      <c r="V132" s="69"/>
      <c r="W132" s="69"/>
      <c r="X132" s="69"/>
      <c r="Y132" s="70"/>
      <c r="Z132" s="69">
        <v>0</v>
      </c>
      <c r="AA132" s="69" t="s">
        <v>966</v>
      </c>
      <c r="AB132" s="69" t="s">
        <v>1144</v>
      </c>
      <c r="AC132" s="69"/>
    </row>
    <row r="133" spans="1:29" x14ac:dyDescent="0.25">
      <c r="A133" s="71" t="s">
        <v>193</v>
      </c>
      <c r="B133" s="71"/>
      <c r="C133" s="71"/>
      <c r="D133" s="71"/>
      <c r="E133" s="71"/>
      <c r="F133" s="71"/>
      <c r="G133" s="71"/>
      <c r="H133" s="71"/>
      <c r="I133" s="72">
        <v>258.22000000000003</v>
      </c>
      <c r="J133" s="71"/>
      <c r="K133" s="71"/>
      <c r="L133" s="72">
        <v>258.22000000000003</v>
      </c>
      <c r="M133" s="72">
        <v>0</v>
      </c>
      <c r="N133" s="71"/>
      <c r="O133" s="71"/>
      <c r="P133" s="71"/>
      <c r="Q133" s="71"/>
      <c r="R133" s="71"/>
      <c r="S133" s="72">
        <v>0</v>
      </c>
      <c r="T133" s="72">
        <v>0</v>
      </c>
      <c r="U133" s="71"/>
      <c r="V133" s="71"/>
      <c r="W133" s="71"/>
      <c r="X133" s="72">
        <v>0</v>
      </c>
      <c r="Y133" s="72">
        <v>0</v>
      </c>
      <c r="Z133" s="72">
        <v>0</v>
      </c>
      <c r="AA133" s="69"/>
      <c r="AB133" s="69"/>
      <c r="AC133" s="69"/>
    </row>
    <row r="134" spans="1:29" ht="20" x14ac:dyDescent="0.25">
      <c r="A134" s="68" t="s">
        <v>19255</v>
      </c>
      <c r="B134" s="69" t="s">
        <v>19256</v>
      </c>
      <c r="C134" s="69" t="s">
        <v>19257</v>
      </c>
      <c r="D134" s="69" t="s">
        <v>2888</v>
      </c>
      <c r="E134" s="69"/>
      <c r="F134" s="69" t="s">
        <v>2781</v>
      </c>
      <c r="G134" s="69" t="s">
        <v>1018</v>
      </c>
      <c r="H134" s="69"/>
      <c r="I134" s="70">
        <v>425</v>
      </c>
      <c r="J134" s="69" t="s">
        <v>1829</v>
      </c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 t="s">
        <v>966</v>
      </c>
      <c r="AB134" s="69"/>
      <c r="AC134" s="69"/>
    </row>
    <row r="135" spans="1:29" x14ac:dyDescent="0.25">
      <c r="A135" s="71" t="s">
        <v>193</v>
      </c>
      <c r="B135" s="71"/>
      <c r="C135" s="71"/>
      <c r="D135" s="71"/>
      <c r="E135" s="71"/>
      <c r="F135" s="71"/>
      <c r="G135" s="71"/>
      <c r="H135" s="71"/>
      <c r="I135" s="72">
        <v>425</v>
      </c>
      <c r="J135" s="71"/>
      <c r="K135" s="71"/>
      <c r="L135" s="72">
        <v>0</v>
      </c>
      <c r="M135" s="72">
        <v>425</v>
      </c>
      <c r="N135" s="71"/>
      <c r="O135" s="71"/>
      <c r="P135" s="71"/>
      <c r="Q135" s="71"/>
      <c r="R135" s="71"/>
      <c r="S135" s="72">
        <v>0</v>
      </c>
      <c r="T135" s="72">
        <v>0</v>
      </c>
      <c r="U135" s="71"/>
      <c r="V135" s="71"/>
      <c r="W135" s="71"/>
      <c r="X135" s="72">
        <v>0</v>
      </c>
      <c r="Y135" s="72">
        <v>0</v>
      </c>
      <c r="Z135" s="72">
        <v>0</v>
      </c>
      <c r="AA135" s="69"/>
      <c r="AB135" s="69"/>
      <c r="AC135" s="69"/>
    </row>
    <row r="136" spans="1:29" ht="30" x14ac:dyDescent="0.25">
      <c r="A136" s="68" t="s">
        <v>19258</v>
      </c>
      <c r="B136" s="69" t="s">
        <v>19259</v>
      </c>
      <c r="C136" s="69" t="s">
        <v>19260</v>
      </c>
      <c r="D136" s="69" t="s">
        <v>14828</v>
      </c>
      <c r="E136" s="69" t="s">
        <v>19043</v>
      </c>
      <c r="F136" s="69" t="s">
        <v>1275</v>
      </c>
      <c r="G136" s="69" t="s">
        <v>1886</v>
      </c>
      <c r="H136" s="69"/>
      <c r="I136" s="70">
        <v>446.02</v>
      </c>
      <c r="J136" s="69" t="s">
        <v>1829</v>
      </c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 t="s">
        <v>966</v>
      </c>
      <c r="AB136" s="69"/>
      <c r="AC136" s="69"/>
    </row>
    <row r="137" spans="1:29" x14ac:dyDescent="0.25">
      <c r="A137" s="71" t="s">
        <v>193</v>
      </c>
      <c r="B137" s="71"/>
      <c r="C137" s="71"/>
      <c r="D137" s="71"/>
      <c r="E137" s="71"/>
      <c r="F137" s="71"/>
      <c r="G137" s="71"/>
      <c r="H137" s="71"/>
      <c r="I137" s="72">
        <v>446.02</v>
      </c>
      <c r="J137" s="71"/>
      <c r="K137" s="71"/>
      <c r="L137" s="72">
        <v>0</v>
      </c>
      <c r="M137" s="72">
        <v>446.02</v>
      </c>
      <c r="N137" s="71"/>
      <c r="O137" s="71"/>
      <c r="P137" s="71"/>
      <c r="Q137" s="71"/>
      <c r="R137" s="71"/>
      <c r="S137" s="72">
        <v>0</v>
      </c>
      <c r="T137" s="72">
        <v>0</v>
      </c>
      <c r="U137" s="71"/>
      <c r="V137" s="71"/>
      <c r="W137" s="71"/>
      <c r="X137" s="72">
        <v>0</v>
      </c>
      <c r="Y137" s="72">
        <v>0</v>
      </c>
      <c r="Z137" s="72">
        <v>0</v>
      </c>
      <c r="AA137" s="69"/>
      <c r="AB137" s="69"/>
      <c r="AC137" s="69"/>
    </row>
    <row r="138" spans="1:29" ht="20" x14ac:dyDescent="0.25">
      <c r="A138" s="68" t="s">
        <v>19261</v>
      </c>
      <c r="B138" s="69" t="s">
        <v>19226</v>
      </c>
      <c r="C138" s="69" t="s">
        <v>19262</v>
      </c>
      <c r="D138" s="69" t="s">
        <v>992</v>
      </c>
      <c r="E138" s="69"/>
      <c r="F138" s="69" t="s">
        <v>1056</v>
      </c>
      <c r="G138" s="69" t="s">
        <v>1886</v>
      </c>
      <c r="H138" s="69" t="s">
        <v>962</v>
      </c>
      <c r="I138" s="70">
        <v>4369.76</v>
      </c>
      <c r="J138" s="69" t="s">
        <v>1829</v>
      </c>
      <c r="K138" s="69" t="s">
        <v>19263</v>
      </c>
      <c r="L138" s="70">
        <v>4369.76</v>
      </c>
      <c r="M138" s="69"/>
      <c r="N138" s="69" t="s">
        <v>19264</v>
      </c>
      <c r="O138" s="69"/>
      <c r="P138" s="69"/>
      <c r="Q138" s="69"/>
      <c r="R138" s="69"/>
      <c r="S138" s="69"/>
      <c r="T138" s="70"/>
      <c r="U138" s="69"/>
      <c r="V138" s="69"/>
      <c r="W138" s="69"/>
      <c r="X138" s="69"/>
      <c r="Y138" s="70"/>
      <c r="Z138" s="69">
        <v>0</v>
      </c>
      <c r="AA138" s="69" t="s">
        <v>966</v>
      </c>
      <c r="AB138" s="69" t="s">
        <v>997</v>
      </c>
      <c r="AC138" s="69"/>
    </row>
    <row r="139" spans="1:29" x14ac:dyDescent="0.25">
      <c r="A139" s="71" t="s">
        <v>193</v>
      </c>
      <c r="B139" s="71"/>
      <c r="C139" s="71"/>
      <c r="D139" s="71"/>
      <c r="E139" s="71"/>
      <c r="F139" s="71"/>
      <c r="G139" s="71"/>
      <c r="H139" s="71"/>
      <c r="I139" s="72">
        <v>4369.76</v>
      </c>
      <c r="J139" s="71"/>
      <c r="K139" s="71"/>
      <c r="L139" s="72">
        <v>4369.76</v>
      </c>
      <c r="M139" s="72">
        <v>0</v>
      </c>
      <c r="N139" s="71"/>
      <c r="O139" s="71"/>
      <c r="P139" s="71"/>
      <c r="Q139" s="71"/>
      <c r="R139" s="71"/>
      <c r="S139" s="72">
        <v>0</v>
      </c>
      <c r="T139" s="72">
        <v>0</v>
      </c>
      <c r="U139" s="71"/>
      <c r="V139" s="71"/>
      <c r="W139" s="71"/>
      <c r="X139" s="72">
        <v>0</v>
      </c>
      <c r="Y139" s="72">
        <v>0</v>
      </c>
      <c r="Z139" s="72">
        <v>0</v>
      </c>
      <c r="AA139" s="69"/>
      <c r="AB139" s="69"/>
      <c r="AC139" s="69"/>
    </row>
    <row r="140" spans="1:29" ht="30" x14ac:dyDescent="0.25">
      <c r="A140" s="68" t="s">
        <v>19265</v>
      </c>
      <c r="B140" s="69" t="s">
        <v>19266</v>
      </c>
      <c r="C140" s="69" t="s">
        <v>19267</v>
      </c>
      <c r="D140" s="69" t="s">
        <v>4972</v>
      </c>
      <c r="E140" s="69" t="s">
        <v>19268</v>
      </c>
      <c r="F140" s="69" t="s">
        <v>1203</v>
      </c>
      <c r="G140" s="69" t="s">
        <v>1203</v>
      </c>
      <c r="H140" s="69" t="s">
        <v>962</v>
      </c>
      <c r="I140" s="70">
        <v>286</v>
      </c>
      <c r="J140" s="69" t="s">
        <v>1829</v>
      </c>
      <c r="K140" s="69" t="s">
        <v>19269</v>
      </c>
      <c r="L140" s="70">
        <v>286</v>
      </c>
      <c r="M140" s="69"/>
      <c r="N140" s="69"/>
      <c r="O140" s="69"/>
      <c r="P140" s="69"/>
      <c r="Q140" s="69"/>
      <c r="R140" s="69"/>
      <c r="S140" s="69"/>
      <c r="T140" s="70"/>
      <c r="U140" s="69"/>
      <c r="V140" s="69"/>
      <c r="W140" s="69"/>
      <c r="X140" s="69"/>
      <c r="Y140" s="70"/>
      <c r="Z140" s="69">
        <v>0</v>
      </c>
      <c r="AA140" s="69" t="s">
        <v>989</v>
      </c>
      <c r="AB140" s="69" t="s">
        <v>1144</v>
      </c>
      <c r="AC140" s="69"/>
    </row>
    <row r="141" spans="1:29" x14ac:dyDescent="0.25">
      <c r="A141" s="71" t="s">
        <v>193</v>
      </c>
      <c r="B141" s="71"/>
      <c r="C141" s="71"/>
      <c r="D141" s="71"/>
      <c r="E141" s="71"/>
      <c r="F141" s="71"/>
      <c r="G141" s="71"/>
      <c r="H141" s="71"/>
      <c r="I141" s="72">
        <v>286</v>
      </c>
      <c r="J141" s="71"/>
      <c r="K141" s="71"/>
      <c r="L141" s="72">
        <v>286</v>
      </c>
      <c r="M141" s="72">
        <v>0</v>
      </c>
      <c r="N141" s="71"/>
      <c r="O141" s="71"/>
      <c r="P141" s="71"/>
      <c r="Q141" s="71"/>
      <c r="R141" s="71"/>
      <c r="S141" s="72">
        <v>0</v>
      </c>
      <c r="T141" s="72">
        <v>0</v>
      </c>
      <c r="U141" s="71"/>
      <c r="V141" s="71"/>
      <c r="W141" s="71"/>
      <c r="X141" s="72">
        <v>0</v>
      </c>
      <c r="Y141" s="72">
        <v>0</v>
      </c>
      <c r="Z141" s="72">
        <v>0</v>
      </c>
      <c r="AA141" s="69"/>
      <c r="AB141" s="69"/>
      <c r="AC141" s="69"/>
    </row>
    <row r="142" spans="1:29" ht="30" x14ac:dyDescent="0.25">
      <c r="A142" s="68" t="s">
        <v>19270</v>
      </c>
      <c r="B142" s="69" t="s">
        <v>19266</v>
      </c>
      <c r="C142" s="69" t="s">
        <v>19271</v>
      </c>
      <c r="D142" s="69" t="s">
        <v>12202</v>
      </c>
      <c r="E142" s="69" t="s">
        <v>19268</v>
      </c>
      <c r="F142" s="69" t="s">
        <v>1313</v>
      </c>
      <c r="G142" s="69" t="s">
        <v>1106</v>
      </c>
      <c r="H142" s="69" t="s">
        <v>962</v>
      </c>
      <c r="I142" s="70">
        <v>517.83000000000004</v>
      </c>
      <c r="J142" s="69" t="s">
        <v>1829</v>
      </c>
      <c r="K142" s="69" t="s">
        <v>19272</v>
      </c>
      <c r="L142" s="70">
        <v>517.83000000000004</v>
      </c>
      <c r="M142" s="69"/>
      <c r="N142" s="69"/>
      <c r="O142" s="69"/>
      <c r="P142" s="69"/>
      <c r="Q142" s="69"/>
      <c r="R142" s="69"/>
      <c r="S142" s="69"/>
      <c r="T142" s="70"/>
      <c r="U142" s="69"/>
      <c r="V142" s="69"/>
      <c r="W142" s="69"/>
      <c r="X142" s="69"/>
      <c r="Y142" s="70"/>
      <c r="Z142" s="69">
        <v>0</v>
      </c>
      <c r="AA142" s="69" t="s">
        <v>966</v>
      </c>
      <c r="AB142" s="69" t="s">
        <v>1144</v>
      </c>
      <c r="AC142" s="69"/>
    </row>
    <row r="143" spans="1:29" x14ac:dyDescent="0.25">
      <c r="A143" s="71" t="s">
        <v>193</v>
      </c>
      <c r="B143" s="71"/>
      <c r="C143" s="71"/>
      <c r="D143" s="71"/>
      <c r="E143" s="71"/>
      <c r="F143" s="71"/>
      <c r="G143" s="71"/>
      <c r="H143" s="71"/>
      <c r="I143" s="72">
        <v>517.83000000000004</v>
      </c>
      <c r="J143" s="71"/>
      <c r="K143" s="71"/>
      <c r="L143" s="72">
        <v>517.83000000000004</v>
      </c>
      <c r="M143" s="72">
        <v>0</v>
      </c>
      <c r="N143" s="71"/>
      <c r="O143" s="71"/>
      <c r="P143" s="71"/>
      <c r="Q143" s="71"/>
      <c r="R143" s="71"/>
      <c r="S143" s="72">
        <v>0</v>
      </c>
      <c r="T143" s="72">
        <v>0</v>
      </c>
      <c r="U143" s="71"/>
      <c r="V143" s="71"/>
      <c r="W143" s="71"/>
      <c r="X143" s="72">
        <v>0</v>
      </c>
      <c r="Y143" s="72">
        <v>0</v>
      </c>
      <c r="Z143" s="72">
        <v>0</v>
      </c>
      <c r="AA143" s="69"/>
      <c r="AB143" s="69"/>
      <c r="AC143" s="69"/>
    </row>
    <row r="144" spans="1:29" ht="20" x14ac:dyDescent="0.25">
      <c r="A144" s="68" t="s">
        <v>19273</v>
      </c>
      <c r="B144" s="69" t="s">
        <v>19266</v>
      </c>
      <c r="C144" s="69" t="s">
        <v>19274</v>
      </c>
      <c r="D144" s="69" t="s">
        <v>12202</v>
      </c>
      <c r="E144" s="69" t="s">
        <v>19268</v>
      </c>
      <c r="F144" s="69" t="s">
        <v>1741</v>
      </c>
      <c r="G144" s="69" t="s">
        <v>1106</v>
      </c>
      <c r="H144" s="69" t="s">
        <v>962</v>
      </c>
      <c r="I144" s="70">
        <v>85.6</v>
      </c>
      <c r="J144" s="69" t="s">
        <v>1829</v>
      </c>
      <c r="K144" s="69" t="s">
        <v>19275</v>
      </c>
      <c r="L144" s="70">
        <v>85.6</v>
      </c>
      <c r="M144" s="69"/>
      <c r="N144" s="69"/>
      <c r="O144" s="69"/>
      <c r="P144" s="69"/>
      <c r="Q144" s="69"/>
      <c r="R144" s="69"/>
      <c r="S144" s="69"/>
      <c r="T144" s="70"/>
      <c r="U144" s="69"/>
      <c r="V144" s="69"/>
      <c r="W144" s="69"/>
      <c r="X144" s="69"/>
      <c r="Y144" s="70"/>
      <c r="Z144" s="69">
        <v>0</v>
      </c>
      <c r="AA144" s="69" t="s">
        <v>966</v>
      </c>
      <c r="AB144" s="69" t="s">
        <v>1191</v>
      </c>
      <c r="AC144" s="69"/>
    </row>
    <row r="145" spans="1:29" x14ac:dyDescent="0.25">
      <c r="A145" s="71" t="s">
        <v>193</v>
      </c>
      <c r="B145" s="71"/>
      <c r="C145" s="71"/>
      <c r="D145" s="71"/>
      <c r="E145" s="71"/>
      <c r="F145" s="71"/>
      <c r="G145" s="71"/>
      <c r="H145" s="71"/>
      <c r="I145" s="72">
        <v>85.6</v>
      </c>
      <c r="J145" s="71"/>
      <c r="K145" s="71"/>
      <c r="L145" s="72">
        <v>85.6</v>
      </c>
      <c r="M145" s="72">
        <v>0</v>
      </c>
      <c r="N145" s="71"/>
      <c r="O145" s="71"/>
      <c r="P145" s="71"/>
      <c r="Q145" s="71"/>
      <c r="R145" s="71"/>
      <c r="S145" s="72">
        <v>0</v>
      </c>
      <c r="T145" s="72">
        <v>0</v>
      </c>
      <c r="U145" s="71"/>
      <c r="V145" s="71"/>
      <c r="W145" s="71"/>
      <c r="X145" s="72">
        <v>0</v>
      </c>
      <c r="Y145" s="72">
        <v>0</v>
      </c>
      <c r="Z145" s="72">
        <v>0</v>
      </c>
      <c r="AA145" s="69"/>
      <c r="AB145" s="69"/>
      <c r="AC145" s="69"/>
    </row>
    <row r="146" spans="1:29" ht="30" x14ac:dyDescent="0.25">
      <c r="A146" s="68" t="s">
        <v>19276</v>
      </c>
      <c r="B146" s="69" t="s">
        <v>19277</v>
      </c>
      <c r="C146" s="69" t="s">
        <v>19279</v>
      </c>
      <c r="D146" s="69" t="s">
        <v>19278</v>
      </c>
      <c r="E146" s="69"/>
      <c r="F146" s="69" t="s">
        <v>2170</v>
      </c>
      <c r="G146" s="69" t="s">
        <v>2170</v>
      </c>
      <c r="H146" s="69"/>
      <c r="I146" s="70">
        <v>2174.48</v>
      </c>
      <c r="J146" s="69" t="s">
        <v>1829</v>
      </c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 t="s">
        <v>989</v>
      </c>
      <c r="AB146" s="69"/>
      <c r="AC146" s="69"/>
    </row>
    <row r="147" spans="1:29" x14ac:dyDescent="0.25">
      <c r="A147" s="71" t="s">
        <v>193</v>
      </c>
      <c r="B147" s="71"/>
      <c r="C147" s="71"/>
      <c r="D147" s="71"/>
      <c r="E147" s="71"/>
      <c r="F147" s="71"/>
      <c r="G147" s="71"/>
      <c r="H147" s="71"/>
      <c r="I147" s="72">
        <v>2174.48</v>
      </c>
      <c r="J147" s="71"/>
      <c r="K147" s="71"/>
      <c r="L147" s="72">
        <v>0</v>
      </c>
      <c r="M147" s="72">
        <v>2174.48</v>
      </c>
      <c r="N147" s="71"/>
      <c r="O147" s="71"/>
      <c r="P147" s="71"/>
      <c r="Q147" s="71"/>
      <c r="R147" s="71"/>
      <c r="S147" s="72">
        <v>0</v>
      </c>
      <c r="T147" s="72">
        <v>0</v>
      </c>
      <c r="U147" s="71"/>
      <c r="V147" s="71"/>
      <c r="W147" s="71"/>
      <c r="X147" s="72">
        <v>0</v>
      </c>
      <c r="Y147" s="72">
        <v>0</v>
      </c>
      <c r="Z147" s="72">
        <v>0</v>
      </c>
      <c r="AA147" s="69"/>
      <c r="AB147" s="69"/>
      <c r="AC147" s="69"/>
    </row>
    <row r="148" spans="1:29" ht="30" x14ac:dyDescent="0.25">
      <c r="A148" s="68" t="s">
        <v>19280</v>
      </c>
      <c r="B148" s="69" t="s">
        <v>19226</v>
      </c>
      <c r="C148" s="69" t="s">
        <v>19282</v>
      </c>
      <c r="D148" s="69" t="s">
        <v>19281</v>
      </c>
      <c r="E148" s="69"/>
      <c r="F148" s="69" t="s">
        <v>2661</v>
      </c>
      <c r="G148" s="69" t="s">
        <v>2661</v>
      </c>
      <c r="H148" s="69" t="s">
        <v>962</v>
      </c>
      <c r="I148" s="70">
        <v>12200</v>
      </c>
      <c r="J148" s="69" t="s">
        <v>1829</v>
      </c>
      <c r="K148" s="69" t="s">
        <v>19283</v>
      </c>
      <c r="L148" s="70">
        <v>12200</v>
      </c>
      <c r="M148" s="69"/>
      <c r="N148" s="69"/>
      <c r="O148" s="69"/>
      <c r="P148" s="69"/>
      <c r="Q148" s="69"/>
      <c r="R148" s="69"/>
      <c r="S148" s="69"/>
      <c r="T148" s="70"/>
      <c r="U148" s="69"/>
      <c r="V148" s="69"/>
      <c r="W148" s="69"/>
      <c r="X148" s="69"/>
      <c r="Y148" s="70"/>
      <c r="Z148" s="69">
        <v>0</v>
      </c>
      <c r="AA148" s="69" t="s">
        <v>966</v>
      </c>
      <c r="AB148" s="69" t="s">
        <v>997</v>
      </c>
      <c r="AC148" s="69" t="s">
        <v>19284</v>
      </c>
    </row>
    <row r="149" spans="1:29" x14ac:dyDescent="0.25">
      <c r="A149" s="71" t="s">
        <v>193</v>
      </c>
      <c r="B149" s="71"/>
      <c r="C149" s="71"/>
      <c r="D149" s="71"/>
      <c r="E149" s="71"/>
      <c r="F149" s="71"/>
      <c r="G149" s="71"/>
      <c r="H149" s="71"/>
      <c r="I149" s="72">
        <v>12200</v>
      </c>
      <c r="J149" s="71"/>
      <c r="K149" s="71"/>
      <c r="L149" s="72">
        <v>12200</v>
      </c>
      <c r="M149" s="72">
        <v>0</v>
      </c>
      <c r="N149" s="71"/>
      <c r="O149" s="71"/>
      <c r="P149" s="71"/>
      <c r="Q149" s="71"/>
      <c r="R149" s="71"/>
      <c r="S149" s="72">
        <v>0</v>
      </c>
      <c r="T149" s="72">
        <v>0</v>
      </c>
      <c r="U149" s="71"/>
      <c r="V149" s="71"/>
      <c r="W149" s="71"/>
      <c r="X149" s="72">
        <v>0</v>
      </c>
      <c r="Y149" s="72">
        <v>0</v>
      </c>
      <c r="Z149" s="72">
        <v>0</v>
      </c>
      <c r="AA149" s="69"/>
      <c r="AB149" s="69"/>
      <c r="AC149" s="69"/>
    </row>
    <row r="150" spans="1:29" ht="20" x14ac:dyDescent="0.25">
      <c r="A150" s="68" t="s">
        <v>19285</v>
      </c>
      <c r="B150" s="69" t="s">
        <v>19286</v>
      </c>
      <c r="C150" s="69" t="s">
        <v>19287</v>
      </c>
      <c r="D150" s="69" t="s">
        <v>10784</v>
      </c>
      <c r="E150" s="69" t="s">
        <v>18976</v>
      </c>
      <c r="F150" s="69" t="s">
        <v>1222</v>
      </c>
      <c r="G150" s="69" t="s">
        <v>1950</v>
      </c>
      <c r="H150" s="69" t="s">
        <v>1236</v>
      </c>
      <c r="I150" s="70">
        <v>44806.16</v>
      </c>
      <c r="J150" s="69" t="s">
        <v>1936</v>
      </c>
      <c r="K150" s="69" t="s">
        <v>19288</v>
      </c>
      <c r="L150" s="70">
        <v>21378.2</v>
      </c>
      <c r="M150" s="69"/>
      <c r="N150" s="69" t="s">
        <v>19289</v>
      </c>
      <c r="O150" s="69" t="s">
        <v>19289</v>
      </c>
      <c r="P150" s="69" t="s">
        <v>1223</v>
      </c>
      <c r="Q150" s="69" t="s">
        <v>1002</v>
      </c>
      <c r="R150" s="69"/>
      <c r="S150" s="70">
        <v>21378.2</v>
      </c>
      <c r="T150" s="70"/>
      <c r="U150" s="69" t="s">
        <v>2743</v>
      </c>
      <c r="V150" s="73">
        <v>132</v>
      </c>
      <c r="W150" s="69" t="s">
        <v>1223</v>
      </c>
      <c r="X150" s="69"/>
      <c r="Y150" s="70"/>
      <c r="Z150" s="69">
        <v>38.01</v>
      </c>
      <c r="AA150" s="69" t="s">
        <v>966</v>
      </c>
      <c r="AB150" s="69" t="s">
        <v>997</v>
      </c>
      <c r="AC150" s="69"/>
    </row>
    <row r="151" spans="1:29" x14ac:dyDescent="0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 t="s">
        <v>19290</v>
      </c>
      <c r="L151" s="70">
        <v>20666.75</v>
      </c>
      <c r="M151" s="69"/>
      <c r="N151" s="69" t="s">
        <v>19291</v>
      </c>
      <c r="O151" s="69" t="s">
        <v>19291</v>
      </c>
      <c r="P151" s="69" t="s">
        <v>1223</v>
      </c>
      <c r="Q151" s="69" t="s">
        <v>1267</v>
      </c>
      <c r="R151" s="69"/>
      <c r="S151" s="70">
        <v>20666.75</v>
      </c>
      <c r="T151" s="70"/>
      <c r="U151" s="69" t="s">
        <v>2331</v>
      </c>
      <c r="V151" s="73">
        <v>287</v>
      </c>
      <c r="W151" s="69" t="s">
        <v>1223</v>
      </c>
      <c r="X151" s="69"/>
      <c r="Y151" s="70"/>
      <c r="Z151" s="69">
        <v>206.67</v>
      </c>
      <c r="AA151" s="69"/>
      <c r="AB151" s="69" t="s">
        <v>997</v>
      </c>
      <c r="AC151" s="69"/>
    </row>
    <row r="152" spans="1:29" x14ac:dyDescent="0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 t="s">
        <v>19292</v>
      </c>
      <c r="L152" s="70">
        <v>2279.1</v>
      </c>
      <c r="M152" s="69"/>
      <c r="N152" s="69" t="s">
        <v>19293</v>
      </c>
      <c r="O152" s="69" t="s">
        <v>19293</v>
      </c>
      <c r="P152" s="69" t="s">
        <v>1223</v>
      </c>
      <c r="Q152" s="69" t="s">
        <v>982</v>
      </c>
      <c r="R152" s="69"/>
      <c r="S152" s="70">
        <v>2279.1</v>
      </c>
      <c r="T152" s="70"/>
      <c r="U152" s="69" t="s">
        <v>982</v>
      </c>
      <c r="V152" s="73">
        <v>99</v>
      </c>
      <c r="W152" s="69" t="s">
        <v>1223</v>
      </c>
      <c r="X152" s="69"/>
      <c r="Y152" s="70"/>
      <c r="Z152" s="69">
        <v>0</v>
      </c>
      <c r="AA152" s="69"/>
      <c r="AB152" s="69" t="s">
        <v>997</v>
      </c>
      <c r="AC152" s="69"/>
    </row>
    <row r="153" spans="1:29" x14ac:dyDescent="0.25">
      <c r="A153" s="71" t="s">
        <v>193</v>
      </c>
      <c r="B153" s="71"/>
      <c r="C153" s="71"/>
      <c r="D153" s="71"/>
      <c r="E153" s="71"/>
      <c r="F153" s="71"/>
      <c r="G153" s="71"/>
      <c r="H153" s="71"/>
      <c r="I153" s="72">
        <v>44806.16</v>
      </c>
      <c r="J153" s="71"/>
      <c r="K153" s="71"/>
      <c r="L153" s="72">
        <v>44324.049999999996</v>
      </c>
      <c r="M153" s="72">
        <v>482.11000000000786</v>
      </c>
      <c r="N153" s="71"/>
      <c r="O153" s="71"/>
      <c r="P153" s="71"/>
      <c r="Q153" s="71"/>
      <c r="R153" s="71"/>
      <c r="S153" s="72">
        <v>44324.049999999996</v>
      </c>
      <c r="T153" s="72">
        <v>44324.05</v>
      </c>
      <c r="U153" s="71"/>
      <c r="V153" s="71"/>
      <c r="W153" s="71"/>
      <c r="X153" s="72">
        <v>-7.2759576141834259E-12</v>
      </c>
      <c r="Y153" s="72">
        <v>244.67999999999998</v>
      </c>
      <c r="Z153" s="72">
        <v>44568.73</v>
      </c>
      <c r="AA153" s="69"/>
      <c r="AB153" s="69"/>
      <c r="AC153" s="69"/>
    </row>
    <row r="154" spans="1:29" ht="20" x14ac:dyDescent="0.25">
      <c r="A154" s="68" t="s">
        <v>19294</v>
      </c>
      <c r="B154" s="69" t="s">
        <v>19295</v>
      </c>
      <c r="C154" s="69" t="s">
        <v>19297</v>
      </c>
      <c r="D154" s="69" t="s">
        <v>19296</v>
      </c>
      <c r="E154" s="69" t="s">
        <v>18976</v>
      </c>
      <c r="F154" s="69" t="s">
        <v>1957</v>
      </c>
      <c r="G154" s="69" t="s">
        <v>1957</v>
      </c>
      <c r="H154" s="69" t="s">
        <v>1236</v>
      </c>
      <c r="I154" s="70">
        <v>7013.3</v>
      </c>
      <c r="J154" s="69" t="s">
        <v>1936</v>
      </c>
      <c r="K154" s="69" t="s">
        <v>19298</v>
      </c>
      <c r="L154" s="70">
        <v>6645.65</v>
      </c>
      <c r="M154" s="69"/>
      <c r="N154" s="69" t="s">
        <v>19299</v>
      </c>
      <c r="O154" s="69" t="s">
        <v>19299</v>
      </c>
      <c r="P154" s="69" t="s">
        <v>1977</v>
      </c>
      <c r="Q154" s="69" t="s">
        <v>1977</v>
      </c>
      <c r="R154" s="69"/>
      <c r="S154" s="70">
        <v>6645.65</v>
      </c>
      <c r="T154" s="70"/>
      <c r="U154" s="69" t="s">
        <v>1977</v>
      </c>
      <c r="V154" s="73">
        <v>0</v>
      </c>
      <c r="W154" s="69" t="s">
        <v>1977</v>
      </c>
      <c r="X154" s="69"/>
      <c r="Y154" s="70"/>
      <c r="Z154" s="69">
        <v>5.54</v>
      </c>
      <c r="AA154" s="69" t="s">
        <v>966</v>
      </c>
      <c r="AB154" s="69" t="s">
        <v>997</v>
      </c>
      <c r="AC154" s="69"/>
    </row>
    <row r="155" spans="1:29" x14ac:dyDescent="0.25">
      <c r="A155" s="71" t="s">
        <v>193</v>
      </c>
      <c r="B155" s="71"/>
      <c r="C155" s="71"/>
      <c r="D155" s="71"/>
      <c r="E155" s="71"/>
      <c r="F155" s="71"/>
      <c r="G155" s="71"/>
      <c r="H155" s="71"/>
      <c r="I155" s="72">
        <v>7013.3</v>
      </c>
      <c r="J155" s="71"/>
      <c r="K155" s="71"/>
      <c r="L155" s="72">
        <v>6645.65</v>
      </c>
      <c r="M155" s="72">
        <v>367.65000000000055</v>
      </c>
      <c r="N155" s="71"/>
      <c r="O155" s="71"/>
      <c r="P155" s="71"/>
      <c r="Q155" s="71"/>
      <c r="R155" s="71"/>
      <c r="S155" s="72">
        <v>6645.65</v>
      </c>
      <c r="T155" s="72">
        <v>6645.65</v>
      </c>
      <c r="U155" s="71"/>
      <c r="V155" s="71"/>
      <c r="W155" s="71"/>
      <c r="X155" s="72">
        <v>0</v>
      </c>
      <c r="Y155" s="72">
        <v>5.54</v>
      </c>
      <c r="Z155" s="72">
        <v>6651.19</v>
      </c>
      <c r="AA155" s="69"/>
      <c r="AB155" s="69"/>
      <c r="AC155" s="69"/>
    </row>
    <row r="156" spans="1:29" ht="30" x14ac:dyDescent="0.25">
      <c r="A156" s="68" t="s">
        <v>19300</v>
      </c>
      <c r="B156" s="69" t="s">
        <v>19301</v>
      </c>
      <c r="C156" s="69" t="s">
        <v>19302</v>
      </c>
      <c r="D156" s="69" t="s">
        <v>10723</v>
      </c>
      <c r="E156" s="69" t="s">
        <v>18976</v>
      </c>
      <c r="F156" s="69" t="s">
        <v>4607</v>
      </c>
      <c r="G156" s="69" t="s">
        <v>1242</v>
      </c>
      <c r="H156" s="69" t="s">
        <v>1236</v>
      </c>
      <c r="I156" s="70">
        <v>36001.769999999997</v>
      </c>
      <c r="J156" s="69" t="s">
        <v>1936</v>
      </c>
      <c r="K156" s="69" t="s">
        <v>19303</v>
      </c>
      <c r="L156" s="70">
        <v>36001.769999999997</v>
      </c>
      <c r="M156" s="69"/>
      <c r="N156" s="69" t="s">
        <v>19304</v>
      </c>
      <c r="O156" s="69" t="s">
        <v>19304</v>
      </c>
      <c r="P156" s="69" t="s">
        <v>1142</v>
      </c>
      <c r="Q156" s="69" t="s">
        <v>976</v>
      </c>
      <c r="R156" s="69"/>
      <c r="S156" s="70">
        <v>36001.769999999997</v>
      </c>
      <c r="T156" s="70"/>
      <c r="U156" s="69" t="s">
        <v>1510</v>
      </c>
      <c r="V156" s="73">
        <v>105</v>
      </c>
      <c r="W156" s="69" t="s">
        <v>1142</v>
      </c>
      <c r="X156" s="69"/>
      <c r="Y156" s="70"/>
      <c r="Z156" s="69">
        <v>0</v>
      </c>
      <c r="AA156" s="69" t="s">
        <v>966</v>
      </c>
      <c r="AB156" s="69" t="s">
        <v>967</v>
      </c>
      <c r="AC156" s="69" t="s">
        <v>19305</v>
      </c>
    </row>
    <row r="157" spans="1:29" x14ac:dyDescent="0.25">
      <c r="A157" s="71" t="s">
        <v>193</v>
      </c>
      <c r="B157" s="71"/>
      <c r="C157" s="71"/>
      <c r="D157" s="71"/>
      <c r="E157" s="71"/>
      <c r="F157" s="71"/>
      <c r="G157" s="71"/>
      <c r="H157" s="71"/>
      <c r="I157" s="72">
        <v>36001.769999999997</v>
      </c>
      <c r="J157" s="71"/>
      <c r="K157" s="71"/>
      <c r="L157" s="72">
        <v>36001.769999999997</v>
      </c>
      <c r="M157" s="72">
        <v>0</v>
      </c>
      <c r="N157" s="71"/>
      <c r="O157" s="71"/>
      <c r="P157" s="71"/>
      <c r="Q157" s="71"/>
      <c r="R157" s="71"/>
      <c r="S157" s="72">
        <v>36001.769999999997</v>
      </c>
      <c r="T157" s="72">
        <v>36001.769999999997</v>
      </c>
      <c r="U157" s="71"/>
      <c r="V157" s="71"/>
      <c r="W157" s="71"/>
      <c r="X157" s="72">
        <v>0</v>
      </c>
      <c r="Y157" s="72">
        <v>0</v>
      </c>
      <c r="Z157" s="72">
        <v>36001.769999999997</v>
      </c>
      <c r="AA157" s="69"/>
      <c r="AB157" s="69"/>
      <c r="AC157" s="69"/>
    </row>
    <row r="158" spans="1:29" ht="30" x14ac:dyDescent="0.25">
      <c r="A158" s="68" t="s">
        <v>19306</v>
      </c>
      <c r="B158" s="69" t="s">
        <v>19307</v>
      </c>
      <c r="C158" s="69" t="s">
        <v>19309</v>
      </c>
      <c r="D158" s="69" t="s">
        <v>19308</v>
      </c>
      <c r="E158" s="69" t="s">
        <v>18990</v>
      </c>
      <c r="F158" s="69" t="s">
        <v>4607</v>
      </c>
      <c r="G158" s="69" t="s">
        <v>1138</v>
      </c>
      <c r="H158" s="69" t="s">
        <v>1236</v>
      </c>
      <c r="I158" s="70">
        <v>48897.11</v>
      </c>
      <c r="J158" s="69" t="s">
        <v>1936</v>
      </c>
      <c r="K158" s="69" t="s">
        <v>19310</v>
      </c>
      <c r="L158" s="70">
        <v>20401.740000000002</v>
      </c>
      <c r="M158" s="69"/>
      <c r="N158" s="69" t="s">
        <v>19311</v>
      </c>
      <c r="O158" s="69" t="s">
        <v>19311</v>
      </c>
      <c r="P158" s="69" t="s">
        <v>1250</v>
      </c>
      <c r="Q158" s="69" t="s">
        <v>6570</v>
      </c>
      <c r="R158" s="69"/>
      <c r="S158" s="70">
        <v>20401.740000000002</v>
      </c>
      <c r="T158" s="70"/>
      <c r="U158" s="69" t="s">
        <v>1502</v>
      </c>
      <c r="V158" s="73">
        <v>80</v>
      </c>
      <c r="W158" s="69" t="s">
        <v>1250</v>
      </c>
      <c r="X158" s="69"/>
      <c r="Y158" s="70"/>
      <c r="Z158" s="69">
        <v>0</v>
      </c>
      <c r="AA158" s="69" t="s">
        <v>966</v>
      </c>
      <c r="AB158" s="69" t="s">
        <v>1144</v>
      </c>
      <c r="AC158" s="69" t="s">
        <v>19312</v>
      </c>
    </row>
    <row r="159" spans="1:29" x14ac:dyDescent="0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 t="s">
        <v>19313</v>
      </c>
      <c r="L159" s="70">
        <v>28265.53</v>
      </c>
      <c r="M159" s="69"/>
      <c r="N159" s="69" t="s">
        <v>19314</v>
      </c>
      <c r="O159" s="69" t="s">
        <v>19314</v>
      </c>
      <c r="P159" s="69" t="s">
        <v>961</v>
      </c>
      <c r="Q159" s="69" t="s">
        <v>1270</v>
      </c>
      <c r="R159" s="69"/>
      <c r="S159" s="70">
        <v>28265.53</v>
      </c>
      <c r="T159" s="70"/>
      <c r="U159" s="69" t="s">
        <v>1452</v>
      </c>
      <c r="V159" s="73">
        <v>55</v>
      </c>
      <c r="W159" s="69" t="s">
        <v>961</v>
      </c>
      <c r="X159" s="69"/>
      <c r="Y159" s="70"/>
      <c r="Z159" s="69">
        <v>0</v>
      </c>
      <c r="AA159" s="69"/>
      <c r="AB159" s="69" t="s">
        <v>1144</v>
      </c>
      <c r="AC159" s="69"/>
    </row>
    <row r="160" spans="1:29" x14ac:dyDescent="0.25">
      <c r="A160" s="71" t="s">
        <v>193</v>
      </c>
      <c r="B160" s="71"/>
      <c r="C160" s="71"/>
      <c r="D160" s="71"/>
      <c r="E160" s="71"/>
      <c r="F160" s="71"/>
      <c r="G160" s="71"/>
      <c r="H160" s="71"/>
      <c r="I160" s="72">
        <v>48897.11</v>
      </c>
      <c r="J160" s="71"/>
      <c r="K160" s="71"/>
      <c r="L160" s="72">
        <v>48667.270000000004</v>
      </c>
      <c r="M160" s="72">
        <v>229.83999999999651</v>
      </c>
      <c r="N160" s="71"/>
      <c r="O160" s="71"/>
      <c r="P160" s="71"/>
      <c r="Q160" s="71"/>
      <c r="R160" s="71"/>
      <c r="S160" s="72">
        <v>48667.270000000004</v>
      </c>
      <c r="T160" s="72">
        <v>48667.27</v>
      </c>
      <c r="U160" s="71"/>
      <c r="V160" s="71"/>
      <c r="W160" s="71"/>
      <c r="X160" s="72">
        <v>7.2759576141834259E-12</v>
      </c>
      <c r="Y160" s="72">
        <v>0</v>
      </c>
      <c r="Z160" s="72">
        <v>48667.27</v>
      </c>
      <c r="AA160" s="69"/>
      <c r="AB160" s="69"/>
      <c r="AC160" s="69"/>
    </row>
    <row r="161" spans="1:29" ht="30" x14ac:dyDescent="0.25">
      <c r="A161" s="68" t="s">
        <v>19315</v>
      </c>
      <c r="B161" s="69" t="s">
        <v>19316</v>
      </c>
      <c r="C161" s="69" t="s">
        <v>19317</v>
      </c>
      <c r="D161" s="69" t="s">
        <v>19281</v>
      </c>
      <c r="E161" s="69" t="s">
        <v>18990</v>
      </c>
      <c r="F161" s="69" t="s">
        <v>3836</v>
      </c>
      <c r="G161" s="69" t="s">
        <v>1242</v>
      </c>
      <c r="H161" s="69" t="s">
        <v>962</v>
      </c>
      <c r="I161" s="70">
        <v>106032.37</v>
      </c>
      <c r="J161" s="69" t="s">
        <v>1936</v>
      </c>
      <c r="K161" s="69" t="s">
        <v>19318</v>
      </c>
      <c r="L161" s="70">
        <v>106032.37</v>
      </c>
      <c r="M161" s="69"/>
      <c r="N161" s="69" t="s">
        <v>19319</v>
      </c>
      <c r="O161" s="69" t="s">
        <v>19319</v>
      </c>
      <c r="P161" s="69" t="s">
        <v>1250</v>
      </c>
      <c r="Q161" s="69" t="s">
        <v>1270</v>
      </c>
      <c r="R161" s="69"/>
      <c r="S161" s="70">
        <v>106032.37</v>
      </c>
      <c r="T161" s="70"/>
      <c r="U161" s="69" t="s">
        <v>1452</v>
      </c>
      <c r="V161" s="73">
        <v>105</v>
      </c>
      <c r="W161" s="69" t="s">
        <v>1250</v>
      </c>
      <c r="X161" s="69"/>
      <c r="Y161" s="70"/>
      <c r="Z161" s="69">
        <v>0</v>
      </c>
      <c r="AA161" s="69" t="s">
        <v>966</v>
      </c>
      <c r="AB161" s="69" t="s">
        <v>967</v>
      </c>
      <c r="AC161" s="69" t="s">
        <v>19320</v>
      </c>
    </row>
    <row r="162" spans="1:29" x14ac:dyDescent="0.25">
      <c r="A162" s="71" t="s">
        <v>193</v>
      </c>
      <c r="B162" s="71"/>
      <c r="C162" s="71"/>
      <c r="D162" s="71"/>
      <c r="E162" s="71"/>
      <c r="F162" s="71"/>
      <c r="G162" s="71"/>
      <c r="H162" s="71"/>
      <c r="I162" s="72">
        <v>106032.37</v>
      </c>
      <c r="J162" s="71"/>
      <c r="K162" s="71"/>
      <c r="L162" s="72">
        <v>106032.37</v>
      </c>
      <c r="M162" s="72">
        <v>0</v>
      </c>
      <c r="N162" s="71"/>
      <c r="O162" s="71"/>
      <c r="P162" s="71"/>
      <c r="Q162" s="71"/>
      <c r="R162" s="71"/>
      <c r="S162" s="72">
        <v>106032.37</v>
      </c>
      <c r="T162" s="72">
        <v>106032.37</v>
      </c>
      <c r="U162" s="71"/>
      <c r="V162" s="71"/>
      <c r="W162" s="71"/>
      <c r="X162" s="72">
        <v>0</v>
      </c>
      <c r="Y162" s="72">
        <v>0</v>
      </c>
      <c r="Z162" s="72">
        <v>106032.37</v>
      </c>
      <c r="AA162" s="69"/>
      <c r="AB162" s="69"/>
      <c r="AC162" s="69"/>
    </row>
    <row r="163" spans="1:29" ht="40" x14ac:dyDescent="0.25">
      <c r="A163" s="68" t="s">
        <v>19321</v>
      </c>
      <c r="B163" s="69" t="s">
        <v>19007</v>
      </c>
      <c r="C163" s="69" t="s">
        <v>19323</v>
      </c>
      <c r="D163" s="69" t="s">
        <v>19322</v>
      </c>
      <c r="E163" s="69" t="s">
        <v>18990</v>
      </c>
      <c r="F163" s="69" t="s">
        <v>1223</v>
      </c>
      <c r="G163" s="69" t="s">
        <v>4799</v>
      </c>
      <c r="H163" s="69" t="s">
        <v>1236</v>
      </c>
      <c r="I163" s="70">
        <v>170908.92</v>
      </c>
      <c r="J163" s="69" t="s">
        <v>1936</v>
      </c>
      <c r="K163" s="69" t="s">
        <v>19324</v>
      </c>
      <c r="L163" s="70">
        <v>121833.18</v>
      </c>
      <c r="M163" s="69"/>
      <c r="N163" s="69" t="s">
        <v>19325</v>
      </c>
      <c r="O163" s="69" t="s">
        <v>19325</v>
      </c>
      <c r="P163" s="69" t="s">
        <v>1259</v>
      </c>
      <c r="Q163" s="69" t="s">
        <v>1616</v>
      </c>
      <c r="R163" s="69"/>
      <c r="S163" s="70">
        <v>121833.18</v>
      </c>
      <c r="T163" s="70"/>
      <c r="U163" s="69" t="s">
        <v>1620</v>
      </c>
      <c r="V163" s="73">
        <v>44</v>
      </c>
      <c r="W163" s="69" t="s">
        <v>1259</v>
      </c>
      <c r="X163" s="69"/>
      <c r="Y163" s="70"/>
      <c r="Z163" s="69">
        <v>0</v>
      </c>
      <c r="AA163" s="69" t="s">
        <v>966</v>
      </c>
      <c r="AB163" s="69" t="s">
        <v>967</v>
      </c>
      <c r="AC163" s="69" t="s">
        <v>19326</v>
      </c>
    </row>
    <row r="164" spans="1:29" x14ac:dyDescent="0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 t="s">
        <v>19327</v>
      </c>
      <c r="L164" s="70">
        <v>49071.96</v>
      </c>
      <c r="M164" s="69"/>
      <c r="N164" s="69" t="s">
        <v>19325</v>
      </c>
      <c r="O164" s="69" t="s">
        <v>19325</v>
      </c>
      <c r="P164" s="69" t="s">
        <v>1259</v>
      </c>
      <c r="Q164" s="69" t="s">
        <v>1616</v>
      </c>
      <c r="R164" s="69"/>
      <c r="S164" s="70">
        <v>49071.96</v>
      </c>
      <c r="T164" s="70"/>
      <c r="U164" s="69" t="s">
        <v>1620</v>
      </c>
      <c r="V164" s="73">
        <v>44</v>
      </c>
      <c r="W164" s="69" t="s">
        <v>1259</v>
      </c>
      <c r="X164" s="69"/>
      <c r="Y164" s="70"/>
      <c r="Z164" s="69">
        <v>0</v>
      </c>
      <c r="AA164" s="69"/>
      <c r="AB164" s="69" t="s">
        <v>967</v>
      </c>
      <c r="AC164" s="69"/>
    </row>
    <row r="165" spans="1:29" x14ac:dyDescent="0.25">
      <c r="A165" s="71" t="s">
        <v>193</v>
      </c>
      <c r="B165" s="71"/>
      <c r="C165" s="71"/>
      <c r="D165" s="71"/>
      <c r="E165" s="71"/>
      <c r="F165" s="71"/>
      <c r="G165" s="71"/>
      <c r="H165" s="71"/>
      <c r="I165" s="72">
        <v>170908.92</v>
      </c>
      <c r="J165" s="71"/>
      <c r="K165" s="71"/>
      <c r="L165" s="72">
        <v>170905.13999999998</v>
      </c>
      <c r="M165" s="72">
        <v>3.7800000000279397</v>
      </c>
      <c r="N165" s="71"/>
      <c r="O165" s="71"/>
      <c r="P165" s="71"/>
      <c r="Q165" s="71"/>
      <c r="R165" s="71"/>
      <c r="S165" s="72">
        <v>170905.13999999998</v>
      </c>
      <c r="T165" s="72">
        <v>170905.14</v>
      </c>
      <c r="U165" s="71"/>
      <c r="V165" s="71"/>
      <c r="W165" s="71"/>
      <c r="X165" s="72">
        <v>-2.9103830456733704E-11</v>
      </c>
      <c r="Y165" s="72">
        <v>0</v>
      </c>
      <c r="Z165" s="72">
        <v>170905.14</v>
      </c>
      <c r="AA165" s="69"/>
      <c r="AB165" s="69"/>
      <c r="AC165" s="69"/>
    </row>
    <row r="166" spans="1:29" ht="20" x14ac:dyDescent="0.25">
      <c r="A166" s="68" t="s">
        <v>19328</v>
      </c>
      <c r="B166" s="69" t="s">
        <v>19329</v>
      </c>
      <c r="C166" s="69" t="s">
        <v>19330</v>
      </c>
      <c r="D166" s="69" t="s">
        <v>1932</v>
      </c>
      <c r="E166" s="69" t="s">
        <v>18990</v>
      </c>
      <c r="F166" s="69" t="s">
        <v>1851</v>
      </c>
      <c r="G166" s="69" t="s">
        <v>1437</v>
      </c>
      <c r="H166" s="69" t="s">
        <v>1236</v>
      </c>
      <c r="I166" s="70">
        <v>25477.5</v>
      </c>
      <c r="J166" s="69" t="s">
        <v>1936</v>
      </c>
      <c r="K166" s="69" t="s">
        <v>19331</v>
      </c>
      <c r="L166" s="70">
        <v>14697.5</v>
      </c>
      <c r="M166" s="69"/>
      <c r="N166" s="69" t="s">
        <v>19332</v>
      </c>
      <c r="O166" s="69" t="s">
        <v>19332</v>
      </c>
      <c r="P166" s="69" t="s">
        <v>1282</v>
      </c>
      <c r="Q166" s="69" t="s">
        <v>10950</v>
      </c>
      <c r="R166" s="69"/>
      <c r="S166" s="70">
        <v>14697.5</v>
      </c>
      <c r="T166" s="70"/>
      <c r="U166" s="69" t="s">
        <v>1620</v>
      </c>
      <c r="V166" s="73">
        <v>73</v>
      </c>
      <c r="W166" s="69" t="s">
        <v>1282</v>
      </c>
      <c r="X166" s="69"/>
      <c r="Y166" s="70"/>
      <c r="Z166" s="69">
        <v>0</v>
      </c>
      <c r="AA166" s="69" t="s">
        <v>966</v>
      </c>
      <c r="AB166" s="69" t="s">
        <v>967</v>
      </c>
      <c r="AC166" s="69"/>
    </row>
    <row r="167" spans="1:29" x14ac:dyDescent="0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 t="s">
        <v>19333</v>
      </c>
      <c r="L167" s="70">
        <v>10780</v>
      </c>
      <c r="M167" s="69"/>
      <c r="N167" s="69" t="s">
        <v>19334</v>
      </c>
      <c r="O167" s="69" t="s">
        <v>19334</v>
      </c>
      <c r="P167" s="69" t="s">
        <v>1250</v>
      </c>
      <c r="Q167" s="69" t="s">
        <v>1165</v>
      </c>
      <c r="R167" s="69"/>
      <c r="S167" s="70">
        <v>10780</v>
      </c>
      <c r="T167" s="70"/>
      <c r="U167" s="69" t="s">
        <v>1165</v>
      </c>
      <c r="V167" s="73">
        <v>104</v>
      </c>
      <c r="W167" s="69" t="s">
        <v>1250</v>
      </c>
      <c r="X167" s="69"/>
      <c r="Y167" s="70"/>
      <c r="Z167" s="69">
        <v>0</v>
      </c>
      <c r="AA167" s="69"/>
      <c r="AB167" s="69" t="s">
        <v>967</v>
      </c>
      <c r="AC167" s="69"/>
    </row>
    <row r="168" spans="1:29" x14ac:dyDescent="0.25">
      <c r="A168" s="71" t="s">
        <v>193</v>
      </c>
      <c r="B168" s="71"/>
      <c r="C168" s="71"/>
      <c r="D168" s="71"/>
      <c r="E168" s="71"/>
      <c r="F168" s="71"/>
      <c r="G168" s="71"/>
      <c r="H168" s="71"/>
      <c r="I168" s="72">
        <v>25477.5</v>
      </c>
      <c r="J168" s="71"/>
      <c r="K168" s="71"/>
      <c r="L168" s="72">
        <v>25477.5</v>
      </c>
      <c r="M168" s="72">
        <v>0</v>
      </c>
      <c r="N168" s="71"/>
      <c r="O168" s="71"/>
      <c r="P168" s="71"/>
      <c r="Q168" s="71"/>
      <c r="R168" s="71"/>
      <c r="S168" s="72">
        <v>25477.5</v>
      </c>
      <c r="T168" s="72">
        <v>25477.5</v>
      </c>
      <c r="U168" s="71"/>
      <c r="V168" s="71"/>
      <c r="W168" s="71"/>
      <c r="X168" s="72">
        <v>0</v>
      </c>
      <c r="Y168" s="72">
        <v>0</v>
      </c>
      <c r="Z168" s="72">
        <v>25477.5</v>
      </c>
      <c r="AA168" s="69"/>
      <c r="AB168" s="69"/>
      <c r="AC168" s="69"/>
    </row>
    <row r="169" spans="1:29" ht="20" x14ac:dyDescent="0.25">
      <c r="A169" s="68" t="s">
        <v>19335</v>
      </c>
      <c r="B169" s="69" t="s">
        <v>19336</v>
      </c>
      <c r="C169" s="69" t="s">
        <v>19338</v>
      </c>
      <c r="D169" s="69" t="s">
        <v>19337</v>
      </c>
      <c r="E169" s="69" t="s">
        <v>18976</v>
      </c>
      <c r="F169" s="69" t="s">
        <v>1227</v>
      </c>
      <c r="G169" s="69" t="s">
        <v>4799</v>
      </c>
      <c r="H169" s="69" t="s">
        <v>1236</v>
      </c>
      <c r="I169" s="70">
        <v>25262.5</v>
      </c>
      <c r="J169" s="69" t="s">
        <v>1936</v>
      </c>
      <c r="K169" s="69" t="s">
        <v>19339</v>
      </c>
      <c r="L169" s="70">
        <v>25261.91</v>
      </c>
      <c r="M169" s="69"/>
      <c r="N169" s="69" t="s">
        <v>19340</v>
      </c>
      <c r="O169" s="69" t="s">
        <v>19340</v>
      </c>
      <c r="P169" s="69" t="s">
        <v>1867</v>
      </c>
      <c r="Q169" s="69" t="s">
        <v>1620</v>
      </c>
      <c r="R169" s="69"/>
      <c r="S169" s="70">
        <v>25261.91</v>
      </c>
      <c r="T169" s="70"/>
      <c r="U169" s="69" t="s">
        <v>993</v>
      </c>
      <c r="V169" s="73">
        <v>84</v>
      </c>
      <c r="W169" s="69" t="s">
        <v>1867</v>
      </c>
      <c r="X169" s="69"/>
      <c r="Y169" s="70"/>
      <c r="Z169" s="69">
        <v>0</v>
      </c>
      <c r="AA169" s="69" t="s">
        <v>966</v>
      </c>
      <c r="AB169" s="69" t="s">
        <v>1144</v>
      </c>
      <c r="AC169" s="69"/>
    </row>
    <row r="170" spans="1:29" x14ac:dyDescent="0.25">
      <c r="A170" s="71" t="s">
        <v>193</v>
      </c>
      <c r="B170" s="71"/>
      <c r="C170" s="71"/>
      <c r="D170" s="71"/>
      <c r="E170" s="71"/>
      <c r="F170" s="71"/>
      <c r="G170" s="71"/>
      <c r="H170" s="71"/>
      <c r="I170" s="72">
        <v>25262.5</v>
      </c>
      <c r="J170" s="71"/>
      <c r="K170" s="71"/>
      <c r="L170" s="72">
        <v>25261.91</v>
      </c>
      <c r="M170" s="72">
        <v>0.59000000000014552</v>
      </c>
      <c r="N170" s="71"/>
      <c r="O170" s="71"/>
      <c r="P170" s="71"/>
      <c r="Q170" s="71"/>
      <c r="R170" s="71"/>
      <c r="S170" s="72">
        <v>25261.91</v>
      </c>
      <c r="T170" s="72">
        <v>25261.91</v>
      </c>
      <c r="U170" s="71"/>
      <c r="V170" s="71"/>
      <c r="W170" s="71"/>
      <c r="X170" s="72">
        <v>0</v>
      </c>
      <c r="Y170" s="72">
        <v>0</v>
      </c>
      <c r="Z170" s="72">
        <v>25261.91</v>
      </c>
      <c r="AA170" s="69"/>
      <c r="AB170" s="69"/>
      <c r="AC170" s="69"/>
    </row>
    <row r="171" spans="1:29" ht="30" x14ac:dyDescent="0.25">
      <c r="A171" s="68" t="s">
        <v>19341</v>
      </c>
      <c r="B171" s="69" t="s">
        <v>19342</v>
      </c>
      <c r="C171" s="69" t="s">
        <v>19343</v>
      </c>
      <c r="D171" s="69" t="s">
        <v>1925</v>
      </c>
      <c r="E171" s="69" t="s">
        <v>18976</v>
      </c>
      <c r="F171" s="69" t="s">
        <v>3802</v>
      </c>
      <c r="G171" s="69" t="s">
        <v>1437</v>
      </c>
      <c r="H171" s="69" t="s">
        <v>1236</v>
      </c>
      <c r="I171" s="70">
        <v>8147.84</v>
      </c>
      <c r="J171" s="69" t="s">
        <v>1936</v>
      </c>
      <c r="K171" s="69" t="s">
        <v>19344</v>
      </c>
      <c r="L171" s="70">
        <v>321.98</v>
      </c>
      <c r="M171" s="69"/>
      <c r="N171" s="69" t="s">
        <v>19345</v>
      </c>
      <c r="O171" s="69" t="s">
        <v>19345</v>
      </c>
      <c r="P171" s="69" t="s">
        <v>1869</v>
      </c>
      <c r="Q171" s="69" t="s">
        <v>1005</v>
      </c>
      <c r="R171" s="69"/>
      <c r="S171" s="70">
        <v>321.98</v>
      </c>
      <c r="T171" s="70"/>
      <c r="U171" s="69" t="s">
        <v>993</v>
      </c>
      <c r="V171" s="73">
        <v>69</v>
      </c>
      <c r="W171" s="69" t="s">
        <v>1869</v>
      </c>
      <c r="X171" s="69"/>
      <c r="Y171" s="70"/>
      <c r="Z171" s="69">
        <v>0</v>
      </c>
      <c r="AA171" s="69" t="s">
        <v>966</v>
      </c>
      <c r="AB171" s="69" t="s">
        <v>997</v>
      </c>
      <c r="AC171" s="69" t="s">
        <v>19346</v>
      </c>
    </row>
    <row r="172" spans="1:29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 t="s">
        <v>19347</v>
      </c>
      <c r="L172" s="70">
        <v>7720.19</v>
      </c>
      <c r="M172" s="69"/>
      <c r="N172" s="69" t="s">
        <v>19348</v>
      </c>
      <c r="O172" s="69" t="s">
        <v>19348</v>
      </c>
      <c r="P172" s="69" t="s">
        <v>1497</v>
      </c>
      <c r="Q172" s="69" t="s">
        <v>1185</v>
      </c>
      <c r="R172" s="69"/>
      <c r="S172" s="70">
        <v>7720.19</v>
      </c>
      <c r="T172" s="70"/>
      <c r="U172" s="69" t="s">
        <v>1564</v>
      </c>
      <c r="V172" s="73">
        <v>83</v>
      </c>
      <c r="W172" s="69" t="s">
        <v>1497</v>
      </c>
      <c r="X172" s="69"/>
      <c r="Y172" s="70"/>
      <c r="Z172" s="69">
        <v>0</v>
      </c>
      <c r="AA172" s="69"/>
      <c r="AB172" s="69" t="s">
        <v>1144</v>
      </c>
      <c r="AC172" s="69"/>
    </row>
    <row r="173" spans="1:29" x14ac:dyDescent="0.25">
      <c r="A173" s="71" t="s">
        <v>193</v>
      </c>
      <c r="B173" s="71"/>
      <c r="C173" s="71"/>
      <c r="D173" s="71"/>
      <c r="E173" s="71"/>
      <c r="F173" s="71"/>
      <c r="G173" s="71"/>
      <c r="H173" s="71"/>
      <c r="I173" s="72">
        <v>8147.84</v>
      </c>
      <c r="J173" s="71"/>
      <c r="K173" s="71"/>
      <c r="L173" s="72">
        <v>8042.17</v>
      </c>
      <c r="M173" s="72">
        <v>105.67000000000007</v>
      </c>
      <c r="N173" s="71"/>
      <c r="O173" s="71"/>
      <c r="P173" s="71"/>
      <c r="Q173" s="71"/>
      <c r="R173" s="71"/>
      <c r="S173" s="72">
        <v>8042.17</v>
      </c>
      <c r="T173" s="72">
        <v>8042.17</v>
      </c>
      <c r="U173" s="71"/>
      <c r="V173" s="71"/>
      <c r="W173" s="71"/>
      <c r="X173" s="72">
        <v>0</v>
      </c>
      <c r="Y173" s="72">
        <v>0</v>
      </c>
      <c r="Z173" s="72">
        <v>8042.17</v>
      </c>
      <c r="AA173" s="69"/>
      <c r="AB173" s="69"/>
      <c r="AC173" s="69"/>
    </row>
    <row r="174" spans="1:29" ht="30" x14ac:dyDescent="0.25">
      <c r="A174" s="68" t="s">
        <v>19349</v>
      </c>
      <c r="B174" s="69" t="s">
        <v>19350</v>
      </c>
      <c r="C174" s="69" t="s">
        <v>19351</v>
      </c>
      <c r="D174" s="69" t="s">
        <v>10760</v>
      </c>
      <c r="E174" s="69" t="s">
        <v>18990</v>
      </c>
      <c r="F174" s="69" t="s">
        <v>1977</v>
      </c>
      <c r="G174" s="69" t="s">
        <v>4799</v>
      </c>
      <c r="H174" s="69" t="s">
        <v>1236</v>
      </c>
      <c r="I174" s="70">
        <v>11092.04</v>
      </c>
      <c r="J174" s="69" t="s">
        <v>1936</v>
      </c>
      <c r="K174" s="69" t="s">
        <v>19352</v>
      </c>
      <c r="L174" s="70">
        <v>11089.69</v>
      </c>
      <c r="M174" s="69"/>
      <c r="N174" s="69" t="s">
        <v>19353</v>
      </c>
      <c r="O174" s="69" t="s">
        <v>19353</v>
      </c>
      <c r="P174" s="69" t="s">
        <v>987</v>
      </c>
      <c r="Q174" s="69" t="s">
        <v>993</v>
      </c>
      <c r="R174" s="69"/>
      <c r="S174" s="70">
        <v>11089.69</v>
      </c>
      <c r="T174" s="70"/>
      <c r="U174" s="69" t="s">
        <v>1270</v>
      </c>
      <c r="V174" s="73">
        <v>105</v>
      </c>
      <c r="W174" s="69" t="s">
        <v>987</v>
      </c>
      <c r="X174" s="69"/>
      <c r="Y174" s="70"/>
      <c r="Z174" s="69">
        <v>0</v>
      </c>
      <c r="AA174" s="69" t="s">
        <v>966</v>
      </c>
      <c r="AB174" s="69" t="s">
        <v>967</v>
      </c>
      <c r="AC174" s="69"/>
    </row>
    <row r="175" spans="1:29" x14ac:dyDescent="0.25">
      <c r="A175" s="71" t="s">
        <v>193</v>
      </c>
      <c r="B175" s="71"/>
      <c r="C175" s="71"/>
      <c r="D175" s="71"/>
      <c r="E175" s="71"/>
      <c r="F175" s="71"/>
      <c r="G175" s="71"/>
      <c r="H175" s="71"/>
      <c r="I175" s="72">
        <v>11092.04</v>
      </c>
      <c r="J175" s="71"/>
      <c r="K175" s="71"/>
      <c r="L175" s="72">
        <v>11089.69</v>
      </c>
      <c r="M175" s="72">
        <v>2.3500000000003638</v>
      </c>
      <c r="N175" s="71"/>
      <c r="O175" s="71"/>
      <c r="P175" s="71"/>
      <c r="Q175" s="71"/>
      <c r="R175" s="71"/>
      <c r="S175" s="72">
        <v>11089.69</v>
      </c>
      <c r="T175" s="72">
        <v>11089.69</v>
      </c>
      <c r="U175" s="71"/>
      <c r="V175" s="71"/>
      <c r="W175" s="71"/>
      <c r="X175" s="72">
        <v>0</v>
      </c>
      <c r="Y175" s="72">
        <v>0</v>
      </c>
      <c r="Z175" s="72">
        <v>11089.69</v>
      </c>
      <c r="AA175" s="69"/>
      <c r="AB175" s="69"/>
      <c r="AC175" s="69"/>
    </row>
    <row r="176" spans="1:29" ht="20" x14ac:dyDescent="0.25">
      <c r="A176" s="68" t="s">
        <v>19354</v>
      </c>
      <c r="B176" s="69" t="s">
        <v>19244</v>
      </c>
      <c r="C176" s="69" t="s">
        <v>19355</v>
      </c>
      <c r="D176" s="69" t="s">
        <v>1233</v>
      </c>
      <c r="E176" s="69" t="s">
        <v>18976</v>
      </c>
      <c r="F176" s="69" t="s">
        <v>1300</v>
      </c>
      <c r="G176" s="69" t="s">
        <v>1849</v>
      </c>
      <c r="H176" s="69" t="s">
        <v>1236</v>
      </c>
      <c r="I176" s="70">
        <v>5526.8</v>
      </c>
      <c r="J176" s="69" t="s">
        <v>1936</v>
      </c>
      <c r="K176" s="69" t="s">
        <v>19356</v>
      </c>
      <c r="L176" s="70">
        <v>5445.62</v>
      </c>
      <c r="M176" s="69"/>
      <c r="N176" s="69" t="s">
        <v>19357</v>
      </c>
      <c r="O176" s="69" t="s">
        <v>19357</v>
      </c>
      <c r="P176" s="69" t="s">
        <v>2011</v>
      </c>
      <c r="Q176" s="69" t="s">
        <v>10950</v>
      </c>
      <c r="R176" s="69"/>
      <c r="S176" s="70">
        <v>5445.62</v>
      </c>
      <c r="T176" s="70"/>
      <c r="U176" s="69" t="s">
        <v>1620</v>
      </c>
      <c r="V176" s="73">
        <v>98</v>
      </c>
      <c r="W176" s="69" t="s">
        <v>2011</v>
      </c>
      <c r="X176" s="69"/>
      <c r="Y176" s="70"/>
      <c r="Z176" s="69">
        <v>0</v>
      </c>
      <c r="AA176" s="69" t="s">
        <v>966</v>
      </c>
      <c r="AB176" s="69" t="s">
        <v>997</v>
      </c>
      <c r="AC176" s="69"/>
    </row>
    <row r="177" spans="1:29" x14ac:dyDescent="0.25">
      <c r="A177" s="71" t="s">
        <v>193</v>
      </c>
      <c r="B177" s="71"/>
      <c r="C177" s="71"/>
      <c r="D177" s="71"/>
      <c r="E177" s="71"/>
      <c r="F177" s="71"/>
      <c r="G177" s="71"/>
      <c r="H177" s="71"/>
      <c r="I177" s="72">
        <v>5526.8</v>
      </c>
      <c r="J177" s="71"/>
      <c r="K177" s="71"/>
      <c r="L177" s="72">
        <v>5445.62</v>
      </c>
      <c r="M177" s="72">
        <v>81.180000000000291</v>
      </c>
      <c r="N177" s="71"/>
      <c r="O177" s="71"/>
      <c r="P177" s="71"/>
      <c r="Q177" s="71"/>
      <c r="R177" s="71"/>
      <c r="S177" s="72">
        <v>5445.62</v>
      </c>
      <c r="T177" s="72">
        <v>5445.62</v>
      </c>
      <c r="U177" s="71"/>
      <c r="V177" s="71"/>
      <c r="W177" s="71"/>
      <c r="X177" s="72">
        <v>0</v>
      </c>
      <c r="Y177" s="72">
        <v>0</v>
      </c>
      <c r="Z177" s="72">
        <v>5445.62</v>
      </c>
      <c r="AA177" s="69"/>
      <c r="AB177" s="69"/>
      <c r="AC177" s="69"/>
    </row>
    <row r="178" spans="1:29" ht="50" x14ac:dyDescent="0.25">
      <c r="A178" s="68" t="s">
        <v>19358</v>
      </c>
      <c r="B178" s="69" t="s">
        <v>19359</v>
      </c>
      <c r="C178" s="69" t="s">
        <v>19361</v>
      </c>
      <c r="D178" s="69" t="s">
        <v>19360</v>
      </c>
      <c r="E178" s="69" t="s">
        <v>18976</v>
      </c>
      <c r="F178" s="69" t="s">
        <v>1142</v>
      </c>
      <c r="G178" s="69" t="s">
        <v>1849</v>
      </c>
      <c r="H178" s="69" t="s">
        <v>1236</v>
      </c>
      <c r="I178" s="70">
        <v>7700.64</v>
      </c>
      <c r="J178" s="69" t="s">
        <v>1936</v>
      </c>
      <c r="K178" s="69" t="s">
        <v>19362</v>
      </c>
      <c r="L178" s="70">
        <v>7700.64</v>
      </c>
      <c r="M178" s="69"/>
      <c r="N178" s="69" t="s">
        <v>19363</v>
      </c>
      <c r="O178" s="69" t="s">
        <v>19363</v>
      </c>
      <c r="P178" s="69" t="s">
        <v>2781</v>
      </c>
      <c r="Q178" s="69" t="s">
        <v>1056</v>
      </c>
      <c r="R178" s="69"/>
      <c r="S178" s="70">
        <v>7700.64</v>
      </c>
      <c r="T178" s="70"/>
      <c r="U178" s="69" t="s">
        <v>1563</v>
      </c>
      <c r="V178" s="73">
        <v>102</v>
      </c>
      <c r="W178" s="69" t="s">
        <v>2781</v>
      </c>
      <c r="X178" s="69"/>
      <c r="Y178" s="70"/>
      <c r="Z178" s="69">
        <v>0</v>
      </c>
      <c r="AA178" s="69" t="s">
        <v>966</v>
      </c>
      <c r="AB178" s="69" t="s">
        <v>967</v>
      </c>
      <c r="AC178" s="69" t="s">
        <v>19364</v>
      </c>
    </row>
    <row r="179" spans="1:29" x14ac:dyDescent="0.25">
      <c r="A179" s="71" t="s">
        <v>193</v>
      </c>
      <c r="B179" s="71"/>
      <c r="C179" s="71"/>
      <c r="D179" s="71"/>
      <c r="E179" s="71"/>
      <c r="F179" s="71"/>
      <c r="G179" s="71"/>
      <c r="H179" s="71"/>
      <c r="I179" s="72">
        <v>7700.64</v>
      </c>
      <c r="J179" s="71"/>
      <c r="K179" s="71"/>
      <c r="L179" s="72">
        <v>7700.64</v>
      </c>
      <c r="M179" s="72">
        <v>0</v>
      </c>
      <c r="N179" s="71"/>
      <c r="O179" s="71"/>
      <c r="P179" s="71"/>
      <c r="Q179" s="71"/>
      <c r="R179" s="71"/>
      <c r="S179" s="72">
        <v>7700.64</v>
      </c>
      <c r="T179" s="72">
        <v>7700.64</v>
      </c>
      <c r="U179" s="71"/>
      <c r="V179" s="71"/>
      <c r="W179" s="71"/>
      <c r="X179" s="72">
        <v>0</v>
      </c>
      <c r="Y179" s="72">
        <v>0</v>
      </c>
      <c r="Z179" s="72">
        <v>7700.64</v>
      </c>
      <c r="AA179" s="69"/>
      <c r="AB179" s="69"/>
      <c r="AC179" s="69"/>
    </row>
    <row r="180" spans="1:29" ht="30" x14ac:dyDescent="0.25">
      <c r="A180" s="68" t="s">
        <v>19365</v>
      </c>
      <c r="B180" s="69" t="s">
        <v>19366</v>
      </c>
      <c r="C180" s="69" t="s">
        <v>19367</v>
      </c>
      <c r="D180" s="69" t="s">
        <v>1280</v>
      </c>
      <c r="E180" s="69" t="s">
        <v>18990</v>
      </c>
      <c r="F180" s="69" t="s">
        <v>1996</v>
      </c>
      <c r="G180" s="69" t="s">
        <v>1459</v>
      </c>
      <c r="H180" s="69"/>
      <c r="I180" s="70">
        <v>124336.8</v>
      </c>
      <c r="J180" s="69" t="s">
        <v>1936</v>
      </c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 t="s">
        <v>966</v>
      </c>
      <c r="AB180" s="69"/>
      <c r="AC180" s="69"/>
    </row>
    <row r="181" spans="1:29" x14ac:dyDescent="0.25">
      <c r="A181" s="71" t="s">
        <v>193</v>
      </c>
      <c r="B181" s="71"/>
      <c r="C181" s="71"/>
      <c r="D181" s="71"/>
      <c r="E181" s="71"/>
      <c r="F181" s="71"/>
      <c r="G181" s="71"/>
      <c r="H181" s="71"/>
      <c r="I181" s="72">
        <v>124336.8</v>
      </c>
      <c r="J181" s="71"/>
      <c r="K181" s="71"/>
      <c r="L181" s="72">
        <v>0</v>
      </c>
      <c r="M181" s="72">
        <v>124336.8</v>
      </c>
      <c r="N181" s="71"/>
      <c r="O181" s="71"/>
      <c r="P181" s="71"/>
      <c r="Q181" s="71"/>
      <c r="R181" s="71"/>
      <c r="S181" s="72">
        <v>0</v>
      </c>
      <c r="T181" s="72">
        <v>0</v>
      </c>
      <c r="U181" s="71"/>
      <c r="V181" s="71"/>
      <c r="W181" s="71"/>
      <c r="X181" s="72">
        <v>0</v>
      </c>
      <c r="Y181" s="72">
        <v>0</v>
      </c>
      <c r="Z181" s="72">
        <v>0</v>
      </c>
      <c r="AA181" s="69"/>
      <c r="AB181" s="69"/>
      <c r="AC181" s="69"/>
    </row>
    <row r="182" spans="1:29" ht="20" x14ac:dyDescent="0.25">
      <c r="A182" s="68" t="s">
        <v>19368</v>
      </c>
      <c r="B182" s="69" t="s">
        <v>19369</v>
      </c>
      <c r="C182" s="69" t="s">
        <v>19370</v>
      </c>
      <c r="D182" s="69" t="s">
        <v>10723</v>
      </c>
      <c r="E182" s="69" t="s">
        <v>18976</v>
      </c>
      <c r="F182" s="69" t="s">
        <v>2711</v>
      </c>
      <c r="G182" s="69" t="s">
        <v>2535</v>
      </c>
      <c r="H182" s="69" t="s">
        <v>1236</v>
      </c>
      <c r="I182" s="70">
        <v>6551.82</v>
      </c>
      <c r="J182" s="69" t="s">
        <v>1936</v>
      </c>
      <c r="K182" s="69" t="s">
        <v>19371</v>
      </c>
      <c r="L182" s="70">
        <v>6550.34</v>
      </c>
      <c r="M182" s="69"/>
      <c r="N182" s="69" t="s">
        <v>19372</v>
      </c>
      <c r="O182" s="69" t="s">
        <v>19372</v>
      </c>
      <c r="P182" s="69" t="s">
        <v>1459</v>
      </c>
      <c r="Q182" s="69" t="s">
        <v>1946</v>
      </c>
      <c r="R182" s="69"/>
      <c r="S182" s="70">
        <v>6550.34</v>
      </c>
      <c r="T182" s="70"/>
      <c r="U182" s="69" t="s">
        <v>1455</v>
      </c>
      <c r="V182" s="73">
        <v>102</v>
      </c>
      <c r="W182" s="69" t="s">
        <v>1459</v>
      </c>
      <c r="X182" s="69"/>
      <c r="Y182" s="70"/>
      <c r="Z182" s="69">
        <v>0</v>
      </c>
      <c r="AA182" s="69" t="s">
        <v>966</v>
      </c>
      <c r="AB182" s="69" t="s">
        <v>967</v>
      </c>
      <c r="AC182" s="69"/>
    </row>
    <row r="183" spans="1:29" x14ac:dyDescent="0.25">
      <c r="A183" s="71" t="s">
        <v>193</v>
      </c>
      <c r="B183" s="71"/>
      <c r="C183" s="71"/>
      <c r="D183" s="71"/>
      <c r="E183" s="71"/>
      <c r="F183" s="71"/>
      <c r="G183" s="71"/>
      <c r="H183" s="71"/>
      <c r="I183" s="72">
        <v>6551.82</v>
      </c>
      <c r="J183" s="71"/>
      <c r="K183" s="71"/>
      <c r="L183" s="72">
        <v>6550.34</v>
      </c>
      <c r="M183" s="72">
        <v>1.4799999999995634</v>
      </c>
      <c r="N183" s="71"/>
      <c r="O183" s="71"/>
      <c r="P183" s="71"/>
      <c r="Q183" s="71"/>
      <c r="R183" s="71"/>
      <c r="S183" s="72">
        <v>6550.34</v>
      </c>
      <c r="T183" s="72">
        <v>6550.34</v>
      </c>
      <c r="U183" s="71"/>
      <c r="V183" s="71"/>
      <c r="W183" s="71"/>
      <c r="X183" s="72">
        <v>0</v>
      </c>
      <c r="Y183" s="72">
        <v>0</v>
      </c>
      <c r="Z183" s="72">
        <v>6550.34</v>
      </c>
      <c r="AA183" s="69"/>
      <c r="AB183" s="69"/>
      <c r="AC183" s="69"/>
    </row>
    <row r="184" spans="1:29" ht="20" x14ac:dyDescent="0.25">
      <c r="A184" s="68" t="s">
        <v>19373</v>
      </c>
      <c r="B184" s="69" t="s">
        <v>19374</v>
      </c>
      <c r="C184" s="69" t="s">
        <v>19375</v>
      </c>
      <c r="D184" s="69" t="s">
        <v>1932</v>
      </c>
      <c r="E184" s="69" t="s">
        <v>19043</v>
      </c>
      <c r="F184" s="69" t="s">
        <v>1436</v>
      </c>
      <c r="G184" s="69" t="s">
        <v>1502</v>
      </c>
      <c r="H184" s="69" t="s">
        <v>1236</v>
      </c>
      <c r="I184" s="70">
        <v>51985.67</v>
      </c>
      <c r="J184" s="69" t="s">
        <v>1936</v>
      </c>
      <c r="K184" s="69" t="s">
        <v>19376</v>
      </c>
      <c r="L184" s="70">
        <v>4498.3999999999996</v>
      </c>
      <c r="M184" s="69"/>
      <c r="N184" s="69" t="s">
        <v>19377</v>
      </c>
      <c r="O184" s="69" t="s">
        <v>19377</v>
      </c>
      <c r="P184" s="69" t="s">
        <v>1152</v>
      </c>
      <c r="Q184" s="69" t="s">
        <v>1185</v>
      </c>
      <c r="R184" s="69"/>
      <c r="S184" s="70">
        <v>4498.3999999999996</v>
      </c>
      <c r="T184" s="70"/>
      <c r="U184" s="69" t="s">
        <v>1564</v>
      </c>
      <c r="V184" s="73">
        <v>104</v>
      </c>
      <c r="W184" s="69" t="s">
        <v>1152</v>
      </c>
      <c r="X184" s="69"/>
      <c r="Y184" s="70"/>
      <c r="Z184" s="69">
        <v>0</v>
      </c>
      <c r="AA184" s="69" t="s">
        <v>966</v>
      </c>
      <c r="AB184" s="69" t="s">
        <v>967</v>
      </c>
      <c r="AC184" s="69"/>
    </row>
    <row r="185" spans="1:29" x14ac:dyDescent="0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 t="s">
        <v>19378</v>
      </c>
      <c r="L185" s="70">
        <v>7837.5</v>
      </c>
      <c r="M185" s="69"/>
      <c r="N185" s="69" t="s">
        <v>19379</v>
      </c>
      <c r="O185" s="69" t="s">
        <v>19379</v>
      </c>
      <c r="P185" s="69" t="s">
        <v>1311</v>
      </c>
      <c r="Q185" s="69" t="s">
        <v>2023</v>
      </c>
      <c r="R185" s="69"/>
      <c r="S185" s="70">
        <v>7837.5</v>
      </c>
      <c r="T185" s="70"/>
      <c r="U185" s="69" t="s">
        <v>2023</v>
      </c>
      <c r="V185" s="73">
        <v>110</v>
      </c>
      <c r="W185" s="69" t="s">
        <v>1311</v>
      </c>
      <c r="X185" s="69"/>
      <c r="Y185" s="70"/>
      <c r="Z185" s="69">
        <v>0</v>
      </c>
      <c r="AA185" s="69"/>
      <c r="AB185" s="69" t="s">
        <v>967</v>
      </c>
      <c r="AC185" s="69"/>
    </row>
    <row r="186" spans="1:29" x14ac:dyDescent="0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 t="s">
        <v>19380</v>
      </c>
      <c r="L186" s="70">
        <v>7333.25</v>
      </c>
      <c r="M186" s="69"/>
      <c r="N186" s="69" t="s">
        <v>19381</v>
      </c>
      <c r="O186" s="69" t="s">
        <v>19382</v>
      </c>
      <c r="P186" s="69" t="s">
        <v>1275</v>
      </c>
      <c r="Q186" s="69" t="s">
        <v>1048</v>
      </c>
      <c r="R186" s="69"/>
      <c r="S186" s="70">
        <v>7333.25</v>
      </c>
      <c r="T186" s="70"/>
      <c r="U186" s="69" t="s">
        <v>2028</v>
      </c>
      <c r="V186" s="73">
        <v>83</v>
      </c>
      <c r="W186" s="69" t="s">
        <v>1275</v>
      </c>
      <c r="X186" s="69"/>
      <c r="Y186" s="70"/>
      <c r="Z186" s="69">
        <v>0</v>
      </c>
      <c r="AA186" s="69"/>
      <c r="AB186" s="69" t="s">
        <v>967</v>
      </c>
      <c r="AC186" s="69"/>
    </row>
    <row r="187" spans="1:29" x14ac:dyDescent="0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 t="s">
        <v>19383</v>
      </c>
      <c r="L187" s="70">
        <v>32054.28</v>
      </c>
      <c r="M187" s="69"/>
      <c r="N187" s="69" t="s">
        <v>19382</v>
      </c>
      <c r="O187" s="69" t="s">
        <v>19382</v>
      </c>
      <c r="P187" s="69" t="s">
        <v>1447</v>
      </c>
      <c r="Q187" s="69" t="s">
        <v>1886</v>
      </c>
      <c r="R187" s="69"/>
      <c r="S187" s="70">
        <v>32054.28</v>
      </c>
      <c r="T187" s="70"/>
      <c r="U187" s="69" t="s">
        <v>1886</v>
      </c>
      <c r="V187" s="73">
        <v>93</v>
      </c>
      <c r="W187" s="69" t="s">
        <v>1447</v>
      </c>
      <c r="X187" s="69"/>
      <c r="Y187" s="70"/>
      <c r="Z187" s="69">
        <v>0</v>
      </c>
      <c r="AA187" s="69"/>
      <c r="AB187" s="69" t="s">
        <v>967</v>
      </c>
      <c r="AC187" s="69"/>
    </row>
    <row r="188" spans="1:29" x14ac:dyDescent="0.25">
      <c r="A188" s="71" t="s">
        <v>193</v>
      </c>
      <c r="B188" s="71"/>
      <c r="C188" s="71"/>
      <c r="D188" s="71"/>
      <c r="E188" s="71"/>
      <c r="F188" s="71"/>
      <c r="G188" s="71"/>
      <c r="H188" s="71"/>
      <c r="I188" s="72">
        <v>51985.67</v>
      </c>
      <c r="J188" s="71"/>
      <c r="K188" s="71"/>
      <c r="L188" s="72">
        <v>51723.43</v>
      </c>
      <c r="M188" s="72">
        <v>262.23999999999796</v>
      </c>
      <c r="N188" s="71"/>
      <c r="O188" s="71"/>
      <c r="P188" s="71"/>
      <c r="Q188" s="71"/>
      <c r="R188" s="71"/>
      <c r="S188" s="72">
        <v>51723.43</v>
      </c>
      <c r="T188" s="72">
        <v>51723.43</v>
      </c>
      <c r="U188" s="71"/>
      <c r="V188" s="71"/>
      <c r="W188" s="71"/>
      <c r="X188" s="72">
        <v>0</v>
      </c>
      <c r="Y188" s="72">
        <v>0</v>
      </c>
      <c r="Z188" s="72">
        <v>51723.43</v>
      </c>
      <c r="AA188" s="69"/>
      <c r="AB188" s="69"/>
      <c r="AC188" s="69"/>
    </row>
    <row r="189" spans="1:29" ht="30" x14ac:dyDescent="0.25">
      <c r="A189" s="68" t="s">
        <v>19384</v>
      </c>
      <c r="B189" s="69" t="s">
        <v>19385</v>
      </c>
      <c r="C189" s="69" t="s">
        <v>19386</v>
      </c>
      <c r="D189" s="69" t="s">
        <v>2436</v>
      </c>
      <c r="E189" s="69" t="s">
        <v>18976</v>
      </c>
      <c r="F189" s="69" t="s">
        <v>1436</v>
      </c>
      <c r="G189" s="69" t="s">
        <v>1459</v>
      </c>
      <c r="H189" s="69" t="s">
        <v>1236</v>
      </c>
      <c r="I189" s="70">
        <v>13248.51</v>
      </c>
      <c r="J189" s="69" t="s">
        <v>1936</v>
      </c>
      <c r="K189" s="69" t="s">
        <v>19387</v>
      </c>
      <c r="L189" s="70">
        <v>13219.25</v>
      </c>
      <c r="M189" s="69"/>
      <c r="N189" s="69" t="s">
        <v>19388</v>
      </c>
      <c r="O189" s="69" t="s">
        <v>19388</v>
      </c>
      <c r="P189" s="69" t="s">
        <v>1257</v>
      </c>
      <c r="Q189" s="69" t="s">
        <v>1546</v>
      </c>
      <c r="R189" s="69"/>
      <c r="S189" s="70">
        <v>13219.25</v>
      </c>
      <c r="T189" s="70"/>
      <c r="U189" s="69" t="s">
        <v>1021</v>
      </c>
      <c r="V189" s="73">
        <v>104</v>
      </c>
      <c r="W189" s="69" t="s">
        <v>1257</v>
      </c>
      <c r="X189" s="69"/>
      <c r="Y189" s="70"/>
      <c r="Z189" s="69">
        <v>0</v>
      </c>
      <c r="AA189" s="69" t="s">
        <v>966</v>
      </c>
      <c r="AB189" s="69" t="s">
        <v>997</v>
      </c>
      <c r="AC189" s="69"/>
    </row>
    <row r="190" spans="1:29" x14ac:dyDescent="0.25">
      <c r="A190" s="71" t="s">
        <v>193</v>
      </c>
      <c r="B190" s="71"/>
      <c r="C190" s="71"/>
      <c r="D190" s="71"/>
      <c r="E190" s="71"/>
      <c r="F190" s="71"/>
      <c r="G190" s="71"/>
      <c r="H190" s="71"/>
      <c r="I190" s="72">
        <v>13248.51</v>
      </c>
      <c r="J190" s="71"/>
      <c r="K190" s="71"/>
      <c r="L190" s="72">
        <v>13219.25</v>
      </c>
      <c r="M190" s="72">
        <v>29.260000000000218</v>
      </c>
      <c r="N190" s="71"/>
      <c r="O190" s="71"/>
      <c r="P190" s="71"/>
      <c r="Q190" s="71"/>
      <c r="R190" s="71"/>
      <c r="S190" s="72">
        <v>13219.25</v>
      </c>
      <c r="T190" s="72">
        <v>13219.25</v>
      </c>
      <c r="U190" s="71"/>
      <c r="V190" s="71"/>
      <c r="W190" s="71"/>
      <c r="X190" s="72">
        <v>0</v>
      </c>
      <c r="Y190" s="72">
        <v>0</v>
      </c>
      <c r="Z190" s="72">
        <v>13219.25</v>
      </c>
      <c r="AA190" s="69"/>
      <c r="AB190" s="69"/>
      <c r="AC190" s="69"/>
    </row>
    <row r="191" spans="1:29" ht="30" x14ac:dyDescent="0.25">
      <c r="A191" s="68" t="s">
        <v>19389</v>
      </c>
      <c r="B191" s="69" t="s">
        <v>19390</v>
      </c>
      <c r="C191" s="69" t="s">
        <v>19392</v>
      </c>
      <c r="D191" s="69" t="s">
        <v>19391</v>
      </c>
      <c r="E191" s="69" t="s">
        <v>18976</v>
      </c>
      <c r="F191" s="69" t="s">
        <v>1436</v>
      </c>
      <c r="G191" s="69" t="s">
        <v>1437</v>
      </c>
      <c r="H191" s="69" t="s">
        <v>1236</v>
      </c>
      <c r="I191" s="70">
        <v>1853.8</v>
      </c>
      <c r="J191" s="69" t="s">
        <v>1936</v>
      </c>
      <c r="K191" s="69" t="s">
        <v>19393</v>
      </c>
      <c r="L191" s="70">
        <v>1853.8</v>
      </c>
      <c r="M191" s="69"/>
      <c r="N191" s="69" t="s">
        <v>19394</v>
      </c>
      <c r="O191" s="69" t="s">
        <v>19394</v>
      </c>
      <c r="P191" s="69" t="s">
        <v>1986</v>
      </c>
      <c r="Q191" s="69" t="s">
        <v>1185</v>
      </c>
      <c r="R191" s="69"/>
      <c r="S191" s="70">
        <v>1853.8</v>
      </c>
      <c r="T191" s="70"/>
      <c r="U191" s="69" t="s">
        <v>1564</v>
      </c>
      <c r="V191" s="73">
        <v>97</v>
      </c>
      <c r="W191" s="69" t="s">
        <v>1986</v>
      </c>
      <c r="X191" s="69"/>
      <c r="Y191" s="70"/>
      <c r="Z191" s="69">
        <v>0</v>
      </c>
      <c r="AA191" s="69" t="s">
        <v>966</v>
      </c>
      <c r="AB191" s="69" t="s">
        <v>967</v>
      </c>
      <c r="AC191" s="69"/>
    </row>
    <row r="192" spans="1:29" x14ac:dyDescent="0.25">
      <c r="A192" s="71" t="s">
        <v>193</v>
      </c>
      <c r="B192" s="71"/>
      <c r="C192" s="71"/>
      <c r="D192" s="71"/>
      <c r="E192" s="71"/>
      <c r="F192" s="71"/>
      <c r="G192" s="71"/>
      <c r="H192" s="71"/>
      <c r="I192" s="72">
        <v>1853.8</v>
      </c>
      <c r="J192" s="71"/>
      <c r="K192" s="71"/>
      <c r="L192" s="72">
        <v>1853.8</v>
      </c>
      <c r="M192" s="72">
        <v>0</v>
      </c>
      <c r="N192" s="71"/>
      <c r="O192" s="71"/>
      <c r="P192" s="71"/>
      <c r="Q192" s="71"/>
      <c r="R192" s="71"/>
      <c r="S192" s="72">
        <v>1853.8</v>
      </c>
      <c r="T192" s="72">
        <v>1853.8</v>
      </c>
      <c r="U192" s="71"/>
      <c r="V192" s="71"/>
      <c r="W192" s="71"/>
      <c r="X192" s="72">
        <v>0</v>
      </c>
      <c r="Y192" s="72">
        <v>0</v>
      </c>
      <c r="Z192" s="72">
        <v>1853.8</v>
      </c>
      <c r="AA192" s="69"/>
      <c r="AB192" s="69"/>
      <c r="AC192" s="69"/>
    </row>
    <row r="193" spans="1:29" ht="20" x14ac:dyDescent="0.25">
      <c r="A193" s="68" t="s">
        <v>19395</v>
      </c>
      <c r="B193" s="69" t="s">
        <v>19396</v>
      </c>
      <c r="C193" s="69" t="s">
        <v>19398</v>
      </c>
      <c r="D193" s="69" t="s">
        <v>19397</v>
      </c>
      <c r="E193" s="69" t="s">
        <v>18976</v>
      </c>
      <c r="F193" s="69" t="s">
        <v>3826</v>
      </c>
      <c r="G193" s="69" t="s">
        <v>1459</v>
      </c>
      <c r="H193" s="69" t="s">
        <v>1236</v>
      </c>
      <c r="I193" s="70">
        <v>17246.84</v>
      </c>
      <c r="J193" s="69" t="s">
        <v>1936</v>
      </c>
      <c r="K193" s="69" t="s">
        <v>19399</v>
      </c>
      <c r="L193" s="70">
        <v>17246.84</v>
      </c>
      <c r="M193" s="69"/>
      <c r="N193" s="69" t="s">
        <v>19400</v>
      </c>
      <c r="O193" s="69" t="s">
        <v>19400</v>
      </c>
      <c r="P193" s="69" t="s">
        <v>988</v>
      </c>
      <c r="Q193" s="69" t="s">
        <v>7177</v>
      </c>
      <c r="R193" s="69"/>
      <c r="S193" s="70">
        <v>17246.84</v>
      </c>
      <c r="T193" s="70"/>
      <c r="U193" s="69" t="s">
        <v>1185</v>
      </c>
      <c r="V193" s="73">
        <v>94</v>
      </c>
      <c r="W193" s="69" t="s">
        <v>988</v>
      </c>
      <c r="X193" s="69"/>
      <c r="Y193" s="70"/>
      <c r="Z193" s="69">
        <v>0</v>
      </c>
      <c r="AA193" s="69" t="s">
        <v>966</v>
      </c>
      <c r="AB193" s="69" t="s">
        <v>967</v>
      </c>
      <c r="AC193" s="69"/>
    </row>
    <row r="194" spans="1:29" x14ac:dyDescent="0.25">
      <c r="A194" s="71" t="s">
        <v>193</v>
      </c>
      <c r="B194" s="71"/>
      <c r="C194" s="71"/>
      <c r="D194" s="71"/>
      <c r="E194" s="71"/>
      <c r="F194" s="71"/>
      <c r="G194" s="71"/>
      <c r="H194" s="71"/>
      <c r="I194" s="72">
        <v>17246.84</v>
      </c>
      <c r="J194" s="71"/>
      <c r="K194" s="71"/>
      <c r="L194" s="72">
        <v>17246.84</v>
      </c>
      <c r="M194" s="72">
        <v>0</v>
      </c>
      <c r="N194" s="71"/>
      <c r="O194" s="71"/>
      <c r="P194" s="71"/>
      <c r="Q194" s="71"/>
      <c r="R194" s="71"/>
      <c r="S194" s="72">
        <v>17246.84</v>
      </c>
      <c r="T194" s="72">
        <v>17246.84</v>
      </c>
      <c r="U194" s="71"/>
      <c r="V194" s="71"/>
      <c r="W194" s="71"/>
      <c r="X194" s="72">
        <v>0</v>
      </c>
      <c r="Y194" s="72">
        <v>0</v>
      </c>
      <c r="Z194" s="72">
        <v>17246.84</v>
      </c>
      <c r="AA194" s="69"/>
      <c r="AB194" s="69"/>
      <c r="AC194" s="69"/>
    </row>
    <row r="195" spans="1:29" ht="50" x14ac:dyDescent="0.25">
      <c r="A195" s="68" t="s">
        <v>19401</v>
      </c>
      <c r="B195" s="69" t="s">
        <v>19402</v>
      </c>
      <c r="C195" s="69" t="s">
        <v>19403</v>
      </c>
      <c r="D195" s="69" t="s">
        <v>19281</v>
      </c>
      <c r="E195" s="69" t="s">
        <v>19043</v>
      </c>
      <c r="F195" s="69" t="s">
        <v>1414</v>
      </c>
      <c r="G195" s="69" t="s">
        <v>1018</v>
      </c>
      <c r="H195" s="69" t="s">
        <v>2715</v>
      </c>
      <c r="I195" s="70">
        <v>177028.99</v>
      </c>
      <c r="J195" s="69" t="s">
        <v>1936</v>
      </c>
      <c r="K195" s="69" t="s">
        <v>19404</v>
      </c>
      <c r="L195" s="70">
        <v>69397.39</v>
      </c>
      <c r="M195" s="69"/>
      <c r="N195" s="69" t="s">
        <v>19405</v>
      </c>
      <c r="O195" s="69" t="s">
        <v>19405</v>
      </c>
      <c r="P195" s="69" t="s">
        <v>1153</v>
      </c>
      <c r="Q195" s="69" t="s">
        <v>1207</v>
      </c>
      <c r="R195" s="69"/>
      <c r="S195" s="70">
        <v>69397.39</v>
      </c>
      <c r="T195" s="70"/>
      <c r="U195" s="69" t="s">
        <v>1207</v>
      </c>
      <c r="V195" s="73">
        <v>117</v>
      </c>
      <c r="W195" s="69" t="s">
        <v>1153</v>
      </c>
      <c r="X195" s="69"/>
      <c r="Y195" s="70"/>
      <c r="Z195" s="69">
        <v>0</v>
      </c>
      <c r="AA195" s="69" t="s">
        <v>966</v>
      </c>
      <c r="AB195" s="69" t="s">
        <v>967</v>
      </c>
      <c r="AC195" s="69"/>
    </row>
    <row r="196" spans="1:29" x14ac:dyDescent="0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 t="s">
        <v>19406</v>
      </c>
      <c r="L196" s="70">
        <v>37168.31</v>
      </c>
      <c r="M196" s="69"/>
      <c r="N196" s="69" t="s">
        <v>19407</v>
      </c>
      <c r="O196" s="69" t="s">
        <v>19407</v>
      </c>
      <c r="P196" s="69" t="s">
        <v>1374</v>
      </c>
      <c r="Q196" s="69" t="s">
        <v>1075</v>
      </c>
      <c r="R196" s="69"/>
      <c r="S196" s="70">
        <v>37168.31</v>
      </c>
      <c r="T196" s="70"/>
      <c r="U196" s="69" t="s">
        <v>1075</v>
      </c>
      <c r="V196" s="73">
        <v>111</v>
      </c>
      <c r="W196" s="69" t="s">
        <v>1374</v>
      </c>
      <c r="X196" s="69"/>
      <c r="Y196" s="70"/>
      <c r="Z196" s="69">
        <v>0</v>
      </c>
      <c r="AA196" s="69"/>
      <c r="AB196" s="69" t="s">
        <v>967</v>
      </c>
      <c r="AC196" s="69"/>
    </row>
    <row r="197" spans="1:29" x14ac:dyDescent="0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 t="s">
        <v>19408</v>
      </c>
      <c r="L197" s="70">
        <v>32334.75</v>
      </c>
      <c r="M197" s="69"/>
      <c r="N197" s="69" t="s">
        <v>19409</v>
      </c>
      <c r="O197" s="69"/>
      <c r="P197" s="69" t="s">
        <v>1275</v>
      </c>
      <c r="Q197" s="69" t="s">
        <v>11053</v>
      </c>
      <c r="R197" s="69"/>
      <c r="S197" s="70">
        <v>32334.75</v>
      </c>
      <c r="T197" s="70"/>
      <c r="U197" s="69" t="s">
        <v>1738</v>
      </c>
      <c r="V197" s="73">
        <v>170</v>
      </c>
      <c r="W197" s="69" t="s">
        <v>1738</v>
      </c>
      <c r="X197" s="69"/>
      <c r="Y197" s="70"/>
      <c r="Z197" s="69">
        <v>299.12</v>
      </c>
      <c r="AA197" s="69"/>
      <c r="AB197" s="69" t="s">
        <v>967</v>
      </c>
      <c r="AC197" s="69"/>
    </row>
    <row r="198" spans="1:29" x14ac:dyDescent="0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 t="s">
        <v>19410</v>
      </c>
      <c r="L198" s="70">
        <v>29627.54</v>
      </c>
      <c r="M198" s="69"/>
      <c r="N198" s="69" t="s">
        <v>19411</v>
      </c>
      <c r="O198" s="69"/>
      <c r="P198" s="69" t="s">
        <v>1275</v>
      </c>
      <c r="Q198" s="69" t="s">
        <v>1194</v>
      </c>
      <c r="R198" s="69"/>
      <c r="S198" s="70">
        <v>29627.54</v>
      </c>
      <c r="T198" s="70"/>
      <c r="U198" s="69" t="s">
        <v>1738</v>
      </c>
      <c r="V198" s="73">
        <v>170</v>
      </c>
      <c r="W198" s="69" t="s">
        <v>1738</v>
      </c>
      <c r="X198" s="69"/>
      <c r="Y198" s="70"/>
      <c r="Z198" s="69">
        <v>264</v>
      </c>
      <c r="AA198" s="69"/>
      <c r="AB198" s="69" t="s">
        <v>967</v>
      </c>
      <c r="AC198" s="69"/>
    </row>
    <row r="199" spans="1:29" x14ac:dyDescent="0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 t="s">
        <v>19412</v>
      </c>
      <c r="L199" s="70">
        <v>8501</v>
      </c>
      <c r="M199" s="69"/>
      <c r="N199" s="69" t="s">
        <v>19413</v>
      </c>
      <c r="O199" s="69"/>
      <c r="P199" s="69" t="s">
        <v>1620</v>
      </c>
      <c r="Q199" s="69" t="s">
        <v>7990</v>
      </c>
      <c r="R199" s="69"/>
      <c r="S199" s="70">
        <v>8501</v>
      </c>
      <c r="T199" s="70"/>
      <c r="U199" s="69" t="s">
        <v>1211</v>
      </c>
      <c r="V199" s="73">
        <v>146</v>
      </c>
      <c r="W199" s="69" t="s">
        <v>1211</v>
      </c>
      <c r="X199" s="69"/>
      <c r="Y199" s="70"/>
      <c r="Z199" s="69">
        <v>66.430000000000007</v>
      </c>
      <c r="AA199" s="69"/>
      <c r="AB199" s="69" t="s">
        <v>967</v>
      </c>
      <c r="AC199" s="69"/>
    </row>
    <row r="200" spans="1:29" x14ac:dyDescent="0.25">
      <c r="A200" s="71" t="s">
        <v>193</v>
      </c>
      <c r="B200" s="71"/>
      <c r="C200" s="71"/>
      <c r="D200" s="71"/>
      <c r="E200" s="71"/>
      <c r="F200" s="71"/>
      <c r="G200" s="71"/>
      <c r="H200" s="71"/>
      <c r="I200" s="72">
        <v>177028.99</v>
      </c>
      <c r="J200" s="71"/>
      <c r="K200" s="71"/>
      <c r="L200" s="72">
        <v>177028.99000000002</v>
      </c>
      <c r="M200" s="72">
        <v>-2.9103830456733704E-11</v>
      </c>
      <c r="N200" s="71"/>
      <c r="O200" s="71"/>
      <c r="P200" s="71"/>
      <c r="Q200" s="71"/>
      <c r="R200" s="71"/>
      <c r="S200" s="72">
        <v>177028.99000000002</v>
      </c>
      <c r="T200" s="72">
        <v>177028.99</v>
      </c>
      <c r="U200" s="71"/>
      <c r="V200" s="71"/>
      <c r="W200" s="71"/>
      <c r="X200" s="72">
        <v>2.9103830456733704E-11</v>
      </c>
      <c r="Y200" s="72">
        <v>629.54999999999995</v>
      </c>
      <c r="Z200" s="72">
        <v>177658.53999999998</v>
      </c>
      <c r="AA200" s="69"/>
      <c r="AB200" s="69"/>
      <c r="AC200" s="69"/>
    </row>
    <row r="201" spans="1:29" ht="20" x14ac:dyDescent="0.25">
      <c r="A201" s="68" t="s">
        <v>19414</v>
      </c>
      <c r="B201" s="69" t="s">
        <v>19415</v>
      </c>
      <c r="C201" s="69" t="s">
        <v>19417</v>
      </c>
      <c r="D201" s="69" t="s">
        <v>19416</v>
      </c>
      <c r="E201" s="69" t="s">
        <v>18976</v>
      </c>
      <c r="F201" s="69" t="s">
        <v>1414</v>
      </c>
      <c r="G201" s="69" t="s">
        <v>1459</v>
      </c>
      <c r="H201" s="69" t="s">
        <v>962</v>
      </c>
      <c r="I201" s="70">
        <v>20766.62</v>
      </c>
      <c r="J201" s="69" t="s">
        <v>1936</v>
      </c>
      <c r="K201" s="69" t="s">
        <v>19418</v>
      </c>
      <c r="L201" s="70">
        <v>20766.62</v>
      </c>
      <c r="M201" s="69"/>
      <c r="N201" s="69" t="s">
        <v>19419</v>
      </c>
      <c r="O201" s="69"/>
      <c r="P201" s="69" t="s">
        <v>2189</v>
      </c>
      <c r="Q201" s="69" t="s">
        <v>2189</v>
      </c>
      <c r="R201" s="69"/>
      <c r="S201" s="70">
        <v>20766.62</v>
      </c>
      <c r="T201" s="70"/>
      <c r="U201" s="69" t="s">
        <v>2189</v>
      </c>
      <c r="V201" s="73">
        <v>0</v>
      </c>
      <c r="W201" s="69" t="s">
        <v>2189</v>
      </c>
      <c r="X201" s="69"/>
      <c r="Y201" s="70"/>
      <c r="Z201" s="69">
        <v>0</v>
      </c>
      <c r="AA201" s="69" t="s">
        <v>989</v>
      </c>
      <c r="AB201" s="69" t="s">
        <v>1144</v>
      </c>
      <c r="AC201" s="69"/>
    </row>
    <row r="202" spans="1:29" x14ac:dyDescent="0.25">
      <c r="A202" s="71" t="s">
        <v>193</v>
      </c>
      <c r="B202" s="71"/>
      <c r="C202" s="71"/>
      <c r="D202" s="71"/>
      <c r="E202" s="71"/>
      <c r="F202" s="71"/>
      <c r="G202" s="71"/>
      <c r="H202" s="71"/>
      <c r="I202" s="72">
        <v>20766.62</v>
      </c>
      <c r="J202" s="71"/>
      <c r="K202" s="71"/>
      <c r="L202" s="72">
        <v>20766.62</v>
      </c>
      <c r="M202" s="72">
        <v>0</v>
      </c>
      <c r="N202" s="71"/>
      <c r="O202" s="71"/>
      <c r="P202" s="71"/>
      <c r="Q202" s="71"/>
      <c r="R202" s="71"/>
      <c r="S202" s="72">
        <v>20766.62</v>
      </c>
      <c r="T202" s="72">
        <v>20766.62</v>
      </c>
      <c r="U202" s="71"/>
      <c r="V202" s="71"/>
      <c r="W202" s="71"/>
      <c r="X202" s="72">
        <v>0</v>
      </c>
      <c r="Y202" s="72">
        <v>0</v>
      </c>
      <c r="Z202" s="72">
        <v>20766.62</v>
      </c>
      <c r="AA202" s="69"/>
      <c r="AB202" s="69"/>
      <c r="AC202" s="69"/>
    </row>
    <row r="203" spans="1:29" ht="30" x14ac:dyDescent="0.25">
      <c r="A203" s="68" t="s">
        <v>19420</v>
      </c>
      <c r="B203" s="69" t="s">
        <v>19421</v>
      </c>
      <c r="C203" s="69" t="s">
        <v>19422</v>
      </c>
      <c r="D203" s="69" t="s">
        <v>2436</v>
      </c>
      <c r="E203" s="69" t="s">
        <v>19043</v>
      </c>
      <c r="F203" s="69" t="s">
        <v>1869</v>
      </c>
      <c r="G203" s="69" t="s">
        <v>6570</v>
      </c>
      <c r="H203" s="69" t="s">
        <v>1236</v>
      </c>
      <c r="I203" s="70">
        <v>15851.28</v>
      </c>
      <c r="J203" s="69" t="s">
        <v>1936</v>
      </c>
      <c r="K203" s="69" t="s">
        <v>19423</v>
      </c>
      <c r="L203" s="70">
        <v>5277.6</v>
      </c>
      <c r="M203" s="69"/>
      <c r="N203" s="69" t="s">
        <v>19424</v>
      </c>
      <c r="O203" s="69"/>
      <c r="P203" s="69" t="s">
        <v>1556</v>
      </c>
      <c r="Q203" s="69" t="s">
        <v>8032</v>
      </c>
      <c r="R203" s="69"/>
      <c r="S203" s="70">
        <v>5277.6</v>
      </c>
      <c r="T203" s="70"/>
      <c r="U203" s="69" t="s">
        <v>3002</v>
      </c>
      <c r="V203" s="73">
        <v>129</v>
      </c>
      <c r="W203" s="69" t="s">
        <v>3002</v>
      </c>
      <c r="X203" s="69"/>
      <c r="Y203" s="70"/>
      <c r="Z203" s="69">
        <v>129.69</v>
      </c>
      <c r="AA203" s="69" t="s">
        <v>966</v>
      </c>
      <c r="AB203" s="69" t="s">
        <v>1144</v>
      </c>
      <c r="AC203" s="69" t="s">
        <v>19425</v>
      </c>
    </row>
    <row r="204" spans="1:29" x14ac:dyDescent="0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 t="s">
        <v>19426</v>
      </c>
      <c r="L204" s="70">
        <v>10510.92</v>
      </c>
      <c r="M204" s="69"/>
      <c r="N204" s="69" t="s">
        <v>19424</v>
      </c>
      <c r="O204" s="69"/>
      <c r="P204" s="69" t="s">
        <v>1556</v>
      </c>
      <c r="Q204" s="69" t="s">
        <v>8032</v>
      </c>
      <c r="R204" s="69"/>
      <c r="S204" s="70">
        <v>10510.92</v>
      </c>
      <c r="T204" s="70"/>
      <c r="U204" s="69" t="s">
        <v>3002</v>
      </c>
      <c r="V204" s="73">
        <v>129</v>
      </c>
      <c r="W204" s="69" t="s">
        <v>3002</v>
      </c>
      <c r="X204" s="69"/>
      <c r="Y204" s="70"/>
      <c r="Z204" s="69">
        <v>0</v>
      </c>
      <c r="AA204" s="69"/>
      <c r="AB204" s="69" t="s">
        <v>1144</v>
      </c>
      <c r="AC204" s="69"/>
    </row>
    <row r="205" spans="1:29" x14ac:dyDescent="0.25">
      <c r="A205" s="71" t="s">
        <v>193</v>
      </c>
      <c r="B205" s="71"/>
      <c r="C205" s="71"/>
      <c r="D205" s="71"/>
      <c r="E205" s="71"/>
      <c r="F205" s="71"/>
      <c r="G205" s="71"/>
      <c r="H205" s="71"/>
      <c r="I205" s="72">
        <v>15851.28</v>
      </c>
      <c r="J205" s="71"/>
      <c r="K205" s="71"/>
      <c r="L205" s="72">
        <v>15788.52</v>
      </c>
      <c r="M205" s="72">
        <v>62.760000000000218</v>
      </c>
      <c r="N205" s="71"/>
      <c r="O205" s="71"/>
      <c r="P205" s="71"/>
      <c r="Q205" s="71"/>
      <c r="R205" s="71"/>
      <c r="S205" s="72">
        <v>15788.52</v>
      </c>
      <c r="T205" s="72">
        <v>15788.52</v>
      </c>
      <c r="U205" s="71"/>
      <c r="V205" s="71"/>
      <c r="W205" s="71"/>
      <c r="X205" s="72">
        <v>0</v>
      </c>
      <c r="Y205" s="72">
        <v>129.69</v>
      </c>
      <c r="Z205" s="72">
        <v>15918.210000000001</v>
      </c>
      <c r="AA205" s="69"/>
      <c r="AB205" s="69"/>
      <c r="AC205" s="69"/>
    </row>
    <row r="206" spans="1:29" ht="30" x14ac:dyDescent="0.25">
      <c r="A206" s="68" t="s">
        <v>19427</v>
      </c>
      <c r="B206" s="69" t="s">
        <v>19428</v>
      </c>
      <c r="C206" s="69" t="s">
        <v>19429</v>
      </c>
      <c r="D206" s="69" t="s">
        <v>1233</v>
      </c>
      <c r="E206" s="69" t="s">
        <v>19043</v>
      </c>
      <c r="F206" s="69" t="s">
        <v>965</v>
      </c>
      <c r="G206" s="69" t="s">
        <v>1447</v>
      </c>
      <c r="H206" s="69" t="s">
        <v>1236</v>
      </c>
      <c r="I206" s="70">
        <v>271011</v>
      </c>
      <c r="J206" s="69" t="s">
        <v>1936</v>
      </c>
      <c r="K206" s="69" t="s">
        <v>19430</v>
      </c>
      <c r="L206" s="70">
        <v>126423.15</v>
      </c>
      <c r="M206" s="69"/>
      <c r="N206" s="69" t="s">
        <v>19431</v>
      </c>
      <c r="O206" s="69"/>
      <c r="P206" s="69" t="s">
        <v>1620</v>
      </c>
      <c r="Q206" s="69" t="s">
        <v>1698</v>
      </c>
      <c r="R206" s="69"/>
      <c r="S206" s="70">
        <v>126423.15</v>
      </c>
      <c r="T206" s="70"/>
      <c r="U206" s="69" t="s">
        <v>3002</v>
      </c>
      <c r="V206" s="73">
        <v>151</v>
      </c>
      <c r="W206" s="69" t="s">
        <v>3002</v>
      </c>
      <c r="X206" s="69"/>
      <c r="Y206" s="70"/>
      <c r="Z206" s="69">
        <v>952.3</v>
      </c>
      <c r="AA206" s="69" t="s">
        <v>966</v>
      </c>
      <c r="AB206" s="69" t="s">
        <v>967</v>
      </c>
      <c r="AC206" s="69" t="s">
        <v>19432</v>
      </c>
    </row>
    <row r="207" spans="1:29" x14ac:dyDescent="0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 t="s">
        <v>19433</v>
      </c>
      <c r="L207" s="70">
        <v>69167.179999999993</v>
      </c>
      <c r="M207" s="69"/>
      <c r="N207" s="69" t="s">
        <v>19434</v>
      </c>
      <c r="O207" s="69"/>
      <c r="P207" s="69" t="s">
        <v>1620</v>
      </c>
      <c r="Q207" s="69" t="s">
        <v>2118</v>
      </c>
      <c r="R207" s="69"/>
      <c r="S207" s="70">
        <v>69167.179999999993</v>
      </c>
      <c r="T207" s="70"/>
      <c r="U207" s="69" t="s">
        <v>1307</v>
      </c>
      <c r="V207" s="73">
        <v>145</v>
      </c>
      <c r="W207" s="69" t="s">
        <v>1307</v>
      </c>
      <c r="X207" s="69"/>
      <c r="Y207" s="70"/>
      <c r="Z207" s="69">
        <v>507.21</v>
      </c>
      <c r="AA207" s="69"/>
      <c r="AB207" s="69" t="s">
        <v>967</v>
      </c>
      <c r="AC207" s="69"/>
    </row>
    <row r="208" spans="1:29" x14ac:dyDescent="0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 t="s">
        <v>19435</v>
      </c>
      <c r="L208" s="70">
        <v>57914.18</v>
      </c>
      <c r="M208" s="69"/>
      <c r="N208" s="69" t="s">
        <v>19436</v>
      </c>
      <c r="O208" s="69"/>
      <c r="P208" s="69" t="s">
        <v>1620</v>
      </c>
      <c r="Q208" s="69" t="s">
        <v>2637</v>
      </c>
      <c r="R208" s="69"/>
      <c r="S208" s="70">
        <v>57914.18</v>
      </c>
      <c r="T208" s="70"/>
      <c r="U208" s="69" t="s">
        <v>1211</v>
      </c>
      <c r="V208" s="73">
        <v>146</v>
      </c>
      <c r="W208" s="69" t="s">
        <v>1211</v>
      </c>
      <c r="X208" s="69"/>
      <c r="Y208" s="70"/>
      <c r="Z208" s="69">
        <v>431.65</v>
      </c>
      <c r="AA208" s="69"/>
      <c r="AB208" s="69" t="s">
        <v>967</v>
      </c>
      <c r="AC208" s="69"/>
    </row>
    <row r="209" spans="1:29" x14ac:dyDescent="0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 t="s">
        <v>19437</v>
      </c>
      <c r="L209" s="70">
        <v>11176.28</v>
      </c>
      <c r="M209" s="69"/>
      <c r="N209" s="69" t="s">
        <v>19438</v>
      </c>
      <c r="O209" s="69"/>
      <c r="P209" s="69" t="s">
        <v>1620</v>
      </c>
      <c r="Q209" s="69" t="s">
        <v>13791</v>
      </c>
      <c r="R209" s="69"/>
      <c r="S209" s="70">
        <v>11176.28</v>
      </c>
      <c r="T209" s="70"/>
      <c r="U209" s="69" t="s">
        <v>1088</v>
      </c>
      <c r="V209" s="73">
        <v>99</v>
      </c>
      <c r="W209" s="69" t="s">
        <v>1088</v>
      </c>
      <c r="X209" s="69"/>
      <c r="Y209" s="70"/>
      <c r="Z209" s="69">
        <v>0</v>
      </c>
      <c r="AA209" s="69"/>
      <c r="AB209" s="69" t="s">
        <v>967</v>
      </c>
      <c r="AC209" s="69"/>
    </row>
    <row r="210" spans="1:29" x14ac:dyDescent="0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 t="s">
        <v>19439</v>
      </c>
      <c r="L210" s="70">
        <v>5985</v>
      </c>
      <c r="M210" s="69"/>
      <c r="N210" s="69" t="s">
        <v>19440</v>
      </c>
      <c r="O210" s="69"/>
      <c r="P210" s="69" t="s">
        <v>1556</v>
      </c>
      <c r="Q210" s="69" t="s">
        <v>1051</v>
      </c>
      <c r="R210" s="69"/>
      <c r="S210" s="70">
        <v>5985</v>
      </c>
      <c r="T210" s="70"/>
      <c r="U210" s="69" t="s">
        <v>1051</v>
      </c>
      <c r="V210" s="73">
        <v>82</v>
      </c>
      <c r="W210" s="69" t="s">
        <v>1051</v>
      </c>
      <c r="X210" s="69"/>
      <c r="Y210" s="70"/>
      <c r="Z210" s="69">
        <v>0</v>
      </c>
      <c r="AA210" s="69"/>
      <c r="AB210" s="69" t="s">
        <v>967</v>
      </c>
      <c r="AC210" s="69"/>
    </row>
    <row r="211" spans="1:29" x14ac:dyDescent="0.25">
      <c r="A211" s="71" t="s">
        <v>193</v>
      </c>
      <c r="B211" s="71"/>
      <c r="C211" s="71"/>
      <c r="D211" s="71"/>
      <c r="E211" s="71"/>
      <c r="F211" s="71"/>
      <c r="G211" s="71"/>
      <c r="H211" s="71"/>
      <c r="I211" s="72">
        <v>271011</v>
      </c>
      <c r="J211" s="71"/>
      <c r="K211" s="71"/>
      <c r="L211" s="72">
        <v>270665.78999999998</v>
      </c>
      <c r="M211" s="72">
        <v>345.21000000002095</v>
      </c>
      <c r="N211" s="71"/>
      <c r="O211" s="71"/>
      <c r="P211" s="71"/>
      <c r="Q211" s="71"/>
      <c r="R211" s="71"/>
      <c r="S211" s="72">
        <v>270665.78999999998</v>
      </c>
      <c r="T211" s="72">
        <v>270665.78999999998</v>
      </c>
      <c r="U211" s="71"/>
      <c r="V211" s="71"/>
      <c r="W211" s="71"/>
      <c r="X211" s="72">
        <v>0</v>
      </c>
      <c r="Y211" s="72">
        <v>1891.16</v>
      </c>
      <c r="Z211" s="72">
        <v>272556.94999999995</v>
      </c>
      <c r="AA211" s="69"/>
      <c r="AB211" s="69"/>
      <c r="AC211" s="69"/>
    </row>
    <row r="212" spans="1:29" ht="20" x14ac:dyDescent="0.25">
      <c r="A212" s="68" t="s">
        <v>19441</v>
      </c>
      <c r="B212" s="69" t="s">
        <v>19442</v>
      </c>
      <c r="C212" s="69" t="s">
        <v>19443</v>
      </c>
      <c r="D212" s="69" t="s">
        <v>1866</v>
      </c>
      <c r="E212" s="69" t="s">
        <v>19043</v>
      </c>
      <c r="F212" s="69" t="s">
        <v>970</v>
      </c>
      <c r="G212" s="69" t="s">
        <v>1480</v>
      </c>
      <c r="H212" s="69" t="s">
        <v>1236</v>
      </c>
      <c r="I212" s="70">
        <v>1660058.4</v>
      </c>
      <c r="J212" s="69" t="s">
        <v>1936</v>
      </c>
      <c r="K212" s="69" t="s">
        <v>19444</v>
      </c>
      <c r="L212" s="70">
        <v>147586.4</v>
      </c>
      <c r="M212" s="69"/>
      <c r="N212" s="69" t="s">
        <v>19445</v>
      </c>
      <c r="O212" s="69"/>
      <c r="P212" s="69" t="s">
        <v>1510</v>
      </c>
      <c r="Q212" s="69" t="s">
        <v>1075</v>
      </c>
      <c r="R212" s="69"/>
      <c r="S212" s="70">
        <v>147586.4</v>
      </c>
      <c r="T212" s="70"/>
      <c r="U212" s="69" t="s">
        <v>1075</v>
      </c>
      <c r="V212" s="73">
        <v>89</v>
      </c>
      <c r="W212" s="69" t="s">
        <v>1075</v>
      </c>
      <c r="X212" s="69"/>
      <c r="Y212" s="70"/>
      <c r="Z212" s="69">
        <v>0</v>
      </c>
      <c r="AA212" s="69" t="s">
        <v>966</v>
      </c>
      <c r="AB212" s="69" t="s">
        <v>967</v>
      </c>
      <c r="AC212" s="69"/>
    </row>
    <row r="213" spans="1:29" x14ac:dyDescent="0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 t="s">
        <v>19446</v>
      </c>
      <c r="L213" s="70">
        <v>290370.46999999997</v>
      </c>
      <c r="M213" s="69"/>
      <c r="N213" s="69" t="s">
        <v>19445</v>
      </c>
      <c r="O213" s="69"/>
      <c r="P213" s="69" t="s">
        <v>1510</v>
      </c>
      <c r="Q213" s="69" t="s">
        <v>1075</v>
      </c>
      <c r="R213" s="69"/>
      <c r="S213" s="70">
        <v>290370.46999999997</v>
      </c>
      <c r="T213" s="70"/>
      <c r="U213" s="69" t="s">
        <v>1075</v>
      </c>
      <c r="V213" s="73">
        <v>89</v>
      </c>
      <c r="W213" s="69" t="s">
        <v>1075</v>
      </c>
      <c r="X213" s="69"/>
      <c r="Y213" s="70"/>
      <c r="Z213" s="69">
        <v>0</v>
      </c>
      <c r="AA213" s="69"/>
      <c r="AB213" s="69" t="s">
        <v>967</v>
      </c>
      <c r="AC213" s="69"/>
    </row>
    <row r="214" spans="1:29" x14ac:dyDescent="0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 t="s">
        <v>19447</v>
      </c>
      <c r="L214" s="70">
        <v>297163.52000000002</v>
      </c>
      <c r="M214" s="69"/>
      <c r="N214" s="69" t="s">
        <v>19445</v>
      </c>
      <c r="O214" s="69"/>
      <c r="P214" s="69" t="s">
        <v>1510</v>
      </c>
      <c r="Q214" s="69" t="s">
        <v>1075</v>
      </c>
      <c r="R214" s="69"/>
      <c r="S214" s="70">
        <v>297163.52000000002</v>
      </c>
      <c r="T214" s="70"/>
      <c r="U214" s="69" t="s">
        <v>1075</v>
      </c>
      <c r="V214" s="73">
        <v>89</v>
      </c>
      <c r="W214" s="69" t="s">
        <v>1075</v>
      </c>
      <c r="X214" s="69"/>
      <c r="Y214" s="70"/>
      <c r="Z214" s="69">
        <v>0</v>
      </c>
      <c r="AA214" s="69"/>
      <c r="AB214" s="69" t="s">
        <v>967</v>
      </c>
      <c r="AC214" s="69"/>
    </row>
    <row r="215" spans="1:29" x14ac:dyDescent="0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 t="s">
        <v>19448</v>
      </c>
      <c r="L215" s="70">
        <v>153347.70000000001</v>
      </c>
      <c r="M215" s="69"/>
      <c r="N215" s="69" t="s">
        <v>19449</v>
      </c>
      <c r="O215" s="69"/>
      <c r="P215" s="69" t="s">
        <v>1275</v>
      </c>
      <c r="Q215" s="69" t="s">
        <v>1194</v>
      </c>
      <c r="R215" s="69"/>
      <c r="S215" s="70">
        <v>153347.70000000001</v>
      </c>
      <c r="T215" s="70"/>
      <c r="U215" s="69" t="s">
        <v>1738</v>
      </c>
      <c r="V215" s="73">
        <v>170</v>
      </c>
      <c r="W215" s="69" t="s">
        <v>1738</v>
      </c>
      <c r="X215" s="69"/>
      <c r="Y215" s="70"/>
      <c r="Z215" s="69">
        <v>3949.06</v>
      </c>
      <c r="AA215" s="69"/>
      <c r="AB215" s="69" t="s">
        <v>967</v>
      </c>
      <c r="AC215" s="69"/>
    </row>
    <row r="216" spans="1:29" x14ac:dyDescent="0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 t="s">
        <v>19450</v>
      </c>
      <c r="L216" s="70">
        <v>289843.95</v>
      </c>
      <c r="M216" s="69"/>
      <c r="N216" s="69" t="s">
        <v>19449</v>
      </c>
      <c r="O216" s="69"/>
      <c r="P216" s="69" t="s">
        <v>1275</v>
      </c>
      <c r="Q216" s="69" t="s">
        <v>1194</v>
      </c>
      <c r="R216" s="69"/>
      <c r="S216" s="70">
        <v>289843.95</v>
      </c>
      <c r="T216" s="70"/>
      <c r="U216" s="69" t="s">
        <v>1738</v>
      </c>
      <c r="V216" s="73">
        <v>170</v>
      </c>
      <c r="W216" s="69" t="s">
        <v>1738</v>
      </c>
      <c r="X216" s="69"/>
      <c r="Y216" s="70"/>
      <c r="Z216" s="69">
        <v>3949.06</v>
      </c>
      <c r="AA216" s="69"/>
      <c r="AB216" s="69" t="s">
        <v>967</v>
      </c>
      <c r="AC216" s="69"/>
    </row>
    <row r="217" spans="1:29" x14ac:dyDescent="0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 t="s">
        <v>19451</v>
      </c>
      <c r="L217" s="70">
        <v>297129.36</v>
      </c>
      <c r="M217" s="69"/>
      <c r="N217" s="69" t="s">
        <v>19452</v>
      </c>
      <c r="O217" s="69"/>
      <c r="P217" s="69" t="s">
        <v>2166</v>
      </c>
      <c r="Q217" s="69" t="s">
        <v>1607</v>
      </c>
      <c r="R217" s="69"/>
      <c r="S217" s="70">
        <v>297129.36</v>
      </c>
      <c r="T217" s="70"/>
      <c r="U217" s="69" t="s">
        <v>3160</v>
      </c>
      <c r="V217" s="73">
        <v>106</v>
      </c>
      <c r="W217" s="69" t="s">
        <v>3160</v>
      </c>
      <c r="X217" s="69"/>
      <c r="Y217" s="70"/>
      <c r="Z217" s="69">
        <v>0</v>
      </c>
      <c r="AA217" s="69"/>
      <c r="AB217" s="69" t="s">
        <v>967</v>
      </c>
      <c r="AC217" s="69"/>
    </row>
    <row r="218" spans="1:29" x14ac:dyDescent="0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 t="s">
        <v>19453</v>
      </c>
      <c r="L218" s="70">
        <v>132961.29</v>
      </c>
      <c r="M218" s="69"/>
      <c r="N218" s="69" t="s">
        <v>19452</v>
      </c>
      <c r="O218" s="69"/>
      <c r="P218" s="69" t="s">
        <v>2166</v>
      </c>
      <c r="Q218" s="69" t="s">
        <v>1607</v>
      </c>
      <c r="R218" s="69"/>
      <c r="S218" s="70">
        <v>132961.29</v>
      </c>
      <c r="T218" s="70"/>
      <c r="U218" s="69" t="s">
        <v>3160</v>
      </c>
      <c r="V218" s="73">
        <v>106</v>
      </c>
      <c r="W218" s="69" t="s">
        <v>3160</v>
      </c>
      <c r="X218" s="69"/>
      <c r="Y218" s="70"/>
      <c r="Z218" s="69">
        <v>0</v>
      </c>
      <c r="AA218" s="69"/>
      <c r="AB218" s="69" t="s">
        <v>967</v>
      </c>
      <c r="AC218" s="69"/>
    </row>
    <row r="219" spans="1:29" x14ac:dyDescent="0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 t="s">
        <v>19454</v>
      </c>
      <c r="L219" s="70">
        <v>51629.33</v>
      </c>
      <c r="M219" s="69"/>
      <c r="N219" s="69" t="s">
        <v>19455</v>
      </c>
      <c r="O219" s="69"/>
      <c r="P219" s="69" t="s">
        <v>1051</v>
      </c>
      <c r="Q219" s="69" t="s">
        <v>1612</v>
      </c>
      <c r="R219" s="69"/>
      <c r="S219" s="70">
        <v>51629.33</v>
      </c>
      <c r="T219" s="70"/>
      <c r="U219" s="69"/>
      <c r="V219" s="69"/>
      <c r="W219" s="69" t="s">
        <v>1217</v>
      </c>
      <c r="X219" s="69"/>
      <c r="Y219" s="70"/>
      <c r="Z219" s="69">
        <v>0</v>
      </c>
      <c r="AA219" s="69"/>
      <c r="AB219" s="69" t="s">
        <v>967</v>
      </c>
      <c r="AC219" s="69"/>
    </row>
    <row r="220" spans="1:29" x14ac:dyDescent="0.25">
      <c r="A220" s="71" t="s">
        <v>193</v>
      </c>
      <c r="B220" s="71"/>
      <c r="C220" s="71"/>
      <c r="D220" s="71"/>
      <c r="E220" s="71"/>
      <c r="F220" s="71"/>
      <c r="G220" s="71"/>
      <c r="H220" s="71"/>
      <c r="I220" s="72">
        <v>1660058.4</v>
      </c>
      <c r="J220" s="71"/>
      <c r="K220" s="71"/>
      <c r="L220" s="72">
        <v>1660032.02</v>
      </c>
      <c r="M220" s="72">
        <v>26.379999999888241</v>
      </c>
      <c r="N220" s="71"/>
      <c r="O220" s="71"/>
      <c r="P220" s="71"/>
      <c r="Q220" s="71"/>
      <c r="R220" s="71"/>
      <c r="S220" s="72">
        <v>1660032.02</v>
      </c>
      <c r="T220" s="72">
        <v>1608402.69</v>
      </c>
      <c r="U220" s="71"/>
      <c r="V220" s="71"/>
      <c r="W220" s="71"/>
      <c r="X220" s="72">
        <v>51629.330000000075</v>
      </c>
      <c r="Y220" s="72">
        <v>7898.12</v>
      </c>
      <c r="Z220" s="72">
        <v>1616300.81</v>
      </c>
      <c r="AA220" s="69"/>
      <c r="AB220" s="69"/>
      <c r="AC220" s="69"/>
    </row>
    <row r="221" spans="1:29" ht="30" x14ac:dyDescent="0.25">
      <c r="A221" s="68" t="s">
        <v>19456</v>
      </c>
      <c r="B221" s="69" t="s">
        <v>19457</v>
      </c>
      <c r="C221" s="69" t="s">
        <v>19458</v>
      </c>
      <c r="D221" s="69" t="s">
        <v>1932</v>
      </c>
      <c r="E221" s="69" t="s">
        <v>19043</v>
      </c>
      <c r="F221" s="69" t="s">
        <v>1267</v>
      </c>
      <c r="G221" s="69" t="s">
        <v>995</v>
      </c>
      <c r="H221" s="69" t="s">
        <v>1236</v>
      </c>
      <c r="I221" s="70">
        <v>46274.36</v>
      </c>
      <c r="J221" s="69" t="s">
        <v>1936</v>
      </c>
      <c r="K221" s="69" t="s">
        <v>19459</v>
      </c>
      <c r="L221" s="70">
        <v>46011.74</v>
      </c>
      <c r="M221" s="69"/>
      <c r="N221" s="69" t="s">
        <v>19460</v>
      </c>
      <c r="O221" s="69"/>
      <c r="P221" s="69" t="s">
        <v>1556</v>
      </c>
      <c r="Q221" s="69" t="s">
        <v>2288</v>
      </c>
      <c r="R221" s="69"/>
      <c r="S221" s="70">
        <v>46011.74</v>
      </c>
      <c r="T221" s="70"/>
      <c r="U221" s="69" t="s">
        <v>2229</v>
      </c>
      <c r="V221" s="73">
        <v>83</v>
      </c>
      <c r="W221" s="69" t="s">
        <v>2229</v>
      </c>
      <c r="X221" s="69"/>
      <c r="Y221" s="70"/>
      <c r="Z221" s="69">
        <v>0</v>
      </c>
      <c r="AA221" s="69" t="s">
        <v>966</v>
      </c>
      <c r="AB221" s="69" t="s">
        <v>967</v>
      </c>
      <c r="AC221" s="69" t="s">
        <v>19461</v>
      </c>
    </row>
    <row r="222" spans="1:29" x14ac:dyDescent="0.25">
      <c r="A222" s="71" t="s">
        <v>193</v>
      </c>
      <c r="B222" s="71"/>
      <c r="C222" s="71"/>
      <c r="D222" s="71"/>
      <c r="E222" s="71"/>
      <c r="F222" s="71"/>
      <c r="G222" s="71"/>
      <c r="H222" s="71"/>
      <c r="I222" s="72">
        <v>46274.36</v>
      </c>
      <c r="J222" s="71"/>
      <c r="K222" s="71"/>
      <c r="L222" s="72">
        <v>46011.74</v>
      </c>
      <c r="M222" s="72">
        <v>262.62000000000262</v>
      </c>
      <c r="N222" s="71"/>
      <c r="O222" s="71"/>
      <c r="P222" s="71"/>
      <c r="Q222" s="71"/>
      <c r="R222" s="71"/>
      <c r="S222" s="72">
        <v>46011.74</v>
      </c>
      <c r="T222" s="72">
        <v>46011.74</v>
      </c>
      <c r="U222" s="71"/>
      <c r="V222" s="71"/>
      <c r="W222" s="71"/>
      <c r="X222" s="72">
        <v>0</v>
      </c>
      <c r="Y222" s="72">
        <v>0</v>
      </c>
      <c r="Z222" s="72">
        <v>46011.74</v>
      </c>
      <c r="AA222" s="69"/>
      <c r="AB222" s="69"/>
      <c r="AC222" s="69"/>
    </row>
    <row r="223" spans="1:29" ht="30" x14ac:dyDescent="0.25">
      <c r="A223" s="68" t="s">
        <v>19462</v>
      </c>
      <c r="B223" s="69" t="s">
        <v>19463</v>
      </c>
      <c r="C223" s="69" t="s">
        <v>19464</v>
      </c>
      <c r="D223" s="69" t="s">
        <v>1233</v>
      </c>
      <c r="E223" s="69" t="s">
        <v>18976</v>
      </c>
      <c r="F223" s="69" t="s">
        <v>1267</v>
      </c>
      <c r="G223" s="69" t="s">
        <v>995</v>
      </c>
      <c r="H223" s="69" t="s">
        <v>1236</v>
      </c>
      <c r="I223" s="70">
        <v>5449.5</v>
      </c>
      <c r="J223" s="69" t="s">
        <v>1936</v>
      </c>
      <c r="K223" s="69" t="s">
        <v>19465</v>
      </c>
      <c r="L223" s="70">
        <v>5449.5</v>
      </c>
      <c r="M223" s="69"/>
      <c r="N223" s="69" t="s">
        <v>19466</v>
      </c>
      <c r="O223" s="69"/>
      <c r="P223" s="69" t="s">
        <v>1556</v>
      </c>
      <c r="Q223" s="69" t="s">
        <v>2288</v>
      </c>
      <c r="R223" s="69"/>
      <c r="S223" s="70">
        <v>5449.5</v>
      </c>
      <c r="T223" s="70"/>
      <c r="U223" s="69" t="s">
        <v>2229</v>
      </c>
      <c r="V223" s="73">
        <v>83</v>
      </c>
      <c r="W223" s="69" t="s">
        <v>2229</v>
      </c>
      <c r="X223" s="69"/>
      <c r="Y223" s="70"/>
      <c r="Z223" s="69">
        <v>0</v>
      </c>
      <c r="AA223" s="69" t="s">
        <v>966</v>
      </c>
      <c r="AB223" s="69" t="s">
        <v>997</v>
      </c>
      <c r="AC223" s="69" t="s">
        <v>19467</v>
      </c>
    </row>
    <row r="224" spans="1:29" x14ac:dyDescent="0.25">
      <c r="A224" s="71" t="s">
        <v>193</v>
      </c>
      <c r="B224" s="71"/>
      <c r="C224" s="71"/>
      <c r="D224" s="71"/>
      <c r="E224" s="71"/>
      <c r="F224" s="71"/>
      <c r="G224" s="71"/>
      <c r="H224" s="71"/>
      <c r="I224" s="72">
        <v>5449.5</v>
      </c>
      <c r="J224" s="71"/>
      <c r="K224" s="71"/>
      <c r="L224" s="72">
        <v>5449.5</v>
      </c>
      <c r="M224" s="72">
        <v>0</v>
      </c>
      <c r="N224" s="71"/>
      <c r="O224" s="71"/>
      <c r="P224" s="71"/>
      <c r="Q224" s="71"/>
      <c r="R224" s="71"/>
      <c r="S224" s="72">
        <v>5449.5</v>
      </c>
      <c r="T224" s="72">
        <v>5449.5</v>
      </c>
      <c r="U224" s="71"/>
      <c r="V224" s="71"/>
      <c r="W224" s="71"/>
      <c r="X224" s="72">
        <v>0</v>
      </c>
      <c r="Y224" s="72">
        <v>0</v>
      </c>
      <c r="Z224" s="72">
        <v>5449.5</v>
      </c>
      <c r="AA224" s="69"/>
      <c r="AB224" s="69"/>
      <c r="AC224" s="69"/>
    </row>
    <row r="225" spans="1:29" ht="30" x14ac:dyDescent="0.25">
      <c r="A225" s="68" t="s">
        <v>19468</v>
      </c>
      <c r="B225" s="69" t="s">
        <v>19457</v>
      </c>
      <c r="C225" s="69" t="s">
        <v>19469</v>
      </c>
      <c r="D225" s="69" t="s">
        <v>19337</v>
      </c>
      <c r="E225" s="69" t="s">
        <v>19043</v>
      </c>
      <c r="F225" s="69" t="s">
        <v>1174</v>
      </c>
      <c r="G225" s="69" t="s">
        <v>1003</v>
      </c>
      <c r="H225" s="69" t="s">
        <v>1236</v>
      </c>
      <c r="I225" s="70">
        <v>23643.599999999999</v>
      </c>
      <c r="J225" s="69" t="s">
        <v>1936</v>
      </c>
      <c r="K225" s="69" t="s">
        <v>19470</v>
      </c>
      <c r="L225" s="70">
        <v>23643.599999999999</v>
      </c>
      <c r="M225" s="69"/>
      <c r="N225" s="69" t="s">
        <v>19471</v>
      </c>
      <c r="O225" s="69"/>
      <c r="P225" s="69" t="s">
        <v>1564</v>
      </c>
      <c r="Q225" s="69" t="s">
        <v>1690</v>
      </c>
      <c r="R225" s="69"/>
      <c r="S225" s="70">
        <v>23643.599999999999</v>
      </c>
      <c r="T225" s="70"/>
      <c r="U225" s="69" t="s">
        <v>1088</v>
      </c>
      <c r="V225" s="73">
        <v>87</v>
      </c>
      <c r="W225" s="69" t="s">
        <v>1088</v>
      </c>
      <c r="X225" s="69"/>
      <c r="Y225" s="70"/>
      <c r="Z225" s="69">
        <v>0</v>
      </c>
      <c r="AA225" s="69" t="s">
        <v>966</v>
      </c>
      <c r="AB225" s="69" t="s">
        <v>1144</v>
      </c>
      <c r="AC225" s="69" t="s">
        <v>19472</v>
      </c>
    </row>
    <row r="226" spans="1:29" x14ac:dyDescent="0.25">
      <c r="A226" s="71" t="s">
        <v>193</v>
      </c>
      <c r="B226" s="71"/>
      <c r="C226" s="71"/>
      <c r="D226" s="71"/>
      <c r="E226" s="71"/>
      <c r="F226" s="71"/>
      <c r="G226" s="71"/>
      <c r="H226" s="71"/>
      <c r="I226" s="72">
        <v>23643.599999999999</v>
      </c>
      <c r="J226" s="71"/>
      <c r="K226" s="71"/>
      <c r="L226" s="72">
        <v>23643.599999999999</v>
      </c>
      <c r="M226" s="72">
        <v>0</v>
      </c>
      <c r="N226" s="71"/>
      <c r="O226" s="71"/>
      <c r="P226" s="71"/>
      <c r="Q226" s="71"/>
      <c r="R226" s="71"/>
      <c r="S226" s="72">
        <v>23643.599999999999</v>
      </c>
      <c r="T226" s="72">
        <v>23643.599999999999</v>
      </c>
      <c r="U226" s="71"/>
      <c r="V226" s="71"/>
      <c r="W226" s="71"/>
      <c r="X226" s="72">
        <v>0</v>
      </c>
      <c r="Y226" s="72">
        <v>0</v>
      </c>
      <c r="Z226" s="72">
        <v>23643.599999999999</v>
      </c>
      <c r="AA226" s="69"/>
      <c r="AB226" s="69"/>
      <c r="AC226" s="69"/>
    </row>
    <row r="227" spans="1:29" ht="30" x14ac:dyDescent="0.25">
      <c r="A227" s="68" t="s">
        <v>19473</v>
      </c>
      <c r="B227" s="69" t="s">
        <v>19474</v>
      </c>
      <c r="C227" s="69" t="s">
        <v>19475</v>
      </c>
      <c r="D227" s="69" t="s">
        <v>19281</v>
      </c>
      <c r="E227" s="69" t="s">
        <v>19043</v>
      </c>
      <c r="F227" s="69" t="s">
        <v>1174</v>
      </c>
      <c r="G227" s="69" t="s">
        <v>1071</v>
      </c>
      <c r="H227" s="69" t="s">
        <v>2527</v>
      </c>
      <c r="I227" s="70">
        <v>135106.81</v>
      </c>
      <c r="J227" s="69" t="s">
        <v>1936</v>
      </c>
      <c r="K227" s="69" t="s">
        <v>19476</v>
      </c>
      <c r="L227" s="70">
        <v>40921.120000000003</v>
      </c>
      <c r="M227" s="69"/>
      <c r="N227" s="69" t="s">
        <v>19477</v>
      </c>
      <c r="O227" s="69"/>
      <c r="P227" s="69" t="s">
        <v>1564</v>
      </c>
      <c r="Q227" s="69" t="s">
        <v>2288</v>
      </c>
      <c r="R227" s="69"/>
      <c r="S227" s="70">
        <v>40921.120000000003</v>
      </c>
      <c r="T227" s="70"/>
      <c r="U227" s="69" t="s">
        <v>2229</v>
      </c>
      <c r="V227" s="73">
        <v>93</v>
      </c>
      <c r="W227" s="69" t="s">
        <v>2229</v>
      </c>
      <c r="X227" s="69"/>
      <c r="Y227" s="70"/>
      <c r="Z227" s="69">
        <v>0</v>
      </c>
      <c r="AA227" s="69" t="s">
        <v>966</v>
      </c>
      <c r="AB227" s="69" t="s">
        <v>967</v>
      </c>
      <c r="AC227" s="69" t="s">
        <v>19478</v>
      </c>
    </row>
    <row r="228" spans="1:29" x14ac:dyDescent="0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 t="s">
        <v>19479</v>
      </c>
      <c r="L228" s="70">
        <v>43735.31</v>
      </c>
      <c r="M228" s="69"/>
      <c r="N228" s="69" t="s">
        <v>19480</v>
      </c>
      <c r="O228" s="69"/>
      <c r="P228" s="69" t="s">
        <v>1556</v>
      </c>
      <c r="Q228" s="69" t="s">
        <v>2276</v>
      </c>
      <c r="R228" s="69"/>
      <c r="S228" s="70">
        <v>43735.31</v>
      </c>
      <c r="T228" s="70"/>
      <c r="U228" s="69" t="s">
        <v>1286</v>
      </c>
      <c r="V228" s="73">
        <v>102</v>
      </c>
      <c r="W228" s="69" t="s">
        <v>1286</v>
      </c>
      <c r="X228" s="69"/>
      <c r="Y228" s="70"/>
      <c r="Z228" s="69">
        <v>0</v>
      </c>
      <c r="AA228" s="69"/>
      <c r="AB228" s="69" t="s">
        <v>967</v>
      </c>
      <c r="AC228" s="69"/>
    </row>
    <row r="229" spans="1:29" x14ac:dyDescent="0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 t="s">
        <v>19481</v>
      </c>
      <c r="L229" s="70">
        <v>50450.38</v>
      </c>
      <c r="M229" s="69"/>
      <c r="N229" s="69" t="s">
        <v>19482</v>
      </c>
      <c r="O229" s="69"/>
      <c r="P229" s="69" t="s">
        <v>1564</v>
      </c>
      <c r="Q229" s="69" t="s">
        <v>7852</v>
      </c>
      <c r="R229" s="69"/>
      <c r="S229" s="70">
        <v>50450.38</v>
      </c>
      <c r="T229" s="70"/>
      <c r="U229" s="69" t="s">
        <v>1912</v>
      </c>
      <c r="V229" s="73">
        <v>100</v>
      </c>
      <c r="W229" s="69" t="s">
        <v>1912</v>
      </c>
      <c r="X229" s="69"/>
      <c r="Y229" s="70"/>
      <c r="Z229" s="69">
        <v>0</v>
      </c>
      <c r="AA229" s="69"/>
      <c r="AB229" s="69" t="s">
        <v>967</v>
      </c>
      <c r="AC229" s="69"/>
    </row>
    <row r="230" spans="1:29" x14ac:dyDescent="0.25">
      <c r="A230" s="71" t="s">
        <v>193</v>
      </c>
      <c r="B230" s="71"/>
      <c r="C230" s="71"/>
      <c r="D230" s="71"/>
      <c r="E230" s="71"/>
      <c r="F230" s="71"/>
      <c r="G230" s="71"/>
      <c r="H230" s="71"/>
      <c r="I230" s="72">
        <v>135106.81</v>
      </c>
      <c r="J230" s="71"/>
      <c r="K230" s="71"/>
      <c r="L230" s="72">
        <v>135106.81</v>
      </c>
      <c r="M230" s="72">
        <v>0</v>
      </c>
      <c r="N230" s="71"/>
      <c r="O230" s="71"/>
      <c r="P230" s="71"/>
      <c r="Q230" s="71"/>
      <c r="R230" s="71"/>
      <c r="S230" s="72">
        <v>135106.81</v>
      </c>
      <c r="T230" s="72">
        <v>135106.81</v>
      </c>
      <c r="U230" s="71"/>
      <c r="V230" s="71"/>
      <c r="W230" s="71"/>
      <c r="X230" s="72">
        <v>0</v>
      </c>
      <c r="Y230" s="72">
        <v>0</v>
      </c>
      <c r="Z230" s="72">
        <v>135106.81</v>
      </c>
      <c r="AA230" s="69"/>
      <c r="AB230" s="69"/>
      <c r="AC230" s="69"/>
    </row>
    <row r="231" spans="1:29" ht="30" x14ac:dyDescent="0.25">
      <c r="A231" s="68" t="s">
        <v>19483</v>
      </c>
      <c r="B231" s="69" t="s">
        <v>19484</v>
      </c>
      <c r="C231" s="69" t="s">
        <v>19485</v>
      </c>
      <c r="D231" s="69" t="s">
        <v>1866</v>
      </c>
      <c r="E231" s="69" t="s">
        <v>19043</v>
      </c>
      <c r="F231" s="69" t="s">
        <v>976</v>
      </c>
      <c r="G231" s="69" t="s">
        <v>1706</v>
      </c>
      <c r="H231" s="69" t="s">
        <v>1236</v>
      </c>
      <c r="I231" s="70">
        <v>933583.2</v>
      </c>
      <c r="J231" s="69" t="s">
        <v>1936</v>
      </c>
      <c r="K231" s="69" t="s">
        <v>19486</v>
      </c>
      <c r="L231" s="70">
        <v>304187.07</v>
      </c>
      <c r="M231" s="69"/>
      <c r="N231" s="69" t="s">
        <v>19487</v>
      </c>
      <c r="O231" s="69"/>
      <c r="P231" s="69" t="s">
        <v>1646</v>
      </c>
      <c r="Q231" s="69" t="s">
        <v>2288</v>
      </c>
      <c r="R231" s="69"/>
      <c r="S231" s="70">
        <v>304187.07</v>
      </c>
      <c r="T231" s="70"/>
      <c r="U231" s="69" t="s">
        <v>2229</v>
      </c>
      <c r="V231" s="73">
        <v>69</v>
      </c>
      <c r="W231" s="69" t="s">
        <v>2229</v>
      </c>
      <c r="X231" s="69"/>
      <c r="Y231" s="70"/>
      <c r="Z231" s="69">
        <v>0</v>
      </c>
      <c r="AA231" s="69" t="s">
        <v>966</v>
      </c>
      <c r="AB231" s="69" t="s">
        <v>967</v>
      </c>
      <c r="AC231" s="69" t="s">
        <v>19488</v>
      </c>
    </row>
    <row r="232" spans="1:29" x14ac:dyDescent="0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 t="s">
        <v>19489</v>
      </c>
      <c r="L232" s="70">
        <v>295755.08</v>
      </c>
      <c r="M232" s="69"/>
      <c r="N232" s="69" t="s">
        <v>19490</v>
      </c>
      <c r="O232" s="69"/>
      <c r="P232" s="69" t="s">
        <v>1556</v>
      </c>
      <c r="Q232" s="69" t="s">
        <v>1548</v>
      </c>
      <c r="R232" s="69"/>
      <c r="S232" s="70">
        <v>295755.08</v>
      </c>
      <c r="T232" s="70"/>
      <c r="U232" s="69" t="s">
        <v>1548</v>
      </c>
      <c r="V232" s="73">
        <v>94</v>
      </c>
      <c r="W232" s="69" t="s">
        <v>1548</v>
      </c>
      <c r="X232" s="69"/>
      <c r="Y232" s="70"/>
      <c r="Z232" s="69">
        <v>0</v>
      </c>
      <c r="AA232" s="69"/>
      <c r="AB232" s="69" t="s">
        <v>967</v>
      </c>
      <c r="AC232" s="69"/>
    </row>
    <row r="233" spans="1:29" x14ac:dyDescent="0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 t="s">
        <v>19491</v>
      </c>
      <c r="L233" s="70">
        <v>14268.54</v>
      </c>
      <c r="M233" s="69"/>
      <c r="N233" s="69" t="s">
        <v>19492</v>
      </c>
      <c r="O233" s="69"/>
      <c r="P233" s="69" t="s">
        <v>2166</v>
      </c>
      <c r="Q233" s="69" t="s">
        <v>1607</v>
      </c>
      <c r="R233" s="69"/>
      <c r="S233" s="70">
        <v>14268.54</v>
      </c>
      <c r="T233" s="70"/>
      <c r="U233" s="69"/>
      <c r="V233" s="69"/>
      <c r="W233" s="69" t="s">
        <v>1217</v>
      </c>
      <c r="X233" s="69"/>
      <c r="Y233" s="70"/>
      <c r="Z233" s="69">
        <v>0</v>
      </c>
      <c r="AA233" s="69"/>
      <c r="AB233" s="69" t="s">
        <v>967</v>
      </c>
      <c r="AC233" s="69"/>
    </row>
    <row r="234" spans="1:29" x14ac:dyDescent="0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 t="s">
        <v>19493</v>
      </c>
      <c r="L234" s="70">
        <v>291622.06</v>
      </c>
      <c r="M234" s="69"/>
      <c r="N234" s="69" t="s">
        <v>19494</v>
      </c>
      <c r="O234" s="69"/>
      <c r="P234" s="69" t="s">
        <v>2166</v>
      </c>
      <c r="Q234" s="69" t="s">
        <v>1538</v>
      </c>
      <c r="R234" s="69"/>
      <c r="S234" s="70">
        <v>291622.06</v>
      </c>
      <c r="T234" s="70"/>
      <c r="U234" s="69" t="s">
        <v>1106</v>
      </c>
      <c r="V234" s="73">
        <v>95</v>
      </c>
      <c r="W234" s="69" t="s">
        <v>1106</v>
      </c>
      <c r="X234" s="69"/>
      <c r="Y234" s="70"/>
      <c r="Z234" s="69">
        <v>0</v>
      </c>
      <c r="AA234" s="69"/>
      <c r="AB234" s="69" t="s">
        <v>967</v>
      </c>
      <c r="AC234" s="69"/>
    </row>
    <row r="235" spans="1:29" x14ac:dyDescent="0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 t="s">
        <v>19495</v>
      </c>
      <c r="L235" s="70">
        <v>24927.38</v>
      </c>
      <c r="M235" s="69"/>
      <c r="N235" s="69" t="s">
        <v>19496</v>
      </c>
      <c r="O235" s="69"/>
      <c r="P235" s="69" t="s">
        <v>1051</v>
      </c>
      <c r="Q235" s="69" t="s">
        <v>1612</v>
      </c>
      <c r="R235" s="69"/>
      <c r="S235" s="70">
        <v>24927.38</v>
      </c>
      <c r="T235" s="70"/>
      <c r="U235" s="69"/>
      <c r="V235" s="69"/>
      <c r="W235" s="69" t="s">
        <v>1729</v>
      </c>
      <c r="X235" s="69"/>
      <c r="Y235" s="70"/>
      <c r="Z235" s="69">
        <v>0</v>
      </c>
      <c r="AA235" s="69"/>
      <c r="AB235" s="69" t="s">
        <v>967</v>
      </c>
      <c r="AC235" s="69"/>
    </row>
    <row r="236" spans="1:29" x14ac:dyDescent="0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 t="s">
        <v>19497</v>
      </c>
      <c r="L236" s="70">
        <v>2801.7</v>
      </c>
      <c r="M236" s="69"/>
      <c r="N236" s="69" t="s">
        <v>19496</v>
      </c>
      <c r="O236" s="69"/>
      <c r="P236" s="69" t="s">
        <v>1051</v>
      </c>
      <c r="Q236" s="69" t="s">
        <v>1612</v>
      </c>
      <c r="R236" s="69"/>
      <c r="S236" s="70">
        <v>2801.7</v>
      </c>
      <c r="T236" s="70"/>
      <c r="U236" s="69"/>
      <c r="V236" s="69"/>
      <c r="W236" s="69" t="s">
        <v>1729</v>
      </c>
      <c r="X236" s="69"/>
      <c r="Y236" s="70"/>
      <c r="Z236" s="69">
        <v>0</v>
      </c>
      <c r="AA236" s="69"/>
      <c r="AB236" s="69" t="s">
        <v>967</v>
      </c>
      <c r="AC236" s="69"/>
    </row>
    <row r="237" spans="1:29" x14ac:dyDescent="0.25">
      <c r="A237" s="71" t="s">
        <v>193</v>
      </c>
      <c r="B237" s="71"/>
      <c r="C237" s="71"/>
      <c r="D237" s="71"/>
      <c r="E237" s="71"/>
      <c r="F237" s="71"/>
      <c r="G237" s="71"/>
      <c r="H237" s="71"/>
      <c r="I237" s="72">
        <v>933583.2</v>
      </c>
      <c r="J237" s="71"/>
      <c r="K237" s="71"/>
      <c r="L237" s="72">
        <v>933561.83</v>
      </c>
      <c r="M237" s="72">
        <v>21.369999999995343</v>
      </c>
      <c r="N237" s="71"/>
      <c r="O237" s="71"/>
      <c r="P237" s="71"/>
      <c r="Q237" s="71"/>
      <c r="R237" s="71"/>
      <c r="S237" s="72">
        <v>933561.83</v>
      </c>
      <c r="T237" s="72">
        <v>891564.21</v>
      </c>
      <c r="U237" s="71"/>
      <c r="V237" s="71"/>
      <c r="W237" s="71"/>
      <c r="X237" s="72">
        <v>41997.619999999995</v>
      </c>
      <c r="Y237" s="72">
        <v>0</v>
      </c>
      <c r="Z237" s="72">
        <v>891564.21</v>
      </c>
      <c r="AA237" s="69"/>
      <c r="AB237" s="69"/>
      <c r="AC237" s="69"/>
    </row>
    <row r="238" spans="1:29" ht="30" x14ac:dyDescent="0.25">
      <c r="A238" s="68" t="s">
        <v>19498</v>
      </c>
      <c r="B238" s="69" t="s">
        <v>19499</v>
      </c>
      <c r="C238" s="69" t="s">
        <v>19500</v>
      </c>
      <c r="D238" s="69" t="s">
        <v>1866</v>
      </c>
      <c r="E238" s="69" t="s">
        <v>19208</v>
      </c>
      <c r="F238" s="69" t="s">
        <v>1182</v>
      </c>
      <c r="G238" s="69" t="s">
        <v>2028</v>
      </c>
      <c r="H238" s="69" t="s">
        <v>1236</v>
      </c>
      <c r="I238" s="70">
        <v>13037.4</v>
      </c>
      <c r="J238" s="69" t="s">
        <v>1936</v>
      </c>
      <c r="K238" s="69" t="s">
        <v>19501</v>
      </c>
      <c r="L238" s="70">
        <v>13037.4</v>
      </c>
      <c r="M238" s="69"/>
      <c r="N238" s="69" t="s">
        <v>19502</v>
      </c>
      <c r="O238" s="69"/>
      <c r="P238" s="69" t="s">
        <v>4510</v>
      </c>
      <c r="Q238" s="69" t="s">
        <v>2304</v>
      </c>
      <c r="R238" s="69"/>
      <c r="S238" s="70">
        <v>13037.4</v>
      </c>
      <c r="T238" s="70"/>
      <c r="U238" s="69" t="s">
        <v>2304</v>
      </c>
      <c r="V238" s="73">
        <v>104</v>
      </c>
      <c r="W238" s="69" t="s">
        <v>2304</v>
      </c>
      <c r="X238" s="69"/>
      <c r="Y238" s="70"/>
      <c r="Z238" s="69">
        <v>0</v>
      </c>
      <c r="AA238" s="69" t="s">
        <v>966</v>
      </c>
      <c r="AB238" s="69" t="s">
        <v>967</v>
      </c>
      <c r="AC238" s="69" t="s">
        <v>19503</v>
      </c>
    </row>
    <row r="239" spans="1:29" x14ac:dyDescent="0.25">
      <c r="A239" s="71" t="s">
        <v>193</v>
      </c>
      <c r="B239" s="71"/>
      <c r="C239" s="71"/>
      <c r="D239" s="71"/>
      <c r="E239" s="71"/>
      <c r="F239" s="71"/>
      <c r="G239" s="71"/>
      <c r="H239" s="71"/>
      <c r="I239" s="72">
        <v>13037.4</v>
      </c>
      <c r="J239" s="71"/>
      <c r="K239" s="71"/>
      <c r="L239" s="72">
        <v>13037.4</v>
      </c>
      <c r="M239" s="72">
        <v>0</v>
      </c>
      <c r="N239" s="71"/>
      <c r="O239" s="71"/>
      <c r="P239" s="71"/>
      <c r="Q239" s="71"/>
      <c r="R239" s="71"/>
      <c r="S239" s="72">
        <v>13037.4</v>
      </c>
      <c r="T239" s="72">
        <v>13037.4</v>
      </c>
      <c r="U239" s="71"/>
      <c r="V239" s="71"/>
      <c r="W239" s="71"/>
      <c r="X239" s="72">
        <v>0</v>
      </c>
      <c r="Y239" s="72">
        <v>0</v>
      </c>
      <c r="Z239" s="72">
        <v>13037.4</v>
      </c>
      <c r="AA239" s="69"/>
      <c r="AB239" s="69"/>
      <c r="AC239" s="69"/>
    </row>
    <row r="240" spans="1:29" ht="30" x14ac:dyDescent="0.25">
      <c r="A240" s="68" t="s">
        <v>19504</v>
      </c>
      <c r="B240" s="69" t="s">
        <v>19505</v>
      </c>
      <c r="C240" s="69" t="s">
        <v>19506</v>
      </c>
      <c r="D240" s="69" t="s">
        <v>1866</v>
      </c>
      <c r="E240" s="69" t="s">
        <v>19043</v>
      </c>
      <c r="F240" s="69" t="s">
        <v>3017</v>
      </c>
      <c r="G240" s="69" t="s">
        <v>1046</v>
      </c>
      <c r="H240" s="69" t="s">
        <v>1236</v>
      </c>
      <c r="I240" s="70">
        <v>899999.1</v>
      </c>
      <c r="J240" s="69" t="s">
        <v>1936</v>
      </c>
      <c r="K240" s="69" t="s">
        <v>19507</v>
      </c>
      <c r="L240" s="70">
        <v>4469.6899999999996</v>
      </c>
      <c r="M240" s="69"/>
      <c r="N240" s="69" t="s">
        <v>19508</v>
      </c>
      <c r="O240" s="69"/>
      <c r="P240" s="69" t="s">
        <v>2229</v>
      </c>
      <c r="Q240" s="69" t="s">
        <v>1612</v>
      </c>
      <c r="R240" s="69"/>
      <c r="S240" s="70">
        <v>4469.6899999999996</v>
      </c>
      <c r="T240" s="70"/>
      <c r="U240" s="69" t="s">
        <v>2207</v>
      </c>
      <c r="V240" s="73">
        <v>81</v>
      </c>
      <c r="W240" s="69" t="s">
        <v>2207</v>
      </c>
      <c r="X240" s="69"/>
      <c r="Y240" s="70"/>
      <c r="Z240" s="69">
        <v>0</v>
      </c>
      <c r="AA240" s="69" t="s">
        <v>966</v>
      </c>
      <c r="AB240" s="69" t="s">
        <v>967</v>
      </c>
      <c r="AC240" s="69" t="s">
        <v>19509</v>
      </c>
    </row>
    <row r="241" spans="1:29" x14ac:dyDescent="0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 t="s">
        <v>19510</v>
      </c>
      <c r="L241" s="70">
        <v>275214.23</v>
      </c>
      <c r="M241" s="69"/>
      <c r="N241" s="69" t="s">
        <v>19508</v>
      </c>
      <c r="O241" s="69"/>
      <c r="P241" s="69" t="s">
        <v>2229</v>
      </c>
      <c r="Q241" s="69" t="s">
        <v>1612</v>
      </c>
      <c r="R241" s="69"/>
      <c r="S241" s="70">
        <v>275214.23</v>
      </c>
      <c r="T241" s="70"/>
      <c r="U241" s="69" t="s">
        <v>2207</v>
      </c>
      <c r="V241" s="73">
        <v>81</v>
      </c>
      <c r="W241" s="69" t="s">
        <v>2207</v>
      </c>
      <c r="X241" s="69"/>
      <c r="Y241" s="70"/>
      <c r="Z241" s="69">
        <v>0</v>
      </c>
      <c r="AA241" s="69"/>
      <c r="AB241" s="69" t="s">
        <v>967</v>
      </c>
      <c r="AC241" s="69"/>
    </row>
    <row r="242" spans="1:29" x14ac:dyDescent="0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 t="s">
        <v>19511</v>
      </c>
      <c r="L242" s="70">
        <v>33435.93</v>
      </c>
      <c r="M242" s="69"/>
      <c r="N242" s="69" t="s">
        <v>19508</v>
      </c>
      <c r="O242" s="69"/>
      <c r="P242" s="69" t="s">
        <v>2229</v>
      </c>
      <c r="Q242" s="69" t="s">
        <v>1612</v>
      </c>
      <c r="R242" s="69"/>
      <c r="S242" s="70">
        <v>33435.93</v>
      </c>
      <c r="T242" s="70"/>
      <c r="U242" s="69" t="s">
        <v>2207</v>
      </c>
      <c r="V242" s="73">
        <v>81</v>
      </c>
      <c r="W242" s="69" t="s">
        <v>2207</v>
      </c>
      <c r="X242" s="69"/>
      <c r="Y242" s="70"/>
      <c r="Z242" s="69">
        <v>0</v>
      </c>
      <c r="AA242" s="69"/>
      <c r="AB242" s="69" t="s">
        <v>967</v>
      </c>
      <c r="AC242" s="69"/>
    </row>
    <row r="243" spans="1:29" x14ac:dyDescent="0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 t="s">
        <v>19512</v>
      </c>
      <c r="L243" s="70">
        <v>95217.38</v>
      </c>
      <c r="M243" s="69"/>
      <c r="N243" s="69" t="s">
        <v>19508</v>
      </c>
      <c r="O243" s="69"/>
      <c r="P243" s="69" t="s">
        <v>2229</v>
      </c>
      <c r="Q243" s="69" t="s">
        <v>1612</v>
      </c>
      <c r="R243" s="69"/>
      <c r="S243" s="70">
        <v>95217.38</v>
      </c>
      <c r="T243" s="70"/>
      <c r="U243" s="69" t="s">
        <v>2207</v>
      </c>
      <c r="V243" s="73">
        <v>81</v>
      </c>
      <c r="W243" s="69" t="s">
        <v>2207</v>
      </c>
      <c r="X243" s="69"/>
      <c r="Y243" s="70"/>
      <c r="Z243" s="69">
        <v>0</v>
      </c>
      <c r="AA243" s="69"/>
      <c r="AB243" s="69" t="s">
        <v>967</v>
      </c>
      <c r="AC243" s="69"/>
    </row>
    <row r="244" spans="1:29" x14ac:dyDescent="0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 t="s">
        <v>19513</v>
      </c>
      <c r="L244" s="70">
        <v>323499.17</v>
      </c>
      <c r="M244" s="69"/>
      <c r="N244" s="69" t="s">
        <v>19514</v>
      </c>
      <c r="O244" s="69"/>
      <c r="P244" s="69" t="s">
        <v>2288</v>
      </c>
      <c r="Q244" s="69" t="s">
        <v>3121</v>
      </c>
      <c r="R244" s="69"/>
      <c r="S244" s="70">
        <v>323499.17</v>
      </c>
      <c r="T244" s="70"/>
      <c r="U244" s="69" t="s">
        <v>2189</v>
      </c>
      <c r="V244" s="73">
        <v>95</v>
      </c>
      <c r="W244" s="69" t="s">
        <v>2189</v>
      </c>
      <c r="X244" s="69"/>
      <c r="Y244" s="70"/>
      <c r="Z244" s="69">
        <v>0</v>
      </c>
      <c r="AA244" s="69"/>
      <c r="AB244" s="69" t="s">
        <v>967</v>
      </c>
      <c r="AC244" s="69"/>
    </row>
    <row r="245" spans="1:29" x14ac:dyDescent="0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 t="s">
        <v>19515</v>
      </c>
      <c r="L245" s="70">
        <v>87849.3</v>
      </c>
      <c r="M245" s="69"/>
      <c r="N245" s="69" t="s">
        <v>19514</v>
      </c>
      <c r="O245" s="69"/>
      <c r="P245" s="69" t="s">
        <v>2288</v>
      </c>
      <c r="Q245" s="69" t="s">
        <v>3121</v>
      </c>
      <c r="R245" s="69"/>
      <c r="S245" s="70">
        <v>87849.3</v>
      </c>
      <c r="T245" s="70"/>
      <c r="U245" s="69" t="s">
        <v>2189</v>
      </c>
      <c r="V245" s="73">
        <v>95</v>
      </c>
      <c r="W245" s="69" t="s">
        <v>2189</v>
      </c>
      <c r="X245" s="69"/>
      <c r="Y245" s="70"/>
      <c r="Z245" s="69">
        <v>0</v>
      </c>
      <c r="AA245" s="69"/>
      <c r="AB245" s="69" t="s">
        <v>967</v>
      </c>
      <c r="AC245" s="69"/>
    </row>
    <row r="246" spans="1:29" x14ac:dyDescent="0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 t="s">
        <v>19516</v>
      </c>
      <c r="L246" s="70">
        <v>56029.88</v>
      </c>
      <c r="M246" s="69"/>
      <c r="N246" s="69" t="s">
        <v>19514</v>
      </c>
      <c r="O246" s="69"/>
      <c r="P246" s="69" t="s">
        <v>2288</v>
      </c>
      <c r="Q246" s="69" t="s">
        <v>3121</v>
      </c>
      <c r="R246" s="69"/>
      <c r="S246" s="70">
        <v>56029.88</v>
      </c>
      <c r="T246" s="70"/>
      <c r="U246" s="69" t="s">
        <v>2189</v>
      </c>
      <c r="V246" s="73">
        <v>95</v>
      </c>
      <c r="W246" s="69" t="s">
        <v>2189</v>
      </c>
      <c r="X246" s="69"/>
      <c r="Y246" s="70"/>
      <c r="Z246" s="69">
        <v>0</v>
      </c>
      <c r="AA246" s="69"/>
      <c r="AB246" s="69" t="s">
        <v>967</v>
      </c>
      <c r="AC246" s="69"/>
    </row>
    <row r="247" spans="1:29" x14ac:dyDescent="0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 t="s">
        <v>19517</v>
      </c>
      <c r="L247" s="70">
        <v>24243.29</v>
      </c>
      <c r="M247" s="69"/>
      <c r="N247" s="69" t="s">
        <v>19514</v>
      </c>
      <c r="O247" s="69"/>
      <c r="P247" s="69" t="s">
        <v>2288</v>
      </c>
      <c r="Q247" s="69" t="s">
        <v>3121</v>
      </c>
      <c r="R247" s="69"/>
      <c r="S247" s="70">
        <v>24243.29</v>
      </c>
      <c r="T247" s="70"/>
      <c r="U247" s="69" t="s">
        <v>2189</v>
      </c>
      <c r="V247" s="73">
        <v>95</v>
      </c>
      <c r="W247" s="69" t="s">
        <v>2189</v>
      </c>
      <c r="X247" s="69"/>
      <c r="Y247" s="70"/>
      <c r="Z247" s="69">
        <v>0</v>
      </c>
      <c r="AA247" s="69"/>
      <c r="AB247" s="69" t="s">
        <v>967</v>
      </c>
      <c r="AC247" s="69"/>
    </row>
    <row r="248" spans="1:29" x14ac:dyDescent="0.25">
      <c r="A248" s="71" t="s">
        <v>193</v>
      </c>
      <c r="B248" s="71"/>
      <c r="C248" s="71"/>
      <c r="D248" s="71"/>
      <c r="E248" s="71"/>
      <c r="F248" s="71"/>
      <c r="G248" s="71"/>
      <c r="H248" s="71"/>
      <c r="I248" s="72">
        <v>899999.1</v>
      </c>
      <c r="J248" s="71"/>
      <c r="K248" s="71"/>
      <c r="L248" s="72">
        <v>899958.87</v>
      </c>
      <c r="M248" s="72">
        <v>40.229999999981374</v>
      </c>
      <c r="N248" s="71"/>
      <c r="O248" s="71"/>
      <c r="P248" s="71"/>
      <c r="Q248" s="71"/>
      <c r="R248" s="71"/>
      <c r="S248" s="72">
        <v>899958.87</v>
      </c>
      <c r="T248" s="72">
        <v>899958.87</v>
      </c>
      <c r="U248" s="71"/>
      <c r="V248" s="71"/>
      <c r="W248" s="71"/>
      <c r="X248" s="72">
        <v>0</v>
      </c>
      <c r="Y248" s="72">
        <v>0</v>
      </c>
      <c r="Z248" s="72">
        <v>899958.87</v>
      </c>
      <c r="AA248" s="69"/>
      <c r="AB248" s="69"/>
      <c r="AC248" s="69"/>
    </row>
    <row r="249" spans="1:29" ht="40" x14ac:dyDescent="0.25">
      <c r="A249" s="68" t="s">
        <v>19518</v>
      </c>
      <c r="B249" s="69" t="s">
        <v>19519</v>
      </c>
      <c r="C249" s="69" t="s">
        <v>19520</v>
      </c>
      <c r="D249" s="69" t="s">
        <v>19416</v>
      </c>
      <c r="E249" s="69" t="s">
        <v>18976</v>
      </c>
      <c r="F249" s="69" t="s">
        <v>1094</v>
      </c>
      <c r="G249" s="69" t="s">
        <v>1069</v>
      </c>
      <c r="H249" s="69" t="s">
        <v>962</v>
      </c>
      <c r="I249" s="70">
        <v>71860.98</v>
      </c>
      <c r="J249" s="69" t="s">
        <v>1936</v>
      </c>
      <c r="K249" s="69" t="s">
        <v>19521</v>
      </c>
      <c r="L249" s="70">
        <v>71860.98</v>
      </c>
      <c r="M249" s="69"/>
      <c r="N249" s="69" t="s">
        <v>19522</v>
      </c>
      <c r="O249" s="69"/>
      <c r="P249" s="69" t="s">
        <v>1751</v>
      </c>
      <c r="Q249" s="69" t="s">
        <v>18822</v>
      </c>
      <c r="R249" s="69"/>
      <c r="S249" s="70">
        <v>71860.98</v>
      </c>
      <c r="T249" s="70"/>
      <c r="U249" s="69"/>
      <c r="V249" s="69"/>
      <c r="W249" s="69"/>
      <c r="X249" s="69"/>
      <c r="Y249" s="70"/>
      <c r="Z249" s="69">
        <v>0</v>
      </c>
      <c r="AA249" s="69" t="s">
        <v>989</v>
      </c>
      <c r="AB249" s="69" t="s">
        <v>1144</v>
      </c>
      <c r="AC249" s="69"/>
    </row>
    <row r="250" spans="1:29" x14ac:dyDescent="0.25">
      <c r="A250" s="71" t="s">
        <v>193</v>
      </c>
      <c r="B250" s="71"/>
      <c r="C250" s="71"/>
      <c r="D250" s="71"/>
      <c r="E250" s="71"/>
      <c r="F250" s="71"/>
      <c r="G250" s="71"/>
      <c r="H250" s="71"/>
      <c r="I250" s="72">
        <v>71860.98</v>
      </c>
      <c r="J250" s="71"/>
      <c r="K250" s="71"/>
      <c r="L250" s="72">
        <v>71860.98</v>
      </c>
      <c r="M250" s="72">
        <v>0</v>
      </c>
      <c r="N250" s="71"/>
      <c r="O250" s="71"/>
      <c r="P250" s="71"/>
      <c r="Q250" s="71"/>
      <c r="R250" s="71"/>
      <c r="S250" s="72">
        <v>71860.98</v>
      </c>
      <c r="T250" s="72">
        <v>0</v>
      </c>
      <c r="U250" s="71"/>
      <c r="V250" s="71"/>
      <c r="W250" s="71"/>
      <c r="X250" s="72">
        <v>71860.98</v>
      </c>
      <c r="Y250" s="72">
        <v>0</v>
      </c>
      <c r="Z250" s="72">
        <v>0</v>
      </c>
      <c r="AA250" s="69"/>
      <c r="AB250" s="69"/>
      <c r="AC250" s="69"/>
    </row>
    <row r="251" spans="1:29" ht="20" x14ac:dyDescent="0.25">
      <c r="A251" s="68" t="s">
        <v>19523</v>
      </c>
      <c r="B251" s="69" t="s">
        <v>19524</v>
      </c>
      <c r="C251" s="69" t="s">
        <v>19525</v>
      </c>
      <c r="D251" s="69" t="s">
        <v>19416</v>
      </c>
      <c r="E251" s="69" t="s">
        <v>19043</v>
      </c>
      <c r="F251" s="69" t="s">
        <v>1094</v>
      </c>
      <c r="G251" s="69" t="s">
        <v>1706</v>
      </c>
      <c r="H251" s="69" t="s">
        <v>962</v>
      </c>
      <c r="I251" s="70">
        <v>2092.14</v>
      </c>
      <c r="J251" s="69" t="s">
        <v>1936</v>
      </c>
      <c r="K251" s="69" t="s">
        <v>19526</v>
      </c>
      <c r="L251" s="70">
        <v>2092.14</v>
      </c>
      <c r="M251" s="69"/>
      <c r="N251" s="69"/>
      <c r="O251" s="69"/>
      <c r="P251" s="69"/>
      <c r="Q251" s="69"/>
      <c r="R251" s="69"/>
      <c r="S251" s="69"/>
      <c r="T251" s="70"/>
      <c r="U251" s="69"/>
      <c r="V251" s="69"/>
      <c r="W251" s="69"/>
      <c r="X251" s="69"/>
      <c r="Y251" s="70"/>
      <c r="Z251" s="69">
        <v>0</v>
      </c>
      <c r="AA251" s="69" t="s">
        <v>966</v>
      </c>
      <c r="AB251" s="69" t="s">
        <v>1144</v>
      </c>
      <c r="AC251" s="69"/>
    </row>
    <row r="252" spans="1:29" x14ac:dyDescent="0.25">
      <c r="A252" s="71" t="s">
        <v>193</v>
      </c>
      <c r="B252" s="71"/>
      <c r="C252" s="71"/>
      <c r="D252" s="71"/>
      <c r="E252" s="71"/>
      <c r="F252" s="71"/>
      <c r="G252" s="71"/>
      <c r="H252" s="71"/>
      <c r="I252" s="72">
        <v>2092.14</v>
      </c>
      <c r="J252" s="71"/>
      <c r="K252" s="71"/>
      <c r="L252" s="72">
        <v>2092.14</v>
      </c>
      <c r="M252" s="72">
        <v>0</v>
      </c>
      <c r="N252" s="71"/>
      <c r="O252" s="71"/>
      <c r="P252" s="71"/>
      <c r="Q252" s="71"/>
      <c r="R252" s="71"/>
      <c r="S252" s="72">
        <v>0</v>
      </c>
      <c r="T252" s="72">
        <v>0</v>
      </c>
      <c r="U252" s="71"/>
      <c r="V252" s="71"/>
      <c r="W252" s="71"/>
      <c r="X252" s="72">
        <v>0</v>
      </c>
      <c r="Y252" s="72">
        <v>0</v>
      </c>
      <c r="Z252" s="72">
        <v>0</v>
      </c>
      <c r="AA252" s="69"/>
      <c r="AB252" s="69"/>
      <c r="AC252" s="69"/>
    </row>
    <row r="253" spans="1:29" ht="30" x14ac:dyDescent="0.25">
      <c r="A253" s="68" t="s">
        <v>19527</v>
      </c>
      <c r="B253" s="69" t="s">
        <v>19528</v>
      </c>
      <c r="C253" s="69" t="s">
        <v>798</v>
      </c>
      <c r="D253" s="69" t="s">
        <v>1866</v>
      </c>
      <c r="E253" s="69" t="s">
        <v>19043</v>
      </c>
      <c r="F253" s="69" t="s">
        <v>1038</v>
      </c>
      <c r="G253" s="69" t="s">
        <v>2331</v>
      </c>
      <c r="H253" s="69" t="s">
        <v>1236</v>
      </c>
      <c r="I253" s="70">
        <v>1856853.63</v>
      </c>
      <c r="J253" s="69" t="s">
        <v>1936</v>
      </c>
      <c r="K253" s="69" t="s">
        <v>19529</v>
      </c>
      <c r="L253" s="70">
        <v>122615.63</v>
      </c>
      <c r="M253" s="69"/>
      <c r="N253" s="69" t="s">
        <v>19530</v>
      </c>
      <c r="O253" s="69"/>
      <c r="P253" s="69" t="s">
        <v>1051</v>
      </c>
      <c r="Q253" s="69" t="s">
        <v>3121</v>
      </c>
      <c r="R253" s="69"/>
      <c r="S253" s="70">
        <v>122615.63</v>
      </c>
      <c r="T253" s="70"/>
      <c r="U253" s="69" t="s">
        <v>2189</v>
      </c>
      <c r="V253" s="73">
        <v>97</v>
      </c>
      <c r="W253" s="69" t="s">
        <v>2189</v>
      </c>
      <c r="X253" s="69"/>
      <c r="Y253" s="70"/>
      <c r="Z253" s="69">
        <v>0</v>
      </c>
      <c r="AA253" s="69" t="s">
        <v>966</v>
      </c>
      <c r="AB253" s="69" t="s">
        <v>967</v>
      </c>
      <c r="AC253" s="69" t="s">
        <v>19531</v>
      </c>
    </row>
    <row r="254" spans="1:29" x14ac:dyDescent="0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 t="s">
        <v>19532</v>
      </c>
      <c r="L254" s="70">
        <v>391535.93</v>
      </c>
      <c r="M254" s="69"/>
      <c r="N254" s="69" t="s">
        <v>19530</v>
      </c>
      <c r="O254" s="69"/>
      <c r="P254" s="69" t="s">
        <v>1051</v>
      </c>
      <c r="Q254" s="69" t="s">
        <v>3121</v>
      </c>
      <c r="R254" s="69"/>
      <c r="S254" s="70">
        <v>391535.93</v>
      </c>
      <c r="T254" s="70"/>
      <c r="U254" s="69" t="s">
        <v>2189</v>
      </c>
      <c r="V254" s="73">
        <v>97</v>
      </c>
      <c r="W254" s="69" t="s">
        <v>2189</v>
      </c>
      <c r="X254" s="69"/>
      <c r="Y254" s="70"/>
      <c r="Z254" s="69">
        <v>0</v>
      </c>
      <c r="AA254" s="69"/>
      <c r="AB254" s="69" t="s">
        <v>967</v>
      </c>
      <c r="AC254" s="69"/>
    </row>
    <row r="255" spans="1:29" x14ac:dyDescent="0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 t="s">
        <v>19533</v>
      </c>
      <c r="L255" s="70">
        <v>33669.24</v>
      </c>
      <c r="M255" s="69"/>
      <c r="N255" s="69" t="s">
        <v>19530</v>
      </c>
      <c r="O255" s="69"/>
      <c r="P255" s="69" t="s">
        <v>1051</v>
      </c>
      <c r="Q255" s="69" t="s">
        <v>3121</v>
      </c>
      <c r="R255" s="69"/>
      <c r="S255" s="70">
        <v>33669.24</v>
      </c>
      <c r="T255" s="70"/>
      <c r="U255" s="69" t="s">
        <v>2189</v>
      </c>
      <c r="V255" s="73">
        <v>97</v>
      </c>
      <c r="W255" s="69" t="s">
        <v>2189</v>
      </c>
      <c r="X255" s="69"/>
      <c r="Y255" s="70"/>
      <c r="Z255" s="69">
        <v>0</v>
      </c>
      <c r="AA255" s="69"/>
      <c r="AB255" s="69" t="s">
        <v>967</v>
      </c>
      <c r="AC255" s="69"/>
    </row>
    <row r="256" spans="1:29" x14ac:dyDescent="0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 t="s">
        <v>19534</v>
      </c>
      <c r="L256" s="70">
        <v>68312.479999999996</v>
      </c>
      <c r="M256" s="69"/>
      <c r="N256" s="69" t="s">
        <v>19535</v>
      </c>
      <c r="O256" s="69"/>
      <c r="P256" s="69" t="s">
        <v>1046</v>
      </c>
      <c r="Q256" s="69" t="s">
        <v>9275</v>
      </c>
      <c r="R256" s="69"/>
      <c r="S256" s="70">
        <v>68312.479999999996</v>
      </c>
      <c r="T256" s="70"/>
      <c r="U256" s="69"/>
      <c r="V256" s="69"/>
      <c r="W256" s="69"/>
      <c r="X256" s="69"/>
      <c r="Y256" s="70"/>
      <c r="Z256" s="69">
        <v>0</v>
      </c>
      <c r="AA256" s="69"/>
      <c r="AB256" s="69" t="s">
        <v>967</v>
      </c>
      <c r="AC256" s="69"/>
    </row>
    <row r="257" spans="1:29" x14ac:dyDescent="0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 t="s">
        <v>19536</v>
      </c>
      <c r="L257" s="70">
        <v>294091.40999999997</v>
      </c>
      <c r="M257" s="69"/>
      <c r="N257" s="69" t="s">
        <v>19535</v>
      </c>
      <c r="O257" s="69"/>
      <c r="P257" s="69" t="s">
        <v>1046</v>
      </c>
      <c r="Q257" s="69" t="s">
        <v>9275</v>
      </c>
      <c r="R257" s="69"/>
      <c r="S257" s="70">
        <v>294091.40999999997</v>
      </c>
      <c r="T257" s="70"/>
      <c r="U257" s="69"/>
      <c r="V257" s="69"/>
      <c r="W257" s="69"/>
      <c r="X257" s="69"/>
      <c r="Y257" s="70"/>
      <c r="Z257" s="69">
        <v>0</v>
      </c>
      <c r="AA257" s="69"/>
      <c r="AB257" s="69" t="s">
        <v>967</v>
      </c>
      <c r="AC257" s="69"/>
    </row>
    <row r="258" spans="1:29" x14ac:dyDescent="0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 t="s">
        <v>19537</v>
      </c>
      <c r="L258" s="70">
        <v>27484.880000000001</v>
      </c>
      <c r="M258" s="69"/>
      <c r="N258" s="69" t="s">
        <v>19535</v>
      </c>
      <c r="O258" s="69"/>
      <c r="P258" s="69" t="s">
        <v>1046</v>
      </c>
      <c r="Q258" s="69" t="s">
        <v>9275</v>
      </c>
      <c r="R258" s="69"/>
      <c r="S258" s="70">
        <v>27484.880000000001</v>
      </c>
      <c r="T258" s="70"/>
      <c r="U258" s="69"/>
      <c r="V258" s="69"/>
      <c r="W258" s="69"/>
      <c r="X258" s="69"/>
      <c r="Y258" s="70"/>
      <c r="Z258" s="69">
        <v>0</v>
      </c>
      <c r="AA258" s="69"/>
      <c r="AB258" s="69" t="s">
        <v>967</v>
      </c>
      <c r="AC258" s="69"/>
    </row>
    <row r="259" spans="1:29" x14ac:dyDescent="0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 t="s">
        <v>19538</v>
      </c>
      <c r="L259" s="70">
        <v>148589.93</v>
      </c>
      <c r="M259" s="69"/>
      <c r="N259" s="69" t="s">
        <v>19535</v>
      </c>
      <c r="O259" s="69"/>
      <c r="P259" s="69" t="s">
        <v>1046</v>
      </c>
      <c r="Q259" s="69" t="s">
        <v>9275</v>
      </c>
      <c r="R259" s="69"/>
      <c r="S259" s="70">
        <v>148589.93</v>
      </c>
      <c r="T259" s="70"/>
      <c r="U259" s="69"/>
      <c r="V259" s="69"/>
      <c r="W259" s="69"/>
      <c r="X259" s="69"/>
      <c r="Y259" s="70"/>
      <c r="Z259" s="69">
        <v>0</v>
      </c>
      <c r="AA259" s="69"/>
      <c r="AB259" s="69" t="s">
        <v>967</v>
      </c>
      <c r="AC259" s="69"/>
    </row>
    <row r="260" spans="1:29" x14ac:dyDescent="0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 t="s">
        <v>19539</v>
      </c>
      <c r="L260" s="70">
        <v>147933.63</v>
      </c>
      <c r="M260" s="69"/>
      <c r="N260" s="69" t="s">
        <v>19540</v>
      </c>
      <c r="O260" s="69"/>
      <c r="P260" s="69" t="s">
        <v>1380</v>
      </c>
      <c r="Q260" s="69" t="s">
        <v>2337</v>
      </c>
      <c r="R260" s="69"/>
      <c r="S260" s="70">
        <v>147933.63</v>
      </c>
      <c r="T260" s="70"/>
      <c r="U260" s="69"/>
      <c r="V260" s="69"/>
      <c r="W260" s="69"/>
      <c r="X260" s="69"/>
      <c r="Y260" s="70"/>
      <c r="Z260" s="69">
        <v>0</v>
      </c>
      <c r="AA260" s="69"/>
      <c r="AB260" s="69" t="s">
        <v>967</v>
      </c>
      <c r="AC260" s="69"/>
    </row>
    <row r="261" spans="1:29" x14ac:dyDescent="0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 t="s">
        <v>19541</v>
      </c>
      <c r="L261" s="70">
        <v>135151.34</v>
      </c>
      <c r="M261" s="69"/>
      <c r="N261" s="69" t="s">
        <v>19540</v>
      </c>
      <c r="O261" s="69"/>
      <c r="P261" s="69" t="s">
        <v>1380</v>
      </c>
      <c r="Q261" s="69" t="s">
        <v>2337</v>
      </c>
      <c r="R261" s="69"/>
      <c r="S261" s="70">
        <v>135151.34</v>
      </c>
      <c r="T261" s="70"/>
      <c r="U261" s="69"/>
      <c r="V261" s="69"/>
      <c r="W261" s="69"/>
      <c r="X261" s="69"/>
      <c r="Y261" s="70"/>
      <c r="Z261" s="69">
        <v>0</v>
      </c>
      <c r="AA261" s="69"/>
      <c r="AB261" s="69" t="s">
        <v>967</v>
      </c>
      <c r="AC261" s="69"/>
    </row>
    <row r="262" spans="1:29" x14ac:dyDescent="0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 t="s">
        <v>19542</v>
      </c>
      <c r="L262" s="70">
        <v>29879.85</v>
      </c>
      <c r="M262" s="69"/>
      <c r="N262" s="69" t="s">
        <v>19543</v>
      </c>
      <c r="O262" s="69"/>
      <c r="P262" s="69" t="s">
        <v>1380</v>
      </c>
      <c r="Q262" s="69" t="s">
        <v>3474</v>
      </c>
      <c r="R262" s="69"/>
      <c r="S262" s="70">
        <v>29879.85</v>
      </c>
      <c r="T262" s="70"/>
      <c r="U262" s="69"/>
      <c r="V262" s="69"/>
      <c r="W262" s="69"/>
      <c r="X262" s="69"/>
      <c r="Y262" s="70"/>
      <c r="Z262" s="69">
        <v>0</v>
      </c>
      <c r="AA262" s="69"/>
      <c r="AB262" s="69" t="s">
        <v>967</v>
      </c>
      <c r="AC262" s="69"/>
    </row>
    <row r="263" spans="1:29" x14ac:dyDescent="0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 t="s">
        <v>19544</v>
      </c>
      <c r="L263" s="70">
        <v>151629.89000000001</v>
      </c>
      <c r="M263" s="69"/>
      <c r="N263" s="69" t="s">
        <v>19540</v>
      </c>
      <c r="O263" s="69"/>
      <c r="P263" s="69" t="s">
        <v>1380</v>
      </c>
      <c r="Q263" s="69" t="s">
        <v>2337</v>
      </c>
      <c r="R263" s="69"/>
      <c r="S263" s="70">
        <v>151629.89000000001</v>
      </c>
      <c r="T263" s="70"/>
      <c r="U263" s="69"/>
      <c r="V263" s="69"/>
      <c r="W263" s="69"/>
      <c r="X263" s="69"/>
      <c r="Y263" s="70"/>
      <c r="Z263" s="69">
        <v>0</v>
      </c>
      <c r="AA263" s="69"/>
      <c r="AB263" s="69" t="s">
        <v>967</v>
      </c>
      <c r="AC263" s="69"/>
    </row>
    <row r="264" spans="1:29" x14ac:dyDescent="0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 t="s">
        <v>19545</v>
      </c>
      <c r="L264" s="70">
        <v>148338.31</v>
      </c>
      <c r="M264" s="69"/>
      <c r="N264" s="69" t="s">
        <v>19546</v>
      </c>
      <c r="O264" s="69"/>
      <c r="P264" s="69" t="s">
        <v>1738</v>
      </c>
      <c r="Q264" s="69" t="s">
        <v>2301</v>
      </c>
      <c r="R264" s="69"/>
      <c r="S264" s="70">
        <v>148338.31</v>
      </c>
      <c r="T264" s="70"/>
      <c r="U264" s="69"/>
      <c r="V264" s="69"/>
      <c r="W264" s="69"/>
      <c r="X264" s="69"/>
      <c r="Y264" s="70"/>
      <c r="Z264" s="69">
        <v>0</v>
      </c>
      <c r="AA264" s="69"/>
      <c r="AB264" s="69" t="s">
        <v>967</v>
      </c>
      <c r="AC264" s="69"/>
    </row>
    <row r="265" spans="1:29" x14ac:dyDescent="0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 t="s">
        <v>19547</v>
      </c>
      <c r="L265" s="70">
        <v>128801.47500000001</v>
      </c>
      <c r="M265" s="69"/>
      <c r="N265" s="69" t="s">
        <v>19546</v>
      </c>
      <c r="O265" s="69"/>
      <c r="P265" s="69" t="s">
        <v>1738</v>
      </c>
      <c r="Q265" s="69" t="s">
        <v>2301</v>
      </c>
      <c r="R265" s="69"/>
      <c r="S265" s="70">
        <v>128801.47500000001</v>
      </c>
      <c r="T265" s="70"/>
      <c r="U265" s="69"/>
      <c r="V265" s="69"/>
      <c r="W265" s="69"/>
      <c r="X265" s="69"/>
      <c r="Y265" s="70"/>
      <c r="Z265" s="69">
        <v>0</v>
      </c>
      <c r="AA265" s="69"/>
      <c r="AB265" s="69" t="s">
        <v>967</v>
      </c>
      <c r="AC265" s="69"/>
    </row>
    <row r="266" spans="1:29" x14ac:dyDescent="0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 t="s">
        <v>19548</v>
      </c>
      <c r="L266" s="70">
        <v>28809.33</v>
      </c>
      <c r="M266" s="69"/>
      <c r="N266" s="69" t="s">
        <v>19549</v>
      </c>
      <c r="O266" s="69"/>
      <c r="P266" s="69" t="s">
        <v>2136</v>
      </c>
      <c r="Q266" s="69" t="s">
        <v>2371</v>
      </c>
      <c r="R266" s="69"/>
      <c r="S266" s="70">
        <v>28809.33</v>
      </c>
      <c r="T266" s="70"/>
      <c r="U266" s="69"/>
      <c r="V266" s="69"/>
      <c r="W266" s="69"/>
      <c r="X266" s="69"/>
      <c r="Y266" s="70"/>
      <c r="Z266" s="69">
        <v>0</v>
      </c>
      <c r="AA266" s="69"/>
      <c r="AB266" s="69" t="s">
        <v>967</v>
      </c>
      <c r="AC266" s="69"/>
    </row>
    <row r="267" spans="1:29" x14ac:dyDescent="0.25">
      <c r="A267" s="71" t="s">
        <v>193</v>
      </c>
      <c r="B267" s="71"/>
      <c r="C267" s="71"/>
      <c r="D267" s="71"/>
      <c r="E267" s="71"/>
      <c r="F267" s="71"/>
      <c r="G267" s="71"/>
      <c r="H267" s="71"/>
      <c r="I267" s="72">
        <v>1856853.63</v>
      </c>
      <c r="J267" s="71"/>
      <c r="K267" s="71"/>
      <c r="L267" s="72">
        <v>1856843.3250000002</v>
      </c>
      <c r="M267" s="72">
        <v>10.304999999701977</v>
      </c>
      <c r="N267" s="71"/>
      <c r="O267" s="71"/>
      <c r="P267" s="71"/>
      <c r="Q267" s="71"/>
      <c r="R267" s="71"/>
      <c r="S267" s="72">
        <v>1856843.3250000002</v>
      </c>
      <c r="T267" s="72">
        <v>547820.80000000005</v>
      </c>
      <c r="U267" s="71"/>
      <c r="V267" s="71"/>
      <c r="W267" s="71"/>
      <c r="X267" s="72">
        <v>1309022.5250000001</v>
      </c>
      <c r="Y267" s="72">
        <v>0</v>
      </c>
      <c r="Z267" s="72">
        <v>547820.80000000005</v>
      </c>
      <c r="AA267" s="69"/>
      <c r="AB267" s="69"/>
      <c r="AC267" s="69"/>
    </row>
    <row r="268" spans="1:29" ht="30" x14ac:dyDescent="0.25">
      <c r="A268" s="68" t="s">
        <v>19550</v>
      </c>
      <c r="B268" s="69" t="s">
        <v>19266</v>
      </c>
      <c r="C268" s="69" t="s">
        <v>19552</v>
      </c>
      <c r="D268" s="69" t="s">
        <v>19551</v>
      </c>
      <c r="E268" s="69" t="s">
        <v>19268</v>
      </c>
      <c r="F268" s="69" t="s">
        <v>1908</v>
      </c>
      <c r="G268" s="69" t="s">
        <v>1706</v>
      </c>
      <c r="H268" s="69" t="s">
        <v>1236</v>
      </c>
      <c r="I268" s="70">
        <v>16971.7</v>
      </c>
      <c r="J268" s="69" t="s">
        <v>1936</v>
      </c>
      <c r="K268" s="69" t="s">
        <v>19553</v>
      </c>
      <c r="L268" s="70">
        <v>16967</v>
      </c>
      <c r="M268" s="69"/>
      <c r="N268" s="69" t="s">
        <v>19554</v>
      </c>
      <c r="O268" s="69"/>
      <c r="P268" s="69" t="s">
        <v>1051</v>
      </c>
      <c r="Q268" s="69" t="s">
        <v>1542</v>
      </c>
      <c r="R268" s="69"/>
      <c r="S268" s="70">
        <v>16967</v>
      </c>
      <c r="T268" s="70"/>
      <c r="U268" s="69" t="s">
        <v>1751</v>
      </c>
      <c r="V268" s="73">
        <v>89</v>
      </c>
      <c r="W268" s="69" t="s">
        <v>1751</v>
      </c>
      <c r="X268" s="69"/>
      <c r="Y268" s="70"/>
      <c r="Z268" s="69">
        <v>0</v>
      </c>
      <c r="AA268" s="69" t="s">
        <v>966</v>
      </c>
      <c r="AB268" s="69" t="s">
        <v>997</v>
      </c>
      <c r="AC268" s="69" t="s">
        <v>19555</v>
      </c>
    </row>
    <row r="269" spans="1:29" x14ac:dyDescent="0.25">
      <c r="A269" s="71" t="s">
        <v>193</v>
      </c>
      <c r="B269" s="71"/>
      <c r="C269" s="71"/>
      <c r="D269" s="71"/>
      <c r="E269" s="71"/>
      <c r="F269" s="71"/>
      <c r="G269" s="71"/>
      <c r="H269" s="71"/>
      <c r="I269" s="72">
        <v>16971.7</v>
      </c>
      <c r="J269" s="71"/>
      <c r="K269" s="71"/>
      <c r="L269" s="72">
        <v>16967</v>
      </c>
      <c r="M269" s="72">
        <v>4.7000000000007276</v>
      </c>
      <c r="N269" s="71"/>
      <c r="O269" s="71"/>
      <c r="P269" s="71"/>
      <c r="Q269" s="71"/>
      <c r="R269" s="71"/>
      <c r="S269" s="72">
        <v>16967</v>
      </c>
      <c r="T269" s="72">
        <v>16967</v>
      </c>
      <c r="U269" s="71"/>
      <c r="V269" s="71"/>
      <c r="W269" s="71"/>
      <c r="X269" s="72">
        <v>0</v>
      </c>
      <c r="Y269" s="72">
        <v>0</v>
      </c>
      <c r="Z269" s="72">
        <v>16967</v>
      </c>
      <c r="AA269" s="69"/>
      <c r="AB269" s="69"/>
      <c r="AC269" s="69"/>
    </row>
    <row r="270" spans="1:29" ht="30" x14ac:dyDescent="0.25">
      <c r="A270" s="68" t="s">
        <v>19556</v>
      </c>
      <c r="B270" s="69" t="s">
        <v>19557</v>
      </c>
      <c r="C270" s="69" t="s">
        <v>793</v>
      </c>
      <c r="D270" s="69" t="s">
        <v>10760</v>
      </c>
      <c r="E270" s="69" t="s">
        <v>19268</v>
      </c>
      <c r="F270" s="69" t="s">
        <v>1690</v>
      </c>
      <c r="G270" s="69" t="s">
        <v>1745</v>
      </c>
      <c r="H270" s="69" t="s">
        <v>1236</v>
      </c>
      <c r="I270" s="70">
        <v>58790.75</v>
      </c>
      <c r="J270" s="69" t="s">
        <v>1936</v>
      </c>
      <c r="K270" s="69" t="s">
        <v>19558</v>
      </c>
      <c r="L270" s="70">
        <v>58631.44</v>
      </c>
      <c r="M270" s="69"/>
      <c r="N270" s="69" t="s">
        <v>19559</v>
      </c>
      <c r="O270" s="69"/>
      <c r="P270" s="69" t="s">
        <v>1380</v>
      </c>
      <c r="Q270" s="69" t="s">
        <v>1814</v>
      </c>
      <c r="R270" s="69"/>
      <c r="S270" s="70">
        <v>58631.44</v>
      </c>
      <c r="T270" s="70"/>
      <c r="U270" s="69"/>
      <c r="V270" s="69"/>
      <c r="W270" s="69"/>
      <c r="X270" s="69"/>
      <c r="Y270" s="70"/>
      <c r="Z270" s="69">
        <v>0</v>
      </c>
      <c r="AA270" s="69" t="s">
        <v>966</v>
      </c>
      <c r="AB270" s="69" t="s">
        <v>967</v>
      </c>
      <c r="AC270" s="69" t="s">
        <v>19560</v>
      </c>
    </row>
    <row r="271" spans="1:29" x14ac:dyDescent="0.25">
      <c r="A271" s="71" t="s">
        <v>193</v>
      </c>
      <c r="B271" s="71"/>
      <c r="C271" s="71"/>
      <c r="D271" s="71"/>
      <c r="E271" s="71"/>
      <c r="F271" s="71"/>
      <c r="G271" s="71"/>
      <c r="H271" s="71"/>
      <c r="I271" s="72">
        <v>58790.75</v>
      </c>
      <c r="J271" s="71"/>
      <c r="K271" s="71"/>
      <c r="L271" s="72">
        <v>58631.44</v>
      </c>
      <c r="M271" s="72">
        <v>159.30999999999767</v>
      </c>
      <c r="N271" s="71"/>
      <c r="O271" s="71"/>
      <c r="P271" s="71"/>
      <c r="Q271" s="71"/>
      <c r="R271" s="71"/>
      <c r="S271" s="72">
        <v>58631.44</v>
      </c>
      <c r="T271" s="72">
        <v>0</v>
      </c>
      <c r="U271" s="71"/>
      <c r="V271" s="71"/>
      <c r="W271" s="71"/>
      <c r="X271" s="72">
        <v>58631.44</v>
      </c>
      <c r="Y271" s="72">
        <v>0</v>
      </c>
      <c r="Z271" s="72">
        <v>0</v>
      </c>
      <c r="AA271" s="69"/>
      <c r="AB271" s="69"/>
      <c r="AC271" s="69"/>
    </row>
    <row r="272" spans="1:29" ht="30" x14ac:dyDescent="0.25">
      <c r="A272" s="68" t="s">
        <v>19561</v>
      </c>
      <c r="B272" s="69" t="s">
        <v>19277</v>
      </c>
      <c r="C272" s="69" t="s">
        <v>800</v>
      </c>
      <c r="D272" s="69" t="s">
        <v>1866</v>
      </c>
      <c r="E272" s="69" t="s">
        <v>19268</v>
      </c>
      <c r="F272" s="69" t="s">
        <v>2229</v>
      </c>
      <c r="G272" s="69" t="s">
        <v>2366</v>
      </c>
      <c r="H272" s="69" t="s">
        <v>1236</v>
      </c>
      <c r="I272" s="70">
        <v>48943.45</v>
      </c>
      <c r="J272" s="69" t="s">
        <v>1936</v>
      </c>
      <c r="K272" s="69" t="s">
        <v>19562</v>
      </c>
      <c r="L272" s="70">
        <v>48931.14</v>
      </c>
      <c r="M272" s="69"/>
      <c r="N272" s="69" t="s">
        <v>19563</v>
      </c>
      <c r="O272" s="69"/>
      <c r="P272" s="69" t="s">
        <v>1709</v>
      </c>
      <c r="Q272" s="69" t="s">
        <v>10079</v>
      </c>
      <c r="R272" s="69"/>
      <c r="S272" s="70">
        <v>48931.14</v>
      </c>
      <c r="T272" s="70"/>
      <c r="U272" s="69"/>
      <c r="V272" s="69"/>
      <c r="W272" s="69"/>
      <c r="X272" s="69"/>
      <c r="Y272" s="70"/>
      <c r="Z272" s="69">
        <v>0</v>
      </c>
      <c r="AA272" s="69" t="s">
        <v>966</v>
      </c>
      <c r="AB272" s="69" t="s">
        <v>967</v>
      </c>
      <c r="AC272" s="69" t="s">
        <v>19564</v>
      </c>
    </row>
    <row r="273" spans="1:29" x14ac:dyDescent="0.25">
      <c r="A273" s="71" t="s">
        <v>193</v>
      </c>
      <c r="B273" s="71"/>
      <c r="C273" s="71"/>
      <c r="D273" s="71"/>
      <c r="E273" s="71"/>
      <c r="F273" s="71"/>
      <c r="G273" s="71"/>
      <c r="H273" s="71"/>
      <c r="I273" s="72">
        <v>48943.45</v>
      </c>
      <c r="J273" s="71"/>
      <c r="K273" s="71"/>
      <c r="L273" s="72">
        <v>48931.14</v>
      </c>
      <c r="M273" s="72">
        <v>12.309999999997672</v>
      </c>
      <c r="N273" s="71"/>
      <c r="O273" s="71"/>
      <c r="P273" s="71"/>
      <c r="Q273" s="71"/>
      <c r="R273" s="71"/>
      <c r="S273" s="72">
        <v>48931.14</v>
      </c>
      <c r="T273" s="72">
        <v>0</v>
      </c>
      <c r="U273" s="71"/>
      <c r="V273" s="71"/>
      <c r="W273" s="71"/>
      <c r="X273" s="72">
        <v>48931.14</v>
      </c>
      <c r="Y273" s="72">
        <v>0</v>
      </c>
      <c r="Z273" s="72">
        <v>0</v>
      </c>
      <c r="AA273" s="69"/>
      <c r="AB273" s="69"/>
      <c r="AC273" s="69"/>
    </row>
    <row r="274" spans="1:29" ht="30" x14ac:dyDescent="0.25">
      <c r="A274" s="68" t="s">
        <v>19565</v>
      </c>
      <c r="B274" s="69" t="s">
        <v>19566</v>
      </c>
      <c r="C274" s="69" t="s">
        <v>802</v>
      </c>
      <c r="D274" s="69" t="s">
        <v>1866</v>
      </c>
      <c r="E274" s="69" t="s">
        <v>19043</v>
      </c>
      <c r="F274" s="69" t="s">
        <v>2342</v>
      </c>
      <c r="G274" s="69" t="s">
        <v>4118</v>
      </c>
      <c r="H274" s="69" t="s">
        <v>1236</v>
      </c>
      <c r="I274" s="70">
        <v>854221.5</v>
      </c>
      <c r="J274" s="69" t="s">
        <v>1936</v>
      </c>
      <c r="K274" s="69" t="s">
        <v>19567</v>
      </c>
      <c r="L274" s="70">
        <v>125212.73</v>
      </c>
      <c r="M274" s="69"/>
      <c r="N274" s="69" t="s">
        <v>19568</v>
      </c>
      <c r="O274" s="69"/>
      <c r="P274" s="69" t="s">
        <v>1380</v>
      </c>
      <c r="Q274" s="69" t="s">
        <v>3474</v>
      </c>
      <c r="R274" s="69"/>
      <c r="S274" s="70">
        <v>125212.73</v>
      </c>
      <c r="T274" s="70"/>
      <c r="U274" s="69"/>
      <c r="V274" s="69"/>
      <c r="W274" s="69"/>
      <c r="X274" s="69"/>
      <c r="Y274" s="70"/>
      <c r="Z274" s="69">
        <v>0</v>
      </c>
      <c r="AA274" s="69" t="s">
        <v>966</v>
      </c>
      <c r="AB274" s="69" t="s">
        <v>967</v>
      </c>
      <c r="AC274" s="69" t="s">
        <v>19569</v>
      </c>
    </row>
    <row r="275" spans="1:29" x14ac:dyDescent="0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 t="s">
        <v>19570</v>
      </c>
      <c r="L275" s="70">
        <v>171695.7</v>
      </c>
      <c r="M275" s="69"/>
      <c r="N275" s="69" t="s">
        <v>19571</v>
      </c>
      <c r="O275" s="69"/>
      <c r="P275" s="69" t="s">
        <v>1709</v>
      </c>
      <c r="Q275" s="69" t="s">
        <v>2301</v>
      </c>
      <c r="R275" s="69"/>
      <c r="S275" s="70">
        <v>171695.7</v>
      </c>
      <c r="T275" s="70"/>
      <c r="U275" s="69"/>
      <c r="V275" s="69"/>
      <c r="W275" s="69"/>
      <c r="X275" s="69"/>
      <c r="Y275" s="70"/>
      <c r="Z275" s="69">
        <v>0</v>
      </c>
      <c r="AA275" s="69"/>
      <c r="AB275" s="69" t="s">
        <v>967</v>
      </c>
      <c r="AC275" s="69"/>
    </row>
    <row r="276" spans="1:29" x14ac:dyDescent="0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 t="s">
        <v>19572</v>
      </c>
      <c r="L276" s="70">
        <v>115104</v>
      </c>
      <c r="M276" s="69"/>
      <c r="N276" s="69" t="s">
        <v>19573</v>
      </c>
      <c r="O276" s="69"/>
      <c r="P276" s="69" t="s">
        <v>1882</v>
      </c>
      <c r="Q276" s="69" t="s">
        <v>4053</v>
      </c>
      <c r="R276" s="69"/>
      <c r="S276" s="70">
        <v>115104</v>
      </c>
      <c r="T276" s="70"/>
      <c r="U276" s="69"/>
      <c r="V276" s="69"/>
      <c r="W276" s="69"/>
      <c r="X276" s="69"/>
      <c r="Y276" s="70"/>
      <c r="Z276" s="69">
        <v>0</v>
      </c>
      <c r="AA276" s="69"/>
      <c r="AB276" s="69" t="s">
        <v>967</v>
      </c>
      <c r="AC276" s="69"/>
    </row>
    <row r="277" spans="1:29" x14ac:dyDescent="0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 t="s">
        <v>19574</v>
      </c>
      <c r="L277" s="70">
        <v>300823.88</v>
      </c>
      <c r="M277" s="69"/>
      <c r="N277" s="69" t="s">
        <v>19573</v>
      </c>
      <c r="O277" s="69"/>
      <c r="P277" s="69" t="s">
        <v>1882</v>
      </c>
      <c r="Q277" s="69" t="s">
        <v>4053</v>
      </c>
      <c r="R277" s="69"/>
      <c r="S277" s="70">
        <v>300823.88</v>
      </c>
      <c r="T277" s="70"/>
      <c r="U277" s="69"/>
      <c r="V277" s="69"/>
      <c r="W277" s="69"/>
      <c r="X277" s="69"/>
      <c r="Y277" s="70"/>
      <c r="Z277" s="69">
        <v>0</v>
      </c>
      <c r="AA277" s="69"/>
      <c r="AB277" s="69" t="s">
        <v>967</v>
      </c>
      <c r="AC277" s="69"/>
    </row>
    <row r="278" spans="1:29" x14ac:dyDescent="0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 t="s">
        <v>19575</v>
      </c>
      <c r="L278" s="70">
        <v>141383.54999999999</v>
      </c>
      <c r="M278" s="69"/>
      <c r="N278" s="69" t="s">
        <v>19576</v>
      </c>
      <c r="O278" s="69"/>
      <c r="P278" s="69" t="s">
        <v>2170</v>
      </c>
      <c r="Q278" s="69" t="s">
        <v>3197</v>
      </c>
      <c r="R278" s="69"/>
      <c r="S278" s="70">
        <v>141383.54999999999</v>
      </c>
      <c r="T278" s="70"/>
      <c r="U278" s="69"/>
      <c r="V278" s="69"/>
      <c r="W278" s="69"/>
      <c r="X278" s="69"/>
      <c r="Y278" s="70"/>
      <c r="Z278" s="69">
        <v>0</v>
      </c>
      <c r="AA278" s="69"/>
      <c r="AB278" s="69" t="s">
        <v>967</v>
      </c>
      <c r="AC278" s="69"/>
    </row>
    <row r="279" spans="1:29" x14ac:dyDescent="0.25">
      <c r="A279" s="71" t="s">
        <v>193</v>
      </c>
      <c r="B279" s="71"/>
      <c r="C279" s="71"/>
      <c r="D279" s="71"/>
      <c r="E279" s="71"/>
      <c r="F279" s="71"/>
      <c r="G279" s="71"/>
      <c r="H279" s="71"/>
      <c r="I279" s="72">
        <v>854221.5</v>
      </c>
      <c r="J279" s="71"/>
      <c r="K279" s="71"/>
      <c r="L279" s="72">
        <v>854219.8600000001</v>
      </c>
      <c r="M279" s="72">
        <v>1.6399999998975545</v>
      </c>
      <c r="N279" s="71"/>
      <c r="O279" s="71"/>
      <c r="P279" s="71"/>
      <c r="Q279" s="71"/>
      <c r="R279" s="71"/>
      <c r="S279" s="72">
        <v>854219.8600000001</v>
      </c>
      <c r="T279" s="72">
        <v>0</v>
      </c>
      <c r="U279" s="71"/>
      <c r="V279" s="71"/>
      <c r="W279" s="71"/>
      <c r="X279" s="72">
        <v>854219.8600000001</v>
      </c>
      <c r="Y279" s="72">
        <v>0</v>
      </c>
      <c r="Z279" s="72">
        <v>0</v>
      </c>
      <c r="AA279" s="69"/>
      <c r="AB279" s="69"/>
      <c r="AC279" s="69"/>
    </row>
    <row r="280" spans="1:29" ht="30" x14ac:dyDescent="0.25">
      <c r="A280" s="68" t="s">
        <v>19577</v>
      </c>
      <c r="B280" s="69" t="s">
        <v>19578</v>
      </c>
      <c r="C280" s="69" t="s">
        <v>804</v>
      </c>
      <c r="D280" s="69" t="s">
        <v>1280</v>
      </c>
      <c r="E280" s="69" t="s">
        <v>19230</v>
      </c>
      <c r="F280" s="69" t="s">
        <v>1313</v>
      </c>
      <c r="G280" s="69" t="s">
        <v>1129</v>
      </c>
      <c r="H280" s="69" t="s">
        <v>1236</v>
      </c>
      <c r="I280" s="70">
        <v>227811.75</v>
      </c>
      <c r="J280" s="69" t="s">
        <v>1936</v>
      </c>
      <c r="K280" s="69" t="s">
        <v>19579</v>
      </c>
      <c r="L280" s="70">
        <v>107000.99</v>
      </c>
      <c r="M280" s="69"/>
      <c r="N280" s="69" t="s">
        <v>19580</v>
      </c>
      <c r="O280" s="69"/>
      <c r="P280" s="69" t="s">
        <v>1122</v>
      </c>
      <c r="Q280" s="69" t="s">
        <v>2357</v>
      </c>
      <c r="R280" s="69"/>
      <c r="S280" s="70">
        <v>107000.99</v>
      </c>
      <c r="T280" s="70"/>
      <c r="U280" s="69"/>
      <c r="V280" s="69"/>
      <c r="W280" s="69"/>
      <c r="X280" s="69"/>
      <c r="Y280" s="70"/>
      <c r="Z280" s="69">
        <v>0</v>
      </c>
      <c r="AA280" s="69" t="s">
        <v>966</v>
      </c>
      <c r="AB280" s="69" t="s">
        <v>1144</v>
      </c>
      <c r="AC280" s="69" t="s">
        <v>19581</v>
      </c>
    </row>
    <row r="281" spans="1:29" x14ac:dyDescent="0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 t="s">
        <v>19582</v>
      </c>
      <c r="L281" s="70">
        <v>113907.46</v>
      </c>
      <c r="M281" s="69"/>
      <c r="N281" s="69" t="s">
        <v>19583</v>
      </c>
      <c r="O281" s="69"/>
      <c r="P281" s="69" t="s">
        <v>1115</v>
      </c>
      <c r="Q281" s="69" t="s">
        <v>2471</v>
      </c>
      <c r="R281" s="69"/>
      <c r="S281" s="70">
        <v>113907.46</v>
      </c>
      <c r="T281" s="70"/>
      <c r="U281" s="69"/>
      <c r="V281" s="69"/>
      <c r="W281" s="69"/>
      <c r="X281" s="69"/>
      <c r="Y281" s="70"/>
      <c r="Z281" s="69">
        <v>0</v>
      </c>
      <c r="AA281" s="69"/>
      <c r="AB281" s="69" t="s">
        <v>1144</v>
      </c>
      <c r="AC281" s="69"/>
    </row>
    <row r="282" spans="1:29" x14ac:dyDescent="0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 t="s">
        <v>19584</v>
      </c>
      <c r="L282" s="70">
        <v>6020.82</v>
      </c>
      <c r="M282" s="69"/>
      <c r="N282" s="69"/>
      <c r="O282" s="69"/>
      <c r="P282" s="69"/>
      <c r="Q282" s="69"/>
      <c r="R282" s="69"/>
      <c r="S282" s="69"/>
      <c r="T282" s="70"/>
      <c r="U282" s="69"/>
      <c r="V282" s="69"/>
      <c r="W282" s="69"/>
      <c r="X282" s="69"/>
      <c r="Y282" s="70"/>
      <c r="Z282" s="69">
        <v>0</v>
      </c>
      <c r="AA282" s="69"/>
      <c r="AB282" s="69" t="s">
        <v>997</v>
      </c>
      <c r="AC282" s="69"/>
    </row>
    <row r="283" spans="1:29" x14ac:dyDescent="0.25">
      <c r="A283" s="71" t="s">
        <v>193</v>
      </c>
      <c r="B283" s="71"/>
      <c r="C283" s="71"/>
      <c r="D283" s="71"/>
      <c r="E283" s="71"/>
      <c r="F283" s="71"/>
      <c r="G283" s="71"/>
      <c r="H283" s="71"/>
      <c r="I283" s="72">
        <v>227811.75</v>
      </c>
      <c r="J283" s="71"/>
      <c r="K283" s="71"/>
      <c r="L283" s="72">
        <v>226929.27000000002</v>
      </c>
      <c r="M283" s="72">
        <v>882.47999999998137</v>
      </c>
      <c r="N283" s="71"/>
      <c r="O283" s="71"/>
      <c r="P283" s="71"/>
      <c r="Q283" s="71"/>
      <c r="R283" s="71"/>
      <c r="S283" s="72">
        <v>220908.45</v>
      </c>
      <c r="T283" s="72">
        <v>0</v>
      </c>
      <c r="U283" s="71"/>
      <c r="V283" s="71"/>
      <c r="W283" s="71"/>
      <c r="X283" s="72">
        <v>220908.45</v>
      </c>
      <c r="Y283" s="72">
        <v>0</v>
      </c>
      <c r="Z283" s="72">
        <v>0</v>
      </c>
      <c r="AA283" s="69"/>
      <c r="AB283" s="69"/>
      <c r="AC283" s="69"/>
    </row>
    <row r="284" spans="1:29" ht="30" x14ac:dyDescent="0.25">
      <c r="A284" s="68" t="s">
        <v>19585</v>
      </c>
      <c r="B284" s="69" t="s">
        <v>19586</v>
      </c>
      <c r="C284" s="69" t="s">
        <v>776</v>
      </c>
      <c r="D284" s="69" t="s">
        <v>19308</v>
      </c>
      <c r="E284" s="69" t="s">
        <v>19268</v>
      </c>
      <c r="F284" s="69" t="s">
        <v>1661</v>
      </c>
      <c r="G284" s="69" t="s">
        <v>1751</v>
      </c>
      <c r="H284" s="69" t="s">
        <v>1236</v>
      </c>
      <c r="I284" s="70">
        <v>35534.699999999997</v>
      </c>
      <c r="J284" s="69" t="s">
        <v>1936</v>
      </c>
      <c r="K284" s="69" t="s">
        <v>19587</v>
      </c>
      <c r="L284" s="70">
        <v>35518.699999999997</v>
      </c>
      <c r="M284" s="69"/>
      <c r="N284" s="69" t="s">
        <v>19588</v>
      </c>
      <c r="O284" s="69"/>
      <c r="P284" s="69" t="s">
        <v>1764</v>
      </c>
      <c r="Q284" s="69" t="s">
        <v>18875</v>
      </c>
      <c r="R284" s="69"/>
      <c r="S284" s="70">
        <v>35518.699999999997</v>
      </c>
      <c r="T284" s="70"/>
      <c r="U284" s="69"/>
      <c r="V284" s="69"/>
      <c r="W284" s="69"/>
      <c r="X284" s="69"/>
      <c r="Y284" s="70"/>
      <c r="Z284" s="69">
        <v>0</v>
      </c>
      <c r="AA284" s="69" t="s">
        <v>966</v>
      </c>
      <c r="AB284" s="69" t="s">
        <v>1144</v>
      </c>
      <c r="AC284" s="69" t="s">
        <v>19589</v>
      </c>
    </row>
    <row r="285" spans="1:29" x14ac:dyDescent="0.25">
      <c r="A285" s="71" t="s">
        <v>193</v>
      </c>
      <c r="B285" s="71"/>
      <c r="C285" s="71"/>
      <c r="D285" s="71"/>
      <c r="E285" s="71"/>
      <c r="F285" s="71"/>
      <c r="G285" s="71"/>
      <c r="H285" s="71"/>
      <c r="I285" s="72">
        <v>35534.699999999997</v>
      </c>
      <c r="J285" s="71"/>
      <c r="K285" s="71"/>
      <c r="L285" s="72">
        <v>35518.699999999997</v>
      </c>
      <c r="M285" s="72">
        <v>16</v>
      </c>
      <c r="N285" s="71"/>
      <c r="O285" s="71"/>
      <c r="P285" s="71"/>
      <c r="Q285" s="71"/>
      <c r="R285" s="71"/>
      <c r="S285" s="72">
        <v>35518.699999999997</v>
      </c>
      <c r="T285" s="72">
        <v>0</v>
      </c>
      <c r="U285" s="71"/>
      <c r="V285" s="71"/>
      <c r="W285" s="71"/>
      <c r="X285" s="72">
        <v>35518.699999999997</v>
      </c>
      <c r="Y285" s="72">
        <v>0</v>
      </c>
      <c r="Z285" s="72">
        <v>0</v>
      </c>
      <c r="AA285" s="69"/>
      <c r="AB285" s="69"/>
      <c r="AC285" s="69"/>
    </row>
    <row r="286" spans="1:29" ht="30" x14ac:dyDescent="0.25">
      <c r="A286" s="68" t="s">
        <v>19590</v>
      </c>
      <c r="B286" s="69" t="s">
        <v>19049</v>
      </c>
      <c r="C286" s="69" t="s">
        <v>784</v>
      </c>
      <c r="D286" s="69" t="s">
        <v>10995</v>
      </c>
      <c r="E286" s="69" t="s">
        <v>19268</v>
      </c>
      <c r="F286" s="69" t="s">
        <v>1661</v>
      </c>
      <c r="G286" s="69" t="s">
        <v>1729</v>
      </c>
      <c r="H286" s="69" t="s">
        <v>1236</v>
      </c>
      <c r="I286" s="70">
        <v>69349.62</v>
      </c>
      <c r="J286" s="69" t="s">
        <v>1936</v>
      </c>
      <c r="K286" s="69" t="s">
        <v>19591</v>
      </c>
      <c r="L286" s="70">
        <v>67625.7</v>
      </c>
      <c r="M286" s="69"/>
      <c r="N286" s="69" t="s">
        <v>19592</v>
      </c>
      <c r="O286" s="69"/>
      <c r="P286" s="69" t="s">
        <v>2170</v>
      </c>
      <c r="Q286" s="69" t="s">
        <v>2417</v>
      </c>
      <c r="R286" s="69"/>
      <c r="S286" s="70">
        <v>67625.7</v>
      </c>
      <c r="T286" s="70"/>
      <c r="U286" s="69"/>
      <c r="V286" s="69"/>
      <c r="W286" s="69"/>
      <c r="X286" s="69"/>
      <c r="Y286" s="70"/>
      <c r="Z286" s="69">
        <v>0</v>
      </c>
      <c r="AA286" s="69" t="s">
        <v>966</v>
      </c>
      <c r="AB286" s="69" t="s">
        <v>967</v>
      </c>
      <c r="AC286" s="69" t="s">
        <v>19593</v>
      </c>
    </row>
    <row r="287" spans="1:29" x14ac:dyDescent="0.25">
      <c r="A287" s="71" t="s">
        <v>193</v>
      </c>
      <c r="B287" s="71"/>
      <c r="C287" s="71"/>
      <c r="D287" s="71"/>
      <c r="E287" s="71"/>
      <c r="F287" s="71"/>
      <c r="G287" s="71"/>
      <c r="H287" s="71"/>
      <c r="I287" s="72">
        <v>69349.62</v>
      </c>
      <c r="J287" s="71"/>
      <c r="K287" s="71"/>
      <c r="L287" s="72">
        <v>67625.7</v>
      </c>
      <c r="M287" s="72">
        <v>1723.9199999999983</v>
      </c>
      <c r="N287" s="71"/>
      <c r="O287" s="71"/>
      <c r="P287" s="71"/>
      <c r="Q287" s="71"/>
      <c r="R287" s="71"/>
      <c r="S287" s="72">
        <v>67625.7</v>
      </c>
      <c r="T287" s="72">
        <v>0</v>
      </c>
      <c r="U287" s="71"/>
      <c r="V287" s="71"/>
      <c r="W287" s="71"/>
      <c r="X287" s="72">
        <v>67625.7</v>
      </c>
      <c r="Y287" s="72">
        <v>0</v>
      </c>
      <c r="Z287" s="72">
        <v>0</v>
      </c>
      <c r="AA287" s="69"/>
      <c r="AB287" s="69"/>
      <c r="AC287" s="69"/>
    </row>
    <row r="288" spans="1:29" ht="30" x14ac:dyDescent="0.25">
      <c r="A288" s="68" t="s">
        <v>19594</v>
      </c>
      <c r="B288" s="69" t="s">
        <v>19595</v>
      </c>
      <c r="C288" s="69" t="s">
        <v>795</v>
      </c>
      <c r="D288" s="69" t="s">
        <v>10760</v>
      </c>
      <c r="E288" s="69" t="s">
        <v>19230</v>
      </c>
      <c r="F288" s="69" t="s">
        <v>1269</v>
      </c>
      <c r="G288" s="69" t="s">
        <v>1210</v>
      </c>
      <c r="H288" s="69" t="s">
        <v>1236</v>
      </c>
      <c r="I288" s="70">
        <v>89768.93</v>
      </c>
      <c r="J288" s="69" t="s">
        <v>1936</v>
      </c>
      <c r="K288" s="69" t="s">
        <v>19596</v>
      </c>
      <c r="L288" s="70">
        <v>89235.43</v>
      </c>
      <c r="M288" s="69"/>
      <c r="N288" s="69" t="s">
        <v>19597</v>
      </c>
      <c r="O288" s="69"/>
      <c r="P288" s="69" t="s">
        <v>1764</v>
      </c>
      <c r="Q288" s="69" t="s">
        <v>18875</v>
      </c>
      <c r="R288" s="69"/>
      <c r="S288" s="70">
        <v>89235.43</v>
      </c>
      <c r="T288" s="70"/>
      <c r="U288" s="69"/>
      <c r="V288" s="69"/>
      <c r="W288" s="69"/>
      <c r="X288" s="69"/>
      <c r="Y288" s="70"/>
      <c r="Z288" s="69">
        <v>0</v>
      </c>
      <c r="AA288" s="69" t="s">
        <v>966</v>
      </c>
      <c r="AB288" s="69" t="s">
        <v>967</v>
      </c>
      <c r="AC288" s="69" t="s">
        <v>19598</v>
      </c>
    </row>
    <row r="289" spans="1:29" x14ac:dyDescent="0.25">
      <c r="A289" s="71" t="s">
        <v>193</v>
      </c>
      <c r="B289" s="71"/>
      <c r="C289" s="71"/>
      <c r="D289" s="71"/>
      <c r="E289" s="71"/>
      <c r="F289" s="71"/>
      <c r="G289" s="71"/>
      <c r="H289" s="71"/>
      <c r="I289" s="72">
        <v>89768.93</v>
      </c>
      <c r="J289" s="71"/>
      <c r="K289" s="71"/>
      <c r="L289" s="72">
        <v>89235.43</v>
      </c>
      <c r="M289" s="72">
        <v>533.5</v>
      </c>
      <c r="N289" s="71"/>
      <c r="O289" s="71"/>
      <c r="P289" s="71"/>
      <c r="Q289" s="71"/>
      <c r="R289" s="71"/>
      <c r="S289" s="72">
        <v>89235.43</v>
      </c>
      <c r="T289" s="72">
        <v>0</v>
      </c>
      <c r="U289" s="71"/>
      <c r="V289" s="71"/>
      <c r="W289" s="71"/>
      <c r="X289" s="72">
        <v>89235.43</v>
      </c>
      <c r="Y289" s="72">
        <v>0</v>
      </c>
      <c r="Z289" s="72">
        <v>0</v>
      </c>
      <c r="AA289" s="69"/>
      <c r="AB289" s="69"/>
      <c r="AC289" s="69"/>
    </row>
    <row r="290" spans="1:29" ht="30" x14ac:dyDescent="0.25">
      <c r="A290" s="68" t="s">
        <v>19599</v>
      </c>
      <c r="B290" s="69" t="s">
        <v>19600</v>
      </c>
      <c r="C290" s="69" t="s">
        <v>779</v>
      </c>
      <c r="D290" s="69" t="s">
        <v>2436</v>
      </c>
      <c r="E290" s="69" t="s">
        <v>19230</v>
      </c>
      <c r="F290" s="69" t="s">
        <v>1718</v>
      </c>
      <c r="G290" s="69" t="s">
        <v>1129</v>
      </c>
      <c r="H290" s="69" t="s">
        <v>1236</v>
      </c>
      <c r="I290" s="70">
        <v>124288.3</v>
      </c>
      <c r="J290" s="69" t="s">
        <v>1936</v>
      </c>
      <c r="K290" s="69" t="s">
        <v>19601</v>
      </c>
      <c r="L290" s="70">
        <v>52612.800000000003</v>
      </c>
      <c r="M290" s="69"/>
      <c r="N290" s="69" t="s">
        <v>19602</v>
      </c>
      <c r="O290" s="69"/>
      <c r="P290" s="69" t="s">
        <v>2170</v>
      </c>
      <c r="Q290" s="69" t="s">
        <v>3232</v>
      </c>
      <c r="R290" s="69"/>
      <c r="S290" s="70">
        <v>52612.800000000003</v>
      </c>
      <c r="T290" s="70"/>
      <c r="U290" s="69"/>
      <c r="V290" s="69"/>
      <c r="W290" s="69"/>
      <c r="X290" s="69"/>
      <c r="Y290" s="70"/>
      <c r="Z290" s="69">
        <v>0</v>
      </c>
      <c r="AA290" s="69" t="s">
        <v>966</v>
      </c>
      <c r="AB290" s="69" t="s">
        <v>1144</v>
      </c>
      <c r="AC290" s="69" t="s">
        <v>19603</v>
      </c>
    </row>
    <row r="291" spans="1:29" x14ac:dyDescent="0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 t="s">
        <v>19604</v>
      </c>
      <c r="L291" s="70">
        <v>47186.720000000001</v>
      </c>
      <c r="M291" s="69"/>
      <c r="N291" s="69" t="s">
        <v>19602</v>
      </c>
      <c r="O291" s="69"/>
      <c r="P291" s="69" t="s">
        <v>2170</v>
      </c>
      <c r="Q291" s="69" t="s">
        <v>3232</v>
      </c>
      <c r="R291" s="69"/>
      <c r="S291" s="70">
        <v>47186.720000000001</v>
      </c>
      <c r="T291" s="70"/>
      <c r="U291" s="69"/>
      <c r="V291" s="69"/>
      <c r="W291" s="69"/>
      <c r="X291" s="69"/>
      <c r="Y291" s="70"/>
      <c r="Z291" s="69">
        <v>0</v>
      </c>
      <c r="AA291" s="69"/>
      <c r="AB291" s="69" t="s">
        <v>1144</v>
      </c>
      <c r="AC291" s="69"/>
    </row>
    <row r="292" spans="1:29" x14ac:dyDescent="0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 t="s">
        <v>19605</v>
      </c>
      <c r="L292" s="70">
        <v>1338.08</v>
      </c>
      <c r="M292" s="69"/>
      <c r="N292" s="69" t="s">
        <v>19606</v>
      </c>
      <c r="O292" s="69"/>
      <c r="P292" s="69" t="s">
        <v>1538</v>
      </c>
      <c r="Q292" s="69" t="s">
        <v>2471</v>
      </c>
      <c r="R292" s="69"/>
      <c r="S292" s="70">
        <v>1338.08</v>
      </c>
      <c r="T292" s="70"/>
      <c r="U292" s="69"/>
      <c r="V292" s="69"/>
      <c r="W292" s="69"/>
      <c r="X292" s="69"/>
      <c r="Y292" s="70"/>
      <c r="Z292" s="69">
        <v>0</v>
      </c>
      <c r="AA292" s="69"/>
      <c r="AB292" s="69" t="s">
        <v>1144</v>
      </c>
      <c r="AC292" s="69"/>
    </row>
    <row r="293" spans="1:29" x14ac:dyDescent="0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 t="s">
        <v>19607</v>
      </c>
      <c r="L293" s="70">
        <v>1486.22</v>
      </c>
      <c r="M293" s="69"/>
      <c r="N293" s="69" t="s">
        <v>19608</v>
      </c>
      <c r="O293" s="69"/>
      <c r="P293" s="69" t="s">
        <v>1115</v>
      </c>
      <c r="Q293" s="69" t="s">
        <v>19609</v>
      </c>
      <c r="R293" s="69"/>
      <c r="S293" s="70">
        <v>1486.22</v>
      </c>
      <c r="T293" s="70"/>
      <c r="U293" s="69"/>
      <c r="V293" s="69"/>
      <c r="W293" s="69"/>
      <c r="X293" s="69"/>
      <c r="Y293" s="70"/>
      <c r="Z293" s="69">
        <v>0</v>
      </c>
      <c r="AA293" s="69"/>
      <c r="AB293" s="69" t="s">
        <v>1144</v>
      </c>
      <c r="AC293" s="69"/>
    </row>
    <row r="294" spans="1:29" x14ac:dyDescent="0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 t="s">
        <v>19610</v>
      </c>
      <c r="L294" s="70">
        <v>21115.18</v>
      </c>
      <c r="M294" s="69"/>
      <c r="N294" s="69" t="s">
        <v>19608</v>
      </c>
      <c r="O294" s="69"/>
      <c r="P294" s="69" t="s">
        <v>1115</v>
      </c>
      <c r="Q294" s="69" t="s">
        <v>19609</v>
      </c>
      <c r="R294" s="69"/>
      <c r="S294" s="70">
        <v>21115.18</v>
      </c>
      <c r="T294" s="70"/>
      <c r="U294" s="69"/>
      <c r="V294" s="69"/>
      <c r="W294" s="69"/>
      <c r="X294" s="69"/>
      <c r="Y294" s="70"/>
      <c r="Z294" s="69">
        <v>0</v>
      </c>
      <c r="AA294" s="69"/>
      <c r="AB294" s="69" t="s">
        <v>1144</v>
      </c>
      <c r="AC294" s="69"/>
    </row>
    <row r="295" spans="1:29" x14ac:dyDescent="0.25">
      <c r="A295" s="71" t="s">
        <v>193</v>
      </c>
      <c r="B295" s="71"/>
      <c r="C295" s="71"/>
      <c r="D295" s="71"/>
      <c r="E295" s="71"/>
      <c r="F295" s="71"/>
      <c r="G295" s="71"/>
      <c r="H295" s="71"/>
      <c r="I295" s="72">
        <v>124288.3</v>
      </c>
      <c r="J295" s="71"/>
      <c r="K295" s="71"/>
      <c r="L295" s="72">
        <v>123739</v>
      </c>
      <c r="M295" s="72">
        <v>549.30000000000291</v>
      </c>
      <c r="N295" s="71"/>
      <c r="O295" s="71"/>
      <c r="P295" s="71"/>
      <c r="Q295" s="71"/>
      <c r="R295" s="71"/>
      <c r="S295" s="72">
        <v>123739</v>
      </c>
      <c r="T295" s="72">
        <v>0</v>
      </c>
      <c r="U295" s="71"/>
      <c r="V295" s="71"/>
      <c r="W295" s="71"/>
      <c r="X295" s="72">
        <v>123739</v>
      </c>
      <c r="Y295" s="72">
        <v>0</v>
      </c>
      <c r="Z295" s="72">
        <v>0</v>
      </c>
      <c r="AA295" s="69"/>
      <c r="AB295" s="69"/>
      <c r="AC295" s="69"/>
    </row>
    <row r="296" spans="1:29" ht="30" x14ac:dyDescent="0.25">
      <c r="A296" s="68" t="s">
        <v>19611</v>
      </c>
      <c r="B296" s="69" t="s">
        <v>19600</v>
      </c>
      <c r="C296" s="69" t="s">
        <v>790</v>
      </c>
      <c r="D296" s="69" t="s">
        <v>1233</v>
      </c>
      <c r="E296" s="69" t="s">
        <v>19230</v>
      </c>
      <c r="F296" s="69" t="s">
        <v>1738</v>
      </c>
      <c r="G296" s="69" t="s">
        <v>1112</v>
      </c>
      <c r="H296" s="69" t="s">
        <v>1236</v>
      </c>
      <c r="I296" s="70">
        <v>448316.58</v>
      </c>
      <c r="J296" s="69" t="s">
        <v>1936</v>
      </c>
      <c r="K296" s="69" t="s">
        <v>19612</v>
      </c>
      <c r="L296" s="70">
        <v>17719.919999999998</v>
      </c>
      <c r="M296" s="69"/>
      <c r="N296" s="69" t="s">
        <v>19613</v>
      </c>
      <c r="O296" s="69"/>
      <c r="P296" s="69" t="s">
        <v>1764</v>
      </c>
      <c r="Q296" s="69" t="s">
        <v>4053</v>
      </c>
      <c r="R296" s="69"/>
      <c r="S296" s="70">
        <v>17719.919999999998</v>
      </c>
      <c r="T296" s="70"/>
      <c r="U296" s="69"/>
      <c r="V296" s="69"/>
      <c r="W296" s="69"/>
      <c r="X296" s="69"/>
      <c r="Y296" s="70"/>
      <c r="Z296" s="69">
        <v>0</v>
      </c>
      <c r="AA296" s="69" t="s">
        <v>966</v>
      </c>
      <c r="AB296" s="69" t="s">
        <v>967</v>
      </c>
      <c r="AC296" s="69" t="s">
        <v>19614</v>
      </c>
    </row>
    <row r="297" spans="1:29" x14ac:dyDescent="0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 t="s">
        <v>19615</v>
      </c>
      <c r="L297" s="70">
        <v>148922.37</v>
      </c>
      <c r="M297" s="69"/>
      <c r="N297" s="69" t="s">
        <v>19616</v>
      </c>
      <c r="O297" s="69"/>
      <c r="P297" s="69" t="s">
        <v>1612</v>
      </c>
      <c r="Q297" s="69" t="s">
        <v>19617</v>
      </c>
      <c r="R297" s="69"/>
      <c r="S297" s="70">
        <v>148922.37</v>
      </c>
      <c r="T297" s="70"/>
      <c r="U297" s="69"/>
      <c r="V297" s="69"/>
      <c r="W297" s="69"/>
      <c r="X297" s="69"/>
      <c r="Y297" s="70"/>
      <c r="Z297" s="69">
        <v>0</v>
      </c>
      <c r="AA297" s="69"/>
      <c r="AB297" s="69" t="s">
        <v>967</v>
      </c>
      <c r="AC297" s="69"/>
    </row>
    <row r="298" spans="1:29" x14ac:dyDescent="0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 t="s">
        <v>19618</v>
      </c>
      <c r="L298" s="70">
        <v>185463.67</v>
      </c>
      <c r="M298" s="69"/>
      <c r="N298" s="69" t="s">
        <v>19619</v>
      </c>
      <c r="O298" s="69"/>
      <c r="P298" s="69" t="s">
        <v>2157</v>
      </c>
      <c r="Q298" s="69" t="s">
        <v>10149</v>
      </c>
      <c r="R298" s="69"/>
      <c r="S298" s="70">
        <v>185463.67</v>
      </c>
      <c r="T298" s="70"/>
      <c r="U298" s="69"/>
      <c r="V298" s="69"/>
      <c r="W298" s="69"/>
      <c r="X298" s="69"/>
      <c r="Y298" s="70"/>
      <c r="Z298" s="69">
        <v>0</v>
      </c>
      <c r="AA298" s="69"/>
      <c r="AB298" s="69" t="s">
        <v>967</v>
      </c>
      <c r="AC298" s="69"/>
    </row>
    <row r="299" spans="1:29" x14ac:dyDescent="0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 t="s">
        <v>19620</v>
      </c>
      <c r="L299" s="70">
        <v>47992.34</v>
      </c>
      <c r="M299" s="69"/>
      <c r="N299" s="69"/>
      <c r="O299" s="69"/>
      <c r="P299" s="69"/>
      <c r="Q299" s="69"/>
      <c r="R299" s="69"/>
      <c r="S299" s="69"/>
      <c r="T299" s="70"/>
      <c r="U299" s="69"/>
      <c r="V299" s="69"/>
      <c r="W299" s="69"/>
      <c r="X299" s="69"/>
      <c r="Y299" s="70"/>
      <c r="Z299" s="69">
        <v>0</v>
      </c>
      <c r="AA299" s="69"/>
      <c r="AB299" s="69" t="s">
        <v>967</v>
      </c>
      <c r="AC299" s="69"/>
    </row>
    <row r="300" spans="1:29" x14ac:dyDescent="0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 t="s">
        <v>19621</v>
      </c>
      <c r="L300" s="70">
        <v>44806.32</v>
      </c>
      <c r="M300" s="69"/>
      <c r="N300" s="69"/>
      <c r="O300" s="69"/>
      <c r="P300" s="69"/>
      <c r="Q300" s="69"/>
      <c r="R300" s="69"/>
      <c r="S300" s="69"/>
      <c r="T300" s="70"/>
      <c r="U300" s="69"/>
      <c r="V300" s="69"/>
      <c r="W300" s="69"/>
      <c r="X300" s="69"/>
      <c r="Y300" s="70"/>
      <c r="Z300" s="69">
        <v>0</v>
      </c>
      <c r="AA300" s="69"/>
      <c r="AB300" s="69" t="s">
        <v>967</v>
      </c>
      <c r="AC300" s="69"/>
    </row>
    <row r="301" spans="1:29" x14ac:dyDescent="0.25">
      <c r="A301" s="71" t="s">
        <v>193</v>
      </c>
      <c r="B301" s="71"/>
      <c r="C301" s="71"/>
      <c r="D301" s="71"/>
      <c r="E301" s="71"/>
      <c r="F301" s="71"/>
      <c r="G301" s="71"/>
      <c r="H301" s="71"/>
      <c r="I301" s="72">
        <v>448316.58</v>
      </c>
      <c r="J301" s="71"/>
      <c r="K301" s="71"/>
      <c r="L301" s="72">
        <v>444904.61999999994</v>
      </c>
      <c r="M301" s="72">
        <v>3411.9600000000792</v>
      </c>
      <c r="N301" s="71"/>
      <c r="O301" s="71"/>
      <c r="P301" s="71"/>
      <c r="Q301" s="71"/>
      <c r="R301" s="71"/>
      <c r="S301" s="72">
        <v>352105.95999999996</v>
      </c>
      <c r="T301" s="72">
        <v>0</v>
      </c>
      <c r="U301" s="71"/>
      <c r="V301" s="71"/>
      <c r="W301" s="71"/>
      <c r="X301" s="72">
        <v>352105.95999999996</v>
      </c>
      <c r="Y301" s="72">
        <v>0</v>
      </c>
      <c r="Z301" s="72">
        <v>0</v>
      </c>
      <c r="AA301" s="69"/>
      <c r="AB301" s="69"/>
      <c r="AC301" s="69"/>
    </row>
    <row r="302" spans="1:29" ht="30" x14ac:dyDescent="0.25">
      <c r="A302" s="68" t="s">
        <v>19622</v>
      </c>
      <c r="B302" s="69" t="s">
        <v>19623</v>
      </c>
      <c r="C302" s="69" t="s">
        <v>19624</v>
      </c>
      <c r="D302" s="69" t="s">
        <v>19281</v>
      </c>
      <c r="E302" s="69" t="s">
        <v>19625</v>
      </c>
      <c r="F302" s="69" t="s">
        <v>3002</v>
      </c>
      <c r="G302" s="69" t="s">
        <v>1106</v>
      </c>
      <c r="H302" s="69" t="s">
        <v>2527</v>
      </c>
      <c r="I302" s="70">
        <v>90522.59</v>
      </c>
      <c r="J302" s="69" t="s">
        <v>1936</v>
      </c>
      <c r="K302" s="69" t="s">
        <v>19626</v>
      </c>
      <c r="L302" s="70">
        <v>27120.959999999999</v>
      </c>
      <c r="M302" s="69"/>
      <c r="N302" s="69" t="s">
        <v>19627</v>
      </c>
      <c r="O302" s="69"/>
      <c r="P302" s="69" t="s">
        <v>1122</v>
      </c>
      <c r="Q302" s="69" t="s">
        <v>2391</v>
      </c>
      <c r="R302" s="69"/>
      <c r="S302" s="70">
        <v>27120.959999999999</v>
      </c>
      <c r="T302" s="70"/>
      <c r="U302" s="69"/>
      <c r="V302" s="69"/>
      <c r="W302" s="69"/>
      <c r="X302" s="69"/>
      <c r="Y302" s="70"/>
      <c r="Z302" s="69">
        <v>0</v>
      </c>
      <c r="AA302" s="69" t="s">
        <v>966</v>
      </c>
      <c r="AB302" s="69" t="s">
        <v>967</v>
      </c>
      <c r="AC302" s="69" t="s">
        <v>19628</v>
      </c>
    </row>
    <row r="303" spans="1:29" x14ac:dyDescent="0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 t="s">
        <v>19629</v>
      </c>
      <c r="L303" s="70">
        <v>48623.69</v>
      </c>
      <c r="M303" s="69"/>
      <c r="N303" s="69"/>
      <c r="O303" s="69"/>
      <c r="P303" s="69"/>
      <c r="Q303" s="69"/>
      <c r="R303" s="69"/>
      <c r="S303" s="69"/>
      <c r="T303" s="70"/>
      <c r="U303" s="69"/>
      <c r="V303" s="69"/>
      <c r="W303" s="69"/>
      <c r="X303" s="69"/>
      <c r="Y303" s="70"/>
      <c r="Z303" s="69">
        <v>0</v>
      </c>
      <c r="AA303" s="69"/>
      <c r="AB303" s="69" t="s">
        <v>967</v>
      </c>
      <c r="AC303" s="69"/>
    </row>
    <row r="304" spans="1:29" x14ac:dyDescent="0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 t="s">
        <v>19630</v>
      </c>
      <c r="L304" s="70">
        <v>14777.95</v>
      </c>
      <c r="M304" s="69"/>
      <c r="N304" s="69"/>
      <c r="O304" s="69"/>
      <c r="P304" s="69"/>
      <c r="Q304" s="69"/>
      <c r="R304" s="69"/>
      <c r="S304" s="69"/>
      <c r="T304" s="70"/>
      <c r="U304" s="69"/>
      <c r="V304" s="69"/>
      <c r="W304" s="69"/>
      <c r="X304" s="69"/>
      <c r="Y304" s="70"/>
      <c r="Z304" s="69">
        <v>0</v>
      </c>
      <c r="AA304" s="69"/>
      <c r="AB304" s="69" t="s">
        <v>967</v>
      </c>
      <c r="AC304" s="69"/>
    </row>
    <row r="305" spans="1:29" x14ac:dyDescent="0.25">
      <c r="A305" s="71" t="s">
        <v>193</v>
      </c>
      <c r="B305" s="71"/>
      <c r="C305" s="71"/>
      <c r="D305" s="71"/>
      <c r="E305" s="71"/>
      <c r="F305" s="71"/>
      <c r="G305" s="71"/>
      <c r="H305" s="71"/>
      <c r="I305" s="72">
        <v>90522.59</v>
      </c>
      <c r="J305" s="71"/>
      <c r="K305" s="71"/>
      <c r="L305" s="72">
        <v>90522.599999999991</v>
      </c>
      <c r="M305" s="72">
        <v>-9.9999999947613105E-3</v>
      </c>
      <c r="N305" s="71"/>
      <c r="O305" s="71"/>
      <c r="P305" s="71"/>
      <c r="Q305" s="71"/>
      <c r="R305" s="71"/>
      <c r="S305" s="72">
        <v>27120.959999999999</v>
      </c>
      <c r="T305" s="72">
        <v>0</v>
      </c>
      <c r="U305" s="71"/>
      <c r="V305" s="71"/>
      <c r="W305" s="71"/>
      <c r="X305" s="72">
        <v>27120.959999999999</v>
      </c>
      <c r="Y305" s="72">
        <v>0</v>
      </c>
      <c r="Z305" s="72">
        <v>0</v>
      </c>
      <c r="AA305" s="69"/>
      <c r="AB305" s="69"/>
      <c r="AC305" s="69"/>
    </row>
    <row r="306" spans="1:29" ht="30" x14ac:dyDescent="0.25">
      <c r="A306" s="68" t="s">
        <v>19631</v>
      </c>
      <c r="B306" s="69" t="s">
        <v>19632</v>
      </c>
      <c r="C306" s="69" t="s">
        <v>19633</v>
      </c>
      <c r="D306" s="69" t="s">
        <v>1932</v>
      </c>
      <c r="E306" s="69" t="s">
        <v>19625</v>
      </c>
      <c r="F306" s="69" t="s">
        <v>3002</v>
      </c>
      <c r="G306" s="69" t="s">
        <v>1394</v>
      </c>
      <c r="H306" s="69" t="s">
        <v>1236</v>
      </c>
      <c r="I306" s="70">
        <v>881402.71</v>
      </c>
      <c r="J306" s="69" t="s">
        <v>1936</v>
      </c>
      <c r="K306" s="69" t="s">
        <v>19634</v>
      </c>
      <c r="L306" s="70">
        <v>168494.51</v>
      </c>
      <c r="M306" s="69"/>
      <c r="N306" s="69" t="s">
        <v>19635</v>
      </c>
      <c r="O306" s="69"/>
      <c r="P306" s="69" t="s">
        <v>1538</v>
      </c>
      <c r="Q306" s="69" t="s">
        <v>2471</v>
      </c>
      <c r="R306" s="69"/>
      <c r="S306" s="70">
        <v>168494.51</v>
      </c>
      <c r="T306" s="70"/>
      <c r="U306" s="69"/>
      <c r="V306" s="69"/>
      <c r="W306" s="69"/>
      <c r="X306" s="69"/>
      <c r="Y306" s="70"/>
      <c r="Z306" s="69">
        <v>0</v>
      </c>
      <c r="AA306" s="69" t="s">
        <v>966</v>
      </c>
      <c r="AB306" s="69" t="s">
        <v>967</v>
      </c>
      <c r="AC306" s="69" t="s">
        <v>19636</v>
      </c>
    </row>
    <row r="307" spans="1:29" x14ac:dyDescent="0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 t="s">
        <v>19637</v>
      </c>
      <c r="L307" s="70">
        <v>79080.070000000007</v>
      </c>
      <c r="M307" s="69"/>
      <c r="N307" s="69" t="s">
        <v>19638</v>
      </c>
      <c r="O307" s="69"/>
      <c r="P307" s="69" t="s">
        <v>3011</v>
      </c>
      <c r="Q307" s="69" t="s">
        <v>10149</v>
      </c>
      <c r="R307" s="69"/>
      <c r="S307" s="70">
        <v>79080.070000000007</v>
      </c>
      <c r="T307" s="70"/>
      <c r="U307" s="69"/>
      <c r="V307" s="69"/>
      <c r="W307" s="69"/>
      <c r="X307" s="69"/>
      <c r="Y307" s="70"/>
      <c r="Z307" s="69">
        <v>0</v>
      </c>
      <c r="AA307" s="69"/>
      <c r="AB307" s="69" t="s">
        <v>967</v>
      </c>
      <c r="AC307" s="69"/>
    </row>
    <row r="308" spans="1:29" x14ac:dyDescent="0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 t="s">
        <v>19639</v>
      </c>
      <c r="L308" s="70">
        <v>119280.52</v>
      </c>
      <c r="M308" s="69"/>
      <c r="N308" s="69"/>
      <c r="O308" s="69"/>
      <c r="P308" s="69"/>
      <c r="Q308" s="69"/>
      <c r="R308" s="69"/>
      <c r="S308" s="69"/>
      <c r="T308" s="70"/>
      <c r="U308" s="69"/>
      <c r="V308" s="69"/>
      <c r="W308" s="69"/>
      <c r="X308" s="69"/>
      <c r="Y308" s="70"/>
      <c r="Z308" s="69">
        <v>0</v>
      </c>
      <c r="AA308" s="69"/>
      <c r="AB308" s="69" t="s">
        <v>967</v>
      </c>
      <c r="AC308" s="69"/>
    </row>
    <row r="309" spans="1:29" x14ac:dyDescent="0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 t="s">
        <v>19640</v>
      </c>
      <c r="L309" s="70">
        <v>122180.05</v>
      </c>
      <c r="M309" s="69"/>
      <c r="N309" s="69"/>
      <c r="O309" s="69"/>
      <c r="P309" s="69"/>
      <c r="Q309" s="69"/>
      <c r="R309" s="69"/>
      <c r="S309" s="69"/>
      <c r="T309" s="70"/>
      <c r="U309" s="69"/>
      <c r="V309" s="69"/>
      <c r="W309" s="69"/>
      <c r="X309" s="69"/>
      <c r="Y309" s="70"/>
      <c r="Z309" s="69">
        <v>0</v>
      </c>
      <c r="AA309" s="69"/>
      <c r="AB309" s="69" t="s">
        <v>967</v>
      </c>
      <c r="AC309" s="69"/>
    </row>
    <row r="310" spans="1:29" x14ac:dyDescent="0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 t="s">
        <v>19641</v>
      </c>
      <c r="L310" s="70">
        <v>47288.12</v>
      </c>
      <c r="M310" s="69"/>
      <c r="N310" s="69"/>
      <c r="O310" s="69"/>
      <c r="P310" s="69"/>
      <c r="Q310" s="69"/>
      <c r="R310" s="69"/>
      <c r="S310" s="69"/>
      <c r="T310" s="70"/>
      <c r="U310" s="69"/>
      <c r="V310" s="69"/>
      <c r="W310" s="69"/>
      <c r="X310" s="69"/>
      <c r="Y310" s="70"/>
      <c r="Z310" s="69">
        <v>0</v>
      </c>
      <c r="AA310" s="69"/>
      <c r="AB310" s="69" t="s">
        <v>967</v>
      </c>
      <c r="AC310" s="69"/>
    </row>
    <row r="311" spans="1:29" x14ac:dyDescent="0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 t="s">
        <v>19642</v>
      </c>
      <c r="L311" s="70">
        <v>48300.62</v>
      </c>
      <c r="M311" s="69"/>
      <c r="N311" s="69"/>
      <c r="O311" s="69"/>
      <c r="P311" s="69"/>
      <c r="Q311" s="69"/>
      <c r="R311" s="69"/>
      <c r="S311" s="69"/>
      <c r="T311" s="70"/>
      <c r="U311" s="69"/>
      <c r="V311" s="69"/>
      <c r="W311" s="69"/>
      <c r="X311" s="69"/>
      <c r="Y311" s="70"/>
      <c r="Z311" s="69">
        <v>0</v>
      </c>
      <c r="AA311" s="69"/>
      <c r="AB311" s="69" t="s">
        <v>967</v>
      </c>
      <c r="AC311" s="69"/>
    </row>
    <row r="312" spans="1:29" x14ac:dyDescent="0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 t="s">
        <v>19643</v>
      </c>
      <c r="L312" s="70">
        <v>61606.49</v>
      </c>
      <c r="M312" s="69"/>
      <c r="N312" s="69"/>
      <c r="O312" s="69"/>
      <c r="P312" s="69"/>
      <c r="Q312" s="69"/>
      <c r="R312" s="69"/>
      <c r="S312" s="69"/>
      <c r="T312" s="70"/>
      <c r="U312" s="69"/>
      <c r="V312" s="69"/>
      <c r="W312" s="69"/>
      <c r="X312" s="69"/>
      <c r="Y312" s="70"/>
      <c r="Z312" s="69">
        <v>0</v>
      </c>
      <c r="AA312" s="69"/>
      <c r="AB312" s="69" t="s">
        <v>967</v>
      </c>
      <c r="AC312" s="69"/>
    </row>
    <row r="313" spans="1:29" x14ac:dyDescent="0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 t="s">
        <v>19644</v>
      </c>
      <c r="L313" s="70">
        <v>12679.09</v>
      </c>
      <c r="M313" s="69"/>
      <c r="N313" s="69"/>
      <c r="O313" s="69"/>
      <c r="P313" s="69"/>
      <c r="Q313" s="69"/>
      <c r="R313" s="69"/>
      <c r="S313" s="69"/>
      <c r="T313" s="70"/>
      <c r="U313" s="69"/>
      <c r="V313" s="69"/>
      <c r="W313" s="69"/>
      <c r="X313" s="69"/>
      <c r="Y313" s="70"/>
      <c r="Z313" s="69">
        <v>0</v>
      </c>
      <c r="AA313" s="69"/>
      <c r="AB313" s="69" t="s">
        <v>967</v>
      </c>
      <c r="AC313" s="69"/>
    </row>
    <row r="314" spans="1:29" x14ac:dyDescent="0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 t="s">
        <v>19645</v>
      </c>
      <c r="L314" s="70">
        <v>198746.82</v>
      </c>
      <c r="M314" s="69"/>
      <c r="N314" s="69"/>
      <c r="O314" s="69"/>
      <c r="P314" s="69"/>
      <c r="Q314" s="69"/>
      <c r="R314" s="69"/>
      <c r="S314" s="69"/>
      <c r="T314" s="70"/>
      <c r="U314" s="69"/>
      <c r="V314" s="69"/>
      <c r="W314" s="69"/>
      <c r="X314" s="69"/>
      <c r="Y314" s="70"/>
      <c r="Z314" s="69">
        <v>0</v>
      </c>
      <c r="AA314" s="69"/>
      <c r="AB314" s="69" t="s">
        <v>967</v>
      </c>
      <c r="AC314" s="69"/>
    </row>
    <row r="315" spans="1:29" x14ac:dyDescent="0.25">
      <c r="A315" s="71" t="s">
        <v>193</v>
      </c>
      <c r="B315" s="71"/>
      <c r="C315" s="71"/>
      <c r="D315" s="71"/>
      <c r="E315" s="71"/>
      <c r="F315" s="71"/>
      <c r="G315" s="71"/>
      <c r="H315" s="71"/>
      <c r="I315" s="72">
        <v>881402.71</v>
      </c>
      <c r="J315" s="71"/>
      <c r="K315" s="71"/>
      <c r="L315" s="72">
        <v>857656.29</v>
      </c>
      <c r="M315" s="72">
        <v>23746.419999999925</v>
      </c>
      <c r="N315" s="71"/>
      <c r="O315" s="71"/>
      <c r="P315" s="71"/>
      <c r="Q315" s="71"/>
      <c r="R315" s="71"/>
      <c r="S315" s="72">
        <v>247574.58000000002</v>
      </c>
      <c r="T315" s="72">
        <v>0</v>
      </c>
      <c r="U315" s="71"/>
      <c r="V315" s="71"/>
      <c r="W315" s="71"/>
      <c r="X315" s="72">
        <v>247574.58000000002</v>
      </c>
      <c r="Y315" s="72">
        <v>0</v>
      </c>
      <c r="Z315" s="72">
        <v>0</v>
      </c>
      <c r="AA315" s="69"/>
      <c r="AB315" s="69"/>
      <c r="AC315" s="69"/>
    </row>
    <row r="316" spans="1:29" ht="30" x14ac:dyDescent="0.25">
      <c r="A316" s="68" t="s">
        <v>19646</v>
      </c>
      <c r="B316" s="69" t="s">
        <v>19557</v>
      </c>
      <c r="C316" s="69" t="s">
        <v>19647</v>
      </c>
      <c r="D316" s="69" t="s">
        <v>10760</v>
      </c>
      <c r="E316" s="69" t="s">
        <v>19268</v>
      </c>
      <c r="F316" s="69" t="s">
        <v>2170</v>
      </c>
      <c r="G316" s="69" t="s">
        <v>2609</v>
      </c>
      <c r="H316" s="69" t="s">
        <v>1236</v>
      </c>
      <c r="I316" s="70">
        <v>141296.35</v>
      </c>
      <c r="J316" s="69" t="s">
        <v>1936</v>
      </c>
      <c r="K316" s="69" t="s">
        <v>19648</v>
      </c>
      <c r="L316" s="70">
        <v>124873.33</v>
      </c>
      <c r="M316" s="69"/>
      <c r="N316" s="69"/>
      <c r="O316" s="69"/>
      <c r="P316" s="69"/>
      <c r="Q316" s="69"/>
      <c r="R316" s="69"/>
      <c r="S316" s="69"/>
      <c r="T316" s="70"/>
      <c r="U316" s="69"/>
      <c r="V316" s="69"/>
      <c r="W316" s="69"/>
      <c r="X316" s="69"/>
      <c r="Y316" s="70"/>
      <c r="Z316" s="69">
        <v>0</v>
      </c>
      <c r="AA316" s="69" t="s">
        <v>966</v>
      </c>
      <c r="AB316" s="69" t="s">
        <v>967</v>
      </c>
      <c r="AC316" s="69" t="s">
        <v>19649</v>
      </c>
    </row>
    <row r="317" spans="1:29" x14ac:dyDescent="0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 t="s">
        <v>19650</v>
      </c>
      <c r="L317" s="70">
        <v>13585</v>
      </c>
      <c r="M317" s="69"/>
      <c r="N317" s="69" t="s">
        <v>19647</v>
      </c>
      <c r="O317" s="69"/>
      <c r="P317" s="69"/>
      <c r="Q317" s="69"/>
      <c r="R317" s="69"/>
      <c r="S317" s="69"/>
      <c r="T317" s="70"/>
      <c r="U317" s="69"/>
      <c r="V317" s="69"/>
      <c r="W317" s="69"/>
      <c r="X317" s="69"/>
      <c r="Y317" s="70"/>
      <c r="Z317" s="69">
        <v>0</v>
      </c>
      <c r="AA317" s="69"/>
      <c r="AB317" s="69" t="s">
        <v>997</v>
      </c>
      <c r="AC317" s="69"/>
    </row>
    <row r="318" spans="1:29" x14ac:dyDescent="0.25">
      <c r="A318" s="71" t="s">
        <v>193</v>
      </c>
      <c r="B318" s="71"/>
      <c r="C318" s="71"/>
      <c r="D318" s="71"/>
      <c r="E318" s="71"/>
      <c r="F318" s="71"/>
      <c r="G318" s="71"/>
      <c r="H318" s="71"/>
      <c r="I318" s="72">
        <v>141296.35</v>
      </c>
      <c r="J318" s="71"/>
      <c r="K318" s="71"/>
      <c r="L318" s="72">
        <v>138458.33000000002</v>
      </c>
      <c r="M318" s="72">
        <v>2838.0199999999895</v>
      </c>
      <c r="N318" s="71"/>
      <c r="O318" s="71"/>
      <c r="P318" s="71"/>
      <c r="Q318" s="71"/>
      <c r="R318" s="71"/>
      <c r="S318" s="72">
        <v>0</v>
      </c>
      <c r="T318" s="72">
        <v>0</v>
      </c>
      <c r="U318" s="71"/>
      <c r="V318" s="71"/>
      <c r="W318" s="71"/>
      <c r="X318" s="72">
        <v>0</v>
      </c>
      <c r="Y318" s="72">
        <v>0</v>
      </c>
      <c r="Z318" s="72">
        <v>0</v>
      </c>
      <c r="AA318" s="69"/>
      <c r="AB318" s="69"/>
      <c r="AC318" s="69"/>
    </row>
    <row r="319" spans="1:29" ht="30" x14ac:dyDescent="0.25">
      <c r="A319" s="68" t="s">
        <v>19651</v>
      </c>
      <c r="B319" s="69" t="s">
        <v>19652</v>
      </c>
      <c r="C319" s="69" t="s">
        <v>19653</v>
      </c>
      <c r="D319" s="69" t="s">
        <v>19206</v>
      </c>
      <c r="E319" s="69" t="s">
        <v>19625</v>
      </c>
      <c r="F319" s="69" t="s">
        <v>1804</v>
      </c>
      <c r="G319" s="69" t="s">
        <v>1805</v>
      </c>
      <c r="H319" s="69" t="s">
        <v>1236</v>
      </c>
      <c r="I319" s="70">
        <v>89725.47</v>
      </c>
      <c r="J319" s="69" t="s">
        <v>1936</v>
      </c>
      <c r="K319" s="69" t="s">
        <v>19654</v>
      </c>
      <c r="L319" s="70">
        <v>35320.47</v>
      </c>
      <c r="M319" s="69"/>
      <c r="N319" s="69"/>
      <c r="O319" s="69"/>
      <c r="P319" s="69"/>
      <c r="Q319" s="69"/>
      <c r="R319" s="69"/>
      <c r="S319" s="69"/>
      <c r="T319" s="70"/>
      <c r="U319" s="69"/>
      <c r="V319" s="69"/>
      <c r="W319" s="69"/>
      <c r="X319" s="69"/>
      <c r="Y319" s="70"/>
      <c r="Z319" s="69">
        <v>0</v>
      </c>
      <c r="AA319" s="69" t="s">
        <v>966</v>
      </c>
      <c r="AB319" s="69" t="s">
        <v>967</v>
      </c>
      <c r="AC319" s="69" t="s">
        <v>19655</v>
      </c>
    </row>
    <row r="320" spans="1:29" x14ac:dyDescent="0.25">
      <c r="A320" s="71" t="s">
        <v>193</v>
      </c>
      <c r="B320" s="71"/>
      <c r="C320" s="71"/>
      <c r="D320" s="71"/>
      <c r="E320" s="71"/>
      <c r="F320" s="71"/>
      <c r="G320" s="71"/>
      <c r="H320" s="71"/>
      <c r="I320" s="72">
        <v>89725.47</v>
      </c>
      <c r="J320" s="71"/>
      <c r="K320" s="71"/>
      <c r="L320" s="72">
        <v>35320.47</v>
      </c>
      <c r="M320" s="72">
        <v>54405</v>
      </c>
      <c r="N320" s="71"/>
      <c r="O320" s="71"/>
      <c r="P320" s="71"/>
      <c r="Q320" s="71"/>
      <c r="R320" s="71"/>
      <c r="S320" s="72">
        <v>0</v>
      </c>
      <c r="T320" s="72">
        <v>0</v>
      </c>
      <c r="U320" s="71"/>
      <c r="V320" s="71"/>
      <c r="W320" s="71"/>
      <c r="X320" s="72">
        <v>0</v>
      </c>
      <c r="Y320" s="72">
        <v>0</v>
      </c>
      <c r="Z320" s="72">
        <v>0</v>
      </c>
      <c r="AA320" s="69"/>
      <c r="AB320" s="69"/>
      <c r="AC320" s="69"/>
    </row>
    <row r="321" spans="1:29" ht="30" x14ac:dyDescent="0.25">
      <c r="A321" s="68" t="s">
        <v>19656</v>
      </c>
      <c r="B321" s="69" t="s">
        <v>19657</v>
      </c>
      <c r="C321" s="69" t="s">
        <v>19658</v>
      </c>
      <c r="D321" s="69" t="s">
        <v>2436</v>
      </c>
      <c r="E321" s="69" t="s">
        <v>19625</v>
      </c>
      <c r="F321" s="69" t="s">
        <v>2647</v>
      </c>
      <c r="G321" s="69" t="s">
        <v>1112</v>
      </c>
      <c r="H321" s="69" t="s">
        <v>1236</v>
      </c>
      <c r="I321" s="70">
        <v>13299.2</v>
      </c>
      <c r="J321" s="69" t="s">
        <v>1936</v>
      </c>
      <c r="K321" s="69" t="s">
        <v>19659</v>
      </c>
      <c r="L321" s="70">
        <v>13264</v>
      </c>
      <c r="M321" s="69"/>
      <c r="N321" s="69" t="s">
        <v>19658</v>
      </c>
      <c r="O321" s="69"/>
      <c r="P321" s="69"/>
      <c r="Q321" s="69"/>
      <c r="R321" s="69"/>
      <c r="S321" s="69"/>
      <c r="T321" s="70"/>
      <c r="U321" s="69"/>
      <c r="V321" s="69"/>
      <c r="W321" s="69"/>
      <c r="X321" s="69"/>
      <c r="Y321" s="70"/>
      <c r="Z321" s="69">
        <v>0</v>
      </c>
      <c r="AA321" s="69" t="s">
        <v>966</v>
      </c>
      <c r="AB321" s="69" t="s">
        <v>1144</v>
      </c>
      <c r="AC321" s="69" t="s">
        <v>19660</v>
      </c>
    </row>
    <row r="322" spans="1:29" x14ac:dyDescent="0.25">
      <c r="A322" s="71" t="s">
        <v>193</v>
      </c>
      <c r="B322" s="71"/>
      <c r="C322" s="71"/>
      <c r="D322" s="71"/>
      <c r="E322" s="71"/>
      <c r="F322" s="71"/>
      <c r="G322" s="71"/>
      <c r="H322" s="71"/>
      <c r="I322" s="72">
        <v>13299.2</v>
      </c>
      <c r="J322" s="71"/>
      <c r="K322" s="71"/>
      <c r="L322" s="72">
        <v>13264</v>
      </c>
      <c r="M322" s="72">
        <v>35.200000000000728</v>
      </c>
      <c r="N322" s="71"/>
      <c r="O322" s="71"/>
      <c r="P322" s="71"/>
      <c r="Q322" s="71"/>
      <c r="R322" s="71"/>
      <c r="S322" s="72">
        <v>0</v>
      </c>
      <c r="T322" s="72">
        <v>0</v>
      </c>
      <c r="U322" s="71"/>
      <c r="V322" s="71"/>
      <c r="W322" s="71"/>
      <c r="X322" s="72">
        <v>0</v>
      </c>
      <c r="Y322" s="72">
        <v>0</v>
      </c>
      <c r="Z322" s="72">
        <v>0</v>
      </c>
      <c r="AA322" s="69"/>
      <c r="AB322" s="69"/>
      <c r="AC322" s="69"/>
    </row>
    <row r="323" spans="1:29" ht="50" x14ac:dyDescent="0.25">
      <c r="A323" s="68" t="s">
        <v>19661</v>
      </c>
      <c r="B323" s="69" t="s">
        <v>19662</v>
      </c>
      <c r="C323" s="69" t="s">
        <v>19664</v>
      </c>
      <c r="D323" s="69" t="s">
        <v>19663</v>
      </c>
      <c r="E323" s="69" t="s">
        <v>19625</v>
      </c>
      <c r="F323" s="69" t="s">
        <v>2606</v>
      </c>
      <c r="G323" s="69" t="s">
        <v>2289</v>
      </c>
      <c r="H323" s="69" t="s">
        <v>1236</v>
      </c>
      <c r="I323" s="70">
        <v>215691.36</v>
      </c>
      <c r="J323" s="69" t="s">
        <v>1936</v>
      </c>
      <c r="K323" s="69" t="s">
        <v>19665</v>
      </c>
      <c r="L323" s="70">
        <v>124531.58</v>
      </c>
      <c r="M323" s="69"/>
      <c r="N323" s="69"/>
      <c r="O323" s="69"/>
      <c r="P323" s="69"/>
      <c r="Q323" s="69"/>
      <c r="R323" s="69"/>
      <c r="S323" s="69"/>
      <c r="T323" s="70"/>
      <c r="U323" s="69"/>
      <c r="V323" s="69"/>
      <c r="W323" s="69"/>
      <c r="X323" s="69"/>
      <c r="Y323" s="70"/>
      <c r="Z323" s="69">
        <v>0</v>
      </c>
      <c r="AA323" s="69" t="s">
        <v>966</v>
      </c>
      <c r="AB323" s="69" t="s">
        <v>967</v>
      </c>
      <c r="AC323" s="69" t="s">
        <v>19666</v>
      </c>
    </row>
    <row r="324" spans="1:29" x14ac:dyDescent="0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 t="s">
        <v>19667</v>
      </c>
      <c r="L324" s="70">
        <v>51826.76</v>
      </c>
      <c r="M324" s="69"/>
      <c r="N324" s="69"/>
      <c r="O324" s="69"/>
      <c r="P324" s="69"/>
      <c r="Q324" s="69"/>
      <c r="R324" s="69"/>
      <c r="S324" s="69"/>
      <c r="T324" s="70"/>
      <c r="U324" s="69"/>
      <c r="V324" s="69"/>
      <c r="W324" s="69"/>
      <c r="X324" s="69"/>
      <c r="Y324" s="70"/>
      <c r="Z324" s="69">
        <v>0</v>
      </c>
      <c r="AA324" s="69"/>
      <c r="AB324" s="69" t="s">
        <v>967</v>
      </c>
      <c r="AC324" s="69"/>
    </row>
    <row r="325" spans="1:29" x14ac:dyDescent="0.25">
      <c r="A325" s="71" t="s">
        <v>193</v>
      </c>
      <c r="B325" s="71"/>
      <c r="C325" s="71"/>
      <c r="D325" s="71"/>
      <c r="E325" s="71"/>
      <c r="F325" s="71"/>
      <c r="G325" s="71"/>
      <c r="H325" s="71"/>
      <c r="I325" s="72">
        <v>215691.36</v>
      </c>
      <c r="J325" s="71"/>
      <c r="K325" s="71"/>
      <c r="L325" s="72">
        <v>176358.34</v>
      </c>
      <c r="M325" s="72">
        <v>39333.01999999999</v>
      </c>
      <c r="N325" s="71"/>
      <c r="O325" s="71"/>
      <c r="P325" s="71"/>
      <c r="Q325" s="71"/>
      <c r="R325" s="71"/>
      <c r="S325" s="72">
        <v>0</v>
      </c>
      <c r="T325" s="72">
        <v>0</v>
      </c>
      <c r="U325" s="71"/>
      <c r="V325" s="71"/>
      <c r="W325" s="71"/>
      <c r="X325" s="72">
        <v>0</v>
      </c>
      <c r="Y325" s="72">
        <v>0</v>
      </c>
      <c r="Z325" s="72">
        <v>0</v>
      </c>
      <c r="AA325" s="69"/>
      <c r="AB325" s="69"/>
      <c r="AC325" s="69"/>
    </row>
    <row r="326" spans="1:29" ht="30" x14ac:dyDescent="0.25">
      <c r="A326" s="68" t="s">
        <v>19668</v>
      </c>
      <c r="B326" s="69" t="s">
        <v>19669</v>
      </c>
      <c r="C326" s="69" t="s">
        <v>19670</v>
      </c>
      <c r="D326" s="69" t="s">
        <v>10760</v>
      </c>
      <c r="E326" s="69" t="s">
        <v>19625</v>
      </c>
      <c r="F326" s="69" t="s">
        <v>1789</v>
      </c>
      <c r="G326" s="69" t="s">
        <v>2289</v>
      </c>
      <c r="H326" s="69" t="s">
        <v>1236</v>
      </c>
      <c r="I326" s="70">
        <v>126840.18</v>
      </c>
      <c r="J326" s="69" t="s">
        <v>1936</v>
      </c>
      <c r="K326" s="69" t="s">
        <v>19671</v>
      </c>
      <c r="L326" s="70">
        <v>85914.03</v>
      </c>
      <c r="M326" s="69"/>
      <c r="N326" s="69" t="s">
        <v>19672</v>
      </c>
      <c r="O326" s="69"/>
      <c r="P326" s="69" t="s">
        <v>1112</v>
      </c>
      <c r="Q326" s="69" t="s">
        <v>11707</v>
      </c>
      <c r="R326" s="69"/>
      <c r="S326" s="70">
        <v>85914.03</v>
      </c>
      <c r="T326" s="70"/>
      <c r="U326" s="69"/>
      <c r="V326" s="69"/>
      <c r="W326" s="69"/>
      <c r="X326" s="69"/>
      <c r="Y326" s="70"/>
      <c r="Z326" s="69">
        <v>0</v>
      </c>
      <c r="AA326" s="69" t="s">
        <v>966</v>
      </c>
      <c r="AB326" s="69" t="s">
        <v>967</v>
      </c>
      <c r="AC326" s="69" t="s">
        <v>19673</v>
      </c>
    </row>
    <row r="327" spans="1:29" x14ac:dyDescent="0.25">
      <c r="A327" s="71" t="s">
        <v>193</v>
      </c>
      <c r="B327" s="71"/>
      <c r="C327" s="71"/>
      <c r="D327" s="71"/>
      <c r="E327" s="71"/>
      <c r="F327" s="71"/>
      <c r="G327" s="71"/>
      <c r="H327" s="71"/>
      <c r="I327" s="72">
        <v>126840.18</v>
      </c>
      <c r="J327" s="71"/>
      <c r="K327" s="71"/>
      <c r="L327" s="72">
        <v>85914.03</v>
      </c>
      <c r="M327" s="72">
        <v>40926.149999999994</v>
      </c>
      <c r="N327" s="71"/>
      <c r="O327" s="71"/>
      <c r="P327" s="71"/>
      <c r="Q327" s="71"/>
      <c r="R327" s="71"/>
      <c r="S327" s="72">
        <v>85914.03</v>
      </c>
      <c r="T327" s="72">
        <v>0</v>
      </c>
      <c r="U327" s="71"/>
      <c r="V327" s="71"/>
      <c r="W327" s="71"/>
      <c r="X327" s="72">
        <v>85914.03</v>
      </c>
      <c r="Y327" s="72">
        <v>0</v>
      </c>
      <c r="Z327" s="72">
        <v>0</v>
      </c>
      <c r="AA327" s="69"/>
      <c r="AB327" s="69"/>
      <c r="AC327" s="69"/>
    </row>
    <row r="328" spans="1:29" ht="20" x14ac:dyDescent="0.25">
      <c r="A328" s="68" t="s">
        <v>19674</v>
      </c>
      <c r="B328" s="69" t="s">
        <v>19675</v>
      </c>
      <c r="C328" s="69" t="s">
        <v>19677</v>
      </c>
      <c r="D328" s="69" t="s">
        <v>19676</v>
      </c>
      <c r="E328" s="69" t="s">
        <v>19625</v>
      </c>
      <c r="F328" s="69" t="s">
        <v>2289</v>
      </c>
      <c r="G328" s="69" t="s">
        <v>1130</v>
      </c>
      <c r="H328" s="69"/>
      <c r="I328" s="70">
        <v>6650.76</v>
      </c>
      <c r="J328" s="69" t="s">
        <v>1936</v>
      </c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 t="s">
        <v>966</v>
      </c>
      <c r="AB328" s="69"/>
      <c r="AC328" s="69"/>
    </row>
    <row r="329" spans="1:29" x14ac:dyDescent="0.25">
      <c r="A329" s="71" t="s">
        <v>193</v>
      </c>
      <c r="B329" s="71"/>
      <c r="C329" s="71"/>
      <c r="D329" s="71"/>
      <c r="E329" s="71"/>
      <c r="F329" s="71"/>
      <c r="G329" s="71"/>
      <c r="H329" s="71"/>
      <c r="I329" s="72">
        <v>6650.76</v>
      </c>
      <c r="J329" s="71"/>
      <c r="K329" s="71"/>
      <c r="L329" s="72">
        <v>0</v>
      </c>
      <c r="M329" s="72">
        <v>6650.76</v>
      </c>
      <c r="N329" s="71"/>
      <c r="O329" s="71"/>
      <c r="P329" s="71"/>
      <c r="Q329" s="71"/>
      <c r="R329" s="71"/>
      <c r="S329" s="72">
        <v>0</v>
      </c>
      <c r="T329" s="72">
        <v>0</v>
      </c>
      <c r="U329" s="71"/>
      <c r="V329" s="71"/>
      <c r="W329" s="71"/>
      <c r="X329" s="72">
        <v>0</v>
      </c>
      <c r="Y329" s="72">
        <v>0</v>
      </c>
      <c r="Z329" s="72">
        <v>0</v>
      </c>
      <c r="AA329" s="69"/>
      <c r="AB329" s="69"/>
      <c r="AC329" s="69"/>
    </row>
    <row r="330" spans="1:29" ht="30" x14ac:dyDescent="0.25">
      <c r="A330" s="68" t="s">
        <v>19678</v>
      </c>
      <c r="B330" s="69" t="s">
        <v>19679</v>
      </c>
      <c r="C330" s="69" t="s">
        <v>19680</v>
      </c>
      <c r="D330" s="69" t="s">
        <v>1866</v>
      </c>
      <c r="E330" s="69" t="s">
        <v>19625</v>
      </c>
      <c r="F330" s="69" t="s">
        <v>1612</v>
      </c>
      <c r="G330" s="69" t="s">
        <v>1417</v>
      </c>
      <c r="H330" s="69" t="s">
        <v>1236</v>
      </c>
      <c r="I330" s="70">
        <v>148911.15</v>
      </c>
      <c r="J330" s="69" t="s">
        <v>1936</v>
      </c>
      <c r="K330" s="69" t="s">
        <v>19681</v>
      </c>
      <c r="L330" s="70">
        <v>40615.65</v>
      </c>
      <c r="M330" s="69"/>
      <c r="N330" s="69"/>
      <c r="O330" s="69"/>
      <c r="P330" s="69"/>
      <c r="Q330" s="69"/>
      <c r="R330" s="69"/>
      <c r="S330" s="69"/>
      <c r="T330" s="70"/>
      <c r="U330" s="69"/>
      <c r="V330" s="69"/>
      <c r="W330" s="69"/>
      <c r="X330" s="69"/>
      <c r="Y330" s="70"/>
      <c r="Z330" s="69">
        <v>0</v>
      </c>
      <c r="AA330" s="69" t="s">
        <v>966</v>
      </c>
      <c r="AB330" s="69" t="s">
        <v>967</v>
      </c>
      <c r="AC330" s="69" t="s">
        <v>19682</v>
      </c>
    </row>
    <row r="331" spans="1:29" x14ac:dyDescent="0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 t="s">
        <v>19683</v>
      </c>
      <c r="L331" s="70">
        <v>70803.8</v>
      </c>
      <c r="M331" s="69"/>
      <c r="N331" s="69"/>
      <c r="O331" s="69"/>
      <c r="P331" s="69"/>
      <c r="Q331" s="69"/>
      <c r="R331" s="69"/>
      <c r="S331" s="69"/>
      <c r="T331" s="70"/>
      <c r="U331" s="69"/>
      <c r="V331" s="69"/>
      <c r="W331" s="69"/>
      <c r="X331" s="69"/>
      <c r="Y331" s="70"/>
      <c r="Z331" s="69">
        <v>0</v>
      </c>
      <c r="AA331" s="69"/>
      <c r="AB331" s="69" t="s">
        <v>967</v>
      </c>
      <c r="AC331" s="69"/>
    </row>
    <row r="332" spans="1:29" x14ac:dyDescent="0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 t="s">
        <v>19684</v>
      </c>
      <c r="L332" s="70">
        <v>26307.4</v>
      </c>
      <c r="M332" s="69"/>
      <c r="N332" s="69"/>
      <c r="O332" s="69"/>
      <c r="P332" s="69"/>
      <c r="Q332" s="69"/>
      <c r="R332" s="69"/>
      <c r="S332" s="69"/>
      <c r="T332" s="70"/>
      <c r="U332" s="69"/>
      <c r="V332" s="69"/>
      <c r="W332" s="69"/>
      <c r="X332" s="69"/>
      <c r="Y332" s="70"/>
      <c r="Z332" s="69">
        <v>0</v>
      </c>
      <c r="AA332" s="69"/>
      <c r="AB332" s="69" t="s">
        <v>967</v>
      </c>
      <c r="AC332" s="69"/>
    </row>
    <row r="333" spans="1:29" x14ac:dyDescent="0.25">
      <c r="A333" s="71" t="s">
        <v>193</v>
      </c>
      <c r="B333" s="71"/>
      <c r="C333" s="71"/>
      <c r="D333" s="71"/>
      <c r="E333" s="71"/>
      <c r="F333" s="71"/>
      <c r="G333" s="71"/>
      <c r="H333" s="71"/>
      <c r="I333" s="72">
        <v>148911.15</v>
      </c>
      <c r="J333" s="71"/>
      <c r="K333" s="71"/>
      <c r="L333" s="72">
        <v>137726.85</v>
      </c>
      <c r="M333" s="72">
        <v>11184.299999999988</v>
      </c>
      <c r="N333" s="71"/>
      <c r="O333" s="71"/>
      <c r="P333" s="71"/>
      <c r="Q333" s="71"/>
      <c r="R333" s="71"/>
      <c r="S333" s="72">
        <v>0</v>
      </c>
      <c r="T333" s="72">
        <v>0</v>
      </c>
      <c r="U333" s="71"/>
      <c r="V333" s="71"/>
      <c r="W333" s="71"/>
      <c r="X333" s="72">
        <v>0</v>
      </c>
      <c r="Y333" s="72">
        <v>0</v>
      </c>
      <c r="Z333" s="72">
        <v>0</v>
      </c>
      <c r="AA333" s="69"/>
      <c r="AB333" s="69"/>
      <c r="AC333" s="69"/>
    </row>
    <row r="334" spans="1:29" ht="30" x14ac:dyDescent="0.25">
      <c r="A334" s="68" t="s">
        <v>19685</v>
      </c>
      <c r="B334" s="69" t="s">
        <v>19686</v>
      </c>
      <c r="C334" s="69" t="s">
        <v>19687</v>
      </c>
      <c r="D334" s="69" t="s">
        <v>1233</v>
      </c>
      <c r="E334" s="69" t="s">
        <v>19625</v>
      </c>
      <c r="F334" s="69" t="s">
        <v>3011</v>
      </c>
      <c r="G334" s="69" t="s">
        <v>1822</v>
      </c>
      <c r="H334" s="69" t="s">
        <v>1236</v>
      </c>
      <c r="I334" s="70">
        <v>91011.59</v>
      </c>
      <c r="J334" s="69" t="s">
        <v>1936</v>
      </c>
      <c r="K334" s="69" t="s">
        <v>19688</v>
      </c>
      <c r="L334" s="70">
        <v>23656.39</v>
      </c>
      <c r="M334" s="69"/>
      <c r="N334" s="69"/>
      <c r="O334" s="69"/>
      <c r="P334" s="69"/>
      <c r="Q334" s="69"/>
      <c r="R334" s="69"/>
      <c r="S334" s="69"/>
      <c r="T334" s="70"/>
      <c r="U334" s="69"/>
      <c r="V334" s="69"/>
      <c r="W334" s="69"/>
      <c r="X334" s="69"/>
      <c r="Y334" s="70"/>
      <c r="Z334" s="69">
        <v>0</v>
      </c>
      <c r="AA334" s="69" t="s">
        <v>966</v>
      </c>
      <c r="AB334" s="69" t="s">
        <v>967</v>
      </c>
      <c r="AC334" s="69" t="s">
        <v>19689</v>
      </c>
    </row>
    <row r="335" spans="1:29" x14ac:dyDescent="0.25">
      <c r="A335" s="71" t="s">
        <v>193</v>
      </c>
      <c r="B335" s="71"/>
      <c r="C335" s="71"/>
      <c r="D335" s="71"/>
      <c r="E335" s="71"/>
      <c r="F335" s="71"/>
      <c r="G335" s="71"/>
      <c r="H335" s="71"/>
      <c r="I335" s="72">
        <v>91011.59</v>
      </c>
      <c r="J335" s="71"/>
      <c r="K335" s="71"/>
      <c r="L335" s="72">
        <v>23656.39</v>
      </c>
      <c r="M335" s="72">
        <v>67355.199999999997</v>
      </c>
      <c r="N335" s="71"/>
      <c r="O335" s="71"/>
      <c r="P335" s="71"/>
      <c r="Q335" s="71"/>
      <c r="R335" s="71"/>
      <c r="S335" s="72">
        <v>0</v>
      </c>
      <c r="T335" s="72">
        <v>0</v>
      </c>
      <c r="U335" s="71"/>
      <c r="V335" s="71"/>
      <c r="W335" s="71"/>
      <c r="X335" s="72">
        <v>0</v>
      </c>
      <c r="Y335" s="72">
        <v>0</v>
      </c>
      <c r="Z335" s="72">
        <v>0</v>
      </c>
      <c r="AA335" s="69"/>
      <c r="AB335" s="69"/>
      <c r="AC335" s="69"/>
    </row>
    <row r="336" spans="1:29" ht="30" x14ac:dyDescent="0.25">
      <c r="A336" s="68" t="s">
        <v>19690</v>
      </c>
      <c r="B336" s="69" t="s">
        <v>19691</v>
      </c>
      <c r="C336" s="69" t="s">
        <v>19692</v>
      </c>
      <c r="D336" s="69" t="s">
        <v>19281</v>
      </c>
      <c r="E336" s="69" t="s">
        <v>19625</v>
      </c>
      <c r="F336" s="69" t="s">
        <v>2189</v>
      </c>
      <c r="G336" s="69" t="s">
        <v>10063</v>
      </c>
      <c r="H336" s="69" t="s">
        <v>962</v>
      </c>
      <c r="I336" s="70">
        <v>86674.35</v>
      </c>
      <c r="J336" s="69" t="s">
        <v>1936</v>
      </c>
      <c r="K336" s="69" t="s">
        <v>19693</v>
      </c>
      <c r="L336" s="70">
        <v>21444.48</v>
      </c>
      <c r="M336" s="69"/>
      <c r="N336" s="69"/>
      <c r="O336" s="69"/>
      <c r="P336" s="69"/>
      <c r="Q336" s="69"/>
      <c r="R336" s="69"/>
      <c r="S336" s="69"/>
      <c r="T336" s="70"/>
      <c r="U336" s="69"/>
      <c r="V336" s="69"/>
      <c r="W336" s="69"/>
      <c r="X336" s="69"/>
      <c r="Y336" s="70"/>
      <c r="Z336" s="69">
        <v>0</v>
      </c>
      <c r="AA336" s="69" t="s">
        <v>966</v>
      </c>
      <c r="AB336" s="69" t="s">
        <v>967</v>
      </c>
      <c r="AC336" s="69" t="s">
        <v>19694</v>
      </c>
    </row>
    <row r="337" spans="1:29" x14ac:dyDescent="0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 t="s">
        <v>19695</v>
      </c>
      <c r="L337" s="70">
        <v>15573.65</v>
      </c>
      <c r="M337" s="69"/>
      <c r="N337" s="69"/>
      <c r="O337" s="69"/>
      <c r="P337" s="69"/>
      <c r="Q337" s="69"/>
      <c r="R337" s="69"/>
      <c r="S337" s="69"/>
      <c r="T337" s="70"/>
      <c r="U337" s="69"/>
      <c r="V337" s="69"/>
      <c r="W337" s="69"/>
      <c r="X337" s="69"/>
      <c r="Y337" s="70"/>
      <c r="Z337" s="69">
        <v>0</v>
      </c>
      <c r="AA337" s="69"/>
      <c r="AB337" s="69" t="s">
        <v>967</v>
      </c>
      <c r="AC337" s="69"/>
    </row>
    <row r="338" spans="1:29" x14ac:dyDescent="0.25">
      <c r="A338" s="71" t="s">
        <v>193</v>
      </c>
      <c r="B338" s="71"/>
      <c r="C338" s="71"/>
      <c r="D338" s="71"/>
      <c r="E338" s="71"/>
      <c r="F338" s="71"/>
      <c r="G338" s="71"/>
      <c r="H338" s="71"/>
      <c r="I338" s="72">
        <v>86674.35</v>
      </c>
      <c r="J338" s="71"/>
      <c r="K338" s="71"/>
      <c r="L338" s="72">
        <v>37018.129999999997</v>
      </c>
      <c r="M338" s="72">
        <v>49656.220000000008</v>
      </c>
      <c r="N338" s="71"/>
      <c r="O338" s="71"/>
      <c r="P338" s="71"/>
      <c r="Q338" s="71"/>
      <c r="R338" s="71"/>
      <c r="S338" s="72">
        <v>0</v>
      </c>
      <c r="T338" s="72">
        <v>0</v>
      </c>
      <c r="U338" s="71"/>
      <c r="V338" s="71"/>
      <c r="W338" s="71"/>
      <c r="X338" s="72">
        <v>0</v>
      </c>
      <c r="Y338" s="72">
        <v>0</v>
      </c>
      <c r="Z338" s="72">
        <v>0</v>
      </c>
      <c r="AA338" s="69"/>
      <c r="AB338" s="69"/>
      <c r="AC338" s="69"/>
    </row>
    <row r="339" spans="1:29" ht="70" x14ac:dyDescent="0.25">
      <c r="A339" s="68" t="s">
        <v>19696</v>
      </c>
      <c r="B339" s="69" t="s">
        <v>19697</v>
      </c>
      <c r="C339" s="69" t="s">
        <v>19699</v>
      </c>
      <c r="D339" s="69" t="s">
        <v>19698</v>
      </c>
      <c r="E339" s="69" t="s">
        <v>19625</v>
      </c>
      <c r="F339" s="69" t="s">
        <v>1926</v>
      </c>
      <c r="G339" s="69" t="s">
        <v>1926</v>
      </c>
      <c r="H339" s="69" t="s">
        <v>1236</v>
      </c>
      <c r="I339" s="70">
        <v>135953.92000000001</v>
      </c>
      <c r="J339" s="69" t="s">
        <v>1936</v>
      </c>
      <c r="K339" s="69" t="s">
        <v>19700</v>
      </c>
      <c r="L339" s="70">
        <v>68233.53</v>
      </c>
      <c r="M339" s="69"/>
      <c r="N339" s="69"/>
      <c r="O339" s="69"/>
      <c r="P339" s="69"/>
      <c r="Q339" s="69"/>
      <c r="R339" s="69"/>
      <c r="S339" s="69"/>
      <c r="T339" s="70"/>
      <c r="U339" s="69"/>
      <c r="V339" s="69"/>
      <c r="W339" s="69"/>
      <c r="X339" s="69"/>
      <c r="Y339" s="70"/>
      <c r="Z339" s="69">
        <v>0</v>
      </c>
      <c r="AA339" s="69" t="s">
        <v>966</v>
      </c>
      <c r="AB339" s="69" t="s">
        <v>967</v>
      </c>
      <c r="AC339" s="69" t="s">
        <v>19701</v>
      </c>
    </row>
    <row r="340" spans="1:29" x14ac:dyDescent="0.25">
      <c r="A340" s="71" t="s">
        <v>193</v>
      </c>
      <c r="B340" s="71"/>
      <c r="C340" s="71"/>
      <c r="D340" s="71"/>
      <c r="E340" s="71"/>
      <c r="F340" s="71"/>
      <c r="G340" s="71"/>
      <c r="H340" s="71"/>
      <c r="I340" s="72">
        <v>135953.92000000001</v>
      </c>
      <c r="J340" s="71"/>
      <c r="K340" s="71"/>
      <c r="L340" s="72">
        <v>68233.53</v>
      </c>
      <c r="M340" s="72">
        <v>67720.390000000014</v>
      </c>
      <c r="N340" s="71"/>
      <c r="O340" s="71"/>
      <c r="P340" s="71"/>
      <c r="Q340" s="71"/>
      <c r="R340" s="71"/>
      <c r="S340" s="72">
        <v>0</v>
      </c>
      <c r="T340" s="72">
        <v>0</v>
      </c>
      <c r="U340" s="71"/>
      <c r="V340" s="71"/>
      <c r="W340" s="71"/>
      <c r="X340" s="72">
        <v>0</v>
      </c>
      <c r="Y340" s="72">
        <v>0</v>
      </c>
      <c r="Z340" s="72">
        <v>0</v>
      </c>
      <c r="AA340" s="69"/>
      <c r="AB340" s="69"/>
      <c r="AC340" s="69"/>
    </row>
    <row r="341" spans="1:29" ht="30" x14ac:dyDescent="0.25">
      <c r="A341" s="68" t="s">
        <v>19702</v>
      </c>
      <c r="B341" s="69" t="s">
        <v>19703</v>
      </c>
      <c r="C341" s="69" t="s">
        <v>19704</v>
      </c>
      <c r="D341" s="69" t="s">
        <v>1932</v>
      </c>
      <c r="E341" s="69" t="s">
        <v>19625</v>
      </c>
      <c r="F341" s="69" t="s">
        <v>1552</v>
      </c>
      <c r="G341" s="69" t="s">
        <v>1130</v>
      </c>
      <c r="H341" s="69"/>
      <c r="I341" s="70">
        <v>87553.33</v>
      </c>
      <c r="J341" s="69" t="s">
        <v>1936</v>
      </c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 t="s">
        <v>966</v>
      </c>
      <c r="AB341" s="69"/>
      <c r="AC341" s="69" t="s">
        <v>19705</v>
      </c>
    </row>
    <row r="342" spans="1:29" x14ac:dyDescent="0.25">
      <c r="A342" s="71" t="s">
        <v>193</v>
      </c>
      <c r="B342" s="71"/>
      <c r="C342" s="71"/>
      <c r="D342" s="71"/>
      <c r="E342" s="71"/>
      <c r="F342" s="71"/>
      <c r="G342" s="71"/>
      <c r="H342" s="71"/>
      <c r="I342" s="72">
        <v>87553.33</v>
      </c>
      <c r="J342" s="71"/>
      <c r="K342" s="71"/>
      <c r="L342" s="72">
        <v>0</v>
      </c>
      <c r="M342" s="72">
        <v>87553.33</v>
      </c>
      <c r="N342" s="71"/>
      <c r="O342" s="71"/>
      <c r="P342" s="71"/>
      <c r="Q342" s="71"/>
      <c r="R342" s="71"/>
      <c r="S342" s="72">
        <v>0</v>
      </c>
      <c r="T342" s="72">
        <v>0</v>
      </c>
      <c r="U342" s="71"/>
      <c r="V342" s="71"/>
      <c r="W342" s="71"/>
      <c r="X342" s="72">
        <v>0</v>
      </c>
      <c r="Y342" s="72">
        <v>0</v>
      </c>
      <c r="Z342" s="72">
        <v>0</v>
      </c>
      <c r="AA342" s="69"/>
      <c r="AB342" s="69"/>
      <c r="AC342" s="69"/>
    </row>
    <row r="343" spans="1:29" ht="30" x14ac:dyDescent="0.25">
      <c r="A343" s="68" t="s">
        <v>19706</v>
      </c>
      <c r="B343" s="69" t="s">
        <v>19707</v>
      </c>
      <c r="C343" s="69" t="s">
        <v>19708</v>
      </c>
      <c r="D343" s="69" t="s">
        <v>1280</v>
      </c>
      <c r="E343" s="69" t="s">
        <v>19625</v>
      </c>
      <c r="F343" s="69" t="s">
        <v>1552</v>
      </c>
      <c r="G343" s="69" t="s">
        <v>1130</v>
      </c>
      <c r="H343" s="69"/>
      <c r="I343" s="70">
        <v>26527.22</v>
      </c>
      <c r="J343" s="69" t="s">
        <v>1936</v>
      </c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 t="s">
        <v>966</v>
      </c>
      <c r="AB343" s="69"/>
      <c r="AC343" s="69"/>
    </row>
    <row r="344" spans="1:29" x14ac:dyDescent="0.25">
      <c r="A344" s="71" t="s">
        <v>193</v>
      </c>
      <c r="B344" s="71"/>
      <c r="C344" s="71"/>
      <c r="D344" s="71"/>
      <c r="E344" s="71"/>
      <c r="F344" s="71"/>
      <c r="G344" s="71"/>
      <c r="H344" s="71"/>
      <c r="I344" s="72">
        <v>26527.22</v>
      </c>
      <c r="J344" s="71"/>
      <c r="K344" s="71"/>
      <c r="L344" s="72">
        <v>0</v>
      </c>
      <c r="M344" s="72">
        <v>26527.22</v>
      </c>
      <c r="N344" s="71"/>
      <c r="O344" s="71"/>
      <c r="P344" s="71"/>
      <c r="Q344" s="71"/>
      <c r="R344" s="71"/>
      <c r="S344" s="72">
        <v>0</v>
      </c>
      <c r="T344" s="72">
        <v>0</v>
      </c>
      <c r="U344" s="71"/>
      <c r="V344" s="71"/>
      <c r="W344" s="71"/>
      <c r="X344" s="72">
        <v>0</v>
      </c>
      <c r="Y344" s="72">
        <v>0</v>
      </c>
      <c r="Z344" s="72">
        <v>0</v>
      </c>
      <c r="AA344" s="69"/>
      <c r="AB344" s="69"/>
      <c r="AC344" s="69"/>
    </row>
    <row r="345" spans="1:29" ht="30" x14ac:dyDescent="0.25">
      <c r="A345" s="68" t="s">
        <v>19709</v>
      </c>
      <c r="B345" s="69" t="s">
        <v>19710</v>
      </c>
      <c r="C345" s="69" t="s">
        <v>19711</v>
      </c>
      <c r="D345" s="69" t="s">
        <v>1233</v>
      </c>
      <c r="E345" s="69" t="s">
        <v>19043</v>
      </c>
      <c r="F345" s="69" t="s">
        <v>1484</v>
      </c>
      <c r="G345" s="69" t="s">
        <v>1665</v>
      </c>
      <c r="H345" s="69" t="s">
        <v>1236</v>
      </c>
      <c r="I345" s="70">
        <v>22460</v>
      </c>
      <c r="J345" s="69" t="s">
        <v>2510</v>
      </c>
      <c r="K345" s="69" t="s">
        <v>19712</v>
      </c>
      <c r="L345" s="70">
        <v>22460</v>
      </c>
      <c r="M345" s="69"/>
      <c r="N345" s="69" t="s">
        <v>19713</v>
      </c>
      <c r="O345" s="69"/>
      <c r="P345" s="69" t="s">
        <v>2342</v>
      </c>
      <c r="Q345" s="69" t="s">
        <v>2654</v>
      </c>
      <c r="R345" s="69"/>
      <c r="S345" s="70">
        <v>22460</v>
      </c>
      <c r="T345" s="70"/>
      <c r="U345" s="69" t="s">
        <v>1112</v>
      </c>
      <c r="V345" s="73">
        <v>97</v>
      </c>
      <c r="W345" s="69" t="s">
        <v>1112</v>
      </c>
      <c r="X345" s="69"/>
      <c r="Y345" s="70"/>
      <c r="Z345" s="69">
        <v>0</v>
      </c>
      <c r="AA345" s="69" t="s">
        <v>966</v>
      </c>
      <c r="AB345" s="69" t="s">
        <v>997</v>
      </c>
      <c r="AC345" s="69" t="s">
        <v>19714</v>
      </c>
    </row>
    <row r="346" spans="1:29" x14ac:dyDescent="0.25">
      <c r="A346" s="71" t="s">
        <v>193</v>
      </c>
      <c r="B346" s="71"/>
      <c r="C346" s="71"/>
      <c r="D346" s="71"/>
      <c r="E346" s="71"/>
      <c r="F346" s="71"/>
      <c r="G346" s="71"/>
      <c r="H346" s="71"/>
      <c r="I346" s="72">
        <v>22460</v>
      </c>
      <c r="J346" s="71"/>
      <c r="K346" s="71"/>
      <c r="L346" s="72">
        <v>22460</v>
      </c>
      <c r="M346" s="72">
        <v>0</v>
      </c>
      <c r="N346" s="71"/>
      <c r="O346" s="71"/>
      <c r="P346" s="71"/>
      <c r="Q346" s="71"/>
      <c r="R346" s="71"/>
      <c r="S346" s="72">
        <v>22460</v>
      </c>
      <c r="T346" s="72">
        <v>22460</v>
      </c>
      <c r="U346" s="71"/>
      <c r="V346" s="71"/>
      <c r="W346" s="71"/>
      <c r="X346" s="72">
        <v>0</v>
      </c>
      <c r="Y346" s="72">
        <v>0</v>
      </c>
      <c r="Z346" s="72">
        <v>22460</v>
      </c>
      <c r="AA346" s="69"/>
      <c r="AB346" s="69"/>
      <c r="AC346" s="69"/>
    </row>
    <row r="347" spans="1:29" ht="30" x14ac:dyDescent="0.25">
      <c r="A347" s="68" t="s">
        <v>19715</v>
      </c>
      <c r="B347" s="69" t="s">
        <v>19716</v>
      </c>
      <c r="C347" s="69" t="s">
        <v>782</v>
      </c>
      <c r="D347" s="69" t="s">
        <v>19296</v>
      </c>
      <c r="E347" s="69" t="s">
        <v>19230</v>
      </c>
      <c r="F347" s="69" t="s">
        <v>1269</v>
      </c>
      <c r="G347" s="69" t="s">
        <v>1106</v>
      </c>
      <c r="H347" s="69" t="s">
        <v>1236</v>
      </c>
      <c r="I347" s="70">
        <v>23784.97</v>
      </c>
      <c r="J347" s="69" t="s">
        <v>2536</v>
      </c>
      <c r="K347" s="69" t="s">
        <v>19717</v>
      </c>
      <c r="L347" s="70">
        <v>23784.97</v>
      </c>
      <c r="M347" s="69"/>
      <c r="N347" s="69" t="s">
        <v>19718</v>
      </c>
      <c r="O347" s="69"/>
      <c r="P347" s="69" t="s">
        <v>2277</v>
      </c>
      <c r="Q347" s="69" t="s">
        <v>8910</v>
      </c>
      <c r="R347" s="69"/>
      <c r="S347" s="70">
        <v>23784.97</v>
      </c>
      <c r="T347" s="70"/>
      <c r="U347" s="69"/>
      <c r="V347" s="69"/>
      <c r="W347" s="69"/>
      <c r="X347" s="69"/>
      <c r="Y347" s="70"/>
      <c r="Z347" s="69">
        <v>0</v>
      </c>
      <c r="AA347" s="69" t="s">
        <v>966</v>
      </c>
      <c r="AB347" s="69" t="s">
        <v>967</v>
      </c>
      <c r="AC347" s="69" t="s">
        <v>19719</v>
      </c>
    </row>
    <row r="348" spans="1:29" x14ac:dyDescent="0.25">
      <c r="A348" s="71" t="s">
        <v>193</v>
      </c>
      <c r="B348" s="71"/>
      <c r="C348" s="71"/>
      <c r="D348" s="71"/>
      <c r="E348" s="71"/>
      <c r="F348" s="71"/>
      <c r="G348" s="71"/>
      <c r="H348" s="71"/>
      <c r="I348" s="72">
        <v>23784.97</v>
      </c>
      <c r="J348" s="71"/>
      <c r="K348" s="71"/>
      <c r="L348" s="72">
        <v>23784.97</v>
      </c>
      <c r="M348" s="72">
        <v>0</v>
      </c>
      <c r="N348" s="71"/>
      <c r="O348" s="71"/>
      <c r="P348" s="71"/>
      <c r="Q348" s="71"/>
      <c r="R348" s="71"/>
      <c r="S348" s="72">
        <v>23784.97</v>
      </c>
      <c r="T348" s="72">
        <v>0</v>
      </c>
      <c r="U348" s="71"/>
      <c r="V348" s="71"/>
      <c r="W348" s="71"/>
      <c r="X348" s="72">
        <v>23784.97</v>
      </c>
      <c r="Y348" s="72">
        <v>0</v>
      </c>
      <c r="Z348" s="72">
        <v>0</v>
      </c>
      <c r="AA348" s="69"/>
      <c r="AB348" s="69"/>
      <c r="AC348" s="69"/>
    </row>
    <row r="349" spans="1:29" ht="20" x14ac:dyDescent="0.25">
      <c r="A349" s="68" t="s">
        <v>19720</v>
      </c>
      <c r="B349" s="69" t="s">
        <v>19396</v>
      </c>
      <c r="C349" s="69" t="s">
        <v>19722</v>
      </c>
      <c r="D349" s="69" t="s">
        <v>19721</v>
      </c>
      <c r="E349" s="69" t="s">
        <v>18976</v>
      </c>
      <c r="F349" s="69" t="s">
        <v>3480</v>
      </c>
      <c r="G349" s="69" t="s">
        <v>1459</v>
      </c>
      <c r="H349" s="69" t="s">
        <v>1236</v>
      </c>
      <c r="I349" s="70">
        <v>58603.6</v>
      </c>
      <c r="J349" s="69" t="s">
        <v>2614</v>
      </c>
      <c r="K349" s="69" t="s">
        <v>19723</v>
      </c>
      <c r="L349" s="70">
        <v>58603.6</v>
      </c>
      <c r="M349" s="69"/>
      <c r="N349" s="69" t="s">
        <v>19724</v>
      </c>
      <c r="O349" s="69" t="s">
        <v>19724</v>
      </c>
      <c r="P349" s="69" t="s">
        <v>1363</v>
      </c>
      <c r="Q349" s="69" t="s">
        <v>1010</v>
      </c>
      <c r="R349" s="69"/>
      <c r="S349" s="70">
        <v>58603.6</v>
      </c>
      <c r="T349" s="70"/>
      <c r="U349" s="69" t="s">
        <v>1010</v>
      </c>
      <c r="V349" s="73">
        <v>45</v>
      </c>
      <c r="W349" s="69" t="s">
        <v>1363</v>
      </c>
      <c r="X349" s="69"/>
      <c r="Y349" s="70"/>
      <c r="Z349" s="69">
        <v>0</v>
      </c>
      <c r="AA349" s="69" t="s">
        <v>966</v>
      </c>
      <c r="AB349" s="69" t="s">
        <v>967</v>
      </c>
      <c r="AC349" s="69"/>
    </row>
    <row r="350" spans="1:29" x14ac:dyDescent="0.25">
      <c r="A350" s="71" t="s">
        <v>193</v>
      </c>
      <c r="B350" s="71"/>
      <c r="C350" s="71"/>
      <c r="D350" s="71"/>
      <c r="E350" s="71"/>
      <c r="F350" s="71"/>
      <c r="G350" s="71"/>
      <c r="H350" s="71"/>
      <c r="I350" s="72">
        <v>58603.6</v>
      </c>
      <c r="J350" s="71"/>
      <c r="K350" s="71"/>
      <c r="L350" s="72">
        <v>58603.6</v>
      </c>
      <c r="M350" s="72">
        <v>0</v>
      </c>
      <c r="N350" s="71"/>
      <c r="O350" s="71"/>
      <c r="P350" s="71"/>
      <c r="Q350" s="71"/>
      <c r="R350" s="71"/>
      <c r="S350" s="72">
        <v>58603.6</v>
      </c>
      <c r="T350" s="72">
        <v>58603.6</v>
      </c>
      <c r="U350" s="71"/>
      <c r="V350" s="71"/>
      <c r="W350" s="71"/>
      <c r="X350" s="72">
        <v>0</v>
      </c>
      <c r="Y350" s="72">
        <v>0</v>
      </c>
      <c r="Z350" s="72">
        <v>58603.6</v>
      </c>
      <c r="AA350" s="69"/>
      <c r="AB350" s="69"/>
      <c r="AC350" s="69"/>
    </row>
    <row r="351" spans="1:29" ht="40" x14ac:dyDescent="0.25">
      <c r="A351" s="68" t="s">
        <v>19725</v>
      </c>
      <c r="B351" s="69" t="s">
        <v>19726</v>
      </c>
      <c r="C351" s="69" t="s">
        <v>19727</v>
      </c>
      <c r="D351" s="69" t="s">
        <v>19168</v>
      </c>
      <c r="E351" s="69" t="s">
        <v>18976</v>
      </c>
      <c r="F351" s="69" t="s">
        <v>1828</v>
      </c>
      <c r="G351" s="69" t="s">
        <v>1935</v>
      </c>
      <c r="H351" s="69" t="s">
        <v>1236</v>
      </c>
      <c r="I351" s="70">
        <v>788849.88</v>
      </c>
      <c r="J351" s="69" t="s">
        <v>2708</v>
      </c>
      <c r="K351" s="69" t="s">
        <v>19728</v>
      </c>
      <c r="L351" s="70">
        <v>156133.87</v>
      </c>
      <c r="M351" s="69"/>
      <c r="N351" s="69" t="s">
        <v>19729</v>
      </c>
      <c r="O351" s="69" t="s">
        <v>19357</v>
      </c>
      <c r="P351" s="69" t="s">
        <v>2011</v>
      </c>
      <c r="Q351" s="69" t="s">
        <v>1596</v>
      </c>
      <c r="R351" s="69"/>
      <c r="S351" s="70">
        <v>156133.87</v>
      </c>
      <c r="T351" s="70"/>
      <c r="U351" s="69" t="s">
        <v>1510</v>
      </c>
      <c r="V351" s="73">
        <v>77</v>
      </c>
      <c r="W351" s="69" t="s">
        <v>2011</v>
      </c>
      <c r="X351" s="69"/>
      <c r="Y351" s="70"/>
      <c r="Z351" s="69">
        <v>0</v>
      </c>
      <c r="AA351" s="69" t="s">
        <v>966</v>
      </c>
      <c r="AB351" s="69" t="s">
        <v>967</v>
      </c>
      <c r="AC351" s="69"/>
    </row>
    <row r="352" spans="1:29" x14ac:dyDescent="0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 t="s">
        <v>19730</v>
      </c>
      <c r="L352" s="70">
        <v>144138.59</v>
      </c>
      <c r="M352" s="69"/>
      <c r="N352" s="69" t="s">
        <v>19731</v>
      </c>
      <c r="O352" s="69" t="s">
        <v>19731</v>
      </c>
      <c r="P352" s="69" t="s">
        <v>965</v>
      </c>
      <c r="Q352" s="69" t="s">
        <v>2109</v>
      </c>
      <c r="R352" s="69"/>
      <c r="S352" s="70">
        <v>144138.59</v>
      </c>
      <c r="T352" s="70"/>
      <c r="U352" s="69" t="s">
        <v>1455</v>
      </c>
      <c r="V352" s="73">
        <v>77</v>
      </c>
      <c r="W352" s="69" t="s">
        <v>965</v>
      </c>
      <c r="X352" s="69"/>
      <c r="Y352" s="70"/>
      <c r="Z352" s="69">
        <v>0</v>
      </c>
      <c r="AA352" s="69"/>
      <c r="AB352" s="69" t="s">
        <v>967</v>
      </c>
      <c r="AC352" s="69"/>
    </row>
    <row r="353" spans="1:29" x14ac:dyDescent="0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 t="s">
        <v>19732</v>
      </c>
      <c r="L353" s="70">
        <v>311351.57</v>
      </c>
      <c r="M353" s="69"/>
      <c r="N353" s="69" t="s">
        <v>19733</v>
      </c>
      <c r="O353" s="69" t="s">
        <v>19734</v>
      </c>
      <c r="P353" s="69" t="s">
        <v>1996</v>
      </c>
      <c r="Q353" s="69" t="s">
        <v>1424</v>
      </c>
      <c r="R353" s="69"/>
      <c r="S353" s="70">
        <v>311351.57</v>
      </c>
      <c r="T353" s="70"/>
      <c r="U353" s="69" t="s">
        <v>1363</v>
      </c>
      <c r="V353" s="73">
        <v>42</v>
      </c>
      <c r="W353" s="69" t="s">
        <v>1996</v>
      </c>
      <c r="X353" s="69"/>
      <c r="Y353" s="70"/>
      <c r="Z353" s="69">
        <v>0</v>
      </c>
      <c r="AA353" s="69"/>
      <c r="AB353" s="69" t="s">
        <v>967</v>
      </c>
      <c r="AC353" s="69"/>
    </row>
    <row r="354" spans="1:29" x14ac:dyDescent="0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 t="s">
        <v>19735</v>
      </c>
      <c r="L354" s="70">
        <v>16722.669999999998</v>
      </c>
      <c r="M354" s="69"/>
      <c r="N354" s="69" t="s">
        <v>19736</v>
      </c>
      <c r="O354" s="69" t="s">
        <v>19736</v>
      </c>
      <c r="P354" s="69" t="s">
        <v>2516</v>
      </c>
      <c r="Q354" s="69" t="s">
        <v>1010</v>
      </c>
      <c r="R354" s="69"/>
      <c r="S354" s="70">
        <v>16722.669999999998</v>
      </c>
      <c r="T354" s="70"/>
      <c r="U354" s="69" t="s">
        <v>1709</v>
      </c>
      <c r="V354" s="73">
        <v>253</v>
      </c>
      <c r="W354" s="69" t="s">
        <v>2516</v>
      </c>
      <c r="X354" s="69"/>
      <c r="Y354" s="70"/>
      <c r="Z354" s="69">
        <v>1721.34</v>
      </c>
      <c r="AA354" s="69"/>
      <c r="AB354" s="69" t="s">
        <v>967</v>
      </c>
      <c r="AC354" s="69"/>
    </row>
    <row r="355" spans="1:29" x14ac:dyDescent="0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 t="s">
        <v>19737</v>
      </c>
      <c r="L355" s="70">
        <v>159323.41</v>
      </c>
      <c r="M355" s="69"/>
      <c r="N355" s="69" t="s">
        <v>19736</v>
      </c>
      <c r="O355" s="69" t="s">
        <v>19736</v>
      </c>
      <c r="P355" s="69" t="s">
        <v>2516</v>
      </c>
      <c r="Q355" s="69" t="s">
        <v>1010</v>
      </c>
      <c r="R355" s="69"/>
      <c r="S355" s="70">
        <v>159323.41</v>
      </c>
      <c r="T355" s="70"/>
      <c r="U355" s="69" t="s">
        <v>1709</v>
      </c>
      <c r="V355" s="73">
        <v>253</v>
      </c>
      <c r="W355" s="69" t="s">
        <v>2516</v>
      </c>
      <c r="X355" s="69"/>
      <c r="Y355" s="70"/>
      <c r="Z355" s="69">
        <v>1721.34</v>
      </c>
      <c r="AA355" s="69"/>
      <c r="AB355" s="69" t="s">
        <v>967</v>
      </c>
      <c r="AC355" s="69"/>
    </row>
    <row r="356" spans="1:29" x14ac:dyDescent="0.25">
      <c r="A356" s="71" t="s">
        <v>193</v>
      </c>
      <c r="B356" s="71"/>
      <c r="C356" s="71"/>
      <c r="D356" s="71"/>
      <c r="E356" s="71"/>
      <c r="F356" s="71"/>
      <c r="G356" s="71"/>
      <c r="H356" s="71"/>
      <c r="I356" s="72">
        <v>788849.88</v>
      </c>
      <c r="J356" s="71"/>
      <c r="K356" s="71"/>
      <c r="L356" s="72">
        <v>787670.1100000001</v>
      </c>
      <c r="M356" s="72">
        <v>1179.7699999999022</v>
      </c>
      <c r="N356" s="71"/>
      <c r="O356" s="71"/>
      <c r="P356" s="71"/>
      <c r="Q356" s="71"/>
      <c r="R356" s="71"/>
      <c r="S356" s="72">
        <v>787670.1100000001</v>
      </c>
      <c r="T356" s="72">
        <v>787670.11</v>
      </c>
      <c r="U356" s="71"/>
      <c r="V356" s="71"/>
      <c r="W356" s="71"/>
      <c r="X356" s="72">
        <v>1.1641532182693481E-10</v>
      </c>
      <c r="Y356" s="72">
        <v>3442.68</v>
      </c>
      <c r="Z356" s="72">
        <v>791112.79</v>
      </c>
      <c r="AA356" s="69"/>
      <c r="AB356" s="69"/>
      <c r="AC356" s="69"/>
    </row>
    <row r="357" spans="1:29" ht="30" x14ac:dyDescent="0.25">
      <c r="A357" s="68" t="s">
        <v>19738</v>
      </c>
      <c r="B357" s="69" t="s">
        <v>19059</v>
      </c>
      <c r="C357" s="69" t="s">
        <v>19740</v>
      </c>
      <c r="D357" s="69" t="s">
        <v>19739</v>
      </c>
      <c r="E357" s="69" t="s">
        <v>18976</v>
      </c>
      <c r="F357" s="69" t="s">
        <v>3802</v>
      </c>
      <c r="G357" s="69" t="s">
        <v>1978</v>
      </c>
      <c r="H357" s="69" t="s">
        <v>2715</v>
      </c>
      <c r="I357" s="70">
        <v>76236.929999999993</v>
      </c>
      <c r="J357" s="69" t="s">
        <v>2708</v>
      </c>
      <c r="K357" s="69" t="s">
        <v>19741</v>
      </c>
      <c r="L357" s="70">
        <v>27571.31</v>
      </c>
      <c r="M357" s="69"/>
      <c r="N357" s="69" t="s">
        <v>19742</v>
      </c>
      <c r="O357" s="69" t="s">
        <v>19742</v>
      </c>
      <c r="P357" s="69" t="s">
        <v>961</v>
      </c>
      <c r="Q357" s="69" t="s">
        <v>7177</v>
      </c>
      <c r="R357" s="69"/>
      <c r="S357" s="70">
        <v>27571.31</v>
      </c>
      <c r="T357" s="70"/>
      <c r="U357" s="69" t="s">
        <v>1182</v>
      </c>
      <c r="V357" s="73">
        <v>78</v>
      </c>
      <c r="W357" s="69" t="s">
        <v>961</v>
      </c>
      <c r="X357" s="69"/>
      <c r="Y357" s="70"/>
      <c r="Z357" s="69">
        <v>0</v>
      </c>
      <c r="AA357" s="69" t="s">
        <v>966</v>
      </c>
      <c r="AB357" s="69" t="s">
        <v>997</v>
      </c>
      <c r="AC357" s="69" t="s">
        <v>19743</v>
      </c>
    </row>
    <row r="358" spans="1:29" x14ac:dyDescent="0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 t="s">
        <v>19744</v>
      </c>
      <c r="L358" s="70">
        <v>762.19</v>
      </c>
      <c r="M358" s="69"/>
      <c r="N358" s="69" t="s">
        <v>19745</v>
      </c>
      <c r="O358" s="69" t="s">
        <v>19745</v>
      </c>
      <c r="P358" s="69" t="s">
        <v>1367</v>
      </c>
      <c r="Q358" s="69" t="s">
        <v>1011</v>
      </c>
      <c r="R358" s="69"/>
      <c r="S358" s="70">
        <v>762.19</v>
      </c>
      <c r="T358" s="70"/>
      <c r="U358" s="69" t="s">
        <v>1064</v>
      </c>
      <c r="V358" s="73">
        <v>78</v>
      </c>
      <c r="W358" s="69" t="s">
        <v>1367</v>
      </c>
      <c r="X358" s="69"/>
      <c r="Y358" s="70"/>
      <c r="Z358" s="69">
        <v>0</v>
      </c>
      <c r="AA358" s="69"/>
      <c r="AB358" s="69" t="s">
        <v>997</v>
      </c>
      <c r="AC358" s="69"/>
    </row>
    <row r="359" spans="1:29" x14ac:dyDescent="0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 t="s">
        <v>19746</v>
      </c>
      <c r="L359" s="70">
        <v>21016.9</v>
      </c>
      <c r="M359" s="69"/>
      <c r="N359" s="69" t="s">
        <v>19747</v>
      </c>
      <c r="O359" s="69" t="s">
        <v>19747</v>
      </c>
      <c r="P359" s="69" t="s">
        <v>1416</v>
      </c>
      <c r="Q359" s="69" t="s">
        <v>6466</v>
      </c>
      <c r="R359" s="69"/>
      <c r="S359" s="70">
        <v>21016.9</v>
      </c>
      <c r="T359" s="70"/>
      <c r="U359" s="69" t="s">
        <v>1030</v>
      </c>
      <c r="V359" s="73">
        <v>84</v>
      </c>
      <c r="W359" s="69" t="s">
        <v>1416</v>
      </c>
      <c r="X359" s="69"/>
      <c r="Y359" s="70"/>
      <c r="Z359" s="69">
        <v>0</v>
      </c>
      <c r="AA359" s="69"/>
      <c r="AB359" s="69" t="s">
        <v>997</v>
      </c>
      <c r="AC359" s="69"/>
    </row>
    <row r="360" spans="1:29" x14ac:dyDescent="0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 t="s">
        <v>19748</v>
      </c>
      <c r="L360" s="70">
        <v>26886.53</v>
      </c>
      <c r="M360" s="69"/>
      <c r="N360" s="69" t="s">
        <v>19749</v>
      </c>
      <c r="O360" s="69" t="s">
        <v>19749</v>
      </c>
      <c r="P360" s="69" t="s">
        <v>2011</v>
      </c>
      <c r="Q360" s="69" t="s">
        <v>1510</v>
      </c>
      <c r="R360" s="69"/>
      <c r="S360" s="70">
        <v>26886.53</v>
      </c>
      <c r="T360" s="70"/>
      <c r="U360" s="69" t="s">
        <v>1510</v>
      </c>
      <c r="V360" s="73">
        <v>77</v>
      </c>
      <c r="W360" s="69" t="s">
        <v>2011</v>
      </c>
      <c r="X360" s="69"/>
      <c r="Y360" s="70"/>
      <c r="Z360" s="69">
        <v>0</v>
      </c>
      <c r="AA360" s="69"/>
      <c r="AB360" s="69" t="s">
        <v>997</v>
      </c>
      <c r="AC360" s="69"/>
    </row>
    <row r="361" spans="1:29" x14ac:dyDescent="0.25">
      <c r="A361" s="71" t="s">
        <v>193</v>
      </c>
      <c r="B361" s="71"/>
      <c r="C361" s="71"/>
      <c r="D361" s="71"/>
      <c r="E361" s="71"/>
      <c r="F361" s="71"/>
      <c r="G361" s="71"/>
      <c r="H361" s="71"/>
      <c r="I361" s="72">
        <v>76236.929999999993</v>
      </c>
      <c r="J361" s="71"/>
      <c r="K361" s="71"/>
      <c r="L361" s="72">
        <v>76236.929999999993</v>
      </c>
      <c r="M361" s="72">
        <v>0</v>
      </c>
      <c r="N361" s="71"/>
      <c r="O361" s="71"/>
      <c r="P361" s="71"/>
      <c r="Q361" s="71"/>
      <c r="R361" s="71"/>
      <c r="S361" s="72">
        <v>76236.929999999993</v>
      </c>
      <c r="T361" s="72">
        <v>76236.929999999993</v>
      </c>
      <c r="U361" s="71"/>
      <c r="V361" s="71"/>
      <c r="W361" s="71"/>
      <c r="X361" s="72">
        <v>0</v>
      </c>
      <c r="Y361" s="72">
        <v>0</v>
      </c>
      <c r="Z361" s="72">
        <v>76236.929999999993</v>
      </c>
      <c r="AA361" s="69"/>
      <c r="AB361" s="69"/>
      <c r="AC361" s="69"/>
    </row>
    <row r="362" spans="1:29" ht="20" x14ac:dyDescent="0.25">
      <c r="A362" s="68" t="s">
        <v>19750</v>
      </c>
      <c r="B362" s="69" t="s">
        <v>19059</v>
      </c>
      <c r="C362" s="69" t="s">
        <v>19751</v>
      </c>
      <c r="D362" s="69" t="s">
        <v>3051</v>
      </c>
      <c r="E362" s="69" t="s">
        <v>18976</v>
      </c>
      <c r="F362" s="69" t="s">
        <v>3802</v>
      </c>
      <c r="G362" s="69" t="s">
        <v>1849</v>
      </c>
      <c r="H362" s="69" t="s">
        <v>962</v>
      </c>
      <c r="I362" s="70">
        <v>15757.28</v>
      </c>
      <c r="J362" s="69" t="s">
        <v>2708</v>
      </c>
      <c r="K362" s="69" t="s">
        <v>19752</v>
      </c>
      <c r="L362" s="70">
        <v>15757.28</v>
      </c>
      <c r="M362" s="69"/>
      <c r="N362" s="69" t="s">
        <v>19753</v>
      </c>
      <c r="O362" s="69"/>
      <c r="P362" s="69" t="s">
        <v>970</v>
      </c>
      <c r="Q362" s="69" t="s">
        <v>2574</v>
      </c>
      <c r="R362" s="69"/>
      <c r="S362" s="70">
        <v>15757.28</v>
      </c>
      <c r="T362" s="70"/>
      <c r="U362" s="69" t="s">
        <v>1611</v>
      </c>
      <c r="V362" s="73">
        <v>62</v>
      </c>
      <c r="W362" s="69" t="s">
        <v>1611</v>
      </c>
      <c r="X362" s="69"/>
      <c r="Y362" s="70"/>
      <c r="Z362" s="69">
        <v>0</v>
      </c>
      <c r="AA362" s="69" t="s">
        <v>966</v>
      </c>
      <c r="AB362" s="69" t="s">
        <v>1144</v>
      </c>
      <c r="AC362" s="69"/>
    </row>
    <row r="363" spans="1:29" x14ac:dyDescent="0.25">
      <c r="A363" s="71" t="s">
        <v>193</v>
      </c>
      <c r="B363" s="71"/>
      <c r="C363" s="71"/>
      <c r="D363" s="71"/>
      <c r="E363" s="71"/>
      <c r="F363" s="71"/>
      <c r="G363" s="71"/>
      <c r="H363" s="71"/>
      <c r="I363" s="72">
        <v>15757.28</v>
      </c>
      <c r="J363" s="71"/>
      <c r="K363" s="71"/>
      <c r="L363" s="72">
        <v>15757.28</v>
      </c>
      <c r="M363" s="72">
        <v>0</v>
      </c>
      <c r="N363" s="71"/>
      <c r="O363" s="71"/>
      <c r="P363" s="71"/>
      <c r="Q363" s="71"/>
      <c r="R363" s="71"/>
      <c r="S363" s="72">
        <v>15757.28</v>
      </c>
      <c r="T363" s="72">
        <v>15757.28</v>
      </c>
      <c r="U363" s="71"/>
      <c r="V363" s="71"/>
      <c r="W363" s="71"/>
      <c r="X363" s="72">
        <v>0</v>
      </c>
      <c r="Y363" s="72">
        <v>0</v>
      </c>
      <c r="Z363" s="72">
        <v>15757.28</v>
      </c>
      <c r="AA363" s="69"/>
      <c r="AB363" s="69"/>
      <c r="AC363" s="69"/>
    </row>
    <row r="364" spans="1:29" ht="20" x14ac:dyDescent="0.25">
      <c r="A364" s="68" t="s">
        <v>19754</v>
      </c>
      <c r="B364" s="69" t="s">
        <v>19059</v>
      </c>
      <c r="C364" s="69" t="s">
        <v>19755</v>
      </c>
      <c r="D364" s="69" t="s">
        <v>19245</v>
      </c>
      <c r="E364" s="69" t="s">
        <v>18976</v>
      </c>
      <c r="F364" s="69" t="s">
        <v>1867</v>
      </c>
      <c r="G364" s="69" t="s">
        <v>1978</v>
      </c>
      <c r="H364" s="69" t="s">
        <v>962</v>
      </c>
      <c r="I364" s="70">
        <v>2625</v>
      </c>
      <c r="J364" s="69" t="s">
        <v>2708</v>
      </c>
      <c r="K364" s="69" t="s">
        <v>19756</v>
      </c>
      <c r="L364" s="70">
        <v>2625</v>
      </c>
      <c r="M364" s="69"/>
      <c r="N364" s="69" t="s">
        <v>19757</v>
      </c>
      <c r="O364" s="69"/>
      <c r="P364" s="69" t="s">
        <v>1037</v>
      </c>
      <c r="Q364" s="69" t="s">
        <v>1037</v>
      </c>
      <c r="R364" s="69"/>
      <c r="S364" s="70">
        <v>2625</v>
      </c>
      <c r="T364" s="70"/>
      <c r="U364" s="69"/>
      <c r="V364" s="69"/>
      <c r="W364" s="69"/>
      <c r="X364" s="69"/>
      <c r="Y364" s="70"/>
      <c r="Z364" s="69">
        <v>0</v>
      </c>
      <c r="AA364" s="69" t="s">
        <v>966</v>
      </c>
      <c r="AB364" s="69" t="s">
        <v>1144</v>
      </c>
      <c r="AC364" s="69"/>
    </row>
    <row r="365" spans="1:29" x14ac:dyDescent="0.25">
      <c r="A365" s="71" t="s">
        <v>193</v>
      </c>
      <c r="B365" s="71"/>
      <c r="C365" s="71"/>
      <c r="D365" s="71"/>
      <c r="E365" s="71"/>
      <c r="F365" s="71"/>
      <c r="G365" s="71"/>
      <c r="H365" s="71"/>
      <c r="I365" s="72">
        <v>2625</v>
      </c>
      <c r="J365" s="71"/>
      <c r="K365" s="71"/>
      <c r="L365" s="72">
        <v>2625</v>
      </c>
      <c r="M365" s="72">
        <v>0</v>
      </c>
      <c r="N365" s="71"/>
      <c r="O365" s="71"/>
      <c r="P365" s="71"/>
      <c r="Q365" s="71"/>
      <c r="R365" s="71"/>
      <c r="S365" s="72">
        <v>2625</v>
      </c>
      <c r="T365" s="72">
        <v>0</v>
      </c>
      <c r="U365" s="71"/>
      <c r="V365" s="71"/>
      <c r="W365" s="71"/>
      <c r="X365" s="72">
        <v>2625</v>
      </c>
      <c r="Y365" s="72">
        <v>0</v>
      </c>
      <c r="Z365" s="72">
        <v>0</v>
      </c>
      <c r="AA365" s="69"/>
      <c r="AB365" s="69"/>
      <c r="AC365" s="69"/>
    </row>
    <row r="366" spans="1:29" ht="30" x14ac:dyDescent="0.25">
      <c r="A366" s="68" t="s">
        <v>19758</v>
      </c>
      <c r="B366" s="69" t="s">
        <v>19059</v>
      </c>
      <c r="C366" s="69" t="s">
        <v>19759</v>
      </c>
      <c r="D366" s="69" t="s">
        <v>19739</v>
      </c>
      <c r="E366" s="69" t="s">
        <v>18976</v>
      </c>
      <c r="F366" s="69" t="s">
        <v>1267</v>
      </c>
      <c r="G366" s="69" t="s">
        <v>1235</v>
      </c>
      <c r="H366" s="69" t="s">
        <v>962</v>
      </c>
      <c r="I366" s="70">
        <v>4866.0200000000004</v>
      </c>
      <c r="J366" s="69" t="s">
        <v>2708</v>
      </c>
      <c r="K366" s="69" t="s">
        <v>19760</v>
      </c>
      <c r="L366" s="70">
        <v>4866.0200000000004</v>
      </c>
      <c r="M366" s="69"/>
      <c r="N366" s="69" t="s">
        <v>19761</v>
      </c>
      <c r="O366" s="69"/>
      <c r="P366" s="69" t="s">
        <v>1564</v>
      </c>
      <c r="Q366" s="69" t="s">
        <v>1908</v>
      </c>
      <c r="R366" s="69"/>
      <c r="S366" s="70">
        <v>4866.0200000000004</v>
      </c>
      <c r="T366" s="70"/>
      <c r="U366" s="69" t="s">
        <v>2073</v>
      </c>
      <c r="V366" s="73">
        <v>62</v>
      </c>
      <c r="W366" s="69" t="s">
        <v>2073</v>
      </c>
      <c r="X366" s="69"/>
      <c r="Y366" s="70"/>
      <c r="Z366" s="69">
        <v>0</v>
      </c>
      <c r="AA366" s="69" t="s">
        <v>966</v>
      </c>
      <c r="AB366" s="69" t="s">
        <v>997</v>
      </c>
      <c r="AC366" s="69"/>
    </row>
    <row r="367" spans="1:29" x14ac:dyDescent="0.25">
      <c r="A367" s="71" t="s">
        <v>193</v>
      </c>
      <c r="B367" s="71"/>
      <c r="C367" s="71"/>
      <c r="D367" s="71"/>
      <c r="E367" s="71"/>
      <c r="F367" s="71"/>
      <c r="G367" s="71"/>
      <c r="H367" s="71"/>
      <c r="I367" s="72">
        <v>4866.0200000000004</v>
      </c>
      <c r="J367" s="71"/>
      <c r="K367" s="71"/>
      <c r="L367" s="72">
        <v>4866.0200000000004</v>
      </c>
      <c r="M367" s="72">
        <v>0</v>
      </c>
      <c r="N367" s="71"/>
      <c r="O367" s="71"/>
      <c r="P367" s="71"/>
      <c r="Q367" s="71"/>
      <c r="R367" s="71"/>
      <c r="S367" s="72">
        <v>4866.0200000000004</v>
      </c>
      <c r="T367" s="72">
        <v>4866.0200000000004</v>
      </c>
      <c r="U367" s="71"/>
      <c r="V367" s="71"/>
      <c r="W367" s="71"/>
      <c r="X367" s="72">
        <v>0</v>
      </c>
      <c r="Y367" s="72">
        <v>0</v>
      </c>
      <c r="Z367" s="72">
        <v>4866.0200000000004</v>
      </c>
      <c r="AA367" s="69"/>
      <c r="AB367" s="69"/>
      <c r="AC367" s="69"/>
    </row>
    <row r="368" spans="1:29" ht="30" x14ac:dyDescent="0.25">
      <c r="A368" s="68" t="s">
        <v>19762</v>
      </c>
      <c r="B368" s="69" t="s">
        <v>19763</v>
      </c>
      <c r="C368" s="69" t="s">
        <v>19765</v>
      </c>
      <c r="D368" s="69" t="s">
        <v>19764</v>
      </c>
      <c r="E368" s="69" t="s">
        <v>18976</v>
      </c>
      <c r="F368" s="69" t="s">
        <v>1174</v>
      </c>
      <c r="G368" s="69" t="s">
        <v>1646</v>
      </c>
      <c r="H368" s="69" t="s">
        <v>962</v>
      </c>
      <c r="I368" s="70">
        <v>28339.89</v>
      </c>
      <c r="J368" s="69" t="s">
        <v>2708</v>
      </c>
      <c r="K368" s="69" t="s">
        <v>19766</v>
      </c>
      <c r="L368" s="70">
        <v>26137.95</v>
      </c>
      <c r="M368" s="69"/>
      <c r="N368" s="69" t="s">
        <v>19767</v>
      </c>
      <c r="O368" s="69"/>
      <c r="P368" s="69" t="s">
        <v>3011</v>
      </c>
      <c r="Q368" s="69" t="s">
        <v>3011</v>
      </c>
      <c r="R368" s="69"/>
      <c r="S368" s="70">
        <v>26137.95</v>
      </c>
      <c r="T368" s="70"/>
      <c r="U368" s="69" t="s">
        <v>3011</v>
      </c>
      <c r="V368" s="73">
        <v>0</v>
      </c>
      <c r="W368" s="69" t="s">
        <v>3011</v>
      </c>
      <c r="X368" s="69"/>
      <c r="Y368" s="70"/>
      <c r="Z368" s="69">
        <v>0</v>
      </c>
      <c r="AA368" s="69" t="s">
        <v>966</v>
      </c>
      <c r="AB368" s="69" t="s">
        <v>1144</v>
      </c>
      <c r="AC368" s="69"/>
    </row>
    <row r="369" spans="1:29" x14ac:dyDescent="0.25">
      <c r="A369" s="71" t="s">
        <v>193</v>
      </c>
      <c r="B369" s="71"/>
      <c r="C369" s="71"/>
      <c r="D369" s="71"/>
      <c r="E369" s="71"/>
      <c r="F369" s="71"/>
      <c r="G369" s="71"/>
      <c r="H369" s="71"/>
      <c r="I369" s="72">
        <v>28339.89</v>
      </c>
      <c r="J369" s="71"/>
      <c r="K369" s="71"/>
      <c r="L369" s="72">
        <v>26137.95</v>
      </c>
      <c r="M369" s="72">
        <v>2201.9399999999987</v>
      </c>
      <c r="N369" s="71"/>
      <c r="O369" s="71"/>
      <c r="P369" s="71"/>
      <c r="Q369" s="71"/>
      <c r="R369" s="71"/>
      <c r="S369" s="72">
        <v>26137.95</v>
      </c>
      <c r="T369" s="72">
        <v>26137.95</v>
      </c>
      <c r="U369" s="71"/>
      <c r="V369" s="71"/>
      <c r="W369" s="71"/>
      <c r="X369" s="72">
        <v>0</v>
      </c>
      <c r="Y369" s="72">
        <v>0</v>
      </c>
      <c r="Z369" s="72">
        <v>26137.95</v>
      </c>
      <c r="AA369" s="69"/>
      <c r="AB369" s="69"/>
      <c r="AC369" s="69"/>
    </row>
    <row r="370" spans="1:29" ht="30" x14ac:dyDescent="0.25">
      <c r="A370" s="68" t="s">
        <v>19768</v>
      </c>
      <c r="B370" s="69" t="s">
        <v>19769</v>
      </c>
      <c r="C370" s="69" t="s">
        <v>19770</v>
      </c>
      <c r="D370" s="69" t="s">
        <v>19764</v>
      </c>
      <c r="E370" s="69" t="s">
        <v>19043</v>
      </c>
      <c r="F370" s="69" t="s">
        <v>1174</v>
      </c>
      <c r="G370" s="69" t="s">
        <v>1646</v>
      </c>
      <c r="H370" s="69" t="s">
        <v>962</v>
      </c>
      <c r="I370" s="70">
        <v>5520.71</v>
      </c>
      <c r="J370" s="69" t="s">
        <v>2708</v>
      </c>
      <c r="K370" s="69" t="s">
        <v>19771</v>
      </c>
      <c r="L370" s="70">
        <v>4899.92</v>
      </c>
      <c r="M370" s="69"/>
      <c r="N370" s="69" t="s">
        <v>19772</v>
      </c>
      <c r="O370" s="69"/>
      <c r="P370" s="69" t="s">
        <v>3011</v>
      </c>
      <c r="Q370" s="69" t="s">
        <v>3011</v>
      </c>
      <c r="R370" s="69"/>
      <c r="S370" s="70">
        <v>4899.92</v>
      </c>
      <c r="T370" s="70"/>
      <c r="U370" s="69" t="s">
        <v>3011</v>
      </c>
      <c r="V370" s="73">
        <v>0</v>
      </c>
      <c r="W370" s="69" t="s">
        <v>3011</v>
      </c>
      <c r="X370" s="69"/>
      <c r="Y370" s="70"/>
      <c r="Z370" s="69">
        <v>0</v>
      </c>
      <c r="AA370" s="69" t="s">
        <v>966</v>
      </c>
      <c r="AB370" s="69" t="s">
        <v>1144</v>
      </c>
      <c r="AC370" s="69"/>
    </row>
    <row r="371" spans="1:29" x14ac:dyDescent="0.25">
      <c r="A371" s="71" t="s">
        <v>193</v>
      </c>
      <c r="B371" s="71"/>
      <c r="C371" s="71"/>
      <c r="D371" s="71"/>
      <c r="E371" s="71"/>
      <c r="F371" s="71"/>
      <c r="G371" s="71"/>
      <c r="H371" s="71"/>
      <c r="I371" s="72">
        <v>5520.71</v>
      </c>
      <c r="J371" s="71"/>
      <c r="K371" s="71"/>
      <c r="L371" s="72">
        <v>4899.92</v>
      </c>
      <c r="M371" s="72">
        <v>620.79</v>
      </c>
      <c r="N371" s="71"/>
      <c r="O371" s="71"/>
      <c r="P371" s="71"/>
      <c r="Q371" s="71"/>
      <c r="R371" s="71"/>
      <c r="S371" s="72">
        <v>4899.92</v>
      </c>
      <c r="T371" s="72">
        <v>4899.92</v>
      </c>
      <c r="U371" s="71"/>
      <c r="V371" s="71"/>
      <c r="W371" s="71"/>
      <c r="X371" s="72">
        <v>0</v>
      </c>
      <c r="Y371" s="72">
        <v>0</v>
      </c>
      <c r="Z371" s="72">
        <v>4899.92</v>
      </c>
      <c r="AA371" s="69"/>
      <c r="AB371" s="69"/>
      <c r="AC371" s="69"/>
    </row>
    <row r="372" spans="1:29" ht="20" x14ac:dyDescent="0.25">
      <c r="A372" s="68" t="s">
        <v>19773</v>
      </c>
      <c r="B372" s="69" t="s">
        <v>19774</v>
      </c>
      <c r="C372" s="69" t="s">
        <v>19775</v>
      </c>
      <c r="D372" s="69" t="s">
        <v>3342</v>
      </c>
      <c r="E372" s="69" t="s">
        <v>19043</v>
      </c>
      <c r="F372" s="69" t="s">
        <v>1030</v>
      </c>
      <c r="G372" s="69" t="s">
        <v>4510</v>
      </c>
      <c r="H372" s="69" t="s">
        <v>962</v>
      </c>
      <c r="I372" s="70">
        <v>6241.2</v>
      </c>
      <c r="J372" s="69" t="s">
        <v>2708</v>
      </c>
      <c r="K372" s="69" t="s">
        <v>19776</v>
      </c>
      <c r="L372" s="70">
        <v>6241.2</v>
      </c>
      <c r="M372" s="69"/>
      <c r="N372" s="69" t="s">
        <v>19777</v>
      </c>
      <c r="O372" s="69"/>
      <c r="P372" s="69" t="s">
        <v>2073</v>
      </c>
      <c r="Q372" s="69" t="s">
        <v>2073</v>
      </c>
      <c r="R372" s="69"/>
      <c r="S372" s="70">
        <v>6241.2</v>
      </c>
      <c r="T372" s="70"/>
      <c r="U372" s="69" t="s">
        <v>2073</v>
      </c>
      <c r="V372" s="73">
        <v>0</v>
      </c>
      <c r="W372" s="69" t="s">
        <v>2073</v>
      </c>
      <c r="X372" s="69"/>
      <c r="Y372" s="70"/>
      <c r="Z372" s="69">
        <v>0</v>
      </c>
      <c r="AA372" s="69" t="s">
        <v>966</v>
      </c>
      <c r="AB372" s="69" t="s">
        <v>1144</v>
      </c>
      <c r="AC372" s="69"/>
    </row>
    <row r="373" spans="1:29" x14ac:dyDescent="0.25">
      <c r="A373" s="71" t="s">
        <v>193</v>
      </c>
      <c r="B373" s="71"/>
      <c r="C373" s="71"/>
      <c r="D373" s="71"/>
      <c r="E373" s="71"/>
      <c r="F373" s="71"/>
      <c r="G373" s="71"/>
      <c r="H373" s="71"/>
      <c r="I373" s="72">
        <v>6241.2</v>
      </c>
      <c r="J373" s="71"/>
      <c r="K373" s="71"/>
      <c r="L373" s="72">
        <v>6241.2</v>
      </c>
      <c r="M373" s="72">
        <v>0</v>
      </c>
      <c r="N373" s="71"/>
      <c r="O373" s="71"/>
      <c r="P373" s="71"/>
      <c r="Q373" s="71"/>
      <c r="R373" s="71"/>
      <c r="S373" s="72">
        <v>6241.2</v>
      </c>
      <c r="T373" s="72">
        <v>6241.2</v>
      </c>
      <c r="U373" s="71"/>
      <c r="V373" s="71"/>
      <c r="W373" s="71"/>
      <c r="X373" s="72">
        <v>0</v>
      </c>
      <c r="Y373" s="72">
        <v>0</v>
      </c>
      <c r="Z373" s="72">
        <v>6241.2</v>
      </c>
      <c r="AA373" s="69"/>
      <c r="AB373" s="69"/>
      <c r="AC373" s="69"/>
    </row>
    <row r="374" spans="1:29" ht="50" x14ac:dyDescent="0.25">
      <c r="A374" s="68" t="s">
        <v>19778</v>
      </c>
      <c r="B374" s="69" t="s">
        <v>19779</v>
      </c>
      <c r="C374" s="69" t="s">
        <v>808</v>
      </c>
      <c r="D374" s="69" t="s">
        <v>19764</v>
      </c>
      <c r="E374" s="69" t="s">
        <v>19043</v>
      </c>
      <c r="F374" s="69" t="s">
        <v>2028</v>
      </c>
      <c r="G374" s="69" t="s">
        <v>1694</v>
      </c>
      <c r="H374" s="69" t="s">
        <v>962</v>
      </c>
      <c r="I374" s="70">
        <v>79558.86</v>
      </c>
      <c r="J374" s="69" t="s">
        <v>2708</v>
      </c>
      <c r="K374" s="69" t="s">
        <v>19780</v>
      </c>
      <c r="L374" s="70">
        <v>40758.07</v>
      </c>
      <c r="M374" s="69"/>
      <c r="N374" s="69" t="s">
        <v>19781</v>
      </c>
      <c r="O374" s="69"/>
      <c r="P374" s="69" t="s">
        <v>2189</v>
      </c>
      <c r="Q374" s="69" t="s">
        <v>2189</v>
      </c>
      <c r="R374" s="69"/>
      <c r="S374" s="70">
        <v>40758.07</v>
      </c>
      <c r="T374" s="70"/>
      <c r="U374" s="69" t="s">
        <v>2189</v>
      </c>
      <c r="V374" s="73">
        <v>0</v>
      </c>
      <c r="W374" s="69" t="s">
        <v>2189</v>
      </c>
      <c r="X374" s="69"/>
      <c r="Y374" s="70"/>
      <c r="Z374" s="69">
        <v>0</v>
      </c>
      <c r="AA374" s="69" t="s">
        <v>966</v>
      </c>
      <c r="AB374" s="69" t="s">
        <v>1144</v>
      </c>
      <c r="AC374" s="69"/>
    </row>
    <row r="375" spans="1:29" x14ac:dyDescent="0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 t="s">
        <v>19782</v>
      </c>
      <c r="L375" s="70">
        <v>6438.61</v>
      </c>
      <c r="M375" s="69"/>
      <c r="N375" s="69" t="s">
        <v>19783</v>
      </c>
      <c r="O375" s="69"/>
      <c r="P375" s="69" t="s">
        <v>2189</v>
      </c>
      <c r="Q375" s="69" t="s">
        <v>2189</v>
      </c>
      <c r="R375" s="69"/>
      <c r="S375" s="70">
        <v>6438.61</v>
      </c>
      <c r="T375" s="70"/>
      <c r="U375" s="69" t="s">
        <v>2189</v>
      </c>
      <c r="V375" s="73">
        <v>0</v>
      </c>
      <c r="W375" s="69" t="s">
        <v>2189</v>
      </c>
      <c r="X375" s="69"/>
      <c r="Y375" s="70"/>
      <c r="Z375" s="69">
        <v>0</v>
      </c>
      <c r="AA375" s="69"/>
      <c r="AB375" s="69" t="s">
        <v>1144</v>
      </c>
      <c r="AC375" s="69"/>
    </row>
    <row r="376" spans="1:29" x14ac:dyDescent="0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 t="s">
        <v>19784</v>
      </c>
      <c r="L376" s="70">
        <v>19058.05</v>
      </c>
      <c r="M376" s="69"/>
      <c r="N376" s="69" t="s">
        <v>19785</v>
      </c>
      <c r="O376" s="69"/>
      <c r="P376" s="69" t="s">
        <v>3011</v>
      </c>
      <c r="Q376" s="69" t="s">
        <v>3011</v>
      </c>
      <c r="R376" s="69"/>
      <c r="S376" s="70">
        <v>19058.05</v>
      </c>
      <c r="T376" s="70"/>
      <c r="U376" s="69" t="s">
        <v>3011</v>
      </c>
      <c r="V376" s="73">
        <v>0</v>
      </c>
      <c r="W376" s="69" t="s">
        <v>3011</v>
      </c>
      <c r="X376" s="69"/>
      <c r="Y376" s="70"/>
      <c r="Z376" s="69">
        <v>0</v>
      </c>
      <c r="AA376" s="69"/>
      <c r="AB376" s="69" t="s">
        <v>1144</v>
      </c>
      <c r="AC376" s="69"/>
    </row>
    <row r="377" spans="1:29" x14ac:dyDescent="0.25">
      <c r="A377" s="71" t="s">
        <v>193</v>
      </c>
      <c r="B377" s="71"/>
      <c r="C377" s="71"/>
      <c r="D377" s="71"/>
      <c r="E377" s="71"/>
      <c r="F377" s="71"/>
      <c r="G377" s="71"/>
      <c r="H377" s="71"/>
      <c r="I377" s="72">
        <v>79558.86</v>
      </c>
      <c r="J377" s="71"/>
      <c r="K377" s="71"/>
      <c r="L377" s="72">
        <v>66254.73</v>
      </c>
      <c r="M377" s="72">
        <v>13304.130000000005</v>
      </c>
      <c r="N377" s="71"/>
      <c r="O377" s="71"/>
      <c r="P377" s="71"/>
      <c r="Q377" s="71"/>
      <c r="R377" s="71"/>
      <c r="S377" s="72">
        <v>66254.73</v>
      </c>
      <c r="T377" s="72">
        <v>66254.73</v>
      </c>
      <c r="U377" s="71"/>
      <c r="V377" s="71"/>
      <c r="W377" s="71"/>
      <c r="X377" s="72">
        <v>0</v>
      </c>
      <c r="Y377" s="72">
        <v>0</v>
      </c>
      <c r="Z377" s="72">
        <v>66254.73</v>
      </c>
      <c r="AA377" s="69"/>
      <c r="AB377" s="69"/>
      <c r="AC377" s="69"/>
    </row>
    <row r="378" spans="1:29" ht="30" x14ac:dyDescent="0.25">
      <c r="A378" s="68" t="s">
        <v>19786</v>
      </c>
      <c r="B378" s="69" t="s">
        <v>19787</v>
      </c>
      <c r="C378" s="69" t="s">
        <v>772</v>
      </c>
      <c r="D378" s="69" t="s">
        <v>19391</v>
      </c>
      <c r="E378" s="69" t="s">
        <v>19788</v>
      </c>
      <c r="F378" s="69" t="s">
        <v>2276</v>
      </c>
      <c r="G378" s="69" t="s">
        <v>4118</v>
      </c>
      <c r="H378" s="69" t="s">
        <v>1236</v>
      </c>
      <c r="I378" s="70">
        <v>2003.05</v>
      </c>
      <c r="J378" s="69" t="s">
        <v>2708</v>
      </c>
      <c r="K378" s="69" t="s">
        <v>19789</v>
      </c>
      <c r="L378" s="70">
        <v>295</v>
      </c>
      <c r="M378" s="69"/>
      <c r="N378" s="69" t="s">
        <v>772</v>
      </c>
      <c r="O378" s="69"/>
      <c r="P378" s="69"/>
      <c r="Q378" s="69"/>
      <c r="R378" s="69"/>
      <c r="S378" s="69"/>
      <c r="T378" s="70"/>
      <c r="U378" s="69"/>
      <c r="V378" s="69"/>
      <c r="W378" s="69"/>
      <c r="X378" s="69"/>
      <c r="Y378" s="70"/>
      <c r="Z378" s="69">
        <v>0</v>
      </c>
      <c r="AA378" s="69" t="s">
        <v>966</v>
      </c>
      <c r="AB378" s="69" t="s">
        <v>997</v>
      </c>
      <c r="AC378" s="69" t="s">
        <v>19790</v>
      </c>
    </row>
    <row r="379" spans="1:29" x14ac:dyDescent="0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 t="s">
        <v>19791</v>
      </c>
      <c r="L379" s="70">
        <v>1413.05</v>
      </c>
      <c r="M379" s="69"/>
      <c r="N379" s="69" t="s">
        <v>19792</v>
      </c>
      <c r="O379" s="69"/>
      <c r="P379" s="69" t="s">
        <v>1129</v>
      </c>
      <c r="Q379" s="69" t="s">
        <v>3194</v>
      </c>
      <c r="R379" s="69"/>
      <c r="S379" s="70">
        <v>1413.05</v>
      </c>
      <c r="T379" s="70"/>
      <c r="U379" s="69"/>
      <c r="V379" s="69"/>
      <c r="W379" s="69"/>
      <c r="X379" s="69"/>
      <c r="Y379" s="70"/>
      <c r="Z379" s="69">
        <v>0</v>
      </c>
      <c r="AA379" s="69"/>
      <c r="AB379" s="69" t="s">
        <v>967</v>
      </c>
      <c r="AC379" s="69"/>
    </row>
    <row r="380" spans="1:29" x14ac:dyDescent="0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 t="s">
        <v>19793</v>
      </c>
      <c r="L380" s="70">
        <v>295</v>
      </c>
      <c r="M380" s="69"/>
      <c r="N380" s="69" t="s">
        <v>19794</v>
      </c>
      <c r="O380" s="69"/>
      <c r="P380" s="69" t="s">
        <v>1882</v>
      </c>
      <c r="Q380" s="69" t="s">
        <v>4385</v>
      </c>
      <c r="R380" s="69"/>
      <c r="S380" s="70">
        <v>295</v>
      </c>
      <c r="T380" s="70"/>
      <c r="U380" s="69"/>
      <c r="V380" s="69"/>
      <c r="W380" s="69"/>
      <c r="X380" s="69"/>
      <c r="Y380" s="70"/>
      <c r="Z380" s="69">
        <v>0</v>
      </c>
      <c r="AA380" s="69"/>
      <c r="AB380" s="69" t="s">
        <v>997</v>
      </c>
      <c r="AC380" s="69"/>
    </row>
    <row r="381" spans="1:29" x14ac:dyDescent="0.25">
      <c r="A381" s="71" t="s">
        <v>193</v>
      </c>
      <c r="B381" s="71"/>
      <c r="C381" s="71"/>
      <c r="D381" s="71"/>
      <c r="E381" s="71"/>
      <c r="F381" s="71"/>
      <c r="G381" s="71"/>
      <c r="H381" s="71"/>
      <c r="I381" s="72">
        <v>2003.05</v>
      </c>
      <c r="J381" s="71"/>
      <c r="K381" s="71"/>
      <c r="L381" s="72">
        <v>2003.05</v>
      </c>
      <c r="M381" s="72">
        <v>0</v>
      </c>
      <c r="N381" s="71"/>
      <c r="O381" s="71"/>
      <c r="P381" s="71"/>
      <c r="Q381" s="71"/>
      <c r="R381" s="71"/>
      <c r="S381" s="72">
        <v>1708.05</v>
      </c>
      <c r="T381" s="72">
        <v>0</v>
      </c>
      <c r="U381" s="71"/>
      <c r="V381" s="71"/>
      <c r="W381" s="71"/>
      <c r="X381" s="72">
        <v>1708.05</v>
      </c>
      <c r="Y381" s="72">
        <v>0</v>
      </c>
      <c r="Z381" s="72">
        <v>0</v>
      </c>
      <c r="AA381" s="69"/>
      <c r="AB381" s="69"/>
      <c r="AC381" s="69"/>
    </row>
    <row r="382" spans="1:29" ht="30" x14ac:dyDescent="0.25">
      <c r="A382" s="68" t="s">
        <v>19795</v>
      </c>
      <c r="B382" s="69" t="s">
        <v>19796</v>
      </c>
      <c r="C382" s="69" t="s">
        <v>787</v>
      </c>
      <c r="D382" s="69" t="s">
        <v>19134</v>
      </c>
      <c r="E382" s="69" t="s">
        <v>19230</v>
      </c>
      <c r="F382" s="69" t="s">
        <v>1269</v>
      </c>
      <c r="G382" s="69" t="s">
        <v>1106</v>
      </c>
      <c r="H382" s="69" t="s">
        <v>1236</v>
      </c>
      <c r="I382" s="70">
        <v>76825.3</v>
      </c>
      <c r="J382" s="69" t="s">
        <v>2708</v>
      </c>
      <c r="K382" s="69" t="s">
        <v>19797</v>
      </c>
      <c r="L382" s="70">
        <v>76822.52</v>
      </c>
      <c r="M382" s="69"/>
      <c r="N382" s="69" t="s">
        <v>19798</v>
      </c>
      <c r="O382" s="69"/>
      <c r="P382" s="69" t="s">
        <v>2170</v>
      </c>
      <c r="Q382" s="69" t="s">
        <v>2148</v>
      </c>
      <c r="R382" s="69"/>
      <c r="S382" s="70">
        <v>76822.52</v>
      </c>
      <c r="T382" s="70"/>
      <c r="U382" s="69"/>
      <c r="V382" s="69"/>
      <c r="W382" s="69"/>
      <c r="X382" s="69"/>
      <c r="Y382" s="70"/>
      <c r="Z382" s="69">
        <v>0</v>
      </c>
      <c r="AA382" s="69" t="s">
        <v>966</v>
      </c>
      <c r="AB382" s="69" t="s">
        <v>967</v>
      </c>
      <c r="AC382" s="69" t="s">
        <v>19799</v>
      </c>
    </row>
    <row r="383" spans="1:29" x14ac:dyDescent="0.25">
      <c r="A383" s="71" t="s">
        <v>193</v>
      </c>
      <c r="B383" s="71"/>
      <c r="C383" s="71"/>
      <c r="D383" s="71"/>
      <c r="E383" s="71"/>
      <c r="F383" s="71"/>
      <c r="G383" s="71"/>
      <c r="H383" s="71"/>
      <c r="I383" s="72">
        <v>76825.3</v>
      </c>
      <c r="J383" s="71"/>
      <c r="K383" s="71"/>
      <c r="L383" s="72">
        <v>76822.52</v>
      </c>
      <c r="M383" s="72">
        <v>2.7799999999988358</v>
      </c>
      <c r="N383" s="71"/>
      <c r="O383" s="71"/>
      <c r="P383" s="71"/>
      <c r="Q383" s="71"/>
      <c r="R383" s="71"/>
      <c r="S383" s="72">
        <v>76822.52</v>
      </c>
      <c r="T383" s="72">
        <v>0</v>
      </c>
      <c r="U383" s="71"/>
      <c r="V383" s="71"/>
      <c r="W383" s="71"/>
      <c r="X383" s="72">
        <v>76822.52</v>
      </c>
      <c r="Y383" s="72">
        <v>0</v>
      </c>
      <c r="Z383" s="72">
        <v>0</v>
      </c>
      <c r="AA383" s="69"/>
      <c r="AB383" s="69"/>
      <c r="AC383" s="69"/>
    </row>
    <row r="384" spans="1:29" ht="40" x14ac:dyDescent="0.25">
      <c r="A384" s="68" t="s">
        <v>19800</v>
      </c>
      <c r="B384" s="69" t="s">
        <v>19801</v>
      </c>
      <c r="C384" s="69" t="s">
        <v>19803</v>
      </c>
      <c r="D384" s="69" t="s">
        <v>19802</v>
      </c>
      <c r="E384" s="69" t="s">
        <v>19043</v>
      </c>
      <c r="F384" s="69" t="s">
        <v>2170</v>
      </c>
      <c r="G384" s="69" t="s">
        <v>1130</v>
      </c>
      <c r="H384" s="69"/>
      <c r="I384" s="70">
        <v>7776</v>
      </c>
      <c r="J384" s="69" t="s">
        <v>2708</v>
      </c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 t="s">
        <v>966</v>
      </c>
      <c r="AB384" s="69"/>
      <c r="AC384" s="69" t="s">
        <v>19804</v>
      </c>
    </row>
    <row r="385" spans="1:29" x14ac:dyDescent="0.25">
      <c r="A385" s="71" t="s">
        <v>193</v>
      </c>
      <c r="B385" s="71"/>
      <c r="C385" s="71"/>
      <c r="D385" s="71"/>
      <c r="E385" s="71"/>
      <c r="F385" s="71"/>
      <c r="G385" s="71"/>
      <c r="H385" s="71"/>
      <c r="I385" s="72">
        <v>7776</v>
      </c>
      <c r="J385" s="71"/>
      <c r="K385" s="71"/>
      <c r="L385" s="72">
        <v>0</v>
      </c>
      <c r="M385" s="72">
        <v>7776</v>
      </c>
      <c r="N385" s="71"/>
      <c r="O385" s="71"/>
      <c r="P385" s="71"/>
      <c r="Q385" s="71"/>
      <c r="R385" s="71"/>
      <c r="S385" s="72">
        <v>0</v>
      </c>
      <c r="T385" s="72">
        <v>0</v>
      </c>
      <c r="U385" s="71"/>
      <c r="V385" s="71"/>
      <c r="W385" s="71"/>
      <c r="X385" s="72">
        <v>0</v>
      </c>
      <c r="Y385" s="72">
        <v>0</v>
      </c>
      <c r="Z385" s="72">
        <v>0</v>
      </c>
      <c r="AA385" s="69"/>
      <c r="AB385" s="69"/>
      <c r="AC385" s="69"/>
    </row>
    <row r="386" spans="1:29" ht="20" x14ac:dyDescent="0.25">
      <c r="A386" s="68" t="s">
        <v>19805</v>
      </c>
      <c r="B386" s="69" t="s">
        <v>19796</v>
      </c>
      <c r="C386" s="69" t="s">
        <v>19807</v>
      </c>
      <c r="D386" s="69" t="s">
        <v>19806</v>
      </c>
      <c r="E386" s="69" t="s">
        <v>19230</v>
      </c>
      <c r="F386" s="69" t="s">
        <v>1129</v>
      </c>
      <c r="G386" s="69" t="s">
        <v>1130</v>
      </c>
      <c r="H386" s="69" t="s">
        <v>962</v>
      </c>
      <c r="I386" s="70">
        <v>3250</v>
      </c>
      <c r="J386" s="69" t="s">
        <v>2708</v>
      </c>
      <c r="K386" s="69" t="s">
        <v>19808</v>
      </c>
      <c r="L386" s="70">
        <v>3207.75</v>
      </c>
      <c r="M386" s="69"/>
      <c r="N386" s="69"/>
      <c r="O386" s="69"/>
      <c r="P386" s="69"/>
      <c r="Q386" s="69"/>
      <c r="R386" s="69"/>
      <c r="S386" s="69"/>
      <c r="T386" s="70"/>
      <c r="U386" s="69"/>
      <c r="V386" s="69"/>
      <c r="W386" s="69"/>
      <c r="X386" s="69"/>
      <c r="Y386" s="70"/>
      <c r="Z386" s="69">
        <v>0</v>
      </c>
      <c r="AA386" s="69" t="s">
        <v>966</v>
      </c>
      <c r="AB386" s="69" t="s">
        <v>1144</v>
      </c>
      <c r="AC386" s="69"/>
    </row>
    <row r="387" spans="1:29" x14ac:dyDescent="0.25">
      <c r="A387" s="71" t="s">
        <v>193</v>
      </c>
      <c r="B387" s="71"/>
      <c r="C387" s="71"/>
      <c r="D387" s="71"/>
      <c r="E387" s="71"/>
      <c r="F387" s="71"/>
      <c r="G387" s="71"/>
      <c r="H387" s="71"/>
      <c r="I387" s="72">
        <v>3250</v>
      </c>
      <c r="J387" s="71"/>
      <c r="K387" s="71"/>
      <c r="L387" s="72">
        <v>3207.75</v>
      </c>
      <c r="M387" s="72">
        <v>42.25</v>
      </c>
      <c r="N387" s="71"/>
      <c r="O387" s="71"/>
      <c r="P387" s="71"/>
      <c r="Q387" s="71"/>
      <c r="R387" s="71"/>
      <c r="S387" s="72">
        <v>0</v>
      </c>
      <c r="T387" s="72">
        <v>0</v>
      </c>
      <c r="U387" s="71"/>
      <c r="V387" s="71"/>
      <c r="W387" s="71"/>
      <c r="X387" s="72">
        <v>0</v>
      </c>
      <c r="Y387" s="72">
        <v>0</v>
      </c>
      <c r="Z387" s="72">
        <v>0</v>
      </c>
      <c r="AA387" s="69"/>
      <c r="AB387" s="69"/>
      <c r="AC387" s="69"/>
    </row>
    <row r="388" spans="1:29" ht="40" x14ac:dyDescent="0.25">
      <c r="A388" s="68" t="s">
        <v>19809</v>
      </c>
      <c r="B388" s="69" t="s">
        <v>19810</v>
      </c>
      <c r="C388" s="69" t="s">
        <v>19812</v>
      </c>
      <c r="D388" s="69" t="s">
        <v>19811</v>
      </c>
      <c r="E388" s="69" t="s">
        <v>19043</v>
      </c>
      <c r="F388" s="69" t="s">
        <v>2516</v>
      </c>
      <c r="G388" s="69" t="s">
        <v>1459</v>
      </c>
      <c r="H388" s="69" t="s">
        <v>2527</v>
      </c>
      <c r="I388" s="70">
        <v>842233.08</v>
      </c>
      <c r="J388" s="69" t="s">
        <v>19813</v>
      </c>
      <c r="K388" s="69" t="s">
        <v>19814</v>
      </c>
      <c r="L388" s="70">
        <v>106025.16</v>
      </c>
      <c r="M388" s="69"/>
      <c r="N388" s="69" t="s">
        <v>19815</v>
      </c>
      <c r="O388" s="69"/>
      <c r="P388" s="69" t="s">
        <v>1935</v>
      </c>
      <c r="Q388" s="69" t="s">
        <v>2134</v>
      </c>
      <c r="R388" s="69"/>
      <c r="S388" s="70">
        <v>106025.16</v>
      </c>
      <c r="T388" s="70"/>
      <c r="U388" s="69" t="s">
        <v>1452</v>
      </c>
      <c r="V388" s="73">
        <v>85</v>
      </c>
      <c r="W388" s="69" t="s">
        <v>1452</v>
      </c>
      <c r="X388" s="69"/>
      <c r="Y388" s="70"/>
      <c r="Z388" s="69">
        <v>0</v>
      </c>
      <c r="AA388" s="69" t="s">
        <v>989</v>
      </c>
      <c r="AB388" s="69" t="s">
        <v>967</v>
      </c>
      <c r="AC388" s="69" t="s">
        <v>19816</v>
      </c>
    </row>
    <row r="389" spans="1:29" x14ac:dyDescent="0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 t="s">
        <v>19817</v>
      </c>
      <c r="L389" s="70">
        <v>103794.48</v>
      </c>
      <c r="M389" s="69"/>
      <c r="N389" s="69" t="s">
        <v>19815</v>
      </c>
      <c r="O389" s="69"/>
      <c r="P389" s="69" t="s">
        <v>1935</v>
      </c>
      <c r="Q389" s="69" t="s">
        <v>2134</v>
      </c>
      <c r="R389" s="69"/>
      <c r="S389" s="70">
        <v>103794.48</v>
      </c>
      <c r="T389" s="70"/>
      <c r="U389" s="69" t="s">
        <v>1452</v>
      </c>
      <c r="V389" s="73">
        <v>85</v>
      </c>
      <c r="W389" s="69" t="s">
        <v>1452</v>
      </c>
      <c r="X389" s="69"/>
      <c r="Y389" s="70"/>
      <c r="Z389" s="69">
        <v>0</v>
      </c>
      <c r="AA389" s="69"/>
      <c r="AB389" s="69" t="s">
        <v>967</v>
      </c>
      <c r="AC389" s="69"/>
    </row>
    <row r="390" spans="1:29" x14ac:dyDescent="0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 t="s">
        <v>19818</v>
      </c>
      <c r="L390" s="70">
        <v>114729.8</v>
      </c>
      <c r="M390" s="69"/>
      <c r="N390" s="69" t="s">
        <v>19819</v>
      </c>
      <c r="O390" s="69"/>
      <c r="P390" s="69" t="s">
        <v>1480</v>
      </c>
      <c r="Q390" s="69" t="s">
        <v>3017</v>
      </c>
      <c r="R390" s="69"/>
      <c r="S390" s="70">
        <v>114729.8</v>
      </c>
      <c r="T390" s="70"/>
      <c r="U390" s="69" t="s">
        <v>2023</v>
      </c>
      <c r="V390" s="73">
        <v>56</v>
      </c>
      <c r="W390" s="69" t="s">
        <v>2023</v>
      </c>
      <c r="X390" s="69"/>
      <c r="Y390" s="70"/>
      <c r="Z390" s="69">
        <v>0</v>
      </c>
      <c r="AA390" s="69"/>
      <c r="AB390" s="69" t="s">
        <v>967</v>
      </c>
      <c r="AC390" s="69"/>
    </row>
    <row r="391" spans="1:29" x14ac:dyDescent="0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 t="s">
        <v>19820</v>
      </c>
      <c r="L391" s="70">
        <v>124140.88</v>
      </c>
      <c r="M391" s="69"/>
      <c r="N391" s="69" t="s">
        <v>19821</v>
      </c>
      <c r="O391" s="69"/>
      <c r="P391" s="69" t="s">
        <v>1374</v>
      </c>
      <c r="Q391" s="69" t="s">
        <v>16982</v>
      </c>
      <c r="R391" s="69"/>
      <c r="S391" s="70">
        <v>124140.88</v>
      </c>
      <c r="T391" s="70"/>
      <c r="U391" s="69" t="s">
        <v>1689</v>
      </c>
      <c r="V391" s="73">
        <v>91</v>
      </c>
      <c r="W391" s="69" t="s">
        <v>1689</v>
      </c>
      <c r="X391" s="69"/>
      <c r="Y391" s="70"/>
      <c r="Z391" s="69">
        <v>0</v>
      </c>
      <c r="AA391" s="69"/>
      <c r="AB391" s="69" t="s">
        <v>967</v>
      </c>
      <c r="AC391" s="69"/>
    </row>
    <row r="392" spans="1:29" x14ac:dyDescent="0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 t="s">
        <v>19822</v>
      </c>
      <c r="L392" s="70">
        <v>138183.03</v>
      </c>
      <c r="M392" s="69"/>
      <c r="N392" s="69" t="s">
        <v>19823</v>
      </c>
      <c r="O392" s="69"/>
      <c r="P392" s="69" t="s">
        <v>2134</v>
      </c>
      <c r="Q392" s="69" t="s">
        <v>2073</v>
      </c>
      <c r="R392" s="69"/>
      <c r="S392" s="70">
        <v>138183.03</v>
      </c>
      <c r="T392" s="70"/>
      <c r="U392" s="69" t="s">
        <v>2073</v>
      </c>
      <c r="V392" s="73">
        <v>81</v>
      </c>
      <c r="W392" s="69" t="s">
        <v>2073</v>
      </c>
      <c r="X392" s="69"/>
      <c r="Y392" s="70"/>
      <c r="Z392" s="69">
        <v>0</v>
      </c>
      <c r="AA392" s="69"/>
      <c r="AB392" s="69" t="s">
        <v>967</v>
      </c>
      <c r="AC392" s="69"/>
    </row>
    <row r="393" spans="1:29" x14ac:dyDescent="0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 t="s">
        <v>19824</v>
      </c>
      <c r="L393" s="70">
        <v>117988.83</v>
      </c>
      <c r="M393" s="69"/>
      <c r="N393" s="69" t="s">
        <v>19825</v>
      </c>
      <c r="O393" s="69"/>
      <c r="P393" s="69" t="s">
        <v>2620</v>
      </c>
      <c r="Q393" s="69" t="s">
        <v>1886</v>
      </c>
      <c r="R393" s="69"/>
      <c r="S393" s="70">
        <v>117988.83</v>
      </c>
      <c r="T393" s="70"/>
      <c r="U393" s="69" t="s">
        <v>1685</v>
      </c>
      <c r="V393" s="73">
        <v>44</v>
      </c>
      <c r="W393" s="69" t="s">
        <v>1685</v>
      </c>
      <c r="X393" s="69"/>
      <c r="Y393" s="70"/>
      <c r="Z393" s="69">
        <v>0</v>
      </c>
      <c r="AA393" s="69"/>
      <c r="AB393" s="69" t="s">
        <v>967</v>
      </c>
      <c r="AC393" s="69"/>
    </row>
    <row r="394" spans="1:29" x14ac:dyDescent="0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 t="s">
        <v>19826</v>
      </c>
      <c r="L394" s="70">
        <v>137118.79</v>
      </c>
      <c r="M394" s="69"/>
      <c r="N394" s="69" t="s">
        <v>19825</v>
      </c>
      <c r="O394" s="69"/>
      <c r="P394" s="69" t="s">
        <v>2620</v>
      </c>
      <c r="Q394" s="69" t="s">
        <v>1886</v>
      </c>
      <c r="R394" s="69"/>
      <c r="S394" s="70">
        <v>137118.79</v>
      </c>
      <c r="T394" s="70"/>
      <c r="U394" s="69" t="s">
        <v>1685</v>
      </c>
      <c r="V394" s="73">
        <v>44</v>
      </c>
      <c r="W394" s="69" t="s">
        <v>1685</v>
      </c>
      <c r="X394" s="69"/>
      <c r="Y394" s="70"/>
      <c r="Z394" s="69">
        <v>0</v>
      </c>
      <c r="AA394" s="69"/>
      <c r="AB394" s="69" t="s">
        <v>967</v>
      </c>
      <c r="AC394" s="69"/>
    </row>
    <row r="395" spans="1:29" x14ac:dyDescent="0.25">
      <c r="A395" s="71" t="s">
        <v>193</v>
      </c>
      <c r="B395" s="71"/>
      <c r="C395" s="71"/>
      <c r="D395" s="71"/>
      <c r="E395" s="71"/>
      <c r="F395" s="71"/>
      <c r="G395" s="71"/>
      <c r="H395" s="71"/>
      <c r="I395" s="72">
        <v>842233.08</v>
      </c>
      <c r="J395" s="71"/>
      <c r="K395" s="71"/>
      <c r="L395" s="72">
        <v>841980.97</v>
      </c>
      <c r="M395" s="72">
        <v>252.10999999998603</v>
      </c>
      <c r="N395" s="71"/>
      <c r="O395" s="71"/>
      <c r="P395" s="71"/>
      <c r="Q395" s="71"/>
      <c r="R395" s="71"/>
      <c r="S395" s="72">
        <v>841980.97</v>
      </c>
      <c r="T395" s="72">
        <v>841980.97</v>
      </c>
      <c r="U395" s="71"/>
      <c r="V395" s="71"/>
      <c r="W395" s="71"/>
      <c r="X395" s="72">
        <v>0</v>
      </c>
      <c r="Y395" s="72">
        <v>0</v>
      </c>
      <c r="Z395" s="72">
        <v>841980.97</v>
      </c>
      <c r="AA395" s="69"/>
      <c r="AB395" s="69"/>
      <c r="AC395" s="69"/>
    </row>
    <row r="396" spans="1:29" ht="30" x14ac:dyDescent="0.25">
      <c r="A396" s="68" t="s">
        <v>19827</v>
      </c>
      <c r="B396" s="69" t="s">
        <v>19828</v>
      </c>
      <c r="C396" s="69" t="s">
        <v>19829</v>
      </c>
      <c r="D396" s="69" t="s">
        <v>19811</v>
      </c>
      <c r="E396" s="69" t="s">
        <v>19625</v>
      </c>
      <c r="F396" s="69" t="s">
        <v>2647</v>
      </c>
      <c r="G396" s="69" t="s">
        <v>3474</v>
      </c>
      <c r="H396" s="69" t="s">
        <v>1236</v>
      </c>
      <c r="I396" s="70">
        <v>176694.39</v>
      </c>
      <c r="J396" s="69" t="s">
        <v>19830</v>
      </c>
      <c r="K396" s="69" t="s">
        <v>19831</v>
      </c>
      <c r="L396" s="70">
        <v>110918.48</v>
      </c>
      <c r="M396" s="69"/>
      <c r="N396" s="69" t="s">
        <v>19832</v>
      </c>
      <c r="O396" s="69"/>
      <c r="P396" s="69" t="s">
        <v>2277</v>
      </c>
      <c r="Q396" s="69" t="s">
        <v>8910</v>
      </c>
      <c r="R396" s="69"/>
      <c r="S396" s="70">
        <v>110918.48</v>
      </c>
      <c r="T396" s="70"/>
      <c r="U396" s="69"/>
      <c r="V396" s="69"/>
      <c r="W396" s="69"/>
      <c r="X396" s="69"/>
      <c r="Y396" s="70"/>
      <c r="Z396" s="69">
        <v>0</v>
      </c>
      <c r="AA396" s="69" t="s">
        <v>966</v>
      </c>
      <c r="AB396" s="69" t="s">
        <v>967</v>
      </c>
      <c r="AC396" s="69" t="s">
        <v>19833</v>
      </c>
    </row>
    <row r="397" spans="1:29" x14ac:dyDescent="0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 t="s">
        <v>19834</v>
      </c>
      <c r="L397" s="70">
        <v>65696.31</v>
      </c>
      <c r="M397" s="69"/>
      <c r="N397" s="69"/>
      <c r="O397" s="69"/>
      <c r="P397" s="69"/>
      <c r="Q397" s="69"/>
      <c r="R397" s="69"/>
      <c r="S397" s="69"/>
      <c r="T397" s="70"/>
      <c r="U397" s="69"/>
      <c r="V397" s="69"/>
      <c r="W397" s="69"/>
      <c r="X397" s="69"/>
      <c r="Y397" s="70"/>
      <c r="Z397" s="69">
        <v>0</v>
      </c>
      <c r="AA397" s="69"/>
      <c r="AB397" s="69" t="s">
        <v>967</v>
      </c>
      <c r="AC397" s="69"/>
    </row>
    <row r="398" spans="1:29" x14ac:dyDescent="0.25">
      <c r="A398" s="71" t="s">
        <v>193</v>
      </c>
      <c r="B398" s="71"/>
      <c r="C398" s="71"/>
      <c r="D398" s="71"/>
      <c r="E398" s="71"/>
      <c r="F398" s="71"/>
      <c r="G398" s="71"/>
      <c r="H398" s="71"/>
      <c r="I398" s="72">
        <v>176694.39</v>
      </c>
      <c r="J398" s="71"/>
      <c r="K398" s="71"/>
      <c r="L398" s="72">
        <v>176614.78999999998</v>
      </c>
      <c r="M398" s="72">
        <v>79.600000000034925</v>
      </c>
      <c r="N398" s="71"/>
      <c r="O398" s="71"/>
      <c r="P398" s="71"/>
      <c r="Q398" s="71"/>
      <c r="R398" s="71"/>
      <c r="S398" s="72">
        <v>110918.48</v>
      </c>
      <c r="T398" s="72">
        <v>0</v>
      </c>
      <c r="U398" s="71"/>
      <c r="V398" s="71"/>
      <c r="W398" s="71"/>
      <c r="X398" s="72">
        <v>110918.48</v>
      </c>
      <c r="Y398" s="72">
        <v>0</v>
      </c>
      <c r="Z398" s="72">
        <v>0</v>
      </c>
      <c r="AA398" s="69"/>
      <c r="AB398" s="69"/>
      <c r="AC398" s="69"/>
    </row>
    <row r="399" spans="1:29" ht="170" x14ac:dyDescent="0.25">
      <c r="A399" s="68" t="s">
        <v>19835</v>
      </c>
      <c r="B399" s="69" t="s">
        <v>19836</v>
      </c>
      <c r="C399" s="69" t="s">
        <v>19837</v>
      </c>
      <c r="D399" s="69" t="s">
        <v>3358</v>
      </c>
      <c r="E399" s="69" t="s">
        <v>19043</v>
      </c>
      <c r="F399" s="69" t="s">
        <v>2534</v>
      </c>
      <c r="G399" s="69" t="s">
        <v>1374</v>
      </c>
      <c r="H399" s="69" t="s">
        <v>2715</v>
      </c>
      <c r="I399" s="70">
        <v>271389.86</v>
      </c>
      <c r="J399" s="69" t="s">
        <v>3349</v>
      </c>
      <c r="K399" s="69" t="s">
        <v>19838</v>
      </c>
      <c r="L399" s="70">
        <v>63.35</v>
      </c>
      <c r="M399" s="69"/>
      <c r="N399" s="69" t="s">
        <v>19839</v>
      </c>
      <c r="O399" s="69"/>
      <c r="P399" s="69" t="s">
        <v>2054</v>
      </c>
      <c r="Q399" s="69" t="s">
        <v>1564</v>
      </c>
      <c r="R399" s="69"/>
      <c r="S399" s="70">
        <v>63.35</v>
      </c>
      <c r="T399" s="70"/>
      <c r="U399" s="69" t="s">
        <v>1564</v>
      </c>
      <c r="V399" s="73">
        <v>102</v>
      </c>
      <c r="W399" s="69" t="s">
        <v>1564</v>
      </c>
      <c r="X399" s="69"/>
      <c r="Y399" s="70"/>
      <c r="Z399" s="69">
        <v>0</v>
      </c>
      <c r="AA399" s="69" t="s">
        <v>989</v>
      </c>
      <c r="AB399" s="69" t="s">
        <v>1191</v>
      </c>
      <c r="AC399" s="69" t="s">
        <v>19840</v>
      </c>
    </row>
    <row r="400" spans="1:29" x14ac:dyDescent="0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 t="s">
        <v>19841</v>
      </c>
      <c r="L400" s="70">
        <v>11290.31</v>
      </c>
      <c r="M400" s="69"/>
      <c r="N400" s="69" t="s">
        <v>19839</v>
      </c>
      <c r="O400" s="69"/>
      <c r="P400" s="69" t="s">
        <v>2054</v>
      </c>
      <c r="Q400" s="69" t="s">
        <v>1564</v>
      </c>
      <c r="R400" s="69"/>
      <c r="S400" s="70">
        <v>11290.31</v>
      </c>
      <c r="T400" s="70"/>
      <c r="U400" s="69" t="s">
        <v>1564</v>
      </c>
      <c r="V400" s="73">
        <v>102</v>
      </c>
      <c r="W400" s="69" t="s">
        <v>1564</v>
      </c>
      <c r="X400" s="69"/>
      <c r="Y400" s="70"/>
      <c r="Z400" s="69">
        <v>0</v>
      </c>
      <c r="AA400" s="69"/>
      <c r="AB400" s="69" t="s">
        <v>967</v>
      </c>
      <c r="AC400" s="69"/>
    </row>
    <row r="401" spans="1:29" x14ac:dyDescent="0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 t="s">
        <v>19842</v>
      </c>
      <c r="L401" s="70">
        <v>366.96</v>
      </c>
      <c r="M401" s="69"/>
      <c r="N401" s="69" t="s">
        <v>19843</v>
      </c>
      <c r="O401" s="69"/>
      <c r="P401" s="69" t="s">
        <v>1867</v>
      </c>
      <c r="Q401" s="69" t="s">
        <v>1071</v>
      </c>
      <c r="R401" s="69"/>
      <c r="S401" s="70">
        <v>366.96</v>
      </c>
      <c r="T401" s="70"/>
      <c r="U401" s="69" t="s">
        <v>1455</v>
      </c>
      <c r="V401" s="73">
        <v>105</v>
      </c>
      <c r="W401" s="69" t="s">
        <v>1455</v>
      </c>
      <c r="X401" s="69"/>
      <c r="Y401" s="70"/>
      <c r="Z401" s="69">
        <v>0</v>
      </c>
      <c r="AA401" s="69"/>
      <c r="AB401" s="69" t="s">
        <v>1191</v>
      </c>
      <c r="AC401" s="69"/>
    </row>
    <row r="402" spans="1:29" x14ac:dyDescent="0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 t="s">
        <v>19844</v>
      </c>
      <c r="L402" s="70">
        <v>890.73</v>
      </c>
      <c r="M402" s="69"/>
      <c r="N402" s="69" t="s">
        <v>19845</v>
      </c>
      <c r="O402" s="69"/>
      <c r="P402" s="69" t="s">
        <v>1869</v>
      </c>
      <c r="Q402" s="69" t="s">
        <v>1064</v>
      </c>
      <c r="R402" s="69"/>
      <c r="S402" s="70">
        <v>890.73</v>
      </c>
      <c r="T402" s="70"/>
      <c r="U402" s="69" t="s">
        <v>1064</v>
      </c>
      <c r="V402" s="73">
        <v>105</v>
      </c>
      <c r="W402" s="69" t="s">
        <v>1064</v>
      </c>
      <c r="X402" s="69"/>
      <c r="Y402" s="70"/>
      <c r="Z402" s="69">
        <v>0</v>
      </c>
      <c r="AA402" s="69"/>
      <c r="AB402" s="69" t="s">
        <v>997</v>
      </c>
      <c r="AC402" s="69"/>
    </row>
    <row r="403" spans="1:29" x14ac:dyDescent="0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 t="s">
        <v>19846</v>
      </c>
      <c r="L403" s="70">
        <v>9245.51</v>
      </c>
      <c r="M403" s="69"/>
      <c r="N403" s="69" t="s">
        <v>19843</v>
      </c>
      <c r="O403" s="69"/>
      <c r="P403" s="69" t="s">
        <v>1867</v>
      </c>
      <c r="Q403" s="69" t="s">
        <v>1071</v>
      </c>
      <c r="R403" s="69"/>
      <c r="S403" s="70">
        <v>9245.51</v>
      </c>
      <c r="T403" s="70"/>
      <c r="U403" s="69" t="s">
        <v>1455</v>
      </c>
      <c r="V403" s="73">
        <v>105</v>
      </c>
      <c r="W403" s="69" t="s">
        <v>1455</v>
      </c>
      <c r="X403" s="69"/>
      <c r="Y403" s="70"/>
      <c r="Z403" s="69">
        <v>0</v>
      </c>
      <c r="AA403" s="69"/>
      <c r="AB403" s="69" t="s">
        <v>967</v>
      </c>
      <c r="AC403" s="69"/>
    </row>
    <row r="404" spans="1:29" x14ac:dyDescent="0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 t="s">
        <v>19847</v>
      </c>
      <c r="L404" s="70">
        <v>601.13</v>
      </c>
      <c r="M404" s="69"/>
      <c r="N404" s="69" t="s">
        <v>19845</v>
      </c>
      <c r="O404" s="69"/>
      <c r="P404" s="69" t="s">
        <v>1869</v>
      </c>
      <c r="Q404" s="69" t="s">
        <v>1064</v>
      </c>
      <c r="R404" s="69"/>
      <c r="S404" s="70">
        <v>601.13</v>
      </c>
      <c r="T404" s="70"/>
      <c r="U404" s="69" t="s">
        <v>1064</v>
      </c>
      <c r="V404" s="73">
        <v>105</v>
      </c>
      <c r="W404" s="69" t="s">
        <v>1064</v>
      </c>
      <c r="X404" s="69"/>
      <c r="Y404" s="70"/>
      <c r="Z404" s="69">
        <v>0</v>
      </c>
      <c r="AA404" s="69"/>
      <c r="AB404" s="69" t="s">
        <v>1191</v>
      </c>
      <c r="AC404" s="69"/>
    </row>
    <row r="405" spans="1:29" x14ac:dyDescent="0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 t="s">
        <v>19848</v>
      </c>
      <c r="L405" s="70">
        <v>2.33</v>
      </c>
      <c r="M405" s="69"/>
      <c r="N405" s="69" t="s">
        <v>19845</v>
      </c>
      <c r="O405" s="69"/>
      <c r="P405" s="69" t="s">
        <v>1869</v>
      </c>
      <c r="Q405" s="69" t="s">
        <v>1064</v>
      </c>
      <c r="R405" s="69"/>
      <c r="S405" s="70">
        <v>2.33</v>
      </c>
      <c r="T405" s="70"/>
      <c r="U405" s="69" t="s">
        <v>1064</v>
      </c>
      <c r="V405" s="73">
        <v>105</v>
      </c>
      <c r="W405" s="69" t="s">
        <v>1064</v>
      </c>
      <c r="X405" s="69"/>
      <c r="Y405" s="70"/>
      <c r="Z405" s="69">
        <v>0</v>
      </c>
      <c r="AA405" s="69"/>
      <c r="AB405" s="69" t="s">
        <v>1191</v>
      </c>
      <c r="AC405" s="69"/>
    </row>
    <row r="406" spans="1:29" x14ac:dyDescent="0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 t="s">
        <v>19849</v>
      </c>
      <c r="L406" s="70">
        <v>3822.48</v>
      </c>
      <c r="M406" s="69"/>
      <c r="N406" s="69" t="s">
        <v>19850</v>
      </c>
      <c r="O406" s="69"/>
      <c r="P406" s="69" t="s">
        <v>982</v>
      </c>
      <c r="Q406" s="69" t="s">
        <v>1681</v>
      </c>
      <c r="R406" s="69"/>
      <c r="S406" s="70">
        <v>3822.48</v>
      </c>
      <c r="T406" s="70"/>
      <c r="U406" s="69" t="s">
        <v>1681</v>
      </c>
      <c r="V406" s="73">
        <v>90</v>
      </c>
      <c r="W406" s="69" t="s">
        <v>1681</v>
      </c>
      <c r="X406" s="69"/>
      <c r="Y406" s="70"/>
      <c r="Z406" s="69">
        <v>0</v>
      </c>
      <c r="AA406" s="69"/>
      <c r="AB406" s="69" t="s">
        <v>997</v>
      </c>
      <c r="AC406" s="69"/>
    </row>
    <row r="407" spans="1:29" x14ac:dyDescent="0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 t="s">
        <v>19851</v>
      </c>
      <c r="L407" s="70">
        <v>26841.13</v>
      </c>
      <c r="M407" s="69"/>
      <c r="N407" s="69" t="s">
        <v>19845</v>
      </c>
      <c r="O407" s="69"/>
      <c r="P407" s="69" t="s">
        <v>1869</v>
      </c>
      <c r="Q407" s="69" t="s">
        <v>1064</v>
      </c>
      <c r="R407" s="69"/>
      <c r="S407" s="70">
        <v>26841.13</v>
      </c>
      <c r="T407" s="70"/>
      <c r="U407" s="69" t="s">
        <v>1064</v>
      </c>
      <c r="V407" s="73">
        <v>105</v>
      </c>
      <c r="W407" s="69" t="s">
        <v>1064</v>
      </c>
      <c r="X407" s="69"/>
      <c r="Y407" s="70"/>
      <c r="Z407" s="69">
        <v>0</v>
      </c>
      <c r="AA407" s="69"/>
      <c r="AB407" s="69" t="s">
        <v>967</v>
      </c>
      <c r="AC407" s="69"/>
    </row>
    <row r="408" spans="1:29" x14ac:dyDescent="0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 t="s">
        <v>19852</v>
      </c>
      <c r="L408" s="70">
        <v>2567.63</v>
      </c>
      <c r="M408" s="69"/>
      <c r="N408" s="69" t="s">
        <v>19850</v>
      </c>
      <c r="O408" s="69"/>
      <c r="P408" s="69" t="s">
        <v>982</v>
      </c>
      <c r="Q408" s="69" t="s">
        <v>1681</v>
      </c>
      <c r="R408" s="69"/>
      <c r="S408" s="70">
        <v>2567.63</v>
      </c>
      <c r="T408" s="70"/>
      <c r="U408" s="69" t="s">
        <v>1681</v>
      </c>
      <c r="V408" s="73">
        <v>90</v>
      </c>
      <c r="W408" s="69" t="s">
        <v>1681</v>
      </c>
      <c r="X408" s="69"/>
      <c r="Y408" s="70"/>
      <c r="Z408" s="69">
        <v>0</v>
      </c>
      <c r="AA408" s="69"/>
      <c r="AB408" s="69" t="s">
        <v>967</v>
      </c>
      <c r="AC408" s="69"/>
    </row>
    <row r="409" spans="1:29" x14ac:dyDescent="0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 t="s">
        <v>19853</v>
      </c>
      <c r="L409" s="70">
        <v>448.11</v>
      </c>
      <c r="M409" s="69"/>
      <c r="N409" s="69" t="s">
        <v>19854</v>
      </c>
      <c r="O409" s="69"/>
      <c r="P409" s="69" t="s">
        <v>1480</v>
      </c>
      <c r="Q409" s="69" t="s">
        <v>1889</v>
      </c>
      <c r="R409" s="69"/>
      <c r="S409" s="70">
        <v>448.11</v>
      </c>
      <c r="T409" s="70"/>
      <c r="U409" s="69" t="s">
        <v>2023</v>
      </c>
      <c r="V409" s="73">
        <v>56</v>
      </c>
      <c r="W409" s="69" t="s">
        <v>2023</v>
      </c>
      <c r="X409" s="69"/>
      <c r="Y409" s="70"/>
      <c r="Z409" s="69">
        <v>0</v>
      </c>
      <c r="AA409" s="69"/>
      <c r="AB409" s="69" t="s">
        <v>1191</v>
      </c>
      <c r="AC409" s="69"/>
    </row>
    <row r="410" spans="1:29" x14ac:dyDescent="0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 t="s">
        <v>19855</v>
      </c>
      <c r="L410" s="70">
        <v>4.78</v>
      </c>
      <c r="M410" s="69"/>
      <c r="N410" s="69" t="s">
        <v>19854</v>
      </c>
      <c r="O410" s="69"/>
      <c r="P410" s="69" t="s">
        <v>1480</v>
      </c>
      <c r="Q410" s="69" t="s">
        <v>1889</v>
      </c>
      <c r="R410" s="69"/>
      <c r="S410" s="70">
        <v>4.78</v>
      </c>
      <c r="T410" s="70"/>
      <c r="U410" s="69" t="s">
        <v>2023</v>
      </c>
      <c r="V410" s="73">
        <v>56</v>
      </c>
      <c r="W410" s="69" t="s">
        <v>2023</v>
      </c>
      <c r="X410" s="69"/>
      <c r="Y410" s="70"/>
      <c r="Z410" s="69">
        <v>0</v>
      </c>
      <c r="AA410" s="69"/>
      <c r="AB410" s="69" t="s">
        <v>1191</v>
      </c>
      <c r="AC410" s="69"/>
    </row>
    <row r="411" spans="1:29" x14ac:dyDescent="0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 t="s">
        <v>19856</v>
      </c>
      <c r="L411" s="70">
        <v>10342.48</v>
      </c>
      <c r="M411" s="69"/>
      <c r="N411" s="69" t="s">
        <v>19854</v>
      </c>
      <c r="O411" s="69"/>
      <c r="P411" s="69" t="s">
        <v>1480</v>
      </c>
      <c r="Q411" s="69" t="s">
        <v>1889</v>
      </c>
      <c r="R411" s="69"/>
      <c r="S411" s="70">
        <v>10342.48</v>
      </c>
      <c r="T411" s="70"/>
      <c r="U411" s="69" t="s">
        <v>2023</v>
      </c>
      <c r="V411" s="73">
        <v>56</v>
      </c>
      <c r="W411" s="69" t="s">
        <v>2023</v>
      </c>
      <c r="X411" s="69"/>
      <c r="Y411" s="70"/>
      <c r="Z411" s="69">
        <v>0</v>
      </c>
      <c r="AA411" s="69"/>
      <c r="AB411" s="69" t="s">
        <v>967</v>
      </c>
      <c r="AC411" s="69"/>
    </row>
    <row r="412" spans="1:29" x14ac:dyDescent="0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 t="s">
        <v>19857</v>
      </c>
      <c r="L412" s="70">
        <v>3413.19</v>
      </c>
      <c r="M412" s="69"/>
      <c r="N412" s="69" t="s">
        <v>19858</v>
      </c>
      <c r="O412" s="69"/>
      <c r="P412" s="69" t="s">
        <v>1611</v>
      </c>
      <c r="Q412" s="69" t="s">
        <v>1048</v>
      </c>
      <c r="R412" s="69"/>
      <c r="S412" s="70">
        <v>3413.19</v>
      </c>
      <c r="T412" s="70"/>
      <c r="U412" s="69" t="s">
        <v>2028</v>
      </c>
      <c r="V412" s="73">
        <v>57</v>
      </c>
      <c r="W412" s="69" t="s">
        <v>2028</v>
      </c>
      <c r="X412" s="69"/>
      <c r="Y412" s="70"/>
      <c r="Z412" s="69">
        <v>0</v>
      </c>
      <c r="AA412" s="69"/>
      <c r="AB412" s="69" t="s">
        <v>967</v>
      </c>
      <c r="AC412" s="69"/>
    </row>
    <row r="413" spans="1:29" x14ac:dyDescent="0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 t="s">
        <v>19859</v>
      </c>
      <c r="L413" s="70">
        <v>187.14</v>
      </c>
      <c r="M413" s="69"/>
      <c r="N413" s="69" t="s">
        <v>19860</v>
      </c>
      <c r="O413" s="69"/>
      <c r="P413" s="69" t="s">
        <v>1018</v>
      </c>
      <c r="Q413" s="69" t="s">
        <v>1075</v>
      </c>
      <c r="R413" s="69"/>
      <c r="S413" s="70">
        <v>187.14</v>
      </c>
      <c r="T413" s="70"/>
      <c r="U413" s="69" t="s">
        <v>1684</v>
      </c>
      <c r="V413" s="73">
        <v>97</v>
      </c>
      <c r="W413" s="69" t="s">
        <v>1684</v>
      </c>
      <c r="X413" s="69"/>
      <c r="Y413" s="70"/>
      <c r="Z413" s="69">
        <v>0</v>
      </c>
      <c r="AA413" s="69"/>
      <c r="AB413" s="69" t="s">
        <v>1191</v>
      </c>
      <c r="AC413" s="69"/>
    </row>
    <row r="414" spans="1:29" x14ac:dyDescent="0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 t="s">
        <v>19861</v>
      </c>
      <c r="L414" s="70">
        <v>6080.72</v>
      </c>
      <c r="M414" s="69"/>
      <c r="N414" s="69" t="s">
        <v>19860</v>
      </c>
      <c r="O414" s="69"/>
      <c r="P414" s="69" t="s">
        <v>1018</v>
      </c>
      <c r="Q414" s="69" t="s">
        <v>1075</v>
      </c>
      <c r="R414" s="69"/>
      <c r="S414" s="70">
        <v>6080.72</v>
      </c>
      <c r="T414" s="70"/>
      <c r="U414" s="69" t="s">
        <v>1684</v>
      </c>
      <c r="V414" s="73">
        <v>97</v>
      </c>
      <c r="W414" s="69" t="s">
        <v>1684</v>
      </c>
      <c r="X414" s="69"/>
      <c r="Y414" s="70"/>
      <c r="Z414" s="69">
        <v>0</v>
      </c>
      <c r="AA414" s="69"/>
      <c r="AB414" s="69" t="s">
        <v>967</v>
      </c>
      <c r="AC414" s="69"/>
    </row>
    <row r="415" spans="1:29" x14ac:dyDescent="0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 t="s">
        <v>19862</v>
      </c>
      <c r="L415" s="70">
        <v>9675.94</v>
      </c>
      <c r="M415" s="69"/>
      <c r="N415" s="69" t="s">
        <v>19863</v>
      </c>
      <c r="O415" s="69"/>
      <c r="P415" s="69" t="s">
        <v>1480</v>
      </c>
      <c r="Q415" s="69" t="s">
        <v>7643</v>
      </c>
      <c r="R415" s="69"/>
      <c r="S415" s="70">
        <v>9675.94</v>
      </c>
      <c r="T415" s="70"/>
      <c r="U415" s="69" t="s">
        <v>1685</v>
      </c>
      <c r="V415" s="73">
        <v>78</v>
      </c>
      <c r="W415" s="69" t="s">
        <v>1685</v>
      </c>
      <c r="X415" s="69"/>
      <c r="Y415" s="70"/>
      <c r="Z415" s="69">
        <v>0</v>
      </c>
      <c r="AA415" s="69"/>
      <c r="AB415" s="69" t="s">
        <v>967</v>
      </c>
      <c r="AC415" s="69"/>
    </row>
    <row r="416" spans="1:29" x14ac:dyDescent="0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 t="s">
        <v>19864</v>
      </c>
      <c r="L416" s="70">
        <v>112.97</v>
      </c>
      <c r="M416" s="69"/>
      <c r="N416" s="69" t="s">
        <v>19865</v>
      </c>
      <c r="O416" s="69"/>
      <c r="P416" s="69" t="s">
        <v>2134</v>
      </c>
      <c r="Q416" s="69" t="s">
        <v>11053</v>
      </c>
      <c r="R416" s="69"/>
      <c r="S416" s="70">
        <v>112.97</v>
      </c>
      <c r="T416" s="70"/>
      <c r="U416" s="69" t="s">
        <v>1194</v>
      </c>
      <c r="V416" s="73">
        <v>85</v>
      </c>
      <c r="W416" s="69" t="s">
        <v>1194</v>
      </c>
      <c r="X416" s="69"/>
      <c r="Y416" s="70"/>
      <c r="Z416" s="69">
        <v>0</v>
      </c>
      <c r="AA416" s="69"/>
      <c r="AB416" s="69" t="s">
        <v>1191</v>
      </c>
      <c r="AC416" s="69"/>
    </row>
    <row r="417" spans="1:29" x14ac:dyDescent="0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 t="s">
        <v>19866</v>
      </c>
      <c r="L417" s="70">
        <v>28067.77</v>
      </c>
      <c r="M417" s="69"/>
      <c r="N417" s="69" t="s">
        <v>19865</v>
      </c>
      <c r="O417" s="69"/>
      <c r="P417" s="69" t="s">
        <v>2134</v>
      </c>
      <c r="Q417" s="69" t="s">
        <v>11053</v>
      </c>
      <c r="R417" s="69"/>
      <c r="S417" s="70">
        <v>28067.77</v>
      </c>
      <c r="T417" s="70"/>
      <c r="U417" s="69" t="s">
        <v>1194</v>
      </c>
      <c r="V417" s="73">
        <v>85</v>
      </c>
      <c r="W417" s="69" t="s">
        <v>1194</v>
      </c>
      <c r="X417" s="69"/>
      <c r="Y417" s="70"/>
      <c r="Z417" s="69">
        <v>0</v>
      </c>
      <c r="AA417" s="69"/>
      <c r="AB417" s="69" t="s">
        <v>967</v>
      </c>
      <c r="AC417" s="69"/>
    </row>
    <row r="418" spans="1:29" x14ac:dyDescent="0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 t="s">
        <v>19867</v>
      </c>
      <c r="L418" s="70">
        <v>6.94</v>
      </c>
      <c r="M418" s="69"/>
      <c r="N418" s="69" t="s">
        <v>19865</v>
      </c>
      <c r="O418" s="69"/>
      <c r="P418" s="69" t="s">
        <v>2134</v>
      </c>
      <c r="Q418" s="69" t="s">
        <v>11053</v>
      </c>
      <c r="R418" s="69"/>
      <c r="S418" s="70">
        <v>6.94</v>
      </c>
      <c r="T418" s="70"/>
      <c r="U418" s="69"/>
      <c r="V418" s="69"/>
      <c r="W418" s="69"/>
      <c r="X418" s="69"/>
      <c r="Y418" s="70"/>
      <c r="Z418" s="69">
        <v>0</v>
      </c>
      <c r="AA418" s="69"/>
      <c r="AB418" s="69" t="s">
        <v>1191</v>
      </c>
      <c r="AC418" s="69"/>
    </row>
    <row r="419" spans="1:29" x14ac:dyDescent="0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 t="s">
        <v>19868</v>
      </c>
      <c r="L419" s="70">
        <v>3697.61</v>
      </c>
      <c r="M419" s="69"/>
      <c r="N419" s="69" t="s">
        <v>19869</v>
      </c>
      <c r="O419" s="69"/>
      <c r="P419" s="69" t="s">
        <v>1235</v>
      </c>
      <c r="Q419" s="69" t="s">
        <v>7996</v>
      </c>
      <c r="R419" s="69"/>
      <c r="S419" s="70">
        <v>3697.61</v>
      </c>
      <c r="T419" s="70"/>
      <c r="U419" s="69" t="s">
        <v>2118</v>
      </c>
      <c r="V419" s="73">
        <v>93</v>
      </c>
      <c r="W419" s="69" t="s">
        <v>2118</v>
      </c>
      <c r="X419" s="69"/>
      <c r="Y419" s="70"/>
      <c r="Z419" s="69">
        <v>0</v>
      </c>
      <c r="AA419" s="69"/>
      <c r="AB419" s="69" t="s">
        <v>967</v>
      </c>
      <c r="AC419" s="69"/>
    </row>
    <row r="420" spans="1:29" x14ac:dyDescent="0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 t="s">
        <v>19870</v>
      </c>
      <c r="L420" s="70">
        <v>12362.56</v>
      </c>
      <c r="M420" s="69"/>
      <c r="N420" s="69" t="s">
        <v>19871</v>
      </c>
      <c r="O420" s="69"/>
      <c r="P420" s="69" t="s">
        <v>1157</v>
      </c>
      <c r="Q420" s="69" t="s">
        <v>7996</v>
      </c>
      <c r="R420" s="69"/>
      <c r="S420" s="70">
        <v>12362.56</v>
      </c>
      <c r="T420" s="70"/>
      <c r="U420" s="69" t="s">
        <v>2118</v>
      </c>
      <c r="V420" s="73">
        <v>86</v>
      </c>
      <c r="W420" s="69" t="s">
        <v>2118</v>
      </c>
      <c r="X420" s="69"/>
      <c r="Y420" s="70"/>
      <c r="Z420" s="69">
        <v>0</v>
      </c>
      <c r="AA420" s="69"/>
      <c r="AB420" s="69" t="s">
        <v>967</v>
      </c>
      <c r="AC420" s="69"/>
    </row>
    <row r="421" spans="1:29" x14ac:dyDescent="0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 t="s">
        <v>19872</v>
      </c>
      <c r="L421" s="70">
        <v>259.8</v>
      </c>
      <c r="M421" s="69"/>
      <c r="N421" s="69" t="s">
        <v>19873</v>
      </c>
      <c r="O421" s="69"/>
      <c r="P421" s="69" t="s">
        <v>1611</v>
      </c>
      <c r="Q421" s="69" t="s">
        <v>13791</v>
      </c>
      <c r="R421" s="69"/>
      <c r="S421" s="70">
        <v>259.8</v>
      </c>
      <c r="T421" s="70"/>
      <c r="U421" s="69" t="s">
        <v>1102</v>
      </c>
      <c r="V421" s="73">
        <v>94</v>
      </c>
      <c r="W421" s="69" t="s">
        <v>1102</v>
      </c>
      <c r="X421" s="69"/>
      <c r="Y421" s="70"/>
      <c r="Z421" s="69">
        <v>0</v>
      </c>
      <c r="AA421" s="69"/>
      <c r="AB421" s="69" t="s">
        <v>1191</v>
      </c>
      <c r="AC421" s="69"/>
    </row>
    <row r="422" spans="1:29" x14ac:dyDescent="0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 t="s">
        <v>19874</v>
      </c>
      <c r="L422" s="70">
        <v>5763.97</v>
      </c>
      <c r="M422" s="69"/>
      <c r="N422" s="69" t="s">
        <v>19873</v>
      </c>
      <c r="O422" s="69"/>
      <c r="P422" s="69" t="s">
        <v>1611</v>
      </c>
      <c r="Q422" s="69" t="s">
        <v>13791</v>
      </c>
      <c r="R422" s="69"/>
      <c r="S422" s="70">
        <v>5763.97</v>
      </c>
      <c r="T422" s="70"/>
      <c r="U422" s="69" t="s">
        <v>1102</v>
      </c>
      <c r="V422" s="73">
        <v>94</v>
      </c>
      <c r="W422" s="69" t="s">
        <v>1102</v>
      </c>
      <c r="X422" s="69"/>
      <c r="Y422" s="70"/>
      <c r="Z422" s="69">
        <v>0</v>
      </c>
      <c r="AA422" s="69"/>
      <c r="AB422" s="69" t="s">
        <v>997</v>
      </c>
      <c r="AC422" s="69"/>
    </row>
    <row r="423" spans="1:29" x14ac:dyDescent="0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 t="s">
        <v>19875</v>
      </c>
      <c r="L423" s="70">
        <v>2951.85</v>
      </c>
      <c r="M423" s="69"/>
      <c r="N423" s="69" t="s">
        <v>19873</v>
      </c>
      <c r="O423" s="69"/>
      <c r="P423" s="69" t="s">
        <v>1611</v>
      </c>
      <c r="Q423" s="69" t="s">
        <v>13791</v>
      </c>
      <c r="R423" s="69"/>
      <c r="S423" s="70">
        <v>2951.85</v>
      </c>
      <c r="T423" s="70"/>
      <c r="U423" s="69" t="s">
        <v>1102</v>
      </c>
      <c r="V423" s="73">
        <v>94</v>
      </c>
      <c r="W423" s="69" t="s">
        <v>1102</v>
      </c>
      <c r="X423" s="69"/>
      <c r="Y423" s="70"/>
      <c r="Z423" s="69">
        <v>0</v>
      </c>
      <c r="AA423" s="69"/>
      <c r="AB423" s="69" t="s">
        <v>997</v>
      </c>
      <c r="AC423" s="69"/>
    </row>
    <row r="424" spans="1:29" x14ac:dyDescent="0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 t="s">
        <v>19876</v>
      </c>
      <c r="L424" s="70">
        <v>2034.69</v>
      </c>
      <c r="M424" s="69"/>
      <c r="N424" s="69" t="s">
        <v>19873</v>
      </c>
      <c r="O424" s="69"/>
      <c r="P424" s="69" t="s">
        <v>1611</v>
      </c>
      <c r="Q424" s="69" t="s">
        <v>13791</v>
      </c>
      <c r="R424" s="69"/>
      <c r="S424" s="70">
        <v>2034.69</v>
      </c>
      <c r="T424" s="70"/>
      <c r="U424" s="69" t="s">
        <v>1102</v>
      </c>
      <c r="V424" s="73">
        <v>94</v>
      </c>
      <c r="W424" s="69" t="s">
        <v>1102</v>
      </c>
      <c r="X424" s="69"/>
      <c r="Y424" s="70"/>
      <c r="Z424" s="69">
        <v>0</v>
      </c>
      <c r="AA424" s="69"/>
      <c r="AB424" s="69" t="s">
        <v>997</v>
      </c>
      <c r="AC424" s="69"/>
    </row>
    <row r="425" spans="1:29" x14ac:dyDescent="0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 t="s">
        <v>19877</v>
      </c>
      <c r="L425" s="70">
        <v>35337.68</v>
      </c>
      <c r="M425" s="69"/>
      <c r="N425" s="69" t="s">
        <v>19873</v>
      </c>
      <c r="O425" s="69"/>
      <c r="P425" s="69" t="s">
        <v>1611</v>
      </c>
      <c r="Q425" s="69" t="s">
        <v>13791</v>
      </c>
      <c r="R425" s="69"/>
      <c r="S425" s="70">
        <v>35337.68</v>
      </c>
      <c r="T425" s="70"/>
      <c r="U425" s="69" t="s">
        <v>1102</v>
      </c>
      <c r="V425" s="73">
        <v>94</v>
      </c>
      <c r="W425" s="69" t="s">
        <v>1102</v>
      </c>
      <c r="X425" s="69"/>
      <c r="Y425" s="70"/>
      <c r="Z425" s="69">
        <v>0</v>
      </c>
      <c r="AA425" s="69"/>
      <c r="AB425" s="69" t="s">
        <v>967</v>
      </c>
      <c r="AC425" s="69"/>
    </row>
    <row r="426" spans="1:29" x14ac:dyDescent="0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 t="s">
        <v>19878</v>
      </c>
      <c r="L426" s="70">
        <v>12.24</v>
      </c>
      <c r="M426" s="69"/>
      <c r="N426" s="69" t="s">
        <v>19879</v>
      </c>
      <c r="O426" s="69"/>
      <c r="P426" s="69" t="s">
        <v>2620</v>
      </c>
      <c r="Q426" s="69" t="s">
        <v>1286</v>
      </c>
      <c r="R426" s="69"/>
      <c r="S426" s="70">
        <v>12.24</v>
      </c>
      <c r="T426" s="70"/>
      <c r="U426" s="69" t="s">
        <v>1080</v>
      </c>
      <c r="V426" s="73">
        <v>91</v>
      </c>
      <c r="W426" s="69" t="s">
        <v>1080</v>
      </c>
      <c r="X426" s="69"/>
      <c r="Y426" s="70"/>
      <c r="Z426" s="69">
        <v>0</v>
      </c>
      <c r="AA426" s="69"/>
      <c r="AB426" s="69" t="s">
        <v>1191</v>
      </c>
      <c r="AC426" s="69"/>
    </row>
    <row r="427" spans="1:29" x14ac:dyDescent="0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 t="s">
        <v>19880</v>
      </c>
      <c r="L427" s="70">
        <v>582.4</v>
      </c>
      <c r="M427" s="69"/>
      <c r="N427" s="69" t="s">
        <v>19879</v>
      </c>
      <c r="O427" s="69"/>
      <c r="P427" s="69" t="s">
        <v>2620</v>
      </c>
      <c r="Q427" s="69" t="s">
        <v>1286</v>
      </c>
      <c r="R427" s="69"/>
      <c r="S427" s="70">
        <v>582.4</v>
      </c>
      <c r="T427" s="70"/>
      <c r="U427" s="69" t="s">
        <v>1080</v>
      </c>
      <c r="V427" s="73">
        <v>91</v>
      </c>
      <c r="W427" s="69" t="s">
        <v>1080</v>
      </c>
      <c r="X427" s="69"/>
      <c r="Y427" s="70"/>
      <c r="Z427" s="69">
        <v>0</v>
      </c>
      <c r="AA427" s="69"/>
      <c r="AB427" s="69" t="s">
        <v>1191</v>
      </c>
      <c r="AC427" s="69"/>
    </row>
    <row r="428" spans="1:29" x14ac:dyDescent="0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 t="s">
        <v>19881</v>
      </c>
      <c r="L428" s="70">
        <v>33078.83</v>
      </c>
      <c r="M428" s="69"/>
      <c r="N428" s="69" t="s">
        <v>19879</v>
      </c>
      <c r="O428" s="69"/>
      <c r="P428" s="69" t="s">
        <v>2620</v>
      </c>
      <c r="Q428" s="69" t="s">
        <v>1286</v>
      </c>
      <c r="R428" s="69"/>
      <c r="S428" s="70">
        <v>33078.83</v>
      </c>
      <c r="T428" s="70"/>
      <c r="U428" s="69" t="s">
        <v>1080</v>
      </c>
      <c r="V428" s="73">
        <v>91</v>
      </c>
      <c r="W428" s="69" t="s">
        <v>1080</v>
      </c>
      <c r="X428" s="69"/>
      <c r="Y428" s="70"/>
      <c r="Z428" s="69">
        <v>0</v>
      </c>
      <c r="AA428" s="69"/>
      <c r="AB428" s="69" t="s">
        <v>967</v>
      </c>
      <c r="AC428" s="69"/>
    </row>
    <row r="429" spans="1:29" x14ac:dyDescent="0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 t="s">
        <v>19882</v>
      </c>
      <c r="L429" s="70">
        <v>10986.5</v>
      </c>
      <c r="M429" s="69"/>
      <c r="N429" s="69" t="s">
        <v>19883</v>
      </c>
      <c r="O429" s="69"/>
      <c r="P429" s="69" t="s">
        <v>1991</v>
      </c>
      <c r="Q429" s="69" t="s">
        <v>2137</v>
      </c>
      <c r="R429" s="69"/>
      <c r="S429" s="70">
        <v>10986.5</v>
      </c>
      <c r="T429" s="70"/>
      <c r="U429" s="69" t="s">
        <v>1307</v>
      </c>
      <c r="V429" s="73">
        <v>98</v>
      </c>
      <c r="W429" s="69" t="s">
        <v>1307</v>
      </c>
      <c r="X429" s="69"/>
      <c r="Y429" s="70"/>
      <c r="Z429" s="69">
        <v>0</v>
      </c>
      <c r="AA429" s="69"/>
      <c r="AB429" s="69" t="s">
        <v>1191</v>
      </c>
      <c r="AC429" s="69"/>
    </row>
    <row r="430" spans="1:29" x14ac:dyDescent="0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 t="s">
        <v>19884</v>
      </c>
      <c r="L430" s="70">
        <v>5707.42</v>
      </c>
      <c r="M430" s="69"/>
      <c r="N430" s="69" t="s">
        <v>19883</v>
      </c>
      <c r="O430" s="69"/>
      <c r="P430" s="69" t="s">
        <v>1991</v>
      </c>
      <c r="Q430" s="69" t="s">
        <v>2137</v>
      </c>
      <c r="R430" s="69"/>
      <c r="S430" s="70">
        <v>5707.42</v>
      </c>
      <c r="T430" s="70"/>
      <c r="U430" s="69" t="s">
        <v>1307</v>
      </c>
      <c r="V430" s="73">
        <v>98</v>
      </c>
      <c r="W430" s="69" t="s">
        <v>1307</v>
      </c>
      <c r="X430" s="69"/>
      <c r="Y430" s="70"/>
      <c r="Z430" s="69">
        <v>0</v>
      </c>
      <c r="AA430" s="69"/>
      <c r="AB430" s="69" t="s">
        <v>967</v>
      </c>
      <c r="AC430" s="69"/>
    </row>
    <row r="431" spans="1:29" x14ac:dyDescent="0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 t="s">
        <v>19885</v>
      </c>
      <c r="L431" s="70">
        <v>1767.87</v>
      </c>
      <c r="M431" s="69"/>
      <c r="N431" s="69" t="s">
        <v>19883</v>
      </c>
      <c r="O431" s="69"/>
      <c r="P431" s="69" t="s">
        <v>1991</v>
      </c>
      <c r="Q431" s="69" t="s">
        <v>2137</v>
      </c>
      <c r="R431" s="69"/>
      <c r="S431" s="70">
        <v>1767.87</v>
      </c>
      <c r="T431" s="70"/>
      <c r="U431" s="69" t="s">
        <v>1307</v>
      </c>
      <c r="V431" s="73">
        <v>98</v>
      </c>
      <c r="W431" s="69" t="s">
        <v>1307</v>
      </c>
      <c r="X431" s="69"/>
      <c r="Y431" s="70"/>
      <c r="Z431" s="69">
        <v>0</v>
      </c>
      <c r="AA431" s="69"/>
      <c r="AB431" s="69" t="s">
        <v>1191</v>
      </c>
      <c r="AC431" s="69"/>
    </row>
    <row r="432" spans="1:29" x14ac:dyDescent="0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 t="s">
        <v>19886</v>
      </c>
      <c r="L432" s="70">
        <v>8363.2000000000007</v>
      </c>
      <c r="M432" s="69"/>
      <c r="N432" s="69" t="s">
        <v>19887</v>
      </c>
      <c r="O432" s="69"/>
      <c r="P432" s="69" t="s">
        <v>1069</v>
      </c>
      <c r="Q432" s="69" t="s">
        <v>1804</v>
      </c>
      <c r="R432" s="69"/>
      <c r="S432" s="70">
        <v>8363.2000000000007</v>
      </c>
      <c r="T432" s="70"/>
      <c r="U432" s="69"/>
      <c r="V432" s="69"/>
      <c r="W432" s="69" t="s">
        <v>2944</v>
      </c>
      <c r="X432" s="69"/>
      <c r="Y432" s="70"/>
      <c r="Z432" s="69">
        <v>0</v>
      </c>
      <c r="AA432" s="69"/>
      <c r="AB432" s="69" t="s">
        <v>967</v>
      </c>
      <c r="AC432" s="69"/>
    </row>
    <row r="433" spans="1:29" x14ac:dyDescent="0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 t="s">
        <v>19888</v>
      </c>
      <c r="L433" s="70">
        <v>5185.2700000000004</v>
      </c>
      <c r="M433" s="69"/>
      <c r="N433" s="69" t="s">
        <v>19889</v>
      </c>
      <c r="O433" s="69"/>
      <c r="P433" s="69" t="s">
        <v>2342</v>
      </c>
      <c r="Q433" s="69" t="s">
        <v>1612</v>
      </c>
      <c r="R433" s="69"/>
      <c r="S433" s="70">
        <v>5185.2700000000004</v>
      </c>
      <c r="T433" s="70"/>
      <c r="U433" s="69"/>
      <c r="V433" s="69"/>
      <c r="W433" s="69" t="s">
        <v>1217</v>
      </c>
      <c r="X433" s="69"/>
      <c r="Y433" s="70"/>
      <c r="Z433" s="69">
        <v>0</v>
      </c>
      <c r="AA433" s="69"/>
      <c r="AB433" s="69" t="s">
        <v>967</v>
      </c>
      <c r="AC433" s="69"/>
    </row>
    <row r="434" spans="1:29" x14ac:dyDescent="0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 t="s">
        <v>19890</v>
      </c>
      <c r="L434" s="70">
        <v>10460.52</v>
      </c>
      <c r="M434" s="69"/>
      <c r="N434" s="69" t="s">
        <v>19891</v>
      </c>
      <c r="O434" s="69"/>
      <c r="P434" s="69" t="s">
        <v>2288</v>
      </c>
      <c r="Q434" s="69" t="s">
        <v>1542</v>
      </c>
      <c r="R434" s="69"/>
      <c r="S434" s="70">
        <v>10460.52</v>
      </c>
      <c r="T434" s="70"/>
      <c r="U434" s="69"/>
      <c r="V434" s="69"/>
      <c r="W434" s="69" t="s">
        <v>1217</v>
      </c>
      <c r="X434" s="69"/>
      <c r="Y434" s="70"/>
      <c r="Z434" s="69">
        <v>0</v>
      </c>
      <c r="AA434" s="69"/>
      <c r="AB434" s="69" t="s">
        <v>967</v>
      </c>
      <c r="AC434" s="69"/>
    </row>
    <row r="435" spans="1:29" x14ac:dyDescent="0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 t="s">
        <v>19892</v>
      </c>
      <c r="L435" s="70">
        <v>141.22</v>
      </c>
      <c r="M435" s="69"/>
      <c r="N435" s="69" t="s">
        <v>19893</v>
      </c>
      <c r="O435" s="69"/>
      <c r="P435" s="69" t="s">
        <v>1548</v>
      </c>
      <c r="Q435" s="69" t="s">
        <v>2189</v>
      </c>
      <c r="R435" s="69"/>
      <c r="S435" s="70">
        <v>141.22</v>
      </c>
      <c r="T435" s="70"/>
      <c r="U435" s="69" t="s">
        <v>2189</v>
      </c>
      <c r="V435" s="73">
        <v>85</v>
      </c>
      <c r="W435" s="69" t="s">
        <v>2189</v>
      </c>
      <c r="X435" s="69"/>
      <c r="Y435" s="70"/>
      <c r="Z435" s="69">
        <v>0</v>
      </c>
      <c r="AA435" s="69"/>
      <c r="AB435" s="69" t="s">
        <v>1191</v>
      </c>
      <c r="AC435" s="69"/>
    </row>
    <row r="436" spans="1:29" x14ac:dyDescent="0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 t="s">
        <v>19894</v>
      </c>
      <c r="L436" s="70">
        <v>8123.2</v>
      </c>
      <c r="M436" s="69"/>
      <c r="N436" s="69" t="s">
        <v>19895</v>
      </c>
      <c r="O436" s="69"/>
      <c r="P436" s="69" t="s">
        <v>1286</v>
      </c>
      <c r="Q436" s="69" t="s">
        <v>1805</v>
      </c>
      <c r="R436" s="69"/>
      <c r="S436" s="70">
        <v>8123.2</v>
      </c>
      <c r="T436" s="70"/>
      <c r="U436" s="69"/>
      <c r="V436" s="69"/>
      <c r="W436" s="69"/>
      <c r="X436" s="69"/>
      <c r="Y436" s="70"/>
      <c r="Z436" s="69">
        <v>0</v>
      </c>
      <c r="AA436" s="69"/>
      <c r="AB436" s="69" t="s">
        <v>967</v>
      </c>
      <c r="AC436" s="69"/>
    </row>
    <row r="437" spans="1:29" x14ac:dyDescent="0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 t="s">
        <v>19896</v>
      </c>
      <c r="L437" s="70">
        <v>10361.700000000001</v>
      </c>
      <c r="M437" s="69"/>
      <c r="N437" s="69" t="s">
        <v>19897</v>
      </c>
      <c r="O437" s="69"/>
      <c r="P437" s="69" t="s">
        <v>1380</v>
      </c>
      <c r="Q437" s="69" t="s">
        <v>2321</v>
      </c>
      <c r="R437" s="69"/>
      <c r="S437" s="70">
        <v>10361.700000000001</v>
      </c>
      <c r="T437" s="70"/>
      <c r="U437" s="69"/>
      <c r="V437" s="69"/>
      <c r="W437" s="69"/>
      <c r="X437" s="69"/>
      <c r="Y437" s="70"/>
      <c r="Z437" s="69">
        <v>0</v>
      </c>
      <c r="AA437" s="69"/>
      <c r="AB437" s="69" t="s">
        <v>967</v>
      </c>
      <c r="AC437" s="69"/>
    </row>
    <row r="438" spans="1:29" x14ac:dyDescent="0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 t="s">
        <v>19898</v>
      </c>
      <c r="L438" s="70">
        <v>6722.21</v>
      </c>
      <c r="M438" s="69"/>
      <c r="N438" s="69" t="s">
        <v>19899</v>
      </c>
      <c r="O438" s="69"/>
      <c r="P438" s="69" t="s">
        <v>1882</v>
      </c>
      <c r="Q438" s="69" t="s">
        <v>2589</v>
      </c>
      <c r="R438" s="69"/>
      <c r="S438" s="70">
        <v>6722.21</v>
      </c>
      <c r="T438" s="70"/>
      <c r="U438" s="69"/>
      <c r="V438" s="69"/>
      <c r="W438" s="69"/>
      <c r="X438" s="69"/>
      <c r="Y438" s="70"/>
      <c r="Z438" s="69">
        <v>0</v>
      </c>
      <c r="AA438" s="69"/>
      <c r="AB438" s="69" t="s">
        <v>967</v>
      </c>
      <c r="AC438" s="69"/>
    </row>
    <row r="439" spans="1:29" x14ac:dyDescent="0.25">
      <c r="A439" s="71" t="s">
        <v>193</v>
      </c>
      <c r="B439" s="71"/>
      <c r="C439" s="71"/>
      <c r="D439" s="71"/>
      <c r="E439" s="71"/>
      <c r="F439" s="71"/>
      <c r="G439" s="71"/>
      <c r="H439" s="71"/>
      <c r="I439" s="72">
        <v>271389.86</v>
      </c>
      <c r="J439" s="71"/>
      <c r="K439" s="71"/>
      <c r="L439" s="72">
        <v>277932.34000000003</v>
      </c>
      <c r="M439" s="72">
        <v>-6542.4800000000396</v>
      </c>
      <c r="N439" s="71"/>
      <c r="O439" s="71"/>
      <c r="P439" s="71"/>
      <c r="Q439" s="71"/>
      <c r="R439" s="71"/>
      <c r="S439" s="72">
        <v>277932.34000000003</v>
      </c>
      <c r="T439" s="72">
        <v>228709.3</v>
      </c>
      <c r="U439" s="71"/>
      <c r="V439" s="71"/>
      <c r="W439" s="71"/>
      <c r="X439" s="72">
        <v>49223.040000000037</v>
      </c>
      <c r="Y439" s="72">
        <v>0</v>
      </c>
      <c r="Z439" s="72">
        <v>228709.3</v>
      </c>
      <c r="AA439" s="69"/>
      <c r="AB439" s="69"/>
      <c r="AC439" s="69"/>
    </row>
    <row r="440" spans="1:29" ht="40" x14ac:dyDescent="0.25">
      <c r="A440" s="68" t="s">
        <v>19900</v>
      </c>
      <c r="B440" s="69" t="s">
        <v>19901</v>
      </c>
      <c r="C440" s="69" t="s">
        <v>19902</v>
      </c>
      <c r="D440" s="69" t="s">
        <v>3358</v>
      </c>
      <c r="E440" s="69" t="s">
        <v>19903</v>
      </c>
      <c r="F440" s="69" t="s">
        <v>995</v>
      </c>
      <c r="G440" s="69" t="s">
        <v>1572</v>
      </c>
      <c r="H440" s="69" t="s">
        <v>962</v>
      </c>
      <c r="I440" s="70">
        <v>12787.94</v>
      </c>
      <c r="J440" s="69" t="s">
        <v>3349</v>
      </c>
      <c r="K440" s="69" t="s">
        <v>19904</v>
      </c>
      <c r="L440" s="70">
        <v>12787.94</v>
      </c>
      <c r="M440" s="69"/>
      <c r="N440" s="69" t="s">
        <v>19905</v>
      </c>
      <c r="O440" s="69"/>
      <c r="P440" s="69" t="s">
        <v>1685</v>
      </c>
      <c r="Q440" s="69" t="s">
        <v>1217</v>
      </c>
      <c r="R440" s="69"/>
      <c r="S440" s="70">
        <v>12787.94</v>
      </c>
      <c r="T440" s="70"/>
      <c r="U440" s="69" t="s">
        <v>1694</v>
      </c>
      <c r="V440" s="73">
        <v>41</v>
      </c>
      <c r="W440" s="69" t="s">
        <v>2388</v>
      </c>
      <c r="X440" s="69"/>
      <c r="Y440" s="70"/>
      <c r="Z440" s="69">
        <v>0</v>
      </c>
      <c r="AA440" s="69" t="s">
        <v>989</v>
      </c>
      <c r="AB440" s="69" t="s">
        <v>967</v>
      </c>
      <c r="AC440" s="69" t="s">
        <v>19906</v>
      </c>
    </row>
    <row r="441" spans="1:29" x14ac:dyDescent="0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 t="s">
        <v>19907</v>
      </c>
      <c r="L441" s="70">
        <v>79.47</v>
      </c>
      <c r="M441" s="69"/>
      <c r="N441" s="69" t="s">
        <v>19908</v>
      </c>
      <c r="O441" s="69"/>
      <c r="P441" s="69" t="s">
        <v>1685</v>
      </c>
      <c r="Q441" s="69" t="s">
        <v>1217</v>
      </c>
      <c r="R441" s="69"/>
      <c r="S441" s="70">
        <v>79.47</v>
      </c>
      <c r="T441" s="70"/>
      <c r="U441" s="69" t="s">
        <v>1694</v>
      </c>
      <c r="V441" s="73">
        <v>41</v>
      </c>
      <c r="W441" s="69" t="s">
        <v>2388</v>
      </c>
      <c r="X441" s="69"/>
      <c r="Y441" s="70"/>
      <c r="Z441" s="69">
        <v>0</v>
      </c>
      <c r="AA441" s="69"/>
      <c r="AB441" s="69" t="s">
        <v>967</v>
      </c>
      <c r="AC441" s="69"/>
    </row>
    <row r="442" spans="1:29" x14ac:dyDescent="0.25">
      <c r="A442" s="71" t="s">
        <v>193</v>
      </c>
      <c r="B442" s="71"/>
      <c r="C442" s="71"/>
      <c r="D442" s="71"/>
      <c r="E442" s="71"/>
      <c r="F442" s="71"/>
      <c r="G442" s="71"/>
      <c r="H442" s="71"/>
      <c r="I442" s="72">
        <v>12787.94</v>
      </c>
      <c r="J442" s="71"/>
      <c r="K442" s="71"/>
      <c r="L442" s="72">
        <v>12867.41</v>
      </c>
      <c r="M442" s="72">
        <v>-79.469999999999345</v>
      </c>
      <c r="N442" s="71"/>
      <c r="O442" s="71"/>
      <c r="P442" s="71"/>
      <c r="Q442" s="71"/>
      <c r="R442" s="71"/>
      <c r="S442" s="72">
        <v>12867.41</v>
      </c>
      <c r="T442" s="72">
        <v>12867.41</v>
      </c>
      <c r="U442" s="71"/>
      <c r="V442" s="71"/>
      <c r="W442" s="71"/>
      <c r="X442" s="72">
        <v>0</v>
      </c>
      <c r="Y442" s="72">
        <v>0</v>
      </c>
      <c r="Z442" s="72">
        <v>12867.41</v>
      </c>
      <c r="AA442" s="69"/>
      <c r="AB442" s="69"/>
      <c r="AC442" s="69"/>
    </row>
    <row r="443" spans="1:29" ht="50" x14ac:dyDescent="0.25">
      <c r="A443" s="68" t="s">
        <v>19909</v>
      </c>
      <c r="B443" s="69" t="s">
        <v>19910</v>
      </c>
      <c r="C443" s="69" t="s">
        <v>19911</v>
      </c>
      <c r="D443" s="69" t="s">
        <v>3358</v>
      </c>
      <c r="E443" s="69" t="s">
        <v>19268</v>
      </c>
      <c r="F443" s="69" t="s">
        <v>1483</v>
      </c>
      <c r="G443" s="69" t="s">
        <v>1105</v>
      </c>
      <c r="H443" s="69" t="s">
        <v>3600</v>
      </c>
      <c r="I443" s="70">
        <v>90582.33</v>
      </c>
      <c r="J443" s="69" t="s">
        <v>3349</v>
      </c>
      <c r="K443" s="69" t="s">
        <v>19912</v>
      </c>
      <c r="L443" s="70">
        <v>45764.800000000003</v>
      </c>
      <c r="M443" s="69"/>
      <c r="N443" s="69" t="s">
        <v>19913</v>
      </c>
      <c r="O443" s="69"/>
      <c r="P443" s="69" t="s">
        <v>1106</v>
      </c>
      <c r="Q443" s="69" t="s">
        <v>3327</v>
      </c>
      <c r="R443" s="69"/>
      <c r="S443" s="70">
        <v>45764.800000000003</v>
      </c>
      <c r="T443" s="70"/>
      <c r="U443" s="69"/>
      <c r="V443" s="69"/>
      <c r="W443" s="69"/>
      <c r="X443" s="69"/>
      <c r="Y443" s="70"/>
      <c r="Z443" s="69">
        <v>0</v>
      </c>
      <c r="AA443" s="69" t="s">
        <v>989</v>
      </c>
      <c r="AB443" s="69" t="s">
        <v>967</v>
      </c>
      <c r="AC443" s="69" t="s">
        <v>19914</v>
      </c>
    </row>
    <row r="444" spans="1:29" x14ac:dyDescent="0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 t="s">
        <v>19915</v>
      </c>
      <c r="L444" s="70">
        <v>76.02</v>
      </c>
      <c r="M444" s="69"/>
      <c r="N444" s="69" t="s">
        <v>19916</v>
      </c>
      <c r="O444" s="69"/>
      <c r="P444" s="69" t="s">
        <v>2277</v>
      </c>
      <c r="Q444" s="69" t="s">
        <v>9861</v>
      </c>
      <c r="R444" s="69"/>
      <c r="S444" s="70">
        <v>76.02</v>
      </c>
      <c r="T444" s="70"/>
      <c r="U444" s="69"/>
      <c r="V444" s="69"/>
      <c r="W444" s="69"/>
      <c r="X444" s="69"/>
      <c r="Y444" s="70"/>
      <c r="Z444" s="69">
        <v>0</v>
      </c>
      <c r="AA444" s="69"/>
      <c r="AB444" s="69" t="s">
        <v>1191</v>
      </c>
      <c r="AC444" s="69"/>
    </row>
    <row r="445" spans="1:29" x14ac:dyDescent="0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 t="s">
        <v>19917</v>
      </c>
      <c r="L445" s="70">
        <v>9237.82</v>
      </c>
      <c r="M445" s="69"/>
      <c r="N445" s="69" t="s">
        <v>19916</v>
      </c>
      <c r="O445" s="69"/>
      <c r="P445" s="69" t="s">
        <v>2277</v>
      </c>
      <c r="Q445" s="69" t="s">
        <v>9861</v>
      </c>
      <c r="R445" s="69"/>
      <c r="S445" s="70">
        <v>9237.82</v>
      </c>
      <c r="T445" s="70"/>
      <c r="U445" s="69"/>
      <c r="V445" s="69"/>
      <c r="W445" s="69"/>
      <c r="X445" s="69"/>
      <c r="Y445" s="70"/>
      <c r="Z445" s="69">
        <v>0</v>
      </c>
      <c r="AA445" s="69"/>
      <c r="AB445" s="69" t="s">
        <v>967</v>
      </c>
      <c r="AC445" s="69"/>
    </row>
    <row r="446" spans="1:29" x14ac:dyDescent="0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 t="s">
        <v>19918</v>
      </c>
      <c r="L446" s="70">
        <v>170.53</v>
      </c>
      <c r="M446" s="69"/>
      <c r="N446" s="69" t="s">
        <v>19919</v>
      </c>
      <c r="O446" s="69"/>
      <c r="P446" s="69" t="s">
        <v>2277</v>
      </c>
      <c r="Q446" s="69" t="s">
        <v>983</v>
      </c>
      <c r="R446" s="69"/>
      <c r="S446" s="70">
        <v>170.53</v>
      </c>
      <c r="T446" s="70"/>
      <c r="U446" s="69"/>
      <c r="V446" s="69"/>
      <c r="W446" s="69"/>
      <c r="X446" s="69"/>
      <c r="Y446" s="70"/>
      <c r="Z446" s="69">
        <v>0</v>
      </c>
      <c r="AA446" s="69"/>
      <c r="AB446" s="69" t="s">
        <v>967</v>
      </c>
      <c r="AC446" s="69"/>
    </row>
    <row r="447" spans="1:29" x14ac:dyDescent="0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 t="s">
        <v>19920</v>
      </c>
      <c r="L447" s="70">
        <v>290.82</v>
      </c>
      <c r="M447" s="69"/>
      <c r="N447" s="69" t="s">
        <v>19919</v>
      </c>
      <c r="O447" s="69"/>
      <c r="P447" s="69" t="s">
        <v>2277</v>
      </c>
      <c r="Q447" s="69" t="s">
        <v>983</v>
      </c>
      <c r="R447" s="69"/>
      <c r="S447" s="70">
        <v>290.82</v>
      </c>
      <c r="T447" s="70"/>
      <c r="U447" s="69"/>
      <c r="V447" s="69"/>
      <c r="W447" s="69"/>
      <c r="X447" s="69"/>
      <c r="Y447" s="70"/>
      <c r="Z447" s="69">
        <v>0</v>
      </c>
      <c r="AA447" s="69"/>
      <c r="AB447" s="69" t="s">
        <v>1191</v>
      </c>
      <c r="AC447" s="69"/>
    </row>
    <row r="448" spans="1:29" x14ac:dyDescent="0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 t="s">
        <v>19921</v>
      </c>
      <c r="L448" s="70">
        <v>4188.47</v>
      </c>
      <c r="M448" s="69"/>
      <c r="N448" s="69" t="s">
        <v>19922</v>
      </c>
      <c r="O448" s="69"/>
      <c r="P448" s="69" t="s">
        <v>2342</v>
      </c>
      <c r="Q448" s="69" t="s">
        <v>1122</v>
      </c>
      <c r="R448" s="69"/>
      <c r="S448" s="70">
        <v>4188.47</v>
      </c>
      <c r="T448" s="70"/>
      <c r="U448" s="69"/>
      <c r="V448" s="69"/>
      <c r="W448" s="69" t="s">
        <v>2944</v>
      </c>
      <c r="X448" s="69"/>
      <c r="Y448" s="70"/>
      <c r="Z448" s="69">
        <v>0</v>
      </c>
      <c r="AA448" s="69"/>
      <c r="AB448" s="69" t="s">
        <v>997</v>
      </c>
      <c r="AC448" s="69"/>
    </row>
    <row r="449" spans="1:29" x14ac:dyDescent="0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 t="s">
        <v>19923</v>
      </c>
      <c r="L449" s="70">
        <v>1223.1500000000001</v>
      </c>
      <c r="M449" s="69"/>
      <c r="N449" s="69" t="s">
        <v>19922</v>
      </c>
      <c r="O449" s="69"/>
      <c r="P449" s="69" t="s">
        <v>2342</v>
      </c>
      <c r="Q449" s="69" t="s">
        <v>1122</v>
      </c>
      <c r="R449" s="69"/>
      <c r="S449" s="70">
        <v>1223.1500000000001</v>
      </c>
      <c r="T449" s="70"/>
      <c r="U449" s="69"/>
      <c r="V449" s="69"/>
      <c r="W449" s="69" t="s">
        <v>2944</v>
      </c>
      <c r="X449" s="69"/>
      <c r="Y449" s="70"/>
      <c r="Z449" s="69">
        <v>0</v>
      </c>
      <c r="AA449" s="69"/>
      <c r="AB449" s="69" t="s">
        <v>997</v>
      </c>
      <c r="AC449" s="69"/>
    </row>
    <row r="450" spans="1:29" x14ac:dyDescent="0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 t="s">
        <v>19924</v>
      </c>
      <c r="L450" s="70">
        <v>742.5</v>
      </c>
      <c r="M450" s="69"/>
      <c r="N450" s="69" t="s">
        <v>19922</v>
      </c>
      <c r="O450" s="69"/>
      <c r="P450" s="69" t="s">
        <v>2342</v>
      </c>
      <c r="Q450" s="69" t="s">
        <v>1122</v>
      </c>
      <c r="R450" s="69"/>
      <c r="S450" s="70">
        <v>742.5</v>
      </c>
      <c r="T450" s="70"/>
      <c r="U450" s="69"/>
      <c r="V450" s="69"/>
      <c r="W450" s="69" t="s">
        <v>2944</v>
      </c>
      <c r="X450" s="69"/>
      <c r="Y450" s="70"/>
      <c r="Z450" s="69">
        <v>0</v>
      </c>
      <c r="AA450" s="69"/>
      <c r="AB450" s="69" t="s">
        <v>1191</v>
      </c>
      <c r="AC450" s="69"/>
    </row>
    <row r="451" spans="1:29" x14ac:dyDescent="0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 t="s">
        <v>19925</v>
      </c>
      <c r="L451" s="70">
        <v>1840.65</v>
      </c>
      <c r="M451" s="69"/>
      <c r="N451" s="69" t="s">
        <v>19926</v>
      </c>
      <c r="O451" s="69"/>
      <c r="P451" s="69" t="s">
        <v>1548</v>
      </c>
      <c r="Q451" s="69" t="s">
        <v>3612</v>
      </c>
      <c r="R451" s="69"/>
      <c r="S451" s="70">
        <v>1840.65</v>
      </c>
      <c r="T451" s="70"/>
      <c r="U451" s="69"/>
      <c r="V451" s="69"/>
      <c r="W451" s="69" t="s">
        <v>1217</v>
      </c>
      <c r="X451" s="69"/>
      <c r="Y451" s="70"/>
      <c r="Z451" s="69">
        <v>0</v>
      </c>
      <c r="AA451" s="69"/>
      <c r="AB451" s="69" t="s">
        <v>1191</v>
      </c>
      <c r="AC451" s="69"/>
    </row>
    <row r="452" spans="1:29" x14ac:dyDescent="0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 t="s">
        <v>19927</v>
      </c>
      <c r="L452" s="70">
        <v>1284.4100000000001</v>
      </c>
      <c r="M452" s="69"/>
      <c r="N452" s="69" t="s">
        <v>19926</v>
      </c>
      <c r="O452" s="69"/>
      <c r="P452" s="69" t="s">
        <v>1548</v>
      </c>
      <c r="Q452" s="69" t="s">
        <v>3612</v>
      </c>
      <c r="R452" s="69"/>
      <c r="S452" s="70">
        <v>1284.4100000000001</v>
      </c>
      <c r="T452" s="70"/>
      <c r="U452" s="69"/>
      <c r="V452" s="69"/>
      <c r="W452" s="69" t="s">
        <v>1217</v>
      </c>
      <c r="X452" s="69"/>
      <c r="Y452" s="70"/>
      <c r="Z452" s="69">
        <v>0</v>
      </c>
      <c r="AA452" s="69"/>
      <c r="AB452" s="69" t="s">
        <v>1191</v>
      </c>
      <c r="AC452" s="69"/>
    </row>
    <row r="453" spans="1:29" x14ac:dyDescent="0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 t="s">
        <v>19928</v>
      </c>
      <c r="L453" s="70">
        <v>1225.5999999999999</v>
      </c>
      <c r="M453" s="69"/>
      <c r="N453" s="69" t="s">
        <v>19929</v>
      </c>
      <c r="O453" s="69"/>
      <c r="P453" s="69" t="s">
        <v>2331</v>
      </c>
      <c r="Q453" s="69" t="s">
        <v>4251</v>
      </c>
      <c r="R453" s="69"/>
      <c r="S453" s="70">
        <v>1225.5999999999999</v>
      </c>
      <c r="T453" s="70"/>
      <c r="U453" s="69"/>
      <c r="V453" s="69"/>
      <c r="W453" s="69"/>
      <c r="X453" s="69"/>
      <c r="Y453" s="70"/>
      <c r="Z453" s="69">
        <v>0</v>
      </c>
      <c r="AA453" s="69"/>
      <c r="AB453" s="69" t="s">
        <v>997</v>
      </c>
      <c r="AC453" s="69"/>
    </row>
    <row r="454" spans="1:29" x14ac:dyDescent="0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 t="s">
        <v>19930</v>
      </c>
      <c r="L454" s="70">
        <v>742.5</v>
      </c>
      <c r="M454" s="69"/>
      <c r="N454" s="69" t="s">
        <v>19929</v>
      </c>
      <c r="O454" s="69"/>
      <c r="P454" s="69" t="s">
        <v>2331</v>
      </c>
      <c r="Q454" s="69" t="s">
        <v>4251</v>
      </c>
      <c r="R454" s="69"/>
      <c r="S454" s="70">
        <v>742.5</v>
      </c>
      <c r="T454" s="70"/>
      <c r="U454" s="69"/>
      <c r="V454" s="69"/>
      <c r="W454" s="69"/>
      <c r="X454" s="69"/>
      <c r="Y454" s="70"/>
      <c r="Z454" s="69">
        <v>0</v>
      </c>
      <c r="AA454" s="69"/>
      <c r="AB454" s="69" t="s">
        <v>1191</v>
      </c>
      <c r="AC454" s="69"/>
    </row>
    <row r="455" spans="1:29" x14ac:dyDescent="0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 t="s">
        <v>19931</v>
      </c>
      <c r="L455" s="70">
        <v>199.9</v>
      </c>
      <c r="M455" s="69"/>
      <c r="N455" s="69" t="s">
        <v>19929</v>
      </c>
      <c r="O455" s="69"/>
      <c r="P455" s="69" t="s">
        <v>2331</v>
      </c>
      <c r="Q455" s="69" t="s">
        <v>4251</v>
      </c>
      <c r="R455" s="69"/>
      <c r="S455" s="70">
        <v>199.9</v>
      </c>
      <c r="T455" s="70"/>
      <c r="U455" s="69"/>
      <c r="V455" s="69"/>
      <c r="W455" s="69"/>
      <c r="X455" s="69"/>
      <c r="Y455" s="70"/>
      <c r="Z455" s="69">
        <v>0</v>
      </c>
      <c r="AA455" s="69"/>
      <c r="AB455" s="69" t="s">
        <v>1191</v>
      </c>
      <c r="AC455" s="69"/>
    </row>
    <row r="456" spans="1:29" x14ac:dyDescent="0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 t="s">
        <v>19932</v>
      </c>
      <c r="L456" s="70">
        <v>9830.27</v>
      </c>
      <c r="M456" s="69"/>
      <c r="N456" s="69" t="s">
        <v>19933</v>
      </c>
      <c r="O456" s="69"/>
      <c r="P456" s="69" t="s">
        <v>1307</v>
      </c>
      <c r="Q456" s="69" t="s">
        <v>2669</v>
      </c>
      <c r="R456" s="69"/>
      <c r="S456" s="70">
        <v>9830.27</v>
      </c>
      <c r="T456" s="70"/>
      <c r="U456" s="69"/>
      <c r="V456" s="69"/>
      <c r="W456" s="69"/>
      <c r="X456" s="69"/>
      <c r="Y456" s="70"/>
      <c r="Z456" s="69">
        <v>0</v>
      </c>
      <c r="AA456" s="69"/>
      <c r="AB456" s="69" t="s">
        <v>997</v>
      </c>
      <c r="AC456" s="69"/>
    </row>
    <row r="457" spans="1:29" x14ac:dyDescent="0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 t="s">
        <v>19934</v>
      </c>
      <c r="L457" s="70">
        <v>7928.75</v>
      </c>
      <c r="M457" s="69"/>
      <c r="N457" s="69" t="s">
        <v>19933</v>
      </c>
      <c r="O457" s="69"/>
      <c r="P457" s="69" t="s">
        <v>1307</v>
      </c>
      <c r="Q457" s="69" t="s">
        <v>2669</v>
      </c>
      <c r="R457" s="69"/>
      <c r="S457" s="70">
        <v>7928.75</v>
      </c>
      <c r="T457" s="70"/>
      <c r="U457" s="69"/>
      <c r="V457" s="69"/>
      <c r="W457" s="69"/>
      <c r="X457" s="69"/>
      <c r="Y457" s="70"/>
      <c r="Z457" s="69">
        <v>0</v>
      </c>
      <c r="AA457" s="69"/>
      <c r="AB457" s="69" t="s">
        <v>967</v>
      </c>
      <c r="AC457" s="69"/>
    </row>
    <row r="458" spans="1:29" x14ac:dyDescent="0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 t="s">
        <v>19935</v>
      </c>
      <c r="L458" s="70">
        <v>3440.78</v>
      </c>
      <c r="M458" s="69"/>
      <c r="N458" s="69" t="s">
        <v>19936</v>
      </c>
      <c r="O458" s="69"/>
      <c r="P458" s="69" t="s">
        <v>1307</v>
      </c>
      <c r="Q458" s="69" t="s">
        <v>9272</v>
      </c>
      <c r="R458" s="69"/>
      <c r="S458" s="70">
        <v>3440.78</v>
      </c>
      <c r="T458" s="70"/>
      <c r="U458" s="69"/>
      <c r="V458" s="69"/>
      <c r="W458" s="69"/>
      <c r="X458" s="69"/>
      <c r="Y458" s="70"/>
      <c r="Z458" s="69">
        <v>0</v>
      </c>
      <c r="AA458" s="69"/>
      <c r="AB458" s="69" t="s">
        <v>967</v>
      </c>
      <c r="AC458" s="69"/>
    </row>
    <row r="459" spans="1:29" x14ac:dyDescent="0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 t="s">
        <v>19937</v>
      </c>
      <c r="L459" s="70">
        <v>797.5</v>
      </c>
      <c r="M459" s="69"/>
      <c r="N459" s="69" t="s">
        <v>19938</v>
      </c>
      <c r="O459" s="69"/>
      <c r="P459" s="69" t="s">
        <v>1122</v>
      </c>
      <c r="Q459" s="69" t="s">
        <v>1218</v>
      </c>
      <c r="R459" s="69"/>
      <c r="S459" s="70">
        <v>797.5</v>
      </c>
      <c r="T459" s="70"/>
      <c r="U459" s="69"/>
      <c r="V459" s="69"/>
      <c r="W459" s="69"/>
      <c r="X459" s="69"/>
      <c r="Y459" s="70"/>
      <c r="Z459" s="69">
        <v>0</v>
      </c>
      <c r="AA459" s="69"/>
      <c r="AB459" s="69" t="s">
        <v>1191</v>
      </c>
      <c r="AC459" s="69"/>
    </row>
    <row r="460" spans="1:29" x14ac:dyDescent="0.25">
      <c r="A460" s="71" t="s">
        <v>193</v>
      </c>
      <c r="B460" s="71"/>
      <c r="C460" s="71"/>
      <c r="D460" s="71"/>
      <c r="E460" s="71"/>
      <c r="F460" s="71"/>
      <c r="G460" s="71"/>
      <c r="H460" s="71"/>
      <c r="I460" s="72">
        <v>90582.33</v>
      </c>
      <c r="J460" s="71"/>
      <c r="K460" s="71"/>
      <c r="L460" s="72">
        <v>88984.47</v>
      </c>
      <c r="M460" s="72">
        <v>1597.8600000000006</v>
      </c>
      <c r="N460" s="71"/>
      <c r="O460" s="71"/>
      <c r="P460" s="71"/>
      <c r="Q460" s="71"/>
      <c r="R460" s="71"/>
      <c r="S460" s="72">
        <v>88984.47</v>
      </c>
      <c r="T460" s="72">
        <v>0</v>
      </c>
      <c r="U460" s="71"/>
      <c r="V460" s="71"/>
      <c r="W460" s="71"/>
      <c r="X460" s="72">
        <v>88984.47</v>
      </c>
      <c r="Y460" s="72">
        <v>0</v>
      </c>
      <c r="Z460" s="72">
        <v>0</v>
      </c>
      <c r="AA460" s="69"/>
      <c r="AB460" s="69"/>
      <c r="AC460" s="69"/>
    </row>
    <row r="461" spans="1:29" ht="60" x14ac:dyDescent="0.25">
      <c r="A461" s="68" t="s">
        <v>19939</v>
      </c>
      <c r="B461" s="69" t="s">
        <v>19940</v>
      </c>
      <c r="C461" s="69" t="s">
        <v>19941</v>
      </c>
      <c r="D461" s="69" t="s">
        <v>3358</v>
      </c>
      <c r="E461" s="69" t="s">
        <v>19230</v>
      </c>
      <c r="F461" s="69" t="s">
        <v>1269</v>
      </c>
      <c r="G461" s="69" t="s">
        <v>1106</v>
      </c>
      <c r="H461" s="69" t="s">
        <v>962</v>
      </c>
      <c r="I461" s="70">
        <v>6368.92</v>
      </c>
      <c r="J461" s="69" t="s">
        <v>3349</v>
      </c>
      <c r="K461" s="69" t="s">
        <v>19942</v>
      </c>
      <c r="L461" s="70">
        <v>12989.04</v>
      </c>
      <c r="M461" s="69"/>
      <c r="N461" s="69" t="s">
        <v>19943</v>
      </c>
      <c r="O461" s="69"/>
      <c r="P461" s="69" t="s">
        <v>1106</v>
      </c>
      <c r="Q461" s="69" t="s">
        <v>3327</v>
      </c>
      <c r="R461" s="69"/>
      <c r="S461" s="70">
        <v>12989.04</v>
      </c>
      <c r="T461" s="70"/>
      <c r="U461" s="69"/>
      <c r="V461" s="69"/>
      <c r="W461" s="69"/>
      <c r="X461" s="69"/>
      <c r="Y461" s="70"/>
      <c r="Z461" s="69">
        <v>0</v>
      </c>
      <c r="AA461" s="69" t="s">
        <v>989</v>
      </c>
      <c r="AB461" s="69" t="s">
        <v>967</v>
      </c>
      <c r="AC461" s="69" t="s">
        <v>19944</v>
      </c>
    </row>
    <row r="462" spans="1:29" x14ac:dyDescent="0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 t="s">
        <v>19945</v>
      </c>
      <c r="L462" s="70">
        <v>193.1</v>
      </c>
      <c r="M462" s="69"/>
      <c r="N462" s="69" t="s">
        <v>19946</v>
      </c>
      <c r="O462" s="69"/>
      <c r="P462" s="69" t="s">
        <v>2277</v>
      </c>
      <c r="Q462" s="69" t="s">
        <v>3698</v>
      </c>
      <c r="R462" s="69"/>
      <c r="S462" s="70">
        <v>193.1</v>
      </c>
      <c r="T462" s="70"/>
      <c r="U462" s="69"/>
      <c r="V462" s="69"/>
      <c r="W462" s="69"/>
      <c r="X462" s="69"/>
      <c r="Y462" s="70"/>
      <c r="Z462" s="69">
        <v>0</v>
      </c>
      <c r="AA462" s="69"/>
      <c r="AB462" s="69" t="s">
        <v>1191</v>
      </c>
      <c r="AC462" s="69"/>
    </row>
    <row r="463" spans="1:29" x14ac:dyDescent="0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 t="s">
        <v>19947</v>
      </c>
      <c r="L463" s="70">
        <v>1694.42</v>
      </c>
      <c r="M463" s="69"/>
      <c r="N463" s="69" t="s">
        <v>19946</v>
      </c>
      <c r="O463" s="69"/>
      <c r="P463" s="69" t="s">
        <v>2277</v>
      </c>
      <c r="Q463" s="69" t="s">
        <v>3698</v>
      </c>
      <c r="R463" s="69"/>
      <c r="S463" s="70">
        <v>1694.42</v>
      </c>
      <c r="T463" s="70"/>
      <c r="U463" s="69"/>
      <c r="V463" s="69"/>
      <c r="W463" s="69"/>
      <c r="X463" s="69"/>
      <c r="Y463" s="70"/>
      <c r="Z463" s="69">
        <v>0</v>
      </c>
      <c r="AA463" s="69"/>
      <c r="AB463" s="69" t="s">
        <v>967</v>
      </c>
      <c r="AC463" s="69"/>
    </row>
    <row r="464" spans="1:29" x14ac:dyDescent="0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 t="s">
        <v>19948</v>
      </c>
      <c r="L464" s="70">
        <v>90.25</v>
      </c>
      <c r="M464" s="69"/>
      <c r="N464" s="69" t="s">
        <v>822</v>
      </c>
      <c r="O464" s="69"/>
      <c r="P464" s="69"/>
      <c r="Q464" s="69"/>
      <c r="R464" s="69"/>
      <c r="S464" s="69"/>
      <c r="T464" s="70"/>
      <c r="U464" s="69"/>
      <c r="V464" s="69"/>
      <c r="W464" s="69"/>
      <c r="X464" s="69"/>
      <c r="Y464" s="70"/>
      <c r="Z464" s="69">
        <v>0</v>
      </c>
      <c r="AA464" s="69"/>
      <c r="AB464" s="69" t="s">
        <v>1191</v>
      </c>
      <c r="AC464" s="69"/>
    </row>
    <row r="465" spans="1:29" x14ac:dyDescent="0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 t="s">
        <v>19949</v>
      </c>
      <c r="L465" s="70">
        <v>1859.27</v>
      </c>
      <c r="M465" s="69"/>
      <c r="N465" s="69"/>
      <c r="O465" s="69"/>
      <c r="P465" s="69"/>
      <c r="Q465" s="69"/>
      <c r="R465" s="69"/>
      <c r="S465" s="69"/>
      <c r="T465" s="70"/>
      <c r="U465" s="69"/>
      <c r="V465" s="69"/>
      <c r="W465" s="69"/>
      <c r="X465" s="69"/>
      <c r="Y465" s="70"/>
      <c r="Z465" s="69">
        <v>0</v>
      </c>
      <c r="AA465" s="69"/>
      <c r="AB465" s="69" t="s">
        <v>967</v>
      </c>
      <c r="AC465" s="69"/>
    </row>
    <row r="466" spans="1:29" x14ac:dyDescent="0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 t="s">
        <v>19950</v>
      </c>
      <c r="L466" s="70">
        <v>25.35</v>
      </c>
      <c r="M466" s="69"/>
      <c r="N466" s="69" t="s">
        <v>19951</v>
      </c>
      <c r="O466" s="69"/>
      <c r="P466" s="69" t="s">
        <v>1122</v>
      </c>
      <c r="Q466" s="69" t="s">
        <v>2448</v>
      </c>
      <c r="R466" s="69"/>
      <c r="S466" s="70">
        <v>25.35</v>
      </c>
      <c r="T466" s="70"/>
      <c r="U466" s="69"/>
      <c r="V466" s="69"/>
      <c r="W466" s="69"/>
      <c r="X466" s="69"/>
      <c r="Y466" s="70"/>
      <c r="Z466" s="69">
        <v>0</v>
      </c>
      <c r="AA466" s="69"/>
      <c r="AB466" s="69" t="s">
        <v>1191</v>
      </c>
      <c r="AC466" s="69"/>
    </row>
    <row r="467" spans="1:29" x14ac:dyDescent="0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 t="s">
        <v>19952</v>
      </c>
      <c r="L467" s="70">
        <v>6155.68</v>
      </c>
      <c r="M467" s="69"/>
      <c r="N467" s="69" t="s">
        <v>19951</v>
      </c>
      <c r="O467" s="69"/>
      <c r="P467" s="69" t="s">
        <v>1122</v>
      </c>
      <c r="Q467" s="69" t="s">
        <v>2448</v>
      </c>
      <c r="R467" s="69"/>
      <c r="S467" s="70">
        <v>6155.68</v>
      </c>
      <c r="T467" s="70"/>
      <c r="U467" s="69"/>
      <c r="V467" s="69"/>
      <c r="W467" s="69"/>
      <c r="X467" s="69"/>
      <c r="Y467" s="70"/>
      <c r="Z467" s="69">
        <v>0</v>
      </c>
      <c r="AA467" s="69"/>
      <c r="AB467" s="69" t="s">
        <v>967</v>
      </c>
      <c r="AC467" s="69"/>
    </row>
    <row r="468" spans="1:29" x14ac:dyDescent="0.25">
      <c r="A468" s="71" t="s">
        <v>193</v>
      </c>
      <c r="B468" s="71"/>
      <c r="C468" s="71"/>
      <c r="D468" s="71"/>
      <c r="E468" s="71"/>
      <c r="F468" s="71"/>
      <c r="G468" s="71"/>
      <c r="H468" s="71"/>
      <c r="I468" s="72">
        <v>6368.92</v>
      </c>
      <c r="J468" s="71"/>
      <c r="K468" s="71"/>
      <c r="L468" s="72">
        <v>23007.11</v>
      </c>
      <c r="M468" s="72">
        <v>-16638.190000000002</v>
      </c>
      <c r="N468" s="71"/>
      <c r="O468" s="71"/>
      <c r="P468" s="71"/>
      <c r="Q468" s="71"/>
      <c r="R468" s="71"/>
      <c r="S468" s="72">
        <v>21057.590000000004</v>
      </c>
      <c r="T468" s="72">
        <v>0</v>
      </c>
      <c r="U468" s="71"/>
      <c r="V468" s="71"/>
      <c r="W468" s="71"/>
      <c r="X468" s="72">
        <v>21057.590000000004</v>
      </c>
      <c r="Y468" s="72">
        <v>0</v>
      </c>
      <c r="Z468" s="72">
        <v>0</v>
      </c>
      <c r="AA468" s="69"/>
      <c r="AB468" s="69"/>
      <c r="AC468" s="69"/>
    </row>
    <row r="469" spans="1:29" ht="130" x14ac:dyDescent="0.25">
      <c r="A469" s="68" t="s">
        <v>19953</v>
      </c>
      <c r="B469" s="69" t="s">
        <v>19954</v>
      </c>
      <c r="C469" s="69" t="s">
        <v>19955</v>
      </c>
      <c r="D469" s="69" t="s">
        <v>3358</v>
      </c>
      <c r="E469" s="69" t="s">
        <v>19625</v>
      </c>
      <c r="F469" s="69" t="s">
        <v>2136</v>
      </c>
      <c r="G469" s="69" t="s">
        <v>1130</v>
      </c>
      <c r="H469" s="69" t="s">
        <v>2715</v>
      </c>
      <c r="I469" s="70">
        <v>187882.6</v>
      </c>
      <c r="J469" s="69" t="s">
        <v>3349</v>
      </c>
      <c r="K469" s="69" t="s">
        <v>19956</v>
      </c>
      <c r="L469" s="70">
        <v>18965.84</v>
      </c>
      <c r="M469" s="69"/>
      <c r="N469" s="69" t="s">
        <v>19957</v>
      </c>
      <c r="O469" s="69"/>
      <c r="P469" s="69" t="s">
        <v>2277</v>
      </c>
      <c r="Q469" s="69" t="s">
        <v>3698</v>
      </c>
      <c r="R469" s="69"/>
      <c r="S469" s="70">
        <v>18965.84</v>
      </c>
      <c r="T469" s="70"/>
      <c r="U469" s="69"/>
      <c r="V469" s="69"/>
      <c r="W469" s="69"/>
      <c r="X469" s="69"/>
      <c r="Y469" s="70"/>
      <c r="Z469" s="69">
        <v>0</v>
      </c>
      <c r="AA469" s="69" t="s">
        <v>966</v>
      </c>
      <c r="AB469" s="69" t="s">
        <v>967</v>
      </c>
      <c r="AC469" s="69" t="s">
        <v>19958</v>
      </c>
    </row>
    <row r="470" spans="1:29" x14ac:dyDescent="0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 t="s">
        <v>19959</v>
      </c>
      <c r="L470" s="70">
        <v>341.79</v>
      </c>
      <c r="M470" s="69"/>
      <c r="N470" s="69" t="s">
        <v>19957</v>
      </c>
      <c r="O470" s="69"/>
      <c r="P470" s="69" t="s">
        <v>2277</v>
      </c>
      <c r="Q470" s="69" t="s">
        <v>3698</v>
      </c>
      <c r="R470" s="69"/>
      <c r="S470" s="70">
        <v>341.79</v>
      </c>
      <c r="T470" s="70"/>
      <c r="U470" s="69"/>
      <c r="V470" s="69"/>
      <c r="W470" s="69"/>
      <c r="X470" s="69"/>
      <c r="Y470" s="70"/>
      <c r="Z470" s="69">
        <v>0</v>
      </c>
      <c r="AA470" s="69"/>
      <c r="AB470" s="69" t="s">
        <v>1191</v>
      </c>
      <c r="AC470" s="69"/>
    </row>
    <row r="471" spans="1:29" x14ac:dyDescent="0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 t="s">
        <v>19960</v>
      </c>
      <c r="L471" s="70">
        <v>537.29999999999995</v>
      </c>
      <c r="M471" s="69"/>
      <c r="N471" s="69" t="s">
        <v>19961</v>
      </c>
      <c r="O471" s="69"/>
      <c r="P471" s="69"/>
      <c r="Q471" s="69"/>
      <c r="R471" s="69"/>
      <c r="S471" s="69"/>
      <c r="T471" s="70"/>
      <c r="U471" s="69"/>
      <c r="V471" s="69"/>
      <c r="W471" s="69"/>
      <c r="X471" s="69"/>
      <c r="Y471" s="70"/>
      <c r="Z471" s="69">
        <v>0</v>
      </c>
      <c r="AA471" s="69"/>
      <c r="AB471" s="69" t="s">
        <v>1191</v>
      </c>
      <c r="AC471" s="69"/>
    </row>
    <row r="472" spans="1:29" x14ac:dyDescent="0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 t="s">
        <v>19962</v>
      </c>
      <c r="L472" s="70">
        <v>2693.47</v>
      </c>
      <c r="M472" s="69"/>
      <c r="N472" s="69"/>
      <c r="O472" s="69"/>
      <c r="P472" s="69"/>
      <c r="Q472" s="69"/>
      <c r="R472" s="69"/>
      <c r="S472" s="69"/>
      <c r="T472" s="70"/>
      <c r="U472" s="69"/>
      <c r="V472" s="69"/>
      <c r="W472" s="69"/>
      <c r="X472" s="69"/>
      <c r="Y472" s="70"/>
      <c r="Z472" s="69">
        <v>0</v>
      </c>
      <c r="AA472" s="69"/>
      <c r="AB472" s="69" t="s">
        <v>967</v>
      </c>
      <c r="AC472" s="69"/>
    </row>
    <row r="473" spans="1:29" x14ac:dyDescent="0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 t="s">
        <v>19963</v>
      </c>
      <c r="L473" s="70">
        <v>706.6</v>
      </c>
      <c r="M473" s="69"/>
      <c r="N473" s="69" t="s">
        <v>19961</v>
      </c>
      <c r="O473" s="69"/>
      <c r="P473" s="69"/>
      <c r="Q473" s="69"/>
      <c r="R473" s="69"/>
      <c r="S473" s="69"/>
      <c r="T473" s="70"/>
      <c r="U473" s="69"/>
      <c r="V473" s="69"/>
      <c r="W473" s="69"/>
      <c r="X473" s="69"/>
      <c r="Y473" s="70"/>
      <c r="Z473" s="69">
        <v>0</v>
      </c>
      <c r="AA473" s="69"/>
      <c r="AB473" s="69" t="s">
        <v>997</v>
      </c>
      <c r="AC473" s="69"/>
    </row>
    <row r="474" spans="1:29" x14ac:dyDescent="0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 t="s">
        <v>19964</v>
      </c>
      <c r="L474" s="70">
        <v>2971.5</v>
      </c>
      <c r="M474" s="69"/>
      <c r="N474" s="69" t="s">
        <v>19961</v>
      </c>
      <c r="O474" s="69"/>
      <c r="P474" s="69"/>
      <c r="Q474" s="69"/>
      <c r="R474" s="69"/>
      <c r="S474" s="69"/>
      <c r="T474" s="70"/>
      <c r="U474" s="69"/>
      <c r="V474" s="69"/>
      <c r="W474" s="69"/>
      <c r="X474" s="69"/>
      <c r="Y474" s="70"/>
      <c r="Z474" s="69">
        <v>0</v>
      </c>
      <c r="AA474" s="69"/>
      <c r="AB474" s="69" t="s">
        <v>997</v>
      </c>
      <c r="AC474" s="69"/>
    </row>
    <row r="475" spans="1:29" x14ac:dyDescent="0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 t="s">
        <v>19965</v>
      </c>
      <c r="L475" s="70">
        <v>759</v>
      </c>
      <c r="M475" s="69"/>
      <c r="N475" s="69" t="s">
        <v>19961</v>
      </c>
      <c r="O475" s="69"/>
      <c r="P475" s="69"/>
      <c r="Q475" s="69"/>
      <c r="R475" s="69"/>
      <c r="S475" s="69"/>
      <c r="T475" s="70"/>
      <c r="U475" s="69"/>
      <c r="V475" s="69"/>
      <c r="W475" s="69"/>
      <c r="X475" s="69"/>
      <c r="Y475" s="70"/>
      <c r="Z475" s="69">
        <v>0</v>
      </c>
      <c r="AA475" s="69"/>
      <c r="AB475" s="69" t="s">
        <v>1191</v>
      </c>
      <c r="AC475" s="69"/>
    </row>
    <row r="476" spans="1:29" x14ac:dyDescent="0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 t="s">
        <v>19966</v>
      </c>
      <c r="L476" s="70">
        <v>2478.64</v>
      </c>
      <c r="M476" s="69"/>
      <c r="N476" s="69" t="s">
        <v>19961</v>
      </c>
      <c r="O476" s="69"/>
      <c r="P476" s="69"/>
      <c r="Q476" s="69"/>
      <c r="R476" s="69"/>
      <c r="S476" s="69"/>
      <c r="T476" s="70"/>
      <c r="U476" s="69"/>
      <c r="V476" s="69"/>
      <c r="W476" s="69"/>
      <c r="X476" s="69"/>
      <c r="Y476" s="70"/>
      <c r="Z476" s="69">
        <v>0</v>
      </c>
      <c r="AA476" s="69"/>
      <c r="AB476" s="69" t="s">
        <v>997</v>
      </c>
      <c r="AC476" s="69"/>
    </row>
    <row r="477" spans="1:29" x14ac:dyDescent="0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 t="s">
        <v>19967</v>
      </c>
      <c r="L477" s="70">
        <v>42784.7</v>
      </c>
      <c r="M477" s="69"/>
      <c r="N477" s="69"/>
      <c r="O477" s="69"/>
      <c r="P477" s="69"/>
      <c r="Q477" s="69"/>
      <c r="R477" s="69"/>
      <c r="S477" s="69"/>
      <c r="T477" s="70"/>
      <c r="U477" s="69"/>
      <c r="V477" s="69"/>
      <c r="W477" s="69"/>
      <c r="X477" s="69"/>
      <c r="Y477" s="70"/>
      <c r="Z477" s="69">
        <v>0</v>
      </c>
      <c r="AA477" s="69"/>
      <c r="AB477" s="69" t="s">
        <v>967</v>
      </c>
      <c r="AC477" s="69"/>
    </row>
    <row r="478" spans="1:29" x14ac:dyDescent="0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 t="s">
        <v>19968</v>
      </c>
      <c r="L478" s="70">
        <v>606.32000000000005</v>
      </c>
      <c r="M478" s="69"/>
      <c r="N478" s="69"/>
      <c r="O478" s="69"/>
      <c r="P478" s="69"/>
      <c r="Q478" s="69"/>
      <c r="R478" s="69"/>
      <c r="S478" s="69"/>
      <c r="T478" s="70"/>
      <c r="U478" s="69"/>
      <c r="V478" s="69"/>
      <c r="W478" s="69"/>
      <c r="X478" s="69"/>
      <c r="Y478" s="70"/>
      <c r="Z478" s="69">
        <v>0</v>
      </c>
      <c r="AA478" s="69"/>
      <c r="AB478" s="69" t="s">
        <v>967</v>
      </c>
      <c r="AC478" s="69"/>
    </row>
    <row r="479" spans="1:29" x14ac:dyDescent="0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 t="s">
        <v>19969</v>
      </c>
      <c r="L479" s="70">
        <v>37124</v>
      </c>
      <c r="M479" s="69"/>
      <c r="N479" s="69"/>
      <c r="O479" s="69"/>
      <c r="P479" s="69"/>
      <c r="Q479" s="69"/>
      <c r="R479" s="69"/>
      <c r="S479" s="69"/>
      <c r="T479" s="70"/>
      <c r="U479" s="69"/>
      <c r="V479" s="69"/>
      <c r="W479" s="69"/>
      <c r="X479" s="69"/>
      <c r="Y479" s="70"/>
      <c r="Z479" s="69">
        <v>0</v>
      </c>
      <c r="AA479" s="69"/>
      <c r="AB479" s="69" t="s">
        <v>967</v>
      </c>
      <c r="AC479" s="69"/>
    </row>
    <row r="480" spans="1:29" x14ac:dyDescent="0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 t="s">
        <v>19970</v>
      </c>
      <c r="L480" s="70">
        <v>877.06</v>
      </c>
      <c r="M480" s="69"/>
      <c r="N480" s="69"/>
      <c r="O480" s="69"/>
      <c r="P480" s="69"/>
      <c r="Q480" s="69"/>
      <c r="R480" s="69"/>
      <c r="S480" s="69"/>
      <c r="T480" s="70"/>
      <c r="U480" s="69"/>
      <c r="V480" s="69"/>
      <c r="W480" s="69"/>
      <c r="X480" s="69"/>
      <c r="Y480" s="70"/>
      <c r="Z480" s="69">
        <v>0</v>
      </c>
      <c r="AA480" s="69"/>
      <c r="AB480" s="69" t="s">
        <v>1191</v>
      </c>
      <c r="AC480" s="69"/>
    </row>
    <row r="481" spans="1:29" x14ac:dyDescent="0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 t="s">
        <v>19971</v>
      </c>
      <c r="L481" s="70">
        <v>14969.39</v>
      </c>
      <c r="M481" s="69"/>
      <c r="N481" s="69"/>
      <c r="O481" s="69"/>
      <c r="P481" s="69"/>
      <c r="Q481" s="69"/>
      <c r="R481" s="69"/>
      <c r="S481" s="69"/>
      <c r="T481" s="70"/>
      <c r="U481" s="69"/>
      <c r="V481" s="69"/>
      <c r="W481" s="69"/>
      <c r="X481" s="69"/>
      <c r="Y481" s="70"/>
      <c r="Z481" s="69">
        <v>0</v>
      </c>
      <c r="AA481" s="69"/>
      <c r="AB481" s="69" t="s">
        <v>967</v>
      </c>
      <c r="AC481" s="69"/>
    </row>
    <row r="482" spans="1:29" x14ac:dyDescent="0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 t="s">
        <v>19972</v>
      </c>
      <c r="L482" s="70">
        <v>136.1</v>
      </c>
      <c r="M482" s="69"/>
      <c r="N482" s="69"/>
      <c r="O482" s="69"/>
      <c r="P482" s="69"/>
      <c r="Q482" s="69"/>
      <c r="R482" s="69"/>
      <c r="S482" s="69"/>
      <c r="T482" s="70"/>
      <c r="U482" s="69"/>
      <c r="V482" s="69"/>
      <c r="W482" s="69"/>
      <c r="X482" s="69"/>
      <c r="Y482" s="70"/>
      <c r="Z482" s="69">
        <v>0</v>
      </c>
      <c r="AA482" s="69"/>
      <c r="AB482" s="69" t="s">
        <v>967</v>
      </c>
      <c r="AC482" s="69"/>
    </row>
    <row r="483" spans="1:29" x14ac:dyDescent="0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 t="s">
        <v>19973</v>
      </c>
      <c r="L483" s="70">
        <v>1419.12</v>
      </c>
      <c r="M483" s="69"/>
      <c r="N483" s="69"/>
      <c r="O483" s="69"/>
      <c r="P483" s="69"/>
      <c r="Q483" s="69"/>
      <c r="R483" s="69"/>
      <c r="S483" s="69"/>
      <c r="T483" s="70"/>
      <c r="U483" s="69"/>
      <c r="V483" s="69"/>
      <c r="W483" s="69"/>
      <c r="X483" s="69"/>
      <c r="Y483" s="70"/>
      <c r="Z483" s="69">
        <v>0</v>
      </c>
      <c r="AA483" s="69"/>
      <c r="AB483" s="69" t="s">
        <v>997</v>
      </c>
      <c r="AC483" s="69"/>
    </row>
    <row r="484" spans="1:29" x14ac:dyDescent="0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 t="s">
        <v>19974</v>
      </c>
      <c r="L484" s="70">
        <v>148.47</v>
      </c>
      <c r="M484" s="69"/>
      <c r="N484" s="69"/>
      <c r="O484" s="69"/>
      <c r="P484" s="69"/>
      <c r="Q484" s="69"/>
      <c r="R484" s="69"/>
      <c r="S484" s="69"/>
      <c r="T484" s="70"/>
      <c r="U484" s="69"/>
      <c r="V484" s="69"/>
      <c r="W484" s="69"/>
      <c r="X484" s="69"/>
      <c r="Y484" s="70"/>
      <c r="Z484" s="69">
        <v>0</v>
      </c>
      <c r="AA484" s="69"/>
      <c r="AB484" s="69" t="s">
        <v>1191</v>
      </c>
      <c r="AC484" s="69"/>
    </row>
    <row r="485" spans="1:29" x14ac:dyDescent="0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 t="s">
        <v>19975</v>
      </c>
      <c r="L485" s="70">
        <v>31562.7</v>
      </c>
      <c r="M485" s="69"/>
      <c r="N485" s="69"/>
      <c r="O485" s="69"/>
      <c r="P485" s="69"/>
      <c r="Q485" s="69"/>
      <c r="R485" s="69"/>
      <c r="S485" s="69"/>
      <c r="T485" s="70"/>
      <c r="U485" s="69"/>
      <c r="V485" s="69"/>
      <c r="W485" s="69"/>
      <c r="X485" s="69"/>
      <c r="Y485" s="70"/>
      <c r="Z485" s="69">
        <v>0</v>
      </c>
      <c r="AA485" s="69"/>
      <c r="AB485" s="69" t="s">
        <v>967</v>
      </c>
      <c r="AC485" s="69"/>
    </row>
    <row r="486" spans="1:29" x14ac:dyDescent="0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 t="s">
        <v>19976</v>
      </c>
      <c r="L486" s="70">
        <v>499.61</v>
      </c>
      <c r="M486" s="69"/>
      <c r="N486" s="69"/>
      <c r="O486" s="69"/>
      <c r="P486" s="69"/>
      <c r="Q486" s="69"/>
      <c r="R486" s="69"/>
      <c r="S486" s="69"/>
      <c r="T486" s="70"/>
      <c r="U486" s="69"/>
      <c r="V486" s="69"/>
      <c r="W486" s="69"/>
      <c r="X486" s="69"/>
      <c r="Y486" s="70"/>
      <c r="Z486" s="69">
        <v>0</v>
      </c>
      <c r="AA486" s="69"/>
      <c r="AB486" s="69" t="s">
        <v>1191</v>
      </c>
      <c r="AC486" s="69"/>
    </row>
    <row r="487" spans="1:29" x14ac:dyDescent="0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 t="s">
        <v>19977</v>
      </c>
      <c r="L487" s="70">
        <v>6902.24</v>
      </c>
      <c r="M487" s="69"/>
      <c r="N487" s="69"/>
      <c r="O487" s="69"/>
      <c r="P487" s="69"/>
      <c r="Q487" s="69"/>
      <c r="R487" s="69"/>
      <c r="S487" s="69"/>
      <c r="T487" s="70"/>
      <c r="U487" s="69"/>
      <c r="V487" s="69"/>
      <c r="W487" s="69"/>
      <c r="X487" s="69"/>
      <c r="Y487" s="70"/>
      <c r="Z487" s="69">
        <v>0</v>
      </c>
      <c r="AA487" s="69"/>
      <c r="AB487" s="69" t="s">
        <v>997</v>
      </c>
      <c r="AC487" s="69"/>
    </row>
    <row r="488" spans="1:29" x14ac:dyDescent="0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 t="s">
        <v>19978</v>
      </c>
      <c r="L488" s="70">
        <v>1069.72</v>
      </c>
      <c r="M488" s="69"/>
      <c r="N488" s="69"/>
      <c r="O488" s="69"/>
      <c r="P488" s="69"/>
      <c r="Q488" s="69"/>
      <c r="R488" s="69"/>
      <c r="S488" s="69"/>
      <c r="T488" s="70"/>
      <c r="U488" s="69"/>
      <c r="V488" s="69"/>
      <c r="W488" s="69"/>
      <c r="X488" s="69"/>
      <c r="Y488" s="70"/>
      <c r="Z488" s="69">
        <v>0</v>
      </c>
      <c r="AA488" s="69"/>
      <c r="AB488" s="69" t="s">
        <v>997</v>
      </c>
      <c r="AC488" s="69"/>
    </row>
    <row r="489" spans="1:29" x14ac:dyDescent="0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 t="s">
        <v>19979</v>
      </c>
      <c r="L489" s="70">
        <v>210.34</v>
      </c>
      <c r="M489" s="69"/>
      <c r="N489" s="69"/>
      <c r="O489" s="69"/>
      <c r="P489" s="69"/>
      <c r="Q489" s="69"/>
      <c r="R489" s="69"/>
      <c r="S489" s="69"/>
      <c r="T489" s="70"/>
      <c r="U489" s="69"/>
      <c r="V489" s="69"/>
      <c r="W489" s="69"/>
      <c r="X489" s="69"/>
      <c r="Y489" s="70"/>
      <c r="Z489" s="69">
        <v>0</v>
      </c>
      <c r="AA489" s="69"/>
      <c r="AB489" s="69" t="s">
        <v>1191</v>
      </c>
      <c r="AC489" s="69"/>
    </row>
    <row r="490" spans="1:29" x14ac:dyDescent="0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 t="s">
        <v>19980</v>
      </c>
      <c r="L490" s="70">
        <v>1155</v>
      </c>
      <c r="M490" s="69"/>
      <c r="N490" s="69"/>
      <c r="O490" s="69"/>
      <c r="P490" s="69"/>
      <c r="Q490" s="69"/>
      <c r="R490" s="69"/>
      <c r="S490" s="69"/>
      <c r="T490" s="70"/>
      <c r="U490" s="69"/>
      <c r="V490" s="69"/>
      <c r="W490" s="69"/>
      <c r="X490" s="69"/>
      <c r="Y490" s="70"/>
      <c r="Z490" s="69">
        <v>0</v>
      </c>
      <c r="AA490" s="69"/>
      <c r="AB490" s="69" t="s">
        <v>997</v>
      </c>
      <c r="AC490" s="69"/>
    </row>
    <row r="491" spans="1:29" x14ac:dyDescent="0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 t="s">
        <v>19981</v>
      </c>
      <c r="L491" s="70">
        <v>108.85</v>
      </c>
      <c r="M491" s="69"/>
      <c r="N491" s="69"/>
      <c r="O491" s="69"/>
      <c r="P491" s="69"/>
      <c r="Q491" s="69"/>
      <c r="R491" s="69"/>
      <c r="S491" s="69"/>
      <c r="T491" s="70"/>
      <c r="U491" s="69"/>
      <c r="V491" s="69"/>
      <c r="W491" s="69"/>
      <c r="X491" s="69"/>
      <c r="Y491" s="70"/>
      <c r="Z491" s="69">
        <v>0</v>
      </c>
      <c r="AA491" s="69"/>
      <c r="AB491" s="69" t="s">
        <v>1191</v>
      </c>
      <c r="AC491" s="69"/>
    </row>
    <row r="492" spans="1:29" x14ac:dyDescent="0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 t="s">
        <v>19982</v>
      </c>
      <c r="L492" s="70">
        <v>9295.7900000000009</v>
      </c>
      <c r="M492" s="69"/>
      <c r="N492" s="69"/>
      <c r="O492" s="69"/>
      <c r="P492" s="69"/>
      <c r="Q492" s="69"/>
      <c r="R492" s="69"/>
      <c r="S492" s="69"/>
      <c r="T492" s="70"/>
      <c r="U492" s="69"/>
      <c r="V492" s="69"/>
      <c r="W492" s="69"/>
      <c r="X492" s="69"/>
      <c r="Y492" s="70"/>
      <c r="Z492" s="69">
        <v>0</v>
      </c>
      <c r="AA492" s="69"/>
      <c r="AB492" s="69" t="s">
        <v>967</v>
      </c>
      <c r="AC492" s="69"/>
    </row>
    <row r="493" spans="1:29" x14ac:dyDescent="0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 t="s">
        <v>19983</v>
      </c>
      <c r="L493" s="70">
        <v>77.67</v>
      </c>
      <c r="M493" s="69"/>
      <c r="N493" s="69"/>
      <c r="O493" s="69"/>
      <c r="P493" s="69"/>
      <c r="Q493" s="69"/>
      <c r="R493" s="69"/>
      <c r="S493" s="69"/>
      <c r="T493" s="70"/>
      <c r="U493" s="69"/>
      <c r="V493" s="69"/>
      <c r="W493" s="69"/>
      <c r="X493" s="69"/>
      <c r="Y493" s="70"/>
      <c r="Z493" s="69">
        <v>0</v>
      </c>
      <c r="AA493" s="69"/>
      <c r="AB493" s="69" t="s">
        <v>1191</v>
      </c>
      <c r="AC493" s="69"/>
    </row>
    <row r="494" spans="1:29" x14ac:dyDescent="0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 t="s">
        <v>19984</v>
      </c>
      <c r="L494" s="70">
        <v>172.5</v>
      </c>
      <c r="M494" s="69"/>
      <c r="N494" s="69"/>
      <c r="O494" s="69"/>
      <c r="P494" s="69"/>
      <c r="Q494" s="69"/>
      <c r="R494" s="69"/>
      <c r="S494" s="69"/>
      <c r="T494" s="70"/>
      <c r="U494" s="69"/>
      <c r="V494" s="69"/>
      <c r="W494" s="69"/>
      <c r="X494" s="69"/>
      <c r="Y494" s="70"/>
      <c r="Z494" s="69">
        <v>0</v>
      </c>
      <c r="AA494" s="69"/>
      <c r="AB494" s="69" t="s">
        <v>1191</v>
      </c>
      <c r="AC494" s="69"/>
    </row>
    <row r="495" spans="1:29" x14ac:dyDescent="0.25">
      <c r="A495" s="71" t="s">
        <v>193</v>
      </c>
      <c r="B495" s="71"/>
      <c r="C495" s="71"/>
      <c r="D495" s="71"/>
      <c r="E495" s="71"/>
      <c r="F495" s="71"/>
      <c r="G495" s="71"/>
      <c r="H495" s="71"/>
      <c r="I495" s="72">
        <v>187882.6</v>
      </c>
      <c r="J495" s="71"/>
      <c r="K495" s="71"/>
      <c r="L495" s="72">
        <v>178573.72</v>
      </c>
      <c r="M495" s="72">
        <v>9308.8800000000047</v>
      </c>
      <c r="N495" s="71"/>
      <c r="O495" s="71"/>
      <c r="P495" s="71"/>
      <c r="Q495" s="71"/>
      <c r="R495" s="71"/>
      <c r="S495" s="72">
        <v>19307.63</v>
      </c>
      <c r="T495" s="72">
        <v>0</v>
      </c>
      <c r="U495" s="71"/>
      <c r="V495" s="71"/>
      <c r="W495" s="71"/>
      <c r="X495" s="72">
        <v>19307.63</v>
      </c>
      <c r="Y495" s="72">
        <v>0</v>
      </c>
      <c r="Z495" s="72">
        <v>0</v>
      </c>
      <c r="AA495" s="69"/>
      <c r="AB495" s="69"/>
      <c r="AC495" s="69"/>
    </row>
    <row r="496" spans="1:29" ht="30" x14ac:dyDescent="0.25">
      <c r="A496" s="68" t="s">
        <v>19985</v>
      </c>
      <c r="B496" s="69" t="s">
        <v>19986</v>
      </c>
      <c r="C496" s="69" t="s">
        <v>19987</v>
      </c>
      <c r="D496" s="69" t="s">
        <v>1233</v>
      </c>
      <c r="E496" s="69" t="s">
        <v>19625</v>
      </c>
      <c r="F496" s="69" t="s">
        <v>1607</v>
      </c>
      <c r="G496" s="69" t="s">
        <v>1130</v>
      </c>
      <c r="H496" s="69" t="s">
        <v>1236</v>
      </c>
      <c r="I496" s="70">
        <v>164012.18</v>
      </c>
      <c r="J496" s="69" t="s">
        <v>3349</v>
      </c>
      <c r="K496" s="69" t="s">
        <v>19988</v>
      </c>
      <c r="L496" s="70">
        <v>15669.63</v>
      </c>
      <c r="M496" s="69"/>
      <c r="N496" s="69"/>
      <c r="O496" s="69"/>
      <c r="P496" s="69"/>
      <c r="Q496" s="69"/>
      <c r="R496" s="69"/>
      <c r="S496" s="69"/>
      <c r="T496" s="70"/>
      <c r="U496" s="69"/>
      <c r="V496" s="69"/>
      <c r="W496" s="69"/>
      <c r="X496" s="69"/>
      <c r="Y496" s="70"/>
      <c r="Z496" s="69">
        <v>0</v>
      </c>
      <c r="AA496" s="69" t="s">
        <v>966</v>
      </c>
      <c r="AB496" s="69" t="s">
        <v>967</v>
      </c>
      <c r="AC496" s="69" t="s">
        <v>19989</v>
      </c>
    </row>
    <row r="497" spans="1:29" x14ac:dyDescent="0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 t="s">
        <v>19990</v>
      </c>
      <c r="L497" s="70">
        <v>71997.119999999995</v>
      </c>
      <c r="M497" s="69"/>
      <c r="N497" s="69"/>
      <c r="O497" s="69"/>
      <c r="P497" s="69"/>
      <c r="Q497" s="69"/>
      <c r="R497" s="69"/>
      <c r="S497" s="69"/>
      <c r="T497" s="70"/>
      <c r="U497" s="69"/>
      <c r="V497" s="69"/>
      <c r="W497" s="69"/>
      <c r="X497" s="69"/>
      <c r="Y497" s="70"/>
      <c r="Z497" s="69">
        <v>0</v>
      </c>
      <c r="AA497" s="69"/>
      <c r="AB497" s="69" t="s">
        <v>967</v>
      </c>
      <c r="AC497" s="69"/>
    </row>
    <row r="498" spans="1:29" x14ac:dyDescent="0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 t="s">
        <v>19991</v>
      </c>
      <c r="L498" s="70">
        <v>31014.7</v>
      </c>
      <c r="M498" s="69"/>
      <c r="N498" s="69"/>
      <c r="O498" s="69"/>
      <c r="P498" s="69"/>
      <c r="Q498" s="69"/>
      <c r="R498" s="69"/>
      <c r="S498" s="69"/>
      <c r="T498" s="70"/>
      <c r="U498" s="69"/>
      <c r="V498" s="69"/>
      <c r="W498" s="69"/>
      <c r="X498" s="69"/>
      <c r="Y498" s="70"/>
      <c r="Z498" s="69">
        <v>0</v>
      </c>
      <c r="AA498" s="69"/>
      <c r="AB498" s="69" t="s">
        <v>967</v>
      </c>
      <c r="AC498" s="69"/>
    </row>
    <row r="499" spans="1:29" x14ac:dyDescent="0.25">
      <c r="A499" s="71" t="s">
        <v>193</v>
      </c>
      <c r="B499" s="71"/>
      <c r="C499" s="71"/>
      <c r="D499" s="71"/>
      <c r="E499" s="71"/>
      <c r="F499" s="71"/>
      <c r="G499" s="71"/>
      <c r="H499" s="71"/>
      <c r="I499" s="72">
        <v>164012.18</v>
      </c>
      <c r="J499" s="71"/>
      <c r="K499" s="71"/>
      <c r="L499" s="72">
        <v>118681.45</v>
      </c>
      <c r="M499" s="72">
        <v>45330.729999999996</v>
      </c>
      <c r="N499" s="71"/>
      <c r="O499" s="71"/>
      <c r="P499" s="71"/>
      <c r="Q499" s="71"/>
      <c r="R499" s="71"/>
      <c r="S499" s="72">
        <v>0</v>
      </c>
      <c r="T499" s="72">
        <v>0</v>
      </c>
      <c r="U499" s="71"/>
      <c r="V499" s="71"/>
      <c r="W499" s="71"/>
      <c r="X499" s="72">
        <v>0</v>
      </c>
      <c r="Y499" s="72">
        <v>0</v>
      </c>
      <c r="Z499" s="72">
        <v>0</v>
      </c>
      <c r="AA499" s="69"/>
      <c r="AB499" s="69"/>
      <c r="AC499" s="69"/>
    </row>
    <row r="500" spans="1:29" ht="20" x14ac:dyDescent="0.25">
      <c r="A500" s="68" t="s">
        <v>19992</v>
      </c>
      <c r="B500" s="69" t="s">
        <v>19993</v>
      </c>
      <c r="C500" s="69" t="s">
        <v>19994</v>
      </c>
      <c r="D500" s="69" t="s">
        <v>13473</v>
      </c>
      <c r="E500" s="69" t="s">
        <v>18976</v>
      </c>
      <c r="F500" s="69" t="s">
        <v>1828</v>
      </c>
      <c r="G500" s="69" t="s">
        <v>2707</v>
      </c>
      <c r="H500" s="69" t="s">
        <v>962</v>
      </c>
      <c r="I500" s="70">
        <v>1146.6500000000001</v>
      </c>
      <c r="J500" s="69" t="s">
        <v>3799</v>
      </c>
      <c r="K500" s="69" t="s">
        <v>19995</v>
      </c>
      <c r="L500" s="70">
        <v>1146.6500000000001</v>
      </c>
      <c r="M500" s="69"/>
      <c r="N500" s="69" t="s">
        <v>19996</v>
      </c>
      <c r="O500" s="69"/>
      <c r="P500" s="69" t="s">
        <v>1235</v>
      </c>
      <c r="Q500" s="69" t="s">
        <v>1235</v>
      </c>
      <c r="R500" s="69"/>
      <c r="S500" s="70">
        <v>1146.6500000000001</v>
      </c>
      <c r="T500" s="70"/>
      <c r="U500" s="69" t="s">
        <v>1235</v>
      </c>
      <c r="V500" s="73">
        <v>0</v>
      </c>
      <c r="W500" s="69" t="s">
        <v>1235</v>
      </c>
      <c r="X500" s="69"/>
      <c r="Y500" s="70"/>
      <c r="Z500" s="69">
        <v>0</v>
      </c>
      <c r="AA500" s="69" t="s">
        <v>989</v>
      </c>
      <c r="AB500" s="69" t="s">
        <v>1144</v>
      </c>
      <c r="AC500" s="69"/>
    </row>
    <row r="501" spans="1:29" x14ac:dyDescent="0.25">
      <c r="A501" s="71" t="s">
        <v>193</v>
      </c>
      <c r="B501" s="71"/>
      <c r="C501" s="71"/>
      <c r="D501" s="71"/>
      <c r="E501" s="71"/>
      <c r="F501" s="71"/>
      <c r="G501" s="71"/>
      <c r="H501" s="71"/>
      <c r="I501" s="72">
        <v>1146.6500000000001</v>
      </c>
      <c r="J501" s="71"/>
      <c r="K501" s="71"/>
      <c r="L501" s="72">
        <v>1146.6500000000001</v>
      </c>
      <c r="M501" s="72">
        <v>0</v>
      </c>
      <c r="N501" s="71"/>
      <c r="O501" s="71"/>
      <c r="P501" s="71"/>
      <c r="Q501" s="71"/>
      <c r="R501" s="71"/>
      <c r="S501" s="72">
        <v>1146.6500000000001</v>
      </c>
      <c r="T501" s="72">
        <v>1146.6500000000001</v>
      </c>
      <c r="U501" s="71"/>
      <c r="V501" s="71"/>
      <c r="W501" s="71"/>
      <c r="X501" s="72">
        <v>0</v>
      </c>
      <c r="Y501" s="72">
        <v>0</v>
      </c>
      <c r="Z501" s="72">
        <v>1146.6500000000001</v>
      </c>
      <c r="AA501" s="69"/>
      <c r="AB501" s="69"/>
      <c r="AC501" s="69"/>
    </row>
    <row r="502" spans="1:29" ht="30" x14ac:dyDescent="0.25">
      <c r="A502" s="68" t="s">
        <v>19997</v>
      </c>
      <c r="B502" s="69" t="s">
        <v>19998</v>
      </c>
      <c r="C502" s="69" t="s">
        <v>19999</v>
      </c>
      <c r="D502" s="69" t="s">
        <v>13473</v>
      </c>
      <c r="E502" s="69"/>
      <c r="F502" s="69" t="s">
        <v>3823</v>
      </c>
      <c r="G502" s="69" t="s">
        <v>1242</v>
      </c>
      <c r="H502" s="69" t="s">
        <v>962</v>
      </c>
      <c r="I502" s="70">
        <v>8169.27</v>
      </c>
      <c r="J502" s="69" t="s">
        <v>3799</v>
      </c>
      <c r="K502" s="69" t="s">
        <v>19027</v>
      </c>
      <c r="L502" s="70">
        <v>644.29999999999995</v>
      </c>
      <c r="M502" s="69"/>
      <c r="N502" s="69" t="s">
        <v>19028</v>
      </c>
      <c r="O502" s="69"/>
      <c r="P502" s="69" t="s">
        <v>1694</v>
      </c>
      <c r="Q502" s="69" t="s">
        <v>1694</v>
      </c>
      <c r="R502" s="69"/>
      <c r="S502" s="70">
        <v>644.29999999999995</v>
      </c>
      <c r="T502" s="70"/>
      <c r="U502" s="69" t="s">
        <v>1694</v>
      </c>
      <c r="V502" s="73">
        <v>0</v>
      </c>
      <c r="W502" s="69" t="s">
        <v>1694</v>
      </c>
      <c r="X502" s="69"/>
      <c r="Y502" s="70"/>
      <c r="Z502" s="69">
        <v>0</v>
      </c>
      <c r="AA502" s="69" t="s">
        <v>989</v>
      </c>
      <c r="AB502" s="69" t="s">
        <v>1144</v>
      </c>
      <c r="AC502" s="69"/>
    </row>
    <row r="503" spans="1:29" x14ac:dyDescent="0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 t="s">
        <v>19780</v>
      </c>
      <c r="L503" s="70">
        <v>40758.07</v>
      </c>
      <c r="M503" s="69"/>
      <c r="N503" s="69" t="s">
        <v>19781</v>
      </c>
      <c r="O503" s="69"/>
      <c r="P503" s="69" t="s">
        <v>2189</v>
      </c>
      <c r="Q503" s="69" t="s">
        <v>2189</v>
      </c>
      <c r="R503" s="69"/>
      <c r="S503" s="70">
        <v>40758.07</v>
      </c>
      <c r="T503" s="70"/>
      <c r="U503" s="69" t="s">
        <v>2189</v>
      </c>
      <c r="V503" s="73">
        <v>0</v>
      </c>
      <c r="W503" s="69" t="s">
        <v>2189</v>
      </c>
      <c r="X503" s="69"/>
      <c r="Y503" s="70"/>
      <c r="Z503" s="69">
        <v>0</v>
      </c>
      <c r="AA503" s="69"/>
      <c r="AB503" s="69" t="s">
        <v>1144</v>
      </c>
      <c r="AC503" s="69"/>
    </row>
    <row r="504" spans="1:29" x14ac:dyDescent="0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 t="s">
        <v>20000</v>
      </c>
      <c r="L504" s="70">
        <v>8169.27</v>
      </c>
      <c r="M504" s="69"/>
      <c r="N504" s="69" t="s">
        <v>20001</v>
      </c>
      <c r="O504" s="69"/>
      <c r="P504" s="69" t="s">
        <v>1436</v>
      </c>
      <c r="Q504" s="69" t="s">
        <v>2054</v>
      </c>
      <c r="R504" s="69"/>
      <c r="S504" s="70">
        <v>8169.27</v>
      </c>
      <c r="T504" s="70"/>
      <c r="U504" s="69" t="s">
        <v>1935</v>
      </c>
      <c r="V504" s="73">
        <v>19</v>
      </c>
      <c r="W504" s="69" t="s">
        <v>1935</v>
      </c>
      <c r="X504" s="69"/>
      <c r="Y504" s="70"/>
      <c r="Z504" s="69">
        <v>0</v>
      </c>
      <c r="AA504" s="69"/>
      <c r="AB504" s="69" t="s">
        <v>1144</v>
      </c>
      <c r="AC504" s="69"/>
    </row>
    <row r="505" spans="1:29" x14ac:dyDescent="0.25">
      <c r="A505" s="71" t="s">
        <v>193</v>
      </c>
      <c r="B505" s="71"/>
      <c r="C505" s="71"/>
      <c r="D505" s="71"/>
      <c r="E505" s="71"/>
      <c r="F505" s="71"/>
      <c r="G505" s="71"/>
      <c r="H505" s="71"/>
      <c r="I505" s="72">
        <v>8169.27</v>
      </c>
      <c r="J505" s="71"/>
      <c r="K505" s="71"/>
      <c r="L505" s="72">
        <v>49571.64</v>
      </c>
      <c r="M505" s="72">
        <v>-41402.369999999995</v>
      </c>
      <c r="N505" s="71"/>
      <c r="O505" s="71"/>
      <c r="P505" s="71"/>
      <c r="Q505" s="71"/>
      <c r="R505" s="71"/>
      <c r="S505" s="72">
        <v>49571.64</v>
      </c>
      <c r="T505" s="72">
        <v>71912.44</v>
      </c>
      <c r="U505" s="71"/>
      <c r="V505" s="71"/>
      <c r="W505" s="71"/>
      <c r="X505" s="72">
        <v>-22340.800000000003</v>
      </c>
      <c r="Y505" s="72">
        <v>0</v>
      </c>
      <c r="Z505" s="72">
        <v>71912.44</v>
      </c>
      <c r="AA505" s="69"/>
      <c r="AB505" s="69"/>
      <c r="AC505" s="69"/>
    </row>
    <row r="506" spans="1:29" ht="20" x14ac:dyDescent="0.25">
      <c r="A506" s="68" t="s">
        <v>20002</v>
      </c>
      <c r="B506" s="69" t="s">
        <v>20003</v>
      </c>
      <c r="C506" s="69" t="s">
        <v>20004</v>
      </c>
      <c r="D506" s="69" t="s">
        <v>13473</v>
      </c>
      <c r="E506" s="69"/>
      <c r="F506" s="69" t="s">
        <v>3836</v>
      </c>
      <c r="G506" s="69" t="s">
        <v>1849</v>
      </c>
      <c r="H506" s="69" t="s">
        <v>962</v>
      </c>
      <c r="I506" s="70">
        <v>809.25</v>
      </c>
      <c r="J506" s="69" t="s">
        <v>3799</v>
      </c>
      <c r="K506" s="69" t="s">
        <v>20005</v>
      </c>
      <c r="L506" s="70">
        <v>809.25</v>
      </c>
      <c r="M506" s="69"/>
      <c r="N506" s="69" t="s">
        <v>20006</v>
      </c>
      <c r="O506" s="69"/>
      <c r="P506" s="69" t="s">
        <v>1977</v>
      </c>
      <c r="Q506" s="69" t="s">
        <v>2054</v>
      </c>
      <c r="R506" s="69"/>
      <c r="S506" s="70">
        <v>809.25</v>
      </c>
      <c r="T506" s="70"/>
      <c r="U506" s="69"/>
      <c r="V506" s="69"/>
      <c r="W506" s="69"/>
      <c r="X506" s="69"/>
      <c r="Y506" s="70"/>
      <c r="Z506" s="69">
        <v>0</v>
      </c>
      <c r="AA506" s="69" t="s">
        <v>989</v>
      </c>
      <c r="AB506" s="69" t="s">
        <v>1144</v>
      </c>
      <c r="AC506" s="69"/>
    </row>
    <row r="507" spans="1:29" x14ac:dyDescent="0.25">
      <c r="A507" s="71" t="s">
        <v>193</v>
      </c>
      <c r="B507" s="71"/>
      <c r="C507" s="71"/>
      <c r="D507" s="71"/>
      <c r="E507" s="71"/>
      <c r="F507" s="71"/>
      <c r="G507" s="71"/>
      <c r="H507" s="71"/>
      <c r="I507" s="72">
        <v>809.25</v>
      </c>
      <c r="J507" s="71"/>
      <c r="K507" s="71"/>
      <c r="L507" s="72">
        <v>809.25</v>
      </c>
      <c r="M507" s="72">
        <v>0</v>
      </c>
      <c r="N507" s="71"/>
      <c r="O507" s="71"/>
      <c r="P507" s="71"/>
      <c r="Q507" s="71"/>
      <c r="R507" s="71"/>
      <c r="S507" s="72">
        <v>809.25</v>
      </c>
      <c r="T507" s="72">
        <v>0</v>
      </c>
      <c r="U507" s="71"/>
      <c r="V507" s="71"/>
      <c r="W507" s="71"/>
      <c r="X507" s="72">
        <v>809.25</v>
      </c>
      <c r="Y507" s="72">
        <v>0</v>
      </c>
      <c r="Z507" s="72">
        <v>0</v>
      </c>
      <c r="AA507" s="69"/>
      <c r="AB507" s="69"/>
      <c r="AC507" s="69"/>
    </row>
    <row r="508" spans="1:29" ht="40" x14ac:dyDescent="0.25">
      <c r="A508" s="68" t="s">
        <v>20007</v>
      </c>
      <c r="B508" s="69" t="s">
        <v>20008</v>
      </c>
      <c r="C508" s="69" t="s">
        <v>20009</v>
      </c>
      <c r="D508" s="69" t="s">
        <v>13473</v>
      </c>
      <c r="E508" s="69" t="s">
        <v>18976</v>
      </c>
      <c r="F508" s="69" t="s">
        <v>1137</v>
      </c>
      <c r="G508" s="69" t="s">
        <v>15792</v>
      </c>
      <c r="H508" s="69" t="s">
        <v>962</v>
      </c>
      <c r="I508" s="70">
        <v>3044.32</v>
      </c>
      <c r="J508" s="69" t="s">
        <v>3799</v>
      </c>
      <c r="K508" s="69" t="s">
        <v>20010</v>
      </c>
      <c r="L508" s="70">
        <v>3044.32</v>
      </c>
      <c r="M508" s="69"/>
      <c r="N508" s="69" t="s">
        <v>20011</v>
      </c>
      <c r="O508" s="69"/>
      <c r="P508" s="69" t="s">
        <v>1436</v>
      </c>
      <c r="Q508" s="69" t="s">
        <v>2535</v>
      </c>
      <c r="R508" s="69"/>
      <c r="S508" s="70">
        <v>3044.32</v>
      </c>
      <c r="T508" s="70"/>
      <c r="U508" s="69" t="s">
        <v>2054</v>
      </c>
      <c r="V508" s="73">
        <v>23</v>
      </c>
      <c r="W508" s="69" t="s">
        <v>2054</v>
      </c>
      <c r="X508" s="69"/>
      <c r="Y508" s="70"/>
      <c r="Z508" s="69">
        <v>0</v>
      </c>
      <c r="AA508" s="69" t="s">
        <v>989</v>
      </c>
      <c r="AB508" s="69" t="s">
        <v>1144</v>
      </c>
      <c r="AC508" s="69"/>
    </row>
    <row r="509" spans="1:29" x14ac:dyDescent="0.25">
      <c r="A509" s="71" t="s">
        <v>193</v>
      </c>
      <c r="B509" s="71"/>
      <c r="C509" s="71"/>
      <c r="D509" s="71"/>
      <c r="E509" s="71"/>
      <c r="F509" s="71"/>
      <c r="G509" s="71"/>
      <c r="H509" s="71"/>
      <c r="I509" s="72">
        <v>3044.32</v>
      </c>
      <c r="J509" s="71"/>
      <c r="K509" s="71"/>
      <c r="L509" s="72">
        <v>3044.32</v>
      </c>
      <c r="M509" s="72">
        <v>0</v>
      </c>
      <c r="N509" s="71"/>
      <c r="O509" s="71"/>
      <c r="P509" s="71"/>
      <c r="Q509" s="71"/>
      <c r="R509" s="71"/>
      <c r="S509" s="72">
        <v>3044.32</v>
      </c>
      <c r="T509" s="72">
        <v>3044.32</v>
      </c>
      <c r="U509" s="71"/>
      <c r="V509" s="71"/>
      <c r="W509" s="71"/>
      <c r="X509" s="72">
        <v>0</v>
      </c>
      <c r="Y509" s="72">
        <v>0</v>
      </c>
      <c r="Z509" s="72">
        <v>3044.32</v>
      </c>
      <c r="AA509" s="69"/>
      <c r="AB509" s="69"/>
      <c r="AC509" s="69"/>
    </row>
    <row r="510" spans="1:29" ht="30" x14ac:dyDescent="0.25">
      <c r="A510" s="68" t="s">
        <v>20012</v>
      </c>
      <c r="B510" s="69" t="s">
        <v>20013</v>
      </c>
      <c r="C510" s="69" t="s">
        <v>20015</v>
      </c>
      <c r="D510" s="69" t="s">
        <v>20014</v>
      </c>
      <c r="E510" s="69" t="s">
        <v>18976</v>
      </c>
      <c r="F510" s="69" t="s">
        <v>1241</v>
      </c>
      <c r="G510" s="69" t="s">
        <v>1242</v>
      </c>
      <c r="H510" s="69" t="s">
        <v>962</v>
      </c>
      <c r="I510" s="70">
        <v>458.97</v>
      </c>
      <c r="J510" s="69" t="s">
        <v>3799</v>
      </c>
      <c r="K510" s="69" t="s">
        <v>20016</v>
      </c>
      <c r="L510" s="70">
        <v>458.97</v>
      </c>
      <c r="M510" s="69"/>
      <c r="N510" s="69" t="s">
        <v>20017</v>
      </c>
      <c r="O510" s="69"/>
      <c r="P510" s="69" t="s">
        <v>1977</v>
      </c>
      <c r="Q510" s="69" t="s">
        <v>2054</v>
      </c>
      <c r="R510" s="69"/>
      <c r="S510" s="70">
        <v>458.97</v>
      </c>
      <c r="T510" s="70"/>
      <c r="U510" s="69" t="s">
        <v>1935</v>
      </c>
      <c r="V510" s="73">
        <v>39</v>
      </c>
      <c r="W510" s="69" t="s">
        <v>1935</v>
      </c>
      <c r="X510" s="69"/>
      <c r="Y510" s="70"/>
      <c r="Z510" s="69">
        <v>0</v>
      </c>
      <c r="AA510" s="69" t="s">
        <v>989</v>
      </c>
      <c r="AB510" s="69" t="s">
        <v>1144</v>
      </c>
      <c r="AC510" s="69"/>
    </row>
    <row r="511" spans="1:29" x14ac:dyDescent="0.25">
      <c r="A511" s="71" t="s">
        <v>193</v>
      </c>
      <c r="B511" s="71"/>
      <c r="C511" s="71"/>
      <c r="D511" s="71"/>
      <c r="E511" s="71"/>
      <c r="F511" s="71"/>
      <c r="G511" s="71"/>
      <c r="H511" s="71"/>
      <c r="I511" s="72">
        <v>458.97</v>
      </c>
      <c r="J511" s="71"/>
      <c r="K511" s="71"/>
      <c r="L511" s="72">
        <v>458.97</v>
      </c>
      <c r="M511" s="72">
        <v>0</v>
      </c>
      <c r="N511" s="71"/>
      <c r="O511" s="71"/>
      <c r="P511" s="71"/>
      <c r="Q511" s="71"/>
      <c r="R511" s="71"/>
      <c r="S511" s="72">
        <v>458.97</v>
      </c>
      <c r="T511" s="72">
        <v>458.97</v>
      </c>
      <c r="U511" s="71"/>
      <c r="V511" s="71"/>
      <c r="W511" s="71"/>
      <c r="X511" s="72">
        <v>0</v>
      </c>
      <c r="Y511" s="72">
        <v>0</v>
      </c>
      <c r="Z511" s="72">
        <v>458.97</v>
      </c>
      <c r="AA511" s="69"/>
      <c r="AB511" s="69"/>
      <c r="AC511" s="69"/>
    </row>
    <row r="512" spans="1:29" ht="20" x14ac:dyDescent="0.25">
      <c r="A512" s="68" t="s">
        <v>20018</v>
      </c>
      <c r="B512" s="69" t="s">
        <v>20019</v>
      </c>
      <c r="C512" s="69" t="s">
        <v>20020</v>
      </c>
      <c r="D512" s="69" t="s">
        <v>13473</v>
      </c>
      <c r="E512" s="69" t="s">
        <v>18976</v>
      </c>
      <c r="F512" s="69" t="s">
        <v>1848</v>
      </c>
      <c r="G512" s="69" t="s">
        <v>2535</v>
      </c>
      <c r="H512" s="69" t="s">
        <v>962</v>
      </c>
      <c r="I512" s="70">
        <v>1640.02</v>
      </c>
      <c r="J512" s="69" t="s">
        <v>3799</v>
      </c>
      <c r="K512" s="69" t="s">
        <v>20021</v>
      </c>
      <c r="L512" s="70">
        <v>1640.02</v>
      </c>
      <c r="M512" s="69"/>
      <c r="N512" s="69" t="s">
        <v>20022</v>
      </c>
      <c r="O512" s="69"/>
      <c r="P512" s="69" t="s">
        <v>1251</v>
      </c>
      <c r="Q512" s="69" t="s">
        <v>1437</v>
      </c>
      <c r="R512" s="69"/>
      <c r="S512" s="70">
        <v>1640.02</v>
      </c>
      <c r="T512" s="70"/>
      <c r="U512" s="69" t="s">
        <v>1153</v>
      </c>
      <c r="V512" s="73">
        <v>21</v>
      </c>
      <c r="W512" s="69" t="s">
        <v>1153</v>
      </c>
      <c r="X512" s="69"/>
      <c r="Y512" s="70"/>
      <c r="Z512" s="69">
        <v>0</v>
      </c>
      <c r="AA512" s="69" t="s">
        <v>989</v>
      </c>
      <c r="AB512" s="69" t="s">
        <v>1144</v>
      </c>
      <c r="AC512" s="69"/>
    </row>
    <row r="513" spans="1:29" x14ac:dyDescent="0.25">
      <c r="A513" s="71" t="s">
        <v>193</v>
      </c>
      <c r="B513" s="71"/>
      <c r="C513" s="71"/>
      <c r="D513" s="71"/>
      <c r="E513" s="71"/>
      <c r="F513" s="71"/>
      <c r="G513" s="71"/>
      <c r="H513" s="71"/>
      <c r="I513" s="72">
        <v>1640.02</v>
      </c>
      <c r="J513" s="71"/>
      <c r="K513" s="71"/>
      <c r="L513" s="72">
        <v>1640.02</v>
      </c>
      <c r="M513" s="72">
        <v>0</v>
      </c>
      <c r="N513" s="71"/>
      <c r="O513" s="71"/>
      <c r="P513" s="71"/>
      <c r="Q513" s="71"/>
      <c r="R513" s="71"/>
      <c r="S513" s="72">
        <v>1640.02</v>
      </c>
      <c r="T513" s="72">
        <v>1640.02</v>
      </c>
      <c r="U513" s="71"/>
      <c r="V513" s="71"/>
      <c r="W513" s="71"/>
      <c r="X513" s="72">
        <v>0</v>
      </c>
      <c r="Y513" s="72">
        <v>0</v>
      </c>
      <c r="Z513" s="72">
        <v>1640.02</v>
      </c>
      <c r="AA513" s="69"/>
      <c r="AB513" s="69"/>
      <c r="AC513" s="69"/>
    </row>
    <row r="514" spans="1:29" ht="20" x14ac:dyDescent="0.25">
      <c r="A514" s="68" t="s">
        <v>20023</v>
      </c>
      <c r="B514" s="69" t="s">
        <v>20024</v>
      </c>
      <c r="C514" s="69" t="s">
        <v>20025</v>
      </c>
      <c r="D514" s="69" t="s">
        <v>13473</v>
      </c>
      <c r="E514" s="69" t="s">
        <v>18976</v>
      </c>
      <c r="F514" s="69" t="s">
        <v>1977</v>
      </c>
      <c r="G514" s="69" t="s">
        <v>1849</v>
      </c>
      <c r="H514" s="69" t="s">
        <v>962</v>
      </c>
      <c r="I514" s="70">
        <v>3151.7</v>
      </c>
      <c r="J514" s="69" t="s">
        <v>3799</v>
      </c>
      <c r="K514" s="69" t="s">
        <v>20026</v>
      </c>
      <c r="L514" s="70">
        <v>3151.7</v>
      </c>
      <c r="M514" s="69"/>
      <c r="N514" s="69" t="s">
        <v>20027</v>
      </c>
      <c r="O514" s="69"/>
      <c r="P514" s="69" t="s">
        <v>1235</v>
      </c>
      <c r="Q514" s="69" t="s">
        <v>1235</v>
      </c>
      <c r="R514" s="69"/>
      <c r="S514" s="70">
        <v>3151.7</v>
      </c>
      <c r="T514" s="70"/>
      <c r="U514" s="69" t="s">
        <v>1235</v>
      </c>
      <c r="V514" s="73">
        <v>0</v>
      </c>
      <c r="W514" s="69" t="s">
        <v>1235</v>
      </c>
      <c r="X514" s="69"/>
      <c r="Y514" s="70"/>
      <c r="Z514" s="69">
        <v>0</v>
      </c>
      <c r="AA514" s="69" t="s">
        <v>989</v>
      </c>
      <c r="AB514" s="69" t="s">
        <v>1144</v>
      </c>
      <c r="AC514" s="69"/>
    </row>
    <row r="515" spans="1:29" x14ac:dyDescent="0.25">
      <c r="A515" s="71" t="s">
        <v>193</v>
      </c>
      <c r="B515" s="71"/>
      <c r="C515" s="71"/>
      <c r="D515" s="71"/>
      <c r="E515" s="71"/>
      <c r="F515" s="71"/>
      <c r="G515" s="71"/>
      <c r="H515" s="71"/>
      <c r="I515" s="72">
        <v>3151.7</v>
      </c>
      <c r="J515" s="71"/>
      <c r="K515" s="71"/>
      <c r="L515" s="72">
        <v>3151.7</v>
      </c>
      <c r="M515" s="72">
        <v>0</v>
      </c>
      <c r="N515" s="71"/>
      <c r="O515" s="71"/>
      <c r="P515" s="71"/>
      <c r="Q515" s="71"/>
      <c r="R515" s="71"/>
      <c r="S515" s="72">
        <v>3151.7</v>
      </c>
      <c r="T515" s="72">
        <v>3151.7</v>
      </c>
      <c r="U515" s="71"/>
      <c r="V515" s="71"/>
      <c r="W515" s="71"/>
      <c r="X515" s="72">
        <v>0</v>
      </c>
      <c r="Y515" s="72">
        <v>0</v>
      </c>
      <c r="Z515" s="72">
        <v>3151.7</v>
      </c>
      <c r="AA515" s="69"/>
      <c r="AB515" s="69"/>
      <c r="AC515" s="69"/>
    </row>
    <row r="516" spans="1:29" ht="20" x14ac:dyDescent="0.25">
      <c r="A516" s="68" t="s">
        <v>20028</v>
      </c>
      <c r="B516" s="69" t="s">
        <v>20029</v>
      </c>
      <c r="C516" s="69" t="s">
        <v>20030</v>
      </c>
      <c r="D516" s="69" t="s">
        <v>13473</v>
      </c>
      <c r="E516" s="69" t="s">
        <v>18976</v>
      </c>
      <c r="F516" s="69" t="s">
        <v>1996</v>
      </c>
      <c r="G516" s="69" t="s">
        <v>1173</v>
      </c>
      <c r="H516" s="69" t="s">
        <v>962</v>
      </c>
      <c r="I516" s="70">
        <v>335.21</v>
      </c>
      <c r="J516" s="69" t="s">
        <v>3799</v>
      </c>
      <c r="K516" s="69" t="s">
        <v>20031</v>
      </c>
      <c r="L516" s="70">
        <v>335.21</v>
      </c>
      <c r="M516" s="69"/>
      <c r="N516" s="69" t="s">
        <v>20032</v>
      </c>
      <c r="O516" s="69"/>
      <c r="P516" s="69" t="s">
        <v>970</v>
      </c>
      <c r="Q516" s="69" t="s">
        <v>970</v>
      </c>
      <c r="R516" s="69"/>
      <c r="S516" s="70">
        <v>335.21</v>
      </c>
      <c r="T516" s="70"/>
      <c r="U516" s="69" t="s">
        <v>970</v>
      </c>
      <c r="V516" s="73">
        <v>0</v>
      </c>
      <c r="W516" s="69" t="s">
        <v>970</v>
      </c>
      <c r="X516" s="69"/>
      <c r="Y516" s="70"/>
      <c r="Z516" s="69">
        <v>0</v>
      </c>
      <c r="AA516" s="69" t="s">
        <v>989</v>
      </c>
      <c r="AB516" s="69" t="s">
        <v>1144</v>
      </c>
      <c r="AC516" s="69"/>
    </row>
    <row r="517" spans="1:29" x14ac:dyDescent="0.25">
      <c r="A517" s="71" t="s">
        <v>193</v>
      </c>
      <c r="B517" s="71"/>
      <c r="C517" s="71"/>
      <c r="D517" s="71"/>
      <c r="E517" s="71"/>
      <c r="F517" s="71"/>
      <c r="G517" s="71"/>
      <c r="H517" s="71"/>
      <c r="I517" s="72">
        <v>335.21</v>
      </c>
      <c r="J517" s="71"/>
      <c r="K517" s="71"/>
      <c r="L517" s="72">
        <v>335.21</v>
      </c>
      <c r="M517" s="72">
        <v>0</v>
      </c>
      <c r="N517" s="71"/>
      <c r="O517" s="71"/>
      <c r="P517" s="71"/>
      <c r="Q517" s="71"/>
      <c r="R517" s="71"/>
      <c r="S517" s="72">
        <v>335.21</v>
      </c>
      <c r="T517" s="72">
        <v>335.21</v>
      </c>
      <c r="U517" s="71"/>
      <c r="V517" s="71"/>
      <c r="W517" s="71"/>
      <c r="X517" s="72">
        <v>0</v>
      </c>
      <c r="Y517" s="72">
        <v>0</v>
      </c>
      <c r="Z517" s="72">
        <v>335.21</v>
      </c>
      <c r="AA517" s="69"/>
      <c r="AB517" s="69"/>
      <c r="AC517" s="69"/>
    </row>
    <row r="518" spans="1:29" ht="30" x14ac:dyDescent="0.25">
      <c r="A518" s="68" t="s">
        <v>20033</v>
      </c>
      <c r="B518" s="69" t="s">
        <v>20034</v>
      </c>
      <c r="C518" s="69" t="s">
        <v>20035</v>
      </c>
      <c r="D518" s="69" t="s">
        <v>20014</v>
      </c>
      <c r="E518" s="69" t="s">
        <v>18976</v>
      </c>
      <c r="F518" s="69" t="s">
        <v>1436</v>
      </c>
      <c r="G518" s="69" t="s">
        <v>961</v>
      </c>
      <c r="H518" s="69" t="s">
        <v>962</v>
      </c>
      <c r="I518" s="70">
        <v>647.27</v>
      </c>
      <c r="J518" s="69" t="s">
        <v>3799</v>
      </c>
      <c r="K518" s="69" t="s">
        <v>20036</v>
      </c>
      <c r="L518" s="70">
        <v>647.27</v>
      </c>
      <c r="M518" s="69"/>
      <c r="N518" s="69" t="s">
        <v>20037</v>
      </c>
      <c r="O518" s="69"/>
      <c r="P518" s="69" t="s">
        <v>1173</v>
      </c>
      <c r="Q518" s="69" t="s">
        <v>1379</v>
      </c>
      <c r="R518" s="69"/>
      <c r="S518" s="70">
        <v>647.27</v>
      </c>
      <c r="T518" s="70"/>
      <c r="U518" s="69" t="s">
        <v>1268</v>
      </c>
      <c r="V518" s="73">
        <v>22</v>
      </c>
      <c r="W518" s="69" t="s">
        <v>1268</v>
      </c>
      <c r="X518" s="69"/>
      <c r="Y518" s="70"/>
      <c r="Z518" s="69">
        <v>0</v>
      </c>
      <c r="AA518" s="69" t="s">
        <v>989</v>
      </c>
      <c r="AB518" s="69" t="s">
        <v>1144</v>
      </c>
      <c r="AC518" s="69"/>
    </row>
    <row r="519" spans="1:29" x14ac:dyDescent="0.25">
      <c r="A519" s="71" t="s">
        <v>193</v>
      </c>
      <c r="B519" s="71"/>
      <c r="C519" s="71"/>
      <c r="D519" s="71"/>
      <c r="E519" s="71"/>
      <c r="F519" s="71"/>
      <c r="G519" s="71"/>
      <c r="H519" s="71"/>
      <c r="I519" s="72">
        <v>647.27</v>
      </c>
      <c r="J519" s="71"/>
      <c r="K519" s="71"/>
      <c r="L519" s="72">
        <v>647.27</v>
      </c>
      <c r="M519" s="72">
        <v>0</v>
      </c>
      <c r="N519" s="71"/>
      <c r="O519" s="71"/>
      <c r="P519" s="71"/>
      <c r="Q519" s="71"/>
      <c r="R519" s="71"/>
      <c r="S519" s="72">
        <v>647.27</v>
      </c>
      <c r="T519" s="72">
        <v>647.27</v>
      </c>
      <c r="U519" s="71"/>
      <c r="V519" s="71"/>
      <c r="W519" s="71"/>
      <c r="X519" s="72">
        <v>0</v>
      </c>
      <c r="Y519" s="72">
        <v>0</v>
      </c>
      <c r="Z519" s="72">
        <v>647.27</v>
      </c>
      <c r="AA519" s="69"/>
      <c r="AB519" s="69"/>
      <c r="AC519" s="69"/>
    </row>
    <row r="520" spans="1:29" ht="20" x14ac:dyDescent="0.25">
      <c r="A520" s="68" t="s">
        <v>20038</v>
      </c>
      <c r="B520" s="69" t="s">
        <v>20039</v>
      </c>
      <c r="C520" s="69" t="s">
        <v>20040</v>
      </c>
      <c r="D520" s="69" t="s">
        <v>13473</v>
      </c>
      <c r="E520" s="69" t="s">
        <v>18976</v>
      </c>
      <c r="F520" s="69" t="s">
        <v>1986</v>
      </c>
      <c r="G520" s="69" t="s">
        <v>1018</v>
      </c>
      <c r="H520" s="69" t="s">
        <v>962</v>
      </c>
      <c r="I520" s="70">
        <v>3879.35</v>
      </c>
      <c r="J520" s="69" t="s">
        <v>3799</v>
      </c>
      <c r="K520" s="69" t="s">
        <v>20041</v>
      </c>
      <c r="L520" s="70">
        <v>3879.35</v>
      </c>
      <c r="M520" s="69"/>
      <c r="N520" s="69" t="s">
        <v>20042</v>
      </c>
      <c r="O520" s="69"/>
      <c r="P520" s="69" t="s">
        <v>1689</v>
      </c>
      <c r="Q520" s="69" t="s">
        <v>1689</v>
      </c>
      <c r="R520" s="69"/>
      <c r="S520" s="70">
        <v>3879.35</v>
      </c>
      <c r="T520" s="70"/>
      <c r="U520" s="69" t="s">
        <v>1689</v>
      </c>
      <c r="V520" s="73">
        <v>0</v>
      </c>
      <c r="W520" s="69" t="s">
        <v>1689</v>
      </c>
      <c r="X520" s="69"/>
      <c r="Y520" s="70"/>
      <c r="Z520" s="69">
        <v>0</v>
      </c>
      <c r="AA520" s="69" t="s">
        <v>989</v>
      </c>
      <c r="AB520" s="69" t="s">
        <v>1144</v>
      </c>
      <c r="AC520" s="69"/>
    </row>
    <row r="521" spans="1:29" x14ac:dyDescent="0.25">
      <c r="A521" s="71" t="s">
        <v>193</v>
      </c>
      <c r="B521" s="71"/>
      <c r="C521" s="71"/>
      <c r="D521" s="71"/>
      <c r="E521" s="71"/>
      <c r="F521" s="71"/>
      <c r="G521" s="71"/>
      <c r="H521" s="71"/>
      <c r="I521" s="72">
        <v>3879.35</v>
      </c>
      <c r="J521" s="71"/>
      <c r="K521" s="71"/>
      <c r="L521" s="72">
        <v>3879.35</v>
      </c>
      <c r="M521" s="72">
        <v>0</v>
      </c>
      <c r="N521" s="71"/>
      <c r="O521" s="71"/>
      <c r="P521" s="71"/>
      <c r="Q521" s="71"/>
      <c r="R521" s="71"/>
      <c r="S521" s="72">
        <v>3879.35</v>
      </c>
      <c r="T521" s="72">
        <v>3879.35</v>
      </c>
      <c r="U521" s="71"/>
      <c r="V521" s="71"/>
      <c r="W521" s="71"/>
      <c r="X521" s="72">
        <v>0</v>
      </c>
      <c r="Y521" s="72">
        <v>0</v>
      </c>
      <c r="Z521" s="72">
        <v>3879.35</v>
      </c>
      <c r="AA521" s="69"/>
      <c r="AB521" s="69"/>
      <c r="AC521" s="69"/>
    </row>
    <row r="522" spans="1:29" ht="30" x14ac:dyDescent="0.25">
      <c r="A522" s="68" t="s">
        <v>20043</v>
      </c>
      <c r="B522" s="69" t="s">
        <v>20044</v>
      </c>
      <c r="C522" s="69" t="s">
        <v>20045</v>
      </c>
      <c r="D522" s="69" t="s">
        <v>13473</v>
      </c>
      <c r="E522" s="69" t="s">
        <v>19043</v>
      </c>
      <c r="F522" s="69" t="s">
        <v>1153</v>
      </c>
      <c r="G522" s="69" t="s">
        <v>976</v>
      </c>
      <c r="H522" s="69" t="s">
        <v>962</v>
      </c>
      <c r="I522" s="70">
        <v>825.21</v>
      </c>
      <c r="J522" s="69" t="s">
        <v>3799</v>
      </c>
      <c r="K522" s="69" t="s">
        <v>20046</v>
      </c>
      <c r="L522" s="70">
        <v>825.21</v>
      </c>
      <c r="M522" s="69"/>
      <c r="N522" s="69" t="s">
        <v>20047</v>
      </c>
      <c r="O522" s="69"/>
      <c r="P522" s="69" t="s">
        <v>1689</v>
      </c>
      <c r="Q522" s="69" t="s">
        <v>1689</v>
      </c>
      <c r="R522" s="69"/>
      <c r="S522" s="70">
        <v>825.21</v>
      </c>
      <c r="T522" s="70"/>
      <c r="U522" s="69" t="s">
        <v>1689</v>
      </c>
      <c r="V522" s="73">
        <v>0</v>
      </c>
      <c r="W522" s="69" t="s">
        <v>1689</v>
      </c>
      <c r="X522" s="69"/>
      <c r="Y522" s="70"/>
      <c r="Z522" s="69">
        <v>0</v>
      </c>
      <c r="AA522" s="69" t="s">
        <v>989</v>
      </c>
      <c r="AB522" s="69" t="s">
        <v>1144</v>
      </c>
      <c r="AC522" s="69"/>
    </row>
    <row r="523" spans="1:29" x14ac:dyDescent="0.25">
      <c r="A523" s="71" t="s">
        <v>193</v>
      </c>
      <c r="B523" s="71"/>
      <c r="C523" s="71"/>
      <c r="D523" s="71"/>
      <c r="E523" s="71"/>
      <c r="F523" s="71"/>
      <c r="G523" s="71"/>
      <c r="H523" s="71"/>
      <c r="I523" s="72">
        <v>825.21</v>
      </c>
      <c r="J523" s="71"/>
      <c r="K523" s="71"/>
      <c r="L523" s="72">
        <v>825.21</v>
      </c>
      <c r="M523" s="72">
        <v>0</v>
      </c>
      <c r="N523" s="71"/>
      <c r="O523" s="71"/>
      <c r="P523" s="71"/>
      <c r="Q523" s="71"/>
      <c r="R523" s="71"/>
      <c r="S523" s="72">
        <v>825.21</v>
      </c>
      <c r="T523" s="72">
        <v>825.21</v>
      </c>
      <c r="U523" s="71"/>
      <c r="V523" s="71"/>
      <c r="W523" s="71"/>
      <c r="X523" s="72">
        <v>0</v>
      </c>
      <c r="Y523" s="72">
        <v>0</v>
      </c>
      <c r="Z523" s="72">
        <v>825.21</v>
      </c>
      <c r="AA523" s="69"/>
      <c r="AB523" s="69"/>
      <c r="AC523" s="69"/>
    </row>
    <row r="524" spans="1:29" ht="20" x14ac:dyDescent="0.25">
      <c r="A524" s="68" t="s">
        <v>20048</v>
      </c>
      <c r="B524" s="69" t="s">
        <v>19139</v>
      </c>
      <c r="C524" s="69" t="s">
        <v>20049</v>
      </c>
      <c r="D524" s="69" t="s">
        <v>13473</v>
      </c>
      <c r="E524" s="69" t="s">
        <v>19043</v>
      </c>
      <c r="F524" s="69" t="s">
        <v>1582</v>
      </c>
      <c r="G524" s="69" t="s">
        <v>1889</v>
      </c>
      <c r="H524" s="69" t="s">
        <v>962</v>
      </c>
      <c r="I524" s="70">
        <v>1824.98</v>
      </c>
      <c r="J524" s="69" t="s">
        <v>3799</v>
      </c>
      <c r="K524" s="69" t="s">
        <v>20050</v>
      </c>
      <c r="L524" s="70">
        <v>1824.98</v>
      </c>
      <c r="M524" s="69"/>
      <c r="N524" s="69" t="s">
        <v>20051</v>
      </c>
      <c r="O524" s="69"/>
      <c r="P524" s="69" t="s">
        <v>2050</v>
      </c>
      <c r="Q524" s="69" t="s">
        <v>4510</v>
      </c>
      <c r="R524" s="69"/>
      <c r="S524" s="70">
        <v>1824.98</v>
      </c>
      <c r="T524" s="70"/>
      <c r="U524" s="69" t="s">
        <v>1048</v>
      </c>
      <c r="V524" s="73">
        <v>18</v>
      </c>
      <c r="W524" s="69" t="s">
        <v>1048</v>
      </c>
      <c r="X524" s="69"/>
      <c r="Y524" s="70"/>
      <c r="Z524" s="69">
        <v>0</v>
      </c>
      <c r="AA524" s="69" t="s">
        <v>989</v>
      </c>
      <c r="AB524" s="69" t="s">
        <v>1144</v>
      </c>
      <c r="AC524" s="69"/>
    </row>
    <row r="525" spans="1:29" x14ac:dyDescent="0.25">
      <c r="A525" s="71" t="s">
        <v>193</v>
      </c>
      <c r="B525" s="71"/>
      <c r="C525" s="71"/>
      <c r="D525" s="71"/>
      <c r="E525" s="71"/>
      <c r="F525" s="71"/>
      <c r="G525" s="71"/>
      <c r="H525" s="71"/>
      <c r="I525" s="72">
        <v>1824.98</v>
      </c>
      <c r="J525" s="71"/>
      <c r="K525" s="71"/>
      <c r="L525" s="72">
        <v>1824.98</v>
      </c>
      <c r="M525" s="72">
        <v>0</v>
      </c>
      <c r="N525" s="71"/>
      <c r="O525" s="71"/>
      <c r="P525" s="71"/>
      <c r="Q525" s="71"/>
      <c r="R525" s="71"/>
      <c r="S525" s="72">
        <v>1824.98</v>
      </c>
      <c r="T525" s="72">
        <v>1824.98</v>
      </c>
      <c r="U525" s="71"/>
      <c r="V525" s="71"/>
      <c r="W525" s="71"/>
      <c r="X525" s="72">
        <v>0</v>
      </c>
      <c r="Y525" s="72">
        <v>0</v>
      </c>
      <c r="Z525" s="72">
        <v>1824.98</v>
      </c>
      <c r="AA525" s="69"/>
      <c r="AB525" s="69"/>
      <c r="AC525" s="69"/>
    </row>
    <row r="526" spans="1:29" ht="20" x14ac:dyDescent="0.25">
      <c r="A526" s="68" t="s">
        <v>20052</v>
      </c>
      <c r="B526" s="69" t="s">
        <v>20029</v>
      </c>
      <c r="C526" s="69" t="s">
        <v>20053</v>
      </c>
      <c r="D526" s="69" t="s">
        <v>13473</v>
      </c>
      <c r="E526" s="69" t="s">
        <v>18976</v>
      </c>
      <c r="F526" s="69" t="s">
        <v>1235</v>
      </c>
      <c r="G526" s="69" t="s">
        <v>2050</v>
      </c>
      <c r="H526" s="69" t="s">
        <v>962</v>
      </c>
      <c r="I526" s="70">
        <v>291.52999999999997</v>
      </c>
      <c r="J526" s="69" t="s">
        <v>3799</v>
      </c>
      <c r="K526" s="69" t="s">
        <v>20054</v>
      </c>
      <c r="L526" s="70">
        <v>291.52999999999997</v>
      </c>
      <c r="M526" s="69"/>
      <c r="N526" s="69" t="s">
        <v>20055</v>
      </c>
      <c r="O526" s="69"/>
      <c r="P526" s="69" t="s">
        <v>2620</v>
      </c>
      <c r="Q526" s="69" t="s">
        <v>4510</v>
      </c>
      <c r="R526" s="69"/>
      <c r="S526" s="70">
        <v>291.52999999999997</v>
      </c>
      <c r="T526" s="70"/>
      <c r="U526" s="69" t="s">
        <v>2023</v>
      </c>
      <c r="V526" s="73">
        <v>22</v>
      </c>
      <c r="W526" s="69" t="s">
        <v>2023</v>
      </c>
      <c r="X526" s="69"/>
      <c r="Y526" s="70"/>
      <c r="Z526" s="69">
        <v>0</v>
      </c>
      <c r="AA526" s="69" t="s">
        <v>989</v>
      </c>
      <c r="AB526" s="69" t="s">
        <v>1144</v>
      </c>
      <c r="AC526" s="69"/>
    </row>
    <row r="527" spans="1:29" x14ac:dyDescent="0.25">
      <c r="A527" s="71" t="s">
        <v>193</v>
      </c>
      <c r="B527" s="71"/>
      <c r="C527" s="71"/>
      <c r="D527" s="71"/>
      <c r="E527" s="71"/>
      <c r="F527" s="71"/>
      <c r="G527" s="71"/>
      <c r="H527" s="71"/>
      <c r="I527" s="72">
        <v>291.52999999999997</v>
      </c>
      <c r="J527" s="71"/>
      <c r="K527" s="71"/>
      <c r="L527" s="72">
        <v>291.52999999999997</v>
      </c>
      <c r="M527" s="72">
        <v>0</v>
      </c>
      <c r="N527" s="71"/>
      <c r="O527" s="71"/>
      <c r="P527" s="71"/>
      <c r="Q527" s="71"/>
      <c r="R527" s="71"/>
      <c r="S527" s="72">
        <v>291.52999999999997</v>
      </c>
      <c r="T527" s="72">
        <v>291.52999999999997</v>
      </c>
      <c r="U527" s="71"/>
      <c r="V527" s="71"/>
      <c r="W527" s="71"/>
      <c r="X527" s="72">
        <v>0</v>
      </c>
      <c r="Y527" s="72">
        <v>0</v>
      </c>
      <c r="Z527" s="72">
        <v>291.52999999999997</v>
      </c>
      <c r="AA527" s="69"/>
      <c r="AB527" s="69"/>
      <c r="AC527" s="69"/>
    </row>
    <row r="528" spans="1:29" ht="30" x14ac:dyDescent="0.25">
      <c r="A528" s="68" t="s">
        <v>20056</v>
      </c>
      <c r="B528" s="69" t="s">
        <v>19259</v>
      </c>
      <c r="C528" s="69" t="s">
        <v>20057</v>
      </c>
      <c r="D528" s="69" t="s">
        <v>20014</v>
      </c>
      <c r="E528" s="69" t="s">
        <v>20058</v>
      </c>
      <c r="F528" s="69" t="s">
        <v>1003</v>
      </c>
      <c r="G528" s="69" t="s">
        <v>1207</v>
      </c>
      <c r="H528" s="69" t="s">
        <v>962</v>
      </c>
      <c r="I528" s="70">
        <v>157</v>
      </c>
      <c r="J528" s="69" t="s">
        <v>3799</v>
      </c>
      <c r="K528" s="69" t="s">
        <v>20059</v>
      </c>
      <c r="L528" s="70">
        <v>157</v>
      </c>
      <c r="M528" s="69"/>
      <c r="N528" s="69" t="s">
        <v>20060</v>
      </c>
      <c r="O528" s="69"/>
      <c r="P528" s="69" t="s">
        <v>1548</v>
      </c>
      <c r="Q528" s="69" t="s">
        <v>1548</v>
      </c>
      <c r="R528" s="69"/>
      <c r="S528" s="70">
        <v>157</v>
      </c>
      <c r="T528" s="70"/>
      <c r="U528" s="69" t="s">
        <v>1548</v>
      </c>
      <c r="V528" s="73">
        <v>0</v>
      </c>
      <c r="W528" s="69" t="s">
        <v>1548</v>
      </c>
      <c r="X528" s="69"/>
      <c r="Y528" s="70"/>
      <c r="Z528" s="69">
        <v>0</v>
      </c>
      <c r="AA528" s="69" t="s">
        <v>989</v>
      </c>
      <c r="AB528" s="69" t="s">
        <v>1144</v>
      </c>
      <c r="AC528" s="69"/>
    </row>
    <row r="529" spans="1:29" x14ac:dyDescent="0.25">
      <c r="A529" s="71" t="s">
        <v>193</v>
      </c>
      <c r="B529" s="71"/>
      <c r="C529" s="71"/>
      <c r="D529" s="71"/>
      <c r="E529" s="71"/>
      <c r="F529" s="71"/>
      <c r="G529" s="71"/>
      <c r="H529" s="71"/>
      <c r="I529" s="72">
        <v>157</v>
      </c>
      <c r="J529" s="71"/>
      <c r="K529" s="71"/>
      <c r="L529" s="72">
        <v>157</v>
      </c>
      <c r="M529" s="72">
        <v>0</v>
      </c>
      <c r="N529" s="71"/>
      <c r="O529" s="71"/>
      <c r="P529" s="71"/>
      <c r="Q529" s="71"/>
      <c r="R529" s="71"/>
      <c r="S529" s="72">
        <v>157</v>
      </c>
      <c r="T529" s="72">
        <v>157</v>
      </c>
      <c r="U529" s="71"/>
      <c r="V529" s="71"/>
      <c r="W529" s="71"/>
      <c r="X529" s="72">
        <v>0</v>
      </c>
      <c r="Y529" s="72">
        <v>0</v>
      </c>
      <c r="Z529" s="72">
        <v>157</v>
      </c>
      <c r="AA529" s="69"/>
      <c r="AB529" s="69"/>
      <c r="AC529" s="69"/>
    </row>
    <row r="530" spans="1:29" ht="40" x14ac:dyDescent="0.25">
      <c r="A530" s="68" t="s">
        <v>20061</v>
      </c>
      <c r="B530" s="69" t="s">
        <v>20062</v>
      </c>
      <c r="C530" s="69" t="s">
        <v>20063</v>
      </c>
      <c r="D530" s="69" t="s">
        <v>4836</v>
      </c>
      <c r="E530" s="69" t="s">
        <v>18990</v>
      </c>
      <c r="F530" s="69" t="s">
        <v>1934</v>
      </c>
      <c r="G530" s="69" t="s">
        <v>1416</v>
      </c>
      <c r="H530" s="69" t="s">
        <v>962</v>
      </c>
      <c r="I530" s="70">
        <v>1005.55</v>
      </c>
      <c r="J530" s="69" t="s">
        <v>4591</v>
      </c>
      <c r="K530" s="69" t="s">
        <v>20064</v>
      </c>
      <c r="L530" s="70">
        <v>1005.55</v>
      </c>
      <c r="M530" s="69"/>
      <c r="N530" s="69" t="s">
        <v>20065</v>
      </c>
      <c r="O530" s="69"/>
      <c r="P530" s="69" t="s">
        <v>1235</v>
      </c>
      <c r="Q530" s="69" t="s">
        <v>1235</v>
      </c>
      <c r="R530" s="69"/>
      <c r="S530" s="70">
        <v>1005.55</v>
      </c>
      <c r="T530" s="70"/>
      <c r="U530" s="69" t="s">
        <v>1235</v>
      </c>
      <c r="V530" s="73">
        <v>0</v>
      </c>
      <c r="W530" s="69" t="s">
        <v>1235</v>
      </c>
      <c r="X530" s="69"/>
      <c r="Y530" s="70"/>
      <c r="Z530" s="69">
        <v>0</v>
      </c>
      <c r="AA530" s="69" t="s">
        <v>989</v>
      </c>
      <c r="AB530" s="69" t="s">
        <v>1144</v>
      </c>
      <c r="AC530" s="69"/>
    </row>
    <row r="531" spans="1:29" x14ac:dyDescent="0.25">
      <c r="A531" s="71" t="s">
        <v>193</v>
      </c>
      <c r="B531" s="71"/>
      <c r="C531" s="71"/>
      <c r="D531" s="71"/>
      <c r="E531" s="71"/>
      <c r="F531" s="71"/>
      <c r="G531" s="71"/>
      <c r="H531" s="71"/>
      <c r="I531" s="72">
        <v>1005.55</v>
      </c>
      <c r="J531" s="71"/>
      <c r="K531" s="71"/>
      <c r="L531" s="72">
        <v>1005.55</v>
      </c>
      <c r="M531" s="72">
        <v>0</v>
      </c>
      <c r="N531" s="71"/>
      <c r="O531" s="71"/>
      <c r="P531" s="71"/>
      <c r="Q531" s="71"/>
      <c r="R531" s="71"/>
      <c r="S531" s="72">
        <v>1005.55</v>
      </c>
      <c r="T531" s="72">
        <v>1005.55</v>
      </c>
      <c r="U531" s="71"/>
      <c r="V531" s="71"/>
      <c r="W531" s="71"/>
      <c r="X531" s="72">
        <v>0</v>
      </c>
      <c r="Y531" s="72">
        <v>0</v>
      </c>
      <c r="Z531" s="72">
        <v>1005.55</v>
      </c>
      <c r="AA531" s="69"/>
      <c r="AB531" s="69"/>
      <c r="AC531" s="69"/>
    </row>
    <row r="532" spans="1:29" ht="40" x14ac:dyDescent="0.25">
      <c r="A532" s="68" t="s">
        <v>20066</v>
      </c>
      <c r="B532" s="69" t="s">
        <v>20067</v>
      </c>
      <c r="C532" s="69" t="s">
        <v>20068</v>
      </c>
      <c r="D532" s="69" t="s">
        <v>1876</v>
      </c>
      <c r="E532" s="69"/>
      <c r="F532" s="69" t="s">
        <v>1934</v>
      </c>
      <c r="G532" s="69" t="s">
        <v>3841</v>
      </c>
      <c r="H532" s="69" t="s">
        <v>962</v>
      </c>
      <c r="I532" s="70">
        <v>1118.3599999999999</v>
      </c>
      <c r="J532" s="69" t="s">
        <v>4591</v>
      </c>
      <c r="K532" s="69" t="s">
        <v>20069</v>
      </c>
      <c r="L532" s="70">
        <v>1118.3599999999999</v>
      </c>
      <c r="M532" s="69"/>
      <c r="N532" s="69" t="s">
        <v>20070</v>
      </c>
      <c r="O532" s="69"/>
      <c r="P532" s="69" t="s">
        <v>1977</v>
      </c>
      <c r="Q532" s="69" t="s">
        <v>1363</v>
      </c>
      <c r="R532" s="69"/>
      <c r="S532" s="70">
        <v>1118.3599999999999</v>
      </c>
      <c r="T532" s="70"/>
      <c r="U532" s="69" t="s">
        <v>1363</v>
      </c>
      <c r="V532" s="73">
        <v>53</v>
      </c>
      <c r="W532" s="69" t="s">
        <v>1363</v>
      </c>
      <c r="X532" s="69"/>
      <c r="Y532" s="70"/>
      <c r="Z532" s="69">
        <v>0</v>
      </c>
      <c r="AA532" s="69" t="s">
        <v>989</v>
      </c>
      <c r="AB532" s="69" t="s">
        <v>1144</v>
      </c>
      <c r="AC532" s="69"/>
    </row>
    <row r="533" spans="1:29" x14ac:dyDescent="0.25">
      <c r="A533" s="71" t="s">
        <v>193</v>
      </c>
      <c r="B533" s="71"/>
      <c r="C533" s="71"/>
      <c r="D533" s="71"/>
      <c r="E533" s="71"/>
      <c r="F533" s="71"/>
      <c r="G533" s="71"/>
      <c r="H533" s="71"/>
      <c r="I533" s="72">
        <v>1118.3599999999999</v>
      </c>
      <c r="J533" s="71"/>
      <c r="K533" s="71"/>
      <c r="L533" s="72">
        <v>1118.3599999999999</v>
      </c>
      <c r="M533" s="72">
        <v>0</v>
      </c>
      <c r="N533" s="71"/>
      <c r="O533" s="71"/>
      <c r="P533" s="71"/>
      <c r="Q533" s="71"/>
      <c r="R533" s="71"/>
      <c r="S533" s="72">
        <v>1118.3599999999999</v>
      </c>
      <c r="T533" s="72">
        <v>1118.3599999999999</v>
      </c>
      <c r="U533" s="71"/>
      <c r="V533" s="71"/>
      <c r="W533" s="71"/>
      <c r="X533" s="72">
        <v>0</v>
      </c>
      <c r="Y533" s="72">
        <v>0</v>
      </c>
      <c r="Z533" s="72">
        <v>1118.3599999999999</v>
      </c>
      <c r="AA533" s="69"/>
      <c r="AB533" s="69"/>
      <c r="AC533" s="69"/>
    </row>
    <row r="534" spans="1:29" ht="30" x14ac:dyDescent="0.25">
      <c r="A534" s="68" t="s">
        <v>20071</v>
      </c>
      <c r="B534" s="69" t="s">
        <v>20072</v>
      </c>
      <c r="C534" s="69" t="s">
        <v>20073</v>
      </c>
      <c r="D534" s="69" t="s">
        <v>4623</v>
      </c>
      <c r="E534" s="69" t="s">
        <v>18990</v>
      </c>
      <c r="F534" s="69" t="s">
        <v>2706</v>
      </c>
      <c r="G534" s="69" t="s">
        <v>1242</v>
      </c>
      <c r="H534" s="69" t="s">
        <v>962</v>
      </c>
      <c r="I534" s="70">
        <v>1854.61</v>
      </c>
      <c r="J534" s="69" t="s">
        <v>4591</v>
      </c>
      <c r="K534" s="69" t="s">
        <v>20074</v>
      </c>
      <c r="L534" s="70">
        <v>1854.61</v>
      </c>
      <c r="M534" s="69"/>
      <c r="N534" s="69" t="s">
        <v>20075</v>
      </c>
      <c r="O534" s="69"/>
      <c r="P534" s="69" t="s">
        <v>1966</v>
      </c>
      <c r="Q534" s="69" t="s">
        <v>1966</v>
      </c>
      <c r="R534" s="69"/>
      <c r="S534" s="70">
        <v>1854.61</v>
      </c>
      <c r="T534" s="70"/>
      <c r="U534" s="69"/>
      <c r="V534" s="69"/>
      <c r="W534" s="69" t="s">
        <v>4600</v>
      </c>
      <c r="X534" s="69"/>
      <c r="Y534" s="70"/>
      <c r="Z534" s="69">
        <v>0</v>
      </c>
      <c r="AA534" s="69" t="s">
        <v>989</v>
      </c>
      <c r="AB534" s="69" t="s">
        <v>1144</v>
      </c>
      <c r="AC534" s="69"/>
    </row>
    <row r="535" spans="1:29" x14ac:dyDescent="0.25">
      <c r="A535" s="71" t="s">
        <v>193</v>
      </c>
      <c r="B535" s="71"/>
      <c r="C535" s="71"/>
      <c r="D535" s="71"/>
      <c r="E535" s="71"/>
      <c r="F535" s="71"/>
      <c r="G535" s="71"/>
      <c r="H535" s="71"/>
      <c r="I535" s="72">
        <v>1854.61</v>
      </c>
      <c r="J535" s="71"/>
      <c r="K535" s="71"/>
      <c r="L535" s="72">
        <v>1854.61</v>
      </c>
      <c r="M535" s="72">
        <v>0</v>
      </c>
      <c r="N535" s="71"/>
      <c r="O535" s="71"/>
      <c r="P535" s="71"/>
      <c r="Q535" s="71"/>
      <c r="R535" s="71"/>
      <c r="S535" s="72">
        <v>1854.61</v>
      </c>
      <c r="T535" s="72">
        <v>0</v>
      </c>
      <c r="U535" s="71"/>
      <c r="V535" s="71"/>
      <c r="W535" s="71"/>
      <c r="X535" s="72">
        <v>1854.61</v>
      </c>
      <c r="Y535" s="72">
        <v>0</v>
      </c>
      <c r="Z535" s="72">
        <v>0</v>
      </c>
      <c r="AA535" s="69"/>
      <c r="AB535" s="69"/>
      <c r="AC535" s="69"/>
    </row>
    <row r="536" spans="1:29" ht="30" x14ac:dyDescent="0.25">
      <c r="A536" s="68" t="s">
        <v>20076</v>
      </c>
      <c r="B536" s="69" t="s">
        <v>20077</v>
      </c>
      <c r="C536" s="69" t="s">
        <v>20078</v>
      </c>
      <c r="D536" s="69" t="s">
        <v>4628</v>
      </c>
      <c r="E536" s="69" t="s">
        <v>18976</v>
      </c>
      <c r="F536" s="69" t="s">
        <v>2706</v>
      </c>
      <c r="G536" s="69" t="s">
        <v>1242</v>
      </c>
      <c r="H536" s="69" t="s">
        <v>962</v>
      </c>
      <c r="I536" s="70">
        <v>3664.8</v>
      </c>
      <c r="J536" s="69" t="s">
        <v>4591</v>
      </c>
      <c r="K536" s="69" t="s">
        <v>20079</v>
      </c>
      <c r="L536" s="70">
        <v>3664.8</v>
      </c>
      <c r="M536" s="69"/>
      <c r="N536" s="69" t="s">
        <v>20080</v>
      </c>
      <c r="O536" s="69"/>
      <c r="P536" s="69" t="s">
        <v>3826</v>
      </c>
      <c r="Q536" s="69" t="s">
        <v>2054</v>
      </c>
      <c r="R536" s="69"/>
      <c r="S536" s="70">
        <v>3664.8</v>
      </c>
      <c r="T536" s="70"/>
      <c r="U536" s="69" t="s">
        <v>2054</v>
      </c>
      <c r="V536" s="73">
        <v>14</v>
      </c>
      <c r="W536" s="69" t="s">
        <v>2054</v>
      </c>
      <c r="X536" s="69"/>
      <c r="Y536" s="70"/>
      <c r="Z536" s="69">
        <v>0</v>
      </c>
      <c r="AA536" s="69" t="s">
        <v>989</v>
      </c>
      <c r="AB536" s="69" t="s">
        <v>1144</v>
      </c>
      <c r="AC536" s="69"/>
    </row>
    <row r="537" spans="1:29" x14ac:dyDescent="0.25">
      <c r="A537" s="71" t="s">
        <v>193</v>
      </c>
      <c r="B537" s="71"/>
      <c r="C537" s="71"/>
      <c r="D537" s="71"/>
      <c r="E537" s="71"/>
      <c r="F537" s="71"/>
      <c r="G537" s="71"/>
      <c r="H537" s="71"/>
      <c r="I537" s="72">
        <v>3664.8</v>
      </c>
      <c r="J537" s="71"/>
      <c r="K537" s="71"/>
      <c r="L537" s="72">
        <v>3664.8</v>
      </c>
      <c r="M537" s="72">
        <v>0</v>
      </c>
      <c r="N537" s="71"/>
      <c r="O537" s="71"/>
      <c r="P537" s="71"/>
      <c r="Q537" s="71"/>
      <c r="R537" s="71"/>
      <c r="S537" s="72">
        <v>3664.8</v>
      </c>
      <c r="T537" s="72">
        <v>3664.8</v>
      </c>
      <c r="U537" s="71"/>
      <c r="V537" s="71"/>
      <c r="W537" s="71"/>
      <c r="X537" s="72">
        <v>0</v>
      </c>
      <c r="Y537" s="72">
        <v>0</v>
      </c>
      <c r="Z537" s="72">
        <v>3664.8</v>
      </c>
      <c r="AA537" s="69"/>
      <c r="AB537" s="69"/>
      <c r="AC537" s="69"/>
    </row>
    <row r="538" spans="1:29" ht="60" x14ac:dyDescent="0.25">
      <c r="A538" s="68" t="s">
        <v>20081</v>
      </c>
      <c r="B538" s="69" t="s">
        <v>20077</v>
      </c>
      <c r="C538" s="69" t="s">
        <v>20083</v>
      </c>
      <c r="D538" s="69" t="s">
        <v>20082</v>
      </c>
      <c r="E538" s="69" t="s">
        <v>18976</v>
      </c>
      <c r="F538" s="69" t="s">
        <v>2706</v>
      </c>
      <c r="G538" s="69" t="s">
        <v>5433</v>
      </c>
      <c r="H538" s="69" t="s">
        <v>962</v>
      </c>
      <c r="I538" s="70">
        <v>1255.2</v>
      </c>
      <c r="J538" s="69" t="s">
        <v>4591</v>
      </c>
      <c r="K538" s="69" t="s">
        <v>20084</v>
      </c>
      <c r="L538" s="70">
        <v>1255.2</v>
      </c>
      <c r="M538" s="69"/>
      <c r="N538" s="69" t="s">
        <v>20085</v>
      </c>
      <c r="O538" s="69"/>
      <c r="P538" s="69" t="s">
        <v>1966</v>
      </c>
      <c r="Q538" s="69" t="s">
        <v>1416</v>
      </c>
      <c r="R538" s="69"/>
      <c r="S538" s="70">
        <v>1255.2</v>
      </c>
      <c r="T538" s="70"/>
      <c r="U538" s="69" t="s">
        <v>1416</v>
      </c>
      <c r="V538" s="73">
        <v>40</v>
      </c>
      <c r="W538" s="69" t="s">
        <v>1416</v>
      </c>
      <c r="X538" s="69"/>
      <c r="Y538" s="70"/>
      <c r="Z538" s="69">
        <v>0</v>
      </c>
      <c r="AA538" s="69" t="s">
        <v>989</v>
      </c>
      <c r="AB538" s="69" t="s">
        <v>1144</v>
      </c>
      <c r="AC538" s="69"/>
    </row>
    <row r="539" spans="1:29" x14ac:dyDescent="0.25">
      <c r="A539" s="71" t="s">
        <v>193</v>
      </c>
      <c r="B539" s="71"/>
      <c r="C539" s="71"/>
      <c r="D539" s="71"/>
      <c r="E539" s="71"/>
      <c r="F539" s="71"/>
      <c r="G539" s="71"/>
      <c r="H539" s="71"/>
      <c r="I539" s="72">
        <v>1255.2</v>
      </c>
      <c r="J539" s="71"/>
      <c r="K539" s="71"/>
      <c r="L539" s="72">
        <v>1255.2</v>
      </c>
      <c r="M539" s="72">
        <v>0</v>
      </c>
      <c r="N539" s="71"/>
      <c r="O539" s="71"/>
      <c r="P539" s="71"/>
      <c r="Q539" s="71"/>
      <c r="R539" s="71"/>
      <c r="S539" s="72">
        <v>1255.2</v>
      </c>
      <c r="T539" s="72">
        <v>1255.2</v>
      </c>
      <c r="U539" s="71"/>
      <c r="V539" s="71"/>
      <c r="W539" s="71"/>
      <c r="X539" s="72">
        <v>0</v>
      </c>
      <c r="Y539" s="72">
        <v>0</v>
      </c>
      <c r="Z539" s="72">
        <v>1255.2</v>
      </c>
      <c r="AA539" s="69"/>
      <c r="AB539" s="69"/>
      <c r="AC539" s="69"/>
    </row>
    <row r="540" spans="1:29" ht="30" x14ac:dyDescent="0.25">
      <c r="A540" s="68" t="s">
        <v>20086</v>
      </c>
      <c r="B540" s="69" t="s">
        <v>20087</v>
      </c>
      <c r="C540" s="69" t="s">
        <v>20088</v>
      </c>
      <c r="D540" s="69" t="s">
        <v>14828</v>
      </c>
      <c r="E540" s="69" t="s">
        <v>18976</v>
      </c>
      <c r="F540" s="69" t="s">
        <v>1828</v>
      </c>
      <c r="G540" s="69" t="s">
        <v>3798</v>
      </c>
      <c r="H540" s="69" t="s">
        <v>962</v>
      </c>
      <c r="I540" s="70">
        <v>1846.93</v>
      </c>
      <c r="J540" s="69" t="s">
        <v>4591</v>
      </c>
      <c r="K540" s="69" t="s">
        <v>20089</v>
      </c>
      <c r="L540" s="70">
        <v>1846.93</v>
      </c>
      <c r="M540" s="69"/>
      <c r="N540" s="69" t="s">
        <v>20090</v>
      </c>
      <c r="O540" s="69"/>
      <c r="P540" s="69" t="s">
        <v>1851</v>
      </c>
      <c r="Q540" s="69" t="s">
        <v>1257</v>
      </c>
      <c r="R540" s="69"/>
      <c r="S540" s="70">
        <v>1846.93</v>
      </c>
      <c r="T540" s="70"/>
      <c r="U540" s="69" t="s">
        <v>1363</v>
      </c>
      <c r="V540" s="73">
        <v>67</v>
      </c>
      <c r="W540" s="69" t="s">
        <v>1363</v>
      </c>
      <c r="X540" s="69"/>
      <c r="Y540" s="70"/>
      <c r="Z540" s="69">
        <v>0</v>
      </c>
      <c r="AA540" s="69" t="s">
        <v>989</v>
      </c>
      <c r="AB540" s="69" t="s">
        <v>1144</v>
      </c>
      <c r="AC540" s="69"/>
    </row>
    <row r="541" spans="1:29" x14ac:dyDescent="0.25">
      <c r="A541" s="71" t="s">
        <v>193</v>
      </c>
      <c r="B541" s="71"/>
      <c r="C541" s="71"/>
      <c r="D541" s="71"/>
      <c r="E541" s="71"/>
      <c r="F541" s="71"/>
      <c r="G541" s="71"/>
      <c r="H541" s="71"/>
      <c r="I541" s="72">
        <v>1846.93</v>
      </c>
      <c r="J541" s="71"/>
      <c r="K541" s="71"/>
      <c r="L541" s="72">
        <v>1846.93</v>
      </c>
      <c r="M541" s="72">
        <v>0</v>
      </c>
      <c r="N541" s="71"/>
      <c r="O541" s="71"/>
      <c r="P541" s="71"/>
      <c r="Q541" s="71"/>
      <c r="R541" s="71"/>
      <c r="S541" s="72">
        <v>1846.93</v>
      </c>
      <c r="T541" s="72">
        <v>1846.93</v>
      </c>
      <c r="U541" s="71"/>
      <c r="V541" s="71"/>
      <c r="W541" s="71"/>
      <c r="X541" s="72">
        <v>0</v>
      </c>
      <c r="Y541" s="72">
        <v>0</v>
      </c>
      <c r="Z541" s="72">
        <v>1846.93</v>
      </c>
      <c r="AA541" s="69"/>
      <c r="AB541" s="69"/>
      <c r="AC541" s="69"/>
    </row>
    <row r="542" spans="1:29" ht="20" x14ac:dyDescent="0.25">
      <c r="A542" s="68" t="s">
        <v>20091</v>
      </c>
      <c r="B542" s="69" t="s">
        <v>19244</v>
      </c>
      <c r="C542" s="69" t="s">
        <v>20092</v>
      </c>
      <c r="D542" s="69" t="s">
        <v>4611</v>
      </c>
      <c r="E542" s="69" t="s">
        <v>18976</v>
      </c>
      <c r="F542" s="69" t="s">
        <v>1828</v>
      </c>
      <c r="G542" s="69" t="s">
        <v>3798</v>
      </c>
      <c r="H542" s="69" t="s">
        <v>962</v>
      </c>
      <c r="I542" s="70">
        <v>3140.4</v>
      </c>
      <c r="J542" s="69" t="s">
        <v>4591</v>
      </c>
      <c r="K542" s="69" t="s">
        <v>20093</v>
      </c>
      <c r="L542" s="70">
        <v>3140.4</v>
      </c>
      <c r="M542" s="69"/>
      <c r="N542" s="69" t="s">
        <v>20094</v>
      </c>
      <c r="O542" s="69"/>
      <c r="P542" s="69" t="s">
        <v>1851</v>
      </c>
      <c r="Q542" s="69" t="s">
        <v>1645</v>
      </c>
      <c r="R542" s="69"/>
      <c r="S542" s="70">
        <v>3140.4</v>
      </c>
      <c r="T542" s="70"/>
      <c r="U542" s="69" t="s">
        <v>970</v>
      </c>
      <c r="V542" s="73">
        <v>89</v>
      </c>
      <c r="W542" s="69" t="s">
        <v>970</v>
      </c>
      <c r="X542" s="69"/>
      <c r="Y542" s="70"/>
      <c r="Z542" s="69">
        <v>0</v>
      </c>
      <c r="AA542" s="69" t="s">
        <v>989</v>
      </c>
      <c r="AB542" s="69" t="s">
        <v>1144</v>
      </c>
      <c r="AC542" s="69"/>
    </row>
    <row r="543" spans="1:29" x14ac:dyDescent="0.25">
      <c r="A543" s="71" t="s">
        <v>193</v>
      </c>
      <c r="B543" s="71"/>
      <c r="C543" s="71"/>
      <c r="D543" s="71"/>
      <c r="E543" s="71"/>
      <c r="F543" s="71"/>
      <c r="G543" s="71"/>
      <c r="H543" s="71"/>
      <c r="I543" s="72">
        <v>3140.4</v>
      </c>
      <c r="J543" s="71"/>
      <c r="K543" s="71"/>
      <c r="L543" s="72">
        <v>3140.4</v>
      </c>
      <c r="M543" s="72">
        <v>0</v>
      </c>
      <c r="N543" s="71"/>
      <c r="O543" s="71"/>
      <c r="P543" s="71"/>
      <c r="Q543" s="71"/>
      <c r="R543" s="71"/>
      <c r="S543" s="72">
        <v>3140.4</v>
      </c>
      <c r="T543" s="72">
        <v>3140.4</v>
      </c>
      <c r="U543" s="71"/>
      <c r="V543" s="71"/>
      <c r="W543" s="71"/>
      <c r="X543" s="72">
        <v>0</v>
      </c>
      <c r="Y543" s="72">
        <v>0</v>
      </c>
      <c r="Z543" s="72">
        <v>3140.4</v>
      </c>
      <c r="AA543" s="69"/>
      <c r="AB543" s="69"/>
      <c r="AC543" s="69"/>
    </row>
    <row r="544" spans="1:29" ht="20" x14ac:dyDescent="0.25">
      <c r="A544" s="68" t="s">
        <v>20095</v>
      </c>
      <c r="B544" s="69" t="s">
        <v>20096</v>
      </c>
      <c r="C544" s="69" t="s">
        <v>20097</v>
      </c>
      <c r="D544" s="69" t="s">
        <v>4611</v>
      </c>
      <c r="E544" s="69" t="s">
        <v>18976</v>
      </c>
      <c r="F544" s="69" t="s">
        <v>1828</v>
      </c>
      <c r="G544" s="69" t="s">
        <v>3798</v>
      </c>
      <c r="H544" s="69" t="s">
        <v>962</v>
      </c>
      <c r="I544" s="70">
        <v>1512.6</v>
      </c>
      <c r="J544" s="69" t="s">
        <v>4591</v>
      </c>
      <c r="K544" s="69" t="s">
        <v>20098</v>
      </c>
      <c r="L544" s="70">
        <v>1512.6</v>
      </c>
      <c r="M544" s="69"/>
      <c r="N544" s="69" t="s">
        <v>20099</v>
      </c>
      <c r="O544" s="69"/>
      <c r="P544" s="69" t="s">
        <v>1851</v>
      </c>
      <c r="Q544" s="69" t="s">
        <v>1645</v>
      </c>
      <c r="R544" s="69"/>
      <c r="S544" s="70">
        <v>1512.6</v>
      </c>
      <c r="T544" s="70"/>
      <c r="U544" s="69" t="s">
        <v>970</v>
      </c>
      <c r="V544" s="73">
        <v>89</v>
      </c>
      <c r="W544" s="69" t="s">
        <v>970</v>
      </c>
      <c r="X544" s="69"/>
      <c r="Y544" s="70"/>
      <c r="Z544" s="69">
        <v>0</v>
      </c>
      <c r="AA544" s="69" t="s">
        <v>989</v>
      </c>
      <c r="AB544" s="69" t="s">
        <v>1144</v>
      </c>
      <c r="AC544" s="69"/>
    </row>
    <row r="545" spans="1:29" x14ac:dyDescent="0.25">
      <c r="A545" s="71" t="s">
        <v>193</v>
      </c>
      <c r="B545" s="71"/>
      <c r="C545" s="71"/>
      <c r="D545" s="71"/>
      <c r="E545" s="71"/>
      <c r="F545" s="71"/>
      <c r="G545" s="71"/>
      <c r="H545" s="71"/>
      <c r="I545" s="72">
        <v>1512.6</v>
      </c>
      <c r="J545" s="71"/>
      <c r="K545" s="71"/>
      <c r="L545" s="72">
        <v>1512.6</v>
      </c>
      <c r="M545" s="72">
        <v>0</v>
      </c>
      <c r="N545" s="71"/>
      <c r="O545" s="71"/>
      <c r="P545" s="71"/>
      <c r="Q545" s="71"/>
      <c r="R545" s="71"/>
      <c r="S545" s="72">
        <v>1512.6</v>
      </c>
      <c r="T545" s="72">
        <v>1512.6</v>
      </c>
      <c r="U545" s="71"/>
      <c r="V545" s="71"/>
      <c r="W545" s="71"/>
      <c r="X545" s="72">
        <v>0</v>
      </c>
      <c r="Y545" s="72">
        <v>0</v>
      </c>
      <c r="Z545" s="72">
        <v>1512.6</v>
      </c>
      <c r="AA545" s="69"/>
      <c r="AB545" s="69"/>
      <c r="AC545" s="69"/>
    </row>
    <row r="546" spans="1:29" ht="40" x14ac:dyDescent="0.25">
      <c r="A546" s="68" t="s">
        <v>20100</v>
      </c>
      <c r="B546" s="69" t="s">
        <v>20101</v>
      </c>
      <c r="C546" s="69" t="s">
        <v>20102</v>
      </c>
      <c r="D546" s="69" t="s">
        <v>4972</v>
      </c>
      <c r="E546" s="69" t="s">
        <v>18976</v>
      </c>
      <c r="F546" s="69" t="s">
        <v>1828</v>
      </c>
      <c r="G546" s="69" t="s">
        <v>3798</v>
      </c>
      <c r="H546" s="69" t="s">
        <v>962</v>
      </c>
      <c r="I546" s="70">
        <v>3449.8</v>
      </c>
      <c r="J546" s="69" t="s">
        <v>4591</v>
      </c>
      <c r="K546" s="69" t="s">
        <v>20103</v>
      </c>
      <c r="L546" s="70">
        <v>3449.8</v>
      </c>
      <c r="M546" s="69"/>
      <c r="N546" s="69" t="s">
        <v>20104</v>
      </c>
      <c r="O546" s="69"/>
      <c r="P546" s="69" t="s">
        <v>2011</v>
      </c>
      <c r="Q546" s="69" t="s">
        <v>4600</v>
      </c>
      <c r="R546" s="69"/>
      <c r="S546" s="70">
        <v>3449.8</v>
      </c>
      <c r="T546" s="70"/>
      <c r="U546" s="69" t="s">
        <v>4600</v>
      </c>
      <c r="V546" s="73">
        <v>12</v>
      </c>
      <c r="W546" s="69" t="s">
        <v>4600</v>
      </c>
      <c r="X546" s="69"/>
      <c r="Y546" s="70"/>
      <c r="Z546" s="69">
        <v>0</v>
      </c>
      <c r="AA546" s="69" t="s">
        <v>989</v>
      </c>
      <c r="AB546" s="69" t="s">
        <v>1144</v>
      </c>
      <c r="AC546" s="69"/>
    </row>
    <row r="547" spans="1:29" x14ac:dyDescent="0.25">
      <c r="A547" s="71" t="s">
        <v>193</v>
      </c>
      <c r="B547" s="71"/>
      <c r="C547" s="71"/>
      <c r="D547" s="71"/>
      <c r="E547" s="71"/>
      <c r="F547" s="71"/>
      <c r="G547" s="71"/>
      <c r="H547" s="71"/>
      <c r="I547" s="72">
        <v>3449.8</v>
      </c>
      <c r="J547" s="71"/>
      <c r="K547" s="71"/>
      <c r="L547" s="72">
        <v>3449.8</v>
      </c>
      <c r="M547" s="72">
        <v>0</v>
      </c>
      <c r="N547" s="71"/>
      <c r="O547" s="71"/>
      <c r="P547" s="71"/>
      <c r="Q547" s="71"/>
      <c r="R547" s="71"/>
      <c r="S547" s="72">
        <v>3449.8</v>
      </c>
      <c r="T547" s="72">
        <v>3449.8</v>
      </c>
      <c r="U547" s="71"/>
      <c r="V547" s="71"/>
      <c r="W547" s="71"/>
      <c r="X547" s="72">
        <v>0</v>
      </c>
      <c r="Y547" s="72">
        <v>0</v>
      </c>
      <c r="Z547" s="72">
        <v>3449.8</v>
      </c>
      <c r="AA547" s="69"/>
      <c r="AB547" s="69"/>
      <c r="AC547" s="69"/>
    </row>
    <row r="548" spans="1:29" ht="40" x14ac:dyDescent="0.25">
      <c r="A548" s="68" t="s">
        <v>20105</v>
      </c>
      <c r="B548" s="69" t="s">
        <v>20106</v>
      </c>
      <c r="C548" s="69" t="s">
        <v>20107</v>
      </c>
      <c r="D548" s="69" t="s">
        <v>9549</v>
      </c>
      <c r="E548" s="69" t="s">
        <v>18976</v>
      </c>
      <c r="F548" s="69" t="s">
        <v>1828</v>
      </c>
      <c r="G548" s="69" t="s">
        <v>3798</v>
      </c>
      <c r="H548" s="69" t="s">
        <v>962</v>
      </c>
      <c r="I548" s="70">
        <v>14688.67</v>
      </c>
      <c r="J548" s="69" t="s">
        <v>4591</v>
      </c>
      <c r="K548" s="69" t="s">
        <v>20108</v>
      </c>
      <c r="L548" s="70">
        <v>14688.67</v>
      </c>
      <c r="M548" s="69"/>
      <c r="N548" s="69" t="s">
        <v>20109</v>
      </c>
      <c r="O548" s="69"/>
      <c r="P548" s="69" t="s">
        <v>2011</v>
      </c>
      <c r="Q548" s="69" t="s">
        <v>1986</v>
      </c>
      <c r="R548" s="69"/>
      <c r="S548" s="70">
        <v>14688.67</v>
      </c>
      <c r="T548" s="70"/>
      <c r="U548" s="69" t="s">
        <v>4600</v>
      </c>
      <c r="V548" s="73">
        <v>12</v>
      </c>
      <c r="W548" s="69" t="s">
        <v>4600</v>
      </c>
      <c r="X548" s="69"/>
      <c r="Y548" s="70"/>
      <c r="Z548" s="69">
        <v>0</v>
      </c>
      <c r="AA548" s="69" t="s">
        <v>989</v>
      </c>
      <c r="AB548" s="69" t="s">
        <v>1144</v>
      </c>
      <c r="AC548" s="69"/>
    </row>
    <row r="549" spans="1:29" x14ac:dyDescent="0.25">
      <c r="A549" s="71" t="s">
        <v>193</v>
      </c>
      <c r="B549" s="71"/>
      <c r="C549" s="71"/>
      <c r="D549" s="71"/>
      <c r="E549" s="71"/>
      <c r="F549" s="71"/>
      <c r="G549" s="71"/>
      <c r="H549" s="71"/>
      <c r="I549" s="72">
        <v>14688.67</v>
      </c>
      <c r="J549" s="71"/>
      <c r="K549" s="71"/>
      <c r="L549" s="72">
        <v>14688.67</v>
      </c>
      <c r="M549" s="72">
        <v>0</v>
      </c>
      <c r="N549" s="71"/>
      <c r="O549" s="71"/>
      <c r="P549" s="71"/>
      <c r="Q549" s="71"/>
      <c r="R549" s="71"/>
      <c r="S549" s="72">
        <v>14688.67</v>
      </c>
      <c r="T549" s="72">
        <v>14688.67</v>
      </c>
      <c r="U549" s="71"/>
      <c r="V549" s="71"/>
      <c r="W549" s="71"/>
      <c r="X549" s="72">
        <v>0</v>
      </c>
      <c r="Y549" s="72">
        <v>0</v>
      </c>
      <c r="Z549" s="72">
        <v>14688.67</v>
      </c>
      <c r="AA549" s="69"/>
      <c r="AB549" s="69"/>
      <c r="AC549" s="69"/>
    </row>
    <row r="550" spans="1:29" ht="40" x14ac:dyDescent="0.25">
      <c r="A550" s="68" t="s">
        <v>20110</v>
      </c>
      <c r="B550" s="69" t="s">
        <v>20111</v>
      </c>
      <c r="C550" s="69" t="s">
        <v>20112</v>
      </c>
      <c r="D550" s="69" t="s">
        <v>9549</v>
      </c>
      <c r="E550" s="69" t="s">
        <v>18990</v>
      </c>
      <c r="F550" s="69" t="s">
        <v>4722</v>
      </c>
      <c r="G550" s="69" t="s">
        <v>1242</v>
      </c>
      <c r="H550" s="69" t="s">
        <v>962</v>
      </c>
      <c r="I550" s="70">
        <v>1271.96</v>
      </c>
      <c r="J550" s="69" t="s">
        <v>4591</v>
      </c>
      <c r="K550" s="69" t="s">
        <v>20113</v>
      </c>
      <c r="L550" s="70">
        <v>1271.96</v>
      </c>
      <c r="M550" s="69"/>
      <c r="N550" s="69" t="s">
        <v>20114</v>
      </c>
      <c r="O550" s="69"/>
      <c r="P550" s="69" t="s">
        <v>1227</v>
      </c>
      <c r="Q550" s="69" t="s">
        <v>1986</v>
      </c>
      <c r="R550" s="69"/>
      <c r="S550" s="70">
        <v>1271.96</v>
      </c>
      <c r="T550" s="70"/>
      <c r="U550" s="69" t="s">
        <v>4600</v>
      </c>
      <c r="V550" s="73">
        <v>56</v>
      </c>
      <c r="W550" s="69" t="s">
        <v>4600</v>
      </c>
      <c r="X550" s="69"/>
      <c r="Y550" s="70"/>
      <c r="Z550" s="69">
        <v>0</v>
      </c>
      <c r="AA550" s="69" t="s">
        <v>989</v>
      </c>
      <c r="AB550" s="69" t="s">
        <v>1144</v>
      </c>
      <c r="AC550" s="69"/>
    </row>
    <row r="551" spans="1:29" x14ac:dyDescent="0.25">
      <c r="A551" s="71" t="s">
        <v>193</v>
      </c>
      <c r="B551" s="71"/>
      <c r="C551" s="71"/>
      <c r="D551" s="71"/>
      <c r="E551" s="71"/>
      <c r="F551" s="71"/>
      <c r="G551" s="71"/>
      <c r="H551" s="71"/>
      <c r="I551" s="72">
        <v>1271.96</v>
      </c>
      <c r="J551" s="71"/>
      <c r="K551" s="71"/>
      <c r="L551" s="72">
        <v>1271.96</v>
      </c>
      <c r="M551" s="72">
        <v>0</v>
      </c>
      <c r="N551" s="71"/>
      <c r="O551" s="71"/>
      <c r="P551" s="71"/>
      <c r="Q551" s="71"/>
      <c r="R551" s="71"/>
      <c r="S551" s="72">
        <v>1271.96</v>
      </c>
      <c r="T551" s="72">
        <v>1271.96</v>
      </c>
      <c r="U551" s="71"/>
      <c r="V551" s="71"/>
      <c r="W551" s="71"/>
      <c r="X551" s="72">
        <v>0</v>
      </c>
      <c r="Y551" s="72">
        <v>0</v>
      </c>
      <c r="Z551" s="72">
        <v>1271.96</v>
      </c>
      <c r="AA551" s="69"/>
      <c r="AB551" s="69"/>
      <c r="AC551" s="69"/>
    </row>
    <row r="552" spans="1:29" ht="30" x14ac:dyDescent="0.25">
      <c r="A552" s="68" t="s">
        <v>20115</v>
      </c>
      <c r="B552" s="69" t="s">
        <v>20116</v>
      </c>
      <c r="C552" s="69" t="s">
        <v>20117</v>
      </c>
      <c r="D552" s="69" t="s">
        <v>4628</v>
      </c>
      <c r="E552" s="69" t="s">
        <v>18976</v>
      </c>
      <c r="F552" s="69" t="s">
        <v>4722</v>
      </c>
      <c r="G552" s="69" t="s">
        <v>1249</v>
      </c>
      <c r="H552" s="69" t="s">
        <v>962</v>
      </c>
      <c r="I552" s="70">
        <v>940.5</v>
      </c>
      <c r="J552" s="69" t="s">
        <v>4591</v>
      </c>
      <c r="K552" s="69" t="s">
        <v>20118</v>
      </c>
      <c r="L552" s="70">
        <v>940.5</v>
      </c>
      <c r="M552" s="69"/>
      <c r="N552" s="69" t="s">
        <v>20119</v>
      </c>
      <c r="O552" s="69"/>
      <c r="P552" s="69" t="s">
        <v>3826</v>
      </c>
      <c r="Q552" s="69" t="s">
        <v>1143</v>
      </c>
      <c r="R552" s="69"/>
      <c r="S552" s="70">
        <v>940.5</v>
      </c>
      <c r="T552" s="70"/>
      <c r="U552" s="69" t="s">
        <v>2054</v>
      </c>
      <c r="V552" s="73">
        <v>14</v>
      </c>
      <c r="W552" s="69" t="s">
        <v>2054</v>
      </c>
      <c r="X552" s="69"/>
      <c r="Y552" s="70"/>
      <c r="Z552" s="69">
        <v>0</v>
      </c>
      <c r="AA552" s="69" t="s">
        <v>989</v>
      </c>
      <c r="AB552" s="69" t="s">
        <v>1144</v>
      </c>
      <c r="AC552" s="69"/>
    </row>
    <row r="553" spans="1:29" x14ac:dyDescent="0.25">
      <c r="A553" s="71" t="s">
        <v>193</v>
      </c>
      <c r="B553" s="71"/>
      <c r="C553" s="71"/>
      <c r="D553" s="71"/>
      <c r="E553" s="71"/>
      <c r="F553" s="71"/>
      <c r="G553" s="71"/>
      <c r="H553" s="71"/>
      <c r="I553" s="72">
        <v>940.5</v>
      </c>
      <c r="J553" s="71"/>
      <c r="K553" s="71"/>
      <c r="L553" s="72">
        <v>940.5</v>
      </c>
      <c r="M553" s="72">
        <v>0</v>
      </c>
      <c r="N553" s="71"/>
      <c r="O553" s="71"/>
      <c r="P553" s="71"/>
      <c r="Q553" s="71"/>
      <c r="R553" s="71"/>
      <c r="S553" s="72">
        <v>940.5</v>
      </c>
      <c r="T553" s="72">
        <v>940.5</v>
      </c>
      <c r="U553" s="71"/>
      <c r="V553" s="71"/>
      <c r="W553" s="71"/>
      <c r="X553" s="72">
        <v>0</v>
      </c>
      <c r="Y553" s="72">
        <v>0</v>
      </c>
      <c r="Z553" s="72">
        <v>940.5</v>
      </c>
      <c r="AA553" s="69"/>
      <c r="AB553" s="69"/>
      <c r="AC553" s="69"/>
    </row>
    <row r="554" spans="1:29" ht="30" x14ac:dyDescent="0.25">
      <c r="A554" s="68" t="s">
        <v>20120</v>
      </c>
      <c r="B554" s="69" t="s">
        <v>20121</v>
      </c>
      <c r="C554" s="69" t="s">
        <v>20122</v>
      </c>
      <c r="D554" s="69" t="s">
        <v>4746</v>
      </c>
      <c r="E554" s="69" t="s">
        <v>18990</v>
      </c>
      <c r="F554" s="69" t="s">
        <v>4756</v>
      </c>
      <c r="G554" s="69" t="s">
        <v>3798</v>
      </c>
      <c r="H554" s="69" t="s">
        <v>962</v>
      </c>
      <c r="I554" s="70">
        <v>1765.89</v>
      </c>
      <c r="J554" s="69" t="s">
        <v>4591</v>
      </c>
      <c r="K554" s="69" t="s">
        <v>20123</v>
      </c>
      <c r="L554" s="70">
        <v>1765.89</v>
      </c>
      <c r="M554" s="69"/>
      <c r="N554" s="69" t="s">
        <v>20124</v>
      </c>
      <c r="O554" s="69"/>
      <c r="P554" s="69" t="s">
        <v>1977</v>
      </c>
      <c r="Q554" s="69" t="s">
        <v>1282</v>
      </c>
      <c r="R554" s="69"/>
      <c r="S554" s="70">
        <v>1765.89</v>
      </c>
      <c r="T554" s="70"/>
      <c r="U554" s="69" t="s">
        <v>1282</v>
      </c>
      <c r="V554" s="73">
        <v>60</v>
      </c>
      <c r="W554" s="69" t="s">
        <v>1282</v>
      </c>
      <c r="X554" s="69"/>
      <c r="Y554" s="70"/>
      <c r="Z554" s="69">
        <v>0</v>
      </c>
      <c r="AA554" s="69" t="s">
        <v>989</v>
      </c>
      <c r="AB554" s="69" t="s">
        <v>1144</v>
      </c>
      <c r="AC554" s="69"/>
    </row>
    <row r="555" spans="1:29" x14ac:dyDescent="0.25">
      <c r="A555" s="71" t="s">
        <v>193</v>
      </c>
      <c r="B555" s="71"/>
      <c r="C555" s="71"/>
      <c r="D555" s="71"/>
      <c r="E555" s="71"/>
      <c r="F555" s="71"/>
      <c r="G555" s="71"/>
      <c r="H555" s="71"/>
      <c r="I555" s="72">
        <v>1765.89</v>
      </c>
      <c r="J555" s="71"/>
      <c r="K555" s="71"/>
      <c r="L555" s="72">
        <v>1765.89</v>
      </c>
      <c r="M555" s="72">
        <v>0</v>
      </c>
      <c r="N555" s="71"/>
      <c r="O555" s="71"/>
      <c r="P555" s="71"/>
      <c r="Q555" s="71"/>
      <c r="R555" s="71"/>
      <c r="S555" s="72">
        <v>1765.89</v>
      </c>
      <c r="T555" s="72">
        <v>1765.89</v>
      </c>
      <c r="U555" s="71"/>
      <c r="V555" s="71"/>
      <c r="W555" s="71"/>
      <c r="X555" s="72">
        <v>0</v>
      </c>
      <c r="Y555" s="72">
        <v>0</v>
      </c>
      <c r="Z555" s="72">
        <v>1765.89</v>
      </c>
      <c r="AA555" s="69"/>
      <c r="AB555" s="69"/>
      <c r="AC555" s="69"/>
    </row>
    <row r="556" spans="1:29" ht="20" x14ac:dyDescent="0.25">
      <c r="A556" s="68" t="s">
        <v>20125</v>
      </c>
      <c r="B556" s="69" t="s">
        <v>20126</v>
      </c>
      <c r="C556" s="69" t="s">
        <v>20127</v>
      </c>
      <c r="D556" s="69" t="s">
        <v>4611</v>
      </c>
      <c r="E556" s="69" t="s">
        <v>18990</v>
      </c>
      <c r="F556" s="69" t="s">
        <v>4756</v>
      </c>
      <c r="G556" s="69" t="s">
        <v>3798</v>
      </c>
      <c r="H556" s="69" t="s">
        <v>962</v>
      </c>
      <c r="I556" s="70">
        <v>1054.6400000000001</v>
      </c>
      <c r="J556" s="69" t="s">
        <v>4591</v>
      </c>
      <c r="K556" s="69" t="s">
        <v>20128</v>
      </c>
      <c r="L556" s="70">
        <v>1054.6400000000001</v>
      </c>
      <c r="M556" s="69"/>
      <c r="N556" s="69" t="s">
        <v>20129</v>
      </c>
      <c r="O556" s="69"/>
      <c r="P556" s="69" t="s">
        <v>1977</v>
      </c>
      <c r="Q556" s="69" t="s">
        <v>1374</v>
      </c>
      <c r="R556" s="69"/>
      <c r="S556" s="70">
        <v>1054.6400000000001</v>
      </c>
      <c r="T556" s="70"/>
      <c r="U556" s="69" t="s">
        <v>1374</v>
      </c>
      <c r="V556" s="73">
        <v>90</v>
      </c>
      <c r="W556" s="69" t="s">
        <v>1374</v>
      </c>
      <c r="X556" s="69"/>
      <c r="Y556" s="70"/>
      <c r="Z556" s="69">
        <v>0</v>
      </c>
      <c r="AA556" s="69" t="s">
        <v>989</v>
      </c>
      <c r="AB556" s="69" t="s">
        <v>1144</v>
      </c>
      <c r="AC556" s="69"/>
    </row>
    <row r="557" spans="1:29" x14ac:dyDescent="0.25">
      <c r="A557" s="71" t="s">
        <v>193</v>
      </c>
      <c r="B557" s="71"/>
      <c r="C557" s="71"/>
      <c r="D557" s="71"/>
      <c r="E557" s="71"/>
      <c r="F557" s="71"/>
      <c r="G557" s="71"/>
      <c r="H557" s="71"/>
      <c r="I557" s="72">
        <v>1054.6400000000001</v>
      </c>
      <c r="J557" s="71"/>
      <c r="K557" s="71"/>
      <c r="L557" s="72">
        <v>1054.6400000000001</v>
      </c>
      <c r="M557" s="72">
        <v>0</v>
      </c>
      <c r="N557" s="71"/>
      <c r="O557" s="71"/>
      <c r="P557" s="71"/>
      <c r="Q557" s="71"/>
      <c r="R557" s="71"/>
      <c r="S557" s="72">
        <v>1054.6400000000001</v>
      </c>
      <c r="T557" s="72">
        <v>1054.6400000000001</v>
      </c>
      <c r="U557" s="71"/>
      <c r="V557" s="71"/>
      <c r="W557" s="71"/>
      <c r="X557" s="72">
        <v>0</v>
      </c>
      <c r="Y557" s="72">
        <v>0</v>
      </c>
      <c r="Z557" s="72">
        <v>1054.6400000000001</v>
      </c>
      <c r="AA557" s="69"/>
      <c r="AB557" s="69"/>
      <c r="AC557" s="69"/>
    </row>
    <row r="558" spans="1:29" ht="30" x14ac:dyDescent="0.25">
      <c r="A558" s="68" t="s">
        <v>20130</v>
      </c>
      <c r="B558" s="69" t="s">
        <v>20131</v>
      </c>
      <c r="C558" s="69" t="s">
        <v>20132</v>
      </c>
      <c r="D558" s="69" t="s">
        <v>4813</v>
      </c>
      <c r="E558" s="69" t="s">
        <v>18976</v>
      </c>
      <c r="F558" s="69" t="s">
        <v>4756</v>
      </c>
      <c r="G558" s="69" t="s">
        <v>961</v>
      </c>
      <c r="H558" s="69" t="s">
        <v>962</v>
      </c>
      <c r="I558" s="70">
        <v>25269.48</v>
      </c>
      <c r="J558" s="69" t="s">
        <v>4591</v>
      </c>
      <c r="K558" s="69" t="s">
        <v>20133</v>
      </c>
      <c r="L558" s="70">
        <v>25269.48</v>
      </c>
      <c r="M558" s="69"/>
      <c r="N558" s="69" t="s">
        <v>20134</v>
      </c>
      <c r="O558" s="69"/>
      <c r="P558" s="69" t="s">
        <v>1250</v>
      </c>
      <c r="Q558" s="69" t="s">
        <v>1978</v>
      </c>
      <c r="R558" s="69"/>
      <c r="S558" s="70">
        <v>25269.48</v>
      </c>
      <c r="T558" s="70"/>
      <c r="U558" s="69" t="s">
        <v>1312</v>
      </c>
      <c r="V558" s="73">
        <v>59</v>
      </c>
      <c r="W558" s="69" t="s">
        <v>1312</v>
      </c>
      <c r="X558" s="69"/>
      <c r="Y558" s="70"/>
      <c r="Z558" s="69">
        <v>0</v>
      </c>
      <c r="AA558" s="69" t="s">
        <v>989</v>
      </c>
      <c r="AB558" s="69" t="s">
        <v>1144</v>
      </c>
      <c r="AC558" s="69"/>
    </row>
    <row r="559" spans="1:29" x14ac:dyDescent="0.25">
      <c r="A559" s="71" t="s">
        <v>193</v>
      </c>
      <c r="B559" s="71"/>
      <c r="C559" s="71"/>
      <c r="D559" s="71"/>
      <c r="E559" s="71"/>
      <c r="F559" s="71"/>
      <c r="G559" s="71"/>
      <c r="H559" s="71"/>
      <c r="I559" s="72">
        <v>25269.48</v>
      </c>
      <c r="J559" s="71"/>
      <c r="K559" s="71"/>
      <c r="L559" s="72">
        <v>25269.48</v>
      </c>
      <c r="M559" s="72">
        <v>0</v>
      </c>
      <c r="N559" s="71"/>
      <c r="O559" s="71"/>
      <c r="P559" s="71"/>
      <c r="Q559" s="71"/>
      <c r="R559" s="71"/>
      <c r="S559" s="72">
        <v>25269.48</v>
      </c>
      <c r="T559" s="72">
        <v>25269.48</v>
      </c>
      <c r="U559" s="71"/>
      <c r="V559" s="71"/>
      <c r="W559" s="71"/>
      <c r="X559" s="72">
        <v>0</v>
      </c>
      <c r="Y559" s="72">
        <v>0</v>
      </c>
      <c r="Z559" s="72">
        <v>25269.48</v>
      </c>
      <c r="AA559" s="69"/>
      <c r="AB559" s="69"/>
      <c r="AC559" s="69"/>
    </row>
    <row r="560" spans="1:29" ht="20" x14ac:dyDescent="0.25">
      <c r="A560" s="68" t="s">
        <v>20135</v>
      </c>
      <c r="B560" s="69" t="s">
        <v>20136</v>
      </c>
      <c r="C560" s="69" t="s">
        <v>20137</v>
      </c>
      <c r="D560" s="69" t="s">
        <v>883</v>
      </c>
      <c r="E560" s="69" t="s">
        <v>20138</v>
      </c>
      <c r="F560" s="69" t="s">
        <v>4756</v>
      </c>
      <c r="G560" s="69" t="s">
        <v>20139</v>
      </c>
      <c r="H560" s="69" t="s">
        <v>962</v>
      </c>
      <c r="I560" s="70">
        <v>789.75</v>
      </c>
      <c r="J560" s="69" t="s">
        <v>4591</v>
      </c>
      <c r="K560" s="69" t="s">
        <v>20140</v>
      </c>
      <c r="L560" s="70">
        <v>789.75</v>
      </c>
      <c r="M560" s="69"/>
      <c r="N560" s="69" t="s">
        <v>20141</v>
      </c>
      <c r="O560" s="69"/>
      <c r="P560" s="69" t="s">
        <v>1977</v>
      </c>
      <c r="Q560" s="69" t="s">
        <v>20142</v>
      </c>
      <c r="R560" s="69"/>
      <c r="S560" s="70">
        <v>789.75</v>
      </c>
      <c r="T560" s="70"/>
      <c r="U560" s="69" t="s">
        <v>1363</v>
      </c>
      <c r="V560" s="73">
        <v>53</v>
      </c>
      <c r="W560" s="69" t="s">
        <v>1363</v>
      </c>
      <c r="X560" s="69"/>
      <c r="Y560" s="70"/>
      <c r="Z560" s="69">
        <v>0</v>
      </c>
      <c r="AA560" s="69" t="s">
        <v>989</v>
      </c>
      <c r="AB560" s="69" t="s">
        <v>1144</v>
      </c>
      <c r="AC560" s="69"/>
    </row>
    <row r="561" spans="1:29" x14ac:dyDescent="0.25">
      <c r="A561" s="71" t="s">
        <v>193</v>
      </c>
      <c r="B561" s="71"/>
      <c r="C561" s="71"/>
      <c r="D561" s="71"/>
      <c r="E561" s="71"/>
      <c r="F561" s="71"/>
      <c r="G561" s="71"/>
      <c r="H561" s="71"/>
      <c r="I561" s="72">
        <v>789.75</v>
      </c>
      <c r="J561" s="71"/>
      <c r="K561" s="71"/>
      <c r="L561" s="72">
        <v>789.75</v>
      </c>
      <c r="M561" s="72">
        <v>0</v>
      </c>
      <c r="N561" s="71"/>
      <c r="O561" s="71"/>
      <c r="P561" s="71"/>
      <c r="Q561" s="71"/>
      <c r="R561" s="71"/>
      <c r="S561" s="72">
        <v>789.75</v>
      </c>
      <c r="T561" s="72">
        <v>789.75</v>
      </c>
      <c r="U561" s="71"/>
      <c r="V561" s="71"/>
      <c r="W561" s="71"/>
      <c r="X561" s="72">
        <v>0</v>
      </c>
      <c r="Y561" s="72">
        <v>0</v>
      </c>
      <c r="Z561" s="72">
        <v>789.75</v>
      </c>
      <c r="AA561" s="69"/>
      <c r="AB561" s="69"/>
      <c r="AC561" s="69"/>
    </row>
    <row r="562" spans="1:29" ht="30" x14ac:dyDescent="0.25">
      <c r="A562" s="68" t="s">
        <v>20143</v>
      </c>
      <c r="B562" s="69" t="s">
        <v>20144</v>
      </c>
      <c r="C562" s="69" t="s">
        <v>20145</v>
      </c>
      <c r="D562" s="69" t="s">
        <v>4589</v>
      </c>
      <c r="E562" s="69" t="s">
        <v>20138</v>
      </c>
      <c r="F562" s="69" t="s">
        <v>4756</v>
      </c>
      <c r="G562" s="69" t="s">
        <v>1943</v>
      </c>
      <c r="H562" s="69" t="s">
        <v>962</v>
      </c>
      <c r="I562" s="70">
        <v>281.2</v>
      </c>
      <c r="J562" s="69" t="s">
        <v>4591</v>
      </c>
      <c r="K562" s="69" t="s">
        <v>20146</v>
      </c>
      <c r="L562" s="70">
        <v>281.2</v>
      </c>
      <c r="M562" s="69"/>
      <c r="N562" s="69" t="s">
        <v>20147</v>
      </c>
      <c r="O562" s="69"/>
      <c r="P562" s="69" t="s">
        <v>1729</v>
      </c>
      <c r="Q562" s="69" t="s">
        <v>2170</v>
      </c>
      <c r="R562" s="69"/>
      <c r="S562" s="70">
        <v>281.2</v>
      </c>
      <c r="T562" s="70"/>
      <c r="U562" s="69" t="s">
        <v>1129</v>
      </c>
      <c r="V562" s="73">
        <v>21</v>
      </c>
      <c r="W562" s="69" t="s">
        <v>1129</v>
      </c>
      <c r="X562" s="69"/>
      <c r="Y562" s="70"/>
      <c r="Z562" s="69">
        <v>0</v>
      </c>
      <c r="AA562" s="69" t="s">
        <v>989</v>
      </c>
      <c r="AB562" s="69" t="s">
        <v>1144</v>
      </c>
      <c r="AC562" s="69"/>
    </row>
    <row r="563" spans="1:29" x14ac:dyDescent="0.25">
      <c r="A563" s="71" t="s">
        <v>193</v>
      </c>
      <c r="B563" s="71"/>
      <c r="C563" s="71"/>
      <c r="D563" s="71"/>
      <c r="E563" s="71"/>
      <c r="F563" s="71"/>
      <c r="G563" s="71"/>
      <c r="H563" s="71"/>
      <c r="I563" s="72">
        <v>281.2</v>
      </c>
      <c r="J563" s="71"/>
      <c r="K563" s="71"/>
      <c r="L563" s="72">
        <v>281.2</v>
      </c>
      <c r="M563" s="72">
        <v>0</v>
      </c>
      <c r="N563" s="71"/>
      <c r="O563" s="71"/>
      <c r="P563" s="71"/>
      <c r="Q563" s="71"/>
      <c r="R563" s="71"/>
      <c r="S563" s="72">
        <v>281.2</v>
      </c>
      <c r="T563" s="72">
        <v>281.2</v>
      </c>
      <c r="U563" s="71"/>
      <c r="V563" s="71"/>
      <c r="W563" s="71"/>
      <c r="X563" s="72">
        <v>0</v>
      </c>
      <c r="Y563" s="72">
        <v>0</v>
      </c>
      <c r="Z563" s="72">
        <v>281.2</v>
      </c>
      <c r="AA563" s="69"/>
      <c r="AB563" s="69"/>
      <c r="AC563" s="69"/>
    </row>
    <row r="564" spans="1:29" ht="40" x14ac:dyDescent="0.25">
      <c r="A564" s="68" t="s">
        <v>20148</v>
      </c>
      <c r="B564" s="69" t="s">
        <v>19244</v>
      </c>
      <c r="C564" s="69" t="s">
        <v>20149</v>
      </c>
      <c r="D564" s="69" t="s">
        <v>890</v>
      </c>
      <c r="E564" s="69" t="s">
        <v>18976</v>
      </c>
      <c r="F564" s="69" t="s">
        <v>1234</v>
      </c>
      <c r="G564" s="69" t="s">
        <v>3798</v>
      </c>
      <c r="H564" s="69" t="s">
        <v>962</v>
      </c>
      <c r="I564" s="70">
        <v>12449.99</v>
      </c>
      <c r="J564" s="69" t="s">
        <v>4591</v>
      </c>
      <c r="K564" s="69" t="s">
        <v>20150</v>
      </c>
      <c r="L564" s="70">
        <v>12449.99</v>
      </c>
      <c r="M564" s="69"/>
      <c r="N564" s="69" t="s">
        <v>20151</v>
      </c>
      <c r="O564" s="69"/>
      <c r="P564" s="69" t="s">
        <v>4716</v>
      </c>
      <c r="Q564" s="69" t="s">
        <v>4600</v>
      </c>
      <c r="R564" s="69"/>
      <c r="S564" s="70">
        <v>12449.99</v>
      </c>
      <c r="T564" s="70"/>
      <c r="U564" s="69" t="s">
        <v>4600</v>
      </c>
      <c r="V564" s="73">
        <v>13</v>
      </c>
      <c r="W564" s="69" t="s">
        <v>4600</v>
      </c>
      <c r="X564" s="69"/>
      <c r="Y564" s="70"/>
      <c r="Z564" s="69">
        <v>0</v>
      </c>
      <c r="AA564" s="69" t="s">
        <v>989</v>
      </c>
      <c r="AB564" s="69" t="s">
        <v>1144</v>
      </c>
      <c r="AC564" s="69"/>
    </row>
    <row r="565" spans="1:29" x14ac:dyDescent="0.25">
      <c r="A565" s="71" t="s">
        <v>193</v>
      </c>
      <c r="B565" s="71"/>
      <c r="C565" s="71"/>
      <c r="D565" s="71"/>
      <c r="E565" s="71"/>
      <c r="F565" s="71"/>
      <c r="G565" s="71"/>
      <c r="H565" s="71"/>
      <c r="I565" s="72">
        <v>12449.99</v>
      </c>
      <c r="J565" s="71"/>
      <c r="K565" s="71"/>
      <c r="L565" s="72">
        <v>12449.99</v>
      </c>
      <c r="M565" s="72">
        <v>0</v>
      </c>
      <c r="N565" s="71"/>
      <c r="O565" s="71"/>
      <c r="P565" s="71"/>
      <c r="Q565" s="71"/>
      <c r="R565" s="71"/>
      <c r="S565" s="72">
        <v>12449.99</v>
      </c>
      <c r="T565" s="72">
        <v>12449.99</v>
      </c>
      <c r="U565" s="71"/>
      <c r="V565" s="71"/>
      <c r="W565" s="71"/>
      <c r="X565" s="72">
        <v>0</v>
      </c>
      <c r="Y565" s="72">
        <v>0</v>
      </c>
      <c r="Z565" s="72">
        <v>12449.99</v>
      </c>
      <c r="AA565" s="69"/>
      <c r="AB565" s="69"/>
      <c r="AC565" s="69"/>
    </row>
    <row r="566" spans="1:29" ht="40" x14ac:dyDescent="0.25">
      <c r="A566" s="68" t="s">
        <v>20152</v>
      </c>
      <c r="B566" s="69" t="s">
        <v>20153</v>
      </c>
      <c r="C566" s="69" t="s">
        <v>20154</v>
      </c>
      <c r="D566" s="69" t="s">
        <v>9549</v>
      </c>
      <c r="E566" s="69" t="s">
        <v>18990</v>
      </c>
      <c r="F566" s="69" t="s">
        <v>1234</v>
      </c>
      <c r="G566" s="69" t="s">
        <v>3798</v>
      </c>
      <c r="H566" s="69" t="s">
        <v>962</v>
      </c>
      <c r="I566" s="70">
        <v>3233.52</v>
      </c>
      <c r="J566" s="69" t="s">
        <v>4591</v>
      </c>
      <c r="K566" s="69" t="s">
        <v>20155</v>
      </c>
      <c r="L566" s="70">
        <v>3233.52</v>
      </c>
      <c r="M566" s="69"/>
      <c r="N566" s="69" t="s">
        <v>20156</v>
      </c>
      <c r="O566" s="69"/>
      <c r="P566" s="69" t="s">
        <v>1249</v>
      </c>
      <c r="Q566" s="69" t="s">
        <v>20142</v>
      </c>
      <c r="R566" s="69"/>
      <c r="S566" s="70">
        <v>3233.52</v>
      </c>
      <c r="T566" s="70"/>
      <c r="U566" s="69" t="s">
        <v>1363</v>
      </c>
      <c r="V566" s="73">
        <v>35</v>
      </c>
      <c r="W566" s="69" t="s">
        <v>1363</v>
      </c>
      <c r="X566" s="69"/>
      <c r="Y566" s="70"/>
      <c r="Z566" s="69">
        <v>0</v>
      </c>
      <c r="AA566" s="69" t="s">
        <v>989</v>
      </c>
      <c r="AB566" s="69" t="s">
        <v>1144</v>
      </c>
      <c r="AC566" s="69"/>
    </row>
    <row r="567" spans="1:29" x14ac:dyDescent="0.25">
      <c r="A567" s="71" t="s">
        <v>193</v>
      </c>
      <c r="B567" s="71"/>
      <c r="C567" s="71"/>
      <c r="D567" s="71"/>
      <c r="E567" s="71"/>
      <c r="F567" s="71"/>
      <c r="G567" s="71"/>
      <c r="H567" s="71"/>
      <c r="I567" s="72">
        <v>3233.52</v>
      </c>
      <c r="J567" s="71"/>
      <c r="K567" s="71"/>
      <c r="L567" s="72">
        <v>3233.52</v>
      </c>
      <c r="M567" s="72">
        <v>0</v>
      </c>
      <c r="N567" s="71"/>
      <c r="O567" s="71"/>
      <c r="P567" s="71"/>
      <c r="Q567" s="71"/>
      <c r="R567" s="71"/>
      <c r="S567" s="72">
        <v>3233.52</v>
      </c>
      <c r="T567" s="72">
        <v>3233.52</v>
      </c>
      <c r="U567" s="71"/>
      <c r="V567" s="71"/>
      <c r="W567" s="71"/>
      <c r="X567" s="72">
        <v>0</v>
      </c>
      <c r="Y567" s="72">
        <v>0</v>
      </c>
      <c r="Z567" s="72">
        <v>3233.52</v>
      </c>
      <c r="AA567" s="69"/>
      <c r="AB567" s="69"/>
      <c r="AC567" s="69"/>
    </row>
    <row r="568" spans="1:29" ht="20" x14ac:dyDescent="0.25">
      <c r="A568" s="68" t="s">
        <v>20157</v>
      </c>
      <c r="B568" s="69" t="s">
        <v>19244</v>
      </c>
      <c r="C568" s="69" t="s">
        <v>20158</v>
      </c>
      <c r="D568" s="69" t="s">
        <v>4611</v>
      </c>
      <c r="E568" s="69" t="s">
        <v>18976</v>
      </c>
      <c r="F568" s="69" t="s">
        <v>1234</v>
      </c>
      <c r="G568" s="69" t="s">
        <v>3798</v>
      </c>
      <c r="H568" s="69" t="s">
        <v>962</v>
      </c>
      <c r="I568" s="70">
        <v>1467.2</v>
      </c>
      <c r="J568" s="69" t="s">
        <v>4591</v>
      </c>
      <c r="K568" s="69" t="s">
        <v>20159</v>
      </c>
      <c r="L568" s="70">
        <v>1467.2</v>
      </c>
      <c r="M568" s="69"/>
      <c r="N568" s="69" t="s">
        <v>20160</v>
      </c>
      <c r="O568" s="69"/>
      <c r="P568" s="69" t="s">
        <v>1977</v>
      </c>
      <c r="Q568" s="69" t="s">
        <v>1259</v>
      </c>
      <c r="R568" s="69"/>
      <c r="S568" s="70">
        <v>1467.2</v>
      </c>
      <c r="T568" s="70"/>
      <c r="U568" s="69" t="s">
        <v>1259</v>
      </c>
      <c r="V568" s="73">
        <v>89</v>
      </c>
      <c r="W568" s="69" t="s">
        <v>1259</v>
      </c>
      <c r="X568" s="69"/>
      <c r="Y568" s="70"/>
      <c r="Z568" s="69">
        <v>0</v>
      </c>
      <c r="AA568" s="69" t="s">
        <v>989</v>
      </c>
      <c r="AB568" s="69" t="s">
        <v>1144</v>
      </c>
      <c r="AC568" s="69"/>
    </row>
    <row r="569" spans="1:29" x14ac:dyDescent="0.25">
      <c r="A569" s="71" t="s">
        <v>193</v>
      </c>
      <c r="B569" s="71"/>
      <c r="C569" s="71"/>
      <c r="D569" s="71"/>
      <c r="E569" s="71"/>
      <c r="F569" s="71"/>
      <c r="G569" s="71"/>
      <c r="H569" s="71"/>
      <c r="I569" s="72">
        <v>1467.2</v>
      </c>
      <c r="J569" s="71"/>
      <c r="K569" s="71"/>
      <c r="L569" s="72">
        <v>1467.2</v>
      </c>
      <c r="M569" s="72">
        <v>0</v>
      </c>
      <c r="N569" s="71"/>
      <c r="O569" s="71"/>
      <c r="P569" s="71"/>
      <c r="Q569" s="71"/>
      <c r="R569" s="71"/>
      <c r="S569" s="72">
        <v>1467.2</v>
      </c>
      <c r="T569" s="72">
        <v>1467.2</v>
      </c>
      <c r="U569" s="71"/>
      <c r="V569" s="71"/>
      <c r="W569" s="71"/>
      <c r="X569" s="72">
        <v>0</v>
      </c>
      <c r="Y569" s="72">
        <v>0</v>
      </c>
      <c r="Z569" s="72">
        <v>1467.2</v>
      </c>
      <c r="AA569" s="69"/>
      <c r="AB569" s="69"/>
      <c r="AC569" s="69"/>
    </row>
    <row r="570" spans="1:29" ht="30" x14ac:dyDescent="0.25">
      <c r="A570" s="68" t="s">
        <v>20161</v>
      </c>
      <c r="B570" s="69" t="s">
        <v>20162</v>
      </c>
      <c r="C570" s="69" t="s">
        <v>20163</v>
      </c>
      <c r="D570" s="69" t="s">
        <v>4589</v>
      </c>
      <c r="E570" s="69" t="s">
        <v>18976</v>
      </c>
      <c r="F570" s="69" t="s">
        <v>1234</v>
      </c>
      <c r="G570" s="69" t="s">
        <v>2711</v>
      </c>
      <c r="H570" s="69" t="s">
        <v>962</v>
      </c>
      <c r="I570" s="70">
        <v>726.53</v>
      </c>
      <c r="J570" s="69" t="s">
        <v>4591</v>
      </c>
      <c r="K570" s="69" t="s">
        <v>20164</v>
      </c>
      <c r="L570" s="70">
        <v>726.53</v>
      </c>
      <c r="M570" s="69"/>
      <c r="N570" s="69" t="s">
        <v>20165</v>
      </c>
      <c r="O570" s="69"/>
      <c r="P570" s="69" t="s">
        <v>1869</v>
      </c>
      <c r="Q570" s="69" t="s">
        <v>1497</v>
      </c>
      <c r="R570" s="69"/>
      <c r="S570" s="70">
        <v>726.53</v>
      </c>
      <c r="T570" s="70"/>
      <c r="U570" s="69" t="s">
        <v>965</v>
      </c>
      <c r="V570" s="73">
        <v>13</v>
      </c>
      <c r="W570" s="69" t="s">
        <v>965</v>
      </c>
      <c r="X570" s="69"/>
      <c r="Y570" s="70"/>
      <c r="Z570" s="69">
        <v>0</v>
      </c>
      <c r="AA570" s="69" t="s">
        <v>989</v>
      </c>
      <c r="AB570" s="69" t="s">
        <v>1144</v>
      </c>
      <c r="AC570" s="69"/>
    </row>
    <row r="571" spans="1:29" x14ac:dyDescent="0.25">
      <c r="A571" s="71" t="s">
        <v>193</v>
      </c>
      <c r="B571" s="71"/>
      <c r="C571" s="71"/>
      <c r="D571" s="71"/>
      <c r="E571" s="71"/>
      <c r="F571" s="71"/>
      <c r="G571" s="71"/>
      <c r="H571" s="71"/>
      <c r="I571" s="72">
        <v>726.53</v>
      </c>
      <c r="J571" s="71"/>
      <c r="K571" s="71"/>
      <c r="L571" s="72">
        <v>726.53</v>
      </c>
      <c r="M571" s="72">
        <v>0</v>
      </c>
      <c r="N571" s="71"/>
      <c r="O571" s="71"/>
      <c r="P571" s="71"/>
      <c r="Q571" s="71"/>
      <c r="R571" s="71"/>
      <c r="S571" s="72">
        <v>726.53</v>
      </c>
      <c r="T571" s="72">
        <v>726.53</v>
      </c>
      <c r="U571" s="71"/>
      <c r="V571" s="71"/>
      <c r="W571" s="71"/>
      <c r="X571" s="72">
        <v>0</v>
      </c>
      <c r="Y571" s="72">
        <v>0</v>
      </c>
      <c r="Z571" s="72">
        <v>726.53</v>
      </c>
      <c r="AA571" s="69"/>
      <c r="AB571" s="69"/>
      <c r="AC571" s="69"/>
    </row>
    <row r="572" spans="1:29" ht="30" x14ac:dyDescent="0.25">
      <c r="A572" s="68" t="s">
        <v>20166</v>
      </c>
      <c r="B572" s="69" t="s">
        <v>20167</v>
      </c>
      <c r="C572" s="69" t="s">
        <v>20168</v>
      </c>
      <c r="D572" s="69" t="s">
        <v>4623</v>
      </c>
      <c r="E572" s="69" t="s">
        <v>18990</v>
      </c>
      <c r="F572" s="69" t="s">
        <v>1234</v>
      </c>
      <c r="G572" s="69" t="s">
        <v>1242</v>
      </c>
      <c r="H572" s="69" t="s">
        <v>962</v>
      </c>
      <c r="I572" s="70">
        <v>2381.63</v>
      </c>
      <c r="J572" s="69" t="s">
        <v>4591</v>
      </c>
      <c r="K572" s="69" t="s">
        <v>20169</v>
      </c>
      <c r="L572" s="70">
        <v>2381.63</v>
      </c>
      <c r="M572" s="69"/>
      <c r="N572" s="69"/>
      <c r="O572" s="69"/>
      <c r="P572" s="69"/>
      <c r="Q572" s="69"/>
      <c r="R572" s="69"/>
      <c r="S572" s="69"/>
      <c r="T572" s="70"/>
      <c r="U572" s="69"/>
      <c r="V572" s="69"/>
      <c r="W572" s="69"/>
      <c r="X572" s="69"/>
      <c r="Y572" s="70"/>
      <c r="Z572" s="69">
        <v>0</v>
      </c>
      <c r="AA572" s="69" t="s">
        <v>989</v>
      </c>
      <c r="AB572" s="69" t="s">
        <v>1144</v>
      </c>
      <c r="AC572" s="69"/>
    </row>
    <row r="573" spans="1:29" x14ac:dyDescent="0.25">
      <c r="A573" s="71" t="s">
        <v>193</v>
      </c>
      <c r="B573" s="71"/>
      <c r="C573" s="71"/>
      <c r="D573" s="71"/>
      <c r="E573" s="71"/>
      <c r="F573" s="71"/>
      <c r="G573" s="71"/>
      <c r="H573" s="71"/>
      <c r="I573" s="72">
        <v>2381.63</v>
      </c>
      <c r="J573" s="71"/>
      <c r="K573" s="71"/>
      <c r="L573" s="72">
        <v>2381.63</v>
      </c>
      <c r="M573" s="72">
        <v>0</v>
      </c>
      <c r="N573" s="71"/>
      <c r="O573" s="71"/>
      <c r="P573" s="71"/>
      <c r="Q573" s="71"/>
      <c r="R573" s="71"/>
      <c r="S573" s="72">
        <v>0</v>
      </c>
      <c r="T573" s="72">
        <v>0</v>
      </c>
      <c r="U573" s="71"/>
      <c r="V573" s="71"/>
      <c r="W573" s="71"/>
      <c r="X573" s="72">
        <v>0</v>
      </c>
      <c r="Y573" s="72">
        <v>0</v>
      </c>
      <c r="Z573" s="72">
        <v>0</v>
      </c>
      <c r="AA573" s="69"/>
      <c r="AB573" s="69"/>
      <c r="AC573" s="69"/>
    </row>
    <row r="574" spans="1:29" ht="40" x14ac:dyDescent="0.25">
      <c r="A574" s="68" t="s">
        <v>20170</v>
      </c>
      <c r="B574" s="69" t="s">
        <v>20171</v>
      </c>
      <c r="C574" s="69" t="s">
        <v>20172</v>
      </c>
      <c r="D574" s="69" t="s">
        <v>9549</v>
      </c>
      <c r="E574" s="69" t="s">
        <v>18976</v>
      </c>
      <c r="F574" s="69" t="s">
        <v>1234</v>
      </c>
      <c r="G574" s="69" t="s">
        <v>1843</v>
      </c>
      <c r="H574" s="69" t="s">
        <v>962</v>
      </c>
      <c r="I574" s="70">
        <v>5528.52</v>
      </c>
      <c r="J574" s="69" t="s">
        <v>4591</v>
      </c>
      <c r="K574" s="69" t="s">
        <v>20173</v>
      </c>
      <c r="L574" s="70">
        <v>5528.52</v>
      </c>
      <c r="M574" s="69"/>
      <c r="N574" s="69" t="s">
        <v>20174</v>
      </c>
      <c r="O574" s="69"/>
      <c r="P574" s="69" t="s">
        <v>4510</v>
      </c>
      <c r="Q574" s="69" t="s">
        <v>2028</v>
      </c>
      <c r="R574" s="69"/>
      <c r="S574" s="70">
        <v>5528.52</v>
      </c>
      <c r="T574" s="70"/>
      <c r="U574" s="69" t="s">
        <v>1048</v>
      </c>
      <c r="V574" s="73">
        <v>7</v>
      </c>
      <c r="W574" s="69" t="s">
        <v>1048</v>
      </c>
      <c r="X574" s="69"/>
      <c r="Y574" s="70"/>
      <c r="Z574" s="69">
        <v>0</v>
      </c>
      <c r="AA574" s="69" t="s">
        <v>989</v>
      </c>
      <c r="AB574" s="69" t="s">
        <v>1144</v>
      </c>
      <c r="AC574" s="69"/>
    </row>
    <row r="575" spans="1:29" x14ac:dyDescent="0.25">
      <c r="A575" s="71" t="s">
        <v>193</v>
      </c>
      <c r="B575" s="71"/>
      <c r="C575" s="71"/>
      <c r="D575" s="71"/>
      <c r="E575" s="71"/>
      <c r="F575" s="71"/>
      <c r="G575" s="71"/>
      <c r="H575" s="71"/>
      <c r="I575" s="72">
        <v>5528.52</v>
      </c>
      <c r="J575" s="71"/>
      <c r="K575" s="71"/>
      <c r="L575" s="72">
        <v>5528.52</v>
      </c>
      <c r="M575" s="72">
        <v>0</v>
      </c>
      <c r="N575" s="71"/>
      <c r="O575" s="71"/>
      <c r="P575" s="71"/>
      <c r="Q575" s="71"/>
      <c r="R575" s="71"/>
      <c r="S575" s="72">
        <v>5528.52</v>
      </c>
      <c r="T575" s="72">
        <v>5528.52</v>
      </c>
      <c r="U575" s="71"/>
      <c r="V575" s="71"/>
      <c r="W575" s="71"/>
      <c r="X575" s="72">
        <v>0</v>
      </c>
      <c r="Y575" s="72">
        <v>0</v>
      </c>
      <c r="Z575" s="72">
        <v>5528.52</v>
      </c>
      <c r="AA575" s="69"/>
      <c r="AB575" s="69"/>
      <c r="AC575" s="69"/>
    </row>
    <row r="576" spans="1:29" ht="40" x14ac:dyDescent="0.25">
      <c r="A576" s="68" t="s">
        <v>20175</v>
      </c>
      <c r="B576" s="69" t="s">
        <v>20176</v>
      </c>
      <c r="C576" s="69" t="s">
        <v>20177</v>
      </c>
      <c r="D576" s="69" t="s">
        <v>890</v>
      </c>
      <c r="E576" s="69" t="s">
        <v>18976</v>
      </c>
      <c r="F576" s="69" t="s">
        <v>1836</v>
      </c>
      <c r="G576" s="69" t="s">
        <v>3798</v>
      </c>
      <c r="H576" s="69" t="s">
        <v>962</v>
      </c>
      <c r="I576" s="70">
        <v>646.61</v>
      </c>
      <c r="J576" s="69" t="s">
        <v>4591</v>
      </c>
      <c r="K576" s="69" t="s">
        <v>20178</v>
      </c>
      <c r="L576" s="70">
        <v>646.61</v>
      </c>
      <c r="M576" s="69"/>
      <c r="N576" s="69" t="s">
        <v>20179</v>
      </c>
      <c r="O576" s="69"/>
      <c r="P576" s="69" t="s">
        <v>1851</v>
      </c>
      <c r="Q576" s="69" t="s">
        <v>20142</v>
      </c>
      <c r="R576" s="69"/>
      <c r="S576" s="70">
        <v>646.61</v>
      </c>
      <c r="T576" s="70"/>
      <c r="U576" s="69" t="s">
        <v>1363</v>
      </c>
      <c r="V576" s="73">
        <v>67</v>
      </c>
      <c r="W576" s="69" t="s">
        <v>1363</v>
      </c>
      <c r="X576" s="69"/>
      <c r="Y576" s="70"/>
      <c r="Z576" s="69">
        <v>0</v>
      </c>
      <c r="AA576" s="69" t="s">
        <v>989</v>
      </c>
      <c r="AB576" s="69" t="s">
        <v>1144</v>
      </c>
      <c r="AC576" s="69"/>
    </row>
    <row r="577" spans="1:29" x14ac:dyDescent="0.25">
      <c r="A577" s="71" t="s">
        <v>193</v>
      </c>
      <c r="B577" s="71"/>
      <c r="C577" s="71"/>
      <c r="D577" s="71"/>
      <c r="E577" s="71"/>
      <c r="F577" s="71"/>
      <c r="G577" s="71"/>
      <c r="H577" s="71"/>
      <c r="I577" s="72">
        <v>646.61</v>
      </c>
      <c r="J577" s="71"/>
      <c r="K577" s="71"/>
      <c r="L577" s="72">
        <v>646.61</v>
      </c>
      <c r="M577" s="72">
        <v>0</v>
      </c>
      <c r="N577" s="71"/>
      <c r="O577" s="71"/>
      <c r="P577" s="71"/>
      <c r="Q577" s="71"/>
      <c r="R577" s="71"/>
      <c r="S577" s="72">
        <v>646.61</v>
      </c>
      <c r="T577" s="72">
        <v>646.61</v>
      </c>
      <c r="U577" s="71"/>
      <c r="V577" s="71"/>
      <c r="W577" s="71"/>
      <c r="X577" s="72">
        <v>0</v>
      </c>
      <c r="Y577" s="72">
        <v>0</v>
      </c>
      <c r="Z577" s="72">
        <v>646.61</v>
      </c>
      <c r="AA577" s="69"/>
      <c r="AB577" s="69"/>
      <c r="AC577" s="69"/>
    </row>
    <row r="578" spans="1:29" ht="40" x14ac:dyDescent="0.25">
      <c r="A578" s="68" t="s">
        <v>20180</v>
      </c>
      <c r="B578" s="69" t="s">
        <v>20181</v>
      </c>
      <c r="C578" s="69" t="s">
        <v>20182</v>
      </c>
      <c r="D578" s="69" t="s">
        <v>858</v>
      </c>
      <c r="E578" s="69" t="s">
        <v>18990</v>
      </c>
      <c r="F578" s="69" t="s">
        <v>1836</v>
      </c>
      <c r="G578" s="69" t="s">
        <v>1249</v>
      </c>
      <c r="H578" s="69" t="s">
        <v>962</v>
      </c>
      <c r="I578" s="70">
        <v>1402.51</v>
      </c>
      <c r="J578" s="69" t="s">
        <v>4591</v>
      </c>
      <c r="K578" s="69" t="s">
        <v>20183</v>
      </c>
      <c r="L578" s="70">
        <v>1402.51</v>
      </c>
      <c r="M578" s="69"/>
      <c r="N578" s="69" t="s">
        <v>20184</v>
      </c>
      <c r="O578" s="69"/>
      <c r="P578" s="69" t="s">
        <v>2707</v>
      </c>
      <c r="Q578" s="69" t="s">
        <v>1282</v>
      </c>
      <c r="R578" s="69"/>
      <c r="S578" s="70">
        <v>1402.51</v>
      </c>
      <c r="T578" s="70"/>
      <c r="U578" s="69" t="s">
        <v>1282</v>
      </c>
      <c r="V578" s="73">
        <v>62</v>
      </c>
      <c r="W578" s="69" t="s">
        <v>1282</v>
      </c>
      <c r="X578" s="69"/>
      <c r="Y578" s="70"/>
      <c r="Z578" s="69">
        <v>0</v>
      </c>
      <c r="AA578" s="69" t="s">
        <v>989</v>
      </c>
      <c r="AB578" s="69" t="s">
        <v>1144</v>
      </c>
      <c r="AC578" s="69"/>
    </row>
    <row r="579" spans="1:29" x14ac:dyDescent="0.25">
      <c r="A579" s="71" t="s">
        <v>193</v>
      </c>
      <c r="B579" s="71"/>
      <c r="C579" s="71"/>
      <c r="D579" s="71"/>
      <c r="E579" s="71"/>
      <c r="F579" s="71"/>
      <c r="G579" s="71"/>
      <c r="H579" s="71"/>
      <c r="I579" s="72">
        <v>1402.51</v>
      </c>
      <c r="J579" s="71"/>
      <c r="K579" s="71"/>
      <c r="L579" s="72">
        <v>1402.51</v>
      </c>
      <c r="M579" s="72">
        <v>0</v>
      </c>
      <c r="N579" s="71"/>
      <c r="O579" s="71"/>
      <c r="P579" s="71"/>
      <c r="Q579" s="71"/>
      <c r="R579" s="71"/>
      <c r="S579" s="72">
        <v>1402.51</v>
      </c>
      <c r="T579" s="72">
        <v>1402.51</v>
      </c>
      <c r="U579" s="71"/>
      <c r="V579" s="71"/>
      <c r="W579" s="71"/>
      <c r="X579" s="72">
        <v>0</v>
      </c>
      <c r="Y579" s="72">
        <v>0</v>
      </c>
      <c r="Z579" s="72">
        <v>1402.51</v>
      </c>
      <c r="AA579" s="69"/>
      <c r="AB579" s="69"/>
      <c r="AC579" s="69"/>
    </row>
    <row r="580" spans="1:29" ht="40" x14ac:dyDescent="0.25">
      <c r="A580" s="68" t="s">
        <v>20185</v>
      </c>
      <c r="B580" s="69" t="s">
        <v>20186</v>
      </c>
      <c r="C580" s="69" t="s">
        <v>20187</v>
      </c>
      <c r="D580" s="69" t="s">
        <v>4623</v>
      </c>
      <c r="E580" s="69" t="s">
        <v>18976</v>
      </c>
      <c r="F580" s="69" t="s">
        <v>1836</v>
      </c>
      <c r="G580" s="69" t="s">
        <v>3798</v>
      </c>
      <c r="H580" s="69" t="s">
        <v>962</v>
      </c>
      <c r="I580" s="70">
        <v>3629.69</v>
      </c>
      <c r="J580" s="69" t="s">
        <v>4591</v>
      </c>
      <c r="K580" s="69" t="s">
        <v>20188</v>
      </c>
      <c r="L580" s="70">
        <v>3629.69</v>
      </c>
      <c r="M580" s="69"/>
      <c r="N580" s="69" t="s">
        <v>20189</v>
      </c>
      <c r="O580" s="69"/>
      <c r="P580" s="69" t="s">
        <v>1436</v>
      </c>
      <c r="Q580" s="69" t="s">
        <v>970</v>
      </c>
      <c r="R580" s="69"/>
      <c r="S580" s="70">
        <v>3629.69</v>
      </c>
      <c r="T580" s="70"/>
      <c r="U580" s="69" t="s">
        <v>970</v>
      </c>
      <c r="V580" s="73">
        <v>55</v>
      </c>
      <c r="W580" s="69" t="s">
        <v>970</v>
      </c>
      <c r="X580" s="69"/>
      <c r="Y580" s="70"/>
      <c r="Z580" s="69">
        <v>0</v>
      </c>
      <c r="AA580" s="69" t="s">
        <v>989</v>
      </c>
      <c r="AB580" s="69" t="s">
        <v>1144</v>
      </c>
      <c r="AC580" s="69"/>
    </row>
    <row r="581" spans="1:29" x14ac:dyDescent="0.25">
      <c r="A581" s="71" t="s">
        <v>193</v>
      </c>
      <c r="B581" s="71"/>
      <c r="C581" s="71"/>
      <c r="D581" s="71"/>
      <c r="E581" s="71"/>
      <c r="F581" s="71"/>
      <c r="G581" s="71"/>
      <c r="H581" s="71"/>
      <c r="I581" s="72">
        <v>3629.69</v>
      </c>
      <c r="J581" s="71"/>
      <c r="K581" s="71"/>
      <c r="L581" s="72">
        <v>3629.69</v>
      </c>
      <c r="M581" s="72">
        <v>0</v>
      </c>
      <c r="N581" s="71"/>
      <c r="O581" s="71"/>
      <c r="P581" s="71"/>
      <c r="Q581" s="71"/>
      <c r="R581" s="71"/>
      <c r="S581" s="72">
        <v>3629.69</v>
      </c>
      <c r="T581" s="72">
        <v>3629.69</v>
      </c>
      <c r="U581" s="71"/>
      <c r="V581" s="71"/>
      <c r="W581" s="71"/>
      <c r="X581" s="72">
        <v>0</v>
      </c>
      <c r="Y581" s="72">
        <v>0</v>
      </c>
      <c r="Z581" s="72">
        <v>3629.69</v>
      </c>
      <c r="AA581" s="69"/>
      <c r="AB581" s="69"/>
      <c r="AC581" s="69"/>
    </row>
    <row r="582" spans="1:29" ht="30" x14ac:dyDescent="0.25">
      <c r="A582" s="68" t="s">
        <v>20190</v>
      </c>
      <c r="B582" s="69" t="s">
        <v>20191</v>
      </c>
      <c r="C582" s="69" t="s">
        <v>20192</v>
      </c>
      <c r="D582" s="69" t="s">
        <v>4623</v>
      </c>
      <c r="E582" s="69" t="s">
        <v>18990</v>
      </c>
      <c r="F582" s="69" t="s">
        <v>4935</v>
      </c>
      <c r="G582" s="69" t="s">
        <v>3798</v>
      </c>
      <c r="H582" s="69" t="s">
        <v>962</v>
      </c>
      <c r="I582" s="70">
        <v>375.87</v>
      </c>
      <c r="J582" s="69" t="s">
        <v>4591</v>
      </c>
      <c r="K582" s="69" t="s">
        <v>20193</v>
      </c>
      <c r="L582" s="70">
        <v>375.87</v>
      </c>
      <c r="M582" s="69"/>
      <c r="N582" s="69" t="s">
        <v>20194</v>
      </c>
      <c r="O582" s="69"/>
      <c r="P582" s="69" t="s">
        <v>1966</v>
      </c>
      <c r="Q582" s="69" t="s">
        <v>1282</v>
      </c>
      <c r="R582" s="69"/>
      <c r="S582" s="70">
        <v>375.87</v>
      </c>
      <c r="T582" s="70"/>
      <c r="U582" s="69" t="s">
        <v>1282</v>
      </c>
      <c r="V582" s="73">
        <v>75</v>
      </c>
      <c r="W582" s="69" t="s">
        <v>1282</v>
      </c>
      <c r="X582" s="69"/>
      <c r="Y582" s="70"/>
      <c r="Z582" s="69">
        <v>0</v>
      </c>
      <c r="AA582" s="69" t="s">
        <v>989</v>
      </c>
      <c r="AB582" s="69" t="s">
        <v>1144</v>
      </c>
      <c r="AC582" s="69"/>
    </row>
    <row r="583" spans="1:29" x14ac:dyDescent="0.25">
      <c r="A583" s="71" t="s">
        <v>193</v>
      </c>
      <c r="B583" s="71"/>
      <c r="C583" s="71"/>
      <c r="D583" s="71"/>
      <c r="E583" s="71"/>
      <c r="F583" s="71"/>
      <c r="G583" s="71"/>
      <c r="H583" s="71"/>
      <c r="I583" s="72">
        <v>375.87</v>
      </c>
      <c r="J583" s="71"/>
      <c r="K583" s="71"/>
      <c r="L583" s="72">
        <v>375.87</v>
      </c>
      <c r="M583" s="72">
        <v>0</v>
      </c>
      <c r="N583" s="71"/>
      <c r="O583" s="71"/>
      <c r="P583" s="71"/>
      <c r="Q583" s="71"/>
      <c r="R583" s="71"/>
      <c r="S583" s="72">
        <v>375.87</v>
      </c>
      <c r="T583" s="72">
        <v>375.87</v>
      </c>
      <c r="U583" s="71"/>
      <c r="V583" s="71"/>
      <c r="W583" s="71"/>
      <c r="X583" s="72">
        <v>0</v>
      </c>
      <c r="Y583" s="72">
        <v>0</v>
      </c>
      <c r="Z583" s="72">
        <v>375.87</v>
      </c>
      <c r="AA583" s="69"/>
      <c r="AB583" s="69"/>
      <c r="AC583" s="69"/>
    </row>
    <row r="584" spans="1:29" ht="20" x14ac:dyDescent="0.25">
      <c r="A584" s="68" t="s">
        <v>20195</v>
      </c>
      <c r="B584" s="69" t="s">
        <v>20196</v>
      </c>
      <c r="C584" s="69" t="s">
        <v>20197</v>
      </c>
      <c r="D584" s="69" t="s">
        <v>1876</v>
      </c>
      <c r="E584" s="69" t="s">
        <v>18990</v>
      </c>
      <c r="F584" s="69" t="s">
        <v>4935</v>
      </c>
      <c r="G584" s="69" t="s">
        <v>3798</v>
      </c>
      <c r="H584" s="69" t="s">
        <v>962</v>
      </c>
      <c r="I584" s="70">
        <v>2177.33</v>
      </c>
      <c r="J584" s="69" t="s">
        <v>4591</v>
      </c>
      <c r="K584" s="69" t="s">
        <v>20198</v>
      </c>
      <c r="L584" s="70">
        <v>2177.33</v>
      </c>
      <c r="M584" s="69"/>
      <c r="N584" s="69" t="s">
        <v>20199</v>
      </c>
      <c r="O584" s="69"/>
      <c r="P584" s="69" t="s">
        <v>1414</v>
      </c>
      <c r="Q584" s="69" t="s">
        <v>2908</v>
      </c>
      <c r="R584" s="69"/>
      <c r="S584" s="70">
        <v>2177.33</v>
      </c>
      <c r="T584" s="70"/>
      <c r="U584" s="69" t="s">
        <v>1312</v>
      </c>
      <c r="V584" s="73">
        <v>45</v>
      </c>
      <c r="W584" s="69" t="s">
        <v>1312</v>
      </c>
      <c r="X584" s="69"/>
      <c r="Y584" s="70"/>
      <c r="Z584" s="69">
        <v>0</v>
      </c>
      <c r="AA584" s="69" t="s">
        <v>989</v>
      </c>
      <c r="AB584" s="69" t="s">
        <v>1144</v>
      </c>
      <c r="AC584" s="69"/>
    </row>
    <row r="585" spans="1:29" x14ac:dyDescent="0.25">
      <c r="A585" s="71" t="s">
        <v>193</v>
      </c>
      <c r="B585" s="71"/>
      <c r="C585" s="71"/>
      <c r="D585" s="71"/>
      <c r="E585" s="71"/>
      <c r="F585" s="71"/>
      <c r="G585" s="71"/>
      <c r="H585" s="71"/>
      <c r="I585" s="72">
        <v>2177.33</v>
      </c>
      <c r="J585" s="71"/>
      <c r="K585" s="71"/>
      <c r="L585" s="72">
        <v>2177.33</v>
      </c>
      <c r="M585" s="72">
        <v>0</v>
      </c>
      <c r="N585" s="71"/>
      <c r="O585" s="71"/>
      <c r="P585" s="71"/>
      <c r="Q585" s="71"/>
      <c r="R585" s="71"/>
      <c r="S585" s="72">
        <v>2177.33</v>
      </c>
      <c r="T585" s="72">
        <v>2177.33</v>
      </c>
      <c r="U585" s="71"/>
      <c r="V585" s="71"/>
      <c r="W585" s="71"/>
      <c r="X585" s="72">
        <v>0</v>
      </c>
      <c r="Y585" s="72">
        <v>0</v>
      </c>
      <c r="Z585" s="72">
        <v>2177.33</v>
      </c>
      <c r="AA585" s="69"/>
      <c r="AB585" s="69"/>
      <c r="AC585" s="69"/>
    </row>
    <row r="586" spans="1:29" ht="30" x14ac:dyDescent="0.25">
      <c r="A586" s="68" t="s">
        <v>20200</v>
      </c>
      <c r="B586" s="69" t="s">
        <v>20201</v>
      </c>
      <c r="C586" s="69" t="s">
        <v>20203</v>
      </c>
      <c r="D586" s="69" t="s">
        <v>20202</v>
      </c>
      <c r="E586" s="69" t="s">
        <v>18976</v>
      </c>
      <c r="F586" s="69" t="s">
        <v>4935</v>
      </c>
      <c r="G586" s="69" t="s">
        <v>1242</v>
      </c>
      <c r="H586" s="69" t="s">
        <v>962</v>
      </c>
      <c r="I586" s="70">
        <v>984</v>
      </c>
      <c r="J586" s="69" t="s">
        <v>4591</v>
      </c>
      <c r="K586" s="69" t="s">
        <v>20204</v>
      </c>
      <c r="L586" s="70">
        <v>984</v>
      </c>
      <c r="M586" s="69"/>
      <c r="N586" s="69" t="s">
        <v>20205</v>
      </c>
      <c r="O586" s="69"/>
      <c r="P586" s="69" t="s">
        <v>1332</v>
      </c>
      <c r="Q586" s="69" t="s">
        <v>1374</v>
      </c>
      <c r="R586" s="69"/>
      <c r="S586" s="70">
        <v>984</v>
      </c>
      <c r="T586" s="70"/>
      <c r="U586" s="69" t="s">
        <v>1374</v>
      </c>
      <c r="V586" s="73">
        <v>22</v>
      </c>
      <c r="W586" s="69" t="s">
        <v>1374</v>
      </c>
      <c r="X586" s="69"/>
      <c r="Y586" s="70"/>
      <c r="Z586" s="69">
        <v>0</v>
      </c>
      <c r="AA586" s="69" t="s">
        <v>989</v>
      </c>
      <c r="AB586" s="69" t="s">
        <v>1144</v>
      </c>
      <c r="AC586" s="69"/>
    </row>
    <row r="587" spans="1:29" x14ac:dyDescent="0.25">
      <c r="A587" s="71" t="s">
        <v>193</v>
      </c>
      <c r="B587" s="71"/>
      <c r="C587" s="71"/>
      <c r="D587" s="71"/>
      <c r="E587" s="71"/>
      <c r="F587" s="71"/>
      <c r="G587" s="71"/>
      <c r="H587" s="71"/>
      <c r="I587" s="72">
        <v>984</v>
      </c>
      <c r="J587" s="71"/>
      <c r="K587" s="71"/>
      <c r="L587" s="72">
        <v>984</v>
      </c>
      <c r="M587" s="72">
        <v>0</v>
      </c>
      <c r="N587" s="71"/>
      <c r="O587" s="71"/>
      <c r="P587" s="71"/>
      <c r="Q587" s="71"/>
      <c r="R587" s="71"/>
      <c r="S587" s="72">
        <v>984</v>
      </c>
      <c r="T587" s="72">
        <v>984</v>
      </c>
      <c r="U587" s="71"/>
      <c r="V587" s="71"/>
      <c r="W587" s="71"/>
      <c r="X587" s="72">
        <v>0</v>
      </c>
      <c r="Y587" s="72">
        <v>0</v>
      </c>
      <c r="Z587" s="72">
        <v>984</v>
      </c>
      <c r="AA587" s="69"/>
      <c r="AB587" s="69"/>
      <c r="AC587" s="69"/>
    </row>
    <row r="588" spans="1:29" ht="30" x14ac:dyDescent="0.25">
      <c r="A588" s="68" t="s">
        <v>20206</v>
      </c>
      <c r="B588" s="69" t="s">
        <v>20207</v>
      </c>
      <c r="C588" s="69" t="s">
        <v>20208</v>
      </c>
      <c r="D588" s="69" t="s">
        <v>847</v>
      </c>
      <c r="E588" s="69" t="s">
        <v>18976</v>
      </c>
      <c r="F588" s="69" t="s">
        <v>4935</v>
      </c>
      <c r="G588" s="69" t="s">
        <v>3798</v>
      </c>
      <c r="H588" s="69" t="s">
        <v>962</v>
      </c>
      <c r="I588" s="70">
        <v>5219.1000000000004</v>
      </c>
      <c r="J588" s="69" t="s">
        <v>4591</v>
      </c>
      <c r="K588" s="69" t="s">
        <v>20209</v>
      </c>
      <c r="L588" s="70">
        <v>5219.1000000000004</v>
      </c>
      <c r="M588" s="69"/>
      <c r="N588" s="69" t="s">
        <v>20210</v>
      </c>
      <c r="O588" s="69"/>
      <c r="P588" s="69" t="s">
        <v>1227</v>
      </c>
      <c r="Q588" s="69" t="s">
        <v>1497</v>
      </c>
      <c r="R588" s="69"/>
      <c r="S588" s="70">
        <v>5219.1000000000004</v>
      </c>
      <c r="T588" s="70"/>
      <c r="U588" s="69" t="s">
        <v>1497</v>
      </c>
      <c r="V588" s="73">
        <v>71</v>
      </c>
      <c r="W588" s="69" t="s">
        <v>1497</v>
      </c>
      <c r="X588" s="69"/>
      <c r="Y588" s="70"/>
      <c r="Z588" s="69">
        <v>0</v>
      </c>
      <c r="AA588" s="69" t="s">
        <v>989</v>
      </c>
      <c r="AB588" s="69" t="s">
        <v>1144</v>
      </c>
      <c r="AC588" s="69"/>
    </row>
    <row r="589" spans="1:29" x14ac:dyDescent="0.25">
      <c r="A589" s="71" t="s">
        <v>193</v>
      </c>
      <c r="B589" s="71"/>
      <c r="C589" s="71"/>
      <c r="D589" s="71"/>
      <c r="E589" s="71"/>
      <c r="F589" s="71"/>
      <c r="G589" s="71"/>
      <c r="H589" s="71"/>
      <c r="I589" s="72">
        <v>5219.1000000000004</v>
      </c>
      <c r="J589" s="71"/>
      <c r="K589" s="71"/>
      <c r="L589" s="72">
        <v>5219.1000000000004</v>
      </c>
      <c r="M589" s="72">
        <v>0</v>
      </c>
      <c r="N589" s="71"/>
      <c r="O589" s="71"/>
      <c r="P589" s="71"/>
      <c r="Q589" s="71"/>
      <c r="R589" s="71"/>
      <c r="S589" s="72">
        <v>5219.1000000000004</v>
      </c>
      <c r="T589" s="72">
        <v>5219.1000000000004</v>
      </c>
      <c r="U589" s="71"/>
      <c r="V589" s="71"/>
      <c r="W589" s="71"/>
      <c r="X589" s="72">
        <v>0</v>
      </c>
      <c r="Y589" s="72">
        <v>0</v>
      </c>
      <c r="Z589" s="72">
        <v>5219.1000000000004</v>
      </c>
      <c r="AA589" s="69"/>
      <c r="AB589" s="69"/>
      <c r="AC589" s="69"/>
    </row>
    <row r="590" spans="1:29" ht="20" x14ac:dyDescent="0.25">
      <c r="A590" s="68" t="s">
        <v>20211</v>
      </c>
      <c r="B590" s="69" t="s">
        <v>20212</v>
      </c>
      <c r="C590" s="69" t="s">
        <v>20213</v>
      </c>
      <c r="D590" s="69" t="s">
        <v>14846</v>
      </c>
      <c r="E590" s="69" t="s">
        <v>18976</v>
      </c>
      <c r="F590" s="69" t="s">
        <v>4935</v>
      </c>
      <c r="G590" s="69" t="s">
        <v>1242</v>
      </c>
      <c r="H590" s="69" t="s">
        <v>962</v>
      </c>
      <c r="I590" s="70">
        <v>3569.27</v>
      </c>
      <c r="J590" s="69" t="s">
        <v>4591</v>
      </c>
      <c r="K590" s="69" t="s">
        <v>20214</v>
      </c>
      <c r="L590" s="70">
        <v>3569.27</v>
      </c>
      <c r="M590" s="69"/>
      <c r="N590" s="69" t="s">
        <v>20215</v>
      </c>
      <c r="O590" s="69"/>
      <c r="P590" s="69" t="s">
        <v>1282</v>
      </c>
      <c r="Q590" s="69" t="s">
        <v>1564</v>
      </c>
      <c r="R590" s="69"/>
      <c r="S590" s="70">
        <v>3569.27</v>
      </c>
      <c r="T590" s="70"/>
      <c r="U590" s="69"/>
      <c r="V590" s="69"/>
      <c r="W590" s="69" t="s">
        <v>1564</v>
      </c>
      <c r="X590" s="69"/>
      <c r="Y590" s="70"/>
      <c r="Z590" s="69">
        <v>0</v>
      </c>
      <c r="AA590" s="69" t="s">
        <v>989</v>
      </c>
      <c r="AB590" s="69" t="s">
        <v>1144</v>
      </c>
      <c r="AC590" s="69"/>
    </row>
    <row r="591" spans="1:29" x14ac:dyDescent="0.25">
      <c r="A591" s="71" t="s">
        <v>193</v>
      </c>
      <c r="B591" s="71"/>
      <c r="C591" s="71"/>
      <c r="D591" s="71"/>
      <c r="E591" s="71"/>
      <c r="F591" s="71"/>
      <c r="G591" s="71"/>
      <c r="H591" s="71"/>
      <c r="I591" s="72">
        <v>3569.27</v>
      </c>
      <c r="J591" s="71"/>
      <c r="K591" s="71"/>
      <c r="L591" s="72">
        <v>3569.27</v>
      </c>
      <c r="M591" s="72">
        <v>0</v>
      </c>
      <c r="N591" s="71"/>
      <c r="O591" s="71"/>
      <c r="P591" s="71"/>
      <c r="Q591" s="71"/>
      <c r="R591" s="71"/>
      <c r="S591" s="72">
        <v>3569.27</v>
      </c>
      <c r="T591" s="72">
        <v>0</v>
      </c>
      <c r="U591" s="71"/>
      <c r="V591" s="71"/>
      <c r="W591" s="71"/>
      <c r="X591" s="72">
        <v>3569.27</v>
      </c>
      <c r="Y591" s="72">
        <v>0</v>
      </c>
      <c r="Z591" s="72">
        <v>0</v>
      </c>
      <c r="AA591" s="69"/>
      <c r="AB591" s="69"/>
      <c r="AC591" s="69"/>
    </row>
    <row r="592" spans="1:29" ht="80" x14ac:dyDescent="0.25">
      <c r="A592" s="68" t="s">
        <v>20216</v>
      </c>
      <c r="B592" s="69" t="s">
        <v>20217</v>
      </c>
      <c r="C592" s="69" t="s">
        <v>20218</v>
      </c>
      <c r="D592" s="69" t="s">
        <v>883</v>
      </c>
      <c r="E592" s="69" t="s">
        <v>18976</v>
      </c>
      <c r="F592" s="69" t="s">
        <v>4935</v>
      </c>
      <c r="G592" s="69" t="s">
        <v>4607</v>
      </c>
      <c r="H592" s="69" t="s">
        <v>962</v>
      </c>
      <c r="I592" s="70">
        <v>1173.75</v>
      </c>
      <c r="J592" s="69" t="s">
        <v>4591</v>
      </c>
      <c r="K592" s="69" t="s">
        <v>20219</v>
      </c>
      <c r="L592" s="70">
        <v>1173.75</v>
      </c>
      <c r="M592" s="69"/>
      <c r="N592" s="69" t="s">
        <v>20220</v>
      </c>
      <c r="O592" s="69"/>
      <c r="P592" s="69" t="s">
        <v>1935</v>
      </c>
      <c r="Q592" s="69" t="s">
        <v>1367</v>
      </c>
      <c r="R592" s="69"/>
      <c r="S592" s="70">
        <v>1173.75</v>
      </c>
      <c r="T592" s="70"/>
      <c r="U592" s="69" t="s">
        <v>1259</v>
      </c>
      <c r="V592" s="73">
        <v>50</v>
      </c>
      <c r="W592" s="69" t="s">
        <v>1259</v>
      </c>
      <c r="X592" s="69"/>
      <c r="Y592" s="70"/>
      <c r="Z592" s="69">
        <v>0</v>
      </c>
      <c r="AA592" s="69" t="s">
        <v>989</v>
      </c>
      <c r="AB592" s="69" t="s">
        <v>1144</v>
      </c>
      <c r="AC592" s="69"/>
    </row>
    <row r="593" spans="1:29" x14ac:dyDescent="0.25">
      <c r="A593" s="71" t="s">
        <v>193</v>
      </c>
      <c r="B593" s="71"/>
      <c r="C593" s="71"/>
      <c r="D593" s="71"/>
      <c r="E593" s="71"/>
      <c r="F593" s="71"/>
      <c r="G593" s="71"/>
      <c r="H593" s="71"/>
      <c r="I593" s="72">
        <v>1173.75</v>
      </c>
      <c r="J593" s="71"/>
      <c r="K593" s="71"/>
      <c r="L593" s="72">
        <v>1173.75</v>
      </c>
      <c r="M593" s="72">
        <v>0</v>
      </c>
      <c r="N593" s="71"/>
      <c r="O593" s="71"/>
      <c r="P593" s="71"/>
      <c r="Q593" s="71"/>
      <c r="R593" s="71"/>
      <c r="S593" s="72">
        <v>1173.75</v>
      </c>
      <c r="T593" s="72">
        <v>1173.75</v>
      </c>
      <c r="U593" s="71"/>
      <c r="V593" s="71"/>
      <c r="W593" s="71"/>
      <c r="X593" s="72">
        <v>0</v>
      </c>
      <c r="Y593" s="72">
        <v>0</v>
      </c>
      <c r="Z593" s="72">
        <v>1173.75</v>
      </c>
      <c r="AA593" s="69"/>
      <c r="AB593" s="69"/>
      <c r="AC593" s="69"/>
    </row>
    <row r="594" spans="1:29" ht="40" x14ac:dyDescent="0.25">
      <c r="A594" s="68" t="s">
        <v>20221</v>
      </c>
      <c r="B594" s="69" t="s">
        <v>20222</v>
      </c>
      <c r="C594" s="69" t="s">
        <v>20223</v>
      </c>
      <c r="D594" s="69" t="s">
        <v>5061</v>
      </c>
      <c r="E594" s="69"/>
      <c r="F594" s="69" t="s">
        <v>3823</v>
      </c>
      <c r="G594" s="69" t="s">
        <v>1242</v>
      </c>
      <c r="H594" s="69" t="s">
        <v>962</v>
      </c>
      <c r="I594" s="70">
        <v>817.4</v>
      </c>
      <c r="J594" s="69" t="s">
        <v>4591</v>
      </c>
      <c r="K594" s="69" t="s">
        <v>20224</v>
      </c>
      <c r="L594" s="70">
        <v>817.4</v>
      </c>
      <c r="M594" s="69"/>
      <c r="N594" s="69" t="s">
        <v>20225</v>
      </c>
      <c r="O594" s="69"/>
      <c r="P594" s="69" t="s">
        <v>1977</v>
      </c>
      <c r="Q594" s="69" t="s">
        <v>15778</v>
      </c>
      <c r="R594" s="69"/>
      <c r="S594" s="70">
        <v>817.4</v>
      </c>
      <c r="T594" s="70"/>
      <c r="U594" s="69" t="s">
        <v>965</v>
      </c>
      <c r="V594" s="73">
        <v>74</v>
      </c>
      <c r="W594" s="69" t="s">
        <v>965</v>
      </c>
      <c r="X594" s="69"/>
      <c r="Y594" s="70"/>
      <c r="Z594" s="69">
        <v>0</v>
      </c>
      <c r="AA594" s="69" t="s">
        <v>989</v>
      </c>
      <c r="AB594" s="69" t="s">
        <v>1144</v>
      </c>
      <c r="AC594" s="69"/>
    </row>
    <row r="595" spans="1:29" x14ac:dyDescent="0.25">
      <c r="A595" s="71" t="s">
        <v>193</v>
      </c>
      <c r="B595" s="71"/>
      <c r="C595" s="71"/>
      <c r="D595" s="71"/>
      <c r="E595" s="71"/>
      <c r="F595" s="71"/>
      <c r="G595" s="71"/>
      <c r="H595" s="71"/>
      <c r="I595" s="72">
        <v>817.4</v>
      </c>
      <c r="J595" s="71"/>
      <c r="K595" s="71"/>
      <c r="L595" s="72">
        <v>817.4</v>
      </c>
      <c r="M595" s="72">
        <v>0</v>
      </c>
      <c r="N595" s="71"/>
      <c r="O595" s="71"/>
      <c r="P595" s="71"/>
      <c r="Q595" s="71"/>
      <c r="R595" s="71"/>
      <c r="S595" s="72">
        <v>817.4</v>
      </c>
      <c r="T595" s="72">
        <v>817.4</v>
      </c>
      <c r="U595" s="71"/>
      <c r="V595" s="71"/>
      <c r="W595" s="71"/>
      <c r="X595" s="72">
        <v>0</v>
      </c>
      <c r="Y595" s="72">
        <v>0</v>
      </c>
      <c r="Z595" s="72">
        <v>817.4</v>
      </c>
      <c r="AA595" s="69"/>
      <c r="AB595" s="69"/>
      <c r="AC595" s="69"/>
    </row>
    <row r="596" spans="1:29" ht="40" x14ac:dyDescent="0.25">
      <c r="A596" s="68" t="s">
        <v>20226</v>
      </c>
      <c r="B596" s="69" t="s">
        <v>20227</v>
      </c>
      <c r="C596" s="69" t="s">
        <v>20228</v>
      </c>
      <c r="D596" s="69" t="s">
        <v>9549</v>
      </c>
      <c r="E596" s="69" t="s">
        <v>18990</v>
      </c>
      <c r="F596" s="69" t="s">
        <v>3823</v>
      </c>
      <c r="G596" s="69" t="s">
        <v>1242</v>
      </c>
      <c r="H596" s="69" t="s">
        <v>962</v>
      </c>
      <c r="I596" s="70">
        <v>2059.7800000000002</v>
      </c>
      <c r="J596" s="69" t="s">
        <v>4591</v>
      </c>
      <c r="K596" s="69" t="s">
        <v>20229</v>
      </c>
      <c r="L596" s="70">
        <v>2059.7800000000002</v>
      </c>
      <c r="M596" s="69"/>
      <c r="N596" s="69" t="s">
        <v>20230</v>
      </c>
      <c r="O596" s="69"/>
      <c r="P596" s="69" t="s">
        <v>1282</v>
      </c>
      <c r="Q596" s="69" t="s">
        <v>1869</v>
      </c>
      <c r="R596" s="69"/>
      <c r="S596" s="70">
        <v>2059.7800000000002</v>
      </c>
      <c r="T596" s="70"/>
      <c r="U596" s="69" t="s">
        <v>965</v>
      </c>
      <c r="V596" s="73">
        <v>14</v>
      </c>
      <c r="W596" s="69" t="s">
        <v>965</v>
      </c>
      <c r="X596" s="69"/>
      <c r="Y596" s="70"/>
      <c r="Z596" s="69">
        <v>0</v>
      </c>
      <c r="AA596" s="69" t="s">
        <v>989</v>
      </c>
      <c r="AB596" s="69" t="s">
        <v>1144</v>
      </c>
      <c r="AC596" s="69"/>
    </row>
    <row r="597" spans="1:29" x14ac:dyDescent="0.25">
      <c r="A597" s="71" t="s">
        <v>193</v>
      </c>
      <c r="B597" s="71"/>
      <c r="C597" s="71"/>
      <c r="D597" s="71"/>
      <c r="E597" s="71"/>
      <c r="F597" s="71"/>
      <c r="G597" s="71"/>
      <c r="H597" s="71"/>
      <c r="I597" s="72">
        <v>2059.7800000000002</v>
      </c>
      <c r="J597" s="71"/>
      <c r="K597" s="71"/>
      <c r="L597" s="72">
        <v>2059.7800000000002</v>
      </c>
      <c r="M597" s="72">
        <v>0</v>
      </c>
      <c r="N597" s="71"/>
      <c r="O597" s="71"/>
      <c r="P597" s="71"/>
      <c r="Q597" s="71"/>
      <c r="R597" s="71"/>
      <c r="S597" s="72">
        <v>2059.7800000000002</v>
      </c>
      <c r="T597" s="72">
        <v>2059.7800000000002</v>
      </c>
      <c r="U597" s="71"/>
      <c r="V597" s="71"/>
      <c r="W597" s="71"/>
      <c r="X597" s="72">
        <v>0</v>
      </c>
      <c r="Y597" s="72">
        <v>0</v>
      </c>
      <c r="Z597" s="72">
        <v>2059.7800000000002</v>
      </c>
      <c r="AA597" s="69"/>
      <c r="AB597" s="69"/>
      <c r="AC597" s="69"/>
    </row>
    <row r="598" spans="1:29" ht="40" x14ac:dyDescent="0.25">
      <c r="A598" s="68" t="s">
        <v>20231</v>
      </c>
      <c r="B598" s="69" t="s">
        <v>20232</v>
      </c>
      <c r="C598" s="69" t="s">
        <v>20233</v>
      </c>
      <c r="D598" s="69" t="s">
        <v>890</v>
      </c>
      <c r="E598" s="69" t="s">
        <v>20138</v>
      </c>
      <c r="F598" s="69" t="s">
        <v>1834</v>
      </c>
      <c r="G598" s="69" t="s">
        <v>1242</v>
      </c>
      <c r="H598" s="69" t="s">
        <v>962</v>
      </c>
      <c r="I598" s="70">
        <v>1636</v>
      </c>
      <c r="J598" s="69" t="s">
        <v>4591</v>
      </c>
      <c r="K598" s="69" t="s">
        <v>20234</v>
      </c>
      <c r="L598" s="70">
        <v>1636</v>
      </c>
      <c r="M598" s="69"/>
      <c r="N598" s="69" t="s">
        <v>20235</v>
      </c>
      <c r="O598" s="69"/>
      <c r="P598" s="69" t="s">
        <v>1085</v>
      </c>
      <c r="Q598" s="69" t="s">
        <v>1646</v>
      </c>
      <c r="R598" s="69"/>
      <c r="S598" s="70">
        <v>1636</v>
      </c>
      <c r="T598" s="70"/>
      <c r="U598" s="69" t="s">
        <v>1483</v>
      </c>
      <c r="V598" s="73">
        <v>14</v>
      </c>
      <c r="W598" s="69" t="s">
        <v>1483</v>
      </c>
      <c r="X598" s="69"/>
      <c r="Y598" s="70"/>
      <c r="Z598" s="69">
        <v>0</v>
      </c>
      <c r="AA598" s="69" t="s">
        <v>989</v>
      </c>
      <c r="AB598" s="69" t="s">
        <v>1144</v>
      </c>
      <c r="AC598" s="69"/>
    </row>
    <row r="599" spans="1:29" x14ac:dyDescent="0.25">
      <c r="A599" s="71" t="s">
        <v>193</v>
      </c>
      <c r="B599" s="71"/>
      <c r="C599" s="71"/>
      <c r="D599" s="71"/>
      <c r="E599" s="71"/>
      <c r="F599" s="71"/>
      <c r="G599" s="71"/>
      <c r="H599" s="71"/>
      <c r="I599" s="72">
        <v>1636</v>
      </c>
      <c r="J599" s="71"/>
      <c r="K599" s="71"/>
      <c r="L599" s="72">
        <v>1636</v>
      </c>
      <c r="M599" s="72">
        <v>0</v>
      </c>
      <c r="N599" s="71"/>
      <c r="O599" s="71"/>
      <c r="P599" s="71"/>
      <c r="Q599" s="71"/>
      <c r="R599" s="71"/>
      <c r="S599" s="72">
        <v>1636</v>
      </c>
      <c r="T599" s="72">
        <v>1636</v>
      </c>
      <c r="U599" s="71"/>
      <c r="V599" s="71"/>
      <c r="W599" s="71"/>
      <c r="X599" s="72">
        <v>0</v>
      </c>
      <c r="Y599" s="72">
        <v>0</v>
      </c>
      <c r="Z599" s="72">
        <v>1636</v>
      </c>
      <c r="AA599" s="69"/>
      <c r="AB599" s="69"/>
      <c r="AC599" s="69"/>
    </row>
    <row r="600" spans="1:29" ht="40" x14ac:dyDescent="0.25">
      <c r="A600" s="68" t="s">
        <v>20236</v>
      </c>
      <c r="B600" s="69" t="s">
        <v>20237</v>
      </c>
      <c r="C600" s="69" t="s">
        <v>20238</v>
      </c>
      <c r="D600" s="69" t="s">
        <v>4686</v>
      </c>
      <c r="E600" s="69" t="s">
        <v>18990</v>
      </c>
      <c r="F600" s="69" t="s">
        <v>5013</v>
      </c>
      <c r="G600" s="69" t="s">
        <v>1849</v>
      </c>
      <c r="H600" s="69" t="s">
        <v>962</v>
      </c>
      <c r="I600" s="70">
        <v>10152.84</v>
      </c>
      <c r="J600" s="69" t="s">
        <v>4591</v>
      </c>
      <c r="K600" s="69" t="s">
        <v>20239</v>
      </c>
      <c r="L600" s="70">
        <v>10152.84</v>
      </c>
      <c r="M600" s="69"/>
      <c r="N600" s="69" t="s">
        <v>20240</v>
      </c>
      <c r="O600" s="69"/>
      <c r="P600" s="69" t="s">
        <v>1332</v>
      </c>
      <c r="Q600" s="69" t="s">
        <v>5938</v>
      </c>
      <c r="R600" s="69"/>
      <c r="S600" s="70">
        <v>10152.84</v>
      </c>
      <c r="T600" s="70"/>
      <c r="U600" s="69"/>
      <c r="V600" s="69"/>
      <c r="W600" s="69"/>
      <c r="X600" s="69"/>
      <c r="Y600" s="70"/>
      <c r="Z600" s="69">
        <v>0</v>
      </c>
      <c r="AA600" s="69" t="s">
        <v>989</v>
      </c>
      <c r="AB600" s="69" t="s">
        <v>1144</v>
      </c>
      <c r="AC600" s="69"/>
    </row>
    <row r="601" spans="1:29" x14ac:dyDescent="0.25">
      <c r="A601" s="71" t="s">
        <v>193</v>
      </c>
      <c r="B601" s="71"/>
      <c r="C601" s="71"/>
      <c r="D601" s="71"/>
      <c r="E601" s="71"/>
      <c r="F601" s="71"/>
      <c r="G601" s="71"/>
      <c r="H601" s="71"/>
      <c r="I601" s="72">
        <v>10152.84</v>
      </c>
      <c r="J601" s="71"/>
      <c r="K601" s="71"/>
      <c r="L601" s="72">
        <v>10152.84</v>
      </c>
      <c r="M601" s="72">
        <v>0</v>
      </c>
      <c r="N601" s="71"/>
      <c r="O601" s="71"/>
      <c r="P601" s="71"/>
      <c r="Q601" s="71"/>
      <c r="R601" s="71"/>
      <c r="S601" s="72">
        <v>10152.84</v>
      </c>
      <c r="T601" s="72">
        <v>0</v>
      </c>
      <c r="U601" s="71"/>
      <c r="V601" s="71"/>
      <c r="W601" s="71"/>
      <c r="X601" s="72">
        <v>10152.84</v>
      </c>
      <c r="Y601" s="72">
        <v>0</v>
      </c>
      <c r="Z601" s="72">
        <v>0</v>
      </c>
      <c r="AA601" s="69"/>
      <c r="AB601" s="69"/>
      <c r="AC601" s="69"/>
    </row>
    <row r="602" spans="1:29" ht="30" x14ac:dyDescent="0.25">
      <c r="A602" s="68" t="s">
        <v>20241</v>
      </c>
      <c r="B602" s="69" t="s">
        <v>20242</v>
      </c>
      <c r="C602" s="69" t="s">
        <v>20243</v>
      </c>
      <c r="D602" s="69" t="s">
        <v>4836</v>
      </c>
      <c r="E602" s="69" t="s">
        <v>18990</v>
      </c>
      <c r="F602" s="69" t="s">
        <v>5013</v>
      </c>
      <c r="G602" s="69" t="s">
        <v>1242</v>
      </c>
      <c r="H602" s="69" t="s">
        <v>962</v>
      </c>
      <c r="I602" s="70">
        <v>1015.02</v>
      </c>
      <c r="J602" s="69" t="s">
        <v>4591</v>
      </c>
      <c r="K602" s="69" t="s">
        <v>20244</v>
      </c>
      <c r="L602" s="70">
        <v>1015.02</v>
      </c>
      <c r="M602" s="69"/>
      <c r="N602" s="69" t="s">
        <v>20245</v>
      </c>
      <c r="O602" s="69"/>
      <c r="P602" s="69" t="s">
        <v>1307</v>
      </c>
      <c r="Q602" s="69" t="s">
        <v>1307</v>
      </c>
      <c r="R602" s="69"/>
      <c r="S602" s="70">
        <v>1015.02</v>
      </c>
      <c r="T602" s="70"/>
      <c r="U602" s="69" t="s">
        <v>1307</v>
      </c>
      <c r="V602" s="73">
        <v>0</v>
      </c>
      <c r="W602" s="69" t="s">
        <v>1307</v>
      </c>
      <c r="X602" s="69"/>
      <c r="Y602" s="70"/>
      <c r="Z602" s="69">
        <v>0</v>
      </c>
      <c r="AA602" s="69" t="s">
        <v>989</v>
      </c>
      <c r="AB602" s="69" t="s">
        <v>1144</v>
      </c>
      <c r="AC602" s="69"/>
    </row>
    <row r="603" spans="1:29" x14ac:dyDescent="0.25">
      <c r="A603" s="71" t="s">
        <v>193</v>
      </c>
      <c r="B603" s="71"/>
      <c r="C603" s="71"/>
      <c r="D603" s="71"/>
      <c r="E603" s="71"/>
      <c r="F603" s="71"/>
      <c r="G603" s="71"/>
      <c r="H603" s="71"/>
      <c r="I603" s="72">
        <v>1015.02</v>
      </c>
      <c r="J603" s="71"/>
      <c r="K603" s="71"/>
      <c r="L603" s="72">
        <v>1015.02</v>
      </c>
      <c r="M603" s="72">
        <v>0</v>
      </c>
      <c r="N603" s="71"/>
      <c r="O603" s="71"/>
      <c r="P603" s="71"/>
      <c r="Q603" s="71"/>
      <c r="R603" s="71"/>
      <c r="S603" s="72">
        <v>1015.02</v>
      </c>
      <c r="T603" s="72">
        <v>1015.02</v>
      </c>
      <c r="U603" s="71"/>
      <c r="V603" s="71"/>
      <c r="W603" s="71"/>
      <c r="X603" s="72">
        <v>0</v>
      </c>
      <c r="Y603" s="72">
        <v>0</v>
      </c>
      <c r="Z603" s="72">
        <v>1015.02</v>
      </c>
      <c r="AA603" s="69"/>
      <c r="AB603" s="69"/>
      <c r="AC603" s="69"/>
    </row>
    <row r="604" spans="1:29" ht="40" x14ac:dyDescent="0.25">
      <c r="A604" s="68" t="s">
        <v>20246</v>
      </c>
      <c r="B604" s="69" t="s">
        <v>20247</v>
      </c>
      <c r="C604" s="69" t="s">
        <v>20248</v>
      </c>
      <c r="D604" s="69" t="s">
        <v>9549</v>
      </c>
      <c r="E604" s="69" t="s">
        <v>18976</v>
      </c>
      <c r="F604" s="69" t="s">
        <v>5013</v>
      </c>
      <c r="G604" s="69" t="s">
        <v>1849</v>
      </c>
      <c r="H604" s="69" t="s">
        <v>962</v>
      </c>
      <c r="I604" s="70">
        <v>7614.14</v>
      </c>
      <c r="J604" s="69" t="s">
        <v>4591</v>
      </c>
      <c r="K604" s="69" t="s">
        <v>20249</v>
      </c>
      <c r="L604" s="70">
        <v>7614.14</v>
      </c>
      <c r="M604" s="69"/>
      <c r="N604" s="69" t="s">
        <v>20250</v>
      </c>
      <c r="O604" s="69"/>
      <c r="P604" s="69" t="s">
        <v>1282</v>
      </c>
      <c r="Q604" s="69" t="s">
        <v>1869</v>
      </c>
      <c r="R604" s="69"/>
      <c r="S604" s="70">
        <v>7614.14</v>
      </c>
      <c r="T604" s="70"/>
      <c r="U604" s="69" t="s">
        <v>965</v>
      </c>
      <c r="V604" s="73">
        <v>14</v>
      </c>
      <c r="W604" s="69" t="s">
        <v>965</v>
      </c>
      <c r="X604" s="69"/>
      <c r="Y604" s="70"/>
      <c r="Z604" s="69">
        <v>0</v>
      </c>
      <c r="AA604" s="69" t="s">
        <v>989</v>
      </c>
      <c r="AB604" s="69" t="s">
        <v>1144</v>
      </c>
      <c r="AC604" s="69"/>
    </row>
    <row r="605" spans="1:29" x14ac:dyDescent="0.25">
      <c r="A605" s="71" t="s">
        <v>193</v>
      </c>
      <c r="B605" s="71"/>
      <c r="C605" s="71"/>
      <c r="D605" s="71"/>
      <c r="E605" s="71"/>
      <c r="F605" s="71"/>
      <c r="G605" s="71"/>
      <c r="H605" s="71"/>
      <c r="I605" s="72">
        <v>7614.14</v>
      </c>
      <c r="J605" s="71"/>
      <c r="K605" s="71"/>
      <c r="L605" s="72">
        <v>7614.14</v>
      </c>
      <c r="M605" s="72">
        <v>0</v>
      </c>
      <c r="N605" s="71"/>
      <c r="O605" s="71"/>
      <c r="P605" s="71"/>
      <c r="Q605" s="71"/>
      <c r="R605" s="71"/>
      <c r="S605" s="72">
        <v>7614.14</v>
      </c>
      <c r="T605" s="72">
        <v>7614.14</v>
      </c>
      <c r="U605" s="71"/>
      <c r="V605" s="71"/>
      <c r="W605" s="71"/>
      <c r="X605" s="72">
        <v>0</v>
      </c>
      <c r="Y605" s="72">
        <v>0</v>
      </c>
      <c r="Z605" s="72">
        <v>7614.14</v>
      </c>
      <c r="AA605" s="69"/>
      <c r="AB605" s="69"/>
      <c r="AC605" s="69"/>
    </row>
    <row r="606" spans="1:29" ht="30" x14ac:dyDescent="0.25">
      <c r="A606" s="68" t="s">
        <v>20251</v>
      </c>
      <c r="B606" s="69" t="s">
        <v>20252</v>
      </c>
      <c r="C606" s="69" t="s">
        <v>20253</v>
      </c>
      <c r="D606" s="69" t="s">
        <v>4813</v>
      </c>
      <c r="E606" s="69" t="s">
        <v>18976</v>
      </c>
      <c r="F606" s="69" t="s">
        <v>5013</v>
      </c>
      <c r="G606" s="69" t="s">
        <v>1242</v>
      </c>
      <c r="H606" s="69" t="s">
        <v>962</v>
      </c>
      <c r="I606" s="70">
        <v>22765.86</v>
      </c>
      <c r="J606" s="69" t="s">
        <v>4591</v>
      </c>
      <c r="K606" s="69" t="s">
        <v>20254</v>
      </c>
      <c r="L606" s="70">
        <v>22765.86</v>
      </c>
      <c r="M606" s="69"/>
      <c r="N606" s="69" t="s">
        <v>20255</v>
      </c>
      <c r="O606" s="69"/>
      <c r="P606" s="69" t="s">
        <v>3826</v>
      </c>
      <c r="Q606" s="69" t="s">
        <v>1287</v>
      </c>
      <c r="R606" s="69"/>
      <c r="S606" s="70">
        <v>22765.86</v>
      </c>
      <c r="T606" s="70"/>
      <c r="U606" s="69" t="s">
        <v>979</v>
      </c>
      <c r="V606" s="73">
        <v>74</v>
      </c>
      <c r="W606" s="69" t="s">
        <v>979</v>
      </c>
      <c r="X606" s="69"/>
      <c r="Y606" s="70"/>
      <c r="Z606" s="69">
        <v>0</v>
      </c>
      <c r="AA606" s="69" t="s">
        <v>989</v>
      </c>
      <c r="AB606" s="69" t="s">
        <v>1144</v>
      </c>
      <c r="AC606" s="69"/>
    </row>
    <row r="607" spans="1:29" x14ac:dyDescent="0.25">
      <c r="A607" s="71" t="s">
        <v>193</v>
      </c>
      <c r="B607" s="71"/>
      <c r="C607" s="71"/>
      <c r="D607" s="71"/>
      <c r="E607" s="71"/>
      <c r="F607" s="71"/>
      <c r="G607" s="71"/>
      <c r="H607" s="71"/>
      <c r="I607" s="72">
        <v>22765.86</v>
      </c>
      <c r="J607" s="71"/>
      <c r="K607" s="71"/>
      <c r="L607" s="72">
        <v>22765.86</v>
      </c>
      <c r="M607" s="72">
        <v>0</v>
      </c>
      <c r="N607" s="71"/>
      <c r="O607" s="71"/>
      <c r="P607" s="71"/>
      <c r="Q607" s="71"/>
      <c r="R607" s="71"/>
      <c r="S607" s="72">
        <v>22765.86</v>
      </c>
      <c r="T607" s="72">
        <v>22765.86</v>
      </c>
      <c r="U607" s="71"/>
      <c r="V607" s="71"/>
      <c r="W607" s="71"/>
      <c r="X607" s="72">
        <v>0</v>
      </c>
      <c r="Y607" s="72">
        <v>0</v>
      </c>
      <c r="Z607" s="72">
        <v>22765.86</v>
      </c>
      <c r="AA607" s="69"/>
      <c r="AB607" s="69"/>
      <c r="AC607" s="69"/>
    </row>
    <row r="608" spans="1:29" ht="20" x14ac:dyDescent="0.25">
      <c r="A608" s="68" t="s">
        <v>20256</v>
      </c>
      <c r="B608" s="69" t="s">
        <v>20257</v>
      </c>
      <c r="C608" s="69" t="s">
        <v>20258</v>
      </c>
      <c r="D608" s="69" t="s">
        <v>4981</v>
      </c>
      <c r="E608" s="69" t="s">
        <v>18990</v>
      </c>
      <c r="F608" s="69" t="s">
        <v>5013</v>
      </c>
      <c r="G608" s="69" t="s">
        <v>1416</v>
      </c>
      <c r="H608" s="69" t="s">
        <v>962</v>
      </c>
      <c r="I608" s="70">
        <v>3614.88</v>
      </c>
      <c r="J608" s="69" t="s">
        <v>4591</v>
      </c>
      <c r="K608" s="69" t="s">
        <v>20259</v>
      </c>
      <c r="L608" s="70">
        <v>3614.88</v>
      </c>
      <c r="M608" s="69"/>
      <c r="N608" s="69" t="s">
        <v>20260</v>
      </c>
      <c r="O608" s="69"/>
      <c r="P608" s="69" t="s">
        <v>1143</v>
      </c>
      <c r="Q608" s="69" t="s">
        <v>1603</v>
      </c>
      <c r="R608" s="69"/>
      <c r="S608" s="70">
        <v>3614.88</v>
      </c>
      <c r="T608" s="70"/>
      <c r="U608" s="69" t="s">
        <v>1490</v>
      </c>
      <c r="V608" s="73">
        <v>86</v>
      </c>
      <c r="W608" s="69" t="s">
        <v>1490</v>
      </c>
      <c r="X608" s="69"/>
      <c r="Y608" s="70"/>
      <c r="Z608" s="69">
        <v>0</v>
      </c>
      <c r="AA608" s="69" t="s">
        <v>989</v>
      </c>
      <c r="AB608" s="69" t="s">
        <v>1144</v>
      </c>
      <c r="AC608" s="69"/>
    </row>
    <row r="609" spans="1:29" x14ac:dyDescent="0.25">
      <c r="A609" s="71" t="s">
        <v>193</v>
      </c>
      <c r="B609" s="71"/>
      <c r="C609" s="71"/>
      <c r="D609" s="71"/>
      <c r="E609" s="71"/>
      <c r="F609" s="71"/>
      <c r="G609" s="71"/>
      <c r="H609" s="71"/>
      <c r="I609" s="72">
        <v>3614.88</v>
      </c>
      <c r="J609" s="71"/>
      <c r="K609" s="71"/>
      <c r="L609" s="72">
        <v>3614.88</v>
      </c>
      <c r="M609" s="72">
        <v>0</v>
      </c>
      <c r="N609" s="71"/>
      <c r="O609" s="71"/>
      <c r="P609" s="71"/>
      <c r="Q609" s="71"/>
      <c r="R609" s="71"/>
      <c r="S609" s="72">
        <v>3614.88</v>
      </c>
      <c r="T609" s="72">
        <v>3614.88</v>
      </c>
      <c r="U609" s="71"/>
      <c r="V609" s="71"/>
      <c r="W609" s="71"/>
      <c r="X609" s="72">
        <v>0</v>
      </c>
      <c r="Y609" s="72">
        <v>0</v>
      </c>
      <c r="Z609" s="72">
        <v>3614.88</v>
      </c>
      <c r="AA609" s="69"/>
      <c r="AB609" s="69"/>
      <c r="AC609" s="69"/>
    </row>
    <row r="610" spans="1:29" ht="20" x14ac:dyDescent="0.25">
      <c r="A610" s="68" t="s">
        <v>20261</v>
      </c>
      <c r="B610" s="69" t="s">
        <v>20262</v>
      </c>
      <c r="C610" s="69" t="s">
        <v>20263</v>
      </c>
      <c r="D610" s="69" t="s">
        <v>883</v>
      </c>
      <c r="E610" s="69" t="s">
        <v>18976</v>
      </c>
      <c r="F610" s="69" t="s">
        <v>3831</v>
      </c>
      <c r="G610" s="69" t="s">
        <v>1242</v>
      </c>
      <c r="H610" s="69" t="s">
        <v>962</v>
      </c>
      <c r="I610" s="70">
        <v>3235</v>
      </c>
      <c r="J610" s="69" t="s">
        <v>4591</v>
      </c>
      <c r="K610" s="69" t="s">
        <v>20264</v>
      </c>
      <c r="L610" s="70">
        <v>3235</v>
      </c>
      <c r="M610" s="69"/>
      <c r="N610" s="69" t="s">
        <v>20265</v>
      </c>
      <c r="O610" s="69"/>
      <c r="P610" s="69" t="s">
        <v>1332</v>
      </c>
      <c r="Q610" s="69" t="s">
        <v>1287</v>
      </c>
      <c r="R610" s="69"/>
      <c r="S610" s="70">
        <v>3235</v>
      </c>
      <c r="T610" s="70"/>
      <c r="U610" s="69" t="s">
        <v>979</v>
      </c>
      <c r="V610" s="73">
        <v>35</v>
      </c>
      <c r="W610" s="69" t="s">
        <v>979</v>
      </c>
      <c r="X610" s="69"/>
      <c r="Y610" s="70"/>
      <c r="Z610" s="69">
        <v>0</v>
      </c>
      <c r="AA610" s="69" t="s">
        <v>989</v>
      </c>
      <c r="AB610" s="69" t="s">
        <v>1144</v>
      </c>
      <c r="AC610" s="69"/>
    </row>
    <row r="611" spans="1:29" x14ac:dyDescent="0.25">
      <c r="A611" s="71" t="s">
        <v>193</v>
      </c>
      <c r="B611" s="71"/>
      <c r="C611" s="71"/>
      <c r="D611" s="71"/>
      <c r="E611" s="71"/>
      <c r="F611" s="71"/>
      <c r="G611" s="71"/>
      <c r="H611" s="71"/>
      <c r="I611" s="72">
        <v>3235</v>
      </c>
      <c r="J611" s="71"/>
      <c r="K611" s="71"/>
      <c r="L611" s="72">
        <v>3235</v>
      </c>
      <c r="M611" s="72">
        <v>0</v>
      </c>
      <c r="N611" s="71"/>
      <c r="O611" s="71"/>
      <c r="P611" s="71"/>
      <c r="Q611" s="71"/>
      <c r="R611" s="71"/>
      <c r="S611" s="72">
        <v>3235</v>
      </c>
      <c r="T611" s="72">
        <v>3235</v>
      </c>
      <c r="U611" s="71"/>
      <c r="V611" s="71"/>
      <c r="W611" s="71"/>
      <c r="X611" s="72">
        <v>0</v>
      </c>
      <c r="Y611" s="72">
        <v>0</v>
      </c>
      <c r="Z611" s="72">
        <v>3235</v>
      </c>
      <c r="AA611" s="69"/>
      <c r="AB611" s="69"/>
      <c r="AC611" s="69"/>
    </row>
    <row r="612" spans="1:29" ht="40" x14ac:dyDescent="0.25">
      <c r="A612" s="68" t="s">
        <v>20266</v>
      </c>
      <c r="B612" s="69" t="s">
        <v>20267</v>
      </c>
      <c r="C612" s="69" t="s">
        <v>20268</v>
      </c>
      <c r="D612" s="69" t="s">
        <v>858</v>
      </c>
      <c r="E612" s="69" t="s">
        <v>18976</v>
      </c>
      <c r="F612" s="69" t="s">
        <v>3831</v>
      </c>
      <c r="G612" s="69" t="s">
        <v>1242</v>
      </c>
      <c r="H612" s="69" t="s">
        <v>962</v>
      </c>
      <c r="I612" s="70">
        <v>3379.34</v>
      </c>
      <c r="J612" s="69" t="s">
        <v>4591</v>
      </c>
      <c r="K612" s="69" t="s">
        <v>20269</v>
      </c>
      <c r="L612" s="70">
        <v>3379.34</v>
      </c>
      <c r="M612" s="69"/>
      <c r="N612" s="69" t="s">
        <v>20270</v>
      </c>
      <c r="O612" s="69"/>
      <c r="P612" s="69" t="s">
        <v>2707</v>
      </c>
      <c r="Q612" s="69" t="s">
        <v>1869</v>
      </c>
      <c r="R612" s="69"/>
      <c r="S612" s="70">
        <v>3379.34</v>
      </c>
      <c r="T612" s="70"/>
      <c r="U612" s="69" t="s">
        <v>1869</v>
      </c>
      <c r="V612" s="73">
        <v>63</v>
      </c>
      <c r="W612" s="69" t="s">
        <v>1869</v>
      </c>
      <c r="X612" s="69"/>
      <c r="Y612" s="70"/>
      <c r="Z612" s="69">
        <v>0</v>
      </c>
      <c r="AA612" s="69" t="s">
        <v>989</v>
      </c>
      <c r="AB612" s="69" t="s">
        <v>1144</v>
      </c>
      <c r="AC612" s="69"/>
    </row>
    <row r="613" spans="1:29" x14ac:dyDescent="0.25">
      <c r="A613" s="71" t="s">
        <v>193</v>
      </c>
      <c r="B613" s="71"/>
      <c r="C613" s="71"/>
      <c r="D613" s="71"/>
      <c r="E613" s="71"/>
      <c r="F613" s="71"/>
      <c r="G613" s="71"/>
      <c r="H613" s="71"/>
      <c r="I613" s="72">
        <v>3379.34</v>
      </c>
      <c r="J613" s="71"/>
      <c r="K613" s="71"/>
      <c r="L613" s="72">
        <v>3379.34</v>
      </c>
      <c r="M613" s="72">
        <v>0</v>
      </c>
      <c r="N613" s="71"/>
      <c r="O613" s="71"/>
      <c r="P613" s="71"/>
      <c r="Q613" s="71"/>
      <c r="R613" s="71"/>
      <c r="S613" s="72">
        <v>3379.34</v>
      </c>
      <c r="T613" s="72">
        <v>3379.34</v>
      </c>
      <c r="U613" s="71"/>
      <c r="V613" s="71"/>
      <c r="W613" s="71"/>
      <c r="X613" s="72">
        <v>0</v>
      </c>
      <c r="Y613" s="72">
        <v>0</v>
      </c>
      <c r="Z613" s="72">
        <v>3379.34</v>
      </c>
      <c r="AA613" s="69"/>
      <c r="AB613" s="69"/>
      <c r="AC613" s="69"/>
    </row>
    <row r="614" spans="1:29" ht="30" x14ac:dyDescent="0.25">
      <c r="A614" s="68" t="s">
        <v>20271</v>
      </c>
      <c r="B614" s="69" t="s">
        <v>20272</v>
      </c>
      <c r="C614" s="69" t="s">
        <v>20273</v>
      </c>
      <c r="D614" s="69" t="s">
        <v>4628</v>
      </c>
      <c r="E614" s="69" t="s">
        <v>18976</v>
      </c>
      <c r="F614" s="69" t="s">
        <v>4678</v>
      </c>
      <c r="G614" s="69" t="s">
        <v>1242</v>
      </c>
      <c r="H614" s="69" t="s">
        <v>962</v>
      </c>
      <c r="I614" s="70">
        <v>683.52</v>
      </c>
      <c r="J614" s="69" t="s">
        <v>4591</v>
      </c>
      <c r="K614" s="69" t="s">
        <v>20274</v>
      </c>
      <c r="L614" s="70">
        <v>683.52</v>
      </c>
      <c r="M614" s="69"/>
      <c r="N614" s="69" t="s">
        <v>20275</v>
      </c>
      <c r="O614" s="69"/>
      <c r="P614" s="69" t="s">
        <v>1869</v>
      </c>
      <c r="Q614" s="69" t="s">
        <v>961</v>
      </c>
      <c r="R614" s="69"/>
      <c r="S614" s="70">
        <v>683.52</v>
      </c>
      <c r="T614" s="70"/>
      <c r="U614" s="69" t="s">
        <v>965</v>
      </c>
      <c r="V614" s="73">
        <v>13</v>
      </c>
      <c r="W614" s="69" t="s">
        <v>965</v>
      </c>
      <c r="X614" s="69"/>
      <c r="Y614" s="70"/>
      <c r="Z614" s="69">
        <v>0</v>
      </c>
      <c r="AA614" s="69" t="s">
        <v>989</v>
      </c>
      <c r="AB614" s="69" t="s">
        <v>1144</v>
      </c>
      <c r="AC614" s="69"/>
    </row>
    <row r="615" spans="1:29" x14ac:dyDescent="0.25">
      <c r="A615" s="71" t="s">
        <v>193</v>
      </c>
      <c r="B615" s="71"/>
      <c r="C615" s="71"/>
      <c r="D615" s="71"/>
      <c r="E615" s="71"/>
      <c r="F615" s="71"/>
      <c r="G615" s="71"/>
      <c r="H615" s="71"/>
      <c r="I615" s="72">
        <v>683.52</v>
      </c>
      <c r="J615" s="71"/>
      <c r="K615" s="71"/>
      <c r="L615" s="72">
        <v>683.52</v>
      </c>
      <c r="M615" s="72">
        <v>0</v>
      </c>
      <c r="N615" s="71"/>
      <c r="O615" s="71"/>
      <c r="P615" s="71"/>
      <c r="Q615" s="71"/>
      <c r="R615" s="71"/>
      <c r="S615" s="72">
        <v>683.52</v>
      </c>
      <c r="T615" s="72">
        <v>683.52</v>
      </c>
      <c r="U615" s="71"/>
      <c r="V615" s="71"/>
      <c r="W615" s="71"/>
      <c r="X615" s="72">
        <v>0</v>
      </c>
      <c r="Y615" s="72">
        <v>0</v>
      </c>
      <c r="Z615" s="72">
        <v>683.52</v>
      </c>
      <c r="AA615" s="69"/>
      <c r="AB615" s="69"/>
      <c r="AC615" s="69"/>
    </row>
    <row r="616" spans="1:29" ht="40" x14ac:dyDescent="0.25">
      <c r="A616" s="68" t="s">
        <v>20276</v>
      </c>
      <c r="B616" s="69" t="s">
        <v>19167</v>
      </c>
      <c r="C616" s="69" t="s">
        <v>20277</v>
      </c>
      <c r="D616" s="69" t="s">
        <v>9549</v>
      </c>
      <c r="E616" s="69" t="s">
        <v>18976</v>
      </c>
      <c r="F616" s="69" t="s">
        <v>4678</v>
      </c>
      <c r="G616" s="69" t="s">
        <v>1242</v>
      </c>
      <c r="H616" s="69" t="s">
        <v>962</v>
      </c>
      <c r="I616" s="70">
        <v>21828.880000000001</v>
      </c>
      <c r="J616" s="69" t="s">
        <v>4591</v>
      </c>
      <c r="K616" s="69" t="s">
        <v>20278</v>
      </c>
      <c r="L616" s="70">
        <v>21828.880000000001</v>
      </c>
      <c r="M616" s="69"/>
      <c r="N616" s="69" t="s">
        <v>20279</v>
      </c>
      <c r="O616" s="69"/>
      <c r="P616" s="69" t="s">
        <v>1728</v>
      </c>
      <c r="Q616" s="69" t="s">
        <v>1728</v>
      </c>
      <c r="R616" s="69"/>
      <c r="S616" s="70">
        <v>21828.880000000001</v>
      </c>
      <c r="T616" s="70"/>
      <c r="U616" s="69" t="s">
        <v>1728</v>
      </c>
      <c r="V616" s="73">
        <v>0</v>
      </c>
      <c r="W616" s="69" t="s">
        <v>1728</v>
      </c>
      <c r="X616" s="69"/>
      <c r="Y616" s="70"/>
      <c r="Z616" s="69">
        <v>0</v>
      </c>
      <c r="AA616" s="69" t="s">
        <v>989</v>
      </c>
      <c r="AB616" s="69" t="s">
        <v>1144</v>
      </c>
      <c r="AC616" s="69"/>
    </row>
    <row r="617" spans="1:29" x14ac:dyDescent="0.25">
      <c r="A617" s="71" t="s">
        <v>193</v>
      </c>
      <c r="B617" s="71"/>
      <c r="C617" s="71"/>
      <c r="D617" s="71"/>
      <c r="E617" s="71"/>
      <c r="F617" s="71"/>
      <c r="G617" s="71"/>
      <c r="H617" s="71"/>
      <c r="I617" s="72">
        <v>21828.880000000001</v>
      </c>
      <c r="J617" s="71"/>
      <c r="K617" s="71"/>
      <c r="L617" s="72">
        <v>21828.880000000001</v>
      </c>
      <c r="M617" s="72">
        <v>0</v>
      </c>
      <c r="N617" s="71"/>
      <c r="O617" s="71"/>
      <c r="P617" s="71"/>
      <c r="Q617" s="71"/>
      <c r="R617" s="71"/>
      <c r="S617" s="72">
        <v>21828.880000000001</v>
      </c>
      <c r="T617" s="72">
        <v>21828.880000000001</v>
      </c>
      <c r="U617" s="71"/>
      <c r="V617" s="71"/>
      <c r="W617" s="71"/>
      <c r="X617" s="72">
        <v>0</v>
      </c>
      <c r="Y617" s="72">
        <v>0</v>
      </c>
      <c r="Z617" s="72">
        <v>21828.880000000001</v>
      </c>
      <c r="AA617" s="69"/>
      <c r="AB617" s="69"/>
      <c r="AC617" s="69"/>
    </row>
    <row r="618" spans="1:29" ht="30" x14ac:dyDescent="0.25">
      <c r="A618" s="68" t="s">
        <v>20280</v>
      </c>
      <c r="B618" s="69" t="s">
        <v>20281</v>
      </c>
      <c r="C618" s="69" t="s">
        <v>20282</v>
      </c>
      <c r="D618" s="69" t="s">
        <v>4611</v>
      </c>
      <c r="E618" s="69" t="s">
        <v>18976</v>
      </c>
      <c r="F618" s="69" t="s">
        <v>4678</v>
      </c>
      <c r="G618" s="69" t="s">
        <v>1242</v>
      </c>
      <c r="H618" s="69" t="s">
        <v>962</v>
      </c>
      <c r="I618" s="70">
        <v>1117.6600000000001</v>
      </c>
      <c r="J618" s="69" t="s">
        <v>4591</v>
      </c>
      <c r="K618" s="69" t="s">
        <v>20283</v>
      </c>
      <c r="L618" s="70">
        <v>1117.6600000000001</v>
      </c>
      <c r="M618" s="69"/>
      <c r="N618" s="69" t="s">
        <v>20284</v>
      </c>
      <c r="O618" s="69"/>
      <c r="P618" s="69" t="s">
        <v>1282</v>
      </c>
      <c r="Q618" s="69" t="s">
        <v>1564</v>
      </c>
      <c r="R618" s="69"/>
      <c r="S618" s="70">
        <v>1117.6600000000001</v>
      </c>
      <c r="T618" s="70"/>
      <c r="U618" s="69" t="s">
        <v>1564</v>
      </c>
      <c r="V618" s="73">
        <v>85</v>
      </c>
      <c r="W618" s="69" t="s">
        <v>1564</v>
      </c>
      <c r="X618" s="69"/>
      <c r="Y618" s="70"/>
      <c r="Z618" s="69">
        <v>0</v>
      </c>
      <c r="AA618" s="69" t="s">
        <v>989</v>
      </c>
      <c r="AB618" s="69" t="s">
        <v>1144</v>
      </c>
      <c r="AC618" s="69"/>
    </row>
    <row r="619" spans="1:29" x14ac:dyDescent="0.25">
      <c r="A619" s="71" t="s">
        <v>193</v>
      </c>
      <c r="B619" s="71"/>
      <c r="C619" s="71"/>
      <c r="D619" s="71"/>
      <c r="E619" s="71"/>
      <c r="F619" s="71"/>
      <c r="G619" s="71"/>
      <c r="H619" s="71"/>
      <c r="I619" s="72">
        <v>1117.6600000000001</v>
      </c>
      <c r="J619" s="71"/>
      <c r="K619" s="71"/>
      <c r="L619" s="72">
        <v>1117.6600000000001</v>
      </c>
      <c r="M619" s="72">
        <v>0</v>
      </c>
      <c r="N619" s="71"/>
      <c r="O619" s="71"/>
      <c r="P619" s="71"/>
      <c r="Q619" s="71"/>
      <c r="R619" s="71"/>
      <c r="S619" s="72">
        <v>1117.6600000000001</v>
      </c>
      <c r="T619" s="72">
        <v>1117.6600000000001</v>
      </c>
      <c r="U619" s="71"/>
      <c r="V619" s="71"/>
      <c r="W619" s="71"/>
      <c r="X619" s="72">
        <v>0</v>
      </c>
      <c r="Y619" s="72">
        <v>0</v>
      </c>
      <c r="Z619" s="72">
        <v>1117.6600000000001</v>
      </c>
      <c r="AA619" s="69"/>
      <c r="AB619" s="69"/>
      <c r="AC619" s="69"/>
    </row>
    <row r="620" spans="1:29" ht="30" x14ac:dyDescent="0.25">
      <c r="A620" s="68" t="s">
        <v>20285</v>
      </c>
      <c r="B620" s="69" t="s">
        <v>20286</v>
      </c>
      <c r="C620" s="69" t="s">
        <v>20287</v>
      </c>
      <c r="D620" s="69" t="s">
        <v>4972</v>
      </c>
      <c r="E620" s="69" t="s">
        <v>18976</v>
      </c>
      <c r="F620" s="69" t="s">
        <v>4678</v>
      </c>
      <c r="G620" s="69" t="s">
        <v>1242</v>
      </c>
      <c r="H620" s="69" t="s">
        <v>962</v>
      </c>
      <c r="I620" s="70">
        <v>323.39999999999998</v>
      </c>
      <c r="J620" s="69" t="s">
        <v>4591</v>
      </c>
      <c r="K620" s="69" t="s">
        <v>20288</v>
      </c>
      <c r="L620" s="70">
        <v>323.39999999999998</v>
      </c>
      <c r="M620" s="69"/>
      <c r="N620" s="69" t="s">
        <v>20289</v>
      </c>
      <c r="O620" s="69"/>
      <c r="P620" s="69" t="s">
        <v>1414</v>
      </c>
      <c r="Q620" s="69" t="s">
        <v>1571</v>
      </c>
      <c r="R620" s="69"/>
      <c r="S620" s="70">
        <v>323.39999999999998</v>
      </c>
      <c r="T620" s="70"/>
      <c r="U620" s="69" t="s">
        <v>1497</v>
      </c>
      <c r="V620" s="73">
        <v>29</v>
      </c>
      <c r="W620" s="69" t="s">
        <v>1497</v>
      </c>
      <c r="X620" s="69"/>
      <c r="Y620" s="70"/>
      <c r="Z620" s="69">
        <v>0</v>
      </c>
      <c r="AA620" s="69" t="s">
        <v>989</v>
      </c>
      <c r="AB620" s="69" t="s">
        <v>1144</v>
      </c>
      <c r="AC620" s="69"/>
    </row>
    <row r="621" spans="1:29" x14ac:dyDescent="0.25">
      <c r="A621" s="71" t="s">
        <v>193</v>
      </c>
      <c r="B621" s="71"/>
      <c r="C621" s="71"/>
      <c r="D621" s="71"/>
      <c r="E621" s="71"/>
      <c r="F621" s="71"/>
      <c r="G621" s="71"/>
      <c r="H621" s="71"/>
      <c r="I621" s="72">
        <v>323.39999999999998</v>
      </c>
      <c r="J621" s="71"/>
      <c r="K621" s="71"/>
      <c r="L621" s="72">
        <v>323.39999999999998</v>
      </c>
      <c r="M621" s="72">
        <v>0</v>
      </c>
      <c r="N621" s="71"/>
      <c r="O621" s="71"/>
      <c r="P621" s="71"/>
      <c r="Q621" s="71"/>
      <c r="R621" s="71"/>
      <c r="S621" s="72">
        <v>323.39999999999998</v>
      </c>
      <c r="T621" s="72">
        <v>323.39999999999998</v>
      </c>
      <c r="U621" s="71"/>
      <c r="V621" s="71"/>
      <c r="W621" s="71"/>
      <c r="X621" s="72">
        <v>0</v>
      </c>
      <c r="Y621" s="72">
        <v>0</v>
      </c>
      <c r="Z621" s="72">
        <v>323.39999999999998</v>
      </c>
      <c r="AA621" s="69"/>
      <c r="AB621" s="69"/>
      <c r="AC621" s="69"/>
    </row>
    <row r="622" spans="1:29" ht="30" x14ac:dyDescent="0.25">
      <c r="A622" s="68" t="s">
        <v>20290</v>
      </c>
      <c r="B622" s="69" t="s">
        <v>20291</v>
      </c>
      <c r="C622" s="69" t="s">
        <v>20292</v>
      </c>
      <c r="D622" s="69" t="s">
        <v>4813</v>
      </c>
      <c r="E622" s="69" t="s">
        <v>18976</v>
      </c>
      <c r="F622" s="69" t="s">
        <v>1957</v>
      </c>
      <c r="G622" s="69" t="s">
        <v>1242</v>
      </c>
      <c r="H622" s="69" t="s">
        <v>962</v>
      </c>
      <c r="I622" s="70">
        <v>4127.6899999999996</v>
      </c>
      <c r="J622" s="69" t="s">
        <v>4591</v>
      </c>
      <c r="K622" s="69" t="s">
        <v>20293</v>
      </c>
      <c r="L622" s="70">
        <v>4127.6899999999996</v>
      </c>
      <c r="M622" s="69"/>
      <c r="N622" s="69" t="s">
        <v>20294</v>
      </c>
      <c r="O622" s="69"/>
      <c r="P622" s="69" t="s">
        <v>1250</v>
      </c>
      <c r="Q622" s="69" t="s">
        <v>1378</v>
      </c>
      <c r="R622" s="69"/>
      <c r="S622" s="70">
        <v>4127.6899999999996</v>
      </c>
      <c r="T622" s="70"/>
      <c r="U622" s="69" t="s">
        <v>1378</v>
      </c>
      <c r="V622" s="73">
        <v>62</v>
      </c>
      <c r="W622" s="69" t="s">
        <v>1378</v>
      </c>
      <c r="X622" s="69"/>
      <c r="Y622" s="70"/>
      <c r="Z622" s="69">
        <v>0</v>
      </c>
      <c r="AA622" s="69" t="s">
        <v>989</v>
      </c>
      <c r="AB622" s="69" t="s">
        <v>1144</v>
      </c>
      <c r="AC622" s="69"/>
    </row>
    <row r="623" spans="1:29" x14ac:dyDescent="0.25">
      <c r="A623" s="71" t="s">
        <v>193</v>
      </c>
      <c r="B623" s="71"/>
      <c r="C623" s="71"/>
      <c r="D623" s="71"/>
      <c r="E623" s="71"/>
      <c r="F623" s="71"/>
      <c r="G623" s="71"/>
      <c r="H623" s="71"/>
      <c r="I623" s="72">
        <v>4127.6899999999996</v>
      </c>
      <c r="J623" s="71"/>
      <c r="K623" s="71"/>
      <c r="L623" s="72">
        <v>4127.6899999999996</v>
      </c>
      <c r="M623" s="72">
        <v>0</v>
      </c>
      <c r="N623" s="71"/>
      <c r="O623" s="71"/>
      <c r="P623" s="71"/>
      <c r="Q623" s="71"/>
      <c r="R623" s="71"/>
      <c r="S623" s="72">
        <v>4127.6899999999996</v>
      </c>
      <c r="T623" s="72">
        <v>4127.6899999999996</v>
      </c>
      <c r="U623" s="71"/>
      <c r="V623" s="71"/>
      <c r="W623" s="71"/>
      <c r="X623" s="72">
        <v>0</v>
      </c>
      <c r="Y623" s="72">
        <v>0</v>
      </c>
      <c r="Z623" s="72">
        <v>4127.6899999999996</v>
      </c>
      <c r="AA623" s="69"/>
      <c r="AB623" s="69"/>
      <c r="AC623" s="69"/>
    </row>
    <row r="624" spans="1:29" ht="30" x14ac:dyDescent="0.25">
      <c r="A624" s="68" t="s">
        <v>20295</v>
      </c>
      <c r="B624" s="69" t="s">
        <v>20296</v>
      </c>
      <c r="C624" s="69" t="s">
        <v>20297</v>
      </c>
      <c r="D624" s="69" t="s">
        <v>4589</v>
      </c>
      <c r="E624" s="69" t="s">
        <v>18976</v>
      </c>
      <c r="F624" s="69" t="s">
        <v>1240</v>
      </c>
      <c r="G624" s="69" t="s">
        <v>1242</v>
      </c>
      <c r="H624" s="69" t="s">
        <v>962</v>
      </c>
      <c r="I624" s="70">
        <v>2074.9</v>
      </c>
      <c r="J624" s="69" t="s">
        <v>4591</v>
      </c>
      <c r="K624" s="69" t="s">
        <v>20298</v>
      </c>
      <c r="L624" s="70">
        <v>2074.9</v>
      </c>
      <c r="M624" s="69"/>
      <c r="N624" s="69" t="s">
        <v>20299</v>
      </c>
      <c r="O624" s="69"/>
      <c r="P624" s="69" t="s">
        <v>1452</v>
      </c>
      <c r="Q624" s="69" t="s">
        <v>1235</v>
      </c>
      <c r="R624" s="69"/>
      <c r="S624" s="70">
        <v>2074.9</v>
      </c>
      <c r="T624" s="70"/>
      <c r="U624" s="69" t="s">
        <v>1611</v>
      </c>
      <c r="V624" s="73">
        <v>13</v>
      </c>
      <c r="W624" s="69" t="s">
        <v>1611</v>
      </c>
      <c r="X624" s="69"/>
      <c r="Y624" s="70"/>
      <c r="Z624" s="69">
        <v>0</v>
      </c>
      <c r="AA624" s="69" t="s">
        <v>989</v>
      </c>
      <c r="AB624" s="69" t="s">
        <v>1144</v>
      </c>
      <c r="AC624" s="69"/>
    </row>
    <row r="625" spans="1:29" x14ac:dyDescent="0.25">
      <c r="A625" s="71" t="s">
        <v>193</v>
      </c>
      <c r="B625" s="71"/>
      <c r="C625" s="71"/>
      <c r="D625" s="71"/>
      <c r="E625" s="71"/>
      <c r="F625" s="71"/>
      <c r="G625" s="71"/>
      <c r="H625" s="71"/>
      <c r="I625" s="72">
        <v>2074.9</v>
      </c>
      <c r="J625" s="71"/>
      <c r="K625" s="71"/>
      <c r="L625" s="72">
        <v>2074.9</v>
      </c>
      <c r="M625" s="72">
        <v>0</v>
      </c>
      <c r="N625" s="71"/>
      <c r="O625" s="71"/>
      <c r="P625" s="71"/>
      <c r="Q625" s="71"/>
      <c r="R625" s="71"/>
      <c r="S625" s="72">
        <v>2074.9</v>
      </c>
      <c r="T625" s="72">
        <v>2074.9</v>
      </c>
      <c r="U625" s="71"/>
      <c r="V625" s="71"/>
      <c r="W625" s="71"/>
      <c r="X625" s="72">
        <v>0</v>
      </c>
      <c r="Y625" s="72">
        <v>0</v>
      </c>
      <c r="Z625" s="72">
        <v>2074.9</v>
      </c>
      <c r="AA625" s="69"/>
      <c r="AB625" s="69"/>
      <c r="AC625" s="69"/>
    </row>
    <row r="626" spans="1:29" ht="40" x14ac:dyDescent="0.25">
      <c r="A626" s="68" t="s">
        <v>20300</v>
      </c>
      <c r="B626" s="69" t="s">
        <v>20207</v>
      </c>
      <c r="C626" s="69" t="s">
        <v>20301</v>
      </c>
      <c r="D626" s="69" t="s">
        <v>15028</v>
      </c>
      <c r="E626" s="69" t="s">
        <v>18976</v>
      </c>
      <c r="F626" s="69" t="s">
        <v>1240</v>
      </c>
      <c r="G626" s="69" t="s">
        <v>1242</v>
      </c>
      <c r="H626" s="69" t="s">
        <v>962</v>
      </c>
      <c r="I626" s="70">
        <v>1155.5</v>
      </c>
      <c r="J626" s="69" t="s">
        <v>4591</v>
      </c>
      <c r="K626" s="69" t="s">
        <v>20302</v>
      </c>
      <c r="L626" s="70">
        <v>1155.5</v>
      </c>
      <c r="M626" s="69"/>
      <c r="N626" s="69" t="s">
        <v>20303</v>
      </c>
      <c r="O626" s="69"/>
      <c r="P626" s="69" t="s">
        <v>1582</v>
      </c>
      <c r="Q626" s="69" t="s">
        <v>1010</v>
      </c>
      <c r="R626" s="69"/>
      <c r="S626" s="70">
        <v>1155.5</v>
      </c>
      <c r="T626" s="70"/>
      <c r="U626" s="69" t="s">
        <v>1447</v>
      </c>
      <c r="V626" s="73">
        <v>13</v>
      </c>
      <c r="W626" s="69" t="s">
        <v>1447</v>
      </c>
      <c r="X626" s="69"/>
      <c r="Y626" s="70"/>
      <c r="Z626" s="69">
        <v>0</v>
      </c>
      <c r="AA626" s="69" t="s">
        <v>989</v>
      </c>
      <c r="AB626" s="69" t="s">
        <v>1144</v>
      </c>
      <c r="AC626" s="69"/>
    </row>
    <row r="627" spans="1:29" x14ac:dyDescent="0.25">
      <c r="A627" s="71" t="s">
        <v>193</v>
      </c>
      <c r="B627" s="71"/>
      <c r="C627" s="71"/>
      <c r="D627" s="71"/>
      <c r="E627" s="71"/>
      <c r="F627" s="71"/>
      <c r="G627" s="71"/>
      <c r="H627" s="71"/>
      <c r="I627" s="72">
        <v>1155.5</v>
      </c>
      <c r="J627" s="71"/>
      <c r="K627" s="71"/>
      <c r="L627" s="72">
        <v>1155.5</v>
      </c>
      <c r="M627" s="72">
        <v>0</v>
      </c>
      <c r="N627" s="71"/>
      <c r="O627" s="71"/>
      <c r="P627" s="71"/>
      <c r="Q627" s="71"/>
      <c r="R627" s="71"/>
      <c r="S627" s="72">
        <v>1155.5</v>
      </c>
      <c r="T627" s="72">
        <v>1155.5</v>
      </c>
      <c r="U627" s="71"/>
      <c r="V627" s="71"/>
      <c r="W627" s="71"/>
      <c r="X627" s="72">
        <v>0</v>
      </c>
      <c r="Y627" s="72">
        <v>0</v>
      </c>
      <c r="Z627" s="72">
        <v>1155.5</v>
      </c>
      <c r="AA627" s="69"/>
      <c r="AB627" s="69"/>
      <c r="AC627" s="69"/>
    </row>
    <row r="628" spans="1:29" ht="40" x14ac:dyDescent="0.25">
      <c r="A628" s="68" t="s">
        <v>20304</v>
      </c>
      <c r="B628" s="69" t="s">
        <v>20305</v>
      </c>
      <c r="C628" s="69" t="s">
        <v>20306</v>
      </c>
      <c r="D628" s="69" t="s">
        <v>5164</v>
      </c>
      <c r="E628" s="69" t="s">
        <v>18976</v>
      </c>
      <c r="F628" s="69" t="s">
        <v>2747</v>
      </c>
      <c r="G628" s="69" t="s">
        <v>1849</v>
      </c>
      <c r="H628" s="69" t="s">
        <v>962</v>
      </c>
      <c r="I628" s="70">
        <v>3679.97</v>
      </c>
      <c r="J628" s="69" t="s">
        <v>4591</v>
      </c>
      <c r="K628" s="69" t="s">
        <v>20307</v>
      </c>
      <c r="L628" s="70">
        <v>3679.97</v>
      </c>
      <c r="M628" s="69"/>
      <c r="N628" s="69" t="s">
        <v>20308</v>
      </c>
      <c r="O628" s="69"/>
      <c r="P628" s="69" t="s">
        <v>1452</v>
      </c>
      <c r="Q628" s="69" t="s">
        <v>1235</v>
      </c>
      <c r="R628" s="69"/>
      <c r="S628" s="70">
        <v>3679.97</v>
      </c>
      <c r="T628" s="70"/>
      <c r="U628" s="69" t="s">
        <v>1611</v>
      </c>
      <c r="V628" s="73">
        <v>13</v>
      </c>
      <c r="W628" s="69" t="s">
        <v>1611</v>
      </c>
      <c r="X628" s="69"/>
      <c r="Y628" s="70"/>
      <c r="Z628" s="69">
        <v>0</v>
      </c>
      <c r="AA628" s="69" t="s">
        <v>989</v>
      </c>
      <c r="AB628" s="69" t="s">
        <v>1144</v>
      </c>
      <c r="AC628" s="69"/>
    </row>
    <row r="629" spans="1:29" x14ac:dyDescent="0.25">
      <c r="A629" s="71" t="s">
        <v>193</v>
      </c>
      <c r="B629" s="71"/>
      <c r="C629" s="71"/>
      <c r="D629" s="71"/>
      <c r="E629" s="71"/>
      <c r="F629" s="71"/>
      <c r="G629" s="71"/>
      <c r="H629" s="71"/>
      <c r="I629" s="72">
        <v>3679.97</v>
      </c>
      <c r="J629" s="71"/>
      <c r="K629" s="71"/>
      <c r="L629" s="72">
        <v>3679.97</v>
      </c>
      <c r="M629" s="72">
        <v>0</v>
      </c>
      <c r="N629" s="71"/>
      <c r="O629" s="71"/>
      <c r="P629" s="71"/>
      <c r="Q629" s="71"/>
      <c r="R629" s="71"/>
      <c r="S629" s="72">
        <v>3679.97</v>
      </c>
      <c r="T629" s="72">
        <v>0</v>
      </c>
      <c r="U629" s="71"/>
      <c r="V629" s="71"/>
      <c r="W629" s="71"/>
      <c r="X629" s="72">
        <v>3679.97</v>
      </c>
      <c r="Y629" s="72">
        <v>0</v>
      </c>
      <c r="Z629" s="72">
        <v>0</v>
      </c>
      <c r="AA629" s="69"/>
      <c r="AB629" s="69"/>
      <c r="AC629" s="69"/>
    </row>
    <row r="630" spans="1:29" ht="40" x14ac:dyDescent="0.25">
      <c r="A630" s="68" t="s">
        <v>20309</v>
      </c>
      <c r="B630" s="69" t="s">
        <v>20310</v>
      </c>
      <c r="C630" s="69" t="s">
        <v>20311</v>
      </c>
      <c r="D630" s="69" t="s">
        <v>9549</v>
      </c>
      <c r="E630" s="69" t="s">
        <v>18990</v>
      </c>
      <c r="F630" s="69" t="s">
        <v>2747</v>
      </c>
      <c r="G630" s="69" t="s">
        <v>1849</v>
      </c>
      <c r="H630" s="69" t="s">
        <v>962</v>
      </c>
      <c r="I630" s="70">
        <v>14949.01</v>
      </c>
      <c r="J630" s="69" t="s">
        <v>4591</v>
      </c>
      <c r="K630" s="69" t="s">
        <v>20312</v>
      </c>
      <c r="L630" s="70">
        <v>14949.01</v>
      </c>
      <c r="M630" s="69"/>
      <c r="N630" s="69" t="s">
        <v>20313</v>
      </c>
      <c r="O630" s="69"/>
      <c r="P630" s="69" t="s">
        <v>1480</v>
      </c>
      <c r="Q630" s="69" t="s">
        <v>1157</v>
      </c>
      <c r="R630" s="69"/>
      <c r="S630" s="70">
        <v>14949.01</v>
      </c>
      <c r="T630" s="70"/>
      <c r="U630" s="69" t="s">
        <v>1611</v>
      </c>
      <c r="V630" s="73">
        <v>6</v>
      </c>
      <c r="W630" s="69" t="s">
        <v>1611</v>
      </c>
      <c r="X630" s="69"/>
      <c r="Y630" s="70"/>
      <c r="Z630" s="69">
        <v>0</v>
      </c>
      <c r="AA630" s="69" t="s">
        <v>989</v>
      </c>
      <c r="AB630" s="69" t="s">
        <v>1144</v>
      </c>
      <c r="AC630" s="69"/>
    </row>
    <row r="631" spans="1:29" x14ac:dyDescent="0.25">
      <c r="A631" s="71" t="s">
        <v>193</v>
      </c>
      <c r="B631" s="71"/>
      <c r="C631" s="71"/>
      <c r="D631" s="71"/>
      <c r="E631" s="71"/>
      <c r="F631" s="71"/>
      <c r="G631" s="71"/>
      <c r="H631" s="71"/>
      <c r="I631" s="72">
        <v>14949.01</v>
      </c>
      <c r="J631" s="71"/>
      <c r="K631" s="71"/>
      <c r="L631" s="72">
        <v>14949.01</v>
      </c>
      <c r="M631" s="72">
        <v>0</v>
      </c>
      <c r="N631" s="71"/>
      <c r="O631" s="71"/>
      <c r="P631" s="71"/>
      <c r="Q631" s="71"/>
      <c r="R631" s="71"/>
      <c r="S631" s="72">
        <v>14949.01</v>
      </c>
      <c r="T631" s="72">
        <v>14949.01</v>
      </c>
      <c r="U631" s="71"/>
      <c r="V631" s="71"/>
      <c r="W631" s="71"/>
      <c r="X631" s="72">
        <v>0</v>
      </c>
      <c r="Y631" s="72">
        <v>0</v>
      </c>
      <c r="Z631" s="72">
        <v>14949.01</v>
      </c>
      <c r="AA631" s="69"/>
      <c r="AB631" s="69"/>
      <c r="AC631" s="69"/>
    </row>
    <row r="632" spans="1:29" ht="30" x14ac:dyDescent="0.25">
      <c r="A632" s="68" t="s">
        <v>20314</v>
      </c>
      <c r="B632" s="69" t="s">
        <v>20315</v>
      </c>
      <c r="C632" s="69" t="s">
        <v>20316</v>
      </c>
      <c r="D632" s="69" t="s">
        <v>858</v>
      </c>
      <c r="E632" s="69" t="s">
        <v>18976</v>
      </c>
      <c r="F632" s="69" t="s">
        <v>3836</v>
      </c>
      <c r="G632" s="69" t="s">
        <v>1849</v>
      </c>
      <c r="H632" s="69" t="s">
        <v>962</v>
      </c>
      <c r="I632" s="70">
        <v>1077.97</v>
      </c>
      <c r="J632" s="69" t="s">
        <v>4591</v>
      </c>
      <c r="K632" s="69" t="s">
        <v>20317</v>
      </c>
      <c r="L632" s="70">
        <v>1077.97</v>
      </c>
      <c r="M632" s="69"/>
      <c r="N632" s="69" t="s">
        <v>20318</v>
      </c>
      <c r="O632" s="69"/>
      <c r="P632" s="69" t="s">
        <v>1153</v>
      </c>
      <c r="Q632" s="69" t="s">
        <v>965</v>
      </c>
      <c r="R632" s="69"/>
      <c r="S632" s="70">
        <v>1077.97</v>
      </c>
      <c r="T632" s="70"/>
      <c r="U632" s="69" t="s">
        <v>965</v>
      </c>
      <c r="V632" s="73">
        <v>17</v>
      </c>
      <c r="W632" s="69" t="s">
        <v>965</v>
      </c>
      <c r="X632" s="69"/>
      <c r="Y632" s="70"/>
      <c r="Z632" s="69">
        <v>0</v>
      </c>
      <c r="AA632" s="69" t="s">
        <v>989</v>
      </c>
      <c r="AB632" s="69" t="s">
        <v>1144</v>
      </c>
      <c r="AC632" s="69"/>
    </row>
    <row r="633" spans="1:29" x14ac:dyDescent="0.25">
      <c r="A633" s="71" t="s">
        <v>193</v>
      </c>
      <c r="B633" s="71"/>
      <c r="C633" s="71"/>
      <c r="D633" s="71"/>
      <c r="E633" s="71"/>
      <c r="F633" s="71"/>
      <c r="G633" s="71"/>
      <c r="H633" s="71"/>
      <c r="I633" s="72">
        <v>1077.97</v>
      </c>
      <c r="J633" s="71"/>
      <c r="K633" s="71"/>
      <c r="L633" s="72">
        <v>1077.97</v>
      </c>
      <c r="M633" s="72">
        <v>0</v>
      </c>
      <c r="N633" s="71"/>
      <c r="O633" s="71"/>
      <c r="P633" s="71"/>
      <c r="Q633" s="71"/>
      <c r="R633" s="71"/>
      <c r="S633" s="72">
        <v>1077.97</v>
      </c>
      <c r="T633" s="72">
        <v>1077.97</v>
      </c>
      <c r="U633" s="71"/>
      <c r="V633" s="71"/>
      <c r="W633" s="71"/>
      <c r="X633" s="72">
        <v>0</v>
      </c>
      <c r="Y633" s="72">
        <v>0</v>
      </c>
      <c r="Z633" s="72">
        <v>1077.97</v>
      </c>
      <c r="AA633" s="69"/>
      <c r="AB633" s="69"/>
      <c r="AC633" s="69"/>
    </row>
    <row r="634" spans="1:29" ht="30" x14ac:dyDescent="0.25">
      <c r="A634" s="68" t="s">
        <v>20319</v>
      </c>
      <c r="B634" s="69" t="s">
        <v>20320</v>
      </c>
      <c r="C634" s="69" t="s">
        <v>20321</v>
      </c>
      <c r="D634" s="69" t="s">
        <v>883</v>
      </c>
      <c r="E634" s="69" t="s">
        <v>18976</v>
      </c>
      <c r="F634" s="69" t="s">
        <v>1241</v>
      </c>
      <c r="G634" s="69" t="s">
        <v>5440</v>
      </c>
      <c r="H634" s="69" t="s">
        <v>962</v>
      </c>
      <c r="I634" s="70">
        <v>761.6</v>
      </c>
      <c r="J634" s="69" t="s">
        <v>4591</v>
      </c>
      <c r="K634" s="69" t="s">
        <v>20322</v>
      </c>
      <c r="L634" s="70">
        <v>761.6</v>
      </c>
      <c r="M634" s="69"/>
      <c r="N634" s="69" t="s">
        <v>20323</v>
      </c>
      <c r="O634" s="69"/>
      <c r="P634" s="69" t="s">
        <v>4716</v>
      </c>
      <c r="Q634" s="69" t="s">
        <v>1199</v>
      </c>
      <c r="R634" s="69"/>
      <c r="S634" s="70">
        <v>761.6</v>
      </c>
      <c r="T634" s="70"/>
      <c r="U634" s="69" t="s">
        <v>1259</v>
      </c>
      <c r="V634" s="73">
        <v>55</v>
      </c>
      <c r="W634" s="69" t="s">
        <v>1259</v>
      </c>
      <c r="X634" s="69"/>
      <c r="Y634" s="70"/>
      <c r="Z634" s="69">
        <v>0</v>
      </c>
      <c r="AA634" s="69" t="s">
        <v>989</v>
      </c>
      <c r="AB634" s="69" t="s">
        <v>1144</v>
      </c>
      <c r="AC634" s="69"/>
    </row>
    <row r="635" spans="1:29" x14ac:dyDescent="0.25">
      <c r="A635" s="71" t="s">
        <v>193</v>
      </c>
      <c r="B635" s="71"/>
      <c r="C635" s="71"/>
      <c r="D635" s="71"/>
      <c r="E635" s="71"/>
      <c r="F635" s="71"/>
      <c r="G635" s="71"/>
      <c r="H635" s="71"/>
      <c r="I635" s="72">
        <v>761.6</v>
      </c>
      <c r="J635" s="71"/>
      <c r="K635" s="71"/>
      <c r="L635" s="72">
        <v>761.6</v>
      </c>
      <c r="M635" s="72">
        <v>0</v>
      </c>
      <c r="N635" s="71"/>
      <c r="O635" s="71"/>
      <c r="P635" s="71"/>
      <c r="Q635" s="71"/>
      <c r="R635" s="71"/>
      <c r="S635" s="72">
        <v>761.6</v>
      </c>
      <c r="T635" s="72">
        <v>761.6</v>
      </c>
      <c r="U635" s="71"/>
      <c r="V635" s="71"/>
      <c r="W635" s="71"/>
      <c r="X635" s="72">
        <v>0</v>
      </c>
      <c r="Y635" s="72">
        <v>0</v>
      </c>
      <c r="Z635" s="72">
        <v>761.6</v>
      </c>
      <c r="AA635" s="69"/>
      <c r="AB635" s="69"/>
      <c r="AC635" s="69"/>
    </row>
    <row r="636" spans="1:29" ht="30" x14ac:dyDescent="0.25">
      <c r="A636" s="68" t="s">
        <v>20324</v>
      </c>
      <c r="B636" s="69" t="s">
        <v>20325</v>
      </c>
      <c r="C636" s="69" t="s">
        <v>20326</v>
      </c>
      <c r="D636" s="69" t="s">
        <v>4859</v>
      </c>
      <c r="E636" s="69" t="s">
        <v>18976</v>
      </c>
      <c r="F636" s="69" t="s">
        <v>1241</v>
      </c>
      <c r="G636" s="69" t="s">
        <v>1849</v>
      </c>
      <c r="H636" s="69" t="s">
        <v>962</v>
      </c>
      <c r="I636" s="70">
        <v>1043.8499999999999</v>
      </c>
      <c r="J636" s="69" t="s">
        <v>4591</v>
      </c>
      <c r="K636" s="69" t="s">
        <v>20327</v>
      </c>
      <c r="L636" s="70">
        <v>1043.8499999999999</v>
      </c>
      <c r="M636" s="69"/>
      <c r="N636" s="69" t="s">
        <v>20328</v>
      </c>
      <c r="O636" s="69"/>
      <c r="P636" s="69" t="s">
        <v>1173</v>
      </c>
      <c r="Q636" s="69" t="s">
        <v>1379</v>
      </c>
      <c r="R636" s="69"/>
      <c r="S636" s="70">
        <v>1043.8499999999999</v>
      </c>
      <c r="T636" s="70"/>
      <c r="U636" s="69" t="s">
        <v>1263</v>
      </c>
      <c r="V636" s="73">
        <v>26</v>
      </c>
      <c r="W636" s="69" t="s">
        <v>1263</v>
      </c>
      <c r="X636" s="69"/>
      <c r="Y636" s="70"/>
      <c r="Z636" s="69">
        <v>0</v>
      </c>
      <c r="AA636" s="69" t="s">
        <v>989</v>
      </c>
      <c r="AB636" s="69" t="s">
        <v>1144</v>
      </c>
      <c r="AC636" s="69"/>
    </row>
    <row r="637" spans="1:29" x14ac:dyDescent="0.25">
      <c r="A637" s="71" t="s">
        <v>193</v>
      </c>
      <c r="B637" s="71"/>
      <c r="C637" s="71"/>
      <c r="D637" s="71"/>
      <c r="E637" s="71"/>
      <c r="F637" s="71"/>
      <c r="G637" s="71"/>
      <c r="H637" s="71"/>
      <c r="I637" s="72">
        <v>1043.8499999999999</v>
      </c>
      <c r="J637" s="71"/>
      <c r="K637" s="71"/>
      <c r="L637" s="72">
        <v>1043.8499999999999</v>
      </c>
      <c r="M637" s="72">
        <v>0</v>
      </c>
      <c r="N637" s="71"/>
      <c r="O637" s="71"/>
      <c r="P637" s="71"/>
      <c r="Q637" s="71"/>
      <c r="R637" s="71"/>
      <c r="S637" s="72">
        <v>1043.8499999999999</v>
      </c>
      <c r="T637" s="72">
        <v>0</v>
      </c>
      <c r="U637" s="71"/>
      <c r="V637" s="71"/>
      <c r="W637" s="71"/>
      <c r="X637" s="72">
        <v>1043.8499999999999</v>
      </c>
      <c r="Y637" s="72">
        <v>0</v>
      </c>
      <c r="Z637" s="72">
        <v>0</v>
      </c>
      <c r="AA637" s="69"/>
      <c r="AB637" s="69"/>
      <c r="AC637" s="69"/>
    </row>
    <row r="638" spans="1:29" ht="30" x14ac:dyDescent="0.25">
      <c r="A638" s="68" t="s">
        <v>20329</v>
      </c>
      <c r="B638" s="69" t="s">
        <v>20330</v>
      </c>
      <c r="C638" s="69" t="s">
        <v>20331</v>
      </c>
      <c r="D638" s="69" t="s">
        <v>847</v>
      </c>
      <c r="E638" s="69" t="s">
        <v>18976</v>
      </c>
      <c r="F638" s="69" t="s">
        <v>1223</v>
      </c>
      <c r="G638" s="69" t="s">
        <v>1849</v>
      </c>
      <c r="H638" s="69" t="s">
        <v>962</v>
      </c>
      <c r="I638" s="70">
        <v>6717.01</v>
      </c>
      <c r="J638" s="69" t="s">
        <v>4591</v>
      </c>
      <c r="K638" s="69" t="s">
        <v>20332</v>
      </c>
      <c r="L638" s="70">
        <v>6717.01</v>
      </c>
      <c r="M638" s="69"/>
      <c r="N638" s="69" t="s">
        <v>20333</v>
      </c>
      <c r="O638" s="69"/>
      <c r="P638" s="69" t="s">
        <v>1153</v>
      </c>
      <c r="Q638" s="69" t="s">
        <v>1267</v>
      </c>
      <c r="R638" s="69"/>
      <c r="S638" s="70">
        <v>6717.01</v>
      </c>
      <c r="T638" s="70"/>
      <c r="U638" s="69" t="s">
        <v>1267</v>
      </c>
      <c r="V638" s="73">
        <v>34</v>
      </c>
      <c r="W638" s="69" t="s">
        <v>1267</v>
      </c>
      <c r="X638" s="69"/>
      <c r="Y638" s="70"/>
      <c r="Z638" s="69">
        <v>0</v>
      </c>
      <c r="AA638" s="69" t="s">
        <v>989</v>
      </c>
      <c r="AB638" s="69" t="s">
        <v>1144</v>
      </c>
      <c r="AC638" s="69"/>
    </row>
    <row r="639" spans="1:29" x14ac:dyDescent="0.25">
      <c r="A639" s="71" t="s">
        <v>193</v>
      </c>
      <c r="B639" s="71"/>
      <c r="C639" s="71"/>
      <c r="D639" s="71"/>
      <c r="E639" s="71"/>
      <c r="F639" s="71"/>
      <c r="G639" s="71"/>
      <c r="H639" s="71"/>
      <c r="I639" s="72">
        <v>6717.01</v>
      </c>
      <c r="J639" s="71"/>
      <c r="K639" s="71"/>
      <c r="L639" s="72">
        <v>6717.01</v>
      </c>
      <c r="M639" s="72">
        <v>0</v>
      </c>
      <c r="N639" s="71"/>
      <c r="O639" s="71"/>
      <c r="P639" s="71"/>
      <c r="Q639" s="71"/>
      <c r="R639" s="71"/>
      <c r="S639" s="72">
        <v>6717.01</v>
      </c>
      <c r="T639" s="72">
        <v>6717.01</v>
      </c>
      <c r="U639" s="71"/>
      <c r="V639" s="71"/>
      <c r="W639" s="71"/>
      <c r="X639" s="72">
        <v>0</v>
      </c>
      <c r="Y639" s="72">
        <v>0</v>
      </c>
      <c r="Z639" s="72">
        <v>6717.01</v>
      </c>
      <c r="AA639" s="69"/>
      <c r="AB639" s="69"/>
      <c r="AC639" s="69"/>
    </row>
    <row r="640" spans="1:29" ht="20" x14ac:dyDescent="0.25">
      <c r="A640" s="68" t="s">
        <v>20334</v>
      </c>
      <c r="B640" s="69" t="s">
        <v>20335</v>
      </c>
      <c r="C640" s="69" t="s">
        <v>20336</v>
      </c>
      <c r="D640" s="69" t="s">
        <v>4611</v>
      </c>
      <c r="E640" s="69" t="s">
        <v>18976</v>
      </c>
      <c r="F640" s="69" t="s">
        <v>1223</v>
      </c>
      <c r="G640" s="69" t="s">
        <v>1849</v>
      </c>
      <c r="H640" s="69" t="s">
        <v>962</v>
      </c>
      <c r="I640" s="70">
        <v>1517.66</v>
      </c>
      <c r="J640" s="69" t="s">
        <v>4591</v>
      </c>
      <c r="K640" s="69" t="s">
        <v>20337</v>
      </c>
      <c r="L640" s="70">
        <v>1517.66</v>
      </c>
      <c r="M640" s="69"/>
      <c r="N640" s="69" t="s">
        <v>20338</v>
      </c>
      <c r="O640" s="69"/>
      <c r="P640" s="69" t="s">
        <v>1157</v>
      </c>
      <c r="Q640" s="69" t="s">
        <v>1038</v>
      </c>
      <c r="R640" s="69"/>
      <c r="S640" s="70">
        <v>1517.66</v>
      </c>
      <c r="T640" s="70"/>
      <c r="U640" s="69" t="s">
        <v>2073</v>
      </c>
      <c r="V640" s="73">
        <v>75</v>
      </c>
      <c r="W640" s="69" t="s">
        <v>2073</v>
      </c>
      <c r="X640" s="69"/>
      <c r="Y640" s="70"/>
      <c r="Z640" s="69">
        <v>0</v>
      </c>
      <c r="AA640" s="69" t="s">
        <v>989</v>
      </c>
      <c r="AB640" s="69" t="s">
        <v>1144</v>
      </c>
      <c r="AC640" s="69"/>
    </row>
    <row r="641" spans="1:29" x14ac:dyDescent="0.25">
      <c r="A641" s="71" t="s">
        <v>193</v>
      </c>
      <c r="B641" s="71"/>
      <c r="C641" s="71"/>
      <c r="D641" s="71"/>
      <c r="E641" s="71"/>
      <c r="F641" s="71"/>
      <c r="G641" s="71"/>
      <c r="H641" s="71"/>
      <c r="I641" s="72">
        <v>1517.66</v>
      </c>
      <c r="J641" s="71"/>
      <c r="K641" s="71"/>
      <c r="L641" s="72">
        <v>1517.66</v>
      </c>
      <c r="M641" s="72">
        <v>0</v>
      </c>
      <c r="N641" s="71"/>
      <c r="O641" s="71"/>
      <c r="P641" s="71"/>
      <c r="Q641" s="71"/>
      <c r="R641" s="71"/>
      <c r="S641" s="72">
        <v>1517.66</v>
      </c>
      <c r="T641" s="72">
        <v>1517.66</v>
      </c>
      <c r="U641" s="71"/>
      <c r="V641" s="71"/>
      <c r="W641" s="71"/>
      <c r="X641" s="72">
        <v>0</v>
      </c>
      <c r="Y641" s="72">
        <v>0</v>
      </c>
      <c r="Z641" s="72">
        <v>1517.66</v>
      </c>
      <c r="AA641" s="69"/>
      <c r="AB641" s="69"/>
      <c r="AC641" s="69"/>
    </row>
    <row r="642" spans="1:29" ht="30" x14ac:dyDescent="0.25">
      <c r="A642" s="68" t="s">
        <v>20339</v>
      </c>
      <c r="B642" s="69" t="s">
        <v>20340</v>
      </c>
      <c r="C642" s="69" t="s">
        <v>20341</v>
      </c>
      <c r="D642" s="69" t="s">
        <v>4836</v>
      </c>
      <c r="E642" s="69"/>
      <c r="F642" s="69" t="s">
        <v>1223</v>
      </c>
      <c r="G642" s="69" t="s">
        <v>1849</v>
      </c>
      <c r="H642" s="69" t="s">
        <v>962</v>
      </c>
      <c r="I642" s="70">
        <v>1037.28</v>
      </c>
      <c r="J642" s="69" t="s">
        <v>4591</v>
      </c>
      <c r="K642" s="69" t="s">
        <v>20342</v>
      </c>
      <c r="L642" s="70">
        <v>1037.28</v>
      </c>
      <c r="M642" s="69"/>
      <c r="N642" s="69" t="s">
        <v>20343</v>
      </c>
      <c r="O642" s="69"/>
      <c r="P642" s="69" t="s">
        <v>1173</v>
      </c>
      <c r="Q642" s="69" t="s">
        <v>1311</v>
      </c>
      <c r="R642" s="69"/>
      <c r="S642" s="70">
        <v>1037.28</v>
      </c>
      <c r="T642" s="70"/>
      <c r="U642" s="69" t="s">
        <v>1268</v>
      </c>
      <c r="V642" s="73">
        <v>22</v>
      </c>
      <c r="W642" s="69" t="s">
        <v>1268</v>
      </c>
      <c r="X642" s="69"/>
      <c r="Y642" s="70"/>
      <c r="Z642" s="69">
        <v>0</v>
      </c>
      <c r="AA642" s="69" t="s">
        <v>989</v>
      </c>
      <c r="AB642" s="69" t="s">
        <v>1144</v>
      </c>
      <c r="AC642" s="69"/>
    </row>
    <row r="643" spans="1:29" x14ac:dyDescent="0.25">
      <c r="A643" s="71" t="s">
        <v>193</v>
      </c>
      <c r="B643" s="71"/>
      <c r="C643" s="71"/>
      <c r="D643" s="71"/>
      <c r="E643" s="71"/>
      <c r="F643" s="71"/>
      <c r="G643" s="71"/>
      <c r="H643" s="71"/>
      <c r="I643" s="72">
        <v>1037.28</v>
      </c>
      <c r="J643" s="71"/>
      <c r="K643" s="71"/>
      <c r="L643" s="72">
        <v>1037.28</v>
      </c>
      <c r="M643" s="72">
        <v>0</v>
      </c>
      <c r="N643" s="71"/>
      <c r="O643" s="71"/>
      <c r="P643" s="71"/>
      <c r="Q643" s="71"/>
      <c r="R643" s="71"/>
      <c r="S643" s="72">
        <v>1037.28</v>
      </c>
      <c r="T643" s="72">
        <v>1037.28</v>
      </c>
      <c r="U643" s="71"/>
      <c r="V643" s="71"/>
      <c r="W643" s="71"/>
      <c r="X643" s="72">
        <v>0</v>
      </c>
      <c r="Y643" s="72">
        <v>0</v>
      </c>
      <c r="Z643" s="72">
        <v>1037.28</v>
      </c>
      <c r="AA643" s="69"/>
      <c r="AB643" s="69"/>
      <c r="AC643" s="69"/>
    </row>
    <row r="644" spans="1:29" ht="20" x14ac:dyDescent="0.25">
      <c r="A644" s="68" t="s">
        <v>20344</v>
      </c>
      <c r="B644" s="69" t="s">
        <v>20345</v>
      </c>
      <c r="C644" s="69" t="s">
        <v>20346</v>
      </c>
      <c r="D644" s="69" t="s">
        <v>4611</v>
      </c>
      <c r="E644" s="69" t="s">
        <v>18976</v>
      </c>
      <c r="F644" s="69" t="s">
        <v>1223</v>
      </c>
      <c r="G644" s="69" t="s">
        <v>1849</v>
      </c>
      <c r="H644" s="69" t="s">
        <v>962</v>
      </c>
      <c r="I644" s="70">
        <v>2369.58</v>
      </c>
      <c r="J644" s="69" t="s">
        <v>4591</v>
      </c>
      <c r="K644" s="69" t="s">
        <v>20347</v>
      </c>
      <c r="L644" s="70">
        <v>2369.58</v>
      </c>
      <c r="M644" s="69"/>
      <c r="N644" s="69" t="s">
        <v>20348</v>
      </c>
      <c r="O644" s="69"/>
      <c r="P644" s="69" t="s">
        <v>4405</v>
      </c>
      <c r="Q644" s="69" t="s">
        <v>1056</v>
      </c>
      <c r="R644" s="69"/>
      <c r="S644" s="70">
        <v>2369.58</v>
      </c>
      <c r="T644" s="70"/>
      <c r="U644" s="69" t="s">
        <v>1564</v>
      </c>
      <c r="V644" s="73">
        <v>90</v>
      </c>
      <c r="W644" s="69" t="s">
        <v>1564</v>
      </c>
      <c r="X644" s="69"/>
      <c r="Y644" s="70"/>
      <c r="Z644" s="69">
        <v>0</v>
      </c>
      <c r="AA644" s="69" t="s">
        <v>989</v>
      </c>
      <c r="AB644" s="69" t="s">
        <v>1144</v>
      </c>
      <c r="AC644" s="69"/>
    </row>
    <row r="645" spans="1:29" x14ac:dyDescent="0.25">
      <c r="A645" s="71" t="s">
        <v>193</v>
      </c>
      <c r="B645" s="71"/>
      <c r="C645" s="71"/>
      <c r="D645" s="71"/>
      <c r="E645" s="71"/>
      <c r="F645" s="71"/>
      <c r="G645" s="71"/>
      <c r="H645" s="71"/>
      <c r="I645" s="72">
        <v>2369.58</v>
      </c>
      <c r="J645" s="71"/>
      <c r="K645" s="71"/>
      <c r="L645" s="72">
        <v>2369.58</v>
      </c>
      <c r="M645" s="72">
        <v>0</v>
      </c>
      <c r="N645" s="71"/>
      <c r="O645" s="71"/>
      <c r="P645" s="71"/>
      <c r="Q645" s="71"/>
      <c r="R645" s="71"/>
      <c r="S645" s="72">
        <v>2369.58</v>
      </c>
      <c r="T645" s="72">
        <v>2369.58</v>
      </c>
      <c r="U645" s="71"/>
      <c r="V645" s="71"/>
      <c r="W645" s="71"/>
      <c r="X645" s="72">
        <v>0</v>
      </c>
      <c r="Y645" s="72">
        <v>0</v>
      </c>
      <c r="Z645" s="72">
        <v>2369.58</v>
      </c>
      <c r="AA645" s="69"/>
      <c r="AB645" s="69"/>
      <c r="AC645" s="69"/>
    </row>
    <row r="646" spans="1:29" ht="40" x14ac:dyDescent="0.25">
      <c r="A646" s="68" t="s">
        <v>20349</v>
      </c>
      <c r="B646" s="69" t="s">
        <v>20350</v>
      </c>
      <c r="C646" s="69" t="s">
        <v>20351</v>
      </c>
      <c r="D646" s="69" t="s">
        <v>890</v>
      </c>
      <c r="E646" s="69" t="s">
        <v>18976</v>
      </c>
      <c r="F646" s="69" t="s">
        <v>1966</v>
      </c>
      <c r="G646" s="69" t="s">
        <v>1849</v>
      </c>
      <c r="H646" s="69" t="s">
        <v>962</v>
      </c>
      <c r="I646" s="70">
        <v>1368.95</v>
      </c>
      <c r="J646" s="69" t="s">
        <v>4591</v>
      </c>
      <c r="K646" s="69" t="s">
        <v>20352</v>
      </c>
      <c r="L646" s="70">
        <v>1368.95</v>
      </c>
      <c r="M646" s="69"/>
      <c r="N646" s="69" t="s">
        <v>20353</v>
      </c>
      <c r="O646" s="69"/>
      <c r="P646" s="69" t="s">
        <v>1143</v>
      </c>
      <c r="Q646" s="69" t="s">
        <v>1312</v>
      </c>
      <c r="R646" s="69"/>
      <c r="S646" s="70">
        <v>1368.95</v>
      </c>
      <c r="T646" s="70"/>
      <c r="U646" s="69" t="s">
        <v>1312</v>
      </c>
      <c r="V646" s="73">
        <v>46</v>
      </c>
      <c r="W646" s="69" t="s">
        <v>1312</v>
      </c>
      <c r="X646" s="69"/>
      <c r="Y646" s="70"/>
      <c r="Z646" s="69">
        <v>0</v>
      </c>
      <c r="AA646" s="69" t="s">
        <v>989</v>
      </c>
      <c r="AB646" s="69" t="s">
        <v>1144</v>
      </c>
      <c r="AC646" s="69"/>
    </row>
    <row r="647" spans="1:29" x14ac:dyDescent="0.25">
      <c r="A647" s="71" t="s">
        <v>193</v>
      </c>
      <c r="B647" s="71"/>
      <c r="C647" s="71"/>
      <c r="D647" s="71"/>
      <c r="E647" s="71"/>
      <c r="F647" s="71"/>
      <c r="G647" s="71"/>
      <c r="H647" s="71"/>
      <c r="I647" s="72">
        <v>1368.95</v>
      </c>
      <c r="J647" s="71"/>
      <c r="K647" s="71"/>
      <c r="L647" s="72">
        <v>1368.95</v>
      </c>
      <c r="M647" s="72">
        <v>0</v>
      </c>
      <c r="N647" s="71"/>
      <c r="O647" s="71"/>
      <c r="P647" s="71"/>
      <c r="Q647" s="71"/>
      <c r="R647" s="71"/>
      <c r="S647" s="72">
        <v>1368.95</v>
      </c>
      <c r="T647" s="72">
        <v>1368.95</v>
      </c>
      <c r="U647" s="71"/>
      <c r="V647" s="71"/>
      <c r="W647" s="71"/>
      <c r="X647" s="72">
        <v>0</v>
      </c>
      <c r="Y647" s="72">
        <v>0</v>
      </c>
      <c r="Z647" s="72">
        <v>1368.95</v>
      </c>
      <c r="AA647" s="69"/>
      <c r="AB647" s="69"/>
      <c r="AC647" s="69"/>
    </row>
    <row r="648" spans="1:29" ht="20" x14ac:dyDescent="0.25">
      <c r="A648" s="68" t="s">
        <v>20354</v>
      </c>
      <c r="B648" s="69" t="s">
        <v>19244</v>
      </c>
      <c r="C648" s="69" t="s">
        <v>20355</v>
      </c>
      <c r="D648" s="69" t="s">
        <v>4611</v>
      </c>
      <c r="E648" s="69" t="s">
        <v>18976</v>
      </c>
      <c r="F648" s="69" t="s">
        <v>1851</v>
      </c>
      <c r="G648" s="69" t="s">
        <v>1849</v>
      </c>
      <c r="H648" s="69" t="s">
        <v>962</v>
      </c>
      <c r="I648" s="70">
        <v>1100.46</v>
      </c>
      <c r="J648" s="69" t="s">
        <v>4591</v>
      </c>
      <c r="K648" s="69" t="s">
        <v>20356</v>
      </c>
      <c r="L648" s="70">
        <v>1100.46</v>
      </c>
      <c r="M648" s="69"/>
      <c r="N648" s="69" t="s">
        <v>20357</v>
      </c>
      <c r="O648" s="69"/>
      <c r="P648" s="69" t="s">
        <v>1157</v>
      </c>
      <c r="Q648" s="69" t="s">
        <v>1038</v>
      </c>
      <c r="R648" s="69"/>
      <c r="S648" s="70">
        <v>1100.46</v>
      </c>
      <c r="T648" s="70"/>
      <c r="U648" s="69" t="s">
        <v>2073</v>
      </c>
      <c r="V648" s="73">
        <v>75</v>
      </c>
      <c r="W648" s="69" t="s">
        <v>2073</v>
      </c>
      <c r="X648" s="69"/>
      <c r="Y648" s="70"/>
      <c r="Z648" s="69">
        <v>0</v>
      </c>
      <c r="AA648" s="69" t="s">
        <v>989</v>
      </c>
      <c r="AB648" s="69" t="s">
        <v>1144</v>
      </c>
      <c r="AC648" s="69"/>
    </row>
    <row r="649" spans="1:29" x14ac:dyDescent="0.25">
      <c r="A649" s="71" t="s">
        <v>193</v>
      </c>
      <c r="B649" s="71"/>
      <c r="C649" s="71"/>
      <c r="D649" s="71"/>
      <c r="E649" s="71"/>
      <c r="F649" s="71"/>
      <c r="G649" s="71"/>
      <c r="H649" s="71"/>
      <c r="I649" s="72">
        <v>1100.46</v>
      </c>
      <c r="J649" s="71"/>
      <c r="K649" s="71"/>
      <c r="L649" s="72">
        <v>1100.46</v>
      </c>
      <c r="M649" s="72">
        <v>0</v>
      </c>
      <c r="N649" s="71"/>
      <c r="O649" s="71"/>
      <c r="P649" s="71"/>
      <c r="Q649" s="71"/>
      <c r="R649" s="71"/>
      <c r="S649" s="72">
        <v>1100.46</v>
      </c>
      <c r="T649" s="72">
        <v>1100.46</v>
      </c>
      <c r="U649" s="71"/>
      <c r="V649" s="71"/>
      <c r="W649" s="71"/>
      <c r="X649" s="72">
        <v>0</v>
      </c>
      <c r="Y649" s="72">
        <v>0</v>
      </c>
      <c r="Z649" s="72">
        <v>1100.46</v>
      </c>
      <c r="AA649" s="69"/>
      <c r="AB649" s="69"/>
      <c r="AC649" s="69"/>
    </row>
    <row r="650" spans="1:29" ht="20" x14ac:dyDescent="0.25">
      <c r="A650" s="68" t="s">
        <v>20358</v>
      </c>
      <c r="B650" s="69" t="s">
        <v>20359</v>
      </c>
      <c r="C650" s="69" t="s">
        <v>20360</v>
      </c>
      <c r="D650" s="69" t="s">
        <v>4611</v>
      </c>
      <c r="E650" s="69" t="s">
        <v>18990</v>
      </c>
      <c r="F650" s="69" t="s">
        <v>1851</v>
      </c>
      <c r="G650" s="69" t="s">
        <v>1849</v>
      </c>
      <c r="H650" s="69" t="s">
        <v>962</v>
      </c>
      <c r="I650" s="70">
        <v>1833.62</v>
      </c>
      <c r="J650" s="69" t="s">
        <v>4591</v>
      </c>
      <c r="K650" s="69" t="s">
        <v>20361</v>
      </c>
      <c r="L650" s="70">
        <v>1833.62</v>
      </c>
      <c r="M650" s="69"/>
      <c r="N650" s="69" t="s">
        <v>20362</v>
      </c>
      <c r="O650" s="69"/>
      <c r="P650" s="69" t="s">
        <v>4405</v>
      </c>
      <c r="Q650" s="69" t="s">
        <v>1056</v>
      </c>
      <c r="R650" s="69"/>
      <c r="S650" s="70">
        <v>1833.62</v>
      </c>
      <c r="T650" s="70"/>
      <c r="U650" s="69" t="s">
        <v>1564</v>
      </c>
      <c r="V650" s="73">
        <v>90</v>
      </c>
      <c r="W650" s="69" t="s">
        <v>1564</v>
      </c>
      <c r="X650" s="69"/>
      <c r="Y650" s="70"/>
      <c r="Z650" s="69">
        <v>0</v>
      </c>
      <c r="AA650" s="69" t="s">
        <v>989</v>
      </c>
      <c r="AB650" s="69" t="s">
        <v>1144</v>
      </c>
      <c r="AC650" s="69"/>
    </row>
    <row r="651" spans="1:29" x14ac:dyDescent="0.25">
      <c r="A651" s="71" t="s">
        <v>193</v>
      </c>
      <c r="B651" s="71"/>
      <c r="C651" s="71"/>
      <c r="D651" s="71"/>
      <c r="E651" s="71"/>
      <c r="F651" s="71"/>
      <c r="G651" s="71"/>
      <c r="H651" s="71"/>
      <c r="I651" s="72">
        <v>1833.62</v>
      </c>
      <c r="J651" s="71"/>
      <c r="K651" s="71"/>
      <c r="L651" s="72">
        <v>1833.62</v>
      </c>
      <c r="M651" s="72">
        <v>0</v>
      </c>
      <c r="N651" s="71"/>
      <c r="O651" s="71"/>
      <c r="P651" s="71"/>
      <c r="Q651" s="71"/>
      <c r="R651" s="71"/>
      <c r="S651" s="72">
        <v>1833.62</v>
      </c>
      <c r="T651" s="72">
        <v>1833.62</v>
      </c>
      <c r="U651" s="71"/>
      <c r="V651" s="71"/>
      <c r="W651" s="71"/>
      <c r="X651" s="72">
        <v>0</v>
      </c>
      <c r="Y651" s="72">
        <v>0</v>
      </c>
      <c r="Z651" s="72">
        <v>1833.62</v>
      </c>
      <c r="AA651" s="69"/>
      <c r="AB651" s="69"/>
      <c r="AC651" s="69"/>
    </row>
    <row r="652" spans="1:29" ht="30" x14ac:dyDescent="0.25">
      <c r="A652" s="68" t="s">
        <v>20363</v>
      </c>
      <c r="B652" s="69" t="s">
        <v>20364</v>
      </c>
      <c r="C652" s="69" t="s">
        <v>20365</v>
      </c>
      <c r="D652" s="69" t="s">
        <v>858</v>
      </c>
      <c r="E652" s="69" t="s">
        <v>18990</v>
      </c>
      <c r="F652" s="69" t="s">
        <v>1848</v>
      </c>
      <c r="G652" s="69" t="s">
        <v>1849</v>
      </c>
      <c r="H652" s="69" t="s">
        <v>962</v>
      </c>
      <c r="I652" s="70">
        <v>662.55</v>
      </c>
      <c r="J652" s="69" t="s">
        <v>4591</v>
      </c>
      <c r="K652" s="69" t="s">
        <v>20366</v>
      </c>
      <c r="L652" s="70">
        <v>662.55</v>
      </c>
      <c r="M652" s="69"/>
      <c r="N652" s="69" t="s">
        <v>20367</v>
      </c>
      <c r="O652" s="69"/>
      <c r="P652" s="69" t="s">
        <v>1153</v>
      </c>
      <c r="Q652" s="69" t="s">
        <v>1378</v>
      </c>
      <c r="R652" s="69"/>
      <c r="S652" s="70">
        <v>662.55</v>
      </c>
      <c r="T652" s="70"/>
      <c r="U652" s="69" t="s">
        <v>1378</v>
      </c>
      <c r="V652" s="73">
        <v>24</v>
      </c>
      <c r="W652" s="69" t="s">
        <v>1378</v>
      </c>
      <c r="X652" s="69"/>
      <c r="Y652" s="70"/>
      <c r="Z652" s="69">
        <v>0</v>
      </c>
      <c r="AA652" s="69" t="s">
        <v>989</v>
      </c>
      <c r="AB652" s="69" t="s">
        <v>1144</v>
      </c>
      <c r="AC652" s="69"/>
    </row>
    <row r="653" spans="1:29" x14ac:dyDescent="0.25">
      <c r="A653" s="71" t="s">
        <v>193</v>
      </c>
      <c r="B653" s="71"/>
      <c r="C653" s="71"/>
      <c r="D653" s="71"/>
      <c r="E653" s="71"/>
      <c r="F653" s="71"/>
      <c r="G653" s="71"/>
      <c r="H653" s="71"/>
      <c r="I653" s="72">
        <v>662.55</v>
      </c>
      <c r="J653" s="71"/>
      <c r="K653" s="71"/>
      <c r="L653" s="72">
        <v>662.55</v>
      </c>
      <c r="M653" s="72">
        <v>0</v>
      </c>
      <c r="N653" s="71"/>
      <c r="O653" s="71"/>
      <c r="P653" s="71"/>
      <c r="Q653" s="71"/>
      <c r="R653" s="71"/>
      <c r="S653" s="72">
        <v>662.55</v>
      </c>
      <c r="T653" s="72">
        <v>662.55</v>
      </c>
      <c r="U653" s="71"/>
      <c r="V653" s="71"/>
      <c r="W653" s="71"/>
      <c r="X653" s="72">
        <v>0</v>
      </c>
      <c r="Y653" s="72">
        <v>0</v>
      </c>
      <c r="Z653" s="72">
        <v>662.55</v>
      </c>
      <c r="AA653" s="69"/>
      <c r="AB653" s="69"/>
      <c r="AC653" s="69"/>
    </row>
    <row r="654" spans="1:29" ht="30" x14ac:dyDescent="0.25">
      <c r="A654" s="68" t="s">
        <v>20368</v>
      </c>
      <c r="B654" s="69" t="s">
        <v>20369</v>
      </c>
      <c r="C654" s="69" t="s">
        <v>20370</v>
      </c>
      <c r="D654" s="69" t="s">
        <v>4813</v>
      </c>
      <c r="E654" s="69" t="s">
        <v>18976</v>
      </c>
      <c r="F654" s="69" t="s">
        <v>1848</v>
      </c>
      <c r="G654" s="69" t="s">
        <v>4799</v>
      </c>
      <c r="H654" s="69" t="s">
        <v>962</v>
      </c>
      <c r="I654" s="70">
        <v>919.78</v>
      </c>
      <c r="J654" s="69" t="s">
        <v>4591</v>
      </c>
      <c r="K654" s="69" t="s">
        <v>20371</v>
      </c>
      <c r="L654" s="70">
        <v>919.78</v>
      </c>
      <c r="M654" s="69"/>
      <c r="N654" s="69" t="s">
        <v>20372</v>
      </c>
      <c r="O654" s="69"/>
      <c r="P654" s="69" t="s">
        <v>1153</v>
      </c>
      <c r="Q654" s="69" t="s">
        <v>1275</v>
      </c>
      <c r="R654" s="69"/>
      <c r="S654" s="70">
        <v>919.78</v>
      </c>
      <c r="T654" s="70"/>
      <c r="U654" s="69" t="s">
        <v>1275</v>
      </c>
      <c r="V654" s="73">
        <v>54</v>
      </c>
      <c r="W654" s="69" t="s">
        <v>1275</v>
      </c>
      <c r="X654" s="69"/>
      <c r="Y654" s="70"/>
      <c r="Z654" s="69">
        <v>0</v>
      </c>
      <c r="AA654" s="69" t="s">
        <v>989</v>
      </c>
      <c r="AB654" s="69" t="s">
        <v>1144</v>
      </c>
      <c r="AC654" s="69"/>
    </row>
    <row r="655" spans="1:29" x14ac:dyDescent="0.25">
      <c r="A655" s="71" t="s">
        <v>193</v>
      </c>
      <c r="B655" s="71"/>
      <c r="C655" s="71"/>
      <c r="D655" s="71"/>
      <c r="E655" s="71"/>
      <c r="F655" s="71"/>
      <c r="G655" s="71"/>
      <c r="H655" s="71"/>
      <c r="I655" s="72">
        <v>919.78</v>
      </c>
      <c r="J655" s="71"/>
      <c r="K655" s="71"/>
      <c r="L655" s="72">
        <v>919.78</v>
      </c>
      <c r="M655" s="72">
        <v>0</v>
      </c>
      <c r="N655" s="71"/>
      <c r="O655" s="71"/>
      <c r="P655" s="71"/>
      <c r="Q655" s="71"/>
      <c r="R655" s="71"/>
      <c r="S655" s="72">
        <v>919.78</v>
      </c>
      <c r="T655" s="72">
        <v>919.78</v>
      </c>
      <c r="U655" s="71"/>
      <c r="V655" s="71"/>
      <c r="W655" s="71"/>
      <c r="X655" s="72">
        <v>0</v>
      </c>
      <c r="Y655" s="72">
        <v>0</v>
      </c>
      <c r="Z655" s="72">
        <v>919.78</v>
      </c>
      <c r="AA655" s="69"/>
      <c r="AB655" s="69"/>
      <c r="AC655" s="69"/>
    </row>
    <row r="656" spans="1:29" ht="30" x14ac:dyDescent="0.25">
      <c r="A656" s="68" t="s">
        <v>20373</v>
      </c>
      <c r="B656" s="69" t="s">
        <v>20340</v>
      </c>
      <c r="C656" s="69" t="s">
        <v>20374</v>
      </c>
      <c r="D656" s="69" t="s">
        <v>4686</v>
      </c>
      <c r="E656" s="69"/>
      <c r="F656" s="69" t="s">
        <v>1848</v>
      </c>
      <c r="G656" s="69" t="s">
        <v>1849</v>
      </c>
      <c r="H656" s="69" t="s">
        <v>962</v>
      </c>
      <c r="I656" s="70">
        <v>9519.3799999999992</v>
      </c>
      <c r="J656" s="69" t="s">
        <v>4591</v>
      </c>
      <c r="K656" s="69" t="s">
        <v>20375</v>
      </c>
      <c r="L656" s="70">
        <v>9519.3799999999992</v>
      </c>
      <c r="M656" s="69"/>
      <c r="N656" s="69" t="s">
        <v>20376</v>
      </c>
      <c r="O656" s="69"/>
      <c r="P656" s="69" t="s">
        <v>2529</v>
      </c>
      <c r="Q656" s="69" t="s">
        <v>2944</v>
      </c>
      <c r="R656" s="69"/>
      <c r="S656" s="70">
        <v>9519.3799999999992</v>
      </c>
      <c r="T656" s="70"/>
      <c r="U656" s="69"/>
      <c r="V656" s="69"/>
      <c r="W656" s="69" t="s">
        <v>1217</v>
      </c>
      <c r="X656" s="69"/>
      <c r="Y656" s="70"/>
      <c r="Z656" s="69">
        <v>0</v>
      </c>
      <c r="AA656" s="69" t="s">
        <v>989</v>
      </c>
      <c r="AB656" s="69" t="s">
        <v>1144</v>
      </c>
      <c r="AC656" s="69"/>
    </row>
    <row r="657" spans="1:29" x14ac:dyDescent="0.25">
      <c r="A657" s="71" t="s">
        <v>193</v>
      </c>
      <c r="B657" s="71"/>
      <c r="C657" s="71"/>
      <c r="D657" s="71"/>
      <c r="E657" s="71"/>
      <c r="F657" s="71"/>
      <c r="G657" s="71"/>
      <c r="H657" s="71"/>
      <c r="I657" s="72">
        <v>9519.3799999999992</v>
      </c>
      <c r="J657" s="71"/>
      <c r="K657" s="71"/>
      <c r="L657" s="72">
        <v>9519.3799999999992</v>
      </c>
      <c r="M657" s="72">
        <v>0</v>
      </c>
      <c r="N657" s="71"/>
      <c r="O657" s="71"/>
      <c r="P657" s="71"/>
      <c r="Q657" s="71"/>
      <c r="R657" s="71"/>
      <c r="S657" s="72">
        <v>9519.3799999999992</v>
      </c>
      <c r="T657" s="72">
        <v>0</v>
      </c>
      <c r="U657" s="71"/>
      <c r="V657" s="71"/>
      <c r="W657" s="71"/>
      <c r="X657" s="72">
        <v>9519.3799999999992</v>
      </c>
      <c r="Y657" s="72">
        <v>0</v>
      </c>
      <c r="Z657" s="72">
        <v>0</v>
      </c>
      <c r="AA657" s="69"/>
      <c r="AB657" s="69"/>
      <c r="AC657" s="69"/>
    </row>
    <row r="658" spans="1:29" ht="30" x14ac:dyDescent="0.25">
      <c r="A658" s="68" t="s">
        <v>20377</v>
      </c>
      <c r="B658" s="69" t="s">
        <v>20378</v>
      </c>
      <c r="C658" s="69" t="s">
        <v>20379</v>
      </c>
      <c r="D658" s="69" t="s">
        <v>4589</v>
      </c>
      <c r="E658" s="69" t="s">
        <v>18976</v>
      </c>
      <c r="F658" s="69" t="s">
        <v>1848</v>
      </c>
      <c r="G658" s="69" t="s">
        <v>1849</v>
      </c>
      <c r="H658" s="69" t="s">
        <v>962</v>
      </c>
      <c r="I658" s="70">
        <v>347.32</v>
      </c>
      <c r="J658" s="69" t="s">
        <v>4591</v>
      </c>
      <c r="K658" s="69" t="s">
        <v>20380</v>
      </c>
      <c r="L658" s="70">
        <v>347.32</v>
      </c>
      <c r="M658" s="69"/>
      <c r="N658" s="69" t="s">
        <v>20381</v>
      </c>
      <c r="O658" s="69"/>
      <c r="P658" s="69" t="s">
        <v>1452</v>
      </c>
      <c r="Q658" s="69" t="s">
        <v>1235</v>
      </c>
      <c r="R658" s="69"/>
      <c r="S658" s="70">
        <v>347.32</v>
      </c>
      <c r="T658" s="70"/>
      <c r="U658" s="69" t="s">
        <v>1611</v>
      </c>
      <c r="V658" s="73">
        <v>13</v>
      </c>
      <c r="W658" s="69" t="s">
        <v>1611</v>
      </c>
      <c r="X658" s="69"/>
      <c r="Y658" s="70"/>
      <c r="Z658" s="69">
        <v>0</v>
      </c>
      <c r="AA658" s="69" t="s">
        <v>989</v>
      </c>
      <c r="AB658" s="69" t="s">
        <v>1144</v>
      </c>
      <c r="AC658" s="69"/>
    </row>
    <row r="659" spans="1:29" x14ac:dyDescent="0.25">
      <c r="A659" s="71" t="s">
        <v>193</v>
      </c>
      <c r="B659" s="71"/>
      <c r="C659" s="71"/>
      <c r="D659" s="71"/>
      <c r="E659" s="71"/>
      <c r="F659" s="71"/>
      <c r="G659" s="71"/>
      <c r="H659" s="71"/>
      <c r="I659" s="72">
        <v>347.32</v>
      </c>
      <c r="J659" s="71"/>
      <c r="K659" s="71"/>
      <c r="L659" s="72">
        <v>347.32</v>
      </c>
      <c r="M659" s="72">
        <v>0</v>
      </c>
      <c r="N659" s="71"/>
      <c r="O659" s="71"/>
      <c r="P659" s="71"/>
      <c r="Q659" s="71"/>
      <c r="R659" s="71"/>
      <c r="S659" s="72">
        <v>347.32</v>
      </c>
      <c r="T659" s="72">
        <v>347.32</v>
      </c>
      <c r="U659" s="71"/>
      <c r="V659" s="71"/>
      <c r="W659" s="71"/>
      <c r="X659" s="72">
        <v>0</v>
      </c>
      <c r="Y659" s="72">
        <v>0</v>
      </c>
      <c r="Z659" s="72">
        <v>347.32</v>
      </c>
      <c r="AA659" s="69"/>
      <c r="AB659" s="69"/>
      <c r="AC659" s="69"/>
    </row>
    <row r="660" spans="1:29" ht="20" x14ac:dyDescent="0.25">
      <c r="A660" s="68" t="s">
        <v>20382</v>
      </c>
      <c r="B660" s="69" t="s">
        <v>20383</v>
      </c>
      <c r="C660" s="69" t="s">
        <v>20384</v>
      </c>
      <c r="D660" s="69" t="s">
        <v>1876</v>
      </c>
      <c r="E660" s="69" t="s">
        <v>18990</v>
      </c>
      <c r="F660" s="69" t="s">
        <v>1848</v>
      </c>
      <c r="G660" s="69" t="s">
        <v>1849</v>
      </c>
      <c r="H660" s="69" t="s">
        <v>962</v>
      </c>
      <c r="I660" s="70">
        <v>931.64</v>
      </c>
      <c r="J660" s="69" t="s">
        <v>4591</v>
      </c>
      <c r="K660" s="69" t="s">
        <v>20385</v>
      </c>
      <c r="L660" s="70">
        <v>931.64</v>
      </c>
      <c r="M660" s="69"/>
      <c r="N660" s="69" t="s">
        <v>20386</v>
      </c>
      <c r="O660" s="69"/>
      <c r="P660" s="69" t="s">
        <v>1286</v>
      </c>
      <c r="Q660" s="69" t="s">
        <v>1286</v>
      </c>
      <c r="R660" s="69"/>
      <c r="S660" s="70">
        <v>931.64</v>
      </c>
      <c r="T660" s="70"/>
      <c r="U660" s="69" t="s">
        <v>1795</v>
      </c>
      <c r="V660" s="73">
        <v>30</v>
      </c>
      <c r="W660" s="69" t="s">
        <v>1795</v>
      </c>
      <c r="X660" s="69"/>
      <c r="Y660" s="70"/>
      <c r="Z660" s="69">
        <v>0</v>
      </c>
      <c r="AA660" s="69" t="s">
        <v>989</v>
      </c>
      <c r="AB660" s="69" t="s">
        <v>1144</v>
      </c>
      <c r="AC660" s="69"/>
    </row>
    <row r="661" spans="1:29" x14ac:dyDescent="0.25">
      <c r="A661" s="71" t="s">
        <v>193</v>
      </c>
      <c r="B661" s="71"/>
      <c r="C661" s="71"/>
      <c r="D661" s="71"/>
      <c r="E661" s="71"/>
      <c r="F661" s="71"/>
      <c r="G661" s="71"/>
      <c r="H661" s="71"/>
      <c r="I661" s="72">
        <v>931.64</v>
      </c>
      <c r="J661" s="71"/>
      <c r="K661" s="71"/>
      <c r="L661" s="72">
        <v>931.64</v>
      </c>
      <c r="M661" s="72">
        <v>0</v>
      </c>
      <c r="N661" s="71"/>
      <c r="O661" s="71"/>
      <c r="P661" s="71"/>
      <c r="Q661" s="71"/>
      <c r="R661" s="71"/>
      <c r="S661" s="72">
        <v>931.64</v>
      </c>
      <c r="T661" s="72">
        <v>931.64</v>
      </c>
      <c r="U661" s="71"/>
      <c r="V661" s="71"/>
      <c r="W661" s="71"/>
      <c r="X661" s="72">
        <v>0</v>
      </c>
      <c r="Y661" s="72">
        <v>0</v>
      </c>
      <c r="Z661" s="72">
        <v>931.64</v>
      </c>
      <c r="AA661" s="69"/>
      <c r="AB661" s="69"/>
      <c r="AC661" s="69"/>
    </row>
    <row r="662" spans="1:29" ht="20" x14ac:dyDescent="0.25">
      <c r="A662" s="68" t="s">
        <v>20387</v>
      </c>
      <c r="B662" s="69" t="s">
        <v>20388</v>
      </c>
      <c r="C662" s="69" t="s">
        <v>20390</v>
      </c>
      <c r="D662" s="69" t="s">
        <v>20389</v>
      </c>
      <c r="E662" s="69" t="s">
        <v>18990</v>
      </c>
      <c r="F662" s="69" t="s">
        <v>1848</v>
      </c>
      <c r="G662" s="69" t="s">
        <v>1849</v>
      </c>
      <c r="H662" s="69" t="s">
        <v>962</v>
      </c>
      <c r="I662" s="70">
        <v>1234.81</v>
      </c>
      <c r="J662" s="69" t="s">
        <v>4591</v>
      </c>
      <c r="K662" s="69" t="s">
        <v>20391</v>
      </c>
      <c r="L662" s="70">
        <v>1234.81</v>
      </c>
      <c r="M662" s="69"/>
      <c r="N662" s="69" t="s">
        <v>20392</v>
      </c>
      <c r="O662" s="69"/>
      <c r="P662" s="69" t="s">
        <v>1497</v>
      </c>
      <c r="Q662" s="69" t="s">
        <v>1582</v>
      </c>
      <c r="R662" s="69"/>
      <c r="S662" s="70">
        <v>1234.81</v>
      </c>
      <c r="T662" s="70"/>
      <c r="U662" s="69" t="s">
        <v>1263</v>
      </c>
      <c r="V662" s="73">
        <v>34</v>
      </c>
      <c r="W662" s="69" t="s">
        <v>1263</v>
      </c>
      <c r="X662" s="69"/>
      <c r="Y662" s="70"/>
      <c r="Z662" s="69">
        <v>0</v>
      </c>
      <c r="AA662" s="69" t="s">
        <v>989</v>
      </c>
      <c r="AB662" s="69" t="s">
        <v>1144</v>
      </c>
      <c r="AC662" s="69"/>
    </row>
    <row r="663" spans="1:29" x14ac:dyDescent="0.25">
      <c r="A663" s="71" t="s">
        <v>193</v>
      </c>
      <c r="B663" s="71"/>
      <c r="C663" s="71"/>
      <c r="D663" s="71"/>
      <c r="E663" s="71"/>
      <c r="F663" s="71"/>
      <c r="G663" s="71"/>
      <c r="H663" s="71"/>
      <c r="I663" s="72">
        <v>1234.81</v>
      </c>
      <c r="J663" s="71"/>
      <c r="K663" s="71"/>
      <c r="L663" s="72">
        <v>1234.81</v>
      </c>
      <c r="M663" s="72">
        <v>0</v>
      </c>
      <c r="N663" s="71"/>
      <c r="O663" s="71"/>
      <c r="P663" s="71"/>
      <c r="Q663" s="71"/>
      <c r="R663" s="71"/>
      <c r="S663" s="72">
        <v>1234.81</v>
      </c>
      <c r="T663" s="72">
        <v>1234.81</v>
      </c>
      <c r="U663" s="71"/>
      <c r="V663" s="71"/>
      <c r="W663" s="71"/>
      <c r="X663" s="72">
        <v>0</v>
      </c>
      <c r="Y663" s="72">
        <v>0</v>
      </c>
      <c r="Z663" s="72">
        <v>1234.81</v>
      </c>
      <c r="AA663" s="69"/>
      <c r="AB663" s="69"/>
      <c r="AC663" s="69"/>
    </row>
    <row r="664" spans="1:29" ht="30" x14ac:dyDescent="0.25">
      <c r="A664" s="68" t="s">
        <v>20393</v>
      </c>
      <c r="B664" s="69" t="s">
        <v>20394</v>
      </c>
      <c r="C664" s="69" t="s">
        <v>20395</v>
      </c>
      <c r="D664" s="69" t="s">
        <v>4623</v>
      </c>
      <c r="E664" s="69" t="s">
        <v>18976</v>
      </c>
      <c r="F664" s="69" t="s">
        <v>1848</v>
      </c>
      <c r="G664" s="69" t="s">
        <v>1849</v>
      </c>
      <c r="H664" s="69" t="s">
        <v>962</v>
      </c>
      <c r="I664" s="70">
        <v>1483.79</v>
      </c>
      <c r="J664" s="69" t="s">
        <v>4591</v>
      </c>
      <c r="K664" s="69" t="s">
        <v>20396</v>
      </c>
      <c r="L664" s="70">
        <v>1483.79</v>
      </c>
      <c r="M664" s="69"/>
      <c r="N664" s="69" t="s">
        <v>20397</v>
      </c>
      <c r="O664" s="69"/>
      <c r="P664" s="69" t="s">
        <v>1250</v>
      </c>
      <c r="Q664" s="69" t="s">
        <v>1378</v>
      </c>
      <c r="R664" s="69"/>
      <c r="S664" s="70">
        <v>1483.79</v>
      </c>
      <c r="T664" s="70"/>
      <c r="U664" s="69" t="s">
        <v>1378</v>
      </c>
      <c r="V664" s="73">
        <v>62</v>
      </c>
      <c r="W664" s="69" t="s">
        <v>1378</v>
      </c>
      <c r="X664" s="69"/>
      <c r="Y664" s="70"/>
      <c r="Z664" s="69">
        <v>0</v>
      </c>
      <c r="AA664" s="69" t="s">
        <v>989</v>
      </c>
      <c r="AB664" s="69" t="s">
        <v>1144</v>
      </c>
      <c r="AC664" s="69"/>
    </row>
    <row r="665" spans="1:29" x14ac:dyDescent="0.25">
      <c r="A665" s="71" t="s">
        <v>193</v>
      </c>
      <c r="B665" s="71"/>
      <c r="C665" s="71"/>
      <c r="D665" s="71"/>
      <c r="E665" s="71"/>
      <c r="F665" s="71"/>
      <c r="G665" s="71"/>
      <c r="H665" s="71"/>
      <c r="I665" s="72">
        <v>1483.79</v>
      </c>
      <c r="J665" s="71"/>
      <c r="K665" s="71"/>
      <c r="L665" s="72">
        <v>1483.79</v>
      </c>
      <c r="M665" s="72">
        <v>0</v>
      </c>
      <c r="N665" s="71"/>
      <c r="O665" s="71"/>
      <c r="P665" s="71"/>
      <c r="Q665" s="71"/>
      <c r="R665" s="71"/>
      <c r="S665" s="72">
        <v>1483.79</v>
      </c>
      <c r="T665" s="72">
        <v>1483.79</v>
      </c>
      <c r="U665" s="71"/>
      <c r="V665" s="71"/>
      <c r="W665" s="71"/>
      <c r="X665" s="72">
        <v>0</v>
      </c>
      <c r="Y665" s="72">
        <v>0</v>
      </c>
      <c r="Z665" s="72">
        <v>1483.79</v>
      </c>
      <c r="AA665" s="69"/>
      <c r="AB665" s="69"/>
      <c r="AC665" s="69"/>
    </row>
    <row r="666" spans="1:29" ht="30" x14ac:dyDescent="0.25">
      <c r="A666" s="68" t="s">
        <v>20398</v>
      </c>
      <c r="B666" s="69" t="s">
        <v>19295</v>
      </c>
      <c r="C666" s="69" t="s">
        <v>20399</v>
      </c>
      <c r="D666" s="69" t="s">
        <v>4972</v>
      </c>
      <c r="E666" s="69"/>
      <c r="F666" s="69" t="s">
        <v>3848</v>
      </c>
      <c r="G666" s="69" t="s">
        <v>1849</v>
      </c>
      <c r="H666" s="69" t="s">
        <v>962</v>
      </c>
      <c r="I666" s="70">
        <v>272</v>
      </c>
      <c r="J666" s="69" t="s">
        <v>4591</v>
      </c>
      <c r="K666" s="69" t="s">
        <v>20400</v>
      </c>
      <c r="L666" s="70">
        <v>272</v>
      </c>
      <c r="M666" s="69"/>
      <c r="N666" s="69" t="s">
        <v>20401</v>
      </c>
      <c r="O666" s="69"/>
      <c r="P666" s="69" t="s">
        <v>1645</v>
      </c>
      <c r="Q666" s="69" t="s">
        <v>1378</v>
      </c>
      <c r="R666" s="69"/>
      <c r="S666" s="70">
        <v>272</v>
      </c>
      <c r="T666" s="70"/>
      <c r="U666" s="69" t="s">
        <v>1268</v>
      </c>
      <c r="V666" s="73">
        <v>16</v>
      </c>
      <c r="W666" s="69" t="s">
        <v>1268</v>
      </c>
      <c r="X666" s="69"/>
      <c r="Y666" s="70"/>
      <c r="Z666" s="69">
        <v>0</v>
      </c>
      <c r="AA666" s="69" t="s">
        <v>989</v>
      </c>
      <c r="AB666" s="69" t="s">
        <v>1144</v>
      </c>
      <c r="AC666" s="69"/>
    </row>
    <row r="667" spans="1:29" x14ac:dyDescent="0.25">
      <c r="A667" s="71" t="s">
        <v>193</v>
      </c>
      <c r="B667" s="71"/>
      <c r="C667" s="71"/>
      <c r="D667" s="71"/>
      <c r="E667" s="71"/>
      <c r="F667" s="71"/>
      <c r="G667" s="71"/>
      <c r="H667" s="71"/>
      <c r="I667" s="72">
        <v>272</v>
      </c>
      <c r="J667" s="71"/>
      <c r="K667" s="71"/>
      <c r="L667" s="72">
        <v>272</v>
      </c>
      <c r="M667" s="72">
        <v>0</v>
      </c>
      <c r="N667" s="71"/>
      <c r="O667" s="71"/>
      <c r="P667" s="71"/>
      <c r="Q667" s="71"/>
      <c r="R667" s="71"/>
      <c r="S667" s="72">
        <v>272</v>
      </c>
      <c r="T667" s="72">
        <v>272</v>
      </c>
      <c r="U667" s="71"/>
      <c r="V667" s="71"/>
      <c r="W667" s="71"/>
      <c r="X667" s="72">
        <v>0</v>
      </c>
      <c r="Y667" s="72">
        <v>0</v>
      </c>
      <c r="Z667" s="72">
        <v>272</v>
      </c>
      <c r="AA667" s="69"/>
      <c r="AB667" s="69"/>
      <c r="AC667" s="69"/>
    </row>
    <row r="668" spans="1:29" ht="40" x14ac:dyDescent="0.25">
      <c r="A668" s="68" t="s">
        <v>20402</v>
      </c>
      <c r="B668" s="69" t="s">
        <v>19463</v>
      </c>
      <c r="C668" s="69" t="s">
        <v>20403</v>
      </c>
      <c r="D668" s="69" t="s">
        <v>890</v>
      </c>
      <c r="E668" s="69" t="s">
        <v>18976</v>
      </c>
      <c r="F668" s="69" t="s">
        <v>3848</v>
      </c>
      <c r="G668" s="69" t="s">
        <v>1849</v>
      </c>
      <c r="H668" s="69" t="s">
        <v>962</v>
      </c>
      <c r="I668" s="70">
        <v>5899.95</v>
      </c>
      <c r="J668" s="69" t="s">
        <v>4591</v>
      </c>
      <c r="K668" s="69" t="s">
        <v>20404</v>
      </c>
      <c r="L668" s="70">
        <v>5899.95</v>
      </c>
      <c r="M668" s="69"/>
      <c r="N668" s="69" t="s">
        <v>20405</v>
      </c>
      <c r="O668" s="69"/>
      <c r="P668" s="69" t="s">
        <v>1143</v>
      </c>
      <c r="Q668" s="69" t="s">
        <v>1379</v>
      </c>
      <c r="R668" s="69"/>
      <c r="S668" s="70">
        <v>5899.95</v>
      </c>
      <c r="T668" s="70"/>
      <c r="U668" s="69" t="s">
        <v>1378</v>
      </c>
      <c r="V668" s="73">
        <v>49</v>
      </c>
      <c r="W668" s="69" t="s">
        <v>1378</v>
      </c>
      <c r="X668" s="69"/>
      <c r="Y668" s="70"/>
      <c r="Z668" s="69">
        <v>0</v>
      </c>
      <c r="AA668" s="69" t="s">
        <v>989</v>
      </c>
      <c r="AB668" s="69" t="s">
        <v>1144</v>
      </c>
      <c r="AC668" s="69"/>
    </row>
    <row r="669" spans="1:29" x14ac:dyDescent="0.25">
      <c r="A669" s="71" t="s">
        <v>193</v>
      </c>
      <c r="B669" s="71"/>
      <c r="C669" s="71"/>
      <c r="D669" s="71"/>
      <c r="E669" s="71"/>
      <c r="F669" s="71"/>
      <c r="G669" s="71"/>
      <c r="H669" s="71"/>
      <c r="I669" s="72">
        <v>5899.95</v>
      </c>
      <c r="J669" s="71"/>
      <c r="K669" s="71"/>
      <c r="L669" s="72">
        <v>5899.95</v>
      </c>
      <c r="M669" s="72">
        <v>0</v>
      </c>
      <c r="N669" s="71"/>
      <c r="O669" s="71"/>
      <c r="P669" s="71"/>
      <c r="Q669" s="71"/>
      <c r="R669" s="71"/>
      <c r="S669" s="72">
        <v>5899.95</v>
      </c>
      <c r="T669" s="72">
        <v>5899.95</v>
      </c>
      <c r="U669" s="71"/>
      <c r="V669" s="71"/>
      <c r="W669" s="71"/>
      <c r="X669" s="72">
        <v>0</v>
      </c>
      <c r="Y669" s="72">
        <v>0</v>
      </c>
      <c r="Z669" s="72">
        <v>5899.95</v>
      </c>
      <c r="AA669" s="69"/>
      <c r="AB669" s="69"/>
      <c r="AC669" s="69"/>
    </row>
    <row r="670" spans="1:29" ht="30" x14ac:dyDescent="0.25">
      <c r="A670" s="68" t="s">
        <v>20406</v>
      </c>
      <c r="B670" s="69" t="s">
        <v>20407</v>
      </c>
      <c r="C670" s="69" t="s">
        <v>20408</v>
      </c>
      <c r="D670" s="69" t="s">
        <v>4623</v>
      </c>
      <c r="E670" s="69" t="s">
        <v>18990</v>
      </c>
      <c r="F670" s="69" t="s">
        <v>1227</v>
      </c>
      <c r="G670" s="69" t="s">
        <v>1849</v>
      </c>
      <c r="H670" s="69" t="s">
        <v>962</v>
      </c>
      <c r="I670" s="70">
        <v>1206.51</v>
      </c>
      <c r="J670" s="69" t="s">
        <v>4591</v>
      </c>
      <c r="K670" s="69" t="s">
        <v>20409</v>
      </c>
      <c r="L670" s="70">
        <v>1206.51</v>
      </c>
      <c r="M670" s="69"/>
      <c r="N670" s="69" t="s">
        <v>20410</v>
      </c>
      <c r="O670" s="69"/>
      <c r="P670" s="69" t="s">
        <v>1935</v>
      </c>
      <c r="Q670" s="69" t="s">
        <v>1465</v>
      </c>
      <c r="R670" s="69"/>
      <c r="S670" s="70">
        <v>1206.51</v>
      </c>
      <c r="T670" s="70"/>
      <c r="U670" s="69" t="s">
        <v>1174</v>
      </c>
      <c r="V670" s="73">
        <v>56</v>
      </c>
      <c r="W670" s="69" t="s">
        <v>1174</v>
      </c>
      <c r="X670" s="69"/>
      <c r="Y670" s="70"/>
      <c r="Z670" s="69">
        <v>0</v>
      </c>
      <c r="AA670" s="69" t="s">
        <v>989</v>
      </c>
      <c r="AB670" s="69" t="s">
        <v>1144</v>
      </c>
      <c r="AC670" s="69"/>
    </row>
    <row r="671" spans="1:29" x14ac:dyDescent="0.25">
      <c r="A671" s="71" t="s">
        <v>193</v>
      </c>
      <c r="B671" s="71"/>
      <c r="C671" s="71"/>
      <c r="D671" s="71"/>
      <c r="E671" s="71"/>
      <c r="F671" s="71"/>
      <c r="G671" s="71"/>
      <c r="H671" s="71"/>
      <c r="I671" s="72">
        <v>1206.51</v>
      </c>
      <c r="J671" s="71"/>
      <c r="K671" s="71"/>
      <c r="L671" s="72">
        <v>1206.51</v>
      </c>
      <c r="M671" s="72">
        <v>0</v>
      </c>
      <c r="N671" s="71"/>
      <c r="O671" s="71"/>
      <c r="P671" s="71"/>
      <c r="Q671" s="71"/>
      <c r="R671" s="71"/>
      <c r="S671" s="72">
        <v>1206.51</v>
      </c>
      <c r="T671" s="72">
        <v>1206.51</v>
      </c>
      <c r="U671" s="71"/>
      <c r="V671" s="71"/>
      <c r="W671" s="71"/>
      <c r="X671" s="72">
        <v>0</v>
      </c>
      <c r="Y671" s="72">
        <v>0</v>
      </c>
      <c r="Z671" s="72">
        <v>1206.51</v>
      </c>
      <c r="AA671" s="69"/>
      <c r="AB671" s="69"/>
      <c r="AC671" s="69"/>
    </row>
    <row r="672" spans="1:29" ht="40" x14ac:dyDescent="0.25">
      <c r="A672" s="68" t="s">
        <v>20411</v>
      </c>
      <c r="B672" s="69" t="s">
        <v>19244</v>
      </c>
      <c r="C672" s="69" t="s">
        <v>20412</v>
      </c>
      <c r="D672" s="69" t="s">
        <v>5164</v>
      </c>
      <c r="E672" s="69" t="s">
        <v>18976</v>
      </c>
      <c r="F672" s="69" t="s">
        <v>3348</v>
      </c>
      <c r="G672" s="69" t="s">
        <v>1849</v>
      </c>
      <c r="H672" s="69" t="s">
        <v>962</v>
      </c>
      <c r="I672" s="70">
        <v>25062.18</v>
      </c>
      <c r="J672" s="69" t="s">
        <v>4591</v>
      </c>
      <c r="K672" s="69" t="s">
        <v>20413</v>
      </c>
      <c r="L672" s="70">
        <v>25062.18</v>
      </c>
      <c r="M672" s="69"/>
      <c r="N672" s="69" t="s">
        <v>20414</v>
      </c>
      <c r="O672" s="69"/>
      <c r="P672" s="69" t="s">
        <v>2620</v>
      </c>
      <c r="Q672" s="69" t="s">
        <v>1064</v>
      </c>
      <c r="R672" s="69"/>
      <c r="S672" s="70">
        <v>25062.18</v>
      </c>
      <c r="T672" s="70"/>
      <c r="U672" s="69"/>
      <c r="V672" s="69"/>
      <c r="W672" s="69" t="s">
        <v>1048</v>
      </c>
      <c r="X672" s="69"/>
      <c r="Y672" s="70"/>
      <c r="Z672" s="69">
        <v>0</v>
      </c>
      <c r="AA672" s="69" t="s">
        <v>989</v>
      </c>
      <c r="AB672" s="69" t="s">
        <v>1144</v>
      </c>
      <c r="AC672" s="69"/>
    </row>
    <row r="673" spans="1:29" x14ac:dyDescent="0.25">
      <c r="A673" s="71" t="s">
        <v>193</v>
      </c>
      <c r="B673" s="71"/>
      <c r="C673" s="71"/>
      <c r="D673" s="71"/>
      <c r="E673" s="71"/>
      <c r="F673" s="71"/>
      <c r="G673" s="71"/>
      <c r="H673" s="71"/>
      <c r="I673" s="72">
        <v>25062.18</v>
      </c>
      <c r="J673" s="71"/>
      <c r="K673" s="71"/>
      <c r="L673" s="72">
        <v>25062.18</v>
      </c>
      <c r="M673" s="72">
        <v>0</v>
      </c>
      <c r="N673" s="71"/>
      <c r="O673" s="71"/>
      <c r="P673" s="71"/>
      <c r="Q673" s="71"/>
      <c r="R673" s="71"/>
      <c r="S673" s="72">
        <v>25062.18</v>
      </c>
      <c r="T673" s="72">
        <v>0</v>
      </c>
      <c r="U673" s="71"/>
      <c r="V673" s="71"/>
      <c r="W673" s="71"/>
      <c r="X673" s="72">
        <v>25062.18</v>
      </c>
      <c r="Y673" s="72">
        <v>0</v>
      </c>
      <c r="Z673" s="72">
        <v>0</v>
      </c>
      <c r="AA673" s="69"/>
      <c r="AB673" s="69"/>
      <c r="AC673" s="69"/>
    </row>
    <row r="674" spans="1:29" ht="20" x14ac:dyDescent="0.25">
      <c r="A674" s="68" t="s">
        <v>20415</v>
      </c>
      <c r="B674" s="69" t="s">
        <v>20416</v>
      </c>
      <c r="C674" s="69" t="s">
        <v>20417</v>
      </c>
      <c r="D674" s="69" t="s">
        <v>883</v>
      </c>
      <c r="E674" s="69" t="s">
        <v>18976</v>
      </c>
      <c r="F674" s="69" t="s">
        <v>3348</v>
      </c>
      <c r="G674" s="69" t="s">
        <v>1849</v>
      </c>
      <c r="H674" s="69" t="s">
        <v>962</v>
      </c>
      <c r="I674" s="70">
        <v>1307.26</v>
      </c>
      <c r="J674" s="69" t="s">
        <v>4591</v>
      </c>
      <c r="K674" s="69" t="s">
        <v>20418</v>
      </c>
      <c r="L674" s="70">
        <v>1307.26</v>
      </c>
      <c r="M674" s="69"/>
      <c r="N674" s="69" t="s">
        <v>20419</v>
      </c>
      <c r="O674" s="69"/>
      <c r="P674" s="69" t="s">
        <v>1332</v>
      </c>
      <c r="Q674" s="69" t="s">
        <v>1287</v>
      </c>
      <c r="R674" s="69"/>
      <c r="S674" s="70">
        <v>1307.26</v>
      </c>
      <c r="T674" s="70"/>
      <c r="U674" s="69" t="s">
        <v>979</v>
      </c>
      <c r="V674" s="73">
        <v>35</v>
      </c>
      <c r="W674" s="69" t="s">
        <v>979</v>
      </c>
      <c r="X674" s="69"/>
      <c r="Y674" s="70"/>
      <c r="Z674" s="69">
        <v>0</v>
      </c>
      <c r="AA674" s="69" t="s">
        <v>989</v>
      </c>
      <c r="AB674" s="69" t="s">
        <v>1144</v>
      </c>
      <c r="AC674" s="69"/>
    </row>
    <row r="675" spans="1:29" x14ac:dyDescent="0.25">
      <c r="A675" s="71" t="s">
        <v>193</v>
      </c>
      <c r="B675" s="71"/>
      <c r="C675" s="71"/>
      <c r="D675" s="71"/>
      <c r="E675" s="71"/>
      <c r="F675" s="71"/>
      <c r="G675" s="71"/>
      <c r="H675" s="71"/>
      <c r="I675" s="72">
        <v>1307.26</v>
      </c>
      <c r="J675" s="71"/>
      <c r="K675" s="71"/>
      <c r="L675" s="72">
        <v>1307.26</v>
      </c>
      <c r="M675" s="72">
        <v>0</v>
      </c>
      <c r="N675" s="71"/>
      <c r="O675" s="71"/>
      <c r="P675" s="71"/>
      <c r="Q675" s="71"/>
      <c r="R675" s="71"/>
      <c r="S675" s="72">
        <v>1307.26</v>
      </c>
      <c r="T675" s="72">
        <v>1307.26</v>
      </c>
      <c r="U675" s="71"/>
      <c r="V675" s="71"/>
      <c r="W675" s="71"/>
      <c r="X675" s="72">
        <v>0</v>
      </c>
      <c r="Y675" s="72">
        <v>0</v>
      </c>
      <c r="Z675" s="72">
        <v>1307.26</v>
      </c>
      <c r="AA675" s="69"/>
      <c r="AB675" s="69"/>
      <c r="AC675" s="69"/>
    </row>
    <row r="676" spans="1:29" ht="30" x14ac:dyDescent="0.25">
      <c r="A676" s="68" t="s">
        <v>20420</v>
      </c>
      <c r="B676" s="69" t="s">
        <v>20421</v>
      </c>
      <c r="C676" s="69" t="s">
        <v>20422</v>
      </c>
      <c r="D676" s="69" t="s">
        <v>4589</v>
      </c>
      <c r="E676" s="69" t="s">
        <v>18976</v>
      </c>
      <c r="F676" s="69" t="s">
        <v>3798</v>
      </c>
      <c r="G676" s="69" t="s">
        <v>1849</v>
      </c>
      <c r="H676" s="69" t="s">
        <v>962</v>
      </c>
      <c r="I676" s="70">
        <v>1613.59</v>
      </c>
      <c r="J676" s="69" t="s">
        <v>4591</v>
      </c>
      <c r="K676" s="69" t="s">
        <v>20423</v>
      </c>
      <c r="L676" s="70">
        <v>1613.59</v>
      </c>
      <c r="M676" s="69"/>
      <c r="N676" s="69" t="s">
        <v>20424</v>
      </c>
      <c r="O676" s="69"/>
      <c r="P676" s="69" t="s">
        <v>1452</v>
      </c>
      <c r="Q676" s="69" t="s">
        <v>1235</v>
      </c>
      <c r="R676" s="69"/>
      <c r="S676" s="70">
        <v>1613.59</v>
      </c>
      <c r="T676" s="70"/>
      <c r="U676" s="69" t="s">
        <v>1611</v>
      </c>
      <c r="V676" s="73">
        <v>13</v>
      </c>
      <c r="W676" s="69" t="s">
        <v>1611</v>
      </c>
      <c r="X676" s="69"/>
      <c r="Y676" s="70"/>
      <c r="Z676" s="69">
        <v>0</v>
      </c>
      <c r="AA676" s="69" t="s">
        <v>989</v>
      </c>
      <c r="AB676" s="69" t="s">
        <v>1144</v>
      </c>
      <c r="AC676" s="69"/>
    </row>
    <row r="677" spans="1:29" x14ac:dyDescent="0.25">
      <c r="A677" s="71" t="s">
        <v>193</v>
      </c>
      <c r="B677" s="71"/>
      <c r="C677" s="71"/>
      <c r="D677" s="71"/>
      <c r="E677" s="71"/>
      <c r="F677" s="71"/>
      <c r="G677" s="71"/>
      <c r="H677" s="71"/>
      <c r="I677" s="72">
        <v>1613.59</v>
      </c>
      <c r="J677" s="71"/>
      <c r="K677" s="71"/>
      <c r="L677" s="72">
        <v>1613.59</v>
      </c>
      <c r="M677" s="72">
        <v>0</v>
      </c>
      <c r="N677" s="71"/>
      <c r="O677" s="71"/>
      <c r="P677" s="71"/>
      <c r="Q677" s="71"/>
      <c r="R677" s="71"/>
      <c r="S677" s="72">
        <v>1613.59</v>
      </c>
      <c r="T677" s="72">
        <v>1613.59</v>
      </c>
      <c r="U677" s="71"/>
      <c r="V677" s="71"/>
      <c r="W677" s="71"/>
      <c r="X677" s="72">
        <v>0</v>
      </c>
      <c r="Y677" s="72">
        <v>0</v>
      </c>
      <c r="Z677" s="72">
        <v>1613.59</v>
      </c>
      <c r="AA677" s="69"/>
      <c r="AB677" s="69"/>
      <c r="AC677" s="69"/>
    </row>
    <row r="678" spans="1:29" ht="20" x14ac:dyDescent="0.25">
      <c r="A678" s="68" t="s">
        <v>20425</v>
      </c>
      <c r="B678" s="69" t="s">
        <v>19463</v>
      </c>
      <c r="C678" s="69" t="s">
        <v>20426</v>
      </c>
      <c r="D678" s="69" t="s">
        <v>4611</v>
      </c>
      <c r="E678" s="69" t="s">
        <v>18976</v>
      </c>
      <c r="F678" s="69" t="s">
        <v>3798</v>
      </c>
      <c r="G678" s="69" t="s">
        <v>1849</v>
      </c>
      <c r="H678" s="69" t="s">
        <v>962</v>
      </c>
      <c r="I678" s="70">
        <v>2892.8</v>
      </c>
      <c r="J678" s="69" t="s">
        <v>4591</v>
      </c>
      <c r="K678" s="69" t="s">
        <v>20427</v>
      </c>
      <c r="L678" s="70">
        <v>2892.8</v>
      </c>
      <c r="M678" s="69"/>
      <c r="N678" s="69" t="s">
        <v>20428</v>
      </c>
      <c r="O678" s="69"/>
      <c r="P678" s="69" t="s">
        <v>1497</v>
      </c>
      <c r="Q678" s="69" t="s">
        <v>1564</v>
      </c>
      <c r="R678" s="69"/>
      <c r="S678" s="70">
        <v>2892.8</v>
      </c>
      <c r="T678" s="70"/>
      <c r="U678" s="69" t="s">
        <v>1564</v>
      </c>
      <c r="V678" s="73">
        <v>83</v>
      </c>
      <c r="W678" s="69" t="s">
        <v>1564</v>
      </c>
      <c r="X678" s="69"/>
      <c r="Y678" s="70"/>
      <c r="Z678" s="69">
        <v>0</v>
      </c>
      <c r="AA678" s="69" t="s">
        <v>989</v>
      </c>
      <c r="AB678" s="69" t="s">
        <v>1144</v>
      </c>
      <c r="AC678" s="69"/>
    </row>
    <row r="679" spans="1:29" x14ac:dyDescent="0.25">
      <c r="A679" s="71" t="s">
        <v>193</v>
      </c>
      <c r="B679" s="71"/>
      <c r="C679" s="71"/>
      <c r="D679" s="71"/>
      <c r="E679" s="71"/>
      <c r="F679" s="71"/>
      <c r="G679" s="71"/>
      <c r="H679" s="71"/>
      <c r="I679" s="72">
        <v>2892.8</v>
      </c>
      <c r="J679" s="71"/>
      <c r="K679" s="71"/>
      <c r="L679" s="72">
        <v>2892.8</v>
      </c>
      <c r="M679" s="72">
        <v>0</v>
      </c>
      <c r="N679" s="71"/>
      <c r="O679" s="71"/>
      <c r="P679" s="71"/>
      <c r="Q679" s="71"/>
      <c r="R679" s="71"/>
      <c r="S679" s="72">
        <v>2892.8</v>
      </c>
      <c r="T679" s="72">
        <v>2892.8</v>
      </c>
      <c r="U679" s="71"/>
      <c r="V679" s="71"/>
      <c r="W679" s="71"/>
      <c r="X679" s="72">
        <v>0</v>
      </c>
      <c r="Y679" s="72">
        <v>0</v>
      </c>
      <c r="Z679" s="72">
        <v>2892.8</v>
      </c>
      <c r="AA679" s="69"/>
      <c r="AB679" s="69"/>
      <c r="AC679" s="69"/>
    </row>
    <row r="680" spans="1:29" ht="20" x14ac:dyDescent="0.25">
      <c r="A680" s="68" t="s">
        <v>20429</v>
      </c>
      <c r="B680" s="69" t="s">
        <v>19329</v>
      </c>
      <c r="C680" s="69" t="s">
        <v>20430</v>
      </c>
      <c r="D680" s="69" t="s">
        <v>4611</v>
      </c>
      <c r="E680" s="69" t="s">
        <v>18990</v>
      </c>
      <c r="F680" s="69" t="s">
        <v>3798</v>
      </c>
      <c r="G680" s="69" t="s">
        <v>1849</v>
      </c>
      <c r="H680" s="69" t="s">
        <v>962</v>
      </c>
      <c r="I680" s="70">
        <v>2578.7199999999998</v>
      </c>
      <c r="J680" s="69" t="s">
        <v>4591</v>
      </c>
      <c r="K680" s="69" t="s">
        <v>20431</v>
      </c>
      <c r="L680" s="70">
        <v>2578.7199999999998</v>
      </c>
      <c r="M680" s="69"/>
      <c r="N680" s="69" t="s">
        <v>20432</v>
      </c>
      <c r="O680" s="69"/>
      <c r="P680" s="69" t="s">
        <v>1282</v>
      </c>
      <c r="Q680" s="69" t="s">
        <v>1564</v>
      </c>
      <c r="R680" s="69"/>
      <c r="S680" s="70">
        <v>2578.7199999999998</v>
      </c>
      <c r="T680" s="70"/>
      <c r="U680" s="69" t="s">
        <v>1564</v>
      </c>
      <c r="V680" s="73">
        <v>85</v>
      </c>
      <c r="W680" s="69" t="s">
        <v>1564</v>
      </c>
      <c r="X680" s="69"/>
      <c r="Y680" s="70"/>
      <c r="Z680" s="69">
        <v>0</v>
      </c>
      <c r="AA680" s="69" t="s">
        <v>989</v>
      </c>
      <c r="AB680" s="69" t="s">
        <v>1144</v>
      </c>
      <c r="AC680" s="69"/>
    </row>
    <row r="681" spans="1:29" x14ac:dyDescent="0.25">
      <c r="A681" s="71" t="s">
        <v>193</v>
      </c>
      <c r="B681" s="71"/>
      <c r="C681" s="71"/>
      <c r="D681" s="71"/>
      <c r="E681" s="71"/>
      <c r="F681" s="71"/>
      <c r="G681" s="71"/>
      <c r="H681" s="71"/>
      <c r="I681" s="72">
        <v>2578.7199999999998</v>
      </c>
      <c r="J681" s="71"/>
      <c r="K681" s="71"/>
      <c r="L681" s="72">
        <v>2578.7199999999998</v>
      </c>
      <c r="M681" s="72">
        <v>0</v>
      </c>
      <c r="N681" s="71"/>
      <c r="O681" s="71"/>
      <c r="P681" s="71"/>
      <c r="Q681" s="71"/>
      <c r="R681" s="71"/>
      <c r="S681" s="72">
        <v>2578.7199999999998</v>
      </c>
      <c r="T681" s="72">
        <v>2578.7199999999998</v>
      </c>
      <c r="U681" s="71"/>
      <c r="V681" s="71"/>
      <c r="W681" s="71"/>
      <c r="X681" s="72">
        <v>0</v>
      </c>
      <c r="Y681" s="72">
        <v>0</v>
      </c>
      <c r="Z681" s="72">
        <v>2578.7199999999998</v>
      </c>
      <c r="AA681" s="69"/>
      <c r="AB681" s="69"/>
      <c r="AC681" s="69"/>
    </row>
    <row r="682" spans="1:29" ht="20" x14ac:dyDescent="0.25">
      <c r="A682" s="68" t="s">
        <v>20433</v>
      </c>
      <c r="B682" s="69" t="s">
        <v>20434</v>
      </c>
      <c r="C682" s="69" t="s">
        <v>20435</v>
      </c>
      <c r="D682" s="69" t="s">
        <v>14846</v>
      </c>
      <c r="E682" s="69" t="s">
        <v>18976</v>
      </c>
      <c r="F682" s="69" t="s">
        <v>3798</v>
      </c>
      <c r="G682" s="69" t="s">
        <v>1849</v>
      </c>
      <c r="H682" s="69" t="s">
        <v>962</v>
      </c>
      <c r="I682" s="70">
        <v>1514.48</v>
      </c>
      <c r="J682" s="69" t="s">
        <v>4591</v>
      </c>
      <c r="K682" s="69" t="s">
        <v>20436</v>
      </c>
      <c r="L682" s="70">
        <v>1514.48</v>
      </c>
      <c r="M682" s="69"/>
      <c r="N682" s="69" t="s">
        <v>20437</v>
      </c>
      <c r="O682" s="69"/>
      <c r="P682" s="69" t="s">
        <v>970</v>
      </c>
      <c r="Q682" s="69" t="s">
        <v>2017</v>
      </c>
      <c r="R682" s="69"/>
      <c r="S682" s="70">
        <v>1514.48</v>
      </c>
      <c r="T682" s="70"/>
      <c r="U682" s="69" t="s">
        <v>1021</v>
      </c>
      <c r="V682" s="73">
        <v>85</v>
      </c>
      <c r="W682" s="69" t="s">
        <v>1021</v>
      </c>
      <c r="X682" s="69"/>
      <c r="Y682" s="70"/>
      <c r="Z682" s="69">
        <v>0</v>
      </c>
      <c r="AA682" s="69" t="s">
        <v>989</v>
      </c>
      <c r="AB682" s="69" t="s">
        <v>1144</v>
      </c>
      <c r="AC682" s="69"/>
    </row>
    <row r="683" spans="1:29" x14ac:dyDescent="0.25">
      <c r="A683" s="71" t="s">
        <v>193</v>
      </c>
      <c r="B683" s="71"/>
      <c r="C683" s="71"/>
      <c r="D683" s="71"/>
      <c r="E683" s="71"/>
      <c r="F683" s="71"/>
      <c r="G683" s="71"/>
      <c r="H683" s="71"/>
      <c r="I683" s="72">
        <v>1514.48</v>
      </c>
      <c r="J683" s="71"/>
      <c r="K683" s="71"/>
      <c r="L683" s="72">
        <v>1514.48</v>
      </c>
      <c r="M683" s="72">
        <v>0</v>
      </c>
      <c r="N683" s="71"/>
      <c r="O683" s="71"/>
      <c r="P683" s="71"/>
      <c r="Q683" s="71"/>
      <c r="R683" s="71"/>
      <c r="S683" s="72">
        <v>1514.48</v>
      </c>
      <c r="T683" s="72">
        <v>1514.48</v>
      </c>
      <c r="U683" s="71"/>
      <c r="V683" s="71"/>
      <c r="W683" s="71"/>
      <c r="X683" s="72">
        <v>0</v>
      </c>
      <c r="Y683" s="72">
        <v>0</v>
      </c>
      <c r="Z683" s="72">
        <v>1514.48</v>
      </c>
      <c r="AA683" s="69"/>
      <c r="AB683" s="69"/>
      <c r="AC683" s="69"/>
    </row>
    <row r="684" spans="1:29" ht="20" x14ac:dyDescent="0.25">
      <c r="A684" s="68" t="s">
        <v>20438</v>
      </c>
      <c r="B684" s="69" t="s">
        <v>20439</v>
      </c>
      <c r="C684" s="69" t="s">
        <v>20440</v>
      </c>
      <c r="D684" s="69" t="s">
        <v>5439</v>
      </c>
      <c r="E684" s="69" t="s">
        <v>18976</v>
      </c>
      <c r="F684" s="69" t="s">
        <v>3798</v>
      </c>
      <c r="G684" s="69" t="s">
        <v>1849</v>
      </c>
      <c r="H684" s="69" t="s">
        <v>962</v>
      </c>
      <c r="I684" s="70">
        <v>216.26</v>
      </c>
      <c r="J684" s="69" t="s">
        <v>4591</v>
      </c>
      <c r="K684" s="69" t="s">
        <v>20441</v>
      </c>
      <c r="L684" s="70">
        <v>216.26</v>
      </c>
      <c r="M684" s="69"/>
      <c r="N684" s="69" t="s">
        <v>20442</v>
      </c>
      <c r="O684" s="69"/>
      <c r="P684" s="69" t="s">
        <v>1935</v>
      </c>
      <c r="Q684" s="69" t="s">
        <v>1465</v>
      </c>
      <c r="R684" s="69"/>
      <c r="S684" s="70">
        <v>216.26</v>
      </c>
      <c r="T684" s="70"/>
      <c r="U684" s="69" t="s">
        <v>1174</v>
      </c>
      <c r="V684" s="73">
        <v>56</v>
      </c>
      <c r="W684" s="69" t="s">
        <v>1174</v>
      </c>
      <c r="X684" s="69"/>
      <c r="Y684" s="70"/>
      <c r="Z684" s="69">
        <v>0</v>
      </c>
      <c r="AA684" s="69" t="s">
        <v>989</v>
      </c>
      <c r="AB684" s="69" t="s">
        <v>1144</v>
      </c>
      <c r="AC684" s="69"/>
    </row>
    <row r="685" spans="1:29" x14ac:dyDescent="0.25">
      <c r="A685" s="71" t="s">
        <v>193</v>
      </c>
      <c r="B685" s="71"/>
      <c r="C685" s="71"/>
      <c r="D685" s="71"/>
      <c r="E685" s="71"/>
      <c r="F685" s="71"/>
      <c r="G685" s="71"/>
      <c r="H685" s="71"/>
      <c r="I685" s="72">
        <v>216.26</v>
      </c>
      <c r="J685" s="71"/>
      <c r="K685" s="71"/>
      <c r="L685" s="72">
        <v>216.26</v>
      </c>
      <c r="M685" s="72">
        <v>0</v>
      </c>
      <c r="N685" s="71"/>
      <c r="O685" s="71"/>
      <c r="P685" s="71"/>
      <c r="Q685" s="71"/>
      <c r="R685" s="71"/>
      <c r="S685" s="72">
        <v>216.26</v>
      </c>
      <c r="T685" s="72">
        <v>216.26</v>
      </c>
      <c r="U685" s="71"/>
      <c r="V685" s="71"/>
      <c r="W685" s="71"/>
      <c r="X685" s="72">
        <v>0</v>
      </c>
      <c r="Y685" s="72">
        <v>0</v>
      </c>
      <c r="Z685" s="72">
        <v>216.26</v>
      </c>
      <c r="AA685" s="69"/>
      <c r="AB685" s="69"/>
      <c r="AC685" s="69"/>
    </row>
    <row r="686" spans="1:29" ht="40" x14ac:dyDescent="0.25">
      <c r="A686" s="68" t="s">
        <v>20443</v>
      </c>
      <c r="B686" s="69" t="s">
        <v>20444</v>
      </c>
      <c r="C686" s="69" t="s">
        <v>20445</v>
      </c>
      <c r="D686" s="69" t="s">
        <v>5061</v>
      </c>
      <c r="E686" s="69" t="s">
        <v>18976</v>
      </c>
      <c r="F686" s="69" t="s">
        <v>3798</v>
      </c>
      <c r="G686" s="69" t="s">
        <v>1849</v>
      </c>
      <c r="H686" s="69" t="s">
        <v>962</v>
      </c>
      <c r="I686" s="70">
        <v>1336.92</v>
      </c>
      <c r="J686" s="69" t="s">
        <v>4591</v>
      </c>
      <c r="K686" s="69" t="s">
        <v>20446</v>
      </c>
      <c r="L686" s="70">
        <v>1336.92</v>
      </c>
      <c r="M686" s="69"/>
      <c r="N686" s="69" t="s">
        <v>20447</v>
      </c>
      <c r="O686" s="69"/>
      <c r="P686" s="69" t="s">
        <v>1935</v>
      </c>
      <c r="Q686" s="69" t="s">
        <v>1199</v>
      </c>
      <c r="R686" s="69"/>
      <c r="S686" s="70">
        <v>1336.92</v>
      </c>
      <c r="T686" s="70"/>
      <c r="U686" s="69" t="s">
        <v>1259</v>
      </c>
      <c r="V686" s="73">
        <v>50</v>
      </c>
      <c r="W686" s="69" t="s">
        <v>1259</v>
      </c>
      <c r="X686" s="69"/>
      <c r="Y686" s="70"/>
      <c r="Z686" s="69">
        <v>0</v>
      </c>
      <c r="AA686" s="69" t="s">
        <v>989</v>
      </c>
      <c r="AB686" s="69" t="s">
        <v>1144</v>
      </c>
      <c r="AC686" s="69"/>
    </row>
    <row r="687" spans="1:29" x14ac:dyDescent="0.25">
      <c r="A687" s="71" t="s">
        <v>193</v>
      </c>
      <c r="B687" s="71"/>
      <c r="C687" s="71"/>
      <c r="D687" s="71"/>
      <c r="E687" s="71"/>
      <c r="F687" s="71"/>
      <c r="G687" s="71"/>
      <c r="H687" s="71"/>
      <c r="I687" s="72">
        <v>1336.92</v>
      </c>
      <c r="J687" s="71"/>
      <c r="K687" s="71"/>
      <c r="L687" s="72">
        <v>1336.92</v>
      </c>
      <c r="M687" s="72">
        <v>0</v>
      </c>
      <c r="N687" s="71"/>
      <c r="O687" s="71"/>
      <c r="P687" s="71"/>
      <c r="Q687" s="71"/>
      <c r="R687" s="71"/>
      <c r="S687" s="72">
        <v>1336.92</v>
      </c>
      <c r="T687" s="72">
        <v>1336.92</v>
      </c>
      <c r="U687" s="71"/>
      <c r="V687" s="71"/>
      <c r="W687" s="71"/>
      <c r="X687" s="72">
        <v>0</v>
      </c>
      <c r="Y687" s="72">
        <v>0</v>
      </c>
      <c r="Z687" s="72">
        <v>1336.92</v>
      </c>
      <c r="AA687" s="69"/>
      <c r="AB687" s="69"/>
      <c r="AC687" s="69"/>
    </row>
    <row r="688" spans="1:29" ht="20" x14ac:dyDescent="0.25">
      <c r="A688" s="68" t="s">
        <v>20448</v>
      </c>
      <c r="B688" s="69" t="s">
        <v>20449</v>
      </c>
      <c r="C688" s="69" t="s">
        <v>20450</v>
      </c>
      <c r="D688" s="69" t="s">
        <v>5439</v>
      </c>
      <c r="E688" s="69" t="s">
        <v>18990</v>
      </c>
      <c r="F688" s="69" t="s">
        <v>3802</v>
      </c>
      <c r="G688" s="69" t="s">
        <v>1849</v>
      </c>
      <c r="H688" s="69" t="s">
        <v>962</v>
      </c>
      <c r="I688" s="70">
        <v>4466.7299999999996</v>
      </c>
      <c r="J688" s="69" t="s">
        <v>4591</v>
      </c>
      <c r="K688" s="69" t="s">
        <v>20451</v>
      </c>
      <c r="L688" s="70">
        <v>4466.7299999999996</v>
      </c>
      <c r="M688" s="69"/>
      <c r="N688" s="69" t="s">
        <v>20452</v>
      </c>
      <c r="O688" s="69"/>
      <c r="P688" s="69" t="s">
        <v>1414</v>
      </c>
      <c r="Q688" s="69" t="s">
        <v>5938</v>
      </c>
      <c r="R688" s="69"/>
      <c r="S688" s="70">
        <v>4466.7299999999996</v>
      </c>
      <c r="T688" s="70"/>
      <c r="U688" s="69" t="s">
        <v>1156</v>
      </c>
      <c r="V688" s="73">
        <v>69</v>
      </c>
      <c r="W688" s="69" t="s">
        <v>1156</v>
      </c>
      <c r="X688" s="69"/>
      <c r="Y688" s="70"/>
      <c r="Z688" s="69">
        <v>0</v>
      </c>
      <c r="AA688" s="69" t="s">
        <v>989</v>
      </c>
      <c r="AB688" s="69" t="s">
        <v>1144</v>
      </c>
      <c r="AC688" s="69"/>
    </row>
    <row r="689" spans="1:29" x14ac:dyDescent="0.25">
      <c r="A689" s="71" t="s">
        <v>193</v>
      </c>
      <c r="B689" s="71"/>
      <c r="C689" s="71"/>
      <c r="D689" s="71"/>
      <c r="E689" s="71"/>
      <c r="F689" s="71"/>
      <c r="G689" s="71"/>
      <c r="H689" s="71"/>
      <c r="I689" s="72">
        <v>4466.7299999999996</v>
      </c>
      <c r="J689" s="71"/>
      <c r="K689" s="71"/>
      <c r="L689" s="72">
        <v>4466.7299999999996</v>
      </c>
      <c r="M689" s="72">
        <v>0</v>
      </c>
      <c r="N689" s="71"/>
      <c r="O689" s="71"/>
      <c r="P689" s="71"/>
      <c r="Q689" s="71"/>
      <c r="R689" s="71"/>
      <c r="S689" s="72">
        <v>4466.7299999999996</v>
      </c>
      <c r="T689" s="72">
        <v>4466.7299999999996</v>
      </c>
      <c r="U689" s="71"/>
      <c r="V689" s="71"/>
      <c r="W689" s="71"/>
      <c r="X689" s="72">
        <v>0</v>
      </c>
      <c r="Y689" s="72">
        <v>0</v>
      </c>
      <c r="Z689" s="72">
        <v>4466.7299999999996</v>
      </c>
      <c r="AA689" s="69"/>
      <c r="AB689" s="69"/>
      <c r="AC689" s="69"/>
    </row>
    <row r="690" spans="1:29" ht="30" x14ac:dyDescent="0.25">
      <c r="A690" s="68" t="s">
        <v>20453</v>
      </c>
      <c r="B690" s="69" t="s">
        <v>19463</v>
      </c>
      <c r="C690" s="69" t="s">
        <v>20454</v>
      </c>
      <c r="D690" s="69" t="s">
        <v>4589</v>
      </c>
      <c r="E690" s="69" t="s">
        <v>18976</v>
      </c>
      <c r="F690" s="69" t="s">
        <v>3802</v>
      </c>
      <c r="G690" s="69" t="s">
        <v>1849</v>
      </c>
      <c r="H690" s="69" t="s">
        <v>962</v>
      </c>
      <c r="I690" s="70">
        <v>1221.92</v>
      </c>
      <c r="J690" s="69" t="s">
        <v>4591</v>
      </c>
      <c r="K690" s="69" t="s">
        <v>20455</v>
      </c>
      <c r="L690" s="70">
        <v>1221.92</v>
      </c>
      <c r="M690" s="69"/>
      <c r="N690" s="69" t="s">
        <v>20456</v>
      </c>
      <c r="O690" s="69"/>
      <c r="P690" s="69" t="s">
        <v>1040</v>
      </c>
      <c r="Q690" s="69" t="s">
        <v>2023</v>
      </c>
      <c r="R690" s="69"/>
      <c r="S690" s="70">
        <v>1221.92</v>
      </c>
      <c r="T690" s="70"/>
      <c r="U690" s="69" t="s">
        <v>1048</v>
      </c>
      <c r="V690" s="73">
        <v>11</v>
      </c>
      <c r="W690" s="69" t="s">
        <v>1048</v>
      </c>
      <c r="X690" s="69"/>
      <c r="Y690" s="70"/>
      <c r="Z690" s="69">
        <v>0</v>
      </c>
      <c r="AA690" s="69" t="s">
        <v>989</v>
      </c>
      <c r="AB690" s="69" t="s">
        <v>1144</v>
      </c>
      <c r="AC690" s="69"/>
    </row>
    <row r="691" spans="1:29" x14ac:dyDescent="0.25">
      <c r="A691" s="71" t="s">
        <v>193</v>
      </c>
      <c r="B691" s="71"/>
      <c r="C691" s="71"/>
      <c r="D691" s="71"/>
      <c r="E691" s="71"/>
      <c r="F691" s="71"/>
      <c r="G691" s="71"/>
      <c r="H691" s="71"/>
      <c r="I691" s="72">
        <v>1221.92</v>
      </c>
      <c r="J691" s="71"/>
      <c r="K691" s="71"/>
      <c r="L691" s="72">
        <v>1221.92</v>
      </c>
      <c r="M691" s="72">
        <v>0</v>
      </c>
      <c r="N691" s="71"/>
      <c r="O691" s="71"/>
      <c r="P691" s="71"/>
      <c r="Q691" s="71"/>
      <c r="R691" s="71"/>
      <c r="S691" s="72">
        <v>1221.92</v>
      </c>
      <c r="T691" s="72">
        <v>1221.92</v>
      </c>
      <c r="U691" s="71"/>
      <c r="V691" s="71"/>
      <c r="W691" s="71"/>
      <c r="X691" s="72">
        <v>0</v>
      </c>
      <c r="Y691" s="72">
        <v>0</v>
      </c>
      <c r="Z691" s="72">
        <v>1221.92</v>
      </c>
      <c r="AA691" s="69"/>
      <c r="AB691" s="69"/>
      <c r="AC691" s="69"/>
    </row>
    <row r="692" spans="1:29" ht="20" x14ac:dyDescent="0.25">
      <c r="A692" s="68" t="s">
        <v>20457</v>
      </c>
      <c r="B692" s="69" t="s">
        <v>20458</v>
      </c>
      <c r="C692" s="69" t="s">
        <v>20459</v>
      </c>
      <c r="D692" s="69" t="s">
        <v>883</v>
      </c>
      <c r="E692" s="69" t="s">
        <v>18976</v>
      </c>
      <c r="F692" s="69" t="s">
        <v>5433</v>
      </c>
      <c r="G692" s="69" t="s">
        <v>1849</v>
      </c>
      <c r="H692" s="69" t="s">
        <v>962</v>
      </c>
      <c r="I692" s="70">
        <v>1381</v>
      </c>
      <c r="J692" s="69" t="s">
        <v>4591</v>
      </c>
      <c r="K692" s="69" t="s">
        <v>20460</v>
      </c>
      <c r="L692" s="70">
        <v>1381</v>
      </c>
      <c r="M692" s="69"/>
      <c r="N692" s="69" t="s">
        <v>20461</v>
      </c>
      <c r="O692" s="69"/>
      <c r="P692" s="69" t="s">
        <v>1085</v>
      </c>
      <c r="Q692" s="69" t="s">
        <v>1646</v>
      </c>
      <c r="R692" s="69"/>
      <c r="S692" s="70">
        <v>1381</v>
      </c>
      <c r="T692" s="70"/>
      <c r="U692" s="69" t="s">
        <v>1483</v>
      </c>
      <c r="V692" s="73">
        <v>14</v>
      </c>
      <c r="W692" s="69" t="s">
        <v>1483</v>
      </c>
      <c r="X692" s="69"/>
      <c r="Y692" s="70"/>
      <c r="Z692" s="69">
        <v>0</v>
      </c>
      <c r="AA692" s="69" t="s">
        <v>989</v>
      </c>
      <c r="AB692" s="69" t="s">
        <v>1144</v>
      </c>
      <c r="AC692" s="69"/>
    </row>
    <row r="693" spans="1:29" x14ac:dyDescent="0.25">
      <c r="A693" s="71" t="s">
        <v>193</v>
      </c>
      <c r="B693" s="71"/>
      <c r="C693" s="71"/>
      <c r="D693" s="71"/>
      <c r="E693" s="71"/>
      <c r="F693" s="71"/>
      <c r="G693" s="71"/>
      <c r="H693" s="71"/>
      <c r="I693" s="72">
        <v>1381</v>
      </c>
      <c r="J693" s="71"/>
      <c r="K693" s="71"/>
      <c r="L693" s="72">
        <v>1381</v>
      </c>
      <c r="M693" s="72">
        <v>0</v>
      </c>
      <c r="N693" s="71"/>
      <c r="O693" s="71"/>
      <c r="P693" s="71"/>
      <c r="Q693" s="71"/>
      <c r="R693" s="71"/>
      <c r="S693" s="72">
        <v>1381</v>
      </c>
      <c r="T693" s="72">
        <v>1381</v>
      </c>
      <c r="U693" s="71"/>
      <c r="V693" s="71"/>
      <c r="W693" s="71"/>
      <c r="X693" s="72">
        <v>0</v>
      </c>
      <c r="Y693" s="72">
        <v>0</v>
      </c>
      <c r="Z693" s="72">
        <v>1381</v>
      </c>
      <c r="AA693" s="69"/>
      <c r="AB693" s="69"/>
      <c r="AC693" s="69"/>
    </row>
    <row r="694" spans="1:29" ht="30" x14ac:dyDescent="0.25">
      <c r="A694" s="68" t="s">
        <v>20462</v>
      </c>
      <c r="B694" s="69" t="s">
        <v>19167</v>
      </c>
      <c r="C694" s="69" t="s">
        <v>20463</v>
      </c>
      <c r="D694" s="69" t="s">
        <v>4589</v>
      </c>
      <c r="E694" s="69" t="s">
        <v>18976</v>
      </c>
      <c r="F694" s="69" t="s">
        <v>2707</v>
      </c>
      <c r="G694" s="69" t="s">
        <v>1849</v>
      </c>
      <c r="H694" s="69" t="s">
        <v>962</v>
      </c>
      <c r="I694" s="70">
        <v>1792.08</v>
      </c>
      <c r="J694" s="69" t="s">
        <v>4591</v>
      </c>
      <c r="K694" s="69" t="s">
        <v>20464</v>
      </c>
      <c r="L694" s="70">
        <v>1792.08</v>
      </c>
      <c r="M694" s="69"/>
      <c r="N694" s="69" t="s">
        <v>20465</v>
      </c>
      <c r="O694" s="69"/>
      <c r="P694" s="69" t="s">
        <v>1452</v>
      </c>
      <c r="Q694" s="69" t="s">
        <v>1235</v>
      </c>
      <c r="R694" s="69"/>
      <c r="S694" s="70">
        <v>1792.08</v>
      </c>
      <c r="T694" s="70"/>
      <c r="U694" s="69" t="s">
        <v>1611</v>
      </c>
      <c r="V694" s="73">
        <v>13</v>
      </c>
      <c r="W694" s="69" t="s">
        <v>1611</v>
      </c>
      <c r="X694" s="69"/>
      <c r="Y694" s="70"/>
      <c r="Z694" s="69">
        <v>0</v>
      </c>
      <c r="AA694" s="69" t="s">
        <v>989</v>
      </c>
      <c r="AB694" s="69" t="s">
        <v>1144</v>
      </c>
      <c r="AC694" s="69"/>
    </row>
    <row r="695" spans="1:29" x14ac:dyDescent="0.25">
      <c r="A695" s="71" t="s">
        <v>193</v>
      </c>
      <c r="B695" s="71"/>
      <c r="C695" s="71"/>
      <c r="D695" s="71"/>
      <c r="E695" s="71"/>
      <c r="F695" s="71"/>
      <c r="G695" s="71"/>
      <c r="H695" s="71"/>
      <c r="I695" s="72">
        <v>1792.08</v>
      </c>
      <c r="J695" s="71"/>
      <c r="K695" s="71"/>
      <c r="L695" s="72">
        <v>1792.08</v>
      </c>
      <c r="M695" s="72">
        <v>0</v>
      </c>
      <c r="N695" s="71"/>
      <c r="O695" s="71"/>
      <c r="P695" s="71"/>
      <c r="Q695" s="71"/>
      <c r="R695" s="71"/>
      <c r="S695" s="72">
        <v>1792.08</v>
      </c>
      <c r="T695" s="72">
        <v>1792.08</v>
      </c>
      <c r="U695" s="71"/>
      <c r="V695" s="71"/>
      <c r="W695" s="71"/>
      <c r="X695" s="72">
        <v>0</v>
      </c>
      <c r="Y695" s="72">
        <v>0</v>
      </c>
      <c r="Z695" s="72">
        <v>1792.08</v>
      </c>
      <c r="AA695" s="69"/>
      <c r="AB695" s="69"/>
      <c r="AC695" s="69"/>
    </row>
    <row r="696" spans="1:29" ht="20" x14ac:dyDescent="0.25">
      <c r="A696" s="68" t="s">
        <v>20466</v>
      </c>
      <c r="B696" s="69" t="s">
        <v>20467</v>
      </c>
      <c r="C696" s="69" t="s">
        <v>20468</v>
      </c>
      <c r="D696" s="69" t="s">
        <v>4611</v>
      </c>
      <c r="E696" s="69" t="s">
        <v>18976</v>
      </c>
      <c r="F696" s="69" t="s">
        <v>2707</v>
      </c>
      <c r="G696" s="69" t="s">
        <v>1849</v>
      </c>
      <c r="H696" s="69" t="s">
        <v>962</v>
      </c>
      <c r="I696" s="70">
        <v>1470.9</v>
      </c>
      <c r="J696" s="69" t="s">
        <v>4591</v>
      </c>
      <c r="K696" s="69" t="s">
        <v>20469</v>
      </c>
      <c r="L696" s="70">
        <v>1470.9</v>
      </c>
      <c r="M696" s="69"/>
      <c r="N696" s="69" t="s">
        <v>20470</v>
      </c>
      <c r="O696" s="69"/>
      <c r="P696" s="69" t="s">
        <v>1311</v>
      </c>
      <c r="Q696" s="69" t="s">
        <v>1021</v>
      </c>
      <c r="R696" s="69"/>
      <c r="S696" s="70">
        <v>1470.9</v>
      </c>
      <c r="T696" s="70"/>
      <c r="U696" s="69" t="s">
        <v>1546</v>
      </c>
      <c r="V696" s="73">
        <v>84</v>
      </c>
      <c r="W696" s="69" t="s">
        <v>1546</v>
      </c>
      <c r="X696" s="69"/>
      <c r="Y696" s="70"/>
      <c r="Z696" s="69">
        <v>0</v>
      </c>
      <c r="AA696" s="69" t="s">
        <v>989</v>
      </c>
      <c r="AB696" s="69" t="s">
        <v>1144</v>
      </c>
      <c r="AC696" s="69"/>
    </row>
    <row r="697" spans="1:29" x14ac:dyDescent="0.25">
      <c r="A697" s="71" t="s">
        <v>193</v>
      </c>
      <c r="B697" s="71"/>
      <c r="C697" s="71"/>
      <c r="D697" s="71"/>
      <c r="E697" s="71"/>
      <c r="F697" s="71"/>
      <c r="G697" s="71"/>
      <c r="H697" s="71"/>
      <c r="I697" s="72">
        <v>1470.9</v>
      </c>
      <c r="J697" s="71"/>
      <c r="K697" s="71"/>
      <c r="L697" s="72">
        <v>1470.9</v>
      </c>
      <c r="M697" s="72">
        <v>0</v>
      </c>
      <c r="N697" s="71"/>
      <c r="O697" s="71"/>
      <c r="P697" s="71"/>
      <c r="Q697" s="71"/>
      <c r="R697" s="71"/>
      <c r="S697" s="72">
        <v>1470.9</v>
      </c>
      <c r="T697" s="72">
        <v>1470.9</v>
      </c>
      <c r="U697" s="71"/>
      <c r="V697" s="71"/>
      <c r="W697" s="71"/>
      <c r="X697" s="72">
        <v>0</v>
      </c>
      <c r="Y697" s="72">
        <v>0</v>
      </c>
      <c r="Z697" s="72">
        <v>1470.9</v>
      </c>
      <c r="AA697" s="69"/>
      <c r="AB697" s="69"/>
      <c r="AC697" s="69"/>
    </row>
    <row r="698" spans="1:29" ht="20" x14ac:dyDescent="0.25">
      <c r="A698" s="68" t="s">
        <v>20471</v>
      </c>
      <c r="B698" s="69" t="s">
        <v>19167</v>
      </c>
      <c r="C698" s="69" t="s">
        <v>20472</v>
      </c>
      <c r="D698" s="69" t="s">
        <v>4611</v>
      </c>
      <c r="E698" s="69" t="s">
        <v>18976</v>
      </c>
      <c r="F698" s="69" t="s">
        <v>2707</v>
      </c>
      <c r="G698" s="69" t="s">
        <v>1849</v>
      </c>
      <c r="H698" s="69" t="s">
        <v>962</v>
      </c>
      <c r="I698" s="70">
        <v>3459.48</v>
      </c>
      <c r="J698" s="69" t="s">
        <v>4591</v>
      </c>
      <c r="K698" s="69" t="s">
        <v>20473</v>
      </c>
      <c r="L698" s="70">
        <v>3459.48</v>
      </c>
      <c r="M698" s="69"/>
      <c r="N698" s="69" t="s">
        <v>20474</v>
      </c>
      <c r="O698" s="69"/>
      <c r="P698" s="69" t="s">
        <v>1311</v>
      </c>
      <c r="Q698" s="69" t="s">
        <v>1021</v>
      </c>
      <c r="R698" s="69"/>
      <c r="S698" s="70">
        <v>3459.48</v>
      </c>
      <c r="T698" s="70"/>
      <c r="U698" s="69" t="s">
        <v>1546</v>
      </c>
      <c r="V698" s="73">
        <v>84</v>
      </c>
      <c r="W698" s="69" t="s">
        <v>1546</v>
      </c>
      <c r="X698" s="69"/>
      <c r="Y698" s="70"/>
      <c r="Z698" s="69">
        <v>0</v>
      </c>
      <c r="AA698" s="69" t="s">
        <v>989</v>
      </c>
      <c r="AB698" s="69" t="s">
        <v>1144</v>
      </c>
      <c r="AC698" s="69"/>
    </row>
    <row r="699" spans="1:29" x14ac:dyDescent="0.25">
      <c r="A699" s="71" t="s">
        <v>193</v>
      </c>
      <c r="B699" s="71"/>
      <c r="C699" s="71"/>
      <c r="D699" s="71"/>
      <c r="E699" s="71"/>
      <c r="F699" s="71"/>
      <c r="G699" s="71"/>
      <c r="H699" s="71"/>
      <c r="I699" s="72">
        <v>3459.48</v>
      </c>
      <c r="J699" s="71"/>
      <c r="K699" s="71"/>
      <c r="L699" s="72">
        <v>3459.48</v>
      </c>
      <c r="M699" s="72">
        <v>0</v>
      </c>
      <c r="N699" s="71"/>
      <c r="O699" s="71"/>
      <c r="P699" s="71"/>
      <c r="Q699" s="71"/>
      <c r="R699" s="71"/>
      <c r="S699" s="72">
        <v>3459.48</v>
      </c>
      <c r="T699" s="72">
        <v>3459.48</v>
      </c>
      <c r="U699" s="71"/>
      <c r="V699" s="71"/>
      <c r="W699" s="71"/>
      <c r="X699" s="72">
        <v>0</v>
      </c>
      <c r="Y699" s="72">
        <v>0</v>
      </c>
      <c r="Z699" s="72">
        <v>3459.48</v>
      </c>
      <c r="AA699" s="69"/>
      <c r="AB699" s="69"/>
      <c r="AC699" s="69"/>
    </row>
    <row r="700" spans="1:29" ht="30" x14ac:dyDescent="0.25">
      <c r="A700" s="68" t="s">
        <v>20475</v>
      </c>
      <c r="B700" s="69" t="s">
        <v>20476</v>
      </c>
      <c r="C700" s="69" t="s">
        <v>20477</v>
      </c>
      <c r="D700" s="69" t="s">
        <v>858</v>
      </c>
      <c r="E700" s="69" t="s">
        <v>18976</v>
      </c>
      <c r="F700" s="69" t="s">
        <v>2750</v>
      </c>
      <c r="G700" s="69" t="s">
        <v>1849</v>
      </c>
      <c r="H700" s="69" t="s">
        <v>962</v>
      </c>
      <c r="I700" s="70">
        <v>3180.93</v>
      </c>
      <c r="J700" s="69" t="s">
        <v>4591</v>
      </c>
      <c r="K700" s="69" t="s">
        <v>20478</v>
      </c>
      <c r="L700" s="70">
        <v>3180.93</v>
      </c>
      <c r="M700" s="69"/>
      <c r="N700" s="69" t="s">
        <v>20479</v>
      </c>
      <c r="O700" s="69"/>
      <c r="P700" s="69" t="s">
        <v>4405</v>
      </c>
      <c r="Q700" s="69" t="s">
        <v>1374</v>
      </c>
      <c r="R700" s="69"/>
      <c r="S700" s="70">
        <v>3180.93</v>
      </c>
      <c r="T700" s="70"/>
      <c r="U700" s="69" t="s">
        <v>1374</v>
      </c>
      <c r="V700" s="73">
        <v>35</v>
      </c>
      <c r="W700" s="69" t="s">
        <v>1374</v>
      </c>
      <c r="X700" s="69"/>
      <c r="Y700" s="70"/>
      <c r="Z700" s="69">
        <v>0</v>
      </c>
      <c r="AA700" s="69" t="s">
        <v>989</v>
      </c>
      <c r="AB700" s="69" t="s">
        <v>1144</v>
      </c>
      <c r="AC700" s="69"/>
    </row>
    <row r="701" spans="1:29" x14ac:dyDescent="0.25">
      <c r="A701" s="71" t="s">
        <v>193</v>
      </c>
      <c r="B701" s="71"/>
      <c r="C701" s="71"/>
      <c r="D701" s="71"/>
      <c r="E701" s="71"/>
      <c r="F701" s="71"/>
      <c r="G701" s="71"/>
      <c r="H701" s="71"/>
      <c r="I701" s="72">
        <v>3180.93</v>
      </c>
      <c r="J701" s="71"/>
      <c r="K701" s="71"/>
      <c r="L701" s="72">
        <v>3180.93</v>
      </c>
      <c r="M701" s="72">
        <v>0</v>
      </c>
      <c r="N701" s="71"/>
      <c r="O701" s="71"/>
      <c r="P701" s="71"/>
      <c r="Q701" s="71"/>
      <c r="R701" s="71"/>
      <c r="S701" s="72">
        <v>3180.93</v>
      </c>
      <c r="T701" s="72">
        <v>3180.93</v>
      </c>
      <c r="U701" s="71"/>
      <c r="V701" s="71"/>
      <c r="W701" s="71"/>
      <c r="X701" s="72">
        <v>0</v>
      </c>
      <c r="Y701" s="72">
        <v>0</v>
      </c>
      <c r="Z701" s="72">
        <v>3180.93</v>
      </c>
      <c r="AA701" s="69"/>
      <c r="AB701" s="69"/>
      <c r="AC701" s="69"/>
    </row>
    <row r="702" spans="1:29" ht="30" x14ac:dyDescent="0.25">
      <c r="A702" s="68" t="s">
        <v>20480</v>
      </c>
      <c r="B702" s="69" t="s">
        <v>19167</v>
      </c>
      <c r="C702" s="69" t="s">
        <v>20481</v>
      </c>
      <c r="D702" s="69" t="s">
        <v>4589</v>
      </c>
      <c r="E702" s="69" t="s">
        <v>18976</v>
      </c>
      <c r="F702" s="69" t="s">
        <v>1977</v>
      </c>
      <c r="G702" s="69" t="s">
        <v>1849</v>
      </c>
      <c r="H702" s="69" t="s">
        <v>962</v>
      </c>
      <c r="I702" s="70">
        <v>2672.4</v>
      </c>
      <c r="J702" s="69" t="s">
        <v>4591</v>
      </c>
      <c r="K702" s="69" t="s">
        <v>20482</v>
      </c>
      <c r="L702" s="70">
        <v>2672.4</v>
      </c>
      <c r="M702" s="69"/>
      <c r="N702" s="69" t="s">
        <v>20483</v>
      </c>
      <c r="O702" s="69"/>
      <c r="P702" s="69" t="s">
        <v>4510</v>
      </c>
      <c r="Q702" s="69" t="s">
        <v>2028</v>
      </c>
      <c r="R702" s="69"/>
      <c r="S702" s="70">
        <v>2672.4</v>
      </c>
      <c r="T702" s="70"/>
      <c r="U702" s="69"/>
      <c r="V702" s="69"/>
      <c r="W702" s="69"/>
      <c r="X702" s="69"/>
      <c r="Y702" s="70"/>
      <c r="Z702" s="69">
        <v>0</v>
      </c>
      <c r="AA702" s="69" t="s">
        <v>989</v>
      </c>
      <c r="AB702" s="69" t="s">
        <v>1144</v>
      </c>
      <c r="AC702" s="69"/>
    </row>
    <row r="703" spans="1:29" x14ac:dyDescent="0.25">
      <c r="A703" s="71" t="s">
        <v>193</v>
      </c>
      <c r="B703" s="71"/>
      <c r="C703" s="71"/>
      <c r="D703" s="71"/>
      <c r="E703" s="71"/>
      <c r="F703" s="71"/>
      <c r="G703" s="71"/>
      <c r="H703" s="71"/>
      <c r="I703" s="72">
        <v>2672.4</v>
      </c>
      <c r="J703" s="71"/>
      <c r="K703" s="71"/>
      <c r="L703" s="72">
        <v>2672.4</v>
      </c>
      <c r="M703" s="72">
        <v>0</v>
      </c>
      <c r="N703" s="71"/>
      <c r="O703" s="71"/>
      <c r="P703" s="71"/>
      <c r="Q703" s="71"/>
      <c r="R703" s="71"/>
      <c r="S703" s="72">
        <v>2672.4</v>
      </c>
      <c r="T703" s="72">
        <v>0</v>
      </c>
      <c r="U703" s="71"/>
      <c r="V703" s="71"/>
      <c r="W703" s="71"/>
      <c r="X703" s="72">
        <v>2672.4</v>
      </c>
      <c r="Y703" s="72">
        <v>0</v>
      </c>
      <c r="Z703" s="72">
        <v>0</v>
      </c>
      <c r="AA703" s="69"/>
      <c r="AB703" s="69"/>
      <c r="AC703" s="69"/>
    </row>
    <row r="704" spans="1:29" ht="20" x14ac:dyDescent="0.25">
      <c r="A704" s="68" t="s">
        <v>20484</v>
      </c>
      <c r="B704" s="69" t="s">
        <v>20003</v>
      </c>
      <c r="C704" s="69" t="s">
        <v>20485</v>
      </c>
      <c r="D704" s="69" t="s">
        <v>5439</v>
      </c>
      <c r="E704" s="69" t="s">
        <v>18976</v>
      </c>
      <c r="F704" s="69" t="s">
        <v>1977</v>
      </c>
      <c r="G704" s="69" t="s">
        <v>1849</v>
      </c>
      <c r="H704" s="69" t="s">
        <v>962</v>
      </c>
      <c r="I704" s="70">
        <v>19250.36</v>
      </c>
      <c r="J704" s="69" t="s">
        <v>4591</v>
      </c>
      <c r="K704" s="69" t="s">
        <v>20486</v>
      </c>
      <c r="L704" s="70">
        <v>19250.363000000001</v>
      </c>
      <c r="M704" s="69"/>
      <c r="N704" s="69" t="s">
        <v>20487</v>
      </c>
      <c r="O704" s="69"/>
      <c r="P704" s="69" t="s">
        <v>1379</v>
      </c>
      <c r="Q704" s="69" t="s">
        <v>1037</v>
      </c>
      <c r="R704" s="69"/>
      <c r="S704" s="70">
        <v>19250.363000000001</v>
      </c>
      <c r="T704" s="70"/>
      <c r="U704" s="69" t="s">
        <v>1611</v>
      </c>
      <c r="V704" s="73">
        <v>55</v>
      </c>
      <c r="W704" s="69" t="s">
        <v>1611</v>
      </c>
      <c r="X704" s="69"/>
      <c r="Y704" s="70"/>
      <c r="Z704" s="69">
        <v>0</v>
      </c>
      <c r="AA704" s="69" t="s">
        <v>989</v>
      </c>
      <c r="AB704" s="69" t="s">
        <v>1144</v>
      </c>
      <c r="AC704" s="69"/>
    </row>
    <row r="705" spans="1:29" x14ac:dyDescent="0.25">
      <c r="A705" s="71" t="s">
        <v>193</v>
      </c>
      <c r="B705" s="71"/>
      <c r="C705" s="71"/>
      <c r="D705" s="71"/>
      <c r="E705" s="71"/>
      <c r="F705" s="71"/>
      <c r="G705" s="71"/>
      <c r="H705" s="71"/>
      <c r="I705" s="72">
        <v>19250.36</v>
      </c>
      <c r="J705" s="71"/>
      <c r="K705" s="71"/>
      <c r="L705" s="72">
        <v>19250.363000000001</v>
      </c>
      <c r="M705" s="72">
        <v>-3.0000000006111804E-3</v>
      </c>
      <c r="N705" s="71"/>
      <c r="O705" s="71"/>
      <c r="P705" s="71"/>
      <c r="Q705" s="71"/>
      <c r="R705" s="71"/>
      <c r="S705" s="72">
        <v>19250.363000000001</v>
      </c>
      <c r="T705" s="72">
        <v>19250.36</v>
      </c>
      <c r="U705" s="71"/>
      <c r="V705" s="71"/>
      <c r="W705" s="71"/>
      <c r="X705" s="72">
        <v>3.0000000006111804E-3</v>
      </c>
      <c r="Y705" s="72">
        <v>0</v>
      </c>
      <c r="Z705" s="72">
        <v>19250.36</v>
      </c>
      <c r="AA705" s="69"/>
      <c r="AB705" s="69"/>
      <c r="AC705" s="69"/>
    </row>
    <row r="706" spans="1:29" ht="20" x14ac:dyDescent="0.25">
      <c r="A706" s="68" t="s">
        <v>20488</v>
      </c>
      <c r="B706" s="69" t="s">
        <v>19463</v>
      </c>
      <c r="C706" s="69" t="s">
        <v>20489</v>
      </c>
      <c r="D706" s="69" t="s">
        <v>4611</v>
      </c>
      <c r="E706" s="69" t="s">
        <v>18976</v>
      </c>
      <c r="F706" s="69" t="s">
        <v>1300</v>
      </c>
      <c r="G706" s="69" t="s">
        <v>1282</v>
      </c>
      <c r="H706" s="69" t="s">
        <v>962</v>
      </c>
      <c r="I706" s="70">
        <v>285</v>
      </c>
      <c r="J706" s="69" t="s">
        <v>4591</v>
      </c>
      <c r="K706" s="69" t="s">
        <v>20490</v>
      </c>
      <c r="L706" s="70">
        <v>285</v>
      </c>
      <c r="M706" s="69"/>
      <c r="N706" s="69" t="s">
        <v>20491</v>
      </c>
      <c r="O706" s="69"/>
      <c r="P706" s="69" t="s">
        <v>2718</v>
      </c>
      <c r="Q706" s="69" t="s">
        <v>2017</v>
      </c>
      <c r="R706" s="69"/>
      <c r="S706" s="70">
        <v>285</v>
      </c>
      <c r="T706" s="70"/>
      <c r="U706" s="69" t="s">
        <v>2004</v>
      </c>
      <c r="V706" s="73">
        <v>88</v>
      </c>
      <c r="W706" s="69" t="s">
        <v>2004</v>
      </c>
      <c r="X706" s="69"/>
      <c r="Y706" s="70"/>
      <c r="Z706" s="69">
        <v>0</v>
      </c>
      <c r="AA706" s="69" t="s">
        <v>989</v>
      </c>
      <c r="AB706" s="69" t="s">
        <v>1144</v>
      </c>
      <c r="AC706" s="69"/>
    </row>
    <row r="707" spans="1:29" x14ac:dyDescent="0.25">
      <c r="A707" s="71" t="s">
        <v>193</v>
      </c>
      <c r="B707" s="71"/>
      <c r="C707" s="71"/>
      <c r="D707" s="71"/>
      <c r="E707" s="71"/>
      <c r="F707" s="71"/>
      <c r="G707" s="71"/>
      <c r="H707" s="71"/>
      <c r="I707" s="72">
        <v>285</v>
      </c>
      <c r="J707" s="71"/>
      <c r="K707" s="71"/>
      <c r="L707" s="72">
        <v>285</v>
      </c>
      <c r="M707" s="72">
        <v>0</v>
      </c>
      <c r="N707" s="71"/>
      <c r="O707" s="71"/>
      <c r="P707" s="71"/>
      <c r="Q707" s="71"/>
      <c r="R707" s="71"/>
      <c r="S707" s="72">
        <v>285</v>
      </c>
      <c r="T707" s="72">
        <v>285</v>
      </c>
      <c r="U707" s="71"/>
      <c r="V707" s="71"/>
      <c r="W707" s="71"/>
      <c r="X707" s="72">
        <v>0</v>
      </c>
      <c r="Y707" s="72">
        <v>0</v>
      </c>
      <c r="Z707" s="72">
        <v>285</v>
      </c>
      <c r="AA707" s="69"/>
      <c r="AB707" s="69"/>
      <c r="AC707" s="69"/>
    </row>
    <row r="708" spans="1:29" ht="30" x14ac:dyDescent="0.25">
      <c r="A708" s="68" t="s">
        <v>20492</v>
      </c>
      <c r="B708" s="69" t="s">
        <v>20493</v>
      </c>
      <c r="C708" s="69" t="s">
        <v>20494</v>
      </c>
      <c r="D708" s="69" t="s">
        <v>847</v>
      </c>
      <c r="E708" s="69" t="s">
        <v>18976</v>
      </c>
      <c r="F708" s="69" t="s">
        <v>1300</v>
      </c>
      <c r="G708" s="69" t="s">
        <v>1843</v>
      </c>
      <c r="H708" s="69" t="s">
        <v>962</v>
      </c>
      <c r="I708" s="70">
        <v>1072.1600000000001</v>
      </c>
      <c r="J708" s="69" t="s">
        <v>4591</v>
      </c>
      <c r="K708" s="69" t="s">
        <v>20495</v>
      </c>
      <c r="L708" s="70">
        <v>1072.1600000000001</v>
      </c>
      <c r="M708" s="69"/>
      <c r="N708" s="69" t="s">
        <v>20496</v>
      </c>
      <c r="O708" s="69"/>
      <c r="P708" s="69" t="s">
        <v>1153</v>
      </c>
      <c r="Q708" s="69" t="s">
        <v>1018</v>
      </c>
      <c r="R708" s="69"/>
      <c r="S708" s="70">
        <v>1072.1600000000001</v>
      </c>
      <c r="T708" s="70"/>
      <c r="U708" s="69" t="s">
        <v>1447</v>
      </c>
      <c r="V708" s="73">
        <v>53</v>
      </c>
      <c r="W708" s="69" t="s">
        <v>1447</v>
      </c>
      <c r="X708" s="69"/>
      <c r="Y708" s="70"/>
      <c r="Z708" s="69">
        <v>0</v>
      </c>
      <c r="AA708" s="69" t="s">
        <v>989</v>
      </c>
      <c r="AB708" s="69" t="s">
        <v>1144</v>
      </c>
      <c r="AC708" s="69"/>
    </row>
    <row r="709" spans="1:29" x14ac:dyDescent="0.25">
      <c r="A709" s="71" t="s">
        <v>193</v>
      </c>
      <c r="B709" s="71"/>
      <c r="C709" s="71"/>
      <c r="D709" s="71"/>
      <c r="E709" s="71"/>
      <c r="F709" s="71"/>
      <c r="G709" s="71"/>
      <c r="H709" s="71"/>
      <c r="I709" s="72">
        <v>1072.1600000000001</v>
      </c>
      <c r="J709" s="71"/>
      <c r="K709" s="71"/>
      <c r="L709" s="72">
        <v>1072.1600000000001</v>
      </c>
      <c r="M709" s="72">
        <v>0</v>
      </c>
      <c r="N709" s="71"/>
      <c r="O709" s="71"/>
      <c r="P709" s="71"/>
      <c r="Q709" s="71"/>
      <c r="R709" s="71"/>
      <c r="S709" s="72">
        <v>1072.1600000000001</v>
      </c>
      <c r="T709" s="72">
        <v>1072.1600000000001</v>
      </c>
      <c r="U709" s="71"/>
      <c r="V709" s="71"/>
      <c r="W709" s="71"/>
      <c r="X709" s="72">
        <v>0</v>
      </c>
      <c r="Y709" s="72">
        <v>0</v>
      </c>
      <c r="Z709" s="72">
        <v>1072.1600000000001</v>
      </c>
      <c r="AA709" s="69"/>
      <c r="AB709" s="69"/>
      <c r="AC709" s="69"/>
    </row>
    <row r="710" spans="1:29" ht="30" x14ac:dyDescent="0.25">
      <c r="A710" s="68" t="s">
        <v>20497</v>
      </c>
      <c r="B710" s="69" t="s">
        <v>19059</v>
      </c>
      <c r="C710" s="69" t="s">
        <v>20498</v>
      </c>
      <c r="D710" s="69" t="s">
        <v>4589</v>
      </c>
      <c r="E710" s="69" t="s">
        <v>18976</v>
      </c>
      <c r="F710" s="69" t="s">
        <v>1300</v>
      </c>
      <c r="G710" s="69" t="s">
        <v>1282</v>
      </c>
      <c r="H710" s="69" t="s">
        <v>962</v>
      </c>
      <c r="I710" s="70">
        <v>7078.56</v>
      </c>
      <c r="J710" s="69" t="s">
        <v>4591</v>
      </c>
      <c r="K710" s="69" t="s">
        <v>20499</v>
      </c>
      <c r="L710" s="70">
        <v>7078.56</v>
      </c>
      <c r="M710" s="69"/>
      <c r="N710" s="69" t="s">
        <v>20500</v>
      </c>
      <c r="O710" s="69"/>
      <c r="P710" s="69" t="s">
        <v>2166</v>
      </c>
      <c r="Q710" s="69" t="s">
        <v>2118</v>
      </c>
      <c r="R710" s="69"/>
      <c r="S710" s="70">
        <v>7078.56</v>
      </c>
      <c r="T710" s="70"/>
      <c r="U710" s="69" t="s">
        <v>1051</v>
      </c>
      <c r="V710" s="73">
        <v>20</v>
      </c>
      <c r="W710" s="69" t="s">
        <v>1051</v>
      </c>
      <c r="X710" s="69"/>
      <c r="Y710" s="70"/>
      <c r="Z710" s="69">
        <v>0</v>
      </c>
      <c r="AA710" s="69" t="s">
        <v>989</v>
      </c>
      <c r="AB710" s="69" t="s">
        <v>1144</v>
      </c>
      <c r="AC710" s="69"/>
    </row>
    <row r="711" spans="1:29" x14ac:dyDescent="0.25">
      <c r="A711" s="71" t="s">
        <v>193</v>
      </c>
      <c r="B711" s="71"/>
      <c r="C711" s="71"/>
      <c r="D711" s="71"/>
      <c r="E711" s="71"/>
      <c r="F711" s="71"/>
      <c r="G711" s="71"/>
      <c r="H711" s="71"/>
      <c r="I711" s="72">
        <v>7078.56</v>
      </c>
      <c r="J711" s="71"/>
      <c r="K711" s="71"/>
      <c r="L711" s="72">
        <v>7078.56</v>
      </c>
      <c r="M711" s="72">
        <v>0</v>
      </c>
      <c r="N711" s="71"/>
      <c r="O711" s="71"/>
      <c r="P711" s="71"/>
      <c r="Q711" s="71"/>
      <c r="R711" s="71"/>
      <c r="S711" s="72">
        <v>7078.56</v>
      </c>
      <c r="T711" s="72">
        <v>7078.56</v>
      </c>
      <c r="U711" s="71"/>
      <c r="V711" s="71"/>
      <c r="W711" s="71"/>
      <c r="X711" s="72">
        <v>0</v>
      </c>
      <c r="Y711" s="72">
        <v>0</v>
      </c>
      <c r="Z711" s="72">
        <v>7078.56</v>
      </c>
      <c r="AA711" s="69"/>
      <c r="AB711" s="69"/>
      <c r="AC711" s="69"/>
    </row>
    <row r="712" spans="1:29" ht="20" x14ac:dyDescent="0.25">
      <c r="A712" s="68" t="s">
        <v>20501</v>
      </c>
      <c r="B712" s="69" t="s">
        <v>20502</v>
      </c>
      <c r="C712" s="69" t="s">
        <v>20503</v>
      </c>
      <c r="D712" s="69" t="s">
        <v>14846</v>
      </c>
      <c r="E712" s="69" t="s">
        <v>18976</v>
      </c>
      <c r="F712" s="69" t="s">
        <v>1300</v>
      </c>
      <c r="G712" s="69" t="s">
        <v>4799</v>
      </c>
      <c r="H712" s="69" t="s">
        <v>962</v>
      </c>
      <c r="I712" s="70">
        <v>2696.86</v>
      </c>
      <c r="J712" s="69" t="s">
        <v>4591</v>
      </c>
      <c r="K712" s="69" t="s">
        <v>20504</v>
      </c>
      <c r="L712" s="70">
        <v>2696.86</v>
      </c>
      <c r="M712" s="69"/>
      <c r="N712" s="69" t="s">
        <v>20505</v>
      </c>
      <c r="O712" s="69"/>
      <c r="P712" s="69" t="s">
        <v>1085</v>
      </c>
      <c r="Q712" s="69" t="s">
        <v>1286</v>
      </c>
      <c r="R712" s="69"/>
      <c r="S712" s="70">
        <v>2696.86</v>
      </c>
      <c r="T712" s="70"/>
      <c r="U712" s="69"/>
      <c r="V712" s="69"/>
      <c r="W712" s="69" t="s">
        <v>1286</v>
      </c>
      <c r="X712" s="69"/>
      <c r="Y712" s="70"/>
      <c r="Z712" s="69">
        <v>0</v>
      </c>
      <c r="AA712" s="69" t="s">
        <v>989</v>
      </c>
      <c r="AB712" s="69" t="s">
        <v>1144</v>
      </c>
      <c r="AC712" s="69"/>
    </row>
    <row r="713" spans="1:29" x14ac:dyDescent="0.25">
      <c r="A713" s="71" t="s">
        <v>193</v>
      </c>
      <c r="B713" s="71"/>
      <c r="C713" s="71"/>
      <c r="D713" s="71"/>
      <c r="E713" s="71"/>
      <c r="F713" s="71"/>
      <c r="G713" s="71"/>
      <c r="H713" s="71"/>
      <c r="I713" s="72">
        <v>2696.86</v>
      </c>
      <c r="J713" s="71"/>
      <c r="K713" s="71"/>
      <c r="L713" s="72">
        <v>2696.86</v>
      </c>
      <c r="M713" s="72">
        <v>0</v>
      </c>
      <c r="N713" s="71"/>
      <c r="O713" s="71"/>
      <c r="P713" s="71"/>
      <c r="Q713" s="71"/>
      <c r="R713" s="71"/>
      <c r="S713" s="72">
        <v>2696.86</v>
      </c>
      <c r="T713" s="72">
        <v>0</v>
      </c>
      <c r="U713" s="71"/>
      <c r="V713" s="71"/>
      <c r="W713" s="71"/>
      <c r="X713" s="72">
        <v>2696.86</v>
      </c>
      <c r="Y713" s="72">
        <v>0</v>
      </c>
      <c r="Z713" s="72">
        <v>0</v>
      </c>
      <c r="AA713" s="69"/>
      <c r="AB713" s="69"/>
      <c r="AC713" s="69"/>
    </row>
    <row r="714" spans="1:29" ht="30" x14ac:dyDescent="0.25">
      <c r="A714" s="68" t="s">
        <v>20506</v>
      </c>
      <c r="B714" s="69" t="s">
        <v>19059</v>
      </c>
      <c r="C714" s="69" t="s">
        <v>20507</v>
      </c>
      <c r="D714" s="69" t="s">
        <v>4972</v>
      </c>
      <c r="E714" s="69" t="s">
        <v>18976</v>
      </c>
      <c r="F714" s="69" t="s">
        <v>1300</v>
      </c>
      <c r="G714" s="69" t="s">
        <v>4799</v>
      </c>
      <c r="H714" s="69"/>
      <c r="I714" s="70">
        <v>7337.2</v>
      </c>
      <c r="J714" s="69" t="s">
        <v>4591</v>
      </c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 t="s">
        <v>989</v>
      </c>
      <c r="AB714" s="69"/>
      <c r="AC714" s="69"/>
    </row>
    <row r="715" spans="1:29" x14ac:dyDescent="0.25">
      <c r="A715" s="71" t="s">
        <v>193</v>
      </c>
      <c r="B715" s="71"/>
      <c r="C715" s="71"/>
      <c r="D715" s="71"/>
      <c r="E715" s="71"/>
      <c r="F715" s="71"/>
      <c r="G715" s="71"/>
      <c r="H715" s="71"/>
      <c r="I715" s="72">
        <v>7337.2</v>
      </c>
      <c r="J715" s="71"/>
      <c r="K715" s="71"/>
      <c r="L715" s="72">
        <v>0</v>
      </c>
      <c r="M715" s="72">
        <v>7337.2</v>
      </c>
      <c r="N715" s="71"/>
      <c r="O715" s="71"/>
      <c r="P715" s="71"/>
      <c r="Q715" s="71"/>
      <c r="R715" s="71"/>
      <c r="S715" s="72">
        <v>0</v>
      </c>
      <c r="T715" s="72">
        <v>0</v>
      </c>
      <c r="U715" s="71"/>
      <c r="V715" s="71"/>
      <c r="W715" s="71"/>
      <c r="X715" s="72">
        <v>0</v>
      </c>
      <c r="Y715" s="72">
        <v>0</v>
      </c>
      <c r="Z715" s="72">
        <v>0</v>
      </c>
      <c r="AA715" s="69"/>
      <c r="AB715" s="69"/>
      <c r="AC715" s="69"/>
    </row>
    <row r="716" spans="1:29" ht="30" x14ac:dyDescent="0.25">
      <c r="A716" s="68" t="s">
        <v>20508</v>
      </c>
      <c r="B716" s="69" t="s">
        <v>20509</v>
      </c>
      <c r="C716" s="69" t="s">
        <v>20510</v>
      </c>
      <c r="D716" s="69" t="s">
        <v>14828</v>
      </c>
      <c r="E716" s="69" t="s">
        <v>18976</v>
      </c>
      <c r="F716" s="69" t="s">
        <v>1413</v>
      </c>
      <c r="G716" s="69" t="s">
        <v>1869</v>
      </c>
      <c r="H716" s="69" t="s">
        <v>962</v>
      </c>
      <c r="I716" s="70">
        <v>4001.31</v>
      </c>
      <c r="J716" s="69" t="s">
        <v>4591</v>
      </c>
      <c r="K716" s="69" t="s">
        <v>20511</v>
      </c>
      <c r="L716" s="70">
        <v>4001.31</v>
      </c>
      <c r="M716" s="69"/>
      <c r="N716" s="69" t="s">
        <v>20512</v>
      </c>
      <c r="O716" s="69"/>
      <c r="P716" s="69" t="s">
        <v>970</v>
      </c>
      <c r="Q716" s="69" t="s">
        <v>1603</v>
      </c>
      <c r="R716" s="69"/>
      <c r="S716" s="70">
        <v>4001.31</v>
      </c>
      <c r="T716" s="70"/>
      <c r="U716" s="69" t="s">
        <v>995</v>
      </c>
      <c r="V716" s="73">
        <v>45</v>
      </c>
      <c r="W716" s="69" t="s">
        <v>995</v>
      </c>
      <c r="X716" s="69"/>
      <c r="Y716" s="70"/>
      <c r="Z716" s="69">
        <v>0</v>
      </c>
      <c r="AA716" s="69" t="s">
        <v>989</v>
      </c>
      <c r="AB716" s="69" t="s">
        <v>1144</v>
      </c>
      <c r="AC716" s="69"/>
    </row>
    <row r="717" spans="1:29" x14ac:dyDescent="0.25">
      <c r="A717" s="71" t="s">
        <v>193</v>
      </c>
      <c r="B717" s="71"/>
      <c r="C717" s="71"/>
      <c r="D717" s="71"/>
      <c r="E717" s="71"/>
      <c r="F717" s="71"/>
      <c r="G717" s="71"/>
      <c r="H717" s="71"/>
      <c r="I717" s="72">
        <v>4001.31</v>
      </c>
      <c r="J717" s="71"/>
      <c r="K717" s="71"/>
      <c r="L717" s="72">
        <v>4001.31</v>
      </c>
      <c r="M717" s="72">
        <v>0</v>
      </c>
      <c r="N717" s="71"/>
      <c r="O717" s="71"/>
      <c r="P717" s="71"/>
      <c r="Q717" s="71"/>
      <c r="R717" s="71"/>
      <c r="S717" s="72">
        <v>4001.31</v>
      </c>
      <c r="T717" s="72">
        <v>4001.31</v>
      </c>
      <c r="U717" s="71"/>
      <c r="V717" s="71"/>
      <c r="W717" s="71"/>
      <c r="X717" s="72">
        <v>0</v>
      </c>
      <c r="Y717" s="72">
        <v>0</v>
      </c>
      <c r="Z717" s="72">
        <v>4001.31</v>
      </c>
      <c r="AA717" s="69"/>
      <c r="AB717" s="69"/>
      <c r="AC717" s="69"/>
    </row>
    <row r="718" spans="1:29" ht="20" x14ac:dyDescent="0.25">
      <c r="A718" s="68" t="s">
        <v>20513</v>
      </c>
      <c r="B718" s="69" t="s">
        <v>20514</v>
      </c>
      <c r="C718" s="69" t="s">
        <v>20515</v>
      </c>
      <c r="D718" s="69" t="s">
        <v>4611</v>
      </c>
      <c r="E718" s="69" t="s">
        <v>18990</v>
      </c>
      <c r="F718" s="69" t="s">
        <v>2534</v>
      </c>
      <c r="G718" s="69" t="s">
        <v>1849</v>
      </c>
      <c r="H718" s="69" t="s">
        <v>962</v>
      </c>
      <c r="I718" s="70">
        <v>2848.32</v>
      </c>
      <c r="J718" s="69" t="s">
        <v>4591</v>
      </c>
      <c r="K718" s="69" t="s">
        <v>20516</v>
      </c>
      <c r="L718" s="70">
        <v>2848.32</v>
      </c>
      <c r="M718" s="69"/>
      <c r="N718" s="69" t="s">
        <v>20517</v>
      </c>
      <c r="O718" s="69"/>
      <c r="P718" s="69" t="s">
        <v>1003</v>
      </c>
      <c r="Q718" s="69" t="s">
        <v>1258</v>
      </c>
      <c r="R718" s="69"/>
      <c r="S718" s="70">
        <v>2848.32</v>
      </c>
      <c r="T718" s="70"/>
      <c r="U718" s="69" t="s">
        <v>1258</v>
      </c>
      <c r="V718" s="73">
        <v>90</v>
      </c>
      <c r="W718" s="69" t="s">
        <v>1258</v>
      </c>
      <c r="X718" s="69"/>
      <c r="Y718" s="70"/>
      <c r="Z718" s="69">
        <v>0</v>
      </c>
      <c r="AA718" s="69" t="s">
        <v>989</v>
      </c>
      <c r="AB718" s="69" t="s">
        <v>1144</v>
      </c>
      <c r="AC718" s="69"/>
    </row>
    <row r="719" spans="1:29" x14ac:dyDescent="0.25">
      <c r="A719" s="71" t="s">
        <v>193</v>
      </c>
      <c r="B719" s="71"/>
      <c r="C719" s="71"/>
      <c r="D719" s="71"/>
      <c r="E719" s="71"/>
      <c r="F719" s="71"/>
      <c r="G719" s="71"/>
      <c r="H719" s="71"/>
      <c r="I719" s="72">
        <v>2848.32</v>
      </c>
      <c r="J719" s="71"/>
      <c r="K719" s="71"/>
      <c r="L719" s="72">
        <v>2848.32</v>
      </c>
      <c r="M719" s="72">
        <v>0</v>
      </c>
      <c r="N719" s="71"/>
      <c r="O719" s="71"/>
      <c r="P719" s="71"/>
      <c r="Q719" s="71"/>
      <c r="R719" s="71"/>
      <c r="S719" s="72">
        <v>2848.32</v>
      </c>
      <c r="T719" s="72">
        <v>2848.32</v>
      </c>
      <c r="U719" s="71"/>
      <c r="V719" s="71"/>
      <c r="W719" s="71"/>
      <c r="X719" s="72">
        <v>0</v>
      </c>
      <c r="Y719" s="72">
        <v>0</v>
      </c>
      <c r="Z719" s="72">
        <v>2848.32</v>
      </c>
      <c r="AA719" s="69"/>
      <c r="AB719" s="69"/>
      <c r="AC719" s="69"/>
    </row>
    <row r="720" spans="1:29" ht="30" x14ac:dyDescent="0.25">
      <c r="A720" s="68" t="s">
        <v>20518</v>
      </c>
      <c r="B720" s="69" t="s">
        <v>20519</v>
      </c>
      <c r="C720" s="69" t="s">
        <v>20520</v>
      </c>
      <c r="D720" s="69" t="s">
        <v>4611</v>
      </c>
      <c r="E720" s="69" t="s">
        <v>18976</v>
      </c>
      <c r="F720" s="69" t="s">
        <v>2534</v>
      </c>
      <c r="G720" s="69" t="s">
        <v>1571</v>
      </c>
      <c r="H720" s="69" t="s">
        <v>962</v>
      </c>
      <c r="I720" s="70">
        <v>4506.12</v>
      </c>
      <c r="J720" s="69" t="s">
        <v>4591</v>
      </c>
      <c r="K720" s="69" t="s">
        <v>20521</v>
      </c>
      <c r="L720" s="70">
        <v>3229.36</v>
      </c>
      <c r="M720" s="69"/>
      <c r="N720" s="69" t="s">
        <v>20522</v>
      </c>
      <c r="O720" s="69"/>
      <c r="P720" s="69" t="s">
        <v>1447</v>
      </c>
      <c r="Q720" s="69" t="s">
        <v>1483</v>
      </c>
      <c r="R720" s="69"/>
      <c r="S720" s="70">
        <v>3229.36</v>
      </c>
      <c r="T720" s="70"/>
      <c r="U720" s="69" t="s">
        <v>1483</v>
      </c>
      <c r="V720" s="73">
        <v>72</v>
      </c>
      <c r="W720" s="69" t="s">
        <v>1483</v>
      </c>
      <c r="X720" s="69"/>
      <c r="Y720" s="70"/>
      <c r="Z720" s="69">
        <v>0</v>
      </c>
      <c r="AA720" s="69" t="s">
        <v>989</v>
      </c>
      <c r="AB720" s="69" t="s">
        <v>1144</v>
      </c>
      <c r="AC720" s="69"/>
    </row>
    <row r="721" spans="1:29" x14ac:dyDescent="0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 t="s">
        <v>20523</v>
      </c>
      <c r="L721" s="70">
        <v>1261.8</v>
      </c>
      <c r="M721" s="69"/>
      <c r="N721" s="69" t="s">
        <v>20524</v>
      </c>
      <c r="O721" s="69"/>
      <c r="P721" s="69" t="s">
        <v>2831</v>
      </c>
      <c r="Q721" s="69" t="s">
        <v>3201</v>
      </c>
      <c r="R721" s="69"/>
      <c r="S721" s="70">
        <v>1261.8</v>
      </c>
      <c r="T721" s="70"/>
      <c r="U721" s="69" t="s">
        <v>1286</v>
      </c>
      <c r="V721" s="73">
        <v>85</v>
      </c>
      <c r="W721" s="69" t="s">
        <v>1286</v>
      </c>
      <c r="X721" s="69"/>
      <c r="Y721" s="70"/>
      <c r="Z721" s="69">
        <v>0</v>
      </c>
      <c r="AA721" s="69"/>
      <c r="AB721" s="69" t="s">
        <v>967</v>
      </c>
      <c r="AC721" s="69"/>
    </row>
    <row r="722" spans="1:29" x14ac:dyDescent="0.25">
      <c r="A722" s="71" t="s">
        <v>193</v>
      </c>
      <c r="B722" s="71"/>
      <c r="C722" s="71"/>
      <c r="D722" s="71"/>
      <c r="E722" s="71"/>
      <c r="F722" s="71"/>
      <c r="G722" s="71"/>
      <c r="H722" s="71"/>
      <c r="I722" s="72">
        <v>4506.12</v>
      </c>
      <c r="J722" s="71"/>
      <c r="K722" s="71"/>
      <c r="L722" s="72">
        <v>4491.16</v>
      </c>
      <c r="M722" s="72">
        <v>14.960000000000036</v>
      </c>
      <c r="N722" s="71"/>
      <c r="O722" s="71"/>
      <c r="P722" s="71"/>
      <c r="Q722" s="71"/>
      <c r="R722" s="71"/>
      <c r="S722" s="72">
        <v>4491.16</v>
      </c>
      <c r="T722" s="72">
        <v>4491.16</v>
      </c>
      <c r="U722" s="71"/>
      <c r="V722" s="71"/>
      <c r="W722" s="71"/>
      <c r="X722" s="72">
        <v>0</v>
      </c>
      <c r="Y722" s="72">
        <v>0</v>
      </c>
      <c r="Z722" s="72">
        <v>4491.16</v>
      </c>
      <c r="AA722" s="69"/>
      <c r="AB722" s="69"/>
      <c r="AC722" s="69"/>
    </row>
    <row r="723" spans="1:29" ht="20" x14ac:dyDescent="0.25">
      <c r="A723" s="68" t="s">
        <v>20525</v>
      </c>
      <c r="B723" s="69" t="s">
        <v>19385</v>
      </c>
      <c r="C723" s="69" t="s">
        <v>20526</v>
      </c>
      <c r="D723" s="69" t="s">
        <v>4635</v>
      </c>
      <c r="E723" s="69" t="s">
        <v>18976</v>
      </c>
      <c r="F723" s="69" t="s">
        <v>2534</v>
      </c>
      <c r="G723" s="69" t="s">
        <v>1849</v>
      </c>
      <c r="H723" s="69" t="s">
        <v>962</v>
      </c>
      <c r="I723" s="70">
        <v>6017.2</v>
      </c>
      <c r="J723" s="69" t="s">
        <v>4591</v>
      </c>
      <c r="K723" s="69" t="s">
        <v>20527</v>
      </c>
      <c r="L723" s="70">
        <v>6017.2</v>
      </c>
      <c r="M723" s="69"/>
      <c r="N723" s="69" t="s">
        <v>20528</v>
      </c>
      <c r="O723" s="69"/>
      <c r="P723" s="69" t="s">
        <v>1414</v>
      </c>
      <c r="Q723" s="69" t="s">
        <v>6466</v>
      </c>
      <c r="R723" s="69"/>
      <c r="S723" s="70">
        <v>6017.2</v>
      </c>
      <c r="T723" s="70"/>
      <c r="U723" s="69" t="s">
        <v>1447</v>
      </c>
      <c r="V723" s="73">
        <v>77</v>
      </c>
      <c r="W723" s="69" t="s">
        <v>1447</v>
      </c>
      <c r="X723" s="69"/>
      <c r="Y723" s="70"/>
      <c r="Z723" s="69">
        <v>0</v>
      </c>
      <c r="AA723" s="69" t="s">
        <v>989</v>
      </c>
      <c r="AB723" s="69" t="s">
        <v>1144</v>
      </c>
      <c r="AC723" s="69"/>
    </row>
    <row r="724" spans="1:29" x14ac:dyDescent="0.25">
      <c r="A724" s="71" t="s">
        <v>193</v>
      </c>
      <c r="B724" s="71"/>
      <c r="C724" s="71"/>
      <c r="D724" s="71"/>
      <c r="E724" s="71"/>
      <c r="F724" s="71"/>
      <c r="G724" s="71"/>
      <c r="H724" s="71"/>
      <c r="I724" s="72">
        <v>6017.2</v>
      </c>
      <c r="J724" s="71"/>
      <c r="K724" s="71"/>
      <c r="L724" s="72">
        <v>6017.2</v>
      </c>
      <c r="M724" s="72">
        <v>0</v>
      </c>
      <c r="N724" s="71"/>
      <c r="O724" s="71"/>
      <c r="P724" s="71"/>
      <c r="Q724" s="71"/>
      <c r="R724" s="71"/>
      <c r="S724" s="72">
        <v>6017.2</v>
      </c>
      <c r="T724" s="72">
        <v>6017.2</v>
      </c>
      <c r="U724" s="71"/>
      <c r="V724" s="71"/>
      <c r="W724" s="71"/>
      <c r="X724" s="72">
        <v>0</v>
      </c>
      <c r="Y724" s="72">
        <v>0</v>
      </c>
      <c r="Z724" s="72">
        <v>6017.2</v>
      </c>
      <c r="AA724" s="69"/>
      <c r="AB724" s="69"/>
      <c r="AC724" s="69"/>
    </row>
    <row r="725" spans="1:29" ht="50" x14ac:dyDescent="0.25">
      <c r="A725" s="68" t="s">
        <v>20529</v>
      </c>
      <c r="B725" s="69" t="s">
        <v>20530</v>
      </c>
      <c r="C725" s="69" t="s">
        <v>20531</v>
      </c>
      <c r="D725" s="69" t="s">
        <v>5170</v>
      </c>
      <c r="E725" s="69" t="s">
        <v>18976</v>
      </c>
      <c r="F725" s="69" t="s">
        <v>1142</v>
      </c>
      <c r="G725" s="69" t="s">
        <v>1849</v>
      </c>
      <c r="H725" s="69" t="s">
        <v>962</v>
      </c>
      <c r="I725" s="70">
        <v>5647.98</v>
      </c>
      <c r="J725" s="69" t="s">
        <v>4591</v>
      </c>
      <c r="K725" s="69" t="s">
        <v>20532</v>
      </c>
      <c r="L725" s="70">
        <v>5647.9760999999999</v>
      </c>
      <c r="M725" s="69"/>
      <c r="N725" s="69" t="s">
        <v>20533</v>
      </c>
      <c r="O725" s="69"/>
      <c r="P725" s="69" t="s">
        <v>982</v>
      </c>
      <c r="Q725" s="69" t="s">
        <v>2134</v>
      </c>
      <c r="R725" s="69"/>
      <c r="S725" s="70">
        <v>5647.9760999999999</v>
      </c>
      <c r="T725" s="70"/>
      <c r="U725" s="69" t="s">
        <v>1452</v>
      </c>
      <c r="V725" s="73">
        <v>41</v>
      </c>
      <c r="W725" s="69" t="s">
        <v>1452</v>
      </c>
      <c r="X725" s="69"/>
      <c r="Y725" s="70"/>
      <c r="Z725" s="69">
        <v>0</v>
      </c>
      <c r="AA725" s="69" t="s">
        <v>989</v>
      </c>
      <c r="AB725" s="69" t="s">
        <v>1144</v>
      </c>
      <c r="AC725" s="69"/>
    </row>
    <row r="726" spans="1:29" x14ac:dyDescent="0.25">
      <c r="A726" s="71" t="s">
        <v>193</v>
      </c>
      <c r="B726" s="71"/>
      <c r="C726" s="71"/>
      <c r="D726" s="71"/>
      <c r="E726" s="71"/>
      <c r="F726" s="71"/>
      <c r="G726" s="71"/>
      <c r="H726" s="71"/>
      <c r="I726" s="72">
        <v>5647.98</v>
      </c>
      <c r="J726" s="71"/>
      <c r="K726" s="71"/>
      <c r="L726" s="72">
        <v>5647.9760999999999</v>
      </c>
      <c r="M726" s="72">
        <v>3.8999999997031409E-3</v>
      </c>
      <c r="N726" s="71"/>
      <c r="O726" s="71"/>
      <c r="P726" s="71"/>
      <c r="Q726" s="71"/>
      <c r="R726" s="71"/>
      <c r="S726" s="72">
        <v>5647.9760999999999</v>
      </c>
      <c r="T726" s="72">
        <v>5647.97</v>
      </c>
      <c r="U726" s="71"/>
      <c r="V726" s="71"/>
      <c r="W726" s="71"/>
      <c r="X726" s="72">
        <v>6.0999999996056431E-3</v>
      </c>
      <c r="Y726" s="72">
        <v>0</v>
      </c>
      <c r="Z726" s="72">
        <v>5647.97</v>
      </c>
      <c r="AA726" s="69"/>
      <c r="AB726" s="69"/>
      <c r="AC726" s="69"/>
    </row>
    <row r="727" spans="1:29" ht="30" x14ac:dyDescent="0.25">
      <c r="A727" s="68" t="s">
        <v>20534</v>
      </c>
      <c r="B727" s="69" t="s">
        <v>20535</v>
      </c>
      <c r="C727" s="69" t="s">
        <v>20536</v>
      </c>
      <c r="D727" s="69" t="s">
        <v>4746</v>
      </c>
      <c r="E727" s="69" t="s">
        <v>19043</v>
      </c>
      <c r="F727" s="69" t="s">
        <v>1142</v>
      </c>
      <c r="G727" s="69" t="s">
        <v>1437</v>
      </c>
      <c r="H727" s="69" t="s">
        <v>962</v>
      </c>
      <c r="I727" s="70">
        <v>2157.5</v>
      </c>
      <c r="J727" s="69" t="s">
        <v>4591</v>
      </c>
      <c r="K727" s="69" t="s">
        <v>20537</v>
      </c>
      <c r="L727" s="70">
        <v>2157.5</v>
      </c>
      <c r="M727" s="69"/>
      <c r="N727" s="69" t="s">
        <v>20538</v>
      </c>
      <c r="O727" s="69"/>
      <c r="P727" s="69" t="s">
        <v>1312</v>
      </c>
      <c r="Q727" s="69" t="s">
        <v>1235</v>
      </c>
      <c r="R727" s="69"/>
      <c r="S727" s="70">
        <v>2157.5</v>
      </c>
      <c r="T727" s="70"/>
      <c r="U727" s="69" t="s">
        <v>1452</v>
      </c>
      <c r="V727" s="73">
        <v>46</v>
      </c>
      <c r="W727" s="69" t="s">
        <v>1452</v>
      </c>
      <c r="X727" s="69"/>
      <c r="Y727" s="70"/>
      <c r="Z727" s="69">
        <v>0</v>
      </c>
      <c r="AA727" s="69" t="s">
        <v>966</v>
      </c>
      <c r="AB727" s="69" t="s">
        <v>1144</v>
      </c>
      <c r="AC727" s="69"/>
    </row>
    <row r="728" spans="1:29" x14ac:dyDescent="0.25">
      <c r="A728" s="71" t="s">
        <v>193</v>
      </c>
      <c r="B728" s="71"/>
      <c r="C728" s="71"/>
      <c r="D728" s="71"/>
      <c r="E728" s="71"/>
      <c r="F728" s="71"/>
      <c r="G728" s="71"/>
      <c r="H728" s="71"/>
      <c r="I728" s="72">
        <v>2157.5</v>
      </c>
      <c r="J728" s="71"/>
      <c r="K728" s="71"/>
      <c r="L728" s="72">
        <v>2157.5</v>
      </c>
      <c r="M728" s="72">
        <v>0</v>
      </c>
      <c r="N728" s="71"/>
      <c r="O728" s="71"/>
      <c r="P728" s="71"/>
      <c r="Q728" s="71"/>
      <c r="R728" s="71"/>
      <c r="S728" s="72">
        <v>2157.5</v>
      </c>
      <c r="T728" s="72">
        <v>2157.5</v>
      </c>
      <c r="U728" s="71"/>
      <c r="V728" s="71"/>
      <c r="W728" s="71"/>
      <c r="X728" s="72">
        <v>0</v>
      </c>
      <c r="Y728" s="72">
        <v>0</v>
      </c>
      <c r="Z728" s="72">
        <v>2157.5</v>
      </c>
      <c r="AA728" s="69"/>
      <c r="AB728" s="69"/>
      <c r="AC728" s="69"/>
    </row>
    <row r="729" spans="1:29" ht="50" x14ac:dyDescent="0.25">
      <c r="A729" s="68" t="s">
        <v>20539</v>
      </c>
      <c r="B729" s="69" t="s">
        <v>20540</v>
      </c>
      <c r="C729" s="69" t="s">
        <v>20542</v>
      </c>
      <c r="D729" s="69" t="s">
        <v>20541</v>
      </c>
      <c r="E729" s="69" t="s">
        <v>19043</v>
      </c>
      <c r="F729" s="69" t="s">
        <v>1142</v>
      </c>
      <c r="G729" s="69" t="s">
        <v>1374</v>
      </c>
      <c r="H729" s="69" t="s">
        <v>1236</v>
      </c>
      <c r="I729" s="70">
        <v>662333.6</v>
      </c>
      <c r="J729" s="69" t="s">
        <v>4591</v>
      </c>
      <c r="K729" s="69" t="s">
        <v>20543</v>
      </c>
      <c r="L729" s="70">
        <v>65309.19</v>
      </c>
      <c r="M729" s="69"/>
      <c r="N729" s="69" t="s">
        <v>20544</v>
      </c>
      <c r="O729" s="69"/>
      <c r="P729" s="69" t="s">
        <v>1374</v>
      </c>
      <c r="Q729" s="69" t="s">
        <v>1556</v>
      </c>
      <c r="R729" s="69"/>
      <c r="S729" s="70">
        <v>65309.19</v>
      </c>
      <c r="T729" s="70"/>
      <c r="U729" s="69" t="s">
        <v>1946</v>
      </c>
      <c r="V729" s="73">
        <v>64</v>
      </c>
      <c r="W729" s="69" t="s">
        <v>1946</v>
      </c>
      <c r="X729" s="69"/>
      <c r="Y729" s="70"/>
      <c r="Z729" s="69">
        <v>0</v>
      </c>
      <c r="AA729" s="69" t="s">
        <v>989</v>
      </c>
      <c r="AB729" s="69" t="s">
        <v>967</v>
      </c>
      <c r="AC729" s="69" t="s">
        <v>20545</v>
      </c>
    </row>
    <row r="730" spans="1:29" x14ac:dyDescent="0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 t="s">
        <v>20546</v>
      </c>
      <c r="L730" s="70">
        <v>37343.370000000003</v>
      </c>
      <c r="M730" s="69"/>
      <c r="N730" s="69" t="s">
        <v>20547</v>
      </c>
      <c r="O730" s="69"/>
      <c r="P730" s="69" t="s">
        <v>2054</v>
      </c>
      <c r="Q730" s="69" t="s">
        <v>1490</v>
      </c>
      <c r="R730" s="69"/>
      <c r="S730" s="70">
        <v>37343.370000000003</v>
      </c>
      <c r="T730" s="70"/>
      <c r="U730" s="69" t="s">
        <v>1490</v>
      </c>
      <c r="V730" s="73">
        <v>75</v>
      </c>
      <c r="W730" s="69" t="s">
        <v>1490</v>
      </c>
      <c r="X730" s="69"/>
      <c r="Y730" s="70"/>
      <c r="Z730" s="69">
        <v>0</v>
      </c>
      <c r="AA730" s="69"/>
      <c r="AB730" s="69" t="s">
        <v>967</v>
      </c>
      <c r="AC730" s="69"/>
    </row>
    <row r="731" spans="1:29" x14ac:dyDescent="0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 t="s">
        <v>20548</v>
      </c>
      <c r="L731" s="70">
        <v>46640.54</v>
      </c>
      <c r="M731" s="69"/>
      <c r="N731" s="69" t="s">
        <v>20549</v>
      </c>
      <c r="O731" s="69"/>
      <c r="P731" s="69" t="s">
        <v>988</v>
      </c>
      <c r="Q731" s="69" t="s">
        <v>1616</v>
      </c>
      <c r="R731" s="69"/>
      <c r="S731" s="70">
        <v>46640.54</v>
      </c>
      <c r="T731" s="70"/>
      <c r="U731" s="69" t="s">
        <v>1616</v>
      </c>
      <c r="V731" s="73">
        <v>84</v>
      </c>
      <c r="W731" s="69" t="s">
        <v>1616</v>
      </c>
      <c r="X731" s="69"/>
      <c r="Y731" s="70"/>
      <c r="Z731" s="69">
        <v>0</v>
      </c>
      <c r="AA731" s="69"/>
      <c r="AB731" s="69" t="s">
        <v>967</v>
      </c>
      <c r="AC731" s="69"/>
    </row>
    <row r="732" spans="1:29" x14ac:dyDescent="0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 t="s">
        <v>20550</v>
      </c>
      <c r="L732" s="70">
        <v>101495.67999999999</v>
      </c>
      <c r="M732" s="69"/>
      <c r="N732" s="69" t="s">
        <v>20551</v>
      </c>
      <c r="O732" s="69"/>
      <c r="P732" s="69" t="s">
        <v>2017</v>
      </c>
      <c r="Q732" s="69" t="s">
        <v>1202</v>
      </c>
      <c r="R732" s="69"/>
      <c r="S732" s="70">
        <v>101495.67999999999</v>
      </c>
      <c r="T732" s="70"/>
      <c r="U732" s="69" t="s">
        <v>1685</v>
      </c>
      <c r="V732" s="73">
        <v>51</v>
      </c>
      <c r="W732" s="69" t="s">
        <v>1685</v>
      </c>
      <c r="X732" s="69"/>
      <c r="Y732" s="70"/>
      <c r="Z732" s="69">
        <v>0</v>
      </c>
      <c r="AA732" s="69"/>
      <c r="AB732" s="69" t="s">
        <v>967</v>
      </c>
      <c r="AC732" s="69"/>
    </row>
    <row r="733" spans="1:29" x14ac:dyDescent="0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 t="s">
        <v>20552</v>
      </c>
      <c r="L733" s="70">
        <v>26929.66</v>
      </c>
      <c r="M733" s="69"/>
      <c r="N733" s="69" t="s">
        <v>20553</v>
      </c>
      <c r="O733" s="69"/>
      <c r="P733" s="69" t="s">
        <v>2011</v>
      </c>
      <c r="Q733" s="69" t="s">
        <v>6570</v>
      </c>
      <c r="R733" s="69"/>
      <c r="S733" s="70">
        <v>26929.66</v>
      </c>
      <c r="T733" s="70"/>
      <c r="U733" s="69" t="s">
        <v>1502</v>
      </c>
      <c r="V733" s="73">
        <v>64</v>
      </c>
      <c r="W733" s="69" t="s">
        <v>1502</v>
      </c>
      <c r="X733" s="69"/>
      <c r="Y733" s="70"/>
      <c r="Z733" s="69">
        <v>0</v>
      </c>
      <c r="AA733" s="69"/>
      <c r="AB733" s="69" t="s">
        <v>967</v>
      </c>
      <c r="AC733" s="69"/>
    </row>
    <row r="734" spans="1:29" x14ac:dyDescent="0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 t="s">
        <v>20554</v>
      </c>
      <c r="L734" s="70">
        <v>111192</v>
      </c>
      <c r="M734" s="69"/>
      <c r="N734" s="69" t="s">
        <v>20549</v>
      </c>
      <c r="O734" s="69"/>
      <c r="P734" s="69" t="s">
        <v>988</v>
      </c>
      <c r="Q734" s="69" t="s">
        <v>1616</v>
      </c>
      <c r="R734" s="69"/>
      <c r="S734" s="70">
        <v>111192</v>
      </c>
      <c r="T734" s="70"/>
      <c r="U734" s="69" t="s">
        <v>1616</v>
      </c>
      <c r="V734" s="73">
        <v>84</v>
      </c>
      <c r="W734" s="69" t="s">
        <v>1616</v>
      </c>
      <c r="X734" s="69"/>
      <c r="Y734" s="70"/>
      <c r="Z734" s="69">
        <v>0</v>
      </c>
      <c r="AA734" s="69"/>
      <c r="AB734" s="69" t="s">
        <v>967</v>
      </c>
      <c r="AC734" s="69"/>
    </row>
    <row r="735" spans="1:29" x14ac:dyDescent="0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 t="s">
        <v>20555</v>
      </c>
      <c r="L735" s="70">
        <v>110915.55</v>
      </c>
      <c r="M735" s="69"/>
      <c r="N735" s="69" t="s">
        <v>20556</v>
      </c>
      <c r="O735" s="69"/>
      <c r="P735" s="69" t="s">
        <v>1480</v>
      </c>
      <c r="Q735" s="69" t="s">
        <v>1064</v>
      </c>
      <c r="R735" s="69"/>
      <c r="S735" s="70">
        <v>110915.55</v>
      </c>
      <c r="T735" s="70"/>
      <c r="U735" s="69" t="s">
        <v>1064</v>
      </c>
      <c r="V735" s="73">
        <v>35</v>
      </c>
      <c r="W735" s="69" t="s">
        <v>1064</v>
      </c>
      <c r="X735" s="69"/>
      <c r="Y735" s="70"/>
      <c r="Z735" s="69">
        <v>0</v>
      </c>
      <c r="AA735" s="69"/>
      <c r="AB735" s="69" t="s">
        <v>967</v>
      </c>
      <c r="AC735" s="69"/>
    </row>
    <row r="736" spans="1:29" x14ac:dyDescent="0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 t="s">
        <v>20557</v>
      </c>
      <c r="L736" s="70">
        <v>19468.349999999999</v>
      </c>
      <c r="M736" s="69"/>
      <c r="N736" s="69" t="s">
        <v>20556</v>
      </c>
      <c r="O736" s="69"/>
      <c r="P736" s="69" t="s">
        <v>1480</v>
      </c>
      <c r="Q736" s="69" t="s">
        <v>1064</v>
      </c>
      <c r="R736" s="69"/>
      <c r="S736" s="70">
        <v>19468.349999999999</v>
      </c>
      <c r="T736" s="70"/>
      <c r="U736" s="69" t="s">
        <v>1064</v>
      </c>
      <c r="V736" s="73">
        <v>35</v>
      </c>
      <c r="W736" s="69" t="s">
        <v>1064</v>
      </c>
      <c r="X736" s="69"/>
      <c r="Y736" s="70"/>
      <c r="Z736" s="69">
        <v>0</v>
      </c>
      <c r="AA736" s="69"/>
      <c r="AB736" s="69" t="s">
        <v>967</v>
      </c>
      <c r="AC736" s="69"/>
    </row>
    <row r="737" spans="1:29" x14ac:dyDescent="0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 t="s">
        <v>20558</v>
      </c>
      <c r="L737" s="70">
        <v>141499.24</v>
      </c>
      <c r="M737" s="69"/>
      <c r="N737" s="69" t="s">
        <v>20551</v>
      </c>
      <c r="O737" s="69"/>
      <c r="P737" s="69" t="s">
        <v>2017</v>
      </c>
      <c r="Q737" s="69" t="s">
        <v>1202</v>
      </c>
      <c r="R737" s="69"/>
      <c r="S737" s="70">
        <v>141499.24</v>
      </c>
      <c r="T737" s="70"/>
      <c r="U737" s="69" t="s">
        <v>1685</v>
      </c>
      <c r="V737" s="73">
        <v>51</v>
      </c>
      <c r="W737" s="69" t="s">
        <v>1685</v>
      </c>
      <c r="X737" s="69"/>
      <c r="Y737" s="70"/>
      <c r="Z737" s="69">
        <v>0</v>
      </c>
      <c r="AA737" s="69"/>
      <c r="AB737" s="69" t="s">
        <v>967</v>
      </c>
      <c r="AC737" s="69"/>
    </row>
    <row r="738" spans="1:29" x14ac:dyDescent="0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 t="s">
        <v>20559</v>
      </c>
      <c r="L738" s="70">
        <v>662.86</v>
      </c>
      <c r="M738" s="69"/>
      <c r="N738" s="69" t="s">
        <v>20560</v>
      </c>
      <c r="O738" s="69"/>
      <c r="P738" s="69" t="s">
        <v>1011</v>
      </c>
      <c r="Q738" s="69" t="s">
        <v>2166</v>
      </c>
      <c r="R738" s="69"/>
      <c r="S738" s="70">
        <v>662.86</v>
      </c>
      <c r="T738" s="70"/>
      <c r="U738" s="69" t="s">
        <v>2118</v>
      </c>
      <c r="V738" s="73">
        <v>51</v>
      </c>
      <c r="W738" s="69" t="s">
        <v>2118</v>
      </c>
      <c r="X738" s="69"/>
      <c r="Y738" s="70"/>
      <c r="Z738" s="69">
        <v>0</v>
      </c>
      <c r="AA738" s="69"/>
      <c r="AB738" s="69" t="s">
        <v>997</v>
      </c>
      <c r="AC738" s="69"/>
    </row>
    <row r="739" spans="1:29" x14ac:dyDescent="0.25">
      <c r="A739" s="71" t="s">
        <v>193</v>
      </c>
      <c r="B739" s="71"/>
      <c r="C739" s="71"/>
      <c r="D739" s="71"/>
      <c r="E739" s="71"/>
      <c r="F739" s="71"/>
      <c r="G739" s="71"/>
      <c r="H739" s="71"/>
      <c r="I739" s="72">
        <v>662333.6</v>
      </c>
      <c r="J739" s="71"/>
      <c r="K739" s="71"/>
      <c r="L739" s="72">
        <v>661456.43999999994</v>
      </c>
      <c r="M739" s="72">
        <v>877.1600000000326</v>
      </c>
      <c r="N739" s="71"/>
      <c r="O739" s="71"/>
      <c r="P739" s="71"/>
      <c r="Q739" s="71"/>
      <c r="R739" s="71"/>
      <c r="S739" s="72">
        <v>661456.43999999994</v>
      </c>
      <c r="T739" s="72">
        <v>661456.43999999994</v>
      </c>
      <c r="U739" s="71"/>
      <c r="V739" s="71"/>
      <c r="W739" s="71"/>
      <c r="X739" s="72">
        <v>0</v>
      </c>
      <c r="Y739" s="72">
        <v>0</v>
      </c>
      <c r="Z739" s="72">
        <v>661456.43999999994</v>
      </c>
      <c r="AA739" s="69"/>
      <c r="AB739" s="69"/>
      <c r="AC739" s="69"/>
    </row>
    <row r="740" spans="1:29" ht="40" x14ac:dyDescent="0.25">
      <c r="A740" s="68" t="s">
        <v>20561</v>
      </c>
      <c r="B740" s="69" t="s">
        <v>20562</v>
      </c>
      <c r="C740" s="69" t="s">
        <v>20563</v>
      </c>
      <c r="D740" s="69" t="s">
        <v>5164</v>
      </c>
      <c r="E740" s="69" t="s">
        <v>18976</v>
      </c>
      <c r="F740" s="69" t="s">
        <v>1242</v>
      </c>
      <c r="G740" s="69" t="s">
        <v>961</v>
      </c>
      <c r="H740" s="69" t="s">
        <v>962</v>
      </c>
      <c r="I740" s="70">
        <v>3746.27</v>
      </c>
      <c r="J740" s="69" t="s">
        <v>4591</v>
      </c>
      <c r="K740" s="69" t="s">
        <v>20564</v>
      </c>
      <c r="L740" s="70">
        <v>3746.27</v>
      </c>
      <c r="M740" s="69"/>
      <c r="N740" s="69" t="s">
        <v>20565</v>
      </c>
      <c r="O740" s="69"/>
      <c r="P740" s="69" t="s">
        <v>1452</v>
      </c>
      <c r="Q740" s="69" t="s">
        <v>1056</v>
      </c>
      <c r="R740" s="69"/>
      <c r="S740" s="70">
        <v>3746.27</v>
      </c>
      <c r="T740" s="70"/>
      <c r="U740" s="69" t="s">
        <v>1056</v>
      </c>
      <c r="V740" s="73">
        <v>19</v>
      </c>
      <c r="W740" s="69" t="s">
        <v>1056</v>
      </c>
      <c r="X740" s="69"/>
      <c r="Y740" s="70"/>
      <c r="Z740" s="69">
        <v>0</v>
      </c>
      <c r="AA740" s="69" t="s">
        <v>989</v>
      </c>
      <c r="AB740" s="69" t="s">
        <v>1144</v>
      </c>
      <c r="AC740" s="69"/>
    </row>
    <row r="741" spans="1:29" x14ac:dyDescent="0.25">
      <c r="A741" s="71" t="s">
        <v>193</v>
      </c>
      <c r="B741" s="71"/>
      <c r="C741" s="71"/>
      <c r="D741" s="71"/>
      <c r="E741" s="71"/>
      <c r="F741" s="71"/>
      <c r="G741" s="71"/>
      <c r="H741" s="71"/>
      <c r="I741" s="72">
        <v>3746.27</v>
      </c>
      <c r="J741" s="71"/>
      <c r="K741" s="71"/>
      <c r="L741" s="72">
        <v>3746.27</v>
      </c>
      <c r="M741" s="72">
        <v>0</v>
      </c>
      <c r="N741" s="71"/>
      <c r="O741" s="71"/>
      <c r="P741" s="71"/>
      <c r="Q741" s="71"/>
      <c r="R741" s="71"/>
      <c r="S741" s="72">
        <v>3746.27</v>
      </c>
      <c r="T741" s="72">
        <v>0</v>
      </c>
      <c r="U741" s="71"/>
      <c r="V741" s="71"/>
      <c r="W741" s="71"/>
      <c r="X741" s="72">
        <v>3746.27</v>
      </c>
      <c r="Y741" s="72">
        <v>0</v>
      </c>
      <c r="Z741" s="72">
        <v>0</v>
      </c>
      <c r="AA741" s="69"/>
      <c r="AB741" s="69"/>
      <c r="AC741" s="69"/>
    </row>
    <row r="742" spans="1:29" ht="30" x14ac:dyDescent="0.25">
      <c r="A742" s="68" t="s">
        <v>20566</v>
      </c>
      <c r="B742" s="69" t="s">
        <v>19059</v>
      </c>
      <c r="C742" s="69" t="s">
        <v>20567</v>
      </c>
      <c r="D742" s="69" t="s">
        <v>4589</v>
      </c>
      <c r="E742" s="69" t="s">
        <v>18976</v>
      </c>
      <c r="F742" s="69" t="s">
        <v>1242</v>
      </c>
      <c r="G742" s="69" t="s">
        <v>961</v>
      </c>
      <c r="H742" s="69" t="s">
        <v>962</v>
      </c>
      <c r="I742" s="70">
        <v>4999.21</v>
      </c>
      <c r="J742" s="69" t="s">
        <v>4591</v>
      </c>
      <c r="K742" s="69" t="s">
        <v>20568</v>
      </c>
      <c r="L742" s="70">
        <v>528.25</v>
      </c>
      <c r="M742" s="69"/>
      <c r="N742" s="69" t="s">
        <v>20569</v>
      </c>
      <c r="O742" s="69"/>
      <c r="P742" s="69" t="s">
        <v>4510</v>
      </c>
      <c r="Q742" s="69" t="s">
        <v>12815</v>
      </c>
      <c r="R742" s="69"/>
      <c r="S742" s="70">
        <v>528.25</v>
      </c>
      <c r="T742" s="70"/>
      <c r="U742" s="69" t="s">
        <v>1269</v>
      </c>
      <c r="V742" s="73">
        <v>82</v>
      </c>
      <c r="W742" s="69" t="s">
        <v>1269</v>
      </c>
      <c r="X742" s="69"/>
      <c r="Y742" s="70"/>
      <c r="Z742" s="69">
        <v>0</v>
      </c>
      <c r="AA742" s="69" t="s">
        <v>989</v>
      </c>
      <c r="AB742" s="69" t="s">
        <v>1144</v>
      </c>
      <c r="AC742" s="69"/>
    </row>
    <row r="743" spans="1:29" x14ac:dyDescent="0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 t="s">
        <v>20570</v>
      </c>
      <c r="L743" s="70">
        <v>4999.21</v>
      </c>
      <c r="M743" s="69"/>
      <c r="N743" s="69" t="s">
        <v>20571</v>
      </c>
      <c r="O743" s="69"/>
      <c r="P743" s="69" t="s">
        <v>1483</v>
      </c>
      <c r="Q743" s="69" t="s">
        <v>1483</v>
      </c>
      <c r="R743" s="69"/>
      <c r="S743" s="70">
        <v>4999.21</v>
      </c>
      <c r="T743" s="70"/>
      <c r="U743" s="69" t="s">
        <v>1483</v>
      </c>
      <c r="V743" s="73">
        <v>0</v>
      </c>
      <c r="W743" s="69" t="s">
        <v>1483</v>
      </c>
      <c r="X743" s="69"/>
      <c r="Y743" s="70"/>
      <c r="Z743" s="69">
        <v>0</v>
      </c>
      <c r="AA743" s="69"/>
      <c r="AB743" s="69" t="s">
        <v>1144</v>
      </c>
      <c r="AC743" s="69"/>
    </row>
    <row r="744" spans="1:29" x14ac:dyDescent="0.25">
      <c r="A744" s="71" t="s">
        <v>193</v>
      </c>
      <c r="B744" s="71"/>
      <c r="C744" s="71"/>
      <c r="D744" s="71"/>
      <c r="E744" s="71"/>
      <c r="F744" s="71"/>
      <c r="G744" s="71"/>
      <c r="H744" s="71"/>
      <c r="I744" s="72">
        <v>4999.21</v>
      </c>
      <c r="J744" s="71"/>
      <c r="K744" s="71"/>
      <c r="L744" s="72">
        <v>5527.46</v>
      </c>
      <c r="M744" s="72">
        <v>-528.25</v>
      </c>
      <c r="N744" s="71"/>
      <c r="O744" s="71"/>
      <c r="P744" s="71"/>
      <c r="Q744" s="71"/>
      <c r="R744" s="71"/>
      <c r="S744" s="72">
        <v>5527.46</v>
      </c>
      <c r="T744" s="72">
        <v>5527.46</v>
      </c>
      <c r="U744" s="71"/>
      <c r="V744" s="71"/>
      <c r="W744" s="71"/>
      <c r="X744" s="72">
        <v>0</v>
      </c>
      <c r="Y744" s="72">
        <v>0</v>
      </c>
      <c r="Z744" s="72">
        <v>5527.46</v>
      </c>
      <c r="AA744" s="69"/>
      <c r="AB744" s="69"/>
      <c r="AC744" s="69"/>
    </row>
    <row r="745" spans="1:29" ht="40" x14ac:dyDescent="0.25">
      <c r="A745" s="68" t="s">
        <v>20572</v>
      </c>
      <c r="B745" s="69" t="s">
        <v>20573</v>
      </c>
      <c r="C745" s="69" t="s">
        <v>20574</v>
      </c>
      <c r="D745" s="69" t="s">
        <v>9549</v>
      </c>
      <c r="E745" s="69" t="s">
        <v>18990</v>
      </c>
      <c r="F745" s="69" t="s">
        <v>1858</v>
      </c>
      <c r="G745" s="69" t="s">
        <v>961</v>
      </c>
      <c r="H745" s="69" t="s">
        <v>962</v>
      </c>
      <c r="I745" s="70">
        <v>4719.6899999999996</v>
      </c>
      <c r="J745" s="69" t="s">
        <v>4591</v>
      </c>
      <c r="K745" s="69" t="s">
        <v>20575</v>
      </c>
      <c r="L745" s="70">
        <v>4719.6899999999996</v>
      </c>
      <c r="M745" s="69"/>
      <c r="N745" s="69" t="s">
        <v>20576</v>
      </c>
      <c r="O745" s="69"/>
      <c r="P745" s="69" t="s">
        <v>1263</v>
      </c>
      <c r="Q745" s="69" t="s">
        <v>1156</v>
      </c>
      <c r="R745" s="69"/>
      <c r="S745" s="70">
        <v>4719.6899999999996</v>
      </c>
      <c r="T745" s="70"/>
      <c r="U745" s="69" t="s">
        <v>979</v>
      </c>
      <c r="V745" s="73">
        <v>7</v>
      </c>
      <c r="W745" s="69" t="s">
        <v>979</v>
      </c>
      <c r="X745" s="69"/>
      <c r="Y745" s="70"/>
      <c r="Z745" s="69">
        <v>0</v>
      </c>
      <c r="AA745" s="69" t="s">
        <v>989</v>
      </c>
      <c r="AB745" s="69" t="s">
        <v>1144</v>
      </c>
      <c r="AC745" s="69"/>
    </row>
    <row r="746" spans="1:29" x14ac:dyDescent="0.25">
      <c r="A746" s="71" t="s">
        <v>193</v>
      </c>
      <c r="B746" s="71"/>
      <c r="C746" s="71"/>
      <c r="D746" s="71"/>
      <c r="E746" s="71"/>
      <c r="F746" s="71"/>
      <c r="G746" s="71"/>
      <c r="H746" s="71"/>
      <c r="I746" s="72">
        <v>4719.6899999999996</v>
      </c>
      <c r="J746" s="71"/>
      <c r="K746" s="71"/>
      <c r="L746" s="72">
        <v>4719.6899999999996</v>
      </c>
      <c r="M746" s="72">
        <v>0</v>
      </c>
      <c r="N746" s="71"/>
      <c r="O746" s="71"/>
      <c r="P746" s="71"/>
      <c r="Q746" s="71"/>
      <c r="R746" s="71"/>
      <c r="S746" s="72">
        <v>4719.6899999999996</v>
      </c>
      <c r="T746" s="72">
        <v>4719.6899999999996</v>
      </c>
      <c r="U746" s="71"/>
      <c r="V746" s="71"/>
      <c r="W746" s="71"/>
      <c r="X746" s="72">
        <v>0</v>
      </c>
      <c r="Y746" s="72">
        <v>0</v>
      </c>
      <c r="Z746" s="72">
        <v>4719.6899999999996</v>
      </c>
      <c r="AA746" s="69"/>
      <c r="AB746" s="69"/>
      <c r="AC746" s="69"/>
    </row>
    <row r="747" spans="1:29" ht="30" x14ac:dyDescent="0.25">
      <c r="A747" s="68" t="s">
        <v>20577</v>
      </c>
      <c r="B747" s="69" t="s">
        <v>20578</v>
      </c>
      <c r="C747" s="69" t="s">
        <v>20579</v>
      </c>
      <c r="D747" s="69" t="s">
        <v>4972</v>
      </c>
      <c r="E747" s="69" t="s">
        <v>18976</v>
      </c>
      <c r="F747" s="69" t="s">
        <v>1858</v>
      </c>
      <c r="G747" s="69" t="s">
        <v>961</v>
      </c>
      <c r="H747" s="69" t="s">
        <v>962</v>
      </c>
      <c r="I747" s="70">
        <v>383.99</v>
      </c>
      <c r="J747" s="69" t="s">
        <v>4591</v>
      </c>
      <c r="K747" s="69" t="s">
        <v>20580</v>
      </c>
      <c r="L747" s="70">
        <v>383.99</v>
      </c>
      <c r="M747" s="69"/>
      <c r="N747" s="69" t="s">
        <v>20581</v>
      </c>
      <c r="O747" s="69"/>
      <c r="P747" s="69" t="s">
        <v>982</v>
      </c>
      <c r="Q747" s="69" t="s">
        <v>5938</v>
      </c>
      <c r="R747" s="69"/>
      <c r="S747" s="70">
        <v>383.99</v>
      </c>
      <c r="T747" s="70"/>
      <c r="U747" s="69" t="s">
        <v>1156</v>
      </c>
      <c r="V747" s="73">
        <v>19</v>
      </c>
      <c r="W747" s="69" t="s">
        <v>1156</v>
      </c>
      <c r="X747" s="69"/>
      <c r="Y747" s="70"/>
      <c r="Z747" s="69">
        <v>0</v>
      </c>
      <c r="AA747" s="69" t="s">
        <v>989</v>
      </c>
      <c r="AB747" s="69" t="s">
        <v>1144</v>
      </c>
      <c r="AC747" s="69"/>
    </row>
    <row r="748" spans="1:29" x14ac:dyDescent="0.25">
      <c r="A748" s="71" t="s">
        <v>193</v>
      </c>
      <c r="B748" s="71"/>
      <c r="C748" s="71"/>
      <c r="D748" s="71"/>
      <c r="E748" s="71"/>
      <c r="F748" s="71"/>
      <c r="G748" s="71"/>
      <c r="H748" s="71"/>
      <c r="I748" s="72">
        <v>383.99</v>
      </c>
      <c r="J748" s="71"/>
      <c r="K748" s="71"/>
      <c r="L748" s="72">
        <v>383.99</v>
      </c>
      <c r="M748" s="72">
        <v>0</v>
      </c>
      <c r="N748" s="71"/>
      <c r="O748" s="71"/>
      <c r="P748" s="71"/>
      <c r="Q748" s="71"/>
      <c r="R748" s="71"/>
      <c r="S748" s="72">
        <v>383.99</v>
      </c>
      <c r="T748" s="72">
        <v>383.99</v>
      </c>
      <c r="U748" s="71"/>
      <c r="V748" s="71"/>
      <c r="W748" s="71"/>
      <c r="X748" s="72">
        <v>0</v>
      </c>
      <c r="Y748" s="72">
        <v>0</v>
      </c>
      <c r="Z748" s="72">
        <v>383.99</v>
      </c>
      <c r="AA748" s="69"/>
      <c r="AB748" s="69"/>
      <c r="AC748" s="69"/>
    </row>
    <row r="749" spans="1:29" ht="20" x14ac:dyDescent="0.25">
      <c r="A749" s="68" t="s">
        <v>20582</v>
      </c>
      <c r="B749" s="69" t="s">
        <v>20583</v>
      </c>
      <c r="C749" s="69" t="s">
        <v>20584</v>
      </c>
      <c r="D749" s="69" t="s">
        <v>1876</v>
      </c>
      <c r="E749" s="69" t="s">
        <v>18990</v>
      </c>
      <c r="F749" s="69" t="s">
        <v>1858</v>
      </c>
      <c r="G749" s="69" t="s">
        <v>961</v>
      </c>
      <c r="H749" s="69" t="s">
        <v>962</v>
      </c>
      <c r="I749" s="70">
        <v>5243.3</v>
      </c>
      <c r="J749" s="69" t="s">
        <v>4591</v>
      </c>
      <c r="K749" s="69" t="s">
        <v>20585</v>
      </c>
      <c r="L749" s="70">
        <v>5243.3</v>
      </c>
      <c r="M749" s="69"/>
      <c r="N749" s="69" t="s">
        <v>20586</v>
      </c>
      <c r="O749" s="69"/>
      <c r="P749" s="69" t="s">
        <v>2831</v>
      </c>
      <c r="Q749" s="69" t="s">
        <v>2073</v>
      </c>
      <c r="R749" s="69"/>
      <c r="S749" s="70">
        <v>5243.3</v>
      </c>
      <c r="T749" s="70"/>
      <c r="U749" s="69" t="s">
        <v>1202</v>
      </c>
      <c r="V749" s="73">
        <v>36</v>
      </c>
      <c r="W749" s="69" t="s">
        <v>1202</v>
      </c>
      <c r="X749" s="69"/>
      <c r="Y749" s="70"/>
      <c r="Z749" s="69">
        <v>0</v>
      </c>
      <c r="AA749" s="69" t="s">
        <v>989</v>
      </c>
      <c r="AB749" s="69" t="s">
        <v>1144</v>
      </c>
      <c r="AC749" s="69"/>
    </row>
    <row r="750" spans="1:29" x14ac:dyDescent="0.25">
      <c r="A750" s="71" t="s">
        <v>193</v>
      </c>
      <c r="B750" s="71"/>
      <c r="C750" s="71"/>
      <c r="D750" s="71"/>
      <c r="E750" s="71"/>
      <c r="F750" s="71"/>
      <c r="G750" s="71"/>
      <c r="H750" s="71"/>
      <c r="I750" s="72">
        <v>5243.3</v>
      </c>
      <c r="J750" s="71"/>
      <c r="K750" s="71"/>
      <c r="L750" s="72">
        <v>5243.3</v>
      </c>
      <c r="M750" s="72">
        <v>0</v>
      </c>
      <c r="N750" s="71"/>
      <c r="O750" s="71"/>
      <c r="P750" s="71"/>
      <c r="Q750" s="71"/>
      <c r="R750" s="71"/>
      <c r="S750" s="72">
        <v>5243.3</v>
      </c>
      <c r="T750" s="72">
        <v>5243.3</v>
      </c>
      <c r="U750" s="71"/>
      <c r="V750" s="71"/>
      <c r="W750" s="71"/>
      <c r="X750" s="72">
        <v>0</v>
      </c>
      <c r="Y750" s="72">
        <v>0</v>
      </c>
      <c r="Z750" s="72">
        <v>5243.3</v>
      </c>
      <c r="AA750" s="69"/>
      <c r="AB750" s="69"/>
      <c r="AC750" s="69"/>
    </row>
    <row r="751" spans="1:29" ht="20" x14ac:dyDescent="0.25">
      <c r="A751" s="68" t="s">
        <v>20587</v>
      </c>
      <c r="B751" s="69" t="s">
        <v>20439</v>
      </c>
      <c r="C751" s="69" t="s">
        <v>20588</v>
      </c>
      <c r="D751" s="69" t="s">
        <v>883</v>
      </c>
      <c r="E751" s="69" t="s">
        <v>18976</v>
      </c>
      <c r="F751" s="69" t="s">
        <v>1996</v>
      </c>
      <c r="G751" s="69" t="s">
        <v>3480</v>
      </c>
      <c r="H751" s="69" t="s">
        <v>962</v>
      </c>
      <c r="I751" s="70">
        <v>520</v>
      </c>
      <c r="J751" s="69" t="s">
        <v>4591</v>
      </c>
      <c r="K751" s="69" t="s">
        <v>20589</v>
      </c>
      <c r="L751" s="70">
        <v>520</v>
      </c>
      <c r="M751" s="69"/>
      <c r="N751" s="69" t="s">
        <v>20590</v>
      </c>
      <c r="O751" s="69"/>
      <c r="P751" s="69" t="s">
        <v>1085</v>
      </c>
      <c r="Q751" s="69" t="s">
        <v>1646</v>
      </c>
      <c r="R751" s="69"/>
      <c r="S751" s="70">
        <v>520</v>
      </c>
      <c r="T751" s="70"/>
      <c r="U751" s="69" t="s">
        <v>1483</v>
      </c>
      <c r="V751" s="73">
        <v>14</v>
      </c>
      <c r="W751" s="69" t="s">
        <v>1483</v>
      </c>
      <c r="X751" s="69"/>
      <c r="Y751" s="70"/>
      <c r="Z751" s="69">
        <v>0</v>
      </c>
      <c r="AA751" s="69" t="s">
        <v>989</v>
      </c>
      <c r="AB751" s="69" t="s">
        <v>1144</v>
      </c>
      <c r="AC751" s="69"/>
    </row>
    <row r="752" spans="1:29" x14ac:dyDescent="0.25">
      <c r="A752" s="71" t="s">
        <v>193</v>
      </c>
      <c r="B752" s="71"/>
      <c r="C752" s="71"/>
      <c r="D752" s="71"/>
      <c r="E752" s="71"/>
      <c r="F752" s="71"/>
      <c r="G752" s="71"/>
      <c r="H752" s="71"/>
      <c r="I752" s="72">
        <v>520</v>
      </c>
      <c r="J752" s="71"/>
      <c r="K752" s="71"/>
      <c r="L752" s="72">
        <v>520</v>
      </c>
      <c r="M752" s="72">
        <v>0</v>
      </c>
      <c r="N752" s="71"/>
      <c r="O752" s="71"/>
      <c r="P752" s="71"/>
      <c r="Q752" s="71"/>
      <c r="R752" s="71"/>
      <c r="S752" s="72">
        <v>520</v>
      </c>
      <c r="T752" s="72">
        <v>520</v>
      </c>
      <c r="U752" s="71"/>
      <c r="V752" s="71"/>
      <c r="W752" s="71"/>
      <c r="X752" s="72">
        <v>0</v>
      </c>
      <c r="Y752" s="72">
        <v>0</v>
      </c>
      <c r="Z752" s="72">
        <v>520</v>
      </c>
      <c r="AA752" s="69"/>
      <c r="AB752" s="69"/>
      <c r="AC752" s="69"/>
    </row>
    <row r="753" spans="1:29" ht="40" x14ac:dyDescent="0.25">
      <c r="A753" s="68" t="s">
        <v>20591</v>
      </c>
      <c r="B753" s="69" t="s">
        <v>20592</v>
      </c>
      <c r="C753" s="69" t="s">
        <v>20593</v>
      </c>
      <c r="D753" s="69" t="s">
        <v>890</v>
      </c>
      <c r="E753" s="69" t="s">
        <v>18976</v>
      </c>
      <c r="F753" s="69" t="s">
        <v>1996</v>
      </c>
      <c r="G753" s="69" t="s">
        <v>1323</v>
      </c>
      <c r="H753" s="69" t="s">
        <v>962</v>
      </c>
      <c r="I753" s="70">
        <v>8872.52</v>
      </c>
      <c r="J753" s="69" t="s">
        <v>4591</v>
      </c>
      <c r="K753" s="69" t="s">
        <v>20594</v>
      </c>
      <c r="L753" s="70">
        <v>8872.52</v>
      </c>
      <c r="M753" s="69"/>
      <c r="N753" s="69" t="s">
        <v>20595</v>
      </c>
      <c r="O753" s="69"/>
      <c r="P753" s="69" t="s">
        <v>2718</v>
      </c>
      <c r="Q753" s="69" t="s">
        <v>6570</v>
      </c>
      <c r="R753" s="69"/>
      <c r="S753" s="70">
        <v>8872.52</v>
      </c>
      <c r="T753" s="70"/>
      <c r="U753" s="69" t="s">
        <v>979</v>
      </c>
      <c r="V753" s="73">
        <v>32</v>
      </c>
      <c r="W753" s="69" t="s">
        <v>979</v>
      </c>
      <c r="X753" s="69"/>
      <c r="Y753" s="70"/>
      <c r="Z753" s="69">
        <v>0</v>
      </c>
      <c r="AA753" s="69" t="s">
        <v>989</v>
      </c>
      <c r="AB753" s="69" t="s">
        <v>1144</v>
      </c>
      <c r="AC753" s="69"/>
    </row>
    <row r="754" spans="1:29" x14ac:dyDescent="0.25">
      <c r="A754" s="71" t="s">
        <v>193</v>
      </c>
      <c r="B754" s="71"/>
      <c r="C754" s="71"/>
      <c r="D754" s="71"/>
      <c r="E754" s="71"/>
      <c r="F754" s="71"/>
      <c r="G754" s="71"/>
      <c r="H754" s="71"/>
      <c r="I754" s="72">
        <v>8872.52</v>
      </c>
      <c r="J754" s="71"/>
      <c r="K754" s="71"/>
      <c r="L754" s="72">
        <v>8872.52</v>
      </c>
      <c r="M754" s="72">
        <v>0</v>
      </c>
      <c r="N754" s="71"/>
      <c r="O754" s="71"/>
      <c r="P754" s="71"/>
      <c r="Q754" s="71"/>
      <c r="R754" s="71"/>
      <c r="S754" s="72">
        <v>8872.52</v>
      </c>
      <c r="T754" s="72">
        <v>8872.52</v>
      </c>
      <c r="U754" s="71"/>
      <c r="V754" s="71"/>
      <c r="W754" s="71"/>
      <c r="X754" s="72">
        <v>0</v>
      </c>
      <c r="Y754" s="72">
        <v>0</v>
      </c>
      <c r="Z754" s="72">
        <v>8872.52</v>
      </c>
      <c r="AA754" s="69"/>
      <c r="AB754" s="69"/>
      <c r="AC754" s="69"/>
    </row>
    <row r="755" spans="1:29" ht="20" x14ac:dyDescent="0.25">
      <c r="A755" s="68" t="s">
        <v>20596</v>
      </c>
      <c r="B755" s="69" t="s">
        <v>20597</v>
      </c>
      <c r="C755" s="69" t="s">
        <v>20598</v>
      </c>
      <c r="D755" s="69" t="s">
        <v>4611</v>
      </c>
      <c r="E755" s="69" t="s">
        <v>18976</v>
      </c>
      <c r="F755" s="69" t="s">
        <v>975</v>
      </c>
      <c r="G755" s="69" t="s">
        <v>961</v>
      </c>
      <c r="H755" s="69" t="s">
        <v>962</v>
      </c>
      <c r="I755" s="70">
        <v>1261.8</v>
      </c>
      <c r="J755" s="69" t="s">
        <v>4591</v>
      </c>
      <c r="K755" s="69" t="s">
        <v>20599</v>
      </c>
      <c r="L755" s="70">
        <v>1261.8</v>
      </c>
      <c r="M755" s="69"/>
      <c r="N755" s="69" t="s">
        <v>20600</v>
      </c>
      <c r="O755" s="69"/>
      <c r="P755" s="69" t="s">
        <v>1447</v>
      </c>
      <c r="Q755" s="69" t="s">
        <v>1483</v>
      </c>
      <c r="R755" s="69"/>
      <c r="S755" s="70">
        <v>1261.8</v>
      </c>
      <c r="T755" s="70"/>
      <c r="U755" s="69" t="s">
        <v>1483</v>
      </c>
      <c r="V755" s="73">
        <v>72</v>
      </c>
      <c r="W755" s="69" t="s">
        <v>1483</v>
      </c>
      <c r="X755" s="69"/>
      <c r="Y755" s="70"/>
      <c r="Z755" s="69">
        <v>0</v>
      </c>
      <c r="AA755" s="69" t="s">
        <v>989</v>
      </c>
      <c r="AB755" s="69" t="s">
        <v>1144</v>
      </c>
      <c r="AC755" s="69"/>
    </row>
    <row r="756" spans="1:29" x14ac:dyDescent="0.25">
      <c r="A756" s="71" t="s">
        <v>193</v>
      </c>
      <c r="B756" s="71"/>
      <c r="C756" s="71"/>
      <c r="D756" s="71"/>
      <c r="E756" s="71"/>
      <c r="F756" s="71"/>
      <c r="G756" s="71"/>
      <c r="H756" s="71"/>
      <c r="I756" s="72">
        <v>1261.8</v>
      </c>
      <c r="J756" s="71"/>
      <c r="K756" s="71"/>
      <c r="L756" s="72">
        <v>1261.8</v>
      </c>
      <c r="M756" s="72">
        <v>0</v>
      </c>
      <c r="N756" s="71"/>
      <c r="O756" s="71"/>
      <c r="P756" s="71"/>
      <c r="Q756" s="71"/>
      <c r="R756" s="71"/>
      <c r="S756" s="72">
        <v>1261.8</v>
      </c>
      <c r="T756" s="72">
        <v>1261.8</v>
      </c>
      <c r="U756" s="71"/>
      <c r="V756" s="71"/>
      <c r="W756" s="71"/>
      <c r="X756" s="72">
        <v>0</v>
      </c>
      <c r="Y756" s="72">
        <v>0</v>
      </c>
      <c r="Z756" s="72">
        <v>1261.8</v>
      </c>
      <c r="AA756" s="69"/>
      <c r="AB756" s="69"/>
      <c r="AC756" s="69"/>
    </row>
    <row r="757" spans="1:29" ht="30" x14ac:dyDescent="0.25">
      <c r="A757" s="68" t="s">
        <v>20601</v>
      </c>
      <c r="B757" s="69" t="s">
        <v>20602</v>
      </c>
      <c r="C757" s="69" t="s">
        <v>20603</v>
      </c>
      <c r="D757" s="69" t="s">
        <v>4589</v>
      </c>
      <c r="E757" s="69" t="s">
        <v>18976</v>
      </c>
      <c r="F757" s="69" t="s">
        <v>975</v>
      </c>
      <c r="G757" s="69" t="s">
        <v>961</v>
      </c>
      <c r="H757" s="69" t="s">
        <v>962</v>
      </c>
      <c r="I757" s="70">
        <v>3439.64</v>
      </c>
      <c r="J757" s="69" t="s">
        <v>4591</v>
      </c>
      <c r="K757" s="69" t="s">
        <v>20604</v>
      </c>
      <c r="L757" s="70">
        <v>3439.64</v>
      </c>
      <c r="M757" s="69"/>
      <c r="N757" s="69" t="s">
        <v>20605</v>
      </c>
      <c r="O757" s="69"/>
      <c r="P757" s="69" t="s">
        <v>1452</v>
      </c>
      <c r="Q757" s="69" t="s">
        <v>1611</v>
      </c>
      <c r="R757" s="69"/>
      <c r="S757" s="70">
        <v>3439.64</v>
      </c>
      <c r="T757" s="70"/>
      <c r="U757" s="69" t="s">
        <v>1611</v>
      </c>
      <c r="V757" s="73">
        <v>13</v>
      </c>
      <c r="W757" s="69" t="s">
        <v>1611</v>
      </c>
      <c r="X757" s="69"/>
      <c r="Y757" s="70"/>
      <c r="Z757" s="69">
        <v>0</v>
      </c>
      <c r="AA757" s="69" t="s">
        <v>989</v>
      </c>
      <c r="AB757" s="69" t="s">
        <v>1144</v>
      </c>
      <c r="AC757" s="69"/>
    </row>
    <row r="758" spans="1:29" x14ac:dyDescent="0.25">
      <c r="A758" s="71" t="s">
        <v>193</v>
      </c>
      <c r="B758" s="71"/>
      <c r="C758" s="71"/>
      <c r="D758" s="71"/>
      <c r="E758" s="71"/>
      <c r="F758" s="71"/>
      <c r="G758" s="71"/>
      <c r="H758" s="71"/>
      <c r="I758" s="72">
        <v>3439.64</v>
      </c>
      <c r="J758" s="71"/>
      <c r="K758" s="71"/>
      <c r="L758" s="72">
        <v>3439.64</v>
      </c>
      <c r="M758" s="72">
        <v>0</v>
      </c>
      <c r="N758" s="71"/>
      <c r="O758" s="71"/>
      <c r="P758" s="71"/>
      <c r="Q758" s="71"/>
      <c r="R758" s="71"/>
      <c r="S758" s="72">
        <v>3439.64</v>
      </c>
      <c r="T758" s="72">
        <v>3439.64</v>
      </c>
      <c r="U758" s="71"/>
      <c r="V758" s="71"/>
      <c r="W758" s="71"/>
      <c r="X758" s="72">
        <v>0</v>
      </c>
      <c r="Y758" s="72">
        <v>0</v>
      </c>
      <c r="Z758" s="72">
        <v>3439.64</v>
      </c>
      <c r="AA758" s="69"/>
      <c r="AB758" s="69"/>
      <c r="AC758" s="69"/>
    </row>
    <row r="759" spans="1:29" ht="40" x14ac:dyDescent="0.25">
      <c r="A759" s="68" t="s">
        <v>20606</v>
      </c>
      <c r="B759" s="69" t="s">
        <v>20607</v>
      </c>
      <c r="C759" s="69" t="s">
        <v>20608</v>
      </c>
      <c r="D759" s="69" t="s">
        <v>5164</v>
      </c>
      <c r="E759" s="69" t="s">
        <v>18976</v>
      </c>
      <c r="F759" s="69" t="s">
        <v>975</v>
      </c>
      <c r="G759" s="69" t="s">
        <v>961</v>
      </c>
      <c r="H759" s="69" t="s">
        <v>962</v>
      </c>
      <c r="I759" s="70">
        <v>1756.06</v>
      </c>
      <c r="J759" s="69" t="s">
        <v>4591</v>
      </c>
      <c r="K759" s="69" t="s">
        <v>20609</v>
      </c>
      <c r="L759" s="70">
        <v>1756.06</v>
      </c>
      <c r="M759" s="69"/>
      <c r="N759" s="69" t="s">
        <v>20610</v>
      </c>
      <c r="O759" s="69"/>
      <c r="P759" s="69" t="s">
        <v>1480</v>
      </c>
      <c r="Q759" s="69" t="s">
        <v>1563</v>
      </c>
      <c r="R759" s="69"/>
      <c r="S759" s="70">
        <v>1756.06</v>
      </c>
      <c r="T759" s="70"/>
      <c r="U759" s="69"/>
      <c r="V759" s="69"/>
      <c r="W759" s="69" t="s">
        <v>1563</v>
      </c>
      <c r="X759" s="69"/>
      <c r="Y759" s="70"/>
      <c r="Z759" s="69">
        <v>0</v>
      </c>
      <c r="AA759" s="69" t="s">
        <v>989</v>
      </c>
      <c r="AB759" s="69" t="s">
        <v>1144</v>
      </c>
      <c r="AC759" s="69"/>
    </row>
    <row r="760" spans="1:29" x14ac:dyDescent="0.25">
      <c r="A760" s="71" t="s">
        <v>193</v>
      </c>
      <c r="B760" s="71"/>
      <c r="C760" s="71"/>
      <c r="D760" s="71"/>
      <c r="E760" s="71"/>
      <c r="F760" s="71"/>
      <c r="G760" s="71"/>
      <c r="H760" s="71"/>
      <c r="I760" s="72">
        <v>1756.06</v>
      </c>
      <c r="J760" s="71"/>
      <c r="K760" s="71"/>
      <c r="L760" s="72">
        <v>1756.06</v>
      </c>
      <c r="M760" s="72">
        <v>0</v>
      </c>
      <c r="N760" s="71"/>
      <c r="O760" s="71"/>
      <c r="P760" s="71"/>
      <c r="Q760" s="71"/>
      <c r="R760" s="71"/>
      <c r="S760" s="72">
        <v>1756.06</v>
      </c>
      <c r="T760" s="72">
        <v>0</v>
      </c>
      <c r="U760" s="71"/>
      <c r="V760" s="71"/>
      <c r="W760" s="71"/>
      <c r="X760" s="72">
        <v>1756.06</v>
      </c>
      <c r="Y760" s="72">
        <v>0</v>
      </c>
      <c r="Z760" s="72">
        <v>0</v>
      </c>
      <c r="AA760" s="69"/>
      <c r="AB760" s="69"/>
      <c r="AC760" s="69"/>
    </row>
    <row r="761" spans="1:29" ht="30" x14ac:dyDescent="0.25">
      <c r="A761" s="68" t="s">
        <v>20611</v>
      </c>
      <c r="B761" s="69" t="s">
        <v>19463</v>
      </c>
      <c r="C761" s="69" t="s">
        <v>20612</v>
      </c>
      <c r="D761" s="69" t="s">
        <v>4972</v>
      </c>
      <c r="E761" s="69" t="s">
        <v>18976</v>
      </c>
      <c r="F761" s="69" t="s">
        <v>975</v>
      </c>
      <c r="G761" s="69" t="s">
        <v>988</v>
      </c>
      <c r="H761" s="69" t="s">
        <v>962</v>
      </c>
      <c r="I761" s="70">
        <v>1326.5</v>
      </c>
      <c r="J761" s="69" t="s">
        <v>4591</v>
      </c>
      <c r="K761" s="69" t="s">
        <v>20613</v>
      </c>
      <c r="L761" s="70">
        <v>1326.5</v>
      </c>
      <c r="M761" s="69"/>
      <c r="N761" s="69" t="s">
        <v>20614</v>
      </c>
      <c r="O761" s="69"/>
      <c r="P761" s="69" t="s">
        <v>1157</v>
      </c>
      <c r="Q761" s="69" t="s">
        <v>1620</v>
      </c>
      <c r="R761" s="69"/>
      <c r="S761" s="70">
        <v>1326.5</v>
      </c>
      <c r="T761" s="70"/>
      <c r="U761" s="69" t="s">
        <v>2004</v>
      </c>
      <c r="V761" s="73">
        <v>27</v>
      </c>
      <c r="W761" s="69" t="s">
        <v>2004</v>
      </c>
      <c r="X761" s="69"/>
      <c r="Y761" s="70"/>
      <c r="Z761" s="69">
        <v>0</v>
      </c>
      <c r="AA761" s="69" t="s">
        <v>989</v>
      </c>
      <c r="AB761" s="69" t="s">
        <v>1144</v>
      </c>
      <c r="AC761" s="69"/>
    </row>
    <row r="762" spans="1:29" x14ac:dyDescent="0.25">
      <c r="A762" s="71" t="s">
        <v>193</v>
      </c>
      <c r="B762" s="71"/>
      <c r="C762" s="71"/>
      <c r="D762" s="71"/>
      <c r="E762" s="71"/>
      <c r="F762" s="71"/>
      <c r="G762" s="71"/>
      <c r="H762" s="71"/>
      <c r="I762" s="72">
        <v>1326.5</v>
      </c>
      <c r="J762" s="71"/>
      <c r="K762" s="71"/>
      <c r="L762" s="72">
        <v>1326.5</v>
      </c>
      <c r="M762" s="72">
        <v>0</v>
      </c>
      <c r="N762" s="71"/>
      <c r="O762" s="71"/>
      <c r="P762" s="71"/>
      <c r="Q762" s="71"/>
      <c r="R762" s="71"/>
      <c r="S762" s="72">
        <v>1326.5</v>
      </c>
      <c r="T762" s="72">
        <v>1326.5</v>
      </c>
      <c r="U762" s="71"/>
      <c r="V762" s="71"/>
      <c r="W762" s="71"/>
      <c r="X762" s="72">
        <v>0</v>
      </c>
      <c r="Y762" s="72">
        <v>0</v>
      </c>
      <c r="Z762" s="72">
        <v>1326.5</v>
      </c>
      <c r="AA762" s="69"/>
      <c r="AB762" s="69"/>
      <c r="AC762" s="69"/>
    </row>
    <row r="763" spans="1:29" ht="20" x14ac:dyDescent="0.25">
      <c r="A763" s="68" t="s">
        <v>20615</v>
      </c>
      <c r="B763" s="69" t="s">
        <v>19059</v>
      </c>
      <c r="C763" s="69" t="s">
        <v>20616</v>
      </c>
      <c r="D763" s="69" t="s">
        <v>5439</v>
      </c>
      <c r="E763" s="69" t="s">
        <v>18976</v>
      </c>
      <c r="F763" s="69" t="s">
        <v>975</v>
      </c>
      <c r="G763" s="69" t="s">
        <v>961</v>
      </c>
      <c r="H763" s="69" t="s">
        <v>962</v>
      </c>
      <c r="I763" s="70">
        <v>4318.9399999999996</v>
      </c>
      <c r="J763" s="69" t="s">
        <v>4591</v>
      </c>
      <c r="K763" s="69" t="s">
        <v>20617</v>
      </c>
      <c r="L763" s="70">
        <v>4318.9399999999996</v>
      </c>
      <c r="M763" s="69"/>
      <c r="N763" s="69" t="s">
        <v>20618</v>
      </c>
      <c r="O763" s="69"/>
      <c r="P763" s="69" t="s">
        <v>1153</v>
      </c>
      <c r="Q763" s="69" t="s">
        <v>6466</v>
      </c>
      <c r="R763" s="69"/>
      <c r="S763" s="70">
        <v>4318.9399999999996</v>
      </c>
      <c r="T763" s="70"/>
      <c r="U763" s="69" t="s">
        <v>1447</v>
      </c>
      <c r="V763" s="73">
        <v>53</v>
      </c>
      <c r="W763" s="69" t="s">
        <v>1447</v>
      </c>
      <c r="X763" s="69"/>
      <c r="Y763" s="70"/>
      <c r="Z763" s="69">
        <v>0</v>
      </c>
      <c r="AA763" s="69" t="s">
        <v>989</v>
      </c>
      <c r="AB763" s="69" t="s">
        <v>1144</v>
      </c>
      <c r="AC763" s="69"/>
    </row>
    <row r="764" spans="1:29" x14ac:dyDescent="0.25">
      <c r="A764" s="71" t="s">
        <v>193</v>
      </c>
      <c r="B764" s="71"/>
      <c r="C764" s="71"/>
      <c r="D764" s="71"/>
      <c r="E764" s="71"/>
      <c r="F764" s="71"/>
      <c r="G764" s="71"/>
      <c r="H764" s="71"/>
      <c r="I764" s="72">
        <v>4318.9399999999996</v>
      </c>
      <c r="J764" s="71"/>
      <c r="K764" s="71"/>
      <c r="L764" s="72">
        <v>4318.9399999999996</v>
      </c>
      <c r="M764" s="72">
        <v>0</v>
      </c>
      <c r="N764" s="71"/>
      <c r="O764" s="71"/>
      <c r="P764" s="71"/>
      <c r="Q764" s="71"/>
      <c r="R764" s="71"/>
      <c r="S764" s="72">
        <v>4318.9399999999996</v>
      </c>
      <c r="T764" s="72">
        <v>4318.9399999999996</v>
      </c>
      <c r="U764" s="71"/>
      <c r="V764" s="71"/>
      <c r="W764" s="71"/>
      <c r="X764" s="72">
        <v>0</v>
      </c>
      <c r="Y764" s="72">
        <v>0</v>
      </c>
      <c r="Z764" s="72">
        <v>4318.9399999999996</v>
      </c>
      <c r="AA764" s="69"/>
      <c r="AB764" s="69"/>
      <c r="AC764" s="69"/>
    </row>
    <row r="765" spans="1:29" ht="30" x14ac:dyDescent="0.25">
      <c r="A765" s="68" t="s">
        <v>20619</v>
      </c>
      <c r="B765" s="69" t="s">
        <v>20620</v>
      </c>
      <c r="C765" s="69" t="s">
        <v>20621</v>
      </c>
      <c r="D765" s="69" t="s">
        <v>4836</v>
      </c>
      <c r="E765" s="69" t="s">
        <v>18990</v>
      </c>
      <c r="F765" s="69" t="s">
        <v>1943</v>
      </c>
      <c r="G765" s="69" t="s">
        <v>961</v>
      </c>
      <c r="H765" s="69" t="s">
        <v>962</v>
      </c>
      <c r="I765" s="70">
        <v>1422.53</v>
      </c>
      <c r="J765" s="69" t="s">
        <v>4591</v>
      </c>
      <c r="K765" s="69" t="s">
        <v>20622</v>
      </c>
      <c r="L765" s="70">
        <v>1422.53</v>
      </c>
      <c r="M765" s="69"/>
      <c r="N765" s="69" t="s">
        <v>20623</v>
      </c>
      <c r="O765" s="69"/>
      <c r="P765" s="69" t="s">
        <v>1263</v>
      </c>
      <c r="Q765" s="69" t="s">
        <v>1030</v>
      </c>
      <c r="R765" s="69"/>
      <c r="S765" s="70">
        <v>1422.53</v>
      </c>
      <c r="T765" s="70"/>
      <c r="U765" s="69" t="s">
        <v>1447</v>
      </c>
      <c r="V765" s="73">
        <v>14</v>
      </c>
      <c r="W765" s="69" t="s">
        <v>1447</v>
      </c>
      <c r="X765" s="69"/>
      <c r="Y765" s="70"/>
      <c r="Z765" s="69">
        <v>0</v>
      </c>
      <c r="AA765" s="69" t="s">
        <v>989</v>
      </c>
      <c r="AB765" s="69" t="s">
        <v>1144</v>
      </c>
      <c r="AC765" s="69"/>
    </row>
    <row r="766" spans="1:29" x14ac:dyDescent="0.25">
      <c r="A766" s="71" t="s">
        <v>193</v>
      </c>
      <c r="B766" s="71"/>
      <c r="C766" s="71"/>
      <c r="D766" s="71"/>
      <c r="E766" s="71"/>
      <c r="F766" s="71"/>
      <c r="G766" s="71"/>
      <c r="H766" s="71"/>
      <c r="I766" s="72">
        <v>1422.53</v>
      </c>
      <c r="J766" s="71"/>
      <c r="K766" s="71"/>
      <c r="L766" s="72">
        <v>1422.53</v>
      </c>
      <c r="M766" s="72">
        <v>0</v>
      </c>
      <c r="N766" s="71"/>
      <c r="O766" s="71"/>
      <c r="P766" s="71"/>
      <c r="Q766" s="71"/>
      <c r="R766" s="71"/>
      <c r="S766" s="72">
        <v>1422.53</v>
      </c>
      <c r="T766" s="72">
        <v>1422.53</v>
      </c>
      <c r="U766" s="71"/>
      <c r="V766" s="71"/>
      <c r="W766" s="71"/>
      <c r="X766" s="72">
        <v>0</v>
      </c>
      <c r="Y766" s="72">
        <v>0</v>
      </c>
      <c r="Z766" s="72">
        <v>1422.53</v>
      </c>
      <c r="AA766" s="69"/>
      <c r="AB766" s="69"/>
      <c r="AC766" s="69"/>
    </row>
    <row r="767" spans="1:29" ht="20" x14ac:dyDescent="0.25">
      <c r="A767" s="68" t="s">
        <v>20624</v>
      </c>
      <c r="B767" s="69" t="s">
        <v>20493</v>
      </c>
      <c r="C767" s="69" t="s">
        <v>20625</v>
      </c>
      <c r="D767" s="69" t="s">
        <v>4611</v>
      </c>
      <c r="E767" s="69" t="s">
        <v>18976</v>
      </c>
      <c r="F767" s="69" t="s">
        <v>1249</v>
      </c>
      <c r="G767" s="69" t="s">
        <v>961</v>
      </c>
      <c r="H767" s="69" t="s">
        <v>962</v>
      </c>
      <c r="I767" s="70">
        <v>3355.6</v>
      </c>
      <c r="J767" s="69" t="s">
        <v>4591</v>
      </c>
      <c r="K767" s="69" t="s">
        <v>20626</v>
      </c>
      <c r="L767" s="70">
        <v>3355.6</v>
      </c>
      <c r="M767" s="69"/>
      <c r="N767" s="69" t="s">
        <v>20627</v>
      </c>
      <c r="O767" s="69"/>
      <c r="P767" s="69" t="s">
        <v>1157</v>
      </c>
      <c r="Q767" s="69" t="s">
        <v>1038</v>
      </c>
      <c r="R767" s="69"/>
      <c r="S767" s="70">
        <v>3355.6</v>
      </c>
      <c r="T767" s="70"/>
      <c r="U767" s="69" t="s">
        <v>2073</v>
      </c>
      <c r="V767" s="73">
        <v>75</v>
      </c>
      <c r="W767" s="69" t="s">
        <v>2073</v>
      </c>
      <c r="X767" s="69"/>
      <c r="Y767" s="70"/>
      <c r="Z767" s="69">
        <v>0</v>
      </c>
      <c r="AA767" s="69" t="s">
        <v>989</v>
      </c>
      <c r="AB767" s="69" t="s">
        <v>1144</v>
      </c>
      <c r="AC767" s="69"/>
    </row>
    <row r="768" spans="1:29" x14ac:dyDescent="0.25">
      <c r="A768" s="71" t="s">
        <v>193</v>
      </c>
      <c r="B768" s="71"/>
      <c r="C768" s="71"/>
      <c r="D768" s="71"/>
      <c r="E768" s="71"/>
      <c r="F768" s="71"/>
      <c r="G768" s="71"/>
      <c r="H768" s="71"/>
      <c r="I768" s="72">
        <v>3355.6</v>
      </c>
      <c r="J768" s="71"/>
      <c r="K768" s="71"/>
      <c r="L768" s="72">
        <v>3355.6</v>
      </c>
      <c r="M768" s="72">
        <v>0</v>
      </c>
      <c r="N768" s="71"/>
      <c r="O768" s="71"/>
      <c r="P768" s="71"/>
      <c r="Q768" s="71"/>
      <c r="R768" s="71"/>
      <c r="S768" s="72">
        <v>3355.6</v>
      </c>
      <c r="T768" s="72">
        <v>3355.6</v>
      </c>
      <c r="U768" s="71"/>
      <c r="V768" s="71"/>
      <c r="W768" s="71"/>
      <c r="X768" s="72">
        <v>0</v>
      </c>
      <c r="Y768" s="72">
        <v>0</v>
      </c>
      <c r="Z768" s="72">
        <v>3355.6</v>
      </c>
      <c r="AA768" s="69"/>
      <c r="AB768" s="69"/>
      <c r="AC768" s="69"/>
    </row>
    <row r="769" spans="1:29" ht="40" x14ac:dyDescent="0.25">
      <c r="A769" s="68" t="s">
        <v>20628</v>
      </c>
      <c r="B769" s="69" t="s">
        <v>19463</v>
      </c>
      <c r="C769" s="69" t="s">
        <v>20629</v>
      </c>
      <c r="D769" s="69" t="s">
        <v>5164</v>
      </c>
      <c r="E769" s="69" t="s">
        <v>18976</v>
      </c>
      <c r="F769" s="69" t="s">
        <v>1250</v>
      </c>
      <c r="G769" s="69" t="s">
        <v>961</v>
      </c>
      <c r="H769" s="69" t="s">
        <v>962</v>
      </c>
      <c r="I769" s="70">
        <v>6746.74</v>
      </c>
      <c r="J769" s="69" t="s">
        <v>4591</v>
      </c>
      <c r="K769" s="69" t="s">
        <v>20630</v>
      </c>
      <c r="L769" s="70">
        <v>6746.74</v>
      </c>
      <c r="M769" s="69"/>
      <c r="N769" s="69" t="s">
        <v>20631</v>
      </c>
      <c r="O769" s="69"/>
      <c r="P769" s="69" t="s">
        <v>1088</v>
      </c>
      <c r="Q769" s="69" t="s">
        <v>2124</v>
      </c>
      <c r="R769" s="69"/>
      <c r="S769" s="70">
        <v>6746.74</v>
      </c>
      <c r="T769" s="70"/>
      <c r="U769" s="69"/>
      <c r="V769" s="69"/>
      <c r="W769" s="69" t="s">
        <v>2124</v>
      </c>
      <c r="X769" s="69"/>
      <c r="Y769" s="70"/>
      <c r="Z769" s="69">
        <v>0</v>
      </c>
      <c r="AA769" s="69" t="s">
        <v>989</v>
      </c>
      <c r="AB769" s="69" t="s">
        <v>1144</v>
      </c>
      <c r="AC769" s="69"/>
    </row>
    <row r="770" spans="1:29" x14ac:dyDescent="0.25">
      <c r="A770" s="71" t="s">
        <v>193</v>
      </c>
      <c r="B770" s="71"/>
      <c r="C770" s="71"/>
      <c r="D770" s="71"/>
      <c r="E770" s="71"/>
      <c r="F770" s="71"/>
      <c r="G770" s="71"/>
      <c r="H770" s="71"/>
      <c r="I770" s="72">
        <v>6746.74</v>
      </c>
      <c r="J770" s="71"/>
      <c r="K770" s="71"/>
      <c r="L770" s="72">
        <v>6746.74</v>
      </c>
      <c r="M770" s="72">
        <v>0</v>
      </c>
      <c r="N770" s="71"/>
      <c r="O770" s="71"/>
      <c r="P770" s="71"/>
      <c r="Q770" s="71"/>
      <c r="R770" s="71"/>
      <c r="S770" s="72">
        <v>6746.74</v>
      </c>
      <c r="T770" s="72">
        <v>0</v>
      </c>
      <c r="U770" s="71"/>
      <c r="V770" s="71"/>
      <c r="W770" s="71"/>
      <c r="X770" s="72">
        <v>6746.74</v>
      </c>
      <c r="Y770" s="72">
        <v>0</v>
      </c>
      <c r="Z770" s="72">
        <v>0</v>
      </c>
      <c r="AA770" s="69"/>
      <c r="AB770" s="69"/>
      <c r="AC770" s="69"/>
    </row>
    <row r="771" spans="1:29" ht="30" x14ac:dyDescent="0.25">
      <c r="A771" s="68" t="s">
        <v>20632</v>
      </c>
      <c r="B771" s="69" t="s">
        <v>20597</v>
      </c>
      <c r="C771" s="69" t="s">
        <v>20633</v>
      </c>
      <c r="D771" s="69" t="s">
        <v>847</v>
      </c>
      <c r="E771" s="69" t="s">
        <v>18976</v>
      </c>
      <c r="F771" s="69" t="s">
        <v>1250</v>
      </c>
      <c r="G771" s="69" t="s">
        <v>961</v>
      </c>
      <c r="H771" s="69" t="s">
        <v>962</v>
      </c>
      <c r="I771" s="70">
        <v>3115</v>
      </c>
      <c r="J771" s="69" t="s">
        <v>4591</v>
      </c>
      <c r="K771" s="69" t="s">
        <v>20634</v>
      </c>
      <c r="L771" s="70">
        <v>3115</v>
      </c>
      <c r="M771" s="69"/>
      <c r="N771" s="69" t="s">
        <v>20635</v>
      </c>
      <c r="O771" s="69"/>
      <c r="P771" s="69" t="s">
        <v>970</v>
      </c>
      <c r="Q771" s="69" t="s">
        <v>1490</v>
      </c>
      <c r="R771" s="69"/>
      <c r="S771" s="70">
        <v>3115</v>
      </c>
      <c r="T771" s="70"/>
      <c r="U771" s="69" t="s">
        <v>1490</v>
      </c>
      <c r="V771" s="73">
        <v>43</v>
      </c>
      <c r="W771" s="69" t="s">
        <v>1490</v>
      </c>
      <c r="X771" s="69"/>
      <c r="Y771" s="70"/>
      <c r="Z771" s="69">
        <v>0</v>
      </c>
      <c r="AA771" s="69" t="s">
        <v>989</v>
      </c>
      <c r="AB771" s="69" t="s">
        <v>1144</v>
      </c>
      <c r="AC771" s="69"/>
    </row>
    <row r="772" spans="1:29" x14ac:dyDescent="0.25">
      <c r="A772" s="71" t="s">
        <v>193</v>
      </c>
      <c r="B772" s="71"/>
      <c r="C772" s="71"/>
      <c r="D772" s="71"/>
      <c r="E772" s="71"/>
      <c r="F772" s="71"/>
      <c r="G772" s="71"/>
      <c r="H772" s="71"/>
      <c r="I772" s="72">
        <v>3115</v>
      </c>
      <c r="J772" s="71"/>
      <c r="K772" s="71"/>
      <c r="L772" s="72">
        <v>3115</v>
      </c>
      <c r="M772" s="72">
        <v>0</v>
      </c>
      <c r="N772" s="71"/>
      <c r="O772" s="71"/>
      <c r="P772" s="71"/>
      <c r="Q772" s="71"/>
      <c r="R772" s="71"/>
      <c r="S772" s="72">
        <v>3115</v>
      </c>
      <c r="T772" s="72">
        <v>3115</v>
      </c>
      <c r="U772" s="71"/>
      <c r="V772" s="71"/>
      <c r="W772" s="71"/>
      <c r="X772" s="72">
        <v>0</v>
      </c>
      <c r="Y772" s="72">
        <v>0</v>
      </c>
      <c r="Z772" s="72">
        <v>3115</v>
      </c>
      <c r="AA772" s="69"/>
      <c r="AB772" s="69"/>
      <c r="AC772" s="69"/>
    </row>
    <row r="773" spans="1:29" ht="40" x14ac:dyDescent="0.25">
      <c r="A773" s="68" t="s">
        <v>20636</v>
      </c>
      <c r="B773" s="69" t="s">
        <v>20583</v>
      </c>
      <c r="C773" s="69" t="s">
        <v>20637</v>
      </c>
      <c r="D773" s="69" t="s">
        <v>5061</v>
      </c>
      <c r="E773" s="69" t="s">
        <v>18990</v>
      </c>
      <c r="F773" s="69" t="s">
        <v>1436</v>
      </c>
      <c r="G773" s="69" t="s">
        <v>961</v>
      </c>
      <c r="H773" s="69" t="s">
        <v>962</v>
      </c>
      <c r="I773" s="70">
        <v>2859.65</v>
      </c>
      <c r="J773" s="69" t="s">
        <v>4591</v>
      </c>
      <c r="K773" s="69" t="s">
        <v>20638</v>
      </c>
      <c r="L773" s="70">
        <v>2859.65</v>
      </c>
      <c r="M773" s="69"/>
      <c r="N773" s="69" t="s">
        <v>20639</v>
      </c>
      <c r="O773" s="69"/>
      <c r="P773" s="69" t="s">
        <v>1379</v>
      </c>
      <c r="Q773" s="69" t="s">
        <v>1165</v>
      </c>
      <c r="R773" s="69"/>
      <c r="S773" s="70">
        <v>2859.65</v>
      </c>
      <c r="T773" s="70"/>
      <c r="U773" s="69" t="s">
        <v>1452</v>
      </c>
      <c r="V773" s="73">
        <v>42</v>
      </c>
      <c r="W773" s="69" t="s">
        <v>1452</v>
      </c>
      <c r="X773" s="69"/>
      <c r="Y773" s="70"/>
      <c r="Z773" s="69">
        <v>0</v>
      </c>
      <c r="AA773" s="69" t="s">
        <v>989</v>
      </c>
      <c r="AB773" s="69" t="s">
        <v>1144</v>
      </c>
      <c r="AC773" s="69"/>
    </row>
    <row r="774" spans="1:29" x14ac:dyDescent="0.25">
      <c r="A774" s="71" t="s">
        <v>193</v>
      </c>
      <c r="B774" s="71"/>
      <c r="C774" s="71"/>
      <c r="D774" s="71"/>
      <c r="E774" s="71"/>
      <c r="F774" s="71"/>
      <c r="G774" s="71"/>
      <c r="H774" s="71"/>
      <c r="I774" s="72">
        <v>2859.65</v>
      </c>
      <c r="J774" s="71"/>
      <c r="K774" s="71"/>
      <c r="L774" s="72">
        <v>2859.65</v>
      </c>
      <c r="M774" s="72">
        <v>0</v>
      </c>
      <c r="N774" s="71"/>
      <c r="O774" s="71"/>
      <c r="P774" s="71"/>
      <c r="Q774" s="71"/>
      <c r="R774" s="71"/>
      <c r="S774" s="72">
        <v>2859.65</v>
      </c>
      <c r="T774" s="72">
        <v>2859.65</v>
      </c>
      <c r="U774" s="71"/>
      <c r="V774" s="71"/>
      <c r="W774" s="71"/>
      <c r="X774" s="72">
        <v>0</v>
      </c>
      <c r="Y774" s="72">
        <v>0</v>
      </c>
      <c r="Z774" s="72">
        <v>2859.65</v>
      </c>
      <c r="AA774" s="69"/>
      <c r="AB774" s="69"/>
      <c r="AC774" s="69"/>
    </row>
    <row r="775" spans="1:29" ht="30" x14ac:dyDescent="0.25">
      <c r="A775" s="68" t="s">
        <v>20640</v>
      </c>
      <c r="B775" s="69" t="s">
        <v>20597</v>
      </c>
      <c r="C775" s="69" t="s">
        <v>20641</v>
      </c>
      <c r="D775" s="69" t="s">
        <v>4623</v>
      </c>
      <c r="E775" s="69" t="s">
        <v>18976</v>
      </c>
      <c r="F775" s="69" t="s">
        <v>1436</v>
      </c>
      <c r="G775" s="69" t="s">
        <v>961</v>
      </c>
      <c r="H775" s="69" t="s">
        <v>962</v>
      </c>
      <c r="I775" s="70">
        <v>13919.16</v>
      </c>
      <c r="J775" s="69" t="s">
        <v>4591</v>
      </c>
      <c r="K775" s="69" t="s">
        <v>20642</v>
      </c>
      <c r="L775" s="70">
        <v>13919.16</v>
      </c>
      <c r="M775" s="69"/>
      <c r="N775" s="69" t="s">
        <v>20643</v>
      </c>
      <c r="O775" s="69"/>
      <c r="P775" s="69" t="s">
        <v>1480</v>
      </c>
      <c r="Q775" s="69" t="s">
        <v>1157</v>
      </c>
      <c r="R775" s="69"/>
      <c r="S775" s="70">
        <v>13919.16</v>
      </c>
      <c r="T775" s="70"/>
      <c r="U775" s="69" t="s">
        <v>1611</v>
      </c>
      <c r="V775" s="73">
        <v>6</v>
      </c>
      <c r="W775" s="69" t="s">
        <v>1611</v>
      </c>
      <c r="X775" s="69"/>
      <c r="Y775" s="70"/>
      <c r="Z775" s="69">
        <v>0</v>
      </c>
      <c r="AA775" s="69" t="s">
        <v>989</v>
      </c>
      <c r="AB775" s="69" t="s">
        <v>1144</v>
      </c>
      <c r="AC775" s="69"/>
    </row>
    <row r="776" spans="1:29" x14ac:dyDescent="0.25">
      <c r="A776" s="71" t="s">
        <v>193</v>
      </c>
      <c r="B776" s="71"/>
      <c r="C776" s="71"/>
      <c r="D776" s="71"/>
      <c r="E776" s="71"/>
      <c r="F776" s="71"/>
      <c r="G776" s="71"/>
      <c r="H776" s="71"/>
      <c r="I776" s="72">
        <v>13919.16</v>
      </c>
      <c r="J776" s="71"/>
      <c r="K776" s="71"/>
      <c r="L776" s="72">
        <v>13919.16</v>
      </c>
      <c r="M776" s="72">
        <v>0</v>
      </c>
      <c r="N776" s="71"/>
      <c r="O776" s="71"/>
      <c r="P776" s="71"/>
      <c r="Q776" s="71"/>
      <c r="R776" s="71"/>
      <c r="S776" s="72">
        <v>13919.16</v>
      </c>
      <c r="T776" s="72">
        <v>13919.16</v>
      </c>
      <c r="U776" s="71"/>
      <c r="V776" s="71"/>
      <c r="W776" s="71"/>
      <c r="X776" s="72">
        <v>0</v>
      </c>
      <c r="Y776" s="72">
        <v>0</v>
      </c>
      <c r="Z776" s="72">
        <v>13919.16</v>
      </c>
      <c r="AA776" s="69"/>
      <c r="AB776" s="69"/>
      <c r="AC776" s="69"/>
    </row>
    <row r="777" spans="1:29" ht="30" x14ac:dyDescent="0.25">
      <c r="A777" s="68" t="s">
        <v>20644</v>
      </c>
      <c r="B777" s="69" t="s">
        <v>19007</v>
      </c>
      <c r="C777" s="69" t="s">
        <v>20645</v>
      </c>
      <c r="D777" s="69" t="s">
        <v>4623</v>
      </c>
      <c r="E777" s="69" t="s">
        <v>18990</v>
      </c>
      <c r="F777" s="69" t="s">
        <v>2516</v>
      </c>
      <c r="G777" s="69" t="s">
        <v>961</v>
      </c>
      <c r="H777" s="69" t="s">
        <v>962</v>
      </c>
      <c r="I777" s="70">
        <v>5055.87</v>
      </c>
      <c r="J777" s="69" t="s">
        <v>4591</v>
      </c>
      <c r="K777" s="69" t="s">
        <v>20646</v>
      </c>
      <c r="L777" s="70">
        <v>5055.87</v>
      </c>
      <c r="M777" s="69"/>
      <c r="N777" s="69" t="s">
        <v>20647</v>
      </c>
      <c r="O777" s="69"/>
      <c r="P777" s="69" t="s">
        <v>1379</v>
      </c>
      <c r="Q777" s="69" t="s">
        <v>1616</v>
      </c>
      <c r="R777" s="69"/>
      <c r="S777" s="70">
        <v>5055.87</v>
      </c>
      <c r="T777" s="70"/>
      <c r="U777" s="69" t="s">
        <v>1620</v>
      </c>
      <c r="V777" s="73">
        <v>51</v>
      </c>
      <c r="W777" s="69" t="s">
        <v>1620</v>
      </c>
      <c r="X777" s="69"/>
      <c r="Y777" s="70"/>
      <c r="Z777" s="69">
        <v>0</v>
      </c>
      <c r="AA777" s="69" t="s">
        <v>989</v>
      </c>
      <c r="AB777" s="69" t="s">
        <v>1144</v>
      </c>
      <c r="AC777" s="69"/>
    </row>
    <row r="778" spans="1:29" x14ac:dyDescent="0.25">
      <c r="A778" s="71" t="s">
        <v>193</v>
      </c>
      <c r="B778" s="71"/>
      <c r="C778" s="71"/>
      <c r="D778" s="71"/>
      <c r="E778" s="71"/>
      <c r="F778" s="71"/>
      <c r="G778" s="71"/>
      <c r="H778" s="71"/>
      <c r="I778" s="72">
        <v>5055.87</v>
      </c>
      <c r="J778" s="71"/>
      <c r="K778" s="71"/>
      <c r="L778" s="72">
        <v>5055.87</v>
      </c>
      <c r="M778" s="72">
        <v>0</v>
      </c>
      <c r="N778" s="71"/>
      <c r="O778" s="71"/>
      <c r="P778" s="71"/>
      <c r="Q778" s="71"/>
      <c r="R778" s="71"/>
      <c r="S778" s="72">
        <v>5055.87</v>
      </c>
      <c r="T778" s="72">
        <v>5055.87</v>
      </c>
      <c r="U778" s="71"/>
      <c r="V778" s="71"/>
      <c r="W778" s="71"/>
      <c r="X778" s="72">
        <v>0</v>
      </c>
      <c r="Y778" s="72">
        <v>0</v>
      </c>
      <c r="Z778" s="72">
        <v>5055.87</v>
      </c>
      <c r="AA778" s="69"/>
      <c r="AB778" s="69"/>
      <c r="AC778" s="69"/>
    </row>
    <row r="779" spans="1:29" ht="30" x14ac:dyDescent="0.25">
      <c r="A779" s="68" t="s">
        <v>20648</v>
      </c>
      <c r="B779" s="69" t="s">
        <v>20024</v>
      </c>
      <c r="C779" s="69" t="s">
        <v>20649</v>
      </c>
      <c r="D779" s="69" t="s">
        <v>20202</v>
      </c>
      <c r="E779" s="69" t="s">
        <v>18976</v>
      </c>
      <c r="F779" s="69" t="s">
        <v>2516</v>
      </c>
      <c r="G779" s="69" t="s">
        <v>961</v>
      </c>
      <c r="H779" s="69" t="s">
        <v>962</v>
      </c>
      <c r="I779" s="70">
        <v>885.81</v>
      </c>
      <c r="J779" s="69" t="s">
        <v>4591</v>
      </c>
      <c r="K779" s="69" t="s">
        <v>20650</v>
      </c>
      <c r="L779" s="70">
        <v>885.81</v>
      </c>
      <c r="M779" s="69"/>
      <c r="N779" s="69" t="s">
        <v>20651</v>
      </c>
      <c r="O779" s="69"/>
      <c r="P779" s="69" t="s">
        <v>2620</v>
      </c>
      <c r="Q779" s="69" t="s">
        <v>1064</v>
      </c>
      <c r="R779" s="69"/>
      <c r="S779" s="70">
        <v>885.81</v>
      </c>
      <c r="T779" s="70"/>
      <c r="U779" s="69" t="s">
        <v>1483</v>
      </c>
      <c r="V779" s="73">
        <v>17</v>
      </c>
      <c r="W779" s="69" t="s">
        <v>1483</v>
      </c>
      <c r="X779" s="69"/>
      <c r="Y779" s="70"/>
      <c r="Z779" s="69">
        <v>0</v>
      </c>
      <c r="AA779" s="69" t="s">
        <v>989</v>
      </c>
      <c r="AB779" s="69" t="s">
        <v>1144</v>
      </c>
      <c r="AC779" s="69"/>
    </row>
    <row r="780" spans="1:29" x14ac:dyDescent="0.25">
      <c r="A780" s="71" t="s">
        <v>193</v>
      </c>
      <c r="B780" s="71"/>
      <c r="C780" s="71"/>
      <c r="D780" s="71"/>
      <c r="E780" s="71"/>
      <c r="F780" s="71"/>
      <c r="G780" s="71"/>
      <c r="H780" s="71"/>
      <c r="I780" s="72">
        <v>885.81</v>
      </c>
      <c r="J780" s="71"/>
      <c r="K780" s="71"/>
      <c r="L780" s="72">
        <v>885.81</v>
      </c>
      <c r="M780" s="72">
        <v>0</v>
      </c>
      <c r="N780" s="71"/>
      <c r="O780" s="71"/>
      <c r="P780" s="71"/>
      <c r="Q780" s="71"/>
      <c r="R780" s="71"/>
      <c r="S780" s="72">
        <v>885.81</v>
      </c>
      <c r="T780" s="72">
        <v>885.81</v>
      </c>
      <c r="U780" s="71"/>
      <c r="V780" s="71"/>
      <c r="W780" s="71"/>
      <c r="X780" s="72">
        <v>0</v>
      </c>
      <c r="Y780" s="72">
        <v>0</v>
      </c>
      <c r="Z780" s="72">
        <v>885.81</v>
      </c>
      <c r="AA780" s="69"/>
      <c r="AB780" s="69"/>
      <c r="AC780" s="69"/>
    </row>
    <row r="781" spans="1:29" ht="40" x14ac:dyDescent="0.25">
      <c r="A781" s="68" t="s">
        <v>20652</v>
      </c>
      <c r="B781" s="69" t="s">
        <v>19167</v>
      </c>
      <c r="C781" s="69" t="s">
        <v>20653</v>
      </c>
      <c r="D781" s="69" t="s">
        <v>5164</v>
      </c>
      <c r="E781" s="69" t="s">
        <v>18976</v>
      </c>
      <c r="F781" s="69" t="s">
        <v>2516</v>
      </c>
      <c r="G781" s="69" t="s">
        <v>961</v>
      </c>
      <c r="H781" s="69" t="s">
        <v>962</v>
      </c>
      <c r="I781" s="70">
        <v>7085.61</v>
      </c>
      <c r="J781" s="69" t="s">
        <v>4591</v>
      </c>
      <c r="K781" s="69" t="s">
        <v>20654</v>
      </c>
      <c r="L781" s="70">
        <v>6091.63</v>
      </c>
      <c r="M781" s="69"/>
      <c r="N781" s="69"/>
      <c r="O781" s="69"/>
      <c r="P781" s="69"/>
      <c r="Q781" s="69"/>
      <c r="R781" s="69"/>
      <c r="S781" s="69"/>
      <c r="T781" s="70"/>
      <c r="U781" s="69"/>
      <c r="V781" s="69"/>
      <c r="W781" s="69"/>
      <c r="X781" s="69"/>
      <c r="Y781" s="70"/>
      <c r="Z781" s="69">
        <v>0</v>
      </c>
      <c r="AA781" s="69" t="s">
        <v>989</v>
      </c>
      <c r="AB781" s="69" t="s">
        <v>1144</v>
      </c>
      <c r="AC781" s="69"/>
    </row>
    <row r="782" spans="1:29" x14ac:dyDescent="0.25">
      <c r="A782" s="71" t="s">
        <v>193</v>
      </c>
      <c r="B782" s="71"/>
      <c r="C782" s="71"/>
      <c r="D782" s="71"/>
      <c r="E782" s="71"/>
      <c r="F782" s="71"/>
      <c r="G782" s="71"/>
      <c r="H782" s="71"/>
      <c r="I782" s="72">
        <v>7085.61</v>
      </c>
      <c r="J782" s="71"/>
      <c r="K782" s="71"/>
      <c r="L782" s="72">
        <v>6091.63</v>
      </c>
      <c r="M782" s="72">
        <v>993.97999999999956</v>
      </c>
      <c r="N782" s="71"/>
      <c r="O782" s="71"/>
      <c r="P782" s="71"/>
      <c r="Q782" s="71"/>
      <c r="R782" s="71"/>
      <c r="S782" s="72">
        <v>0</v>
      </c>
      <c r="T782" s="72">
        <v>0</v>
      </c>
      <c r="U782" s="71"/>
      <c r="V782" s="71"/>
      <c r="W782" s="71"/>
      <c r="X782" s="72">
        <v>0</v>
      </c>
      <c r="Y782" s="72">
        <v>0</v>
      </c>
      <c r="Z782" s="72">
        <v>0</v>
      </c>
      <c r="AA782" s="69"/>
      <c r="AB782" s="69"/>
      <c r="AC782" s="69"/>
    </row>
    <row r="783" spans="1:29" ht="40" x14ac:dyDescent="0.25">
      <c r="A783" s="68" t="s">
        <v>20655</v>
      </c>
      <c r="B783" s="69" t="s">
        <v>20597</v>
      </c>
      <c r="C783" s="69" t="s">
        <v>20656</v>
      </c>
      <c r="D783" s="69" t="s">
        <v>9549</v>
      </c>
      <c r="E783" s="69" t="s">
        <v>18976</v>
      </c>
      <c r="F783" s="69" t="s">
        <v>2516</v>
      </c>
      <c r="G783" s="69" t="s">
        <v>6570</v>
      </c>
      <c r="H783" s="69" t="s">
        <v>962</v>
      </c>
      <c r="I783" s="70">
        <v>951.68</v>
      </c>
      <c r="J783" s="69" t="s">
        <v>4591</v>
      </c>
      <c r="K783" s="69" t="s">
        <v>20657</v>
      </c>
      <c r="L783" s="70">
        <v>951.68</v>
      </c>
      <c r="M783" s="69"/>
      <c r="N783" s="69" t="s">
        <v>20658</v>
      </c>
      <c r="O783" s="69"/>
      <c r="P783" s="69" t="s">
        <v>1480</v>
      </c>
      <c r="Q783" s="69" t="s">
        <v>1157</v>
      </c>
      <c r="R783" s="69"/>
      <c r="S783" s="70">
        <v>951.68</v>
      </c>
      <c r="T783" s="70"/>
      <c r="U783" s="69" t="s">
        <v>1611</v>
      </c>
      <c r="V783" s="73">
        <v>6</v>
      </c>
      <c r="W783" s="69" t="s">
        <v>1611</v>
      </c>
      <c r="X783" s="69"/>
      <c r="Y783" s="70"/>
      <c r="Z783" s="69">
        <v>0</v>
      </c>
      <c r="AA783" s="69" t="s">
        <v>989</v>
      </c>
      <c r="AB783" s="69" t="s">
        <v>1144</v>
      </c>
      <c r="AC783" s="69"/>
    </row>
    <row r="784" spans="1:29" x14ac:dyDescent="0.25">
      <c r="A784" s="71" t="s">
        <v>193</v>
      </c>
      <c r="B784" s="71"/>
      <c r="C784" s="71"/>
      <c r="D784" s="71"/>
      <c r="E784" s="71"/>
      <c r="F784" s="71"/>
      <c r="G784" s="71"/>
      <c r="H784" s="71"/>
      <c r="I784" s="72">
        <v>951.68</v>
      </c>
      <c r="J784" s="71"/>
      <c r="K784" s="71"/>
      <c r="L784" s="72">
        <v>951.68</v>
      </c>
      <c r="M784" s="72">
        <v>0</v>
      </c>
      <c r="N784" s="71"/>
      <c r="O784" s="71"/>
      <c r="P784" s="71"/>
      <c r="Q784" s="71"/>
      <c r="R784" s="71"/>
      <c r="S784" s="72">
        <v>951.68</v>
      </c>
      <c r="T784" s="72">
        <v>951.68</v>
      </c>
      <c r="U784" s="71"/>
      <c r="V784" s="71"/>
      <c r="W784" s="71"/>
      <c r="X784" s="72">
        <v>0</v>
      </c>
      <c r="Y784" s="72">
        <v>0</v>
      </c>
      <c r="Z784" s="72">
        <v>951.68</v>
      </c>
      <c r="AA784" s="69"/>
      <c r="AB784" s="69"/>
      <c r="AC784" s="69"/>
    </row>
    <row r="785" spans="1:29" ht="30" x14ac:dyDescent="0.25">
      <c r="A785" s="68" t="s">
        <v>20659</v>
      </c>
      <c r="B785" s="69" t="s">
        <v>20597</v>
      </c>
      <c r="C785" s="69" t="s">
        <v>20660</v>
      </c>
      <c r="D785" s="69" t="s">
        <v>4589</v>
      </c>
      <c r="E785" s="69" t="s">
        <v>18976</v>
      </c>
      <c r="F785" s="69" t="s">
        <v>1416</v>
      </c>
      <c r="G785" s="69" t="s">
        <v>961</v>
      </c>
      <c r="H785" s="69" t="s">
        <v>962</v>
      </c>
      <c r="I785" s="70">
        <v>421.6</v>
      </c>
      <c r="J785" s="69" t="s">
        <v>4591</v>
      </c>
      <c r="K785" s="69" t="s">
        <v>20661</v>
      </c>
      <c r="L785" s="70">
        <v>421.6</v>
      </c>
      <c r="M785" s="69"/>
      <c r="N785" s="69" t="s">
        <v>20662</v>
      </c>
      <c r="O785" s="69"/>
      <c r="P785" s="69" t="s">
        <v>2831</v>
      </c>
      <c r="Q785" s="69" t="s">
        <v>1681</v>
      </c>
      <c r="R785" s="69"/>
      <c r="S785" s="70">
        <v>421.6</v>
      </c>
      <c r="T785" s="70"/>
      <c r="U785" s="69" t="s">
        <v>1483</v>
      </c>
      <c r="V785" s="73">
        <v>10</v>
      </c>
      <c r="W785" s="69" t="s">
        <v>1483</v>
      </c>
      <c r="X785" s="69"/>
      <c r="Y785" s="70"/>
      <c r="Z785" s="69">
        <v>0</v>
      </c>
      <c r="AA785" s="69" t="s">
        <v>989</v>
      </c>
      <c r="AB785" s="69" t="s">
        <v>1144</v>
      </c>
      <c r="AC785" s="69"/>
    </row>
    <row r="786" spans="1:29" x14ac:dyDescent="0.25">
      <c r="A786" s="71" t="s">
        <v>193</v>
      </c>
      <c r="B786" s="71"/>
      <c r="C786" s="71"/>
      <c r="D786" s="71"/>
      <c r="E786" s="71"/>
      <c r="F786" s="71"/>
      <c r="G786" s="71"/>
      <c r="H786" s="71"/>
      <c r="I786" s="72">
        <v>421.6</v>
      </c>
      <c r="J786" s="71"/>
      <c r="K786" s="71"/>
      <c r="L786" s="72">
        <v>421.6</v>
      </c>
      <c r="M786" s="72">
        <v>0</v>
      </c>
      <c r="N786" s="71"/>
      <c r="O786" s="71"/>
      <c r="P786" s="71"/>
      <c r="Q786" s="71"/>
      <c r="R786" s="71"/>
      <c r="S786" s="72">
        <v>421.6</v>
      </c>
      <c r="T786" s="72">
        <v>421.6</v>
      </c>
      <c r="U786" s="71"/>
      <c r="V786" s="71"/>
      <c r="W786" s="71"/>
      <c r="X786" s="72">
        <v>0</v>
      </c>
      <c r="Y786" s="72">
        <v>0</v>
      </c>
      <c r="Z786" s="72">
        <v>421.6</v>
      </c>
      <c r="AA786" s="69"/>
      <c r="AB786" s="69"/>
      <c r="AC786" s="69"/>
    </row>
    <row r="787" spans="1:29" ht="40" x14ac:dyDescent="0.25">
      <c r="A787" s="68" t="s">
        <v>20663</v>
      </c>
      <c r="B787" s="69" t="s">
        <v>19463</v>
      </c>
      <c r="C787" s="69" t="s">
        <v>20664</v>
      </c>
      <c r="D787" s="69" t="s">
        <v>890</v>
      </c>
      <c r="E787" s="69" t="s">
        <v>18976</v>
      </c>
      <c r="F787" s="69" t="s">
        <v>1416</v>
      </c>
      <c r="G787" s="69" t="s">
        <v>1199</v>
      </c>
      <c r="H787" s="69" t="s">
        <v>962</v>
      </c>
      <c r="I787" s="70">
        <v>1050</v>
      </c>
      <c r="J787" s="69" t="s">
        <v>4591</v>
      </c>
      <c r="K787" s="69" t="s">
        <v>20665</v>
      </c>
      <c r="L787" s="70">
        <v>1050</v>
      </c>
      <c r="M787" s="69"/>
      <c r="N787" s="69" t="s">
        <v>20666</v>
      </c>
      <c r="O787" s="69"/>
      <c r="P787" s="69" t="s">
        <v>970</v>
      </c>
      <c r="Q787" s="69" t="s">
        <v>2743</v>
      </c>
      <c r="R787" s="69"/>
      <c r="S787" s="70">
        <v>1050</v>
      </c>
      <c r="T787" s="70"/>
      <c r="U787" s="69" t="s">
        <v>1490</v>
      </c>
      <c r="V787" s="73">
        <v>43</v>
      </c>
      <c r="W787" s="69" t="s">
        <v>1490</v>
      </c>
      <c r="X787" s="69"/>
      <c r="Y787" s="70"/>
      <c r="Z787" s="69">
        <v>0</v>
      </c>
      <c r="AA787" s="69" t="s">
        <v>989</v>
      </c>
      <c r="AB787" s="69" t="s">
        <v>1144</v>
      </c>
      <c r="AC787" s="69"/>
    </row>
    <row r="788" spans="1:29" x14ac:dyDescent="0.25">
      <c r="A788" s="71" t="s">
        <v>193</v>
      </c>
      <c r="B788" s="71"/>
      <c r="C788" s="71"/>
      <c r="D788" s="71"/>
      <c r="E788" s="71"/>
      <c r="F788" s="71"/>
      <c r="G788" s="71"/>
      <c r="H788" s="71"/>
      <c r="I788" s="72">
        <v>1050</v>
      </c>
      <c r="J788" s="71"/>
      <c r="K788" s="71"/>
      <c r="L788" s="72">
        <v>1050</v>
      </c>
      <c r="M788" s="72">
        <v>0</v>
      </c>
      <c r="N788" s="71"/>
      <c r="O788" s="71"/>
      <c r="P788" s="71"/>
      <c r="Q788" s="71"/>
      <c r="R788" s="71"/>
      <c r="S788" s="72">
        <v>1050</v>
      </c>
      <c r="T788" s="72">
        <v>1050</v>
      </c>
      <c r="U788" s="71"/>
      <c r="V788" s="71"/>
      <c r="W788" s="71"/>
      <c r="X788" s="72">
        <v>0</v>
      </c>
      <c r="Y788" s="72">
        <v>0</v>
      </c>
      <c r="Z788" s="72">
        <v>1050</v>
      </c>
      <c r="AA788" s="69"/>
      <c r="AB788" s="69"/>
      <c r="AC788" s="69"/>
    </row>
    <row r="789" spans="1:29" ht="20" x14ac:dyDescent="0.25">
      <c r="A789" s="68" t="s">
        <v>20667</v>
      </c>
      <c r="B789" s="69" t="s">
        <v>20668</v>
      </c>
      <c r="C789" s="69" t="s">
        <v>20669</v>
      </c>
      <c r="D789" s="69" t="s">
        <v>14846</v>
      </c>
      <c r="E789" s="69" t="s">
        <v>18976</v>
      </c>
      <c r="F789" s="69" t="s">
        <v>5004</v>
      </c>
      <c r="G789" s="69" t="s">
        <v>961</v>
      </c>
      <c r="H789" s="69" t="s">
        <v>962</v>
      </c>
      <c r="I789" s="70">
        <v>3898.82</v>
      </c>
      <c r="J789" s="69" t="s">
        <v>4591</v>
      </c>
      <c r="K789" s="69" t="s">
        <v>20670</v>
      </c>
      <c r="L789" s="70">
        <v>3898.82</v>
      </c>
      <c r="M789" s="69"/>
      <c r="N789" s="69" t="s">
        <v>20671</v>
      </c>
      <c r="O789" s="69"/>
      <c r="P789" s="69" t="s">
        <v>1085</v>
      </c>
      <c r="Q789" s="69" t="s">
        <v>1286</v>
      </c>
      <c r="R789" s="69"/>
      <c r="S789" s="70">
        <v>3898.82</v>
      </c>
      <c r="T789" s="70"/>
      <c r="U789" s="69"/>
      <c r="V789" s="69"/>
      <c r="W789" s="69" t="s">
        <v>1286</v>
      </c>
      <c r="X789" s="69"/>
      <c r="Y789" s="70"/>
      <c r="Z789" s="69">
        <v>0</v>
      </c>
      <c r="AA789" s="69" t="s">
        <v>989</v>
      </c>
      <c r="AB789" s="69" t="s">
        <v>1144</v>
      </c>
      <c r="AC789" s="69"/>
    </row>
    <row r="790" spans="1:29" x14ac:dyDescent="0.25">
      <c r="A790" s="71" t="s">
        <v>193</v>
      </c>
      <c r="B790" s="71"/>
      <c r="C790" s="71"/>
      <c r="D790" s="71"/>
      <c r="E790" s="71"/>
      <c r="F790" s="71"/>
      <c r="G790" s="71"/>
      <c r="H790" s="71"/>
      <c r="I790" s="72">
        <v>3898.82</v>
      </c>
      <c r="J790" s="71"/>
      <c r="K790" s="71"/>
      <c r="L790" s="72">
        <v>3898.82</v>
      </c>
      <c r="M790" s="72">
        <v>0</v>
      </c>
      <c r="N790" s="71"/>
      <c r="O790" s="71"/>
      <c r="P790" s="71"/>
      <c r="Q790" s="71"/>
      <c r="R790" s="71"/>
      <c r="S790" s="72">
        <v>3898.82</v>
      </c>
      <c r="T790" s="72">
        <v>0</v>
      </c>
      <c r="U790" s="71"/>
      <c r="V790" s="71"/>
      <c r="W790" s="71"/>
      <c r="X790" s="72">
        <v>3898.82</v>
      </c>
      <c r="Y790" s="72">
        <v>0</v>
      </c>
      <c r="Z790" s="72">
        <v>0</v>
      </c>
      <c r="AA790" s="69"/>
      <c r="AB790" s="69"/>
      <c r="AC790" s="69"/>
    </row>
    <row r="791" spans="1:29" ht="30" x14ac:dyDescent="0.25">
      <c r="A791" s="68" t="s">
        <v>20672</v>
      </c>
      <c r="B791" s="69" t="s">
        <v>19007</v>
      </c>
      <c r="C791" s="69" t="s">
        <v>20674</v>
      </c>
      <c r="D791" s="69" t="s">
        <v>20673</v>
      </c>
      <c r="E791" s="69" t="s">
        <v>18990</v>
      </c>
      <c r="F791" s="69" t="s">
        <v>5004</v>
      </c>
      <c r="G791" s="69" t="s">
        <v>961</v>
      </c>
      <c r="H791" s="69" t="s">
        <v>962</v>
      </c>
      <c r="I791" s="70">
        <v>3367.95</v>
      </c>
      <c r="J791" s="69" t="s">
        <v>4591</v>
      </c>
      <c r="K791" s="69" t="s">
        <v>20675</v>
      </c>
      <c r="L791" s="70">
        <v>3367.95</v>
      </c>
      <c r="M791" s="69"/>
      <c r="N791" s="69" t="s">
        <v>20676</v>
      </c>
      <c r="O791" s="69"/>
      <c r="P791" s="69" t="s">
        <v>1064</v>
      </c>
      <c r="Q791" s="69" t="s">
        <v>1011</v>
      </c>
      <c r="R791" s="69"/>
      <c r="S791" s="70">
        <v>3367.95</v>
      </c>
      <c r="T791" s="70"/>
      <c r="U791" s="69" t="s">
        <v>1483</v>
      </c>
      <c r="V791" s="73">
        <v>16</v>
      </c>
      <c r="W791" s="69" t="s">
        <v>1483</v>
      </c>
      <c r="X791" s="69"/>
      <c r="Y791" s="70"/>
      <c r="Z791" s="69">
        <v>0</v>
      </c>
      <c r="AA791" s="69" t="s">
        <v>989</v>
      </c>
      <c r="AB791" s="69" t="s">
        <v>1144</v>
      </c>
      <c r="AC791" s="69"/>
    </row>
    <row r="792" spans="1:29" x14ac:dyDescent="0.25">
      <c r="A792" s="71" t="s">
        <v>193</v>
      </c>
      <c r="B792" s="71"/>
      <c r="C792" s="71"/>
      <c r="D792" s="71"/>
      <c r="E792" s="71"/>
      <c r="F792" s="71"/>
      <c r="G792" s="71"/>
      <c r="H792" s="71"/>
      <c r="I792" s="72">
        <v>3367.95</v>
      </c>
      <c r="J792" s="71"/>
      <c r="K792" s="71"/>
      <c r="L792" s="72">
        <v>3367.95</v>
      </c>
      <c r="M792" s="72">
        <v>0</v>
      </c>
      <c r="N792" s="71"/>
      <c r="O792" s="71"/>
      <c r="P792" s="71"/>
      <c r="Q792" s="71"/>
      <c r="R792" s="71"/>
      <c r="S792" s="72">
        <v>3367.95</v>
      </c>
      <c r="T792" s="72">
        <v>3367.95</v>
      </c>
      <c r="U792" s="71"/>
      <c r="V792" s="71"/>
      <c r="W792" s="71"/>
      <c r="X792" s="72">
        <v>0</v>
      </c>
      <c r="Y792" s="72">
        <v>0</v>
      </c>
      <c r="Z792" s="72">
        <v>3367.95</v>
      </c>
      <c r="AA792" s="69"/>
      <c r="AB792" s="69"/>
      <c r="AC792" s="69"/>
    </row>
    <row r="793" spans="1:29" ht="30" x14ac:dyDescent="0.25">
      <c r="A793" s="68" t="s">
        <v>20677</v>
      </c>
      <c r="B793" s="69" t="s">
        <v>20678</v>
      </c>
      <c r="C793" s="69" t="s">
        <v>20679</v>
      </c>
      <c r="D793" s="69" t="s">
        <v>858</v>
      </c>
      <c r="E793" s="69" t="s">
        <v>18990</v>
      </c>
      <c r="F793" s="69" t="s">
        <v>5004</v>
      </c>
      <c r="G793" s="69" t="s">
        <v>961</v>
      </c>
      <c r="H793" s="69" t="s">
        <v>962</v>
      </c>
      <c r="I793" s="70">
        <v>1324.78</v>
      </c>
      <c r="J793" s="69" t="s">
        <v>4591</v>
      </c>
      <c r="K793" s="69" t="s">
        <v>20680</v>
      </c>
      <c r="L793" s="70">
        <v>1324.78</v>
      </c>
      <c r="M793" s="69"/>
      <c r="N793" s="69" t="s">
        <v>20681</v>
      </c>
      <c r="O793" s="69"/>
      <c r="P793" s="69" t="s">
        <v>970</v>
      </c>
      <c r="Q793" s="69" t="s">
        <v>1524</v>
      </c>
      <c r="R793" s="69"/>
      <c r="S793" s="70">
        <v>1324.78</v>
      </c>
      <c r="T793" s="70"/>
      <c r="U793" s="69" t="s">
        <v>1524</v>
      </c>
      <c r="V793" s="73">
        <v>42</v>
      </c>
      <c r="W793" s="69" t="s">
        <v>1524</v>
      </c>
      <c r="X793" s="69"/>
      <c r="Y793" s="70"/>
      <c r="Z793" s="69">
        <v>0</v>
      </c>
      <c r="AA793" s="69" t="s">
        <v>989</v>
      </c>
      <c r="AB793" s="69" t="s">
        <v>1144</v>
      </c>
      <c r="AC793" s="69"/>
    </row>
    <row r="794" spans="1:29" x14ac:dyDescent="0.25">
      <c r="A794" s="71" t="s">
        <v>193</v>
      </c>
      <c r="B794" s="71"/>
      <c r="C794" s="71"/>
      <c r="D794" s="71"/>
      <c r="E794" s="71"/>
      <c r="F794" s="71"/>
      <c r="G794" s="71"/>
      <c r="H794" s="71"/>
      <c r="I794" s="72">
        <v>1324.78</v>
      </c>
      <c r="J794" s="71"/>
      <c r="K794" s="71"/>
      <c r="L794" s="72">
        <v>1324.78</v>
      </c>
      <c r="M794" s="72">
        <v>0</v>
      </c>
      <c r="N794" s="71"/>
      <c r="O794" s="71"/>
      <c r="P794" s="71"/>
      <c r="Q794" s="71"/>
      <c r="R794" s="71"/>
      <c r="S794" s="72">
        <v>1324.78</v>
      </c>
      <c r="T794" s="72">
        <v>1324.78</v>
      </c>
      <c r="U794" s="71"/>
      <c r="V794" s="71"/>
      <c r="W794" s="71"/>
      <c r="X794" s="72">
        <v>0</v>
      </c>
      <c r="Y794" s="72">
        <v>0</v>
      </c>
      <c r="Z794" s="72">
        <v>1324.78</v>
      </c>
      <c r="AA794" s="69"/>
      <c r="AB794" s="69"/>
      <c r="AC794" s="69"/>
    </row>
    <row r="795" spans="1:29" ht="30" x14ac:dyDescent="0.25">
      <c r="A795" s="68" t="s">
        <v>20682</v>
      </c>
      <c r="B795" s="69" t="s">
        <v>20683</v>
      </c>
      <c r="C795" s="69" t="s">
        <v>20684</v>
      </c>
      <c r="D795" s="69" t="s">
        <v>4623</v>
      </c>
      <c r="E795" s="69" t="s">
        <v>18990</v>
      </c>
      <c r="F795" s="69" t="s">
        <v>3826</v>
      </c>
      <c r="G795" s="69" t="s">
        <v>961</v>
      </c>
      <c r="H795" s="69" t="s">
        <v>962</v>
      </c>
      <c r="I795" s="70">
        <v>4897.58</v>
      </c>
      <c r="J795" s="69" t="s">
        <v>4591</v>
      </c>
      <c r="K795" s="69" t="s">
        <v>20685</v>
      </c>
      <c r="L795" s="70">
        <v>4897.58</v>
      </c>
      <c r="M795" s="69"/>
      <c r="N795" s="69" t="s">
        <v>20686</v>
      </c>
      <c r="O795" s="69"/>
      <c r="P795" s="69" t="s">
        <v>1378</v>
      </c>
      <c r="Q795" s="69" t="s">
        <v>2134</v>
      </c>
      <c r="R795" s="69"/>
      <c r="S795" s="70">
        <v>4897.58</v>
      </c>
      <c r="T795" s="70"/>
      <c r="U795" s="69" t="s">
        <v>1452</v>
      </c>
      <c r="V795" s="73">
        <v>43</v>
      </c>
      <c r="W795" s="69" t="s">
        <v>1452</v>
      </c>
      <c r="X795" s="69"/>
      <c r="Y795" s="70"/>
      <c r="Z795" s="69">
        <v>0</v>
      </c>
      <c r="AA795" s="69" t="s">
        <v>989</v>
      </c>
      <c r="AB795" s="69" t="s">
        <v>1144</v>
      </c>
      <c r="AC795" s="69"/>
    </row>
    <row r="796" spans="1:29" x14ac:dyDescent="0.25">
      <c r="A796" s="71" t="s">
        <v>193</v>
      </c>
      <c r="B796" s="71"/>
      <c r="C796" s="71"/>
      <c r="D796" s="71"/>
      <c r="E796" s="71"/>
      <c r="F796" s="71"/>
      <c r="G796" s="71"/>
      <c r="H796" s="71"/>
      <c r="I796" s="72">
        <v>4897.58</v>
      </c>
      <c r="J796" s="71"/>
      <c r="K796" s="71"/>
      <c r="L796" s="72">
        <v>4897.58</v>
      </c>
      <c r="M796" s="72">
        <v>0</v>
      </c>
      <c r="N796" s="71"/>
      <c r="O796" s="71"/>
      <c r="P796" s="71"/>
      <c r="Q796" s="71"/>
      <c r="R796" s="71"/>
      <c r="S796" s="72">
        <v>4897.58</v>
      </c>
      <c r="T796" s="72">
        <v>4897.58</v>
      </c>
      <c r="U796" s="71"/>
      <c r="V796" s="71"/>
      <c r="W796" s="71"/>
      <c r="X796" s="72">
        <v>0</v>
      </c>
      <c r="Y796" s="72">
        <v>0</v>
      </c>
      <c r="Z796" s="72">
        <v>4897.58</v>
      </c>
      <c r="AA796" s="69"/>
      <c r="AB796" s="69"/>
      <c r="AC796" s="69"/>
    </row>
    <row r="797" spans="1:29" ht="30" x14ac:dyDescent="0.25">
      <c r="A797" s="68" t="s">
        <v>20687</v>
      </c>
      <c r="B797" s="69" t="s">
        <v>20688</v>
      </c>
      <c r="C797" s="69" t="s">
        <v>20689</v>
      </c>
      <c r="D797" s="69" t="s">
        <v>4623</v>
      </c>
      <c r="E797" s="69" t="s">
        <v>18976</v>
      </c>
      <c r="F797" s="69" t="s">
        <v>3826</v>
      </c>
      <c r="G797" s="69" t="s">
        <v>961</v>
      </c>
      <c r="H797" s="69" t="s">
        <v>962</v>
      </c>
      <c r="I797" s="70">
        <v>45482.58</v>
      </c>
      <c r="J797" s="69" t="s">
        <v>4591</v>
      </c>
      <c r="K797" s="69" t="s">
        <v>20690</v>
      </c>
      <c r="L797" s="70">
        <v>45482.58</v>
      </c>
      <c r="M797" s="69"/>
      <c r="N797" s="69" t="s">
        <v>20691</v>
      </c>
      <c r="O797" s="69"/>
      <c r="P797" s="69" t="s">
        <v>1689</v>
      </c>
      <c r="Q797" s="69" t="s">
        <v>1689</v>
      </c>
      <c r="R797" s="69"/>
      <c r="S797" s="70">
        <v>45482.58</v>
      </c>
      <c r="T797" s="70"/>
      <c r="U797" s="69" t="s">
        <v>1689</v>
      </c>
      <c r="V797" s="73">
        <v>0</v>
      </c>
      <c r="W797" s="69" t="s">
        <v>1689</v>
      </c>
      <c r="X797" s="69"/>
      <c r="Y797" s="70"/>
      <c r="Z797" s="69">
        <v>0</v>
      </c>
      <c r="AA797" s="69" t="s">
        <v>989</v>
      </c>
      <c r="AB797" s="69" t="s">
        <v>1144</v>
      </c>
      <c r="AC797" s="69"/>
    </row>
    <row r="798" spans="1:29" x14ac:dyDescent="0.25">
      <c r="A798" s="71" t="s">
        <v>193</v>
      </c>
      <c r="B798" s="71"/>
      <c r="C798" s="71"/>
      <c r="D798" s="71"/>
      <c r="E798" s="71"/>
      <c r="F798" s="71"/>
      <c r="G798" s="71"/>
      <c r="H798" s="71"/>
      <c r="I798" s="72">
        <v>45482.58</v>
      </c>
      <c r="J798" s="71"/>
      <c r="K798" s="71"/>
      <c r="L798" s="72">
        <v>45482.58</v>
      </c>
      <c r="M798" s="72">
        <v>0</v>
      </c>
      <c r="N798" s="71"/>
      <c r="O798" s="71"/>
      <c r="P798" s="71"/>
      <c r="Q798" s="71"/>
      <c r="R798" s="71"/>
      <c r="S798" s="72">
        <v>45482.58</v>
      </c>
      <c r="T798" s="72">
        <v>45482.58</v>
      </c>
      <c r="U798" s="71"/>
      <c r="V798" s="71"/>
      <c r="W798" s="71"/>
      <c r="X798" s="72">
        <v>0</v>
      </c>
      <c r="Y798" s="72">
        <v>0</v>
      </c>
      <c r="Z798" s="72">
        <v>45482.58</v>
      </c>
      <c r="AA798" s="69"/>
      <c r="AB798" s="69"/>
      <c r="AC798" s="69"/>
    </row>
    <row r="799" spans="1:29" ht="30" x14ac:dyDescent="0.25">
      <c r="A799" s="68" t="s">
        <v>20692</v>
      </c>
      <c r="B799" s="69" t="s">
        <v>20693</v>
      </c>
      <c r="C799" s="69" t="s">
        <v>20694</v>
      </c>
      <c r="D799" s="69" t="s">
        <v>847</v>
      </c>
      <c r="E799" s="69" t="s">
        <v>18976</v>
      </c>
      <c r="F799" s="69" t="s">
        <v>3826</v>
      </c>
      <c r="G799" s="69" t="s">
        <v>961</v>
      </c>
      <c r="H799" s="69" t="s">
        <v>962</v>
      </c>
      <c r="I799" s="70">
        <v>5495.8</v>
      </c>
      <c r="J799" s="69" t="s">
        <v>4591</v>
      </c>
      <c r="K799" s="69" t="s">
        <v>20695</v>
      </c>
      <c r="L799" s="70">
        <v>5495.8</v>
      </c>
      <c r="M799" s="69"/>
      <c r="N799" s="69" t="s">
        <v>20696</v>
      </c>
      <c r="O799" s="69"/>
      <c r="P799" s="69" t="s">
        <v>1447</v>
      </c>
      <c r="Q799" s="69" t="s">
        <v>13629</v>
      </c>
      <c r="R799" s="69"/>
      <c r="S799" s="70">
        <v>5495.8</v>
      </c>
      <c r="T799" s="70"/>
      <c r="U799" s="69" t="s">
        <v>1452</v>
      </c>
      <c r="V799" s="73">
        <v>14</v>
      </c>
      <c r="W799" s="69" t="s">
        <v>1452</v>
      </c>
      <c r="X799" s="69"/>
      <c r="Y799" s="70"/>
      <c r="Z799" s="69">
        <v>0</v>
      </c>
      <c r="AA799" s="69" t="s">
        <v>989</v>
      </c>
      <c r="AB799" s="69" t="s">
        <v>1144</v>
      </c>
      <c r="AC799" s="69"/>
    </row>
    <row r="800" spans="1:29" x14ac:dyDescent="0.25">
      <c r="A800" s="71" t="s">
        <v>193</v>
      </c>
      <c r="B800" s="71"/>
      <c r="C800" s="71"/>
      <c r="D800" s="71"/>
      <c r="E800" s="71"/>
      <c r="F800" s="71"/>
      <c r="G800" s="71"/>
      <c r="H800" s="71"/>
      <c r="I800" s="72">
        <v>5495.8</v>
      </c>
      <c r="J800" s="71"/>
      <c r="K800" s="71"/>
      <c r="L800" s="72">
        <v>5495.8</v>
      </c>
      <c r="M800" s="72">
        <v>0</v>
      </c>
      <c r="N800" s="71"/>
      <c r="O800" s="71"/>
      <c r="P800" s="71"/>
      <c r="Q800" s="71"/>
      <c r="R800" s="71"/>
      <c r="S800" s="72">
        <v>5495.8</v>
      </c>
      <c r="T800" s="72">
        <v>5495.8</v>
      </c>
      <c r="U800" s="71"/>
      <c r="V800" s="71"/>
      <c r="W800" s="71"/>
      <c r="X800" s="72">
        <v>0</v>
      </c>
      <c r="Y800" s="72">
        <v>0</v>
      </c>
      <c r="Z800" s="72">
        <v>5495.8</v>
      </c>
      <c r="AA800" s="69"/>
      <c r="AB800" s="69"/>
      <c r="AC800" s="69"/>
    </row>
    <row r="801" spans="1:29" ht="30" x14ac:dyDescent="0.25">
      <c r="A801" s="68" t="s">
        <v>20697</v>
      </c>
      <c r="B801" s="69" t="s">
        <v>19059</v>
      </c>
      <c r="C801" s="69" t="s">
        <v>20698</v>
      </c>
      <c r="D801" s="69" t="s">
        <v>4623</v>
      </c>
      <c r="E801" s="69" t="s">
        <v>18976</v>
      </c>
      <c r="F801" s="69" t="s">
        <v>1143</v>
      </c>
      <c r="G801" s="69" t="s">
        <v>961</v>
      </c>
      <c r="H801" s="69" t="s">
        <v>962</v>
      </c>
      <c r="I801" s="70">
        <v>120.76</v>
      </c>
      <c r="J801" s="69" t="s">
        <v>4591</v>
      </c>
      <c r="K801" s="69" t="s">
        <v>20699</v>
      </c>
      <c r="L801" s="70">
        <v>120.76</v>
      </c>
      <c r="M801" s="69"/>
      <c r="N801" s="69" t="s">
        <v>20700</v>
      </c>
      <c r="O801" s="69"/>
      <c r="P801" s="69" t="s">
        <v>1379</v>
      </c>
      <c r="Q801" s="69" t="s">
        <v>2134</v>
      </c>
      <c r="R801" s="69"/>
      <c r="S801" s="70">
        <v>120.76</v>
      </c>
      <c r="T801" s="70"/>
      <c r="U801" s="69" t="s">
        <v>1452</v>
      </c>
      <c r="V801" s="73">
        <v>42</v>
      </c>
      <c r="W801" s="69" t="s">
        <v>1452</v>
      </c>
      <c r="X801" s="69"/>
      <c r="Y801" s="70"/>
      <c r="Z801" s="69">
        <v>0</v>
      </c>
      <c r="AA801" s="69" t="s">
        <v>989</v>
      </c>
      <c r="AB801" s="69" t="s">
        <v>1144</v>
      </c>
      <c r="AC801" s="69"/>
    </row>
    <row r="802" spans="1:29" x14ac:dyDescent="0.25">
      <c r="A802" s="71" t="s">
        <v>193</v>
      </c>
      <c r="B802" s="71"/>
      <c r="C802" s="71"/>
      <c r="D802" s="71"/>
      <c r="E802" s="71"/>
      <c r="F802" s="71"/>
      <c r="G802" s="71"/>
      <c r="H802" s="71"/>
      <c r="I802" s="72">
        <v>120.76</v>
      </c>
      <c r="J802" s="71"/>
      <c r="K802" s="71"/>
      <c r="L802" s="72">
        <v>120.76</v>
      </c>
      <c r="M802" s="72">
        <v>0</v>
      </c>
      <c r="N802" s="71"/>
      <c r="O802" s="71"/>
      <c r="P802" s="71"/>
      <c r="Q802" s="71"/>
      <c r="R802" s="71"/>
      <c r="S802" s="72">
        <v>120.76</v>
      </c>
      <c r="T802" s="72">
        <v>120.76</v>
      </c>
      <c r="U802" s="71"/>
      <c r="V802" s="71"/>
      <c r="W802" s="71"/>
      <c r="X802" s="72">
        <v>0</v>
      </c>
      <c r="Y802" s="72">
        <v>0</v>
      </c>
      <c r="Z802" s="72">
        <v>120.76</v>
      </c>
      <c r="AA802" s="69"/>
      <c r="AB802" s="69"/>
      <c r="AC802" s="69"/>
    </row>
    <row r="803" spans="1:29" ht="20" x14ac:dyDescent="0.25">
      <c r="A803" s="68" t="s">
        <v>20701</v>
      </c>
      <c r="B803" s="69" t="s">
        <v>20702</v>
      </c>
      <c r="C803" s="69" t="s">
        <v>20703</v>
      </c>
      <c r="D803" s="69" t="s">
        <v>883</v>
      </c>
      <c r="E803" s="69" t="s">
        <v>18976</v>
      </c>
      <c r="F803" s="69" t="s">
        <v>1414</v>
      </c>
      <c r="G803" s="69" t="s">
        <v>961</v>
      </c>
      <c r="H803" s="69" t="s">
        <v>962</v>
      </c>
      <c r="I803" s="70">
        <v>938.3</v>
      </c>
      <c r="J803" s="69" t="s">
        <v>4591</v>
      </c>
      <c r="K803" s="69" t="s">
        <v>20704</v>
      </c>
      <c r="L803" s="70">
        <v>938.3</v>
      </c>
      <c r="M803" s="69"/>
      <c r="N803" s="69" t="s">
        <v>20705</v>
      </c>
      <c r="O803" s="69"/>
      <c r="P803" s="69" t="s">
        <v>1085</v>
      </c>
      <c r="Q803" s="69" t="s">
        <v>1646</v>
      </c>
      <c r="R803" s="69"/>
      <c r="S803" s="70">
        <v>938.3</v>
      </c>
      <c r="T803" s="70"/>
      <c r="U803" s="69" t="s">
        <v>1483</v>
      </c>
      <c r="V803" s="73">
        <v>14</v>
      </c>
      <c r="W803" s="69" t="s">
        <v>1483</v>
      </c>
      <c r="X803" s="69"/>
      <c r="Y803" s="70"/>
      <c r="Z803" s="69">
        <v>0</v>
      </c>
      <c r="AA803" s="69" t="s">
        <v>989</v>
      </c>
      <c r="AB803" s="69" t="s">
        <v>1144</v>
      </c>
      <c r="AC803" s="69"/>
    </row>
    <row r="804" spans="1:29" x14ac:dyDescent="0.25">
      <c r="A804" s="71" t="s">
        <v>193</v>
      </c>
      <c r="B804" s="71"/>
      <c r="C804" s="71"/>
      <c r="D804" s="71"/>
      <c r="E804" s="71"/>
      <c r="F804" s="71"/>
      <c r="G804" s="71"/>
      <c r="H804" s="71"/>
      <c r="I804" s="72">
        <v>938.3</v>
      </c>
      <c r="J804" s="71"/>
      <c r="K804" s="71"/>
      <c r="L804" s="72">
        <v>938.3</v>
      </c>
      <c r="M804" s="72">
        <v>0</v>
      </c>
      <c r="N804" s="71"/>
      <c r="O804" s="71"/>
      <c r="P804" s="71"/>
      <c r="Q804" s="71"/>
      <c r="R804" s="71"/>
      <c r="S804" s="72">
        <v>938.3</v>
      </c>
      <c r="T804" s="72">
        <v>938.3</v>
      </c>
      <c r="U804" s="71"/>
      <c r="V804" s="71"/>
      <c r="W804" s="71"/>
      <c r="X804" s="72">
        <v>0</v>
      </c>
      <c r="Y804" s="72">
        <v>0</v>
      </c>
      <c r="Z804" s="72">
        <v>938.3</v>
      </c>
      <c r="AA804" s="69"/>
      <c r="AB804" s="69"/>
      <c r="AC804" s="69"/>
    </row>
    <row r="805" spans="1:29" ht="20" x14ac:dyDescent="0.25">
      <c r="A805" s="68" t="s">
        <v>20706</v>
      </c>
      <c r="B805" s="69" t="s">
        <v>20707</v>
      </c>
      <c r="C805" s="69" t="s">
        <v>20708</v>
      </c>
      <c r="D805" s="69" t="s">
        <v>4611</v>
      </c>
      <c r="E805" s="69" t="s">
        <v>19043</v>
      </c>
      <c r="F805" s="69" t="s">
        <v>1414</v>
      </c>
      <c r="G805" s="69" t="s">
        <v>961</v>
      </c>
      <c r="H805" s="69" t="s">
        <v>962</v>
      </c>
      <c r="I805" s="70">
        <v>5077.78</v>
      </c>
      <c r="J805" s="69" t="s">
        <v>4591</v>
      </c>
      <c r="K805" s="69" t="s">
        <v>20709</v>
      </c>
      <c r="L805" s="70">
        <v>2830.98</v>
      </c>
      <c r="M805" s="69"/>
      <c r="N805" s="69" t="s">
        <v>20710</v>
      </c>
      <c r="O805" s="69"/>
      <c r="P805" s="69" t="s">
        <v>1447</v>
      </c>
      <c r="Q805" s="69" t="s">
        <v>1483</v>
      </c>
      <c r="R805" s="69"/>
      <c r="S805" s="70">
        <v>2830.98</v>
      </c>
      <c r="T805" s="70"/>
      <c r="U805" s="69" t="s">
        <v>1483</v>
      </c>
      <c r="V805" s="73">
        <v>72</v>
      </c>
      <c r="W805" s="69" t="s">
        <v>1483</v>
      </c>
      <c r="X805" s="69"/>
      <c r="Y805" s="70"/>
      <c r="Z805" s="69">
        <v>0</v>
      </c>
      <c r="AA805" s="69" t="s">
        <v>989</v>
      </c>
      <c r="AB805" s="69" t="s">
        <v>1144</v>
      </c>
      <c r="AC805" s="69"/>
    </row>
    <row r="806" spans="1:29" x14ac:dyDescent="0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 t="s">
        <v>20711</v>
      </c>
      <c r="L806" s="70">
        <v>2246.8000000000002</v>
      </c>
      <c r="M806" s="69"/>
      <c r="N806" s="69" t="s">
        <v>20712</v>
      </c>
      <c r="O806" s="69"/>
      <c r="P806" s="69" t="s">
        <v>1157</v>
      </c>
      <c r="Q806" s="69" t="s">
        <v>1038</v>
      </c>
      <c r="R806" s="69"/>
      <c r="S806" s="70">
        <v>2246.8000000000002</v>
      </c>
      <c r="T806" s="70"/>
      <c r="U806" s="69" t="s">
        <v>2073</v>
      </c>
      <c r="V806" s="73">
        <v>75</v>
      </c>
      <c r="W806" s="69" t="s">
        <v>2073</v>
      </c>
      <c r="X806" s="69"/>
      <c r="Y806" s="70"/>
      <c r="Z806" s="69">
        <v>0</v>
      </c>
      <c r="AA806" s="69"/>
      <c r="AB806" s="69" t="s">
        <v>1144</v>
      </c>
      <c r="AC806" s="69"/>
    </row>
    <row r="807" spans="1:29" x14ac:dyDescent="0.25">
      <c r="A807" s="71" t="s">
        <v>193</v>
      </c>
      <c r="B807" s="71"/>
      <c r="C807" s="71"/>
      <c r="D807" s="71"/>
      <c r="E807" s="71"/>
      <c r="F807" s="71"/>
      <c r="G807" s="71"/>
      <c r="H807" s="71"/>
      <c r="I807" s="72">
        <v>5077.78</v>
      </c>
      <c r="J807" s="71"/>
      <c r="K807" s="71"/>
      <c r="L807" s="72">
        <v>5077.7800000000007</v>
      </c>
      <c r="M807" s="72">
        <v>-9.0949470177292824E-13</v>
      </c>
      <c r="N807" s="71"/>
      <c r="O807" s="71"/>
      <c r="P807" s="71"/>
      <c r="Q807" s="71"/>
      <c r="R807" s="71"/>
      <c r="S807" s="72">
        <v>5077.7800000000007</v>
      </c>
      <c r="T807" s="72">
        <v>5077.78</v>
      </c>
      <c r="U807" s="71"/>
      <c r="V807" s="71"/>
      <c r="W807" s="71"/>
      <c r="X807" s="72">
        <v>9.0949470177292824E-13</v>
      </c>
      <c r="Y807" s="72">
        <v>0</v>
      </c>
      <c r="Z807" s="72">
        <v>5077.78</v>
      </c>
      <c r="AA807" s="69"/>
      <c r="AB807" s="69"/>
      <c r="AC807" s="69"/>
    </row>
    <row r="808" spans="1:29" ht="30" x14ac:dyDescent="0.25">
      <c r="A808" s="68" t="s">
        <v>20713</v>
      </c>
      <c r="B808" s="69" t="s">
        <v>20714</v>
      </c>
      <c r="C808" s="69" t="s">
        <v>20715</v>
      </c>
      <c r="D808" s="69" t="s">
        <v>4686</v>
      </c>
      <c r="E808" s="69" t="s">
        <v>18990</v>
      </c>
      <c r="F808" s="69" t="s">
        <v>4716</v>
      </c>
      <c r="G808" s="69" t="s">
        <v>961</v>
      </c>
      <c r="H808" s="69" t="s">
        <v>962</v>
      </c>
      <c r="I808" s="70">
        <v>13875.08</v>
      </c>
      <c r="J808" s="69" t="s">
        <v>4591</v>
      </c>
      <c r="K808" s="69" t="s">
        <v>20716</v>
      </c>
      <c r="L808" s="70">
        <v>13875.08</v>
      </c>
      <c r="M808" s="69"/>
      <c r="N808" s="69" t="s">
        <v>20717</v>
      </c>
      <c r="O808" s="69"/>
      <c r="P808" s="69" t="s">
        <v>4510</v>
      </c>
      <c r="Q808" s="69" t="s">
        <v>2028</v>
      </c>
      <c r="R808" s="69"/>
      <c r="S808" s="70">
        <v>13875.08</v>
      </c>
      <c r="T808" s="70"/>
      <c r="U808" s="69"/>
      <c r="V808" s="69"/>
      <c r="W808" s="69" t="s">
        <v>1048</v>
      </c>
      <c r="X808" s="69"/>
      <c r="Y808" s="70"/>
      <c r="Z808" s="69">
        <v>0</v>
      </c>
      <c r="AA808" s="69" t="s">
        <v>989</v>
      </c>
      <c r="AB808" s="69" t="s">
        <v>1144</v>
      </c>
      <c r="AC808" s="69"/>
    </row>
    <row r="809" spans="1:29" x14ac:dyDescent="0.25">
      <c r="A809" s="71" t="s">
        <v>193</v>
      </c>
      <c r="B809" s="71"/>
      <c r="C809" s="71"/>
      <c r="D809" s="71"/>
      <c r="E809" s="71"/>
      <c r="F809" s="71"/>
      <c r="G809" s="71"/>
      <c r="H809" s="71"/>
      <c r="I809" s="72">
        <v>13875.08</v>
      </c>
      <c r="J809" s="71"/>
      <c r="K809" s="71"/>
      <c r="L809" s="72">
        <v>13875.08</v>
      </c>
      <c r="M809" s="72">
        <v>0</v>
      </c>
      <c r="N809" s="71"/>
      <c r="O809" s="71"/>
      <c r="P809" s="71"/>
      <c r="Q809" s="71"/>
      <c r="R809" s="71"/>
      <c r="S809" s="72">
        <v>13875.08</v>
      </c>
      <c r="T809" s="72">
        <v>0</v>
      </c>
      <c r="U809" s="71"/>
      <c r="V809" s="71"/>
      <c r="W809" s="71"/>
      <c r="X809" s="72">
        <v>13875.08</v>
      </c>
      <c r="Y809" s="72">
        <v>0</v>
      </c>
      <c r="Z809" s="72">
        <v>0</v>
      </c>
      <c r="AA809" s="69"/>
      <c r="AB809" s="69"/>
      <c r="AC809" s="69"/>
    </row>
    <row r="810" spans="1:29" ht="20" x14ac:dyDescent="0.25">
      <c r="A810" s="68" t="s">
        <v>20718</v>
      </c>
      <c r="B810" s="69" t="s">
        <v>19007</v>
      </c>
      <c r="C810" s="69" t="s">
        <v>20719</v>
      </c>
      <c r="D810" s="69" t="s">
        <v>4611</v>
      </c>
      <c r="E810" s="69" t="s">
        <v>18990</v>
      </c>
      <c r="F810" s="69" t="s">
        <v>4716</v>
      </c>
      <c r="G810" s="69" t="s">
        <v>961</v>
      </c>
      <c r="H810" s="69" t="s">
        <v>962</v>
      </c>
      <c r="I810" s="70">
        <v>2007.74</v>
      </c>
      <c r="J810" s="69" t="s">
        <v>4591</v>
      </c>
      <c r="K810" s="69" t="s">
        <v>20720</v>
      </c>
      <c r="L810" s="70">
        <v>2007.74</v>
      </c>
      <c r="M810" s="69"/>
      <c r="N810" s="69" t="s">
        <v>20721</v>
      </c>
      <c r="O810" s="69"/>
      <c r="P810" s="69" t="s">
        <v>1003</v>
      </c>
      <c r="Q810" s="69" t="s">
        <v>1258</v>
      </c>
      <c r="R810" s="69"/>
      <c r="S810" s="70">
        <v>2007.74</v>
      </c>
      <c r="T810" s="70"/>
      <c r="U810" s="69" t="s">
        <v>1258</v>
      </c>
      <c r="V810" s="73">
        <v>90</v>
      </c>
      <c r="W810" s="69" t="s">
        <v>1258</v>
      </c>
      <c r="X810" s="69"/>
      <c r="Y810" s="70"/>
      <c r="Z810" s="69">
        <v>0</v>
      </c>
      <c r="AA810" s="69" t="s">
        <v>989</v>
      </c>
      <c r="AB810" s="69" t="s">
        <v>1144</v>
      </c>
      <c r="AC810" s="69"/>
    </row>
    <row r="811" spans="1:29" x14ac:dyDescent="0.25">
      <c r="A811" s="71" t="s">
        <v>193</v>
      </c>
      <c r="B811" s="71"/>
      <c r="C811" s="71"/>
      <c r="D811" s="71"/>
      <c r="E811" s="71"/>
      <c r="F811" s="71"/>
      <c r="G811" s="71"/>
      <c r="H811" s="71"/>
      <c r="I811" s="72">
        <v>2007.74</v>
      </c>
      <c r="J811" s="71"/>
      <c r="K811" s="71"/>
      <c r="L811" s="72">
        <v>2007.74</v>
      </c>
      <c r="M811" s="72">
        <v>0</v>
      </c>
      <c r="N811" s="71"/>
      <c r="O811" s="71"/>
      <c r="P811" s="71"/>
      <c r="Q811" s="71"/>
      <c r="R811" s="71"/>
      <c r="S811" s="72">
        <v>2007.74</v>
      </c>
      <c r="T811" s="72">
        <v>2007.74</v>
      </c>
      <c r="U811" s="71"/>
      <c r="V811" s="71"/>
      <c r="W811" s="71"/>
      <c r="X811" s="72">
        <v>0</v>
      </c>
      <c r="Y811" s="72">
        <v>0</v>
      </c>
      <c r="Z811" s="72">
        <v>2007.74</v>
      </c>
      <c r="AA811" s="69"/>
      <c r="AB811" s="69"/>
      <c r="AC811" s="69"/>
    </row>
    <row r="812" spans="1:29" ht="30" x14ac:dyDescent="0.25">
      <c r="A812" s="68" t="s">
        <v>20722</v>
      </c>
      <c r="B812" s="69" t="s">
        <v>20723</v>
      </c>
      <c r="C812" s="69" t="s">
        <v>20724</v>
      </c>
      <c r="D812" s="69" t="s">
        <v>847</v>
      </c>
      <c r="E812" s="69" t="s">
        <v>18976</v>
      </c>
      <c r="F812" s="69" t="s">
        <v>2011</v>
      </c>
      <c r="G812" s="69" t="s">
        <v>961</v>
      </c>
      <c r="H812" s="69" t="s">
        <v>962</v>
      </c>
      <c r="I812" s="70">
        <v>5153</v>
      </c>
      <c r="J812" s="69" t="s">
        <v>4591</v>
      </c>
      <c r="K812" s="69" t="s">
        <v>20725</v>
      </c>
      <c r="L812" s="70">
        <v>5153</v>
      </c>
      <c r="M812" s="69"/>
      <c r="N812" s="69" t="s">
        <v>20726</v>
      </c>
      <c r="O812" s="69"/>
      <c r="P812" s="69" t="s">
        <v>1596</v>
      </c>
      <c r="Q812" s="69" t="s">
        <v>1563</v>
      </c>
      <c r="R812" s="69"/>
      <c r="S812" s="70">
        <v>5153</v>
      </c>
      <c r="T812" s="70"/>
      <c r="U812" s="69" t="s">
        <v>1564</v>
      </c>
      <c r="V812" s="73">
        <v>32</v>
      </c>
      <c r="W812" s="69" t="s">
        <v>1564</v>
      </c>
      <c r="X812" s="69"/>
      <c r="Y812" s="70"/>
      <c r="Z812" s="69">
        <v>0</v>
      </c>
      <c r="AA812" s="69" t="s">
        <v>989</v>
      </c>
      <c r="AB812" s="69" t="s">
        <v>1144</v>
      </c>
      <c r="AC812" s="69"/>
    </row>
    <row r="813" spans="1:29" x14ac:dyDescent="0.25">
      <c r="A813" s="71" t="s">
        <v>193</v>
      </c>
      <c r="B813" s="71"/>
      <c r="C813" s="71"/>
      <c r="D813" s="71"/>
      <c r="E813" s="71"/>
      <c r="F813" s="71"/>
      <c r="G813" s="71"/>
      <c r="H813" s="71"/>
      <c r="I813" s="72">
        <v>5153</v>
      </c>
      <c r="J813" s="71"/>
      <c r="K813" s="71"/>
      <c r="L813" s="72">
        <v>5153</v>
      </c>
      <c r="M813" s="72">
        <v>0</v>
      </c>
      <c r="N813" s="71"/>
      <c r="O813" s="71"/>
      <c r="P813" s="71"/>
      <c r="Q813" s="71"/>
      <c r="R813" s="71"/>
      <c r="S813" s="72">
        <v>5153</v>
      </c>
      <c r="T813" s="72">
        <v>5153</v>
      </c>
      <c r="U813" s="71"/>
      <c r="V813" s="71"/>
      <c r="W813" s="71"/>
      <c r="X813" s="72">
        <v>0</v>
      </c>
      <c r="Y813" s="72">
        <v>0</v>
      </c>
      <c r="Z813" s="72">
        <v>5153</v>
      </c>
      <c r="AA813" s="69"/>
      <c r="AB813" s="69"/>
      <c r="AC813" s="69"/>
    </row>
    <row r="814" spans="1:29" ht="20" x14ac:dyDescent="0.25">
      <c r="A814" s="68" t="s">
        <v>20727</v>
      </c>
      <c r="B814" s="69" t="s">
        <v>20029</v>
      </c>
      <c r="C814" s="69" t="s">
        <v>20728</v>
      </c>
      <c r="D814" s="69" t="s">
        <v>14846</v>
      </c>
      <c r="E814" s="69" t="s">
        <v>18976</v>
      </c>
      <c r="F814" s="69" t="s">
        <v>2011</v>
      </c>
      <c r="G814" s="69" t="s">
        <v>961</v>
      </c>
      <c r="H814" s="69" t="s">
        <v>962</v>
      </c>
      <c r="I814" s="70">
        <v>2132.48</v>
      </c>
      <c r="J814" s="69" t="s">
        <v>4591</v>
      </c>
      <c r="K814" s="69" t="s">
        <v>20729</v>
      </c>
      <c r="L814" s="70">
        <v>2132.48</v>
      </c>
      <c r="M814" s="69"/>
      <c r="N814" s="69" t="s">
        <v>20730</v>
      </c>
      <c r="O814" s="69"/>
      <c r="P814" s="69" t="s">
        <v>1085</v>
      </c>
      <c r="Q814" s="69" t="s">
        <v>1286</v>
      </c>
      <c r="R814" s="69"/>
      <c r="S814" s="70">
        <v>2132.48</v>
      </c>
      <c r="T814" s="70"/>
      <c r="U814" s="69"/>
      <c r="V814" s="69"/>
      <c r="W814" s="69" t="s">
        <v>1286</v>
      </c>
      <c r="X814" s="69"/>
      <c r="Y814" s="70"/>
      <c r="Z814" s="69">
        <v>0</v>
      </c>
      <c r="AA814" s="69" t="s">
        <v>989</v>
      </c>
      <c r="AB814" s="69" t="s">
        <v>1144</v>
      </c>
      <c r="AC814" s="69"/>
    </row>
    <row r="815" spans="1:29" x14ac:dyDescent="0.25">
      <c r="A815" s="71" t="s">
        <v>193</v>
      </c>
      <c r="B815" s="71"/>
      <c r="C815" s="71"/>
      <c r="D815" s="71"/>
      <c r="E815" s="71"/>
      <c r="F815" s="71"/>
      <c r="G815" s="71"/>
      <c r="H815" s="71"/>
      <c r="I815" s="72">
        <v>2132.48</v>
      </c>
      <c r="J815" s="71"/>
      <c r="K815" s="71"/>
      <c r="L815" s="72">
        <v>2132.48</v>
      </c>
      <c r="M815" s="72">
        <v>0</v>
      </c>
      <c r="N815" s="71"/>
      <c r="O815" s="71"/>
      <c r="P815" s="71"/>
      <c r="Q815" s="71"/>
      <c r="R815" s="71"/>
      <c r="S815" s="72">
        <v>2132.48</v>
      </c>
      <c r="T815" s="72">
        <v>0</v>
      </c>
      <c r="U815" s="71"/>
      <c r="V815" s="71"/>
      <c r="W815" s="71"/>
      <c r="X815" s="72">
        <v>2132.48</v>
      </c>
      <c r="Y815" s="72">
        <v>0</v>
      </c>
      <c r="Z815" s="72">
        <v>0</v>
      </c>
      <c r="AA815" s="69"/>
      <c r="AB815" s="69"/>
      <c r="AC815" s="69"/>
    </row>
    <row r="816" spans="1:29" ht="30" x14ac:dyDescent="0.25">
      <c r="A816" s="68" t="s">
        <v>20731</v>
      </c>
      <c r="B816" s="69" t="s">
        <v>19059</v>
      </c>
      <c r="C816" s="69" t="s">
        <v>20732</v>
      </c>
      <c r="D816" s="69" t="s">
        <v>4972</v>
      </c>
      <c r="E816" s="69" t="s">
        <v>18976</v>
      </c>
      <c r="F816" s="69" t="s">
        <v>2011</v>
      </c>
      <c r="G816" s="69" t="s">
        <v>961</v>
      </c>
      <c r="H816" s="69" t="s">
        <v>962</v>
      </c>
      <c r="I816" s="70">
        <v>6568.8</v>
      </c>
      <c r="J816" s="69" t="s">
        <v>4591</v>
      </c>
      <c r="K816" s="69" t="s">
        <v>20733</v>
      </c>
      <c r="L816" s="70">
        <v>6568.8</v>
      </c>
      <c r="M816" s="69"/>
      <c r="N816" s="69" t="s">
        <v>20734</v>
      </c>
      <c r="O816" s="69"/>
      <c r="P816" s="69" t="s">
        <v>2620</v>
      </c>
      <c r="Q816" s="69" t="s">
        <v>1095</v>
      </c>
      <c r="R816" s="69"/>
      <c r="S816" s="70">
        <v>6568.8</v>
      </c>
      <c r="T816" s="70"/>
      <c r="U816" s="69" t="s">
        <v>1046</v>
      </c>
      <c r="V816" s="73">
        <v>86</v>
      </c>
      <c r="W816" s="69" t="s">
        <v>1046</v>
      </c>
      <c r="X816" s="69"/>
      <c r="Y816" s="70"/>
      <c r="Z816" s="69">
        <v>0</v>
      </c>
      <c r="AA816" s="69" t="s">
        <v>989</v>
      </c>
      <c r="AB816" s="69" t="s">
        <v>1144</v>
      </c>
      <c r="AC816" s="69"/>
    </row>
    <row r="817" spans="1:29" x14ac:dyDescent="0.25">
      <c r="A817" s="71" t="s">
        <v>193</v>
      </c>
      <c r="B817" s="71"/>
      <c r="C817" s="71"/>
      <c r="D817" s="71"/>
      <c r="E817" s="71"/>
      <c r="F817" s="71"/>
      <c r="G817" s="71"/>
      <c r="H817" s="71"/>
      <c r="I817" s="72">
        <v>6568.8</v>
      </c>
      <c r="J817" s="71"/>
      <c r="K817" s="71"/>
      <c r="L817" s="72">
        <v>6568.8</v>
      </c>
      <c r="M817" s="72">
        <v>0</v>
      </c>
      <c r="N817" s="71"/>
      <c r="O817" s="71"/>
      <c r="P817" s="71"/>
      <c r="Q817" s="71"/>
      <c r="R817" s="71"/>
      <c r="S817" s="72">
        <v>6568.8</v>
      </c>
      <c r="T817" s="72">
        <v>6568.8</v>
      </c>
      <c r="U817" s="71"/>
      <c r="V817" s="71"/>
      <c r="W817" s="71"/>
      <c r="X817" s="72">
        <v>0</v>
      </c>
      <c r="Y817" s="72">
        <v>0</v>
      </c>
      <c r="Z817" s="72">
        <v>6568.8</v>
      </c>
      <c r="AA817" s="69"/>
      <c r="AB817" s="69"/>
      <c r="AC817" s="69"/>
    </row>
    <row r="818" spans="1:29" ht="20" x14ac:dyDescent="0.25">
      <c r="A818" s="68" t="s">
        <v>20735</v>
      </c>
      <c r="B818" s="69" t="s">
        <v>20597</v>
      </c>
      <c r="C818" s="69" t="s">
        <v>20736</v>
      </c>
      <c r="D818" s="69" t="s">
        <v>858</v>
      </c>
      <c r="E818" s="69" t="s">
        <v>18976</v>
      </c>
      <c r="F818" s="69" t="s">
        <v>2011</v>
      </c>
      <c r="G818" s="69" t="s">
        <v>961</v>
      </c>
      <c r="H818" s="69" t="s">
        <v>962</v>
      </c>
      <c r="I818" s="70">
        <v>2954.63</v>
      </c>
      <c r="J818" s="69" t="s">
        <v>4591</v>
      </c>
      <c r="K818" s="69" t="s">
        <v>20737</v>
      </c>
      <c r="L818" s="70">
        <v>2954.63</v>
      </c>
      <c r="M818" s="69"/>
      <c r="N818" s="69" t="s">
        <v>20738</v>
      </c>
      <c r="O818" s="69"/>
      <c r="P818" s="69" t="s">
        <v>970</v>
      </c>
      <c r="Q818" s="69" t="s">
        <v>13629</v>
      </c>
      <c r="R818" s="69"/>
      <c r="S818" s="70">
        <v>2954.63</v>
      </c>
      <c r="T818" s="70"/>
      <c r="U818" s="69" t="s">
        <v>1452</v>
      </c>
      <c r="V818" s="73">
        <v>49</v>
      </c>
      <c r="W818" s="69" t="s">
        <v>1452</v>
      </c>
      <c r="X818" s="69"/>
      <c r="Y818" s="70"/>
      <c r="Z818" s="69">
        <v>0</v>
      </c>
      <c r="AA818" s="69" t="s">
        <v>989</v>
      </c>
      <c r="AB818" s="69" t="s">
        <v>1144</v>
      </c>
      <c r="AC818" s="69"/>
    </row>
    <row r="819" spans="1:29" x14ac:dyDescent="0.25">
      <c r="A819" s="71" t="s">
        <v>193</v>
      </c>
      <c r="B819" s="71"/>
      <c r="C819" s="71"/>
      <c r="D819" s="71"/>
      <c r="E819" s="71"/>
      <c r="F819" s="71"/>
      <c r="G819" s="71"/>
      <c r="H819" s="71"/>
      <c r="I819" s="72">
        <v>2954.63</v>
      </c>
      <c r="J819" s="71"/>
      <c r="K819" s="71"/>
      <c r="L819" s="72">
        <v>2954.63</v>
      </c>
      <c r="M819" s="72">
        <v>0</v>
      </c>
      <c r="N819" s="71"/>
      <c r="O819" s="71"/>
      <c r="P819" s="71"/>
      <c r="Q819" s="71"/>
      <c r="R819" s="71"/>
      <c r="S819" s="72">
        <v>2954.63</v>
      </c>
      <c r="T819" s="72">
        <v>2954.63</v>
      </c>
      <c r="U819" s="71"/>
      <c r="V819" s="71"/>
      <c r="W819" s="71"/>
      <c r="X819" s="72">
        <v>0</v>
      </c>
      <c r="Y819" s="72">
        <v>0</v>
      </c>
      <c r="Z819" s="72">
        <v>2954.63</v>
      </c>
      <c r="AA819" s="69"/>
      <c r="AB819" s="69"/>
      <c r="AC819" s="69"/>
    </row>
    <row r="820" spans="1:29" ht="20" x14ac:dyDescent="0.25">
      <c r="A820" s="68" t="s">
        <v>20739</v>
      </c>
      <c r="B820" s="69" t="s">
        <v>20740</v>
      </c>
      <c r="C820" s="69" t="s">
        <v>20741</v>
      </c>
      <c r="D820" s="69" t="s">
        <v>4611</v>
      </c>
      <c r="E820" s="69" t="s">
        <v>19043</v>
      </c>
      <c r="F820" s="69" t="s">
        <v>2011</v>
      </c>
      <c r="G820" s="69" t="s">
        <v>961</v>
      </c>
      <c r="H820" s="69" t="s">
        <v>962</v>
      </c>
      <c r="I820" s="70">
        <v>1587.89</v>
      </c>
      <c r="J820" s="69" t="s">
        <v>4591</v>
      </c>
      <c r="K820" s="69" t="s">
        <v>20742</v>
      </c>
      <c r="L820" s="70">
        <v>1587.89</v>
      </c>
      <c r="M820" s="69"/>
      <c r="N820" s="69" t="s">
        <v>20743</v>
      </c>
      <c r="O820" s="69"/>
      <c r="P820" s="69" t="s">
        <v>1157</v>
      </c>
      <c r="Q820" s="69" t="s">
        <v>1157</v>
      </c>
      <c r="R820" s="69"/>
      <c r="S820" s="70">
        <v>1587.89</v>
      </c>
      <c r="T820" s="70"/>
      <c r="U820" s="69" t="s">
        <v>2073</v>
      </c>
      <c r="V820" s="73">
        <v>75</v>
      </c>
      <c r="W820" s="69" t="s">
        <v>2073</v>
      </c>
      <c r="X820" s="69"/>
      <c r="Y820" s="70"/>
      <c r="Z820" s="69">
        <v>0</v>
      </c>
      <c r="AA820" s="69" t="s">
        <v>989</v>
      </c>
      <c r="AB820" s="69" t="s">
        <v>1144</v>
      </c>
      <c r="AC820" s="69"/>
    </row>
    <row r="821" spans="1:29" x14ac:dyDescent="0.25">
      <c r="A821" s="71" t="s">
        <v>193</v>
      </c>
      <c r="B821" s="71"/>
      <c r="C821" s="71"/>
      <c r="D821" s="71"/>
      <c r="E821" s="71"/>
      <c r="F821" s="71"/>
      <c r="G821" s="71"/>
      <c r="H821" s="71"/>
      <c r="I821" s="72">
        <v>1587.89</v>
      </c>
      <c r="J821" s="71"/>
      <c r="K821" s="71"/>
      <c r="L821" s="72">
        <v>1587.89</v>
      </c>
      <c r="M821" s="72">
        <v>0</v>
      </c>
      <c r="N821" s="71"/>
      <c r="O821" s="71"/>
      <c r="P821" s="71"/>
      <c r="Q821" s="71"/>
      <c r="R821" s="71"/>
      <c r="S821" s="72">
        <v>1587.89</v>
      </c>
      <c r="T821" s="72">
        <v>1587.89</v>
      </c>
      <c r="U821" s="71"/>
      <c r="V821" s="71"/>
      <c r="W821" s="71"/>
      <c r="X821" s="72">
        <v>0</v>
      </c>
      <c r="Y821" s="72">
        <v>0</v>
      </c>
      <c r="Z821" s="72">
        <v>1587.89</v>
      </c>
      <c r="AA821" s="69"/>
      <c r="AB821" s="69"/>
      <c r="AC821" s="69"/>
    </row>
    <row r="822" spans="1:29" ht="30" x14ac:dyDescent="0.25">
      <c r="A822" s="68" t="s">
        <v>20744</v>
      </c>
      <c r="B822" s="69" t="s">
        <v>20745</v>
      </c>
      <c r="C822" s="69" t="s">
        <v>20746</v>
      </c>
      <c r="D822" s="69" t="s">
        <v>4589</v>
      </c>
      <c r="E822" s="69" t="s">
        <v>18990</v>
      </c>
      <c r="F822" s="69" t="s">
        <v>1251</v>
      </c>
      <c r="G822" s="69" t="s">
        <v>961</v>
      </c>
      <c r="H822" s="69" t="s">
        <v>962</v>
      </c>
      <c r="I822" s="70">
        <v>4461.4399999999996</v>
      </c>
      <c r="J822" s="69" t="s">
        <v>4591</v>
      </c>
      <c r="K822" s="69" t="s">
        <v>20747</v>
      </c>
      <c r="L822" s="70">
        <v>4446.6400000000003</v>
      </c>
      <c r="M822" s="69"/>
      <c r="N822" s="69" t="s">
        <v>20748</v>
      </c>
      <c r="O822" s="69"/>
      <c r="P822" s="69" t="s">
        <v>1728</v>
      </c>
      <c r="Q822" s="69" t="s">
        <v>1728</v>
      </c>
      <c r="R822" s="69"/>
      <c r="S822" s="70">
        <v>4446.6400000000003</v>
      </c>
      <c r="T822" s="70"/>
      <c r="U822" s="69" t="s">
        <v>1728</v>
      </c>
      <c r="V822" s="73">
        <v>0</v>
      </c>
      <c r="W822" s="69" t="s">
        <v>1728</v>
      </c>
      <c r="X822" s="69"/>
      <c r="Y822" s="70"/>
      <c r="Z822" s="69">
        <v>0</v>
      </c>
      <c r="AA822" s="69" t="s">
        <v>989</v>
      </c>
      <c r="AB822" s="69" t="s">
        <v>1144</v>
      </c>
      <c r="AC822" s="69"/>
    </row>
    <row r="823" spans="1:29" x14ac:dyDescent="0.25">
      <c r="A823" s="71" t="s">
        <v>193</v>
      </c>
      <c r="B823" s="71"/>
      <c r="C823" s="71"/>
      <c r="D823" s="71"/>
      <c r="E823" s="71"/>
      <c r="F823" s="71"/>
      <c r="G823" s="71"/>
      <c r="H823" s="71"/>
      <c r="I823" s="72">
        <v>4461.4399999999996</v>
      </c>
      <c r="J823" s="71"/>
      <c r="K823" s="71"/>
      <c r="L823" s="72">
        <v>4446.6400000000003</v>
      </c>
      <c r="M823" s="72">
        <v>14.799999999999272</v>
      </c>
      <c r="N823" s="71"/>
      <c r="O823" s="71"/>
      <c r="P823" s="71"/>
      <c r="Q823" s="71"/>
      <c r="R823" s="71"/>
      <c r="S823" s="72">
        <v>4446.6400000000003</v>
      </c>
      <c r="T823" s="72">
        <v>4446.6400000000003</v>
      </c>
      <c r="U823" s="71"/>
      <c r="V823" s="71"/>
      <c r="W823" s="71"/>
      <c r="X823" s="72">
        <v>0</v>
      </c>
      <c r="Y823" s="72">
        <v>0</v>
      </c>
      <c r="Z823" s="72">
        <v>4446.6400000000003</v>
      </c>
      <c r="AA823" s="69"/>
      <c r="AB823" s="69"/>
      <c r="AC823" s="69"/>
    </row>
    <row r="824" spans="1:29" ht="40" x14ac:dyDescent="0.25">
      <c r="A824" s="68" t="s">
        <v>20749</v>
      </c>
      <c r="B824" s="69" t="s">
        <v>20583</v>
      </c>
      <c r="C824" s="69" t="s">
        <v>20750</v>
      </c>
      <c r="D824" s="69" t="s">
        <v>9549</v>
      </c>
      <c r="E824" s="69" t="s">
        <v>18990</v>
      </c>
      <c r="F824" s="69" t="s">
        <v>1251</v>
      </c>
      <c r="G824" s="69" t="s">
        <v>961</v>
      </c>
      <c r="H824" s="69" t="s">
        <v>962</v>
      </c>
      <c r="I824" s="70">
        <v>2398.85</v>
      </c>
      <c r="J824" s="69" t="s">
        <v>4591</v>
      </c>
      <c r="K824" s="69" t="s">
        <v>20751</v>
      </c>
      <c r="L824" s="70">
        <v>2398.85</v>
      </c>
      <c r="M824" s="69"/>
      <c r="N824" s="69" t="s">
        <v>20752</v>
      </c>
      <c r="O824" s="69"/>
      <c r="P824" s="69" t="s">
        <v>2831</v>
      </c>
      <c r="Q824" s="69" t="s">
        <v>1681</v>
      </c>
      <c r="R824" s="69"/>
      <c r="S824" s="70">
        <v>2398.85</v>
      </c>
      <c r="T824" s="70"/>
      <c r="U824" s="69" t="s">
        <v>1483</v>
      </c>
      <c r="V824" s="73">
        <v>10</v>
      </c>
      <c r="W824" s="69" t="s">
        <v>1483</v>
      </c>
      <c r="X824" s="69"/>
      <c r="Y824" s="70"/>
      <c r="Z824" s="69">
        <v>0</v>
      </c>
      <c r="AA824" s="69" t="s">
        <v>989</v>
      </c>
      <c r="AB824" s="69" t="s">
        <v>1144</v>
      </c>
      <c r="AC824" s="69"/>
    </row>
    <row r="825" spans="1:29" x14ac:dyDescent="0.25">
      <c r="A825" s="71" t="s">
        <v>193</v>
      </c>
      <c r="B825" s="71"/>
      <c r="C825" s="71"/>
      <c r="D825" s="71"/>
      <c r="E825" s="71"/>
      <c r="F825" s="71"/>
      <c r="G825" s="71"/>
      <c r="H825" s="71"/>
      <c r="I825" s="72">
        <v>2398.85</v>
      </c>
      <c r="J825" s="71"/>
      <c r="K825" s="71"/>
      <c r="L825" s="72">
        <v>2398.85</v>
      </c>
      <c r="M825" s="72">
        <v>0</v>
      </c>
      <c r="N825" s="71"/>
      <c r="O825" s="71"/>
      <c r="P825" s="71"/>
      <c r="Q825" s="71"/>
      <c r="R825" s="71"/>
      <c r="S825" s="72">
        <v>2398.85</v>
      </c>
      <c r="T825" s="72">
        <v>2398.85</v>
      </c>
      <c r="U825" s="71"/>
      <c r="V825" s="71"/>
      <c r="W825" s="71"/>
      <c r="X825" s="72">
        <v>0</v>
      </c>
      <c r="Y825" s="72">
        <v>0</v>
      </c>
      <c r="Z825" s="72">
        <v>2398.85</v>
      </c>
      <c r="AA825" s="69"/>
      <c r="AB825" s="69"/>
      <c r="AC825" s="69"/>
    </row>
    <row r="826" spans="1:29" ht="40" x14ac:dyDescent="0.25">
      <c r="A826" s="68" t="s">
        <v>20753</v>
      </c>
      <c r="B826" s="69" t="s">
        <v>19167</v>
      </c>
      <c r="C826" s="69" t="s">
        <v>20754</v>
      </c>
      <c r="D826" s="69" t="s">
        <v>890</v>
      </c>
      <c r="E826" s="69" t="s">
        <v>18976</v>
      </c>
      <c r="F826" s="69" t="s">
        <v>1251</v>
      </c>
      <c r="G826" s="69" t="s">
        <v>961</v>
      </c>
      <c r="H826" s="69" t="s">
        <v>962</v>
      </c>
      <c r="I826" s="70">
        <v>912.73</v>
      </c>
      <c r="J826" s="69" t="s">
        <v>4591</v>
      </c>
      <c r="K826" s="69" t="s">
        <v>20755</v>
      </c>
      <c r="L826" s="70">
        <v>912.73</v>
      </c>
      <c r="M826" s="69"/>
      <c r="N826" s="69" t="s">
        <v>20756</v>
      </c>
      <c r="O826" s="69"/>
      <c r="P826" s="69" t="s">
        <v>970</v>
      </c>
      <c r="Q826" s="69" t="s">
        <v>1235</v>
      </c>
      <c r="R826" s="69"/>
      <c r="S826" s="70">
        <v>912.73</v>
      </c>
      <c r="T826" s="70"/>
      <c r="U826" s="69" t="s">
        <v>1452</v>
      </c>
      <c r="V826" s="73">
        <v>49</v>
      </c>
      <c r="W826" s="69" t="s">
        <v>1452</v>
      </c>
      <c r="X826" s="69"/>
      <c r="Y826" s="70"/>
      <c r="Z826" s="69">
        <v>0</v>
      </c>
      <c r="AA826" s="69" t="s">
        <v>989</v>
      </c>
      <c r="AB826" s="69" t="s">
        <v>1144</v>
      </c>
      <c r="AC826" s="69"/>
    </row>
    <row r="827" spans="1:29" x14ac:dyDescent="0.25">
      <c r="A827" s="71" t="s">
        <v>193</v>
      </c>
      <c r="B827" s="71"/>
      <c r="C827" s="71"/>
      <c r="D827" s="71"/>
      <c r="E827" s="71"/>
      <c r="F827" s="71"/>
      <c r="G827" s="71"/>
      <c r="H827" s="71"/>
      <c r="I827" s="72">
        <v>912.73</v>
      </c>
      <c r="J827" s="71"/>
      <c r="K827" s="71"/>
      <c r="L827" s="72">
        <v>912.73</v>
      </c>
      <c r="M827" s="72">
        <v>0</v>
      </c>
      <c r="N827" s="71"/>
      <c r="O827" s="71"/>
      <c r="P827" s="71"/>
      <c r="Q827" s="71"/>
      <c r="R827" s="71"/>
      <c r="S827" s="72">
        <v>912.73</v>
      </c>
      <c r="T827" s="72">
        <v>912.73</v>
      </c>
      <c r="U827" s="71"/>
      <c r="V827" s="71"/>
      <c r="W827" s="71"/>
      <c r="X827" s="72">
        <v>0</v>
      </c>
      <c r="Y827" s="72">
        <v>0</v>
      </c>
      <c r="Z827" s="72">
        <v>912.73</v>
      </c>
      <c r="AA827" s="69"/>
      <c r="AB827" s="69"/>
      <c r="AC827" s="69"/>
    </row>
    <row r="828" spans="1:29" ht="30" x14ac:dyDescent="0.25">
      <c r="A828" s="68" t="s">
        <v>20757</v>
      </c>
      <c r="B828" s="69" t="s">
        <v>19463</v>
      </c>
      <c r="C828" s="69" t="s">
        <v>20758</v>
      </c>
      <c r="D828" s="69" t="s">
        <v>4813</v>
      </c>
      <c r="E828" s="69" t="s">
        <v>18976</v>
      </c>
      <c r="F828" s="69" t="s">
        <v>1849</v>
      </c>
      <c r="G828" s="69" t="s">
        <v>961</v>
      </c>
      <c r="H828" s="69" t="s">
        <v>962</v>
      </c>
      <c r="I828" s="70">
        <v>1238.06</v>
      </c>
      <c r="J828" s="69" t="s">
        <v>4591</v>
      </c>
      <c r="K828" s="69" t="s">
        <v>20759</v>
      </c>
      <c r="L828" s="70">
        <v>1238.06</v>
      </c>
      <c r="M828" s="69"/>
      <c r="N828" s="69" t="s">
        <v>20760</v>
      </c>
      <c r="O828" s="69"/>
      <c r="P828" s="69" t="s">
        <v>1267</v>
      </c>
      <c r="Q828" s="69" t="s">
        <v>1564</v>
      </c>
      <c r="R828" s="69"/>
      <c r="S828" s="70">
        <v>1238.06</v>
      </c>
      <c r="T828" s="70"/>
      <c r="U828" s="69"/>
      <c r="V828" s="69"/>
      <c r="W828" s="69"/>
      <c r="X828" s="69"/>
      <c r="Y828" s="70"/>
      <c r="Z828" s="69">
        <v>0</v>
      </c>
      <c r="AA828" s="69" t="s">
        <v>989</v>
      </c>
      <c r="AB828" s="69" t="s">
        <v>1144</v>
      </c>
      <c r="AC828" s="69"/>
    </row>
    <row r="829" spans="1:29" x14ac:dyDescent="0.25">
      <c r="A829" s="71" t="s">
        <v>193</v>
      </c>
      <c r="B829" s="71"/>
      <c r="C829" s="71"/>
      <c r="D829" s="71"/>
      <c r="E829" s="71"/>
      <c r="F829" s="71"/>
      <c r="G829" s="71"/>
      <c r="H829" s="71"/>
      <c r="I829" s="72">
        <v>1238.06</v>
      </c>
      <c r="J829" s="71"/>
      <c r="K829" s="71"/>
      <c r="L829" s="72">
        <v>1238.06</v>
      </c>
      <c r="M829" s="72">
        <v>0</v>
      </c>
      <c r="N829" s="71"/>
      <c r="O829" s="71"/>
      <c r="P829" s="71"/>
      <c r="Q829" s="71"/>
      <c r="R829" s="71"/>
      <c r="S829" s="72">
        <v>1238.06</v>
      </c>
      <c r="T829" s="72">
        <v>0</v>
      </c>
      <c r="U829" s="71"/>
      <c r="V829" s="71"/>
      <c r="W829" s="71"/>
      <c r="X829" s="72">
        <v>1238.06</v>
      </c>
      <c r="Y829" s="72">
        <v>0</v>
      </c>
      <c r="Z829" s="72">
        <v>0</v>
      </c>
      <c r="AA829" s="69"/>
      <c r="AB829" s="69"/>
      <c r="AC829" s="69"/>
    </row>
    <row r="830" spans="1:29" ht="20" x14ac:dyDescent="0.25">
      <c r="A830" s="68" t="s">
        <v>20761</v>
      </c>
      <c r="B830" s="69" t="s">
        <v>20762</v>
      </c>
      <c r="C830" s="69" t="s">
        <v>20763</v>
      </c>
      <c r="D830" s="69" t="s">
        <v>883</v>
      </c>
      <c r="E830" s="69" t="s">
        <v>18976</v>
      </c>
      <c r="F830" s="69" t="s">
        <v>1849</v>
      </c>
      <c r="G830" s="69" t="s">
        <v>961</v>
      </c>
      <c r="H830" s="69" t="s">
        <v>962</v>
      </c>
      <c r="I830" s="70">
        <v>3612.42</v>
      </c>
      <c r="J830" s="69" t="s">
        <v>4591</v>
      </c>
      <c r="K830" s="69" t="s">
        <v>20764</v>
      </c>
      <c r="L830" s="70">
        <v>3612.42</v>
      </c>
      <c r="M830" s="69"/>
      <c r="N830" s="69" t="s">
        <v>20765</v>
      </c>
      <c r="O830" s="69"/>
      <c r="P830" s="69" t="s">
        <v>1085</v>
      </c>
      <c r="Q830" s="69" t="s">
        <v>1646</v>
      </c>
      <c r="R830" s="69"/>
      <c r="S830" s="70">
        <v>3612.42</v>
      </c>
      <c r="T830" s="70"/>
      <c r="U830" s="69" t="s">
        <v>1483</v>
      </c>
      <c r="V830" s="73">
        <v>14</v>
      </c>
      <c r="W830" s="69" t="s">
        <v>1483</v>
      </c>
      <c r="X830" s="69"/>
      <c r="Y830" s="70"/>
      <c r="Z830" s="69">
        <v>0</v>
      </c>
      <c r="AA830" s="69" t="s">
        <v>989</v>
      </c>
      <c r="AB830" s="69" t="s">
        <v>1144</v>
      </c>
      <c r="AC830" s="69"/>
    </row>
    <row r="831" spans="1:29" x14ac:dyDescent="0.25">
      <c r="A831" s="71" t="s">
        <v>193</v>
      </c>
      <c r="B831" s="71"/>
      <c r="C831" s="71"/>
      <c r="D831" s="71"/>
      <c r="E831" s="71"/>
      <c r="F831" s="71"/>
      <c r="G831" s="71"/>
      <c r="H831" s="71"/>
      <c r="I831" s="72">
        <v>3612.42</v>
      </c>
      <c r="J831" s="71"/>
      <c r="K831" s="71"/>
      <c r="L831" s="72">
        <v>3612.42</v>
      </c>
      <c r="M831" s="72">
        <v>0</v>
      </c>
      <c r="N831" s="71"/>
      <c r="O831" s="71"/>
      <c r="P831" s="71"/>
      <c r="Q831" s="71"/>
      <c r="R831" s="71"/>
      <c r="S831" s="72">
        <v>3612.42</v>
      </c>
      <c r="T831" s="72">
        <v>3612.42</v>
      </c>
      <c r="U831" s="71"/>
      <c r="V831" s="71"/>
      <c r="W831" s="71"/>
      <c r="X831" s="72">
        <v>0</v>
      </c>
      <c r="Y831" s="72">
        <v>0</v>
      </c>
      <c r="Z831" s="72">
        <v>3612.42</v>
      </c>
      <c r="AA831" s="69"/>
      <c r="AB831" s="69"/>
      <c r="AC831" s="69"/>
    </row>
    <row r="832" spans="1:29" ht="20" x14ac:dyDescent="0.25">
      <c r="A832" s="68" t="s">
        <v>20766</v>
      </c>
      <c r="B832" s="69" t="s">
        <v>19167</v>
      </c>
      <c r="C832" s="69" t="s">
        <v>20767</v>
      </c>
      <c r="D832" s="69" t="s">
        <v>4611</v>
      </c>
      <c r="E832" s="69" t="s">
        <v>18976</v>
      </c>
      <c r="F832" s="69" t="s">
        <v>1849</v>
      </c>
      <c r="G832" s="69" t="s">
        <v>1465</v>
      </c>
      <c r="H832" s="69" t="s">
        <v>962</v>
      </c>
      <c r="I832" s="70">
        <v>870.06</v>
      </c>
      <c r="J832" s="69" t="s">
        <v>4591</v>
      </c>
      <c r="K832" s="69" t="s">
        <v>20768</v>
      </c>
      <c r="L832" s="70">
        <v>870.06</v>
      </c>
      <c r="M832" s="69"/>
      <c r="N832" s="69" t="s">
        <v>20769</v>
      </c>
      <c r="O832" s="69"/>
      <c r="P832" s="69" t="s">
        <v>1157</v>
      </c>
      <c r="Q832" s="69" t="s">
        <v>1038</v>
      </c>
      <c r="R832" s="69"/>
      <c r="S832" s="70">
        <v>870.06</v>
      </c>
      <c r="T832" s="70"/>
      <c r="U832" s="69" t="s">
        <v>2073</v>
      </c>
      <c r="V832" s="73">
        <v>75</v>
      </c>
      <c r="W832" s="69" t="s">
        <v>2073</v>
      </c>
      <c r="X832" s="69"/>
      <c r="Y832" s="70"/>
      <c r="Z832" s="69">
        <v>0</v>
      </c>
      <c r="AA832" s="69" t="s">
        <v>989</v>
      </c>
      <c r="AB832" s="69" t="s">
        <v>1144</v>
      </c>
      <c r="AC832" s="69"/>
    </row>
    <row r="833" spans="1:29" x14ac:dyDescent="0.25">
      <c r="A833" s="71" t="s">
        <v>193</v>
      </c>
      <c r="B833" s="71"/>
      <c r="C833" s="71"/>
      <c r="D833" s="71"/>
      <c r="E833" s="71"/>
      <c r="F833" s="71"/>
      <c r="G833" s="71"/>
      <c r="H833" s="71"/>
      <c r="I833" s="72">
        <v>870.06</v>
      </c>
      <c r="J833" s="71"/>
      <c r="K833" s="71"/>
      <c r="L833" s="72">
        <v>870.06</v>
      </c>
      <c r="M833" s="72">
        <v>0</v>
      </c>
      <c r="N833" s="71"/>
      <c r="O833" s="71"/>
      <c r="P833" s="71"/>
      <c r="Q833" s="71"/>
      <c r="R833" s="71"/>
      <c r="S833" s="72">
        <v>870.06</v>
      </c>
      <c r="T833" s="72">
        <v>870.06</v>
      </c>
      <c r="U833" s="71"/>
      <c r="V833" s="71"/>
      <c r="W833" s="71"/>
      <c r="X833" s="72">
        <v>0</v>
      </c>
      <c r="Y833" s="72">
        <v>0</v>
      </c>
      <c r="Z833" s="72">
        <v>870.06</v>
      </c>
      <c r="AA833" s="69"/>
      <c r="AB833" s="69"/>
      <c r="AC833" s="69"/>
    </row>
    <row r="834" spans="1:29" ht="30" x14ac:dyDescent="0.25">
      <c r="A834" s="68" t="s">
        <v>20770</v>
      </c>
      <c r="B834" s="69" t="s">
        <v>20514</v>
      </c>
      <c r="C834" s="69" t="s">
        <v>20771</v>
      </c>
      <c r="D834" s="69" t="s">
        <v>4623</v>
      </c>
      <c r="E834" s="69" t="s">
        <v>18990</v>
      </c>
      <c r="F834" s="69" t="s">
        <v>1935</v>
      </c>
      <c r="G834" s="69" t="s">
        <v>961</v>
      </c>
      <c r="H834" s="69" t="s">
        <v>962</v>
      </c>
      <c r="I834" s="70">
        <v>283.06</v>
      </c>
      <c r="J834" s="69" t="s">
        <v>4591</v>
      </c>
      <c r="K834" s="69" t="s">
        <v>20772</v>
      </c>
      <c r="L834" s="70">
        <v>283.06</v>
      </c>
      <c r="M834" s="69"/>
      <c r="N834" s="69" t="s">
        <v>20773</v>
      </c>
      <c r="O834" s="69"/>
      <c r="P834" s="69" t="s">
        <v>1378</v>
      </c>
      <c r="Q834" s="69" t="s">
        <v>1611</v>
      </c>
      <c r="R834" s="69"/>
      <c r="S834" s="70">
        <v>283.06</v>
      </c>
      <c r="T834" s="70"/>
      <c r="U834" s="69" t="s">
        <v>1620</v>
      </c>
      <c r="V834" s="73">
        <v>52</v>
      </c>
      <c r="W834" s="69" t="s">
        <v>1620</v>
      </c>
      <c r="X834" s="69"/>
      <c r="Y834" s="70"/>
      <c r="Z834" s="69">
        <v>0</v>
      </c>
      <c r="AA834" s="69" t="s">
        <v>989</v>
      </c>
      <c r="AB834" s="69" t="s">
        <v>1144</v>
      </c>
      <c r="AC834" s="69"/>
    </row>
    <row r="835" spans="1:29" x14ac:dyDescent="0.25">
      <c r="A835" s="71" t="s">
        <v>193</v>
      </c>
      <c r="B835" s="71"/>
      <c r="C835" s="71"/>
      <c r="D835" s="71"/>
      <c r="E835" s="71"/>
      <c r="F835" s="71"/>
      <c r="G835" s="71"/>
      <c r="H835" s="71"/>
      <c r="I835" s="72">
        <v>283.06</v>
      </c>
      <c r="J835" s="71"/>
      <c r="K835" s="71"/>
      <c r="L835" s="72">
        <v>283.06</v>
      </c>
      <c r="M835" s="72">
        <v>0</v>
      </c>
      <c r="N835" s="71"/>
      <c r="O835" s="71"/>
      <c r="P835" s="71"/>
      <c r="Q835" s="71"/>
      <c r="R835" s="71"/>
      <c r="S835" s="72">
        <v>283.06</v>
      </c>
      <c r="T835" s="72">
        <v>283.06</v>
      </c>
      <c r="U835" s="71"/>
      <c r="V835" s="71"/>
      <c r="W835" s="71"/>
      <c r="X835" s="72">
        <v>0</v>
      </c>
      <c r="Y835" s="72">
        <v>0</v>
      </c>
      <c r="Z835" s="72">
        <v>283.06</v>
      </c>
      <c r="AA835" s="69"/>
      <c r="AB835" s="69"/>
      <c r="AC835" s="69"/>
    </row>
    <row r="836" spans="1:29" ht="30" x14ac:dyDescent="0.25">
      <c r="A836" s="68" t="s">
        <v>20774</v>
      </c>
      <c r="B836" s="69" t="s">
        <v>20775</v>
      </c>
      <c r="C836" s="69" t="s">
        <v>20776</v>
      </c>
      <c r="D836" s="69" t="s">
        <v>4623</v>
      </c>
      <c r="E836" s="69" t="s">
        <v>19043</v>
      </c>
      <c r="F836" s="69" t="s">
        <v>1935</v>
      </c>
      <c r="G836" s="69" t="s">
        <v>1502</v>
      </c>
      <c r="H836" s="69" t="s">
        <v>962</v>
      </c>
      <c r="I836" s="70">
        <v>360.8</v>
      </c>
      <c r="J836" s="69" t="s">
        <v>4591</v>
      </c>
      <c r="K836" s="69" t="s">
        <v>20777</v>
      </c>
      <c r="L836" s="70">
        <v>360.8</v>
      </c>
      <c r="M836" s="69"/>
      <c r="N836" s="69" t="s">
        <v>20778</v>
      </c>
      <c r="O836" s="69"/>
      <c r="P836" s="69" t="s">
        <v>1378</v>
      </c>
      <c r="Q836" s="69" t="s">
        <v>1157</v>
      </c>
      <c r="R836" s="69"/>
      <c r="S836" s="70">
        <v>360.8</v>
      </c>
      <c r="T836" s="70"/>
      <c r="U836" s="69" t="s">
        <v>993</v>
      </c>
      <c r="V836" s="73">
        <v>49</v>
      </c>
      <c r="W836" s="69" t="s">
        <v>993</v>
      </c>
      <c r="X836" s="69"/>
      <c r="Y836" s="70"/>
      <c r="Z836" s="69">
        <v>0</v>
      </c>
      <c r="AA836" s="69" t="s">
        <v>989</v>
      </c>
      <c r="AB836" s="69" t="s">
        <v>1144</v>
      </c>
      <c r="AC836" s="69"/>
    </row>
    <row r="837" spans="1:29" x14ac:dyDescent="0.25">
      <c r="A837" s="71" t="s">
        <v>193</v>
      </c>
      <c r="B837" s="71"/>
      <c r="C837" s="71"/>
      <c r="D837" s="71"/>
      <c r="E837" s="71"/>
      <c r="F837" s="71"/>
      <c r="G837" s="71"/>
      <c r="H837" s="71"/>
      <c r="I837" s="72">
        <v>360.8</v>
      </c>
      <c r="J837" s="71"/>
      <c r="K837" s="71"/>
      <c r="L837" s="72">
        <v>360.8</v>
      </c>
      <c r="M837" s="72">
        <v>0</v>
      </c>
      <c r="N837" s="71"/>
      <c r="O837" s="71"/>
      <c r="P837" s="71"/>
      <c r="Q837" s="71"/>
      <c r="R837" s="71"/>
      <c r="S837" s="72">
        <v>360.8</v>
      </c>
      <c r="T837" s="72">
        <v>360.8</v>
      </c>
      <c r="U837" s="71"/>
      <c r="V837" s="71"/>
      <c r="W837" s="71"/>
      <c r="X837" s="72">
        <v>0</v>
      </c>
      <c r="Y837" s="72">
        <v>0</v>
      </c>
      <c r="Z837" s="72">
        <v>360.8</v>
      </c>
      <c r="AA837" s="69"/>
      <c r="AB837" s="69"/>
      <c r="AC837" s="69"/>
    </row>
    <row r="838" spans="1:29" ht="40" x14ac:dyDescent="0.25">
      <c r="A838" s="68" t="s">
        <v>20779</v>
      </c>
      <c r="B838" s="69" t="s">
        <v>20780</v>
      </c>
      <c r="C838" s="69" t="s">
        <v>20781</v>
      </c>
      <c r="D838" s="69" t="s">
        <v>1233</v>
      </c>
      <c r="E838" s="69" t="s">
        <v>19043</v>
      </c>
      <c r="F838" s="69" t="s">
        <v>1935</v>
      </c>
      <c r="G838" s="69" t="s">
        <v>1978</v>
      </c>
      <c r="H838" s="69" t="s">
        <v>1236</v>
      </c>
      <c r="I838" s="70">
        <v>569783.46</v>
      </c>
      <c r="J838" s="69" t="s">
        <v>4591</v>
      </c>
      <c r="K838" s="69" t="s">
        <v>20782</v>
      </c>
      <c r="L838" s="70">
        <v>79968.42</v>
      </c>
      <c r="M838" s="69"/>
      <c r="N838" s="69" t="s">
        <v>20783</v>
      </c>
      <c r="O838" s="69"/>
      <c r="P838" s="69" t="s">
        <v>1869</v>
      </c>
      <c r="Q838" s="69" t="s">
        <v>1564</v>
      </c>
      <c r="R838" s="69"/>
      <c r="S838" s="70">
        <v>79968.42</v>
      </c>
      <c r="T838" s="70"/>
      <c r="U838" s="69" t="s">
        <v>1564</v>
      </c>
      <c r="V838" s="73">
        <v>84</v>
      </c>
      <c r="W838" s="69" t="s">
        <v>1564</v>
      </c>
      <c r="X838" s="69"/>
      <c r="Y838" s="70"/>
      <c r="Z838" s="69">
        <v>0</v>
      </c>
      <c r="AA838" s="69" t="s">
        <v>989</v>
      </c>
      <c r="AB838" s="69" t="s">
        <v>967</v>
      </c>
      <c r="AC838" s="69" t="s">
        <v>20784</v>
      </c>
    </row>
    <row r="839" spans="1:29" x14ac:dyDescent="0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 t="s">
        <v>20785</v>
      </c>
      <c r="L839" s="70">
        <v>24347.4</v>
      </c>
      <c r="M839" s="69"/>
      <c r="N839" s="69" t="s">
        <v>20786</v>
      </c>
      <c r="O839" s="69"/>
      <c r="P839" s="69" t="s">
        <v>1379</v>
      </c>
      <c r="Q839" s="69" t="s">
        <v>3914</v>
      </c>
      <c r="R839" s="69"/>
      <c r="S839" s="70">
        <v>24347.4</v>
      </c>
      <c r="T839" s="70"/>
      <c r="U839" s="69" t="s">
        <v>2017</v>
      </c>
      <c r="V839" s="73">
        <v>76</v>
      </c>
      <c r="W839" s="69" t="s">
        <v>2017</v>
      </c>
      <c r="X839" s="69"/>
      <c r="Y839" s="70"/>
      <c r="Z839" s="69">
        <v>0</v>
      </c>
      <c r="AA839" s="69"/>
      <c r="AB839" s="69" t="s">
        <v>967</v>
      </c>
      <c r="AC839" s="69"/>
    </row>
    <row r="840" spans="1:29" x14ac:dyDescent="0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 t="s">
        <v>20787</v>
      </c>
      <c r="L840" s="70">
        <v>162653.82</v>
      </c>
      <c r="M840" s="69"/>
      <c r="N840" s="69" t="s">
        <v>20788</v>
      </c>
      <c r="O840" s="69"/>
      <c r="P840" s="69" t="s">
        <v>1611</v>
      </c>
      <c r="Q840" s="69" t="s">
        <v>2211</v>
      </c>
      <c r="R840" s="69"/>
      <c r="S840" s="70">
        <v>162653.82</v>
      </c>
      <c r="T840" s="70"/>
      <c r="U840" s="69" t="s">
        <v>1483</v>
      </c>
      <c r="V840" s="73">
        <v>45</v>
      </c>
      <c r="W840" s="69" t="s">
        <v>1483</v>
      </c>
      <c r="X840" s="69"/>
      <c r="Y840" s="70"/>
      <c r="Z840" s="69">
        <v>0</v>
      </c>
      <c r="AA840" s="69"/>
      <c r="AB840" s="69" t="s">
        <v>967</v>
      </c>
      <c r="AC840" s="69"/>
    </row>
    <row r="841" spans="1:29" x14ac:dyDescent="0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 t="s">
        <v>20789</v>
      </c>
      <c r="L841" s="70">
        <v>39045.089999999997</v>
      </c>
      <c r="M841" s="69"/>
      <c r="N841" s="69" t="s">
        <v>20788</v>
      </c>
      <c r="O841" s="69"/>
      <c r="P841" s="69" t="s">
        <v>1611</v>
      </c>
      <c r="Q841" s="69" t="s">
        <v>2211</v>
      </c>
      <c r="R841" s="69"/>
      <c r="S841" s="70">
        <v>39045.089999999997</v>
      </c>
      <c r="T841" s="70"/>
      <c r="U841" s="69" t="s">
        <v>1483</v>
      </c>
      <c r="V841" s="73">
        <v>45</v>
      </c>
      <c r="W841" s="69" t="s">
        <v>1483</v>
      </c>
      <c r="X841" s="69"/>
      <c r="Y841" s="70"/>
      <c r="Z841" s="69">
        <v>0</v>
      </c>
      <c r="AA841" s="69"/>
      <c r="AB841" s="69" t="s">
        <v>967</v>
      </c>
      <c r="AC841" s="69"/>
    </row>
    <row r="842" spans="1:29" x14ac:dyDescent="0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 t="s">
        <v>20790</v>
      </c>
      <c r="L842" s="70">
        <v>142772.35999999999</v>
      </c>
      <c r="M842" s="69"/>
      <c r="N842" s="69" t="s">
        <v>20791</v>
      </c>
      <c r="O842" s="69"/>
      <c r="P842" s="69" t="s">
        <v>2017</v>
      </c>
      <c r="Q842" s="69" t="s">
        <v>2166</v>
      </c>
      <c r="R842" s="69"/>
      <c r="S842" s="70">
        <v>142772.35999999999</v>
      </c>
      <c r="T842" s="70"/>
      <c r="U842" s="69" t="s">
        <v>1698</v>
      </c>
      <c r="V842" s="73">
        <v>67</v>
      </c>
      <c r="W842" s="69" t="s">
        <v>1698</v>
      </c>
      <c r="X842" s="69"/>
      <c r="Y842" s="70"/>
      <c r="Z842" s="69">
        <v>0</v>
      </c>
      <c r="AA842" s="69"/>
      <c r="AB842" s="69" t="s">
        <v>967</v>
      </c>
      <c r="AC842" s="69"/>
    </row>
    <row r="843" spans="1:29" x14ac:dyDescent="0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 t="s">
        <v>20792</v>
      </c>
      <c r="L843" s="70">
        <v>118171.3</v>
      </c>
      <c r="M843" s="69"/>
      <c r="N843" s="69" t="s">
        <v>20791</v>
      </c>
      <c r="O843" s="69"/>
      <c r="P843" s="69" t="s">
        <v>2017</v>
      </c>
      <c r="Q843" s="69" t="s">
        <v>2166</v>
      </c>
      <c r="R843" s="69"/>
      <c r="S843" s="70">
        <v>118171.3</v>
      </c>
      <c r="T843" s="70"/>
      <c r="U843" s="69" t="s">
        <v>1698</v>
      </c>
      <c r="V843" s="73">
        <v>67</v>
      </c>
      <c r="W843" s="69" t="s">
        <v>1698</v>
      </c>
      <c r="X843" s="69"/>
      <c r="Y843" s="70"/>
      <c r="Z843" s="69">
        <v>0</v>
      </c>
      <c r="AA843" s="69"/>
      <c r="AB843" s="69" t="s">
        <v>967</v>
      </c>
      <c r="AC843" s="69"/>
    </row>
    <row r="844" spans="1:29" x14ac:dyDescent="0.25">
      <c r="A844" s="71" t="s">
        <v>193</v>
      </c>
      <c r="B844" s="71"/>
      <c r="C844" s="71"/>
      <c r="D844" s="71"/>
      <c r="E844" s="71"/>
      <c r="F844" s="71"/>
      <c r="G844" s="71"/>
      <c r="H844" s="71"/>
      <c r="I844" s="72">
        <v>569783.46</v>
      </c>
      <c r="J844" s="71"/>
      <c r="K844" s="71"/>
      <c r="L844" s="72">
        <v>566958.39</v>
      </c>
      <c r="M844" s="72">
        <v>2825.0699999999488</v>
      </c>
      <c r="N844" s="71"/>
      <c r="O844" s="71"/>
      <c r="P844" s="71"/>
      <c r="Q844" s="71"/>
      <c r="R844" s="71"/>
      <c r="S844" s="72">
        <v>566958.39</v>
      </c>
      <c r="T844" s="72">
        <v>566958.39</v>
      </c>
      <c r="U844" s="71"/>
      <c r="V844" s="71"/>
      <c r="W844" s="71"/>
      <c r="X844" s="72">
        <v>0</v>
      </c>
      <c r="Y844" s="72">
        <v>0</v>
      </c>
      <c r="Z844" s="72">
        <v>566958.39</v>
      </c>
      <c r="AA844" s="69"/>
      <c r="AB844" s="69"/>
      <c r="AC844" s="69"/>
    </row>
    <row r="845" spans="1:29" ht="30" x14ac:dyDescent="0.25">
      <c r="A845" s="68" t="s">
        <v>20793</v>
      </c>
      <c r="B845" s="69" t="s">
        <v>20597</v>
      </c>
      <c r="C845" s="69" t="s">
        <v>20794</v>
      </c>
      <c r="D845" s="69" t="s">
        <v>4623</v>
      </c>
      <c r="E845" s="69" t="s">
        <v>18976</v>
      </c>
      <c r="F845" s="69" t="s">
        <v>1256</v>
      </c>
      <c r="G845" s="69" t="s">
        <v>1018</v>
      </c>
      <c r="H845" s="69" t="s">
        <v>962</v>
      </c>
      <c r="I845" s="70">
        <v>14157.33</v>
      </c>
      <c r="J845" s="69" t="s">
        <v>4591</v>
      </c>
      <c r="K845" s="69" t="s">
        <v>20795</v>
      </c>
      <c r="L845" s="70">
        <v>14157.33</v>
      </c>
      <c r="M845" s="69"/>
      <c r="N845" s="69" t="s">
        <v>20796</v>
      </c>
      <c r="O845" s="69"/>
      <c r="P845" s="69" t="s">
        <v>2743</v>
      </c>
      <c r="Q845" s="69" t="s">
        <v>1455</v>
      </c>
      <c r="R845" s="69"/>
      <c r="S845" s="70">
        <v>14157.33</v>
      </c>
      <c r="T845" s="70"/>
      <c r="U845" s="69" t="s">
        <v>1071</v>
      </c>
      <c r="V845" s="73">
        <v>37</v>
      </c>
      <c r="W845" s="69" t="s">
        <v>1071</v>
      </c>
      <c r="X845" s="69"/>
      <c r="Y845" s="70"/>
      <c r="Z845" s="69">
        <v>0</v>
      </c>
      <c r="AA845" s="69" t="s">
        <v>989</v>
      </c>
      <c r="AB845" s="69" t="s">
        <v>1144</v>
      </c>
      <c r="AC845" s="69"/>
    </row>
    <row r="846" spans="1:29" x14ac:dyDescent="0.25">
      <c r="A846" s="71" t="s">
        <v>193</v>
      </c>
      <c r="B846" s="71"/>
      <c r="C846" s="71"/>
      <c r="D846" s="71"/>
      <c r="E846" s="71"/>
      <c r="F846" s="71"/>
      <c r="G846" s="71"/>
      <c r="H846" s="71"/>
      <c r="I846" s="72">
        <v>14157.33</v>
      </c>
      <c r="J846" s="71"/>
      <c r="K846" s="71"/>
      <c r="L846" s="72">
        <v>14157.33</v>
      </c>
      <c r="M846" s="72">
        <v>0</v>
      </c>
      <c r="N846" s="71"/>
      <c r="O846" s="71"/>
      <c r="P846" s="71"/>
      <c r="Q846" s="71"/>
      <c r="R846" s="71"/>
      <c r="S846" s="72">
        <v>14157.33</v>
      </c>
      <c r="T846" s="72">
        <v>14157.33</v>
      </c>
      <c r="U846" s="71"/>
      <c r="V846" s="71"/>
      <c r="W846" s="71"/>
      <c r="X846" s="72">
        <v>0</v>
      </c>
      <c r="Y846" s="72">
        <v>0</v>
      </c>
      <c r="Z846" s="72">
        <v>14157.33</v>
      </c>
      <c r="AA846" s="69"/>
      <c r="AB846" s="69"/>
      <c r="AC846" s="69"/>
    </row>
    <row r="847" spans="1:29" ht="20" x14ac:dyDescent="0.25">
      <c r="A847" s="68" t="s">
        <v>20797</v>
      </c>
      <c r="B847" s="69" t="s">
        <v>19059</v>
      </c>
      <c r="C847" s="69" t="s">
        <v>20798</v>
      </c>
      <c r="D847" s="69" t="s">
        <v>4583</v>
      </c>
      <c r="E847" s="69" t="s">
        <v>18976</v>
      </c>
      <c r="F847" s="69" t="s">
        <v>1256</v>
      </c>
      <c r="G847" s="69" t="s">
        <v>1018</v>
      </c>
      <c r="H847" s="69" t="s">
        <v>962</v>
      </c>
      <c r="I847" s="70">
        <v>4790.62</v>
      </c>
      <c r="J847" s="69" t="s">
        <v>4591</v>
      </c>
      <c r="K847" s="69" t="s">
        <v>20799</v>
      </c>
      <c r="L847" s="70">
        <v>4790.62</v>
      </c>
      <c r="M847" s="69"/>
      <c r="N847" s="69" t="s">
        <v>20800</v>
      </c>
      <c r="O847" s="69"/>
      <c r="P847" s="69" t="s">
        <v>1048</v>
      </c>
      <c r="Q847" s="69" t="s">
        <v>1286</v>
      </c>
      <c r="R847" s="69"/>
      <c r="S847" s="70">
        <v>4790.62</v>
      </c>
      <c r="T847" s="70"/>
      <c r="U847" s="69"/>
      <c r="V847" s="69"/>
      <c r="W847" s="69" t="s">
        <v>1286</v>
      </c>
      <c r="X847" s="69"/>
      <c r="Y847" s="70"/>
      <c r="Z847" s="69">
        <v>0</v>
      </c>
      <c r="AA847" s="69" t="s">
        <v>989</v>
      </c>
      <c r="AB847" s="69" t="s">
        <v>1144</v>
      </c>
      <c r="AC847" s="69"/>
    </row>
    <row r="848" spans="1:29" x14ac:dyDescent="0.25">
      <c r="A848" s="71" t="s">
        <v>193</v>
      </c>
      <c r="B848" s="71"/>
      <c r="C848" s="71"/>
      <c r="D848" s="71"/>
      <c r="E848" s="71"/>
      <c r="F848" s="71"/>
      <c r="G848" s="71"/>
      <c r="H848" s="71"/>
      <c r="I848" s="72">
        <v>4790.62</v>
      </c>
      <c r="J848" s="71"/>
      <c r="K848" s="71"/>
      <c r="L848" s="72">
        <v>4790.62</v>
      </c>
      <c r="M848" s="72">
        <v>0</v>
      </c>
      <c r="N848" s="71"/>
      <c r="O848" s="71"/>
      <c r="P848" s="71"/>
      <c r="Q848" s="71"/>
      <c r="R848" s="71"/>
      <c r="S848" s="72">
        <v>4790.62</v>
      </c>
      <c r="T848" s="72">
        <v>0</v>
      </c>
      <c r="U848" s="71"/>
      <c r="V848" s="71"/>
      <c r="W848" s="71"/>
      <c r="X848" s="72">
        <v>4790.62</v>
      </c>
      <c r="Y848" s="72">
        <v>0</v>
      </c>
      <c r="Z848" s="72">
        <v>0</v>
      </c>
      <c r="AA848" s="69"/>
      <c r="AB848" s="69"/>
      <c r="AC848" s="69"/>
    </row>
    <row r="849" spans="1:29" ht="40" x14ac:dyDescent="0.25">
      <c r="A849" s="68" t="s">
        <v>20801</v>
      </c>
      <c r="B849" s="69" t="s">
        <v>20802</v>
      </c>
      <c r="C849" s="69" t="s">
        <v>20803</v>
      </c>
      <c r="D849" s="69" t="s">
        <v>9549</v>
      </c>
      <c r="E849" s="69" t="s">
        <v>18976</v>
      </c>
      <c r="F849" s="69" t="s">
        <v>1256</v>
      </c>
      <c r="G849" s="69" t="s">
        <v>1259</v>
      </c>
      <c r="H849" s="69" t="s">
        <v>962</v>
      </c>
      <c r="I849" s="70">
        <v>5136.54</v>
      </c>
      <c r="J849" s="69" t="s">
        <v>4591</v>
      </c>
      <c r="K849" s="69" t="s">
        <v>20804</v>
      </c>
      <c r="L849" s="70">
        <v>5136.54</v>
      </c>
      <c r="M849" s="69"/>
      <c r="N849" s="69" t="s">
        <v>20805</v>
      </c>
      <c r="O849" s="69"/>
      <c r="P849" s="69" t="s">
        <v>1021</v>
      </c>
      <c r="Q849" s="69" t="s">
        <v>1546</v>
      </c>
      <c r="R849" s="69"/>
      <c r="S849" s="70">
        <v>5136.54</v>
      </c>
      <c r="T849" s="70"/>
      <c r="U849" s="69" t="s">
        <v>1483</v>
      </c>
      <c r="V849" s="73">
        <v>22</v>
      </c>
      <c r="W849" s="69" t="s">
        <v>1483</v>
      </c>
      <c r="X849" s="69"/>
      <c r="Y849" s="70"/>
      <c r="Z849" s="69">
        <v>0</v>
      </c>
      <c r="AA849" s="69" t="s">
        <v>989</v>
      </c>
      <c r="AB849" s="69" t="s">
        <v>1144</v>
      </c>
      <c r="AC849" s="69"/>
    </row>
    <row r="850" spans="1:29" x14ac:dyDescent="0.25">
      <c r="A850" s="71" t="s">
        <v>193</v>
      </c>
      <c r="B850" s="71"/>
      <c r="C850" s="71"/>
      <c r="D850" s="71"/>
      <c r="E850" s="71"/>
      <c r="F850" s="71"/>
      <c r="G850" s="71"/>
      <c r="H850" s="71"/>
      <c r="I850" s="72">
        <v>5136.54</v>
      </c>
      <c r="J850" s="71"/>
      <c r="K850" s="71"/>
      <c r="L850" s="72">
        <v>5136.54</v>
      </c>
      <c r="M850" s="72">
        <v>0</v>
      </c>
      <c r="N850" s="71"/>
      <c r="O850" s="71"/>
      <c r="P850" s="71"/>
      <c r="Q850" s="71"/>
      <c r="R850" s="71"/>
      <c r="S850" s="72">
        <v>5136.54</v>
      </c>
      <c r="T850" s="72">
        <v>5136.54</v>
      </c>
      <c r="U850" s="71"/>
      <c r="V850" s="71"/>
      <c r="W850" s="71"/>
      <c r="X850" s="72">
        <v>0</v>
      </c>
      <c r="Y850" s="72">
        <v>0</v>
      </c>
      <c r="Z850" s="72">
        <v>5136.54</v>
      </c>
      <c r="AA850" s="69"/>
      <c r="AB850" s="69"/>
      <c r="AC850" s="69"/>
    </row>
    <row r="851" spans="1:29" ht="30" x14ac:dyDescent="0.25">
      <c r="A851" s="68" t="s">
        <v>20806</v>
      </c>
      <c r="B851" s="69" t="s">
        <v>20807</v>
      </c>
      <c r="C851" s="69" t="s">
        <v>20808</v>
      </c>
      <c r="D851" s="69" t="s">
        <v>1876</v>
      </c>
      <c r="E851" s="69" t="s">
        <v>18976</v>
      </c>
      <c r="F851" s="69" t="s">
        <v>1256</v>
      </c>
      <c r="G851" s="69" t="s">
        <v>1018</v>
      </c>
      <c r="H851" s="69" t="s">
        <v>962</v>
      </c>
      <c r="I851" s="70">
        <v>8127.8</v>
      </c>
      <c r="J851" s="69" t="s">
        <v>4591</v>
      </c>
      <c r="K851" s="69" t="s">
        <v>20809</v>
      </c>
      <c r="L851" s="70">
        <v>8127.8</v>
      </c>
      <c r="M851" s="69"/>
      <c r="N851" s="69" t="s">
        <v>20810</v>
      </c>
      <c r="O851" s="69"/>
      <c r="P851" s="69" t="s">
        <v>1694</v>
      </c>
      <c r="Q851" s="69" t="s">
        <v>1046</v>
      </c>
      <c r="R851" s="69"/>
      <c r="S851" s="70">
        <v>8127.8</v>
      </c>
      <c r="T851" s="70"/>
      <c r="U851" s="69" t="s">
        <v>1741</v>
      </c>
      <c r="V851" s="73">
        <v>15</v>
      </c>
      <c r="W851" s="69" t="s">
        <v>1741</v>
      </c>
      <c r="X851" s="69"/>
      <c r="Y851" s="70"/>
      <c r="Z851" s="69">
        <v>0</v>
      </c>
      <c r="AA851" s="69" t="s">
        <v>989</v>
      </c>
      <c r="AB851" s="69" t="s">
        <v>1144</v>
      </c>
      <c r="AC851" s="69"/>
    </row>
    <row r="852" spans="1:29" x14ac:dyDescent="0.25">
      <c r="A852" s="71" t="s">
        <v>193</v>
      </c>
      <c r="B852" s="71"/>
      <c r="C852" s="71"/>
      <c r="D852" s="71"/>
      <c r="E852" s="71"/>
      <c r="F852" s="71"/>
      <c r="G852" s="71"/>
      <c r="H852" s="71"/>
      <c r="I852" s="72">
        <v>8127.8</v>
      </c>
      <c r="J852" s="71"/>
      <c r="K852" s="71"/>
      <c r="L852" s="72">
        <v>8127.8</v>
      </c>
      <c r="M852" s="72">
        <v>0</v>
      </c>
      <c r="N852" s="71"/>
      <c r="O852" s="71"/>
      <c r="P852" s="71"/>
      <c r="Q852" s="71"/>
      <c r="R852" s="71"/>
      <c r="S852" s="72">
        <v>8127.8</v>
      </c>
      <c r="T852" s="72">
        <v>8127.8</v>
      </c>
      <c r="U852" s="71"/>
      <c r="V852" s="71"/>
      <c r="W852" s="71"/>
      <c r="X852" s="72">
        <v>0</v>
      </c>
      <c r="Y852" s="72">
        <v>0</v>
      </c>
      <c r="Z852" s="72">
        <v>8127.8</v>
      </c>
      <c r="AA852" s="69"/>
      <c r="AB852" s="69"/>
      <c r="AC852" s="69"/>
    </row>
    <row r="853" spans="1:29" ht="30" x14ac:dyDescent="0.25">
      <c r="A853" s="68" t="s">
        <v>20811</v>
      </c>
      <c r="B853" s="69" t="s">
        <v>19307</v>
      </c>
      <c r="C853" s="69" t="s">
        <v>20812</v>
      </c>
      <c r="D853" s="69" t="s">
        <v>4623</v>
      </c>
      <c r="E853" s="69" t="s">
        <v>18990</v>
      </c>
      <c r="F853" s="69" t="s">
        <v>1152</v>
      </c>
      <c r="G853" s="69" t="s">
        <v>1018</v>
      </c>
      <c r="H853" s="69" t="s">
        <v>962</v>
      </c>
      <c r="I853" s="70">
        <v>721.02</v>
      </c>
      <c r="J853" s="69" t="s">
        <v>4591</v>
      </c>
      <c r="K853" s="69" t="s">
        <v>20813</v>
      </c>
      <c r="L853" s="70">
        <v>721.02</v>
      </c>
      <c r="M853" s="69"/>
      <c r="N853" s="69" t="s">
        <v>20814</v>
      </c>
      <c r="O853" s="69"/>
      <c r="P853" s="69" t="s">
        <v>1378</v>
      </c>
      <c r="Q853" s="69" t="s">
        <v>1620</v>
      </c>
      <c r="R853" s="69"/>
      <c r="S853" s="70">
        <v>721.02</v>
      </c>
      <c r="T853" s="70"/>
      <c r="U853" s="69" t="s">
        <v>993</v>
      </c>
      <c r="V853" s="73">
        <v>49</v>
      </c>
      <c r="W853" s="69" t="s">
        <v>993</v>
      </c>
      <c r="X853" s="69"/>
      <c r="Y853" s="70"/>
      <c r="Z853" s="69">
        <v>0</v>
      </c>
      <c r="AA853" s="69" t="s">
        <v>989</v>
      </c>
      <c r="AB853" s="69" t="s">
        <v>1144</v>
      </c>
      <c r="AC853" s="69"/>
    </row>
    <row r="854" spans="1:29" x14ac:dyDescent="0.25">
      <c r="A854" s="71" t="s">
        <v>193</v>
      </c>
      <c r="B854" s="71"/>
      <c r="C854" s="71"/>
      <c r="D854" s="71"/>
      <c r="E854" s="71"/>
      <c r="F854" s="71"/>
      <c r="G854" s="71"/>
      <c r="H854" s="71"/>
      <c r="I854" s="72">
        <v>721.02</v>
      </c>
      <c r="J854" s="71"/>
      <c r="K854" s="71"/>
      <c r="L854" s="72">
        <v>721.02</v>
      </c>
      <c r="M854" s="72">
        <v>0</v>
      </c>
      <c r="N854" s="71"/>
      <c r="O854" s="71"/>
      <c r="P854" s="71"/>
      <c r="Q854" s="71"/>
      <c r="R854" s="71"/>
      <c r="S854" s="72">
        <v>721.02</v>
      </c>
      <c r="T854" s="72">
        <v>721.02</v>
      </c>
      <c r="U854" s="71"/>
      <c r="V854" s="71"/>
      <c r="W854" s="71"/>
      <c r="X854" s="72">
        <v>0</v>
      </c>
      <c r="Y854" s="72">
        <v>0</v>
      </c>
      <c r="Z854" s="72">
        <v>721.02</v>
      </c>
      <c r="AA854" s="69"/>
      <c r="AB854" s="69"/>
      <c r="AC854" s="69"/>
    </row>
    <row r="855" spans="1:29" ht="20" x14ac:dyDescent="0.25">
      <c r="A855" s="68" t="s">
        <v>20815</v>
      </c>
      <c r="B855" s="69" t="s">
        <v>20816</v>
      </c>
      <c r="C855" s="69" t="s">
        <v>20817</v>
      </c>
      <c r="D855" s="69" t="s">
        <v>4611</v>
      </c>
      <c r="E855" s="69" t="s">
        <v>18976</v>
      </c>
      <c r="F855" s="69" t="s">
        <v>2781</v>
      </c>
      <c r="G855" s="69" t="s">
        <v>1018</v>
      </c>
      <c r="H855" s="69" t="s">
        <v>962</v>
      </c>
      <c r="I855" s="70">
        <v>1551.16</v>
      </c>
      <c r="J855" s="69" t="s">
        <v>4591</v>
      </c>
      <c r="K855" s="69" t="s">
        <v>20818</v>
      </c>
      <c r="L855" s="70">
        <v>1551.16</v>
      </c>
      <c r="M855" s="69"/>
      <c r="N855" s="69" t="s">
        <v>20819</v>
      </c>
      <c r="O855" s="69"/>
      <c r="P855" s="69" t="s">
        <v>1157</v>
      </c>
      <c r="Q855" s="69" t="s">
        <v>1038</v>
      </c>
      <c r="R855" s="69"/>
      <c r="S855" s="70">
        <v>1551.16</v>
      </c>
      <c r="T855" s="70"/>
      <c r="U855" s="69" t="s">
        <v>2073</v>
      </c>
      <c r="V855" s="73">
        <v>75</v>
      </c>
      <c r="W855" s="69" t="s">
        <v>2073</v>
      </c>
      <c r="X855" s="69"/>
      <c r="Y855" s="70"/>
      <c r="Z855" s="69">
        <v>0</v>
      </c>
      <c r="AA855" s="69" t="s">
        <v>989</v>
      </c>
      <c r="AB855" s="69" t="s">
        <v>1144</v>
      </c>
      <c r="AC855" s="69"/>
    </row>
    <row r="856" spans="1:29" x14ac:dyDescent="0.25">
      <c r="A856" s="71" t="s">
        <v>193</v>
      </c>
      <c r="B856" s="71"/>
      <c r="C856" s="71"/>
      <c r="D856" s="71"/>
      <c r="E856" s="71"/>
      <c r="F856" s="71"/>
      <c r="G856" s="71"/>
      <c r="H856" s="71"/>
      <c r="I856" s="72">
        <v>1551.16</v>
      </c>
      <c r="J856" s="71"/>
      <c r="K856" s="71"/>
      <c r="L856" s="72">
        <v>1551.16</v>
      </c>
      <c r="M856" s="72">
        <v>0</v>
      </c>
      <c r="N856" s="71"/>
      <c r="O856" s="71"/>
      <c r="P856" s="71"/>
      <c r="Q856" s="71"/>
      <c r="R856" s="71"/>
      <c r="S856" s="72">
        <v>1551.16</v>
      </c>
      <c r="T856" s="72">
        <v>1551.16</v>
      </c>
      <c r="U856" s="71"/>
      <c r="V856" s="71"/>
      <c r="W856" s="71"/>
      <c r="X856" s="72">
        <v>0</v>
      </c>
      <c r="Y856" s="72">
        <v>0</v>
      </c>
      <c r="Z856" s="72">
        <v>1551.16</v>
      </c>
      <c r="AA856" s="69"/>
      <c r="AB856" s="69"/>
      <c r="AC856" s="69"/>
    </row>
    <row r="857" spans="1:29" ht="20" x14ac:dyDescent="0.25">
      <c r="A857" s="68" t="s">
        <v>20820</v>
      </c>
      <c r="B857" s="69" t="s">
        <v>20821</v>
      </c>
      <c r="C857" s="69" t="s">
        <v>20822</v>
      </c>
      <c r="D857" s="69" t="s">
        <v>14846</v>
      </c>
      <c r="E857" s="69" t="s">
        <v>18976</v>
      </c>
      <c r="F857" s="69" t="s">
        <v>1867</v>
      </c>
      <c r="G857" s="69" t="s">
        <v>1018</v>
      </c>
      <c r="H857" s="69" t="s">
        <v>962</v>
      </c>
      <c r="I857" s="70">
        <v>2134.52</v>
      </c>
      <c r="J857" s="69" t="s">
        <v>4591</v>
      </c>
      <c r="K857" s="69" t="s">
        <v>20823</v>
      </c>
      <c r="L857" s="70">
        <v>2134.52</v>
      </c>
      <c r="M857" s="69"/>
      <c r="N857" s="69" t="s">
        <v>20824</v>
      </c>
      <c r="O857" s="69"/>
      <c r="P857" s="69" t="s">
        <v>1085</v>
      </c>
      <c r="Q857" s="69" t="s">
        <v>1286</v>
      </c>
      <c r="R857" s="69"/>
      <c r="S857" s="70">
        <v>2134.52</v>
      </c>
      <c r="T857" s="70"/>
      <c r="U857" s="69"/>
      <c r="V857" s="69"/>
      <c r="W857" s="69" t="s">
        <v>1286</v>
      </c>
      <c r="X857" s="69"/>
      <c r="Y857" s="70"/>
      <c r="Z857" s="69">
        <v>0</v>
      </c>
      <c r="AA857" s="69" t="s">
        <v>989</v>
      </c>
      <c r="AB857" s="69" t="s">
        <v>1144</v>
      </c>
      <c r="AC857" s="69"/>
    </row>
    <row r="858" spans="1:29" x14ac:dyDescent="0.25">
      <c r="A858" s="71" t="s">
        <v>193</v>
      </c>
      <c r="B858" s="71"/>
      <c r="C858" s="71"/>
      <c r="D858" s="71"/>
      <c r="E858" s="71"/>
      <c r="F858" s="71"/>
      <c r="G858" s="71"/>
      <c r="H858" s="71"/>
      <c r="I858" s="72">
        <v>2134.52</v>
      </c>
      <c r="J858" s="71"/>
      <c r="K858" s="71"/>
      <c r="L858" s="72">
        <v>2134.52</v>
      </c>
      <c r="M858" s="72">
        <v>0</v>
      </c>
      <c r="N858" s="71"/>
      <c r="O858" s="71"/>
      <c r="P858" s="71"/>
      <c r="Q858" s="71"/>
      <c r="R858" s="71"/>
      <c r="S858" s="72">
        <v>2134.52</v>
      </c>
      <c r="T858" s="72">
        <v>0</v>
      </c>
      <c r="U858" s="71"/>
      <c r="V858" s="71"/>
      <c r="W858" s="71"/>
      <c r="X858" s="72">
        <v>2134.52</v>
      </c>
      <c r="Y858" s="72">
        <v>0</v>
      </c>
      <c r="Z858" s="72">
        <v>0</v>
      </c>
      <c r="AA858" s="69"/>
      <c r="AB858" s="69"/>
      <c r="AC858" s="69"/>
    </row>
    <row r="859" spans="1:29" ht="20" x14ac:dyDescent="0.25">
      <c r="A859" s="68" t="s">
        <v>20825</v>
      </c>
      <c r="B859" s="69" t="s">
        <v>20535</v>
      </c>
      <c r="C859" s="69" t="s">
        <v>20826</v>
      </c>
      <c r="D859" s="69" t="s">
        <v>1876</v>
      </c>
      <c r="E859" s="69" t="s">
        <v>19043</v>
      </c>
      <c r="F859" s="69" t="s">
        <v>4600</v>
      </c>
      <c r="G859" s="69" t="s">
        <v>1018</v>
      </c>
      <c r="H859" s="69" t="s">
        <v>962</v>
      </c>
      <c r="I859" s="70">
        <v>1448.47</v>
      </c>
      <c r="J859" s="69" t="s">
        <v>4591</v>
      </c>
      <c r="K859" s="69" t="s">
        <v>20827</v>
      </c>
      <c r="L859" s="70">
        <v>1448.47</v>
      </c>
      <c r="M859" s="69"/>
      <c r="N859" s="69" t="s">
        <v>20828</v>
      </c>
      <c r="O859" s="69"/>
      <c r="P859" s="69" t="s">
        <v>2620</v>
      </c>
      <c r="Q859" s="69" t="s">
        <v>1207</v>
      </c>
      <c r="R859" s="69"/>
      <c r="S859" s="70">
        <v>1448.47</v>
      </c>
      <c r="T859" s="70"/>
      <c r="U859" s="69" t="s">
        <v>1483</v>
      </c>
      <c r="V859" s="73">
        <v>17</v>
      </c>
      <c r="W859" s="69" t="s">
        <v>1483</v>
      </c>
      <c r="X859" s="69"/>
      <c r="Y859" s="70"/>
      <c r="Z859" s="69">
        <v>0</v>
      </c>
      <c r="AA859" s="69" t="s">
        <v>989</v>
      </c>
      <c r="AB859" s="69" t="s">
        <v>1144</v>
      </c>
      <c r="AC859" s="69"/>
    </row>
    <row r="860" spans="1:29" x14ac:dyDescent="0.25">
      <c r="A860" s="71" t="s">
        <v>193</v>
      </c>
      <c r="B860" s="71"/>
      <c r="C860" s="71"/>
      <c r="D860" s="71"/>
      <c r="E860" s="71"/>
      <c r="F860" s="71"/>
      <c r="G860" s="71"/>
      <c r="H860" s="71"/>
      <c r="I860" s="72">
        <v>1448.47</v>
      </c>
      <c r="J860" s="71"/>
      <c r="K860" s="71"/>
      <c r="L860" s="72">
        <v>1448.47</v>
      </c>
      <c r="M860" s="72">
        <v>0</v>
      </c>
      <c r="N860" s="71"/>
      <c r="O860" s="71"/>
      <c r="P860" s="71"/>
      <c r="Q860" s="71"/>
      <c r="R860" s="71"/>
      <c r="S860" s="72">
        <v>1448.47</v>
      </c>
      <c r="T860" s="72">
        <v>1448.47</v>
      </c>
      <c r="U860" s="71"/>
      <c r="V860" s="71"/>
      <c r="W860" s="71"/>
      <c r="X860" s="72">
        <v>0</v>
      </c>
      <c r="Y860" s="72">
        <v>0</v>
      </c>
      <c r="Z860" s="72">
        <v>1448.47</v>
      </c>
      <c r="AA860" s="69"/>
      <c r="AB860" s="69"/>
      <c r="AC860" s="69"/>
    </row>
    <row r="861" spans="1:29" ht="30" x14ac:dyDescent="0.25">
      <c r="A861" s="68" t="s">
        <v>20829</v>
      </c>
      <c r="B861" s="69" t="s">
        <v>20830</v>
      </c>
      <c r="C861" s="69" t="s">
        <v>20831</v>
      </c>
      <c r="D861" s="69" t="s">
        <v>14828</v>
      </c>
      <c r="E861" s="69" t="s">
        <v>18976</v>
      </c>
      <c r="F861" s="69" t="s">
        <v>1986</v>
      </c>
      <c r="G861" s="69" t="s">
        <v>1018</v>
      </c>
      <c r="H861" s="69" t="s">
        <v>962</v>
      </c>
      <c r="I861" s="70">
        <v>1020.41</v>
      </c>
      <c r="J861" s="69" t="s">
        <v>4591</v>
      </c>
      <c r="K861" s="69" t="s">
        <v>20832</v>
      </c>
      <c r="L861" s="70">
        <v>1020.41</v>
      </c>
      <c r="M861" s="69"/>
      <c r="N861" s="69" t="s">
        <v>20833</v>
      </c>
      <c r="O861" s="69"/>
      <c r="P861" s="69" t="s">
        <v>1596</v>
      </c>
      <c r="Q861" s="69" t="s">
        <v>1564</v>
      </c>
      <c r="R861" s="69"/>
      <c r="S861" s="70">
        <v>1020.41</v>
      </c>
      <c r="T861" s="70"/>
      <c r="U861" s="69" t="s">
        <v>1564</v>
      </c>
      <c r="V861" s="73">
        <v>32</v>
      </c>
      <c r="W861" s="69" t="s">
        <v>1564</v>
      </c>
      <c r="X861" s="69"/>
      <c r="Y861" s="70"/>
      <c r="Z861" s="69">
        <v>0</v>
      </c>
      <c r="AA861" s="69" t="s">
        <v>989</v>
      </c>
      <c r="AB861" s="69" t="s">
        <v>1144</v>
      </c>
      <c r="AC861" s="69"/>
    </row>
    <row r="862" spans="1:29" x14ac:dyDescent="0.25">
      <c r="A862" s="71" t="s">
        <v>193</v>
      </c>
      <c r="B862" s="71"/>
      <c r="C862" s="71"/>
      <c r="D862" s="71"/>
      <c r="E862" s="71"/>
      <c r="F862" s="71"/>
      <c r="G862" s="71"/>
      <c r="H862" s="71"/>
      <c r="I862" s="72">
        <v>1020.41</v>
      </c>
      <c r="J862" s="71"/>
      <c r="K862" s="71"/>
      <c r="L862" s="72">
        <v>1020.41</v>
      </c>
      <c r="M862" s="72">
        <v>0</v>
      </c>
      <c r="N862" s="71"/>
      <c r="O862" s="71"/>
      <c r="P862" s="71"/>
      <c r="Q862" s="71"/>
      <c r="R862" s="71"/>
      <c r="S862" s="72">
        <v>1020.41</v>
      </c>
      <c r="T862" s="72">
        <v>1020.41</v>
      </c>
      <c r="U862" s="71"/>
      <c r="V862" s="71"/>
      <c r="W862" s="71"/>
      <c r="X862" s="72">
        <v>0</v>
      </c>
      <c r="Y862" s="72">
        <v>0</v>
      </c>
      <c r="Z862" s="72">
        <v>1020.41</v>
      </c>
      <c r="AA862" s="69"/>
      <c r="AB862" s="69"/>
      <c r="AC862" s="69"/>
    </row>
    <row r="863" spans="1:29" ht="40" x14ac:dyDescent="0.25">
      <c r="A863" s="68" t="s">
        <v>20834</v>
      </c>
      <c r="B863" s="69" t="s">
        <v>20835</v>
      </c>
      <c r="C863" s="69" t="s">
        <v>20836</v>
      </c>
      <c r="D863" s="69" t="s">
        <v>5164</v>
      </c>
      <c r="E863" s="69" t="s">
        <v>18976</v>
      </c>
      <c r="F863" s="69" t="s">
        <v>1459</v>
      </c>
      <c r="G863" s="69" t="s">
        <v>1018</v>
      </c>
      <c r="H863" s="69" t="s">
        <v>962</v>
      </c>
      <c r="I863" s="70">
        <v>5368.9</v>
      </c>
      <c r="J863" s="69" t="s">
        <v>4591</v>
      </c>
      <c r="K863" s="69" t="s">
        <v>20837</v>
      </c>
      <c r="L863" s="70">
        <v>5368.9</v>
      </c>
      <c r="M863" s="69"/>
      <c r="N863" s="69" t="s">
        <v>20838</v>
      </c>
      <c r="O863" s="69"/>
      <c r="P863" s="69" t="s">
        <v>1728</v>
      </c>
      <c r="Q863" s="69" t="s">
        <v>1728</v>
      </c>
      <c r="R863" s="69"/>
      <c r="S863" s="70">
        <v>5368.9</v>
      </c>
      <c r="T863" s="70"/>
      <c r="U863" s="69"/>
      <c r="V863" s="69"/>
      <c r="W863" s="69" t="s">
        <v>1728</v>
      </c>
      <c r="X863" s="69"/>
      <c r="Y863" s="70"/>
      <c r="Z863" s="69">
        <v>0</v>
      </c>
      <c r="AA863" s="69" t="s">
        <v>989</v>
      </c>
      <c r="AB863" s="69" t="s">
        <v>1144</v>
      </c>
      <c r="AC863" s="69"/>
    </row>
    <row r="864" spans="1:29" x14ac:dyDescent="0.25">
      <c r="A864" s="71" t="s">
        <v>193</v>
      </c>
      <c r="B864" s="71"/>
      <c r="C864" s="71"/>
      <c r="D864" s="71"/>
      <c r="E864" s="71"/>
      <c r="F864" s="71"/>
      <c r="G864" s="71"/>
      <c r="H864" s="71"/>
      <c r="I864" s="72">
        <v>5368.9</v>
      </c>
      <c r="J864" s="71"/>
      <c r="K864" s="71"/>
      <c r="L864" s="72">
        <v>5368.9</v>
      </c>
      <c r="M864" s="72">
        <v>0</v>
      </c>
      <c r="N864" s="71"/>
      <c r="O864" s="71"/>
      <c r="P864" s="71"/>
      <c r="Q864" s="71"/>
      <c r="R864" s="71"/>
      <c r="S864" s="72">
        <v>5368.9</v>
      </c>
      <c r="T864" s="72">
        <v>0</v>
      </c>
      <c r="U864" s="71"/>
      <c r="V864" s="71"/>
      <c r="W864" s="71"/>
      <c r="X864" s="72">
        <v>5368.9</v>
      </c>
      <c r="Y864" s="72">
        <v>0</v>
      </c>
      <c r="Z864" s="72">
        <v>0</v>
      </c>
      <c r="AA864" s="69"/>
      <c r="AB864" s="69"/>
      <c r="AC864" s="69"/>
    </row>
    <row r="865" spans="1:29" ht="30" x14ac:dyDescent="0.25">
      <c r="A865" s="68" t="s">
        <v>20839</v>
      </c>
      <c r="B865" s="69" t="s">
        <v>19059</v>
      </c>
      <c r="C865" s="69" t="s">
        <v>20840</v>
      </c>
      <c r="D865" s="69" t="s">
        <v>4623</v>
      </c>
      <c r="E865" s="69" t="s">
        <v>18976</v>
      </c>
      <c r="F865" s="69" t="s">
        <v>1459</v>
      </c>
      <c r="G865" s="69" t="s">
        <v>961</v>
      </c>
      <c r="H865" s="69" t="s">
        <v>962</v>
      </c>
      <c r="I865" s="70">
        <v>2486.65</v>
      </c>
      <c r="J865" s="69" t="s">
        <v>4591</v>
      </c>
      <c r="K865" s="69" t="s">
        <v>20841</v>
      </c>
      <c r="L865" s="70">
        <v>2486.65</v>
      </c>
      <c r="M865" s="69"/>
      <c r="N865" s="69" t="s">
        <v>20842</v>
      </c>
      <c r="O865" s="69"/>
      <c r="P865" s="69" t="s">
        <v>1379</v>
      </c>
      <c r="Q865" s="69" t="s">
        <v>1056</v>
      </c>
      <c r="R865" s="69"/>
      <c r="S865" s="70">
        <v>2486.65</v>
      </c>
      <c r="T865" s="70"/>
      <c r="U865" s="69" t="s">
        <v>1564</v>
      </c>
      <c r="V865" s="73">
        <v>63</v>
      </c>
      <c r="W865" s="69" t="s">
        <v>1564</v>
      </c>
      <c r="X865" s="69"/>
      <c r="Y865" s="70"/>
      <c r="Z865" s="69">
        <v>0</v>
      </c>
      <c r="AA865" s="69" t="s">
        <v>989</v>
      </c>
      <c r="AB865" s="69" t="s">
        <v>1144</v>
      </c>
      <c r="AC865" s="69"/>
    </row>
    <row r="866" spans="1:29" x14ac:dyDescent="0.25">
      <c r="A866" s="71" t="s">
        <v>193</v>
      </c>
      <c r="B866" s="71"/>
      <c r="C866" s="71"/>
      <c r="D866" s="71"/>
      <c r="E866" s="71"/>
      <c r="F866" s="71"/>
      <c r="G866" s="71"/>
      <c r="H866" s="71"/>
      <c r="I866" s="72">
        <v>2486.65</v>
      </c>
      <c r="J866" s="71"/>
      <c r="K866" s="71"/>
      <c r="L866" s="72">
        <v>2486.65</v>
      </c>
      <c r="M866" s="72">
        <v>0</v>
      </c>
      <c r="N866" s="71"/>
      <c r="O866" s="71"/>
      <c r="P866" s="71"/>
      <c r="Q866" s="71"/>
      <c r="R866" s="71"/>
      <c r="S866" s="72">
        <v>2486.65</v>
      </c>
      <c r="T866" s="72">
        <v>2486.65</v>
      </c>
      <c r="U866" s="71"/>
      <c r="V866" s="71"/>
      <c r="W866" s="71"/>
      <c r="X866" s="72">
        <v>0</v>
      </c>
      <c r="Y866" s="72">
        <v>0</v>
      </c>
      <c r="Z866" s="72">
        <v>2486.65</v>
      </c>
      <c r="AA866" s="69"/>
      <c r="AB866" s="69"/>
      <c r="AC866" s="69"/>
    </row>
    <row r="867" spans="1:29" ht="20" x14ac:dyDescent="0.25">
      <c r="A867" s="68" t="s">
        <v>20843</v>
      </c>
      <c r="B867" s="69" t="s">
        <v>19774</v>
      </c>
      <c r="C867" s="69" t="s">
        <v>20844</v>
      </c>
      <c r="D867" s="69" t="s">
        <v>4611</v>
      </c>
      <c r="E867" s="69" t="s">
        <v>19043</v>
      </c>
      <c r="F867" s="69" t="s">
        <v>1424</v>
      </c>
      <c r="G867" s="69" t="s">
        <v>1018</v>
      </c>
      <c r="H867" s="69" t="s">
        <v>962</v>
      </c>
      <c r="I867" s="70">
        <v>5173.4799999999996</v>
      </c>
      <c r="J867" s="69" t="s">
        <v>4591</v>
      </c>
      <c r="K867" s="69" t="s">
        <v>20845</v>
      </c>
      <c r="L867" s="70">
        <v>3093.1</v>
      </c>
      <c r="M867" s="69"/>
      <c r="N867" s="69" t="s">
        <v>20846</v>
      </c>
      <c r="O867" s="69"/>
      <c r="P867" s="69" t="s">
        <v>1157</v>
      </c>
      <c r="Q867" s="69" t="s">
        <v>1038</v>
      </c>
      <c r="R867" s="69"/>
      <c r="S867" s="70">
        <v>3093.1</v>
      </c>
      <c r="T867" s="70"/>
      <c r="U867" s="69" t="s">
        <v>2073</v>
      </c>
      <c r="V867" s="73">
        <v>75</v>
      </c>
      <c r="W867" s="69" t="s">
        <v>2073</v>
      </c>
      <c r="X867" s="69"/>
      <c r="Y867" s="70"/>
      <c r="Z867" s="69">
        <v>0</v>
      </c>
      <c r="AA867" s="69" t="s">
        <v>989</v>
      </c>
      <c r="AB867" s="69" t="s">
        <v>1144</v>
      </c>
      <c r="AC867" s="69"/>
    </row>
    <row r="868" spans="1:29" x14ac:dyDescent="0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 t="s">
        <v>20847</v>
      </c>
      <c r="L868" s="70">
        <v>2080.38</v>
      </c>
      <c r="M868" s="69"/>
      <c r="N868" s="69" t="s">
        <v>20848</v>
      </c>
      <c r="O868" s="69"/>
      <c r="P868" s="69" t="s">
        <v>2050</v>
      </c>
      <c r="Q868" s="69" t="s">
        <v>3201</v>
      </c>
      <c r="R868" s="69"/>
      <c r="S868" s="70">
        <v>2080.38</v>
      </c>
      <c r="T868" s="70"/>
      <c r="U868" s="69" t="s">
        <v>2529</v>
      </c>
      <c r="V868" s="73">
        <v>84</v>
      </c>
      <c r="W868" s="69" t="s">
        <v>2529</v>
      </c>
      <c r="X868" s="69"/>
      <c r="Y868" s="70"/>
      <c r="Z868" s="69">
        <v>0</v>
      </c>
      <c r="AA868" s="69"/>
      <c r="AB868" s="69" t="s">
        <v>1144</v>
      </c>
      <c r="AC868" s="69"/>
    </row>
    <row r="869" spans="1:29" x14ac:dyDescent="0.25">
      <c r="A869" s="71" t="s">
        <v>193</v>
      </c>
      <c r="B869" s="71"/>
      <c r="C869" s="71"/>
      <c r="D869" s="71"/>
      <c r="E869" s="71"/>
      <c r="F869" s="71"/>
      <c r="G869" s="71"/>
      <c r="H869" s="71"/>
      <c r="I869" s="72">
        <v>5173.4799999999996</v>
      </c>
      <c r="J869" s="71"/>
      <c r="K869" s="71"/>
      <c r="L869" s="72">
        <v>5173.4799999999996</v>
      </c>
      <c r="M869" s="72">
        <v>0</v>
      </c>
      <c r="N869" s="71"/>
      <c r="O869" s="71"/>
      <c r="P869" s="71"/>
      <c r="Q869" s="71"/>
      <c r="R869" s="71"/>
      <c r="S869" s="72">
        <v>5173.4799999999996</v>
      </c>
      <c r="T869" s="72">
        <v>5173.4799999999996</v>
      </c>
      <c r="U869" s="71"/>
      <c r="V869" s="71"/>
      <c r="W869" s="71"/>
      <c r="X869" s="72">
        <v>0</v>
      </c>
      <c r="Y869" s="72">
        <v>0</v>
      </c>
      <c r="Z869" s="72">
        <v>5173.4799999999996</v>
      </c>
      <c r="AA869" s="69"/>
      <c r="AB869" s="69"/>
      <c r="AC869" s="69"/>
    </row>
    <row r="870" spans="1:29" ht="20" x14ac:dyDescent="0.25">
      <c r="A870" s="68" t="s">
        <v>20849</v>
      </c>
      <c r="B870" s="69" t="s">
        <v>20850</v>
      </c>
      <c r="C870" s="69" t="s">
        <v>20851</v>
      </c>
      <c r="D870" s="69" t="s">
        <v>883</v>
      </c>
      <c r="E870" s="69" t="s">
        <v>18976</v>
      </c>
      <c r="F870" s="69" t="s">
        <v>1424</v>
      </c>
      <c r="G870" s="69" t="s">
        <v>1018</v>
      </c>
      <c r="H870" s="69" t="s">
        <v>962</v>
      </c>
      <c r="I870" s="70">
        <v>1821.1</v>
      </c>
      <c r="J870" s="69" t="s">
        <v>4591</v>
      </c>
      <c r="K870" s="69" t="s">
        <v>20852</v>
      </c>
      <c r="L870" s="70">
        <v>1821.1</v>
      </c>
      <c r="M870" s="69"/>
      <c r="N870" s="69" t="s">
        <v>20853</v>
      </c>
      <c r="O870" s="69"/>
      <c r="P870" s="69" t="s">
        <v>1085</v>
      </c>
      <c r="Q870" s="69" t="s">
        <v>1646</v>
      </c>
      <c r="R870" s="69"/>
      <c r="S870" s="70">
        <v>1821.1</v>
      </c>
      <c r="T870" s="70"/>
      <c r="U870" s="69" t="s">
        <v>1483</v>
      </c>
      <c r="V870" s="73">
        <v>14</v>
      </c>
      <c r="W870" s="69" t="s">
        <v>1483</v>
      </c>
      <c r="X870" s="69"/>
      <c r="Y870" s="70"/>
      <c r="Z870" s="69">
        <v>0</v>
      </c>
      <c r="AA870" s="69" t="s">
        <v>989</v>
      </c>
      <c r="AB870" s="69" t="s">
        <v>1144</v>
      </c>
      <c r="AC870" s="69"/>
    </row>
    <row r="871" spans="1:29" x14ac:dyDescent="0.25">
      <c r="A871" s="71" t="s">
        <v>193</v>
      </c>
      <c r="B871" s="71"/>
      <c r="C871" s="71"/>
      <c r="D871" s="71"/>
      <c r="E871" s="71"/>
      <c r="F871" s="71"/>
      <c r="G871" s="71"/>
      <c r="H871" s="71"/>
      <c r="I871" s="72">
        <v>1821.1</v>
      </c>
      <c r="J871" s="71"/>
      <c r="K871" s="71"/>
      <c r="L871" s="72">
        <v>1821.1</v>
      </c>
      <c r="M871" s="72">
        <v>0</v>
      </c>
      <c r="N871" s="71"/>
      <c r="O871" s="71"/>
      <c r="P871" s="71"/>
      <c r="Q871" s="71"/>
      <c r="R871" s="71"/>
      <c r="S871" s="72">
        <v>1821.1</v>
      </c>
      <c r="T871" s="72">
        <v>1821.1</v>
      </c>
      <c r="U871" s="71"/>
      <c r="V871" s="71"/>
      <c r="W871" s="71"/>
      <c r="X871" s="72">
        <v>0</v>
      </c>
      <c r="Y871" s="72">
        <v>0</v>
      </c>
      <c r="Z871" s="72">
        <v>1821.1</v>
      </c>
      <c r="AA871" s="69"/>
      <c r="AB871" s="69"/>
      <c r="AC871" s="69"/>
    </row>
    <row r="872" spans="1:29" ht="40" x14ac:dyDescent="0.25">
      <c r="A872" s="68" t="s">
        <v>20854</v>
      </c>
      <c r="B872" s="69" t="s">
        <v>20530</v>
      </c>
      <c r="C872" s="69" t="s">
        <v>20855</v>
      </c>
      <c r="D872" s="69" t="s">
        <v>9549</v>
      </c>
      <c r="E872" s="69" t="s">
        <v>18976</v>
      </c>
      <c r="F872" s="69" t="s">
        <v>1363</v>
      </c>
      <c r="G872" s="69" t="s">
        <v>1018</v>
      </c>
      <c r="H872" s="69" t="s">
        <v>962</v>
      </c>
      <c r="I872" s="70">
        <v>1187.03</v>
      </c>
      <c r="J872" s="69" t="s">
        <v>4591</v>
      </c>
      <c r="K872" s="69" t="s">
        <v>20856</v>
      </c>
      <c r="L872" s="70">
        <v>1187.03</v>
      </c>
      <c r="M872" s="69"/>
      <c r="N872" s="69" t="s">
        <v>20857</v>
      </c>
      <c r="O872" s="69"/>
      <c r="P872" s="69" t="s">
        <v>2743</v>
      </c>
      <c r="Q872" s="69" t="s">
        <v>1563</v>
      </c>
      <c r="R872" s="69"/>
      <c r="S872" s="70">
        <v>1187.03</v>
      </c>
      <c r="T872" s="70"/>
      <c r="U872" s="69" t="s">
        <v>1564</v>
      </c>
      <c r="V872" s="73">
        <v>29</v>
      </c>
      <c r="W872" s="69" t="s">
        <v>1564</v>
      </c>
      <c r="X872" s="69"/>
      <c r="Y872" s="70"/>
      <c r="Z872" s="69">
        <v>0</v>
      </c>
      <c r="AA872" s="69" t="s">
        <v>989</v>
      </c>
      <c r="AB872" s="69" t="s">
        <v>1144</v>
      </c>
      <c r="AC872" s="69"/>
    </row>
    <row r="873" spans="1:29" x14ac:dyDescent="0.25">
      <c r="A873" s="71" t="s">
        <v>193</v>
      </c>
      <c r="B873" s="71"/>
      <c r="C873" s="71"/>
      <c r="D873" s="71"/>
      <c r="E873" s="71"/>
      <c r="F873" s="71"/>
      <c r="G873" s="71"/>
      <c r="H873" s="71"/>
      <c r="I873" s="72">
        <v>1187.03</v>
      </c>
      <c r="J873" s="71"/>
      <c r="K873" s="71"/>
      <c r="L873" s="72">
        <v>1187.03</v>
      </c>
      <c r="M873" s="72">
        <v>0</v>
      </c>
      <c r="N873" s="71"/>
      <c r="O873" s="71"/>
      <c r="P873" s="71"/>
      <c r="Q873" s="71"/>
      <c r="R873" s="71"/>
      <c r="S873" s="72">
        <v>1187.03</v>
      </c>
      <c r="T873" s="72">
        <v>1187.03</v>
      </c>
      <c r="U873" s="71"/>
      <c r="V873" s="71"/>
      <c r="W873" s="71"/>
      <c r="X873" s="72">
        <v>0</v>
      </c>
      <c r="Y873" s="72">
        <v>0</v>
      </c>
      <c r="Z873" s="72">
        <v>1187.03</v>
      </c>
      <c r="AA873" s="69"/>
      <c r="AB873" s="69"/>
      <c r="AC873" s="69"/>
    </row>
    <row r="874" spans="1:29" ht="30" x14ac:dyDescent="0.25">
      <c r="A874" s="68" t="s">
        <v>20858</v>
      </c>
      <c r="B874" s="69" t="s">
        <v>20859</v>
      </c>
      <c r="C874" s="69" t="s">
        <v>20860</v>
      </c>
      <c r="D874" s="69" t="s">
        <v>4813</v>
      </c>
      <c r="E874" s="69" t="s">
        <v>18976</v>
      </c>
      <c r="F874" s="69" t="s">
        <v>1363</v>
      </c>
      <c r="G874" s="69" t="s">
        <v>1018</v>
      </c>
      <c r="H874" s="69" t="s">
        <v>962</v>
      </c>
      <c r="I874" s="70">
        <v>523.21</v>
      </c>
      <c r="J874" s="69" t="s">
        <v>4591</v>
      </c>
      <c r="K874" s="69" t="s">
        <v>20861</v>
      </c>
      <c r="L874" s="70">
        <v>523.21</v>
      </c>
      <c r="M874" s="69"/>
      <c r="N874" s="69" t="s">
        <v>20862</v>
      </c>
      <c r="O874" s="69"/>
      <c r="P874" s="69" t="s">
        <v>1085</v>
      </c>
      <c r="Q874" s="69" t="s">
        <v>1646</v>
      </c>
      <c r="R874" s="69"/>
      <c r="S874" s="70">
        <v>523.21</v>
      </c>
      <c r="T874" s="70"/>
      <c r="U874" s="69" t="s">
        <v>1483</v>
      </c>
      <c r="V874" s="73">
        <v>14</v>
      </c>
      <c r="W874" s="69" t="s">
        <v>1483</v>
      </c>
      <c r="X874" s="69"/>
      <c r="Y874" s="70"/>
      <c r="Z874" s="69">
        <v>0</v>
      </c>
      <c r="AA874" s="69" t="s">
        <v>989</v>
      </c>
      <c r="AB874" s="69" t="s">
        <v>1144</v>
      </c>
      <c r="AC874" s="69"/>
    </row>
    <row r="875" spans="1:29" x14ac:dyDescent="0.25">
      <c r="A875" s="71" t="s">
        <v>193</v>
      </c>
      <c r="B875" s="71"/>
      <c r="C875" s="71"/>
      <c r="D875" s="71"/>
      <c r="E875" s="71"/>
      <c r="F875" s="71"/>
      <c r="G875" s="71"/>
      <c r="H875" s="71"/>
      <c r="I875" s="72">
        <v>523.21</v>
      </c>
      <c r="J875" s="71"/>
      <c r="K875" s="71"/>
      <c r="L875" s="72">
        <v>523.21</v>
      </c>
      <c r="M875" s="72">
        <v>0</v>
      </c>
      <c r="N875" s="71"/>
      <c r="O875" s="71"/>
      <c r="P875" s="71"/>
      <c r="Q875" s="71"/>
      <c r="R875" s="71"/>
      <c r="S875" s="72">
        <v>523.21</v>
      </c>
      <c r="T875" s="72">
        <v>523.21</v>
      </c>
      <c r="U875" s="71"/>
      <c r="V875" s="71"/>
      <c r="W875" s="71"/>
      <c r="X875" s="72">
        <v>0</v>
      </c>
      <c r="Y875" s="72">
        <v>0</v>
      </c>
      <c r="Z875" s="72">
        <v>523.21</v>
      </c>
      <c r="AA875" s="69"/>
      <c r="AB875" s="69"/>
      <c r="AC875" s="69"/>
    </row>
    <row r="876" spans="1:29" ht="30" x14ac:dyDescent="0.25">
      <c r="A876" s="68" t="s">
        <v>20863</v>
      </c>
      <c r="B876" s="69" t="s">
        <v>20864</v>
      </c>
      <c r="C876" s="69" t="s">
        <v>20865</v>
      </c>
      <c r="D876" s="69" t="s">
        <v>4746</v>
      </c>
      <c r="E876" s="69" t="s">
        <v>19043</v>
      </c>
      <c r="F876" s="69" t="s">
        <v>1363</v>
      </c>
      <c r="G876" s="69" t="s">
        <v>1018</v>
      </c>
      <c r="H876" s="69" t="s">
        <v>962</v>
      </c>
      <c r="I876" s="70">
        <v>1150.28</v>
      </c>
      <c r="J876" s="69" t="s">
        <v>4591</v>
      </c>
      <c r="K876" s="69" t="s">
        <v>20866</v>
      </c>
      <c r="L876" s="70">
        <v>1150.28</v>
      </c>
      <c r="M876" s="69"/>
      <c r="N876" s="69" t="s">
        <v>20867</v>
      </c>
      <c r="O876" s="69"/>
      <c r="P876" s="69" t="s">
        <v>1106</v>
      </c>
      <c r="Q876" s="69" t="s">
        <v>1624</v>
      </c>
      <c r="R876" s="69"/>
      <c r="S876" s="70">
        <v>1150.28</v>
      </c>
      <c r="T876" s="70"/>
      <c r="U876" s="69" t="s">
        <v>1129</v>
      </c>
      <c r="V876" s="73">
        <v>10</v>
      </c>
      <c r="W876" s="69" t="s">
        <v>1129</v>
      </c>
      <c r="X876" s="69"/>
      <c r="Y876" s="70"/>
      <c r="Z876" s="69">
        <v>0</v>
      </c>
      <c r="AA876" s="69" t="s">
        <v>989</v>
      </c>
      <c r="AB876" s="69" t="s">
        <v>1144</v>
      </c>
      <c r="AC876" s="69"/>
    </row>
    <row r="877" spans="1:29" x14ac:dyDescent="0.25">
      <c r="A877" s="71" t="s">
        <v>193</v>
      </c>
      <c r="B877" s="71"/>
      <c r="C877" s="71"/>
      <c r="D877" s="71"/>
      <c r="E877" s="71"/>
      <c r="F877" s="71"/>
      <c r="G877" s="71"/>
      <c r="H877" s="71"/>
      <c r="I877" s="72">
        <v>1150.28</v>
      </c>
      <c r="J877" s="71"/>
      <c r="K877" s="71"/>
      <c r="L877" s="72">
        <v>1150.28</v>
      </c>
      <c r="M877" s="72">
        <v>0</v>
      </c>
      <c r="N877" s="71"/>
      <c r="O877" s="71"/>
      <c r="P877" s="71"/>
      <c r="Q877" s="71"/>
      <c r="R877" s="71"/>
      <c r="S877" s="72">
        <v>1150.28</v>
      </c>
      <c r="T877" s="72">
        <v>1150.28</v>
      </c>
      <c r="U877" s="71"/>
      <c r="V877" s="71"/>
      <c r="W877" s="71"/>
      <c r="X877" s="72">
        <v>0</v>
      </c>
      <c r="Y877" s="72">
        <v>0</v>
      </c>
      <c r="Z877" s="72">
        <v>1150.28</v>
      </c>
      <c r="AA877" s="69"/>
      <c r="AB877" s="69"/>
      <c r="AC877" s="69"/>
    </row>
    <row r="878" spans="1:29" ht="40" x14ac:dyDescent="0.25">
      <c r="A878" s="68" t="s">
        <v>20868</v>
      </c>
      <c r="B878" s="69" t="s">
        <v>20869</v>
      </c>
      <c r="C878" s="69" t="s">
        <v>20870</v>
      </c>
      <c r="D878" s="69" t="s">
        <v>9549</v>
      </c>
      <c r="E878" s="69" t="s">
        <v>19043</v>
      </c>
      <c r="F878" s="69" t="s">
        <v>1363</v>
      </c>
      <c r="G878" s="69" t="s">
        <v>1018</v>
      </c>
      <c r="H878" s="69" t="s">
        <v>962</v>
      </c>
      <c r="I878" s="70">
        <v>2161.3200000000002</v>
      </c>
      <c r="J878" s="69" t="s">
        <v>4591</v>
      </c>
      <c r="K878" s="69" t="s">
        <v>20871</v>
      </c>
      <c r="L878" s="70">
        <v>2161.3200000000002</v>
      </c>
      <c r="M878" s="69"/>
      <c r="N878" s="69" t="s">
        <v>20872</v>
      </c>
      <c r="O878" s="69"/>
      <c r="P878" s="69" t="s">
        <v>1202</v>
      </c>
      <c r="Q878" s="69" t="s">
        <v>1685</v>
      </c>
      <c r="R878" s="69"/>
      <c r="S878" s="70">
        <v>2161.3200000000002</v>
      </c>
      <c r="T878" s="70"/>
      <c r="U878" s="69" t="s">
        <v>1051</v>
      </c>
      <c r="V878" s="73">
        <v>29</v>
      </c>
      <c r="W878" s="69" t="s">
        <v>1051</v>
      </c>
      <c r="X878" s="69"/>
      <c r="Y878" s="70"/>
      <c r="Z878" s="69">
        <v>0</v>
      </c>
      <c r="AA878" s="69" t="s">
        <v>989</v>
      </c>
      <c r="AB878" s="69" t="s">
        <v>1144</v>
      </c>
      <c r="AC878" s="69"/>
    </row>
    <row r="879" spans="1:29" x14ac:dyDescent="0.25">
      <c r="A879" s="71" t="s">
        <v>193</v>
      </c>
      <c r="B879" s="71"/>
      <c r="C879" s="71"/>
      <c r="D879" s="71"/>
      <c r="E879" s="71"/>
      <c r="F879" s="71"/>
      <c r="G879" s="71"/>
      <c r="H879" s="71"/>
      <c r="I879" s="72">
        <v>2161.3200000000002</v>
      </c>
      <c r="J879" s="71"/>
      <c r="K879" s="71"/>
      <c r="L879" s="72">
        <v>2161.3200000000002</v>
      </c>
      <c r="M879" s="72">
        <v>0</v>
      </c>
      <c r="N879" s="71"/>
      <c r="O879" s="71"/>
      <c r="P879" s="71"/>
      <c r="Q879" s="71"/>
      <c r="R879" s="71"/>
      <c r="S879" s="72">
        <v>2161.3200000000002</v>
      </c>
      <c r="T879" s="72">
        <v>2161.3200000000002</v>
      </c>
      <c r="U879" s="71"/>
      <c r="V879" s="71"/>
      <c r="W879" s="71"/>
      <c r="X879" s="72">
        <v>0</v>
      </c>
      <c r="Y879" s="72">
        <v>0</v>
      </c>
      <c r="Z879" s="72">
        <v>2161.3200000000002</v>
      </c>
      <c r="AA879" s="69"/>
      <c r="AB879" s="69"/>
      <c r="AC879" s="69"/>
    </row>
    <row r="880" spans="1:29" ht="30" x14ac:dyDescent="0.25">
      <c r="A880" s="68" t="s">
        <v>20873</v>
      </c>
      <c r="B880" s="69" t="s">
        <v>20597</v>
      </c>
      <c r="C880" s="69" t="s">
        <v>20874</v>
      </c>
      <c r="D880" s="69" t="s">
        <v>4623</v>
      </c>
      <c r="E880" s="69" t="s">
        <v>18976</v>
      </c>
      <c r="F880" s="69" t="s">
        <v>988</v>
      </c>
      <c r="G880" s="69" t="s">
        <v>1002</v>
      </c>
      <c r="H880" s="69" t="s">
        <v>962</v>
      </c>
      <c r="I880" s="70">
        <v>30101.279999999999</v>
      </c>
      <c r="J880" s="69" t="s">
        <v>4591</v>
      </c>
      <c r="K880" s="69" t="s">
        <v>20875</v>
      </c>
      <c r="L880" s="70">
        <v>30101.279999999999</v>
      </c>
      <c r="M880" s="69"/>
      <c r="N880" s="69" t="s">
        <v>20876</v>
      </c>
      <c r="O880" s="69"/>
      <c r="P880" s="69" t="s">
        <v>1689</v>
      </c>
      <c r="Q880" s="69" t="s">
        <v>1689</v>
      </c>
      <c r="R880" s="69"/>
      <c r="S880" s="70">
        <v>30101.279999999999</v>
      </c>
      <c r="T880" s="70"/>
      <c r="U880" s="69" t="s">
        <v>1689</v>
      </c>
      <c r="V880" s="73">
        <v>0</v>
      </c>
      <c r="W880" s="69" t="s">
        <v>1689</v>
      </c>
      <c r="X880" s="69"/>
      <c r="Y880" s="70"/>
      <c r="Z880" s="69">
        <v>0</v>
      </c>
      <c r="AA880" s="69" t="s">
        <v>989</v>
      </c>
      <c r="AB880" s="69" t="s">
        <v>1144</v>
      </c>
      <c r="AC880" s="69"/>
    </row>
    <row r="881" spans="1:29" x14ac:dyDescent="0.25">
      <c r="A881" s="71" t="s">
        <v>193</v>
      </c>
      <c r="B881" s="71"/>
      <c r="C881" s="71"/>
      <c r="D881" s="71"/>
      <c r="E881" s="71"/>
      <c r="F881" s="71"/>
      <c r="G881" s="71"/>
      <c r="H881" s="71"/>
      <c r="I881" s="72">
        <v>30101.279999999999</v>
      </c>
      <c r="J881" s="71"/>
      <c r="K881" s="71"/>
      <c r="L881" s="72">
        <v>30101.279999999999</v>
      </c>
      <c r="M881" s="72">
        <v>0</v>
      </c>
      <c r="N881" s="71"/>
      <c r="O881" s="71"/>
      <c r="P881" s="71"/>
      <c r="Q881" s="71"/>
      <c r="R881" s="71"/>
      <c r="S881" s="72">
        <v>30101.279999999999</v>
      </c>
      <c r="T881" s="72">
        <v>30101.279999999999</v>
      </c>
      <c r="U881" s="71"/>
      <c r="V881" s="71"/>
      <c r="W881" s="71"/>
      <c r="X881" s="72">
        <v>0</v>
      </c>
      <c r="Y881" s="72">
        <v>0</v>
      </c>
      <c r="Z881" s="72">
        <v>30101.279999999999</v>
      </c>
      <c r="AA881" s="69"/>
      <c r="AB881" s="69"/>
      <c r="AC881" s="69"/>
    </row>
    <row r="882" spans="1:29" ht="30" x14ac:dyDescent="0.25">
      <c r="A882" s="68" t="s">
        <v>20877</v>
      </c>
      <c r="B882" s="69" t="s">
        <v>20878</v>
      </c>
      <c r="C882" s="69" t="s">
        <v>20879</v>
      </c>
      <c r="D882" s="69" t="s">
        <v>4628</v>
      </c>
      <c r="E882" s="69" t="s">
        <v>18976</v>
      </c>
      <c r="F882" s="69" t="s">
        <v>988</v>
      </c>
      <c r="G882" s="69" t="s">
        <v>1018</v>
      </c>
      <c r="H882" s="69" t="s">
        <v>962</v>
      </c>
      <c r="I882" s="70">
        <v>3145.5</v>
      </c>
      <c r="J882" s="69" t="s">
        <v>4591</v>
      </c>
      <c r="K882" s="69" t="s">
        <v>20880</v>
      </c>
      <c r="L882" s="70">
        <v>3145.5</v>
      </c>
      <c r="M882" s="69"/>
      <c r="N882" s="69" t="s">
        <v>20881</v>
      </c>
      <c r="O882" s="69"/>
      <c r="P882" s="69" t="s">
        <v>2620</v>
      </c>
      <c r="Q882" s="69" t="s">
        <v>1064</v>
      </c>
      <c r="R882" s="69"/>
      <c r="S882" s="70">
        <v>3145.5</v>
      </c>
      <c r="T882" s="70"/>
      <c r="U882" s="69" t="s">
        <v>1483</v>
      </c>
      <c r="V882" s="73">
        <v>17</v>
      </c>
      <c r="W882" s="69" t="s">
        <v>1483</v>
      </c>
      <c r="X882" s="69"/>
      <c r="Y882" s="70"/>
      <c r="Z882" s="69">
        <v>0</v>
      </c>
      <c r="AA882" s="69" t="s">
        <v>989</v>
      </c>
      <c r="AB882" s="69" t="s">
        <v>1144</v>
      </c>
      <c r="AC882" s="69"/>
    </row>
    <row r="883" spans="1:29" x14ac:dyDescent="0.25">
      <c r="A883" s="71" t="s">
        <v>193</v>
      </c>
      <c r="B883" s="71"/>
      <c r="C883" s="71"/>
      <c r="D883" s="71"/>
      <c r="E883" s="71"/>
      <c r="F883" s="71"/>
      <c r="G883" s="71"/>
      <c r="H883" s="71"/>
      <c r="I883" s="72">
        <v>3145.5</v>
      </c>
      <c r="J883" s="71"/>
      <c r="K883" s="71"/>
      <c r="L883" s="72">
        <v>3145.5</v>
      </c>
      <c r="M883" s="72">
        <v>0</v>
      </c>
      <c r="N883" s="71"/>
      <c r="O883" s="71"/>
      <c r="P883" s="71"/>
      <c r="Q883" s="71"/>
      <c r="R883" s="71"/>
      <c r="S883" s="72">
        <v>3145.5</v>
      </c>
      <c r="T883" s="72">
        <v>3145.5</v>
      </c>
      <c r="U883" s="71"/>
      <c r="V883" s="71"/>
      <c r="W883" s="71"/>
      <c r="X883" s="72">
        <v>0</v>
      </c>
      <c r="Y883" s="72">
        <v>0</v>
      </c>
      <c r="Z883" s="72">
        <v>3145.5</v>
      </c>
      <c r="AA883" s="69"/>
      <c r="AB883" s="69"/>
      <c r="AC883" s="69"/>
    </row>
    <row r="884" spans="1:29" ht="30" x14ac:dyDescent="0.25">
      <c r="A884" s="68" t="s">
        <v>20882</v>
      </c>
      <c r="B884" s="69" t="s">
        <v>20883</v>
      </c>
      <c r="C884" s="69" t="s">
        <v>20884</v>
      </c>
      <c r="D884" s="69" t="s">
        <v>847</v>
      </c>
      <c r="E884" s="69" t="s">
        <v>19043</v>
      </c>
      <c r="F884" s="69" t="s">
        <v>988</v>
      </c>
      <c r="G884" s="69" t="s">
        <v>1018</v>
      </c>
      <c r="H884" s="69" t="s">
        <v>962</v>
      </c>
      <c r="I884" s="70">
        <v>4836.8599999999997</v>
      </c>
      <c r="J884" s="69" t="s">
        <v>4591</v>
      </c>
      <c r="K884" s="69" t="s">
        <v>20885</v>
      </c>
      <c r="L884" s="70">
        <v>4836.8599999999997</v>
      </c>
      <c r="M884" s="69"/>
      <c r="N884" s="69" t="s">
        <v>20886</v>
      </c>
      <c r="O884" s="69"/>
      <c r="P884" s="69" t="s">
        <v>1447</v>
      </c>
      <c r="Q884" s="69" t="s">
        <v>2004</v>
      </c>
      <c r="R884" s="69"/>
      <c r="S884" s="70">
        <v>4836.8599999999997</v>
      </c>
      <c r="T884" s="70"/>
      <c r="U884" s="69" t="s">
        <v>2004</v>
      </c>
      <c r="V884" s="73">
        <v>49</v>
      </c>
      <c r="W884" s="69" t="s">
        <v>2004</v>
      </c>
      <c r="X884" s="69"/>
      <c r="Y884" s="70"/>
      <c r="Z884" s="69">
        <v>0</v>
      </c>
      <c r="AA884" s="69" t="s">
        <v>989</v>
      </c>
      <c r="AB884" s="69" t="s">
        <v>1144</v>
      </c>
      <c r="AC884" s="69"/>
    </row>
    <row r="885" spans="1:29" x14ac:dyDescent="0.25">
      <c r="A885" s="71" t="s">
        <v>193</v>
      </c>
      <c r="B885" s="71"/>
      <c r="C885" s="71"/>
      <c r="D885" s="71"/>
      <c r="E885" s="71"/>
      <c r="F885" s="71"/>
      <c r="G885" s="71"/>
      <c r="H885" s="71"/>
      <c r="I885" s="72">
        <v>4836.8599999999997</v>
      </c>
      <c r="J885" s="71"/>
      <c r="K885" s="71"/>
      <c r="L885" s="72">
        <v>4836.8599999999997</v>
      </c>
      <c r="M885" s="72">
        <v>0</v>
      </c>
      <c r="N885" s="71"/>
      <c r="O885" s="71"/>
      <c r="P885" s="71"/>
      <c r="Q885" s="71"/>
      <c r="R885" s="71"/>
      <c r="S885" s="72">
        <v>4836.8599999999997</v>
      </c>
      <c r="T885" s="72">
        <v>4836.8599999999997</v>
      </c>
      <c r="U885" s="71"/>
      <c r="V885" s="71"/>
      <c r="W885" s="71"/>
      <c r="X885" s="72">
        <v>0</v>
      </c>
      <c r="Y885" s="72">
        <v>0</v>
      </c>
      <c r="Z885" s="72">
        <v>4836.8599999999997</v>
      </c>
      <c r="AA885" s="69"/>
      <c r="AB885" s="69"/>
      <c r="AC885" s="69"/>
    </row>
    <row r="886" spans="1:29" ht="30" x14ac:dyDescent="0.25">
      <c r="A886" s="68" t="s">
        <v>20887</v>
      </c>
      <c r="B886" s="69" t="s">
        <v>20888</v>
      </c>
      <c r="C886" s="69" t="s">
        <v>20889</v>
      </c>
      <c r="D886" s="69" t="s">
        <v>847</v>
      </c>
      <c r="E886" s="69" t="s">
        <v>18976</v>
      </c>
      <c r="F886" s="69" t="s">
        <v>988</v>
      </c>
      <c r="G886" s="69" t="s">
        <v>1018</v>
      </c>
      <c r="H886" s="69" t="s">
        <v>962</v>
      </c>
      <c r="I886" s="70">
        <v>2720</v>
      </c>
      <c r="J886" s="69" t="s">
        <v>4591</v>
      </c>
      <c r="K886" s="69" t="s">
        <v>20890</v>
      </c>
      <c r="L886" s="70">
        <v>2720</v>
      </c>
      <c r="M886" s="69"/>
      <c r="N886" s="69" t="s">
        <v>20891</v>
      </c>
      <c r="O886" s="69"/>
      <c r="P886" s="69" t="s">
        <v>1596</v>
      </c>
      <c r="Q886" s="69" t="s">
        <v>1455</v>
      </c>
      <c r="R886" s="69"/>
      <c r="S886" s="70">
        <v>2720</v>
      </c>
      <c r="T886" s="70"/>
      <c r="U886" s="69" t="s">
        <v>1071</v>
      </c>
      <c r="V886" s="73">
        <v>40</v>
      </c>
      <c r="W886" s="69" t="s">
        <v>1071</v>
      </c>
      <c r="X886" s="69"/>
      <c r="Y886" s="70"/>
      <c r="Z886" s="69">
        <v>0</v>
      </c>
      <c r="AA886" s="69" t="s">
        <v>989</v>
      </c>
      <c r="AB886" s="69" t="s">
        <v>1144</v>
      </c>
      <c r="AC886" s="69"/>
    </row>
    <row r="887" spans="1:29" x14ac:dyDescent="0.25">
      <c r="A887" s="71" t="s">
        <v>193</v>
      </c>
      <c r="B887" s="71"/>
      <c r="C887" s="71"/>
      <c r="D887" s="71"/>
      <c r="E887" s="71"/>
      <c r="F887" s="71"/>
      <c r="G887" s="71"/>
      <c r="H887" s="71"/>
      <c r="I887" s="72">
        <v>2720</v>
      </c>
      <c r="J887" s="71"/>
      <c r="K887" s="71"/>
      <c r="L887" s="72">
        <v>2720</v>
      </c>
      <c r="M887" s="72">
        <v>0</v>
      </c>
      <c r="N887" s="71"/>
      <c r="O887" s="71"/>
      <c r="P887" s="71"/>
      <c r="Q887" s="71"/>
      <c r="R887" s="71"/>
      <c r="S887" s="72">
        <v>2720</v>
      </c>
      <c r="T887" s="72">
        <v>2720</v>
      </c>
      <c r="U887" s="71"/>
      <c r="V887" s="71"/>
      <c r="W887" s="71"/>
      <c r="X887" s="72">
        <v>0</v>
      </c>
      <c r="Y887" s="72">
        <v>0</v>
      </c>
      <c r="Z887" s="72">
        <v>2720</v>
      </c>
      <c r="AA887" s="69"/>
      <c r="AB887" s="69"/>
      <c r="AC887" s="69"/>
    </row>
    <row r="888" spans="1:29" ht="30" x14ac:dyDescent="0.25">
      <c r="A888" s="68" t="s">
        <v>20892</v>
      </c>
      <c r="B888" s="69" t="s">
        <v>20893</v>
      </c>
      <c r="C888" s="69" t="s">
        <v>20894</v>
      </c>
      <c r="D888" s="69" t="s">
        <v>1876</v>
      </c>
      <c r="E888" s="69" t="s">
        <v>19043</v>
      </c>
      <c r="F888" s="69" t="s">
        <v>988</v>
      </c>
      <c r="G888" s="69" t="s">
        <v>1018</v>
      </c>
      <c r="H888" s="69" t="s">
        <v>962</v>
      </c>
      <c r="I888" s="70">
        <v>7155.55</v>
      </c>
      <c r="J888" s="69" t="s">
        <v>4591</v>
      </c>
      <c r="K888" s="69" t="s">
        <v>20895</v>
      </c>
      <c r="L888" s="70">
        <v>7155.55</v>
      </c>
      <c r="M888" s="69"/>
      <c r="N888" s="69" t="s">
        <v>20896</v>
      </c>
      <c r="O888" s="69"/>
      <c r="P888" s="69" t="s">
        <v>1064</v>
      </c>
      <c r="Q888" s="69" t="s">
        <v>2042</v>
      </c>
      <c r="R888" s="69"/>
      <c r="S888" s="70">
        <v>7155.55</v>
      </c>
      <c r="T888" s="70"/>
      <c r="U888" s="69" t="s">
        <v>1728</v>
      </c>
      <c r="V888" s="73">
        <v>48</v>
      </c>
      <c r="W888" s="69" t="s">
        <v>1728</v>
      </c>
      <c r="X888" s="69"/>
      <c r="Y888" s="70"/>
      <c r="Z888" s="69">
        <v>0</v>
      </c>
      <c r="AA888" s="69" t="s">
        <v>989</v>
      </c>
      <c r="AB888" s="69" t="s">
        <v>1144</v>
      </c>
      <c r="AC888" s="69"/>
    </row>
    <row r="889" spans="1:29" x14ac:dyDescent="0.25">
      <c r="A889" s="71" t="s">
        <v>193</v>
      </c>
      <c r="B889" s="71"/>
      <c r="C889" s="71"/>
      <c r="D889" s="71"/>
      <c r="E889" s="71"/>
      <c r="F889" s="71"/>
      <c r="G889" s="71"/>
      <c r="H889" s="71"/>
      <c r="I889" s="72">
        <v>7155.55</v>
      </c>
      <c r="J889" s="71"/>
      <c r="K889" s="71"/>
      <c r="L889" s="72">
        <v>7155.55</v>
      </c>
      <c r="M889" s="72">
        <v>0</v>
      </c>
      <c r="N889" s="71"/>
      <c r="O889" s="71"/>
      <c r="P889" s="71"/>
      <c r="Q889" s="71"/>
      <c r="R889" s="71"/>
      <c r="S889" s="72">
        <v>7155.55</v>
      </c>
      <c r="T889" s="72">
        <v>7155.55</v>
      </c>
      <c r="U889" s="71"/>
      <c r="V889" s="71"/>
      <c r="W889" s="71"/>
      <c r="X889" s="72">
        <v>0</v>
      </c>
      <c r="Y889" s="72">
        <v>0</v>
      </c>
      <c r="Z889" s="72">
        <v>7155.55</v>
      </c>
      <c r="AA889" s="69"/>
      <c r="AB889" s="69"/>
      <c r="AC889" s="69"/>
    </row>
    <row r="890" spans="1:29" ht="30" x14ac:dyDescent="0.25">
      <c r="A890" s="68" t="s">
        <v>20897</v>
      </c>
      <c r="B890" s="69" t="s">
        <v>20883</v>
      </c>
      <c r="C890" s="69" t="s">
        <v>20898</v>
      </c>
      <c r="D890" s="69" t="s">
        <v>4623</v>
      </c>
      <c r="E890" s="69" t="s">
        <v>19043</v>
      </c>
      <c r="F890" s="69" t="s">
        <v>988</v>
      </c>
      <c r="G890" s="69" t="s">
        <v>1002</v>
      </c>
      <c r="H890" s="69" t="s">
        <v>962</v>
      </c>
      <c r="I890" s="70">
        <v>23614.57</v>
      </c>
      <c r="J890" s="69" t="s">
        <v>4591</v>
      </c>
      <c r="K890" s="69" t="s">
        <v>20899</v>
      </c>
      <c r="L890" s="70">
        <v>23614.57</v>
      </c>
      <c r="M890" s="69"/>
      <c r="N890" s="69" t="s">
        <v>20900</v>
      </c>
      <c r="O890" s="69"/>
      <c r="P890" s="69" t="s">
        <v>2620</v>
      </c>
      <c r="Q890" s="69" t="s">
        <v>1064</v>
      </c>
      <c r="R890" s="69"/>
      <c r="S890" s="70">
        <v>23614.57</v>
      </c>
      <c r="T890" s="70"/>
      <c r="U890" s="69" t="s">
        <v>1483</v>
      </c>
      <c r="V890" s="73">
        <v>17</v>
      </c>
      <c r="W890" s="69" t="s">
        <v>1483</v>
      </c>
      <c r="X890" s="69"/>
      <c r="Y890" s="70"/>
      <c r="Z890" s="69">
        <v>0</v>
      </c>
      <c r="AA890" s="69" t="s">
        <v>989</v>
      </c>
      <c r="AB890" s="69" t="s">
        <v>1144</v>
      </c>
      <c r="AC890" s="69"/>
    </row>
    <row r="891" spans="1:29" x14ac:dyDescent="0.25">
      <c r="A891" s="71" t="s">
        <v>193</v>
      </c>
      <c r="B891" s="71"/>
      <c r="C891" s="71"/>
      <c r="D891" s="71"/>
      <c r="E891" s="71"/>
      <c r="F891" s="71"/>
      <c r="G891" s="71"/>
      <c r="H891" s="71"/>
      <c r="I891" s="72">
        <v>23614.57</v>
      </c>
      <c r="J891" s="71"/>
      <c r="K891" s="71"/>
      <c r="L891" s="72">
        <v>23614.57</v>
      </c>
      <c r="M891" s="72">
        <v>0</v>
      </c>
      <c r="N891" s="71"/>
      <c r="O891" s="71"/>
      <c r="P891" s="71"/>
      <c r="Q891" s="71"/>
      <c r="R891" s="71"/>
      <c r="S891" s="72">
        <v>23614.57</v>
      </c>
      <c r="T891" s="72">
        <v>23614.57</v>
      </c>
      <c r="U891" s="71"/>
      <c r="V891" s="71"/>
      <c r="W891" s="71"/>
      <c r="X891" s="72">
        <v>0</v>
      </c>
      <c r="Y891" s="72">
        <v>0</v>
      </c>
      <c r="Z891" s="72">
        <v>23614.57</v>
      </c>
      <c r="AA891" s="69"/>
      <c r="AB891" s="69"/>
      <c r="AC891" s="69"/>
    </row>
    <row r="892" spans="1:29" ht="30" x14ac:dyDescent="0.25">
      <c r="A892" s="68" t="s">
        <v>20901</v>
      </c>
      <c r="B892" s="69" t="s">
        <v>20902</v>
      </c>
      <c r="C892" s="69" t="s">
        <v>20903</v>
      </c>
      <c r="D892" s="69" t="s">
        <v>4623</v>
      </c>
      <c r="E892" s="69" t="s">
        <v>18990</v>
      </c>
      <c r="F892" s="69" t="s">
        <v>4405</v>
      </c>
      <c r="G892" s="69" t="s">
        <v>1018</v>
      </c>
      <c r="H892" s="69" t="s">
        <v>962</v>
      </c>
      <c r="I892" s="70">
        <v>581.89</v>
      </c>
      <c r="J892" s="69" t="s">
        <v>4591</v>
      </c>
      <c r="K892" s="69" t="s">
        <v>20904</v>
      </c>
      <c r="L892" s="70">
        <v>581.89</v>
      </c>
      <c r="M892" s="69"/>
      <c r="N892" s="69" t="s">
        <v>20905</v>
      </c>
      <c r="O892" s="69"/>
      <c r="P892" s="69" t="s">
        <v>1157</v>
      </c>
      <c r="Q892" s="69" t="s">
        <v>20906</v>
      </c>
      <c r="R892" s="69"/>
      <c r="S892" s="70">
        <v>581.89</v>
      </c>
      <c r="T892" s="70"/>
      <c r="U892" s="69" t="s">
        <v>2004</v>
      </c>
      <c r="V892" s="73">
        <v>27</v>
      </c>
      <c r="W892" s="69" t="s">
        <v>2004</v>
      </c>
      <c r="X892" s="69"/>
      <c r="Y892" s="70"/>
      <c r="Z892" s="69">
        <v>0</v>
      </c>
      <c r="AA892" s="69" t="s">
        <v>989</v>
      </c>
      <c r="AB892" s="69" t="s">
        <v>1144</v>
      </c>
      <c r="AC892" s="69"/>
    </row>
    <row r="893" spans="1:29" x14ac:dyDescent="0.25">
      <c r="A893" s="71" t="s">
        <v>193</v>
      </c>
      <c r="B893" s="71"/>
      <c r="C893" s="71"/>
      <c r="D893" s="71"/>
      <c r="E893" s="71"/>
      <c r="F893" s="71"/>
      <c r="G893" s="71"/>
      <c r="H893" s="71"/>
      <c r="I893" s="72">
        <v>581.89</v>
      </c>
      <c r="J893" s="71"/>
      <c r="K893" s="71"/>
      <c r="L893" s="72">
        <v>581.89</v>
      </c>
      <c r="M893" s="72">
        <v>0</v>
      </c>
      <c r="N893" s="71"/>
      <c r="O893" s="71"/>
      <c r="P893" s="71"/>
      <c r="Q893" s="71"/>
      <c r="R893" s="71"/>
      <c r="S893" s="72">
        <v>581.89</v>
      </c>
      <c r="T893" s="72">
        <v>581.89</v>
      </c>
      <c r="U893" s="71"/>
      <c r="V893" s="71"/>
      <c r="W893" s="71"/>
      <c r="X893" s="72">
        <v>0</v>
      </c>
      <c r="Y893" s="72">
        <v>0</v>
      </c>
      <c r="Z893" s="72">
        <v>581.89</v>
      </c>
      <c r="AA893" s="69"/>
      <c r="AB893" s="69"/>
      <c r="AC893" s="69"/>
    </row>
    <row r="894" spans="1:29" ht="30" x14ac:dyDescent="0.25">
      <c r="A894" s="68" t="s">
        <v>20907</v>
      </c>
      <c r="B894" s="69" t="s">
        <v>20908</v>
      </c>
      <c r="C894" s="69" t="s">
        <v>20909</v>
      </c>
      <c r="D894" s="69" t="s">
        <v>4623</v>
      </c>
      <c r="E894" s="69" t="s">
        <v>19043</v>
      </c>
      <c r="F894" s="69" t="s">
        <v>1257</v>
      </c>
      <c r="G894" s="69" t="s">
        <v>1018</v>
      </c>
      <c r="H894" s="69" t="s">
        <v>962</v>
      </c>
      <c r="I894" s="70">
        <v>4855.37</v>
      </c>
      <c r="J894" s="69" t="s">
        <v>4591</v>
      </c>
      <c r="K894" s="69" t="s">
        <v>20910</v>
      </c>
      <c r="L894" s="70">
        <v>4855.37</v>
      </c>
      <c r="M894" s="69"/>
      <c r="N894" s="69" t="s">
        <v>20911</v>
      </c>
      <c r="O894" s="69"/>
      <c r="P894" s="69" t="s">
        <v>1157</v>
      </c>
      <c r="Q894" s="69" t="s">
        <v>1455</v>
      </c>
      <c r="R894" s="69"/>
      <c r="S894" s="70">
        <v>4855.37</v>
      </c>
      <c r="T894" s="70"/>
      <c r="U894" s="69" t="s">
        <v>2004</v>
      </c>
      <c r="V894" s="73">
        <v>27</v>
      </c>
      <c r="W894" s="69" t="s">
        <v>2004</v>
      </c>
      <c r="X894" s="69"/>
      <c r="Y894" s="70"/>
      <c r="Z894" s="69">
        <v>0</v>
      </c>
      <c r="AA894" s="69" t="s">
        <v>989</v>
      </c>
      <c r="AB894" s="69" t="s">
        <v>1144</v>
      </c>
      <c r="AC894" s="69"/>
    </row>
    <row r="895" spans="1:29" x14ac:dyDescent="0.25">
      <c r="A895" s="71" t="s">
        <v>193</v>
      </c>
      <c r="B895" s="71"/>
      <c r="C895" s="71"/>
      <c r="D895" s="71"/>
      <c r="E895" s="71"/>
      <c r="F895" s="71"/>
      <c r="G895" s="71"/>
      <c r="H895" s="71"/>
      <c r="I895" s="72">
        <v>4855.37</v>
      </c>
      <c r="J895" s="71"/>
      <c r="K895" s="71"/>
      <c r="L895" s="72">
        <v>4855.37</v>
      </c>
      <c r="M895" s="72">
        <v>0</v>
      </c>
      <c r="N895" s="71"/>
      <c r="O895" s="71"/>
      <c r="P895" s="71"/>
      <c r="Q895" s="71"/>
      <c r="R895" s="71"/>
      <c r="S895" s="72">
        <v>4855.37</v>
      </c>
      <c r="T895" s="72">
        <v>4855.37</v>
      </c>
      <c r="U895" s="71"/>
      <c r="V895" s="71"/>
      <c r="W895" s="71"/>
      <c r="X895" s="72">
        <v>0</v>
      </c>
      <c r="Y895" s="72">
        <v>0</v>
      </c>
      <c r="Z895" s="72">
        <v>4855.37</v>
      </c>
      <c r="AA895" s="69"/>
      <c r="AB895" s="69"/>
      <c r="AC895" s="69"/>
    </row>
    <row r="896" spans="1:29" ht="30" x14ac:dyDescent="0.25">
      <c r="A896" s="68" t="s">
        <v>20912</v>
      </c>
      <c r="B896" s="69" t="s">
        <v>19059</v>
      </c>
      <c r="C896" s="69" t="s">
        <v>20913</v>
      </c>
      <c r="D896" s="69" t="s">
        <v>4972</v>
      </c>
      <c r="E896" s="69" t="s">
        <v>18976</v>
      </c>
      <c r="F896" s="69" t="s">
        <v>1153</v>
      </c>
      <c r="G896" s="69" t="s">
        <v>1018</v>
      </c>
      <c r="H896" s="69" t="s">
        <v>962</v>
      </c>
      <c r="I896" s="70">
        <v>489.03</v>
      </c>
      <c r="J896" s="69" t="s">
        <v>4591</v>
      </c>
      <c r="K896" s="69" t="s">
        <v>20914</v>
      </c>
      <c r="L896" s="70">
        <v>489.03</v>
      </c>
      <c r="M896" s="69"/>
      <c r="N896" s="69" t="s">
        <v>20915</v>
      </c>
      <c r="O896" s="69"/>
      <c r="P896" s="69" t="s">
        <v>1157</v>
      </c>
      <c r="Q896" s="69" t="s">
        <v>20906</v>
      </c>
      <c r="R896" s="69"/>
      <c r="S896" s="70">
        <v>489.03</v>
      </c>
      <c r="T896" s="70"/>
      <c r="U896" s="69" t="s">
        <v>2004</v>
      </c>
      <c r="V896" s="73">
        <v>27</v>
      </c>
      <c r="W896" s="69" t="s">
        <v>2004</v>
      </c>
      <c r="X896" s="69"/>
      <c r="Y896" s="70"/>
      <c r="Z896" s="69">
        <v>0</v>
      </c>
      <c r="AA896" s="69" t="s">
        <v>989</v>
      </c>
      <c r="AB896" s="69" t="s">
        <v>1144</v>
      </c>
      <c r="AC896" s="69"/>
    </row>
    <row r="897" spans="1:29" x14ac:dyDescent="0.25">
      <c r="A897" s="71" t="s">
        <v>193</v>
      </c>
      <c r="B897" s="71"/>
      <c r="C897" s="71"/>
      <c r="D897" s="71"/>
      <c r="E897" s="71"/>
      <c r="F897" s="71"/>
      <c r="G897" s="71"/>
      <c r="H897" s="71"/>
      <c r="I897" s="72">
        <v>489.03</v>
      </c>
      <c r="J897" s="71"/>
      <c r="K897" s="71"/>
      <c r="L897" s="72">
        <v>489.03</v>
      </c>
      <c r="M897" s="72">
        <v>0</v>
      </c>
      <c r="N897" s="71"/>
      <c r="O897" s="71"/>
      <c r="P897" s="71"/>
      <c r="Q897" s="71"/>
      <c r="R897" s="71"/>
      <c r="S897" s="72">
        <v>489.03</v>
      </c>
      <c r="T897" s="72">
        <v>489.03</v>
      </c>
      <c r="U897" s="71"/>
      <c r="V897" s="71"/>
      <c r="W897" s="71"/>
      <c r="X897" s="72">
        <v>0</v>
      </c>
      <c r="Y897" s="72">
        <v>0</v>
      </c>
      <c r="Z897" s="72">
        <v>489.03</v>
      </c>
      <c r="AA897" s="69"/>
      <c r="AB897" s="69"/>
      <c r="AC897" s="69"/>
    </row>
    <row r="898" spans="1:29" ht="30" x14ac:dyDescent="0.25">
      <c r="A898" s="68" t="s">
        <v>20916</v>
      </c>
      <c r="B898" s="69" t="s">
        <v>19133</v>
      </c>
      <c r="C898" s="69" t="s">
        <v>20917</v>
      </c>
      <c r="D898" s="69" t="s">
        <v>4589</v>
      </c>
      <c r="E898" s="69" t="s">
        <v>18976</v>
      </c>
      <c r="F898" s="69" t="s">
        <v>1153</v>
      </c>
      <c r="G898" s="69" t="s">
        <v>976</v>
      </c>
      <c r="H898" s="69" t="s">
        <v>962</v>
      </c>
      <c r="I898" s="70">
        <v>802.47</v>
      </c>
      <c r="J898" s="69" t="s">
        <v>4591</v>
      </c>
      <c r="K898" s="69" t="s">
        <v>20918</v>
      </c>
      <c r="L898" s="70">
        <v>802.47</v>
      </c>
      <c r="M898" s="69"/>
      <c r="N898" s="69" t="s">
        <v>20919</v>
      </c>
      <c r="O898" s="69"/>
      <c r="P898" s="69" t="s">
        <v>1729</v>
      </c>
      <c r="Q898" s="69" t="s">
        <v>2170</v>
      </c>
      <c r="R898" s="69"/>
      <c r="S898" s="70">
        <v>802.47</v>
      </c>
      <c r="T898" s="70"/>
      <c r="U898" s="69" t="s">
        <v>1129</v>
      </c>
      <c r="V898" s="73">
        <v>21</v>
      </c>
      <c r="W898" s="69" t="s">
        <v>1129</v>
      </c>
      <c r="X898" s="69"/>
      <c r="Y898" s="70"/>
      <c r="Z898" s="69">
        <v>0</v>
      </c>
      <c r="AA898" s="69" t="s">
        <v>989</v>
      </c>
      <c r="AB898" s="69" t="s">
        <v>1144</v>
      </c>
      <c r="AC898" s="69"/>
    </row>
    <row r="899" spans="1:29" x14ac:dyDescent="0.25">
      <c r="A899" s="71" t="s">
        <v>193</v>
      </c>
      <c r="B899" s="71"/>
      <c r="C899" s="71"/>
      <c r="D899" s="71"/>
      <c r="E899" s="71"/>
      <c r="F899" s="71"/>
      <c r="G899" s="71"/>
      <c r="H899" s="71"/>
      <c r="I899" s="72">
        <v>802.47</v>
      </c>
      <c r="J899" s="71"/>
      <c r="K899" s="71"/>
      <c r="L899" s="72">
        <v>802.47</v>
      </c>
      <c r="M899" s="72">
        <v>0</v>
      </c>
      <c r="N899" s="71"/>
      <c r="O899" s="71"/>
      <c r="P899" s="71"/>
      <c r="Q899" s="71"/>
      <c r="R899" s="71"/>
      <c r="S899" s="72">
        <v>802.47</v>
      </c>
      <c r="T899" s="72">
        <v>802.47</v>
      </c>
      <c r="U899" s="71"/>
      <c r="V899" s="71"/>
      <c r="W899" s="71"/>
      <c r="X899" s="72">
        <v>0</v>
      </c>
      <c r="Y899" s="72">
        <v>0</v>
      </c>
      <c r="Z899" s="72">
        <v>802.47</v>
      </c>
      <c r="AA899" s="69"/>
      <c r="AB899" s="69"/>
      <c r="AC899" s="69"/>
    </row>
    <row r="900" spans="1:29" ht="30" x14ac:dyDescent="0.25">
      <c r="A900" s="68" t="s">
        <v>20920</v>
      </c>
      <c r="B900" s="69" t="s">
        <v>20921</v>
      </c>
      <c r="C900" s="69" t="s">
        <v>20922</v>
      </c>
      <c r="D900" s="69" t="s">
        <v>4589</v>
      </c>
      <c r="E900" s="69" t="s">
        <v>19043</v>
      </c>
      <c r="F900" s="69" t="s">
        <v>1153</v>
      </c>
      <c r="G900" s="69" t="s">
        <v>976</v>
      </c>
      <c r="H900" s="69" t="s">
        <v>962</v>
      </c>
      <c r="I900" s="70">
        <v>374.68</v>
      </c>
      <c r="J900" s="69" t="s">
        <v>4591</v>
      </c>
      <c r="K900" s="69" t="s">
        <v>20923</v>
      </c>
      <c r="L900" s="70">
        <v>374.68</v>
      </c>
      <c r="M900" s="69"/>
      <c r="N900" s="69" t="s">
        <v>20924</v>
      </c>
      <c r="O900" s="69"/>
      <c r="P900" s="69" t="s">
        <v>2342</v>
      </c>
      <c r="Q900" s="69" t="s">
        <v>2342</v>
      </c>
      <c r="R900" s="69"/>
      <c r="S900" s="70">
        <v>374.68</v>
      </c>
      <c r="T900" s="70"/>
      <c r="U900" s="69" t="s">
        <v>2342</v>
      </c>
      <c r="V900" s="73">
        <v>0</v>
      </c>
      <c r="W900" s="69" t="s">
        <v>2342</v>
      </c>
      <c r="X900" s="69"/>
      <c r="Y900" s="70"/>
      <c r="Z900" s="69">
        <v>0</v>
      </c>
      <c r="AA900" s="69" t="s">
        <v>989</v>
      </c>
      <c r="AB900" s="69" t="s">
        <v>1144</v>
      </c>
      <c r="AC900" s="69"/>
    </row>
    <row r="901" spans="1:29" x14ac:dyDescent="0.25">
      <c r="A901" s="71" t="s">
        <v>193</v>
      </c>
      <c r="B901" s="71"/>
      <c r="C901" s="71"/>
      <c r="D901" s="71"/>
      <c r="E901" s="71"/>
      <c r="F901" s="71"/>
      <c r="G901" s="71"/>
      <c r="H901" s="71"/>
      <c r="I901" s="72">
        <v>374.68</v>
      </c>
      <c r="J901" s="71"/>
      <c r="K901" s="71"/>
      <c r="L901" s="72">
        <v>374.68</v>
      </c>
      <c r="M901" s="72">
        <v>0</v>
      </c>
      <c r="N901" s="71"/>
      <c r="O901" s="71"/>
      <c r="P901" s="71"/>
      <c r="Q901" s="71"/>
      <c r="R901" s="71"/>
      <c r="S901" s="72">
        <v>374.68</v>
      </c>
      <c r="T901" s="72">
        <v>374.68</v>
      </c>
      <c r="U901" s="71"/>
      <c r="V901" s="71"/>
      <c r="W901" s="71"/>
      <c r="X901" s="72">
        <v>0</v>
      </c>
      <c r="Y901" s="72">
        <v>0</v>
      </c>
      <c r="Z901" s="72">
        <v>374.68</v>
      </c>
      <c r="AA901" s="69"/>
      <c r="AB901" s="69"/>
      <c r="AC901" s="69"/>
    </row>
    <row r="902" spans="1:29" ht="20" x14ac:dyDescent="0.25">
      <c r="A902" s="68" t="s">
        <v>20925</v>
      </c>
      <c r="B902" s="69" t="s">
        <v>19463</v>
      </c>
      <c r="C902" s="69" t="s">
        <v>20926</v>
      </c>
      <c r="D902" s="69" t="s">
        <v>883</v>
      </c>
      <c r="E902" s="69" t="s">
        <v>18976</v>
      </c>
      <c r="F902" s="69" t="s">
        <v>1153</v>
      </c>
      <c r="G902" s="69" t="s">
        <v>1018</v>
      </c>
      <c r="H902" s="69" t="s">
        <v>962</v>
      </c>
      <c r="I902" s="70">
        <v>443</v>
      </c>
      <c r="J902" s="69" t="s">
        <v>4591</v>
      </c>
      <c r="K902" s="69" t="s">
        <v>20927</v>
      </c>
      <c r="L902" s="70">
        <v>443</v>
      </c>
      <c r="M902" s="69"/>
      <c r="N902" s="69" t="s">
        <v>20928</v>
      </c>
      <c r="O902" s="69"/>
      <c r="P902" s="69" t="s">
        <v>1085</v>
      </c>
      <c r="Q902" s="69" t="s">
        <v>1646</v>
      </c>
      <c r="R902" s="69"/>
      <c r="S902" s="70">
        <v>443</v>
      </c>
      <c r="T902" s="70"/>
      <c r="U902" s="69" t="s">
        <v>1483</v>
      </c>
      <c r="V902" s="73">
        <v>14</v>
      </c>
      <c r="W902" s="69" t="s">
        <v>1483</v>
      </c>
      <c r="X902" s="69"/>
      <c r="Y902" s="70"/>
      <c r="Z902" s="69">
        <v>0</v>
      </c>
      <c r="AA902" s="69" t="s">
        <v>989</v>
      </c>
      <c r="AB902" s="69" t="s">
        <v>1144</v>
      </c>
      <c r="AC902" s="69"/>
    </row>
    <row r="903" spans="1:29" x14ac:dyDescent="0.25">
      <c r="A903" s="71" t="s">
        <v>193</v>
      </c>
      <c r="B903" s="71"/>
      <c r="C903" s="71"/>
      <c r="D903" s="71"/>
      <c r="E903" s="71"/>
      <c r="F903" s="71"/>
      <c r="G903" s="71"/>
      <c r="H903" s="71"/>
      <c r="I903" s="72">
        <v>443</v>
      </c>
      <c r="J903" s="71"/>
      <c r="K903" s="71"/>
      <c r="L903" s="72">
        <v>443</v>
      </c>
      <c r="M903" s="72">
        <v>0</v>
      </c>
      <c r="N903" s="71"/>
      <c r="O903" s="71"/>
      <c r="P903" s="71"/>
      <c r="Q903" s="71"/>
      <c r="R903" s="71"/>
      <c r="S903" s="72">
        <v>443</v>
      </c>
      <c r="T903" s="72">
        <v>443</v>
      </c>
      <c r="U903" s="71"/>
      <c r="V903" s="71"/>
      <c r="W903" s="71"/>
      <c r="X903" s="72">
        <v>0</v>
      </c>
      <c r="Y903" s="72">
        <v>0</v>
      </c>
      <c r="Z903" s="72">
        <v>443</v>
      </c>
      <c r="AA903" s="69"/>
      <c r="AB903" s="69"/>
      <c r="AC903" s="69"/>
    </row>
    <row r="904" spans="1:29" ht="20" x14ac:dyDescent="0.25">
      <c r="A904" s="68" t="s">
        <v>20929</v>
      </c>
      <c r="B904" s="69" t="s">
        <v>20888</v>
      </c>
      <c r="C904" s="69" t="s">
        <v>20930</v>
      </c>
      <c r="D904" s="69" t="s">
        <v>14846</v>
      </c>
      <c r="E904" s="69" t="s">
        <v>18976</v>
      </c>
      <c r="F904" s="69" t="s">
        <v>1153</v>
      </c>
      <c r="G904" s="69" t="s">
        <v>976</v>
      </c>
      <c r="H904" s="69" t="s">
        <v>962</v>
      </c>
      <c r="I904" s="70">
        <v>5399.43</v>
      </c>
      <c r="J904" s="69" t="s">
        <v>4591</v>
      </c>
      <c r="K904" s="69" t="s">
        <v>20931</v>
      </c>
      <c r="L904" s="70">
        <v>5399.43</v>
      </c>
      <c r="M904" s="69"/>
      <c r="N904" s="69" t="s">
        <v>20932</v>
      </c>
      <c r="O904" s="69"/>
      <c r="P904" s="69" t="s">
        <v>1928</v>
      </c>
      <c r="Q904" s="69" t="s">
        <v>20933</v>
      </c>
      <c r="R904" s="69"/>
      <c r="S904" s="70">
        <v>5399.43</v>
      </c>
      <c r="T904" s="70"/>
      <c r="U904" s="69"/>
      <c r="V904" s="69"/>
      <c r="W904" s="69"/>
      <c r="X904" s="69"/>
      <c r="Y904" s="70"/>
      <c r="Z904" s="69">
        <v>0</v>
      </c>
      <c r="AA904" s="69" t="s">
        <v>989</v>
      </c>
      <c r="AB904" s="69" t="s">
        <v>1144</v>
      </c>
      <c r="AC904" s="69"/>
    </row>
    <row r="905" spans="1:29" x14ac:dyDescent="0.25">
      <c r="A905" s="71" t="s">
        <v>193</v>
      </c>
      <c r="B905" s="71"/>
      <c r="C905" s="71"/>
      <c r="D905" s="71"/>
      <c r="E905" s="71"/>
      <c r="F905" s="71"/>
      <c r="G905" s="71"/>
      <c r="H905" s="71"/>
      <c r="I905" s="72">
        <v>5399.43</v>
      </c>
      <c r="J905" s="71"/>
      <c r="K905" s="71"/>
      <c r="L905" s="72">
        <v>5399.43</v>
      </c>
      <c r="M905" s="72">
        <v>0</v>
      </c>
      <c r="N905" s="71"/>
      <c r="O905" s="71"/>
      <c r="P905" s="71"/>
      <c r="Q905" s="71"/>
      <c r="R905" s="71"/>
      <c r="S905" s="72">
        <v>5399.43</v>
      </c>
      <c r="T905" s="72">
        <v>0</v>
      </c>
      <c r="U905" s="71"/>
      <c r="V905" s="71"/>
      <c r="W905" s="71"/>
      <c r="X905" s="72">
        <v>5399.43</v>
      </c>
      <c r="Y905" s="72">
        <v>0</v>
      </c>
      <c r="Z905" s="72">
        <v>0</v>
      </c>
      <c r="AA905" s="69"/>
      <c r="AB905" s="69"/>
      <c r="AC905" s="69"/>
    </row>
    <row r="906" spans="1:29" ht="20" x14ac:dyDescent="0.25">
      <c r="A906" s="68" t="s">
        <v>20934</v>
      </c>
      <c r="B906" s="69" t="s">
        <v>20688</v>
      </c>
      <c r="C906" s="69" t="s">
        <v>20935</v>
      </c>
      <c r="D906" s="69" t="s">
        <v>4611</v>
      </c>
      <c r="E906" s="69" t="s">
        <v>18976</v>
      </c>
      <c r="F906" s="69" t="s">
        <v>1153</v>
      </c>
      <c r="G906" s="69" t="s">
        <v>976</v>
      </c>
      <c r="H906" s="69" t="s">
        <v>962</v>
      </c>
      <c r="I906" s="70">
        <v>6153.5</v>
      </c>
      <c r="J906" s="69" t="s">
        <v>4591</v>
      </c>
      <c r="K906" s="69" t="s">
        <v>20936</v>
      </c>
      <c r="L906" s="70">
        <v>2493.9</v>
      </c>
      <c r="M906" s="69"/>
      <c r="N906" s="69" t="s">
        <v>20937</v>
      </c>
      <c r="O906" s="69"/>
      <c r="P906" s="69" t="s">
        <v>1080</v>
      </c>
      <c r="Q906" s="69" t="s">
        <v>1112</v>
      </c>
      <c r="R906" s="69"/>
      <c r="S906" s="70">
        <v>2493.9</v>
      </c>
      <c r="T906" s="70"/>
      <c r="U906" s="69" t="s">
        <v>1547</v>
      </c>
      <c r="V906" s="73">
        <v>85</v>
      </c>
      <c r="W906" s="69" t="s">
        <v>1547</v>
      </c>
      <c r="X906" s="69"/>
      <c r="Y906" s="70"/>
      <c r="Z906" s="69">
        <v>0</v>
      </c>
      <c r="AA906" s="69" t="s">
        <v>989</v>
      </c>
      <c r="AB906" s="69" t="s">
        <v>1144</v>
      </c>
      <c r="AC906" s="69"/>
    </row>
    <row r="907" spans="1:29" x14ac:dyDescent="0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 t="s">
        <v>20938</v>
      </c>
      <c r="L907" s="70">
        <v>3642.88</v>
      </c>
      <c r="M907" s="69"/>
      <c r="N907" s="69" t="s">
        <v>20939</v>
      </c>
      <c r="O907" s="69"/>
      <c r="P907" s="69" t="s">
        <v>1064</v>
      </c>
      <c r="Q907" s="69" t="s">
        <v>2042</v>
      </c>
      <c r="R907" s="69"/>
      <c r="S907" s="70">
        <v>3642.88</v>
      </c>
      <c r="T907" s="70"/>
      <c r="U907" s="69"/>
      <c r="V907" s="69"/>
      <c r="W907" s="69"/>
      <c r="X907" s="69"/>
      <c r="Y907" s="70"/>
      <c r="Z907" s="69">
        <v>0</v>
      </c>
      <c r="AA907" s="69"/>
      <c r="AB907" s="69" t="s">
        <v>1144</v>
      </c>
      <c r="AC907" s="69"/>
    </row>
    <row r="908" spans="1:29" x14ac:dyDescent="0.25">
      <c r="A908" s="71" t="s">
        <v>193</v>
      </c>
      <c r="B908" s="71"/>
      <c r="C908" s="71"/>
      <c r="D908" s="71"/>
      <c r="E908" s="71"/>
      <c r="F908" s="71"/>
      <c r="G908" s="71"/>
      <c r="H908" s="71"/>
      <c r="I908" s="72">
        <v>6153.5</v>
      </c>
      <c r="J908" s="71"/>
      <c r="K908" s="71"/>
      <c r="L908" s="72">
        <v>6136.7800000000007</v>
      </c>
      <c r="M908" s="72">
        <v>16.719999999999345</v>
      </c>
      <c r="N908" s="71"/>
      <c r="O908" s="71"/>
      <c r="P908" s="71"/>
      <c r="Q908" s="71"/>
      <c r="R908" s="71"/>
      <c r="S908" s="72">
        <v>6136.7800000000007</v>
      </c>
      <c r="T908" s="72">
        <v>2493.9</v>
      </c>
      <c r="U908" s="71"/>
      <c r="V908" s="71"/>
      <c r="W908" s="71"/>
      <c r="X908" s="72">
        <v>3642.8800000000006</v>
      </c>
      <c r="Y908" s="72">
        <v>0</v>
      </c>
      <c r="Z908" s="72">
        <v>2493.9</v>
      </c>
      <c r="AA908" s="69"/>
      <c r="AB908" s="69"/>
      <c r="AC908" s="69"/>
    </row>
    <row r="909" spans="1:29" ht="40" x14ac:dyDescent="0.25">
      <c r="A909" s="68" t="s">
        <v>20940</v>
      </c>
      <c r="B909" s="69" t="s">
        <v>20941</v>
      </c>
      <c r="C909" s="69" t="s">
        <v>20942</v>
      </c>
      <c r="D909" s="69" t="s">
        <v>4589</v>
      </c>
      <c r="E909" s="69" t="s">
        <v>18976</v>
      </c>
      <c r="F909" s="69" t="s">
        <v>1153</v>
      </c>
      <c r="G909" s="69" t="s">
        <v>976</v>
      </c>
      <c r="H909" s="69" t="s">
        <v>962</v>
      </c>
      <c r="I909" s="70">
        <v>4626.42</v>
      </c>
      <c r="J909" s="69" t="s">
        <v>4591</v>
      </c>
      <c r="K909" s="69" t="s">
        <v>20943</v>
      </c>
      <c r="L909" s="70">
        <v>4626.42</v>
      </c>
      <c r="M909" s="69"/>
      <c r="N909" s="69" t="s">
        <v>20944</v>
      </c>
      <c r="O909" s="69"/>
      <c r="P909" s="69" t="s">
        <v>1718</v>
      </c>
      <c r="Q909" s="69" t="s">
        <v>1738</v>
      </c>
      <c r="R909" s="69"/>
      <c r="S909" s="70">
        <v>4626.42</v>
      </c>
      <c r="T909" s="70"/>
      <c r="U909" s="69" t="s">
        <v>1795</v>
      </c>
      <c r="V909" s="73">
        <v>7</v>
      </c>
      <c r="W909" s="69" t="s">
        <v>1795</v>
      </c>
      <c r="X909" s="69"/>
      <c r="Y909" s="70"/>
      <c r="Z909" s="69">
        <v>0</v>
      </c>
      <c r="AA909" s="69" t="s">
        <v>989</v>
      </c>
      <c r="AB909" s="69" t="s">
        <v>1144</v>
      </c>
      <c r="AC909" s="69"/>
    </row>
    <row r="910" spans="1:29" x14ac:dyDescent="0.25">
      <c r="A910" s="71" t="s">
        <v>193</v>
      </c>
      <c r="B910" s="71"/>
      <c r="C910" s="71"/>
      <c r="D910" s="71"/>
      <c r="E910" s="71"/>
      <c r="F910" s="71"/>
      <c r="G910" s="71"/>
      <c r="H910" s="71"/>
      <c r="I910" s="72">
        <v>4626.42</v>
      </c>
      <c r="J910" s="71"/>
      <c r="K910" s="71"/>
      <c r="L910" s="72">
        <v>4626.42</v>
      </c>
      <c r="M910" s="72">
        <v>0</v>
      </c>
      <c r="N910" s="71"/>
      <c r="O910" s="71"/>
      <c r="P910" s="71"/>
      <c r="Q910" s="71"/>
      <c r="R910" s="71"/>
      <c r="S910" s="72">
        <v>4626.42</v>
      </c>
      <c r="T910" s="72">
        <v>4626.42</v>
      </c>
      <c r="U910" s="71"/>
      <c r="V910" s="71"/>
      <c r="W910" s="71"/>
      <c r="X910" s="72">
        <v>0</v>
      </c>
      <c r="Y910" s="72">
        <v>0</v>
      </c>
      <c r="Z910" s="72">
        <v>4626.42</v>
      </c>
      <c r="AA910" s="69"/>
      <c r="AB910" s="69"/>
      <c r="AC910" s="69"/>
    </row>
    <row r="911" spans="1:29" ht="20" x14ac:dyDescent="0.25">
      <c r="A911" s="68" t="s">
        <v>20945</v>
      </c>
      <c r="B911" s="69" t="s">
        <v>20597</v>
      </c>
      <c r="C911" s="69" t="s">
        <v>20946</v>
      </c>
      <c r="D911" s="69" t="s">
        <v>858</v>
      </c>
      <c r="E911" s="69" t="s">
        <v>18976</v>
      </c>
      <c r="F911" s="69" t="s">
        <v>1282</v>
      </c>
      <c r="G911" s="69" t="s">
        <v>7792</v>
      </c>
      <c r="H911" s="69" t="s">
        <v>962</v>
      </c>
      <c r="I911" s="70">
        <v>2142.5</v>
      </c>
      <c r="J911" s="69" t="s">
        <v>4591</v>
      </c>
      <c r="K911" s="69" t="s">
        <v>20947</v>
      </c>
      <c r="L911" s="70">
        <v>2142.5</v>
      </c>
      <c r="M911" s="69"/>
      <c r="N911" s="69" t="s">
        <v>20948</v>
      </c>
      <c r="O911" s="69"/>
      <c r="P911" s="69" t="s">
        <v>2620</v>
      </c>
      <c r="Q911" s="69" t="s">
        <v>1064</v>
      </c>
      <c r="R911" s="69"/>
      <c r="S911" s="70">
        <v>2142.5</v>
      </c>
      <c r="T911" s="70"/>
      <c r="U911" s="69" t="s">
        <v>1483</v>
      </c>
      <c r="V911" s="73">
        <v>17</v>
      </c>
      <c r="W911" s="69" t="s">
        <v>1483</v>
      </c>
      <c r="X911" s="69"/>
      <c r="Y911" s="70"/>
      <c r="Z911" s="69">
        <v>0</v>
      </c>
      <c r="AA911" s="69" t="s">
        <v>989</v>
      </c>
      <c r="AB911" s="69" t="s">
        <v>1144</v>
      </c>
      <c r="AC911" s="69"/>
    </row>
    <row r="912" spans="1:29" x14ac:dyDescent="0.25">
      <c r="A912" s="71" t="s">
        <v>193</v>
      </c>
      <c r="B912" s="71"/>
      <c r="C912" s="71"/>
      <c r="D912" s="71"/>
      <c r="E912" s="71"/>
      <c r="F912" s="71"/>
      <c r="G912" s="71"/>
      <c r="H912" s="71"/>
      <c r="I912" s="72">
        <v>2142.5</v>
      </c>
      <c r="J912" s="71"/>
      <c r="K912" s="71"/>
      <c r="L912" s="72">
        <v>2142.5</v>
      </c>
      <c r="M912" s="72">
        <v>0</v>
      </c>
      <c r="N912" s="71"/>
      <c r="O912" s="71"/>
      <c r="P912" s="71"/>
      <c r="Q912" s="71"/>
      <c r="R912" s="71"/>
      <c r="S912" s="72">
        <v>2142.5</v>
      </c>
      <c r="T912" s="72">
        <v>2142.5</v>
      </c>
      <c r="U912" s="71"/>
      <c r="V912" s="71"/>
      <c r="W912" s="71"/>
      <c r="X912" s="72">
        <v>0</v>
      </c>
      <c r="Y912" s="72">
        <v>0</v>
      </c>
      <c r="Z912" s="72">
        <v>2142.5</v>
      </c>
      <c r="AA912" s="69"/>
      <c r="AB912" s="69"/>
      <c r="AC912" s="69"/>
    </row>
    <row r="913" spans="1:29" ht="50" x14ac:dyDescent="0.25">
      <c r="A913" s="68" t="s">
        <v>20949</v>
      </c>
      <c r="B913" s="69" t="s">
        <v>20950</v>
      </c>
      <c r="C913" s="69" t="s">
        <v>20952</v>
      </c>
      <c r="D913" s="69" t="s">
        <v>20951</v>
      </c>
      <c r="E913" s="69" t="s">
        <v>19043</v>
      </c>
      <c r="F913" s="69" t="s">
        <v>1282</v>
      </c>
      <c r="G913" s="69" t="s">
        <v>1502</v>
      </c>
      <c r="H913" s="69" t="s">
        <v>962</v>
      </c>
      <c r="I913" s="70">
        <v>2234.2600000000002</v>
      </c>
      <c r="J913" s="69" t="s">
        <v>4591</v>
      </c>
      <c r="K913" s="69" t="s">
        <v>20953</v>
      </c>
      <c r="L913" s="70">
        <v>2234.2600000000002</v>
      </c>
      <c r="M913" s="69"/>
      <c r="N913" s="69" t="s">
        <v>20954</v>
      </c>
      <c r="O913" s="69"/>
      <c r="P913" s="69" t="s">
        <v>1689</v>
      </c>
      <c r="Q913" s="69" t="s">
        <v>1483</v>
      </c>
      <c r="R913" s="69"/>
      <c r="S913" s="70">
        <v>2234.2600000000002</v>
      </c>
      <c r="T913" s="70"/>
      <c r="U913" s="69"/>
      <c r="V913" s="69"/>
      <c r="W913" s="69"/>
      <c r="X913" s="69"/>
      <c r="Y913" s="70"/>
      <c r="Z913" s="69">
        <v>0</v>
      </c>
      <c r="AA913" s="69" t="s">
        <v>989</v>
      </c>
      <c r="AB913" s="69" t="s">
        <v>1144</v>
      </c>
      <c r="AC913" s="69"/>
    </row>
    <row r="914" spans="1:29" x14ac:dyDescent="0.25">
      <c r="A914" s="71" t="s">
        <v>193</v>
      </c>
      <c r="B914" s="71"/>
      <c r="C914" s="71"/>
      <c r="D914" s="71"/>
      <c r="E914" s="71"/>
      <c r="F914" s="71"/>
      <c r="G914" s="71"/>
      <c r="H914" s="71"/>
      <c r="I914" s="72">
        <v>2234.2600000000002</v>
      </c>
      <c r="J914" s="71"/>
      <c r="K914" s="71"/>
      <c r="L914" s="72">
        <v>2234.2600000000002</v>
      </c>
      <c r="M914" s="72">
        <v>0</v>
      </c>
      <c r="N914" s="71"/>
      <c r="O914" s="71"/>
      <c r="P914" s="71"/>
      <c r="Q914" s="71"/>
      <c r="R914" s="71"/>
      <c r="S914" s="72">
        <v>2234.2600000000002</v>
      </c>
      <c r="T914" s="72">
        <v>0</v>
      </c>
      <c r="U914" s="71"/>
      <c r="V914" s="71"/>
      <c r="W914" s="71"/>
      <c r="X914" s="72">
        <v>2234.2600000000002</v>
      </c>
      <c r="Y914" s="72">
        <v>0</v>
      </c>
      <c r="Z914" s="72">
        <v>0</v>
      </c>
      <c r="AA914" s="69"/>
      <c r="AB914" s="69"/>
      <c r="AC914" s="69"/>
    </row>
    <row r="915" spans="1:29" ht="30" x14ac:dyDescent="0.25">
      <c r="A915" s="68" t="s">
        <v>20955</v>
      </c>
      <c r="B915" s="69" t="s">
        <v>20956</v>
      </c>
      <c r="C915" s="69" t="s">
        <v>20957</v>
      </c>
      <c r="D915" s="69" t="s">
        <v>858</v>
      </c>
      <c r="E915" s="69" t="s">
        <v>19043</v>
      </c>
      <c r="F915" s="69" t="s">
        <v>1282</v>
      </c>
      <c r="G915" s="69" t="s">
        <v>6466</v>
      </c>
      <c r="H915" s="69" t="s">
        <v>962</v>
      </c>
      <c r="I915" s="70">
        <v>2338.59</v>
      </c>
      <c r="J915" s="69" t="s">
        <v>4591</v>
      </c>
      <c r="K915" s="69" t="s">
        <v>20958</v>
      </c>
      <c r="L915" s="70">
        <v>2338.59</v>
      </c>
      <c r="M915" s="69"/>
      <c r="N915" s="69" t="s">
        <v>20959</v>
      </c>
      <c r="O915" s="69"/>
      <c r="P915" s="69" t="s">
        <v>2620</v>
      </c>
      <c r="Q915" s="69" t="s">
        <v>1064</v>
      </c>
      <c r="R915" s="69"/>
      <c r="S915" s="70">
        <v>2338.59</v>
      </c>
      <c r="T915" s="70"/>
      <c r="U915" s="69" t="s">
        <v>1483</v>
      </c>
      <c r="V915" s="73">
        <v>17</v>
      </c>
      <c r="W915" s="69" t="s">
        <v>1483</v>
      </c>
      <c r="X915" s="69"/>
      <c r="Y915" s="70"/>
      <c r="Z915" s="69">
        <v>0</v>
      </c>
      <c r="AA915" s="69" t="s">
        <v>989</v>
      </c>
      <c r="AB915" s="69" t="s">
        <v>1144</v>
      </c>
      <c r="AC915" s="69"/>
    </row>
    <row r="916" spans="1:29" x14ac:dyDescent="0.25">
      <c r="A916" s="71" t="s">
        <v>193</v>
      </c>
      <c r="B916" s="71"/>
      <c r="C916" s="71"/>
      <c r="D916" s="71"/>
      <c r="E916" s="71"/>
      <c r="F916" s="71"/>
      <c r="G916" s="71"/>
      <c r="H916" s="71"/>
      <c r="I916" s="72">
        <v>2338.59</v>
      </c>
      <c r="J916" s="71"/>
      <c r="K916" s="71"/>
      <c r="L916" s="72">
        <v>2338.59</v>
      </c>
      <c r="M916" s="72">
        <v>0</v>
      </c>
      <c r="N916" s="71"/>
      <c r="O916" s="71"/>
      <c r="P916" s="71"/>
      <c r="Q916" s="71"/>
      <c r="R916" s="71"/>
      <c r="S916" s="72">
        <v>2338.59</v>
      </c>
      <c r="T916" s="72">
        <v>2338.59</v>
      </c>
      <c r="U916" s="71"/>
      <c r="V916" s="71"/>
      <c r="W916" s="71"/>
      <c r="X916" s="72">
        <v>0</v>
      </c>
      <c r="Y916" s="72">
        <v>0</v>
      </c>
      <c r="Z916" s="72">
        <v>2338.59</v>
      </c>
      <c r="AA916" s="69"/>
      <c r="AB916" s="69"/>
      <c r="AC916" s="69"/>
    </row>
    <row r="917" spans="1:29" ht="30" x14ac:dyDescent="0.25">
      <c r="A917" s="68" t="s">
        <v>20960</v>
      </c>
      <c r="B917" s="69" t="s">
        <v>20961</v>
      </c>
      <c r="C917" s="69" t="s">
        <v>20962</v>
      </c>
      <c r="D917" s="69" t="s">
        <v>4972</v>
      </c>
      <c r="E917" s="69" t="s">
        <v>18976</v>
      </c>
      <c r="F917" s="69" t="s">
        <v>1282</v>
      </c>
      <c r="G917" s="69" t="s">
        <v>1374</v>
      </c>
      <c r="H917" s="69" t="s">
        <v>962</v>
      </c>
      <c r="I917" s="70">
        <v>6413.2</v>
      </c>
      <c r="J917" s="69" t="s">
        <v>4591</v>
      </c>
      <c r="K917" s="69" t="s">
        <v>20963</v>
      </c>
      <c r="L917" s="70">
        <v>6413.2</v>
      </c>
      <c r="M917" s="69"/>
      <c r="N917" s="69" t="s">
        <v>20964</v>
      </c>
      <c r="O917" s="69"/>
      <c r="P917" s="69" t="s">
        <v>2620</v>
      </c>
      <c r="Q917" s="69" t="s">
        <v>1064</v>
      </c>
      <c r="R917" s="69"/>
      <c r="S917" s="70">
        <v>6413.2</v>
      </c>
      <c r="T917" s="70"/>
      <c r="U917" s="69" t="s">
        <v>1483</v>
      </c>
      <c r="V917" s="73">
        <v>17</v>
      </c>
      <c r="W917" s="69" t="s">
        <v>1483</v>
      </c>
      <c r="X917" s="69"/>
      <c r="Y917" s="70"/>
      <c r="Z917" s="69">
        <v>0</v>
      </c>
      <c r="AA917" s="69" t="s">
        <v>989</v>
      </c>
      <c r="AB917" s="69" t="s">
        <v>1144</v>
      </c>
      <c r="AC917" s="69"/>
    </row>
    <row r="918" spans="1:29" x14ac:dyDescent="0.25">
      <c r="A918" s="71" t="s">
        <v>193</v>
      </c>
      <c r="B918" s="71"/>
      <c r="C918" s="71"/>
      <c r="D918" s="71"/>
      <c r="E918" s="71"/>
      <c r="F918" s="71"/>
      <c r="G918" s="71"/>
      <c r="H918" s="71"/>
      <c r="I918" s="72">
        <v>6413.2</v>
      </c>
      <c r="J918" s="71"/>
      <c r="K918" s="71"/>
      <c r="L918" s="72">
        <v>6413.2</v>
      </c>
      <c r="M918" s="72">
        <v>0</v>
      </c>
      <c r="N918" s="71"/>
      <c r="O918" s="71"/>
      <c r="P918" s="71"/>
      <c r="Q918" s="71"/>
      <c r="R918" s="71"/>
      <c r="S918" s="72">
        <v>6413.2</v>
      </c>
      <c r="T918" s="72">
        <v>6413.2</v>
      </c>
      <c r="U918" s="71"/>
      <c r="V918" s="71"/>
      <c r="W918" s="71"/>
      <c r="X918" s="72">
        <v>0</v>
      </c>
      <c r="Y918" s="72">
        <v>0</v>
      </c>
      <c r="Z918" s="72">
        <v>6413.2</v>
      </c>
      <c r="AA918" s="69"/>
      <c r="AB918" s="69"/>
      <c r="AC918" s="69"/>
    </row>
    <row r="919" spans="1:29" ht="30" x14ac:dyDescent="0.25">
      <c r="A919" s="68" t="s">
        <v>20965</v>
      </c>
      <c r="B919" s="69" t="s">
        <v>19167</v>
      </c>
      <c r="C919" s="69" t="s">
        <v>20966</v>
      </c>
      <c r="D919" s="69" t="s">
        <v>4623</v>
      </c>
      <c r="E919" s="69" t="s">
        <v>18976</v>
      </c>
      <c r="F919" s="69" t="s">
        <v>1869</v>
      </c>
      <c r="G919" s="69" t="s">
        <v>1259</v>
      </c>
      <c r="H919" s="69" t="s">
        <v>962</v>
      </c>
      <c r="I919" s="70">
        <v>1043.31</v>
      </c>
      <c r="J919" s="69" t="s">
        <v>4591</v>
      </c>
      <c r="K919" s="69" t="s">
        <v>20967</v>
      </c>
      <c r="L919" s="70">
        <v>1043.31</v>
      </c>
      <c r="M919" s="69"/>
      <c r="N919" s="69" t="s">
        <v>20968</v>
      </c>
      <c r="O919" s="69"/>
      <c r="P919" s="69" t="s">
        <v>1032</v>
      </c>
      <c r="Q919" s="69" t="s">
        <v>2620</v>
      </c>
      <c r="R919" s="69"/>
      <c r="S919" s="70">
        <v>1043.31</v>
      </c>
      <c r="T919" s="70"/>
      <c r="U919" s="69" t="s">
        <v>1483</v>
      </c>
      <c r="V919" s="73">
        <v>20</v>
      </c>
      <c r="W919" s="69" t="s">
        <v>1483</v>
      </c>
      <c r="X919" s="69"/>
      <c r="Y919" s="70"/>
      <c r="Z919" s="69">
        <v>0</v>
      </c>
      <c r="AA919" s="69" t="s">
        <v>989</v>
      </c>
      <c r="AB919" s="69" t="s">
        <v>1144</v>
      </c>
      <c r="AC919" s="69"/>
    </row>
    <row r="920" spans="1:29" x14ac:dyDescent="0.25">
      <c r="A920" s="71" t="s">
        <v>193</v>
      </c>
      <c r="B920" s="71"/>
      <c r="C920" s="71"/>
      <c r="D920" s="71"/>
      <c r="E920" s="71"/>
      <c r="F920" s="71"/>
      <c r="G920" s="71"/>
      <c r="H920" s="71"/>
      <c r="I920" s="72">
        <v>1043.31</v>
      </c>
      <c r="J920" s="71"/>
      <c r="K920" s="71"/>
      <c r="L920" s="72">
        <v>1043.31</v>
      </c>
      <c r="M920" s="72">
        <v>0</v>
      </c>
      <c r="N920" s="71"/>
      <c r="O920" s="71"/>
      <c r="P920" s="71"/>
      <c r="Q920" s="71"/>
      <c r="R920" s="71"/>
      <c r="S920" s="72">
        <v>1043.31</v>
      </c>
      <c r="T920" s="72">
        <v>1043.31</v>
      </c>
      <c r="U920" s="71"/>
      <c r="V920" s="71"/>
      <c r="W920" s="71"/>
      <c r="X920" s="72">
        <v>0</v>
      </c>
      <c r="Y920" s="72">
        <v>0</v>
      </c>
      <c r="Z920" s="72">
        <v>1043.31</v>
      </c>
      <c r="AA920" s="69"/>
      <c r="AB920" s="69"/>
      <c r="AC920" s="69"/>
    </row>
    <row r="921" spans="1:29" ht="50" x14ac:dyDescent="0.25">
      <c r="A921" s="68" t="s">
        <v>20969</v>
      </c>
      <c r="B921" s="69" t="s">
        <v>20597</v>
      </c>
      <c r="C921" s="69" t="s">
        <v>20970</v>
      </c>
      <c r="D921" s="69" t="s">
        <v>5170</v>
      </c>
      <c r="E921" s="69" t="s">
        <v>18976</v>
      </c>
      <c r="F921" s="69" t="s">
        <v>1571</v>
      </c>
      <c r="G921" s="69" t="s">
        <v>976</v>
      </c>
      <c r="H921" s="69" t="s">
        <v>962</v>
      </c>
      <c r="I921" s="70">
        <v>1461.26</v>
      </c>
      <c r="J921" s="69" t="s">
        <v>4591</v>
      </c>
      <c r="K921" s="69" t="s">
        <v>20971</v>
      </c>
      <c r="L921" s="70">
        <v>1461.26</v>
      </c>
      <c r="M921" s="69"/>
      <c r="N921" s="69" t="s">
        <v>20972</v>
      </c>
      <c r="O921" s="69"/>
      <c r="P921" s="69" t="s">
        <v>2050</v>
      </c>
      <c r="Q921" s="69" t="s">
        <v>1689</v>
      </c>
      <c r="R921" s="69"/>
      <c r="S921" s="70">
        <v>1461.26</v>
      </c>
      <c r="T921" s="70"/>
      <c r="U921" s="69" t="s">
        <v>1048</v>
      </c>
      <c r="V921" s="73">
        <v>18</v>
      </c>
      <c r="W921" s="69" t="s">
        <v>1048</v>
      </c>
      <c r="X921" s="69"/>
      <c r="Y921" s="70"/>
      <c r="Z921" s="69">
        <v>0</v>
      </c>
      <c r="AA921" s="69" t="s">
        <v>989</v>
      </c>
      <c r="AB921" s="69" t="s">
        <v>1144</v>
      </c>
      <c r="AC921" s="69"/>
    </row>
    <row r="922" spans="1:29" x14ac:dyDescent="0.25">
      <c r="A922" s="71" t="s">
        <v>193</v>
      </c>
      <c r="B922" s="71"/>
      <c r="C922" s="71"/>
      <c r="D922" s="71"/>
      <c r="E922" s="71"/>
      <c r="F922" s="71"/>
      <c r="G922" s="71"/>
      <c r="H922" s="71"/>
      <c r="I922" s="72">
        <v>1461.26</v>
      </c>
      <c r="J922" s="71"/>
      <c r="K922" s="71"/>
      <c r="L922" s="72">
        <v>1461.26</v>
      </c>
      <c r="M922" s="72">
        <v>0</v>
      </c>
      <c r="N922" s="71"/>
      <c r="O922" s="71"/>
      <c r="P922" s="71"/>
      <c r="Q922" s="71"/>
      <c r="R922" s="71"/>
      <c r="S922" s="72">
        <v>1461.26</v>
      </c>
      <c r="T922" s="72">
        <v>1461.26</v>
      </c>
      <c r="U922" s="71"/>
      <c r="V922" s="71"/>
      <c r="W922" s="71"/>
      <c r="X922" s="72">
        <v>0</v>
      </c>
      <c r="Y922" s="72">
        <v>0</v>
      </c>
      <c r="Z922" s="72">
        <v>1461.26</v>
      </c>
      <c r="AA922" s="69"/>
      <c r="AB922" s="69"/>
      <c r="AC922" s="69"/>
    </row>
    <row r="923" spans="1:29" ht="30" x14ac:dyDescent="0.25">
      <c r="A923" s="68" t="s">
        <v>20973</v>
      </c>
      <c r="B923" s="69" t="s">
        <v>19774</v>
      </c>
      <c r="C923" s="69" t="s">
        <v>20974</v>
      </c>
      <c r="D923" s="69" t="s">
        <v>4623</v>
      </c>
      <c r="E923" s="69" t="s">
        <v>19043</v>
      </c>
      <c r="F923" s="69" t="s">
        <v>1571</v>
      </c>
      <c r="G923" s="69" t="s">
        <v>976</v>
      </c>
      <c r="H923" s="69" t="s">
        <v>962</v>
      </c>
      <c r="I923" s="70">
        <v>1151.75</v>
      </c>
      <c r="J923" s="69" t="s">
        <v>4591</v>
      </c>
      <c r="K923" s="69" t="s">
        <v>20975</v>
      </c>
      <c r="L923" s="70">
        <v>1151.75</v>
      </c>
      <c r="M923" s="69"/>
      <c r="N923" s="69" t="s">
        <v>20976</v>
      </c>
      <c r="O923" s="69"/>
      <c r="P923" s="69" t="s">
        <v>1991</v>
      </c>
      <c r="Q923" s="69" t="s">
        <v>1689</v>
      </c>
      <c r="R923" s="69"/>
      <c r="S923" s="70">
        <v>1151.75</v>
      </c>
      <c r="T923" s="70"/>
      <c r="U923" s="69" t="s">
        <v>1048</v>
      </c>
      <c r="V923" s="73">
        <v>17</v>
      </c>
      <c r="W923" s="69" t="s">
        <v>1048</v>
      </c>
      <c r="X923" s="69"/>
      <c r="Y923" s="70"/>
      <c r="Z923" s="69">
        <v>0</v>
      </c>
      <c r="AA923" s="69" t="s">
        <v>989</v>
      </c>
      <c r="AB923" s="69" t="s">
        <v>1144</v>
      </c>
      <c r="AC923" s="69"/>
    </row>
    <row r="924" spans="1:29" x14ac:dyDescent="0.25">
      <c r="A924" s="71" t="s">
        <v>193</v>
      </c>
      <c r="B924" s="71"/>
      <c r="C924" s="71"/>
      <c r="D924" s="71"/>
      <c r="E924" s="71"/>
      <c r="F924" s="71"/>
      <c r="G924" s="71"/>
      <c r="H924" s="71"/>
      <c r="I924" s="72">
        <v>1151.75</v>
      </c>
      <c r="J924" s="71"/>
      <c r="K924" s="71"/>
      <c r="L924" s="72">
        <v>1151.75</v>
      </c>
      <c r="M924" s="72">
        <v>0</v>
      </c>
      <c r="N924" s="71"/>
      <c r="O924" s="71"/>
      <c r="P924" s="71"/>
      <c r="Q924" s="71"/>
      <c r="R924" s="71"/>
      <c r="S924" s="72">
        <v>1151.75</v>
      </c>
      <c r="T924" s="72">
        <v>1151.75</v>
      </c>
      <c r="U924" s="71"/>
      <c r="V924" s="71"/>
      <c r="W924" s="71"/>
      <c r="X924" s="72">
        <v>0</v>
      </c>
      <c r="Y924" s="72">
        <v>0</v>
      </c>
      <c r="Z924" s="72">
        <v>1151.75</v>
      </c>
      <c r="AA924" s="69"/>
      <c r="AB924" s="69"/>
      <c r="AC924" s="69"/>
    </row>
    <row r="925" spans="1:29" ht="20" x14ac:dyDescent="0.25">
      <c r="A925" s="68" t="s">
        <v>20977</v>
      </c>
      <c r="B925" s="69" t="s">
        <v>19007</v>
      </c>
      <c r="C925" s="69" t="s">
        <v>20978</v>
      </c>
      <c r="D925" s="69" t="s">
        <v>4583</v>
      </c>
      <c r="E925" s="69" t="s">
        <v>18990</v>
      </c>
      <c r="F925" s="69" t="s">
        <v>1327</v>
      </c>
      <c r="G925" s="69" t="s">
        <v>1021</v>
      </c>
      <c r="H925" s="69" t="s">
        <v>962</v>
      </c>
      <c r="I925" s="70">
        <v>2336.19</v>
      </c>
      <c r="J925" s="69" t="s">
        <v>4591</v>
      </c>
      <c r="K925" s="69" t="s">
        <v>20979</v>
      </c>
      <c r="L925" s="70">
        <v>2336.19</v>
      </c>
      <c r="M925" s="69"/>
      <c r="N925" s="69" t="s">
        <v>20980</v>
      </c>
      <c r="O925" s="69"/>
      <c r="P925" s="69" t="s">
        <v>1616</v>
      </c>
      <c r="Q925" s="69" t="s">
        <v>7422</v>
      </c>
      <c r="R925" s="69"/>
      <c r="S925" s="70">
        <v>2336.19</v>
      </c>
      <c r="T925" s="70"/>
      <c r="U925" s="69"/>
      <c r="V925" s="69"/>
      <c r="W925" s="69" t="s">
        <v>1484</v>
      </c>
      <c r="X925" s="69"/>
      <c r="Y925" s="70"/>
      <c r="Z925" s="69">
        <v>0</v>
      </c>
      <c r="AA925" s="69" t="s">
        <v>989</v>
      </c>
      <c r="AB925" s="69" t="s">
        <v>1144</v>
      </c>
      <c r="AC925" s="69"/>
    </row>
    <row r="926" spans="1:29" x14ac:dyDescent="0.25">
      <c r="A926" s="71" t="s">
        <v>193</v>
      </c>
      <c r="B926" s="71"/>
      <c r="C926" s="71"/>
      <c r="D926" s="71"/>
      <c r="E926" s="71"/>
      <c r="F926" s="71"/>
      <c r="G926" s="71"/>
      <c r="H926" s="71"/>
      <c r="I926" s="72">
        <v>2336.19</v>
      </c>
      <c r="J926" s="71"/>
      <c r="K926" s="71"/>
      <c r="L926" s="72">
        <v>2336.19</v>
      </c>
      <c r="M926" s="72">
        <v>0</v>
      </c>
      <c r="N926" s="71"/>
      <c r="O926" s="71"/>
      <c r="P926" s="71"/>
      <c r="Q926" s="71"/>
      <c r="R926" s="71"/>
      <c r="S926" s="72">
        <v>2336.19</v>
      </c>
      <c r="T926" s="72">
        <v>0</v>
      </c>
      <c r="U926" s="71"/>
      <c r="V926" s="71"/>
      <c r="W926" s="71"/>
      <c r="X926" s="72">
        <v>2336.19</v>
      </c>
      <c r="Y926" s="72">
        <v>0</v>
      </c>
      <c r="Z926" s="72">
        <v>0</v>
      </c>
      <c r="AA926" s="69"/>
      <c r="AB926" s="69"/>
      <c r="AC926" s="69"/>
    </row>
    <row r="927" spans="1:29" ht="30" x14ac:dyDescent="0.25">
      <c r="A927" s="68" t="s">
        <v>20981</v>
      </c>
      <c r="B927" s="69" t="s">
        <v>20982</v>
      </c>
      <c r="C927" s="69" t="s">
        <v>20983</v>
      </c>
      <c r="D927" s="69" t="s">
        <v>4813</v>
      </c>
      <c r="E927" s="69" t="s">
        <v>19043</v>
      </c>
      <c r="F927" s="69" t="s">
        <v>1327</v>
      </c>
      <c r="G927" s="69" t="s">
        <v>1021</v>
      </c>
      <c r="H927" s="69" t="s">
        <v>962</v>
      </c>
      <c r="I927" s="70">
        <v>231.44</v>
      </c>
      <c r="J927" s="69" t="s">
        <v>4591</v>
      </c>
      <c r="K927" s="69" t="s">
        <v>20984</v>
      </c>
      <c r="L927" s="70">
        <v>231.44</v>
      </c>
      <c r="M927" s="69"/>
      <c r="N927" s="69" t="s">
        <v>20985</v>
      </c>
      <c r="O927" s="69"/>
      <c r="P927" s="69" t="s">
        <v>1157</v>
      </c>
      <c r="Q927" s="69" t="s">
        <v>2004</v>
      </c>
      <c r="R927" s="69"/>
      <c r="S927" s="70">
        <v>231.44</v>
      </c>
      <c r="T927" s="70"/>
      <c r="U927" s="69" t="s">
        <v>2004</v>
      </c>
      <c r="V927" s="73">
        <v>27</v>
      </c>
      <c r="W927" s="69" t="s">
        <v>2004</v>
      </c>
      <c r="X927" s="69"/>
      <c r="Y927" s="70"/>
      <c r="Z927" s="69">
        <v>0</v>
      </c>
      <c r="AA927" s="69" t="s">
        <v>989</v>
      </c>
      <c r="AB927" s="69" t="s">
        <v>1144</v>
      </c>
      <c r="AC927" s="69"/>
    </row>
    <row r="928" spans="1:29" x14ac:dyDescent="0.25">
      <c r="A928" s="71" t="s">
        <v>193</v>
      </c>
      <c r="B928" s="71"/>
      <c r="C928" s="71"/>
      <c r="D928" s="71"/>
      <c r="E928" s="71"/>
      <c r="F928" s="71"/>
      <c r="G928" s="71"/>
      <c r="H928" s="71"/>
      <c r="I928" s="72">
        <v>231.44</v>
      </c>
      <c r="J928" s="71"/>
      <c r="K928" s="71"/>
      <c r="L928" s="72">
        <v>231.44</v>
      </c>
      <c r="M928" s="72">
        <v>0</v>
      </c>
      <c r="N928" s="71"/>
      <c r="O928" s="71"/>
      <c r="P928" s="71"/>
      <c r="Q928" s="71"/>
      <c r="R928" s="71"/>
      <c r="S928" s="72">
        <v>231.44</v>
      </c>
      <c r="T928" s="72">
        <v>231.44</v>
      </c>
      <c r="U928" s="71"/>
      <c r="V928" s="71"/>
      <c r="W928" s="71"/>
      <c r="X928" s="72">
        <v>0</v>
      </c>
      <c r="Y928" s="72">
        <v>0</v>
      </c>
      <c r="Z928" s="72">
        <v>231.44</v>
      </c>
      <c r="AA928" s="69"/>
      <c r="AB928" s="69"/>
      <c r="AC928" s="69"/>
    </row>
    <row r="929" spans="1:29" ht="20" x14ac:dyDescent="0.25">
      <c r="A929" s="68" t="s">
        <v>20986</v>
      </c>
      <c r="B929" s="69" t="s">
        <v>20493</v>
      </c>
      <c r="C929" s="69" t="s">
        <v>20987</v>
      </c>
      <c r="D929" s="69" t="s">
        <v>14846</v>
      </c>
      <c r="E929" s="69" t="s">
        <v>18976</v>
      </c>
      <c r="F929" s="69" t="s">
        <v>1327</v>
      </c>
      <c r="G929" s="69" t="s">
        <v>1021</v>
      </c>
      <c r="H929" s="69" t="s">
        <v>962</v>
      </c>
      <c r="I929" s="70">
        <v>1584</v>
      </c>
      <c r="J929" s="69" t="s">
        <v>4591</v>
      </c>
      <c r="K929" s="69" t="s">
        <v>20988</v>
      </c>
      <c r="L929" s="70">
        <v>1584</v>
      </c>
      <c r="M929" s="69"/>
      <c r="N929" s="69" t="s">
        <v>20989</v>
      </c>
      <c r="O929" s="69"/>
      <c r="P929" s="69" t="s">
        <v>1085</v>
      </c>
      <c r="Q929" s="69" t="s">
        <v>1286</v>
      </c>
      <c r="R929" s="69"/>
      <c r="S929" s="70">
        <v>1584</v>
      </c>
      <c r="T929" s="70"/>
      <c r="U929" s="69"/>
      <c r="V929" s="69"/>
      <c r="W929" s="69" t="s">
        <v>1286</v>
      </c>
      <c r="X929" s="69"/>
      <c r="Y929" s="70"/>
      <c r="Z929" s="69">
        <v>0</v>
      </c>
      <c r="AA929" s="69" t="s">
        <v>989</v>
      </c>
      <c r="AB929" s="69" t="s">
        <v>1144</v>
      </c>
      <c r="AC929" s="69"/>
    </row>
    <row r="930" spans="1:29" x14ac:dyDescent="0.25">
      <c r="A930" s="71" t="s">
        <v>193</v>
      </c>
      <c r="B930" s="71"/>
      <c r="C930" s="71"/>
      <c r="D930" s="71"/>
      <c r="E930" s="71"/>
      <c r="F930" s="71"/>
      <c r="G930" s="71"/>
      <c r="H930" s="71"/>
      <c r="I930" s="72">
        <v>1584</v>
      </c>
      <c r="J930" s="71"/>
      <c r="K930" s="71"/>
      <c r="L930" s="72">
        <v>1584</v>
      </c>
      <c r="M930" s="72">
        <v>0</v>
      </c>
      <c r="N930" s="71"/>
      <c r="O930" s="71"/>
      <c r="P930" s="71"/>
      <c r="Q930" s="71"/>
      <c r="R930" s="71"/>
      <c r="S930" s="72">
        <v>1584</v>
      </c>
      <c r="T930" s="72">
        <v>0</v>
      </c>
      <c r="U930" s="71"/>
      <c r="V930" s="71"/>
      <c r="W930" s="71"/>
      <c r="X930" s="72">
        <v>1584</v>
      </c>
      <c r="Y930" s="72">
        <v>0</v>
      </c>
      <c r="Z930" s="72">
        <v>0</v>
      </c>
      <c r="AA930" s="69"/>
      <c r="AB930" s="69"/>
      <c r="AC930" s="69"/>
    </row>
    <row r="931" spans="1:29" ht="40" x14ac:dyDescent="0.25">
      <c r="A931" s="68" t="s">
        <v>20990</v>
      </c>
      <c r="B931" s="69" t="s">
        <v>20991</v>
      </c>
      <c r="C931" s="69" t="s">
        <v>20992</v>
      </c>
      <c r="D931" s="69" t="s">
        <v>890</v>
      </c>
      <c r="E931" s="69" t="s">
        <v>18976</v>
      </c>
      <c r="F931" s="69" t="s">
        <v>1327</v>
      </c>
      <c r="G931" s="69" t="s">
        <v>1021</v>
      </c>
      <c r="H931" s="69" t="s">
        <v>962</v>
      </c>
      <c r="I931" s="70">
        <v>2008.37</v>
      </c>
      <c r="J931" s="69" t="s">
        <v>4591</v>
      </c>
      <c r="K931" s="69" t="s">
        <v>20993</v>
      </c>
      <c r="L931" s="70">
        <v>2008.37</v>
      </c>
      <c r="M931" s="69"/>
      <c r="N931" s="69" t="s">
        <v>20994</v>
      </c>
      <c r="O931" s="69"/>
      <c r="P931" s="69" t="s">
        <v>2620</v>
      </c>
      <c r="Q931" s="69" t="s">
        <v>1064</v>
      </c>
      <c r="R931" s="69"/>
      <c r="S931" s="70">
        <v>2008.37</v>
      </c>
      <c r="T931" s="70"/>
      <c r="U931" s="69" t="s">
        <v>1483</v>
      </c>
      <c r="V931" s="73">
        <v>17</v>
      </c>
      <c r="W931" s="69" t="s">
        <v>1483</v>
      </c>
      <c r="X931" s="69"/>
      <c r="Y931" s="70"/>
      <c r="Z931" s="69">
        <v>0</v>
      </c>
      <c r="AA931" s="69" t="s">
        <v>989</v>
      </c>
      <c r="AB931" s="69" t="s">
        <v>1144</v>
      </c>
      <c r="AC931" s="69"/>
    </row>
    <row r="932" spans="1:29" x14ac:dyDescent="0.25">
      <c r="A932" s="71" t="s">
        <v>193</v>
      </c>
      <c r="B932" s="71"/>
      <c r="C932" s="71"/>
      <c r="D932" s="71"/>
      <c r="E932" s="71"/>
      <c r="F932" s="71"/>
      <c r="G932" s="71"/>
      <c r="H932" s="71"/>
      <c r="I932" s="72">
        <v>2008.37</v>
      </c>
      <c r="J932" s="71"/>
      <c r="K932" s="71"/>
      <c r="L932" s="72">
        <v>2008.37</v>
      </c>
      <c r="M932" s="72">
        <v>0</v>
      </c>
      <c r="N932" s="71"/>
      <c r="O932" s="71"/>
      <c r="P932" s="71"/>
      <c r="Q932" s="71"/>
      <c r="R932" s="71"/>
      <c r="S932" s="72">
        <v>2008.37</v>
      </c>
      <c r="T932" s="72">
        <v>2008.37</v>
      </c>
      <c r="U932" s="71"/>
      <c r="V932" s="71"/>
      <c r="W932" s="71"/>
      <c r="X932" s="72">
        <v>0</v>
      </c>
      <c r="Y932" s="72">
        <v>0</v>
      </c>
      <c r="Z932" s="72">
        <v>2008.37</v>
      </c>
      <c r="AA932" s="69"/>
      <c r="AB932" s="69"/>
      <c r="AC932" s="69"/>
    </row>
    <row r="933" spans="1:29" ht="30" x14ac:dyDescent="0.25">
      <c r="A933" s="68" t="s">
        <v>20995</v>
      </c>
      <c r="B933" s="69" t="s">
        <v>20996</v>
      </c>
      <c r="C933" s="69" t="s">
        <v>20997</v>
      </c>
      <c r="D933" s="69" t="s">
        <v>4611</v>
      </c>
      <c r="E933" s="69" t="s">
        <v>19043</v>
      </c>
      <c r="F933" s="69" t="s">
        <v>1345</v>
      </c>
      <c r="G933" s="69" t="s">
        <v>1021</v>
      </c>
      <c r="H933" s="69" t="s">
        <v>962</v>
      </c>
      <c r="I933" s="70">
        <v>7200.6</v>
      </c>
      <c r="J933" s="69" t="s">
        <v>4591</v>
      </c>
      <c r="K933" s="69" t="s">
        <v>20998</v>
      </c>
      <c r="L933" s="70">
        <v>4669.24</v>
      </c>
      <c r="M933" s="69"/>
      <c r="N933" s="69" t="s">
        <v>20999</v>
      </c>
      <c r="O933" s="69"/>
      <c r="P933" s="69" t="s">
        <v>1064</v>
      </c>
      <c r="Q933" s="69" t="s">
        <v>2042</v>
      </c>
      <c r="R933" s="69"/>
      <c r="S933" s="70">
        <v>4669.24</v>
      </c>
      <c r="T933" s="70"/>
      <c r="U933" s="69" t="s">
        <v>1046</v>
      </c>
      <c r="V933" s="73">
        <v>85</v>
      </c>
      <c r="W933" s="69" t="s">
        <v>1046</v>
      </c>
      <c r="X933" s="69"/>
      <c r="Y933" s="70"/>
      <c r="Z933" s="69">
        <v>0</v>
      </c>
      <c r="AA933" s="69" t="s">
        <v>989</v>
      </c>
      <c r="AB933" s="69" t="s">
        <v>1144</v>
      </c>
      <c r="AC933" s="69"/>
    </row>
    <row r="934" spans="1:29" x14ac:dyDescent="0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 t="s">
        <v>21000</v>
      </c>
      <c r="L934" s="70">
        <v>2531.36</v>
      </c>
      <c r="M934" s="69"/>
      <c r="N934" s="69" t="s">
        <v>21001</v>
      </c>
      <c r="O934" s="69"/>
      <c r="P934" s="69" t="s">
        <v>1738</v>
      </c>
      <c r="Q934" s="69" t="s">
        <v>3002</v>
      </c>
      <c r="R934" s="69"/>
      <c r="S934" s="70">
        <v>2531.36</v>
      </c>
      <c r="T934" s="70"/>
      <c r="U934" s="69" t="s">
        <v>3002</v>
      </c>
      <c r="V934" s="73">
        <v>3</v>
      </c>
      <c r="W934" s="69" t="s">
        <v>3002</v>
      </c>
      <c r="X934" s="69"/>
      <c r="Y934" s="70"/>
      <c r="Z934" s="69">
        <v>0</v>
      </c>
      <c r="AA934" s="69"/>
      <c r="AB934" s="69" t="s">
        <v>1144</v>
      </c>
      <c r="AC934" s="69"/>
    </row>
    <row r="935" spans="1:29" x14ac:dyDescent="0.25">
      <c r="A935" s="71" t="s">
        <v>193</v>
      </c>
      <c r="B935" s="71"/>
      <c r="C935" s="71"/>
      <c r="D935" s="71"/>
      <c r="E935" s="71"/>
      <c r="F935" s="71"/>
      <c r="G935" s="71"/>
      <c r="H935" s="71"/>
      <c r="I935" s="72">
        <v>7200.6</v>
      </c>
      <c r="J935" s="71"/>
      <c r="K935" s="71"/>
      <c r="L935" s="72">
        <v>7200.6</v>
      </c>
      <c r="M935" s="72">
        <v>0</v>
      </c>
      <c r="N935" s="71"/>
      <c r="O935" s="71"/>
      <c r="P935" s="71"/>
      <c r="Q935" s="71"/>
      <c r="R935" s="71"/>
      <c r="S935" s="72">
        <v>7200.6</v>
      </c>
      <c r="T935" s="72">
        <v>7200.6</v>
      </c>
      <c r="U935" s="71"/>
      <c r="V935" s="71"/>
      <c r="W935" s="71"/>
      <c r="X935" s="72">
        <v>0</v>
      </c>
      <c r="Y935" s="72">
        <v>0</v>
      </c>
      <c r="Z935" s="72">
        <v>7200.6</v>
      </c>
      <c r="AA935" s="69"/>
      <c r="AB935" s="69"/>
      <c r="AC935" s="69"/>
    </row>
    <row r="936" spans="1:29" ht="30" x14ac:dyDescent="0.25">
      <c r="A936" s="68" t="s">
        <v>21002</v>
      </c>
      <c r="B936" s="69" t="s">
        <v>21003</v>
      </c>
      <c r="C936" s="69" t="s">
        <v>21004</v>
      </c>
      <c r="D936" s="69" t="s">
        <v>858</v>
      </c>
      <c r="E936" s="69" t="s">
        <v>19043</v>
      </c>
      <c r="F936" s="69" t="s">
        <v>1345</v>
      </c>
      <c r="G936" s="69" t="s">
        <v>1021</v>
      </c>
      <c r="H936" s="69" t="s">
        <v>962</v>
      </c>
      <c r="I936" s="70">
        <v>1951.46</v>
      </c>
      <c r="J936" s="69" t="s">
        <v>4591</v>
      </c>
      <c r="K936" s="69" t="s">
        <v>21005</v>
      </c>
      <c r="L936" s="70">
        <v>1951.46</v>
      </c>
      <c r="M936" s="69"/>
      <c r="N936" s="69" t="s">
        <v>21006</v>
      </c>
      <c r="O936" s="69"/>
      <c r="P936" s="69" t="s">
        <v>2620</v>
      </c>
      <c r="Q936" s="69" t="s">
        <v>1064</v>
      </c>
      <c r="R936" s="69"/>
      <c r="S936" s="70">
        <v>1951.46</v>
      </c>
      <c r="T936" s="70"/>
      <c r="U936" s="69" t="s">
        <v>1483</v>
      </c>
      <c r="V936" s="73">
        <v>17</v>
      </c>
      <c r="W936" s="69" t="s">
        <v>1483</v>
      </c>
      <c r="X936" s="69"/>
      <c r="Y936" s="70"/>
      <c r="Z936" s="69">
        <v>0</v>
      </c>
      <c r="AA936" s="69" t="s">
        <v>989</v>
      </c>
      <c r="AB936" s="69" t="s">
        <v>1144</v>
      </c>
      <c r="AC936" s="69"/>
    </row>
    <row r="937" spans="1:29" x14ac:dyDescent="0.25">
      <c r="A937" s="71" t="s">
        <v>193</v>
      </c>
      <c r="B937" s="71"/>
      <c r="C937" s="71"/>
      <c r="D937" s="71"/>
      <c r="E937" s="71"/>
      <c r="F937" s="71"/>
      <c r="G937" s="71"/>
      <c r="H937" s="71"/>
      <c r="I937" s="72">
        <v>1951.46</v>
      </c>
      <c r="J937" s="71"/>
      <c r="K937" s="71"/>
      <c r="L937" s="72">
        <v>1951.46</v>
      </c>
      <c r="M937" s="72">
        <v>0</v>
      </c>
      <c r="N937" s="71"/>
      <c r="O937" s="71"/>
      <c r="P937" s="71"/>
      <c r="Q937" s="71"/>
      <c r="R937" s="71"/>
      <c r="S937" s="72">
        <v>1951.46</v>
      </c>
      <c r="T937" s="72">
        <v>1951.46</v>
      </c>
      <c r="U937" s="71"/>
      <c r="V937" s="71"/>
      <c r="W937" s="71"/>
      <c r="X937" s="72">
        <v>0</v>
      </c>
      <c r="Y937" s="72">
        <v>0</v>
      </c>
      <c r="Z937" s="72">
        <v>1951.46</v>
      </c>
      <c r="AA937" s="69"/>
      <c r="AB937" s="69"/>
      <c r="AC937" s="69"/>
    </row>
    <row r="938" spans="1:29" ht="20" x14ac:dyDescent="0.25">
      <c r="A938" s="68" t="s">
        <v>21007</v>
      </c>
      <c r="B938" s="69" t="s">
        <v>19059</v>
      </c>
      <c r="C938" s="69" t="s">
        <v>21008</v>
      </c>
      <c r="D938" s="69" t="s">
        <v>4583</v>
      </c>
      <c r="E938" s="69" t="s">
        <v>18976</v>
      </c>
      <c r="F938" s="69" t="s">
        <v>1345</v>
      </c>
      <c r="G938" s="69" t="s">
        <v>1018</v>
      </c>
      <c r="H938" s="69" t="s">
        <v>962</v>
      </c>
      <c r="I938" s="70">
        <v>13600.8</v>
      </c>
      <c r="J938" s="69" t="s">
        <v>4591</v>
      </c>
      <c r="K938" s="69" t="s">
        <v>21009</v>
      </c>
      <c r="L938" s="70">
        <v>13600.8</v>
      </c>
      <c r="M938" s="69"/>
      <c r="N938" s="69" t="s">
        <v>21010</v>
      </c>
      <c r="O938" s="69"/>
      <c r="P938" s="69" t="s">
        <v>1064</v>
      </c>
      <c r="Q938" s="69" t="s">
        <v>1075</v>
      </c>
      <c r="R938" s="69"/>
      <c r="S938" s="70">
        <v>13600.8</v>
      </c>
      <c r="T938" s="70"/>
      <c r="U938" s="69"/>
      <c r="V938" s="69"/>
      <c r="W938" s="69" t="s">
        <v>1728</v>
      </c>
      <c r="X938" s="69"/>
      <c r="Y938" s="70"/>
      <c r="Z938" s="69">
        <v>0</v>
      </c>
      <c r="AA938" s="69" t="s">
        <v>989</v>
      </c>
      <c r="AB938" s="69" t="s">
        <v>1144</v>
      </c>
      <c r="AC938" s="69"/>
    </row>
    <row r="939" spans="1:29" x14ac:dyDescent="0.25">
      <c r="A939" s="71" t="s">
        <v>193</v>
      </c>
      <c r="B939" s="71"/>
      <c r="C939" s="71"/>
      <c r="D939" s="71"/>
      <c r="E939" s="71"/>
      <c r="F939" s="71"/>
      <c r="G939" s="71"/>
      <c r="H939" s="71"/>
      <c r="I939" s="72">
        <v>13600.8</v>
      </c>
      <c r="J939" s="71"/>
      <c r="K939" s="71"/>
      <c r="L939" s="72">
        <v>13600.8</v>
      </c>
      <c r="M939" s="72">
        <v>0</v>
      </c>
      <c r="N939" s="71"/>
      <c r="O939" s="71"/>
      <c r="P939" s="71"/>
      <c r="Q939" s="71"/>
      <c r="R939" s="71"/>
      <c r="S939" s="72">
        <v>13600.8</v>
      </c>
      <c r="T939" s="72">
        <v>0</v>
      </c>
      <c r="U939" s="71"/>
      <c r="V939" s="71"/>
      <c r="W939" s="71"/>
      <c r="X939" s="72">
        <v>13600.8</v>
      </c>
      <c r="Y939" s="72">
        <v>0</v>
      </c>
      <c r="Z939" s="72">
        <v>0</v>
      </c>
      <c r="AA939" s="69"/>
      <c r="AB939" s="69"/>
      <c r="AC939" s="69"/>
    </row>
    <row r="940" spans="1:29" ht="40" x14ac:dyDescent="0.25">
      <c r="A940" s="68" t="s">
        <v>21011</v>
      </c>
      <c r="B940" s="69" t="s">
        <v>21003</v>
      </c>
      <c r="C940" s="69" t="s">
        <v>21012</v>
      </c>
      <c r="D940" s="69" t="s">
        <v>5061</v>
      </c>
      <c r="E940" s="69" t="s">
        <v>19043</v>
      </c>
      <c r="F940" s="69" t="s">
        <v>1323</v>
      </c>
      <c r="G940" s="69" t="s">
        <v>993</v>
      </c>
      <c r="H940" s="69" t="s">
        <v>962</v>
      </c>
      <c r="I940" s="70">
        <v>899.81</v>
      </c>
      <c r="J940" s="69" t="s">
        <v>4591</v>
      </c>
      <c r="K940" s="69" t="s">
        <v>21013</v>
      </c>
      <c r="L940" s="70">
        <v>899.81</v>
      </c>
      <c r="M940" s="69"/>
      <c r="N940" s="69" t="s">
        <v>21014</v>
      </c>
      <c r="O940" s="69"/>
      <c r="P940" s="69" t="s">
        <v>1157</v>
      </c>
      <c r="Q940" s="69" t="s">
        <v>2620</v>
      </c>
      <c r="R940" s="69"/>
      <c r="S940" s="70">
        <v>899.81</v>
      </c>
      <c r="T940" s="70"/>
      <c r="U940" s="69" t="s">
        <v>1064</v>
      </c>
      <c r="V940" s="73">
        <v>34</v>
      </c>
      <c r="W940" s="69" t="s">
        <v>1064</v>
      </c>
      <c r="X940" s="69"/>
      <c r="Y940" s="70"/>
      <c r="Z940" s="69">
        <v>0</v>
      </c>
      <c r="AA940" s="69" t="s">
        <v>989</v>
      </c>
      <c r="AB940" s="69" t="s">
        <v>1144</v>
      </c>
      <c r="AC940" s="69"/>
    </row>
    <row r="941" spans="1:29" x14ac:dyDescent="0.25">
      <c r="A941" s="71" t="s">
        <v>193</v>
      </c>
      <c r="B941" s="71"/>
      <c r="C941" s="71"/>
      <c r="D941" s="71"/>
      <c r="E941" s="71"/>
      <c r="F941" s="71"/>
      <c r="G941" s="71"/>
      <c r="H941" s="71"/>
      <c r="I941" s="72">
        <v>899.81</v>
      </c>
      <c r="J941" s="71"/>
      <c r="K941" s="71"/>
      <c r="L941" s="72">
        <v>899.81</v>
      </c>
      <c r="M941" s="72">
        <v>0</v>
      </c>
      <c r="N941" s="71"/>
      <c r="O941" s="71"/>
      <c r="P941" s="71"/>
      <c r="Q941" s="71"/>
      <c r="R941" s="71"/>
      <c r="S941" s="72">
        <v>899.81</v>
      </c>
      <c r="T941" s="72">
        <v>899.81</v>
      </c>
      <c r="U941" s="71"/>
      <c r="V941" s="71"/>
      <c r="W941" s="71"/>
      <c r="X941" s="72">
        <v>0</v>
      </c>
      <c r="Y941" s="72">
        <v>0</v>
      </c>
      <c r="Z941" s="72">
        <v>899.81</v>
      </c>
      <c r="AA941" s="69"/>
      <c r="AB941" s="69"/>
      <c r="AC941" s="69"/>
    </row>
    <row r="942" spans="1:29" ht="30" x14ac:dyDescent="0.25">
      <c r="A942" s="68" t="s">
        <v>21015</v>
      </c>
      <c r="B942" s="69" t="s">
        <v>21016</v>
      </c>
      <c r="C942" s="69" t="s">
        <v>21017</v>
      </c>
      <c r="D942" s="69" t="s">
        <v>4746</v>
      </c>
      <c r="E942" s="69" t="s">
        <v>19043</v>
      </c>
      <c r="F942" s="69" t="s">
        <v>2718</v>
      </c>
      <c r="G942" s="69" t="s">
        <v>1021</v>
      </c>
      <c r="H942" s="69" t="s">
        <v>962</v>
      </c>
      <c r="I942" s="70">
        <v>8590.4</v>
      </c>
      <c r="J942" s="69" t="s">
        <v>4591</v>
      </c>
      <c r="K942" s="69" t="s">
        <v>21018</v>
      </c>
      <c r="L942" s="70">
        <v>8590.4</v>
      </c>
      <c r="M942" s="69"/>
      <c r="N942" s="69" t="s">
        <v>21019</v>
      </c>
      <c r="O942" s="69"/>
      <c r="P942" s="69" t="s">
        <v>1021</v>
      </c>
      <c r="Q942" s="69" t="s">
        <v>1685</v>
      </c>
      <c r="R942" s="69"/>
      <c r="S942" s="70">
        <v>8590.4</v>
      </c>
      <c r="T942" s="70"/>
      <c r="U942" s="69" t="s">
        <v>1202</v>
      </c>
      <c r="V942" s="73">
        <v>48</v>
      </c>
      <c r="W942" s="69" t="s">
        <v>1202</v>
      </c>
      <c r="X942" s="69"/>
      <c r="Y942" s="70"/>
      <c r="Z942" s="69">
        <v>0</v>
      </c>
      <c r="AA942" s="69" t="s">
        <v>989</v>
      </c>
      <c r="AB942" s="69" t="s">
        <v>1144</v>
      </c>
      <c r="AC942" s="69"/>
    </row>
    <row r="943" spans="1:29" x14ac:dyDescent="0.25">
      <c r="A943" s="71" t="s">
        <v>193</v>
      </c>
      <c r="B943" s="71"/>
      <c r="C943" s="71"/>
      <c r="D943" s="71"/>
      <c r="E943" s="71"/>
      <c r="F943" s="71"/>
      <c r="G943" s="71"/>
      <c r="H943" s="71"/>
      <c r="I943" s="72">
        <v>8590.4</v>
      </c>
      <c r="J943" s="71"/>
      <c r="K943" s="71"/>
      <c r="L943" s="72">
        <v>8590.4</v>
      </c>
      <c r="M943" s="72">
        <v>0</v>
      </c>
      <c r="N943" s="71"/>
      <c r="O943" s="71"/>
      <c r="P943" s="71"/>
      <c r="Q943" s="71"/>
      <c r="R943" s="71"/>
      <c r="S943" s="72">
        <v>8590.4</v>
      </c>
      <c r="T943" s="72">
        <v>8590.4</v>
      </c>
      <c r="U943" s="71"/>
      <c r="V943" s="71"/>
      <c r="W943" s="71"/>
      <c r="X943" s="72">
        <v>0</v>
      </c>
      <c r="Y943" s="72">
        <v>0</v>
      </c>
      <c r="Z943" s="72">
        <v>8590.4</v>
      </c>
      <c r="AA943" s="69"/>
      <c r="AB943" s="69"/>
      <c r="AC943" s="69"/>
    </row>
    <row r="944" spans="1:29" ht="20" x14ac:dyDescent="0.25">
      <c r="A944" s="68" t="s">
        <v>21020</v>
      </c>
      <c r="B944" s="69" t="s">
        <v>21021</v>
      </c>
      <c r="C944" s="69" t="s">
        <v>21022</v>
      </c>
      <c r="D944" s="69" t="s">
        <v>883</v>
      </c>
      <c r="E944" s="69" t="s">
        <v>18990</v>
      </c>
      <c r="F944" s="69" t="s">
        <v>2718</v>
      </c>
      <c r="G944" s="69" t="s">
        <v>1021</v>
      </c>
      <c r="H944" s="69" t="s">
        <v>962</v>
      </c>
      <c r="I944" s="70">
        <v>1932</v>
      </c>
      <c r="J944" s="69" t="s">
        <v>4591</v>
      </c>
      <c r="K944" s="69" t="s">
        <v>21023</v>
      </c>
      <c r="L944" s="70">
        <v>1932</v>
      </c>
      <c r="M944" s="69"/>
      <c r="N944" s="69" t="s">
        <v>21024</v>
      </c>
      <c r="O944" s="69"/>
      <c r="P944" s="69" t="s">
        <v>2620</v>
      </c>
      <c r="Q944" s="69" t="s">
        <v>1684</v>
      </c>
      <c r="R944" s="69"/>
      <c r="S944" s="70">
        <v>1932</v>
      </c>
      <c r="T944" s="70"/>
      <c r="U944" s="69" t="s">
        <v>2073</v>
      </c>
      <c r="V944" s="73">
        <v>42</v>
      </c>
      <c r="W944" s="69" t="s">
        <v>2073</v>
      </c>
      <c r="X944" s="69"/>
      <c r="Y944" s="70"/>
      <c r="Z944" s="69">
        <v>0</v>
      </c>
      <c r="AA944" s="69" t="s">
        <v>989</v>
      </c>
      <c r="AB944" s="69" t="s">
        <v>1144</v>
      </c>
      <c r="AC944" s="69"/>
    </row>
    <row r="945" spans="1:29" x14ac:dyDescent="0.25">
      <c r="A945" s="71" t="s">
        <v>193</v>
      </c>
      <c r="B945" s="71"/>
      <c r="C945" s="71"/>
      <c r="D945" s="71"/>
      <c r="E945" s="71"/>
      <c r="F945" s="71"/>
      <c r="G945" s="71"/>
      <c r="H945" s="71"/>
      <c r="I945" s="72">
        <v>1932</v>
      </c>
      <c r="J945" s="71"/>
      <c r="K945" s="71"/>
      <c r="L945" s="72">
        <v>1932</v>
      </c>
      <c r="M945" s="72">
        <v>0</v>
      </c>
      <c r="N945" s="71"/>
      <c r="O945" s="71"/>
      <c r="P945" s="71"/>
      <c r="Q945" s="71"/>
      <c r="R945" s="71"/>
      <c r="S945" s="72">
        <v>1932</v>
      </c>
      <c r="T945" s="72">
        <v>1932</v>
      </c>
      <c r="U945" s="71"/>
      <c r="V945" s="71"/>
      <c r="W945" s="71"/>
      <c r="X945" s="72">
        <v>0</v>
      </c>
      <c r="Y945" s="72">
        <v>0</v>
      </c>
      <c r="Z945" s="72">
        <v>1932</v>
      </c>
      <c r="AA945" s="69"/>
      <c r="AB945" s="69"/>
      <c r="AC945" s="69"/>
    </row>
    <row r="946" spans="1:29" ht="30" x14ac:dyDescent="0.25">
      <c r="A946" s="68" t="s">
        <v>21025</v>
      </c>
      <c r="B946" s="69" t="s">
        <v>20816</v>
      </c>
      <c r="C946" s="69" t="s">
        <v>21026</v>
      </c>
      <c r="D946" s="69" t="s">
        <v>847</v>
      </c>
      <c r="E946" s="69" t="s">
        <v>18976</v>
      </c>
      <c r="F946" s="69" t="s">
        <v>2718</v>
      </c>
      <c r="G946" s="69" t="s">
        <v>1021</v>
      </c>
      <c r="H946" s="69" t="s">
        <v>962</v>
      </c>
      <c r="I946" s="70">
        <v>6615</v>
      </c>
      <c r="J946" s="69" t="s">
        <v>4591</v>
      </c>
      <c r="K946" s="69" t="s">
        <v>21027</v>
      </c>
      <c r="L946" s="70">
        <v>6615</v>
      </c>
      <c r="M946" s="69"/>
      <c r="N946" s="69" t="s">
        <v>21028</v>
      </c>
      <c r="O946" s="69"/>
      <c r="P946" s="69" t="s">
        <v>2620</v>
      </c>
      <c r="Q946" s="69" t="s">
        <v>1040</v>
      </c>
      <c r="R946" s="69"/>
      <c r="S946" s="70">
        <v>6615</v>
      </c>
      <c r="T946" s="70"/>
      <c r="U946" s="69" t="s">
        <v>1484</v>
      </c>
      <c r="V946" s="73">
        <v>18</v>
      </c>
      <c r="W946" s="69" t="s">
        <v>1484</v>
      </c>
      <c r="X946" s="69"/>
      <c r="Y946" s="70"/>
      <c r="Z946" s="69">
        <v>0</v>
      </c>
      <c r="AA946" s="69" t="s">
        <v>989</v>
      </c>
      <c r="AB946" s="69" t="s">
        <v>1144</v>
      </c>
      <c r="AC946" s="69"/>
    </row>
    <row r="947" spans="1:29" x14ac:dyDescent="0.25">
      <c r="A947" s="71" t="s">
        <v>193</v>
      </c>
      <c r="B947" s="71"/>
      <c r="C947" s="71"/>
      <c r="D947" s="71"/>
      <c r="E947" s="71"/>
      <c r="F947" s="71"/>
      <c r="G947" s="71"/>
      <c r="H947" s="71"/>
      <c r="I947" s="72">
        <v>6615</v>
      </c>
      <c r="J947" s="71"/>
      <c r="K947" s="71"/>
      <c r="L947" s="72">
        <v>6615</v>
      </c>
      <c r="M947" s="72">
        <v>0</v>
      </c>
      <c r="N947" s="71"/>
      <c r="O947" s="71"/>
      <c r="P947" s="71"/>
      <c r="Q947" s="71"/>
      <c r="R947" s="71"/>
      <c r="S947" s="72">
        <v>6615</v>
      </c>
      <c r="T947" s="72">
        <v>6615</v>
      </c>
      <c r="U947" s="71"/>
      <c r="V947" s="71"/>
      <c r="W947" s="71"/>
      <c r="X947" s="72">
        <v>0</v>
      </c>
      <c r="Y947" s="72">
        <v>0</v>
      </c>
      <c r="Z947" s="72">
        <v>6615</v>
      </c>
      <c r="AA947" s="69"/>
      <c r="AB947" s="69"/>
      <c r="AC947" s="69"/>
    </row>
    <row r="948" spans="1:29" ht="30" x14ac:dyDescent="0.25">
      <c r="A948" s="68" t="s">
        <v>21029</v>
      </c>
      <c r="B948" s="69" t="s">
        <v>19059</v>
      </c>
      <c r="C948" s="69" t="s">
        <v>21030</v>
      </c>
      <c r="D948" s="69" t="s">
        <v>4507</v>
      </c>
      <c r="E948" s="69" t="s">
        <v>18976</v>
      </c>
      <c r="F948" s="69" t="s">
        <v>5564</v>
      </c>
      <c r="G948" s="69" t="s">
        <v>1021</v>
      </c>
      <c r="H948" s="69" t="s">
        <v>962</v>
      </c>
      <c r="I948" s="70">
        <v>2050.25</v>
      </c>
      <c r="J948" s="69" t="s">
        <v>4591</v>
      </c>
      <c r="K948" s="69" t="s">
        <v>21031</v>
      </c>
      <c r="L948" s="70">
        <v>2050.25</v>
      </c>
      <c r="M948" s="69"/>
      <c r="N948" s="69" t="s">
        <v>21032</v>
      </c>
      <c r="O948" s="69"/>
      <c r="P948" s="69" t="s">
        <v>4510</v>
      </c>
      <c r="Q948" s="69" t="s">
        <v>2028</v>
      </c>
      <c r="R948" s="69"/>
      <c r="S948" s="70">
        <v>2050.25</v>
      </c>
      <c r="T948" s="70"/>
      <c r="U948" s="69" t="s">
        <v>1188</v>
      </c>
      <c r="V948" s="73">
        <v>5</v>
      </c>
      <c r="W948" s="69" t="s">
        <v>1188</v>
      </c>
      <c r="X948" s="69"/>
      <c r="Y948" s="70"/>
      <c r="Z948" s="69">
        <v>0</v>
      </c>
      <c r="AA948" s="69" t="s">
        <v>989</v>
      </c>
      <c r="AB948" s="69" t="s">
        <v>1144</v>
      </c>
      <c r="AC948" s="69"/>
    </row>
    <row r="949" spans="1:29" x14ac:dyDescent="0.25">
      <c r="A949" s="71" t="s">
        <v>193</v>
      </c>
      <c r="B949" s="71"/>
      <c r="C949" s="71"/>
      <c r="D949" s="71"/>
      <c r="E949" s="71"/>
      <c r="F949" s="71"/>
      <c r="G949" s="71"/>
      <c r="H949" s="71"/>
      <c r="I949" s="72">
        <v>2050.25</v>
      </c>
      <c r="J949" s="71"/>
      <c r="K949" s="71"/>
      <c r="L949" s="72">
        <v>2050.25</v>
      </c>
      <c r="M949" s="72">
        <v>0</v>
      </c>
      <c r="N949" s="71"/>
      <c r="O949" s="71"/>
      <c r="P949" s="71"/>
      <c r="Q949" s="71"/>
      <c r="R949" s="71"/>
      <c r="S949" s="72">
        <v>2050.25</v>
      </c>
      <c r="T949" s="72">
        <v>2050.25</v>
      </c>
      <c r="U949" s="71"/>
      <c r="V949" s="71"/>
      <c r="W949" s="71"/>
      <c r="X949" s="72">
        <v>0</v>
      </c>
      <c r="Y949" s="72">
        <v>0</v>
      </c>
      <c r="Z949" s="72">
        <v>2050.25</v>
      </c>
      <c r="AA949" s="69"/>
      <c r="AB949" s="69"/>
      <c r="AC949" s="69"/>
    </row>
    <row r="950" spans="1:29" ht="20" x14ac:dyDescent="0.25">
      <c r="A950" s="68" t="s">
        <v>21033</v>
      </c>
      <c r="B950" s="69" t="s">
        <v>21034</v>
      </c>
      <c r="C950" s="69" t="s">
        <v>21035</v>
      </c>
      <c r="D950" s="69" t="s">
        <v>4611</v>
      </c>
      <c r="E950" s="69" t="s">
        <v>19043</v>
      </c>
      <c r="F950" s="69" t="s">
        <v>5564</v>
      </c>
      <c r="G950" s="69" t="s">
        <v>1021</v>
      </c>
      <c r="H950" s="69" t="s">
        <v>962</v>
      </c>
      <c r="I950" s="70">
        <v>346.78</v>
      </c>
      <c r="J950" s="69" t="s">
        <v>4591</v>
      </c>
      <c r="K950" s="69" t="s">
        <v>21036</v>
      </c>
      <c r="L950" s="70">
        <v>346.78</v>
      </c>
      <c r="M950" s="69"/>
      <c r="N950" s="69" t="s">
        <v>21037</v>
      </c>
      <c r="O950" s="69"/>
      <c r="P950" s="69" t="s">
        <v>1064</v>
      </c>
      <c r="Q950" s="69" t="s">
        <v>2042</v>
      </c>
      <c r="R950" s="69"/>
      <c r="S950" s="70">
        <v>346.78</v>
      </c>
      <c r="T950" s="70"/>
      <c r="U950" s="69" t="s">
        <v>1046</v>
      </c>
      <c r="V950" s="73">
        <v>85</v>
      </c>
      <c r="W950" s="69" t="s">
        <v>1046</v>
      </c>
      <c r="X950" s="69"/>
      <c r="Y950" s="70"/>
      <c r="Z950" s="69">
        <v>0</v>
      </c>
      <c r="AA950" s="69" t="s">
        <v>989</v>
      </c>
      <c r="AB950" s="69" t="s">
        <v>1144</v>
      </c>
      <c r="AC950" s="69"/>
    </row>
    <row r="951" spans="1:29" x14ac:dyDescent="0.25">
      <c r="A951" s="71" t="s">
        <v>193</v>
      </c>
      <c r="B951" s="71"/>
      <c r="C951" s="71"/>
      <c r="D951" s="71"/>
      <c r="E951" s="71"/>
      <c r="F951" s="71"/>
      <c r="G951" s="71"/>
      <c r="H951" s="71"/>
      <c r="I951" s="72">
        <v>346.78</v>
      </c>
      <c r="J951" s="71"/>
      <c r="K951" s="71"/>
      <c r="L951" s="72">
        <v>346.78</v>
      </c>
      <c r="M951" s="72">
        <v>0</v>
      </c>
      <c r="N951" s="71"/>
      <c r="O951" s="71"/>
      <c r="P951" s="71"/>
      <c r="Q951" s="71"/>
      <c r="R951" s="71"/>
      <c r="S951" s="72">
        <v>346.78</v>
      </c>
      <c r="T951" s="72">
        <v>346.78</v>
      </c>
      <c r="U951" s="71"/>
      <c r="V951" s="71"/>
      <c r="W951" s="71"/>
      <c r="X951" s="72">
        <v>0</v>
      </c>
      <c r="Y951" s="72">
        <v>0</v>
      </c>
      <c r="Z951" s="72">
        <v>346.78</v>
      </c>
      <c r="AA951" s="69"/>
      <c r="AB951" s="69"/>
      <c r="AC951" s="69"/>
    </row>
    <row r="952" spans="1:29" ht="30" x14ac:dyDescent="0.25">
      <c r="A952" s="68" t="s">
        <v>21038</v>
      </c>
      <c r="B952" s="69" t="s">
        <v>20714</v>
      </c>
      <c r="C952" s="69" t="s">
        <v>21040</v>
      </c>
      <c r="D952" s="69" t="s">
        <v>21039</v>
      </c>
      <c r="E952" s="69" t="s">
        <v>18990</v>
      </c>
      <c r="F952" s="69" t="s">
        <v>5564</v>
      </c>
      <c r="G952" s="69" t="s">
        <v>1021</v>
      </c>
      <c r="H952" s="69" t="s">
        <v>962</v>
      </c>
      <c r="I952" s="70">
        <v>1114.4000000000001</v>
      </c>
      <c r="J952" s="69" t="s">
        <v>4591</v>
      </c>
      <c r="K952" s="69" t="s">
        <v>21041</v>
      </c>
      <c r="L952" s="70">
        <v>1114.4000000000001</v>
      </c>
      <c r="M952" s="69"/>
      <c r="N952" s="69" t="s">
        <v>21042</v>
      </c>
      <c r="O952" s="69"/>
      <c r="P952" s="69" t="s">
        <v>4510</v>
      </c>
      <c r="Q952" s="69" t="s">
        <v>2028</v>
      </c>
      <c r="R952" s="69"/>
      <c r="S952" s="70">
        <v>1114.4000000000001</v>
      </c>
      <c r="T952" s="70"/>
      <c r="U952" s="69" t="s">
        <v>1048</v>
      </c>
      <c r="V952" s="73">
        <v>7</v>
      </c>
      <c r="W952" s="69" t="s">
        <v>1048</v>
      </c>
      <c r="X952" s="69"/>
      <c r="Y952" s="70"/>
      <c r="Z952" s="69">
        <v>0</v>
      </c>
      <c r="AA952" s="69" t="s">
        <v>989</v>
      </c>
      <c r="AB952" s="69" t="s">
        <v>1144</v>
      </c>
      <c r="AC952" s="69"/>
    </row>
    <row r="953" spans="1:29" x14ac:dyDescent="0.25">
      <c r="A953" s="71" t="s">
        <v>193</v>
      </c>
      <c r="B953" s="71"/>
      <c r="C953" s="71"/>
      <c r="D953" s="71"/>
      <c r="E953" s="71"/>
      <c r="F953" s="71"/>
      <c r="G953" s="71"/>
      <c r="H953" s="71"/>
      <c r="I953" s="72">
        <v>1114.4000000000001</v>
      </c>
      <c r="J953" s="71"/>
      <c r="K953" s="71"/>
      <c r="L953" s="72">
        <v>1114.4000000000001</v>
      </c>
      <c r="M953" s="72">
        <v>0</v>
      </c>
      <c r="N953" s="71"/>
      <c r="O953" s="71"/>
      <c r="P953" s="71"/>
      <c r="Q953" s="71"/>
      <c r="R953" s="71"/>
      <c r="S953" s="72">
        <v>1114.4000000000001</v>
      </c>
      <c r="T953" s="72">
        <v>1114.4000000000001</v>
      </c>
      <c r="U953" s="71"/>
      <c r="V953" s="71"/>
      <c r="W953" s="71"/>
      <c r="X953" s="72">
        <v>0</v>
      </c>
      <c r="Y953" s="72">
        <v>0</v>
      </c>
      <c r="Z953" s="72">
        <v>1114.4000000000001</v>
      </c>
      <c r="AA953" s="69"/>
      <c r="AB953" s="69"/>
      <c r="AC953" s="69"/>
    </row>
    <row r="954" spans="1:29" ht="30" x14ac:dyDescent="0.25">
      <c r="A954" s="68" t="s">
        <v>21043</v>
      </c>
      <c r="B954" s="69" t="s">
        <v>20816</v>
      </c>
      <c r="C954" s="69" t="s">
        <v>21044</v>
      </c>
      <c r="D954" s="69" t="s">
        <v>4623</v>
      </c>
      <c r="E954" s="69" t="s">
        <v>18976</v>
      </c>
      <c r="F954" s="69" t="s">
        <v>970</v>
      </c>
      <c r="G954" s="69" t="s">
        <v>1003</v>
      </c>
      <c r="H954" s="69" t="s">
        <v>962</v>
      </c>
      <c r="I954" s="70">
        <v>1922.66</v>
      </c>
      <c r="J954" s="69" t="s">
        <v>4591</v>
      </c>
      <c r="K954" s="69" t="s">
        <v>21045</v>
      </c>
      <c r="L954" s="70">
        <v>1922.66</v>
      </c>
      <c r="M954" s="69"/>
      <c r="N954" s="69" t="s">
        <v>21046</v>
      </c>
      <c r="O954" s="69"/>
      <c r="P954" s="69" t="s">
        <v>2050</v>
      </c>
      <c r="Q954" s="69" t="s">
        <v>1689</v>
      </c>
      <c r="R954" s="69"/>
      <c r="S954" s="70">
        <v>1922.66</v>
      </c>
      <c r="T954" s="70"/>
      <c r="U954" s="69" t="s">
        <v>1048</v>
      </c>
      <c r="V954" s="73">
        <v>18</v>
      </c>
      <c r="W954" s="69" t="s">
        <v>1048</v>
      </c>
      <c r="X954" s="69"/>
      <c r="Y954" s="70"/>
      <c r="Z954" s="69">
        <v>0</v>
      </c>
      <c r="AA954" s="69" t="s">
        <v>989</v>
      </c>
      <c r="AB954" s="69" t="s">
        <v>1144</v>
      </c>
      <c r="AC954" s="69"/>
    </row>
    <row r="955" spans="1:29" x14ac:dyDescent="0.25">
      <c r="A955" s="71" t="s">
        <v>193</v>
      </c>
      <c r="B955" s="71"/>
      <c r="C955" s="71"/>
      <c r="D955" s="71"/>
      <c r="E955" s="71"/>
      <c r="F955" s="71"/>
      <c r="G955" s="71"/>
      <c r="H955" s="71"/>
      <c r="I955" s="72">
        <v>1922.66</v>
      </c>
      <c r="J955" s="71"/>
      <c r="K955" s="71"/>
      <c r="L955" s="72">
        <v>1922.66</v>
      </c>
      <c r="M955" s="72">
        <v>0</v>
      </c>
      <c r="N955" s="71"/>
      <c r="O955" s="71"/>
      <c r="P955" s="71"/>
      <c r="Q955" s="71"/>
      <c r="R955" s="71"/>
      <c r="S955" s="72">
        <v>1922.66</v>
      </c>
      <c r="T955" s="72">
        <v>1922.66</v>
      </c>
      <c r="U955" s="71"/>
      <c r="V955" s="71"/>
      <c r="W955" s="71"/>
      <c r="X955" s="72">
        <v>0</v>
      </c>
      <c r="Y955" s="72">
        <v>0</v>
      </c>
      <c r="Z955" s="72">
        <v>1922.66</v>
      </c>
      <c r="AA955" s="69"/>
      <c r="AB955" s="69"/>
      <c r="AC955" s="69"/>
    </row>
    <row r="956" spans="1:29" ht="30" x14ac:dyDescent="0.25">
      <c r="A956" s="68" t="s">
        <v>21047</v>
      </c>
      <c r="B956" s="69" t="s">
        <v>19774</v>
      </c>
      <c r="C956" s="69" t="s">
        <v>21048</v>
      </c>
      <c r="D956" s="69" t="s">
        <v>4623</v>
      </c>
      <c r="E956" s="69" t="s">
        <v>19043</v>
      </c>
      <c r="F956" s="69" t="s">
        <v>970</v>
      </c>
      <c r="G956" s="69" t="s">
        <v>1003</v>
      </c>
      <c r="H956" s="69" t="s">
        <v>962</v>
      </c>
      <c r="I956" s="70">
        <v>4511.47</v>
      </c>
      <c r="J956" s="69" t="s">
        <v>4591</v>
      </c>
      <c r="K956" s="69" t="s">
        <v>21049</v>
      </c>
      <c r="L956" s="70">
        <v>4511.47</v>
      </c>
      <c r="M956" s="69"/>
      <c r="N956" s="69" t="s">
        <v>21050</v>
      </c>
      <c r="O956" s="69"/>
      <c r="P956" s="69" t="s">
        <v>1157</v>
      </c>
      <c r="Q956" s="69" t="s">
        <v>2028</v>
      </c>
      <c r="R956" s="69"/>
      <c r="S956" s="70">
        <v>4511.47</v>
      </c>
      <c r="T956" s="70"/>
      <c r="U956" s="69" t="s">
        <v>2028</v>
      </c>
      <c r="V956" s="73">
        <v>62</v>
      </c>
      <c r="W956" s="69" t="s">
        <v>2028</v>
      </c>
      <c r="X956" s="69"/>
      <c r="Y956" s="70"/>
      <c r="Z956" s="69">
        <v>0</v>
      </c>
      <c r="AA956" s="69" t="s">
        <v>989</v>
      </c>
      <c r="AB956" s="69" t="s">
        <v>1144</v>
      </c>
      <c r="AC956" s="69"/>
    </row>
    <row r="957" spans="1:29" x14ac:dyDescent="0.25">
      <c r="A957" s="71" t="s">
        <v>193</v>
      </c>
      <c r="B957" s="71"/>
      <c r="C957" s="71"/>
      <c r="D957" s="71"/>
      <c r="E957" s="71"/>
      <c r="F957" s="71"/>
      <c r="G957" s="71"/>
      <c r="H957" s="71"/>
      <c r="I957" s="72">
        <v>4511.47</v>
      </c>
      <c r="J957" s="71"/>
      <c r="K957" s="71"/>
      <c r="L957" s="72">
        <v>4511.47</v>
      </c>
      <c r="M957" s="72">
        <v>0</v>
      </c>
      <c r="N957" s="71"/>
      <c r="O957" s="71"/>
      <c r="P957" s="71"/>
      <c r="Q957" s="71"/>
      <c r="R957" s="71"/>
      <c r="S957" s="72">
        <v>4511.47</v>
      </c>
      <c r="T957" s="72">
        <v>4511.47</v>
      </c>
      <c r="U957" s="71"/>
      <c r="V957" s="71"/>
      <c r="W957" s="71"/>
      <c r="X957" s="72">
        <v>0</v>
      </c>
      <c r="Y957" s="72">
        <v>0</v>
      </c>
      <c r="Z957" s="72">
        <v>4511.47</v>
      </c>
      <c r="AA957" s="69"/>
      <c r="AB957" s="69"/>
      <c r="AC957" s="69"/>
    </row>
    <row r="958" spans="1:29" ht="20" x14ac:dyDescent="0.25">
      <c r="A958" s="68" t="s">
        <v>21051</v>
      </c>
      <c r="B958" s="69" t="s">
        <v>19167</v>
      </c>
      <c r="C958" s="69" t="s">
        <v>21053</v>
      </c>
      <c r="D958" s="69" t="s">
        <v>21052</v>
      </c>
      <c r="E958" s="69" t="s">
        <v>18976</v>
      </c>
      <c r="F958" s="69" t="s">
        <v>1645</v>
      </c>
      <c r="G958" s="69" t="s">
        <v>1137</v>
      </c>
      <c r="H958" s="69" t="s">
        <v>962</v>
      </c>
      <c r="I958" s="70">
        <v>1471.03</v>
      </c>
      <c r="J958" s="69" t="s">
        <v>4591</v>
      </c>
      <c r="K958" s="69" t="s">
        <v>21054</v>
      </c>
      <c r="L958" s="70">
        <v>1471.03</v>
      </c>
      <c r="M958" s="69"/>
      <c r="N958" s="69" t="s">
        <v>21055</v>
      </c>
      <c r="O958" s="69"/>
      <c r="P958" s="69" t="s">
        <v>1728</v>
      </c>
      <c r="Q958" s="69" t="s">
        <v>1195</v>
      </c>
      <c r="R958" s="69"/>
      <c r="S958" s="70">
        <v>1471.03</v>
      </c>
      <c r="T958" s="70"/>
      <c r="U958" s="69" t="s">
        <v>1258</v>
      </c>
      <c r="V958" s="73">
        <v>22</v>
      </c>
      <c r="W958" s="69" t="s">
        <v>1258</v>
      </c>
      <c r="X958" s="69"/>
      <c r="Y958" s="70"/>
      <c r="Z958" s="69">
        <v>0</v>
      </c>
      <c r="AA958" s="69" t="s">
        <v>989</v>
      </c>
      <c r="AB958" s="69" t="s">
        <v>1144</v>
      </c>
      <c r="AC958" s="69"/>
    </row>
    <row r="959" spans="1:29" x14ac:dyDescent="0.25">
      <c r="A959" s="71" t="s">
        <v>193</v>
      </c>
      <c r="B959" s="71"/>
      <c r="C959" s="71"/>
      <c r="D959" s="71"/>
      <c r="E959" s="71"/>
      <c r="F959" s="71"/>
      <c r="G959" s="71"/>
      <c r="H959" s="71"/>
      <c r="I959" s="72">
        <v>1471.03</v>
      </c>
      <c r="J959" s="71"/>
      <c r="K959" s="71"/>
      <c r="L959" s="72">
        <v>1471.03</v>
      </c>
      <c r="M959" s="72">
        <v>0</v>
      </c>
      <c r="N959" s="71"/>
      <c r="O959" s="71"/>
      <c r="P959" s="71"/>
      <c r="Q959" s="71"/>
      <c r="R959" s="71"/>
      <c r="S959" s="72">
        <v>1471.03</v>
      </c>
      <c r="T959" s="72">
        <v>1471.03</v>
      </c>
      <c r="U959" s="71"/>
      <c r="V959" s="71"/>
      <c r="W959" s="71"/>
      <c r="X959" s="72">
        <v>0</v>
      </c>
      <c r="Y959" s="72">
        <v>0</v>
      </c>
      <c r="Z959" s="72">
        <v>1471.03</v>
      </c>
      <c r="AA959" s="69"/>
      <c r="AB959" s="69"/>
      <c r="AC959" s="69"/>
    </row>
    <row r="960" spans="1:29" ht="20" x14ac:dyDescent="0.25">
      <c r="A960" s="68" t="s">
        <v>21056</v>
      </c>
      <c r="B960" s="69" t="s">
        <v>20597</v>
      </c>
      <c r="C960" s="69" t="s">
        <v>21057</v>
      </c>
      <c r="D960" s="69" t="s">
        <v>14846</v>
      </c>
      <c r="E960" s="69" t="s">
        <v>18976</v>
      </c>
      <c r="F960" s="69" t="s">
        <v>1645</v>
      </c>
      <c r="G960" s="69" t="s">
        <v>1021</v>
      </c>
      <c r="H960" s="69" t="s">
        <v>962</v>
      </c>
      <c r="I960" s="70">
        <v>4070.64</v>
      </c>
      <c r="J960" s="69" t="s">
        <v>4591</v>
      </c>
      <c r="K960" s="69" t="s">
        <v>21058</v>
      </c>
      <c r="L960" s="70">
        <v>4070.64</v>
      </c>
      <c r="M960" s="69"/>
      <c r="N960" s="69" t="s">
        <v>21059</v>
      </c>
      <c r="O960" s="69"/>
      <c r="P960" s="69" t="s">
        <v>2050</v>
      </c>
      <c r="Q960" s="69" t="s">
        <v>3201</v>
      </c>
      <c r="R960" s="69"/>
      <c r="S960" s="70">
        <v>4070.64</v>
      </c>
      <c r="T960" s="70"/>
      <c r="U960" s="69"/>
      <c r="V960" s="69"/>
      <c r="W960" s="69" t="s">
        <v>1286</v>
      </c>
      <c r="X960" s="69"/>
      <c r="Y960" s="70"/>
      <c r="Z960" s="69">
        <v>0</v>
      </c>
      <c r="AA960" s="69" t="s">
        <v>989</v>
      </c>
      <c r="AB960" s="69" t="s">
        <v>1144</v>
      </c>
      <c r="AC960" s="69"/>
    </row>
    <row r="961" spans="1:29" x14ac:dyDescent="0.25">
      <c r="A961" s="71" t="s">
        <v>193</v>
      </c>
      <c r="B961" s="71"/>
      <c r="C961" s="71"/>
      <c r="D961" s="71"/>
      <c r="E961" s="71"/>
      <c r="F961" s="71"/>
      <c r="G961" s="71"/>
      <c r="H961" s="71"/>
      <c r="I961" s="72">
        <v>4070.64</v>
      </c>
      <c r="J961" s="71"/>
      <c r="K961" s="71"/>
      <c r="L961" s="72">
        <v>4070.64</v>
      </c>
      <c r="M961" s="72">
        <v>0</v>
      </c>
      <c r="N961" s="71"/>
      <c r="O961" s="71"/>
      <c r="P961" s="71"/>
      <c r="Q961" s="71"/>
      <c r="R961" s="71"/>
      <c r="S961" s="72">
        <v>4070.64</v>
      </c>
      <c r="T961" s="72">
        <v>0</v>
      </c>
      <c r="U961" s="71"/>
      <c r="V961" s="71"/>
      <c r="W961" s="71"/>
      <c r="X961" s="72">
        <v>4070.64</v>
      </c>
      <c r="Y961" s="72">
        <v>0</v>
      </c>
      <c r="Z961" s="72">
        <v>0</v>
      </c>
      <c r="AA961" s="69"/>
      <c r="AB961" s="69"/>
      <c r="AC961" s="69"/>
    </row>
    <row r="962" spans="1:29" ht="20" x14ac:dyDescent="0.25">
      <c r="A962" s="68" t="s">
        <v>21060</v>
      </c>
      <c r="B962" s="69" t="s">
        <v>21061</v>
      </c>
      <c r="C962" s="69" t="s">
        <v>21062</v>
      </c>
      <c r="D962" s="69" t="s">
        <v>4583</v>
      </c>
      <c r="E962" s="69" t="s">
        <v>18990</v>
      </c>
      <c r="F962" s="69" t="s">
        <v>1645</v>
      </c>
      <c r="G962" s="69" t="s">
        <v>1021</v>
      </c>
      <c r="H962" s="69" t="s">
        <v>962</v>
      </c>
      <c r="I962" s="70">
        <v>2487.75</v>
      </c>
      <c r="J962" s="69" t="s">
        <v>4591</v>
      </c>
      <c r="K962" s="69" t="s">
        <v>21063</v>
      </c>
      <c r="L962" s="70">
        <v>2487.75</v>
      </c>
      <c r="M962" s="69"/>
      <c r="N962" s="69" t="s">
        <v>21064</v>
      </c>
      <c r="O962" s="69"/>
      <c r="P962" s="69" t="s">
        <v>1616</v>
      </c>
      <c r="Q962" s="69" t="s">
        <v>1991</v>
      </c>
      <c r="R962" s="69"/>
      <c r="S962" s="70">
        <v>2487.75</v>
      </c>
      <c r="T962" s="70"/>
      <c r="U962" s="69" t="s">
        <v>1483</v>
      </c>
      <c r="V962" s="73">
        <v>44</v>
      </c>
      <c r="W962" s="69" t="s">
        <v>1483</v>
      </c>
      <c r="X962" s="69"/>
      <c r="Y962" s="70"/>
      <c r="Z962" s="69">
        <v>0</v>
      </c>
      <c r="AA962" s="69" t="s">
        <v>989</v>
      </c>
      <c r="AB962" s="69" t="s">
        <v>1144</v>
      </c>
      <c r="AC962" s="69"/>
    </row>
    <row r="963" spans="1:29" x14ac:dyDescent="0.25">
      <c r="A963" s="71" t="s">
        <v>193</v>
      </c>
      <c r="B963" s="71"/>
      <c r="C963" s="71"/>
      <c r="D963" s="71"/>
      <c r="E963" s="71"/>
      <c r="F963" s="71"/>
      <c r="G963" s="71"/>
      <c r="H963" s="71"/>
      <c r="I963" s="72">
        <v>2487.75</v>
      </c>
      <c r="J963" s="71"/>
      <c r="K963" s="71"/>
      <c r="L963" s="72">
        <v>2487.75</v>
      </c>
      <c r="M963" s="72">
        <v>0</v>
      </c>
      <c r="N963" s="71"/>
      <c r="O963" s="71"/>
      <c r="P963" s="71"/>
      <c r="Q963" s="71"/>
      <c r="R963" s="71"/>
      <c r="S963" s="72">
        <v>2487.75</v>
      </c>
      <c r="T963" s="72">
        <v>0</v>
      </c>
      <c r="U963" s="71"/>
      <c r="V963" s="71"/>
      <c r="W963" s="71"/>
      <c r="X963" s="72">
        <v>2487.75</v>
      </c>
      <c r="Y963" s="72">
        <v>0</v>
      </c>
      <c r="Z963" s="72">
        <v>0</v>
      </c>
      <c r="AA963" s="69"/>
      <c r="AB963" s="69"/>
      <c r="AC963" s="69"/>
    </row>
    <row r="964" spans="1:29" ht="20" x14ac:dyDescent="0.25">
      <c r="A964" s="68" t="s">
        <v>21065</v>
      </c>
      <c r="B964" s="69" t="s">
        <v>20514</v>
      </c>
      <c r="C964" s="69" t="s">
        <v>21066</v>
      </c>
      <c r="D964" s="69" t="s">
        <v>21052</v>
      </c>
      <c r="E964" s="69" t="s">
        <v>18990</v>
      </c>
      <c r="F964" s="69" t="s">
        <v>1311</v>
      </c>
      <c r="G964" s="69" t="s">
        <v>1021</v>
      </c>
      <c r="H964" s="69" t="s">
        <v>962</v>
      </c>
      <c r="I964" s="70">
        <v>1266.72</v>
      </c>
      <c r="J964" s="69" t="s">
        <v>4591</v>
      </c>
      <c r="K964" s="69" t="s">
        <v>21067</v>
      </c>
      <c r="L964" s="70">
        <v>1266.72</v>
      </c>
      <c r="M964" s="69"/>
      <c r="N964" s="69" t="s">
        <v>21068</v>
      </c>
      <c r="O964" s="69"/>
      <c r="P964" s="69" t="s">
        <v>1194</v>
      </c>
      <c r="Q964" s="69" t="s">
        <v>1728</v>
      </c>
      <c r="R964" s="69"/>
      <c r="S964" s="70">
        <v>1266.72</v>
      </c>
      <c r="T964" s="70"/>
      <c r="U964" s="69" t="s">
        <v>1258</v>
      </c>
      <c r="V964" s="73">
        <v>25</v>
      </c>
      <c r="W964" s="69" t="s">
        <v>1258</v>
      </c>
      <c r="X964" s="69"/>
      <c r="Y964" s="70"/>
      <c r="Z964" s="69">
        <v>0</v>
      </c>
      <c r="AA964" s="69" t="s">
        <v>989</v>
      </c>
      <c r="AB964" s="69" t="s">
        <v>1144</v>
      </c>
      <c r="AC964" s="69"/>
    </row>
    <row r="965" spans="1:29" x14ac:dyDescent="0.25">
      <c r="A965" s="71" t="s">
        <v>193</v>
      </c>
      <c r="B965" s="71"/>
      <c r="C965" s="71"/>
      <c r="D965" s="71"/>
      <c r="E965" s="71"/>
      <c r="F965" s="71"/>
      <c r="G965" s="71"/>
      <c r="H965" s="71"/>
      <c r="I965" s="72">
        <v>1266.72</v>
      </c>
      <c r="J965" s="71"/>
      <c r="K965" s="71"/>
      <c r="L965" s="72">
        <v>1266.72</v>
      </c>
      <c r="M965" s="72">
        <v>0</v>
      </c>
      <c r="N965" s="71"/>
      <c r="O965" s="71"/>
      <c r="P965" s="71"/>
      <c r="Q965" s="71"/>
      <c r="R965" s="71"/>
      <c r="S965" s="72">
        <v>1266.72</v>
      </c>
      <c r="T965" s="72">
        <v>1266.72</v>
      </c>
      <c r="U965" s="71"/>
      <c r="V965" s="71"/>
      <c r="W965" s="71"/>
      <c r="X965" s="72">
        <v>0</v>
      </c>
      <c r="Y965" s="72">
        <v>0</v>
      </c>
      <c r="Z965" s="72">
        <v>1266.72</v>
      </c>
      <c r="AA965" s="69"/>
      <c r="AB965" s="69"/>
      <c r="AC965" s="69"/>
    </row>
    <row r="966" spans="1:29" ht="40" x14ac:dyDescent="0.25">
      <c r="A966" s="68" t="s">
        <v>21069</v>
      </c>
      <c r="B966" s="69" t="s">
        <v>21070</v>
      </c>
      <c r="C966" s="69" t="s">
        <v>21071</v>
      </c>
      <c r="D966" s="69" t="s">
        <v>890</v>
      </c>
      <c r="E966" s="69" t="s">
        <v>18976</v>
      </c>
      <c r="F966" s="69" t="s">
        <v>1311</v>
      </c>
      <c r="G966" s="69" t="s">
        <v>1021</v>
      </c>
      <c r="H966" s="69" t="s">
        <v>962</v>
      </c>
      <c r="I966" s="70">
        <v>3699.17</v>
      </c>
      <c r="J966" s="69" t="s">
        <v>4591</v>
      </c>
      <c r="K966" s="69" t="s">
        <v>21072</v>
      </c>
      <c r="L966" s="70">
        <v>3699.17</v>
      </c>
      <c r="M966" s="69"/>
      <c r="N966" s="69" t="s">
        <v>21073</v>
      </c>
      <c r="O966" s="69"/>
      <c r="P966" s="69" t="s">
        <v>2620</v>
      </c>
      <c r="Q966" s="69" t="s">
        <v>1064</v>
      </c>
      <c r="R966" s="69"/>
      <c r="S966" s="70">
        <v>3699.17</v>
      </c>
      <c r="T966" s="70"/>
      <c r="U966" s="69" t="s">
        <v>1483</v>
      </c>
      <c r="V966" s="73">
        <v>17</v>
      </c>
      <c r="W966" s="69" t="s">
        <v>1483</v>
      </c>
      <c r="X966" s="69"/>
      <c r="Y966" s="70"/>
      <c r="Z966" s="69">
        <v>0</v>
      </c>
      <c r="AA966" s="69" t="s">
        <v>989</v>
      </c>
      <c r="AB966" s="69" t="s">
        <v>1144</v>
      </c>
      <c r="AC966" s="69"/>
    </row>
    <row r="967" spans="1:29" x14ac:dyDescent="0.25">
      <c r="A967" s="71" t="s">
        <v>193</v>
      </c>
      <c r="B967" s="71"/>
      <c r="C967" s="71"/>
      <c r="D967" s="71"/>
      <c r="E967" s="71"/>
      <c r="F967" s="71"/>
      <c r="G967" s="71"/>
      <c r="H967" s="71"/>
      <c r="I967" s="72">
        <v>3699.17</v>
      </c>
      <c r="J967" s="71"/>
      <c r="K967" s="71"/>
      <c r="L967" s="72">
        <v>3699.17</v>
      </c>
      <c r="M967" s="72">
        <v>0</v>
      </c>
      <c r="N967" s="71"/>
      <c r="O967" s="71"/>
      <c r="P967" s="71"/>
      <c r="Q967" s="71"/>
      <c r="R967" s="71"/>
      <c r="S967" s="72">
        <v>3699.17</v>
      </c>
      <c r="T967" s="72">
        <v>3699.17</v>
      </c>
      <c r="U967" s="71"/>
      <c r="V967" s="71"/>
      <c r="W967" s="71"/>
      <c r="X967" s="72">
        <v>0</v>
      </c>
      <c r="Y967" s="72">
        <v>0</v>
      </c>
      <c r="Z967" s="72">
        <v>3699.17</v>
      </c>
      <c r="AA967" s="69"/>
      <c r="AB967" s="69"/>
      <c r="AC967" s="69"/>
    </row>
    <row r="968" spans="1:29" ht="30" x14ac:dyDescent="0.25">
      <c r="A968" s="68" t="s">
        <v>21074</v>
      </c>
      <c r="B968" s="69" t="s">
        <v>19059</v>
      </c>
      <c r="C968" s="69" t="s">
        <v>21075</v>
      </c>
      <c r="D968" s="69" t="s">
        <v>4623</v>
      </c>
      <c r="E968" s="69" t="s">
        <v>18976</v>
      </c>
      <c r="F968" s="69" t="s">
        <v>1311</v>
      </c>
      <c r="G968" s="69" t="s">
        <v>1021</v>
      </c>
      <c r="H968" s="69" t="s">
        <v>962</v>
      </c>
      <c r="I968" s="70">
        <v>438.52</v>
      </c>
      <c r="J968" s="69" t="s">
        <v>4591</v>
      </c>
      <c r="K968" s="69" t="s">
        <v>21076</v>
      </c>
      <c r="L968" s="70">
        <v>438.52</v>
      </c>
      <c r="M968" s="69"/>
      <c r="N968" s="69" t="s">
        <v>21077</v>
      </c>
      <c r="O968" s="69"/>
      <c r="P968" s="69" t="s">
        <v>1669</v>
      </c>
      <c r="Q968" s="69" t="s">
        <v>1669</v>
      </c>
      <c r="R968" s="69"/>
      <c r="S968" s="70">
        <v>438.52</v>
      </c>
      <c r="T968" s="70"/>
      <c r="U968" s="69" t="s">
        <v>1669</v>
      </c>
      <c r="V968" s="73">
        <v>0</v>
      </c>
      <c r="W968" s="69" t="s">
        <v>1669</v>
      </c>
      <c r="X968" s="69"/>
      <c r="Y968" s="70"/>
      <c r="Z968" s="69">
        <v>0</v>
      </c>
      <c r="AA968" s="69" t="s">
        <v>989</v>
      </c>
      <c r="AB968" s="69" t="s">
        <v>1144</v>
      </c>
      <c r="AC968" s="69"/>
    </row>
    <row r="969" spans="1:29" x14ac:dyDescent="0.25">
      <c r="A969" s="71" t="s">
        <v>193</v>
      </c>
      <c r="B969" s="71"/>
      <c r="C969" s="71"/>
      <c r="D969" s="71"/>
      <c r="E969" s="71"/>
      <c r="F969" s="71"/>
      <c r="G969" s="71"/>
      <c r="H969" s="71"/>
      <c r="I969" s="72">
        <v>438.52</v>
      </c>
      <c r="J969" s="71"/>
      <c r="K969" s="71"/>
      <c r="L969" s="72">
        <v>438.52</v>
      </c>
      <c r="M969" s="72">
        <v>0</v>
      </c>
      <c r="N969" s="71"/>
      <c r="O969" s="71"/>
      <c r="P969" s="71"/>
      <c r="Q969" s="71"/>
      <c r="R969" s="71"/>
      <c r="S969" s="72">
        <v>438.52</v>
      </c>
      <c r="T969" s="72">
        <v>438.52</v>
      </c>
      <c r="U969" s="71"/>
      <c r="V969" s="71"/>
      <c r="W969" s="71"/>
      <c r="X969" s="72">
        <v>0</v>
      </c>
      <c r="Y969" s="72">
        <v>0</v>
      </c>
      <c r="Z969" s="72">
        <v>438.52</v>
      </c>
      <c r="AA969" s="69"/>
      <c r="AB969" s="69"/>
      <c r="AC969" s="69"/>
    </row>
    <row r="970" spans="1:29" ht="30" x14ac:dyDescent="0.25">
      <c r="A970" s="68" t="s">
        <v>21078</v>
      </c>
      <c r="B970" s="69" t="s">
        <v>19133</v>
      </c>
      <c r="C970" s="69" t="s">
        <v>21079</v>
      </c>
      <c r="D970" s="69" t="s">
        <v>4623</v>
      </c>
      <c r="E970" s="69" t="s">
        <v>19043</v>
      </c>
      <c r="F970" s="69" t="s">
        <v>1311</v>
      </c>
      <c r="G970" s="69" t="s">
        <v>1021</v>
      </c>
      <c r="H970" s="69" t="s">
        <v>962</v>
      </c>
      <c r="I970" s="70">
        <v>2323.23</v>
      </c>
      <c r="J970" s="69" t="s">
        <v>4591</v>
      </c>
      <c r="K970" s="69" t="s">
        <v>21080</v>
      </c>
      <c r="L970" s="70">
        <v>2323.23</v>
      </c>
      <c r="M970" s="69"/>
      <c r="N970" s="69"/>
      <c r="O970" s="69"/>
      <c r="P970" s="69"/>
      <c r="Q970" s="69"/>
      <c r="R970" s="69"/>
      <c r="S970" s="69"/>
      <c r="T970" s="70"/>
      <c r="U970" s="69"/>
      <c r="V970" s="69"/>
      <c r="W970" s="69"/>
      <c r="X970" s="69"/>
      <c r="Y970" s="70"/>
      <c r="Z970" s="69">
        <v>0</v>
      </c>
      <c r="AA970" s="69" t="s">
        <v>989</v>
      </c>
      <c r="AB970" s="69" t="s">
        <v>1144</v>
      </c>
      <c r="AC970" s="69"/>
    </row>
    <row r="971" spans="1:29" x14ac:dyDescent="0.25">
      <c r="A971" s="71" t="s">
        <v>193</v>
      </c>
      <c r="B971" s="71"/>
      <c r="C971" s="71"/>
      <c r="D971" s="71"/>
      <c r="E971" s="71"/>
      <c r="F971" s="71"/>
      <c r="G971" s="71"/>
      <c r="H971" s="71"/>
      <c r="I971" s="72">
        <v>2323.23</v>
      </c>
      <c r="J971" s="71"/>
      <c r="K971" s="71"/>
      <c r="L971" s="72">
        <v>2323.23</v>
      </c>
      <c r="M971" s="72">
        <v>0</v>
      </c>
      <c r="N971" s="71"/>
      <c r="O971" s="71"/>
      <c r="P971" s="71"/>
      <c r="Q971" s="71"/>
      <c r="R971" s="71"/>
      <c r="S971" s="72">
        <v>0</v>
      </c>
      <c r="T971" s="72">
        <v>0</v>
      </c>
      <c r="U971" s="71"/>
      <c r="V971" s="71"/>
      <c r="W971" s="71"/>
      <c r="X971" s="72">
        <v>0</v>
      </c>
      <c r="Y971" s="72">
        <v>0</v>
      </c>
      <c r="Z971" s="72">
        <v>0</v>
      </c>
      <c r="AA971" s="69"/>
      <c r="AB971" s="69"/>
      <c r="AC971" s="69"/>
    </row>
    <row r="972" spans="1:29" ht="30" x14ac:dyDescent="0.25">
      <c r="A972" s="68" t="s">
        <v>21081</v>
      </c>
      <c r="B972" s="69" t="s">
        <v>19133</v>
      </c>
      <c r="C972" s="69" t="s">
        <v>21082</v>
      </c>
      <c r="D972" s="69" t="s">
        <v>4972</v>
      </c>
      <c r="E972" s="69" t="s">
        <v>19043</v>
      </c>
      <c r="F972" s="69" t="s">
        <v>1312</v>
      </c>
      <c r="G972" s="69" t="s">
        <v>1021</v>
      </c>
      <c r="H972" s="69" t="s">
        <v>962</v>
      </c>
      <c r="I972" s="70">
        <v>464</v>
      </c>
      <c r="J972" s="69" t="s">
        <v>4591</v>
      </c>
      <c r="K972" s="69" t="s">
        <v>21083</v>
      </c>
      <c r="L972" s="70">
        <v>464</v>
      </c>
      <c r="M972" s="69"/>
      <c r="N972" s="69" t="s">
        <v>21084</v>
      </c>
      <c r="O972" s="69"/>
      <c r="P972" s="69" t="s">
        <v>1085</v>
      </c>
      <c r="Q972" s="69" t="s">
        <v>1681</v>
      </c>
      <c r="R972" s="69"/>
      <c r="S972" s="70">
        <v>464</v>
      </c>
      <c r="T972" s="70"/>
      <c r="U972" s="69" t="s">
        <v>1483</v>
      </c>
      <c r="V972" s="73">
        <v>14</v>
      </c>
      <c r="W972" s="69" t="s">
        <v>1483</v>
      </c>
      <c r="X972" s="69"/>
      <c r="Y972" s="70"/>
      <c r="Z972" s="69">
        <v>0</v>
      </c>
      <c r="AA972" s="69" t="s">
        <v>989</v>
      </c>
      <c r="AB972" s="69" t="s">
        <v>1144</v>
      </c>
      <c r="AC972" s="69"/>
    </row>
    <row r="973" spans="1:29" x14ac:dyDescent="0.25">
      <c r="A973" s="71" t="s">
        <v>193</v>
      </c>
      <c r="B973" s="71"/>
      <c r="C973" s="71"/>
      <c r="D973" s="71"/>
      <c r="E973" s="71"/>
      <c r="F973" s="71"/>
      <c r="G973" s="71"/>
      <c r="H973" s="71"/>
      <c r="I973" s="72">
        <v>464</v>
      </c>
      <c r="J973" s="71"/>
      <c r="K973" s="71"/>
      <c r="L973" s="72">
        <v>464</v>
      </c>
      <c r="M973" s="72">
        <v>0</v>
      </c>
      <c r="N973" s="71"/>
      <c r="O973" s="71"/>
      <c r="P973" s="71"/>
      <c r="Q973" s="71"/>
      <c r="R973" s="71"/>
      <c r="S973" s="72">
        <v>464</v>
      </c>
      <c r="T973" s="72">
        <v>464</v>
      </c>
      <c r="U973" s="71"/>
      <c r="V973" s="71"/>
      <c r="W973" s="71"/>
      <c r="X973" s="72">
        <v>0</v>
      </c>
      <c r="Y973" s="72">
        <v>0</v>
      </c>
      <c r="Z973" s="72">
        <v>464</v>
      </c>
      <c r="AA973" s="69"/>
      <c r="AB973" s="69"/>
      <c r="AC973" s="69"/>
    </row>
    <row r="974" spans="1:29" ht="30" x14ac:dyDescent="0.25">
      <c r="A974" s="68" t="s">
        <v>21085</v>
      </c>
      <c r="B974" s="69" t="s">
        <v>20530</v>
      </c>
      <c r="C974" s="69" t="s">
        <v>21086</v>
      </c>
      <c r="D974" s="69" t="s">
        <v>4623</v>
      </c>
      <c r="E974" s="69" t="s">
        <v>18976</v>
      </c>
      <c r="F974" s="69" t="s">
        <v>1312</v>
      </c>
      <c r="G974" s="69" t="s">
        <v>1021</v>
      </c>
      <c r="H974" s="69" t="s">
        <v>962</v>
      </c>
      <c r="I974" s="70">
        <v>363.45</v>
      </c>
      <c r="J974" s="69" t="s">
        <v>4591</v>
      </c>
      <c r="K974" s="69" t="s">
        <v>21087</v>
      </c>
      <c r="L974" s="70">
        <v>363.45</v>
      </c>
      <c r="M974" s="69"/>
      <c r="N974" s="69"/>
      <c r="O974" s="69"/>
      <c r="P974" s="69"/>
      <c r="Q974" s="69"/>
      <c r="R974" s="69"/>
      <c r="S974" s="69"/>
      <c r="T974" s="70"/>
      <c r="U974" s="69"/>
      <c r="V974" s="69"/>
      <c r="W974" s="69"/>
      <c r="X974" s="69"/>
      <c r="Y974" s="70"/>
      <c r="Z974" s="69">
        <v>0</v>
      </c>
      <c r="AA974" s="69" t="s">
        <v>989</v>
      </c>
      <c r="AB974" s="69" t="s">
        <v>1144</v>
      </c>
      <c r="AC974" s="69"/>
    </row>
    <row r="975" spans="1:29" x14ac:dyDescent="0.25">
      <c r="A975" s="71" t="s">
        <v>193</v>
      </c>
      <c r="B975" s="71"/>
      <c r="C975" s="71"/>
      <c r="D975" s="71"/>
      <c r="E975" s="71"/>
      <c r="F975" s="71"/>
      <c r="G975" s="71"/>
      <c r="H975" s="71"/>
      <c r="I975" s="72">
        <v>363.45</v>
      </c>
      <c r="J975" s="71"/>
      <c r="K975" s="71"/>
      <c r="L975" s="72">
        <v>363.45</v>
      </c>
      <c r="M975" s="72">
        <v>0</v>
      </c>
      <c r="N975" s="71"/>
      <c r="O975" s="71"/>
      <c r="P975" s="71"/>
      <c r="Q975" s="71"/>
      <c r="R975" s="71"/>
      <c r="S975" s="72">
        <v>0</v>
      </c>
      <c r="T975" s="72">
        <v>0</v>
      </c>
      <c r="U975" s="71"/>
      <c r="V975" s="71"/>
      <c r="W975" s="71"/>
      <c r="X975" s="72">
        <v>0</v>
      </c>
      <c r="Y975" s="72">
        <v>0</v>
      </c>
      <c r="Z975" s="72">
        <v>0</v>
      </c>
      <c r="AA975" s="69"/>
      <c r="AB975" s="69"/>
      <c r="AC975" s="69"/>
    </row>
    <row r="976" spans="1:29" ht="20" x14ac:dyDescent="0.25">
      <c r="A976" s="68" t="s">
        <v>21088</v>
      </c>
      <c r="B976" s="69" t="s">
        <v>19133</v>
      </c>
      <c r="C976" s="69" t="s">
        <v>21089</v>
      </c>
      <c r="D976" s="69" t="s">
        <v>883</v>
      </c>
      <c r="E976" s="69" t="s">
        <v>19043</v>
      </c>
      <c r="F976" s="69" t="s">
        <v>1312</v>
      </c>
      <c r="G976" s="69" t="s">
        <v>1021</v>
      </c>
      <c r="H976" s="69" t="s">
        <v>962</v>
      </c>
      <c r="I976" s="70">
        <v>1017.8</v>
      </c>
      <c r="J976" s="69" t="s">
        <v>4591</v>
      </c>
      <c r="K976" s="69" t="s">
        <v>21090</v>
      </c>
      <c r="L976" s="70">
        <v>1017.8</v>
      </c>
      <c r="M976" s="69"/>
      <c r="N976" s="69" t="s">
        <v>21091</v>
      </c>
      <c r="O976" s="69"/>
      <c r="P976" s="69" t="s">
        <v>2620</v>
      </c>
      <c r="Q976" s="69" t="s">
        <v>1684</v>
      </c>
      <c r="R976" s="69"/>
      <c r="S976" s="70">
        <v>1017.8</v>
      </c>
      <c r="T976" s="70"/>
      <c r="U976" s="69" t="s">
        <v>2073</v>
      </c>
      <c r="V976" s="73">
        <v>42</v>
      </c>
      <c r="W976" s="69" t="s">
        <v>2073</v>
      </c>
      <c r="X976" s="69"/>
      <c r="Y976" s="70"/>
      <c r="Z976" s="69">
        <v>0</v>
      </c>
      <c r="AA976" s="69" t="s">
        <v>989</v>
      </c>
      <c r="AB976" s="69" t="s">
        <v>1144</v>
      </c>
      <c r="AC976" s="69"/>
    </row>
    <row r="977" spans="1:29" x14ac:dyDescent="0.25">
      <c r="A977" s="71" t="s">
        <v>193</v>
      </c>
      <c r="B977" s="71"/>
      <c r="C977" s="71"/>
      <c r="D977" s="71"/>
      <c r="E977" s="71"/>
      <c r="F977" s="71"/>
      <c r="G977" s="71"/>
      <c r="H977" s="71"/>
      <c r="I977" s="72">
        <v>1017.8</v>
      </c>
      <c r="J977" s="71"/>
      <c r="K977" s="71"/>
      <c r="L977" s="72">
        <v>1017.8</v>
      </c>
      <c r="M977" s="72">
        <v>0</v>
      </c>
      <c r="N977" s="71"/>
      <c r="O977" s="71"/>
      <c r="P977" s="71"/>
      <c r="Q977" s="71"/>
      <c r="R977" s="71"/>
      <c r="S977" s="72">
        <v>1017.8</v>
      </c>
      <c r="T977" s="72">
        <v>1017.8</v>
      </c>
      <c r="U977" s="71"/>
      <c r="V977" s="71"/>
      <c r="W977" s="71"/>
      <c r="X977" s="72">
        <v>0</v>
      </c>
      <c r="Y977" s="72">
        <v>0</v>
      </c>
      <c r="Z977" s="72">
        <v>1017.8</v>
      </c>
      <c r="AA977" s="69"/>
      <c r="AB977" s="69"/>
      <c r="AC977" s="69"/>
    </row>
    <row r="978" spans="1:29" ht="40" x14ac:dyDescent="0.25">
      <c r="A978" s="68" t="s">
        <v>21092</v>
      </c>
      <c r="B978" s="69" t="s">
        <v>21093</v>
      </c>
      <c r="C978" s="69" t="s">
        <v>21094</v>
      </c>
      <c r="D978" s="69" t="s">
        <v>1093</v>
      </c>
      <c r="E978" s="69" t="s">
        <v>19043</v>
      </c>
      <c r="F978" s="69" t="s">
        <v>1378</v>
      </c>
      <c r="G978" s="69" t="s">
        <v>1502</v>
      </c>
      <c r="H978" s="69" t="s">
        <v>962</v>
      </c>
      <c r="I978" s="70">
        <v>1511.97</v>
      </c>
      <c r="J978" s="69" t="s">
        <v>4591</v>
      </c>
      <c r="K978" s="69" t="s">
        <v>21095</v>
      </c>
      <c r="L978" s="70">
        <v>1511.97</v>
      </c>
      <c r="M978" s="69"/>
      <c r="N978" s="69" t="s">
        <v>21096</v>
      </c>
      <c r="O978" s="69"/>
      <c r="P978" s="69" t="s">
        <v>1728</v>
      </c>
      <c r="Q978" s="69" t="s">
        <v>1195</v>
      </c>
      <c r="R978" s="69"/>
      <c r="S978" s="70">
        <v>1511.97</v>
      </c>
      <c r="T978" s="70"/>
      <c r="U978" s="69" t="s">
        <v>1258</v>
      </c>
      <c r="V978" s="73">
        <v>22</v>
      </c>
      <c r="W978" s="69" t="s">
        <v>1258</v>
      </c>
      <c r="X978" s="69"/>
      <c r="Y978" s="70"/>
      <c r="Z978" s="69">
        <v>0</v>
      </c>
      <c r="AA978" s="69" t="s">
        <v>989</v>
      </c>
      <c r="AB978" s="69" t="s">
        <v>1144</v>
      </c>
      <c r="AC978" s="69"/>
    </row>
    <row r="979" spans="1:29" x14ac:dyDescent="0.25">
      <c r="A979" s="71" t="s">
        <v>193</v>
      </c>
      <c r="B979" s="71"/>
      <c r="C979" s="71"/>
      <c r="D979" s="71"/>
      <c r="E979" s="71"/>
      <c r="F979" s="71"/>
      <c r="G979" s="71"/>
      <c r="H979" s="71"/>
      <c r="I979" s="72">
        <v>1511.97</v>
      </c>
      <c r="J979" s="71"/>
      <c r="K979" s="71"/>
      <c r="L979" s="72">
        <v>1511.97</v>
      </c>
      <c r="M979" s="72">
        <v>0</v>
      </c>
      <c r="N979" s="71"/>
      <c r="O979" s="71"/>
      <c r="P979" s="71"/>
      <c r="Q979" s="71"/>
      <c r="R979" s="71"/>
      <c r="S979" s="72">
        <v>1511.97</v>
      </c>
      <c r="T979" s="72">
        <v>1511.97</v>
      </c>
      <c r="U979" s="71"/>
      <c r="V979" s="71"/>
      <c r="W979" s="71"/>
      <c r="X979" s="72">
        <v>0</v>
      </c>
      <c r="Y979" s="72">
        <v>0</v>
      </c>
      <c r="Z979" s="72">
        <v>1511.97</v>
      </c>
      <c r="AA979" s="69"/>
      <c r="AB979" s="69"/>
      <c r="AC979" s="69"/>
    </row>
    <row r="980" spans="1:29" ht="20" x14ac:dyDescent="0.25">
      <c r="A980" s="68" t="s">
        <v>21097</v>
      </c>
      <c r="B980" s="69" t="s">
        <v>19059</v>
      </c>
      <c r="C980" s="69" t="s">
        <v>21098</v>
      </c>
      <c r="D980" s="69" t="s">
        <v>4583</v>
      </c>
      <c r="E980" s="69" t="s">
        <v>18976</v>
      </c>
      <c r="F980" s="69" t="s">
        <v>1378</v>
      </c>
      <c r="G980" s="69" t="s">
        <v>1021</v>
      </c>
      <c r="H980" s="69" t="s">
        <v>962</v>
      </c>
      <c r="I980" s="70">
        <v>6091.31</v>
      </c>
      <c r="J980" s="69" t="s">
        <v>4591</v>
      </c>
      <c r="K980" s="69" t="s">
        <v>21099</v>
      </c>
      <c r="L980" s="70">
        <v>6091.31</v>
      </c>
      <c r="M980" s="69"/>
      <c r="N980" s="69" t="s">
        <v>21100</v>
      </c>
      <c r="O980" s="69"/>
      <c r="P980" s="69" t="s">
        <v>2050</v>
      </c>
      <c r="Q980" s="69" t="s">
        <v>1069</v>
      </c>
      <c r="R980" s="69"/>
      <c r="S980" s="70">
        <v>6091.31</v>
      </c>
      <c r="T980" s="70"/>
      <c r="U980" s="69"/>
      <c r="V980" s="69"/>
      <c r="W980" s="69" t="s">
        <v>1202</v>
      </c>
      <c r="X980" s="69"/>
      <c r="Y980" s="70"/>
      <c r="Z980" s="69">
        <v>0</v>
      </c>
      <c r="AA980" s="69" t="s">
        <v>989</v>
      </c>
      <c r="AB980" s="69" t="s">
        <v>1144</v>
      </c>
      <c r="AC980" s="69"/>
    </row>
    <row r="981" spans="1:29" x14ac:dyDescent="0.25">
      <c r="A981" s="71" t="s">
        <v>193</v>
      </c>
      <c r="B981" s="71"/>
      <c r="C981" s="71"/>
      <c r="D981" s="71"/>
      <c r="E981" s="71"/>
      <c r="F981" s="71"/>
      <c r="G981" s="71"/>
      <c r="H981" s="71"/>
      <c r="I981" s="72">
        <v>6091.31</v>
      </c>
      <c r="J981" s="71"/>
      <c r="K981" s="71"/>
      <c r="L981" s="72">
        <v>6091.31</v>
      </c>
      <c r="M981" s="72">
        <v>0</v>
      </c>
      <c r="N981" s="71"/>
      <c r="O981" s="71"/>
      <c r="P981" s="71"/>
      <c r="Q981" s="71"/>
      <c r="R981" s="71"/>
      <c r="S981" s="72">
        <v>6091.31</v>
      </c>
      <c r="T981" s="72">
        <v>0</v>
      </c>
      <c r="U981" s="71"/>
      <c r="V981" s="71"/>
      <c r="W981" s="71"/>
      <c r="X981" s="72">
        <v>6091.31</v>
      </c>
      <c r="Y981" s="72">
        <v>0</v>
      </c>
      <c r="Z981" s="72">
        <v>0</v>
      </c>
      <c r="AA981" s="69"/>
      <c r="AB981" s="69"/>
      <c r="AC981" s="69"/>
    </row>
    <row r="982" spans="1:29" ht="40" x14ac:dyDescent="0.25">
      <c r="A982" s="68" t="s">
        <v>21101</v>
      </c>
      <c r="B982" s="69" t="s">
        <v>19726</v>
      </c>
      <c r="C982" s="69" t="s">
        <v>21102</v>
      </c>
      <c r="D982" s="69" t="s">
        <v>5164</v>
      </c>
      <c r="E982" s="69" t="s">
        <v>19043</v>
      </c>
      <c r="F982" s="69" t="s">
        <v>1379</v>
      </c>
      <c r="G982" s="69" t="s">
        <v>1021</v>
      </c>
      <c r="H982" s="69" t="s">
        <v>962</v>
      </c>
      <c r="I982" s="70">
        <v>14170.81</v>
      </c>
      <c r="J982" s="69" t="s">
        <v>4591</v>
      </c>
      <c r="K982" s="69" t="s">
        <v>21103</v>
      </c>
      <c r="L982" s="70">
        <v>13506.63</v>
      </c>
      <c r="M982" s="69"/>
      <c r="N982" s="69" t="s">
        <v>21104</v>
      </c>
      <c r="O982" s="69"/>
      <c r="P982" s="69" t="s">
        <v>2039</v>
      </c>
      <c r="Q982" s="69" t="s">
        <v>2039</v>
      </c>
      <c r="R982" s="69"/>
      <c r="S982" s="70">
        <v>13506.63</v>
      </c>
      <c r="T982" s="70"/>
      <c r="U982" s="69"/>
      <c r="V982" s="69"/>
      <c r="W982" s="69" t="s">
        <v>2039</v>
      </c>
      <c r="X982" s="69"/>
      <c r="Y982" s="70"/>
      <c r="Z982" s="69">
        <v>0</v>
      </c>
      <c r="AA982" s="69" t="s">
        <v>989</v>
      </c>
      <c r="AB982" s="69" t="s">
        <v>1144</v>
      </c>
      <c r="AC982" s="69"/>
    </row>
    <row r="983" spans="1:29" x14ac:dyDescent="0.25">
      <c r="A983" s="71" t="s">
        <v>193</v>
      </c>
      <c r="B983" s="71"/>
      <c r="C983" s="71"/>
      <c r="D983" s="71"/>
      <c r="E983" s="71"/>
      <c r="F983" s="71"/>
      <c r="G983" s="71"/>
      <c r="H983" s="71"/>
      <c r="I983" s="72">
        <v>14170.81</v>
      </c>
      <c r="J983" s="71"/>
      <c r="K983" s="71"/>
      <c r="L983" s="72">
        <v>13506.63</v>
      </c>
      <c r="M983" s="72">
        <v>664.18000000000029</v>
      </c>
      <c r="N983" s="71"/>
      <c r="O983" s="71"/>
      <c r="P983" s="71"/>
      <c r="Q983" s="71"/>
      <c r="R983" s="71"/>
      <c r="S983" s="72">
        <v>13506.63</v>
      </c>
      <c r="T983" s="72">
        <v>0</v>
      </c>
      <c r="U983" s="71"/>
      <c r="V983" s="71"/>
      <c r="W983" s="71"/>
      <c r="X983" s="72">
        <v>13506.63</v>
      </c>
      <c r="Y983" s="72">
        <v>0</v>
      </c>
      <c r="Z983" s="72">
        <v>0</v>
      </c>
      <c r="AA983" s="69"/>
      <c r="AB983" s="69"/>
      <c r="AC983" s="69"/>
    </row>
    <row r="984" spans="1:29" ht="30" x14ac:dyDescent="0.25">
      <c r="A984" s="68" t="s">
        <v>21105</v>
      </c>
      <c r="B984" s="69" t="s">
        <v>19059</v>
      </c>
      <c r="C984" s="69" t="s">
        <v>21106</v>
      </c>
      <c r="D984" s="69" t="s">
        <v>4972</v>
      </c>
      <c r="E984" s="69" t="s">
        <v>18976</v>
      </c>
      <c r="F984" s="69" t="s">
        <v>1002</v>
      </c>
      <c r="G984" s="69" t="s">
        <v>1021</v>
      </c>
      <c r="H984" s="69" t="s">
        <v>962</v>
      </c>
      <c r="I984" s="70">
        <v>558.4</v>
      </c>
      <c r="J984" s="69" t="s">
        <v>4591</v>
      </c>
      <c r="K984" s="69" t="s">
        <v>21107</v>
      </c>
      <c r="L984" s="70">
        <v>558.4</v>
      </c>
      <c r="M984" s="69"/>
      <c r="N984" s="69" t="s">
        <v>21108</v>
      </c>
      <c r="O984" s="69"/>
      <c r="P984" s="69" t="s">
        <v>2831</v>
      </c>
      <c r="Q984" s="69" t="s">
        <v>7566</v>
      </c>
      <c r="R984" s="69"/>
      <c r="S984" s="70">
        <v>558.4</v>
      </c>
      <c r="T984" s="70"/>
      <c r="U984" s="69" t="s">
        <v>1483</v>
      </c>
      <c r="V984" s="73">
        <v>10</v>
      </c>
      <c r="W984" s="69" t="s">
        <v>1483</v>
      </c>
      <c r="X984" s="69"/>
      <c r="Y984" s="70"/>
      <c r="Z984" s="69">
        <v>0</v>
      </c>
      <c r="AA984" s="69" t="s">
        <v>989</v>
      </c>
      <c r="AB984" s="69" t="s">
        <v>1144</v>
      </c>
      <c r="AC984" s="69"/>
    </row>
    <row r="985" spans="1:29" x14ac:dyDescent="0.25">
      <c r="A985" s="71" t="s">
        <v>193</v>
      </c>
      <c r="B985" s="71"/>
      <c r="C985" s="71"/>
      <c r="D985" s="71"/>
      <c r="E985" s="71"/>
      <c r="F985" s="71"/>
      <c r="G985" s="71"/>
      <c r="H985" s="71"/>
      <c r="I985" s="72">
        <v>558.4</v>
      </c>
      <c r="J985" s="71"/>
      <c r="K985" s="71"/>
      <c r="L985" s="72">
        <v>558.4</v>
      </c>
      <c r="M985" s="72">
        <v>0</v>
      </c>
      <c r="N985" s="71"/>
      <c r="O985" s="71"/>
      <c r="P985" s="71"/>
      <c r="Q985" s="71"/>
      <c r="R985" s="71"/>
      <c r="S985" s="72">
        <v>558.4</v>
      </c>
      <c r="T985" s="72">
        <v>558.4</v>
      </c>
      <c r="U985" s="71"/>
      <c r="V985" s="71"/>
      <c r="W985" s="71"/>
      <c r="X985" s="72">
        <v>0</v>
      </c>
      <c r="Y985" s="72">
        <v>0</v>
      </c>
      <c r="Z985" s="72">
        <v>558.4</v>
      </c>
      <c r="AA985" s="69"/>
      <c r="AB985" s="69"/>
      <c r="AC985" s="69"/>
    </row>
    <row r="986" spans="1:29" ht="30" x14ac:dyDescent="0.25">
      <c r="A986" s="68" t="s">
        <v>21109</v>
      </c>
      <c r="B986" s="69" t="s">
        <v>21093</v>
      </c>
      <c r="C986" s="69" t="s">
        <v>21110</v>
      </c>
      <c r="D986" s="69" t="s">
        <v>4972</v>
      </c>
      <c r="E986" s="69" t="s">
        <v>19043</v>
      </c>
      <c r="F986" s="69" t="s">
        <v>1002</v>
      </c>
      <c r="G986" s="69" t="s">
        <v>1021</v>
      </c>
      <c r="H986" s="69" t="s">
        <v>962</v>
      </c>
      <c r="I986" s="70">
        <v>48010.71</v>
      </c>
      <c r="J986" s="69" t="s">
        <v>4591</v>
      </c>
      <c r="K986" s="69" t="s">
        <v>21111</v>
      </c>
      <c r="L986" s="70">
        <v>48010.71</v>
      </c>
      <c r="M986" s="69"/>
      <c r="N986" s="69" t="s">
        <v>21112</v>
      </c>
      <c r="O986" s="69"/>
      <c r="P986" s="69" t="s">
        <v>2831</v>
      </c>
      <c r="Q986" s="69" t="s">
        <v>16982</v>
      </c>
      <c r="R986" s="69"/>
      <c r="S986" s="70">
        <v>48010.71</v>
      </c>
      <c r="T986" s="70"/>
      <c r="U986" s="69" t="s">
        <v>1483</v>
      </c>
      <c r="V986" s="73">
        <v>10</v>
      </c>
      <c r="W986" s="69" t="s">
        <v>1483</v>
      </c>
      <c r="X986" s="69"/>
      <c r="Y986" s="70"/>
      <c r="Z986" s="69">
        <v>0</v>
      </c>
      <c r="AA986" s="69" t="s">
        <v>989</v>
      </c>
      <c r="AB986" s="69" t="s">
        <v>1144</v>
      </c>
      <c r="AC986" s="69"/>
    </row>
    <row r="987" spans="1:29" x14ac:dyDescent="0.25">
      <c r="A987" s="71" t="s">
        <v>193</v>
      </c>
      <c r="B987" s="71"/>
      <c r="C987" s="71"/>
      <c r="D987" s="71"/>
      <c r="E987" s="71"/>
      <c r="F987" s="71"/>
      <c r="G987" s="71"/>
      <c r="H987" s="71"/>
      <c r="I987" s="72">
        <v>48010.71</v>
      </c>
      <c r="J987" s="71"/>
      <c r="K987" s="71"/>
      <c r="L987" s="72">
        <v>48010.71</v>
      </c>
      <c r="M987" s="72">
        <v>0</v>
      </c>
      <c r="N987" s="71"/>
      <c r="O987" s="71"/>
      <c r="P987" s="71"/>
      <c r="Q987" s="71"/>
      <c r="R987" s="71"/>
      <c r="S987" s="72">
        <v>48010.71</v>
      </c>
      <c r="T987" s="72">
        <v>48010.71</v>
      </c>
      <c r="U987" s="71"/>
      <c r="V987" s="71"/>
      <c r="W987" s="71"/>
      <c r="X987" s="72">
        <v>0</v>
      </c>
      <c r="Y987" s="72">
        <v>0</v>
      </c>
      <c r="Z987" s="72">
        <v>48010.71</v>
      </c>
      <c r="AA987" s="69"/>
      <c r="AB987" s="69"/>
      <c r="AC987" s="69"/>
    </row>
    <row r="988" spans="1:29" ht="20" x14ac:dyDescent="0.25">
      <c r="A988" s="68" t="s">
        <v>21113</v>
      </c>
      <c r="B988" s="69" t="s">
        <v>20816</v>
      </c>
      <c r="C988" s="69" t="s">
        <v>21114</v>
      </c>
      <c r="D988" s="69" t="s">
        <v>4611</v>
      </c>
      <c r="E988" s="69" t="s">
        <v>18976</v>
      </c>
      <c r="F988" s="69" t="s">
        <v>1199</v>
      </c>
      <c r="G988" s="69" t="s">
        <v>1021</v>
      </c>
      <c r="H988" s="69" t="s">
        <v>962</v>
      </c>
      <c r="I988" s="70">
        <v>288</v>
      </c>
      <c r="J988" s="69" t="s">
        <v>4591</v>
      </c>
      <c r="K988" s="69" t="s">
        <v>21115</v>
      </c>
      <c r="L988" s="70">
        <v>288</v>
      </c>
      <c r="M988" s="69"/>
      <c r="N988" s="69" t="s">
        <v>21116</v>
      </c>
      <c r="O988" s="69"/>
      <c r="P988" s="69" t="s">
        <v>4510</v>
      </c>
      <c r="Q988" s="69" t="s">
        <v>1211</v>
      </c>
      <c r="R988" s="69"/>
      <c r="S988" s="70">
        <v>288</v>
      </c>
      <c r="T988" s="70"/>
      <c r="U988" s="69" t="s">
        <v>1211</v>
      </c>
      <c r="V988" s="73">
        <v>89</v>
      </c>
      <c r="W988" s="69" t="s">
        <v>1211</v>
      </c>
      <c r="X988" s="69"/>
      <c r="Y988" s="70"/>
      <c r="Z988" s="69">
        <v>0</v>
      </c>
      <c r="AA988" s="69" t="s">
        <v>989</v>
      </c>
      <c r="AB988" s="69" t="s">
        <v>1144</v>
      </c>
      <c r="AC988" s="69"/>
    </row>
    <row r="989" spans="1:29" x14ac:dyDescent="0.25">
      <c r="A989" s="71" t="s">
        <v>193</v>
      </c>
      <c r="B989" s="71"/>
      <c r="C989" s="71"/>
      <c r="D989" s="71"/>
      <c r="E989" s="71"/>
      <c r="F989" s="71"/>
      <c r="G989" s="71"/>
      <c r="H989" s="71"/>
      <c r="I989" s="72">
        <v>288</v>
      </c>
      <c r="J989" s="71"/>
      <c r="K989" s="71"/>
      <c r="L989" s="72">
        <v>288</v>
      </c>
      <c r="M989" s="72">
        <v>0</v>
      </c>
      <c r="N989" s="71"/>
      <c r="O989" s="71"/>
      <c r="P989" s="71"/>
      <c r="Q989" s="71"/>
      <c r="R989" s="71"/>
      <c r="S989" s="72">
        <v>288</v>
      </c>
      <c r="T989" s="72">
        <v>288</v>
      </c>
      <c r="U989" s="71"/>
      <c r="V989" s="71"/>
      <c r="W989" s="71"/>
      <c r="X989" s="72">
        <v>0</v>
      </c>
      <c r="Y989" s="72">
        <v>0</v>
      </c>
      <c r="Z989" s="72">
        <v>288</v>
      </c>
      <c r="AA989" s="69"/>
      <c r="AB989" s="69"/>
      <c r="AC989" s="69"/>
    </row>
    <row r="990" spans="1:29" ht="40" x14ac:dyDescent="0.25">
      <c r="A990" s="68" t="s">
        <v>21117</v>
      </c>
      <c r="B990" s="69" t="s">
        <v>21118</v>
      </c>
      <c r="C990" s="69" t="s">
        <v>21119</v>
      </c>
      <c r="D990" s="69" t="s">
        <v>4623</v>
      </c>
      <c r="E990" s="69" t="s">
        <v>18976</v>
      </c>
      <c r="F990" s="69" t="s">
        <v>1199</v>
      </c>
      <c r="G990" s="69" t="s">
        <v>1021</v>
      </c>
      <c r="H990" s="69" t="s">
        <v>962</v>
      </c>
      <c r="I990" s="70">
        <v>17888.93</v>
      </c>
      <c r="J990" s="69" t="s">
        <v>4591</v>
      </c>
      <c r="K990" s="69" t="s">
        <v>21120</v>
      </c>
      <c r="L990" s="70">
        <v>17888.93</v>
      </c>
      <c r="M990" s="69"/>
      <c r="N990" s="69" t="s">
        <v>21121</v>
      </c>
      <c r="O990" s="69"/>
      <c r="P990" s="69" t="s">
        <v>2743</v>
      </c>
      <c r="Q990" s="69" t="s">
        <v>2023</v>
      </c>
      <c r="R990" s="69"/>
      <c r="S990" s="70">
        <v>17888.93</v>
      </c>
      <c r="T990" s="70"/>
      <c r="U990" s="69" t="s">
        <v>2023</v>
      </c>
      <c r="V990" s="73">
        <v>71</v>
      </c>
      <c r="W990" s="69" t="s">
        <v>2023</v>
      </c>
      <c r="X990" s="69"/>
      <c r="Y990" s="70"/>
      <c r="Z990" s="69">
        <v>0</v>
      </c>
      <c r="AA990" s="69" t="s">
        <v>989</v>
      </c>
      <c r="AB990" s="69" t="s">
        <v>1144</v>
      </c>
      <c r="AC990" s="69"/>
    </row>
    <row r="991" spans="1:29" x14ac:dyDescent="0.25">
      <c r="A991" s="71" t="s">
        <v>193</v>
      </c>
      <c r="B991" s="71"/>
      <c r="C991" s="71"/>
      <c r="D991" s="71"/>
      <c r="E991" s="71"/>
      <c r="F991" s="71"/>
      <c r="G991" s="71"/>
      <c r="H991" s="71"/>
      <c r="I991" s="72">
        <v>17888.93</v>
      </c>
      <c r="J991" s="71"/>
      <c r="K991" s="71"/>
      <c r="L991" s="72">
        <v>17888.93</v>
      </c>
      <c r="M991" s="72">
        <v>0</v>
      </c>
      <c r="N991" s="71"/>
      <c r="O991" s="71"/>
      <c r="P991" s="71"/>
      <c r="Q991" s="71"/>
      <c r="R991" s="71"/>
      <c r="S991" s="72">
        <v>17888.93</v>
      </c>
      <c r="T991" s="72">
        <v>17888.93</v>
      </c>
      <c r="U991" s="71"/>
      <c r="V991" s="71"/>
      <c r="W991" s="71"/>
      <c r="X991" s="72">
        <v>0</v>
      </c>
      <c r="Y991" s="72">
        <v>0</v>
      </c>
      <c r="Z991" s="72">
        <v>17888.93</v>
      </c>
      <c r="AA991" s="69"/>
      <c r="AB991" s="69"/>
      <c r="AC991" s="69"/>
    </row>
    <row r="992" spans="1:29" ht="30" x14ac:dyDescent="0.25">
      <c r="A992" s="68" t="s">
        <v>21122</v>
      </c>
      <c r="B992" s="69" t="s">
        <v>21123</v>
      </c>
      <c r="C992" s="69" t="s">
        <v>21124</v>
      </c>
      <c r="D992" s="69" t="s">
        <v>1876</v>
      </c>
      <c r="E992" s="69" t="s">
        <v>18976</v>
      </c>
      <c r="F992" s="69" t="s">
        <v>1259</v>
      </c>
      <c r="G992" s="69" t="s">
        <v>1886</v>
      </c>
      <c r="H992" s="69" t="s">
        <v>962</v>
      </c>
      <c r="I992" s="70">
        <v>3734.26</v>
      </c>
      <c r="J992" s="69" t="s">
        <v>4591</v>
      </c>
      <c r="K992" s="69" t="s">
        <v>21125</v>
      </c>
      <c r="L992" s="70">
        <v>3734.26</v>
      </c>
      <c r="M992" s="69"/>
      <c r="N992" s="69" t="s">
        <v>21126</v>
      </c>
      <c r="O992" s="69"/>
      <c r="P992" s="69" t="s">
        <v>4510</v>
      </c>
      <c r="Q992" s="69" t="s">
        <v>2309</v>
      </c>
      <c r="R992" s="69"/>
      <c r="S992" s="70">
        <v>3734.26</v>
      </c>
      <c r="T992" s="70"/>
      <c r="U992" s="69" t="s">
        <v>1728</v>
      </c>
      <c r="V992" s="73">
        <v>24</v>
      </c>
      <c r="W992" s="69" t="s">
        <v>1728</v>
      </c>
      <c r="X992" s="69"/>
      <c r="Y992" s="70"/>
      <c r="Z992" s="69">
        <v>0</v>
      </c>
      <c r="AA992" s="69" t="s">
        <v>989</v>
      </c>
      <c r="AB992" s="69" t="s">
        <v>1144</v>
      </c>
      <c r="AC992" s="69"/>
    </row>
    <row r="993" spans="1:29" x14ac:dyDescent="0.25">
      <c r="A993" s="71" t="s">
        <v>193</v>
      </c>
      <c r="B993" s="71"/>
      <c r="C993" s="71"/>
      <c r="D993" s="71"/>
      <c r="E993" s="71"/>
      <c r="F993" s="71"/>
      <c r="G993" s="71"/>
      <c r="H993" s="71"/>
      <c r="I993" s="72">
        <v>3734.26</v>
      </c>
      <c r="J993" s="71"/>
      <c r="K993" s="71"/>
      <c r="L993" s="72">
        <v>3734.26</v>
      </c>
      <c r="M993" s="72">
        <v>0</v>
      </c>
      <c r="N993" s="71"/>
      <c r="O993" s="71"/>
      <c r="P993" s="71"/>
      <c r="Q993" s="71"/>
      <c r="R993" s="71"/>
      <c r="S993" s="72">
        <v>3734.26</v>
      </c>
      <c r="T993" s="72">
        <v>3734.26</v>
      </c>
      <c r="U993" s="71"/>
      <c r="V993" s="71"/>
      <c r="W993" s="71"/>
      <c r="X993" s="72">
        <v>0</v>
      </c>
      <c r="Y993" s="72">
        <v>0</v>
      </c>
      <c r="Z993" s="72">
        <v>3734.26</v>
      </c>
      <c r="AA993" s="69"/>
      <c r="AB993" s="69"/>
      <c r="AC993" s="69"/>
    </row>
    <row r="994" spans="1:29" ht="30" x14ac:dyDescent="0.25">
      <c r="A994" s="68" t="s">
        <v>21127</v>
      </c>
      <c r="B994" s="69" t="s">
        <v>19133</v>
      </c>
      <c r="C994" s="69" t="s">
        <v>21128</v>
      </c>
      <c r="D994" s="69" t="s">
        <v>4589</v>
      </c>
      <c r="E994" s="69" t="s">
        <v>19043</v>
      </c>
      <c r="F994" s="69" t="s">
        <v>1374</v>
      </c>
      <c r="G994" s="69" t="s">
        <v>1886</v>
      </c>
      <c r="H994" s="69" t="s">
        <v>962</v>
      </c>
      <c r="I994" s="70">
        <v>191.25</v>
      </c>
      <c r="J994" s="69" t="s">
        <v>4591</v>
      </c>
      <c r="K994" s="69" t="s">
        <v>21129</v>
      </c>
      <c r="L994" s="70">
        <v>191.25</v>
      </c>
      <c r="M994" s="69"/>
      <c r="N994" s="69" t="s">
        <v>21130</v>
      </c>
      <c r="O994" s="69"/>
      <c r="P994" s="69" t="s">
        <v>1912</v>
      </c>
      <c r="Q994" s="69" t="s">
        <v>1912</v>
      </c>
      <c r="R994" s="69"/>
      <c r="S994" s="70">
        <v>191.25</v>
      </c>
      <c r="T994" s="70"/>
      <c r="U994" s="69" t="s">
        <v>1912</v>
      </c>
      <c r="V994" s="73">
        <v>0</v>
      </c>
      <c r="W994" s="69" t="s">
        <v>1912</v>
      </c>
      <c r="X994" s="69"/>
      <c r="Y994" s="70"/>
      <c r="Z994" s="69">
        <v>0</v>
      </c>
      <c r="AA994" s="69" t="s">
        <v>989</v>
      </c>
      <c r="AB994" s="69" t="s">
        <v>1144</v>
      </c>
      <c r="AC994" s="69"/>
    </row>
    <row r="995" spans="1:29" x14ac:dyDescent="0.25">
      <c r="A995" s="71" t="s">
        <v>193</v>
      </c>
      <c r="B995" s="71"/>
      <c r="C995" s="71"/>
      <c r="D995" s="71"/>
      <c r="E995" s="71"/>
      <c r="F995" s="71"/>
      <c r="G995" s="71"/>
      <c r="H995" s="71"/>
      <c r="I995" s="72">
        <v>191.25</v>
      </c>
      <c r="J995" s="71"/>
      <c r="K995" s="71"/>
      <c r="L995" s="72">
        <v>191.25</v>
      </c>
      <c r="M995" s="72">
        <v>0</v>
      </c>
      <c r="N995" s="71"/>
      <c r="O995" s="71"/>
      <c r="P995" s="71"/>
      <c r="Q995" s="71"/>
      <c r="R995" s="71"/>
      <c r="S995" s="72">
        <v>191.25</v>
      </c>
      <c r="T995" s="72">
        <v>191.25</v>
      </c>
      <c r="U995" s="71"/>
      <c r="V995" s="71"/>
      <c r="W995" s="71"/>
      <c r="X995" s="72">
        <v>0</v>
      </c>
      <c r="Y995" s="72">
        <v>0</v>
      </c>
      <c r="Z995" s="72">
        <v>191.25</v>
      </c>
      <c r="AA995" s="69"/>
      <c r="AB995" s="69"/>
      <c r="AC995" s="69"/>
    </row>
    <row r="996" spans="1:29" ht="30" x14ac:dyDescent="0.25">
      <c r="A996" s="68" t="s">
        <v>21131</v>
      </c>
      <c r="B996" s="69" t="s">
        <v>21093</v>
      </c>
      <c r="C996" s="69" t="s">
        <v>21132</v>
      </c>
      <c r="D996" s="69" t="s">
        <v>4686</v>
      </c>
      <c r="E996" s="69" t="s">
        <v>19043</v>
      </c>
      <c r="F996" s="69" t="s">
        <v>1374</v>
      </c>
      <c r="G996" s="69" t="s">
        <v>1886</v>
      </c>
      <c r="H996" s="69" t="s">
        <v>962</v>
      </c>
      <c r="I996" s="70">
        <v>50179.75</v>
      </c>
      <c r="J996" s="69" t="s">
        <v>4591</v>
      </c>
      <c r="K996" s="69" t="s">
        <v>21133</v>
      </c>
      <c r="L996" s="70">
        <v>30654.73</v>
      </c>
      <c r="M996" s="69"/>
      <c r="N996" s="69" t="s">
        <v>21134</v>
      </c>
      <c r="O996" s="69"/>
      <c r="P996" s="69" t="s">
        <v>1548</v>
      </c>
      <c r="Q996" s="69" t="s">
        <v>1694</v>
      </c>
      <c r="R996" s="69"/>
      <c r="S996" s="70">
        <v>30654.73</v>
      </c>
      <c r="T996" s="70"/>
      <c r="U996" s="69" t="s">
        <v>1269</v>
      </c>
      <c r="V996" s="73">
        <v>23</v>
      </c>
      <c r="W996" s="69" t="s">
        <v>1269</v>
      </c>
      <c r="X996" s="69"/>
      <c r="Y996" s="70"/>
      <c r="Z996" s="69">
        <v>0</v>
      </c>
      <c r="AA996" s="69" t="s">
        <v>989</v>
      </c>
      <c r="AB996" s="69" t="s">
        <v>1144</v>
      </c>
      <c r="AC996" s="69"/>
    </row>
    <row r="997" spans="1:29" x14ac:dyDescent="0.25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 t="s">
        <v>21135</v>
      </c>
      <c r="L997" s="70">
        <v>19525.02</v>
      </c>
      <c r="M997" s="69"/>
      <c r="N997" s="69" t="s">
        <v>21136</v>
      </c>
      <c r="O997" s="69"/>
      <c r="P997" s="69" t="s">
        <v>1195</v>
      </c>
      <c r="Q997" s="69" t="s">
        <v>1195</v>
      </c>
      <c r="R997" s="69"/>
      <c r="S997" s="70">
        <v>19525.02</v>
      </c>
      <c r="T997" s="70"/>
      <c r="U997" s="69" t="s">
        <v>1195</v>
      </c>
      <c r="V997" s="73">
        <v>0</v>
      </c>
      <c r="W997" s="69" t="s">
        <v>1728</v>
      </c>
      <c r="X997" s="69"/>
      <c r="Y997" s="70"/>
      <c r="Z997" s="69">
        <v>0</v>
      </c>
      <c r="AA997" s="69"/>
      <c r="AB997" s="69" t="s">
        <v>1144</v>
      </c>
      <c r="AC997" s="69"/>
    </row>
    <row r="998" spans="1:29" x14ac:dyDescent="0.25">
      <c r="A998" s="71" t="s">
        <v>193</v>
      </c>
      <c r="B998" s="71"/>
      <c r="C998" s="71"/>
      <c r="D998" s="71"/>
      <c r="E998" s="71"/>
      <c r="F998" s="71"/>
      <c r="G998" s="71"/>
      <c r="H998" s="71"/>
      <c r="I998" s="72">
        <v>50179.75</v>
      </c>
      <c r="J998" s="71"/>
      <c r="K998" s="71"/>
      <c r="L998" s="72">
        <v>50179.75</v>
      </c>
      <c r="M998" s="72">
        <v>0</v>
      </c>
      <c r="N998" s="71"/>
      <c r="O998" s="71"/>
      <c r="P998" s="71"/>
      <c r="Q998" s="71"/>
      <c r="R998" s="71"/>
      <c r="S998" s="72">
        <v>50179.75</v>
      </c>
      <c r="T998" s="72">
        <v>50179.75</v>
      </c>
      <c r="U998" s="71"/>
      <c r="V998" s="71"/>
      <c r="W998" s="71"/>
      <c r="X998" s="72">
        <v>0</v>
      </c>
      <c r="Y998" s="72">
        <v>0</v>
      </c>
      <c r="Z998" s="72">
        <v>50179.75</v>
      </c>
      <c r="AA998" s="69"/>
      <c r="AB998" s="69"/>
      <c r="AC998" s="69"/>
    </row>
    <row r="999" spans="1:29" ht="30" x14ac:dyDescent="0.25">
      <c r="A999" s="68" t="s">
        <v>21137</v>
      </c>
      <c r="B999" s="69" t="s">
        <v>19059</v>
      </c>
      <c r="C999" s="69" t="s">
        <v>21138</v>
      </c>
      <c r="D999" s="69" t="s">
        <v>3313</v>
      </c>
      <c r="E999" s="69" t="s">
        <v>18976</v>
      </c>
      <c r="F999" s="69" t="s">
        <v>1374</v>
      </c>
      <c r="G999" s="69" t="s">
        <v>1886</v>
      </c>
      <c r="H999" s="69" t="s">
        <v>962</v>
      </c>
      <c r="I999" s="70">
        <v>7853.14</v>
      </c>
      <c r="J999" s="69" t="s">
        <v>4591</v>
      </c>
      <c r="K999" s="69" t="s">
        <v>21139</v>
      </c>
      <c r="L999" s="70">
        <v>7853.14</v>
      </c>
      <c r="M999" s="69"/>
      <c r="N999" s="69" t="s">
        <v>21140</v>
      </c>
      <c r="O999" s="69"/>
      <c r="P999" s="69" t="s">
        <v>1064</v>
      </c>
      <c r="Q999" s="69" t="s">
        <v>7422</v>
      </c>
      <c r="R999" s="69"/>
      <c r="S999" s="70">
        <v>7853.14</v>
      </c>
      <c r="T999" s="70"/>
      <c r="U999" s="69" t="s">
        <v>1484</v>
      </c>
      <c r="V999" s="73">
        <v>17</v>
      </c>
      <c r="W999" s="69" t="s">
        <v>1484</v>
      </c>
      <c r="X999" s="69"/>
      <c r="Y999" s="70"/>
      <c r="Z999" s="69">
        <v>0</v>
      </c>
      <c r="AA999" s="69" t="s">
        <v>989</v>
      </c>
      <c r="AB999" s="69" t="s">
        <v>1144</v>
      </c>
      <c r="AC999" s="69"/>
    </row>
    <row r="1000" spans="1:29" x14ac:dyDescent="0.25">
      <c r="A1000" s="71" t="s">
        <v>193</v>
      </c>
      <c r="B1000" s="71"/>
      <c r="C1000" s="71"/>
      <c r="D1000" s="71"/>
      <c r="E1000" s="71"/>
      <c r="F1000" s="71"/>
      <c r="G1000" s="71"/>
      <c r="H1000" s="71"/>
      <c r="I1000" s="72">
        <v>7853.14</v>
      </c>
      <c r="J1000" s="71"/>
      <c r="K1000" s="71"/>
      <c r="L1000" s="72">
        <v>7853.14</v>
      </c>
      <c r="M1000" s="72">
        <v>0</v>
      </c>
      <c r="N1000" s="71"/>
      <c r="O1000" s="71"/>
      <c r="P1000" s="71"/>
      <c r="Q1000" s="71"/>
      <c r="R1000" s="71"/>
      <c r="S1000" s="72">
        <v>7853.14</v>
      </c>
      <c r="T1000" s="72">
        <v>7853.14</v>
      </c>
      <c r="U1000" s="71"/>
      <c r="V1000" s="71"/>
      <c r="W1000" s="71"/>
      <c r="X1000" s="72">
        <v>0</v>
      </c>
      <c r="Y1000" s="72">
        <v>0</v>
      </c>
      <c r="Z1000" s="72">
        <v>7853.14</v>
      </c>
      <c r="AA1000" s="69"/>
      <c r="AB1000" s="69"/>
      <c r="AC1000" s="69"/>
    </row>
    <row r="1001" spans="1:29" ht="40" x14ac:dyDescent="0.25">
      <c r="A1001" s="68" t="s">
        <v>21141</v>
      </c>
      <c r="B1001" s="69" t="s">
        <v>21142</v>
      </c>
      <c r="C1001" s="69" t="s">
        <v>21143</v>
      </c>
      <c r="D1001" s="69" t="s">
        <v>9549</v>
      </c>
      <c r="E1001" s="69" t="s">
        <v>19043</v>
      </c>
      <c r="F1001" s="69" t="s">
        <v>1374</v>
      </c>
      <c r="G1001" s="69" t="s">
        <v>1886</v>
      </c>
      <c r="H1001" s="69" t="s">
        <v>962</v>
      </c>
      <c r="I1001" s="70">
        <v>5283.99</v>
      </c>
      <c r="J1001" s="69" t="s">
        <v>4591</v>
      </c>
      <c r="K1001" s="69" t="s">
        <v>21144</v>
      </c>
      <c r="L1001" s="70">
        <v>5283.99</v>
      </c>
      <c r="M1001" s="69"/>
      <c r="N1001" s="69" t="s">
        <v>21145</v>
      </c>
      <c r="O1001" s="69"/>
      <c r="P1001" s="69" t="s">
        <v>2620</v>
      </c>
      <c r="Q1001" s="69" t="s">
        <v>2023</v>
      </c>
      <c r="R1001" s="69"/>
      <c r="S1001" s="70">
        <v>5283.99</v>
      </c>
      <c r="T1001" s="70"/>
      <c r="U1001" s="69" t="s">
        <v>2023</v>
      </c>
      <c r="V1001" s="73">
        <v>22</v>
      </c>
      <c r="W1001" s="69" t="s">
        <v>2023</v>
      </c>
      <c r="X1001" s="69"/>
      <c r="Y1001" s="70"/>
      <c r="Z1001" s="69">
        <v>0</v>
      </c>
      <c r="AA1001" s="69" t="s">
        <v>989</v>
      </c>
      <c r="AB1001" s="69" t="s">
        <v>1144</v>
      </c>
      <c r="AC1001" s="69"/>
    </row>
    <row r="1002" spans="1:29" x14ac:dyDescent="0.25">
      <c r="A1002" s="71" t="s">
        <v>193</v>
      </c>
      <c r="B1002" s="71"/>
      <c r="C1002" s="71"/>
      <c r="D1002" s="71"/>
      <c r="E1002" s="71"/>
      <c r="F1002" s="71"/>
      <c r="G1002" s="71"/>
      <c r="H1002" s="71"/>
      <c r="I1002" s="72">
        <v>5283.99</v>
      </c>
      <c r="J1002" s="71"/>
      <c r="K1002" s="71"/>
      <c r="L1002" s="72">
        <v>5283.99</v>
      </c>
      <c r="M1002" s="72">
        <v>0</v>
      </c>
      <c r="N1002" s="71"/>
      <c r="O1002" s="71"/>
      <c r="P1002" s="71"/>
      <c r="Q1002" s="71"/>
      <c r="R1002" s="71"/>
      <c r="S1002" s="72">
        <v>5283.99</v>
      </c>
      <c r="T1002" s="72">
        <v>5283.99</v>
      </c>
      <c r="U1002" s="71"/>
      <c r="V1002" s="71"/>
      <c r="W1002" s="71"/>
      <c r="X1002" s="72">
        <v>0</v>
      </c>
      <c r="Y1002" s="72">
        <v>0</v>
      </c>
      <c r="Z1002" s="72">
        <v>5283.99</v>
      </c>
      <c r="AA1002" s="69"/>
      <c r="AB1002" s="69"/>
      <c r="AC1002" s="69"/>
    </row>
    <row r="1003" spans="1:29" ht="30" x14ac:dyDescent="0.25">
      <c r="A1003" s="68" t="s">
        <v>21146</v>
      </c>
      <c r="B1003" s="69" t="s">
        <v>19059</v>
      </c>
      <c r="C1003" s="69" t="s">
        <v>21147</v>
      </c>
      <c r="D1003" s="69" t="s">
        <v>3313</v>
      </c>
      <c r="E1003" s="69" t="s">
        <v>18976</v>
      </c>
      <c r="F1003" s="69" t="s">
        <v>1374</v>
      </c>
      <c r="G1003" s="69" t="s">
        <v>976</v>
      </c>
      <c r="H1003" s="69" t="s">
        <v>962</v>
      </c>
      <c r="I1003" s="70">
        <v>3962.48</v>
      </c>
      <c r="J1003" s="69" t="s">
        <v>4591</v>
      </c>
      <c r="K1003" s="69" t="s">
        <v>21148</v>
      </c>
      <c r="L1003" s="70">
        <v>3962.48</v>
      </c>
      <c r="M1003" s="69"/>
      <c r="N1003" s="69" t="s">
        <v>21149</v>
      </c>
      <c r="O1003" s="69"/>
      <c r="P1003" s="69" t="s">
        <v>1064</v>
      </c>
      <c r="Q1003" s="69" t="s">
        <v>2028</v>
      </c>
      <c r="R1003" s="69"/>
      <c r="S1003" s="70">
        <v>3962.48</v>
      </c>
      <c r="T1003" s="70"/>
      <c r="U1003" s="69" t="s">
        <v>2028</v>
      </c>
      <c r="V1003" s="73">
        <v>28</v>
      </c>
      <c r="W1003" s="69" t="s">
        <v>2028</v>
      </c>
      <c r="X1003" s="69"/>
      <c r="Y1003" s="70"/>
      <c r="Z1003" s="69">
        <v>0</v>
      </c>
      <c r="AA1003" s="69" t="s">
        <v>989</v>
      </c>
      <c r="AB1003" s="69" t="s">
        <v>1144</v>
      </c>
      <c r="AC1003" s="69"/>
    </row>
    <row r="1004" spans="1:29" x14ac:dyDescent="0.25">
      <c r="A1004" s="71" t="s">
        <v>193</v>
      </c>
      <c r="B1004" s="71"/>
      <c r="C1004" s="71"/>
      <c r="D1004" s="71"/>
      <c r="E1004" s="71"/>
      <c r="F1004" s="71"/>
      <c r="G1004" s="71"/>
      <c r="H1004" s="71"/>
      <c r="I1004" s="72">
        <v>3962.48</v>
      </c>
      <c r="J1004" s="71"/>
      <c r="K1004" s="71"/>
      <c r="L1004" s="72">
        <v>3962.48</v>
      </c>
      <c r="M1004" s="72">
        <v>0</v>
      </c>
      <c r="N1004" s="71"/>
      <c r="O1004" s="71"/>
      <c r="P1004" s="71"/>
      <c r="Q1004" s="71"/>
      <c r="R1004" s="71"/>
      <c r="S1004" s="72">
        <v>3962.48</v>
      </c>
      <c r="T1004" s="72">
        <v>3962.48</v>
      </c>
      <c r="U1004" s="71"/>
      <c r="V1004" s="71"/>
      <c r="W1004" s="71"/>
      <c r="X1004" s="72">
        <v>0</v>
      </c>
      <c r="Y1004" s="72">
        <v>0</v>
      </c>
      <c r="Z1004" s="72">
        <v>3962.48</v>
      </c>
      <c r="AA1004" s="69"/>
      <c r="AB1004" s="69"/>
      <c r="AC1004" s="69"/>
    </row>
    <row r="1005" spans="1:29" ht="30" x14ac:dyDescent="0.25">
      <c r="A1005" s="68" t="s">
        <v>21150</v>
      </c>
      <c r="B1005" s="69" t="s">
        <v>19463</v>
      </c>
      <c r="C1005" s="69" t="s">
        <v>21151</v>
      </c>
      <c r="D1005" s="69" t="s">
        <v>3342</v>
      </c>
      <c r="E1005" s="69" t="s">
        <v>18976</v>
      </c>
      <c r="F1005" s="69" t="s">
        <v>1374</v>
      </c>
      <c r="G1005" s="69" t="s">
        <v>1886</v>
      </c>
      <c r="H1005" s="69" t="s">
        <v>962</v>
      </c>
      <c r="I1005" s="70">
        <v>9500</v>
      </c>
      <c r="J1005" s="69" t="s">
        <v>4591</v>
      </c>
      <c r="K1005" s="69" t="s">
        <v>21152</v>
      </c>
      <c r="L1005" s="70">
        <v>9500</v>
      </c>
      <c r="M1005" s="69"/>
      <c r="N1005" s="69" t="s">
        <v>21153</v>
      </c>
      <c r="O1005" s="69"/>
      <c r="P1005" s="69" t="s">
        <v>4510</v>
      </c>
      <c r="Q1005" s="69" t="s">
        <v>2028</v>
      </c>
      <c r="R1005" s="69"/>
      <c r="S1005" s="70">
        <v>9500</v>
      </c>
      <c r="T1005" s="70"/>
      <c r="U1005" s="69"/>
      <c r="V1005" s="69"/>
      <c r="W1005" s="69" t="s">
        <v>1189</v>
      </c>
      <c r="X1005" s="69"/>
      <c r="Y1005" s="70"/>
      <c r="Z1005" s="69">
        <v>0</v>
      </c>
      <c r="AA1005" s="69" t="s">
        <v>989</v>
      </c>
      <c r="AB1005" s="69" t="s">
        <v>1144</v>
      </c>
      <c r="AC1005" s="69"/>
    </row>
    <row r="1006" spans="1:29" x14ac:dyDescent="0.25">
      <c r="A1006" s="71" t="s">
        <v>193</v>
      </c>
      <c r="B1006" s="71"/>
      <c r="C1006" s="71"/>
      <c r="D1006" s="71"/>
      <c r="E1006" s="71"/>
      <c r="F1006" s="71"/>
      <c r="G1006" s="71"/>
      <c r="H1006" s="71"/>
      <c r="I1006" s="72">
        <v>9500</v>
      </c>
      <c r="J1006" s="71"/>
      <c r="K1006" s="71"/>
      <c r="L1006" s="72">
        <v>9500</v>
      </c>
      <c r="M1006" s="72">
        <v>0</v>
      </c>
      <c r="N1006" s="71"/>
      <c r="O1006" s="71"/>
      <c r="P1006" s="71"/>
      <c r="Q1006" s="71"/>
      <c r="R1006" s="71"/>
      <c r="S1006" s="72">
        <v>9500</v>
      </c>
      <c r="T1006" s="72">
        <v>0</v>
      </c>
      <c r="U1006" s="71"/>
      <c r="V1006" s="71"/>
      <c r="W1006" s="71"/>
      <c r="X1006" s="72">
        <v>9500</v>
      </c>
      <c r="Y1006" s="72">
        <v>0</v>
      </c>
      <c r="Z1006" s="72">
        <v>0</v>
      </c>
      <c r="AA1006" s="69"/>
      <c r="AB1006" s="69"/>
      <c r="AC1006" s="69"/>
    </row>
    <row r="1007" spans="1:29" ht="30" x14ac:dyDescent="0.25">
      <c r="A1007" s="68" t="s">
        <v>21154</v>
      </c>
      <c r="B1007" s="69" t="s">
        <v>21155</v>
      </c>
      <c r="C1007" s="69" t="s">
        <v>21156</v>
      </c>
      <c r="D1007" s="69" t="s">
        <v>4836</v>
      </c>
      <c r="E1007" s="69" t="s">
        <v>19043</v>
      </c>
      <c r="F1007" s="69" t="s">
        <v>1267</v>
      </c>
      <c r="G1007" s="69" t="s">
        <v>1185</v>
      </c>
      <c r="H1007" s="69"/>
      <c r="I1007" s="70">
        <v>1370.93</v>
      </c>
      <c r="J1007" s="69" t="s">
        <v>4591</v>
      </c>
      <c r="K1007" s="69"/>
      <c r="L1007" s="69"/>
      <c r="M1007" s="69"/>
      <c r="N1007" s="69"/>
      <c r="O1007" s="69"/>
      <c r="P1007" s="69"/>
      <c r="Q1007" s="69"/>
      <c r="R1007" s="69"/>
      <c r="S1007" s="69"/>
      <c r="T1007" s="69"/>
      <c r="U1007" s="69"/>
      <c r="V1007" s="69"/>
      <c r="W1007" s="69"/>
      <c r="X1007" s="69"/>
      <c r="Y1007" s="69"/>
      <c r="Z1007" s="69"/>
      <c r="AA1007" s="69" t="s">
        <v>989</v>
      </c>
      <c r="AB1007" s="69"/>
      <c r="AC1007" s="69"/>
    </row>
    <row r="1008" spans="1:29" x14ac:dyDescent="0.25">
      <c r="A1008" s="71" t="s">
        <v>193</v>
      </c>
      <c r="B1008" s="71"/>
      <c r="C1008" s="71"/>
      <c r="D1008" s="71"/>
      <c r="E1008" s="71"/>
      <c r="F1008" s="71"/>
      <c r="G1008" s="71"/>
      <c r="H1008" s="71"/>
      <c r="I1008" s="72">
        <v>1370.93</v>
      </c>
      <c r="J1008" s="71"/>
      <c r="K1008" s="71"/>
      <c r="L1008" s="72">
        <v>0</v>
      </c>
      <c r="M1008" s="72">
        <v>1370.93</v>
      </c>
      <c r="N1008" s="71"/>
      <c r="O1008" s="71"/>
      <c r="P1008" s="71"/>
      <c r="Q1008" s="71"/>
      <c r="R1008" s="71"/>
      <c r="S1008" s="72">
        <v>0</v>
      </c>
      <c r="T1008" s="72">
        <v>0</v>
      </c>
      <c r="U1008" s="71"/>
      <c r="V1008" s="71"/>
      <c r="W1008" s="71"/>
      <c r="X1008" s="72">
        <v>0</v>
      </c>
      <c r="Y1008" s="72">
        <v>0</v>
      </c>
      <c r="Z1008" s="72">
        <v>0</v>
      </c>
      <c r="AA1008" s="69"/>
      <c r="AB1008" s="69"/>
      <c r="AC1008" s="69"/>
    </row>
    <row r="1009" spans="1:29" ht="30" x14ac:dyDescent="0.25">
      <c r="A1009" s="68" t="s">
        <v>21157</v>
      </c>
      <c r="B1009" s="69" t="s">
        <v>21158</v>
      </c>
      <c r="C1009" s="69" t="s">
        <v>21159</v>
      </c>
      <c r="D1009" s="69" t="s">
        <v>4623</v>
      </c>
      <c r="E1009" s="69" t="s">
        <v>19043</v>
      </c>
      <c r="F1009" s="69" t="s">
        <v>1268</v>
      </c>
      <c r="G1009" s="69" t="s">
        <v>1886</v>
      </c>
      <c r="H1009" s="69" t="s">
        <v>962</v>
      </c>
      <c r="I1009" s="70">
        <v>7577.36</v>
      </c>
      <c r="J1009" s="69" t="s">
        <v>4591</v>
      </c>
      <c r="K1009" s="69" t="s">
        <v>21160</v>
      </c>
      <c r="L1009" s="70">
        <v>7577.36</v>
      </c>
      <c r="M1009" s="69"/>
      <c r="N1009" s="69" t="s">
        <v>21161</v>
      </c>
      <c r="O1009" s="69"/>
      <c r="P1009" s="69" t="s">
        <v>1157</v>
      </c>
      <c r="Q1009" s="69" t="s">
        <v>1025</v>
      </c>
      <c r="R1009" s="69"/>
      <c r="S1009" s="70">
        <v>7577.36</v>
      </c>
      <c r="T1009" s="70"/>
      <c r="U1009" s="69" t="s">
        <v>2028</v>
      </c>
      <c r="V1009" s="73">
        <v>62</v>
      </c>
      <c r="W1009" s="69" t="s">
        <v>2028</v>
      </c>
      <c r="X1009" s="69"/>
      <c r="Y1009" s="70"/>
      <c r="Z1009" s="69">
        <v>0</v>
      </c>
      <c r="AA1009" s="69" t="s">
        <v>989</v>
      </c>
      <c r="AB1009" s="69" t="s">
        <v>1144</v>
      </c>
      <c r="AC1009" s="69"/>
    </row>
    <row r="1010" spans="1:29" x14ac:dyDescent="0.25">
      <c r="A1010" s="71" t="s">
        <v>193</v>
      </c>
      <c r="B1010" s="71"/>
      <c r="C1010" s="71"/>
      <c r="D1010" s="71"/>
      <c r="E1010" s="71"/>
      <c r="F1010" s="71"/>
      <c r="G1010" s="71"/>
      <c r="H1010" s="71"/>
      <c r="I1010" s="72">
        <v>7577.36</v>
      </c>
      <c r="J1010" s="71"/>
      <c r="K1010" s="71"/>
      <c r="L1010" s="72">
        <v>7577.36</v>
      </c>
      <c r="M1010" s="72">
        <v>0</v>
      </c>
      <c r="N1010" s="71"/>
      <c r="O1010" s="71"/>
      <c r="P1010" s="71"/>
      <c r="Q1010" s="71"/>
      <c r="R1010" s="71"/>
      <c r="S1010" s="72">
        <v>7577.36</v>
      </c>
      <c r="T1010" s="72">
        <v>7577.36</v>
      </c>
      <c r="U1010" s="71"/>
      <c r="V1010" s="71"/>
      <c r="W1010" s="71"/>
      <c r="X1010" s="72">
        <v>0</v>
      </c>
      <c r="Y1010" s="72">
        <v>0</v>
      </c>
      <c r="Z1010" s="72">
        <v>7577.36</v>
      </c>
      <c r="AA1010" s="69"/>
      <c r="AB1010" s="69"/>
      <c r="AC1010" s="69"/>
    </row>
    <row r="1011" spans="1:29" ht="30" x14ac:dyDescent="0.25">
      <c r="A1011" s="68" t="s">
        <v>21162</v>
      </c>
      <c r="B1011" s="69" t="s">
        <v>20816</v>
      </c>
      <c r="C1011" s="69" t="s">
        <v>21163</v>
      </c>
      <c r="D1011" s="69" t="s">
        <v>4623</v>
      </c>
      <c r="E1011" s="69" t="s">
        <v>18976</v>
      </c>
      <c r="F1011" s="69" t="s">
        <v>1268</v>
      </c>
      <c r="G1011" s="69" t="s">
        <v>1886</v>
      </c>
      <c r="H1011" s="69" t="s">
        <v>962</v>
      </c>
      <c r="I1011" s="70">
        <v>554.11</v>
      </c>
      <c r="J1011" s="69" t="s">
        <v>4591</v>
      </c>
      <c r="K1011" s="69" t="s">
        <v>21164</v>
      </c>
      <c r="L1011" s="70">
        <v>554.11</v>
      </c>
      <c r="M1011" s="69"/>
      <c r="N1011" s="69" t="s">
        <v>21165</v>
      </c>
      <c r="O1011" s="69"/>
      <c r="P1011" s="69" t="s">
        <v>2743</v>
      </c>
      <c r="Q1011" s="69" t="s">
        <v>1040</v>
      </c>
      <c r="R1011" s="69"/>
      <c r="S1011" s="70">
        <v>554.11</v>
      </c>
      <c r="T1011" s="70"/>
      <c r="U1011" s="69" t="s">
        <v>1484</v>
      </c>
      <c r="V1011" s="73">
        <v>67</v>
      </c>
      <c r="W1011" s="69" t="s">
        <v>1484</v>
      </c>
      <c r="X1011" s="69"/>
      <c r="Y1011" s="70"/>
      <c r="Z1011" s="69">
        <v>0</v>
      </c>
      <c r="AA1011" s="69" t="s">
        <v>989</v>
      </c>
      <c r="AB1011" s="69" t="s">
        <v>1144</v>
      </c>
      <c r="AC1011" s="69"/>
    </row>
    <row r="1012" spans="1:29" x14ac:dyDescent="0.25">
      <c r="A1012" s="71" t="s">
        <v>193</v>
      </c>
      <c r="B1012" s="71"/>
      <c r="C1012" s="71"/>
      <c r="D1012" s="71"/>
      <c r="E1012" s="71"/>
      <c r="F1012" s="71"/>
      <c r="G1012" s="71"/>
      <c r="H1012" s="71"/>
      <c r="I1012" s="72">
        <v>554.11</v>
      </c>
      <c r="J1012" s="71"/>
      <c r="K1012" s="71"/>
      <c r="L1012" s="72">
        <v>554.11</v>
      </c>
      <c r="M1012" s="72">
        <v>0</v>
      </c>
      <c r="N1012" s="71"/>
      <c r="O1012" s="71"/>
      <c r="P1012" s="71"/>
      <c r="Q1012" s="71"/>
      <c r="R1012" s="71"/>
      <c r="S1012" s="72">
        <v>554.11</v>
      </c>
      <c r="T1012" s="72">
        <v>554.11</v>
      </c>
      <c r="U1012" s="71"/>
      <c r="V1012" s="71"/>
      <c r="W1012" s="71"/>
      <c r="X1012" s="72">
        <v>0</v>
      </c>
      <c r="Y1012" s="72">
        <v>0</v>
      </c>
      <c r="Z1012" s="72">
        <v>554.11</v>
      </c>
      <c r="AA1012" s="69"/>
      <c r="AB1012" s="69"/>
      <c r="AC1012" s="69"/>
    </row>
    <row r="1013" spans="1:29" ht="20" x14ac:dyDescent="0.25">
      <c r="A1013" s="68" t="s">
        <v>21166</v>
      </c>
      <c r="B1013" s="69" t="s">
        <v>20816</v>
      </c>
      <c r="C1013" s="69" t="s">
        <v>21167</v>
      </c>
      <c r="D1013" s="69" t="s">
        <v>13473</v>
      </c>
      <c r="E1013" s="69" t="s">
        <v>18976</v>
      </c>
      <c r="F1013" s="69" t="s">
        <v>1465</v>
      </c>
      <c r="G1013" s="69" t="s">
        <v>1886</v>
      </c>
      <c r="H1013" s="69" t="s">
        <v>962</v>
      </c>
      <c r="I1013" s="70">
        <v>788.88</v>
      </c>
      <c r="J1013" s="69" t="s">
        <v>4591</v>
      </c>
      <c r="K1013" s="69" t="s">
        <v>21168</v>
      </c>
      <c r="L1013" s="70">
        <v>788.88</v>
      </c>
      <c r="M1013" s="69"/>
      <c r="N1013" s="69" t="s">
        <v>21169</v>
      </c>
      <c r="O1013" s="69"/>
      <c r="P1013" s="69" t="s">
        <v>1235</v>
      </c>
      <c r="Q1013" s="69" t="s">
        <v>1235</v>
      </c>
      <c r="R1013" s="69"/>
      <c r="S1013" s="70">
        <v>788.88</v>
      </c>
      <c r="T1013" s="70"/>
      <c r="U1013" s="69"/>
      <c r="V1013" s="69"/>
      <c r="W1013" s="69" t="s">
        <v>1235</v>
      </c>
      <c r="X1013" s="69"/>
      <c r="Y1013" s="70"/>
      <c r="Z1013" s="69">
        <v>0</v>
      </c>
      <c r="AA1013" s="69" t="s">
        <v>966</v>
      </c>
      <c r="AB1013" s="69" t="s">
        <v>1144</v>
      </c>
      <c r="AC1013" s="69"/>
    </row>
    <row r="1014" spans="1:29" x14ac:dyDescent="0.25">
      <c r="A1014" s="71" t="s">
        <v>193</v>
      </c>
      <c r="B1014" s="71"/>
      <c r="C1014" s="71"/>
      <c r="D1014" s="71"/>
      <c r="E1014" s="71"/>
      <c r="F1014" s="71"/>
      <c r="G1014" s="71"/>
      <c r="H1014" s="71"/>
      <c r="I1014" s="72">
        <v>788.88</v>
      </c>
      <c r="J1014" s="71"/>
      <c r="K1014" s="71"/>
      <c r="L1014" s="72">
        <v>788.88</v>
      </c>
      <c r="M1014" s="72">
        <v>0</v>
      </c>
      <c r="N1014" s="71"/>
      <c r="O1014" s="71"/>
      <c r="P1014" s="71"/>
      <c r="Q1014" s="71"/>
      <c r="R1014" s="71"/>
      <c r="S1014" s="72">
        <v>788.88</v>
      </c>
      <c r="T1014" s="72">
        <v>0</v>
      </c>
      <c r="U1014" s="71"/>
      <c r="V1014" s="71"/>
      <c r="W1014" s="71"/>
      <c r="X1014" s="72">
        <v>788.88</v>
      </c>
      <c r="Y1014" s="72">
        <v>0</v>
      </c>
      <c r="Z1014" s="72">
        <v>0</v>
      </c>
      <c r="AA1014" s="69"/>
      <c r="AB1014" s="69"/>
      <c r="AC1014" s="69"/>
    </row>
    <row r="1015" spans="1:29" ht="20" x14ac:dyDescent="0.25">
      <c r="A1015" s="68" t="s">
        <v>21170</v>
      </c>
      <c r="B1015" s="69" t="s">
        <v>19524</v>
      </c>
      <c r="C1015" s="69" t="s">
        <v>21171</v>
      </c>
      <c r="D1015" s="69" t="s">
        <v>4611</v>
      </c>
      <c r="E1015" s="69" t="s">
        <v>19043</v>
      </c>
      <c r="F1015" s="69" t="s">
        <v>1465</v>
      </c>
      <c r="G1015" s="69" t="s">
        <v>1886</v>
      </c>
      <c r="H1015" s="69" t="s">
        <v>962</v>
      </c>
      <c r="I1015" s="70">
        <v>3204.9</v>
      </c>
      <c r="J1015" s="69" t="s">
        <v>4591</v>
      </c>
      <c r="K1015" s="69" t="s">
        <v>21172</v>
      </c>
      <c r="L1015" s="70">
        <v>1997.1</v>
      </c>
      <c r="M1015" s="69"/>
      <c r="N1015" s="69" t="s">
        <v>21173</v>
      </c>
      <c r="O1015" s="69"/>
      <c r="P1015" s="69" t="s">
        <v>1064</v>
      </c>
      <c r="Q1015" s="69" t="s">
        <v>1095</v>
      </c>
      <c r="R1015" s="69"/>
      <c r="S1015" s="70">
        <v>1997.1</v>
      </c>
      <c r="T1015" s="70"/>
      <c r="U1015" s="69" t="s">
        <v>1046</v>
      </c>
      <c r="V1015" s="73">
        <v>85</v>
      </c>
      <c r="W1015" s="69" t="s">
        <v>1046</v>
      </c>
      <c r="X1015" s="69"/>
      <c r="Y1015" s="70"/>
      <c r="Z1015" s="69">
        <v>0</v>
      </c>
      <c r="AA1015" s="69" t="s">
        <v>989</v>
      </c>
      <c r="AB1015" s="69" t="s">
        <v>1144</v>
      </c>
      <c r="AC1015" s="69"/>
    </row>
    <row r="1016" spans="1:29" x14ac:dyDescent="0.25">
      <c r="A1016" s="69"/>
      <c r="B1016" s="69"/>
      <c r="C1016" s="69"/>
      <c r="D1016" s="69"/>
      <c r="E1016" s="69"/>
      <c r="F1016" s="69"/>
      <c r="G1016" s="69"/>
      <c r="H1016" s="69"/>
      <c r="I1016" s="69"/>
      <c r="J1016" s="69"/>
      <c r="K1016" s="69" t="s">
        <v>21174</v>
      </c>
      <c r="L1016" s="70">
        <v>1207.8</v>
      </c>
      <c r="M1016" s="69"/>
      <c r="N1016" s="69" t="s">
        <v>21175</v>
      </c>
      <c r="O1016" s="69"/>
      <c r="P1016" s="69" t="s">
        <v>2050</v>
      </c>
      <c r="Q1016" s="69" t="s">
        <v>3201</v>
      </c>
      <c r="R1016" s="69"/>
      <c r="S1016" s="70">
        <v>1207.8</v>
      </c>
      <c r="T1016" s="70"/>
      <c r="U1016" s="69" t="s">
        <v>2529</v>
      </c>
      <c r="V1016" s="73">
        <v>84</v>
      </c>
      <c r="W1016" s="69" t="s">
        <v>2529</v>
      </c>
      <c r="X1016" s="69"/>
      <c r="Y1016" s="70"/>
      <c r="Z1016" s="69">
        <v>0</v>
      </c>
      <c r="AA1016" s="69"/>
      <c r="AB1016" s="69" t="s">
        <v>1144</v>
      </c>
      <c r="AC1016" s="69"/>
    </row>
    <row r="1017" spans="1:29" x14ac:dyDescent="0.25">
      <c r="A1017" s="71" t="s">
        <v>193</v>
      </c>
      <c r="B1017" s="71"/>
      <c r="C1017" s="71"/>
      <c r="D1017" s="71"/>
      <c r="E1017" s="71"/>
      <c r="F1017" s="71"/>
      <c r="G1017" s="71"/>
      <c r="H1017" s="71"/>
      <c r="I1017" s="72">
        <v>3204.9</v>
      </c>
      <c r="J1017" s="71"/>
      <c r="K1017" s="71"/>
      <c r="L1017" s="72">
        <v>3204.8999999999996</v>
      </c>
      <c r="M1017" s="72">
        <v>4.5474735088646412E-13</v>
      </c>
      <c r="N1017" s="71"/>
      <c r="O1017" s="71"/>
      <c r="P1017" s="71"/>
      <c r="Q1017" s="71"/>
      <c r="R1017" s="71"/>
      <c r="S1017" s="72">
        <v>3204.8999999999996</v>
      </c>
      <c r="T1017" s="72">
        <v>3204.9</v>
      </c>
      <c r="U1017" s="71"/>
      <c r="V1017" s="71"/>
      <c r="W1017" s="71"/>
      <c r="X1017" s="72">
        <v>-4.5474735088646412E-13</v>
      </c>
      <c r="Y1017" s="72">
        <v>0</v>
      </c>
      <c r="Z1017" s="72">
        <v>3204.9</v>
      </c>
      <c r="AA1017" s="69"/>
      <c r="AB1017" s="69"/>
      <c r="AC1017" s="69"/>
    </row>
    <row r="1018" spans="1:29" ht="30" x14ac:dyDescent="0.25">
      <c r="A1018" s="68" t="s">
        <v>21176</v>
      </c>
      <c r="B1018" s="69" t="s">
        <v>21177</v>
      </c>
      <c r="C1018" s="69" t="s">
        <v>21178</v>
      </c>
      <c r="D1018" s="69" t="s">
        <v>4623</v>
      </c>
      <c r="E1018" s="69" t="s">
        <v>19043</v>
      </c>
      <c r="F1018" s="69" t="s">
        <v>1465</v>
      </c>
      <c r="G1018" s="69" t="s">
        <v>1889</v>
      </c>
      <c r="H1018" s="69" t="s">
        <v>962</v>
      </c>
      <c r="I1018" s="70">
        <v>296.89</v>
      </c>
      <c r="J1018" s="69" t="s">
        <v>4591</v>
      </c>
      <c r="K1018" s="69" t="s">
        <v>21179</v>
      </c>
      <c r="L1018" s="70">
        <v>296.89</v>
      </c>
      <c r="M1018" s="69"/>
      <c r="N1018" s="69" t="s">
        <v>21180</v>
      </c>
      <c r="O1018" s="69"/>
      <c r="P1018" s="69" t="s">
        <v>2831</v>
      </c>
      <c r="Q1018" s="69" t="s">
        <v>2166</v>
      </c>
      <c r="R1018" s="69"/>
      <c r="S1018" s="70">
        <v>296.89</v>
      </c>
      <c r="T1018" s="70"/>
      <c r="U1018" s="69" t="s">
        <v>4510</v>
      </c>
      <c r="V1018" s="73">
        <v>18</v>
      </c>
      <c r="W1018" s="69" t="s">
        <v>4510</v>
      </c>
      <c r="X1018" s="69"/>
      <c r="Y1018" s="70"/>
      <c r="Z1018" s="69">
        <v>0</v>
      </c>
      <c r="AA1018" s="69" t="s">
        <v>989</v>
      </c>
      <c r="AB1018" s="69" t="s">
        <v>1144</v>
      </c>
      <c r="AC1018" s="69"/>
    </row>
    <row r="1019" spans="1:29" x14ac:dyDescent="0.25">
      <c r="A1019" s="71" t="s">
        <v>193</v>
      </c>
      <c r="B1019" s="71"/>
      <c r="C1019" s="71"/>
      <c r="D1019" s="71"/>
      <c r="E1019" s="71"/>
      <c r="F1019" s="71"/>
      <c r="G1019" s="71"/>
      <c r="H1019" s="71"/>
      <c r="I1019" s="72">
        <v>296.89</v>
      </c>
      <c r="J1019" s="71"/>
      <c r="K1019" s="71"/>
      <c r="L1019" s="72">
        <v>296.89</v>
      </c>
      <c r="M1019" s="72">
        <v>0</v>
      </c>
      <c r="N1019" s="71"/>
      <c r="O1019" s="71"/>
      <c r="P1019" s="71"/>
      <c r="Q1019" s="71"/>
      <c r="R1019" s="71"/>
      <c r="S1019" s="72">
        <v>296.89</v>
      </c>
      <c r="T1019" s="72">
        <v>296.89</v>
      </c>
      <c r="U1019" s="71"/>
      <c r="V1019" s="71"/>
      <c r="W1019" s="71"/>
      <c r="X1019" s="72">
        <v>0</v>
      </c>
      <c r="Y1019" s="72">
        <v>0</v>
      </c>
      <c r="Z1019" s="72">
        <v>296.89</v>
      </c>
      <c r="AA1019" s="69"/>
      <c r="AB1019" s="69"/>
      <c r="AC1019" s="69"/>
    </row>
    <row r="1020" spans="1:29" ht="40" x14ac:dyDescent="0.25">
      <c r="A1020" s="68" t="s">
        <v>21181</v>
      </c>
      <c r="B1020" s="69" t="s">
        <v>21182</v>
      </c>
      <c r="C1020" s="69" t="s">
        <v>21183</v>
      </c>
      <c r="D1020" s="69" t="s">
        <v>858</v>
      </c>
      <c r="E1020" s="69" t="s">
        <v>19043</v>
      </c>
      <c r="F1020" s="69" t="s">
        <v>1465</v>
      </c>
      <c r="G1020" s="69" t="s">
        <v>1886</v>
      </c>
      <c r="H1020" s="69" t="s">
        <v>962</v>
      </c>
      <c r="I1020" s="70">
        <v>2220.59</v>
      </c>
      <c r="J1020" s="69" t="s">
        <v>4591</v>
      </c>
      <c r="K1020" s="69" t="s">
        <v>21184</v>
      </c>
      <c r="L1020" s="70">
        <v>2220.59</v>
      </c>
      <c r="M1020" s="69"/>
      <c r="N1020" s="69" t="s">
        <v>21185</v>
      </c>
      <c r="O1020" s="69"/>
      <c r="P1020" s="69" t="s">
        <v>1040</v>
      </c>
      <c r="Q1020" s="69" t="s">
        <v>2028</v>
      </c>
      <c r="R1020" s="69"/>
      <c r="S1020" s="70">
        <v>2220.59</v>
      </c>
      <c r="T1020" s="70"/>
      <c r="U1020" s="69" t="s">
        <v>1048</v>
      </c>
      <c r="V1020" s="73">
        <v>11</v>
      </c>
      <c r="W1020" s="69" t="s">
        <v>1048</v>
      </c>
      <c r="X1020" s="69"/>
      <c r="Y1020" s="70"/>
      <c r="Z1020" s="69">
        <v>0</v>
      </c>
      <c r="AA1020" s="69" t="s">
        <v>989</v>
      </c>
      <c r="AB1020" s="69" t="s">
        <v>1144</v>
      </c>
      <c r="AC1020" s="69"/>
    </row>
    <row r="1021" spans="1:29" x14ac:dyDescent="0.25">
      <c r="A1021" s="71" t="s">
        <v>193</v>
      </c>
      <c r="B1021" s="71"/>
      <c r="C1021" s="71"/>
      <c r="D1021" s="71"/>
      <c r="E1021" s="71"/>
      <c r="F1021" s="71"/>
      <c r="G1021" s="71"/>
      <c r="H1021" s="71"/>
      <c r="I1021" s="72">
        <v>2220.59</v>
      </c>
      <c r="J1021" s="71"/>
      <c r="K1021" s="71"/>
      <c r="L1021" s="72">
        <v>2220.59</v>
      </c>
      <c r="M1021" s="72">
        <v>0</v>
      </c>
      <c r="N1021" s="71"/>
      <c r="O1021" s="71"/>
      <c r="P1021" s="71"/>
      <c r="Q1021" s="71"/>
      <c r="R1021" s="71"/>
      <c r="S1021" s="72">
        <v>2220.59</v>
      </c>
      <c r="T1021" s="72">
        <v>2220.59</v>
      </c>
      <c r="U1021" s="71"/>
      <c r="V1021" s="71"/>
      <c r="W1021" s="71"/>
      <c r="X1021" s="72">
        <v>0</v>
      </c>
      <c r="Y1021" s="72">
        <v>0</v>
      </c>
      <c r="Z1021" s="72">
        <v>2220.59</v>
      </c>
      <c r="AA1021" s="69"/>
      <c r="AB1021" s="69"/>
      <c r="AC1021" s="69"/>
    </row>
    <row r="1022" spans="1:29" ht="30" x14ac:dyDescent="0.25">
      <c r="A1022" s="68" t="s">
        <v>21186</v>
      </c>
      <c r="B1022" s="69" t="s">
        <v>21187</v>
      </c>
      <c r="C1022" s="69" t="s">
        <v>21188</v>
      </c>
      <c r="D1022" s="69" t="s">
        <v>4623</v>
      </c>
      <c r="E1022" s="69" t="s">
        <v>19043</v>
      </c>
      <c r="F1022" s="69" t="s">
        <v>1465</v>
      </c>
      <c r="G1022" s="69" t="s">
        <v>1889</v>
      </c>
      <c r="H1022" s="69" t="s">
        <v>962</v>
      </c>
      <c r="I1022" s="70">
        <v>7624.24</v>
      </c>
      <c r="J1022" s="69" t="s">
        <v>4591</v>
      </c>
      <c r="K1022" s="69" t="s">
        <v>21189</v>
      </c>
      <c r="L1022" s="70">
        <v>7624.24</v>
      </c>
      <c r="M1022" s="69"/>
      <c r="N1022" s="69" t="s">
        <v>21190</v>
      </c>
      <c r="O1022" s="69"/>
      <c r="P1022" s="69" t="s">
        <v>1646</v>
      </c>
      <c r="Q1022" s="69" t="s">
        <v>1040</v>
      </c>
      <c r="R1022" s="69"/>
      <c r="S1022" s="70">
        <v>7624.24</v>
      </c>
      <c r="T1022" s="70"/>
      <c r="U1022" s="69" t="s">
        <v>1484</v>
      </c>
      <c r="V1022" s="73">
        <v>14</v>
      </c>
      <c r="W1022" s="69" t="s">
        <v>1484</v>
      </c>
      <c r="X1022" s="69"/>
      <c r="Y1022" s="70"/>
      <c r="Z1022" s="69">
        <v>0</v>
      </c>
      <c r="AA1022" s="69" t="s">
        <v>989</v>
      </c>
      <c r="AB1022" s="69" t="s">
        <v>1144</v>
      </c>
      <c r="AC1022" s="69"/>
    </row>
    <row r="1023" spans="1:29" x14ac:dyDescent="0.25">
      <c r="A1023" s="71" t="s">
        <v>193</v>
      </c>
      <c r="B1023" s="71"/>
      <c r="C1023" s="71"/>
      <c r="D1023" s="71"/>
      <c r="E1023" s="71"/>
      <c r="F1023" s="71"/>
      <c r="G1023" s="71"/>
      <c r="H1023" s="71"/>
      <c r="I1023" s="72">
        <v>7624.24</v>
      </c>
      <c r="J1023" s="71"/>
      <c r="K1023" s="71"/>
      <c r="L1023" s="72">
        <v>7624.24</v>
      </c>
      <c r="M1023" s="72">
        <v>0</v>
      </c>
      <c r="N1023" s="71"/>
      <c r="O1023" s="71"/>
      <c r="P1023" s="71"/>
      <c r="Q1023" s="71"/>
      <c r="R1023" s="71"/>
      <c r="S1023" s="72">
        <v>7624.24</v>
      </c>
      <c r="T1023" s="72">
        <v>7624.24</v>
      </c>
      <c r="U1023" s="71"/>
      <c r="V1023" s="71"/>
      <c r="W1023" s="71"/>
      <c r="X1023" s="72">
        <v>0</v>
      </c>
      <c r="Y1023" s="72">
        <v>0</v>
      </c>
      <c r="Z1023" s="72">
        <v>7624.24</v>
      </c>
      <c r="AA1023" s="69"/>
      <c r="AB1023" s="69"/>
      <c r="AC1023" s="69"/>
    </row>
    <row r="1024" spans="1:29" ht="30" x14ac:dyDescent="0.25">
      <c r="A1024" s="68" t="s">
        <v>21191</v>
      </c>
      <c r="B1024" s="69" t="s">
        <v>20816</v>
      </c>
      <c r="C1024" s="69" t="s">
        <v>21192</v>
      </c>
      <c r="D1024" s="69" t="s">
        <v>4589</v>
      </c>
      <c r="E1024" s="69" t="s">
        <v>19043</v>
      </c>
      <c r="F1024" s="69" t="s">
        <v>1174</v>
      </c>
      <c r="G1024" s="69" t="s">
        <v>1886</v>
      </c>
      <c r="H1024" s="69" t="s">
        <v>962</v>
      </c>
      <c r="I1024" s="70">
        <v>110.16</v>
      </c>
      <c r="J1024" s="69" t="s">
        <v>4591</v>
      </c>
      <c r="K1024" s="69" t="s">
        <v>21193</v>
      </c>
      <c r="L1024" s="70">
        <v>110.16</v>
      </c>
      <c r="M1024" s="69"/>
      <c r="N1024" s="69" t="s">
        <v>21194</v>
      </c>
      <c r="O1024" s="69"/>
      <c r="P1024" s="69" t="s">
        <v>4510</v>
      </c>
      <c r="Q1024" s="69" t="s">
        <v>2028</v>
      </c>
      <c r="R1024" s="69"/>
      <c r="S1024" s="70">
        <v>110.16</v>
      </c>
      <c r="T1024" s="70"/>
      <c r="U1024" s="69" t="s">
        <v>1048</v>
      </c>
      <c r="V1024" s="73">
        <v>7</v>
      </c>
      <c r="W1024" s="69" t="s">
        <v>1048</v>
      </c>
      <c r="X1024" s="69"/>
      <c r="Y1024" s="70"/>
      <c r="Z1024" s="69">
        <v>0</v>
      </c>
      <c r="AA1024" s="69" t="s">
        <v>989</v>
      </c>
      <c r="AB1024" s="69" t="s">
        <v>1144</v>
      </c>
      <c r="AC1024" s="69"/>
    </row>
    <row r="1025" spans="1:29" x14ac:dyDescent="0.25">
      <c r="A1025" s="71" t="s">
        <v>193</v>
      </c>
      <c r="B1025" s="71"/>
      <c r="C1025" s="71"/>
      <c r="D1025" s="71"/>
      <c r="E1025" s="71"/>
      <c r="F1025" s="71"/>
      <c r="G1025" s="71"/>
      <c r="H1025" s="71"/>
      <c r="I1025" s="72">
        <v>110.16</v>
      </c>
      <c r="J1025" s="71"/>
      <c r="K1025" s="71"/>
      <c r="L1025" s="72">
        <v>110.16</v>
      </c>
      <c r="M1025" s="72">
        <v>0</v>
      </c>
      <c r="N1025" s="71"/>
      <c r="O1025" s="71"/>
      <c r="P1025" s="71"/>
      <c r="Q1025" s="71"/>
      <c r="R1025" s="71"/>
      <c r="S1025" s="72">
        <v>110.16</v>
      </c>
      <c r="T1025" s="72">
        <v>110.16</v>
      </c>
      <c r="U1025" s="71"/>
      <c r="V1025" s="71"/>
      <c r="W1025" s="71"/>
      <c r="X1025" s="72">
        <v>0</v>
      </c>
      <c r="Y1025" s="72">
        <v>0</v>
      </c>
      <c r="Z1025" s="72">
        <v>110.16</v>
      </c>
      <c r="AA1025" s="69"/>
      <c r="AB1025" s="69"/>
      <c r="AC1025" s="69"/>
    </row>
    <row r="1026" spans="1:29" ht="30" x14ac:dyDescent="0.25">
      <c r="A1026" s="68" t="s">
        <v>21195</v>
      </c>
      <c r="B1026" s="69" t="s">
        <v>19167</v>
      </c>
      <c r="C1026" s="69" t="s">
        <v>21196</v>
      </c>
      <c r="D1026" s="69" t="s">
        <v>4972</v>
      </c>
      <c r="E1026" s="69" t="s">
        <v>18976</v>
      </c>
      <c r="F1026" s="69" t="s">
        <v>1174</v>
      </c>
      <c r="G1026" s="69" t="s">
        <v>1886</v>
      </c>
      <c r="H1026" s="69" t="s">
        <v>962</v>
      </c>
      <c r="I1026" s="70">
        <v>754</v>
      </c>
      <c r="J1026" s="69" t="s">
        <v>4591</v>
      </c>
      <c r="K1026" s="69" t="s">
        <v>21197</v>
      </c>
      <c r="L1026" s="70">
        <v>754</v>
      </c>
      <c r="M1026" s="69"/>
      <c r="N1026" s="69" t="s">
        <v>21198</v>
      </c>
      <c r="O1026" s="69"/>
      <c r="P1026" s="69" t="s">
        <v>1646</v>
      </c>
      <c r="Q1026" s="69" t="s">
        <v>2023</v>
      </c>
      <c r="R1026" s="69"/>
      <c r="S1026" s="70">
        <v>754</v>
      </c>
      <c r="T1026" s="70"/>
      <c r="U1026" s="69" t="s">
        <v>2023</v>
      </c>
      <c r="V1026" s="73">
        <v>18</v>
      </c>
      <c r="W1026" s="69" t="s">
        <v>2023</v>
      </c>
      <c r="X1026" s="69"/>
      <c r="Y1026" s="70"/>
      <c r="Z1026" s="69">
        <v>0</v>
      </c>
      <c r="AA1026" s="69" t="s">
        <v>989</v>
      </c>
      <c r="AB1026" s="69" t="s">
        <v>1144</v>
      </c>
      <c r="AC1026" s="69"/>
    </row>
    <row r="1027" spans="1:29" x14ac:dyDescent="0.25">
      <c r="A1027" s="71" t="s">
        <v>193</v>
      </c>
      <c r="B1027" s="71"/>
      <c r="C1027" s="71"/>
      <c r="D1027" s="71"/>
      <c r="E1027" s="71"/>
      <c r="F1027" s="71"/>
      <c r="G1027" s="71"/>
      <c r="H1027" s="71"/>
      <c r="I1027" s="72">
        <v>754</v>
      </c>
      <c r="J1027" s="71"/>
      <c r="K1027" s="71"/>
      <c r="L1027" s="72">
        <v>754</v>
      </c>
      <c r="M1027" s="72">
        <v>0</v>
      </c>
      <c r="N1027" s="71"/>
      <c r="O1027" s="71"/>
      <c r="P1027" s="71"/>
      <c r="Q1027" s="71"/>
      <c r="R1027" s="71"/>
      <c r="S1027" s="72">
        <v>754</v>
      </c>
      <c r="T1027" s="72">
        <v>754</v>
      </c>
      <c r="U1027" s="71"/>
      <c r="V1027" s="71"/>
      <c r="W1027" s="71"/>
      <c r="X1027" s="72">
        <v>0</v>
      </c>
      <c r="Y1027" s="72">
        <v>0</v>
      </c>
      <c r="Z1027" s="72">
        <v>754</v>
      </c>
      <c r="AA1027" s="69"/>
      <c r="AB1027" s="69"/>
      <c r="AC1027" s="69"/>
    </row>
    <row r="1028" spans="1:29" ht="20" x14ac:dyDescent="0.25">
      <c r="A1028" s="68" t="s">
        <v>21199</v>
      </c>
      <c r="B1028" s="69" t="s">
        <v>20816</v>
      </c>
      <c r="C1028" s="69" t="s">
        <v>21200</v>
      </c>
      <c r="D1028" s="69" t="s">
        <v>14846</v>
      </c>
      <c r="E1028" s="69" t="s">
        <v>18976</v>
      </c>
      <c r="F1028" s="69" t="s">
        <v>1174</v>
      </c>
      <c r="G1028" s="69" t="s">
        <v>1886</v>
      </c>
      <c r="H1028" s="69" t="s">
        <v>962</v>
      </c>
      <c r="I1028" s="70">
        <v>2162</v>
      </c>
      <c r="J1028" s="69" t="s">
        <v>4591</v>
      </c>
      <c r="K1028" s="69" t="s">
        <v>21201</v>
      </c>
      <c r="L1028" s="70">
        <v>2162</v>
      </c>
      <c r="M1028" s="69"/>
      <c r="N1028" s="69" t="s">
        <v>21202</v>
      </c>
      <c r="O1028" s="69"/>
      <c r="P1028" s="69" t="s">
        <v>2831</v>
      </c>
      <c r="Q1028" s="69" t="s">
        <v>3201</v>
      </c>
      <c r="R1028" s="69"/>
      <c r="S1028" s="70">
        <v>2162</v>
      </c>
      <c r="T1028" s="70"/>
      <c r="U1028" s="69"/>
      <c r="V1028" s="69"/>
      <c r="W1028" s="69" t="s">
        <v>1286</v>
      </c>
      <c r="X1028" s="69"/>
      <c r="Y1028" s="70"/>
      <c r="Z1028" s="69">
        <v>0</v>
      </c>
      <c r="AA1028" s="69" t="s">
        <v>989</v>
      </c>
      <c r="AB1028" s="69" t="s">
        <v>1144</v>
      </c>
      <c r="AC1028" s="69"/>
    </row>
    <row r="1029" spans="1:29" x14ac:dyDescent="0.25">
      <c r="A1029" s="71" t="s">
        <v>193</v>
      </c>
      <c r="B1029" s="71"/>
      <c r="C1029" s="71"/>
      <c r="D1029" s="71"/>
      <c r="E1029" s="71"/>
      <c r="F1029" s="71"/>
      <c r="G1029" s="71"/>
      <c r="H1029" s="71"/>
      <c r="I1029" s="72">
        <v>2162</v>
      </c>
      <c r="J1029" s="71"/>
      <c r="K1029" s="71"/>
      <c r="L1029" s="72">
        <v>2162</v>
      </c>
      <c r="M1029" s="72">
        <v>0</v>
      </c>
      <c r="N1029" s="71"/>
      <c r="O1029" s="71"/>
      <c r="P1029" s="71"/>
      <c r="Q1029" s="71"/>
      <c r="R1029" s="71"/>
      <c r="S1029" s="72">
        <v>2162</v>
      </c>
      <c r="T1029" s="72">
        <v>0</v>
      </c>
      <c r="U1029" s="71"/>
      <c r="V1029" s="71"/>
      <c r="W1029" s="71"/>
      <c r="X1029" s="72">
        <v>2162</v>
      </c>
      <c r="Y1029" s="72">
        <v>0</v>
      </c>
      <c r="Z1029" s="72">
        <v>0</v>
      </c>
      <c r="AA1029" s="69"/>
      <c r="AB1029" s="69"/>
      <c r="AC1029" s="69"/>
    </row>
    <row r="1030" spans="1:29" ht="30" x14ac:dyDescent="0.25">
      <c r="A1030" s="68" t="s">
        <v>21203</v>
      </c>
      <c r="B1030" s="69" t="s">
        <v>20816</v>
      </c>
      <c r="C1030" s="69" t="s">
        <v>21204</v>
      </c>
      <c r="D1030" s="69" t="s">
        <v>847</v>
      </c>
      <c r="E1030" s="69" t="s">
        <v>18976</v>
      </c>
      <c r="F1030" s="69" t="s">
        <v>1174</v>
      </c>
      <c r="G1030" s="69" t="s">
        <v>1886</v>
      </c>
      <c r="H1030" s="69" t="s">
        <v>962</v>
      </c>
      <c r="I1030" s="70">
        <v>4300</v>
      </c>
      <c r="J1030" s="69" t="s">
        <v>4591</v>
      </c>
      <c r="K1030" s="69" t="s">
        <v>21205</v>
      </c>
      <c r="L1030" s="70">
        <v>4300</v>
      </c>
      <c r="M1030" s="69"/>
      <c r="N1030" s="69" t="s">
        <v>21206</v>
      </c>
      <c r="O1030" s="69"/>
      <c r="P1030" s="69" t="s">
        <v>1064</v>
      </c>
      <c r="Q1030" s="69" t="s">
        <v>2309</v>
      </c>
      <c r="R1030" s="69"/>
      <c r="S1030" s="70">
        <v>4300</v>
      </c>
      <c r="T1030" s="70"/>
      <c r="U1030" s="69" t="s">
        <v>1728</v>
      </c>
      <c r="V1030" s="73">
        <v>48</v>
      </c>
      <c r="W1030" s="69" t="s">
        <v>1728</v>
      </c>
      <c r="X1030" s="69"/>
      <c r="Y1030" s="70"/>
      <c r="Z1030" s="69">
        <v>0</v>
      </c>
      <c r="AA1030" s="69" t="s">
        <v>989</v>
      </c>
      <c r="AB1030" s="69" t="s">
        <v>1144</v>
      </c>
      <c r="AC1030" s="69"/>
    </row>
    <row r="1031" spans="1:29" x14ac:dyDescent="0.25">
      <c r="A1031" s="71" t="s">
        <v>193</v>
      </c>
      <c r="B1031" s="71"/>
      <c r="C1031" s="71"/>
      <c r="D1031" s="71"/>
      <c r="E1031" s="71"/>
      <c r="F1031" s="71"/>
      <c r="G1031" s="71"/>
      <c r="H1031" s="71"/>
      <c r="I1031" s="72">
        <v>4300</v>
      </c>
      <c r="J1031" s="71"/>
      <c r="K1031" s="71"/>
      <c r="L1031" s="72">
        <v>4300</v>
      </c>
      <c r="M1031" s="72">
        <v>0</v>
      </c>
      <c r="N1031" s="71"/>
      <c r="O1031" s="71"/>
      <c r="P1031" s="71"/>
      <c r="Q1031" s="71"/>
      <c r="R1031" s="71"/>
      <c r="S1031" s="72">
        <v>4300</v>
      </c>
      <c r="T1031" s="72">
        <v>4300</v>
      </c>
      <c r="U1031" s="71"/>
      <c r="V1031" s="71"/>
      <c r="W1031" s="71"/>
      <c r="X1031" s="72">
        <v>0</v>
      </c>
      <c r="Y1031" s="72">
        <v>0</v>
      </c>
      <c r="Z1031" s="72">
        <v>4300</v>
      </c>
      <c r="AA1031" s="69"/>
      <c r="AB1031" s="69"/>
      <c r="AC1031" s="69"/>
    </row>
    <row r="1032" spans="1:29" ht="20" x14ac:dyDescent="0.25">
      <c r="A1032" s="68" t="s">
        <v>21207</v>
      </c>
      <c r="B1032" s="69" t="s">
        <v>20816</v>
      </c>
      <c r="C1032" s="69" t="s">
        <v>21208</v>
      </c>
      <c r="D1032" s="69" t="s">
        <v>883</v>
      </c>
      <c r="E1032" s="69" t="s">
        <v>18976</v>
      </c>
      <c r="F1032" s="69" t="s">
        <v>1174</v>
      </c>
      <c r="G1032" s="69" t="s">
        <v>1886</v>
      </c>
      <c r="H1032" s="69" t="s">
        <v>962</v>
      </c>
      <c r="I1032" s="70">
        <v>116.13</v>
      </c>
      <c r="J1032" s="69" t="s">
        <v>4591</v>
      </c>
      <c r="K1032" s="69" t="s">
        <v>21209</v>
      </c>
      <c r="L1032" s="70">
        <v>116.13</v>
      </c>
      <c r="M1032" s="69"/>
      <c r="N1032" s="69" t="s">
        <v>21210</v>
      </c>
      <c r="O1032" s="69"/>
      <c r="P1032" s="69" t="s">
        <v>2620</v>
      </c>
      <c r="Q1032" s="69" t="s">
        <v>7792</v>
      </c>
      <c r="R1032" s="69"/>
      <c r="S1032" s="70">
        <v>116.13</v>
      </c>
      <c r="T1032" s="70"/>
      <c r="U1032" s="69" t="s">
        <v>2028</v>
      </c>
      <c r="V1032" s="73">
        <v>29</v>
      </c>
      <c r="W1032" s="69" t="s">
        <v>2028</v>
      </c>
      <c r="X1032" s="69"/>
      <c r="Y1032" s="70"/>
      <c r="Z1032" s="69">
        <v>0</v>
      </c>
      <c r="AA1032" s="69" t="s">
        <v>989</v>
      </c>
      <c r="AB1032" s="69" t="s">
        <v>1144</v>
      </c>
      <c r="AC1032" s="69"/>
    </row>
    <row r="1033" spans="1:29" x14ac:dyDescent="0.25">
      <c r="A1033" s="71" t="s">
        <v>193</v>
      </c>
      <c r="B1033" s="71"/>
      <c r="C1033" s="71"/>
      <c r="D1033" s="71"/>
      <c r="E1033" s="71"/>
      <c r="F1033" s="71"/>
      <c r="G1033" s="71"/>
      <c r="H1033" s="71"/>
      <c r="I1033" s="72">
        <v>116.13</v>
      </c>
      <c r="J1033" s="71"/>
      <c r="K1033" s="71"/>
      <c r="L1033" s="72">
        <v>116.13</v>
      </c>
      <c r="M1033" s="72">
        <v>0</v>
      </c>
      <c r="N1033" s="71"/>
      <c r="O1033" s="71"/>
      <c r="P1033" s="71"/>
      <c r="Q1033" s="71"/>
      <c r="R1033" s="71"/>
      <c r="S1033" s="72">
        <v>116.13</v>
      </c>
      <c r="T1033" s="72">
        <v>116.13</v>
      </c>
      <c r="U1033" s="71"/>
      <c r="V1033" s="71"/>
      <c r="W1033" s="71"/>
      <c r="X1033" s="72">
        <v>0</v>
      </c>
      <c r="Y1033" s="72">
        <v>0</v>
      </c>
      <c r="Z1033" s="72">
        <v>116.13</v>
      </c>
      <c r="AA1033" s="69"/>
      <c r="AB1033" s="69"/>
      <c r="AC1033" s="69"/>
    </row>
    <row r="1034" spans="1:29" ht="20" x14ac:dyDescent="0.25">
      <c r="A1034" s="68" t="s">
        <v>21211</v>
      </c>
      <c r="B1034" s="69" t="s">
        <v>21212</v>
      </c>
      <c r="C1034" s="69" t="s">
        <v>21213</v>
      </c>
      <c r="D1034" s="69" t="s">
        <v>4611</v>
      </c>
      <c r="E1034" s="69" t="s">
        <v>19043</v>
      </c>
      <c r="F1034" s="69" t="s">
        <v>1174</v>
      </c>
      <c r="G1034" s="69" t="s">
        <v>1889</v>
      </c>
      <c r="H1034" s="69" t="s">
        <v>962</v>
      </c>
      <c r="I1034" s="70">
        <v>3710.78</v>
      </c>
      <c r="J1034" s="69" t="s">
        <v>4591</v>
      </c>
      <c r="K1034" s="69" t="s">
        <v>21214</v>
      </c>
      <c r="L1034" s="70">
        <v>2486.7800000000002</v>
      </c>
      <c r="M1034" s="69"/>
      <c r="N1034" s="69" t="s">
        <v>21215</v>
      </c>
      <c r="O1034" s="69"/>
      <c r="P1034" s="69" t="s">
        <v>1064</v>
      </c>
      <c r="Q1034" s="69" t="s">
        <v>1095</v>
      </c>
      <c r="R1034" s="69"/>
      <c r="S1034" s="70">
        <v>2486.7800000000002</v>
      </c>
      <c r="T1034" s="70"/>
      <c r="U1034" s="69" t="s">
        <v>1046</v>
      </c>
      <c r="V1034" s="73">
        <v>85</v>
      </c>
      <c r="W1034" s="69" t="s">
        <v>1046</v>
      </c>
      <c r="X1034" s="69"/>
      <c r="Y1034" s="70"/>
      <c r="Z1034" s="69">
        <v>0</v>
      </c>
      <c r="AA1034" s="69" t="s">
        <v>989</v>
      </c>
      <c r="AB1034" s="69" t="s">
        <v>1144</v>
      </c>
      <c r="AC1034" s="69"/>
    </row>
    <row r="1035" spans="1:29" x14ac:dyDescent="0.25">
      <c r="A1035" s="69"/>
      <c r="B1035" s="69"/>
      <c r="C1035" s="69"/>
      <c r="D1035" s="69"/>
      <c r="E1035" s="69"/>
      <c r="F1035" s="69"/>
      <c r="G1035" s="69"/>
      <c r="H1035" s="69"/>
      <c r="I1035" s="69"/>
      <c r="J1035" s="69"/>
      <c r="K1035" s="69" t="s">
        <v>21216</v>
      </c>
      <c r="L1035" s="70">
        <v>1224</v>
      </c>
      <c r="M1035" s="69"/>
      <c r="N1035" s="69" t="s">
        <v>21217</v>
      </c>
      <c r="O1035" s="69"/>
      <c r="P1035" s="69" t="s">
        <v>2050</v>
      </c>
      <c r="Q1035" s="69" t="s">
        <v>3201</v>
      </c>
      <c r="R1035" s="69"/>
      <c r="S1035" s="70">
        <v>1224</v>
      </c>
      <c r="T1035" s="70"/>
      <c r="U1035" s="69" t="s">
        <v>1286</v>
      </c>
      <c r="V1035" s="73">
        <v>78</v>
      </c>
      <c r="W1035" s="69" t="s">
        <v>1286</v>
      </c>
      <c r="X1035" s="69"/>
      <c r="Y1035" s="70"/>
      <c r="Z1035" s="69">
        <v>0</v>
      </c>
      <c r="AA1035" s="69"/>
      <c r="AB1035" s="69" t="s">
        <v>1144</v>
      </c>
      <c r="AC1035" s="69"/>
    </row>
    <row r="1036" spans="1:29" x14ac:dyDescent="0.25">
      <c r="A1036" s="71" t="s">
        <v>193</v>
      </c>
      <c r="B1036" s="71"/>
      <c r="C1036" s="71"/>
      <c r="D1036" s="71"/>
      <c r="E1036" s="71"/>
      <c r="F1036" s="71"/>
      <c r="G1036" s="71"/>
      <c r="H1036" s="71"/>
      <c r="I1036" s="72">
        <v>3710.78</v>
      </c>
      <c r="J1036" s="71"/>
      <c r="K1036" s="71"/>
      <c r="L1036" s="72">
        <v>3710.78</v>
      </c>
      <c r="M1036" s="72">
        <v>0</v>
      </c>
      <c r="N1036" s="71"/>
      <c r="O1036" s="71"/>
      <c r="P1036" s="71"/>
      <c r="Q1036" s="71"/>
      <c r="R1036" s="71"/>
      <c r="S1036" s="72">
        <v>3710.78</v>
      </c>
      <c r="T1036" s="72">
        <v>3710.78</v>
      </c>
      <c r="U1036" s="71"/>
      <c r="V1036" s="71"/>
      <c r="W1036" s="71"/>
      <c r="X1036" s="72">
        <v>0</v>
      </c>
      <c r="Y1036" s="72">
        <v>0</v>
      </c>
      <c r="Z1036" s="72">
        <v>3710.78</v>
      </c>
      <c r="AA1036" s="69"/>
      <c r="AB1036" s="69"/>
      <c r="AC1036" s="69"/>
    </row>
    <row r="1037" spans="1:29" ht="30" x14ac:dyDescent="0.25">
      <c r="A1037" s="68" t="s">
        <v>21218</v>
      </c>
      <c r="B1037" s="69" t="s">
        <v>20816</v>
      </c>
      <c r="C1037" s="69" t="s">
        <v>21219</v>
      </c>
      <c r="D1037" s="69" t="s">
        <v>4623</v>
      </c>
      <c r="E1037" s="69" t="s">
        <v>18976</v>
      </c>
      <c r="F1037" s="69" t="s">
        <v>1174</v>
      </c>
      <c r="G1037" s="69" t="s">
        <v>1889</v>
      </c>
      <c r="H1037" s="69" t="s">
        <v>962</v>
      </c>
      <c r="I1037" s="70">
        <v>1491.47</v>
      </c>
      <c r="J1037" s="69" t="s">
        <v>4591</v>
      </c>
      <c r="K1037" s="69" t="s">
        <v>21220</v>
      </c>
      <c r="L1037" s="70">
        <v>1491.47</v>
      </c>
      <c r="M1037" s="69"/>
      <c r="N1037" s="69" t="s">
        <v>21221</v>
      </c>
      <c r="O1037" s="69"/>
      <c r="P1037" s="69" t="s">
        <v>1480</v>
      </c>
      <c r="Q1037" s="69" t="s">
        <v>1157</v>
      </c>
      <c r="R1037" s="69"/>
      <c r="S1037" s="70">
        <v>1491.47</v>
      </c>
      <c r="T1037" s="70"/>
      <c r="U1037" s="69" t="s">
        <v>1669</v>
      </c>
      <c r="V1037" s="73">
        <v>58</v>
      </c>
      <c r="W1037" s="69" t="s">
        <v>1669</v>
      </c>
      <c r="X1037" s="69"/>
      <c r="Y1037" s="70"/>
      <c r="Z1037" s="69">
        <v>0</v>
      </c>
      <c r="AA1037" s="69" t="s">
        <v>989</v>
      </c>
      <c r="AB1037" s="69" t="s">
        <v>1144</v>
      </c>
      <c r="AC1037" s="69"/>
    </row>
    <row r="1038" spans="1:29" x14ac:dyDescent="0.25">
      <c r="A1038" s="71" t="s">
        <v>193</v>
      </c>
      <c r="B1038" s="71"/>
      <c r="C1038" s="71"/>
      <c r="D1038" s="71"/>
      <c r="E1038" s="71"/>
      <c r="F1038" s="71"/>
      <c r="G1038" s="71"/>
      <c r="H1038" s="71"/>
      <c r="I1038" s="72">
        <v>1491.47</v>
      </c>
      <c r="J1038" s="71"/>
      <c r="K1038" s="71"/>
      <c r="L1038" s="72">
        <v>1491.47</v>
      </c>
      <c r="M1038" s="72">
        <v>0</v>
      </c>
      <c r="N1038" s="71"/>
      <c r="O1038" s="71"/>
      <c r="P1038" s="71"/>
      <c r="Q1038" s="71"/>
      <c r="R1038" s="71"/>
      <c r="S1038" s="72">
        <v>1491.47</v>
      </c>
      <c r="T1038" s="72">
        <v>1491.47</v>
      </c>
      <c r="U1038" s="71"/>
      <c r="V1038" s="71"/>
      <c r="W1038" s="71"/>
      <c r="X1038" s="72">
        <v>0</v>
      </c>
      <c r="Y1038" s="72">
        <v>0</v>
      </c>
      <c r="Z1038" s="72">
        <v>1491.47</v>
      </c>
      <c r="AA1038" s="69"/>
      <c r="AB1038" s="69"/>
      <c r="AC1038" s="69"/>
    </row>
    <row r="1039" spans="1:29" ht="30" x14ac:dyDescent="0.25">
      <c r="A1039" s="68" t="s">
        <v>21222</v>
      </c>
      <c r="B1039" s="69" t="s">
        <v>21223</v>
      </c>
      <c r="C1039" s="69" t="s">
        <v>21224</v>
      </c>
      <c r="D1039" s="69" t="s">
        <v>4813</v>
      </c>
      <c r="E1039" s="69" t="s">
        <v>19043</v>
      </c>
      <c r="F1039" s="69" t="s">
        <v>1263</v>
      </c>
      <c r="G1039" s="69" t="s">
        <v>1886</v>
      </c>
      <c r="H1039" s="69" t="s">
        <v>962</v>
      </c>
      <c r="I1039" s="70">
        <v>93.42</v>
      </c>
      <c r="J1039" s="69" t="s">
        <v>4591</v>
      </c>
      <c r="K1039" s="69" t="s">
        <v>21225</v>
      </c>
      <c r="L1039" s="70">
        <v>93.42</v>
      </c>
      <c r="M1039" s="69"/>
      <c r="N1039" s="69" t="s">
        <v>21226</v>
      </c>
      <c r="O1039" s="69"/>
      <c r="P1039" s="69" t="s">
        <v>2743</v>
      </c>
      <c r="Q1039" s="69" t="s">
        <v>1094</v>
      </c>
      <c r="R1039" s="69"/>
      <c r="S1039" s="70">
        <v>93.42</v>
      </c>
      <c r="T1039" s="70"/>
      <c r="U1039" s="69" t="s">
        <v>1669</v>
      </c>
      <c r="V1039" s="73">
        <v>73</v>
      </c>
      <c r="W1039" s="69" t="s">
        <v>1669</v>
      </c>
      <c r="X1039" s="69"/>
      <c r="Y1039" s="70"/>
      <c r="Z1039" s="69">
        <v>0</v>
      </c>
      <c r="AA1039" s="69" t="s">
        <v>989</v>
      </c>
      <c r="AB1039" s="69" t="s">
        <v>1144</v>
      </c>
      <c r="AC1039" s="69"/>
    </row>
    <row r="1040" spans="1:29" x14ac:dyDescent="0.25">
      <c r="A1040" s="71" t="s">
        <v>193</v>
      </c>
      <c r="B1040" s="71"/>
      <c r="C1040" s="71"/>
      <c r="D1040" s="71"/>
      <c r="E1040" s="71"/>
      <c r="F1040" s="71"/>
      <c r="G1040" s="71"/>
      <c r="H1040" s="71"/>
      <c r="I1040" s="72">
        <v>93.42</v>
      </c>
      <c r="J1040" s="71"/>
      <c r="K1040" s="71"/>
      <c r="L1040" s="72">
        <v>93.42</v>
      </c>
      <c r="M1040" s="72">
        <v>0</v>
      </c>
      <c r="N1040" s="71"/>
      <c r="O1040" s="71"/>
      <c r="P1040" s="71"/>
      <c r="Q1040" s="71"/>
      <c r="R1040" s="71"/>
      <c r="S1040" s="72">
        <v>93.42</v>
      </c>
      <c r="T1040" s="72">
        <v>93.42</v>
      </c>
      <c r="U1040" s="71"/>
      <c r="V1040" s="71"/>
      <c r="W1040" s="71"/>
      <c r="X1040" s="72">
        <v>0</v>
      </c>
      <c r="Y1040" s="72">
        <v>0</v>
      </c>
      <c r="Z1040" s="72">
        <v>93.42</v>
      </c>
      <c r="AA1040" s="69"/>
      <c r="AB1040" s="69"/>
      <c r="AC1040" s="69"/>
    </row>
    <row r="1041" spans="1:29" ht="20" x14ac:dyDescent="0.25">
      <c r="A1041" s="68" t="s">
        <v>21227</v>
      </c>
      <c r="B1041" s="69" t="s">
        <v>21228</v>
      </c>
      <c r="C1041" s="69" t="s">
        <v>21229</v>
      </c>
      <c r="D1041" s="69" t="s">
        <v>20389</v>
      </c>
      <c r="E1041" s="69" t="s">
        <v>19043</v>
      </c>
      <c r="F1041" s="69" t="s">
        <v>1263</v>
      </c>
      <c r="G1041" s="69" t="s">
        <v>1889</v>
      </c>
      <c r="H1041" s="69" t="s">
        <v>962</v>
      </c>
      <c r="I1041" s="70">
        <v>1906.73</v>
      </c>
      <c r="J1041" s="69" t="s">
        <v>4591</v>
      </c>
      <c r="K1041" s="69" t="s">
        <v>21230</v>
      </c>
      <c r="L1041" s="70">
        <v>1906.73</v>
      </c>
      <c r="M1041" s="69"/>
      <c r="N1041" s="69" t="s">
        <v>21231</v>
      </c>
      <c r="O1041" s="69"/>
      <c r="P1041" s="69" t="s">
        <v>4510</v>
      </c>
      <c r="Q1041" s="69" t="s">
        <v>2028</v>
      </c>
      <c r="R1041" s="69"/>
      <c r="S1041" s="70">
        <v>1906.73</v>
      </c>
      <c r="T1041" s="70"/>
      <c r="U1041" s="69" t="s">
        <v>1048</v>
      </c>
      <c r="V1041" s="73">
        <v>7</v>
      </c>
      <c r="W1041" s="69" t="s">
        <v>1048</v>
      </c>
      <c r="X1041" s="69"/>
      <c r="Y1041" s="70"/>
      <c r="Z1041" s="69">
        <v>0</v>
      </c>
      <c r="AA1041" s="69" t="s">
        <v>989</v>
      </c>
      <c r="AB1041" s="69" t="s">
        <v>1144</v>
      </c>
      <c r="AC1041" s="69"/>
    </row>
    <row r="1042" spans="1:29" x14ac:dyDescent="0.25">
      <c r="A1042" s="71" t="s">
        <v>193</v>
      </c>
      <c r="B1042" s="71"/>
      <c r="C1042" s="71"/>
      <c r="D1042" s="71"/>
      <c r="E1042" s="71"/>
      <c r="F1042" s="71"/>
      <c r="G1042" s="71"/>
      <c r="H1042" s="71"/>
      <c r="I1042" s="72">
        <v>1906.73</v>
      </c>
      <c r="J1042" s="71"/>
      <c r="K1042" s="71"/>
      <c r="L1042" s="72">
        <v>1906.73</v>
      </c>
      <c r="M1042" s="72">
        <v>0</v>
      </c>
      <c r="N1042" s="71"/>
      <c r="O1042" s="71"/>
      <c r="P1042" s="71"/>
      <c r="Q1042" s="71"/>
      <c r="R1042" s="71"/>
      <c r="S1042" s="72">
        <v>1906.73</v>
      </c>
      <c r="T1042" s="72">
        <v>1906.73</v>
      </c>
      <c r="U1042" s="71"/>
      <c r="V1042" s="71"/>
      <c r="W1042" s="71"/>
      <c r="X1042" s="72">
        <v>0</v>
      </c>
      <c r="Y1042" s="72">
        <v>0</v>
      </c>
      <c r="Z1042" s="72">
        <v>1906.73</v>
      </c>
      <c r="AA1042" s="69"/>
      <c r="AB1042" s="69"/>
      <c r="AC1042" s="69"/>
    </row>
    <row r="1043" spans="1:29" ht="40" x14ac:dyDescent="0.25">
      <c r="A1043" s="68" t="s">
        <v>21232</v>
      </c>
      <c r="B1043" s="69" t="s">
        <v>21233</v>
      </c>
      <c r="C1043" s="69" t="s">
        <v>21234</v>
      </c>
      <c r="D1043" s="69" t="s">
        <v>9549</v>
      </c>
      <c r="E1043" s="69" t="s">
        <v>19043</v>
      </c>
      <c r="F1043" s="69" t="s">
        <v>1010</v>
      </c>
      <c r="G1043" s="69" t="s">
        <v>6926</v>
      </c>
      <c r="H1043" s="69" t="s">
        <v>962</v>
      </c>
      <c r="I1043" s="70">
        <v>2260.6799999999998</v>
      </c>
      <c r="J1043" s="69" t="s">
        <v>4591</v>
      </c>
      <c r="K1043" s="69" t="s">
        <v>21235</v>
      </c>
      <c r="L1043" s="70">
        <v>2260.6799999999998</v>
      </c>
      <c r="M1043" s="69"/>
      <c r="N1043" s="69" t="s">
        <v>21236</v>
      </c>
      <c r="O1043" s="69"/>
      <c r="P1043" s="69" t="s">
        <v>1202</v>
      </c>
      <c r="Q1043" s="69" t="s">
        <v>1685</v>
      </c>
      <c r="R1043" s="69"/>
      <c r="S1043" s="70">
        <v>2260.6799999999998</v>
      </c>
      <c r="T1043" s="70"/>
      <c r="U1043" s="69" t="s">
        <v>1051</v>
      </c>
      <c r="V1043" s="73">
        <v>29</v>
      </c>
      <c r="W1043" s="69" t="s">
        <v>1051</v>
      </c>
      <c r="X1043" s="69"/>
      <c r="Y1043" s="70"/>
      <c r="Z1043" s="69">
        <v>0</v>
      </c>
      <c r="AA1043" s="69" t="s">
        <v>989</v>
      </c>
      <c r="AB1043" s="69" t="s">
        <v>1144</v>
      </c>
      <c r="AC1043" s="69"/>
    </row>
    <row r="1044" spans="1:29" x14ac:dyDescent="0.25">
      <c r="A1044" s="71" t="s">
        <v>193</v>
      </c>
      <c r="B1044" s="71"/>
      <c r="C1044" s="71"/>
      <c r="D1044" s="71"/>
      <c r="E1044" s="71"/>
      <c r="F1044" s="71"/>
      <c r="G1044" s="71"/>
      <c r="H1044" s="71"/>
      <c r="I1044" s="72">
        <v>2260.6799999999998</v>
      </c>
      <c r="J1044" s="71"/>
      <c r="K1044" s="71"/>
      <c r="L1044" s="72">
        <v>2260.6799999999998</v>
      </c>
      <c r="M1044" s="72">
        <v>0</v>
      </c>
      <c r="N1044" s="71"/>
      <c r="O1044" s="71"/>
      <c r="P1044" s="71"/>
      <c r="Q1044" s="71"/>
      <c r="R1044" s="71"/>
      <c r="S1044" s="72">
        <v>2260.6799999999998</v>
      </c>
      <c r="T1044" s="72">
        <v>2260.6799999999998</v>
      </c>
      <c r="U1044" s="71"/>
      <c r="V1044" s="71"/>
      <c r="W1044" s="71"/>
      <c r="X1044" s="72">
        <v>0</v>
      </c>
      <c r="Y1044" s="72">
        <v>0</v>
      </c>
      <c r="Z1044" s="72">
        <v>2260.6799999999998</v>
      </c>
      <c r="AA1044" s="69"/>
      <c r="AB1044" s="69"/>
      <c r="AC1044" s="69"/>
    </row>
    <row r="1045" spans="1:29" ht="20" x14ac:dyDescent="0.25">
      <c r="A1045" s="68" t="s">
        <v>21237</v>
      </c>
      <c r="B1045" s="69" t="s">
        <v>21238</v>
      </c>
      <c r="C1045" s="69" t="s">
        <v>21239</v>
      </c>
      <c r="D1045" s="69" t="s">
        <v>1876</v>
      </c>
      <c r="E1045" s="69" t="s">
        <v>19043</v>
      </c>
      <c r="F1045" s="69" t="s">
        <v>1010</v>
      </c>
      <c r="G1045" s="69" t="s">
        <v>1889</v>
      </c>
      <c r="H1045" s="69" t="s">
        <v>962</v>
      </c>
      <c r="I1045" s="70">
        <v>2583.1799999999998</v>
      </c>
      <c r="J1045" s="69" t="s">
        <v>4591</v>
      </c>
      <c r="K1045" s="69" t="s">
        <v>21240</v>
      </c>
      <c r="L1045" s="70">
        <v>2583.1799999999998</v>
      </c>
      <c r="M1045" s="69"/>
      <c r="N1045" s="69" t="s">
        <v>21241</v>
      </c>
      <c r="O1045" s="69"/>
      <c r="P1045" s="69" t="s">
        <v>2118</v>
      </c>
      <c r="Q1045" s="69" t="s">
        <v>7852</v>
      </c>
      <c r="R1045" s="69"/>
      <c r="S1045" s="70">
        <v>2583.1799999999998</v>
      </c>
      <c r="T1045" s="70"/>
      <c r="U1045" s="69" t="s">
        <v>2342</v>
      </c>
      <c r="V1045" s="73">
        <v>28</v>
      </c>
      <c r="W1045" s="69" t="s">
        <v>2342</v>
      </c>
      <c r="X1045" s="69"/>
      <c r="Y1045" s="70"/>
      <c r="Z1045" s="69">
        <v>0</v>
      </c>
      <c r="AA1045" s="69" t="s">
        <v>989</v>
      </c>
      <c r="AB1045" s="69" t="s">
        <v>1144</v>
      </c>
      <c r="AC1045" s="69"/>
    </row>
    <row r="1046" spans="1:29" x14ac:dyDescent="0.25">
      <c r="A1046" s="71" t="s">
        <v>193</v>
      </c>
      <c r="B1046" s="71"/>
      <c r="C1046" s="71"/>
      <c r="D1046" s="71"/>
      <c r="E1046" s="71"/>
      <c r="F1046" s="71"/>
      <c r="G1046" s="71"/>
      <c r="H1046" s="71"/>
      <c r="I1046" s="72">
        <v>2583.1799999999998</v>
      </c>
      <c r="J1046" s="71"/>
      <c r="K1046" s="71"/>
      <c r="L1046" s="72">
        <v>2583.1799999999998</v>
      </c>
      <c r="M1046" s="72">
        <v>0</v>
      </c>
      <c r="N1046" s="71"/>
      <c r="O1046" s="71"/>
      <c r="P1046" s="71"/>
      <c r="Q1046" s="71"/>
      <c r="R1046" s="71"/>
      <c r="S1046" s="72">
        <v>2583.1799999999998</v>
      </c>
      <c r="T1046" s="72">
        <v>2583.1799999999998</v>
      </c>
      <c r="U1046" s="71"/>
      <c r="V1046" s="71"/>
      <c r="W1046" s="71"/>
      <c r="X1046" s="72">
        <v>0</v>
      </c>
      <c r="Y1046" s="72">
        <v>0</v>
      </c>
      <c r="Z1046" s="72">
        <v>2583.1799999999998</v>
      </c>
      <c r="AA1046" s="69"/>
      <c r="AB1046" s="69"/>
      <c r="AC1046" s="69"/>
    </row>
    <row r="1047" spans="1:29" ht="20" x14ac:dyDescent="0.25">
      <c r="A1047" s="68" t="s">
        <v>21242</v>
      </c>
      <c r="B1047" s="69" t="s">
        <v>20530</v>
      </c>
      <c r="C1047" s="69" t="s">
        <v>21243</v>
      </c>
      <c r="D1047" s="69" t="s">
        <v>858</v>
      </c>
      <c r="E1047" s="69" t="s">
        <v>18976</v>
      </c>
      <c r="F1047" s="69" t="s">
        <v>1010</v>
      </c>
      <c r="G1047" s="69" t="s">
        <v>6926</v>
      </c>
      <c r="H1047" s="69" t="s">
        <v>962</v>
      </c>
      <c r="I1047" s="70">
        <v>501.22</v>
      </c>
      <c r="J1047" s="69" t="s">
        <v>4591</v>
      </c>
      <c r="K1047" s="69" t="s">
        <v>21244</v>
      </c>
      <c r="L1047" s="70">
        <v>501.22</v>
      </c>
      <c r="M1047" s="69"/>
      <c r="N1047" s="69" t="s">
        <v>21245</v>
      </c>
      <c r="O1047" s="69"/>
      <c r="P1047" s="69" t="s">
        <v>1085</v>
      </c>
      <c r="Q1047" s="69" t="s">
        <v>1025</v>
      </c>
      <c r="R1047" s="69"/>
      <c r="S1047" s="70">
        <v>501.22</v>
      </c>
      <c r="T1047" s="70"/>
      <c r="U1047" s="69" t="s">
        <v>2028</v>
      </c>
      <c r="V1047" s="73">
        <v>26</v>
      </c>
      <c r="W1047" s="69" t="s">
        <v>2028</v>
      </c>
      <c r="X1047" s="69"/>
      <c r="Y1047" s="70"/>
      <c r="Z1047" s="69">
        <v>0</v>
      </c>
      <c r="AA1047" s="69" t="s">
        <v>989</v>
      </c>
      <c r="AB1047" s="69" t="s">
        <v>1144</v>
      </c>
      <c r="AC1047" s="69"/>
    </row>
    <row r="1048" spans="1:29" x14ac:dyDescent="0.25">
      <c r="A1048" s="71" t="s">
        <v>193</v>
      </c>
      <c r="B1048" s="71"/>
      <c r="C1048" s="71"/>
      <c r="D1048" s="71"/>
      <c r="E1048" s="71"/>
      <c r="F1048" s="71"/>
      <c r="G1048" s="71"/>
      <c r="H1048" s="71"/>
      <c r="I1048" s="72">
        <v>501.22</v>
      </c>
      <c r="J1048" s="71"/>
      <c r="K1048" s="71"/>
      <c r="L1048" s="72">
        <v>501.22</v>
      </c>
      <c r="M1048" s="72">
        <v>0</v>
      </c>
      <c r="N1048" s="71"/>
      <c r="O1048" s="71"/>
      <c r="P1048" s="71"/>
      <c r="Q1048" s="71"/>
      <c r="R1048" s="71"/>
      <c r="S1048" s="72">
        <v>501.22</v>
      </c>
      <c r="T1048" s="72">
        <v>501.22</v>
      </c>
      <c r="U1048" s="71"/>
      <c r="V1048" s="71"/>
      <c r="W1048" s="71"/>
      <c r="X1048" s="72">
        <v>0</v>
      </c>
      <c r="Y1048" s="72">
        <v>0</v>
      </c>
      <c r="Z1048" s="72">
        <v>501.22</v>
      </c>
      <c r="AA1048" s="69"/>
      <c r="AB1048" s="69"/>
      <c r="AC1048" s="69"/>
    </row>
    <row r="1049" spans="1:29" ht="20" x14ac:dyDescent="0.25">
      <c r="A1049" s="68" t="s">
        <v>21246</v>
      </c>
      <c r="B1049" s="69" t="s">
        <v>19192</v>
      </c>
      <c r="C1049" s="69" t="s">
        <v>21247</v>
      </c>
      <c r="D1049" s="69" t="s">
        <v>858</v>
      </c>
      <c r="E1049" s="69" t="s">
        <v>19043</v>
      </c>
      <c r="F1049" s="69" t="s">
        <v>5938</v>
      </c>
      <c r="G1049" s="69" t="s">
        <v>1889</v>
      </c>
      <c r="H1049" s="69" t="s">
        <v>962</v>
      </c>
      <c r="I1049" s="70">
        <v>1061.47</v>
      </c>
      <c r="J1049" s="69" t="s">
        <v>4591</v>
      </c>
      <c r="K1049" s="69" t="s">
        <v>21248</v>
      </c>
      <c r="L1049" s="70">
        <v>1061.47</v>
      </c>
      <c r="M1049" s="69"/>
      <c r="N1049" s="69" t="s">
        <v>21249</v>
      </c>
      <c r="O1049" s="69"/>
      <c r="P1049" s="69" t="s">
        <v>1085</v>
      </c>
      <c r="Q1049" s="69" t="s">
        <v>1025</v>
      </c>
      <c r="R1049" s="69"/>
      <c r="S1049" s="70">
        <v>1061.47</v>
      </c>
      <c r="T1049" s="70"/>
      <c r="U1049" s="69" t="s">
        <v>2028</v>
      </c>
      <c r="V1049" s="73">
        <v>26</v>
      </c>
      <c r="W1049" s="69" t="s">
        <v>2028</v>
      </c>
      <c r="X1049" s="69"/>
      <c r="Y1049" s="70"/>
      <c r="Z1049" s="69">
        <v>0</v>
      </c>
      <c r="AA1049" s="69" t="s">
        <v>989</v>
      </c>
      <c r="AB1049" s="69" t="s">
        <v>1144</v>
      </c>
      <c r="AC1049" s="69"/>
    </row>
    <row r="1050" spans="1:29" x14ac:dyDescent="0.25">
      <c r="A1050" s="71" t="s">
        <v>193</v>
      </c>
      <c r="B1050" s="71"/>
      <c r="C1050" s="71"/>
      <c r="D1050" s="71"/>
      <c r="E1050" s="71"/>
      <c r="F1050" s="71"/>
      <c r="G1050" s="71"/>
      <c r="H1050" s="71"/>
      <c r="I1050" s="72">
        <v>1061.47</v>
      </c>
      <c r="J1050" s="71"/>
      <c r="K1050" s="71"/>
      <c r="L1050" s="72">
        <v>1061.47</v>
      </c>
      <c r="M1050" s="72">
        <v>0</v>
      </c>
      <c r="N1050" s="71"/>
      <c r="O1050" s="71"/>
      <c r="P1050" s="71"/>
      <c r="Q1050" s="71"/>
      <c r="R1050" s="71"/>
      <c r="S1050" s="72">
        <v>1061.47</v>
      </c>
      <c r="T1050" s="72">
        <v>1061.47</v>
      </c>
      <c r="U1050" s="71"/>
      <c r="V1050" s="71"/>
      <c r="W1050" s="71"/>
      <c r="X1050" s="72">
        <v>0</v>
      </c>
      <c r="Y1050" s="72">
        <v>0</v>
      </c>
      <c r="Z1050" s="72">
        <v>1061.47</v>
      </c>
      <c r="AA1050" s="69"/>
      <c r="AB1050" s="69"/>
      <c r="AC1050" s="69"/>
    </row>
    <row r="1051" spans="1:29" ht="30" x14ac:dyDescent="0.25">
      <c r="A1051" s="68" t="s">
        <v>21250</v>
      </c>
      <c r="B1051" s="69" t="s">
        <v>19059</v>
      </c>
      <c r="C1051" s="69" t="s">
        <v>21251</v>
      </c>
      <c r="D1051" s="69" t="s">
        <v>4623</v>
      </c>
      <c r="E1051" s="69" t="s">
        <v>18976</v>
      </c>
      <c r="F1051" s="69" t="s">
        <v>1156</v>
      </c>
      <c r="G1051" s="69" t="s">
        <v>1480</v>
      </c>
      <c r="H1051" s="69" t="s">
        <v>962</v>
      </c>
      <c r="I1051" s="70">
        <v>244.29</v>
      </c>
      <c r="J1051" s="69" t="s">
        <v>4591</v>
      </c>
      <c r="K1051" s="69" t="s">
        <v>21252</v>
      </c>
      <c r="L1051" s="70">
        <v>244.29</v>
      </c>
      <c r="M1051" s="69"/>
      <c r="N1051" s="69" t="s">
        <v>21253</v>
      </c>
      <c r="O1051" s="69"/>
      <c r="P1051" s="69" t="s">
        <v>1157</v>
      </c>
      <c r="Q1051" s="69" t="s">
        <v>2028</v>
      </c>
      <c r="R1051" s="69"/>
      <c r="S1051" s="70">
        <v>244.29</v>
      </c>
      <c r="T1051" s="70"/>
      <c r="U1051" s="69" t="s">
        <v>2028</v>
      </c>
      <c r="V1051" s="73">
        <v>62</v>
      </c>
      <c r="W1051" s="69" t="s">
        <v>2028</v>
      </c>
      <c r="X1051" s="69"/>
      <c r="Y1051" s="70"/>
      <c r="Z1051" s="69">
        <v>0</v>
      </c>
      <c r="AA1051" s="69" t="s">
        <v>989</v>
      </c>
      <c r="AB1051" s="69" t="s">
        <v>1144</v>
      </c>
      <c r="AC1051" s="69"/>
    </row>
    <row r="1052" spans="1:29" x14ac:dyDescent="0.25">
      <c r="A1052" s="71" t="s">
        <v>193</v>
      </c>
      <c r="B1052" s="71"/>
      <c r="C1052" s="71"/>
      <c r="D1052" s="71"/>
      <c r="E1052" s="71"/>
      <c r="F1052" s="71"/>
      <c r="G1052" s="71"/>
      <c r="H1052" s="71"/>
      <c r="I1052" s="72">
        <v>244.29</v>
      </c>
      <c r="J1052" s="71"/>
      <c r="K1052" s="71"/>
      <c r="L1052" s="72">
        <v>244.29</v>
      </c>
      <c r="M1052" s="72">
        <v>0</v>
      </c>
      <c r="N1052" s="71"/>
      <c r="O1052" s="71"/>
      <c r="P1052" s="71"/>
      <c r="Q1052" s="71"/>
      <c r="R1052" s="71"/>
      <c r="S1052" s="72">
        <v>244.29</v>
      </c>
      <c r="T1052" s="72">
        <v>244.29</v>
      </c>
      <c r="U1052" s="71"/>
      <c r="V1052" s="71"/>
      <c r="W1052" s="71"/>
      <c r="X1052" s="72">
        <v>0</v>
      </c>
      <c r="Y1052" s="72">
        <v>0</v>
      </c>
      <c r="Z1052" s="72">
        <v>244.29</v>
      </c>
      <c r="AA1052" s="69"/>
      <c r="AB1052" s="69"/>
      <c r="AC1052" s="69"/>
    </row>
    <row r="1053" spans="1:29" ht="20" x14ac:dyDescent="0.25">
      <c r="A1053" s="68" t="s">
        <v>21254</v>
      </c>
      <c r="B1053" s="69" t="s">
        <v>19259</v>
      </c>
      <c r="C1053" s="69" t="s">
        <v>21255</v>
      </c>
      <c r="D1053" s="69" t="s">
        <v>4611</v>
      </c>
      <c r="E1053" s="69" t="s">
        <v>19043</v>
      </c>
      <c r="F1053" s="69" t="s">
        <v>1156</v>
      </c>
      <c r="G1053" s="69" t="s">
        <v>3914</v>
      </c>
      <c r="H1053" s="69" t="s">
        <v>962</v>
      </c>
      <c r="I1053" s="70">
        <v>476.1</v>
      </c>
      <c r="J1053" s="69" t="s">
        <v>4591</v>
      </c>
      <c r="K1053" s="69" t="s">
        <v>21256</v>
      </c>
      <c r="L1053" s="70">
        <v>476.1</v>
      </c>
      <c r="M1053" s="69"/>
      <c r="N1053" s="69" t="s">
        <v>21257</v>
      </c>
      <c r="O1053" s="69"/>
      <c r="P1053" s="69" t="s">
        <v>1064</v>
      </c>
      <c r="Q1053" s="69" t="s">
        <v>1080</v>
      </c>
      <c r="R1053" s="69"/>
      <c r="S1053" s="70">
        <v>476.1</v>
      </c>
      <c r="T1053" s="70"/>
      <c r="U1053" s="69" t="s">
        <v>1046</v>
      </c>
      <c r="V1053" s="73">
        <v>85</v>
      </c>
      <c r="W1053" s="69" t="s">
        <v>1046</v>
      </c>
      <c r="X1053" s="69"/>
      <c r="Y1053" s="70"/>
      <c r="Z1053" s="69">
        <v>0</v>
      </c>
      <c r="AA1053" s="69" t="s">
        <v>989</v>
      </c>
      <c r="AB1053" s="69" t="s">
        <v>1144</v>
      </c>
      <c r="AC1053" s="69"/>
    </row>
    <row r="1054" spans="1:29" x14ac:dyDescent="0.25">
      <c r="A1054" s="71" t="s">
        <v>193</v>
      </c>
      <c r="B1054" s="71"/>
      <c r="C1054" s="71"/>
      <c r="D1054" s="71"/>
      <c r="E1054" s="71"/>
      <c r="F1054" s="71"/>
      <c r="G1054" s="71"/>
      <c r="H1054" s="71"/>
      <c r="I1054" s="72">
        <v>476.1</v>
      </c>
      <c r="J1054" s="71"/>
      <c r="K1054" s="71"/>
      <c r="L1054" s="72">
        <v>476.1</v>
      </c>
      <c r="M1054" s="72">
        <v>0</v>
      </c>
      <c r="N1054" s="71"/>
      <c r="O1054" s="71"/>
      <c r="P1054" s="71"/>
      <c r="Q1054" s="71"/>
      <c r="R1054" s="71"/>
      <c r="S1054" s="72">
        <v>476.1</v>
      </c>
      <c r="T1054" s="72">
        <v>476.1</v>
      </c>
      <c r="U1054" s="71"/>
      <c r="V1054" s="71"/>
      <c r="W1054" s="71"/>
      <c r="X1054" s="72">
        <v>0</v>
      </c>
      <c r="Y1054" s="72">
        <v>0</v>
      </c>
      <c r="Z1054" s="72">
        <v>476.1</v>
      </c>
      <c r="AA1054" s="69"/>
      <c r="AB1054" s="69"/>
      <c r="AC1054" s="69"/>
    </row>
    <row r="1055" spans="1:29" ht="30" x14ac:dyDescent="0.25">
      <c r="A1055" s="68" t="s">
        <v>21258</v>
      </c>
      <c r="B1055" s="69" t="s">
        <v>21187</v>
      </c>
      <c r="C1055" s="69" t="s">
        <v>21259</v>
      </c>
      <c r="D1055" s="69" t="s">
        <v>4623</v>
      </c>
      <c r="E1055" s="69" t="s">
        <v>19043</v>
      </c>
      <c r="F1055" s="69" t="s">
        <v>1287</v>
      </c>
      <c r="G1055" s="69" t="s">
        <v>1480</v>
      </c>
      <c r="H1055" s="69" t="s">
        <v>962</v>
      </c>
      <c r="I1055" s="70">
        <v>3672.3</v>
      </c>
      <c r="J1055" s="69" t="s">
        <v>4591</v>
      </c>
      <c r="K1055" s="69" t="s">
        <v>21260</v>
      </c>
      <c r="L1055" s="70">
        <v>3672.3</v>
      </c>
      <c r="M1055" s="69"/>
      <c r="N1055" s="69" t="s">
        <v>21261</v>
      </c>
      <c r="O1055" s="69"/>
      <c r="P1055" s="69" t="s">
        <v>2620</v>
      </c>
      <c r="Q1055" s="69" t="s">
        <v>1195</v>
      </c>
      <c r="R1055" s="69"/>
      <c r="S1055" s="70">
        <v>3672.3</v>
      </c>
      <c r="T1055" s="70"/>
      <c r="U1055" s="69" t="s">
        <v>1195</v>
      </c>
      <c r="V1055" s="73">
        <v>50</v>
      </c>
      <c r="W1055" s="69" t="s">
        <v>1195</v>
      </c>
      <c r="X1055" s="69"/>
      <c r="Y1055" s="70"/>
      <c r="Z1055" s="69">
        <v>0</v>
      </c>
      <c r="AA1055" s="69" t="s">
        <v>989</v>
      </c>
      <c r="AB1055" s="69" t="s">
        <v>1144</v>
      </c>
      <c r="AC1055" s="69"/>
    </row>
    <row r="1056" spans="1:29" x14ac:dyDescent="0.25">
      <c r="A1056" s="71" t="s">
        <v>193</v>
      </c>
      <c r="B1056" s="71"/>
      <c r="C1056" s="71"/>
      <c r="D1056" s="71"/>
      <c r="E1056" s="71"/>
      <c r="F1056" s="71"/>
      <c r="G1056" s="71"/>
      <c r="H1056" s="71"/>
      <c r="I1056" s="72">
        <v>3672.3</v>
      </c>
      <c r="J1056" s="71"/>
      <c r="K1056" s="71"/>
      <c r="L1056" s="72">
        <v>3672.3</v>
      </c>
      <c r="M1056" s="72">
        <v>0</v>
      </c>
      <c r="N1056" s="71"/>
      <c r="O1056" s="71"/>
      <c r="P1056" s="71"/>
      <c r="Q1056" s="71"/>
      <c r="R1056" s="71"/>
      <c r="S1056" s="72">
        <v>3672.3</v>
      </c>
      <c r="T1056" s="72">
        <v>3672.3</v>
      </c>
      <c r="U1056" s="71"/>
      <c r="V1056" s="71"/>
      <c r="W1056" s="71"/>
      <c r="X1056" s="72">
        <v>0</v>
      </c>
      <c r="Y1056" s="72">
        <v>0</v>
      </c>
      <c r="Z1056" s="72">
        <v>3672.3</v>
      </c>
      <c r="AA1056" s="69"/>
      <c r="AB1056" s="69"/>
      <c r="AC1056" s="69"/>
    </row>
    <row r="1057" spans="1:29" ht="30" x14ac:dyDescent="0.25">
      <c r="A1057" s="68" t="s">
        <v>21262</v>
      </c>
      <c r="B1057" s="69" t="s">
        <v>21263</v>
      </c>
      <c r="C1057" s="69" t="s">
        <v>21264</v>
      </c>
      <c r="D1057" s="69" t="s">
        <v>4746</v>
      </c>
      <c r="E1057" s="69" t="s">
        <v>19043</v>
      </c>
      <c r="F1057" s="69" t="s">
        <v>1018</v>
      </c>
      <c r="G1057" s="69" t="s">
        <v>1886</v>
      </c>
      <c r="H1057" s="69" t="s">
        <v>962</v>
      </c>
      <c r="I1057" s="70">
        <v>4535.8500000000004</v>
      </c>
      <c r="J1057" s="69" t="s">
        <v>4591</v>
      </c>
      <c r="K1057" s="69" t="s">
        <v>21265</v>
      </c>
      <c r="L1057" s="70">
        <v>4535.8500000000004</v>
      </c>
      <c r="M1057" s="69"/>
      <c r="N1057" s="69" t="s">
        <v>21266</v>
      </c>
      <c r="O1057" s="69"/>
      <c r="P1057" s="69" t="s">
        <v>1021</v>
      </c>
      <c r="Q1057" s="69" t="s">
        <v>1685</v>
      </c>
      <c r="R1057" s="69"/>
      <c r="S1057" s="70">
        <v>4535.8500000000004</v>
      </c>
      <c r="T1057" s="70"/>
      <c r="U1057" s="69" t="s">
        <v>1202</v>
      </c>
      <c r="V1057" s="73">
        <v>48</v>
      </c>
      <c r="W1057" s="69" t="s">
        <v>1202</v>
      </c>
      <c r="X1057" s="69"/>
      <c r="Y1057" s="70"/>
      <c r="Z1057" s="69">
        <v>0</v>
      </c>
      <c r="AA1057" s="69" t="s">
        <v>989</v>
      </c>
      <c r="AB1057" s="69" t="s">
        <v>1144</v>
      </c>
      <c r="AC1057" s="69"/>
    </row>
    <row r="1058" spans="1:29" x14ac:dyDescent="0.25">
      <c r="A1058" s="71" t="s">
        <v>193</v>
      </c>
      <c r="B1058" s="71"/>
      <c r="C1058" s="71"/>
      <c r="D1058" s="71"/>
      <c r="E1058" s="71"/>
      <c r="F1058" s="71"/>
      <c r="G1058" s="71"/>
      <c r="H1058" s="71"/>
      <c r="I1058" s="72">
        <v>4535.8500000000004</v>
      </c>
      <c r="J1058" s="71"/>
      <c r="K1058" s="71"/>
      <c r="L1058" s="72">
        <v>4535.8500000000004</v>
      </c>
      <c r="M1058" s="72">
        <v>0</v>
      </c>
      <c r="N1058" s="71"/>
      <c r="O1058" s="71"/>
      <c r="P1058" s="71"/>
      <c r="Q1058" s="71"/>
      <c r="R1058" s="71"/>
      <c r="S1058" s="72">
        <v>4535.8500000000004</v>
      </c>
      <c r="T1058" s="72">
        <v>4535.8500000000004</v>
      </c>
      <c r="U1058" s="71"/>
      <c r="V1058" s="71"/>
      <c r="W1058" s="71"/>
      <c r="X1058" s="72">
        <v>0</v>
      </c>
      <c r="Y1058" s="72">
        <v>0</v>
      </c>
      <c r="Z1058" s="72">
        <v>4535.8500000000004</v>
      </c>
      <c r="AA1058" s="69"/>
      <c r="AB1058" s="69"/>
      <c r="AC1058" s="69"/>
    </row>
    <row r="1059" spans="1:29" ht="30" x14ac:dyDescent="0.25">
      <c r="A1059" s="68" t="s">
        <v>21267</v>
      </c>
      <c r="B1059" s="69" t="s">
        <v>21093</v>
      </c>
      <c r="C1059" s="69" t="s">
        <v>21268</v>
      </c>
      <c r="D1059" s="69" t="s">
        <v>4589</v>
      </c>
      <c r="E1059" s="69" t="s">
        <v>19043</v>
      </c>
      <c r="F1059" s="69" t="s">
        <v>1393</v>
      </c>
      <c r="G1059" s="69" t="s">
        <v>1886</v>
      </c>
      <c r="H1059" s="69" t="s">
        <v>962</v>
      </c>
      <c r="I1059" s="70">
        <v>22051.68</v>
      </c>
      <c r="J1059" s="69" t="s">
        <v>4591</v>
      </c>
      <c r="K1059" s="69" t="s">
        <v>21269</v>
      </c>
      <c r="L1059" s="70">
        <v>22051.68</v>
      </c>
      <c r="M1059" s="69"/>
      <c r="N1059" s="69"/>
      <c r="O1059" s="69"/>
      <c r="P1059" s="69"/>
      <c r="Q1059" s="69"/>
      <c r="R1059" s="69"/>
      <c r="S1059" s="69"/>
      <c r="T1059" s="70"/>
      <c r="U1059" s="69"/>
      <c r="V1059" s="69"/>
      <c r="W1059" s="69"/>
      <c r="X1059" s="69"/>
      <c r="Y1059" s="70"/>
      <c r="Z1059" s="69">
        <v>0</v>
      </c>
      <c r="AA1059" s="69" t="s">
        <v>989</v>
      </c>
      <c r="AB1059" s="69" t="s">
        <v>1144</v>
      </c>
      <c r="AC1059" s="69"/>
    </row>
    <row r="1060" spans="1:29" x14ac:dyDescent="0.25">
      <c r="A1060" s="71" t="s">
        <v>193</v>
      </c>
      <c r="B1060" s="71"/>
      <c r="C1060" s="71"/>
      <c r="D1060" s="71"/>
      <c r="E1060" s="71"/>
      <c r="F1060" s="71"/>
      <c r="G1060" s="71"/>
      <c r="H1060" s="71"/>
      <c r="I1060" s="72">
        <v>22051.68</v>
      </c>
      <c r="J1060" s="71"/>
      <c r="K1060" s="71"/>
      <c r="L1060" s="72">
        <v>22051.68</v>
      </c>
      <c r="M1060" s="72">
        <v>0</v>
      </c>
      <c r="N1060" s="71"/>
      <c r="O1060" s="71"/>
      <c r="P1060" s="71"/>
      <c r="Q1060" s="71"/>
      <c r="R1060" s="71"/>
      <c r="S1060" s="72">
        <v>0</v>
      </c>
      <c r="T1060" s="72">
        <v>0</v>
      </c>
      <c r="U1060" s="71"/>
      <c r="V1060" s="71"/>
      <c r="W1060" s="71"/>
      <c r="X1060" s="72">
        <v>0</v>
      </c>
      <c r="Y1060" s="72">
        <v>0</v>
      </c>
      <c r="Z1060" s="72">
        <v>0</v>
      </c>
      <c r="AA1060" s="69"/>
      <c r="AB1060" s="69"/>
      <c r="AC1060" s="69"/>
    </row>
    <row r="1061" spans="1:29" ht="40" x14ac:dyDescent="0.25">
      <c r="A1061" s="68" t="s">
        <v>21270</v>
      </c>
      <c r="B1061" s="69" t="s">
        <v>21271</v>
      </c>
      <c r="C1061" s="69" t="s">
        <v>21272</v>
      </c>
      <c r="D1061" s="69" t="s">
        <v>5061</v>
      </c>
      <c r="E1061" s="69" t="s">
        <v>19043</v>
      </c>
      <c r="F1061" s="69" t="s">
        <v>1393</v>
      </c>
      <c r="G1061" s="69" t="s">
        <v>1886</v>
      </c>
      <c r="H1061" s="69" t="s">
        <v>962</v>
      </c>
      <c r="I1061" s="70">
        <v>2923.52</v>
      </c>
      <c r="J1061" s="69" t="s">
        <v>4591</v>
      </c>
      <c r="K1061" s="69" t="s">
        <v>21273</v>
      </c>
      <c r="L1061" s="70">
        <v>2923.52</v>
      </c>
      <c r="M1061" s="69"/>
      <c r="N1061" s="69" t="s">
        <v>21274</v>
      </c>
      <c r="O1061" s="69"/>
      <c r="P1061" s="69" t="s">
        <v>2831</v>
      </c>
      <c r="Q1061" s="69" t="s">
        <v>1908</v>
      </c>
      <c r="R1061" s="69"/>
      <c r="S1061" s="70">
        <v>2923.52</v>
      </c>
      <c r="T1061" s="70"/>
      <c r="U1061" s="69" t="s">
        <v>1202</v>
      </c>
      <c r="V1061" s="73">
        <v>36</v>
      </c>
      <c r="W1061" s="69" t="s">
        <v>1202</v>
      </c>
      <c r="X1061" s="69"/>
      <c r="Y1061" s="70"/>
      <c r="Z1061" s="69">
        <v>0</v>
      </c>
      <c r="AA1061" s="69" t="s">
        <v>989</v>
      </c>
      <c r="AB1061" s="69" t="s">
        <v>1144</v>
      </c>
      <c r="AC1061" s="69"/>
    </row>
    <row r="1062" spans="1:29" x14ac:dyDescent="0.25">
      <c r="A1062" s="71" t="s">
        <v>193</v>
      </c>
      <c r="B1062" s="71"/>
      <c r="C1062" s="71"/>
      <c r="D1062" s="71"/>
      <c r="E1062" s="71"/>
      <c r="F1062" s="71"/>
      <c r="G1062" s="71"/>
      <c r="H1062" s="71"/>
      <c r="I1062" s="72">
        <v>2923.52</v>
      </c>
      <c r="J1062" s="71"/>
      <c r="K1062" s="71"/>
      <c r="L1062" s="72">
        <v>2923.52</v>
      </c>
      <c r="M1062" s="72">
        <v>0</v>
      </c>
      <c r="N1062" s="71"/>
      <c r="O1062" s="71"/>
      <c r="P1062" s="71"/>
      <c r="Q1062" s="71"/>
      <c r="R1062" s="71"/>
      <c r="S1062" s="72">
        <v>2923.52</v>
      </c>
      <c r="T1062" s="72">
        <v>2923.52</v>
      </c>
      <c r="U1062" s="71"/>
      <c r="V1062" s="71"/>
      <c r="W1062" s="71"/>
      <c r="X1062" s="72">
        <v>0</v>
      </c>
      <c r="Y1062" s="72">
        <v>0</v>
      </c>
      <c r="Z1062" s="72">
        <v>2923.52</v>
      </c>
      <c r="AA1062" s="69"/>
      <c r="AB1062" s="69"/>
      <c r="AC1062" s="69"/>
    </row>
    <row r="1063" spans="1:29" ht="30" x14ac:dyDescent="0.25">
      <c r="A1063" s="68" t="s">
        <v>21275</v>
      </c>
      <c r="B1063" s="69" t="s">
        <v>21093</v>
      </c>
      <c r="C1063" s="69" t="s">
        <v>21276</v>
      </c>
      <c r="D1063" s="69" t="s">
        <v>3313</v>
      </c>
      <c r="E1063" s="69" t="s">
        <v>19043</v>
      </c>
      <c r="F1063" s="69" t="s">
        <v>6466</v>
      </c>
      <c r="G1063" s="69" t="s">
        <v>1886</v>
      </c>
      <c r="H1063" s="69" t="s">
        <v>962</v>
      </c>
      <c r="I1063" s="70">
        <v>7275</v>
      </c>
      <c r="J1063" s="69" t="s">
        <v>4591</v>
      </c>
      <c r="K1063" s="69" t="s">
        <v>21277</v>
      </c>
      <c r="L1063" s="70">
        <v>7275</v>
      </c>
      <c r="M1063" s="69"/>
      <c r="N1063" s="69" t="s">
        <v>21278</v>
      </c>
      <c r="O1063" s="69"/>
      <c r="P1063" s="69" t="s">
        <v>1102</v>
      </c>
      <c r="Q1063" s="69" t="s">
        <v>1269</v>
      </c>
      <c r="R1063" s="69"/>
      <c r="S1063" s="70">
        <v>7275</v>
      </c>
      <c r="T1063" s="70"/>
      <c r="U1063" s="69" t="s">
        <v>1307</v>
      </c>
      <c r="V1063" s="73">
        <v>47</v>
      </c>
      <c r="W1063" s="69" t="s">
        <v>1307</v>
      </c>
      <c r="X1063" s="69"/>
      <c r="Y1063" s="70"/>
      <c r="Z1063" s="69">
        <v>0</v>
      </c>
      <c r="AA1063" s="69" t="s">
        <v>989</v>
      </c>
      <c r="AB1063" s="69" t="s">
        <v>1144</v>
      </c>
      <c r="AC1063" s="69"/>
    </row>
    <row r="1064" spans="1:29" x14ac:dyDescent="0.25">
      <c r="A1064" s="71" t="s">
        <v>193</v>
      </c>
      <c r="B1064" s="71"/>
      <c r="C1064" s="71"/>
      <c r="D1064" s="71"/>
      <c r="E1064" s="71"/>
      <c r="F1064" s="71"/>
      <c r="G1064" s="71"/>
      <c r="H1064" s="71"/>
      <c r="I1064" s="72">
        <v>7275</v>
      </c>
      <c r="J1064" s="71"/>
      <c r="K1064" s="71"/>
      <c r="L1064" s="72">
        <v>7275</v>
      </c>
      <c r="M1064" s="72">
        <v>0</v>
      </c>
      <c r="N1064" s="71"/>
      <c r="O1064" s="71"/>
      <c r="P1064" s="71"/>
      <c r="Q1064" s="71"/>
      <c r="R1064" s="71"/>
      <c r="S1064" s="72">
        <v>7275</v>
      </c>
      <c r="T1064" s="72">
        <v>7275</v>
      </c>
      <c r="U1064" s="71"/>
      <c r="V1064" s="71"/>
      <c r="W1064" s="71"/>
      <c r="X1064" s="72">
        <v>0</v>
      </c>
      <c r="Y1064" s="72">
        <v>0</v>
      </c>
      <c r="Z1064" s="72">
        <v>7275</v>
      </c>
      <c r="AA1064" s="69"/>
      <c r="AB1064" s="69"/>
      <c r="AC1064" s="69"/>
    </row>
    <row r="1065" spans="1:29" ht="30" x14ac:dyDescent="0.25">
      <c r="A1065" s="68" t="s">
        <v>21279</v>
      </c>
      <c r="B1065" s="69" t="s">
        <v>19059</v>
      </c>
      <c r="C1065" s="69" t="s">
        <v>21280</v>
      </c>
      <c r="D1065" s="69" t="s">
        <v>3313</v>
      </c>
      <c r="E1065" s="69" t="s">
        <v>18976</v>
      </c>
      <c r="F1065" s="69" t="s">
        <v>6466</v>
      </c>
      <c r="G1065" s="69" t="s">
        <v>1886</v>
      </c>
      <c r="H1065" s="69" t="s">
        <v>962</v>
      </c>
      <c r="I1065" s="70">
        <v>699.85</v>
      </c>
      <c r="J1065" s="69" t="s">
        <v>4591</v>
      </c>
      <c r="K1065" s="69" t="s">
        <v>21281</v>
      </c>
      <c r="L1065" s="70">
        <v>699.85</v>
      </c>
      <c r="M1065" s="69"/>
      <c r="N1065" s="69" t="s">
        <v>21282</v>
      </c>
      <c r="O1065" s="69"/>
      <c r="P1065" s="69" t="s">
        <v>1728</v>
      </c>
      <c r="Q1065" s="69" t="s">
        <v>1728</v>
      </c>
      <c r="R1065" s="69"/>
      <c r="S1065" s="70">
        <v>699.85</v>
      </c>
      <c r="T1065" s="70"/>
      <c r="U1065" s="69" t="s">
        <v>1728</v>
      </c>
      <c r="V1065" s="73">
        <v>0</v>
      </c>
      <c r="W1065" s="69" t="s">
        <v>1728</v>
      </c>
      <c r="X1065" s="69"/>
      <c r="Y1065" s="70"/>
      <c r="Z1065" s="69">
        <v>0</v>
      </c>
      <c r="AA1065" s="69" t="s">
        <v>989</v>
      </c>
      <c r="AB1065" s="69" t="s">
        <v>1144</v>
      </c>
      <c r="AC1065" s="69"/>
    </row>
    <row r="1066" spans="1:29" x14ac:dyDescent="0.25">
      <c r="A1066" s="71" t="s">
        <v>193</v>
      </c>
      <c r="B1066" s="71"/>
      <c r="C1066" s="71"/>
      <c r="D1066" s="71"/>
      <c r="E1066" s="71"/>
      <c r="F1066" s="71"/>
      <c r="G1066" s="71"/>
      <c r="H1066" s="71"/>
      <c r="I1066" s="72">
        <v>699.85</v>
      </c>
      <c r="J1066" s="71"/>
      <c r="K1066" s="71"/>
      <c r="L1066" s="72">
        <v>699.85</v>
      </c>
      <c r="M1066" s="72">
        <v>0</v>
      </c>
      <c r="N1066" s="71"/>
      <c r="O1066" s="71"/>
      <c r="P1066" s="71"/>
      <c r="Q1066" s="71"/>
      <c r="R1066" s="71"/>
      <c r="S1066" s="72">
        <v>699.85</v>
      </c>
      <c r="T1066" s="72">
        <v>699.85</v>
      </c>
      <c r="U1066" s="71"/>
      <c r="V1066" s="71"/>
      <c r="W1066" s="71"/>
      <c r="X1066" s="72">
        <v>0</v>
      </c>
      <c r="Y1066" s="72">
        <v>0</v>
      </c>
      <c r="Z1066" s="72">
        <v>699.85</v>
      </c>
      <c r="AA1066" s="69"/>
      <c r="AB1066" s="69"/>
      <c r="AC1066" s="69"/>
    </row>
    <row r="1067" spans="1:29" ht="30" x14ac:dyDescent="0.25">
      <c r="A1067" s="68" t="s">
        <v>21283</v>
      </c>
      <c r="B1067" s="69" t="s">
        <v>19774</v>
      </c>
      <c r="C1067" s="69" t="s">
        <v>21284</v>
      </c>
      <c r="D1067" s="69" t="s">
        <v>4623</v>
      </c>
      <c r="E1067" s="69" t="s">
        <v>19043</v>
      </c>
      <c r="F1067" s="69" t="s">
        <v>1030</v>
      </c>
      <c r="G1067" s="69" t="s">
        <v>6926</v>
      </c>
      <c r="H1067" s="69" t="s">
        <v>962</v>
      </c>
      <c r="I1067" s="70">
        <v>110.32</v>
      </c>
      <c r="J1067" s="69" t="s">
        <v>4591</v>
      </c>
      <c r="K1067" s="69" t="s">
        <v>21285</v>
      </c>
      <c r="L1067" s="70">
        <v>110.32</v>
      </c>
      <c r="M1067" s="69"/>
      <c r="N1067" s="69" t="s">
        <v>21286</v>
      </c>
      <c r="O1067" s="69"/>
      <c r="P1067" s="69" t="s">
        <v>2831</v>
      </c>
      <c r="Q1067" s="69" t="s">
        <v>1886</v>
      </c>
      <c r="R1067" s="69"/>
      <c r="S1067" s="70">
        <v>110.32</v>
      </c>
      <c r="T1067" s="70"/>
      <c r="U1067" s="69" t="s">
        <v>1202</v>
      </c>
      <c r="V1067" s="73">
        <v>36</v>
      </c>
      <c r="W1067" s="69" t="s">
        <v>1202</v>
      </c>
      <c r="X1067" s="69"/>
      <c r="Y1067" s="70"/>
      <c r="Z1067" s="69">
        <v>0</v>
      </c>
      <c r="AA1067" s="69" t="s">
        <v>989</v>
      </c>
      <c r="AB1067" s="69" t="s">
        <v>1144</v>
      </c>
      <c r="AC1067" s="69"/>
    </row>
    <row r="1068" spans="1:29" x14ac:dyDescent="0.25">
      <c r="A1068" s="71" t="s">
        <v>193</v>
      </c>
      <c r="B1068" s="71"/>
      <c r="C1068" s="71"/>
      <c r="D1068" s="71"/>
      <c r="E1068" s="71"/>
      <c r="F1068" s="71"/>
      <c r="G1068" s="71"/>
      <c r="H1068" s="71"/>
      <c r="I1068" s="72">
        <v>110.32</v>
      </c>
      <c r="J1068" s="71"/>
      <c r="K1068" s="71"/>
      <c r="L1068" s="72">
        <v>110.32</v>
      </c>
      <c r="M1068" s="72">
        <v>0</v>
      </c>
      <c r="N1068" s="71"/>
      <c r="O1068" s="71"/>
      <c r="P1068" s="71"/>
      <c r="Q1068" s="71"/>
      <c r="R1068" s="71"/>
      <c r="S1068" s="72">
        <v>110.32</v>
      </c>
      <c r="T1068" s="72">
        <v>110.32</v>
      </c>
      <c r="U1068" s="71"/>
      <c r="V1068" s="71"/>
      <c r="W1068" s="71"/>
      <c r="X1068" s="72">
        <v>0</v>
      </c>
      <c r="Y1068" s="72">
        <v>0</v>
      </c>
      <c r="Z1068" s="72">
        <v>110.32</v>
      </c>
      <c r="AA1068" s="69"/>
      <c r="AB1068" s="69"/>
      <c r="AC1068" s="69"/>
    </row>
    <row r="1069" spans="1:29" ht="30" x14ac:dyDescent="0.25">
      <c r="A1069" s="68" t="s">
        <v>21287</v>
      </c>
      <c r="B1069" s="69" t="s">
        <v>21093</v>
      </c>
      <c r="C1069" s="69" t="s">
        <v>21288</v>
      </c>
      <c r="D1069" s="69" t="s">
        <v>4813</v>
      </c>
      <c r="E1069" s="69" t="s">
        <v>19043</v>
      </c>
      <c r="F1069" s="69" t="s">
        <v>1447</v>
      </c>
      <c r="G1069" s="69" t="s">
        <v>1455</v>
      </c>
      <c r="H1069" s="69" t="s">
        <v>962</v>
      </c>
      <c r="I1069" s="70">
        <v>27340.27</v>
      </c>
      <c r="J1069" s="69" t="s">
        <v>4591</v>
      </c>
      <c r="K1069" s="69" t="s">
        <v>21289</v>
      </c>
      <c r="L1069" s="70">
        <v>27340.27</v>
      </c>
      <c r="M1069" s="69"/>
      <c r="N1069" s="69" t="s">
        <v>21290</v>
      </c>
      <c r="O1069" s="69"/>
      <c r="P1069" s="69" t="s">
        <v>2831</v>
      </c>
      <c r="Q1069" s="69" t="s">
        <v>2309</v>
      </c>
      <c r="R1069" s="69"/>
      <c r="S1069" s="70">
        <v>27340.27</v>
      </c>
      <c r="T1069" s="70"/>
      <c r="U1069" s="69" t="s">
        <v>1728</v>
      </c>
      <c r="V1069" s="73">
        <v>42</v>
      </c>
      <c r="W1069" s="69" t="s">
        <v>1728</v>
      </c>
      <c r="X1069" s="69"/>
      <c r="Y1069" s="70"/>
      <c r="Z1069" s="69">
        <v>0</v>
      </c>
      <c r="AA1069" s="69" t="s">
        <v>989</v>
      </c>
      <c r="AB1069" s="69" t="s">
        <v>1144</v>
      </c>
      <c r="AC1069" s="69"/>
    </row>
    <row r="1070" spans="1:29" x14ac:dyDescent="0.25">
      <c r="A1070" s="71" t="s">
        <v>193</v>
      </c>
      <c r="B1070" s="71"/>
      <c r="C1070" s="71"/>
      <c r="D1070" s="71"/>
      <c r="E1070" s="71"/>
      <c r="F1070" s="71"/>
      <c r="G1070" s="71"/>
      <c r="H1070" s="71"/>
      <c r="I1070" s="72">
        <v>27340.27</v>
      </c>
      <c r="J1070" s="71"/>
      <c r="K1070" s="71"/>
      <c r="L1070" s="72">
        <v>27340.27</v>
      </c>
      <c r="M1070" s="72">
        <v>0</v>
      </c>
      <c r="N1070" s="71"/>
      <c r="O1070" s="71"/>
      <c r="P1070" s="71"/>
      <c r="Q1070" s="71"/>
      <c r="R1070" s="71"/>
      <c r="S1070" s="72">
        <v>27340.27</v>
      </c>
      <c r="T1070" s="72">
        <v>27340.27</v>
      </c>
      <c r="U1070" s="71"/>
      <c r="V1070" s="71"/>
      <c r="W1070" s="71"/>
      <c r="X1070" s="72">
        <v>0</v>
      </c>
      <c r="Y1070" s="72">
        <v>0</v>
      </c>
      <c r="Z1070" s="72">
        <v>27340.27</v>
      </c>
      <c r="AA1070" s="69"/>
      <c r="AB1070" s="69"/>
      <c r="AC1070" s="69"/>
    </row>
    <row r="1071" spans="1:29" ht="40" x14ac:dyDescent="0.25">
      <c r="A1071" s="68" t="s">
        <v>21291</v>
      </c>
      <c r="B1071" s="69" t="s">
        <v>21093</v>
      </c>
      <c r="C1071" s="69" t="s">
        <v>21292</v>
      </c>
      <c r="D1071" s="69" t="s">
        <v>890</v>
      </c>
      <c r="E1071" s="69" t="s">
        <v>19043</v>
      </c>
      <c r="F1071" s="69" t="s">
        <v>1275</v>
      </c>
      <c r="G1071" s="69" t="s">
        <v>7459</v>
      </c>
      <c r="H1071" s="69" t="s">
        <v>962</v>
      </c>
      <c r="I1071" s="70">
        <v>12760.51</v>
      </c>
      <c r="J1071" s="69" t="s">
        <v>4591</v>
      </c>
      <c r="K1071" s="69" t="s">
        <v>21293</v>
      </c>
      <c r="L1071" s="70">
        <v>12760.51</v>
      </c>
      <c r="M1071" s="69"/>
      <c r="N1071" s="69" t="s">
        <v>21294</v>
      </c>
      <c r="O1071" s="69"/>
      <c r="P1071" s="69" t="s">
        <v>2342</v>
      </c>
      <c r="Q1071" s="69" t="s">
        <v>2342</v>
      </c>
      <c r="R1071" s="69"/>
      <c r="S1071" s="70">
        <v>12760.51</v>
      </c>
      <c r="T1071" s="70"/>
      <c r="U1071" s="69" t="s">
        <v>2342</v>
      </c>
      <c r="V1071" s="73">
        <v>0</v>
      </c>
      <c r="W1071" s="69" t="s">
        <v>2342</v>
      </c>
      <c r="X1071" s="69"/>
      <c r="Y1071" s="70"/>
      <c r="Z1071" s="69">
        <v>0</v>
      </c>
      <c r="AA1071" s="69" t="s">
        <v>989</v>
      </c>
      <c r="AB1071" s="69" t="s">
        <v>1144</v>
      </c>
      <c r="AC1071" s="69"/>
    </row>
    <row r="1072" spans="1:29" x14ac:dyDescent="0.25">
      <c r="A1072" s="71" t="s">
        <v>193</v>
      </c>
      <c r="B1072" s="71"/>
      <c r="C1072" s="71"/>
      <c r="D1072" s="71"/>
      <c r="E1072" s="71"/>
      <c r="F1072" s="71"/>
      <c r="G1072" s="71"/>
      <c r="H1072" s="71"/>
      <c r="I1072" s="72">
        <v>12760.51</v>
      </c>
      <c r="J1072" s="71"/>
      <c r="K1072" s="71"/>
      <c r="L1072" s="72">
        <v>12760.51</v>
      </c>
      <c r="M1072" s="72">
        <v>0</v>
      </c>
      <c r="N1072" s="71"/>
      <c r="O1072" s="71"/>
      <c r="P1072" s="71"/>
      <c r="Q1072" s="71"/>
      <c r="R1072" s="71"/>
      <c r="S1072" s="72">
        <v>12760.51</v>
      </c>
      <c r="T1072" s="72">
        <v>12760.51</v>
      </c>
      <c r="U1072" s="71"/>
      <c r="V1072" s="71"/>
      <c r="W1072" s="71"/>
      <c r="X1072" s="72">
        <v>0</v>
      </c>
      <c r="Y1072" s="72">
        <v>0</v>
      </c>
      <c r="Z1072" s="72">
        <v>12760.51</v>
      </c>
      <c r="AA1072" s="69"/>
      <c r="AB1072" s="69"/>
      <c r="AC1072" s="69"/>
    </row>
    <row r="1073" spans="1:29" ht="30" x14ac:dyDescent="0.25">
      <c r="A1073" s="68" t="s">
        <v>21295</v>
      </c>
      <c r="B1073" s="69" t="s">
        <v>21003</v>
      </c>
      <c r="C1073" s="69" t="s">
        <v>21296</v>
      </c>
      <c r="D1073" s="69" t="s">
        <v>4686</v>
      </c>
      <c r="E1073" s="69" t="s">
        <v>19043</v>
      </c>
      <c r="F1073" s="69" t="s">
        <v>1275</v>
      </c>
      <c r="G1073" s="69" t="s">
        <v>6926</v>
      </c>
      <c r="H1073" s="69" t="s">
        <v>962</v>
      </c>
      <c r="I1073" s="70">
        <v>9372</v>
      </c>
      <c r="J1073" s="69" t="s">
        <v>4591</v>
      </c>
      <c r="K1073" s="69" t="s">
        <v>21297</v>
      </c>
      <c r="L1073" s="70">
        <v>9372</v>
      </c>
      <c r="M1073" s="69"/>
      <c r="N1073" s="69" t="s">
        <v>21298</v>
      </c>
      <c r="O1073" s="69"/>
      <c r="P1073" s="69" t="s">
        <v>1738</v>
      </c>
      <c r="Q1073" s="69" t="s">
        <v>1738</v>
      </c>
      <c r="R1073" s="69"/>
      <c r="S1073" s="70">
        <v>9372</v>
      </c>
      <c r="T1073" s="70"/>
      <c r="U1073" s="69" t="s">
        <v>1738</v>
      </c>
      <c r="V1073" s="73">
        <v>0</v>
      </c>
      <c r="W1073" s="69" t="s">
        <v>1738</v>
      </c>
      <c r="X1073" s="69"/>
      <c r="Y1073" s="70"/>
      <c r="Z1073" s="69">
        <v>0</v>
      </c>
      <c r="AA1073" s="69" t="s">
        <v>989</v>
      </c>
      <c r="AB1073" s="69" t="s">
        <v>1144</v>
      </c>
      <c r="AC1073" s="69"/>
    </row>
    <row r="1074" spans="1:29" x14ac:dyDescent="0.25">
      <c r="A1074" s="71" t="s">
        <v>193</v>
      </c>
      <c r="B1074" s="71"/>
      <c r="C1074" s="71"/>
      <c r="D1074" s="71"/>
      <c r="E1074" s="71"/>
      <c r="F1074" s="71"/>
      <c r="G1074" s="71"/>
      <c r="H1074" s="71"/>
      <c r="I1074" s="72">
        <v>9372</v>
      </c>
      <c r="J1074" s="71"/>
      <c r="K1074" s="71"/>
      <c r="L1074" s="72">
        <v>9372</v>
      </c>
      <c r="M1074" s="72">
        <v>0</v>
      </c>
      <c r="N1074" s="71"/>
      <c r="O1074" s="71"/>
      <c r="P1074" s="71"/>
      <c r="Q1074" s="71"/>
      <c r="R1074" s="71"/>
      <c r="S1074" s="72">
        <v>9372</v>
      </c>
      <c r="T1074" s="72">
        <v>9372</v>
      </c>
      <c r="U1074" s="71"/>
      <c r="V1074" s="71"/>
      <c r="W1074" s="71"/>
      <c r="X1074" s="72">
        <v>0</v>
      </c>
      <c r="Y1074" s="72">
        <v>0</v>
      </c>
      <c r="Z1074" s="72">
        <v>9372</v>
      </c>
      <c r="AA1074" s="69"/>
      <c r="AB1074" s="69"/>
      <c r="AC1074" s="69"/>
    </row>
    <row r="1075" spans="1:29" ht="40" x14ac:dyDescent="0.25">
      <c r="A1075" s="68" t="s">
        <v>21299</v>
      </c>
      <c r="B1075" s="69" t="s">
        <v>19396</v>
      </c>
      <c r="C1075" s="69" t="s">
        <v>21300</v>
      </c>
      <c r="D1075" s="69" t="s">
        <v>5164</v>
      </c>
      <c r="E1075" s="69" t="s">
        <v>18976</v>
      </c>
      <c r="F1075" s="69" t="s">
        <v>1275</v>
      </c>
      <c r="G1075" s="69" t="s">
        <v>6926</v>
      </c>
      <c r="H1075" s="69" t="s">
        <v>962</v>
      </c>
      <c r="I1075" s="70">
        <v>2473.4899999999998</v>
      </c>
      <c r="J1075" s="69" t="s">
        <v>4591</v>
      </c>
      <c r="K1075" s="69" t="s">
        <v>21301</v>
      </c>
      <c r="L1075" s="70">
        <v>2473.4899999999998</v>
      </c>
      <c r="M1075" s="69"/>
      <c r="N1075" s="69" t="s">
        <v>21302</v>
      </c>
      <c r="O1075" s="69"/>
      <c r="P1075" s="69" t="s">
        <v>1194</v>
      </c>
      <c r="Q1075" s="69" t="s">
        <v>1286</v>
      </c>
      <c r="R1075" s="69"/>
      <c r="S1075" s="70">
        <v>2473.4899999999998</v>
      </c>
      <c r="T1075" s="70"/>
      <c r="U1075" s="69"/>
      <c r="V1075" s="69"/>
      <c r="W1075" s="69" t="s">
        <v>1286</v>
      </c>
      <c r="X1075" s="69"/>
      <c r="Y1075" s="70"/>
      <c r="Z1075" s="69">
        <v>0</v>
      </c>
      <c r="AA1075" s="69" t="s">
        <v>989</v>
      </c>
      <c r="AB1075" s="69" t="s">
        <v>1144</v>
      </c>
      <c r="AC1075" s="69"/>
    </row>
    <row r="1076" spans="1:29" x14ac:dyDescent="0.25">
      <c r="A1076" s="71" t="s">
        <v>193</v>
      </c>
      <c r="B1076" s="71"/>
      <c r="C1076" s="71"/>
      <c r="D1076" s="71"/>
      <c r="E1076" s="71"/>
      <c r="F1076" s="71"/>
      <c r="G1076" s="71"/>
      <c r="H1076" s="71"/>
      <c r="I1076" s="72">
        <v>2473.4899999999998</v>
      </c>
      <c r="J1076" s="71"/>
      <c r="K1076" s="71"/>
      <c r="L1076" s="72">
        <v>2473.4899999999998</v>
      </c>
      <c r="M1076" s="72">
        <v>0</v>
      </c>
      <c r="N1076" s="71"/>
      <c r="O1076" s="71"/>
      <c r="P1076" s="71"/>
      <c r="Q1076" s="71"/>
      <c r="R1076" s="71"/>
      <c r="S1076" s="72">
        <v>2473.4899999999998</v>
      </c>
      <c r="T1076" s="72">
        <v>0</v>
      </c>
      <c r="U1076" s="71"/>
      <c r="V1076" s="71"/>
      <c r="W1076" s="71"/>
      <c r="X1076" s="72">
        <v>2473.4899999999998</v>
      </c>
      <c r="Y1076" s="72">
        <v>0</v>
      </c>
      <c r="Z1076" s="72">
        <v>0</v>
      </c>
      <c r="AA1076" s="69"/>
      <c r="AB1076" s="69"/>
      <c r="AC1076" s="69"/>
    </row>
    <row r="1077" spans="1:29" ht="20" x14ac:dyDescent="0.25">
      <c r="A1077" s="68" t="s">
        <v>21303</v>
      </c>
      <c r="B1077" s="69" t="s">
        <v>19059</v>
      </c>
      <c r="C1077" s="69" t="s">
        <v>21304</v>
      </c>
      <c r="D1077" s="69" t="s">
        <v>4583</v>
      </c>
      <c r="E1077" s="69" t="s">
        <v>18976</v>
      </c>
      <c r="F1077" s="69" t="s">
        <v>1275</v>
      </c>
      <c r="G1077" s="69" t="s">
        <v>6926</v>
      </c>
      <c r="H1077" s="69" t="s">
        <v>962</v>
      </c>
      <c r="I1077" s="70">
        <v>1499.21</v>
      </c>
      <c r="J1077" s="69" t="s">
        <v>4591</v>
      </c>
      <c r="K1077" s="69" t="s">
        <v>21305</v>
      </c>
      <c r="L1077" s="70">
        <v>1499.21</v>
      </c>
      <c r="M1077" s="69"/>
      <c r="N1077" s="69" t="s">
        <v>21306</v>
      </c>
      <c r="O1077" s="69"/>
      <c r="P1077" s="69" t="s">
        <v>2050</v>
      </c>
      <c r="Q1077" s="69" t="s">
        <v>1069</v>
      </c>
      <c r="R1077" s="69"/>
      <c r="S1077" s="70">
        <v>1499.21</v>
      </c>
      <c r="T1077" s="70"/>
      <c r="U1077" s="69" t="s">
        <v>1202</v>
      </c>
      <c r="V1077" s="73">
        <v>29</v>
      </c>
      <c r="W1077" s="69" t="s">
        <v>1202</v>
      </c>
      <c r="X1077" s="69"/>
      <c r="Y1077" s="70"/>
      <c r="Z1077" s="69">
        <v>0</v>
      </c>
      <c r="AA1077" s="69" t="s">
        <v>989</v>
      </c>
      <c r="AB1077" s="69" t="s">
        <v>1144</v>
      </c>
      <c r="AC1077" s="69"/>
    </row>
    <row r="1078" spans="1:29" x14ac:dyDescent="0.25">
      <c r="A1078" s="71" t="s">
        <v>193</v>
      </c>
      <c r="B1078" s="71"/>
      <c r="C1078" s="71"/>
      <c r="D1078" s="71"/>
      <c r="E1078" s="71"/>
      <c r="F1078" s="71"/>
      <c r="G1078" s="71"/>
      <c r="H1078" s="71"/>
      <c r="I1078" s="72">
        <v>1499.21</v>
      </c>
      <c r="J1078" s="71"/>
      <c r="K1078" s="71"/>
      <c r="L1078" s="72">
        <v>1499.21</v>
      </c>
      <c r="M1078" s="72">
        <v>0</v>
      </c>
      <c r="N1078" s="71"/>
      <c r="O1078" s="71"/>
      <c r="P1078" s="71"/>
      <c r="Q1078" s="71"/>
      <c r="R1078" s="71"/>
      <c r="S1078" s="72">
        <v>1499.21</v>
      </c>
      <c r="T1078" s="72">
        <v>0</v>
      </c>
      <c r="U1078" s="71"/>
      <c r="V1078" s="71"/>
      <c r="W1078" s="71"/>
      <c r="X1078" s="72">
        <v>1499.21</v>
      </c>
      <c r="Y1078" s="72">
        <v>0</v>
      </c>
      <c r="Z1078" s="72">
        <v>0</v>
      </c>
      <c r="AA1078" s="69"/>
      <c r="AB1078" s="69"/>
      <c r="AC1078" s="69"/>
    </row>
    <row r="1079" spans="1:29" ht="20" x14ac:dyDescent="0.25">
      <c r="A1079" s="68" t="s">
        <v>21307</v>
      </c>
      <c r="B1079" s="69" t="s">
        <v>21093</v>
      </c>
      <c r="C1079" s="69" t="s">
        <v>21308</v>
      </c>
      <c r="D1079" s="69" t="s">
        <v>883</v>
      </c>
      <c r="E1079" s="69" t="s">
        <v>19043</v>
      </c>
      <c r="F1079" s="69" t="s">
        <v>1275</v>
      </c>
      <c r="G1079" s="69" t="s">
        <v>6926</v>
      </c>
      <c r="H1079" s="69" t="s">
        <v>962</v>
      </c>
      <c r="I1079" s="70">
        <v>9750</v>
      </c>
      <c r="J1079" s="69" t="s">
        <v>4591</v>
      </c>
      <c r="K1079" s="69" t="s">
        <v>21309</v>
      </c>
      <c r="L1079" s="70">
        <v>9750</v>
      </c>
      <c r="M1079" s="69"/>
      <c r="N1079" s="69" t="s">
        <v>21310</v>
      </c>
      <c r="O1079" s="69"/>
      <c r="P1079" s="69" t="s">
        <v>4510</v>
      </c>
      <c r="Q1079" s="69" t="s">
        <v>17514</v>
      </c>
      <c r="R1079" s="69"/>
      <c r="S1079" s="70">
        <v>9750</v>
      </c>
      <c r="T1079" s="70"/>
      <c r="U1079" s="69" t="s">
        <v>1088</v>
      </c>
      <c r="V1079" s="73">
        <v>42</v>
      </c>
      <c r="W1079" s="69" t="s">
        <v>1088</v>
      </c>
      <c r="X1079" s="69"/>
      <c r="Y1079" s="70"/>
      <c r="Z1079" s="69">
        <v>0</v>
      </c>
      <c r="AA1079" s="69" t="s">
        <v>989</v>
      </c>
      <c r="AB1079" s="69" t="s">
        <v>1144</v>
      </c>
      <c r="AC1079" s="69"/>
    </row>
    <row r="1080" spans="1:29" x14ac:dyDescent="0.25">
      <c r="A1080" s="71" t="s">
        <v>193</v>
      </c>
      <c r="B1080" s="71"/>
      <c r="C1080" s="71"/>
      <c r="D1080" s="71"/>
      <c r="E1080" s="71"/>
      <c r="F1080" s="71"/>
      <c r="G1080" s="71"/>
      <c r="H1080" s="71"/>
      <c r="I1080" s="72">
        <v>9750</v>
      </c>
      <c r="J1080" s="71"/>
      <c r="K1080" s="71"/>
      <c r="L1080" s="72">
        <v>9750</v>
      </c>
      <c r="M1080" s="72">
        <v>0</v>
      </c>
      <c r="N1080" s="71"/>
      <c r="O1080" s="71"/>
      <c r="P1080" s="71"/>
      <c r="Q1080" s="71"/>
      <c r="R1080" s="71"/>
      <c r="S1080" s="72">
        <v>9750</v>
      </c>
      <c r="T1080" s="72">
        <v>9750</v>
      </c>
      <c r="U1080" s="71"/>
      <c r="V1080" s="71"/>
      <c r="W1080" s="71"/>
      <c r="X1080" s="72">
        <v>0</v>
      </c>
      <c r="Y1080" s="72">
        <v>0</v>
      </c>
      <c r="Z1080" s="72">
        <v>9750</v>
      </c>
      <c r="AA1080" s="69"/>
      <c r="AB1080" s="69"/>
      <c r="AC1080" s="69"/>
    </row>
    <row r="1081" spans="1:29" ht="20" x14ac:dyDescent="0.25">
      <c r="A1081" s="68" t="s">
        <v>21311</v>
      </c>
      <c r="B1081" s="69" t="s">
        <v>19524</v>
      </c>
      <c r="C1081" s="69" t="s">
        <v>21312</v>
      </c>
      <c r="D1081" s="69" t="s">
        <v>4611</v>
      </c>
      <c r="E1081" s="69" t="s">
        <v>19043</v>
      </c>
      <c r="F1081" s="69" t="s">
        <v>1596</v>
      </c>
      <c r="G1081" s="69" t="s">
        <v>6926</v>
      </c>
      <c r="H1081" s="69" t="s">
        <v>962</v>
      </c>
      <c r="I1081" s="70">
        <v>528.25</v>
      </c>
      <c r="J1081" s="69" t="s">
        <v>4591</v>
      </c>
      <c r="K1081" s="69" t="s">
        <v>20568</v>
      </c>
      <c r="L1081" s="70">
        <v>528.25</v>
      </c>
      <c r="M1081" s="69"/>
      <c r="N1081" s="69" t="s">
        <v>20569</v>
      </c>
      <c r="O1081" s="69"/>
      <c r="P1081" s="69" t="s">
        <v>4510</v>
      </c>
      <c r="Q1081" s="69" t="s">
        <v>12815</v>
      </c>
      <c r="R1081" s="69"/>
      <c r="S1081" s="70">
        <v>528.25</v>
      </c>
      <c r="T1081" s="70"/>
      <c r="U1081" s="69" t="s">
        <v>1269</v>
      </c>
      <c r="V1081" s="73">
        <v>82</v>
      </c>
      <c r="W1081" s="69" t="s">
        <v>1269</v>
      </c>
      <c r="X1081" s="69"/>
      <c r="Y1081" s="70"/>
      <c r="Z1081" s="69">
        <v>0</v>
      </c>
      <c r="AA1081" s="69" t="s">
        <v>989</v>
      </c>
      <c r="AB1081" s="69" t="s">
        <v>1144</v>
      </c>
      <c r="AC1081" s="69"/>
    </row>
    <row r="1082" spans="1:29" x14ac:dyDescent="0.25">
      <c r="A1082" s="71" t="s">
        <v>193</v>
      </c>
      <c r="B1082" s="71"/>
      <c r="C1082" s="71"/>
      <c r="D1082" s="71"/>
      <c r="E1082" s="71"/>
      <c r="F1082" s="71"/>
      <c r="G1082" s="71"/>
      <c r="H1082" s="71"/>
      <c r="I1082" s="72">
        <v>528.25</v>
      </c>
      <c r="J1082" s="71"/>
      <c r="K1082" s="71"/>
      <c r="L1082" s="72">
        <v>528.25</v>
      </c>
      <c r="M1082" s="72">
        <v>0</v>
      </c>
      <c r="N1082" s="71"/>
      <c r="O1082" s="71"/>
      <c r="P1082" s="71"/>
      <c r="Q1082" s="71"/>
      <c r="R1082" s="71"/>
      <c r="S1082" s="72">
        <v>528.25</v>
      </c>
      <c r="T1082" s="72">
        <v>528.25</v>
      </c>
      <c r="U1082" s="71"/>
      <c r="V1082" s="71"/>
      <c r="W1082" s="71"/>
      <c r="X1082" s="72">
        <v>0</v>
      </c>
      <c r="Y1082" s="72">
        <v>0</v>
      </c>
      <c r="Z1082" s="72">
        <v>528.25</v>
      </c>
      <c r="AA1082" s="69"/>
      <c r="AB1082" s="69"/>
      <c r="AC1082" s="69"/>
    </row>
    <row r="1083" spans="1:29" ht="30" x14ac:dyDescent="0.25">
      <c r="A1083" s="68" t="s">
        <v>21313</v>
      </c>
      <c r="B1083" s="69" t="s">
        <v>21314</v>
      </c>
      <c r="C1083" s="69" t="s">
        <v>21315</v>
      </c>
      <c r="D1083" s="69" t="s">
        <v>4589</v>
      </c>
      <c r="E1083" s="69" t="s">
        <v>18976</v>
      </c>
      <c r="F1083" s="69" t="s">
        <v>1596</v>
      </c>
      <c r="G1083" s="69" t="s">
        <v>1886</v>
      </c>
      <c r="H1083" s="69" t="s">
        <v>962</v>
      </c>
      <c r="I1083" s="70">
        <v>140.25</v>
      </c>
      <c r="J1083" s="69" t="s">
        <v>4591</v>
      </c>
      <c r="K1083" s="69" t="s">
        <v>21316</v>
      </c>
      <c r="L1083" s="70">
        <v>140.25</v>
      </c>
      <c r="M1083" s="69"/>
      <c r="N1083" s="69" t="s">
        <v>21317</v>
      </c>
      <c r="O1083" s="69"/>
      <c r="P1083" s="69" t="s">
        <v>1912</v>
      </c>
      <c r="Q1083" s="69" t="s">
        <v>1912</v>
      </c>
      <c r="R1083" s="69"/>
      <c r="S1083" s="70">
        <v>140.25</v>
      </c>
      <c r="T1083" s="70"/>
      <c r="U1083" s="69" t="s">
        <v>1912</v>
      </c>
      <c r="V1083" s="73">
        <v>0</v>
      </c>
      <c r="W1083" s="69" t="s">
        <v>1912</v>
      </c>
      <c r="X1083" s="69"/>
      <c r="Y1083" s="70"/>
      <c r="Z1083" s="69">
        <v>0</v>
      </c>
      <c r="AA1083" s="69" t="s">
        <v>989</v>
      </c>
      <c r="AB1083" s="69" t="s">
        <v>1144</v>
      </c>
      <c r="AC1083" s="69"/>
    </row>
    <row r="1084" spans="1:29" x14ac:dyDescent="0.25">
      <c r="A1084" s="71" t="s">
        <v>193</v>
      </c>
      <c r="B1084" s="71"/>
      <c r="C1084" s="71"/>
      <c r="D1084" s="71"/>
      <c r="E1084" s="71"/>
      <c r="F1084" s="71"/>
      <c r="G1084" s="71"/>
      <c r="H1084" s="71"/>
      <c r="I1084" s="72">
        <v>140.25</v>
      </c>
      <c r="J1084" s="71"/>
      <c r="K1084" s="71"/>
      <c r="L1084" s="72">
        <v>140.25</v>
      </c>
      <c r="M1084" s="72">
        <v>0</v>
      </c>
      <c r="N1084" s="71"/>
      <c r="O1084" s="71"/>
      <c r="P1084" s="71"/>
      <c r="Q1084" s="71"/>
      <c r="R1084" s="71"/>
      <c r="S1084" s="72">
        <v>140.25</v>
      </c>
      <c r="T1084" s="72">
        <v>140.25</v>
      </c>
      <c r="U1084" s="71"/>
      <c r="V1084" s="71"/>
      <c r="W1084" s="71"/>
      <c r="X1084" s="72">
        <v>0</v>
      </c>
      <c r="Y1084" s="72">
        <v>0</v>
      </c>
      <c r="Z1084" s="72">
        <v>140.25</v>
      </c>
      <c r="AA1084" s="69"/>
      <c r="AB1084" s="69"/>
      <c r="AC1084" s="69"/>
    </row>
    <row r="1085" spans="1:29" ht="20" x14ac:dyDescent="0.25">
      <c r="A1085" s="68" t="s">
        <v>21318</v>
      </c>
      <c r="B1085" s="69" t="s">
        <v>20816</v>
      </c>
      <c r="C1085" s="69" t="s">
        <v>21319</v>
      </c>
      <c r="D1085" s="69" t="s">
        <v>14846</v>
      </c>
      <c r="E1085" s="69" t="s">
        <v>18976</v>
      </c>
      <c r="F1085" s="69" t="s">
        <v>1596</v>
      </c>
      <c r="G1085" s="69" t="s">
        <v>6926</v>
      </c>
      <c r="H1085" s="69" t="s">
        <v>962</v>
      </c>
      <c r="I1085" s="70">
        <v>1825.46</v>
      </c>
      <c r="J1085" s="69" t="s">
        <v>4591</v>
      </c>
      <c r="K1085" s="69" t="s">
        <v>21320</v>
      </c>
      <c r="L1085" s="70">
        <v>1825.46</v>
      </c>
      <c r="M1085" s="69"/>
      <c r="N1085" s="69" t="s">
        <v>21321</v>
      </c>
      <c r="O1085" s="69"/>
      <c r="P1085" s="69" t="s">
        <v>2050</v>
      </c>
      <c r="Q1085" s="69" t="s">
        <v>3201</v>
      </c>
      <c r="R1085" s="69"/>
      <c r="S1085" s="70">
        <v>1825.46</v>
      </c>
      <c r="T1085" s="70"/>
      <c r="U1085" s="69" t="s">
        <v>1211</v>
      </c>
      <c r="V1085" s="73">
        <v>100</v>
      </c>
      <c r="W1085" s="69" t="s">
        <v>1211</v>
      </c>
      <c r="X1085" s="69"/>
      <c r="Y1085" s="70"/>
      <c r="Z1085" s="69">
        <v>0</v>
      </c>
      <c r="AA1085" s="69" t="s">
        <v>989</v>
      </c>
      <c r="AB1085" s="69" t="s">
        <v>1144</v>
      </c>
      <c r="AC1085" s="69"/>
    </row>
    <row r="1086" spans="1:29" x14ac:dyDescent="0.25">
      <c r="A1086" s="71" t="s">
        <v>193</v>
      </c>
      <c r="B1086" s="71"/>
      <c r="C1086" s="71"/>
      <c r="D1086" s="71"/>
      <c r="E1086" s="71"/>
      <c r="F1086" s="71"/>
      <c r="G1086" s="71"/>
      <c r="H1086" s="71"/>
      <c r="I1086" s="72">
        <v>1825.46</v>
      </c>
      <c r="J1086" s="71"/>
      <c r="K1086" s="71"/>
      <c r="L1086" s="72">
        <v>1825.46</v>
      </c>
      <c r="M1086" s="72">
        <v>0</v>
      </c>
      <c r="N1086" s="71"/>
      <c r="O1086" s="71"/>
      <c r="P1086" s="71"/>
      <c r="Q1086" s="71"/>
      <c r="R1086" s="71"/>
      <c r="S1086" s="72">
        <v>1825.46</v>
      </c>
      <c r="T1086" s="72">
        <v>1825.46</v>
      </c>
      <c r="U1086" s="71"/>
      <c r="V1086" s="71"/>
      <c r="W1086" s="71"/>
      <c r="X1086" s="72">
        <v>0</v>
      </c>
      <c r="Y1086" s="72">
        <v>0</v>
      </c>
      <c r="Z1086" s="72">
        <v>1825.46</v>
      </c>
      <c r="AA1086" s="69"/>
      <c r="AB1086" s="69"/>
      <c r="AC1086" s="69"/>
    </row>
    <row r="1087" spans="1:29" ht="30" x14ac:dyDescent="0.25">
      <c r="A1087" s="68" t="s">
        <v>21322</v>
      </c>
      <c r="B1087" s="69" t="s">
        <v>19774</v>
      </c>
      <c r="C1087" s="69" t="s">
        <v>21323</v>
      </c>
      <c r="D1087" s="69" t="s">
        <v>847</v>
      </c>
      <c r="E1087" s="69" t="s">
        <v>19043</v>
      </c>
      <c r="F1087" s="69" t="s">
        <v>1596</v>
      </c>
      <c r="G1087" s="69" t="s">
        <v>6926</v>
      </c>
      <c r="H1087" s="69" t="s">
        <v>962</v>
      </c>
      <c r="I1087" s="70">
        <v>2685.4</v>
      </c>
      <c r="J1087" s="69" t="s">
        <v>4591</v>
      </c>
      <c r="K1087" s="69" t="s">
        <v>21324</v>
      </c>
      <c r="L1087" s="70">
        <v>2685.4</v>
      </c>
      <c r="M1087" s="69"/>
      <c r="N1087" s="69" t="s">
        <v>21325</v>
      </c>
      <c r="O1087" s="69"/>
      <c r="P1087" s="69" t="s">
        <v>1064</v>
      </c>
      <c r="Q1087" s="69" t="s">
        <v>2309</v>
      </c>
      <c r="R1087" s="69"/>
      <c r="S1087" s="70">
        <v>2685.4</v>
      </c>
      <c r="T1087" s="70"/>
      <c r="U1087" s="69" t="s">
        <v>1728</v>
      </c>
      <c r="V1087" s="73">
        <v>48</v>
      </c>
      <c r="W1087" s="69" t="s">
        <v>1728</v>
      </c>
      <c r="X1087" s="69"/>
      <c r="Y1087" s="70"/>
      <c r="Z1087" s="69">
        <v>0</v>
      </c>
      <c r="AA1087" s="69" t="s">
        <v>989</v>
      </c>
      <c r="AB1087" s="69" t="s">
        <v>1144</v>
      </c>
      <c r="AC1087" s="69"/>
    </row>
    <row r="1088" spans="1:29" x14ac:dyDescent="0.25">
      <c r="A1088" s="71" t="s">
        <v>193</v>
      </c>
      <c r="B1088" s="71"/>
      <c r="C1088" s="71"/>
      <c r="D1088" s="71"/>
      <c r="E1088" s="71"/>
      <c r="F1088" s="71"/>
      <c r="G1088" s="71"/>
      <c r="H1088" s="71"/>
      <c r="I1088" s="72">
        <v>2685.4</v>
      </c>
      <c r="J1088" s="71"/>
      <c r="K1088" s="71"/>
      <c r="L1088" s="72">
        <v>2685.4</v>
      </c>
      <c r="M1088" s="72">
        <v>0</v>
      </c>
      <c r="N1088" s="71"/>
      <c r="O1088" s="71"/>
      <c r="P1088" s="71"/>
      <c r="Q1088" s="71"/>
      <c r="R1088" s="71"/>
      <c r="S1088" s="72">
        <v>2685.4</v>
      </c>
      <c r="T1088" s="72">
        <v>2685.4</v>
      </c>
      <c r="U1088" s="71"/>
      <c r="V1088" s="71"/>
      <c r="W1088" s="71"/>
      <c r="X1088" s="72">
        <v>0</v>
      </c>
      <c r="Y1088" s="72">
        <v>0</v>
      </c>
      <c r="Z1088" s="72">
        <v>2685.4</v>
      </c>
      <c r="AA1088" s="69"/>
      <c r="AB1088" s="69"/>
      <c r="AC1088" s="69"/>
    </row>
    <row r="1089" spans="1:29" ht="20" x14ac:dyDescent="0.25">
      <c r="A1089" s="68" t="s">
        <v>21326</v>
      </c>
      <c r="B1089" s="69" t="s">
        <v>19801</v>
      </c>
      <c r="C1089" s="69" t="s">
        <v>21327</v>
      </c>
      <c r="D1089" s="69" t="s">
        <v>21052</v>
      </c>
      <c r="E1089" s="69" t="s">
        <v>18976</v>
      </c>
      <c r="F1089" s="69" t="s">
        <v>976</v>
      </c>
      <c r="G1089" s="69" t="s">
        <v>6926</v>
      </c>
      <c r="H1089" s="69" t="s">
        <v>962</v>
      </c>
      <c r="I1089" s="70">
        <v>3023.79</v>
      </c>
      <c r="J1089" s="69" t="s">
        <v>4591</v>
      </c>
      <c r="K1089" s="69" t="s">
        <v>21328</v>
      </c>
      <c r="L1089" s="70">
        <v>3023.79</v>
      </c>
      <c r="M1089" s="69"/>
      <c r="N1089" s="69" t="s">
        <v>21329</v>
      </c>
      <c r="O1089" s="69"/>
      <c r="P1089" s="69" t="s">
        <v>1728</v>
      </c>
      <c r="Q1089" s="69" t="s">
        <v>1062</v>
      </c>
      <c r="R1089" s="69"/>
      <c r="S1089" s="70">
        <v>3023.79</v>
      </c>
      <c r="T1089" s="70"/>
      <c r="U1089" s="69" t="s">
        <v>1258</v>
      </c>
      <c r="V1089" s="73">
        <v>22</v>
      </c>
      <c r="W1089" s="69" t="s">
        <v>1258</v>
      </c>
      <c r="X1089" s="69"/>
      <c r="Y1089" s="70"/>
      <c r="Z1089" s="69">
        <v>0</v>
      </c>
      <c r="AA1089" s="69" t="s">
        <v>989</v>
      </c>
      <c r="AB1089" s="69" t="s">
        <v>1144</v>
      </c>
      <c r="AC1089" s="69"/>
    </row>
    <row r="1090" spans="1:29" x14ac:dyDescent="0.25">
      <c r="A1090" s="71" t="s">
        <v>193</v>
      </c>
      <c r="B1090" s="71"/>
      <c r="C1090" s="71"/>
      <c r="D1090" s="71"/>
      <c r="E1090" s="71"/>
      <c r="F1090" s="71"/>
      <c r="G1090" s="71"/>
      <c r="H1090" s="71"/>
      <c r="I1090" s="72">
        <v>3023.79</v>
      </c>
      <c r="J1090" s="71"/>
      <c r="K1090" s="71"/>
      <c r="L1090" s="72">
        <v>3023.79</v>
      </c>
      <c r="M1090" s="72">
        <v>0</v>
      </c>
      <c r="N1090" s="71"/>
      <c r="O1090" s="71"/>
      <c r="P1090" s="71"/>
      <c r="Q1090" s="71"/>
      <c r="R1090" s="71"/>
      <c r="S1090" s="72">
        <v>3023.79</v>
      </c>
      <c r="T1090" s="72">
        <v>3023.79</v>
      </c>
      <c r="U1090" s="71"/>
      <c r="V1090" s="71"/>
      <c r="W1090" s="71"/>
      <c r="X1090" s="72">
        <v>0</v>
      </c>
      <c r="Y1090" s="72">
        <v>0</v>
      </c>
      <c r="Z1090" s="72">
        <v>3023.79</v>
      </c>
      <c r="AA1090" s="69"/>
      <c r="AB1090" s="69"/>
      <c r="AC1090" s="69"/>
    </row>
    <row r="1091" spans="1:29" ht="40" x14ac:dyDescent="0.25">
      <c r="A1091" s="68" t="s">
        <v>21330</v>
      </c>
      <c r="B1091" s="69" t="s">
        <v>19133</v>
      </c>
      <c r="C1091" s="69" t="s">
        <v>21331</v>
      </c>
      <c r="D1091" s="69" t="s">
        <v>5164</v>
      </c>
      <c r="E1091" s="69" t="s">
        <v>19043</v>
      </c>
      <c r="F1091" s="69" t="s">
        <v>976</v>
      </c>
      <c r="G1091" s="69" t="s">
        <v>6926</v>
      </c>
      <c r="H1091" s="69" t="s">
        <v>962</v>
      </c>
      <c r="I1091" s="70">
        <v>1257.21</v>
      </c>
      <c r="J1091" s="69" t="s">
        <v>4591</v>
      </c>
      <c r="K1091" s="69" t="s">
        <v>21332</v>
      </c>
      <c r="L1091" s="70">
        <v>1257.21</v>
      </c>
      <c r="M1091" s="69"/>
      <c r="N1091" s="69" t="s">
        <v>21333</v>
      </c>
      <c r="O1091" s="69"/>
      <c r="P1091" s="69" t="s">
        <v>1194</v>
      </c>
      <c r="Q1091" s="69" t="s">
        <v>1080</v>
      </c>
      <c r="R1091" s="69"/>
      <c r="S1091" s="70">
        <v>1257.21</v>
      </c>
      <c r="T1091" s="70"/>
      <c r="U1091" s="69"/>
      <c r="V1091" s="69"/>
      <c r="W1091" s="69" t="s">
        <v>1286</v>
      </c>
      <c r="X1091" s="69"/>
      <c r="Y1091" s="70"/>
      <c r="Z1091" s="69">
        <v>0</v>
      </c>
      <c r="AA1091" s="69" t="s">
        <v>989</v>
      </c>
      <c r="AB1091" s="69" t="s">
        <v>1144</v>
      </c>
      <c r="AC1091" s="69"/>
    </row>
    <row r="1092" spans="1:29" x14ac:dyDescent="0.25">
      <c r="A1092" s="71" t="s">
        <v>193</v>
      </c>
      <c r="B1092" s="71"/>
      <c r="C1092" s="71"/>
      <c r="D1092" s="71"/>
      <c r="E1092" s="71"/>
      <c r="F1092" s="71"/>
      <c r="G1092" s="71"/>
      <c r="H1092" s="71"/>
      <c r="I1092" s="72">
        <v>1257.21</v>
      </c>
      <c r="J1092" s="71"/>
      <c r="K1092" s="71"/>
      <c r="L1092" s="72">
        <v>1257.21</v>
      </c>
      <c r="M1092" s="72">
        <v>0</v>
      </c>
      <c r="N1092" s="71"/>
      <c r="O1092" s="71"/>
      <c r="P1092" s="71"/>
      <c r="Q1092" s="71"/>
      <c r="R1092" s="71"/>
      <c r="S1092" s="72">
        <v>1257.21</v>
      </c>
      <c r="T1092" s="72">
        <v>0</v>
      </c>
      <c r="U1092" s="71"/>
      <c r="V1092" s="71"/>
      <c r="W1092" s="71"/>
      <c r="X1092" s="72">
        <v>1257.21</v>
      </c>
      <c r="Y1092" s="72">
        <v>0</v>
      </c>
      <c r="Z1092" s="72">
        <v>0</v>
      </c>
      <c r="AA1092" s="69"/>
      <c r="AB1092" s="69"/>
      <c r="AC1092" s="69"/>
    </row>
    <row r="1093" spans="1:29" ht="20" x14ac:dyDescent="0.25">
      <c r="A1093" s="68" t="s">
        <v>21334</v>
      </c>
      <c r="B1093" s="69" t="s">
        <v>19030</v>
      </c>
      <c r="C1093" s="69" t="s">
        <v>21335</v>
      </c>
      <c r="D1093" s="69" t="s">
        <v>883</v>
      </c>
      <c r="E1093" s="69" t="s">
        <v>18976</v>
      </c>
      <c r="F1093" s="69" t="s">
        <v>976</v>
      </c>
      <c r="G1093" s="69" t="s">
        <v>6926</v>
      </c>
      <c r="H1093" s="69" t="s">
        <v>962</v>
      </c>
      <c r="I1093" s="70">
        <v>359.85</v>
      </c>
      <c r="J1093" s="69" t="s">
        <v>4591</v>
      </c>
      <c r="K1093" s="69" t="s">
        <v>21336</v>
      </c>
      <c r="L1093" s="70">
        <v>359.85</v>
      </c>
      <c r="M1093" s="69"/>
      <c r="N1093" s="69" t="s">
        <v>21337</v>
      </c>
      <c r="O1093" s="69"/>
      <c r="P1093" s="69" t="s">
        <v>4510</v>
      </c>
      <c r="Q1093" s="69" t="s">
        <v>17514</v>
      </c>
      <c r="R1093" s="69"/>
      <c r="S1093" s="70">
        <v>359.85</v>
      </c>
      <c r="T1093" s="70"/>
      <c r="U1093" s="69" t="s">
        <v>1088</v>
      </c>
      <c r="V1093" s="73">
        <v>42</v>
      </c>
      <c r="W1093" s="69" t="s">
        <v>1088</v>
      </c>
      <c r="X1093" s="69"/>
      <c r="Y1093" s="70"/>
      <c r="Z1093" s="69">
        <v>0</v>
      </c>
      <c r="AA1093" s="69" t="s">
        <v>989</v>
      </c>
      <c r="AB1093" s="69" t="s">
        <v>1144</v>
      </c>
      <c r="AC1093" s="69"/>
    </row>
    <row r="1094" spans="1:29" x14ac:dyDescent="0.25">
      <c r="A1094" s="71" t="s">
        <v>193</v>
      </c>
      <c r="B1094" s="71"/>
      <c r="C1094" s="71"/>
      <c r="D1094" s="71"/>
      <c r="E1094" s="71"/>
      <c r="F1094" s="71"/>
      <c r="G1094" s="71"/>
      <c r="H1094" s="71"/>
      <c r="I1094" s="72">
        <v>359.85</v>
      </c>
      <c r="J1094" s="71"/>
      <c r="K1094" s="71"/>
      <c r="L1094" s="72">
        <v>359.85</v>
      </c>
      <c r="M1094" s="72">
        <v>0</v>
      </c>
      <c r="N1094" s="71"/>
      <c r="O1094" s="71"/>
      <c r="P1094" s="71"/>
      <c r="Q1094" s="71"/>
      <c r="R1094" s="71"/>
      <c r="S1094" s="72">
        <v>359.85</v>
      </c>
      <c r="T1094" s="72">
        <v>359.85</v>
      </c>
      <c r="U1094" s="71"/>
      <c r="V1094" s="71"/>
      <c r="W1094" s="71"/>
      <c r="X1094" s="72">
        <v>0</v>
      </c>
      <c r="Y1094" s="72">
        <v>0</v>
      </c>
      <c r="Z1094" s="72">
        <v>359.85</v>
      </c>
      <c r="AA1094" s="69"/>
      <c r="AB1094" s="69"/>
      <c r="AC1094" s="69"/>
    </row>
    <row r="1095" spans="1:29" ht="30" x14ac:dyDescent="0.25">
      <c r="A1095" s="68" t="s">
        <v>21338</v>
      </c>
      <c r="B1095" s="69" t="s">
        <v>21339</v>
      </c>
      <c r="C1095" s="69" t="s">
        <v>21340</v>
      </c>
      <c r="D1095" s="69" t="s">
        <v>4972</v>
      </c>
      <c r="E1095" s="69" t="s">
        <v>19043</v>
      </c>
      <c r="F1095" s="69" t="s">
        <v>976</v>
      </c>
      <c r="G1095" s="69" t="s">
        <v>6926</v>
      </c>
      <c r="H1095" s="69" t="s">
        <v>962</v>
      </c>
      <c r="I1095" s="70">
        <v>2496</v>
      </c>
      <c r="J1095" s="69" t="s">
        <v>4591</v>
      </c>
      <c r="K1095" s="69" t="s">
        <v>21341</v>
      </c>
      <c r="L1095" s="70">
        <v>2496</v>
      </c>
      <c r="M1095" s="69"/>
      <c r="N1095" s="69" t="s">
        <v>21342</v>
      </c>
      <c r="O1095" s="69"/>
      <c r="P1095" s="69" t="s">
        <v>1729</v>
      </c>
      <c r="Q1095" s="69" t="s">
        <v>1729</v>
      </c>
      <c r="R1095" s="69"/>
      <c r="S1095" s="70">
        <v>2496</v>
      </c>
      <c r="T1095" s="70"/>
      <c r="U1095" s="69"/>
      <c r="V1095" s="69"/>
      <c r="W1095" s="69" t="s">
        <v>1729</v>
      </c>
      <c r="X1095" s="69"/>
      <c r="Y1095" s="70"/>
      <c r="Z1095" s="69">
        <v>0</v>
      </c>
      <c r="AA1095" s="69" t="s">
        <v>989</v>
      </c>
      <c r="AB1095" s="69" t="s">
        <v>1144</v>
      </c>
      <c r="AC1095" s="69"/>
    </row>
    <row r="1096" spans="1:29" x14ac:dyDescent="0.25">
      <c r="A1096" s="69"/>
      <c r="B1096" s="69"/>
      <c r="C1096" s="69"/>
      <c r="D1096" s="69"/>
      <c r="E1096" s="69"/>
      <c r="F1096" s="69"/>
      <c r="G1096" s="69"/>
      <c r="H1096" s="69"/>
      <c r="I1096" s="69"/>
      <c r="J1096" s="69"/>
      <c r="K1096" s="69" t="s">
        <v>21343</v>
      </c>
      <c r="L1096" s="70">
        <v>3512.3</v>
      </c>
      <c r="M1096" s="69"/>
      <c r="N1096" s="69" t="s">
        <v>21344</v>
      </c>
      <c r="O1096" s="69"/>
      <c r="P1096" s="69" t="s">
        <v>2118</v>
      </c>
      <c r="Q1096" s="69" t="s">
        <v>2118</v>
      </c>
      <c r="R1096" s="69"/>
      <c r="S1096" s="70">
        <v>3512.3</v>
      </c>
      <c r="T1096" s="70"/>
      <c r="U1096" s="69" t="s">
        <v>2118</v>
      </c>
      <c r="V1096" s="73">
        <v>0</v>
      </c>
      <c r="W1096" s="69" t="s">
        <v>2118</v>
      </c>
      <c r="X1096" s="69"/>
      <c r="Y1096" s="70"/>
      <c r="Z1096" s="69">
        <v>0</v>
      </c>
      <c r="AA1096" s="69"/>
      <c r="AB1096" s="69" t="s">
        <v>1144</v>
      </c>
      <c r="AC1096" s="69"/>
    </row>
    <row r="1097" spans="1:29" x14ac:dyDescent="0.25">
      <c r="A1097" s="71" t="s">
        <v>193</v>
      </c>
      <c r="B1097" s="71"/>
      <c r="C1097" s="71"/>
      <c r="D1097" s="71"/>
      <c r="E1097" s="71"/>
      <c r="F1097" s="71"/>
      <c r="G1097" s="71"/>
      <c r="H1097" s="71"/>
      <c r="I1097" s="72">
        <v>2496</v>
      </c>
      <c r="J1097" s="71"/>
      <c r="K1097" s="71"/>
      <c r="L1097" s="72">
        <v>6008.3</v>
      </c>
      <c r="M1097" s="72">
        <v>-3512.3</v>
      </c>
      <c r="N1097" s="71"/>
      <c r="O1097" s="71"/>
      <c r="P1097" s="71"/>
      <c r="Q1097" s="71"/>
      <c r="R1097" s="71"/>
      <c r="S1097" s="72">
        <v>6008.3</v>
      </c>
      <c r="T1097" s="72">
        <v>2496</v>
      </c>
      <c r="U1097" s="71"/>
      <c r="V1097" s="71"/>
      <c r="W1097" s="71"/>
      <c r="X1097" s="72">
        <v>3512.3</v>
      </c>
      <c r="Y1097" s="72">
        <v>0</v>
      </c>
      <c r="Z1097" s="72">
        <v>2496</v>
      </c>
      <c r="AA1097" s="69"/>
      <c r="AB1097" s="69"/>
      <c r="AC1097" s="69"/>
    </row>
    <row r="1098" spans="1:29" ht="30" x14ac:dyDescent="0.25">
      <c r="A1098" s="68" t="s">
        <v>21345</v>
      </c>
      <c r="B1098" s="69" t="s">
        <v>19774</v>
      </c>
      <c r="C1098" s="69" t="s">
        <v>21346</v>
      </c>
      <c r="D1098" s="69" t="s">
        <v>4623</v>
      </c>
      <c r="E1098" s="69" t="s">
        <v>19043</v>
      </c>
      <c r="F1098" s="69" t="s">
        <v>1524</v>
      </c>
      <c r="G1098" s="69" t="s">
        <v>1003</v>
      </c>
      <c r="H1098" s="69" t="s">
        <v>962</v>
      </c>
      <c r="I1098" s="70">
        <v>449.8</v>
      </c>
      <c r="J1098" s="69" t="s">
        <v>4591</v>
      </c>
      <c r="K1098" s="69" t="s">
        <v>21347</v>
      </c>
      <c r="L1098" s="70">
        <v>449.8</v>
      </c>
      <c r="M1098" s="69"/>
      <c r="N1098" s="69" t="s">
        <v>21348</v>
      </c>
      <c r="O1098" s="69"/>
      <c r="P1098" s="69" t="s">
        <v>2620</v>
      </c>
      <c r="Q1098" s="69" t="s">
        <v>2309</v>
      </c>
      <c r="R1098" s="69"/>
      <c r="S1098" s="70">
        <v>449.8</v>
      </c>
      <c r="T1098" s="70"/>
      <c r="U1098" s="69" t="s">
        <v>1728</v>
      </c>
      <c r="V1098" s="73">
        <v>49</v>
      </c>
      <c r="W1098" s="69" t="s">
        <v>1728</v>
      </c>
      <c r="X1098" s="69"/>
      <c r="Y1098" s="70"/>
      <c r="Z1098" s="69">
        <v>0</v>
      </c>
      <c r="AA1098" s="69" t="s">
        <v>989</v>
      </c>
      <c r="AB1098" s="69" t="s">
        <v>1144</v>
      </c>
      <c r="AC1098" s="69"/>
    </row>
    <row r="1099" spans="1:29" x14ac:dyDescent="0.25">
      <c r="A1099" s="71" t="s">
        <v>193</v>
      </c>
      <c r="B1099" s="71"/>
      <c r="C1099" s="71"/>
      <c r="D1099" s="71"/>
      <c r="E1099" s="71"/>
      <c r="F1099" s="71"/>
      <c r="G1099" s="71"/>
      <c r="H1099" s="71"/>
      <c r="I1099" s="72">
        <v>449.8</v>
      </c>
      <c r="J1099" s="71"/>
      <c r="K1099" s="71"/>
      <c r="L1099" s="72">
        <v>449.8</v>
      </c>
      <c r="M1099" s="72">
        <v>0</v>
      </c>
      <c r="N1099" s="71"/>
      <c r="O1099" s="71"/>
      <c r="P1099" s="71"/>
      <c r="Q1099" s="71"/>
      <c r="R1099" s="71"/>
      <c r="S1099" s="72">
        <v>449.8</v>
      </c>
      <c r="T1099" s="72">
        <v>449.8</v>
      </c>
      <c r="U1099" s="71"/>
      <c r="V1099" s="71"/>
      <c r="W1099" s="71"/>
      <c r="X1099" s="72">
        <v>0</v>
      </c>
      <c r="Y1099" s="72">
        <v>0</v>
      </c>
      <c r="Z1099" s="72">
        <v>449.8</v>
      </c>
      <c r="AA1099" s="69"/>
      <c r="AB1099" s="69"/>
      <c r="AC1099" s="69"/>
    </row>
    <row r="1100" spans="1:29" ht="40" x14ac:dyDescent="0.25">
      <c r="A1100" s="68" t="s">
        <v>21349</v>
      </c>
      <c r="B1100" s="69" t="s">
        <v>19125</v>
      </c>
      <c r="C1100" s="69" t="s">
        <v>21350</v>
      </c>
      <c r="D1100" s="69" t="s">
        <v>5164</v>
      </c>
      <c r="E1100" s="69"/>
      <c r="F1100" s="69" t="s">
        <v>1524</v>
      </c>
      <c r="G1100" s="69" t="s">
        <v>1669</v>
      </c>
      <c r="H1100" s="69" t="s">
        <v>962</v>
      </c>
      <c r="I1100" s="70">
        <v>2386.1</v>
      </c>
      <c r="J1100" s="69" t="s">
        <v>4591</v>
      </c>
      <c r="K1100" s="69" t="s">
        <v>21351</v>
      </c>
      <c r="L1100" s="70">
        <v>2386.1</v>
      </c>
      <c r="M1100" s="69"/>
      <c r="N1100" s="69" t="s">
        <v>21352</v>
      </c>
      <c r="O1100" s="69"/>
      <c r="P1100" s="69" t="s">
        <v>1194</v>
      </c>
      <c r="Q1100" s="69" t="s">
        <v>1080</v>
      </c>
      <c r="R1100" s="69"/>
      <c r="S1100" s="70">
        <v>2386.1</v>
      </c>
      <c r="T1100" s="70"/>
      <c r="U1100" s="69" t="s">
        <v>1286</v>
      </c>
      <c r="V1100" s="73">
        <v>46</v>
      </c>
      <c r="W1100" s="69" t="s">
        <v>1286</v>
      </c>
      <c r="X1100" s="69"/>
      <c r="Y1100" s="70"/>
      <c r="Z1100" s="69">
        <v>0</v>
      </c>
      <c r="AA1100" s="69" t="s">
        <v>989</v>
      </c>
      <c r="AB1100" s="69" t="s">
        <v>1144</v>
      </c>
      <c r="AC1100" s="69"/>
    </row>
    <row r="1101" spans="1:29" x14ac:dyDescent="0.25">
      <c r="A1101" s="71" t="s">
        <v>193</v>
      </c>
      <c r="B1101" s="71"/>
      <c r="C1101" s="71"/>
      <c r="D1101" s="71"/>
      <c r="E1101" s="71"/>
      <c r="F1101" s="71"/>
      <c r="G1101" s="71"/>
      <c r="H1101" s="71"/>
      <c r="I1101" s="72">
        <v>2386.1</v>
      </c>
      <c r="J1101" s="71"/>
      <c r="K1101" s="71"/>
      <c r="L1101" s="72">
        <v>2386.1</v>
      </c>
      <c r="M1101" s="72">
        <v>0</v>
      </c>
      <c r="N1101" s="71"/>
      <c r="O1101" s="71"/>
      <c r="P1101" s="71"/>
      <c r="Q1101" s="71"/>
      <c r="R1101" s="71"/>
      <c r="S1101" s="72">
        <v>2386.1</v>
      </c>
      <c r="T1101" s="72">
        <v>2386.1</v>
      </c>
      <c r="U1101" s="71"/>
      <c r="V1101" s="71"/>
      <c r="W1101" s="71"/>
      <c r="X1101" s="72">
        <v>0</v>
      </c>
      <c r="Y1101" s="72">
        <v>0</v>
      </c>
      <c r="Z1101" s="72">
        <v>2386.1</v>
      </c>
      <c r="AA1101" s="69"/>
      <c r="AB1101" s="69"/>
      <c r="AC1101" s="69"/>
    </row>
    <row r="1102" spans="1:29" ht="40" x14ac:dyDescent="0.25">
      <c r="A1102" s="68" t="s">
        <v>21353</v>
      </c>
      <c r="B1102" s="69" t="s">
        <v>21354</v>
      </c>
      <c r="C1102" s="69" t="s">
        <v>21355</v>
      </c>
      <c r="D1102" s="69" t="s">
        <v>4623</v>
      </c>
      <c r="E1102" s="69" t="s">
        <v>19043</v>
      </c>
      <c r="F1102" s="69" t="s">
        <v>1524</v>
      </c>
      <c r="G1102" s="69" t="s">
        <v>1886</v>
      </c>
      <c r="H1102" s="69" t="s">
        <v>962</v>
      </c>
      <c r="I1102" s="70">
        <v>5393.79</v>
      </c>
      <c r="J1102" s="69" t="s">
        <v>4591</v>
      </c>
      <c r="K1102" s="69" t="s">
        <v>21356</v>
      </c>
      <c r="L1102" s="70">
        <v>5393.79</v>
      </c>
      <c r="M1102" s="69"/>
      <c r="N1102" s="69" t="s">
        <v>21357</v>
      </c>
      <c r="O1102" s="69"/>
      <c r="P1102" s="69" t="s">
        <v>2831</v>
      </c>
      <c r="Q1102" s="69" t="s">
        <v>17389</v>
      </c>
      <c r="R1102" s="69"/>
      <c r="S1102" s="70">
        <v>5393.79</v>
      </c>
      <c r="T1102" s="70"/>
      <c r="U1102" s="69" t="s">
        <v>2118</v>
      </c>
      <c r="V1102" s="73">
        <v>46</v>
      </c>
      <c r="W1102" s="69" t="s">
        <v>2118</v>
      </c>
      <c r="X1102" s="69"/>
      <c r="Y1102" s="70"/>
      <c r="Z1102" s="69">
        <v>0</v>
      </c>
      <c r="AA1102" s="69" t="s">
        <v>989</v>
      </c>
      <c r="AB1102" s="69" t="s">
        <v>1144</v>
      </c>
      <c r="AC1102" s="69"/>
    </row>
    <row r="1103" spans="1:29" x14ac:dyDescent="0.25">
      <c r="A1103" s="71" t="s">
        <v>193</v>
      </c>
      <c r="B1103" s="71"/>
      <c r="C1103" s="71"/>
      <c r="D1103" s="71"/>
      <c r="E1103" s="71"/>
      <c r="F1103" s="71"/>
      <c r="G1103" s="71"/>
      <c r="H1103" s="71"/>
      <c r="I1103" s="72">
        <v>5393.79</v>
      </c>
      <c r="J1103" s="71"/>
      <c r="K1103" s="71"/>
      <c r="L1103" s="72">
        <v>5393.79</v>
      </c>
      <c r="M1103" s="72">
        <v>0</v>
      </c>
      <c r="N1103" s="71"/>
      <c r="O1103" s="71"/>
      <c r="P1103" s="71"/>
      <c r="Q1103" s="71"/>
      <c r="R1103" s="71"/>
      <c r="S1103" s="72">
        <v>5393.79</v>
      </c>
      <c r="T1103" s="72">
        <v>5393.79</v>
      </c>
      <c r="U1103" s="71"/>
      <c r="V1103" s="71"/>
      <c r="W1103" s="71"/>
      <c r="X1103" s="72">
        <v>0</v>
      </c>
      <c r="Y1103" s="72">
        <v>0</v>
      </c>
      <c r="Z1103" s="72">
        <v>5393.79</v>
      </c>
      <c r="AA1103" s="69"/>
      <c r="AB1103" s="69"/>
      <c r="AC1103" s="69"/>
    </row>
    <row r="1104" spans="1:29" ht="30" x14ac:dyDescent="0.25">
      <c r="A1104" s="68" t="s">
        <v>21358</v>
      </c>
      <c r="B1104" s="69" t="s">
        <v>19396</v>
      </c>
      <c r="C1104" s="69" t="s">
        <v>21359</v>
      </c>
      <c r="D1104" s="69" t="s">
        <v>4623</v>
      </c>
      <c r="E1104" s="69" t="s">
        <v>18976</v>
      </c>
      <c r="F1104" s="69" t="s">
        <v>1524</v>
      </c>
      <c r="G1104" s="69" t="s">
        <v>1003</v>
      </c>
      <c r="H1104" s="69" t="s">
        <v>962</v>
      </c>
      <c r="I1104" s="70">
        <v>185.4</v>
      </c>
      <c r="J1104" s="69" t="s">
        <v>4591</v>
      </c>
      <c r="K1104" s="69" t="s">
        <v>21360</v>
      </c>
      <c r="L1104" s="70">
        <v>185.4</v>
      </c>
      <c r="M1104" s="69"/>
      <c r="N1104" s="69" t="s">
        <v>21361</v>
      </c>
      <c r="O1104" s="69"/>
      <c r="P1104" s="69" t="s">
        <v>2620</v>
      </c>
      <c r="Q1104" s="69" t="s">
        <v>2309</v>
      </c>
      <c r="R1104" s="69"/>
      <c r="S1104" s="70">
        <v>185.4</v>
      </c>
      <c r="T1104" s="70"/>
      <c r="U1104" s="69" t="s">
        <v>1728</v>
      </c>
      <c r="V1104" s="73">
        <v>49</v>
      </c>
      <c r="W1104" s="69" t="s">
        <v>1728</v>
      </c>
      <c r="X1104" s="69"/>
      <c r="Y1104" s="70"/>
      <c r="Z1104" s="69">
        <v>0</v>
      </c>
      <c r="AA1104" s="69" t="s">
        <v>989</v>
      </c>
      <c r="AB1104" s="69" t="s">
        <v>1144</v>
      </c>
      <c r="AC1104" s="69"/>
    </row>
    <row r="1105" spans="1:29" x14ac:dyDescent="0.25">
      <c r="A1105" s="71" t="s">
        <v>193</v>
      </c>
      <c r="B1105" s="71"/>
      <c r="C1105" s="71"/>
      <c r="D1105" s="71"/>
      <c r="E1105" s="71"/>
      <c r="F1105" s="71"/>
      <c r="G1105" s="71"/>
      <c r="H1105" s="71"/>
      <c r="I1105" s="72">
        <v>185.4</v>
      </c>
      <c r="J1105" s="71"/>
      <c r="K1105" s="71"/>
      <c r="L1105" s="72">
        <v>185.4</v>
      </c>
      <c r="M1105" s="72">
        <v>0</v>
      </c>
      <c r="N1105" s="71"/>
      <c r="O1105" s="71"/>
      <c r="P1105" s="71"/>
      <c r="Q1105" s="71"/>
      <c r="R1105" s="71"/>
      <c r="S1105" s="72">
        <v>185.4</v>
      </c>
      <c r="T1105" s="72">
        <v>185.4</v>
      </c>
      <c r="U1105" s="71"/>
      <c r="V1105" s="71"/>
      <c r="W1105" s="71"/>
      <c r="X1105" s="72">
        <v>0</v>
      </c>
      <c r="Y1105" s="72">
        <v>0</v>
      </c>
      <c r="Z1105" s="72">
        <v>185.4</v>
      </c>
      <c r="AA1105" s="69"/>
      <c r="AB1105" s="69"/>
      <c r="AC1105" s="69"/>
    </row>
    <row r="1106" spans="1:29" ht="20" x14ac:dyDescent="0.25">
      <c r="A1106" s="68" t="s">
        <v>21362</v>
      </c>
      <c r="B1106" s="69" t="s">
        <v>21363</v>
      </c>
      <c r="C1106" s="69" t="s">
        <v>21364</v>
      </c>
      <c r="D1106" s="69" t="s">
        <v>4611</v>
      </c>
      <c r="E1106" s="69" t="s">
        <v>19043</v>
      </c>
      <c r="F1106" s="69" t="s">
        <v>1524</v>
      </c>
      <c r="G1106" s="69" t="s">
        <v>2831</v>
      </c>
      <c r="H1106" s="69" t="s">
        <v>962</v>
      </c>
      <c r="I1106" s="70">
        <v>3341.79</v>
      </c>
      <c r="J1106" s="69" t="s">
        <v>4591</v>
      </c>
      <c r="K1106" s="69" t="s">
        <v>21365</v>
      </c>
      <c r="L1106" s="70">
        <v>3341.79</v>
      </c>
      <c r="M1106" s="69"/>
      <c r="N1106" s="69" t="s">
        <v>21366</v>
      </c>
      <c r="O1106" s="69"/>
      <c r="P1106" s="69" t="s">
        <v>4510</v>
      </c>
      <c r="Q1106" s="69" t="s">
        <v>12815</v>
      </c>
      <c r="R1106" s="69"/>
      <c r="S1106" s="70">
        <v>3341.79</v>
      </c>
      <c r="T1106" s="70"/>
      <c r="U1106" s="69" t="s">
        <v>1269</v>
      </c>
      <c r="V1106" s="73">
        <v>82</v>
      </c>
      <c r="W1106" s="69" t="s">
        <v>1269</v>
      </c>
      <c r="X1106" s="69"/>
      <c r="Y1106" s="70"/>
      <c r="Z1106" s="69">
        <v>0</v>
      </c>
      <c r="AA1106" s="69" t="s">
        <v>989</v>
      </c>
      <c r="AB1106" s="69" t="s">
        <v>1144</v>
      </c>
      <c r="AC1106" s="69"/>
    </row>
    <row r="1107" spans="1:29" x14ac:dyDescent="0.25">
      <c r="A1107" s="71" t="s">
        <v>193</v>
      </c>
      <c r="B1107" s="71"/>
      <c r="C1107" s="71"/>
      <c r="D1107" s="71"/>
      <c r="E1107" s="71"/>
      <c r="F1107" s="71"/>
      <c r="G1107" s="71"/>
      <c r="H1107" s="71"/>
      <c r="I1107" s="72">
        <v>3341.79</v>
      </c>
      <c r="J1107" s="71"/>
      <c r="K1107" s="71"/>
      <c r="L1107" s="72">
        <v>3341.79</v>
      </c>
      <c r="M1107" s="72">
        <v>0</v>
      </c>
      <c r="N1107" s="71"/>
      <c r="O1107" s="71"/>
      <c r="P1107" s="71"/>
      <c r="Q1107" s="71"/>
      <c r="R1107" s="71"/>
      <c r="S1107" s="72">
        <v>3341.79</v>
      </c>
      <c r="T1107" s="72">
        <v>3341.79</v>
      </c>
      <c r="U1107" s="71"/>
      <c r="V1107" s="71"/>
      <c r="W1107" s="71"/>
      <c r="X1107" s="72">
        <v>0</v>
      </c>
      <c r="Y1107" s="72">
        <v>0</v>
      </c>
      <c r="Z1107" s="72">
        <v>3341.79</v>
      </c>
      <c r="AA1107" s="69"/>
      <c r="AB1107" s="69"/>
      <c r="AC1107" s="69"/>
    </row>
    <row r="1108" spans="1:29" ht="30" x14ac:dyDescent="0.25">
      <c r="A1108" s="68" t="s">
        <v>21367</v>
      </c>
      <c r="B1108" s="69" t="s">
        <v>21368</v>
      </c>
      <c r="C1108" s="69" t="s">
        <v>21369</v>
      </c>
      <c r="D1108" s="69" t="s">
        <v>4623</v>
      </c>
      <c r="E1108" s="69" t="s">
        <v>19043</v>
      </c>
      <c r="F1108" s="69" t="s">
        <v>1490</v>
      </c>
      <c r="G1108" s="69" t="s">
        <v>1182</v>
      </c>
      <c r="H1108" s="69" t="s">
        <v>962</v>
      </c>
      <c r="I1108" s="70">
        <v>36992.050000000003</v>
      </c>
      <c r="J1108" s="69" t="s">
        <v>4591</v>
      </c>
      <c r="K1108" s="69" t="s">
        <v>21370</v>
      </c>
      <c r="L1108" s="70">
        <v>36992.050000000003</v>
      </c>
      <c r="M1108" s="69"/>
      <c r="N1108" s="69" t="s">
        <v>21371</v>
      </c>
      <c r="O1108" s="69"/>
      <c r="P1108" s="69" t="s">
        <v>1728</v>
      </c>
      <c r="Q1108" s="69" t="s">
        <v>2137</v>
      </c>
      <c r="R1108" s="69"/>
      <c r="S1108" s="70">
        <v>36992.050000000003</v>
      </c>
      <c r="T1108" s="70"/>
      <c r="U1108" s="69" t="s">
        <v>2137</v>
      </c>
      <c r="V1108" s="73">
        <v>71</v>
      </c>
      <c r="W1108" s="69" t="s">
        <v>2137</v>
      </c>
      <c r="X1108" s="69"/>
      <c r="Y1108" s="70"/>
      <c r="Z1108" s="69">
        <v>0</v>
      </c>
      <c r="AA1108" s="69" t="s">
        <v>989</v>
      </c>
      <c r="AB1108" s="69" t="s">
        <v>1144</v>
      </c>
      <c r="AC1108" s="69"/>
    </row>
    <row r="1109" spans="1:29" x14ac:dyDescent="0.25">
      <c r="A1109" s="71" t="s">
        <v>193</v>
      </c>
      <c r="B1109" s="71"/>
      <c r="C1109" s="71"/>
      <c r="D1109" s="71"/>
      <c r="E1109" s="71"/>
      <c r="F1109" s="71"/>
      <c r="G1109" s="71"/>
      <c r="H1109" s="71"/>
      <c r="I1109" s="72">
        <v>36992.050000000003</v>
      </c>
      <c r="J1109" s="71"/>
      <c r="K1109" s="71"/>
      <c r="L1109" s="72">
        <v>36992.050000000003</v>
      </c>
      <c r="M1109" s="72">
        <v>0</v>
      </c>
      <c r="N1109" s="71"/>
      <c r="O1109" s="71"/>
      <c r="P1109" s="71"/>
      <c r="Q1109" s="71"/>
      <c r="R1109" s="71"/>
      <c r="S1109" s="72">
        <v>36992.050000000003</v>
      </c>
      <c r="T1109" s="72">
        <v>36992.050000000003</v>
      </c>
      <c r="U1109" s="71"/>
      <c r="V1109" s="71"/>
      <c r="W1109" s="71"/>
      <c r="X1109" s="72">
        <v>0</v>
      </c>
      <c r="Y1109" s="72">
        <v>0</v>
      </c>
      <c r="Z1109" s="72">
        <v>36992.050000000003</v>
      </c>
      <c r="AA1109" s="69"/>
      <c r="AB1109" s="69"/>
      <c r="AC1109" s="69"/>
    </row>
    <row r="1110" spans="1:29" ht="30" x14ac:dyDescent="0.25">
      <c r="A1110" s="68" t="s">
        <v>21372</v>
      </c>
      <c r="B1110" s="69" t="s">
        <v>20996</v>
      </c>
      <c r="C1110" s="69" t="s">
        <v>21373</v>
      </c>
      <c r="D1110" s="69" t="s">
        <v>4686</v>
      </c>
      <c r="E1110" s="69" t="s">
        <v>19043</v>
      </c>
      <c r="F1110" s="69" t="s">
        <v>1490</v>
      </c>
      <c r="G1110" s="69" t="s">
        <v>1669</v>
      </c>
      <c r="H1110" s="69" t="s">
        <v>962</v>
      </c>
      <c r="I1110" s="70">
        <v>11828.56</v>
      </c>
      <c r="J1110" s="69" t="s">
        <v>4591</v>
      </c>
      <c r="K1110" s="69" t="s">
        <v>21374</v>
      </c>
      <c r="L1110" s="70">
        <v>11828.56</v>
      </c>
      <c r="M1110" s="69"/>
      <c r="N1110" s="69" t="s">
        <v>21375</v>
      </c>
      <c r="O1110" s="69"/>
      <c r="P1110" s="69" t="s">
        <v>1194</v>
      </c>
      <c r="Q1110" s="69" t="s">
        <v>1286</v>
      </c>
      <c r="R1110" s="69"/>
      <c r="S1110" s="70">
        <v>11828.56</v>
      </c>
      <c r="T1110" s="70"/>
      <c r="U1110" s="69"/>
      <c r="V1110" s="69"/>
      <c r="W1110" s="69" t="s">
        <v>1286</v>
      </c>
      <c r="X1110" s="69"/>
      <c r="Y1110" s="70"/>
      <c r="Z1110" s="69">
        <v>0</v>
      </c>
      <c r="AA1110" s="69" t="s">
        <v>989</v>
      </c>
      <c r="AB1110" s="69" t="s">
        <v>1144</v>
      </c>
      <c r="AC1110" s="69"/>
    </row>
    <row r="1111" spans="1:29" x14ac:dyDescent="0.25">
      <c r="A1111" s="71" t="s">
        <v>193</v>
      </c>
      <c r="B1111" s="71"/>
      <c r="C1111" s="71"/>
      <c r="D1111" s="71"/>
      <c r="E1111" s="71"/>
      <c r="F1111" s="71"/>
      <c r="G1111" s="71"/>
      <c r="H1111" s="71"/>
      <c r="I1111" s="72">
        <v>11828.56</v>
      </c>
      <c r="J1111" s="71"/>
      <c r="K1111" s="71"/>
      <c r="L1111" s="72">
        <v>11828.56</v>
      </c>
      <c r="M1111" s="72">
        <v>0</v>
      </c>
      <c r="N1111" s="71"/>
      <c r="O1111" s="71"/>
      <c r="P1111" s="71"/>
      <c r="Q1111" s="71"/>
      <c r="R1111" s="71"/>
      <c r="S1111" s="72">
        <v>11828.56</v>
      </c>
      <c r="T1111" s="72">
        <v>0</v>
      </c>
      <c r="U1111" s="71"/>
      <c r="V1111" s="71"/>
      <c r="W1111" s="71"/>
      <c r="X1111" s="72">
        <v>11828.56</v>
      </c>
      <c r="Y1111" s="72">
        <v>0</v>
      </c>
      <c r="Z1111" s="72">
        <v>0</v>
      </c>
      <c r="AA1111" s="69"/>
      <c r="AB1111" s="69"/>
      <c r="AC1111" s="69"/>
    </row>
    <row r="1112" spans="1:29" ht="40" x14ac:dyDescent="0.25">
      <c r="A1112" s="68" t="s">
        <v>21376</v>
      </c>
      <c r="B1112" s="69" t="s">
        <v>19484</v>
      </c>
      <c r="C1112" s="69" t="s">
        <v>21377</v>
      </c>
      <c r="D1112" s="69" t="s">
        <v>9549</v>
      </c>
      <c r="E1112" s="69" t="s">
        <v>19043</v>
      </c>
      <c r="F1112" s="69" t="s">
        <v>1603</v>
      </c>
      <c r="G1112" s="69" t="s">
        <v>1207</v>
      </c>
      <c r="H1112" s="69" t="s">
        <v>962</v>
      </c>
      <c r="I1112" s="70">
        <v>4770.88</v>
      </c>
      <c r="J1112" s="69" t="s">
        <v>4591</v>
      </c>
      <c r="K1112" s="69" t="s">
        <v>21378</v>
      </c>
      <c r="L1112" s="70">
        <v>4770.88</v>
      </c>
      <c r="M1112" s="69"/>
      <c r="N1112" s="69" t="s">
        <v>21379</v>
      </c>
      <c r="O1112" s="69"/>
      <c r="P1112" s="69" t="s">
        <v>1552</v>
      </c>
      <c r="Q1112" s="69" t="s">
        <v>1112</v>
      </c>
      <c r="R1112" s="69"/>
      <c r="S1112" s="70">
        <v>4770.88</v>
      </c>
      <c r="T1112" s="70"/>
      <c r="U1112" s="69"/>
      <c r="V1112" s="69"/>
      <c r="W1112" s="69"/>
      <c r="X1112" s="69"/>
      <c r="Y1112" s="70"/>
      <c r="Z1112" s="69">
        <v>0</v>
      </c>
      <c r="AA1112" s="69" t="s">
        <v>989</v>
      </c>
      <c r="AB1112" s="69" t="s">
        <v>1144</v>
      </c>
      <c r="AC1112" s="69"/>
    </row>
    <row r="1113" spans="1:29" x14ac:dyDescent="0.25">
      <c r="A1113" s="71" t="s">
        <v>193</v>
      </c>
      <c r="B1113" s="71"/>
      <c r="C1113" s="71"/>
      <c r="D1113" s="71"/>
      <c r="E1113" s="71"/>
      <c r="F1113" s="71"/>
      <c r="G1113" s="71"/>
      <c r="H1113" s="71"/>
      <c r="I1113" s="72">
        <v>4770.88</v>
      </c>
      <c r="J1113" s="71"/>
      <c r="K1113" s="71"/>
      <c r="L1113" s="72">
        <v>4770.88</v>
      </c>
      <c r="M1113" s="72">
        <v>0</v>
      </c>
      <c r="N1113" s="71"/>
      <c r="O1113" s="71"/>
      <c r="P1113" s="71"/>
      <c r="Q1113" s="71"/>
      <c r="R1113" s="71"/>
      <c r="S1113" s="72">
        <v>4770.88</v>
      </c>
      <c r="T1113" s="72">
        <v>0</v>
      </c>
      <c r="U1113" s="71"/>
      <c r="V1113" s="71"/>
      <c r="W1113" s="71"/>
      <c r="X1113" s="72">
        <v>4770.88</v>
      </c>
      <c r="Y1113" s="72">
        <v>0</v>
      </c>
      <c r="Z1113" s="72">
        <v>0</v>
      </c>
      <c r="AA1113" s="69"/>
      <c r="AB1113" s="69"/>
      <c r="AC1113" s="69"/>
    </row>
    <row r="1114" spans="1:29" ht="30" x14ac:dyDescent="0.25">
      <c r="A1114" s="68" t="s">
        <v>21380</v>
      </c>
      <c r="B1114" s="69" t="s">
        <v>21381</v>
      </c>
      <c r="C1114" s="69" t="s">
        <v>21382</v>
      </c>
      <c r="D1114" s="69" t="s">
        <v>4589</v>
      </c>
      <c r="E1114" s="69" t="s">
        <v>19043</v>
      </c>
      <c r="F1114" s="69" t="s">
        <v>1603</v>
      </c>
      <c r="G1114" s="69" t="s">
        <v>7661</v>
      </c>
      <c r="H1114" s="69" t="s">
        <v>962</v>
      </c>
      <c r="I1114" s="70">
        <v>1017.65</v>
      </c>
      <c r="J1114" s="69" t="s">
        <v>4591</v>
      </c>
      <c r="K1114" s="69" t="s">
        <v>21383</v>
      </c>
      <c r="L1114" s="70">
        <v>1017.65</v>
      </c>
      <c r="M1114" s="69"/>
      <c r="N1114" s="69" t="s">
        <v>21384</v>
      </c>
      <c r="O1114" s="69"/>
      <c r="P1114" s="69" t="s">
        <v>4510</v>
      </c>
      <c r="Q1114" s="69" t="s">
        <v>17389</v>
      </c>
      <c r="R1114" s="69"/>
      <c r="S1114" s="70">
        <v>1017.65</v>
      </c>
      <c r="T1114" s="70"/>
      <c r="U1114" s="69" t="s">
        <v>2118</v>
      </c>
      <c r="V1114" s="73">
        <v>28</v>
      </c>
      <c r="W1114" s="69" t="s">
        <v>2118</v>
      </c>
      <c r="X1114" s="69"/>
      <c r="Y1114" s="70"/>
      <c r="Z1114" s="69">
        <v>0</v>
      </c>
      <c r="AA1114" s="69" t="s">
        <v>989</v>
      </c>
      <c r="AB1114" s="69" t="s">
        <v>1144</v>
      </c>
      <c r="AC1114" s="69"/>
    </row>
    <row r="1115" spans="1:29" x14ac:dyDescent="0.25">
      <c r="A1115" s="71" t="s">
        <v>193</v>
      </c>
      <c r="B1115" s="71"/>
      <c r="C1115" s="71"/>
      <c r="D1115" s="71"/>
      <c r="E1115" s="71"/>
      <c r="F1115" s="71"/>
      <c r="G1115" s="71"/>
      <c r="H1115" s="71"/>
      <c r="I1115" s="72">
        <v>1017.65</v>
      </c>
      <c r="J1115" s="71"/>
      <c r="K1115" s="71"/>
      <c r="L1115" s="72">
        <v>1017.65</v>
      </c>
      <c r="M1115" s="72">
        <v>0</v>
      </c>
      <c r="N1115" s="71"/>
      <c r="O1115" s="71"/>
      <c r="P1115" s="71"/>
      <c r="Q1115" s="71"/>
      <c r="R1115" s="71"/>
      <c r="S1115" s="72">
        <v>1017.65</v>
      </c>
      <c r="T1115" s="72">
        <v>1017.65</v>
      </c>
      <c r="U1115" s="71"/>
      <c r="V1115" s="71"/>
      <c r="W1115" s="71"/>
      <c r="X1115" s="72">
        <v>0</v>
      </c>
      <c r="Y1115" s="72">
        <v>0</v>
      </c>
      <c r="Z1115" s="72">
        <v>1017.65</v>
      </c>
      <c r="AA1115" s="69"/>
      <c r="AB1115" s="69"/>
      <c r="AC1115" s="69"/>
    </row>
    <row r="1116" spans="1:29" ht="40" x14ac:dyDescent="0.25">
      <c r="A1116" s="68" t="s">
        <v>21385</v>
      </c>
      <c r="B1116" s="69" t="s">
        <v>19484</v>
      </c>
      <c r="C1116" s="69" t="s">
        <v>21386</v>
      </c>
      <c r="D1116" s="69" t="s">
        <v>890</v>
      </c>
      <c r="E1116" s="69" t="s">
        <v>19043</v>
      </c>
      <c r="F1116" s="69" t="s">
        <v>1603</v>
      </c>
      <c r="G1116" s="69" t="s">
        <v>2050</v>
      </c>
      <c r="H1116" s="69" t="s">
        <v>962</v>
      </c>
      <c r="I1116" s="70">
        <v>10417.26</v>
      </c>
      <c r="J1116" s="69" t="s">
        <v>4591</v>
      </c>
      <c r="K1116" s="69" t="s">
        <v>21387</v>
      </c>
      <c r="L1116" s="70">
        <v>10417.26</v>
      </c>
      <c r="M1116" s="69"/>
      <c r="N1116" s="69" t="s">
        <v>21388</v>
      </c>
      <c r="O1116" s="69"/>
      <c r="P1116" s="69" t="s">
        <v>2342</v>
      </c>
      <c r="Q1116" s="69" t="s">
        <v>2342</v>
      </c>
      <c r="R1116" s="69"/>
      <c r="S1116" s="70">
        <v>10417.26</v>
      </c>
      <c r="T1116" s="70"/>
      <c r="U1116" s="69" t="s">
        <v>2342</v>
      </c>
      <c r="V1116" s="73">
        <v>0</v>
      </c>
      <c r="W1116" s="69" t="s">
        <v>2342</v>
      </c>
      <c r="X1116" s="69"/>
      <c r="Y1116" s="70"/>
      <c r="Z1116" s="69">
        <v>0</v>
      </c>
      <c r="AA1116" s="69" t="s">
        <v>989</v>
      </c>
      <c r="AB1116" s="69" t="s">
        <v>1144</v>
      </c>
      <c r="AC1116" s="69"/>
    </row>
    <row r="1117" spans="1:29" x14ac:dyDescent="0.25">
      <c r="A1117" s="71" t="s">
        <v>193</v>
      </c>
      <c r="B1117" s="71"/>
      <c r="C1117" s="71"/>
      <c r="D1117" s="71"/>
      <c r="E1117" s="71"/>
      <c r="F1117" s="71"/>
      <c r="G1117" s="71"/>
      <c r="H1117" s="71"/>
      <c r="I1117" s="72">
        <v>10417.26</v>
      </c>
      <c r="J1117" s="71"/>
      <c r="K1117" s="71"/>
      <c r="L1117" s="72">
        <v>10417.26</v>
      </c>
      <c r="M1117" s="72">
        <v>0</v>
      </c>
      <c r="N1117" s="71"/>
      <c r="O1117" s="71"/>
      <c r="P1117" s="71"/>
      <c r="Q1117" s="71"/>
      <c r="R1117" s="71"/>
      <c r="S1117" s="72">
        <v>10417.26</v>
      </c>
      <c r="T1117" s="72">
        <v>10417.26</v>
      </c>
      <c r="U1117" s="71"/>
      <c r="V1117" s="71"/>
      <c r="W1117" s="71"/>
      <c r="X1117" s="72">
        <v>0</v>
      </c>
      <c r="Y1117" s="72">
        <v>0</v>
      </c>
      <c r="Z1117" s="72">
        <v>10417.26</v>
      </c>
      <c r="AA1117" s="69"/>
      <c r="AB1117" s="69"/>
      <c r="AC1117" s="69"/>
    </row>
    <row r="1118" spans="1:29" ht="20" x14ac:dyDescent="0.25">
      <c r="A1118" s="68" t="s">
        <v>21389</v>
      </c>
      <c r="B1118" s="69" t="s">
        <v>21390</v>
      </c>
      <c r="C1118" s="69" t="s">
        <v>21391</v>
      </c>
      <c r="D1118" s="69" t="s">
        <v>20389</v>
      </c>
      <c r="E1118" s="69" t="s">
        <v>19043</v>
      </c>
      <c r="F1118" s="69" t="s">
        <v>1603</v>
      </c>
      <c r="G1118" s="69" t="s">
        <v>1455</v>
      </c>
      <c r="H1118" s="69" t="s">
        <v>962</v>
      </c>
      <c r="I1118" s="70">
        <v>998.58</v>
      </c>
      <c r="J1118" s="69" t="s">
        <v>4591</v>
      </c>
      <c r="K1118" s="69" t="s">
        <v>21392</v>
      </c>
      <c r="L1118" s="70">
        <v>998.58</v>
      </c>
      <c r="M1118" s="69"/>
      <c r="N1118" s="69" t="s">
        <v>21393</v>
      </c>
      <c r="O1118" s="69"/>
      <c r="P1118" s="69" t="s">
        <v>2166</v>
      </c>
      <c r="Q1118" s="69" t="s">
        <v>2118</v>
      </c>
      <c r="R1118" s="69"/>
      <c r="S1118" s="70">
        <v>998.58</v>
      </c>
      <c r="T1118" s="70"/>
      <c r="U1118" s="69" t="s">
        <v>1051</v>
      </c>
      <c r="V1118" s="73">
        <v>20</v>
      </c>
      <c r="W1118" s="69" t="s">
        <v>1051</v>
      </c>
      <c r="X1118" s="69"/>
      <c r="Y1118" s="70"/>
      <c r="Z1118" s="69">
        <v>0</v>
      </c>
      <c r="AA1118" s="69" t="s">
        <v>989</v>
      </c>
      <c r="AB1118" s="69" t="s">
        <v>1144</v>
      </c>
      <c r="AC1118" s="69"/>
    </row>
    <row r="1119" spans="1:29" x14ac:dyDescent="0.25">
      <c r="A1119" s="71" t="s">
        <v>193</v>
      </c>
      <c r="B1119" s="71"/>
      <c r="C1119" s="71"/>
      <c r="D1119" s="71"/>
      <c r="E1119" s="71"/>
      <c r="F1119" s="71"/>
      <c r="G1119" s="71"/>
      <c r="H1119" s="71"/>
      <c r="I1119" s="72">
        <v>998.58</v>
      </c>
      <c r="J1119" s="71"/>
      <c r="K1119" s="71"/>
      <c r="L1119" s="72">
        <v>998.58</v>
      </c>
      <c r="M1119" s="72">
        <v>0</v>
      </c>
      <c r="N1119" s="71"/>
      <c r="O1119" s="71"/>
      <c r="P1119" s="71"/>
      <c r="Q1119" s="71"/>
      <c r="R1119" s="71"/>
      <c r="S1119" s="72">
        <v>998.58</v>
      </c>
      <c r="T1119" s="72">
        <v>998.58</v>
      </c>
      <c r="U1119" s="71"/>
      <c r="V1119" s="71"/>
      <c r="W1119" s="71"/>
      <c r="X1119" s="72">
        <v>0</v>
      </c>
      <c r="Y1119" s="72">
        <v>0</v>
      </c>
      <c r="Z1119" s="72">
        <v>998.58</v>
      </c>
      <c r="AA1119" s="69"/>
      <c r="AB1119" s="69"/>
      <c r="AC1119" s="69"/>
    </row>
    <row r="1120" spans="1:29" ht="30" x14ac:dyDescent="0.25">
      <c r="A1120" s="68" t="s">
        <v>21394</v>
      </c>
      <c r="B1120" s="69" t="s">
        <v>19428</v>
      </c>
      <c r="C1120" s="69" t="s">
        <v>21395</v>
      </c>
      <c r="D1120" s="69" t="s">
        <v>4628</v>
      </c>
      <c r="E1120" s="69" t="s">
        <v>19043</v>
      </c>
      <c r="F1120" s="69" t="s">
        <v>1165</v>
      </c>
      <c r="G1120" s="69" t="s">
        <v>2050</v>
      </c>
      <c r="H1120" s="69" t="s">
        <v>962</v>
      </c>
      <c r="I1120" s="70">
        <v>6012.3</v>
      </c>
      <c r="J1120" s="69" t="s">
        <v>4591</v>
      </c>
      <c r="K1120" s="69" t="s">
        <v>21396</v>
      </c>
      <c r="L1120" s="70">
        <v>6012.3</v>
      </c>
      <c r="M1120" s="69"/>
      <c r="N1120" s="69" t="s">
        <v>21397</v>
      </c>
      <c r="O1120" s="69"/>
      <c r="P1120" s="69" t="s">
        <v>4510</v>
      </c>
      <c r="Q1120" s="69" t="s">
        <v>2166</v>
      </c>
      <c r="R1120" s="69"/>
      <c r="S1120" s="70">
        <v>6012.3</v>
      </c>
      <c r="T1120" s="70"/>
      <c r="U1120" s="69" t="s">
        <v>2118</v>
      </c>
      <c r="V1120" s="73">
        <v>28</v>
      </c>
      <c r="W1120" s="69" t="s">
        <v>2118</v>
      </c>
      <c r="X1120" s="69"/>
      <c r="Y1120" s="70"/>
      <c r="Z1120" s="69">
        <v>0</v>
      </c>
      <c r="AA1120" s="69" t="s">
        <v>989</v>
      </c>
      <c r="AB1120" s="69" t="s">
        <v>1144</v>
      </c>
      <c r="AC1120" s="69"/>
    </row>
    <row r="1121" spans="1:29" x14ac:dyDescent="0.25">
      <c r="A1121" s="71" t="s">
        <v>193</v>
      </c>
      <c r="B1121" s="71"/>
      <c r="C1121" s="71"/>
      <c r="D1121" s="71"/>
      <c r="E1121" s="71"/>
      <c r="F1121" s="71"/>
      <c r="G1121" s="71"/>
      <c r="H1121" s="71"/>
      <c r="I1121" s="72">
        <v>6012.3</v>
      </c>
      <c r="J1121" s="71"/>
      <c r="K1121" s="71"/>
      <c r="L1121" s="72">
        <v>6012.3</v>
      </c>
      <c r="M1121" s="72">
        <v>0</v>
      </c>
      <c r="N1121" s="71"/>
      <c r="O1121" s="71"/>
      <c r="P1121" s="71"/>
      <c r="Q1121" s="71"/>
      <c r="R1121" s="71"/>
      <c r="S1121" s="72">
        <v>6012.3</v>
      </c>
      <c r="T1121" s="72">
        <v>6012.3</v>
      </c>
      <c r="U1121" s="71"/>
      <c r="V1121" s="71"/>
      <c r="W1121" s="71"/>
      <c r="X1121" s="72">
        <v>0</v>
      </c>
      <c r="Y1121" s="72">
        <v>0</v>
      </c>
      <c r="Z1121" s="72">
        <v>6012.3</v>
      </c>
      <c r="AA1121" s="69"/>
      <c r="AB1121" s="69"/>
      <c r="AC1121" s="69"/>
    </row>
    <row r="1122" spans="1:29" ht="20" x14ac:dyDescent="0.25">
      <c r="A1122" s="68" t="s">
        <v>21398</v>
      </c>
      <c r="B1122" s="69" t="s">
        <v>21399</v>
      </c>
      <c r="C1122" s="69" t="s">
        <v>21400</v>
      </c>
      <c r="D1122" s="69" t="s">
        <v>4611</v>
      </c>
      <c r="E1122" s="69" t="s">
        <v>19208</v>
      </c>
      <c r="F1122" s="69" t="s">
        <v>1165</v>
      </c>
      <c r="G1122" s="69" t="s">
        <v>1991</v>
      </c>
      <c r="H1122" s="69" t="s">
        <v>962</v>
      </c>
      <c r="I1122" s="70">
        <v>7093.1</v>
      </c>
      <c r="J1122" s="69" t="s">
        <v>4591</v>
      </c>
      <c r="K1122" s="69" t="s">
        <v>21401</v>
      </c>
      <c r="L1122" s="70">
        <v>5707.05</v>
      </c>
      <c r="M1122" s="69"/>
      <c r="N1122" s="69" t="s">
        <v>21402</v>
      </c>
      <c r="O1122" s="69"/>
      <c r="P1122" s="69" t="s">
        <v>4510</v>
      </c>
      <c r="Q1122" s="69" t="s">
        <v>12815</v>
      </c>
      <c r="R1122" s="69"/>
      <c r="S1122" s="70">
        <v>5707.05</v>
      </c>
      <c r="T1122" s="70"/>
      <c r="U1122" s="69" t="s">
        <v>1269</v>
      </c>
      <c r="V1122" s="73">
        <v>82</v>
      </c>
      <c r="W1122" s="69" t="s">
        <v>1269</v>
      </c>
      <c r="X1122" s="69"/>
      <c r="Y1122" s="70"/>
      <c r="Z1122" s="69">
        <v>0</v>
      </c>
      <c r="AA1122" s="69" t="s">
        <v>989</v>
      </c>
      <c r="AB1122" s="69" t="s">
        <v>1144</v>
      </c>
      <c r="AC1122" s="69"/>
    </row>
    <row r="1123" spans="1:29" x14ac:dyDescent="0.25">
      <c r="A1123" s="69"/>
      <c r="B1123" s="69"/>
      <c r="C1123" s="69"/>
      <c r="D1123" s="69"/>
      <c r="E1123" s="69"/>
      <c r="F1123" s="69"/>
      <c r="G1123" s="69"/>
      <c r="H1123" s="69"/>
      <c r="I1123" s="69"/>
      <c r="J1123" s="69"/>
      <c r="K1123" s="69" t="s">
        <v>21403</v>
      </c>
      <c r="L1123" s="70">
        <v>1386.05</v>
      </c>
      <c r="M1123" s="69"/>
      <c r="N1123" s="69" t="s">
        <v>21404</v>
      </c>
      <c r="O1123" s="69"/>
      <c r="P1123" s="69" t="s">
        <v>4510</v>
      </c>
      <c r="Q1123" s="69" t="s">
        <v>1211</v>
      </c>
      <c r="R1123" s="69"/>
      <c r="S1123" s="70">
        <v>1386.05</v>
      </c>
      <c r="T1123" s="70"/>
      <c r="U1123" s="69" t="s">
        <v>1211</v>
      </c>
      <c r="V1123" s="73">
        <v>89</v>
      </c>
      <c r="W1123" s="69" t="s">
        <v>1211</v>
      </c>
      <c r="X1123" s="69"/>
      <c r="Y1123" s="70"/>
      <c r="Z1123" s="69">
        <v>0</v>
      </c>
      <c r="AA1123" s="69"/>
      <c r="AB1123" s="69" t="s">
        <v>1144</v>
      </c>
      <c r="AC1123" s="69"/>
    </row>
    <row r="1124" spans="1:29" x14ac:dyDescent="0.25">
      <c r="A1124" s="71" t="s">
        <v>193</v>
      </c>
      <c r="B1124" s="71"/>
      <c r="C1124" s="71"/>
      <c r="D1124" s="71"/>
      <c r="E1124" s="71"/>
      <c r="F1124" s="71"/>
      <c r="G1124" s="71"/>
      <c r="H1124" s="71"/>
      <c r="I1124" s="72">
        <v>7093.1</v>
      </c>
      <c r="J1124" s="71"/>
      <c r="K1124" s="71"/>
      <c r="L1124" s="72">
        <v>7093.1</v>
      </c>
      <c r="M1124" s="72">
        <v>0</v>
      </c>
      <c r="N1124" s="71"/>
      <c r="O1124" s="71"/>
      <c r="P1124" s="71"/>
      <c r="Q1124" s="71"/>
      <c r="R1124" s="71"/>
      <c r="S1124" s="72">
        <v>7093.1</v>
      </c>
      <c r="T1124" s="72">
        <v>7093.1</v>
      </c>
      <c r="U1124" s="71"/>
      <c r="V1124" s="71"/>
      <c r="W1124" s="71"/>
      <c r="X1124" s="72">
        <v>0</v>
      </c>
      <c r="Y1124" s="72">
        <v>0</v>
      </c>
      <c r="Z1124" s="72">
        <v>7093.1</v>
      </c>
      <c r="AA1124" s="69"/>
      <c r="AB1124" s="69"/>
      <c r="AC1124" s="69"/>
    </row>
    <row r="1125" spans="1:29" ht="30" x14ac:dyDescent="0.25">
      <c r="A1125" s="68" t="s">
        <v>21405</v>
      </c>
      <c r="B1125" s="69" t="s">
        <v>19801</v>
      </c>
      <c r="C1125" s="69" t="s">
        <v>21406</v>
      </c>
      <c r="D1125" s="69" t="s">
        <v>5524</v>
      </c>
      <c r="E1125" s="69" t="s">
        <v>19043</v>
      </c>
      <c r="F1125" s="69" t="s">
        <v>1165</v>
      </c>
      <c r="G1125" s="69" t="s">
        <v>2944</v>
      </c>
      <c r="H1125" s="69" t="s">
        <v>962</v>
      </c>
      <c r="I1125" s="70">
        <v>9588.82</v>
      </c>
      <c r="J1125" s="69" t="s">
        <v>4591</v>
      </c>
      <c r="K1125" s="69" t="s">
        <v>21407</v>
      </c>
      <c r="L1125" s="70">
        <v>9588.82</v>
      </c>
      <c r="M1125" s="69"/>
      <c r="N1125" s="69" t="s">
        <v>21408</v>
      </c>
      <c r="O1125" s="69"/>
      <c r="P1125" s="69" t="s">
        <v>1607</v>
      </c>
      <c r="Q1125" s="69" t="s">
        <v>2277</v>
      </c>
      <c r="R1125" s="69"/>
      <c r="S1125" s="70">
        <v>9588.82</v>
      </c>
      <c r="T1125" s="70"/>
      <c r="U1125" s="69" t="s">
        <v>1547</v>
      </c>
      <c r="V1125" s="73">
        <v>34</v>
      </c>
      <c r="W1125" s="69" t="s">
        <v>1547</v>
      </c>
      <c r="X1125" s="69"/>
      <c r="Y1125" s="70"/>
      <c r="Z1125" s="69">
        <v>0</v>
      </c>
      <c r="AA1125" s="69" t="s">
        <v>989</v>
      </c>
      <c r="AB1125" s="69" t="s">
        <v>1144</v>
      </c>
      <c r="AC1125" s="69"/>
    </row>
    <row r="1126" spans="1:29" x14ac:dyDescent="0.25">
      <c r="A1126" s="71" t="s">
        <v>193</v>
      </c>
      <c r="B1126" s="71"/>
      <c r="C1126" s="71"/>
      <c r="D1126" s="71"/>
      <c r="E1126" s="71"/>
      <c r="F1126" s="71"/>
      <c r="G1126" s="71"/>
      <c r="H1126" s="71"/>
      <c r="I1126" s="72">
        <v>9588.82</v>
      </c>
      <c r="J1126" s="71"/>
      <c r="K1126" s="71"/>
      <c r="L1126" s="72">
        <v>9588.82</v>
      </c>
      <c r="M1126" s="72">
        <v>0</v>
      </c>
      <c r="N1126" s="71"/>
      <c r="O1126" s="71"/>
      <c r="P1126" s="71"/>
      <c r="Q1126" s="71"/>
      <c r="R1126" s="71"/>
      <c r="S1126" s="72">
        <v>9588.82</v>
      </c>
      <c r="T1126" s="72">
        <v>9588.82</v>
      </c>
      <c r="U1126" s="71"/>
      <c r="V1126" s="71"/>
      <c r="W1126" s="71"/>
      <c r="X1126" s="72">
        <v>0</v>
      </c>
      <c r="Y1126" s="72">
        <v>0</v>
      </c>
      <c r="Z1126" s="72">
        <v>9588.82</v>
      </c>
      <c r="AA1126" s="69"/>
      <c r="AB1126" s="69"/>
      <c r="AC1126" s="69"/>
    </row>
    <row r="1127" spans="1:29" ht="30" x14ac:dyDescent="0.25">
      <c r="A1127" s="68" t="s">
        <v>21409</v>
      </c>
      <c r="B1127" s="69" t="s">
        <v>21093</v>
      </c>
      <c r="C1127" s="69" t="s">
        <v>21410</v>
      </c>
      <c r="D1127" s="69" t="s">
        <v>4623</v>
      </c>
      <c r="E1127" s="69" t="s">
        <v>19043</v>
      </c>
      <c r="F1127" s="69" t="s">
        <v>1452</v>
      </c>
      <c r="G1127" s="69" t="s">
        <v>1455</v>
      </c>
      <c r="H1127" s="69" t="s">
        <v>962</v>
      </c>
      <c r="I1127" s="70">
        <v>17998.72</v>
      </c>
      <c r="J1127" s="69" t="s">
        <v>4591</v>
      </c>
      <c r="K1127" s="69" t="s">
        <v>21411</v>
      </c>
      <c r="L1127" s="70">
        <v>17998.72</v>
      </c>
      <c r="M1127" s="69"/>
      <c r="N1127" s="69" t="s">
        <v>21412</v>
      </c>
      <c r="O1127" s="69"/>
      <c r="P1127" s="69" t="s">
        <v>2620</v>
      </c>
      <c r="Q1127" s="69" t="s">
        <v>1019</v>
      </c>
      <c r="R1127" s="69"/>
      <c r="S1127" s="70">
        <v>17998.72</v>
      </c>
      <c r="T1127" s="70"/>
      <c r="U1127" s="69" t="s">
        <v>1195</v>
      </c>
      <c r="V1127" s="73">
        <v>50</v>
      </c>
      <c r="W1127" s="69" t="s">
        <v>1195</v>
      </c>
      <c r="X1127" s="69"/>
      <c r="Y1127" s="70"/>
      <c r="Z1127" s="69">
        <v>0</v>
      </c>
      <c r="AA1127" s="69" t="s">
        <v>989</v>
      </c>
      <c r="AB1127" s="69" t="s">
        <v>1144</v>
      </c>
      <c r="AC1127" s="69"/>
    </row>
    <row r="1128" spans="1:29" x14ac:dyDescent="0.25">
      <c r="A1128" s="71" t="s">
        <v>193</v>
      </c>
      <c r="B1128" s="71"/>
      <c r="C1128" s="71"/>
      <c r="D1128" s="71"/>
      <c r="E1128" s="71"/>
      <c r="F1128" s="71"/>
      <c r="G1128" s="71"/>
      <c r="H1128" s="71"/>
      <c r="I1128" s="72">
        <v>17998.72</v>
      </c>
      <c r="J1128" s="71"/>
      <c r="K1128" s="71"/>
      <c r="L1128" s="72">
        <v>17998.72</v>
      </c>
      <c r="M1128" s="72">
        <v>0</v>
      </c>
      <c r="N1128" s="71"/>
      <c r="O1128" s="71"/>
      <c r="P1128" s="71"/>
      <c r="Q1128" s="71"/>
      <c r="R1128" s="71"/>
      <c r="S1128" s="72">
        <v>17998.72</v>
      </c>
      <c r="T1128" s="72">
        <v>17998.72</v>
      </c>
      <c r="U1128" s="71"/>
      <c r="V1128" s="71"/>
      <c r="W1128" s="71"/>
      <c r="X1128" s="72">
        <v>0</v>
      </c>
      <c r="Y1128" s="72">
        <v>0</v>
      </c>
      <c r="Z1128" s="72">
        <v>17998.72</v>
      </c>
      <c r="AA1128" s="69"/>
      <c r="AB1128" s="69"/>
      <c r="AC1128" s="69"/>
    </row>
    <row r="1129" spans="1:29" ht="30" x14ac:dyDescent="0.25">
      <c r="A1129" s="68" t="s">
        <v>21413</v>
      </c>
      <c r="B1129" s="69" t="s">
        <v>19524</v>
      </c>
      <c r="C1129" s="69" t="s">
        <v>21414</v>
      </c>
      <c r="D1129" s="69" t="s">
        <v>4623</v>
      </c>
      <c r="E1129" s="69" t="s">
        <v>19043</v>
      </c>
      <c r="F1129" s="69" t="s">
        <v>1452</v>
      </c>
      <c r="G1129" s="69" t="s">
        <v>1498</v>
      </c>
      <c r="H1129" s="69" t="s">
        <v>962</v>
      </c>
      <c r="I1129" s="70">
        <v>525.29</v>
      </c>
      <c r="J1129" s="69" t="s">
        <v>4591</v>
      </c>
      <c r="K1129" s="69" t="s">
        <v>21415</v>
      </c>
      <c r="L1129" s="70">
        <v>525.29</v>
      </c>
      <c r="M1129" s="69"/>
      <c r="N1129" s="69" t="s">
        <v>21416</v>
      </c>
      <c r="O1129" s="69"/>
      <c r="P1129" s="69" t="s">
        <v>2831</v>
      </c>
      <c r="Q1129" s="69" t="s">
        <v>8032</v>
      </c>
      <c r="R1129" s="69"/>
      <c r="S1129" s="70">
        <v>525.29</v>
      </c>
      <c r="T1129" s="70"/>
      <c r="U1129" s="69" t="s">
        <v>1698</v>
      </c>
      <c r="V1129" s="73">
        <v>53</v>
      </c>
      <c r="W1129" s="69" t="s">
        <v>1698</v>
      </c>
      <c r="X1129" s="69"/>
      <c r="Y1129" s="70"/>
      <c r="Z1129" s="69">
        <v>0</v>
      </c>
      <c r="AA1129" s="69" t="s">
        <v>989</v>
      </c>
      <c r="AB1129" s="69" t="s">
        <v>1144</v>
      </c>
      <c r="AC1129" s="69"/>
    </row>
    <row r="1130" spans="1:29" x14ac:dyDescent="0.25">
      <c r="A1130" s="71" t="s">
        <v>193</v>
      </c>
      <c r="B1130" s="71"/>
      <c r="C1130" s="71"/>
      <c r="D1130" s="71"/>
      <c r="E1130" s="71"/>
      <c r="F1130" s="71"/>
      <c r="G1130" s="71"/>
      <c r="H1130" s="71"/>
      <c r="I1130" s="72">
        <v>525.29</v>
      </c>
      <c r="J1130" s="71"/>
      <c r="K1130" s="71"/>
      <c r="L1130" s="72">
        <v>525.29</v>
      </c>
      <c r="M1130" s="72">
        <v>0</v>
      </c>
      <c r="N1130" s="71"/>
      <c r="O1130" s="71"/>
      <c r="P1130" s="71"/>
      <c r="Q1130" s="71"/>
      <c r="R1130" s="71"/>
      <c r="S1130" s="72">
        <v>525.29</v>
      </c>
      <c r="T1130" s="72">
        <v>525.29</v>
      </c>
      <c r="U1130" s="71"/>
      <c r="V1130" s="71"/>
      <c r="W1130" s="71"/>
      <c r="X1130" s="72">
        <v>0</v>
      </c>
      <c r="Y1130" s="72">
        <v>0</v>
      </c>
      <c r="Z1130" s="72">
        <v>525.29</v>
      </c>
      <c r="AA1130" s="69"/>
      <c r="AB1130" s="69"/>
      <c r="AC1130" s="69"/>
    </row>
    <row r="1131" spans="1:29" ht="20" x14ac:dyDescent="0.25">
      <c r="A1131" s="68" t="s">
        <v>21417</v>
      </c>
      <c r="B1131" s="69" t="s">
        <v>19774</v>
      </c>
      <c r="C1131" s="69" t="s">
        <v>21418</v>
      </c>
      <c r="D1131" s="69" t="s">
        <v>4611</v>
      </c>
      <c r="E1131" s="69" t="s">
        <v>19043</v>
      </c>
      <c r="F1131" s="69" t="s">
        <v>1235</v>
      </c>
      <c r="G1131" s="69" t="s">
        <v>1484</v>
      </c>
      <c r="H1131" s="69" t="s">
        <v>962</v>
      </c>
      <c r="I1131" s="70">
        <v>181.45</v>
      </c>
      <c r="J1131" s="69" t="s">
        <v>4591</v>
      </c>
      <c r="K1131" s="69" t="s">
        <v>21419</v>
      </c>
      <c r="L1131" s="70">
        <v>181.45</v>
      </c>
      <c r="M1131" s="69"/>
      <c r="N1131" s="69" t="s">
        <v>21420</v>
      </c>
      <c r="O1131" s="69"/>
      <c r="P1131" s="69" t="s">
        <v>1025</v>
      </c>
      <c r="Q1131" s="69" t="s">
        <v>1211</v>
      </c>
      <c r="R1131" s="69"/>
      <c r="S1131" s="70">
        <v>181.45</v>
      </c>
      <c r="T1131" s="70"/>
      <c r="U1131" s="69" t="s">
        <v>1211</v>
      </c>
      <c r="V1131" s="73">
        <v>86</v>
      </c>
      <c r="W1131" s="69" t="s">
        <v>1211</v>
      </c>
      <c r="X1131" s="69"/>
      <c r="Y1131" s="70"/>
      <c r="Z1131" s="69">
        <v>0</v>
      </c>
      <c r="AA1131" s="69" t="s">
        <v>989</v>
      </c>
      <c r="AB1131" s="69" t="s">
        <v>1144</v>
      </c>
      <c r="AC1131" s="69"/>
    </row>
    <row r="1132" spans="1:29" x14ac:dyDescent="0.25">
      <c r="A1132" s="71" t="s">
        <v>193</v>
      </c>
      <c r="B1132" s="71"/>
      <c r="C1132" s="71"/>
      <c r="D1132" s="71"/>
      <c r="E1132" s="71"/>
      <c r="F1132" s="71"/>
      <c r="G1132" s="71"/>
      <c r="H1132" s="71"/>
      <c r="I1132" s="72">
        <v>181.45</v>
      </c>
      <c r="J1132" s="71"/>
      <c r="K1132" s="71"/>
      <c r="L1132" s="72">
        <v>181.45</v>
      </c>
      <c r="M1132" s="72">
        <v>0</v>
      </c>
      <c r="N1132" s="71"/>
      <c r="O1132" s="71"/>
      <c r="P1132" s="71"/>
      <c r="Q1132" s="71"/>
      <c r="R1132" s="71"/>
      <c r="S1132" s="72">
        <v>181.45</v>
      </c>
      <c r="T1132" s="72">
        <v>181.45</v>
      </c>
      <c r="U1132" s="71"/>
      <c r="V1132" s="71"/>
      <c r="W1132" s="71"/>
      <c r="X1132" s="72">
        <v>0</v>
      </c>
      <c r="Y1132" s="72">
        <v>0</v>
      </c>
      <c r="Z1132" s="72">
        <v>181.45</v>
      </c>
      <c r="AA1132" s="69"/>
      <c r="AB1132" s="69"/>
      <c r="AC1132" s="69"/>
    </row>
    <row r="1133" spans="1:29" ht="20" x14ac:dyDescent="0.25">
      <c r="A1133" s="68" t="s">
        <v>21421</v>
      </c>
      <c r="B1133" s="69" t="s">
        <v>19396</v>
      </c>
      <c r="C1133" s="69" t="s">
        <v>21422</v>
      </c>
      <c r="D1133" s="69" t="s">
        <v>883</v>
      </c>
      <c r="E1133" s="69" t="s">
        <v>18976</v>
      </c>
      <c r="F1133" s="69" t="s">
        <v>1235</v>
      </c>
      <c r="G1133" s="69" t="s">
        <v>1056</v>
      </c>
      <c r="H1133" s="69" t="s">
        <v>962</v>
      </c>
      <c r="I1133" s="70">
        <v>4125</v>
      </c>
      <c r="J1133" s="69" t="s">
        <v>4591</v>
      </c>
      <c r="K1133" s="69" t="s">
        <v>21423</v>
      </c>
      <c r="L1133" s="70">
        <v>4125</v>
      </c>
      <c r="M1133" s="69"/>
      <c r="N1133" s="69" t="s">
        <v>21424</v>
      </c>
      <c r="O1133" s="69"/>
      <c r="P1133" s="69" t="s">
        <v>4510</v>
      </c>
      <c r="Q1133" s="69" t="s">
        <v>17514</v>
      </c>
      <c r="R1133" s="69"/>
      <c r="S1133" s="70">
        <v>4125</v>
      </c>
      <c r="T1133" s="70"/>
      <c r="U1133" s="69" t="s">
        <v>1088</v>
      </c>
      <c r="V1133" s="73">
        <v>42</v>
      </c>
      <c r="W1133" s="69" t="s">
        <v>1088</v>
      </c>
      <c r="X1133" s="69"/>
      <c r="Y1133" s="70"/>
      <c r="Z1133" s="69">
        <v>0</v>
      </c>
      <c r="AA1133" s="69" t="s">
        <v>989</v>
      </c>
      <c r="AB1133" s="69" t="s">
        <v>1144</v>
      </c>
      <c r="AC1133" s="69"/>
    </row>
    <row r="1134" spans="1:29" x14ac:dyDescent="0.25">
      <c r="A1134" s="71" t="s">
        <v>193</v>
      </c>
      <c r="B1134" s="71"/>
      <c r="C1134" s="71"/>
      <c r="D1134" s="71"/>
      <c r="E1134" s="71"/>
      <c r="F1134" s="71"/>
      <c r="G1134" s="71"/>
      <c r="H1134" s="71"/>
      <c r="I1134" s="72">
        <v>4125</v>
      </c>
      <c r="J1134" s="71"/>
      <c r="K1134" s="71"/>
      <c r="L1134" s="72">
        <v>4125</v>
      </c>
      <c r="M1134" s="72">
        <v>0</v>
      </c>
      <c r="N1134" s="71"/>
      <c r="O1134" s="71"/>
      <c r="P1134" s="71"/>
      <c r="Q1134" s="71"/>
      <c r="R1134" s="71"/>
      <c r="S1134" s="72">
        <v>4125</v>
      </c>
      <c r="T1134" s="72">
        <v>4125</v>
      </c>
      <c r="U1134" s="71"/>
      <c r="V1134" s="71"/>
      <c r="W1134" s="71"/>
      <c r="X1134" s="72">
        <v>0</v>
      </c>
      <c r="Y1134" s="72">
        <v>0</v>
      </c>
      <c r="Z1134" s="72">
        <v>4125</v>
      </c>
      <c r="AA1134" s="69"/>
      <c r="AB1134" s="69"/>
      <c r="AC1134" s="69"/>
    </row>
    <row r="1135" spans="1:29" ht="30" x14ac:dyDescent="0.25">
      <c r="A1135" s="68" t="s">
        <v>21425</v>
      </c>
      <c r="B1135" s="69" t="s">
        <v>21426</v>
      </c>
      <c r="C1135" s="69" t="s">
        <v>21427</v>
      </c>
      <c r="D1135" s="69" t="s">
        <v>4746</v>
      </c>
      <c r="E1135" s="69" t="s">
        <v>19043</v>
      </c>
      <c r="F1135" s="69" t="s">
        <v>1235</v>
      </c>
      <c r="G1135" s="69" t="s">
        <v>1071</v>
      </c>
      <c r="H1135" s="69" t="s">
        <v>962</v>
      </c>
      <c r="I1135" s="70">
        <v>7499</v>
      </c>
      <c r="J1135" s="69" t="s">
        <v>4591</v>
      </c>
      <c r="K1135" s="69" t="s">
        <v>21428</v>
      </c>
      <c r="L1135" s="70">
        <v>7499</v>
      </c>
      <c r="M1135" s="69"/>
      <c r="N1135" s="69" t="s">
        <v>21429</v>
      </c>
      <c r="O1135" s="69"/>
      <c r="P1135" s="69" t="s">
        <v>1685</v>
      </c>
      <c r="Q1135" s="69" t="s">
        <v>1062</v>
      </c>
      <c r="R1135" s="69"/>
      <c r="S1135" s="70">
        <v>7499</v>
      </c>
      <c r="T1135" s="70"/>
      <c r="U1135" s="69" t="s">
        <v>1051</v>
      </c>
      <c r="V1135" s="73">
        <v>28</v>
      </c>
      <c r="W1135" s="69" t="s">
        <v>1051</v>
      </c>
      <c r="X1135" s="69"/>
      <c r="Y1135" s="70"/>
      <c r="Z1135" s="69">
        <v>0</v>
      </c>
      <c r="AA1135" s="69" t="s">
        <v>989</v>
      </c>
      <c r="AB1135" s="69" t="s">
        <v>1144</v>
      </c>
      <c r="AC1135" s="69"/>
    </row>
    <row r="1136" spans="1:29" x14ac:dyDescent="0.25">
      <c r="A1136" s="71" t="s">
        <v>193</v>
      </c>
      <c r="B1136" s="71"/>
      <c r="C1136" s="71"/>
      <c r="D1136" s="71"/>
      <c r="E1136" s="71"/>
      <c r="F1136" s="71"/>
      <c r="G1136" s="71"/>
      <c r="H1136" s="71"/>
      <c r="I1136" s="72">
        <v>7499</v>
      </c>
      <c r="J1136" s="71"/>
      <c r="K1136" s="71"/>
      <c r="L1136" s="72">
        <v>7499</v>
      </c>
      <c r="M1136" s="72">
        <v>0</v>
      </c>
      <c r="N1136" s="71"/>
      <c r="O1136" s="71"/>
      <c r="P1136" s="71"/>
      <c r="Q1136" s="71"/>
      <c r="R1136" s="71"/>
      <c r="S1136" s="72">
        <v>7499</v>
      </c>
      <c r="T1136" s="72">
        <v>7499</v>
      </c>
      <c r="U1136" s="71"/>
      <c r="V1136" s="71"/>
      <c r="W1136" s="71"/>
      <c r="X1136" s="72">
        <v>0</v>
      </c>
      <c r="Y1136" s="72">
        <v>0</v>
      </c>
      <c r="Z1136" s="72">
        <v>7499</v>
      </c>
      <c r="AA1136" s="69"/>
      <c r="AB1136" s="69"/>
      <c r="AC1136" s="69"/>
    </row>
    <row r="1137" spans="1:29" ht="40" x14ac:dyDescent="0.25">
      <c r="A1137" s="68" t="s">
        <v>21430</v>
      </c>
      <c r="B1137" s="69" t="s">
        <v>20921</v>
      </c>
      <c r="C1137" s="69" t="s">
        <v>21431</v>
      </c>
      <c r="D1137" s="69" t="s">
        <v>15028</v>
      </c>
      <c r="E1137" s="69"/>
      <c r="F1137" s="69" t="s">
        <v>1235</v>
      </c>
      <c r="G1137" s="69" t="s">
        <v>1207</v>
      </c>
      <c r="H1137" s="69" t="s">
        <v>962</v>
      </c>
      <c r="I1137" s="70">
        <v>867.5</v>
      </c>
      <c r="J1137" s="69" t="s">
        <v>4591</v>
      </c>
      <c r="K1137" s="69" t="s">
        <v>21432</v>
      </c>
      <c r="L1137" s="70">
        <v>867.5</v>
      </c>
      <c r="M1137" s="69"/>
      <c r="N1137" s="69" t="s">
        <v>21433</v>
      </c>
      <c r="O1137" s="69"/>
      <c r="P1137" s="69" t="s">
        <v>2050</v>
      </c>
      <c r="Q1137" s="69" t="s">
        <v>7996</v>
      </c>
      <c r="R1137" s="69"/>
      <c r="S1137" s="70">
        <v>867.5</v>
      </c>
      <c r="T1137" s="70"/>
      <c r="U1137" s="69"/>
      <c r="V1137" s="69"/>
      <c r="W1137" s="69"/>
      <c r="X1137" s="69"/>
      <c r="Y1137" s="70"/>
      <c r="Z1137" s="69">
        <v>0</v>
      </c>
      <c r="AA1137" s="69" t="s">
        <v>989</v>
      </c>
      <c r="AB1137" s="69" t="s">
        <v>1144</v>
      </c>
      <c r="AC1137" s="69"/>
    </row>
    <row r="1138" spans="1:29" x14ac:dyDescent="0.25">
      <c r="A1138" s="71" t="s">
        <v>193</v>
      </c>
      <c r="B1138" s="71"/>
      <c r="C1138" s="71"/>
      <c r="D1138" s="71"/>
      <c r="E1138" s="71"/>
      <c r="F1138" s="71"/>
      <c r="G1138" s="71"/>
      <c r="H1138" s="71"/>
      <c r="I1138" s="72">
        <v>867.5</v>
      </c>
      <c r="J1138" s="71"/>
      <c r="K1138" s="71"/>
      <c r="L1138" s="72">
        <v>867.5</v>
      </c>
      <c r="M1138" s="72">
        <v>0</v>
      </c>
      <c r="N1138" s="71"/>
      <c r="O1138" s="71"/>
      <c r="P1138" s="71"/>
      <c r="Q1138" s="71"/>
      <c r="R1138" s="71"/>
      <c r="S1138" s="72">
        <v>867.5</v>
      </c>
      <c r="T1138" s="72">
        <v>0</v>
      </c>
      <c r="U1138" s="71"/>
      <c r="V1138" s="71"/>
      <c r="W1138" s="71"/>
      <c r="X1138" s="72">
        <v>867.5</v>
      </c>
      <c r="Y1138" s="72">
        <v>0</v>
      </c>
      <c r="Z1138" s="72">
        <v>0</v>
      </c>
      <c r="AA1138" s="69"/>
      <c r="AB1138" s="69"/>
      <c r="AC1138" s="69"/>
    </row>
    <row r="1139" spans="1:29" ht="20" x14ac:dyDescent="0.25">
      <c r="A1139" s="68" t="s">
        <v>21434</v>
      </c>
      <c r="B1139" s="69" t="s">
        <v>21435</v>
      </c>
      <c r="C1139" s="69" t="s">
        <v>21436</v>
      </c>
      <c r="D1139" s="69" t="s">
        <v>1876</v>
      </c>
      <c r="E1139" s="69" t="s">
        <v>19043</v>
      </c>
      <c r="F1139" s="69" t="s">
        <v>1235</v>
      </c>
      <c r="G1139" s="69" t="s">
        <v>6926</v>
      </c>
      <c r="H1139" s="69" t="s">
        <v>962</v>
      </c>
      <c r="I1139" s="70">
        <v>1036.54</v>
      </c>
      <c r="J1139" s="69" t="s">
        <v>4591</v>
      </c>
      <c r="K1139" s="69" t="s">
        <v>21437</v>
      </c>
      <c r="L1139" s="70">
        <v>1036.54</v>
      </c>
      <c r="M1139" s="69"/>
      <c r="N1139" s="69" t="s">
        <v>21438</v>
      </c>
      <c r="O1139" s="69"/>
      <c r="P1139" s="69" t="s">
        <v>2118</v>
      </c>
      <c r="Q1139" s="69" t="s">
        <v>7852</v>
      </c>
      <c r="R1139" s="69"/>
      <c r="S1139" s="70">
        <v>1036.54</v>
      </c>
      <c r="T1139" s="70"/>
      <c r="U1139" s="69" t="s">
        <v>2342</v>
      </c>
      <c r="V1139" s="73">
        <v>28</v>
      </c>
      <c r="W1139" s="69" t="s">
        <v>2342</v>
      </c>
      <c r="X1139" s="69"/>
      <c r="Y1139" s="70"/>
      <c r="Z1139" s="69">
        <v>0</v>
      </c>
      <c r="AA1139" s="69" t="s">
        <v>989</v>
      </c>
      <c r="AB1139" s="69" t="s">
        <v>1144</v>
      </c>
      <c r="AC1139" s="69"/>
    </row>
    <row r="1140" spans="1:29" x14ac:dyDescent="0.25">
      <c r="A1140" s="71" t="s">
        <v>193</v>
      </c>
      <c r="B1140" s="71"/>
      <c r="C1140" s="71"/>
      <c r="D1140" s="71"/>
      <c r="E1140" s="71"/>
      <c r="F1140" s="71"/>
      <c r="G1140" s="71"/>
      <c r="H1140" s="71"/>
      <c r="I1140" s="72">
        <v>1036.54</v>
      </c>
      <c r="J1140" s="71"/>
      <c r="K1140" s="71"/>
      <c r="L1140" s="72">
        <v>1036.54</v>
      </c>
      <c r="M1140" s="72">
        <v>0</v>
      </c>
      <c r="N1140" s="71"/>
      <c r="O1140" s="71"/>
      <c r="P1140" s="71"/>
      <c r="Q1140" s="71"/>
      <c r="R1140" s="71"/>
      <c r="S1140" s="72">
        <v>1036.54</v>
      </c>
      <c r="T1140" s="72">
        <v>1036.54</v>
      </c>
      <c r="U1140" s="71"/>
      <c r="V1140" s="71"/>
      <c r="W1140" s="71"/>
      <c r="X1140" s="72">
        <v>0</v>
      </c>
      <c r="Y1140" s="72">
        <v>0</v>
      </c>
      <c r="Z1140" s="72">
        <v>1036.54</v>
      </c>
      <c r="AA1140" s="69"/>
      <c r="AB1140" s="69"/>
      <c r="AC1140" s="69"/>
    </row>
    <row r="1141" spans="1:29" ht="30" x14ac:dyDescent="0.25">
      <c r="A1141" s="68" t="s">
        <v>21439</v>
      </c>
      <c r="B1141" s="69" t="s">
        <v>21399</v>
      </c>
      <c r="C1141" s="69" t="s">
        <v>21440</v>
      </c>
      <c r="D1141" s="69" t="s">
        <v>4623</v>
      </c>
      <c r="E1141" s="69" t="s">
        <v>19208</v>
      </c>
      <c r="F1141" s="69" t="s">
        <v>2134</v>
      </c>
      <c r="G1141" s="69" t="s">
        <v>1946</v>
      </c>
      <c r="H1141" s="69" t="s">
        <v>962</v>
      </c>
      <c r="I1141" s="70">
        <v>16455.099999999999</v>
      </c>
      <c r="J1141" s="69" t="s">
        <v>4591</v>
      </c>
      <c r="K1141" s="69" t="s">
        <v>21441</v>
      </c>
      <c r="L1141" s="70">
        <v>16455.099999999999</v>
      </c>
      <c r="M1141" s="69"/>
      <c r="N1141" s="69" t="s">
        <v>21442</v>
      </c>
      <c r="O1141" s="69"/>
      <c r="P1141" s="69" t="s">
        <v>3017</v>
      </c>
      <c r="Q1141" s="69" t="s">
        <v>17514</v>
      </c>
      <c r="R1141" s="69"/>
      <c r="S1141" s="70">
        <v>16455.099999999999</v>
      </c>
      <c r="T1141" s="70"/>
      <c r="U1141" s="69" t="s">
        <v>1088</v>
      </c>
      <c r="V1141" s="73">
        <v>44</v>
      </c>
      <c r="W1141" s="69" t="s">
        <v>1088</v>
      </c>
      <c r="X1141" s="69"/>
      <c r="Y1141" s="70"/>
      <c r="Z1141" s="69">
        <v>0</v>
      </c>
      <c r="AA1141" s="69" t="s">
        <v>989</v>
      </c>
      <c r="AB1141" s="69" t="s">
        <v>1144</v>
      </c>
      <c r="AC1141" s="69"/>
    </row>
    <row r="1142" spans="1:29" x14ac:dyDescent="0.25">
      <c r="A1142" s="71" t="s">
        <v>193</v>
      </c>
      <c r="B1142" s="71"/>
      <c r="C1142" s="71"/>
      <c r="D1142" s="71"/>
      <c r="E1142" s="71"/>
      <c r="F1142" s="71"/>
      <c r="G1142" s="71"/>
      <c r="H1142" s="71"/>
      <c r="I1142" s="72">
        <v>16455.099999999999</v>
      </c>
      <c r="J1142" s="71"/>
      <c r="K1142" s="71"/>
      <c r="L1142" s="72">
        <v>16455.099999999999</v>
      </c>
      <c r="M1142" s="72">
        <v>0</v>
      </c>
      <c r="N1142" s="71"/>
      <c r="O1142" s="71"/>
      <c r="P1142" s="71"/>
      <c r="Q1142" s="71"/>
      <c r="R1142" s="71"/>
      <c r="S1142" s="72">
        <v>16455.099999999999</v>
      </c>
      <c r="T1142" s="72">
        <v>16455.099999999999</v>
      </c>
      <c r="U1142" s="71"/>
      <c r="V1142" s="71"/>
      <c r="W1142" s="71"/>
      <c r="X1142" s="72">
        <v>0</v>
      </c>
      <c r="Y1142" s="72">
        <v>0</v>
      </c>
      <c r="Z1142" s="72">
        <v>16455.099999999999</v>
      </c>
      <c r="AA1142" s="69"/>
      <c r="AB1142" s="69"/>
      <c r="AC1142" s="69"/>
    </row>
    <row r="1143" spans="1:29" ht="30" x14ac:dyDescent="0.25">
      <c r="A1143" s="68" t="s">
        <v>21443</v>
      </c>
      <c r="B1143" s="69" t="s">
        <v>19774</v>
      </c>
      <c r="C1143" s="69" t="s">
        <v>21444</v>
      </c>
      <c r="D1143" s="69" t="s">
        <v>4623</v>
      </c>
      <c r="E1143" s="69" t="s">
        <v>19043</v>
      </c>
      <c r="F1143" s="69" t="s">
        <v>2134</v>
      </c>
      <c r="G1143" s="69" t="s">
        <v>1498</v>
      </c>
      <c r="H1143" s="69" t="s">
        <v>962</v>
      </c>
      <c r="I1143" s="70">
        <v>274.72000000000003</v>
      </c>
      <c r="J1143" s="69" t="s">
        <v>4591</v>
      </c>
      <c r="K1143" s="69" t="s">
        <v>21445</v>
      </c>
      <c r="L1143" s="70">
        <v>274.72000000000003</v>
      </c>
      <c r="M1143" s="69"/>
      <c r="N1143" s="69"/>
      <c r="O1143" s="69"/>
      <c r="P1143" s="69"/>
      <c r="Q1143" s="69"/>
      <c r="R1143" s="69"/>
      <c r="S1143" s="69"/>
      <c r="T1143" s="70"/>
      <c r="U1143" s="69"/>
      <c r="V1143" s="69"/>
      <c r="W1143" s="69"/>
      <c r="X1143" s="69"/>
      <c r="Y1143" s="70"/>
      <c r="Z1143" s="69">
        <v>0</v>
      </c>
      <c r="AA1143" s="69" t="s">
        <v>989</v>
      </c>
      <c r="AB1143" s="69" t="s">
        <v>1144</v>
      </c>
      <c r="AC1143" s="69"/>
    </row>
    <row r="1144" spans="1:29" x14ac:dyDescent="0.25">
      <c r="A1144" s="71" t="s">
        <v>193</v>
      </c>
      <c r="B1144" s="71"/>
      <c r="C1144" s="71"/>
      <c r="D1144" s="71"/>
      <c r="E1144" s="71"/>
      <c r="F1144" s="71"/>
      <c r="G1144" s="71"/>
      <c r="H1144" s="71"/>
      <c r="I1144" s="72">
        <v>274.72000000000003</v>
      </c>
      <c r="J1144" s="71"/>
      <c r="K1144" s="71"/>
      <c r="L1144" s="72">
        <v>274.72000000000003</v>
      </c>
      <c r="M1144" s="72">
        <v>0</v>
      </c>
      <c r="N1144" s="71"/>
      <c r="O1144" s="71"/>
      <c r="P1144" s="71"/>
      <c r="Q1144" s="71"/>
      <c r="R1144" s="71"/>
      <c r="S1144" s="72">
        <v>0</v>
      </c>
      <c r="T1144" s="72">
        <v>0</v>
      </c>
      <c r="U1144" s="71"/>
      <c r="V1144" s="71"/>
      <c r="W1144" s="71"/>
      <c r="X1144" s="72">
        <v>0</v>
      </c>
      <c r="Y1144" s="72">
        <v>0</v>
      </c>
      <c r="Z1144" s="72">
        <v>0</v>
      </c>
      <c r="AA1144" s="69"/>
      <c r="AB1144" s="69"/>
      <c r="AC1144" s="69"/>
    </row>
    <row r="1145" spans="1:29" ht="30" x14ac:dyDescent="0.25">
      <c r="A1145" s="68" t="s">
        <v>21446</v>
      </c>
      <c r="B1145" s="69" t="s">
        <v>21447</v>
      </c>
      <c r="C1145" s="69" t="s">
        <v>21448</v>
      </c>
      <c r="D1145" s="69" t="s">
        <v>883</v>
      </c>
      <c r="E1145" s="69" t="s">
        <v>19043</v>
      </c>
      <c r="F1145" s="69" t="s">
        <v>2134</v>
      </c>
      <c r="G1145" s="69" t="s">
        <v>1455</v>
      </c>
      <c r="H1145" s="69" t="s">
        <v>962</v>
      </c>
      <c r="I1145" s="70">
        <v>8422.6</v>
      </c>
      <c r="J1145" s="69" t="s">
        <v>4591</v>
      </c>
      <c r="K1145" s="69" t="s">
        <v>21449</v>
      </c>
      <c r="L1145" s="70">
        <v>8422.6</v>
      </c>
      <c r="M1145" s="69"/>
      <c r="N1145" s="69" t="s">
        <v>21450</v>
      </c>
      <c r="O1145" s="69"/>
      <c r="P1145" s="69" t="s">
        <v>1048</v>
      </c>
      <c r="Q1145" s="69" t="s">
        <v>3201</v>
      </c>
      <c r="R1145" s="69"/>
      <c r="S1145" s="70">
        <v>8422.6</v>
      </c>
      <c r="T1145" s="70"/>
      <c r="U1145" s="69" t="s">
        <v>1286</v>
      </c>
      <c r="V1145" s="73">
        <v>60</v>
      </c>
      <c r="W1145" s="69" t="s">
        <v>1286</v>
      </c>
      <c r="X1145" s="69"/>
      <c r="Y1145" s="70"/>
      <c r="Z1145" s="69">
        <v>0</v>
      </c>
      <c r="AA1145" s="69" t="s">
        <v>989</v>
      </c>
      <c r="AB1145" s="69" t="s">
        <v>1144</v>
      </c>
      <c r="AC1145" s="69"/>
    </row>
    <row r="1146" spans="1:29" x14ac:dyDescent="0.25">
      <c r="A1146" s="71" t="s">
        <v>193</v>
      </c>
      <c r="B1146" s="71"/>
      <c r="C1146" s="71"/>
      <c r="D1146" s="71"/>
      <c r="E1146" s="71"/>
      <c r="F1146" s="71"/>
      <c r="G1146" s="71"/>
      <c r="H1146" s="71"/>
      <c r="I1146" s="72">
        <v>8422.6</v>
      </c>
      <c r="J1146" s="71"/>
      <c r="K1146" s="71"/>
      <c r="L1146" s="72">
        <v>8422.6</v>
      </c>
      <c r="M1146" s="72">
        <v>0</v>
      </c>
      <c r="N1146" s="71"/>
      <c r="O1146" s="71"/>
      <c r="P1146" s="71"/>
      <c r="Q1146" s="71"/>
      <c r="R1146" s="71"/>
      <c r="S1146" s="72">
        <v>8422.6</v>
      </c>
      <c r="T1146" s="72">
        <v>8422.6</v>
      </c>
      <c r="U1146" s="71"/>
      <c r="V1146" s="71"/>
      <c r="W1146" s="71"/>
      <c r="X1146" s="72">
        <v>0</v>
      </c>
      <c r="Y1146" s="72">
        <v>0</v>
      </c>
      <c r="Z1146" s="72">
        <v>8422.6</v>
      </c>
      <c r="AA1146" s="69"/>
      <c r="AB1146" s="69"/>
      <c r="AC1146" s="69"/>
    </row>
    <row r="1147" spans="1:29" ht="30" x14ac:dyDescent="0.25">
      <c r="A1147" s="68" t="s">
        <v>21451</v>
      </c>
      <c r="B1147" s="69" t="s">
        <v>21452</v>
      </c>
      <c r="C1147" s="69" t="s">
        <v>21453</v>
      </c>
      <c r="D1147" s="69" t="s">
        <v>1876</v>
      </c>
      <c r="E1147" s="69"/>
      <c r="F1147" s="69" t="s">
        <v>2134</v>
      </c>
      <c r="G1147" s="69" t="s">
        <v>2004</v>
      </c>
      <c r="H1147" s="69" t="s">
        <v>962</v>
      </c>
      <c r="I1147" s="70">
        <v>10752.2</v>
      </c>
      <c r="J1147" s="69" t="s">
        <v>4591</v>
      </c>
      <c r="K1147" s="69" t="s">
        <v>21454</v>
      </c>
      <c r="L1147" s="70">
        <v>10752.2</v>
      </c>
      <c r="M1147" s="69"/>
      <c r="N1147" s="69"/>
      <c r="O1147" s="69"/>
      <c r="P1147" s="69"/>
      <c r="Q1147" s="69"/>
      <c r="R1147" s="69"/>
      <c r="S1147" s="69"/>
      <c r="T1147" s="70"/>
      <c r="U1147" s="69"/>
      <c r="V1147" s="69"/>
      <c r="W1147" s="69"/>
      <c r="X1147" s="69"/>
      <c r="Y1147" s="70"/>
      <c r="Z1147" s="69">
        <v>0</v>
      </c>
      <c r="AA1147" s="69" t="s">
        <v>989</v>
      </c>
      <c r="AB1147" s="69" t="s">
        <v>1144</v>
      </c>
      <c r="AC1147" s="69"/>
    </row>
    <row r="1148" spans="1:29" x14ac:dyDescent="0.25">
      <c r="A1148" s="71" t="s">
        <v>193</v>
      </c>
      <c r="B1148" s="71"/>
      <c r="C1148" s="71"/>
      <c r="D1148" s="71"/>
      <c r="E1148" s="71"/>
      <c r="F1148" s="71"/>
      <c r="G1148" s="71"/>
      <c r="H1148" s="71"/>
      <c r="I1148" s="72">
        <v>10752.2</v>
      </c>
      <c r="J1148" s="71"/>
      <c r="K1148" s="71"/>
      <c r="L1148" s="72">
        <v>10752.2</v>
      </c>
      <c r="M1148" s="72">
        <v>0</v>
      </c>
      <c r="N1148" s="71"/>
      <c r="O1148" s="71"/>
      <c r="P1148" s="71"/>
      <c r="Q1148" s="71"/>
      <c r="R1148" s="71"/>
      <c r="S1148" s="72">
        <v>0</v>
      </c>
      <c r="T1148" s="72">
        <v>0</v>
      </c>
      <c r="U1148" s="71"/>
      <c r="V1148" s="71"/>
      <c r="W1148" s="71"/>
      <c r="X1148" s="72">
        <v>0</v>
      </c>
      <c r="Y1148" s="72">
        <v>0</v>
      </c>
      <c r="Z1148" s="72">
        <v>0</v>
      </c>
      <c r="AA1148" s="69"/>
      <c r="AB1148" s="69"/>
      <c r="AC1148" s="69"/>
    </row>
    <row r="1149" spans="1:29" ht="30" x14ac:dyDescent="0.25">
      <c r="A1149" s="68" t="s">
        <v>21455</v>
      </c>
      <c r="B1149" s="69" t="s">
        <v>19484</v>
      </c>
      <c r="C1149" s="69" t="s">
        <v>21456</v>
      </c>
      <c r="D1149" s="69" t="s">
        <v>4813</v>
      </c>
      <c r="E1149" s="69"/>
      <c r="F1149" s="69" t="s">
        <v>2134</v>
      </c>
      <c r="G1149" s="69" t="s">
        <v>1646</v>
      </c>
      <c r="H1149" s="69" t="s">
        <v>962</v>
      </c>
      <c r="I1149" s="70">
        <v>19846.259999999998</v>
      </c>
      <c r="J1149" s="69" t="s">
        <v>4591</v>
      </c>
      <c r="K1149" s="69" t="s">
        <v>21457</v>
      </c>
      <c r="L1149" s="70">
        <v>19846.259999999998</v>
      </c>
      <c r="M1149" s="69"/>
      <c r="N1149" s="69" t="s">
        <v>21458</v>
      </c>
      <c r="O1149" s="69"/>
      <c r="P1149" s="69" t="s">
        <v>1025</v>
      </c>
      <c r="Q1149" s="69" t="s">
        <v>2229</v>
      </c>
      <c r="R1149" s="69"/>
      <c r="S1149" s="70">
        <v>19846.259999999998</v>
      </c>
      <c r="T1149" s="70"/>
      <c r="U1149" s="69" t="s">
        <v>2229</v>
      </c>
      <c r="V1149" s="73">
        <v>45</v>
      </c>
      <c r="W1149" s="69" t="s">
        <v>2229</v>
      </c>
      <c r="X1149" s="69"/>
      <c r="Y1149" s="70"/>
      <c r="Z1149" s="69">
        <v>0</v>
      </c>
      <c r="AA1149" s="69" t="s">
        <v>989</v>
      </c>
      <c r="AB1149" s="69" t="s">
        <v>1144</v>
      </c>
      <c r="AC1149" s="69"/>
    </row>
    <row r="1150" spans="1:29" x14ac:dyDescent="0.25">
      <c r="A1150" s="71" t="s">
        <v>193</v>
      </c>
      <c r="B1150" s="71"/>
      <c r="C1150" s="71"/>
      <c r="D1150" s="71"/>
      <c r="E1150" s="71"/>
      <c r="F1150" s="71"/>
      <c r="G1150" s="71"/>
      <c r="H1150" s="71"/>
      <c r="I1150" s="72">
        <v>19846.259999999998</v>
      </c>
      <c r="J1150" s="71"/>
      <c r="K1150" s="71"/>
      <c r="L1150" s="72">
        <v>19846.259999999998</v>
      </c>
      <c r="M1150" s="72">
        <v>0</v>
      </c>
      <c r="N1150" s="71"/>
      <c r="O1150" s="71"/>
      <c r="P1150" s="71"/>
      <c r="Q1150" s="71"/>
      <c r="R1150" s="71"/>
      <c r="S1150" s="72">
        <v>19846.259999999998</v>
      </c>
      <c r="T1150" s="72">
        <v>19846.259999999998</v>
      </c>
      <c r="U1150" s="71"/>
      <c r="V1150" s="71"/>
      <c r="W1150" s="71"/>
      <c r="X1150" s="72">
        <v>0</v>
      </c>
      <c r="Y1150" s="72">
        <v>0</v>
      </c>
      <c r="Z1150" s="72">
        <v>19846.259999999998</v>
      </c>
      <c r="AA1150" s="69"/>
      <c r="AB1150" s="69"/>
      <c r="AC1150" s="69"/>
    </row>
    <row r="1151" spans="1:29" ht="30" x14ac:dyDescent="0.25">
      <c r="A1151" s="68" t="s">
        <v>21459</v>
      </c>
      <c r="B1151" s="69" t="s">
        <v>21460</v>
      </c>
      <c r="C1151" s="69" t="s">
        <v>21461</v>
      </c>
      <c r="D1151" s="69" t="s">
        <v>4623</v>
      </c>
      <c r="E1151" s="69" t="s">
        <v>19043</v>
      </c>
      <c r="F1151" s="69" t="s">
        <v>993</v>
      </c>
      <c r="G1151" s="69" t="s">
        <v>1669</v>
      </c>
      <c r="H1151" s="69" t="s">
        <v>962</v>
      </c>
      <c r="I1151" s="70">
        <v>2864.02</v>
      </c>
      <c r="J1151" s="69" t="s">
        <v>4591</v>
      </c>
      <c r="K1151" s="69" t="s">
        <v>21462</v>
      </c>
      <c r="L1151" s="70">
        <v>2864.02</v>
      </c>
      <c r="M1151" s="69"/>
      <c r="N1151" s="69" t="s">
        <v>21463</v>
      </c>
      <c r="O1151" s="69"/>
      <c r="P1151" s="69" t="s">
        <v>2620</v>
      </c>
      <c r="Q1151" s="69" t="s">
        <v>7996</v>
      </c>
      <c r="R1151" s="69"/>
      <c r="S1151" s="70">
        <v>2864.02</v>
      </c>
      <c r="T1151" s="70"/>
      <c r="U1151" s="69" t="s">
        <v>2118</v>
      </c>
      <c r="V1151" s="73">
        <v>53</v>
      </c>
      <c r="W1151" s="69" t="s">
        <v>2118</v>
      </c>
      <c r="X1151" s="69"/>
      <c r="Y1151" s="70"/>
      <c r="Z1151" s="69">
        <v>0</v>
      </c>
      <c r="AA1151" s="69" t="s">
        <v>989</v>
      </c>
      <c r="AB1151" s="69" t="s">
        <v>1144</v>
      </c>
      <c r="AC1151" s="69"/>
    </row>
    <row r="1152" spans="1:29" x14ac:dyDescent="0.25">
      <c r="A1152" s="71" t="s">
        <v>193</v>
      </c>
      <c r="B1152" s="71"/>
      <c r="C1152" s="71"/>
      <c r="D1152" s="71"/>
      <c r="E1152" s="71"/>
      <c r="F1152" s="71"/>
      <c r="G1152" s="71"/>
      <c r="H1152" s="71"/>
      <c r="I1152" s="72">
        <v>2864.02</v>
      </c>
      <c r="J1152" s="71"/>
      <c r="K1152" s="71"/>
      <c r="L1152" s="72">
        <v>2864.02</v>
      </c>
      <c r="M1152" s="72">
        <v>0</v>
      </c>
      <c r="N1152" s="71"/>
      <c r="O1152" s="71"/>
      <c r="P1152" s="71"/>
      <c r="Q1152" s="71"/>
      <c r="R1152" s="71"/>
      <c r="S1152" s="72">
        <v>2864.02</v>
      </c>
      <c r="T1152" s="72">
        <v>2864.02</v>
      </c>
      <c r="U1152" s="71"/>
      <c r="V1152" s="71"/>
      <c r="W1152" s="71"/>
      <c r="X1152" s="72">
        <v>0</v>
      </c>
      <c r="Y1152" s="72">
        <v>0</v>
      </c>
      <c r="Z1152" s="72">
        <v>2864.02</v>
      </c>
      <c r="AA1152" s="69"/>
      <c r="AB1152" s="69"/>
      <c r="AC1152" s="69"/>
    </row>
    <row r="1153" spans="1:29" ht="30" x14ac:dyDescent="0.25">
      <c r="A1153" s="68" t="s">
        <v>21464</v>
      </c>
      <c r="B1153" s="69" t="s">
        <v>21399</v>
      </c>
      <c r="C1153" s="69" t="s">
        <v>21465</v>
      </c>
      <c r="D1153" s="69" t="s">
        <v>4972</v>
      </c>
      <c r="E1153" s="69"/>
      <c r="F1153" s="69" t="s">
        <v>993</v>
      </c>
      <c r="G1153" s="69" t="s">
        <v>1207</v>
      </c>
      <c r="H1153" s="69" t="s">
        <v>962</v>
      </c>
      <c r="I1153" s="70">
        <v>3512.3</v>
      </c>
      <c r="J1153" s="69" t="s">
        <v>4591</v>
      </c>
      <c r="K1153" s="69" t="s">
        <v>21343</v>
      </c>
      <c r="L1153" s="70">
        <v>3512.3</v>
      </c>
      <c r="M1153" s="69"/>
      <c r="N1153" s="69" t="s">
        <v>21344</v>
      </c>
      <c r="O1153" s="69"/>
      <c r="P1153" s="69" t="s">
        <v>2118</v>
      </c>
      <c r="Q1153" s="69" t="s">
        <v>2118</v>
      </c>
      <c r="R1153" s="69"/>
      <c r="S1153" s="70">
        <v>3512.3</v>
      </c>
      <c r="T1153" s="70"/>
      <c r="U1153" s="69" t="s">
        <v>2118</v>
      </c>
      <c r="V1153" s="73">
        <v>0</v>
      </c>
      <c r="W1153" s="69" t="s">
        <v>2118</v>
      </c>
      <c r="X1153" s="69"/>
      <c r="Y1153" s="70"/>
      <c r="Z1153" s="69">
        <v>0</v>
      </c>
      <c r="AA1153" s="69" t="s">
        <v>989</v>
      </c>
      <c r="AB1153" s="69" t="s">
        <v>1144</v>
      </c>
      <c r="AC1153" s="69"/>
    </row>
    <row r="1154" spans="1:29" x14ac:dyDescent="0.25">
      <c r="A1154" s="71" t="s">
        <v>193</v>
      </c>
      <c r="B1154" s="71"/>
      <c r="C1154" s="71"/>
      <c r="D1154" s="71"/>
      <c r="E1154" s="71"/>
      <c r="F1154" s="71"/>
      <c r="G1154" s="71"/>
      <c r="H1154" s="71"/>
      <c r="I1154" s="72">
        <v>3512.3</v>
      </c>
      <c r="J1154" s="71"/>
      <c r="K1154" s="71"/>
      <c r="L1154" s="72">
        <v>3512.3</v>
      </c>
      <c r="M1154" s="72">
        <v>0</v>
      </c>
      <c r="N1154" s="71"/>
      <c r="O1154" s="71"/>
      <c r="P1154" s="71"/>
      <c r="Q1154" s="71"/>
      <c r="R1154" s="71"/>
      <c r="S1154" s="72">
        <v>3512.3</v>
      </c>
      <c r="T1154" s="72">
        <v>2496</v>
      </c>
      <c r="U1154" s="71"/>
      <c r="V1154" s="71"/>
      <c r="W1154" s="71"/>
      <c r="X1154" s="72">
        <v>1016.3000000000002</v>
      </c>
      <c r="Y1154" s="72">
        <v>0</v>
      </c>
      <c r="Z1154" s="72">
        <v>2496</v>
      </c>
      <c r="AA1154" s="69"/>
      <c r="AB1154" s="69"/>
      <c r="AC1154" s="69"/>
    </row>
    <row r="1155" spans="1:29" ht="30" x14ac:dyDescent="0.25">
      <c r="A1155" s="68" t="s">
        <v>21466</v>
      </c>
      <c r="B1155" s="69" t="s">
        <v>19059</v>
      </c>
      <c r="C1155" s="69" t="s">
        <v>21467</v>
      </c>
      <c r="D1155" s="69" t="s">
        <v>3313</v>
      </c>
      <c r="E1155" s="69" t="s">
        <v>21468</v>
      </c>
      <c r="F1155" s="69" t="s">
        <v>993</v>
      </c>
      <c r="G1155" s="69" t="s">
        <v>1498</v>
      </c>
      <c r="H1155" s="69" t="s">
        <v>962</v>
      </c>
      <c r="I1155" s="70">
        <v>836.85</v>
      </c>
      <c r="J1155" s="69" t="s">
        <v>4591</v>
      </c>
      <c r="K1155" s="69" t="s">
        <v>21469</v>
      </c>
      <c r="L1155" s="70">
        <v>836.85</v>
      </c>
      <c r="M1155" s="69"/>
      <c r="N1155" s="69" t="s">
        <v>21470</v>
      </c>
      <c r="O1155" s="69"/>
      <c r="P1155" s="69" t="s">
        <v>1728</v>
      </c>
      <c r="Q1155" s="69" t="s">
        <v>1728</v>
      </c>
      <c r="R1155" s="69"/>
      <c r="S1155" s="70">
        <v>836.85</v>
      </c>
      <c r="T1155" s="70"/>
      <c r="U1155" s="69" t="s">
        <v>1728</v>
      </c>
      <c r="V1155" s="73">
        <v>0</v>
      </c>
      <c r="W1155" s="69" t="s">
        <v>1728</v>
      </c>
      <c r="X1155" s="69"/>
      <c r="Y1155" s="70"/>
      <c r="Z1155" s="69">
        <v>0</v>
      </c>
      <c r="AA1155" s="69" t="s">
        <v>989</v>
      </c>
      <c r="AB1155" s="69" t="s">
        <v>1144</v>
      </c>
      <c r="AC1155" s="69"/>
    </row>
    <row r="1156" spans="1:29" x14ac:dyDescent="0.25">
      <c r="A1156" s="71" t="s">
        <v>193</v>
      </c>
      <c r="B1156" s="71"/>
      <c r="C1156" s="71"/>
      <c r="D1156" s="71"/>
      <c r="E1156" s="71"/>
      <c r="F1156" s="71"/>
      <c r="G1156" s="71"/>
      <c r="H1156" s="71"/>
      <c r="I1156" s="72">
        <v>836.85</v>
      </c>
      <c r="J1156" s="71"/>
      <c r="K1156" s="71"/>
      <c r="L1156" s="72">
        <v>836.85</v>
      </c>
      <c r="M1156" s="72">
        <v>0</v>
      </c>
      <c r="N1156" s="71"/>
      <c r="O1156" s="71"/>
      <c r="P1156" s="71"/>
      <c r="Q1156" s="71"/>
      <c r="R1156" s="71"/>
      <c r="S1156" s="72">
        <v>836.85</v>
      </c>
      <c r="T1156" s="72">
        <v>836.85</v>
      </c>
      <c r="U1156" s="71"/>
      <c r="V1156" s="71"/>
      <c r="W1156" s="71"/>
      <c r="X1156" s="72">
        <v>0</v>
      </c>
      <c r="Y1156" s="72">
        <v>0</v>
      </c>
      <c r="Z1156" s="72">
        <v>836.85</v>
      </c>
      <c r="AA1156" s="69"/>
      <c r="AB1156" s="69"/>
      <c r="AC1156" s="69"/>
    </row>
    <row r="1157" spans="1:29" ht="20" x14ac:dyDescent="0.25">
      <c r="A1157" s="68" t="s">
        <v>21471</v>
      </c>
      <c r="B1157" s="69" t="s">
        <v>19396</v>
      </c>
      <c r="C1157" s="69" t="s">
        <v>21472</v>
      </c>
      <c r="D1157" s="69" t="s">
        <v>883</v>
      </c>
      <c r="E1157" s="69" t="s">
        <v>21468</v>
      </c>
      <c r="F1157" s="69" t="s">
        <v>993</v>
      </c>
      <c r="G1157" s="69" t="s">
        <v>1455</v>
      </c>
      <c r="H1157" s="69" t="s">
        <v>962</v>
      </c>
      <c r="I1157" s="70">
        <v>2400</v>
      </c>
      <c r="J1157" s="69" t="s">
        <v>4591</v>
      </c>
      <c r="K1157" s="69" t="s">
        <v>21473</v>
      </c>
      <c r="L1157" s="70">
        <v>2400</v>
      </c>
      <c r="M1157" s="69"/>
      <c r="N1157" s="69" t="s">
        <v>21474</v>
      </c>
      <c r="O1157" s="69"/>
      <c r="P1157" s="69" t="s">
        <v>1048</v>
      </c>
      <c r="Q1157" s="69" t="s">
        <v>3055</v>
      </c>
      <c r="R1157" s="69"/>
      <c r="S1157" s="70">
        <v>2400</v>
      </c>
      <c r="T1157" s="70"/>
      <c r="U1157" s="69" t="s">
        <v>1286</v>
      </c>
      <c r="V1157" s="73">
        <v>60</v>
      </c>
      <c r="W1157" s="69" t="s">
        <v>1286</v>
      </c>
      <c r="X1157" s="69"/>
      <c r="Y1157" s="70"/>
      <c r="Z1157" s="69">
        <v>0</v>
      </c>
      <c r="AA1157" s="69" t="s">
        <v>989</v>
      </c>
      <c r="AB1157" s="69" t="s">
        <v>1144</v>
      </c>
      <c r="AC1157" s="69"/>
    </row>
    <row r="1158" spans="1:29" x14ac:dyDescent="0.25">
      <c r="A1158" s="71" t="s">
        <v>193</v>
      </c>
      <c r="B1158" s="71"/>
      <c r="C1158" s="71"/>
      <c r="D1158" s="71"/>
      <c r="E1158" s="71"/>
      <c r="F1158" s="71"/>
      <c r="G1158" s="71"/>
      <c r="H1158" s="71"/>
      <c r="I1158" s="72">
        <v>2400</v>
      </c>
      <c r="J1158" s="71"/>
      <c r="K1158" s="71"/>
      <c r="L1158" s="72">
        <v>2400</v>
      </c>
      <c r="M1158" s="72">
        <v>0</v>
      </c>
      <c r="N1158" s="71"/>
      <c r="O1158" s="71"/>
      <c r="P1158" s="71"/>
      <c r="Q1158" s="71"/>
      <c r="R1158" s="71"/>
      <c r="S1158" s="72">
        <v>2400</v>
      </c>
      <c r="T1158" s="72">
        <v>2400</v>
      </c>
      <c r="U1158" s="71"/>
      <c r="V1158" s="71"/>
      <c r="W1158" s="71"/>
      <c r="X1158" s="72">
        <v>0</v>
      </c>
      <c r="Y1158" s="72">
        <v>0</v>
      </c>
      <c r="Z1158" s="72">
        <v>2400</v>
      </c>
      <c r="AA1158" s="69"/>
      <c r="AB1158" s="69"/>
      <c r="AC1158" s="69"/>
    </row>
    <row r="1159" spans="1:29" ht="30" x14ac:dyDescent="0.25">
      <c r="A1159" s="68" t="s">
        <v>21475</v>
      </c>
      <c r="B1159" s="69" t="s">
        <v>21476</v>
      </c>
      <c r="C1159" s="69" t="s">
        <v>21477</v>
      </c>
      <c r="D1159" s="69" t="s">
        <v>4589</v>
      </c>
      <c r="E1159" s="69" t="s">
        <v>19043</v>
      </c>
      <c r="F1159" s="69" t="s">
        <v>993</v>
      </c>
      <c r="G1159" s="69" t="s">
        <v>2211</v>
      </c>
      <c r="H1159" s="69" t="s">
        <v>962</v>
      </c>
      <c r="I1159" s="70">
        <v>3907.5</v>
      </c>
      <c r="J1159" s="69" t="s">
        <v>4591</v>
      </c>
      <c r="K1159" s="69" t="s">
        <v>21478</v>
      </c>
      <c r="L1159" s="70">
        <v>3907.5</v>
      </c>
      <c r="M1159" s="69"/>
      <c r="N1159" s="69" t="s">
        <v>21479</v>
      </c>
      <c r="O1159" s="69"/>
      <c r="P1159" s="69" t="s">
        <v>2342</v>
      </c>
      <c r="Q1159" s="69" t="s">
        <v>2342</v>
      </c>
      <c r="R1159" s="69"/>
      <c r="S1159" s="70">
        <v>3907.5</v>
      </c>
      <c r="T1159" s="70"/>
      <c r="U1159" s="69" t="s">
        <v>2342</v>
      </c>
      <c r="V1159" s="73">
        <v>0</v>
      </c>
      <c r="W1159" s="69" t="s">
        <v>2342</v>
      </c>
      <c r="X1159" s="69"/>
      <c r="Y1159" s="70"/>
      <c r="Z1159" s="69">
        <v>0</v>
      </c>
      <c r="AA1159" s="69" t="s">
        <v>989</v>
      </c>
      <c r="AB1159" s="69" t="s">
        <v>1144</v>
      </c>
      <c r="AC1159" s="69"/>
    </row>
    <row r="1160" spans="1:29" x14ac:dyDescent="0.25">
      <c r="A1160" s="71" t="s">
        <v>193</v>
      </c>
      <c r="B1160" s="71"/>
      <c r="C1160" s="71"/>
      <c r="D1160" s="71"/>
      <c r="E1160" s="71"/>
      <c r="F1160" s="71"/>
      <c r="G1160" s="71"/>
      <c r="H1160" s="71"/>
      <c r="I1160" s="72">
        <v>3907.5</v>
      </c>
      <c r="J1160" s="71"/>
      <c r="K1160" s="71"/>
      <c r="L1160" s="72">
        <v>3907.5</v>
      </c>
      <c r="M1160" s="72">
        <v>0</v>
      </c>
      <c r="N1160" s="71"/>
      <c r="O1160" s="71"/>
      <c r="P1160" s="71"/>
      <c r="Q1160" s="71"/>
      <c r="R1160" s="71"/>
      <c r="S1160" s="72">
        <v>3907.5</v>
      </c>
      <c r="T1160" s="72">
        <v>3907.5</v>
      </c>
      <c r="U1160" s="71"/>
      <c r="V1160" s="71"/>
      <c r="W1160" s="71"/>
      <c r="X1160" s="72">
        <v>0</v>
      </c>
      <c r="Y1160" s="72">
        <v>0</v>
      </c>
      <c r="Z1160" s="72">
        <v>3907.5</v>
      </c>
      <c r="AA1160" s="69"/>
      <c r="AB1160" s="69"/>
      <c r="AC1160" s="69"/>
    </row>
    <row r="1161" spans="1:29" ht="30" x14ac:dyDescent="0.25">
      <c r="A1161" s="68" t="s">
        <v>21480</v>
      </c>
      <c r="B1161" s="69" t="s">
        <v>19205</v>
      </c>
      <c r="C1161" s="69" t="s">
        <v>21481</v>
      </c>
      <c r="D1161" s="69" t="s">
        <v>1885</v>
      </c>
      <c r="E1161" s="69"/>
      <c r="F1161" s="69" t="s">
        <v>993</v>
      </c>
      <c r="G1161" s="69" t="s">
        <v>1728</v>
      </c>
      <c r="H1161" s="69" t="s">
        <v>962</v>
      </c>
      <c r="I1161" s="70">
        <v>6703.2</v>
      </c>
      <c r="J1161" s="69" t="s">
        <v>4591</v>
      </c>
      <c r="K1161" s="69" t="s">
        <v>21482</v>
      </c>
      <c r="L1161" s="70">
        <v>6703.2</v>
      </c>
      <c r="M1161" s="69"/>
      <c r="N1161" s="69"/>
      <c r="O1161" s="69"/>
      <c r="P1161" s="69"/>
      <c r="Q1161" s="69"/>
      <c r="R1161" s="69"/>
      <c r="S1161" s="69"/>
      <c r="T1161" s="70"/>
      <c r="U1161" s="69"/>
      <c r="V1161" s="69"/>
      <c r="W1161" s="69"/>
      <c r="X1161" s="69"/>
      <c r="Y1161" s="70"/>
      <c r="Z1161" s="69">
        <v>0</v>
      </c>
      <c r="AA1161" s="69" t="s">
        <v>989</v>
      </c>
      <c r="AB1161" s="69" t="s">
        <v>967</v>
      </c>
      <c r="AC1161" s="69"/>
    </row>
    <row r="1162" spans="1:29" x14ac:dyDescent="0.25">
      <c r="A1162" s="71" t="s">
        <v>193</v>
      </c>
      <c r="B1162" s="71"/>
      <c r="C1162" s="71"/>
      <c r="D1162" s="71"/>
      <c r="E1162" s="71"/>
      <c r="F1162" s="71"/>
      <c r="G1162" s="71"/>
      <c r="H1162" s="71"/>
      <c r="I1162" s="72">
        <v>6703.2</v>
      </c>
      <c r="J1162" s="71"/>
      <c r="K1162" s="71"/>
      <c r="L1162" s="72">
        <v>6703.2</v>
      </c>
      <c r="M1162" s="72">
        <v>0</v>
      </c>
      <c r="N1162" s="71"/>
      <c r="O1162" s="71"/>
      <c r="P1162" s="71"/>
      <c r="Q1162" s="71"/>
      <c r="R1162" s="71"/>
      <c r="S1162" s="72">
        <v>0</v>
      </c>
      <c r="T1162" s="72">
        <v>0</v>
      </c>
      <c r="U1162" s="71"/>
      <c r="V1162" s="71"/>
      <c r="W1162" s="71"/>
      <c r="X1162" s="72">
        <v>0</v>
      </c>
      <c r="Y1162" s="72">
        <v>0</v>
      </c>
      <c r="Z1162" s="72">
        <v>0</v>
      </c>
      <c r="AA1162" s="69"/>
      <c r="AB1162" s="69"/>
      <c r="AC1162" s="69"/>
    </row>
    <row r="1163" spans="1:29" ht="40" x14ac:dyDescent="0.25">
      <c r="A1163" s="68" t="s">
        <v>21483</v>
      </c>
      <c r="B1163" s="69" t="s">
        <v>21484</v>
      </c>
      <c r="C1163" s="69" t="s">
        <v>21485</v>
      </c>
      <c r="D1163" s="69" t="s">
        <v>890</v>
      </c>
      <c r="E1163" s="69" t="s">
        <v>19043</v>
      </c>
      <c r="F1163" s="69" t="s">
        <v>1480</v>
      </c>
      <c r="G1163" s="69" t="s">
        <v>7422</v>
      </c>
      <c r="H1163" s="69" t="s">
        <v>962</v>
      </c>
      <c r="I1163" s="70">
        <v>1983.7</v>
      </c>
      <c r="J1163" s="69" t="s">
        <v>4591</v>
      </c>
      <c r="K1163" s="69" t="s">
        <v>21486</v>
      </c>
      <c r="L1163" s="70">
        <v>1983.7</v>
      </c>
      <c r="M1163" s="69"/>
      <c r="N1163" s="69" t="s">
        <v>21487</v>
      </c>
      <c r="O1163" s="69"/>
      <c r="P1163" s="69" t="s">
        <v>4510</v>
      </c>
      <c r="Q1163" s="69" t="s">
        <v>1019</v>
      </c>
      <c r="R1163" s="69"/>
      <c r="S1163" s="70">
        <v>1983.7</v>
      </c>
      <c r="T1163" s="70"/>
      <c r="U1163" s="69" t="s">
        <v>1195</v>
      </c>
      <c r="V1163" s="73">
        <v>25</v>
      </c>
      <c r="W1163" s="69" t="s">
        <v>1195</v>
      </c>
      <c r="X1163" s="69"/>
      <c r="Y1163" s="70"/>
      <c r="Z1163" s="69">
        <v>0</v>
      </c>
      <c r="AA1163" s="69" t="s">
        <v>989</v>
      </c>
      <c r="AB1163" s="69" t="s">
        <v>1144</v>
      </c>
      <c r="AC1163" s="69"/>
    </row>
    <row r="1164" spans="1:29" x14ac:dyDescent="0.25">
      <c r="A1164" s="71" t="s">
        <v>193</v>
      </c>
      <c r="B1164" s="71"/>
      <c r="C1164" s="71"/>
      <c r="D1164" s="71"/>
      <c r="E1164" s="71"/>
      <c r="F1164" s="71"/>
      <c r="G1164" s="71"/>
      <c r="H1164" s="71"/>
      <c r="I1164" s="72">
        <v>1983.7</v>
      </c>
      <c r="J1164" s="71"/>
      <c r="K1164" s="71"/>
      <c r="L1164" s="72">
        <v>1983.7</v>
      </c>
      <c r="M1164" s="72">
        <v>0</v>
      </c>
      <c r="N1164" s="71"/>
      <c r="O1164" s="71"/>
      <c r="P1164" s="71"/>
      <c r="Q1164" s="71"/>
      <c r="R1164" s="71"/>
      <c r="S1164" s="72">
        <v>1983.7</v>
      </c>
      <c r="T1164" s="72">
        <v>1983.7</v>
      </c>
      <c r="U1164" s="71"/>
      <c r="V1164" s="71"/>
      <c r="W1164" s="71"/>
      <c r="X1164" s="72">
        <v>0</v>
      </c>
      <c r="Y1164" s="72">
        <v>0</v>
      </c>
      <c r="Z1164" s="72">
        <v>1983.7</v>
      </c>
      <c r="AA1164" s="69"/>
      <c r="AB1164" s="69"/>
      <c r="AC1164" s="69"/>
    </row>
    <row r="1165" spans="1:29" ht="30" x14ac:dyDescent="0.25">
      <c r="A1165" s="68" t="s">
        <v>21488</v>
      </c>
      <c r="B1165" s="69" t="s">
        <v>20816</v>
      </c>
      <c r="C1165" s="69" t="s">
        <v>21489</v>
      </c>
      <c r="D1165" s="69" t="s">
        <v>847</v>
      </c>
      <c r="E1165" s="69" t="s">
        <v>18976</v>
      </c>
      <c r="F1165" s="69" t="s">
        <v>1480</v>
      </c>
      <c r="G1165" s="69" t="s">
        <v>4510</v>
      </c>
      <c r="H1165" s="69" t="s">
        <v>962</v>
      </c>
      <c r="I1165" s="70">
        <v>2315</v>
      </c>
      <c r="J1165" s="69" t="s">
        <v>4591</v>
      </c>
      <c r="K1165" s="69" t="s">
        <v>21490</v>
      </c>
      <c r="L1165" s="70">
        <v>2315</v>
      </c>
      <c r="M1165" s="69"/>
      <c r="N1165" s="69" t="s">
        <v>21491</v>
      </c>
      <c r="O1165" s="69"/>
      <c r="P1165" s="69" t="s">
        <v>4510</v>
      </c>
      <c r="Q1165" s="69" t="s">
        <v>2229</v>
      </c>
      <c r="R1165" s="69"/>
      <c r="S1165" s="70">
        <v>2315</v>
      </c>
      <c r="T1165" s="70"/>
      <c r="U1165" s="69" t="s">
        <v>2229</v>
      </c>
      <c r="V1165" s="73">
        <v>48</v>
      </c>
      <c r="W1165" s="69" t="s">
        <v>2229</v>
      </c>
      <c r="X1165" s="69"/>
      <c r="Y1165" s="70"/>
      <c r="Z1165" s="69">
        <v>0</v>
      </c>
      <c r="AA1165" s="69" t="s">
        <v>989</v>
      </c>
      <c r="AB1165" s="69" t="s">
        <v>1144</v>
      </c>
      <c r="AC1165" s="69"/>
    </row>
    <row r="1166" spans="1:29" x14ac:dyDescent="0.25">
      <c r="A1166" s="71" t="s">
        <v>193</v>
      </c>
      <c r="B1166" s="71"/>
      <c r="C1166" s="71"/>
      <c r="D1166" s="71"/>
      <c r="E1166" s="71"/>
      <c r="F1166" s="71"/>
      <c r="G1166" s="71"/>
      <c r="H1166" s="71"/>
      <c r="I1166" s="72">
        <v>2315</v>
      </c>
      <c r="J1166" s="71"/>
      <c r="K1166" s="71"/>
      <c r="L1166" s="72">
        <v>2315</v>
      </c>
      <c r="M1166" s="72">
        <v>0</v>
      </c>
      <c r="N1166" s="71"/>
      <c r="O1166" s="71"/>
      <c r="P1166" s="71"/>
      <c r="Q1166" s="71"/>
      <c r="R1166" s="71"/>
      <c r="S1166" s="72">
        <v>2315</v>
      </c>
      <c r="T1166" s="72">
        <v>2315</v>
      </c>
      <c r="U1166" s="71"/>
      <c r="V1166" s="71"/>
      <c r="W1166" s="71"/>
      <c r="X1166" s="72">
        <v>0</v>
      </c>
      <c r="Y1166" s="72">
        <v>0</v>
      </c>
      <c r="Z1166" s="72">
        <v>2315</v>
      </c>
      <c r="AA1166" s="69"/>
      <c r="AB1166" s="69"/>
      <c r="AC1166" s="69"/>
    </row>
    <row r="1167" spans="1:29" ht="30" x14ac:dyDescent="0.25">
      <c r="A1167" s="68" t="s">
        <v>21492</v>
      </c>
      <c r="B1167" s="69" t="s">
        <v>19801</v>
      </c>
      <c r="C1167" s="69" t="s">
        <v>21493</v>
      </c>
      <c r="D1167" s="69" t="s">
        <v>3313</v>
      </c>
      <c r="E1167" s="69" t="s">
        <v>19043</v>
      </c>
      <c r="F1167" s="69" t="s">
        <v>1480</v>
      </c>
      <c r="G1167" s="69" t="s">
        <v>1498</v>
      </c>
      <c r="H1167" s="69" t="s">
        <v>962</v>
      </c>
      <c r="I1167" s="70">
        <v>5057.58</v>
      </c>
      <c r="J1167" s="69" t="s">
        <v>4591</v>
      </c>
      <c r="K1167" s="69" t="s">
        <v>21494</v>
      </c>
      <c r="L1167" s="70">
        <v>5057.58</v>
      </c>
      <c r="M1167" s="69"/>
      <c r="N1167" s="69" t="s">
        <v>21495</v>
      </c>
      <c r="O1167" s="69"/>
      <c r="P1167" s="69" t="s">
        <v>1729</v>
      </c>
      <c r="Q1167" s="69" t="s">
        <v>1729</v>
      </c>
      <c r="R1167" s="69"/>
      <c r="S1167" s="70">
        <v>5057.58</v>
      </c>
      <c r="T1167" s="70"/>
      <c r="U1167" s="69"/>
      <c r="V1167" s="69"/>
      <c r="W1167" s="69" t="s">
        <v>1729</v>
      </c>
      <c r="X1167" s="69"/>
      <c r="Y1167" s="70"/>
      <c r="Z1167" s="69">
        <v>0</v>
      </c>
      <c r="AA1167" s="69" t="s">
        <v>989</v>
      </c>
      <c r="AB1167" s="69" t="s">
        <v>1144</v>
      </c>
      <c r="AC1167" s="69"/>
    </row>
    <row r="1168" spans="1:29" x14ac:dyDescent="0.25">
      <c r="A1168" s="71" t="s">
        <v>193</v>
      </c>
      <c r="B1168" s="71"/>
      <c r="C1168" s="71"/>
      <c r="D1168" s="71"/>
      <c r="E1168" s="71"/>
      <c r="F1168" s="71"/>
      <c r="G1168" s="71"/>
      <c r="H1168" s="71"/>
      <c r="I1168" s="72">
        <v>5057.58</v>
      </c>
      <c r="J1168" s="71"/>
      <c r="K1168" s="71"/>
      <c r="L1168" s="72">
        <v>5057.58</v>
      </c>
      <c r="M1168" s="72">
        <v>0</v>
      </c>
      <c r="N1168" s="71"/>
      <c r="O1168" s="71"/>
      <c r="P1168" s="71"/>
      <c r="Q1168" s="71"/>
      <c r="R1168" s="71"/>
      <c r="S1168" s="72">
        <v>5057.58</v>
      </c>
      <c r="T1168" s="72">
        <v>0</v>
      </c>
      <c r="U1168" s="71"/>
      <c r="V1168" s="71"/>
      <c r="W1168" s="71"/>
      <c r="X1168" s="72">
        <v>5057.58</v>
      </c>
      <c r="Y1168" s="72">
        <v>0</v>
      </c>
      <c r="Z1168" s="72">
        <v>0</v>
      </c>
      <c r="AA1168" s="69"/>
      <c r="AB1168" s="69"/>
      <c r="AC1168" s="69"/>
    </row>
    <row r="1169" spans="1:29" ht="30" x14ac:dyDescent="0.25">
      <c r="A1169" s="68" t="s">
        <v>21496</v>
      </c>
      <c r="B1169" s="69" t="s">
        <v>19774</v>
      </c>
      <c r="C1169" s="69" t="s">
        <v>21497</v>
      </c>
      <c r="D1169" s="69" t="s">
        <v>847</v>
      </c>
      <c r="E1169" s="69" t="s">
        <v>19043</v>
      </c>
      <c r="F1169" s="69" t="s">
        <v>1480</v>
      </c>
      <c r="G1169" s="69" t="s">
        <v>1669</v>
      </c>
      <c r="H1169" s="69" t="s">
        <v>962</v>
      </c>
      <c r="I1169" s="70">
        <v>4300</v>
      </c>
      <c r="J1169" s="69" t="s">
        <v>4591</v>
      </c>
      <c r="K1169" s="69" t="s">
        <v>21498</v>
      </c>
      <c r="L1169" s="70">
        <v>4300</v>
      </c>
      <c r="M1169" s="69"/>
      <c r="N1169" s="69" t="s">
        <v>21499</v>
      </c>
      <c r="O1169" s="69"/>
      <c r="P1169" s="69" t="s">
        <v>1307</v>
      </c>
      <c r="Q1169" s="69" t="s">
        <v>1307</v>
      </c>
      <c r="R1169" s="69"/>
      <c r="S1169" s="70">
        <v>4300</v>
      </c>
      <c r="T1169" s="70"/>
      <c r="U1169" s="69" t="s">
        <v>1307</v>
      </c>
      <c r="V1169" s="73">
        <v>0</v>
      </c>
      <c r="W1169" s="69" t="s">
        <v>1307</v>
      </c>
      <c r="X1169" s="69"/>
      <c r="Y1169" s="70"/>
      <c r="Z1169" s="69">
        <v>0</v>
      </c>
      <c r="AA1169" s="69" t="s">
        <v>989</v>
      </c>
      <c r="AB1169" s="69" t="s">
        <v>1144</v>
      </c>
      <c r="AC1169" s="69"/>
    </row>
    <row r="1170" spans="1:29" x14ac:dyDescent="0.25">
      <c r="A1170" s="71" t="s">
        <v>193</v>
      </c>
      <c r="B1170" s="71"/>
      <c r="C1170" s="71"/>
      <c r="D1170" s="71"/>
      <c r="E1170" s="71"/>
      <c r="F1170" s="71"/>
      <c r="G1170" s="71"/>
      <c r="H1170" s="71"/>
      <c r="I1170" s="72">
        <v>4300</v>
      </c>
      <c r="J1170" s="71"/>
      <c r="K1170" s="71"/>
      <c r="L1170" s="72">
        <v>4300</v>
      </c>
      <c r="M1170" s="72">
        <v>0</v>
      </c>
      <c r="N1170" s="71"/>
      <c r="O1170" s="71"/>
      <c r="P1170" s="71"/>
      <c r="Q1170" s="71"/>
      <c r="R1170" s="71"/>
      <c r="S1170" s="72">
        <v>4300</v>
      </c>
      <c r="T1170" s="72">
        <v>4300</v>
      </c>
      <c r="U1170" s="71"/>
      <c r="V1170" s="71"/>
      <c r="W1170" s="71"/>
      <c r="X1170" s="72">
        <v>0</v>
      </c>
      <c r="Y1170" s="72">
        <v>0</v>
      </c>
      <c r="Z1170" s="72">
        <v>4300</v>
      </c>
      <c r="AA1170" s="69"/>
      <c r="AB1170" s="69"/>
      <c r="AC1170" s="69"/>
    </row>
    <row r="1171" spans="1:29" ht="30" x14ac:dyDescent="0.25">
      <c r="A1171" s="68" t="s">
        <v>21500</v>
      </c>
      <c r="B1171" s="69" t="s">
        <v>21501</v>
      </c>
      <c r="C1171" s="69" t="s">
        <v>21502</v>
      </c>
      <c r="D1171" s="69" t="s">
        <v>4623</v>
      </c>
      <c r="E1171" s="69" t="s">
        <v>19043</v>
      </c>
      <c r="F1171" s="69" t="s">
        <v>1480</v>
      </c>
      <c r="G1171" s="69" t="s">
        <v>3914</v>
      </c>
      <c r="H1171" s="69" t="s">
        <v>962</v>
      </c>
      <c r="I1171" s="70">
        <v>54072.94</v>
      </c>
      <c r="J1171" s="69" t="s">
        <v>4591</v>
      </c>
      <c r="K1171" s="69" t="s">
        <v>21503</v>
      </c>
      <c r="L1171" s="70">
        <v>54072.94</v>
      </c>
      <c r="M1171" s="69"/>
      <c r="N1171" s="69" t="s">
        <v>21504</v>
      </c>
      <c r="O1171" s="69"/>
      <c r="P1171" s="69" t="s">
        <v>1685</v>
      </c>
      <c r="Q1171" s="69" t="s">
        <v>1380</v>
      </c>
      <c r="R1171" s="69"/>
      <c r="S1171" s="70">
        <v>54072.94</v>
      </c>
      <c r="T1171" s="70"/>
      <c r="U1171" s="69" t="s">
        <v>1741</v>
      </c>
      <c r="V1171" s="73">
        <v>56</v>
      </c>
      <c r="W1171" s="69" t="s">
        <v>1741</v>
      </c>
      <c r="X1171" s="69"/>
      <c r="Y1171" s="70"/>
      <c r="Z1171" s="69">
        <v>0</v>
      </c>
      <c r="AA1171" s="69" t="s">
        <v>989</v>
      </c>
      <c r="AB1171" s="69" t="s">
        <v>1144</v>
      </c>
      <c r="AC1171" s="69"/>
    </row>
    <row r="1172" spans="1:29" x14ac:dyDescent="0.25">
      <c r="A1172" s="71" t="s">
        <v>193</v>
      </c>
      <c r="B1172" s="71"/>
      <c r="C1172" s="71"/>
      <c r="D1172" s="71"/>
      <c r="E1172" s="71"/>
      <c r="F1172" s="71"/>
      <c r="G1172" s="71"/>
      <c r="H1172" s="71"/>
      <c r="I1172" s="72">
        <v>54072.94</v>
      </c>
      <c r="J1172" s="71"/>
      <c r="K1172" s="71"/>
      <c r="L1172" s="72">
        <v>54072.94</v>
      </c>
      <c r="M1172" s="72">
        <v>0</v>
      </c>
      <c r="N1172" s="71"/>
      <c r="O1172" s="71"/>
      <c r="P1172" s="71"/>
      <c r="Q1172" s="71"/>
      <c r="R1172" s="71"/>
      <c r="S1172" s="72">
        <v>54072.94</v>
      </c>
      <c r="T1172" s="72">
        <v>54072.94</v>
      </c>
      <c r="U1172" s="71"/>
      <c r="V1172" s="71"/>
      <c r="W1172" s="71"/>
      <c r="X1172" s="72">
        <v>0</v>
      </c>
      <c r="Y1172" s="72">
        <v>0</v>
      </c>
      <c r="Z1172" s="72">
        <v>54072.94</v>
      </c>
      <c r="AA1172" s="69"/>
      <c r="AB1172" s="69"/>
      <c r="AC1172" s="69"/>
    </row>
    <row r="1173" spans="1:29" ht="40" x14ac:dyDescent="0.25">
      <c r="A1173" s="68" t="s">
        <v>21505</v>
      </c>
      <c r="B1173" s="69" t="s">
        <v>21506</v>
      </c>
      <c r="C1173" s="69" t="s">
        <v>21507</v>
      </c>
      <c r="D1173" s="69" t="s">
        <v>858</v>
      </c>
      <c r="E1173" s="69" t="s">
        <v>19043</v>
      </c>
      <c r="F1173" s="69" t="s">
        <v>1480</v>
      </c>
      <c r="G1173" s="69" t="s">
        <v>1040</v>
      </c>
      <c r="H1173" s="69" t="s">
        <v>962</v>
      </c>
      <c r="I1173" s="70">
        <v>1242.6600000000001</v>
      </c>
      <c r="J1173" s="69" t="s">
        <v>4591</v>
      </c>
      <c r="K1173" s="69" t="s">
        <v>21508</v>
      </c>
      <c r="L1173" s="70">
        <v>1242.6600000000001</v>
      </c>
      <c r="M1173" s="69"/>
      <c r="N1173" s="69" t="s">
        <v>21509</v>
      </c>
      <c r="O1173" s="69"/>
      <c r="P1173" s="69" t="s">
        <v>2118</v>
      </c>
      <c r="Q1173" s="69" t="s">
        <v>2118</v>
      </c>
      <c r="R1173" s="69"/>
      <c r="S1173" s="70">
        <v>1242.6600000000001</v>
      </c>
      <c r="T1173" s="70"/>
      <c r="U1173" s="69" t="s">
        <v>2118</v>
      </c>
      <c r="V1173" s="73">
        <v>0</v>
      </c>
      <c r="W1173" s="69" t="s">
        <v>2118</v>
      </c>
      <c r="X1173" s="69"/>
      <c r="Y1173" s="70"/>
      <c r="Z1173" s="69">
        <v>0</v>
      </c>
      <c r="AA1173" s="69" t="s">
        <v>989</v>
      </c>
      <c r="AB1173" s="69" t="s">
        <v>1144</v>
      </c>
      <c r="AC1173" s="69"/>
    </row>
    <row r="1174" spans="1:29" x14ac:dyDescent="0.25">
      <c r="A1174" s="71" t="s">
        <v>193</v>
      </c>
      <c r="B1174" s="71"/>
      <c r="C1174" s="71"/>
      <c r="D1174" s="71"/>
      <c r="E1174" s="71"/>
      <c r="F1174" s="71"/>
      <c r="G1174" s="71"/>
      <c r="H1174" s="71"/>
      <c r="I1174" s="72">
        <v>1242.6600000000001</v>
      </c>
      <c r="J1174" s="71"/>
      <c r="K1174" s="71"/>
      <c r="L1174" s="72">
        <v>1242.6600000000001</v>
      </c>
      <c r="M1174" s="72">
        <v>0</v>
      </c>
      <c r="N1174" s="71"/>
      <c r="O1174" s="71"/>
      <c r="P1174" s="71"/>
      <c r="Q1174" s="71"/>
      <c r="R1174" s="71"/>
      <c r="S1174" s="72">
        <v>1242.6600000000001</v>
      </c>
      <c r="T1174" s="72">
        <v>1242.6600000000001</v>
      </c>
      <c r="U1174" s="71"/>
      <c r="V1174" s="71"/>
      <c r="W1174" s="71"/>
      <c r="X1174" s="72">
        <v>0</v>
      </c>
      <c r="Y1174" s="72">
        <v>0</v>
      </c>
      <c r="Z1174" s="72">
        <v>1242.6600000000001</v>
      </c>
      <c r="AA1174" s="69"/>
      <c r="AB1174" s="69"/>
      <c r="AC1174" s="69"/>
    </row>
    <row r="1175" spans="1:29" ht="40" x14ac:dyDescent="0.25">
      <c r="A1175" s="68" t="s">
        <v>21510</v>
      </c>
      <c r="B1175" s="69" t="s">
        <v>21399</v>
      </c>
      <c r="C1175" s="69" t="s">
        <v>21511</v>
      </c>
      <c r="D1175" s="69" t="s">
        <v>9549</v>
      </c>
      <c r="E1175" s="69" t="s">
        <v>19208</v>
      </c>
      <c r="F1175" s="69" t="s">
        <v>1157</v>
      </c>
      <c r="G1175" s="69" t="s">
        <v>4510</v>
      </c>
      <c r="H1175" s="69" t="s">
        <v>962</v>
      </c>
      <c r="I1175" s="70">
        <v>7574.63</v>
      </c>
      <c r="J1175" s="69" t="s">
        <v>4591</v>
      </c>
      <c r="K1175" s="69" t="s">
        <v>21512</v>
      </c>
      <c r="L1175" s="70">
        <v>7574.63</v>
      </c>
      <c r="M1175" s="69"/>
      <c r="N1175" s="69" t="s">
        <v>21513</v>
      </c>
      <c r="O1175" s="69"/>
      <c r="P1175" s="69" t="s">
        <v>1694</v>
      </c>
      <c r="Q1175" s="69" t="s">
        <v>1694</v>
      </c>
      <c r="R1175" s="69"/>
      <c r="S1175" s="70">
        <v>7574.63</v>
      </c>
      <c r="T1175" s="70"/>
      <c r="U1175" s="69" t="s">
        <v>1694</v>
      </c>
      <c r="V1175" s="73">
        <v>0</v>
      </c>
      <c r="W1175" s="69" t="s">
        <v>2342</v>
      </c>
      <c r="X1175" s="69"/>
      <c r="Y1175" s="70"/>
      <c r="Z1175" s="69">
        <v>0</v>
      </c>
      <c r="AA1175" s="69" t="s">
        <v>989</v>
      </c>
      <c r="AB1175" s="69" t="s">
        <v>1144</v>
      </c>
      <c r="AC1175" s="69"/>
    </row>
    <row r="1176" spans="1:29" x14ac:dyDescent="0.25">
      <c r="A1176" s="71" t="s">
        <v>193</v>
      </c>
      <c r="B1176" s="71"/>
      <c r="C1176" s="71"/>
      <c r="D1176" s="71"/>
      <c r="E1176" s="71"/>
      <c r="F1176" s="71"/>
      <c r="G1176" s="71"/>
      <c r="H1176" s="71"/>
      <c r="I1176" s="72">
        <v>7574.63</v>
      </c>
      <c r="J1176" s="71"/>
      <c r="K1176" s="71"/>
      <c r="L1176" s="72">
        <v>7574.63</v>
      </c>
      <c r="M1176" s="72">
        <v>0</v>
      </c>
      <c r="N1176" s="71"/>
      <c r="O1176" s="71"/>
      <c r="P1176" s="71"/>
      <c r="Q1176" s="71"/>
      <c r="R1176" s="71"/>
      <c r="S1176" s="72">
        <v>7574.63</v>
      </c>
      <c r="T1176" s="72">
        <v>7574.63</v>
      </c>
      <c r="U1176" s="71"/>
      <c r="V1176" s="71"/>
      <c r="W1176" s="71"/>
      <c r="X1176" s="72">
        <v>0</v>
      </c>
      <c r="Y1176" s="72">
        <v>0</v>
      </c>
      <c r="Z1176" s="72">
        <v>7574.63</v>
      </c>
      <c r="AA1176" s="69"/>
      <c r="AB1176" s="69"/>
      <c r="AC1176" s="69"/>
    </row>
    <row r="1177" spans="1:29" ht="40" x14ac:dyDescent="0.25">
      <c r="A1177" s="68" t="s">
        <v>21514</v>
      </c>
      <c r="B1177" s="69" t="s">
        <v>21515</v>
      </c>
      <c r="C1177" s="69" t="s">
        <v>21516</v>
      </c>
      <c r="D1177" s="69" t="s">
        <v>9549</v>
      </c>
      <c r="E1177" s="69" t="s">
        <v>19043</v>
      </c>
      <c r="F1177" s="69" t="s">
        <v>1157</v>
      </c>
      <c r="G1177" s="69" t="s">
        <v>1669</v>
      </c>
      <c r="H1177" s="69" t="s">
        <v>962</v>
      </c>
      <c r="I1177" s="70">
        <v>9346.25</v>
      </c>
      <c r="J1177" s="69" t="s">
        <v>4591</v>
      </c>
      <c r="K1177" s="69" t="s">
        <v>21517</v>
      </c>
      <c r="L1177" s="70">
        <v>9346.25</v>
      </c>
      <c r="M1177" s="69"/>
      <c r="N1177" s="69" t="s">
        <v>21518</v>
      </c>
      <c r="O1177" s="69"/>
      <c r="P1177" s="69" t="s">
        <v>1269</v>
      </c>
      <c r="Q1177" s="69" t="s">
        <v>1210</v>
      </c>
      <c r="R1177" s="69"/>
      <c r="S1177" s="70">
        <v>9346.25</v>
      </c>
      <c r="T1177" s="70"/>
      <c r="U1177" s="69" t="s">
        <v>1795</v>
      </c>
      <c r="V1177" s="73">
        <v>15</v>
      </c>
      <c r="W1177" s="69" t="s">
        <v>1795</v>
      </c>
      <c r="X1177" s="69"/>
      <c r="Y1177" s="70"/>
      <c r="Z1177" s="69">
        <v>0</v>
      </c>
      <c r="AA1177" s="69" t="s">
        <v>989</v>
      </c>
      <c r="AB1177" s="69" t="s">
        <v>1144</v>
      </c>
      <c r="AC1177" s="69"/>
    </row>
    <row r="1178" spans="1:29" x14ac:dyDescent="0.25">
      <c r="A1178" s="71" t="s">
        <v>193</v>
      </c>
      <c r="B1178" s="71"/>
      <c r="C1178" s="71"/>
      <c r="D1178" s="71"/>
      <c r="E1178" s="71"/>
      <c r="F1178" s="71"/>
      <c r="G1178" s="71"/>
      <c r="H1178" s="71"/>
      <c r="I1178" s="72">
        <v>9346.25</v>
      </c>
      <c r="J1178" s="71"/>
      <c r="K1178" s="71"/>
      <c r="L1178" s="72">
        <v>9346.25</v>
      </c>
      <c r="M1178" s="72">
        <v>0</v>
      </c>
      <c r="N1178" s="71"/>
      <c r="O1178" s="71"/>
      <c r="P1178" s="71"/>
      <c r="Q1178" s="71"/>
      <c r="R1178" s="71"/>
      <c r="S1178" s="72">
        <v>9346.25</v>
      </c>
      <c r="T1178" s="72">
        <v>9346.25</v>
      </c>
      <c r="U1178" s="71"/>
      <c r="V1178" s="71"/>
      <c r="W1178" s="71"/>
      <c r="X1178" s="72">
        <v>0</v>
      </c>
      <c r="Y1178" s="72">
        <v>0</v>
      </c>
      <c r="Z1178" s="72">
        <v>9346.25</v>
      </c>
      <c r="AA1178" s="69"/>
      <c r="AB1178" s="69"/>
      <c r="AC1178" s="69"/>
    </row>
    <row r="1179" spans="1:29" ht="30" x14ac:dyDescent="0.25">
      <c r="A1179" s="68" t="s">
        <v>21519</v>
      </c>
      <c r="B1179" s="69" t="s">
        <v>19774</v>
      </c>
      <c r="C1179" s="69" t="s">
        <v>21520</v>
      </c>
      <c r="D1179" s="69" t="s">
        <v>847</v>
      </c>
      <c r="E1179" s="69" t="s">
        <v>19043</v>
      </c>
      <c r="F1179" s="69" t="s">
        <v>1157</v>
      </c>
      <c r="G1179" s="69" t="s">
        <v>4510</v>
      </c>
      <c r="H1179" s="69" t="s">
        <v>962</v>
      </c>
      <c r="I1179" s="70">
        <v>2441.38</v>
      </c>
      <c r="J1179" s="69" t="s">
        <v>4591</v>
      </c>
      <c r="K1179" s="69" t="s">
        <v>21521</v>
      </c>
      <c r="L1179" s="70">
        <v>2441.38</v>
      </c>
      <c r="M1179" s="69"/>
      <c r="N1179" s="69" t="s">
        <v>21522</v>
      </c>
      <c r="O1179" s="69"/>
      <c r="P1179" s="69" t="s">
        <v>4510</v>
      </c>
      <c r="Q1179" s="69" t="s">
        <v>2229</v>
      </c>
      <c r="R1179" s="69"/>
      <c r="S1179" s="70">
        <v>2441.38</v>
      </c>
      <c r="T1179" s="70"/>
      <c r="U1179" s="69" t="s">
        <v>2229</v>
      </c>
      <c r="V1179" s="73">
        <v>48</v>
      </c>
      <c r="W1179" s="69" t="s">
        <v>2229</v>
      </c>
      <c r="X1179" s="69"/>
      <c r="Y1179" s="70"/>
      <c r="Z1179" s="69">
        <v>0</v>
      </c>
      <c r="AA1179" s="69" t="s">
        <v>989</v>
      </c>
      <c r="AB1179" s="69" t="s">
        <v>1144</v>
      </c>
      <c r="AC1179" s="69"/>
    </row>
    <row r="1180" spans="1:29" x14ac:dyDescent="0.25">
      <c r="A1180" s="71" t="s">
        <v>193</v>
      </c>
      <c r="B1180" s="71"/>
      <c r="C1180" s="71"/>
      <c r="D1180" s="71"/>
      <c r="E1180" s="71"/>
      <c r="F1180" s="71"/>
      <c r="G1180" s="71"/>
      <c r="H1180" s="71"/>
      <c r="I1180" s="72">
        <v>2441.38</v>
      </c>
      <c r="J1180" s="71"/>
      <c r="K1180" s="71"/>
      <c r="L1180" s="72">
        <v>2441.38</v>
      </c>
      <c r="M1180" s="72">
        <v>0</v>
      </c>
      <c r="N1180" s="71"/>
      <c r="O1180" s="71"/>
      <c r="P1180" s="71"/>
      <c r="Q1180" s="71"/>
      <c r="R1180" s="71"/>
      <c r="S1180" s="72">
        <v>2441.38</v>
      </c>
      <c r="T1180" s="72">
        <v>2441.38</v>
      </c>
      <c r="U1180" s="71"/>
      <c r="V1180" s="71"/>
      <c r="W1180" s="71"/>
      <c r="X1180" s="72">
        <v>0</v>
      </c>
      <c r="Y1180" s="72">
        <v>0</v>
      </c>
      <c r="Z1180" s="72">
        <v>2441.38</v>
      </c>
      <c r="AA1180" s="69"/>
      <c r="AB1180" s="69"/>
      <c r="AC1180" s="69"/>
    </row>
    <row r="1181" spans="1:29" ht="30" x14ac:dyDescent="0.25">
      <c r="A1181" s="68" t="s">
        <v>21523</v>
      </c>
      <c r="B1181" s="69" t="s">
        <v>19474</v>
      </c>
      <c r="C1181" s="69" t="s">
        <v>21524</v>
      </c>
      <c r="D1181" s="69" t="s">
        <v>4836</v>
      </c>
      <c r="E1181" s="69" t="s">
        <v>19043</v>
      </c>
      <c r="F1181" s="69" t="s">
        <v>1620</v>
      </c>
      <c r="G1181" s="69" t="s">
        <v>2023</v>
      </c>
      <c r="H1181" s="69" t="s">
        <v>962</v>
      </c>
      <c r="I1181" s="70">
        <v>10223.200000000001</v>
      </c>
      <c r="J1181" s="69" t="s">
        <v>4591</v>
      </c>
      <c r="K1181" s="69" t="s">
        <v>21525</v>
      </c>
      <c r="L1181" s="70">
        <v>10223.200000000001</v>
      </c>
      <c r="M1181" s="69"/>
      <c r="N1181" s="69" t="s">
        <v>21526</v>
      </c>
      <c r="O1181" s="69"/>
      <c r="P1181" s="69" t="s">
        <v>2189</v>
      </c>
      <c r="Q1181" s="69" t="s">
        <v>2189</v>
      </c>
      <c r="R1181" s="69"/>
      <c r="S1181" s="70">
        <v>10223.200000000001</v>
      </c>
      <c r="T1181" s="70"/>
      <c r="U1181" s="69" t="s">
        <v>2189</v>
      </c>
      <c r="V1181" s="73">
        <v>0</v>
      </c>
      <c r="W1181" s="69" t="s">
        <v>2189</v>
      </c>
      <c r="X1181" s="69"/>
      <c r="Y1181" s="70"/>
      <c r="Z1181" s="69">
        <v>0</v>
      </c>
      <c r="AA1181" s="69" t="s">
        <v>989</v>
      </c>
      <c r="AB1181" s="69" t="s">
        <v>1144</v>
      </c>
      <c r="AC1181" s="69"/>
    </row>
    <row r="1182" spans="1:29" x14ac:dyDescent="0.25">
      <c r="A1182" s="71" t="s">
        <v>193</v>
      </c>
      <c r="B1182" s="71"/>
      <c r="C1182" s="71"/>
      <c r="D1182" s="71"/>
      <c r="E1182" s="71"/>
      <c r="F1182" s="71"/>
      <c r="G1182" s="71"/>
      <c r="H1182" s="71"/>
      <c r="I1182" s="72">
        <v>10223.200000000001</v>
      </c>
      <c r="J1182" s="71"/>
      <c r="K1182" s="71"/>
      <c r="L1182" s="72">
        <v>10223.200000000001</v>
      </c>
      <c r="M1182" s="72">
        <v>0</v>
      </c>
      <c r="N1182" s="71"/>
      <c r="O1182" s="71"/>
      <c r="P1182" s="71"/>
      <c r="Q1182" s="71"/>
      <c r="R1182" s="71"/>
      <c r="S1182" s="72">
        <v>10223.200000000001</v>
      </c>
      <c r="T1182" s="72">
        <v>10223.200000000001</v>
      </c>
      <c r="U1182" s="71"/>
      <c r="V1182" s="71"/>
      <c r="W1182" s="71"/>
      <c r="X1182" s="72">
        <v>0</v>
      </c>
      <c r="Y1182" s="72">
        <v>0</v>
      </c>
      <c r="Z1182" s="72">
        <v>10223.200000000001</v>
      </c>
      <c r="AA1182" s="69"/>
      <c r="AB1182" s="69"/>
      <c r="AC1182" s="69"/>
    </row>
    <row r="1183" spans="1:29" ht="20" x14ac:dyDescent="0.25">
      <c r="A1183" s="68" t="s">
        <v>21527</v>
      </c>
      <c r="B1183" s="69" t="s">
        <v>19125</v>
      </c>
      <c r="C1183" s="69" t="s">
        <v>21528</v>
      </c>
      <c r="D1183" s="69" t="s">
        <v>5439</v>
      </c>
      <c r="E1183" s="69" t="s">
        <v>18976</v>
      </c>
      <c r="F1183" s="69" t="s">
        <v>1620</v>
      </c>
      <c r="G1183" s="69" t="s">
        <v>1886</v>
      </c>
      <c r="H1183" s="69" t="s">
        <v>962</v>
      </c>
      <c r="I1183" s="70">
        <v>101.97</v>
      </c>
      <c r="J1183" s="69" t="s">
        <v>4591</v>
      </c>
      <c r="K1183" s="69" t="s">
        <v>21529</v>
      </c>
      <c r="L1183" s="70">
        <v>101.97</v>
      </c>
      <c r="M1183" s="69"/>
      <c r="N1183" s="69" t="s">
        <v>21530</v>
      </c>
      <c r="O1183" s="69"/>
      <c r="P1183" s="69" t="s">
        <v>2620</v>
      </c>
      <c r="Q1183" s="69" t="s">
        <v>17389</v>
      </c>
      <c r="R1183" s="69"/>
      <c r="S1183" s="70">
        <v>101.97</v>
      </c>
      <c r="T1183" s="70"/>
      <c r="U1183" s="69" t="s">
        <v>2118</v>
      </c>
      <c r="V1183" s="73">
        <v>53</v>
      </c>
      <c r="W1183" s="69" t="s">
        <v>2118</v>
      </c>
      <c r="X1183" s="69"/>
      <c r="Y1183" s="70"/>
      <c r="Z1183" s="69">
        <v>0</v>
      </c>
      <c r="AA1183" s="69" t="s">
        <v>989</v>
      </c>
      <c r="AB1183" s="69" t="s">
        <v>1144</v>
      </c>
      <c r="AC1183" s="69"/>
    </row>
    <row r="1184" spans="1:29" x14ac:dyDescent="0.25">
      <c r="A1184" s="71" t="s">
        <v>193</v>
      </c>
      <c r="B1184" s="71"/>
      <c r="C1184" s="71"/>
      <c r="D1184" s="71"/>
      <c r="E1184" s="71"/>
      <c r="F1184" s="71"/>
      <c r="G1184" s="71"/>
      <c r="H1184" s="71"/>
      <c r="I1184" s="72">
        <v>101.97</v>
      </c>
      <c r="J1184" s="71"/>
      <c r="K1184" s="71"/>
      <c r="L1184" s="72">
        <v>101.97</v>
      </c>
      <c r="M1184" s="72">
        <v>0</v>
      </c>
      <c r="N1184" s="71"/>
      <c r="O1184" s="71"/>
      <c r="P1184" s="71"/>
      <c r="Q1184" s="71"/>
      <c r="R1184" s="71"/>
      <c r="S1184" s="72">
        <v>101.97</v>
      </c>
      <c r="T1184" s="72">
        <v>101.97</v>
      </c>
      <c r="U1184" s="71"/>
      <c r="V1184" s="71"/>
      <c r="W1184" s="71"/>
      <c r="X1184" s="72">
        <v>0</v>
      </c>
      <c r="Y1184" s="72">
        <v>0</v>
      </c>
      <c r="Z1184" s="72">
        <v>101.97</v>
      </c>
      <c r="AA1184" s="69"/>
      <c r="AB1184" s="69"/>
      <c r="AC1184" s="69"/>
    </row>
    <row r="1185" spans="1:29" ht="30" x14ac:dyDescent="0.25">
      <c r="A1185" s="68" t="s">
        <v>21531</v>
      </c>
      <c r="B1185" s="69" t="s">
        <v>21532</v>
      </c>
      <c r="C1185" s="69" t="s">
        <v>21533</v>
      </c>
      <c r="D1185" s="69" t="s">
        <v>4836</v>
      </c>
      <c r="E1185" s="69" t="s">
        <v>19043</v>
      </c>
      <c r="F1185" s="69" t="s">
        <v>1620</v>
      </c>
      <c r="G1185" s="69" t="s">
        <v>1483</v>
      </c>
      <c r="H1185" s="69" t="s">
        <v>962</v>
      </c>
      <c r="I1185" s="70">
        <v>1633.41</v>
      </c>
      <c r="J1185" s="69" t="s">
        <v>4591</v>
      </c>
      <c r="K1185" s="69" t="s">
        <v>21534</v>
      </c>
      <c r="L1185" s="70">
        <v>1633.41</v>
      </c>
      <c r="M1185" s="69"/>
      <c r="N1185" s="69" t="s">
        <v>21535</v>
      </c>
      <c r="O1185" s="69"/>
      <c r="P1185" s="69" t="s">
        <v>1698</v>
      </c>
      <c r="Q1185" s="69" t="s">
        <v>1698</v>
      </c>
      <c r="R1185" s="69"/>
      <c r="S1185" s="70">
        <v>1633.41</v>
      </c>
      <c r="T1185" s="70"/>
      <c r="U1185" s="69" t="s">
        <v>1698</v>
      </c>
      <c r="V1185" s="73">
        <v>0</v>
      </c>
      <c r="W1185" s="69" t="s">
        <v>1698</v>
      </c>
      <c r="X1185" s="69"/>
      <c r="Y1185" s="70"/>
      <c r="Z1185" s="69">
        <v>0</v>
      </c>
      <c r="AA1185" s="69" t="s">
        <v>989</v>
      </c>
      <c r="AB1185" s="69" t="s">
        <v>1144</v>
      </c>
      <c r="AC1185" s="69"/>
    </row>
    <row r="1186" spans="1:29" x14ac:dyDescent="0.25">
      <c r="A1186" s="71" t="s">
        <v>193</v>
      </c>
      <c r="B1186" s="71"/>
      <c r="C1186" s="71"/>
      <c r="D1186" s="71"/>
      <c r="E1186" s="71"/>
      <c r="F1186" s="71"/>
      <c r="G1186" s="71"/>
      <c r="H1186" s="71"/>
      <c r="I1186" s="72">
        <v>1633.41</v>
      </c>
      <c r="J1186" s="71"/>
      <c r="K1186" s="71"/>
      <c r="L1186" s="72">
        <v>1633.41</v>
      </c>
      <c r="M1186" s="72">
        <v>0</v>
      </c>
      <c r="N1186" s="71"/>
      <c r="O1186" s="71"/>
      <c r="P1186" s="71"/>
      <c r="Q1186" s="71"/>
      <c r="R1186" s="71"/>
      <c r="S1186" s="72">
        <v>1633.41</v>
      </c>
      <c r="T1186" s="72">
        <v>1633.41</v>
      </c>
      <c r="U1186" s="71"/>
      <c r="V1186" s="71"/>
      <c r="W1186" s="71"/>
      <c r="X1186" s="72">
        <v>0</v>
      </c>
      <c r="Y1186" s="72">
        <v>0</v>
      </c>
      <c r="Z1186" s="72">
        <v>1633.41</v>
      </c>
      <c r="AA1186" s="69"/>
      <c r="AB1186" s="69"/>
      <c r="AC1186" s="69"/>
    </row>
    <row r="1187" spans="1:29" ht="20" x14ac:dyDescent="0.25">
      <c r="A1187" s="68" t="s">
        <v>21536</v>
      </c>
      <c r="B1187" s="69" t="s">
        <v>21515</v>
      </c>
      <c r="C1187" s="69" t="s">
        <v>21537</v>
      </c>
      <c r="D1187" s="69" t="s">
        <v>1876</v>
      </c>
      <c r="E1187" s="69" t="s">
        <v>19043</v>
      </c>
      <c r="F1187" s="69" t="s">
        <v>1620</v>
      </c>
      <c r="G1187" s="69" t="s">
        <v>2020</v>
      </c>
      <c r="H1187" s="69" t="s">
        <v>962</v>
      </c>
      <c r="I1187" s="70">
        <v>4192.03</v>
      </c>
      <c r="J1187" s="69" t="s">
        <v>4591</v>
      </c>
      <c r="K1187" s="69" t="s">
        <v>21538</v>
      </c>
      <c r="L1187" s="70">
        <v>4192.03</v>
      </c>
      <c r="M1187" s="69"/>
      <c r="N1187" s="69" t="s">
        <v>21539</v>
      </c>
      <c r="O1187" s="69"/>
      <c r="P1187" s="69" t="s">
        <v>1258</v>
      </c>
      <c r="Q1187" s="69" t="s">
        <v>1795</v>
      </c>
      <c r="R1187" s="69"/>
      <c r="S1187" s="70">
        <v>4192.03</v>
      </c>
      <c r="T1187" s="70"/>
      <c r="U1187" s="69" t="s">
        <v>2137</v>
      </c>
      <c r="V1187" s="73">
        <v>49</v>
      </c>
      <c r="W1187" s="69" t="s">
        <v>2137</v>
      </c>
      <c r="X1187" s="69"/>
      <c r="Y1187" s="70"/>
      <c r="Z1187" s="69">
        <v>0</v>
      </c>
      <c r="AA1187" s="69" t="s">
        <v>989</v>
      </c>
      <c r="AB1187" s="69" t="s">
        <v>1144</v>
      </c>
      <c r="AC1187" s="69"/>
    </row>
    <row r="1188" spans="1:29" x14ac:dyDescent="0.25">
      <c r="A1188" s="71" t="s">
        <v>193</v>
      </c>
      <c r="B1188" s="71"/>
      <c r="C1188" s="71"/>
      <c r="D1188" s="71"/>
      <c r="E1188" s="71"/>
      <c r="F1188" s="71"/>
      <c r="G1188" s="71"/>
      <c r="H1188" s="71"/>
      <c r="I1188" s="72">
        <v>4192.03</v>
      </c>
      <c r="J1188" s="71"/>
      <c r="K1188" s="71"/>
      <c r="L1188" s="72">
        <v>4192.03</v>
      </c>
      <c r="M1188" s="72">
        <v>0</v>
      </c>
      <c r="N1188" s="71"/>
      <c r="O1188" s="71"/>
      <c r="P1188" s="71"/>
      <c r="Q1188" s="71"/>
      <c r="R1188" s="71"/>
      <c r="S1188" s="72">
        <v>4192.03</v>
      </c>
      <c r="T1188" s="72">
        <v>4192.03</v>
      </c>
      <c r="U1188" s="71"/>
      <c r="V1188" s="71"/>
      <c r="W1188" s="71"/>
      <c r="X1188" s="72">
        <v>0</v>
      </c>
      <c r="Y1188" s="72">
        <v>0</v>
      </c>
      <c r="Z1188" s="72">
        <v>4192.03</v>
      </c>
      <c r="AA1188" s="69"/>
      <c r="AB1188" s="69"/>
      <c r="AC1188" s="69"/>
    </row>
    <row r="1189" spans="1:29" ht="20" x14ac:dyDescent="0.25">
      <c r="A1189" s="68" t="s">
        <v>21540</v>
      </c>
      <c r="B1189" s="69" t="s">
        <v>20816</v>
      </c>
      <c r="C1189" s="69" t="s">
        <v>21541</v>
      </c>
      <c r="D1189" s="69" t="s">
        <v>14846</v>
      </c>
      <c r="E1189" s="69" t="s">
        <v>18976</v>
      </c>
      <c r="F1189" s="69" t="s">
        <v>1620</v>
      </c>
      <c r="G1189" s="69" t="s">
        <v>1062</v>
      </c>
      <c r="H1189" s="69" t="s">
        <v>962</v>
      </c>
      <c r="I1189" s="70">
        <v>4897.01</v>
      </c>
      <c r="J1189" s="69" t="s">
        <v>4591</v>
      </c>
      <c r="K1189" s="69" t="s">
        <v>21542</v>
      </c>
      <c r="L1189" s="70">
        <v>4897.01</v>
      </c>
      <c r="M1189" s="69"/>
      <c r="N1189" s="69" t="s">
        <v>21543</v>
      </c>
      <c r="O1189" s="69"/>
      <c r="P1189" s="69" t="s">
        <v>2166</v>
      </c>
      <c r="Q1189" s="69" t="s">
        <v>1607</v>
      </c>
      <c r="R1189" s="69"/>
      <c r="S1189" s="70">
        <v>4897.01</v>
      </c>
      <c r="T1189" s="70"/>
      <c r="U1189" s="69"/>
      <c r="V1189" s="69"/>
      <c r="W1189" s="69" t="s">
        <v>1729</v>
      </c>
      <c r="X1189" s="69"/>
      <c r="Y1189" s="70"/>
      <c r="Z1189" s="69">
        <v>0</v>
      </c>
      <c r="AA1189" s="69" t="s">
        <v>989</v>
      </c>
      <c r="AB1189" s="69" t="s">
        <v>1144</v>
      </c>
      <c r="AC1189" s="69"/>
    </row>
    <row r="1190" spans="1:29" x14ac:dyDescent="0.25">
      <c r="A1190" s="71" t="s">
        <v>193</v>
      </c>
      <c r="B1190" s="71"/>
      <c r="C1190" s="71"/>
      <c r="D1190" s="71"/>
      <c r="E1190" s="71"/>
      <c r="F1190" s="71"/>
      <c r="G1190" s="71"/>
      <c r="H1190" s="71"/>
      <c r="I1190" s="72">
        <v>4897.01</v>
      </c>
      <c r="J1190" s="71"/>
      <c r="K1190" s="71"/>
      <c r="L1190" s="72">
        <v>4897.01</v>
      </c>
      <c r="M1190" s="72">
        <v>0</v>
      </c>
      <c r="N1190" s="71"/>
      <c r="O1190" s="71"/>
      <c r="P1190" s="71"/>
      <c r="Q1190" s="71"/>
      <c r="R1190" s="71"/>
      <c r="S1190" s="72">
        <v>4897.01</v>
      </c>
      <c r="T1190" s="72">
        <v>0</v>
      </c>
      <c r="U1190" s="71"/>
      <c r="V1190" s="71"/>
      <c r="W1190" s="71"/>
      <c r="X1190" s="72">
        <v>4897.01</v>
      </c>
      <c r="Y1190" s="72">
        <v>0</v>
      </c>
      <c r="Z1190" s="72">
        <v>0</v>
      </c>
      <c r="AA1190" s="69"/>
      <c r="AB1190" s="69"/>
      <c r="AC1190" s="69"/>
    </row>
    <row r="1191" spans="1:29" ht="40" x14ac:dyDescent="0.25">
      <c r="A1191" s="68" t="s">
        <v>21544</v>
      </c>
      <c r="B1191" s="69" t="s">
        <v>21484</v>
      </c>
      <c r="C1191" s="69" t="s">
        <v>21545</v>
      </c>
      <c r="D1191" s="69" t="s">
        <v>890</v>
      </c>
      <c r="E1191" s="69" t="s">
        <v>19043</v>
      </c>
      <c r="F1191" s="69" t="s">
        <v>1611</v>
      </c>
      <c r="G1191" s="69" t="s">
        <v>1669</v>
      </c>
      <c r="H1191" s="69" t="s">
        <v>962</v>
      </c>
      <c r="I1191" s="70">
        <v>1135.2</v>
      </c>
      <c r="J1191" s="69" t="s">
        <v>4591</v>
      </c>
      <c r="K1191" s="69" t="s">
        <v>21546</v>
      </c>
      <c r="L1191" s="70">
        <v>1135.2</v>
      </c>
      <c r="M1191" s="69"/>
      <c r="N1191" s="69" t="s">
        <v>21547</v>
      </c>
      <c r="O1191" s="69"/>
      <c r="P1191" s="69" t="s">
        <v>4510</v>
      </c>
      <c r="Q1191" s="69" t="s">
        <v>7990</v>
      </c>
      <c r="R1191" s="69"/>
      <c r="S1191" s="70">
        <v>1135.2</v>
      </c>
      <c r="T1191" s="70"/>
      <c r="U1191" s="69" t="s">
        <v>2118</v>
      </c>
      <c r="V1191" s="73">
        <v>28</v>
      </c>
      <c r="W1191" s="69" t="s">
        <v>2118</v>
      </c>
      <c r="X1191" s="69"/>
      <c r="Y1191" s="70"/>
      <c r="Z1191" s="69">
        <v>0</v>
      </c>
      <c r="AA1191" s="69" t="s">
        <v>989</v>
      </c>
      <c r="AB1191" s="69" t="s">
        <v>1144</v>
      </c>
      <c r="AC1191" s="69"/>
    </row>
    <row r="1192" spans="1:29" x14ac:dyDescent="0.25">
      <c r="A1192" s="71" t="s">
        <v>193</v>
      </c>
      <c r="B1192" s="71"/>
      <c r="C1192" s="71"/>
      <c r="D1192" s="71"/>
      <c r="E1192" s="71"/>
      <c r="F1192" s="71"/>
      <c r="G1192" s="71"/>
      <c r="H1192" s="71"/>
      <c r="I1192" s="72">
        <v>1135.2</v>
      </c>
      <c r="J1192" s="71"/>
      <c r="K1192" s="71"/>
      <c r="L1192" s="72">
        <v>1135.2</v>
      </c>
      <c r="M1192" s="72">
        <v>0</v>
      </c>
      <c r="N1192" s="71"/>
      <c r="O1192" s="71"/>
      <c r="P1192" s="71"/>
      <c r="Q1192" s="71"/>
      <c r="R1192" s="71"/>
      <c r="S1192" s="72">
        <v>1135.2</v>
      </c>
      <c r="T1192" s="72">
        <v>1135.2</v>
      </c>
      <c r="U1192" s="71"/>
      <c r="V1192" s="71"/>
      <c r="W1192" s="71"/>
      <c r="X1192" s="72">
        <v>0</v>
      </c>
      <c r="Y1192" s="72">
        <v>0</v>
      </c>
      <c r="Z1192" s="72">
        <v>1135.2</v>
      </c>
      <c r="AA1192" s="69"/>
      <c r="AB1192" s="69"/>
      <c r="AC1192" s="69"/>
    </row>
    <row r="1193" spans="1:29" ht="40" x14ac:dyDescent="0.25">
      <c r="A1193" s="68" t="s">
        <v>21548</v>
      </c>
      <c r="B1193" s="69" t="s">
        <v>21549</v>
      </c>
      <c r="C1193" s="69" t="s">
        <v>21550</v>
      </c>
      <c r="D1193" s="69" t="s">
        <v>890</v>
      </c>
      <c r="E1193" s="69" t="s">
        <v>19043</v>
      </c>
      <c r="F1193" s="69" t="s">
        <v>1611</v>
      </c>
      <c r="G1193" s="69" t="s">
        <v>1189</v>
      </c>
      <c r="H1193" s="69" t="s">
        <v>962</v>
      </c>
      <c r="I1193" s="70">
        <v>1636.99</v>
      </c>
      <c r="J1193" s="69" t="s">
        <v>4591</v>
      </c>
      <c r="K1193" s="69" t="s">
        <v>21551</v>
      </c>
      <c r="L1193" s="70">
        <v>1636.99</v>
      </c>
      <c r="M1193" s="69"/>
      <c r="N1193" s="69" t="s">
        <v>21552</v>
      </c>
      <c r="O1193" s="69"/>
      <c r="P1193" s="69" t="s">
        <v>4510</v>
      </c>
      <c r="Q1193" s="69" t="s">
        <v>7971</v>
      </c>
      <c r="R1193" s="69"/>
      <c r="S1193" s="70">
        <v>1636.99</v>
      </c>
      <c r="T1193" s="70"/>
      <c r="U1193" s="69" t="s">
        <v>1698</v>
      </c>
      <c r="V1193" s="73">
        <v>35</v>
      </c>
      <c r="W1193" s="69" t="s">
        <v>1698</v>
      </c>
      <c r="X1193" s="69"/>
      <c r="Y1193" s="70"/>
      <c r="Z1193" s="69">
        <v>0</v>
      </c>
      <c r="AA1193" s="69" t="s">
        <v>989</v>
      </c>
      <c r="AB1193" s="69" t="s">
        <v>1144</v>
      </c>
      <c r="AC1193" s="69"/>
    </row>
    <row r="1194" spans="1:29" x14ac:dyDescent="0.25">
      <c r="A1194" s="71" t="s">
        <v>193</v>
      </c>
      <c r="B1194" s="71"/>
      <c r="C1194" s="71"/>
      <c r="D1194" s="71"/>
      <c r="E1194" s="71"/>
      <c r="F1194" s="71"/>
      <c r="G1194" s="71"/>
      <c r="H1194" s="71"/>
      <c r="I1194" s="72">
        <v>1636.99</v>
      </c>
      <c r="J1194" s="71"/>
      <c r="K1194" s="71"/>
      <c r="L1194" s="72">
        <v>1636.99</v>
      </c>
      <c r="M1194" s="72">
        <v>0</v>
      </c>
      <c r="N1194" s="71"/>
      <c r="O1194" s="71"/>
      <c r="P1194" s="71"/>
      <c r="Q1194" s="71"/>
      <c r="R1194" s="71"/>
      <c r="S1194" s="72">
        <v>1636.99</v>
      </c>
      <c r="T1194" s="72">
        <v>1636.99</v>
      </c>
      <c r="U1194" s="71"/>
      <c r="V1194" s="71"/>
      <c r="W1194" s="71"/>
      <c r="X1194" s="72">
        <v>0</v>
      </c>
      <c r="Y1194" s="72">
        <v>0</v>
      </c>
      <c r="Z1194" s="72">
        <v>1636.99</v>
      </c>
      <c r="AA1194" s="69"/>
      <c r="AB1194" s="69"/>
      <c r="AC1194" s="69"/>
    </row>
    <row r="1195" spans="1:29" ht="30" x14ac:dyDescent="0.25">
      <c r="A1195" s="68" t="s">
        <v>21553</v>
      </c>
      <c r="B1195" s="69" t="s">
        <v>21554</v>
      </c>
      <c r="C1195" s="69" t="s">
        <v>21555</v>
      </c>
      <c r="D1195" s="69" t="s">
        <v>4623</v>
      </c>
      <c r="E1195" s="69"/>
      <c r="F1195" s="69" t="s">
        <v>1611</v>
      </c>
      <c r="G1195" s="69" t="s">
        <v>1669</v>
      </c>
      <c r="H1195" s="69" t="s">
        <v>962</v>
      </c>
      <c r="I1195" s="70">
        <v>4986.9799999999996</v>
      </c>
      <c r="J1195" s="69" t="s">
        <v>4591</v>
      </c>
      <c r="K1195" s="69" t="s">
        <v>21556</v>
      </c>
      <c r="L1195" s="70">
        <v>4986.9799999999996</v>
      </c>
      <c r="M1195" s="69"/>
      <c r="N1195" s="69"/>
      <c r="O1195" s="69"/>
      <c r="P1195" s="69"/>
      <c r="Q1195" s="69"/>
      <c r="R1195" s="69"/>
      <c r="S1195" s="69"/>
      <c r="T1195" s="70"/>
      <c r="U1195" s="69"/>
      <c r="V1195" s="69"/>
      <c r="W1195" s="69"/>
      <c r="X1195" s="69"/>
      <c r="Y1195" s="70"/>
      <c r="Z1195" s="69">
        <v>0</v>
      </c>
      <c r="AA1195" s="69" t="s">
        <v>989</v>
      </c>
      <c r="AB1195" s="69" t="s">
        <v>1144</v>
      </c>
      <c r="AC1195" s="69"/>
    </row>
    <row r="1196" spans="1:29" x14ac:dyDescent="0.25">
      <c r="A1196" s="71" t="s">
        <v>193</v>
      </c>
      <c r="B1196" s="71"/>
      <c r="C1196" s="71"/>
      <c r="D1196" s="71"/>
      <c r="E1196" s="71"/>
      <c r="F1196" s="71"/>
      <c r="G1196" s="71"/>
      <c r="H1196" s="71"/>
      <c r="I1196" s="72">
        <v>4986.9799999999996</v>
      </c>
      <c r="J1196" s="71"/>
      <c r="K1196" s="71"/>
      <c r="L1196" s="72">
        <v>4986.9799999999996</v>
      </c>
      <c r="M1196" s="72">
        <v>0</v>
      </c>
      <c r="N1196" s="71"/>
      <c r="O1196" s="71"/>
      <c r="P1196" s="71"/>
      <c r="Q1196" s="71"/>
      <c r="R1196" s="71"/>
      <c r="S1196" s="72">
        <v>0</v>
      </c>
      <c r="T1196" s="72">
        <v>0</v>
      </c>
      <c r="U1196" s="71"/>
      <c r="V1196" s="71"/>
      <c r="W1196" s="71"/>
      <c r="X1196" s="72">
        <v>0</v>
      </c>
      <c r="Y1196" s="72">
        <v>0</v>
      </c>
      <c r="Z1196" s="72">
        <v>0</v>
      </c>
      <c r="AA1196" s="69"/>
      <c r="AB1196" s="69"/>
      <c r="AC1196" s="69"/>
    </row>
    <row r="1197" spans="1:29" ht="40" x14ac:dyDescent="0.25">
      <c r="A1197" s="68" t="s">
        <v>21557</v>
      </c>
      <c r="B1197" s="69" t="s">
        <v>21558</v>
      </c>
      <c r="C1197" s="69" t="s">
        <v>21559</v>
      </c>
      <c r="D1197" s="69" t="s">
        <v>5164</v>
      </c>
      <c r="E1197" s="69"/>
      <c r="F1197" s="69" t="s">
        <v>1611</v>
      </c>
      <c r="G1197" s="69" t="s">
        <v>1669</v>
      </c>
      <c r="H1197" s="69" t="s">
        <v>962</v>
      </c>
      <c r="I1197" s="70">
        <v>3902.3</v>
      </c>
      <c r="J1197" s="69" t="s">
        <v>4591</v>
      </c>
      <c r="K1197" s="69" t="s">
        <v>21560</v>
      </c>
      <c r="L1197" s="70">
        <v>3902.3</v>
      </c>
      <c r="M1197" s="69"/>
      <c r="N1197" s="69" t="s">
        <v>21561</v>
      </c>
      <c r="O1197" s="69"/>
      <c r="P1197" s="69" t="s">
        <v>1102</v>
      </c>
      <c r="Q1197" s="69" t="s">
        <v>1119</v>
      </c>
      <c r="R1197" s="69"/>
      <c r="S1197" s="70">
        <v>3902.3</v>
      </c>
      <c r="T1197" s="70"/>
      <c r="U1197" s="69" t="s">
        <v>1738</v>
      </c>
      <c r="V1197" s="73">
        <v>50</v>
      </c>
      <c r="W1197" s="69" t="s">
        <v>1738</v>
      </c>
      <c r="X1197" s="69"/>
      <c r="Y1197" s="70"/>
      <c r="Z1197" s="69">
        <v>0</v>
      </c>
      <c r="AA1197" s="69" t="s">
        <v>989</v>
      </c>
      <c r="AB1197" s="69" t="s">
        <v>1144</v>
      </c>
      <c r="AC1197" s="69"/>
    </row>
    <row r="1198" spans="1:29" x14ac:dyDescent="0.25">
      <c r="A1198" s="71" t="s">
        <v>193</v>
      </c>
      <c r="B1198" s="71"/>
      <c r="C1198" s="71"/>
      <c r="D1198" s="71"/>
      <c r="E1198" s="71"/>
      <c r="F1198" s="71"/>
      <c r="G1198" s="71"/>
      <c r="H1198" s="71"/>
      <c r="I1198" s="72">
        <v>3902.3</v>
      </c>
      <c r="J1198" s="71"/>
      <c r="K1198" s="71"/>
      <c r="L1198" s="72">
        <v>3902.3</v>
      </c>
      <c r="M1198" s="72">
        <v>0</v>
      </c>
      <c r="N1198" s="71"/>
      <c r="O1198" s="71"/>
      <c r="P1198" s="71"/>
      <c r="Q1198" s="71"/>
      <c r="R1198" s="71"/>
      <c r="S1198" s="72">
        <v>3902.3</v>
      </c>
      <c r="T1198" s="72">
        <v>3902.3</v>
      </c>
      <c r="U1198" s="71"/>
      <c r="V1198" s="71"/>
      <c r="W1198" s="71"/>
      <c r="X1198" s="72">
        <v>0</v>
      </c>
      <c r="Y1198" s="72">
        <v>0</v>
      </c>
      <c r="Z1198" s="72">
        <v>3902.3</v>
      </c>
      <c r="AA1198" s="69"/>
      <c r="AB1198" s="69"/>
      <c r="AC1198" s="69"/>
    </row>
    <row r="1199" spans="1:29" ht="30" x14ac:dyDescent="0.25">
      <c r="A1199" s="68" t="s">
        <v>21562</v>
      </c>
      <c r="B1199" s="69" t="s">
        <v>19774</v>
      </c>
      <c r="C1199" s="69" t="s">
        <v>21563</v>
      </c>
      <c r="D1199" s="69" t="s">
        <v>4623</v>
      </c>
      <c r="E1199" s="69" t="s">
        <v>19043</v>
      </c>
      <c r="F1199" s="69" t="s">
        <v>1611</v>
      </c>
      <c r="G1199" s="69" t="s">
        <v>1546</v>
      </c>
      <c r="H1199" s="69" t="s">
        <v>962</v>
      </c>
      <c r="I1199" s="70">
        <v>147.76</v>
      </c>
      <c r="J1199" s="69" t="s">
        <v>4591</v>
      </c>
      <c r="K1199" s="69" t="s">
        <v>21564</v>
      </c>
      <c r="L1199" s="70">
        <v>147.76</v>
      </c>
      <c r="M1199" s="69"/>
      <c r="N1199" s="69"/>
      <c r="O1199" s="69"/>
      <c r="P1199" s="69"/>
      <c r="Q1199" s="69"/>
      <c r="R1199" s="69"/>
      <c r="S1199" s="69"/>
      <c r="T1199" s="70"/>
      <c r="U1199" s="69"/>
      <c r="V1199" s="69"/>
      <c r="W1199" s="69"/>
      <c r="X1199" s="69"/>
      <c r="Y1199" s="70"/>
      <c r="Z1199" s="69">
        <v>0</v>
      </c>
      <c r="AA1199" s="69" t="s">
        <v>989</v>
      </c>
      <c r="AB1199" s="69" t="s">
        <v>1144</v>
      </c>
      <c r="AC1199" s="69"/>
    </row>
    <row r="1200" spans="1:29" x14ac:dyDescent="0.25">
      <c r="A1200" s="71" t="s">
        <v>193</v>
      </c>
      <c r="B1200" s="71"/>
      <c r="C1200" s="71"/>
      <c r="D1200" s="71"/>
      <c r="E1200" s="71"/>
      <c r="F1200" s="71"/>
      <c r="G1200" s="71"/>
      <c r="H1200" s="71"/>
      <c r="I1200" s="72">
        <v>147.76</v>
      </c>
      <c r="J1200" s="71"/>
      <c r="K1200" s="71"/>
      <c r="L1200" s="72">
        <v>147.76</v>
      </c>
      <c r="M1200" s="72">
        <v>0</v>
      </c>
      <c r="N1200" s="71"/>
      <c r="O1200" s="71"/>
      <c r="P1200" s="71"/>
      <c r="Q1200" s="71"/>
      <c r="R1200" s="71"/>
      <c r="S1200" s="72">
        <v>0</v>
      </c>
      <c r="T1200" s="72">
        <v>0</v>
      </c>
      <c r="U1200" s="71"/>
      <c r="V1200" s="71"/>
      <c r="W1200" s="71"/>
      <c r="X1200" s="72">
        <v>0</v>
      </c>
      <c r="Y1200" s="72">
        <v>0</v>
      </c>
      <c r="Z1200" s="72">
        <v>0</v>
      </c>
      <c r="AA1200" s="69"/>
      <c r="AB1200" s="69"/>
      <c r="AC1200" s="69"/>
    </row>
    <row r="1201" spans="1:29" ht="20" x14ac:dyDescent="0.25">
      <c r="A1201" s="68" t="s">
        <v>21565</v>
      </c>
      <c r="B1201" s="69" t="s">
        <v>21093</v>
      </c>
      <c r="C1201" s="69" t="s">
        <v>21566</v>
      </c>
      <c r="D1201" s="69" t="s">
        <v>883</v>
      </c>
      <c r="E1201" s="69" t="s">
        <v>19043</v>
      </c>
      <c r="F1201" s="69" t="s">
        <v>1616</v>
      </c>
      <c r="G1201" s="69" t="s">
        <v>1071</v>
      </c>
      <c r="H1201" s="69" t="s">
        <v>962</v>
      </c>
      <c r="I1201" s="70">
        <v>834</v>
      </c>
      <c r="J1201" s="69" t="s">
        <v>4591</v>
      </c>
      <c r="K1201" s="69" t="s">
        <v>21567</v>
      </c>
      <c r="L1201" s="70">
        <v>834</v>
      </c>
      <c r="M1201" s="69"/>
      <c r="N1201" s="69" t="s">
        <v>21568</v>
      </c>
      <c r="O1201" s="69"/>
      <c r="P1201" s="69" t="s">
        <v>1048</v>
      </c>
      <c r="Q1201" s="69" t="s">
        <v>3055</v>
      </c>
      <c r="R1201" s="69"/>
      <c r="S1201" s="70">
        <v>834</v>
      </c>
      <c r="T1201" s="70"/>
      <c r="U1201" s="69" t="s">
        <v>1286</v>
      </c>
      <c r="V1201" s="73">
        <v>60</v>
      </c>
      <c r="W1201" s="69" t="s">
        <v>1286</v>
      </c>
      <c r="X1201" s="69"/>
      <c r="Y1201" s="70"/>
      <c r="Z1201" s="69">
        <v>0</v>
      </c>
      <c r="AA1201" s="69" t="s">
        <v>989</v>
      </c>
      <c r="AB1201" s="69" t="s">
        <v>1144</v>
      </c>
      <c r="AC1201" s="69"/>
    </row>
    <row r="1202" spans="1:29" x14ac:dyDescent="0.25">
      <c r="A1202" s="71" t="s">
        <v>193</v>
      </c>
      <c r="B1202" s="71"/>
      <c r="C1202" s="71"/>
      <c r="D1202" s="71"/>
      <c r="E1202" s="71"/>
      <c r="F1202" s="71"/>
      <c r="G1202" s="71"/>
      <c r="H1202" s="71"/>
      <c r="I1202" s="72">
        <v>834</v>
      </c>
      <c r="J1202" s="71"/>
      <c r="K1202" s="71"/>
      <c r="L1202" s="72">
        <v>834</v>
      </c>
      <c r="M1202" s="72">
        <v>0</v>
      </c>
      <c r="N1202" s="71"/>
      <c r="O1202" s="71"/>
      <c r="P1202" s="71"/>
      <c r="Q1202" s="71"/>
      <c r="R1202" s="71"/>
      <c r="S1202" s="72">
        <v>834</v>
      </c>
      <c r="T1202" s="72">
        <v>834</v>
      </c>
      <c r="U1202" s="71"/>
      <c r="V1202" s="71"/>
      <c r="W1202" s="71"/>
      <c r="X1202" s="72">
        <v>0</v>
      </c>
      <c r="Y1202" s="72">
        <v>0</v>
      </c>
      <c r="Z1202" s="72">
        <v>834</v>
      </c>
      <c r="AA1202" s="69"/>
      <c r="AB1202" s="69"/>
      <c r="AC1202" s="69"/>
    </row>
    <row r="1203" spans="1:29" ht="40" x14ac:dyDescent="0.25">
      <c r="A1203" s="68" t="s">
        <v>21569</v>
      </c>
      <c r="B1203" s="69" t="s">
        <v>19167</v>
      </c>
      <c r="C1203" s="69" t="s">
        <v>21570</v>
      </c>
      <c r="D1203" s="69" t="s">
        <v>890</v>
      </c>
      <c r="E1203" s="69" t="s">
        <v>18976</v>
      </c>
      <c r="F1203" s="69" t="s">
        <v>1037</v>
      </c>
      <c r="G1203" s="69" t="s">
        <v>1189</v>
      </c>
      <c r="H1203" s="69" t="s">
        <v>962</v>
      </c>
      <c r="I1203" s="70">
        <v>2700</v>
      </c>
      <c r="J1203" s="69" t="s">
        <v>4591</v>
      </c>
      <c r="K1203" s="69" t="s">
        <v>21571</v>
      </c>
      <c r="L1203" s="70">
        <v>2700</v>
      </c>
      <c r="M1203" s="69"/>
      <c r="N1203" s="69" t="s">
        <v>21572</v>
      </c>
      <c r="O1203" s="69"/>
      <c r="P1203" s="69" t="s">
        <v>1194</v>
      </c>
      <c r="Q1203" s="69" t="s">
        <v>1102</v>
      </c>
      <c r="R1203" s="69"/>
      <c r="S1203" s="70">
        <v>2700</v>
      </c>
      <c r="T1203" s="70"/>
      <c r="U1203" s="69" t="s">
        <v>1051</v>
      </c>
      <c r="V1203" s="73">
        <v>26</v>
      </c>
      <c r="W1203" s="69" t="s">
        <v>1051</v>
      </c>
      <c r="X1203" s="69"/>
      <c r="Y1203" s="70"/>
      <c r="Z1203" s="69">
        <v>0</v>
      </c>
      <c r="AA1203" s="69" t="s">
        <v>989</v>
      </c>
      <c r="AB1203" s="69" t="s">
        <v>1144</v>
      </c>
      <c r="AC1203" s="69"/>
    </row>
    <row r="1204" spans="1:29" x14ac:dyDescent="0.25">
      <c r="A1204" s="71" t="s">
        <v>193</v>
      </c>
      <c r="B1204" s="71"/>
      <c r="C1204" s="71"/>
      <c r="D1204" s="71"/>
      <c r="E1204" s="71"/>
      <c r="F1204" s="71"/>
      <c r="G1204" s="71"/>
      <c r="H1204" s="71"/>
      <c r="I1204" s="72">
        <v>2700</v>
      </c>
      <c r="J1204" s="71"/>
      <c r="K1204" s="71"/>
      <c r="L1204" s="72">
        <v>2700</v>
      </c>
      <c r="M1204" s="72">
        <v>0</v>
      </c>
      <c r="N1204" s="71"/>
      <c r="O1204" s="71"/>
      <c r="P1204" s="71"/>
      <c r="Q1204" s="71"/>
      <c r="R1204" s="71"/>
      <c r="S1204" s="72">
        <v>2700</v>
      </c>
      <c r="T1204" s="72">
        <v>2700</v>
      </c>
      <c r="U1204" s="71"/>
      <c r="V1204" s="71"/>
      <c r="W1204" s="71"/>
      <c r="X1204" s="72">
        <v>0</v>
      </c>
      <c r="Y1204" s="72">
        <v>0</v>
      </c>
      <c r="Z1204" s="72">
        <v>2700</v>
      </c>
      <c r="AA1204" s="69"/>
      <c r="AB1204" s="69"/>
      <c r="AC1204" s="69"/>
    </row>
    <row r="1205" spans="1:29" ht="30" x14ac:dyDescent="0.25">
      <c r="A1205" s="68" t="s">
        <v>21573</v>
      </c>
      <c r="B1205" s="69" t="s">
        <v>21093</v>
      </c>
      <c r="C1205" s="69" t="s">
        <v>21574</v>
      </c>
      <c r="D1205" s="69" t="s">
        <v>4813</v>
      </c>
      <c r="E1205" s="69" t="s">
        <v>19043</v>
      </c>
      <c r="F1205" s="69" t="s">
        <v>2574</v>
      </c>
      <c r="G1205" s="69" t="s">
        <v>1040</v>
      </c>
      <c r="H1205" s="69" t="s">
        <v>962</v>
      </c>
      <c r="I1205" s="70">
        <v>2047.4</v>
      </c>
      <c r="J1205" s="69" t="s">
        <v>4591</v>
      </c>
      <c r="K1205" s="69" t="s">
        <v>21575</v>
      </c>
      <c r="L1205" s="70">
        <v>2047.4</v>
      </c>
      <c r="M1205" s="69"/>
      <c r="N1205" s="69" t="s">
        <v>21576</v>
      </c>
      <c r="O1205" s="69"/>
      <c r="P1205" s="69" t="s">
        <v>3017</v>
      </c>
      <c r="Q1205" s="69" t="s">
        <v>2229</v>
      </c>
      <c r="R1205" s="69"/>
      <c r="S1205" s="70">
        <v>2047.4</v>
      </c>
      <c r="T1205" s="70"/>
      <c r="U1205" s="69" t="s">
        <v>2229</v>
      </c>
      <c r="V1205" s="73">
        <v>50</v>
      </c>
      <c r="W1205" s="69" t="s">
        <v>2229</v>
      </c>
      <c r="X1205" s="69"/>
      <c r="Y1205" s="70"/>
      <c r="Z1205" s="69">
        <v>0</v>
      </c>
      <c r="AA1205" s="69" t="s">
        <v>989</v>
      </c>
      <c r="AB1205" s="69" t="s">
        <v>1144</v>
      </c>
      <c r="AC1205" s="69"/>
    </row>
    <row r="1206" spans="1:29" x14ac:dyDescent="0.25">
      <c r="A1206" s="71" t="s">
        <v>193</v>
      </c>
      <c r="B1206" s="71"/>
      <c r="C1206" s="71"/>
      <c r="D1206" s="71"/>
      <c r="E1206" s="71"/>
      <c r="F1206" s="71"/>
      <c r="G1206" s="71"/>
      <c r="H1206" s="71"/>
      <c r="I1206" s="72">
        <v>2047.4</v>
      </c>
      <c r="J1206" s="71"/>
      <c r="K1206" s="71"/>
      <c r="L1206" s="72">
        <v>2047.4</v>
      </c>
      <c r="M1206" s="72">
        <v>0</v>
      </c>
      <c r="N1206" s="71"/>
      <c r="O1206" s="71"/>
      <c r="P1206" s="71"/>
      <c r="Q1206" s="71"/>
      <c r="R1206" s="71"/>
      <c r="S1206" s="72">
        <v>2047.4</v>
      </c>
      <c r="T1206" s="72">
        <v>2047.4</v>
      </c>
      <c r="U1206" s="71"/>
      <c r="V1206" s="71"/>
      <c r="W1206" s="71"/>
      <c r="X1206" s="72">
        <v>0</v>
      </c>
      <c r="Y1206" s="72">
        <v>0</v>
      </c>
      <c r="Z1206" s="72">
        <v>2047.4</v>
      </c>
      <c r="AA1206" s="69"/>
      <c r="AB1206" s="69"/>
      <c r="AC1206" s="69"/>
    </row>
    <row r="1207" spans="1:29" ht="30" x14ac:dyDescent="0.25">
      <c r="A1207" s="68" t="s">
        <v>21577</v>
      </c>
      <c r="B1207" s="69" t="s">
        <v>21578</v>
      </c>
      <c r="C1207" s="69" t="s">
        <v>21579</v>
      </c>
      <c r="D1207" s="69" t="s">
        <v>4623</v>
      </c>
      <c r="E1207" s="69" t="s">
        <v>19043</v>
      </c>
      <c r="F1207" s="69" t="s">
        <v>2574</v>
      </c>
      <c r="G1207" s="69" t="s">
        <v>1669</v>
      </c>
      <c r="H1207" s="69" t="s">
        <v>962</v>
      </c>
      <c r="I1207" s="70">
        <v>1620.64</v>
      </c>
      <c r="J1207" s="69" t="s">
        <v>4591</v>
      </c>
      <c r="K1207" s="69" t="s">
        <v>21580</v>
      </c>
      <c r="L1207" s="70">
        <v>1620.64</v>
      </c>
      <c r="M1207" s="69"/>
      <c r="N1207" s="69" t="s">
        <v>21581</v>
      </c>
      <c r="O1207" s="69"/>
      <c r="P1207" s="69" t="s">
        <v>1032</v>
      </c>
      <c r="Q1207" s="69" t="s">
        <v>1690</v>
      </c>
      <c r="R1207" s="69"/>
      <c r="S1207" s="70">
        <v>1620.64</v>
      </c>
      <c r="T1207" s="70"/>
      <c r="U1207" s="69" t="s">
        <v>1258</v>
      </c>
      <c r="V1207" s="73">
        <v>74</v>
      </c>
      <c r="W1207" s="69" t="s">
        <v>1258</v>
      </c>
      <c r="X1207" s="69"/>
      <c r="Y1207" s="70"/>
      <c r="Z1207" s="69">
        <v>0</v>
      </c>
      <c r="AA1207" s="69" t="s">
        <v>989</v>
      </c>
      <c r="AB1207" s="69" t="s">
        <v>967</v>
      </c>
      <c r="AC1207" s="69"/>
    </row>
    <row r="1208" spans="1:29" x14ac:dyDescent="0.25">
      <c r="A1208" s="71" t="s">
        <v>193</v>
      </c>
      <c r="B1208" s="71"/>
      <c r="C1208" s="71"/>
      <c r="D1208" s="71"/>
      <c r="E1208" s="71"/>
      <c r="F1208" s="71"/>
      <c r="G1208" s="71"/>
      <c r="H1208" s="71"/>
      <c r="I1208" s="72">
        <v>1620.64</v>
      </c>
      <c r="J1208" s="71"/>
      <c r="K1208" s="71"/>
      <c r="L1208" s="72">
        <v>1620.64</v>
      </c>
      <c r="M1208" s="72">
        <v>0</v>
      </c>
      <c r="N1208" s="71"/>
      <c r="O1208" s="71"/>
      <c r="P1208" s="71"/>
      <c r="Q1208" s="71"/>
      <c r="R1208" s="71"/>
      <c r="S1208" s="72">
        <v>1620.64</v>
      </c>
      <c r="T1208" s="72">
        <v>1620.64</v>
      </c>
      <c r="U1208" s="71"/>
      <c r="V1208" s="71"/>
      <c r="W1208" s="71"/>
      <c r="X1208" s="72">
        <v>0</v>
      </c>
      <c r="Y1208" s="72">
        <v>0</v>
      </c>
      <c r="Z1208" s="72">
        <v>1620.64</v>
      </c>
      <c r="AA1208" s="69"/>
      <c r="AB1208" s="69"/>
      <c r="AC1208" s="69"/>
    </row>
    <row r="1209" spans="1:29" ht="20" x14ac:dyDescent="0.25">
      <c r="A1209" s="68" t="s">
        <v>21582</v>
      </c>
      <c r="B1209" s="69" t="s">
        <v>21187</v>
      </c>
      <c r="C1209" s="69" t="s">
        <v>21583</v>
      </c>
      <c r="D1209" s="69" t="s">
        <v>5439</v>
      </c>
      <c r="E1209" s="69" t="s">
        <v>19043</v>
      </c>
      <c r="F1209" s="69" t="s">
        <v>1056</v>
      </c>
      <c r="G1209" s="69" t="s">
        <v>1886</v>
      </c>
      <c r="H1209" s="69" t="s">
        <v>962</v>
      </c>
      <c r="I1209" s="70">
        <v>100.56</v>
      </c>
      <c r="J1209" s="69" t="s">
        <v>4591</v>
      </c>
      <c r="K1209" s="69" t="s">
        <v>21584</v>
      </c>
      <c r="L1209" s="70">
        <v>100.56</v>
      </c>
      <c r="M1209" s="69"/>
      <c r="N1209" s="69" t="s">
        <v>21585</v>
      </c>
      <c r="O1209" s="69"/>
      <c r="P1209" s="69" t="s">
        <v>3017</v>
      </c>
      <c r="Q1209" s="69" t="s">
        <v>2124</v>
      </c>
      <c r="R1209" s="69"/>
      <c r="S1209" s="70">
        <v>100.56</v>
      </c>
      <c r="T1209" s="70"/>
      <c r="U1209" s="69" t="s">
        <v>1694</v>
      </c>
      <c r="V1209" s="73">
        <v>62</v>
      </c>
      <c r="W1209" s="69" t="s">
        <v>1694</v>
      </c>
      <c r="X1209" s="69"/>
      <c r="Y1209" s="70"/>
      <c r="Z1209" s="69">
        <v>0</v>
      </c>
      <c r="AA1209" s="69" t="s">
        <v>989</v>
      </c>
      <c r="AB1209" s="69" t="s">
        <v>1144</v>
      </c>
      <c r="AC1209" s="69"/>
    </row>
    <row r="1210" spans="1:29" x14ac:dyDescent="0.25">
      <c r="A1210" s="71" t="s">
        <v>193</v>
      </c>
      <c r="B1210" s="71"/>
      <c r="C1210" s="71"/>
      <c r="D1210" s="71"/>
      <c r="E1210" s="71"/>
      <c r="F1210" s="71"/>
      <c r="G1210" s="71"/>
      <c r="H1210" s="71"/>
      <c r="I1210" s="72">
        <v>100.56</v>
      </c>
      <c r="J1210" s="71"/>
      <c r="K1210" s="71"/>
      <c r="L1210" s="72">
        <v>100.56</v>
      </c>
      <c r="M1210" s="72">
        <v>0</v>
      </c>
      <c r="N1210" s="71"/>
      <c r="O1210" s="71"/>
      <c r="P1210" s="71"/>
      <c r="Q1210" s="71"/>
      <c r="R1210" s="71"/>
      <c r="S1210" s="72">
        <v>100.56</v>
      </c>
      <c r="T1210" s="72">
        <v>100.56</v>
      </c>
      <c r="U1210" s="71"/>
      <c r="V1210" s="71"/>
      <c r="W1210" s="71"/>
      <c r="X1210" s="72">
        <v>0</v>
      </c>
      <c r="Y1210" s="72">
        <v>0</v>
      </c>
      <c r="Z1210" s="72">
        <v>100.56</v>
      </c>
      <c r="AA1210" s="69"/>
      <c r="AB1210" s="69"/>
      <c r="AC1210" s="69"/>
    </row>
    <row r="1211" spans="1:29" ht="20" x14ac:dyDescent="0.25">
      <c r="A1211" s="68" t="s">
        <v>21586</v>
      </c>
      <c r="B1211" s="69" t="s">
        <v>21587</v>
      </c>
      <c r="C1211" s="69" t="s">
        <v>21588</v>
      </c>
      <c r="D1211" s="69" t="s">
        <v>1876</v>
      </c>
      <c r="E1211" s="69" t="s">
        <v>18976</v>
      </c>
      <c r="F1211" s="69" t="s">
        <v>1056</v>
      </c>
      <c r="G1211" s="69" t="s">
        <v>1886</v>
      </c>
      <c r="H1211" s="69"/>
      <c r="I1211" s="70">
        <v>1808.9</v>
      </c>
      <c r="J1211" s="69" t="s">
        <v>4591</v>
      </c>
      <c r="K1211" s="69"/>
      <c r="L1211" s="69"/>
      <c r="M1211" s="69"/>
      <c r="N1211" s="69"/>
      <c r="O1211" s="69"/>
      <c r="P1211" s="69"/>
      <c r="Q1211" s="69"/>
      <c r="R1211" s="69"/>
      <c r="S1211" s="69"/>
      <c r="T1211" s="69"/>
      <c r="U1211" s="69"/>
      <c r="V1211" s="69"/>
      <c r="W1211" s="69"/>
      <c r="X1211" s="69"/>
      <c r="Y1211" s="69"/>
      <c r="Z1211" s="69"/>
      <c r="AA1211" s="69" t="s">
        <v>989</v>
      </c>
      <c r="AB1211" s="69"/>
      <c r="AC1211" s="69"/>
    </row>
    <row r="1212" spans="1:29" x14ac:dyDescent="0.25">
      <c r="A1212" s="71" t="s">
        <v>193</v>
      </c>
      <c r="B1212" s="71"/>
      <c r="C1212" s="71"/>
      <c r="D1212" s="71"/>
      <c r="E1212" s="71"/>
      <c r="F1212" s="71"/>
      <c r="G1212" s="71"/>
      <c r="H1212" s="71"/>
      <c r="I1212" s="72">
        <v>1808.9</v>
      </c>
      <c r="J1212" s="71"/>
      <c r="K1212" s="71"/>
      <c r="L1212" s="72">
        <v>0</v>
      </c>
      <c r="M1212" s="72">
        <v>1808.9</v>
      </c>
      <c r="N1212" s="71"/>
      <c r="O1212" s="71"/>
      <c r="P1212" s="71"/>
      <c r="Q1212" s="71"/>
      <c r="R1212" s="71"/>
      <c r="S1212" s="72">
        <v>0</v>
      </c>
      <c r="T1212" s="72">
        <v>0</v>
      </c>
      <c r="U1212" s="71"/>
      <c r="V1212" s="71"/>
      <c r="W1212" s="71"/>
      <c r="X1212" s="72">
        <v>0</v>
      </c>
      <c r="Y1212" s="72">
        <v>0</v>
      </c>
      <c r="Z1212" s="72">
        <v>0</v>
      </c>
      <c r="AA1212" s="69"/>
      <c r="AB1212" s="69"/>
      <c r="AC1212" s="69"/>
    </row>
    <row r="1213" spans="1:29" ht="20" x14ac:dyDescent="0.25">
      <c r="A1213" s="68" t="s">
        <v>21589</v>
      </c>
      <c r="B1213" s="69" t="s">
        <v>21390</v>
      </c>
      <c r="C1213" s="69" t="s">
        <v>21590</v>
      </c>
      <c r="D1213" s="69" t="s">
        <v>4611</v>
      </c>
      <c r="E1213" s="69" t="s">
        <v>19043</v>
      </c>
      <c r="F1213" s="69" t="s">
        <v>1564</v>
      </c>
      <c r="G1213" s="69" t="s">
        <v>4510</v>
      </c>
      <c r="H1213" s="69" t="s">
        <v>962</v>
      </c>
      <c r="I1213" s="70">
        <v>3618.37</v>
      </c>
      <c r="J1213" s="69" t="s">
        <v>4591</v>
      </c>
      <c r="K1213" s="69" t="s">
        <v>21591</v>
      </c>
      <c r="L1213" s="70">
        <v>3618.37</v>
      </c>
      <c r="M1213" s="69"/>
      <c r="N1213" s="69" t="s">
        <v>21592</v>
      </c>
      <c r="O1213" s="69"/>
      <c r="P1213" s="69" t="s">
        <v>4510</v>
      </c>
      <c r="Q1213" s="69" t="s">
        <v>1211</v>
      </c>
      <c r="R1213" s="69"/>
      <c r="S1213" s="70">
        <v>3618.37</v>
      </c>
      <c r="T1213" s="70"/>
      <c r="U1213" s="69" t="s">
        <v>1211</v>
      </c>
      <c r="V1213" s="73">
        <v>89</v>
      </c>
      <c r="W1213" s="69" t="s">
        <v>1211</v>
      </c>
      <c r="X1213" s="69"/>
      <c r="Y1213" s="70"/>
      <c r="Z1213" s="69">
        <v>0</v>
      </c>
      <c r="AA1213" s="69" t="s">
        <v>989</v>
      </c>
      <c r="AB1213" s="69" t="s">
        <v>1144</v>
      </c>
      <c r="AC1213" s="69"/>
    </row>
    <row r="1214" spans="1:29" x14ac:dyDescent="0.25">
      <c r="A1214" s="71" t="s">
        <v>193</v>
      </c>
      <c r="B1214" s="71"/>
      <c r="C1214" s="71"/>
      <c r="D1214" s="71"/>
      <c r="E1214" s="71"/>
      <c r="F1214" s="71"/>
      <c r="G1214" s="71"/>
      <c r="H1214" s="71"/>
      <c r="I1214" s="72">
        <v>3618.37</v>
      </c>
      <c r="J1214" s="71"/>
      <c r="K1214" s="71"/>
      <c r="L1214" s="72">
        <v>3618.37</v>
      </c>
      <c r="M1214" s="72">
        <v>0</v>
      </c>
      <c r="N1214" s="71"/>
      <c r="O1214" s="71"/>
      <c r="P1214" s="71"/>
      <c r="Q1214" s="71"/>
      <c r="R1214" s="71"/>
      <c r="S1214" s="72">
        <v>3618.37</v>
      </c>
      <c r="T1214" s="72">
        <v>3618.37</v>
      </c>
      <c r="U1214" s="71"/>
      <c r="V1214" s="71"/>
      <c r="W1214" s="71"/>
      <c r="X1214" s="72">
        <v>0</v>
      </c>
      <c r="Y1214" s="72">
        <v>0</v>
      </c>
      <c r="Z1214" s="72">
        <v>3618.37</v>
      </c>
      <c r="AA1214" s="69"/>
      <c r="AB1214" s="69"/>
      <c r="AC1214" s="69"/>
    </row>
    <row r="1215" spans="1:29" ht="30" x14ac:dyDescent="0.25">
      <c r="A1215" s="68" t="s">
        <v>21593</v>
      </c>
      <c r="B1215" s="69" t="s">
        <v>19710</v>
      </c>
      <c r="C1215" s="69" t="s">
        <v>21594</v>
      </c>
      <c r="D1215" s="69" t="s">
        <v>4589</v>
      </c>
      <c r="E1215" s="69" t="s">
        <v>20058</v>
      </c>
      <c r="F1215" s="69" t="s">
        <v>1564</v>
      </c>
      <c r="G1215" s="69" t="s">
        <v>1886</v>
      </c>
      <c r="H1215" s="69" t="s">
        <v>962</v>
      </c>
      <c r="I1215" s="70">
        <v>2700.6</v>
      </c>
      <c r="J1215" s="69" t="s">
        <v>4591</v>
      </c>
      <c r="K1215" s="69" t="s">
        <v>21595</v>
      </c>
      <c r="L1215" s="70">
        <v>2700.6</v>
      </c>
      <c r="M1215" s="69"/>
      <c r="N1215" s="69" t="s">
        <v>21596</v>
      </c>
      <c r="O1215" s="69"/>
      <c r="P1215" s="69" t="s">
        <v>1729</v>
      </c>
      <c r="Q1215" s="69" t="s">
        <v>1729</v>
      </c>
      <c r="R1215" s="69"/>
      <c r="S1215" s="70">
        <v>2700.6</v>
      </c>
      <c r="T1215" s="70"/>
      <c r="U1215" s="69"/>
      <c r="V1215" s="69"/>
      <c r="W1215" s="69" t="s">
        <v>1729</v>
      </c>
      <c r="X1215" s="69"/>
      <c r="Y1215" s="70"/>
      <c r="Z1215" s="69">
        <v>0</v>
      </c>
      <c r="AA1215" s="69" t="s">
        <v>989</v>
      </c>
      <c r="AB1215" s="69" t="s">
        <v>1144</v>
      </c>
      <c r="AC1215" s="69"/>
    </row>
    <row r="1216" spans="1:29" x14ac:dyDescent="0.25">
      <c r="A1216" s="71" t="s">
        <v>193</v>
      </c>
      <c r="B1216" s="71"/>
      <c r="C1216" s="71"/>
      <c r="D1216" s="71"/>
      <c r="E1216" s="71"/>
      <c r="F1216" s="71"/>
      <c r="G1216" s="71"/>
      <c r="H1216" s="71"/>
      <c r="I1216" s="72">
        <v>2700.6</v>
      </c>
      <c r="J1216" s="71"/>
      <c r="K1216" s="71"/>
      <c r="L1216" s="72">
        <v>2700.6</v>
      </c>
      <c r="M1216" s="72">
        <v>0</v>
      </c>
      <c r="N1216" s="71"/>
      <c r="O1216" s="71"/>
      <c r="P1216" s="71"/>
      <c r="Q1216" s="71"/>
      <c r="R1216" s="71"/>
      <c r="S1216" s="72">
        <v>2700.6</v>
      </c>
      <c r="T1216" s="72">
        <v>0</v>
      </c>
      <c r="U1216" s="71"/>
      <c r="V1216" s="71"/>
      <c r="W1216" s="71"/>
      <c r="X1216" s="72">
        <v>2700.6</v>
      </c>
      <c r="Y1216" s="72">
        <v>0</v>
      </c>
      <c r="Z1216" s="72">
        <v>0</v>
      </c>
      <c r="AA1216" s="69"/>
      <c r="AB1216" s="69"/>
      <c r="AC1216" s="69"/>
    </row>
    <row r="1217" spans="1:29" ht="40" x14ac:dyDescent="0.25">
      <c r="A1217" s="68" t="s">
        <v>21597</v>
      </c>
      <c r="B1217" s="69" t="s">
        <v>21598</v>
      </c>
      <c r="C1217" s="69" t="s">
        <v>21599</v>
      </c>
      <c r="D1217" s="69" t="s">
        <v>890</v>
      </c>
      <c r="E1217" s="69" t="s">
        <v>20058</v>
      </c>
      <c r="F1217" s="69" t="s">
        <v>1564</v>
      </c>
      <c r="G1217" s="69" t="s">
        <v>1075</v>
      </c>
      <c r="H1217" s="69" t="s">
        <v>962</v>
      </c>
      <c r="I1217" s="70">
        <v>1902.24</v>
      </c>
      <c r="J1217" s="69" t="s">
        <v>4591</v>
      </c>
      <c r="K1217" s="69" t="s">
        <v>21600</v>
      </c>
      <c r="L1217" s="70">
        <v>1902.24</v>
      </c>
      <c r="M1217" s="69"/>
      <c r="N1217" s="69" t="s">
        <v>21601</v>
      </c>
      <c r="O1217" s="69"/>
      <c r="P1217" s="69" t="s">
        <v>4510</v>
      </c>
      <c r="Q1217" s="69" t="s">
        <v>13791</v>
      </c>
      <c r="R1217" s="69"/>
      <c r="S1217" s="70">
        <v>1902.24</v>
      </c>
      <c r="T1217" s="70"/>
      <c r="U1217" s="69" t="s">
        <v>1088</v>
      </c>
      <c r="V1217" s="73">
        <v>42</v>
      </c>
      <c r="W1217" s="69" t="s">
        <v>1088</v>
      </c>
      <c r="X1217" s="69"/>
      <c r="Y1217" s="70"/>
      <c r="Z1217" s="69">
        <v>0</v>
      </c>
      <c r="AA1217" s="69" t="s">
        <v>989</v>
      </c>
      <c r="AB1217" s="69" t="s">
        <v>1144</v>
      </c>
      <c r="AC1217" s="69"/>
    </row>
    <row r="1218" spans="1:29" x14ac:dyDescent="0.25">
      <c r="A1218" s="71" t="s">
        <v>193</v>
      </c>
      <c r="B1218" s="71"/>
      <c r="C1218" s="71"/>
      <c r="D1218" s="71"/>
      <c r="E1218" s="71"/>
      <c r="F1218" s="71"/>
      <c r="G1218" s="71"/>
      <c r="H1218" s="71"/>
      <c r="I1218" s="72">
        <v>1902.24</v>
      </c>
      <c r="J1218" s="71"/>
      <c r="K1218" s="71"/>
      <c r="L1218" s="72">
        <v>1902.24</v>
      </c>
      <c r="M1218" s="72">
        <v>0</v>
      </c>
      <c r="N1218" s="71"/>
      <c r="O1218" s="71"/>
      <c r="P1218" s="71"/>
      <c r="Q1218" s="71"/>
      <c r="R1218" s="71"/>
      <c r="S1218" s="72">
        <v>1902.24</v>
      </c>
      <c r="T1218" s="72">
        <v>1902.24</v>
      </c>
      <c r="U1218" s="71"/>
      <c r="V1218" s="71"/>
      <c r="W1218" s="71"/>
      <c r="X1218" s="72">
        <v>0</v>
      </c>
      <c r="Y1218" s="72">
        <v>0</v>
      </c>
      <c r="Z1218" s="72">
        <v>1902.24</v>
      </c>
      <c r="AA1218" s="69"/>
      <c r="AB1218" s="69"/>
      <c r="AC1218" s="69"/>
    </row>
    <row r="1219" spans="1:29" ht="20" x14ac:dyDescent="0.25">
      <c r="A1219" s="68" t="s">
        <v>21602</v>
      </c>
      <c r="B1219" s="69" t="s">
        <v>19059</v>
      </c>
      <c r="C1219" s="69" t="s">
        <v>21603</v>
      </c>
      <c r="D1219" s="69" t="s">
        <v>4583</v>
      </c>
      <c r="E1219" s="69" t="s">
        <v>21468</v>
      </c>
      <c r="F1219" s="69" t="s">
        <v>1003</v>
      </c>
      <c r="G1219" s="69" t="s">
        <v>1025</v>
      </c>
      <c r="H1219" s="69" t="s">
        <v>962</v>
      </c>
      <c r="I1219" s="70">
        <v>312.99</v>
      </c>
      <c r="J1219" s="69" t="s">
        <v>4591</v>
      </c>
      <c r="K1219" s="69" t="s">
        <v>21604</v>
      </c>
      <c r="L1219" s="70">
        <v>312.99</v>
      </c>
      <c r="M1219" s="69"/>
      <c r="N1219" s="69" t="s">
        <v>21605</v>
      </c>
      <c r="O1219" s="69"/>
      <c r="P1219" s="69" t="s">
        <v>1019</v>
      </c>
      <c r="Q1219" s="69" t="s">
        <v>13791</v>
      </c>
      <c r="R1219" s="69"/>
      <c r="S1219" s="70">
        <v>312.99</v>
      </c>
      <c r="T1219" s="70"/>
      <c r="U1219" s="69"/>
      <c r="V1219" s="69"/>
      <c r="W1219" s="69" t="s">
        <v>1051</v>
      </c>
      <c r="X1219" s="69"/>
      <c r="Y1219" s="70"/>
      <c r="Z1219" s="69">
        <v>0</v>
      </c>
      <c r="AA1219" s="69" t="s">
        <v>989</v>
      </c>
      <c r="AB1219" s="69" t="s">
        <v>1144</v>
      </c>
      <c r="AC1219" s="69"/>
    </row>
    <row r="1220" spans="1:29" x14ac:dyDescent="0.25">
      <c r="A1220" s="71" t="s">
        <v>193</v>
      </c>
      <c r="B1220" s="71"/>
      <c r="C1220" s="71"/>
      <c r="D1220" s="71"/>
      <c r="E1220" s="71"/>
      <c r="F1220" s="71"/>
      <c r="G1220" s="71"/>
      <c r="H1220" s="71"/>
      <c r="I1220" s="72">
        <v>312.99</v>
      </c>
      <c r="J1220" s="71"/>
      <c r="K1220" s="71"/>
      <c r="L1220" s="72">
        <v>312.99</v>
      </c>
      <c r="M1220" s="72">
        <v>0</v>
      </c>
      <c r="N1220" s="71"/>
      <c r="O1220" s="71"/>
      <c r="P1220" s="71"/>
      <c r="Q1220" s="71"/>
      <c r="R1220" s="71"/>
      <c r="S1220" s="72">
        <v>312.99</v>
      </c>
      <c r="T1220" s="72">
        <v>0</v>
      </c>
      <c r="U1220" s="71"/>
      <c r="V1220" s="71"/>
      <c r="W1220" s="71"/>
      <c r="X1220" s="72">
        <v>312.99</v>
      </c>
      <c r="Y1220" s="72">
        <v>0</v>
      </c>
      <c r="Z1220" s="72">
        <v>0</v>
      </c>
      <c r="AA1220" s="69"/>
      <c r="AB1220" s="69"/>
      <c r="AC1220" s="69"/>
    </row>
    <row r="1221" spans="1:29" ht="30" x14ac:dyDescent="0.25">
      <c r="A1221" s="68" t="s">
        <v>21606</v>
      </c>
      <c r="B1221" s="69" t="s">
        <v>21607</v>
      </c>
      <c r="C1221" s="69" t="s">
        <v>21608</v>
      </c>
      <c r="D1221" s="69" t="s">
        <v>4623</v>
      </c>
      <c r="E1221" s="69" t="s">
        <v>21609</v>
      </c>
      <c r="F1221" s="69" t="s">
        <v>1003</v>
      </c>
      <c r="G1221" s="69" t="s">
        <v>7566</v>
      </c>
      <c r="H1221" s="69" t="s">
        <v>962</v>
      </c>
      <c r="I1221" s="70">
        <v>208.59</v>
      </c>
      <c r="J1221" s="69" t="s">
        <v>4591</v>
      </c>
      <c r="K1221" s="69" t="s">
        <v>21610</v>
      </c>
      <c r="L1221" s="70">
        <v>208.59</v>
      </c>
      <c r="M1221" s="69"/>
      <c r="N1221" s="69"/>
      <c r="O1221" s="69"/>
      <c r="P1221" s="69"/>
      <c r="Q1221" s="69"/>
      <c r="R1221" s="69"/>
      <c r="S1221" s="69"/>
      <c r="T1221" s="70"/>
      <c r="U1221" s="69"/>
      <c r="V1221" s="69"/>
      <c r="W1221" s="69"/>
      <c r="X1221" s="69"/>
      <c r="Y1221" s="70"/>
      <c r="Z1221" s="69">
        <v>0</v>
      </c>
      <c r="AA1221" s="69" t="s">
        <v>989</v>
      </c>
      <c r="AB1221" s="69" t="s">
        <v>1144</v>
      </c>
      <c r="AC1221" s="69"/>
    </row>
    <row r="1222" spans="1:29" x14ac:dyDescent="0.25">
      <c r="A1222" s="71" t="s">
        <v>193</v>
      </c>
      <c r="B1222" s="71"/>
      <c r="C1222" s="71"/>
      <c r="D1222" s="71"/>
      <c r="E1222" s="71"/>
      <c r="F1222" s="71"/>
      <c r="G1222" s="71"/>
      <c r="H1222" s="71"/>
      <c r="I1222" s="72">
        <v>208.59</v>
      </c>
      <c r="J1222" s="71"/>
      <c r="K1222" s="71"/>
      <c r="L1222" s="72">
        <v>208.59</v>
      </c>
      <c r="M1222" s="72">
        <v>0</v>
      </c>
      <c r="N1222" s="71"/>
      <c r="O1222" s="71"/>
      <c r="P1222" s="71"/>
      <c r="Q1222" s="71"/>
      <c r="R1222" s="71"/>
      <c r="S1222" s="72">
        <v>0</v>
      </c>
      <c r="T1222" s="72">
        <v>0</v>
      </c>
      <c r="U1222" s="71"/>
      <c r="V1222" s="71"/>
      <c r="W1222" s="71"/>
      <c r="X1222" s="72">
        <v>0</v>
      </c>
      <c r="Y1222" s="72">
        <v>0</v>
      </c>
      <c r="Z1222" s="72">
        <v>0</v>
      </c>
      <c r="AA1222" s="69"/>
      <c r="AB1222" s="69"/>
      <c r="AC1222" s="69"/>
    </row>
    <row r="1223" spans="1:29" ht="30" x14ac:dyDescent="0.25">
      <c r="A1223" s="68" t="s">
        <v>21611</v>
      </c>
      <c r="B1223" s="69" t="s">
        <v>21501</v>
      </c>
      <c r="C1223" s="69" t="s">
        <v>21612</v>
      </c>
      <c r="D1223" s="69" t="s">
        <v>4623</v>
      </c>
      <c r="E1223" s="69" t="s">
        <v>20058</v>
      </c>
      <c r="F1223" s="69" t="s">
        <v>1003</v>
      </c>
      <c r="G1223" s="69" t="s">
        <v>1207</v>
      </c>
      <c r="H1223" s="69" t="s">
        <v>962</v>
      </c>
      <c r="I1223" s="70">
        <v>10321.91</v>
      </c>
      <c r="J1223" s="69" t="s">
        <v>4591</v>
      </c>
      <c r="K1223" s="69" t="s">
        <v>21613</v>
      </c>
      <c r="L1223" s="70">
        <v>10321.91</v>
      </c>
      <c r="M1223" s="69"/>
      <c r="N1223" s="69" t="s">
        <v>21614</v>
      </c>
      <c r="O1223" s="69"/>
      <c r="P1223" s="69" t="s">
        <v>1684</v>
      </c>
      <c r="Q1223" s="69" t="s">
        <v>1741</v>
      </c>
      <c r="R1223" s="69"/>
      <c r="S1223" s="70">
        <v>10321.91</v>
      </c>
      <c r="T1223" s="70"/>
      <c r="U1223" s="69" t="s">
        <v>1741</v>
      </c>
      <c r="V1223" s="73">
        <v>63</v>
      </c>
      <c r="W1223" s="69" t="s">
        <v>1741</v>
      </c>
      <c r="X1223" s="69"/>
      <c r="Y1223" s="70"/>
      <c r="Z1223" s="69">
        <v>0</v>
      </c>
      <c r="AA1223" s="69" t="s">
        <v>989</v>
      </c>
      <c r="AB1223" s="69" t="s">
        <v>1144</v>
      </c>
      <c r="AC1223" s="69"/>
    </row>
    <row r="1224" spans="1:29" x14ac:dyDescent="0.25">
      <c r="A1224" s="71" t="s">
        <v>193</v>
      </c>
      <c r="B1224" s="71"/>
      <c r="C1224" s="71"/>
      <c r="D1224" s="71"/>
      <c r="E1224" s="71"/>
      <c r="F1224" s="71"/>
      <c r="G1224" s="71"/>
      <c r="H1224" s="71"/>
      <c r="I1224" s="72">
        <v>10321.91</v>
      </c>
      <c r="J1224" s="71"/>
      <c r="K1224" s="71"/>
      <c r="L1224" s="72">
        <v>10321.91</v>
      </c>
      <c r="M1224" s="72">
        <v>0</v>
      </c>
      <c r="N1224" s="71"/>
      <c r="O1224" s="71"/>
      <c r="P1224" s="71"/>
      <c r="Q1224" s="71"/>
      <c r="R1224" s="71"/>
      <c r="S1224" s="72">
        <v>10321.91</v>
      </c>
      <c r="T1224" s="72">
        <v>10321.91</v>
      </c>
      <c r="U1224" s="71"/>
      <c r="V1224" s="71"/>
      <c r="W1224" s="71"/>
      <c r="X1224" s="72">
        <v>0</v>
      </c>
      <c r="Y1224" s="72">
        <v>0</v>
      </c>
      <c r="Z1224" s="72">
        <v>10321.91</v>
      </c>
      <c r="AA1224" s="69"/>
      <c r="AB1224" s="69"/>
      <c r="AC1224" s="69"/>
    </row>
    <row r="1225" spans="1:29" ht="30" x14ac:dyDescent="0.25">
      <c r="A1225" s="68" t="s">
        <v>21615</v>
      </c>
      <c r="B1225" s="69" t="s">
        <v>19205</v>
      </c>
      <c r="C1225" s="69" t="s">
        <v>21616</v>
      </c>
      <c r="D1225" s="69" t="s">
        <v>3313</v>
      </c>
      <c r="E1225" s="69" t="s">
        <v>21609</v>
      </c>
      <c r="F1225" s="69" t="s">
        <v>1003</v>
      </c>
      <c r="G1225" s="69" t="s">
        <v>1207</v>
      </c>
      <c r="H1225" s="69" t="s">
        <v>962</v>
      </c>
      <c r="I1225" s="70">
        <v>9996.26</v>
      </c>
      <c r="J1225" s="69" t="s">
        <v>4591</v>
      </c>
      <c r="K1225" s="69" t="s">
        <v>21617</v>
      </c>
      <c r="L1225" s="70">
        <v>9996.26</v>
      </c>
      <c r="M1225" s="69"/>
      <c r="N1225" s="69" t="s">
        <v>21618</v>
      </c>
      <c r="O1225" s="69"/>
      <c r="P1225" s="69" t="s">
        <v>1912</v>
      </c>
      <c r="Q1225" s="69" t="s">
        <v>1394</v>
      </c>
      <c r="R1225" s="69"/>
      <c r="S1225" s="70">
        <v>9996.26</v>
      </c>
      <c r="T1225" s="70"/>
      <c r="U1225" s="69" t="s">
        <v>2137</v>
      </c>
      <c r="V1225" s="73">
        <v>40</v>
      </c>
      <c r="W1225" s="69" t="s">
        <v>2137</v>
      </c>
      <c r="X1225" s="69"/>
      <c r="Y1225" s="70"/>
      <c r="Z1225" s="69">
        <v>0</v>
      </c>
      <c r="AA1225" s="69" t="s">
        <v>989</v>
      </c>
      <c r="AB1225" s="69" t="s">
        <v>1144</v>
      </c>
      <c r="AC1225" s="69"/>
    </row>
    <row r="1226" spans="1:29" x14ac:dyDescent="0.25">
      <c r="A1226" s="71" t="s">
        <v>193</v>
      </c>
      <c r="B1226" s="71"/>
      <c r="C1226" s="71"/>
      <c r="D1226" s="71"/>
      <c r="E1226" s="71"/>
      <c r="F1226" s="71"/>
      <c r="G1226" s="71"/>
      <c r="H1226" s="71"/>
      <c r="I1226" s="72">
        <v>9996.26</v>
      </c>
      <c r="J1226" s="71"/>
      <c r="K1226" s="71"/>
      <c r="L1226" s="72">
        <v>9996.26</v>
      </c>
      <c r="M1226" s="72">
        <v>0</v>
      </c>
      <c r="N1226" s="71"/>
      <c r="O1226" s="71"/>
      <c r="P1226" s="71"/>
      <c r="Q1226" s="71"/>
      <c r="R1226" s="71"/>
      <c r="S1226" s="72">
        <v>9996.26</v>
      </c>
      <c r="T1226" s="72">
        <v>9996.26</v>
      </c>
      <c r="U1226" s="71"/>
      <c r="V1226" s="71"/>
      <c r="W1226" s="71"/>
      <c r="X1226" s="72">
        <v>0</v>
      </c>
      <c r="Y1226" s="72">
        <v>0</v>
      </c>
      <c r="Z1226" s="72">
        <v>9996.26</v>
      </c>
      <c r="AA1226" s="69"/>
      <c r="AB1226" s="69"/>
      <c r="AC1226" s="69"/>
    </row>
    <row r="1227" spans="1:29" ht="20" x14ac:dyDescent="0.25">
      <c r="A1227" s="68" t="s">
        <v>21619</v>
      </c>
      <c r="B1227" s="69" t="s">
        <v>21620</v>
      </c>
      <c r="C1227" s="69" t="s">
        <v>21621</v>
      </c>
      <c r="D1227" s="69" t="s">
        <v>858</v>
      </c>
      <c r="E1227" s="69" t="s">
        <v>20058</v>
      </c>
      <c r="F1227" s="69" t="s">
        <v>1182</v>
      </c>
      <c r="G1227" s="69" t="s">
        <v>1912</v>
      </c>
      <c r="H1227" s="69" t="s">
        <v>962</v>
      </c>
      <c r="I1227" s="70">
        <v>1069.29</v>
      </c>
      <c r="J1227" s="69" t="s">
        <v>4591</v>
      </c>
      <c r="K1227" s="69" t="s">
        <v>21622</v>
      </c>
      <c r="L1227" s="70">
        <v>1069.29</v>
      </c>
      <c r="M1227" s="69"/>
      <c r="N1227" s="69" t="s">
        <v>21623</v>
      </c>
      <c r="O1227" s="69"/>
      <c r="P1227" s="69" t="s">
        <v>1048</v>
      </c>
      <c r="Q1227" s="69" t="s">
        <v>1665</v>
      </c>
      <c r="R1227" s="69"/>
      <c r="S1227" s="70">
        <v>1069.29</v>
      </c>
      <c r="T1227" s="70"/>
      <c r="U1227" s="69" t="s">
        <v>2288</v>
      </c>
      <c r="V1227" s="73">
        <v>42</v>
      </c>
      <c r="W1227" s="69" t="s">
        <v>2288</v>
      </c>
      <c r="X1227" s="69"/>
      <c r="Y1227" s="70"/>
      <c r="Z1227" s="69">
        <v>0</v>
      </c>
      <c r="AA1227" s="69" t="s">
        <v>989</v>
      </c>
      <c r="AB1227" s="69" t="s">
        <v>1144</v>
      </c>
      <c r="AC1227" s="69"/>
    </row>
    <row r="1228" spans="1:29" x14ac:dyDescent="0.25">
      <c r="A1228" s="71" t="s">
        <v>193</v>
      </c>
      <c r="B1228" s="71"/>
      <c r="C1228" s="71"/>
      <c r="D1228" s="71"/>
      <c r="E1228" s="71"/>
      <c r="F1228" s="71"/>
      <c r="G1228" s="71"/>
      <c r="H1228" s="71"/>
      <c r="I1228" s="72">
        <v>1069.29</v>
      </c>
      <c r="J1228" s="71"/>
      <c r="K1228" s="71"/>
      <c r="L1228" s="72">
        <v>1069.29</v>
      </c>
      <c r="M1228" s="72">
        <v>0</v>
      </c>
      <c r="N1228" s="71"/>
      <c r="O1228" s="71"/>
      <c r="P1228" s="71"/>
      <c r="Q1228" s="71"/>
      <c r="R1228" s="71"/>
      <c r="S1228" s="72">
        <v>1069.29</v>
      </c>
      <c r="T1228" s="72">
        <v>1069.29</v>
      </c>
      <c r="U1228" s="71"/>
      <c r="V1228" s="71"/>
      <c r="W1228" s="71"/>
      <c r="X1228" s="72">
        <v>0</v>
      </c>
      <c r="Y1228" s="72">
        <v>0</v>
      </c>
      <c r="Z1228" s="72">
        <v>1069.29</v>
      </c>
      <c r="AA1228" s="69"/>
      <c r="AB1228" s="69"/>
      <c r="AC1228" s="69"/>
    </row>
    <row r="1229" spans="1:29" ht="30" x14ac:dyDescent="0.25">
      <c r="A1229" s="68" t="s">
        <v>21624</v>
      </c>
      <c r="B1229" s="69" t="s">
        <v>21625</v>
      </c>
      <c r="C1229" s="69" t="s">
        <v>21626</v>
      </c>
      <c r="D1229" s="69" t="s">
        <v>4686</v>
      </c>
      <c r="E1229" s="69" t="s">
        <v>20058</v>
      </c>
      <c r="F1229" s="69" t="s">
        <v>1182</v>
      </c>
      <c r="G1229" s="69" t="s">
        <v>1062</v>
      </c>
      <c r="H1229" s="69" t="s">
        <v>962</v>
      </c>
      <c r="I1229" s="70">
        <v>12133.08</v>
      </c>
      <c r="J1229" s="69" t="s">
        <v>4591</v>
      </c>
      <c r="K1229" s="69" t="s">
        <v>21627</v>
      </c>
      <c r="L1229" s="70">
        <v>12133.08</v>
      </c>
      <c r="M1229" s="69"/>
      <c r="N1229" s="69" t="s">
        <v>21628</v>
      </c>
      <c r="O1229" s="69"/>
      <c r="P1229" s="69" t="s">
        <v>1102</v>
      </c>
      <c r="Q1229" s="69" t="s">
        <v>1749</v>
      </c>
      <c r="R1229" s="69"/>
      <c r="S1229" s="70">
        <v>12133.08</v>
      </c>
      <c r="T1229" s="70"/>
      <c r="U1229" s="69" t="s">
        <v>1738</v>
      </c>
      <c r="V1229" s="73">
        <v>50</v>
      </c>
      <c r="W1229" s="69" t="s">
        <v>1738</v>
      </c>
      <c r="X1229" s="69"/>
      <c r="Y1229" s="70"/>
      <c r="Z1229" s="69">
        <v>0</v>
      </c>
      <c r="AA1229" s="69" t="s">
        <v>989</v>
      </c>
      <c r="AB1229" s="69" t="s">
        <v>1144</v>
      </c>
      <c r="AC1229" s="69"/>
    </row>
    <row r="1230" spans="1:29" x14ac:dyDescent="0.25">
      <c r="A1230" s="71" t="s">
        <v>193</v>
      </c>
      <c r="B1230" s="71"/>
      <c r="C1230" s="71"/>
      <c r="D1230" s="71"/>
      <c r="E1230" s="71"/>
      <c r="F1230" s="71"/>
      <c r="G1230" s="71"/>
      <c r="H1230" s="71"/>
      <c r="I1230" s="72">
        <v>12133.08</v>
      </c>
      <c r="J1230" s="71"/>
      <c r="K1230" s="71"/>
      <c r="L1230" s="72">
        <v>12133.08</v>
      </c>
      <c r="M1230" s="72">
        <v>0</v>
      </c>
      <c r="N1230" s="71"/>
      <c r="O1230" s="71"/>
      <c r="P1230" s="71"/>
      <c r="Q1230" s="71"/>
      <c r="R1230" s="71"/>
      <c r="S1230" s="72">
        <v>12133.08</v>
      </c>
      <c r="T1230" s="72">
        <v>12133.08</v>
      </c>
      <c r="U1230" s="71"/>
      <c r="V1230" s="71"/>
      <c r="W1230" s="71"/>
      <c r="X1230" s="72">
        <v>0</v>
      </c>
      <c r="Y1230" s="72">
        <v>0</v>
      </c>
      <c r="Z1230" s="72">
        <v>12133.08</v>
      </c>
      <c r="AA1230" s="69"/>
      <c r="AB1230" s="69"/>
      <c r="AC1230" s="69"/>
    </row>
    <row r="1231" spans="1:29" ht="40" x14ac:dyDescent="0.25">
      <c r="A1231" s="68" t="s">
        <v>21629</v>
      </c>
      <c r="B1231" s="69" t="s">
        <v>21093</v>
      </c>
      <c r="C1231" s="69" t="s">
        <v>21630</v>
      </c>
      <c r="D1231" s="69" t="s">
        <v>5164</v>
      </c>
      <c r="E1231" s="69" t="s">
        <v>20058</v>
      </c>
      <c r="F1231" s="69" t="s">
        <v>1455</v>
      </c>
      <c r="G1231" s="69" t="s">
        <v>1062</v>
      </c>
      <c r="H1231" s="69" t="s">
        <v>962</v>
      </c>
      <c r="I1231" s="70">
        <v>31067.81</v>
      </c>
      <c r="J1231" s="69" t="s">
        <v>4591</v>
      </c>
      <c r="K1231" s="69" t="s">
        <v>21631</v>
      </c>
      <c r="L1231" s="70">
        <v>31067.81</v>
      </c>
      <c r="M1231" s="69"/>
      <c r="N1231" s="69"/>
      <c r="O1231" s="69"/>
      <c r="P1231" s="69"/>
      <c r="Q1231" s="69"/>
      <c r="R1231" s="69"/>
      <c r="S1231" s="69"/>
      <c r="T1231" s="70"/>
      <c r="U1231" s="69"/>
      <c r="V1231" s="69"/>
      <c r="W1231" s="69"/>
      <c r="X1231" s="69"/>
      <c r="Y1231" s="70"/>
      <c r="Z1231" s="69">
        <v>0</v>
      </c>
      <c r="AA1231" s="69" t="s">
        <v>989</v>
      </c>
      <c r="AB1231" s="69" t="s">
        <v>1144</v>
      </c>
      <c r="AC1231" s="69"/>
    </row>
    <row r="1232" spans="1:29" x14ac:dyDescent="0.25">
      <c r="A1232" s="71" t="s">
        <v>193</v>
      </c>
      <c r="B1232" s="71"/>
      <c r="C1232" s="71"/>
      <c r="D1232" s="71"/>
      <c r="E1232" s="71"/>
      <c r="F1232" s="71"/>
      <c r="G1232" s="71"/>
      <c r="H1232" s="71"/>
      <c r="I1232" s="72">
        <v>31067.81</v>
      </c>
      <c r="J1232" s="71"/>
      <c r="K1232" s="71"/>
      <c r="L1232" s="72">
        <v>31067.81</v>
      </c>
      <c r="M1232" s="72">
        <v>0</v>
      </c>
      <c r="N1232" s="71"/>
      <c r="O1232" s="71"/>
      <c r="P1232" s="71"/>
      <c r="Q1232" s="71"/>
      <c r="R1232" s="71"/>
      <c r="S1232" s="72">
        <v>0</v>
      </c>
      <c r="T1232" s="72">
        <v>0</v>
      </c>
      <c r="U1232" s="71"/>
      <c r="V1232" s="71"/>
      <c r="W1232" s="71"/>
      <c r="X1232" s="72">
        <v>0</v>
      </c>
      <c r="Y1232" s="72">
        <v>0</v>
      </c>
      <c r="Z1232" s="72">
        <v>0</v>
      </c>
      <c r="AA1232" s="69"/>
      <c r="AB1232" s="69"/>
      <c r="AC1232" s="69"/>
    </row>
    <row r="1233" spans="1:29" ht="20" x14ac:dyDescent="0.25">
      <c r="A1233" s="68" t="s">
        <v>21632</v>
      </c>
      <c r="B1233" s="69" t="s">
        <v>19774</v>
      </c>
      <c r="C1233" s="69" t="s">
        <v>21633</v>
      </c>
      <c r="D1233" s="69" t="s">
        <v>14846</v>
      </c>
      <c r="E1233" s="69" t="s">
        <v>20058</v>
      </c>
      <c r="F1233" s="69" t="s">
        <v>1071</v>
      </c>
      <c r="G1233" s="69" t="s">
        <v>1694</v>
      </c>
      <c r="H1233" s="69" t="s">
        <v>962</v>
      </c>
      <c r="I1233" s="70">
        <v>2015.13</v>
      </c>
      <c r="J1233" s="69" t="s">
        <v>4591</v>
      </c>
      <c r="K1233" s="69" t="s">
        <v>21634</v>
      </c>
      <c r="L1233" s="70">
        <v>2015.13</v>
      </c>
      <c r="M1233" s="69"/>
      <c r="N1233" s="69" t="s">
        <v>21635</v>
      </c>
      <c r="O1233" s="69"/>
      <c r="P1233" s="69" t="s">
        <v>3055</v>
      </c>
      <c r="Q1233" s="69" t="s">
        <v>2298</v>
      </c>
      <c r="R1233" s="69"/>
      <c r="S1233" s="70">
        <v>2015.13</v>
      </c>
      <c r="T1233" s="70"/>
      <c r="U1233" s="69"/>
      <c r="V1233" s="69"/>
      <c r="W1233" s="69"/>
      <c r="X1233" s="69"/>
      <c r="Y1233" s="70"/>
      <c r="Z1233" s="69">
        <v>0</v>
      </c>
      <c r="AA1233" s="69" t="s">
        <v>989</v>
      </c>
      <c r="AB1233" s="69" t="s">
        <v>1144</v>
      </c>
      <c r="AC1233" s="69"/>
    </row>
    <row r="1234" spans="1:29" x14ac:dyDescent="0.25">
      <c r="A1234" s="71" t="s">
        <v>193</v>
      </c>
      <c r="B1234" s="71"/>
      <c r="C1234" s="71"/>
      <c r="D1234" s="71"/>
      <c r="E1234" s="71"/>
      <c r="F1234" s="71"/>
      <c r="G1234" s="71"/>
      <c r="H1234" s="71"/>
      <c r="I1234" s="72">
        <v>2015.13</v>
      </c>
      <c r="J1234" s="71"/>
      <c r="K1234" s="71"/>
      <c r="L1234" s="72">
        <v>2015.13</v>
      </c>
      <c r="M1234" s="72">
        <v>0</v>
      </c>
      <c r="N1234" s="71"/>
      <c r="O1234" s="71"/>
      <c r="P1234" s="71"/>
      <c r="Q1234" s="71"/>
      <c r="R1234" s="71"/>
      <c r="S1234" s="72">
        <v>2015.13</v>
      </c>
      <c r="T1234" s="72">
        <v>0</v>
      </c>
      <c r="U1234" s="71"/>
      <c r="V1234" s="71"/>
      <c r="W1234" s="71"/>
      <c r="X1234" s="72">
        <v>2015.13</v>
      </c>
      <c r="Y1234" s="72">
        <v>0</v>
      </c>
      <c r="Z1234" s="72">
        <v>0</v>
      </c>
      <c r="AA1234" s="69"/>
      <c r="AB1234" s="69"/>
      <c r="AC1234" s="69"/>
    </row>
    <row r="1235" spans="1:29" ht="20" x14ac:dyDescent="0.25">
      <c r="A1235" s="68" t="s">
        <v>21636</v>
      </c>
      <c r="B1235" s="69" t="s">
        <v>20816</v>
      </c>
      <c r="C1235" s="69" t="s">
        <v>21637</v>
      </c>
      <c r="D1235" s="69" t="s">
        <v>14846</v>
      </c>
      <c r="E1235" s="69"/>
      <c r="F1235" s="69" t="s">
        <v>1071</v>
      </c>
      <c r="G1235" s="69" t="s">
        <v>1694</v>
      </c>
      <c r="H1235" s="69" t="s">
        <v>962</v>
      </c>
      <c r="I1235" s="70">
        <v>532.38</v>
      </c>
      <c r="J1235" s="69" t="s">
        <v>4591</v>
      </c>
      <c r="K1235" s="69" t="s">
        <v>21638</v>
      </c>
      <c r="L1235" s="70">
        <v>532.38</v>
      </c>
      <c r="M1235" s="69"/>
      <c r="N1235" s="69" t="s">
        <v>21639</v>
      </c>
      <c r="O1235" s="69"/>
      <c r="P1235" s="69" t="s">
        <v>3055</v>
      </c>
      <c r="Q1235" s="69" t="s">
        <v>2298</v>
      </c>
      <c r="R1235" s="69"/>
      <c r="S1235" s="70">
        <v>532.38</v>
      </c>
      <c r="T1235" s="70"/>
      <c r="U1235" s="69"/>
      <c r="V1235" s="69"/>
      <c r="W1235" s="69"/>
      <c r="X1235" s="69"/>
      <c r="Y1235" s="70"/>
      <c r="Z1235" s="69">
        <v>0</v>
      </c>
      <c r="AA1235" s="69" t="s">
        <v>989</v>
      </c>
      <c r="AB1235" s="69" t="s">
        <v>1144</v>
      </c>
      <c r="AC1235" s="69"/>
    </row>
    <row r="1236" spans="1:29" x14ac:dyDescent="0.25">
      <c r="A1236" s="71" t="s">
        <v>193</v>
      </c>
      <c r="B1236" s="71"/>
      <c r="C1236" s="71"/>
      <c r="D1236" s="71"/>
      <c r="E1236" s="71"/>
      <c r="F1236" s="71"/>
      <c r="G1236" s="71"/>
      <c r="H1236" s="71"/>
      <c r="I1236" s="72">
        <v>532.38</v>
      </c>
      <c r="J1236" s="71"/>
      <c r="K1236" s="71"/>
      <c r="L1236" s="72">
        <v>532.38</v>
      </c>
      <c r="M1236" s="72">
        <v>0</v>
      </c>
      <c r="N1236" s="71"/>
      <c r="O1236" s="71"/>
      <c r="P1236" s="71"/>
      <c r="Q1236" s="71"/>
      <c r="R1236" s="71"/>
      <c r="S1236" s="72">
        <v>532.38</v>
      </c>
      <c r="T1236" s="72">
        <v>0</v>
      </c>
      <c r="U1236" s="71"/>
      <c r="V1236" s="71"/>
      <c r="W1236" s="71"/>
      <c r="X1236" s="72">
        <v>532.38</v>
      </c>
      <c r="Y1236" s="72">
        <v>0</v>
      </c>
      <c r="Z1236" s="72">
        <v>0</v>
      </c>
      <c r="AA1236" s="69"/>
      <c r="AB1236" s="69"/>
      <c r="AC1236" s="69"/>
    </row>
    <row r="1237" spans="1:29" ht="20" x14ac:dyDescent="0.25">
      <c r="A1237" s="68" t="s">
        <v>21640</v>
      </c>
      <c r="B1237" s="69" t="s">
        <v>19180</v>
      </c>
      <c r="C1237" s="69" t="s">
        <v>21641</v>
      </c>
      <c r="D1237" s="69" t="s">
        <v>1876</v>
      </c>
      <c r="E1237" s="69" t="s">
        <v>20058</v>
      </c>
      <c r="F1237" s="69" t="s">
        <v>1946</v>
      </c>
      <c r="G1237" s="69" t="s">
        <v>1188</v>
      </c>
      <c r="H1237" s="69"/>
      <c r="I1237" s="70">
        <v>1057.9000000000001</v>
      </c>
      <c r="J1237" s="69" t="s">
        <v>4591</v>
      </c>
      <c r="K1237" s="69"/>
      <c r="L1237" s="69"/>
      <c r="M1237" s="69"/>
      <c r="N1237" s="69"/>
      <c r="O1237" s="69"/>
      <c r="P1237" s="69"/>
      <c r="Q1237" s="69"/>
      <c r="R1237" s="69"/>
      <c r="S1237" s="69"/>
      <c r="T1237" s="69"/>
      <c r="U1237" s="69"/>
      <c r="V1237" s="69"/>
      <c r="W1237" s="69"/>
      <c r="X1237" s="69"/>
      <c r="Y1237" s="69"/>
      <c r="Z1237" s="69"/>
      <c r="AA1237" s="69" t="s">
        <v>989</v>
      </c>
      <c r="AB1237" s="69"/>
      <c r="AC1237" s="69"/>
    </row>
    <row r="1238" spans="1:29" x14ac:dyDescent="0.25">
      <c r="A1238" s="71" t="s">
        <v>193</v>
      </c>
      <c r="B1238" s="71"/>
      <c r="C1238" s="71"/>
      <c r="D1238" s="71"/>
      <c r="E1238" s="71"/>
      <c r="F1238" s="71"/>
      <c r="G1238" s="71"/>
      <c r="H1238" s="71"/>
      <c r="I1238" s="72">
        <v>1057.9000000000001</v>
      </c>
      <c r="J1238" s="71"/>
      <c r="K1238" s="71"/>
      <c r="L1238" s="72">
        <v>0</v>
      </c>
      <c r="M1238" s="72">
        <v>1057.9000000000001</v>
      </c>
      <c r="N1238" s="71"/>
      <c r="O1238" s="71"/>
      <c r="P1238" s="71"/>
      <c r="Q1238" s="71"/>
      <c r="R1238" s="71"/>
      <c r="S1238" s="72">
        <v>0</v>
      </c>
      <c r="T1238" s="72">
        <v>0</v>
      </c>
      <c r="U1238" s="71"/>
      <c r="V1238" s="71"/>
      <c r="W1238" s="71"/>
      <c r="X1238" s="72">
        <v>0</v>
      </c>
      <c r="Y1238" s="72">
        <v>0</v>
      </c>
      <c r="Z1238" s="72">
        <v>0</v>
      </c>
      <c r="AA1238" s="69"/>
      <c r="AB1238" s="69"/>
      <c r="AC1238" s="69"/>
    </row>
    <row r="1239" spans="1:29" ht="20" x14ac:dyDescent="0.25">
      <c r="A1239" s="68" t="s">
        <v>21642</v>
      </c>
      <c r="B1239" s="69" t="s">
        <v>21643</v>
      </c>
      <c r="C1239" s="69" t="s">
        <v>21644</v>
      </c>
      <c r="D1239" s="69" t="s">
        <v>1876</v>
      </c>
      <c r="E1239" s="69" t="s">
        <v>20058</v>
      </c>
      <c r="F1239" s="69" t="s">
        <v>1946</v>
      </c>
      <c r="G1239" s="69" t="s">
        <v>2028</v>
      </c>
      <c r="H1239" s="69" t="s">
        <v>962</v>
      </c>
      <c r="I1239" s="70">
        <v>4799.62</v>
      </c>
      <c r="J1239" s="69" t="s">
        <v>4591</v>
      </c>
      <c r="K1239" s="69" t="s">
        <v>21645</v>
      </c>
      <c r="L1239" s="70">
        <v>4799.62</v>
      </c>
      <c r="M1239" s="69"/>
      <c r="N1239" s="69" t="s">
        <v>21646</v>
      </c>
      <c r="O1239" s="69"/>
      <c r="P1239" s="69" t="s">
        <v>1211</v>
      </c>
      <c r="Q1239" s="69" t="s">
        <v>1764</v>
      </c>
      <c r="R1239" s="69"/>
      <c r="S1239" s="70">
        <v>4799.62</v>
      </c>
      <c r="T1239" s="70"/>
      <c r="U1239" s="69"/>
      <c r="V1239" s="69"/>
      <c r="W1239" s="69" t="s">
        <v>2944</v>
      </c>
      <c r="X1239" s="69"/>
      <c r="Y1239" s="70"/>
      <c r="Z1239" s="69">
        <v>0</v>
      </c>
      <c r="AA1239" s="69" t="s">
        <v>989</v>
      </c>
      <c r="AB1239" s="69" t="s">
        <v>1144</v>
      </c>
      <c r="AC1239" s="69"/>
    </row>
    <row r="1240" spans="1:29" x14ac:dyDescent="0.25">
      <c r="A1240" s="71" t="s">
        <v>193</v>
      </c>
      <c r="B1240" s="71"/>
      <c r="C1240" s="71"/>
      <c r="D1240" s="71"/>
      <c r="E1240" s="71"/>
      <c r="F1240" s="71"/>
      <c r="G1240" s="71"/>
      <c r="H1240" s="71"/>
      <c r="I1240" s="72">
        <v>4799.62</v>
      </c>
      <c r="J1240" s="71"/>
      <c r="K1240" s="71"/>
      <c r="L1240" s="72">
        <v>4799.62</v>
      </c>
      <c r="M1240" s="72">
        <v>0</v>
      </c>
      <c r="N1240" s="71"/>
      <c r="O1240" s="71"/>
      <c r="P1240" s="71"/>
      <c r="Q1240" s="71"/>
      <c r="R1240" s="71"/>
      <c r="S1240" s="72">
        <v>4799.62</v>
      </c>
      <c r="T1240" s="72">
        <v>0</v>
      </c>
      <c r="U1240" s="71"/>
      <c r="V1240" s="71"/>
      <c r="W1240" s="71"/>
      <c r="X1240" s="72">
        <v>4799.62</v>
      </c>
      <c r="Y1240" s="72">
        <v>0</v>
      </c>
      <c r="Z1240" s="72">
        <v>0</v>
      </c>
      <c r="AA1240" s="69"/>
      <c r="AB1240" s="69"/>
      <c r="AC1240" s="69"/>
    </row>
    <row r="1241" spans="1:29" ht="30" x14ac:dyDescent="0.25">
      <c r="A1241" s="68" t="s">
        <v>21647</v>
      </c>
      <c r="B1241" s="69" t="s">
        <v>21648</v>
      </c>
      <c r="C1241" s="69" t="s">
        <v>21649</v>
      </c>
      <c r="D1241" s="69" t="s">
        <v>4972</v>
      </c>
      <c r="E1241" s="69" t="s">
        <v>20058</v>
      </c>
      <c r="F1241" s="69" t="s">
        <v>1556</v>
      </c>
      <c r="G1241" s="69" t="s">
        <v>1665</v>
      </c>
      <c r="H1241" s="69" t="s">
        <v>962</v>
      </c>
      <c r="I1241" s="70">
        <v>34198.559999999998</v>
      </c>
      <c r="J1241" s="69" t="s">
        <v>4591</v>
      </c>
      <c r="K1241" s="69" t="s">
        <v>21650</v>
      </c>
      <c r="L1241" s="70">
        <v>34198.559999999998</v>
      </c>
      <c r="M1241" s="69"/>
      <c r="N1241" s="69" t="s">
        <v>21651</v>
      </c>
      <c r="O1241" s="69"/>
      <c r="P1241" s="69" t="s">
        <v>1729</v>
      </c>
      <c r="Q1241" s="69" t="s">
        <v>1729</v>
      </c>
      <c r="R1241" s="69"/>
      <c r="S1241" s="70">
        <v>34198.559999999998</v>
      </c>
      <c r="T1241" s="70"/>
      <c r="U1241" s="69" t="s">
        <v>1729</v>
      </c>
      <c r="V1241" s="73">
        <v>0</v>
      </c>
      <c r="W1241" s="69" t="s">
        <v>1729</v>
      </c>
      <c r="X1241" s="69"/>
      <c r="Y1241" s="70"/>
      <c r="Z1241" s="69">
        <v>0</v>
      </c>
      <c r="AA1241" s="69" t="s">
        <v>989</v>
      </c>
      <c r="AB1241" s="69" t="s">
        <v>1144</v>
      </c>
      <c r="AC1241" s="69"/>
    </row>
    <row r="1242" spans="1:29" x14ac:dyDescent="0.25">
      <c r="A1242" s="71" t="s">
        <v>193</v>
      </c>
      <c r="B1242" s="71"/>
      <c r="C1242" s="71"/>
      <c r="D1242" s="71"/>
      <c r="E1242" s="71"/>
      <c r="F1242" s="71"/>
      <c r="G1242" s="71"/>
      <c r="H1242" s="71"/>
      <c r="I1242" s="72">
        <v>34198.559999999998</v>
      </c>
      <c r="J1242" s="71"/>
      <c r="K1242" s="71"/>
      <c r="L1242" s="72">
        <v>34198.559999999998</v>
      </c>
      <c r="M1242" s="72">
        <v>0</v>
      </c>
      <c r="N1242" s="71"/>
      <c r="O1242" s="71"/>
      <c r="P1242" s="71"/>
      <c r="Q1242" s="71"/>
      <c r="R1242" s="71"/>
      <c r="S1242" s="72">
        <v>34198.559999999998</v>
      </c>
      <c r="T1242" s="72">
        <v>34198.559999999998</v>
      </c>
      <c r="U1242" s="71"/>
      <c r="V1242" s="71"/>
      <c r="W1242" s="71"/>
      <c r="X1242" s="72">
        <v>0</v>
      </c>
      <c r="Y1242" s="72">
        <v>0</v>
      </c>
      <c r="Z1242" s="72">
        <v>34198.559999999998</v>
      </c>
      <c r="AA1242" s="69"/>
      <c r="AB1242" s="69"/>
      <c r="AC1242" s="69"/>
    </row>
    <row r="1243" spans="1:29" ht="30" x14ac:dyDescent="0.25">
      <c r="A1243" s="68" t="s">
        <v>21652</v>
      </c>
      <c r="B1243" s="69" t="s">
        <v>19484</v>
      </c>
      <c r="C1243" s="69" t="s">
        <v>21653</v>
      </c>
      <c r="D1243" s="69" t="s">
        <v>4589</v>
      </c>
      <c r="E1243" s="69" t="s">
        <v>20058</v>
      </c>
      <c r="F1243" s="69" t="s">
        <v>2017</v>
      </c>
      <c r="G1243" s="69" t="s">
        <v>2309</v>
      </c>
      <c r="H1243" s="69" t="s">
        <v>962</v>
      </c>
      <c r="I1243" s="70">
        <v>16830.04</v>
      </c>
      <c r="J1243" s="69" t="s">
        <v>4591</v>
      </c>
      <c r="K1243" s="69" t="s">
        <v>21654</v>
      </c>
      <c r="L1243" s="70">
        <v>16828.419999999998</v>
      </c>
      <c r="M1243" s="69"/>
      <c r="N1243" s="69" t="s">
        <v>21655</v>
      </c>
      <c r="O1243" s="69"/>
      <c r="P1243" s="69" t="s">
        <v>1738</v>
      </c>
      <c r="Q1243" s="69" t="s">
        <v>3002</v>
      </c>
      <c r="R1243" s="69"/>
      <c r="S1243" s="70">
        <v>16828.419999999998</v>
      </c>
      <c r="T1243" s="70"/>
      <c r="U1243" s="69" t="s">
        <v>1795</v>
      </c>
      <c r="V1243" s="73">
        <v>6</v>
      </c>
      <c r="W1243" s="69" t="s">
        <v>1795</v>
      </c>
      <c r="X1243" s="69"/>
      <c r="Y1243" s="70"/>
      <c r="Z1243" s="69">
        <v>0</v>
      </c>
      <c r="AA1243" s="69" t="s">
        <v>989</v>
      </c>
      <c r="AB1243" s="69" t="s">
        <v>1144</v>
      </c>
      <c r="AC1243" s="69"/>
    </row>
    <row r="1244" spans="1:29" x14ac:dyDescent="0.25">
      <c r="A1244" s="71" t="s">
        <v>193</v>
      </c>
      <c r="B1244" s="71"/>
      <c r="C1244" s="71"/>
      <c r="D1244" s="71"/>
      <c r="E1244" s="71"/>
      <c r="F1244" s="71"/>
      <c r="G1244" s="71"/>
      <c r="H1244" s="71"/>
      <c r="I1244" s="72">
        <v>16830.04</v>
      </c>
      <c r="J1244" s="71"/>
      <c r="K1244" s="71"/>
      <c r="L1244" s="72">
        <v>16828.419999999998</v>
      </c>
      <c r="M1244" s="72">
        <v>1.6200000000026193</v>
      </c>
      <c r="N1244" s="71"/>
      <c r="O1244" s="71"/>
      <c r="P1244" s="71"/>
      <c r="Q1244" s="71"/>
      <c r="R1244" s="71"/>
      <c r="S1244" s="72">
        <v>16828.419999999998</v>
      </c>
      <c r="T1244" s="72">
        <v>16828.419999999998</v>
      </c>
      <c r="U1244" s="71"/>
      <c r="V1244" s="71"/>
      <c r="W1244" s="71"/>
      <c r="X1244" s="72">
        <v>0</v>
      </c>
      <c r="Y1244" s="72">
        <v>0</v>
      </c>
      <c r="Z1244" s="72">
        <v>16828.419999999998</v>
      </c>
      <c r="AA1244" s="69"/>
      <c r="AB1244" s="69"/>
      <c r="AC1244" s="69"/>
    </row>
    <row r="1245" spans="1:29" ht="20" x14ac:dyDescent="0.25">
      <c r="A1245" s="68" t="s">
        <v>21656</v>
      </c>
      <c r="B1245" s="69" t="s">
        <v>19180</v>
      </c>
      <c r="C1245" s="69" t="s">
        <v>21657</v>
      </c>
      <c r="D1245" s="69" t="s">
        <v>883</v>
      </c>
      <c r="E1245" s="69" t="s">
        <v>20058</v>
      </c>
      <c r="F1245" s="69" t="s">
        <v>2017</v>
      </c>
      <c r="G1245" s="69" t="s">
        <v>16982</v>
      </c>
      <c r="H1245" s="69" t="s">
        <v>962</v>
      </c>
      <c r="I1245" s="70">
        <v>971.4</v>
      </c>
      <c r="J1245" s="69" t="s">
        <v>4591</v>
      </c>
      <c r="K1245" s="69" t="s">
        <v>21658</v>
      </c>
      <c r="L1245" s="70">
        <v>971.4</v>
      </c>
      <c r="M1245" s="69"/>
      <c r="N1245" s="69" t="s">
        <v>21659</v>
      </c>
      <c r="O1245" s="69"/>
      <c r="P1245" s="69" t="s">
        <v>1048</v>
      </c>
      <c r="Q1245" s="69" t="s">
        <v>3055</v>
      </c>
      <c r="R1245" s="69"/>
      <c r="S1245" s="70">
        <v>971.4</v>
      </c>
      <c r="T1245" s="70"/>
      <c r="U1245" s="69" t="s">
        <v>1286</v>
      </c>
      <c r="V1245" s="73">
        <v>60</v>
      </c>
      <c r="W1245" s="69" t="s">
        <v>1286</v>
      </c>
      <c r="X1245" s="69"/>
      <c r="Y1245" s="70"/>
      <c r="Z1245" s="69">
        <v>0</v>
      </c>
      <c r="AA1245" s="69" t="s">
        <v>989</v>
      </c>
      <c r="AB1245" s="69" t="s">
        <v>1144</v>
      </c>
      <c r="AC1245" s="69"/>
    </row>
    <row r="1246" spans="1:29" x14ac:dyDescent="0.25">
      <c r="A1246" s="71" t="s">
        <v>193</v>
      </c>
      <c r="B1246" s="71"/>
      <c r="C1246" s="71"/>
      <c r="D1246" s="71"/>
      <c r="E1246" s="71"/>
      <c r="F1246" s="71"/>
      <c r="G1246" s="71"/>
      <c r="H1246" s="71"/>
      <c r="I1246" s="72">
        <v>971.4</v>
      </c>
      <c r="J1246" s="71"/>
      <c r="K1246" s="71"/>
      <c r="L1246" s="72">
        <v>971.4</v>
      </c>
      <c r="M1246" s="72">
        <v>0</v>
      </c>
      <c r="N1246" s="71"/>
      <c r="O1246" s="71"/>
      <c r="P1246" s="71"/>
      <c r="Q1246" s="71"/>
      <c r="R1246" s="71"/>
      <c r="S1246" s="72">
        <v>971.4</v>
      </c>
      <c r="T1246" s="72">
        <v>971.4</v>
      </c>
      <c r="U1246" s="71"/>
      <c r="V1246" s="71"/>
      <c r="W1246" s="71"/>
      <c r="X1246" s="72">
        <v>0</v>
      </c>
      <c r="Y1246" s="72">
        <v>0</v>
      </c>
      <c r="Z1246" s="72">
        <v>971.4</v>
      </c>
      <c r="AA1246" s="69"/>
      <c r="AB1246" s="69"/>
      <c r="AC1246" s="69"/>
    </row>
    <row r="1247" spans="1:29" ht="30" x14ac:dyDescent="0.25">
      <c r="A1247" s="68" t="s">
        <v>21660</v>
      </c>
      <c r="B1247" s="69" t="s">
        <v>21661</v>
      </c>
      <c r="C1247" s="69" t="s">
        <v>21662</v>
      </c>
      <c r="D1247" s="69" t="s">
        <v>4746</v>
      </c>
      <c r="E1247" s="69" t="s">
        <v>20058</v>
      </c>
      <c r="F1247" s="69" t="s">
        <v>2017</v>
      </c>
      <c r="G1247" s="69" t="s">
        <v>2211</v>
      </c>
      <c r="H1247" s="69" t="s">
        <v>962</v>
      </c>
      <c r="I1247" s="70">
        <v>896.61</v>
      </c>
      <c r="J1247" s="69" t="s">
        <v>4591</v>
      </c>
      <c r="K1247" s="69" t="s">
        <v>21663</v>
      </c>
      <c r="L1247" s="70">
        <v>896.61</v>
      </c>
      <c r="M1247" s="69"/>
      <c r="N1247" s="69" t="s">
        <v>21664</v>
      </c>
      <c r="O1247" s="69"/>
      <c r="P1247" s="69" t="s">
        <v>1269</v>
      </c>
      <c r="Q1247" s="69" t="s">
        <v>1210</v>
      </c>
      <c r="R1247" s="69"/>
      <c r="S1247" s="70">
        <v>896.61</v>
      </c>
      <c r="T1247" s="70"/>
      <c r="U1247" s="69" t="s">
        <v>1795</v>
      </c>
      <c r="V1247" s="73">
        <v>15</v>
      </c>
      <c r="W1247" s="69" t="s">
        <v>1795</v>
      </c>
      <c r="X1247" s="69"/>
      <c r="Y1247" s="70"/>
      <c r="Z1247" s="69">
        <v>0</v>
      </c>
      <c r="AA1247" s="69" t="s">
        <v>989</v>
      </c>
      <c r="AB1247" s="69" t="s">
        <v>1144</v>
      </c>
      <c r="AC1247" s="69"/>
    </row>
    <row r="1248" spans="1:29" x14ac:dyDescent="0.25">
      <c r="A1248" s="71" t="s">
        <v>193</v>
      </c>
      <c r="B1248" s="71"/>
      <c r="C1248" s="71"/>
      <c r="D1248" s="71"/>
      <c r="E1248" s="71"/>
      <c r="F1248" s="71"/>
      <c r="G1248" s="71"/>
      <c r="H1248" s="71"/>
      <c r="I1248" s="72">
        <v>896.61</v>
      </c>
      <c r="J1248" s="71"/>
      <c r="K1248" s="71"/>
      <c r="L1248" s="72">
        <v>896.61</v>
      </c>
      <c r="M1248" s="72">
        <v>0</v>
      </c>
      <c r="N1248" s="71"/>
      <c r="O1248" s="71"/>
      <c r="P1248" s="71"/>
      <c r="Q1248" s="71"/>
      <c r="R1248" s="71"/>
      <c r="S1248" s="72">
        <v>896.61</v>
      </c>
      <c r="T1248" s="72">
        <v>896.61</v>
      </c>
      <c r="U1248" s="71"/>
      <c r="V1248" s="71"/>
      <c r="W1248" s="71"/>
      <c r="X1248" s="72">
        <v>0</v>
      </c>
      <c r="Y1248" s="72">
        <v>0</v>
      </c>
      <c r="Z1248" s="72">
        <v>896.61</v>
      </c>
      <c r="AA1248" s="69"/>
      <c r="AB1248" s="69"/>
      <c r="AC1248" s="69"/>
    </row>
    <row r="1249" spans="1:29" ht="30" x14ac:dyDescent="0.25">
      <c r="A1249" s="68" t="s">
        <v>21665</v>
      </c>
      <c r="B1249" s="69" t="s">
        <v>20816</v>
      </c>
      <c r="C1249" s="69" t="s">
        <v>21666</v>
      </c>
      <c r="D1249" s="69" t="s">
        <v>4623</v>
      </c>
      <c r="E1249" s="69" t="s">
        <v>21468</v>
      </c>
      <c r="F1249" s="69" t="s">
        <v>2017</v>
      </c>
      <c r="G1249" s="69" t="s">
        <v>2211</v>
      </c>
      <c r="H1249" s="69" t="s">
        <v>962</v>
      </c>
      <c r="I1249" s="70">
        <v>101.88</v>
      </c>
      <c r="J1249" s="69" t="s">
        <v>4591</v>
      </c>
      <c r="K1249" s="69" t="s">
        <v>21667</v>
      </c>
      <c r="L1249" s="70">
        <v>101.88</v>
      </c>
      <c r="M1249" s="69"/>
      <c r="N1249" s="69" t="s">
        <v>21668</v>
      </c>
      <c r="O1249" s="69"/>
      <c r="P1249" s="69" t="s">
        <v>1684</v>
      </c>
      <c r="Q1249" s="69" t="s">
        <v>1095</v>
      </c>
      <c r="R1249" s="69"/>
      <c r="S1249" s="70">
        <v>101.88</v>
      </c>
      <c r="T1249" s="70"/>
      <c r="U1249" s="69" t="s">
        <v>1046</v>
      </c>
      <c r="V1249" s="73">
        <v>49</v>
      </c>
      <c r="W1249" s="69" t="s">
        <v>1046</v>
      </c>
      <c r="X1249" s="69"/>
      <c r="Y1249" s="70"/>
      <c r="Z1249" s="69">
        <v>0</v>
      </c>
      <c r="AA1249" s="69" t="s">
        <v>989</v>
      </c>
      <c r="AB1249" s="69" t="s">
        <v>1144</v>
      </c>
      <c r="AC1249" s="69"/>
    </row>
    <row r="1250" spans="1:29" x14ac:dyDescent="0.25">
      <c r="A1250" s="71" t="s">
        <v>193</v>
      </c>
      <c r="B1250" s="71"/>
      <c r="C1250" s="71"/>
      <c r="D1250" s="71"/>
      <c r="E1250" s="71"/>
      <c r="F1250" s="71"/>
      <c r="G1250" s="71"/>
      <c r="H1250" s="71"/>
      <c r="I1250" s="72">
        <v>101.88</v>
      </c>
      <c r="J1250" s="71"/>
      <c r="K1250" s="71"/>
      <c r="L1250" s="72">
        <v>101.88</v>
      </c>
      <c r="M1250" s="72">
        <v>0</v>
      </c>
      <c r="N1250" s="71"/>
      <c r="O1250" s="71"/>
      <c r="P1250" s="71"/>
      <c r="Q1250" s="71"/>
      <c r="R1250" s="71"/>
      <c r="S1250" s="72">
        <v>101.88</v>
      </c>
      <c r="T1250" s="72">
        <v>101.88</v>
      </c>
      <c r="U1250" s="71"/>
      <c r="V1250" s="71"/>
      <c r="W1250" s="71"/>
      <c r="X1250" s="72">
        <v>0</v>
      </c>
      <c r="Y1250" s="72">
        <v>0</v>
      </c>
      <c r="Z1250" s="72">
        <v>101.88</v>
      </c>
      <c r="AA1250" s="69"/>
      <c r="AB1250" s="69"/>
      <c r="AC1250" s="69"/>
    </row>
    <row r="1251" spans="1:29" ht="20" x14ac:dyDescent="0.25">
      <c r="A1251" s="68" t="s">
        <v>21669</v>
      </c>
      <c r="B1251" s="69" t="s">
        <v>19774</v>
      </c>
      <c r="C1251" s="69" t="s">
        <v>21670</v>
      </c>
      <c r="D1251" s="69" t="s">
        <v>14846</v>
      </c>
      <c r="E1251" s="69" t="s">
        <v>20058</v>
      </c>
      <c r="F1251" s="69" t="s">
        <v>1546</v>
      </c>
      <c r="G1251" s="69" t="s">
        <v>1694</v>
      </c>
      <c r="H1251" s="69" t="s">
        <v>962</v>
      </c>
      <c r="I1251" s="70">
        <v>1316.04</v>
      </c>
      <c r="J1251" s="69" t="s">
        <v>4591</v>
      </c>
      <c r="K1251" s="69" t="s">
        <v>21671</v>
      </c>
      <c r="L1251" s="70">
        <v>1316.04</v>
      </c>
      <c r="M1251" s="69"/>
      <c r="N1251" s="69" t="s">
        <v>21672</v>
      </c>
      <c r="O1251" s="69"/>
      <c r="P1251" s="69" t="s">
        <v>1548</v>
      </c>
      <c r="Q1251" s="69" t="s">
        <v>1926</v>
      </c>
      <c r="R1251" s="69"/>
      <c r="S1251" s="70">
        <v>1316.04</v>
      </c>
      <c r="T1251" s="70"/>
      <c r="U1251" s="69" t="s">
        <v>2189</v>
      </c>
      <c r="V1251" s="73">
        <v>85</v>
      </c>
      <c r="W1251" s="69" t="s">
        <v>2189</v>
      </c>
      <c r="X1251" s="69"/>
      <c r="Y1251" s="70"/>
      <c r="Z1251" s="69">
        <v>0</v>
      </c>
      <c r="AA1251" s="69" t="s">
        <v>989</v>
      </c>
      <c r="AB1251" s="69" t="s">
        <v>1144</v>
      </c>
      <c r="AC1251" s="69"/>
    </row>
    <row r="1252" spans="1:29" x14ac:dyDescent="0.25">
      <c r="A1252" s="71" t="s">
        <v>193</v>
      </c>
      <c r="B1252" s="71"/>
      <c r="C1252" s="71"/>
      <c r="D1252" s="71"/>
      <c r="E1252" s="71"/>
      <c r="F1252" s="71"/>
      <c r="G1252" s="71"/>
      <c r="H1252" s="71"/>
      <c r="I1252" s="72">
        <v>1316.04</v>
      </c>
      <c r="J1252" s="71"/>
      <c r="K1252" s="71"/>
      <c r="L1252" s="72">
        <v>1316.04</v>
      </c>
      <c r="M1252" s="72">
        <v>0</v>
      </c>
      <c r="N1252" s="71"/>
      <c r="O1252" s="71"/>
      <c r="P1252" s="71"/>
      <c r="Q1252" s="71"/>
      <c r="R1252" s="71"/>
      <c r="S1252" s="72">
        <v>1316.04</v>
      </c>
      <c r="T1252" s="72">
        <v>1316.04</v>
      </c>
      <c r="U1252" s="71"/>
      <c r="V1252" s="71"/>
      <c r="W1252" s="71"/>
      <c r="X1252" s="72">
        <v>0</v>
      </c>
      <c r="Y1252" s="72">
        <v>0</v>
      </c>
      <c r="Z1252" s="72">
        <v>1316.04</v>
      </c>
      <c r="AA1252" s="69"/>
      <c r="AB1252" s="69"/>
      <c r="AC1252" s="69"/>
    </row>
    <row r="1253" spans="1:29" ht="40" x14ac:dyDescent="0.25">
      <c r="A1253" s="68" t="s">
        <v>21673</v>
      </c>
      <c r="B1253" s="69" t="s">
        <v>19205</v>
      </c>
      <c r="C1253" s="69" t="s">
        <v>21674</v>
      </c>
      <c r="D1253" s="69" t="s">
        <v>5164</v>
      </c>
      <c r="E1253" s="69" t="s">
        <v>21609</v>
      </c>
      <c r="F1253" s="69" t="s">
        <v>1032</v>
      </c>
      <c r="G1253" s="69" t="s">
        <v>1694</v>
      </c>
      <c r="H1253" s="69" t="s">
        <v>962</v>
      </c>
      <c r="I1253" s="70">
        <v>8893.91</v>
      </c>
      <c r="J1253" s="69" t="s">
        <v>4591</v>
      </c>
      <c r="K1253" s="69" t="s">
        <v>21675</v>
      </c>
      <c r="L1253" s="70">
        <v>8893.91</v>
      </c>
      <c r="M1253" s="69"/>
      <c r="N1253" s="69" t="s">
        <v>21676</v>
      </c>
      <c r="O1253" s="69"/>
      <c r="P1253" s="69" t="s">
        <v>1211</v>
      </c>
      <c r="Q1253" s="69" t="s">
        <v>1211</v>
      </c>
      <c r="R1253" s="69"/>
      <c r="S1253" s="70">
        <v>8893.91</v>
      </c>
      <c r="T1253" s="70"/>
      <c r="U1253" s="69" t="s">
        <v>1211</v>
      </c>
      <c r="V1253" s="73">
        <v>0</v>
      </c>
      <c r="W1253" s="69" t="s">
        <v>1211</v>
      </c>
      <c r="X1253" s="69"/>
      <c r="Y1253" s="70"/>
      <c r="Z1253" s="69">
        <v>0</v>
      </c>
      <c r="AA1253" s="69" t="s">
        <v>989</v>
      </c>
      <c r="AB1253" s="69" t="s">
        <v>1144</v>
      </c>
      <c r="AC1253" s="69"/>
    </row>
    <row r="1254" spans="1:29" x14ac:dyDescent="0.25">
      <c r="A1254" s="71" t="s">
        <v>193</v>
      </c>
      <c r="B1254" s="71"/>
      <c r="C1254" s="71"/>
      <c r="D1254" s="71"/>
      <c r="E1254" s="71"/>
      <c r="F1254" s="71"/>
      <c r="G1254" s="71"/>
      <c r="H1254" s="71"/>
      <c r="I1254" s="72">
        <v>8893.91</v>
      </c>
      <c r="J1254" s="71"/>
      <c r="K1254" s="71"/>
      <c r="L1254" s="72">
        <v>8893.91</v>
      </c>
      <c r="M1254" s="72">
        <v>0</v>
      </c>
      <c r="N1254" s="71"/>
      <c r="O1254" s="71"/>
      <c r="P1254" s="71"/>
      <c r="Q1254" s="71"/>
      <c r="R1254" s="71"/>
      <c r="S1254" s="72">
        <v>8893.91</v>
      </c>
      <c r="T1254" s="72">
        <v>8893.91</v>
      </c>
      <c r="U1254" s="71"/>
      <c r="V1254" s="71"/>
      <c r="W1254" s="71"/>
      <c r="X1254" s="72">
        <v>0</v>
      </c>
      <c r="Y1254" s="72">
        <v>0</v>
      </c>
      <c r="Z1254" s="72">
        <v>8893.91</v>
      </c>
      <c r="AA1254" s="69"/>
      <c r="AB1254" s="69"/>
      <c r="AC1254" s="69"/>
    </row>
    <row r="1255" spans="1:29" ht="30" x14ac:dyDescent="0.25">
      <c r="A1255" s="68" t="s">
        <v>21677</v>
      </c>
      <c r="B1255" s="69" t="s">
        <v>21399</v>
      </c>
      <c r="C1255" s="69" t="s">
        <v>21678</v>
      </c>
      <c r="D1255" s="69" t="s">
        <v>4623</v>
      </c>
      <c r="E1255" s="69" t="s">
        <v>21609</v>
      </c>
      <c r="F1255" s="69" t="s">
        <v>2620</v>
      </c>
      <c r="G1255" s="69" t="s">
        <v>1188</v>
      </c>
      <c r="H1255" s="69" t="s">
        <v>962</v>
      </c>
      <c r="I1255" s="70">
        <v>311.42</v>
      </c>
      <c r="J1255" s="69" t="s">
        <v>4591</v>
      </c>
      <c r="K1255" s="69" t="s">
        <v>21679</v>
      </c>
      <c r="L1255" s="70">
        <v>311.42</v>
      </c>
      <c r="M1255" s="69"/>
      <c r="N1255" s="69"/>
      <c r="O1255" s="69"/>
      <c r="P1255" s="69"/>
      <c r="Q1255" s="69"/>
      <c r="R1255" s="69"/>
      <c r="S1255" s="69"/>
      <c r="T1255" s="70"/>
      <c r="U1255" s="69"/>
      <c r="V1255" s="69"/>
      <c r="W1255" s="69"/>
      <c r="X1255" s="69"/>
      <c r="Y1255" s="70"/>
      <c r="Z1255" s="69">
        <v>0</v>
      </c>
      <c r="AA1255" s="69" t="s">
        <v>989</v>
      </c>
      <c r="AB1255" s="69" t="s">
        <v>1144</v>
      </c>
      <c r="AC1255" s="69"/>
    </row>
    <row r="1256" spans="1:29" x14ac:dyDescent="0.25">
      <c r="A1256" s="71" t="s">
        <v>193</v>
      </c>
      <c r="B1256" s="71"/>
      <c r="C1256" s="71"/>
      <c r="D1256" s="71"/>
      <c r="E1256" s="71"/>
      <c r="F1256" s="71"/>
      <c r="G1256" s="71"/>
      <c r="H1256" s="71"/>
      <c r="I1256" s="72">
        <v>311.42</v>
      </c>
      <c r="J1256" s="71"/>
      <c r="K1256" s="71"/>
      <c r="L1256" s="72">
        <v>311.42</v>
      </c>
      <c r="M1256" s="72">
        <v>0</v>
      </c>
      <c r="N1256" s="71"/>
      <c r="O1256" s="71"/>
      <c r="P1256" s="71"/>
      <c r="Q1256" s="71"/>
      <c r="R1256" s="71"/>
      <c r="S1256" s="72">
        <v>0</v>
      </c>
      <c r="T1256" s="72">
        <v>0</v>
      </c>
      <c r="U1256" s="71"/>
      <c r="V1256" s="71"/>
      <c r="W1256" s="71"/>
      <c r="X1256" s="72">
        <v>0</v>
      </c>
      <c r="Y1256" s="72">
        <v>0</v>
      </c>
      <c r="Z1256" s="72">
        <v>0</v>
      </c>
      <c r="AA1256" s="69"/>
      <c r="AB1256" s="69"/>
      <c r="AC1256" s="69"/>
    </row>
    <row r="1257" spans="1:29" ht="40" x14ac:dyDescent="0.25">
      <c r="A1257" s="68" t="s">
        <v>21680</v>
      </c>
      <c r="B1257" s="69" t="s">
        <v>19801</v>
      </c>
      <c r="C1257" s="69" t="s">
        <v>21681</v>
      </c>
      <c r="D1257" s="69" t="s">
        <v>5164</v>
      </c>
      <c r="E1257" s="69" t="s">
        <v>20058</v>
      </c>
      <c r="F1257" s="69" t="s">
        <v>2620</v>
      </c>
      <c r="G1257" s="69" t="s">
        <v>1694</v>
      </c>
      <c r="H1257" s="69" t="s">
        <v>962</v>
      </c>
      <c r="I1257" s="70">
        <v>22546.17</v>
      </c>
      <c r="J1257" s="69" t="s">
        <v>4591</v>
      </c>
      <c r="K1257" s="69" t="s">
        <v>21682</v>
      </c>
      <c r="L1257" s="70">
        <v>22546.17</v>
      </c>
      <c r="M1257" s="69"/>
      <c r="N1257" s="69"/>
      <c r="O1257" s="69"/>
      <c r="P1257" s="69"/>
      <c r="Q1257" s="69"/>
      <c r="R1257" s="69"/>
      <c r="S1257" s="69"/>
      <c r="T1257" s="70"/>
      <c r="U1257" s="69"/>
      <c r="V1257" s="69"/>
      <c r="W1257" s="69"/>
      <c r="X1257" s="69"/>
      <c r="Y1257" s="70"/>
      <c r="Z1257" s="69">
        <v>0</v>
      </c>
      <c r="AA1257" s="69" t="s">
        <v>989</v>
      </c>
      <c r="AB1257" s="69" t="s">
        <v>1144</v>
      </c>
      <c r="AC1257" s="69"/>
    </row>
    <row r="1258" spans="1:29" x14ac:dyDescent="0.25">
      <c r="A1258" s="71" t="s">
        <v>193</v>
      </c>
      <c r="B1258" s="71"/>
      <c r="C1258" s="71"/>
      <c r="D1258" s="71"/>
      <c r="E1258" s="71"/>
      <c r="F1258" s="71"/>
      <c r="G1258" s="71"/>
      <c r="H1258" s="71"/>
      <c r="I1258" s="72">
        <v>22546.17</v>
      </c>
      <c r="J1258" s="71"/>
      <c r="K1258" s="71"/>
      <c r="L1258" s="72">
        <v>22546.17</v>
      </c>
      <c r="M1258" s="72">
        <v>0</v>
      </c>
      <c r="N1258" s="71"/>
      <c r="O1258" s="71"/>
      <c r="P1258" s="71"/>
      <c r="Q1258" s="71"/>
      <c r="R1258" s="71"/>
      <c r="S1258" s="72">
        <v>0</v>
      </c>
      <c r="T1258" s="72">
        <v>0</v>
      </c>
      <c r="U1258" s="71"/>
      <c r="V1258" s="71"/>
      <c r="W1258" s="71"/>
      <c r="X1258" s="72">
        <v>0</v>
      </c>
      <c r="Y1258" s="72">
        <v>0</v>
      </c>
      <c r="Z1258" s="72">
        <v>0</v>
      </c>
      <c r="AA1258" s="69"/>
      <c r="AB1258" s="69"/>
      <c r="AC1258" s="69"/>
    </row>
    <row r="1259" spans="1:29" ht="30" x14ac:dyDescent="0.25">
      <c r="A1259" s="68" t="s">
        <v>21683</v>
      </c>
      <c r="B1259" s="69" t="s">
        <v>21684</v>
      </c>
      <c r="C1259" s="69" t="s">
        <v>21685</v>
      </c>
      <c r="D1259" s="69" t="s">
        <v>1885</v>
      </c>
      <c r="E1259" s="69" t="s">
        <v>20058</v>
      </c>
      <c r="F1259" s="69" t="s">
        <v>2620</v>
      </c>
      <c r="G1259" s="69" t="s">
        <v>2349</v>
      </c>
      <c r="H1259" s="69" t="s">
        <v>962</v>
      </c>
      <c r="I1259" s="70">
        <v>5114.8</v>
      </c>
      <c r="J1259" s="69" t="s">
        <v>4591</v>
      </c>
      <c r="K1259" s="69" t="s">
        <v>21686</v>
      </c>
      <c r="L1259" s="70">
        <v>5114.8</v>
      </c>
      <c r="M1259" s="69"/>
      <c r="N1259" s="69" t="s">
        <v>21687</v>
      </c>
      <c r="O1259" s="69"/>
      <c r="P1259" s="69" t="s">
        <v>2189</v>
      </c>
      <c r="Q1259" s="69" t="s">
        <v>2189</v>
      </c>
      <c r="R1259" s="69"/>
      <c r="S1259" s="70">
        <v>5114.8</v>
      </c>
      <c r="T1259" s="70"/>
      <c r="U1259" s="69" t="s">
        <v>2189</v>
      </c>
      <c r="V1259" s="73">
        <v>0</v>
      </c>
      <c r="W1259" s="69" t="s">
        <v>2189</v>
      </c>
      <c r="X1259" s="69"/>
      <c r="Y1259" s="70"/>
      <c r="Z1259" s="69">
        <v>0</v>
      </c>
      <c r="AA1259" s="69" t="s">
        <v>989</v>
      </c>
      <c r="AB1259" s="69" t="s">
        <v>1144</v>
      </c>
      <c r="AC1259" s="69"/>
    </row>
    <row r="1260" spans="1:29" x14ac:dyDescent="0.25">
      <c r="A1260" s="71" t="s">
        <v>193</v>
      </c>
      <c r="B1260" s="71"/>
      <c r="C1260" s="71"/>
      <c r="D1260" s="71"/>
      <c r="E1260" s="71"/>
      <c r="F1260" s="71"/>
      <c r="G1260" s="71"/>
      <c r="H1260" s="71"/>
      <c r="I1260" s="72">
        <v>5114.8</v>
      </c>
      <c r="J1260" s="71"/>
      <c r="K1260" s="71"/>
      <c r="L1260" s="72">
        <v>5114.8</v>
      </c>
      <c r="M1260" s="72">
        <v>0</v>
      </c>
      <c r="N1260" s="71"/>
      <c r="O1260" s="71"/>
      <c r="P1260" s="71"/>
      <c r="Q1260" s="71"/>
      <c r="R1260" s="71"/>
      <c r="S1260" s="72">
        <v>5114.8</v>
      </c>
      <c r="T1260" s="72">
        <v>5114.8</v>
      </c>
      <c r="U1260" s="71"/>
      <c r="V1260" s="71"/>
      <c r="W1260" s="71"/>
      <c r="X1260" s="72">
        <v>0</v>
      </c>
      <c r="Y1260" s="72">
        <v>0</v>
      </c>
      <c r="Z1260" s="72">
        <v>5114.8</v>
      </c>
      <c r="AA1260" s="69"/>
      <c r="AB1260" s="69"/>
      <c r="AC1260" s="69"/>
    </row>
    <row r="1261" spans="1:29" ht="20" x14ac:dyDescent="0.25">
      <c r="A1261" s="68" t="s">
        <v>21688</v>
      </c>
      <c r="B1261" s="69" t="s">
        <v>21399</v>
      </c>
      <c r="C1261" s="69" t="s">
        <v>21689</v>
      </c>
      <c r="D1261" s="69" t="s">
        <v>883</v>
      </c>
      <c r="E1261" s="69" t="s">
        <v>21609</v>
      </c>
      <c r="F1261" s="69" t="s">
        <v>2620</v>
      </c>
      <c r="G1261" s="69" t="s">
        <v>2211</v>
      </c>
      <c r="H1261" s="69" t="s">
        <v>962</v>
      </c>
      <c r="I1261" s="70">
        <v>1585.5</v>
      </c>
      <c r="J1261" s="69" t="s">
        <v>4591</v>
      </c>
      <c r="K1261" s="69" t="s">
        <v>21690</v>
      </c>
      <c r="L1261" s="70">
        <v>1585.5</v>
      </c>
      <c r="M1261" s="69"/>
      <c r="N1261" s="69" t="s">
        <v>21691</v>
      </c>
      <c r="O1261" s="69"/>
      <c r="P1261" s="69" t="s">
        <v>1194</v>
      </c>
      <c r="Q1261" s="69" t="s">
        <v>1269</v>
      </c>
      <c r="R1261" s="69"/>
      <c r="S1261" s="70">
        <v>1585.5</v>
      </c>
      <c r="T1261" s="70"/>
      <c r="U1261" s="69"/>
      <c r="V1261" s="69"/>
      <c r="W1261" s="69" t="s">
        <v>1307</v>
      </c>
      <c r="X1261" s="69"/>
      <c r="Y1261" s="70"/>
      <c r="Z1261" s="69">
        <v>0</v>
      </c>
      <c r="AA1261" s="69" t="s">
        <v>989</v>
      </c>
      <c r="AB1261" s="69" t="s">
        <v>1144</v>
      </c>
      <c r="AC1261" s="69"/>
    </row>
    <row r="1262" spans="1:29" x14ac:dyDescent="0.25">
      <c r="A1262" s="71" t="s">
        <v>193</v>
      </c>
      <c r="B1262" s="71"/>
      <c r="C1262" s="71"/>
      <c r="D1262" s="71"/>
      <c r="E1262" s="71"/>
      <c r="F1262" s="71"/>
      <c r="G1262" s="71"/>
      <c r="H1262" s="71"/>
      <c r="I1262" s="72">
        <v>1585.5</v>
      </c>
      <c r="J1262" s="71"/>
      <c r="K1262" s="71"/>
      <c r="L1262" s="72">
        <v>1585.5</v>
      </c>
      <c r="M1262" s="72">
        <v>0</v>
      </c>
      <c r="N1262" s="71"/>
      <c r="O1262" s="71"/>
      <c r="P1262" s="71"/>
      <c r="Q1262" s="71"/>
      <c r="R1262" s="71"/>
      <c r="S1262" s="72">
        <v>1585.5</v>
      </c>
      <c r="T1262" s="72">
        <v>0</v>
      </c>
      <c r="U1262" s="71"/>
      <c r="V1262" s="71"/>
      <c r="W1262" s="71"/>
      <c r="X1262" s="72">
        <v>1585.5</v>
      </c>
      <c r="Y1262" s="72">
        <v>0</v>
      </c>
      <c r="Z1262" s="72">
        <v>0</v>
      </c>
      <c r="AA1262" s="69"/>
      <c r="AB1262" s="69"/>
      <c r="AC1262" s="69"/>
    </row>
    <row r="1263" spans="1:29" ht="30" x14ac:dyDescent="0.25">
      <c r="A1263" s="68" t="s">
        <v>21692</v>
      </c>
      <c r="B1263" s="69" t="s">
        <v>21693</v>
      </c>
      <c r="C1263" s="69" t="s">
        <v>21694</v>
      </c>
      <c r="D1263" s="69" t="s">
        <v>4623</v>
      </c>
      <c r="E1263" s="69" t="s">
        <v>20058</v>
      </c>
      <c r="F1263" s="69" t="s">
        <v>1064</v>
      </c>
      <c r="G1263" s="69" t="s">
        <v>1188</v>
      </c>
      <c r="H1263" s="69" t="s">
        <v>962</v>
      </c>
      <c r="I1263" s="70">
        <v>476.76</v>
      </c>
      <c r="J1263" s="69" t="s">
        <v>4591</v>
      </c>
      <c r="K1263" s="69" t="s">
        <v>21695</v>
      </c>
      <c r="L1263" s="70">
        <v>476.76</v>
      </c>
      <c r="M1263" s="69"/>
      <c r="N1263" s="69" t="s">
        <v>21696</v>
      </c>
      <c r="O1263" s="69"/>
      <c r="P1263" s="69" t="s">
        <v>1258</v>
      </c>
      <c r="Q1263" s="69" t="s">
        <v>1210</v>
      </c>
      <c r="R1263" s="69"/>
      <c r="S1263" s="70">
        <v>476.76</v>
      </c>
      <c r="T1263" s="70"/>
      <c r="U1263" s="69" t="s">
        <v>1269</v>
      </c>
      <c r="V1263" s="73">
        <v>36</v>
      </c>
      <c r="W1263" s="69" t="s">
        <v>1269</v>
      </c>
      <c r="X1263" s="69"/>
      <c r="Y1263" s="70"/>
      <c r="Z1263" s="69">
        <v>0</v>
      </c>
      <c r="AA1263" s="69" t="s">
        <v>989</v>
      </c>
      <c r="AB1263" s="69" t="s">
        <v>1144</v>
      </c>
      <c r="AC1263" s="69"/>
    </row>
    <row r="1264" spans="1:29" x14ac:dyDescent="0.25">
      <c r="A1264" s="71" t="s">
        <v>193</v>
      </c>
      <c r="B1264" s="71"/>
      <c r="C1264" s="71"/>
      <c r="D1264" s="71"/>
      <c r="E1264" s="71"/>
      <c r="F1264" s="71"/>
      <c r="G1264" s="71"/>
      <c r="H1264" s="71"/>
      <c r="I1264" s="72">
        <v>476.76</v>
      </c>
      <c r="J1264" s="71"/>
      <c r="K1264" s="71"/>
      <c r="L1264" s="72">
        <v>476.76</v>
      </c>
      <c r="M1264" s="72">
        <v>0</v>
      </c>
      <c r="N1264" s="71"/>
      <c r="O1264" s="71"/>
      <c r="P1264" s="71"/>
      <c r="Q1264" s="71"/>
      <c r="R1264" s="71"/>
      <c r="S1264" s="72">
        <v>476.76</v>
      </c>
      <c r="T1264" s="72">
        <v>476.76</v>
      </c>
      <c r="U1264" s="71"/>
      <c r="V1264" s="71"/>
      <c r="W1264" s="71"/>
      <c r="X1264" s="72">
        <v>0</v>
      </c>
      <c r="Y1264" s="72">
        <v>0</v>
      </c>
      <c r="Z1264" s="72">
        <v>476.76</v>
      </c>
      <c r="AA1264" s="69"/>
      <c r="AB1264" s="69"/>
      <c r="AC1264" s="69"/>
    </row>
    <row r="1265" spans="1:29" ht="30" x14ac:dyDescent="0.25">
      <c r="A1265" s="68" t="s">
        <v>21697</v>
      </c>
      <c r="B1265" s="69" t="s">
        <v>21187</v>
      </c>
      <c r="C1265" s="69" t="s">
        <v>21698</v>
      </c>
      <c r="D1265" s="69" t="s">
        <v>4623</v>
      </c>
      <c r="E1265" s="69" t="s">
        <v>20058</v>
      </c>
      <c r="F1265" s="69" t="s">
        <v>1064</v>
      </c>
      <c r="G1265" s="69" t="s">
        <v>1188</v>
      </c>
      <c r="H1265" s="69" t="s">
        <v>962</v>
      </c>
      <c r="I1265" s="70">
        <v>82.85</v>
      </c>
      <c r="J1265" s="69" t="s">
        <v>4591</v>
      </c>
      <c r="K1265" s="69" t="s">
        <v>21699</v>
      </c>
      <c r="L1265" s="70">
        <v>82.85</v>
      </c>
      <c r="M1265" s="69"/>
      <c r="N1265" s="69" t="s">
        <v>21700</v>
      </c>
      <c r="O1265" s="69"/>
      <c r="P1265" s="69" t="s">
        <v>1684</v>
      </c>
      <c r="Q1265" s="69" t="s">
        <v>1313</v>
      </c>
      <c r="R1265" s="69"/>
      <c r="S1265" s="70">
        <v>82.85</v>
      </c>
      <c r="T1265" s="70"/>
      <c r="U1265" s="69" t="s">
        <v>1286</v>
      </c>
      <c r="V1265" s="73">
        <v>55</v>
      </c>
      <c r="W1265" s="69" t="s">
        <v>1286</v>
      </c>
      <c r="X1265" s="69"/>
      <c r="Y1265" s="70"/>
      <c r="Z1265" s="69">
        <v>0</v>
      </c>
      <c r="AA1265" s="69" t="s">
        <v>989</v>
      </c>
      <c r="AB1265" s="69" t="s">
        <v>1144</v>
      </c>
      <c r="AC1265" s="69"/>
    </row>
    <row r="1266" spans="1:29" x14ac:dyDescent="0.25">
      <c r="A1266" s="71" t="s">
        <v>193</v>
      </c>
      <c r="B1266" s="71"/>
      <c r="C1266" s="71"/>
      <c r="D1266" s="71"/>
      <c r="E1266" s="71"/>
      <c r="F1266" s="71"/>
      <c r="G1266" s="71"/>
      <c r="H1266" s="71"/>
      <c r="I1266" s="72">
        <v>82.85</v>
      </c>
      <c r="J1266" s="71"/>
      <c r="K1266" s="71"/>
      <c r="L1266" s="72">
        <v>82.85</v>
      </c>
      <c r="M1266" s="72">
        <v>0</v>
      </c>
      <c r="N1266" s="71"/>
      <c r="O1266" s="71"/>
      <c r="P1266" s="71"/>
      <c r="Q1266" s="71"/>
      <c r="R1266" s="71"/>
      <c r="S1266" s="72">
        <v>82.85</v>
      </c>
      <c r="T1266" s="72">
        <v>82.85</v>
      </c>
      <c r="U1266" s="71"/>
      <c r="V1266" s="71"/>
      <c r="W1266" s="71"/>
      <c r="X1266" s="72">
        <v>0</v>
      </c>
      <c r="Y1266" s="72">
        <v>0</v>
      </c>
      <c r="Z1266" s="72">
        <v>82.85</v>
      </c>
      <c r="AA1266" s="69"/>
      <c r="AB1266" s="69"/>
      <c r="AC1266" s="69"/>
    </row>
    <row r="1267" spans="1:29" ht="30" x14ac:dyDescent="0.25">
      <c r="A1267" s="68" t="s">
        <v>21701</v>
      </c>
      <c r="B1267" s="69" t="s">
        <v>21702</v>
      </c>
      <c r="C1267" s="69" t="s">
        <v>21703</v>
      </c>
      <c r="D1267" s="69" t="s">
        <v>4623</v>
      </c>
      <c r="E1267" s="69" t="s">
        <v>20058</v>
      </c>
      <c r="F1267" s="69" t="s">
        <v>1064</v>
      </c>
      <c r="G1267" s="69" t="s">
        <v>1669</v>
      </c>
      <c r="H1267" s="69" t="s">
        <v>962</v>
      </c>
      <c r="I1267" s="70">
        <v>715.51</v>
      </c>
      <c r="J1267" s="69" t="s">
        <v>4591</v>
      </c>
      <c r="K1267" s="69" t="s">
        <v>21704</v>
      </c>
      <c r="L1267" s="70">
        <v>715.51</v>
      </c>
      <c r="M1267" s="69"/>
      <c r="N1267" s="69" t="s">
        <v>21705</v>
      </c>
      <c r="O1267" s="69"/>
      <c r="P1267" s="69" t="s">
        <v>1684</v>
      </c>
      <c r="Q1267" s="69" t="s">
        <v>1313</v>
      </c>
      <c r="R1267" s="69"/>
      <c r="S1267" s="70">
        <v>715.51</v>
      </c>
      <c r="T1267" s="70"/>
      <c r="U1267" s="69" t="s">
        <v>1286</v>
      </c>
      <c r="V1267" s="73">
        <v>55</v>
      </c>
      <c r="W1267" s="69" t="s">
        <v>1286</v>
      </c>
      <c r="X1267" s="69"/>
      <c r="Y1267" s="70"/>
      <c r="Z1267" s="69">
        <v>0</v>
      </c>
      <c r="AA1267" s="69" t="s">
        <v>989</v>
      </c>
      <c r="AB1267" s="69" t="s">
        <v>1144</v>
      </c>
      <c r="AC1267" s="69"/>
    </row>
    <row r="1268" spans="1:29" x14ac:dyDescent="0.25">
      <c r="A1268" s="71" t="s">
        <v>193</v>
      </c>
      <c r="B1268" s="71"/>
      <c r="C1268" s="71"/>
      <c r="D1268" s="71"/>
      <c r="E1268" s="71"/>
      <c r="F1268" s="71"/>
      <c r="G1268" s="71"/>
      <c r="H1268" s="71"/>
      <c r="I1268" s="72">
        <v>715.51</v>
      </c>
      <c r="J1268" s="71"/>
      <c r="K1268" s="71"/>
      <c r="L1268" s="72">
        <v>715.51</v>
      </c>
      <c r="M1268" s="72">
        <v>0</v>
      </c>
      <c r="N1268" s="71"/>
      <c r="O1268" s="71"/>
      <c r="P1268" s="71"/>
      <c r="Q1268" s="71"/>
      <c r="R1268" s="71"/>
      <c r="S1268" s="72">
        <v>715.51</v>
      </c>
      <c r="T1268" s="72">
        <v>715.51</v>
      </c>
      <c r="U1268" s="71"/>
      <c r="V1268" s="71"/>
      <c r="W1268" s="71"/>
      <c r="X1268" s="72">
        <v>0</v>
      </c>
      <c r="Y1268" s="72">
        <v>0</v>
      </c>
      <c r="Z1268" s="72">
        <v>715.51</v>
      </c>
      <c r="AA1268" s="69"/>
      <c r="AB1268" s="69"/>
      <c r="AC1268" s="69"/>
    </row>
    <row r="1269" spans="1:29" ht="40" x14ac:dyDescent="0.25">
      <c r="A1269" s="68" t="s">
        <v>21706</v>
      </c>
      <c r="B1269" s="69" t="s">
        <v>20592</v>
      </c>
      <c r="C1269" s="69" t="s">
        <v>21707</v>
      </c>
      <c r="D1269" s="69" t="s">
        <v>5164</v>
      </c>
      <c r="E1269" s="69" t="s">
        <v>21468</v>
      </c>
      <c r="F1269" s="69" t="s">
        <v>1011</v>
      </c>
      <c r="G1269" s="69" t="s">
        <v>1694</v>
      </c>
      <c r="H1269" s="69" t="s">
        <v>962</v>
      </c>
      <c r="I1269" s="70">
        <v>1217.1199999999999</v>
      </c>
      <c r="J1269" s="69" t="s">
        <v>4591</v>
      </c>
      <c r="K1269" s="69" t="s">
        <v>21708</v>
      </c>
      <c r="L1269" s="70">
        <v>1002.68</v>
      </c>
      <c r="M1269" s="69"/>
      <c r="N1269" s="69" t="s">
        <v>21709</v>
      </c>
      <c r="O1269" s="69"/>
      <c r="P1269" s="69" t="s">
        <v>1211</v>
      </c>
      <c r="Q1269" s="69" t="s">
        <v>1217</v>
      </c>
      <c r="R1269" s="69"/>
      <c r="S1269" s="70">
        <v>1002.68</v>
      </c>
      <c r="T1269" s="70"/>
      <c r="U1269" s="69" t="s">
        <v>1217</v>
      </c>
      <c r="V1269" s="73">
        <v>20</v>
      </c>
      <c r="W1269" s="69" t="s">
        <v>1217</v>
      </c>
      <c r="X1269" s="69"/>
      <c r="Y1269" s="70"/>
      <c r="Z1269" s="69">
        <v>0</v>
      </c>
      <c r="AA1269" s="69" t="s">
        <v>989</v>
      </c>
      <c r="AB1269" s="69" t="s">
        <v>1144</v>
      </c>
      <c r="AC1269" s="69"/>
    </row>
    <row r="1270" spans="1:29" x14ac:dyDescent="0.25">
      <c r="A1270" s="71" t="s">
        <v>193</v>
      </c>
      <c r="B1270" s="71"/>
      <c r="C1270" s="71"/>
      <c r="D1270" s="71"/>
      <c r="E1270" s="71"/>
      <c r="F1270" s="71"/>
      <c r="G1270" s="71"/>
      <c r="H1270" s="71"/>
      <c r="I1270" s="72">
        <v>1217.1199999999999</v>
      </c>
      <c r="J1270" s="71"/>
      <c r="K1270" s="71"/>
      <c r="L1270" s="72">
        <v>1002.68</v>
      </c>
      <c r="M1270" s="72">
        <v>214.43999999999994</v>
      </c>
      <c r="N1270" s="71"/>
      <c r="O1270" s="71"/>
      <c r="P1270" s="71"/>
      <c r="Q1270" s="71"/>
      <c r="R1270" s="71"/>
      <c r="S1270" s="72">
        <v>1002.68</v>
      </c>
      <c r="T1270" s="72">
        <v>1002.68</v>
      </c>
      <c r="U1270" s="71"/>
      <c r="V1270" s="71"/>
      <c r="W1270" s="71"/>
      <c r="X1270" s="72">
        <v>0</v>
      </c>
      <c r="Y1270" s="72">
        <v>0</v>
      </c>
      <c r="Z1270" s="72">
        <v>1002.68</v>
      </c>
      <c r="AA1270" s="69"/>
      <c r="AB1270" s="69"/>
      <c r="AC1270" s="69"/>
    </row>
    <row r="1271" spans="1:29" ht="40" x14ac:dyDescent="0.25">
      <c r="A1271" s="68" t="s">
        <v>21710</v>
      </c>
      <c r="B1271" s="69" t="s">
        <v>21711</v>
      </c>
      <c r="C1271" s="69" t="s">
        <v>21712</v>
      </c>
      <c r="D1271" s="69" t="s">
        <v>5164</v>
      </c>
      <c r="E1271" s="69" t="s">
        <v>20058</v>
      </c>
      <c r="F1271" s="69" t="s">
        <v>1011</v>
      </c>
      <c r="G1271" s="69" t="s">
        <v>1694</v>
      </c>
      <c r="H1271" s="69" t="s">
        <v>962</v>
      </c>
      <c r="I1271" s="70">
        <v>5832.15</v>
      </c>
      <c r="J1271" s="69" t="s">
        <v>4591</v>
      </c>
      <c r="K1271" s="69" t="s">
        <v>21713</v>
      </c>
      <c r="L1271" s="70">
        <v>5832.15</v>
      </c>
      <c r="M1271" s="69"/>
      <c r="N1271" s="69"/>
      <c r="O1271" s="69"/>
      <c r="P1271" s="69"/>
      <c r="Q1271" s="69"/>
      <c r="R1271" s="69"/>
      <c r="S1271" s="69"/>
      <c r="T1271" s="70"/>
      <c r="U1271" s="69"/>
      <c r="V1271" s="69"/>
      <c r="W1271" s="69"/>
      <c r="X1271" s="69"/>
      <c r="Y1271" s="70"/>
      <c r="Z1271" s="69">
        <v>0</v>
      </c>
      <c r="AA1271" s="69" t="s">
        <v>989</v>
      </c>
      <c r="AB1271" s="69" t="s">
        <v>1144</v>
      </c>
      <c r="AC1271" s="69"/>
    </row>
    <row r="1272" spans="1:29" x14ac:dyDescent="0.25">
      <c r="A1272" s="71" t="s">
        <v>193</v>
      </c>
      <c r="B1272" s="71"/>
      <c r="C1272" s="71"/>
      <c r="D1272" s="71"/>
      <c r="E1272" s="71"/>
      <c r="F1272" s="71"/>
      <c r="G1272" s="71"/>
      <c r="H1272" s="71"/>
      <c r="I1272" s="72">
        <v>5832.15</v>
      </c>
      <c r="J1272" s="71"/>
      <c r="K1272" s="71"/>
      <c r="L1272" s="72">
        <v>5832.15</v>
      </c>
      <c r="M1272" s="72">
        <v>0</v>
      </c>
      <c r="N1272" s="71"/>
      <c r="O1272" s="71"/>
      <c r="P1272" s="71"/>
      <c r="Q1272" s="71"/>
      <c r="R1272" s="71"/>
      <c r="S1272" s="72">
        <v>0</v>
      </c>
      <c r="T1272" s="72">
        <v>0</v>
      </c>
      <c r="U1272" s="71"/>
      <c r="V1272" s="71"/>
      <c r="W1272" s="71"/>
      <c r="X1272" s="72">
        <v>0</v>
      </c>
      <c r="Y1272" s="72">
        <v>0</v>
      </c>
      <c r="Z1272" s="72">
        <v>0</v>
      </c>
      <c r="AA1272" s="69"/>
      <c r="AB1272" s="69"/>
      <c r="AC1272" s="69"/>
    </row>
    <row r="1273" spans="1:29" ht="20" x14ac:dyDescent="0.25">
      <c r="A1273" s="68" t="s">
        <v>21714</v>
      </c>
      <c r="B1273" s="69" t="s">
        <v>21715</v>
      </c>
      <c r="C1273" s="69" t="s">
        <v>21716</v>
      </c>
      <c r="D1273" s="69" t="s">
        <v>858</v>
      </c>
      <c r="E1273" s="69" t="s">
        <v>20058</v>
      </c>
      <c r="F1273" s="69" t="s">
        <v>2831</v>
      </c>
      <c r="G1273" s="69" t="s">
        <v>1548</v>
      </c>
      <c r="H1273" s="69" t="s">
        <v>962</v>
      </c>
      <c r="I1273" s="70">
        <v>666</v>
      </c>
      <c r="J1273" s="69" t="s">
        <v>4591</v>
      </c>
      <c r="K1273" s="69" t="s">
        <v>21717</v>
      </c>
      <c r="L1273" s="70">
        <v>666</v>
      </c>
      <c r="M1273" s="69"/>
      <c r="N1273" s="69" t="s">
        <v>21718</v>
      </c>
      <c r="O1273" s="69"/>
      <c r="P1273" s="69" t="s">
        <v>2189</v>
      </c>
      <c r="Q1273" s="69" t="s">
        <v>2189</v>
      </c>
      <c r="R1273" s="69"/>
      <c r="S1273" s="70">
        <v>666</v>
      </c>
      <c r="T1273" s="70"/>
      <c r="U1273" s="69" t="s">
        <v>2189</v>
      </c>
      <c r="V1273" s="73">
        <v>0</v>
      </c>
      <c r="W1273" s="69" t="s">
        <v>2189</v>
      </c>
      <c r="X1273" s="69"/>
      <c r="Y1273" s="70"/>
      <c r="Z1273" s="69">
        <v>0</v>
      </c>
      <c r="AA1273" s="69" t="s">
        <v>989</v>
      </c>
      <c r="AB1273" s="69" t="s">
        <v>1144</v>
      </c>
      <c r="AC1273" s="69"/>
    </row>
    <row r="1274" spans="1:29" x14ac:dyDescent="0.25">
      <c r="A1274" s="71" t="s">
        <v>193</v>
      </c>
      <c r="B1274" s="71"/>
      <c r="C1274" s="71"/>
      <c r="D1274" s="71"/>
      <c r="E1274" s="71"/>
      <c r="F1274" s="71"/>
      <c r="G1274" s="71"/>
      <c r="H1274" s="71"/>
      <c r="I1274" s="72">
        <v>666</v>
      </c>
      <c r="J1274" s="71"/>
      <c r="K1274" s="71"/>
      <c r="L1274" s="72">
        <v>666</v>
      </c>
      <c r="M1274" s="72">
        <v>0</v>
      </c>
      <c r="N1274" s="71"/>
      <c r="O1274" s="71"/>
      <c r="P1274" s="71"/>
      <c r="Q1274" s="71"/>
      <c r="R1274" s="71"/>
      <c r="S1274" s="72">
        <v>666</v>
      </c>
      <c r="T1274" s="72">
        <v>666</v>
      </c>
      <c r="U1274" s="71"/>
      <c r="V1274" s="71"/>
      <c r="W1274" s="71"/>
      <c r="X1274" s="72">
        <v>0</v>
      </c>
      <c r="Y1274" s="72">
        <v>0</v>
      </c>
      <c r="Z1274" s="72">
        <v>666</v>
      </c>
      <c r="AA1274" s="69"/>
      <c r="AB1274" s="69"/>
      <c r="AC1274" s="69"/>
    </row>
    <row r="1275" spans="1:29" ht="30" x14ac:dyDescent="0.25">
      <c r="A1275" s="68" t="s">
        <v>21719</v>
      </c>
      <c r="B1275" s="69" t="s">
        <v>21720</v>
      </c>
      <c r="C1275" s="69" t="s">
        <v>21721</v>
      </c>
      <c r="D1275" s="69" t="s">
        <v>858</v>
      </c>
      <c r="E1275" s="69" t="s">
        <v>20058</v>
      </c>
      <c r="F1275" s="69" t="s">
        <v>1681</v>
      </c>
      <c r="G1275" s="69" t="s">
        <v>2637</v>
      </c>
      <c r="H1275" s="69" t="s">
        <v>962</v>
      </c>
      <c r="I1275" s="70">
        <v>1124.24</v>
      </c>
      <c r="J1275" s="69" t="s">
        <v>4591</v>
      </c>
      <c r="K1275" s="69" t="s">
        <v>21722</v>
      </c>
      <c r="L1275" s="70">
        <v>1124.24</v>
      </c>
      <c r="M1275" s="69"/>
      <c r="N1275" s="69"/>
      <c r="O1275" s="69"/>
      <c r="P1275" s="69"/>
      <c r="Q1275" s="69"/>
      <c r="R1275" s="69"/>
      <c r="S1275" s="69"/>
      <c r="T1275" s="70"/>
      <c r="U1275" s="69"/>
      <c r="V1275" s="69"/>
      <c r="W1275" s="69"/>
      <c r="X1275" s="69"/>
      <c r="Y1275" s="70"/>
      <c r="Z1275" s="69">
        <v>0</v>
      </c>
      <c r="AA1275" s="69" t="s">
        <v>989</v>
      </c>
      <c r="AB1275" s="69" t="s">
        <v>1144</v>
      </c>
      <c r="AC1275" s="69"/>
    </row>
    <row r="1276" spans="1:29" x14ac:dyDescent="0.25">
      <c r="A1276" s="71" t="s">
        <v>193</v>
      </c>
      <c r="B1276" s="71"/>
      <c r="C1276" s="71"/>
      <c r="D1276" s="71"/>
      <c r="E1276" s="71"/>
      <c r="F1276" s="71"/>
      <c r="G1276" s="71"/>
      <c r="H1276" s="71"/>
      <c r="I1276" s="72">
        <v>1124.24</v>
      </c>
      <c r="J1276" s="71"/>
      <c r="K1276" s="71"/>
      <c r="L1276" s="72">
        <v>1124.24</v>
      </c>
      <c r="M1276" s="72">
        <v>0</v>
      </c>
      <c r="N1276" s="71"/>
      <c r="O1276" s="71"/>
      <c r="P1276" s="71"/>
      <c r="Q1276" s="71"/>
      <c r="R1276" s="71"/>
      <c r="S1276" s="72">
        <v>0</v>
      </c>
      <c r="T1276" s="72">
        <v>0</v>
      </c>
      <c r="U1276" s="71"/>
      <c r="V1276" s="71"/>
      <c r="W1276" s="71"/>
      <c r="X1276" s="72">
        <v>0</v>
      </c>
      <c r="Y1276" s="72">
        <v>0</v>
      </c>
      <c r="Z1276" s="72">
        <v>0</v>
      </c>
      <c r="AA1276" s="69"/>
      <c r="AB1276" s="69"/>
      <c r="AC1276" s="69"/>
    </row>
    <row r="1277" spans="1:29" ht="30" x14ac:dyDescent="0.25">
      <c r="A1277" s="68" t="s">
        <v>21723</v>
      </c>
      <c r="B1277" s="69" t="s">
        <v>21093</v>
      </c>
      <c r="C1277" s="69" t="s">
        <v>21724</v>
      </c>
      <c r="D1277" s="69" t="s">
        <v>4972</v>
      </c>
      <c r="E1277" s="69" t="s">
        <v>20058</v>
      </c>
      <c r="F1277" s="69" t="s">
        <v>1681</v>
      </c>
      <c r="G1277" s="69" t="s">
        <v>1080</v>
      </c>
      <c r="H1277" s="69" t="s">
        <v>962</v>
      </c>
      <c r="I1277" s="70">
        <v>732</v>
      </c>
      <c r="J1277" s="69" t="s">
        <v>4591</v>
      </c>
      <c r="K1277" s="69" t="s">
        <v>21725</v>
      </c>
      <c r="L1277" s="70">
        <v>732</v>
      </c>
      <c r="M1277" s="69"/>
      <c r="N1277" s="69" t="s">
        <v>21726</v>
      </c>
      <c r="O1277" s="69"/>
      <c r="P1277" s="69" t="s">
        <v>1729</v>
      </c>
      <c r="Q1277" s="69" t="s">
        <v>1729</v>
      </c>
      <c r="R1277" s="69"/>
      <c r="S1277" s="70">
        <v>732</v>
      </c>
      <c r="T1277" s="70"/>
      <c r="U1277" s="69"/>
      <c r="V1277" s="69"/>
      <c r="W1277" s="69" t="s">
        <v>1729</v>
      </c>
      <c r="X1277" s="69"/>
      <c r="Y1277" s="70"/>
      <c r="Z1277" s="69">
        <v>0</v>
      </c>
      <c r="AA1277" s="69" t="s">
        <v>989</v>
      </c>
      <c r="AB1277" s="69" t="s">
        <v>1144</v>
      </c>
      <c r="AC1277" s="69"/>
    </row>
    <row r="1278" spans="1:29" x14ac:dyDescent="0.25">
      <c r="A1278" s="71" t="s">
        <v>193</v>
      </c>
      <c r="B1278" s="71"/>
      <c r="C1278" s="71"/>
      <c r="D1278" s="71"/>
      <c r="E1278" s="71"/>
      <c r="F1278" s="71"/>
      <c r="G1278" s="71"/>
      <c r="H1278" s="71"/>
      <c r="I1278" s="72">
        <v>732</v>
      </c>
      <c r="J1278" s="71"/>
      <c r="K1278" s="71"/>
      <c r="L1278" s="72">
        <v>732</v>
      </c>
      <c r="M1278" s="72">
        <v>0</v>
      </c>
      <c r="N1278" s="71"/>
      <c r="O1278" s="71"/>
      <c r="P1278" s="71"/>
      <c r="Q1278" s="71"/>
      <c r="R1278" s="71"/>
      <c r="S1278" s="72">
        <v>732</v>
      </c>
      <c r="T1278" s="72">
        <v>0</v>
      </c>
      <c r="U1278" s="71"/>
      <c r="V1278" s="71"/>
      <c r="W1278" s="71"/>
      <c r="X1278" s="72">
        <v>732</v>
      </c>
      <c r="Y1278" s="72">
        <v>0</v>
      </c>
      <c r="Z1278" s="72">
        <v>0</v>
      </c>
      <c r="AA1278" s="69"/>
      <c r="AB1278" s="69"/>
      <c r="AC1278" s="69"/>
    </row>
    <row r="1279" spans="1:29" ht="30" x14ac:dyDescent="0.25">
      <c r="A1279" s="68" t="s">
        <v>21727</v>
      </c>
      <c r="B1279" s="69" t="s">
        <v>19499</v>
      </c>
      <c r="C1279" s="69" t="s">
        <v>21728</v>
      </c>
      <c r="D1279" s="69" t="s">
        <v>4813</v>
      </c>
      <c r="E1279" s="69" t="s">
        <v>21729</v>
      </c>
      <c r="F1279" s="69" t="s">
        <v>1681</v>
      </c>
      <c r="G1279" s="69" t="s">
        <v>2309</v>
      </c>
      <c r="H1279" s="69" t="s">
        <v>962</v>
      </c>
      <c r="I1279" s="70">
        <v>364.04</v>
      </c>
      <c r="J1279" s="69" t="s">
        <v>4591</v>
      </c>
      <c r="K1279" s="69" t="s">
        <v>21730</v>
      </c>
      <c r="L1279" s="70">
        <v>364.04</v>
      </c>
      <c r="M1279" s="69"/>
      <c r="N1279" s="69" t="s">
        <v>21731</v>
      </c>
      <c r="O1279" s="69"/>
      <c r="P1279" s="69" t="s">
        <v>1258</v>
      </c>
      <c r="Q1279" s="69" t="s">
        <v>1211</v>
      </c>
      <c r="R1279" s="69"/>
      <c r="S1279" s="70">
        <v>364.04</v>
      </c>
      <c r="T1279" s="70"/>
      <c r="U1279" s="69" t="s">
        <v>1211</v>
      </c>
      <c r="V1279" s="73">
        <v>43</v>
      </c>
      <c r="W1279" s="69" t="s">
        <v>1211</v>
      </c>
      <c r="X1279" s="69"/>
      <c r="Y1279" s="70"/>
      <c r="Z1279" s="69">
        <v>0</v>
      </c>
      <c r="AA1279" s="69" t="s">
        <v>989</v>
      </c>
      <c r="AB1279" s="69" t="s">
        <v>1144</v>
      </c>
      <c r="AC1279" s="69"/>
    </row>
    <row r="1280" spans="1:29" x14ac:dyDescent="0.25">
      <c r="A1280" s="71" t="s">
        <v>193</v>
      </c>
      <c r="B1280" s="71"/>
      <c r="C1280" s="71"/>
      <c r="D1280" s="71"/>
      <c r="E1280" s="71"/>
      <c r="F1280" s="71"/>
      <c r="G1280" s="71"/>
      <c r="H1280" s="71"/>
      <c r="I1280" s="72">
        <v>364.04</v>
      </c>
      <c r="J1280" s="71"/>
      <c r="K1280" s="71"/>
      <c r="L1280" s="72">
        <v>364.04</v>
      </c>
      <c r="M1280" s="72">
        <v>0</v>
      </c>
      <c r="N1280" s="71"/>
      <c r="O1280" s="71"/>
      <c r="P1280" s="71"/>
      <c r="Q1280" s="71"/>
      <c r="R1280" s="71"/>
      <c r="S1280" s="72">
        <v>364.04</v>
      </c>
      <c r="T1280" s="72">
        <v>364.04</v>
      </c>
      <c r="U1280" s="71"/>
      <c r="V1280" s="71"/>
      <c r="W1280" s="71"/>
      <c r="X1280" s="72">
        <v>0</v>
      </c>
      <c r="Y1280" s="72">
        <v>0</v>
      </c>
      <c r="Z1280" s="72">
        <v>364.04</v>
      </c>
      <c r="AA1280" s="69"/>
      <c r="AB1280" s="69"/>
      <c r="AC1280" s="69"/>
    </row>
    <row r="1281" spans="1:29" ht="20" x14ac:dyDescent="0.25">
      <c r="A1281" s="68" t="s">
        <v>21732</v>
      </c>
      <c r="B1281" s="69" t="s">
        <v>21399</v>
      </c>
      <c r="C1281" s="69" t="s">
        <v>21733</v>
      </c>
      <c r="D1281" s="69" t="s">
        <v>883</v>
      </c>
      <c r="E1281" s="69" t="s">
        <v>21729</v>
      </c>
      <c r="F1281" s="69" t="s">
        <v>1991</v>
      </c>
      <c r="G1281" s="69" t="s">
        <v>1038</v>
      </c>
      <c r="H1281" s="69" t="s">
        <v>962</v>
      </c>
      <c r="I1281" s="70">
        <v>704.22</v>
      </c>
      <c r="J1281" s="69" t="s">
        <v>4591</v>
      </c>
      <c r="K1281" s="69" t="s">
        <v>21734</v>
      </c>
      <c r="L1281" s="70">
        <v>704.22</v>
      </c>
      <c r="M1281" s="69"/>
      <c r="N1281" s="69" t="s">
        <v>21735</v>
      </c>
      <c r="O1281" s="69"/>
      <c r="P1281" s="69" t="s">
        <v>1741</v>
      </c>
      <c r="Q1281" s="69" t="s">
        <v>2137</v>
      </c>
      <c r="R1281" s="69"/>
      <c r="S1281" s="70">
        <v>704.22</v>
      </c>
      <c r="T1281" s="70"/>
      <c r="U1281" s="69" t="s">
        <v>2137</v>
      </c>
      <c r="V1281" s="73">
        <v>20</v>
      </c>
      <c r="W1281" s="69" t="s">
        <v>2137</v>
      </c>
      <c r="X1281" s="69"/>
      <c r="Y1281" s="70"/>
      <c r="Z1281" s="69">
        <v>0</v>
      </c>
      <c r="AA1281" s="69" t="s">
        <v>989</v>
      </c>
      <c r="AB1281" s="69" t="s">
        <v>1144</v>
      </c>
      <c r="AC1281" s="69"/>
    </row>
    <row r="1282" spans="1:29" x14ac:dyDescent="0.25">
      <c r="A1282" s="71" t="s">
        <v>193</v>
      </c>
      <c r="B1282" s="71"/>
      <c r="C1282" s="71"/>
      <c r="D1282" s="71"/>
      <c r="E1282" s="71"/>
      <c r="F1282" s="71"/>
      <c r="G1282" s="71"/>
      <c r="H1282" s="71"/>
      <c r="I1282" s="72">
        <v>704.22</v>
      </c>
      <c r="J1282" s="71"/>
      <c r="K1282" s="71"/>
      <c r="L1282" s="72">
        <v>704.22</v>
      </c>
      <c r="M1282" s="72">
        <v>0</v>
      </c>
      <c r="N1282" s="71"/>
      <c r="O1282" s="71"/>
      <c r="P1282" s="71"/>
      <c r="Q1282" s="71"/>
      <c r="R1282" s="71"/>
      <c r="S1282" s="72">
        <v>704.22</v>
      </c>
      <c r="T1282" s="72">
        <v>704.22</v>
      </c>
      <c r="U1282" s="71"/>
      <c r="V1282" s="71"/>
      <c r="W1282" s="71"/>
      <c r="X1282" s="72">
        <v>0</v>
      </c>
      <c r="Y1282" s="72">
        <v>0</v>
      </c>
      <c r="Z1282" s="72">
        <v>704.22</v>
      </c>
      <c r="AA1282" s="69"/>
      <c r="AB1282" s="69"/>
      <c r="AC1282" s="69"/>
    </row>
    <row r="1283" spans="1:29" ht="30" x14ac:dyDescent="0.25">
      <c r="A1283" s="68" t="s">
        <v>21736</v>
      </c>
      <c r="B1283" s="69" t="s">
        <v>19499</v>
      </c>
      <c r="C1283" s="69" t="s">
        <v>21737</v>
      </c>
      <c r="D1283" s="69" t="s">
        <v>4589</v>
      </c>
      <c r="E1283" s="69" t="s">
        <v>21729</v>
      </c>
      <c r="F1283" s="69" t="s">
        <v>1689</v>
      </c>
      <c r="G1283" s="69" t="s">
        <v>7852</v>
      </c>
      <c r="H1283" s="69"/>
      <c r="I1283" s="70">
        <v>324.27999999999997</v>
      </c>
      <c r="J1283" s="69" t="s">
        <v>4591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69"/>
      <c r="V1283" s="69"/>
      <c r="W1283" s="69"/>
      <c r="X1283" s="69"/>
      <c r="Y1283" s="69"/>
      <c r="Z1283" s="69"/>
      <c r="AA1283" s="69" t="s">
        <v>989</v>
      </c>
      <c r="AB1283" s="69"/>
      <c r="AC1283" s="69"/>
    </row>
    <row r="1284" spans="1:29" x14ac:dyDescent="0.25">
      <c r="A1284" s="71" t="s">
        <v>193</v>
      </c>
      <c r="B1284" s="71"/>
      <c r="C1284" s="71"/>
      <c r="D1284" s="71"/>
      <c r="E1284" s="71"/>
      <c r="F1284" s="71"/>
      <c r="G1284" s="71"/>
      <c r="H1284" s="71"/>
      <c r="I1284" s="72">
        <v>324.27999999999997</v>
      </c>
      <c r="J1284" s="71"/>
      <c r="K1284" s="71"/>
      <c r="L1284" s="72">
        <v>0</v>
      </c>
      <c r="M1284" s="72">
        <v>324.27999999999997</v>
      </c>
      <c r="N1284" s="71"/>
      <c r="O1284" s="71"/>
      <c r="P1284" s="71"/>
      <c r="Q1284" s="71"/>
      <c r="R1284" s="71"/>
      <c r="S1284" s="72">
        <v>0</v>
      </c>
      <c r="T1284" s="72">
        <v>0</v>
      </c>
      <c r="U1284" s="71"/>
      <c r="V1284" s="71"/>
      <c r="W1284" s="71"/>
      <c r="X1284" s="72">
        <v>0</v>
      </c>
      <c r="Y1284" s="72">
        <v>0</v>
      </c>
      <c r="Z1284" s="72">
        <v>0</v>
      </c>
      <c r="AA1284" s="69"/>
      <c r="AB1284" s="69"/>
      <c r="AC1284" s="69"/>
    </row>
    <row r="1285" spans="1:29" ht="20" x14ac:dyDescent="0.25">
      <c r="A1285" s="68" t="s">
        <v>21738</v>
      </c>
      <c r="B1285" s="69" t="s">
        <v>19801</v>
      </c>
      <c r="C1285" s="69" t="s">
        <v>21739</v>
      </c>
      <c r="D1285" s="69" t="s">
        <v>4611</v>
      </c>
      <c r="E1285" s="69" t="s">
        <v>20058</v>
      </c>
      <c r="F1285" s="69" t="s">
        <v>1484</v>
      </c>
      <c r="G1285" s="69" t="s">
        <v>1105</v>
      </c>
      <c r="H1285" s="69" t="s">
        <v>962</v>
      </c>
      <c r="I1285" s="70">
        <v>15018.03</v>
      </c>
      <c r="J1285" s="69" t="s">
        <v>4591</v>
      </c>
      <c r="K1285" s="69" t="s">
        <v>21740</v>
      </c>
      <c r="L1285" s="70">
        <v>15018.03</v>
      </c>
      <c r="M1285" s="69"/>
      <c r="N1285" s="69" t="s">
        <v>21741</v>
      </c>
      <c r="O1285" s="69"/>
      <c r="P1285" s="69" t="s">
        <v>1286</v>
      </c>
      <c r="Q1285" s="69" t="s">
        <v>3793</v>
      </c>
      <c r="R1285" s="69"/>
      <c r="S1285" s="70">
        <v>15018.03</v>
      </c>
      <c r="T1285" s="70"/>
      <c r="U1285" s="69"/>
      <c r="V1285" s="69"/>
      <c r="W1285" s="69"/>
      <c r="X1285" s="69"/>
      <c r="Y1285" s="70"/>
      <c r="Z1285" s="69">
        <v>0</v>
      </c>
      <c r="AA1285" s="69" t="s">
        <v>989</v>
      </c>
      <c r="AB1285" s="69" t="s">
        <v>1144</v>
      </c>
      <c r="AC1285" s="69"/>
    </row>
    <row r="1286" spans="1:29" x14ac:dyDescent="0.25">
      <c r="A1286" s="71" t="s">
        <v>193</v>
      </c>
      <c r="B1286" s="71"/>
      <c r="C1286" s="71"/>
      <c r="D1286" s="71"/>
      <c r="E1286" s="71"/>
      <c r="F1286" s="71"/>
      <c r="G1286" s="71"/>
      <c r="H1286" s="71"/>
      <c r="I1286" s="72">
        <v>15018.03</v>
      </c>
      <c r="J1286" s="71"/>
      <c r="K1286" s="71"/>
      <c r="L1286" s="72">
        <v>15018.03</v>
      </c>
      <c r="M1286" s="72">
        <v>0</v>
      </c>
      <c r="N1286" s="71"/>
      <c r="O1286" s="71"/>
      <c r="P1286" s="71"/>
      <c r="Q1286" s="71"/>
      <c r="R1286" s="71"/>
      <c r="S1286" s="72">
        <v>15018.03</v>
      </c>
      <c r="T1286" s="72">
        <v>0</v>
      </c>
      <c r="U1286" s="71"/>
      <c r="V1286" s="71"/>
      <c r="W1286" s="71"/>
      <c r="X1286" s="72">
        <v>15018.03</v>
      </c>
      <c r="Y1286" s="72">
        <v>0</v>
      </c>
      <c r="Z1286" s="72">
        <v>0</v>
      </c>
      <c r="AA1286" s="69"/>
      <c r="AB1286" s="69"/>
      <c r="AC1286" s="69"/>
    </row>
    <row r="1287" spans="1:29" ht="30" x14ac:dyDescent="0.25">
      <c r="A1287" s="68" t="s">
        <v>21742</v>
      </c>
      <c r="B1287" s="69" t="s">
        <v>21743</v>
      </c>
      <c r="C1287" s="69" t="s">
        <v>21744</v>
      </c>
      <c r="D1287" s="69" t="s">
        <v>4589</v>
      </c>
      <c r="E1287" s="69" t="s">
        <v>20058</v>
      </c>
      <c r="F1287" s="69" t="s">
        <v>1484</v>
      </c>
      <c r="G1287" s="69" t="s">
        <v>1088</v>
      </c>
      <c r="H1287" s="69" t="s">
        <v>962</v>
      </c>
      <c r="I1287" s="70">
        <v>2553.1799999999998</v>
      </c>
      <c r="J1287" s="69" t="s">
        <v>4591</v>
      </c>
      <c r="K1287" s="69" t="s">
        <v>21745</v>
      </c>
      <c r="L1287" s="70">
        <v>2553.1799999999998</v>
      </c>
      <c r="M1287" s="69"/>
      <c r="N1287" s="69"/>
      <c r="O1287" s="69"/>
      <c r="P1287" s="69"/>
      <c r="Q1287" s="69"/>
      <c r="R1287" s="69"/>
      <c r="S1287" s="69"/>
      <c r="T1287" s="70"/>
      <c r="U1287" s="69"/>
      <c r="V1287" s="69"/>
      <c r="W1287" s="69"/>
      <c r="X1287" s="69"/>
      <c r="Y1287" s="70"/>
      <c r="Z1287" s="69">
        <v>0</v>
      </c>
      <c r="AA1287" s="69" t="s">
        <v>989</v>
      </c>
      <c r="AB1287" s="69" t="s">
        <v>1144</v>
      </c>
      <c r="AC1287" s="69"/>
    </row>
    <row r="1288" spans="1:29" x14ac:dyDescent="0.25">
      <c r="A1288" s="71" t="s">
        <v>193</v>
      </c>
      <c r="B1288" s="71"/>
      <c r="C1288" s="71"/>
      <c r="D1288" s="71"/>
      <c r="E1288" s="71"/>
      <c r="F1288" s="71"/>
      <c r="G1288" s="71"/>
      <c r="H1288" s="71"/>
      <c r="I1288" s="72">
        <v>2553.1799999999998</v>
      </c>
      <c r="J1288" s="71"/>
      <c r="K1288" s="71"/>
      <c r="L1288" s="72">
        <v>2553.1799999999998</v>
      </c>
      <c r="M1288" s="72">
        <v>0</v>
      </c>
      <c r="N1288" s="71"/>
      <c r="O1288" s="71"/>
      <c r="P1288" s="71"/>
      <c r="Q1288" s="71"/>
      <c r="R1288" s="71"/>
      <c r="S1288" s="72">
        <v>0</v>
      </c>
      <c r="T1288" s="72">
        <v>0</v>
      </c>
      <c r="U1288" s="71"/>
      <c r="V1288" s="71"/>
      <c r="W1288" s="71"/>
      <c r="X1288" s="72">
        <v>0</v>
      </c>
      <c r="Y1288" s="72">
        <v>0</v>
      </c>
      <c r="Z1288" s="72">
        <v>0</v>
      </c>
      <c r="AA1288" s="69"/>
      <c r="AB1288" s="69"/>
      <c r="AC1288" s="69"/>
    </row>
    <row r="1289" spans="1:29" ht="40" x14ac:dyDescent="0.25">
      <c r="A1289" s="68" t="s">
        <v>21746</v>
      </c>
      <c r="B1289" s="69" t="s">
        <v>19442</v>
      </c>
      <c r="C1289" s="69" t="s">
        <v>21747</v>
      </c>
      <c r="D1289" s="69" t="s">
        <v>5164</v>
      </c>
      <c r="E1289" s="69" t="s">
        <v>20058</v>
      </c>
      <c r="F1289" s="69" t="s">
        <v>1484</v>
      </c>
      <c r="G1289" s="69" t="s">
        <v>1694</v>
      </c>
      <c r="H1289" s="69" t="s">
        <v>962</v>
      </c>
      <c r="I1289" s="70">
        <v>4500.59</v>
      </c>
      <c r="J1289" s="69" t="s">
        <v>4591</v>
      </c>
      <c r="K1289" s="69" t="s">
        <v>21748</v>
      </c>
      <c r="L1289" s="70">
        <v>4500.59</v>
      </c>
      <c r="M1289" s="69"/>
      <c r="N1289" s="69" t="s">
        <v>21749</v>
      </c>
      <c r="O1289" s="69"/>
      <c r="P1289" s="69" t="s">
        <v>1313</v>
      </c>
      <c r="Q1289" s="69" t="s">
        <v>2640</v>
      </c>
      <c r="R1289" s="69"/>
      <c r="S1289" s="70">
        <v>4500.59</v>
      </c>
      <c r="T1289" s="70"/>
      <c r="U1289" s="69" t="s">
        <v>1217</v>
      </c>
      <c r="V1289" s="73">
        <v>41</v>
      </c>
      <c r="W1289" s="69" t="s">
        <v>1729</v>
      </c>
      <c r="X1289" s="69"/>
      <c r="Y1289" s="70"/>
      <c r="Z1289" s="69">
        <v>0</v>
      </c>
      <c r="AA1289" s="69" t="s">
        <v>989</v>
      </c>
      <c r="AB1289" s="69" t="s">
        <v>1144</v>
      </c>
      <c r="AC1289" s="69"/>
    </row>
    <row r="1290" spans="1:29" x14ac:dyDescent="0.25">
      <c r="A1290" s="71" t="s">
        <v>193</v>
      </c>
      <c r="B1290" s="71"/>
      <c r="C1290" s="71"/>
      <c r="D1290" s="71"/>
      <c r="E1290" s="71"/>
      <c r="F1290" s="71"/>
      <c r="G1290" s="71"/>
      <c r="H1290" s="71"/>
      <c r="I1290" s="72">
        <v>4500.59</v>
      </c>
      <c r="J1290" s="71"/>
      <c r="K1290" s="71"/>
      <c r="L1290" s="72">
        <v>4500.59</v>
      </c>
      <c r="M1290" s="72">
        <v>0</v>
      </c>
      <c r="N1290" s="71"/>
      <c r="O1290" s="71"/>
      <c r="P1290" s="71"/>
      <c r="Q1290" s="71"/>
      <c r="R1290" s="71"/>
      <c r="S1290" s="72">
        <v>4500.59</v>
      </c>
      <c r="T1290" s="72">
        <v>4500.59</v>
      </c>
      <c r="U1290" s="71"/>
      <c r="V1290" s="71"/>
      <c r="W1290" s="71"/>
      <c r="X1290" s="72">
        <v>0</v>
      </c>
      <c r="Y1290" s="72">
        <v>0</v>
      </c>
      <c r="Z1290" s="72">
        <v>4500.59</v>
      </c>
      <c r="AA1290" s="69"/>
      <c r="AB1290" s="69"/>
      <c r="AC1290" s="69"/>
    </row>
    <row r="1291" spans="1:29" ht="20" x14ac:dyDescent="0.25">
      <c r="A1291" s="68" t="s">
        <v>21750</v>
      </c>
      <c r="B1291" s="69" t="s">
        <v>21187</v>
      </c>
      <c r="C1291" s="69" t="s">
        <v>21751</v>
      </c>
      <c r="D1291" s="69" t="s">
        <v>14846</v>
      </c>
      <c r="E1291" s="69" t="s">
        <v>20058</v>
      </c>
      <c r="F1291" s="69" t="s">
        <v>1484</v>
      </c>
      <c r="G1291" s="69" t="s">
        <v>1738</v>
      </c>
      <c r="H1291" s="69" t="s">
        <v>962</v>
      </c>
      <c r="I1291" s="70">
        <v>592</v>
      </c>
      <c r="J1291" s="69" t="s">
        <v>4591</v>
      </c>
      <c r="K1291" s="69" t="s">
        <v>21752</v>
      </c>
      <c r="L1291" s="70">
        <v>592</v>
      </c>
      <c r="M1291" s="69"/>
      <c r="N1291" s="69" t="s">
        <v>21753</v>
      </c>
      <c r="O1291" s="69"/>
      <c r="P1291" s="69" t="s">
        <v>2529</v>
      </c>
      <c r="Q1291" s="69" t="s">
        <v>1228</v>
      </c>
      <c r="R1291" s="69"/>
      <c r="S1291" s="70">
        <v>592</v>
      </c>
      <c r="T1291" s="70"/>
      <c r="U1291" s="69"/>
      <c r="V1291" s="69"/>
      <c r="W1291" s="69"/>
      <c r="X1291" s="69"/>
      <c r="Y1291" s="70"/>
      <c r="Z1291" s="69">
        <v>0</v>
      </c>
      <c r="AA1291" s="69" t="s">
        <v>989</v>
      </c>
      <c r="AB1291" s="69" t="s">
        <v>1144</v>
      </c>
      <c r="AC1291" s="69"/>
    </row>
    <row r="1292" spans="1:29" x14ac:dyDescent="0.25">
      <c r="A1292" s="71" t="s">
        <v>193</v>
      </c>
      <c r="B1292" s="71"/>
      <c r="C1292" s="71"/>
      <c r="D1292" s="71"/>
      <c r="E1292" s="71"/>
      <c r="F1292" s="71"/>
      <c r="G1292" s="71"/>
      <c r="H1292" s="71"/>
      <c r="I1292" s="72">
        <v>592</v>
      </c>
      <c r="J1292" s="71"/>
      <c r="K1292" s="71"/>
      <c r="L1292" s="72">
        <v>592</v>
      </c>
      <c r="M1292" s="72">
        <v>0</v>
      </c>
      <c r="N1292" s="71"/>
      <c r="O1292" s="71"/>
      <c r="P1292" s="71"/>
      <c r="Q1292" s="71"/>
      <c r="R1292" s="71"/>
      <c r="S1292" s="72">
        <v>592</v>
      </c>
      <c r="T1292" s="72">
        <v>0</v>
      </c>
      <c r="U1292" s="71"/>
      <c r="V1292" s="71"/>
      <c r="W1292" s="71"/>
      <c r="X1292" s="72">
        <v>592</v>
      </c>
      <c r="Y1292" s="72">
        <v>0</v>
      </c>
      <c r="Z1292" s="72">
        <v>0</v>
      </c>
      <c r="AA1292" s="69"/>
      <c r="AB1292" s="69"/>
      <c r="AC1292" s="69"/>
    </row>
    <row r="1293" spans="1:29" ht="30" x14ac:dyDescent="0.25">
      <c r="A1293" s="68" t="s">
        <v>21754</v>
      </c>
      <c r="B1293" s="69" t="s">
        <v>21755</v>
      </c>
      <c r="C1293" s="69" t="s">
        <v>21756</v>
      </c>
      <c r="D1293" s="69" t="s">
        <v>1885</v>
      </c>
      <c r="E1293" s="69" t="s">
        <v>20058</v>
      </c>
      <c r="F1293" s="69" t="s">
        <v>1484</v>
      </c>
      <c r="G1293" s="69" t="s">
        <v>1210</v>
      </c>
      <c r="H1293" s="69" t="s">
        <v>962</v>
      </c>
      <c r="I1293" s="70">
        <v>2461.4499999999998</v>
      </c>
      <c r="J1293" s="69" t="s">
        <v>4591</v>
      </c>
      <c r="K1293" s="69" t="s">
        <v>21757</v>
      </c>
      <c r="L1293" s="70">
        <v>2461.4499999999998</v>
      </c>
      <c r="M1293" s="69"/>
      <c r="N1293" s="69"/>
      <c r="O1293" s="69"/>
      <c r="P1293" s="69"/>
      <c r="Q1293" s="69"/>
      <c r="R1293" s="69"/>
      <c r="S1293" s="69"/>
      <c r="T1293" s="70"/>
      <c r="U1293" s="69"/>
      <c r="V1293" s="69"/>
      <c r="W1293" s="69"/>
      <c r="X1293" s="69"/>
      <c r="Y1293" s="70"/>
      <c r="Z1293" s="69">
        <v>0</v>
      </c>
      <c r="AA1293" s="69" t="s">
        <v>989</v>
      </c>
      <c r="AB1293" s="69" t="s">
        <v>1144</v>
      </c>
      <c r="AC1293" s="69"/>
    </row>
    <row r="1294" spans="1:29" x14ac:dyDescent="0.25">
      <c r="A1294" s="71" t="s">
        <v>193</v>
      </c>
      <c r="B1294" s="71"/>
      <c r="C1294" s="71"/>
      <c r="D1294" s="71"/>
      <c r="E1294" s="71"/>
      <c r="F1294" s="71"/>
      <c r="G1294" s="71"/>
      <c r="H1294" s="71"/>
      <c r="I1294" s="72">
        <v>2461.4499999999998</v>
      </c>
      <c r="J1294" s="71"/>
      <c r="K1294" s="71"/>
      <c r="L1294" s="72">
        <v>2461.4499999999998</v>
      </c>
      <c r="M1294" s="72">
        <v>0</v>
      </c>
      <c r="N1294" s="71"/>
      <c r="O1294" s="71"/>
      <c r="P1294" s="71"/>
      <c r="Q1294" s="71"/>
      <c r="R1294" s="71"/>
      <c r="S1294" s="72">
        <v>0</v>
      </c>
      <c r="T1294" s="72">
        <v>0</v>
      </c>
      <c r="U1294" s="71"/>
      <c r="V1294" s="71"/>
      <c r="W1294" s="71"/>
      <c r="X1294" s="72">
        <v>0</v>
      </c>
      <c r="Y1294" s="72">
        <v>0</v>
      </c>
      <c r="Z1294" s="72">
        <v>0</v>
      </c>
      <c r="AA1294" s="69"/>
      <c r="AB1294" s="69"/>
      <c r="AC1294" s="69"/>
    </row>
    <row r="1295" spans="1:29" ht="40" x14ac:dyDescent="0.25">
      <c r="A1295" s="68" t="s">
        <v>21758</v>
      </c>
      <c r="B1295" s="69" t="s">
        <v>21759</v>
      </c>
      <c r="C1295" s="69" t="s">
        <v>21760</v>
      </c>
      <c r="D1295" s="69" t="s">
        <v>5164</v>
      </c>
      <c r="E1295" s="69" t="s">
        <v>19043</v>
      </c>
      <c r="F1295" s="69" t="s">
        <v>4510</v>
      </c>
      <c r="G1295" s="69" t="s">
        <v>1062</v>
      </c>
      <c r="H1295" s="69" t="s">
        <v>962</v>
      </c>
      <c r="I1295" s="70">
        <v>2504.13</v>
      </c>
      <c r="J1295" s="69" t="s">
        <v>4591</v>
      </c>
      <c r="K1295" s="69" t="s">
        <v>21761</v>
      </c>
      <c r="L1295" s="70">
        <v>2504.13</v>
      </c>
      <c r="M1295" s="69"/>
      <c r="N1295" s="69" t="s">
        <v>21762</v>
      </c>
      <c r="O1295" s="69"/>
      <c r="P1295" s="69" t="s">
        <v>1313</v>
      </c>
      <c r="Q1295" s="69" t="s">
        <v>2640</v>
      </c>
      <c r="R1295" s="69"/>
      <c r="S1295" s="70">
        <v>2504.13</v>
      </c>
      <c r="T1295" s="70"/>
      <c r="U1295" s="69"/>
      <c r="V1295" s="69"/>
      <c r="W1295" s="69" t="s">
        <v>1729</v>
      </c>
      <c r="X1295" s="69"/>
      <c r="Y1295" s="70"/>
      <c r="Z1295" s="69">
        <v>0</v>
      </c>
      <c r="AA1295" s="69" t="s">
        <v>989</v>
      </c>
      <c r="AB1295" s="69" t="s">
        <v>1144</v>
      </c>
      <c r="AC1295" s="69"/>
    </row>
    <row r="1296" spans="1:29" x14ac:dyDescent="0.25">
      <c r="A1296" s="71" t="s">
        <v>193</v>
      </c>
      <c r="B1296" s="71"/>
      <c r="C1296" s="71"/>
      <c r="D1296" s="71"/>
      <c r="E1296" s="71"/>
      <c r="F1296" s="71"/>
      <c r="G1296" s="71"/>
      <c r="H1296" s="71"/>
      <c r="I1296" s="72">
        <v>2504.13</v>
      </c>
      <c r="J1296" s="71"/>
      <c r="K1296" s="71"/>
      <c r="L1296" s="72">
        <v>2504.13</v>
      </c>
      <c r="M1296" s="72">
        <v>0</v>
      </c>
      <c r="N1296" s="71"/>
      <c r="O1296" s="71"/>
      <c r="P1296" s="71"/>
      <c r="Q1296" s="71"/>
      <c r="R1296" s="71"/>
      <c r="S1296" s="72">
        <v>2504.13</v>
      </c>
      <c r="T1296" s="72">
        <v>0</v>
      </c>
      <c r="U1296" s="71"/>
      <c r="V1296" s="71"/>
      <c r="W1296" s="71"/>
      <c r="X1296" s="72">
        <v>2504.13</v>
      </c>
      <c r="Y1296" s="72">
        <v>0</v>
      </c>
      <c r="Z1296" s="72">
        <v>0</v>
      </c>
      <c r="AA1296" s="69"/>
      <c r="AB1296" s="69"/>
      <c r="AC1296" s="69"/>
    </row>
    <row r="1297" spans="1:29" ht="30" x14ac:dyDescent="0.25">
      <c r="A1297" s="68" t="s">
        <v>21763</v>
      </c>
      <c r="B1297" s="69" t="s">
        <v>19457</v>
      </c>
      <c r="C1297" s="69" t="s">
        <v>21764</v>
      </c>
      <c r="D1297" s="69" t="s">
        <v>4686</v>
      </c>
      <c r="E1297" s="69" t="s">
        <v>19043</v>
      </c>
      <c r="F1297" s="69" t="s">
        <v>1094</v>
      </c>
      <c r="G1297" s="69" t="s">
        <v>1046</v>
      </c>
      <c r="H1297" s="69" t="s">
        <v>962</v>
      </c>
      <c r="I1297" s="70">
        <v>5893.48</v>
      </c>
      <c r="J1297" s="69" t="s">
        <v>4591</v>
      </c>
      <c r="K1297" s="69" t="s">
        <v>21765</v>
      </c>
      <c r="L1297" s="70">
        <v>5893.48</v>
      </c>
      <c r="M1297" s="69"/>
      <c r="N1297" s="69" t="s">
        <v>21766</v>
      </c>
      <c r="O1297" s="69"/>
      <c r="P1297" s="69" t="s">
        <v>1313</v>
      </c>
      <c r="Q1297" s="69" t="s">
        <v>1729</v>
      </c>
      <c r="R1297" s="69"/>
      <c r="S1297" s="70">
        <v>5893.48</v>
      </c>
      <c r="T1297" s="70"/>
      <c r="U1297" s="69"/>
      <c r="V1297" s="69"/>
      <c r="W1297" s="69" t="s">
        <v>1217</v>
      </c>
      <c r="X1297" s="69"/>
      <c r="Y1297" s="70"/>
      <c r="Z1297" s="69">
        <v>0</v>
      </c>
      <c r="AA1297" s="69" t="s">
        <v>989</v>
      </c>
      <c r="AB1297" s="69" t="s">
        <v>1144</v>
      </c>
      <c r="AC1297" s="69"/>
    </row>
    <row r="1298" spans="1:29" x14ac:dyDescent="0.25">
      <c r="A1298" s="71" t="s">
        <v>193</v>
      </c>
      <c r="B1298" s="71"/>
      <c r="C1298" s="71"/>
      <c r="D1298" s="71"/>
      <c r="E1298" s="71"/>
      <c r="F1298" s="71"/>
      <c r="G1298" s="71"/>
      <c r="H1298" s="71"/>
      <c r="I1298" s="72">
        <v>5893.48</v>
      </c>
      <c r="J1298" s="71"/>
      <c r="K1298" s="71"/>
      <c r="L1298" s="72">
        <v>5893.48</v>
      </c>
      <c r="M1298" s="72">
        <v>0</v>
      </c>
      <c r="N1298" s="71"/>
      <c r="O1298" s="71"/>
      <c r="P1298" s="71"/>
      <c r="Q1298" s="71"/>
      <c r="R1298" s="71"/>
      <c r="S1298" s="72">
        <v>5893.48</v>
      </c>
      <c r="T1298" s="72">
        <v>0</v>
      </c>
      <c r="U1298" s="71"/>
      <c r="V1298" s="71"/>
      <c r="W1298" s="71"/>
      <c r="X1298" s="72">
        <v>5893.48</v>
      </c>
      <c r="Y1298" s="72">
        <v>0</v>
      </c>
      <c r="Z1298" s="72">
        <v>0</v>
      </c>
      <c r="AA1298" s="69"/>
      <c r="AB1298" s="69"/>
      <c r="AC1298" s="69"/>
    </row>
    <row r="1299" spans="1:29" ht="30" x14ac:dyDescent="0.25">
      <c r="A1299" s="68" t="s">
        <v>21767</v>
      </c>
      <c r="B1299" s="69" t="s">
        <v>21093</v>
      </c>
      <c r="C1299" s="69" t="s">
        <v>21768</v>
      </c>
      <c r="D1299" s="69" t="s">
        <v>4589</v>
      </c>
      <c r="E1299" s="69" t="s">
        <v>20058</v>
      </c>
      <c r="F1299" s="69" t="s">
        <v>1188</v>
      </c>
      <c r="G1299" s="69" t="s">
        <v>1046</v>
      </c>
      <c r="H1299" s="69" t="s">
        <v>962</v>
      </c>
      <c r="I1299" s="70">
        <v>17647.36</v>
      </c>
      <c r="J1299" s="69" t="s">
        <v>4591</v>
      </c>
      <c r="K1299" s="69" t="s">
        <v>21769</v>
      </c>
      <c r="L1299" s="70">
        <v>17647.36</v>
      </c>
      <c r="M1299" s="69"/>
      <c r="N1299" s="69" t="s">
        <v>21770</v>
      </c>
      <c r="O1299" s="69"/>
      <c r="P1299" s="69" t="s">
        <v>1738</v>
      </c>
      <c r="Q1299" s="69" t="s">
        <v>1607</v>
      </c>
      <c r="R1299" s="69"/>
      <c r="S1299" s="70">
        <v>17647.36</v>
      </c>
      <c r="T1299" s="70"/>
      <c r="U1299" s="69"/>
      <c r="V1299" s="69"/>
      <c r="W1299" s="69" t="s">
        <v>2944</v>
      </c>
      <c r="X1299" s="69"/>
      <c r="Y1299" s="70"/>
      <c r="Z1299" s="69">
        <v>0</v>
      </c>
      <c r="AA1299" s="69" t="s">
        <v>989</v>
      </c>
      <c r="AB1299" s="69" t="s">
        <v>1144</v>
      </c>
      <c r="AC1299" s="69"/>
    </row>
    <row r="1300" spans="1:29" x14ac:dyDescent="0.25">
      <c r="A1300" s="71" t="s">
        <v>193</v>
      </c>
      <c r="B1300" s="71"/>
      <c r="C1300" s="71"/>
      <c r="D1300" s="71"/>
      <c r="E1300" s="71"/>
      <c r="F1300" s="71"/>
      <c r="G1300" s="71"/>
      <c r="H1300" s="71"/>
      <c r="I1300" s="72">
        <v>17647.36</v>
      </c>
      <c r="J1300" s="71"/>
      <c r="K1300" s="71"/>
      <c r="L1300" s="72">
        <v>17647.36</v>
      </c>
      <c r="M1300" s="72">
        <v>0</v>
      </c>
      <c r="N1300" s="71"/>
      <c r="O1300" s="71"/>
      <c r="P1300" s="71"/>
      <c r="Q1300" s="71"/>
      <c r="R1300" s="71"/>
      <c r="S1300" s="72">
        <v>17647.36</v>
      </c>
      <c r="T1300" s="72">
        <v>0</v>
      </c>
      <c r="U1300" s="71"/>
      <c r="V1300" s="71"/>
      <c r="W1300" s="71"/>
      <c r="X1300" s="72">
        <v>17647.36</v>
      </c>
      <c r="Y1300" s="72">
        <v>0</v>
      </c>
      <c r="Z1300" s="72">
        <v>0</v>
      </c>
      <c r="AA1300" s="69"/>
      <c r="AB1300" s="69"/>
      <c r="AC1300" s="69"/>
    </row>
    <row r="1301" spans="1:29" ht="20" x14ac:dyDescent="0.25">
      <c r="A1301" s="68" t="s">
        <v>21771</v>
      </c>
      <c r="B1301" s="69" t="s">
        <v>21772</v>
      </c>
      <c r="C1301" s="69" t="s">
        <v>21773</v>
      </c>
      <c r="D1301" s="69" t="s">
        <v>858</v>
      </c>
      <c r="E1301" s="69" t="s">
        <v>20058</v>
      </c>
      <c r="F1301" s="69" t="s">
        <v>1189</v>
      </c>
      <c r="G1301" s="69" t="s">
        <v>1046</v>
      </c>
      <c r="H1301" s="69" t="s">
        <v>962</v>
      </c>
      <c r="I1301" s="70">
        <v>447.08</v>
      </c>
      <c r="J1301" s="69" t="s">
        <v>4591</v>
      </c>
      <c r="K1301" s="69" t="s">
        <v>21774</v>
      </c>
      <c r="L1301" s="70">
        <v>447.08</v>
      </c>
      <c r="M1301" s="69"/>
      <c r="N1301" s="69" t="s">
        <v>21775</v>
      </c>
      <c r="O1301" s="69"/>
      <c r="P1301" s="69" t="s">
        <v>2189</v>
      </c>
      <c r="Q1301" s="69" t="s">
        <v>2189</v>
      </c>
      <c r="R1301" s="69"/>
      <c r="S1301" s="70">
        <v>447.08</v>
      </c>
      <c r="T1301" s="70"/>
      <c r="U1301" s="69" t="s">
        <v>2189</v>
      </c>
      <c r="V1301" s="73">
        <v>0</v>
      </c>
      <c r="W1301" s="69" t="s">
        <v>2189</v>
      </c>
      <c r="X1301" s="69"/>
      <c r="Y1301" s="70"/>
      <c r="Z1301" s="69">
        <v>0</v>
      </c>
      <c r="AA1301" s="69" t="s">
        <v>989</v>
      </c>
      <c r="AB1301" s="69" t="s">
        <v>1144</v>
      </c>
      <c r="AC1301" s="69"/>
    </row>
    <row r="1302" spans="1:29" x14ac:dyDescent="0.25">
      <c r="A1302" s="71" t="s">
        <v>193</v>
      </c>
      <c r="B1302" s="71"/>
      <c r="C1302" s="71"/>
      <c r="D1302" s="71"/>
      <c r="E1302" s="71"/>
      <c r="F1302" s="71"/>
      <c r="G1302" s="71"/>
      <c r="H1302" s="71"/>
      <c r="I1302" s="72">
        <v>447.08</v>
      </c>
      <c r="J1302" s="71"/>
      <c r="K1302" s="71"/>
      <c r="L1302" s="72">
        <v>447.08</v>
      </c>
      <c r="M1302" s="72">
        <v>0</v>
      </c>
      <c r="N1302" s="71"/>
      <c r="O1302" s="71"/>
      <c r="P1302" s="71"/>
      <c r="Q1302" s="71"/>
      <c r="R1302" s="71"/>
      <c r="S1302" s="72">
        <v>447.08</v>
      </c>
      <c r="T1302" s="72">
        <v>447.08</v>
      </c>
      <c r="U1302" s="71"/>
      <c r="V1302" s="71"/>
      <c r="W1302" s="71"/>
      <c r="X1302" s="72">
        <v>0</v>
      </c>
      <c r="Y1302" s="72">
        <v>0</v>
      </c>
      <c r="Z1302" s="72">
        <v>447.08</v>
      </c>
      <c r="AA1302" s="69"/>
      <c r="AB1302" s="69"/>
      <c r="AC1302" s="69"/>
    </row>
    <row r="1303" spans="1:29" ht="40" x14ac:dyDescent="0.25">
      <c r="A1303" s="68" t="s">
        <v>21776</v>
      </c>
      <c r="B1303" s="69" t="s">
        <v>21777</v>
      </c>
      <c r="C1303" s="69" t="s">
        <v>21778</v>
      </c>
      <c r="D1303" s="69" t="s">
        <v>9549</v>
      </c>
      <c r="E1303" s="69" t="s">
        <v>20058</v>
      </c>
      <c r="F1303" s="69" t="s">
        <v>1048</v>
      </c>
      <c r="G1303" s="69" t="s">
        <v>1046</v>
      </c>
      <c r="H1303" s="69" t="s">
        <v>962</v>
      </c>
      <c r="I1303" s="70">
        <v>620.46</v>
      </c>
      <c r="J1303" s="69" t="s">
        <v>4591</v>
      </c>
      <c r="K1303" s="69" t="s">
        <v>21779</v>
      </c>
      <c r="L1303" s="70">
        <v>620.46</v>
      </c>
      <c r="M1303" s="69"/>
      <c r="N1303" s="69" t="s">
        <v>21780</v>
      </c>
      <c r="O1303" s="69"/>
      <c r="P1303" s="69" t="s">
        <v>1547</v>
      </c>
      <c r="Q1303" s="69" t="s">
        <v>1547</v>
      </c>
      <c r="R1303" s="69"/>
      <c r="S1303" s="70">
        <v>620.46</v>
      </c>
      <c r="T1303" s="70"/>
      <c r="U1303" s="69" t="s">
        <v>1547</v>
      </c>
      <c r="V1303" s="73">
        <v>0</v>
      </c>
      <c r="W1303" s="69" t="s">
        <v>1547</v>
      </c>
      <c r="X1303" s="69"/>
      <c r="Y1303" s="70"/>
      <c r="Z1303" s="69">
        <v>0</v>
      </c>
      <c r="AA1303" s="69" t="s">
        <v>989</v>
      </c>
      <c r="AB1303" s="69" t="s">
        <v>1144</v>
      </c>
      <c r="AC1303" s="69"/>
    </row>
    <row r="1304" spans="1:29" x14ac:dyDescent="0.25">
      <c r="A1304" s="71" t="s">
        <v>193</v>
      </c>
      <c r="B1304" s="71"/>
      <c r="C1304" s="71"/>
      <c r="D1304" s="71"/>
      <c r="E1304" s="71"/>
      <c r="F1304" s="71"/>
      <c r="G1304" s="71"/>
      <c r="H1304" s="71"/>
      <c r="I1304" s="72">
        <v>620.46</v>
      </c>
      <c r="J1304" s="71"/>
      <c r="K1304" s="71"/>
      <c r="L1304" s="72">
        <v>620.46</v>
      </c>
      <c r="M1304" s="72">
        <v>0</v>
      </c>
      <c r="N1304" s="71"/>
      <c r="O1304" s="71"/>
      <c r="P1304" s="71"/>
      <c r="Q1304" s="71"/>
      <c r="R1304" s="71"/>
      <c r="S1304" s="72">
        <v>620.46</v>
      </c>
      <c r="T1304" s="72">
        <v>620.46</v>
      </c>
      <c r="U1304" s="71"/>
      <c r="V1304" s="71"/>
      <c r="W1304" s="71"/>
      <c r="X1304" s="72">
        <v>0</v>
      </c>
      <c r="Y1304" s="72">
        <v>0</v>
      </c>
      <c r="Z1304" s="72">
        <v>620.46</v>
      </c>
      <c r="AA1304" s="69"/>
      <c r="AB1304" s="69"/>
      <c r="AC1304" s="69"/>
    </row>
    <row r="1305" spans="1:29" ht="20" x14ac:dyDescent="0.25">
      <c r="A1305" s="68" t="s">
        <v>21781</v>
      </c>
      <c r="B1305" s="69" t="s">
        <v>19226</v>
      </c>
      <c r="C1305" s="69" t="s">
        <v>21782</v>
      </c>
      <c r="D1305" s="69" t="s">
        <v>14876</v>
      </c>
      <c r="E1305" s="69"/>
      <c r="F1305" s="69" t="s">
        <v>1038</v>
      </c>
      <c r="G1305" s="69" t="s">
        <v>1046</v>
      </c>
      <c r="H1305" s="69"/>
      <c r="I1305" s="70">
        <v>7495.65</v>
      </c>
      <c r="J1305" s="69" t="s">
        <v>4591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69"/>
      <c r="V1305" s="69"/>
      <c r="W1305" s="69"/>
      <c r="X1305" s="69"/>
      <c r="Y1305" s="69"/>
      <c r="Z1305" s="69"/>
      <c r="AA1305" s="69" t="s">
        <v>989</v>
      </c>
      <c r="AB1305" s="69"/>
      <c r="AC1305" s="69"/>
    </row>
    <row r="1306" spans="1:29" x14ac:dyDescent="0.25">
      <c r="A1306" s="71" t="s">
        <v>193</v>
      </c>
      <c r="B1306" s="71"/>
      <c r="C1306" s="71"/>
      <c r="D1306" s="71"/>
      <c r="E1306" s="71"/>
      <c r="F1306" s="71"/>
      <c r="G1306" s="71"/>
      <c r="H1306" s="71"/>
      <c r="I1306" s="72">
        <v>7495.65</v>
      </c>
      <c r="J1306" s="71"/>
      <c r="K1306" s="71"/>
      <c r="L1306" s="72">
        <v>0</v>
      </c>
      <c r="M1306" s="72">
        <v>7495.65</v>
      </c>
      <c r="N1306" s="71"/>
      <c r="O1306" s="71"/>
      <c r="P1306" s="71"/>
      <c r="Q1306" s="71"/>
      <c r="R1306" s="71"/>
      <c r="S1306" s="72">
        <v>0</v>
      </c>
      <c r="T1306" s="72">
        <v>0</v>
      </c>
      <c r="U1306" s="71"/>
      <c r="V1306" s="71"/>
      <c r="W1306" s="71"/>
      <c r="X1306" s="72">
        <v>0</v>
      </c>
      <c r="Y1306" s="72">
        <v>0</v>
      </c>
      <c r="Z1306" s="72">
        <v>0</v>
      </c>
      <c r="AA1306" s="69"/>
      <c r="AB1306" s="69"/>
      <c r="AC1306" s="69"/>
    </row>
    <row r="1307" spans="1:29" ht="30" x14ac:dyDescent="0.25">
      <c r="A1307" s="68" t="s">
        <v>21783</v>
      </c>
      <c r="B1307" s="69" t="s">
        <v>19499</v>
      </c>
      <c r="C1307" s="69" t="s">
        <v>21784</v>
      </c>
      <c r="D1307" s="69" t="s">
        <v>1885</v>
      </c>
      <c r="E1307" s="69" t="s">
        <v>19903</v>
      </c>
      <c r="F1307" s="69" t="s">
        <v>1075</v>
      </c>
      <c r="G1307" s="69" t="s">
        <v>1046</v>
      </c>
      <c r="H1307" s="69"/>
      <c r="I1307" s="70">
        <v>188.1</v>
      </c>
      <c r="J1307" s="69" t="s">
        <v>4591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69"/>
      <c r="V1307" s="69"/>
      <c r="W1307" s="69"/>
      <c r="X1307" s="69"/>
      <c r="Y1307" s="69"/>
      <c r="Z1307" s="69"/>
      <c r="AA1307" s="69" t="s">
        <v>989</v>
      </c>
      <c r="AB1307" s="69"/>
      <c r="AC1307" s="69"/>
    </row>
    <row r="1308" spans="1:29" x14ac:dyDescent="0.25">
      <c r="A1308" s="71" t="s">
        <v>193</v>
      </c>
      <c r="B1308" s="71"/>
      <c r="C1308" s="71"/>
      <c r="D1308" s="71"/>
      <c r="E1308" s="71"/>
      <c r="F1308" s="71"/>
      <c r="G1308" s="71"/>
      <c r="H1308" s="71"/>
      <c r="I1308" s="72">
        <v>188.1</v>
      </c>
      <c r="J1308" s="71"/>
      <c r="K1308" s="71"/>
      <c r="L1308" s="72">
        <v>0</v>
      </c>
      <c r="M1308" s="72">
        <v>188.1</v>
      </c>
      <c r="N1308" s="71"/>
      <c r="O1308" s="71"/>
      <c r="P1308" s="71"/>
      <c r="Q1308" s="71"/>
      <c r="R1308" s="71"/>
      <c r="S1308" s="72">
        <v>0</v>
      </c>
      <c r="T1308" s="72">
        <v>0</v>
      </c>
      <c r="U1308" s="71"/>
      <c r="V1308" s="71"/>
      <c r="W1308" s="71"/>
      <c r="X1308" s="72">
        <v>0</v>
      </c>
      <c r="Y1308" s="72">
        <v>0</v>
      </c>
      <c r="Z1308" s="72">
        <v>0</v>
      </c>
      <c r="AA1308" s="69"/>
      <c r="AB1308" s="69"/>
      <c r="AC1308" s="69"/>
    </row>
    <row r="1309" spans="1:29" ht="40" x14ac:dyDescent="0.25">
      <c r="A1309" s="68" t="s">
        <v>21785</v>
      </c>
      <c r="B1309" s="69" t="s">
        <v>21399</v>
      </c>
      <c r="C1309" s="69" t="s">
        <v>21786</v>
      </c>
      <c r="D1309" s="69" t="s">
        <v>5164</v>
      </c>
      <c r="E1309" s="69" t="s">
        <v>19903</v>
      </c>
      <c r="F1309" s="69" t="s">
        <v>1684</v>
      </c>
      <c r="G1309" s="69" t="s">
        <v>1046</v>
      </c>
      <c r="H1309" s="69" t="s">
        <v>962</v>
      </c>
      <c r="I1309" s="70">
        <v>6256.63</v>
      </c>
      <c r="J1309" s="69" t="s">
        <v>4591</v>
      </c>
      <c r="K1309" s="69" t="s">
        <v>21787</v>
      </c>
      <c r="L1309" s="70">
        <v>6256.63</v>
      </c>
      <c r="M1309" s="69"/>
      <c r="N1309" s="69" t="s">
        <v>21788</v>
      </c>
      <c r="O1309" s="69"/>
      <c r="P1309" s="69" t="s">
        <v>1217</v>
      </c>
      <c r="Q1309" s="69" t="s">
        <v>2312</v>
      </c>
      <c r="R1309" s="69"/>
      <c r="S1309" s="70">
        <v>6256.63</v>
      </c>
      <c r="T1309" s="70"/>
      <c r="U1309" s="69"/>
      <c r="V1309" s="69"/>
      <c r="W1309" s="69"/>
      <c r="X1309" s="69"/>
      <c r="Y1309" s="70"/>
      <c r="Z1309" s="69">
        <v>0</v>
      </c>
      <c r="AA1309" s="69" t="s">
        <v>989</v>
      </c>
      <c r="AB1309" s="69" t="s">
        <v>1144</v>
      </c>
      <c r="AC1309" s="69"/>
    </row>
    <row r="1310" spans="1:29" x14ac:dyDescent="0.25">
      <c r="A1310" s="71" t="s">
        <v>193</v>
      </c>
      <c r="B1310" s="71"/>
      <c r="C1310" s="71"/>
      <c r="D1310" s="71"/>
      <c r="E1310" s="71"/>
      <c r="F1310" s="71"/>
      <c r="G1310" s="71"/>
      <c r="H1310" s="71"/>
      <c r="I1310" s="72">
        <v>6256.63</v>
      </c>
      <c r="J1310" s="71"/>
      <c r="K1310" s="71"/>
      <c r="L1310" s="72">
        <v>6256.63</v>
      </c>
      <c r="M1310" s="72">
        <v>0</v>
      </c>
      <c r="N1310" s="71"/>
      <c r="O1310" s="71"/>
      <c r="P1310" s="71"/>
      <c r="Q1310" s="71"/>
      <c r="R1310" s="71"/>
      <c r="S1310" s="72">
        <v>6256.63</v>
      </c>
      <c r="T1310" s="72">
        <v>0</v>
      </c>
      <c r="U1310" s="71"/>
      <c r="V1310" s="71"/>
      <c r="W1310" s="71"/>
      <c r="X1310" s="72">
        <v>6256.63</v>
      </c>
      <c r="Y1310" s="72">
        <v>0</v>
      </c>
      <c r="Z1310" s="72">
        <v>0</v>
      </c>
      <c r="AA1310" s="69"/>
      <c r="AB1310" s="69"/>
      <c r="AC1310" s="69"/>
    </row>
    <row r="1311" spans="1:29" ht="30" x14ac:dyDescent="0.25">
      <c r="A1311" s="68" t="s">
        <v>21789</v>
      </c>
      <c r="B1311" s="69" t="s">
        <v>21399</v>
      </c>
      <c r="C1311" s="69" t="s">
        <v>21790</v>
      </c>
      <c r="D1311" s="69" t="s">
        <v>3313</v>
      </c>
      <c r="E1311" s="69" t="s">
        <v>19903</v>
      </c>
      <c r="F1311" s="69" t="s">
        <v>1886</v>
      </c>
      <c r="G1311" s="69" t="s">
        <v>1046</v>
      </c>
      <c r="H1311" s="69" t="s">
        <v>962</v>
      </c>
      <c r="I1311" s="70">
        <v>1478.54</v>
      </c>
      <c r="J1311" s="69" t="s">
        <v>4591</v>
      </c>
      <c r="K1311" s="69" t="s">
        <v>21791</v>
      </c>
      <c r="L1311" s="70">
        <v>1478.54</v>
      </c>
      <c r="M1311" s="69"/>
      <c r="N1311" s="69" t="s">
        <v>21792</v>
      </c>
      <c r="O1311" s="69"/>
      <c r="P1311" s="69" t="s">
        <v>1729</v>
      </c>
      <c r="Q1311" s="69" t="s">
        <v>1729</v>
      </c>
      <c r="R1311" s="69"/>
      <c r="S1311" s="70">
        <v>1478.54</v>
      </c>
      <c r="T1311" s="70"/>
      <c r="U1311" s="69" t="s">
        <v>1729</v>
      </c>
      <c r="V1311" s="73">
        <v>0</v>
      </c>
      <c r="W1311" s="69" t="s">
        <v>1729</v>
      </c>
      <c r="X1311" s="69"/>
      <c r="Y1311" s="70"/>
      <c r="Z1311" s="69">
        <v>0</v>
      </c>
      <c r="AA1311" s="69" t="s">
        <v>989</v>
      </c>
      <c r="AB1311" s="69" t="s">
        <v>1144</v>
      </c>
      <c r="AC1311" s="69"/>
    </row>
    <row r="1312" spans="1:29" x14ac:dyDescent="0.25">
      <c r="A1312" s="71" t="s">
        <v>193</v>
      </c>
      <c r="B1312" s="71"/>
      <c r="C1312" s="71"/>
      <c r="D1312" s="71"/>
      <c r="E1312" s="71"/>
      <c r="F1312" s="71"/>
      <c r="G1312" s="71"/>
      <c r="H1312" s="71"/>
      <c r="I1312" s="72">
        <v>1478.54</v>
      </c>
      <c r="J1312" s="71"/>
      <c r="K1312" s="71"/>
      <c r="L1312" s="72">
        <v>1478.54</v>
      </c>
      <c r="M1312" s="72">
        <v>0</v>
      </c>
      <c r="N1312" s="71"/>
      <c r="O1312" s="71"/>
      <c r="P1312" s="71"/>
      <c r="Q1312" s="71"/>
      <c r="R1312" s="71"/>
      <c r="S1312" s="72">
        <v>1478.54</v>
      </c>
      <c r="T1312" s="72">
        <v>1478.54</v>
      </c>
      <c r="U1312" s="71"/>
      <c r="V1312" s="71"/>
      <c r="W1312" s="71"/>
      <c r="X1312" s="72">
        <v>0</v>
      </c>
      <c r="Y1312" s="72">
        <v>0</v>
      </c>
      <c r="Z1312" s="72">
        <v>1478.54</v>
      </c>
      <c r="AA1312" s="69"/>
      <c r="AB1312" s="69"/>
      <c r="AC1312" s="69"/>
    </row>
    <row r="1313" spans="1:29" ht="20" x14ac:dyDescent="0.25">
      <c r="A1313" s="68" t="s">
        <v>21793</v>
      </c>
      <c r="B1313" s="69" t="s">
        <v>21399</v>
      </c>
      <c r="C1313" s="69" t="s">
        <v>21794</v>
      </c>
      <c r="D1313" s="69" t="s">
        <v>883</v>
      </c>
      <c r="E1313" s="69" t="s">
        <v>19903</v>
      </c>
      <c r="F1313" s="69" t="s">
        <v>1908</v>
      </c>
      <c r="G1313" s="69" t="s">
        <v>1046</v>
      </c>
      <c r="H1313" s="69" t="s">
        <v>962</v>
      </c>
      <c r="I1313" s="70">
        <v>3746</v>
      </c>
      <c r="J1313" s="69" t="s">
        <v>4591</v>
      </c>
      <c r="K1313" s="69" t="s">
        <v>21795</v>
      </c>
      <c r="L1313" s="70">
        <v>3746</v>
      </c>
      <c r="M1313" s="69"/>
      <c r="N1313" s="69" t="s">
        <v>21796</v>
      </c>
      <c r="O1313" s="69"/>
      <c r="P1313" s="69" t="s">
        <v>1795</v>
      </c>
      <c r="Q1313" s="69" t="s">
        <v>1798</v>
      </c>
      <c r="R1313" s="69"/>
      <c r="S1313" s="70">
        <v>3746</v>
      </c>
      <c r="T1313" s="70"/>
      <c r="U1313" s="69"/>
      <c r="V1313" s="69"/>
      <c r="W1313" s="69"/>
      <c r="X1313" s="69"/>
      <c r="Y1313" s="70"/>
      <c r="Z1313" s="69">
        <v>0</v>
      </c>
      <c r="AA1313" s="69" t="s">
        <v>989</v>
      </c>
      <c r="AB1313" s="69" t="s">
        <v>1144</v>
      </c>
      <c r="AC1313" s="69"/>
    </row>
    <row r="1314" spans="1:29" x14ac:dyDescent="0.25">
      <c r="A1314" s="71" t="s">
        <v>193</v>
      </c>
      <c r="B1314" s="71"/>
      <c r="C1314" s="71"/>
      <c r="D1314" s="71"/>
      <c r="E1314" s="71"/>
      <c r="F1314" s="71"/>
      <c r="G1314" s="71"/>
      <c r="H1314" s="71"/>
      <c r="I1314" s="72">
        <v>3746</v>
      </c>
      <c r="J1314" s="71"/>
      <c r="K1314" s="71"/>
      <c r="L1314" s="72">
        <v>3746</v>
      </c>
      <c r="M1314" s="72">
        <v>0</v>
      </c>
      <c r="N1314" s="71"/>
      <c r="O1314" s="71"/>
      <c r="P1314" s="71"/>
      <c r="Q1314" s="71"/>
      <c r="R1314" s="71"/>
      <c r="S1314" s="72">
        <v>3746</v>
      </c>
      <c r="T1314" s="72">
        <v>0</v>
      </c>
      <c r="U1314" s="71"/>
      <c r="V1314" s="71"/>
      <c r="W1314" s="71"/>
      <c r="X1314" s="72">
        <v>3746</v>
      </c>
      <c r="Y1314" s="72">
        <v>0</v>
      </c>
      <c r="Z1314" s="72">
        <v>0</v>
      </c>
      <c r="AA1314" s="69"/>
      <c r="AB1314" s="69"/>
      <c r="AC1314" s="69"/>
    </row>
    <row r="1315" spans="1:29" ht="20" x14ac:dyDescent="0.25">
      <c r="A1315" s="68" t="s">
        <v>21797</v>
      </c>
      <c r="B1315" s="69" t="s">
        <v>21399</v>
      </c>
      <c r="C1315" s="69" t="s">
        <v>21798</v>
      </c>
      <c r="D1315" s="69" t="s">
        <v>5439</v>
      </c>
      <c r="E1315" s="69" t="s">
        <v>19903</v>
      </c>
      <c r="F1315" s="69" t="s">
        <v>1908</v>
      </c>
      <c r="G1315" s="69" t="s">
        <v>1046</v>
      </c>
      <c r="H1315" s="69" t="s">
        <v>962</v>
      </c>
      <c r="I1315" s="70">
        <v>219.83</v>
      </c>
      <c r="J1315" s="69" t="s">
        <v>4591</v>
      </c>
      <c r="K1315" s="69" t="s">
        <v>21799</v>
      </c>
      <c r="L1315" s="70">
        <v>219.83</v>
      </c>
      <c r="M1315" s="69"/>
      <c r="N1315" s="69" t="s">
        <v>21800</v>
      </c>
      <c r="O1315" s="69"/>
      <c r="P1315" s="69" t="s">
        <v>1258</v>
      </c>
      <c r="Q1315" s="69" t="s">
        <v>2944</v>
      </c>
      <c r="R1315" s="69"/>
      <c r="S1315" s="70">
        <v>219.83</v>
      </c>
      <c r="T1315" s="70"/>
      <c r="U1315" s="69" t="s">
        <v>1217</v>
      </c>
      <c r="V1315" s="73">
        <v>63</v>
      </c>
      <c r="W1315" s="69" t="s">
        <v>1217</v>
      </c>
      <c r="X1315" s="69"/>
      <c r="Y1315" s="70"/>
      <c r="Z1315" s="69">
        <v>0</v>
      </c>
      <c r="AA1315" s="69" t="s">
        <v>989</v>
      </c>
      <c r="AB1315" s="69" t="s">
        <v>1144</v>
      </c>
      <c r="AC1315" s="69"/>
    </row>
    <row r="1316" spans="1:29" x14ac:dyDescent="0.25">
      <c r="A1316" s="71" t="s">
        <v>193</v>
      </c>
      <c r="B1316" s="71"/>
      <c r="C1316" s="71"/>
      <c r="D1316" s="71"/>
      <c r="E1316" s="71"/>
      <c r="F1316" s="71"/>
      <c r="G1316" s="71"/>
      <c r="H1316" s="71"/>
      <c r="I1316" s="72">
        <v>219.83</v>
      </c>
      <c r="J1316" s="71"/>
      <c r="K1316" s="71"/>
      <c r="L1316" s="72">
        <v>219.83</v>
      </c>
      <c r="M1316" s="72">
        <v>0</v>
      </c>
      <c r="N1316" s="71"/>
      <c r="O1316" s="71"/>
      <c r="P1316" s="71"/>
      <c r="Q1316" s="71"/>
      <c r="R1316" s="71"/>
      <c r="S1316" s="72">
        <v>219.83</v>
      </c>
      <c r="T1316" s="72">
        <v>219.83</v>
      </c>
      <c r="U1316" s="71"/>
      <c r="V1316" s="71"/>
      <c r="W1316" s="71"/>
      <c r="X1316" s="72">
        <v>0</v>
      </c>
      <c r="Y1316" s="72">
        <v>0</v>
      </c>
      <c r="Z1316" s="72">
        <v>219.83</v>
      </c>
      <c r="AA1316" s="69"/>
      <c r="AB1316" s="69"/>
      <c r="AC1316" s="69"/>
    </row>
    <row r="1317" spans="1:29" ht="30" x14ac:dyDescent="0.25">
      <c r="A1317" s="68" t="s">
        <v>21801</v>
      </c>
      <c r="B1317" s="69" t="s">
        <v>19266</v>
      </c>
      <c r="C1317" s="69" t="s">
        <v>21802</v>
      </c>
      <c r="D1317" s="69" t="s">
        <v>4589</v>
      </c>
      <c r="E1317" s="69" t="s">
        <v>21803</v>
      </c>
      <c r="F1317" s="69" t="s">
        <v>2073</v>
      </c>
      <c r="G1317" s="69" t="s">
        <v>3201</v>
      </c>
      <c r="H1317" s="69" t="s">
        <v>962</v>
      </c>
      <c r="I1317" s="70">
        <v>353.24</v>
      </c>
      <c r="J1317" s="69" t="s">
        <v>4591</v>
      </c>
      <c r="K1317" s="69" t="s">
        <v>21804</v>
      </c>
      <c r="L1317" s="70">
        <v>353.24</v>
      </c>
      <c r="M1317" s="69"/>
      <c r="N1317" s="69" t="s">
        <v>21805</v>
      </c>
      <c r="O1317" s="69"/>
      <c r="P1317" s="69" t="s">
        <v>1547</v>
      </c>
      <c r="Q1317" s="69" t="s">
        <v>1547</v>
      </c>
      <c r="R1317" s="69"/>
      <c r="S1317" s="70">
        <v>353.24</v>
      </c>
      <c r="T1317" s="70"/>
      <c r="U1317" s="69" t="s">
        <v>1547</v>
      </c>
      <c r="V1317" s="73">
        <v>0</v>
      </c>
      <c r="W1317" s="69" t="s">
        <v>1547</v>
      </c>
      <c r="X1317" s="69"/>
      <c r="Y1317" s="70"/>
      <c r="Z1317" s="69">
        <v>0</v>
      </c>
      <c r="AA1317" s="69" t="s">
        <v>989</v>
      </c>
      <c r="AB1317" s="69" t="s">
        <v>1144</v>
      </c>
      <c r="AC1317" s="69"/>
    </row>
    <row r="1318" spans="1:29" x14ac:dyDescent="0.25">
      <c r="A1318" s="71" t="s">
        <v>193</v>
      </c>
      <c r="B1318" s="71"/>
      <c r="C1318" s="71"/>
      <c r="D1318" s="71"/>
      <c r="E1318" s="71"/>
      <c r="F1318" s="71"/>
      <c r="G1318" s="71"/>
      <c r="H1318" s="71"/>
      <c r="I1318" s="72">
        <v>353.24</v>
      </c>
      <c r="J1318" s="71"/>
      <c r="K1318" s="71"/>
      <c r="L1318" s="72">
        <v>353.24</v>
      </c>
      <c r="M1318" s="72">
        <v>0</v>
      </c>
      <c r="N1318" s="71"/>
      <c r="O1318" s="71"/>
      <c r="P1318" s="71"/>
      <c r="Q1318" s="71"/>
      <c r="R1318" s="71"/>
      <c r="S1318" s="72">
        <v>353.24</v>
      </c>
      <c r="T1318" s="72">
        <v>353.24</v>
      </c>
      <c r="U1318" s="71"/>
      <c r="V1318" s="71"/>
      <c r="W1318" s="71"/>
      <c r="X1318" s="72">
        <v>0</v>
      </c>
      <c r="Y1318" s="72">
        <v>0</v>
      </c>
      <c r="Z1318" s="72">
        <v>353.24</v>
      </c>
      <c r="AA1318" s="69"/>
      <c r="AB1318" s="69"/>
      <c r="AC1318" s="69"/>
    </row>
    <row r="1319" spans="1:29" ht="30" x14ac:dyDescent="0.25">
      <c r="A1319" s="68" t="s">
        <v>21806</v>
      </c>
      <c r="B1319" s="69" t="s">
        <v>21187</v>
      </c>
      <c r="C1319" s="69" t="s">
        <v>21807</v>
      </c>
      <c r="D1319" s="69" t="s">
        <v>4623</v>
      </c>
      <c r="E1319" s="69" t="s">
        <v>20058</v>
      </c>
      <c r="F1319" s="69" t="s">
        <v>2073</v>
      </c>
      <c r="G1319" s="69" t="s">
        <v>1706</v>
      </c>
      <c r="H1319" s="69" t="s">
        <v>962</v>
      </c>
      <c r="I1319" s="70">
        <v>978.11</v>
      </c>
      <c r="J1319" s="69" t="s">
        <v>4591</v>
      </c>
      <c r="K1319" s="69" t="s">
        <v>21808</v>
      </c>
      <c r="L1319" s="70">
        <v>978.11</v>
      </c>
      <c r="M1319" s="69"/>
      <c r="N1319" s="69" t="s">
        <v>21809</v>
      </c>
      <c r="O1319" s="69"/>
      <c r="P1319" s="69" t="s">
        <v>1210</v>
      </c>
      <c r="Q1319" s="69" t="s">
        <v>1129</v>
      </c>
      <c r="R1319" s="69"/>
      <c r="S1319" s="70">
        <v>978.11</v>
      </c>
      <c r="T1319" s="70"/>
      <c r="U1319" s="69" t="s">
        <v>2207</v>
      </c>
      <c r="V1319" s="73">
        <v>46</v>
      </c>
      <c r="W1319" s="69" t="s">
        <v>2207</v>
      </c>
      <c r="X1319" s="69"/>
      <c r="Y1319" s="70"/>
      <c r="Z1319" s="69">
        <v>0</v>
      </c>
      <c r="AA1319" s="69" t="s">
        <v>989</v>
      </c>
      <c r="AB1319" s="69" t="s">
        <v>1144</v>
      </c>
      <c r="AC1319" s="69"/>
    </row>
    <row r="1320" spans="1:29" x14ac:dyDescent="0.25">
      <c r="A1320" s="71" t="s">
        <v>193</v>
      </c>
      <c r="B1320" s="71"/>
      <c r="C1320" s="71"/>
      <c r="D1320" s="71"/>
      <c r="E1320" s="71"/>
      <c r="F1320" s="71"/>
      <c r="G1320" s="71"/>
      <c r="H1320" s="71"/>
      <c r="I1320" s="72">
        <v>978.11</v>
      </c>
      <c r="J1320" s="71"/>
      <c r="K1320" s="71"/>
      <c r="L1320" s="72">
        <v>978.11</v>
      </c>
      <c r="M1320" s="72">
        <v>0</v>
      </c>
      <c r="N1320" s="71"/>
      <c r="O1320" s="71"/>
      <c r="P1320" s="71"/>
      <c r="Q1320" s="71"/>
      <c r="R1320" s="71"/>
      <c r="S1320" s="72">
        <v>978.11</v>
      </c>
      <c r="T1320" s="72">
        <v>978.11</v>
      </c>
      <c r="U1320" s="71"/>
      <c r="V1320" s="71"/>
      <c r="W1320" s="71"/>
      <c r="X1320" s="72">
        <v>0</v>
      </c>
      <c r="Y1320" s="72">
        <v>0</v>
      </c>
      <c r="Z1320" s="72">
        <v>978.11</v>
      </c>
      <c r="AA1320" s="69"/>
      <c r="AB1320" s="69"/>
      <c r="AC1320" s="69"/>
    </row>
    <row r="1321" spans="1:29" ht="30" x14ac:dyDescent="0.25">
      <c r="A1321" s="68" t="s">
        <v>21810</v>
      </c>
      <c r="B1321" s="69" t="s">
        <v>19801</v>
      </c>
      <c r="C1321" s="69" t="s">
        <v>21811</v>
      </c>
      <c r="D1321" s="69" t="s">
        <v>1885</v>
      </c>
      <c r="E1321" s="69" t="s">
        <v>20058</v>
      </c>
      <c r="F1321" s="69" t="s">
        <v>1069</v>
      </c>
      <c r="G1321" s="69" t="s">
        <v>1882</v>
      </c>
      <c r="H1321" s="69" t="s">
        <v>962</v>
      </c>
      <c r="I1321" s="70">
        <v>15645.55</v>
      </c>
      <c r="J1321" s="69" t="s">
        <v>4591</v>
      </c>
      <c r="K1321" s="69" t="s">
        <v>21812</v>
      </c>
      <c r="L1321" s="70">
        <v>15645.55</v>
      </c>
      <c r="M1321" s="69"/>
      <c r="N1321" s="69" t="s">
        <v>21813</v>
      </c>
      <c r="O1321" s="69"/>
      <c r="P1321" s="69" t="s">
        <v>1552</v>
      </c>
      <c r="Q1321" s="69" t="s">
        <v>2357</v>
      </c>
      <c r="R1321" s="69"/>
      <c r="S1321" s="70">
        <v>15645.55</v>
      </c>
      <c r="T1321" s="70"/>
      <c r="U1321" s="69"/>
      <c r="V1321" s="69"/>
      <c r="W1321" s="69"/>
      <c r="X1321" s="69"/>
      <c r="Y1321" s="70"/>
      <c r="Z1321" s="69">
        <v>0</v>
      </c>
      <c r="AA1321" s="69" t="s">
        <v>989</v>
      </c>
      <c r="AB1321" s="69" t="s">
        <v>1144</v>
      </c>
      <c r="AC1321" s="69"/>
    </row>
    <row r="1322" spans="1:29" x14ac:dyDescent="0.25">
      <c r="A1322" s="71" t="s">
        <v>193</v>
      </c>
      <c r="B1322" s="71"/>
      <c r="C1322" s="71"/>
      <c r="D1322" s="71"/>
      <c r="E1322" s="71"/>
      <c r="F1322" s="71"/>
      <c r="G1322" s="71"/>
      <c r="H1322" s="71"/>
      <c r="I1322" s="72">
        <v>15645.55</v>
      </c>
      <c r="J1322" s="71"/>
      <c r="K1322" s="71"/>
      <c r="L1322" s="72">
        <v>15645.55</v>
      </c>
      <c r="M1322" s="72">
        <v>0</v>
      </c>
      <c r="N1322" s="71"/>
      <c r="O1322" s="71"/>
      <c r="P1322" s="71"/>
      <c r="Q1322" s="71"/>
      <c r="R1322" s="71"/>
      <c r="S1322" s="72">
        <v>15645.55</v>
      </c>
      <c r="T1322" s="72">
        <v>0</v>
      </c>
      <c r="U1322" s="71"/>
      <c r="V1322" s="71"/>
      <c r="W1322" s="71"/>
      <c r="X1322" s="72">
        <v>15645.55</v>
      </c>
      <c r="Y1322" s="72">
        <v>0</v>
      </c>
      <c r="Z1322" s="72">
        <v>0</v>
      </c>
      <c r="AA1322" s="69"/>
      <c r="AB1322" s="69"/>
      <c r="AC1322" s="69"/>
    </row>
    <row r="1323" spans="1:29" ht="40" x14ac:dyDescent="0.25">
      <c r="A1323" s="68" t="s">
        <v>21814</v>
      </c>
      <c r="B1323" s="69" t="s">
        <v>19266</v>
      </c>
      <c r="C1323" s="69" t="s">
        <v>21815</v>
      </c>
      <c r="D1323" s="69" t="s">
        <v>890</v>
      </c>
      <c r="E1323" s="69" t="s">
        <v>21803</v>
      </c>
      <c r="F1323" s="69" t="s">
        <v>1069</v>
      </c>
      <c r="G1323" s="69" t="s">
        <v>1111</v>
      </c>
      <c r="H1323" s="69" t="s">
        <v>962</v>
      </c>
      <c r="I1323" s="70">
        <v>779.06</v>
      </c>
      <c r="J1323" s="69" t="s">
        <v>4591</v>
      </c>
      <c r="K1323" s="69" t="s">
        <v>21816</v>
      </c>
      <c r="L1323" s="70">
        <v>779.06</v>
      </c>
      <c r="M1323" s="69"/>
      <c r="N1323" s="69" t="s">
        <v>21817</v>
      </c>
      <c r="O1323" s="69"/>
      <c r="P1323" s="69" t="s">
        <v>1211</v>
      </c>
      <c r="Q1323" s="69" t="s">
        <v>1217</v>
      </c>
      <c r="R1323" s="69"/>
      <c r="S1323" s="70">
        <v>779.06</v>
      </c>
      <c r="T1323" s="70"/>
      <c r="U1323" s="69" t="s">
        <v>1217</v>
      </c>
      <c r="V1323" s="73">
        <v>20</v>
      </c>
      <c r="W1323" s="69" t="s">
        <v>1217</v>
      </c>
      <c r="X1323" s="69"/>
      <c r="Y1323" s="70"/>
      <c r="Z1323" s="69">
        <v>0</v>
      </c>
      <c r="AA1323" s="69" t="s">
        <v>989</v>
      </c>
      <c r="AB1323" s="69" t="s">
        <v>1144</v>
      </c>
      <c r="AC1323" s="69"/>
    </row>
    <row r="1324" spans="1:29" x14ac:dyDescent="0.25">
      <c r="A1324" s="71" t="s">
        <v>193</v>
      </c>
      <c r="B1324" s="71"/>
      <c r="C1324" s="71"/>
      <c r="D1324" s="71"/>
      <c r="E1324" s="71"/>
      <c r="F1324" s="71"/>
      <c r="G1324" s="71"/>
      <c r="H1324" s="71"/>
      <c r="I1324" s="72">
        <v>779.06</v>
      </c>
      <c r="J1324" s="71"/>
      <c r="K1324" s="71"/>
      <c r="L1324" s="72">
        <v>779.06</v>
      </c>
      <c r="M1324" s="72">
        <v>0</v>
      </c>
      <c r="N1324" s="71"/>
      <c r="O1324" s="71"/>
      <c r="P1324" s="71"/>
      <c r="Q1324" s="71"/>
      <c r="R1324" s="71"/>
      <c r="S1324" s="72">
        <v>779.06</v>
      </c>
      <c r="T1324" s="72">
        <v>779.06</v>
      </c>
      <c r="U1324" s="71"/>
      <c r="V1324" s="71"/>
      <c r="W1324" s="71"/>
      <c r="X1324" s="72">
        <v>0</v>
      </c>
      <c r="Y1324" s="72">
        <v>0</v>
      </c>
      <c r="Z1324" s="72">
        <v>779.06</v>
      </c>
      <c r="AA1324" s="69"/>
      <c r="AB1324" s="69"/>
      <c r="AC1324" s="69"/>
    </row>
    <row r="1325" spans="1:29" ht="40" x14ac:dyDescent="0.25">
      <c r="A1325" s="68" t="s">
        <v>21818</v>
      </c>
      <c r="B1325" s="69" t="s">
        <v>21819</v>
      </c>
      <c r="C1325" s="69" t="s">
        <v>21820</v>
      </c>
      <c r="D1325" s="69" t="s">
        <v>890</v>
      </c>
      <c r="E1325" s="69" t="s">
        <v>20058</v>
      </c>
      <c r="F1325" s="69" t="s">
        <v>1194</v>
      </c>
      <c r="G1325" s="69" t="s">
        <v>1661</v>
      </c>
      <c r="H1325" s="69" t="s">
        <v>962</v>
      </c>
      <c r="I1325" s="70">
        <v>8722.16</v>
      </c>
      <c r="J1325" s="69" t="s">
        <v>4591</v>
      </c>
      <c r="K1325" s="69" t="s">
        <v>21821</v>
      </c>
      <c r="L1325" s="70">
        <v>8722.16</v>
      </c>
      <c r="M1325" s="69"/>
      <c r="N1325" s="69" t="s">
        <v>21822</v>
      </c>
      <c r="O1325" s="69"/>
      <c r="P1325" s="69" t="s">
        <v>2189</v>
      </c>
      <c r="Q1325" s="69" t="s">
        <v>2189</v>
      </c>
      <c r="R1325" s="69"/>
      <c r="S1325" s="70">
        <v>8722.16</v>
      </c>
      <c r="T1325" s="70"/>
      <c r="U1325" s="69" t="s">
        <v>2189</v>
      </c>
      <c r="V1325" s="73">
        <v>0</v>
      </c>
      <c r="W1325" s="69" t="s">
        <v>2189</v>
      </c>
      <c r="X1325" s="69"/>
      <c r="Y1325" s="70"/>
      <c r="Z1325" s="69">
        <v>0</v>
      </c>
      <c r="AA1325" s="69" t="s">
        <v>989</v>
      </c>
      <c r="AB1325" s="69" t="s">
        <v>1144</v>
      </c>
      <c r="AC1325" s="69"/>
    </row>
    <row r="1326" spans="1:29" x14ac:dyDescent="0.25">
      <c r="A1326" s="71" t="s">
        <v>193</v>
      </c>
      <c r="B1326" s="71"/>
      <c r="C1326" s="71"/>
      <c r="D1326" s="71"/>
      <c r="E1326" s="71"/>
      <c r="F1326" s="71"/>
      <c r="G1326" s="71"/>
      <c r="H1326" s="71"/>
      <c r="I1326" s="72">
        <v>8722.16</v>
      </c>
      <c r="J1326" s="71"/>
      <c r="K1326" s="71"/>
      <c r="L1326" s="72">
        <v>8722.16</v>
      </c>
      <c r="M1326" s="72">
        <v>0</v>
      </c>
      <c r="N1326" s="71"/>
      <c r="O1326" s="71"/>
      <c r="P1326" s="71"/>
      <c r="Q1326" s="71"/>
      <c r="R1326" s="71"/>
      <c r="S1326" s="72">
        <v>8722.16</v>
      </c>
      <c r="T1326" s="72">
        <v>8722.16</v>
      </c>
      <c r="U1326" s="71"/>
      <c r="V1326" s="71"/>
      <c r="W1326" s="71"/>
      <c r="X1326" s="72">
        <v>0</v>
      </c>
      <c r="Y1326" s="72">
        <v>0</v>
      </c>
      <c r="Z1326" s="72">
        <v>8722.16</v>
      </c>
      <c r="AA1326" s="69"/>
      <c r="AB1326" s="69"/>
      <c r="AC1326" s="69"/>
    </row>
    <row r="1327" spans="1:29" ht="30" x14ac:dyDescent="0.25">
      <c r="A1327" s="68" t="s">
        <v>21823</v>
      </c>
      <c r="B1327" s="69" t="s">
        <v>21819</v>
      </c>
      <c r="C1327" s="69" t="s">
        <v>21824</v>
      </c>
      <c r="D1327" s="69" t="s">
        <v>4813</v>
      </c>
      <c r="E1327" s="69" t="s">
        <v>20058</v>
      </c>
      <c r="F1327" s="69" t="s">
        <v>1728</v>
      </c>
      <c r="G1327" s="69" t="s">
        <v>1286</v>
      </c>
      <c r="H1327" s="69" t="s">
        <v>962</v>
      </c>
      <c r="I1327" s="70">
        <v>9643.58</v>
      </c>
      <c r="J1327" s="69" t="s">
        <v>4591</v>
      </c>
      <c r="K1327" s="69" t="s">
        <v>21825</v>
      </c>
      <c r="L1327" s="70">
        <v>9643.58</v>
      </c>
      <c r="M1327" s="69"/>
      <c r="N1327" s="69" t="s">
        <v>21826</v>
      </c>
      <c r="O1327" s="69"/>
      <c r="P1327" s="69" t="s">
        <v>1106</v>
      </c>
      <c r="Q1327" s="69" t="s">
        <v>4177</v>
      </c>
      <c r="R1327" s="69"/>
      <c r="S1327" s="70">
        <v>9643.58</v>
      </c>
      <c r="T1327" s="70"/>
      <c r="U1327" s="69" t="s">
        <v>2207</v>
      </c>
      <c r="V1327" s="73">
        <v>7</v>
      </c>
      <c r="W1327" s="69" t="s">
        <v>2207</v>
      </c>
      <c r="X1327" s="69"/>
      <c r="Y1327" s="70"/>
      <c r="Z1327" s="69">
        <v>0</v>
      </c>
      <c r="AA1327" s="69" t="s">
        <v>989</v>
      </c>
      <c r="AB1327" s="69" t="s">
        <v>1144</v>
      </c>
      <c r="AC1327" s="69"/>
    </row>
    <row r="1328" spans="1:29" x14ac:dyDescent="0.25">
      <c r="A1328" s="71" t="s">
        <v>193</v>
      </c>
      <c r="B1328" s="71"/>
      <c r="C1328" s="71"/>
      <c r="D1328" s="71"/>
      <c r="E1328" s="71"/>
      <c r="F1328" s="71"/>
      <c r="G1328" s="71"/>
      <c r="H1328" s="71"/>
      <c r="I1328" s="72">
        <v>9643.58</v>
      </c>
      <c r="J1328" s="71"/>
      <c r="K1328" s="71"/>
      <c r="L1328" s="72">
        <v>9643.58</v>
      </c>
      <c r="M1328" s="72">
        <v>0</v>
      </c>
      <c r="N1328" s="71"/>
      <c r="O1328" s="71"/>
      <c r="P1328" s="71"/>
      <c r="Q1328" s="71"/>
      <c r="R1328" s="71"/>
      <c r="S1328" s="72">
        <v>9643.58</v>
      </c>
      <c r="T1328" s="72">
        <v>9643.58</v>
      </c>
      <c r="U1328" s="71"/>
      <c r="V1328" s="71"/>
      <c r="W1328" s="71"/>
      <c r="X1328" s="72">
        <v>0</v>
      </c>
      <c r="Y1328" s="72">
        <v>0</v>
      </c>
      <c r="Z1328" s="72">
        <v>9643.58</v>
      </c>
      <c r="AA1328" s="69"/>
      <c r="AB1328" s="69"/>
      <c r="AC1328" s="69"/>
    </row>
    <row r="1329" spans="1:29" ht="20" x14ac:dyDescent="0.25">
      <c r="A1329" s="68" t="s">
        <v>21827</v>
      </c>
      <c r="B1329" s="69" t="s">
        <v>21819</v>
      </c>
      <c r="C1329" s="69" t="s">
        <v>21828</v>
      </c>
      <c r="D1329" s="69" t="s">
        <v>883</v>
      </c>
      <c r="E1329" s="69" t="s">
        <v>20058</v>
      </c>
      <c r="F1329" s="69" t="s">
        <v>1728</v>
      </c>
      <c r="G1329" s="69" t="s">
        <v>1665</v>
      </c>
      <c r="H1329" s="69" t="s">
        <v>962</v>
      </c>
      <c r="I1329" s="70">
        <v>14045.2</v>
      </c>
      <c r="J1329" s="69" t="s">
        <v>4591</v>
      </c>
      <c r="K1329" s="69" t="s">
        <v>21829</v>
      </c>
      <c r="L1329" s="70">
        <v>14045.2</v>
      </c>
      <c r="M1329" s="69"/>
      <c r="N1329" s="69" t="s">
        <v>21830</v>
      </c>
      <c r="O1329" s="69"/>
      <c r="P1329" s="69" t="s">
        <v>1217</v>
      </c>
      <c r="Q1329" s="69" t="s">
        <v>3194</v>
      </c>
      <c r="R1329" s="69"/>
      <c r="S1329" s="70">
        <v>14045.2</v>
      </c>
      <c r="T1329" s="70"/>
      <c r="U1329" s="69"/>
      <c r="V1329" s="69"/>
      <c r="W1329" s="69"/>
      <c r="X1329" s="69"/>
      <c r="Y1329" s="70"/>
      <c r="Z1329" s="69">
        <v>0</v>
      </c>
      <c r="AA1329" s="69" t="s">
        <v>989</v>
      </c>
      <c r="AB1329" s="69" t="s">
        <v>1144</v>
      </c>
      <c r="AC1329" s="69"/>
    </row>
    <row r="1330" spans="1:29" x14ac:dyDescent="0.25">
      <c r="A1330" s="71" t="s">
        <v>193</v>
      </c>
      <c r="B1330" s="71"/>
      <c r="C1330" s="71"/>
      <c r="D1330" s="71"/>
      <c r="E1330" s="71"/>
      <c r="F1330" s="71"/>
      <c r="G1330" s="71"/>
      <c r="H1330" s="71"/>
      <c r="I1330" s="72">
        <v>14045.2</v>
      </c>
      <c r="J1330" s="71"/>
      <c r="K1330" s="71"/>
      <c r="L1330" s="72">
        <v>14045.2</v>
      </c>
      <c r="M1330" s="72">
        <v>0</v>
      </c>
      <c r="N1330" s="71"/>
      <c r="O1330" s="71"/>
      <c r="P1330" s="71"/>
      <c r="Q1330" s="71"/>
      <c r="R1330" s="71"/>
      <c r="S1330" s="72">
        <v>14045.2</v>
      </c>
      <c r="T1330" s="72">
        <v>0</v>
      </c>
      <c r="U1330" s="71"/>
      <c r="V1330" s="71"/>
      <c r="W1330" s="71"/>
      <c r="X1330" s="72">
        <v>14045.2</v>
      </c>
      <c r="Y1330" s="72">
        <v>0</v>
      </c>
      <c r="Z1330" s="72">
        <v>0</v>
      </c>
      <c r="AA1330" s="69"/>
      <c r="AB1330" s="69"/>
      <c r="AC1330" s="69"/>
    </row>
    <row r="1331" spans="1:29" ht="30" x14ac:dyDescent="0.25">
      <c r="A1331" s="68" t="s">
        <v>21831</v>
      </c>
      <c r="B1331" s="69" t="s">
        <v>21819</v>
      </c>
      <c r="C1331" s="69" t="s">
        <v>21832</v>
      </c>
      <c r="D1331" s="69" t="s">
        <v>1885</v>
      </c>
      <c r="E1331" s="69" t="s">
        <v>20058</v>
      </c>
      <c r="F1331" s="69" t="s">
        <v>1728</v>
      </c>
      <c r="G1331" s="69" t="s">
        <v>1217</v>
      </c>
      <c r="H1331" s="69" t="s">
        <v>962</v>
      </c>
      <c r="I1331" s="70">
        <v>18058</v>
      </c>
      <c r="J1331" s="69" t="s">
        <v>4591</v>
      </c>
      <c r="K1331" s="69" t="s">
        <v>21833</v>
      </c>
      <c r="L1331" s="70">
        <v>18058</v>
      </c>
      <c r="M1331" s="69"/>
      <c r="N1331" s="69"/>
      <c r="O1331" s="69"/>
      <c r="P1331" s="69"/>
      <c r="Q1331" s="69"/>
      <c r="R1331" s="69"/>
      <c r="S1331" s="69"/>
      <c r="T1331" s="70"/>
      <c r="U1331" s="69"/>
      <c r="V1331" s="69"/>
      <c r="W1331" s="69"/>
      <c r="X1331" s="69"/>
      <c r="Y1331" s="70"/>
      <c r="Z1331" s="69">
        <v>0</v>
      </c>
      <c r="AA1331" s="69" t="s">
        <v>989</v>
      </c>
      <c r="AB1331" s="69" t="s">
        <v>1144</v>
      </c>
      <c r="AC1331" s="69"/>
    </row>
    <row r="1332" spans="1:29" x14ac:dyDescent="0.25">
      <c r="A1332" s="71" t="s">
        <v>193</v>
      </c>
      <c r="B1332" s="71"/>
      <c r="C1332" s="71"/>
      <c r="D1332" s="71"/>
      <c r="E1332" s="71"/>
      <c r="F1332" s="71"/>
      <c r="G1332" s="71"/>
      <c r="H1332" s="71"/>
      <c r="I1332" s="72">
        <v>18058</v>
      </c>
      <c r="J1332" s="71"/>
      <c r="K1332" s="71"/>
      <c r="L1332" s="72">
        <v>18058</v>
      </c>
      <c r="M1332" s="72">
        <v>0</v>
      </c>
      <c r="N1332" s="71"/>
      <c r="O1332" s="71"/>
      <c r="P1332" s="71"/>
      <c r="Q1332" s="71"/>
      <c r="R1332" s="71"/>
      <c r="S1332" s="72">
        <v>0</v>
      </c>
      <c r="T1332" s="72">
        <v>0</v>
      </c>
      <c r="U1332" s="71"/>
      <c r="V1332" s="71"/>
      <c r="W1332" s="71"/>
      <c r="X1332" s="72">
        <v>0</v>
      </c>
      <c r="Y1332" s="72">
        <v>0</v>
      </c>
      <c r="Z1332" s="72">
        <v>0</v>
      </c>
      <c r="AA1332" s="69"/>
      <c r="AB1332" s="69"/>
      <c r="AC1332" s="69"/>
    </row>
    <row r="1333" spans="1:29" ht="30" x14ac:dyDescent="0.25">
      <c r="A1333" s="68" t="s">
        <v>21834</v>
      </c>
      <c r="B1333" s="69" t="s">
        <v>21819</v>
      </c>
      <c r="C1333" s="69" t="s">
        <v>21835</v>
      </c>
      <c r="D1333" s="69" t="s">
        <v>4589</v>
      </c>
      <c r="E1333" s="69" t="s">
        <v>20058</v>
      </c>
      <c r="F1333" s="69" t="s">
        <v>1195</v>
      </c>
      <c r="G1333" s="69" t="s">
        <v>1661</v>
      </c>
      <c r="H1333" s="69" t="s">
        <v>962</v>
      </c>
      <c r="I1333" s="70">
        <v>25796.66</v>
      </c>
      <c r="J1333" s="69" t="s">
        <v>4591</v>
      </c>
      <c r="K1333" s="69" t="s">
        <v>21836</v>
      </c>
      <c r="L1333" s="70">
        <v>25796.66</v>
      </c>
      <c r="M1333" s="69"/>
      <c r="N1333" s="69" t="s">
        <v>21837</v>
      </c>
      <c r="O1333" s="69"/>
      <c r="P1333" s="69" t="s">
        <v>1738</v>
      </c>
      <c r="Q1333" s="69" t="s">
        <v>3099</v>
      </c>
      <c r="R1333" s="69"/>
      <c r="S1333" s="70">
        <v>25796.66</v>
      </c>
      <c r="T1333" s="70"/>
      <c r="U1333" s="69" t="s">
        <v>2189</v>
      </c>
      <c r="V1333" s="73">
        <v>53</v>
      </c>
      <c r="W1333" s="69" t="s">
        <v>2189</v>
      </c>
      <c r="X1333" s="69"/>
      <c r="Y1333" s="70"/>
      <c r="Z1333" s="69">
        <v>0</v>
      </c>
      <c r="AA1333" s="69" t="s">
        <v>989</v>
      </c>
      <c r="AB1333" s="69" t="s">
        <v>1144</v>
      </c>
      <c r="AC1333" s="69"/>
    </row>
    <row r="1334" spans="1:29" x14ac:dyDescent="0.25">
      <c r="A1334" s="71" t="s">
        <v>193</v>
      </c>
      <c r="B1334" s="71"/>
      <c r="C1334" s="71"/>
      <c r="D1334" s="71"/>
      <c r="E1334" s="71"/>
      <c r="F1334" s="71"/>
      <c r="G1334" s="71"/>
      <c r="H1334" s="71"/>
      <c r="I1334" s="72">
        <v>25796.66</v>
      </c>
      <c r="J1334" s="71"/>
      <c r="K1334" s="71"/>
      <c r="L1334" s="72">
        <v>25796.66</v>
      </c>
      <c r="M1334" s="72">
        <v>0</v>
      </c>
      <c r="N1334" s="71"/>
      <c r="O1334" s="71"/>
      <c r="P1334" s="71"/>
      <c r="Q1334" s="71"/>
      <c r="R1334" s="71"/>
      <c r="S1334" s="72">
        <v>25796.66</v>
      </c>
      <c r="T1334" s="72">
        <v>25796.66</v>
      </c>
      <c r="U1334" s="71"/>
      <c r="V1334" s="71"/>
      <c r="W1334" s="71"/>
      <c r="X1334" s="72">
        <v>0</v>
      </c>
      <c r="Y1334" s="72">
        <v>0</v>
      </c>
      <c r="Z1334" s="72">
        <v>25796.66</v>
      </c>
      <c r="AA1334" s="69"/>
      <c r="AB1334" s="69"/>
      <c r="AC1334" s="69"/>
    </row>
    <row r="1335" spans="1:29" ht="20" x14ac:dyDescent="0.25">
      <c r="A1335" s="68" t="s">
        <v>21838</v>
      </c>
      <c r="B1335" s="69" t="s">
        <v>21093</v>
      </c>
      <c r="C1335" s="69" t="s">
        <v>21839</v>
      </c>
      <c r="D1335" s="69" t="s">
        <v>4611</v>
      </c>
      <c r="E1335" s="69" t="s">
        <v>20058</v>
      </c>
      <c r="F1335" s="69" t="s">
        <v>2118</v>
      </c>
      <c r="G1335" s="69" t="s">
        <v>3185</v>
      </c>
      <c r="H1335" s="69" t="s">
        <v>962</v>
      </c>
      <c r="I1335" s="70">
        <v>170.38</v>
      </c>
      <c r="J1335" s="69" t="s">
        <v>4591</v>
      </c>
      <c r="K1335" s="69" t="s">
        <v>21840</v>
      </c>
      <c r="L1335" s="70">
        <v>170.38</v>
      </c>
      <c r="M1335" s="69"/>
      <c r="N1335" s="69" t="s">
        <v>21841</v>
      </c>
      <c r="O1335" s="69"/>
      <c r="P1335" s="69" t="s">
        <v>1217</v>
      </c>
      <c r="Q1335" s="69" t="s">
        <v>3161</v>
      </c>
      <c r="R1335" s="69"/>
      <c r="S1335" s="70">
        <v>170.38</v>
      </c>
      <c r="T1335" s="70"/>
      <c r="U1335" s="69"/>
      <c r="V1335" s="69"/>
      <c r="W1335" s="69"/>
      <c r="X1335" s="69"/>
      <c r="Y1335" s="70"/>
      <c r="Z1335" s="69">
        <v>0</v>
      </c>
      <c r="AA1335" s="69" t="s">
        <v>989</v>
      </c>
      <c r="AB1335" s="69" t="s">
        <v>1144</v>
      </c>
      <c r="AC1335" s="69"/>
    </row>
    <row r="1336" spans="1:29" x14ac:dyDescent="0.25">
      <c r="A1336" s="71" t="s">
        <v>193</v>
      </c>
      <c r="B1336" s="71"/>
      <c r="C1336" s="71"/>
      <c r="D1336" s="71"/>
      <c r="E1336" s="71"/>
      <c r="F1336" s="71"/>
      <c r="G1336" s="71"/>
      <c r="H1336" s="71"/>
      <c r="I1336" s="72">
        <v>170.38</v>
      </c>
      <c r="J1336" s="71"/>
      <c r="K1336" s="71"/>
      <c r="L1336" s="72">
        <v>170.38</v>
      </c>
      <c r="M1336" s="72">
        <v>0</v>
      </c>
      <c r="N1336" s="71"/>
      <c r="O1336" s="71"/>
      <c r="P1336" s="71"/>
      <c r="Q1336" s="71"/>
      <c r="R1336" s="71"/>
      <c r="S1336" s="72">
        <v>170.38</v>
      </c>
      <c r="T1336" s="72">
        <v>0</v>
      </c>
      <c r="U1336" s="71"/>
      <c r="V1336" s="71"/>
      <c r="W1336" s="71"/>
      <c r="X1336" s="72">
        <v>170.38</v>
      </c>
      <c r="Y1336" s="72">
        <v>0</v>
      </c>
      <c r="Z1336" s="72">
        <v>0</v>
      </c>
      <c r="AA1336" s="69"/>
      <c r="AB1336" s="69"/>
      <c r="AC1336" s="69"/>
    </row>
    <row r="1337" spans="1:29" ht="30" x14ac:dyDescent="0.25">
      <c r="A1337" s="68" t="s">
        <v>21842</v>
      </c>
      <c r="B1337" s="69" t="s">
        <v>21819</v>
      </c>
      <c r="C1337" s="69" t="s">
        <v>21843</v>
      </c>
      <c r="D1337" s="69" t="s">
        <v>4623</v>
      </c>
      <c r="E1337" s="69" t="s">
        <v>20058</v>
      </c>
      <c r="F1337" s="69" t="s">
        <v>1706</v>
      </c>
      <c r="G1337" s="69" t="s">
        <v>1211</v>
      </c>
      <c r="H1337" s="69" t="s">
        <v>962</v>
      </c>
      <c r="I1337" s="70">
        <v>33540.199999999997</v>
      </c>
      <c r="J1337" s="69" t="s">
        <v>4591</v>
      </c>
      <c r="K1337" s="69" t="s">
        <v>21844</v>
      </c>
      <c r="L1337" s="70">
        <v>33540.199999999997</v>
      </c>
      <c r="M1337" s="69"/>
      <c r="N1337" s="69" t="s">
        <v>21845</v>
      </c>
      <c r="O1337" s="69"/>
      <c r="P1337" s="69" t="s">
        <v>1106</v>
      </c>
      <c r="Q1337" s="69" t="s">
        <v>2189</v>
      </c>
      <c r="R1337" s="69"/>
      <c r="S1337" s="70">
        <v>33540.199999999997</v>
      </c>
      <c r="T1337" s="70"/>
      <c r="U1337" s="69" t="s">
        <v>1547</v>
      </c>
      <c r="V1337" s="73">
        <v>29</v>
      </c>
      <c r="W1337" s="69" t="s">
        <v>1547</v>
      </c>
      <c r="X1337" s="69"/>
      <c r="Y1337" s="70"/>
      <c r="Z1337" s="69">
        <v>0</v>
      </c>
      <c r="AA1337" s="69" t="s">
        <v>989</v>
      </c>
      <c r="AB1337" s="69" t="s">
        <v>1144</v>
      </c>
      <c r="AC1337" s="69"/>
    </row>
    <row r="1338" spans="1:29" x14ac:dyDescent="0.25">
      <c r="A1338" s="71" t="s">
        <v>193</v>
      </c>
      <c r="B1338" s="71"/>
      <c r="C1338" s="71"/>
      <c r="D1338" s="71"/>
      <c r="E1338" s="71"/>
      <c r="F1338" s="71"/>
      <c r="G1338" s="71"/>
      <c r="H1338" s="71"/>
      <c r="I1338" s="72">
        <v>33540.199999999997</v>
      </c>
      <c r="J1338" s="71"/>
      <c r="K1338" s="71"/>
      <c r="L1338" s="72">
        <v>33540.199999999997</v>
      </c>
      <c r="M1338" s="72">
        <v>0</v>
      </c>
      <c r="N1338" s="71"/>
      <c r="O1338" s="71"/>
      <c r="P1338" s="71"/>
      <c r="Q1338" s="71"/>
      <c r="R1338" s="71"/>
      <c r="S1338" s="72">
        <v>33540.199999999997</v>
      </c>
      <c r="T1338" s="72">
        <v>33540.199999999997</v>
      </c>
      <c r="U1338" s="71"/>
      <c r="V1338" s="71"/>
      <c r="W1338" s="71"/>
      <c r="X1338" s="72">
        <v>0</v>
      </c>
      <c r="Y1338" s="72">
        <v>0</v>
      </c>
      <c r="Z1338" s="72">
        <v>33540.199999999997</v>
      </c>
      <c r="AA1338" s="69"/>
      <c r="AB1338" s="69"/>
      <c r="AC1338" s="69"/>
    </row>
    <row r="1339" spans="1:29" ht="20" x14ac:dyDescent="0.25">
      <c r="A1339" s="68" t="s">
        <v>21846</v>
      </c>
      <c r="B1339" s="69" t="s">
        <v>19499</v>
      </c>
      <c r="C1339" s="69" t="s">
        <v>21847</v>
      </c>
      <c r="D1339" s="69" t="s">
        <v>883</v>
      </c>
      <c r="E1339" s="69" t="s">
        <v>21729</v>
      </c>
      <c r="F1339" s="69" t="s">
        <v>1258</v>
      </c>
      <c r="G1339" s="69" t="s">
        <v>1745</v>
      </c>
      <c r="H1339" s="69" t="s">
        <v>962</v>
      </c>
      <c r="I1339" s="70">
        <v>487.5</v>
      </c>
      <c r="J1339" s="69" t="s">
        <v>4591</v>
      </c>
      <c r="K1339" s="69" t="s">
        <v>21848</v>
      </c>
      <c r="L1339" s="70">
        <v>487.5</v>
      </c>
      <c r="M1339" s="69"/>
      <c r="N1339" s="69" t="s">
        <v>21849</v>
      </c>
      <c r="O1339" s="69"/>
      <c r="P1339" s="69" t="s">
        <v>1795</v>
      </c>
      <c r="Q1339" s="69" t="s">
        <v>1228</v>
      </c>
      <c r="R1339" s="69"/>
      <c r="S1339" s="70">
        <v>487.5</v>
      </c>
      <c r="T1339" s="70"/>
      <c r="U1339" s="69"/>
      <c r="V1339" s="69"/>
      <c r="W1339" s="69"/>
      <c r="X1339" s="69"/>
      <c r="Y1339" s="70"/>
      <c r="Z1339" s="69">
        <v>0</v>
      </c>
      <c r="AA1339" s="69" t="s">
        <v>989</v>
      </c>
      <c r="AB1339" s="69" t="s">
        <v>1144</v>
      </c>
      <c r="AC1339" s="69"/>
    </row>
    <row r="1340" spans="1:29" x14ac:dyDescent="0.25">
      <c r="A1340" s="71" t="s">
        <v>193</v>
      </c>
      <c r="B1340" s="71"/>
      <c r="C1340" s="71"/>
      <c r="D1340" s="71"/>
      <c r="E1340" s="71"/>
      <c r="F1340" s="71"/>
      <c r="G1340" s="71"/>
      <c r="H1340" s="71"/>
      <c r="I1340" s="72">
        <v>487.5</v>
      </c>
      <c r="J1340" s="71"/>
      <c r="K1340" s="71"/>
      <c r="L1340" s="72">
        <v>487.5</v>
      </c>
      <c r="M1340" s="72">
        <v>0</v>
      </c>
      <c r="N1340" s="71"/>
      <c r="O1340" s="71"/>
      <c r="P1340" s="71"/>
      <c r="Q1340" s="71"/>
      <c r="R1340" s="71"/>
      <c r="S1340" s="72">
        <v>487.5</v>
      </c>
      <c r="T1340" s="72">
        <v>0</v>
      </c>
      <c r="U1340" s="71"/>
      <c r="V1340" s="71"/>
      <c r="W1340" s="71"/>
      <c r="X1340" s="72">
        <v>487.5</v>
      </c>
      <c r="Y1340" s="72">
        <v>0</v>
      </c>
      <c r="Z1340" s="72">
        <v>0</v>
      </c>
      <c r="AA1340" s="69"/>
      <c r="AB1340" s="69"/>
      <c r="AC1340" s="69"/>
    </row>
    <row r="1341" spans="1:29" ht="40" x14ac:dyDescent="0.25">
      <c r="A1341" s="68" t="s">
        <v>21850</v>
      </c>
      <c r="B1341" s="69" t="s">
        <v>21819</v>
      </c>
      <c r="C1341" s="69" t="s">
        <v>21851</v>
      </c>
      <c r="D1341" s="69" t="s">
        <v>9549</v>
      </c>
      <c r="E1341" s="69" t="s">
        <v>20058</v>
      </c>
      <c r="F1341" s="69" t="s">
        <v>1051</v>
      </c>
      <c r="G1341" s="69" t="s">
        <v>2647</v>
      </c>
      <c r="H1341" s="69" t="s">
        <v>962</v>
      </c>
      <c r="I1341" s="70">
        <v>1154.3800000000001</v>
      </c>
      <c r="J1341" s="69" t="s">
        <v>4591</v>
      </c>
      <c r="K1341" s="69" t="s">
        <v>21852</v>
      </c>
      <c r="L1341" s="70">
        <v>1154.3800000000001</v>
      </c>
      <c r="M1341" s="69"/>
      <c r="N1341" s="69" t="s">
        <v>21853</v>
      </c>
      <c r="O1341" s="69"/>
      <c r="P1341" s="69" t="s">
        <v>1547</v>
      </c>
      <c r="Q1341" s="69" t="s">
        <v>1552</v>
      </c>
      <c r="R1341" s="69"/>
      <c r="S1341" s="70">
        <v>1154.3800000000001</v>
      </c>
      <c r="T1341" s="70"/>
      <c r="U1341" s="69"/>
      <c r="V1341" s="69"/>
      <c r="W1341" s="69"/>
      <c r="X1341" s="69"/>
      <c r="Y1341" s="70"/>
      <c r="Z1341" s="69">
        <v>0</v>
      </c>
      <c r="AA1341" s="69" t="s">
        <v>989</v>
      </c>
      <c r="AB1341" s="69" t="s">
        <v>1144</v>
      </c>
      <c r="AC1341" s="69"/>
    </row>
    <row r="1342" spans="1:29" x14ac:dyDescent="0.25">
      <c r="A1342" s="71" t="s">
        <v>193</v>
      </c>
      <c r="B1342" s="71"/>
      <c r="C1342" s="71"/>
      <c r="D1342" s="71"/>
      <c r="E1342" s="71"/>
      <c r="F1342" s="71"/>
      <c r="G1342" s="71"/>
      <c r="H1342" s="71"/>
      <c r="I1342" s="72">
        <v>1154.3800000000001</v>
      </c>
      <c r="J1342" s="71"/>
      <c r="K1342" s="71"/>
      <c r="L1342" s="72">
        <v>1154.3800000000001</v>
      </c>
      <c r="M1342" s="72">
        <v>0</v>
      </c>
      <c r="N1342" s="71"/>
      <c r="O1342" s="71"/>
      <c r="P1342" s="71"/>
      <c r="Q1342" s="71"/>
      <c r="R1342" s="71"/>
      <c r="S1342" s="72">
        <v>1154.3800000000001</v>
      </c>
      <c r="T1342" s="72">
        <v>0</v>
      </c>
      <c r="U1342" s="71"/>
      <c r="V1342" s="71"/>
      <c r="W1342" s="71"/>
      <c r="X1342" s="72">
        <v>1154.3800000000001</v>
      </c>
      <c r="Y1342" s="72">
        <v>0</v>
      </c>
      <c r="Z1342" s="72">
        <v>0</v>
      </c>
      <c r="AA1342" s="69"/>
      <c r="AB1342" s="69"/>
      <c r="AC1342" s="69"/>
    </row>
    <row r="1343" spans="1:29" ht="20" x14ac:dyDescent="0.25">
      <c r="A1343" s="68" t="s">
        <v>21854</v>
      </c>
      <c r="B1343" s="69" t="s">
        <v>21093</v>
      </c>
      <c r="C1343" s="69" t="s">
        <v>21855</v>
      </c>
      <c r="D1343" s="69" t="s">
        <v>858</v>
      </c>
      <c r="E1343" s="69" t="s">
        <v>20058</v>
      </c>
      <c r="F1343" s="69" t="s">
        <v>2288</v>
      </c>
      <c r="G1343" s="69" t="s">
        <v>1738</v>
      </c>
      <c r="H1343" s="69" t="s">
        <v>962</v>
      </c>
      <c r="I1343" s="70">
        <v>448</v>
      </c>
      <c r="J1343" s="69" t="s">
        <v>4591</v>
      </c>
      <c r="K1343" s="69" t="s">
        <v>21856</v>
      </c>
      <c r="L1343" s="70">
        <v>448</v>
      </c>
      <c r="M1343" s="69"/>
      <c r="N1343" s="69" t="s">
        <v>21857</v>
      </c>
      <c r="O1343" s="69"/>
      <c r="P1343" s="69" t="s">
        <v>1607</v>
      </c>
      <c r="Q1343" s="69" t="s">
        <v>1928</v>
      </c>
      <c r="R1343" s="69"/>
      <c r="S1343" s="70">
        <v>448</v>
      </c>
      <c r="T1343" s="70"/>
      <c r="U1343" s="69" t="s">
        <v>2189</v>
      </c>
      <c r="V1343" s="73">
        <v>27</v>
      </c>
      <c r="W1343" s="69" t="s">
        <v>2189</v>
      </c>
      <c r="X1343" s="69"/>
      <c r="Y1343" s="70"/>
      <c r="Z1343" s="69">
        <v>0</v>
      </c>
      <c r="AA1343" s="69" t="s">
        <v>989</v>
      </c>
      <c r="AB1343" s="69" t="s">
        <v>1144</v>
      </c>
      <c r="AC1343" s="69"/>
    </row>
    <row r="1344" spans="1:29" x14ac:dyDescent="0.25">
      <c r="A1344" s="71" t="s">
        <v>193</v>
      </c>
      <c r="B1344" s="71"/>
      <c r="C1344" s="71"/>
      <c r="D1344" s="71"/>
      <c r="E1344" s="71"/>
      <c r="F1344" s="71"/>
      <c r="G1344" s="71"/>
      <c r="H1344" s="71"/>
      <c r="I1344" s="72">
        <v>448</v>
      </c>
      <c r="J1344" s="71"/>
      <c r="K1344" s="71"/>
      <c r="L1344" s="72">
        <v>448</v>
      </c>
      <c r="M1344" s="72">
        <v>0</v>
      </c>
      <c r="N1344" s="71"/>
      <c r="O1344" s="71"/>
      <c r="P1344" s="71"/>
      <c r="Q1344" s="71"/>
      <c r="R1344" s="71"/>
      <c r="S1344" s="72">
        <v>448</v>
      </c>
      <c r="T1344" s="72">
        <v>448</v>
      </c>
      <c r="U1344" s="71"/>
      <c r="V1344" s="71"/>
      <c r="W1344" s="71"/>
      <c r="X1344" s="72">
        <v>0</v>
      </c>
      <c r="Y1344" s="72">
        <v>0</v>
      </c>
      <c r="Z1344" s="72">
        <v>448</v>
      </c>
      <c r="AA1344" s="69"/>
      <c r="AB1344" s="69"/>
      <c r="AC1344" s="69"/>
    </row>
    <row r="1345" spans="1:29" ht="20" x14ac:dyDescent="0.25">
      <c r="A1345" s="68" t="s">
        <v>21858</v>
      </c>
      <c r="B1345" s="69" t="s">
        <v>21859</v>
      </c>
      <c r="C1345" s="69" t="s">
        <v>21860</v>
      </c>
      <c r="D1345" s="69" t="s">
        <v>858</v>
      </c>
      <c r="E1345" s="69" t="s">
        <v>20058</v>
      </c>
      <c r="F1345" s="69" t="s">
        <v>2288</v>
      </c>
      <c r="G1345" s="69" t="s">
        <v>1738</v>
      </c>
      <c r="H1345" s="69" t="s">
        <v>962</v>
      </c>
      <c r="I1345" s="70">
        <v>173.03</v>
      </c>
      <c r="J1345" s="69" t="s">
        <v>4591</v>
      </c>
      <c r="K1345" s="69" t="s">
        <v>21861</v>
      </c>
      <c r="L1345" s="70">
        <v>173.03</v>
      </c>
      <c r="M1345" s="69"/>
      <c r="N1345" s="69" t="s">
        <v>21862</v>
      </c>
      <c r="O1345" s="69"/>
      <c r="P1345" s="69" t="s">
        <v>1607</v>
      </c>
      <c r="Q1345" s="69" t="s">
        <v>1928</v>
      </c>
      <c r="R1345" s="69"/>
      <c r="S1345" s="70">
        <v>173.03</v>
      </c>
      <c r="T1345" s="70"/>
      <c r="U1345" s="69" t="s">
        <v>2189</v>
      </c>
      <c r="V1345" s="73">
        <v>27</v>
      </c>
      <c r="W1345" s="69" t="s">
        <v>2189</v>
      </c>
      <c r="X1345" s="69"/>
      <c r="Y1345" s="70"/>
      <c r="Z1345" s="69">
        <v>0</v>
      </c>
      <c r="AA1345" s="69" t="s">
        <v>989</v>
      </c>
      <c r="AB1345" s="69" t="s">
        <v>1144</v>
      </c>
      <c r="AC1345" s="69"/>
    </row>
    <row r="1346" spans="1:29" x14ac:dyDescent="0.25">
      <c r="A1346" s="71" t="s">
        <v>193</v>
      </c>
      <c r="B1346" s="71"/>
      <c r="C1346" s="71"/>
      <c r="D1346" s="71"/>
      <c r="E1346" s="71"/>
      <c r="F1346" s="71"/>
      <c r="G1346" s="71"/>
      <c r="H1346" s="71"/>
      <c r="I1346" s="72">
        <v>173.03</v>
      </c>
      <c r="J1346" s="71"/>
      <c r="K1346" s="71"/>
      <c r="L1346" s="72">
        <v>173.03</v>
      </c>
      <c r="M1346" s="72">
        <v>0</v>
      </c>
      <c r="N1346" s="71"/>
      <c r="O1346" s="71"/>
      <c r="P1346" s="71"/>
      <c r="Q1346" s="71"/>
      <c r="R1346" s="71"/>
      <c r="S1346" s="72">
        <v>173.03</v>
      </c>
      <c r="T1346" s="72">
        <v>173.03</v>
      </c>
      <c r="U1346" s="71"/>
      <c r="V1346" s="71"/>
      <c r="W1346" s="71"/>
      <c r="X1346" s="72">
        <v>0</v>
      </c>
      <c r="Y1346" s="72">
        <v>0</v>
      </c>
      <c r="Z1346" s="72">
        <v>173.03</v>
      </c>
      <c r="AA1346" s="69"/>
      <c r="AB1346" s="69"/>
      <c r="AC1346" s="69"/>
    </row>
    <row r="1347" spans="1:29" ht="30" x14ac:dyDescent="0.25">
      <c r="A1347" s="68" t="s">
        <v>21863</v>
      </c>
      <c r="B1347" s="69" t="s">
        <v>19277</v>
      </c>
      <c r="C1347" s="69" t="s">
        <v>21864</v>
      </c>
      <c r="D1347" s="69" t="s">
        <v>4623</v>
      </c>
      <c r="E1347" s="69" t="s">
        <v>21803</v>
      </c>
      <c r="F1347" s="69" t="s">
        <v>2039</v>
      </c>
      <c r="G1347" s="69" t="s">
        <v>1738</v>
      </c>
      <c r="H1347" s="69" t="s">
        <v>962</v>
      </c>
      <c r="I1347" s="70">
        <v>1330.84</v>
      </c>
      <c r="J1347" s="69" t="s">
        <v>4591</v>
      </c>
      <c r="K1347" s="69" t="s">
        <v>21865</v>
      </c>
      <c r="L1347" s="70">
        <v>1330.84</v>
      </c>
      <c r="M1347" s="69"/>
      <c r="N1347" s="69" t="s">
        <v>21866</v>
      </c>
      <c r="O1347" s="69"/>
      <c r="P1347" s="69" t="s">
        <v>1106</v>
      </c>
      <c r="Q1347" s="69" t="s">
        <v>1112</v>
      </c>
      <c r="R1347" s="69"/>
      <c r="S1347" s="70">
        <v>1330.84</v>
      </c>
      <c r="T1347" s="70"/>
      <c r="U1347" s="69" t="s">
        <v>1547</v>
      </c>
      <c r="V1347" s="73">
        <v>29</v>
      </c>
      <c r="W1347" s="69" t="s">
        <v>1547</v>
      </c>
      <c r="X1347" s="69"/>
      <c r="Y1347" s="70"/>
      <c r="Z1347" s="69">
        <v>0</v>
      </c>
      <c r="AA1347" s="69" t="s">
        <v>989</v>
      </c>
      <c r="AB1347" s="69" t="s">
        <v>1144</v>
      </c>
      <c r="AC1347" s="69"/>
    </row>
    <row r="1348" spans="1:29" x14ac:dyDescent="0.25">
      <c r="A1348" s="71" t="s">
        <v>193</v>
      </c>
      <c r="B1348" s="71"/>
      <c r="C1348" s="71"/>
      <c r="D1348" s="71"/>
      <c r="E1348" s="71"/>
      <c r="F1348" s="71"/>
      <c r="G1348" s="71"/>
      <c r="H1348" s="71"/>
      <c r="I1348" s="72">
        <v>1330.84</v>
      </c>
      <c r="J1348" s="71"/>
      <c r="K1348" s="71"/>
      <c r="L1348" s="72">
        <v>1330.84</v>
      </c>
      <c r="M1348" s="72">
        <v>0</v>
      </c>
      <c r="N1348" s="71"/>
      <c r="O1348" s="71"/>
      <c r="P1348" s="71"/>
      <c r="Q1348" s="71"/>
      <c r="R1348" s="71"/>
      <c r="S1348" s="72">
        <v>1330.84</v>
      </c>
      <c r="T1348" s="72">
        <v>1330.84</v>
      </c>
      <c r="U1348" s="71"/>
      <c r="V1348" s="71"/>
      <c r="W1348" s="71"/>
      <c r="X1348" s="72">
        <v>0</v>
      </c>
      <c r="Y1348" s="72">
        <v>0</v>
      </c>
      <c r="Z1348" s="72">
        <v>1330.84</v>
      </c>
      <c r="AA1348" s="69"/>
      <c r="AB1348" s="69"/>
      <c r="AC1348" s="69"/>
    </row>
    <row r="1349" spans="1:29" ht="30" x14ac:dyDescent="0.25">
      <c r="A1349" s="68" t="s">
        <v>21867</v>
      </c>
      <c r="B1349" s="69" t="s">
        <v>21819</v>
      </c>
      <c r="C1349" s="69" t="s">
        <v>21868</v>
      </c>
      <c r="D1349" s="69" t="s">
        <v>4583</v>
      </c>
      <c r="E1349" s="69" t="s">
        <v>20058</v>
      </c>
      <c r="F1349" s="69" t="s">
        <v>1912</v>
      </c>
      <c r="G1349" s="69" t="s">
        <v>2388</v>
      </c>
      <c r="H1349" s="69" t="s">
        <v>962</v>
      </c>
      <c r="I1349" s="70">
        <v>20144.900000000001</v>
      </c>
      <c r="J1349" s="69" t="s">
        <v>4591</v>
      </c>
      <c r="K1349" s="69" t="s">
        <v>21869</v>
      </c>
      <c r="L1349" s="70">
        <v>20144.900000000001</v>
      </c>
      <c r="M1349" s="69"/>
      <c r="N1349" s="69" t="s">
        <v>21870</v>
      </c>
      <c r="O1349" s="69"/>
      <c r="P1349" s="69" t="s">
        <v>2654</v>
      </c>
      <c r="Q1349" s="69" t="s">
        <v>10182</v>
      </c>
      <c r="R1349" s="69"/>
      <c r="S1349" s="70">
        <v>20144.900000000001</v>
      </c>
      <c r="T1349" s="70"/>
      <c r="U1349" s="69"/>
      <c r="V1349" s="69"/>
      <c r="W1349" s="69"/>
      <c r="X1349" s="69"/>
      <c r="Y1349" s="70"/>
      <c r="Z1349" s="69">
        <v>0</v>
      </c>
      <c r="AA1349" s="69" t="s">
        <v>989</v>
      </c>
      <c r="AB1349" s="69" t="s">
        <v>1144</v>
      </c>
      <c r="AC1349" s="69"/>
    </row>
    <row r="1350" spans="1:29" x14ac:dyDescent="0.25">
      <c r="A1350" s="71" t="s">
        <v>193</v>
      </c>
      <c r="B1350" s="71"/>
      <c r="C1350" s="71"/>
      <c r="D1350" s="71"/>
      <c r="E1350" s="71"/>
      <c r="F1350" s="71"/>
      <c r="G1350" s="71"/>
      <c r="H1350" s="71"/>
      <c r="I1350" s="72">
        <v>20144.900000000001</v>
      </c>
      <c r="J1350" s="71"/>
      <c r="K1350" s="71"/>
      <c r="L1350" s="72">
        <v>20144.900000000001</v>
      </c>
      <c r="M1350" s="72">
        <v>0</v>
      </c>
      <c r="N1350" s="71"/>
      <c r="O1350" s="71"/>
      <c r="P1350" s="71"/>
      <c r="Q1350" s="71"/>
      <c r="R1350" s="71"/>
      <c r="S1350" s="72">
        <v>20144.900000000001</v>
      </c>
      <c r="T1350" s="72">
        <v>0</v>
      </c>
      <c r="U1350" s="71"/>
      <c r="V1350" s="71"/>
      <c r="W1350" s="71"/>
      <c r="X1350" s="72">
        <v>20144.900000000001</v>
      </c>
      <c r="Y1350" s="72">
        <v>0</v>
      </c>
      <c r="Z1350" s="72">
        <v>0</v>
      </c>
      <c r="AA1350" s="69"/>
      <c r="AB1350" s="69"/>
      <c r="AC1350" s="69"/>
    </row>
    <row r="1351" spans="1:29" ht="30" x14ac:dyDescent="0.25">
      <c r="A1351" s="68" t="s">
        <v>21871</v>
      </c>
      <c r="B1351" s="69" t="s">
        <v>21819</v>
      </c>
      <c r="C1351" s="69" t="s">
        <v>21872</v>
      </c>
      <c r="D1351" s="69" t="s">
        <v>4972</v>
      </c>
      <c r="E1351" s="69" t="s">
        <v>20058</v>
      </c>
      <c r="F1351" s="69" t="s">
        <v>1912</v>
      </c>
      <c r="G1351" s="69" t="s">
        <v>3118</v>
      </c>
      <c r="H1351" s="69" t="s">
        <v>962</v>
      </c>
      <c r="I1351" s="70">
        <v>28095.79</v>
      </c>
      <c r="J1351" s="69" t="s">
        <v>4591</v>
      </c>
      <c r="K1351" s="69" t="s">
        <v>21873</v>
      </c>
      <c r="L1351" s="70">
        <v>28095.79</v>
      </c>
      <c r="M1351" s="69"/>
      <c r="N1351" s="69" t="s">
        <v>21874</v>
      </c>
      <c r="O1351" s="69"/>
      <c r="P1351" s="69" t="s">
        <v>1928</v>
      </c>
      <c r="Q1351" s="69" t="s">
        <v>2277</v>
      </c>
      <c r="R1351" s="69"/>
      <c r="S1351" s="70">
        <v>28095.79</v>
      </c>
      <c r="T1351" s="70"/>
      <c r="U1351" s="69"/>
      <c r="V1351" s="69"/>
      <c r="W1351" s="69"/>
      <c r="X1351" s="69"/>
      <c r="Y1351" s="70"/>
      <c r="Z1351" s="69">
        <v>0</v>
      </c>
      <c r="AA1351" s="69" t="s">
        <v>989</v>
      </c>
      <c r="AB1351" s="69" t="s">
        <v>1144</v>
      </c>
      <c r="AC1351" s="69"/>
    </row>
    <row r="1352" spans="1:29" x14ac:dyDescent="0.25">
      <c r="A1352" s="71" t="s">
        <v>193</v>
      </c>
      <c r="B1352" s="71"/>
      <c r="C1352" s="71"/>
      <c r="D1352" s="71"/>
      <c r="E1352" s="71"/>
      <c r="F1352" s="71"/>
      <c r="G1352" s="71"/>
      <c r="H1352" s="71"/>
      <c r="I1352" s="72">
        <v>28095.79</v>
      </c>
      <c r="J1352" s="71"/>
      <c r="K1352" s="71"/>
      <c r="L1352" s="72">
        <v>28095.79</v>
      </c>
      <c r="M1352" s="72">
        <v>0</v>
      </c>
      <c r="N1352" s="71"/>
      <c r="O1352" s="71"/>
      <c r="P1352" s="71"/>
      <c r="Q1352" s="71"/>
      <c r="R1352" s="71"/>
      <c r="S1352" s="72">
        <v>28095.79</v>
      </c>
      <c r="T1352" s="72">
        <v>0</v>
      </c>
      <c r="U1352" s="71"/>
      <c r="V1352" s="71"/>
      <c r="W1352" s="71"/>
      <c r="X1352" s="72">
        <v>28095.79</v>
      </c>
      <c r="Y1352" s="72">
        <v>0</v>
      </c>
      <c r="Z1352" s="72">
        <v>0</v>
      </c>
      <c r="AA1352" s="69"/>
      <c r="AB1352" s="69"/>
      <c r="AC1352" s="69"/>
    </row>
    <row r="1353" spans="1:29" ht="30" x14ac:dyDescent="0.25">
      <c r="A1353" s="68" t="s">
        <v>21875</v>
      </c>
      <c r="B1353" s="69" t="s">
        <v>21876</v>
      </c>
      <c r="C1353" s="69" t="s">
        <v>21877</v>
      </c>
      <c r="D1353" s="69" t="s">
        <v>1885</v>
      </c>
      <c r="E1353" s="69" t="s">
        <v>20058</v>
      </c>
      <c r="F1353" s="69" t="s">
        <v>1694</v>
      </c>
      <c r="G1353" s="69" t="s">
        <v>1916</v>
      </c>
      <c r="H1353" s="69"/>
      <c r="I1353" s="70">
        <v>20989.29</v>
      </c>
      <c r="J1353" s="69" t="s">
        <v>4591</v>
      </c>
      <c r="K1353" s="69"/>
      <c r="L1353" s="69"/>
      <c r="M1353" s="69"/>
      <c r="N1353" s="69"/>
      <c r="O1353" s="69"/>
      <c r="P1353" s="69"/>
      <c r="Q1353" s="69"/>
      <c r="R1353" s="69"/>
      <c r="S1353" s="69"/>
      <c r="T1353" s="69"/>
      <c r="U1353" s="69"/>
      <c r="V1353" s="69"/>
      <c r="W1353" s="69"/>
      <c r="X1353" s="69"/>
      <c r="Y1353" s="69"/>
      <c r="Z1353" s="69"/>
      <c r="AA1353" s="69" t="s">
        <v>989</v>
      </c>
      <c r="AB1353" s="69"/>
      <c r="AC1353" s="69"/>
    </row>
    <row r="1354" spans="1:29" x14ac:dyDescent="0.25">
      <c r="A1354" s="71" t="s">
        <v>193</v>
      </c>
      <c r="B1354" s="71"/>
      <c r="C1354" s="71"/>
      <c r="D1354" s="71"/>
      <c r="E1354" s="71"/>
      <c r="F1354" s="71"/>
      <c r="G1354" s="71"/>
      <c r="H1354" s="71"/>
      <c r="I1354" s="72">
        <v>20989.29</v>
      </c>
      <c r="J1354" s="71"/>
      <c r="K1354" s="71"/>
      <c r="L1354" s="72">
        <v>0</v>
      </c>
      <c r="M1354" s="72">
        <v>20989.29</v>
      </c>
      <c r="N1354" s="71"/>
      <c r="O1354" s="71"/>
      <c r="P1354" s="71"/>
      <c r="Q1354" s="71"/>
      <c r="R1354" s="71"/>
      <c r="S1354" s="72">
        <v>0</v>
      </c>
      <c r="T1354" s="72">
        <v>0</v>
      </c>
      <c r="U1354" s="71"/>
      <c r="V1354" s="71"/>
      <c r="W1354" s="71"/>
      <c r="X1354" s="72">
        <v>0</v>
      </c>
      <c r="Y1354" s="72">
        <v>0</v>
      </c>
      <c r="Z1354" s="72">
        <v>0</v>
      </c>
      <c r="AA1354" s="69"/>
      <c r="AB1354" s="69"/>
      <c r="AC1354" s="69"/>
    </row>
    <row r="1355" spans="1:29" ht="20" x14ac:dyDescent="0.25">
      <c r="A1355" s="68" t="s">
        <v>21878</v>
      </c>
      <c r="B1355" s="69" t="s">
        <v>19505</v>
      </c>
      <c r="C1355" s="69" t="s">
        <v>21879</v>
      </c>
      <c r="D1355" s="69" t="s">
        <v>883</v>
      </c>
      <c r="E1355" s="69" t="s">
        <v>20058</v>
      </c>
      <c r="F1355" s="69" t="s">
        <v>1046</v>
      </c>
      <c r="G1355" s="69" t="s">
        <v>3990</v>
      </c>
      <c r="H1355" s="69" t="s">
        <v>962</v>
      </c>
      <c r="I1355" s="70">
        <v>12030</v>
      </c>
      <c r="J1355" s="69" t="s">
        <v>4591</v>
      </c>
      <c r="K1355" s="69" t="s">
        <v>21880</v>
      </c>
      <c r="L1355" s="70">
        <v>12030</v>
      </c>
      <c r="M1355" s="69"/>
      <c r="N1355" s="69" t="s">
        <v>21881</v>
      </c>
      <c r="O1355" s="69"/>
      <c r="P1355" s="69" t="s">
        <v>1217</v>
      </c>
      <c r="Q1355" s="69" t="s">
        <v>3194</v>
      </c>
      <c r="R1355" s="69"/>
      <c r="S1355" s="70">
        <v>12030</v>
      </c>
      <c r="T1355" s="70"/>
      <c r="U1355" s="69"/>
      <c r="V1355" s="69"/>
      <c r="W1355" s="69"/>
      <c r="X1355" s="69"/>
      <c r="Y1355" s="70"/>
      <c r="Z1355" s="69">
        <v>0</v>
      </c>
      <c r="AA1355" s="69" t="s">
        <v>989</v>
      </c>
      <c r="AB1355" s="69" t="s">
        <v>1144</v>
      </c>
      <c r="AC1355" s="69"/>
    </row>
    <row r="1356" spans="1:29" x14ac:dyDescent="0.25">
      <c r="A1356" s="71" t="s">
        <v>193</v>
      </c>
      <c r="B1356" s="71"/>
      <c r="C1356" s="71"/>
      <c r="D1356" s="71"/>
      <c r="E1356" s="71"/>
      <c r="F1356" s="71"/>
      <c r="G1356" s="71"/>
      <c r="H1356" s="71"/>
      <c r="I1356" s="72">
        <v>12030</v>
      </c>
      <c r="J1356" s="71"/>
      <c r="K1356" s="71"/>
      <c r="L1356" s="72">
        <v>12030</v>
      </c>
      <c r="M1356" s="72">
        <v>0</v>
      </c>
      <c r="N1356" s="71"/>
      <c r="O1356" s="71"/>
      <c r="P1356" s="71"/>
      <c r="Q1356" s="71"/>
      <c r="R1356" s="71"/>
      <c r="S1356" s="72">
        <v>12030</v>
      </c>
      <c r="T1356" s="72">
        <v>0</v>
      </c>
      <c r="U1356" s="71"/>
      <c r="V1356" s="71"/>
      <c r="W1356" s="71"/>
      <c r="X1356" s="72">
        <v>12030</v>
      </c>
      <c r="Y1356" s="72">
        <v>0</v>
      </c>
      <c r="Z1356" s="72">
        <v>0</v>
      </c>
      <c r="AA1356" s="69"/>
      <c r="AB1356" s="69"/>
      <c r="AC1356" s="69"/>
    </row>
    <row r="1357" spans="1:29" ht="30" x14ac:dyDescent="0.25">
      <c r="A1357" s="68" t="s">
        <v>21882</v>
      </c>
      <c r="B1357" s="69" t="s">
        <v>21883</v>
      </c>
      <c r="C1357" s="69" t="s">
        <v>21884</v>
      </c>
      <c r="D1357" s="69" t="s">
        <v>1885</v>
      </c>
      <c r="E1357" s="69" t="s">
        <v>19043</v>
      </c>
      <c r="F1357" s="69" t="s">
        <v>1046</v>
      </c>
      <c r="G1357" s="69" t="s">
        <v>1547</v>
      </c>
      <c r="H1357" s="69"/>
      <c r="I1357" s="70">
        <v>7784</v>
      </c>
      <c r="J1357" s="69" t="s">
        <v>4591</v>
      </c>
      <c r="K1357" s="69"/>
      <c r="L1357" s="69"/>
      <c r="M1357" s="69"/>
      <c r="N1357" s="69"/>
      <c r="O1357" s="69"/>
      <c r="P1357" s="69"/>
      <c r="Q1357" s="69"/>
      <c r="R1357" s="69"/>
      <c r="S1357" s="69"/>
      <c r="T1357" s="69"/>
      <c r="U1357" s="69"/>
      <c r="V1357" s="69"/>
      <c r="W1357" s="69"/>
      <c r="X1357" s="69"/>
      <c r="Y1357" s="69"/>
      <c r="Z1357" s="69"/>
      <c r="AA1357" s="69" t="s">
        <v>989</v>
      </c>
      <c r="AB1357" s="69"/>
      <c r="AC1357" s="69"/>
    </row>
    <row r="1358" spans="1:29" x14ac:dyDescent="0.25">
      <c r="A1358" s="71" t="s">
        <v>193</v>
      </c>
      <c r="B1358" s="71"/>
      <c r="C1358" s="71"/>
      <c r="D1358" s="71"/>
      <c r="E1358" s="71"/>
      <c r="F1358" s="71"/>
      <c r="G1358" s="71"/>
      <c r="H1358" s="71"/>
      <c r="I1358" s="72">
        <v>7784</v>
      </c>
      <c r="J1358" s="71"/>
      <c r="K1358" s="71"/>
      <c r="L1358" s="72">
        <v>0</v>
      </c>
      <c r="M1358" s="72">
        <v>7784</v>
      </c>
      <c r="N1358" s="71"/>
      <c r="O1358" s="71"/>
      <c r="P1358" s="71"/>
      <c r="Q1358" s="71"/>
      <c r="R1358" s="71"/>
      <c r="S1358" s="72">
        <v>0</v>
      </c>
      <c r="T1358" s="72">
        <v>0</v>
      </c>
      <c r="U1358" s="71"/>
      <c r="V1358" s="71"/>
      <c r="W1358" s="71"/>
      <c r="X1358" s="72">
        <v>0</v>
      </c>
      <c r="Y1358" s="72">
        <v>0</v>
      </c>
      <c r="Z1358" s="72">
        <v>0</v>
      </c>
      <c r="AA1358" s="69"/>
      <c r="AB1358" s="69"/>
      <c r="AC1358" s="69"/>
    </row>
    <row r="1359" spans="1:29" ht="30" x14ac:dyDescent="0.25">
      <c r="A1359" s="68" t="s">
        <v>21885</v>
      </c>
      <c r="B1359" s="69" t="s">
        <v>21876</v>
      </c>
      <c r="C1359" s="69" t="s">
        <v>21886</v>
      </c>
      <c r="D1359" s="69" t="s">
        <v>8985</v>
      </c>
      <c r="E1359" s="69" t="s">
        <v>20058</v>
      </c>
      <c r="F1359" s="69" t="s">
        <v>1046</v>
      </c>
      <c r="G1359" s="69" t="s">
        <v>2609</v>
      </c>
      <c r="H1359" s="69" t="s">
        <v>962</v>
      </c>
      <c r="I1359" s="70">
        <v>23969.599999999999</v>
      </c>
      <c r="J1359" s="69" t="s">
        <v>4591</v>
      </c>
      <c r="K1359" s="69" t="s">
        <v>21887</v>
      </c>
      <c r="L1359" s="70">
        <v>23969.599999999999</v>
      </c>
      <c r="M1359" s="69"/>
      <c r="N1359" s="69" t="s">
        <v>21888</v>
      </c>
      <c r="O1359" s="69"/>
      <c r="P1359" s="69" t="s">
        <v>1112</v>
      </c>
      <c r="Q1359" s="69" t="s">
        <v>1798</v>
      </c>
      <c r="R1359" s="69"/>
      <c r="S1359" s="70">
        <v>23969.599999999999</v>
      </c>
      <c r="T1359" s="70"/>
      <c r="U1359" s="69"/>
      <c r="V1359" s="69"/>
      <c r="W1359" s="69"/>
      <c r="X1359" s="69"/>
      <c r="Y1359" s="70"/>
      <c r="Z1359" s="69">
        <v>0</v>
      </c>
      <c r="AA1359" s="69" t="s">
        <v>989</v>
      </c>
      <c r="AB1359" s="69" t="s">
        <v>1144</v>
      </c>
      <c r="AC1359" s="69"/>
    </row>
    <row r="1360" spans="1:29" x14ac:dyDescent="0.25">
      <c r="A1360" s="71" t="s">
        <v>193</v>
      </c>
      <c r="B1360" s="71"/>
      <c r="C1360" s="71"/>
      <c r="D1360" s="71"/>
      <c r="E1360" s="71"/>
      <c r="F1360" s="71"/>
      <c r="G1360" s="71"/>
      <c r="H1360" s="71"/>
      <c r="I1360" s="72">
        <v>23969.599999999999</v>
      </c>
      <c r="J1360" s="71"/>
      <c r="K1360" s="71"/>
      <c r="L1360" s="72">
        <v>23969.599999999999</v>
      </c>
      <c r="M1360" s="72">
        <v>0</v>
      </c>
      <c r="N1360" s="71"/>
      <c r="O1360" s="71"/>
      <c r="P1360" s="71"/>
      <c r="Q1360" s="71"/>
      <c r="R1360" s="71"/>
      <c r="S1360" s="72">
        <v>23969.599999999999</v>
      </c>
      <c r="T1360" s="72">
        <v>0</v>
      </c>
      <c r="U1360" s="71"/>
      <c r="V1360" s="71"/>
      <c r="W1360" s="71"/>
      <c r="X1360" s="72">
        <v>23969.599999999999</v>
      </c>
      <c r="Y1360" s="72">
        <v>0</v>
      </c>
      <c r="Z1360" s="72">
        <v>0</v>
      </c>
      <c r="AA1360" s="69"/>
      <c r="AB1360" s="69"/>
      <c r="AC1360" s="69"/>
    </row>
    <row r="1361" spans="1:29" ht="30" x14ac:dyDescent="0.25">
      <c r="A1361" s="68" t="s">
        <v>21889</v>
      </c>
      <c r="B1361" s="69" t="s">
        <v>21876</v>
      </c>
      <c r="C1361" s="69" t="s">
        <v>21890</v>
      </c>
      <c r="D1361" s="69" t="s">
        <v>4813</v>
      </c>
      <c r="E1361" s="69" t="s">
        <v>20058</v>
      </c>
      <c r="F1361" s="69" t="s">
        <v>1203</v>
      </c>
      <c r="G1361" s="69" t="s">
        <v>1729</v>
      </c>
      <c r="H1361" s="69" t="s">
        <v>962</v>
      </c>
      <c r="I1361" s="70">
        <v>12726.95</v>
      </c>
      <c r="J1361" s="69" t="s">
        <v>4591</v>
      </c>
      <c r="K1361" s="69" t="s">
        <v>21891</v>
      </c>
      <c r="L1361" s="70">
        <v>12726.95</v>
      </c>
      <c r="M1361" s="69"/>
      <c r="N1361" s="69" t="s">
        <v>21892</v>
      </c>
      <c r="O1361" s="69"/>
      <c r="P1361" s="69" t="s">
        <v>1106</v>
      </c>
      <c r="Q1361" s="69" t="s">
        <v>1785</v>
      </c>
      <c r="R1361" s="69"/>
      <c r="S1361" s="70">
        <v>12726.95</v>
      </c>
      <c r="T1361" s="70"/>
      <c r="U1361" s="69"/>
      <c r="V1361" s="69"/>
      <c r="W1361" s="69"/>
      <c r="X1361" s="69"/>
      <c r="Y1361" s="70"/>
      <c r="Z1361" s="69">
        <v>0</v>
      </c>
      <c r="AA1361" s="69" t="s">
        <v>989</v>
      </c>
      <c r="AB1361" s="69" t="s">
        <v>1144</v>
      </c>
      <c r="AC1361" s="69"/>
    </row>
    <row r="1362" spans="1:29" x14ac:dyDescent="0.25">
      <c r="A1362" s="71" t="s">
        <v>193</v>
      </c>
      <c r="B1362" s="71"/>
      <c r="C1362" s="71"/>
      <c r="D1362" s="71"/>
      <c r="E1362" s="71"/>
      <c r="F1362" s="71"/>
      <c r="G1362" s="71"/>
      <c r="H1362" s="71"/>
      <c r="I1362" s="72">
        <v>12726.95</v>
      </c>
      <c r="J1362" s="71"/>
      <c r="K1362" s="71"/>
      <c r="L1362" s="72">
        <v>12726.95</v>
      </c>
      <c r="M1362" s="72">
        <v>0</v>
      </c>
      <c r="N1362" s="71"/>
      <c r="O1362" s="71"/>
      <c r="P1362" s="71"/>
      <c r="Q1362" s="71"/>
      <c r="R1362" s="71"/>
      <c r="S1362" s="72">
        <v>12726.95</v>
      </c>
      <c r="T1362" s="72">
        <v>0</v>
      </c>
      <c r="U1362" s="71"/>
      <c r="V1362" s="71"/>
      <c r="W1362" s="71"/>
      <c r="X1362" s="72">
        <v>12726.95</v>
      </c>
      <c r="Y1362" s="72">
        <v>0</v>
      </c>
      <c r="Z1362" s="72">
        <v>0</v>
      </c>
      <c r="AA1362" s="69"/>
      <c r="AB1362" s="69"/>
      <c r="AC1362" s="69"/>
    </row>
    <row r="1363" spans="1:29" ht="40" x14ac:dyDescent="0.25">
      <c r="A1363" s="68" t="s">
        <v>21893</v>
      </c>
      <c r="B1363" s="69" t="s">
        <v>21876</v>
      </c>
      <c r="C1363" s="69" t="s">
        <v>21894</v>
      </c>
      <c r="D1363" s="69" t="s">
        <v>890</v>
      </c>
      <c r="E1363" s="69" t="s">
        <v>20058</v>
      </c>
      <c r="F1363" s="69" t="s">
        <v>1203</v>
      </c>
      <c r="G1363" s="69" t="s">
        <v>1804</v>
      </c>
      <c r="H1363" s="69" t="s">
        <v>962</v>
      </c>
      <c r="I1363" s="70">
        <v>6478.5</v>
      </c>
      <c r="J1363" s="69" t="s">
        <v>4591</v>
      </c>
      <c r="K1363" s="69" t="s">
        <v>21895</v>
      </c>
      <c r="L1363" s="70">
        <v>6478.5</v>
      </c>
      <c r="M1363" s="69"/>
      <c r="N1363" s="69" t="s">
        <v>21896</v>
      </c>
      <c r="O1363" s="69"/>
      <c r="P1363" s="69" t="s">
        <v>1751</v>
      </c>
      <c r="Q1363" s="69" t="s">
        <v>1130</v>
      </c>
      <c r="R1363" s="69"/>
      <c r="S1363" s="70">
        <v>6478.5</v>
      </c>
      <c r="T1363" s="70"/>
      <c r="U1363" s="69"/>
      <c r="V1363" s="69"/>
      <c r="W1363" s="69"/>
      <c r="X1363" s="69"/>
      <c r="Y1363" s="70"/>
      <c r="Z1363" s="69">
        <v>0</v>
      </c>
      <c r="AA1363" s="69" t="s">
        <v>989</v>
      </c>
      <c r="AB1363" s="69" t="s">
        <v>1144</v>
      </c>
      <c r="AC1363" s="69"/>
    </row>
    <row r="1364" spans="1:29" x14ac:dyDescent="0.25">
      <c r="A1364" s="71" t="s">
        <v>193</v>
      </c>
      <c r="B1364" s="71"/>
      <c r="C1364" s="71"/>
      <c r="D1364" s="71"/>
      <c r="E1364" s="71"/>
      <c r="F1364" s="71"/>
      <c r="G1364" s="71"/>
      <c r="H1364" s="71"/>
      <c r="I1364" s="72">
        <v>6478.5</v>
      </c>
      <c r="J1364" s="71"/>
      <c r="K1364" s="71"/>
      <c r="L1364" s="72">
        <v>6478.5</v>
      </c>
      <c r="M1364" s="72">
        <v>0</v>
      </c>
      <c r="N1364" s="71"/>
      <c r="O1364" s="71"/>
      <c r="P1364" s="71"/>
      <c r="Q1364" s="71"/>
      <c r="R1364" s="71"/>
      <c r="S1364" s="72">
        <v>6478.5</v>
      </c>
      <c r="T1364" s="72">
        <v>0</v>
      </c>
      <c r="U1364" s="71"/>
      <c r="V1364" s="71"/>
      <c r="W1364" s="71"/>
      <c r="X1364" s="72">
        <v>6478.5</v>
      </c>
      <c r="Y1364" s="72">
        <v>0</v>
      </c>
      <c r="Z1364" s="72">
        <v>0</v>
      </c>
      <c r="AA1364" s="69"/>
      <c r="AB1364" s="69"/>
      <c r="AC1364" s="69"/>
    </row>
    <row r="1365" spans="1:29" ht="30" x14ac:dyDescent="0.25">
      <c r="A1365" s="68" t="s">
        <v>21897</v>
      </c>
      <c r="B1365" s="69" t="s">
        <v>21898</v>
      </c>
      <c r="C1365" s="69" t="s">
        <v>21899</v>
      </c>
      <c r="D1365" s="69" t="s">
        <v>4623</v>
      </c>
      <c r="E1365" s="69" t="s">
        <v>20058</v>
      </c>
      <c r="F1365" s="69" t="s">
        <v>1313</v>
      </c>
      <c r="G1365" s="69" t="s">
        <v>1729</v>
      </c>
      <c r="H1365" s="69" t="s">
        <v>962</v>
      </c>
      <c r="I1365" s="70">
        <v>38637.79</v>
      </c>
      <c r="J1365" s="69" t="s">
        <v>4591</v>
      </c>
      <c r="K1365" s="69" t="s">
        <v>21900</v>
      </c>
      <c r="L1365" s="70">
        <v>38637.79</v>
      </c>
      <c r="M1365" s="69"/>
      <c r="N1365" s="69" t="s">
        <v>21901</v>
      </c>
      <c r="O1365" s="69"/>
      <c r="P1365" s="69" t="s">
        <v>1928</v>
      </c>
      <c r="Q1365" s="69" t="s">
        <v>3173</v>
      </c>
      <c r="R1365" s="69"/>
      <c r="S1365" s="70">
        <v>38637.79</v>
      </c>
      <c r="T1365" s="70"/>
      <c r="U1365" s="69"/>
      <c r="V1365" s="69"/>
      <c r="W1365" s="69"/>
      <c r="X1365" s="69"/>
      <c r="Y1365" s="70"/>
      <c r="Z1365" s="69">
        <v>0</v>
      </c>
      <c r="AA1365" s="69" t="s">
        <v>989</v>
      </c>
      <c r="AB1365" s="69" t="s">
        <v>1144</v>
      </c>
      <c r="AC1365" s="69"/>
    </row>
    <row r="1366" spans="1:29" x14ac:dyDescent="0.25">
      <c r="A1366" s="71" t="s">
        <v>193</v>
      </c>
      <c r="B1366" s="71"/>
      <c r="C1366" s="71"/>
      <c r="D1366" s="71"/>
      <c r="E1366" s="71"/>
      <c r="F1366" s="71"/>
      <c r="G1366" s="71"/>
      <c r="H1366" s="71"/>
      <c r="I1366" s="72">
        <v>38637.79</v>
      </c>
      <c r="J1366" s="71"/>
      <c r="K1366" s="71"/>
      <c r="L1366" s="72">
        <v>38637.79</v>
      </c>
      <c r="M1366" s="72">
        <v>0</v>
      </c>
      <c r="N1366" s="71"/>
      <c r="O1366" s="71"/>
      <c r="P1366" s="71"/>
      <c r="Q1366" s="71"/>
      <c r="R1366" s="71"/>
      <c r="S1366" s="72">
        <v>38637.79</v>
      </c>
      <c r="T1366" s="72">
        <v>0</v>
      </c>
      <c r="U1366" s="71"/>
      <c r="V1366" s="71"/>
      <c r="W1366" s="71"/>
      <c r="X1366" s="72">
        <v>38637.79</v>
      </c>
      <c r="Y1366" s="72">
        <v>0</v>
      </c>
      <c r="Z1366" s="72">
        <v>0</v>
      </c>
      <c r="AA1366" s="69"/>
      <c r="AB1366" s="69"/>
      <c r="AC1366" s="69"/>
    </row>
    <row r="1367" spans="1:29" ht="30" x14ac:dyDescent="0.25">
      <c r="A1367" s="68" t="s">
        <v>21902</v>
      </c>
      <c r="B1367" s="69" t="s">
        <v>21883</v>
      </c>
      <c r="C1367" s="69" t="s">
        <v>21903</v>
      </c>
      <c r="D1367" s="69" t="s">
        <v>4813</v>
      </c>
      <c r="E1367" s="69" t="s">
        <v>20058</v>
      </c>
      <c r="F1367" s="69" t="s">
        <v>3055</v>
      </c>
      <c r="G1367" s="69" t="s">
        <v>1729</v>
      </c>
      <c r="H1367" s="69" t="s">
        <v>962</v>
      </c>
      <c r="I1367" s="70">
        <v>4750.6000000000004</v>
      </c>
      <c r="J1367" s="69" t="s">
        <v>4591</v>
      </c>
      <c r="K1367" s="69" t="s">
        <v>21904</v>
      </c>
      <c r="L1367" s="70">
        <v>4750.6000000000004</v>
      </c>
      <c r="M1367" s="69"/>
      <c r="N1367" s="69" t="s">
        <v>21905</v>
      </c>
      <c r="O1367" s="69"/>
      <c r="P1367" s="69" t="s">
        <v>1928</v>
      </c>
      <c r="Q1367" s="69" t="s">
        <v>9275</v>
      </c>
      <c r="R1367" s="69"/>
      <c r="S1367" s="70">
        <v>4750.6000000000004</v>
      </c>
      <c r="T1367" s="70"/>
      <c r="U1367" s="69"/>
      <c r="V1367" s="69"/>
      <c r="W1367" s="69"/>
      <c r="X1367" s="69"/>
      <c r="Y1367" s="70"/>
      <c r="Z1367" s="69">
        <v>0</v>
      </c>
      <c r="AA1367" s="69" t="s">
        <v>989</v>
      </c>
      <c r="AB1367" s="69" t="s">
        <v>1144</v>
      </c>
      <c r="AC1367" s="69"/>
    </row>
    <row r="1368" spans="1:29" x14ac:dyDescent="0.25">
      <c r="A1368" s="71" t="s">
        <v>193</v>
      </c>
      <c r="B1368" s="71"/>
      <c r="C1368" s="71"/>
      <c r="D1368" s="71"/>
      <c r="E1368" s="71"/>
      <c r="F1368" s="71"/>
      <c r="G1368" s="71"/>
      <c r="H1368" s="71"/>
      <c r="I1368" s="72">
        <v>4750.6000000000004</v>
      </c>
      <c r="J1368" s="71"/>
      <c r="K1368" s="71"/>
      <c r="L1368" s="72">
        <v>4750.6000000000004</v>
      </c>
      <c r="M1368" s="72">
        <v>0</v>
      </c>
      <c r="N1368" s="71"/>
      <c r="O1368" s="71"/>
      <c r="P1368" s="71"/>
      <c r="Q1368" s="71"/>
      <c r="R1368" s="71"/>
      <c r="S1368" s="72">
        <v>4750.6000000000004</v>
      </c>
      <c r="T1368" s="72">
        <v>0</v>
      </c>
      <c r="U1368" s="71"/>
      <c r="V1368" s="71"/>
      <c r="W1368" s="71"/>
      <c r="X1368" s="72">
        <v>4750.6000000000004</v>
      </c>
      <c r="Y1368" s="72">
        <v>0</v>
      </c>
      <c r="Z1368" s="72">
        <v>0</v>
      </c>
      <c r="AA1368" s="69"/>
      <c r="AB1368" s="69"/>
      <c r="AC1368" s="69"/>
    </row>
    <row r="1369" spans="1:29" ht="20" x14ac:dyDescent="0.25">
      <c r="A1369" s="68" t="s">
        <v>21906</v>
      </c>
      <c r="B1369" s="69" t="s">
        <v>21907</v>
      </c>
      <c r="C1369" s="69" t="s">
        <v>21908</v>
      </c>
      <c r="D1369" s="69" t="s">
        <v>883</v>
      </c>
      <c r="E1369" s="69" t="s">
        <v>20058</v>
      </c>
      <c r="F1369" s="69" t="s">
        <v>3055</v>
      </c>
      <c r="G1369" s="69" t="s">
        <v>1738</v>
      </c>
      <c r="H1369" s="69" t="s">
        <v>962</v>
      </c>
      <c r="I1369" s="70">
        <v>20668.400000000001</v>
      </c>
      <c r="J1369" s="69" t="s">
        <v>4591</v>
      </c>
      <c r="K1369" s="69" t="s">
        <v>21909</v>
      </c>
      <c r="L1369" s="70">
        <v>20668.400000000001</v>
      </c>
      <c r="M1369" s="69"/>
      <c r="N1369" s="69"/>
      <c r="O1369" s="69"/>
      <c r="P1369" s="69"/>
      <c r="Q1369" s="69"/>
      <c r="R1369" s="69"/>
      <c r="S1369" s="69"/>
      <c r="T1369" s="70"/>
      <c r="U1369" s="69"/>
      <c r="V1369" s="69"/>
      <c r="W1369" s="69"/>
      <c r="X1369" s="69"/>
      <c r="Y1369" s="70"/>
      <c r="Z1369" s="69">
        <v>0</v>
      </c>
      <c r="AA1369" s="69" t="s">
        <v>989</v>
      </c>
      <c r="AB1369" s="69" t="s">
        <v>1144</v>
      </c>
      <c r="AC1369" s="69"/>
    </row>
    <row r="1370" spans="1:29" x14ac:dyDescent="0.25">
      <c r="A1370" s="71" t="s">
        <v>193</v>
      </c>
      <c r="B1370" s="71"/>
      <c r="C1370" s="71"/>
      <c r="D1370" s="71"/>
      <c r="E1370" s="71"/>
      <c r="F1370" s="71"/>
      <c r="G1370" s="71"/>
      <c r="H1370" s="71"/>
      <c r="I1370" s="72">
        <v>20668.400000000001</v>
      </c>
      <c r="J1370" s="71"/>
      <c r="K1370" s="71"/>
      <c r="L1370" s="72">
        <v>20668.400000000001</v>
      </c>
      <c r="M1370" s="72">
        <v>0</v>
      </c>
      <c r="N1370" s="71"/>
      <c r="O1370" s="71"/>
      <c r="P1370" s="71"/>
      <c r="Q1370" s="71"/>
      <c r="R1370" s="71"/>
      <c r="S1370" s="72">
        <v>0</v>
      </c>
      <c r="T1370" s="72">
        <v>0</v>
      </c>
      <c r="U1370" s="71"/>
      <c r="V1370" s="71"/>
      <c r="W1370" s="71"/>
      <c r="X1370" s="72">
        <v>0</v>
      </c>
      <c r="Y1370" s="72">
        <v>0</v>
      </c>
      <c r="Z1370" s="72">
        <v>0</v>
      </c>
      <c r="AA1370" s="69"/>
      <c r="AB1370" s="69"/>
      <c r="AC1370" s="69"/>
    </row>
    <row r="1371" spans="1:29" ht="30" x14ac:dyDescent="0.25">
      <c r="A1371" s="68" t="s">
        <v>21910</v>
      </c>
      <c r="B1371" s="69" t="s">
        <v>21876</v>
      </c>
      <c r="C1371" s="69" t="s">
        <v>21911</v>
      </c>
      <c r="D1371" s="69" t="s">
        <v>4589</v>
      </c>
      <c r="E1371" s="69" t="s">
        <v>20058</v>
      </c>
      <c r="F1371" s="69" t="s">
        <v>3055</v>
      </c>
      <c r="G1371" s="69" t="s">
        <v>1789</v>
      </c>
      <c r="H1371" s="69" t="s">
        <v>962</v>
      </c>
      <c r="I1371" s="70">
        <v>19896.080000000002</v>
      </c>
      <c r="J1371" s="69" t="s">
        <v>4591</v>
      </c>
      <c r="K1371" s="69" t="s">
        <v>21912</v>
      </c>
      <c r="L1371" s="70">
        <v>19896.080000000002</v>
      </c>
      <c r="M1371" s="69"/>
      <c r="N1371" s="69"/>
      <c r="O1371" s="69"/>
      <c r="P1371" s="69"/>
      <c r="Q1371" s="69"/>
      <c r="R1371" s="69"/>
      <c r="S1371" s="69"/>
      <c r="T1371" s="70"/>
      <c r="U1371" s="69"/>
      <c r="V1371" s="69"/>
      <c r="W1371" s="69"/>
      <c r="X1371" s="69"/>
      <c r="Y1371" s="70"/>
      <c r="Z1371" s="69">
        <v>0</v>
      </c>
      <c r="AA1371" s="69" t="s">
        <v>989</v>
      </c>
      <c r="AB1371" s="69" t="s">
        <v>1144</v>
      </c>
      <c r="AC1371" s="69"/>
    </row>
    <row r="1372" spans="1:29" x14ac:dyDescent="0.25">
      <c r="A1372" s="71" t="s">
        <v>193</v>
      </c>
      <c r="B1372" s="71"/>
      <c r="C1372" s="71"/>
      <c r="D1372" s="71"/>
      <c r="E1372" s="71"/>
      <c r="F1372" s="71"/>
      <c r="G1372" s="71"/>
      <c r="H1372" s="71"/>
      <c r="I1372" s="72">
        <v>19896.080000000002</v>
      </c>
      <c r="J1372" s="71"/>
      <c r="K1372" s="71"/>
      <c r="L1372" s="72">
        <v>19896.080000000002</v>
      </c>
      <c r="M1372" s="72">
        <v>0</v>
      </c>
      <c r="N1372" s="71"/>
      <c r="O1372" s="71"/>
      <c r="P1372" s="71"/>
      <c r="Q1372" s="71"/>
      <c r="R1372" s="71"/>
      <c r="S1372" s="72">
        <v>0</v>
      </c>
      <c r="T1372" s="72">
        <v>0</v>
      </c>
      <c r="U1372" s="71"/>
      <c r="V1372" s="71"/>
      <c r="W1372" s="71"/>
      <c r="X1372" s="72">
        <v>0</v>
      </c>
      <c r="Y1372" s="72">
        <v>0</v>
      </c>
      <c r="Z1372" s="72">
        <v>0</v>
      </c>
      <c r="AA1372" s="69"/>
      <c r="AB1372" s="69"/>
      <c r="AC1372" s="69"/>
    </row>
    <row r="1373" spans="1:29" ht="20" x14ac:dyDescent="0.25">
      <c r="A1373" s="68" t="s">
        <v>21913</v>
      </c>
      <c r="B1373" s="69" t="s">
        <v>19277</v>
      </c>
      <c r="C1373" s="69" t="s">
        <v>21914</v>
      </c>
      <c r="D1373" s="69" t="s">
        <v>4611</v>
      </c>
      <c r="E1373" s="69" t="s">
        <v>21803</v>
      </c>
      <c r="F1373" s="69" t="s">
        <v>2276</v>
      </c>
      <c r="G1373" s="69" t="s">
        <v>2207</v>
      </c>
      <c r="H1373" s="69"/>
      <c r="I1373" s="70">
        <v>859.09</v>
      </c>
      <c r="J1373" s="69" t="s">
        <v>4591</v>
      </c>
      <c r="K1373" s="69"/>
      <c r="L1373" s="69"/>
      <c r="M1373" s="69"/>
      <c r="N1373" s="69"/>
      <c r="O1373" s="69"/>
      <c r="P1373" s="69"/>
      <c r="Q1373" s="69"/>
      <c r="R1373" s="69"/>
      <c r="S1373" s="69"/>
      <c r="T1373" s="69"/>
      <c r="U1373" s="69"/>
      <c r="V1373" s="69"/>
      <c r="W1373" s="69"/>
      <c r="X1373" s="69"/>
      <c r="Y1373" s="69"/>
      <c r="Z1373" s="69"/>
      <c r="AA1373" s="69" t="s">
        <v>989</v>
      </c>
      <c r="AB1373" s="69"/>
      <c r="AC1373" s="69"/>
    </row>
    <row r="1374" spans="1:29" x14ac:dyDescent="0.25">
      <c r="A1374" s="71" t="s">
        <v>193</v>
      </c>
      <c r="B1374" s="71"/>
      <c r="C1374" s="71"/>
      <c r="D1374" s="71"/>
      <c r="E1374" s="71"/>
      <c r="F1374" s="71"/>
      <c r="G1374" s="71"/>
      <c r="H1374" s="71"/>
      <c r="I1374" s="72">
        <v>859.09</v>
      </c>
      <c r="J1374" s="71"/>
      <c r="K1374" s="71"/>
      <c r="L1374" s="72">
        <v>0</v>
      </c>
      <c r="M1374" s="72">
        <v>859.09</v>
      </c>
      <c r="N1374" s="71"/>
      <c r="O1374" s="71"/>
      <c r="P1374" s="71"/>
      <c r="Q1374" s="71"/>
      <c r="R1374" s="71"/>
      <c r="S1374" s="72">
        <v>0</v>
      </c>
      <c r="T1374" s="72">
        <v>0</v>
      </c>
      <c r="U1374" s="71"/>
      <c r="V1374" s="71"/>
      <c r="W1374" s="71"/>
      <c r="X1374" s="72">
        <v>0</v>
      </c>
      <c r="Y1374" s="72">
        <v>0</v>
      </c>
      <c r="Z1374" s="72">
        <v>0</v>
      </c>
      <c r="AA1374" s="69"/>
      <c r="AB1374" s="69"/>
      <c r="AC1374" s="69"/>
    </row>
    <row r="1375" spans="1:29" ht="40" x14ac:dyDescent="0.25">
      <c r="A1375" s="68" t="s">
        <v>21915</v>
      </c>
      <c r="B1375" s="69" t="s">
        <v>21876</v>
      </c>
      <c r="C1375" s="69" t="s">
        <v>21916</v>
      </c>
      <c r="D1375" s="69" t="s">
        <v>890</v>
      </c>
      <c r="E1375" s="69" t="s">
        <v>20058</v>
      </c>
      <c r="F1375" s="69" t="s">
        <v>2276</v>
      </c>
      <c r="G1375" s="69" t="s">
        <v>1612</v>
      </c>
      <c r="H1375" s="69" t="s">
        <v>962</v>
      </c>
      <c r="I1375" s="70">
        <v>2367.6999999999998</v>
      </c>
      <c r="J1375" s="69" t="s">
        <v>4591</v>
      </c>
      <c r="K1375" s="69" t="s">
        <v>21917</v>
      </c>
      <c r="L1375" s="70">
        <v>2367.6999999999998</v>
      </c>
      <c r="M1375" s="69"/>
      <c r="N1375" s="69" t="s">
        <v>21918</v>
      </c>
      <c r="O1375" s="69"/>
      <c r="P1375" s="69" t="s">
        <v>1751</v>
      </c>
      <c r="Q1375" s="69" t="s">
        <v>9742</v>
      </c>
      <c r="R1375" s="69"/>
      <c r="S1375" s="70">
        <v>2367.6999999999998</v>
      </c>
      <c r="T1375" s="70"/>
      <c r="U1375" s="69"/>
      <c r="V1375" s="69"/>
      <c r="W1375" s="69"/>
      <c r="X1375" s="69"/>
      <c r="Y1375" s="70"/>
      <c r="Z1375" s="69">
        <v>0</v>
      </c>
      <c r="AA1375" s="69" t="s">
        <v>989</v>
      </c>
      <c r="AB1375" s="69" t="s">
        <v>1144</v>
      </c>
      <c r="AC1375" s="69"/>
    </row>
    <row r="1376" spans="1:29" x14ac:dyDescent="0.25">
      <c r="A1376" s="71" t="s">
        <v>193</v>
      </c>
      <c r="B1376" s="71"/>
      <c r="C1376" s="71"/>
      <c r="D1376" s="71"/>
      <c r="E1376" s="71"/>
      <c r="F1376" s="71"/>
      <c r="G1376" s="71"/>
      <c r="H1376" s="71"/>
      <c r="I1376" s="72">
        <v>2367.6999999999998</v>
      </c>
      <c r="J1376" s="71"/>
      <c r="K1376" s="71"/>
      <c r="L1376" s="72">
        <v>2367.6999999999998</v>
      </c>
      <c r="M1376" s="72">
        <v>0</v>
      </c>
      <c r="N1376" s="71"/>
      <c r="O1376" s="71"/>
      <c r="P1376" s="71"/>
      <c r="Q1376" s="71"/>
      <c r="R1376" s="71"/>
      <c r="S1376" s="72">
        <v>2367.6999999999998</v>
      </c>
      <c r="T1376" s="72">
        <v>0</v>
      </c>
      <c r="U1376" s="71"/>
      <c r="V1376" s="71"/>
      <c r="W1376" s="71"/>
      <c r="X1376" s="72">
        <v>2367.6999999999998</v>
      </c>
      <c r="Y1376" s="72">
        <v>0</v>
      </c>
      <c r="Z1376" s="72">
        <v>0</v>
      </c>
      <c r="AA1376" s="69"/>
      <c r="AB1376" s="69"/>
      <c r="AC1376" s="69"/>
    </row>
    <row r="1377" spans="1:29" ht="30" x14ac:dyDescent="0.25">
      <c r="A1377" s="68" t="s">
        <v>21919</v>
      </c>
      <c r="B1377" s="69" t="s">
        <v>21883</v>
      </c>
      <c r="C1377" s="69" t="s">
        <v>21920</v>
      </c>
      <c r="D1377" s="69" t="s">
        <v>4589</v>
      </c>
      <c r="E1377" s="69" t="s">
        <v>20058</v>
      </c>
      <c r="F1377" s="69" t="s">
        <v>1741</v>
      </c>
      <c r="G1377" s="69" t="s">
        <v>1129</v>
      </c>
      <c r="H1377" s="69"/>
      <c r="I1377" s="70">
        <v>6163.82</v>
      </c>
      <c r="J1377" s="69" t="s">
        <v>4591</v>
      </c>
      <c r="K1377" s="69"/>
      <c r="L1377" s="69"/>
      <c r="M1377" s="69"/>
      <c r="N1377" s="69"/>
      <c r="O1377" s="69"/>
      <c r="P1377" s="69"/>
      <c r="Q1377" s="69"/>
      <c r="R1377" s="69"/>
      <c r="S1377" s="69"/>
      <c r="T1377" s="69"/>
      <c r="U1377" s="69"/>
      <c r="V1377" s="69"/>
      <c r="W1377" s="69"/>
      <c r="X1377" s="69"/>
      <c r="Y1377" s="69"/>
      <c r="Z1377" s="69"/>
      <c r="AA1377" s="69" t="s">
        <v>989</v>
      </c>
      <c r="AB1377" s="69"/>
      <c r="AC1377" s="69"/>
    </row>
    <row r="1378" spans="1:29" x14ac:dyDescent="0.25">
      <c r="A1378" s="71" t="s">
        <v>193</v>
      </c>
      <c r="B1378" s="71"/>
      <c r="C1378" s="71"/>
      <c r="D1378" s="71"/>
      <c r="E1378" s="71"/>
      <c r="F1378" s="71"/>
      <c r="G1378" s="71"/>
      <c r="H1378" s="71"/>
      <c r="I1378" s="72">
        <v>6163.82</v>
      </c>
      <c r="J1378" s="71"/>
      <c r="K1378" s="71"/>
      <c r="L1378" s="72">
        <v>0</v>
      </c>
      <c r="M1378" s="72">
        <v>6163.82</v>
      </c>
      <c r="N1378" s="71"/>
      <c r="O1378" s="71"/>
      <c r="P1378" s="71"/>
      <c r="Q1378" s="71"/>
      <c r="R1378" s="71"/>
      <c r="S1378" s="72">
        <v>0</v>
      </c>
      <c r="T1378" s="72">
        <v>0</v>
      </c>
      <c r="U1378" s="71"/>
      <c r="V1378" s="71"/>
      <c r="W1378" s="71"/>
      <c r="X1378" s="72">
        <v>0</v>
      </c>
      <c r="Y1378" s="72">
        <v>0</v>
      </c>
      <c r="Z1378" s="72">
        <v>0</v>
      </c>
      <c r="AA1378" s="69"/>
      <c r="AB1378" s="69"/>
      <c r="AC1378" s="69"/>
    </row>
    <row r="1379" spans="1:29" ht="30" x14ac:dyDescent="0.25">
      <c r="A1379" s="68" t="s">
        <v>21921</v>
      </c>
      <c r="B1379" s="69" t="s">
        <v>21883</v>
      </c>
      <c r="C1379" s="69" t="s">
        <v>21922</v>
      </c>
      <c r="D1379" s="69" t="s">
        <v>8985</v>
      </c>
      <c r="E1379" s="69" t="s">
        <v>20058</v>
      </c>
      <c r="F1379" s="69" t="s">
        <v>1741</v>
      </c>
      <c r="G1379" s="69" t="s">
        <v>2647</v>
      </c>
      <c r="H1379" s="69" t="s">
        <v>962</v>
      </c>
      <c r="I1379" s="70">
        <v>9674</v>
      </c>
      <c r="J1379" s="69" t="s">
        <v>4591</v>
      </c>
      <c r="K1379" s="69" t="s">
        <v>21923</v>
      </c>
      <c r="L1379" s="70">
        <v>9674</v>
      </c>
      <c r="M1379" s="69"/>
      <c r="N1379" s="69"/>
      <c r="O1379" s="69"/>
      <c r="P1379" s="69"/>
      <c r="Q1379" s="69"/>
      <c r="R1379" s="69"/>
      <c r="S1379" s="69"/>
      <c r="T1379" s="70"/>
      <c r="U1379" s="69"/>
      <c r="V1379" s="69"/>
      <c r="W1379" s="69"/>
      <c r="X1379" s="69"/>
      <c r="Y1379" s="70"/>
      <c r="Z1379" s="69">
        <v>0</v>
      </c>
      <c r="AA1379" s="69" t="s">
        <v>989</v>
      </c>
      <c r="AB1379" s="69" t="s">
        <v>1144</v>
      </c>
      <c r="AC1379" s="69"/>
    </row>
    <row r="1380" spans="1:29" x14ac:dyDescent="0.25">
      <c r="A1380" s="71" t="s">
        <v>193</v>
      </c>
      <c r="B1380" s="71"/>
      <c r="C1380" s="71"/>
      <c r="D1380" s="71"/>
      <c r="E1380" s="71"/>
      <c r="F1380" s="71"/>
      <c r="G1380" s="71"/>
      <c r="H1380" s="71"/>
      <c r="I1380" s="72">
        <v>9674</v>
      </c>
      <c r="J1380" s="71"/>
      <c r="K1380" s="71"/>
      <c r="L1380" s="72">
        <v>9674</v>
      </c>
      <c r="M1380" s="72">
        <v>0</v>
      </c>
      <c r="N1380" s="71"/>
      <c r="O1380" s="71"/>
      <c r="P1380" s="71"/>
      <c r="Q1380" s="71"/>
      <c r="R1380" s="71"/>
      <c r="S1380" s="72">
        <v>0</v>
      </c>
      <c r="T1380" s="72">
        <v>0</v>
      </c>
      <c r="U1380" s="71"/>
      <c r="V1380" s="71"/>
      <c r="W1380" s="71"/>
      <c r="X1380" s="72">
        <v>0</v>
      </c>
      <c r="Y1380" s="72">
        <v>0</v>
      </c>
      <c r="Z1380" s="72">
        <v>0</v>
      </c>
      <c r="AA1380" s="69"/>
      <c r="AB1380" s="69"/>
      <c r="AC1380" s="69"/>
    </row>
    <row r="1381" spans="1:29" ht="30" x14ac:dyDescent="0.25">
      <c r="A1381" s="68" t="s">
        <v>21924</v>
      </c>
      <c r="B1381" s="69" t="s">
        <v>21876</v>
      </c>
      <c r="C1381" s="69" t="s">
        <v>21925</v>
      </c>
      <c r="D1381" s="69" t="s">
        <v>5524</v>
      </c>
      <c r="E1381" s="69" t="s">
        <v>20058</v>
      </c>
      <c r="F1381" s="69" t="s">
        <v>1097</v>
      </c>
      <c r="G1381" s="69" t="s">
        <v>11707</v>
      </c>
      <c r="H1381" s="69" t="s">
        <v>962</v>
      </c>
      <c r="I1381" s="70">
        <v>2250</v>
      </c>
      <c r="J1381" s="69" t="s">
        <v>4591</v>
      </c>
      <c r="K1381" s="69" t="s">
        <v>21926</v>
      </c>
      <c r="L1381" s="70">
        <v>2250</v>
      </c>
      <c r="M1381" s="69"/>
      <c r="N1381" s="69" t="s">
        <v>21927</v>
      </c>
      <c r="O1381" s="69"/>
      <c r="P1381" s="69" t="s">
        <v>1547</v>
      </c>
      <c r="Q1381" s="69" t="s">
        <v>2321</v>
      </c>
      <c r="R1381" s="69"/>
      <c r="S1381" s="70">
        <v>2250</v>
      </c>
      <c r="T1381" s="70"/>
      <c r="U1381" s="69"/>
      <c r="V1381" s="69"/>
      <c r="W1381" s="69"/>
      <c r="X1381" s="69"/>
      <c r="Y1381" s="70"/>
      <c r="Z1381" s="69">
        <v>0</v>
      </c>
      <c r="AA1381" s="69" t="s">
        <v>989</v>
      </c>
      <c r="AB1381" s="69" t="s">
        <v>1144</v>
      </c>
      <c r="AC1381" s="69"/>
    </row>
    <row r="1382" spans="1:29" x14ac:dyDescent="0.25">
      <c r="A1382" s="71" t="s">
        <v>193</v>
      </c>
      <c r="B1382" s="71"/>
      <c r="C1382" s="71"/>
      <c r="D1382" s="71"/>
      <c r="E1382" s="71"/>
      <c r="F1382" s="71"/>
      <c r="G1382" s="71"/>
      <c r="H1382" s="71"/>
      <c r="I1382" s="72">
        <v>2250</v>
      </c>
      <c r="J1382" s="71"/>
      <c r="K1382" s="71"/>
      <c r="L1382" s="72">
        <v>2250</v>
      </c>
      <c r="M1382" s="72">
        <v>0</v>
      </c>
      <c r="N1382" s="71"/>
      <c r="O1382" s="71"/>
      <c r="P1382" s="71"/>
      <c r="Q1382" s="71"/>
      <c r="R1382" s="71"/>
      <c r="S1382" s="72">
        <v>2250</v>
      </c>
      <c r="T1382" s="72">
        <v>0</v>
      </c>
      <c r="U1382" s="71"/>
      <c r="V1382" s="71"/>
      <c r="W1382" s="71"/>
      <c r="X1382" s="72">
        <v>2250</v>
      </c>
      <c r="Y1382" s="72">
        <v>0</v>
      </c>
      <c r="Z1382" s="72">
        <v>0</v>
      </c>
      <c r="AA1382" s="69"/>
      <c r="AB1382" s="69"/>
      <c r="AC1382" s="69"/>
    </row>
    <row r="1383" spans="1:29" ht="20" x14ac:dyDescent="0.25">
      <c r="A1383" s="68" t="s">
        <v>21928</v>
      </c>
      <c r="B1383" s="69" t="s">
        <v>21907</v>
      </c>
      <c r="C1383" s="69" t="s">
        <v>21929</v>
      </c>
      <c r="D1383" s="69" t="s">
        <v>883</v>
      </c>
      <c r="E1383" s="69" t="s">
        <v>20058</v>
      </c>
      <c r="F1383" s="69" t="s">
        <v>1661</v>
      </c>
      <c r="G1383" s="69" t="s">
        <v>4000</v>
      </c>
      <c r="H1383" s="69" t="s">
        <v>962</v>
      </c>
      <c r="I1383" s="70">
        <v>4224.45</v>
      </c>
      <c r="J1383" s="69" t="s">
        <v>4591</v>
      </c>
      <c r="K1383" s="69" t="s">
        <v>21930</v>
      </c>
      <c r="L1383" s="70">
        <v>4224.45</v>
      </c>
      <c r="M1383" s="69"/>
      <c r="N1383" s="69"/>
      <c r="O1383" s="69"/>
      <c r="P1383" s="69"/>
      <c r="Q1383" s="69"/>
      <c r="R1383" s="69"/>
      <c r="S1383" s="69"/>
      <c r="T1383" s="70"/>
      <c r="U1383" s="69"/>
      <c r="V1383" s="69"/>
      <c r="W1383" s="69"/>
      <c r="X1383" s="69"/>
      <c r="Y1383" s="70"/>
      <c r="Z1383" s="69">
        <v>0</v>
      </c>
      <c r="AA1383" s="69" t="s">
        <v>989</v>
      </c>
      <c r="AB1383" s="69" t="s">
        <v>1144</v>
      </c>
      <c r="AC1383" s="69"/>
    </row>
    <row r="1384" spans="1:29" x14ac:dyDescent="0.25">
      <c r="A1384" s="71" t="s">
        <v>193</v>
      </c>
      <c r="B1384" s="71"/>
      <c r="C1384" s="71"/>
      <c r="D1384" s="71"/>
      <c r="E1384" s="71"/>
      <c r="F1384" s="71"/>
      <c r="G1384" s="71"/>
      <c r="H1384" s="71"/>
      <c r="I1384" s="72">
        <v>4224.45</v>
      </c>
      <c r="J1384" s="71"/>
      <c r="K1384" s="71"/>
      <c r="L1384" s="72">
        <v>4224.45</v>
      </c>
      <c r="M1384" s="72">
        <v>0</v>
      </c>
      <c r="N1384" s="71"/>
      <c r="O1384" s="71"/>
      <c r="P1384" s="71"/>
      <c r="Q1384" s="71"/>
      <c r="R1384" s="71"/>
      <c r="S1384" s="72">
        <v>0</v>
      </c>
      <c r="T1384" s="72">
        <v>0</v>
      </c>
      <c r="U1384" s="71"/>
      <c r="V1384" s="71"/>
      <c r="W1384" s="71"/>
      <c r="X1384" s="72">
        <v>0</v>
      </c>
      <c r="Y1384" s="72">
        <v>0</v>
      </c>
      <c r="Z1384" s="72">
        <v>0</v>
      </c>
      <c r="AA1384" s="69"/>
      <c r="AB1384" s="69"/>
      <c r="AC1384" s="69"/>
    </row>
    <row r="1385" spans="1:29" ht="30" x14ac:dyDescent="0.25">
      <c r="A1385" s="68" t="s">
        <v>21931</v>
      </c>
      <c r="B1385" s="69" t="s">
        <v>21876</v>
      </c>
      <c r="C1385" s="69" t="s">
        <v>21932</v>
      </c>
      <c r="D1385" s="69" t="s">
        <v>4623</v>
      </c>
      <c r="E1385" s="69" t="s">
        <v>20058</v>
      </c>
      <c r="F1385" s="69" t="s">
        <v>1661</v>
      </c>
      <c r="G1385" s="69" t="s">
        <v>1129</v>
      </c>
      <c r="H1385" s="69" t="s">
        <v>962</v>
      </c>
      <c r="I1385" s="70">
        <v>793.33</v>
      </c>
      <c r="J1385" s="69" t="s">
        <v>4591</v>
      </c>
      <c r="K1385" s="69" t="s">
        <v>21933</v>
      </c>
      <c r="L1385" s="70">
        <v>793.33</v>
      </c>
      <c r="M1385" s="69"/>
      <c r="N1385" s="69"/>
      <c r="O1385" s="69"/>
      <c r="P1385" s="69"/>
      <c r="Q1385" s="69"/>
      <c r="R1385" s="69"/>
      <c r="S1385" s="69"/>
      <c r="T1385" s="70"/>
      <c r="U1385" s="69"/>
      <c r="V1385" s="69"/>
      <c r="W1385" s="69"/>
      <c r="X1385" s="69"/>
      <c r="Y1385" s="70"/>
      <c r="Z1385" s="69">
        <v>0</v>
      </c>
      <c r="AA1385" s="69" t="s">
        <v>989</v>
      </c>
      <c r="AB1385" s="69" t="s">
        <v>1144</v>
      </c>
      <c r="AC1385" s="69"/>
    </row>
    <row r="1386" spans="1:29" x14ac:dyDescent="0.25">
      <c r="A1386" s="71" t="s">
        <v>193</v>
      </c>
      <c r="B1386" s="71"/>
      <c r="C1386" s="71"/>
      <c r="D1386" s="71"/>
      <c r="E1386" s="71"/>
      <c r="F1386" s="71"/>
      <c r="G1386" s="71"/>
      <c r="H1386" s="71"/>
      <c r="I1386" s="72">
        <v>793.33</v>
      </c>
      <c r="J1386" s="71"/>
      <c r="K1386" s="71"/>
      <c r="L1386" s="72">
        <v>793.33</v>
      </c>
      <c r="M1386" s="72">
        <v>0</v>
      </c>
      <c r="N1386" s="71"/>
      <c r="O1386" s="71"/>
      <c r="P1386" s="71"/>
      <c r="Q1386" s="71"/>
      <c r="R1386" s="71"/>
      <c r="S1386" s="72">
        <v>0</v>
      </c>
      <c r="T1386" s="72">
        <v>0</v>
      </c>
      <c r="U1386" s="71"/>
      <c r="V1386" s="71"/>
      <c r="W1386" s="71"/>
      <c r="X1386" s="72">
        <v>0</v>
      </c>
      <c r="Y1386" s="72">
        <v>0</v>
      </c>
      <c r="Z1386" s="72">
        <v>0</v>
      </c>
      <c r="AA1386" s="69"/>
      <c r="AB1386" s="69"/>
      <c r="AC1386" s="69"/>
    </row>
    <row r="1387" spans="1:29" ht="20" x14ac:dyDescent="0.25">
      <c r="A1387" s="68" t="s">
        <v>21934</v>
      </c>
      <c r="B1387" s="69" t="s">
        <v>19266</v>
      </c>
      <c r="C1387" s="69" t="s">
        <v>21935</v>
      </c>
      <c r="D1387" s="69" t="s">
        <v>883</v>
      </c>
      <c r="E1387" s="69" t="s">
        <v>21803</v>
      </c>
      <c r="F1387" s="69" t="s">
        <v>1661</v>
      </c>
      <c r="G1387" s="69" t="s">
        <v>4000</v>
      </c>
      <c r="H1387" s="69" t="s">
        <v>962</v>
      </c>
      <c r="I1387" s="70">
        <v>200.01</v>
      </c>
      <c r="J1387" s="69" t="s">
        <v>4591</v>
      </c>
      <c r="K1387" s="69" t="s">
        <v>21936</v>
      </c>
      <c r="L1387" s="70">
        <v>200.01</v>
      </c>
      <c r="M1387" s="69"/>
      <c r="N1387" s="69" t="s">
        <v>21937</v>
      </c>
      <c r="O1387" s="69"/>
      <c r="P1387" s="69" t="s">
        <v>1217</v>
      </c>
      <c r="Q1387" s="69" t="s">
        <v>3194</v>
      </c>
      <c r="R1387" s="69"/>
      <c r="S1387" s="70">
        <v>200.01</v>
      </c>
      <c r="T1387" s="70"/>
      <c r="U1387" s="69"/>
      <c r="V1387" s="69"/>
      <c r="W1387" s="69"/>
      <c r="X1387" s="69"/>
      <c r="Y1387" s="70"/>
      <c r="Z1387" s="69">
        <v>0</v>
      </c>
      <c r="AA1387" s="69" t="s">
        <v>989</v>
      </c>
      <c r="AB1387" s="69" t="s">
        <v>1144</v>
      </c>
      <c r="AC1387" s="69"/>
    </row>
    <row r="1388" spans="1:29" x14ac:dyDescent="0.25">
      <c r="A1388" s="71" t="s">
        <v>193</v>
      </c>
      <c r="B1388" s="71"/>
      <c r="C1388" s="71"/>
      <c r="D1388" s="71"/>
      <c r="E1388" s="71"/>
      <c r="F1388" s="71"/>
      <c r="G1388" s="71"/>
      <c r="H1388" s="71"/>
      <c r="I1388" s="72">
        <v>200.01</v>
      </c>
      <c r="J1388" s="71"/>
      <c r="K1388" s="71"/>
      <c r="L1388" s="72">
        <v>200.01</v>
      </c>
      <c r="M1388" s="72">
        <v>0</v>
      </c>
      <c r="N1388" s="71"/>
      <c r="O1388" s="71"/>
      <c r="P1388" s="71"/>
      <c r="Q1388" s="71"/>
      <c r="R1388" s="71"/>
      <c r="S1388" s="72">
        <v>200.01</v>
      </c>
      <c r="T1388" s="72">
        <v>0</v>
      </c>
      <c r="U1388" s="71"/>
      <c r="V1388" s="71"/>
      <c r="W1388" s="71"/>
      <c r="X1388" s="72">
        <v>200.01</v>
      </c>
      <c r="Y1388" s="72">
        <v>0</v>
      </c>
      <c r="Z1388" s="72">
        <v>0</v>
      </c>
      <c r="AA1388" s="69"/>
      <c r="AB1388" s="69"/>
      <c r="AC1388" s="69"/>
    </row>
    <row r="1389" spans="1:29" ht="30" x14ac:dyDescent="0.25">
      <c r="A1389" s="68" t="s">
        <v>21938</v>
      </c>
      <c r="B1389" s="69" t="s">
        <v>21093</v>
      </c>
      <c r="C1389" s="69" t="s">
        <v>21939</v>
      </c>
      <c r="D1389" s="69" t="s">
        <v>4589</v>
      </c>
      <c r="E1389" s="69"/>
      <c r="F1389" s="69" t="s">
        <v>1709</v>
      </c>
      <c r="G1389" s="69" t="s">
        <v>3099</v>
      </c>
      <c r="H1389" s="69" t="s">
        <v>962</v>
      </c>
      <c r="I1389" s="70">
        <v>3856</v>
      </c>
      <c r="J1389" s="69" t="s">
        <v>4591</v>
      </c>
      <c r="K1389" s="69" t="s">
        <v>21940</v>
      </c>
      <c r="L1389" s="70">
        <v>3856</v>
      </c>
      <c r="M1389" s="69"/>
      <c r="N1389" s="69"/>
      <c r="O1389" s="69"/>
      <c r="P1389" s="69"/>
      <c r="Q1389" s="69"/>
      <c r="R1389" s="69"/>
      <c r="S1389" s="69"/>
      <c r="T1389" s="70"/>
      <c r="U1389" s="69"/>
      <c r="V1389" s="69"/>
      <c r="W1389" s="69"/>
      <c r="X1389" s="69"/>
      <c r="Y1389" s="70"/>
      <c r="Z1389" s="69">
        <v>0</v>
      </c>
      <c r="AA1389" s="69" t="s">
        <v>989</v>
      </c>
      <c r="AB1389" s="69" t="s">
        <v>1144</v>
      </c>
      <c r="AC1389" s="69"/>
    </row>
    <row r="1390" spans="1:29" x14ac:dyDescent="0.25">
      <c r="A1390" s="71" t="s">
        <v>193</v>
      </c>
      <c r="B1390" s="71"/>
      <c r="C1390" s="71"/>
      <c r="D1390" s="71"/>
      <c r="E1390" s="71"/>
      <c r="F1390" s="71"/>
      <c r="G1390" s="71"/>
      <c r="H1390" s="71"/>
      <c r="I1390" s="72">
        <v>3856</v>
      </c>
      <c r="J1390" s="71"/>
      <c r="K1390" s="71"/>
      <c r="L1390" s="72">
        <v>3856</v>
      </c>
      <c r="M1390" s="72">
        <v>0</v>
      </c>
      <c r="N1390" s="71"/>
      <c r="O1390" s="71"/>
      <c r="P1390" s="71"/>
      <c r="Q1390" s="71"/>
      <c r="R1390" s="71"/>
      <c r="S1390" s="72">
        <v>0</v>
      </c>
      <c r="T1390" s="72">
        <v>0</v>
      </c>
      <c r="U1390" s="71"/>
      <c r="V1390" s="71"/>
      <c r="W1390" s="71"/>
      <c r="X1390" s="72">
        <v>0</v>
      </c>
      <c r="Y1390" s="72">
        <v>0</v>
      </c>
      <c r="Z1390" s="72">
        <v>0</v>
      </c>
      <c r="AA1390" s="69"/>
      <c r="AB1390" s="69"/>
      <c r="AC1390" s="69"/>
    </row>
    <row r="1391" spans="1:29" ht="30" x14ac:dyDescent="0.25">
      <c r="A1391" s="68" t="s">
        <v>21941</v>
      </c>
      <c r="B1391" s="69" t="s">
        <v>21883</v>
      </c>
      <c r="C1391" s="69" t="s">
        <v>21942</v>
      </c>
      <c r="D1391" s="69" t="s">
        <v>5524</v>
      </c>
      <c r="E1391" s="69" t="s">
        <v>20058</v>
      </c>
      <c r="F1391" s="69" t="s">
        <v>1709</v>
      </c>
      <c r="G1391" s="69" t="s">
        <v>1474</v>
      </c>
      <c r="H1391" s="69" t="s">
        <v>962</v>
      </c>
      <c r="I1391" s="70">
        <v>7784</v>
      </c>
      <c r="J1391" s="69" t="s">
        <v>4591</v>
      </c>
      <c r="K1391" s="69" t="s">
        <v>21943</v>
      </c>
      <c r="L1391" s="70">
        <v>7784</v>
      </c>
      <c r="M1391" s="69"/>
      <c r="N1391" s="69"/>
      <c r="O1391" s="69"/>
      <c r="P1391" s="69"/>
      <c r="Q1391" s="69"/>
      <c r="R1391" s="69"/>
      <c r="S1391" s="69"/>
      <c r="T1391" s="70"/>
      <c r="U1391" s="69"/>
      <c r="V1391" s="69"/>
      <c r="W1391" s="69"/>
      <c r="X1391" s="69"/>
      <c r="Y1391" s="70"/>
      <c r="Z1391" s="69">
        <v>0</v>
      </c>
      <c r="AA1391" s="69" t="s">
        <v>989</v>
      </c>
      <c r="AB1391" s="69" t="s">
        <v>1144</v>
      </c>
      <c r="AC1391" s="69"/>
    </row>
    <row r="1392" spans="1:29" x14ac:dyDescent="0.25">
      <c r="A1392" s="71" t="s">
        <v>193</v>
      </c>
      <c r="B1392" s="71"/>
      <c r="C1392" s="71"/>
      <c r="D1392" s="71"/>
      <c r="E1392" s="71"/>
      <c r="F1392" s="71"/>
      <c r="G1392" s="71"/>
      <c r="H1392" s="71"/>
      <c r="I1392" s="72">
        <v>7784</v>
      </c>
      <c r="J1392" s="71"/>
      <c r="K1392" s="71"/>
      <c r="L1392" s="72">
        <v>7784</v>
      </c>
      <c r="M1392" s="72">
        <v>0</v>
      </c>
      <c r="N1392" s="71"/>
      <c r="O1392" s="71"/>
      <c r="P1392" s="71"/>
      <c r="Q1392" s="71"/>
      <c r="R1392" s="71"/>
      <c r="S1392" s="72">
        <v>0</v>
      </c>
      <c r="T1392" s="72">
        <v>0</v>
      </c>
      <c r="U1392" s="71"/>
      <c r="V1392" s="71"/>
      <c r="W1392" s="71"/>
      <c r="X1392" s="72">
        <v>0</v>
      </c>
      <c r="Y1392" s="72">
        <v>0</v>
      </c>
      <c r="Z1392" s="72">
        <v>0</v>
      </c>
      <c r="AA1392" s="69"/>
      <c r="AB1392" s="69"/>
      <c r="AC1392" s="69"/>
    </row>
    <row r="1393" spans="1:29" ht="40" x14ac:dyDescent="0.25">
      <c r="A1393" s="68" t="s">
        <v>21944</v>
      </c>
      <c r="B1393" s="69" t="s">
        <v>21093</v>
      </c>
      <c r="C1393" s="69" t="s">
        <v>21945</v>
      </c>
      <c r="D1393" s="69" t="s">
        <v>890</v>
      </c>
      <c r="E1393" s="69" t="s">
        <v>20058</v>
      </c>
      <c r="F1393" s="69" t="s">
        <v>1709</v>
      </c>
      <c r="G1393" s="69" t="s">
        <v>1916</v>
      </c>
      <c r="H1393" s="69" t="s">
        <v>962</v>
      </c>
      <c r="I1393" s="70">
        <v>2250</v>
      </c>
      <c r="J1393" s="69" t="s">
        <v>4591</v>
      </c>
      <c r="K1393" s="69" t="s">
        <v>21946</v>
      </c>
      <c r="L1393" s="70">
        <v>2250</v>
      </c>
      <c r="M1393" s="69"/>
      <c r="N1393" s="69"/>
      <c r="O1393" s="69"/>
      <c r="P1393" s="69"/>
      <c r="Q1393" s="69"/>
      <c r="R1393" s="69"/>
      <c r="S1393" s="69"/>
      <c r="T1393" s="70"/>
      <c r="U1393" s="69"/>
      <c r="V1393" s="69"/>
      <c r="W1393" s="69"/>
      <c r="X1393" s="69"/>
      <c r="Y1393" s="70"/>
      <c r="Z1393" s="69">
        <v>0</v>
      </c>
      <c r="AA1393" s="69" t="s">
        <v>989</v>
      </c>
      <c r="AB1393" s="69" t="s">
        <v>1144</v>
      </c>
      <c r="AC1393" s="69"/>
    </row>
    <row r="1394" spans="1:29" x14ac:dyDescent="0.25">
      <c r="A1394" s="71" t="s">
        <v>193</v>
      </c>
      <c r="B1394" s="71"/>
      <c r="C1394" s="71"/>
      <c r="D1394" s="71"/>
      <c r="E1394" s="71"/>
      <c r="F1394" s="71"/>
      <c r="G1394" s="71"/>
      <c r="H1394" s="71"/>
      <c r="I1394" s="72">
        <v>2250</v>
      </c>
      <c r="J1394" s="71"/>
      <c r="K1394" s="71"/>
      <c r="L1394" s="72">
        <v>2250</v>
      </c>
      <c r="M1394" s="72">
        <v>0</v>
      </c>
      <c r="N1394" s="71"/>
      <c r="O1394" s="71"/>
      <c r="P1394" s="71"/>
      <c r="Q1394" s="71"/>
      <c r="R1394" s="71"/>
      <c r="S1394" s="72">
        <v>0</v>
      </c>
      <c r="T1394" s="72">
        <v>0</v>
      </c>
      <c r="U1394" s="71"/>
      <c r="V1394" s="71"/>
      <c r="W1394" s="71"/>
      <c r="X1394" s="72">
        <v>0</v>
      </c>
      <c r="Y1394" s="72">
        <v>0</v>
      </c>
      <c r="Z1394" s="72">
        <v>0</v>
      </c>
      <c r="AA1394" s="69"/>
      <c r="AB1394" s="69"/>
      <c r="AC1394" s="69"/>
    </row>
    <row r="1395" spans="1:29" ht="20" x14ac:dyDescent="0.25">
      <c r="A1395" s="68" t="s">
        <v>21947</v>
      </c>
      <c r="B1395" s="69" t="s">
        <v>21093</v>
      </c>
      <c r="C1395" s="69" t="s">
        <v>21948</v>
      </c>
      <c r="D1395" s="69" t="s">
        <v>883</v>
      </c>
      <c r="E1395" s="69" t="s">
        <v>20058</v>
      </c>
      <c r="F1395" s="69" t="s">
        <v>1307</v>
      </c>
      <c r="G1395" s="69" t="s">
        <v>1217</v>
      </c>
      <c r="H1395" s="69"/>
      <c r="I1395" s="70">
        <v>1626</v>
      </c>
      <c r="J1395" s="69" t="s">
        <v>4591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69"/>
      <c r="V1395" s="69"/>
      <c r="W1395" s="69"/>
      <c r="X1395" s="69"/>
      <c r="Y1395" s="69"/>
      <c r="Z1395" s="69"/>
      <c r="AA1395" s="69" t="s">
        <v>989</v>
      </c>
      <c r="AB1395" s="69"/>
      <c r="AC1395" s="69"/>
    </row>
    <row r="1396" spans="1:29" x14ac:dyDescent="0.25">
      <c r="A1396" s="71" t="s">
        <v>193</v>
      </c>
      <c r="B1396" s="71"/>
      <c r="C1396" s="71"/>
      <c r="D1396" s="71"/>
      <c r="E1396" s="71"/>
      <c r="F1396" s="71"/>
      <c r="G1396" s="71"/>
      <c r="H1396" s="71"/>
      <c r="I1396" s="72">
        <v>1626</v>
      </c>
      <c r="J1396" s="71"/>
      <c r="K1396" s="71"/>
      <c r="L1396" s="72">
        <v>0</v>
      </c>
      <c r="M1396" s="72">
        <v>1626</v>
      </c>
      <c r="N1396" s="71"/>
      <c r="O1396" s="71"/>
      <c r="P1396" s="71"/>
      <c r="Q1396" s="71"/>
      <c r="R1396" s="71"/>
      <c r="S1396" s="72">
        <v>0</v>
      </c>
      <c r="T1396" s="72">
        <v>0</v>
      </c>
      <c r="U1396" s="71"/>
      <c r="V1396" s="71"/>
      <c r="W1396" s="71"/>
      <c r="X1396" s="72">
        <v>0</v>
      </c>
      <c r="Y1396" s="72">
        <v>0</v>
      </c>
      <c r="Z1396" s="72">
        <v>0</v>
      </c>
      <c r="AA1396" s="69"/>
      <c r="AB1396" s="69"/>
      <c r="AC1396" s="69"/>
    </row>
    <row r="1397" spans="1:29" ht="20" x14ac:dyDescent="0.25">
      <c r="A1397" s="68" t="s">
        <v>21949</v>
      </c>
      <c r="B1397" s="69" t="s">
        <v>19557</v>
      </c>
      <c r="C1397" s="69" t="s">
        <v>21950</v>
      </c>
      <c r="D1397" s="69" t="s">
        <v>4611</v>
      </c>
      <c r="E1397" s="69" t="s">
        <v>21803</v>
      </c>
      <c r="F1397" s="69" t="s">
        <v>1211</v>
      </c>
      <c r="G1397" s="69" t="s">
        <v>1916</v>
      </c>
      <c r="H1397" s="69" t="s">
        <v>962</v>
      </c>
      <c r="I1397" s="70">
        <v>2414.4899999999998</v>
      </c>
      <c r="J1397" s="69" t="s">
        <v>4591</v>
      </c>
      <c r="K1397" s="69" t="s">
        <v>21951</v>
      </c>
      <c r="L1397" s="70">
        <v>2414.4899999999998</v>
      </c>
      <c r="M1397" s="69"/>
      <c r="N1397" s="69"/>
      <c r="O1397" s="69"/>
      <c r="P1397" s="69"/>
      <c r="Q1397" s="69"/>
      <c r="R1397" s="69"/>
      <c r="S1397" s="69"/>
      <c r="T1397" s="70"/>
      <c r="U1397" s="69"/>
      <c r="V1397" s="69"/>
      <c r="W1397" s="69"/>
      <c r="X1397" s="69"/>
      <c r="Y1397" s="70"/>
      <c r="Z1397" s="69">
        <v>0</v>
      </c>
      <c r="AA1397" s="69" t="s">
        <v>989</v>
      </c>
      <c r="AB1397" s="69" t="s">
        <v>1144</v>
      </c>
      <c r="AC1397" s="69"/>
    </row>
    <row r="1398" spans="1:29" x14ac:dyDescent="0.25">
      <c r="A1398" s="71" t="s">
        <v>193</v>
      </c>
      <c r="B1398" s="71"/>
      <c r="C1398" s="71"/>
      <c r="D1398" s="71"/>
      <c r="E1398" s="71"/>
      <c r="F1398" s="71"/>
      <c r="G1398" s="71"/>
      <c r="H1398" s="71"/>
      <c r="I1398" s="72">
        <v>2414.4899999999998</v>
      </c>
      <c r="J1398" s="71"/>
      <c r="K1398" s="71"/>
      <c r="L1398" s="72">
        <v>2414.4899999999998</v>
      </c>
      <c r="M1398" s="72">
        <v>0</v>
      </c>
      <c r="N1398" s="71"/>
      <c r="O1398" s="71"/>
      <c r="P1398" s="71"/>
      <c r="Q1398" s="71"/>
      <c r="R1398" s="71"/>
      <c r="S1398" s="72">
        <v>0</v>
      </c>
      <c r="T1398" s="72">
        <v>0</v>
      </c>
      <c r="U1398" s="71"/>
      <c r="V1398" s="71"/>
      <c r="W1398" s="71"/>
      <c r="X1398" s="72">
        <v>0</v>
      </c>
      <c r="Y1398" s="72">
        <v>0</v>
      </c>
      <c r="Z1398" s="72">
        <v>0</v>
      </c>
      <c r="AA1398" s="69"/>
      <c r="AB1398" s="69"/>
      <c r="AC1398" s="69"/>
    </row>
    <row r="1399" spans="1:29" ht="30" x14ac:dyDescent="0.25">
      <c r="A1399" s="68" t="s">
        <v>21952</v>
      </c>
      <c r="B1399" s="69" t="s">
        <v>21953</v>
      </c>
      <c r="C1399" s="69" t="s">
        <v>21954</v>
      </c>
      <c r="D1399" s="69" t="s">
        <v>4623</v>
      </c>
      <c r="E1399" s="69" t="s">
        <v>21955</v>
      </c>
      <c r="F1399" s="69" t="s">
        <v>1738</v>
      </c>
      <c r="G1399" s="69" t="s">
        <v>1751</v>
      </c>
      <c r="H1399" s="69" t="s">
        <v>962</v>
      </c>
      <c r="I1399" s="70">
        <v>9165.7099999999991</v>
      </c>
      <c r="J1399" s="69" t="s">
        <v>4591</v>
      </c>
      <c r="K1399" s="69" t="s">
        <v>21956</v>
      </c>
      <c r="L1399" s="70">
        <v>9165.7099999999991</v>
      </c>
      <c r="M1399" s="69"/>
      <c r="N1399" s="69" t="s">
        <v>21957</v>
      </c>
      <c r="O1399" s="69"/>
      <c r="P1399" s="69" t="s">
        <v>1547</v>
      </c>
      <c r="Q1399" s="69" t="s">
        <v>2371</v>
      </c>
      <c r="R1399" s="69"/>
      <c r="S1399" s="70">
        <v>9165.7099999999991</v>
      </c>
      <c r="T1399" s="70"/>
      <c r="U1399" s="69"/>
      <c r="V1399" s="69"/>
      <c r="W1399" s="69"/>
      <c r="X1399" s="69"/>
      <c r="Y1399" s="70"/>
      <c r="Z1399" s="69">
        <v>0</v>
      </c>
      <c r="AA1399" s="69" t="s">
        <v>989</v>
      </c>
      <c r="AB1399" s="69" t="s">
        <v>1144</v>
      </c>
      <c r="AC1399" s="69"/>
    </row>
    <row r="1400" spans="1:29" x14ac:dyDescent="0.25">
      <c r="A1400" s="71" t="s">
        <v>193</v>
      </c>
      <c r="B1400" s="71"/>
      <c r="C1400" s="71"/>
      <c r="D1400" s="71"/>
      <c r="E1400" s="71"/>
      <c r="F1400" s="71"/>
      <c r="G1400" s="71"/>
      <c r="H1400" s="71"/>
      <c r="I1400" s="72">
        <v>9165.7099999999991</v>
      </c>
      <c r="J1400" s="71"/>
      <c r="K1400" s="71"/>
      <c r="L1400" s="72">
        <v>9165.7099999999991</v>
      </c>
      <c r="M1400" s="72">
        <v>0</v>
      </c>
      <c r="N1400" s="71"/>
      <c r="O1400" s="71"/>
      <c r="P1400" s="71"/>
      <c r="Q1400" s="71"/>
      <c r="R1400" s="71"/>
      <c r="S1400" s="72">
        <v>9165.7099999999991</v>
      </c>
      <c r="T1400" s="72">
        <v>0</v>
      </c>
      <c r="U1400" s="71"/>
      <c r="V1400" s="71"/>
      <c r="W1400" s="71"/>
      <c r="X1400" s="72">
        <v>9165.7099999999991</v>
      </c>
      <c r="Y1400" s="72">
        <v>0</v>
      </c>
      <c r="Z1400" s="72">
        <v>0</v>
      </c>
      <c r="AA1400" s="69"/>
      <c r="AB1400" s="69"/>
      <c r="AC1400" s="69"/>
    </row>
    <row r="1401" spans="1:29" ht="30" x14ac:dyDescent="0.25">
      <c r="A1401" s="68" t="s">
        <v>21958</v>
      </c>
      <c r="B1401" s="69" t="s">
        <v>21959</v>
      </c>
      <c r="C1401" s="69" t="s">
        <v>21960</v>
      </c>
      <c r="D1401" s="69" t="s">
        <v>1885</v>
      </c>
      <c r="E1401" s="69" t="s">
        <v>21955</v>
      </c>
      <c r="F1401" s="69" t="s">
        <v>3002</v>
      </c>
      <c r="G1401" s="69" t="s">
        <v>3474</v>
      </c>
      <c r="H1401" s="69"/>
      <c r="I1401" s="70">
        <v>2844</v>
      </c>
      <c r="J1401" s="69" t="s">
        <v>4591</v>
      </c>
      <c r="K1401" s="69"/>
      <c r="L1401" s="69"/>
      <c r="M1401" s="69"/>
      <c r="N1401" s="69"/>
      <c r="O1401" s="69"/>
      <c r="P1401" s="69"/>
      <c r="Q1401" s="69"/>
      <c r="R1401" s="69"/>
      <c r="S1401" s="69"/>
      <c r="T1401" s="69"/>
      <c r="U1401" s="69"/>
      <c r="V1401" s="69"/>
      <c r="W1401" s="69"/>
      <c r="X1401" s="69"/>
      <c r="Y1401" s="69"/>
      <c r="Z1401" s="69"/>
      <c r="AA1401" s="69" t="s">
        <v>989</v>
      </c>
      <c r="AB1401" s="69"/>
      <c r="AC1401" s="69"/>
    </row>
    <row r="1402" spans="1:29" x14ac:dyDescent="0.25">
      <c r="A1402" s="71" t="s">
        <v>193</v>
      </c>
      <c r="B1402" s="71"/>
      <c r="C1402" s="71"/>
      <c r="D1402" s="71"/>
      <c r="E1402" s="71"/>
      <c r="F1402" s="71"/>
      <c r="G1402" s="71"/>
      <c r="H1402" s="71"/>
      <c r="I1402" s="72">
        <v>2844</v>
      </c>
      <c r="J1402" s="71"/>
      <c r="K1402" s="71"/>
      <c r="L1402" s="72">
        <v>0</v>
      </c>
      <c r="M1402" s="72">
        <v>2844</v>
      </c>
      <c r="N1402" s="71"/>
      <c r="O1402" s="71"/>
      <c r="P1402" s="71"/>
      <c r="Q1402" s="71"/>
      <c r="R1402" s="71"/>
      <c r="S1402" s="72">
        <v>0</v>
      </c>
      <c r="T1402" s="72">
        <v>0</v>
      </c>
      <c r="U1402" s="71"/>
      <c r="V1402" s="71"/>
      <c r="W1402" s="71"/>
      <c r="X1402" s="72">
        <v>0</v>
      </c>
      <c r="Y1402" s="72">
        <v>0</v>
      </c>
      <c r="Z1402" s="72">
        <v>0</v>
      </c>
      <c r="AA1402" s="69"/>
      <c r="AB1402" s="69"/>
      <c r="AC1402" s="69"/>
    </row>
    <row r="1403" spans="1:29" ht="30" x14ac:dyDescent="0.25">
      <c r="A1403" s="68" t="s">
        <v>21961</v>
      </c>
      <c r="B1403" s="69" t="s">
        <v>21959</v>
      </c>
      <c r="C1403" s="69" t="s">
        <v>21962</v>
      </c>
      <c r="D1403" s="69" t="s">
        <v>8985</v>
      </c>
      <c r="E1403" s="69" t="s">
        <v>21955</v>
      </c>
      <c r="F1403" s="69" t="s">
        <v>3002</v>
      </c>
      <c r="G1403" s="69" t="s">
        <v>2277</v>
      </c>
      <c r="H1403" s="69" t="s">
        <v>962</v>
      </c>
      <c r="I1403" s="70">
        <v>3128.25</v>
      </c>
      <c r="J1403" s="69" t="s">
        <v>4591</v>
      </c>
      <c r="K1403" s="69" t="s">
        <v>21963</v>
      </c>
      <c r="L1403" s="70">
        <v>3128.25</v>
      </c>
      <c r="M1403" s="69"/>
      <c r="N1403" s="69"/>
      <c r="O1403" s="69"/>
      <c r="P1403" s="69"/>
      <c r="Q1403" s="69"/>
      <c r="R1403" s="69"/>
      <c r="S1403" s="69"/>
      <c r="T1403" s="70"/>
      <c r="U1403" s="69"/>
      <c r="V1403" s="69"/>
      <c r="W1403" s="69"/>
      <c r="X1403" s="69"/>
      <c r="Y1403" s="70"/>
      <c r="Z1403" s="69">
        <v>0</v>
      </c>
      <c r="AA1403" s="69" t="s">
        <v>989</v>
      </c>
      <c r="AB1403" s="69" t="s">
        <v>1144</v>
      </c>
      <c r="AC1403" s="69"/>
    </row>
    <row r="1404" spans="1:29" x14ac:dyDescent="0.25">
      <c r="A1404" s="71" t="s">
        <v>193</v>
      </c>
      <c r="B1404" s="71"/>
      <c r="C1404" s="71"/>
      <c r="D1404" s="71"/>
      <c r="E1404" s="71"/>
      <c r="F1404" s="71"/>
      <c r="G1404" s="71"/>
      <c r="H1404" s="71"/>
      <c r="I1404" s="72">
        <v>3128.25</v>
      </c>
      <c r="J1404" s="71"/>
      <c r="K1404" s="71"/>
      <c r="L1404" s="72">
        <v>3128.25</v>
      </c>
      <c r="M1404" s="72">
        <v>0</v>
      </c>
      <c r="N1404" s="71"/>
      <c r="O1404" s="71"/>
      <c r="P1404" s="71"/>
      <c r="Q1404" s="71"/>
      <c r="R1404" s="71"/>
      <c r="S1404" s="72">
        <v>0</v>
      </c>
      <c r="T1404" s="72">
        <v>0</v>
      </c>
      <c r="U1404" s="71"/>
      <c r="V1404" s="71"/>
      <c r="W1404" s="71"/>
      <c r="X1404" s="72">
        <v>0</v>
      </c>
      <c r="Y1404" s="72">
        <v>0</v>
      </c>
      <c r="Z1404" s="72">
        <v>0</v>
      </c>
      <c r="AA1404" s="69"/>
      <c r="AB1404" s="69"/>
      <c r="AC1404" s="69"/>
    </row>
    <row r="1405" spans="1:29" ht="30" x14ac:dyDescent="0.25">
      <c r="A1405" s="68" t="s">
        <v>21964</v>
      </c>
      <c r="B1405" s="69" t="s">
        <v>21965</v>
      </c>
      <c r="C1405" s="69" t="s">
        <v>21967</v>
      </c>
      <c r="D1405" s="69" t="s">
        <v>21966</v>
      </c>
      <c r="E1405" s="69" t="s">
        <v>21803</v>
      </c>
      <c r="F1405" s="69" t="s">
        <v>1795</v>
      </c>
      <c r="G1405" s="69" t="s">
        <v>1552</v>
      </c>
      <c r="H1405" s="69"/>
      <c r="I1405" s="70">
        <v>296.5</v>
      </c>
      <c r="J1405" s="69" t="s">
        <v>4591</v>
      </c>
      <c r="K1405" s="69"/>
      <c r="L1405" s="69"/>
      <c r="M1405" s="69"/>
      <c r="N1405" s="69"/>
      <c r="O1405" s="69"/>
      <c r="P1405" s="69"/>
      <c r="Q1405" s="69"/>
      <c r="R1405" s="69"/>
      <c r="S1405" s="69"/>
      <c r="T1405" s="69"/>
      <c r="U1405" s="69"/>
      <c r="V1405" s="69"/>
      <c r="W1405" s="69"/>
      <c r="X1405" s="69"/>
      <c r="Y1405" s="69"/>
      <c r="Z1405" s="69"/>
      <c r="AA1405" s="69" t="s">
        <v>989</v>
      </c>
      <c r="AB1405" s="69"/>
      <c r="AC1405" s="69"/>
    </row>
    <row r="1406" spans="1:29" x14ac:dyDescent="0.25">
      <c r="A1406" s="71" t="s">
        <v>193</v>
      </c>
      <c r="B1406" s="71"/>
      <c r="C1406" s="71"/>
      <c r="D1406" s="71"/>
      <c r="E1406" s="71"/>
      <c r="F1406" s="71"/>
      <c r="G1406" s="71"/>
      <c r="H1406" s="71"/>
      <c r="I1406" s="72">
        <v>296.5</v>
      </c>
      <c r="J1406" s="71"/>
      <c r="K1406" s="71"/>
      <c r="L1406" s="72">
        <v>0</v>
      </c>
      <c r="M1406" s="72">
        <v>296.5</v>
      </c>
      <c r="N1406" s="71"/>
      <c r="O1406" s="71"/>
      <c r="P1406" s="71"/>
      <c r="Q1406" s="71"/>
      <c r="R1406" s="71"/>
      <c r="S1406" s="72">
        <v>0</v>
      </c>
      <c r="T1406" s="72">
        <v>0</v>
      </c>
      <c r="U1406" s="71"/>
      <c r="V1406" s="71"/>
      <c r="W1406" s="71"/>
      <c r="X1406" s="72">
        <v>0</v>
      </c>
      <c r="Y1406" s="72">
        <v>0</v>
      </c>
      <c r="Z1406" s="72">
        <v>0</v>
      </c>
      <c r="AA1406" s="69"/>
      <c r="AB1406" s="69"/>
      <c r="AC1406" s="69"/>
    </row>
    <row r="1407" spans="1:29" ht="20" x14ac:dyDescent="0.25">
      <c r="A1407" s="68" t="s">
        <v>21968</v>
      </c>
      <c r="B1407" s="69" t="s">
        <v>21969</v>
      </c>
      <c r="C1407" s="69" t="s">
        <v>21970</v>
      </c>
      <c r="D1407" s="69" t="s">
        <v>4611</v>
      </c>
      <c r="E1407" s="69" t="s">
        <v>21971</v>
      </c>
      <c r="F1407" s="69" t="s">
        <v>1795</v>
      </c>
      <c r="G1407" s="69" t="s">
        <v>2312</v>
      </c>
      <c r="H1407" s="69" t="s">
        <v>962</v>
      </c>
      <c r="I1407" s="70">
        <v>3612.69</v>
      </c>
      <c r="J1407" s="69" t="s">
        <v>4591</v>
      </c>
      <c r="K1407" s="69" t="s">
        <v>21972</v>
      </c>
      <c r="L1407" s="70">
        <v>3612.69</v>
      </c>
      <c r="M1407" s="69"/>
      <c r="N1407" s="69"/>
      <c r="O1407" s="69"/>
      <c r="P1407" s="69"/>
      <c r="Q1407" s="69"/>
      <c r="R1407" s="69"/>
      <c r="S1407" s="69"/>
      <c r="T1407" s="70"/>
      <c r="U1407" s="69"/>
      <c r="V1407" s="69"/>
      <c r="W1407" s="69"/>
      <c r="X1407" s="69"/>
      <c r="Y1407" s="70"/>
      <c r="Z1407" s="69">
        <v>0</v>
      </c>
      <c r="AA1407" s="69" t="s">
        <v>989</v>
      </c>
      <c r="AB1407" s="69" t="s">
        <v>1144</v>
      </c>
      <c r="AC1407" s="69"/>
    </row>
    <row r="1408" spans="1:29" x14ac:dyDescent="0.25">
      <c r="A1408" s="71" t="s">
        <v>193</v>
      </c>
      <c r="B1408" s="71"/>
      <c r="C1408" s="71"/>
      <c r="D1408" s="71"/>
      <c r="E1408" s="71"/>
      <c r="F1408" s="71"/>
      <c r="G1408" s="71"/>
      <c r="H1408" s="71"/>
      <c r="I1408" s="72">
        <v>3612.69</v>
      </c>
      <c r="J1408" s="71"/>
      <c r="K1408" s="71"/>
      <c r="L1408" s="72">
        <v>3612.69</v>
      </c>
      <c r="M1408" s="72">
        <v>0</v>
      </c>
      <c r="N1408" s="71"/>
      <c r="O1408" s="71"/>
      <c r="P1408" s="71"/>
      <c r="Q1408" s="71"/>
      <c r="R1408" s="71"/>
      <c r="S1408" s="72">
        <v>0</v>
      </c>
      <c r="T1408" s="72">
        <v>0</v>
      </c>
      <c r="U1408" s="71"/>
      <c r="V1408" s="71"/>
      <c r="W1408" s="71"/>
      <c r="X1408" s="72">
        <v>0</v>
      </c>
      <c r="Y1408" s="72">
        <v>0</v>
      </c>
      <c r="Z1408" s="72">
        <v>0</v>
      </c>
      <c r="AA1408" s="69"/>
      <c r="AB1408" s="69"/>
      <c r="AC1408" s="69"/>
    </row>
    <row r="1409" spans="1:29" ht="20" x14ac:dyDescent="0.25">
      <c r="A1409" s="68" t="s">
        <v>21973</v>
      </c>
      <c r="B1409" s="69" t="s">
        <v>21974</v>
      </c>
      <c r="C1409" s="69" t="s">
        <v>21975</v>
      </c>
      <c r="D1409" s="69" t="s">
        <v>883</v>
      </c>
      <c r="E1409" s="69" t="s">
        <v>21803</v>
      </c>
      <c r="F1409" s="69" t="s">
        <v>1795</v>
      </c>
      <c r="G1409" s="69" t="s">
        <v>1729</v>
      </c>
      <c r="H1409" s="69" t="s">
        <v>962</v>
      </c>
      <c r="I1409" s="70">
        <v>694.35</v>
      </c>
      <c r="J1409" s="69" t="s">
        <v>4591</v>
      </c>
      <c r="K1409" s="69" t="s">
        <v>21976</v>
      </c>
      <c r="L1409" s="70">
        <v>694.35</v>
      </c>
      <c r="M1409" s="69"/>
      <c r="N1409" s="69"/>
      <c r="O1409" s="69"/>
      <c r="P1409" s="69"/>
      <c r="Q1409" s="69"/>
      <c r="R1409" s="69"/>
      <c r="S1409" s="69"/>
      <c r="T1409" s="70"/>
      <c r="U1409" s="69"/>
      <c r="V1409" s="69"/>
      <c r="W1409" s="69"/>
      <c r="X1409" s="69"/>
      <c r="Y1409" s="70"/>
      <c r="Z1409" s="69">
        <v>0</v>
      </c>
      <c r="AA1409" s="69" t="s">
        <v>989</v>
      </c>
      <c r="AB1409" s="69" t="s">
        <v>1144</v>
      </c>
      <c r="AC1409" s="69"/>
    </row>
    <row r="1410" spans="1:29" x14ac:dyDescent="0.25">
      <c r="A1410" s="71" t="s">
        <v>193</v>
      </c>
      <c r="B1410" s="71"/>
      <c r="C1410" s="71"/>
      <c r="D1410" s="71"/>
      <c r="E1410" s="71"/>
      <c r="F1410" s="71"/>
      <c r="G1410" s="71"/>
      <c r="H1410" s="71"/>
      <c r="I1410" s="72">
        <v>694.35</v>
      </c>
      <c r="J1410" s="71"/>
      <c r="K1410" s="71"/>
      <c r="L1410" s="72">
        <v>694.35</v>
      </c>
      <c r="M1410" s="72">
        <v>0</v>
      </c>
      <c r="N1410" s="71"/>
      <c r="O1410" s="71"/>
      <c r="P1410" s="71"/>
      <c r="Q1410" s="71"/>
      <c r="R1410" s="71"/>
      <c r="S1410" s="72">
        <v>0</v>
      </c>
      <c r="T1410" s="72">
        <v>0</v>
      </c>
      <c r="U1410" s="71"/>
      <c r="V1410" s="71"/>
      <c r="W1410" s="71"/>
      <c r="X1410" s="72">
        <v>0</v>
      </c>
      <c r="Y1410" s="72">
        <v>0</v>
      </c>
      <c r="Z1410" s="72">
        <v>0</v>
      </c>
      <c r="AA1410" s="69"/>
      <c r="AB1410" s="69"/>
      <c r="AC1410" s="69"/>
    </row>
    <row r="1411" spans="1:29" ht="20" x14ac:dyDescent="0.25">
      <c r="A1411" s="68" t="s">
        <v>21977</v>
      </c>
      <c r="B1411" s="69" t="s">
        <v>21876</v>
      </c>
      <c r="C1411" s="69" t="s">
        <v>21978</v>
      </c>
      <c r="D1411" s="69" t="s">
        <v>4583</v>
      </c>
      <c r="E1411" s="69" t="s">
        <v>19043</v>
      </c>
      <c r="F1411" s="69" t="s">
        <v>1795</v>
      </c>
      <c r="G1411" s="69" t="s">
        <v>1112</v>
      </c>
      <c r="H1411" s="69"/>
      <c r="I1411" s="70">
        <v>15924.18</v>
      </c>
      <c r="J1411" s="69" t="s">
        <v>4591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69"/>
      <c r="V1411" s="69"/>
      <c r="W1411" s="69"/>
      <c r="X1411" s="69"/>
      <c r="Y1411" s="69"/>
      <c r="Z1411" s="69"/>
      <c r="AA1411" s="69" t="s">
        <v>989</v>
      </c>
      <c r="AB1411" s="69"/>
      <c r="AC1411" s="69"/>
    </row>
    <row r="1412" spans="1:29" x14ac:dyDescent="0.25">
      <c r="A1412" s="71" t="s">
        <v>193</v>
      </c>
      <c r="B1412" s="71"/>
      <c r="C1412" s="71"/>
      <c r="D1412" s="71"/>
      <c r="E1412" s="71"/>
      <c r="F1412" s="71"/>
      <c r="G1412" s="71"/>
      <c r="H1412" s="71"/>
      <c r="I1412" s="72">
        <v>15924.18</v>
      </c>
      <c r="J1412" s="71"/>
      <c r="K1412" s="71"/>
      <c r="L1412" s="72">
        <v>0</v>
      </c>
      <c r="M1412" s="72">
        <v>15924.18</v>
      </c>
      <c r="N1412" s="71"/>
      <c r="O1412" s="71"/>
      <c r="P1412" s="71"/>
      <c r="Q1412" s="71"/>
      <c r="R1412" s="71"/>
      <c r="S1412" s="72">
        <v>0</v>
      </c>
      <c r="T1412" s="72">
        <v>0</v>
      </c>
      <c r="U1412" s="71"/>
      <c r="V1412" s="71"/>
      <c r="W1412" s="71"/>
      <c r="X1412" s="72">
        <v>0</v>
      </c>
      <c r="Y1412" s="72">
        <v>0</v>
      </c>
      <c r="Z1412" s="72">
        <v>0</v>
      </c>
      <c r="AA1412" s="69"/>
      <c r="AB1412" s="69"/>
      <c r="AC1412" s="69"/>
    </row>
    <row r="1413" spans="1:29" ht="30" x14ac:dyDescent="0.25">
      <c r="A1413" s="68" t="s">
        <v>21979</v>
      </c>
      <c r="B1413" s="69" t="s">
        <v>21969</v>
      </c>
      <c r="C1413" s="69" t="s">
        <v>21980</v>
      </c>
      <c r="D1413" s="69" t="s">
        <v>4746</v>
      </c>
      <c r="E1413" s="69" t="s">
        <v>21803</v>
      </c>
      <c r="F1413" s="69" t="s">
        <v>2136</v>
      </c>
      <c r="G1413" s="69" t="s">
        <v>1115</v>
      </c>
      <c r="H1413" s="69" t="s">
        <v>962</v>
      </c>
      <c r="I1413" s="70">
        <v>7452</v>
      </c>
      <c r="J1413" s="69" t="s">
        <v>4591</v>
      </c>
      <c r="K1413" s="69" t="s">
        <v>21981</v>
      </c>
      <c r="L1413" s="70">
        <v>7452</v>
      </c>
      <c r="M1413" s="69"/>
      <c r="N1413" s="69"/>
      <c r="O1413" s="69"/>
      <c r="P1413" s="69"/>
      <c r="Q1413" s="69"/>
      <c r="R1413" s="69"/>
      <c r="S1413" s="69"/>
      <c r="T1413" s="70"/>
      <c r="U1413" s="69"/>
      <c r="V1413" s="69"/>
      <c r="W1413" s="69"/>
      <c r="X1413" s="69"/>
      <c r="Y1413" s="70"/>
      <c r="Z1413" s="69">
        <v>0</v>
      </c>
      <c r="AA1413" s="69" t="s">
        <v>989</v>
      </c>
      <c r="AB1413" s="69" t="s">
        <v>1144</v>
      </c>
      <c r="AC1413" s="69"/>
    </row>
    <row r="1414" spans="1:29" x14ac:dyDescent="0.25">
      <c r="A1414" s="71" t="s">
        <v>193</v>
      </c>
      <c r="B1414" s="71"/>
      <c r="C1414" s="71"/>
      <c r="D1414" s="71"/>
      <c r="E1414" s="71"/>
      <c r="F1414" s="71"/>
      <c r="G1414" s="71"/>
      <c r="H1414" s="71"/>
      <c r="I1414" s="72">
        <v>7452</v>
      </c>
      <c r="J1414" s="71"/>
      <c r="K1414" s="71"/>
      <c r="L1414" s="72">
        <v>7452</v>
      </c>
      <c r="M1414" s="72">
        <v>0</v>
      </c>
      <c r="N1414" s="71"/>
      <c r="O1414" s="71"/>
      <c r="P1414" s="71"/>
      <c r="Q1414" s="71"/>
      <c r="R1414" s="71"/>
      <c r="S1414" s="72">
        <v>0</v>
      </c>
      <c r="T1414" s="72">
        <v>0</v>
      </c>
      <c r="U1414" s="71"/>
      <c r="V1414" s="71"/>
      <c r="W1414" s="71"/>
      <c r="X1414" s="72">
        <v>0</v>
      </c>
      <c r="Y1414" s="72">
        <v>0</v>
      </c>
      <c r="Z1414" s="72">
        <v>0</v>
      </c>
      <c r="AA1414" s="69"/>
      <c r="AB1414" s="69"/>
      <c r="AC1414" s="69"/>
    </row>
    <row r="1415" spans="1:29" ht="30" x14ac:dyDescent="0.25">
      <c r="A1415" s="68" t="s">
        <v>21982</v>
      </c>
      <c r="B1415" s="69" t="s">
        <v>21983</v>
      </c>
      <c r="C1415" s="69" t="s">
        <v>21984</v>
      </c>
      <c r="D1415" s="69" t="s">
        <v>1233</v>
      </c>
      <c r="E1415" s="69" t="s">
        <v>19268</v>
      </c>
      <c r="F1415" s="69" t="s">
        <v>2388</v>
      </c>
      <c r="G1415" s="69" t="s">
        <v>1130</v>
      </c>
      <c r="H1415" s="69" t="s">
        <v>1236</v>
      </c>
      <c r="I1415" s="70">
        <v>54079.38</v>
      </c>
      <c r="J1415" s="69" t="s">
        <v>4591</v>
      </c>
      <c r="K1415" s="69" t="s">
        <v>21985</v>
      </c>
      <c r="L1415" s="70">
        <v>12986.95</v>
      </c>
      <c r="M1415" s="69"/>
      <c r="N1415" s="69" t="s">
        <v>21986</v>
      </c>
      <c r="O1415" s="69"/>
      <c r="P1415" s="69"/>
      <c r="Q1415" s="69"/>
      <c r="R1415" s="69"/>
      <c r="S1415" s="69"/>
      <c r="T1415" s="70"/>
      <c r="U1415" s="69"/>
      <c r="V1415" s="69"/>
      <c r="W1415" s="69"/>
      <c r="X1415" s="69"/>
      <c r="Y1415" s="70"/>
      <c r="Z1415" s="69">
        <v>0</v>
      </c>
      <c r="AA1415" s="69" t="s">
        <v>966</v>
      </c>
      <c r="AB1415" s="69" t="s">
        <v>997</v>
      </c>
      <c r="AC1415" s="69" t="s">
        <v>21987</v>
      </c>
    </row>
    <row r="1416" spans="1:29" x14ac:dyDescent="0.25">
      <c r="A1416" s="69"/>
      <c r="B1416" s="69"/>
      <c r="C1416" s="69"/>
      <c r="D1416" s="69"/>
      <c r="E1416" s="69"/>
      <c r="F1416" s="69"/>
      <c r="G1416" s="69"/>
      <c r="H1416" s="69"/>
      <c r="I1416" s="69"/>
      <c r="J1416" s="69"/>
      <c r="K1416" s="69" t="s">
        <v>21988</v>
      </c>
      <c r="L1416" s="70">
        <v>40363.33</v>
      </c>
      <c r="M1416" s="69"/>
      <c r="N1416" s="69"/>
      <c r="O1416" s="69"/>
      <c r="P1416" s="69"/>
      <c r="Q1416" s="69"/>
      <c r="R1416" s="69"/>
      <c r="S1416" s="69"/>
      <c r="T1416" s="70"/>
      <c r="U1416" s="69"/>
      <c r="V1416" s="69"/>
      <c r="W1416" s="69"/>
      <c r="X1416" s="69"/>
      <c r="Y1416" s="70"/>
      <c r="Z1416" s="69">
        <v>0</v>
      </c>
      <c r="AA1416" s="69"/>
      <c r="AB1416" s="69" t="s">
        <v>967</v>
      </c>
      <c r="AC1416" s="69"/>
    </row>
    <row r="1417" spans="1:29" x14ac:dyDescent="0.25">
      <c r="A1417" s="71" t="s">
        <v>193</v>
      </c>
      <c r="B1417" s="71"/>
      <c r="C1417" s="71"/>
      <c r="D1417" s="71"/>
      <c r="E1417" s="71"/>
      <c r="F1417" s="71"/>
      <c r="G1417" s="71"/>
      <c r="H1417" s="71"/>
      <c r="I1417" s="72">
        <v>54079.38</v>
      </c>
      <c r="J1417" s="71"/>
      <c r="K1417" s="71"/>
      <c r="L1417" s="72">
        <v>53350.28</v>
      </c>
      <c r="M1417" s="72">
        <v>729.09999999999854</v>
      </c>
      <c r="N1417" s="71"/>
      <c r="O1417" s="71"/>
      <c r="P1417" s="71"/>
      <c r="Q1417" s="71"/>
      <c r="R1417" s="71"/>
      <c r="S1417" s="72">
        <v>0</v>
      </c>
      <c r="T1417" s="72">
        <v>0</v>
      </c>
      <c r="U1417" s="71"/>
      <c r="V1417" s="71"/>
      <c r="W1417" s="71"/>
      <c r="X1417" s="72">
        <v>0</v>
      </c>
      <c r="Y1417" s="72">
        <v>0</v>
      </c>
      <c r="Z1417" s="72">
        <v>0</v>
      </c>
      <c r="AA1417" s="69"/>
      <c r="AB1417" s="69"/>
      <c r="AC1417" s="69"/>
    </row>
    <row r="1418" spans="1:29" ht="30" x14ac:dyDescent="0.25">
      <c r="A1418" s="68" t="s">
        <v>21989</v>
      </c>
      <c r="B1418" s="69" t="s">
        <v>19049</v>
      </c>
      <c r="C1418" s="69" t="s">
        <v>21990</v>
      </c>
      <c r="D1418" s="69" t="s">
        <v>4589</v>
      </c>
      <c r="E1418" s="69" t="s">
        <v>21803</v>
      </c>
      <c r="F1418" s="69" t="s">
        <v>1729</v>
      </c>
      <c r="G1418" s="69" t="s">
        <v>2312</v>
      </c>
      <c r="H1418" s="69"/>
      <c r="I1418" s="70">
        <v>634.04</v>
      </c>
      <c r="J1418" s="69" t="s">
        <v>4591</v>
      </c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69"/>
      <c r="V1418" s="69"/>
      <c r="W1418" s="69"/>
      <c r="X1418" s="69"/>
      <c r="Y1418" s="69"/>
      <c r="Z1418" s="69"/>
      <c r="AA1418" s="69" t="s">
        <v>989</v>
      </c>
      <c r="AB1418" s="69"/>
      <c r="AC1418" s="69"/>
    </row>
    <row r="1419" spans="1:29" x14ac:dyDescent="0.25">
      <c r="A1419" s="71" t="s">
        <v>193</v>
      </c>
      <c r="B1419" s="71"/>
      <c r="C1419" s="71"/>
      <c r="D1419" s="71"/>
      <c r="E1419" s="71"/>
      <c r="F1419" s="71"/>
      <c r="G1419" s="71"/>
      <c r="H1419" s="71"/>
      <c r="I1419" s="72">
        <v>634.04</v>
      </c>
      <c r="J1419" s="71"/>
      <c r="K1419" s="71"/>
      <c r="L1419" s="72">
        <v>0</v>
      </c>
      <c r="M1419" s="72">
        <v>634.04</v>
      </c>
      <c r="N1419" s="71"/>
      <c r="O1419" s="71"/>
      <c r="P1419" s="71"/>
      <c r="Q1419" s="71"/>
      <c r="R1419" s="71"/>
      <c r="S1419" s="72">
        <v>0</v>
      </c>
      <c r="T1419" s="72">
        <v>0</v>
      </c>
      <c r="U1419" s="71"/>
      <c r="V1419" s="71"/>
      <c r="W1419" s="71"/>
      <c r="X1419" s="72">
        <v>0</v>
      </c>
      <c r="Y1419" s="72">
        <v>0</v>
      </c>
      <c r="Z1419" s="72">
        <v>0</v>
      </c>
      <c r="AA1419" s="69"/>
      <c r="AB1419" s="69"/>
      <c r="AC1419" s="69"/>
    </row>
    <row r="1420" spans="1:29" ht="40" x14ac:dyDescent="0.25">
      <c r="A1420" s="68" t="s">
        <v>21991</v>
      </c>
      <c r="B1420" s="69" t="s">
        <v>19484</v>
      </c>
      <c r="C1420" s="69" t="s">
        <v>21992</v>
      </c>
      <c r="D1420" s="69" t="s">
        <v>5164</v>
      </c>
      <c r="E1420" s="69" t="s">
        <v>20058</v>
      </c>
      <c r="F1420" s="69" t="s">
        <v>1729</v>
      </c>
      <c r="G1420" s="69" t="s">
        <v>1112</v>
      </c>
      <c r="H1420" s="69"/>
      <c r="I1420" s="70">
        <v>3624.3</v>
      </c>
      <c r="J1420" s="69" t="s">
        <v>4591</v>
      </c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69"/>
      <c r="V1420" s="69"/>
      <c r="W1420" s="69"/>
      <c r="X1420" s="69"/>
      <c r="Y1420" s="69"/>
      <c r="Z1420" s="69"/>
      <c r="AA1420" s="69" t="s">
        <v>989</v>
      </c>
      <c r="AB1420" s="69"/>
      <c r="AC1420" s="69"/>
    </row>
    <row r="1421" spans="1:29" x14ac:dyDescent="0.25">
      <c r="A1421" s="71" t="s">
        <v>193</v>
      </c>
      <c r="B1421" s="71"/>
      <c r="C1421" s="71"/>
      <c r="D1421" s="71"/>
      <c r="E1421" s="71"/>
      <c r="F1421" s="71"/>
      <c r="G1421" s="71"/>
      <c r="H1421" s="71"/>
      <c r="I1421" s="72">
        <v>3624.3</v>
      </c>
      <c r="J1421" s="71"/>
      <c r="K1421" s="71"/>
      <c r="L1421" s="72">
        <v>0</v>
      </c>
      <c r="M1421" s="72">
        <v>3624.3</v>
      </c>
      <c r="N1421" s="71"/>
      <c r="O1421" s="71"/>
      <c r="P1421" s="71"/>
      <c r="Q1421" s="71"/>
      <c r="R1421" s="71"/>
      <c r="S1421" s="72">
        <v>0</v>
      </c>
      <c r="T1421" s="72">
        <v>0</v>
      </c>
      <c r="U1421" s="71"/>
      <c r="V1421" s="71"/>
      <c r="W1421" s="71"/>
      <c r="X1421" s="72">
        <v>0</v>
      </c>
      <c r="Y1421" s="72">
        <v>0</v>
      </c>
      <c r="Z1421" s="72">
        <v>0</v>
      </c>
      <c r="AA1421" s="69"/>
      <c r="AB1421" s="69"/>
      <c r="AC1421" s="69"/>
    </row>
    <row r="1422" spans="1:29" ht="20" x14ac:dyDescent="0.25">
      <c r="A1422" s="68" t="s">
        <v>21993</v>
      </c>
      <c r="B1422" s="69" t="s">
        <v>21994</v>
      </c>
      <c r="C1422" s="69" t="s">
        <v>21995</v>
      </c>
      <c r="D1422" s="69" t="s">
        <v>4611</v>
      </c>
      <c r="E1422" s="69" t="s">
        <v>21803</v>
      </c>
      <c r="F1422" s="69" t="s">
        <v>1729</v>
      </c>
      <c r="G1422" s="69" t="s">
        <v>1751</v>
      </c>
      <c r="H1422" s="69" t="s">
        <v>962</v>
      </c>
      <c r="I1422" s="70">
        <v>1273.6300000000001</v>
      </c>
      <c r="J1422" s="69" t="s">
        <v>4591</v>
      </c>
      <c r="K1422" s="69" t="s">
        <v>21996</v>
      </c>
      <c r="L1422" s="70">
        <v>1273.6300000000001</v>
      </c>
      <c r="M1422" s="69"/>
      <c r="N1422" s="69"/>
      <c r="O1422" s="69"/>
      <c r="P1422" s="69"/>
      <c r="Q1422" s="69"/>
      <c r="R1422" s="69"/>
      <c r="S1422" s="69"/>
      <c r="T1422" s="70"/>
      <c r="U1422" s="69"/>
      <c r="V1422" s="69"/>
      <c r="W1422" s="69"/>
      <c r="X1422" s="69"/>
      <c r="Y1422" s="70"/>
      <c r="Z1422" s="69">
        <v>0</v>
      </c>
      <c r="AA1422" s="69" t="s">
        <v>989</v>
      </c>
      <c r="AB1422" s="69" t="s">
        <v>1144</v>
      </c>
      <c r="AC1422" s="69"/>
    </row>
    <row r="1423" spans="1:29" x14ac:dyDescent="0.25">
      <c r="A1423" s="71" t="s">
        <v>193</v>
      </c>
      <c r="B1423" s="71"/>
      <c r="C1423" s="71"/>
      <c r="D1423" s="71"/>
      <c r="E1423" s="71"/>
      <c r="F1423" s="71"/>
      <c r="G1423" s="71"/>
      <c r="H1423" s="71"/>
      <c r="I1423" s="72">
        <v>1273.6300000000001</v>
      </c>
      <c r="J1423" s="71"/>
      <c r="K1423" s="71"/>
      <c r="L1423" s="72">
        <v>1273.6300000000001</v>
      </c>
      <c r="M1423" s="72">
        <v>0</v>
      </c>
      <c r="N1423" s="71"/>
      <c r="O1423" s="71"/>
      <c r="P1423" s="71"/>
      <c r="Q1423" s="71"/>
      <c r="R1423" s="71"/>
      <c r="S1423" s="72">
        <v>0</v>
      </c>
      <c r="T1423" s="72">
        <v>0</v>
      </c>
      <c r="U1423" s="71"/>
      <c r="V1423" s="71"/>
      <c r="W1423" s="71"/>
      <c r="X1423" s="72">
        <v>0</v>
      </c>
      <c r="Y1423" s="72">
        <v>0</v>
      </c>
      <c r="Z1423" s="72">
        <v>0</v>
      </c>
      <c r="AA1423" s="69"/>
      <c r="AB1423" s="69"/>
      <c r="AC1423" s="69"/>
    </row>
    <row r="1424" spans="1:29" ht="30" x14ac:dyDescent="0.25">
      <c r="A1424" s="68" t="s">
        <v>21997</v>
      </c>
      <c r="B1424" s="69" t="s">
        <v>21969</v>
      </c>
      <c r="C1424" s="69" t="s">
        <v>21998</v>
      </c>
      <c r="D1424" s="69" t="s">
        <v>1794</v>
      </c>
      <c r="E1424" s="69"/>
      <c r="F1424" s="69" t="s">
        <v>2170</v>
      </c>
      <c r="G1424" s="69" t="s">
        <v>1805</v>
      </c>
      <c r="H1424" s="69"/>
      <c r="I1424" s="70">
        <v>6400</v>
      </c>
      <c r="J1424" s="69" t="s">
        <v>4591</v>
      </c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69"/>
      <c r="V1424" s="69"/>
      <c r="W1424" s="69"/>
      <c r="X1424" s="69"/>
      <c r="Y1424" s="69"/>
      <c r="Z1424" s="69"/>
      <c r="AA1424" s="69" t="s">
        <v>989</v>
      </c>
      <c r="AB1424" s="69"/>
      <c r="AC1424" s="69"/>
    </row>
    <row r="1425" spans="1:29" x14ac:dyDescent="0.25">
      <c r="A1425" s="71" t="s">
        <v>193</v>
      </c>
      <c r="B1425" s="71"/>
      <c r="C1425" s="71"/>
      <c r="D1425" s="71"/>
      <c r="E1425" s="71"/>
      <c r="F1425" s="71"/>
      <c r="G1425" s="71"/>
      <c r="H1425" s="71"/>
      <c r="I1425" s="72">
        <v>6400</v>
      </c>
      <c r="J1425" s="71"/>
      <c r="K1425" s="71"/>
      <c r="L1425" s="72">
        <v>0</v>
      </c>
      <c r="M1425" s="72">
        <v>6400</v>
      </c>
      <c r="N1425" s="71"/>
      <c r="O1425" s="71"/>
      <c r="P1425" s="71"/>
      <c r="Q1425" s="71"/>
      <c r="R1425" s="71"/>
      <c r="S1425" s="72">
        <v>0</v>
      </c>
      <c r="T1425" s="72">
        <v>0</v>
      </c>
      <c r="U1425" s="71"/>
      <c r="V1425" s="71"/>
      <c r="W1425" s="71"/>
      <c r="X1425" s="72">
        <v>0</v>
      </c>
      <c r="Y1425" s="72">
        <v>0</v>
      </c>
      <c r="Z1425" s="72">
        <v>0</v>
      </c>
      <c r="AA1425" s="69"/>
      <c r="AB1425" s="69"/>
      <c r="AC1425" s="69"/>
    </row>
    <row r="1426" spans="1:29" ht="30" x14ac:dyDescent="0.25">
      <c r="A1426" s="68" t="s">
        <v>21999</v>
      </c>
      <c r="B1426" s="69" t="s">
        <v>22000</v>
      </c>
      <c r="C1426" s="69" t="s">
        <v>22001</v>
      </c>
      <c r="D1426" s="69" t="s">
        <v>4623</v>
      </c>
      <c r="E1426" s="69" t="s">
        <v>21803</v>
      </c>
      <c r="F1426" s="69" t="s">
        <v>2170</v>
      </c>
      <c r="G1426" s="69" t="s">
        <v>1785</v>
      </c>
      <c r="H1426" s="69" t="s">
        <v>962</v>
      </c>
      <c r="I1426" s="70">
        <v>6332.59</v>
      </c>
      <c r="J1426" s="69" t="s">
        <v>4591</v>
      </c>
      <c r="K1426" s="69" t="s">
        <v>22002</v>
      </c>
      <c r="L1426" s="70">
        <v>6332.59</v>
      </c>
      <c r="M1426" s="69"/>
      <c r="N1426" s="69" t="s">
        <v>22003</v>
      </c>
      <c r="O1426" s="69"/>
      <c r="P1426" s="69" t="s">
        <v>1552</v>
      </c>
      <c r="Q1426" s="69" t="s">
        <v>971</v>
      </c>
      <c r="R1426" s="69"/>
      <c r="S1426" s="70">
        <v>6332.59</v>
      </c>
      <c r="T1426" s="70"/>
      <c r="U1426" s="69"/>
      <c r="V1426" s="69"/>
      <c r="W1426" s="69"/>
      <c r="X1426" s="69"/>
      <c r="Y1426" s="70"/>
      <c r="Z1426" s="69">
        <v>0</v>
      </c>
      <c r="AA1426" s="69" t="s">
        <v>989</v>
      </c>
      <c r="AB1426" s="69" t="s">
        <v>1144</v>
      </c>
      <c r="AC1426" s="69"/>
    </row>
    <row r="1427" spans="1:29" x14ac:dyDescent="0.25">
      <c r="A1427" s="71" t="s">
        <v>193</v>
      </c>
      <c r="B1427" s="71"/>
      <c r="C1427" s="71"/>
      <c r="D1427" s="71"/>
      <c r="E1427" s="71"/>
      <c r="F1427" s="71"/>
      <c r="G1427" s="71"/>
      <c r="H1427" s="71"/>
      <c r="I1427" s="72">
        <v>6332.59</v>
      </c>
      <c r="J1427" s="71"/>
      <c r="K1427" s="71"/>
      <c r="L1427" s="72">
        <v>6332.59</v>
      </c>
      <c r="M1427" s="72">
        <v>0</v>
      </c>
      <c r="N1427" s="71"/>
      <c r="O1427" s="71"/>
      <c r="P1427" s="71"/>
      <c r="Q1427" s="71"/>
      <c r="R1427" s="71"/>
      <c r="S1427" s="72">
        <v>6332.59</v>
      </c>
      <c r="T1427" s="72">
        <v>0</v>
      </c>
      <c r="U1427" s="71"/>
      <c r="V1427" s="71"/>
      <c r="W1427" s="71"/>
      <c r="X1427" s="72">
        <v>6332.59</v>
      </c>
      <c r="Y1427" s="72">
        <v>0</v>
      </c>
      <c r="Z1427" s="72">
        <v>0</v>
      </c>
      <c r="AA1427" s="69"/>
      <c r="AB1427" s="69"/>
      <c r="AC1427" s="69"/>
    </row>
    <row r="1428" spans="1:29" ht="30" x14ac:dyDescent="0.25">
      <c r="A1428" s="68" t="s">
        <v>22004</v>
      </c>
      <c r="B1428" s="69" t="s">
        <v>19277</v>
      </c>
      <c r="C1428" s="69" t="s">
        <v>22005</v>
      </c>
      <c r="D1428" s="69" t="s">
        <v>20673</v>
      </c>
      <c r="E1428" s="69" t="s">
        <v>21803</v>
      </c>
      <c r="F1428" s="69" t="s">
        <v>2170</v>
      </c>
      <c r="G1428" s="69" t="s">
        <v>1917</v>
      </c>
      <c r="H1428" s="69"/>
      <c r="I1428" s="70">
        <v>919.51</v>
      </c>
      <c r="J1428" s="69" t="s">
        <v>4591</v>
      </c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69"/>
      <c r="V1428" s="69"/>
      <c r="W1428" s="69"/>
      <c r="X1428" s="69"/>
      <c r="Y1428" s="69"/>
      <c r="Z1428" s="69"/>
      <c r="AA1428" s="69" t="s">
        <v>989</v>
      </c>
      <c r="AB1428" s="69"/>
      <c r="AC1428" s="69"/>
    </row>
    <row r="1429" spans="1:29" x14ac:dyDescent="0.25">
      <c r="A1429" s="71" t="s">
        <v>193</v>
      </c>
      <c r="B1429" s="71"/>
      <c r="C1429" s="71"/>
      <c r="D1429" s="71"/>
      <c r="E1429" s="71"/>
      <c r="F1429" s="71"/>
      <c r="G1429" s="71"/>
      <c r="H1429" s="71"/>
      <c r="I1429" s="72">
        <v>919.51</v>
      </c>
      <c r="J1429" s="71"/>
      <c r="K1429" s="71"/>
      <c r="L1429" s="72">
        <v>0</v>
      </c>
      <c r="M1429" s="72">
        <v>919.51</v>
      </c>
      <c r="N1429" s="71"/>
      <c r="O1429" s="71"/>
      <c r="P1429" s="71"/>
      <c r="Q1429" s="71"/>
      <c r="R1429" s="71"/>
      <c r="S1429" s="72">
        <v>0</v>
      </c>
      <c r="T1429" s="72">
        <v>0</v>
      </c>
      <c r="U1429" s="71"/>
      <c r="V1429" s="71"/>
      <c r="W1429" s="71"/>
      <c r="X1429" s="72">
        <v>0</v>
      </c>
      <c r="Y1429" s="72">
        <v>0</v>
      </c>
      <c r="Z1429" s="72">
        <v>0</v>
      </c>
      <c r="AA1429" s="69"/>
      <c r="AB1429" s="69"/>
      <c r="AC1429" s="69"/>
    </row>
    <row r="1430" spans="1:29" ht="30" x14ac:dyDescent="0.25">
      <c r="A1430" s="68" t="s">
        <v>22006</v>
      </c>
      <c r="B1430" s="69" t="s">
        <v>21959</v>
      </c>
      <c r="C1430" s="69" t="s">
        <v>22007</v>
      </c>
      <c r="D1430" s="69" t="s">
        <v>1885</v>
      </c>
      <c r="E1430" s="69" t="s">
        <v>21955</v>
      </c>
      <c r="F1430" s="69" t="s">
        <v>2175</v>
      </c>
      <c r="G1430" s="69" t="s">
        <v>3238</v>
      </c>
      <c r="H1430" s="69"/>
      <c r="I1430" s="70">
        <v>2244</v>
      </c>
      <c r="J1430" s="69" t="s">
        <v>4591</v>
      </c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69"/>
      <c r="V1430" s="69"/>
      <c r="W1430" s="69"/>
      <c r="X1430" s="69"/>
      <c r="Y1430" s="69"/>
      <c r="Z1430" s="69"/>
      <c r="AA1430" s="69" t="s">
        <v>989</v>
      </c>
      <c r="AB1430" s="69"/>
      <c r="AC1430" s="69"/>
    </row>
    <row r="1431" spans="1:29" x14ac:dyDescent="0.25">
      <c r="A1431" s="71" t="s">
        <v>193</v>
      </c>
      <c r="B1431" s="71"/>
      <c r="C1431" s="71"/>
      <c r="D1431" s="71"/>
      <c r="E1431" s="71"/>
      <c r="F1431" s="71"/>
      <c r="G1431" s="71"/>
      <c r="H1431" s="71"/>
      <c r="I1431" s="72">
        <v>2244</v>
      </c>
      <c r="J1431" s="71"/>
      <c r="K1431" s="71"/>
      <c r="L1431" s="72">
        <v>0</v>
      </c>
      <c r="M1431" s="72">
        <v>2244</v>
      </c>
      <c r="N1431" s="71"/>
      <c r="O1431" s="71"/>
      <c r="P1431" s="71"/>
      <c r="Q1431" s="71"/>
      <c r="R1431" s="71"/>
      <c r="S1431" s="72">
        <v>0</v>
      </c>
      <c r="T1431" s="72">
        <v>0</v>
      </c>
      <c r="U1431" s="71"/>
      <c r="V1431" s="71"/>
      <c r="W1431" s="71"/>
      <c r="X1431" s="72">
        <v>0</v>
      </c>
      <c r="Y1431" s="72">
        <v>0</v>
      </c>
      <c r="Z1431" s="72">
        <v>0</v>
      </c>
      <c r="AA1431" s="69"/>
      <c r="AB1431" s="69"/>
      <c r="AC1431" s="69"/>
    </row>
    <row r="1432" spans="1:29" ht="20" x14ac:dyDescent="0.25">
      <c r="A1432" s="68" t="s">
        <v>22008</v>
      </c>
      <c r="B1432" s="69" t="s">
        <v>22009</v>
      </c>
      <c r="C1432" s="69" t="s">
        <v>22010</v>
      </c>
      <c r="D1432" s="69" t="s">
        <v>4611</v>
      </c>
      <c r="E1432" s="69" t="s">
        <v>21971</v>
      </c>
      <c r="F1432" s="69" t="s">
        <v>1607</v>
      </c>
      <c r="G1432" s="69" t="s">
        <v>2605</v>
      </c>
      <c r="H1432" s="69" t="s">
        <v>962</v>
      </c>
      <c r="I1432" s="70">
        <v>2308.52</v>
      </c>
      <c r="J1432" s="69" t="s">
        <v>4591</v>
      </c>
      <c r="K1432" s="69" t="s">
        <v>22011</v>
      </c>
      <c r="L1432" s="70">
        <v>2308.52</v>
      </c>
      <c r="M1432" s="69"/>
      <c r="N1432" s="69"/>
      <c r="O1432" s="69"/>
      <c r="P1432" s="69"/>
      <c r="Q1432" s="69"/>
      <c r="R1432" s="69"/>
      <c r="S1432" s="69"/>
      <c r="T1432" s="70"/>
      <c r="U1432" s="69"/>
      <c r="V1432" s="69"/>
      <c r="W1432" s="69"/>
      <c r="X1432" s="69"/>
      <c r="Y1432" s="70"/>
      <c r="Z1432" s="69">
        <v>0</v>
      </c>
      <c r="AA1432" s="69" t="s">
        <v>989</v>
      </c>
      <c r="AB1432" s="69" t="s">
        <v>1144</v>
      </c>
      <c r="AC1432" s="69"/>
    </row>
    <row r="1433" spans="1:29" x14ac:dyDescent="0.25">
      <c r="A1433" s="71" t="s">
        <v>193</v>
      </c>
      <c r="B1433" s="71"/>
      <c r="C1433" s="71"/>
      <c r="D1433" s="71"/>
      <c r="E1433" s="71"/>
      <c r="F1433" s="71"/>
      <c r="G1433" s="71"/>
      <c r="H1433" s="71"/>
      <c r="I1433" s="72">
        <v>2308.52</v>
      </c>
      <c r="J1433" s="71"/>
      <c r="K1433" s="71"/>
      <c r="L1433" s="72">
        <v>2308.52</v>
      </c>
      <c r="M1433" s="72">
        <v>0</v>
      </c>
      <c r="N1433" s="71"/>
      <c r="O1433" s="71"/>
      <c r="P1433" s="71"/>
      <c r="Q1433" s="71"/>
      <c r="R1433" s="71"/>
      <c r="S1433" s="72">
        <v>0</v>
      </c>
      <c r="T1433" s="72">
        <v>0</v>
      </c>
      <c r="U1433" s="71"/>
      <c r="V1433" s="71"/>
      <c r="W1433" s="71"/>
      <c r="X1433" s="72">
        <v>0</v>
      </c>
      <c r="Y1433" s="72">
        <v>0</v>
      </c>
      <c r="Z1433" s="72">
        <v>0</v>
      </c>
      <c r="AA1433" s="69"/>
      <c r="AB1433" s="69"/>
      <c r="AC1433" s="69"/>
    </row>
    <row r="1434" spans="1:29" ht="30" x14ac:dyDescent="0.25">
      <c r="A1434" s="68" t="s">
        <v>22012</v>
      </c>
      <c r="B1434" s="69" t="s">
        <v>22013</v>
      </c>
      <c r="C1434" s="69" t="s">
        <v>22014</v>
      </c>
      <c r="D1434" s="69" t="s">
        <v>4623</v>
      </c>
      <c r="E1434" s="69" t="s">
        <v>21955</v>
      </c>
      <c r="F1434" s="69" t="s">
        <v>1607</v>
      </c>
      <c r="G1434" s="69" t="s">
        <v>1785</v>
      </c>
      <c r="H1434" s="69" t="s">
        <v>962</v>
      </c>
      <c r="I1434" s="70">
        <v>12290.22</v>
      </c>
      <c r="J1434" s="69" t="s">
        <v>4591</v>
      </c>
      <c r="K1434" s="69" t="s">
        <v>22015</v>
      </c>
      <c r="L1434" s="70">
        <v>12290.22</v>
      </c>
      <c r="M1434" s="69"/>
      <c r="N1434" s="69"/>
      <c r="O1434" s="69"/>
      <c r="P1434" s="69"/>
      <c r="Q1434" s="69"/>
      <c r="R1434" s="69"/>
      <c r="S1434" s="69"/>
      <c r="T1434" s="70"/>
      <c r="U1434" s="69"/>
      <c r="V1434" s="69"/>
      <c r="W1434" s="69"/>
      <c r="X1434" s="69"/>
      <c r="Y1434" s="70"/>
      <c r="Z1434" s="69">
        <v>0</v>
      </c>
      <c r="AA1434" s="69" t="s">
        <v>989</v>
      </c>
      <c r="AB1434" s="69" t="s">
        <v>1144</v>
      </c>
      <c r="AC1434" s="69"/>
    </row>
    <row r="1435" spans="1:29" x14ac:dyDescent="0.25">
      <c r="A1435" s="71" t="s">
        <v>193</v>
      </c>
      <c r="B1435" s="71"/>
      <c r="C1435" s="71"/>
      <c r="D1435" s="71"/>
      <c r="E1435" s="71"/>
      <c r="F1435" s="71"/>
      <c r="G1435" s="71"/>
      <c r="H1435" s="71"/>
      <c r="I1435" s="72">
        <v>12290.22</v>
      </c>
      <c r="J1435" s="71"/>
      <c r="K1435" s="71"/>
      <c r="L1435" s="72">
        <v>12290.22</v>
      </c>
      <c r="M1435" s="72">
        <v>0</v>
      </c>
      <c r="N1435" s="71"/>
      <c r="O1435" s="71"/>
      <c r="P1435" s="71"/>
      <c r="Q1435" s="71"/>
      <c r="R1435" s="71"/>
      <c r="S1435" s="72">
        <v>0</v>
      </c>
      <c r="T1435" s="72">
        <v>0</v>
      </c>
      <c r="U1435" s="71"/>
      <c r="V1435" s="71"/>
      <c r="W1435" s="71"/>
      <c r="X1435" s="72">
        <v>0</v>
      </c>
      <c r="Y1435" s="72">
        <v>0</v>
      </c>
      <c r="Z1435" s="72">
        <v>0</v>
      </c>
      <c r="AA1435" s="69"/>
      <c r="AB1435" s="69"/>
      <c r="AC1435" s="69"/>
    </row>
    <row r="1436" spans="1:29" ht="30" x14ac:dyDescent="0.25">
      <c r="A1436" s="68" t="s">
        <v>22016</v>
      </c>
      <c r="B1436" s="69" t="s">
        <v>21959</v>
      </c>
      <c r="C1436" s="69" t="s">
        <v>22017</v>
      </c>
      <c r="D1436" s="69" t="s">
        <v>4813</v>
      </c>
      <c r="E1436" s="69" t="s">
        <v>21955</v>
      </c>
      <c r="F1436" s="69" t="s">
        <v>1607</v>
      </c>
      <c r="G1436" s="69" t="s">
        <v>1112</v>
      </c>
      <c r="H1436" s="69" t="s">
        <v>962</v>
      </c>
      <c r="I1436" s="70">
        <v>9817.4599999999991</v>
      </c>
      <c r="J1436" s="69" t="s">
        <v>4591</v>
      </c>
      <c r="K1436" s="69" t="s">
        <v>22018</v>
      </c>
      <c r="L1436" s="70">
        <v>9817.4599999999991</v>
      </c>
      <c r="M1436" s="69"/>
      <c r="N1436" s="69" t="s">
        <v>22019</v>
      </c>
      <c r="O1436" s="69"/>
      <c r="P1436" s="69" t="s">
        <v>1552</v>
      </c>
      <c r="Q1436" s="69" t="s">
        <v>1917</v>
      </c>
      <c r="R1436" s="69"/>
      <c r="S1436" s="70">
        <v>9817.4599999999991</v>
      </c>
      <c r="T1436" s="70"/>
      <c r="U1436" s="69"/>
      <c r="V1436" s="69"/>
      <c r="W1436" s="69"/>
      <c r="X1436" s="69"/>
      <c r="Y1436" s="70"/>
      <c r="Z1436" s="69">
        <v>0</v>
      </c>
      <c r="AA1436" s="69" t="s">
        <v>989</v>
      </c>
      <c r="AB1436" s="69" t="s">
        <v>1144</v>
      </c>
      <c r="AC1436" s="69"/>
    </row>
    <row r="1437" spans="1:29" x14ac:dyDescent="0.25">
      <c r="A1437" s="71" t="s">
        <v>193</v>
      </c>
      <c r="B1437" s="71"/>
      <c r="C1437" s="71"/>
      <c r="D1437" s="71"/>
      <c r="E1437" s="71"/>
      <c r="F1437" s="71"/>
      <c r="G1437" s="71"/>
      <c r="H1437" s="71"/>
      <c r="I1437" s="72">
        <v>9817.4599999999991</v>
      </c>
      <c r="J1437" s="71"/>
      <c r="K1437" s="71"/>
      <c r="L1437" s="72">
        <v>9817.4599999999991</v>
      </c>
      <c r="M1437" s="72">
        <v>0</v>
      </c>
      <c r="N1437" s="71"/>
      <c r="O1437" s="71"/>
      <c r="P1437" s="71"/>
      <c r="Q1437" s="71"/>
      <c r="R1437" s="71"/>
      <c r="S1437" s="72">
        <v>9817.4599999999991</v>
      </c>
      <c r="T1437" s="72">
        <v>0</v>
      </c>
      <c r="U1437" s="71"/>
      <c r="V1437" s="71"/>
      <c r="W1437" s="71"/>
      <c r="X1437" s="72">
        <v>9817.4599999999991</v>
      </c>
      <c r="Y1437" s="72">
        <v>0</v>
      </c>
      <c r="Z1437" s="72">
        <v>0</v>
      </c>
      <c r="AA1437" s="69"/>
      <c r="AB1437" s="69"/>
      <c r="AC1437" s="69"/>
    </row>
    <row r="1438" spans="1:29" ht="30" x14ac:dyDescent="0.25">
      <c r="A1438" s="68" t="s">
        <v>22020</v>
      </c>
      <c r="B1438" s="69" t="s">
        <v>22021</v>
      </c>
      <c r="C1438" s="69" t="s">
        <v>22022</v>
      </c>
      <c r="D1438" s="69" t="s">
        <v>8985</v>
      </c>
      <c r="E1438" s="69" t="s">
        <v>21955</v>
      </c>
      <c r="F1438" s="69" t="s">
        <v>1607</v>
      </c>
      <c r="G1438" s="69" t="s">
        <v>1785</v>
      </c>
      <c r="H1438" s="69" t="s">
        <v>962</v>
      </c>
      <c r="I1438" s="70">
        <v>4084.7</v>
      </c>
      <c r="J1438" s="69" t="s">
        <v>4591</v>
      </c>
      <c r="K1438" s="69" t="s">
        <v>22023</v>
      </c>
      <c r="L1438" s="70">
        <v>4084.7</v>
      </c>
      <c r="M1438" s="69"/>
      <c r="N1438" s="69"/>
      <c r="O1438" s="69"/>
      <c r="P1438" s="69"/>
      <c r="Q1438" s="69"/>
      <c r="R1438" s="69"/>
      <c r="S1438" s="69"/>
      <c r="T1438" s="70"/>
      <c r="U1438" s="69"/>
      <c r="V1438" s="69"/>
      <c r="W1438" s="69"/>
      <c r="X1438" s="69"/>
      <c r="Y1438" s="70"/>
      <c r="Z1438" s="69">
        <v>0</v>
      </c>
      <c r="AA1438" s="69" t="s">
        <v>989</v>
      </c>
      <c r="AB1438" s="69" t="s">
        <v>1144</v>
      </c>
      <c r="AC1438" s="69"/>
    </row>
    <row r="1439" spans="1:29" x14ac:dyDescent="0.25">
      <c r="A1439" s="71" t="s">
        <v>193</v>
      </c>
      <c r="B1439" s="71"/>
      <c r="C1439" s="71"/>
      <c r="D1439" s="71"/>
      <c r="E1439" s="71"/>
      <c r="F1439" s="71"/>
      <c r="G1439" s="71"/>
      <c r="H1439" s="71"/>
      <c r="I1439" s="72">
        <v>4084.7</v>
      </c>
      <c r="J1439" s="71"/>
      <c r="K1439" s="71"/>
      <c r="L1439" s="72">
        <v>4084.7</v>
      </c>
      <c r="M1439" s="72">
        <v>0</v>
      </c>
      <c r="N1439" s="71"/>
      <c r="O1439" s="71"/>
      <c r="P1439" s="71"/>
      <c r="Q1439" s="71"/>
      <c r="R1439" s="71"/>
      <c r="S1439" s="72">
        <v>0</v>
      </c>
      <c r="T1439" s="72">
        <v>0</v>
      </c>
      <c r="U1439" s="71"/>
      <c r="V1439" s="71"/>
      <c r="W1439" s="71"/>
      <c r="X1439" s="72">
        <v>0</v>
      </c>
      <c r="Y1439" s="72">
        <v>0</v>
      </c>
      <c r="Z1439" s="72">
        <v>0</v>
      </c>
      <c r="AA1439" s="69"/>
      <c r="AB1439" s="69"/>
      <c r="AC1439" s="69"/>
    </row>
    <row r="1440" spans="1:29" ht="40" x14ac:dyDescent="0.25">
      <c r="A1440" s="68" t="s">
        <v>22024</v>
      </c>
      <c r="B1440" s="69" t="s">
        <v>21959</v>
      </c>
      <c r="C1440" s="69" t="s">
        <v>22025</v>
      </c>
      <c r="D1440" s="69" t="s">
        <v>9549</v>
      </c>
      <c r="E1440" s="69" t="s">
        <v>21955</v>
      </c>
      <c r="F1440" s="69" t="s">
        <v>1607</v>
      </c>
      <c r="G1440" s="69" t="s">
        <v>1130</v>
      </c>
      <c r="H1440" s="69"/>
      <c r="I1440" s="70">
        <v>8936.58</v>
      </c>
      <c r="J1440" s="69" t="s">
        <v>4591</v>
      </c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69"/>
      <c r="V1440" s="69"/>
      <c r="W1440" s="69"/>
      <c r="X1440" s="69"/>
      <c r="Y1440" s="69"/>
      <c r="Z1440" s="69"/>
      <c r="AA1440" s="69" t="s">
        <v>989</v>
      </c>
      <c r="AB1440" s="69"/>
      <c r="AC1440" s="69"/>
    </row>
    <row r="1441" spans="1:29" x14ac:dyDescent="0.25">
      <c r="A1441" s="71" t="s">
        <v>193</v>
      </c>
      <c r="B1441" s="71"/>
      <c r="C1441" s="71"/>
      <c r="D1441" s="71"/>
      <c r="E1441" s="71"/>
      <c r="F1441" s="71"/>
      <c r="G1441" s="71"/>
      <c r="H1441" s="71"/>
      <c r="I1441" s="72">
        <v>8936.58</v>
      </c>
      <c r="J1441" s="71"/>
      <c r="K1441" s="71"/>
      <c r="L1441" s="72">
        <v>0</v>
      </c>
      <c r="M1441" s="72">
        <v>8936.58</v>
      </c>
      <c r="N1441" s="71"/>
      <c r="O1441" s="71"/>
      <c r="P1441" s="71"/>
      <c r="Q1441" s="71"/>
      <c r="R1441" s="71"/>
      <c r="S1441" s="72">
        <v>0</v>
      </c>
      <c r="T1441" s="72">
        <v>0</v>
      </c>
      <c r="U1441" s="71"/>
      <c r="V1441" s="71"/>
      <c r="W1441" s="71"/>
      <c r="X1441" s="72">
        <v>0</v>
      </c>
      <c r="Y1441" s="72">
        <v>0</v>
      </c>
      <c r="Z1441" s="72">
        <v>0</v>
      </c>
      <c r="AA1441" s="69"/>
      <c r="AB1441" s="69"/>
      <c r="AC1441" s="69"/>
    </row>
    <row r="1442" spans="1:29" ht="20" x14ac:dyDescent="0.25">
      <c r="A1442" s="68" t="s">
        <v>22026</v>
      </c>
      <c r="B1442" s="69" t="s">
        <v>21959</v>
      </c>
      <c r="C1442" s="69" t="s">
        <v>22027</v>
      </c>
      <c r="D1442" s="69" t="s">
        <v>4611</v>
      </c>
      <c r="E1442" s="69" t="s">
        <v>21955</v>
      </c>
      <c r="F1442" s="69" t="s">
        <v>1607</v>
      </c>
      <c r="G1442" s="69" t="s">
        <v>3173</v>
      </c>
      <c r="H1442" s="69" t="s">
        <v>962</v>
      </c>
      <c r="I1442" s="70">
        <v>947.8</v>
      </c>
      <c r="J1442" s="69" t="s">
        <v>4591</v>
      </c>
      <c r="K1442" s="69" t="s">
        <v>22028</v>
      </c>
      <c r="L1442" s="70">
        <v>947.8</v>
      </c>
      <c r="M1442" s="69"/>
      <c r="N1442" s="69"/>
      <c r="O1442" s="69"/>
      <c r="P1442" s="69"/>
      <c r="Q1442" s="69"/>
      <c r="R1442" s="69"/>
      <c r="S1442" s="69"/>
      <c r="T1442" s="70"/>
      <c r="U1442" s="69"/>
      <c r="V1442" s="69"/>
      <c r="W1442" s="69"/>
      <c r="X1442" s="69"/>
      <c r="Y1442" s="70"/>
      <c r="Z1442" s="69">
        <v>0</v>
      </c>
      <c r="AA1442" s="69" t="s">
        <v>989</v>
      </c>
      <c r="AB1442" s="69" t="s">
        <v>1144</v>
      </c>
      <c r="AC1442" s="69"/>
    </row>
    <row r="1443" spans="1:29" x14ac:dyDescent="0.25">
      <c r="A1443" s="71" t="s">
        <v>193</v>
      </c>
      <c r="B1443" s="71"/>
      <c r="C1443" s="71"/>
      <c r="D1443" s="71"/>
      <c r="E1443" s="71"/>
      <c r="F1443" s="71"/>
      <c r="G1443" s="71"/>
      <c r="H1443" s="71"/>
      <c r="I1443" s="72">
        <v>947.8</v>
      </c>
      <c r="J1443" s="71"/>
      <c r="K1443" s="71"/>
      <c r="L1443" s="72">
        <v>947.8</v>
      </c>
      <c r="M1443" s="72">
        <v>0</v>
      </c>
      <c r="N1443" s="71"/>
      <c r="O1443" s="71"/>
      <c r="P1443" s="71"/>
      <c r="Q1443" s="71"/>
      <c r="R1443" s="71"/>
      <c r="S1443" s="72">
        <v>0</v>
      </c>
      <c r="T1443" s="72">
        <v>0</v>
      </c>
      <c r="U1443" s="71"/>
      <c r="V1443" s="71"/>
      <c r="W1443" s="71"/>
      <c r="X1443" s="72">
        <v>0</v>
      </c>
      <c r="Y1443" s="72">
        <v>0</v>
      </c>
      <c r="Z1443" s="72">
        <v>0</v>
      </c>
      <c r="AA1443" s="69"/>
      <c r="AB1443" s="69"/>
      <c r="AC1443" s="69"/>
    </row>
    <row r="1444" spans="1:29" ht="30" x14ac:dyDescent="0.25">
      <c r="A1444" s="68" t="s">
        <v>22029</v>
      </c>
      <c r="B1444" s="69" t="s">
        <v>22030</v>
      </c>
      <c r="C1444" s="69" t="s">
        <v>22031</v>
      </c>
      <c r="D1444" s="69" t="s">
        <v>21039</v>
      </c>
      <c r="E1444" s="69" t="s">
        <v>21971</v>
      </c>
      <c r="F1444" s="69" t="s">
        <v>1607</v>
      </c>
      <c r="G1444" s="69" t="s">
        <v>1805</v>
      </c>
      <c r="H1444" s="69"/>
      <c r="I1444" s="70">
        <v>1118.5999999999999</v>
      </c>
      <c r="J1444" s="69" t="s">
        <v>4591</v>
      </c>
      <c r="K1444" s="69"/>
      <c r="L1444" s="69"/>
      <c r="M1444" s="69"/>
      <c r="N1444" s="69"/>
      <c r="O1444" s="69"/>
      <c r="P1444" s="69"/>
      <c r="Q1444" s="69"/>
      <c r="R1444" s="69"/>
      <c r="S1444" s="69"/>
      <c r="T1444" s="69"/>
      <c r="U1444" s="69"/>
      <c r="V1444" s="69"/>
      <c r="W1444" s="69"/>
      <c r="X1444" s="69"/>
      <c r="Y1444" s="69"/>
      <c r="Z1444" s="69"/>
      <c r="AA1444" s="69" t="s">
        <v>989</v>
      </c>
      <c r="AB1444" s="69"/>
      <c r="AC1444" s="69"/>
    </row>
    <row r="1445" spans="1:29" x14ac:dyDescent="0.25">
      <c r="A1445" s="71" t="s">
        <v>193</v>
      </c>
      <c r="B1445" s="71"/>
      <c r="C1445" s="71"/>
      <c r="D1445" s="71"/>
      <c r="E1445" s="71"/>
      <c r="F1445" s="71"/>
      <c r="G1445" s="71"/>
      <c r="H1445" s="71"/>
      <c r="I1445" s="72">
        <v>1118.5999999999999</v>
      </c>
      <c r="J1445" s="71"/>
      <c r="K1445" s="71"/>
      <c r="L1445" s="72">
        <v>0</v>
      </c>
      <c r="M1445" s="72">
        <v>1118.5999999999999</v>
      </c>
      <c r="N1445" s="71"/>
      <c r="O1445" s="71"/>
      <c r="P1445" s="71"/>
      <c r="Q1445" s="71"/>
      <c r="R1445" s="71"/>
      <c r="S1445" s="72">
        <v>0</v>
      </c>
      <c r="T1445" s="72">
        <v>0</v>
      </c>
      <c r="U1445" s="71"/>
      <c r="V1445" s="71"/>
      <c r="W1445" s="71"/>
      <c r="X1445" s="72">
        <v>0</v>
      </c>
      <c r="Y1445" s="72">
        <v>0</v>
      </c>
      <c r="Z1445" s="72">
        <v>0</v>
      </c>
      <c r="AA1445" s="69"/>
      <c r="AB1445" s="69"/>
      <c r="AC1445" s="69"/>
    </row>
    <row r="1446" spans="1:29" ht="30" x14ac:dyDescent="0.25">
      <c r="A1446" s="68" t="s">
        <v>22032</v>
      </c>
      <c r="B1446" s="69" t="s">
        <v>22033</v>
      </c>
      <c r="C1446" s="69" t="s">
        <v>22034</v>
      </c>
      <c r="D1446" s="69" t="s">
        <v>4589</v>
      </c>
      <c r="E1446" s="69" t="s">
        <v>21955</v>
      </c>
      <c r="F1446" s="69" t="s">
        <v>1122</v>
      </c>
      <c r="G1446" s="69" t="s">
        <v>3173</v>
      </c>
      <c r="H1446" s="69"/>
      <c r="I1446" s="70">
        <v>2914.98</v>
      </c>
      <c r="J1446" s="69" t="s">
        <v>4591</v>
      </c>
      <c r="K1446" s="69"/>
      <c r="L1446" s="69"/>
      <c r="M1446" s="69"/>
      <c r="N1446" s="69"/>
      <c r="O1446" s="69"/>
      <c r="P1446" s="69"/>
      <c r="Q1446" s="69"/>
      <c r="R1446" s="69"/>
      <c r="S1446" s="69"/>
      <c r="T1446" s="69"/>
      <c r="U1446" s="69"/>
      <c r="V1446" s="69"/>
      <c r="W1446" s="69"/>
      <c r="X1446" s="69"/>
      <c r="Y1446" s="69"/>
      <c r="Z1446" s="69"/>
      <c r="AA1446" s="69" t="s">
        <v>989</v>
      </c>
      <c r="AB1446" s="69"/>
      <c r="AC1446" s="69"/>
    </row>
    <row r="1447" spans="1:29" x14ac:dyDescent="0.25">
      <c r="A1447" s="71" t="s">
        <v>193</v>
      </c>
      <c r="B1447" s="71"/>
      <c r="C1447" s="71"/>
      <c r="D1447" s="71"/>
      <c r="E1447" s="71"/>
      <c r="F1447" s="71"/>
      <c r="G1447" s="71"/>
      <c r="H1447" s="71"/>
      <c r="I1447" s="72">
        <v>2914.98</v>
      </c>
      <c r="J1447" s="71"/>
      <c r="K1447" s="71"/>
      <c r="L1447" s="72">
        <v>0</v>
      </c>
      <c r="M1447" s="72">
        <v>2914.98</v>
      </c>
      <c r="N1447" s="71"/>
      <c r="O1447" s="71"/>
      <c r="P1447" s="71"/>
      <c r="Q1447" s="71"/>
      <c r="R1447" s="71"/>
      <c r="S1447" s="72">
        <v>0</v>
      </c>
      <c r="T1447" s="72">
        <v>0</v>
      </c>
      <c r="U1447" s="71"/>
      <c r="V1447" s="71"/>
      <c r="W1447" s="71"/>
      <c r="X1447" s="72">
        <v>0</v>
      </c>
      <c r="Y1447" s="72">
        <v>0</v>
      </c>
      <c r="Z1447" s="72">
        <v>0</v>
      </c>
      <c r="AA1447" s="69"/>
      <c r="AB1447" s="69"/>
      <c r="AC1447" s="69"/>
    </row>
    <row r="1448" spans="1:29" ht="30" x14ac:dyDescent="0.25">
      <c r="A1448" s="68" t="s">
        <v>22035</v>
      </c>
      <c r="B1448" s="69" t="s">
        <v>21093</v>
      </c>
      <c r="C1448" s="69" t="s">
        <v>22036</v>
      </c>
      <c r="D1448" s="69" t="s">
        <v>4972</v>
      </c>
      <c r="E1448" s="69" t="s">
        <v>19043</v>
      </c>
      <c r="F1448" s="69" t="s">
        <v>1122</v>
      </c>
      <c r="G1448" s="69" t="s">
        <v>1112</v>
      </c>
      <c r="H1448" s="69" t="s">
        <v>962</v>
      </c>
      <c r="I1448" s="70">
        <v>5100</v>
      </c>
      <c r="J1448" s="69" t="s">
        <v>4591</v>
      </c>
      <c r="K1448" s="69" t="s">
        <v>22037</v>
      </c>
      <c r="L1448" s="70">
        <v>5100</v>
      </c>
      <c r="M1448" s="69"/>
      <c r="N1448" s="69"/>
      <c r="O1448" s="69"/>
      <c r="P1448" s="69"/>
      <c r="Q1448" s="69"/>
      <c r="R1448" s="69"/>
      <c r="S1448" s="69"/>
      <c r="T1448" s="70"/>
      <c r="U1448" s="69"/>
      <c r="V1448" s="69"/>
      <c r="W1448" s="69"/>
      <c r="X1448" s="69"/>
      <c r="Y1448" s="70"/>
      <c r="Z1448" s="69">
        <v>0</v>
      </c>
      <c r="AA1448" s="69" t="s">
        <v>989</v>
      </c>
      <c r="AB1448" s="69" t="s">
        <v>1144</v>
      </c>
      <c r="AC1448" s="69"/>
    </row>
    <row r="1449" spans="1:29" x14ac:dyDescent="0.25">
      <c r="A1449" s="71" t="s">
        <v>193</v>
      </c>
      <c r="B1449" s="71"/>
      <c r="C1449" s="71"/>
      <c r="D1449" s="71"/>
      <c r="E1449" s="71"/>
      <c r="F1449" s="71"/>
      <c r="G1449" s="71"/>
      <c r="H1449" s="71"/>
      <c r="I1449" s="72">
        <v>5100</v>
      </c>
      <c r="J1449" s="71"/>
      <c r="K1449" s="71"/>
      <c r="L1449" s="72">
        <v>5100</v>
      </c>
      <c r="M1449" s="72">
        <v>0</v>
      </c>
      <c r="N1449" s="71"/>
      <c r="O1449" s="71"/>
      <c r="P1449" s="71"/>
      <c r="Q1449" s="71"/>
      <c r="R1449" s="71"/>
      <c r="S1449" s="72">
        <v>0</v>
      </c>
      <c r="T1449" s="72">
        <v>0</v>
      </c>
      <c r="U1449" s="71"/>
      <c r="V1449" s="71"/>
      <c r="W1449" s="71"/>
      <c r="X1449" s="72">
        <v>0</v>
      </c>
      <c r="Y1449" s="72">
        <v>0</v>
      </c>
      <c r="Z1449" s="72">
        <v>0</v>
      </c>
      <c r="AA1449" s="69"/>
      <c r="AB1449" s="69"/>
      <c r="AC1449" s="69"/>
    </row>
    <row r="1450" spans="1:29" ht="30" x14ac:dyDescent="0.25">
      <c r="A1450" s="68" t="s">
        <v>22038</v>
      </c>
      <c r="B1450" s="69" t="s">
        <v>22039</v>
      </c>
      <c r="C1450" s="69" t="s">
        <v>22040</v>
      </c>
      <c r="D1450" s="69" t="s">
        <v>1866</v>
      </c>
      <c r="E1450" s="69" t="s">
        <v>19625</v>
      </c>
      <c r="F1450" s="69" t="s">
        <v>1804</v>
      </c>
      <c r="G1450" s="69" t="s">
        <v>1130</v>
      </c>
      <c r="H1450" s="69" t="s">
        <v>1236</v>
      </c>
      <c r="I1450" s="70">
        <v>105840.18</v>
      </c>
      <c r="J1450" s="69" t="s">
        <v>4591</v>
      </c>
      <c r="K1450" s="69" t="s">
        <v>22041</v>
      </c>
      <c r="L1450" s="70">
        <v>28150.720000000001</v>
      </c>
      <c r="M1450" s="69"/>
      <c r="N1450" s="69"/>
      <c r="O1450" s="69"/>
      <c r="P1450" s="69"/>
      <c r="Q1450" s="69"/>
      <c r="R1450" s="69"/>
      <c r="S1450" s="69"/>
      <c r="T1450" s="70"/>
      <c r="U1450" s="69"/>
      <c r="V1450" s="69"/>
      <c r="W1450" s="69"/>
      <c r="X1450" s="69"/>
      <c r="Y1450" s="70"/>
      <c r="Z1450" s="69">
        <v>0</v>
      </c>
      <c r="AA1450" s="69" t="s">
        <v>966</v>
      </c>
      <c r="AB1450" s="69" t="s">
        <v>967</v>
      </c>
      <c r="AC1450" s="69" t="s">
        <v>22042</v>
      </c>
    </row>
    <row r="1451" spans="1:29" x14ac:dyDescent="0.25">
      <c r="A1451" s="69"/>
      <c r="B1451" s="69"/>
      <c r="C1451" s="69"/>
      <c r="D1451" s="69"/>
      <c r="E1451" s="69"/>
      <c r="F1451" s="69"/>
      <c r="G1451" s="69"/>
      <c r="H1451" s="69"/>
      <c r="I1451" s="69"/>
      <c r="J1451" s="69"/>
      <c r="K1451" s="69" t="s">
        <v>22043</v>
      </c>
      <c r="L1451" s="70">
        <v>44698.559999999998</v>
      </c>
      <c r="M1451" s="69"/>
      <c r="N1451" s="69"/>
      <c r="O1451" s="69"/>
      <c r="P1451" s="69"/>
      <c r="Q1451" s="69"/>
      <c r="R1451" s="69"/>
      <c r="S1451" s="69"/>
      <c r="T1451" s="70"/>
      <c r="U1451" s="69"/>
      <c r="V1451" s="69"/>
      <c r="W1451" s="69"/>
      <c r="X1451" s="69"/>
      <c r="Y1451" s="70"/>
      <c r="Z1451" s="69">
        <v>0</v>
      </c>
      <c r="AA1451" s="69"/>
      <c r="AB1451" s="69" t="s">
        <v>967</v>
      </c>
      <c r="AC1451" s="69"/>
    </row>
    <row r="1452" spans="1:29" x14ac:dyDescent="0.25">
      <c r="A1452" s="69"/>
      <c r="B1452" s="69"/>
      <c r="C1452" s="69"/>
      <c r="D1452" s="69"/>
      <c r="E1452" s="69"/>
      <c r="F1452" s="69"/>
      <c r="G1452" s="69"/>
      <c r="H1452" s="69"/>
      <c r="I1452" s="69"/>
      <c r="J1452" s="69"/>
      <c r="K1452" s="69" t="s">
        <v>22044</v>
      </c>
      <c r="L1452" s="70">
        <v>32979.46</v>
      </c>
      <c r="M1452" s="69"/>
      <c r="N1452" s="69"/>
      <c r="O1452" s="69"/>
      <c r="P1452" s="69"/>
      <c r="Q1452" s="69"/>
      <c r="R1452" s="69"/>
      <c r="S1452" s="69"/>
      <c r="T1452" s="70"/>
      <c r="U1452" s="69"/>
      <c r="V1452" s="69"/>
      <c r="W1452" s="69"/>
      <c r="X1452" s="69"/>
      <c r="Y1452" s="70"/>
      <c r="Z1452" s="69">
        <v>0</v>
      </c>
      <c r="AA1452" s="69"/>
      <c r="AB1452" s="69" t="s">
        <v>967</v>
      </c>
      <c r="AC1452" s="69"/>
    </row>
    <row r="1453" spans="1:29" x14ac:dyDescent="0.25">
      <c r="A1453" s="71" t="s">
        <v>193</v>
      </c>
      <c r="B1453" s="71"/>
      <c r="C1453" s="71"/>
      <c r="D1453" s="71"/>
      <c r="E1453" s="71"/>
      <c r="F1453" s="71"/>
      <c r="G1453" s="71"/>
      <c r="H1453" s="71"/>
      <c r="I1453" s="72">
        <v>105840.18</v>
      </c>
      <c r="J1453" s="71"/>
      <c r="K1453" s="71"/>
      <c r="L1453" s="72">
        <v>105828.73999999999</v>
      </c>
      <c r="M1453" s="72">
        <v>11.440000000002328</v>
      </c>
      <c r="N1453" s="71"/>
      <c r="O1453" s="71"/>
      <c r="P1453" s="71"/>
      <c r="Q1453" s="71"/>
      <c r="R1453" s="71"/>
      <c r="S1453" s="72">
        <v>0</v>
      </c>
      <c r="T1453" s="72">
        <v>0</v>
      </c>
      <c r="U1453" s="71"/>
      <c r="V1453" s="71"/>
      <c r="W1453" s="71"/>
      <c r="X1453" s="72">
        <v>0</v>
      </c>
      <c r="Y1453" s="72">
        <v>0</v>
      </c>
      <c r="Z1453" s="72">
        <v>0</v>
      </c>
      <c r="AA1453" s="69"/>
      <c r="AB1453" s="69"/>
      <c r="AC1453" s="69"/>
    </row>
    <row r="1454" spans="1:29" ht="20" x14ac:dyDescent="0.25">
      <c r="A1454" s="68" t="s">
        <v>22045</v>
      </c>
      <c r="B1454" s="69" t="s">
        <v>21883</v>
      </c>
      <c r="C1454" s="69" t="s">
        <v>22046</v>
      </c>
      <c r="D1454" s="69" t="s">
        <v>4583</v>
      </c>
      <c r="E1454" s="69" t="s">
        <v>20058</v>
      </c>
      <c r="F1454" s="69" t="s">
        <v>1106</v>
      </c>
      <c r="G1454" s="69" t="s">
        <v>2337</v>
      </c>
      <c r="H1454" s="69"/>
      <c r="I1454" s="70">
        <v>6008.64</v>
      </c>
      <c r="J1454" s="69" t="s">
        <v>4591</v>
      </c>
      <c r="K1454" s="69"/>
      <c r="L1454" s="69"/>
      <c r="M1454" s="69"/>
      <c r="N1454" s="69"/>
      <c r="O1454" s="69"/>
      <c r="P1454" s="69"/>
      <c r="Q1454" s="69"/>
      <c r="R1454" s="69"/>
      <c r="S1454" s="69"/>
      <c r="T1454" s="69"/>
      <c r="U1454" s="69"/>
      <c r="V1454" s="69"/>
      <c r="W1454" s="69"/>
      <c r="X1454" s="69"/>
      <c r="Y1454" s="69"/>
      <c r="Z1454" s="69"/>
      <c r="AA1454" s="69" t="s">
        <v>989</v>
      </c>
      <c r="AB1454" s="69"/>
      <c r="AC1454" s="69"/>
    </row>
    <row r="1455" spans="1:29" x14ac:dyDescent="0.25">
      <c r="A1455" s="71" t="s">
        <v>193</v>
      </c>
      <c r="B1455" s="71"/>
      <c r="C1455" s="71"/>
      <c r="D1455" s="71"/>
      <c r="E1455" s="71"/>
      <c r="F1455" s="71"/>
      <c r="G1455" s="71"/>
      <c r="H1455" s="71"/>
      <c r="I1455" s="72">
        <v>6008.64</v>
      </c>
      <c r="J1455" s="71"/>
      <c r="K1455" s="71"/>
      <c r="L1455" s="72">
        <v>0</v>
      </c>
      <c r="M1455" s="72">
        <v>6008.64</v>
      </c>
      <c r="N1455" s="71"/>
      <c r="O1455" s="71"/>
      <c r="P1455" s="71"/>
      <c r="Q1455" s="71"/>
      <c r="R1455" s="71"/>
      <c r="S1455" s="72">
        <v>0</v>
      </c>
      <c r="T1455" s="72">
        <v>0</v>
      </c>
      <c r="U1455" s="71"/>
      <c r="V1455" s="71"/>
      <c r="W1455" s="71"/>
      <c r="X1455" s="72">
        <v>0</v>
      </c>
      <c r="Y1455" s="72">
        <v>0</v>
      </c>
      <c r="Z1455" s="72">
        <v>0</v>
      </c>
      <c r="AA1455" s="69"/>
      <c r="AB1455" s="69"/>
      <c r="AC1455" s="69"/>
    </row>
    <row r="1456" spans="1:29" ht="30" x14ac:dyDescent="0.25">
      <c r="A1456" s="68" t="s">
        <v>22047</v>
      </c>
      <c r="B1456" s="69" t="s">
        <v>22048</v>
      </c>
      <c r="C1456" s="69" t="s">
        <v>22049</v>
      </c>
      <c r="D1456" s="69" t="s">
        <v>4589</v>
      </c>
      <c r="E1456" s="69" t="s">
        <v>21955</v>
      </c>
      <c r="F1456" s="69" t="s">
        <v>1106</v>
      </c>
      <c r="G1456" s="69" t="s">
        <v>3321</v>
      </c>
      <c r="H1456" s="69"/>
      <c r="I1456" s="70">
        <v>2293.52</v>
      </c>
      <c r="J1456" s="69" t="s">
        <v>4591</v>
      </c>
      <c r="K1456" s="69"/>
      <c r="L1456" s="69"/>
      <c r="M1456" s="69"/>
      <c r="N1456" s="69"/>
      <c r="O1456" s="69"/>
      <c r="P1456" s="69"/>
      <c r="Q1456" s="69"/>
      <c r="R1456" s="69"/>
      <c r="S1456" s="69"/>
      <c r="T1456" s="69"/>
      <c r="U1456" s="69"/>
      <c r="V1456" s="69"/>
      <c r="W1456" s="69"/>
      <c r="X1456" s="69"/>
      <c r="Y1456" s="69"/>
      <c r="Z1456" s="69"/>
      <c r="AA1456" s="69" t="s">
        <v>989</v>
      </c>
      <c r="AB1456" s="69"/>
      <c r="AC1456" s="69"/>
    </row>
    <row r="1457" spans="1:29" x14ac:dyDescent="0.25">
      <c r="A1457" s="71" t="s">
        <v>193</v>
      </c>
      <c r="B1457" s="71"/>
      <c r="C1457" s="71"/>
      <c r="D1457" s="71"/>
      <c r="E1457" s="71"/>
      <c r="F1457" s="71"/>
      <c r="G1457" s="71"/>
      <c r="H1457" s="71"/>
      <c r="I1457" s="72">
        <v>2293.52</v>
      </c>
      <c r="J1457" s="71"/>
      <c r="K1457" s="71"/>
      <c r="L1457" s="72">
        <v>0</v>
      </c>
      <c r="M1457" s="72">
        <v>2293.52</v>
      </c>
      <c r="N1457" s="71"/>
      <c r="O1457" s="71"/>
      <c r="P1457" s="71"/>
      <c r="Q1457" s="71"/>
      <c r="R1457" s="71"/>
      <c r="S1457" s="72">
        <v>0</v>
      </c>
      <c r="T1457" s="72">
        <v>0</v>
      </c>
      <c r="U1457" s="71"/>
      <c r="V1457" s="71"/>
      <c r="W1457" s="71"/>
      <c r="X1457" s="72">
        <v>0</v>
      </c>
      <c r="Y1457" s="72">
        <v>0</v>
      </c>
      <c r="Z1457" s="72">
        <v>0</v>
      </c>
      <c r="AA1457" s="69"/>
      <c r="AB1457" s="69"/>
      <c r="AC1457" s="69"/>
    </row>
    <row r="1458" spans="1:29" ht="30" x14ac:dyDescent="0.25">
      <c r="A1458" s="68" t="s">
        <v>22050</v>
      </c>
      <c r="B1458" s="69" t="s">
        <v>22051</v>
      </c>
      <c r="C1458" s="69" t="s">
        <v>22052</v>
      </c>
      <c r="D1458" s="69" t="s">
        <v>4628</v>
      </c>
      <c r="E1458" s="69" t="s">
        <v>21955</v>
      </c>
      <c r="F1458" s="69" t="s">
        <v>1106</v>
      </c>
      <c r="G1458" s="69" t="s">
        <v>3474</v>
      </c>
      <c r="H1458" s="69"/>
      <c r="I1458" s="70">
        <v>15129.42</v>
      </c>
      <c r="J1458" s="69" t="s">
        <v>4591</v>
      </c>
      <c r="K1458" s="69"/>
      <c r="L1458" s="69"/>
      <c r="M1458" s="69"/>
      <c r="N1458" s="69"/>
      <c r="O1458" s="69"/>
      <c r="P1458" s="69"/>
      <c r="Q1458" s="69"/>
      <c r="R1458" s="69"/>
      <c r="S1458" s="69"/>
      <c r="T1458" s="69"/>
      <c r="U1458" s="69"/>
      <c r="V1458" s="69"/>
      <c r="W1458" s="69"/>
      <c r="X1458" s="69"/>
      <c r="Y1458" s="69"/>
      <c r="Z1458" s="69"/>
      <c r="AA1458" s="69" t="s">
        <v>989</v>
      </c>
      <c r="AB1458" s="69"/>
      <c r="AC1458" s="69"/>
    </row>
    <row r="1459" spans="1:29" x14ac:dyDescent="0.25">
      <c r="A1459" s="71" t="s">
        <v>193</v>
      </c>
      <c r="B1459" s="71"/>
      <c r="C1459" s="71"/>
      <c r="D1459" s="71"/>
      <c r="E1459" s="71"/>
      <c r="F1459" s="71"/>
      <c r="G1459" s="71"/>
      <c r="H1459" s="71"/>
      <c r="I1459" s="72">
        <v>15129.42</v>
      </c>
      <c r="J1459" s="71"/>
      <c r="K1459" s="71"/>
      <c r="L1459" s="72">
        <v>0</v>
      </c>
      <c r="M1459" s="72">
        <v>15129.42</v>
      </c>
      <c r="N1459" s="71"/>
      <c r="O1459" s="71"/>
      <c r="P1459" s="71"/>
      <c r="Q1459" s="71"/>
      <c r="R1459" s="71"/>
      <c r="S1459" s="72">
        <v>0</v>
      </c>
      <c r="T1459" s="72">
        <v>0</v>
      </c>
      <c r="U1459" s="71"/>
      <c r="V1459" s="71"/>
      <c r="W1459" s="71"/>
      <c r="X1459" s="72">
        <v>0</v>
      </c>
      <c r="Y1459" s="72">
        <v>0</v>
      </c>
      <c r="Z1459" s="72">
        <v>0</v>
      </c>
      <c r="AA1459" s="69"/>
      <c r="AB1459" s="69"/>
      <c r="AC1459" s="69"/>
    </row>
    <row r="1460" spans="1:29" ht="30" x14ac:dyDescent="0.25">
      <c r="A1460" s="68" t="s">
        <v>22053</v>
      </c>
      <c r="B1460" s="69" t="s">
        <v>19557</v>
      </c>
      <c r="C1460" s="69" t="s">
        <v>22054</v>
      </c>
      <c r="D1460" s="69" t="s">
        <v>4589</v>
      </c>
      <c r="E1460" s="69" t="s">
        <v>21803</v>
      </c>
      <c r="F1460" s="69" t="s">
        <v>1106</v>
      </c>
      <c r="G1460" s="69" t="s">
        <v>3173</v>
      </c>
      <c r="H1460" s="69"/>
      <c r="I1460" s="70">
        <v>945.72</v>
      </c>
      <c r="J1460" s="69" t="s">
        <v>4591</v>
      </c>
      <c r="K1460" s="69"/>
      <c r="L1460" s="69"/>
      <c r="M1460" s="69"/>
      <c r="N1460" s="69"/>
      <c r="O1460" s="69"/>
      <c r="P1460" s="69"/>
      <c r="Q1460" s="69"/>
      <c r="R1460" s="69"/>
      <c r="S1460" s="69"/>
      <c r="T1460" s="69"/>
      <c r="U1460" s="69"/>
      <c r="V1460" s="69"/>
      <c r="W1460" s="69"/>
      <c r="X1460" s="69"/>
      <c r="Y1460" s="69"/>
      <c r="Z1460" s="69"/>
      <c r="AA1460" s="69" t="s">
        <v>989</v>
      </c>
      <c r="AB1460" s="69"/>
      <c r="AC1460" s="69"/>
    </row>
    <row r="1461" spans="1:29" x14ac:dyDescent="0.25">
      <c r="A1461" s="71" t="s">
        <v>193</v>
      </c>
      <c r="B1461" s="71"/>
      <c r="C1461" s="71"/>
      <c r="D1461" s="71"/>
      <c r="E1461" s="71"/>
      <c r="F1461" s="71"/>
      <c r="G1461" s="71"/>
      <c r="H1461" s="71"/>
      <c r="I1461" s="72">
        <v>945.72</v>
      </c>
      <c r="J1461" s="71"/>
      <c r="K1461" s="71"/>
      <c r="L1461" s="72">
        <v>0</v>
      </c>
      <c r="M1461" s="72">
        <v>945.72</v>
      </c>
      <c r="N1461" s="71"/>
      <c r="O1461" s="71"/>
      <c r="P1461" s="71"/>
      <c r="Q1461" s="71"/>
      <c r="R1461" s="71"/>
      <c r="S1461" s="72">
        <v>0</v>
      </c>
      <c r="T1461" s="72">
        <v>0</v>
      </c>
      <c r="U1461" s="71"/>
      <c r="V1461" s="71"/>
      <c r="W1461" s="71"/>
      <c r="X1461" s="72">
        <v>0</v>
      </c>
      <c r="Y1461" s="72">
        <v>0</v>
      </c>
      <c r="Z1461" s="72">
        <v>0</v>
      </c>
      <c r="AA1461" s="69"/>
      <c r="AB1461" s="69"/>
      <c r="AC1461" s="69"/>
    </row>
    <row r="1462" spans="1:29" ht="40" x14ac:dyDescent="0.25">
      <c r="A1462" s="68" t="s">
        <v>22055</v>
      </c>
      <c r="B1462" s="69" t="s">
        <v>19052</v>
      </c>
      <c r="C1462" s="69" t="s">
        <v>22056</v>
      </c>
      <c r="D1462" s="69" t="s">
        <v>883</v>
      </c>
      <c r="E1462" s="69" t="s">
        <v>21955</v>
      </c>
      <c r="F1462" s="69" t="s">
        <v>1106</v>
      </c>
      <c r="G1462" s="69" t="s">
        <v>2189</v>
      </c>
      <c r="H1462" s="69" t="s">
        <v>962</v>
      </c>
      <c r="I1462" s="70">
        <v>1456.7</v>
      </c>
      <c r="J1462" s="69" t="s">
        <v>4591</v>
      </c>
      <c r="K1462" s="69" t="s">
        <v>22057</v>
      </c>
      <c r="L1462" s="70">
        <v>1456.7</v>
      </c>
      <c r="M1462" s="69"/>
      <c r="N1462" s="69"/>
      <c r="O1462" s="69"/>
      <c r="P1462" s="69"/>
      <c r="Q1462" s="69"/>
      <c r="R1462" s="69"/>
      <c r="S1462" s="69"/>
      <c r="T1462" s="70"/>
      <c r="U1462" s="69"/>
      <c r="V1462" s="69"/>
      <c r="W1462" s="69"/>
      <c r="X1462" s="69"/>
      <c r="Y1462" s="70"/>
      <c r="Z1462" s="69">
        <v>0</v>
      </c>
      <c r="AA1462" s="69" t="s">
        <v>989</v>
      </c>
      <c r="AB1462" s="69" t="s">
        <v>1144</v>
      </c>
      <c r="AC1462" s="69"/>
    </row>
    <row r="1463" spans="1:29" x14ac:dyDescent="0.25">
      <c r="A1463" s="71" t="s">
        <v>193</v>
      </c>
      <c r="B1463" s="71"/>
      <c r="C1463" s="71"/>
      <c r="D1463" s="71"/>
      <c r="E1463" s="71"/>
      <c r="F1463" s="71"/>
      <c r="G1463" s="71"/>
      <c r="H1463" s="71"/>
      <c r="I1463" s="72">
        <v>1456.7</v>
      </c>
      <c r="J1463" s="71"/>
      <c r="K1463" s="71"/>
      <c r="L1463" s="72">
        <v>1456.7</v>
      </c>
      <c r="M1463" s="72">
        <v>0</v>
      </c>
      <c r="N1463" s="71"/>
      <c r="O1463" s="71"/>
      <c r="P1463" s="71"/>
      <c r="Q1463" s="71"/>
      <c r="R1463" s="71"/>
      <c r="S1463" s="72">
        <v>0</v>
      </c>
      <c r="T1463" s="72">
        <v>0</v>
      </c>
      <c r="U1463" s="71"/>
      <c r="V1463" s="71"/>
      <c r="W1463" s="71"/>
      <c r="X1463" s="72">
        <v>0</v>
      </c>
      <c r="Y1463" s="72">
        <v>0</v>
      </c>
      <c r="Z1463" s="72">
        <v>0</v>
      </c>
      <c r="AA1463" s="69"/>
      <c r="AB1463" s="69"/>
      <c r="AC1463" s="69"/>
    </row>
    <row r="1464" spans="1:29" ht="20" x14ac:dyDescent="0.25">
      <c r="A1464" s="68" t="s">
        <v>22058</v>
      </c>
      <c r="B1464" s="69" t="s">
        <v>19828</v>
      </c>
      <c r="C1464" s="69" t="s">
        <v>22059</v>
      </c>
      <c r="D1464" s="69" t="s">
        <v>4611</v>
      </c>
      <c r="E1464" s="69" t="s">
        <v>21971</v>
      </c>
      <c r="F1464" s="69" t="s">
        <v>1106</v>
      </c>
      <c r="G1464" s="69" t="s">
        <v>2219</v>
      </c>
      <c r="H1464" s="69" t="s">
        <v>962</v>
      </c>
      <c r="I1464" s="70">
        <v>3132.75</v>
      </c>
      <c r="J1464" s="69" t="s">
        <v>4591</v>
      </c>
      <c r="K1464" s="69" t="s">
        <v>22060</v>
      </c>
      <c r="L1464" s="70">
        <v>3132.75</v>
      </c>
      <c r="M1464" s="69"/>
      <c r="N1464" s="69"/>
      <c r="O1464" s="69"/>
      <c r="P1464" s="69"/>
      <c r="Q1464" s="69"/>
      <c r="R1464" s="69"/>
      <c r="S1464" s="69"/>
      <c r="T1464" s="70"/>
      <c r="U1464" s="69"/>
      <c r="V1464" s="69"/>
      <c r="W1464" s="69"/>
      <c r="X1464" s="69"/>
      <c r="Y1464" s="70"/>
      <c r="Z1464" s="69">
        <v>0</v>
      </c>
      <c r="AA1464" s="69" t="s">
        <v>989</v>
      </c>
      <c r="AB1464" s="69" t="s">
        <v>1144</v>
      </c>
      <c r="AC1464" s="69"/>
    </row>
    <row r="1465" spans="1:29" x14ac:dyDescent="0.25">
      <c r="A1465" s="71" t="s">
        <v>193</v>
      </c>
      <c r="B1465" s="71"/>
      <c r="C1465" s="71"/>
      <c r="D1465" s="71"/>
      <c r="E1465" s="71"/>
      <c r="F1465" s="71"/>
      <c r="G1465" s="71"/>
      <c r="H1465" s="71"/>
      <c r="I1465" s="72">
        <v>3132.75</v>
      </c>
      <c r="J1465" s="71"/>
      <c r="K1465" s="71"/>
      <c r="L1465" s="72">
        <v>3132.75</v>
      </c>
      <c r="M1465" s="72">
        <v>0</v>
      </c>
      <c r="N1465" s="71"/>
      <c r="O1465" s="71"/>
      <c r="P1465" s="71"/>
      <c r="Q1465" s="71"/>
      <c r="R1465" s="71"/>
      <c r="S1465" s="72">
        <v>0</v>
      </c>
      <c r="T1465" s="72">
        <v>0</v>
      </c>
      <c r="U1465" s="71"/>
      <c r="V1465" s="71"/>
      <c r="W1465" s="71"/>
      <c r="X1465" s="72">
        <v>0</v>
      </c>
      <c r="Y1465" s="72">
        <v>0</v>
      </c>
      <c r="Z1465" s="72">
        <v>0</v>
      </c>
      <c r="AA1465" s="69"/>
      <c r="AB1465" s="69"/>
      <c r="AC1465" s="69"/>
    </row>
    <row r="1466" spans="1:29" ht="30" x14ac:dyDescent="0.25">
      <c r="A1466" s="68" t="s">
        <v>22061</v>
      </c>
      <c r="B1466" s="69" t="s">
        <v>21969</v>
      </c>
      <c r="C1466" s="69" t="s">
        <v>22062</v>
      </c>
      <c r="D1466" s="69" t="s">
        <v>4836</v>
      </c>
      <c r="E1466" s="69" t="s">
        <v>21971</v>
      </c>
      <c r="F1466" s="69" t="s">
        <v>1624</v>
      </c>
      <c r="G1466" s="69" t="s">
        <v>1814</v>
      </c>
      <c r="H1466" s="69"/>
      <c r="I1466" s="70">
        <v>1334.52</v>
      </c>
      <c r="J1466" s="69" t="s">
        <v>4591</v>
      </c>
      <c r="K1466" s="69"/>
      <c r="L1466" s="69"/>
      <c r="M1466" s="69"/>
      <c r="N1466" s="69"/>
      <c r="O1466" s="69"/>
      <c r="P1466" s="69"/>
      <c r="Q1466" s="69"/>
      <c r="R1466" s="69"/>
      <c r="S1466" s="69"/>
      <c r="T1466" s="69"/>
      <c r="U1466" s="69"/>
      <c r="V1466" s="69"/>
      <c r="W1466" s="69"/>
      <c r="X1466" s="69"/>
      <c r="Y1466" s="69"/>
      <c r="Z1466" s="69"/>
      <c r="AA1466" s="69" t="s">
        <v>989</v>
      </c>
      <c r="AB1466" s="69"/>
      <c r="AC1466" s="69"/>
    </row>
    <row r="1467" spans="1:29" x14ac:dyDescent="0.25">
      <c r="A1467" s="71" t="s">
        <v>193</v>
      </c>
      <c r="B1467" s="71"/>
      <c r="C1467" s="71"/>
      <c r="D1467" s="71"/>
      <c r="E1467" s="71"/>
      <c r="F1467" s="71"/>
      <c r="G1467" s="71"/>
      <c r="H1467" s="71"/>
      <c r="I1467" s="72">
        <v>1334.52</v>
      </c>
      <c r="J1467" s="71"/>
      <c r="K1467" s="71"/>
      <c r="L1467" s="72">
        <v>0</v>
      </c>
      <c r="M1467" s="72">
        <v>1334.52</v>
      </c>
      <c r="N1467" s="71"/>
      <c r="O1467" s="71"/>
      <c r="P1467" s="71"/>
      <c r="Q1467" s="71"/>
      <c r="R1467" s="71"/>
      <c r="S1467" s="72">
        <v>0</v>
      </c>
      <c r="T1467" s="72">
        <v>0</v>
      </c>
      <c r="U1467" s="71"/>
      <c r="V1467" s="71"/>
      <c r="W1467" s="71"/>
      <c r="X1467" s="72">
        <v>0</v>
      </c>
      <c r="Y1467" s="72">
        <v>0</v>
      </c>
      <c r="Z1467" s="72">
        <v>0</v>
      </c>
      <c r="AA1467" s="69"/>
      <c r="AB1467" s="69"/>
      <c r="AC1467" s="69"/>
    </row>
    <row r="1468" spans="1:29" ht="30" x14ac:dyDescent="0.25">
      <c r="A1468" s="68" t="s">
        <v>22063</v>
      </c>
      <c r="B1468" s="69" t="s">
        <v>21969</v>
      </c>
      <c r="C1468" s="69" t="s">
        <v>22064</v>
      </c>
      <c r="D1468" s="69" t="s">
        <v>4623</v>
      </c>
      <c r="E1468" s="69" t="s">
        <v>21971</v>
      </c>
      <c r="F1468" s="69" t="s">
        <v>1624</v>
      </c>
      <c r="G1468" s="69" t="s">
        <v>1130</v>
      </c>
      <c r="H1468" s="69" t="s">
        <v>962</v>
      </c>
      <c r="I1468" s="70">
        <v>5079.28</v>
      </c>
      <c r="J1468" s="69" t="s">
        <v>4591</v>
      </c>
      <c r="K1468" s="69" t="s">
        <v>22065</v>
      </c>
      <c r="L1468" s="70">
        <v>5079.28</v>
      </c>
      <c r="M1468" s="69"/>
      <c r="N1468" s="69" t="s">
        <v>22066</v>
      </c>
      <c r="O1468" s="69"/>
      <c r="P1468" s="69" t="s">
        <v>1552</v>
      </c>
      <c r="Q1468" s="69" t="s">
        <v>22067</v>
      </c>
      <c r="R1468" s="69"/>
      <c r="S1468" s="70">
        <v>5079.28</v>
      </c>
      <c r="T1468" s="70"/>
      <c r="U1468" s="69"/>
      <c r="V1468" s="69"/>
      <c r="W1468" s="69"/>
      <c r="X1468" s="69"/>
      <c r="Y1468" s="70"/>
      <c r="Z1468" s="69">
        <v>0</v>
      </c>
      <c r="AA1468" s="69" t="s">
        <v>989</v>
      </c>
      <c r="AB1468" s="69" t="s">
        <v>1144</v>
      </c>
      <c r="AC1468" s="69"/>
    </row>
    <row r="1469" spans="1:29" x14ac:dyDescent="0.25">
      <c r="A1469" s="71" t="s">
        <v>193</v>
      </c>
      <c r="B1469" s="71"/>
      <c r="C1469" s="71"/>
      <c r="D1469" s="71"/>
      <c r="E1469" s="71"/>
      <c r="F1469" s="71"/>
      <c r="G1469" s="71"/>
      <c r="H1469" s="71"/>
      <c r="I1469" s="72">
        <v>5079.28</v>
      </c>
      <c r="J1469" s="71"/>
      <c r="K1469" s="71"/>
      <c r="L1469" s="72">
        <v>5079.28</v>
      </c>
      <c r="M1469" s="72">
        <v>0</v>
      </c>
      <c r="N1469" s="71"/>
      <c r="O1469" s="71"/>
      <c r="P1469" s="71"/>
      <c r="Q1469" s="71"/>
      <c r="R1469" s="71"/>
      <c r="S1469" s="72">
        <v>5079.28</v>
      </c>
      <c r="T1469" s="72">
        <v>0</v>
      </c>
      <c r="U1469" s="71"/>
      <c r="V1469" s="71"/>
      <c r="W1469" s="71"/>
      <c r="X1469" s="72">
        <v>5079.28</v>
      </c>
      <c r="Y1469" s="72">
        <v>0</v>
      </c>
      <c r="Z1469" s="72">
        <v>0</v>
      </c>
      <c r="AA1469" s="69"/>
      <c r="AB1469" s="69"/>
      <c r="AC1469" s="69"/>
    </row>
    <row r="1470" spans="1:29" ht="30" x14ac:dyDescent="0.25">
      <c r="A1470" s="68" t="s">
        <v>22068</v>
      </c>
      <c r="B1470" s="69" t="s">
        <v>21959</v>
      </c>
      <c r="C1470" s="69" t="s">
        <v>22069</v>
      </c>
      <c r="D1470" s="69" t="s">
        <v>4972</v>
      </c>
      <c r="E1470" s="69" t="s">
        <v>21955</v>
      </c>
      <c r="F1470" s="69" t="s">
        <v>1538</v>
      </c>
      <c r="G1470" s="69" t="s">
        <v>3321</v>
      </c>
      <c r="H1470" s="69" t="s">
        <v>962</v>
      </c>
      <c r="I1470" s="70">
        <v>3156.75</v>
      </c>
      <c r="J1470" s="69" t="s">
        <v>4591</v>
      </c>
      <c r="K1470" s="69" t="s">
        <v>22070</v>
      </c>
      <c r="L1470" s="70">
        <v>3156.75</v>
      </c>
      <c r="M1470" s="69"/>
      <c r="N1470" s="69"/>
      <c r="O1470" s="69"/>
      <c r="P1470" s="69"/>
      <c r="Q1470" s="69"/>
      <c r="R1470" s="69"/>
      <c r="S1470" s="69"/>
      <c r="T1470" s="70"/>
      <c r="U1470" s="69"/>
      <c r="V1470" s="69"/>
      <c r="W1470" s="69"/>
      <c r="X1470" s="69"/>
      <c r="Y1470" s="70"/>
      <c r="Z1470" s="69">
        <v>0</v>
      </c>
      <c r="AA1470" s="69" t="s">
        <v>989</v>
      </c>
      <c r="AB1470" s="69" t="s">
        <v>1144</v>
      </c>
      <c r="AC1470" s="69"/>
    </row>
    <row r="1471" spans="1:29" x14ac:dyDescent="0.25">
      <c r="A1471" s="71" t="s">
        <v>193</v>
      </c>
      <c r="B1471" s="71"/>
      <c r="C1471" s="71"/>
      <c r="D1471" s="71"/>
      <c r="E1471" s="71"/>
      <c r="F1471" s="71"/>
      <c r="G1471" s="71"/>
      <c r="H1471" s="71"/>
      <c r="I1471" s="72">
        <v>3156.75</v>
      </c>
      <c r="J1471" s="71"/>
      <c r="K1471" s="71"/>
      <c r="L1471" s="72">
        <v>3156.75</v>
      </c>
      <c r="M1471" s="72">
        <v>0</v>
      </c>
      <c r="N1471" s="71"/>
      <c r="O1471" s="71"/>
      <c r="P1471" s="71"/>
      <c r="Q1471" s="71"/>
      <c r="R1471" s="71"/>
      <c r="S1471" s="72">
        <v>0</v>
      </c>
      <c r="T1471" s="72">
        <v>0</v>
      </c>
      <c r="U1471" s="71"/>
      <c r="V1471" s="71"/>
      <c r="W1471" s="71"/>
      <c r="X1471" s="72">
        <v>0</v>
      </c>
      <c r="Y1471" s="72">
        <v>0</v>
      </c>
      <c r="Z1471" s="72">
        <v>0</v>
      </c>
      <c r="AA1471" s="69"/>
      <c r="AB1471" s="69"/>
      <c r="AC1471" s="69"/>
    </row>
    <row r="1472" spans="1:29" ht="30" x14ac:dyDescent="0.25">
      <c r="A1472" s="68" t="s">
        <v>22071</v>
      </c>
      <c r="B1472" s="69" t="s">
        <v>19484</v>
      </c>
      <c r="C1472" s="69" t="s">
        <v>22072</v>
      </c>
      <c r="D1472" s="69" t="s">
        <v>4589</v>
      </c>
      <c r="E1472" s="69" t="s">
        <v>20058</v>
      </c>
      <c r="F1472" s="69" t="s">
        <v>2606</v>
      </c>
      <c r="G1472" s="69" t="s">
        <v>3321</v>
      </c>
      <c r="H1472" s="69"/>
      <c r="I1472" s="70">
        <v>3163.3</v>
      </c>
      <c r="J1472" s="69" t="s">
        <v>4591</v>
      </c>
      <c r="K1472" s="69"/>
      <c r="L1472" s="69"/>
      <c r="M1472" s="69"/>
      <c r="N1472" s="69"/>
      <c r="O1472" s="69"/>
      <c r="P1472" s="69"/>
      <c r="Q1472" s="69"/>
      <c r="R1472" s="69"/>
      <c r="S1472" s="69"/>
      <c r="T1472" s="69"/>
      <c r="U1472" s="69"/>
      <c r="V1472" s="69"/>
      <c r="W1472" s="69"/>
      <c r="X1472" s="69"/>
      <c r="Y1472" s="69"/>
      <c r="Z1472" s="69"/>
      <c r="AA1472" s="69" t="s">
        <v>989</v>
      </c>
      <c r="AB1472" s="69"/>
      <c r="AC1472" s="69"/>
    </row>
    <row r="1473" spans="1:29" x14ac:dyDescent="0.25">
      <c r="A1473" s="71" t="s">
        <v>193</v>
      </c>
      <c r="B1473" s="71"/>
      <c r="C1473" s="71"/>
      <c r="D1473" s="71"/>
      <c r="E1473" s="71"/>
      <c r="F1473" s="71"/>
      <c r="G1473" s="71"/>
      <c r="H1473" s="71"/>
      <c r="I1473" s="72">
        <v>3163.3</v>
      </c>
      <c r="J1473" s="71"/>
      <c r="K1473" s="71"/>
      <c r="L1473" s="72">
        <v>0</v>
      </c>
      <c r="M1473" s="72">
        <v>3163.3</v>
      </c>
      <c r="N1473" s="71"/>
      <c r="O1473" s="71"/>
      <c r="P1473" s="71"/>
      <c r="Q1473" s="71"/>
      <c r="R1473" s="71"/>
      <c r="S1473" s="72">
        <v>0</v>
      </c>
      <c r="T1473" s="72">
        <v>0</v>
      </c>
      <c r="U1473" s="71"/>
      <c r="V1473" s="71"/>
      <c r="W1473" s="71"/>
      <c r="X1473" s="72">
        <v>0</v>
      </c>
      <c r="Y1473" s="72">
        <v>0</v>
      </c>
      <c r="Z1473" s="72">
        <v>0</v>
      </c>
      <c r="AA1473" s="69"/>
      <c r="AB1473" s="69"/>
      <c r="AC1473" s="69"/>
    </row>
    <row r="1474" spans="1:29" ht="20" x14ac:dyDescent="0.25">
      <c r="A1474" s="68" t="s">
        <v>22073</v>
      </c>
      <c r="B1474" s="69" t="s">
        <v>22074</v>
      </c>
      <c r="C1474" s="69" t="s">
        <v>22075</v>
      </c>
      <c r="D1474" s="69" t="s">
        <v>858</v>
      </c>
      <c r="E1474" s="69" t="s">
        <v>21971</v>
      </c>
      <c r="F1474" s="69" t="s">
        <v>2606</v>
      </c>
      <c r="G1474" s="69" t="s">
        <v>2318</v>
      </c>
      <c r="H1474" s="69"/>
      <c r="I1474" s="70">
        <v>1485.19</v>
      </c>
      <c r="J1474" s="69" t="s">
        <v>4591</v>
      </c>
      <c r="K1474" s="69"/>
      <c r="L1474" s="69"/>
      <c r="M1474" s="69"/>
      <c r="N1474" s="69"/>
      <c r="O1474" s="69"/>
      <c r="P1474" s="69"/>
      <c r="Q1474" s="69"/>
      <c r="R1474" s="69"/>
      <c r="S1474" s="69"/>
      <c r="T1474" s="69"/>
      <c r="U1474" s="69"/>
      <c r="V1474" s="69"/>
      <c r="W1474" s="69"/>
      <c r="X1474" s="69"/>
      <c r="Y1474" s="69"/>
      <c r="Z1474" s="69"/>
      <c r="AA1474" s="69" t="s">
        <v>989</v>
      </c>
      <c r="AB1474" s="69"/>
      <c r="AC1474" s="69"/>
    </row>
    <row r="1475" spans="1:29" x14ac:dyDescent="0.25">
      <c r="A1475" s="71" t="s">
        <v>193</v>
      </c>
      <c r="B1475" s="71"/>
      <c r="C1475" s="71"/>
      <c r="D1475" s="71"/>
      <c r="E1475" s="71"/>
      <c r="F1475" s="71"/>
      <c r="G1475" s="71"/>
      <c r="H1475" s="71"/>
      <c r="I1475" s="72">
        <v>1485.19</v>
      </c>
      <c r="J1475" s="71"/>
      <c r="K1475" s="71"/>
      <c r="L1475" s="72">
        <v>0</v>
      </c>
      <c r="M1475" s="72">
        <v>1485.19</v>
      </c>
      <c r="N1475" s="71"/>
      <c r="O1475" s="71"/>
      <c r="P1475" s="71"/>
      <c r="Q1475" s="71"/>
      <c r="R1475" s="71"/>
      <c r="S1475" s="72">
        <v>0</v>
      </c>
      <c r="T1475" s="72">
        <v>0</v>
      </c>
      <c r="U1475" s="71"/>
      <c r="V1475" s="71"/>
      <c r="W1475" s="71"/>
      <c r="X1475" s="72">
        <v>0</v>
      </c>
      <c r="Y1475" s="72">
        <v>0</v>
      </c>
      <c r="Z1475" s="72">
        <v>0</v>
      </c>
      <c r="AA1475" s="69"/>
      <c r="AB1475" s="69"/>
      <c r="AC1475" s="69"/>
    </row>
    <row r="1476" spans="1:29" ht="30" x14ac:dyDescent="0.25">
      <c r="A1476" s="68" t="s">
        <v>22076</v>
      </c>
      <c r="B1476" s="69" t="s">
        <v>21969</v>
      </c>
      <c r="C1476" s="69" t="s">
        <v>22077</v>
      </c>
      <c r="D1476" s="69" t="s">
        <v>4623</v>
      </c>
      <c r="E1476" s="69" t="s">
        <v>21971</v>
      </c>
      <c r="F1476" s="69" t="s">
        <v>1789</v>
      </c>
      <c r="G1476" s="69" t="s">
        <v>1814</v>
      </c>
      <c r="H1476" s="69" t="s">
        <v>962</v>
      </c>
      <c r="I1476" s="70">
        <v>4404.1899999999996</v>
      </c>
      <c r="J1476" s="69" t="s">
        <v>4591</v>
      </c>
      <c r="K1476" s="69" t="s">
        <v>22078</v>
      </c>
      <c r="L1476" s="70">
        <v>4404.1899999999996</v>
      </c>
      <c r="M1476" s="69"/>
      <c r="N1476" s="69"/>
      <c r="O1476" s="69"/>
      <c r="P1476" s="69"/>
      <c r="Q1476" s="69"/>
      <c r="R1476" s="69"/>
      <c r="S1476" s="69"/>
      <c r="T1476" s="70"/>
      <c r="U1476" s="69"/>
      <c r="V1476" s="69"/>
      <c r="W1476" s="69"/>
      <c r="X1476" s="69"/>
      <c r="Y1476" s="70"/>
      <c r="Z1476" s="69">
        <v>0</v>
      </c>
      <c r="AA1476" s="69" t="s">
        <v>989</v>
      </c>
      <c r="AB1476" s="69" t="s">
        <v>1144</v>
      </c>
      <c r="AC1476" s="69"/>
    </row>
    <row r="1477" spans="1:29" x14ac:dyDescent="0.25">
      <c r="A1477" s="71" t="s">
        <v>193</v>
      </c>
      <c r="B1477" s="71"/>
      <c r="C1477" s="71"/>
      <c r="D1477" s="71"/>
      <c r="E1477" s="71"/>
      <c r="F1477" s="71"/>
      <c r="G1477" s="71"/>
      <c r="H1477" s="71"/>
      <c r="I1477" s="72">
        <v>4404.1899999999996</v>
      </c>
      <c r="J1477" s="71"/>
      <c r="K1477" s="71"/>
      <c r="L1477" s="72">
        <v>4404.1899999999996</v>
      </c>
      <c r="M1477" s="72">
        <v>0</v>
      </c>
      <c r="N1477" s="71"/>
      <c r="O1477" s="71"/>
      <c r="P1477" s="71"/>
      <c r="Q1477" s="71"/>
      <c r="R1477" s="71"/>
      <c r="S1477" s="72">
        <v>0</v>
      </c>
      <c r="T1477" s="72">
        <v>0</v>
      </c>
      <c r="U1477" s="71"/>
      <c r="V1477" s="71"/>
      <c r="W1477" s="71"/>
      <c r="X1477" s="72">
        <v>0</v>
      </c>
      <c r="Y1477" s="72">
        <v>0</v>
      </c>
      <c r="Z1477" s="72">
        <v>0</v>
      </c>
      <c r="AA1477" s="69"/>
      <c r="AB1477" s="69"/>
      <c r="AC1477" s="69"/>
    </row>
    <row r="1478" spans="1:29" ht="30" x14ac:dyDescent="0.25">
      <c r="A1478" s="68" t="s">
        <v>22079</v>
      </c>
      <c r="B1478" s="69" t="s">
        <v>22080</v>
      </c>
      <c r="C1478" s="69" t="s">
        <v>22081</v>
      </c>
      <c r="D1478" s="69" t="s">
        <v>8985</v>
      </c>
      <c r="E1478" s="69" t="s">
        <v>20058</v>
      </c>
      <c r="F1478" s="69" t="s">
        <v>1612</v>
      </c>
      <c r="G1478" s="69" t="s">
        <v>1130</v>
      </c>
      <c r="H1478" s="69" t="s">
        <v>962</v>
      </c>
      <c r="I1478" s="70">
        <v>1236</v>
      </c>
      <c r="J1478" s="69" t="s">
        <v>4591</v>
      </c>
      <c r="K1478" s="69" t="s">
        <v>22082</v>
      </c>
      <c r="L1478" s="70">
        <v>1236</v>
      </c>
      <c r="M1478" s="69"/>
      <c r="N1478" s="69"/>
      <c r="O1478" s="69"/>
      <c r="P1478" s="69"/>
      <c r="Q1478" s="69"/>
      <c r="R1478" s="69"/>
      <c r="S1478" s="69"/>
      <c r="T1478" s="70"/>
      <c r="U1478" s="69"/>
      <c r="V1478" s="69"/>
      <c r="W1478" s="69"/>
      <c r="X1478" s="69"/>
      <c r="Y1478" s="70"/>
      <c r="Z1478" s="69">
        <v>0</v>
      </c>
      <c r="AA1478" s="69" t="s">
        <v>989</v>
      </c>
      <c r="AB1478" s="69" t="s">
        <v>1144</v>
      </c>
      <c r="AC1478" s="69"/>
    </row>
    <row r="1479" spans="1:29" x14ac:dyDescent="0.25">
      <c r="A1479" s="71" t="s">
        <v>193</v>
      </c>
      <c r="B1479" s="71"/>
      <c r="C1479" s="71"/>
      <c r="D1479" s="71"/>
      <c r="E1479" s="71"/>
      <c r="F1479" s="71"/>
      <c r="G1479" s="71"/>
      <c r="H1479" s="71"/>
      <c r="I1479" s="72">
        <v>1236</v>
      </c>
      <c r="J1479" s="71"/>
      <c r="K1479" s="71"/>
      <c r="L1479" s="72">
        <v>1236</v>
      </c>
      <c r="M1479" s="72">
        <v>0</v>
      </c>
      <c r="N1479" s="71"/>
      <c r="O1479" s="71"/>
      <c r="P1479" s="71"/>
      <c r="Q1479" s="71"/>
      <c r="R1479" s="71"/>
      <c r="S1479" s="72">
        <v>0</v>
      </c>
      <c r="T1479" s="72">
        <v>0</v>
      </c>
      <c r="U1479" s="71"/>
      <c r="V1479" s="71"/>
      <c r="W1479" s="71"/>
      <c r="X1479" s="72">
        <v>0</v>
      </c>
      <c r="Y1479" s="72">
        <v>0</v>
      </c>
      <c r="Z1479" s="72">
        <v>0</v>
      </c>
      <c r="AA1479" s="69"/>
      <c r="AB1479" s="69"/>
      <c r="AC1479" s="69"/>
    </row>
    <row r="1480" spans="1:29" ht="40" x14ac:dyDescent="0.25">
      <c r="A1480" s="68" t="s">
        <v>22083</v>
      </c>
      <c r="B1480" s="69" t="s">
        <v>22084</v>
      </c>
      <c r="C1480" s="69" t="s">
        <v>22085</v>
      </c>
      <c r="D1480" s="69" t="s">
        <v>9549</v>
      </c>
      <c r="E1480" s="69" t="s">
        <v>21955</v>
      </c>
      <c r="F1480" s="69" t="s">
        <v>1612</v>
      </c>
      <c r="G1480" s="69" t="s">
        <v>9954</v>
      </c>
      <c r="H1480" s="69"/>
      <c r="I1480" s="70">
        <v>14535.16</v>
      </c>
      <c r="J1480" s="69" t="s">
        <v>4591</v>
      </c>
      <c r="K1480" s="69"/>
      <c r="L1480" s="69"/>
      <c r="M1480" s="69"/>
      <c r="N1480" s="69"/>
      <c r="O1480" s="69"/>
      <c r="P1480" s="69"/>
      <c r="Q1480" s="69"/>
      <c r="R1480" s="69"/>
      <c r="S1480" s="69"/>
      <c r="T1480" s="69"/>
      <c r="U1480" s="69"/>
      <c r="V1480" s="69"/>
      <c r="W1480" s="69"/>
      <c r="X1480" s="69"/>
      <c r="Y1480" s="69"/>
      <c r="Z1480" s="69"/>
      <c r="AA1480" s="69" t="s">
        <v>966</v>
      </c>
      <c r="AB1480" s="69"/>
      <c r="AC1480" s="69"/>
    </row>
    <row r="1481" spans="1:29" x14ac:dyDescent="0.25">
      <c r="A1481" s="71" t="s">
        <v>193</v>
      </c>
      <c r="B1481" s="71"/>
      <c r="C1481" s="71"/>
      <c r="D1481" s="71"/>
      <c r="E1481" s="71"/>
      <c r="F1481" s="71"/>
      <c r="G1481" s="71"/>
      <c r="H1481" s="71"/>
      <c r="I1481" s="72">
        <v>14535.16</v>
      </c>
      <c r="J1481" s="71"/>
      <c r="K1481" s="71"/>
      <c r="L1481" s="72">
        <v>0</v>
      </c>
      <c r="M1481" s="72">
        <v>14535.16</v>
      </c>
      <c r="N1481" s="71"/>
      <c r="O1481" s="71"/>
      <c r="P1481" s="71"/>
      <c r="Q1481" s="71"/>
      <c r="R1481" s="71"/>
      <c r="S1481" s="72">
        <v>0</v>
      </c>
      <c r="T1481" s="72">
        <v>0</v>
      </c>
      <c r="U1481" s="71"/>
      <c r="V1481" s="71"/>
      <c r="W1481" s="71"/>
      <c r="X1481" s="72">
        <v>0</v>
      </c>
      <c r="Y1481" s="72">
        <v>0</v>
      </c>
      <c r="Z1481" s="72">
        <v>0</v>
      </c>
      <c r="AA1481" s="69"/>
      <c r="AB1481" s="69"/>
      <c r="AC1481" s="69"/>
    </row>
    <row r="1482" spans="1:29" ht="40" x14ac:dyDescent="0.25">
      <c r="A1482" s="68" t="s">
        <v>22086</v>
      </c>
      <c r="B1482" s="69" t="s">
        <v>19052</v>
      </c>
      <c r="C1482" s="69" t="s">
        <v>22087</v>
      </c>
      <c r="D1482" s="69" t="s">
        <v>890</v>
      </c>
      <c r="E1482" s="69" t="s">
        <v>19230</v>
      </c>
      <c r="F1482" s="69" t="s">
        <v>1612</v>
      </c>
      <c r="G1482" s="69" t="s">
        <v>1130</v>
      </c>
      <c r="H1482" s="69"/>
      <c r="I1482" s="70">
        <v>2681.66</v>
      </c>
      <c r="J1482" s="69" t="s">
        <v>4591</v>
      </c>
      <c r="K1482" s="69"/>
      <c r="L1482" s="69"/>
      <c r="M1482" s="69"/>
      <c r="N1482" s="69"/>
      <c r="O1482" s="69"/>
      <c r="P1482" s="69"/>
      <c r="Q1482" s="69"/>
      <c r="R1482" s="69"/>
      <c r="S1482" s="69"/>
      <c r="T1482" s="69"/>
      <c r="U1482" s="69"/>
      <c r="V1482" s="69"/>
      <c r="W1482" s="69"/>
      <c r="X1482" s="69"/>
      <c r="Y1482" s="69"/>
      <c r="Z1482" s="69"/>
      <c r="AA1482" s="69" t="s">
        <v>989</v>
      </c>
      <c r="AB1482" s="69"/>
      <c r="AC1482" s="69"/>
    </row>
    <row r="1483" spans="1:29" x14ac:dyDescent="0.25">
      <c r="A1483" s="71" t="s">
        <v>193</v>
      </c>
      <c r="B1483" s="71"/>
      <c r="C1483" s="71"/>
      <c r="D1483" s="71"/>
      <c r="E1483" s="71"/>
      <c r="F1483" s="71"/>
      <c r="G1483" s="71"/>
      <c r="H1483" s="71"/>
      <c r="I1483" s="72">
        <v>2681.66</v>
      </c>
      <c r="J1483" s="71"/>
      <c r="K1483" s="71"/>
      <c r="L1483" s="72">
        <v>0</v>
      </c>
      <c r="M1483" s="72">
        <v>2681.66</v>
      </c>
      <c r="N1483" s="71"/>
      <c r="O1483" s="71"/>
      <c r="P1483" s="71"/>
      <c r="Q1483" s="71"/>
      <c r="R1483" s="71"/>
      <c r="S1483" s="72">
        <v>0</v>
      </c>
      <c r="T1483" s="72">
        <v>0</v>
      </c>
      <c r="U1483" s="71"/>
      <c r="V1483" s="71"/>
      <c r="W1483" s="71"/>
      <c r="X1483" s="72">
        <v>0</v>
      </c>
      <c r="Y1483" s="72">
        <v>0</v>
      </c>
      <c r="Z1483" s="72">
        <v>0</v>
      </c>
      <c r="AA1483" s="69"/>
      <c r="AB1483" s="69"/>
      <c r="AC1483" s="69"/>
    </row>
    <row r="1484" spans="1:29" ht="30" x14ac:dyDescent="0.25">
      <c r="A1484" s="68" t="s">
        <v>22088</v>
      </c>
      <c r="B1484" s="69" t="s">
        <v>22089</v>
      </c>
      <c r="C1484" s="69" t="s">
        <v>22090</v>
      </c>
      <c r="D1484" s="69" t="s">
        <v>4746</v>
      </c>
      <c r="E1484" s="69" t="s">
        <v>19625</v>
      </c>
      <c r="F1484" s="69" t="s">
        <v>1612</v>
      </c>
      <c r="G1484" s="69" t="s">
        <v>1130</v>
      </c>
      <c r="H1484" s="69"/>
      <c r="I1484" s="70">
        <v>7870</v>
      </c>
      <c r="J1484" s="69" t="s">
        <v>4591</v>
      </c>
      <c r="K1484" s="69"/>
      <c r="L1484" s="69"/>
      <c r="M1484" s="69"/>
      <c r="N1484" s="69"/>
      <c r="O1484" s="69"/>
      <c r="P1484" s="69"/>
      <c r="Q1484" s="69"/>
      <c r="R1484" s="69"/>
      <c r="S1484" s="69"/>
      <c r="T1484" s="69"/>
      <c r="U1484" s="69"/>
      <c r="V1484" s="69"/>
      <c r="W1484" s="69"/>
      <c r="X1484" s="69"/>
      <c r="Y1484" s="69"/>
      <c r="Z1484" s="69"/>
      <c r="AA1484" s="69" t="s">
        <v>989</v>
      </c>
      <c r="AB1484" s="69"/>
      <c r="AC1484" s="69"/>
    </row>
    <row r="1485" spans="1:29" x14ac:dyDescent="0.25">
      <c r="A1485" s="71" t="s">
        <v>193</v>
      </c>
      <c r="B1485" s="71"/>
      <c r="C1485" s="71"/>
      <c r="D1485" s="71"/>
      <c r="E1485" s="71"/>
      <c r="F1485" s="71"/>
      <c r="G1485" s="71"/>
      <c r="H1485" s="71"/>
      <c r="I1485" s="72">
        <v>7870</v>
      </c>
      <c r="J1485" s="71"/>
      <c r="K1485" s="71"/>
      <c r="L1485" s="72">
        <v>0</v>
      </c>
      <c r="M1485" s="72">
        <v>7870</v>
      </c>
      <c r="N1485" s="71"/>
      <c r="O1485" s="71"/>
      <c r="P1485" s="71"/>
      <c r="Q1485" s="71"/>
      <c r="R1485" s="71"/>
      <c r="S1485" s="72">
        <v>0</v>
      </c>
      <c r="T1485" s="72">
        <v>0</v>
      </c>
      <c r="U1485" s="71"/>
      <c r="V1485" s="71"/>
      <c r="W1485" s="71"/>
      <c r="X1485" s="72">
        <v>0</v>
      </c>
      <c r="Y1485" s="72">
        <v>0</v>
      </c>
      <c r="Z1485" s="72">
        <v>0</v>
      </c>
      <c r="AA1485" s="69"/>
      <c r="AB1485" s="69"/>
      <c r="AC1485" s="69"/>
    </row>
    <row r="1486" spans="1:29" ht="20" x14ac:dyDescent="0.25">
      <c r="A1486" s="68" t="s">
        <v>22091</v>
      </c>
      <c r="B1486" s="69" t="s">
        <v>19277</v>
      </c>
      <c r="C1486" s="69" t="s">
        <v>22092</v>
      </c>
      <c r="D1486" s="69" t="s">
        <v>4583</v>
      </c>
      <c r="E1486" s="69" t="s">
        <v>19268</v>
      </c>
      <c r="F1486" s="69" t="s">
        <v>4177</v>
      </c>
      <c r="G1486" s="69" t="s">
        <v>1130</v>
      </c>
      <c r="H1486" s="69"/>
      <c r="I1486" s="70">
        <v>892.88</v>
      </c>
      <c r="J1486" s="69" t="s">
        <v>4591</v>
      </c>
      <c r="K1486" s="69"/>
      <c r="L1486" s="69"/>
      <c r="M1486" s="69"/>
      <c r="N1486" s="69"/>
      <c r="O1486" s="69"/>
      <c r="P1486" s="69"/>
      <c r="Q1486" s="69"/>
      <c r="R1486" s="69"/>
      <c r="S1486" s="69"/>
      <c r="T1486" s="69"/>
      <c r="U1486" s="69"/>
      <c r="V1486" s="69"/>
      <c r="W1486" s="69"/>
      <c r="X1486" s="69"/>
      <c r="Y1486" s="69"/>
      <c r="Z1486" s="69"/>
      <c r="AA1486" s="69" t="s">
        <v>989</v>
      </c>
      <c r="AB1486" s="69"/>
      <c r="AC1486" s="69"/>
    </row>
    <row r="1487" spans="1:29" x14ac:dyDescent="0.25">
      <c r="A1487" s="71" t="s">
        <v>193</v>
      </c>
      <c r="B1487" s="71"/>
      <c r="C1487" s="71"/>
      <c r="D1487" s="71"/>
      <c r="E1487" s="71"/>
      <c r="F1487" s="71"/>
      <c r="G1487" s="71"/>
      <c r="H1487" s="71"/>
      <c r="I1487" s="72">
        <v>892.88</v>
      </c>
      <c r="J1487" s="71"/>
      <c r="K1487" s="71"/>
      <c r="L1487" s="72">
        <v>0</v>
      </c>
      <c r="M1487" s="72">
        <v>892.88</v>
      </c>
      <c r="N1487" s="71"/>
      <c r="O1487" s="71"/>
      <c r="P1487" s="71"/>
      <c r="Q1487" s="71"/>
      <c r="R1487" s="71"/>
      <c r="S1487" s="72">
        <v>0</v>
      </c>
      <c r="T1487" s="72">
        <v>0</v>
      </c>
      <c r="U1487" s="71"/>
      <c r="V1487" s="71"/>
      <c r="W1487" s="71"/>
      <c r="X1487" s="72">
        <v>0</v>
      </c>
      <c r="Y1487" s="72">
        <v>0</v>
      </c>
      <c r="Z1487" s="72">
        <v>0</v>
      </c>
      <c r="AA1487" s="69"/>
      <c r="AB1487" s="69"/>
      <c r="AC1487" s="69"/>
    </row>
    <row r="1488" spans="1:29" ht="30" x14ac:dyDescent="0.25">
      <c r="A1488" s="68" t="s">
        <v>22093</v>
      </c>
      <c r="B1488" s="69" t="s">
        <v>21093</v>
      </c>
      <c r="C1488" s="69" t="s">
        <v>22094</v>
      </c>
      <c r="D1488" s="69" t="s">
        <v>4589</v>
      </c>
      <c r="E1488" s="69" t="s">
        <v>20058</v>
      </c>
      <c r="F1488" s="69" t="s">
        <v>1129</v>
      </c>
      <c r="G1488" s="69" t="s">
        <v>9272</v>
      </c>
      <c r="H1488" s="69"/>
      <c r="I1488" s="70">
        <v>3592.9</v>
      </c>
      <c r="J1488" s="69" t="s">
        <v>4591</v>
      </c>
      <c r="K1488" s="69"/>
      <c r="L1488" s="69"/>
      <c r="M1488" s="69"/>
      <c r="N1488" s="69"/>
      <c r="O1488" s="69"/>
      <c r="P1488" s="69"/>
      <c r="Q1488" s="69"/>
      <c r="R1488" s="69"/>
      <c r="S1488" s="69"/>
      <c r="T1488" s="69"/>
      <c r="U1488" s="69"/>
      <c r="V1488" s="69"/>
      <c r="W1488" s="69"/>
      <c r="X1488" s="69"/>
      <c r="Y1488" s="69"/>
      <c r="Z1488" s="69"/>
      <c r="AA1488" s="69" t="s">
        <v>989</v>
      </c>
      <c r="AB1488" s="69"/>
      <c r="AC1488" s="69"/>
    </row>
    <row r="1489" spans="1:29" x14ac:dyDescent="0.25">
      <c r="A1489" s="71" t="s">
        <v>193</v>
      </c>
      <c r="B1489" s="71"/>
      <c r="C1489" s="71"/>
      <c r="D1489" s="71"/>
      <c r="E1489" s="71"/>
      <c r="F1489" s="71"/>
      <c r="G1489" s="71"/>
      <c r="H1489" s="71"/>
      <c r="I1489" s="72">
        <v>3592.9</v>
      </c>
      <c r="J1489" s="71"/>
      <c r="K1489" s="71"/>
      <c r="L1489" s="72">
        <v>0</v>
      </c>
      <c r="M1489" s="72">
        <v>3592.9</v>
      </c>
      <c r="N1489" s="71"/>
      <c r="O1489" s="71"/>
      <c r="P1489" s="71"/>
      <c r="Q1489" s="71"/>
      <c r="R1489" s="71"/>
      <c r="S1489" s="72">
        <v>0</v>
      </c>
      <c r="T1489" s="72">
        <v>0</v>
      </c>
      <c r="U1489" s="71"/>
      <c r="V1489" s="71"/>
      <c r="W1489" s="71"/>
      <c r="X1489" s="72">
        <v>0</v>
      </c>
      <c r="Y1489" s="72">
        <v>0</v>
      </c>
      <c r="Z1489" s="72">
        <v>0</v>
      </c>
      <c r="AA1489" s="69"/>
      <c r="AB1489" s="69"/>
      <c r="AC1489" s="69"/>
    </row>
    <row r="1490" spans="1:29" ht="20" x14ac:dyDescent="0.25">
      <c r="A1490" s="68" t="s">
        <v>22095</v>
      </c>
      <c r="B1490" s="69" t="s">
        <v>22096</v>
      </c>
      <c r="C1490" s="69" t="s">
        <v>22097</v>
      </c>
      <c r="D1490" s="69" t="s">
        <v>883</v>
      </c>
      <c r="E1490" s="69" t="s">
        <v>20058</v>
      </c>
      <c r="F1490" s="69" t="s">
        <v>1129</v>
      </c>
      <c r="G1490" s="69" t="s">
        <v>1552</v>
      </c>
      <c r="H1490" s="69"/>
      <c r="I1490" s="70">
        <v>8016</v>
      </c>
      <c r="J1490" s="69" t="s">
        <v>4591</v>
      </c>
      <c r="K1490" s="69"/>
      <c r="L1490" s="69"/>
      <c r="M1490" s="69"/>
      <c r="N1490" s="69"/>
      <c r="O1490" s="69"/>
      <c r="P1490" s="69"/>
      <c r="Q1490" s="69"/>
      <c r="R1490" s="69"/>
      <c r="S1490" s="69"/>
      <c r="T1490" s="69"/>
      <c r="U1490" s="69"/>
      <c r="V1490" s="69"/>
      <c r="W1490" s="69"/>
      <c r="X1490" s="69"/>
      <c r="Y1490" s="69"/>
      <c r="Z1490" s="69"/>
      <c r="AA1490" s="69" t="s">
        <v>989</v>
      </c>
      <c r="AB1490" s="69"/>
      <c r="AC1490" s="69"/>
    </row>
    <row r="1491" spans="1:29" x14ac:dyDescent="0.25">
      <c r="A1491" s="71" t="s">
        <v>193</v>
      </c>
      <c r="B1491" s="71"/>
      <c r="C1491" s="71"/>
      <c r="D1491" s="71"/>
      <c r="E1491" s="71"/>
      <c r="F1491" s="71"/>
      <c r="G1491" s="71"/>
      <c r="H1491" s="71"/>
      <c r="I1491" s="72">
        <v>8016</v>
      </c>
      <c r="J1491" s="71"/>
      <c r="K1491" s="71"/>
      <c r="L1491" s="72">
        <v>0</v>
      </c>
      <c r="M1491" s="72">
        <v>8016</v>
      </c>
      <c r="N1491" s="71"/>
      <c r="O1491" s="71"/>
      <c r="P1491" s="71"/>
      <c r="Q1491" s="71"/>
      <c r="R1491" s="71"/>
      <c r="S1491" s="72">
        <v>0</v>
      </c>
      <c r="T1491" s="72">
        <v>0</v>
      </c>
      <c r="U1491" s="71"/>
      <c r="V1491" s="71"/>
      <c r="W1491" s="71"/>
      <c r="X1491" s="72">
        <v>0</v>
      </c>
      <c r="Y1491" s="72">
        <v>0</v>
      </c>
      <c r="Z1491" s="72">
        <v>0</v>
      </c>
      <c r="AA1491" s="69"/>
      <c r="AB1491" s="69"/>
      <c r="AC1491" s="69"/>
    </row>
    <row r="1492" spans="1:29" ht="30" x14ac:dyDescent="0.25">
      <c r="A1492" s="68" t="s">
        <v>22098</v>
      </c>
      <c r="B1492" s="69" t="s">
        <v>22099</v>
      </c>
      <c r="C1492" s="69" t="s">
        <v>22100</v>
      </c>
      <c r="D1492" s="69" t="s">
        <v>4623</v>
      </c>
      <c r="E1492" s="69" t="s">
        <v>21955</v>
      </c>
      <c r="F1492" s="69" t="s">
        <v>3160</v>
      </c>
      <c r="G1492" s="69" t="s">
        <v>1130</v>
      </c>
      <c r="H1492" s="69"/>
      <c r="I1492" s="70">
        <v>1898.6</v>
      </c>
      <c r="J1492" s="69" t="s">
        <v>4591</v>
      </c>
      <c r="K1492" s="69"/>
      <c r="L1492" s="69"/>
      <c r="M1492" s="69"/>
      <c r="N1492" s="69"/>
      <c r="O1492" s="69"/>
      <c r="P1492" s="69"/>
      <c r="Q1492" s="69"/>
      <c r="R1492" s="69"/>
      <c r="S1492" s="69"/>
      <c r="T1492" s="69"/>
      <c r="U1492" s="69"/>
      <c r="V1492" s="69"/>
      <c r="W1492" s="69"/>
      <c r="X1492" s="69"/>
      <c r="Y1492" s="69"/>
      <c r="Z1492" s="69"/>
      <c r="AA1492" s="69" t="s">
        <v>989</v>
      </c>
      <c r="AB1492" s="69"/>
      <c r="AC1492" s="69"/>
    </row>
    <row r="1493" spans="1:29" x14ac:dyDescent="0.25">
      <c r="A1493" s="71" t="s">
        <v>193</v>
      </c>
      <c r="B1493" s="71"/>
      <c r="C1493" s="71"/>
      <c r="D1493" s="71"/>
      <c r="E1493" s="71"/>
      <c r="F1493" s="71"/>
      <c r="G1493" s="71"/>
      <c r="H1493" s="71"/>
      <c r="I1493" s="72">
        <v>1898.6</v>
      </c>
      <c r="J1493" s="71"/>
      <c r="K1493" s="71"/>
      <c r="L1493" s="72">
        <v>0</v>
      </c>
      <c r="M1493" s="72">
        <v>1898.6</v>
      </c>
      <c r="N1493" s="71"/>
      <c r="O1493" s="71"/>
      <c r="P1493" s="71"/>
      <c r="Q1493" s="71"/>
      <c r="R1493" s="71"/>
      <c r="S1493" s="72">
        <v>0</v>
      </c>
      <c r="T1493" s="72">
        <v>0</v>
      </c>
      <c r="U1493" s="71"/>
      <c r="V1493" s="71"/>
      <c r="W1493" s="71"/>
      <c r="X1493" s="72">
        <v>0</v>
      </c>
      <c r="Y1493" s="72">
        <v>0</v>
      </c>
      <c r="Z1493" s="72">
        <v>0</v>
      </c>
      <c r="AA1493" s="69"/>
      <c r="AB1493" s="69"/>
      <c r="AC1493" s="69"/>
    </row>
    <row r="1494" spans="1:29" ht="30" x14ac:dyDescent="0.25">
      <c r="A1494" s="68" t="s">
        <v>22101</v>
      </c>
      <c r="B1494" s="69" t="s">
        <v>19600</v>
      </c>
      <c r="C1494" s="69" t="s">
        <v>22102</v>
      </c>
      <c r="D1494" s="69" t="s">
        <v>4813</v>
      </c>
      <c r="E1494" s="69" t="s">
        <v>21955</v>
      </c>
      <c r="F1494" s="69" t="s">
        <v>3160</v>
      </c>
      <c r="G1494" s="69" t="s">
        <v>1805</v>
      </c>
      <c r="H1494" s="69" t="s">
        <v>962</v>
      </c>
      <c r="I1494" s="70">
        <v>10300.9</v>
      </c>
      <c r="J1494" s="69" t="s">
        <v>4591</v>
      </c>
      <c r="K1494" s="69" t="s">
        <v>22103</v>
      </c>
      <c r="L1494" s="70">
        <v>10300.9</v>
      </c>
      <c r="M1494" s="69"/>
      <c r="N1494" s="69"/>
      <c r="O1494" s="69"/>
      <c r="P1494" s="69"/>
      <c r="Q1494" s="69"/>
      <c r="R1494" s="69"/>
      <c r="S1494" s="69"/>
      <c r="T1494" s="70"/>
      <c r="U1494" s="69"/>
      <c r="V1494" s="69"/>
      <c r="W1494" s="69"/>
      <c r="X1494" s="69"/>
      <c r="Y1494" s="70"/>
      <c r="Z1494" s="69">
        <v>0</v>
      </c>
      <c r="AA1494" s="69" t="s">
        <v>989</v>
      </c>
      <c r="AB1494" s="69" t="s">
        <v>1144</v>
      </c>
      <c r="AC1494" s="69"/>
    </row>
    <row r="1495" spans="1:29" x14ac:dyDescent="0.25">
      <c r="A1495" s="71" t="s">
        <v>193</v>
      </c>
      <c r="B1495" s="71"/>
      <c r="C1495" s="71"/>
      <c r="D1495" s="71"/>
      <c r="E1495" s="71"/>
      <c r="F1495" s="71"/>
      <c r="G1495" s="71"/>
      <c r="H1495" s="71"/>
      <c r="I1495" s="72">
        <v>10300.9</v>
      </c>
      <c r="J1495" s="71"/>
      <c r="K1495" s="71"/>
      <c r="L1495" s="72">
        <v>10300.9</v>
      </c>
      <c r="M1495" s="72">
        <v>0</v>
      </c>
      <c r="N1495" s="71"/>
      <c r="O1495" s="71"/>
      <c r="P1495" s="71"/>
      <c r="Q1495" s="71"/>
      <c r="R1495" s="71"/>
      <c r="S1495" s="72">
        <v>0</v>
      </c>
      <c r="T1495" s="72">
        <v>0</v>
      </c>
      <c r="U1495" s="71"/>
      <c r="V1495" s="71"/>
      <c r="W1495" s="71"/>
      <c r="X1495" s="72">
        <v>0</v>
      </c>
      <c r="Y1495" s="72">
        <v>0</v>
      </c>
      <c r="Z1495" s="72">
        <v>0</v>
      </c>
      <c r="AA1495" s="69"/>
      <c r="AB1495" s="69"/>
      <c r="AC1495" s="69"/>
    </row>
    <row r="1496" spans="1:29" ht="40" x14ac:dyDescent="0.25">
      <c r="A1496" s="68" t="s">
        <v>22104</v>
      </c>
      <c r="B1496" s="69" t="s">
        <v>22105</v>
      </c>
      <c r="C1496" s="69" t="s">
        <v>22106</v>
      </c>
      <c r="D1496" s="69" t="s">
        <v>890</v>
      </c>
      <c r="E1496" s="69" t="s">
        <v>21955</v>
      </c>
      <c r="F1496" s="69" t="s">
        <v>3160</v>
      </c>
      <c r="G1496" s="69" t="s">
        <v>1417</v>
      </c>
      <c r="H1496" s="69"/>
      <c r="I1496" s="70">
        <v>4916.37</v>
      </c>
      <c r="J1496" s="69" t="s">
        <v>4591</v>
      </c>
      <c r="K1496" s="69"/>
      <c r="L1496" s="69"/>
      <c r="M1496" s="69"/>
      <c r="N1496" s="69"/>
      <c r="O1496" s="69"/>
      <c r="P1496" s="69"/>
      <c r="Q1496" s="69"/>
      <c r="R1496" s="69"/>
      <c r="S1496" s="69"/>
      <c r="T1496" s="69"/>
      <c r="U1496" s="69"/>
      <c r="V1496" s="69"/>
      <c r="W1496" s="69"/>
      <c r="X1496" s="69"/>
      <c r="Y1496" s="69"/>
      <c r="Z1496" s="69"/>
      <c r="AA1496" s="69" t="s">
        <v>989</v>
      </c>
      <c r="AB1496" s="69"/>
      <c r="AC1496" s="69"/>
    </row>
    <row r="1497" spans="1:29" x14ac:dyDescent="0.25">
      <c r="A1497" s="71" t="s">
        <v>193</v>
      </c>
      <c r="B1497" s="71"/>
      <c r="C1497" s="71"/>
      <c r="D1497" s="71"/>
      <c r="E1497" s="71"/>
      <c r="F1497" s="71"/>
      <c r="G1497" s="71"/>
      <c r="H1497" s="71"/>
      <c r="I1497" s="72">
        <v>4916.37</v>
      </c>
      <c r="J1497" s="71"/>
      <c r="K1497" s="71"/>
      <c r="L1497" s="72">
        <v>0</v>
      </c>
      <c r="M1497" s="72">
        <v>4916.37</v>
      </c>
      <c r="N1497" s="71"/>
      <c r="O1497" s="71"/>
      <c r="P1497" s="71"/>
      <c r="Q1497" s="71"/>
      <c r="R1497" s="71"/>
      <c r="S1497" s="72">
        <v>0</v>
      </c>
      <c r="T1497" s="72">
        <v>0</v>
      </c>
      <c r="U1497" s="71"/>
      <c r="V1497" s="71"/>
      <c r="W1497" s="71"/>
      <c r="X1497" s="72">
        <v>0</v>
      </c>
      <c r="Y1497" s="72">
        <v>0</v>
      </c>
      <c r="Z1497" s="72">
        <v>0</v>
      </c>
      <c r="AA1497" s="69"/>
      <c r="AB1497" s="69"/>
      <c r="AC1497" s="69"/>
    </row>
    <row r="1498" spans="1:29" ht="30" x14ac:dyDescent="0.25">
      <c r="A1498" s="68" t="s">
        <v>22107</v>
      </c>
      <c r="B1498" s="69" t="s">
        <v>22108</v>
      </c>
      <c r="C1498" s="69" t="s">
        <v>22109</v>
      </c>
      <c r="D1498" s="69" t="s">
        <v>4686</v>
      </c>
      <c r="E1498" s="69" t="s">
        <v>21971</v>
      </c>
      <c r="F1498" s="69" t="s">
        <v>1751</v>
      </c>
      <c r="G1498" s="69" t="s">
        <v>1006</v>
      </c>
      <c r="H1498" s="69"/>
      <c r="I1498" s="70">
        <v>12258.34</v>
      </c>
      <c r="J1498" s="69" t="s">
        <v>4591</v>
      </c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69"/>
      <c r="V1498" s="69"/>
      <c r="W1498" s="69"/>
      <c r="X1498" s="69"/>
      <c r="Y1498" s="69"/>
      <c r="Z1498" s="69"/>
      <c r="AA1498" s="69" t="s">
        <v>989</v>
      </c>
      <c r="AB1498" s="69"/>
      <c r="AC1498" s="69"/>
    </row>
    <row r="1499" spans="1:29" x14ac:dyDescent="0.25">
      <c r="A1499" s="71" t="s">
        <v>193</v>
      </c>
      <c r="B1499" s="71"/>
      <c r="C1499" s="71"/>
      <c r="D1499" s="71"/>
      <c r="E1499" s="71"/>
      <c r="F1499" s="71"/>
      <c r="G1499" s="71"/>
      <c r="H1499" s="71"/>
      <c r="I1499" s="72">
        <v>12258.34</v>
      </c>
      <c r="J1499" s="71"/>
      <c r="K1499" s="71"/>
      <c r="L1499" s="72">
        <v>0</v>
      </c>
      <c r="M1499" s="72">
        <v>12258.34</v>
      </c>
      <c r="N1499" s="71"/>
      <c r="O1499" s="71"/>
      <c r="P1499" s="71"/>
      <c r="Q1499" s="71"/>
      <c r="R1499" s="71"/>
      <c r="S1499" s="72">
        <v>0</v>
      </c>
      <c r="T1499" s="72">
        <v>0</v>
      </c>
      <c r="U1499" s="71"/>
      <c r="V1499" s="71"/>
      <c r="W1499" s="71"/>
      <c r="X1499" s="72">
        <v>0</v>
      </c>
      <c r="Y1499" s="72">
        <v>0</v>
      </c>
      <c r="Z1499" s="72">
        <v>0</v>
      </c>
      <c r="AA1499" s="69"/>
      <c r="AB1499" s="69"/>
      <c r="AC1499" s="69"/>
    </row>
    <row r="1500" spans="1:29" ht="30" x14ac:dyDescent="0.25">
      <c r="A1500" s="68" t="s">
        <v>22110</v>
      </c>
      <c r="B1500" s="69" t="s">
        <v>22111</v>
      </c>
      <c r="C1500" s="69" t="s">
        <v>22112</v>
      </c>
      <c r="D1500" s="69" t="s">
        <v>4623</v>
      </c>
      <c r="E1500" s="69" t="s">
        <v>21971</v>
      </c>
      <c r="F1500" s="69" t="s">
        <v>1751</v>
      </c>
      <c r="G1500" s="69" t="s">
        <v>1130</v>
      </c>
      <c r="H1500" s="69" t="s">
        <v>962</v>
      </c>
      <c r="I1500" s="70">
        <v>2107.13</v>
      </c>
      <c r="J1500" s="69" t="s">
        <v>4591</v>
      </c>
      <c r="K1500" s="69" t="s">
        <v>22113</v>
      </c>
      <c r="L1500" s="70">
        <v>2107.13</v>
      </c>
      <c r="M1500" s="69"/>
      <c r="N1500" s="69"/>
      <c r="O1500" s="69"/>
      <c r="P1500" s="69"/>
      <c r="Q1500" s="69"/>
      <c r="R1500" s="69"/>
      <c r="S1500" s="69"/>
      <c r="T1500" s="70"/>
      <c r="U1500" s="69"/>
      <c r="V1500" s="69"/>
      <c r="W1500" s="69"/>
      <c r="X1500" s="69"/>
      <c r="Y1500" s="70"/>
      <c r="Z1500" s="69">
        <v>0</v>
      </c>
      <c r="AA1500" s="69" t="s">
        <v>989</v>
      </c>
      <c r="AB1500" s="69" t="s">
        <v>1144</v>
      </c>
      <c r="AC1500" s="69"/>
    </row>
    <row r="1501" spans="1:29" x14ac:dyDescent="0.25">
      <c r="A1501" s="71" t="s">
        <v>193</v>
      </c>
      <c r="B1501" s="71"/>
      <c r="C1501" s="71"/>
      <c r="D1501" s="71"/>
      <c r="E1501" s="71"/>
      <c r="F1501" s="71"/>
      <c r="G1501" s="71"/>
      <c r="H1501" s="71"/>
      <c r="I1501" s="72">
        <v>2107.13</v>
      </c>
      <c r="J1501" s="71"/>
      <c r="K1501" s="71"/>
      <c r="L1501" s="72">
        <v>2107.13</v>
      </c>
      <c r="M1501" s="72">
        <v>0</v>
      </c>
      <c r="N1501" s="71"/>
      <c r="O1501" s="71"/>
      <c r="P1501" s="71"/>
      <c r="Q1501" s="71"/>
      <c r="R1501" s="71"/>
      <c r="S1501" s="72">
        <v>0</v>
      </c>
      <c r="T1501" s="72">
        <v>0</v>
      </c>
      <c r="U1501" s="71"/>
      <c r="V1501" s="71"/>
      <c r="W1501" s="71"/>
      <c r="X1501" s="72">
        <v>0</v>
      </c>
      <c r="Y1501" s="72">
        <v>0</v>
      </c>
      <c r="Z1501" s="72">
        <v>0</v>
      </c>
      <c r="AA1501" s="69"/>
      <c r="AB1501" s="69"/>
      <c r="AC1501" s="69"/>
    </row>
    <row r="1502" spans="1:29" ht="20" x14ac:dyDescent="0.25">
      <c r="A1502" s="68" t="s">
        <v>22114</v>
      </c>
      <c r="B1502" s="69" t="s">
        <v>22115</v>
      </c>
      <c r="C1502" s="69" t="s">
        <v>22116</v>
      </c>
      <c r="D1502" s="69" t="s">
        <v>1876</v>
      </c>
      <c r="E1502" s="69" t="s">
        <v>21971</v>
      </c>
      <c r="F1502" s="69" t="s">
        <v>1751</v>
      </c>
      <c r="G1502" s="69" t="s">
        <v>1130</v>
      </c>
      <c r="H1502" s="69"/>
      <c r="I1502" s="70">
        <v>979.42</v>
      </c>
      <c r="J1502" s="69" t="s">
        <v>4591</v>
      </c>
      <c r="K1502" s="69"/>
      <c r="L1502" s="69"/>
      <c r="M1502" s="69"/>
      <c r="N1502" s="69"/>
      <c r="O1502" s="69"/>
      <c r="P1502" s="69"/>
      <c r="Q1502" s="69"/>
      <c r="R1502" s="69"/>
      <c r="S1502" s="69"/>
      <c r="T1502" s="69"/>
      <c r="U1502" s="69"/>
      <c r="V1502" s="69"/>
      <c r="W1502" s="69"/>
      <c r="X1502" s="69"/>
      <c r="Y1502" s="69"/>
      <c r="Z1502" s="69"/>
      <c r="AA1502" s="69" t="s">
        <v>989</v>
      </c>
      <c r="AB1502" s="69"/>
      <c r="AC1502" s="69"/>
    </row>
    <row r="1503" spans="1:29" x14ac:dyDescent="0.25">
      <c r="A1503" s="71" t="s">
        <v>193</v>
      </c>
      <c r="B1503" s="71"/>
      <c r="C1503" s="71"/>
      <c r="D1503" s="71"/>
      <c r="E1503" s="71"/>
      <c r="F1503" s="71"/>
      <c r="G1503" s="71"/>
      <c r="H1503" s="71"/>
      <c r="I1503" s="72">
        <v>979.42</v>
      </c>
      <c r="J1503" s="71"/>
      <c r="K1503" s="71"/>
      <c r="L1503" s="72">
        <v>0</v>
      </c>
      <c r="M1503" s="72">
        <v>979.42</v>
      </c>
      <c r="N1503" s="71"/>
      <c r="O1503" s="71"/>
      <c r="P1503" s="71"/>
      <c r="Q1503" s="71"/>
      <c r="R1503" s="71"/>
      <c r="S1503" s="72">
        <v>0</v>
      </c>
      <c r="T1503" s="72">
        <v>0</v>
      </c>
      <c r="U1503" s="71"/>
      <c r="V1503" s="71"/>
      <c r="W1503" s="71"/>
      <c r="X1503" s="72">
        <v>0</v>
      </c>
      <c r="Y1503" s="72">
        <v>0</v>
      </c>
      <c r="Z1503" s="72">
        <v>0</v>
      </c>
      <c r="AA1503" s="69"/>
      <c r="AB1503" s="69"/>
      <c r="AC1503" s="69"/>
    </row>
    <row r="1504" spans="1:29" ht="30" x14ac:dyDescent="0.25">
      <c r="A1504" s="68" t="s">
        <v>22117</v>
      </c>
      <c r="B1504" s="69" t="s">
        <v>22118</v>
      </c>
      <c r="C1504" s="69" t="s">
        <v>22119</v>
      </c>
      <c r="D1504" s="69" t="s">
        <v>4623</v>
      </c>
      <c r="E1504" s="69" t="s">
        <v>21971</v>
      </c>
      <c r="F1504" s="69" t="s">
        <v>2189</v>
      </c>
      <c r="G1504" s="69" t="s">
        <v>1130</v>
      </c>
      <c r="H1504" s="69"/>
      <c r="I1504" s="70">
        <v>9222.65</v>
      </c>
      <c r="J1504" s="69" t="s">
        <v>4591</v>
      </c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69"/>
      <c r="V1504" s="69"/>
      <c r="W1504" s="69"/>
      <c r="X1504" s="69"/>
      <c r="Y1504" s="69"/>
      <c r="Z1504" s="69"/>
      <c r="AA1504" s="69" t="s">
        <v>989</v>
      </c>
      <c r="AB1504" s="69"/>
      <c r="AC1504" s="69"/>
    </row>
    <row r="1505" spans="1:29" x14ac:dyDescent="0.25">
      <c r="A1505" s="71" t="s">
        <v>193</v>
      </c>
      <c r="B1505" s="71"/>
      <c r="C1505" s="71"/>
      <c r="D1505" s="71"/>
      <c r="E1505" s="71"/>
      <c r="F1505" s="71"/>
      <c r="G1505" s="71"/>
      <c r="H1505" s="71"/>
      <c r="I1505" s="72">
        <v>9222.65</v>
      </c>
      <c r="J1505" s="71"/>
      <c r="K1505" s="71"/>
      <c r="L1505" s="72">
        <v>0</v>
      </c>
      <c r="M1505" s="72">
        <v>9222.65</v>
      </c>
      <c r="N1505" s="71"/>
      <c r="O1505" s="71"/>
      <c r="P1505" s="71"/>
      <c r="Q1505" s="71"/>
      <c r="R1505" s="71"/>
      <c r="S1505" s="72">
        <v>0</v>
      </c>
      <c r="T1505" s="72">
        <v>0</v>
      </c>
      <c r="U1505" s="71"/>
      <c r="V1505" s="71"/>
      <c r="W1505" s="71"/>
      <c r="X1505" s="72">
        <v>0</v>
      </c>
      <c r="Y1505" s="72">
        <v>0</v>
      </c>
      <c r="Z1505" s="72">
        <v>0</v>
      </c>
      <c r="AA1505" s="69"/>
      <c r="AB1505" s="69"/>
      <c r="AC1505" s="69"/>
    </row>
    <row r="1506" spans="1:29" ht="30" x14ac:dyDescent="0.25">
      <c r="A1506" s="68" t="s">
        <v>22120</v>
      </c>
      <c r="B1506" s="69" t="s">
        <v>19675</v>
      </c>
      <c r="C1506" s="69" t="s">
        <v>22121</v>
      </c>
      <c r="D1506" s="69" t="s">
        <v>4623</v>
      </c>
      <c r="E1506" s="69" t="s">
        <v>21971</v>
      </c>
      <c r="F1506" s="69" t="s">
        <v>1928</v>
      </c>
      <c r="G1506" s="69" t="s">
        <v>10079</v>
      </c>
      <c r="H1506" s="69"/>
      <c r="I1506" s="70">
        <v>17606.16</v>
      </c>
      <c r="J1506" s="69" t="s">
        <v>4591</v>
      </c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69"/>
      <c r="V1506" s="69"/>
      <c r="W1506" s="69"/>
      <c r="X1506" s="69"/>
      <c r="Y1506" s="69"/>
      <c r="Z1506" s="69"/>
      <c r="AA1506" s="69" t="s">
        <v>989</v>
      </c>
      <c r="AB1506" s="69"/>
      <c r="AC1506" s="69"/>
    </row>
    <row r="1507" spans="1:29" x14ac:dyDescent="0.25">
      <c r="A1507" s="71" t="s">
        <v>193</v>
      </c>
      <c r="B1507" s="71"/>
      <c r="C1507" s="71"/>
      <c r="D1507" s="71"/>
      <c r="E1507" s="71"/>
      <c r="F1507" s="71"/>
      <c r="G1507" s="71"/>
      <c r="H1507" s="71"/>
      <c r="I1507" s="72">
        <v>17606.16</v>
      </c>
      <c r="J1507" s="71"/>
      <c r="K1507" s="71"/>
      <c r="L1507" s="72">
        <v>0</v>
      </c>
      <c r="M1507" s="72">
        <v>17606.16</v>
      </c>
      <c r="N1507" s="71"/>
      <c r="O1507" s="71"/>
      <c r="P1507" s="71"/>
      <c r="Q1507" s="71"/>
      <c r="R1507" s="71"/>
      <c r="S1507" s="72">
        <v>0</v>
      </c>
      <c r="T1507" s="72">
        <v>0</v>
      </c>
      <c r="U1507" s="71"/>
      <c r="V1507" s="71"/>
      <c r="W1507" s="71"/>
      <c r="X1507" s="72">
        <v>0</v>
      </c>
      <c r="Y1507" s="72">
        <v>0</v>
      </c>
      <c r="Z1507" s="72">
        <v>0</v>
      </c>
      <c r="AA1507" s="69"/>
      <c r="AB1507" s="69"/>
      <c r="AC1507" s="69"/>
    </row>
    <row r="1508" spans="1:29" ht="30" x14ac:dyDescent="0.25">
      <c r="A1508" s="68" t="s">
        <v>22122</v>
      </c>
      <c r="B1508" s="69" t="s">
        <v>22123</v>
      </c>
      <c r="C1508" s="69" t="s">
        <v>22124</v>
      </c>
      <c r="D1508" s="69" t="s">
        <v>1794</v>
      </c>
      <c r="E1508" s="69" t="s">
        <v>21971</v>
      </c>
      <c r="F1508" s="69" t="s">
        <v>1928</v>
      </c>
      <c r="G1508" s="69" t="s">
        <v>2371</v>
      </c>
      <c r="H1508" s="69"/>
      <c r="I1508" s="70">
        <v>16158.97</v>
      </c>
      <c r="J1508" s="69" t="s">
        <v>4591</v>
      </c>
      <c r="K1508" s="69"/>
      <c r="L1508" s="69"/>
      <c r="M1508" s="69"/>
      <c r="N1508" s="69"/>
      <c r="O1508" s="69"/>
      <c r="P1508" s="69"/>
      <c r="Q1508" s="69"/>
      <c r="R1508" s="69"/>
      <c r="S1508" s="69"/>
      <c r="T1508" s="69"/>
      <c r="U1508" s="69"/>
      <c r="V1508" s="69"/>
      <c r="W1508" s="69"/>
      <c r="X1508" s="69"/>
      <c r="Y1508" s="69"/>
      <c r="Z1508" s="69"/>
      <c r="AA1508" s="69" t="s">
        <v>989</v>
      </c>
      <c r="AB1508" s="69"/>
      <c r="AC1508" s="69"/>
    </row>
    <row r="1509" spans="1:29" x14ac:dyDescent="0.25">
      <c r="A1509" s="71" t="s">
        <v>193</v>
      </c>
      <c r="B1509" s="71"/>
      <c r="C1509" s="71"/>
      <c r="D1509" s="71"/>
      <c r="E1509" s="71"/>
      <c r="F1509" s="71"/>
      <c r="G1509" s="71"/>
      <c r="H1509" s="71"/>
      <c r="I1509" s="72">
        <v>16158.97</v>
      </c>
      <c r="J1509" s="71"/>
      <c r="K1509" s="71"/>
      <c r="L1509" s="72">
        <v>0</v>
      </c>
      <c r="M1509" s="72">
        <v>16158.97</v>
      </c>
      <c r="N1509" s="71"/>
      <c r="O1509" s="71"/>
      <c r="P1509" s="71"/>
      <c r="Q1509" s="71"/>
      <c r="R1509" s="71"/>
      <c r="S1509" s="72">
        <v>0</v>
      </c>
      <c r="T1509" s="72">
        <v>0</v>
      </c>
      <c r="U1509" s="71"/>
      <c r="V1509" s="71"/>
      <c r="W1509" s="71"/>
      <c r="X1509" s="72">
        <v>0</v>
      </c>
      <c r="Y1509" s="72">
        <v>0</v>
      </c>
      <c r="Z1509" s="72">
        <v>0</v>
      </c>
      <c r="AA1509" s="69"/>
      <c r="AB1509" s="69"/>
      <c r="AC1509" s="69"/>
    </row>
    <row r="1510" spans="1:29" ht="20" x14ac:dyDescent="0.25">
      <c r="A1510" s="68" t="s">
        <v>22125</v>
      </c>
      <c r="B1510" s="69" t="s">
        <v>22126</v>
      </c>
      <c r="C1510" s="69" t="s">
        <v>22127</v>
      </c>
      <c r="D1510" s="69" t="s">
        <v>4611</v>
      </c>
      <c r="E1510" s="69" t="s">
        <v>21971</v>
      </c>
      <c r="F1510" s="69" t="s">
        <v>1928</v>
      </c>
      <c r="G1510" s="69" t="s">
        <v>9954</v>
      </c>
      <c r="H1510" s="69"/>
      <c r="I1510" s="70">
        <v>3486.4</v>
      </c>
      <c r="J1510" s="69" t="s">
        <v>4591</v>
      </c>
      <c r="K1510" s="69"/>
      <c r="L1510" s="69"/>
      <c r="M1510" s="69"/>
      <c r="N1510" s="69"/>
      <c r="O1510" s="69"/>
      <c r="P1510" s="69"/>
      <c r="Q1510" s="69"/>
      <c r="R1510" s="69"/>
      <c r="S1510" s="69"/>
      <c r="T1510" s="69"/>
      <c r="U1510" s="69"/>
      <c r="V1510" s="69"/>
      <c r="W1510" s="69"/>
      <c r="X1510" s="69"/>
      <c r="Y1510" s="69"/>
      <c r="Z1510" s="69"/>
      <c r="AA1510" s="69" t="s">
        <v>989</v>
      </c>
      <c r="AB1510" s="69"/>
      <c r="AC1510" s="69"/>
    </row>
    <row r="1511" spans="1:29" x14ac:dyDescent="0.25">
      <c r="A1511" s="71" t="s">
        <v>193</v>
      </c>
      <c r="B1511" s="71"/>
      <c r="C1511" s="71"/>
      <c r="D1511" s="71"/>
      <c r="E1511" s="71"/>
      <c r="F1511" s="71"/>
      <c r="G1511" s="71"/>
      <c r="H1511" s="71"/>
      <c r="I1511" s="72">
        <v>3486.4</v>
      </c>
      <c r="J1511" s="71"/>
      <c r="K1511" s="71"/>
      <c r="L1511" s="72">
        <v>0</v>
      </c>
      <c r="M1511" s="72">
        <v>3486.4</v>
      </c>
      <c r="N1511" s="71"/>
      <c r="O1511" s="71"/>
      <c r="P1511" s="71"/>
      <c r="Q1511" s="71"/>
      <c r="R1511" s="71"/>
      <c r="S1511" s="72">
        <v>0</v>
      </c>
      <c r="T1511" s="72">
        <v>0</v>
      </c>
      <c r="U1511" s="71"/>
      <c r="V1511" s="71"/>
      <c r="W1511" s="71"/>
      <c r="X1511" s="72">
        <v>0</v>
      </c>
      <c r="Y1511" s="72">
        <v>0</v>
      </c>
      <c r="Z1511" s="72">
        <v>0</v>
      </c>
      <c r="AA1511" s="69"/>
      <c r="AB1511" s="69"/>
      <c r="AC1511" s="69"/>
    </row>
    <row r="1512" spans="1:29" ht="20" x14ac:dyDescent="0.25">
      <c r="A1512" s="68" t="s">
        <v>22128</v>
      </c>
      <c r="B1512" s="69" t="s">
        <v>22129</v>
      </c>
      <c r="C1512" s="69" t="s">
        <v>22130</v>
      </c>
      <c r="D1512" s="69" t="s">
        <v>4583</v>
      </c>
      <c r="E1512" s="69" t="s">
        <v>21803</v>
      </c>
      <c r="F1512" s="69" t="s">
        <v>1928</v>
      </c>
      <c r="G1512" s="69" t="s">
        <v>2357</v>
      </c>
      <c r="H1512" s="69"/>
      <c r="I1512" s="70">
        <v>5264.63</v>
      </c>
      <c r="J1512" s="69" t="s">
        <v>4591</v>
      </c>
      <c r="K1512" s="69"/>
      <c r="L1512" s="69"/>
      <c r="M1512" s="69"/>
      <c r="N1512" s="69"/>
      <c r="O1512" s="69"/>
      <c r="P1512" s="69"/>
      <c r="Q1512" s="69"/>
      <c r="R1512" s="69"/>
      <c r="S1512" s="69"/>
      <c r="T1512" s="69"/>
      <c r="U1512" s="69"/>
      <c r="V1512" s="69"/>
      <c r="W1512" s="69"/>
      <c r="X1512" s="69"/>
      <c r="Y1512" s="69"/>
      <c r="Z1512" s="69"/>
      <c r="AA1512" s="69" t="s">
        <v>989</v>
      </c>
      <c r="AB1512" s="69"/>
      <c r="AC1512" s="69"/>
    </row>
    <row r="1513" spans="1:29" x14ac:dyDescent="0.25">
      <c r="A1513" s="71" t="s">
        <v>193</v>
      </c>
      <c r="B1513" s="71"/>
      <c r="C1513" s="71"/>
      <c r="D1513" s="71"/>
      <c r="E1513" s="71"/>
      <c r="F1513" s="71"/>
      <c r="G1513" s="71"/>
      <c r="H1513" s="71"/>
      <c r="I1513" s="72">
        <v>5264.63</v>
      </c>
      <c r="J1513" s="71"/>
      <c r="K1513" s="71"/>
      <c r="L1513" s="72">
        <v>0</v>
      </c>
      <c r="M1513" s="72">
        <v>5264.63</v>
      </c>
      <c r="N1513" s="71"/>
      <c r="O1513" s="71"/>
      <c r="P1513" s="71"/>
      <c r="Q1513" s="71"/>
      <c r="R1513" s="71"/>
      <c r="S1513" s="72">
        <v>0</v>
      </c>
      <c r="T1513" s="72">
        <v>0</v>
      </c>
      <c r="U1513" s="71"/>
      <c r="V1513" s="71"/>
      <c r="W1513" s="71"/>
      <c r="X1513" s="72">
        <v>0</v>
      </c>
      <c r="Y1513" s="72">
        <v>0</v>
      </c>
      <c r="Z1513" s="72">
        <v>0</v>
      </c>
      <c r="AA1513" s="69"/>
      <c r="AB1513" s="69"/>
      <c r="AC1513" s="69"/>
    </row>
    <row r="1514" spans="1:29" ht="30" x14ac:dyDescent="0.25">
      <c r="A1514" s="68" t="s">
        <v>22131</v>
      </c>
      <c r="B1514" s="69" t="s">
        <v>21876</v>
      </c>
      <c r="C1514" s="69" t="s">
        <v>22132</v>
      </c>
      <c r="D1514" s="69" t="s">
        <v>8985</v>
      </c>
      <c r="E1514" s="69" t="s">
        <v>20058</v>
      </c>
      <c r="F1514" s="69" t="s">
        <v>1916</v>
      </c>
      <c r="G1514" s="69" t="s">
        <v>2669</v>
      </c>
      <c r="H1514" s="69" t="s">
        <v>962</v>
      </c>
      <c r="I1514" s="70">
        <v>1838</v>
      </c>
      <c r="J1514" s="69" t="s">
        <v>4591</v>
      </c>
      <c r="K1514" s="69" t="s">
        <v>22133</v>
      </c>
      <c r="L1514" s="70">
        <v>1838</v>
      </c>
      <c r="M1514" s="69"/>
      <c r="N1514" s="69"/>
      <c r="O1514" s="69"/>
      <c r="P1514" s="69"/>
      <c r="Q1514" s="69"/>
      <c r="R1514" s="69"/>
      <c r="S1514" s="69"/>
      <c r="T1514" s="70"/>
      <c r="U1514" s="69"/>
      <c r="V1514" s="69"/>
      <c r="W1514" s="69"/>
      <c r="X1514" s="69"/>
      <c r="Y1514" s="70"/>
      <c r="Z1514" s="69">
        <v>0</v>
      </c>
      <c r="AA1514" s="69" t="s">
        <v>989</v>
      </c>
      <c r="AB1514" s="69" t="s">
        <v>1144</v>
      </c>
      <c r="AC1514" s="69"/>
    </row>
    <row r="1515" spans="1:29" x14ac:dyDescent="0.25">
      <c r="A1515" s="71" t="s">
        <v>193</v>
      </c>
      <c r="B1515" s="71"/>
      <c r="C1515" s="71"/>
      <c r="D1515" s="71"/>
      <c r="E1515" s="71"/>
      <c r="F1515" s="71"/>
      <c r="G1515" s="71"/>
      <c r="H1515" s="71"/>
      <c r="I1515" s="72">
        <v>1838</v>
      </c>
      <c r="J1515" s="71"/>
      <c r="K1515" s="71"/>
      <c r="L1515" s="72">
        <v>1838</v>
      </c>
      <c r="M1515" s="72">
        <v>0</v>
      </c>
      <c r="N1515" s="71"/>
      <c r="O1515" s="71"/>
      <c r="P1515" s="71"/>
      <c r="Q1515" s="71"/>
      <c r="R1515" s="71"/>
      <c r="S1515" s="72">
        <v>0</v>
      </c>
      <c r="T1515" s="72">
        <v>0</v>
      </c>
      <c r="U1515" s="71"/>
      <c r="V1515" s="71"/>
      <c r="W1515" s="71"/>
      <c r="X1515" s="72">
        <v>0</v>
      </c>
      <c r="Y1515" s="72">
        <v>0</v>
      </c>
      <c r="Z1515" s="72">
        <v>0</v>
      </c>
      <c r="AA1515" s="69"/>
      <c r="AB1515" s="69"/>
      <c r="AC1515" s="69"/>
    </row>
    <row r="1516" spans="1:29" ht="40" x14ac:dyDescent="0.25">
      <c r="A1516" s="68" t="s">
        <v>22134</v>
      </c>
      <c r="B1516" s="69" t="s">
        <v>21876</v>
      </c>
      <c r="C1516" s="69" t="s">
        <v>22135</v>
      </c>
      <c r="D1516" s="69" t="s">
        <v>890</v>
      </c>
      <c r="E1516" s="69" t="s">
        <v>20058</v>
      </c>
      <c r="F1516" s="69" t="s">
        <v>1916</v>
      </c>
      <c r="G1516" s="69" t="s">
        <v>2361</v>
      </c>
      <c r="H1516" s="69"/>
      <c r="I1516" s="70">
        <v>1255.25</v>
      </c>
      <c r="J1516" s="69" t="s">
        <v>4591</v>
      </c>
      <c r="K1516" s="69"/>
      <c r="L1516" s="69"/>
      <c r="M1516" s="69"/>
      <c r="N1516" s="69"/>
      <c r="O1516" s="69"/>
      <c r="P1516" s="69"/>
      <c r="Q1516" s="69"/>
      <c r="R1516" s="69"/>
      <c r="S1516" s="69"/>
      <c r="T1516" s="69"/>
      <c r="U1516" s="69"/>
      <c r="V1516" s="69"/>
      <c r="W1516" s="69"/>
      <c r="X1516" s="69"/>
      <c r="Y1516" s="69"/>
      <c r="Z1516" s="69"/>
      <c r="AA1516" s="69" t="s">
        <v>989</v>
      </c>
      <c r="AB1516" s="69"/>
      <c r="AC1516" s="69"/>
    </row>
    <row r="1517" spans="1:29" x14ac:dyDescent="0.25">
      <c r="A1517" s="71" t="s">
        <v>193</v>
      </c>
      <c r="B1517" s="71"/>
      <c r="C1517" s="71"/>
      <c r="D1517" s="71"/>
      <c r="E1517" s="71"/>
      <c r="F1517" s="71"/>
      <c r="G1517" s="71"/>
      <c r="H1517" s="71"/>
      <c r="I1517" s="72">
        <v>1255.25</v>
      </c>
      <c r="J1517" s="71"/>
      <c r="K1517" s="71"/>
      <c r="L1517" s="72">
        <v>0</v>
      </c>
      <c r="M1517" s="72">
        <v>1255.25</v>
      </c>
      <c r="N1517" s="71"/>
      <c r="O1517" s="71"/>
      <c r="P1517" s="71"/>
      <c r="Q1517" s="71"/>
      <c r="R1517" s="71"/>
      <c r="S1517" s="72">
        <v>0</v>
      </c>
      <c r="T1517" s="72">
        <v>0</v>
      </c>
      <c r="U1517" s="71"/>
      <c r="V1517" s="71"/>
      <c r="W1517" s="71"/>
      <c r="X1517" s="72">
        <v>0</v>
      </c>
      <c r="Y1517" s="72">
        <v>0</v>
      </c>
      <c r="Z1517" s="72">
        <v>0</v>
      </c>
      <c r="AA1517" s="69"/>
      <c r="AB1517" s="69"/>
      <c r="AC1517" s="69"/>
    </row>
    <row r="1518" spans="1:29" ht="40" x14ac:dyDescent="0.25">
      <c r="A1518" s="68" t="s">
        <v>22136</v>
      </c>
      <c r="B1518" s="69" t="s">
        <v>22137</v>
      </c>
      <c r="C1518" s="69" t="s">
        <v>22138</v>
      </c>
      <c r="D1518" s="69" t="s">
        <v>858</v>
      </c>
      <c r="E1518" s="69" t="s">
        <v>21971</v>
      </c>
      <c r="F1518" s="69" t="s">
        <v>1916</v>
      </c>
      <c r="G1518" s="69" t="s">
        <v>9954</v>
      </c>
      <c r="H1518" s="69"/>
      <c r="I1518" s="70">
        <v>3434.93</v>
      </c>
      <c r="J1518" s="69" t="s">
        <v>4591</v>
      </c>
      <c r="K1518" s="69"/>
      <c r="L1518" s="69"/>
      <c r="M1518" s="69"/>
      <c r="N1518" s="69"/>
      <c r="O1518" s="69"/>
      <c r="P1518" s="69"/>
      <c r="Q1518" s="69"/>
      <c r="R1518" s="69"/>
      <c r="S1518" s="69"/>
      <c r="T1518" s="69"/>
      <c r="U1518" s="69"/>
      <c r="V1518" s="69"/>
      <c r="W1518" s="69"/>
      <c r="X1518" s="69"/>
      <c r="Y1518" s="69"/>
      <c r="Z1518" s="69"/>
      <c r="AA1518" s="69" t="s">
        <v>989</v>
      </c>
      <c r="AB1518" s="69"/>
      <c r="AC1518" s="69"/>
    </row>
    <row r="1519" spans="1:29" x14ac:dyDescent="0.25">
      <c r="A1519" s="71" t="s">
        <v>193</v>
      </c>
      <c r="B1519" s="71"/>
      <c r="C1519" s="71"/>
      <c r="D1519" s="71"/>
      <c r="E1519" s="71"/>
      <c r="F1519" s="71"/>
      <c r="G1519" s="71"/>
      <c r="H1519" s="71"/>
      <c r="I1519" s="72">
        <v>3434.93</v>
      </c>
      <c r="J1519" s="71"/>
      <c r="K1519" s="71"/>
      <c r="L1519" s="72">
        <v>0</v>
      </c>
      <c r="M1519" s="72">
        <v>3434.93</v>
      </c>
      <c r="N1519" s="71"/>
      <c r="O1519" s="71"/>
      <c r="P1519" s="71"/>
      <c r="Q1519" s="71"/>
      <c r="R1519" s="71"/>
      <c r="S1519" s="72">
        <v>0</v>
      </c>
      <c r="T1519" s="72">
        <v>0</v>
      </c>
      <c r="U1519" s="71"/>
      <c r="V1519" s="71"/>
      <c r="W1519" s="71"/>
      <c r="X1519" s="72">
        <v>0</v>
      </c>
      <c r="Y1519" s="72">
        <v>0</v>
      </c>
      <c r="Z1519" s="72">
        <v>0</v>
      </c>
      <c r="AA1519" s="69"/>
      <c r="AB1519" s="69"/>
      <c r="AC1519" s="69"/>
    </row>
    <row r="1520" spans="1:29" ht="20" x14ac:dyDescent="0.25">
      <c r="A1520" s="68" t="s">
        <v>22139</v>
      </c>
      <c r="B1520" s="69" t="s">
        <v>19801</v>
      </c>
      <c r="C1520" s="69" t="s">
        <v>22140</v>
      </c>
      <c r="D1520" s="69" t="s">
        <v>883</v>
      </c>
      <c r="E1520" s="69" t="s">
        <v>20058</v>
      </c>
      <c r="F1520" s="69" t="s">
        <v>2277</v>
      </c>
      <c r="G1520" s="69" t="s">
        <v>2661</v>
      </c>
      <c r="H1520" s="69"/>
      <c r="I1520" s="70">
        <v>504</v>
      </c>
      <c r="J1520" s="69" t="s">
        <v>4591</v>
      </c>
      <c r="K1520" s="69"/>
      <c r="L1520" s="69"/>
      <c r="M1520" s="69"/>
      <c r="N1520" s="69"/>
      <c r="O1520" s="69"/>
      <c r="P1520" s="69"/>
      <c r="Q1520" s="69"/>
      <c r="R1520" s="69"/>
      <c r="S1520" s="69"/>
      <c r="T1520" s="69"/>
      <c r="U1520" s="69"/>
      <c r="V1520" s="69"/>
      <c r="W1520" s="69"/>
      <c r="X1520" s="69"/>
      <c r="Y1520" s="69"/>
      <c r="Z1520" s="69"/>
      <c r="AA1520" s="69" t="s">
        <v>989</v>
      </c>
      <c r="AB1520" s="69"/>
      <c r="AC1520" s="69"/>
    </row>
    <row r="1521" spans="1:29" x14ac:dyDescent="0.25">
      <c r="A1521" s="71" t="s">
        <v>193</v>
      </c>
      <c r="B1521" s="71"/>
      <c r="C1521" s="71"/>
      <c r="D1521" s="71"/>
      <c r="E1521" s="71"/>
      <c r="F1521" s="71"/>
      <c r="G1521" s="71"/>
      <c r="H1521" s="71"/>
      <c r="I1521" s="72">
        <v>504</v>
      </c>
      <c r="J1521" s="71"/>
      <c r="K1521" s="71"/>
      <c r="L1521" s="72">
        <v>0</v>
      </c>
      <c r="M1521" s="72">
        <v>504</v>
      </c>
      <c r="N1521" s="71"/>
      <c r="O1521" s="71"/>
      <c r="P1521" s="71"/>
      <c r="Q1521" s="71"/>
      <c r="R1521" s="71"/>
      <c r="S1521" s="72">
        <v>0</v>
      </c>
      <c r="T1521" s="72">
        <v>0</v>
      </c>
      <c r="U1521" s="71"/>
      <c r="V1521" s="71"/>
      <c r="W1521" s="71"/>
      <c r="X1521" s="72">
        <v>0</v>
      </c>
      <c r="Y1521" s="72">
        <v>0</v>
      </c>
      <c r="Z1521" s="72">
        <v>0</v>
      </c>
      <c r="AA1521" s="69"/>
      <c r="AB1521" s="69"/>
      <c r="AC1521" s="69"/>
    </row>
    <row r="1522" spans="1:29" ht="30" x14ac:dyDescent="0.25">
      <c r="A1522" s="68" t="s">
        <v>22141</v>
      </c>
      <c r="B1522" s="69" t="s">
        <v>22142</v>
      </c>
      <c r="C1522" s="69" t="s">
        <v>22143</v>
      </c>
      <c r="D1522" s="69" t="s">
        <v>1885</v>
      </c>
      <c r="E1522" s="69" t="s">
        <v>21955</v>
      </c>
      <c r="F1522" s="69" t="s">
        <v>1547</v>
      </c>
      <c r="G1522" s="69" t="s">
        <v>22144</v>
      </c>
      <c r="H1522" s="69"/>
      <c r="I1522" s="70">
        <v>1250</v>
      </c>
      <c r="J1522" s="69" t="s">
        <v>4591</v>
      </c>
      <c r="K1522" s="69"/>
      <c r="L1522" s="69"/>
      <c r="M1522" s="69"/>
      <c r="N1522" s="69"/>
      <c r="O1522" s="69"/>
      <c r="P1522" s="69"/>
      <c r="Q1522" s="69"/>
      <c r="R1522" s="69"/>
      <c r="S1522" s="69"/>
      <c r="T1522" s="69"/>
      <c r="U1522" s="69"/>
      <c r="V1522" s="69"/>
      <c r="W1522" s="69"/>
      <c r="X1522" s="69"/>
      <c r="Y1522" s="69"/>
      <c r="Z1522" s="69"/>
      <c r="AA1522" s="69" t="s">
        <v>989</v>
      </c>
      <c r="AB1522" s="69"/>
      <c r="AC1522" s="69"/>
    </row>
    <row r="1523" spans="1:29" x14ac:dyDescent="0.25">
      <c r="A1523" s="71" t="s">
        <v>193</v>
      </c>
      <c r="B1523" s="71"/>
      <c r="C1523" s="71"/>
      <c r="D1523" s="71"/>
      <c r="E1523" s="71"/>
      <c r="F1523" s="71"/>
      <c r="G1523" s="71"/>
      <c r="H1523" s="71"/>
      <c r="I1523" s="72">
        <v>1250</v>
      </c>
      <c r="J1523" s="71"/>
      <c r="K1523" s="71"/>
      <c r="L1523" s="72">
        <v>0</v>
      </c>
      <c r="M1523" s="72">
        <v>1250</v>
      </c>
      <c r="N1523" s="71"/>
      <c r="O1523" s="71"/>
      <c r="P1523" s="71"/>
      <c r="Q1523" s="71"/>
      <c r="R1523" s="71"/>
      <c r="S1523" s="72">
        <v>0</v>
      </c>
      <c r="T1523" s="72">
        <v>0</v>
      </c>
      <c r="U1523" s="71"/>
      <c r="V1523" s="71"/>
      <c r="W1523" s="71"/>
      <c r="X1523" s="72">
        <v>0</v>
      </c>
      <c r="Y1523" s="72">
        <v>0</v>
      </c>
      <c r="Z1523" s="72">
        <v>0</v>
      </c>
      <c r="AA1523" s="69"/>
      <c r="AB1523" s="69"/>
      <c r="AC1523" s="69"/>
    </row>
    <row r="1524" spans="1:29" ht="30" x14ac:dyDescent="0.25">
      <c r="A1524" s="68" t="s">
        <v>22145</v>
      </c>
      <c r="B1524" s="69" t="s">
        <v>22146</v>
      </c>
      <c r="C1524" s="69" t="s">
        <v>22147</v>
      </c>
      <c r="D1524" s="69" t="s">
        <v>4623</v>
      </c>
      <c r="E1524" s="69" t="s">
        <v>21971</v>
      </c>
      <c r="F1524" s="69" t="s">
        <v>1547</v>
      </c>
      <c r="G1524" s="69" t="s">
        <v>3274</v>
      </c>
      <c r="H1524" s="69"/>
      <c r="I1524" s="70">
        <v>393.76</v>
      </c>
      <c r="J1524" s="69" t="s">
        <v>4591</v>
      </c>
      <c r="K1524" s="69"/>
      <c r="L1524" s="69"/>
      <c r="M1524" s="69"/>
      <c r="N1524" s="69"/>
      <c r="O1524" s="69"/>
      <c r="P1524" s="69"/>
      <c r="Q1524" s="69"/>
      <c r="R1524" s="69"/>
      <c r="S1524" s="69"/>
      <c r="T1524" s="69"/>
      <c r="U1524" s="69"/>
      <c r="V1524" s="69"/>
      <c r="W1524" s="69"/>
      <c r="X1524" s="69"/>
      <c r="Y1524" s="69"/>
      <c r="Z1524" s="69"/>
      <c r="AA1524" s="69" t="s">
        <v>989</v>
      </c>
      <c r="AB1524" s="69"/>
      <c r="AC1524" s="69"/>
    </row>
    <row r="1525" spans="1:29" x14ac:dyDescent="0.25">
      <c r="A1525" s="71" t="s">
        <v>193</v>
      </c>
      <c r="B1525" s="71"/>
      <c r="C1525" s="71"/>
      <c r="D1525" s="71"/>
      <c r="E1525" s="71"/>
      <c r="F1525" s="71"/>
      <c r="G1525" s="71"/>
      <c r="H1525" s="71"/>
      <c r="I1525" s="72">
        <v>393.76</v>
      </c>
      <c r="J1525" s="71"/>
      <c r="K1525" s="71"/>
      <c r="L1525" s="72">
        <v>0</v>
      </c>
      <c r="M1525" s="72">
        <v>393.76</v>
      </c>
      <c r="N1525" s="71"/>
      <c r="O1525" s="71"/>
      <c r="P1525" s="71"/>
      <c r="Q1525" s="71"/>
      <c r="R1525" s="71"/>
      <c r="S1525" s="72">
        <v>0</v>
      </c>
      <c r="T1525" s="72">
        <v>0</v>
      </c>
      <c r="U1525" s="71"/>
      <c r="V1525" s="71"/>
      <c r="W1525" s="71"/>
      <c r="X1525" s="72">
        <v>0</v>
      </c>
      <c r="Y1525" s="72">
        <v>0</v>
      </c>
      <c r="Z1525" s="72">
        <v>0</v>
      </c>
      <c r="AA1525" s="69"/>
      <c r="AB1525" s="69"/>
      <c r="AC1525" s="69"/>
    </row>
    <row r="1526" spans="1:29" ht="20" x14ac:dyDescent="0.25">
      <c r="A1526" s="68" t="s">
        <v>22148</v>
      </c>
      <c r="B1526" s="69" t="s">
        <v>22149</v>
      </c>
      <c r="C1526" s="69" t="s">
        <v>22150</v>
      </c>
      <c r="D1526" s="69" t="s">
        <v>4611</v>
      </c>
      <c r="E1526" s="69" t="s">
        <v>21971</v>
      </c>
      <c r="F1526" s="69" t="s">
        <v>1552</v>
      </c>
      <c r="G1526" s="69" t="s">
        <v>2417</v>
      </c>
      <c r="H1526" s="69"/>
      <c r="I1526" s="70">
        <v>1788.71</v>
      </c>
      <c r="J1526" s="69" t="s">
        <v>4591</v>
      </c>
      <c r="K1526" s="69"/>
      <c r="L1526" s="69"/>
      <c r="M1526" s="69"/>
      <c r="N1526" s="69"/>
      <c r="O1526" s="69"/>
      <c r="P1526" s="69"/>
      <c r="Q1526" s="69"/>
      <c r="R1526" s="69"/>
      <c r="S1526" s="69"/>
      <c r="T1526" s="69"/>
      <c r="U1526" s="69"/>
      <c r="V1526" s="69"/>
      <c r="W1526" s="69"/>
      <c r="X1526" s="69"/>
      <c r="Y1526" s="69"/>
      <c r="Z1526" s="69"/>
      <c r="AA1526" s="69" t="s">
        <v>989</v>
      </c>
      <c r="AB1526" s="69"/>
      <c r="AC1526" s="69"/>
    </row>
    <row r="1527" spans="1:29" x14ac:dyDescent="0.25">
      <c r="A1527" s="71" t="s">
        <v>193</v>
      </c>
      <c r="B1527" s="71"/>
      <c r="C1527" s="71"/>
      <c r="D1527" s="71"/>
      <c r="E1527" s="71"/>
      <c r="F1527" s="71"/>
      <c r="G1527" s="71"/>
      <c r="H1527" s="71"/>
      <c r="I1527" s="72">
        <v>1788.71</v>
      </c>
      <c r="J1527" s="71"/>
      <c r="K1527" s="71"/>
      <c r="L1527" s="72">
        <v>0</v>
      </c>
      <c r="M1527" s="72">
        <v>1788.71</v>
      </c>
      <c r="N1527" s="71"/>
      <c r="O1527" s="71"/>
      <c r="P1527" s="71"/>
      <c r="Q1527" s="71"/>
      <c r="R1527" s="71"/>
      <c r="S1527" s="72">
        <v>0</v>
      </c>
      <c r="T1527" s="72">
        <v>0</v>
      </c>
      <c r="U1527" s="71"/>
      <c r="V1527" s="71"/>
      <c r="W1527" s="71"/>
      <c r="X1527" s="72">
        <v>0</v>
      </c>
      <c r="Y1527" s="72">
        <v>0</v>
      </c>
      <c r="Z1527" s="72">
        <v>0</v>
      </c>
      <c r="AA1527" s="69"/>
      <c r="AB1527" s="69"/>
      <c r="AC1527" s="69"/>
    </row>
    <row r="1528" spans="1:29" ht="30" x14ac:dyDescent="0.25">
      <c r="A1528" s="68" t="s">
        <v>22151</v>
      </c>
      <c r="B1528" s="69" t="s">
        <v>22152</v>
      </c>
      <c r="C1528" s="69" t="s">
        <v>22153</v>
      </c>
      <c r="D1528" s="69" t="s">
        <v>4623</v>
      </c>
      <c r="E1528" s="69" t="s">
        <v>21955</v>
      </c>
      <c r="F1528" s="69" t="s">
        <v>1552</v>
      </c>
      <c r="G1528" s="69" t="s">
        <v>9954</v>
      </c>
      <c r="H1528" s="69" t="s">
        <v>962</v>
      </c>
      <c r="I1528" s="70">
        <v>654.12</v>
      </c>
      <c r="J1528" s="69" t="s">
        <v>4591</v>
      </c>
      <c r="K1528" s="69" t="s">
        <v>22154</v>
      </c>
      <c r="L1528" s="70">
        <v>654.12</v>
      </c>
      <c r="M1528" s="69"/>
      <c r="N1528" s="69"/>
      <c r="O1528" s="69"/>
      <c r="P1528" s="69"/>
      <c r="Q1528" s="69"/>
      <c r="R1528" s="69"/>
      <c r="S1528" s="69"/>
      <c r="T1528" s="70"/>
      <c r="U1528" s="69"/>
      <c r="V1528" s="69"/>
      <c r="W1528" s="69"/>
      <c r="X1528" s="69"/>
      <c r="Y1528" s="70"/>
      <c r="Z1528" s="69">
        <v>0</v>
      </c>
      <c r="AA1528" s="69" t="s">
        <v>989</v>
      </c>
      <c r="AB1528" s="69" t="s">
        <v>1144</v>
      </c>
      <c r="AC1528" s="69"/>
    </row>
    <row r="1529" spans="1:29" x14ac:dyDescent="0.25">
      <c r="A1529" s="71" t="s">
        <v>193</v>
      </c>
      <c r="B1529" s="71"/>
      <c r="C1529" s="71"/>
      <c r="D1529" s="71"/>
      <c r="E1529" s="71"/>
      <c r="F1529" s="71"/>
      <c r="G1529" s="71"/>
      <c r="H1529" s="71"/>
      <c r="I1529" s="72">
        <v>654.12</v>
      </c>
      <c r="J1529" s="71"/>
      <c r="K1529" s="71"/>
      <c r="L1529" s="72">
        <v>654.12</v>
      </c>
      <c r="M1529" s="72">
        <v>0</v>
      </c>
      <c r="N1529" s="71"/>
      <c r="O1529" s="71"/>
      <c r="P1529" s="71"/>
      <c r="Q1529" s="71"/>
      <c r="R1529" s="71"/>
      <c r="S1529" s="72">
        <v>0</v>
      </c>
      <c r="T1529" s="72">
        <v>0</v>
      </c>
      <c r="U1529" s="71"/>
      <c r="V1529" s="71"/>
      <c r="W1529" s="71"/>
      <c r="X1529" s="72">
        <v>0</v>
      </c>
      <c r="Y1529" s="72">
        <v>0</v>
      </c>
      <c r="Z1529" s="72">
        <v>0</v>
      </c>
      <c r="AA1529" s="69"/>
      <c r="AB1529" s="69"/>
      <c r="AC1529" s="69"/>
    </row>
    <row r="1530" spans="1:29" ht="30" x14ac:dyDescent="0.25">
      <c r="A1530" s="68" t="s">
        <v>22155</v>
      </c>
      <c r="B1530" s="69" t="s">
        <v>22156</v>
      </c>
      <c r="C1530" s="69" t="s">
        <v>22157</v>
      </c>
      <c r="D1530" s="69" t="s">
        <v>4623</v>
      </c>
      <c r="E1530" s="69" t="s">
        <v>21971</v>
      </c>
      <c r="F1530" s="69" t="s">
        <v>1552</v>
      </c>
      <c r="G1530" s="69" t="s">
        <v>9954</v>
      </c>
      <c r="H1530" s="69" t="s">
        <v>962</v>
      </c>
      <c r="I1530" s="70">
        <v>869.6</v>
      </c>
      <c r="J1530" s="69" t="s">
        <v>4591</v>
      </c>
      <c r="K1530" s="69" t="s">
        <v>22158</v>
      </c>
      <c r="L1530" s="70">
        <v>869.6</v>
      </c>
      <c r="M1530" s="69"/>
      <c r="N1530" s="69"/>
      <c r="O1530" s="69"/>
      <c r="P1530" s="69"/>
      <c r="Q1530" s="69"/>
      <c r="R1530" s="69"/>
      <c r="S1530" s="69"/>
      <c r="T1530" s="70"/>
      <c r="U1530" s="69"/>
      <c r="V1530" s="69"/>
      <c r="W1530" s="69"/>
      <c r="X1530" s="69"/>
      <c r="Y1530" s="70"/>
      <c r="Z1530" s="69">
        <v>0</v>
      </c>
      <c r="AA1530" s="69" t="s">
        <v>989</v>
      </c>
      <c r="AB1530" s="69" t="s">
        <v>1144</v>
      </c>
      <c r="AC1530" s="69"/>
    </row>
    <row r="1531" spans="1:29" x14ac:dyDescent="0.25">
      <c r="A1531" s="71" t="s">
        <v>193</v>
      </c>
      <c r="B1531" s="71"/>
      <c r="C1531" s="71"/>
      <c r="D1531" s="71"/>
      <c r="E1531" s="71"/>
      <c r="F1531" s="71"/>
      <c r="G1531" s="71"/>
      <c r="H1531" s="71"/>
      <c r="I1531" s="72">
        <v>869.6</v>
      </c>
      <c r="J1531" s="71"/>
      <c r="K1531" s="71"/>
      <c r="L1531" s="72">
        <v>869.6</v>
      </c>
      <c r="M1531" s="72">
        <v>0</v>
      </c>
      <c r="N1531" s="71"/>
      <c r="O1531" s="71"/>
      <c r="P1531" s="71"/>
      <c r="Q1531" s="71"/>
      <c r="R1531" s="71"/>
      <c r="S1531" s="72">
        <v>0</v>
      </c>
      <c r="T1531" s="72">
        <v>0</v>
      </c>
      <c r="U1531" s="71"/>
      <c r="V1531" s="71"/>
      <c r="W1531" s="71"/>
      <c r="X1531" s="72">
        <v>0</v>
      </c>
      <c r="Y1531" s="72">
        <v>0</v>
      </c>
      <c r="Z1531" s="72">
        <v>0</v>
      </c>
      <c r="AA1531" s="69"/>
      <c r="AB1531" s="69"/>
      <c r="AC1531" s="69"/>
    </row>
    <row r="1532" spans="1:29" ht="30" x14ac:dyDescent="0.25">
      <c r="A1532" s="68" t="s">
        <v>22159</v>
      </c>
      <c r="B1532" s="69" t="s">
        <v>22160</v>
      </c>
      <c r="C1532" s="69" t="s">
        <v>22161</v>
      </c>
      <c r="D1532" s="69" t="s">
        <v>4813</v>
      </c>
      <c r="E1532" s="69" t="s">
        <v>21955</v>
      </c>
      <c r="F1532" s="69" t="s">
        <v>1552</v>
      </c>
      <c r="G1532" s="69" t="s">
        <v>3161</v>
      </c>
      <c r="H1532" s="69"/>
      <c r="I1532" s="70">
        <v>214.07</v>
      </c>
      <c r="J1532" s="69" t="s">
        <v>4591</v>
      </c>
      <c r="K1532" s="69"/>
      <c r="L1532" s="69"/>
      <c r="M1532" s="69"/>
      <c r="N1532" s="69"/>
      <c r="O1532" s="69"/>
      <c r="P1532" s="69"/>
      <c r="Q1532" s="69"/>
      <c r="R1532" s="69"/>
      <c r="S1532" s="69"/>
      <c r="T1532" s="69"/>
      <c r="U1532" s="69"/>
      <c r="V1532" s="69"/>
      <c r="W1532" s="69"/>
      <c r="X1532" s="69"/>
      <c r="Y1532" s="69"/>
      <c r="Z1532" s="69"/>
      <c r="AA1532" s="69" t="s">
        <v>989</v>
      </c>
      <c r="AB1532" s="69"/>
      <c r="AC1532" s="69"/>
    </row>
    <row r="1533" spans="1:29" x14ac:dyDescent="0.25">
      <c r="A1533" s="71" t="s">
        <v>193</v>
      </c>
      <c r="B1533" s="71"/>
      <c r="C1533" s="71"/>
      <c r="D1533" s="71"/>
      <c r="E1533" s="71"/>
      <c r="F1533" s="71"/>
      <c r="G1533" s="71"/>
      <c r="H1533" s="71"/>
      <c r="I1533" s="72">
        <v>214.07</v>
      </c>
      <c r="J1533" s="71"/>
      <c r="K1533" s="71"/>
      <c r="L1533" s="72">
        <v>0</v>
      </c>
      <c r="M1533" s="72">
        <v>214.07</v>
      </c>
      <c r="N1533" s="71"/>
      <c r="O1533" s="71"/>
      <c r="P1533" s="71"/>
      <c r="Q1533" s="71"/>
      <c r="R1533" s="71"/>
      <c r="S1533" s="72">
        <v>0</v>
      </c>
      <c r="T1533" s="72">
        <v>0</v>
      </c>
      <c r="U1533" s="71"/>
      <c r="V1533" s="71"/>
      <c r="W1533" s="71"/>
      <c r="X1533" s="72">
        <v>0</v>
      </c>
      <c r="Y1533" s="72">
        <v>0</v>
      </c>
      <c r="Z1533" s="72">
        <v>0</v>
      </c>
      <c r="AA1533" s="69"/>
      <c r="AB1533" s="69"/>
      <c r="AC1533" s="69"/>
    </row>
    <row r="1534" spans="1:29" ht="20" x14ac:dyDescent="0.25">
      <c r="A1534" s="68" t="s">
        <v>22162</v>
      </c>
      <c r="B1534" s="69" t="s">
        <v>19652</v>
      </c>
      <c r="C1534" s="69" t="s">
        <v>22163</v>
      </c>
      <c r="D1534" s="69" t="s">
        <v>20389</v>
      </c>
      <c r="E1534" s="69" t="s">
        <v>21971</v>
      </c>
      <c r="F1534" s="69" t="s">
        <v>1552</v>
      </c>
      <c r="G1534" s="69" t="s">
        <v>2235</v>
      </c>
      <c r="H1534" s="69"/>
      <c r="I1534" s="70">
        <v>1249.95</v>
      </c>
      <c r="J1534" s="69" t="s">
        <v>4591</v>
      </c>
      <c r="K1534" s="69"/>
      <c r="L1534" s="69"/>
      <c r="M1534" s="69"/>
      <c r="N1534" s="69"/>
      <c r="O1534" s="69"/>
      <c r="P1534" s="69"/>
      <c r="Q1534" s="69"/>
      <c r="R1534" s="69"/>
      <c r="S1534" s="69"/>
      <c r="T1534" s="69"/>
      <c r="U1534" s="69"/>
      <c r="V1534" s="69"/>
      <c r="W1534" s="69"/>
      <c r="X1534" s="69"/>
      <c r="Y1534" s="69"/>
      <c r="Z1534" s="69"/>
      <c r="AA1534" s="69" t="s">
        <v>989</v>
      </c>
      <c r="AB1534" s="69"/>
      <c r="AC1534" s="69"/>
    </row>
    <row r="1535" spans="1:29" x14ac:dyDescent="0.25">
      <c r="A1535" s="71" t="s">
        <v>193</v>
      </c>
      <c r="B1535" s="71"/>
      <c r="C1535" s="71"/>
      <c r="D1535" s="71"/>
      <c r="E1535" s="71"/>
      <c r="F1535" s="71"/>
      <c r="G1535" s="71"/>
      <c r="H1535" s="71"/>
      <c r="I1535" s="72">
        <v>1249.95</v>
      </c>
      <c r="J1535" s="71"/>
      <c r="K1535" s="71"/>
      <c r="L1535" s="72">
        <v>0</v>
      </c>
      <c r="M1535" s="72">
        <v>1249.95</v>
      </c>
      <c r="N1535" s="71"/>
      <c r="O1535" s="71"/>
      <c r="P1535" s="71"/>
      <c r="Q1535" s="71"/>
      <c r="R1535" s="71"/>
      <c r="S1535" s="72">
        <v>0</v>
      </c>
      <c r="T1535" s="72">
        <v>0</v>
      </c>
      <c r="U1535" s="71"/>
      <c r="V1535" s="71"/>
      <c r="W1535" s="71"/>
      <c r="X1535" s="72">
        <v>0</v>
      </c>
      <c r="Y1535" s="72">
        <v>0</v>
      </c>
      <c r="Z1535" s="72">
        <v>0</v>
      </c>
      <c r="AA1535" s="69"/>
      <c r="AB1535" s="69"/>
      <c r="AC1535" s="69"/>
    </row>
    <row r="1536" spans="1:29" ht="40" x14ac:dyDescent="0.25">
      <c r="A1536" s="68" t="s">
        <v>22164</v>
      </c>
      <c r="B1536" s="69" t="s">
        <v>22165</v>
      </c>
      <c r="C1536" s="69" t="s">
        <v>22167</v>
      </c>
      <c r="D1536" s="69" t="s">
        <v>22166</v>
      </c>
      <c r="E1536" s="69" t="s">
        <v>19625</v>
      </c>
      <c r="F1536" s="69" t="s">
        <v>1112</v>
      </c>
      <c r="G1536" s="69" t="s">
        <v>1130</v>
      </c>
      <c r="H1536" s="69"/>
      <c r="I1536" s="70">
        <v>5456.6</v>
      </c>
      <c r="J1536" s="69" t="s">
        <v>4591</v>
      </c>
      <c r="K1536" s="69"/>
      <c r="L1536" s="69"/>
      <c r="M1536" s="69"/>
      <c r="N1536" s="69"/>
      <c r="O1536" s="69"/>
      <c r="P1536" s="69"/>
      <c r="Q1536" s="69"/>
      <c r="R1536" s="69"/>
      <c r="S1536" s="69"/>
      <c r="T1536" s="69"/>
      <c r="U1536" s="69"/>
      <c r="V1536" s="69"/>
      <c r="W1536" s="69"/>
      <c r="X1536" s="69"/>
      <c r="Y1536" s="69"/>
      <c r="Z1536" s="69"/>
      <c r="AA1536" s="69" t="s">
        <v>989</v>
      </c>
      <c r="AB1536" s="69"/>
      <c r="AC1536" s="69"/>
    </row>
    <row r="1537" spans="1:29" x14ac:dyDescent="0.25">
      <c r="A1537" s="71" t="s">
        <v>193</v>
      </c>
      <c r="B1537" s="71"/>
      <c r="C1537" s="71"/>
      <c r="D1537" s="71"/>
      <c r="E1537" s="71"/>
      <c r="F1537" s="71"/>
      <c r="G1537" s="71"/>
      <c r="H1537" s="71"/>
      <c r="I1537" s="72">
        <v>5456.6</v>
      </c>
      <c r="J1537" s="71"/>
      <c r="K1537" s="71"/>
      <c r="L1537" s="72">
        <v>0</v>
      </c>
      <c r="M1537" s="72">
        <v>5456.6</v>
      </c>
      <c r="N1537" s="71"/>
      <c r="O1537" s="71"/>
      <c r="P1537" s="71"/>
      <c r="Q1537" s="71"/>
      <c r="R1537" s="71"/>
      <c r="S1537" s="72">
        <v>0</v>
      </c>
      <c r="T1537" s="72">
        <v>0</v>
      </c>
      <c r="U1537" s="71"/>
      <c r="V1537" s="71"/>
      <c r="W1537" s="71"/>
      <c r="X1537" s="72">
        <v>0</v>
      </c>
      <c r="Y1537" s="72">
        <v>0</v>
      </c>
      <c r="Z1537" s="72">
        <v>0</v>
      </c>
      <c r="AA1537" s="69"/>
      <c r="AB1537" s="69"/>
      <c r="AC1537" s="69"/>
    </row>
    <row r="1538" spans="1:29" ht="40" x14ac:dyDescent="0.25">
      <c r="A1538" s="68" t="s">
        <v>22168</v>
      </c>
      <c r="B1538" s="69" t="s">
        <v>22105</v>
      </c>
      <c r="C1538" s="69" t="s">
        <v>22169</v>
      </c>
      <c r="D1538" s="69" t="s">
        <v>890</v>
      </c>
      <c r="E1538" s="69" t="s">
        <v>21955</v>
      </c>
      <c r="F1538" s="69" t="s">
        <v>2654</v>
      </c>
      <c r="G1538" s="69" t="s">
        <v>2489</v>
      </c>
      <c r="H1538" s="69"/>
      <c r="I1538" s="70">
        <v>1899.13</v>
      </c>
      <c r="J1538" s="69" t="s">
        <v>4591</v>
      </c>
      <c r="K1538" s="69"/>
      <c r="L1538" s="69"/>
      <c r="M1538" s="69"/>
      <c r="N1538" s="69"/>
      <c r="O1538" s="69"/>
      <c r="P1538" s="69"/>
      <c r="Q1538" s="69"/>
      <c r="R1538" s="69"/>
      <c r="S1538" s="69"/>
      <c r="T1538" s="69"/>
      <c r="U1538" s="69"/>
      <c r="V1538" s="69"/>
      <c r="W1538" s="69"/>
      <c r="X1538" s="69"/>
      <c r="Y1538" s="69"/>
      <c r="Z1538" s="69"/>
      <c r="AA1538" s="69" t="s">
        <v>989</v>
      </c>
      <c r="AB1538" s="69"/>
      <c r="AC1538" s="69"/>
    </row>
    <row r="1539" spans="1:29" x14ac:dyDescent="0.25">
      <c r="A1539" s="71" t="s">
        <v>193</v>
      </c>
      <c r="B1539" s="71"/>
      <c r="C1539" s="71"/>
      <c r="D1539" s="71"/>
      <c r="E1539" s="71"/>
      <c r="F1539" s="71"/>
      <c r="G1539" s="71"/>
      <c r="H1539" s="71"/>
      <c r="I1539" s="72">
        <v>1899.13</v>
      </c>
      <c r="J1539" s="71"/>
      <c r="K1539" s="71"/>
      <c r="L1539" s="72">
        <v>0</v>
      </c>
      <c r="M1539" s="72">
        <v>1899.13</v>
      </c>
      <c r="N1539" s="71"/>
      <c r="O1539" s="71"/>
      <c r="P1539" s="71"/>
      <c r="Q1539" s="71"/>
      <c r="R1539" s="71"/>
      <c r="S1539" s="72">
        <v>0</v>
      </c>
      <c r="T1539" s="72">
        <v>0</v>
      </c>
      <c r="U1539" s="71"/>
      <c r="V1539" s="71"/>
      <c r="W1539" s="71"/>
      <c r="X1539" s="72">
        <v>0</v>
      </c>
      <c r="Y1539" s="72">
        <v>0</v>
      </c>
      <c r="Z1539" s="72">
        <v>0</v>
      </c>
      <c r="AA1539" s="69"/>
      <c r="AB1539" s="69"/>
      <c r="AC1539" s="69"/>
    </row>
    <row r="1540" spans="1:29" ht="30" x14ac:dyDescent="0.25">
      <c r="A1540" s="68" t="s">
        <v>22170</v>
      </c>
      <c r="B1540" s="69" t="s">
        <v>22171</v>
      </c>
      <c r="C1540" s="69" t="s">
        <v>22172</v>
      </c>
      <c r="D1540" s="69" t="s">
        <v>8985</v>
      </c>
      <c r="E1540" s="69" t="s">
        <v>21971</v>
      </c>
      <c r="F1540" s="69" t="s">
        <v>3793</v>
      </c>
      <c r="G1540" s="69" t="s">
        <v>3197</v>
      </c>
      <c r="H1540" s="69" t="s">
        <v>962</v>
      </c>
      <c r="I1540" s="70">
        <v>10803</v>
      </c>
      <c r="J1540" s="69" t="s">
        <v>4591</v>
      </c>
      <c r="K1540" s="69" t="s">
        <v>22173</v>
      </c>
      <c r="L1540" s="70">
        <v>10803</v>
      </c>
      <c r="M1540" s="69"/>
      <c r="N1540" s="69"/>
      <c r="O1540" s="69"/>
      <c r="P1540" s="69"/>
      <c r="Q1540" s="69"/>
      <c r="R1540" s="69"/>
      <c r="S1540" s="69"/>
      <c r="T1540" s="70"/>
      <c r="U1540" s="69"/>
      <c r="V1540" s="69"/>
      <c r="W1540" s="69"/>
      <c r="X1540" s="69"/>
      <c r="Y1540" s="70"/>
      <c r="Z1540" s="69">
        <v>0</v>
      </c>
      <c r="AA1540" s="69" t="s">
        <v>989</v>
      </c>
      <c r="AB1540" s="69" t="s">
        <v>1144</v>
      </c>
      <c r="AC1540" s="69"/>
    </row>
    <row r="1541" spans="1:29" x14ac:dyDescent="0.25">
      <c r="A1541" s="71" t="s">
        <v>193</v>
      </c>
      <c r="B1541" s="71"/>
      <c r="C1541" s="71"/>
      <c r="D1541" s="71"/>
      <c r="E1541" s="71"/>
      <c r="F1541" s="71"/>
      <c r="G1541" s="71"/>
      <c r="H1541" s="71"/>
      <c r="I1541" s="72">
        <v>10803</v>
      </c>
      <c r="J1541" s="71"/>
      <c r="K1541" s="71"/>
      <c r="L1541" s="72">
        <v>10803</v>
      </c>
      <c r="M1541" s="72">
        <v>0</v>
      </c>
      <c r="N1541" s="71"/>
      <c r="O1541" s="71"/>
      <c r="P1541" s="71"/>
      <c r="Q1541" s="71"/>
      <c r="R1541" s="71"/>
      <c r="S1541" s="72">
        <v>0</v>
      </c>
      <c r="T1541" s="72">
        <v>0</v>
      </c>
      <c r="U1541" s="71"/>
      <c r="V1541" s="71"/>
      <c r="W1541" s="71"/>
      <c r="X1541" s="72">
        <v>0</v>
      </c>
      <c r="Y1541" s="72">
        <v>0</v>
      </c>
      <c r="Z1541" s="72">
        <v>0</v>
      </c>
      <c r="AA1541" s="69"/>
      <c r="AB1541" s="69"/>
      <c r="AC1541" s="69"/>
    </row>
    <row r="1542" spans="1:29" ht="20" x14ac:dyDescent="0.25">
      <c r="A1542" s="68" t="s">
        <v>22174</v>
      </c>
      <c r="B1542" s="69" t="s">
        <v>19801</v>
      </c>
      <c r="C1542" s="69" t="s">
        <v>22175</v>
      </c>
      <c r="D1542" s="69" t="s">
        <v>17611</v>
      </c>
      <c r="E1542" s="69" t="s">
        <v>20058</v>
      </c>
      <c r="F1542" s="69" t="s">
        <v>3793</v>
      </c>
      <c r="G1542" s="69" t="s">
        <v>9954</v>
      </c>
      <c r="H1542" s="69"/>
      <c r="I1542" s="70">
        <v>1974</v>
      </c>
      <c r="J1542" s="69" t="s">
        <v>4591</v>
      </c>
      <c r="K1542" s="69"/>
      <c r="L1542" s="69"/>
      <c r="M1542" s="69"/>
      <c r="N1542" s="69"/>
      <c r="O1542" s="69"/>
      <c r="P1542" s="69"/>
      <c r="Q1542" s="69"/>
      <c r="R1542" s="69"/>
      <c r="S1542" s="69"/>
      <c r="T1542" s="69"/>
      <c r="U1542" s="69"/>
      <c r="V1542" s="69"/>
      <c r="W1542" s="69"/>
      <c r="X1542" s="69"/>
      <c r="Y1542" s="69"/>
      <c r="Z1542" s="69"/>
      <c r="AA1542" s="69" t="s">
        <v>989</v>
      </c>
      <c r="AB1542" s="69"/>
      <c r="AC1542" s="69"/>
    </row>
    <row r="1543" spans="1:29" x14ac:dyDescent="0.25">
      <c r="A1543" s="71" t="s">
        <v>193</v>
      </c>
      <c r="B1543" s="71"/>
      <c r="C1543" s="71"/>
      <c r="D1543" s="71"/>
      <c r="E1543" s="71"/>
      <c r="F1543" s="71"/>
      <c r="G1543" s="71"/>
      <c r="H1543" s="71"/>
      <c r="I1543" s="72">
        <v>1974</v>
      </c>
      <c r="J1543" s="71"/>
      <c r="K1543" s="71"/>
      <c r="L1543" s="72">
        <v>0</v>
      </c>
      <c r="M1543" s="72">
        <v>1974</v>
      </c>
      <c r="N1543" s="71"/>
      <c r="O1543" s="71"/>
      <c r="P1543" s="71"/>
      <c r="Q1543" s="71"/>
      <c r="R1543" s="71"/>
      <c r="S1543" s="72">
        <v>0</v>
      </c>
      <c r="T1543" s="72">
        <v>0</v>
      </c>
      <c r="U1543" s="71"/>
      <c r="V1543" s="71"/>
      <c r="W1543" s="71"/>
      <c r="X1543" s="72">
        <v>0</v>
      </c>
      <c r="Y1543" s="72">
        <v>0</v>
      </c>
      <c r="Z1543" s="72">
        <v>0</v>
      </c>
      <c r="AA1543" s="69"/>
      <c r="AB1543" s="69"/>
      <c r="AC1543" s="69"/>
    </row>
    <row r="1544" spans="1:29" ht="40" x14ac:dyDescent="0.25">
      <c r="A1544" s="68" t="s">
        <v>22176</v>
      </c>
      <c r="B1544" s="69" t="s">
        <v>22111</v>
      </c>
      <c r="C1544" s="69" t="s">
        <v>22177</v>
      </c>
      <c r="D1544" s="69" t="s">
        <v>9549</v>
      </c>
      <c r="E1544" s="69" t="s">
        <v>21971</v>
      </c>
      <c r="F1544" s="69" t="s">
        <v>2298</v>
      </c>
      <c r="G1544" s="69" t="s">
        <v>3274</v>
      </c>
      <c r="H1544" s="69"/>
      <c r="I1544" s="70">
        <v>1434.09</v>
      </c>
      <c r="J1544" s="69" t="s">
        <v>4591</v>
      </c>
      <c r="K1544" s="69"/>
      <c r="L1544" s="69"/>
      <c r="M1544" s="69"/>
      <c r="N1544" s="69"/>
      <c r="O1544" s="69"/>
      <c r="P1544" s="69"/>
      <c r="Q1544" s="69"/>
      <c r="R1544" s="69"/>
      <c r="S1544" s="69"/>
      <c r="T1544" s="69"/>
      <c r="U1544" s="69"/>
      <c r="V1544" s="69"/>
      <c r="W1544" s="69"/>
      <c r="X1544" s="69"/>
      <c r="Y1544" s="69"/>
      <c r="Z1544" s="69"/>
      <c r="AA1544" s="69" t="s">
        <v>989</v>
      </c>
      <c r="AB1544" s="69"/>
      <c r="AC1544" s="69"/>
    </row>
    <row r="1545" spans="1:29" x14ac:dyDescent="0.25">
      <c r="A1545" s="71" t="s">
        <v>193</v>
      </c>
      <c r="B1545" s="71"/>
      <c r="C1545" s="71"/>
      <c r="D1545" s="71"/>
      <c r="E1545" s="71"/>
      <c r="F1545" s="71"/>
      <c r="G1545" s="71"/>
      <c r="H1545" s="71"/>
      <c r="I1545" s="72">
        <v>1434.09</v>
      </c>
      <c r="J1545" s="71"/>
      <c r="K1545" s="71"/>
      <c r="L1545" s="72">
        <v>0</v>
      </c>
      <c r="M1545" s="72">
        <v>1434.09</v>
      </c>
      <c r="N1545" s="71"/>
      <c r="O1545" s="71"/>
      <c r="P1545" s="71"/>
      <c r="Q1545" s="71"/>
      <c r="R1545" s="71"/>
      <c r="S1545" s="72">
        <v>0</v>
      </c>
      <c r="T1545" s="72">
        <v>0</v>
      </c>
      <c r="U1545" s="71"/>
      <c r="V1545" s="71"/>
      <c r="W1545" s="71"/>
      <c r="X1545" s="72">
        <v>0</v>
      </c>
      <c r="Y1545" s="72">
        <v>0</v>
      </c>
      <c r="Z1545" s="72">
        <v>0</v>
      </c>
      <c r="AA1545" s="69"/>
      <c r="AB1545" s="69"/>
      <c r="AC1545" s="69"/>
    </row>
    <row r="1546" spans="1:29" ht="30" x14ac:dyDescent="0.25">
      <c r="A1546" s="68" t="s">
        <v>22178</v>
      </c>
      <c r="B1546" s="69" t="s">
        <v>22179</v>
      </c>
      <c r="C1546" s="69" t="s">
        <v>22180</v>
      </c>
      <c r="D1546" s="69" t="s">
        <v>4623</v>
      </c>
      <c r="E1546" s="69" t="s">
        <v>21971</v>
      </c>
      <c r="F1546" s="69" t="s">
        <v>2298</v>
      </c>
      <c r="G1546" s="69" t="s">
        <v>2589</v>
      </c>
      <c r="H1546" s="69"/>
      <c r="I1546" s="70">
        <v>1866.16</v>
      </c>
      <c r="J1546" s="69" t="s">
        <v>4591</v>
      </c>
      <c r="K1546" s="69"/>
      <c r="L1546" s="69"/>
      <c r="M1546" s="69"/>
      <c r="N1546" s="69"/>
      <c r="O1546" s="69"/>
      <c r="P1546" s="69"/>
      <c r="Q1546" s="69"/>
      <c r="R1546" s="69"/>
      <c r="S1546" s="69"/>
      <c r="T1546" s="69"/>
      <c r="U1546" s="69"/>
      <c r="V1546" s="69"/>
      <c r="W1546" s="69"/>
      <c r="X1546" s="69"/>
      <c r="Y1546" s="69"/>
      <c r="Z1546" s="69"/>
      <c r="AA1546" s="69" t="s">
        <v>989</v>
      </c>
      <c r="AB1546" s="69"/>
      <c r="AC1546" s="69"/>
    </row>
    <row r="1547" spans="1:29" x14ac:dyDescent="0.25">
      <c r="A1547" s="71" t="s">
        <v>193</v>
      </c>
      <c r="B1547" s="71"/>
      <c r="C1547" s="71"/>
      <c r="D1547" s="71"/>
      <c r="E1547" s="71"/>
      <c r="F1547" s="71"/>
      <c r="G1547" s="71"/>
      <c r="H1547" s="71"/>
      <c r="I1547" s="72">
        <v>1866.16</v>
      </c>
      <c r="J1547" s="71"/>
      <c r="K1547" s="71"/>
      <c r="L1547" s="72">
        <v>0</v>
      </c>
      <c r="M1547" s="72">
        <v>1866.16</v>
      </c>
      <c r="N1547" s="71"/>
      <c r="O1547" s="71"/>
      <c r="P1547" s="71"/>
      <c r="Q1547" s="71"/>
      <c r="R1547" s="71"/>
      <c r="S1547" s="72">
        <v>0</v>
      </c>
      <c r="T1547" s="72">
        <v>0</v>
      </c>
      <c r="U1547" s="71"/>
      <c r="V1547" s="71"/>
      <c r="W1547" s="71"/>
      <c r="X1547" s="72">
        <v>0</v>
      </c>
      <c r="Y1547" s="72">
        <v>0</v>
      </c>
      <c r="Z1547" s="72">
        <v>0</v>
      </c>
      <c r="AA1547" s="69"/>
      <c r="AB1547" s="69"/>
      <c r="AC1547" s="69"/>
    </row>
    <row r="1548" spans="1:29" ht="20" x14ac:dyDescent="0.25">
      <c r="A1548" s="68" t="s">
        <v>22181</v>
      </c>
      <c r="B1548" s="69" t="s">
        <v>22179</v>
      </c>
      <c r="C1548" s="69" t="s">
        <v>22182</v>
      </c>
      <c r="D1548" s="69" t="s">
        <v>4611</v>
      </c>
      <c r="E1548" s="69" t="s">
        <v>21971</v>
      </c>
      <c r="F1548" s="69" t="s">
        <v>2298</v>
      </c>
      <c r="G1548" s="69" t="s">
        <v>3245</v>
      </c>
      <c r="H1548" s="69"/>
      <c r="I1548" s="70">
        <v>445.2</v>
      </c>
      <c r="J1548" s="69" t="s">
        <v>4591</v>
      </c>
      <c r="K1548" s="69"/>
      <c r="L1548" s="69"/>
      <c r="M1548" s="69"/>
      <c r="N1548" s="69"/>
      <c r="O1548" s="69"/>
      <c r="P1548" s="69"/>
      <c r="Q1548" s="69"/>
      <c r="R1548" s="69"/>
      <c r="S1548" s="69"/>
      <c r="T1548" s="69"/>
      <c r="U1548" s="69"/>
      <c r="V1548" s="69"/>
      <c r="W1548" s="69"/>
      <c r="X1548" s="69"/>
      <c r="Y1548" s="69"/>
      <c r="Z1548" s="69"/>
      <c r="AA1548" s="69" t="s">
        <v>989</v>
      </c>
      <c r="AB1548" s="69"/>
      <c r="AC1548" s="69"/>
    </row>
    <row r="1549" spans="1:29" x14ac:dyDescent="0.25">
      <c r="A1549" s="71" t="s">
        <v>193</v>
      </c>
      <c r="B1549" s="71"/>
      <c r="C1549" s="71"/>
      <c r="D1549" s="71"/>
      <c r="E1549" s="71"/>
      <c r="F1549" s="71"/>
      <c r="G1549" s="71"/>
      <c r="H1549" s="71"/>
      <c r="I1549" s="72">
        <v>445.2</v>
      </c>
      <c r="J1549" s="71"/>
      <c r="K1549" s="71"/>
      <c r="L1549" s="72">
        <v>0</v>
      </c>
      <c r="M1549" s="72">
        <v>445.2</v>
      </c>
      <c r="N1549" s="71"/>
      <c r="O1549" s="71"/>
      <c r="P1549" s="71"/>
      <c r="Q1549" s="71"/>
      <c r="R1549" s="71"/>
      <c r="S1549" s="72">
        <v>0</v>
      </c>
      <c r="T1549" s="72">
        <v>0</v>
      </c>
      <c r="U1549" s="71"/>
      <c r="V1549" s="71"/>
      <c r="W1549" s="71"/>
      <c r="X1549" s="72">
        <v>0</v>
      </c>
      <c r="Y1549" s="72">
        <v>0</v>
      </c>
      <c r="Z1549" s="72">
        <v>0</v>
      </c>
      <c r="AA1549" s="69"/>
      <c r="AB1549" s="69"/>
      <c r="AC1549" s="69"/>
    </row>
    <row r="1550" spans="1:29" ht="30" x14ac:dyDescent="0.25">
      <c r="A1550" s="68" t="s">
        <v>22183</v>
      </c>
      <c r="B1550" s="69" t="s">
        <v>21959</v>
      </c>
      <c r="C1550" s="69" t="s">
        <v>22184</v>
      </c>
      <c r="D1550" s="69" t="s">
        <v>4623</v>
      </c>
      <c r="E1550" s="69" t="s">
        <v>21955</v>
      </c>
      <c r="F1550" s="69" t="s">
        <v>1228</v>
      </c>
      <c r="G1550" s="69" t="s">
        <v>2357</v>
      </c>
      <c r="H1550" s="69"/>
      <c r="I1550" s="70">
        <v>641.72</v>
      </c>
      <c r="J1550" s="69" t="s">
        <v>4591</v>
      </c>
      <c r="K1550" s="69"/>
      <c r="L1550" s="69"/>
      <c r="M1550" s="69"/>
      <c r="N1550" s="69"/>
      <c r="O1550" s="69"/>
      <c r="P1550" s="69"/>
      <c r="Q1550" s="69"/>
      <c r="R1550" s="69"/>
      <c r="S1550" s="69"/>
      <c r="T1550" s="69"/>
      <c r="U1550" s="69"/>
      <c r="V1550" s="69"/>
      <c r="W1550" s="69"/>
      <c r="X1550" s="69"/>
      <c r="Y1550" s="69"/>
      <c r="Z1550" s="69"/>
      <c r="AA1550" s="69" t="s">
        <v>989</v>
      </c>
      <c r="AB1550" s="69"/>
      <c r="AC1550" s="69"/>
    </row>
    <row r="1551" spans="1:29" x14ac:dyDescent="0.25">
      <c r="A1551" s="71" t="s">
        <v>193</v>
      </c>
      <c r="B1551" s="71"/>
      <c r="C1551" s="71"/>
      <c r="D1551" s="71"/>
      <c r="E1551" s="71"/>
      <c r="F1551" s="71"/>
      <c r="G1551" s="71"/>
      <c r="H1551" s="71"/>
      <c r="I1551" s="72">
        <v>641.72</v>
      </c>
      <c r="J1551" s="71"/>
      <c r="K1551" s="71"/>
      <c r="L1551" s="72">
        <v>0</v>
      </c>
      <c r="M1551" s="72">
        <v>641.72</v>
      </c>
      <c r="N1551" s="71"/>
      <c r="O1551" s="71"/>
      <c r="P1551" s="71"/>
      <c r="Q1551" s="71"/>
      <c r="R1551" s="71"/>
      <c r="S1551" s="72">
        <v>0</v>
      </c>
      <c r="T1551" s="72">
        <v>0</v>
      </c>
      <c r="U1551" s="71"/>
      <c r="V1551" s="71"/>
      <c r="W1551" s="71"/>
      <c r="X1551" s="72">
        <v>0</v>
      </c>
      <c r="Y1551" s="72">
        <v>0</v>
      </c>
      <c r="Z1551" s="72">
        <v>0</v>
      </c>
      <c r="AA1551" s="69"/>
      <c r="AB1551" s="69"/>
      <c r="AC1551" s="69"/>
    </row>
    <row r="1552" spans="1:29" ht="40" x14ac:dyDescent="0.25">
      <c r="A1552" s="68" t="s">
        <v>22185</v>
      </c>
      <c r="B1552" s="69" t="s">
        <v>22186</v>
      </c>
      <c r="C1552" s="69" t="s">
        <v>22187</v>
      </c>
      <c r="D1552" s="69" t="s">
        <v>9549</v>
      </c>
      <c r="E1552" s="69" t="s">
        <v>21955</v>
      </c>
      <c r="F1552" s="69" t="s">
        <v>1228</v>
      </c>
      <c r="G1552" s="69" t="s">
        <v>2489</v>
      </c>
      <c r="H1552" s="69"/>
      <c r="I1552" s="70">
        <v>1093.21</v>
      </c>
      <c r="J1552" s="69" t="s">
        <v>4591</v>
      </c>
      <c r="K1552" s="69"/>
      <c r="L1552" s="69"/>
      <c r="M1552" s="69"/>
      <c r="N1552" s="69"/>
      <c r="O1552" s="69"/>
      <c r="P1552" s="69"/>
      <c r="Q1552" s="69"/>
      <c r="R1552" s="69"/>
      <c r="S1552" s="69"/>
      <c r="T1552" s="69"/>
      <c r="U1552" s="69"/>
      <c r="V1552" s="69"/>
      <c r="W1552" s="69"/>
      <c r="X1552" s="69"/>
      <c r="Y1552" s="69"/>
      <c r="Z1552" s="69"/>
      <c r="AA1552" s="69" t="s">
        <v>989</v>
      </c>
      <c r="AB1552" s="69"/>
      <c r="AC1552" s="69"/>
    </row>
    <row r="1553" spans="1:29" x14ac:dyDescent="0.25">
      <c r="A1553" s="71" t="s">
        <v>193</v>
      </c>
      <c r="B1553" s="71"/>
      <c r="C1553" s="71"/>
      <c r="D1553" s="71"/>
      <c r="E1553" s="71"/>
      <c r="F1553" s="71"/>
      <c r="G1553" s="71"/>
      <c r="H1553" s="71"/>
      <c r="I1553" s="72">
        <v>1093.21</v>
      </c>
      <c r="J1553" s="71"/>
      <c r="K1553" s="71"/>
      <c r="L1553" s="72">
        <v>0</v>
      </c>
      <c r="M1553" s="72">
        <v>1093.21</v>
      </c>
      <c r="N1553" s="71"/>
      <c r="O1553" s="71"/>
      <c r="P1553" s="71"/>
      <c r="Q1553" s="71"/>
      <c r="R1553" s="71"/>
      <c r="S1553" s="72">
        <v>0</v>
      </c>
      <c r="T1553" s="72">
        <v>0</v>
      </c>
      <c r="U1553" s="71"/>
      <c r="V1553" s="71"/>
      <c r="W1553" s="71"/>
      <c r="X1553" s="72">
        <v>0</v>
      </c>
      <c r="Y1553" s="72">
        <v>0</v>
      </c>
      <c r="Z1553" s="72">
        <v>0</v>
      </c>
      <c r="AA1553" s="69"/>
      <c r="AB1553" s="69"/>
      <c r="AC1553" s="69"/>
    </row>
    <row r="1554" spans="1:29" ht="50" x14ac:dyDescent="0.25">
      <c r="A1554" s="68" t="s">
        <v>22188</v>
      </c>
      <c r="B1554" s="69" t="s">
        <v>22189</v>
      </c>
      <c r="C1554" s="69" t="s">
        <v>22191</v>
      </c>
      <c r="D1554" s="69" t="s">
        <v>22190</v>
      </c>
      <c r="E1554" s="69" t="s">
        <v>21971</v>
      </c>
      <c r="F1554" s="69" t="s">
        <v>1228</v>
      </c>
      <c r="G1554" s="69" t="s">
        <v>11116</v>
      </c>
      <c r="H1554" s="69"/>
      <c r="I1554" s="70">
        <v>2986.5</v>
      </c>
      <c r="J1554" s="69" t="s">
        <v>4591</v>
      </c>
      <c r="K1554" s="69"/>
      <c r="L1554" s="69"/>
      <c r="M1554" s="69"/>
      <c r="N1554" s="69"/>
      <c r="O1554" s="69"/>
      <c r="P1554" s="69"/>
      <c r="Q1554" s="69"/>
      <c r="R1554" s="69"/>
      <c r="S1554" s="69"/>
      <c r="T1554" s="69"/>
      <c r="U1554" s="69"/>
      <c r="V1554" s="69"/>
      <c r="W1554" s="69"/>
      <c r="X1554" s="69"/>
      <c r="Y1554" s="69"/>
      <c r="Z1554" s="69"/>
      <c r="AA1554" s="69" t="s">
        <v>989</v>
      </c>
      <c r="AB1554" s="69"/>
      <c r="AC1554" s="69"/>
    </row>
    <row r="1555" spans="1:29" x14ac:dyDescent="0.25">
      <c r="A1555" s="71" t="s">
        <v>193</v>
      </c>
      <c r="B1555" s="71"/>
      <c r="C1555" s="71"/>
      <c r="D1555" s="71"/>
      <c r="E1555" s="71"/>
      <c r="F1555" s="71"/>
      <c r="G1555" s="71"/>
      <c r="H1555" s="71"/>
      <c r="I1555" s="72">
        <v>2986.5</v>
      </c>
      <c r="J1555" s="71"/>
      <c r="K1555" s="71"/>
      <c r="L1555" s="72">
        <v>0</v>
      </c>
      <c r="M1555" s="72">
        <v>2986.5</v>
      </c>
      <c r="N1555" s="71"/>
      <c r="O1555" s="71"/>
      <c r="P1555" s="71"/>
      <c r="Q1555" s="71"/>
      <c r="R1555" s="71"/>
      <c r="S1555" s="72">
        <v>0</v>
      </c>
      <c r="T1555" s="72">
        <v>0</v>
      </c>
      <c r="U1555" s="71"/>
      <c r="V1555" s="71"/>
      <c r="W1555" s="71"/>
      <c r="X1555" s="72">
        <v>0</v>
      </c>
      <c r="Y1555" s="72">
        <v>0</v>
      </c>
      <c r="Z1555" s="72">
        <v>0</v>
      </c>
      <c r="AA1555" s="69"/>
      <c r="AB1555" s="69"/>
      <c r="AC1555" s="69"/>
    </row>
    <row r="1556" spans="1:29" ht="20" x14ac:dyDescent="0.25">
      <c r="A1556" s="68" t="s">
        <v>22192</v>
      </c>
      <c r="B1556" s="69" t="s">
        <v>19049</v>
      </c>
      <c r="C1556" s="69" t="s">
        <v>22193</v>
      </c>
      <c r="D1556" s="69" t="s">
        <v>883</v>
      </c>
      <c r="E1556" s="69" t="s">
        <v>19268</v>
      </c>
      <c r="F1556" s="69" t="s">
        <v>2661</v>
      </c>
      <c r="G1556" s="69" t="s">
        <v>2661</v>
      </c>
      <c r="H1556" s="69"/>
      <c r="I1556" s="70">
        <v>504</v>
      </c>
      <c r="J1556" s="69" t="s">
        <v>4591</v>
      </c>
      <c r="K1556" s="69"/>
      <c r="L1556" s="69"/>
      <c r="M1556" s="69"/>
      <c r="N1556" s="69"/>
      <c r="O1556" s="69"/>
      <c r="P1556" s="69"/>
      <c r="Q1556" s="69"/>
      <c r="R1556" s="69"/>
      <c r="S1556" s="69"/>
      <c r="T1556" s="69"/>
      <c r="U1556" s="69"/>
      <c r="V1556" s="69"/>
      <c r="W1556" s="69"/>
      <c r="X1556" s="69"/>
      <c r="Y1556" s="69"/>
      <c r="Z1556" s="69"/>
      <c r="AA1556" s="69" t="s">
        <v>989</v>
      </c>
      <c r="AB1556" s="69"/>
      <c r="AC1556" s="69"/>
    </row>
    <row r="1557" spans="1:29" x14ac:dyDescent="0.25">
      <c r="A1557" s="71" t="s">
        <v>193</v>
      </c>
      <c r="B1557" s="71"/>
      <c r="C1557" s="71"/>
      <c r="D1557" s="71"/>
      <c r="E1557" s="71"/>
      <c r="F1557" s="71"/>
      <c r="G1557" s="71"/>
      <c r="H1557" s="71"/>
      <c r="I1557" s="72">
        <v>504</v>
      </c>
      <c r="J1557" s="71"/>
      <c r="K1557" s="71"/>
      <c r="L1557" s="72">
        <v>0</v>
      </c>
      <c r="M1557" s="72">
        <v>504</v>
      </c>
      <c r="N1557" s="71"/>
      <c r="O1557" s="71"/>
      <c r="P1557" s="71"/>
      <c r="Q1557" s="71"/>
      <c r="R1557" s="71"/>
      <c r="S1557" s="72">
        <v>0</v>
      </c>
      <c r="T1557" s="72">
        <v>0</v>
      </c>
      <c r="U1557" s="71"/>
      <c r="V1557" s="71"/>
      <c r="W1557" s="71"/>
      <c r="X1557" s="72">
        <v>0</v>
      </c>
      <c r="Y1557" s="72">
        <v>0</v>
      </c>
      <c r="Z1557" s="72">
        <v>0</v>
      </c>
      <c r="AA1557" s="69"/>
      <c r="AB1557" s="69"/>
      <c r="AC1557" s="69"/>
    </row>
    <row r="1558" spans="1:29" ht="30" x14ac:dyDescent="0.25">
      <c r="A1558" s="68" t="s">
        <v>22194</v>
      </c>
      <c r="B1558" s="69" t="s">
        <v>22195</v>
      </c>
      <c r="C1558" s="69" t="s">
        <v>22196</v>
      </c>
      <c r="D1558" s="69" t="s">
        <v>1876</v>
      </c>
      <c r="E1558" s="69" t="s">
        <v>19625</v>
      </c>
      <c r="F1558" s="69" t="s">
        <v>2661</v>
      </c>
      <c r="G1558" s="69" t="s">
        <v>1917</v>
      </c>
      <c r="H1558" s="69"/>
      <c r="I1558" s="70">
        <v>2844.13</v>
      </c>
      <c r="J1558" s="69" t="s">
        <v>4591</v>
      </c>
      <c r="K1558" s="69"/>
      <c r="L1558" s="69"/>
      <c r="M1558" s="69"/>
      <c r="N1558" s="69"/>
      <c r="O1558" s="69"/>
      <c r="P1558" s="69"/>
      <c r="Q1558" s="69"/>
      <c r="R1558" s="69"/>
      <c r="S1558" s="69"/>
      <c r="T1558" s="69"/>
      <c r="U1558" s="69"/>
      <c r="V1558" s="69"/>
      <c r="W1558" s="69"/>
      <c r="X1558" s="69"/>
      <c r="Y1558" s="69"/>
      <c r="Z1558" s="69"/>
      <c r="AA1558" s="69" t="s">
        <v>989</v>
      </c>
      <c r="AB1558" s="69"/>
      <c r="AC1558" s="69"/>
    </row>
    <row r="1559" spans="1:29" x14ac:dyDescent="0.25">
      <c r="A1559" s="71" t="s">
        <v>193</v>
      </c>
      <c r="B1559" s="71"/>
      <c r="C1559" s="71"/>
      <c r="D1559" s="71"/>
      <c r="E1559" s="71"/>
      <c r="F1559" s="71"/>
      <c r="G1559" s="71"/>
      <c r="H1559" s="71"/>
      <c r="I1559" s="72">
        <v>2844.13</v>
      </c>
      <c r="J1559" s="71"/>
      <c r="K1559" s="71"/>
      <c r="L1559" s="72">
        <v>0</v>
      </c>
      <c r="M1559" s="72">
        <v>2844.13</v>
      </c>
      <c r="N1559" s="71"/>
      <c r="O1559" s="71"/>
      <c r="P1559" s="71"/>
      <c r="Q1559" s="71"/>
      <c r="R1559" s="71"/>
      <c r="S1559" s="72">
        <v>0</v>
      </c>
      <c r="T1559" s="72">
        <v>0</v>
      </c>
      <c r="U1559" s="71"/>
      <c r="V1559" s="71"/>
      <c r="W1559" s="71"/>
      <c r="X1559" s="72">
        <v>0</v>
      </c>
      <c r="Y1559" s="72">
        <v>0</v>
      </c>
      <c r="Z1559" s="72">
        <v>0</v>
      </c>
      <c r="AA1559" s="69"/>
      <c r="AB1559" s="69"/>
      <c r="AC1559" s="69"/>
    </row>
    <row r="1560" spans="1:29" ht="30" x14ac:dyDescent="0.25">
      <c r="A1560" s="68" t="s">
        <v>22197</v>
      </c>
      <c r="B1560" s="69" t="s">
        <v>22171</v>
      </c>
      <c r="C1560" s="69" t="s">
        <v>22198</v>
      </c>
      <c r="D1560" s="69" t="s">
        <v>5524</v>
      </c>
      <c r="E1560" s="69" t="s">
        <v>19625</v>
      </c>
      <c r="F1560" s="69" t="s">
        <v>2661</v>
      </c>
      <c r="G1560" s="69" t="s">
        <v>2661</v>
      </c>
      <c r="H1560" s="69"/>
      <c r="I1560" s="70">
        <v>6161.16</v>
      </c>
      <c r="J1560" s="69" t="s">
        <v>4591</v>
      </c>
      <c r="K1560" s="69"/>
      <c r="L1560" s="69"/>
      <c r="M1560" s="69"/>
      <c r="N1560" s="69"/>
      <c r="O1560" s="69"/>
      <c r="P1560" s="69"/>
      <c r="Q1560" s="69"/>
      <c r="R1560" s="69"/>
      <c r="S1560" s="69"/>
      <c r="T1560" s="69"/>
      <c r="U1560" s="69"/>
      <c r="V1560" s="69"/>
      <c r="W1560" s="69"/>
      <c r="X1560" s="69"/>
      <c r="Y1560" s="69"/>
      <c r="Z1560" s="69"/>
      <c r="AA1560" s="69" t="s">
        <v>989</v>
      </c>
      <c r="AB1560" s="69"/>
      <c r="AC1560" s="69"/>
    </row>
    <row r="1561" spans="1:29" x14ac:dyDescent="0.25">
      <c r="A1561" s="71" t="s">
        <v>193</v>
      </c>
      <c r="B1561" s="71"/>
      <c r="C1561" s="71"/>
      <c r="D1561" s="71"/>
      <c r="E1561" s="71"/>
      <c r="F1561" s="71"/>
      <c r="G1561" s="71"/>
      <c r="H1561" s="71"/>
      <c r="I1561" s="72">
        <v>6161.16</v>
      </c>
      <c r="J1561" s="71"/>
      <c r="K1561" s="71"/>
      <c r="L1561" s="72">
        <v>0</v>
      </c>
      <c r="M1561" s="72">
        <v>6161.16</v>
      </c>
      <c r="N1561" s="71"/>
      <c r="O1561" s="71"/>
      <c r="P1561" s="71"/>
      <c r="Q1561" s="71"/>
      <c r="R1561" s="71"/>
      <c r="S1561" s="72">
        <v>0</v>
      </c>
      <c r="T1561" s="72">
        <v>0</v>
      </c>
      <c r="U1561" s="71"/>
      <c r="V1561" s="71"/>
      <c r="W1561" s="71"/>
      <c r="X1561" s="72">
        <v>0</v>
      </c>
      <c r="Y1561" s="72">
        <v>0</v>
      </c>
      <c r="Z1561" s="72">
        <v>0</v>
      </c>
      <c r="AA1561" s="69"/>
      <c r="AB1561" s="69"/>
      <c r="AC1561" s="69"/>
    </row>
    <row r="1562" spans="1:29" ht="30" x14ac:dyDescent="0.25">
      <c r="A1562" s="68" t="s">
        <v>22199</v>
      </c>
      <c r="B1562" s="69" t="s">
        <v>22200</v>
      </c>
      <c r="C1562" s="69" t="s">
        <v>22201</v>
      </c>
      <c r="D1562" s="69" t="s">
        <v>4836</v>
      </c>
      <c r="E1562" s="69" t="s">
        <v>19625</v>
      </c>
      <c r="F1562" s="69" t="s">
        <v>2661</v>
      </c>
      <c r="G1562" s="69" t="s">
        <v>2661</v>
      </c>
      <c r="H1562" s="69"/>
      <c r="I1562" s="70">
        <v>3132.37</v>
      </c>
      <c r="J1562" s="69" t="s">
        <v>4591</v>
      </c>
      <c r="K1562" s="69"/>
      <c r="L1562" s="69"/>
      <c r="M1562" s="69"/>
      <c r="N1562" s="69"/>
      <c r="O1562" s="69"/>
      <c r="P1562" s="69"/>
      <c r="Q1562" s="69"/>
      <c r="R1562" s="69"/>
      <c r="S1562" s="69"/>
      <c r="T1562" s="69"/>
      <c r="U1562" s="69"/>
      <c r="V1562" s="69"/>
      <c r="W1562" s="69"/>
      <c r="X1562" s="69"/>
      <c r="Y1562" s="69"/>
      <c r="Z1562" s="69"/>
      <c r="AA1562" s="69" t="s">
        <v>989</v>
      </c>
      <c r="AB1562" s="69"/>
      <c r="AC1562" s="69"/>
    </row>
    <row r="1563" spans="1:29" x14ac:dyDescent="0.25">
      <c r="A1563" s="71" t="s">
        <v>193</v>
      </c>
      <c r="B1563" s="71"/>
      <c r="C1563" s="71"/>
      <c r="D1563" s="71"/>
      <c r="E1563" s="71"/>
      <c r="F1563" s="71"/>
      <c r="G1563" s="71"/>
      <c r="H1563" s="71"/>
      <c r="I1563" s="72">
        <v>3132.37</v>
      </c>
      <c r="J1563" s="71"/>
      <c r="K1563" s="71"/>
      <c r="L1563" s="72">
        <v>0</v>
      </c>
      <c r="M1563" s="72">
        <v>3132.37</v>
      </c>
      <c r="N1563" s="71"/>
      <c r="O1563" s="71"/>
      <c r="P1563" s="71"/>
      <c r="Q1563" s="71"/>
      <c r="R1563" s="71"/>
      <c r="S1563" s="72">
        <v>0</v>
      </c>
      <c r="T1563" s="72">
        <v>0</v>
      </c>
      <c r="U1563" s="71"/>
      <c r="V1563" s="71"/>
      <c r="W1563" s="71"/>
      <c r="X1563" s="72">
        <v>0</v>
      </c>
      <c r="Y1563" s="72">
        <v>0</v>
      </c>
      <c r="Z1563" s="72">
        <v>0</v>
      </c>
      <c r="AA1563" s="69"/>
      <c r="AB1563" s="69"/>
      <c r="AC1563" s="69"/>
    </row>
    <row r="1564" spans="1:29" ht="20" x14ac:dyDescent="0.25">
      <c r="A1564" s="68" t="s">
        <v>22202</v>
      </c>
      <c r="B1564" s="69" t="s">
        <v>22203</v>
      </c>
      <c r="C1564" s="69" t="s">
        <v>22204</v>
      </c>
      <c r="D1564" s="69" t="s">
        <v>5439</v>
      </c>
      <c r="E1564" s="69" t="s">
        <v>19625</v>
      </c>
      <c r="F1564" s="69" t="s">
        <v>2661</v>
      </c>
      <c r="G1564" s="69" t="s">
        <v>2661</v>
      </c>
      <c r="H1564" s="69"/>
      <c r="I1564" s="70">
        <v>1188</v>
      </c>
      <c r="J1564" s="69" t="s">
        <v>4591</v>
      </c>
      <c r="K1564" s="69"/>
      <c r="L1564" s="69"/>
      <c r="M1564" s="69"/>
      <c r="N1564" s="69"/>
      <c r="O1564" s="69"/>
      <c r="P1564" s="69"/>
      <c r="Q1564" s="69"/>
      <c r="R1564" s="69"/>
      <c r="S1564" s="69"/>
      <c r="T1564" s="69"/>
      <c r="U1564" s="69"/>
      <c r="V1564" s="69"/>
      <c r="W1564" s="69"/>
      <c r="X1564" s="69"/>
      <c r="Y1564" s="69"/>
      <c r="Z1564" s="69"/>
      <c r="AA1564" s="69" t="s">
        <v>989</v>
      </c>
      <c r="AB1564" s="69"/>
      <c r="AC1564" s="69"/>
    </row>
    <row r="1565" spans="1:29" x14ac:dyDescent="0.25">
      <c r="A1565" s="71" t="s">
        <v>193</v>
      </c>
      <c r="B1565" s="71"/>
      <c r="C1565" s="71"/>
      <c r="D1565" s="71"/>
      <c r="E1565" s="71"/>
      <c r="F1565" s="71"/>
      <c r="G1565" s="71"/>
      <c r="H1565" s="71"/>
      <c r="I1565" s="72">
        <v>1188</v>
      </c>
      <c r="J1565" s="71"/>
      <c r="K1565" s="71"/>
      <c r="L1565" s="72">
        <v>0</v>
      </c>
      <c r="M1565" s="72">
        <v>1188</v>
      </c>
      <c r="N1565" s="71"/>
      <c r="O1565" s="71"/>
      <c r="P1565" s="71"/>
      <c r="Q1565" s="71"/>
      <c r="R1565" s="71"/>
      <c r="S1565" s="72">
        <v>0</v>
      </c>
      <c r="T1565" s="72">
        <v>0</v>
      </c>
      <c r="U1565" s="71"/>
      <c r="V1565" s="71"/>
      <c r="W1565" s="71"/>
      <c r="X1565" s="72">
        <v>0</v>
      </c>
      <c r="Y1565" s="72">
        <v>0</v>
      </c>
      <c r="Z1565" s="72">
        <v>0</v>
      </c>
      <c r="AA1565" s="69"/>
      <c r="AB1565" s="69"/>
      <c r="AC1565" s="69"/>
    </row>
    <row r="1566" spans="1:29" ht="20" x14ac:dyDescent="0.25">
      <c r="A1566" s="68" t="s">
        <v>22205</v>
      </c>
      <c r="B1566" s="69" t="s">
        <v>22126</v>
      </c>
      <c r="C1566" s="69" t="s">
        <v>22206</v>
      </c>
      <c r="D1566" s="69" t="s">
        <v>13473</v>
      </c>
      <c r="E1566" s="69" t="s">
        <v>19625</v>
      </c>
      <c r="F1566" s="69" t="s">
        <v>4385</v>
      </c>
      <c r="G1566" s="69" t="s">
        <v>4385</v>
      </c>
      <c r="H1566" s="69"/>
      <c r="I1566" s="70">
        <v>300</v>
      </c>
      <c r="J1566" s="69" t="s">
        <v>4591</v>
      </c>
      <c r="K1566" s="69"/>
      <c r="L1566" s="69"/>
      <c r="M1566" s="69"/>
      <c r="N1566" s="69"/>
      <c r="O1566" s="69"/>
      <c r="P1566" s="69"/>
      <c r="Q1566" s="69"/>
      <c r="R1566" s="69"/>
      <c r="S1566" s="69"/>
      <c r="T1566" s="69"/>
      <c r="U1566" s="69"/>
      <c r="V1566" s="69"/>
      <c r="W1566" s="69"/>
      <c r="X1566" s="69"/>
      <c r="Y1566" s="69"/>
      <c r="Z1566" s="69"/>
      <c r="AA1566" s="69" t="s">
        <v>989</v>
      </c>
      <c r="AB1566" s="69"/>
      <c r="AC1566" s="69"/>
    </row>
    <row r="1567" spans="1:29" x14ac:dyDescent="0.25">
      <c r="A1567" s="71" t="s">
        <v>193</v>
      </c>
      <c r="B1567" s="71"/>
      <c r="C1567" s="71"/>
      <c r="D1567" s="71"/>
      <c r="E1567" s="71"/>
      <c r="F1567" s="71"/>
      <c r="G1567" s="71"/>
      <c r="H1567" s="71"/>
      <c r="I1567" s="72">
        <v>300</v>
      </c>
      <c r="J1567" s="71"/>
      <c r="K1567" s="71"/>
      <c r="L1567" s="72">
        <v>0</v>
      </c>
      <c r="M1567" s="72">
        <v>300</v>
      </c>
      <c r="N1567" s="71"/>
      <c r="O1567" s="71"/>
      <c r="P1567" s="71"/>
      <c r="Q1567" s="71"/>
      <c r="R1567" s="71"/>
      <c r="S1567" s="72">
        <v>0</v>
      </c>
      <c r="T1567" s="72">
        <v>0</v>
      </c>
      <c r="U1567" s="71"/>
      <c r="V1567" s="71"/>
      <c r="W1567" s="71"/>
      <c r="X1567" s="72">
        <v>0</v>
      </c>
      <c r="Y1567" s="72">
        <v>0</v>
      </c>
      <c r="Z1567" s="72">
        <v>0</v>
      </c>
      <c r="AA1567" s="69"/>
      <c r="AB1567" s="69"/>
      <c r="AC1567" s="69"/>
    </row>
    <row r="1568" spans="1:29" ht="30" x14ac:dyDescent="0.25">
      <c r="A1568" s="68" t="s">
        <v>22207</v>
      </c>
      <c r="B1568" s="69" t="s">
        <v>22208</v>
      </c>
      <c r="C1568" s="69" t="s">
        <v>22209</v>
      </c>
      <c r="D1568" s="69" t="s">
        <v>4746</v>
      </c>
      <c r="E1568" s="69" t="s">
        <v>21971</v>
      </c>
      <c r="F1568" s="69" t="s">
        <v>4385</v>
      </c>
      <c r="G1568" s="69" t="s">
        <v>2235</v>
      </c>
      <c r="H1568" s="69"/>
      <c r="I1568" s="70">
        <v>18578.3</v>
      </c>
      <c r="J1568" s="69" t="s">
        <v>4591</v>
      </c>
      <c r="K1568" s="69"/>
      <c r="L1568" s="69"/>
      <c r="M1568" s="69"/>
      <c r="N1568" s="69"/>
      <c r="O1568" s="69"/>
      <c r="P1568" s="69"/>
      <c r="Q1568" s="69"/>
      <c r="R1568" s="69"/>
      <c r="S1568" s="69"/>
      <c r="T1568" s="69"/>
      <c r="U1568" s="69"/>
      <c r="V1568" s="69"/>
      <c r="W1568" s="69"/>
      <c r="X1568" s="69"/>
      <c r="Y1568" s="69"/>
      <c r="Z1568" s="69"/>
      <c r="AA1568" s="69" t="s">
        <v>989</v>
      </c>
      <c r="AB1568" s="69"/>
      <c r="AC1568" s="69"/>
    </row>
    <row r="1569" spans="1:29" x14ac:dyDescent="0.25">
      <c r="A1569" s="71" t="s">
        <v>193</v>
      </c>
      <c r="B1569" s="71"/>
      <c r="C1569" s="71"/>
      <c r="D1569" s="71"/>
      <c r="E1569" s="71"/>
      <c r="F1569" s="71"/>
      <c r="G1569" s="71"/>
      <c r="H1569" s="71"/>
      <c r="I1569" s="72">
        <v>18578.3</v>
      </c>
      <c r="J1569" s="71"/>
      <c r="K1569" s="71"/>
      <c r="L1569" s="72">
        <v>0</v>
      </c>
      <c r="M1569" s="72">
        <v>18578.3</v>
      </c>
      <c r="N1569" s="71"/>
      <c r="O1569" s="71"/>
      <c r="P1569" s="71"/>
      <c r="Q1569" s="71"/>
      <c r="R1569" s="71"/>
      <c r="S1569" s="72">
        <v>0</v>
      </c>
      <c r="T1569" s="72">
        <v>0</v>
      </c>
      <c r="U1569" s="71"/>
      <c r="V1569" s="71"/>
      <c r="W1569" s="71"/>
      <c r="X1569" s="72">
        <v>0</v>
      </c>
      <c r="Y1569" s="72">
        <v>0</v>
      </c>
      <c r="Z1569" s="72">
        <v>0</v>
      </c>
      <c r="AA1569" s="69"/>
      <c r="AB1569" s="69"/>
      <c r="AC1569" s="69"/>
    </row>
    <row r="1570" spans="1:29" ht="30" x14ac:dyDescent="0.25">
      <c r="A1570" s="68" t="s">
        <v>22210</v>
      </c>
      <c r="B1570" s="69" t="s">
        <v>22211</v>
      </c>
      <c r="C1570" s="69" t="s">
        <v>22212</v>
      </c>
      <c r="D1570" s="69" t="s">
        <v>5439</v>
      </c>
      <c r="E1570" s="69" t="s">
        <v>19625</v>
      </c>
      <c r="F1570" s="69" t="s">
        <v>4385</v>
      </c>
      <c r="G1570" s="69" t="s">
        <v>4385</v>
      </c>
      <c r="H1570" s="69"/>
      <c r="I1570" s="70">
        <v>15168.89</v>
      </c>
      <c r="J1570" s="69" t="s">
        <v>4591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69"/>
      <c r="V1570" s="69"/>
      <c r="W1570" s="69"/>
      <c r="X1570" s="69"/>
      <c r="Y1570" s="69"/>
      <c r="Z1570" s="69"/>
      <c r="AA1570" s="69" t="s">
        <v>989</v>
      </c>
      <c r="AB1570" s="69"/>
      <c r="AC1570" s="69"/>
    </row>
    <row r="1571" spans="1:29" x14ac:dyDescent="0.25">
      <c r="A1571" s="71" t="s">
        <v>193</v>
      </c>
      <c r="B1571" s="71"/>
      <c r="C1571" s="71"/>
      <c r="D1571" s="71"/>
      <c r="E1571" s="71"/>
      <c r="F1571" s="71"/>
      <c r="G1571" s="71"/>
      <c r="H1571" s="71"/>
      <c r="I1571" s="72">
        <v>15168.89</v>
      </c>
      <c r="J1571" s="71"/>
      <c r="K1571" s="71"/>
      <c r="L1571" s="72">
        <v>0</v>
      </c>
      <c r="M1571" s="72">
        <v>15168.89</v>
      </c>
      <c r="N1571" s="71"/>
      <c r="O1571" s="71"/>
      <c r="P1571" s="71"/>
      <c r="Q1571" s="71"/>
      <c r="R1571" s="71"/>
      <c r="S1571" s="72">
        <v>0</v>
      </c>
      <c r="T1571" s="72">
        <v>0</v>
      </c>
      <c r="U1571" s="71"/>
      <c r="V1571" s="71"/>
      <c r="W1571" s="71"/>
      <c r="X1571" s="72">
        <v>0</v>
      </c>
      <c r="Y1571" s="72">
        <v>0</v>
      </c>
      <c r="Z1571" s="72">
        <v>0</v>
      </c>
      <c r="AA1571" s="69"/>
      <c r="AB1571" s="69"/>
      <c r="AC1571" s="69"/>
    </row>
    <row r="1572" spans="1:29" ht="20" x14ac:dyDescent="0.25">
      <c r="A1572" s="68" t="s">
        <v>22213</v>
      </c>
      <c r="B1572" s="69" t="s">
        <v>22179</v>
      </c>
      <c r="C1572" s="69" t="s">
        <v>22214</v>
      </c>
      <c r="D1572" s="69" t="s">
        <v>5439</v>
      </c>
      <c r="E1572" s="69" t="s">
        <v>19625</v>
      </c>
      <c r="F1572" s="69" t="s">
        <v>4385</v>
      </c>
      <c r="G1572" s="69" t="s">
        <v>4385</v>
      </c>
      <c r="H1572" s="69"/>
      <c r="I1572" s="70">
        <v>380.32</v>
      </c>
      <c r="J1572" s="69" t="s">
        <v>4591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69"/>
      <c r="V1572" s="69"/>
      <c r="W1572" s="69"/>
      <c r="X1572" s="69"/>
      <c r="Y1572" s="69"/>
      <c r="Z1572" s="69"/>
      <c r="AA1572" s="69" t="s">
        <v>989</v>
      </c>
      <c r="AB1572" s="69"/>
      <c r="AC1572" s="69"/>
    </row>
    <row r="1573" spans="1:29" x14ac:dyDescent="0.25">
      <c r="A1573" s="71" t="s">
        <v>193</v>
      </c>
      <c r="B1573" s="71"/>
      <c r="C1573" s="71"/>
      <c r="D1573" s="71"/>
      <c r="E1573" s="71"/>
      <c r="F1573" s="71"/>
      <c r="G1573" s="71"/>
      <c r="H1573" s="71"/>
      <c r="I1573" s="72">
        <v>380.32</v>
      </c>
      <c r="J1573" s="71"/>
      <c r="K1573" s="71"/>
      <c r="L1573" s="72">
        <v>0</v>
      </c>
      <c r="M1573" s="72">
        <v>380.32</v>
      </c>
      <c r="N1573" s="71"/>
      <c r="O1573" s="71"/>
      <c r="P1573" s="71"/>
      <c r="Q1573" s="71"/>
      <c r="R1573" s="71"/>
      <c r="S1573" s="72">
        <v>0</v>
      </c>
      <c r="T1573" s="72">
        <v>0</v>
      </c>
      <c r="U1573" s="71"/>
      <c r="V1573" s="71"/>
      <c r="W1573" s="71"/>
      <c r="X1573" s="72">
        <v>0</v>
      </c>
      <c r="Y1573" s="72">
        <v>0</v>
      </c>
      <c r="Z1573" s="72">
        <v>0</v>
      </c>
      <c r="AA1573" s="69"/>
      <c r="AB1573" s="69"/>
      <c r="AC1573" s="69"/>
    </row>
    <row r="1574" spans="1:29" ht="30" x14ac:dyDescent="0.25">
      <c r="A1574" s="68" t="s">
        <v>22215</v>
      </c>
      <c r="B1574" s="69" t="s">
        <v>22216</v>
      </c>
      <c r="C1574" s="69" t="s">
        <v>22217</v>
      </c>
      <c r="D1574" s="69" t="s">
        <v>20673</v>
      </c>
      <c r="E1574" s="69" t="s">
        <v>21971</v>
      </c>
      <c r="F1574" s="69" t="s">
        <v>2318</v>
      </c>
      <c r="G1574" s="69" t="s">
        <v>22218</v>
      </c>
      <c r="H1574" s="69"/>
      <c r="I1574" s="70">
        <v>11780.1</v>
      </c>
      <c r="J1574" s="69" t="s">
        <v>4591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69"/>
      <c r="V1574" s="69"/>
      <c r="W1574" s="69"/>
      <c r="X1574" s="69"/>
      <c r="Y1574" s="69"/>
      <c r="Z1574" s="69"/>
      <c r="AA1574" s="69" t="s">
        <v>989</v>
      </c>
      <c r="AB1574" s="69"/>
      <c r="AC1574" s="69"/>
    </row>
    <row r="1575" spans="1:29" x14ac:dyDescent="0.25">
      <c r="A1575" s="71" t="s">
        <v>193</v>
      </c>
      <c r="B1575" s="71"/>
      <c r="C1575" s="71"/>
      <c r="D1575" s="71"/>
      <c r="E1575" s="71"/>
      <c r="F1575" s="71"/>
      <c r="G1575" s="71"/>
      <c r="H1575" s="71"/>
      <c r="I1575" s="72">
        <v>11780.1</v>
      </c>
      <c r="J1575" s="71"/>
      <c r="K1575" s="71"/>
      <c r="L1575" s="72">
        <v>0</v>
      </c>
      <c r="M1575" s="72">
        <v>11780.1</v>
      </c>
      <c r="N1575" s="71"/>
      <c r="O1575" s="71"/>
      <c r="P1575" s="71"/>
      <c r="Q1575" s="71"/>
      <c r="R1575" s="71"/>
      <c r="S1575" s="72">
        <v>0</v>
      </c>
      <c r="T1575" s="72">
        <v>0</v>
      </c>
      <c r="U1575" s="71"/>
      <c r="V1575" s="71"/>
      <c r="W1575" s="71"/>
      <c r="X1575" s="72">
        <v>0</v>
      </c>
      <c r="Y1575" s="72">
        <v>0</v>
      </c>
      <c r="Z1575" s="72">
        <v>0</v>
      </c>
      <c r="AA1575" s="69"/>
      <c r="AB1575" s="69"/>
      <c r="AC1575" s="69"/>
    </row>
    <row r="1576" spans="1:29" ht="20" x14ac:dyDescent="0.25">
      <c r="A1576" s="68" t="s">
        <v>22219</v>
      </c>
      <c r="B1576" s="69" t="s">
        <v>22220</v>
      </c>
      <c r="C1576" s="69" t="s">
        <v>22221</v>
      </c>
      <c r="D1576" s="69" t="s">
        <v>21039</v>
      </c>
      <c r="E1576" s="69" t="s">
        <v>21971</v>
      </c>
      <c r="F1576" s="69" t="s">
        <v>2318</v>
      </c>
      <c r="G1576" s="69" t="s">
        <v>10149</v>
      </c>
      <c r="H1576" s="69"/>
      <c r="I1576" s="70">
        <v>1190</v>
      </c>
      <c r="J1576" s="69" t="s">
        <v>4591</v>
      </c>
      <c r="K1576" s="69"/>
      <c r="L1576" s="69"/>
      <c r="M1576" s="69"/>
      <c r="N1576" s="69"/>
      <c r="O1576" s="69"/>
      <c r="P1576" s="69"/>
      <c r="Q1576" s="69"/>
      <c r="R1576" s="69"/>
      <c r="S1576" s="69"/>
      <c r="T1576" s="69"/>
      <c r="U1576" s="69"/>
      <c r="V1576" s="69"/>
      <c r="W1576" s="69"/>
      <c r="X1576" s="69"/>
      <c r="Y1576" s="69"/>
      <c r="Z1576" s="69"/>
      <c r="AA1576" s="69" t="s">
        <v>989</v>
      </c>
      <c r="AB1576" s="69"/>
      <c r="AC1576" s="69"/>
    </row>
    <row r="1577" spans="1:29" x14ac:dyDescent="0.25">
      <c r="A1577" s="71" t="s">
        <v>193</v>
      </c>
      <c r="B1577" s="71"/>
      <c r="C1577" s="71"/>
      <c r="D1577" s="71"/>
      <c r="E1577" s="71"/>
      <c r="F1577" s="71"/>
      <c r="G1577" s="71"/>
      <c r="H1577" s="71"/>
      <c r="I1577" s="72">
        <v>1190</v>
      </c>
      <c r="J1577" s="71"/>
      <c r="K1577" s="71"/>
      <c r="L1577" s="72">
        <v>0</v>
      </c>
      <c r="M1577" s="72">
        <v>1190</v>
      </c>
      <c r="N1577" s="71"/>
      <c r="O1577" s="71"/>
      <c r="P1577" s="71"/>
      <c r="Q1577" s="71"/>
      <c r="R1577" s="71"/>
      <c r="S1577" s="72">
        <v>0</v>
      </c>
      <c r="T1577" s="72">
        <v>0</v>
      </c>
      <c r="U1577" s="71"/>
      <c r="V1577" s="71"/>
      <c r="W1577" s="71"/>
      <c r="X1577" s="72">
        <v>0</v>
      </c>
      <c r="Y1577" s="72">
        <v>0</v>
      </c>
      <c r="Z1577" s="72">
        <v>0</v>
      </c>
      <c r="AA1577" s="69"/>
      <c r="AB1577" s="69"/>
      <c r="AC1577" s="69"/>
    </row>
    <row r="1578" spans="1:29" ht="30" x14ac:dyDescent="0.25">
      <c r="A1578" s="68" t="s">
        <v>22222</v>
      </c>
      <c r="B1578" s="69" t="s">
        <v>22223</v>
      </c>
      <c r="C1578" s="69" t="s">
        <v>22224</v>
      </c>
      <c r="D1578" s="69" t="s">
        <v>1794</v>
      </c>
      <c r="E1578" s="69" t="s">
        <v>21971</v>
      </c>
      <c r="F1578" s="69" t="s">
        <v>1805</v>
      </c>
      <c r="G1578" s="69" t="s">
        <v>22225</v>
      </c>
      <c r="H1578" s="69"/>
      <c r="I1578" s="70">
        <v>5910.99</v>
      </c>
      <c r="J1578" s="69" t="s">
        <v>4591</v>
      </c>
      <c r="K1578" s="69"/>
      <c r="L1578" s="69"/>
      <c r="M1578" s="69"/>
      <c r="N1578" s="69"/>
      <c r="O1578" s="69"/>
      <c r="P1578" s="69"/>
      <c r="Q1578" s="69"/>
      <c r="R1578" s="69"/>
      <c r="S1578" s="69"/>
      <c r="T1578" s="69"/>
      <c r="U1578" s="69"/>
      <c r="V1578" s="69"/>
      <c r="W1578" s="69"/>
      <c r="X1578" s="69"/>
      <c r="Y1578" s="69"/>
      <c r="Z1578" s="69"/>
      <c r="AA1578" s="69" t="s">
        <v>989</v>
      </c>
      <c r="AB1578" s="69"/>
      <c r="AC1578" s="69"/>
    </row>
    <row r="1579" spans="1:29" x14ac:dyDescent="0.25">
      <c r="A1579" s="71" t="s">
        <v>193</v>
      </c>
      <c r="B1579" s="71"/>
      <c r="C1579" s="71"/>
      <c r="D1579" s="71"/>
      <c r="E1579" s="71"/>
      <c r="F1579" s="71"/>
      <c r="G1579" s="71"/>
      <c r="H1579" s="71"/>
      <c r="I1579" s="72">
        <v>5910.99</v>
      </c>
      <c r="J1579" s="71"/>
      <c r="K1579" s="71"/>
      <c r="L1579" s="72">
        <v>0</v>
      </c>
      <c r="M1579" s="72">
        <v>5910.99</v>
      </c>
      <c r="N1579" s="71"/>
      <c r="O1579" s="71"/>
      <c r="P1579" s="71"/>
      <c r="Q1579" s="71"/>
      <c r="R1579" s="71"/>
      <c r="S1579" s="72">
        <v>0</v>
      </c>
      <c r="T1579" s="72">
        <v>0</v>
      </c>
      <c r="U1579" s="71"/>
      <c r="V1579" s="71"/>
      <c r="W1579" s="71"/>
      <c r="X1579" s="72">
        <v>0</v>
      </c>
      <c r="Y1579" s="72">
        <v>0</v>
      </c>
      <c r="Z1579" s="72">
        <v>0</v>
      </c>
      <c r="AA1579" s="69"/>
      <c r="AB1579" s="69"/>
      <c r="AC1579" s="69"/>
    </row>
    <row r="1580" spans="1:29" ht="20" x14ac:dyDescent="0.25">
      <c r="A1580" s="68" t="s">
        <v>22226</v>
      </c>
      <c r="B1580" s="69" t="s">
        <v>22171</v>
      </c>
      <c r="C1580" s="69" t="s">
        <v>22227</v>
      </c>
      <c r="D1580" s="69" t="s">
        <v>883</v>
      </c>
      <c r="E1580" s="69" t="s">
        <v>21971</v>
      </c>
      <c r="F1580" s="69" t="s">
        <v>1805</v>
      </c>
      <c r="G1580" s="69" t="s">
        <v>2448</v>
      </c>
      <c r="H1580" s="69"/>
      <c r="I1580" s="70">
        <v>22849.77</v>
      </c>
      <c r="J1580" s="69" t="s">
        <v>4591</v>
      </c>
      <c r="K1580" s="69"/>
      <c r="L1580" s="69"/>
      <c r="M1580" s="69"/>
      <c r="N1580" s="69"/>
      <c r="O1580" s="69"/>
      <c r="P1580" s="69"/>
      <c r="Q1580" s="69"/>
      <c r="R1580" s="69"/>
      <c r="S1580" s="69"/>
      <c r="T1580" s="69"/>
      <c r="U1580" s="69"/>
      <c r="V1580" s="69"/>
      <c r="W1580" s="69"/>
      <c r="X1580" s="69"/>
      <c r="Y1580" s="69"/>
      <c r="Z1580" s="69"/>
      <c r="AA1580" s="69" t="s">
        <v>989</v>
      </c>
      <c r="AB1580" s="69"/>
      <c r="AC1580" s="69"/>
    </row>
    <row r="1581" spans="1:29" x14ac:dyDescent="0.25">
      <c r="A1581" s="71" t="s">
        <v>193</v>
      </c>
      <c r="B1581" s="71"/>
      <c r="C1581" s="71"/>
      <c r="D1581" s="71"/>
      <c r="E1581" s="71"/>
      <c r="F1581" s="71"/>
      <c r="G1581" s="71"/>
      <c r="H1581" s="71"/>
      <c r="I1581" s="72">
        <v>22849.77</v>
      </c>
      <c r="J1581" s="71"/>
      <c r="K1581" s="71"/>
      <c r="L1581" s="72">
        <v>0</v>
      </c>
      <c r="M1581" s="72">
        <v>22849.77</v>
      </c>
      <c r="N1581" s="71"/>
      <c r="O1581" s="71"/>
      <c r="P1581" s="71"/>
      <c r="Q1581" s="71"/>
      <c r="R1581" s="71"/>
      <c r="S1581" s="72">
        <v>0</v>
      </c>
      <c r="T1581" s="72">
        <v>0</v>
      </c>
      <c r="U1581" s="71"/>
      <c r="V1581" s="71"/>
      <c r="W1581" s="71"/>
      <c r="X1581" s="72">
        <v>0</v>
      </c>
      <c r="Y1581" s="72">
        <v>0</v>
      </c>
      <c r="Z1581" s="72">
        <v>0</v>
      </c>
      <c r="AA1581" s="69"/>
      <c r="AB1581" s="69"/>
      <c r="AC1581" s="69"/>
    </row>
    <row r="1582" spans="1:29" ht="30" x14ac:dyDescent="0.25">
      <c r="A1582" s="68" t="s">
        <v>22228</v>
      </c>
      <c r="B1582" s="69" t="s">
        <v>19707</v>
      </c>
      <c r="C1582" s="69" t="s">
        <v>22229</v>
      </c>
      <c r="D1582" s="69" t="s">
        <v>4623</v>
      </c>
      <c r="E1582" s="69" t="s">
        <v>21971</v>
      </c>
      <c r="F1582" s="69" t="s">
        <v>1805</v>
      </c>
      <c r="G1582" s="69" t="s">
        <v>2406</v>
      </c>
      <c r="H1582" s="69"/>
      <c r="I1582" s="70">
        <v>1462.18</v>
      </c>
      <c r="J1582" s="69" t="s">
        <v>4591</v>
      </c>
      <c r="K1582" s="69"/>
      <c r="L1582" s="69"/>
      <c r="M1582" s="69"/>
      <c r="N1582" s="69"/>
      <c r="O1582" s="69"/>
      <c r="P1582" s="69"/>
      <c r="Q1582" s="69"/>
      <c r="R1582" s="69"/>
      <c r="S1582" s="69"/>
      <c r="T1582" s="69"/>
      <c r="U1582" s="69"/>
      <c r="V1582" s="69"/>
      <c r="W1582" s="69"/>
      <c r="X1582" s="69"/>
      <c r="Y1582" s="69"/>
      <c r="Z1582" s="69"/>
      <c r="AA1582" s="69" t="s">
        <v>989</v>
      </c>
      <c r="AB1582" s="69"/>
      <c r="AC1582" s="69"/>
    </row>
    <row r="1583" spans="1:29" x14ac:dyDescent="0.25">
      <c r="A1583" s="71" t="s">
        <v>193</v>
      </c>
      <c r="B1583" s="71"/>
      <c r="C1583" s="71"/>
      <c r="D1583" s="71"/>
      <c r="E1583" s="71"/>
      <c r="F1583" s="71"/>
      <c r="G1583" s="71"/>
      <c r="H1583" s="71"/>
      <c r="I1583" s="72">
        <v>1462.18</v>
      </c>
      <c r="J1583" s="71"/>
      <c r="K1583" s="71"/>
      <c r="L1583" s="72">
        <v>0</v>
      </c>
      <c r="M1583" s="72">
        <v>1462.18</v>
      </c>
      <c r="N1583" s="71"/>
      <c r="O1583" s="71"/>
      <c r="P1583" s="71"/>
      <c r="Q1583" s="71"/>
      <c r="R1583" s="71"/>
      <c r="S1583" s="72">
        <v>0</v>
      </c>
      <c r="T1583" s="72">
        <v>0</v>
      </c>
      <c r="U1583" s="71"/>
      <c r="V1583" s="71"/>
      <c r="W1583" s="71"/>
      <c r="X1583" s="72">
        <v>0</v>
      </c>
      <c r="Y1583" s="72">
        <v>0</v>
      </c>
      <c r="Z1583" s="72">
        <v>0</v>
      </c>
      <c r="AA1583" s="69"/>
      <c r="AB1583" s="69"/>
      <c r="AC1583" s="69"/>
    </row>
    <row r="1584" spans="1:29" x14ac:dyDescent="0.25">
      <c r="A1584" s="69"/>
      <c r="B1584" s="69"/>
      <c r="C1584" s="69"/>
      <c r="D1584" s="69"/>
      <c r="E1584" s="69"/>
      <c r="F1584" s="69"/>
      <c r="G1584" s="69"/>
      <c r="H1584" s="69"/>
      <c r="I1584" s="69"/>
      <c r="J1584" s="69"/>
      <c r="K1584" s="69"/>
      <c r="L1584" s="69"/>
      <c r="M1584" s="69"/>
      <c r="N1584" s="69"/>
      <c r="O1584" s="69"/>
      <c r="P1584" s="69"/>
      <c r="Q1584" s="69"/>
      <c r="R1584" s="69"/>
      <c r="S1584" s="69"/>
      <c r="T1584" s="69"/>
      <c r="U1584" s="69"/>
      <c r="V1584" s="69"/>
      <c r="W1584" s="69"/>
      <c r="X1584" s="69"/>
      <c r="Y1584" s="69"/>
      <c r="Z1584" s="69"/>
      <c r="AA1584" s="69"/>
      <c r="AB1584" s="69"/>
      <c r="AC1584" s="69"/>
    </row>
    <row r="1585" spans="1:29" ht="1.5" customHeight="1" x14ac:dyDescent="0.25">
      <c r="A1585" s="74"/>
      <c r="B1585" s="74"/>
      <c r="C1585" s="74"/>
      <c r="D1585" s="74"/>
      <c r="E1585" s="74"/>
      <c r="F1585" s="74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4"/>
      <c r="R1585" s="74"/>
      <c r="S1585" s="74"/>
      <c r="T1585" s="74"/>
      <c r="U1585" s="74"/>
      <c r="V1585" s="74"/>
      <c r="W1585" s="74"/>
      <c r="X1585" s="74"/>
      <c r="Y1585" s="74"/>
      <c r="Z1585" s="74"/>
      <c r="AA1585" s="74"/>
      <c r="AB1585" s="74"/>
      <c r="AC1585" s="74"/>
    </row>
  </sheetData>
  <pageMargins left="0.17" right="0.17" top="0.17" bottom="0.9" header="0.5" footer="0.6"/>
  <pageSetup paperSize="9" fitToHeight="0" orientation="landscape"/>
  <headerFooter alignWithMargins="0">
    <oddFooter>&amp;L&amp;"Times New Roman"&amp;06Printing Date : 19-Sep-2022&amp;R&amp;"Times New Roman"&amp;06Page &amp;P of &amp;N</oddFooter>
  </headerFooter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2913F-A6B5-4FC1-A3D3-08BA9CF3AB5B}">
  <sheetPr>
    <pageSetUpPr fitToPage="1"/>
  </sheetPr>
  <dimension ref="A1:AC5918"/>
  <sheetViews>
    <sheetView showGridLines="0" workbookViewId="0">
      <pane ySplit="1" topLeftCell="A2206" activePane="bottomLeft" state="frozen"/>
      <selection pane="bottomLeft" activeCell="K2213" sqref="K2213"/>
    </sheetView>
  </sheetViews>
  <sheetFormatPr defaultRowHeight="12.5" x14ac:dyDescent="0.25"/>
  <cols>
    <col min="1" max="1" width="8.7265625" style="67"/>
    <col min="2" max="2" width="19.7265625" style="67" customWidth="1"/>
    <col min="3" max="3" width="13.81640625" style="67" customWidth="1"/>
    <col min="4" max="4" width="11.81640625" style="67" customWidth="1"/>
    <col min="5" max="5" width="13.81640625" style="67" customWidth="1"/>
    <col min="6" max="7" width="10.81640625" style="67" customWidth="1"/>
    <col min="8" max="9" width="16.453125" style="67" customWidth="1"/>
    <col min="10" max="10" width="19.453125" style="67" customWidth="1"/>
    <col min="11" max="15" width="16.453125" style="67" customWidth="1"/>
    <col min="16" max="18" width="10.81640625" style="67" customWidth="1"/>
    <col min="19" max="20" width="16.453125" style="67" customWidth="1"/>
    <col min="21" max="23" width="10.81640625" style="67" customWidth="1"/>
    <col min="24" max="26" width="16.453125" style="67" customWidth="1"/>
    <col min="27" max="29" width="10.81640625" style="67" customWidth="1"/>
    <col min="30" max="256" width="9.1796875" style="67" customWidth="1"/>
    <col min="257" max="257" width="8.7265625" style="67"/>
    <col min="258" max="258" width="19.7265625" style="67" customWidth="1"/>
    <col min="259" max="259" width="11.81640625" style="67" customWidth="1"/>
    <col min="260" max="261" width="13.81640625" style="67" customWidth="1"/>
    <col min="262" max="263" width="10.81640625" style="67" customWidth="1"/>
    <col min="264" max="265" width="16.453125" style="67" customWidth="1"/>
    <col min="266" max="266" width="19.453125" style="67" customWidth="1"/>
    <col min="267" max="271" width="16.453125" style="67" customWidth="1"/>
    <col min="272" max="274" width="10.81640625" style="67" customWidth="1"/>
    <col min="275" max="276" width="16.453125" style="67" customWidth="1"/>
    <col min="277" max="279" width="10.81640625" style="67" customWidth="1"/>
    <col min="280" max="282" width="16.453125" style="67" customWidth="1"/>
    <col min="283" max="285" width="10.81640625" style="67" customWidth="1"/>
    <col min="286" max="512" width="9.1796875" style="67" customWidth="1"/>
    <col min="513" max="513" width="8.7265625" style="67"/>
    <col min="514" max="514" width="19.7265625" style="67" customWidth="1"/>
    <col min="515" max="515" width="11.81640625" style="67" customWidth="1"/>
    <col min="516" max="517" width="13.81640625" style="67" customWidth="1"/>
    <col min="518" max="519" width="10.81640625" style="67" customWidth="1"/>
    <col min="520" max="521" width="16.453125" style="67" customWidth="1"/>
    <col min="522" max="522" width="19.453125" style="67" customWidth="1"/>
    <col min="523" max="527" width="16.453125" style="67" customWidth="1"/>
    <col min="528" max="530" width="10.81640625" style="67" customWidth="1"/>
    <col min="531" max="532" width="16.453125" style="67" customWidth="1"/>
    <col min="533" max="535" width="10.81640625" style="67" customWidth="1"/>
    <col min="536" max="538" width="16.453125" style="67" customWidth="1"/>
    <col min="539" max="541" width="10.81640625" style="67" customWidth="1"/>
    <col min="542" max="768" width="9.1796875" style="67" customWidth="1"/>
    <col min="769" max="769" width="8.7265625" style="67"/>
    <col min="770" max="770" width="19.7265625" style="67" customWidth="1"/>
    <col min="771" max="771" width="11.81640625" style="67" customWidth="1"/>
    <col min="772" max="773" width="13.81640625" style="67" customWidth="1"/>
    <col min="774" max="775" width="10.81640625" style="67" customWidth="1"/>
    <col min="776" max="777" width="16.453125" style="67" customWidth="1"/>
    <col min="778" max="778" width="19.453125" style="67" customWidth="1"/>
    <col min="779" max="783" width="16.453125" style="67" customWidth="1"/>
    <col min="784" max="786" width="10.81640625" style="67" customWidth="1"/>
    <col min="787" max="788" width="16.453125" style="67" customWidth="1"/>
    <col min="789" max="791" width="10.81640625" style="67" customWidth="1"/>
    <col min="792" max="794" width="16.453125" style="67" customWidth="1"/>
    <col min="795" max="797" width="10.81640625" style="67" customWidth="1"/>
    <col min="798" max="1024" width="9.1796875" style="67" customWidth="1"/>
    <col min="1025" max="1025" width="8.7265625" style="67"/>
    <col min="1026" max="1026" width="19.7265625" style="67" customWidth="1"/>
    <col min="1027" max="1027" width="11.81640625" style="67" customWidth="1"/>
    <col min="1028" max="1029" width="13.81640625" style="67" customWidth="1"/>
    <col min="1030" max="1031" width="10.81640625" style="67" customWidth="1"/>
    <col min="1032" max="1033" width="16.453125" style="67" customWidth="1"/>
    <col min="1034" max="1034" width="19.453125" style="67" customWidth="1"/>
    <col min="1035" max="1039" width="16.453125" style="67" customWidth="1"/>
    <col min="1040" max="1042" width="10.81640625" style="67" customWidth="1"/>
    <col min="1043" max="1044" width="16.453125" style="67" customWidth="1"/>
    <col min="1045" max="1047" width="10.81640625" style="67" customWidth="1"/>
    <col min="1048" max="1050" width="16.453125" style="67" customWidth="1"/>
    <col min="1051" max="1053" width="10.81640625" style="67" customWidth="1"/>
    <col min="1054" max="1280" width="9.1796875" style="67" customWidth="1"/>
    <col min="1281" max="1281" width="8.7265625" style="67"/>
    <col min="1282" max="1282" width="19.7265625" style="67" customWidth="1"/>
    <col min="1283" max="1283" width="11.81640625" style="67" customWidth="1"/>
    <col min="1284" max="1285" width="13.81640625" style="67" customWidth="1"/>
    <col min="1286" max="1287" width="10.81640625" style="67" customWidth="1"/>
    <col min="1288" max="1289" width="16.453125" style="67" customWidth="1"/>
    <col min="1290" max="1290" width="19.453125" style="67" customWidth="1"/>
    <col min="1291" max="1295" width="16.453125" style="67" customWidth="1"/>
    <col min="1296" max="1298" width="10.81640625" style="67" customWidth="1"/>
    <col min="1299" max="1300" width="16.453125" style="67" customWidth="1"/>
    <col min="1301" max="1303" width="10.81640625" style="67" customWidth="1"/>
    <col min="1304" max="1306" width="16.453125" style="67" customWidth="1"/>
    <col min="1307" max="1309" width="10.81640625" style="67" customWidth="1"/>
    <col min="1310" max="1536" width="9.1796875" style="67" customWidth="1"/>
    <col min="1537" max="1537" width="8.7265625" style="67"/>
    <col min="1538" max="1538" width="19.7265625" style="67" customWidth="1"/>
    <col min="1539" max="1539" width="11.81640625" style="67" customWidth="1"/>
    <col min="1540" max="1541" width="13.81640625" style="67" customWidth="1"/>
    <col min="1542" max="1543" width="10.81640625" style="67" customWidth="1"/>
    <col min="1544" max="1545" width="16.453125" style="67" customWidth="1"/>
    <col min="1546" max="1546" width="19.453125" style="67" customWidth="1"/>
    <col min="1547" max="1551" width="16.453125" style="67" customWidth="1"/>
    <col min="1552" max="1554" width="10.81640625" style="67" customWidth="1"/>
    <col min="1555" max="1556" width="16.453125" style="67" customWidth="1"/>
    <col min="1557" max="1559" width="10.81640625" style="67" customWidth="1"/>
    <col min="1560" max="1562" width="16.453125" style="67" customWidth="1"/>
    <col min="1563" max="1565" width="10.81640625" style="67" customWidth="1"/>
    <col min="1566" max="1792" width="9.1796875" style="67" customWidth="1"/>
    <col min="1793" max="1793" width="8.7265625" style="67"/>
    <col min="1794" max="1794" width="19.7265625" style="67" customWidth="1"/>
    <col min="1795" max="1795" width="11.81640625" style="67" customWidth="1"/>
    <col min="1796" max="1797" width="13.81640625" style="67" customWidth="1"/>
    <col min="1798" max="1799" width="10.81640625" style="67" customWidth="1"/>
    <col min="1800" max="1801" width="16.453125" style="67" customWidth="1"/>
    <col min="1802" max="1802" width="19.453125" style="67" customWidth="1"/>
    <col min="1803" max="1807" width="16.453125" style="67" customWidth="1"/>
    <col min="1808" max="1810" width="10.81640625" style="67" customWidth="1"/>
    <col min="1811" max="1812" width="16.453125" style="67" customWidth="1"/>
    <col min="1813" max="1815" width="10.81640625" style="67" customWidth="1"/>
    <col min="1816" max="1818" width="16.453125" style="67" customWidth="1"/>
    <col min="1819" max="1821" width="10.81640625" style="67" customWidth="1"/>
    <col min="1822" max="2048" width="9.1796875" style="67" customWidth="1"/>
    <col min="2049" max="2049" width="8.7265625" style="67"/>
    <col min="2050" max="2050" width="19.7265625" style="67" customWidth="1"/>
    <col min="2051" max="2051" width="11.81640625" style="67" customWidth="1"/>
    <col min="2052" max="2053" width="13.81640625" style="67" customWidth="1"/>
    <col min="2054" max="2055" width="10.81640625" style="67" customWidth="1"/>
    <col min="2056" max="2057" width="16.453125" style="67" customWidth="1"/>
    <col min="2058" max="2058" width="19.453125" style="67" customWidth="1"/>
    <col min="2059" max="2063" width="16.453125" style="67" customWidth="1"/>
    <col min="2064" max="2066" width="10.81640625" style="67" customWidth="1"/>
    <col min="2067" max="2068" width="16.453125" style="67" customWidth="1"/>
    <col min="2069" max="2071" width="10.81640625" style="67" customWidth="1"/>
    <col min="2072" max="2074" width="16.453125" style="67" customWidth="1"/>
    <col min="2075" max="2077" width="10.81640625" style="67" customWidth="1"/>
    <col min="2078" max="2304" width="9.1796875" style="67" customWidth="1"/>
    <col min="2305" max="2305" width="8.7265625" style="67"/>
    <col min="2306" max="2306" width="19.7265625" style="67" customWidth="1"/>
    <col min="2307" max="2307" width="11.81640625" style="67" customWidth="1"/>
    <col min="2308" max="2309" width="13.81640625" style="67" customWidth="1"/>
    <col min="2310" max="2311" width="10.81640625" style="67" customWidth="1"/>
    <col min="2312" max="2313" width="16.453125" style="67" customWidth="1"/>
    <col min="2314" max="2314" width="19.453125" style="67" customWidth="1"/>
    <col min="2315" max="2319" width="16.453125" style="67" customWidth="1"/>
    <col min="2320" max="2322" width="10.81640625" style="67" customWidth="1"/>
    <col min="2323" max="2324" width="16.453125" style="67" customWidth="1"/>
    <col min="2325" max="2327" width="10.81640625" style="67" customWidth="1"/>
    <col min="2328" max="2330" width="16.453125" style="67" customWidth="1"/>
    <col min="2331" max="2333" width="10.81640625" style="67" customWidth="1"/>
    <col min="2334" max="2560" width="9.1796875" style="67" customWidth="1"/>
    <col min="2561" max="2561" width="8.7265625" style="67"/>
    <col min="2562" max="2562" width="19.7265625" style="67" customWidth="1"/>
    <col min="2563" max="2563" width="11.81640625" style="67" customWidth="1"/>
    <col min="2564" max="2565" width="13.81640625" style="67" customWidth="1"/>
    <col min="2566" max="2567" width="10.81640625" style="67" customWidth="1"/>
    <col min="2568" max="2569" width="16.453125" style="67" customWidth="1"/>
    <col min="2570" max="2570" width="19.453125" style="67" customWidth="1"/>
    <col min="2571" max="2575" width="16.453125" style="67" customWidth="1"/>
    <col min="2576" max="2578" width="10.81640625" style="67" customWidth="1"/>
    <col min="2579" max="2580" width="16.453125" style="67" customWidth="1"/>
    <col min="2581" max="2583" width="10.81640625" style="67" customWidth="1"/>
    <col min="2584" max="2586" width="16.453125" style="67" customWidth="1"/>
    <col min="2587" max="2589" width="10.81640625" style="67" customWidth="1"/>
    <col min="2590" max="2816" width="9.1796875" style="67" customWidth="1"/>
    <col min="2817" max="2817" width="8.7265625" style="67"/>
    <col min="2818" max="2818" width="19.7265625" style="67" customWidth="1"/>
    <col min="2819" max="2819" width="11.81640625" style="67" customWidth="1"/>
    <col min="2820" max="2821" width="13.81640625" style="67" customWidth="1"/>
    <col min="2822" max="2823" width="10.81640625" style="67" customWidth="1"/>
    <col min="2824" max="2825" width="16.453125" style="67" customWidth="1"/>
    <col min="2826" max="2826" width="19.453125" style="67" customWidth="1"/>
    <col min="2827" max="2831" width="16.453125" style="67" customWidth="1"/>
    <col min="2832" max="2834" width="10.81640625" style="67" customWidth="1"/>
    <col min="2835" max="2836" width="16.453125" style="67" customWidth="1"/>
    <col min="2837" max="2839" width="10.81640625" style="67" customWidth="1"/>
    <col min="2840" max="2842" width="16.453125" style="67" customWidth="1"/>
    <col min="2843" max="2845" width="10.81640625" style="67" customWidth="1"/>
    <col min="2846" max="3072" width="9.1796875" style="67" customWidth="1"/>
    <col min="3073" max="3073" width="8.7265625" style="67"/>
    <col min="3074" max="3074" width="19.7265625" style="67" customWidth="1"/>
    <col min="3075" max="3075" width="11.81640625" style="67" customWidth="1"/>
    <col min="3076" max="3077" width="13.81640625" style="67" customWidth="1"/>
    <col min="3078" max="3079" width="10.81640625" style="67" customWidth="1"/>
    <col min="3080" max="3081" width="16.453125" style="67" customWidth="1"/>
    <col min="3082" max="3082" width="19.453125" style="67" customWidth="1"/>
    <col min="3083" max="3087" width="16.453125" style="67" customWidth="1"/>
    <col min="3088" max="3090" width="10.81640625" style="67" customWidth="1"/>
    <col min="3091" max="3092" width="16.453125" style="67" customWidth="1"/>
    <col min="3093" max="3095" width="10.81640625" style="67" customWidth="1"/>
    <col min="3096" max="3098" width="16.453125" style="67" customWidth="1"/>
    <col min="3099" max="3101" width="10.81640625" style="67" customWidth="1"/>
    <col min="3102" max="3328" width="9.1796875" style="67" customWidth="1"/>
    <col min="3329" max="3329" width="8.7265625" style="67"/>
    <col min="3330" max="3330" width="19.7265625" style="67" customWidth="1"/>
    <col min="3331" max="3331" width="11.81640625" style="67" customWidth="1"/>
    <col min="3332" max="3333" width="13.81640625" style="67" customWidth="1"/>
    <col min="3334" max="3335" width="10.81640625" style="67" customWidth="1"/>
    <col min="3336" max="3337" width="16.453125" style="67" customWidth="1"/>
    <col min="3338" max="3338" width="19.453125" style="67" customWidth="1"/>
    <col min="3339" max="3343" width="16.453125" style="67" customWidth="1"/>
    <col min="3344" max="3346" width="10.81640625" style="67" customWidth="1"/>
    <col min="3347" max="3348" width="16.453125" style="67" customWidth="1"/>
    <col min="3349" max="3351" width="10.81640625" style="67" customWidth="1"/>
    <col min="3352" max="3354" width="16.453125" style="67" customWidth="1"/>
    <col min="3355" max="3357" width="10.81640625" style="67" customWidth="1"/>
    <col min="3358" max="3584" width="9.1796875" style="67" customWidth="1"/>
    <col min="3585" max="3585" width="8.7265625" style="67"/>
    <col min="3586" max="3586" width="19.7265625" style="67" customWidth="1"/>
    <col min="3587" max="3587" width="11.81640625" style="67" customWidth="1"/>
    <col min="3588" max="3589" width="13.81640625" style="67" customWidth="1"/>
    <col min="3590" max="3591" width="10.81640625" style="67" customWidth="1"/>
    <col min="3592" max="3593" width="16.453125" style="67" customWidth="1"/>
    <col min="3594" max="3594" width="19.453125" style="67" customWidth="1"/>
    <col min="3595" max="3599" width="16.453125" style="67" customWidth="1"/>
    <col min="3600" max="3602" width="10.81640625" style="67" customWidth="1"/>
    <col min="3603" max="3604" width="16.453125" style="67" customWidth="1"/>
    <col min="3605" max="3607" width="10.81640625" style="67" customWidth="1"/>
    <col min="3608" max="3610" width="16.453125" style="67" customWidth="1"/>
    <col min="3611" max="3613" width="10.81640625" style="67" customWidth="1"/>
    <col min="3614" max="3840" width="9.1796875" style="67" customWidth="1"/>
    <col min="3841" max="3841" width="8.7265625" style="67"/>
    <col min="3842" max="3842" width="19.7265625" style="67" customWidth="1"/>
    <col min="3843" max="3843" width="11.81640625" style="67" customWidth="1"/>
    <col min="3844" max="3845" width="13.81640625" style="67" customWidth="1"/>
    <col min="3846" max="3847" width="10.81640625" style="67" customWidth="1"/>
    <col min="3848" max="3849" width="16.453125" style="67" customWidth="1"/>
    <col min="3850" max="3850" width="19.453125" style="67" customWidth="1"/>
    <col min="3851" max="3855" width="16.453125" style="67" customWidth="1"/>
    <col min="3856" max="3858" width="10.81640625" style="67" customWidth="1"/>
    <col min="3859" max="3860" width="16.453125" style="67" customWidth="1"/>
    <col min="3861" max="3863" width="10.81640625" style="67" customWidth="1"/>
    <col min="3864" max="3866" width="16.453125" style="67" customWidth="1"/>
    <col min="3867" max="3869" width="10.81640625" style="67" customWidth="1"/>
    <col min="3870" max="4096" width="9.1796875" style="67" customWidth="1"/>
    <col min="4097" max="4097" width="8.7265625" style="67"/>
    <col min="4098" max="4098" width="19.7265625" style="67" customWidth="1"/>
    <col min="4099" max="4099" width="11.81640625" style="67" customWidth="1"/>
    <col min="4100" max="4101" width="13.81640625" style="67" customWidth="1"/>
    <col min="4102" max="4103" width="10.81640625" style="67" customWidth="1"/>
    <col min="4104" max="4105" width="16.453125" style="67" customWidth="1"/>
    <col min="4106" max="4106" width="19.453125" style="67" customWidth="1"/>
    <col min="4107" max="4111" width="16.453125" style="67" customWidth="1"/>
    <col min="4112" max="4114" width="10.81640625" style="67" customWidth="1"/>
    <col min="4115" max="4116" width="16.453125" style="67" customWidth="1"/>
    <col min="4117" max="4119" width="10.81640625" style="67" customWidth="1"/>
    <col min="4120" max="4122" width="16.453125" style="67" customWidth="1"/>
    <col min="4123" max="4125" width="10.81640625" style="67" customWidth="1"/>
    <col min="4126" max="4352" width="9.1796875" style="67" customWidth="1"/>
    <col min="4353" max="4353" width="8.7265625" style="67"/>
    <col min="4354" max="4354" width="19.7265625" style="67" customWidth="1"/>
    <col min="4355" max="4355" width="11.81640625" style="67" customWidth="1"/>
    <col min="4356" max="4357" width="13.81640625" style="67" customWidth="1"/>
    <col min="4358" max="4359" width="10.81640625" style="67" customWidth="1"/>
    <col min="4360" max="4361" width="16.453125" style="67" customWidth="1"/>
    <col min="4362" max="4362" width="19.453125" style="67" customWidth="1"/>
    <col min="4363" max="4367" width="16.453125" style="67" customWidth="1"/>
    <col min="4368" max="4370" width="10.81640625" style="67" customWidth="1"/>
    <col min="4371" max="4372" width="16.453125" style="67" customWidth="1"/>
    <col min="4373" max="4375" width="10.81640625" style="67" customWidth="1"/>
    <col min="4376" max="4378" width="16.453125" style="67" customWidth="1"/>
    <col min="4379" max="4381" width="10.81640625" style="67" customWidth="1"/>
    <col min="4382" max="4608" width="9.1796875" style="67" customWidth="1"/>
    <col min="4609" max="4609" width="8.7265625" style="67"/>
    <col min="4610" max="4610" width="19.7265625" style="67" customWidth="1"/>
    <col min="4611" max="4611" width="11.81640625" style="67" customWidth="1"/>
    <col min="4612" max="4613" width="13.81640625" style="67" customWidth="1"/>
    <col min="4614" max="4615" width="10.81640625" style="67" customWidth="1"/>
    <col min="4616" max="4617" width="16.453125" style="67" customWidth="1"/>
    <col min="4618" max="4618" width="19.453125" style="67" customWidth="1"/>
    <col min="4619" max="4623" width="16.453125" style="67" customWidth="1"/>
    <col min="4624" max="4626" width="10.81640625" style="67" customWidth="1"/>
    <col min="4627" max="4628" width="16.453125" style="67" customWidth="1"/>
    <col min="4629" max="4631" width="10.81640625" style="67" customWidth="1"/>
    <col min="4632" max="4634" width="16.453125" style="67" customWidth="1"/>
    <col min="4635" max="4637" width="10.81640625" style="67" customWidth="1"/>
    <col min="4638" max="4864" width="9.1796875" style="67" customWidth="1"/>
    <col min="4865" max="4865" width="8.7265625" style="67"/>
    <col min="4866" max="4866" width="19.7265625" style="67" customWidth="1"/>
    <col min="4867" max="4867" width="11.81640625" style="67" customWidth="1"/>
    <col min="4868" max="4869" width="13.81640625" style="67" customWidth="1"/>
    <col min="4870" max="4871" width="10.81640625" style="67" customWidth="1"/>
    <col min="4872" max="4873" width="16.453125" style="67" customWidth="1"/>
    <col min="4874" max="4874" width="19.453125" style="67" customWidth="1"/>
    <col min="4875" max="4879" width="16.453125" style="67" customWidth="1"/>
    <col min="4880" max="4882" width="10.81640625" style="67" customWidth="1"/>
    <col min="4883" max="4884" width="16.453125" style="67" customWidth="1"/>
    <col min="4885" max="4887" width="10.81640625" style="67" customWidth="1"/>
    <col min="4888" max="4890" width="16.453125" style="67" customWidth="1"/>
    <col min="4891" max="4893" width="10.81640625" style="67" customWidth="1"/>
    <col min="4894" max="5120" width="9.1796875" style="67" customWidth="1"/>
    <col min="5121" max="5121" width="8.7265625" style="67"/>
    <col min="5122" max="5122" width="19.7265625" style="67" customWidth="1"/>
    <col min="5123" max="5123" width="11.81640625" style="67" customWidth="1"/>
    <col min="5124" max="5125" width="13.81640625" style="67" customWidth="1"/>
    <col min="5126" max="5127" width="10.81640625" style="67" customWidth="1"/>
    <col min="5128" max="5129" width="16.453125" style="67" customWidth="1"/>
    <col min="5130" max="5130" width="19.453125" style="67" customWidth="1"/>
    <col min="5131" max="5135" width="16.453125" style="67" customWidth="1"/>
    <col min="5136" max="5138" width="10.81640625" style="67" customWidth="1"/>
    <col min="5139" max="5140" width="16.453125" style="67" customWidth="1"/>
    <col min="5141" max="5143" width="10.81640625" style="67" customWidth="1"/>
    <col min="5144" max="5146" width="16.453125" style="67" customWidth="1"/>
    <col min="5147" max="5149" width="10.81640625" style="67" customWidth="1"/>
    <col min="5150" max="5376" width="9.1796875" style="67" customWidth="1"/>
    <col min="5377" max="5377" width="8.7265625" style="67"/>
    <col min="5378" max="5378" width="19.7265625" style="67" customWidth="1"/>
    <col min="5379" max="5379" width="11.81640625" style="67" customWidth="1"/>
    <col min="5380" max="5381" width="13.81640625" style="67" customWidth="1"/>
    <col min="5382" max="5383" width="10.81640625" style="67" customWidth="1"/>
    <col min="5384" max="5385" width="16.453125" style="67" customWidth="1"/>
    <col min="5386" max="5386" width="19.453125" style="67" customWidth="1"/>
    <col min="5387" max="5391" width="16.453125" style="67" customWidth="1"/>
    <col min="5392" max="5394" width="10.81640625" style="67" customWidth="1"/>
    <col min="5395" max="5396" width="16.453125" style="67" customWidth="1"/>
    <col min="5397" max="5399" width="10.81640625" style="67" customWidth="1"/>
    <col min="5400" max="5402" width="16.453125" style="67" customWidth="1"/>
    <col min="5403" max="5405" width="10.81640625" style="67" customWidth="1"/>
    <col min="5406" max="5632" width="9.1796875" style="67" customWidth="1"/>
    <col min="5633" max="5633" width="8.7265625" style="67"/>
    <col min="5634" max="5634" width="19.7265625" style="67" customWidth="1"/>
    <col min="5635" max="5635" width="11.81640625" style="67" customWidth="1"/>
    <col min="5636" max="5637" width="13.81640625" style="67" customWidth="1"/>
    <col min="5638" max="5639" width="10.81640625" style="67" customWidth="1"/>
    <col min="5640" max="5641" width="16.453125" style="67" customWidth="1"/>
    <col min="5642" max="5642" width="19.453125" style="67" customWidth="1"/>
    <col min="5643" max="5647" width="16.453125" style="67" customWidth="1"/>
    <col min="5648" max="5650" width="10.81640625" style="67" customWidth="1"/>
    <col min="5651" max="5652" width="16.453125" style="67" customWidth="1"/>
    <col min="5653" max="5655" width="10.81640625" style="67" customWidth="1"/>
    <col min="5656" max="5658" width="16.453125" style="67" customWidth="1"/>
    <col min="5659" max="5661" width="10.81640625" style="67" customWidth="1"/>
    <col min="5662" max="5888" width="9.1796875" style="67" customWidth="1"/>
    <col min="5889" max="5889" width="8.7265625" style="67"/>
    <col min="5890" max="5890" width="19.7265625" style="67" customWidth="1"/>
    <col min="5891" max="5891" width="11.81640625" style="67" customWidth="1"/>
    <col min="5892" max="5893" width="13.81640625" style="67" customWidth="1"/>
    <col min="5894" max="5895" width="10.81640625" style="67" customWidth="1"/>
    <col min="5896" max="5897" width="16.453125" style="67" customWidth="1"/>
    <col min="5898" max="5898" width="19.453125" style="67" customWidth="1"/>
    <col min="5899" max="5903" width="16.453125" style="67" customWidth="1"/>
    <col min="5904" max="5906" width="10.81640625" style="67" customWidth="1"/>
    <col min="5907" max="5908" width="16.453125" style="67" customWidth="1"/>
    <col min="5909" max="5911" width="10.81640625" style="67" customWidth="1"/>
    <col min="5912" max="5914" width="16.453125" style="67" customWidth="1"/>
    <col min="5915" max="5917" width="10.81640625" style="67" customWidth="1"/>
    <col min="5918" max="6144" width="9.1796875" style="67" customWidth="1"/>
    <col min="6145" max="6145" width="8.7265625" style="67"/>
    <col min="6146" max="6146" width="19.7265625" style="67" customWidth="1"/>
    <col min="6147" max="6147" width="11.81640625" style="67" customWidth="1"/>
    <col min="6148" max="6149" width="13.81640625" style="67" customWidth="1"/>
    <col min="6150" max="6151" width="10.81640625" style="67" customWidth="1"/>
    <col min="6152" max="6153" width="16.453125" style="67" customWidth="1"/>
    <col min="6154" max="6154" width="19.453125" style="67" customWidth="1"/>
    <col min="6155" max="6159" width="16.453125" style="67" customWidth="1"/>
    <col min="6160" max="6162" width="10.81640625" style="67" customWidth="1"/>
    <col min="6163" max="6164" width="16.453125" style="67" customWidth="1"/>
    <col min="6165" max="6167" width="10.81640625" style="67" customWidth="1"/>
    <col min="6168" max="6170" width="16.453125" style="67" customWidth="1"/>
    <col min="6171" max="6173" width="10.81640625" style="67" customWidth="1"/>
    <col min="6174" max="6400" width="9.1796875" style="67" customWidth="1"/>
    <col min="6401" max="6401" width="8.7265625" style="67"/>
    <col min="6402" max="6402" width="19.7265625" style="67" customWidth="1"/>
    <col min="6403" max="6403" width="11.81640625" style="67" customWidth="1"/>
    <col min="6404" max="6405" width="13.81640625" style="67" customWidth="1"/>
    <col min="6406" max="6407" width="10.81640625" style="67" customWidth="1"/>
    <col min="6408" max="6409" width="16.453125" style="67" customWidth="1"/>
    <col min="6410" max="6410" width="19.453125" style="67" customWidth="1"/>
    <col min="6411" max="6415" width="16.453125" style="67" customWidth="1"/>
    <col min="6416" max="6418" width="10.81640625" style="67" customWidth="1"/>
    <col min="6419" max="6420" width="16.453125" style="67" customWidth="1"/>
    <col min="6421" max="6423" width="10.81640625" style="67" customWidth="1"/>
    <col min="6424" max="6426" width="16.453125" style="67" customWidth="1"/>
    <col min="6427" max="6429" width="10.81640625" style="67" customWidth="1"/>
    <col min="6430" max="6656" width="9.1796875" style="67" customWidth="1"/>
    <col min="6657" max="6657" width="8.7265625" style="67"/>
    <col min="6658" max="6658" width="19.7265625" style="67" customWidth="1"/>
    <col min="6659" max="6659" width="11.81640625" style="67" customWidth="1"/>
    <col min="6660" max="6661" width="13.81640625" style="67" customWidth="1"/>
    <col min="6662" max="6663" width="10.81640625" style="67" customWidth="1"/>
    <col min="6664" max="6665" width="16.453125" style="67" customWidth="1"/>
    <col min="6666" max="6666" width="19.453125" style="67" customWidth="1"/>
    <col min="6667" max="6671" width="16.453125" style="67" customWidth="1"/>
    <col min="6672" max="6674" width="10.81640625" style="67" customWidth="1"/>
    <col min="6675" max="6676" width="16.453125" style="67" customWidth="1"/>
    <col min="6677" max="6679" width="10.81640625" style="67" customWidth="1"/>
    <col min="6680" max="6682" width="16.453125" style="67" customWidth="1"/>
    <col min="6683" max="6685" width="10.81640625" style="67" customWidth="1"/>
    <col min="6686" max="6912" width="9.1796875" style="67" customWidth="1"/>
    <col min="6913" max="6913" width="8.7265625" style="67"/>
    <col min="6914" max="6914" width="19.7265625" style="67" customWidth="1"/>
    <col min="6915" max="6915" width="11.81640625" style="67" customWidth="1"/>
    <col min="6916" max="6917" width="13.81640625" style="67" customWidth="1"/>
    <col min="6918" max="6919" width="10.81640625" style="67" customWidth="1"/>
    <col min="6920" max="6921" width="16.453125" style="67" customWidth="1"/>
    <col min="6922" max="6922" width="19.453125" style="67" customWidth="1"/>
    <col min="6923" max="6927" width="16.453125" style="67" customWidth="1"/>
    <col min="6928" max="6930" width="10.81640625" style="67" customWidth="1"/>
    <col min="6931" max="6932" width="16.453125" style="67" customWidth="1"/>
    <col min="6933" max="6935" width="10.81640625" style="67" customWidth="1"/>
    <col min="6936" max="6938" width="16.453125" style="67" customWidth="1"/>
    <col min="6939" max="6941" width="10.81640625" style="67" customWidth="1"/>
    <col min="6942" max="7168" width="9.1796875" style="67" customWidth="1"/>
    <col min="7169" max="7169" width="8.7265625" style="67"/>
    <col min="7170" max="7170" width="19.7265625" style="67" customWidth="1"/>
    <col min="7171" max="7171" width="11.81640625" style="67" customWidth="1"/>
    <col min="7172" max="7173" width="13.81640625" style="67" customWidth="1"/>
    <col min="7174" max="7175" width="10.81640625" style="67" customWidth="1"/>
    <col min="7176" max="7177" width="16.453125" style="67" customWidth="1"/>
    <col min="7178" max="7178" width="19.453125" style="67" customWidth="1"/>
    <col min="7179" max="7183" width="16.453125" style="67" customWidth="1"/>
    <col min="7184" max="7186" width="10.81640625" style="67" customWidth="1"/>
    <col min="7187" max="7188" width="16.453125" style="67" customWidth="1"/>
    <col min="7189" max="7191" width="10.81640625" style="67" customWidth="1"/>
    <col min="7192" max="7194" width="16.453125" style="67" customWidth="1"/>
    <col min="7195" max="7197" width="10.81640625" style="67" customWidth="1"/>
    <col min="7198" max="7424" width="9.1796875" style="67" customWidth="1"/>
    <col min="7425" max="7425" width="8.7265625" style="67"/>
    <col min="7426" max="7426" width="19.7265625" style="67" customWidth="1"/>
    <col min="7427" max="7427" width="11.81640625" style="67" customWidth="1"/>
    <col min="7428" max="7429" width="13.81640625" style="67" customWidth="1"/>
    <col min="7430" max="7431" width="10.81640625" style="67" customWidth="1"/>
    <col min="7432" max="7433" width="16.453125" style="67" customWidth="1"/>
    <col min="7434" max="7434" width="19.453125" style="67" customWidth="1"/>
    <col min="7435" max="7439" width="16.453125" style="67" customWidth="1"/>
    <col min="7440" max="7442" width="10.81640625" style="67" customWidth="1"/>
    <col min="7443" max="7444" width="16.453125" style="67" customWidth="1"/>
    <col min="7445" max="7447" width="10.81640625" style="67" customWidth="1"/>
    <col min="7448" max="7450" width="16.453125" style="67" customWidth="1"/>
    <col min="7451" max="7453" width="10.81640625" style="67" customWidth="1"/>
    <col min="7454" max="7680" width="9.1796875" style="67" customWidth="1"/>
    <col min="7681" max="7681" width="8.7265625" style="67"/>
    <col min="7682" max="7682" width="19.7265625" style="67" customWidth="1"/>
    <col min="7683" max="7683" width="11.81640625" style="67" customWidth="1"/>
    <col min="7684" max="7685" width="13.81640625" style="67" customWidth="1"/>
    <col min="7686" max="7687" width="10.81640625" style="67" customWidth="1"/>
    <col min="7688" max="7689" width="16.453125" style="67" customWidth="1"/>
    <col min="7690" max="7690" width="19.453125" style="67" customWidth="1"/>
    <col min="7691" max="7695" width="16.453125" style="67" customWidth="1"/>
    <col min="7696" max="7698" width="10.81640625" style="67" customWidth="1"/>
    <col min="7699" max="7700" width="16.453125" style="67" customWidth="1"/>
    <col min="7701" max="7703" width="10.81640625" style="67" customWidth="1"/>
    <col min="7704" max="7706" width="16.453125" style="67" customWidth="1"/>
    <col min="7707" max="7709" width="10.81640625" style="67" customWidth="1"/>
    <col min="7710" max="7936" width="9.1796875" style="67" customWidth="1"/>
    <col min="7937" max="7937" width="8.7265625" style="67"/>
    <col min="7938" max="7938" width="19.7265625" style="67" customWidth="1"/>
    <col min="7939" max="7939" width="11.81640625" style="67" customWidth="1"/>
    <col min="7940" max="7941" width="13.81640625" style="67" customWidth="1"/>
    <col min="7942" max="7943" width="10.81640625" style="67" customWidth="1"/>
    <col min="7944" max="7945" width="16.453125" style="67" customWidth="1"/>
    <col min="7946" max="7946" width="19.453125" style="67" customWidth="1"/>
    <col min="7947" max="7951" width="16.453125" style="67" customWidth="1"/>
    <col min="7952" max="7954" width="10.81640625" style="67" customWidth="1"/>
    <col min="7955" max="7956" width="16.453125" style="67" customWidth="1"/>
    <col min="7957" max="7959" width="10.81640625" style="67" customWidth="1"/>
    <col min="7960" max="7962" width="16.453125" style="67" customWidth="1"/>
    <col min="7963" max="7965" width="10.81640625" style="67" customWidth="1"/>
    <col min="7966" max="8192" width="9.1796875" style="67" customWidth="1"/>
    <col min="8193" max="8193" width="8.7265625" style="67"/>
    <col min="8194" max="8194" width="19.7265625" style="67" customWidth="1"/>
    <col min="8195" max="8195" width="11.81640625" style="67" customWidth="1"/>
    <col min="8196" max="8197" width="13.81640625" style="67" customWidth="1"/>
    <col min="8198" max="8199" width="10.81640625" style="67" customWidth="1"/>
    <col min="8200" max="8201" width="16.453125" style="67" customWidth="1"/>
    <col min="8202" max="8202" width="19.453125" style="67" customWidth="1"/>
    <col min="8203" max="8207" width="16.453125" style="67" customWidth="1"/>
    <col min="8208" max="8210" width="10.81640625" style="67" customWidth="1"/>
    <col min="8211" max="8212" width="16.453125" style="67" customWidth="1"/>
    <col min="8213" max="8215" width="10.81640625" style="67" customWidth="1"/>
    <col min="8216" max="8218" width="16.453125" style="67" customWidth="1"/>
    <col min="8219" max="8221" width="10.81640625" style="67" customWidth="1"/>
    <col min="8222" max="8448" width="9.1796875" style="67" customWidth="1"/>
    <col min="8449" max="8449" width="8.7265625" style="67"/>
    <col min="8450" max="8450" width="19.7265625" style="67" customWidth="1"/>
    <col min="8451" max="8451" width="11.81640625" style="67" customWidth="1"/>
    <col min="8452" max="8453" width="13.81640625" style="67" customWidth="1"/>
    <col min="8454" max="8455" width="10.81640625" style="67" customWidth="1"/>
    <col min="8456" max="8457" width="16.453125" style="67" customWidth="1"/>
    <col min="8458" max="8458" width="19.453125" style="67" customWidth="1"/>
    <col min="8459" max="8463" width="16.453125" style="67" customWidth="1"/>
    <col min="8464" max="8466" width="10.81640625" style="67" customWidth="1"/>
    <col min="8467" max="8468" width="16.453125" style="67" customWidth="1"/>
    <col min="8469" max="8471" width="10.81640625" style="67" customWidth="1"/>
    <col min="8472" max="8474" width="16.453125" style="67" customWidth="1"/>
    <col min="8475" max="8477" width="10.81640625" style="67" customWidth="1"/>
    <col min="8478" max="8704" width="9.1796875" style="67" customWidth="1"/>
    <col min="8705" max="8705" width="8.7265625" style="67"/>
    <col min="8706" max="8706" width="19.7265625" style="67" customWidth="1"/>
    <col min="8707" max="8707" width="11.81640625" style="67" customWidth="1"/>
    <col min="8708" max="8709" width="13.81640625" style="67" customWidth="1"/>
    <col min="8710" max="8711" width="10.81640625" style="67" customWidth="1"/>
    <col min="8712" max="8713" width="16.453125" style="67" customWidth="1"/>
    <col min="8714" max="8714" width="19.453125" style="67" customWidth="1"/>
    <col min="8715" max="8719" width="16.453125" style="67" customWidth="1"/>
    <col min="8720" max="8722" width="10.81640625" style="67" customWidth="1"/>
    <col min="8723" max="8724" width="16.453125" style="67" customWidth="1"/>
    <col min="8725" max="8727" width="10.81640625" style="67" customWidth="1"/>
    <col min="8728" max="8730" width="16.453125" style="67" customWidth="1"/>
    <col min="8731" max="8733" width="10.81640625" style="67" customWidth="1"/>
    <col min="8734" max="8960" width="9.1796875" style="67" customWidth="1"/>
    <col min="8961" max="8961" width="8.7265625" style="67"/>
    <col min="8962" max="8962" width="19.7265625" style="67" customWidth="1"/>
    <col min="8963" max="8963" width="11.81640625" style="67" customWidth="1"/>
    <col min="8964" max="8965" width="13.81640625" style="67" customWidth="1"/>
    <col min="8966" max="8967" width="10.81640625" style="67" customWidth="1"/>
    <col min="8968" max="8969" width="16.453125" style="67" customWidth="1"/>
    <col min="8970" max="8970" width="19.453125" style="67" customWidth="1"/>
    <col min="8971" max="8975" width="16.453125" style="67" customWidth="1"/>
    <col min="8976" max="8978" width="10.81640625" style="67" customWidth="1"/>
    <col min="8979" max="8980" width="16.453125" style="67" customWidth="1"/>
    <col min="8981" max="8983" width="10.81640625" style="67" customWidth="1"/>
    <col min="8984" max="8986" width="16.453125" style="67" customWidth="1"/>
    <col min="8987" max="8989" width="10.81640625" style="67" customWidth="1"/>
    <col min="8990" max="9216" width="9.1796875" style="67" customWidth="1"/>
    <col min="9217" max="9217" width="8.7265625" style="67"/>
    <col min="9218" max="9218" width="19.7265625" style="67" customWidth="1"/>
    <col min="9219" max="9219" width="11.81640625" style="67" customWidth="1"/>
    <col min="9220" max="9221" width="13.81640625" style="67" customWidth="1"/>
    <col min="9222" max="9223" width="10.81640625" style="67" customWidth="1"/>
    <col min="9224" max="9225" width="16.453125" style="67" customWidth="1"/>
    <col min="9226" max="9226" width="19.453125" style="67" customWidth="1"/>
    <col min="9227" max="9231" width="16.453125" style="67" customWidth="1"/>
    <col min="9232" max="9234" width="10.81640625" style="67" customWidth="1"/>
    <col min="9235" max="9236" width="16.453125" style="67" customWidth="1"/>
    <col min="9237" max="9239" width="10.81640625" style="67" customWidth="1"/>
    <col min="9240" max="9242" width="16.453125" style="67" customWidth="1"/>
    <col min="9243" max="9245" width="10.81640625" style="67" customWidth="1"/>
    <col min="9246" max="9472" width="9.1796875" style="67" customWidth="1"/>
    <col min="9473" max="9473" width="8.7265625" style="67"/>
    <col min="9474" max="9474" width="19.7265625" style="67" customWidth="1"/>
    <col min="9475" max="9475" width="11.81640625" style="67" customWidth="1"/>
    <col min="9476" max="9477" width="13.81640625" style="67" customWidth="1"/>
    <col min="9478" max="9479" width="10.81640625" style="67" customWidth="1"/>
    <col min="9480" max="9481" width="16.453125" style="67" customWidth="1"/>
    <col min="9482" max="9482" width="19.453125" style="67" customWidth="1"/>
    <col min="9483" max="9487" width="16.453125" style="67" customWidth="1"/>
    <col min="9488" max="9490" width="10.81640625" style="67" customWidth="1"/>
    <col min="9491" max="9492" width="16.453125" style="67" customWidth="1"/>
    <col min="9493" max="9495" width="10.81640625" style="67" customWidth="1"/>
    <col min="9496" max="9498" width="16.453125" style="67" customWidth="1"/>
    <col min="9499" max="9501" width="10.81640625" style="67" customWidth="1"/>
    <col min="9502" max="9728" width="9.1796875" style="67" customWidth="1"/>
    <col min="9729" max="9729" width="8.7265625" style="67"/>
    <col min="9730" max="9730" width="19.7265625" style="67" customWidth="1"/>
    <col min="9731" max="9731" width="11.81640625" style="67" customWidth="1"/>
    <col min="9732" max="9733" width="13.81640625" style="67" customWidth="1"/>
    <col min="9734" max="9735" width="10.81640625" style="67" customWidth="1"/>
    <col min="9736" max="9737" width="16.453125" style="67" customWidth="1"/>
    <col min="9738" max="9738" width="19.453125" style="67" customWidth="1"/>
    <col min="9739" max="9743" width="16.453125" style="67" customWidth="1"/>
    <col min="9744" max="9746" width="10.81640625" style="67" customWidth="1"/>
    <col min="9747" max="9748" width="16.453125" style="67" customWidth="1"/>
    <col min="9749" max="9751" width="10.81640625" style="67" customWidth="1"/>
    <col min="9752" max="9754" width="16.453125" style="67" customWidth="1"/>
    <col min="9755" max="9757" width="10.81640625" style="67" customWidth="1"/>
    <col min="9758" max="9984" width="9.1796875" style="67" customWidth="1"/>
    <col min="9985" max="9985" width="8.7265625" style="67"/>
    <col min="9986" max="9986" width="19.7265625" style="67" customWidth="1"/>
    <col min="9987" max="9987" width="11.81640625" style="67" customWidth="1"/>
    <col min="9988" max="9989" width="13.81640625" style="67" customWidth="1"/>
    <col min="9990" max="9991" width="10.81640625" style="67" customWidth="1"/>
    <col min="9992" max="9993" width="16.453125" style="67" customWidth="1"/>
    <col min="9994" max="9994" width="19.453125" style="67" customWidth="1"/>
    <col min="9995" max="9999" width="16.453125" style="67" customWidth="1"/>
    <col min="10000" max="10002" width="10.81640625" style="67" customWidth="1"/>
    <col min="10003" max="10004" width="16.453125" style="67" customWidth="1"/>
    <col min="10005" max="10007" width="10.81640625" style="67" customWidth="1"/>
    <col min="10008" max="10010" width="16.453125" style="67" customWidth="1"/>
    <col min="10011" max="10013" width="10.81640625" style="67" customWidth="1"/>
    <col min="10014" max="10240" width="9.1796875" style="67" customWidth="1"/>
    <col min="10241" max="10241" width="8.7265625" style="67"/>
    <col min="10242" max="10242" width="19.7265625" style="67" customWidth="1"/>
    <col min="10243" max="10243" width="11.81640625" style="67" customWidth="1"/>
    <col min="10244" max="10245" width="13.81640625" style="67" customWidth="1"/>
    <col min="10246" max="10247" width="10.81640625" style="67" customWidth="1"/>
    <col min="10248" max="10249" width="16.453125" style="67" customWidth="1"/>
    <col min="10250" max="10250" width="19.453125" style="67" customWidth="1"/>
    <col min="10251" max="10255" width="16.453125" style="67" customWidth="1"/>
    <col min="10256" max="10258" width="10.81640625" style="67" customWidth="1"/>
    <col min="10259" max="10260" width="16.453125" style="67" customWidth="1"/>
    <col min="10261" max="10263" width="10.81640625" style="67" customWidth="1"/>
    <col min="10264" max="10266" width="16.453125" style="67" customWidth="1"/>
    <col min="10267" max="10269" width="10.81640625" style="67" customWidth="1"/>
    <col min="10270" max="10496" width="9.1796875" style="67" customWidth="1"/>
    <col min="10497" max="10497" width="8.7265625" style="67"/>
    <col min="10498" max="10498" width="19.7265625" style="67" customWidth="1"/>
    <col min="10499" max="10499" width="11.81640625" style="67" customWidth="1"/>
    <col min="10500" max="10501" width="13.81640625" style="67" customWidth="1"/>
    <col min="10502" max="10503" width="10.81640625" style="67" customWidth="1"/>
    <col min="10504" max="10505" width="16.453125" style="67" customWidth="1"/>
    <col min="10506" max="10506" width="19.453125" style="67" customWidth="1"/>
    <col min="10507" max="10511" width="16.453125" style="67" customWidth="1"/>
    <col min="10512" max="10514" width="10.81640625" style="67" customWidth="1"/>
    <col min="10515" max="10516" width="16.453125" style="67" customWidth="1"/>
    <col min="10517" max="10519" width="10.81640625" style="67" customWidth="1"/>
    <col min="10520" max="10522" width="16.453125" style="67" customWidth="1"/>
    <col min="10523" max="10525" width="10.81640625" style="67" customWidth="1"/>
    <col min="10526" max="10752" width="9.1796875" style="67" customWidth="1"/>
    <col min="10753" max="10753" width="8.7265625" style="67"/>
    <col min="10754" max="10754" width="19.7265625" style="67" customWidth="1"/>
    <col min="10755" max="10755" width="11.81640625" style="67" customWidth="1"/>
    <col min="10756" max="10757" width="13.81640625" style="67" customWidth="1"/>
    <col min="10758" max="10759" width="10.81640625" style="67" customWidth="1"/>
    <col min="10760" max="10761" width="16.453125" style="67" customWidth="1"/>
    <col min="10762" max="10762" width="19.453125" style="67" customWidth="1"/>
    <col min="10763" max="10767" width="16.453125" style="67" customWidth="1"/>
    <col min="10768" max="10770" width="10.81640625" style="67" customWidth="1"/>
    <col min="10771" max="10772" width="16.453125" style="67" customWidth="1"/>
    <col min="10773" max="10775" width="10.81640625" style="67" customWidth="1"/>
    <col min="10776" max="10778" width="16.453125" style="67" customWidth="1"/>
    <col min="10779" max="10781" width="10.81640625" style="67" customWidth="1"/>
    <col min="10782" max="11008" width="9.1796875" style="67" customWidth="1"/>
    <col min="11009" max="11009" width="8.7265625" style="67"/>
    <col min="11010" max="11010" width="19.7265625" style="67" customWidth="1"/>
    <col min="11011" max="11011" width="11.81640625" style="67" customWidth="1"/>
    <col min="11012" max="11013" width="13.81640625" style="67" customWidth="1"/>
    <col min="11014" max="11015" width="10.81640625" style="67" customWidth="1"/>
    <col min="11016" max="11017" width="16.453125" style="67" customWidth="1"/>
    <col min="11018" max="11018" width="19.453125" style="67" customWidth="1"/>
    <col min="11019" max="11023" width="16.453125" style="67" customWidth="1"/>
    <col min="11024" max="11026" width="10.81640625" style="67" customWidth="1"/>
    <col min="11027" max="11028" width="16.453125" style="67" customWidth="1"/>
    <col min="11029" max="11031" width="10.81640625" style="67" customWidth="1"/>
    <col min="11032" max="11034" width="16.453125" style="67" customWidth="1"/>
    <col min="11035" max="11037" width="10.81640625" style="67" customWidth="1"/>
    <col min="11038" max="11264" width="9.1796875" style="67" customWidth="1"/>
    <col min="11265" max="11265" width="8.7265625" style="67"/>
    <col min="11266" max="11266" width="19.7265625" style="67" customWidth="1"/>
    <col min="11267" max="11267" width="11.81640625" style="67" customWidth="1"/>
    <col min="11268" max="11269" width="13.81640625" style="67" customWidth="1"/>
    <col min="11270" max="11271" width="10.81640625" style="67" customWidth="1"/>
    <col min="11272" max="11273" width="16.453125" style="67" customWidth="1"/>
    <col min="11274" max="11274" width="19.453125" style="67" customWidth="1"/>
    <col min="11275" max="11279" width="16.453125" style="67" customWidth="1"/>
    <col min="11280" max="11282" width="10.81640625" style="67" customWidth="1"/>
    <col min="11283" max="11284" width="16.453125" style="67" customWidth="1"/>
    <col min="11285" max="11287" width="10.81640625" style="67" customWidth="1"/>
    <col min="11288" max="11290" width="16.453125" style="67" customWidth="1"/>
    <col min="11291" max="11293" width="10.81640625" style="67" customWidth="1"/>
    <col min="11294" max="11520" width="9.1796875" style="67" customWidth="1"/>
    <col min="11521" max="11521" width="8.7265625" style="67"/>
    <col min="11522" max="11522" width="19.7265625" style="67" customWidth="1"/>
    <col min="11523" max="11523" width="11.81640625" style="67" customWidth="1"/>
    <col min="11524" max="11525" width="13.81640625" style="67" customWidth="1"/>
    <col min="11526" max="11527" width="10.81640625" style="67" customWidth="1"/>
    <col min="11528" max="11529" width="16.453125" style="67" customWidth="1"/>
    <col min="11530" max="11530" width="19.453125" style="67" customWidth="1"/>
    <col min="11531" max="11535" width="16.453125" style="67" customWidth="1"/>
    <col min="11536" max="11538" width="10.81640625" style="67" customWidth="1"/>
    <col min="11539" max="11540" width="16.453125" style="67" customWidth="1"/>
    <col min="11541" max="11543" width="10.81640625" style="67" customWidth="1"/>
    <col min="11544" max="11546" width="16.453125" style="67" customWidth="1"/>
    <col min="11547" max="11549" width="10.81640625" style="67" customWidth="1"/>
    <col min="11550" max="11776" width="9.1796875" style="67" customWidth="1"/>
    <col min="11777" max="11777" width="8.7265625" style="67"/>
    <col min="11778" max="11778" width="19.7265625" style="67" customWidth="1"/>
    <col min="11779" max="11779" width="11.81640625" style="67" customWidth="1"/>
    <col min="11780" max="11781" width="13.81640625" style="67" customWidth="1"/>
    <col min="11782" max="11783" width="10.81640625" style="67" customWidth="1"/>
    <col min="11784" max="11785" width="16.453125" style="67" customWidth="1"/>
    <col min="11786" max="11786" width="19.453125" style="67" customWidth="1"/>
    <col min="11787" max="11791" width="16.453125" style="67" customWidth="1"/>
    <col min="11792" max="11794" width="10.81640625" style="67" customWidth="1"/>
    <col min="11795" max="11796" width="16.453125" style="67" customWidth="1"/>
    <col min="11797" max="11799" width="10.81640625" style="67" customWidth="1"/>
    <col min="11800" max="11802" width="16.453125" style="67" customWidth="1"/>
    <col min="11803" max="11805" width="10.81640625" style="67" customWidth="1"/>
    <col min="11806" max="12032" width="9.1796875" style="67" customWidth="1"/>
    <col min="12033" max="12033" width="8.7265625" style="67"/>
    <col min="12034" max="12034" width="19.7265625" style="67" customWidth="1"/>
    <col min="12035" max="12035" width="11.81640625" style="67" customWidth="1"/>
    <col min="12036" max="12037" width="13.81640625" style="67" customWidth="1"/>
    <col min="12038" max="12039" width="10.81640625" style="67" customWidth="1"/>
    <col min="12040" max="12041" width="16.453125" style="67" customWidth="1"/>
    <col min="12042" max="12042" width="19.453125" style="67" customWidth="1"/>
    <col min="12043" max="12047" width="16.453125" style="67" customWidth="1"/>
    <col min="12048" max="12050" width="10.81640625" style="67" customWidth="1"/>
    <col min="12051" max="12052" width="16.453125" style="67" customWidth="1"/>
    <col min="12053" max="12055" width="10.81640625" style="67" customWidth="1"/>
    <col min="12056" max="12058" width="16.453125" style="67" customWidth="1"/>
    <col min="12059" max="12061" width="10.81640625" style="67" customWidth="1"/>
    <col min="12062" max="12288" width="9.1796875" style="67" customWidth="1"/>
    <col min="12289" max="12289" width="8.7265625" style="67"/>
    <col min="12290" max="12290" width="19.7265625" style="67" customWidth="1"/>
    <col min="12291" max="12291" width="11.81640625" style="67" customWidth="1"/>
    <col min="12292" max="12293" width="13.81640625" style="67" customWidth="1"/>
    <col min="12294" max="12295" width="10.81640625" style="67" customWidth="1"/>
    <col min="12296" max="12297" width="16.453125" style="67" customWidth="1"/>
    <col min="12298" max="12298" width="19.453125" style="67" customWidth="1"/>
    <col min="12299" max="12303" width="16.453125" style="67" customWidth="1"/>
    <col min="12304" max="12306" width="10.81640625" style="67" customWidth="1"/>
    <col min="12307" max="12308" width="16.453125" style="67" customWidth="1"/>
    <col min="12309" max="12311" width="10.81640625" style="67" customWidth="1"/>
    <col min="12312" max="12314" width="16.453125" style="67" customWidth="1"/>
    <col min="12315" max="12317" width="10.81640625" style="67" customWidth="1"/>
    <col min="12318" max="12544" width="9.1796875" style="67" customWidth="1"/>
    <col min="12545" max="12545" width="8.7265625" style="67"/>
    <col min="12546" max="12546" width="19.7265625" style="67" customWidth="1"/>
    <col min="12547" max="12547" width="11.81640625" style="67" customWidth="1"/>
    <col min="12548" max="12549" width="13.81640625" style="67" customWidth="1"/>
    <col min="12550" max="12551" width="10.81640625" style="67" customWidth="1"/>
    <col min="12552" max="12553" width="16.453125" style="67" customWidth="1"/>
    <col min="12554" max="12554" width="19.453125" style="67" customWidth="1"/>
    <col min="12555" max="12559" width="16.453125" style="67" customWidth="1"/>
    <col min="12560" max="12562" width="10.81640625" style="67" customWidth="1"/>
    <col min="12563" max="12564" width="16.453125" style="67" customWidth="1"/>
    <col min="12565" max="12567" width="10.81640625" style="67" customWidth="1"/>
    <col min="12568" max="12570" width="16.453125" style="67" customWidth="1"/>
    <col min="12571" max="12573" width="10.81640625" style="67" customWidth="1"/>
    <col min="12574" max="12800" width="9.1796875" style="67" customWidth="1"/>
    <col min="12801" max="12801" width="8.7265625" style="67"/>
    <col min="12802" max="12802" width="19.7265625" style="67" customWidth="1"/>
    <col min="12803" max="12803" width="11.81640625" style="67" customWidth="1"/>
    <col min="12804" max="12805" width="13.81640625" style="67" customWidth="1"/>
    <col min="12806" max="12807" width="10.81640625" style="67" customWidth="1"/>
    <col min="12808" max="12809" width="16.453125" style="67" customWidth="1"/>
    <col min="12810" max="12810" width="19.453125" style="67" customWidth="1"/>
    <col min="12811" max="12815" width="16.453125" style="67" customWidth="1"/>
    <col min="12816" max="12818" width="10.81640625" style="67" customWidth="1"/>
    <col min="12819" max="12820" width="16.453125" style="67" customWidth="1"/>
    <col min="12821" max="12823" width="10.81640625" style="67" customWidth="1"/>
    <col min="12824" max="12826" width="16.453125" style="67" customWidth="1"/>
    <col min="12827" max="12829" width="10.81640625" style="67" customWidth="1"/>
    <col min="12830" max="13056" width="9.1796875" style="67" customWidth="1"/>
    <col min="13057" max="13057" width="8.7265625" style="67"/>
    <col min="13058" max="13058" width="19.7265625" style="67" customWidth="1"/>
    <col min="13059" max="13059" width="11.81640625" style="67" customWidth="1"/>
    <col min="13060" max="13061" width="13.81640625" style="67" customWidth="1"/>
    <col min="13062" max="13063" width="10.81640625" style="67" customWidth="1"/>
    <col min="13064" max="13065" width="16.453125" style="67" customWidth="1"/>
    <col min="13066" max="13066" width="19.453125" style="67" customWidth="1"/>
    <col min="13067" max="13071" width="16.453125" style="67" customWidth="1"/>
    <col min="13072" max="13074" width="10.81640625" style="67" customWidth="1"/>
    <col min="13075" max="13076" width="16.453125" style="67" customWidth="1"/>
    <col min="13077" max="13079" width="10.81640625" style="67" customWidth="1"/>
    <col min="13080" max="13082" width="16.453125" style="67" customWidth="1"/>
    <col min="13083" max="13085" width="10.81640625" style="67" customWidth="1"/>
    <col min="13086" max="13312" width="9.1796875" style="67" customWidth="1"/>
    <col min="13313" max="13313" width="8.7265625" style="67"/>
    <col min="13314" max="13314" width="19.7265625" style="67" customWidth="1"/>
    <col min="13315" max="13315" width="11.81640625" style="67" customWidth="1"/>
    <col min="13316" max="13317" width="13.81640625" style="67" customWidth="1"/>
    <col min="13318" max="13319" width="10.81640625" style="67" customWidth="1"/>
    <col min="13320" max="13321" width="16.453125" style="67" customWidth="1"/>
    <col min="13322" max="13322" width="19.453125" style="67" customWidth="1"/>
    <col min="13323" max="13327" width="16.453125" style="67" customWidth="1"/>
    <col min="13328" max="13330" width="10.81640625" style="67" customWidth="1"/>
    <col min="13331" max="13332" width="16.453125" style="67" customWidth="1"/>
    <col min="13333" max="13335" width="10.81640625" style="67" customWidth="1"/>
    <col min="13336" max="13338" width="16.453125" style="67" customWidth="1"/>
    <col min="13339" max="13341" width="10.81640625" style="67" customWidth="1"/>
    <col min="13342" max="13568" width="9.1796875" style="67" customWidth="1"/>
    <col min="13569" max="13569" width="8.7265625" style="67"/>
    <col min="13570" max="13570" width="19.7265625" style="67" customWidth="1"/>
    <col min="13571" max="13571" width="11.81640625" style="67" customWidth="1"/>
    <col min="13572" max="13573" width="13.81640625" style="67" customWidth="1"/>
    <col min="13574" max="13575" width="10.81640625" style="67" customWidth="1"/>
    <col min="13576" max="13577" width="16.453125" style="67" customWidth="1"/>
    <col min="13578" max="13578" width="19.453125" style="67" customWidth="1"/>
    <col min="13579" max="13583" width="16.453125" style="67" customWidth="1"/>
    <col min="13584" max="13586" width="10.81640625" style="67" customWidth="1"/>
    <col min="13587" max="13588" width="16.453125" style="67" customWidth="1"/>
    <col min="13589" max="13591" width="10.81640625" style="67" customWidth="1"/>
    <col min="13592" max="13594" width="16.453125" style="67" customWidth="1"/>
    <col min="13595" max="13597" width="10.81640625" style="67" customWidth="1"/>
    <col min="13598" max="13824" width="9.1796875" style="67" customWidth="1"/>
    <col min="13825" max="13825" width="8.7265625" style="67"/>
    <col min="13826" max="13826" width="19.7265625" style="67" customWidth="1"/>
    <col min="13827" max="13827" width="11.81640625" style="67" customWidth="1"/>
    <col min="13828" max="13829" width="13.81640625" style="67" customWidth="1"/>
    <col min="13830" max="13831" width="10.81640625" style="67" customWidth="1"/>
    <col min="13832" max="13833" width="16.453125" style="67" customWidth="1"/>
    <col min="13834" max="13834" width="19.453125" style="67" customWidth="1"/>
    <col min="13835" max="13839" width="16.453125" style="67" customWidth="1"/>
    <col min="13840" max="13842" width="10.81640625" style="67" customWidth="1"/>
    <col min="13843" max="13844" width="16.453125" style="67" customWidth="1"/>
    <col min="13845" max="13847" width="10.81640625" style="67" customWidth="1"/>
    <col min="13848" max="13850" width="16.453125" style="67" customWidth="1"/>
    <col min="13851" max="13853" width="10.81640625" style="67" customWidth="1"/>
    <col min="13854" max="14080" width="9.1796875" style="67" customWidth="1"/>
    <col min="14081" max="14081" width="8.7265625" style="67"/>
    <col min="14082" max="14082" width="19.7265625" style="67" customWidth="1"/>
    <col min="14083" max="14083" width="11.81640625" style="67" customWidth="1"/>
    <col min="14084" max="14085" width="13.81640625" style="67" customWidth="1"/>
    <col min="14086" max="14087" width="10.81640625" style="67" customWidth="1"/>
    <col min="14088" max="14089" width="16.453125" style="67" customWidth="1"/>
    <col min="14090" max="14090" width="19.453125" style="67" customWidth="1"/>
    <col min="14091" max="14095" width="16.453125" style="67" customWidth="1"/>
    <col min="14096" max="14098" width="10.81640625" style="67" customWidth="1"/>
    <col min="14099" max="14100" width="16.453125" style="67" customWidth="1"/>
    <col min="14101" max="14103" width="10.81640625" style="67" customWidth="1"/>
    <col min="14104" max="14106" width="16.453125" style="67" customWidth="1"/>
    <col min="14107" max="14109" width="10.81640625" style="67" customWidth="1"/>
    <col min="14110" max="14336" width="9.1796875" style="67" customWidth="1"/>
    <col min="14337" max="14337" width="8.7265625" style="67"/>
    <col min="14338" max="14338" width="19.7265625" style="67" customWidth="1"/>
    <col min="14339" max="14339" width="11.81640625" style="67" customWidth="1"/>
    <col min="14340" max="14341" width="13.81640625" style="67" customWidth="1"/>
    <col min="14342" max="14343" width="10.81640625" style="67" customWidth="1"/>
    <col min="14344" max="14345" width="16.453125" style="67" customWidth="1"/>
    <col min="14346" max="14346" width="19.453125" style="67" customWidth="1"/>
    <col min="14347" max="14351" width="16.453125" style="67" customWidth="1"/>
    <col min="14352" max="14354" width="10.81640625" style="67" customWidth="1"/>
    <col min="14355" max="14356" width="16.453125" style="67" customWidth="1"/>
    <col min="14357" max="14359" width="10.81640625" style="67" customWidth="1"/>
    <col min="14360" max="14362" width="16.453125" style="67" customWidth="1"/>
    <col min="14363" max="14365" width="10.81640625" style="67" customWidth="1"/>
    <col min="14366" max="14592" width="9.1796875" style="67" customWidth="1"/>
    <col min="14593" max="14593" width="8.7265625" style="67"/>
    <col min="14594" max="14594" width="19.7265625" style="67" customWidth="1"/>
    <col min="14595" max="14595" width="11.81640625" style="67" customWidth="1"/>
    <col min="14596" max="14597" width="13.81640625" style="67" customWidth="1"/>
    <col min="14598" max="14599" width="10.81640625" style="67" customWidth="1"/>
    <col min="14600" max="14601" width="16.453125" style="67" customWidth="1"/>
    <col min="14602" max="14602" width="19.453125" style="67" customWidth="1"/>
    <col min="14603" max="14607" width="16.453125" style="67" customWidth="1"/>
    <col min="14608" max="14610" width="10.81640625" style="67" customWidth="1"/>
    <col min="14611" max="14612" width="16.453125" style="67" customWidth="1"/>
    <col min="14613" max="14615" width="10.81640625" style="67" customWidth="1"/>
    <col min="14616" max="14618" width="16.453125" style="67" customWidth="1"/>
    <col min="14619" max="14621" width="10.81640625" style="67" customWidth="1"/>
    <col min="14622" max="14848" width="9.1796875" style="67" customWidth="1"/>
    <col min="14849" max="14849" width="8.7265625" style="67"/>
    <col min="14850" max="14850" width="19.7265625" style="67" customWidth="1"/>
    <col min="14851" max="14851" width="11.81640625" style="67" customWidth="1"/>
    <col min="14852" max="14853" width="13.81640625" style="67" customWidth="1"/>
    <col min="14854" max="14855" width="10.81640625" style="67" customWidth="1"/>
    <col min="14856" max="14857" width="16.453125" style="67" customWidth="1"/>
    <col min="14858" max="14858" width="19.453125" style="67" customWidth="1"/>
    <col min="14859" max="14863" width="16.453125" style="67" customWidth="1"/>
    <col min="14864" max="14866" width="10.81640625" style="67" customWidth="1"/>
    <col min="14867" max="14868" width="16.453125" style="67" customWidth="1"/>
    <col min="14869" max="14871" width="10.81640625" style="67" customWidth="1"/>
    <col min="14872" max="14874" width="16.453125" style="67" customWidth="1"/>
    <col min="14875" max="14877" width="10.81640625" style="67" customWidth="1"/>
    <col min="14878" max="15104" width="9.1796875" style="67" customWidth="1"/>
    <col min="15105" max="15105" width="8.7265625" style="67"/>
    <col min="15106" max="15106" width="19.7265625" style="67" customWidth="1"/>
    <col min="15107" max="15107" width="11.81640625" style="67" customWidth="1"/>
    <col min="15108" max="15109" width="13.81640625" style="67" customWidth="1"/>
    <col min="15110" max="15111" width="10.81640625" style="67" customWidth="1"/>
    <col min="15112" max="15113" width="16.453125" style="67" customWidth="1"/>
    <col min="15114" max="15114" width="19.453125" style="67" customWidth="1"/>
    <col min="15115" max="15119" width="16.453125" style="67" customWidth="1"/>
    <col min="15120" max="15122" width="10.81640625" style="67" customWidth="1"/>
    <col min="15123" max="15124" width="16.453125" style="67" customWidth="1"/>
    <col min="15125" max="15127" width="10.81640625" style="67" customWidth="1"/>
    <col min="15128" max="15130" width="16.453125" style="67" customWidth="1"/>
    <col min="15131" max="15133" width="10.81640625" style="67" customWidth="1"/>
    <col min="15134" max="15360" width="9.1796875" style="67" customWidth="1"/>
    <col min="15361" max="15361" width="8.7265625" style="67"/>
    <col min="15362" max="15362" width="19.7265625" style="67" customWidth="1"/>
    <col min="15363" max="15363" width="11.81640625" style="67" customWidth="1"/>
    <col min="15364" max="15365" width="13.81640625" style="67" customWidth="1"/>
    <col min="15366" max="15367" width="10.81640625" style="67" customWidth="1"/>
    <col min="15368" max="15369" width="16.453125" style="67" customWidth="1"/>
    <col min="15370" max="15370" width="19.453125" style="67" customWidth="1"/>
    <col min="15371" max="15375" width="16.453125" style="67" customWidth="1"/>
    <col min="15376" max="15378" width="10.81640625" style="67" customWidth="1"/>
    <col min="15379" max="15380" width="16.453125" style="67" customWidth="1"/>
    <col min="15381" max="15383" width="10.81640625" style="67" customWidth="1"/>
    <col min="15384" max="15386" width="16.453125" style="67" customWidth="1"/>
    <col min="15387" max="15389" width="10.81640625" style="67" customWidth="1"/>
    <col min="15390" max="15616" width="9.1796875" style="67" customWidth="1"/>
    <col min="15617" max="15617" width="8.7265625" style="67"/>
    <col min="15618" max="15618" width="19.7265625" style="67" customWidth="1"/>
    <col min="15619" max="15619" width="11.81640625" style="67" customWidth="1"/>
    <col min="15620" max="15621" width="13.81640625" style="67" customWidth="1"/>
    <col min="15622" max="15623" width="10.81640625" style="67" customWidth="1"/>
    <col min="15624" max="15625" width="16.453125" style="67" customWidth="1"/>
    <col min="15626" max="15626" width="19.453125" style="67" customWidth="1"/>
    <col min="15627" max="15631" width="16.453125" style="67" customWidth="1"/>
    <col min="15632" max="15634" width="10.81640625" style="67" customWidth="1"/>
    <col min="15635" max="15636" width="16.453125" style="67" customWidth="1"/>
    <col min="15637" max="15639" width="10.81640625" style="67" customWidth="1"/>
    <col min="15640" max="15642" width="16.453125" style="67" customWidth="1"/>
    <col min="15643" max="15645" width="10.81640625" style="67" customWidth="1"/>
    <col min="15646" max="15872" width="9.1796875" style="67" customWidth="1"/>
    <col min="15873" max="15873" width="8.7265625" style="67"/>
    <col min="15874" max="15874" width="19.7265625" style="67" customWidth="1"/>
    <col min="15875" max="15875" width="11.81640625" style="67" customWidth="1"/>
    <col min="15876" max="15877" width="13.81640625" style="67" customWidth="1"/>
    <col min="15878" max="15879" width="10.81640625" style="67" customWidth="1"/>
    <col min="15880" max="15881" width="16.453125" style="67" customWidth="1"/>
    <col min="15882" max="15882" width="19.453125" style="67" customWidth="1"/>
    <col min="15883" max="15887" width="16.453125" style="67" customWidth="1"/>
    <col min="15888" max="15890" width="10.81640625" style="67" customWidth="1"/>
    <col min="15891" max="15892" width="16.453125" style="67" customWidth="1"/>
    <col min="15893" max="15895" width="10.81640625" style="67" customWidth="1"/>
    <col min="15896" max="15898" width="16.453125" style="67" customWidth="1"/>
    <col min="15899" max="15901" width="10.81640625" style="67" customWidth="1"/>
    <col min="15902" max="16128" width="9.1796875" style="67" customWidth="1"/>
    <col min="16129" max="16129" width="8.7265625" style="67"/>
    <col min="16130" max="16130" width="19.7265625" style="67" customWidth="1"/>
    <col min="16131" max="16131" width="11.81640625" style="67" customWidth="1"/>
    <col min="16132" max="16133" width="13.81640625" style="67" customWidth="1"/>
    <col min="16134" max="16135" width="10.81640625" style="67" customWidth="1"/>
    <col min="16136" max="16137" width="16.453125" style="67" customWidth="1"/>
    <col min="16138" max="16138" width="19.453125" style="67" customWidth="1"/>
    <col min="16139" max="16143" width="16.453125" style="67" customWidth="1"/>
    <col min="16144" max="16146" width="10.81640625" style="67" customWidth="1"/>
    <col min="16147" max="16148" width="16.453125" style="67" customWidth="1"/>
    <col min="16149" max="16151" width="10.81640625" style="67" customWidth="1"/>
    <col min="16152" max="16154" width="16.453125" style="67" customWidth="1"/>
    <col min="16155" max="16157" width="10.81640625" style="67" customWidth="1"/>
    <col min="16158" max="16384" width="9.1796875" style="67" customWidth="1"/>
  </cols>
  <sheetData>
    <row r="1" spans="1:29" ht="30" x14ac:dyDescent="0.25">
      <c r="A1" s="66" t="s">
        <v>927</v>
      </c>
      <c r="B1" s="66" t="s">
        <v>928</v>
      </c>
      <c r="C1" s="66" t="s">
        <v>929</v>
      </c>
      <c r="D1" s="66" t="s">
        <v>930</v>
      </c>
      <c r="E1" s="66" t="s">
        <v>931</v>
      </c>
      <c r="F1" s="66" t="s">
        <v>932</v>
      </c>
      <c r="G1" s="66" t="s">
        <v>933</v>
      </c>
      <c r="H1" s="66" t="s">
        <v>934</v>
      </c>
      <c r="I1" s="66" t="s">
        <v>935</v>
      </c>
      <c r="J1" s="66" t="s">
        <v>936</v>
      </c>
      <c r="K1" s="66" t="s">
        <v>937</v>
      </c>
      <c r="L1" s="66" t="s">
        <v>938</v>
      </c>
      <c r="M1" s="66" t="s">
        <v>939</v>
      </c>
      <c r="N1" s="66" t="s">
        <v>940</v>
      </c>
      <c r="O1" s="66" t="s">
        <v>941</v>
      </c>
      <c r="P1" s="66" t="s">
        <v>942</v>
      </c>
      <c r="Q1" s="66" t="s">
        <v>943</v>
      </c>
      <c r="R1" s="66" t="s">
        <v>944</v>
      </c>
      <c r="S1" s="66" t="s">
        <v>945</v>
      </c>
      <c r="T1" s="66" t="s">
        <v>946</v>
      </c>
      <c r="U1" s="66" t="s">
        <v>947</v>
      </c>
      <c r="V1" s="66" t="s">
        <v>948</v>
      </c>
      <c r="W1" s="66" t="s">
        <v>949</v>
      </c>
      <c r="X1" s="66" t="s">
        <v>950</v>
      </c>
      <c r="Y1" s="66" t="s">
        <v>951</v>
      </c>
      <c r="Z1" s="66" t="s">
        <v>952</v>
      </c>
      <c r="AA1" s="66" t="s">
        <v>953</v>
      </c>
      <c r="AB1" s="66" t="s">
        <v>954</v>
      </c>
      <c r="AC1" s="66" t="s">
        <v>955</v>
      </c>
    </row>
    <row r="2" spans="1:29" ht="30" x14ac:dyDescent="0.25">
      <c r="A2" s="68" t="s">
        <v>31408</v>
      </c>
      <c r="B2" s="69" t="s">
        <v>30460</v>
      </c>
      <c r="C2" s="69" t="s">
        <v>31410</v>
      </c>
      <c r="D2" s="69" t="s">
        <v>31409</v>
      </c>
      <c r="E2" s="69"/>
      <c r="F2" s="69" t="s">
        <v>6483</v>
      </c>
      <c r="G2" s="69" t="s">
        <v>31411</v>
      </c>
      <c r="H2" s="69" t="s">
        <v>962</v>
      </c>
      <c r="I2" s="70">
        <v>20856</v>
      </c>
      <c r="J2" s="69" t="s">
        <v>977</v>
      </c>
      <c r="K2" s="69" t="s">
        <v>31412</v>
      </c>
      <c r="L2" s="70">
        <v>20856</v>
      </c>
      <c r="M2" s="69"/>
      <c r="N2" s="69" t="s">
        <v>31413</v>
      </c>
      <c r="O2" s="69"/>
      <c r="P2" s="69" t="s">
        <v>31414</v>
      </c>
      <c r="Q2" s="69" t="s">
        <v>2574</v>
      </c>
      <c r="R2" s="69"/>
      <c r="S2" s="70">
        <v>20856</v>
      </c>
      <c r="T2" s="70"/>
      <c r="U2" s="69"/>
      <c r="V2" s="69"/>
      <c r="W2" s="69" t="s">
        <v>2574</v>
      </c>
      <c r="X2" s="69"/>
      <c r="Y2" s="70"/>
      <c r="Z2" s="69">
        <v>0</v>
      </c>
      <c r="AA2" s="69" t="s">
        <v>966</v>
      </c>
      <c r="AB2" s="69" t="s">
        <v>967</v>
      </c>
      <c r="AC2" s="69"/>
    </row>
    <row r="3" spans="1:29" x14ac:dyDescent="0.25">
      <c r="A3" s="71" t="s">
        <v>193</v>
      </c>
      <c r="B3" s="71"/>
      <c r="C3" s="71"/>
      <c r="D3" s="71"/>
      <c r="E3" s="71"/>
      <c r="F3" s="71"/>
      <c r="G3" s="71"/>
      <c r="H3" s="71"/>
      <c r="I3" s="72">
        <v>20856</v>
      </c>
      <c r="J3" s="71"/>
      <c r="K3" s="71"/>
      <c r="L3" s="72">
        <v>20856</v>
      </c>
      <c r="M3" s="72">
        <v>0</v>
      </c>
      <c r="N3" s="71"/>
      <c r="O3" s="71"/>
      <c r="P3" s="71"/>
      <c r="Q3" s="71"/>
      <c r="R3" s="71"/>
      <c r="S3" s="72">
        <v>20856</v>
      </c>
      <c r="T3" s="72">
        <v>0</v>
      </c>
      <c r="U3" s="71"/>
      <c r="V3" s="71"/>
      <c r="W3" s="71"/>
      <c r="X3" s="72">
        <v>20856</v>
      </c>
      <c r="Y3" s="72">
        <v>0</v>
      </c>
      <c r="Z3" s="72">
        <v>0</v>
      </c>
      <c r="AA3" s="69"/>
      <c r="AB3" s="69"/>
      <c r="AC3" s="69"/>
    </row>
    <row r="4" spans="1:29" ht="30" x14ac:dyDescent="0.25">
      <c r="A4" s="68" t="s">
        <v>31415</v>
      </c>
      <c r="B4" s="69" t="s">
        <v>28102</v>
      </c>
      <c r="C4" s="69" t="s">
        <v>31416</v>
      </c>
      <c r="D4" s="69" t="s">
        <v>1068</v>
      </c>
      <c r="E4" s="69"/>
      <c r="F4" s="69" t="s">
        <v>15883</v>
      </c>
      <c r="G4" s="69" t="s">
        <v>31417</v>
      </c>
      <c r="H4" s="69" t="s">
        <v>962</v>
      </c>
      <c r="I4" s="70">
        <v>25200</v>
      </c>
      <c r="J4" s="69" t="s">
        <v>977</v>
      </c>
      <c r="K4" s="69" t="s">
        <v>31418</v>
      </c>
      <c r="L4" s="70">
        <v>25200</v>
      </c>
      <c r="M4" s="69"/>
      <c r="N4" s="69" t="s">
        <v>31419</v>
      </c>
      <c r="O4" s="69"/>
      <c r="P4" s="69" t="s">
        <v>31420</v>
      </c>
      <c r="Q4" s="69" t="s">
        <v>2134</v>
      </c>
      <c r="R4" s="69"/>
      <c r="S4" s="70">
        <v>25200</v>
      </c>
      <c r="T4" s="70"/>
      <c r="U4" s="69"/>
      <c r="V4" s="69"/>
      <c r="W4" s="69" t="s">
        <v>2134</v>
      </c>
      <c r="X4" s="69"/>
      <c r="Y4" s="70"/>
      <c r="Z4" s="69">
        <v>0</v>
      </c>
      <c r="AA4" s="69" t="s">
        <v>966</v>
      </c>
      <c r="AB4" s="69" t="s">
        <v>967</v>
      </c>
      <c r="AC4" s="69" t="s">
        <v>31421</v>
      </c>
    </row>
    <row r="5" spans="1:29" x14ac:dyDescent="0.25">
      <c r="A5" s="71" t="s">
        <v>193</v>
      </c>
      <c r="B5" s="71"/>
      <c r="C5" s="71"/>
      <c r="D5" s="71"/>
      <c r="E5" s="71"/>
      <c r="F5" s="71"/>
      <c r="G5" s="71"/>
      <c r="H5" s="71"/>
      <c r="I5" s="72">
        <v>25200</v>
      </c>
      <c r="J5" s="71"/>
      <c r="K5" s="71"/>
      <c r="L5" s="72">
        <v>25200</v>
      </c>
      <c r="M5" s="72">
        <v>0</v>
      </c>
      <c r="N5" s="71"/>
      <c r="O5" s="71"/>
      <c r="P5" s="71"/>
      <c r="Q5" s="71"/>
      <c r="R5" s="71"/>
      <c r="S5" s="72">
        <v>25200</v>
      </c>
      <c r="T5" s="72">
        <v>0</v>
      </c>
      <c r="U5" s="71"/>
      <c r="V5" s="71"/>
      <c r="W5" s="71"/>
      <c r="X5" s="72">
        <v>25200</v>
      </c>
      <c r="Y5" s="72">
        <v>0</v>
      </c>
      <c r="Z5" s="72">
        <v>0</v>
      </c>
      <c r="AA5" s="69"/>
      <c r="AB5" s="69"/>
      <c r="AC5" s="69"/>
    </row>
    <row r="6" spans="1:29" ht="30" x14ac:dyDescent="0.25">
      <c r="A6" s="68" t="s">
        <v>31422</v>
      </c>
      <c r="B6" s="69" t="s">
        <v>28102</v>
      </c>
      <c r="C6" s="69" t="s">
        <v>31423</v>
      </c>
      <c r="D6" s="69" t="s">
        <v>1472</v>
      </c>
      <c r="E6" s="69"/>
      <c r="F6" s="69" t="s">
        <v>15883</v>
      </c>
      <c r="G6" s="69" t="s">
        <v>31424</v>
      </c>
      <c r="H6" s="69" t="s">
        <v>962</v>
      </c>
      <c r="I6" s="70">
        <v>47700</v>
      </c>
      <c r="J6" s="69" t="s">
        <v>977</v>
      </c>
      <c r="K6" s="69" t="s">
        <v>31425</v>
      </c>
      <c r="L6" s="70">
        <v>47700</v>
      </c>
      <c r="M6" s="69"/>
      <c r="N6" s="69" t="s">
        <v>31426</v>
      </c>
      <c r="O6" s="69"/>
      <c r="P6" s="69" t="s">
        <v>31414</v>
      </c>
      <c r="Q6" s="69" t="s">
        <v>1045</v>
      </c>
      <c r="R6" s="69"/>
      <c r="S6" s="70">
        <v>47700</v>
      </c>
      <c r="T6" s="70"/>
      <c r="U6" s="69"/>
      <c r="V6" s="69"/>
      <c r="W6" s="69" t="s">
        <v>1045</v>
      </c>
      <c r="X6" s="69"/>
      <c r="Y6" s="70"/>
      <c r="Z6" s="69">
        <v>0</v>
      </c>
      <c r="AA6" s="69" t="s">
        <v>966</v>
      </c>
      <c r="AB6" s="69" t="s">
        <v>967</v>
      </c>
      <c r="AC6" s="69"/>
    </row>
    <row r="7" spans="1:29" x14ac:dyDescent="0.25">
      <c r="A7" s="71" t="s">
        <v>193</v>
      </c>
      <c r="B7" s="71"/>
      <c r="C7" s="71"/>
      <c r="D7" s="71"/>
      <c r="E7" s="71"/>
      <c r="F7" s="71"/>
      <c r="G7" s="71"/>
      <c r="H7" s="71"/>
      <c r="I7" s="72">
        <v>47700</v>
      </c>
      <c r="J7" s="71"/>
      <c r="K7" s="71"/>
      <c r="L7" s="72">
        <v>47700</v>
      </c>
      <c r="M7" s="72">
        <v>0</v>
      </c>
      <c r="N7" s="71"/>
      <c r="O7" s="71"/>
      <c r="P7" s="71"/>
      <c r="Q7" s="71"/>
      <c r="R7" s="71"/>
      <c r="S7" s="72">
        <v>47700</v>
      </c>
      <c r="T7" s="72">
        <v>0</v>
      </c>
      <c r="U7" s="71"/>
      <c r="V7" s="71"/>
      <c r="W7" s="71"/>
      <c r="X7" s="72">
        <v>47700</v>
      </c>
      <c r="Y7" s="72">
        <v>0</v>
      </c>
      <c r="Z7" s="72">
        <v>0</v>
      </c>
      <c r="AA7" s="69"/>
      <c r="AB7" s="69"/>
      <c r="AC7" s="69"/>
    </row>
    <row r="8" spans="1:29" ht="30" x14ac:dyDescent="0.25">
      <c r="A8" s="68" t="s">
        <v>31427</v>
      </c>
      <c r="B8" s="69" t="s">
        <v>28102</v>
      </c>
      <c r="C8" s="69" t="s">
        <v>31429</v>
      </c>
      <c r="D8" s="69" t="s">
        <v>31428</v>
      </c>
      <c r="E8" s="69"/>
      <c r="F8" s="69" t="s">
        <v>31430</v>
      </c>
      <c r="G8" s="69" t="s">
        <v>31430</v>
      </c>
      <c r="H8" s="69" t="s">
        <v>1224</v>
      </c>
      <c r="I8" s="70">
        <v>2600</v>
      </c>
      <c r="J8" s="69" t="s">
        <v>977</v>
      </c>
      <c r="K8" s="69" t="s">
        <v>31431</v>
      </c>
      <c r="L8" s="70">
        <v>2600</v>
      </c>
      <c r="M8" s="69"/>
      <c r="N8" s="69" t="s">
        <v>31432</v>
      </c>
      <c r="O8" s="69"/>
      <c r="P8" s="69" t="s">
        <v>4607</v>
      </c>
      <c r="Q8" s="69" t="s">
        <v>2743</v>
      </c>
      <c r="R8" s="69"/>
      <c r="S8" s="70">
        <v>2600</v>
      </c>
      <c r="T8" s="70"/>
      <c r="U8" s="69"/>
      <c r="V8" s="69"/>
      <c r="W8" s="69" t="s">
        <v>2743</v>
      </c>
      <c r="X8" s="69"/>
      <c r="Y8" s="70"/>
      <c r="Z8" s="69">
        <v>0</v>
      </c>
      <c r="AA8" s="69" t="s">
        <v>966</v>
      </c>
      <c r="AB8" s="69" t="s">
        <v>967</v>
      </c>
      <c r="AC8" s="69"/>
    </row>
    <row r="9" spans="1:29" x14ac:dyDescent="0.25">
      <c r="A9" s="71" t="s">
        <v>193</v>
      </c>
      <c r="B9" s="71"/>
      <c r="C9" s="71"/>
      <c r="D9" s="71"/>
      <c r="E9" s="71"/>
      <c r="F9" s="71"/>
      <c r="G9" s="71"/>
      <c r="H9" s="71"/>
      <c r="I9" s="72">
        <v>2600</v>
      </c>
      <c r="J9" s="71"/>
      <c r="K9" s="71"/>
      <c r="L9" s="72">
        <v>2600</v>
      </c>
      <c r="M9" s="72">
        <v>0</v>
      </c>
      <c r="N9" s="71"/>
      <c r="O9" s="71"/>
      <c r="P9" s="71"/>
      <c r="Q9" s="71"/>
      <c r="R9" s="71"/>
      <c r="S9" s="72">
        <v>2600</v>
      </c>
      <c r="T9" s="72">
        <v>0</v>
      </c>
      <c r="U9" s="71"/>
      <c r="V9" s="71"/>
      <c r="W9" s="71"/>
      <c r="X9" s="72">
        <v>2600</v>
      </c>
      <c r="Y9" s="72">
        <v>0</v>
      </c>
      <c r="Z9" s="72">
        <v>0</v>
      </c>
      <c r="AA9" s="69"/>
      <c r="AB9" s="69"/>
      <c r="AC9" s="69"/>
    </row>
    <row r="10" spans="1:29" ht="30" x14ac:dyDescent="0.25">
      <c r="A10" s="68" t="s">
        <v>31407</v>
      </c>
      <c r="B10" s="69" t="s">
        <v>27661</v>
      </c>
      <c r="C10" s="69" t="s">
        <v>31406</v>
      </c>
      <c r="D10" s="69" t="s">
        <v>1084</v>
      </c>
      <c r="E10" s="69"/>
      <c r="F10" s="69" t="s">
        <v>1038</v>
      </c>
      <c r="G10" s="69" t="s">
        <v>1046</v>
      </c>
      <c r="H10" s="69" t="s">
        <v>1224</v>
      </c>
      <c r="I10" s="70">
        <v>146440</v>
      </c>
      <c r="J10" s="69" t="s">
        <v>977</v>
      </c>
      <c r="K10" s="69" t="s">
        <v>31405</v>
      </c>
      <c r="L10" s="70">
        <v>146440</v>
      </c>
      <c r="M10" s="69"/>
      <c r="N10" s="69" t="s">
        <v>31404</v>
      </c>
      <c r="O10" s="69"/>
      <c r="P10" s="69" t="s">
        <v>2073</v>
      </c>
      <c r="Q10" s="69" t="s">
        <v>1033</v>
      </c>
      <c r="R10" s="69"/>
      <c r="S10" s="70">
        <v>146440</v>
      </c>
      <c r="T10" s="70"/>
      <c r="U10" s="69"/>
      <c r="V10" s="69"/>
      <c r="W10" s="69"/>
      <c r="X10" s="69"/>
      <c r="Y10" s="70"/>
      <c r="Z10" s="69">
        <v>0</v>
      </c>
      <c r="AA10" s="69" t="s">
        <v>989</v>
      </c>
      <c r="AB10" s="69" t="s">
        <v>967</v>
      </c>
      <c r="AC10" s="69" t="s">
        <v>31403</v>
      </c>
    </row>
    <row r="11" spans="1:29" x14ac:dyDescent="0.25">
      <c r="A11" s="71" t="s">
        <v>193</v>
      </c>
      <c r="B11" s="71"/>
      <c r="C11" s="71"/>
      <c r="D11" s="71"/>
      <c r="E11" s="71"/>
      <c r="F11" s="71"/>
      <c r="G11" s="71"/>
      <c r="H11" s="71"/>
      <c r="I11" s="72">
        <v>146440</v>
      </c>
      <c r="J11" s="71"/>
      <c r="K11" s="71"/>
      <c r="L11" s="72">
        <v>146440</v>
      </c>
      <c r="M11" s="72">
        <v>0</v>
      </c>
      <c r="N11" s="71"/>
      <c r="O11" s="71"/>
      <c r="P11" s="71"/>
      <c r="Q11" s="71"/>
      <c r="R11" s="71"/>
      <c r="S11" s="72">
        <v>146440</v>
      </c>
      <c r="T11" s="72">
        <v>0</v>
      </c>
      <c r="U11" s="71"/>
      <c r="V11" s="71"/>
      <c r="W11" s="71"/>
      <c r="X11" s="72">
        <v>146440</v>
      </c>
      <c r="Y11" s="72">
        <v>0</v>
      </c>
      <c r="Z11" s="72">
        <v>0</v>
      </c>
      <c r="AA11" s="69"/>
      <c r="AB11" s="69"/>
      <c r="AC11" s="69"/>
    </row>
    <row r="12" spans="1:29" ht="30" x14ac:dyDescent="0.25">
      <c r="A12" s="68" t="s">
        <v>31402</v>
      </c>
      <c r="B12" s="69" t="s">
        <v>27661</v>
      </c>
      <c r="C12" s="69" t="s">
        <v>31400</v>
      </c>
      <c r="D12" s="69" t="s">
        <v>31401</v>
      </c>
      <c r="E12" s="69"/>
      <c r="F12" s="69" t="s">
        <v>1912</v>
      </c>
      <c r="G12" s="69" t="s">
        <v>2366</v>
      </c>
      <c r="H12" s="69" t="s">
        <v>1224</v>
      </c>
      <c r="I12" s="70">
        <v>24818.44</v>
      </c>
      <c r="J12" s="69" t="s">
        <v>977</v>
      </c>
      <c r="K12" s="69" t="s">
        <v>31399</v>
      </c>
      <c r="L12" s="70">
        <v>13201.5</v>
      </c>
      <c r="M12" s="69"/>
      <c r="N12" s="69"/>
      <c r="O12" s="69"/>
      <c r="P12" s="69"/>
      <c r="Q12" s="69"/>
      <c r="R12" s="69"/>
      <c r="S12" s="69"/>
      <c r="T12" s="70"/>
      <c r="U12" s="69"/>
      <c r="V12" s="69"/>
      <c r="W12" s="69"/>
      <c r="X12" s="69"/>
      <c r="Y12" s="70"/>
      <c r="Z12" s="69">
        <v>0</v>
      </c>
      <c r="AA12" s="69" t="s">
        <v>966</v>
      </c>
      <c r="AB12" s="69" t="s">
        <v>997</v>
      </c>
      <c r="AC12" s="69" t="s">
        <v>31398</v>
      </c>
    </row>
    <row r="13" spans="1:29" x14ac:dyDescent="0.25">
      <c r="A13" s="71" t="s">
        <v>193</v>
      </c>
      <c r="B13" s="71"/>
      <c r="C13" s="71"/>
      <c r="D13" s="71"/>
      <c r="E13" s="71"/>
      <c r="F13" s="71"/>
      <c r="G13" s="71"/>
      <c r="H13" s="71"/>
      <c r="I13" s="72">
        <v>24818.44</v>
      </c>
      <c r="J13" s="71"/>
      <c r="K13" s="71"/>
      <c r="L13" s="72">
        <v>13201.5</v>
      </c>
      <c r="M13" s="72">
        <v>11616.939999999999</v>
      </c>
      <c r="N13" s="71"/>
      <c r="O13" s="71"/>
      <c r="P13" s="71"/>
      <c r="Q13" s="71"/>
      <c r="R13" s="71"/>
      <c r="S13" s="72">
        <v>0</v>
      </c>
      <c r="T13" s="72">
        <v>0</v>
      </c>
      <c r="U13" s="71"/>
      <c r="V13" s="71"/>
      <c r="W13" s="71"/>
      <c r="X13" s="72">
        <v>0</v>
      </c>
      <c r="Y13" s="72">
        <v>0</v>
      </c>
      <c r="Z13" s="72">
        <v>0</v>
      </c>
      <c r="AA13" s="69"/>
      <c r="AB13" s="69"/>
      <c r="AC13" s="69"/>
    </row>
    <row r="14" spans="1:29" ht="30" x14ac:dyDescent="0.25">
      <c r="A14" s="68" t="s">
        <v>31397</v>
      </c>
      <c r="B14" s="69" t="s">
        <v>30596</v>
      </c>
      <c r="C14" s="69" t="s">
        <v>629</v>
      </c>
      <c r="D14" s="69" t="s">
        <v>1068</v>
      </c>
      <c r="E14" s="69"/>
      <c r="F14" s="69" t="s">
        <v>2276</v>
      </c>
      <c r="G14" s="69" t="s">
        <v>1106</v>
      </c>
      <c r="H14" s="69" t="s">
        <v>962</v>
      </c>
      <c r="I14" s="70">
        <v>46077</v>
      </c>
      <c r="J14" s="69" t="s">
        <v>977</v>
      </c>
      <c r="K14" s="69" t="s">
        <v>31396</v>
      </c>
      <c r="L14" s="70">
        <v>20876.68</v>
      </c>
      <c r="M14" s="69"/>
      <c r="N14" s="69" t="s">
        <v>31395</v>
      </c>
      <c r="O14" s="69"/>
      <c r="P14" s="69" t="s">
        <v>2606</v>
      </c>
      <c r="Q14" s="69" t="s">
        <v>31394</v>
      </c>
      <c r="R14" s="69"/>
      <c r="S14" s="70">
        <v>20876.68</v>
      </c>
      <c r="T14" s="70"/>
      <c r="U14" s="69"/>
      <c r="V14" s="69"/>
      <c r="W14" s="69"/>
      <c r="X14" s="69"/>
      <c r="Y14" s="70"/>
      <c r="Z14" s="69">
        <v>0</v>
      </c>
      <c r="AA14" s="69" t="s">
        <v>966</v>
      </c>
      <c r="AB14" s="69" t="s">
        <v>967</v>
      </c>
      <c r="AC14" s="69" t="s">
        <v>31393</v>
      </c>
    </row>
    <row r="15" spans="1:29" ht="20" x14ac:dyDescent="0.25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 t="s">
        <v>31392</v>
      </c>
      <c r="L15" s="70">
        <v>25200.240000000002</v>
      </c>
      <c r="M15" s="69"/>
      <c r="N15" s="69" t="s">
        <v>31391</v>
      </c>
      <c r="O15" s="69"/>
      <c r="P15" s="69" t="s">
        <v>1552</v>
      </c>
      <c r="Q15" s="69" t="s">
        <v>1695</v>
      </c>
      <c r="R15" s="69"/>
      <c r="S15" s="70">
        <v>25200.240000000002</v>
      </c>
      <c r="T15" s="70"/>
      <c r="U15" s="69"/>
      <c r="V15" s="69"/>
      <c r="W15" s="69"/>
      <c r="X15" s="69"/>
      <c r="Y15" s="70"/>
      <c r="Z15" s="69">
        <v>0</v>
      </c>
      <c r="AA15" s="69"/>
      <c r="AB15" s="69" t="s">
        <v>967</v>
      </c>
      <c r="AC15" s="69"/>
    </row>
    <row r="16" spans="1:29" x14ac:dyDescent="0.25">
      <c r="A16" s="71" t="s">
        <v>193</v>
      </c>
      <c r="B16" s="71"/>
      <c r="C16" s="71"/>
      <c r="D16" s="71"/>
      <c r="E16" s="71"/>
      <c r="F16" s="71"/>
      <c r="G16" s="71"/>
      <c r="H16" s="71"/>
      <c r="I16" s="72">
        <v>46077</v>
      </c>
      <c r="J16" s="71"/>
      <c r="K16" s="71"/>
      <c r="L16" s="72">
        <v>46076.92</v>
      </c>
      <c r="M16" s="72">
        <v>8.000000000174623E-2</v>
      </c>
      <c r="N16" s="71"/>
      <c r="O16" s="71"/>
      <c r="P16" s="71"/>
      <c r="Q16" s="71"/>
      <c r="R16" s="71"/>
      <c r="S16" s="72">
        <v>46076.92</v>
      </c>
      <c r="T16" s="72">
        <v>0</v>
      </c>
      <c r="U16" s="71"/>
      <c r="V16" s="71"/>
      <c r="W16" s="71"/>
      <c r="X16" s="72">
        <v>46076.92</v>
      </c>
      <c r="Y16" s="72">
        <v>0</v>
      </c>
      <c r="Z16" s="72">
        <v>0</v>
      </c>
      <c r="AA16" s="69"/>
      <c r="AB16" s="69"/>
      <c r="AC16" s="69"/>
    </row>
    <row r="17" spans="1:29" ht="30" x14ac:dyDescent="0.25">
      <c r="A17" s="68" t="s">
        <v>31390</v>
      </c>
      <c r="B17" s="69" t="s">
        <v>27661</v>
      </c>
      <c r="C17" s="69" t="s">
        <v>31389</v>
      </c>
      <c r="D17" s="69" t="s">
        <v>10226</v>
      </c>
      <c r="E17" s="69"/>
      <c r="F17" s="69" t="s">
        <v>1380</v>
      </c>
      <c r="G17" s="69" t="s">
        <v>1112</v>
      </c>
      <c r="H17" s="69" t="s">
        <v>962</v>
      </c>
      <c r="I17" s="70">
        <v>68600</v>
      </c>
      <c r="J17" s="69" t="s">
        <v>977</v>
      </c>
      <c r="K17" s="69" t="s">
        <v>31388</v>
      </c>
      <c r="L17" s="70">
        <v>68600</v>
      </c>
      <c r="M17" s="69"/>
      <c r="N17" s="69"/>
      <c r="O17" s="69"/>
      <c r="P17" s="69"/>
      <c r="Q17" s="69"/>
      <c r="R17" s="69"/>
      <c r="S17" s="69"/>
      <c r="T17" s="70"/>
      <c r="U17" s="69"/>
      <c r="V17" s="69"/>
      <c r="W17" s="69"/>
      <c r="X17" s="69"/>
      <c r="Y17" s="70"/>
      <c r="Z17" s="69">
        <v>0</v>
      </c>
      <c r="AA17" s="69" t="s">
        <v>966</v>
      </c>
      <c r="AB17" s="69" t="s">
        <v>967</v>
      </c>
      <c r="AC17" s="69" t="s">
        <v>28724</v>
      </c>
    </row>
    <row r="18" spans="1:29" x14ac:dyDescent="0.25">
      <c r="A18" s="71" t="s">
        <v>193</v>
      </c>
      <c r="B18" s="71"/>
      <c r="C18" s="71"/>
      <c r="D18" s="71"/>
      <c r="E18" s="71"/>
      <c r="F18" s="71"/>
      <c r="G18" s="71"/>
      <c r="H18" s="71"/>
      <c r="I18" s="72">
        <v>68600</v>
      </c>
      <c r="J18" s="71"/>
      <c r="K18" s="71"/>
      <c r="L18" s="72">
        <v>68600</v>
      </c>
      <c r="M18" s="72">
        <v>0</v>
      </c>
      <c r="N18" s="71"/>
      <c r="O18" s="71"/>
      <c r="P18" s="71"/>
      <c r="Q18" s="71"/>
      <c r="R18" s="71"/>
      <c r="S18" s="72">
        <v>0</v>
      </c>
      <c r="T18" s="72">
        <v>0</v>
      </c>
      <c r="U18" s="71"/>
      <c r="V18" s="71"/>
      <c r="W18" s="71"/>
      <c r="X18" s="72">
        <v>0</v>
      </c>
      <c r="Y18" s="72">
        <v>0</v>
      </c>
      <c r="Z18" s="72">
        <v>0</v>
      </c>
      <c r="AA18" s="69"/>
      <c r="AB18" s="69"/>
      <c r="AC18" s="69"/>
    </row>
    <row r="19" spans="1:29" ht="30" x14ac:dyDescent="0.25">
      <c r="A19" s="68" t="s">
        <v>31382</v>
      </c>
      <c r="B19" s="69" t="s">
        <v>27661</v>
      </c>
      <c r="C19" s="69" t="s">
        <v>31381</v>
      </c>
      <c r="D19" s="69" t="s">
        <v>1068</v>
      </c>
      <c r="E19" s="69"/>
      <c r="F19" s="69" t="s">
        <v>1380</v>
      </c>
      <c r="G19" s="69" t="s">
        <v>1624</v>
      </c>
      <c r="H19" s="69" t="s">
        <v>1224</v>
      </c>
      <c r="I19" s="70">
        <v>175685</v>
      </c>
      <c r="J19" s="69" t="s">
        <v>977</v>
      </c>
      <c r="K19" s="69" t="s">
        <v>31380</v>
      </c>
      <c r="L19" s="70">
        <v>175685</v>
      </c>
      <c r="M19" s="69"/>
      <c r="N19" s="69"/>
      <c r="O19" s="69"/>
      <c r="P19" s="69"/>
      <c r="Q19" s="69"/>
      <c r="R19" s="69"/>
      <c r="S19" s="69"/>
      <c r="T19" s="70"/>
      <c r="U19" s="69"/>
      <c r="V19" s="69"/>
      <c r="W19" s="69"/>
      <c r="X19" s="69"/>
      <c r="Y19" s="70"/>
      <c r="Z19" s="69">
        <v>0</v>
      </c>
      <c r="AA19" s="69" t="s">
        <v>966</v>
      </c>
      <c r="AB19" s="69" t="s">
        <v>967</v>
      </c>
      <c r="AC19" s="69" t="s">
        <v>31379</v>
      </c>
    </row>
    <row r="20" spans="1:29" x14ac:dyDescent="0.25">
      <c r="A20" s="71" t="s">
        <v>193</v>
      </c>
      <c r="B20" s="71"/>
      <c r="C20" s="71"/>
      <c r="D20" s="71"/>
      <c r="E20" s="71"/>
      <c r="F20" s="71"/>
      <c r="G20" s="71"/>
      <c r="H20" s="71"/>
      <c r="I20" s="72">
        <v>175685</v>
      </c>
      <c r="J20" s="71"/>
      <c r="K20" s="71"/>
      <c r="L20" s="72">
        <v>175685</v>
      </c>
      <c r="M20" s="72">
        <v>0</v>
      </c>
      <c r="N20" s="71"/>
      <c r="O20" s="71"/>
      <c r="P20" s="71"/>
      <c r="Q20" s="71"/>
      <c r="R20" s="71"/>
      <c r="S20" s="72">
        <v>0</v>
      </c>
      <c r="T20" s="72">
        <v>0</v>
      </c>
      <c r="U20" s="71"/>
      <c r="V20" s="71"/>
      <c r="W20" s="71"/>
      <c r="X20" s="72">
        <v>0</v>
      </c>
      <c r="Y20" s="72">
        <v>0</v>
      </c>
      <c r="Z20" s="72">
        <v>0</v>
      </c>
      <c r="AA20" s="69"/>
      <c r="AB20" s="69"/>
      <c r="AC20" s="69"/>
    </row>
    <row r="21" spans="1:29" ht="30" x14ac:dyDescent="0.25">
      <c r="A21" s="68" t="s">
        <v>31387</v>
      </c>
      <c r="B21" s="69" t="s">
        <v>27661</v>
      </c>
      <c r="C21" s="69" t="s">
        <v>31386</v>
      </c>
      <c r="D21" s="69" t="s">
        <v>29108</v>
      </c>
      <c r="E21" s="69"/>
      <c r="F21" s="69" t="s">
        <v>1380</v>
      </c>
      <c r="G21" s="69" t="s">
        <v>1112</v>
      </c>
      <c r="H21" s="69" t="s">
        <v>962</v>
      </c>
      <c r="I21" s="70">
        <v>143343</v>
      </c>
      <c r="J21" s="69" t="s">
        <v>977</v>
      </c>
      <c r="K21" s="69" t="s">
        <v>31385</v>
      </c>
      <c r="L21" s="70">
        <v>35474</v>
      </c>
      <c r="M21" s="69"/>
      <c r="N21" s="69"/>
      <c r="O21" s="69"/>
      <c r="P21" s="69"/>
      <c r="Q21" s="69"/>
      <c r="R21" s="69"/>
      <c r="S21" s="69"/>
      <c r="T21" s="70"/>
      <c r="U21" s="69"/>
      <c r="V21" s="69"/>
      <c r="W21" s="69"/>
      <c r="X21" s="69"/>
      <c r="Y21" s="70"/>
      <c r="Z21" s="69">
        <v>0</v>
      </c>
      <c r="AA21" s="69" t="s">
        <v>966</v>
      </c>
      <c r="AB21" s="69" t="s">
        <v>967</v>
      </c>
      <c r="AC21" s="69" t="s">
        <v>31384</v>
      </c>
    </row>
    <row r="22" spans="1:29" x14ac:dyDescent="0.25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 t="s">
        <v>31383</v>
      </c>
      <c r="L22" s="70">
        <v>107869</v>
      </c>
      <c r="M22" s="69"/>
      <c r="N22" s="69"/>
      <c r="O22" s="69"/>
      <c r="P22" s="69"/>
      <c r="Q22" s="69"/>
      <c r="R22" s="69"/>
      <c r="S22" s="69"/>
      <c r="T22" s="70"/>
      <c r="U22" s="69"/>
      <c r="V22" s="69"/>
      <c r="W22" s="69"/>
      <c r="X22" s="69"/>
      <c r="Y22" s="70"/>
      <c r="Z22" s="69">
        <v>0</v>
      </c>
      <c r="AA22" s="69"/>
      <c r="AB22" s="69" t="s">
        <v>967</v>
      </c>
      <c r="AC22" s="69"/>
    </row>
    <row r="23" spans="1:29" x14ac:dyDescent="0.25">
      <c r="A23" s="71" t="s">
        <v>193</v>
      </c>
      <c r="B23" s="71"/>
      <c r="C23" s="71"/>
      <c r="D23" s="71"/>
      <c r="E23" s="71"/>
      <c r="F23" s="71"/>
      <c r="G23" s="71"/>
      <c r="H23" s="71"/>
      <c r="I23" s="72">
        <v>143343</v>
      </c>
      <c r="J23" s="71"/>
      <c r="K23" s="71"/>
      <c r="L23" s="72">
        <v>143343</v>
      </c>
      <c r="M23" s="72">
        <v>0</v>
      </c>
      <c r="N23" s="71"/>
      <c r="O23" s="71"/>
      <c r="P23" s="71"/>
      <c r="Q23" s="71"/>
      <c r="R23" s="71"/>
      <c r="S23" s="72">
        <v>0</v>
      </c>
      <c r="T23" s="72">
        <v>0</v>
      </c>
      <c r="U23" s="71"/>
      <c r="V23" s="71"/>
      <c r="W23" s="71"/>
      <c r="X23" s="72">
        <v>0</v>
      </c>
      <c r="Y23" s="72">
        <v>0</v>
      </c>
      <c r="Z23" s="72">
        <v>0</v>
      </c>
      <c r="AA23" s="69"/>
      <c r="AB23" s="69"/>
      <c r="AC23" s="69"/>
    </row>
    <row r="24" spans="1:29" ht="30" x14ac:dyDescent="0.25">
      <c r="A24" s="68" t="s">
        <v>31378</v>
      </c>
      <c r="B24" s="69" t="s">
        <v>27661</v>
      </c>
      <c r="C24" s="69" t="s">
        <v>31377</v>
      </c>
      <c r="D24" s="69" t="s">
        <v>1101</v>
      </c>
      <c r="E24" s="69"/>
      <c r="F24" s="69" t="s">
        <v>2331</v>
      </c>
      <c r="G24" s="69" t="s">
        <v>1106</v>
      </c>
      <c r="H24" s="69" t="s">
        <v>28145</v>
      </c>
      <c r="I24" s="70">
        <v>521692.87</v>
      </c>
      <c r="J24" s="69" t="s">
        <v>977</v>
      </c>
      <c r="K24" s="69" t="s">
        <v>31376</v>
      </c>
      <c r="L24" s="70">
        <v>113493.16</v>
      </c>
      <c r="M24" s="69"/>
      <c r="N24" s="69"/>
      <c r="O24" s="69"/>
      <c r="P24" s="69"/>
      <c r="Q24" s="69"/>
      <c r="R24" s="69"/>
      <c r="S24" s="69"/>
      <c r="T24" s="70"/>
      <c r="U24" s="69"/>
      <c r="V24" s="69"/>
      <c r="W24" s="69"/>
      <c r="X24" s="69"/>
      <c r="Y24" s="70"/>
      <c r="Z24" s="69">
        <v>0</v>
      </c>
      <c r="AA24" s="69" t="s">
        <v>989</v>
      </c>
      <c r="AB24" s="69" t="s">
        <v>967</v>
      </c>
      <c r="AC24" s="69"/>
    </row>
    <row r="25" spans="1:29" x14ac:dyDescent="0.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 t="s">
        <v>31375</v>
      </c>
      <c r="L25" s="70">
        <v>284157.15000000002</v>
      </c>
      <c r="M25" s="69"/>
      <c r="N25" s="69"/>
      <c r="O25" s="69"/>
      <c r="P25" s="69"/>
      <c r="Q25" s="69"/>
      <c r="R25" s="69"/>
      <c r="S25" s="69"/>
      <c r="T25" s="70"/>
      <c r="U25" s="69"/>
      <c r="V25" s="69"/>
      <c r="W25" s="69"/>
      <c r="X25" s="69"/>
      <c r="Y25" s="70"/>
      <c r="Z25" s="69">
        <v>0</v>
      </c>
      <c r="AA25" s="69"/>
      <c r="AB25" s="69" t="s">
        <v>967</v>
      </c>
      <c r="AC25" s="69"/>
    </row>
    <row r="26" spans="1:29" x14ac:dyDescent="0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 t="s">
        <v>31374</v>
      </c>
      <c r="L26" s="70">
        <v>82403.67</v>
      </c>
      <c r="M26" s="69"/>
      <c r="N26" s="69"/>
      <c r="O26" s="69"/>
      <c r="P26" s="69"/>
      <c r="Q26" s="69"/>
      <c r="R26" s="69"/>
      <c r="S26" s="69"/>
      <c r="T26" s="70"/>
      <c r="U26" s="69"/>
      <c r="V26" s="69"/>
      <c r="W26" s="69"/>
      <c r="X26" s="69"/>
      <c r="Y26" s="70"/>
      <c r="Z26" s="69">
        <v>0</v>
      </c>
      <c r="AA26" s="69"/>
      <c r="AB26" s="69" t="s">
        <v>967</v>
      </c>
      <c r="AC26" s="69"/>
    </row>
    <row r="27" spans="1:29" x14ac:dyDescent="0.25">
      <c r="A27" s="71" t="s">
        <v>193</v>
      </c>
      <c r="B27" s="71"/>
      <c r="C27" s="71"/>
      <c r="D27" s="71"/>
      <c r="E27" s="71"/>
      <c r="F27" s="71"/>
      <c r="G27" s="71"/>
      <c r="H27" s="71"/>
      <c r="I27" s="72">
        <v>521692.87</v>
      </c>
      <c r="J27" s="71"/>
      <c r="K27" s="71"/>
      <c r="L27" s="72">
        <v>480053.98000000004</v>
      </c>
      <c r="M27" s="72">
        <v>41638.889999999956</v>
      </c>
      <c r="N27" s="71"/>
      <c r="O27" s="71"/>
      <c r="P27" s="71"/>
      <c r="Q27" s="71"/>
      <c r="R27" s="71"/>
      <c r="S27" s="72">
        <v>0</v>
      </c>
      <c r="T27" s="72">
        <v>0</v>
      </c>
      <c r="U27" s="71"/>
      <c r="V27" s="71"/>
      <c r="W27" s="71"/>
      <c r="X27" s="72">
        <v>0</v>
      </c>
      <c r="Y27" s="72">
        <v>0</v>
      </c>
      <c r="Z27" s="72">
        <v>0</v>
      </c>
      <c r="AA27" s="69"/>
      <c r="AB27" s="69"/>
      <c r="AC27" s="69"/>
    </row>
    <row r="28" spans="1:29" ht="20" x14ac:dyDescent="0.25">
      <c r="A28" s="68" t="s">
        <v>31373</v>
      </c>
      <c r="B28" s="69" t="s">
        <v>27661</v>
      </c>
      <c r="C28" s="69" t="s">
        <v>31372</v>
      </c>
      <c r="D28" s="69" t="s">
        <v>1084</v>
      </c>
      <c r="E28" s="69"/>
      <c r="F28" s="69" t="s">
        <v>1111</v>
      </c>
      <c r="G28" s="69" t="s">
        <v>1112</v>
      </c>
      <c r="H28" s="69" t="s">
        <v>962</v>
      </c>
      <c r="I28" s="70">
        <v>1529136.54</v>
      </c>
      <c r="J28" s="69" t="s">
        <v>977</v>
      </c>
      <c r="K28" s="69" t="s">
        <v>31371</v>
      </c>
      <c r="L28" s="70">
        <v>368409.49</v>
      </c>
      <c r="M28" s="69"/>
      <c r="N28" s="69"/>
      <c r="O28" s="69"/>
      <c r="P28" s="69"/>
      <c r="Q28" s="69"/>
      <c r="R28" s="69"/>
      <c r="S28" s="69"/>
      <c r="T28" s="70"/>
      <c r="U28" s="69"/>
      <c r="V28" s="69"/>
      <c r="W28" s="69"/>
      <c r="X28" s="69"/>
      <c r="Y28" s="70"/>
      <c r="Z28" s="69">
        <v>0</v>
      </c>
      <c r="AA28" s="69" t="s">
        <v>989</v>
      </c>
      <c r="AB28" s="69" t="s">
        <v>967</v>
      </c>
      <c r="AC28" s="69"/>
    </row>
    <row r="29" spans="1:29" x14ac:dyDescent="0.25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 t="s">
        <v>31370</v>
      </c>
      <c r="L29" s="70">
        <v>637388.43000000005</v>
      </c>
      <c r="M29" s="69"/>
      <c r="N29" s="69"/>
      <c r="O29" s="69"/>
      <c r="P29" s="69"/>
      <c r="Q29" s="69"/>
      <c r="R29" s="69"/>
      <c r="S29" s="69"/>
      <c r="T29" s="70"/>
      <c r="U29" s="69"/>
      <c r="V29" s="69"/>
      <c r="W29" s="69"/>
      <c r="X29" s="69"/>
      <c r="Y29" s="70"/>
      <c r="Z29" s="69">
        <v>0</v>
      </c>
      <c r="AA29" s="69"/>
      <c r="AB29" s="69" t="s">
        <v>967</v>
      </c>
      <c r="AC29" s="69"/>
    </row>
    <row r="30" spans="1:29" x14ac:dyDescent="0.25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 t="s">
        <v>31369</v>
      </c>
      <c r="L30" s="70">
        <v>137235.12</v>
      </c>
      <c r="M30" s="69"/>
      <c r="N30" s="69"/>
      <c r="O30" s="69"/>
      <c r="P30" s="69"/>
      <c r="Q30" s="69"/>
      <c r="R30" s="69"/>
      <c r="S30" s="69"/>
      <c r="T30" s="70"/>
      <c r="U30" s="69"/>
      <c r="V30" s="69"/>
      <c r="W30" s="69"/>
      <c r="X30" s="69"/>
      <c r="Y30" s="70"/>
      <c r="Z30" s="69">
        <v>0</v>
      </c>
      <c r="AA30" s="69"/>
      <c r="AB30" s="69" t="s">
        <v>967</v>
      </c>
      <c r="AC30" s="69"/>
    </row>
    <row r="31" spans="1:29" x14ac:dyDescent="0.25">
      <c r="A31" s="71" t="s">
        <v>193</v>
      </c>
      <c r="B31" s="71"/>
      <c r="C31" s="71"/>
      <c r="D31" s="71"/>
      <c r="E31" s="71"/>
      <c r="F31" s="71"/>
      <c r="G31" s="71"/>
      <c r="H31" s="71"/>
      <c r="I31" s="72">
        <v>1529136.54</v>
      </c>
      <c r="J31" s="71"/>
      <c r="K31" s="71"/>
      <c r="L31" s="72">
        <v>1143033.04</v>
      </c>
      <c r="M31" s="72">
        <v>386103.5</v>
      </c>
      <c r="N31" s="71"/>
      <c r="O31" s="71"/>
      <c r="P31" s="71"/>
      <c r="Q31" s="71"/>
      <c r="R31" s="71"/>
      <c r="S31" s="72">
        <v>0</v>
      </c>
      <c r="T31" s="72">
        <v>0</v>
      </c>
      <c r="U31" s="71"/>
      <c r="V31" s="71"/>
      <c r="W31" s="71"/>
      <c r="X31" s="72">
        <v>0</v>
      </c>
      <c r="Y31" s="72">
        <v>0</v>
      </c>
      <c r="Z31" s="72">
        <v>0</v>
      </c>
      <c r="AA31" s="69"/>
      <c r="AB31" s="69"/>
      <c r="AC31" s="69"/>
    </row>
    <row r="32" spans="1:29" ht="80" x14ac:dyDescent="0.25">
      <c r="A32" s="68" t="s">
        <v>31368</v>
      </c>
      <c r="B32" s="69" t="s">
        <v>31367</v>
      </c>
      <c r="C32" s="69" t="s">
        <v>31366</v>
      </c>
      <c r="D32" s="69" t="s">
        <v>1233</v>
      </c>
      <c r="E32" s="69"/>
      <c r="F32" s="69" t="s">
        <v>1996</v>
      </c>
      <c r="G32" s="69" t="s">
        <v>1259</v>
      </c>
      <c r="H32" s="69" t="s">
        <v>1236</v>
      </c>
      <c r="I32" s="70">
        <v>287126.74</v>
      </c>
      <c r="J32" s="69" t="s">
        <v>1139</v>
      </c>
      <c r="K32" s="69" t="s">
        <v>31365</v>
      </c>
      <c r="L32" s="70">
        <v>13412.1</v>
      </c>
      <c r="M32" s="69"/>
      <c r="N32" s="69" t="s">
        <v>31363</v>
      </c>
      <c r="O32" s="69" t="s">
        <v>31363</v>
      </c>
      <c r="P32" s="69" t="s">
        <v>2011</v>
      </c>
      <c r="Q32" s="69" t="s">
        <v>1484</v>
      </c>
      <c r="R32" s="69"/>
      <c r="S32" s="70">
        <v>13412.1</v>
      </c>
      <c r="T32" s="70"/>
      <c r="U32" s="69" t="s">
        <v>1378</v>
      </c>
      <c r="V32" s="73">
        <v>46</v>
      </c>
      <c r="W32" s="69" t="s">
        <v>2011</v>
      </c>
      <c r="X32" s="69"/>
      <c r="Y32" s="70"/>
      <c r="Z32" s="69">
        <v>62.14</v>
      </c>
      <c r="AA32" s="69" t="s">
        <v>966</v>
      </c>
      <c r="AB32" s="69" t="s">
        <v>967</v>
      </c>
      <c r="AC32" s="69"/>
    </row>
    <row r="33" spans="1:29" x14ac:dyDescent="0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 t="s">
        <v>31364</v>
      </c>
      <c r="L33" s="70">
        <v>2658.83</v>
      </c>
      <c r="M33" s="69"/>
      <c r="N33" s="69" t="s">
        <v>31363</v>
      </c>
      <c r="O33" s="69" t="s">
        <v>31363</v>
      </c>
      <c r="P33" s="69" t="s">
        <v>2011</v>
      </c>
      <c r="Q33" s="69" t="s">
        <v>1484</v>
      </c>
      <c r="R33" s="69"/>
      <c r="S33" s="70">
        <v>2658.83</v>
      </c>
      <c r="T33" s="70"/>
      <c r="U33" s="69" t="s">
        <v>1378</v>
      </c>
      <c r="V33" s="73">
        <v>46</v>
      </c>
      <c r="W33" s="69" t="s">
        <v>2011</v>
      </c>
      <c r="X33" s="69"/>
      <c r="Y33" s="70"/>
      <c r="Z33" s="69">
        <v>62.14</v>
      </c>
      <c r="AA33" s="69"/>
      <c r="AB33" s="69" t="s">
        <v>967</v>
      </c>
      <c r="AC33" s="69"/>
    </row>
    <row r="34" spans="1:29" x14ac:dyDescent="0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 t="s">
        <v>31362</v>
      </c>
      <c r="L34" s="70">
        <v>35070.75</v>
      </c>
      <c r="M34" s="69"/>
      <c r="N34" s="69" t="s">
        <v>31361</v>
      </c>
      <c r="O34" s="69" t="s">
        <v>31361</v>
      </c>
      <c r="P34" s="69" t="s">
        <v>1152</v>
      </c>
      <c r="Q34" s="69" t="s">
        <v>4510</v>
      </c>
      <c r="R34" s="69"/>
      <c r="S34" s="70">
        <v>35070.75</v>
      </c>
      <c r="T34" s="70"/>
      <c r="U34" s="69" t="s">
        <v>1378</v>
      </c>
      <c r="V34" s="73">
        <v>40</v>
      </c>
      <c r="W34" s="69" t="s">
        <v>1152</v>
      </c>
      <c r="X34" s="69"/>
      <c r="Y34" s="70"/>
      <c r="Z34" s="69">
        <v>119.27</v>
      </c>
      <c r="AA34" s="69"/>
      <c r="AB34" s="69" t="s">
        <v>967</v>
      </c>
      <c r="AC34" s="69"/>
    </row>
    <row r="35" spans="1:29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 t="s">
        <v>31360</v>
      </c>
      <c r="L35" s="70">
        <v>8765.25</v>
      </c>
      <c r="M35" s="69"/>
      <c r="N35" s="69" t="s">
        <v>31359</v>
      </c>
      <c r="O35" s="69" t="s">
        <v>31359</v>
      </c>
      <c r="P35" s="69" t="s">
        <v>1152</v>
      </c>
      <c r="Q35" s="69" t="s">
        <v>4510</v>
      </c>
      <c r="R35" s="69"/>
      <c r="S35" s="70">
        <v>8765.25</v>
      </c>
      <c r="T35" s="70"/>
      <c r="U35" s="69" t="s">
        <v>1378</v>
      </c>
      <c r="V35" s="73">
        <v>40</v>
      </c>
      <c r="W35" s="69" t="s">
        <v>1152</v>
      </c>
      <c r="X35" s="69"/>
      <c r="Y35" s="70"/>
      <c r="Z35" s="69">
        <v>29.81</v>
      </c>
      <c r="AA35" s="69"/>
      <c r="AB35" s="69" t="s">
        <v>967</v>
      </c>
      <c r="AC35" s="69"/>
    </row>
    <row r="36" spans="1:29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 t="s">
        <v>31358</v>
      </c>
      <c r="L36" s="70">
        <v>27606.81</v>
      </c>
      <c r="M36" s="69"/>
      <c r="N36" s="69" t="s">
        <v>31357</v>
      </c>
      <c r="O36" s="69" t="s">
        <v>31357</v>
      </c>
      <c r="P36" s="69" t="s">
        <v>1986</v>
      </c>
      <c r="Q36" s="69" t="s">
        <v>1048</v>
      </c>
      <c r="R36" s="69"/>
      <c r="S36" s="70">
        <v>27606.81</v>
      </c>
      <c r="T36" s="70"/>
      <c r="U36" s="69" t="s">
        <v>1379</v>
      </c>
      <c r="V36" s="73">
        <v>34</v>
      </c>
      <c r="W36" s="69" t="s">
        <v>1986</v>
      </c>
      <c r="X36" s="69"/>
      <c r="Y36" s="70"/>
      <c r="Z36" s="69">
        <v>80.02</v>
      </c>
      <c r="AA36" s="69"/>
      <c r="AB36" s="69" t="s">
        <v>967</v>
      </c>
      <c r="AC36" s="69"/>
    </row>
    <row r="37" spans="1:29" x14ac:dyDescent="0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 t="s">
        <v>31356</v>
      </c>
      <c r="L37" s="70">
        <v>80655.23</v>
      </c>
      <c r="M37" s="69"/>
      <c r="N37" s="69" t="s">
        <v>31355</v>
      </c>
      <c r="O37" s="69" t="s">
        <v>31355</v>
      </c>
      <c r="P37" s="69" t="s">
        <v>4405</v>
      </c>
      <c r="Q37" s="69" t="s">
        <v>1690</v>
      </c>
      <c r="R37" s="69"/>
      <c r="S37" s="70">
        <v>80655.23</v>
      </c>
      <c r="T37" s="70"/>
      <c r="U37" s="69" t="s">
        <v>1259</v>
      </c>
      <c r="V37" s="73">
        <v>34</v>
      </c>
      <c r="W37" s="69" t="s">
        <v>4405</v>
      </c>
      <c r="X37" s="69"/>
      <c r="Y37" s="70"/>
      <c r="Z37" s="69">
        <v>234.27</v>
      </c>
      <c r="AA37" s="69"/>
      <c r="AB37" s="69" t="s">
        <v>967</v>
      </c>
      <c r="AC37" s="69"/>
    </row>
    <row r="38" spans="1:29" x14ac:dyDescent="0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 t="s">
        <v>31354</v>
      </c>
      <c r="L38" s="70">
        <v>33284.93</v>
      </c>
      <c r="M38" s="69"/>
      <c r="N38" s="69" t="s">
        <v>31353</v>
      </c>
      <c r="O38" s="69" t="s">
        <v>31353</v>
      </c>
      <c r="P38" s="69" t="s">
        <v>961</v>
      </c>
      <c r="Q38" s="69" t="s">
        <v>1548</v>
      </c>
      <c r="R38" s="69"/>
      <c r="S38" s="70">
        <v>33284.93</v>
      </c>
      <c r="T38" s="70"/>
      <c r="U38" s="69" t="s">
        <v>1367</v>
      </c>
      <c r="V38" s="73">
        <v>19</v>
      </c>
      <c r="W38" s="69" t="s">
        <v>961</v>
      </c>
      <c r="X38" s="69"/>
      <c r="Y38" s="70"/>
      <c r="Z38" s="69">
        <v>54.39</v>
      </c>
      <c r="AA38" s="69"/>
      <c r="AB38" s="69" t="s">
        <v>967</v>
      </c>
      <c r="AC38" s="69"/>
    </row>
    <row r="39" spans="1:29" x14ac:dyDescent="0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 t="s">
        <v>31352</v>
      </c>
      <c r="L39" s="70">
        <v>52336.03</v>
      </c>
      <c r="M39" s="69"/>
      <c r="N39" s="69" t="s">
        <v>31351</v>
      </c>
      <c r="O39" s="69" t="s">
        <v>31351</v>
      </c>
      <c r="P39" s="69" t="s">
        <v>1311</v>
      </c>
      <c r="Q39" s="69" t="s">
        <v>1698</v>
      </c>
      <c r="R39" s="69"/>
      <c r="S39" s="70">
        <v>52336.03</v>
      </c>
      <c r="T39" s="70"/>
      <c r="U39" s="69" t="s">
        <v>979</v>
      </c>
      <c r="V39" s="73">
        <v>26</v>
      </c>
      <c r="W39" s="69" t="s">
        <v>1311</v>
      </c>
      <c r="X39" s="69"/>
      <c r="Y39" s="70"/>
      <c r="Z39" s="69">
        <v>118.44</v>
      </c>
      <c r="AA39" s="69"/>
      <c r="AB39" s="69" t="s">
        <v>967</v>
      </c>
      <c r="AC39" s="69"/>
    </row>
    <row r="40" spans="1:29" x14ac:dyDescent="0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 t="s">
        <v>31350</v>
      </c>
      <c r="L40" s="70">
        <v>33071.97</v>
      </c>
      <c r="M40" s="69"/>
      <c r="N40" s="69" t="s">
        <v>31349</v>
      </c>
      <c r="O40" s="69" t="s">
        <v>31349</v>
      </c>
      <c r="P40" s="69" t="s">
        <v>1002</v>
      </c>
      <c r="Q40" s="69" t="s">
        <v>1088</v>
      </c>
      <c r="R40" s="69"/>
      <c r="S40" s="70">
        <v>33071.97</v>
      </c>
      <c r="T40" s="70"/>
      <c r="U40" s="69" t="s">
        <v>1393</v>
      </c>
      <c r="V40" s="73">
        <v>22</v>
      </c>
      <c r="W40" s="69" t="s">
        <v>1002</v>
      </c>
      <c r="X40" s="69"/>
      <c r="Y40" s="70"/>
      <c r="Z40" s="69">
        <v>63.48</v>
      </c>
      <c r="AA40" s="69"/>
      <c r="AB40" s="69" t="s">
        <v>967</v>
      </c>
      <c r="AC40" s="69"/>
    </row>
    <row r="41" spans="1:29" x14ac:dyDescent="0.25">
      <c r="A41" s="71" t="s">
        <v>193</v>
      </c>
      <c r="B41" s="71"/>
      <c r="C41" s="71"/>
      <c r="D41" s="71"/>
      <c r="E41" s="71"/>
      <c r="F41" s="71"/>
      <c r="G41" s="71"/>
      <c r="H41" s="71"/>
      <c r="I41" s="72">
        <v>287126.74</v>
      </c>
      <c r="J41" s="71"/>
      <c r="K41" s="71"/>
      <c r="L41" s="72">
        <v>286861.90000000002</v>
      </c>
      <c r="M41" s="72">
        <v>264.8399999999674</v>
      </c>
      <c r="N41" s="71"/>
      <c r="O41" s="71"/>
      <c r="P41" s="71"/>
      <c r="Q41" s="71"/>
      <c r="R41" s="71"/>
      <c r="S41" s="72">
        <v>286861.90000000002</v>
      </c>
      <c r="T41" s="72">
        <v>286861.90000000002</v>
      </c>
      <c r="U41" s="71"/>
      <c r="V41" s="71"/>
      <c r="W41" s="71"/>
      <c r="X41" s="72">
        <v>0</v>
      </c>
      <c r="Y41" s="72">
        <v>823.96</v>
      </c>
      <c r="Z41" s="72">
        <v>287685.86000000004</v>
      </c>
      <c r="AA41" s="69"/>
      <c r="AB41" s="69"/>
      <c r="AC41" s="69"/>
    </row>
    <row r="42" spans="1:29" ht="40" x14ac:dyDescent="0.25">
      <c r="A42" s="68" t="s">
        <v>31348</v>
      </c>
      <c r="B42" s="69" t="s">
        <v>31347</v>
      </c>
      <c r="C42" s="69" t="s">
        <v>31346</v>
      </c>
      <c r="D42" s="69" t="s">
        <v>19008</v>
      </c>
      <c r="E42" s="69" t="s">
        <v>22651</v>
      </c>
      <c r="F42" s="69" t="s">
        <v>3017</v>
      </c>
      <c r="G42" s="69" t="s">
        <v>1062</v>
      </c>
      <c r="H42" s="69" t="s">
        <v>1236</v>
      </c>
      <c r="I42" s="70">
        <v>11536.2</v>
      </c>
      <c r="J42" s="69" t="s">
        <v>1139</v>
      </c>
      <c r="K42" s="69" t="s">
        <v>31345</v>
      </c>
      <c r="L42" s="70">
        <v>2482.8000000000002</v>
      </c>
      <c r="M42" s="69"/>
      <c r="N42" s="69" t="s">
        <v>31344</v>
      </c>
      <c r="O42" s="69"/>
      <c r="P42" s="69" t="s">
        <v>1019</v>
      </c>
      <c r="Q42" s="69" t="s">
        <v>2529</v>
      </c>
      <c r="R42" s="69"/>
      <c r="S42" s="70">
        <v>2482.8000000000002</v>
      </c>
      <c r="T42" s="70"/>
      <c r="U42" s="69" t="s">
        <v>2529</v>
      </c>
      <c r="V42" s="73">
        <v>47</v>
      </c>
      <c r="W42" s="69" t="s">
        <v>2529</v>
      </c>
      <c r="X42" s="69"/>
      <c r="Y42" s="70"/>
      <c r="Z42" s="69">
        <v>11.18</v>
      </c>
      <c r="AA42" s="69" t="s">
        <v>989</v>
      </c>
      <c r="AB42" s="69" t="s">
        <v>967</v>
      </c>
      <c r="AC42" s="69" t="s">
        <v>31343</v>
      </c>
    </row>
    <row r="43" spans="1:29" x14ac:dyDescent="0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 t="s">
        <v>31342</v>
      </c>
      <c r="L43" s="70">
        <v>6020.4</v>
      </c>
      <c r="M43" s="69"/>
      <c r="N43" s="69" t="s">
        <v>31341</v>
      </c>
      <c r="O43" s="69" t="s">
        <v>31341</v>
      </c>
      <c r="P43" s="69" t="s">
        <v>2229</v>
      </c>
      <c r="Q43" s="69" t="s">
        <v>4045</v>
      </c>
      <c r="R43" s="69"/>
      <c r="S43" s="70">
        <v>6020.4</v>
      </c>
      <c r="T43" s="70"/>
      <c r="U43" s="69" t="s">
        <v>2529</v>
      </c>
      <c r="V43" s="73">
        <v>25</v>
      </c>
      <c r="W43" s="69" t="s">
        <v>2229</v>
      </c>
      <c r="X43" s="69"/>
      <c r="Y43" s="70"/>
      <c r="Z43" s="69">
        <v>19.63</v>
      </c>
      <c r="AA43" s="69"/>
      <c r="AB43" s="69" t="s">
        <v>967</v>
      </c>
      <c r="AC43" s="69"/>
    </row>
    <row r="44" spans="1:29" x14ac:dyDescent="0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 t="s">
        <v>31340</v>
      </c>
      <c r="L44" s="70">
        <v>2959.8</v>
      </c>
      <c r="M44" s="69"/>
      <c r="N44" s="69" t="s">
        <v>31339</v>
      </c>
      <c r="O44" s="69" t="s">
        <v>31339</v>
      </c>
      <c r="P44" s="69" t="s">
        <v>2529</v>
      </c>
      <c r="Q44" s="69" t="s">
        <v>1738</v>
      </c>
      <c r="R44" s="69"/>
      <c r="S44" s="70">
        <v>2959.8</v>
      </c>
      <c r="T44" s="70"/>
      <c r="U44" s="69" t="s">
        <v>1738</v>
      </c>
      <c r="V44" s="73">
        <v>18</v>
      </c>
      <c r="W44" s="69" t="s">
        <v>1738</v>
      </c>
      <c r="X44" s="69"/>
      <c r="Y44" s="70"/>
      <c r="Z44" s="69">
        <v>0</v>
      </c>
      <c r="AA44" s="69"/>
      <c r="AB44" s="69" t="s">
        <v>967</v>
      </c>
      <c r="AC44" s="69"/>
    </row>
    <row r="45" spans="1:29" x14ac:dyDescent="0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 t="s">
        <v>31338</v>
      </c>
      <c r="L45" s="70">
        <v>2406.6</v>
      </c>
      <c r="M45" s="69"/>
      <c r="N45" s="69" t="s">
        <v>31337</v>
      </c>
      <c r="O45" s="69"/>
      <c r="P45" s="69" t="s">
        <v>1307</v>
      </c>
      <c r="Q45" s="69" t="s">
        <v>2175</v>
      </c>
      <c r="R45" s="69"/>
      <c r="S45" s="70">
        <v>2406.6</v>
      </c>
      <c r="T45" s="70"/>
      <c r="U45" s="69" t="s">
        <v>2175</v>
      </c>
      <c r="V45" s="73">
        <v>27</v>
      </c>
      <c r="W45" s="69" t="s">
        <v>2175</v>
      </c>
      <c r="X45" s="69"/>
      <c r="Y45" s="70"/>
      <c r="Z45" s="69">
        <v>7.86</v>
      </c>
      <c r="AA45" s="69"/>
      <c r="AB45" s="69" t="s">
        <v>967</v>
      </c>
      <c r="AC45" s="69"/>
    </row>
    <row r="46" spans="1:29" x14ac:dyDescent="0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 t="s">
        <v>31329</v>
      </c>
      <c r="L46" s="70">
        <v>6993.6</v>
      </c>
      <c r="M46" s="69"/>
      <c r="N46" s="69" t="s">
        <v>31328</v>
      </c>
      <c r="O46" s="69" t="s">
        <v>31328</v>
      </c>
      <c r="P46" s="69" t="s">
        <v>1795</v>
      </c>
      <c r="Q46" s="69" t="s">
        <v>11270</v>
      </c>
      <c r="R46" s="69"/>
      <c r="S46" s="70">
        <v>6993.6</v>
      </c>
      <c r="T46" s="70"/>
      <c r="U46" s="69" t="s">
        <v>2175</v>
      </c>
      <c r="V46" s="73">
        <v>18</v>
      </c>
      <c r="W46" s="69" t="s">
        <v>2175</v>
      </c>
      <c r="X46" s="69"/>
      <c r="Y46" s="70"/>
      <c r="Z46" s="69">
        <v>19.57</v>
      </c>
      <c r="AA46" s="69"/>
      <c r="AB46" s="69" t="s">
        <v>967</v>
      </c>
      <c r="AC46" s="69"/>
    </row>
    <row r="47" spans="1:29" x14ac:dyDescent="0.25">
      <c r="A47" s="71" t="s">
        <v>193</v>
      </c>
      <c r="B47" s="71"/>
      <c r="C47" s="71"/>
      <c r="D47" s="71"/>
      <c r="E47" s="71"/>
      <c r="F47" s="71"/>
      <c r="G47" s="71"/>
      <c r="H47" s="71"/>
      <c r="I47" s="72">
        <v>11536.2</v>
      </c>
      <c r="J47" s="71"/>
      <c r="K47" s="71"/>
      <c r="L47" s="72">
        <v>20863.2</v>
      </c>
      <c r="M47" s="72">
        <v>-9327</v>
      </c>
      <c r="N47" s="71"/>
      <c r="O47" s="71"/>
      <c r="P47" s="71"/>
      <c r="Q47" s="71"/>
      <c r="R47" s="71"/>
      <c r="S47" s="72">
        <v>20863.2</v>
      </c>
      <c r="T47" s="72">
        <v>20863.2</v>
      </c>
      <c r="U47" s="71"/>
      <c r="V47" s="71"/>
      <c r="W47" s="71"/>
      <c r="X47" s="72">
        <v>0</v>
      </c>
      <c r="Y47" s="72">
        <v>58.24</v>
      </c>
      <c r="Z47" s="72">
        <v>20921.440000000002</v>
      </c>
      <c r="AA47" s="69"/>
      <c r="AB47" s="69"/>
      <c r="AC47" s="69"/>
    </row>
    <row r="48" spans="1:29" ht="20" x14ac:dyDescent="0.25">
      <c r="A48" s="68" t="s">
        <v>31336</v>
      </c>
      <c r="B48" s="69" t="s">
        <v>27661</v>
      </c>
      <c r="C48" s="69" t="s">
        <v>31335</v>
      </c>
      <c r="D48" s="69" t="s">
        <v>1477</v>
      </c>
      <c r="E48" s="69"/>
      <c r="F48" s="69" t="s">
        <v>1669</v>
      </c>
      <c r="G48" s="69" t="s">
        <v>1062</v>
      </c>
      <c r="H48" s="69" t="s">
        <v>962</v>
      </c>
      <c r="I48" s="70">
        <v>37833.25</v>
      </c>
      <c r="J48" s="69" t="s">
        <v>1139</v>
      </c>
      <c r="K48" s="69" t="s">
        <v>31334</v>
      </c>
      <c r="L48" s="70">
        <v>37833.25</v>
      </c>
      <c r="M48" s="69"/>
      <c r="N48" s="69" t="s">
        <v>31333</v>
      </c>
      <c r="O48" s="69" t="s">
        <v>31333</v>
      </c>
      <c r="P48" s="69" t="s">
        <v>1046</v>
      </c>
      <c r="Q48" s="69" t="s">
        <v>2448</v>
      </c>
      <c r="R48" s="69"/>
      <c r="S48" s="70">
        <v>37833.25</v>
      </c>
      <c r="T48" s="70"/>
      <c r="U48" s="69"/>
      <c r="V48" s="69"/>
      <c r="W48" s="69" t="s">
        <v>1046</v>
      </c>
      <c r="X48" s="69"/>
      <c r="Y48" s="70"/>
      <c r="Z48" s="69">
        <v>0</v>
      </c>
      <c r="AA48" s="69" t="s">
        <v>989</v>
      </c>
      <c r="AB48" s="69" t="s">
        <v>1144</v>
      </c>
      <c r="AC48" s="69"/>
    </row>
    <row r="49" spans="1:29" x14ac:dyDescent="0.25">
      <c r="A49" s="71" t="s">
        <v>193</v>
      </c>
      <c r="B49" s="71"/>
      <c r="C49" s="71"/>
      <c r="D49" s="71"/>
      <c r="E49" s="71"/>
      <c r="F49" s="71"/>
      <c r="G49" s="71"/>
      <c r="H49" s="71"/>
      <c r="I49" s="72">
        <v>37833.25</v>
      </c>
      <c r="J49" s="71"/>
      <c r="K49" s="71"/>
      <c r="L49" s="72">
        <v>37833.25</v>
      </c>
      <c r="M49" s="72">
        <v>0</v>
      </c>
      <c r="N49" s="71"/>
      <c r="O49" s="71"/>
      <c r="P49" s="71"/>
      <c r="Q49" s="71"/>
      <c r="R49" s="71"/>
      <c r="S49" s="72">
        <v>37833.25</v>
      </c>
      <c r="T49" s="72">
        <v>0</v>
      </c>
      <c r="U49" s="71"/>
      <c r="V49" s="71"/>
      <c r="W49" s="71"/>
      <c r="X49" s="72">
        <v>37833.25</v>
      </c>
      <c r="Y49" s="72">
        <v>0</v>
      </c>
      <c r="Z49" s="72">
        <v>0</v>
      </c>
      <c r="AA49" s="69"/>
      <c r="AB49" s="69"/>
      <c r="AC49" s="69"/>
    </row>
    <row r="50" spans="1:29" ht="40" x14ac:dyDescent="0.25">
      <c r="A50" s="68" t="s">
        <v>31332</v>
      </c>
      <c r="B50" s="69" t="s">
        <v>31331</v>
      </c>
      <c r="C50" s="69" t="s">
        <v>31330</v>
      </c>
      <c r="D50" s="69" t="s">
        <v>19008</v>
      </c>
      <c r="E50" s="69" t="s">
        <v>22247</v>
      </c>
      <c r="F50" s="69" t="s">
        <v>3201</v>
      </c>
      <c r="G50" s="69" t="s">
        <v>1106</v>
      </c>
      <c r="H50" s="69" t="s">
        <v>1236</v>
      </c>
      <c r="I50" s="70">
        <v>2986.2</v>
      </c>
      <c r="J50" s="69" t="s">
        <v>1139</v>
      </c>
      <c r="K50" s="69" t="s">
        <v>31329</v>
      </c>
      <c r="L50" s="70">
        <v>6993.6</v>
      </c>
      <c r="M50" s="69"/>
      <c r="N50" s="69" t="s">
        <v>31328</v>
      </c>
      <c r="O50" s="69" t="s">
        <v>31328</v>
      </c>
      <c r="P50" s="69" t="s">
        <v>1795</v>
      </c>
      <c r="Q50" s="69" t="s">
        <v>11270</v>
      </c>
      <c r="R50" s="69"/>
      <c r="S50" s="70">
        <v>6993.6</v>
      </c>
      <c r="T50" s="70"/>
      <c r="U50" s="69" t="s">
        <v>2175</v>
      </c>
      <c r="V50" s="73">
        <v>18</v>
      </c>
      <c r="W50" s="69" t="s">
        <v>2175</v>
      </c>
      <c r="X50" s="69"/>
      <c r="Y50" s="70"/>
      <c r="Z50" s="69">
        <v>19.57</v>
      </c>
      <c r="AA50" s="69" t="s">
        <v>966</v>
      </c>
      <c r="AB50" s="69" t="s">
        <v>967</v>
      </c>
      <c r="AC50" s="69" t="s">
        <v>31327</v>
      </c>
    </row>
    <row r="51" spans="1:29" x14ac:dyDescent="0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 t="s">
        <v>31326</v>
      </c>
      <c r="L51" s="70">
        <v>9532.2000000000007</v>
      </c>
      <c r="M51" s="69"/>
      <c r="N51" s="69" t="s">
        <v>31325</v>
      </c>
      <c r="O51" s="69"/>
      <c r="P51" s="69" t="s">
        <v>1916</v>
      </c>
      <c r="Q51" s="69" t="s">
        <v>1916</v>
      </c>
      <c r="R51" s="69"/>
      <c r="S51" s="70">
        <v>9532.2000000000007</v>
      </c>
      <c r="T51" s="70"/>
      <c r="U51" s="69" t="s">
        <v>1916</v>
      </c>
      <c r="V51" s="73">
        <v>0</v>
      </c>
      <c r="W51" s="69" t="s">
        <v>1916</v>
      </c>
      <c r="X51" s="69"/>
      <c r="Y51" s="70"/>
      <c r="Z51" s="69">
        <v>28.53</v>
      </c>
      <c r="AA51" s="69"/>
      <c r="AB51" s="69" t="s">
        <v>967</v>
      </c>
      <c r="AC51" s="69"/>
    </row>
    <row r="52" spans="1:29" x14ac:dyDescent="0.25">
      <c r="A52" s="71" t="s">
        <v>193</v>
      </c>
      <c r="B52" s="71"/>
      <c r="C52" s="71"/>
      <c r="D52" s="71"/>
      <c r="E52" s="71"/>
      <c r="F52" s="71"/>
      <c r="G52" s="71"/>
      <c r="H52" s="71"/>
      <c r="I52" s="72">
        <v>2986.2</v>
      </c>
      <c r="J52" s="71"/>
      <c r="K52" s="71"/>
      <c r="L52" s="72">
        <v>16525.800000000003</v>
      </c>
      <c r="M52" s="72">
        <v>-13539.600000000002</v>
      </c>
      <c r="N52" s="71"/>
      <c r="O52" s="71"/>
      <c r="P52" s="71"/>
      <c r="Q52" s="71"/>
      <c r="R52" s="71"/>
      <c r="S52" s="72">
        <v>16525.800000000003</v>
      </c>
      <c r="T52" s="72">
        <v>16525.8</v>
      </c>
      <c r="U52" s="71"/>
      <c r="V52" s="71"/>
      <c r="W52" s="71"/>
      <c r="X52" s="72">
        <v>3.637978807091713E-12</v>
      </c>
      <c r="Y52" s="72">
        <v>48.1</v>
      </c>
      <c r="Z52" s="72">
        <v>16573.899999999998</v>
      </c>
      <c r="AA52" s="69"/>
      <c r="AB52" s="69"/>
      <c r="AC52" s="69"/>
    </row>
    <row r="53" spans="1:29" ht="30" x14ac:dyDescent="0.25">
      <c r="A53" s="68" t="s">
        <v>31324</v>
      </c>
      <c r="B53" s="69" t="s">
        <v>27661</v>
      </c>
      <c r="C53" s="69" t="s">
        <v>31323</v>
      </c>
      <c r="D53" s="69" t="s">
        <v>671</v>
      </c>
      <c r="E53" s="69"/>
      <c r="F53" s="69" t="s">
        <v>1228</v>
      </c>
      <c r="G53" s="69" t="s">
        <v>3194</v>
      </c>
      <c r="H53" s="69" t="s">
        <v>1224</v>
      </c>
      <c r="I53" s="70">
        <v>280000</v>
      </c>
      <c r="J53" s="69" t="s">
        <v>1139</v>
      </c>
      <c r="K53" s="69" t="s">
        <v>31322</v>
      </c>
      <c r="L53" s="70">
        <v>280000</v>
      </c>
      <c r="M53" s="69"/>
      <c r="N53" s="69"/>
      <c r="O53" s="69"/>
      <c r="P53" s="69"/>
      <c r="Q53" s="69"/>
      <c r="R53" s="69"/>
      <c r="S53" s="69"/>
      <c r="T53" s="70"/>
      <c r="U53" s="69"/>
      <c r="V53" s="69"/>
      <c r="W53" s="69"/>
      <c r="X53" s="69"/>
      <c r="Y53" s="70"/>
      <c r="Z53" s="69">
        <v>0</v>
      </c>
      <c r="AA53" s="69" t="s">
        <v>966</v>
      </c>
      <c r="AB53" s="69" t="s">
        <v>967</v>
      </c>
      <c r="AC53" s="69" t="s">
        <v>31321</v>
      </c>
    </row>
    <row r="54" spans="1:29" x14ac:dyDescent="0.25">
      <c r="A54" s="71" t="s">
        <v>193</v>
      </c>
      <c r="B54" s="71"/>
      <c r="C54" s="71"/>
      <c r="D54" s="71"/>
      <c r="E54" s="71"/>
      <c r="F54" s="71"/>
      <c r="G54" s="71"/>
      <c r="H54" s="71"/>
      <c r="I54" s="72">
        <v>280000</v>
      </c>
      <c r="J54" s="71"/>
      <c r="K54" s="71"/>
      <c r="L54" s="72">
        <v>280000</v>
      </c>
      <c r="M54" s="72">
        <v>0</v>
      </c>
      <c r="N54" s="71"/>
      <c r="O54" s="71"/>
      <c r="P54" s="71"/>
      <c r="Q54" s="71"/>
      <c r="R54" s="71"/>
      <c r="S54" s="72">
        <v>0</v>
      </c>
      <c r="T54" s="72">
        <v>0</v>
      </c>
      <c r="U54" s="71"/>
      <c r="V54" s="71"/>
      <c r="W54" s="71"/>
      <c r="X54" s="72">
        <v>0</v>
      </c>
      <c r="Y54" s="72">
        <v>0</v>
      </c>
      <c r="Z54" s="72">
        <v>0</v>
      </c>
      <c r="AA54" s="69"/>
      <c r="AB54" s="69"/>
      <c r="AC54" s="69"/>
    </row>
    <row r="55" spans="1:29" ht="20" x14ac:dyDescent="0.25">
      <c r="A55" s="68" t="s">
        <v>31433</v>
      </c>
      <c r="B55" s="69" t="s">
        <v>28102</v>
      </c>
      <c r="C55" s="69" t="s">
        <v>31435</v>
      </c>
      <c r="D55" s="69" t="s">
        <v>31434</v>
      </c>
      <c r="E55" s="69"/>
      <c r="F55" s="69" t="s">
        <v>31436</v>
      </c>
      <c r="G55" s="69" t="s">
        <v>6968</v>
      </c>
      <c r="H55" s="69" t="s">
        <v>962</v>
      </c>
      <c r="I55" s="70">
        <v>18502</v>
      </c>
      <c r="J55" s="69" t="s">
        <v>1225</v>
      </c>
      <c r="K55" s="69" t="s">
        <v>31437</v>
      </c>
      <c r="L55" s="70">
        <v>18502</v>
      </c>
      <c r="M55" s="69"/>
      <c r="N55" s="69" t="s">
        <v>31438</v>
      </c>
      <c r="O55" s="69"/>
      <c r="P55" s="69" t="s">
        <v>31439</v>
      </c>
      <c r="Q55" s="69" t="s">
        <v>31439</v>
      </c>
      <c r="R55" s="69"/>
      <c r="S55" s="70">
        <v>18502</v>
      </c>
      <c r="T55" s="70"/>
      <c r="U55" s="69"/>
      <c r="V55" s="69"/>
      <c r="W55" s="69" t="s">
        <v>31439</v>
      </c>
      <c r="X55" s="69"/>
      <c r="Y55" s="70"/>
      <c r="Z55" s="69">
        <v>0</v>
      </c>
      <c r="AA55" s="69" t="s">
        <v>966</v>
      </c>
      <c r="AB55" s="69" t="s">
        <v>967</v>
      </c>
      <c r="AC55" s="69"/>
    </row>
    <row r="56" spans="1:29" x14ac:dyDescent="0.25">
      <c r="A56" s="71" t="s">
        <v>193</v>
      </c>
      <c r="B56" s="71"/>
      <c r="C56" s="71"/>
      <c r="D56" s="71"/>
      <c r="E56" s="71"/>
      <c r="F56" s="71"/>
      <c r="G56" s="71"/>
      <c r="H56" s="71"/>
      <c r="I56" s="72">
        <v>18502</v>
      </c>
      <c r="J56" s="71"/>
      <c r="K56" s="71"/>
      <c r="L56" s="72">
        <v>18502</v>
      </c>
      <c r="M56" s="72">
        <v>0</v>
      </c>
      <c r="N56" s="71"/>
      <c r="O56" s="71"/>
      <c r="P56" s="71"/>
      <c r="Q56" s="71"/>
      <c r="R56" s="71"/>
      <c r="S56" s="72">
        <v>18502</v>
      </c>
      <c r="T56" s="72">
        <v>0</v>
      </c>
      <c r="U56" s="71"/>
      <c r="V56" s="71"/>
      <c r="W56" s="71"/>
      <c r="X56" s="72">
        <v>18502</v>
      </c>
      <c r="Y56" s="72">
        <v>0</v>
      </c>
      <c r="Z56" s="72">
        <v>0</v>
      </c>
      <c r="AA56" s="69"/>
      <c r="AB56" s="69"/>
      <c r="AC56" s="69"/>
    </row>
    <row r="57" spans="1:29" ht="20" x14ac:dyDescent="0.25">
      <c r="A57" s="68" t="s">
        <v>31440</v>
      </c>
      <c r="B57" s="69" t="s">
        <v>28102</v>
      </c>
      <c r="C57" s="69" t="s">
        <v>31441</v>
      </c>
      <c r="D57" s="69" t="s">
        <v>2515</v>
      </c>
      <c r="E57" s="69"/>
      <c r="F57" s="69" t="s">
        <v>31442</v>
      </c>
      <c r="G57" s="69" t="s">
        <v>31443</v>
      </c>
      <c r="H57" s="69" t="s">
        <v>962</v>
      </c>
      <c r="I57" s="70">
        <v>31920</v>
      </c>
      <c r="J57" s="69" t="s">
        <v>1225</v>
      </c>
      <c r="K57" s="69" t="s">
        <v>31444</v>
      </c>
      <c r="L57" s="70">
        <v>31920</v>
      </c>
      <c r="M57" s="69"/>
      <c r="N57" s="69" t="s">
        <v>31445</v>
      </c>
      <c r="O57" s="69" t="s">
        <v>31445</v>
      </c>
      <c r="P57" s="69" t="s">
        <v>31446</v>
      </c>
      <c r="Q57" s="69" t="s">
        <v>1867</v>
      </c>
      <c r="R57" s="69"/>
      <c r="S57" s="70">
        <v>31920</v>
      </c>
      <c r="T57" s="70"/>
      <c r="U57" s="69"/>
      <c r="V57" s="69"/>
      <c r="W57" s="69" t="s">
        <v>31446</v>
      </c>
      <c r="X57" s="69"/>
      <c r="Y57" s="70"/>
      <c r="Z57" s="69">
        <v>495.82</v>
      </c>
      <c r="AA57" s="69" t="s">
        <v>966</v>
      </c>
      <c r="AB57" s="69" t="s">
        <v>967</v>
      </c>
      <c r="AC57" s="69"/>
    </row>
    <row r="58" spans="1:29" x14ac:dyDescent="0.25">
      <c r="A58" s="71" t="s">
        <v>193</v>
      </c>
      <c r="B58" s="71"/>
      <c r="C58" s="71"/>
      <c r="D58" s="71"/>
      <c r="E58" s="71"/>
      <c r="F58" s="71"/>
      <c r="G58" s="71"/>
      <c r="H58" s="71"/>
      <c r="I58" s="72">
        <v>31920</v>
      </c>
      <c r="J58" s="71"/>
      <c r="K58" s="71"/>
      <c r="L58" s="72">
        <v>31920</v>
      </c>
      <c r="M58" s="72">
        <v>0</v>
      </c>
      <c r="N58" s="71"/>
      <c r="O58" s="71"/>
      <c r="P58" s="71"/>
      <c r="Q58" s="71"/>
      <c r="R58" s="71"/>
      <c r="S58" s="72">
        <v>31920</v>
      </c>
      <c r="T58" s="72">
        <v>0</v>
      </c>
      <c r="U58" s="71"/>
      <c r="V58" s="71"/>
      <c r="W58" s="71"/>
      <c r="X58" s="72">
        <v>31920</v>
      </c>
      <c r="Y58" s="72">
        <v>495.82</v>
      </c>
      <c r="Z58" s="72">
        <v>495.82</v>
      </c>
      <c r="AA58" s="69"/>
      <c r="AB58" s="69"/>
      <c r="AC58" s="69"/>
    </row>
    <row r="59" spans="1:29" ht="30" x14ac:dyDescent="0.25">
      <c r="A59" s="68" t="s">
        <v>31447</v>
      </c>
      <c r="B59" s="69" t="s">
        <v>28102</v>
      </c>
      <c r="C59" s="69" t="s">
        <v>31448</v>
      </c>
      <c r="D59" s="69" t="s">
        <v>10226</v>
      </c>
      <c r="E59" s="69"/>
      <c r="F59" s="69" t="s">
        <v>31062</v>
      </c>
      <c r="G59" s="69" t="s">
        <v>31449</v>
      </c>
      <c r="H59" s="69" t="s">
        <v>962</v>
      </c>
      <c r="I59" s="70">
        <v>10200</v>
      </c>
      <c r="J59" s="69" t="s">
        <v>1225</v>
      </c>
      <c r="K59" s="69" t="s">
        <v>31450</v>
      </c>
      <c r="L59" s="70">
        <v>10200</v>
      </c>
      <c r="M59" s="69"/>
      <c r="N59" s="69" t="s">
        <v>31451</v>
      </c>
      <c r="O59" s="69" t="s">
        <v>31451</v>
      </c>
      <c r="P59" s="69" t="s">
        <v>31452</v>
      </c>
      <c r="Q59" s="69" t="s">
        <v>1374</v>
      </c>
      <c r="R59" s="69"/>
      <c r="S59" s="70">
        <v>10200</v>
      </c>
      <c r="T59" s="70"/>
      <c r="U59" s="69"/>
      <c r="V59" s="69"/>
      <c r="W59" s="69" t="s">
        <v>31452</v>
      </c>
      <c r="X59" s="69"/>
      <c r="Y59" s="70"/>
      <c r="Z59" s="69">
        <v>153.47999999999999</v>
      </c>
      <c r="AA59" s="69" t="s">
        <v>966</v>
      </c>
      <c r="AB59" s="69" t="s">
        <v>997</v>
      </c>
      <c r="AC59" s="69" t="s">
        <v>31453</v>
      </c>
    </row>
    <row r="60" spans="1:29" x14ac:dyDescent="0.25">
      <c r="A60" s="71" t="s">
        <v>193</v>
      </c>
      <c r="B60" s="71"/>
      <c r="C60" s="71"/>
      <c r="D60" s="71"/>
      <c r="E60" s="71"/>
      <c r="F60" s="71"/>
      <c r="G60" s="71"/>
      <c r="H60" s="71"/>
      <c r="I60" s="72">
        <v>10200</v>
      </c>
      <c r="J60" s="71"/>
      <c r="K60" s="71"/>
      <c r="L60" s="72">
        <v>10200</v>
      </c>
      <c r="M60" s="72">
        <v>0</v>
      </c>
      <c r="N60" s="71"/>
      <c r="O60" s="71"/>
      <c r="P60" s="71"/>
      <c r="Q60" s="71"/>
      <c r="R60" s="71"/>
      <c r="S60" s="72">
        <v>10200</v>
      </c>
      <c r="T60" s="72">
        <v>0</v>
      </c>
      <c r="U60" s="71"/>
      <c r="V60" s="71"/>
      <c r="W60" s="71"/>
      <c r="X60" s="72">
        <v>10200</v>
      </c>
      <c r="Y60" s="72">
        <v>153.47999999999999</v>
      </c>
      <c r="Z60" s="72">
        <v>153.47999999999999</v>
      </c>
      <c r="AA60" s="69"/>
      <c r="AB60" s="69"/>
      <c r="AC60" s="69"/>
    </row>
    <row r="61" spans="1:29" ht="40" x14ac:dyDescent="0.25">
      <c r="A61" s="68" t="s">
        <v>31454</v>
      </c>
      <c r="B61" s="69" t="s">
        <v>28102</v>
      </c>
      <c r="C61" s="69" t="s">
        <v>31456</v>
      </c>
      <c r="D61" s="69" t="s">
        <v>31455</v>
      </c>
      <c r="E61" s="69"/>
      <c r="F61" s="69" t="s">
        <v>31457</v>
      </c>
      <c r="G61" s="69" t="s">
        <v>31458</v>
      </c>
      <c r="H61" s="69" t="s">
        <v>962</v>
      </c>
      <c r="I61" s="70">
        <v>17950</v>
      </c>
      <c r="J61" s="69" t="s">
        <v>1225</v>
      </c>
      <c r="K61" s="69" t="s">
        <v>31459</v>
      </c>
      <c r="L61" s="70">
        <v>17950</v>
      </c>
      <c r="M61" s="69"/>
      <c r="N61" s="69" t="s">
        <v>31460</v>
      </c>
      <c r="O61" s="69"/>
      <c r="P61" s="69"/>
      <c r="Q61" s="69"/>
      <c r="R61" s="69"/>
      <c r="S61" s="69"/>
      <c r="T61" s="70"/>
      <c r="U61" s="69"/>
      <c r="V61" s="69"/>
      <c r="W61" s="69"/>
      <c r="X61" s="69"/>
      <c r="Y61" s="70"/>
      <c r="Z61" s="69">
        <v>0</v>
      </c>
      <c r="AA61" s="69" t="s">
        <v>966</v>
      </c>
      <c r="AB61" s="69" t="s">
        <v>997</v>
      </c>
      <c r="AC61" s="69" t="s">
        <v>31461</v>
      </c>
    </row>
    <row r="62" spans="1:29" x14ac:dyDescent="0.25">
      <c r="A62" s="71" t="s">
        <v>193</v>
      </c>
      <c r="B62" s="71"/>
      <c r="C62" s="71"/>
      <c r="D62" s="71"/>
      <c r="E62" s="71"/>
      <c r="F62" s="71"/>
      <c r="G62" s="71"/>
      <c r="H62" s="71"/>
      <c r="I62" s="72">
        <v>17950</v>
      </c>
      <c r="J62" s="71"/>
      <c r="K62" s="71"/>
      <c r="L62" s="72">
        <v>17950</v>
      </c>
      <c r="M62" s="72">
        <v>0</v>
      </c>
      <c r="N62" s="71"/>
      <c r="O62" s="71"/>
      <c r="P62" s="71"/>
      <c r="Q62" s="71"/>
      <c r="R62" s="71"/>
      <c r="S62" s="72">
        <v>0</v>
      </c>
      <c r="T62" s="72">
        <v>0</v>
      </c>
      <c r="U62" s="71"/>
      <c r="V62" s="71"/>
      <c r="W62" s="71"/>
      <c r="X62" s="72">
        <v>0</v>
      </c>
      <c r="Y62" s="72">
        <v>0</v>
      </c>
      <c r="Z62" s="72">
        <v>0</v>
      </c>
      <c r="AA62" s="69"/>
      <c r="AB62" s="69"/>
      <c r="AC62" s="69"/>
    </row>
    <row r="63" spans="1:29" ht="30" x14ac:dyDescent="0.25">
      <c r="A63" s="68" t="s">
        <v>31462</v>
      </c>
      <c r="B63" s="69" t="s">
        <v>28102</v>
      </c>
      <c r="C63" s="69" t="s">
        <v>31464</v>
      </c>
      <c r="D63" s="69" t="s">
        <v>31463</v>
      </c>
      <c r="E63" s="69"/>
      <c r="F63" s="69" t="s">
        <v>31457</v>
      </c>
      <c r="G63" s="69" t="s">
        <v>31465</v>
      </c>
      <c r="H63" s="69" t="s">
        <v>962</v>
      </c>
      <c r="I63" s="70">
        <v>11300</v>
      </c>
      <c r="J63" s="69" t="s">
        <v>1225</v>
      </c>
      <c r="K63" s="69" t="s">
        <v>31466</v>
      </c>
      <c r="L63" s="70">
        <v>11300</v>
      </c>
      <c r="M63" s="69"/>
      <c r="N63" s="69" t="s">
        <v>31467</v>
      </c>
      <c r="O63" s="69" t="s">
        <v>31467</v>
      </c>
      <c r="P63" s="69" t="s">
        <v>31465</v>
      </c>
      <c r="Q63" s="69" t="s">
        <v>2711</v>
      </c>
      <c r="R63" s="69"/>
      <c r="S63" s="70">
        <v>11300</v>
      </c>
      <c r="T63" s="70"/>
      <c r="U63" s="69"/>
      <c r="V63" s="69"/>
      <c r="W63" s="69" t="s">
        <v>31465</v>
      </c>
      <c r="X63" s="69"/>
      <c r="Y63" s="70"/>
      <c r="Z63" s="69">
        <v>171.05</v>
      </c>
      <c r="AA63" s="69" t="s">
        <v>966</v>
      </c>
      <c r="AB63" s="69" t="s">
        <v>967</v>
      </c>
      <c r="AC63" s="69" t="s">
        <v>31468</v>
      </c>
    </row>
    <row r="64" spans="1:29" x14ac:dyDescent="0.25">
      <c r="A64" s="71" t="s">
        <v>193</v>
      </c>
      <c r="B64" s="71"/>
      <c r="C64" s="71"/>
      <c r="D64" s="71"/>
      <c r="E64" s="71"/>
      <c r="F64" s="71"/>
      <c r="G64" s="71"/>
      <c r="H64" s="71"/>
      <c r="I64" s="72">
        <v>11300</v>
      </c>
      <c r="J64" s="71"/>
      <c r="K64" s="71"/>
      <c r="L64" s="72">
        <v>11300</v>
      </c>
      <c r="M64" s="72">
        <v>0</v>
      </c>
      <c r="N64" s="71"/>
      <c r="O64" s="71"/>
      <c r="P64" s="71"/>
      <c r="Q64" s="71"/>
      <c r="R64" s="71"/>
      <c r="S64" s="72">
        <v>11300</v>
      </c>
      <c r="T64" s="72">
        <v>0</v>
      </c>
      <c r="U64" s="71"/>
      <c r="V64" s="71"/>
      <c r="W64" s="71"/>
      <c r="X64" s="72">
        <v>11300</v>
      </c>
      <c r="Y64" s="72">
        <v>171.05</v>
      </c>
      <c r="Z64" s="72">
        <v>171.05</v>
      </c>
      <c r="AA64" s="69"/>
      <c r="AB64" s="69"/>
      <c r="AC64" s="69"/>
    </row>
    <row r="65" spans="1:29" ht="30" x14ac:dyDescent="0.25">
      <c r="A65" s="68" t="s">
        <v>31469</v>
      </c>
      <c r="B65" s="69" t="s">
        <v>28102</v>
      </c>
      <c r="C65" s="69" t="s">
        <v>31471</v>
      </c>
      <c r="D65" s="69" t="s">
        <v>31470</v>
      </c>
      <c r="E65" s="69"/>
      <c r="F65" s="69" t="s">
        <v>6968</v>
      </c>
      <c r="G65" s="69" t="s">
        <v>6972</v>
      </c>
      <c r="H65" s="69" t="s">
        <v>962</v>
      </c>
      <c r="I65" s="70">
        <v>263304</v>
      </c>
      <c r="J65" s="69" t="s">
        <v>1225</v>
      </c>
      <c r="K65" s="69" t="s">
        <v>31472</v>
      </c>
      <c r="L65" s="70">
        <v>38160</v>
      </c>
      <c r="M65" s="69"/>
      <c r="N65" s="69" t="s">
        <v>31473</v>
      </c>
      <c r="O65" s="69" t="s">
        <v>31474</v>
      </c>
      <c r="P65" s="69" t="s">
        <v>31443</v>
      </c>
      <c r="Q65" s="69" t="s">
        <v>31443</v>
      </c>
      <c r="R65" s="69"/>
      <c r="S65" s="70">
        <v>38160</v>
      </c>
      <c r="T65" s="70"/>
      <c r="U65" s="69"/>
      <c r="V65" s="69"/>
      <c r="W65" s="69" t="s">
        <v>31443</v>
      </c>
      <c r="X65" s="69"/>
      <c r="Y65" s="70"/>
      <c r="Z65" s="69">
        <v>0</v>
      </c>
      <c r="AA65" s="69" t="s">
        <v>966</v>
      </c>
      <c r="AB65" s="69" t="s">
        <v>997</v>
      </c>
      <c r="AC65" s="69" t="s">
        <v>31475</v>
      </c>
    </row>
    <row r="66" spans="1:29" x14ac:dyDescent="0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 t="s">
        <v>31476</v>
      </c>
      <c r="L66" s="70">
        <v>225144</v>
      </c>
      <c r="M66" s="69"/>
      <c r="N66" s="69" t="s">
        <v>31474</v>
      </c>
      <c r="O66" s="69" t="s">
        <v>31474</v>
      </c>
      <c r="P66" s="69" t="s">
        <v>31477</v>
      </c>
      <c r="Q66" s="69" t="s">
        <v>3826</v>
      </c>
      <c r="R66" s="69"/>
      <c r="S66" s="70">
        <v>225144</v>
      </c>
      <c r="T66" s="70"/>
      <c r="U66" s="69"/>
      <c r="V66" s="69"/>
      <c r="W66" s="69" t="s">
        <v>31477</v>
      </c>
      <c r="X66" s="69"/>
      <c r="Y66" s="70"/>
      <c r="Z66" s="69">
        <v>3399.89</v>
      </c>
      <c r="AA66" s="69"/>
      <c r="AB66" s="69" t="s">
        <v>967</v>
      </c>
      <c r="AC66" s="69"/>
    </row>
    <row r="67" spans="1:29" x14ac:dyDescent="0.25">
      <c r="A67" s="71" t="s">
        <v>193</v>
      </c>
      <c r="B67" s="71"/>
      <c r="C67" s="71"/>
      <c r="D67" s="71"/>
      <c r="E67" s="71"/>
      <c r="F67" s="71"/>
      <c r="G67" s="71"/>
      <c r="H67" s="71"/>
      <c r="I67" s="72">
        <v>263304</v>
      </c>
      <c r="J67" s="71"/>
      <c r="K67" s="71"/>
      <c r="L67" s="72">
        <v>263304</v>
      </c>
      <c r="M67" s="72">
        <v>0</v>
      </c>
      <c r="N67" s="71"/>
      <c r="O67" s="71"/>
      <c r="P67" s="71"/>
      <c r="Q67" s="71"/>
      <c r="R67" s="71"/>
      <c r="S67" s="72">
        <v>263304</v>
      </c>
      <c r="T67" s="72">
        <v>0</v>
      </c>
      <c r="U67" s="71"/>
      <c r="V67" s="71"/>
      <c r="W67" s="71"/>
      <c r="X67" s="72">
        <v>263304</v>
      </c>
      <c r="Y67" s="72">
        <v>3399.89</v>
      </c>
      <c r="Z67" s="72">
        <v>3399.89</v>
      </c>
      <c r="AA67" s="69"/>
      <c r="AB67" s="69"/>
      <c r="AC67" s="69"/>
    </row>
    <row r="68" spans="1:29" ht="40" x14ac:dyDescent="0.25">
      <c r="A68" s="68" t="s">
        <v>31478</v>
      </c>
      <c r="B68" s="69" t="s">
        <v>31479</v>
      </c>
      <c r="C68" s="69" t="s">
        <v>31481</v>
      </c>
      <c r="D68" s="69" t="s">
        <v>31480</v>
      </c>
      <c r="E68" s="69"/>
      <c r="F68" s="69" t="s">
        <v>31482</v>
      </c>
      <c r="G68" s="69" t="s">
        <v>31483</v>
      </c>
      <c r="H68" s="69" t="s">
        <v>1236</v>
      </c>
      <c r="I68" s="70">
        <v>199451.86</v>
      </c>
      <c r="J68" s="69" t="s">
        <v>1225</v>
      </c>
      <c r="K68" s="69" t="s">
        <v>31484</v>
      </c>
      <c r="L68" s="70">
        <v>44700.21</v>
      </c>
      <c r="M68" s="69"/>
      <c r="N68" s="69" t="s">
        <v>31485</v>
      </c>
      <c r="O68" s="69" t="s">
        <v>31485</v>
      </c>
      <c r="P68" s="69" t="s">
        <v>31486</v>
      </c>
      <c r="Q68" s="69" t="s">
        <v>1867</v>
      </c>
      <c r="R68" s="69"/>
      <c r="S68" s="70">
        <v>44700.21</v>
      </c>
      <c r="T68" s="70"/>
      <c r="U68" s="69" t="s">
        <v>31487</v>
      </c>
      <c r="V68" s="73">
        <v>28</v>
      </c>
      <c r="W68" s="69" t="s">
        <v>31486</v>
      </c>
      <c r="X68" s="69"/>
      <c r="Y68" s="70"/>
      <c r="Z68" s="69">
        <v>104.54</v>
      </c>
      <c r="AA68" s="69" t="s">
        <v>966</v>
      </c>
      <c r="AB68" s="69" t="s">
        <v>1144</v>
      </c>
      <c r="AC68" s="69" t="s">
        <v>31488</v>
      </c>
    </row>
    <row r="69" spans="1:29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 t="s">
        <v>31489</v>
      </c>
      <c r="L69" s="70">
        <v>28039.119999999999</v>
      </c>
      <c r="M69" s="69"/>
      <c r="N69" s="69" t="s">
        <v>31490</v>
      </c>
      <c r="O69" s="69" t="s">
        <v>31490</v>
      </c>
      <c r="P69" s="69" t="s">
        <v>31491</v>
      </c>
      <c r="Q69" s="69" t="s">
        <v>1379</v>
      </c>
      <c r="R69" s="69"/>
      <c r="S69" s="70">
        <v>28039.119999999999</v>
      </c>
      <c r="T69" s="70"/>
      <c r="U69" s="69" t="s">
        <v>31492</v>
      </c>
      <c r="V69" s="73">
        <v>29</v>
      </c>
      <c r="W69" s="69" t="s">
        <v>31491</v>
      </c>
      <c r="X69" s="69"/>
      <c r="Y69" s="70"/>
      <c r="Z69" s="69">
        <v>67.819999999999993</v>
      </c>
      <c r="AA69" s="69"/>
      <c r="AB69" s="69" t="s">
        <v>1144</v>
      </c>
      <c r="AC69" s="69"/>
    </row>
    <row r="70" spans="1:29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 t="s">
        <v>31493</v>
      </c>
      <c r="L70" s="70">
        <v>15472.76</v>
      </c>
      <c r="M70" s="69"/>
      <c r="N70" s="69" t="s">
        <v>31494</v>
      </c>
      <c r="O70" s="69" t="s">
        <v>31494</v>
      </c>
      <c r="P70" s="69" t="s">
        <v>31491</v>
      </c>
      <c r="Q70" s="69" t="s">
        <v>1379</v>
      </c>
      <c r="R70" s="69"/>
      <c r="S70" s="70">
        <v>15472.76</v>
      </c>
      <c r="T70" s="70"/>
      <c r="U70" s="69" t="s">
        <v>31492</v>
      </c>
      <c r="V70" s="73">
        <v>29</v>
      </c>
      <c r="W70" s="69" t="s">
        <v>31491</v>
      </c>
      <c r="X70" s="69"/>
      <c r="Y70" s="70"/>
      <c r="Z70" s="69">
        <v>37.43</v>
      </c>
      <c r="AA70" s="69"/>
      <c r="AB70" s="69" t="s">
        <v>1144</v>
      </c>
      <c r="AC70" s="69"/>
    </row>
    <row r="71" spans="1:29" x14ac:dyDescent="0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 t="s">
        <v>31495</v>
      </c>
      <c r="L71" s="70">
        <v>55390.879999999997</v>
      </c>
      <c r="M71" s="69"/>
      <c r="N71" s="69" t="s">
        <v>31496</v>
      </c>
      <c r="O71" s="69" t="s">
        <v>31496</v>
      </c>
      <c r="P71" s="69" t="s">
        <v>31497</v>
      </c>
      <c r="Q71" s="69" t="s">
        <v>1242</v>
      </c>
      <c r="R71" s="69"/>
      <c r="S71" s="70">
        <v>55390.879999999997</v>
      </c>
      <c r="T71" s="70"/>
      <c r="U71" s="69" t="s">
        <v>6427</v>
      </c>
      <c r="V71" s="73">
        <v>28</v>
      </c>
      <c r="W71" s="69" t="s">
        <v>31497</v>
      </c>
      <c r="X71" s="69"/>
      <c r="Y71" s="70"/>
      <c r="Z71" s="69">
        <v>131.44999999999999</v>
      </c>
      <c r="AA71" s="69"/>
      <c r="AB71" s="69" t="s">
        <v>1144</v>
      </c>
      <c r="AC71" s="69"/>
    </row>
    <row r="72" spans="1:29" x14ac:dyDescent="0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 t="s">
        <v>31498</v>
      </c>
      <c r="L72" s="70">
        <v>19169.14</v>
      </c>
      <c r="M72" s="69"/>
      <c r="N72" s="69" t="s">
        <v>31499</v>
      </c>
      <c r="O72" s="69" t="s">
        <v>31499</v>
      </c>
      <c r="P72" s="69" t="s">
        <v>31497</v>
      </c>
      <c r="Q72" s="69" t="s">
        <v>1242</v>
      </c>
      <c r="R72" s="69"/>
      <c r="S72" s="70">
        <v>19169.14</v>
      </c>
      <c r="T72" s="70"/>
      <c r="U72" s="69" t="s">
        <v>6427</v>
      </c>
      <c r="V72" s="73">
        <v>28</v>
      </c>
      <c r="W72" s="69" t="s">
        <v>31497</v>
      </c>
      <c r="X72" s="69"/>
      <c r="Y72" s="70"/>
      <c r="Z72" s="69">
        <v>45.49</v>
      </c>
      <c r="AA72" s="69"/>
      <c r="AB72" s="69" t="s">
        <v>1144</v>
      </c>
      <c r="AC72" s="69"/>
    </row>
    <row r="73" spans="1:29" x14ac:dyDescent="0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 t="s">
        <v>31500</v>
      </c>
      <c r="L73" s="70">
        <v>36648.54</v>
      </c>
      <c r="M73" s="69"/>
      <c r="N73" s="69" t="s">
        <v>31501</v>
      </c>
      <c r="O73" s="69" t="s">
        <v>31501</v>
      </c>
      <c r="P73" s="69" t="s">
        <v>31502</v>
      </c>
      <c r="Q73" s="69" t="s">
        <v>4716</v>
      </c>
      <c r="R73" s="69"/>
      <c r="S73" s="70">
        <v>36648.54</v>
      </c>
      <c r="T73" s="70"/>
      <c r="U73" s="69" t="s">
        <v>31503</v>
      </c>
      <c r="V73" s="73">
        <v>28</v>
      </c>
      <c r="W73" s="69" t="s">
        <v>31502</v>
      </c>
      <c r="X73" s="69"/>
      <c r="Y73" s="70"/>
      <c r="Z73" s="69">
        <v>87.11</v>
      </c>
      <c r="AA73" s="69"/>
      <c r="AB73" s="69" t="s">
        <v>1144</v>
      </c>
      <c r="AC73" s="69"/>
    </row>
    <row r="74" spans="1:29" x14ac:dyDescent="0.25">
      <c r="A74" s="71" t="s">
        <v>193</v>
      </c>
      <c r="B74" s="71"/>
      <c r="C74" s="71"/>
      <c r="D74" s="71"/>
      <c r="E74" s="71"/>
      <c r="F74" s="71"/>
      <c r="G74" s="71"/>
      <c r="H74" s="71"/>
      <c r="I74" s="72">
        <v>199451.86</v>
      </c>
      <c r="J74" s="71"/>
      <c r="K74" s="71"/>
      <c r="L74" s="72">
        <v>199420.65</v>
      </c>
      <c r="M74" s="72">
        <v>31.209999999991851</v>
      </c>
      <c r="N74" s="71"/>
      <c r="O74" s="71"/>
      <c r="P74" s="71"/>
      <c r="Q74" s="71"/>
      <c r="R74" s="71"/>
      <c r="S74" s="72">
        <v>199420.65</v>
      </c>
      <c r="T74" s="72">
        <v>199420.65</v>
      </c>
      <c r="U74" s="71"/>
      <c r="V74" s="71"/>
      <c r="W74" s="71"/>
      <c r="X74" s="72">
        <v>0</v>
      </c>
      <c r="Y74" s="72">
        <v>473.84</v>
      </c>
      <c r="Z74" s="72">
        <v>199894.49</v>
      </c>
      <c r="AA74" s="69"/>
      <c r="AB74" s="69"/>
      <c r="AC74" s="69"/>
    </row>
    <row r="75" spans="1:29" ht="30" x14ac:dyDescent="0.25">
      <c r="A75" s="68" t="s">
        <v>31504</v>
      </c>
      <c r="B75" s="69" t="s">
        <v>31505</v>
      </c>
      <c r="C75" s="69" t="s">
        <v>31506</v>
      </c>
      <c r="D75" s="69" t="s">
        <v>28187</v>
      </c>
      <c r="E75" s="69"/>
      <c r="F75" s="69" t="s">
        <v>31482</v>
      </c>
      <c r="G75" s="69" t="s">
        <v>31110</v>
      </c>
      <c r="H75" s="69" t="s">
        <v>1236</v>
      </c>
      <c r="I75" s="70">
        <v>11704.5</v>
      </c>
      <c r="J75" s="69" t="s">
        <v>1225</v>
      </c>
      <c r="K75" s="69" t="s">
        <v>31507</v>
      </c>
      <c r="L75" s="70">
        <v>11406.15</v>
      </c>
      <c r="M75" s="69"/>
      <c r="N75" s="69" t="s">
        <v>31508</v>
      </c>
      <c r="O75" s="69" t="s">
        <v>31508</v>
      </c>
      <c r="P75" s="69" t="s">
        <v>31509</v>
      </c>
      <c r="Q75" s="69" t="s">
        <v>1996</v>
      </c>
      <c r="R75" s="69"/>
      <c r="S75" s="70">
        <v>11406.15</v>
      </c>
      <c r="T75" s="70"/>
      <c r="U75" s="69" t="s">
        <v>6427</v>
      </c>
      <c r="V75" s="73">
        <v>27</v>
      </c>
      <c r="W75" s="69" t="s">
        <v>31509</v>
      </c>
      <c r="X75" s="69"/>
      <c r="Y75" s="70"/>
      <c r="Z75" s="69">
        <v>26.1</v>
      </c>
      <c r="AA75" s="69" t="s">
        <v>966</v>
      </c>
      <c r="AB75" s="69" t="s">
        <v>967</v>
      </c>
      <c r="AC75" s="69"/>
    </row>
    <row r="76" spans="1:29" x14ac:dyDescent="0.25">
      <c r="A76" s="71" t="s">
        <v>193</v>
      </c>
      <c r="B76" s="71"/>
      <c r="C76" s="71"/>
      <c r="D76" s="71"/>
      <c r="E76" s="71"/>
      <c r="F76" s="71"/>
      <c r="G76" s="71"/>
      <c r="H76" s="71"/>
      <c r="I76" s="72">
        <v>11704.5</v>
      </c>
      <c r="J76" s="71"/>
      <c r="K76" s="71"/>
      <c r="L76" s="72">
        <v>11406.15</v>
      </c>
      <c r="M76" s="72">
        <v>298.35000000000036</v>
      </c>
      <c r="N76" s="71"/>
      <c r="O76" s="71"/>
      <c r="P76" s="71"/>
      <c r="Q76" s="71"/>
      <c r="R76" s="71"/>
      <c r="S76" s="72">
        <v>11406.15</v>
      </c>
      <c r="T76" s="72">
        <v>11406.15</v>
      </c>
      <c r="U76" s="71"/>
      <c r="V76" s="71"/>
      <c r="W76" s="71"/>
      <c r="X76" s="72">
        <v>0</v>
      </c>
      <c r="Y76" s="72">
        <v>26.1</v>
      </c>
      <c r="Z76" s="72">
        <v>11432.25</v>
      </c>
      <c r="AA76" s="69"/>
      <c r="AB76" s="69"/>
      <c r="AC76" s="69"/>
    </row>
    <row r="77" spans="1:29" ht="40" x14ac:dyDescent="0.25">
      <c r="A77" s="68" t="s">
        <v>31510</v>
      </c>
      <c r="B77" s="69" t="s">
        <v>28102</v>
      </c>
      <c r="C77" s="69" t="s">
        <v>31512</v>
      </c>
      <c r="D77" s="69" t="s">
        <v>31511</v>
      </c>
      <c r="E77" s="69"/>
      <c r="F77" s="69" t="s">
        <v>31513</v>
      </c>
      <c r="G77" s="69" t="s">
        <v>31514</v>
      </c>
      <c r="H77" s="69" t="s">
        <v>962</v>
      </c>
      <c r="I77" s="70">
        <v>38364.400000000001</v>
      </c>
      <c r="J77" s="69" t="s">
        <v>1225</v>
      </c>
      <c r="K77" s="69" t="s">
        <v>31515</v>
      </c>
      <c r="L77" s="70">
        <v>38364.400000000001</v>
      </c>
      <c r="M77" s="69"/>
      <c r="N77" s="69" t="s">
        <v>31516</v>
      </c>
      <c r="O77" s="69" t="s">
        <v>31516</v>
      </c>
      <c r="P77" s="69" t="s">
        <v>6972</v>
      </c>
      <c r="Q77" s="69" t="s">
        <v>1256</v>
      </c>
      <c r="R77" s="69"/>
      <c r="S77" s="70">
        <v>38364.400000000001</v>
      </c>
      <c r="T77" s="70"/>
      <c r="U77" s="69"/>
      <c r="V77" s="69"/>
      <c r="W77" s="69" t="s">
        <v>6972</v>
      </c>
      <c r="X77" s="69"/>
      <c r="Y77" s="70"/>
      <c r="Z77" s="69">
        <v>586.33000000000004</v>
      </c>
      <c r="AA77" s="69" t="s">
        <v>966</v>
      </c>
      <c r="AB77" s="69" t="s">
        <v>967</v>
      </c>
      <c r="AC77" s="69" t="s">
        <v>31517</v>
      </c>
    </row>
    <row r="78" spans="1:29" x14ac:dyDescent="0.25">
      <c r="A78" s="71" t="s">
        <v>193</v>
      </c>
      <c r="B78" s="71"/>
      <c r="C78" s="71"/>
      <c r="D78" s="71"/>
      <c r="E78" s="71"/>
      <c r="F78" s="71"/>
      <c r="G78" s="71"/>
      <c r="H78" s="71"/>
      <c r="I78" s="72">
        <v>38364.400000000001</v>
      </c>
      <c r="J78" s="71"/>
      <c r="K78" s="71"/>
      <c r="L78" s="72">
        <v>38364.400000000001</v>
      </c>
      <c r="M78" s="72">
        <v>0</v>
      </c>
      <c r="N78" s="71"/>
      <c r="O78" s="71"/>
      <c r="P78" s="71"/>
      <c r="Q78" s="71"/>
      <c r="R78" s="71"/>
      <c r="S78" s="72">
        <v>38364.400000000001</v>
      </c>
      <c r="T78" s="72">
        <v>0</v>
      </c>
      <c r="U78" s="71"/>
      <c r="V78" s="71"/>
      <c r="W78" s="71"/>
      <c r="X78" s="72">
        <v>38364.400000000001</v>
      </c>
      <c r="Y78" s="72">
        <v>586.33000000000004</v>
      </c>
      <c r="Z78" s="72">
        <v>586.33000000000004</v>
      </c>
      <c r="AA78" s="69"/>
      <c r="AB78" s="69"/>
      <c r="AC78" s="69"/>
    </row>
    <row r="79" spans="1:29" ht="30" x14ac:dyDescent="0.25">
      <c r="A79" s="68" t="s">
        <v>31518</v>
      </c>
      <c r="B79" s="69" t="s">
        <v>28102</v>
      </c>
      <c r="C79" s="69" t="s">
        <v>31519</v>
      </c>
      <c r="D79" s="69" t="s">
        <v>671</v>
      </c>
      <c r="E79" s="69"/>
      <c r="F79" s="69" t="s">
        <v>31424</v>
      </c>
      <c r="G79" s="69" t="s">
        <v>31514</v>
      </c>
      <c r="H79" s="69" t="s">
        <v>962</v>
      </c>
      <c r="I79" s="70">
        <v>196500</v>
      </c>
      <c r="J79" s="69" t="s">
        <v>1225</v>
      </c>
      <c r="K79" s="69" t="s">
        <v>31520</v>
      </c>
      <c r="L79" s="70">
        <v>196500</v>
      </c>
      <c r="M79" s="69"/>
      <c r="N79" s="69" t="s">
        <v>31521</v>
      </c>
      <c r="O79" s="69" t="s">
        <v>31521</v>
      </c>
      <c r="P79" s="69" t="s">
        <v>31522</v>
      </c>
      <c r="Q79" s="69" t="s">
        <v>1143</v>
      </c>
      <c r="R79" s="69"/>
      <c r="S79" s="70">
        <v>196500</v>
      </c>
      <c r="T79" s="70"/>
      <c r="U79" s="69"/>
      <c r="V79" s="69"/>
      <c r="W79" s="69" t="s">
        <v>31522</v>
      </c>
      <c r="X79" s="69"/>
      <c r="Y79" s="70"/>
      <c r="Z79" s="69">
        <v>2998.47</v>
      </c>
      <c r="AA79" s="69" t="s">
        <v>966</v>
      </c>
      <c r="AB79" s="69" t="s">
        <v>967</v>
      </c>
      <c r="AC79" s="69" t="s">
        <v>31523</v>
      </c>
    </row>
    <row r="80" spans="1:29" x14ac:dyDescent="0.25">
      <c r="A80" s="71" t="s">
        <v>193</v>
      </c>
      <c r="B80" s="71"/>
      <c r="C80" s="71"/>
      <c r="D80" s="71"/>
      <c r="E80" s="71"/>
      <c r="F80" s="71"/>
      <c r="G80" s="71"/>
      <c r="H80" s="71"/>
      <c r="I80" s="72">
        <v>196500</v>
      </c>
      <c r="J80" s="71"/>
      <c r="K80" s="71"/>
      <c r="L80" s="72">
        <v>196500</v>
      </c>
      <c r="M80" s="72">
        <v>0</v>
      </c>
      <c r="N80" s="71"/>
      <c r="O80" s="71"/>
      <c r="P80" s="71"/>
      <c r="Q80" s="71"/>
      <c r="R80" s="71"/>
      <c r="S80" s="72">
        <v>196500</v>
      </c>
      <c r="T80" s="72">
        <v>0</v>
      </c>
      <c r="U80" s="71"/>
      <c r="V80" s="71"/>
      <c r="W80" s="71"/>
      <c r="X80" s="72">
        <v>196500</v>
      </c>
      <c r="Y80" s="72">
        <v>2998.47</v>
      </c>
      <c r="Z80" s="72">
        <v>2998.47</v>
      </c>
      <c r="AA80" s="69"/>
      <c r="AB80" s="69"/>
      <c r="AC80" s="69"/>
    </row>
    <row r="81" spans="1:29" ht="30" x14ac:dyDescent="0.25">
      <c r="A81" s="68" t="s">
        <v>31524</v>
      </c>
      <c r="B81" s="69" t="s">
        <v>28102</v>
      </c>
      <c r="C81" s="69" t="s">
        <v>31525</v>
      </c>
      <c r="D81" s="69" t="s">
        <v>959</v>
      </c>
      <c r="E81" s="69"/>
      <c r="F81" s="69" t="s">
        <v>31526</v>
      </c>
      <c r="G81" s="69" t="s">
        <v>31527</v>
      </c>
      <c r="H81" s="69" t="s">
        <v>31528</v>
      </c>
      <c r="I81" s="70">
        <v>157262.82</v>
      </c>
      <c r="J81" s="69" t="s">
        <v>1225</v>
      </c>
      <c r="K81" s="69" t="s">
        <v>31529</v>
      </c>
      <c r="L81" s="70">
        <v>0</v>
      </c>
      <c r="M81" s="69"/>
      <c r="N81" s="69" t="s">
        <v>31530</v>
      </c>
      <c r="O81" s="69" t="s">
        <v>31530</v>
      </c>
      <c r="P81" s="69" t="s">
        <v>31531</v>
      </c>
      <c r="Q81" s="69" t="s">
        <v>2718</v>
      </c>
      <c r="R81" s="69"/>
      <c r="S81" s="70">
        <v>0</v>
      </c>
      <c r="T81" s="70"/>
      <c r="U81" s="69"/>
      <c r="V81" s="69"/>
      <c r="W81" s="69" t="s">
        <v>31531</v>
      </c>
      <c r="X81" s="69"/>
      <c r="Y81" s="70"/>
      <c r="Z81" s="69">
        <v>951.43</v>
      </c>
      <c r="AA81" s="69" t="s">
        <v>966</v>
      </c>
      <c r="AB81" s="69" t="s">
        <v>967</v>
      </c>
      <c r="AC81" s="69" t="s">
        <v>31532</v>
      </c>
    </row>
    <row r="82" spans="1:29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 t="s">
        <v>31533</v>
      </c>
      <c r="L82" s="70">
        <v>31452.560000000001</v>
      </c>
      <c r="M82" s="69"/>
      <c r="N82" s="69" t="s">
        <v>31534</v>
      </c>
      <c r="O82" s="69" t="s">
        <v>31534</v>
      </c>
      <c r="P82" s="69" t="s">
        <v>31535</v>
      </c>
      <c r="Q82" s="69" t="s">
        <v>4405</v>
      </c>
      <c r="R82" s="69"/>
      <c r="S82" s="70">
        <v>31452.560000000001</v>
      </c>
      <c r="T82" s="70"/>
      <c r="U82" s="69" t="s">
        <v>4405</v>
      </c>
      <c r="V82" s="73">
        <v>180</v>
      </c>
      <c r="W82" s="69" t="s">
        <v>31535</v>
      </c>
      <c r="X82" s="69"/>
      <c r="Y82" s="70"/>
      <c r="Z82" s="69">
        <v>483.11</v>
      </c>
      <c r="AA82" s="69"/>
      <c r="AB82" s="69" t="s">
        <v>967</v>
      </c>
      <c r="AC82" s="69"/>
    </row>
    <row r="83" spans="1:29" x14ac:dyDescent="0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 t="s">
        <v>31536</v>
      </c>
      <c r="L83" s="70">
        <v>62905.127999999997</v>
      </c>
      <c r="M83" s="69"/>
      <c r="N83" s="69" t="s">
        <v>31537</v>
      </c>
      <c r="O83" s="69" t="s">
        <v>31537</v>
      </c>
      <c r="P83" s="69" t="s">
        <v>31531</v>
      </c>
      <c r="Q83" s="69" t="s">
        <v>2718</v>
      </c>
      <c r="R83" s="69"/>
      <c r="S83" s="70">
        <v>62905.127999999997</v>
      </c>
      <c r="T83" s="70"/>
      <c r="U83" s="69"/>
      <c r="V83" s="69"/>
      <c r="W83" s="69" t="s">
        <v>31531</v>
      </c>
      <c r="X83" s="69"/>
      <c r="Y83" s="70"/>
      <c r="Z83" s="69">
        <v>951.43</v>
      </c>
      <c r="AA83" s="69"/>
      <c r="AB83" s="69" t="s">
        <v>967</v>
      </c>
      <c r="AC83" s="69"/>
    </row>
    <row r="84" spans="1:29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 t="s">
        <v>31538</v>
      </c>
      <c r="L84" s="70">
        <v>62905.127999999997</v>
      </c>
      <c r="M84" s="69"/>
      <c r="N84" s="69" t="s">
        <v>31530</v>
      </c>
      <c r="O84" s="69" t="s">
        <v>31530</v>
      </c>
      <c r="P84" s="69" t="s">
        <v>31531</v>
      </c>
      <c r="Q84" s="69" t="s">
        <v>2718</v>
      </c>
      <c r="R84" s="69"/>
      <c r="S84" s="70">
        <v>62905.127999999997</v>
      </c>
      <c r="T84" s="70"/>
      <c r="U84" s="69"/>
      <c r="V84" s="69"/>
      <c r="W84" s="69" t="s">
        <v>31531</v>
      </c>
      <c r="X84" s="69"/>
      <c r="Y84" s="70"/>
      <c r="Z84" s="69">
        <v>951.43</v>
      </c>
      <c r="AA84" s="69"/>
      <c r="AB84" s="69" t="s">
        <v>967</v>
      </c>
      <c r="AC84" s="69"/>
    </row>
    <row r="85" spans="1:29" x14ac:dyDescent="0.25">
      <c r="A85" s="71" t="s">
        <v>193</v>
      </c>
      <c r="B85" s="71"/>
      <c r="C85" s="71"/>
      <c r="D85" s="71"/>
      <c r="E85" s="71"/>
      <c r="F85" s="71"/>
      <c r="G85" s="71"/>
      <c r="H85" s="71"/>
      <c r="I85" s="72">
        <v>157262.82</v>
      </c>
      <c r="J85" s="71"/>
      <c r="K85" s="71"/>
      <c r="L85" s="72">
        <v>157262.81599999999</v>
      </c>
      <c r="M85" s="72">
        <v>4.0000000153668225E-3</v>
      </c>
      <c r="N85" s="71"/>
      <c r="O85" s="71"/>
      <c r="P85" s="71"/>
      <c r="Q85" s="71"/>
      <c r="R85" s="71"/>
      <c r="S85" s="72">
        <v>157262.81599999999</v>
      </c>
      <c r="T85" s="72">
        <v>0</v>
      </c>
      <c r="U85" s="71"/>
      <c r="V85" s="71"/>
      <c r="W85" s="71"/>
      <c r="X85" s="72">
        <v>157262.81599999999</v>
      </c>
      <c r="Y85" s="72">
        <v>3337.3999999999996</v>
      </c>
      <c r="Z85" s="72">
        <v>3337.3999999999996</v>
      </c>
      <c r="AA85" s="69"/>
      <c r="AB85" s="69"/>
      <c r="AC85" s="69"/>
    </row>
    <row r="86" spans="1:29" ht="40" x14ac:dyDescent="0.25">
      <c r="A86" s="68" t="s">
        <v>31539</v>
      </c>
      <c r="B86" s="69" t="s">
        <v>28102</v>
      </c>
      <c r="C86" s="69" t="s">
        <v>31540</v>
      </c>
      <c r="D86" s="69" t="s">
        <v>31064</v>
      </c>
      <c r="E86" s="69"/>
      <c r="F86" s="69" t="s">
        <v>31430</v>
      </c>
      <c r="G86" s="69" t="s">
        <v>31541</v>
      </c>
      <c r="H86" s="69" t="s">
        <v>962</v>
      </c>
      <c r="I86" s="70">
        <v>28770</v>
      </c>
      <c r="J86" s="69" t="s">
        <v>1225</v>
      </c>
      <c r="K86" s="69" t="s">
        <v>31542</v>
      </c>
      <c r="L86" s="70">
        <v>28770</v>
      </c>
      <c r="M86" s="69"/>
      <c r="N86" s="69" t="s">
        <v>31543</v>
      </c>
      <c r="O86" s="69" t="s">
        <v>31543</v>
      </c>
      <c r="P86" s="69" t="s">
        <v>6424</v>
      </c>
      <c r="Q86" s="69" t="s">
        <v>3826</v>
      </c>
      <c r="R86" s="69"/>
      <c r="S86" s="70">
        <v>28770</v>
      </c>
      <c r="T86" s="70"/>
      <c r="U86" s="69"/>
      <c r="V86" s="69"/>
      <c r="W86" s="69" t="s">
        <v>6424</v>
      </c>
      <c r="X86" s="69"/>
      <c r="Y86" s="70"/>
      <c r="Z86" s="69">
        <v>436.9</v>
      </c>
      <c r="AA86" s="69" t="s">
        <v>966</v>
      </c>
      <c r="AB86" s="69" t="s">
        <v>997</v>
      </c>
      <c r="AC86" s="69" t="s">
        <v>31544</v>
      </c>
    </row>
    <row r="87" spans="1:29" x14ac:dyDescent="0.25">
      <c r="A87" s="71" t="s">
        <v>193</v>
      </c>
      <c r="B87" s="71"/>
      <c r="C87" s="71"/>
      <c r="D87" s="71"/>
      <c r="E87" s="71"/>
      <c r="F87" s="71"/>
      <c r="G87" s="71"/>
      <c r="H87" s="71"/>
      <c r="I87" s="72">
        <v>28770</v>
      </c>
      <c r="J87" s="71"/>
      <c r="K87" s="71"/>
      <c r="L87" s="72">
        <v>28770</v>
      </c>
      <c r="M87" s="72">
        <v>0</v>
      </c>
      <c r="N87" s="71"/>
      <c r="O87" s="71"/>
      <c r="P87" s="71"/>
      <c r="Q87" s="71"/>
      <c r="R87" s="71"/>
      <c r="S87" s="72">
        <v>28770</v>
      </c>
      <c r="T87" s="72">
        <v>0</v>
      </c>
      <c r="U87" s="71"/>
      <c r="V87" s="71"/>
      <c r="W87" s="71"/>
      <c r="X87" s="72">
        <v>28770</v>
      </c>
      <c r="Y87" s="72">
        <v>436.9</v>
      </c>
      <c r="Z87" s="72">
        <v>436.9</v>
      </c>
      <c r="AA87" s="69"/>
      <c r="AB87" s="69"/>
      <c r="AC87" s="69"/>
    </row>
    <row r="88" spans="1:29" ht="30" x14ac:dyDescent="0.25">
      <c r="A88" s="68" t="s">
        <v>31545</v>
      </c>
      <c r="B88" s="69" t="s">
        <v>30460</v>
      </c>
      <c r="C88" s="69" t="s">
        <v>31546</v>
      </c>
      <c r="D88" s="69" t="s">
        <v>959</v>
      </c>
      <c r="E88" s="69"/>
      <c r="F88" s="69" t="s">
        <v>31547</v>
      </c>
      <c r="G88" s="69" t="s">
        <v>6424</v>
      </c>
      <c r="H88" s="69" t="s">
        <v>962</v>
      </c>
      <c r="I88" s="70">
        <v>93459.13</v>
      </c>
      <c r="J88" s="69" t="s">
        <v>1225</v>
      </c>
      <c r="K88" s="69" t="s">
        <v>31548</v>
      </c>
      <c r="L88" s="70">
        <v>63248.85</v>
      </c>
      <c r="M88" s="69"/>
      <c r="N88" s="69" t="s">
        <v>31549</v>
      </c>
      <c r="O88" s="69" t="s">
        <v>31549</v>
      </c>
      <c r="P88" s="69" t="s">
        <v>31550</v>
      </c>
      <c r="Q88" s="69" t="s">
        <v>1152</v>
      </c>
      <c r="R88" s="69"/>
      <c r="S88" s="70">
        <v>63248.85</v>
      </c>
      <c r="T88" s="70"/>
      <c r="U88" s="69"/>
      <c r="V88" s="69"/>
      <c r="W88" s="69" t="s">
        <v>31550</v>
      </c>
      <c r="X88" s="69"/>
      <c r="Y88" s="70"/>
      <c r="Z88" s="69">
        <v>959.57</v>
      </c>
      <c r="AA88" s="69" t="s">
        <v>966</v>
      </c>
      <c r="AB88" s="69" t="s">
        <v>967</v>
      </c>
      <c r="AC88" s="69" t="s">
        <v>31551</v>
      </c>
    </row>
    <row r="89" spans="1:29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 t="s">
        <v>31552</v>
      </c>
      <c r="L89" s="70">
        <v>30210.28</v>
      </c>
      <c r="M89" s="69"/>
      <c r="N89" s="69" t="s">
        <v>31553</v>
      </c>
      <c r="O89" s="69" t="s">
        <v>31553</v>
      </c>
      <c r="P89" s="69" t="s">
        <v>31535</v>
      </c>
      <c r="Q89" s="69" t="s">
        <v>4405</v>
      </c>
      <c r="R89" s="69"/>
      <c r="S89" s="70">
        <v>30210.28</v>
      </c>
      <c r="T89" s="70"/>
      <c r="U89" s="69"/>
      <c r="V89" s="69"/>
      <c r="W89" s="69" t="s">
        <v>31535</v>
      </c>
      <c r="X89" s="69"/>
      <c r="Y89" s="70"/>
      <c r="Z89" s="69">
        <v>483.11</v>
      </c>
      <c r="AA89" s="69"/>
      <c r="AB89" s="69" t="s">
        <v>967</v>
      </c>
      <c r="AC89" s="69"/>
    </row>
    <row r="90" spans="1:29" x14ac:dyDescent="0.25">
      <c r="A90" s="71" t="s">
        <v>193</v>
      </c>
      <c r="B90" s="71"/>
      <c r="C90" s="71"/>
      <c r="D90" s="71"/>
      <c r="E90" s="71"/>
      <c r="F90" s="71"/>
      <c r="G90" s="71"/>
      <c r="H90" s="71"/>
      <c r="I90" s="72">
        <v>93459.13</v>
      </c>
      <c r="J90" s="71"/>
      <c r="K90" s="71"/>
      <c r="L90" s="72">
        <v>93459.13</v>
      </c>
      <c r="M90" s="72">
        <v>0</v>
      </c>
      <c r="N90" s="71"/>
      <c r="O90" s="71"/>
      <c r="P90" s="71"/>
      <c r="Q90" s="71"/>
      <c r="R90" s="71"/>
      <c r="S90" s="72">
        <v>93459.13</v>
      </c>
      <c r="T90" s="72">
        <v>0</v>
      </c>
      <c r="U90" s="71"/>
      <c r="V90" s="71"/>
      <c r="W90" s="71"/>
      <c r="X90" s="72">
        <v>93459.13</v>
      </c>
      <c r="Y90" s="72">
        <v>1442.68</v>
      </c>
      <c r="Z90" s="72">
        <v>1442.68</v>
      </c>
      <c r="AA90" s="69"/>
      <c r="AB90" s="69"/>
      <c r="AC90" s="69"/>
    </row>
    <row r="91" spans="1:29" ht="30" x14ac:dyDescent="0.25">
      <c r="A91" s="68" t="s">
        <v>31554</v>
      </c>
      <c r="B91" s="69" t="s">
        <v>30460</v>
      </c>
      <c r="C91" s="69" t="s">
        <v>31555</v>
      </c>
      <c r="D91" s="69" t="s">
        <v>2515</v>
      </c>
      <c r="E91" s="69"/>
      <c r="F91" s="69" t="s">
        <v>31556</v>
      </c>
      <c r="G91" s="69" t="s">
        <v>31557</v>
      </c>
      <c r="H91" s="69" t="s">
        <v>962</v>
      </c>
      <c r="I91" s="70">
        <v>18880.939999999999</v>
      </c>
      <c r="J91" s="69" t="s">
        <v>1225</v>
      </c>
      <c r="K91" s="69" t="s">
        <v>31558</v>
      </c>
      <c r="L91" s="70">
        <v>18880.939999999999</v>
      </c>
      <c r="M91" s="69"/>
      <c r="N91" s="69" t="s">
        <v>31559</v>
      </c>
      <c r="O91" s="69" t="s">
        <v>31559</v>
      </c>
      <c r="P91" s="69" t="s">
        <v>31560</v>
      </c>
      <c r="Q91" s="69" t="s">
        <v>1030</v>
      </c>
      <c r="R91" s="69"/>
      <c r="S91" s="70">
        <v>18880.939999999999</v>
      </c>
      <c r="T91" s="70"/>
      <c r="U91" s="69" t="s">
        <v>1030</v>
      </c>
      <c r="V91" s="73">
        <v>180</v>
      </c>
      <c r="W91" s="69" t="s">
        <v>31560</v>
      </c>
      <c r="X91" s="69"/>
      <c r="Y91" s="70"/>
      <c r="Z91" s="69">
        <v>278.58999999999997</v>
      </c>
      <c r="AA91" s="69" t="s">
        <v>966</v>
      </c>
      <c r="AB91" s="69" t="s">
        <v>967</v>
      </c>
      <c r="AC91" s="69" t="s">
        <v>31561</v>
      </c>
    </row>
    <row r="92" spans="1:29" x14ac:dyDescent="0.25">
      <c r="A92" s="71" t="s">
        <v>193</v>
      </c>
      <c r="B92" s="71"/>
      <c r="C92" s="71"/>
      <c r="D92" s="71"/>
      <c r="E92" s="71"/>
      <c r="F92" s="71"/>
      <c r="G92" s="71"/>
      <c r="H92" s="71"/>
      <c r="I92" s="72">
        <v>18880.939999999999</v>
      </c>
      <c r="J92" s="71"/>
      <c r="K92" s="71"/>
      <c r="L92" s="72">
        <v>18880.939999999999</v>
      </c>
      <c r="M92" s="72">
        <v>0</v>
      </c>
      <c r="N92" s="71"/>
      <c r="O92" s="71"/>
      <c r="P92" s="71"/>
      <c r="Q92" s="71"/>
      <c r="R92" s="71"/>
      <c r="S92" s="72">
        <v>18880.939999999999</v>
      </c>
      <c r="T92" s="72">
        <v>0</v>
      </c>
      <c r="U92" s="71"/>
      <c r="V92" s="71"/>
      <c r="W92" s="71"/>
      <c r="X92" s="72">
        <v>18880.939999999999</v>
      </c>
      <c r="Y92" s="72">
        <v>278.58999999999997</v>
      </c>
      <c r="Z92" s="72">
        <v>278.58999999999997</v>
      </c>
      <c r="AA92" s="69"/>
      <c r="AB92" s="69"/>
      <c r="AC92" s="69"/>
    </row>
    <row r="93" spans="1:29" ht="20" x14ac:dyDescent="0.25">
      <c r="A93" s="68" t="s">
        <v>31562</v>
      </c>
      <c r="B93" s="69" t="s">
        <v>28102</v>
      </c>
      <c r="C93" s="69" t="s">
        <v>31563</v>
      </c>
      <c r="D93" s="69" t="s">
        <v>28140</v>
      </c>
      <c r="E93" s="69"/>
      <c r="F93" s="69" t="s">
        <v>31564</v>
      </c>
      <c r="G93" s="69" t="s">
        <v>31565</v>
      </c>
      <c r="H93" s="69" t="s">
        <v>962</v>
      </c>
      <c r="I93" s="70">
        <v>42087.14</v>
      </c>
      <c r="J93" s="69" t="s">
        <v>1225</v>
      </c>
      <c r="K93" s="69" t="s">
        <v>31566</v>
      </c>
      <c r="L93" s="70">
        <v>42087.14</v>
      </c>
      <c r="M93" s="69"/>
      <c r="N93" s="69" t="s">
        <v>31567</v>
      </c>
      <c r="O93" s="69" t="s">
        <v>31567</v>
      </c>
      <c r="P93" s="69" t="s">
        <v>31568</v>
      </c>
      <c r="Q93" s="69" t="s">
        <v>1363</v>
      </c>
      <c r="R93" s="69"/>
      <c r="S93" s="70">
        <v>42087.14</v>
      </c>
      <c r="T93" s="70"/>
      <c r="U93" s="69"/>
      <c r="V93" s="69"/>
      <c r="W93" s="69" t="s">
        <v>31568</v>
      </c>
      <c r="X93" s="69"/>
      <c r="Y93" s="70"/>
      <c r="Z93" s="69">
        <v>638.99</v>
      </c>
      <c r="AA93" s="69" t="s">
        <v>966</v>
      </c>
      <c r="AB93" s="69" t="s">
        <v>1144</v>
      </c>
      <c r="AC93" s="69"/>
    </row>
    <row r="94" spans="1:29" x14ac:dyDescent="0.25">
      <c r="A94" s="71" t="s">
        <v>193</v>
      </c>
      <c r="B94" s="71"/>
      <c r="C94" s="71"/>
      <c r="D94" s="71"/>
      <c r="E94" s="71"/>
      <c r="F94" s="71"/>
      <c r="G94" s="71"/>
      <c r="H94" s="71"/>
      <c r="I94" s="72">
        <v>42087.14</v>
      </c>
      <c r="J94" s="71"/>
      <c r="K94" s="71"/>
      <c r="L94" s="72">
        <v>42087.14</v>
      </c>
      <c r="M94" s="72">
        <v>0</v>
      </c>
      <c r="N94" s="71"/>
      <c r="O94" s="71"/>
      <c r="P94" s="71"/>
      <c r="Q94" s="71"/>
      <c r="R94" s="71"/>
      <c r="S94" s="72">
        <v>42087.14</v>
      </c>
      <c r="T94" s="72">
        <v>0</v>
      </c>
      <c r="U94" s="71"/>
      <c r="V94" s="71"/>
      <c r="W94" s="71"/>
      <c r="X94" s="72">
        <v>42087.14</v>
      </c>
      <c r="Y94" s="72">
        <v>638.99</v>
      </c>
      <c r="Z94" s="72">
        <v>638.99</v>
      </c>
      <c r="AA94" s="69"/>
      <c r="AB94" s="69"/>
      <c r="AC94" s="69"/>
    </row>
    <row r="95" spans="1:29" ht="60" x14ac:dyDescent="0.25">
      <c r="A95" s="68" t="s">
        <v>31569</v>
      </c>
      <c r="B95" s="69" t="s">
        <v>31570</v>
      </c>
      <c r="C95" s="69" t="s">
        <v>31571</v>
      </c>
      <c r="D95" s="69" t="s">
        <v>28621</v>
      </c>
      <c r="E95" s="69"/>
      <c r="F95" s="69" t="s">
        <v>31465</v>
      </c>
      <c r="G95" s="69" t="s">
        <v>31572</v>
      </c>
      <c r="H95" s="69" t="s">
        <v>1236</v>
      </c>
      <c r="I95" s="70">
        <v>1068165.8700000001</v>
      </c>
      <c r="J95" s="69" t="s">
        <v>1225</v>
      </c>
      <c r="K95" s="69" t="s">
        <v>31573</v>
      </c>
      <c r="L95" s="70">
        <v>135769.92000000001</v>
      </c>
      <c r="M95" s="69"/>
      <c r="N95" s="69" t="s">
        <v>31574</v>
      </c>
      <c r="O95" s="69" t="s">
        <v>31574</v>
      </c>
      <c r="P95" s="69" t="s">
        <v>31535</v>
      </c>
      <c r="Q95" s="69" t="s">
        <v>1416</v>
      </c>
      <c r="R95" s="69" t="s">
        <v>31535</v>
      </c>
      <c r="S95" s="70">
        <v>135769.92000000001</v>
      </c>
      <c r="T95" s="70"/>
      <c r="U95" s="69" t="s">
        <v>31575</v>
      </c>
      <c r="V95" s="73">
        <v>17</v>
      </c>
      <c r="W95" s="69" t="s">
        <v>31535</v>
      </c>
      <c r="X95" s="69"/>
      <c r="Y95" s="70"/>
      <c r="Z95" s="69">
        <v>219.86</v>
      </c>
      <c r="AA95" s="69" t="s">
        <v>966</v>
      </c>
      <c r="AB95" s="69" t="s">
        <v>967</v>
      </c>
      <c r="AC95" s="69" t="s">
        <v>31576</v>
      </c>
    </row>
    <row r="96" spans="1:29" x14ac:dyDescent="0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 t="s">
        <v>31577</v>
      </c>
      <c r="L96" s="70">
        <v>17707.47</v>
      </c>
      <c r="M96" s="69"/>
      <c r="N96" s="69" t="s">
        <v>31574</v>
      </c>
      <c r="O96" s="69" t="s">
        <v>31574</v>
      </c>
      <c r="P96" s="69" t="s">
        <v>31535</v>
      </c>
      <c r="Q96" s="69" t="s">
        <v>1416</v>
      </c>
      <c r="R96" s="69" t="s">
        <v>31535</v>
      </c>
      <c r="S96" s="70">
        <v>17707.47</v>
      </c>
      <c r="T96" s="70"/>
      <c r="U96" s="69" t="s">
        <v>31575</v>
      </c>
      <c r="V96" s="73">
        <v>17</v>
      </c>
      <c r="W96" s="69" t="s">
        <v>31535</v>
      </c>
      <c r="X96" s="69"/>
      <c r="Y96" s="70"/>
      <c r="Z96" s="69">
        <v>219.86</v>
      </c>
      <c r="AA96" s="69"/>
      <c r="AB96" s="69" t="s">
        <v>967</v>
      </c>
      <c r="AC96" s="69"/>
    </row>
    <row r="97" spans="1:29" x14ac:dyDescent="0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 t="s">
        <v>31578</v>
      </c>
      <c r="L97" s="70">
        <v>64416.33</v>
      </c>
      <c r="M97" s="69"/>
      <c r="N97" s="69" t="s">
        <v>31579</v>
      </c>
      <c r="O97" s="69" t="s">
        <v>31579</v>
      </c>
      <c r="P97" s="69" t="s">
        <v>31503</v>
      </c>
      <c r="Q97" s="69" t="s">
        <v>1143</v>
      </c>
      <c r="R97" s="69"/>
      <c r="S97" s="70">
        <v>64416.33</v>
      </c>
      <c r="T97" s="70"/>
      <c r="U97" s="69" t="s">
        <v>31580</v>
      </c>
      <c r="V97" s="73">
        <v>27</v>
      </c>
      <c r="W97" s="69" t="s">
        <v>31503</v>
      </c>
      <c r="X97" s="69"/>
      <c r="Y97" s="70"/>
      <c r="Z97" s="69">
        <v>145.99</v>
      </c>
      <c r="AA97" s="69"/>
      <c r="AB97" s="69" t="s">
        <v>967</v>
      </c>
      <c r="AC97" s="69"/>
    </row>
    <row r="98" spans="1:29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 t="s">
        <v>31581</v>
      </c>
      <c r="L98" s="70">
        <v>63214.58</v>
      </c>
      <c r="M98" s="69"/>
      <c r="N98" s="69" t="s">
        <v>31582</v>
      </c>
      <c r="O98" s="69" t="s">
        <v>31582</v>
      </c>
      <c r="P98" s="69" t="s">
        <v>31583</v>
      </c>
      <c r="Q98" s="69" t="s">
        <v>1251</v>
      </c>
      <c r="R98" s="69"/>
      <c r="S98" s="70">
        <v>63214.58</v>
      </c>
      <c r="T98" s="70"/>
      <c r="U98" s="69" t="s">
        <v>31580</v>
      </c>
      <c r="V98" s="73">
        <v>23</v>
      </c>
      <c r="W98" s="69" t="s">
        <v>31583</v>
      </c>
      <c r="X98" s="69"/>
      <c r="Y98" s="70"/>
      <c r="Z98" s="69">
        <v>265.57</v>
      </c>
      <c r="AA98" s="69"/>
      <c r="AB98" s="69" t="s">
        <v>967</v>
      </c>
      <c r="AC98" s="69"/>
    </row>
    <row r="99" spans="1:29" x14ac:dyDescent="0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 t="s">
        <v>31584</v>
      </c>
      <c r="L99" s="70">
        <v>67022.990000000005</v>
      </c>
      <c r="M99" s="69"/>
      <c r="N99" s="69" t="s">
        <v>31582</v>
      </c>
      <c r="O99" s="69" t="s">
        <v>31582</v>
      </c>
      <c r="P99" s="69" t="s">
        <v>31583</v>
      </c>
      <c r="Q99" s="69" t="s">
        <v>1251</v>
      </c>
      <c r="R99" s="69"/>
      <c r="S99" s="70">
        <v>67022.990000000005</v>
      </c>
      <c r="T99" s="70"/>
      <c r="U99" s="69" t="s">
        <v>31580</v>
      </c>
      <c r="V99" s="73">
        <v>23</v>
      </c>
      <c r="W99" s="69" t="s">
        <v>31583</v>
      </c>
      <c r="X99" s="69"/>
      <c r="Y99" s="70"/>
      <c r="Z99" s="69">
        <v>265.57</v>
      </c>
      <c r="AA99" s="69"/>
      <c r="AB99" s="69" t="s">
        <v>967</v>
      </c>
      <c r="AC99" s="69"/>
    </row>
    <row r="100" spans="1:29" x14ac:dyDescent="0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 t="s">
        <v>31585</v>
      </c>
      <c r="L100" s="70">
        <v>7359.64</v>
      </c>
      <c r="M100" s="69"/>
      <c r="N100" s="69" t="s">
        <v>31582</v>
      </c>
      <c r="O100" s="69" t="s">
        <v>31582</v>
      </c>
      <c r="P100" s="69" t="s">
        <v>31583</v>
      </c>
      <c r="Q100" s="69" t="s">
        <v>1251</v>
      </c>
      <c r="R100" s="69"/>
      <c r="S100" s="70">
        <v>7359.64</v>
      </c>
      <c r="T100" s="70"/>
      <c r="U100" s="69" t="s">
        <v>31580</v>
      </c>
      <c r="V100" s="73">
        <v>23</v>
      </c>
      <c r="W100" s="69" t="s">
        <v>31583</v>
      </c>
      <c r="X100" s="69"/>
      <c r="Y100" s="70"/>
      <c r="Z100" s="69">
        <v>265.57</v>
      </c>
      <c r="AA100" s="69"/>
      <c r="AB100" s="69" t="s">
        <v>967</v>
      </c>
      <c r="AC100" s="69"/>
    </row>
    <row r="101" spans="1:29" x14ac:dyDescent="0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 t="s">
        <v>31586</v>
      </c>
      <c r="L101" s="70">
        <v>64251.88</v>
      </c>
      <c r="M101" s="69"/>
      <c r="N101" s="69" t="s">
        <v>31587</v>
      </c>
      <c r="O101" s="69" t="s">
        <v>31587</v>
      </c>
      <c r="P101" s="69" t="s">
        <v>31588</v>
      </c>
      <c r="Q101" s="69" t="s">
        <v>2054</v>
      </c>
      <c r="R101" s="69"/>
      <c r="S101" s="70">
        <v>64251.88</v>
      </c>
      <c r="T101" s="70"/>
      <c r="U101" s="69" t="s">
        <v>31487</v>
      </c>
      <c r="V101" s="73">
        <v>29</v>
      </c>
      <c r="W101" s="69" t="s">
        <v>31588</v>
      </c>
      <c r="X101" s="69"/>
      <c r="Y101" s="70"/>
      <c r="Z101" s="69">
        <v>541.41</v>
      </c>
      <c r="AA101" s="69"/>
      <c r="AB101" s="69" t="s">
        <v>967</v>
      </c>
      <c r="AC101" s="69"/>
    </row>
    <row r="102" spans="1:29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 t="s">
        <v>31589</v>
      </c>
      <c r="L102" s="70">
        <v>159435.03</v>
      </c>
      <c r="M102" s="69"/>
      <c r="N102" s="69" t="s">
        <v>31587</v>
      </c>
      <c r="O102" s="69" t="s">
        <v>31587</v>
      </c>
      <c r="P102" s="69" t="s">
        <v>31588</v>
      </c>
      <c r="Q102" s="69" t="s">
        <v>2054</v>
      </c>
      <c r="R102" s="69"/>
      <c r="S102" s="70">
        <v>159435.03</v>
      </c>
      <c r="T102" s="70"/>
      <c r="U102" s="69" t="s">
        <v>31487</v>
      </c>
      <c r="V102" s="73">
        <v>29</v>
      </c>
      <c r="W102" s="69" t="s">
        <v>31588</v>
      </c>
      <c r="X102" s="69"/>
      <c r="Y102" s="70"/>
      <c r="Z102" s="69">
        <v>541.41</v>
      </c>
      <c r="AA102" s="69"/>
      <c r="AB102" s="69" t="s">
        <v>967</v>
      </c>
      <c r="AC102" s="69"/>
    </row>
    <row r="103" spans="1:29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 t="s">
        <v>31590</v>
      </c>
      <c r="L103" s="70">
        <v>36888.410000000003</v>
      </c>
      <c r="M103" s="69"/>
      <c r="N103" s="69" t="s">
        <v>31591</v>
      </c>
      <c r="O103" s="69" t="s">
        <v>31591</v>
      </c>
      <c r="P103" s="69" t="s">
        <v>31592</v>
      </c>
      <c r="Q103" s="69" t="s">
        <v>1153</v>
      </c>
      <c r="R103" s="69"/>
      <c r="S103" s="70">
        <v>36888.410000000003</v>
      </c>
      <c r="T103" s="70"/>
      <c r="U103" s="69" t="s">
        <v>30346</v>
      </c>
      <c r="V103" s="73">
        <v>48</v>
      </c>
      <c r="W103" s="69" t="s">
        <v>31592</v>
      </c>
      <c r="X103" s="69"/>
      <c r="Y103" s="70"/>
      <c r="Z103" s="69">
        <v>740.07</v>
      </c>
      <c r="AA103" s="69"/>
      <c r="AB103" s="69" t="s">
        <v>967</v>
      </c>
      <c r="AC103" s="69"/>
    </row>
    <row r="104" spans="1:29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 t="s">
        <v>31593</v>
      </c>
      <c r="L104" s="70">
        <v>71082.880000000005</v>
      </c>
      <c r="M104" s="69"/>
      <c r="N104" s="69" t="s">
        <v>31594</v>
      </c>
      <c r="O104" s="69" t="s">
        <v>31594</v>
      </c>
      <c r="P104" s="69" t="s">
        <v>31565</v>
      </c>
      <c r="Q104" s="69" t="s">
        <v>1327</v>
      </c>
      <c r="R104" s="69"/>
      <c r="S104" s="70">
        <v>71082.880000000005</v>
      </c>
      <c r="T104" s="70"/>
      <c r="U104" s="69" t="s">
        <v>1234</v>
      </c>
      <c r="V104" s="73">
        <v>43</v>
      </c>
      <c r="W104" s="69" t="s">
        <v>31565</v>
      </c>
      <c r="X104" s="69"/>
      <c r="Y104" s="70"/>
      <c r="Z104" s="69">
        <v>255.64</v>
      </c>
      <c r="AA104" s="69"/>
      <c r="AB104" s="69" t="s">
        <v>967</v>
      </c>
      <c r="AC104" s="69"/>
    </row>
    <row r="105" spans="1:29" x14ac:dyDescent="0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 t="s">
        <v>31595</v>
      </c>
      <c r="L105" s="70">
        <v>132084.71299999999</v>
      </c>
      <c r="M105" s="69"/>
      <c r="N105" s="69" t="s">
        <v>31596</v>
      </c>
      <c r="O105" s="69" t="s">
        <v>31596</v>
      </c>
      <c r="P105" s="69" t="s">
        <v>31491</v>
      </c>
      <c r="Q105" s="69" t="s">
        <v>1379</v>
      </c>
      <c r="R105" s="69"/>
      <c r="S105" s="70">
        <v>132084.71299999999</v>
      </c>
      <c r="T105" s="70"/>
      <c r="U105" s="69" t="s">
        <v>2706</v>
      </c>
      <c r="V105" s="73">
        <v>48</v>
      </c>
      <c r="W105" s="69" t="s">
        <v>31491</v>
      </c>
      <c r="X105" s="69"/>
      <c r="Y105" s="70"/>
      <c r="Z105" s="69">
        <v>931.03</v>
      </c>
      <c r="AA105" s="69"/>
      <c r="AB105" s="69" t="s">
        <v>967</v>
      </c>
      <c r="AC105" s="69"/>
    </row>
    <row r="106" spans="1:29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 t="s">
        <v>31597</v>
      </c>
      <c r="L106" s="70">
        <v>63773.71</v>
      </c>
      <c r="M106" s="69"/>
      <c r="N106" s="69" t="s">
        <v>31596</v>
      </c>
      <c r="O106" s="69" t="s">
        <v>31596</v>
      </c>
      <c r="P106" s="69" t="s">
        <v>31491</v>
      </c>
      <c r="Q106" s="69" t="s">
        <v>1379</v>
      </c>
      <c r="R106" s="69"/>
      <c r="S106" s="70">
        <v>63773.71</v>
      </c>
      <c r="T106" s="70"/>
      <c r="U106" s="69" t="s">
        <v>2706</v>
      </c>
      <c r="V106" s="73">
        <v>48</v>
      </c>
      <c r="W106" s="69" t="s">
        <v>31491</v>
      </c>
      <c r="X106" s="69"/>
      <c r="Y106" s="70"/>
      <c r="Z106" s="69">
        <v>931.03</v>
      </c>
      <c r="AA106" s="69"/>
      <c r="AB106" s="69" t="s">
        <v>967</v>
      </c>
      <c r="AC106" s="69"/>
    </row>
    <row r="107" spans="1:29" x14ac:dyDescent="0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 t="s">
        <v>31598</v>
      </c>
      <c r="L107" s="70">
        <v>36695.120000000003</v>
      </c>
      <c r="M107" s="69"/>
      <c r="N107" s="69" t="s">
        <v>31596</v>
      </c>
      <c r="O107" s="69" t="s">
        <v>31596</v>
      </c>
      <c r="P107" s="69" t="s">
        <v>31491</v>
      </c>
      <c r="Q107" s="69" t="s">
        <v>1379</v>
      </c>
      <c r="R107" s="69"/>
      <c r="S107" s="70">
        <v>36695.120000000003</v>
      </c>
      <c r="T107" s="70"/>
      <c r="U107" s="69" t="s">
        <v>2706</v>
      </c>
      <c r="V107" s="73">
        <v>48</v>
      </c>
      <c r="W107" s="69" t="s">
        <v>31491</v>
      </c>
      <c r="X107" s="69"/>
      <c r="Y107" s="70"/>
      <c r="Z107" s="69">
        <v>931.03</v>
      </c>
      <c r="AA107" s="69"/>
      <c r="AB107" s="69" t="s">
        <v>967</v>
      </c>
      <c r="AC107" s="69"/>
    </row>
    <row r="108" spans="1:29" x14ac:dyDescent="0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 t="s">
        <v>31599</v>
      </c>
      <c r="L108" s="70">
        <v>147284.35999999999</v>
      </c>
      <c r="M108" s="69"/>
      <c r="N108" s="69" t="s">
        <v>31591</v>
      </c>
      <c r="O108" s="69" t="s">
        <v>31591</v>
      </c>
      <c r="P108" s="69" t="s">
        <v>31592</v>
      </c>
      <c r="Q108" s="69" t="s">
        <v>1153</v>
      </c>
      <c r="R108" s="69"/>
      <c r="S108" s="70">
        <v>147284.35999999999</v>
      </c>
      <c r="T108" s="70"/>
      <c r="U108" s="69" t="s">
        <v>30346</v>
      </c>
      <c r="V108" s="73">
        <v>48</v>
      </c>
      <c r="W108" s="69" t="s">
        <v>31592</v>
      </c>
      <c r="X108" s="69"/>
      <c r="Y108" s="70"/>
      <c r="Z108" s="69">
        <v>740.07</v>
      </c>
      <c r="AA108" s="69"/>
      <c r="AB108" s="69" t="s">
        <v>967</v>
      </c>
      <c r="AC108" s="69"/>
    </row>
    <row r="109" spans="1:29" x14ac:dyDescent="0.25">
      <c r="A109" s="71" t="s">
        <v>193</v>
      </c>
      <c r="B109" s="71"/>
      <c r="C109" s="71"/>
      <c r="D109" s="71"/>
      <c r="E109" s="71"/>
      <c r="F109" s="71"/>
      <c r="G109" s="71"/>
      <c r="H109" s="71"/>
      <c r="I109" s="72">
        <v>1068165.8700000001</v>
      </c>
      <c r="J109" s="71"/>
      <c r="K109" s="71"/>
      <c r="L109" s="72">
        <v>1066987.0330000001</v>
      </c>
      <c r="M109" s="72">
        <v>1178.8370000000577</v>
      </c>
      <c r="N109" s="71"/>
      <c r="O109" s="71"/>
      <c r="P109" s="71"/>
      <c r="Q109" s="71"/>
      <c r="R109" s="71"/>
      <c r="S109" s="72">
        <v>1066987.0330000001</v>
      </c>
      <c r="T109" s="72">
        <v>1066987.03</v>
      </c>
      <c r="U109" s="71"/>
      <c r="V109" s="71"/>
      <c r="W109" s="71"/>
      <c r="X109" s="72">
        <v>3.0000000260770321E-3</v>
      </c>
      <c r="Y109" s="72">
        <v>6994.1099999999988</v>
      </c>
      <c r="Z109" s="72">
        <v>1073981.1400000001</v>
      </c>
      <c r="AA109" s="69"/>
      <c r="AB109" s="69"/>
      <c r="AC109" s="69"/>
    </row>
    <row r="110" spans="1:29" ht="30" x14ac:dyDescent="0.25">
      <c r="A110" s="68" t="s">
        <v>31600</v>
      </c>
      <c r="B110" s="69" t="s">
        <v>31601</v>
      </c>
      <c r="C110" s="69" t="s">
        <v>31602</v>
      </c>
      <c r="D110" s="69" t="s">
        <v>30649</v>
      </c>
      <c r="E110" s="69"/>
      <c r="F110" s="69" t="s">
        <v>31603</v>
      </c>
      <c r="G110" s="69" t="s">
        <v>31604</v>
      </c>
      <c r="H110" s="69" t="s">
        <v>1236</v>
      </c>
      <c r="I110" s="70">
        <v>12112.1</v>
      </c>
      <c r="J110" s="69" t="s">
        <v>1225</v>
      </c>
      <c r="K110" s="69" t="s">
        <v>31605</v>
      </c>
      <c r="L110" s="70">
        <v>12070.89</v>
      </c>
      <c r="M110" s="69"/>
      <c r="N110" s="69" t="s">
        <v>31606</v>
      </c>
      <c r="O110" s="69" t="s">
        <v>31606</v>
      </c>
      <c r="P110" s="69" t="s">
        <v>31583</v>
      </c>
      <c r="Q110" s="69" t="s">
        <v>1251</v>
      </c>
      <c r="R110" s="69"/>
      <c r="S110" s="70">
        <v>12070.89</v>
      </c>
      <c r="T110" s="70"/>
      <c r="U110" s="69" t="s">
        <v>31575</v>
      </c>
      <c r="V110" s="73">
        <v>6</v>
      </c>
      <c r="W110" s="69" t="s">
        <v>31583</v>
      </c>
      <c r="X110" s="69"/>
      <c r="Y110" s="70"/>
      <c r="Z110" s="69">
        <v>6.08</v>
      </c>
      <c r="AA110" s="69" t="s">
        <v>966</v>
      </c>
      <c r="AB110" s="69" t="s">
        <v>967</v>
      </c>
      <c r="AC110" s="69" t="s">
        <v>31607</v>
      </c>
    </row>
    <row r="111" spans="1:29" x14ac:dyDescent="0.25">
      <c r="A111" s="71" t="s">
        <v>193</v>
      </c>
      <c r="B111" s="71"/>
      <c r="C111" s="71"/>
      <c r="D111" s="71"/>
      <c r="E111" s="71"/>
      <c r="F111" s="71"/>
      <c r="G111" s="71"/>
      <c r="H111" s="71"/>
      <c r="I111" s="72">
        <v>12112.1</v>
      </c>
      <c r="J111" s="71"/>
      <c r="K111" s="71"/>
      <c r="L111" s="72">
        <v>12070.89</v>
      </c>
      <c r="M111" s="72">
        <v>41.210000000000946</v>
      </c>
      <c r="N111" s="71"/>
      <c r="O111" s="71"/>
      <c r="P111" s="71"/>
      <c r="Q111" s="71"/>
      <c r="R111" s="71"/>
      <c r="S111" s="72">
        <v>12070.89</v>
      </c>
      <c r="T111" s="72">
        <v>12070.89</v>
      </c>
      <c r="U111" s="71"/>
      <c r="V111" s="71"/>
      <c r="W111" s="71"/>
      <c r="X111" s="72">
        <v>0</v>
      </c>
      <c r="Y111" s="72">
        <v>6.08</v>
      </c>
      <c r="Z111" s="72">
        <v>12076.97</v>
      </c>
      <c r="AA111" s="69"/>
      <c r="AB111" s="69"/>
      <c r="AC111" s="69"/>
    </row>
    <row r="112" spans="1:29" ht="30" x14ac:dyDescent="0.25">
      <c r="A112" s="68" t="s">
        <v>31608</v>
      </c>
      <c r="B112" s="69" t="s">
        <v>28102</v>
      </c>
      <c r="C112" s="69" t="s">
        <v>31609</v>
      </c>
      <c r="D112" s="69" t="s">
        <v>10580</v>
      </c>
      <c r="E112" s="69"/>
      <c r="F112" s="69" t="s">
        <v>31603</v>
      </c>
      <c r="G112" s="69" t="s">
        <v>31514</v>
      </c>
      <c r="H112" s="69" t="s">
        <v>962</v>
      </c>
      <c r="I112" s="70">
        <v>56080</v>
      </c>
      <c r="J112" s="69" t="s">
        <v>1225</v>
      </c>
      <c r="K112" s="69" t="s">
        <v>31610</v>
      </c>
      <c r="L112" s="70">
        <v>56080</v>
      </c>
      <c r="M112" s="69"/>
      <c r="N112" s="69" t="s">
        <v>31611</v>
      </c>
      <c r="O112" s="69" t="s">
        <v>31611</v>
      </c>
      <c r="P112" s="69" t="s">
        <v>31550</v>
      </c>
      <c r="Q112" s="69" t="s">
        <v>1152</v>
      </c>
      <c r="R112" s="69"/>
      <c r="S112" s="70">
        <v>56080</v>
      </c>
      <c r="T112" s="70"/>
      <c r="U112" s="69"/>
      <c r="V112" s="69"/>
      <c r="W112" s="69" t="s">
        <v>31550</v>
      </c>
      <c r="X112" s="69"/>
      <c r="Y112" s="70"/>
      <c r="Z112" s="69">
        <v>855.4</v>
      </c>
      <c r="AA112" s="69" t="s">
        <v>966</v>
      </c>
      <c r="AB112" s="69" t="s">
        <v>997</v>
      </c>
      <c r="AC112" s="69" t="s">
        <v>31612</v>
      </c>
    </row>
    <row r="113" spans="1:29" x14ac:dyDescent="0.25">
      <c r="A113" s="71" t="s">
        <v>193</v>
      </c>
      <c r="B113" s="71"/>
      <c r="C113" s="71"/>
      <c r="D113" s="71"/>
      <c r="E113" s="71"/>
      <c r="F113" s="71"/>
      <c r="G113" s="71"/>
      <c r="H113" s="71"/>
      <c r="I113" s="72">
        <v>56080</v>
      </c>
      <c r="J113" s="71"/>
      <c r="K113" s="71"/>
      <c r="L113" s="72">
        <v>56080</v>
      </c>
      <c r="M113" s="72">
        <v>0</v>
      </c>
      <c r="N113" s="71"/>
      <c r="O113" s="71"/>
      <c r="P113" s="71"/>
      <c r="Q113" s="71"/>
      <c r="R113" s="71"/>
      <c r="S113" s="72">
        <v>56080</v>
      </c>
      <c r="T113" s="72">
        <v>0</v>
      </c>
      <c r="U113" s="71"/>
      <c r="V113" s="71"/>
      <c r="W113" s="71"/>
      <c r="X113" s="72">
        <v>56080</v>
      </c>
      <c r="Y113" s="72">
        <v>855.4</v>
      </c>
      <c r="Z113" s="72">
        <v>855.4</v>
      </c>
      <c r="AA113" s="69"/>
      <c r="AB113" s="69"/>
      <c r="AC113" s="69"/>
    </row>
    <row r="114" spans="1:29" ht="30" x14ac:dyDescent="0.25">
      <c r="A114" s="68" t="s">
        <v>31613</v>
      </c>
      <c r="B114" s="69" t="s">
        <v>28102</v>
      </c>
      <c r="C114" s="69" t="s">
        <v>31615</v>
      </c>
      <c r="D114" s="69" t="s">
        <v>31614</v>
      </c>
      <c r="E114" s="69"/>
      <c r="F114" s="69" t="s">
        <v>31616</v>
      </c>
      <c r="G114" s="69" t="s">
        <v>31486</v>
      </c>
      <c r="H114" s="69"/>
      <c r="I114" s="70">
        <v>13524.4</v>
      </c>
      <c r="J114" s="69" t="s">
        <v>1225</v>
      </c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 t="s">
        <v>966</v>
      </c>
      <c r="AB114" s="69"/>
      <c r="AC114" s="69" t="s">
        <v>31617</v>
      </c>
    </row>
    <row r="115" spans="1:29" x14ac:dyDescent="0.25">
      <c r="A115" s="71" t="s">
        <v>193</v>
      </c>
      <c r="B115" s="71"/>
      <c r="C115" s="71"/>
      <c r="D115" s="71"/>
      <c r="E115" s="71"/>
      <c r="F115" s="71"/>
      <c r="G115" s="71"/>
      <c r="H115" s="71"/>
      <c r="I115" s="72">
        <v>13524.4</v>
      </c>
      <c r="J115" s="71"/>
      <c r="K115" s="71"/>
      <c r="L115" s="72">
        <v>0</v>
      </c>
      <c r="M115" s="72">
        <v>13524.4</v>
      </c>
      <c r="N115" s="71"/>
      <c r="O115" s="71"/>
      <c r="P115" s="71"/>
      <c r="Q115" s="71"/>
      <c r="R115" s="71"/>
      <c r="S115" s="72">
        <v>0</v>
      </c>
      <c r="T115" s="72">
        <v>0</v>
      </c>
      <c r="U115" s="71"/>
      <c r="V115" s="71"/>
      <c r="W115" s="71"/>
      <c r="X115" s="72">
        <v>0</v>
      </c>
      <c r="Y115" s="72">
        <v>0</v>
      </c>
      <c r="Z115" s="72">
        <v>0</v>
      </c>
      <c r="AA115" s="69"/>
      <c r="AB115" s="69"/>
      <c r="AC115" s="69"/>
    </row>
    <row r="116" spans="1:29" ht="30" x14ac:dyDescent="0.25">
      <c r="A116" s="68" t="s">
        <v>31618</v>
      </c>
      <c r="B116" s="69" t="s">
        <v>31619</v>
      </c>
      <c r="C116" s="69" t="s">
        <v>31620</v>
      </c>
      <c r="D116" s="69" t="s">
        <v>19337</v>
      </c>
      <c r="E116" s="69"/>
      <c r="F116" s="69" t="s">
        <v>31477</v>
      </c>
      <c r="G116" s="69" t="s">
        <v>31486</v>
      </c>
      <c r="H116" s="69" t="s">
        <v>1236</v>
      </c>
      <c r="I116" s="70">
        <v>171923.04</v>
      </c>
      <c r="J116" s="69" t="s">
        <v>1225</v>
      </c>
      <c r="K116" s="69" t="s">
        <v>31621</v>
      </c>
      <c r="L116" s="70">
        <v>120225.60000000001</v>
      </c>
      <c r="M116" s="69"/>
      <c r="N116" s="69" t="s">
        <v>31622</v>
      </c>
      <c r="O116" s="69" t="s">
        <v>31622</v>
      </c>
      <c r="P116" s="69" t="s">
        <v>31503</v>
      </c>
      <c r="Q116" s="69" t="s">
        <v>1143</v>
      </c>
      <c r="R116" s="69"/>
      <c r="S116" s="70">
        <v>120225.60000000001</v>
      </c>
      <c r="T116" s="70"/>
      <c r="U116" s="69" t="s">
        <v>31452</v>
      </c>
      <c r="V116" s="73">
        <v>28</v>
      </c>
      <c r="W116" s="69" t="s">
        <v>31503</v>
      </c>
      <c r="X116" s="69"/>
      <c r="Y116" s="70"/>
      <c r="Z116" s="69">
        <v>404.06</v>
      </c>
      <c r="AA116" s="69" t="s">
        <v>966</v>
      </c>
      <c r="AB116" s="69" t="s">
        <v>967</v>
      </c>
      <c r="AC116" s="69" t="s">
        <v>31623</v>
      </c>
    </row>
    <row r="117" spans="1:29" x14ac:dyDescent="0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 t="s">
        <v>31624</v>
      </c>
      <c r="L117" s="70">
        <v>51697.440000000002</v>
      </c>
      <c r="M117" s="69"/>
      <c r="N117" s="69" t="s">
        <v>31622</v>
      </c>
      <c r="O117" s="69" t="s">
        <v>31622</v>
      </c>
      <c r="P117" s="69" t="s">
        <v>31503</v>
      </c>
      <c r="Q117" s="69" t="s">
        <v>1143</v>
      </c>
      <c r="R117" s="69"/>
      <c r="S117" s="70">
        <v>51697.440000000002</v>
      </c>
      <c r="T117" s="70"/>
      <c r="U117" s="69" t="s">
        <v>31452</v>
      </c>
      <c r="V117" s="73">
        <v>28</v>
      </c>
      <c r="W117" s="69" t="s">
        <v>31503</v>
      </c>
      <c r="X117" s="69"/>
      <c r="Y117" s="70"/>
      <c r="Z117" s="69">
        <v>404.06</v>
      </c>
      <c r="AA117" s="69"/>
      <c r="AB117" s="69" t="s">
        <v>967</v>
      </c>
      <c r="AC117" s="69"/>
    </row>
    <row r="118" spans="1:29" x14ac:dyDescent="0.25">
      <c r="A118" s="71" t="s">
        <v>193</v>
      </c>
      <c r="B118" s="71"/>
      <c r="C118" s="71"/>
      <c r="D118" s="71"/>
      <c r="E118" s="71"/>
      <c r="F118" s="71"/>
      <c r="G118" s="71"/>
      <c r="H118" s="71"/>
      <c r="I118" s="72">
        <v>171923.04</v>
      </c>
      <c r="J118" s="71"/>
      <c r="K118" s="71"/>
      <c r="L118" s="72">
        <v>171923.04</v>
      </c>
      <c r="M118" s="72">
        <v>0</v>
      </c>
      <c r="N118" s="71"/>
      <c r="O118" s="71"/>
      <c r="P118" s="71"/>
      <c r="Q118" s="71"/>
      <c r="R118" s="71"/>
      <c r="S118" s="72">
        <v>171923.04</v>
      </c>
      <c r="T118" s="72">
        <v>171923.04</v>
      </c>
      <c r="U118" s="71"/>
      <c r="V118" s="71"/>
      <c r="W118" s="71"/>
      <c r="X118" s="72">
        <v>0</v>
      </c>
      <c r="Y118" s="72">
        <v>808.12</v>
      </c>
      <c r="Z118" s="72">
        <v>172731.16</v>
      </c>
      <c r="AA118" s="69"/>
      <c r="AB118" s="69"/>
      <c r="AC118" s="69"/>
    </row>
    <row r="119" spans="1:29" ht="90" x14ac:dyDescent="0.25">
      <c r="A119" s="68" t="s">
        <v>31625</v>
      </c>
      <c r="B119" s="69" t="s">
        <v>31626</v>
      </c>
      <c r="C119" s="69" t="s">
        <v>31627</v>
      </c>
      <c r="D119" s="69" t="s">
        <v>577</v>
      </c>
      <c r="E119" s="69"/>
      <c r="F119" s="69" t="s">
        <v>31522</v>
      </c>
      <c r="G119" s="69" t="s">
        <v>31628</v>
      </c>
      <c r="H119" s="69" t="s">
        <v>1236</v>
      </c>
      <c r="I119" s="70">
        <v>1130923.3600000001</v>
      </c>
      <c r="J119" s="69" t="s">
        <v>1225</v>
      </c>
      <c r="K119" s="69" t="s">
        <v>31629</v>
      </c>
      <c r="L119" s="70">
        <v>25396.23</v>
      </c>
      <c r="M119" s="69"/>
      <c r="N119" s="69" t="s">
        <v>31630</v>
      </c>
      <c r="O119" s="69" t="s">
        <v>31630</v>
      </c>
      <c r="P119" s="69" t="s">
        <v>31631</v>
      </c>
      <c r="Q119" s="69" t="s">
        <v>1251</v>
      </c>
      <c r="R119" s="69"/>
      <c r="S119" s="70">
        <v>25396.23</v>
      </c>
      <c r="T119" s="70"/>
      <c r="U119" s="69" t="s">
        <v>31632</v>
      </c>
      <c r="V119" s="73">
        <v>28</v>
      </c>
      <c r="W119" s="69" t="s">
        <v>31631</v>
      </c>
      <c r="X119" s="69"/>
      <c r="Y119" s="70"/>
      <c r="Z119" s="69">
        <v>59.67</v>
      </c>
      <c r="AA119" s="69" t="s">
        <v>966</v>
      </c>
      <c r="AB119" s="69" t="s">
        <v>967</v>
      </c>
      <c r="AC119" s="69" t="s">
        <v>31633</v>
      </c>
    </row>
    <row r="120" spans="1:29" x14ac:dyDescent="0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 t="s">
        <v>31634</v>
      </c>
      <c r="L120" s="70">
        <v>145535.25</v>
      </c>
      <c r="M120" s="69"/>
      <c r="N120" s="69" t="s">
        <v>31635</v>
      </c>
      <c r="O120" s="69" t="s">
        <v>31635</v>
      </c>
      <c r="P120" s="69" t="s">
        <v>31535</v>
      </c>
      <c r="Q120" s="69" t="s">
        <v>1416</v>
      </c>
      <c r="R120" s="69"/>
      <c r="S120" s="70">
        <v>145535.25</v>
      </c>
      <c r="T120" s="70"/>
      <c r="U120" s="69" t="s">
        <v>31636</v>
      </c>
      <c r="V120" s="73">
        <v>24</v>
      </c>
      <c r="W120" s="69" t="s">
        <v>31535</v>
      </c>
      <c r="X120" s="69"/>
      <c r="Y120" s="70"/>
      <c r="Z120" s="69">
        <v>294.33</v>
      </c>
      <c r="AA120" s="69"/>
      <c r="AB120" s="69" t="s">
        <v>967</v>
      </c>
      <c r="AC120" s="69"/>
    </row>
    <row r="121" spans="1:29" x14ac:dyDescent="0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 t="s">
        <v>31637</v>
      </c>
      <c r="L121" s="70">
        <v>144107.60999999999</v>
      </c>
      <c r="M121" s="69"/>
      <c r="N121" s="69" t="s">
        <v>31638</v>
      </c>
      <c r="O121" s="69" t="s">
        <v>31638</v>
      </c>
      <c r="P121" s="69" t="s">
        <v>31531</v>
      </c>
      <c r="Q121" s="69" t="s">
        <v>2054</v>
      </c>
      <c r="R121" s="69"/>
      <c r="S121" s="70">
        <v>144107.60999999999</v>
      </c>
      <c r="T121" s="70"/>
      <c r="U121" s="69" t="s">
        <v>31639</v>
      </c>
      <c r="V121" s="73">
        <v>29</v>
      </c>
      <c r="W121" s="69" t="s">
        <v>31531</v>
      </c>
      <c r="X121" s="69"/>
      <c r="Y121" s="70"/>
      <c r="Z121" s="69">
        <v>349.99</v>
      </c>
      <c r="AA121" s="69"/>
      <c r="AB121" s="69" t="s">
        <v>967</v>
      </c>
      <c r="AC121" s="69"/>
    </row>
    <row r="122" spans="1:29" x14ac:dyDescent="0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 t="s">
        <v>31640</v>
      </c>
      <c r="L122" s="70">
        <v>56830.67</v>
      </c>
      <c r="M122" s="69"/>
      <c r="N122" s="69" t="s">
        <v>31641</v>
      </c>
      <c r="O122" s="69" t="s">
        <v>31641</v>
      </c>
      <c r="P122" s="69" t="s">
        <v>31631</v>
      </c>
      <c r="Q122" s="69" t="s">
        <v>1251</v>
      </c>
      <c r="R122" s="69"/>
      <c r="S122" s="70">
        <v>56830.67</v>
      </c>
      <c r="T122" s="70"/>
      <c r="U122" s="69" t="s">
        <v>31642</v>
      </c>
      <c r="V122" s="73">
        <v>27</v>
      </c>
      <c r="W122" s="69" t="s">
        <v>31631</v>
      </c>
      <c r="X122" s="69"/>
      <c r="Y122" s="70"/>
      <c r="Z122" s="69">
        <v>128.76</v>
      </c>
      <c r="AA122" s="69"/>
      <c r="AB122" s="69" t="s">
        <v>967</v>
      </c>
      <c r="AC122" s="69"/>
    </row>
    <row r="123" spans="1:29" x14ac:dyDescent="0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 t="s">
        <v>31643</v>
      </c>
      <c r="L123" s="70">
        <v>56723.24</v>
      </c>
      <c r="M123" s="69"/>
      <c r="N123" s="69" t="s">
        <v>31644</v>
      </c>
      <c r="O123" s="69" t="s">
        <v>31644</v>
      </c>
      <c r="P123" s="69" t="s">
        <v>31575</v>
      </c>
      <c r="Q123" s="69" t="s">
        <v>2781</v>
      </c>
      <c r="R123" s="69"/>
      <c r="S123" s="70">
        <v>56723.24</v>
      </c>
      <c r="T123" s="70"/>
      <c r="U123" s="69" t="s">
        <v>31639</v>
      </c>
      <c r="V123" s="73">
        <v>30</v>
      </c>
      <c r="W123" s="69" t="s">
        <v>31575</v>
      </c>
      <c r="X123" s="69"/>
      <c r="Y123" s="70"/>
      <c r="Z123" s="69">
        <v>142.51</v>
      </c>
      <c r="AA123" s="69"/>
      <c r="AB123" s="69" t="s">
        <v>967</v>
      </c>
      <c r="AC123" s="69"/>
    </row>
    <row r="124" spans="1:29" x14ac:dyDescent="0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 t="s">
        <v>31645</v>
      </c>
      <c r="L124" s="70">
        <v>144179.57</v>
      </c>
      <c r="M124" s="69"/>
      <c r="N124" s="69" t="s">
        <v>31646</v>
      </c>
      <c r="O124" s="69" t="s">
        <v>31646</v>
      </c>
      <c r="P124" s="69" t="s">
        <v>31631</v>
      </c>
      <c r="Q124" s="69" t="s">
        <v>1251</v>
      </c>
      <c r="R124" s="69"/>
      <c r="S124" s="70">
        <v>144179.57</v>
      </c>
      <c r="T124" s="70"/>
      <c r="U124" s="69" t="s">
        <v>31632</v>
      </c>
      <c r="V124" s="73">
        <v>28</v>
      </c>
      <c r="W124" s="69" t="s">
        <v>31631</v>
      </c>
      <c r="X124" s="69"/>
      <c r="Y124" s="70"/>
      <c r="Z124" s="69">
        <v>338.77</v>
      </c>
      <c r="AA124" s="69"/>
      <c r="AB124" s="69" t="s">
        <v>967</v>
      </c>
      <c r="AC124" s="69"/>
    </row>
    <row r="125" spans="1:29" x14ac:dyDescent="0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 t="s">
        <v>31647</v>
      </c>
      <c r="L125" s="70">
        <v>144156.70000000001</v>
      </c>
      <c r="M125" s="69"/>
      <c r="N125" s="69" t="s">
        <v>31648</v>
      </c>
      <c r="O125" s="69" t="s">
        <v>31648</v>
      </c>
      <c r="P125" s="69" t="s">
        <v>31486</v>
      </c>
      <c r="Q125" s="69" t="s">
        <v>1867</v>
      </c>
      <c r="R125" s="69"/>
      <c r="S125" s="70">
        <v>144156.70000000001</v>
      </c>
      <c r="T125" s="70"/>
      <c r="U125" s="69" t="s">
        <v>31487</v>
      </c>
      <c r="V125" s="73">
        <v>28</v>
      </c>
      <c r="W125" s="69" t="s">
        <v>31486</v>
      </c>
      <c r="X125" s="69"/>
      <c r="Y125" s="70"/>
      <c r="Z125" s="69">
        <v>337.14</v>
      </c>
      <c r="AA125" s="69"/>
      <c r="AB125" s="69" t="s">
        <v>967</v>
      </c>
      <c r="AC125" s="69"/>
    </row>
    <row r="126" spans="1:29" x14ac:dyDescent="0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 t="s">
        <v>31649</v>
      </c>
      <c r="L126" s="70">
        <v>144546.82</v>
      </c>
      <c r="M126" s="69"/>
      <c r="N126" s="69" t="s">
        <v>31650</v>
      </c>
      <c r="O126" s="69" t="s">
        <v>31650</v>
      </c>
      <c r="P126" s="69" t="s">
        <v>31491</v>
      </c>
      <c r="Q126" s="69" t="s">
        <v>1379</v>
      </c>
      <c r="R126" s="69"/>
      <c r="S126" s="70">
        <v>144546.82</v>
      </c>
      <c r="T126" s="70"/>
      <c r="U126" s="69" t="s">
        <v>2706</v>
      </c>
      <c r="V126" s="73">
        <v>48</v>
      </c>
      <c r="W126" s="69" t="s">
        <v>31491</v>
      </c>
      <c r="X126" s="69"/>
      <c r="Y126" s="70"/>
      <c r="Z126" s="69">
        <v>578.69000000000005</v>
      </c>
      <c r="AA126" s="69"/>
      <c r="AB126" s="69" t="s">
        <v>967</v>
      </c>
      <c r="AC126" s="69"/>
    </row>
    <row r="127" spans="1:29" x14ac:dyDescent="0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 t="s">
        <v>31651</v>
      </c>
      <c r="L127" s="70">
        <v>144947.22899999999</v>
      </c>
      <c r="M127" s="69"/>
      <c r="N127" s="69" t="s">
        <v>31652</v>
      </c>
      <c r="O127" s="69" t="s">
        <v>31652</v>
      </c>
      <c r="P127" s="69" t="s">
        <v>31452</v>
      </c>
      <c r="Q127" s="69" t="s">
        <v>1282</v>
      </c>
      <c r="R127" s="69"/>
      <c r="S127" s="70">
        <v>144947.22899999999</v>
      </c>
      <c r="T127" s="70"/>
      <c r="U127" s="69" t="s">
        <v>30346</v>
      </c>
      <c r="V127" s="73">
        <v>46</v>
      </c>
      <c r="W127" s="69" t="s">
        <v>31452</v>
      </c>
      <c r="X127" s="69"/>
      <c r="Y127" s="70"/>
      <c r="Z127" s="69">
        <v>557.37</v>
      </c>
      <c r="AA127" s="69"/>
      <c r="AB127" s="69" t="s">
        <v>967</v>
      </c>
      <c r="AC127" s="69"/>
    </row>
    <row r="128" spans="1:29" x14ac:dyDescent="0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 t="s">
        <v>31653</v>
      </c>
      <c r="L128" s="70">
        <v>98555.130999999994</v>
      </c>
      <c r="M128" s="69"/>
      <c r="N128" s="69" t="s">
        <v>31654</v>
      </c>
      <c r="O128" s="69" t="s">
        <v>31654</v>
      </c>
      <c r="P128" s="69" t="s">
        <v>31452</v>
      </c>
      <c r="Q128" s="69" t="s">
        <v>1282</v>
      </c>
      <c r="R128" s="69"/>
      <c r="S128" s="70">
        <v>98555.130999999994</v>
      </c>
      <c r="T128" s="70"/>
      <c r="U128" s="69" t="s">
        <v>30346</v>
      </c>
      <c r="V128" s="73">
        <v>46</v>
      </c>
      <c r="W128" s="69" t="s">
        <v>31452</v>
      </c>
      <c r="X128" s="69"/>
      <c r="Y128" s="70"/>
      <c r="Z128" s="69">
        <v>378.98</v>
      </c>
      <c r="AA128" s="69"/>
      <c r="AB128" s="69" t="s">
        <v>967</v>
      </c>
      <c r="AC128" s="69"/>
    </row>
    <row r="129" spans="1:29" x14ac:dyDescent="0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 t="s">
        <v>31655</v>
      </c>
      <c r="L129" s="70">
        <v>25872.960999999999</v>
      </c>
      <c r="M129" s="69"/>
      <c r="N129" s="69" t="s">
        <v>31656</v>
      </c>
      <c r="O129" s="69" t="s">
        <v>31656</v>
      </c>
      <c r="P129" s="69" t="s">
        <v>1222</v>
      </c>
      <c r="Q129" s="69" t="s">
        <v>1393</v>
      </c>
      <c r="R129" s="69"/>
      <c r="S129" s="70">
        <v>25872.960999999999</v>
      </c>
      <c r="T129" s="70"/>
      <c r="U129" s="69" t="s">
        <v>5440</v>
      </c>
      <c r="V129" s="73">
        <v>39</v>
      </c>
      <c r="W129" s="69" t="s">
        <v>1222</v>
      </c>
      <c r="X129" s="69"/>
      <c r="Y129" s="70"/>
      <c r="Z129" s="69">
        <v>84.26</v>
      </c>
      <c r="AA129" s="69"/>
      <c r="AB129" s="69" t="s">
        <v>967</v>
      </c>
      <c r="AC129" s="69"/>
    </row>
    <row r="130" spans="1:29" x14ac:dyDescent="0.25">
      <c r="A130" s="71" t="s">
        <v>193</v>
      </c>
      <c r="B130" s="71"/>
      <c r="C130" s="71"/>
      <c r="D130" s="71"/>
      <c r="E130" s="71"/>
      <c r="F130" s="71"/>
      <c r="G130" s="71"/>
      <c r="H130" s="71"/>
      <c r="I130" s="72">
        <v>1130923.3600000001</v>
      </c>
      <c r="J130" s="71"/>
      <c r="K130" s="71"/>
      <c r="L130" s="72">
        <v>1130851.4110000001</v>
      </c>
      <c r="M130" s="72">
        <v>71.949000000022352</v>
      </c>
      <c r="N130" s="71"/>
      <c r="O130" s="71"/>
      <c r="P130" s="71"/>
      <c r="Q130" s="71"/>
      <c r="R130" s="71"/>
      <c r="S130" s="72">
        <v>1130851.4110000001</v>
      </c>
      <c r="T130" s="72">
        <v>1130851.3999999999</v>
      </c>
      <c r="U130" s="71"/>
      <c r="V130" s="71"/>
      <c r="W130" s="71"/>
      <c r="X130" s="72">
        <v>1.1000000173225999E-2</v>
      </c>
      <c r="Y130" s="72">
        <v>3250.47</v>
      </c>
      <c r="Z130" s="72">
        <v>1134101.8699999999</v>
      </c>
      <c r="AA130" s="69"/>
      <c r="AB130" s="69"/>
      <c r="AC130" s="69"/>
    </row>
    <row r="131" spans="1:29" ht="80" x14ac:dyDescent="0.25">
      <c r="A131" s="68" t="s">
        <v>31657</v>
      </c>
      <c r="B131" s="69" t="s">
        <v>31658</v>
      </c>
      <c r="C131" s="69" t="s">
        <v>31659</v>
      </c>
      <c r="D131" s="69" t="s">
        <v>22822</v>
      </c>
      <c r="E131" s="69"/>
      <c r="F131" s="69" t="s">
        <v>31502</v>
      </c>
      <c r="G131" s="69" t="s">
        <v>31660</v>
      </c>
      <c r="H131" s="69" t="s">
        <v>1236</v>
      </c>
      <c r="I131" s="70">
        <v>2419224.7000000002</v>
      </c>
      <c r="J131" s="69" t="s">
        <v>1225</v>
      </c>
      <c r="K131" s="69" t="s">
        <v>31661</v>
      </c>
      <c r="L131" s="70">
        <v>460398.16</v>
      </c>
      <c r="M131" s="69"/>
      <c r="N131" s="69" t="s">
        <v>31662</v>
      </c>
      <c r="O131" s="69" t="s">
        <v>31662</v>
      </c>
      <c r="P131" s="69" t="s">
        <v>31663</v>
      </c>
      <c r="Q131" s="69" t="s">
        <v>1268</v>
      </c>
      <c r="R131" s="69"/>
      <c r="S131" s="70">
        <v>460398.16</v>
      </c>
      <c r="T131" s="70"/>
      <c r="U131" s="69" t="s">
        <v>1851</v>
      </c>
      <c r="V131" s="73">
        <v>42</v>
      </c>
      <c r="W131" s="69" t="s">
        <v>31663</v>
      </c>
      <c r="X131" s="69"/>
      <c r="Y131" s="70"/>
      <c r="Z131" s="69">
        <v>1615.96</v>
      </c>
      <c r="AA131" s="69" t="s">
        <v>966</v>
      </c>
      <c r="AB131" s="69" t="s">
        <v>967</v>
      </c>
      <c r="AC131" s="69" t="s">
        <v>31664</v>
      </c>
    </row>
    <row r="132" spans="1:29" x14ac:dyDescent="0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 t="s">
        <v>31665</v>
      </c>
      <c r="L132" s="70">
        <v>86440.81</v>
      </c>
      <c r="M132" s="69"/>
      <c r="N132" s="69" t="s">
        <v>31666</v>
      </c>
      <c r="O132" s="69" t="s">
        <v>31666</v>
      </c>
      <c r="P132" s="69" t="s">
        <v>31663</v>
      </c>
      <c r="Q132" s="69" t="s">
        <v>1268</v>
      </c>
      <c r="R132" s="69"/>
      <c r="S132" s="70">
        <v>86440.81</v>
      </c>
      <c r="T132" s="70"/>
      <c r="U132" s="69" t="s">
        <v>1851</v>
      </c>
      <c r="V132" s="73">
        <v>42</v>
      </c>
      <c r="W132" s="69" t="s">
        <v>31663</v>
      </c>
      <c r="X132" s="69"/>
      <c r="Y132" s="70"/>
      <c r="Z132" s="69">
        <v>303.39999999999998</v>
      </c>
      <c r="AA132" s="69"/>
      <c r="AB132" s="69" t="s">
        <v>967</v>
      </c>
      <c r="AC132" s="69"/>
    </row>
    <row r="133" spans="1:29" x14ac:dyDescent="0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 t="s">
        <v>31667</v>
      </c>
      <c r="L133" s="70">
        <v>198830.58</v>
      </c>
      <c r="M133" s="69"/>
      <c r="N133" s="69" t="s">
        <v>31668</v>
      </c>
      <c r="O133" s="69" t="s">
        <v>31668</v>
      </c>
      <c r="P133" s="69" t="s">
        <v>31669</v>
      </c>
      <c r="Q133" s="69" t="s">
        <v>2011</v>
      </c>
      <c r="R133" s="69"/>
      <c r="S133" s="70">
        <v>198830.58</v>
      </c>
      <c r="T133" s="70"/>
      <c r="U133" s="69" t="s">
        <v>31670</v>
      </c>
      <c r="V133" s="73">
        <v>28</v>
      </c>
      <c r="W133" s="69" t="s">
        <v>31669</v>
      </c>
      <c r="X133" s="69"/>
      <c r="Y133" s="70"/>
      <c r="Z133" s="69">
        <v>400.44</v>
      </c>
      <c r="AA133" s="69"/>
      <c r="AB133" s="69" t="s">
        <v>967</v>
      </c>
      <c r="AC133" s="69"/>
    </row>
    <row r="134" spans="1:29" x14ac:dyDescent="0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 t="s">
        <v>31671</v>
      </c>
      <c r="L134" s="70">
        <v>254618.56</v>
      </c>
      <c r="M134" s="69"/>
      <c r="N134" s="69" t="s">
        <v>31672</v>
      </c>
      <c r="O134" s="69" t="s">
        <v>31672</v>
      </c>
      <c r="P134" s="69" t="s">
        <v>31575</v>
      </c>
      <c r="Q134" s="69" t="s">
        <v>2718</v>
      </c>
      <c r="R134" s="69"/>
      <c r="S134" s="70">
        <v>254618.56</v>
      </c>
      <c r="T134" s="70"/>
      <c r="U134" s="69" t="s">
        <v>31673</v>
      </c>
      <c r="V134" s="73">
        <v>31</v>
      </c>
      <c r="W134" s="69" t="s">
        <v>31575</v>
      </c>
      <c r="X134" s="69"/>
      <c r="Y134" s="70"/>
      <c r="Z134" s="69">
        <v>639.70000000000005</v>
      </c>
      <c r="AA134" s="69"/>
      <c r="AB134" s="69" t="s">
        <v>967</v>
      </c>
      <c r="AC134" s="69"/>
    </row>
    <row r="135" spans="1:29" x14ac:dyDescent="0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 t="s">
        <v>31674</v>
      </c>
      <c r="L135" s="70">
        <v>344556.07</v>
      </c>
      <c r="M135" s="69"/>
      <c r="N135" s="69" t="s">
        <v>31675</v>
      </c>
      <c r="O135" s="69" t="s">
        <v>31675</v>
      </c>
      <c r="P135" s="69" t="s">
        <v>6428</v>
      </c>
      <c r="Q135" s="69" t="s">
        <v>2054</v>
      </c>
      <c r="R135" s="69"/>
      <c r="S135" s="70">
        <v>344556.07</v>
      </c>
      <c r="T135" s="70"/>
      <c r="U135" s="69" t="s">
        <v>31673</v>
      </c>
      <c r="V135" s="73">
        <v>29</v>
      </c>
      <c r="W135" s="69" t="s">
        <v>6428</v>
      </c>
      <c r="X135" s="69"/>
      <c r="Y135" s="70"/>
      <c r="Z135" s="69">
        <v>806.81</v>
      </c>
      <c r="AA135" s="69"/>
      <c r="AB135" s="69" t="s">
        <v>967</v>
      </c>
      <c r="AC135" s="69"/>
    </row>
    <row r="136" spans="1:29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 t="s">
        <v>31676</v>
      </c>
      <c r="L136" s="70">
        <v>345325.78</v>
      </c>
      <c r="M136" s="69"/>
      <c r="N136" s="69" t="s">
        <v>31677</v>
      </c>
      <c r="O136" s="69" t="s">
        <v>31677</v>
      </c>
      <c r="P136" s="69" t="s">
        <v>31491</v>
      </c>
      <c r="Q136" s="69" t="s">
        <v>1379</v>
      </c>
      <c r="R136" s="69"/>
      <c r="S136" s="70">
        <v>345325.78</v>
      </c>
      <c r="T136" s="70"/>
      <c r="U136" s="69" t="s">
        <v>2706</v>
      </c>
      <c r="V136" s="73">
        <v>48</v>
      </c>
      <c r="W136" s="69" t="s">
        <v>31491</v>
      </c>
      <c r="X136" s="69"/>
      <c r="Y136" s="70"/>
      <c r="Z136" s="69">
        <v>1382.51</v>
      </c>
      <c r="AA136" s="69"/>
      <c r="AB136" s="69" t="s">
        <v>967</v>
      </c>
      <c r="AC136" s="69"/>
    </row>
    <row r="137" spans="1:29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 t="s">
        <v>31678</v>
      </c>
      <c r="L137" s="70">
        <v>314277.8</v>
      </c>
      <c r="M137" s="69"/>
      <c r="N137" s="69" t="s">
        <v>31679</v>
      </c>
      <c r="O137" s="69" t="s">
        <v>31679</v>
      </c>
      <c r="P137" s="69" t="s">
        <v>31680</v>
      </c>
      <c r="Q137" s="69" t="s">
        <v>1447</v>
      </c>
      <c r="R137" s="69"/>
      <c r="S137" s="70">
        <v>314277.8</v>
      </c>
      <c r="T137" s="70"/>
      <c r="U137" s="69" t="s">
        <v>3823</v>
      </c>
      <c r="V137" s="73">
        <v>36</v>
      </c>
      <c r="W137" s="69" t="s">
        <v>31680</v>
      </c>
      <c r="X137" s="69"/>
      <c r="Y137" s="70"/>
      <c r="Z137" s="69">
        <v>943.3</v>
      </c>
      <c r="AA137" s="69"/>
      <c r="AB137" s="69" t="s">
        <v>967</v>
      </c>
      <c r="AC137" s="69"/>
    </row>
    <row r="138" spans="1:29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 t="s">
        <v>31681</v>
      </c>
      <c r="L138" s="70">
        <v>411534.58</v>
      </c>
      <c r="M138" s="69"/>
      <c r="N138" s="69" t="s">
        <v>31682</v>
      </c>
      <c r="O138" s="69" t="s">
        <v>31682</v>
      </c>
      <c r="P138" s="69" t="s">
        <v>31673</v>
      </c>
      <c r="Q138" s="69" t="s">
        <v>2718</v>
      </c>
      <c r="R138" s="69"/>
      <c r="S138" s="70">
        <v>411534.58</v>
      </c>
      <c r="T138" s="70"/>
      <c r="U138" s="69" t="s">
        <v>1234</v>
      </c>
      <c r="V138" s="73">
        <v>36</v>
      </c>
      <c r="W138" s="69" t="s">
        <v>31673</v>
      </c>
      <c r="X138" s="69"/>
      <c r="Y138" s="70"/>
      <c r="Z138" s="69">
        <v>1241.3399999999999</v>
      </c>
      <c r="AA138" s="69"/>
      <c r="AB138" s="69" t="s">
        <v>967</v>
      </c>
      <c r="AC138" s="69"/>
    </row>
    <row r="139" spans="1:29" x14ac:dyDescent="0.25">
      <c r="A139" s="71" t="s">
        <v>193</v>
      </c>
      <c r="B139" s="71"/>
      <c r="C139" s="71"/>
      <c r="D139" s="71"/>
      <c r="E139" s="71"/>
      <c r="F139" s="71"/>
      <c r="G139" s="71"/>
      <c r="H139" s="71"/>
      <c r="I139" s="72">
        <v>2419224.7000000002</v>
      </c>
      <c r="J139" s="71"/>
      <c r="K139" s="71"/>
      <c r="L139" s="72">
        <v>2415982.34</v>
      </c>
      <c r="M139" s="72">
        <v>3242.3600000003353</v>
      </c>
      <c r="N139" s="71"/>
      <c r="O139" s="71"/>
      <c r="P139" s="71"/>
      <c r="Q139" s="71"/>
      <c r="R139" s="71"/>
      <c r="S139" s="72">
        <v>2415982.34</v>
      </c>
      <c r="T139" s="72">
        <v>2415982.34</v>
      </c>
      <c r="U139" s="71"/>
      <c r="V139" s="71"/>
      <c r="W139" s="71"/>
      <c r="X139" s="72">
        <v>0</v>
      </c>
      <c r="Y139" s="72">
        <v>7333.46</v>
      </c>
      <c r="Z139" s="72">
        <v>2423315.7999999998</v>
      </c>
      <c r="AA139" s="69"/>
      <c r="AB139" s="69"/>
      <c r="AC139" s="69"/>
    </row>
    <row r="140" spans="1:29" ht="20" x14ac:dyDescent="0.25">
      <c r="A140" s="68" t="s">
        <v>31683</v>
      </c>
      <c r="B140" s="69" t="s">
        <v>31684</v>
      </c>
      <c r="C140" s="69" t="s">
        <v>31686</v>
      </c>
      <c r="D140" s="69" t="s">
        <v>31685</v>
      </c>
      <c r="E140" s="69"/>
      <c r="F140" s="69" t="s">
        <v>6973</v>
      </c>
      <c r="G140" s="69" t="s">
        <v>6973</v>
      </c>
      <c r="H140" s="69"/>
      <c r="I140" s="70">
        <v>9790.64</v>
      </c>
      <c r="J140" s="69" t="s">
        <v>1225</v>
      </c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 t="s">
        <v>966</v>
      </c>
      <c r="AB140" s="69"/>
      <c r="AC140" s="69"/>
    </row>
    <row r="141" spans="1:29" x14ac:dyDescent="0.25">
      <c r="A141" s="71" t="s">
        <v>193</v>
      </c>
      <c r="B141" s="71"/>
      <c r="C141" s="71"/>
      <c r="D141" s="71"/>
      <c r="E141" s="71"/>
      <c r="F141" s="71"/>
      <c r="G141" s="71"/>
      <c r="H141" s="71"/>
      <c r="I141" s="72">
        <v>9790.64</v>
      </c>
      <c r="J141" s="71"/>
      <c r="K141" s="71"/>
      <c r="L141" s="72">
        <v>0</v>
      </c>
      <c r="M141" s="72">
        <v>9790.64</v>
      </c>
      <c r="N141" s="71"/>
      <c r="O141" s="71"/>
      <c r="P141" s="71"/>
      <c r="Q141" s="71"/>
      <c r="R141" s="71"/>
      <c r="S141" s="72">
        <v>0</v>
      </c>
      <c r="T141" s="72">
        <v>0</v>
      </c>
      <c r="U141" s="71"/>
      <c r="V141" s="71"/>
      <c r="W141" s="71"/>
      <c r="X141" s="72">
        <v>0</v>
      </c>
      <c r="Y141" s="72">
        <v>0</v>
      </c>
      <c r="Z141" s="72">
        <v>0</v>
      </c>
      <c r="AA141" s="69"/>
      <c r="AB141" s="69"/>
      <c r="AC141" s="69"/>
    </row>
    <row r="142" spans="1:29" ht="40" x14ac:dyDescent="0.25">
      <c r="A142" s="68" t="s">
        <v>31687</v>
      </c>
      <c r="B142" s="69" t="s">
        <v>28102</v>
      </c>
      <c r="C142" s="69" t="s">
        <v>31689</v>
      </c>
      <c r="D142" s="69" t="s">
        <v>31688</v>
      </c>
      <c r="E142" s="69"/>
      <c r="F142" s="69" t="s">
        <v>31541</v>
      </c>
      <c r="G142" s="69" t="s">
        <v>31690</v>
      </c>
      <c r="H142" s="69" t="s">
        <v>962</v>
      </c>
      <c r="I142" s="70">
        <v>33405.78</v>
      </c>
      <c r="J142" s="69" t="s">
        <v>1225</v>
      </c>
      <c r="K142" s="69" t="s">
        <v>31691</v>
      </c>
      <c r="L142" s="70">
        <v>33402.43</v>
      </c>
      <c r="M142" s="69"/>
      <c r="N142" s="69" t="s">
        <v>31692</v>
      </c>
      <c r="O142" s="69" t="s">
        <v>31692</v>
      </c>
      <c r="P142" s="69" t="s">
        <v>31693</v>
      </c>
      <c r="Q142" s="69" t="s">
        <v>1393</v>
      </c>
      <c r="R142" s="69"/>
      <c r="S142" s="70">
        <v>33402.43</v>
      </c>
      <c r="T142" s="70"/>
      <c r="U142" s="69" t="s">
        <v>1393</v>
      </c>
      <c r="V142" s="73">
        <v>178</v>
      </c>
      <c r="W142" s="69" t="s">
        <v>31693</v>
      </c>
      <c r="X142" s="69"/>
      <c r="Y142" s="70"/>
      <c r="Z142" s="69">
        <v>495.63</v>
      </c>
      <c r="AA142" s="69" t="s">
        <v>966</v>
      </c>
      <c r="AB142" s="69" t="s">
        <v>1144</v>
      </c>
      <c r="AC142" s="69" t="s">
        <v>31694</v>
      </c>
    </row>
    <row r="143" spans="1:29" x14ac:dyDescent="0.25">
      <c r="A143" s="71" t="s">
        <v>193</v>
      </c>
      <c r="B143" s="71"/>
      <c r="C143" s="71"/>
      <c r="D143" s="71"/>
      <c r="E143" s="71"/>
      <c r="F143" s="71"/>
      <c r="G143" s="71"/>
      <c r="H143" s="71"/>
      <c r="I143" s="72">
        <v>33405.78</v>
      </c>
      <c r="J143" s="71"/>
      <c r="K143" s="71"/>
      <c r="L143" s="72">
        <v>33402.43</v>
      </c>
      <c r="M143" s="72">
        <v>3.3499999999985448</v>
      </c>
      <c r="N143" s="71"/>
      <c r="O143" s="71"/>
      <c r="P143" s="71"/>
      <c r="Q143" s="71"/>
      <c r="R143" s="71"/>
      <c r="S143" s="72">
        <v>33402.43</v>
      </c>
      <c r="T143" s="72">
        <v>0</v>
      </c>
      <c r="U143" s="71"/>
      <c r="V143" s="71"/>
      <c r="W143" s="71"/>
      <c r="X143" s="72">
        <v>33402.43</v>
      </c>
      <c r="Y143" s="72">
        <v>495.63</v>
      </c>
      <c r="Z143" s="72">
        <v>495.63</v>
      </c>
      <c r="AA143" s="69"/>
      <c r="AB143" s="69"/>
      <c r="AC143" s="69"/>
    </row>
    <row r="144" spans="1:29" ht="40" x14ac:dyDescent="0.25">
      <c r="A144" s="68" t="s">
        <v>31695</v>
      </c>
      <c r="B144" s="69" t="s">
        <v>31696</v>
      </c>
      <c r="C144" s="69" t="s">
        <v>31697</v>
      </c>
      <c r="D144" s="69" t="s">
        <v>23424</v>
      </c>
      <c r="E144" s="69"/>
      <c r="F144" s="69" t="s">
        <v>31446</v>
      </c>
      <c r="G144" s="69" t="s">
        <v>31698</v>
      </c>
      <c r="H144" s="69" t="s">
        <v>1236</v>
      </c>
      <c r="I144" s="70">
        <v>58998.9</v>
      </c>
      <c r="J144" s="69" t="s">
        <v>1225</v>
      </c>
      <c r="K144" s="69" t="s">
        <v>31699</v>
      </c>
      <c r="L144" s="70">
        <v>7300.02</v>
      </c>
      <c r="M144" s="69"/>
      <c r="N144" s="69" t="s">
        <v>31700</v>
      </c>
      <c r="O144" s="69" t="s">
        <v>31700</v>
      </c>
      <c r="P144" s="69" t="s">
        <v>31575</v>
      </c>
      <c r="Q144" s="69" t="s">
        <v>2718</v>
      </c>
      <c r="R144" s="69"/>
      <c r="S144" s="70">
        <v>7300.02</v>
      </c>
      <c r="T144" s="70"/>
      <c r="U144" s="69" t="s">
        <v>31639</v>
      </c>
      <c r="V144" s="73">
        <v>30</v>
      </c>
      <c r="W144" s="69" t="s">
        <v>31575</v>
      </c>
      <c r="X144" s="69"/>
      <c r="Y144" s="70"/>
      <c r="Z144" s="69">
        <v>18.34</v>
      </c>
      <c r="AA144" s="69" t="s">
        <v>966</v>
      </c>
      <c r="AB144" s="69" t="s">
        <v>967</v>
      </c>
      <c r="AC144" s="69" t="s">
        <v>31701</v>
      </c>
    </row>
    <row r="145" spans="1:29" x14ac:dyDescent="0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 t="s">
        <v>31702</v>
      </c>
      <c r="L145" s="70">
        <v>15477.6</v>
      </c>
      <c r="M145" s="69"/>
      <c r="N145" s="69" t="s">
        <v>31703</v>
      </c>
      <c r="O145" s="69" t="s">
        <v>31703</v>
      </c>
      <c r="P145" s="69" t="s">
        <v>31580</v>
      </c>
      <c r="Q145" s="69" t="s">
        <v>1153</v>
      </c>
      <c r="R145" s="69"/>
      <c r="S145" s="70">
        <v>15477.6</v>
      </c>
      <c r="T145" s="70"/>
      <c r="U145" s="69" t="s">
        <v>30346</v>
      </c>
      <c r="V145" s="73">
        <v>47</v>
      </c>
      <c r="W145" s="69" t="s">
        <v>31580</v>
      </c>
      <c r="X145" s="69"/>
      <c r="Y145" s="70"/>
      <c r="Z145" s="69">
        <v>60.83</v>
      </c>
      <c r="AA145" s="69"/>
      <c r="AB145" s="69" t="s">
        <v>967</v>
      </c>
      <c r="AC145" s="69"/>
    </row>
    <row r="146" spans="1:29" x14ac:dyDescent="0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 t="s">
        <v>31704</v>
      </c>
      <c r="L146" s="70">
        <v>29281.15</v>
      </c>
      <c r="M146" s="69"/>
      <c r="N146" s="69" t="s">
        <v>31705</v>
      </c>
      <c r="O146" s="69" t="s">
        <v>31705</v>
      </c>
      <c r="P146" s="69" t="s">
        <v>31487</v>
      </c>
      <c r="Q146" s="69" t="s">
        <v>965</v>
      </c>
      <c r="R146" s="69"/>
      <c r="S146" s="70">
        <v>29281.15</v>
      </c>
      <c r="T146" s="70"/>
      <c r="U146" s="69" t="s">
        <v>3815</v>
      </c>
      <c r="V146" s="73">
        <v>39</v>
      </c>
      <c r="W146" s="69" t="s">
        <v>31487</v>
      </c>
      <c r="X146" s="69"/>
      <c r="Y146" s="70"/>
      <c r="Z146" s="69">
        <v>85.75</v>
      </c>
      <c r="AA146" s="69"/>
      <c r="AB146" s="69" t="s">
        <v>967</v>
      </c>
      <c r="AC146" s="69"/>
    </row>
    <row r="147" spans="1:29" x14ac:dyDescent="0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 t="s">
        <v>31706</v>
      </c>
      <c r="L147" s="70">
        <v>6824.1</v>
      </c>
      <c r="M147" s="69"/>
      <c r="N147" s="69" t="s">
        <v>31707</v>
      </c>
      <c r="O147" s="69" t="s">
        <v>31707</v>
      </c>
      <c r="P147" s="69" t="s">
        <v>4756</v>
      </c>
      <c r="Q147" s="69" t="s">
        <v>1393</v>
      </c>
      <c r="R147" s="69"/>
      <c r="S147" s="70">
        <v>6824.1</v>
      </c>
      <c r="T147" s="70"/>
      <c r="U147" s="69" t="s">
        <v>1851</v>
      </c>
      <c r="V147" s="73">
        <v>29</v>
      </c>
      <c r="W147" s="69" t="s">
        <v>4756</v>
      </c>
      <c r="X147" s="69"/>
      <c r="Y147" s="70"/>
      <c r="Z147" s="69">
        <v>16.489999999999998</v>
      </c>
      <c r="AA147" s="69"/>
      <c r="AB147" s="69" t="s">
        <v>967</v>
      </c>
      <c r="AC147" s="69"/>
    </row>
    <row r="148" spans="1:29" x14ac:dyDescent="0.25">
      <c r="A148" s="71" t="s">
        <v>193</v>
      </c>
      <c r="B148" s="71"/>
      <c r="C148" s="71"/>
      <c r="D148" s="71"/>
      <c r="E148" s="71"/>
      <c r="F148" s="71"/>
      <c r="G148" s="71"/>
      <c r="H148" s="71"/>
      <c r="I148" s="72">
        <v>58998.9</v>
      </c>
      <c r="J148" s="71"/>
      <c r="K148" s="71"/>
      <c r="L148" s="72">
        <v>58882.87</v>
      </c>
      <c r="M148" s="72">
        <v>116.02999999999884</v>
      </c>
      <c r="N148" s="71"/>
      <c r="O148" s="71"/>
      <c r="P148" s="71"/>
      <c r="Q148" s="71"/>
      <c r="R148" s="71"/>
      <c r="S148" s="72">
        <v>58882.87</v>
      </c>
      <c r="T148" s="72">
        <v>58882.87</v>
      </c>
      <c r="U148" s="71"/>
      <c r="V148" s="71"/>
      <c r="W148" s="71"/>
      <c r="X148" s="72">
        <v>0</v>
      </c>
      <c r="Y148" s="72">
        <v>181.41000000000003</v>
      </c>
      <c r="Z148" s="72">
        <v>59064.280000000006</v>
      </c>
      <c r="AA148" s="69"/>
      <c r="AB148" s="69"/>
      <c r="AC148" s="69"/>
    </row>
    <row r="149" spans="1:29" ht="30" x14ac:dyDescent="0.25">
      <c r="A149" s="68" t="s">
        <v>31708</v>
      </c>
      <c r="B149" s="69" t="s">
        <v>30460</v>
      </c>
      <c r="C149" s="69" t="s">
        <v>31709</v>
      </c>
      <c r="D149" s="69" t="s">
        <v>29108</v>
      </c>
      <c r="E149" s="69"/>
      <c r="F149" s="69" t="s">
        <v>31710</v>
      </c>
      <c r="G149" s="69" t="s">
        <v>31711</v>
      </c>
      <c r="H149" s="69" t="s">
        <v>962</v>
      </c>
      <c r="I149" s="70">
        <v>9200</v>
      </c>
      <c r="J149" s="69" t="s">
        <v>1225</v>
      </c>
      <c r="K149" s="69" t="s">
        <v>31712</v>
      </c>
      <c r="L149" s="70">
        <v>9200</v>
      </c>
      <c r="M149" s="69"/>
      <c r="N149" s="69" t="s">
        <v>31713</v>
      </c>
      <c r="O149" s="69" t="s">
        <v>31713</v>
      </c>
      <c r="P149" s="69" t="s">
        <v>1137</v>
      </c>
      <c r="Q149" s="69" t="s">
        <v>2017</v>
      </c>
      <c r="R149" s="69"/>
      <c r="S149" s="70">
        <v>9200</v>
      </c>
      <c r="T149" s="70"/>
      <c r="U149" s="69"/>
      <c r="V149" s="69"/>
      <c r="W149" s="69" t="s">
        <v>1137</v>
      </c>
      <c r="X149" s="69"/>
      <c r="Y149" s="70"/>
      <c r="Z149" s="69">
        <v>138.22</v>
      </c>
      <c r="AA149" s="69" t="s">
        <v>966</v>
      </c>
      <c r="AB149" s="69" t="s">
        <v>967</v>
      </c>
      <c r="AC149" s="69" t="s">
        <v>31714</v>
      </c>
    </row>
    <row r="150" spans="1:29" x14ac:dyDescent="0.25">
      <c r="A150" s="71" t="s">
        <v>193</v>
      </c>
      <c r="B150" s="71"/>
      <c r="C150" s="71"/>
      <c r="D150" s="71"/>
      <c r="E150" s="71"/>
      <c r="F150" s="71"/>
      <c r="G150" s="71"/>
      <c r="H150" s="71"/>
      <c r="I150" s="72">
        <v>9200</v>
      </c>
      <c r="J150" s="71"/>
      <c r="K150" s="71"/>
      <c r="L150" s="72">
        <v>9200</v>
      </c>
      <c r="M150" s="72">
        <v>0</v>
      </c>
      <c r="N150" s="71"/>
      <c r="O150" s="71"/>
      <c r="P150" s="71"/>
      <c r="Q150" s="71"/>
      <c r="R150" s="71"/>
      <c r="S150" s="72">
        <v>9200</v>
      </c>
      <c r="T150" s="72">
        <v>0</v>
      </c>
      <c r="U150" s="71"/>
      <c r="V150" s="71"/>
      <c r="W150" s="71"/>
      <c r="X150" s="72">
        <v>9200</v>
      </c>
      <c r="Y150" s="72">
        <v>138.22</v>
      </c>
      <c r="Z150" s="72">
        <v>138.22</v>
      </c>
      <c r="AA150" s="69"/>
      <c r="AB150" s="69"/>
      <c r="AC150" s="69"/>
    </row>
    <row r="151" spans="1:29" ht="30" x14ac:dyDescent="0.25">
      <c r="A151" s="68" t="s">
        <v>31715</v>
      </c>
      <c r="B151" s="69" t="s">
        <v>28102</v>
      </c>
      <c r="C151" s="69" t="s">
        <v>31716</v>
      </c>
      <c r="D151" s="69" t="s">
        <v>29108</v>
      </c>
      <c r="E151" s="69"/>
      <c r="F151" s="69" t="s">
        <v>31710</v>
      </c>
      <c r="G151" s="69" t="s">
        <v>31711</v>
      </c>
      <c r="H151" s="69" t="s">
        <v>1224</v>
      </c>
      <c r="I151" s="70">
        <v>64080</v>
      </c>
      <c r="J151" s="69" t="s">
        <v>1225</v>
      </c>
      <c r="K151" s="69" t="s">
        <v>31717</v>
      </c>
      <c r="L151" s="70">
        <v>64080</v>
      </c>
      <c r="M151" s="69"/>
      <c r="N151" s="69" t="s">
        <v>31718</v>
      </c>
      <c r="O151" s="69" t="s">
        <v>31718</v>
      </c>
      <c r="P151" s="69" t="s">
        <v>4756</v>
      </c>
      <c r="Q151" s="69" t="s">
        <v>1611</v>
      </c>
      <c r="R151" s="69"/>
      <c r="S151" s="70">
        <v>64080</v>
      </c>
      <c r="T151" s="70"/>
      <c r="U151" s="69"/>
      <c r="V151" s="69"/>
      <c r="W151" s="69" t="s">
        <v>4756</v>
      </c>
      <c r="X151" s="69"/>
      <c r="Y151" s="70"/>
      <c r="Z151" s="69">
        <v>961.08</v>
      </c>
      <c r="AA151" s="69" t="s">
        <v>966</v>
      </c>
      <c r="AB151" s="69" t="s">
        <v>967</v>
      </c>
      <c r="AC151" s="69" t="s">
        <v>31719</v>
      </c>
    </row>
    <row r="152" spans="1:29" x14ac:dyDescent="0.25">
      <c r="A152" s="71" t="s">
        <v>193</v>
      </c>
      <c r="B152" s="71"/>
      <c r="C152" s="71"/>
      <c r="D152" s="71"/>
      <c r="E152" s="71"/>
      <c r="F152" s="71"/>
      <c r="G152" s="71"/>
      <c r="H152" s="71"/>
      <c r="I152" s="72">
        <v>64080</v>
      </c>
      <c r="J152" s="71"/>
      <c r="K152" s="71"/>
      <c r="L152" s="72">
        <v>64080</v>
      </c>
      <c r="M152" s="72">
        <v>0</v>
      </c>
      <c r="N152" s="71"/>
      <c r="O152" s="71"/>
      <c r="P152" s="71"/>
      <c r="Q152" s="71"/>
      <c r="R152" s="71"/>
      <c r="S152" s="72">
        <v>64080</v>
      </c>
      <c r="T152" s="72">
        <v>0</v>
      </c>
      <c r="U152" s="71"/>
      <c r="V152" s="71"/>
      <c r="W152" s="71"/>
      <c r="X152" s="72">
        <v>64080</v>
      </c>
      <c r="Y152" s="72">
        <v>961.08</v>
      </c>
      <c r="Z152" s="72">
        <v>961.08</v>
      </c>
      <c r="AA152" s="69"/>
      <c r="AB152" s="69"/>
      <c r="AC152" s="69"/>
    </row>
    <row r="153" spans="1:29" ht="30" x14ac:dyDescent="0.25">
      <c r="A153" s="68" t="s">
        <v>31720</v>
      </c>
      <c r="B153" s="69" t="s">
        <v>28102</v>
      </c>
      <c r="C153" s="69" t="s">
        <v>31721</v>
      </c>
      <c r="D153" s="69" t="s">
        <v>29108</v>
      </c>
      <c r="E153" s="69"/>
      <c r="F153" s="69" t="s">
        <v>31710</v>
      </c>
      <c r="G153" s="69" t="s">
        <v>31711</v>
      </c>
      <c r="H153" s="69" t="s">
        <v>1224</v>
      </c>
      <c r="I153" s="70">
        <v>140372</v>
      </c>
      <c r="J153" s="69" t="s">
        <v>1225</v>
      </c>
      <c r="K153" s="69" t="s">
        <v>31722</v>
      </c>
      <c r="L153" s="70">
        <v>140372</v>
      </c>
      <c r="M153" s="69"/>
      <c r="N153" s="69" t="s">
        <v>31723</v>
      </c>
      <c r="O153" s="69" t="s">
        <v>31723</v>
      </c>
      <c r="P153" s="69" t="s">
        <v>1137</v>
      </c>
      <c r="Q153" s="69" t="s">
        <v>2004</v>
      </c>
      <c r="R153" s="69"/>
      <c r="S153" s="70">
        <v>140372</v>
      </c>
      <c r="T153" s="70"/>
      <c r="U153" s="69"/>
      <c r="V153" s="69"/>
      <c r="W153" s="69" t="s">
        <v>1137</v>
      </c>
      <c r="X153" s="69"/>
      <c r="Y153" s="70"/>
      <c r="Z153" s="69">
        <v>2108.91</v>
      </c>
      <c r="AA153" s="69" t="s">
        <v>966</v>
      </c>
      <c r="AB153" s="69" t="s">
        <v>967</v>
      </c>
      <c r="AC153" s="69" t="s">
        <v>31724</v>
      </c>
    </row>
    <row r="154" spans="1:29" x14ac:dyDescent="0.25">
      <c r="A154" s="71" t="s">
        <v>193</v>
      </c>
      <c r="B154" s="71"/>
      <c r="C154" s="71"/>
      <c r="D154" s="71"/>
      <c r="E154" s="71"/>
      <c r="F154" s="71"/>
      <c r="G154" s="71"/>
      <c r="H154" s="71"/>
      <c r="I154" s="72">
        <v>140372</v>
      </c>
      <c r="J154" s="71"/>
      <c r="K154" s="71"/>
      <c r="L154" s="72">
        <v>140372</v>
      </c>
      <c r="M154" s="72">
        <v>0</v>
      </c>
      <c r="N154" s="71"/>
      <c r="O154" s="71"/>
      <c r="P154" s="71"/>
      <c r="Q154" s="71"/>
      <c r="R154" s="71"/>
      <c r="S154" s="72">
        <v>140372</v>
      </c>
      <c r="T154" s="72">
        <v>0</v>
      </c>
      <c r="U154" s="71"/>
      <c r="V154" s="71"/>
      <c r="W154" s="71"/>
      <c r="X154" s="72">
        <v>140372</v>
      </c>
      <c r="Y154" s="72">
        <v>2108.91</v>
      </c>
      <c r="Z154" s="72">
        <v>2108.91</v>
      </c>
      <c r="AA154" s="69"/>
      <c r="AB154" s="69"/>
      <c r="AC154" s="69"/>
    </row>
    <row r="155" spans="1:29" ht="40" x14ac:dyDescent="0.25">
      <c r="A155" s="68" t="s">
        <v>31725</v>
      </c>
      <c r="B155" s="69" t="s">
        <v>31726</v>
      </c>
      <c r="C155" s="69" t="s">
        <v>31727</v>
      </c>
      <c r="D155" s="69" t="s">
        <v>1233</v>
      </c>
      <c r="E155" s="69"/>
      <c r="F155" s="69" t="s">
        <v>31728</v>
      </c>
      <c r="G155" s="69" t="s">
        <v>31698</v>
      </c>
      <c r="H155" s="69" t="s">
        <v>1236</v>
      </c>
      <c r="I155" s="70">
        <v>706241.2</v>
      </c>
      <c r="J155" s="69" t="s">
        <v>1225</v>
      </c>
      <c r="K155" s="69" t="s">
        <v>31729</v>
      </c>
      <c r="L155" s="70">
        <v>152932.17000000001</v>
      </c>
      <c r="M155" s="69"/>
      <c r="N155" s="69" t="s">
        <v>31730</v>
      </c>
      <c r="O155" s="69" t="s">
        <v>31730</v>
      </c>
      <c r="P155" s="69" t="s">
        <v>31731</v>
      </c>
      <c r="Q155" s="69" t="s">
        <v>1257</v>
      </c>
      <c r="R155" s="69"/>
      <c r="S155" s="70">
        <v>152932.17000000001</v>
      </c>
      <c r="T155" s="70"/>
      <c r="U155" s="69" t="s">
        <v>2706</v>
      </c>
      <c r="V155" s="73">
        <v>44</v>
      </c>
      <c r="W155" s="69" t="s">
        <v>31731</v>
      </c>
      <c r="X155" s="69"/>
      <c r="Y155" s="70"/>
      <c r="Z155" s="69">
        <v>561.91999999999996</v>
      </c>
      <c r="AA155" s="69" t="s">
        <v>966</v>
      </c>
      <c r="AB155" s="69" t="s">
        <v>967</v>
      </c>
      <c r="AC155" s="69" t="s">
        <v>31732</v>
      </c>
    </row>
    <row r="156" spans="1:29" x14ac:dyDescent="0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 t="s">
        <v>31733</v>
      </c>
      <c r="L156" s="70">
        <v>127475.78</v>
      </c>
      <c r="M156" s="69"/>
      <c r="N156" s="69" t="s">
        <v>31734</v>
      </c>
      <c r="O156" s="69" t="s">
        <v>31734</v>
      </c>
      <c r="P156" s="69" t="s">
        <v>31452</v>
      </c>
      <c r="Q156" s="69" t="s">
        <v>1282</v>
      </c>
      <c r="R156" s="69"/>
      <c r="S156" s="70">
        <v>127475.78</v>
      </c>
      <c r="T156" s="70"/>
      <c r="U156" s="69" t="s">
        <v>4756</v>
      </c>
      <c r="V156" s="73">
        <v>47</v>
      </c>
      <c r="W156" s="69" t="s">
        <v>31452</v>
      </c>
      <c r="X156" s="69"/>
      <c r="Y156" s="70"/>
      <c r="Z156" s="69">
        <v>964.32</v>
      </c>
      <c r="AA156" s="69"/>
      <c r="AB156" s="69" t="s">
        <v>967</v>
      </c>
      <c r="AC156" s="69"/>
    </row>
    <row r="157" spans="1:29" x14ac:dyDescent="0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 t="s">
        <v>31735</v>
      </c>
      <c r="L157" s="70">
        <v>86033.18</v>
      </c>
      <c r="M157" s="69"/>
      <c r="N157" s="69" t="s">
        <v>31736</v>
      </c>
      <c r="O157" s="69" t="s">
        <v>31736</v>
      </c>
      <c r="P157" s="69" t="s">
        <v>31565</v>
      </c>
      <c r="Q157" s="69" t="s">
        <v>1327</v>
      </c>
      <c r="R157" s="69"/>
      <c r="S157" s="70">
        <v>86033.18</v>
      </c>
      <c r="T157" s="70"/>
      <c r="U157" s="69" t="s">
        <v>1234</v>
      </c>
      <c r="V157" s="73">
        <v>43</v>
      </c>
      <c r="W157" s="69" t="s">
        <v>31565</v>
      </c>
      <c r="X157" s="69"/>
      <c r="Y157" s="70"/>
      <c r="Z157" s="69">
        <v>787.36</v>
      </c>
      <c r="AA157" s="69"/>
      <c r="AB157" s="69" t="s">
        <v>967</v>
      </c>
      <c r="AC157" s="69"/>
    </row>
    <row r="158" spans="1:29" x14ac:dyDescent="0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 t="s">
        <v>31737</v>
      </c>
      <c r="L158" s="70">
        <v>117967.08</v>
      </c>
      <c r="M158" s="69"/>
      <c r="N158" s="69" t="s">
        <v>31734</v>
      </c>
      <c r="O158" s="69" t="s">
        <v>31734</v>
      </c>
      <c r="P158" s="69" t="s">
        <v>31452</v>
      </c>
      <c r="Q158" s="69" t="s">
        <v>1282</v>
      </c>
      <c r="R158" s="69"/>
      <c r="S158" s="70">
        <v>117967.08</v>
      </c>
      <c r="T158" s="70"/>
      <c r="U158" s="69" t="s">
        <v>4756</v>
      </c>
      <c r="V158" s="73">
        <v>47</v>
      </c>
      <c r="W158" s="69" t="s">
        <v>31452</v>
      </c>
      <c r="X158" s="69"/>
      <c r="Y158" s="70"/>
      <c r="Z158" s="69">
        <v>964.32</v>
      </c>
      <c r="AA158" s="69"/>
      <c r="AB158" s="69" t="s">
        <v>967</v>
      </c>
      <c r="AC158" s="69"/>
    </row>
    <row r="159" spans="1:29" x14ac:dyDescent="0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 t="s">
        <v>31738</v>
      </c>
      <c r="L159" s="70">
        <v>132902.18</v>
      </c>
      <c r="M159" s="69"/>
      <c r="N159" s="69" t="s">
        <v>31736</v>
      </c>
      <c r="O159" s="69" t="s">
        <v>31736</v>
      </c>
      <c r="P159" s="69" t="s">
        <v>31565</v>
      </c>
      <c r="Q159" s="69" t="s">
        <v>1327</v>
      </c>
      <c r="R159" s="69"/>
      <c r="S159" s="70">
        <v>132902.18</v>
      </c>
      <c r="T159" s="70"/>
      <c r="U159" s="69" t="s">
        <v>1234</v>
      </c>
      <c r="V159" s="73">
        <v>43</v>
      </c>
      <c r="W159" s="69" t="s">
        <v>31565</v>
      </c>
      <c r="X159" s="69"/>
      <c r="Y159" s="70"/>
      <c r="Z159" s="69">
        <v>787.36</v>
      </c>
      <c r="AA159" s="69"/>
      <c r="AB159" s="69" t="s">
        <v>967</v>
      </c>
      <c r="AC159" s="69"/>
    </row>
    <row r="160" spans="1:29" x14ac:dyDescent="0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 t="s">
        <v>31739</v>
      </c>
      <c r="L160" s="70">
        <v>72652.05</v>
      </c>
      <c r="M160" s="69"/>
      <c r="N160" s="69" t="s">
        <v>31740</v>
      </c>
      <c r="O160" s="69" t="s">
        <v>31740</v>
      </c>
      <c r="P160" s="69" t="s">
        <v>2706</v>
      </c>
      <c r="Q160" s="69" t="s">
        <v>1502</v>
      </c>
      <c r="R160" s="69"/>
      <c r="S160" s="70">
        <v>72652.05</v>
      </c>
      <c r="T160" s="70"/>
      <c r="U160" s="69" t="s">
        <v>1851</v>
      </c>
      <c r="V160" s="73">
        <v>36</v>
      </c>
      <c r="W160" s="69" t="s">
        <v>2706</v>
      </c>
      <c r="X160" s="69"/>
      <c r="Y160" s="70"/>
      <c r="Z160" s="69">
        <v>218.44</v>
      </c>
      <c r="AA160" s="69"/>
      <c r="AB160" s="69" t="s">
        <v>967</v>
      </c>
      <c r="AC160" s="69"/>
    </row>
    <row r="161" spans="1:29" x14ac:dyDescent="0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 t="s">
        <v>31741</v>
      </c>
      <c r="L161" s="70">
        <v>16038.82</v>
      </c>
      <c r="M161" s="69"/>
      <c r="N161" s="69" t="s">
        <v>31742</v>
      </c>
      <c r="O161" s="69" t="s">
        <v>31742</v>
      </c>
      <c r="P161" s="69" t="s">
        <v>1222</v>
      </c>
      <c r="Q161" s="69" t="s">
        <v>1393</v>
      </c>
      <c r="R161" s="69"/>
      <c r="S161" s="70">
        <v>16038.82</v>
      </c>
      <c r="T161" s="70"/>
      <c r="U161" s="69" t="s">
        <v>5440</v>
      </c>
      <c r="V161" s="73">
        <v>39</v>
      </c>
      <c r="W161" s="69" t="s">
        <v>1222</v>
      </c>
      <c r="X161" s="69"/>
      <c r="Y161" s="70"/>
      <c r="Z161" s="69">
        <v>52.23</v>
      </c>
      <c r="AA161" s="69"/>
      <c r="AB161" s="69" t="s">
        <v>967</v>
      </c>
      <c r="AC161" s="69"/>
    </row>
    <row r="162" spans="1:29" x14ac:dyDescent="0.25">
      <c r="A162" s="71" t="s">
        <v>193</v>
      </c>
      <c r="B162" s="71"/>
      <c r="C162" s="71"/>
      <c r="D162" s="71"/>
      <c r="E162" s="71"/>
      <c r="F162" s="71"/>
      <c r="G162" s="71"/>
      <c r="H162" s="71"/>
      <c r="I162" s="72">
        <v>706241.2</v>
      </c>
      <c r="J162" s="71"/>
      <c r="K162" s="71"/>
      <c r="L162" s="72">
        <v>706001.26</v>
      </c>
      <c r="M162" s="72">
        <v>239.93999999994412</v>
      </c>
      <c r="N162" s="71"/>
      <c r="O162" s="71"/>
      <c r="P162" s="71"/>
      <c r="Q162" s="71"/>
      <c r="R162" s="71"/>
      <c r="S162" s="72">
        <v>706001.26</v>
      </c>
      <c r="T162" s="72">
        <v>706001.26</v>
      </c>
      <c r="U162" s="71"/>
      <c r="V162" s="71"/>
      <c r="W162" s="71"/>
      <c r="X162" s="72">
        <v>0</v>
      </c>
      <c r="Y162" s="72">
        <v>4335.95</v>
      </c>
      <c r="Z162" s="72">
        <v>710337.21</v>
      </c>
      <c r="AA162" s="69"/>
      <c r="AB162" s="69"/>
      <c r="AC162" s="69"/>
    </row>
    <row r="163" spans="1:29" ht="30" x14ac:dyDescent="0.25">
      <c r="A163" s="68" t="s">
        <v>31743</v>
      </c>
      <c r="B163" s="69" t="s">
        <v>31744</v>
      </c>
      <c r="C163" s="69" t="s">
        <v>31746</v>
      </c>
      <c r="D163" s="69" t="s">
        <v>31745</v>
      </c>
      <c r="E163" s="69" t="s">
        <v>31747</v>
      </c>
      <c r="F163" s="69" t="s">
        <v>31503</v>
      </c>
      <c r="G163" s="69" t="s">
        <v>31660</v>
      </c>
      <c r="H163" s="69" t="s">
        <v>1236</v>
      </c>
      <c r="I163" s="70">
        <v>2887.73</v>
      </c>
      <c r="J163" s="69" t="s">
        <v>1225</v>
      </c>
      <c r="K163" s="69" t="s">
        <v>31748</v>
      </c>
      <c r="L163" s="70">
        <v>2887.73</v>
      </c>
      <c r="M163" s="69"/>
      <c r="N163" s="69" t="s">
        <v>31749</v>
      </c>
      <c r="O163" s="69" t="s">
        <v>31749</v>
      </c>
      <c r="P163" s="69" t="s">
        <v>3841</v>
      </c>
      <c r="Q163" s="69" t="s">
        <v>1620</v>
      </c>
      <c r="R163" s="69"/>
      <c r="S163" s="70">
        <v>2887.73</v>
      </c>
      <c r="T163" s="70"/>
      <c r="U163" s="69" t="s">
        <v>1250</v>
      </c>
      <c r="V163" s="73">
        <v>36</v>
      </c>
      <c r="W163" s="69" t="s">
        <v>3841</v>
      </c>
      <c r="X163" s="69"/>
      <c r="Y163" s="70"/>
      <c r="Z163" s="69">
        <v>8.66</v>
      </c>
      <c r="AA163" s="69" t="s">
        <v>966</v>
      </c>
      <c r="AB163" s="69" t="s">
        <v>1144</v>
      </c>
      <c r="AC163" s="69"/>
    </row>
    <row r="164" spans="1:29" x14ac:dyDescent="0.25">
      <c r="A164" s="71" t="s">
        <v>193</v>
      </c>
      <c r="B164" s="71"/>
      <c r="C164" s="71"/>
      <c r="D164" s="71"/>
      <c r="E164" s="71"/>
      <c r="F164" s="71"/>
      <c r="G164" s="71"/>
      <c r="H164" s="71"/>
      <c r="I164" s="72">
        <v>2887.73</v>
      </c>
      <c r="J164" s="71"/>
      <c r="K164" s="71"/>
      <c r="L164" s="72">
        <v>2887.73</v>
      </c>
      <c r="M164" s="72">
        <v>0</v>
      </c>
      <c r="N164" s="71"/>
      <c r="O164" s="71"/>
      <c r="P164" s="71"/>
      <c r="Q164" s="71"/>
      <c r="R164" s="71"/>
      <c r="S164" s="72">
        <v>2887.73</v>
      </c>
      <c r="T164" s="72">
        <v>2887.73</v>
      </c>
      <c r="U164" s="71"/>
      <c r="V164" s="71"/>
      <c r="W164" s="71"/>
      <c r="X164" s="72">
        <v>0</v>
      </c>
      <c r="Y164" s="72">
        <v>8.66</v>
      </c>
      <c r="Z164" s="72">
        <v>2896.39</v>
      </c>
      <c r="AA164" s="69"/>
      <c r="AB164" s="69"/>
      <c r="AC164" s="69"/>
    </row>
    <row r="165" spans="1:29" ht="30" x14ac:dyDescent="0.25">
      <c r="A165" s="68" t="s">
        <v>31750</v>
      </c>
      <c r="B165" s="69" t="s">
        <v>28102</v>
      </c>
      <c r="C165" s="69" t="s">
        <v>31751</v>
      </c>
      <c r="D165" s="69" t="s">
        <v>1068</v>
      </c>
      <c r="E165" s="69"/>
      <c r="F165" s="69" t="s">
        <v>31503</v>
      </c>
      <c r="G165" s="69" t="s">
        <v>3798</v>
      </c>
      <c r="H165" s="69" t="s">
        <v>962</v>
      </c>
      <c r="I165" s="70">
        <v>114210</v>
      </c>
      <c r="J165" s="69" t="s">
        <v>1225</v>
      </c>
      <c r="K165" s="69" t="s">
        <v>31752</v>
      </c>
      <c r="L165" s="70">
        <v>106456</v>
      </c>
      <c r="M165" s="69"/>
      <c r="N165" s="69" t="s">
        <v>31753</v>
      </c>
      <c r="O165" s="69" t="s">
        <v>31753</v>
      </c>
      <c r="P165" s="69" t="s">
        <v>31592</v>
      </c>
      <c r="Q165" s="69" t="s">
        <v>1367</v>
      </c>
      <c r="R165" s="69"/>
      <c r="S165" s="70">
        <v>106456</v>
      </c>
      <c r="T165" s="70"/>
      <c r="U165" s="69"/>
      <c r="V165" s="69"/>
      <c r="W165" s="69" t="s">
        <v>31592</v>
      </c>
      <c r="X165" s="69"/>
      <c r="Y165" s="70"/>
      <c r="Z165" s="69">
        <v>1604.16</v>
      </c>
      <c r="AA165" s="69" t="s">
        <v>966</v>
      </c>
      <c r="AB165" s="69" t="s">
        <v>997</v>
      </c>
      <c r="AC165" s="69" t="s">
        <v>31754</v>
      </c>
    </row>
    <row r="166" spans="1:29" x14ac:dyDescent="0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 t="s">
        <v>31755</v>
      </c>
      <c r="L166" s="70">
        <v>7754</v>
      </c>
      <c r="M166" s="69"/>
      <c r="N166" s="69" t="s">
        <v>31756</v>
      </c>
      <c r="O166" s="69" t="s">
        <v>31756</v>
      </c>
      <c r="P166" s="69" t="s">
        <v>3841</v>
      </c>
      <c r="Q166" s="69" t="s">
        <v>1032</v>
      </c>
      <c r="R166" s="69"/>
      <c r="S166" s="70">
        <v>7754</v>
      </c>
      <c r="T166" s="70"/>
      <c r="U166" s="69"/>
      <c r="V166" s="69"/>
      <c r="W166" s="69" t="s">
        <v>3841</v>
      </c>
      <c r="X166" s="69"/>
      <c r="Y166" s="70"/>
      <c r="Z166" s="69">
        <v>113.66</v>
      </c>
      <c r="AA166" s="69"/>
      <c r="AB166" s="69" t="s">
        <v>997</v>
      </c>
      <c r="AC166" s="69"/>
    </row>
    <row r="167" spans="1:29" x14ac:dyDescent="0.25">
      <c r="A167" s="71" t="s">
        <v>193</v>
      </c>
      <c r="B167" s="71"/>
      <c r="C167" s="71"/>
      <c r="D167" s="71"/>
      <c r="E167" s="71"/>
      <c r="F167" s="71"/>
      <c r="G167" s="71"/>
      <c r="H167" s="71"/>
      <c r="I167" s="72">
        <v>114210</v>
      </c>
      <c r="J167" s="71"/>
      <c r="K167" s="71"/>
      <c r="L167" s="72">
        <v>114210</v>
      </c>
      <c r="M167" s="72">
        <v>0</v>
      </c>
      <c r="N167" s="71"/>
      <c r="O167" s="71"/>
      <c r="P167" s="71"/>
      <c r="Q167" s="71"/>
      <c r="R167" s="71"/>
      <c r="S167" s="72">
        <v>114210</v>
      </c>
      <c r="T167" s="72">
        <v>0</v>
      </c>
      <c r="U167" s="71"/>
      <c r="V167" s="71"/>
      <c r="W167" s="71"/>
      <c r="X167" s="72">
        <v>114210</v>
      </c>
      <c r="Y167" s="72">
        <v>1717.8200000000002</v>
      </c>
      <c r="Z167" s="72">
        <v>1717.8200000000002</v>
      </c>
      <c r="AA167" s="69"/>
      <c r="AB167" s="69"/>
      <c r="AC167" s="69"/>
    </row>
    <row r="168" spans="1:29" ht="30" x14ac:dyDescent="0.25">
      <c r="A168" s="68" t="s">
        <v>31757</v>
      </c>
      <c r="B168" s="69" t="s">
        <v>31758</v>
      </c>
      <c r="C168" s="69" t="s">
        <v>31759</v>
      </c>
      <c r="D168" s="69" t="s">
        <v>31480</v>
      </c>
      <c r="E168" s="69"/>
      <c r="F168" s="69" t="s">
        <v>31503</v>
      </c>
      <c r="G168" s="69" t="s">
        <v>1828</v>
      </c>
      <c r="H168" s="69" t="s">
        <v>1236</v>
      </c>
      <c r="I168" s="70">
        <v>102236.16</v>
      </c>
      <c r="J168" s="69" t="s">
        <v>1225</v>
      </c>
      <c r="K168" s="69" t="s">
        <v>31760</v>
      </c>
      <c r="L168" s="70">
        <v>62672.639999999999</v>
      </c>
      <c r="M168" s="69"/>
      <c r="N168" s="69" t="s">
        <v>31761</v>
      </c>
      <c r="O168" s="69" t="s">
        <v>31761</v>
      </c>
      <c r="P168" s="69" t="s">
        <v>31592</v>
      </c>
      <c r="Q168" s="69" t="s">
        <v>1153</v>
      </c>
      <c r="R168" s="69"/>
      <c r="S168" s="70">
        <v>62672.639999999999</v>
      </c>
      <c r="T168" s="70"/>
      <c r="U168" s="69" t="s">
        <v>30346</v>
      </c>
      <c r="V168" s="73">
        <v>48</v>
      </c>
      <c r="W168" s="69" t="s">
        <v>31592</v>
      </c>
      <c r="X168" s="69"/>
      <c r="Y168" s="70"/>
      <c r="Z168" s="69">
        <v>251.84</v>
      </c>
      <c r="AA168" s="69" t="s">
        <v>966</v>
      </c>
      <c r="AB168" s="69" t="s">
        <v>1144</v>
      </c>
      <c r="AC168" s="69" t="s">
        <v>31762</v>
      </c>
    </row>
    <row r="169" spans="1:29" x14ac:dyDescent="0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 t="s">
        <v>31763</v>
      </c>
      <c r="L169" s="70">
        <v>22521.599999999999</v>
      </c>
      <c r="M169" s="69"/>
      <c r="N169" s="69" t="s">
        <v>31764</v>
      </c>
      <c r="O169" s="69" t="s">
        <v>31764</v>
      </c>
      <c r="P169" s="69" t="s">
        <v>31642</v>
      </c>
      <c r="Q169" s="69" t="s">
        <v>1327</v>
      </c>
      <c r="R169" s="69"/>
      <c r="S169" s="70">
        <v>22521.599999999999</v>
      </c>
      <c r="T169" s="70"/>
      <c r="U169" s="69" t="s">
        <v>30346</v>
      </c>
      <c r="V169" s="73">
        <v>42</v>
      </c>
      <c r="W169" s="69" t="s">
        <v>31642</v>
      </c>
      <c r="X169" s="69"/>
      <c r="Y169" s="70"/>
      <c r="Z169" s="69">
        <v>79.239999999999995</v>
      </c>
      <c r="AA169" s="69"/>
      <c r="AB169" s="69" t="s">
        <v>1144</v>
      </c>
      <c r="AC169" s="69"/>
    </row>
    <row r="170" spans="1:29" x14ac:dyDescent="0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 t="s">
        <v>31765</v>
      </c>
      <c r="L170" s="70">
        <v>17041.919999999998</v>
      </c>
      <c r="M170" s="69"/>
      <c r="N170" s="69" t="s">
        <v>31766</v>
      </c>
      <c r="O170" s="69" t="s">
        <v>31766</v>
      </c>
      <c r="P170" s="69" t="s">
        <v>31767</v>
      </c>
      <c r="Q170" s="69" t="s">
        <v>1002</v>
      </c>
      <c r="R170" s="69"/>
      <c r="S170" s="70">
        <v>17041.919999999998</v>
      </c>
      <c r="T170" s="70"/>
      <c r="U170" s="69" t="s">
        <v>4935</v>
      </c>
      <c r="V170" s="73">
        <v>30</v>
      </c>
      <c r="W170" s="69" t="s">
        <v>31767</v>
      </c>
      <c r="X170" s="69"/>
      <c r="Y170" s="70"/>
      <c r="Z170" s="69">
        <v>42.64</v>
      </c>
      <c r="AA170" s="69"/>
      <c r="AB170" s="69" t="s">
        <v>1144</v>
      </c>
      <c r="AC170" s="69"/>
    </row>
    <row r="171" spans="1:29" x14ac:dyDescent="0.25">
      <c r="A171" s="71" t="s">
        <v>193</v>
      </c>
      <c r="B171" s="71"/>
      <c r="C171" s="71"/>
      <c r="D171" s="71"/>
      <c r="E171" s="71"/>
      <c r="F171" s="71"/>
      <c r="G171" s="71"/>
      <c r="H171" s="71"/>
      <c r="I171" s="72">
        <v>102236.16</v>
      </c>
      <c r="J171" s="71"/>
      <c r="K171" s="71"/>
      <c r="L171" s="72">
        <v>102236.15999999999</v>
      </c>
      <c r="M171" s="72">
        <v>1.4551915228366852E-11</v>
      </c>
      <c r="N171" s="71"/>
      <c r="O171" s="71"/>
      <c r="P171" s="71"/>
      <c r="Q171" s="71"/>
      <c r="R171" s="71"/>
      <c r="S171" s="72">
        <v>102236.15999999999</v>
      </c>
      <c r="T171" s="72">
        <v>102236.16</v>
      </c>
      <c r="U171" s="71"/>
      <c r="V171" s="71"/>
      <c r="W171" s="71"/>
      <c r="X171" s="72">
        <v>-1.4551915228366852E-11</v>
      </c>
      <c r="Y171" s="72">
        <v>373.72</v>
      </c>
      <c r="Z171" s="72">
        <v>102609.88</v>
      </c>
      <c r="AA171" s="69"/>
      <c r="AB171" s="69"/>
      <c r="AC171" s="69"/>
    </row>
    <row r="172" spans="1:29" ht="40" x14ac:dyDescent="0.25">
      <c r="A172" s="68" t="s">
        <v>31768</v>
      </c>
      <c r="B172" s="69" t="s">
        <v>31769</v>
      </c>
      <c r="C172" s="69" t="s">
        <v>31770</v>
      </c>
      <c r="D172" s="69" t="s">
        <v>22822</v>
      </c>
      <c r="E172" s="69"/>
      <c r="F172" s="69" t="s">
        <v>31670</v>
      </c>
      <c r="G172" s="69" t="s">
        <v>31698</v>
      </c>
      <c r="H172" s="69" t="s">
        <v>1236</v>
      </c>
      <c r="I172" s="70">
        <v>326741.09999999998</v>
      </c>
      <c r="J172" s="69" t="s">
        <v>1225</v>
      </c>
      <c r="K172" s="69" t="s">
        <v>31771</v>
      </c>
      <c r="L172" s="70">
        <v>211964.59</v>
      </c>
      <c r="M172" s="69"/>
      <c r="N172" s="69" t="s">
        <v>31772</v>
      </c>
      <c r="O172" s="69" t="s">
        <v>31772</v>
      </c>
      <c r="P172" s="69" t="s">
        <v>31663</v>
      </c>
      <c r="Q172" s="69" t="s">
        <v>1268</v>
      </c>
      <c r="R172" s="69"/>
      <c r="S172" s="70">
        <v>211964.59</v>
      </c>
      <c r="T172" s="70"/>
      <c r="U172" s="69" t="s">
        <v>1851</v>
      </c>
      <c r="V172" s="73">
        <v>42</v>
      </c>
      <c r="W172" s="69" t="s">
        <v>31663</v>
      </c>
      <c r="X172" s="69"/>
      <c r="Y172" s="70"/>
      <c r="Z172" s="69">
        <v>743.98</v>
      </c>
      <c r="AA172" s="69" t="s">
        <v>966</v>
      </c>
      <c r="AB172" s="69" t="s">
        <v>967</v>
      </c>
      <c r="AC172" s="69" t="s">
        <v>31773</v>
      </c>
    </row>
    <row r="173" spans="1:29" x14ac:dyDescent="0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 t="s">
        <v>31774</v>
      </c>
      <c r="L173" s="70">
        <v>113838.21</v>
      </c>
      <c r="M173" s="69"/>
      <c r="N173" s="69" t="s">
        <v>31775</v>
      </c>
      <c r="O173" s="69" t="s">
        <v>31775</v>
      </c>
      <c r="P173" s="69" t="s">
        <v>1222</v>
      </c>
      <c r="Q173" s="69" t="s">
        <v>1393</v>
      </c>
      <c r="R173" s="69"/>
      <c r="S173" s="70">
        <v>113838.21</v>
      </c>
      <c r="T173" s="70"/>
      <c r="U173" s="69" t="s">
        <v>2707</v>
      </c>
      <c r="V173" s="73">
        <v>40</v>
      </c>
      <c r="W173" s="69" t="s">
        <v>1222</v>
      </c>
      <c r="X173" s="69"/>
      <c r="Y173" s="70"/>
      <c r="Z173" s="69">
        <v>380.25</v>
      </c>
      <c r="AA173" s="69"/>
      <c r="AB173" s="69" t="s">
        <v>967</v>
      </c>
      <c r="AC173" s="69"/>
    </row>
    <row r="174" spans="1:29" x14ac:dyDescent="0.25">
      <c r="A174" s="71" t="s">
        <v>193</v>
      </c>
      <c r="B174" s="71"/>
      <c r="C174" s="71"/>
      <c r="D174" s="71"/>
      <c r="E174" s="71"/>
      <c r="F174" s="71"/>
      <c r="G174" s="71"/>
      <c r="H174" s="71"/>
      <c r="I174" s="72">
        <v>326741.09999999998</v>
      </c>
      <c r="J174" s="71"/>
      <c r="K174" s="71"/>
      <c r="L174" s="72">
        <v>325802.8</v>
      </c>
      <c r="M174" s="72">
        <v>938.29999999998836</v>
      </c>
      <c r="N174" s="71"/>
      <c r="O174" s="71"/>
      <c r="P174" s="71"/>
      <c r="Q174" s="71"/>
      <c r="R174" s="71"/>
      <c r="S174" s="72">
        <v>325802.8</v>
      </c>
      <c r="T174" s="72">
        <v>325802.8</v>
      </c>
      <c r="U174" s="71"/>
      <c r="V174" s="71"/>
      <c r="W174" s="71"/>
      <c r="X174" s="72">
        <v>0</v>
      </c>
      <c r="Y174" s="72">
        <v>1124.23</v>
      </c>
      <c r="Z174" s="72">
        <v>326927.02999999997</v>
      </c>
      <c r="AA174" s="69"/>
      <c r="AB174" s="69"/>
      <c r="AC174" s="69"/>
    </row>
    <row r="175" spans="1:29" ht="50" x14ac:dyDescent="0.25">
      <c r="A175" s="68" t="s">
        <v>31776</v>
      </c>
      <c r="B175" s="69" t="s">
        <v>30460</v>
      </c>
      <c r="C175" s="69" t="s">
        <v>31777</v>
      </c>
      <c r="D175" s="69" t="s">
        <v>1036</v>
      </c>
      <c r="E175" s="69"/>
      <c r="F175" s="69" t="s">
        <v>31560</v>
      </c>
      <c r="G175" s="69" t="s">
        <v>1950</v>
      </c>
      <c r="H175" s="69" t="s">
        <v>962</v>
      </c>
      <c r="I175" s="70">
        <v>7552</v>
      </c>
      <c r="J175" s="69" t="s">
        <v>1225</v>
      </c>
      <c r="K175" s="69" t="s">
        <v>31778</v>
      </c>
      <c r="L175" s="70">
        <v>7552</v>
      </c>
      <c r="M175" s="69"/>
      <c r="N175" s="69" t="s">
        <v>31779</v>
      </c>
      <c r="O175" s="69" t="s">
        <v>31779</v>
      </c>
      <c r="P175" s="69" t="s">
        <v>3818</v>
      </c>
      <c r="Q175" s="69" t="s">
        <v>4510</v>
      </c>
      <c r="R175" s="69"/>
      <c r="S175" s="70">
        <v>7552</v>
      </c>
      <c r="T175" s="70"/>
      <c r="U175" s="69"/>
      <c r="V175" s="69"/>
      <c r="W175" s="69" t="s">
        <v>3818</v>
      </c>
      <c r="X175" s="69"/>
      <c r="Y175" s="70"/>
      <c r="Z175" s="69">
        <v>112.28</v>
      </c>
      <c r="AA175" s="69" t="s">
        <v>966</v>
      </c>
      <c r="AB175" s="69" t="s">
        <v>967</v>
      </c>
      <c r="AC175" s="69"/>
    </row>
    <row r="176" spans="1:29" x14ac:dyDescent="0.25">
      <c r="A176" s="71" t="s">
        <v>193</v>
      </c>
      <c r="B176" s="71"/>
      <c r="C176" s="71"/>
      <c r="D176" s="71"/>
      <c r="E176" s="71"/>
      <c r="F176" s="71"/>
      <c r="G176" s="71"/>
      <c r="H176" s="71"/>
      <c r="I176" s="72">
        <v>7552</v>
      </c>
      <c r="J176" s="71"/>
      <c r="K176" s="71"/>
      <c r="L176" s="72">
        <v>7552</v>
      </c>
      <c r="M176" s="72">
        <v>0</v>
      </c>
      <c r="N176" s="71"/>
      <c r="O176" s="71"/>
      <c r="P176" s="71"/>
      <c r="Q176" s="71"/>
      <c r="R176" s="71"/>
      <c r="S176" s="72">
        <v>7552</v>
      </c>
      <c r="T176" s="72">
        <v>0</v>
      </c>
      <c r="U176" s="71"/>
      <c r="V176" s="71"/>
      <c r="W176" s="71"/>
      <c r="X176" s="72">
        <v>7552</v>
      </c>
      <c r="Y176" s="72">
        <v>112.28</v>
      </c>
      <c r="Z176" s="72">
        <v>112.28</v>
      </c>
      <c r="AA176" s="69"/>
      <c r="AB176" s="69"/>
      <c r="AC176" s="69"/>
    </row>
    <row r="177" spans="1:29" ht="50" x14ac:dyDescent="0.25">
      <c r="A177" s="68" t="s">
        <v>31780</v>
      </c>
      <c r="B177" s="69" t="s">
        <v>31781</v>
      </c>
      <c r="C177" s="69" t="s">
        <v>31783</v>
      </c>
      <c r="D177" s="69" t="s">
        <v>31782</v>
      </c>
      <c r="E177" s="69"/>
      <c r="F177" s="69" t="s">
        <v>31560</v>
      </c>
      <c r="G177" s="69" t="s">
        <v>3836</v>
      </c>
      <c r="H177" s="69" t="s">
        <v>1236</v>
      </c>
      <c r="I177" s="70">
        <v>74451.839999999997</v>
      </c>
      <c r="J177" s="69" t="s">
        <v>1225</v>
      </c>
      <c r="K177" s="69" t="s">
        <v>31784</v>
      </c>
      <c r="L177" s="70">
        <v>16636.8</v>
      </c>
      <c r="M177" s="69"/>
      <c r="N177" s="69" t="s">
        <v>31785</v>
      </c>
      <c r="O177" s="69" t="s">
        <v>31785</v>
      </c>
      <c r="P177" s="69" t="s">
        <v>1240</v>
      </c>
      <c r="Q177" s="69" t="s">
        <v>1165</v>
      </c>
      <c r="R177" s="69"/>
      <c r="S177" s="70">
        <v>16636.8</v>
      </c>
      <c r="T177" s="70"/>
      <c r="U177" s="69" t="s">
        <v>4791</v>
      </c>
      <c r="V177" s="73">
        <v>31</v>
      </c>
      <c r="W177" s="69" t="s">
        <v>1240</v>
      </c>
      <c r="X177" s="69"/>
      <c r="Y177" s="70"/>
      <c r="Z177" s="69">
        <v>43.09</v>
      </c>
      <c r="AA177" s="69" t="s">
        <v>966</v>
      </c>
      <c r="AB177" s="69" t="s">
        <v>1144</v>
      </c>
      <c r="AC177" s="69"/>
    </row>
    <row r="178" spans="1:29" x14ac:dyDescent="0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 t="s">
        <v>31786</v>
      </c>
      <c r="L178" s="70">
        <v>57815.040000000001</v>
      </c>
      <c r="M178" s="69"/>
      <c r="N178" s="69" t="s">
        <v>31787</v>
      </c>
      <c r="O178" s="69" t="s">
        <v>31787</v>
      </c>
      <c r="P178" s="69" t="s">
        <v>1240</v>
      </c>
      <c r="Q178" s="69" t="s">
        <v>1165</v>
      </c>
      <c r="R178" s="69"/>
      <c r="S178" s="70">
        <v>57815.040000000001</v>
      </c>
      <c r="T178" s="70"/>
      <c r="U178" s="69" t="s">
        <v>4791</v>
      </c>
      <c r="V178" s="73">
        <v>31</v>
      </c>
      <c r="W178" s="69" t="s">
        <v>1240</v>
      </c>
      <c r="X178" s="69"/>
      <c r="Y178" s="70"/>
      <c r="Z178" s="69">
        <v>149.75</v>
      </c>
      <c r="AA178" s="69"/>
      <c r="AB178" s="69" t="s">
        <v>1144</v>
      </c>
      <c r="AC178" s="69"/>
    </row>
    <row r="179" spans="1:29" x14ac:dyDescent="0.25">
      <c r="A179" s="71" t="s">
        <v>193</v>
      </c>
      <c r="B179" s="71"/>
      <c r="C179" s="71"/>
      <c r="D179" s="71"/>
      <c r="E179" s="71"/>
      <c r="F179" s="71"/>
      <c r="G179" s="71"/>
      <c r="H179" s="71"/>
      <c r="I179" s="72">
        <v>74451.839999999997</v>
      </c>
      <c r="J179" s="71"/>
      <c r="K179" s="71"/>
      <c r="L179" s="72">
        <v>74451.839999999997</v>
      </c>
      <c r="M179" s="72">
        <v>0</v>
      </c>
      <c r="N179" s="71"/>
      <c r="O179" s="71"/>
      <c r="P179" s="71"/>
      <c r="Q179" s="71"/>
      <c r="R179" s="71"/>
      <c r="S179" s="72">
        <v>74451.839999999997</v>
      </c>
      <c r="T179" s="72">
        <v>74451.839999999997</v>
      </c>
      <c r="U179" s="71"/>
      <c r="V179" s="71"/>
      <c r="W179" s="71"/>
      <c r="X179" s="72">
        <v>0</v>
      </c>
      <c r="Y179" s="72">
        <v>192.84</v>
      </c>
      <c r="Z179" s="72">
        <v>74644.679999999993</v>
      </c>
      <c r="AA179" s="69"/>
      <c r="AB179" s="69"/>
      <c r="AC179" s="69"/>
    </row>
    <row r="180" spans="1:29" ht="20" x14ac:dyDescent="0.25">
      <c r="A180" s="68" t="s">
        <v>31788</v>
      </c>
      <c r="B180" s="69" t="s">
        <v>28102</v>
      </c>
      <c r="C180" s="69" t="s">
        <v>31789</v>
      </c>
      <c r="D180" s="69" t="s">
        <v>1477</v>
      </c>
      <c r="E180" s="69"/>
      <c r="F180" s="69" t="s">
        <v>31680</v>
      </c>
      <c r="G180" s="69" t="s">
        <v>31790</v>
      </c>
      <c r="H180" s="69" t="s">
        <v>962</v>
      </c>
      <c r="I180" s="70">
        <v>22909.8</v>
      </c>
      <c r="J180" s="69" t="s">
        <v>1225</v>
      </c>
      <c r="K180" s="69" t="s">
        <v>31791</v>
      </c>
      <c r="L180" s="70">
        <v>22909.8</v>
      </c>
      <c r="M180" s="69"/>
      <c r="N180" s="69" t="s">
        <v>31792</v>
      </c>
      <c r="O180" s="69" t="s">
        <v>31792</v>
      </c>
      <c r="P180" s="69" t="s">
        <v>4935</v>
      </c>
      <c r="Q180" s="69" t="s">
        <v>1564</v>
      </c>
      <c r="R180" s="69"/>
      <c r="S180" s="70">
        <v>22909.8</v>
      </c>
      <c r="T180" s="70"/>
      <c r="U180" s="69"/>
      <c r="V180" s="69"/>
      <c r="W180" s="69" t="s">
        <v>4935</v>
      </c>
      <c r="X180" s="69"/>
      <c r="Y180" s="70"/>
      <c r="Z180" s="69">
        <v>344.36</v>
      </c>
      <c r="AA180" s="69" t="s">
        <v>966</v>
      </c>
      <c r="AB180" s="69" t="s">
        <v>1144</v>
      </c>
      <c r="AC180" s="69"/>
    </row>
    <row r="181" spans="1:29" x14ac:dyDescent="0.25">
      <c r="A181" s="71" t="s">
        <v>193</v>
      </c>
      <c r="B181" s="71"/>
      <c r="C181" s="71"/>
      <c r="D181" s="71"/>
      <c r="E181" s="71"/>
      <c r="F181" s="71"/>
      <c r="G181" s="71"/>
      <c r="H181" s="71"/>
      <c r="I181" s="72">
        <v>22909.8</v>
      </c>
      <c r="J181" s="71"/>
      <c r="K181" s="71"/>
      <c r="L181" s="72">
        <v>22909.8</v>
      </c>
      <c r="M181" s="72">
        <v>0</v>
      </c>
      <c r="N181" s="71"/>
      <c r="O181" s="71"/>
      <c r="P181" s="71"/>
      <c r="Q181" s="71"/>
      <c r="R181" s="71"/>
      <c r="S181" s="72">
        <v>22909.8</v>
      </c>
      <c r="T181" s="72">
        <v>0</v>
      </c>
      <c r="U181" s="71"/>
      <c r="V181" s="71"/>
      <c r="W181" s="71"/>
      <c r="X181" s="72">
        <v>22909.8</v>
      </c>
      <c r="Y181" s="72">
        <v>344.36</v>
      </c>
      <c r="Z181" s="72">
        <v>344.36</v>
      </c>
      <c r="AA181" s="69"/>
      <c r="AB181" s="69"/>
      <c r="AC181" s="69"/>
    </row>
    <row r="182" spans="1:29" ht="30" x14ac:dyDescent="0.25">
      <c r="A182" s="68" t="s">
        <v>31793</v>
      </c>
      <c r="B182" s="69" t="s">
        <v>31794</v>
      </c>
      <c r="C182" s="69" t="s">
        <v>31795</v>
      </c>
      <c r="D182" s="69" t="s">
        <v>31232</v>
      </c>
      <c r="E182" s="69"/>
      <c r="F182" s="69" t="s">
        <v>31492</v>
      </c>
      <c r="G182" s="69" t="s">
        <v>1834</v>
      </c>
      <c r="H182" s="69" t="s">
        <v>1236</v>
      </c>
      <c r="I182" s="70">
        <v>20970.7</v>
      </c>
      <c r="J182" s="69" t="s">
        <v>1225</v>
      </c>
      <c r="K182" s="69" t="s">
        <v>31796</v>
      </c>
      <c r="L182" s="70">
        <v>20970.7</v>
      </c>
      <c r="M182" s="69"/>
      <c r="N182" s="69" t="s">
        <v>31797</v>
      </c>
      <c r="O182" s="69" t="s">
        <v>31797</v>
      </c>
      <c r="P182" s="69" t="s">
        <v>4607</v>
      </c>
      <c r="Q182" s="69" t="s">
        <v>2134</v>
      </c>
      <c r="R182" s="69"/>
      <c r="S182" s="70">
        <v>20970.7</v>
      </c>
      <c r="T182" s="70"/>
      <c r="U182" s="69" t="s">
        <v>1242</v>
      </c>
      <c r="V182" s="73">
        <v>32</v>
      </c>
      <c r="W182" s="69" t="s">
        <v>4607</v>
      </c>
      <c r="X182" s="69"/>
      <c r="Y182" s="70"/>
      <c r="Z182" s="69">
        <v>54.26</v>
      </c>
      <c r="AA182" s="69" t="s">
        <v>966</v>
      </c>
      <c r="AB182" s="69" t="s">
        <v>997</v>
      </c>
      <c r="AC182" s="69" t="s">
        <v>31798</v>
      </c>
    </row>
    <row r="183" spans="1:29" x14ac:dyDescent="0.25">
      <c r="A183" s="71" t="s">
        <v>193</v>
      </c>
      <c r="B183" s="71"/>
      <c r="C183" s="71"/>
      <c r="D183" s="71"/>
      <c r="E183" s="71"/>
      <c r="F183" s="71"/>
      <c r="G183" s="71"/>
      <c r="H183" s="71"/>
      <c r="I183" s="72">
        <v>20970.7</v>
      </c>
      <c r="J183" s="71"/>
      <c r="K183" s="71"/>
      <c r="L183" s="72">
        <v>20970.7</v>
      </c>
      <c r="M183" s="72">
        <v>0</v>
      </c>
      <c r="N183" s="71"/>
      <c r="O183" s="71"/>
      <c r="P183" s="71"/>
      <c r="Q183" s="71"/>
      <c r="R183" s="71"/>
      <c r="S183" s="72">
        <v>20970.7</v>
      </c>
      <c r="T183" s="72">
        <v>20970.7</v>
      </c>
      <c r="U183" s="71"/>
      <c r="V183" s="71"/>
      <c r="W183" s="71"/>
      <c r="X183" s="72">
        <v>0</v>
      </c>
      <c r="Y183" s="72">
        <v>54.26</v>
      </c>
      <c r="Z183" s="72">
        <v>21024.959999999999</v>
      </c>
      <c r="AA183" s="69"/>
      <c r="AB183" s="69"/>
      <c r="AC183" s="69"/>
    </row>
    <row r="184" spans="1:29" ht="50" x14ac:dyDescent="0.25">
      <c r="A184" s="68" t="s">
        <v>31799</v>
      </c>
      <c r="B184" s="69" t="s">
        <v>31800</v>
      </c>
      <c r="C184" s="69" t="s">
        <v>31801</v>
      </c>
      <c r="D184" s="69" t="s">
        <v>28621</v>
      </c>
      <c r="E184" s="69"/>
      <c r="F184" s="69" t="s">
        <v>31802</v>
      </c>
      <c r="G184" s="69" t="s">
        <v>1843</v>
      </c>
      <c r="H184" s="69" t="s">
        <v>1236</v>
      </c>
      <c r="I184" s="70">
        <v>941907.34</v>
      </c>
      <c r="J184" s="69" t="s">
        <v>1225</v>
      </c>
      <c r="K184" s="69" t="s">
        <v>31803</v>
      </c>
      <c r="L184" s="70">
        <v>63246.96</v>
      </c>
      <c r="M184" s="69"/>
      <c r="N184" s="69" t="s">
        <v>31804</v>
      </c>
      <c r="O184" s="69" t="s">
        <v>31804</v>
      </c>
      <c r="P184" s="69" t="s">
        <v>3836</v>
      </c>
      <c r="Q184" s="69" t="s">
        <v>1270</v>
      </c>
      <c r="R184" s="69"/>
      <c r="S184" s="70">
        <v>63246.96</v>
      </c>
      <c r="T184" s="70"/>
      <c r="U184" s="69" t="s">
        <v>3818</v>
      </c>
      <c r="V184" s="73">
        <v>34</v>
      </c>
      <c r="W184" s="69" t="s">
        <v>3836</v>
      </c>
      <c r="X184" s="69"/>
      <c r="Y184" s="70"/>
      <c r="Z184" s="69">
        <v>248.16</v>
      </c>
      <c r="AA184" s="69" t="s">
        <v>966</v>
      </c>
      <c r="AB184" s="69" t="s">
        <v>967</v>
      </c>
      <c r="AC184" s="69"/>
    </row>
    <row r="185" spans="1:29" x14ac:dyDescent="0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 t="s">
        <v>31805</v>
      </c>
      <c r="L185" s="70">
        <v>24199.96</v>
      </c>
      <c r="M185" s="69"/>
      <c r="N185" s="69" t="s">
        <v>31804</v>
      </c>
      <c r="O185" s="69" t="s">
        <v>31804</v>
      </c>
      <c r="P185" s="69" t="s">
        <v>3836</v>
      </c>
      <c r="Q185" s="69" t="s">
        <v>1270</v>
      </c>
      <c r="R185" s="69"/>
      <c r="S185" s="70">
        <v>24199.96</v>
      </c>
      <c r="T185" s="70"/>
      <c r="U185" s="69" t="s">
        <v>3818</v>
      </c>
      <c r="V185" s="73">
        <v>34</v>
      </c>
      <c r="W185" s="69" t="s">
        <v>3836</v>
      </c>
      <c r="X185" s="69"/>
      <c r="Y185" s="70"/>
      <c r="Z185" s="69">
        <v>248.16</v>
      </c>
      <c r="AA185" s="69"/>
      <c r="AB185" s="69" t="s">
        <v>967</v>
      </c>
      <c r="AC185" s="69"/>
    </row>
    <row r="186" spans="1:29" x14ac:dyDescent="0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 t="s">
        <v>31806</v>
      </c>
      <c r="L186" s="70">
        <v>132103.95000000001</v>
      </c>
      <c r="M186" s="69"/>
      <c r="N186" s="69" t="s">
        <v>31807</v>
      </c>
      <c r="O186" s="69" t="s">
        <v>31807</v>
      </c>
      <c r="P186" s="69" t="s">
        <v>1848</v>
      </c>
      <c r="Q186" s="69" t="s">
        <v>1011</v>
      </c>
      <c r="R186" s="69"/>
      <c r="S186" s="70">
        <v>132103.95000000001</v>
      </c>
      <c r="T186" s="70"/>
      <c r="U186" s="69" t="s">
        <v>5004</v>
      </c>
      <c r="V186" s="73">
        <v>40</v>
      </c>
      <c r="W186" s="69" t="s">
        <v>1848</v>
      </c>
      <c r="X186" s="69"/>
      <c r="Y186" s="70"/>
      <c r="Z186" s="69">
        <v>440.31</v>
      </c>
      <c r="AA186" s="69"/>
      <c r="AB186" s="69" t="s">
        <v>967</v>
      </c>
      <c r="AC186" s="69"/>
    </row>
    <row r="187" spans="1:29" x14ac:dyDescent="0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 t="s">
        <v>31808</v>
      </c>
      <c r="L187" s="70">
        <v>159824.65</v>
      </c>
      <c r="M187" s="69"/>
      <c r="N187" s="69" t="s">
        <v>31809</v>
      </c>
      <c r="O187" s="69" t="s">
        <v>31809</v>
      </c>
      <c r="P187" s="69" t="s">
        <v>2750</v>
      </c>
      <c r="Q187" s="69" t="s">
        <v>1185</v>
      </c>
      <c r="R187" s="69"/>
      <c r="S187" s="70">
        <v>159824.65</v>
      </c>
      <c r="T187" s="70"/>
      <c r="U187" s="69" t="s">
        <v>1414</v>
      </c>
      <c r="V187" s="73">
        <v>34</v>
      </c>
      <c r="W187" s="69" t="s">
        <v>2750</v>
      </c>
      <c r="X187" s="69"/>
      <c r="Y187" s="70"/>
      <c r="Z187" s="69">
        <v>453.21</v>
      </c>
      <c r="AA187" s="69"/>
      <c r="AB187" s="69" t="s">
        <v>967</v>
      </c>
      <c r="AC187" s="69"/>
    </row>
    <row r="188" spans="1:29" x14ac:dyDescent="0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 t="s">
        <v>31810</v>
      </c>
      <c r="L188" s="70">
        <v>265924.21000000002</v>
      </c>
      <c r="M188" s="69"/>
      <c r="N188" s="69" t="s">
        <v>31811</v>
      </c>
      <c r="O188" s="69" t="s">
        <v>31811</v>
      </c>
      <c r="P188" s="69" t="s">
        <v>975</v>
      </c>
      <c r="Q188" s="69" t="s">
        <v>1032</v>
      </c>
      <c r="R188" s="69"/>
      <c r="S188" s="70">
        <v>265924.21000000002</v>
      </c>
      <c r="T188" s="70"/>
      <c r="U188" s="69" t="s">
        <v>1986</v>
      </c>
      <c r="V188" s="73">
        <v>35</v>
      </c>
      <c r="W188" s="69" t="s">
        <v>975</v>
      </c>
      <c r="X188" s="69"/>
      <c r="Y188" s="70"/>
      <c r="Z188" s="69">
        <v>754.83</v>
      </c>
      <c r="AA188" s="69"/>
      <c r="AB188" s="69" t="s">
        <v>967</v>
      </c>
      <c r="AC188" s="69"/>
    </row>
    <row r="189" spans="1:29" x14ac:dyDescent="0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 t="s">
        <v>31812</v>
      </c>
      <c r="L189" s="70">
        <v>137886.68</v>
      </c>
      <c r="M189" s="69"/>
      <c r="N189" s="69" t="s">
        <v>31813</v>
      </c>
      <c r="O189" s="69" t="s">
        <v>31813</v>
      </c>
      <c r="P189" s="69" t="s">
        <v>2711</v>
      </c>
      <c r="Q189" s="69" t="s">
        <v>2620</v>
      </c>
      <c r="R189" s="69"/>
      <c r="S189" s="70">
        <v>137886.68</v>
      </c>
      <c r="T189" s="70"/>
      <c r="U189" s="69" t="s">
        <v>1459</v>
      </c>
      <c r="V189" s="73">
        <v>34</v>
      </c>
      <c r="W189" s="69" t="s">
        <v>2711</v>
      </c>
      <c r="X189" s="69"/>
      <c r="Y189" s="70"/>
      <c r="Z189" s="69">
        <v>391.48</v>
      </c>
      <c r="AA189" s="69"/>
      <c r="AB189" s="69" t="s">
        <v>967</v>
      </c>
      <c r="AC189" s="69"/>
    </row>
    <row r="190" spans="1:29" x14ac:dyDescent="0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 t="s">
        <v>31814</v>
      </c>
      <c r="L190" s="70">
        <v>157257.46</v>
      </c>
      <c r="M190" s="69"/>
      <c r="N190" s="69" t="s">
        <v>31815</v>
      </c>
      <c r="O190" s="69" t="s">
        <v>31815</v>
      </c>
      <c r="P190" s="69" t="s">
        <v>2711</v>
      </c>
      <c r="Q190" s="69" t="s">
        <v>2620</v>
      </c>
      <c r="R190" s="69"/>
      <c r="S190" s="70">
        <v>157257.46</v>
      </c>
      <c r="T190" s="70"/>
      <c r="U190" s="69" t="s">
        <v>4600</v>
      </c>
      <c r="V190" s="73">
        <v>32</v>
      </c>
      <c r="W190" s="69" t="s">
        <v>2711</v>
      </c>
      <c r="X190" s="69"/>
      <c r="Y190" s="70"/>
      <c r="Z190" s="69">
        <v>420.21</v>
      </c>
      <c r="AA190" s="69"/>
      <c r="AB190" s="69" t="s">
        <v>967</v>
      </c>
      <c r="AC190" s="69"/>
    </row>
    <row r="191" spans="1:29" x14ac:dyDescent="0.25">
      <c r="A191" s="71" t="s">
        <v>193</v>
      </c>
      <c r="B191" s="71"/>
      <c r="C191" s="71"/>
      <c r="D191" s="71"/>
      <c r="E191" s="71"/>
      <c r="F191" s="71"/>
      <c r="G191" s="71"/>
      <c r="H191" s="71"/>
      <c r="I191" s="72">
        <v>941907.34</v>
      </c>
      <c r="J191" s="71"/>
      <c r="K191" s="71"/>
      <c r="L191" s="72">
        <v>940443.86999999988</v>
      </c>
      <c r="M191" s="72">
        <v>1463.4700000000885</v>
      </c>
      <c r="N191" s="71"/>
      <c r="O191" s="71"/>
      <c r="P191" s="71"/>
      <c r="Q191" s="71"/>
      <c r="R191" s="71"/>
      <c r="S191" s="72">
        <v>940443.86999999988</v>
      </c>
      <c r="T191" s="72">
        <v>940443.87</v>
      </c>
      <c r="U191" s="71"/>
      <c r="V191" s="71"/>
      <c r="W191" s="71"/>
      <c r="X191" s="72">
        <v>-1.1641532182693481E-10</v>
      </c>
      <c r="Y191" s="72">
        <v>2956.36</v>
      </c>
      <c r="Z191" s="72">
        <v>943400.23</v>
      </c>
      <c r="AA191" s="69"/>
      <c r="AB191" s="69"/>
      <c r="AC191" s="69"/>
    </row>
    <row r="192" spans="1:29" ht="20" x14ac:dyDescent="0.25">
      <c r="A192" s="68" t="s">
        <v>31816</v>
      </c>
      <c r="B192" s="69" t="s">
        <v>31817</v>
      </c>
      <c r="C192" s="69" t="s">
        <v>31818</v>
      </c>
      <c r="D192" s="69" t="s">
        <v>19296</v>
      </c>
      <c r="E192" s="69"/>
      <c r="F192" s="69" t="s">
        <v>31767</v>
      </c>
      <c r="G192" s="69" t="s">
        <v>1957</v>
      </c>
      <c r="H192" s="69" t="s">
        <v>1236</v>
      </c>
      <c r="I192" s="70">
        <v>14185.7</v>
      </c>
      <c r="J192" s="69" t="s">
        <v>1225</v>
      </c>
      <c r="K192" s="69" t="s">
        <v>31819</v>
      </c>
      <c r="L192" s="70">
        <v>2863.8</v>
      </c>
      <c r="M192" s="69"/>
      <c r="N192" s="69" t="s">
        <v>31820</v>
      </c>
      <c r="O192" s="69" t="s">
        <v>31820</v>
      </c>
      <c r="P192" s="69" t="s">
        <v>1241</v>
      </c>
      <c r="Q192" s="69" t="s">
        <v>993</v>
      </c>
      <c r="R192" s="69"/>
      <c r="S192" s="70">
        <v>2863.8</v>
      </c>
      <c r="T192" s="70"/>
      <c r="U192" s="69" t="s">
        <v>1250</v>
      </c>
      <c r="V192" s="73">
        <v>39</v>
      </c>
      <c r="W192" s="69" t="s">
        <v>1241</v>
      </c>
      <c r="X192" s="69"/>
      <c r="Y192" s="70"/>
      <c r="Z192" s="69">
        <v>43.33</v>
      </c>
      <c r="AA192" s="69" t="s">
        <v>966</v>
      </c>
      <c r="AB192" s="69" t="s">
        <v>997</v>
      </c>
      <c r="AC192" s="69"/>
    </row>
    <row r="193" spans="1:29" x14ac:dyDescent="0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 t="s">
        <v>31821</v>
      </c>
      <c r="L193" s="70">
        <v>10459.75</v>
      </c>
      <c r="M193" s="69"/>
      <c r="N193" s="69" t="s">
        <v>31820</v>
      </c>
      <c r="O193" s="69" t="s">
        <v>31820</v>
      </c>
      <c r="P193" s="69" t="s">
        <v>1241</v>
      </c>
      <c r="Q193" s="69" t="s">
        <v>993</v>
      </c>
      <c r="R193" s="69"/>
      <c r="S193" s="70">
        <v>10459.75</v>
      </c>
      <c r="T193" s="70"/>
      <c r="U193" s="69" t="s">
        <v>1250</v>
      </c>
      <c r="V193" s="73">
        <v>39</v>
      </c>
      <c r="W193" s="69" t="s">
        <v>1241</v>
      </c>
      <c r="X193" s="69"/>
      <c r="Y193" s="70"/>
      <c r="Z193" s="69">
        <v>43.33</v>
      </c>
      <c r="AA193" s="69"/>
      <c r="AB193" s="69" t="s">
        <v>997</v>
      </c>
      <c r="AC193" s="69"/>
    </row>
    <row r="194" spans="1:29" x14ac:dyDescent="0.25">
      <c r="A194" s="71" t="s">
        <v>193</v>
      </c>
      <c r="B194" s="71"/>
      <c r="C194" s="71"/>
      <c r="D194" s="71"/>
      <c r="E194" s="71"/>
      <c r="F194" s="71"/>
      <c r="G194" s="71"/>
      <c r="H194" s="71"/>
      <c r="I194" s="72">
        <v>14185.7</v>
      </c>
      <c r="J194" s="71"/>
      <c r="K194" s="71"/>
      <c r="L194" s="72">
        <v>13323.55</v>
      </c>
      <c r="M194" s="72">
        <v>862.15000000000146</v>
      </c>
      <c r="N194" s="71"/>
      <c r="O194" s="71"/>
      <c r="P194" s="71"/>
      <c r="Q194" s="71"/>
      <c r="R194" s="71"/>
      <c r="S194" s="72">
        <v>13323.55</v>
      </c>
      <c r="T194" s="72">
        <v>13323.55</v>
      </c>
      <c r="U194" s="71"/>
      <c r="V194" s="71"/>
      <c r="W194" s="71"/>
      <c r="X194" s="72">
        <v>0</v>
      </c>
      <c r="Y194" s="72">
        <v>86.66</v>
      </c>
      <c r="Z194" s="72">
        <v>13410.21</v>
      </c>
      <c r="AA194" s="69"/>
      <c r="AB194" s="69"/>
      <c r="AC194" s="69"/>
    </row>
    <row r="195" spans="1:29" ht="40" x14ac:dyDescent="0.25">
      <c r="A195" s="68" t="s">
        <v>31822</v>
      </c>
      <c r="B195" s="69" t="s">
        <v>31823</v>
      </c>
      <c r="C195" s="69" t="s">
        <v>31824</v>
      </c>
      <c r="D195" s="69" t="s">
        <v>1233</v>
      </c>
      <c r="E195" s="69"/>
      <c r="F195" s="69" t="s">
        <v>31767</v>
      </c>
      <c r="G195" s="69" t="s">
        <v>1950</v>
      </c>
      <c r="H195" s="69" t="s">
        <v>1236</v>
      </c>
      <c r="I195" s="70">
        <v>1805537.84</v>
      </c>
      <c r="J195" s="69" t="s">
        <v>1225</v>
      </c>
      <c r="K195" s="69" t="s">
        <v>31825</v>
      </c>
      <c r="L195" s="70">
        <v>54640.95</v>
      </c>
      <c r="M195" s="69"/>
      <c r="N195" s="69" t="s">
        <v>31826</v>
      </c>
      <c r="O195" s="69" t="s">
        <v>31826</v>
      </c>
      <c r="P195" s="69" t="s">
        <v>2706</v>
      </c>
      <c r="Q195" s="69" t="s">
        <v>1502</v>
      </c>
      <c r="R195" s="69"/>
      <c r="S195" s="70">
        <v>54640.95</v>
      </c>
      <c r="T195" s="70"/>
      <c r="U195" s="69" t="s">
        <v>1851</v>
      </c>
      <c r="V195" s="73">
        <v>36</v>
      </c>
      <c r="W195" s="69" t="s">
        <v>2706</v>
      </c>
      <c r="X195" s="69"/>
      <c r="Y195" s="70"/>
      <c r="Z195" s="69">
        <v>1377.72</v>
      </c>
      <c r="AA195" s="69" t="s">
        <v>966</v>
      </c>
      <c r="AB195" s="69" t="s">
        <v>967</v>
      </c>
      <c r="AC195" s="69"/>
    </row>
    <row r="196" spans="1:29" x14ac:dyDescent="0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 t="s">
        <v>31827</v>
      </c>
      <c r="L196" s="70">
        <v>113372.03</v>
      </c>
      <c r="M196" s="69"/>
      <c r="N196" s="69" t="s">
        <v>31826</v>
      </c>
      <c r="O196" s="69" t="s">
        <v>31826</v>
      </c>
      <c r="P196" s="69" t="s">
        <v>2706</v>
      </c>
      <c r="Q196" s="69" t="s">
        <v>1502</v>
      </c>
      <c r="R196" s="69"/>
      <c r="S196" s="70">
        <v>113372.03</v>
      </c>
      <c r="T196" s="70"/>
      <c r="U196" s="69" t="s">
        <v>1851</v>
      </c>
      <c r="V196" s="73">
        <v>36</v>
      </c>
      <c r="W196" s="69" t="s">
        <v>2706</v>
      </c>
      <c r="X196" s="69"/>
      <c r="Y196" s="70"/>
      <c r="Z196" s="69">
        <v>1377.72</v>
      </c>
      <c r="AA196" s="69"/>
      <c r="AB196" s="69" t="s">
        <v>967</v>
      </c>
      <c r="AC196" s="69"/>
    </row>
    <row r="197" spans="1:29" x14ac:dyDescent="0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 t="s">
        <v>31828</v>
      </c>
      <c r="L197" s="70">
        <v>56295.53</v>
      </c>
      <c r="M197" s="69"/>
      <c r="N197" s="69" t="s">
        <v>31826</v>
      </c>
      <c r="O197" s="69" t="s">
        <v>31826</v>
      </c>
      <c r="P197" s="69" t="s">
        <v>2706</v>
      </c>
      <c r="Q197" s="69" t="s">
        <v>1502</v>
      </c>
      <c r="R197" s="69"/>
      <c r="S197" s="70">
        <v>56295.53</v>
      </c>
      <c r="T197" s="70"/>
      <c r="U197" s="69" t="s">
        <v>1851</v>
      </c>
      <c r="V197" s="73">
        <v>36</v>
      </c>
      <c r="W197" s="69" t="s">
        <v>2706</v>
      </c>
      <c r="X197" s="69"/>
      <c r="Y197" s="70"/>
      <c r="Z197" s="69">
        <v>1377.72</v>
      </c>
      <c r="AA197" s="69"/>
      <c r="AB197" s="69" t="s">
        <v>967</v>
      </c>
      <c r="AC197" s="69"/>
    </row>
    <row r="198" spans="1:29" x14ac:dyDescent="0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 t="s">
        <v>31829</v>
      </c>
      <c r="L198" s="70">
        <v>233920.05</v>
      </c>
      <c r="M198" s="69"/>
      <c r="N198" s="69" t="s">
        <v>31826</v>
      </c>
      <c r="O198" s="69" t="s">
        <v>31826</v>
      </c>
      <c r="P198" s="69" t="s">
        <v>2706</v>
      </c>
      <c r="Q198" s="69" t="s">
        <v>1502</v>
      </c>
      <c r="R198" s="69"/>
      <c r="S198" s="70">
        <v>233920.05</v>
      </c>
      <c r="T198" s="70"/>
      <c r="U198" s="69" t="s">
        <v>1851</v>
      </c>
      <c r="V198" s="73">
        <v>36</v>
      </c>
      <c r="W198" s="69" t="s">
        <v>2706</v>
      </c>
      <c r="X198" s="69"/>
      <c r="Y198" s="70"/>
      <c r="Z198" s="69">
        <v>1377.72</v>
      </c>
      <c r="AA198" s="69"/>
      <c r="AB198" s="69" t="s">
        <v>967</v>
      </c>
      <c r="AC198" s="69"/>
    </row>
    <row r="199" spans="1:29" x14ac:dyDescent="0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 t="s">
        <v>31830</v>
      </c>
      <c r="L199" s="70">
        <v>110922.65</v>
      </c>
      <c r="M199" s="69"/>
      <c r="N199" s="69" t="s">
        <v>31831</v>
      </c>
      <c r="O199" s="69" t="s">
        <v>31831</v>
      </c>
      <c r="P199" s="69" t="s">
        <v>2706</v>
      </c>
      <c r="Q199" s="69" t="s">
        <v>1502</v>
      </c>
      <c r="R199" s="69"/>
      <c r="S199" s="70">
        <v>110922.65</v>
      </c>
      <c r="T199" s="70"/>
      <c r="U199" s="69" t="s">
        <v>1851</v>
      </c>
      <c r="V199" s="73">
        <v>36</v>
      </c>
      <c r="W199" s="69" t="s">
        <v>2706</v>
      </c>
      <c r="X199" s="69"/>
      <c r="Y199" s="70"/>
      <c r="Z199" s="69">
        <v>340.27</v>
      </c>
      <c r="AA199" s="69"/>
      <c r="AB199" s="69" t="s">
        <v>967</v>
      </c>
      <c r="AC199" s="69"/>
    </row>
    <row r="200" spans="1:29" x14ac:dyDescent="0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 t="s">
        <v>31832</v>
      </c>
      <c r="L200" s="70">
        <v>2250.3000000000002</v>
      </c>
      <c r="M200" s="69"/>
      <c r="N200" s="69" t="s">
        <v>31831</v>
      </c>
      <c r="O200" s="69" t="s">
        <v>31831</v>
      </c>
      <c r="P200" s="69" t="s">
        <v>2706</v>
      </c>
      <c r="Q200" s="69" t="s">
        <v>1502</v>
      </c>
      <c r="R200" s="69"/>
      <c r="S200" s="70">
        <v>2250.3000000000002</v>
      </c>
      <c r="T200" s="70"/>
      <c r="U200" s="69" t="s">
        <v>1851</v>
      </c>
      <c r="V200" s="73">
        <v>36</v>
      </c>
      <c r="W200" s="69" t="s">
        <v>2706</v>
      </c>
      <c r="X200" s="69"/>
      <c r="Y200" s="70"/>
      <c r="Z200" s="69">
        <v>340.27</v>
      </c>
      <c r="AA200" s="69"/>
      <c r="AB200" s="69" t="s">
        <v>967</v>
      </c>
      <c r="AC200" s="69"/>
    </row>
    <row r="201" spans="1:29" x14ac:dyDescent="0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 t="s">
        <v>31833</v>
      </c>
      <c r="L201" s="70">
        <v>40352.339999999997</v>
      </c>
      <c r="M201" s="69"/>
      <c r="N201" s="69" t="s">
        <v>31834</v>
      </c>
      <c r="O201" s="69" t="s">
        <v>31834</v>
      </c>
      <c r="P201" s="69" t="s">
        <v>1222</v>
      </c>
      <c r="Q201" s="69" t="s">
        <v>1393</v>
      </c>
      <c r="R201" s="69"/>
      <c r="S201" s="70">
        <v>40352.339999999997</v>
      </c>
      <c r="T201" s="70"/>
      <c r="U201" s="69" t="s">
        <v>2707</v>
      </c>
      <c r="V201" s="73">
        <v>40</v>
      </c>
      <c r="W201" s="69" t="s">
        <v>1222</v>
      </c>
      <c r="X201" s="69"/>
      <c r="Y201" s="70"/>
      <c r="Z201" s="69">
        <v>320.56</v>
      </c>
      <c r="AA201" s="69"/>
      <c r="AB201" s="69" t="s">
        <v>967</v>
      </c>
      <c r="AC201" s="69"/>
    </row>
    <row r="202" spans="1:29" x14ac:dyDescent="0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 t="s">
        <v>31835</v>
      </c>
      <c r="L202" s="70">
        <v>55311.75</v>
      </c>
      <c r="M202" s="69"/>
      <c r="N202" s="69" t="s">
        <v>31834</v>
      </c>
      <c r="O202" s="69" t="s">
        <v>31834</v>
      </c>
      <c r="P202" s="69" t="s">
        <v>1222</v>
      </c>
      <c r="Q202" s="69" t="s">
        <v>1393</v>
      </c>
      <c r="R202" s="69"/>
      <c r="S202" s="70">
        <v>55311.75</v>
      </c>
      <c r="T202" s="70"/>
      <c r="U202" s="69" t="s">
        <v>2707</v>
      </c>
      <c r="V202" s="73">
        <v>40</v>
      </c>
      <c r="W202" s="69" t="s">
        <v>1222</v>
      </c>
      <c r="X202" s="69"/>
      <c r="Y202" s="70"/>
      <c r="Z202" s="69">
        <v>320.56</v>
      </c>
      <c r="AA202" s="69"/>
      <c r="AB202" s="69" t="s">
        <v>967</v>
      </c>
      <c r="AC202" s="69"/>
    </row>
    <row r="203" spans="1:29" x14ac:dyDescent="0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 t="s">
        <v>31836</v>
      </c>
      <c r="L203" s="70">
        <v>50230.3</v>
      </c>
      <c r="M203" s="69"/>
      <c r="N203" s="69" t="s">
        <v>31837</v>
      </c>
      <c r="O203" s="69" t="s">
        <v>31837</v>
      </c>
      <c r="P203" s="69" t="s">
        <v>1222</v>
      </c>
      <c r="Q203" s="69" t="s">
        <v>1393</v>
      </c>
      <c r="R203" s="69"/>
      <c r="S203" s="70">
        <v>50230.3</v>
      </c>
      <c r="T203" s="70"/>
      <c r="U203" s="69" t="s">
        <v>2707</v>
      </c>
      <c r="V203" s="73">
        <v>40</v>
      </c>
      <c r="W203" s="69" t="s">
        <v>1222</v>
      </c>
      <c r="X203" s="69"/>
      <c r="Y203" s="70"/>
      <c r="Z203" s="69">
        <v>1068.69</v>
      </c>
      <c r="AA203" s="69"/>
      <c r="AB203" s="69" t="s">
        <v>967</v>
      </c>
      <c r="AC203" s="69"/>
    </row>
    <row r="204" spans="1:29" x14ac:dyDescent="0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 t="s">
        <v>31838</v>
      </c>
      <c r="L204" s="70">
        <v>225553.58</v>
      </c>
      <c r="M204" s="69"/>
      <c r="N204" s="69" t="s">
        <v>31837</v>
      </c>
      <c r="O204" s="69" t="s">
        <v>31837</v>
      </c>
      <c r="P204" s="69" t="s">
        <v>1222</v>
      </c>
      <c r="Q204" s="69" t="s">
        <v>1393</v>
      </c>
      <c r="R204" s="69"/>
      <c r="S204" s="70">
        <v>225553.58</v>
      </c>
      <c r="T204" s="70"/>
      <c r="U204" s="69" t="s">
        <v>2707</v>
      </c>
      <c r="V204" s="73">
        <v>40</v>
      </c>
      <c r="W204" s="69" t="s">
        <v>1222</v>
      </c>
      <c r="X204" s="69"/>
      <c r="Y204" s="70"/>
      <c r="Z204" s="69">
        <v>1068.69</v>
      </c>
      <c r="AA204" s="69"/>
      <c r="AB204" s="69" t="s">
        <v>967</v>
      </c>
      <c r="AC204" s="69"/>
    </row>
    <row r="205" spans="1:29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 t="s">
        <v>31839</v>
      </c>
      <c r="L205" s="70">
        <v>44155.8</v>
      </c>
      <c r="M205" s="69"/>
      <c r="N205" s="69" t="s">
        <v>31837</v>
      </c>
      <c r="O205" s="69" t="s">
        <v>31837</v>
      </c>
      <c r="P205" s="69" t="s">
        <v>1222</v>
      </c>
      <c r="Q205" s="69" t="s">
        <v>1393</v>
      </c>
      <c r="R205" s="69"/>
      <c r="S205" s="70">
        <v>44155.8</v>
      </c>
      <c r="T205" s="70"/>
      <c r="U205" s="69" t="s">
        <v>2707</v>
      </c>
      <c r="V205" s="73">
        <v>40</v>
      </c>
      <c r="W205" s="69" t="s">
        <v>1222</v>
      </c>
      <c r="X205" s="69"/>
      <c r="Y205" s="70"/>
      <c r="Z205" s="69">
        <v>1068.69</v>
      </c>
      <c r="AA205" s="69"/>
      <c r="AB205" s="69" t="s">
        <v>967</v>
      </c>
      <c r="AC205" s="69"/>
    </row>
    <row r="206" spans="1:29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 t="s">
        <v>31840</v>
      </c>
      <c r="L206" s="70">
        <v>95969.25</v>
      </c>
      <c r="M206" s="69"/>
      <c r="N206" s="69" t="s">
        <v>31841</v>
      </c>
      <c r="O206" s="69" t="s">
        <v>31841</v>
      </c>
      <c r="P206" s="69" t="s">
        <v>1222</v>
      </c>
      <c r="Q206" s="69" t="s">
        <v>1393</v>
      </c>
      <c r="R206" s="69"/>
      <c r="S206" s="70">
        <v>95969.25</v>
      </c>
      <c r="T206" s="70"/>
      <c r="U206" s="69" t="s">
        <v>5440</v>
      </c>
      <c r="V206" s="73">
        <v>39</v>
      </c>
      <c r="W206" s="69" t="s">
        <v>1222</v>
      </c>
      <c r="X206" s="69"/>
      <c r="Y206" s="70"/>
      <c r="Z206" s="69">
        <v>311.56</v>
      </c>
      <c r="AA206" s="69"/>
      <c r="AB206" s="69" t="s">
        <v>967</v>
      </c>
      <c r="AC206" s="69"/>
    </row>
    <row r="207" spans="1:29" x14ac:dyDescent="0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 t="s">
        <v>31842</v>
      </c>
      <c r="L207" s="70">
        <v>88299.29</v>
      </c>
      <c r="M207" s="69"/>
      <c r="N207" s="69" t="s">
        <v>31843</v>
      </c>
      <c r="O207" s="69" t="s">
        <v>31843</v>
      </c>
      <c r="P207" s="69" t="s">
        <v>1240</v>
      </c>
      <c r="Q207" s="69" t="s">
        <v>1165</v>
      </c>
      <c r="R207" s="69"/>
      <c r="S207" s="70">
        <v>88299.29</v>
      </c>
      <c r="T207" s="70"/>
      <c r="U207" s="69" t="s">
        <v>1413</v>
      </c>
      <c r="V207" s="73">
        <v>32</v>
      </c>
      <c r="W207" s="69" t="s">
        <v>1240</v>
      </c>
      <c r="X207" s="69"/>
      <c r="Y207" s="70"/>
      <c r="Z207" s="69">
        <v>472.7</v>
      </c>
      <c r="AA207" s="69"/>
      <c r="AB207" s="69" t="s">
        <v>967</v>
      </c>
      <c r="AC207" s="69"/>
    </row>
    <row r="208" spans="1:29" x14ac:dyDescent="0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 t="s">
        <v>31844</v>
      </c>
      <c r="L208" s="70">
        <v>88492.95</v>
      </c>
      <c r="M208" s="69"/>
      <c r="N208" s="69" t="s">
        <v>31843</v>
      </c>
      <c r="O208" s="69" t="s">
        <v>31843</v>
      </c>
      <c r="P208" s="69" t="s">
        <v>1240</v>
      </c>
      <c r="Q208" s="69" t="s">
        <v>1165</v>
      </c>
      <c r="R208" s="69"/>
      <c r="S208" s="70">
        <v>88492.95</v>
      </c>
      <c r="T208" s="70"/>
      <c r="U208" s="69" t="s">
        <v>1413</v>
      </c>
      <c r="V208" s="73">
        <v>32</v>
      </c>
      <c r="W208" s="69" t="s">
        <v>1240</v>
      </c>
      <c r="X208" s="69"/>
      <c r="Y208" s="70"/>
      <c r="Z208" s="69">
        <v>472.7</v>
      </c>
      <c r="AA208" s="69"/>
      <c r="AB208" s="69" t="s">
        <v>967</v>
      </c>
      <c r="AC208" s="69"/>
    </row>
    <row r="209" spans="1:29" x14ac:dyDescent="0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 t="s">
        <v>31845</v>
      </c>
      <c r="L209" s="70">
        <v>1193.9100000000001</v>
      </c>
      <c r="M209" s="69"/>
      <c r="N209" s="69" t="s">
        <v>31846</v>
      </c>
      <c r="O209" s="69" t="s">
        <v>31846</v>
      </c>
      <c r="P209" s="69" t="s">
        <v>1137</v>
      </c>
      <c r="Q209" s="69" t="s">
        <v>1270</v>
      </c>
      <c r="R209" s="69"/>
      <c r="S209" s="70">
        <v>1193.9100000000001</v>
      </c>
      <c r="T209" s="70"/>
      <c r="U209" s="69" t="s">
        <v>1250</v>
      </c>
      <c r="V209" s="73">
        <v>40</v>
      </c>
      <c r="W209" s="69" t="s">
        <v>1137</v>
      </c>
      <c r="X209" s="69"/>
      <c r="Y209" s="70"/>
      <c r="Z209" s="69">
        <v>796.5</v>
      </c>
      <c r="AA209" s="69"/>
      <c r="AB209" s="69" t="s">
        <v>967</v>
      </c>
      <c r="AC209" s="69"/>
    </row>
    <row r="210" spans="1:29" x14ac:dyDescent="0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 t="s">
        <v>31847</v>
      </c>
      <c r="L210" s="70">
        <v>231560.55</v>
      </c>
      <c r="M210" s="69"/>
      <c r="N210" s="69" t="s">
        <v>31846</v>
      </c>
      <c r="O210" s="69" t="s">
        <v>31846</v>
      </c>
      <c r="P210" s="69" t="s">
        <v>1137</v>
      </c>
      <c r="Q210" s="69" t="s">
        <v>1270</v>
      </c>
      <c r="R210" s="69"/>
      <c r="S210" s="70">
        <v>231560.55</v>
      </c>
      <c r="T210" s="70"/>
      <c r="U210" s="69" t="s">
        <v>1250</v>
      </c>
      <c r="V210" s="73">
        <v>40</v>
      </c>
      <c r="W210" s="69" t="s">
        <v>1137</v>
      </c>
      <c r="X210" s="69"/>
      <c r="Y210" s="70"/>
      <c r="Z210" s="69">
        <v>796.5</v>
      </c>
      <c r="AA210" s="69"/>
      <c r="AB210" s="69" t="s">
        <v>967</v>
      </c>
      <c r="AC210" s="69"/>
    </row>
    <row r="211" spans="1:29" x14ac:dyDescent="0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 t="s">
        <v>31848</v>
      </c>
      <c r="L211" s="70">
        <v>29456.7</v>
      </c>
      <c r="M211" s="69"/>
      <c r="N211" s="69" t="s">
        <v>31849</v>
      </c>
      <c r="O211" s="69" t="s">
        <v>31849</v>
      </c>
      <c r="P211" s="69" t="s">
        <v>1137</v>
      </c>
      <c r="Q211" s="69" t="s">
        <v>1270</v>
      </c>
      <c r="R211" s="69"/>
      <c r="S211" s="70">
        <v>29456.7</v>
      </c>
      <c r="T211" s="70"/>
      <c r="U211" s="69" t="s">
        <v>1250</v>
      </c>
      <c r="V211" s="73">
        <v>40</v>
      </c>
      <c r="W211" s="69" t="s">
        <v>1137</v>
      </c>
      <c r="X211" s="69"/>
      <c r="Y211" s="70"/>
      <c r="Z211" s="69">
        <v>100.8</v>
      </c>
      <c r="AA211" s="69"/>
      <c r="AB211" s="69" t="s">
        <v>967</v>
      </c>
      <c r="AC211" s="69"/>
    </row>
    <row r="212" spans="1:29" x14ac:dyDescent="0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 t="s">
        <v>31850</v>
      </c>
      <c r="L212" s="70">
        <v>19470.75</v>
      </c>
      <c r="M212" s="69"/>
      <c r="N212" s="69" t="s">
        <v>31851</v>
      </c>
      <c r="O212" s="69" t="s">
        <v>31851</v>
      </c>
      <c r="P212" s="69" t="s">
        <v>1241</v>
      </c>
      <c r="Q212" s="69" t="s">
        <v>993</v>
      </c>
      <c r="R212" s="69"/>
      <c r="S212" s="70">
        <v>19470.75</v>
      </c>
      <c r="T212" s="70"/>
      <c r="U212" s="69" t="s">
        <v>1250</v>
      </c>
      <c r="V212" s="73">
        <v>39</v>
      </c>
      <c r="W212" s="69" t="s">
        <v>1241</v>
      </c>
      <c r="X212" s="69"/>
      <c r="Y212" s="70"/>
      <c r="Z212" s="69">
        <v>63.32</v>
      </c>
      <c r="AA212" s="69"/>
      <c r="AB212" s="69" t="s">
        <v>967</v>
      </c>
      <c r="AC212" s="69"/>
    </row>
    <row r="213" spans="1:29" x14ac:dyDescent="0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 t="s">
        <v>31852</v>
      </c>
      <c r="L213" s="70">
        <v>55540.6</v>
      </c>
      <c r="M213" s="69"/>
      <c r="N213" s="69" t="s">
        <v>31853</v>
      </c>
      <c r="O213" s="69" t="s">
        <v>31853</v>
      </c>
      <c r="P213" s="69" t="s">
        <v>3348</v>
      </c>
      <c r="Q213" s="69" t="s">
        <v>1045</v>
      </c>
      <c r="R213" s="69"/>
      <c r="S213" s="70">
        <v>55540.6</v>
      </c>
      <c r="T213" s="70"/>
      <c r="U213" s="69" t="s">
        <v>1143</v>
      </c>
      <c r="V213" s="73">
        <v>40</v>
      </c>
      <c r="W213" s="69" t="s">
        <v>3348</v>
      </c>
      <c r="X213" s="69"/>
      <c r="Y213" s="70"/>
      <c r="Z213" s="69">
        <v>879.38</v>
      </c>
      <c r="AA213" s="69"/>
      <c r="AB213" s="69" t="s">
        <v>967</v>
      </c>
      <c r="AC213" s="69"/>
    </row>
    <row r="214" spans="1:29" x14ac:dyDescent="0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 t="s">
        <v>31854</v>
      </c>
      <c r="L214" s="70">
        <v>116999.03</v>
      </c>
      <c r="M214" s="69"/>
      <c r="N214" s="69" t="s">
        <v>31853</v>
      </c>
      <c r="O214" s="69" t="s">
        <v>31853</v>
      </c>
      <c r="P214" s="69" t="s">
        <v>3348</v>
      </c>
      <c r="Q214" s="69" t="s">
        <v>1045</v>
      </c>
      <c r="R214" s="69"/>
      <c r="S214" s="70">
        <v>116999.03</v>
      </c>
      <c r="T214" s="70"/>
      <c r="U214" s="69" t="s">
        <v>1143</v>
      </c>
      <c r="V214" s="73">
        <v>40</v>
      </c>
      <c r="W214" s="69" t="s">
        <v>3348</v>
      </c>
      <c r="X214" s="69"/>
      <c r="Y214" s="70"/>
      <c r="Z214" s="69">
        <v>879.38</v>
      </c>
      <c r="AA214" s="69"/>
      <c r="AB214" s="69" t="s">
        <v>967</v>
      </c>
      <c r="AC214" s="69"/>
    </row>
    <row r="215" spans="1:29" x14ac:dyDescent="0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 t="s">
        <v>31855</v>
      </c>
      <c r="L215" s="70">
        <v>91395.53</v>
      </c>
      <c r="M215" s="69"/>
      <c r="N215" s="69" t="s">
        <v>31853</v>
      </c>
      <c r="O215" s="69" t="s">
        <v>31853</v>
      </c>
      <c r="P215" s="69" t="s">
        <v>3348</v>
      </c>
      <c r="Q215" s="69" t="s">
        <v>1045</v>
      </c>
      <c r="R215" s="69"/>
      <c r="S215" s="70">
        <v>91395.53</v>
      </c>
      <c r="T215" s="70"/>
      <c r="U215" s="69" t="s">
        <v>1143</v>
      </c>
      <c r="V215" s="73">
        <v>40</v>
      </c>
      <c r="W215" s="69" t="s">
        <v>3348</v>
      </c>
      <c r="X215" s="69"/>
      <c r="Y215" s="70"/>
      <c r="Z215" s="69">
        <v>879.38</v>
      </c>
      <c r="AA215" s="69"/>
      <c r="AB215" s="69" t="s">
        <v>967</v>
      </c>
      <c r="AC215" s="69"/>
    </row>
    <row r="216" spans="1:29" x14ac:dyDescent="0.25">
      <c r="A216" s="71" t="s">
        <v>193</v>
      </c>
      <c r="B216" s="71"/>
      <c r="C216" s="71"/>
      <c r="D216" s="71"/>
      <c r="E216" s="71"/>
      <c r="F216" s="71"/>
      <c r="G216" s="71"/>
      <c r="H216" s="71"/>
      <c r="I216" s="72">
        <v>1805537.84</v>
      </c>
      <c r="J216" s="71"/>
      <c r="K216" s="71"/>
      <c r="L216" s="72">
        <v>1805383.84</v>
      </c>
      <c r="M216" s="72">
        <v>154</v>
      </c>
      <c r="N216" s="71"/>
      <c r="O216" s="71"/>
      <c r="P216" s="71"/>
      <c r="Q216" s="71"/>
      <c r="R216" s="71"/>
      <c r="S216" s="72">
        <v>1805383.84</v>
      </c>
      <c r="T216" s="72">
        <v>1805383.84</v>
      </c>
      <c r="U216" s="71"/>
      <c r="V216" s="71"/>
      <c r="W216" s="71"/>
      <c r="X216" s="72">
        <v>0</v>
      </c>
      <c r="Y216" s="72">
        <v>15690.83</v>
      </c>
      <c r="Z216" s="72">
        <v>1821074.6700000002</v>
      </c>
      <c r="AA216" s="69"/>
      <c r="AB216" s="69"/>
      <c r="AC216" s="69"/>
    </row>
    <row r="217" spans="1:29" ht="40" x14ac:dyDescent="0.25">
      <c r="A217" s="68" t="s">
        <v>31856</v>
      </c>
      <c r="B217" s="69" t="s">
        <v>31857</v>
      </c>
      <c r="C217" s="69" t="s">
        <v>31858</v>
      </c>
      <c r="D217" s="69" t="s">
        <v>23424</v>
      </c>
      <c r="E217" s="69"/>
      <c r="F217" s="69" t="s">
        <v>31767</v>
      </c>
      <c r="G217" s="69" t="s">
        <v>1957</v>
      </c>
      <c r="H217" s="69" t="s">
        <v>1236</v>
      </c>
      <c r="I217" s="70">
        <v>15693.45</v>
      </c>
      <c r="J217" s="69" t="s">
        <v>1225</v>
      </c>
      <c r="K217" s="69" t="s">
        <v>31859</v>
      </c>
      <c r="L217" s="70">
        <v>957.84</v>
      </c>
      <c r="M217" s="69"/>
      <c r="N217" s="69" t="s">
        <v>31860</v>
      </c>
      <c r="O217" s="69" t="s">
        <v>31860</v>
      </c>
      <c r="P217" s="69" t="s">
        <v>3815</v>
      </c>
      <c r="Q217" s="69" t="s">
        <v>1596</v>
      </c>
      <c r="R217" s="69"/>
      <c r="S217" s="70">
        <v>957.84</v>
      </c>
      <c r="T217" s="70"/>
      <c r="U217" s="69" t="s">
        <v>5440</v>
      </c>
      <c r="V217" s="73">
        <v>34</v>
      </c>
      <c r="W217" s="69" t="s">
        <v>3815</v>
      </c>
      <c r="X217" s="69"/>
      <c r="Y217" s="70"/>
      <c r="Z217" s="69">
        <v>2.72</v>
      </c>
      <c r="AA217" s="69" t="s">
        <v>966</v>
      </c>
      <c r="AB217" s="69" t="s">
        <v>967</v>
      </c>
      <c r="AC217" s="69"/>
    </row>
    <row r="218" spans="1:29" x14ac:dyDescent="0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 t="s">
        <v>31861</v>
      </c>
      <c r="L218" s="70">
        <v>4083.57</v>
      </c>
      <c r="M218" s="69"/>
      <c r="N218" s="69" t="s">
        <v>31862</v>
      </c>
      <c r="O218" s="69" t="s">
        <v>31862</v>
      </c>
      <c r="P218" s="69" t="s">
        <v>1836</v>
      </c>
      <c r="Q218" s="69" t="s">
        <v>1596</v>
      </c>
      <c r="R218" s="69"/>
      <c r="S218" s="70">
        <v>4083.57</v>
      </c>
      <c r="T218" s="70"/>
      <c r="U218" s="69" t="s">
        <v>1977</v>
      </c>
      <c r="V218" s="73">
        <v>36</v>
      </c>
      <c r="W218" s="69" t="s">
        <v>1836</v>
      </c>
      <c r="X218" s="69"/>
      <c r="Y218" s="70"/>
      <c r="Z218" s="69">
        <v>12.27</v>
      </c>
      <c r="AA218" s="69"/>
      <c r="AB218" s="69" t="s">
        <v>967</v>
      </c>
      <c r="AC218" s="69"/>
    </row>
    <row r="219" spans="1:29" x14ac:dyDescent="0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 t="s">
        <v>31863</v>
      </c>
      <c r="L219" s="70">
        <v>1465.79</v>
      </c>
      <c r="M219" s="69"/>
      <c r="N219" s="69" t="s">
        <v>31864</v>
      </c>
      <c r="O219" s="69" t="s">
        <v>31864</v>
      </c>
      <c r="P219" s="69" t="s">
        <v>3823</v>
      </c>
      <c r="Q219" s="69" t="s">
        <v>2743</v>
      </c>
      <c r="R219" s="69"/>
      <c r="S219" s="70">
        <v>1465.79</v>
      </c>
      <c r="T219" s="70"/>
      <c r="U219" s="69" t="s">
        <v>1977</v>
      </c>
      <c r="V219" s="73">
        <v>34</v>
      </c>
      <c r="W219" s="69" t="s">
        <v>3823</v>
      </c>
      <c r="X219" s="69"/>
      <c r="Y219" s="70"/>
      <c r="Z219" s="69">
        <v>4.16</v>
      </c>
      <c r="AA219" s="69"/>
      <c r="AB219" s="69" t="s">
        <v>997</v>
      </c>
      <c r="AC219" s="69"/>
    </row>
    <row r="220" spans="1:29" x14ac:dyDescent="0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 t="s">
        <v>31865</v>
      </c>
      <c r="L220" s="70">
        <v>9118.0499999999993</v>
      </c>
      <c r="M220" s="69"/>
      <c r="N220" s="69" t="s">
        <v>31866</v>
      </c>
      <c r="O220" s="69" t="s">
        <v>31866</v>
      </c>
      <c r="P220" s="69" t="s">
        <v>3802</v>
      </c>
      <c r="Q220" s="69" t="s">
        <v>1207</v>
      </c>
      <c r="R220" s="69"/>
      <c r="S220" s="70">
        <v>9118.0499999999993</v>
      </c>
      <c r="T220" s="70"/>
      <c r="U220" s="69" t="s">
        <v>1414</v>
      </c>
      <c r="V220" s="73">
        <v>39</v>
      </c>
      <c r="W220" s="69" t="s">
        <v>3802</v>
      </c>
      <c r="X220" s="69"/>
      <c r="Y220" s="70"/>
      <c r="Z220" s="69">
        <v>28.81</v>
      </c>
      <c r="AA220" s="69"/>
      <c r="AB220" s="69" t="s">
        <v>967</v>
      </c>
      <c r="AC220" s="69"/>
    </row>
    <row r="221" spans="1:29" x14ac:dyDescent="0.25">
      <c r="A221" s="71" t="s">
        <v>193</v>
      </c>
      <c r="B221" s="71"/>
      <c r="C221" s="71"/>
      <c r="D221" s="71"/>
      <c r="E221" s="71"/>
      <c r="F221" s="71"/>
      <c r="G221" s="71"/>
      <c r="H221" s="71"/>
      <c r="I221" s="72">
        <v>15693.45</v>
      </c>
      <c r="J221" s="71"/>
      <c r="K221" s="71"/>
      <c r="L221" s="72">
        <v>15625.25</v>
      </c>
      <c r="M221" s="72">
        <v>68.200000000000728</v>
      </c>
      <c r="N221" s="71"/>
      <c r="O221" s="71"/>
      <c r="P221" s="71"/>
      <c r="Q221" s="71"/>
      <c r="R221" s="71"/>
      <c r="S221" s="72">
        <v>15625.25</v>
      </c>
      <c r="T221" s="72">
        <v>15625.25</v>
      </c>
      <c r="U221" s="71"/>
      <c r="V221" s="71"/>
      <c r="W221" s="71"/>
      <c r="X221" s="72">
        <v>0</v>
      </c>
      <c r="Y221" s="72">
        <v>47.959999999999994</v>
      </c>
      <c r="Z221" s="72">
        <v>15673.21</v>
      </c>
      <c r="AA221" s="69"/>
      <c r="AB221" s="69"/>
      <c r="AC221" s="69"/>
    </row>
    <row r="222" spans="1:29" ht="40" x14ac:dyDescent="0.25">
      <c r="A222" s="68" t="s">
        <v>31867</v>
      </c>
      <c r="B222" s="69" t="s">
        <v>31868</v>
      </c>
      <c r="C222" s="69" t="s">
        <v>31869</v>
      </c>
      <c r="D222" s="69" t="s">
        <v>577</v>
      </c>
      <c r="E222" s="69"/>
      <c r="F222" s="69" t="s">
        <v>31767</v>
      </c>
      <c r="G222" s="69" t="s">
        <v>11718</v>
      </c>
      <c r="H222" s="69" t="s">
        <v>1236</v>
      </c>
      <c r="I222" s="70">
        <v>60883.3</v>
      </c>
      <c r="J222" s="69" t="s">
        <v>1225</v>
      </c>
      <c r="K222" s="69" t="s">
        <v>31870</v>
      </c>
      <c r="L222" s="70">
        <v>60868.137000000002</v>
      </c>
      <c r="M222" s="69"/>
      <c r="N222" s="69" t="s">
        <v>31871</v>
      </c>
      <c r="O222" s="69" t="s">
        <v>31871</v>
      </c>
      <c r="P222" s="69" t="s">
        <v>3823</v>
      </c>
      <c r="Q222" s="69" t="s">
        <v>2743</v>
      </c>
      <c r="R222" s="69"/>
      <c r="S222" s="70">
        <v>60868.137000000002</v>
      </c>
      <c r="T222" s="70"/>
      <c r="U222" s="69" t="s">
        <v>1977</v>
      </c>
      <c r="V222" s="73">
        <v>34</v>
      </c>
      <c r="W222" s="69" t="s">
        <v>3823</v>
      </c>
      <c r="X222" s="69"/>
      <c r="Y222" s="70"/>
      <c r="Z222" s="69">
        <v>172.94</v>
      </c>
      <c r="AA222" s="69" t="s">
        <v>966</v>
      </c>
      <c r="AB222" s="69" t="s">
        <v>967</v>
      </c>
      <c r="AC222" s="69"/>
    </row>
    <row r="223" spans="1:29" x14ac:dyDescent="0.25">
      <c r="A223" s="71" t="s">
        <v>193</v>
      </c>
      <c r="B223" s="71"/>
      <c r="C223" s="71"/>
      <c r="D223" s="71"/>
      <c r="E223" s="71"/>
      <c r="F223" s="71"/>
      <c r="G223" s="71"/>
      <c r="H223" s="71"/>
      <c r="I223" s="72">
        <v>60883.3</v>
      </c>
      <c r="J223" s="71"/>
      <c r="K223" s="71"/>
      <c r="L223" s="72">
        <v>60868.137000000002</v>
      </c>
      <c r="M223" s="72">
        <v>15.163000000000466</v>
      </c>
      <c r="N223" s="71"/>
      <c r="O223" s="71"/>
      <c r="P223" s="71"/>
      <c r="Q223" s="71"/>
      <c r="R223" s="71"/>
      <c r="S223" s="72">
        <v>60868.137000000002</v>
      </c>
      <c r="T223" s="72">
        <v>60868.13</v>
      </c>
      <c r="U223" s="71"/>
      <c r="V223" s="71"/>
      <c r="W223" s="71"/>
      <c r="X223" s="72">
        <v>7.0000000050640665E-3</v>
      </c>
      <c r="Y223" s="72">
        <v>172.94</v>
      </c>
      <c r="Z223" s="72">
        <v>61041.07</v>
      </c>
      <c r="AA223" s="69"/>
      <c r="AB223" s="69"/>
      <c r="AC223" s="69"/>
    </row>
    <row r="224" spans="1:29" ht="50" x14ac:dyDescent="0.25">
      <c r="A224" s="68" t="s">
        <v>31872</v>
      </c>
      <c r="B224" s="69" t="s">
        <v>31873</v>
      </c>
      <c r="C224" s="69" t="s">
        <v>31874</v>
      </c>
      <c r="D224" s="69" t="s">
        <v>22822</v>
      </c>
      <c r="E224" s="69"/>
      <c r="F224" s="69" t="s">
        <v>31875</v>
      </c>
      <c r="G224" s="69" t="s">
        <v>4799</v>
      </c>
      <c r="H224" s="69" t="s">
        <v>1236</v>
      </c>
      <c r="I224" s="70">
        <v>1677986.59</v>
      </c>
      <c r="J224" s="69" t="s">
        <v>1225</v>
      </c>
      <c r="K224" s="69" t="s">
        <v>31876</v>
      </c>
      <c r="L224" s="70">
        <v>436183.02</v>
      </c>
      <c r="M224" s="69"/>
      <c r="N224" s="69" t="s">
        <v>31877</v>
      </c>
      <c r="O224" s="69" t="s">
        <v>31877</v>
      </c>
      <c r="P224" s="69" t="s">
        <v>3815</v>
      </c>
      <c r="Q224" s="69" t="s">
        <v>1596</v>
      </c>
      <c r="R224" s="69"/>
      <c r="S224" s="70">
        <v>436183.02</v>
      </c>
      <c r="T224" s="70"/>
      <c r="U224" s="69" t="s">
        <v>2750</v>
      </c>
      <c r="V224" s="73">
        <v>36</v>
      </c>
      <c r="W224" s="69" t="s">
        <v>3815</v>
      </c>
      <c r="X224" s="69"/>
      <c r="Y224" s="70"/>
      <c r="Z224" s="69">
        <v>1275.01</v>
      </c>
      <c r="AA224" s="69" t="s">
        <v>966</v>
      </c>
      <c r="AB224" s="69" t="s">
        <v>967</v>
      </c>
      <c r="AC224" s="69"/>
    </row>
    <row r="225" spans="1:29" x14ac:dyDescent="0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 t="s">
        <v>31878</v>
      </c>
      <c r="L225" s="70">
        <v>222879.41</v>
      </c>
      <c r="M225" s="69"/>
      <c r="N225" s="69" t="s">
        <v>31879</v>
      </c>
      <c r="O225" s="69" t="s">
        <v>31879</v>
      </c>
      <c r="P225" s="69" t="s">
        <v>3348</v>
      </c>
      <c r="Q225" s="69" t="s">
        <v>1045</v>
      </c>
      <c r="R225" s="69"/>
      <c r="S225" s="70">
        <v>222879.41</v>
      </c>
      <c r="T225" s="70"/>
      <c r="U225" s="69" t="s">
        <v>1143</v>
      </c>
      <c r="V225" s="73">
        <v>40</v>
      </c>
      <c r="W225" s="69" t="s">
        <v>3348</v>
      </c>
      <c r="X225" s="69"/>
      <c r="Y225" s="70"/>
      <c r="Z225" s="69">
        <v>742.59</v>
      </c>
      <c r="AA225" s="69"/>
      <c r="AB225" s="69" t="s">
        <v>967</v>
      </c>
      <c r="AC225" s="69"/>
    </row>
    <row r="226" spans="1:29" x14ac:dyDescent="0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 t="s">
        <v>31880</v>
      </c>
      <c r="L226" s="70">
        <v>352112.06</v>
      </c>
      <c r="M226" s="69"/>
      <c r="N226" s="69" t="s">
        <v>31881</v>
      </c>
      <c r="O226" s="69" t="s">
        <v>31881</v>
      </c>
      <c r="P226" s="69" t="s">
        <v>2534</v>
      </c>
      <c r="Q226" s="69" t="s">
        <v>1040</v>
      </c>
      <c r="R226" s="69"/>
      <c r="S226" s="70">
        <v>352112.06</v>
      </c>
      <c r="T226" s="70"/>
      <c r="U226" s="69" t="s">
        <v>1256</v>
      </c>
      <c r="V226" s="73">
        <v>34</v>
      </c>
      <c r="W226" s="69" t="s">
        <v>2534</v>
      </c>
      <c r="X226" s="69"/>
      <c r="Y226" s="70"/>
      <c r="Z226" s="69">
        <v>999.31</v>
      </c>
      <c r="AA226" s="69"/>
      <c r="AB226" s="69" t="s">
        <v>967</v>
      </c>
      <c r="AC226" s="69"/>
    </row>
    <row r="227" spans="1:29" x14ac:dyDescent="0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 t="s">
        <v>31882</v>
      </c>
      <c r="L227" s="70">
        <v>202331.66</v>
      </c>
      <c r="M227" s="69"/>
      <c r="N227" s="69" t="s">
        <v>31883</v>
      </c>
      <c r="O227" s="69" t="s">
        <v>31883</v>
      </c>
      <c r="P227" s="69" t="s">
        <v>1249</v>
      </c>
      <c r="Q227" s="69" t="s">
        <v>1085</v>
      </c>
      <c r="R227" s="69"/>
      <c r="S227" s="70">
        <v>202331.66</v>
      </c>
      <c r="T227" s="70"/>
      <c r="U227" s="69" t="s">
        <v>988</v>
      </c>
      <c r="V227" s="73">
        <v>36</v>
      </c>
      <c r="W227" s="69" t="s">
        <v>1249</v>
      </c>
      <c r="X227" s="69"/>
      <c r="Y227" s="70"/>
      <c r="Z227" s="69">
        <v>608.30999999999995</v>
      </c>
      <c r="AA227" s="69"/>
      <c r="AB227" s="69" t="s">
        <v>967</v>
      </c>
      <c r="AC227" s="69"/>
    </row>
    <row r="228" spans="1:29" x14ac:dyDescent="0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 t="s">
        <v>31884</v>
      </c>
      <c r="L228" s="70">
        <v>402507.26</v>
      </c>
      <c r="M228" s="69"/>
      <c r="N228" s="69" t="s">
        <v>31885</v>
      </c>
      <c r="O228" s="69" t="s">
        <v>31885</v>
      </c>
      <c r="P228" s="69" t="s">
        <v>3826</v>
      </c>
      <c r="Q228" s="69" t="s">
        <v>2050</v>
      </c>
      <c r="R228" s="69"/>
      <c r="S228" s="70">
        <v>402507.26</v>
      </c>
      <c r="T228" s="70"/>
      <c r="U228" s="69" t="s">
        <v>1332</v>
      </c>
      <c r="V228" s="73">
        <v>39</v>
      </c>
      <c r="W228" s="69" t="s">
        <v>3826</v>
      </c>
      <c r="X228" s="69"/>
      <c r="Y228" s="70"/>
      <c r="Z228" s="69">
        <v>1317.09</v>
      </c>
      <c r="AA228" s="69"/>
      <c r="AB228" s="69" t="s">
        <v>967</v>
      </c>
      <c r="AC228" s="69"/>
    </row>
    <row r="229" spans="1:29" x14ac:dyDescent="0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 t="s">
        <v>31886</v>
      </c>
      <c r="L229" s="70">
        <v>60205.06</v>
      </c>
      <c r="M229" s="69"/>
      <c r="N229" s="69" t="s">
        <v>31887</v>
      </c>
      <c r="O229" s="69" t="s">
        <v>31887</v>
      </c>
      <c r="P229" s="69" t="s">
        <v>2011</v>
      </c>
      <c r="Q229" s="69" t="s">
        <v>1484</v>
      </c>
      <c r="R229" s="69"/>
      <c r="S229" s="70">
        <v>60205.06</v>
      </c>
      <c r="T229" s="70"/>
      <c r="U229" s="69" t="s">
        <v>970</v>
      </c>
      <c r="V229" s="73">
        <v>40</v>
      </c>
      <c r="W229" s="69" t="s">
        <v>2011</v>
      </c>
      <c r="X229" s="69"/>
      <c r="Y229" s="70"/>
      <c r="Z229" s="69">
        <v>202.44</v>
      </c>
      <c r="AA229" s="69"/>
      <c r="AB229" s="69" t="s">
        <v>967</v>
      </c>
      <c r="AC229" s="69"/>
    </row>
    <row r="230" spans="1:29" x14ac:dyDescent="0.25">
      <c r="A230" s="71" t="s">
        <v>193</v>
      </c>
      <c r="B230" s="71"/>
      <c r="C230" s="71"/>
      <c r="D230" s="71"/>
      <c r="E230" s="71"/>
      <c r="F230" s="71"/>
      <c r="G230" s="71"/>
      <c r="H230" s="71"/>
      <c r="I230" s="72">
        <v>1677986.59</v>
      </c>
      <c r="J230" s="71"/>
      <c r="K230" s="71"/>
      <c r="L230" s="72">
        <v>1676218.47</v>
      </c>
      <c r="M230" s="72">
        <v>1768.1200000001118</v>
      </c>
      <c r="N230" s="71"/>
      <c r="O230" s="71"/>
      <c r="P230" s="71"/>
      <c r="Q230" s="71"/>
      <c r="R230" s="71"/>
      <c r="S230" s="72">
        <v>1676218.47</v>
      </c>
      <c r="T230" s="72">
        <v>1676218.47</v>
      </c>
      <c r="U230" s="71"/>
      <c r="V230" s="71"/>
      <c r="W230" s="71"/>
      <c r="X230" s="72">
        <v>0</v>
      </c>
      <c r="Y230" s="72">
        <v>5144.7499999999991</v>
      </c>
      <c r="Z230" s="72">
        <v>1681363.22</v>
      </c>
      <c r="AA230" s="69"/>
      <c r="AB230" s="69"/>
      <c r="AC230" s="69"/>
    </row>
    <row r="231" spans="1:29" ht="60" x14ac:dyDescent="0.25">
      <c r="A231" s="68" t="s">
        <v>31320</v>
      </c>
      <c r="B231" s="69" t="s">
        <v>31319</v>
      </c>
      <c r="C231" s="69" t="s">
        <v>31318</v>
      </c>
      <c r="D231" s="69" t="s">
        <v>1233</v>
      </c>
      <c r="E231" s="69"/>
      <c r="F231" s="69" t="s">
        <v>2706</v>
      </c>
      <c r="G231" s="69" t="s">
        <v>1459</v>
      </c>
      <c r="H231" s="69" t="s">
        <v>1236</v>
      </c>
      <c r="I231" s="70">
        <v>918691.02</v>
      </c>
      <c r="J231" s="69" t="s">
        <v>1225</v>
      </c>
      <c r="K231" s="69" t="s">
        <v>31317</v>
      </c>
      <c r="L231" s="70">
        <v>59593.75</v>
      </c>
      <c r="M231" s="69"/>
      <c r="N231" s="69" t="s">
        <v>31312</v>
      </c>
      <c r="O231" s="69" t="s">
        <v>31312</v>
      </c>
      <c r="P231" s="69" t="s">
        <v>1234</v>
      </c>
      <c r="Q231" s="69" t="s">
        <v>1030</v>
      </c>
      <c r="R231" s="69"/>
      <c r="S231" s="70">
        <v>59593.75</v>
      </c>
      <c r="T231" s="70"/>
      <c r="U231" s="69" t="s">
        <v>2707</v>
      </c>
      <c r="V231" s="73">
        <v>39</v>
      </c>
      <c r="W231" s="69" t="s">
        <v>1234</v>
      </c>
      <c r="X231" s="69"/>
      <c r="Y231" s="70"/>
      <c r="Z231" s="69">
        <v>859.13</v>
      </c>
      <c r="AA231" s="69" t="s">
        <v>966</v>
      </c>
      <c r="AB231" s="69" t="s">
        <v>967</v>
      </c>
      <c r="AC231" s="69" t="s">
        <v>31316</v>
      </c>
    </row>
    <row r="232" spans="1:29" x14ac:dyDescent="0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 t="s">
        <v>31315</v>
      </c>
      <c r="L232" s="70">
        <v>112224.15</v>
      </c>
      <c r="M232" s="69"/>
      <c r="N232" s="69" t="s">
        <v>31312</v>
      </c>
      <c r="O232" s="69" t="s">
        <v>31312</v>
      </c>
      <c r="P232" s="69" t="s">
        <v>1234</v>
      </c>
      <c r="Q232" s="69" t="s">
        <v>1030</v>
      </c>
      <c r="R232" s="69"/>
      <c r="S232" s="70">
        <v>112224.15</v>
      </c>
      <c r="T232" s="70"/>
      <c r="U232" s="69" t="s">
        <v>2707</v>
      </c>
      <c r="V232" s="73">
        <v>39</v>
      </c>
      <c r="W232" s="69" t="s">
        <v>1234</v>
      </c>
      <c r="X232" s="69"/>
      <c r="Y232" s="70"/>
      <c r="Z232" s="69">
        <v>859.13</v>
      </c>
      <c r="AA232" s="69"/>
      <c r="AB232" s="69" t="s">
        <v>967</v>
      </c>
      <c r="AC232" s="69"/>
    </row>
    <row r="233" spans="1:29" x14ac:dyDescent="0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 t="s">
        <v>31314</v>
      </c>
      <c r="L233" s="70">
        <v>18097.79</v>
      </c>
      <c r="M233" s="69"/>
      <c r="N233" s="69" t="s">
        <v>31312</v>
      </c>
      <c r="O233" s="69" t="s">
        <v>31312</v>
      </c>
      <c r="P233" s="69" t="s">
        <v>1234</v>
      </c>
      <c r="Q233" s="69" t="s">
        <v>1030</v>
      </c>
      <c r="R233" s="69"/>
      <c r="S233" s="70">
        <v>18097.79</v>
      </c>
      <c r="T233" s="70"/>
      <c r="U233" s="69" t="s">
        <v>2707</v>
      </c>
      <c r="V233" s="73">
        <v>39</v>
      </c>
      <c r="W233" s="69" t="s">
        <v>1234</v>
      </c>
      <c r="X233" s="69"/>
      <c r="Y233" s="70"/>
      <c r="Z233" s="69">
        <v>859.13</v>
      </c>
      <c r="AA233" s="69"/>
      <c r="AB233" s="69" t="s">
        <v>967</v>
      </c>
      <c r="AC233" s="69"/>
    </row>
    <row r="234" spans="1:29" x14ac:dyDescent="0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 t="s">
        <v>31313</v>
      </c>
      <c r="L234" s="70">
        <v>72528.45</v>
      </c>
      <c r="M234" s="69"/>
      <c r="N234" s="69" t="s">
        <v>31312</v>
      </c>
      <c r="O234" s="69" t="s">
        <v>31312</v>
      </c>
      <c r="P234" s="69" t="s">
        <v>1234</v>
      </c>
      <c r="Q234" s="69" t="s">
        <v>1030</v>
      </c>
      <c r="R234" s="69"/>
      <c r="S234" s="70">
        <v>72528.45</v>
      </c>
      <c r="T234" s="70"/>
      <c r="U234" s="69" t="s">
        <v>2707</v>
      </c>
      <c r="V234" s="73">
        <v>39</v>
      </c>
      <c r="W234" s="69" t="s">
        <v>1234</v>
      </c>
      <c r="X234" s="69"/>
      <c r="Y234" s="70"/>
      <c r="Z234" s="69">
        <v>859.13</v>
      </c>
      <c r="AA234" s="69"/>
      <c r="AB234" s="69" t="s">
        <v>967</v>
      </c>
      <c r="AC234" s="69"/>
    </row>
    <row r="235" spans="1:29" x14ac:dyDescent="0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 t="s">
        <v>31311</v>
      </c>
      <c r="L235" s="70">
        <v>108181.25</v>
      </c>
      <c r="M235" s="69"/>
      <c r="N235" s="69" t="s">
        <v>31309</v>
      </c>
      <c r="O235" s="69" t="s">
        <v>31309</v>
      </c>
      <c r="P235" s="69" t="s">
        <v>3823</v>
      </c>
      <c r="Q235" s="69" t="s">
        <v>2743</v>
      </c>
      <c r="R235" s="69"/>
      <c r="S235" s="70">
        <v>108181.25</v>
      </c>
      <c r="T235" s="70"/>
      <c r="U235" s="69" t="s">
        <v>1977</v>
      </c>
      <c r="V235" s="73">
        <v>34</v>
      </c>
      <c r="W235" s="69" t="s">
        <v>3823</v>
      </c>
      <c r="X235" s="69"/>
      <c r="Y235" s="70"/>
      <c r="Z235" s="69">
        <v>413.46</v>
      </c>
      <c r="AA235" s="69"/>
      <c r="AB235" s="69" t="s">
        <v>967</v>
      </c>
      <c r="AC235" s="69"/>
    </row>
    <row r="236" spans="1:29" x14ac:dyDescent="0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 t="s">
        <v>31310</v>
      </c>
      <c r="L236" s="70">
        <v>37340</v>
      </c>
      <c r="M236" s="69"/>
      <c r="N236" s="69" t="s">
        <v>31309</v>
      </c>
      <c r="O236" s="69" t="s">
        <v>31309</v>
      </c>
      <c r="P236" s="69" t="s">
        <v>3823</v>
      </c>
      <c r="Q236" s="69" t="s">
        <v>2743</v>
      </c>
      <c r="R236" s="69"/>
      <c r="S236" s="70">
        <v>37340</v>
      </c>
      <c r="T236" s="70"/>
      <c r="U236" s="69" t="s">
        <v>1977</v>
      </c>
      <c r="V236" s="73">
        <v>34</v>
      </c>
      <c r="W236" s="69" t="s">
        <v>3823</v>
      </c>
      <c r="X236" s="69"/>
      <c r="Y236" s="70"/>
      <c r="Z236" s="69">
        <v>413.46</v>
      </c>
      <c r="AA236" s="69"/>
      <c r="AB236" s="69" t="s">
        <v>967</v>
      </c>
      <c r="AC236" s="69"/>
    </row>
    <row r="237" spans="1:29" x14ac:dyDescent="0.25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 t="s">
        <v>31308</v>
      </c>
      <c r="L237" s="70">
        <v>3292</v>
      </c>
      <c r="M237" s="69"/>
      <c r="N237" s="69" t="s">
        <v>31307</v>
      </c>
      <c r="O237" s="69" t="s">
        <v>31307</v>
      </c>
      <c r="P237" s="69" t="s">
        <v>4678</v>
      </c>
      <c r="Q237" s="69" t="s">
        <v>995</v>
      </c>
      <c r="R237" s="69"/>
      <c r="S237" s="70">
        <v>3292</v>
      </c>
      <c r="T237" s="70"/>
      <c r="U237" s="69" t="s">
        <v>1977</v>
      </c>
      <c r="V237" s="73">
        <v>29</v>
      </c>
      <c r="W237" s="69" t="s">
        <v>4678</v>
      </c>
      <c r="X237" s="69"/>
      <c r="Y237" s="70"/>
      <c r="Z237" s="69">
        <v>7.96</v>
      </c>
      <c r="AA237" s="69"/>
      <c r="AB237" s="69" t="s">
        <v>967</v>
      </c>
      <c r="AC237" s="69"/>
    </row>
    <row r="238" spans="1:29" x14ac:dyDescent="0.25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 t="s">
        <v>31306</v>
      </c>
      <c r="L238" s="70">
        <v>3951.23</v>
      </c>
      <c r="M238" s="69"/>
      <c r="N238" s="69" t="s">
        <v>31304</v>
      </c>
      <c r="O238" s="69" t="s">
        <v>31304</v>
      </c>
      <c r="P238" s="69" t="s">
        <v>1848</v>
      </c>
      <c r="Q238" s="69" t="s">
        <v>1011</v>
      </c>
      <c r="R238" s="69"/>
      <c r="S238" s="70">
        <v>3951.23</v>
      </c>
      <c r="T238" s="70"/>
      <c r="U238" s="69" t="s">
        <v>1416</v>
      </c>
      <c r="V238" s="73">
        <v>38</v>
      </c>
      <c r="W238" s="69" t="s">
        <v>1848</v>
      </c>
      <c r="X238" s="69"/>
      <c r="Y238" s="70"/>
      <c r="Z238" s="69">
        <v>34.729999999999997</v>
      </c>
      <c r="AA238" s="69"/>
      <c r="AB238" s="69" t="s">
        <v>967</v>
      </c>
      <c r="AC238" s="69"/>
    </row>
    <row r="239" spans="1:29" x14ac:dyDescent="0.25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 t="s">
        <v>31305</v>
      </c>
      <c r="L239" s="70">
        <v>7016.33</v>
      </c>
      <c r="M239" s="69"/>
      <c r="N239" s="69" t="s">
        <v>31304</v>
      </c>
      <c r="O239" s="69" t="s">
        <v>31304</v>
      </c>
      <c r="P239" s="69" t="s">
        <v>1848</v>
      </c>
      <c r="Q239" s="69" t="s">
        <v>1011</v>
      </c>
      <c r="R239" s="69"/>
      <c r="S239" s="70">
        <v>7016.33</v>
      </c>
      <c r="T239" s="70"/>
      <c r="U239" s="69" t="s">
        <v>1416</v>
      </c>
      <c r="V239" s="73">
        <v>38</v>
      </c>
      <c r="W239" s="69" t="s">
        <v>1848</v>
      </c>
      <c r="X239" s="69"/>
      <c r="Y239" s="70"/>
      <c r="Z239" s="69">
        <v>34.729999999999997</v>
      </c>
      <c r="AA239" s="69"/>
      <c r="AB239" s="69" t="s">
        <v>967</v>
      </c>
      <c r="AC239" s="69"/>
    </row>
    <row r="240" spans="1:29" x14ac:dyDescent="0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 t="s">
        <v>31303</v>
      </c>
      <c r="L240" s="70">
        <v>82489.88</v>
      </c>
      <c r="M240" s="69"/>
      <c r="N240" s="69" t="s">
        <v>31299</v>
      </c>
      <c r="O240" s="69" t="s">
        <v>31299</v>
      </c>
      <c r="P240" s="69" t="s">
        <v>3348</v>
      </c>
      <c r="Q240" s="69" t="s">
        <v>1045</v>
      </c>
      <c r="R240" s="69"/>
      <c r="S240" s="70">
        <v>82489.88</v>
      </c>
      <c r="T240" s="70"/>
      <c r="U240" s="69" t="s">
        <v>1414</v>
      </c>
      <c r="V240" s="73">
        <v>41</v>
      </c>
      <c r="W240" s="69" t="s">
        <v>3348</v>
      </c>
      <c r="X240" s="69"/>
      <c r="Y240" s="70"/>
      <c r="Z240" s="69">
        <v>680.26</v>
      </c>
      <c r="AA240" s="69"/>
      <c r="AB240" s="69" t="s">
        <v>967</v>
      </c>
      <c r="AC240" s="69"/>
    </row>
    <row r="241" spans="1:29" x14ac:dyDescent="0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 t="s">
        <v>31302</v>
      </c>
      <c r="L241" s="70">
        <v>52941.53</v>
      </c>
      <c r="M241" s="69"/>
      <c r="N241" s="69" t="s">
        <v>31299</v>
      </c>
      <c r="O241" s="69" t="s">
        <v>31299</v>
      </c>
      <c r="P241" s="69" t="s">
        <v>3348</v>
      </c>
      <c r="Q241" s="69" t="s">
        <v>1045</v>
      </c>
      <c r="R241" s="69"/>
      <c r="S241" s="70">
        <v>52941.53</v>
      </c>
      <c r="T241" s="70"/>
      <c r="U241" s="69" t="s">
        <v>1414</v>
      </c>
      <c r="V241" s="73">
        <v>41</v>
      </c>
      <c r="W241" s="69" t="s">
        <v>3348</v>
      </c>
      <c r="X241" s="69"/>
      <c r="Y241" s="70"/>
      <c r="Z241" s="69">
        <v>680.26</v>
      </c>
      <c r="AA241" s="69"/>
      <c r="AB241" s="69" t="s">
        <v>967</v>
      </c>
      <c r="AC241" s="69"/>
    </row>
    <row r="242" spans="1:29" x14ac:dyDescent="0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 t="s">
        <v>31301</v>
      </c>
      <c r="L242" s="70">
        <v>59254.35</v>
      </c>
      <c r="M242" s="69"/>
      <c r="N242" s="69" t="s">
        <v>31299</v>
      </c>
      <c r="O242" s="69" t="s">
        <v>31299</v>
      </c>
      <c r="P242" s="69" t="s">
        <v>3348</v>
      </c>
      <c r="Q242" s="69" t="s">
        <v>1045</v>
      </c>
      <c r="R242" s="69"/>
      <c r="S242" s="70">
        <v>59254.35</v>
      </c>
      <c r="T242" s="70"/>
      <c r="U242" s="69" t="s">
        <v>1414</v>
      </c>
      <c r="V242" s="73">
        <v>41</v>
      </c>
      <c r="W242" s="69" t="s">
        <v>3348</v>
      </c>
      <c r="X242" s="69"/>
      <c r="Y242" s="70"/>
      <c r="Z242" s="69">
        <v>680.26</v>
      </c>
      <c r="AA242" s="69"/>
      <c r="AB242" s="69" t="s">
        <v>967</v>
      </c>
      <c r="AC242" s="69"/>
    </row>
    <row r="243" spans="1:29" x14ac:dyDescent="0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 t="s">
        <v>31300</v>
      </c>
      <c r="L243" s="70">
        <v>4506.75</v>
      </c>
      <c r="M243" s="69"/>
      <c r="N243" s="69" t="s">
        <v>31299</v>
      </c>
      <c r="O243" s="69" t="s">
        <v>31299</v>
      </c>
      <c r="P243" s="69" t="s">
        <v>3348</v>
      </c>
      <c r="Q243" s="69" t="s">
        <v>1045</v>
      </c>
      <c r="R243" s="69"/>
      <c r="S243" s="70">
        <v>4506.75</v>
      </c>
      <c r="T243" s="70"/>
      <c r="U243" s="69" t="s">
        <v>1414</v>
      </c>
      <c r="V243" s="73">
        <v>41</v>
      </c>
      <c r="W243" s="69" t="s">
        <v>3348</v>
      </c>
      <c r="X243" s="69"/>
      <c r="Y243" s="70"/>
      <c r="Z243" s="69">
        <v>680.26</v>
      </c>
      <c r="AA243" s="69"/>
      <c r="AB243" s="69" t="s">
        <v>967</v>
      </c>
      <c r="AC243" s="69"/>
    </row>
    <row r="244" spans="1:29" x14ac:dyDescent="0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 t="s">
        <v>31298</v>
      </c>
      <c r="L244" s="70">
        <v>6173.3</v>
      </c>
      <c r="M244" s="69"/>
      <c r="N244" s="69" t="s">
        <v>31297</v>
      </c>
      <c r="O244" s="69" t="s">
        <v>31297</v>
      </c>
      <c r="P244" s="69" t="s">
        <v>975</v>
      </c>
      <c r="Q244" s="69" t="s">
        <v>1032</v>
      </c>
      <c r="R244" s="69"/>
      <c r="S244" s="70">
        <v>6173.3</v>
      </c>
      <c r="T244" s="70"/>
      <c r="U244" s="69" t="s">
        <v>4600</v>
      </c>
      <c r="V244" s="73">
        <v>34</v>
      </c>
      <c r="W244" s="69" t="s">
        <v>975</v>
      </c>
      <c r="X244" s="69"/>
      <c r="Y244" s="70"/>
      <c r="Z244" s="69">
        <v>17.52</v>
      </c>
      <c r="AA244" s="69"/>
      <c r="AB244" s="69" t="s">
        <v>997</v>
      </c>
      <c r="AC244" s="69"/>
    </row>
    <row r="245" spans="1:29" x14ac:dyDescent="0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 t="s">
        <v>31296</v>
      </c>
      <c r="L245" s="70">
        <v>15838.05</v>
      </c>
      <c r="M245" s="69"/>
      <c r="N245" s="69" t="s">
        <v>31295</v>
      </c>
      <c r="O245" s="69" t="s">
        <v>31295</v>
      </c>
      <c r="P245" s="69" t="s">
        <v>1250</v>
      </c>
      <c r="Q245" s="69" t="s">
        <v>1646</v>
      </c>
      <c r="R245" s="69"/>
      <c r="S245" s="70">
        <v>15838.05</v>
      </c>
      <c r="T245" s="70"/>
      <c r="U245" s="69" t="s">
        <v>1363</v>
      </c>
      <c r="V245" s="73">
        <v>34</v>
      </c>
      <c r="W245" s="69" t="s">
        <v>1250</v>
      </c>
      <c r="X245" s="69"/>
      <c r="Y245" s="70"/>
      <c r="Z245" s="69">
        <v>44.97</v>
      </c>
      <c r="AA245" s="69"/>
      <c r="AB245" s="69" t="s">
        <v>967</v>
      </c>
      <c r="AC245" s="69"/>
    </row>
    <row r="246" spans="1:29" x14ac:dyDescent="0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 t="s">
        <v>31294</v>
      </c>
      <c r="L246" s="70">
        <v>67928.25</v>
      </c>
      <c r="M246" s="69"/>
      <c r="N246" s="69" t="s">
        <v>31292</v>
      </c>
      <c r="O246" s="69" t="s">
        <v>31292</v>
      </c>
      <c r="P246" s="69" t="s">
        <v>1416</v>
      </c>
      <c r="Q246" s="69" t="s">
        <v>2020</v>
      </c>
      <c r="R246" s="69"/>
      <c r="S246" s="70">
        <v>67928.25</v>
      </c>
      <c r="T246" s="70"/>
      <c r="U246" s="69" t="s">
        <v>1323</v>
      </c>
      <c r="V246" s="73">
        <v>42</v>
      </c>
      <c r="W246" s="69" t="s">
        <v>1416</v>
      </c>
      <c r="X246" s="69"/>
      <c r="Y246" s="70"/>
      <c r="Z246" s="69">
        <v>545.39</v>
      </c>
      <c r="AA246" s="69"/>
      <c r="AB246" s="69" t="s">
        <v>967</v>
      </c>
      <c r="AC246" s="69"/>
    </row>
    <row r="247" spans="1:29" x14ac:dyDescent="0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 t="s">
        <v>31293</v>
      </c>
      <c r="L247" s="70">
        <v>103699.58</v>
      </c>
      <c r="M247" s="69"/>
      <c r="N247" s="69" t="s">
        <v>31292</v>
      </c>
      <c r="O247" s="69" t="s">
        <v>31292</v>
      </c>
      <c r="P247" s="69" t="s">
        <v>1416</v>
      </c>
      <c r="Q247" s="69" t="s">
        <v>2020</v>
      </c>
      <c r="R247" s="69"/>
      <c r="S247" s="70">
        <v>103699.58</v>
      </c>
      <c r="T247" s="70"/>
      <c r="U247" s="69" t="s">
        <v>1323</v>
      </c>
      <c r="V247" s="73">
        <v>42</v>
      </c>
      <c r="W247" s="69" t="s">
        <v>1416</v>
      </c>
      <c r="X247" s="69"/>
      <c r="Y247" s="70"/>
      <c r="Z247" s="69">
        <v>545.39</v>
      </c>
      <c r="AA247" s="69"/>
      <c r="AB247" s="69" t="s">
        <v>967</v>
      </c>
      <c r="AC247" s="69"/>
    </row>
    <row r="248" spans="1:29" x14ac:dyDescent="0.25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 t="s">
        <v>31291</v>
      </c>
      <c r="L248" s="70">
        <v>84668.67</v>
      </c>
      <c r="M248" s="69"/>
      <c r="N248" s="69" t="s">
        <v>31290</v>
      </c>
      <c r="O248" s="69" t="s">
        <v>31290</v>
      </c>
      <c r="P248" s="69" t="s">
        <v>2011</v>
      </c>
      <c r="Q248" s="69" t="s">
        <v>1484</v>
      </c>
      <c r="R248" s="69"/>
      <c r="S248" s="70">
        <v>84668.67</v>
      </c>
      <c r="T248" s="70"/>
      <c r="U248" s="69" t="s">
        <v>970</v>
      </c>
      <c r="V248" s="73">
        <v>40</v>
      </c>
      <c r="W248" s="69" t="s">
        <v>2011</v>
      </c>
      <c r="X248" s="69"/>
      <c r="Y248" s="70"/>
      <c r="Z248" s="69">
        <v>284.7</v>
      </c>
      <c r="AA248" s="69"/>
      <c r="AB248" s="69" t="s">
        <v>967</v>
      </c>
      <c r="AC248" s="69"/>
    </row>
    <row r="249" spans="1:29" x14ac:dyDescent="0.25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 t="s">
        <v>31289</v>
      </c>
      <c r="L249" s="70">
        <v>18201.39</v>
      </c>
      <c r="M249" s="69"/>
      <c r="N249" s="69" t="s">
        <v>31288</v>
      </c>
      <c r="O249" s="69" t="s">
        <v>31288</v>
      </c>
      <c r="P249" s="69" t="s">
        <v>1424</v>
      </c>
      <c r="Q249" s="69" t="s">
        <v>1706</v>
      </c>
      <c r="R249" s="69"/>
      <c r="S249" s="70">
        <v>18201.39</v>
      </c>
      <c r="T249" s="70"/>
      <c r="U249" s="69" t="s">
        <v>1379</v>
      </c>
      <c r="V249" s="73">
        <v>32</v>
      </c>
      <c r="W249" s="69" t="s">
        <v>1424</v>
      </c>
      <c r="X249" s="69"/>
      <c r="Y249" s="70"/>
      <c r="Z249" s="69">
        <v>49.66</v>
      </c>
      <c r="AA249" s="69"/>
      <c r="AB249" s="69" t="s">
        <v>997</v>
      </c>
      <c r="AC249" s="69"/>
    </row>
    <row r="250" spans="1:29" x14ac:dyDescent="0.25">
      <c r="A250" s="71" t="s">
        <v>193</v>
      </c>
      <c r="B250" s="71"/>
      <c r="C250" s="71"/>
      <c r="D250" s="71"/>
      <c r="E250" s="71"/>
      <c r="F250" s="71"/>
      <c r="G250" s="71"/>
      <c r="H250" s="71"/>
      <c r="I250" s="72">
        <v>918691.02</v>
      </c>
      <c r="J250" s="71"/>
      <c r="K250" s="71"/>
      <c r="L250" s="72">
        <v>917926.70000000007</v>
      </c>
      <c r="M250" s="72">
        <v>764.31999999994878</v>
      </c>
      <c r="N250" s="71"/>
      <c r="O250" s="71"/>
      <c r="P250" s="71"/>
      <c r="Q250" s="71"/>
      <c r="R250" s="71"/>
      <c r="S250" s="72">
        <v>917926.70000000007</v>
      </c>
      <c r="T250" s="72">
        <v>917926.7</v>
      </c>
      <c r="U250" s="71"/>
      <c r="V250" s="71"/>
      <c r="W250" s="71"/>
      <c r="X250" s="72">
        <v>1.1641532182693481E-10</v>
      </c>
      <c r="Y250" s="72">
        <v>8549.5300000000007</v>
      </c>
      <c r="Z250" s="72">
        <v>926476.23</v>
      </c>
      <c r="AA250" s="69"/>
      <c r="AB250" s="69"/>
      <c r="AC250" s="69"/>
    </row>
    <row r="251" spans="1:29" ht="30" x14ac:dyDescent="0.25">
      <c r="A251" s="68" t="s">
        <v>31287</v>
      </c>
      <c r="B251" s="69" t="s">
        <v>28102</v>
      </c>
      <c r="C251" s="69" t="s">
        <v>31286</v>
      </c>
      <c r="D251" s="69" t="s">
        <v>1221</v>
      </c>
      <c r="E251" s="69"/>
      <c r="F251" s="69" t="s">
        <v>1222</v>
      </c>
      <c r="G251" s="69" t="s">
        <v>3841</v>
      </c>
      <c r="H251" s="69" t="s">
        <v>962</v>
      </c>
      <c r="I251" s="70">
        <v>16462.93</v>
      </c>
      <c r="J251" s="69" t="s">
        <v>1225</v>
      </c>
      <c r="K251" s="69" t="s">
        <v>31285</v>
      </c>
      <c r="L251" s="70">
        <v>16462.93</v>
      </c>
      <c r="M251" s="69"/>
      <c r="N251" s="69" t="s">
        <v>31284</v>
      </c>
      <c r="O251" s="69" t="s">
        <v>31284</v>
      </c>
      <c r="P251" s="69" t="s">
        <v>1851</v>
      </c>
      <c r="Q251" s="69" t="s">
        <v>1064</v>
      </c>
      <c r="R251" s="69"/>
      <c r="S251" s="70">
        <v>16462.93</v>
      </c>
      <c r="T251" s="70"/>
      <c r="U251" s="69"/>
      <c r="V251" s="69"/>
      <c r="W251" s="69" t="s">
        <v>1851</v>
      </c>
      <c r="X251" s="69"/>
      <c r="Y251" s="70"/>
      <c r="Z251" s="69">
        <v>251.42</v>
      </c>
      <c r="AA251" s="69" t="s">
        <v>966</v>
      </c>
      <c r="AB251" s="69" t="s">
        <v>997</v>
      </c>
      <c r="AC251" s="69" t="s">
        <v>31283</v>
      </c>
    </row>
    <row r="252" spans="1:29" x14ac:dyDescent="0.25">
      <c r="A252" s="71" t="s">
        <v>193</v>
      </c>
      <c r="B252" s="71"/>
      <c r="C252" s="71"/>
      <c r="D252" s="71"/>
      <c r="E252" s="71"/>
      <c r="F252" s="71"/>
      <c r="G252" s="71"/>
      <c r="H252" s="71"/>
      <c r="I252" s="72">
        <v>16462.93</v>
      </c>
      <c r="J252" s="71"/>
      <c r="K252" s="71"/>
      <c r="L252" s="72">
        <v>16462.93</v>
      </c>
      <c r="M252" s="72">
        <v>0</v>
      </c>
      <c r="N252" s="71"/>
      <c r="O252" s="71"/>
      <c r="P252" s="71"/>
      <c r="Q252" s="71"/>
      <c r="R252" s="71"/>
      <c r="S252" s="72">
        <v>16462.93</v>
      </c>
      <c r="T252" s="72">
        <v>0</v>
      </c>
      <c r="U252" s="71"/>
      <c r="V252" s="71"/>
      <c r="W252" s="71"/>
      <c r="X252" s="72">
        <v>16462.93</v>
      </c>
      <c r="Y252" s="72">
        <v>251.42</v>
      </c>
      <c r="Z252" s="72">
        <v>251.42</v>
      </c>
      <c r="AA252" s="69"/>
      <c r="AB252" s="69"/>
      <c r="AC252" s="69"/>
    </row>
    <row r="253" spans="1:29" ht="30" x14ac:dyDescent="0.25">
      <c r="A253" s="68" t="s">
        <v>31282</v>
      </c>
      <c r="B253" s="69" t="s">
        <v>31281</v>
      </c>
      <c r="C253" s="69" t="s">
        <v>31280</v>
      </c>
      <c r="D253" s="69" t="s">
        <v>19721</v>
      </c>
      <c r="E253" s="69"/>
      <c r="F253" s="69" t="s">
        <v>3823</v>
      </c>
      <c r="G253" s="69" t="s">
        <v>1950</v>
      </c>
      <c r="H253" s="69" t="s">
        <v>1236</v>
      </c>
      <c r="I253" s="70">
        <v>12672.3</v>
      </c>
      <c r="J253" s="69" t="s">
        <v>1225</v>
      </c>
      <c r="K253" s="69" t="s">
        <v>31279</v>
      </c>
      <c r="L253" s="70">
        <v>12670.41</v>
      </c>
      <c r="M253" s="69"/>
      <c r="N253" s="69" t="s">
        <v>31278</v>
      </c>
      <c r="O253" s="69" t="s">
        <v>31278</v>
      </c>
      <c r="P253" s="69" t="s">
        <v>1241</v>
      </c>
      <c r="Q253" s="69" t="s">
        <v>993</v>
      </c>
      <c r="R253" s="69"/>
      <c r="S253" s="70">
        <v>12670.41</v>
      </c>
      <c r="T253" s="70"/>
      <c r="U253" s="69" t="s">
        <v>1250</v>
      </c>
      <c r="V253" s="73">
        <v>39</v>
      </c>
      <c r="W253" s="69" t="s">
        <v>1241</v>
      </c>
      <c r="X253" s="69"/>
      <c r="Y253" s="70"/>
      <c r="Z253" s="69">
        <v>41.2</v>
      </c>
      <c r="AA253" s="69" t="s">
        <v>966</v>
      </c>
      <c r="AB253" s="69" t="s">
        <v>997</v>
      </c>
      <c r="AC253" s="69" t="s">
        <v>31277</v>
      </c>
    </row>
    <row r="254" spans="1:29" x14ac:dyDescent="0.25">
      <c r="A254" s="71" t="s">
        <v>193</v>
      </c>
      <c r="B254" s="71"/>
      <c r="C254" s="71"/>
      <c r="D254" s="71"/>
      <c r="E254" s="71"/>
      <c r="F254" s="71"/>
      <c r="G254" s="71"/>
      <c r="H254" s="71"/>
      <c r="I254" s="72">
        <v>12672.3</v>
      </c>
      <c r="J254" s="71"/>
      <c r="K254" s="71"/>
      <c r="L254" s="72">
        <v>12670.41</v>
      </c>
      <c r="M254" s="72">
        <v>1.8899999999994179</v>
      </c>
      <c r="N254" s="71"/>
      <c r="O254" s="71"/>
      <c r="P254" s="71"/>
      <c r="Q254" s="71"/>
      <c r="R254" s="71"/>
      <c r="S254" s="72">
        <v>12670.41</v>
      </c>
      <c r="T254" s="72">
        <v>12670.41</v>
      </c>
      <c r="U254" s="71"/>
      <c r="V254" s="71"/>
      <c r="W254" s="71"/>
      <c r="X254" s="72">
        <v>0</v>
      </c>
      <c r="Y254" s="72">
        <v>41.2</v>
      </c>
      <c r="Z254" s="72">
        <v>12711.61</v>
      </c>
      <c r="AA254" s="69"/>
      <c r="AB254" s="69"/>
      <c r="AC254" s="69"/>
    </row>
    <row r="255" spans="1:29" ht="30" x14ac:dyDescent="0.25">
      <c r="A255" s="68" t="s">
        <v>31276</v>
      </c>
      <c r="B255" s="69" t="s">
        <v>31275</v>
      </c>
      <c r="C255" s="69" t="s">
        <v>31273</v>
      </c>
      <c r="D255" s="69" t="s">
        <v>31274</v>
      </c>
      <c r="E255" s="69"/>
      <c r="F255" s="69" t="s">
        <v>3823</v>
      </c>
      <c r="G255" s="69" t="s">
        <v>2707</v>
      </c>
      <c r="H255" s="69" t="s">
        <v>962</v>
      </c>
      <c r="I255" s="70">
        <v>10452</v>
      </c>
      <c r="J255" s="69" t="s">
        <v>1225</v>
      </c>
      <c r="K255" s="69" t="s">
        <v>31272</v>
      </c>
      <c r="L255" s="70">
        <v>10452</v>
      </c>
      <c r="M255" s="69"/>
      <c r="N255" s="69" t="s">
        <v>31271</v>
      </c>
      <c r="O255" s="69"/>
      <c r="P255" s="69" t="s">
        <v>3798</v>
      </c>
      <c r="Q255" s="69" t="s">
        <v>3798</v>
      </c>
      <c r="R255" s="69"/>
      <c r="S255" s="70">
        <v>10452</v>
      </c>
      <c r="T255" s="70"/>
      <c r="U255" s="69" t="s">
        <v>3798</v>
      </c>
      <c r="V255" s="73">
        <v>0</v>
      </c>
      <c r="W255" s="69" t="s">
        <v>3798</v>
      </c>
      <c r="X255" s="69"/>
      <c r="Y255" s="70"/>
      <c r="Z255" s="69">
        <v>0</v>
      </c>
      <c r="AA255" s="69" t="s">
        <v>966</v>
      </c>
      <c r="AB255" s="69" t="s">
        <v>1144</v>
      </c>
      <c r="AC255" s="69" t="s">
        <v>31270</v>
      </c>
    </row>
    <row r="256" spans="1:29" x14ac:dyDescent="0.25">
      <c r="A256" s="71" t="s">
        <v>193</v>
      </c>
      <c r="B256" s="71"/>
      <c r="C256" s="71"/>
      <c r="D256" s="71"/>
      <c r="E256" s="71"/>
      <c r="F256" s="71"/>
      <c r="G256" s="71"/>
      <c r="H256" s="71"/>
      <c r="I256" s="72">
        <v>10452</v>
      </c>
      <c r="J256" s="71"/>
      <c r="K256" s="71"/>
      <c r="L256" s="72">
        <v>10452</v>
      </c>
      <c r="M256" s="72">
        <v>0</v>
      </c>
      <c r="N256" s="71"/>
      <c r="O256" s="71"/>
      <c r="P256" s="71"/>
      <c r="Q256" s="71"/>
      <c r="R256" s="71"/>
      <c r="S256" s="72">
        <v>10452</v>
      </c>
      <c r="T256" s="72">
        <v>10452</v>
      </c>
      <c r="U256" s="71"/>
      <c r="V256" s="71"/>
      <c r="W256" s="71"/>
      <c r="X256" s="72">
        <v>0</v>
      </c>
      <c r="Y256" s="72">
        <v>0</v>
      </c>
      <c r="Z256" s="72">
        <v>10452</v>
      </c>
      <c r="AA256" s="69"/>
      <c r="AB256" s="69"/>
      <c r="AC256" s="69"/>
    </row>
    <row r="257" spans="1:29" ht="20" x14ac:dyDescent="0.25">
      <c r="A257" s="68" t="s">
        <v>31269</v>
      </c>
      <c r="B257" s="69" t="s">
        <v>30460</v>
      </c>
      <c r="C257" s="69" t="s">
        <v>31268</v>
      </c>
      <c r="D257" s="69" t="s">
        <v>28140</v>
      </c>
      <c r="E257" s="69"/>
      <c r="F257" s="69" t="s">
        <v>1240</v>
      </c>
      <c r="G257" s="69" t="s">
        <v>3798</v>
      </c>
      <c r="H257" s="69"/>
      <c r="I257" s="70">
        <v>5623.4</v>
      </c>
      <c r="J257" s="69" t="s">
        <v>1225</v>
      </c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 t="s">
        <v>966</v>
      </c>
      <c r="AB257" s="69"/>
      <c r="AC257" s="69"/>
    </row>
    <row r="258" spans="1:29" x14ac:dyDescent="0.25">
      <c r="A258" s="71" t="s">
        <v>193</v>
      </c>
      <c r="B258" s="71"/>
      <c r="C258" s="71"/>
      <c r="D258" s="71"/>
      <c r="E258" s="71"/>
      <c r="F258" s="71"/>
      <c r="G258" s="71"/>
      <c r="H258" s="71"/>
      <c r="I258" s="72">
        <v>5623.4</v>
      </c>
      <c r="J258" s="71"/>
      <c r="K258" s="71"/>
      <c r="L258" s="72">
        <v>0</v>
      </c>
      <c r="M258" s="72">
        <v>5623.4</v>
      </c>
      <c r="N258" s="71"/>
      <c r="O258" s="71"/>
      <c r="P258" s="71"/>
      <c r="Q258" s="71"/>
      <c r="R258" s="71"/>
      <c r="S258" s="72">
        <v>0</v>
      </c>
      <c r="T258" s="72">
        <v>0</v>
      </c>
      <c r="U258" s="71"/>
      <c r="V258" s="71"/>
      <c r="W258" s="71"/>
      <c r="X258" s="72">
        <v>0</v>
      </c>
      <c r="Y258" s="72">
        <v>0</v>
      </c>
      <c r="Z258" s="72">
        <v>0</v>
      </c>
      <c r="AA258" s="69"/>
      <c r="AB258" s="69"/>
      <c r="AC258" s="69"/>
    </row>
    <row r="259" spans="1:29" ht="30" x14ac:dyDescent="0.25">
      <c r="A259" s="68" t="s">
        <v>31267</v>
      </c>
      <c r="B259" s="69" t="s">
        <v>31266</v>
      </c>
      <c r="C259" s="69" t="s">
        <v>31264</v>
      </c>
      <c r="D259" s="69" t="s">
        <v>31265</v>
      </c>
      <c r="E259" s="69"/>
      <c r="F259" s="69" t="s">
        <v>4607</v>
      </c>
      <c r="G259" s="69" t="s">
        <v>1242</v>
      </c>
      <c r="H259" s="69" t="s">
        <v>1236</v>
      </c>
      <c r="I259" s="70">
        <v>72375.83</v>
      </c>
      <c r="J259" s="69" t="s">
        <v>1225</v>
      </c>
      <c r="K259" s="69" t="s">
        <v>31263</v>
      </c>
      <c r="L259" s="70">
        <v>64026.97</v>
      </c>
      <c r="M259" s="69"/>
      <c r="N259" s="69" t="s">
        <v>31262</v>
      </c>
      <c r="O259" s="69" t="s">
        <v>31262</v>
      </c>
      <c r="P259" s="69" t="s">
        <v>1242</v>
      </c>
      <c r="Q259" s="69" t="s">
        <v>3017</v>
      </c>
      <c r="R259" s="69"/>
      <c r="S259" s="70">
        <v>64026.97</v>
      </c>
      <c r="T259" s="70"/>
      <c r="U259" s="69" t="s">
        <v>1459</v>
      </c>
      <c r="V259" s="73">
        <v>41</v>
      </c>
      <c r="W259" s="69" t="s">
        <v>1242</v>
      </c>
      <c r="X259" s="69"/>
      <c r="Y259" s="70"/>
      <c r="Z259" s="69">
        <v>219.33</v>
      </c>
      <c r="AA259" s="69" t="s">
        <v>966</v>
      </c>
      <c r="AB259" s="69" t="s">
        <v>1144</v>
      </c>
      <c r="AC259" s="69" t="s">
        <v>31261</v>
      </c>
    </row>
    <row r="260" spans="1:29" x14ac:dyDescent="0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 t="s">
        <v>31260</v>
      </c>
      <c r="L260" s="70">
        <v>8348.86</v>
      </c>
      <c r="M260" s="69"/>
      <c r="N260" s="69" t="s">
        <v>31259</v>
      </c>
      <c r="O260" s="69" t="s">
        <v>31259</v>
      </c>
      <c r="P260" s="69" t="s">
        <v>1242</v>
      </c>
      <c r="Q260" s="69" t="s">
        <v>3017</v>
      </c>
      <c r="R260" s="69"/>
      <c r="S260" s="70">
        <v>8348.86</v>
      </c>
      <c r="T260" s="70"/>
      <c r="U260" s="69" t="s">
        <v>4600</v>
      </c>
      <c r="V260" s="73">
        <v>39</v>
      </c>
      <c r="W260" s="69" t="s">
        <v>1242</v>
      </c>
      <c r="X260" s="69"/>
      <c r="Y260" s="70"/>
      <c r="Z260" s="69">
        <v>27.21</v>
      </c>
      <c r="AA260" s="69"/>
      <c r="AB260" s="69" t="s">
        <v>1144</v>
      </c>
      <c r="AC260" s="69"/>
    </row>
    <row r="261" spans="1:29" x14ac:dyDescent="0.25">
      <c r="A261" s="71" t="s">
        <v>193</v>
      </c>
      <c r="B261" s="71"/>
      <c r="C261" s="71"/>
      <c r="D261" s="71"/>
      <c r="E261" s="71"/>
      <c r="F261" s="71"/>
      <c r="G261" s="71"/>
      <c r="H261" s="71"/>
      <c r="I261" s="72">
        <v>72375.83</v>
      </c>
      <c r="J261" s="71"/>
      <c r="K261" s="71"/>
      <c r="L261" s="72">
        <v>72375.83</v>
      </c>
      <c r="M261" s="72">
        <v>0</v>
      </c>
      <c r="N261" s="71"/>
      <c r="O261" s="71"/>
      <c r="P261" s="71"/>
      <c r="Q261" s="71"/>
      <c r="R261" s="71"/>
      <c r="S261" s="72">
        <v>72375.83</v>
      </c>
      <c r="T261" s="72">
        <v>72375.83</v>
      </c>
      <c r="U261" s="71"/>
      <c r="V261" s="71"/>
      <c r="W261" s="71"/>
      <c r="X261" s="72">
        <v>0</v>
      </c>
      <c r="Y261" s="72">
        <v>246.54000000000002</v>
      </c>
      <c r="Z261" s="72">
        <v>72622.37</v>
      </c>
      <c r="AA261" s="69"/>
      <c r="AB261" s="69"/>
      <c r="AC261" s="69"/>
    </row>
    <row r="262" spans="1:29" ht="30" x14ac:dyDescent="0.25">
      <c r="A262" s="68" t="s">
        <v>31258</v>
      </c>
      <c r="B262" s="69" t="s">
        <v>28102</v>
      </c>
      <c r="C262" s="69" t="s">
        <v>31257</v>
      </c>
      <c r="D262" s="69" t="s">
        <v>10443</v>
      </c>
      <c r="E262" s="69"/>
      <c r="F262" s="69" t="s">
        <v>1241</v>
      </c>
      <c r="G262" s="69" t="s">
        <v>2535</v>
      </c>
      <c r="H262" s="69" t="s">
        <v>962</v>
      </c>
      <c r="I262" s="70">
        <v>38050</v>
      </c>
      <c r="J262" s="69" t="s">
        <v>1225</v>
      </c>
      <c r="K262" s="69" t="s">
        <v>31256</v>
      </c>
      <c r="L262" s="70">
        <v>38050</v>
      </c>
      <c r="M262" s="69"/>
      <c r="N262" s="69" t="s">
        <v>31255</v>
      </c>
      <c r="O262" s="69" t="s">
        <v>31255</v>
      </c>
      <c r="P262" s="69" t="s">
        <v>2011</v>
      </c>
      <c r="Q262" s="69" t="s">
        <v>1195</v>
      </c>
      <c r="R262" s="69"/>
      <c r="S262" s="70">
        <v>38050</v>
      </c>
      <c r="T262" s="70"/>
      <c r="U262" s="69"/>
      <c r="V262" s="69"/>
      <c r="W262" s="69" t="s">
        <v>2011</v>
      </c>
      <c r="X262" s="69"/>
      <c r="Y262" s="70"/>
      <c r="Z262" s="69">
        <v>575.74</v>
      </c>
      <c r="AA262" s="69" t="s">
        <v>966</v>
      </c>
      <c r="AB262" s="69" t="s">
        <v>967</v>
      </c>
      <c r="AC262" s="69" t="s">
        <v>31254</v>
      </c>
    </row>
    <row r="263" spans="1:29" x14ac:dyDescent="0.25">
      <c r="A263" s="71" t="s">
        <v>193</v>
      </c>
      <c r="B263" s="71"/>
      <c r="C263" s="71"/>
      <c r="D263" s="71"/>
      <c r="E263" s="71"/>
      <c r="F263" s="71"/>
      <c r="G263" s="71"/>
      <c r="H263" s="71"/>
      <c r="I263" s="72">
        <v>38050</v>
      </c>
      <c r="J263" s="71"/>
      <c r="K263" s="71"/>
      <c r="L263" s="72">
        <v>38050</v>
      </c>
      <c r="M263" s="72">
        <v>0</v>
      </c>
      <c r="N263" s="71"/>
      <c r="O263" s="71"/>
      <c r="P263" s="71"/>
      <c r="Q263" s="71"/>
      <c r="R263" s="71"/>
      <c r="S263" s="72">
        <v>38050</v>
      </c>
      <c r="T263" s="72">
        <v>0</v>
      </c>
      <c r="U263" s="71"/>
      <c r="V263" s="71"/>
      <c r="W263" s="71"/>
      <c r="X263" s="72">
        <v>38050</v>
      </c>
      <c r="Y263" s="72">
        <v>575.74</v>
      </c>
      <c r="Z263" s="72">
        <v>575.74</v>
      </c>
      <c r="AA263" s="69"/>
      <c r="AB263" s="69"/>
      <c r="AC263" s="69"/>
    </row>
    <row r="264" spans="1:29" ht="30" x14ac:dyDescent="0.25">
      <c r="A264" s="68" t="s">
        <v>31253</v>
      </c>
      <c r="B264" s="69" t="s">
        <v>31252</v>
      </c>
      <c r="C264" s="69" t="s">
        <v>31251</v>
      </c>
      <c r="D264" s="69" t="s">
        <v>22822</v>
      </c>
      <c r="E264" s="69"/>
      <c r="F264" s="69" t="s">
        <v>1413</v>
      </c>
      <c r="G264" s="69" t="s">
        <v>961</v>
      </c>
      <c r="H264" s="69" t="s">
        <v>1236</v>
      </c>
      <c r="I264" s="70">
        <v>806789.38</v>
      </c>
      <c r="J264" s="69" t="s">
        <v>1225</v>
      </c>
      <c r="K264" s="69" t="s">
        <v>31250</v>
      </c>
      <c r="L264" s="70">
        <v>216250.17</v>
      </c>
      <c r="M264" s="69"/>
      <c r="N264" s="69" t="s">
        <v>31249</v>
      </c>
      <c r="O264" s="69" t="s">
        <v>31249</v>
      </c>
      <c r="P264" s="69" t="s">
        <v>4716</v>
      </c>
      <c r="Q264" s="69" t="s">
        <v>1484</v>
      </c>
      <c r="R264" s="69"/>
      <c r="S264" s="70">
        <v>216250.17</v>
      </c>
      <c r="T264" s="70"/>
      <c r="U264" s="69" t="s">
        <v>970</v>
      </c>
      <c r="V264" s="73">
        <v>41</v>
      </c>
      <c r="W264" s="69" t="s">
        <v>4716</v>
      </c>
      <c r="X264" s="69"/>
      <c r="Y264" s="70"/>
      <c r="Z264" s="69">
        <v>745.72</v>
      </c>
      <c r="AA264" s="69" t="s">
        <v>966</v>
      </c>
      <c r="AB264" s="69" t="s">
        <v>967</v>
      </c>
      <c r="AC264" s="69"/>
    </row>
    <row r="265" spans="1:29" x14ac:dyDescent="0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 t="s">
        <v>31248</v>
      </c>
      <c r="L265" s="70">
        <v>91556.95</v>
      </c>
      <c r="M265" s="69"/>
      <c r="N265" s="69" t="s">
        <v>31247</v>
      </c>
      <c r="O265" s="69" t="s">
        <v>31247</v>
      </c>
      <c r="P265" s="69" t="s">
        <v>2011</v>
      </c>
      <c r="Q265" s="69" t="s">
        <v>1484</v>
      </c>
      <c r="R265" s="69"/>
      <c r="S265" s="70">
        <v>91556.95</v>
      </c>
      <c r="T265" s="70"/>
      <c r="U265" s="69" t="s">
        <v>1378</v>
      </c>
      <c r="V265" s="73">
        <v>46</v>
      </c>
      <c r="W265" s="69" t="s">
        <v>2011</v>
      </c>
      <c r="X265" s="69"/>
      <c r="Y265" s="70"/>
      <c r="Z265" s="69">
        <v>354.04</v>
      </c>
      <c r="AA265" s="69"/>
      <c r="AB265" s="69" t="s">
        <v>967</v>
      </c>
      <c r="AC265" s="69"/>
    </row>
    <row r="266" spans="1:29" x14ac:dyDescent="0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 t="s">
        <v>31246</v>
      </c>
      <c r="L266" s="70">
        <v>160699.54999999999</v>
      </c>
      <c r="M266" s="69"/>
      <c r="N266" s="69" t="s">
        <v>31245</v>
      </c>
      <c r="O266" s="69" t="s">
        <v>31245</v>
      </c>
      <c r="P266" s="69" t="s">
        <v>1986</v>
      </c>
      <c r="Q266" s="69" t="s">
        <v>1048</v>
      </c>
      <c r="R266" s="69"/>
      <c r="S266" s="70">
        <v>160699.54999999999</v>
      </c>
      <c r="T266" s="70"/>
      <c r="U266" s="69" t="s">
        <v>1379</v>
      </c>
      <c r="V266" s="73">
        <v>34</v>
      </c>
      <c r="W266" s="69" t="s">
        <v>1986</v>
      </c>
      <c r="X266" s="69"/>
      <c r="Y266" s="70"/>
      <c r="Z266" s="69">
        <v>465.79</v>
      </c>
      <c r="AA266" s="69"/>
      <c r="AB266" s="69" t="s">
        <v>967</v>
      </c>
      <c r="AC266" s="69"/>
    </row>
    <row r="267" spans="1:29" x14ac:dyDescent="0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 t="s">
        <v>31244</v>
      </c>
      <c r="L267" s="70">
        <v>156845.85</v>
      </c>
      <c r="M267" s="69"/>
      <c r="N267" s="69" t="s">
        <v>31243</v>
      </c>
      <c r="O267" s="69" t="s">
        <v>31243</v>
      </c>
      <c r="P267" s="69" t="s">
        <v>961</v>
      </c>
      <c r="Q267" s="69" t="s">
        <v>1548</v>
      </c>
      <c r="R267" s="69"/>
      <c r="S267" s="70">
        <v>156845.85</v>
      </c>
      <c r="T267" s="70"/>
      <c r="U267" s="69" t="s">
        <v>1268</v>
      </c>
      <c r="V267" s="73">
        <v>23</v>
      </c>
      <c r="W267" s="69" t="s">
        <v>961</v>
      </c>
      <c r="X267" s="69"/>
      <c r="Y267" s="70"/>
      <c r="Z267" s="69">
        <v>310.24</v>
      </c>
      <c r="AA267" s="69"/>
      <c r="AB267" s="69" t="s">
        <v>967</v>
      </c>
      <c r="AC267" s="69"/>
    </row>
    <row r="268" spans="1:29" x14ac:dyDescent="0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 t="s">
        <v>31242</v>
      </c>
      <c r="L268" s="70">
        <v>180638.16</v>
      </c>
      <c r="M268" s="69"/>
      <c r="N268" s="69" t="s">
        <v>31241</v>
      </c>
      <c r="O268" s="69" t="s">
        <v>31241</v>
      </c>
      <c r="P268" s="69" t="s">
        <v>1323</v>
      </c>
      <c r="Q268" s="69" t="s">
        <v>2342</v>
      </c>
      <c r="R268" s="69"/>
      <c r="S268" s="70">
        <v>180638.16</v>
      </c>
      <c r="T268" s="70"/>
      <c r="U268" s="69" t="s">
        <v>1259</v>
      </c>
      <c r="V268" s="73">
        <v>22</v>
      </c>
      <c r="W268" s="69" t="s">
        <v>1323</v>
      </c>
      <c r="X268" s="69"/>
      <c r="Y268" s="70"/>
      <c r="Z268" s="69">
        <v>341.77</v>
      </c>
      <c r="AA268" s="69"/>
      <c r="AB268" s="69" t="s">
        <v>967</v>
      </c>
      <c r="AC268" s="69"/>
    </row>
    <row r="269" spans="1:29" x14ac:dyDescent="0.25">
      <c r="A269" s="71" t="s">
        <v>193</v>
      </c>
      <c r="B269" s="71"/>
      <c r="C269" s="71"/>
      <c r="D269" s="71"/>
      <c r="E269" s="71"/>
      <c r="F269" s="71"/>
      <c r="G269" s="71"/>
      <c r="H269" s="71"/>
      <c r="I269" s="72">
        <v>806789.38</v>
      </c>
      <c r="J269" s="71"/>
      <c r="K269" s="71"/>
      <c r="L269" s="72">
        <v>805990.68</v>
      </c>
      <c r="M269" s="72">
        <v>798.69999999995343</v>
      </c>
      <c r="N269" s="71"/>
      <c r="O269" s="71"/>
      <c r="P269" s="71"/>
      <c r="Q269" s="71"/>
      <c r="R269" s="71"/>
      <c r="S269" s="72">
        <v>805990.68</v>
      </c>
      <c r="T269" s="72">
        <v>805990.68</v>
      </c>
      <c r="U269" s="71"/>
      <c r="V269" s="71"/>
      <c r="W269" s="71"/>
      <c r="X269" s="72">
        <v>0</v>
      </c>
      <c r="Y269" s="72">
        <v>2217.56</v>
      </c>
      <c r="Z269" s="72">
        <v>808208.24000000011</v>
      </c>
      <c r="AA269" s="69"/>
      <c r="AB269" s="69"/>
      <c r="AC269" s="69"/>
    </row>
    <row r="270" spans="1:29" ht="30" x14ac:dyDescent="0.25">
      <c r="A270" s="68" t="s">
        <v>31240</v>
      </c>
      <c r="B270" s="69" t="s">
        <v>31239</v>
      </c>
      <c r="C270" s="69" t="s">
        <v>31238</v>
      </c>
      <c r="D270" s="69" t="s">
        <v>19296</v>
      </c>
      <c r="E270" s="69"/>
      <c r="F270" s="69" t="s">
        <v>1142</v>
      </c>
      <c r="G270" s="69" t="s">
        <v>1849</v>
      </c>
      <c r="H270" s="69" t="s">
        <v>1236</v>
      </c>
      <c r="I270" s="70">
        <v>31652.94</v>
      </c>
      <c r="J270" s="69" t="s">
        <v>1225</v>
      </c>
      <c r="K270" s="69" t="s">
        <v>31237</v>
      </c>
      <c r="L270" s="70">
        <v>30764.48</v>
      </c>
      <c r="M270" s="69"/>
      <c r="N270" s="69" t="s">
        <v>31236</v>
      </c>
      <c r="O270" s="69" t="s">
        <v>31236</v>
      </c>
      <c r="P270" s="69" t="s">
        <v>1311</v>
      </c>
      <c r="Q270" s="69" t="s">
        <v>1698</v>
      </c>
      <c r="R270" s="69"/>
      <c r="S270" s="70">
        <v>30764.48</v>
      </c>
      <c r="T270" s="70"/>
      <c r="U270" s="69" t="s">
        <v>979</v>
      </c>
      <c r="V270" s="73">
        <v>26</v>
      </c>
      <c r="W270" s="69" t="s">
        <v>1311</v>
      </c>
      <c r="X270" s="69"/>
      <c r="Y270" s="70"/>
      <c r="Z270" s="69">
        <v>69.62</v>
      </c>
      <c r="AA270" s="69" t="s">
        <v>966</v>
      </c>
      <c r="AB270" s="69" t="s">
        <v>967</v>
      </c>
      <c r="AC270" s="69" t="s">
        <v>31235</v>
      </c>
    </row>
    <row r="271" spans="1:29" x14ac:dyDescent="0.25">
      <c r="A271" s="71" t="s">
        <v>193</v>
      </c>
      <c r="B271" s="71"/>
      <c r="C271" s="71"/>
      <c r="D271" s="71"/>
      <c r="E271" s="71"/>
      <c r="F271" s="71"/>
      <c r="G271" s="71"/>
      <c r="H271" s="71"/>
      <c r="I271" s="72">
        <v>31652.94</v>
      </c>
      <c r="J271" s="71"/>
      <c r="K271" s="71"/>
      <c r="L271" s="72">
        <v>30764.48</v>
      </c>
      <c r="M271" s="72">
        <v>888.45999999999913</v>
      </c>
      <c r="N271" s="71"/>
      <c r="O271" s="71"/>
      <c r="P271" s="71"/>
      <c r="Q271" s="71"/>
      <c r="R271" s="71"/>
      <c r="S271" s="72">
        <v>30764.48</v>
      </c>
      <c r="T271" s="72">
        <v>30764.48</v>
      </c>
      <c r="U271" s="71"/>
      <c r="V271" s="71"/>
      <c r="W271" s="71"/>
      <c r="X271" s="72">
        <v>0</v>
      </c>
      <c r="Y271" s="72">
        <v>69.62</v>
      </c>
      <c r="Z271" s="72">
        <v>30834.1</v>
      </c>
      <c r="AA271" s="69"/>
      <c r="AB271" s="69"/>
      <c r="AC271" s="69"/>
    </row>
    <row r="272" spans="1:29" ht="20" x14ac:dyDescent="0.25">
      <c r="A272" s="68" t="s">
        <v>31234</v>
      </c>
      <c r="B272" s="69" t="s">
        <v>31233</v>
      </c>
      <c r="C272" s="69" t="s">
        <v>31231</v>
      </c>
      <c r="D272" s="69" t="s">
        <v>31232</v>
      </c>
      <c r="E272" s="69" t="s">
        <v>18990</v>
      </c>
      <c r="F272" s="69" t="s">
        <v>975</v>
      </c>
      <c r="G272" s="69" t="s">
        <v>1459</v>
      </c>
      <c r="H272" s="69" t="s">
        <v>1236</v>
      </c>
      <c r="I272" s="70">
        <v>12570.65</v>
      </c>
      <c r="J272" s="69" t="s">
        <v>1225</v>
      </c>
      <c r="K272" s="69" t="s">
        <v>31230</v>
      </c>
      <c r="L272" s="70">
        <v>12559.51</v>
      </c>
      <c r="M272" s="69"/>
      <c r="N272" s="69" t="s">
        <v>31229</v>
      </c>
      <c r="O272" s="69"/>
      <c r="P272" s="69" t="s">
        <v>1645</v>
      </c>
      <c r="Q272" s="69" t="s">
        <v>1698</v>
      </c>
      <c r="R272" s="69"/>
      <c r="S272" s="70">
        <v>12559.51</v>
      </c>
      <c r="T272" s="70"/>
      <c r="U272" s="69" t="s">
        <v>1502</v>
      </c>
      <c r="V272" s="73">
        <v>23</v>
      </c>
      <c r="W272" s="69" t="s">
        <v>1502</v>
      </c>
      <c r="X272" s="69"/>
      <c r="Y272" s="70"/>
      <c r="Z272" s="69">
        <v>25.09</v>
      </c>
      <c r="AA272" s="69" t="s">
        <v>966</v>
      </c>
      <c r="AB272" s="69" t="s">
        <v>1144</v>
      </c>
      <c r="AC272" s="69"/>
    </row>
    <row r="273" spans="1:29" x14ac:dyDescent="0.25">
      <c r="A273" s="71" t="s">
        <v>193</v>
      </c>
      <c r="B273" s="71"/>
      <c r="C273" s="71"/>
      <c r="D273" s="71"/>
      <c r="E273" s="71"/>
      <c r="F273" s="71"/>
      <c r="G273" s="71"/>
      <c r="H273" s="71"/>
      <c r="I273" s="72">
        <v>12570.65</v>
      </c>
      <c r="J273" s="71"/>
      <c r="K273" s="71"/>
      <c r="L273" s="72">
        <v>12559.51</v>
      </c>
      <c r="M273" s="72">
        <v>11.139999999999418</v>
      </c>
      <c r="N273" s="71"/>
      <c r="O273" s="71"/>
      <c r="P273" s="71"/>
      <c r="Q273" s="71"/>
      <c r="R273" s="71"/>
      <c r="S273" s="72">
        <v>12559.51</v>
      </c>
      <c r="T273" s="72">
        <v>12559.51</v>
      </c>
      <c r="U273" s="71"/>
      <c r="V273" s="71"/>
      <c r="W273" s="71"/>
      <c r="X273" s="72">
        <v>0</v>
      </c>
      <c r="Y273" s="72">
        <v>25.09</v>
      </c>
      <c r="Z273" s="72">
        <v>12584.6</v>
      </c>
      <c r="AA273" s="69"/>
      <c r="AB273" s="69"/>
      <c r="AC273" s="69"/>
    </row>
    <row r="274" spans="1:29" ht="40" x14ac:dyDescent="0.25">
      <c r="A274" s="68" t="s">
        <v>31228</v>
      </c>
      <c r="B274" s="69" t="s">
        <v>31227</v>
      </c>
      <c r="C274" s="69" t="s">
        <v>31226</v>
      </c>
      <c r="D274" s="69" t="s">
        <v>19126</v>
      </c>
      <c r="E274" s="69"/>
      <c r="F274" s="69" t="s">
        <v>2711</v>
      </c>
      <c r="G274" s="69" t="s">
        <v>1935</v>
      </c>
      <c r="H274" s="69" t="s">
        <v>1236</v>
      </c>
      <c r="I274" s="70">
        <v>38569.9</v>
      </c>
      <c r="J274" s="69" t="s">
        <v>1225</v>
      </c>
      <c r="K274" s="69" t="s">
        <v>31225</v>
      </c>
      <c r="L274" s="70">
        <v>38569.9</v>
      </c>
      <c r="M274" s="69"/>
      <c r="N274" s="69" t="s">
        <v>31224</v>
      </c>
      <c r="O274" s="69" t="s">
        <v>31224</v>
      </c>
      <c r="P274" s="69" t="s">
        <v>1867</v>
      </c>
      <c r="Q274" s="69" t="s">
        <v>1189</v>
      </c>
      <c r="R274" s="69"/>
      <c r="S274" s="70">
        <v>38569.9</v>
      </c>
      <c r="T274" s="70"/>
      <c r="U274" s="69" t="s">
        <v>1378</v>
      </c>
      <c r="V274" s="73">
        <v>35</v>
      </c>
      <c r="W274" s="69" t="s">
        <v>1867</v>
      </c>
      <c r="X274" s="69"/>
      <c r="Y274" s="70"/>
      <c r="Z274" s="69">
        <v>115.15</v>
      </c>
      <c r="AA274" s="69" t="s">
        <v>966</v>
      </c>
      <c r="AB274" s="69" t="s">
        <v>967</v>
      </c>
      <c r="AC274" s="69"/>
    </row>
    <row r="275" spans="1:29" x14ac:dyDescent="0.25">
      <c r="A275" s="71" t="s">
        <v>193</v>
      </c>
      <c r="B275" s="71"/>
      <c r="C275" s="71"/>
      <c r="D275" s="71"/>
      <c r="E275" s="71"/>
      <c r="F275" s="71"/>
      <c r="G275" s="71"/>
      <c r="H275" s="71"/>
      <c r="I275" s="72">
        <v>38569.9</v>
      </c>
      <c r="J275" s="71"/>
      <c r="K275" s="71"/>
      <c r="L275" s="72">
        <v>38569.9</v>
      </c>
      <c r="M275" s="72">
        <v>0</v>
      </c>
      <c r="N275" s="71"/>
      <c r="O275" s="71"/>
      <c r="P275" s="71"/>
      <c r="Q275" s="71"/>
      <c r="R275" s="71"/>
      <c r="S275" s="72">
        <v>38569.9</v>
      </c>
      <c r="T275" s="72">
        <v>38569.9</v>
      </c>
      <c r="U275" s="71"/>
      <c r="V275" s="71"/>
      <c r="W275" s="71"/>
      <c r="X275" s="72">
        <v>0</v>
      </c>
      <c r="Y275" s="72">
        <v>115.15</v>
      </c>
      <c r="Z275" s="72">
        <v>38685.050000000003</v>
      </c>
      <c r="AA275" s="69"/>
      <c r="AB275" s="69"/>
      <c r="AC275" s="69"/>
    </row>
    <row r="276" spans="1:29" ht="30" x14ac:dyDescent="0.25">
      <c r="A276" s="68" t="s">
        <v>31223</v>
      </c>
      <c r="B276" s="69" t="s">
        <v>28102</v>
      </c>
      <c r="C276" s="69" t="s">
        <v>31222</v>
      </c>
      <c r="D276" s="69" t="s">
        <v>1655</v>
      </c>
      <c r="E276" s="69"/>
      <c r="F276" s="69" t="s">
        <v>1436</v>
      </c>
      <c r="G276" s="69" t="s">
        <v>1002</v>
      </c>
      <c r="H276" s="69" t="s">
        <v>962</v>
      </c>
      <c r="I276" s="70">
        <v>11067.36</v>
      </c>
      <c r="J276" s="69" t="s">
        <v>1225</v>
      </c>
      <c r="K276" s="69" t="s">
        <v>31221</v>
      </c>
      <c r="L276" s="70">
        <v>11067.36</v>
      </c>
      <c r="M276" s="69"/>
      <c r="N276" s="69" t="s">
        <v>31220</v>
      </c>
      <c r="O276" s="69" t="s">
        <v>31220</v>
      </c>
      <c r="P276" s="69" t="s">
        <v>970</v>
      </c>
      <c r="Q276" s="69" t="s">
        <v>1203</v>
      </c>
      <c r="R276" s="69"/>
      <c r="S276" s="70">
        <v>11067.36</v>
      </c>
      <c r="T276" s="70"/>
      <c r="U276" s="69"/>
      <c r="V276" s="69"/>
      <c r="W276" s="69" t="s">
        <v>970</v>
      </c>
      <c r="X276" s="69"/>
      <c r="Y276" s="70"/>
      <c r="Z276" s="69">
        <v>161.1</v>
      </c>
      <c r="AA276" s="69" t="s">
        <v>966</v>
      </c>
      <c r="AB276" s="69" t="s">
        <v>967</v>
      </c>
      <c r="AC276" s="69"/>
    </row>
    <row r="277" spans="1:29" x14ac:dyDescent="0.25">
      <c r="A277" s="71" t="s">
        <v>193</v>
      </c>
      <c r="B277" s="71"/>
      <c r="C277" s="71"/>
      <c r="D277" s="71"/>
      <c r="E277" s="71"/>
      <c r="F277" s="71"/>
      <c r="G277" s="71"/>
      <c r="H277" s="71"/>
      <c r="I277" s="72">
        <v>11067.36</v>
      </c>
      <c r="J277" s="71"/>
      <c r="K277" s="71"/>
      <c r="L277" s="72">
        <v>11067.36</v>
      </c>
      <c r="M277" s="72">
        <v>0</v>
      </c>
      <c r="N277" s="71"/>
      <c r="O277" s="71"/>
      <c r="P277" s="71"/>
      <c r="Q277" s="71"/>
      <c r="R277" s="71"/>
      <c r="S277" s="72">
        <v>11067.36</v>
      </c>
      <c r="T277" s="72">
        <v>0</v>
      </c>
      <c r="U277" s="71"/>
      <c r="V277" s="71"/>
      <c r="W277" s="71"/>
      <c r="X277" s="72">
        <v>11067.36</v>
      </c>
      <c r="Y277" s="72">
        <v>161.1</v>
      </c>
      <c r="Z277" s="72">
        <v>161.1</v>
      </c>
      <c r="AA277" s="69"/>
      <c r="AB277" s="69"/>
      <c r="AC277" s="69"/>
    </row>
    <row r="278" spans="1:29" ht="40" x14ac:dyDescent="0.25">
      <c r="A278" s="68" t="s">
        <v>31219</v>
      </c>
      <c r="B278" s="69" t="s">
        <v>31218</v>
      </c>
      <c r="C278" s="69" t="s">
        <v>31217</v>
      </c>
      <c r="D278" s="69" t="s">
        <v>28621</v>
      </c>
      <c r="E278" s="69"/>
      <c r="F278" s="69" t="s">
        <v>987</v>
      </c>
      <c r="G278" s="69" t="s">
        <v>1275</v>
      </c>
      <c r="H278" s="69" t="s">
        <v>1236</v>
      </c>
      <c r="I278" s="70">
        <v>411587.26</v>
      </c>
      <c r="J278" s="69" t="s">
        <v>1225</v>
      </c>
      <c r="K278" s="69" t="s">
        <v>31216</v>
      </c>
      <c r="L278" s="70">
        <v>158071.10999999999</v>
      </c>
      <c r="M278" s="69"/>
      <c r="N278" s="69" t="s">
        <v>31215</v>
      </c>
      <c r="O278" s="69" t="s">
        <v>31215</v>
      </c>
      <c r="P278" s="69" t="s">
        <v>4405</v>
      </c>
      <c r="Q278" s="69" t="s">
        <v>1690</v>
      </c>
      <c r="R278" s="69"/>
      <c r="S278" s="70">
        <v>158071.10999999999</v>
      </c>
      <c r="T278" s="70"/>
      <c r="U278" s="69" t="s">
        <v>1259</v>
      </c>
      <c r="V278" s="73">
        <v>34</v>
      </c>
      <c r="W278" s="69" t="s">
        <v>4405</v>
      </c>
      <c r="X278" s="69"/>
      <c r="Y278" s="70"/>
      <c r="Z278" s="69">
        <v>459.12</v>
      </c>
      <c r="AA278" s="69" t="s">
        <v>966</v>
      </c>
      <c r="AB278" s="69" t="s">
        <v>967</v>
      </c>
      <c r="AC278" s="69"/>
    </row>
    <row r="279" spans="1:29" x14ac:dyDescent="0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 t="s">
        <v>31214</v>
      </c>
      <c r="L279" s="70">
        <v>110512.2</v>
      </c>
      <c r="M279" s="69"/>
      <c r="N279" s="69" t="s">
        <v>31213</v>
      </c>
      <c r="O279" s="69" t="s">
        <v>31213</v>
      </c>
      <c r="P279" s="69" t="s">
        <v>961</v>
      </c>
      <c r="Q279" s="69" t="s">
        <v>1548</v>
      </c>
      <c r="R279" s="69"/>
      <c r="S279" s="70">
        <v>110512.2</v>
      </c>
      <c r="T279" s="70"/>
      <c r="U279" s="69" t="s">
        <v>1259</v>
      </c>
      <c r="V279" s="73">
        <v>20</v>
      </c>
      <c r="W279" s="69" t="s">
        <v>961</v>
      </c>
      <c r="X279" s="69"/>
      <c r="Y279" s="70"/>
      <c r="Z279" s="69">
        <v>190.08</v>
      </c>
      <c r="AA279" s="69"/>
      <c r="AB279" s="69" t="s">
        <v>967</v>
      </c>
      <c r="AC279" s="69"/>
    </row>
    <row r="280" spans="1:29" x14ac:dyDescent="0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 t="s">
        <v>31212</v>
      </c>
      <c r="L280" s="70">
        <v>142995.60999999999</v>
      </c>
      <c r="M280" s="69"/>
      <c r="N280" s="69" t="s">
        <v>31211</v>
      </c>
      <c r="O280" s="69" t="s">
        <v>31211</v>
      </c>
      <c r="P280" s="69" t="s">
        <v>1378</v>
      </c>
      <c r="Q280" s="69" t="s">
        <v>1102</v>
      </c>
      <c r="R280" s="69"/>
      <c r="S280" s="70">
        <v>142995.60999999999</v>
      </c>
      <c r="T280" s="70"/>
      <c r="U280" s="69" t="s">
        <v>1393</v>
      </c>
      <c r="V280" s="73">
        <v>25</v>
      </c>
      <c r="W280" s="69" t="s">
        <v>1378</v>
      </c>
      <c r="X280" s="69"/>
      <c r="Y280" s="70"/>
      <c r="Z280" s="69">
        <v>311.64</v>
      </c>
      <c r="AA280" s="69"/>
      <c r="AB280" s="69" t="s">
        <v>967</v>
      </c>
      <c r="AC280" s="69"/>
    </row>
    <row r="281" spans="1:29" x14ac:dyDescent="0.25">
      <c r="A281" s="71" t="s">
        <v>193</v>
      </c>
      <c r="B281" s="71"/>
      <c r="C281" s="71"/>
      <c r="D281" s="71"/>
      <c r="E281" s="71"/>
      <c r="F281" s="71"/>
      <c r="G281" s="71"/>
      <c r="H281" s="71"/>
      <c r="I281" s="72">
        <v>411587.26</v>
      </c>
      <c r="J281" s="71"/>
      <c r="K281" s="71"/>
      <c r="L281" s="72">
        <v>411578.92</v>
      </c>
      <c r="M281" s="72">
        <v>8.3400000000256114</v>
      </c>
      <c r="N281" s="71"/>
      <c r="O281" s="71"/>
      <c r="P281" s="71"/>
      <c r="Q281" s="71"/>
      <c r="R281" s="71"/>
      <c r="S281" s="72">
        <v>411578.92</v>
      </c>
      <c r="T281" s="72">
        <v>411578.92</v>
      </c>
      <c r="U281" s="71"/>
      <c r="V281" s="71"/>
      <c r="W281" s="71"/>
      <c r="X281" s="72">
        <v>0</v>
      </c>
      <c r="Y281" s="72">
        <v>960.84</v>
      </c>
      <c r="Z281" s="72">
        <v>412539.76</v>
      </c>
      <c r="AA281" s="69"/>
      <c r="AB281" s="69"/>
      <c r="AC281" s="69"/>
    </row>
    <row r="282" spans="1:29" ht="20" x14ac:dyDescent="0.25">
      <c r="A282" s="68" t="s">
        <v>31210</v>
      </c>
      <c r="B282" s="69" t="s">
        <v>28102</v>
      </c>
      <c r="C282" s="69" t="s">
        <v>31209</v>
      </c>
      <c r="D282" s="69" t="s">
        <v>1068</v>
      </c>
      <c r="E282" s="69"/>
      <c r="F282" s="69" t="s">
        <v>1251</v>
      </c>
      <c r="G282" s="69" t="s">
        <v>995</v>
      </c>
      <c r="H282" s="69" t="s">
        <v>1224</v>
      </c>
      <c r="I282" s="70">
        <v>14019.79</v>
      </c>
      <c r="J282" s="69" t="s">
        <v>1225</v>
      </c>
      <c r="K282" s="69" t="s">
        <v>31208</v>
      </c>
      <c r="L282" s="70">
        <v>14019.79</v>
      </c>
      <c r="M282" s="69"/>
      <c r="N282" s="69" t="s">
        <v>31207</v>
      </c>
      <c r="O282" s="69" t="s">
        <v>31207</v>
      </c>
      <c r="P282" s="69" t="s">
        <v>1165</v>
      </c>
      <c r="Q282" s="69" t="s">
        <v>2170</v>
      </c>
      <c r="R282" s="69"/>
      <c r="S282" s="70">
        <v>14019.79</v>
      </c>
      <c r="T282" s="70"/>
      <c r="U282" s="69"/>
      <c r="V282" s="69"/>
      <c r="W282" s="69" t="s">
        <v>1165</v>
      </c>
      <c r="X282" s="69"/>
      <c r="Y282" s="70"/>
      <c r="Z282" s="69">
        <v>229.65</v>
      </c>
      <c r="AA282" s="69" t="s">
        <v>966</v>
      </c>
      <c r="AB282" s="69" t="s">
        <v>997</v>
      </c>
      <c r="AC282" s="69"/>
    </row>
    <row r="283" spans="1:29" x14ac:dyDescent="0.25">
      <c r="A283" s="71" t="s">
        <v>193</v>
      </c>
      <c r="B283" s="71"/>
      <c r="C283" s="71"/>
      <c r="D283" s="71"/>
      <c r="E283" s="71"/>
      <c r="F283" s="71"/>
      <c r="G283" s="71"/>
      <c r="H283" s="71"/>
      <c r="I283" s="72">
        <v>14019.79</v>
      </c>
      <c r="J283" s="71"/>
      <c r="K283" s="71"/>
      <c r="L283" s="72">
        <v>14019.79</v>
      </c>
      <c r="M283" s="72">
        <v>0</v>
      </c>
      <c r="N283" s="71"/>
      <c r="O283" s="71"/>
      <c r="P283" s="71"/>
      <c r="Q283" s="71"/>
      <c r="R283" s="71"/>
      <c r="S283" s="72">
        <v>14019.79</v>
      </c>
      <c r="T283" s="72">
        <v>0</v>
      </c>
      <c r="U283" s="71"/>
      <c r="V283" s="71"/>
      <c r="W283" s="71"/>
      <c r="X283" s="72">
        <v>14019.79</v>
      </c>
      <c r="Y283" s="72">
        <v>229.65</v>
      </c>
      <c r="Z283" s="72">
        <v>229.65</v>
      </c>
      <c r="AA283" s="69"/>
      <c r="AB283" s="69"/>
      <c r="AC283" s="69"/>
    </row>
    <row r="284" spans="1:29" ht="30" x14ac:dyDescent="0.25">
      <c r="A284" s="68" t="s">
        <v>31206</v>
      </c>
      <c r="B284" s="69" t="s">
        <v>31205</v>
      </c>
      <c r="C284" s="69" t="s">
        <v>31204</v>
      </c>
      <c r="D284" s="69" t="s">
        <v>22822</v>
      </c>
      <c r="E284" s="69"/>
      <c r="F284" s="69" t="s">
        <v>1986</v>
      </c>
      <c r="G284" s="69" t="s">
        <v>1465</v>
      </c>
      <c r="H284" s="69" t="s">
        <v>1236</v>
      </c>
      <c r="I284" s="70">
        <v>310777.78999999998</v>
      </c>
      <c r="J284" s="69" t="s">
        <v>1225</v>
      </c>
      <c r="K284" s="69" t="s">
        <v>31203</v>
      </c>
      <c r="L284" s="70">
        <v>310749.46999999997</v>
      </c>
      <c r="M284" s="69"/>
      <c r="N284" s="69" t="s">
        <v>31202</v>
      </c>
      <c r="O284" s="69" t="s">
        <v>31202</v>
      </c>
      <c r="P284" s="69" t="s">
        <v>1582</v>
      </c>
      <c r="Q284" s="69" t="s">
        <v>2342</v>
      </c>
      <c r="R284" s="69"/>
      <c r="S284" s="70">
        <v>310749.46999999997</v>
      </c>
      <c r="T284" s="70"/>
      <c r="U284" s="69" t="s">
        <v>1490</v>
      </c>
      <c r="V284" s="73">
        <v>21</v>
      </c>
      <c r="W284" s="69" t="s">
        <v>1582</v>
      </c>
      <c r="X284" s="69"/>
      <c r="Y284" s="70"/>
      <c r="Z284" s="69">
        <v>578.84</v>
      </c>
      <c r="AA284" s="69" t="s">
        <v>966</v>
      </c>
      <c r="AB284" s="69" t="s">
        <v>967</v>
      </c>
      <c r="AC284" s="69"/>
    </row>
    <row r="285" spans="1:29" x14ac:dyDescent="0.25">
      <c r="A285" s="71" t="s">
        <v>193</v>
      </c>
      <c r="B285" s="71"/>
      <c r="C285" s="71"/>
      <c r="D285" s="71"/>
      <c r="E285" s="71"/>
      <c r="F285" s="71"/>
      <c r="G285" s="71"/>
      <c r="H285" s="71"/>
      <c r="I285" s="72">
        <v>310777.78999999998</v>
      </c>
      <c r="J285" s="71"/>
      <c r="K285" s="71"/>
      <c r="L285" s="72">
        <v>310749.46999999997</v>
      </c>
      <c r="M285" s="72">
        <v>28.320000000006985</v>
      </c>
      <c r="N285" s="71"/>
      <c r="O285" s="71"/>
      <c r="P285" s="71"/>
      <c r="Q285" s="71"/>
      <c r="R285" s="71"/>
      <c r="S285" s="72">
        <v>310749.46999999997</v>
      </c>
      <c r="T285" s="72">
        <v>310749.46999999997</v>
      </c>
      <c r="U285" s="71"/>
      <c r="V285" s="71"/>
      <c r="W285" s="71"/>
      <c r="X285" s="72">
        <v>0</v>
      </c>
      <c r="Y285" s="72">
        <v>578.84</v>
      </c>
      <c r="Z285" s="72">
        <v>311328.31</v>
      </c>
      <c r="AA285" s="69"/>
      <c r="AB285" s="69"/>
      <c r="AC285" s="69"/>
    </row>
    <row r="286" spans="1:29" ht="20" x14ac:dyDescent="0.25">
      <c r="A286" s="68" t="s">
        <v>31201</v>
      </c>
      <c r="B286" s="69" t="s">
        <v>28102</v>
      </c>
      <c r="C286" s="69" t="s">
        <v>31200</v>
      </c>
      <c r="D286" s="69" t="s">
        <v>28140</v>
      </c>
      <c r="E286" s="69"/>
      <c r="F286" s="69" t="s">
        <v>1986</v>
      </c>
      <c r="G286" s="69" t="s">
        <v>1002</v>
      </c>
      <c r="H286" s="69" t="s">
        <v>962</v>
      </c>
      <c r="I286" s="70">
        <v>42460.85</v>
      </c>
      <c r="J286" s="69" t="s">
        <v>1225</v>
      </c>
      <c r="K286" s="69" t="s">
        <v>31199</v>
      </c>
      <c r="L286" s="70">
        <v>42460.85</v>
      </c>
      <c r="M286" s="69"/>
      <c r="N286" s="69" t="s">
        <v>31198</v>
      </c>
      <c r="O286" s="69" t="s">
        <v>31198</v>
      </c>
      <c r="P286" s="69" t="s">
        <v>1379</v>
      </c>
      <c r="Q286" s="69" t="s">
        <v>1313</v>
      </c>
      <c r="R286" s="69"/>
      <c r="S286" s="70">
        <v>42460.85</v>
      </c>
      <c r="T286" s="70"/>
      <c r="U286" s="69"/>
      <c r="V286" s="69"/>
      <c r="W286" s="69" t="s">
        <v>1379</v>
      </c>
      <c r="X286" s="69"/>
      <c r="Y286" s="70"/>
      <c r="Z286" s="69">
        <v>651.46</v>
      </c>
      <c r="AA286" s="69" t="s">
        <v>966</v>
      </c>
      <c r="AB286" s="69" t="s">
        <v>1144</v>
      </c>
      <c r="AC286" s="69"/>
    </row>
    <row r="287" spans="1:29" x14ac:dyDescent="0.25">
      <c r="A287" s="71" t="s">
        <v>193</v>
      </c>
      <c r="B287" s="71"/>
      <c r="C287" s="71"/>
      <c r="D287" s="71"/>
      <c r="E287" s="71"/>
      <c r="F287" s="71"/>
      <c r="G287" s="71"/>
      <c r="H287" s="71"/>
      <c r="I287" s="72">
        <v>42460.85</v>
      </c>
      <c r="J287" s="71"/>
      <c r="K287" s="71"/>
      <c r="L287" s="72">
        <v>42460.85</v>
      </c>
      <c r="M287" s="72">
        <v>0</v>
      </c>
      <c r="N287" s="71"/>
      <c r="O287" s="71"/>
      <c r="P287" s="71"/>
      <c r="Q287" s="71"/>
      <c r="R287" s="71"/>
      <c r="S287" s="72">
        <v>42460.85</v>
      </c>
      <c r="T287" s="72">
        <v>0</v>
      </c>
      <c r="U287" s="71"/>
      <c r="V287" s="71"/>
      <c r="W287" s="71"/>
      <c r="X287" s="72">
        <v>42460.85</v>
      </c>
      <c r="Y287" s="72">
        <v>651.46</v>
      </c>
      <c r="Z287" s="72">
        <v>651.46</v>
      </c>
      <c r="AA287" s="69"/>
      <c r="AB287" s="69"/>
      <c r="AC287" s="69"/>
    </row>
    <row r="288" spans="1:29" ht="90" x14ac:dyDescent="0.25">
      <c r="A288" s="68" t="s">
        <v>31197</v>
      </c>
      <c r="B288" s="69" t="s">
        <v>31196</v>
      </c>
      <c r="C288" s="69" t="s">
        <v>31195</v>
      </c>
      <c r="D288" s="69" t="s">
        <v>1233</v>
      </c>
      <c r="E288" s="69" t="s">
        <v>22715</v>
      </c>
      <c r="F288" s="69" t="s">
        <v>1257</v>
      </c>
      <c r="G288" s="69" t="s">
        <v>1045</v>
      </c>
      <c r="H288" s="69" t="s">
        <v>1236</v>
      </c>
      <c r="I288" s="70">
        <v>1665500.03</v>
      </c>
      <c r="J288" s="69" t="s">
        <v>1225</v>
      </c>
      <c r="K288" s="69" t="s">
        <v>31194</v>
      </c>
      <c r="L288" s="70">
        <v>83071.95</v>
      </c>
      <c r="M288" s="69"/>
      <c r="N288" s="69" t="s">
        <v>31193</v>
      </c>
      <c r="O288" s="69" t="s">
        <v>31193</v>
      </c>
      <c r="P288" s="69" t="s">
        <v>1002</v>
      </c>
      <c r="Q288" s="69" t="s">
        <v>1088</v>
      </c>
      <c r="R288" s="69"/>
      <c r="S288" s="70">
        <v>83071.95</v>
      </c>
      <c r="T288" s="70"/>
      <c r="U288" s="69" t="s">
        <v>1393</v>
      </c>
      <c r="V288" s="73">
        <v>22</v>
      </c>
      <c r="W288" s="69" t="s">
        <v>1002</v>
      </c>
      <c r="X288" s="69"/>
      <c r="Y288" s="70"/>
      <c r="Z288" s="69">
        <v>159.46</v>
      </c>
      <c r="AA288" s="69" t="s">
        <v>966</v>
      </c>
      <c r="AB288" s="69" t="s">
        <v>967</v>
      </c>
      <c r="AC288" s="69"/>
    </row>
    <row r="289" spans="1:29" x14ac:dyDescent="0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 t="s">
        <v>31192</v>
      </c>
      <c r="L289" s="70">
        <v>64184.25</v>
      </c>
      <c r="M289" s="69"/>
      <c r="N289" s="69" t="s">
        <v>31188</v>
      </c>
      <c r="O289" s="69" t="s">
        <v>31188</v>
      </c>
      <c r="P289" s="69" t="s">
        <v>1268</v>
      </c>
      <c r="Q289" s="69" t="s">
        <v>1108</v>
      </c>
      <c r="R289" s="69"/>
      <c r="S289" s="70">
        <v>64184.25</v>
      </c>
      <c r="T289" s="70"/>
      <c r="U289" s="69" t="s">
        <v>1447</v>
      </c>
      <c r="V289" s="73">
        <v>18</v>
      </c>
      <c r="W289" s="69" t="s">
        <v>1268</v>
      </c>
      <c r="X289" s="69"/>
      <c r="Y289" s="70"/>
      <c r="Z289" s="69">
        <v>209.74</v>
      </c>
      <c r="AA289" s="69"/>
      <c r="AB289" s="69" t="s">
        <v>967</v>
      </c>
      <c r="AC289" s="69"/>
    </row>
    <row r="290" spans="1:29" x14ac:dyDescent="0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 t="s">
        <v>31191</v>
      </c>
      <c r="L290" s="70">
        <v>44826.11</v>
      </c>
      <c r="M290" s="69"/>
      <c r="N290" s="69" t="s">
        <v>31190</v>
      </c>
      <c r="O290" s="69" t="s">
        <v>31190</v>
      </c>
      <c r="P290" s="69" t="s">
        <v>1582</v>
      </c>
      <c r="Q290" s="69" t="s">
        <v>2342</v>
      </c>
      <c r="R290" s="69"/>
      <c r="S290" s="70">
        <v>44826.11</v>
      </c>
      <c r="T290" s="70"/>
      <c r="U290" s="69" t="s">
        <v>1490</v>
      </c>
      <c r="V290" s="73">
        <v>21</v>
      </c>
      <c r="W290" s="69" t="s">
        <v>1582</v>
      </c>
      <c r="X290" s="69"/>
      <c r="Y290" s="70"/>
      <c r="Z290" s="69">
        <v>83.5</v>
      </c>
      <c r="AA290" s="69"/>
      <c r="AB290" s="69" t="s">
        <v>967</v>
      </c>
      <c r="AC290" s="69"/>
    </row>
    <row r="291" spans="1:29" x14ac:dyDescent="0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 t="s">
        <v>31189</v>
      </c>
      <c r="L291" s="70">
        <v>67876.160000000003</v>
      </c>
      <c r="M291" s="69"/>
      <c r="N291" s="69" t="s">
        <v>31188</v>
      </c>
      <c r="O291" s="69" t="s">
        <v>31188</v>
      </c>
      <c r="P291" s="69" t="s">
        <v>1268</v>
      </c>
      <c r="Q291" s="69" t="s">
        <v>1108</v>
      </c>
      <c r="R291" s="69"/>
      <c r="S291" s="70">
        <v>67876.160000000003</v>
      </c>
      <c r="T291" s="70"/>
      <c r="U291" s="69" t="s">
        <v>1447</v>
      </c>
      <c r="V291" s="73">
        <v>18</v>
      </c>
      <c r="W291" s="69" t="s">
        <v>1268</v>
      </c>
      <c r="X291" s="69"/>
      <c r="Y291" s="70"/>
      <c r="Z291" s="69">
        <v>209.74</v>
      </c>
      <c r="AA291" s="69"/>
      <c r="AB291" s="69" t="s">
        <v>967</v>
      </c>
      <c r="AC291" s="69"/>
    </row>
    <row r="292" spans="1:29" x14ac:dyDescent="0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 t="s">
        <v>31187</v>
      </c>
      <c r="L292" s="70">
        <v>94899.63</v>
      </c>
      <c r="M292" s="69"/>
      <c r="N292" s="69" t="s">
        <v>31185</v>
      </c>
      <c r="O292" s="69" t="s">
        <v>31185</v>
      </c>
      <c r="P292" s="69" t="s">
        <v>1018</v>
      </c>
      <c r="Q292" s="69" t="s">
        <v>1203</v>
      </c>
      <c r="R292" s="69"/>
      <c r="S292" s="70">
        <v>94899.63</v>
      </c>
      <c r="T292" s="70"/>
      <c r="U292" s="69" t="s">
        <v>1564</v>
      </c>
      <c r="V292" s="73">
        <v>40</v>
      </c>
      <c r="W292" s="69" t="s">
        <v>1018</v>
      </c>
      <c r="X292" s="69"/>
      <c r="Y292" s="70"/>
      <c r="Z292" s="69">
        <v>539.71</v>
      </c>
      <c r="AA292" s="69"/>
      <c r="AB292" s="69" t="s">
        <v>967</v>
      </c>
      <c r="AC292" s="69"/>
    </row>
    <row r="293" spans="1:29" x14ac:dyDescent="0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 t="s">
        <v>31186</v>
      </c>
      <c r="L293" s="70">
        <v>57233.48</v>
      </c>
      <c r="M293" s="69"/>
      <c r="N293" s="69" t="s">
        <v>31185</v>
      </c>
      <c r="O293" s="69" t="s">
        <v>31185</v>
      </c>
      <c r="P293" s="69" t="s">
        <v>1018</v>
      </c>
      <c r="Q293" s="69" t="s">
        <v>1203</v>
      </c>
      <c r="R293" s="69"/>
      <c r="S293" s="70">
        <v>57233.48</v>
      </c>
      <c r="T293" s="70"/>
      <c r="U293" s="69" t="s">
        <v>1564</v>
      </c>
      <c r="V293" s="73">
        <v>40</v>
      </c>
      <c r="W293" s="69" t="s">
        <v>1018</v>
      </c>
      <c r="X293" s="69"/>
      <c r="Y293" s="70"/>
      <c r="Z293" s="69">
        <v>539.71</v>
      </c>
      <c r="AA293" s="69"/>
      <c r="AB293" s="69" t="s">
        <v>967</v>
      </c>
      <c r="AC293" s="69"/>
    </row>
    <row r="294" spans="1:29" x14ac:dyDescent="0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 t="s">
        <v>31184</v>
      </c>
      <c r="L294" s="70">
        <v>116999.03</v>
      </c>
      <c r="M294" s="69"/>
      <c r="N294" s="69" t="s">
        <v>31182</v>
      </c>
      <c r="O294" s="69" t="s">
        <v>31182</v>
      </c>
      <c r="P294" s="69" t="s">
        <v>1603</v>
      </c>
      <c r="Q294" s="69" t="s">
        <v>1097</v>
      </c>
      <c r="R294" s="69"/>
      <c r="S294" s="70">
        <v>116999.03</v>
      </c>
      <c r="T294" s="70"/>
      <c r="U294" s="69" t="s">
        <v>2620</v>
      </c>
      <c r="V294" s="73">
        <v>46</v>
      </c>
      <c r="W294" s="69" t="s">
        <v>1603</v>
      </c>
      <c r="X294" s="69"/>
      <c r="Y294" s="70"/>
      <c r="Z294" s="69">
        <v>716.07</v>
      </c>
      <c r="AA294" s="69"/>
      <c r="AB294" s="69" t="s">
        <v>967</v>
      </c>
      <c r="AC294" s="69"/>
    </row>
    <row r="295" spans="1:29" x14ac:dyDescent="0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 t="s">
        <v>31183</v>
      </c>
      <c r="L295" s="70">
        <v>53861.93</v>
      </c>
      <c r="M295" s="69"/>
      <c r="N295" s="69" t="s">
        <v>31182</v>
      </c>
      <c r="O295" s="69" t="s">
        <v>31182</v>
      </c>
      <c r="P295" s="69" t="s">
        <v>1603</v>
      </c>
      <c r="Q295" s="69" t="s">
        <v>1097</v>
      </c>
      <c r="R295" s="69"/>
      <c r="S295" s="70">
        <v>53861.93</v>
      </c>
      <c r="T295" s="70"/>
      <c r="U295" s="69" t="s">
        <v>2620</v>
      </c>
      <c r="V295" s="73">
        <v>46</v>
      </c>
      <c r="W295" s="69" t="s">
        <v>1603</v>
      </c>
      <c r="X295" s="69"/>
      <c r="Y295" s="70"/>
      <c r="Z295" s="69">
        <v>716.07</v>
      </c>
      <c r="AA295" s="69"/>
      <c r="AB295" s="69" t="s">
        <v>967</v>
      </c>
      <c r="AC295" s="69"/>
    </row>
    <row r="296" spans="1:29" x14ac:dyDescent="0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 t="s">
        <v>31181</v>
      </c>
      <c r="L296" s="70">
        <v>253665.55</v>
      </c>
      <c r="M296" s="69"/>
      <c r="N296" s="69" t="s">
        <v>31176</v>
      </c>
      <c r="O296" s="69" t="s">
        <v>31176</v>
      </c>
      <c r="P296" s="69" t="s">
        <v>2134</v>
      </c>
      <c r="Q296" s="69" t="s">
        <v>1709</v>
      </c>
      <c r="R296" s="69"/>
      <c r="S296" s="70">
        <v>253665.55</v>
      </c>
      <c r="T296" s="70"/>
      <c r="U296" s="69" t="s">
        <v>1085</v>
      </c>
      <c r="V296" s="73">
        <v>42</v>
      </c>
      <c r="W296" s="69" t="s">
        <v>2134</v>
      </c>
      <c r="X296" s="69"/>
      <c r="Y296" s="70"/>
      <c r="Z296" s="69">
        <v>1715.57</v>
      </c>
      <c r="AA296" s="69"/>
      <c r="AB296" s="69" t="s">
        <v>967</v>
      </c>
      <c r="AC296" s="69"/>
    </row>
    <row r="297" spans="1:29" x14ac:dyDescent="0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 t="s">
        <v>31180</v>
      </c>
      <c r="L297" s="70">
        <v>47000.85</v>
      </c>
      <c r="M297" s="69"/>
      <c r="N297" s="69" t="s">
        <v>31176</v>
      </c>
      <c r="O297" s="69" t="s">
        <v>31176</v>
      </c>
      <c r="P297" s="69" t="s">
        <v>2134</v>
      </c>
      <c r="Q297" s="69" t="s">
        <v>1709</v>
      </c>
      <c r="R297" s="69"/>
      <c r="S297" s="70">
        <v>47000.85</v>
      </c>
      <c r="T297" s="70"/>
      <c r="U297" s="69" t="s">
        <v>1085</v>
      </c>
      <c r="V297" s="73">
        <v>42</v>
      </c>
      <c r="W297" s="69" t="s">
        <v>2134</v>
      </c>
      <c r="X297" s="69"/>
      <c r="Y297" s="70"/>
      <c r="Z297" s="69">
        <v>1715.57</v>
      </c>
      <c r="AA297" s="69"/>
      <c r="AB297" s="69" t="s">
        <v>967</v>
      </c>
      <c r="AC297" s="69"/>
    </row>
    <row r="298" spans="1:29" x14ac:dyDescent="0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 t="s">
        <v>31179</v>
      </c>
      <c r="L298" s="70">
        <v>75644.399999999994</v>
      </c>
      <c r="M298" s="69"/>
      <c r="N298" s="69" t="s">
        <v>31178</v>
      </c>
      <c r="O298" s="69" t="s">
        <v>31178</v>
      </c>
      <c r="P298" s="69" t="s">
        <v>2134</v>
      </c>
      <c r="Q298" s="69" t="s">
        <v>1709</v>
      </c>
      <c r="R298" s="69"/>
      <c r="S298" s="70">
        <v>75644.399999999994</v>
      </c>
      <c r="T298" s="70"/>
      <c r="U298" s="69" t="s">
        <v>1085</v>
      </c>
      <c r="V298" s="73">
        <v>42</v>
      </c>
      <c r="W298" s="69" t="s">
        <v>2134</v>
      </c>
      <c r="X298" s="69"/>
      <c r="Y298" s="70"/>
      <c r="Z298" s="69">
        <v>291.26</v>
      </c>
      <c r="AA298" s="69"/>
      <c r="AB298" s="69" t="s">
        <v>967</v>
      </c>
      <c r="AC298" s="69"/>
    </row>
    <row r="299" spans="1:29" x14ac:dyDescent="0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 t="s">
        <v>31177</v>
      </c>
      <c r="L299" s="70">
        <v>144897.64000000001</v>
      </c>
      <c r="M299" s="69"/>
      <c r="N299" s="69" t="s">
        <v>31176</v>
      </c>
      <c r="O299" s="69" t="s">
        <v>31176</v>
      </c>
      <c r="P299" s="69" t="s">
        <v>2134</v>
      </c>
      <c r="Q299" s="69" t="s">
        <v>1709</v>
      </c>
      <c r="R299" s="69"/>
      <c r="S299" s="70">
        <v>144897.64000000001</v>
      </c>
      <c r="T299" s="70"/>
      <c r="U299" s="69" t="s">
        <v>1085</v>
      </c>
      <c r="V299" s="73">
        <v>42</v>
      </c>
      <c r="W299" s="69" t="s">
        <v>2134</v>
      </c>
      <c r="X299" s="69"/>
      <c r="Y299" s="70"/>
      <c r="Z299" s="69">
        <v>1715.57</v>
      </c>
      <c r="AA299" s="69"/>
      <c r="AB299" s="69" t="s">
        <v>967</v>
      </c>
      <c r="AC299" s="69"/>
    </row>
    <row r="300" spans="1:29" x14ac:dyDescent="0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 t="s">
        <v>31175</v>
      </c>
      <c r="L300" s="70">
        <v>360984</v>
      </c>
      <c r="M300" s="69"/>
      <c r="N300" s="69" t="s">
        <v>31171</v>
      </c>
      <c r="O300" s="69" t="s">
        <v>31171</v>
      </c>
      <c r="P300" s="69" t="s">
        <v>1005</v>
      </c>
      <c r="Q300" s="69" t="s">
        <v>3002</v>
      </c>
      <c r="R300" s="69"/>
      <c r="S300" s="70">
        <v>360984</v>
      </c>
      <c r="T300" s="70"/>
      <c r="U300" s="69" t="s">
        <v>2023</v>
      </c>
      <c r="V300" s="73">
        <v>53</v>
      </c>
      <c r="W300" s="69" t="s">
        <v>1005</v>
      </c>
      <c r="X300" s="69"/>
      <c r="Y300" s="70"/>
      <c r="Z300" s="69">
        <v>2774.98</v>
      </c>
      <c r="AA300" s="69"/>
      <c r="AB300" s="69" t="s">
        <v>967</v>
      </c>
      <c r="AC300" s="69"/>
    </row>
    <row r="301" spans="1:29" x14ac:dyDescent="0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 t="s">
        <v>31174</v>
      </c>
      <c r="L301" s="70">
        <v>122217</v>
      </c>
      <c r="M301" s="69"/>
      <c r="N301" s="69" t="s">
        <v>31171</v>
      </c>
      <c r="O301" s="69" t="s">
        <v>31171</v>
      </c>
      <c r="P301" s="69" t="s">
        <v>1005</v>
      </c>
      <c r="Q301" s="69" t="s">
        <v>3002</v>
      </c>
      <c r="R301" s="69"/>
      <c r="S301" s="70">
        <v>122217</v>
      </c>
      <c r="T301" s="70"/>
      <c r="U301" s="69" t="s">
        <v>2023</v>
      </c>
      <c r="V301" s="73">
        <v>53</v>
      </c>
      <c r="W301" s="69" t="s">
        <v>1005</v>
      </c>
      <c r="X301" s="69"/>
      <c r="Y301" s="70"/>
      <c r="Z301" s="69">
        <v>2774.98</v>
      </c>
      <c r="AA301" s="69"/>
      <c r="AB301" s="69" t="s">
        <v>967</v>
      </c>
      <c r="AC301" s="69"/>
    </row>
    <row r="302" spans="1:29" x14ac:dyDescent="0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 t="s">
        <v>31173</v>
      </c>
      <c r="L302" s="70">
        <v>61142.25</v>
      </c>
      <c r="M302" s="69"/>
      <c r="N302" s="69" t="s">
        <v>31171</v>
      </c>
      <c r="O302" s="69" t="s">
        <v>31171</v>
      </c>
      <c r="P302" s="69" t="s">
        <v>1005</v>
      </c>
      <c r="Q302" s="69" t="s">
        <v>3002</v>
      </c>
      <c r="R302" s="69"/>
      <c r="S302" s="70">
        <v>61142.25</v>
      </c>
      <c r="T302" s="70"/>
      <c r="U302" s="69" t="s">
        <v>2023</v>
      </c>
      <c r="V302" s="73">
        <v>53</v>
      </c>
      <c r="W302" s="69" t="s">
        <v>1005</v>
      </c>
      <c r="X302" s="69"/>
      <c r="Y302" s="70"/>
      <c r="Z302" s="69">
        <v>2774.98</v>
      </c>
      <c r="AA302" s="69"/>
      <c r="AB302" s="69" t="s">
        <v>967</v>
      </c>
      <c r="AC302" s="69"/>
    </row>
    <row r="303" spans="1:29" x14ac:dyDescent="0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 t="s">
        <v>31172</v>
      </c>
      <c r="L303" s="70">
        <v>14451.45</v>
      </c>
      <c r="M303" s="69"/>
      <c r="N303" s="69" t="s">
        <v>31171</v>
      </c>
      <c r="O303" s="69" t="s">
        <v>31171</v>
      </c>
      <c r="P303" s="69" t="s">
        <v>1005</v>
      </c>
      <c r="Q303" s="69" t="s">
        <v>3002</v>
      </c>
      <c r="R303" s="69"/>
      <c r="S303" s="70">
        <v>14451.45</v>
      </c>
      <c r="T303" s="70"/>
      <c r="U303" s="69" t="s">
        <v>2023</v>
      </c>
      <c r="V303" s="73">
        <v>53</v>
      </c>
      <c r="W303" s="69" t="s">
        <v>1005</v>
      </c>
      <c r="X303" s="69"/>
      <c r="Y303" s="70"/>
      <c r="Z303" s="69">
        <v>2774.98</v>
      </c>
      <c r="AA303" s="69"/>
      <c r="AB303" s="69" t="s">
        <v>967</v>
      </c>
      <c r="AC303" s="69"/>
    </row>
    <row r="304" spans="1:29" x14ac:dyDescent="0.25">
      <c r="A304" s="71" t="s">
        <v>193</v>
      </c>
      <c r="B304" s="71"/>
      <c r="C304" s="71"/>
      <c r="D304" s="71"/>
      <c r="E304" s="71"/>
      <c r="F304" s="71"/>
      <c r="G304" s="71"/>
      <c r="H304" s="71"/>
      <c r="I304" s="72">
        <v>1665500.03</v>
      </c>
      <c r="J304" s="71"/>
      <c r="K304" s="71"/>
      <c r="L304" s="72">
        <v>1662955.68</v>
      </c>
      <c r="M304" s="72">
        <v>2544.3500000000931</v>
      </c>
      <c r="N304" s="71"/>
      <c r="O304" s="71"/>
      <c r="P304" s="71"/>
      <c r="Q304" s="71"/>
      <c r="R304" s="71"/>
      <c r="S304" s="72">
        <v>1662955.68</v>
      </c>
      <c r="T304" s="72">
        <v>1662955.68</v>
      </c>
      <c r="U304" s="71"/>
      <c r="V304" s="71"/>
      <c r="W304" s="71"/>
      <c r="X304" s="72">
        <v>0</v>
      </c>
      <c r="Y304" s="72">
        <v>19711.89</v>
      </c>
      <c r="Z304" s="72">
        <v>1682667.5699999998</v>
      </c>
      <c r="AA304" s="69"/>
      <c r="AB304" s="69"/>
      <c r="AC304" s="69"/>
    </row>
    <row r="305" spans="1:29" ht="40" x14ac:dyDescent="0.25">
      <c r="A305" s="68" t="s">
        <v>31170</v>
      </c>
      <c r="B305" s="69" t="s">
        <v>31169</v>
      </c>
      <c r="C305" s="69" t="s">
        <v>31168</v>
      </c>
      <c r="D305" s="69" t="s">
        <v>22822</v>
      </c>
      <c r="E305" s="69" t="s">
        <v>22715</v>
      </c>
      <c r="F305" s="69" t="s">
        <v>1153</v>
      </c>
      <c r="G305" s="69" t="s">
        <v>1045</v>
      </c>
      <c r="H305" s="69" t="s">
        <v>1236</v>
      </c>
      <c r="I305" s="70">
        <v>3152451.04</v>
      </c>
      <c r="J305" s="69" t="s">
        <v>1225</v>
      </c>
      <c r="K305" s="69" t="s">
        <v>31167</v>
      </c>
      <c r="L305" s="70">
        <v>459260.38</v>
      </c>
      <c r="M305" s="69"/>
      <c r="N305" s="69" t="s">
        <v>31166</v>
      </c>
      <c r="O305" s="69" t="s">
        <v>31166</v>
      </c>
      <c r="P305" s="69" t="s">
        <v>1311</v>
      </c>
      <c r="Q305" s="69"/>
      <c r="R305" s="69"/>
      <c r="S305" s="70">
        <v>459260.38</v>
      </c>
      <c r="T305" s="70"/>
      <c r="U305" s="69" t="s">
        <v>1287</v>
      </c>
      <c r="V305" s="73">
        <v>27</v>
      </c>
      <c r="W305" s="69" t="s">
        <v>1311</v>
      </c>
      <c r="X305" s="69"/>
      <c r="Y305" s="70"/>
      <c r="Z305" s="69">
        <v>1039.3</v>
      </c>
      <c r="AA305" s="69" t="s">
        <v>966</v>
      </c>
      <c r="AB305" s="69" t="s">
        <v>967</v>
      </c>
      <c r="AC305" s="69" t="s">
        <v>31165</v>
      </c>
    </row>
    <row r="306" spans="1:29" x14ac:dyDescent="0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 t="s">
        <v>31164</v>
      </c>
      <c r="L306" s="70">
        <v>57453.77</v>
      </c>
      <c r="M306" s="69"/>
      <c r="N306" s="69" t="s">
        <v>31163</v>
      </c>
      <c r="O306" s="69" t="s">
        <v>31163</v>
      </c>
      <c r="P306" s="69" t="s">
        <v>1268</v>
      </c>
      <c r="Q306" s="69" t="s">
        <v>1108</v>
      </c>
      <c r="R306" s="69"/>
      <c r="S306" s="70">
        <v>57453.77</v>
      </c>
      <c r="T306" s="70"/>
      <c r="U306" s="69" t="s">
        <v>1030</v>
      </c>
      <c r="V306" s="73">
        <v>17</v>
      </c>
      <c r="W306" s="69" t="s">
        <v>1268</v>
      </c>
      <c r="X306" s="69"/>
      <c r="Y306" s="70"/>
      <c r="Z306" s="69">
        <v>86.18</v>
      </c>
      <c r="AA306" s="69"/>
      <c r="AB306" s="69" t="s">
        <v>967</v>
      </c>
      <c r="AC306" s="69"/>
    </row>
    <row r="307" spans="1:29" x14ac:dyDescent="0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 t="s">
        <v>31162</v>
      </c>
      <c r="L307" s="70">
        <v>460277.63</v>
      </c>
      <c r="M307" s="69"/>
      <c r="N307" s="69" t="s">
        <v>31161</v>
      </c>
      <c r="O307" s="69" t="s">
        <v>31161</v>
      </c>
      <c r="P307" s="69" t="s">
        <v>1010</v>
      </c>
      <c r="Q307" s="69" t="s">
        <v>2342</v>
      </c>
      <c r="R307" s="69"/>
      <c r="S307" s="70">
        <v>460277.63</v>
      </c>
      <c r="T307" s="70"/>
      <c r="U307" s="69" t="s">
        <v>993</v>
      </c>
      <c r="V307" s="73">
        <v>32</v>
      </c>
      <c r="W307" s="69" t="s">
        <v>1010</v>
      </c>
      <c r="X307" s="69"/>
      <c r="Y307" s="70"/>
      <c r="Z307" s="69">
        <v>1255.18</v>
      </c>
      <c r="AA307" s="69"/>
      <c r="AB307" s="69" t="s">
        <v>967</v>
      </c>
      <c r="AC307" s="69"/>
    </row>
    <row r="308" spans="1:29" x14ac:dyDescent="0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 t="s">
        <v>31160</v>
      </c>
      <c r="L308" s="70">
        <v>173652.58</v>
      </c>
      <c r="M308" s="69"/>
      <c r="N308" s="69" t="s">
        <v>31159</v>
      </c>
      <c r="O308" s="69" t="s">
        <v>31159</v>
      </c>
      <c r="P308" s="69" t="s">
        <v>1268</v>
      </c>
      <c r="Q308" s="69" t="s">
        <v>1108</v>
      </c>
      <c r="R308" s="69"/>
      <c r="S308" s="70">
        <v>173652.58</v>
      </c>
      <c r="T308" s="70"/>
      <c r="U308" s="69" t="s">
        <v>1447</v>
      </c>
      <c r="V308" s="73">
        <v>18</v>
      </c>
      <c r="W308" s="69" t="s">
        <v>1268</v>
      </c>
      <c r="X308" s="69"/>
      <c r="Y308" s="70"/>
      <c r="Z308" s="69">
        <v>275.79000000000002</v>
      </c>
      <c r="AA308" s="69"/>
      <c r="AB308" s="69" t="s">
        <v>967</v>
      </c>
      <c r="AC308" s="69"/>
    </row>
    <row r="309" spans="1:29" x14ac:dyDescent="0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 t="s">
        <v>31158</v>
      </c>
      <c r="L309" s="70">
        <v>296552.78000000003</v>
      </c>
      <c r="M309" s="69"/>
      <c r="N309" s="69" t="s">
        <v>31157</v>
      </c>
      <c r="O309" s="69" t="s">
        <v>31157</v>
      </c>
      <c r="P309" s="69" t="s">
        <v>1018</v>
      </c>
      <c r="Q309" s="69" t="s">
        <v>1203</v>
      </c>
      <c r="R309" s="69"/>
      <c r="S309" s="70">
        <v>296552.78000000003</v>
      </c>
      <c r="T309" s="70"/>
      <c r="U309" s="69" t="s">
        <v>1564</v>
      </c>
      <c r="V309" s="73">
        <v>40</v>
      </c>
      <c r="W309" s="69" t="s">
        <v>1018</v>
      </c>
      <c r="X309" s="69"/>
      <c r="Y309" s="70"/>
      <c r="Z309" s="69">
        <v>1052.06</v>
      </c>
      <c r="AA309" s="69"/>
      <c r="AB309" s="69" t="s">
        <v>967</v>
      </c>
      <c r="AC309" s="69"/>
    </row>
    <row r="310" spans="1:29" x14ac:dyDescent="0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 t="s">
        <v>31156</v>
      </c>
      <c r="L310" s="70">
        <v>205698.4</v>
      </c>
      <c r="M310" s="69"/>
      <c r="N310" s="69" t="s">
        <v>31155</v>
      </c>
      <c r="O310" s="69" t="s">
        <v>31155</v>
      </c>
      <c r="P310" s="69" t="s">
        <v>1603</v>
      </c>
      <c r="Q310" s="69" t="s">
        <v>1097</v>
      </c>
      <c r="R310" s="69"/>
      <c r="S310" s="70">
        <v>205698.4</v>
      </c>
      <c r="T310" s="70"/>
      <c r="U310" s="69" t="s">
        <v>2620</v>
      </c>
      <c r="V310" s="73">
        <v>46</v>
      </c>
      <c r="W310" s="69" t="s">
        <v>1603</v>
      </c>
      <c r="X310" s="69"/>
      <c r="Y310" s="70"/>
      <c r="Z310" s="69">
        <v>862.07</v>
      </c>
      <c r="AA310" s="69"/>
      <c r="AB310" s="69" t="s">
        <v>967</v>
      </c>
      <c r="AC310" s="69"/>
    </row>
    <row r="311" spans="1:29" x14ac:dyDescent="0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 t="s">
        <v>31154</v>
      </c>
      <c r="L311" s="70">
        <v>325615.02</v>
      </c>
      <c r="M311" s="69"/>
      <c r="N311" s="69" t="s">
        <v>31153</v>
      </c>
      <c r="O311" s="69" t="s">
        <v>31153</v>
      </c>
      <c r="P311" s="69" t="s">
        <v>993</v>
      </c>
      <c r="Q311" s="69" t="s">
        <v>1021</v>
      </c>
      <c r="R311" s="69"/>
      <c r="S311" s="70">
        <v>325615.02</v>
      </c>
      <c r="T311" s="70"/>
      <c r="U311" s="69" t="s">
        <v>1071</v>
      </c>
      <c r="V311" s="73">
        <v>23</v>
      </c>
      <c r="W311" s="69" t="s">
        <v>993</v>
      </c>
      <c r="X311" s="69"/>
      <c r="Y311" s="70"/>
      <c r="Z311" s="69">
        <v>700.2</v>
      </c>
      <c r="AA311" s="69"/>
      <c r="AB311" s="69" t="s">
        <v>967</v>
      </c>
      <c r="AC311" s="69"/>
    </row>
    <row r="312" spans="1:29" x14ac:dyDescent="0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 t="s">
        <v>31152</v>
      </c>
      <c r="L312" s="70">
        <v>57508.51</v>
      </c>
      <c r="M312" s="69"/>
      <c r="N312" s="69" t="s">
        <v>31151</v>
      </c>
      <c r="O312" s="69" t="s">
        <v>31151</v>
      </c>
      <c r="P312" s="69" t="s">
        <v>993</v>
      </c>
      <c r="Q312" s="69" t="s">
        <v>1021</v>
      </c>
      <c r="R312" s="69"/>
      <c r="S312" s="70">
        <v>57508.51</v>
      </c>
      <c r="T312" s="70"/>
      <c r="U312" s="69" t="s">
        <v>1071</v>
      </c>
      <c r="V312" s="73">
        <v>23</v>
      </c>
      <c r="W312" s="69" t="s">
        <v>993</v>
      </c>
      <c r="X312" s="69"/>
      <c r="Y312" s="70"/>
      <c r="Z312" s="69">
        <v>123.67</v>
      </c>
      <c r="AA312" s="69"/>
      <c r="AB312" s="69" t="s">
        <v>967</v>
      </c>
      <c r="AC312" s="69"/>
    </row>
    <row r="313" spans="1:29" x14ac:dyDescent="0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 t="s">
        <v>31150</v>
      </c>
      <c r="L313" s="70">
        <v>3048.78</v>
      </c>
      <c r="M313" s="69"/>
      <c r="N313" s="69" t="s">
        <v>31149</v>
      </c>
      <c r="O313" s="69" t="s">
        <v>31149</v>
      </c>
      <c r="P313" s="69" t="s">
        <v>2134</v>
      </c>
      <c r="Q313" s="69" t="s">
        <v>1709</v>
      </c>
      <c r="R313" s="69"/>
      <c r="S313" s="70">
        <v>3048.78</v>
      </c>
      <c r="T313" s="70"/>
      <c r="U313" s="69" t="s">
        <v>1085</v>
      </c>
      <c r="V313" s="73">
        <v>42</v>
      </c>
      <c r="W313" s="69" t="s">
        <v>2134</v>
      </c>
      <c r="X313" s="69"/>
      <c r="Y313" s="70"/>
      <c r="Z313" s="69">
        <v>11.74</v>
      </c>
      <c r="AA313" s="69"/>
      <c r="AB313" s="69" t="s">
        <v>997</v>
      </c>
      <c r="AC313" s="69"/>
    </row>
    <row r="314" spans="1:29" x14ac:dyDescent="0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 t="s">
        <v>31148</v>
      </c>
      <c r="L314" s="70">
        <v>127928.29</v>
      </c>
      <c r="M314" s="69"/>
      <c r="N314" s="69" t="s">
        <v>31147</v>
      </c>
      <c r="O314" s="69" t="s">
        <v>31147</v>
      </c>
      <c r="P314" s="69" t="s">
        <v>1005</v>
      </c>
      <c r="Q314" s="69" t="s">
        <v>3002</v>
      </c>
      <c r="R314" s="69"/>
      <c r="S314" s="70">
        <v>127928.29</v>
      </c>
      <c r="T314" s="70"/>
      <c r="U314" s="69" t="s">
        <v>2023</v>
      </c>
      <c r="V314" s="73">
        <v>53</v>
      </c>
      <c r="W314" s="69" t="s">
        <v>1005</v>
      </c>
      <c r="X314" s="69"/>
      <c r="Y314" s="70"/>
      <c r="Z314" s="69">
        <v>635.29</v>
      </c>
      <c r="AA314" s="69"/>
      <c r="AB314" s="69" t="s">
        <v>967</v>
      </c>
      <c r="AC314" s="69"/>
    </row>
    <row r="315" spans="1:29" x14ac:dyDescent="0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 t="s">
        <v>31146</v>
      </c>
      <c r="L315" s="70">
        <v>169632.46</v>
      </c>
      <c r="M315" s="69"/>
      <c r="N315" s="69" t="s">
        <v>31145</v>
      </c>
      <c r="O315" s="69" t="s">
        <v>31145</v>
      </c>
      <c r="P315" s="69" t="s">
        <v>1005</v>
      </c>
      <c r="Q315" s="69" t="s">
        <v>3002</v>
      </c>
      <c r="R315" s="69"/>
      <c r="S315" s="70">
        <v>169632.46</v>
      </c>
      <c r="T315" s="70"/>
      <c r="U315" s="69" t="s">
        <v>2023</v>
      </c>
      <c r="V315" s="73">
        <v>53</v>
      </c>
      <c r="W315" s="69" t="s">
        <v>1005</v>
      </c>
      <c r="X315" s="69"/>
      <c r="Y315" s="70"/>
      <c r="Z315" s="69">
        <v>842.4</v>
      </c>
      <c r="AA315" s="69"/>
      <c r="AB315" s="69" t="s">
        <v>967</v>
      </c>
      <c r="AC315" s="69"/>
    </row>
    <row r="316" spans="1:29" x14ac:dyDescent="0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 t="s">
        <v>31144</v>
      </c>
      <c r="L316" s="70">
        <v>57489.13</v>
      </c>
      <c r="M316" s="69"/>
      <c r="N316" s="69" t="s">
        <v>31143</v>
      </c>
      <c r="O316" s="69" t="s">
        <v>31143</v>
      </c>
      <c r="P316" s="69" t="s">
        <v>2134</v>
      </c>
      <c r="Q316" s="69" t="s">
        <v>1709</v>
      </c>
      <c r="R316" s="69"/>
      <c r="S316" s="70">
        <v>57489.13</v>
      </c>
      <c r="T316" s="70"/>
      <c r="U316" s="69" t="s">
        <v>1085</v>
      </c>
      <c r="V316" s="73">
        <v>42</v>
      </c>
      <c r="W316" s="69" t="s">
        <v>2134</v>
      </c>
      <c r="X316" s="69"/>
      <c r="Y316" s="70"/>
      <c r="Z316" s="69">
        <v>221.35</v>
      </c>
      <c r="AA316" s="69"/>
      <c r="AB316" s="69" t="s">
        <v>967</v>
      </c>
      <c r="AC316" s="69"/>
    </row>
    <row r="317" spans="1:29" x14ac:dyDescent="0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 t="s">
        <v>31142</v>
      </c>
      <c r="L317" s="70">
        <v>753806.14</v>
      </c>
      <c r="M317" s="69"/>
      <c r="N317" s="69" t="s">
        <v>31141</v>
      </c>
      <c r="O317" s="69" t="s">
        <v>31141</v>
      </c>
      <c r="P317" s="69" t="s">
        <v>1005</v>
      </c>
      <c r="Q317" s="69" t="s">
        <v>3002</v>
      </c>
      <c r="R317" s="69"/>
      <c r="S317" s="70">
        <v>753806.14</v>
      </c>
      <c r="T317" s="70"/>
      <c r="U317" s="69" t="s">
        <v>1025</v>
      </c>
      <c r="V317" s="73">
        <v>59</v>
      </c>
      <c r="W317" s="69" t="s">
        <v>1005</v>
      </c>
      <c r="X317" s="69"/>
      <c r="Y317" s="70"/>
      <c r="Z317" s="69">
        <v>4096.5600000000004</v>
      </c>
      <c r="AA317" s="69"/>
      <c r="AB317" s="69" t="s">
        <v>967</v>
      </c>
      <c r="AC317" s="69"/>
    </row>
    <row r="318" spans="1:29" x14ac:dyDescent="0.25">
      <c r="A318" s="71" t="s">
        <v>193</v>
      </c>
      <c r="B318" s="71"/>
      <c r="C318" s="71"/>
      <c r="D318" s="71"/>
      <c r="E318" s="71"/>
      <c r="F318" s="71"/>
      <c r="G318" s="71"/>
      <c r="H318" s="71"/>
      <c r="I318" s="72">
        <v>3152451.04</v>
      </c>
      <c r="J318" s="71"/>
      <c r="K318" s="71"/>
      <c r="L318" s="72">
        <v>3147923.87</v>
      </c>
      <c r="M318" s="72">
        <v>4527.1699999999255</v>
      </c>
      <c r="N318" s="71"/>
      <c r="O318" s="71"/>
      <c r="P318" s="71"/>
      <c r="Q318" s="71"/>
      <c r="R318" s="71"/>
      <c r="S318" s="72">
        <v>3147923.87</v>
      </c>
      <c r="T318" s="72">
        <v>3147923.87</v>
      </c>
      <c r="U318" s="71"/>
      <c r="V318" s="71"/>
      <c r="W318" s="71"/>
      <c r="X318" s="72">
        <v>0</v>
      </c>
      <c r="Y318" s="72">
        <v>11201.79</v>
      </c>
      <c r="Z318" s="72">
        <v>3159125.66</v>
      </c>
      <c r="AA318" s="69"/>
      <c r="AB318" s="69"/>
      <c r="AC318" s="69"/>
    </row>
    <row r="319" spans="1:29" ht="30" x14ac:dyDescent="0.25">
      <c r="A319" s="68" t="s">
        <v>31140</v>
      </c>
      <c r="B319" s="69" t="s">
        <v>28102</v>
      </c>
      <c r="C319" s="69" t="s">
        <v>31139</v>
      </c>
      <c r="D319" s="69" t="s">
        <v>10226</v>
      </c>
      <c r="E319" s="69"/>
      <c r="F319" s="69" t="s">
        <v>1869</v>
      </c>
      <c r="G319" s="69" t="s">
        <v>1447</v>
      </c>
      <c r="H319" s="69" t="s">
        <v>962</v>
      </c>
      <c r="I319" s="70">
        <v>6900</v>
      </c>
      <c r="J319" s="69" t="s">
        <v>1225</v>
      </c>
      <c r="K319" s="69" t="s">
        <v>31138</v>
      </c>
      <c r="L319" s="70">
        <v>6900</v>
      </c>
      <c r="M319" s="69"/>
      <c r="N319" s="69" t="s">
        <v>31137</v>
      </c>
      <c r="O319" s="69" t="s">
        <v>31137</v>
      </c>
      <c r="P319" s="69" t="s">
        <v>1287</v>
      </c>
      <c r="Q319" s="69" t="s">
        <v>1738</v>
      </c>
      <c r="R319" s="69"/>
      <c r="S319" s="70">
        <v>6900</v>
      </c>
      <c r="T319" s="70"/>
      <c r="U319" s="69"/>
      <c r="V319" s="69"/>
      <c r="W319" s="69" t="s">
        <v>1287</v>
      </c>
      <c r="X319" s="69"/>
      <c r="Y319" s="70"/>
      <c r="Z319" s="69">
        <v>108.18</v>
      </c>
      <c r="AA319" s="69" t="s">
        <v>989</v>
      </c>
      <c r="AB319" s="69" t="s">
        <v>967</v>
      </c>
      <c r="AC319" s="69" t="s">
        <v>31136</v>
      </c>
    </row>
    <row r="320" spans="1:29" x14ac:dyDescent="0.25">
      <c r="A320" s="71" t="s">
        <v>193</v>
      </c>
      <c r="B320" s="71"/>
      <c r="C320" s="71"/>
      <c r="D320" s="71"/>
      <c r="E320" s="71"/>
      <c r="F320" s="71"/>
      <c r="G320" s="71"/>
      <c r="H320" s="71"/>
      <c r="I320" s="72">
        <v>6900</v>
      </c>
      <c r="J320" s="71"/>
      <c r="K320" s="71"/>
      <c r="L320" s="72">
        <v>6900</v>
      </c>
      <c r="M320" s="72">
        <v>0</v>
      </c>
      <c r="N320" s="71"/>
      <c r="O320" s="71"/>
      <c r="P320" s="71"/>
      <c r="Q320" s="71"/>
      <c r="R320" s="71"/>
      <c r="S320" s="72">
        <v>6900</v>
      </c>
      <c r="T320" s="72">
        <v>0</v>
      </c>
      <c r="U320" s="71"/>
      <c r="V320" s="71"/>
      <c r="W320" s="71"/>
      <c r="X320" s="72">
        <v>6900</v>
      </c>
      <c r="Y320" s="72">
        <v>108.18</v>
      </c>
      <c r="Z320" s="72">
        <v>108.18</v>
      </c>
      <c r="AA320" s="69"/>
      <c r="AB320" s="69"/>
      <c r="AC320" s="69"/>
    </row>
    <row r="321" spans="1:29" ht="20" x14ac:dyDescent="0.25">
      <c r="A321" s="68" t="s">
        <v>31117</v>
      </c>
      <c r="B321" s="69" t="s">
        <v>24566</v>
      </c>
      <c r="C321" s="69" t="s">
        <v>31116</v>
      </c>
      <c r="D321" s="69" t="s">
        <v>1135</v>
      </c>
      <c r="E321" s="69"/>
      <c r="F321" s="69" t="s">
        <v>1497</v>
      </c>
      <c r="G321" s="69" t="s">
        <v>976</v>
      </c>
      <c r="H321" s="69" t="s">
        <v>962</v>
      </c>
      <c r="I321" s="70">
        <v>12500</v>
      </c>
      <c r="J321" s="69" t="s">
        <v>1225</v>
      </c>
      <c r="K321" s="69" t="s">
        <v>31115</v>
      </c>
      <c r="L321" s="70">
        <v>5194.38</v>
      </c>
      <c r="M321" s="69"/>
      <c r="N321" s="69" t="s">
        <v>31114</v>
      </c>
      <c r="O321" s="69"/>
      <c r="P321" s="69" t="s">
        <v>1207</v>
      </c>
      <c r="Q321" s="69" t="s">
        <v>1207</v>
      </c>
      <c r="R321" s="69"/>
      <c r="S321" s="70">
        <v>5194.38</v>
      </c>
      <c r="T321" s="70"/>
      <c r="U321" s="69"/>
      <c r="V321" s="69"/>
      <c r="W321" s="69" t="s">
        <v>1207</v>
      </c>
      <c r="X321" s="69"/>
      <c r="Y321" s="70"/>
      <c r="Z321" s="69">
        <v>0</v>
      </c>
      <c r="AA321" s="69" t="s">
        <v>966</v>
      </c>
      <c r="AB321" s="69" t="s">
        <v>1144</v>
      </c>
      <c r="AC321" s="69"/>
    </row>
    <row r="322" spans="1:29" x14ac:dyDescent="0.25">
      <c r="A322" s="71" t="s">
        <v>193</v>
      </c>
      <c r="B322" s="71"/>
      <c r="C322" s="71"/>
      <c r="D322" s="71"/>
      <c r="E322" s="71"/>
      <c r="F322" s="71"/>
      <c r="G322" s="71"/>
      <c r="H322" s="71"/>
      <c r="I322" s="72">
        <v>12500</v>
      </c>
      <c r="J322" s="71"/>
      <c r="K322" s="71"/>
      <c r="L322" s="72">
        <v>5194.38</v>
      </c>
      <c r="M322" s="72">
        <v>7305.62</v>
      </c>
      <c r="N322" s="71"/>
      <c r="O322" s="71"/>
      <c r="P322" s="71"/>
      <c r="Q322" s="71"/>
      <c r="R322" s="71"/>
      <c r="S322" s="72">
        <v>5194.38</v>
      </c>
      <c r="T322" s="72">
        <v>0</v>
      </c>
      <c r="U322" s="71"/>
      <c r="V322" s="71"/>
      <c r="W322" s="71"/>
      <c r="X322" s="72">
        <v>5194.38</v>
      </c>
      <c r="Y322" s="72">
        <v>0</v>
      </c>
      <c r="Z322" s="72">
        <v>0</v>
      </c>
      <c r="AA322" s="69"/>
      <c r="AB322" s="69"/>
      <c r="AC322" s="69"/>
    </row>
    <row r="323" spans="1:29" ht="40" x14ac:dyDescent="0.25">
      <c r="A323" s="68" t="s">
        <v>31135</v>
      </c>
      <c r="B323" s="69" t="s">
        <v>31134</v>
      </c>
      <c r="C323" s="69" t="s">
        <v>31133</v>
      </c>
      <c r="D323" s="69" t="s">
        <v>577</v>
      </c>
      <c r="E323" s="69"/>
      <c r="F323" s="69" t="s">
        <v>1497</v>
      </c>
      <c r="G323" s="69" t="s">
        <v>1045</v>
      </c>
      <c r="H323" s="69" t="s">
        <v>1236</v>
      </c>
      <c r="I323" s="70">
        <v>666010.80000000005</v>
      </c>
      <c r="J323" s="69" t="s">
        <v>1225</v>
      </c>
      <c r="K323" s="69" t="s">
        <v>31132</v>
      </c>
      <c r="L323" s="70">
        <v>312088</v>
      </c>
      <c r="M323" s="69"/>
      <c r="N323" s="69" t="s">
        <v>31131</v>
      </c>
      <c r="O323" s="69"/>
      <c r="P323" s="69" t="s">
        <v>1311</v>
      </c>
      <c r="Q323" s="69" t="s">
        <v>1698</v>
      </c>
      <c r="R323" s="69"/>
      <c r="S323" s="70">
        <v>312088</v>
      </c>
      <c r="T323" s="70"/>
      <c r="U323" s="69" t="s">
        <v>1502</v>
      </c>
      <c r="V323" s="73">
        <v>22</v>
      </c>
      <c r="W323" s="69" t="s">
        <v>1502</v>
      </c>
      <c r="X323" s="69"/>
      <c r="Y323" s="70"/>
      <c r="Z323" s="69">
        <v>597.6</v>
      </c>
      <c r="AA323" s="69" t="s">
        <v>966</v>
      </c>
      <c r="AB323" s="69" t="s">
        <v>967</v>
      </c>
      <c r="AC323" s="69" t="s">
        <v>31130</v>
      </c>
    </row>
    <row r="324" spans="1:29" x14ac:dyDescent="0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 t="s">
        <v>31129</v>
      </c>
      <c r="L324" s="70">
        <v>59984.12</v>
      </c>
      <c r="M324" s="69"/>
      <c r="N324" s="69" t="s">
        <v>31128</v>
      </c>
      <c r="O324" s="69" t="s">
        <v>31128</v>
      </c>
      <c r="P324" s="69" t="s">
        <v>982</v>
      </c>
      <c r="Q324" s="69" t="s">
        <v>1088</v>
      </c>
      <c r="R324" s="69"/>
      <c r="S324" s="70">
        <v>59984.12</v>
      </c>
      <c r="T324" s="70"/>
      <c r="U324" s="69" t="s">
        <v>1393</v>
      </c>
      <c r="V324" s="73">
        <v>23</v>
      </c>
      <c r="W324" s="69" t="s">
        <v>982</v>
      </c>
      <c r="X324" s="69"/>
      <c r="Y324" s="70"/>
      <c r="Z324" s="69">
        <v>120.53</v>
      </c>
      <c r="AA324" s="69"/>
      <c r="AB324" s="69" t="s">
        <v>967</v>
      </c>
      <c r="AC324" s="69"/>
    </row>
    <row r="325" spans="1:29" x14ac:dyDescent="0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 t="s">
        <v>31127</v>
      </c>
      <c r="L325" s="70">
        <v>22887.48</v>
      </c>
      <c r="M325" s="69"/>
      <c r="N325" s="69" t="s">
        <v>31126</v>
      </c>
      <c r="O325" s="69" t="s">
        <v>31126</v>
      </c>
      <c r="P325" s="69" t="s">
        <v>1582</v>
      </c>
      <c r="Q325" s="69" t="s">
        <v>2342</v>
      </c>
      <c r="R325" s="69"/>
      <c r="S325" s="70">
        <v>22887.48</v>
      </c>
      <c r="T325" s="70"/>
      <c r="U325" s="69" t="s">
        <v>1490</v>
      </c>
      <c r="V325" s="73">
        <v>21</v>
      </c>
      <c r="W325" s="69" t="s">
        <v>1582</v>
      </c>
      <c r="X325" s="69"/>
      <c r="Y325" s="70"/>
      <c r="Z325" s="69">
        <v>42.63</v>
      </c>
      <c r="AA325" s="69"/>
      <c r="AB325" s="69" t="s">
        <v>967</v>
      </c>
      <c r="AC325" s="69"/>
    </row>
    <row r="326" spans="1:29" x14ac:dyDescent="0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 t="s">
        <v>31125</v>
      </c>
      <c r="L326" s="70">
        <v>20330.8</v>
      </c>
      <c r="M326" s="69"/>
      <c r="N326" s="69" t="s">
        <v>31124</v>
      </c>
      <c r="O326" s="69" t="s">
        <v>31124</v>
      </c>
      <c r="P326" s="69" t="s">
        <v>1010</v>
      </c>
      <c r="Q326" s="69" t="s">
        <v>2342</v>
      </c>
      <c r="R326" s="69"/>
      <c r="S326" s="70">
        <v>20330.8</v>
      </c>
      <c r="T326" s="70"/>
      <c r="U326" s="69" t="s">
        <v>993</v>
      </c>
      <c r="V326" s="73">
        <v>32</v>
      </c>
      <c r="W326" s="69" t="s">
        <v>1010</v>
      </c>
      <c r="X326" s="69"/>
      <c r="Y326" s="70"/>
      <c r="Z326" s="69">
        <v>57.71</v>
      </c>
      <c r="AA326" s="69"/>
      <c r="AB326" s="69" t="s">
        <v>967</v>
      </c>
      <c r="AC326" s="69"/>
    </row>
    <row r="327" spans="1:29" x14ac:dyDescent="0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 t="s">
        <v>31123</v>
      </c>
      <c r="L327" s="70">
        <v>81452.84</v>
      </c>
      <c r="M327" s="69"/>
      <c r="N327" s="69" t="s">
        <v>31122</v>
      </c>
      <c r="O327" s="69" t="s">
        <v>31122</v>
      </c>
      <c r="P327" s="69" t="s">
        <v>1596</v>
      </c>
      <c r="Q327" s="69" t="s">
        <v>2529</v>
      </c>
      <c r="R327" s="69"/>
      <c r="S327" s="70">
        <v>81452.84</v>
      </c>
      <c r="T327" s="70"/>
      <c r="U327" s="69" t="s">
        <v>2017</v>
      </c>
      <c r="V327" s="73">
        <v>45</v>
      </c>
      <c r="W327" s="69" t="s">
        <v>1596</v>
      </c>
      <c r="X327" s="69"/>
      <c r="Y327" s="70"/>
      <c r="Z327" s="69">
        <v>329.24</v>
      </c>
      <c r="AA327" s="69"/>
      <c r="AB327" s="69" t="s">
        <v>967</v>
      </c>
      <c r="AC327" s="69"/>
    </row>
    <row r="328" spans="1:29" x14ac:dyDescent="0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 t="s">
        <v>31121</v>
      </c>
      <c r="L328" s="70">
        <v>12174.96</v>
      </c>
      <c r="M328" s="69"/>
      <c r="N328" s="69" t="s">
        <v>31120</v>
      </c>
      <c r="O328" s="69" t="s">
        <v>31120</v>
      </c>
      <c r="P328" s="69" t="s">
        <v>1157</v>
      </c>
      <c r="Q328" s="69" t="s">
        <v>1738</v>
      </c>
      <c r="R328" s="69"/>
      <c r="S328" s="70">
        <v>12174.96</v>
      </c>
      <c r="T328" s="70"/>
      <c r="U328" s="69" t="s">
        <v>2020</v>
      </c>
      <c r="V328" s="73">
        <v>43</v>
      </c>
      <c r="W328" s="69" t="s">
        <v>1157</v>
      </c>
      <c r="X328" s="69"/>
      <c r="Y328" s="70"/>
      <c r="Z328" s="69">
        <v>49.22</v>
      </c>
      <c r="AA328" s="69"/>
      <c r="AB328" s="69" t="s">
        <v>967</v>
      </c>
      <c r="AC328" s="69"/>
    </row>
    <row r="329" spans="1:29" x14ac:dyDescent="0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 t="s">
        <v>31119</v>
      </c>
      <c r="L329" s="70">
        <v>157087.56</v>
      </c>
      <c r="M329" s="69"/>
      <c r="N329" s="69" t="s">
        <v>31118</v>
      </c>
      <c r="O329" s="69" t="s">
        <v>31118</v>
      </c>
      <c r="P329" s="69" t="s">
        <v>1275</v>
      </c>
      <c r="Q329" s="69" t="s">
        <v>2276</v>
      </c>
      <c r="R329" s="69"/>
      <c r="S329" s="70">
        <v>157087.56</v>
      </c>
      <c r="T329" s="70"/>
      <c r="U329" s="69" t="s">
        <v>2004</v>
      </c>
      <c r="V329" s="73">
        <v>48</v>
      </c>
      <c r="W329" s="69" t="s">
        <v>1275</v>
      </c>
      <c r="X329" s="69"/>
      <c r="Y329" s="70"/>
      <c r="Z329" s="69">
        <v>677.15</v>
      </c>
      <c r="AA329" s="69"/>
      <c r="AB329" s="69" t="s">
        <v>967</v>
      </c>
      <c r="AC329" s="69"/>
    </row>
    <row r="330" spans="1:29" x14ac:dyDescent="0.25">
      <c r="A330" s="71" t="s">
        <v>193</v>
      </c>
      <c r="B330" s="71"/>
      <c r="C330" s="71"/>
      <c r="D330" s="71"/>
      <c r="E330" s="71"/>
      <c r="F330" s="71"/>
      <c r="G330" s="71"/>
      <c r="H330" s="71"/>
      <c r="I330" s="72">
        <v>666010.80000000005</v>
      </c>
      <c r="J330" s="71"/>
      <c r="K330" s="71"/>
      <c r="L330" s="72">
        <v>666005.76000000001</v>
      </c>
      <c r="M330" s="72">
        <v>5.0400000000372529</v>
      </c>
      <c r="N330" s="71"/>
      <c r="O330" s="71"/>
      <c r="P330" s="71"/>
      <c r="Q330" s="71"/>
      <c r="R330" s="71"/>
      <c r="S330" s="72">
        <v>666005.76000000001</v>
      </c>
      <c r="T330" s="72">
        <v>666005.76000000001</v>
      </c>
      <c r="U330" s="71"/>
      <c r="V330" s="71"/>
      <c r="W330" s="71"/>
      <c r="X330" s="72">
        <v>0</v>
      </c>
      <c r="Y330" s="72">
        <v>1874.08</v>
      </c>
      <c r="Z330" s="72">
        <v>667879.84</v>
      </c>
      <c r="AA330" s="69"/>
      <c r="AB330" s="69"/>
      <c r="AC330" s="69"/>
    </row>
    <row r="331" spans="1:29" ht="30" x14ac:dyDescent="0.25">
      <c r="A331" s="68" t="s">
        <v>31113</v>
      </c>
      <c r="B331" s="69" t="s">
        <v>28102</v>
      </c>
      <c r="C331" s="69" t="s">
        <v>31111</v>
      </c>
      <c r="D331" s="69" t="s">
        <v>31112</v>
      </c>
      <c r="E331" s="69"/>
      <c r="F331" s="69" t="s">
        <v>1327</v>
      </c>
      <c r="G331" s="69" t="s">
        <v>31110</v>
      </c>
      <c r="H331" s="69" t="s">
        <v>962</v>
      </c>
      <c r="I331" s="70">
        <v>96956.17</v>
      </c>
      <c r="J331" s="69" t="s">
        <v>1225</v>
      </c>
      <c r="K331" s="69" t="s">
        <v>31109</v>
      </c>
      <c r="L331" s="70">
        <v>92705.53</v>
      </c>
      <c r="M331" s="69"/>
      <c r="N331" s="69" t="s">
        <v>31108</v>
      </c>
      <c r="O331" s="69"/>
      <c r="P331" s="69" t="s">
        <v>2073</v>
      </c>
      <c r="Q331" s="69" t="s">
        <v>1698</v>
      </c>
      <c r="R331" s="69"/>
      <c r="S331" s="70">
        <v>92705.53</v>
      </c>
      <c r="T331" s="70"/>
      <c r="U331" s="69"/>
      <c r="V331" s="69"/>
      <c r="W331" s="69" t="s">
        <v>1698</v>
      </c>
      <c r="X331" s="69"/>
      <c r="Y331" s="70"/>
      <c r="Z331" s="69">
        <v>270.70999999999998</v>
      </c>
      <c r="AA331" s="69" t="s">
        <v>966</v>
      </c>
      <c r="AB331" s="69" t="s">
        <v>1144</v>
      </c>
      <c r="AC331" s="69"/>
    </row>
    <row r="332" spans="1:29" x14ac:dyDescent="0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 t="s">
        <v>31107</v>
      </c>
      <c r="L332" s="70">
        <v>3471.64</v>
      </c>
      <c r="M332" s="69"/>
      <c r="N332" s="69"/>
      <c r="O332" s="69"/>
      <c r="P332" s="69"/>
      <c r="Q332" s="69"/>
      <c r="R332" s="69"/>
      <c r="S332" s="69"/>
      <c r="T332" s="70"/>
      <c r="U332" s="69"/>
      <c r="V332" s="69"/>
      <c r="W332" s="69"/>
      <c r="X332" s="69"/>
      <c r="Y332" s="70"/>
      <c r="Z332" s="69">
        <v>0</v>
      </c>
      <c r="AA332" s="69"/>
      <c r="AB332" s="69" t="s">
        <v>1144</v>
      </c>
      <c r="AC332" s="69"/>
    </row>
    <row r="333" spans="1:29" x14ac:dyDescent="0.25">
      <c r="A333" s="71" t="s">
        <v>193</v>
      </c>
      <c r="B333" s="71"/>
      <c r="C333" s="71"/>
      <c r="D333" s="71"/>
      <c r="E333" s="71"/>
      <c r="F333" s="71"/>
      <c r="G333" s="71"/>
      <c r="H333" s="71"/>
      <c r="I333" s="72">
        <v>96956.17</v>
      </c>
      <c r="J333" s="71"/>
      <c r="K333" s="71"/>
      <c r="L333" s="72">
        <v>96177.17</v>
      </c>
      <c r="M333" s="72">
        <v>779</v>
      </c>
      <c r="N333" s="71"/>
      <c r="O333" s="71"/>
      <c r="P333" s="71"/>
      <c r="Q333" s="71"/>
      <c r="R333" s="71"/>
      <c r="S333" s="72">
        <v>92705.53</v>
      </c>
      <c r="T333" s="72">
        <v>0</v>
      </c>
      <c r="U333" s="71"/>
      <c r="V333" s="71"/>
      <c r="W333" s="71"/>
      <c r="X333" s="72">
        <v>92705.53</v>
      </c>
      <c r="Y333" s="72">
        <v>270.70999999999998</v>
      </c>
      <c r="Z333" s="72">
        <v>270.70999999999998</v>
      </c>
      <c r="AA333" s="69"/>
      <c r="AB333" s="69"/>
      <c r="AC333" s="69"/>
    </row>
    <row r="334" spans="1:29" ht="40" x14ac:dyDescent="0.25">
      <c r="A334" s="68" t="s">
        <v>31106</v>
      </c>
      <c r="B334" s="69" t="s">
        <v>31105</v>
      </c>
      <c r="C334" s="69" t="s">
        <v>31104</v>
      </c>
      <c r="D334" s="69" t="s">
        <v>28621</v>
      </c>
      <c r="E334" s="69" t="s">
        <v>22715</v>
      </c>
      <c r="F334" s="69" t="s">
        <v>1332</v>
      </c>
      <c r="G334" s="69" t="s">
        <v>2613</v>
      </c>
      <c r="H334" s="69" t="s">
        <v>1236</v>
      </c>
      <c r="I334" s="70">
        <v>876464.14</v>
      </c>
      <c r="J334" s="69" t="s">
        <v>1225</v>
      </c>
      <c r="K334" s="69" t="s">
        <v>31103</v>
      </c>
      <c r="L334" s="70">
        <v>166302.70000000001</v>
      </c>
      <c r="M334" s="69"/>
      <c r="N334" s="69" t="s">
        <v>31102</v>
      </c>
      <c r="O334" s="69" t="s">
        <v>31102</v>
      </c>
      <c r="P334" s="69" t="s">
        <v>1374</v>
      </c>
      <c r="Q334" s="69" t="s">
        <v>2288</v>
      </c>
      <c r="R334" s="69"/>
      <c r="S334" s="70">
        <v>166302.70000000001</v>
      </c>
      <c r="T334" s="70"/>
      <c r="U334" s="69" t="s">
        <v>1393</v>
      </c>
      <c r="V334" s="73">
        <v>16</v>
      </c>
      <c r="W334" s="69" t="s">
        <v>1374</v>
      </c>
      <c r="X334" s="69"/>
      <c r="Y334" s="70"/>
      <c r="Z334" s="69">
        <v>234.05</v>
      </c>
      <c r="AA334" s="69" t="s">
        <v>966</v>
      </c>
      <c r="AB334" s="69" t="s">
        <v>967</v>
      </c>
      <c r="AC334" s="69"/>
    </row>
    <row r="335" spans="1:29" x14ac:dyDescent="0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 t="s">
        <v>31101</v>
      </c>
      <c r="L335" s="70">
        <v>153232.79999999999</v>
      </c>
      <c r="M335" s="69"/>
      <c r="N335" s="69" t="s">
        <v>31100</v>
      </c>
      <c r="O335" s="69" t="s">
        <v>31100</v>
      </c>
      <c r="P335" s="69" t="s">
        <v>1018</v>
      </c>
      <c r="Q335" s="69" t="s">
        <v>1203</v>
      </c>
      <c r="R335" s="69"/>
      <c r="S335" s="70">
        <v>153232.79999999999</v>
      </c>
      <c r="T335" s="70"/>
      <c r="U335" s="69" t="s">
        <v>1564</v>
      </c>
      <c r="V335" s="73">
        <v>40</v>
      </c>
      <c r="W335" s="69" t="s">
        <v>1018</v>
      </c>
      <c r="X335" s="69"/>
      <c r="Y335" s="70"/>
      <c r="Z335" s="69">
        <v>543.61</v>
      </c>
      <c r="AA335" s="69"/>
      <c r="AB335" s="69" t="s">
        <v>967</v>
      </c>
      <c r="AC335" s="69"/>
    </row>
    <row r="336" spans="1:29" x14ac:dyDescent="0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 t="s">
        <v>31099</v>
      </c>
      <c r="L336" s="70">
        <v>339149.07</v>
      </c>
      <c r="M336" s="69"/>
      <c r="N336" s="69" t="s">
        <v>31098</v>
      </c>
      <c r="O336" s="69" t="s">
        <v>31098</v>
      </c>
      <c r="P336" s="69" t="s">
        <v>1157</v>
      </c>
      <c r="Q336" s="69" t="s">
        <v>1738</v>
      </c>
      <c r="R336" s="69"/>
      <c r="S336" s="70">
        <v>339149.07</v>
      </c>
      <c r="T336" s="70"/>
      <c r="U336" s="69" t="s">
        <v>2020</v>
      </c>
      <c r="V336" s="73">
        <v>43</v>
      </c>
      <c r="W336" s="69" t="s">
        <v>1157</v>
      </c>
      <c r="X336" s="69"/>
      <c r="Y336" s="70"/>
      <c r="Z336" s="69">
        <v>1371.01</v>
      </c>
      <c r="AA336" s="69"/>
      <c r="AB336" s="69" t="s">
        <v>967</v>
      </c>
      <c r="AC336" s="69"/>
    </row>
    <row r="337" spans="1:29" x14ac:dyDescent="0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 t="s">
        <v>31097</v>
      </c>
      <c r="L337" s="70">
        <v>75820.03</v>
      </c>
      <c r="M337" s="69"/>
      <c r="N337" s="69" t="s">
        <v>31096</v>
      </c>
      <c r="O337" s="69" t="s">
        <v>31096</v>
      </c>
      <c r="P337" s="69" t="s">
        <v>1005</v>
      </c>
      <c r="Q337" s="69" t="s">
        <v>3002</v>
      </c>
      <c r="R337" s="69"/>
      <c r="S337" s="70">
        <v>75820.03</v>
      </c>
      <c r="T337" s="70"/>
      <c r="U337" s="69" t="s">
        <v>1669</v>
      </c>
      <c r="V337" s="73">
        <v>55</v>
      </c>
      <c r="W337" s="69" t="s">
        <v>1005</v>
      </c>
      <c r="X337" s="69"/>
      <c r="Y337" s="70"/>
      <c r="Z337" s="69">
        <v>390.73</v>
      </c>
      <c r="AA337" s="69"/>
      <c r="AB337" s="69" t="s">
        <v>967</v>
      </c>
      <c r="AC337" s="69"/>
    </row>
    <row r="338" spans="1:29" x14ac:dyDescent="0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 t="s">
        <v>31095</v>
      </c>
      <c r="L338" s="70">
        <v>89894</v>
      </c>
      <c r="M338" s="69"/>
      <c r="N338" s="69" t="s">
        <v>31094</v>
      </c>
      <c r="O338" s="69" t="s">
        <v>31094</v>
      </c>
      <c r="P338" s="69" t="s">
        <v>1546</v>
      </c>
      <c r="Q338" s="69" t="s">
        <v>1804</v>
      </c>
      <c r="R338" s="69"/>
      <c r="S338" s="70">
        <v>89894</v>
      </c>
      <c r="T338" s="70"/>
      <c r="U338" s="69" t="s">
        <v>1069</v>
      </c>
      <c r="V338" s="73">
        <v>49</v>
      </c>
      <c r="W338" s="69" t="s">
        <v>1546</v>
      </c>
      <c r="X338" s="69"/>
      <c r="Y338" s="70"/>
      <c r="Z338" s="69">
        <v>442.18</v>
      </c>
      <c r="AA338" s="69"/>
      <c r="AB338" s="69" t="s">
        <v>967</v>
      </c>
      <c r="AC338" s="69"/>
    </row>
    <row r="339" spans="1:29" x14ac:dyDescent="0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 t="s">
        <v>31093</v>
      </c>
      <c r="L339" s="70">
        <v>52024.28</v>
      </c>
      <c r="M339" s="69"/>
      <c r="N339" s="69" t="s">
        <v>31092</v>
      </c>
      <c r="O339" s="69" t="s">
        <v>31092</v>
      </c>
      <c r="P339" s="69" t="s">
        <v>1064</v>
      </c>
      <c r="Q339" s="69" t="s">
        <v>2654</v>
      </c>
      <c r="R339" s="69"/>
      <c r="S339" s="70">
        <v>52024.28</v>
      </c>
      <c r="T339" s="70"/>
      <c r="U339" s="69" t="s">
        <v>2118</v>
      </c>
      <c r="V339" s="73">
        <v>52</v>
      </c>
      <c r="W339" s="69" t="s">
        <v>1064</v>
      </c>
      <c r="X339" s="69"/>
      <c r="Y339" s="70"/>
      <c r="Z339" s="69">
        <v>284.76</v>
      </c>
      <c r="AA339" s="69"/>
      <c r="AB339" s="69" t="s">
        <v>967</v>
      </c>
      <c r="AC339" s="69"/>
    </row>
    <row r="340" spans="1:29" x14ac:dyDescent="0.25">
      <c r="A340" s="71" t="s">
        <v>193</v>
      </c>
      <c r="B340" s="71"/>
      <c r="C340" s="71"/>
      <c r="D340" s="71"/>
      <c r="E340" s="71"/>
      <c r="F340" s="71"/>
      <c r="G340" s="71"/>
      <c r="H340" s="71"/>
      <c r="I340" s="72">
        <v>876464.14</v>
      </c>
      <c r="J340" s="71"/>
      <c r="K340" s="71"/>
      <c r="L340" s="72">
        <v>876422.88000000012</v>
      </c>
      <c r="M340" s="72">
        <v>41.259999999892898</v>
      </c>
      <c r="N340" s="71"/>
      <c r="O340" s="71"/>
      <c r="P340" s="71"/>
      <c r="Q340" s="71"/>
      <c r="R340" s="71"/>
      <c r="S340" s="72">
        <v>876422.88000000012</v>
      </c>
      <c r="T340" s="72">
        <v>876422.88</v>
      </c>
      <c r="U340" s="71"/>
      <c r="V340" s="71"/>
      <c r="W340" s="71"/>
      <c r="X340" s="72">
        <v>1.1641532182693481E-10</v>
      </c>
      <c r="Y340" s="72">
        <v>3266.34</v>
      </c>
      <c r="Z340" s="72">
        <v>879689.22</v>
      </c>
      <c r="AA340" s="69"/>
      <c r="AB340" s="69"/>
      <c r="AC340" s="69"/>
    </row>
    <row r="341" spans="1:29" ht="40" x14ac:dyDescent="0.25">
      <c r="A341" s="68" t="s">
        <v>31091</v>
      </c>
      <c r="B341" s="69" t="s">
        <v>25382</v>
      </c>
      <c r="C341" s="69" t="s">
        <v>31090</v>
      </c>
      <c r="D341" s="69" t="s">
        <v>19126</v>
      </c>
      <c r="E341" s="69" t="s">
        <v>24162</v>
      </c>
      <c r="F341" s="69" t="s">
        <v>1173</v>
      </c>
      <c r="G341" s="69" t="s">
        <v>4510</v>
      </c>
      <c r="H341" s="69" t="s">
        <v>1236</v>
      </c>
      <c r="I341" s="70">
        <v>88006.04</v>
      </c>
      <c r="J341" s="69" t="s">
        <v>1225</v>
      </c>
      <c r="K341" s="69" t="s">
        <v>31089</v>
      </c>
      <c r="L341" s="70">
        <v>27169</v>
      </c>
      <c r="M341" s="69"/>
      <c r="N341" s="69" t="s">
        <v>31088</v>
      </c>
      <c r="O341" s="69" t="s">
        <v>31088</v>
      </c>
      <c r="P341" s="69" t="s">
        <v>1603</v>
      </c>
      <c r="Q341" s="69" t="s">
        <v>1097</v>
      </c>
      <c r="R341" s="69"/>
      <c r="S341" s="70">
        <v>27169</v>
      </c>
      <c r="T341" s="70"/>
      <c r="U341" s="69" t="s">
        <v>2620</v>
      </c>
      <c r="V341" s="73">
        <v>46</v>
      </c>
      <c r="W341" s="69" t="s">
        <v>1603</v>
      </c>
      <c r="X341" s="69"/>
      <c r="Y341" s="70"/>
      <c r="Z341" s="69">
        <v>113.86</v>
      </c>
      <c r="AA341" s="69" t="s">
        <v>966</v>
      </c>
      <c r="AB341" s="69" t="s">
        <v>997</v>
      </c>
      <c r="AC341" s="69"/>
    </row>
    <row r="342" spans="1:29" x14ac:dyDescent="0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 t="s">
        <v>31087</v>
      </c>
      <c r="L342" s="70">
        <v>18830</v>
      </c>
      <c r="M342" s="69"/>
      <c r="N342" s="69" t="s">
        <v>31086</v>
      </c>
      <c r="O342" s="69" t="s">
        <v>31086</v>
      </c>
      <c r="P342" s="69" t="s">
        <v>1603</v>
      </c>
      <c r="Q342" s="69" t="s">
        <v>1097</v>
      </c>
      <c r="R342" s="69"/>
      <c r="S342" s="70">
        <v>18830</v>
      </c>
      <c r="T342" s="70"/>
      <c r="U342" s="69" t="s">
        <v>2620</v>
      </c>
      <c r="V342" s="73">
        <v>46</v>
      </c>
      <c r="W342" s="69" t="s">
        <v>1603</v>
      </c>
      <c r="X342" s="69"/>
      <c r="Y342" s="70"/>
      <c r="Z342" s="69">
        <v>78.92</v>
      </c>
      <c r="AA342" s="69"/>
      <c r="AB342" s="69" t="s">
        <v>997</v>
      </c>
      <c r="AC342" s="69"/>
    </row>
    <row r="343" spans="1:29" x14ac:dyDescent="0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 t="s">
        <v>31085</v>
      </c>
      <c r="L343" s="70">
        <v>18830</v>
      </c>
      <c r="M343" s="69"/>
      <c r="N343" s="69" t="s">
        <v>31084</v>
      </c>
      <c r="O343" s="69" t="s">
        <v>31084</v>
      </c>
      <c r="P343" s="69" t="s">
        <v>1603</v>
      </c>
      <c r="Q343" s="69" t="s">
        <v>1097</v>
      </c>
      <c r="R343" s="69"/>
      <c r="S343" s="70">
        <v>18830</v>
      </c>
      <c r="T343" s="70"/>
      <c r="U343" s="69" t="s">
        <v>2620</v>
      </c>
      <c r="V343" s="73">
        <v>46</v>
      </c>
      <c r="W343" s="69" t="s">
        <v>1603</v>
      </c>
      <c r="X343" s="69"/>
      <c r="Y343" s="70"/>
      <c r="Z343" s="69">
        <v>78.92</v>
      </c>
      <c r="AA343" s="69"/>
      <c r="AB343" s="69" t="s">
        <v>997</v>
      </c>
      <c r="AC343" s="69"/>
    </row>
    <row r="344" spans="1:29" x14ac:dyDescent="0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 t="s">
        <v>31083</v>
      </c>
      <c r="L344" s="70">
        <v>14661.85</v>
      </c>
      <c r="M344" s="69"/>
      <c r="N344" s="69" t="s">
        <v>31082</v>
      </c>
      <c r="O344" s="69" t="s">
        <v>31082</v>
      </c>
      <c r="P344" s="69" t="s">
        <v>1005</v>
      </c>
      <c r="Q344" s="69" t="s">
        <v>3002</v>
      </c>
      <c r="R344" s="69"/>
      <c r="S344" s="70">
        <v>14661.85</v>
      </c>
      <c r="T344" s="70"/>
      <c r="U344" s="69" t="s">
        <v>2023</v>
      </c>
      <c r="V344" s="73">
        <v>53</v>
      </c>
      <c r="W344" s="69" t="s">
        <v>1005</v>
      </c>
      <c r="X344" s="69"/>
      <c r="Y344" s="70"/>
      <c r="Z344" s="69">
        <v>70.33</v>
      </c>
      <c r="AA344" s="69"/>
      <c r="AB344" s="69" t="s">
        <v>967</v>
      </c>
      <c r="AC344" s="69"/>
    </row>
    <row r="345" spans="1:29" x14ac:dyDescent="0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 t="s">
        <v>31081</v>
      </c>
      <c r="L345" s="70">
        <v>5832.73</v>
      </c>
      <c r="M345" s="69"/>
      <c r="N345" s="69" t="s">
        <v>31080</v>
      </c>
      <c r="O345" s="69" t="s">
        <v>31080</v>
      </c>
      <c r="P345" s="69" t="s">
        <v>1025</v>
      </c>
      <c r="Q345" s="69" t="s">
        <v>1112</v>
      </c>
      <c r="R345" s="69"/>
      <c r="S345" s="70">
        <v>5832.73</v>
      </c>
      <c r="T345" s="70"/>
      <c r="U345" s="69" t="s">
        <v>1102</v>
      </c>
      <c r="V345" s="73">
        <v>38</v>
      </c>
      <c r="W345" s="69" t="s">
        <v>1025</v>
      </c>
      <c r="X345" s="69"/>
      <c r="Y345" s="70"/>
      <c r="Z345" s="69">
        <v>25.07</v>
      </c>
      <c r="AA345" s="69"/>
      <c r="AB345" s="69" t="s">
        <v>997</v>
      </c>
      <c r="AC345" s="69"/>
    </row>
    <row r="346" spans="1:29" x14ac:dyDescent="0.25">
      <c r="A346" s="71" t="s">
        <v>193</v>
      </c>
      <c r="B346" s="71"/>
      <c r="C346" s="71"/>
      <c r="D346" s="71"/>
      <c r="E346" s="71"/>
      <c r="F346" s="71"/>
      <c r="G346" s="71"/>
      <c r="H346" s="71"/>
      <c r="I346" s="72">
        <v>88006.04</v>
      </c>
      <c r="J346" s="71"/>
      <c r="K346" s="71"/>
      <c r="L346" s="72">
        <v>85323.58</v>
      </c>
      <c r="M346" s="72">
        <v>2682.4599999999919</v>
      </c>
      <c r="N346" s="71"/>
      <c r="O346" s="71"/>
      <c r="P346" s="71"/>
      <c r="Q346" s="71"/>
      <c r="R346" s="71"/>
      <c r="S346" s="72">
        <v>85323.58</v>
      </c>
      <c r="T346" s="72">
        <v>85323.58</v>
      </c>
      <c r="U346" s="71"/>
      <c r="V346" s="71"/>
      <c r="W346" s="71"/>
      <c r="X346" s="72">
        <v>0</v>
      </c>
      <c r="Y346" s="72">
        <v>367.1</v>
      </c>
      <c r="Z346" s="72">
        <v>85690.680000000008</v>
      </c>
      <c r="AA346" s="69"/>
      <c r="AB346" s="69"/>
      <c r="AC346" s="69"/>
    </row>
    <row r="347" spans="1:29" ht="20" x14ac:dyDescent="0.25">
      <c r="A347" s="68" t="s">
        <v>31079</v>
      </c>
      <c r="B347" s="69" t="s">
        <v>30460</v>
      </c>
      <c r="C347" s="69" t="s">
        <v>31078</v>
      </c>
      <c r="D347" s="69" t="s">
        <v>1068</v>
      </c>
      <c r="E347" s="69"/>
      <c r="F347" s="69" t="s">
        <v>1379</v>
      </c>
      <c r="G347" s="69" t="s">
        <v>1546</v>
      </c>
      <c r="H347" s="69" t="s">
        <v>962</v>
      </c>
      <c r="I347" s="70">
        <v>21900</v>
      </c>
      <c r="J347" s="69" t="s">
        <v>1225</v>
      </c>
      <c r="K347" s="69" t="s">
        <v>31077</v>
      </c>
      <c r="L347" s="70">
        <v>21900</v>
      </c>
      <c r="M347" s="69"/>
      <c r="N347" s="69" t="s">
        <v>31076</v>
      </c>
      <c r="O347" s="69" t="s">
        <v>31076</v>
      </c>
      <c r="P347" s="69" t="s">
        <v>1689</v>
      </c>
      <c r="Q347" s="69" t="s">
        <v>3011</v>
      </c>
      <c r="R347" s="69"/>
      <c r="S347" s="70">
        <v>21900</v>
      </c>
      <c r="T347" s="70"/>
      <c r="U347" s="69"/>
      <c r="V347" s="69"/>
      <c r="W347" s="69" t="s">
        <v>1689</v>
      </c>
      <c r="X347" s="69"/>
      <c r="Y347" s="70"/>
      <c r="Z347" s="69">
        <v>376.89</v>
      </c>
      <c r="AA347" s="69" t="s">
        <v>966</v>
      </c>
      <c r="AB347" s="69" t="s">
        <v>967</v>
      </c>
      <c r="AC347" s="69"/>
    </row>
    <row r="348" spans="1:29" x14ac:dyDescent="0.25">
      <c r="A348" s="71" t="s">
        <v>193</v>
      </c>
      <c r="B348" s="71"/>
      <c r="C348" s="71"/>
      <c r="D348" s="71"/>
      <c r="E348" s="71"/>
      <c r="F348" s="71"/>
      <c r="G348" s="71"/>
      <c r="H348" s="71"/>
      <c r="I348" s="72">
        <v>21900</v>
      </c>
      <c r="J348" s="71"/>
      <c r="K348" s="71"/>
      <c r="L348" s="72">
        <v>21900</v>
      </c>
      <c r="M348" s="72">
        <v>0</v>
      </c>
      <c r="N348" s="71"/>
      <c r="O348" s="71"/>
      <c r="P348" s="71"/>
      <c r="Q348" s="71"/>
      <c r="R348" s="71"/>
      <c r="S348" s="72">
        <v>21900</v>
      </c>
      <c r="T348" s="72">
        <v>0</v>
      </c>
      <c r="U348" s="71"/>
      <c r="V348" s="71"/>
      <c r="W348" s="71"/>
      <c r="X348" s="72">
        <v>21900</v>
      </c>
      <c r="Y348" s="72">
        <v>376.89</v>
      </c>
      <c r="Z348" s="72">
        <v>376.89</v>
      </c>
      <c r="AA348" s="69"/>
      <c r="AB348" s="69"/>
      <c r="AC348" s="69"/>
    </row>
    <row r="349" spans="1:29" ht="30" x14ac:dyDescent="0.25">
      <c r="A349" s="68" t="s">
        <v>31075</v>
      </c>
      <c r="B349" s="69" t="s">
        <v>28102</v>
      </c>
      <c r="C349" s="69" t="s">
        <v>31073</v>
      </c>
      <c r="D349" s="69" t="s">
        <v>31074</v>
      </c>
      <c r="E349" s="69"/>
      <c r="F349" s="69" t="s">
        <v>1002</v>
      </c>
      <c r="G349" s="69" t="s">
        <v>1105</v>
      </c>
      <c r="H349" s="69" t="s">
        <v>962</v>
      </c>
      <c r="I349" s="70">
        <v>15595.52</v>
      </c>
      <c r="J349" s="69" t="s">
        <v>1225</v>
      </c>
      <c r="K349" s="69" t="s">
        <v>31072</v>
      </c>
      <c r="L349" s="70">
        <v>15595.52</v>
      </c>
      <c r="M349" s="69"/>
      <c r="N349" s="69" t="s">
        <v>31071</v>
      </c>
      <c r="O349" s="69" t="s">
        <v>31071</v>
      </c>
      <c r="P349" s="69" t="s">
        <v>1088</v>
      </c>
      <c r="Q349" s="69" t="s">
        <v>2669</v>
      </c>
      <c r="R349" s="69"/>
      <c r="S349" s="70">
        <v>15595.52</v>
      </c>
      <c r="T349" s="70"/>
      <c r="U349" s="69"/>
      <c r="V349" s="69"/>
      <c r="W349" s="69" t="s">
        <v>1088</v>
      </c>
      <c r="X349" s="69"/>
      <c r="Y349" s="70"/>
      <c r="Z349" s="69">
        <v>0</v>
      </c>
      <c r="AA349" s="69" t="s">
        <v>966</v>
      </c>
      <c r="AB349" s="69" t="s">
        <v>967</v>
      </c>
      <c r="AC349" s="69" t="s">
        <v>31070</v>
      </c>
    </row>
    <row r="350" spans="1:29" x14ac:dyDescent="0.25">
      <c r="A350" s="71" t="s">
        <v>193</v>
      </c>
      <c r="B350" s="71"/>
      <c r="C350" s="71"/>
      <c r="D350" s="71"/>
      <c r="E350" s="71"/>
      <c r="F350" s="71"/>
      <c r="G350" s="71"/>
      <c r="H350" s="71"/>
      <c r="I350" s="72">
        <v>15595.52</v>
      </c>
      <c r="J350" s="71"/>
      <c r="K350" s="71"/>
      <c r="L350" s="72">
        <v>15595.52</v>
      </c>
      <c r="M350" s="72">
        <v>0</v>
      </c>
      <c r="N350" s="71"/>
      <c r="O350" s="71"/>
      <c r="P350" s="71"/>
      <c r="Q350" s="71"/>
      <c r="R350" s="71"/>
      <c r="S350" s="72">
        <v>15595.52</v>
      </c>
      <c r="T350" s="72">
        <v>0</v>
      </c>
      <c r="U350" s="71"/>
      <c r="V350" s="71"/>
      <c r="W350" s="71"/>
      <c r="X350" s="72">
        <v>15595.52</v>
      </c>
      <c r="Y350" s="72">
        <v>0</v>
      </c>
      <c r="Z350" s="72">
        <v>0</v>
      </c>
      <c r="AA350" s="69"/>
      <c r="AB350" s="69"/>
      <c r="AC350" s="69"/>
    </row>
    <row r="351" spans="1:29" ht="30" x14ac:dyDescent="0.25">
      <c r="A351" s="68" t="s">
        <v>31069</v>
      </c>
      <c r="B351" s="69" t="s">
        <v>28102</v>
      </c>
      <c r="C351" s="69" t="s">
        <v>31068</v>
      </c>
      <c r="D351" s="69" t="s">
        <v>1854</v>
      </c>
      <c r="E351" s="69"/>
      <c r="F351" s="69" t="s">
        <v>1367</v>
      </c>
      <c r="G351" s="69" t="s">
        <v>2967</v>
      </c>
      <c r="H351" s="69" t="s">
        <v>962</v>
      </c>
      <c r="I351" s="70">
        <v>113000</v>
      </c>
      <c r="J351" s="69" t="s">
        <v>1225</v>
      </c>
      <c r="K351" s="69" t="s">
        <v>31067</v>
      </c>
      <c r="L351" s="70">
        <v>113000</v>
      </c>
      <c r="M351" s="69"/>
      <c r="N351" s="69" t="s">
        <v>31066</v>
      </c>
      <c r="O351" s="69" t="s">
        <v>31066</v>
      </c>
      <c r="P351" s="69" t="s">
        <v>1069</v>
      </c>
      <c r="Q351" s="69" t="s">
        <v>1805</v>
      </c>
      <c r="R351" s="69"/>
      <c r="S351" s="70">
        <v>113000</v>
      </c>
      <c r="T351" s="70"/>
      <c r="U351" s="69"/>
      <c r="V351" s="69"/>
      <c r="W351" s="69" t="s">
        <v>1069</v>
      </c>
      <c r="X351" s="69"/>
      <c r="Y351" s="70"/>
      <c r="Z351" s="69">
        <v>0</v>
      </c>
      <c r="AA351" s="69" t="s">
        <v>966</v>
      </c>
      <c r="AB351" s="69" t="s">
        <v>967</v>
      </c>
      <c r="AC351" s="69"/>
    </row>
    <row r="352" spans="1:29" x14ac:dyDescent="0.25">
      <c r="A352" s="71" t="s">
        <v>193</v>
      </c>
      <c r="B352" s="71"/>
      <c r="C352" s="71"/>
      <c r="D352" s="71"/>
      <c r="E352" s="71"/>
      <c r="F352" s="71"/>
      <c r="G352" s="71"/>
      <c r="H352" s="71"/>
      <c r="I352" s="72">
        <v>113000</v>
      </c>
      <c r="J352" s="71"/>
      <c r="K352" s="71"/>
      <c r="L352" s="72">
        <v>113000</v>
      </c>
      <c r="M352" s="72">
        <v>0</v>
      </c>
      <c r="N352" s="71"/>
      <c r="O352" s="71"/>
      <c r="P352" s="71"/>
      <c r="Q352" s="71"/>
      <c r="R352" s="71"/>
      <c r="S352" s="72">
        <v>113000</v>
      </c>
      <c r="T352" s="72">
        <v>0</v>
      </c>
      <c r="U352" s="71"/>
      <c r="V352" s="71"/>
      <c r="W352" s="71"/>
      <c r="X352" s="72">
        <v>113000</v>
      </c>
      <c r="Y352" s="72">
        <v>0</v>
      </c>
      <c r="Z352" s="72">
        <v>0</v>
      </c>
      <c r="AA352" s="69"/>
      <c r="AB352" s="69"/>
      <c r="AC352" s="69"/>
    </row>
    <row r="353" spans="1:29" ht="40" x14ac:dyDescent="0.25">
      <c r="A353" s="68" t="s">
        <v>31065</v>
      </c>
      <c r="B353" s="69" t="s">
        <v>28102</v>
      </c>
      <c r="C353" s="69" t="s">
        <v>31063</v>
      </c>
      <c r="D353" s="69" t="s">
        <v>31064</v>
      </c>
      <c r="E353" s="69"/>
      <c r="F353" s="69" t="s">
        <v>1465</v>
      </c>
      <c r="G353" s="69" t="s">
        <v>31062</v>
      </c>
      <c r="H353" s="69" t="s">
        <v>962</v>
      </c>
      <c r="I353" s="70">
        <v>8160</v>
      </c>
      <c r="J353" s="69" t="s">
        <v>1225</v>
      </c>
      <c r="K353" s="69" t="s">
        <v>31061</v>
      </c>
      <c r="L353" s="70">
        <v>8160</v>
      </c>
      <c r="M353" s="69"/>
      <c r="N353" s="69" t="s">
        <v>31060</v>
      </c>
      <c r="O353" s="69" t="s">
        <v>31060</v>
      </c>
      <c r="P353" s="69" t="s">
        <v>1018</v>
      </c>
      <c r="Q353" s="69" t="s">
        <v>1738</v>
      </c>
      <c r="R353" s="69"/>
      <c r="S353" s="70">
        <v>8160</v>
      </c>
      <c r="T353" s="70"/>
      <c r="U353" s="69"/>
      <c r="V353" s="69"/>
      <c r="W353" s="69" t="s">
        <v>1018</v>
      </c>
      <c r="X353" s="69"/>
      <c r="Y353" s="70"/>
      <c r="Z353" s="69">
        <v>127.37</v>
      </c>
      <c r="AA353" s="69" t="s">
        <v>966</v>
      </c>
      <c r="AB353" s="69" t="s">
        <v>997</v>
      </c>
      <c r="AC353" s="69" t="s">
        <v>31059</v>
      </c>
    </row>
    <row r="354" spans="1:29" x14ac:dyDescent="0.25">
      <c r="A354" s="71" t="s">
        <v>193</v>
      </c>
      <c r="B354" s="71"/>
      <c r="C354" s="71"/>
      <c r="D354" s="71"/>
      <c r="E354" s="71"/>
      <c r="F354" s="71"/>
      <c r="G354" s="71"/>
      <c r="H354" s="71"/>
      <c r="I354" s="72">
        <v>8160</v>
      </c>
      <c r="J354" s="71"/>
      <c r="K354" s="71"/>
      <c r="L354" s="72">
        <v>8160</v>
      </c>
      <c r="M354" s="72">
        <v>0</v>
      </c>
      <c r="N354" s="71"/>
      <c r="O354" s="71"/>
      <c r="P354" s="71"/>
      <c r="Q354" s="71"/>
      <c r="R354" s="71"/>
      <c r="S354" s="72">
        <v>8160</v>
      </c>
      <c r="T354" s="72">
        <v>0</v>
      </c>
      <c r="U354" s="71"/>
      <c r="V354" s="71"/>
      <c r="W354" s="71"/>
      <c r="X354" s="72">
        <v>8160</v>
      </c>
      <c r="Y354" s="72">
        <v>127.37</v>
      </c>
      <c r="Z354" s="72">
        <v>127.37</v>
      </c>
      <c r="AA354" s="69"/>
      <c r="AB354" s="69"/>
      <c r="AC354" s="69"/>
    </row>
    <row r="355" spans="1:29" ht="30" x14ac:dyDescent="0.25">
      <c r="A355" s="68" t="s">
        <v>31058</v>
      </c>
      <c r="B355" s="69" t="s">
        <v>28102</v>
      </c>
      <c r="C355" s="69" t="s">
        <v>31057</v>
      </c>
      <c r="D355" s="69" t="s">
        <v>478</v>
      </c>
      <c r="E355" s="69"/>
      <c r="F355" s="69" t="s">
        <v>1010</v>
      </c>
      <c r="G355" s="69" t="s">
        <v>1057</v>
      </c>
      <c r="H355" s="69" t="s">
        <v>962</v>
      </c>
      <c r="I355" s="70">
        <v>15004.6</v>
      </c>
      <c r="J355" s="69" t="s">
        <v>1225</v>
      </c>
      <c r="K355" s="69" t="s">
        <v>31056</v>
      </c>
      <c r="L355" s="70">
        <v>15004.6</v>
      </c>
      <c r="M355" s="69"/>
      <c r="N355" s="69" t="s">
        <v>31055</v>
      </c>
      <c r="O355" s="69" t="s">
        <v>31055</v>
      </c>
      <c r="P355" s="69" t="s">
        <v>2039</v>
      </c>
      <c r="Q355" s="69" t="s">
        <v>2589</v>
      </c>
      <c r="R355" s="69"/>
      <c r="S355" s="70">
        <v>15004.6</v>
      </c>
      <c r="T355" s="70"/>
      <c r="U355" s="69"/>
      <c r="V355" s="69"/>
      <c r="W355" s="69" t="s">
        <v>2039</v>
      </c>
      <c r="X355" s="69"/>
      <c r="Y355" s="70"/>
      <c r="Z355" s="69">
        <v>0</v>
      </c>
      <c r="AA355" s="69" t="s">
        <v>966</v>
      </c>
      <c r="AB355" s="69" t="s">
        <v>967</v>
      </c>
      <c r="AC355" s="69" t="s">
        <v>31054</v>
      </c>
    </row>
    <row r="356" spans="1:29" x14ac:dyDescent="0.25">
      <c r="A356" s="71" t="s">
        <v>193</v>
      </c>
      <c r="B356" s="71"/>
      <c r="C356" s="71"/>
      <c r="D356" s="71"/>
      <c r="E356" s="71"/>
      <c r="F356" s="71"/>
      <c r="G356" s="71"/>
      <c r="H356" s="71"/>
      <c r="I356" s="72">
        <v>15004.6</v>
      </c>
      <c r="J356" s="71"/>
      <c r="K356" s="71"/>
      <c r="L356" s="72">
        <v>15004.6</v>
      </c>
      <c r="M356" s="72">
        <v>0</v>
      </c>
      <c r="N356" s="71"/>
      <c r="O356" s="71"/>
      <c r="P356" s="71"/>
      <c r="Q356" s="71"/>
      <c r="R356" s="71"/>
      <c r="S356" s="72">
        <v>15004.6</v>
      </c>
      <c r="T356" s="72">
        <v>0</v>
      </c>
      <c r="U356" s="71"/>
      <c r="V356" s="71"/>
      <c r="W356" s="71"/>
      <c r="X356" s="72">
        <v>15004.6</v>
      </c>
      <c r="Y356" s="72">
        <v>0</v>
      </c>
      <c r="Z356" s="72">
        <v>0</v>
      </c>
      <c r="AA356" s="69"/>
      <c r="AB356" s="69"/>
      <c r="AC356" s="69"/>
    </row>
    <row r="357" spans="1:29" ht="40" x14ac:dyDescent="0.25">
      <c r="A357" s="68" t="s">
        <v>31053</v>
      </c>
      <c r="B357" s="69" t="s">
        <v>31052</v>
      </c>
      <c r="C357" s="69" t="s">
        <v>31051</v>
      </c>
      <c r="D357" s="69" t="s">
        <v>23424</v>
      </c>
      <c r="E357" s="69" t="s">
        <v>22715</v>
      </c>
      <c r="F357" s="69" t="s">
        <v>1502</v>
      </c>
      <c r="G357" s="69" t="s">
        <v>1455</v>
      </c>
      <c r="H357" s="69" t="s">
        <v>1236</v>
      </c>
      <c r="I357" s="70">
        <v>764648.48</v>
      </c>
      <c r="J357" s="69" t="s">
        <v>1225</v>
      </c>
      <c r="K357" s="69" t="s">
        <v>31050</v>
      </c>
      <c r="L357" s="70">
        <v>3166.51</v>
      </c>
      <c r="M357" s="69"/>
      <c r="N357" s="69" t="s">
        <v>31049</v>
      </c>
      <c r="O357" s="69" t="s">
        <v>31049</v>
      </c>
      <c r="P357" s="69" t="s">
        <v>1005</v>
      </c>
      <c r="Q357" s="69" t="s">
        <v>3002</v>
      </c>
      <c r="R357" s="69"/>
      <c r="S357" s="70">
        <v>3166.51</v>
      </c>
      <c r="T357" s="70"/>
      <c r="U357" s="69" t="s">
        <v>1669</v>
      </c>
      <c r="V357" s="73">
        <v>55</v>
      </c>
      <c r="W357" s="69" t="s">
        <v>1005</v>
      </c>
      <c r="X357" s="69"/>
      <c r="Y357" s="70"/>
      <c r="Z357" s="69">
        <v>16.32</v>
      </c>
      <c r="AA357" s="69" t="s">
        <v>966</v>
      </c>
      <c r="AB357" s="69" t="s">
        <v>997</v>
      </c>
      <c r="AC357" s="69"/>
    </row>
    <row r="358" spans="1:29" x14ac:dyDescent="0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 t="s">
        <v>31048</v>
      </c>
      <c r="L358" s="70">
        <v>126737.55</v>
      </c>
      <c r="M358" s="69"/>
      <c r="N358" s="69" t="s">
        <v>31047</v>
      </c>
      <c r="O358" s="69" t="s">
        <v>31047</v>
      </c>
      <c r="P358" s="69" t="s">
        <v>1005</v>
      </c>
      <c r="Q358" s="69" t="s">
        <v>3002</v>
      </c>
      <c r="R358" s="69"/>
      <c r="S358" s="70">
        <v>126737.55</v>
      </c>
      <c r="T358" s="70"/>
      <c r="U358" s="69" t="s">
        <v>1025</v>
      </c>
      <c r="V358" s="73">
        <v>59</v>
      </c>
      <c r="W358" s="69" t="s">
        <v>1005</v>
      </c>
      <c r="X358" s="69"/>
      <c r="Y358" s="70"/>
      <c r="Z358" s="69">
        <v>688.76</v>
      </c>
      <c r="AA358" s="69"/>
      <c r="AB358" s="69" t="s">
        <v>967</v>
      </c>
      <c r="AC358" s="69"/>
    </row>
    <row r="359" spans="1:29" x14ac:dyDescent="0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 t="s">
        <v>31046</v>
      </c>
      <c r="L359" s="70">
        <v>129520.49</v>
      </c>
      <c r="M359" s="69"/>
      <c r="N359" s="69" t="s">
        <v>31045</v>
      </c>
      <c r="O359" s="69" t="s">
        <v>31045</v>
      </c>
      <c r="P359" s="69" t="s">
        <v>1045</v>
      </c>
      <c r="Q359" s="69" t="s">
        <v>2136</v>
      </c>
      <c r="R359" s="69"/>
      <c r="S359" s="70">
        <v>129520.49</v>
      </c>
      <c r="T359" s="70"/>
      <c r="U359" s="69" t="s">
        <v>1188</v>
      </c>
      <c r="V359" s="73">
        <v>54</v>
      </c>
      <c r="W359" s="69" t="s">
        <v>1045</v>
      </c>
      <c r="X359" s="69"/>
      <c r="Y359" s="70"/>
      <c r="Z359" s="69">
        <v>676.98</v>
      </c>
      <c r="AA359" s="69"/>
      <c r="AB359" s="69" t="s">
        <v>967</v>
      </c>
      <c r="AC359" s="69"/>
    </row>
    <row r="360" spans="1:29" x14ac:dyDescent="0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 t="s">
        <v>31044</v>
      </c>
      <c r="L360" s="70">
        <v>259478.45</v>
      </c>
      <c r="M360" s="69"/>
      <c r="N360" s="69" t="s">
        <v>31043</v>
      </c>
      <c r="O360" s="69" t="s">
        <v>31043</v>
      </c>
      <c r="P360" s="69" t="s">
        <v>1071</v>
      </c>
      <c r="Q360" s="69" t="s">
        <v>1484</v>
      </c>
      <c r="R360" s="69"/>
      <c r="S360" s="70">
        <v>259478.45</v>
      </c>
      <c r="T360" s="70"/>
      <c r="U360" s="69" t="s">
        <v>1685</v>
      </c>
      <c r="V360" s="73">
        <v>56</v>
      </c>
      <c r="W360" s="69" t="s">
        <v>1071</v>
      </c>
      <c r="X360" s="69"/>
      <c r="Y360" s="70"/>
      <c r="Z360" s="69">
        <v>1430.88</v>
      </c>
      <c r="AA360" s="69"/>
      <c r="AB360" s="69" t="s">
        <v>967</v>
      </c>
      <c r="AC360" s="69"/>
    </row>
    <row r="361" spans="1:29" x14ac:dyDescent="0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 t="s">
        <v>31042</v>
      </c>
      <c r="L361" s="70">
        <v>81739.539999999994</v>
      </c>
      <c r="M361" s="69"/>
      <c r="N361" s="69" t="s">
        <v>31041</v>
      </c>
      <c r="O361" s="69" t="s">
        <v>31041</v>
      </c>
      <c r="P361" s="69" t="s">
        <v>1005</v>
      </c>
      <c r="Q361" s="69" t="s">
        <v>3002</v>
      </c>
      <c r="R361" s="69"/>
      <c r="S361" s="70">
        <v>81739.539999999994</v>
      </c>
      <c r="T361" s="70"/>
      <c r="U361" s="69" t="s">
        <v>1669</v>
      </c>
      <c r="V361" s="73">
        <v>55</v>
      </c>
      <c r="W361" s="69" t="s">
        <v>1005</v>
      </c>
      <c r="X361" s="69"/>
      <c r="Y361" s="70"/>
      <c r="Z361" s="69">
        <v>421.24</v>
      </c>
      <c r="AA361" s="69"/>
      <c r="AB361" s="69" t="s">
        <v>967</v>
      </c>
      <c r="AC361" s="69"/>
    </row>
    <row r="362" spans="1:29" x14ac:dyDescent="0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 t="s">
        <v>31040</v>
      </c>
      <c r="L362" s="70">
        <v>110906.25</v>
      </c>
      <c r="M362" s="69"/>
      <c r="N362" s="69" t="s">
        <v>31039</v>
      </c>
      <c r="O362" s="69" t="s">
        <v>31039</v>
      </c>
      <c r="P362" s="69" t="s">
        <v>1045</v>
      </c>
      <c r="Q362" s="69" t="s">
        <v>2136</v>
      </c>
      <c r="R362" s="69"/>
      <c r="S362" s="70">
        <v>110906.25</v>
      </c>
      <c r="T362" s="70"/>
      <c r="U362" s="69" t="s">
        <v>1188</v>
      </c>
      <c r="V362" s="73">
        <v>54</v>
      </c>
      <c r="W362" s="69" t="s">
        <v>1045</v>
      </c>
      <c r="X362" s="69"/>
      <c r="Y362" s="70"/>
      <c r="Z362" s="69">
        <v>579.69000000000005</v>
      </c>
      <c r="AA362" s="69"/>
      <c r="AB362" s="69" t="s">
        <v>967</v>
      </c>
      <c r="AC362" s="69"/>
    </row>
    <row r="363" spans="1:29" x14ac:dyDescent="0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 t="s">
        <v>31038</v>
      </c>
      <c r="L363" s="70">
        <v>51922.06</v>
      </c>
      <c r="M363" s="69"/>
      <c r="N363" s="69" t="s">
        <v>31037</v>
      </c>
      <c r="O363" s="69" t="s">
        <v>31037</v>
      </c>
      <c r="P363" s="69" t="s">
        <v>1071</v>
      </c>
      <c r="Q363" s="69" t="s">
        <v>1484</v>
      </c>
      <c r="R363" s="69"/>
      <c r="S363" s="70">
        <v>51922.06</v>
      </c>
      <c r="T363" s="70"/>
      <c r="U363" s="69" t="s">
        <v>1685</v>
      </c>
      <c r="V363" s="73">
        <v>56</v>
      </c>
      <c r="W363" s="69" t="s">
        <v>1071</v>
      </c>
      <c r="X363" s="69"/>
      <c r="Y363" s="70"/>
      <c r="Z363" s="69">
        <v>284.94</v>
      </c>
      <c r="AA363" s="69"/>
      <c r="AB363" s="69" t="s">
        <v>967</v>
      </c>
      <c r="AC363" s="69"/>
    </row>
    <row r="364" spans="1:29" x14ac:dyDescent="0.25">
      <c r="A364" s="71" t="s">
        <v>193</v>
      </c>
      <c r="B364" s="71"/>
      <c r="C364" s="71"/>
      <c r="D364" s="71"/>
      <c r="E364" s="71"/>
      <c r="F364" s="71"/>
      <c r="G364" s="71"/>
      <c r="H364" s="71"/>
      <c r="I364" s="72">
        <v>764648.48</v>
      </c>
      <c r="J364" s="71"/>
      <c r="K364" s="71"/>
      <c r="L364" s="72">
        <v>763470.85000000009</v>
      </c>
      <c r="M364" s="72">
        <v>1177.6299999998882</v>
      </c>
      <c r="N364" s="71"/>
      <c r="O364" s="71"/>
      <c r="P364" s="71"/>
      <c r="Q364" s="71"/>
      <c r="R364" s="71"/>
      <c r="S364" s="72">
        <v>763470.85000000009</v>
      </c>
      <c r="T364" s="72">
        <v>763470.85</v>
      </c>
      <c r="U364" s="71"/>
      <c r="V364" s="71"/>
      <c r="W364" s="71"/>
      <c r="X364" s="72">
        <v>1.1641532182693481E-10</v>
      </c>
      <c r="Y364" s="72">
        <v>4098.8100000000004</v>
      </c>
      <c r="Z364" s="72">
        <v>767569.66</v>
      </c>
      <c r="AA364" s="69"/>
      <c r="AB364" s="69"/>
      <c r="AC364" s="69"/>
    </row>
    <row r="365" spans="1:29" ht="30" x14ac:dyDescent="0.25">
      <c r="A365" s="68" t="s">
        <v>31036</v>
      </c>
      <c r="B365" s="69" t="s">
        <v>30460</v>
      </c>
      <c r="C365" s="69" t="s">
        <v>31035</v>
      </c>
      <c r="D365" s="69" t="s">
        <v>1854</v>
      </c>
      <c r="E365" s="69"/>
      <c r="F365" s="69" t="s">
        <v>1502</v>
      </c>
      <c r="G365" s="69" t="s">
        <v>2967</v>
      </c>
      <c r="H365" s="69" t="s">
        <v>962</v>
      </c>
      <c r="I365" s="70">
        <v>42100</v>
      </c>
      <c r="J365" s="69" t="s">
        <v>1225</v>
      </c>
      <c r="K365" s="69" t="s">
        <v>31034</v>
      </c>
      <c r="L365" s="70">
        <v>42100</v>
      </c>
      <c r="M365" s="69"/>
      <c r="N365" s="69" t="s">
        <v>31033</v>
      </c>
      <c r="O365" s="69" t="s">
        <v>31033</v>
      </c>
      <c r="P365" s="69" t="s">
        <v>1207</v>
      </c>
      <c r="Q365" s="69" t="s">
        <v>8982</v>
      </c>
      <c r="R365" s="69"/>
      <c r="S365" s="70">
        <v>42100</v>
      </c>
      <c r="T365" s="70"/>
      <c r="U365" s="69"/>
      <c r="V365" s="69"/>
      <c r="W365" s="69" t="s">
        <v>1207</v>
      </c>
      <c r="X365" s="69"/>
      <c r="Y365" s="70"/>
      <c r="Z365" s="69">
        <v>0</v>
      </c>
      <c r="AA365" s="69" t="s">
        <v>966</v>
      </c>
      <c r="AB365" s="69" t="s">
        <v>967</v>
      </c>
      <c r="AC365" s="69"/>
    </row>
    <row r="366" spans="1:29" x14ac:dyDescent="0.25">
      <c r="A366" s="71" t="s">
        <v>193</v>
      </c>
      <c r="B366" s="71"/>
      <c r="C366" s="71"/>
      <c r="D366" s="71"/>
      <c r="E366" s="71"/>
      <c r="F366" s="71"/>
      <c r="G366" s="71"/>
      <c r="H366" s="71"/>
      <c r="I366" s="72">
        <v>42100</v>
      </c>
      <c r="J366" s="71"/>
      <c r="K366" s="71"/>
      <c r="L366" s="72">
        <v>42100</v>
      </c>
      <c r="M366" s="72">
        <v>0</v>
      </c>
      <c r="N366" s="71"/>
      <c r="O366" s="71"/>
      <c r="P366" s="71"/>
      <c r="Q366" s="71"/>
      <c r="R366" s="71"/>
      <c r="S366" s="72">
        <v>42100</v>
      </c>
      <c r="T366" s="72">
        <v>0</v>
      </c>
      <c r="U366" s="71"/>
      <c r="V366" s="71"/>
      <c r="W366" s="71"/>
      <c r="X366" s="72">
        <v>42100</v>
      </c>
      <c r="Y366" s="72">
        <v>0</v>
      </c>
      <c r="Z366" s="72">
        <v>0</v>
      </c>
      <c r="AA366" s="69"/>
      <c r="AB366" s="69"/>
      <c r="AC366" s="69"/>
    </row>
    <row r="367" spans="1:29" ht="30" x14ac:dyDescent="0.25">
      <c r="A367" s="68" t="s">
        <v>31032</v>
      </c>
      <c r="B367" s="69" t="s">
        <v>30460</v>
      </c>
      <c r="C367" s="69" t="s">
        <v>31031</v>
      </c>
      <c r="D367" s="69" t="s">
        <v>974</v>
      </c>
      <c r="E367" s="69"/>
      <c r="F367" s="69" t="s">
        <v>1502</v>
      </c>
      <c r="G367" s="69" t="s">
        <v>2004</v>
      </c>
      <c r="H367" s="69" t="s">
        <v>962</v>
      </c>
      <c r="I367" s="70">
        <v>11364</v>
      </c>
      <c r="J367" s="69" t="s">
        <v>1225</v>
      </c>
      <c r="K367" s="69" t="s">
        <v>31030</v>
      </c>
      <c r="L367" s="70">
        <v>11364</v>
      </c>
      <c r="M367" s="69"/>
      <c r="N367" s="69" t="s">
        <v>31029</v>
      </c>
      <c r="O367" s="69" t="s">
        <v>31029</v>
      </c>
      <c r="P367" s="69" t="s">
        <v>1620</v>
      </c>
      <c r="Q367" s="69" t="s">
        <v>1624</v>
      </c>
      <c r="R367" s="69"/>
      <c r="S367" s="70">
        <v>11364</v>
      </c>
      <c r="T367" s="70"/>
      <c r="U367" s="69"/>
      <c r="V367" s="69"/>
      <c r="W367" s="69" t="s">
        <v>1620</v>
      </c>
      <c r="X367" s="69"/>
      <c r="Y367" s="70"/>
      <c r="Z367" s="69">
        <v>192.03</v>
      </c>
      <c r="AA367" s="69" t="s">
        <v>966</v>
      </c>
      <c r="AB367" s="69" t="s">
        <v>967</v>
      </c>
      <c r="AC367" s="69" t="s">
        <v>31028</v>
      </c>
    </row>
    <row r="368" spans="1:29" x14ac:dyDescent="0.25">
      <c r="A368" s="71" t="s">
        <v>193</v>
      </c>
      <c r="B368" s="71"/>
      <c r="C368" s="71"/>
      <c r="D368" s="71"/>
      <c r="E368" s="71"/>
      <c r="F368" s="71"/>
      <c r="G368" s="71"/>
      <c r="H368" s="71"/>
      <c r="I368" s="72">
        <v>11364</v>
      </c>
      <c r="J368" s="71"/>
      <c r="K368" s="71"/>
      <c r="L368" s="72">
        <v>11364</v>
      </c>
      <c r="M368" s="72">
        <v>0</v>
      </c>
      <c r="N368" s="71"/>
      <c r="O368" s="71"/>
      <c r="P368" s="71"/>
      <c r="Q368" s="71"/>
      <c r="R368" s="71"/>
      <c r="S368" s="72">
        <v>11364</v>
      </c>
      <c r="T368" s="72">
        <v>0</v>
      </c>
      <c r="U368" s="71"/>
      <c r="V368" s="71"/>
      <c r="W368" s="71"/>
      <c r="X368" s="72">
        <v>11364</v>
      </c>
      <c r="Y368" s="72">
        <v>192.03</v>
      </c>
      <c r="Z368" s="72">
        <v>192.03</v>
      </c>
      <c r="AA368" s="69"/>
      <c r="AB368" s="69"/>
      <c r="AC368" s="69"/>
    </row>
    <row r="369" spans="1:29" ht="30" x14ac:dyDescent="0.25">
      <c r="A369" s="68" t="s">
        <v>31027</v>
      </c>
      <c r="B369" s="69" t="s">
        <v>28102</v>
      </c>
      <c r="C369" s="69" t="s">
        <v>31025</v>
      </c>
      <c r="D369" s="69" t="s">
        <v>31026</v>
      </c>
      <c r="E369" s="69"/>
      <c r="F369" s="69" t="s">
        <v>979</v>
      </c>
      <c r="G369" s="69" t="s">
        <v>6926</v>
      </c>
      <c r="H369" s="69"/>
      <c r="I369" s="70">
        <v>0</v>
      </c>
      <c r="J369" s="69" t="s">
        <v>1225</v>
      </c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 t="s">
        <v>989</v>
      </c>
      <c r="AB369" s="69"/>
      <c r="AC369" s="69"/>
    </row>
    <row r="370" spans="1:29" x14ac:dyDescent="0.25">
      <c r="A370" s="71" t="s">
        <v>193</v>
      </c>
      <c r="B370" s="71"/>
      <c r="C370" s="71"/>
      <c r="D370" s="71"/>
      <c r="E370" s="71"/>
      <c r="F370" s="71"/>
      <c r="G370" s="71"/>
      <c r="H370" s="71"/>
      <c r="I370" s="72">
        <v>0</v>
      </c>
      <c r="J370" s="71"/>
      <c r="K370" s="71"/>
      <c r="L370" s="72">
        <v>0</v>
      </c>
      <c r="M370" s="72">
        <v>0</v>
      </c>
      <c r="N370" s="71"/>
      <c r="O370" s="71"/>
      <c r="P370" s="71"/>
      <c r="Q370" s="71"/>
      <c r="R370" s="71"/>
      <c r="S370" s="72">
        <v>0</v>
      </c>
      <c r="T370" s="72">
        <v>0</v>
      </c>
      <c r="U370" s="71"/>
      <c r="V370" s="71"/>
      <c r="W370" s="71"/>
      <c r="X370" s="72">
        <v>0</v>
      </c>
      <c r="Y370" s="72">
        <v>0</v>
      </c>
      <c r="Z370" s="72">
        <v>0</v>
      </c>
      <c r="AA370" s="69"/>
      <c r="AB370" s="69"/>
      <c r="AC370" s="69"/>
    </row>
    <row r="371" spans="1:29" ht="40" x14ac:dyDescent="0.25">
      <c r="A371" s="68" t="s">
        <v>31020</v>
      </c>
      <c r="B371" s="69" t="s">
        <v>31019</v>
      </c>
      <c r="C371" s="69" t="s">
        <v>31018</v>
      </c>
      <c r="D371" s="69" t="s">
        <v>28621</v>
      </c>
      <c r="E371" s="69" t="s">
        <v>24162</v>
      </c>
      <c r="F371" s="69" t="s">
        <v>1287</v>
      </c>
      <c r="G371" s="69" t="s">
        <v>1045</v>
      </c>
      <c r="H371" s="69" t="s">
        <v>1236</v>
      </c>
      <c r="I371" s="70">
        <v>215913.08</v>
      </c>
      <c r="J371" s="69" t="s">
        <v>1225</v>
      </c>
      <c r="K371" s="69" t="s">
        <v>31017</v>
      </c>
      <c r="L371" s="70">
        <v>9083.0499999999993</v>
      </c>
      <c r="M371" s="69"/>
      <c r="N371" s="69" t="s">
        <v>31016</v>
      </c>
      <c r="O371" s="69" t="s">
        <v>31016</v>
      </c>
      <c r="P371" s="69" t="s">
        <v>1157</v>
      </c>
      <c r="Q371" s="69" t="s">
        <v>1738</v>
      </c>
      <c r="R371" s="69"/>
      <c r="S371" s="70">
        <v>9083.0499999999993</v>
      </c>
      <c r="T371" s="70"/>
      <c r="U371" s="69" t="s">
        <v>2020</v>
      </c>
      <c r="V371" s="73">
        <v>43</v>
      </c>
      <c r="W371" s="69" t="s">
        <v>1157</v>
      </c>
      <c r="X371" s="69"/>
      <c r="Y371" s="70"/>
      <c r="Z371" s="69">
        <v>36.82</v>
      </c>
      <c r="AA371" s="69" t="s">
        <v>966</v>
      </c>
      <c r="AB371" s="69" t="s">
        <v>967</v>
      </c>
      <c r="AC371" s="69" t="s">
        <v>31015</v>
      </c>
    </row>
    <row r="372" spans="1:29" x14ac:dyDescent="0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 t="s">
        <v>31014</v>
      </c>
      <c r="L372" s="70">
        <v>149082.26999999999</v>
      </c>
      <c r="M372" s="69"/>
      <c r="N372" s="69" t="s">
        <v>31013</v>
      </c>
      <c r="O372" s="69" t="s">
        <v>31013</v>
      </c>
      <c r="P372" s="69" t="s">
        <v>1005</v>
      </c>
      <c r="Q372" s="69" t="s">
        <v>3002</v>
      </c>
      <c r="R372" s="69"/>
      <c r="S372" s="70">
        <v>149082.26999999999</v>
      </c>
      <c r="T372" s="70"/>
      <c r="U372" s="69" t="s">
        <v>1669</v>
      </c>
      <c r="V372" s="73">
        <v>55</v>
      </c>
      <c r="W372" s="69" t="s">
        <v>1005</v>
      </c>
      <c r="X372" s="69"/>
      <c r="Y372" s="70"/>
      <c r="Z372" s="69">
        <v>768.28</v>
      </c>
      <c r="AA372" s="69"/>
      <c r="AB372" s="69" t="s">
        <v>967</v>
      </c>
      <c r="AC372" s="69"/>
    </row>
    <row r="373" spans="1:29" x14ac:dyDescent="0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 t="s">
        <v>31012</v>
      </c>
      <c r="L373" s="70">
        <v>57690.83</v>
      </c>
      <c r="M373" s="69"/>
      <c r="N373" s="69" t="s">
        <v>31011</v>
      </c>
      <c r="O373" s="69" t="s">
        <v>31011</v>
      </c>
      <c r="P373" s="69" t="s">
        <v>1546</v>
      </c>
      <c r="Q373" s="69" t="s">
        <v>1804</v>
      </c>
      <c r="R373" s="69"/>
      <c r="S373" s="70">
        <v>57690.83</v>
      </c>
      <c r="T373" s="70"/>
      <c r="U373" s="69" t="s">
        <v>1069</v>
      </c>
      <c r="V373" s="73">
        <v>49</v>
      </c>
      <c r="W373" s="69" t="s">
        <v>1546</v>
      </c>
      <c r="X373" s="69"/>
      <c r="Y373" s="70"/>
      <c r="Z373" s="69">
        <v>283.77</v>
      </c>
      <c r="AA373" s="69"/>
      <c r="AB373" s="69" t="s">
        <v>967</v>
      </c>
      <c r="AC373" s="69"/>
    </row>
    <row r="374" spans="1:29" x14ac:dyDescent="0.25">
      <c r="A374" s="71" t="s">
        <v>193</v>
      </c>
      <c r="B374" s="71"/>
      <c r="C374" s="71"/>
      <c r="D374" s="71"/>
      <c r="E374" s="71"/>
      <c r="F374" s="71"/>
      <c r="G374" s="71"/>
      <c r="H374" s="71"/>
      <c r="I374" s="72">
        <v>215913.08</v>
      </c>
      <c r="J374" s="71"/>
      <c r="K374" s="71"/>
      <c r="L374" s="72">
        <v>215856.14999999997</v>
      </c>
      <c r="M374" s="72">
        <v>56.930000000022119</v>
      </c>
      <c r="N374" s="71"/>
      <c r="O374" s="71"/>
      <c r="P374" s="71"/>
      <c r="Q374" s="71"/>
      <c r="R374" s="71"/>
      <c r="S374" s="72">
        <v>215856.14999999997</v>
      </c>
      <c r="T374" s="72">
        <v>215856.15</v>
      </c>
      <c r="U374" s="71"/>
      <c r="V374" s="71"/>
      <c r="W374" s="71"/>
      <c r="X374" s="72">
        <v>-2.9103830456733704E-11</v>
      </c>
      <c r="Y374" s="72">
        <v>1088.8699999999999</v>
      </c>
      <c r="Z374" s="72">
        <v>216945.02</v>
      </c>
      <c r="AA374" s="69"/>
      <c r="AB374" s="69"/>
      <c r="AC374" s="69"/>
    </row>
    <row r="375" spans="1:29" ht="50" x14ac:dyDescent="0.25">
      <c r="A375" s="68" t="s">
        <v>31010</v>
      </c>
      <c r="B375" s="69" t="s">
        <v>27661</v>
      </c>
      <c r="C375" s="69" t="s">
        <v>31008</v>
      </c>
      <c r="D375" s="69" t="s">
        <v>31009</v>
      </c>
      <c r="E375" s="69"/>
      <c r="F375" s="69" t="s">
        <v>1287</v>
      </c>
      <c r="G375" s="69" t="s">
        <v>2109</v>
      </c>
      <c r="H375" s="69" t="s">
        <v>962</v>
      </c>
      <c r="I375" s="70">
        <v>64116</v>
      </c>
      <c r="J375" s="69" t="s">
        <v>1225</v>
      </c>
      <c r="K375" s="69" t="s">
        <v>31007</v>
      </c>
      <c r="L375" s="70">
        <v>64116</v>
      </c>
      <c r="M375" s="69"/>
      <c r="N375" s="69" t="s">
        <v>31006</v>
      </c>
      <c r="O375" s="69" t="s">
        <v>31006</v>
      </c>
      <c r="P375" s="69" t="s">
        <v>1003</v>
      </c>
      <c r="Q375" s="69" t="s">
        <v>1882</v>
      </c>
      <c r="R375" s="69"/>
      <c r="S375" s="70">
        <v>64116</v>
      </c>
      <c r="T375" s="70"/>
      <c r="U375" s="69"/>
      <c r="V375" s="69"/>
      <c r="W375" s="69" t="s">
        <v>1003</v>
      </c>
      <c r="X375" s="69"/>
      <c r="Y375" s="70"/>
      <c r="Z375" s="69">
        <v>966.97</v>
      </c>
      <c r="AA375" s="69" t="s">
        <v>966</v>
      </c>
      <c r="AB375" s="69" t="s">
        <v>967</v>
      </c>
      <c r="AC375" s="69"/>
    </row>
    <row r="376" spans="1:29" x14ac:dyDescent="0.25">
      <c r="A376" s="71" t="s">
        <v>193</v>
      </c>
      <c r="B376" s="71"/>
      <c r="C376" s="71"/>
      <c r="D376" s="71"/>
      <c r="E376" s="71"/>
      <c r="F376" s="71"/>
      <c r="G376" s="71"/>
      <c r="H376" s="71"/>
      <c r="I376" s="72">
        <v>64116</v>
      </c>
      <c r="J376" s="71"/>
      <c r="K376" s="71"/>
      <c r="L376" s="72">
        <v>64116</v>
      </c>
      <c r="M376" s="72">
        <v>0</v>
      </c>
      <c r="N376" s="71"/>
      <c r="O376" s="71"/>
      <c r="P376" s="71"/>
      <c r="Q376" s="71"/>
      <c r="R376" s="71"/>
      <c r="S376" s="72">
        <v>64116</v>
      </c>
      <c r="T376" s="72">
        <v>0</v>
      </c>
      <c r="U376" s="71"/>
      <c r="V376" s="71"/>
      <c r="W376" s="71"/>
      <c r="X376" s="72">
        <v>64116</v>
      </c>
      <c r="Y376" s="72">
        <v>966.97</v>
      </c>
      <c r="Z376" s="72">
        <v>966.97</v>
      </c>
      <c r="AA376" s="69"/>
      <c r="AB376" s="69"/>
      <c r="AC376" s="69"/>
    </row>
    <row r="377" spans="1:29" ht="20" x14ac:dyDescent="0.25">
      <c r="A377" s="68" t="s">
        <v>31024</v>
      </c>
      <c r="B377" s="69" t="s">
        <v>28102</v>
      </c>
      <c r="C377" s="69" t="s">
        <v>31023</v>
      </c>
      <c r="D377" s="69" t="s">
        <v>30490</v>
      </c>
      <c r="E377" s="69"/>
      <c r="F377" s="69" t="s">
        <v>1287</v>
      </c>
      <c r="G377" s="69" t="s">
        <v>1886</v>
      </c>
      <c r="H377" s="69" t="s">
        <v>962</v>
      </c>
      <c r="I377" s="70">
        <v>134250</v>
      </c>
      <c r="J377" s="69" t="s">
        <v>1225</v>
      </c>
      <c r="K377" s="69" t="s">
        <v>31022</v>
      </c>
      <c r="L377" s="70">
        <v>134250</v>
      </c>
      <c r="M377" s="69"/>
      <c r="N377" s="69" t="s">
        <v>31021</v>
      </c>
      <c r="O377" s="69" t="s">
        <v>31021</v>
      </c>
      <c r="P377" s="69" t="s">
        <v>1646</v>
      </c>
      <c r="Q377" s="69" t="s">
        <v>2298</v>
      </c>
      <c r="R377" s="69"/>
      <c r="S377" s="70">
        <v>134250</v>
      </c>
      <c r="T377" s="70"/>
      <c r="U377" s="69"/>
      <c r="V377" s="69"/>
      <c r="W377" s="69" t="s">
        <v>1646</v>
      </c>
      <c r="X377" s="69"/>
      <c r="Y377" s="70"/>
      <c r="Z377" s="69">
        <v>0</v>
      </c>
      <c r="AA377" s="69" t="s">
        <v>989</v>
      </c>
      <c r="AB377" s="69" t="s">
        <v>1144</v>
      </c>
      <c r="AC377" s="69"/>
    </row>
    <row r="378" spans="1:29" x14ac:dyDescent="0.25">
      <c r="A378" s="71" t="s">
        <v>193</v>
      </c>
      <c r="B378" s="71"/>
      <c r="C378" s="71"/>
      <c r="D378" s="71"/>
      <c r="E378" s="71"/>
      <c r="F378" s="71"/>
      <c r="G378" s="71"/>
      <c r="H378" s="71"/>
      <c r="I378" s="72">
        <v>134250</v>
      </c>
      <c r="J378" s="71"/>
      <c r="K378" s="71"/>
      <c r="L378" s="72">
        <v>134250</v>
      </c>
      <c r="M378" s="72">
        <v>0</v>
      </c>
      <c r="N378" s="71"/>
      <c r="O378" s="71"/>
      <c r="P378" s="71"/>
      <c r="Q378" s="71"/>
      <c r="R378" s="71"/>
      <c r="S378" s="72">
        <v>134250</v>
      </c>
      <c r="T378" s="72">
        <v>0</v>
      </c>
      <c r="U378" s="71"/>
      <c r="V378" s="71"/>
      <c r="W378" s="71"/>
      <c r="X378" s="72">
        <v>134250</v>
      </c>
      <c r="Y378" s="72">
        <v>0</v>
      </c>
      <c r="Z378" s="72">
        <v>0</v>
      </c>
      <c r="AA378" s="69"/>
      <c r="AB378" s="69"/>
      <c r="AC378" s="69"/>
    </row>
    <row r="379" spans="1:29" ht="30" x14ac:dyDescent="0.25">
      <c r="A379" s="68" t="s">
        <v>31005</v>
      </c>
      <c r="B379" s="69" t="s">
        <v>31004</v>
      </c>
      <c r="C379" s="69" t="s">
        <v>31003</v>
      </c>
      <c r="D379" s="69" t="s">
        <v>22822</v>
      </c>
      <c r="E379" s="69" t="s">
        <v>22715</v>
      </c>
      <c r="F379" s="69" t="s">
        <v>1018</v>
      </c>
      <c r="G379" s="69" t="s">
        <v>2050</v>
      </c>
      <c r="H379" s="69" t="s">
        <v>1236</v>
      </c>
      <c r="I379" s="70">
        <v>804317.43</v>
      </c>
      <c r="J379" s="69" t="s">
        <v>1225</v>
      </c>
      <c r="K379" s="69" t="s">
        <v>31002</v>
      </c>
      <c r="L379" s="70">
        <v>54193.16</v>
      </c>
      <c r="M379" s="69"/>
      <c r="N379" s="69" t="s">
        <v>31001</v>
      </c>
      <c r="O379" s="69" t="s">
        <v>31001</v>
      </c>
      <c r="P379" s="69" t="s">
        <v>1005</v>
      </c>
      <c r="Q379" s="69" t="s">
        <v>3002</v>
      </c>
      <c r="R379" s="69"/>
      <c r="S379" s="70">
        <v>54193.16</v>
      </c>
      <c r="T379" s="70"/>
      <c r="U379" s="69" t="s">
        <v>1669</v>
      </c>
      <c r="V379" s="73">
        <v>55</v>
      </c>
      <c r="W379" s="69" t="s">
        <v>1005</v>
      </c>
      <c r="X379" s="69"/>
      <c r="Y379" s="70"/>
      <c r="Z379" s="69">
        <v>279.27999999999997</v>
      </c>
      <c r="AA379" s="69" t="s">
        <v>966</v>
      </c>
      <c r="AB379" s="69" t="s">
        <v>967</v>
      </c>
      <c r="AC379" s="69"/>
    </row>
    <row r="380" spans="1:29" x14ac:dyDescent="0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 t="s">
        <v>31000</v>
      </c>
      <c r="L380" s="70">
        <v>422354.56</v>
      </c>
      <c r="M380" s="69"/>
      <c r="N380" s="69" t="s">
        <v>30999</v>
      </c>
      <c r="O380" s="69" t="s">
        <v>30999</v>
      </c>
      <c r="P380" s="69" t="s">
        <v>1003</v>
      </c>
      <c r="Q380" s="69" t="s">
        <v>1882</v>
      </c>
      <c r="R380" s="69"/>
      <c r="S380" s="70">
        <v>422354.56</v>
      </c>
      <c r="T380" s="70"/>
      <c r="U380" s="69" t="s">
        <v>1188</v>
      </c>
      <c r="V380" s="73">
        <v>49</v>
      </c>
      <c r="W380" s="69" t="s">
        <v>1003</v>
      </c>
      <c r="X380" s="69"/>
      <c r="Y380" s="70"/>
      <c r="Z380" s="69">
        <v>2094.75</v>
      </c>
      <c r="AA380" s="69"/>
      <c r="AB380" s="69" t="s">
        <v>967</v>
      </c>
      <c r="AC380" s="69"/>
    </row>
    <row r="381" spans="1:29" x14ac:dyDescent="0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 t="s">
        <v>30998</v>
      </c>
      <c r="L381" s="70">
        <v>227439.74</v>
      </c>
      <c r="M381" s="69"/>
      <c r="N381" s="69" t="s">
        <v>30997</v>
      </c>
      <c r="O381" s="69" t="s">
        <v>30997</v>
      </c>
      <c r="P381" s="69" t="s">
        <v>1946</v>
      </c>
      <c r="Q381" s="69" t="s">
        <v>2170</v>
      </c>
      <c r="R381" s="69"/>
      <c r="S381" s="70">
        <v>227439.74</v>
      </c>
      <c r="T381" s="70"/>
      <c r="U381" s="69" t="s">
        <v>1075</v>
      </c>
      <c r="V381" s="73">
        <v>47</v>
      </c>
      <c r="W381" s="69" t="s">
        <v>1946</v>
      </c>
      <c r="X381" s="69"/>
      <c r="Y381" s="70"/>
      <c r="Z381" s="69">
        <v>1078.3</v>
      </c>
      <c r="AA381" s="69"/>
      <c r="AB381" s="69" t="s">
        <v>967</v>
      </c>
      <c r="AC381" s="69"/>
    </row>
    <row r="382" spans="1:29" x14ac:dyDescent="0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 t="s">
        <v>30996</v>
      </c>
      <c r="L382" s="70">
        <v>52579.56</v>
      </c>
      <c r="M382" s="69"/>
      <c r="N382" s="69" t="s">
        <v>30995</v>
      </c>
      <c r="O382" s="69" t="s">
        <v>30995</v>
      </c>
      <c r="P382" s="69" t="s">
        <v>1064</v>
      </c>
      <c r="Q382" s="69" t="s">
        <v>2654</v>
      </c>
      <c r="R382" s="69"/>
      <c r="S382" s="70">
        <v>52579.56</v>
      </c>
      <c r="T382" s="70"/>
      <c r="U382" s="69" t="s">
        <v>1706</v>
      </c>
      <c r="V382" s="73">
        <v>64</v>
      </c>
      <c r="W382" s="69" t="s">
        <v>1064</v>
      </c>
      <c r="X382" s="69"/>
      <c r="Y382" s="70"/>
      <c r="Z382" s="69">
        <v>348.68</v>
      </c>
      <c r="AA382" s="69"/>
      <c r="AB382" s="69" t="s">
        <v>967</v>
      </c>
      <c r="AC382" s="69"/>
    </row>
    <row r="383" spans="1:29" x14ac:dyDescent="0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 t="s">
        <v>30994</v>
      </c>
      <c r="L383" s="70">
        <v>47201.23</v>
      </c>
      <c r="M383" s="69"/>
      <c r="N383" s="69" t="s">
        <v>30993</v>
      </c>
      <c r="O383" s="69" t="s">
        <v>30993</v>
      </c>
      <c r="P383" s="69" t="s">
        <v>2020</v>
      </c>
      <c r="Q383" s="69" t="s">
        <v>3160</v>
      </c>
      <c r="R383" s="69"/>
      <c r="S383" s="70">
        <v>47201.23</v>
      </c>
      <c r="T383" s="70"/>
      <c r="U383" s="69" t="s">
        <v>2118</v>
      </c>
      <c r="V383" s="73">
        <v>43</v>
      </c>
      <c r="W383" s="69" t="s">
        <v>2020</v>
      </c>
      <c r="X383" s="69"/>
      <c r="Y383" s="70"/>
      <c r="Z383" s="69">
        <v>230.47</v>
      </c>
      <c r="AA383" s="69"/>
      <c r="AB383" s="69" t="s">
        <v>967</v>
      </c>
      <c r="AC383" s="69"/>
    </row>
    <row r="384" spans="1:29" x14ac:dyDescent="0.25">
      <c r="A384" s="71" t="s">
        <v>193</v>
      </c>
      <c r="B384" s="71"/>
      <c r="C384" s="71"/>
      <c r="D384" s="71"/>
      <c r="E384" s="71"/>
      <c r="F384" s="71"/>
      <c r="G384" s="71"/>
      <c r="H384" s="71"/>
      <c r="I384" s="72">
        <v>804317.43</v>
      </c>
      <c r="J384" s="71"/>
      <c r="K384" s="71"/>
      <c r="L384" s="72">
        <v>803768.25</v>
      </c>
      <c r="M384" s="72">
        <v>549.18000000005122</v>
      </c>
      <c r="N384" s="71"/>
      <c r="O384" s="71"/>
      <c r="P384" s="71"/>
      <c r="Q384" s="71"/>
      <c r="R384" s="71"/>
      <c r="S384" s="72">
        <v>803768.25</v>
      </c>
      <c r="T384" s="72">
        <v>803768.25</v>
      </c>
      <c r="U384" s="71"/>
      <c r="V384" s="71"/>
      <c r="W384" s="71"/>
      <c r="X384" s="72">
        <v>0</v>
      </c>
      <c r="Y384" s="72">
        <v>4031.4799999999996</v>
      </c>
      <c r="Z384" s="72">
        <v>807799.73</v>
      </c>
      <c r="AA384" s="69"/>
      <c r="AB384" s="69"/>
      <c r="AC384" s="69"/>
    </row>
    <row r="385" spans="1:29" ht="30" x14ac:dyDescent="0.25">
      <c r="A385" s="68" t="s">
        <v>30992</v>
      </c>
      <c r="B385" s="69" t="s">
        <v>30991</v>
      </c>
      <c r="C385" s="69" t="s">
        <v>30990</v>
      </c>
      <c r="D385" s="69" t="s">
        <v>1280</v>
      </c>
      <c r="E385" s="69" t="s">
        <v>22715</v>
      </c>
      <c r="F385" s="69" t="s">
        <v>1030</v>
      </c>
      <c r="G385" s="69" t="s">
        <v>4510</v>
      </c>
      <c r="H385" s="69" t="s">
        <v>1236</v>
      </c>
      <c r="I385" s="70">
        <v>666900.85</v>
      </c>
      <c r="J385" s="69" t="s">
        <v>1225</v>
      </c>
      <c r="K385" s="69" t="s">
        <v>30989</v>
      </c>
      <c r="L385" s="70">
        <v>86430.43</v>
      </c>
      <c r="M385" s="69"/>
      <c r="N385" s="69" t="s">
        <v>30987</v>
      </c>
      <c r="O385" s="69" t="s">
        <v>30987</v>
      </c>
      <c r="P385" s="69" t="s">
        <v>2017</v>
      </c>
      <c r="Q385" s="69" t="s">
        <v>1122</v>
      </c>
      <c r="R385" s="69"/>
      <c r="S385" s="70">
        <v>86430.43</v>
      </c>
      <c r="T385" s="70"/>
      <c r="U385" s="69" t="s">
        <v>1069</v>
      </c>
      <c r="V385" s="73">
        <v>52</v>
      </c>
      <c r="W385" s="69" t="s">
        <v>2017</v>
      </c>
      <c r="X385" s="69"/>
      <c r="Y385" s="70"/>
      <c r="Z385" s="69">
        <v>912.79</v>
      </c>
      <c r="AA385" s="69" t="s">
        <v>966</v>
      </c>
      <c r="AB385" s="69" t="s">
        <v>1144</v>
      </c>
      <c r="AC385" s="69"/>
    </row>
    <row r="386" spans="1:29" x14ac:dyDescent="0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 t="s">
        <v>30988</v>
      </c>
      <c r="L386" s="70">
        <v>85350.68</v>
      </c>
      <c r="M386" s="69"/>
      <c r="N386" s="69" t="s">
        <v>30987</v>
      </c>
      <c r="O386" s="69" t="s">
        <v>30987</v>
      </c>
      <c r="P386" s="69" t="s">
        <v>2017</v>
      </c>
      <c r="Q386" s="69" t="s">
        <v>1122</v>
      </c>
      <c r="R386" s="69"/>
      <c r="S386" s="70">
        <v>85350.68</v>
      </c>
      <c r="T386" s="70"/>
      <c r="U386" s="69" t="s">
        <v>1069</v>
      </c>
      <c r="V386" s="73">
        <v>52</v>
      </c>
      <c r="W386" s="69" t="s">
        <v>2017</v>
      </c>
      <c r="X386" s="69"/>
      <c r="Y386" s="70"/>
      <c r="Z386" s="69">
        <v>0</v>
      </c>
      <c r="AA386" s="69"/>
      <c r="AB386" s="69" t="s">
        <v>1144</v>
      </c>
      <c r="AC386" s="69"/>
    </row>
    <row r="387" spans="1:29" x14ac:dyDescent="0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 t="s">
        <v>30986</v>
      </c>
      <c r="L387" s="70">
        <v>93361.1</v>
      </c>
      <c r="M387" s="69"/>
      <c r="N387" s="69" t="s">
        <v>30985</v>
      </c>
      <c r="O387" s="69" t="s">
        <v>30985</v>
      </c>
      <c r="P387" s="69" t="s">
        <v>2020</v>
      </c>
      <c r="Q387" s="69" t="s">
        <v>3160</v>
      </c>
      <c r="R387" s="69"/>
      <c r="S387" s="70">
        <v>93361.1</v>
      </c>
      <c r="T387" s="70"/>
      <c r="U387" s="69" t="s">
        <v>2118</v>
      </c>
      <c r="V387" s="73">
        <v>43</v>
      </c>
      <c r="W387" s="69" t="s">
        <v>2020</v>
      </c>
      <c r="X387" s="69"/>
      <c r="Y387" s="70"/>
      <c r="Z387" s="69">
        <v>455.86</v>
      </c>
      <c r="AA387" s="69"/>
      <c r="AB387" s="69" t="s">
        <v>1144</v>
      </c>
      <c r="AC387" s="69"/>
    </row>
    <row r="388" spans="1:29" x14ac:dyDescent="0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 t="s">
        <v>30984</v>
      </c>
      <c r="L388" s="70">
        <v>65338.48</v>
      </c>
      <c r="M388" s="69"/>
      <c r="N388" s="69" t="s">
        <v>30983</v>
      </c>
      <c r="O388" s="69" t="s">
        <v>30983</v>
      </c>
      <c r="P388" s="69" t="s">
        <v>1484</v>
      </c>
      <c r="Q388" s="69" t="s">
        <v>1115</v>
      </c>
      <c r="R388" s="69"/>
      <c r="S388" s="70">
        <v>65338.48</v>
      </c>
      <c r="T388" s="70"/>
      <c r="U388" s="69" t="s">
        <v>2118</v>
      </c>
      <c r="V388" s="73">
        <v>35</v>
      </c>
      <c r="W388" s="69" t="s">
        <v>1484</v>
      </c>
      <c r="X388" s="69"/>
      <c r="Y388" s="70"/>
      <c r="Z388" s="69">
        <v>269.32</v>
      </c>
      <c r="AA388" s="69"/>
      <c r="AB388" s="69" t="s">
        <v>1144</v>
      </c>
      <c r="AC388" s="69"/>
    </row>
    <row r="389" spans="1:29" x14ac:dyDescent="0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 t="s">
        <v>30982</v>
      </c>
      <c r="L389" s="70">
        <v>58904.95</v>
      </c>
      <c r="M389" s="69"/>
      <c r="N389" s="69" t="s">
        <v>30981</v>
      </c>
      <c r="O389" s="69" t="s">
        <v>30981</v>
      </c>
      <c r="P389" s="69" t="s">
        <v>1484</v>
      </c>
      <c r="Q389" s="69" t="s">
        <v>1115</v>
      </c>
      <c r="R389" s="69"/>
      <c r="S389" s="70">
        <v>58904.95</v>
      </c>
      <c r="T389" s="70"/>
      <c r="U389" s="69" t="s">
        <v>2118</v>
      </c>
      <c r="V389" s="73">
        <v>35</v>
      </c>
      <c r="W389" s="69" t="s">
        <v>1484</v>
      </c>
      <c r="X389" s="69"/>
      <c r="Y389" s="70"/>
      <c r="Z389" s="69">
        <v>242.8</v>
      </c>
      <c r="AA389" s="69"/>
      <c r="AB389" s="69" t="s">
        <v>1144</v>
      </c>
      <c r="AC389" s="69"/>
    </row>
    <row r="390" spans="1:29" x14ac:dyDescent="0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 t="s">
        <v>30980</v>
      </c>
      <c r="L390" s="70">
        <v>74866.789999999994</v>
      </c>
      <c r="M390" s="69"/>
      <c r="N390" s="69" t="s">
        <v>30978</v>
      </c>
      <c r="O390" s="69" t="s">
        <v>30978</v>
      </c>
      <c r="P390" s="69" t="s">
        <v>4510</v>
      </c>
      <c r="Q390" s="69" t="s">
        <v>2277</v>
      </c>
      <c r="R390" s="69"/>
      <c r="S390" s="70">
        <v>74866.789999999994</v>
      </c>
      <c r="T390" s="70"/>
      <c r="U390" s="69" t="s">
        <v>2118</v>
      </c>
      <c r="V390" s="73">
        <v>28</v>
      </c>
      <c r="W390" s="69" t="s">
        <v>4510</v>
      </c>
      <c r="X390" s="69"/>
      <c r="Y390" s="70"/>
      <c r="Z390" s="69">
        <v>443.65</v>
      </c>
      <c r="AA390" s="69"/>
      <c r="AB390" s="69" t="s">
        <v>1144</v>
      </c>
      <c r="AC390" s="69"/>
    </row>
    <row r="391" spans="1:29" x14ac:dyDescent="0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 t="s">
        <v>30979</v>
      </c>
      <c r="L391" s="70">
        <v>56467.79</v>
      </c>
      <c r="M391" s="69"/>
      <c r="N391" s="69" t="s">
        <v>30978</v>
      </c>
      <c r="O391" s="69" t="s">
        <v>30978</v>
      </c>
      <c r="P391" s="69" t="s">
        <v>4510</v>
      </c>
      <c r="Q391" s="69" t="s">
        <v>2277</v>
      </c>
      <c r="R391" s="69"/>
      <c r="S391" s="70">
        <v>56467.79</v>
      </c>
      <c r="T391" s="70"/>
      <c r="U391" s="69" t="s">
        <v>2118</v>
      </c>
      <c r="V391" s="73">
        <v>28</v>
      </c>
      <c r="W391" s="69" t="s">
        <v>4510</v>
      </c>
      <c r="X391" s="69"/>
      <c r="Y391" s="70"/>
      <c r="Z391" s="69">
        <v>443.65</v>
      </c>
      <c r="AA391" s="69"/>
      <c r="AB391" s="69" t="s">
        <v>1144</v>
      </c>
      <c r="AC391" s="69"/>
    </row>
    <row r="392" spans="1:29" x14ac:dyDescent="0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 t="s">
        <v>30977</v>
      </c>
      <c r="L392" s="70">
        <v>130213.8</v>
      </c>
      <c r="M392" s="69"/>
      <c r="N392" s="69" t="s">
        <v>30975</v>
      </c>
      <c r="O392" s="69" t="s">
        <v>30975</v>
      </c>
      <c r="P392" s="69" t="s">
        <v>1038</v>
      </c>
      <c r="Q392" s="69" t="s">
        <v>1228</v>
      </c>
      <c r="R392" s="69"/>
      <c r="S392" s="70">
        <v>130213.8</v>
      </c>
      <c r="T392" s="70"/>
      <c r="U392" s="69" t="s">
        <v>1051</v>
      </c>
      <c r="V392" s="73">
        <v>37</v>
      </c>
      <c r="W392" s="69" t="s">
        <v>1038</v>
      </c>
      <c r="X392" s="69"/>
      <c r="Y392" s="70"/>
      <c r="Z392" s="69">
        <v>607.21</v>
      </c>
      <c r="AA392" s="69"/>
      <c r="AB392" s="69" t="s">
        <v>1144</v>
      </c>
      <c r="AC392" s="69"/>
    </row>
    <row r="393" spans="1:29" x14ac:dyDescent="0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 t="s">
        <v>30976</v>
      </c>
      <c r="L393" s="70">
        <v>10774.36</v>
      </c>
      <c r="M393" s="69"/>
      <c r="N393" s="69" t="s">
        <v>30975</v>
      </c>
      <c r="O393" s="69" t="s">
        <v>30975</v>
      </c>
      <c r="P393" s="69" t="s">
        <v>1038</v>
      </c>
      <c r="Q393" s="69" t="s">
        <v>1228</v>
      </c>
      <c r="R393" s="69"/>
      <c r="S393" s="70">
        <v>10774.36</v>
      </c>
      <c r="T393" s="70"/>
      <c r="U393" s="69" t="s">
        <v>1051</v>
      </c>
      <c r="V393" s="73">
        <v>37</v>
      </c>
      <c r="W393" s="69" t="s">
        <v>1038</v>
      </c>
      <c r="X393" s="69"/>
      <c r="Y393" s="70"/>
      <c r="Z393" s="69">
        <v>0</v>
      </c>
      <c r="AA393" s="69"/>
      <c r="AB393" s="69" t="s">
        <v>997</v>
      </c>
      <c r="AC393" s="69"/>
    </row>
    <row r="394" spans="1:29" x14ac:dyDescent="0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 t="s">
        <v>30974</v>
      </c>
      <c r="L394" s="70">
        <v>1288.93</v>
      </c>
      <c r="M394" s="69"/>
      <c r="N394" s="69" t="s">
        <v>30973</v>
      </c>
      <c r="O394" s="69" t="s">
        <v>30973</v>
      </c>
      <c r="P394" s="69" t="s">
        <v>1258</v>
      </c>
      <c r="Q394" s="69" t="s">
        <v>4045</v>
      </c>
      <c r="R394" s="69"/>
      <c r="S394" s="70">
        <v>1288.93</v>
      </c>
      <c r="T394" s="70"/>
      <c r="U394" s="69" t="s">
        <v>1307</v>
      </c>
      <c r="V394" s="73">
        <v>42</v>
      </c>
      <c r="W394" s="69" t="s">
        <v>1258</v>
      </c>
      <c r="X394" s="69"/>
      <c r="Y394" s="70"/>
      <c r="Z394" s="69">
        <v>6.99</v>
      </c>
      <c r="AA394" s="69"/>
      <c r="AB394" s="69" t="s">
        <v>997</v>
      </c>
      <c r="AC394" s="69"/>
    </row>
    <row r="395" spans="1:29" x14ac:dyDescent="0.25">
      <c r="A395" s="71" t="s">
        <v>193</v>
      </c>
      <c r="B395" s="71"/>
      <c r="C395" s="71"/>
      <c r="D395" s="71"/>
      <c r="E395" s="71"/>
      <c r="F395" s="71"/>
      <c r="G395" s="71"/>
      <c r="H395" s="71"/>
      <c r="I395" s="72">
        <v>666900.85</v>
      </c>
      <c r="J395" s="71"/>
      <c r="K395" s="71"/>
      <c r="L395" s="72">
        <v>662997.30999999994</v>
      </c>
      <c r="M395" s="72">
        <v>3903.5400000000373</v>
      </c>
      <c r="N395" s="71"/>
      <c r="O395" s="71"/>
      <c r="P395" s="71"/>
      <c r="Q395" s="71"/>
      <c r="R395" s="71"/>
      <c r="S395" s="72">
        <v>662997.30999999994</v>
      </c>
      <c r="T395" s="72">
        <v>662997.31000000006</v>
      </c>
      <c r="U395" s="71"/>
      <c r="V395" s="71"/>
      <c r="W395" s="71"/>
      <c r="X395" s="72">
        <v>-1.1641532182693481E-10</v>
      </c>
      <c r="Y395" s="72">
        <v>3382.27</v>
      </c>
      <c r="Z395" s="72">
        <v>666379.58000000007</v>
      </c>
      <c r="AA395" s="69"/>
      <c r="AB395" s="69"/>
      <c r="AC395" s="69"/>
    </row>
    <row r="396" spans="1:29" ht="30" x14ac:dyDescent="0.25">
      <c r="A396" s="68" t="s">
        <v>30972</v>
      </c>
      <c r="B396" s="69" t="s">
        <v>27661</v>
      </c>
      <c r="C396" s="69" t="s">
        <v>30971</v>
      </c>
      <c r="D396" s="69" t="s">
        <v>10226</v>
      </c>
      <c r="E396" s="69"/>
      <c r="F396" s="69" t="s">
        <v>1447</v>
      </c>
      <c r="G396" s="69" t="s">
        <v>1102</v>
      </c>
      <c r="H396" s="69" t="s">
        <v>962</v>
      </c>
      <c r="I396" s="70">
        <v>9500</v>
      </c>
      <c r="J396" s="69" t="s">
        <v>1225</v>
      </c>
      <c r="K396" s="69" t="s">
        <v>30970</v>
      </c>
      <c r="L396" s="70">
        <v>9500</v>
      </c>
      <c r="M396" s="69"/>
      <c r="N396" s="69" t="s">
        <v>30969</v>
      </c>
      <c r="O396" s="69" t="s">
        <v>30969</v>
      </c>
      <c r="P396" s="69" t="s">
        <v>1689</v>
      </c>
      <c r="Q396" s="69" t="s">
        <v>3011</v>
      </c>
      <c r="R396" s="69"/>
      <c r="S396" s="70">
        <v>9500</v>
      </c>
      <c r="T396" s="70"/>
      <c r="U396" s="69"/>
      <c r="V396" s="69"/>
      <c r="W396" s="69" t="s">
        <v>1689</v>
      </c>
      <c r="X396" s="69"/>
      <c r="Y396" s="70"/>
      <c r="Z396" s="69">
        <v>163.49</v>
      </c>
      <c r="AA396" s="69" t="s">
        <v>966</v>
      </c>
      <c r="AB396" s="69" t="s">
        <v>967</v>
      </c>
      <c r="AC396" s="69" t="s">
        <v>30968</v>
      </c>
    </row>
    <row r="397" spans="1:29" x14ac:dyDescent="0.25">
      <c r="A397" s="71" t="s">
        <v>193</v>
      </c>
      <c r="B397" s="71"/>
      <c r="C397" s="71"/>
      <c r="D397" s="71"/>
      <c r="E397" s="71"/>
      <c r="F397" s="71"/>
      <c r="G397" s="71"/>
      <c r="H397" s="71"/>
      <c r="I397" s="72">
        <v>9500</v>
      </c>
      <c r="J397" s="71"/>
      <c r="K397" s="71"/>
      <c r="L397" s="72">
        <v>9500</v>
      </c>
      <c r="M397" s="72">
        <v>0</v>
      </c>
      <c r="N397" s="71"/>
      <c r="O397" s="71"/>
      <c r="P397" s="71"/>
      <c r="Q397" s="71"/>
      <c r="R397" s="71"/>
      <c r="S397" s="72">
        <v>9500</v>
      </c>
      <c r="T397" s="72">
        <v>0</v>
      </c>
      <c r="U397" s="71"/>
      <c r="V397" s="71"/>
      <c r="W397" s="71"/>
      <c r="X397" s="72">
        <v>9500</v>
      </c>
      <c r="Y397" s="72">
        <v>163.49</v>
      </c>
      <c r="Z397" s="72">
        <v>163.49</v>
      </c>
      <c r="AA397" s="69"/>
      <c r="AB397" s="69"/>
      <c r="AC397" s="69"/>
    </row>
    <row r="398" spans="1:29" ht="20" x14ac:dyDescent="0.25">
      <c r="A398" s="68" t="s">
        <v>30967</v>
      </c>
      <c r="B398" s="69" t="s">
        <v>30966</v>
      </c>
      <c r="C398" s="69" t="s">
        <v>30965</v>
      </c>
      <c r="D398" s="69" t="s">
        <v>1233</v>
      </c>
      <c r="E398" s="69" t="s">
        <v>22715</v>
      </c>
      <c r="F398" s="69" t="s">
        <v>1603</v>
      </c>
      <c r="G398" s="69" t="s">
        <v>1498</v>
      </c>
      <c r="H398" s="69" t="s">
        <v>1236</v>
      </c>
      <c r="I398" s="70">
        <v>157911</v>
      </c>
      <c r="J398" s="69" t="s">
        <v>1225</v>
      </c>
      <c r="K398" s="69" t="s">
        <v>30964</v>
      </c>
      <c r="L398" s="70">
        <v>156626.57999999999</v>
      </c>
      <c r="M398" s="69"/>
      <c r="N398" s="69" t="s">
        <v>30963</v>
      </c>
      <c r="O398" s="69" t="s">
        <v>30963</v>
      </c>
      <c r="P398" s="69" t="s">
        <v>1946</v>
      </c>
      <c r="Q398" s="69" t="s">
        <v>2170</v>
      </c>
      <c r="R398" s="69"/>
      <c r="S398" s="70">
        <v>156626.57999999999</v>
      </c>
      <c r="T398" s="70"/>
      <c r="U398" s="69" t="s">
        <v>1069</v>
      </c>
      <c r="V398" s="73">
        <v>56</v>
      </c>
      <c r="W398" s="69" t="s">
        <v>1946</v>
      </c>
      <c r="X398" s="69"/>
      <c r="Y398" s="70"/>
      <c r="Z398" s="69">
        <v>884.77</v>
      </c>
      <c r="AA398" s="69" t="s">
        <v>966</v>
      </c>
      <c r="AB398" s="69" t="s">
        <v>967</v>
      </c>
      <c r="AC398" s="69"/>
    </row>
    <row r="399" spans="1:29" x14ac:dyDescent="0.25">
      <c r="A399" s="71" t="s">
        <v>193</v>
      </c>
      <c r="B399" s="71"/>
      <c r="C399" s="71"/>
      <c r="D399" s="71"/>
      <c r="E399" s="71"/>
      <c r="F399" s="71"/>
      <c r="G399" s="71"/>
      <c r="H399" s="71"/>
      <c r="I399" s="72">
        <v>157911</v>
      </c>
      <c r="J399" s="71"/>
      <c r="K399" s="71"/>
      <c r="L399" s="72">
        <v>156626.57999999999</v>
      </c>
      <c r="M399" s="72">
        <v>1284.4200000000128</v>
      </c>
      <c r="N399" s="71"/>
      <c r="O399" s="71"/>
      <c r="P399" s="71"/>
      <c r="Q399" s="71"/>
      <c r="R399" s="71"/>
      <c r="S399" s="72">
        <v>156626.57999999999</v>
      </c>
      <c r="T399" s="72">
        <v>156626.57999999999</v>
      </c>
      <c r="U399" s="71"/>
      <c r="V399" s="71"/>
      <c r="W399" s="71"/>
      <c r="X399" s="72">
        <v>0</v>
      </c>
      <c r="Y399" s="72">
        <v>884.77</v>
      </c>
      <c r="Z399" s="72">
        <v>157511.34999999998</v>
      </c>
      <c r="AA399" s="69"/>
      <c r="AB399" s="69"/>
      <c r="AC399" s="69"/>
    </row>
    <row r="400" spans="1:29" ht="20" x14ac:dyDescent="0.25">
      <c r="A400" s="68" t="s">
        <v>30962</v>
      </c>
      <c r="B400" s="69" t="s">
        <v>27661</v>
      </c>
      <c r="C400" s="69" t="s">
        <v>30960</v>
      </c>
      <c r="D400" s="69" t="s">
        <v>30961</v>
      </c>
      <c r="E400" s="69"/>
      <c r="F400" s="69" t="s">
        <v>995</v>
      </c>
      <c r="G400" s="69" t="s">
        <v>1455</v>
      </c>
      <c r="H400" s="69" t="s">
        <v>1224</v>
      </c>
      <c r="I400" s="70">
        <v>13800</v>
      </c>
      <c r="J400" s="69" t="s">
        <v>1225</v>
      </c>
      <c r="K400" s="69" t="s">
        <v>30959</v>
      </c>
      <c r="L400" s="70">
        <v>13800</v>
      </c>
      <c r="M400" s="69"/>
      <c r="N400" s="69" t="s">
        <v>30958</v>
      </c>
      <c r="O400" s="69" t="s">
        <v>30958</v>
      </c>
      <c r="P400" s="69" t="s">
        <v>2004</v>
      </c>
      <c r="Q400" s="69" t="s">
        <v>3011</v>
      </c>
      <c r="R400" s="69"/>
      <c r="S400" s="70">
        <v>13800</v>
      </c>
      <c r="T400" s="70"/>
      <c r="U400" s="69"/>
      <c r="V400" s="69"/>
      <c r="W400" s="69" t="s">
        <v>2004</v>
      </c>
      <c r="X400" s="69"/>
      <c r="Y400" s="70"/>
      <c r="Z400" s="69">
        <v>239.73</v>
      </c>
      <c r="AA400" s="69" t="s">
        <v>966</v>
      </c>
      <c r="AB400" s="69" t="s">
        <v>997</v>
      </c>
      <c r="AC400" s="69"/>
    </row>
    <row r="401" spans="1:29" x14ac:dyDescent="0.25">
      <c r="A401" s="71" t="s">
        <v>193</v>
      </c>
      <c r="B401" s="71"/>
      <c r="C401" s="71"/>
      <c r="D401" s="71"/>
      <c r="E401" s="71"/>
      <c r="F401" s="71"/>
      <c r="G401" s="71"/>
      <c r="H401" s="71"/>
      <c r="I401" s="72">
        <v>13800</v>
      </c>
      <c r="J401" s="71"/>
      <c r="K401" s="71"/>
      <c r="L401" s="72">
        <v>13800</v>
      </c>
      <c r="M401" s="72">
        <v>0</v>
      </c>
      <c r="N401" s="71"/>
      <c r="O401" s="71"/>
      <c r="P401" s="71"/>
      <c r="Q401" s="71"/>
      <c r="R401" s="71"/>
      <c r="S401" s="72">
        <v>13800</v>
      </c>
      <c r="T401" s="72">
        <v>0</v>
      </c>
      <c r="U401" s="71"/>
      <c r="V401" s="71"/>
      <c r="W401" s="71"/>
      <c r="X401" s="72">
        <v>13800</v>
      </c>
      <c r="Y401" s="72">
        <v>239.73</v>
      </c>
      <c r="Z401" s="72">
        <v>239.73</v>
      </c>
      <c r="AA401" s="69"/>
      <c r="AB401" s="69"/>
      <c r="AC401" s="69"/>
    </row>
    <row r="402" spans="1:29" ht="30" x14ac:dyDescent="0.25">
      <c r="A402" s="68" t="s">
        <v>30957</v>
      </c>
      <c r="B402" s="69" t="s">
        <v>27661</v>
      </c>
      <c r="C402" s="69" t="s">
        <v>30955</v>
      </c>
      <c r="D402" s="69" t="s">
        <v>30956</v>
      </c>
      <c r="E402" s="69"/>
      <c r="F402" s="69" t="s">
        <v>1056</v>
      </c>
      <c r="G402" s="69" t="s">
        <v>1062</v>
      </c>
      <c r="H402" s="69" t="s">
        <v>962</v>
      </c>
      <c r="I402" s="70">
        <v>277514.84000000003</v>
      </c>
      <c r="J402" s="69" t="s">
        <v>1225</v>
      </c>
      <c r="K402" s="69" t="s">
        <v>30954</v>
      </c>
      <c r="L402" s="70">
        <v>111005.94</v>
      </c>
      <c r="M402" s="69"/>
      <c r="N402" s="69" t="s">
        <v>30953</v>
      </c>
      <c r="O402" s="69" t="s">
        <v>30953</v>
      </c>
      <c r="P402" s="69" t="s">
        <v>1689</v>
      </c>
      <c r="Q402" s="69" t="s">
        <v>3011</v>
      </c>
      <c r="R402" s="69"/>
      <c r="S402" s="70">
        <v>111005.94</v>
      </c>
      <c r="T402" s="70"/>
      <c r="U402" s="69"/>
      <c r="V402" s="69"/>
      <c r="W402" s="69" t="s">
        <v>1689</v>
      </c>
      <c r="X402" s="69"/>
      <c r="Y402" s="70"/>
      <c r="Z402" s="69">
        <v>1856.47</v>
      </c>
      <c r="AA402" s="69" t="s">
        <v>966</v>
      </c>
      <c r="AB402" s="69" t="s">
        <v>997</v>
      </c>
      <c r="AC402" s="69"/>
    </row>
    <row r="403" spans="1:29" x14ac:dyDescent="0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 t="s">
        <v>30952</v>
      </c>
      <c r="L403" s="70">
        <v>160705.45000000001</v>
      </c>
      <c r="M403" s="69"/>
      <c r="N403" s="69" t="s">
        <v>30951</v>
      </c>
      <c r="O403" s="69" t="s">
        <v>30951</v>
      </c>
      <c r="P403" s="69" t="s">
        <v>1075</v>
      </c>
      <c r="Q403" s="69" t="s">
        <v>1228</v>
      </c>
      <c r="R403" s="69"/>
      <c r="S403" s="70">
        <v>160705.45000000001</v>
      </c>
      <c r="T403" s="70"/>
      <c r="U403" s="69"/>
      <c r="V403" s="69"/>
      <c r="W403" s="69" t="s">
        <v>1075</v>
      </c>
      <c r="X403" s="69"/>
      <c r="Y403" s="70"/>
      <c r="Z403" s="69">
        <v>0</v>
      </c>
      <c r="AA403" s="69"/>
      <c r="AB403" s="69" t="s">
        <v>997</v>
      </c>
      <c r="AC403" s="69"/>
    </row>
    <row r="404" spans="1:29" x14ac:dyDescent="0.25">
      <c r="A404" s="71" t="s">
        <v>193</v>
      </c>
      <c r="B404" s="71"/>
      <c r="C404" s="71"/>
      <c r="D404" s="71"/>
      <c r="E404" s="71"/>
      <c r="F404" s="71"/>
      <c r="G404" s="71"/>
      <c r="H404" s="71"/>
      <c r="I404" s="72">
        <v>277514.84000000003</v>
      </c>
      <c r="J404" s="71"/>
      <c r="K404" s="71"/>
      <c r="L404" s="72">
        <v>271711.39</v>
      </c>
      <c r="M404" s="72">
        <v>5803.4500000000116</v>
      </c>
      <c r="N404" s="71"/>
      <c r="O404" s="71"/>
      <c r="P404" s="71"/>
      <c r="Q404" s="71"/>
      <c r="R404" s="71"/>
      <c r="S404" s="72">
        <v>271711.39</v>
      </c>
      <c r="T404" s="72">
        <v>0</v>
      </c>
      <c r="U404" s="71"/>
      <c r="V404" s="71"/>
      <c r="W404" s="71"/>
      <c r="X404" s="72">
        <v>271711.39</v>
      </c>
      <c r="Y404" s="72">
        <v>1856.47</v>
      </c>
      <c r="Z404" s="72">
        <v>1856.47</v>
      </c>
      <c r="AA404" s="69"/>
      <c r="AB404" s="69"/>
      <c r="AC404" s="69"/>
    </row>
    <row r="405" spans="1:29" ht="20" x14ac:dyDescent="0.25">
      <c r="A405" s="68" t="s">
        <v>30945</v>
      </c>
      <c r="B405" s="69" t="s">
        <v>27661</v>
      </c>
      <c r="C405" s="69" t="s">
        <v>30944</v>
      </c>
      <c r="D405" s="69" t="s">
        <v>1068</v>
      </c>
      <c r="E405" s="69"/>
      <c r="F405" s="69" t="s">
        <v>1564</v>
      </c>
      <c r="G405" s="69" t="s">
        <v>1698</v>
      </c>
      <c r="H405" s="69" t="s">
        <v>28145</v>
      </c>
      <c r="I405" s="70">
        <v>323130</v>
      </c>
      <c r="J405" s="69" t="s">
        <v>1225</v>
      </c>
      <c r="K405" s="69" t="s">
        <v>30943</v>
      </c>
      <c r="L405" s="70">
        <v>26550</v>
      </c>
      <c r="M405" s="69"/>
      <c r="N405" s="69" t="s">
        <v>30942</v>
      </c>
      <c r="O405" s="69" t="s">
        <v>30942</v>
      </c>
      <c r="P405" s="69" t="s">
        <v>1684</v>
      </c>
      <c r="Q405" s="69" t="s">
        <v>2150</v>
      </c>
      <c r="R405" s="69"/>
      <c r="S405" s="70">
        <v>26550</v>
      </c>
      <c r="T405" s="70"/>
      <c r="U405" s="69"/>
      <c r="V405" s="69"/>
      <c r="W405" s="69" t="s">
        <v>1684</v>
      </c>
      <c r="X405" s="69"/>
      <c r="Y405" s="70"/>
      <c r="Z405" s="69">
        <v>0</v>
      </c>
      <c r="AA405" s="69" t="s">
        <v>966</v>
      </c>
      <c r="AB405" s="69" t="s">
        <v>967</v>
      </c>
      <c r="AC405" s="69"/>
    </row>
    <row r="406" spans="1:29" x14ac:dyDescent="0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 t="s">
        <v>30941</v>
      </c>
      <c r="L406" s="70">
        <v>177000</v>
      </c>
      <c r="M406" s="69"/>
      <c r="N406" s="69" t="s">
        <v>30940</v>
      </c>
      <c r="O406" s="69" t="s">
        <v>30940</v>
      </c>
      <c r="P406" s="69" t="s">
        <v>2166</v>
      </c>
      <c r="Q406" s="69" t="s">
        <v>2605</v>
      </c>
      <c r="R406" s="69"/>
      <c r="S406" s="70">
        <v>177000</v>
      </c>
      <c r="T406" s="70"/>
      <c r="U406" s="69"/>
      <c r="V406" s="69"/>
      <c r="W406" s="69" t="s">
        <v>2166</v>
      </c>
      <c r="X406" s="69"/>
      <c r="Y406" s="70"/>
      <c r="Z406" s="69">
        <v>0</v>
      </c>
      <c r="AA406" s="69"/>
      <c r="AB406" s="69" t="s">
        <v>967</v>
      </c>
      <c r="AC406" s="69"/>
    </row>
    <row r="407" spans="1:29" x14ac:dyDescent="0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 t="s">
        <v>30939</v>
      </c>
      <c r="L407" s="70">
        <v>119580</v>
      </c>
      <c r="M407" s="69"/>
      <c r="N407" s="69" t="s">
        <v>30938</v>
      </c>
      <c r="O407" s="69"/>
      <c r="P407" s="69"/>
      <c r="Q407" s="69"/>
      <c r="R407" s="69"/>
      <c r="S407" s="69"/>
      <c r="T407" s="70"/>
      <c r="U407" s="69"/>
      <c r="V407" s="69"/>
      <c r="W407" s="69"/>
      <c r="X407" s="69"/>
      <c r="Y407" s="70"/>
      <c r="Z407" s="69">
        <v>0</v>
      </c>
      <c r="AA407" s="69"/>
      <c r="AB407" s="69" t="s">
        <v>997</v>
      </c>
      <c r="AC407" s="69"/>
    </row>
    <row r="408" spans="1:29" x14ac:dyDescent="0.25">
      <c r="A408" s="71" t="s">
        <v>193</v>
      </c>
      <c r="B408" s="71"/>
      <c r="C408" s="71"/>
      <c r="D408" s="71"/>
      <c r="E408" s="71"/>
      <c r="F408" s="71"/>
      <c r="G408" s="71"/>
      <c r="H408" s="71"/>
      <c r="I408" s="72">
        <v>323130</v>
      </c>
      <c r="J408" s="71"/>
      <c r="K408" s="71"/>
      <c r="L408" s="72">
        <v>323130</v>
      </c>
      <c r="M408" s="72">
        <v>0</v>
      </c>
      <c r="N408" s="71"/>
      <c r="O408" s="71"/>
      <c r="P408" s="71"/>
      <c r="Q408" s="71"/>
      <c r="R408" s="71"/>
      <c r="S408" s="72">
        <v>203550</v>
      </c>
      <c r="T408" s="72">
        <v>0</v>
      </c>
      <c r="U408" s="71"/>
      <c r="V408" s="71"/>
      <c r="W408" s="71"/>
      <c r="X408" s="72">
        <v>203550</v>
      </c>
      <c r="Y408" s="72">
        <v>0</v>
      </c>
      <c r="Z408" s="72">
        <v>0</v>
      </c>
      <c r="AA408" s="69"/>
      <c r="AB408" s="69"/>
      <c r="AC408" s="69"/>
    </row>
    <row r="409" spans="1:29" ht="40" x14ac:dyDescent="0.25">
      <c r="A409" s="68" t="s">
        <v>30950</v>
      </c>
      <c r="B409" s="69" t="s">
        <v>30930</v>
      </c>
      <c r="C409" s="69" t="s">
        <v>30949</v>
      </c>
      <c r="D409" s="69" t="s">
        <v>23424</v>
      </c>
      <c r="E409" s="69" t="s">
        <v>24098</v>
      </c>
      <c r="F409" s="69" t="s">
        <v>1564</v>
      </c>
      <c r="G409" s="69" t="s">
        <v>1207</v>
      </c>
      <c r="H409" s="69" t="s">
        <v>1236</v>
      </c>
      <c r="I409" s="70">
        <v>2757.9</v>
      </c>
      <c r="J409" s="69" t="s">
        <v>1225</v>
      </c>
      <c r="K409" s="69" t="s">
        <v>30948</v>
      </c>
      <c r="L409" s="70">
        <v>2754.1</v>
      </c>
      <c r="M409" s="69"/>
      <c r="N409" s="69" t="s">
        <v>30947</v>
      </c>
      <c r="O409" s="69" t="s">
        <v>30947</v>
      </c>
      <c r="P409" s="69" t="s">
        <v>1207</v>
      </c>
      <c r="Q409" s="69" t="s">
        <v>3160</v>
      </c>
      <c r="R409" s="69"/>
      <c r="S409" s="70">
        <v>2754.1</v>
      </c>
      <c r="T409" s="70"/>
      <c r="U409" s="69" t="s">
        <v>2166</v>
      </c>
      <c r="V409" s="73">
        <v>43</v>
      </c>
      <c r="W409" s="69" t="s">
        <v>1207</v>
      </c>
      <c r="X409" s="69"/>
      <c r="Y409" s="70"/>
      <c r="Z409" s="69">
        <v>13.24</v>
      </c>
      <c r="AA409" s="69" t="s">
        <v>966</v>
      </c>
      <c r="AB409" s="69" t="s">
        <v>967</v>
      </c>
      <c r="AC409" s="69" t="s">
        <v>30946</v>
      </c>
    </row>
    <row r="410" spans="1:29" x14ac:dyDescent="0.25">
      <c r="A410" s="71" t="s">
        <v>193</v>
      </c>
      <c r="B410" s="71"/>
      <c r="C410" s="71"/>
      <c r="D410" s="71"/>
      <c r="E410" s="71"/>
      <c r="F410" s="71"/>
      <c r="G410" s="71"/>
      <c r="H410" s="71"/>
      <c r="I410" s="72">
        <v>2757.9</v>
      </c>
      <c r="J410" s="71"/>
      <c r="K410" s="71"/>
      <c r="L410" s="72">
        <v>2754.1</v>
      </c>
      <c r="M410" s="72">
        <v>3.8000000000001819</v>
      </c>
      <c r="N410" s="71"/>
      <c r="O410" s="71"/>
      <c r="P410" s="71"/>
      <c r="Q410" s="71"/>
      <c r="R410" s="71"/>
      <c r="S410" s="72">
        <v>2754.1</v>
      </c>
      <c r="T410" s="72">
        <v>2754.1</v>
      </c>
      <c r="U410" s="71"/>
      <c r="V410" s="71"/>
      <c r="W410" s="71"/>
      <c r="X410" s="72">
        <v>0</v>
      </c>
      <c r="Y410" s="72">
        <v>13.24</v>
      </c>
      <c r="Z410" s="72">
        <v>2767.3399999999997</v>
      </c>
      <c r="AA410" s="69"/>
      <c r="AB410" s="69"/>
      <c r="AC410" s="69"/>
    </row>
    <row r="411" spans="1:29" ht="40" x14ac:dyDescent="0.25">
      <c r="A411" s="68" t="s">
        <v>30937</v>
      </c>
      <c r="B411" s="69" t="s">
        <v>30936</v>
      </c>
      <c r="C411" s="69" t="s">
        <v>30935</v>
      </c>
      <c r="D411" s="69" t="s">
        <v>11750</v>
      </c>
      <c r="E411" s="69" t="s">
        <v>24098</v>
      </c>
      <c r="F411" s="69" t="s">
        <v>1185</v>
      </c>
      <c r="G411" s="69" t="s">
        <v>2050</v>
      </c>
      <c r="H411" s="69" t="s">
        <v>1236</v>
      </c>
      <c r="I411" s="70">
        <v>17749.98</v>
      </c>
      <c r="J411" s="69" t="s">
        <v>1225</v>
      </c>
      <c r="K411" s="69" t="s">
        <v>30934</v>
      </c>
      <c r="L411" s="70">
        <v>17183.61</v>
      </c>
      <c r="M411" s="69"/>
      <c r="N411" s="69" t="s">
        <v>30933</v>
      </c>
      <c r="O411" s="69" t="s">
        <v>30927</v>
      </c>
      <c r="P411" s="69" t="s">
        <v>2023</v>
      </c>
      <c r="Q411" s="69" t="s">
        <v>1916</v>
      </c>
      <c r="R411" s="69"/>
      <c r="S411" s="70">
        <v>17183.61</v>
      </c>
      <c r="T411" s="70"/>
      <c r="U411" s="69" t="s">
        <v>1698</v>
      </c>
      <c r="V411" s="73">
        <v>38</v>
      </c>
      <c r="W411" s="69" t="s">
        <v>2023</v>
      </c>
      <c r="X411" s="69"/>
      <c r="Y411" s="70"/>
      <c r="Z411" s="69">
        <v>63.64</v>
      </c>
      <c r="AA411" s="69" t="s">
        <v>966</v>
      </c>
      <c r="AB411" s="69" t="s">
        <v>967</v>
      </c>
      <c r="AC411" s="69" t="s">
        <v>30932</v>
      </c>
    </row>
    <row r="412" spans="1:29" x14ac:dyDescent="0.25">
      <c r="A412" s="71" t="s">
        <v>193</v>
      </c>
      <c r="B412" s="71"/>
      <c r="C412" s="71"/>
      <c r="D412" s="71"/>
      <c r="E412" s="71"/>
      <c r="F412" s="71"/>
      <c r="G412" s="71"/>
      <c r="H412" s="71"/>
      <c r="I412" s="72">
        <v>17749.98</v>
      </c>
      <c r="J412" s="71"/>
      <c r="K412" s="71"/>
      <c r="L412" s="72">
        <v>17183.61</v>
      </c>
      <c r="M412" s="72">
        <v>566.36999999999898</v>
      </c>
      <c r="N412" s="71"/>
      <c r="O412" s="71"/>
      <c r="P412" s="71"/>
      <c r="Q412" s="71"/>
      <c r="R412" s="71"/>
      <c r="S412" s="72">
        <v>17183.61</v>
      </c>
      <c r="T412" s="72">
        <v>17183.61</v>
      </c>
      <c r="U412" s="71"/>
      <c r="V412" s="71"/>
      <c r="W412" s="71"/>
      <c r="X412" s="72">
        <v>0</v>
      </c>
      <c r="Y412" s="72">
        <v>63.64</v>
      </c>
      <c r="Z412" s="72">
        <v>17247.25</v>
      </c>
      <c r="AA412" s="69"/>
      <c r="AB412" s="69"/>
      <c r="AC412" s="69"/>
    </row>
    <row r="413" spans="1:29" ht="30" x14ac:dyDescent="0.25">
      <c r="A413" s="68" t="s">
        <v>30931</v>
      </c>
      <c r="B413" s="69" t="s">
        <v>30930</v>
      </c>
      <c r="C413" s="69" t="s">
        <v>30929</v>
      </c>
      <c r="D413" s="69" t="s">
        <v>22822</v>
      </c>
      <c r="E413" s="69" t="s">
        <v>24098</v>
      </c>
      <c r="F413" s="69" t="s">
        <v>1071</v>
      </c>
      <c r="G413" s="69" t="s">
        <v>1207</v>
      </c>
      <c r="H413" s="69" t="s">
        <v>1236</v>
      </c>
      <c r="I413" s="70">
        <v>3190.3</v>
      </c>
      <c r="J413" s="69" t="s">
        <v>1225</v>
      </c>
      <c r="K413" s="69" t="s">
        <v>30928</v>
      </c>
      <c r="L413" s="70">
        <v>3179.32</v>
      </c>
      <c r="M413" s="69"/>
      <c r="N413" s="69" t="s">
        <v>30927</v>
      </c>
      <c r="O413" s="69" t="s">
        <v>30927</v>
      </c>
      <c r="P413" s="69" t="s">
        <v>1085</v>
      </c>
      <c r="Q413" s="69" t="s">
        <v>1789</v>
      </c>
      <c r="R413" s="69"/>
      <c r="S413" s="70">
        <v>3179.32</v>
      </c>
      <c r="T413" s="70"/>
      <c r="U413" s="69" t="s">
        <v>1069</v>
      </c>
      <c r="V413" s="73">
        <v>42</v>
      </c>
      <c r="W413" s="69" t="s">
        <v>1085</v>
      </c>
      <c r="X413" s="69"/>
      <c r="Y413" s="70"/>
      <c r="Z413" s="69">
        <v>14.37</v>
      </c>
      <c r="AA413" s="69" t="s">
        <v>966</v>
      </c>
      <c r="AB413" s="69" t="s">
        <v>967</v>
      </c>
      <c r="AC413" s="69" t="s">
        <v>30926</v>
      </c>
    </row>
    <row r="414" spans="1:29" x14ac:dyDescent="0.25">
      <c r="A414" s="71" t="s">
        <v>193</v>
      </c>
      <c r="B414" s="71"/>
      <c r="C414" s="71"/>
      <c r="D414" s="71"/>
      <c r="E414" s="71"/>
      <c r="F414" s="71"/>
      <c r="G414" s="71"/>
      <c r="H414" s="71"/>
      <c r="I414" s="72">
        <v>3190.3</v>
      </c>
      <c r="J414" s="71"/>
      <c r="K414" s="71"/>
      <c r="L414" s="72">
        <v>3179.32</v>
      </c>
      <c r="M414" s="72">
        <v>10.980000000000018</v>
      </c>
      <c r="N414" s="71"/>
      <c r="O414" s="71"/>
      <c r="P414" s="71"/>
      <c r="Q414" s="71"/>
      <c r="R414" s="71"/>
      <c r="S414" s="72">
        <v>3179.32</v>
      </c>
      <c r="T414" s="72">
        <v>3179.32</v>
      </c>
      <c r="U414" s="71"/>
      <c r="V414" s="71"/>
      <c r="W414" s="71"/>
      <c r="X414" s="72">
        <v>0</v>
      </c>
      <c r="Y414" s="72">
        <v>14.37</v>
      </c>
      <c r="Z414" s="72">
        <v>3193.69</v>
      </c>
      <c r="AA414" s="69"/>
      <c r="AB414" s="69"/>
      <c r="AC414" s="69"/>
    </row>
    <row r="415" spans="1:29" ht="40" x14ac:dyDescent="0.25">
      <c r="A415" s="68" t="s">
        <v>30925</v>
      </c>
      <c r="B415" s="69" t="s">
        <v>24446</v>
      </c>
      <c r="C415" s="69" t="s">
        <v>30924</v>
      </c>
      <c r="D415" s="69" t="s">
        <v>23424</v>
      </c>
      <c r="E415" s="69" t="s">
        <v>22715</v>
      </c>
      <c r="F415" s="69" t="s">
        <v>1556</v>
      </c>
      <c r="G415" s="69" t="s">
        <v>2050</v>
      </c>
      <c r="H415" s="69" t="s">
        <v>1236</v>
      </c>
      <c r="I415" s="70">
        <v>93297.46</v>
      </c>
      <c r="J415" s="69" t="s">
        <v>1225</v>
      </c>
      <c r="K415" s="69" t="s">
        <v>30923</v>
      </c>
      <c r="L415" s="70">
        <v>93296.15</v>
      </c>
      <c r="M415" s="69"/>
      <c r="N415" s="69" t="s">
        <v>30922</v>
      </c>
      <c r="O415" s="69" t="s">
        <v>30922</v>
      </c>
      <c r="P415" s="69" t="s">
        <v>2020</v>
      </c>
      <c r="Q415" s="69" t="s">
        <v>3160</v>
      </c>
      <c r="R415" s="69"/>
      <c r="S415" s="70">
        <v>93296.15</v>
      </c>
      <c r="T415" s="70"/>
      <c r="U415" s="69" t="s">
        <v>2118</v>
      </c>
      <c r="V415" s="73">
        <v>43</v>
      </c>
      <c r="W415" s="69" t="s">
        <v>2020</v>
      </c>
      <c r="X415" s="69"/>
      <c r="Y415" s="70"/>
      <c r="Z415" s="69">
        <v>455.54</v>
      </c>
      <c r="AA415" s="69" t="s">
        <v>966</v>
      </c>
      <c r="AB415" s="69" t="s">
        <v>967</v>
      </c>
      <c r="AC415" s="69" t="s">
        <v>30921</v>
      </c>
    </row>
    <row r="416" spans="1:29" x14ac:dyDescent="0.25">
      <c r="A416" s="71" t="s">
        <v>193</v>
      </c>
      <c r="B416" s="71"/>
      <c r="C416" s="71"/>
      <c r="D416" s="71"/>
      <c r="E416" s="71"/>
      <c r="F416" s="71"/>
      <c r="G416" s="71"/>
      <c r="H416" s="71"/>
      <c r="I416" s="72">
        <v>93297.46</v>
      </c>
      <c r="J416" s="71"/>
      <c r="K416" s="71"/>
      <c r="L416" s="72">
        <v>93296.15</v>
      </c>
      <c r="M416" s="72">
        <v>1.3100000000122236</v>
      </c>
      <c r="N416" s="71"/>
      <c r="O416" s="71"/>
      <c r="P416" s="71"/>
      <c r="Q416" s="71"/>
      <c r="R416" s="71"/>
      <c r="S416" s="72">
        <v>93296.15</v>
      </c>
      <c r="T416" s="72">
        <v>93296.15</v>
      </c>
      <c r="U416" s="71"/>
      <c r="V416" s="71"/>
      <c r="W416" s="71"/>
      <c r="X416" s="72">
        <v>0</v>
      </c>
      <c r="Y416" s="72">
        <v>455.54</v>
      </c>
      <c r="Z416" s="72">
        <v>93751.689999999988</v>
      </c>
      <c r="AA416" s="69"/>
      <c r="AB416" s="69"/>
      <c r="AC416" s="69"/>
    </row>
    <row r="417" spans="1:29" ht="40" x14ac:dyDescent="0.25">
      <c r="A417" s="68" t="s">
        <v>30920</v>
      </c>
      <c r="B417" s="69" t="s">
        <v>27661</v>
      </c>
      <c r="C417" s="69" t="s">
        <v>30919</v>
      </c>
      <c r="D417" s="69" t="s">
        <v>1458</v>
      </c>
      <c r="E417" s="69"/>
      <c r="F417" s="69" t="s">
        <v>2004</v>
      </c>
      <c r="G417" s="69" t="s">
        <v>1062</v>
      </c>
      <c r="H417" s="69" t="s">
        <v>962</v>
      </c>
      <c r="I417" s="70">
        <v>33000</v>
      </c>
      <c r="J417" s="69" t="s">
        <v>1225</v>
      </c>
      <c r="K417" s="69" t="s">
        <v>30918</v>
      </c>
      <c r="L417" s="70">
        <v>33000</v>
      </c>
      <c r="M417" s="69"/>
      <c r="N417" s="69" t="s">
        <v>30917</v>
      </c>
      <c r="O417" s="69" t="s">
        <v>30917</v>
      </c>
      <c r="P417" s="69" t="s">
        <v>2164</v>
      </c>
      <c r="Q417" s="69" t="s">
        <v>30916</v>
      </c>
      <c r="R417" s="69"/>
      <c r="S417" s="70">
        <v>33000</v>
      </c>
      <c r="T417" s="70"/>
      <c r="U417" s="69"/>
      <c r="V417" s="69"/>
      <c r="W417" s="69" t="s">
        <v>2164</v>
      </c>
      <c r="X417" s="69"/>
      <c r="Y417" s="70"/>
      <c r="Z417" s="69">
        <v>0</v>
      </c>
      <c r="AA417" s="69" t="s">
        <v>966</v>
      </c>
      <c r="AB417" s="69" t="s">
        <v>967</v>
      </c>
      <c r="AC417" s="69" t="s">
        <v>30915</v>
      </c>
    </row>
    <row r="418" spans="1:29" x14ac:dyDescent="0.25">
      <c r="A418" s="71" t="s">
        <v>193</v>
      </c>
      <c r="B418" s="71"/>
      <c r="C418" s="71"/>
      <c r="D418" s="71"/>
      <c r="E418" s="71"/>
      <c r="F418" s="71"/>
      <c r="G418" s="71"/>
      <c r="H418" s="71"/>
      <c r="I418" s="72">
        <v>33000</v>
      </c>
      <c r="J418" s="71"/>
      <c r="K418" s="71"/>
      <c r="L418" s="72">
        <v>33000</v>
      </c>
      <c r="M418" s="72">
        <v>0</v>
      </c>
      <c r="N418" s="71"/>
      <c r="O418" s="71"/>
      <c r="P418" s="71"/>
      <c r="Q418" s="71"/>
      <c r="R418" s="71"/>
      <c r="S418" s="72">
        <v>33000</v>
      </c>
      <c r="T418" s="72">
        <v>0</v>
      </c>
      <c r="U418" s="71"/>
      <c r="V418" s="71"/>
      <c r="W418" s="71"/>
      <c r="X418" s="72">
        <v>33000</v>
      </c>
      <c r="Y418" s="72">
        <v>0</v>
      </c>
      <c r="Z418" s="72">
        <v>0</v>
      </c>
      <c r="AA418" s="69"/>
      <c r="AB418" s="69"/>
      <c r="AC418" s="69"/>
    </row>
    <row r="419" spans="1:29" ht="40" x14ac:dyDescent="0.25">
      <c r="A419" s="68" t="s">
        <v>30914</v>
      </c>
      <c r="B419" s="69" t="s">
        <v>30913</v>
      </c>
      <c r="C419" s="69" t="s">
        <v>30912</v>
      </c>
      <c r="D419" s="69" t="s">
        <v>577</v>
      </c>
      <c r="E419" s="69" t="s">
        <v>22715</v>
      </c>
      <c r="F419" s="69" t="s">
        <v>1546</v>
      </c>
      <c r="G419" s="69" t="s">
        <v>1038</v>
      </c>
      <c r="H419" s="69" t="s">
        <v>1236</v>
      </c>
      <c r="I419" s="70">
        <v>200709.6</v>
      </c>
      <c r="J419" s="69" t="s">
        <v>1225</v>
      </c>
      <c r="K419" s="69" t="s">
        <v>30911</v>
      </c>
      <c r="L419" s="70">
        <v>125473.60000000001</v>
      </c>
      <c r="M419" s="69"/>
      <c r="N419" s="69" t="s">
        <v>30910</v>
      </c>
      <c r="O419" s="69" t="s">
        <v>30910</v>
      </c>
      <c r="P419" s="69" t="s">
        <v>1886</v>
      </c>
      <c r="Q419" s="69" t="s">
        <v>2150</v>
      </c>
      <c r="R419" s="69"/>
      <c r="S419" s="70">
        <v>125473.60000000001</v>
      </c>
      <c r="T419" s="70"/>
      <c r="U419" s="69" t="s">
        <v>2039</v>
      </c>
      <c r="V419" s="73">
        <v>41</v>
      </c>
      <c r="W419" s="69" t="s">
        <v>1886</v>
      </c>
      <c r="X419" s="69"/>
      <c r="Y419" s="70"/>
      <c r="Z419" s="69">
        <v>606.36</v>
      </c>
      <c r="AA419" s="69" t="s">
        <v>966</v>
      </c>
      <c r="AB419" s="69" t="s">
        <v>967</v>
      </c>
      <c r="AC419" s="69" t="s">
        <v>30909</v>
      </c>
    </row>
    <row r="420" spans="1:29" x14ac:dyDescent="0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 t="s">
        <v>30908</v>
      </c>
      <c r="L420" s="70">
        <v>4578</v>
      </c>
      <c r="M420" s="69"/>
      <c r="N420" s="69" t="s">
        <v>30907</v>
      </c>
      <c r="O420" s="69" t="s">
        <v>30907</v>
      </c>
      <c r="P420" s="69" t="s">
        <v>1088</v>
      </c>
      <c r="Q420" s="69" t="s">
        <v>2669</v>
      </c>
      <c r="R420" s="69"/>
      <c r="S420" s="70">
        <v>4578</v>
      </c>
      <c r="T420" s="70"/>
      <c r="U420" s="69" t="s">
        <v>1307</v>
      </c>
      <c r="V420" s="73">
        <v>46</v>
      </c>
      <c r="W420" s="69" t="s">
        <v>1088</v>
      </c>
      <c r="X420" s="69"/>
      <c r="Y420" s="70"/>
      <c r="Z420" s="69">
        <v>24.66</v>
      </c>
      <c r="AA420" s="69"/>
      <c r="AB420" s="69" t="s">
        <v>967</v>
      </c>
      <c r="AC420" s="69"/>
    </row>
    <row r="421" spans="1:29" x14ac:dyDescent="0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 t="s">
        <v>30906</v>
      </c>
      <c r="L421" s="70">
        <v>57747.199999999997</v>
      </c>
      <c r="M421" s="69"/>
      <c r="N421" s="69" t="s">
        <v>30905</v>
      </c>
      <c r="O421" s="69" t="s">
        <v>30905</v>
      </c>
      <c r="P421" s="69" t="s">
        <v>1258</v>
      </c>
      <c r="Q421" s="69" t="s">
        <v>4045</v>
      </c>
      <c r="R421" s="69"/>
      <c r="S421" s="70">
        <v>57747.199999999997</v>
      </c>
      <c r="T421" s="70"/>
      <c r="U421" s="69" t="s">
        <v>1307</v>
      </c>
      <c r="V421" s="73">
        <v>42</v>
      </c>
      <c r="W421" s="69" t="s">
        <v>1258</v>
      </c>
      <c r="X421" s="69"/>
      <c r="Y421" s="70"/>
      <c r="Z421" s="69">
        <v>313.05</v>
      </c>
      <c r="AA421" s="69"/>
      <c r="AB421" s="69" t="s">
        <v>967</v>
      </c>
      <c r="AC421" s="69"/>
    </row>
    <row r="422" spans="1:29" x14ac:dyDescent="0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 t="s">
        <v>30904</v>
      </c>
      <c r="L422" s="70">
        <v>12910.8</v>
      </c>
      <c r="M422" s="69"/>
      <c r="N422" s="69" t="s">
        <v>30903</v>
      </c>
      <c r="O422" s="69" t="s">
        <v>30903</v>
      </c>
      <c r="P422" s="69" t="s">
        <v>1548</v>
      </c>
      <c r="Q422" s="69" t="s">
        <v>2417</v>
      </c>
      <c r="R422" s="69"/>
      <c r="S422" s="70">
        <v>12910.8</v>
      </c>
      <c r="T422" s="70"/>
      <c r="U422" s="69" t="s">
        <v>1795</v>
      </c>
      <c r="V422" s="73">
        <v>38</v>
      </c>
      <c r="W422" s="69" t="s">
        <v>1548</v>
      </c>
      <c r="X422" s="69"/>
      <c r="Y422" s="70"/>
      <c r="Z422" s="69">
        <v>64.8</v>
      </c>
      <c r="AA422" s="69"/>
      <c r="AB422" s="69" t="s">
        <v>967</v>
      </c>
      <c r="AC422" s="69"/>
    </row>
    <row r="423" spans="1:29" x14ac:dyDescent="0.25">
      <c r="A423" s="71" t="s">
        <v>193</v>
      </c>
      <c r="B423" s="71"/>
      <c r="C423" s="71"/>
      <c r="D423" s="71"/>
      <c r="E423" s="71"/>
      <c r="F423" s="71"/>
      <c r="G423" s="71"/>
      <c r="H423" s="71"/>
      <c r="I423" s="72">
        <v>200709.6</v>
      </c>
      <c r="J423" s="71"/>
      <c r="K423" s="71"/>
      <c r="L423" s="72">
        <v>200709.59999999998</v>
      </c>
      <c r="M423" s="72">
        <v>2.9103830456733704E-11</v>
      </c>
      <c r="N423" s="71"/>
      <c r="O423" s="71"/>
      <c r="P423" s="71"/>
      <c r="Q423" s="71"/>
      <c r="R423" s="71"/>
      <c r="S423" s="72">
        <v>200709.59999999998</v>
      </c>
      <c r="T423" s="72">
        <v>200709.6</v>
      </c>
      <c r="U423" s="71"/>
      <c r="V423" s="71"/>
      <c r="W423" s="71"/>
      <c r="X423" s="72">
        <v>-2.9103830456733704E-11</v>
      </c>
      <c r="Y423" s="72">
        <v>1008.8699999999999</v>
      </c>
      <c r="Z423" s="72">
        <v>201718.47</v>
      </c>
      <c r="AA423" s="69"/>
      <c r="AB423" s="69"/>
      <c r="AC423" s="69"/>
    </row>
    <row r="424" spans="1:29" ht="40" x14ac:dyDescent="0.25">
      <c r="A424" s="68" t="s">
        <v>30893</v>
      </c>
      <c r="B424" s="69" t="s">
        <v>23878</v>
      </c>
      <c r="C424" s="69" t="s">
        <v>30892</v>
      </c>
      <c r="D424" s="69" t="s">
        <v>28621</v>
      </c>
      <c r="E424" s="69" t="s">
        <v>24098</v>
      </c>
      <c r="F424" s="69" t="s">
        <v>1085</v>
      </c>
      <c r="G424" s="69" t="s">
        <v>4510</v>
      </c>
      <c r="H424" s="69" t="s">
        <v>1236</v>
      </c>
      <c r="I424" s="70">
        <v>216016.7</v>
      </c>
      <c r="J424" s="69" t="s">
        <v>1225</v>
      </c>
      <c r="K424" s="69" t="s">
        <v>30891</v>
      </c>
      <c r="L424" s="70">
        <v>176649.25</v>
      </c>
      <c r="M424" s="69"/>
      <c r="N424" s="69" t="s">
        <v>30890</v>
      </c>
      <c r="O424" s="69" t="s">
        <v>30890</v>
      </c>
      <c r="P424" s="69" t="s">
        <v>1685</v>
      </c>
      <c r="Q424" s="69" t="s">
        <v>1805</v>
      </c>
      <c r="R424" s="69"/>
      <c r="S424" s="70">
        <v>176649.25</v>
      </c>
      <c r="T424" s="70"/>
      <c r="U424" s="69" t="s">
        <v>2039</v>
      </c>
      <c r="V424" s="73">
        <v>35</v>
      </c>
      <c r="W424" s="69" t="s">
        <v>1685</v>
      </c>
      <c r="X424" s="69"/>
      <c r="Y424" s="70"/>
      <c r="Z424" s="69">
        <v>734.43</v>
      </c>
      <c r="AA424" s="69" t="s">
        <v>966</v>
      </c>
      <c r="AB424" s="69" t="s">
        <v>967</v>
      </c>
      <c r="AC424" s="69" t="s">
        <v>30889</v>
      </c>
    </row>
    <row r="425" spans="1:29" x14ac:dyDescent="0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 t="s">
        <v>30888</v>
      </c>
      <c r="L425" s="70">
        <v>39251.230000000003</v>
      </c>
      <c r="M425" s="69"/>
      <c r="N425" s="69" t="s">
        <v>30887</v>
      </c>
      <c r="O425" s="69" t="s">
        <v>30887</v>
      </c>
      <c r="P425" s="69" t="s">
        <v>2166</v>
      </c>
      <c r="Q425" s="69" t="s">
        <v>3194</v>
      </c>
      <c r="R425" s="69"/>
      <c r="S425" s="70">
        <v>39251.230000000003</v>
      </c>
      <c r="T425" s="70"/>
      <c r="U425" s="69" t="s">
        <v>2529</v>
      </c>
      <c r="V425" s="73">
        <v>46</v>
      </c>
      <c r="W425" s="69" t="s">
        <v>2166</v>
      </c>
      <c r="X425" s="69"/>
      <c r="Y425" s="70"/>
      <c r="Z425" s="69">
        <v>225.31</v>
      </c>
      <c r="AA425" s="69"/>
      <c r="AB425" s="69" t="s">
        <v>967</v>
      </c>
      <c r="AC425" s="69"/>
    </row>
    <row r="426" spans="1:29" x14ac:dyDescent="0.25">
      <c r="A426" s="71" t="s">
        <v>193</v>
      </c>
      <c r="B426" s="71"/>
      <c r="C426" s="71"/>
      <c r="D426" s="71"/>
      <c r="E426" s="71"/>
      <c r="F426" s="71"/>
      <c r="G426" s="71"/>
      <c r="H426" s="71"/>
      <c r="I426" s="72">
        <v>216016.7</v>
      </c>
      <c r="J426" s="71"/>
      <c r="K426" s="71"/>
      <c r="L426" s="72">
        <v>215900.48</v>
      </c>
      <c r="M426" s="72">
        <v>116.22000000000116</v>
      </c>
      <c r="N426" s="71"/>
      <c r="O426" s="71"/>
      <c r="P426" s="71"/>
      <c r="Q426" s="71"/>
      <c r="R426" s="71"/>
      <c r="S426" s="72">
        <v>215900.48</v>
      </c>
      <c r="T426" s="72">
        <v>215900.48</v>
      </c>
      <c r="U426" s="71"/>
      <c r="V426" s="71"/>
      <c r="W426" s="71"/>
      <c r="X426" s="72">
        <v>0</v>
      </c>
      <c r="Y426" s="72">
        <v>959.74</v>
      </c>
      <c r="Z426" s="72">
        <v>216860.22</v>
      </c>
      <c r="AA426" s="69"/>
      <c r="AB426" s="69"/>
      <c r="AC426" s="69"/>
    </row>
    <row r="427" spans="1:29" ht="30" x14ac:dyDescent="0.25">
      <c r="A427" s="68" t="s">
        <v>30902</v>
      </c>
      <c r="B427" s="69" t="s">
        <v>30901</v>
      </c>
      <c r="C427" s="69" t="s">
        <v>30900</v>
      </c>
      <c r="D427" s="69" t="s">
        <v>1233</v>
      </c>
      <c r="E427" s="69" t="s">
        <v>24098</v>
      </c>
      <c r="F427" s="69" t="s">
        <v>1085</v>
      </c>
      <c r="G427" s="69" t="s">
        <v>1038</v>
      </c>
      <c r="H427" s="69" t="s">
        <v>1236</v>
      </c>
      <c r="I427" s="70">
        <v>250382.03</v>
      </c>
      <c r="J427" s="69" t="s">
        <v>1225</v>
      </c>
      <c r="K427" s="69" t="s">
        <v>30899</v>
      </c>
      <c r="L427" s="70">
        <v>123009.3</v>
      </c>
      <c r="M427" s="69"/>
      <c r="N427" s="69" t="s">
        <v>30898</v>
      </c>
      <c r="O427" s="69" t="s">
        <v>30898</v>
      </c>
      <c r="P427" s="69" t="s">
        <v>4510</v>
      </c>
      <c r="Q427" s="69" t="s">
        <v>2277</v>
      </c>
      <c r="R427" s="69"/>
      <c r="S427" s="70">
        <v>123009.3</v>
      </c>
      <c r="T427" s="70"/>
      <c r="U427" s="69" t="s">
        <v>1102</v>
      </c>
      <c r="V427" s="73">
        <v>41</v>
      </c>
      <c r="W427" s="69" t="s">
        <v>4510</v>
      </c>
      <c r="X427" s="69"/>
      <c r="Y427" s="70"/>
      <c r="Z427" s="69">
        <v>608.45000000000005</v>
      </c>
      <c r="AA427" s="69" t="s">
        <v>966</v>
      </c>
      <c r="AB427" s="69" t="s">
        <v>967</v>
      </c>
      <c r="AC427" s="69" t="s">
        <v>30897</v>
      </c>
    </row>
    <row r="428" spans="1:29" x14ac:dyDescent="0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 t="s">
        <v>30896</v>
      </c>
      <c r="L428" s="70">
        <v>45236.72</v>
      </c>
      <c r="M428" s="69"/>
      <c r="N428" s="69" t="s">
        <v>30894</v>
      </c>
      <c r="O428" s="69" t="s">
        <v>30894</v>
      </c>
      <c r="P428" s="69" t="s">
        <v>1189</v>
      </c>
      <c r="Q428" s="69" t="s">
        <v>2654</v>
      </c>
      <c r="R428" s="69"/>
      <c r="S428" s="70">
        <v>45236.72</v>
      </c>
      <c r="T428" s="70"/>
      <c r="U428" s="69" t="s">
        <v>1102</v>
      </c>
      <c r="V428" s="73">
        <v>35</v>
      </c>
      <c r="W428" s="69" t="s">
        <v>1189</v>
      </c>
      <c r="X428" s="69"/>
      <c r="Y428" s="70"/>
      <c r="Z428" s="69">
        <v>510.11</v>
      </c>
      <c r="AA428" s="69"/>
      <c r="AB428" s="69" t="s">
        <v>967</v>
      </c>
      <c r="AC428" s="69"/>
    </row>
    <row r="429" spans="1:29" x14ac:dyDescent="0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 t="s">
        <v>30895</v>
      </c>
      <c r="L429" s="70">
        <v>81916.91</v>
      </c>
      <c r="M429" s="69"/>
      <c r="N429" s="69" t="s">
        <v>30894</v>
      </c>
      <c r="O429" s="69" t="s">
        <v>30894</v>
      </c>
      <c r="P429" s="69" t="s">
        <v>1189</v>
      </c>
      <c r="Q429" s="69" t="s">
        <v>2654</v>
      </c>
      <c r="R429" s="69"/>
      <c r="S429" s="70">
        <v>81916.91</v>
      </c>
      <c r="T429" s="70"/>
      <c r="U429" s="69" t="s">
        <v>1102</v>
      </c>
      <c r="V429" s="73">
        <v>35</v>
      </c>
      <c r="W429" s="69" t="s">
        <v>1189</v>
      </c>
      <c r="X429" s="69"/>
      <c r="Y429" s="70"/>
      <c r="Z429" s="69">
        <v>510.11</v>
      </c>
      <c r="AA429" s="69"/>
      <c r="AB429" s="69" t="s">
        <v>967</v>
      </c>
      <c r="AC429" s="69"/>
    </row>
    <row r="430" spans="1:29" x14ac:dyDescent="0.25">
      <c r="A430" s="71" t="s">
        <v>193</v>
      </c>
      <c r="B430" s="71"/>
      <c r="C430" s="71"/>
      <c r="D430" s="71"/>
      <c r="E430" s="71"/>
      <c r="F430" s="71"/>
      <c r="G430" s="71"/>
      <c r="H430" s="71"/>
      <c r="I430" s="72">
        <v>250382.03</v>
      </c>
      <c r="J430" s="71"/>
      <c r="K430" s="71"/>
      <c r="L430" s="72">
        <v>250162.93000000002</v>
      </c>
      <c r="M430" s="72">
        <v>219.09999999997672</v>
      </c>
      <c r="N430" s="71"/>
      <c r="O430" s="71"/>
      <c r="P430" s="71"/>
      <c r="Q430" s="71"/>
      <c r="R430" s="71"/>
      <c r="S430" s="72">
        <v>250162.93000000002</v>
      </c>
      <c r="T430" s="72">
        <v>250162.93</v>
      </c>
      <c r="U430" s="71"/>
      <c r="V430" s="71"/>
      <c r="W430" s="71"/>
      <c r="X430" s="72">
        <v>2.9103830456733704E-11</v>
      </c>
      <c r="Y430" s="72">
        <v>1628.67</v>
      </c>
      <c r="Z430" s="72">
        <v>251791.6</v>
      </c>
      <c r="AA430" s="69"/>
      <c r="AB430" s="69"/>
      <c r="AC430" s="69"/>
    </row>
    <row r="431" spans="1:29" ht="30" x14ac:dyDescent="0.25">
      <c r="A431" s="68" t="s">
        <v>30886</v>
      </c>
      <c r="B431" s="69" t="s">
        <v>30885</v>
      </c>
      <c r="C431" s="69" t="s">
        <v>30884</v>
      </c>
      <c r="D431" s="69" t="s">
        <v>22822</v>
      </c>
      <c r="E431" s="69" t="s">
        <v>22715</v>
      </c>
      <c r="F431" s="69" t="s">
        <v>2020</v>
      </c>
      <c r="G431" s="69" t="s">
        <v>1665</v>
      </c>
      <c r="H431" s="69" t="s">
        <v>1236</v>
      </c>
      <c r="I431" s="70">
        <v>888494.78</v>
      </c>
      <c r="J431" s="69" t="s">
        <v>1225</v>
      </c>
      <c r="K431" s="69" t="s">
        <v>30883</v>
      </c>
      <c r="L431" s="70">
        <v>101785.46</v>
      </c>
      <c r="M431" s="69"/>
      <c r="N431" s="69" t="s">
        <v>30882</v>
      </c>
      <c r="O431" s="69" t="s">
        <v>30882</v>
      </c>
      <c r="P431" s="69" t="s">
        <v>4510</v>
      </c>
      <c r="Q431" s="69" t="s">
        <v>2277</v>
      </c>
      <c r="R431" s="69"/>
      <c r="S431" s="70">
        <v>101785.46</v>
      </c>
      <c r="T431" s="70"/>
      <c r="U431" s="69" t="s">
        <v>1088</v>
      </c>
      <c r="V431" s="73">
        <v>42</v>
      </c>
      <c r="W431" s="69" t="s">
        <v>4510</v>
      </c>
      <c r="X431" s="69"/>
      <c r="Y431" s="70"/>
      <c r="Z431" s="69">
        <v>503.47</v>
      </c>
      <c r="AA431" s="69" t="s">
        <v>966</v>
      </c>
      <c r="AB431" s="69" t="s">
        <v>967</v>
      </c>
      <c r="AC431" s="69" t="s">
        <v>30881</v>
      </c>
    </row>
    <row r="432" spans="1:29" x14ac:dyDescent="0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 t="s">
        <v>30880</v>
      </c>
      <c r="L432" s="70">
        <v>104058.17</v>
      </c>
      <c r="M432" s="69"/>
      <c r="N432" s="69" t="s">
        <v>30879</v>
      </c>
      <c r="O432" s="69" t="s">
        <v>30879</v>
      </c>
      <c r="P432" s="69" t="s">
        <v>1038</v>
      </c>
      <c r="Q432" s="69" t="s">
        <v>1228</v>
      </c>
      <c r="R432" s="69"/>
      <c r="S432" s="70">
        <v>104058.17</v>
      </c>
      <c r="T432" s="70"/>
      <c r="U432" s="69" t="s">
        <v>1051</v>
      </c>
      <c r="V432" s="73">
        <v>37</v>
      </c>
      <c r="W432" s="69" t="s">
        <v>1038</v>
      </c>
      <c r="X432" s="69"/>
      <c r="Y432" s="70"/>
      <c r="Z432" s="69">
        <v>449.76</v>
      </c>
      <c r="AA432" s="69"/>
      <c r="AB432" s="69" t="s">
        <v>967</v>
      </c>
      <c r="AC432" s="69"/>
    </row>
    <row r="433" spans="1:29" x14ac:dyDescent="0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 t="s">
        <v>30878</v>
      </c>
      <c r="L433" s="70">
        <v>137522.81</v>
      </c>
      <c r="M433" s="69"/>
      <c r="N433" s="69" t="s">
        <v>30877</v>
      </c>
      <c r="O433" s="69" t="s">
        <v>30877</v>
      </c>
      <c r="P433" s="69" t="s">
        <v>2073</v>
      </c>
      <c r="Q433" s="69" t="s">
        <v>2318</v>
      </c>
      <c r="R433" s="69"/>
      <c r="S433" s="70">
        <v>137522.81</v>
      </c>
      <c r="T433" s="70"/>
      <c r="U433" s="69" t="s">
        <v>2039</v>
      </c>
      <c r="V433" s="73">
        <v>37</v>
      </c>
      <c r="W433" s="69" t="s">
        <v>2073</v>
      </c>
      <c r="X433" s="69"/>
      <c r="Y433" s="70"/>
      <c r="Z433" s="69">
        <v>599.75</v>
      </c>
      <c r="AA433" s="69"/>
      <c r="AB433" s="69" t="s">
        <v>967</v>
      </c>
      <c r="AC433" s="69"/>
    </row>
    <row r="434" spans="1:29" x14ac:dyDescent="0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 t="s">
        <v>30876</v>
      </c>
      <c r="L434" s="70">
        <v>272269.99</v>
      </c>
      <c r="M434" s="69"/>
      <c r="N434" s="69" t="s">
        <v>30875</v>
      </c>
      <c r="O434" s="69" t="s">
        <v>30875</v>
      </c>
      <c r="P434" s="69" t="s">
        <v>1088</v>
      </c>
      <c r="Q434" s="69" t="s">
        <v>2669</v>
      </c>
      <c r="R434" s="69"/>
      <c r="S434" s="70">
        <v>272269.99</v>
      </c>
      <c r="T434" s="70"/>
      <c r="U434" s="69" t="s">
        <v>1307</v>
      </c>
      <c r="V434" s="73">
        <v>46</v>
      </c>
      <c r="W434" s="69" t="s">
        <v>1088</v>
      </c>
      <c r="X434" s="69"/>
      <c r="Y434" s="70"/>
      <c r="Z434" s="69">
        <v>1466.65</v>
      </c>
      <c r="AA434" s="69"/>
      <c r="AB434" s="69" t="s">
        <v>967</v>
      </c>
      <c r="AC434" s="69"/>
    </row>
    <row r="435" spans="1:29" x14ac:dyDescent="0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 t="s">
        <v>30874</v>
      </c>
      <c r="L435" s="70">
        <v>272133.88</v>
      </c>
      <c r="M435" s="69"/>
      <c r="N435" s="69" t="s">
        <v>30873</v>
      </c>
      <c r="O435" s="69" t="s">
        <v>30873</v>
      </c>
      <c r="P435" s="69" t="s">
        <v>1258</v>
      </c>
      <c r="Q435" s="69" t="s">
        <v>4045</v>
      </c>
      <c r="R435" s="69"/>
      <c r="S435" s="70">
        <v>272133.88</v>
      </c>
      <c r="T435" s="70"/>
      <c r="U435" s="69" t="s">
        <v>1211</v>
      </c>
      <c r="V435" s="73">
        <v>43</v>
      </c>
      <c r="W435" s="69" t="s">
        <v>1258</v>
      </c>
      <c r="X435" s="69"/>
      <c r="Y435" s="70"/>
      <c r="Z435" s="69">
        <v>1475.25</v>
      </c>
      <c r="AA435" s="69"/>
      <c r="AB435" s="69" t="s">
        <v>967</v>
      </c>
      <c r="AC435" s="69"/>
    </row>
    <row r="436" spans="1:29" x14ac:dyDescent="0.25">
      <c r="A436" s="71" t="s">
        <v>193</v>
      </c>
      <c r="B436" s="71"/>
      <c r="C436" s="71"/>
      <c r="D436" s="71"/>
      <c r="E436" s="71"/>
      <c r="F436" s="71"/>
      <c r="G436" s="71"/>
      <c r="H436" s="71"/>
      <c r="I436" s="72">
        <v>888494.78</v>
      </c>
      <c r="J436" s="71"/>
      <c r="K436" s="71"/>
      <c r="L436" s="72">
        <v>887770.30999999994</v>
      </c>
      <c r="M436" s="72">
        <v>724.47000000008848</v>
      </c>
      <c r="N436" s="71"/>
      <c r="O436" s="71"/>
      <c r="P436" s="71"/>
      <c r="Q436" s="71"/>
      <c r="R436" s="71"/>
      <c r="S436" s="72">
        <v>887770.30999999994</v>
      </c>
      <c r="T436" s="72">
        <v>887770.31</v>
      </c>
      <c r="U436" s="71"/>
      <c r="V436" s="71"/>
      <c r="W436" s="71"/>
      <c r="X436" s="72">
        <v>-1.1641532182693481E-10</v>
      </c>
      <c r="Y436" s="72">
        <v>4494.88</v>
      </c>
      <c r="Z436" s="72">
        <v>892265.19000000006</v>
      </c>
      <c r="AA436" s="69"/>
      <c r="AB436" s="69"/>
      <c r="AC436" s="69"/>
    </row>
    <row r="437" spans="1:29" ht="20" x14ac:dyDescent="0.25">
      <c r="A437" s="68" t="s">
        <v>30872</v>
      </c>
      <c r="B437" s="69" t="s">
        <v>27661</v>
      </c>
      <c r="C437" s="69" t="s">
        <v>30871</v>
      </c>
      <c r="D437" s="69" t="s">
        <v>10226</v>
      </c>
      <c r="E437" s="69"/>
      <c r="F437" s="69" t="s">
        <v>1483</v>
      </c>
      <c r="G437" s="69" t="s">
        <v>1694</v>
      </c>
      <c r="H437" s="69" t="s">
        <v>962</v>
      </c>
      <c r="I437" s="70">
        <v>8200</v>
      </c>
      <c r="J437" s="69" t="s">
        <v>1225</v>
      </c>
      <c r="K437" s="69" t="s">
        <v>30870</v>
      </c>
      <c r="L437" s="70">
        <v>8200</v>
      </c>
      <c r="M437" s="69"/>
      <c r="N437" s="69" t="s">
        <v>30869</v>
      </c>
      <c r="O437" s="69" t="s">
        <v>30869</v>
      </c>
      <c r="P437" s="69" t="s">
        <v>1210</v>
      </c>
      <c r="Q437" s="69" t="s">
        <v>3698</v>
      </c>
      <c r="R437" s="69"/>
      <c r="S437" s="70">
        <v>8200</v>
      </c>
      <c r="T437" s="70"/>
      <c r="U437" s="69"/>
      <c r="V437" s="69"/>
      <c r="W437" s="69" t="s">
        <v>1210</v>
      </c>
      <c r="X437" s="69"/>
      <c r="Y437" s="70"/>
      <c r="Z437" s="69">
        <v>0</v>
      </c>
      <c r="AA437" s="69" t="s">
        <v>966</v>
      </c>
      <c r="AB437" s="69" t="s">
        <v>967</v>
      </c>
      <c r="AC437" s="69"/>
    </row>
    <row r="438" spans="1:29" x14ac:dyDescent="0.25">
      <c r="A438" s="71" t="s">
        <v>193</v>
      </c>
      <c r="B438" s="71"/>
      <c r="C438" s="71"/>
      <c r="D438" s="71"/>
      <c r="E438" s="71"/>
      <c r="F438" s="71"/>
      <c r="G438" s="71"/>
      <c r="H438" s="71"/>
      <c r="I438" s="72">
        <v>8200</v>
      </c>
      <c r="J438" s="71"/>
      <c r="K438" s="71"/>
      <c r="L438" s="72">
        <v>8200</v>
      </c>
      <c r="M438" s="72">
        <v>0</v>
      </c>
      <c r="N438" s="71"/>
      <c r="O438" s="71"/>
      <c r="P438" s="71"/>
      <c r="Q438" s="71"/>
      <c r="R438" s="71"/>
      <c r="S438" s="72">
        <v>8200</v>
      </c>
      <c r="T438" s="72">
        <v>0</v>
      </c>
      <c r="U438" s="71"/>
      <c r="V438" s="71"/>
      <c r="W438" s="71"/>
      <c r="X438" s="72">
        <v>8200</v>
      </c>
      <c r="Y438" s="72">
        <v>0</v>
      </c>
      <c r="Z438" s="72">
        <v>0</v>
      </c>
      <c r="AA438" s="69"/>
      <c r="AB438" s="69"/>
      <c r="AC438" s="69"/>
    </row>
    <row r="439" spans="1:29" ht="40" x14ac:dyDescent="0.25">
      <c r="A439" s="68" t="s">
        <v>30868</v>
      </c>
      <c r="B439" s="69" t="s">
        <v>30867</v>
      </c>
      <c r="C439" s="69" t="s">
        <v>30866</v>
      </c>
      <c r="D439" s="69" t="s">
        <v>577</v>
      </c>
      <c r="E439" s="69" t="s">
        <v>22476</v>
      </c>
      <c r="F439" s="69" t="s">
        <v>1483</v>
      </c>
      <c r="G439" s="69" t="s">
        <v>1745</v>
      </c>
      <c r="H439" s="69" t="s">
        <v>1236</v>
      </c>
      <c r="I439" s="70">
        <v>1030430.55</v>
      </c>
      <c r="J439" s="69" t="s">
        <v>1225</v>
      </c>
      <c r="K439" s="69" t="s">
        <v>30865</v>
      </c>
      <c r="L439" s="70">
        <v>72269.399999999994</v>
      </c>
      <c r="M439" s="69"/>
      <c r="N439" s="69" t="s">
        <v>30864</v>
      </c>
      <c r="O439" s="69" t="s">
        <v>30864</v>
      </c>
      <c r="P439" s="69" t="s">
        <v>1728</v>
      </c>
      <c r="Q439" s="69" t="s">
        <v>3194</v>
      </c>
      <c r="R439" s="69"/>
      <c r="S439" s="70">
        <v>72269.399999999994</v>
      </c>
      <c r="T439" s="70"/>
      <c r="U439" s="69" t="s">
        <v>1694</v>
      </c>
      <c r="V439" s="73">
        <v>36</v>
      </c>
      <c r="W439" s="69" t="s">
        <v>1728</v>
      </c>
      <c r="X439" s="69"/>
      <c r="Y439" s="70"/>
      <c r="Z439" s="69">
        <v>321.58999999999997</v>
      </c>
      <c r="AA439" s="69" t="s">
        <v>966</v>
      </c>
      <c r="AB439" s="69" t="s">
        <v>967</v>
      </c>
      <c r="AC439" s="69" t="s">
        <v>30863</v>
      </c>
    </row>
    <row r="440" spans="1:29" x14ac:dyDescent="0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 t="s">
        <v>30862</v>
      </c>
      <c r="L440" s="70">
        <v>61281.58</v>
      </c>
      <c r="M440" s="69"/>
      <c r="N440" s="69" t="s">
        <v>30861</v>
      </c>
      <c r="O440" s="69" t="s">
        <v>30861</v>
      </c>
      <c r="P440" s="69" t="s">
        <v>2065</v>
      </c>
      <c r="Q440" s="69" t="s">
        <v>2669</v>
      </c>
      <c r="R440" s="69"/>
      <c r="S440" s="70">
        <v>61281.58</v>
      </c>
      <c r="T440" s="70"/>
      <c r="U440" s="69" t="s">
        <v>1709</v>
      </c>
      <c r="V440" s="73">
        <v>45</v>
      </c>
      <c r="W440" s="69" t="s">
        <v>2065</v>
      </c>
      <c r="X440" s="69"/>
      <c r="Y440" s="70"/>
      <c r="Z440" s="69">
        <v>354.7</v>
      </c>
      <c r="AA440" s="69"/>
      <c r="AB440" s="69" t="s">
        <v>967</v>
      </c>
      <c r="AC440" s="69"/>
    </row>
    <row r="441" spans="1:29" x14ac:dyDescent="0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 t="s">
        <v>30860</v>
      </c>
      <c r="L441" s="70">
        <v>75471.199999999997</v>
      </c>
      <c r="M441" s="69"/>
      <c r="N441" s="69" t="s">
        <v>30859</v>
      </c>
      <c r="O441" s="69" t="s">
        <v>30859</v>
      </c>
      <c r="P441" s="69" t="s">
        <v>1886</v>
      </c>
      <c r="Q441" s="69" t="s">
        <v>2150</v>
      </c>
      <c r="R441" s="69"/>
      <c r="S441" s="70">
        <v>75471.199999999997</v>
      </c>
      <c r="T441" s="70"/>
      <c r="U441" s="69" t="s">
        <v>2039</v>
      </c>
      <c r="V441" s="73">
        <v>41</v>
      </c>
      <c r="W441" s="69" t="s">
        <v>1886</v>
      </c>
      <c r="X441" s="69"/>
      <c r="Y441" s="70"/>
      <c r="Z441" s="69">
        <v>364.72</v>
      </c>
      <c r="AA441" s="69"/>
      <c r="AB441" s="69" t="s">
        <v>967</v>
      </c>
      <c r="AC441" s="69"/>
    </row>
    <row r="442" spans="1:29" x14ac:dyDescent="0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 t="s">
        <v>30858</v>
      </c>
      <c r="L442" s="70">
        <v>156807</v>
      </c>
      <c r="M442" s="69"/>
      <c r="N442" s="69" t="s">
        <v>30857</v>
      </c>
      <c r="O442" s="69" t="s">
        <v>30857</v>
      </c>
      <c r="P442" s="69" t="s">
        <v>1886</v>
      </c>
      <c r="Q442" s="69" t="s">
        <v>2150</v>
      </c>
      <c r="R442" s="69"/>
      <c r="S442" s="70">
        <v>156807</v>
      </c>
      <c r="T442" s="70"/>
      <c r="U442" s="69" t="s">
        <v>2039</v>
      </c>
      <c r="V442" s="73">
        <v>41</v>
      </c>
      <c r="W442" s="69" t="s">
        <v>1886</v>
      </c>
      <c r="X442" s="69"/>
      <c r="Y442" s="70"/>
      <c r="Z442" s="69">
        <v>757.78</v>
      </c>
      <c r="AA442" s="69"/>
      <c r="AB442" s="69" t="s">
        <v>967</v>
      </c>
      <c r="AC442" s="69"/>
    </row>
    <row r="443" spans="1:29" x14ac:dyDescent="0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 t="s">
        <v>30856</v>
      </c>
      <c r="L443" s="70">
        <v>60140.18</v>
      </c>
      <c r="M443" s="69"/>
      <c r="N443" s="69" t="s">
        <v>30855</v>
      </c>
      <c r="O443" s="69" t="s">
        <v>30855</v>
      </c>
      <c r="P443" s="69" t="s">
        <v>1088</v>
      </c>
      <c r="Q443" s="69" t="s">
        <v>2669</v>
      </c>
      <c r="R443" s="69"/>
      <c r="S443" s="70">
        <v>60140.18</v>
      </c>
      <c r="T443" s="70"/>
      <c r="U443" s="69" t="s">
        <v>1709</v>
      </c>
      <c r="V443" s="73">
        <v>42</v>
      </c>
      <c r="W443" s="69" t="s">
        <v>1088</v>
      </c>
      <c r="X443" s="69"/>
      <c r="Y443" s="70"/>
      <c r="Z443" s="69">
        <v>295.79000000000002</v>
      </c>
      <c r="AA443" s="69"/>
      <c r="AB443" s="69" t="s">
        <v>967</v>
      </c>
      <c r="AC443" s="69"/>
    </row>
    <row r="444" spans="1:29" x14ac:dyDescent="0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 t="s">
        <v>30854</v>
      </c>
      <c r="L444" s="70">
        <v>270277.95</v>
      </c>
      <c r="M444" s="69"/>
      <c r="N444" s="69" t="s">
        <v>30853</v>
      </c>
      <c r="O444" s="69" t="s">
        <v>30853</v>
      </c>
      <c r="P444" s="69" t="s">
        <v>1258</v>
      </c>
      <c r="Q444" s="69" t="s">
        <v>4045</v>
      </c>
      <c r="R444" s="69"/>
      <c r="S444" s="70">
        <v>270277.95</v>
      </c>
      <c r="T444" s="70"/>
      <c r="U444" s="69" t="s">
        <v>1307</v>
      </c>
      <c r="V444" s="73">
        <v>42</v>
      </c>
      <c r="W444" s="69" t="s">
        <v>1258</v>
      </c>
      <c r="X444" s="69"/>
      <c r="Y444" s="70"/>
      <c r="Z444" s="69">
        <v>1465.19</v>
      </c>
      <c r="AA444" s="69"/>
      <c r="AB444" s="69" t="s">
        <v>967</v>
      </c>
      <c r="AC444" s="69"/>
    </row>
    <row r="445" spans="1:29" x14ac:dyDescent="0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 t="s">
        <v>30852</v>
      </c>
      <c r="L445" s="70">
        <v>49874.675000000003</v>
      </c>
      <c r="M445" s="69"/>
      <c r="N445" s="69" t="s">
        <v>30851</v>
      </c>
      <c r="O445" s="69" t="s">
        <v>30851</v>
      </c>
      <c r="P445" s="69" t="s">
        <v>1286</v>
      </c>
      <c r="Q445" s="69" t="s">
        <v>4356</v>
      </c>
      <c r="R445" s="69"/>
      <c r="S445" s="70">
        <v>49874.675000000003</v>
      </c>
      <c r="T445" s="70"/>
      <c r="U445" s="69" t="s">
        <v>1217</v>
      </c>
      <c r="V445" s="73">
        <v>42</v>
      </c>
      <c r="W445" s="69" t="s">
        <v>1286</v>
      </c>
      <c r="X445" s="69"/>
      <c r="Y445" s="70"/>
      <c r="Z445" s="69">
        <v>283.41000000000003</v>
      </c>
      <c r="AA445" s="69"/>
      <c r="AB445" s="69" t="s">
        <v>967</v>
      </c>
      <c r="AC445" s="69"/>
    </row>
    <row r="446" spans="1:29" x14ac:dyDescent="0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 t="s">
        <v>30850</v>
      </c>
      <c r="L446" s="70">
        <v>162769.82</v>
      </c>
      <c r="M446" s="69"/>
      <c r="N446" s="69" t="s">
        <v>30849</v>
      </c>
      <c r="O446" s="69" t="s">
        <v>30849</v>
      </c>
      <c r="P446" s="69" t="s">
        <v>1108</v>
      </c>
      <c r="Q446" s="69" t="s">
        <v>2371</v>
      </c>
      <c r="R446" s="69"/>
      <c r="S446" s="70">
        <v>162769.82</v>
      </c>
      <c r="T446" s="70"/>
      <c r="U446" s="69"/>
      <c r="V446" s="69"/>
      <c r="W446" s="69" t="s">
        <v>1108</v>
      </c>
      <c r="X446" s="69"/>
      <c r="Y446" s="70"/>
      <c r="Z446" s="69">
        <v>965.32</v>
      </c>
      <c r="AA446" s="69"/>
      <c r="AB446" s="69" t="s">
        <v>967</v>
      </c>
      <c r="AC446" s="69"/>
    </row>
    <row r="447" spans="1:29" x14ac:dyDescent="0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 t="s">
        <v>30848</v>
      </c>
      <c r="L447" s="70">
        <v>121107.48</v>
      </c>
      <c r="M447" s="69"/>
      <c r="N447" s="69" t="s">
        <v>30847</v>
      </c>
      <c r="O447" s="69" t="s">
        <v>30847</v>
      </c>
      <c r="P447" s="69" t="s">
        <v>2042</v>
      </c>
      <c r="Q447" s="69" t="s">
        <v>2448</v>
      </c>
      <c r="R447" s="69"/>
      <c r="S447" s="70">
        <v>121107.48</v>
      </c>
      <c r="T447" s="70"/>
      <c r="U447" s="69" t="s">
        <v>1217</v>
      </c>
      <c r="V447" s="73">
        <v>47</v>
      </c>
      <c r="W447" s="69" t="s">
        <v>2042</v>
      </c>
      <c r="X447" s="69"/>
      <c r="Y447" s="70"/>
      <c r="Z447" s="69">
        <v>760.89</v>
      </c>
      <c r="AA447" s="69"/>
      <c r="AB447" s="69" t="s">
        <v>967</v>
      </c>
      <c r="AC447" s="69"/>
    </row>
    <row r="448" spans="1:29" x14ac:dyDescent="0.25">
      <c r="A448" s="71" t="s">
        <v>193</v>
      </c>
      <c r="B448" s="71"/>
      <c r="C448" s="71"/>
      <c r="D448" s="71"/>
      <c r="E448" s="71"/>
      <c r="F448" s="71"/>
      <c r="G448" s="71"/>
      <c r="H448" s="71"/>
      <c r="I448" s="72">
        <v>1030430.55</v>
      </c>
      <c r="J448" s="71"/>
      <c r="K448" s="71"/>
      <c r="L448" s="72">
        <v>1029999.2850000001</v>
      </c>
      <c r="M448" s="72">
        <v>431.26499999989755</v>
      </c>
      <c r="N448" s="71"/>
      <c r="O448" s="71"/>
      <c r="P448" s="71"/>
      <c r="Q448" s="71"/>
      <c r="R448" s="71"/>
      <c r="S448" s="72">
        <v>1029999.2850000001</v>
      </c>
      <c r="T448" s="72">
        <v>867229.46</v>
      </c>
      <c r="U448" s="71"/>
      <c r="V448" s="71"/>
      <c r="W448" s="71"/>
      <c r="X448" s="72">
        <v>162769.82500000019</v>
      </c>
      <c r="Y448" s="72">
        <v>5569.39</v>
      </c>
      <c r="Z448" s="72">
        <v>872798.85</v>
      </c>
      <c r="AA448" s="69"/>
      <c r="AB448" s="69"/>
      <c r="AC448" s="69"/>
    </row>
    <row r="449" spans="1:29" ht="30" x14ac:dyDescent="0.25">
      <c r="A449" s="68" t="s">
        <v>30846</v>
      </c>
      <c r="B449" s="69" t="s">
        <v>30845</v>
      </c>
      <c r="C449" s="69" t="s">
        <v>30844</v>
      </c>
      <c r="D449" s="69" t="s">
        <v>1280</v>
      </c>
      <c r="E449" s="69" t="s">
        <v>22526</v>
      </c>
      <c r="F449" s="69" t="s">
        <v>1484</v>
      </c>
      <c r="G449" s="69" t="s">
        <v>1105</v>
      </c>
      <c r="H449" s="69" t="s">
        <v>1236</v>
      </c>
      <c r="I449" s="70">
        <v>415845</v>
      </c>
      <c r="J449" s="69" t="s">
        <v>1225</v>
      </c>
      <c r="K449" s="69" t="s">
        <v>30843</v>
      </c>
      <c r="L449" s="70">
        <v>100101.35</v>
      </c>
      <c r="M449" s="69"/>
      <c r="N449" s="69" t="s">
        <v>30840</v>
      </c>
      <c r="O449" s="69"/>
      <c r="P449" s="69" t="s">
        <v>2164</v>
      </c>
      <c r="Q449" s="69" t="s">
        <v>1764</v>
      </c>
      <c r="R449" s="69"/>
      <c r="S449" s="70">
        <v>100101.35</v>
      </c>
      <c r="T449" s="70"/>
      <c r="U449" s="69"/>
      <c r="V449" s="69"/>
      <c r="W449" s="69"/>
      <c r="X449" s="69"/>
      <c r="Y449" s="70"/>
      <c r="Z449" s="69">
        <v>0</v>
      </c>
      <c r="AA449" s="69" t="s">
        <v>966</v>
      </c>
      <c r="AB449" s="69" t="s">
        <v>1144</v>
      </c>
      <c r="AC449" s="69" t="s">
        <v>30842</v>
      </c>
    </row>
    <row r="450" spans="1:29" ht="20" x14ac:dyDescent="0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 t="s">
        <v>30841</v>
      </c>
      <c r="L450" s="70">
        <v>44439.85</v>
      </c>
      <c r="M450" s="69"/>
      <c r="N450" s="69" t="s">
        <v>30840</v>
      </c>
      <c r="O450" s="69"/>
      <c r="P450" s="69" t="s">
        <v>2164</v>
      </c>
      <c r="Q450" s="69" t="s">
        <v>1764</v>
      </c>
      <c r="R450" s="69"/>
      <c r="S450" s="70">
        <v>44439.85</v>
      </c>
      <c r="T450" s="70"/>
      <c r="U450" s="69"/>
      <c r="V450" s="69"/>
      <c r="W450" s="69"/>
      <c r="X450" s="69"/>
      <c r="Y450" s="70"/>
      <c r="Z450" s="69">
        <v>0</v>
      </c>
      <c r="AA450" s="69"/>
      <c r="AB450" s="69" t="s">
        <v>1144</v>
      </c>
      <c r="AC450" s="69"/>
    </row>
    <row r="451" spans="1:29" ht="20" x14ac:dyDescent="0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 t="s">
        <v>30839</v>
      </c>
      <c r="L451" s="70">
        <v>5522.13</v>
      </c>
      <c r="M451" s="69"/>
      <c r="N451" s="69" t="s">
        <v>30837</v>
      </c>
      <c r="O451" s="69"/>
      <c r="P451" s="69" t="s">
        <v>2288</v>
      </c>
      <c r="Q451" s="69" t="s">
        <v>2189</v>
      </c>
      <c r="R451" s="69"/>
      <c r="S451" s="70">
        <v>5522.13</v>
      </c>
      <c r="T451" s="70"/>
      <c r="U451" s="69"/>
      <c r="V451" s="69"/>
      <c r="W451" s="69"/>
      <c r="X451" s="69"/>
      <c r="Y451" s="70"/>
      <c r="Z451" s="69">
        <v>0</v>
      </c>
      <c r="AA451" s="69"/>
      <c r="AB451" s="69" t="s">
        <v>1144</v>
      </c>
      <c r="AC451" s="69"/>
    </row>
    <row r="452" spans="1:29" ht="20" x14ac:dyDescent="0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 t="s">
        <v>30838</v>
      </c>
      <c r="L452" s="70">
        <v>80403.649999999994</v>
      </c>
      <c r="M452" s="69"/>
      <c r="N452" s="69" t="s">
        <v>30837</v>
      </c>
      <c r="O452" s="69"/>
      <c r="P452" s="69" t="s">
        <v>2288</v>
      </c>
      <c r="Q452" s="69" t="s">
        <v>2189</v>
      </c>
      <c r="R452" s="69"/>
      <c r="S452" s="70">
        <v>80403.649999999994</v>
      </c>
      <c r="T452" s="70"/>
      <c r="U452" s="69"/>
      <c r="V452" s="69"/>
      <c r="W452" s="69"/>
      <c r="X452" s="69"/>
      <c r="Y452" s="70"/>
      <c r="Z452" s="69">
        <v>0</v>
      </c>
      <c r="AA452" s="69"/>
      <c r="AB452" s="69" t="s">
        <v>1144</v>
      </c>
      <c r="AC452" s="69"/>
    </row>
    <row r="453" spans="1:29" ht="20" x14ac:dyDescent="0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 t="s">
        <v>30836</v>
      </c>
      <c r="L453" s="70">
        <v>3554.12</v>
      </c>
      <c r="M453" s="69"/>
      <c r="N453" s="69" t="s">
        <v>30835</v>
      </c>
      <c r="O453" s="69"/>
      <c r="P453" s="69" t="s">
        <v>3055</v>
      </c>
      <c r="Q453" s="69" t="s">
        <v>1552</v>
      </c>
      <c r="R453" s="69"/>
      <c r="S453" s="70">
        <v>3554.12</v>
      </c>
      <c r="T453" s="70"/>
      <c r="U453" s="69"/>
      <c r="V453" s="69"/>
      <c r="W453" s="69"/>
      <c r="X453" s="69"/>
      <c r="Y453" s="70"/>
      <c r="Z453" s="69">
        <v>0</v>
      </c>
      <c r="AA453" s="69"/>
      <c r="AB453" s="69" t="s">
        <v>1144</v>
      </c>
      <c r="AC453" s="69"/>
    </row>
    <row r="454" spans="1:29" ht="20" x14ac:dyDescent="0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 t="s">
        <v>30834</v>
      </c>
      <c r="L454" s="70">
        <v>98537.77</v>
      </c>
      <c r="M454" s="69"/>
      <c r="N454" s="69" t="s">
        <v>30833</v>
      </c>
      <c r="O454" s="69"/>
      <c r="P454" s="69" t="s">
        <v>1108</v>
      </c>
      <c r="Q454" s="69" t="s">
        <v>1552</v>
      </c>
      <c r="R454" s="69"/>
      <c r="S454" s="70">
        <v>98537.77</v>
      </c>
      <c r="T454" s="70"/>
      <c r="U454" s="69"/>
      <c r="V454" s="69"/>
      <c r="W454" s="69"/>
      <c r="X454" s="69"/>
      <c r="Y454" s="70"/>
      <c r="Z454" s="69">
        <v>0</v>
      </c>
      <c r="AA454" s="69"/>
      <c r="AB454" s="69" t="s">
        <v>1144</v>
      </c>
      <c r="AC454" s="69"/>
    </row>
    <row r="455" spans="1:29" ht="20" x14ac:dyDescent="0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 t="s">
        <v>30832</v>
      </c>
      <c r="L455" s="70">
        <v>77964.55</v>
      </c>
      <c r="M455" s="69"/>
      <c r="N455" s="69" t="s">
        <v>30831</v>
      </c>
      <c r="O455" s="69"/>
      <c r="P455" s="69" t="s">
        <v>1313</v>
      </c>
      <c r="Q455" s="69" t="s">
        <v>1798</v>
      </c>
      <c r="R455" s="69"/>
      <c r="S455" s="70">
        <v>77964.55</v>
      </c>
      <c r="T455" s="70"/>
      <c r="U455" s="69"/>
      <c r="V455" s="69"/>
      <c r="W455" s="69"/>
      <c r="X455" s="69"/>
      <c r="Y455" s="70"/>
      <c r="Z455" s="69">
        <v>0</v>
      </c>
      <c r="AA455" s="69"/>
      <c r="AB455" s="69" t="s">
        <v>1144</v>
      </c>
      <c r="AC455" s="69"/>
    </row>
    <row r="456" spans="1:29" ht="20" x14ac:dyDescent="0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 t="s">
        <v>30830</v>
      </c>
      <c r="L456" s="70">
        <v>3540.84</v>
      </c>
      <c r="M456" s="69"/>
      <c r="N456" s="69" t="s">
        <v>30829</v>
      </c>
      <c r="O456" s="69"/>
      <c r="P456" s="69" t="s">
        <v>1269</v>
      </c>
      <c r="Q456" s="69" t="s">
        <v>2605</v>
      </c>
      <c r="R456" s="69"/>
      <c r="S456" s="70">
        <v>3540.84</v>
      </c>
      <c r="T456" s="70"/>
      <c r="U456" s="69"/>
      <c r="V456" s="69"/>
      <c r="W456" s="69"/>
      <c r="X456" s="69"/>
      <c r="Y456" s="70"/>
      <c r="Z456" s="69">
        <v>0</v>
      </c>
      <c r="AA456" s="69"/>
      <c r="AB456" s="69" t="s">
        <v>1144</v>
      </c>
      <c r="AC456" s="69"/>
    </row>
    <row r="457" spans="1:29" x14ac:dyDescent="0.25">
      <c r="A457" s="71" t="s">
        <v>193</v>
      </c>
      <c r="B457" s="71"/>
      <c r="C457" s="71"/>
      <c r="D457" s="71"/>
      <c r="E457" s="71"/>
      <c r="F457" s="71"/>
      <c r="G457" s="71"/>
      <c r="H457" s="71"/>
      <c r="I457" s="72">
        <v>415845</v>
      </c>
      <c r="J457" s="71"/>
      <c r="K457" s="71"/>
      <c r="L457" s="72">
        <v>414064.26</v>
      </c>
      <c r="M457" s="72">
        <v>1780.7399999999907</v>
      </c>
      <c r="N457" s="71"/>
      <c r="O457" s="71"/>
      <c r="P457" s="71"/>
      <c r="Q457" s="71"/>
      <c r="R457" s="71"/>
      <c r="S457" s="72">
        <v>414064.26</v>
      </c>
      <c r="T457" s="72">
        <v>0</v>
      </c>
      <c r="U457" s="71"/>
      <c r="V457" s="71"/>
      <c r="W457" s="71"/>
      <c r="X457" s="72">
        <v>414064.26</v>
      </c>
      <c r="Y457" s="72">
        <v>0</v>
      </c>
      <c r="Z457" s="72">
        <v>0</v>
      </c>
      <c r="AA457" s="69"/>
      <c r="AB457" s="69"/>
      <c r="AC457" s="69"/>
    </row>
    <row r="458" spans="1:29" ht="90" x14ac:dyDescent="0.25">
      <c r="A458" s="68" t="s">
        <v>30828</v>
      </c>
      <c r="B458" s="69" t="s">
        <v>30827</v>
      </c>
      <c r="C458" s="69" t="s">
        <v>30826</v>
      </c>
      <c r="D458" s="69" t="s">
        <v>1233</v>
      </c>
      <c r="E458" s="69" t="s">
        <v>22476</v>
      </c>
      <c r="F458" s="69" t="s">
        <v>1040</v>
      </c>
      <c r="G458" s="69" t="s">
        <v>1745</v>
      </c>
      <c r="H458" s="69" t="s">
        <v>1236</v>
      </c>
      <c r="I458" s="70">
        <v>1586563.38</v>
      </c>
      <c r="J458" s="69" t="s">
        <v>1225</v>
      </c>
      <c r="K458" s="69" t="s">
        <v>30825</v>
      </c>
      <c r="L458" s="70">
        <v>138855.07999999999</v>
      </c>
      <c r="M458" s="69"/>
      <c r="N458" s="69" t="s">
        <v>30824</v>
      </c>
      <c r="O458" s="69" t="s">
        <v>30824</v>
      </c>
      <c r="P458" s="69" t="s">
        <v>1886</v>
      </c>
      <c r="Q458" s="69" t="s">
        <v>2150</v>
      </c>
      <c r="R458" s="69"/>
      <c r="S458" s="70">
        <v>138855.07999999999</v>
      </c>
      <c r="T458" s="70"/>
      <c r="U458" s="69" t="s">
        <v>2039</v>
      </c>
      <c r="V458" s="73">
        <v>41</v>
      </c>
      <c r="W458" s="69" t="s">
        <v>1886</v>
      </c>
      <c r="X458" s="69"/>
      <c r="Y458" s="70"/>
      <c r="Z458" s="69">
        <v>671.03</v>
      </c>
      <c r="AA458" s="69" t="s">
        <v>966</v>
      </c>
      <c r="AB458" s="69" t="s">
        <v>967</v>
      </c>
      <c r="AC458" s="69" t="s">
        <v>30823</v>
      </c>
    </row>
    <row r="459" spans="1:29" x14ac:dyDescent="0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 t="s">
        <v>30822</v>
      </c>
      <c r="L459" s="70">
        <v>67026</v>
      </c>
      <c r="M459" s="69"/>
      <c r="N459" s="69" t="s">
        <v>30821</v>
      </c>
      <c r="O459" s="69" t="s">
        <v>30821</v>
      </c>
      <c r="P459" s="69" t="s">
        <v>1195</v>
      </c>
      <c r="Q459" s="69" t="s">
        <v>2605</v>
      </c>
      <c r="R459" s="69"/>
      <c r="S459" s="70">
        <v>67026</v>
      </c>
      <c r="T459" s="70"/>
      <c r="U459" s="69" t="s">
        <v>1694</v>
      </c>
      <c r="V459" s="73">
        <v>35</v>
      </c>
      <c r="W459" s="69" t="s">
        <v>1195</v>
      </c>
      <c r="X459" s="69"/>
      <c r="Y459" s="70"/>
      <c r="Z459" s="69">
        <v>289.97000000000003</v>
      </c>
      <c r="AA459" s="69"/>
      <c r="AB459" s="69" t="s">
        <v>967</v>
      </c>
      <c r="AC459" s="69"/>
    </row>
    <row r="460" spans="1:29" x14ac:dyDescent="0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 t="s">
        <v>30820</v>
      </c>
      <c r="L460" s="70">
        <v>15397.35</v>
      </c>
      <c r="M460" s="69"/>
      <c r="N460" s="69" t="s">
        <v>30810</v>
      </c>
      <c r="O460" s="69" t="s">
        <v>30810</v>
      </c>
      <c r="P460" s="69" t="s">
        <v>2065</v>
      </c>
      <c r="Q460" s="69" t="s">
        <v>2669</v>
      </c>
      <c r="R460" s="69"/>
      <c r="S460" s="70">
        <v>15397.35</v>
      </c>
      <c r="T460" s="70"/>
      <c r="U460" s="69" t="s">
        <v>2331</v>
      </c>
      <c r="V460" s="73">
        <v>42</v>
      </c>
      <c r="W460" s="69" t="s">
        <v>2065</v>
      </c>
      <c r="X460" s="69"/>
      <c r="Y460" s="70"/>
      <c r="Z460" s="69">
        <v>1968.56</v>
      </c>
      <c r="AA460" s="69"/>
      <c r="AB460" s="69" t="s">
        <v>967</v>
      </c>
      <c r="AC460" s="69"/>
    </row>
    <row r="461" spans="1:29" x14ac:dyDescent="0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 t="s">
        <v>30819</v>
      </c>
      <c r="L461" s="70">
        <v>307737.15999999997</v>
      </c>
      <c r="M461" s="69"/>
      <c r="N461" s="69" t="s">
        <v>30818</v>
      </c>
      <c r="O461" s="69" t="s">
        <v>30818</v>
      </c>
      <c r="P461" s="69" t="s">
        <v>1194</v>
      </c>
      <c r="Q461" s="69" t="s">
        <v>9275</v>
      </c>
      <c r="R461" s="69"/>
      <c r="S461" s="70">
        <v>307737.15999999997</v>
      </c>
      <c r="T461" s="70"/>
      <c r="U461" s="69" t="s">
        <v>1694</v>
      </c>
      <c r="V461" s="73">
        <v>39</v>
      </c>
      <c r="W461" s="69" t="s">
        <v>1194</v>
      </c>
      <c r="X461" s="69"/>
      <c r="Y461" s="70"/>
      <c r="Z461" s="69">
        <v>1444.99</v>
      </c>
      <c r="AA461" s="69"/>
      <c r="AB461" s="69" t="s">
        <v>967</v>
      </c>
      <c r="AC461" s="69"/>
    </row>
    <row r="462" spans="1:29" x14ac:dyDescent="0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 t="s">
        <v>30817</v>
      </c>
      <c r="L462" s="70">
        <v>227873.1</v>
      </c>
      <c r="M462" s="69"/>
      <c r="N462" s="69" t="s">
        <v>30814</v>
      </c>
      <c r="O462" s="69" t="s">
        <v>30814</v>
      </c>
      <c r="P462" s="69" t="s">
        <v>1019</v>
      </c>
      <c r="Q462" s="69" t="s">
        <v>2605</v>
      </c>
      <c r="R462" s="69"/>
      <c r="S462" s="70">
        <v>227873.1</v>
      </c>
      <c r="T462" s="70"/>
      <c r="U462" s="69" t="s">
        <v>1286</v>
      </c>
      <c r="V462" s="73">
        <v>41</v>
      </c>
      <c r="W462" s="69" t="s">
        <v>1019</v>
      </c>
      <c r="X462" s="69"/>
      <c r="Y462" s="70"/>
      <c r="Z462" s="69">
        <v>1726.33</v>
      </c>
      <c r="AA462" s="69"/>
      <c r="AB462" s="69" t="s">
        <v>967</v>
      </c>
      <c r="AC462" s="69"/>
    </row>
    <row r="463" spans="1:29" x14ac:dyDescent="0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 t="s">
        <v>30816</v>
      </c>
      <c r="L463" s="70">
        <v>54969.08</v>
      </c>
      <c r="M463" s="69"/>
      <c r="N463" s="69" t="s">
        <v>30814</v>
      </c>
      <c r="O463" s="69" t="s">
        <v>30814</v>
      </c>
      <c r="P463" s="69" t="s">
        <v>1019</v>
      </c>
      <c r="Q463" s="69" t="s">
        <v>2605</v>
      </c>
      <c r="R463" s="69"/>
      <c r="S463" s="70">
        <v>54969.08</v>
      </c>
      <c r="T463" s="70"/>
      <c r="U463" s="69" t="s">
        <v>1286</v>
      </c>
      <c r="V463" s="73">
        <v>41</v>
      </c>
      <c r="W463" s="69" t="s">
        <v>1019</v>
      </c>
      <c r="X463" s="69"/>
      <c r="Y463" s="70"/>
      <c r="Z463" s="69">
        <v>1726.33</v>
      </c>
      <c r="AA463" s="69"/>
      <c r="AB463" s="69" t="s">
        <v>967</v>
      </c>
      <c r="AC463" s="69"/>
    </row>
    <row r="464" spans="1:29" x14ac:dyDescent="0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 t="s">
        <v>30815</v>
      </c>
      <c r="L464" s="70">
        <v>54580.2</v>
      </c>
      <c r="M464" s="69"/>
      <c r="N464" s="69" t="s">
        <v>30814</v>
      </c>
      <c r="O464" s="69" t="s">
        <v>30814</v>
      </c>
      <c r="P464" s="69" t="s">
        <v>1019</v>
      </c>
      <c r="Q464" s="69" t="s">
        <v>2605</v>
      </c>
      <c r="R464" s="69"/>
      <c r="S464" s="70">
        <v>54580.2</v>
      </c>
      <c r="T464" s="70"/>
      <c r="U464" s="69" t="s">
        <v>1286</v>
      </c>
      <c r="V464" s="73">
        <v>41</v>
      </c>
      <c r="W464" s="69" t="s">
        <v>1019</v>
      </c>
      <c r="X464" s="69"/>
      <c r="Y464" s="70"/>
      <c r="Z464" s="69">
        <v>1726.33</v>
      </c>
      <c r="AA464" s="69"/>
      <c r="AB464" s="69" t="s">
        <v>967</v>
      </c>
      <c r="AC464" s="69"/>
    </row>
    <row r="465" spans="1:29" x14ac:dyDescent="0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 t="s">
        <v>30813</v>
      </c>
      <c r="L465" s="70">
        <v>154148.25</v>
      </c>
      <c r="M465" s="69"/>
      <c r="N465" s="69" t="s">
        <v>30810</v>
      </c>
      <c r="O465" s="69" t="s">
        <v>30810</v>
      </c>
      <c r="P465" s="69" t="s">
        <v>2065</v>
      </c>
      <c r="Q465" s="69" t="s">
        <v>2669</v>
      </c>
      <c r="R465" s="69"/>
      <c r="S465" s="70">
        <v>154148.25</v>
      </c>
      <c r="T465" s="70"/>
      <c r="U465" s="69" t="s">
        <v>2331</v>
      </c>
      <c r="V465" s="73">
        <v>42</v>
      </c>
      <c r="W465" s="69" t="s">
        <v>2065</v>
      </c>
      <c r="X465" s="69"/>
      <c r="Y465" s="70"/>
      <c r="Z465" s="69">
        <v>1968.56</v>
      </c>
      <c r="AA465" s="69"/>
      <c r="AB465" s="69" t="s">
        <v>967</v>
      </c>
      <c r="AC465" s="69"/>
    </row>
    <row r="466" spans="1:29" x14ac:dyDescent="0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 t="s">
        <v>30812</v>
      </c>
      <c r="L466" s="70">
        <v>88651.42</v>
      </c>
      <c r="M466" s="69"/>
      <c r="N466" s="69" t="s">
        <v>30810</v>
      </c>
      <c r="O466" s="69" t="s">
        <v>30810</v>
      </c>
      <c r="P466" s="69" t="s">
        <v>2065</v>
      </c>
      <c r="Q466" s="69" t="s">
        <v>2669</v>
      </c>
      <c r="R466" s="69"/>
      <c r="S466" s="70">
        <v>88651.42</v>
      </c>
      <c r="T466" s="70"/>
      <c r="U466" s="69" t="s">
        <v>2331</v>
      </c>
      <c r="V466" s="73">
        <v>42</v>
      </c>
      <c r="W466" s="69" t="s">
        <v>2065</v>
      </c>
      <c r="X466" s="69"/>
      <c r="Y466" s="70"/>
      <c r="Z466" s="69">
        <v>1968.56</v>
      </c>
      <c r="AA466" s="69"/>
      <c r="AB466" s="69" t="s">
        <v>967</v>
      </c>
      <c r="AC466" s="69"/>
    </row>
    <row r="467" spans="1:29" x14ac:dyDescent="0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 t="s">
        <v>30811</v>
      </c>
      <c r="L467" s="70">
        <v>106206.75</v>
      </c>
      <c r="M467" s="69"/>
      <c r="N467" s="69" t="s">
        <v>30810</v>
      </c>
      <c r="O467" s="69" t="s">
        <v>30810</v>
      </c>
      <c r="P467" s="69" t="s">
        <v>2065</v>
      </c>
      <c r="Q467" s="69" t="s">
        <v>2669</v>
      </c>
      <c r="R467" s="69"/>
      <c r="S467" s="70">
        <v>106206.75</v>
      </c>
      <c r="T467" s="70"/>
      <c r="U467" s="69" t="s">
        <v>2331</v>
      </c>
      <c r="V467" s="73">
        <v>42</v>
      </c>
      <c r="W467" s="69" t="s">
        <v>2065</v>
      </c>
      <c r="X467" s="69"/>
      <c r="Y467" s="70"/>
      <c r="Z467" s="69">
        <v>1968.56</v>
      </c>
      <c r="AA467" s="69"/>
      <c r="AB467" s="69" t="s">
        <v>967</v>
      </c>
      <c r="AC467" s="69"/>
    </row>
    <row r="468" spans="1:29" x14ac:dyDescent="0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 t="s">
        <v>30809</v>
      </c>
      <c r="L468" s="70">
        <v>41088.379999999997</v>
      </c>
      <c r="M468" s="69"/>
      <c r="N468" s="69" t="s">
        <v>30808</v>
      </c>
      <c r="O468" s="69" t="s">
        <v>30808</v>
      </c>
      <c r="P468" s="69" t="s">
        <v>1088</v>
      </c>
      <c r="Q468" s="69" t="s">
        <v>2669</v>
      </c>
      <c r="R468" s="69"/>
      <c r="S468" s="70">
        <v>41088.379999999997</v>
      </c>
      <c r="T468" s="70"/>
      <c r="U468" s="69" t="s">
        <v>1709</v>
      </c>
      <c r="V468" s="73">
        <v>42</v>
      </c>
      <c r="W468" s="69" t="s">
        <v>1088</v>
      </c>
      <c r="X468" s="69"/>
      <c r="Y468" s="70"/>
      <c r="Z468" s="69">
        <v>202.09</v>
      </c>
      <c r="AA468" s="69"/>
      <c r="AB468" s="69" t="s">
        <v>967</v>
      </c>
      <c r="AC468" s="69"/>
    </row>
    <row r="469" spans="1:29" x14ac:dyDescent="0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 t="s">
        <v>30807</v>
      </c>
      <c r="L469" s="70">
        <v>139579.35999999999</v>
      </c>
      <c r="M469" s="69"/>
      <c r="N469" s="69" t="s">
        <v>30806</v>
      </c>
      <c r="O469" s="69" t="s">
        <v>30806</v>
      </c>
      <c r="P469" s="69" t="s">
        <v>1548</v>
      </c>
      <c r="Q469" s="69" t="s">
        <v>2417</v>
      </c>
      <c r="R469" s="69"/>
      <c r="S469" s="70">
        <v>139579.35999999999</v>
      </c>
      <c r="T469" s="70"/>
      <c r="U469" s="69" t="s">
        <v>1795</v>
      </c>
      <c r="V469" s="73">
        <v>38</v>
      </c>
      <c r="W469" s="69" t="s">
        <v>1548</v>
      </c>
      <c r="X469" s="69"/>
      <c r="Y469" s="70"/>
      <c r="Z469" s="69">
        <v>700.55</v>
      </c>
      <c r="AA469" s="69"/>
      <c r="AB469" s="69" t="s">
        <v>967</v>
      </c>
      <c r="AC469" s="69"/>
    </row>
    <row r="470" spans="1:29" x14ac:dyDescent="0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 t="s">
        <v>30805</v>
      </c>
      <c r="L470" s="70">
        <v>62174.5</v>
      </c>
      <c r="M470" s="69"/>
      <c r="N470" s="69" t="s">
        <v>30803</v>
      </c>
      <c r="O470" s="69" t="s">
        <v>30803</v>
      </c>
      <c r="P470" s="69" t="s">
        <v>1286</v>
      </c>
      <c r="Q470" s="69" t="s">
        <v>4356</v>
      </c>
      <c r="R470" s="69"/>
      <c r="S470" s="70">
        <v>62174.5</v>
      </c>
      <c r="T470" s="70"/>
      <c r="U470" s="69" t="s">
        <v>2944</v>
      </c>
      <c r="V470" s="73">
        <v>43</v>
      </c>
      <c r="W470" s="69" t="s">
        <v>1286</v>
      </c>
      <c r="X470" s="69"/>
      <c r="Y470" s="70"/>
      <c r="Z470" s="69">
        <v>832.53</v>
      </c>
      <c r="AA470" s="69"/>
      <c r="AB470" s="69" t="s">
        <v>967</v>
      </c>
      <c r="AC470" s="69"/>
    </row>
    <row r="471" spans="1:29" x14ac:dyDescent="0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 t="s">
        <v>30804</v>
      </c>
      <c r="L471" s="70">
        <v>80711.179999999993</v>
      </c>
      <c r="M471" s="69"/>
      <c r="N471" s="69" t="s">
        <v>30803</v>
      </c>
      <c r="O471" s="69" t="s">
        <v>30803</v>
      </c>
      <c r="P471" s="69" t="s">
        <v>1286</v>
      </c>
      <c r="Q471" s="69" t="s">
        <v>4356</v>
      </c>
      <c r="R471" s="69"/>
      <c r="S471" s="70">
        <v>80711.179999999993</v>
      </c>
      <c r="T471" s="70"/>
      <c r="U471" s="69" t="s">
        <v>2944</v>
      </c>
      <c r="V471" s="73">
        <v>43</v>
      </c>
      <c r="W471" s="69" t="s">
        <v>1286</v>
      </c>
      <c r="X471" s="69"/>
      <c r="Y471" s="70"/>
      <c r="Z471" s="69">
        <v>832.53</v>
      </c>
      <c r="AA471" s="69"/>
      <c r="AB471" s="69" t="s">
        <v>967</v>
      </c>
      <c r="AC471" s="69"/>
    </row>
    <row r="472" spans="1:29" x14ac:dyDescent="0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 t="s">
        <v>30802</v>
      </c>
      <c r="L472" s="70">
        <v>46430.57</v>
      </c>
      <c r="M472" s="69"/>
      <c r="N472" s="69" t="s">
        <v>30801</v>
      </c>
      <c r="O472" s="69" t="s">
        <v>30801</v>
      </c>
      <c r="P472" s="69" t="s">
        <v>2276</v>
      </c>
      <c r="Q472" s="69" t="s">
        <v>10182</v>
      </c>
      <c r="R472" s="69"/>
      <c r="S472" s="70">
        <v>46430.57</v>
      </c>
      <c r="T472" s="70"/>
      <c r="U472" s="69" t="s">
        <v>1217</v>
      </c>
      <c r="V472" s="73">
        <v>39</v>
      </c>
      <c r="W472" s="69" t="s">
        <v>2276</v>
      </c>
      <c r="X472" s="69"/>
      <c r="Y472" s="70"/>
      <c r="Z472" s="69">
        <v>248.23</v>
      </c>
      <c r="AA472" s="69"/>
      <c r="AB472" s="69" t="s">
        <v>967</v>
      </c>
      <c r="AC472" s="69"/>
    </row>
    <row r="473" spans="1:29" x14ac:dyDescent="0.25">
      <c r="A473" s="71" t="s">
        <v>193</v>
      </c>
      <c r="B473" s="71"/>
      <c r="C473" s="71"/>
      <c r="D473" s="71"/>
      <c r="E473" s="71"/>
      <c r="F473" s="71"/>
      <c r="G473" s="71"/>
      <c r="H473" s="71"/>
      <c r="I473" s="72">
        <v>1586563.38</v>
      </c>
      <c r="J473" s="71"/>
      <c r="K473" s="71"/>
      <c r="L473" s="72">
        <v>1585428.38</v>
      </c>
      <c r="M473" s="72">
        <v>1135</v>
      </c>
      <c r="N473" s="71"/>
      <c r="O473" s="71"/>
      <c r="P473" s="71"/>
      <c r="Q473" s="71"/>
      <c r="R473" s="71"/>
      <c r="S473" s="72">
        <v>1585428.38</v>
      </c>
      <c r="T473" s="72">
        <v>1585428.38</v>
      </c>
      <c r="U473" s="71"/>
      <c r="V473" s="71"/>
      <c r="W473" s="71"/>
      <c r="X473" s="72">
        <v>0</v>
      </c>
      <c r="Y473" s="72">
        <v>18275.149999999998</v>
      </c>
      <c r="Z473" s="72">
        <v>1603703.5299999998</v>
      </c>
      <c r="AA473" s="69"/>
      <c r="AB473" s="69"/>
      <c r="AC473" s="69"/>
    </row>
    <row r="474" spans="1:29" ht="30" x14ac:dyDescent="0.25">
      <c r="A474" s="68" t="s">
        <v>30800</v>
      </c>
      <c r="B474" s="69" t="s">
        <v>30799</v>
      </c>
      <c r="C474" s="69" t="s">
        <v>30798</v>
      </c>
      <c r="D474" s="69" t="s">
        <v>22822</v>
      </c>
      <c r="E474" s="69" t="s">
        <v>22476</v>
      </c>
      <c r="F474" s="69" t="s">
        <v>3017</v>
      </c>
      <c r="G474" s="69" t="s">
        <v>1062</v>
      </c>
      <c r="H474" s="69" t="s">
        <v>1236</v>
      </c>
      <c r="I474" s="70">
        <v>429609.95</v>
      </c>
      <c r="J474" s="69" t="s">
        <v>1225</v>
      </c>
      <c r="K474" s="69" t="s">
        <v>30797</v>
      </c>
      <c r="L474" s="70">
        <v>260892.28</v>
      </c>
      <c r="M474" s="69"/>
      <c r="N474" s="69" t="s">
        <v>30796</v>
      </c>
      <c r="O474" s="69" t="s">
        <v>30796</v>
      </c>
      <c r="P474" s="69" t="s">
        <v>2073</v>
      </c>
      <c r="Q474" s="69" t="s">
        <v>2318</v>
      </c>
      <c r="R474" s="69"/>
      <c r="S474" s="70">
        <v>260892.28</v>
      </c>
      <c r="T474" s="70"/>
      <c r="U474" s="69" t="s">
        <v>2039</v>
      </c>
      <c r="V474" s="73">
        <v>37</v>
      </c>
      <c r="W474" s="69" t="s">
        <v>2073</v>
      </c>
      <c r="X474" s="69"/>
      <c r="Y474" s="70"/>
      <c r="Z474" s="69">
        <v>1137.78</v>
      </c>
      <c r="AA474" s="69" t="s">
        <v>966</v>
      </c>
      <c r="AB474" s="69" t="s">
        <v>967</v>
      </c>
      <c r="AC474" s="69" t="s">
        <v>30795</v>
      </c>
    </row>
    <row r="475" spans="1:29" x14ac:dyDescent="0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 t="s">
        <v>30794</v>
      </c>
      <c r="L475" s="70">
        <v>167175.82</v>
      </c>
      <c r="M475" s="69"/>
      <c r="N475" s="69" t="s">
        <v>30793</v>
      </c>
      <c r="O475" s="69" t="s">
        <v>30793</v>
      </c>
      <c r="P475" s="69" t="s">
        <v>1088</v>
      </c>
      <c r="Q475" s="69" t="s">
        <v>2669</v>
      </c>
      <c r="R475" s="69"/>
      <c r="S475" s="70">
        <v>167175.82</v>
      </c>
      <c r="T475" s="70"/>
      <c r="U475" s="69" t="s">
        <v>1709</v>
      </c>
      <c r="V475" s="73">
        <v>42</v>
      </c>
      <c r="W475" s="69" t="s">
        <v>1088</v>
      </c>
      <c r="X475" s="69"/>
      <c r="Y475" s="70"/>
      <c r="Z475" s="69">
        <v>822.23</v>
      </c>
      <c r="AA475" s="69"/>
      <c r="AB475" s="69" t="s">
        <v>967</v>
      </c>
      <c r="AC475" s="69"/>
    </row>
    <row r="476" spans="1:29" x14ac:dyDescent="0.25">
      <c r="A476" s="71" t="s">
        <v>193</v>
      </c>
      <c r="B476" s="71"/>
      <c r="C476" s="71"/>
      <c r="D476" s="71"/>
      <c r="E476" s="71"/>
      <c r="F476" s="71"/>
      <c r="G476" s="71"/>
      <c r="H476" s="71"/>
      <c r="I476" s="72">
        <v>429609.95</v>
      </c>
      <c r="J476" s="71"/>
      <c r="K476" s="71"/>
      <c r="L476" s="72">
        <v>428068.1</v>
      </c>
      <c r="M476" s="72">
        <v>1541.8500000000349</v>
      </c>
      <c r="N476" s="71"/>
      <c r="O476" s="71"/>
      <c r="P476" s="71"/>
      <c r="Q476" s="71"/>
      <c r="R476" s="71"/>
      <c r="S476" s="72">
        <v>428068.1</v>
      </c>
      <c r="T476" s="72">
        <v>428068.1</v>
      </c>
      <c r="U476" s="71"/>
      <c r="V476" s="71"/>
      <c r="W476" s="71"/>
      <c r="X476" s="72">
        <v>0</v>
      </c>
      <c r="Y476" s="72">
        <v>1960.01</v>
      </c>
      <c r="Z476" s="72">
        <v>430028.11</v>
      </c>
      <c r="AA476" s="69"/>
      <c r="AB476" s="69"/>
      <c r="AC476" s="69"/>
    </row>
    <row r="477" spans="1:29" ht="40" x14ac:dyDescent="0.25">
      <c r="A477" s="68" t="s">
        <v>30792</v>
      </c>
      <c r="B477" s="69" t="s">
        <v>30791</v>
      </c>
      <c r="C477" s="69" t="s">
        <v>30790</v>
      </c>
      <c r="D477" s="69" t="s">
        <v>23424</v>
      </c>
      <c r="E477" s="69" t="s">
        <v>22476</v>
      </c>
      <c r="F477" s="69" t="s">
        <v>2028</v>
      </c>
      <c r="G477" s="69" t="s">
        <v>3185</v>
      </c>
      <c r="H477" s="69" t="s">
        <v>1236</v>
      </c>
      <c r="I477" s="70">
        <v>948859.29</v>
      </c>
      <c r="J477" s="69" t="s">
        <v>1225</v>
      </c>
      <c r="K477" s="69" t="s">
        <v>30789</v>
      </c>
      <c r="L477" s="70">
        <v>256124.39</v>
      </c>
      <c r="M477" s="69"/>
      <c r="N477" s="69" t="s">
        <v>30788</v>
      </c>
      <c r="O477" s="69" t="s">
        <v>30788</v>
      </c>
      <c r="P477" s="69" t="s">
        <v>1108</v>
      </c>
      <c r="Q477" s="69" t="s">
        <v>2371</v>
      </c>
      <c r="R477" s="69"/>
      <c r="S477" s="70">
        <v>256124.39</v>
      </c>
      <c r="T477" s="70"/>
      <c r="U477" s="69" t="s">
        <v>1795</v>
      </c>
      <c r="V477" s="73">
        <v>45</v>
      </c>
      <c r="W477" s="69" t="s">
        <v>1108</v>
      </c>
      <c r="X477" s="69"/>
      <c r="Y477" s="70"/>
      <c r="Z477" s="69">
        <v>1518.97</v>
      </c>
      <c r="AA477" s="69" t="s">
        <v>966</v>
      </c>
      <c r="AB477" s="69" t="s">
        <v>967</v>
      </c>
      <c r="AC477" s="69" t="s">
        <v>30787</v>
      </c>
    </row>
    <row r="478" spans="1:29" x14ac:dyDescent="0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 t="s">
        <v>30786</v>
      </c>
      <c r="L478" s="70">
        <v>151526.92000000001</v>
      </c>
      <c r="M478" s="69"/>
      <c r="N478" s="69" t="s">
        <v>30785</v>
      </c>
      <c r="O478" s="69" t="s">
        <v>30785</v>
      </c>
      <c r="P478" s="69" t="s">
        <v>1088</v>
      </c>
      <c r="Q478" s="69" t="s">
        <v>2669</v>
      </c>
      <c r="R478" s="69"/>
      <c r="S478" s="70">
        <v>151526.92000000001</v>
      </c>
      <c r="T478" s="70"/>
      <c r="U478" s="69" t="s">
        <v>1709</v>
      </c>
      <c r="V478" s="73">
        <v>42</v>
      </c>
      <c r="W478" s="69" t="s">
        <v>1088</v>
      </c>
      <c r="X478" s="69"/>
      <c r="Y478" s="70"/>
      <c r="Z478" s="69">
        <v>745.26</v>
      </c>
      <c r="AA478" s="69"/>
      <c r="AB478" s="69" t="s">
        <v>967</v>
      </c>
      <c r="AC478" s="69"/>
    </row>
    <row r="479" spans="1:29" x14ac:dyDescent="0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 t="s">
        <v>30784</v>
      </c>
      <c r="L479" s="70">
        <v>225150.62</v>
      </c>
      <c r="M479" s="69"/>
      <c r="N479" s="69" t="s">
        <v>30783</v>
      </c>
      <c r="O479" s="69" t="s">
        <v>30783</v>
      </c>
      <c r="P479" s="69" t="s">
        <v>1706</v>
      </c>
      <c r="Q479" s="69" t="s">
        <v>2669</v>
      </c>
      <c r="R479" s="69"/>
      <c r="S479" s="70">
        <v>225150.62</v>
      </c>
      <c r="T479" s="70"/>
      <c r="U479" s="69" t="s">
        <v>1709</v>
      </c>
      <c r="V479" s="73">
        <v>44</v>
      </c>
      <c r="W479" s="69" t="s">
        <v>1706</v>
      </c>
      <c r="X479" s="69"/>
      <c r="Y479" s="70"/>
      <c r="Z479" s="69">
        <v>1279.8499999999999</v>
      </c>
      <c r="AA479" s="69"/>
      <c r="AB479" s="69" t="s">
        <v>967</v>
      </c>
      <c r="AC479" s="69"/>
    </row>
    <row r="480" spans="1:29" x14ac:dyDescent="0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 t="s">
        <v>30782</v>
      </c>
      <c r="L480" s="70">
        <v>160406.32999999999</v>
      </c>
      <c r="M480" s="69"/>
      <c r="N480" s="69" t="s">
        <v>30781</v>
      </c>
      <c r="O480" s="69" t="s">
        <v>30781</v>
      </c>
      <c r="P480" s="69" t="s">
        <v>1080</v>
      </c>
      <c r="Q480" s="69" t="s">
        <v>2423</v>
      </c>
      <c r="R480" s="69"/>
      <c r="S480" s="70">
        <v>160406.32999999999</v>
      </c>
      <c r="T480" s="70"/>
      <c r="U480" s="69" t="s">
        <v>1217</v>
      </c>
      <c r="V480" s="73">
        <v>43</v>
      </c>
      <c r="W480" s="69" t="s">
        <v>1080</v>
      </c>
      <c r="X480" s="69"/>
      <c r="Y480" s="70"/>
      <c r="Z480" s="69">
        <v>933.21</v>
      </c>
      <c r="AA480" s="69"/>
      <c r="AB480" s="69" t="s">
        <v>967</v>
      </c>
      <c r="AC480" s="69"/>
    </row>
    <row r="481" spans="1:29" x14ac:dyDescent="0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 t="s">
        <v>30780</v>
      </c>
      <c r="L481" s="70">
        <v>154609.54999999999</v>
      </c>
      <c r="M481" s="69"/>
      <c r="N481" s="69" t="s">
        <v>30779</v>
      </c>
      <c r="O481" s="69" t="s">
        <v>30779</v>
      </c>
      <c r="P481" s="69" t="s">
        <v>2276</v>
      </c>
      <c r="Q481" s="69" t="s">
        <v>10182</v>
      </c>
      <c r="R481" s="69"/>
      <c r="S481" s="70">
        <v>154609.54999999999</v>
      </c>
      <c r="T481" s="70"/>
      <c r="U481" s="69" t="s">
        <v>2944</v>
      </c>
      <c r="V481" s="73">
        <v>40</v>
      </c>
      <c r="W481" s="69" t="s">
        <v>2276</v>
      </c>
      <c r="X481" s="69"/>
      <c r="Y481" s="70"/>
      <c r="Z481" s="69">
        <v>847.79</v>
      </c>
      <c r="AA481" s="69"/>
      <c r="AB481" s="69" t="s">
        <v>967</v>
      </c>
      <c r="AC481" s="69"/>
    </row>
    <row r="482" spans="1:29" x14ac:dyDescent="0.25">
      <c r="A482" s="71" t="s">
        <v>193</v>
      </c>
      <c r="B482" s="71"/>
      <c r="C482" s="71"/>
      <c r="D482" s="71"/>
      <c r="E482" s="71"/>
      <c r="F482" s="71"/>
      <c r="G482" s="71"/>
      <c r="H482" s="71"/>
      <c r="I482" s="72">
        <v>948859.29</v>
      </c>
      <c r="J482" s="71"/>
      <c r="K482" s="71"/>
      <c r="L482" s="72">
        <v>947817.81</v>
      </c>
      <c r="M482" s="72">
        <v>1041.4799999999814</v>
      </c>
      <c r="N482" s="71"/>
      <c r="O482" s="71"/>
      <c r="P482" s="71"/>
      <c r="Q482" s="71"/>
      <c r="R482" s="71"/>
      <c r="S482" s="72">
        <v>947817.81</v>
      </c>
      <c r="T482" s="72">
        <v>947817.81</v>
      </c>
      <c r="U482" s="71"/>
      <c r="V482" s="71"/>
      <c r="W482" s="71"/>
      <c r="X482" s="72">
        <v>0</v>
      </c>
      <c r="Y482" s="72">
        <v>5325.08</v>
      </c>
      <c r="Z482" s="72">
        <v>953142.89</v>
      </c>
      <c r="AA482" s="69"/>
      <c r="AB482" s="69"/>
      <c r="AC482" s="69"/>
    </row>
    <row r="483" spans="1:29" ht="30" x14ac:dyDescent="0.25">
      <c r="A483" s="68" t="s">
        <v>30778</v>
      </c>
      <c r="B483" s="69" t="s">
        <v>27661</v>
      </c>
      <c r="C483" s="69" t="s">
        <v>30777</v>
      </c>
      <c r="D483" s="69" t="s">
        <v>29108</v>
      </c>
      <c r="E483" s="69"/>
      <c r="F483" s="69" t="s">
        <v>1705</v>
      </c>
      <c r="G483" s="69" t="s">
        <v>1694</v>
      </c>
      <c r="H483" s="69" t="s">
        <v>1224</v>
      </c>
      <c r="I483" s="70">
        <v>61000</v>
      </c>
      <c r="J483" s="69" t="s">
        <v>1225</v>
      </c>
      <c r="K483" s="69" t="s">
        <v>30776</v>
      </c>
      <c r="L483" s="70">
        <v>61000</v>
      </c>
      <c r="M483" s="69"/>
      <c r="N483" s="69" t="s">
        <v>30775</v>
      </c>
      <c r="O483" s="69" t="s">
        <v>30775</v>
      </c>
      <c r="P483" s="69" t="s">
        <v>2529</v>
      </c>
      <c r="Q483" s="69" t="s">
        <v>30774</v>
      </c>
      <c r="R483" s="69"/>
      <c r="S483" s="70">
        <v>61000</v>
      </c>
      <c r="T483" s="70"/>
      <c r="U483" s="69"/>
      <c r="V483" s="69"/>
      <c r="W483" s="69" t="s">
        <v>2529</v>
      </c>
      <c r="X483" s="69"/>
      <c r="Y483" s="70"/>
      <c r="Z483" s="69">
        <v>0</v>
      </c>
      <c r="AA483" s="69" t="s">
        <v>966</v>
      </c>
      <c r="AB483" s="69" t="s">
        <v>967</v>
      </c>
      <c r="AC483" s="69" t="s">
        <v>30773</v>
      </c>
    </row>
    <row r="484" spans="1:29" x14ac:dyDescent="0.25">
      <c r="A484" s="71" t="s">
        <v>193</v>
      </c>
      <c r="B484" s="71"/>
      <c r="C484" s="71"/>
      <c r="D484" s="71"/>
      <c r="E484" s="71"/>
      <c r="F484" s="71"/>
      <c r="G484" s="71"/>
      <c r="H484" s="71"/>
      <c r="I484" s="72">
        <v>61000</v>
      </c>
      <c r="J484" s="71"/>
      <c r="K484" s="71"/>
      <c r="L484" s="72">
        <v>61000</v>
      </c>
      <c r="M484" s="72">
        <v>0</v>
      </c>
      <c r="N484" s="71"/>
      <c r="O484" s="71"/>
      <c r="P484" s="71"/>
      <c r="Q484" s="71"/>
      <c r="R484" s="71"/>
      <c r="S484" s="72">
        <v>61000</v>
      </c>
      <c r="T484" s="72">
        <v>0</v>
      </c>
      <c r="U484" s="71"/>
      <c r="V484" s="71"/>
      <c r="W484" s="71"/>
      <c r="X484" s="72">
        <v>61000</v>
      </c>
      <c r="Y484" s="72">
        <v>0</v>
      </c>
      <c r="Z484" s="72">
        <v>0</v>
      </c>
      <c r="AA484" s="69"/>
      <c r="AB484" s="69"/>
      <c r="AC484" s="69"/>
    </row>
    <row r="485" spans="1:29" ht="40" x14ac:dyDescent="0.25">
      <c r="A485" s="68" t="s">
        <v>30772</v>
      </c>
      <c r="B485" s="69" t="s">
        <v>30771</v>
      </c>
      <c r="C485" s="69" t="s">
        <v>30770</v>
      </c>
      <c r="D485" s="69" t="s">
        <v>28621</v>
      </c>
      <c r="E485" s="69" t="s">
        <v>22476</v>
      </c>
      <c r="F485" s="69" t="s">
        <v>1038</v>
      </c>
      <c r="G485" s="69" t="s">
        <v>1046</v>
      </c>
      <c r="H485" s="69" t="s">
        <v>1236</v>
      </c>
      <c r="I485" s="70">
        <v>958257.4</v>
      </c>
      <c r="J485" s="69" t="s">
        <v>1225</v>
      </c>
      <c r="K485" s="69" t="s">
        <v>30769</v>
      </c>
      <c r="L485" s="70">
        <v>180316.21</v>
      </c>
      <c r="M485" s="69"/>
      <c r="N485" s="69" t="s">
        <v>30766</v>
      </c>
      <c r="O485" s="69" t="s">
        <v>30766</v>
      </c>
      <c r="P485" s="69" t="s">
        <v>2166</v>
      </c>
      <c r="Q485" s="69" t="s">
        <v>2605</v>
      </c>
      <c r="R485" s="69"/>
      <c r="S485" s="70">
        <v>180316.21</v>
      </c>
      <c r="T485" s="70"/>
      <c r="U485" s="69" t="s">
        <v>1380</v>
      </c>
      <c r="V485" s="73">
        <v>47</v>
      </c>
      <c r="W485" s="69" t="s">
        <v>2166</v>
      </c>
      <c r="X485" s="69"/>
      <c r="Y485" s="70"/>
      <c r="Z485" s="69">
        <v>4034.78</v>
      </c>
      <c r="AA485" s="69" t="s">
        <v>966</v>
      </c>
      <c r="AB485" s="69" t="s">
        <v>967</v>
      </c>
      <c r="AC485" s="69" t="s">
        <v>30768</v>
      </c>
    </row>
    <row r="486" spans="1:29" x14ac:dyDescent="0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 t="s">
        <v>30767</v>
      </c>
      <c r="L486" s="70">
        <v>507633.54</v>
      </c>
      <c r="M486" s="69"/>
      <c r="N486" s="69" t="s">
        <v>30766</v>
      </c>
      <c r="O486" s="69" t="s">
        <v>30766</v>
      </c>
      <c r="P486" s="69" t="s">
        <v>2166</v>
      </c>
      <c r="Q486" s="69" t="s">
        <v>2605</v>
      </c>
      <c r="R486" s="69"/>
      <c r="S486" s="70">
        <v>507633.54</v>
      </c>
      <c r="T486" s="70"/>
      <c r="U486" s="69" t="s">
        <v>1380</v>
      </c>
      <c r="V486" s="73">
        <v>47</v>
      </c>
      <c r="W486" s="69" t="s">
        <v>2166</v>
      </c>
      <c r="X486" s="69"/>
      <c r="Y486" s="70"/>
      <c r="Z486" s="69">
        <v>4034.78</v>
      </c>
      <c r="AA486" s="69"/>
      <c r="AB486" s="69" t="s">
        <v>967</v>
      </c>
      <c r="AC486" s="69"/>
    </row>
    <row r="487" spans="1:29" x14ac:dyDescent="0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 t="s">
        <v>30765</v>
      </c>
      <c r="L487" s="70">
        <v>158419.43</v>
      </c>
      <c r="M487" s="69"/>
      <c r="N487" s="69" t="s">
        <v>30764</v>
      </c>
      <c r="O487" s="69" t="s">
        <v>30764</v>
      </c>
      <c r="P487" s="69" t="s">
        <v>2065</v>
      </c>
      <c r="Q487" s="69" t="s">
        <v>2669</v>
      </c>
      <c r="R487" s="69"/>
      <c r="S487" s="70">
        <v>158419.43</v>
      </c>
      <c r="T487" s="70"/>
      <c r="U487" s="69" t="s">
        <v>1709</v>
      </c>
      <c r="V487" s="73">
        <v>45</v>
      </c>
      <c r="W487" s="69" t="s">
        <v>2065</v>
      </c>
      <c r="X487" s="69"/>
      <c r="Y487" s="70"/>
      <c r="Z487" s="69">
        <v>916.93</v>
      </c>
      <c r="AA487" s="69"/>
      <c r="AB487" s="69" t="s">
        <v>967</v>
      </c>
      <c r="AC487" s="69"/>
    </row>
    <row r="488" spans="1:29" x14ac:dyDescent="0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 t="s">
        <v>30763</v>
      </c>
      <c r="L488" s="70">
        <v>99249.51</v>
      </c>
      <c r="M488" s="69"/>
      <c r="N488" s="69" t="s">
        <v>30762</v>
      </c>
      <c r="O488" s="69" t="s">
        <v>30762</v>
      </c>
      <c r="P488" s="69" t="s">
        <v>2042</v>
      </c>
      <c r="Q488" s="69" t="s">
        <v>2448</v>
      </c>
      <c r="R488" s="69"/>
      <c r="S488" s="70">
        <v>99249.51</v>
      </c>
      <c r="T488" s="70"/>
      <c r="U488" s="69" t="s">
        <v>1795</v>
      </c>
      <c r="V488" s="73">
        <v>35</v>
      </c>
      <c r="W488" s="69" t="s">
        <v>2042</v>
      </c>
      <c r="X488" s="69"/>
      <c r="Y488" s="70"/>
      <c r="Z488" s="69">
        <v>464.35</v>
      </c>
      <c r="AA488" s="69"/>
      <c r="AB488" s="69" t="s">
        <v>967</v>
      </c>
      <c r="AC488" s="69"/>
    </row>
    <row r="489" spans="1:29" x14ac:dyDescent="0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 t="s">
        <v>30761</v>
      </c>
      <c r="L489" s="70">
        <v>12248.7</v>
      </c>
      <c r="M489" s="69"/>
      <c r="N489" s="69" t="s">
        <v>30760</v>
      </c>
      <c r="O489" s="69" t="s">
        <v>30760</v>
      </c>
      <c r="P489" s="69" t="s">
        <v>2137</v>
      </c>
      <c r="Q489" s="69" t="s">
        <v>11270</v>
      </c>
      <c r="R489" s="69"/>
      <c r="S489" s="70">
        <v>12248.7</v>
      </c>
      <c r="T489" s="70"/>
      <c r="U489" s="69" t="s">
        <v>1751</v>
      </c>
      <c r="V489" s="73">
        <v>41</v>
      </c>
      <c r="W489" s="69" t="s">
        <v>2137</v>
      </c>
      <c r="X489" s="69"/>
      <c r="Y489" s="70"/>
      <c r="Z489" s="69">
        <v>78.08</v>
      </c>
      <c r="AA489" s="69"/>
      <c r="AB489" s="69" t="s">
        <v>967</v>
      </c>
      <c r="AC489" s="69"/>
    </row>
    <row r="490" spans="1:29" x14ac:dyDescent="0.25">
      <c r="A490" s="71" t="s">
        <v>193</v>
      </c>
      <c r="B490" s="71"/>
      <c r="C490" s="71"/>
      <c r="D490" s="71"/>
      <c r="E490" s="71"/>
      <c r="F490" s="71"/>
      <c r="G490" s="71"/>
      <c r="H490" s="71"/>
      <c r="I490" s="72">
        <v>958257.4</v>
      </c>
      <c r="J490" s="71"/>
      <c r="K490" s="71"/>
      <c r="L490" s="72">
        <v>957867.3899999999</v>
      </c>
      <c r="M490" s="72">
        <v>390.01000000012573</v>
      </c>
      <c r="N490" s="71"/>
      <c r="O490" s="71"/>
      <c r="P490" s="71"/>
      <c r="Q490" s="71"/>
      <c r="R490" s="71"/>
      <c r="S490" s="72">
        <v>957867.3899999999</v>
      </c>
      <c r="T490" s="72">
        <v>957867.39</v>
      </c>
      <c r="U490" s="71"/>
      <c r="V490" s="71"/>
      <c r="W490" s="71"/>
      <c r="X490" s="72">
        <v>-1.1641532182693481E-10</v>
      </c>
      <c r="Y490" s="72">
        <v>9528.92</v>
      </c>
      <c r="Z490" s="72">
        <v>967396.31</v>
      </c>
      <c r="AA490" s="69"/>
      <c r="AB490" s="69"/>
      <c r="AC490" s="69"/>
    </row>
    <row r="491" spans="1:29" ht="20" x14ac:dyDescent="0.25">
      <c r="A491" s="68" t="s">
        <v>30759</v>
      </c>
      <c r="B491" s="69" t="s">
        <v>30758</v>
      </c>
      <c r="C491" s="69" t="s">
        <v>30757</v>
      </c>
      <c r="D491" s="69" t="s">
        <v>19245</v>
      </c>
      <c r="E491" s="69" t="s">
        <v>23644</v>
      </c>
      <c r="F491" s="69" t="s">
        <v>1195</v>
      </c>
      <c r="G491" s="69" t="s">
        <v>1046</v>
      </c>
      <c r="H491" s="69" t="s">
        <v>962</v>
      </c>
      <c r="I491" s="70">
        <v>2276.1999999999998</v>
      </c>
      <c r="J491" s="69" t="s">
        <v>1225</v>
      </c>
      <c r="K491" s="69" t="s">
        <v>30756</v>
      </c>
      <c r="L491" s="70">
        <v>2276.1999999999998</v>
      </c>
      <c r="M491" s="69"/>
      <c r="N491" s="69" t="s">
        <v>30755</v>
      </c>
      <c r="O491" s="69"/>
      <c r="P491" s="69" t="s">
        <v>1286</v>
      </c>
      <c r="Q491" s="69" t="s">
        <v>1738</v>
      </c>
      <c r="R491" s="69"/>
      <c r="S491" s="70">
        <v>2276.1999999999998</v>
      </c>
      <c r="T491" s="70"/>
      <c r="U491" s="69" t="s">
        <v>1738</v>
      </c>
      <c r="V491" s="73">
        <v>24</v>
      </c>
      <c r="W491" s="69" t="s">
        <v>1738</v>
      </c>
      <c r="X491" s="69"/>
      <c r="Y491" s="70"/>
      <c r="Z491" s="69">
        <v>7.4</v>
      </c>
      <c r="AA491" s="69" t="s">
        <v>966</v>
      </c>
      <c r="AB491" s="69" t="s">
        <v>1144</v>
      </c>
      <c r="AC491" s="69"/>
    </row>
    <row r="492" spans="1:29" x14ac:dyDescent="0.25">
      <c r="A492" s="71" t="s">
        <v>193</v>
      </c>
      <c r="B492" s="71"/>
      <c r="C492" s="71"/>
      <c r="D492" s="71"/>
      <c r="E492" s="71"/>
      <c r="F492" s="71"/>
      <c r="G492" s="71"/>
      <c r="H492" s="71"/>
      <c r="I492" s="72">
        <v>2276.1999999999998</v>
      </c>
      <c r="J492" s="71"/>
      <c r="K492" s="71"/>
      <c r="L492" s="72">
        <v>2276.1999999999998</v>
      </c>
      <c r="M492" s="72">
        <v>0</v>
      </c>
      <c r="N492" s="71"/>
      <c r="O492" s="71"/>
      <c r="P492" s="71"/>
      <c r="Q492" s="71"/>
      <c r="R492" s="71"/>
      <c r="S492" s="72">
        <v>2276.1999999999998</v>
      </c>
      <c r="T492" s="72">
        <v>2276.1999999999998</v>
      </c>
      <c r="U492" s="71"/>
      <c r="V492" s="71"/>
      <c r="W492" s="71"/>
      <c r="X492" s="72">
        <v>0</v>
      </c>
      <c r="Y492" s="72">
        <v>7.4</v>
      </c>
      <c r="Z492" s="72">
        <v>2283.6</v>
      </c>
      <c r="AA492" s="69"/>
      <c r="AB492" s="69"/>
      <c r="AC492" s="69"/>
    </row>
    <row r="493" spans="1:29" ht="30" x14ac:dyDescent="0.25">
      <c r="A493" s="68" t="s">
        <v>30754</v>
      </c>
      <c r="B493" s="69" t="s">
        <v>30753</v>
      </c>
      <c r="C493" s="69" t="s">
        <v>30752</v>
      </c>
      <c r="D493" s="69" t="s">
        <v>22822</v>
      </c>
      <c r="E493" s="69" t="s">
        <v>22476</v>
      </c>
      <c r="F493" s="69" t="s">
        <v>1698</v>
      </c>
      <c r="G493" s="69" t="s">
        <v>3185</v>
      </c>
      <c r="H493" s="69" t="s">
        <v>30751</v>
      </c>
      <c r="I493" s="70">
        <v>889424.79</v>
      </c>
      <c r="J493" s="69" t="s">
        <v>1225</v>
      </c>
      <c r="K493" s="69" t="s">
        <v>30750</v>
      </c>
      <c r="L493" s="70">
        <v>65723.83</v>
      </c>
      <c r="M493" s="69"/>
      <c r="N493" s="69" t="s">
        <v>30749</v>
      </c>
      <c r="O493" s="69" t="s">
        <v>30749</v>
      </c>
      <c r="P493" s="69" t="s">
        <v>1286</v>
      </c>
      <c r="Q493" s="69" t="s">
        <v>4356</v>
      </c>
      <c r="R493" s="69"/>
      <c r="S493" s="70">
        <v>65723.83</v>
      </c>
      <c r="T493" s="70"/>
      <c r="U493" s="69" t="s">
        <v>1217</v>
      </c>
      <c r="V493" s="73">
        <v>42</v>
      </c>
      <c r="W493" s="69" t="s">
        <v>1286</v>
      </c>
      <c r="X493" s="69"/>
      <c r="Y493" s="70"/>
      <c r="Z493" s="69">
        <v>373.47</v>
      </c>
      <c r="AA493" s="69" t="s">
        <v>966</v>
      </c>
      <c r="AB493" s="69" t="s">
        <v>967</v>
      </c>
      <c r="AC493" s="69" t="s">
        <v>30748</v>
      </c>
    </row>
    <row r="494" spans="1:29" x14ac:dyDescent="0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 t="s">
        <v>30747</v>
      </c>
      <c r="L494" s="70">
        <v>147120.78</v>
      </c>
      <c r="M494" s="69"/>
      <c r="N494" s="69" t="s">
        <v>30746</v>
      </c>
      <c r="O494" s="69" t="s">
        <v>30746</v>
      </c>
      <c r="P494" s="69" t="s">
        <v>2042</v>
      </c>
      <c r="Q494" s="69" t="s">
        <v>2448</v>
      </c>
      <c r="R494" s="69"/>
      <c r="S494" s="70">
        <v>147120.78</v>
      </c>
      <c r="T494" s="70"/>
      <c r="U494" s="69" t="s">
        <v>1795</v>
      </c>
      <c r="V494" s="73">
        <v>35</v>
      </c>
      <c r="W494" s="69" t="s">
        <v>2042</v>
      </c>
      <c r="X494" s="69"/>
      <c r="Y494" s="70"/>
      <c r="Z494" s="69">
        <v>681.11</v>
      </c>
      <c r="AA494" s="69"/>
      <c r="AB494" s="69" t="s">
        <v>967</v>
      </c>
      <c r="AC494" s="69"/>
    </row>
    <row r="495" spans="1:29" x14ac:dyDescent="0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 t="s">
        <v>30745</v>
      </c>
      <c r="L495" s="70">
        <v>272253.55</v>
      </c>
      <c r="M495" s="69"/>
      <c r="N495" s="69" t="s">
        <v>30744</v>
      </c>
      <c r="O495" s="69" t="s">
        <v>30744</v>
      </c>
      <c r="P495" s="69" t="s">
        <v>2042</v>
      </c>
      <c r="Q495" s="69" t="s">
        <v>2448</v>
      </c>
      <c r="R495" s="69"/>
      <c r="S495" s="70">
        <v>272253.55</v>
      </c>
      <c r="T495" s="70"/>
      <c r="U495" s="69" t="s">
        <v>1795</v>
      </c>
      <c r="V495" s="73">
        <v>35</v>
      </c>
      <c r="W495" s="69" t="s">
        <v>2042</v>
      </c>
      <c r="X495" s="69"/>
      <c r="Y495" s="70"/>
      <c r="Z495" s="69">
        <v>1260.42</v>
      </c>
      <c r="AA495" s="69"/>
      <c r="AB495" s="69" t="s">
        <v>967</v>
      </c>
      <c r="AC495" s="69"/>
    </row>
    <row r="496" spans="1:29" x14ac:dyDescent="0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 t="s">
        <v>30743</v>
      </c>
      <c r="L496" s="70">
        <v>271843.94</v>
      </c>
      <c r="M496" s="69"/>
      <c r="N496" s="69" t="s">
        <v>30742</v>
      </c>
      <c r="O496" s="69" t="s">
        <v>30742</v>
      </c>
      <c r="P496" s="69" t="s">
        <v>1661</v>
      </c>
      <c r="Q496" s="69" t="s">
        <v>2471</v>
      </c>
      <c r="R496" s="69"/>
      <c r="S496" s="70">
        <v>271843.94</v>
      </c>
      <c r="T496" s="70"/>
      <c r="U496" s="69" t="s">
        <v>1764</v>
      </c>
      <c r="V496" s="73">
        <v>36</v>
      </c>
      <c r="W496" s="69" t="s">
        <v>1661</v>
      </c>
      <c r="X496" s="69"/>
      <c r="Y496" s="70"/>
      <c r="Z496" s="69">
        <v>1498.87</v>
      </c>
      <c r="AA496" s="69"/>
      <c r="AB496" s="69" t="s">
        <v>967</v>
      </c>
      <c r="AC496" s="69"/>
    </row>
    <row r="497" spans="1:29" x14ac:dyDescent="0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 t="s">
        <v>30741</v>
      </c>
      <c r="L497" s="70">
        <v>110076.76</v>
      </c>
      <c r="M497" s="69"/>
      <c r="N497" s="69" t="s">
        <v>30740</v>
      </c>
      <c r="O497" s="69" t="s">
        <v>30740</v>
      </c>
      <c r="P497" s="69" t="s">
        <v>1661</v>
      </c>
      <c r="Q497" s="69" t="s">
        <v>2471</v>
      </c>
      <c r="R497" s="69"/>
      <c r="S497" s="70">
        <v>110076.76</v>
      </c>
      <c r="T497" s="70"/>
      <c r="U497" s="69" t="s">
        <v>2175</v>
      </c>
      <c r="V497" s="73">
        <v>35</v>
      </c>
      <c r="W497" s="69" t="s">
        <v>1661</v>
      </c>
      <c r="X497" s="69"/>
      <c r="Y497" s="70"/>
      <c r="Z497" s="69">
        <v>590.07000000000005</v>
      </c>
      <c r="AA497" s="69"/>
      <c r="AB497" s="69" t="s">
        <v>967</v>
      </c>
      <c r="AC497" s="69"/>
    </row>
    <row r="498" spans="1:29" x14ac:dyDescent="0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 t="s">
        <v>30739</v>
      </c>
      <c r="L498" s="70">
        <v>21892.09</v>
      </c>
      <c r="M498" s="69"/>
      <c r="N498" s="69" t="s">
        <v>30738</v>
      </c>
      <c r="O498" s="69" t="s">
        <v>30738</v>
      </c>
      <c r="P498" s="69" t="s">
        <v>2042</v>
      </c>
      <c r="Q498" s="69" t="s">
        <v>2448</v>
      </c>
      <c r="R498" s="69"/>
      <c r="S498" s="70">
        <v>21892.09</v>
      </c>
      <c r="T498" s="70"/>
      <c r="U498" s="69" t="s">
        <v>1795</v>
      </c>
      <c r="V498" s="73">
        <v>35</v>
      </c>
      <c r="W498" s="69" t="s">
        <v>2042</v>
      </c>
      <c r="X498" s="69"/>
      <c r="Y498" s="70"/>
      <c r="Z498" s="69">
        <v>101.35</v>
      </c>
      <c r="AA498" s="69"/>
      <c r="AB498" s="69" t="s">
        <v>967</v>
      </c>
      <c r="AC498" s="69"/>
    </row>
    <row r="499" spans="1:29" x14ac:dyDescent="0.25">
      <c r="A499" s="71" t="s">
        <v>193</v>
      </c>
      <c r="B499" s="71"/>
      <c r="C499" s="71"/>
      <c r="D499" s="71"/>
      <c r="E499" s="71"/>
      <c r="F499" s="71"/>
      <c r="G499" s="71"/>
      <c r="H499" s="71"/>
      <c r="I499" s="72">
        <v>889424.79</v>
      </c>
      <c r="J499" s="71"/>
      <c r="K499" s="71"/>
      <c r="L499" s="72">
        <v>888910.95</v>
      </c>
      <c r="M499" s="72">
        <v>513.84000000008382</v>
      </c>
      <c r="N499" s="71"/>
      <c r="O499" s="71"/>
      <c r="P499" s="71"/>
      <c r="Q499" s="71"/>
      <c r="R499" s="71"/>
      <c r="S499" s="72">
        <v>888910.95</v>
      </c>
      <c r="T499" s="72">
        <v>594669.39</v>
      </c>
      <c r="U499" s="71"/>
      <c r="V499" s="71"/>
      <c r="W499" s="71"/>
      <c r="X499" s="72">
        <v>294241.55999999994</v>
      </c>
      <c r="Y499" s="72">
        <v>4505.29</v>
      </c>
      <c r="Z499" s="72">
        <v>599174.68000000005</v>
      </c>
      <c r="AA499" s="69"/>
      <c r="AB499" s="69"/>
      <c r="AC499" s="69"/>
    </row>
    <row r="500" spans="1:29" ht="30" x14ac:dyDescent="0.25">
      <c r="A500" s="68" t="s">
        <v>30737</v>
      </c>
      <c r="B500" s="69" t="s">
        <v>23893</v>
      </c>
      <c r="C500" s="69" t="s">
        <v>30736</v>
      </c>
      <c r="D500" s="69" t="s">
        <v>1280</v>
      </c>
      <c r="E500" s="69" t="s">
        <v>22476</v>
      </c>
      <c r="F500" s="69" t="s">
        <v>2164</v>
      </c>
      <c r="G500" s="69" t="s">
        <v>1706</v>
      </c>
      <c r="H500" s="69" t="s">
        <v>1236</v>
      </c>
      <c r="I500" s="70">
        <v>178645.25</v>
      </c>
      <c r="J500" s="69" t="s">
        <v>1225</v>
      </c>
      <c r="K500" s="69" t="s">
        <v>30735</v>
      </c>
      <c r="L500" s="70">
        <v>133995.99</v>
      </c>
      <c r="M500" s="69"/>
      <c r="N500" s="69" t="s">
        <v>30734</v>
      </c>
      <c r="O500" s="69" t="s">
        <v>30734</v>
      </c>
      <c r="P500" s="69" t="s">
        <v>2529</v>
      </c>
      <c r="Q500" s="69" t="s">
        <v>2427</v>
      </c>
      <c r="R500" s="69"/>
      <c r="S500" s="70">
        <v>133995.99</v>
      </c>
      <c r="T500" s="70"/>
      <c r="U500" s="69" t="s">
        <v>2944</v>
      </c>
      <c r="V500" s="73">
        <v>37</v>
      </c>
      <c r="W500" s="69" t="s">
        <v>2529</v>
      </c>
      <c r="X500" s="69"/>
      <c r="Y500" s="70"/>
      <c r="Z500" s="69">
        <v>683.02</v>
      </c>
      <c r="AA500" s="69" t="s">
        <v>966</v>
      </c>
      <c r="AB500" s="69" t="s">
        <v>1144</v>
      </c>
      <c r="AC500" s="69" t="s">
        <v>30733</v>
      </c>
    </row>
    <row r="501" spans="1:29" x14ac:dyDescent="0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 t="s">
        <v>30732</v>
      </c>
      <c r="L501" s="70">
        <v>42962.03</v>
      </c>
      <c r="M501" s="69"/>
      <c r="N501" s="69" t="s">
        <v>30731</v>
      </c>
      <c r="O501" s="69" t="s">
        <v>30731</v>
      </c>
      <c r="P501" s="69" t="s">
        <v>1661</v>
      </c>
      <c r="Q501" s="69" t="s">
        <v>2471</v>
      </c>
      <c r="R501" s="69"/>
      <c r="S501" s="70">
        <v>42962.03</v>
      </c>
      <c r="T501" s="70"/>
      <c r="U501" s="69" t="s">
        <v>2175</v>
      </c>
      <c r="V501" s="73">
        <v>35</v>
      </c>
      <c r="W501" s="69" t="s">
        <v>1661</v>
      </c>
      <c r="X501" s="69"/>
      <c r="Y501" s="70"/>
      <c r="Z501" s="69">
        <v>230.3</v>
      </c>
      <c r="AA501" s="69"/>
      <c r="AB501" s="69" t="s">
        <v>1144</v>
      </c>
      <c r="AC501" s="69"/>
    </row>
    <row r="502" spans="1:29" ht="20" x14ac:dyDescent="0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 t="s">
        <v>30730</v>
      </c>
      <c r="L502" s="70">
        <v>1406.44</v>
      </c>
      <c r="M502" s="69"/>
      <c r="N502" s="69" t="s">
        <v>30729</v>
      </c>
      <c r="O502" s="69"/>
      <c r="P502" s="69" t="s">
        <v>30728</v>
      </c>
      <c r="Q502" s="69" t="s">
        <v>30728</v>
      </c>
      <c r="R502" s="69"/>
      <c r="S502" s="70">
        <v>1406.44</v>
      </c>
      <c r="T502" s="70"/>
      <c r="U502" s="69" t="s">
        <v>30728</v>
      </c>
      <c r="V502" s="73">
        <v>0</v>
      </c>
      <c r="W502" s="69" t="s">
        <v>30728</v>
      </c>
      <c r="X502" s="69"/>
      <c r="Y502" s="70"/>
      <c r="Z502" s="69">
        <v>0</v>
      </c>
      <c r="AA502" s="69"/>
      <c r="AB502" s="69" t="s">
        <v>997</v>
      </c>
      <c r="AC502" s="69"/>
    </row>
    <row r="503" spans="1:29" x14ac:dyDescent="0.25">
      <c r="A503" s="71" t="s">
        <v>193</v>
      </c>
      <c r="B503" s="71"/>
      <c r="C503" s="71"/>
      <c r="D503" s="71"/>
      <c r="E503" s="71"/>
      <c r="F503" s="71"/>
      <c r="G503" s="71"/>
      <c r="H503" s="71"/>
      <c r="I503" s="72">
        <v>178645.25</v>
      </c>
      <c r="J503" s="71"/>
      <c r="K503" s="71"/>
      <c r="L503" s="72">
        <v>178364.46</v>
      </c>
      <c r="M503" s="72">
        <v>280.79000000000815</v>
      </c>
      <c r="N503" s="71"/>
      <c r="O503" s="71"/>
      <c r="P503" s="71"/>
      <c r="Q503" s="71"/>
      <c r="R503" s="71"/>
      <c r="S503" s="72">
        <v>178364.46</v>
      </c>
      <c r="T503" s="72">
        <v>178364.46</v>
      </c>
      <c r="U503" s="71"/>
      <c r="V503" s="71"/>
      <c r="W503" s="71"/>
      <c r="X503" s="72">
        <v>0</v>
      </c>
      <c r="Y503" s="72">
        <v>913.32</v>
      </c>
      <c r="Z503" s="72">
        <v>179277.78</v>
      </c>
      <c r="AA503" s="69"/>
      <c r="AB503" s="69"/>
      <c r="AC503" s="69"/>
    </row>
    <row r="504" spans="1:29" ht="30" x14ac:dyDescent="0.25">
      <c r="A504" s="68" t="s">
        <v>30727</v>
      </c>
      <c r="B504" s="69" t="s">
        <v>27661</v>
      </c>
      <c r="C504" s="69" t="s">
        <v>30726</v>
      </c>
      <c r="D504" s="69" t="s">
        <v>1472</v>
      </c>
      <c r="E504" s="69"/>
      <c r="F504" s="69" t="s">
        <v>17514</v>
      </c>
      <c r="G504" s="69" t="s">
        <v>4118</v>
      </c>
      <c r="H504" s="69" t="s">
        <v>962</v>
      </c>
      <c r="I504" s="70">
        <v>7100</v>
      </c>
      <c r="J504" s="69" t="s">
        <v>1225</v>
      </c>
      <c r="K504" s="69" t="s">
        <v>30725</v>
      </c>
      <c r="L504" s="70">
        <v>7100</v>
      </c>
      <c r="M504" s="69"/>
      <c r="N504" s="69" t="s">
        <v>30724</v>
      </c>
      <c r="O504" s="69" t="s">
        <v>30724</v>
      </c>
      <c r="P504" s="69" t="s">
        <v>1307</v>
      </c>
      <c r="Q504" s="69" t="s">
        <v>2518</v>
      </c>
      <c r="R504" s="69"/>
      <c r="S504" s="70">
        <v>7100</v>
      </c>
      <c r="T504" s="70"/>
      <c r="U504" s="69"/>
      <c r="V504" s="69"/>
      <c r="W504" s="69" t="s">
        <v>1307</v>
      </c>
      <c r="X504" s="69"/>
      <c r="Y504" s="70"/>
      <c r="Z504" s="69">
        <v>0</v>
      </c>
      <c r="AA504" s="69" t="s">
        <v>966</v>
      </c>
      <c r="AB504" s="69" t="s">
        <v>967</v>
      </c>
      <c r="AC504" s="69" t="s">
        <v>30723</v>
      </c>
    </row>
    <row r="505" spans="1:29" x14ac:dyDescent="0.25">
      <c r="A505" s="71" t="s">
        <v>193</v>
      </c>
      <c r="B505" s="71"/>
      <c r="C505" s="71"/>
      <c r="D505" s="71"/>
      <c r="E505" s="71"/>
      <c r="F505" s="71"/>
      <c r="G505" s="71"/>
      <c r="H505" s="71"/>
      <c r="I505" s="72">
        <v>7100</v>
      </c>
      <c r="J505" s="71"/>
      <c r="K505" s="71"/>
      <c r="L505" s="72">
        <v>7100</v>
      </c>
      <c r="M505" s="72">
        <v>0</v>
      </c>
      <c r="N505" s="71"/>
      <c r="O505" s="71"/>
      <c r="P505" s="71"/>
      <c r="Q505" s="71"/>
      <c r="R505" s="71"/>
      <c r="S505" s="72">
        <v>7100</v>
      </c>
      <c r="T505" s="72">
        <v>0</v>
      </c>
      <c r="U505" s="71"/>
      <c r="V505" s="71"/>
      <c r="W505" s="71"/>
      <c r="X505" s="72">
        <v>7100</v>
      </c>
      <c r="Y505" s="72">
        <v>0</v>
      </c>
      <c r="Z505" s="72">
        <v>0</v>
      </c>
      <c r="AA505" s="69"/>
      <c r="AB505" s="69"/>
      <c r="AC505" s="69"/>
    </row>
    <row r="506" spans="1:29" ht="30" x14ac:dyDescent="0.25">
      <c r="A506" s="68" t="s">
        <v>30722</v>
      </c>
      <c r="B506" s="69" t="s">
        <v>27661</v>
      </c>
      <c r="C506" s="69" t="s">
        <v>30721</v>
      </c>
      <c r="D506" s="69" t="s">
        <v>478</v>
      </c>
      <c r="E506" s="69"/>
      <c r="F506" s="69" t="s">
        <v>17514</v>
      </c>
      <c r="G506" s="69" t="s">
        <v>1805</v>
      </c>
      <c r="H506" s="69"/>
      <c r="I506" s="70">
        <v>34001</v>
      </c>
      <c r="J506" s="69" t="s">
        <v>1225</v>
      </c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 t="s">
        <v>966</v>
      </c>
      <c r="AB506" s="69"/>
      <c r="AC506" s="69" t="s">
        <v>30720</v>
      </c>
    </row>
    <row r="507" spans="1:29" x14ac:dyDescent="0.25">
      <c r="A507" s="71" t="s">
        <v>193</v>
      </c>
      <c r="B507" s="71"/>
      <c r="C507" s="71"/>
      <c r="D507" s="71"/>
      <c r="E507" s="71"/>
      <c r="F507" s="71"/>
      <c r="G507" s="71"/>
      <c r="H507" s="71"/>
      <c r="I507" s="72">
        <v>34001</v>
      </c>
      <c r="J507" s="71"/>
      <c r="K507" s="71"/>
      <c r="L507" s="72">
        <v>0</v>
      </c>
      <c r="M507" s="72">
        <v>34001</v>
      </c>
      <c r="N507" s="71"/>
      <c r="O507" s="71"/>
      <c r="P507" s="71"/>
      <c r="Q507" s="71"/>
      <c r="R507" s="71"/>
      <c r="S507" s="72">
        <v>0</v>
      </c>
      <c r="T507" s="72">
        <v>0</v>
      </c>
      <c r="U507" s="71"/>
      <c r="V507" s="71"/>
      <c r="W507" s="71"/>
      <c r="X507" s="72">
        <v>0</v>
      </c>
      <c r="Y507" s="72">
        <v>0</v>
      </c>
      <c r="Z507" s="72">
        <v>0</v>
      </c>
      <c r="AA507" s="69"/>
      <c r="AB507" s="69"/>
      <c r="AC507" s="69"/>
    </row>
    <row r="508" spans="1:29" ht="50" x14ac:dyDescent="0.25">
      <c r="A508" s="68" t="s">
        <v>30719</v>
      </c>
      <c r="B508" s="69" t="s">
        <v>27661</v>
      </c>
      <c r="C508" s="69" t="s">
        <v>30717</v>
      </c>
      <c r="D508" s="69" t="s">
        <v>30718</v>
      </c>
      <c r="E508" s="69"/>
      <c r="F508" s="69" t="s">
        <v>17514</v>
      </c>
      <c r="G508" s="69" t="s">
        <v>2331</v>
      </c>
      <c r="H508" s="69" t="s">
        <v>962</v>
      </c>
      <c r="I508" s="70">
        <v>28670</v>
      </c>
      <c r="J508" s="69" t="s">
        <v>1225</v>
      </c>
      <c r="K508" s="69" t="s">
        <v>30716</v>
      </c>
      <c r="L508" s="70">
        <v>28670</v>
      </c>
      <c r="M508" s="69"/>
      <c r="N508" s="69"/>
      <c r="O508" s="69"/>
      <c r="P508" s="69"/>
      <c r="Q508" s="69"/>
      <c r="R508" s="69"/>
      <c r="S508" s="69"/>
      <c r="T508" s="70"/>
      <c r="U508" s="69"/>
      <c r="V508" s="69"/>
      <c r="W508" s="69"/>
      <c r="X508" s="69"/>
      <c r="Y508" s="70"/>
      <c r="Z508" s="69">
        <v>0</v>
      </c>
      <c r="AA508" s="69" t="s">
        <v>966</v>
      </c>
      <c r="AB508" s="69" t="s">
        <v>1144</v>
      </c>
      <c r="AC508" s="69"/>
    </row>
    <row r="509" spans="1:29" x14ac:dyDescent="0.25">
      <c r="A509" s="71" t="s">
        <v>193</v>
      </c>
      <c r="B509" s="71"/>
      <c r="C509" s="71"/>
      <c r="D509" s="71"/>
      <c r="E509" s="71"/>
      <c r="F509" s="71"/>
      <c r="G509" s="71"/>
      <c r="H509" s="71"/>
      <c r="I509" s="72">
        <v>28670</v>
      </c>
      <c r="J509" s="71"/>
      <c r="K509" s="71"/>
      <c r="L509" s="72">
        <v>28670</v>
      </c>
      <c r="M509" s="72">
        <v>0</v>
      </c>
      <c r="N509" s="71"/>
      <c r="O509" s="71"/>
      <c r="P509" s="71"/>
      <c r="Q509" s="71"/>
      <c r="R509" s="71"/>
      <c r="S509" s="72">
        <v>0</v>
      </c>
      <c r="T509" s="72">
        <v>0</v>
      </c>
      <c r="U509" s="71"/>
      <c r="V509" s="71"/>
      <c r="W509" s="71"/>
      <c r="X509" s="72">
        <v>0</v>
      </c>
      <c r="Y509" s="72">
        <v>0</v>
      </c>
      <c r="Z509" s="72">
        <v>0</v>
      </c>
      <c r="AA509" s="69"/>
      <c r="AB509" s="69"/>
      <c r="AC509" s="69"/>
    </row>
    <row r="510" spans="1:29" ht="40" x14ac:dyDescent="0.25">
      <c r="A510" s="68" t="s">
        <v>30715</v>
      </c>
      <c r="B510" s="69" t="s">
        <v>30714</v>
      </c>
      <c r="C510" s="69" t="s">
        <v>30713</v>
      </c>
      <c r="D510" s="69" t="s">
        <v>577</v>
      </c>
      <c r="E510" s="69" t="s">
        <v>22476</v>
      </c>
      <c r="F510" s="69" t="s">
        <v>2288</v>
      </c>
      <c r="G510" s="69" t="s">
        <v>1738</v>
      </c>
      <c r="H510" s="69" t="s">
        <v>1236</v>
      </c>
      <c r="I510" s="70">
        <v>125535.2</v>
      </c>
      <c r="J510" s="69" t="s">
        <v>1225</v>
      </c>
      <c r="K510" s="69" t="s">
        <v>30712</v>
      </c>
      <c r="L510" s="70">
        <v>30024.400000000001</v>
      </c>
      <c r="M510" s="69"/>
      <c r="N510" s="69" t="s">
        <v>30711</v>
      </c>
      <c r="O510" s="69" t="s">
        <v>30711</v>
      </c>
      <c r="P510" s="69" t="s">
        <v>1286</v>
      </c>
      <c r="Q510" s="69" t="s">
        <v>4356</v>
      </c>
      <c r="R510" s="69"/>
      <c r="S510" s="70">
        <v>30024.400000000001</v>
      </c>
      <c r="T510" s="70"/>
      <c r="U510" s="69" t="s">
        <v>1217</v>
      </c>
      <c r="V510" s="73">
        <v>42</v>
      </c>
      <c r="W510" s="69" t="s">
        <v>1286</v>
      </c>
      <c r="X510" s="69"/>
      <c r="Y510" s="70"/>
      <c r="Z510" s="69">
        <v>166.8</v>
      </c>
      <c r="AA510" s="69" t="s">
        <v>966</v>
      </c>
      <c r="AB510" s="69" t="s">
        <v>967</v>
      </c>
      <c r="AC510" s="69" t="s">
        <v>30710</v>
      </c>
    </row>
    <row r="511" spans="1:29" x14ac:dyDescent="0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 t="s">
        <v>30709</v>
      </c>
      <c r="L511" s="70">
        <v>15961.96</v>
      </c>
      <c r="M511" s="69"/>
      <c r="N511" s="69" t="s">
        <v>30708</v>
      </c>
      <c r="O511" s="69" t="s">
        <v>30708</v>
      </c>
      <c r="P511" s="69" t="s">
        <v>2042</v>
      </c>
      <c r="Q511" s="69" t="s">
        <v>2448</v>
      </c>
      <c r="R511" s="69"/>
      <c r="S511" s="70">
        <v>15961.96</v>
      </c>
      <c r="T511" s="70"/>
      <c r="U511" s="69" t="s">
        <v>1217</v>
      </c>
      <c r="V511" s="73">
        <v>47</v>
      </c>
      <c r="W511" s="69" t="s">
        <v>2042</v>
      </c>
      <c r="X511" s="69"/>
      <c r="Y511" s="70"/>
      <c r="Z511" s="69">
        <v>100.29</v>
      </c>
      <c r="AA511" s="69"/>
      <c r="AB511" s="69" t="s">
        <v>967</v>
      </c>
      <c r="AC511" s="69"/>
    </row>
    <row r="512" spans="1:29" x14ac:dyDescent="0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 t="s">
        <v>30707</v>
      </c>
      <c r="L512" s="70">
        <v>79548.84</v>
      </c>
      <c r="M512" s="69"/>
      <c r="N512" s="69" t="s">
        <v>30706</v>
      </c>
      <c r="O512" s="69" t="s">
        <v>30706</v>
      </c>
      <c r="P512" s="69" t="s">
        <v>2276</v>
      </c>
      <c r="Q512" s="69" t="s">
        <v>10182</v>
      </c>
      <c r="R512" s="69"/>
      <c r="S512" s="70">
        <v>79548.84</v>
      </c>
      <c r="T512" s="70"/>
      <c r="U512" s="69" t="s">
        <v>1217</v>
      </c>
      <c r="V512" s="73">
        <v>39</v>
      </c>
      <c r="W512" s="69" t="s">
        <v>2276</v>
      </c>
      <c r="X512" s="69"/>
      <c r="Y512" s="70"/>
      <c r="Z512" s="69">
        <v>425.29</v>
      </c>
      <c r="AA512" s="69"/>
      <c r="AB512" s="69" t="s">
        <v>967</v>
      </c>
      <c r="AC512" s="69"/>
    </row>
    <row r="513" spans="1:29" x14ac:dyDescent="0.25">
      <c r="A513" s="71" t="s">
        <v>193</v>
      </c>
      <c r="B513" s="71"/>
      <c r="C513" s="71"/>
      <c r="D513" s="71"/>
      <c r="E513" s="71"/>
      <c r="F513" s="71"/>
      <c r="G513" s="71"/>
      <c r="H513" s="71"/>
      <c r="I513" s="72">
        <v>125535.2</v>
      </c>
      <c r="J513" s="71"/>
      <c r="K513" s="71"/>
      <c r="L513" s="72">
        <v>125535.2</v>
      </c>
      <c r="M513" s="72">
        <v>0</v>
      </c>
      <c r="N513" s="71"/>
      <c r="O513" s="71"/>
      <c r="P513" s="71"/>
      <c r="Q513" s="71"/>
      <c r="R513" s="71"/>
      <c r="S513" s="72">
        <v>125535.2</v>
      </c>
      <c r="T513" s="72">
        <v>125535.2</v>
      </c>
      <c r="U513" s="71"/>
      <c r="V513" s="71"/>
      <c r="W513" s="71"/>
      <c r="X513" s="72">
        <v>0</v>
      </c>
      <c r="Y513" s="72">
        <v>692.38000000000011</v>
      </c>
      <c r="Z513" s="72">
        <v>126227.58</v>
      </c>
      <c r="AA513" s="69"/>
      <c r="AB513" s="69"/>
      <c r="AC513" s="69"/>
    </row>
    <row r="514" spans="1:29" ht="50" x14ac:dyDescent="0.25">
      <c r="A514" s="68" t="s">
        <v>30699</v>
      </c>
      <c r="B514" s="69" t="s">
        <v>30698</v>
      </c>
      <c r="C514" s="69" t="s">
        <v>30697</v>
      </c>
      <c r="D514" s="69" t="s">
        <v>1233</v>
      </c>
      <c r="E514" s="69" t="s">
        <v>22239</v>
      </c>
      <c r="F514" s="69" t="s">
        <v>2349</v>
      </c>
      <c r="G514" s="69" t="s">
        <v>1738</v>
      </c>
      <c r="H514" s="69" t="s">
        <v>1236</v>
      </c>
      <c r="I514" s="70">
        <v>565808.32999999996</v>
      </c>
      <c r="J514" s="69" t="s">
        <v>1225</v>
      </c>
      <c r="K514" s="69" t="s">
        <v>30696</v>
      </c>
      <c r="L514" s="70">
        <v>56930.47</v>
      </c>
      <c r="M514" s="69"/>
      <c r="N514" s="69" t="s">
        <v>30692</v>
      </c>
      <c r="O514" s="69" t="s">
        <v>30692</v>
      </c>
      <c r="P514" s="69" t="s">
        <v>1661</v>
      </c>
      <c r="Q514" s="69" t="s">
        <v>2471</v>
      </c>
      <c r="R514" s="69"/>
      <c r="S514" s="70">
        <v>56930.47</v>
      </c>
      <c r="T514" s="70"/>
      <c r="U514" s="69" t="s">
        <v>1764</v>
      </c>
      <c r="V514" s="73">
        <v>36</v>
      </c>
      <c r="W514" s="69" t="s">
        <v>1661</v>
      </c>
      <c r="X514" s="69"/>
      <c r="Y514" s="70"/>
      <c r="Z514" s="69">
        <v>930.54</v>
      </c>
      <c r="AA514" s="69" t="s">
        <v>966</v>
      </c>
      <c r="AB514" s="69" t="s">
        <v>967</v>
      </c>
      <c r="AC514" s="69" t="s">
        <v>30695</v>
      </c>
    </row>
    <row r="515" spans="1:29" x14ac:dyDescent="0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 t="s">
        <v>30694</v>
      </c>
      <c r="L515" s="70">
        <v>17710.150000000001</v>
      </c>
      <c r="M515" s="69"/>
      <c r="N515" s="69" t="s">
        <v>30692</v>
      </c>
      <c r="O515" s="69" t="s">
        <v>30692</v>
      </c>
      <c r="P515" s="69" t="s">
        <v>1661</v>
      </c>
      <c r="Q515" s="69" t="s">
        <v>2471</v>
      </c>
      <c r="R515" s="69"/>
      <c r="S515" s="70">
        <v>17710.150000000001</v>
      </c>
      <c r="T515" s="70"/>
      <c r="U515" s="69" t="s">
        <v>1764</v>
      </c>
      <c r="V515" s="73">
        <v>36</v>
      </c>
      <c r="W515" s="69" t="s">
        <v>1661</v>
      </c>
      <c r="X515" s="69"/>
      <c r="Y515" s="70"/>
      <c r="Z515" s="69">
        <v>930.54</v>
      </c>
      <c r="AA515" s="69"/>
      <c r="AB515" s="69" t="s">
        <v>967</v>
      </c>
      <c r="AC515" s="69"/>
    </row>
    <row r="516" spans="1:29" x14ac:dyDescent="0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 t="s">
        <v>30693</v>
      </c>
      <c r="L516" s="70">
        <v>94127.63</v>
      </c>
      <c r="M516" s="69"/>
      <c r="N516" s="69" t="s">
        <v>30692</v>
      </c>
      <c r="O516" s="69" t="s">
        <v>30692</v>
      </c>
      <c r="P516" s="69" t="s">
        <v>1661</v>
      </c>
      <c r="Q516" s="69" t="s">
        <v>2471</v>
      </c>
      <c r="R516" s="69"/>
      <c r="S516" s="70">
        <v>94127.63</v>
      </c>
      <c r="T516" s="70"/>
      <c r="U516" s="69" t="s">
        <v>1764</v>
      </c>
      <c r="V516" s="73">
        <v>36</v>
      </c>
      <c r="W516" s="69" t="s">
        <v>1661</v>
      </c>
      <c r="X516" s="69"/>
      <c r="Y516" s="70"/>
      <c r="Z516" s="69">
        <v>930.54</v>
      </c>
      <c r="AA516" s="69"/>
      <c r="AB516" s="69" t="s">
        <v>967</v>
      </c>
      <c r="AC516" s="69"/>
    </row>
    <row r="517" spans="1:29" x14ac:dyDescent="0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 t="s">
        <v>30691</v>
      </c>
      <c r="L517" s="70">
        <v>37888.800000000003</v>
      </c>
      <c r="M517" s="69"/>
      <c r="N517" s="69" t="s">
        <v>30690</v>
      </c>
      <c r="O517" s="69" t="s">
        <v>30690</v>
      </c>
      <c r="P517" s="69" t="s">
        <v>1210</v>
      </c>
      <c r="Q517" s="69" t="s">
        <v>3698</v>
      </c>
      <c r="R517" s="69"/>
      <c r="S517" s="70">
        <v>37888.800000000003</v>
      </c>
      <c r="T517" s="70"/>
      <c r="U517" s="69" t="s">
        <v>1106</v>
      </c>
      <c r="V517" s="73">
        <v>39</v>
      </c>
      <c r="W517" s="69" t="s">
        <v>1210</v>
      </c>
      <c r="X517" s="69"/>
      <c r="Y517" s="70"/>
      <c r="Z517" s="69">
        <v>229.07</v>
      </c>
      <c r="AA517" s="69"/>
      <c r="AB517" s="69" t="s">
        <v>967</v>
      </c>
      <c r="AC517" s="69"/>
    </row>
    <row r="518" spans="1:29" x14ac:dyDescent="0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 t="s">
        <v>30689</v>
      </c>
      <c r="L518" s="70">
        <v>64002.23</v>
      </c>
      <c r="M518" s="69"/>
      <c r="N518" s="69" t="s">
        <v>30687</v>
      </c>
      <c r="O518" s="69" t="s">
        <v>30687</v>
      </c>
      <c r="P518" s="69" t="s">
        <v>2137</v>
      </c>
      <c r="Q518" s="69" t="s">
        <v>11270</v>
      </c>
      <c r="R518" s="69"/>
      <c r="S518" s="70">
        <v>64002.23</v>
      </c>
      <c r="T518" s="70"/>
      <c r="U518" s="69" t="s">
        <v>1751</v>
      </c>
      <c r="V518" s="73">
        <v>41</v>
      </c>
      <c r="W518" s="69" t="s">
        <v>2137</v>
      </c>
      <c r="X518" s="69"/>
      <c r="Y518" s="70"/>
      <c r="Z518" s="69">
        <v>1119.1300000000001</v>
      </c>
      <c r="AA518" s="69"/>
      <c r="AB518" s="69" t="s">
        <v>967</v>
      </c>
      <c r="AC518" s="69"/>
    </row>
    <row r="519" spans="1:29" x14ac:dyDescent="0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 t="s">
        <v>30688</v>
      </c>
      <c r="L519" s="70">
        <v>111570</v>
      </c>
      <c r="M519" s="69"/>
      <c r="N519" s="69" t="s">
        <v>30687</v>
      </c>
      <c r="O519" s="69" t="s">
        <v>30687</v>
      </c>
      <c r="P519" s="69" t="s">
        <v>2137</v>
      </c>
      <c r="Q519" s="69" t="s">
        <v>11270</v>
      </c>
      <c r="R519" s="69"/>
      <c r="S519" s="70">
        <v>111570</v>
      </c>
      <c r="T519" s="70"/>
      <c r="U519" s="69" t="s">
        <v>1751</v>
      </c>
      <c r="V519" s="73">
        <v>41</v>
      </c>
      <c r="W519" s="69" t="s">
        <v>2137</v>
      </c>
      <c r="X519" s="69"/>
      <c r="Y519" s="70"/>
      <c r="Z519" s="69">
        <v>1119.1300000000001</v>
      </c>
      <c r="AA519" s="69"/>
      <c r="AB519" s="69" t="s">
        <v>967</v>
      </c>
      <c r="AC519" s="69"/>
    </row>
    <row r="520" spans="1:29" x14ac:dyDescent="0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 t="s">
        <v>30686</v>
      </c>
      <c r="L520" s="70">
        <v>88771.14</v>
      </c>
      <c r="M520" s="69"/>
      <c r="N520" s="69" t="s">
        <v>30685</v>
      </c>
      <c r="O520" s="69" t="s">
        <v>30685</v>
      </c>
      <c r="P520" s="69" t="s">
        <v>2944</v>
      </c>
      <c r="Q520" s="69" t="s">
        <v>22218</v>
      </c>
      <c r="R520" s="69"/>
      <c r="S520" s="70">
        <v>88771.14</v>
      </c>
      <c r="T520" s="70"/>
      <c r="U520" s="69" t="s">
        <v>2277</v>
      </c>
      <c r="V520" s="73">
        <v>40</v>
      </c>
      <c r="W520" s="69" t="s">
        <v>2944</v>
      </c>
      <c r="X520" s="69"/>
      <c r="Y520" s="70"/>
      <c r="Z520" s="69">
        <v>584.92999999999995</v>
      </c>
      <c r="AA520" s="69"/>
      <c r="AB520" s="69" t="s">
        <v>967</v>
      </c>
      <c r="AC520" s="69"/>
    </row>
    <row r="521" spans="1:29" x14ac:dyDescent="0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 t="s">
        <v>30684</v>
      </c>
      <c r="L521" s="70">
        <v>51176.36</v>
      </c>
      <c r="M521" s="69"/>
      <c r="N521" s="69" t="s">
        <v>30683</v>
      </c>
      <c r="O521" s="69" t="s">
        <v>30683</v>
      </c>
      <c r="P521" s="69" t="s">
        <v>1122</v>
      </c>
      <c r="Q521" s="69" t="s">
        <v>28720</v>
      </c>
      <c r="R521" s="69"/>
      <c r="S521" s="70">
        <v>51176.36</v>
      </c>
      <c r="T521" s="70"/>
      <c r="U521" s="69"/>
      <c r="V521" s="69"/>
      <c r="W521" s="69" t="s">
        <v>1122</v>
      </c>
      <c r="X521" s="69"/>
      <c r="Y521" s="70"/>
      <c r="Z521" s="69">
        <v>0</v>
      </c>
      <c r="AA521" s="69"/>
      <c r="AB521" s="69" t="s">
        <v>967</v>
      </c>
      <c r="AC521" s="69"/>
    </row>
    <row r="522" spans="1:29" x14ac:dyDescent="0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 t="s">
        <v>30682</v>
      </c>
      <c r="L522" s="70">
        <v>42737.67</v>
      </c>
      <c r="M522" s="69"/>
      <c r="N522" s="69" t="s">
        <v>30681</v>
      </c>
      <c r="O522" s="69" t="s">
        <v>30681</v>
      </c>
      <c r="P522" s="69" t="s">
        <v>3011</v>
      </c>
      <c r="Q522" s="69" t="s">
        <v>30498</v>
      </c>
      <c r="R522" s="69"/>
      <c r="S522" s="70">
        <v>42737.67</v>
      </c>
      <c r="T522" s="70"/>
      <c r="U522" s="69"/>
      <c r="V522" s="69"/>
      <c r="W522" s="69" t="s">
        <v>3011</v>
      </c>
      <c r="X522" s="69"/>
      <c r="Y522" s="70"/>
      <c r="Z522" s="69">
        <v>0</v>
      </c>
      <c r="AA522" s="69"/>
      <c r="AB522" s="69" t="s">
        <v>967</v>
      </c>
      <c r="AC522" s="69"/>
    </row>
    <row r="523" spans="1:29" x14ac:dyDescent="0.25">
      <c r="A523" s="71" t="s">
        <v>193</v>
      </c>
      <c r="B523" s="71"/>
      <c r="C523" s="71"/>
      <c r="D523" s="71"/>
      <c r="E523" s="71"/>
      <c r="F523" s="71"/>
      <c r="G523" s="71"/>
      <c r="H523" s="71"/>
      <c r="I523" s="72">
        <v>565808.32999999996</v>
      </c>
      <c r="J523" s="71"/>
      <c r="K523" s="71"/>
      <c r="L523" s="72">
        <v>564914.44999999995</v>
      </c>
      <c r="M523" s="72">
        <v>893.88000000000466</v>
      </c>
      <c r="N523" s="71"/>
      <c r="O523" s="71"/>
      <c r="P523" s="71"/>
      <c r="Q523" s="71"/>
      <c r="R523" s="71"/>
      <c r="S523" s="72">
        <v>564914.44999999995</v>
      </c>
      <c r="T523" s="72">
        <v>471000.42</v>
      </c>
      <c r="U523" s="71"/>
      <c r="V523" s="71"/>
      <c r="W523" s="71"/>
      <c r="X523" s="72">
        <v>93914.02999999997</v>
      </c>
      <c r="Y523" s="72">
        <v>5843.88</v>
      </c>
      <c r="Z523" s="72">
        <v>476844.3</v>
      </c>
      <c r="AA523" s="69"/>
      <c r="AB523" s="69"/>
      <c r="AC523" s="69"/>
    </row>
    <row r="524" spans="1:29" ht="30" x14ac:dyDescent="0.25">
      <c r="A524" s="68" t="s">
        <v>30705</v>
      </c>
      <c r="B524" s="69" t="s">
        <v>30704</v>
      </c>
      <c r="C524" s="69" t="s">
        <v>30703</v>
      </c>
      <c r="D524" s="69" t="s">
        <v>1233</v>
      </c>
      <c r="E524" s="69" t="s">
        <v>22476</v>
      </c>
      <c r="F524" s="69" t="s">
        <v>2349</v>
      </c>
      <c r="G524" s="69" t="s">
        <v>3185</v>
      </c>
      <c r="H524" s="69" t="s">
        <v>1236</v>
      </c>
      <c r="I524" s="70">
        <v>17809.349999999999</v>
      </c>
      <c r="J524" s="69" t="s">
        <v>1225</v>
      </c>
      <c r="K524" s="69" t="s">
        <v>30702</v>
      </c>
      <c r="L524" s="70">
        <v>17809.349999999999</v>
      </c>
      <c r="M524" s="69"/>
      <c r="N524" s="69" t="s">
        <v>30701</v>
      </c>
      <c r="O524" s="69" t="s">
        <v>30701</v>
      </c>
      <c r="P524" s="69" t="s">
        <v>1661</v>
      </c>
      <c r="Q524" s="69" t="s">
        <v>2471</v>
      </c>
      <c r="R524" s="69"/>
      <c r="S524" s="70">
        <v>17809.349999999999</v>
      </c>
      <c r="T524" s="70"/>
      <c r="U524" s="69" t="s">
        <v>2175</v>
      </c>
      <c r="V524" s="73">
        <v>35</v>
      </c>
      <c r="W524" s="69" t="s">
        <v>1661</v>
      </c>
      <c r="X524" s="69"/>
      <c r="Y524" s="70"/>
      <c r="Z524" s="69">
        <v>95.47</v>
      </c>
      <c r="AA524" s="69" t="s">
        <v>966</v>
      </c>
      <c r="AB524" s="69" t="s">
        <v>967</v>
      </c>
      <c r="AC524" s="69" t="s">
        <v>30700</v>
      </c>
    </row>
    <row r="525" spans="1:29" x14ac:dyDescent="0.25">
      <c r="A525" s="71" t="s">
        <v>193</v>
      </c>
      <c r="B525" s="71"/>
      <c r="C525" s="71"/>
      <c r="D525" s="71"/>
      <c r="E525" s="71"/>
      <c r="F525" s="71"/>
      <c r="G525" s="71"/>
      <c r="H525" s="71"/>
      <c r="I525" s="72">
        <v>17809.349999999999</v>
      </c>
      <c r="J525" s="71"/>
      <c r="K525" s="71"/>
      <c r="L525" s="72">
        <v>17809.349999999999</v>
      </c>
      <c r="M525" s="72">
        <v>0</v>
      </c>
      <c r="N525" s="71"/>
      <c r="O525" s="71"/>
      <c r="P525" s="71"/>
      <c r="Q525" s="71"/>
      <c r="R525" s="71"/>
      <c r="S525" s="72">
        <v>17809.349999999999</v>
      </c>
      <c r="T525" s="72">
        <v>17809.349999999999</v>
      </c>
      <c r="U525" s="71"/>
      <c r="V525" s="71"/>
      <c r="W525" s="71"/>
      <c r="X525" s="72">
        <v>0</v>
      </c>
      <c r="Y525" s="72">
        <v>95.47</v>
      </c>
      <c r="Z525" s="72">
        <v>17904.82</v>
      </c>
      <c r="AA525" s="69"/>
      <c r="AB525" s="69"/>
      <c r="AC525" s="69"/>
    </row>
    <row r="526" spans="1:29" ht="40" x14ac:dyDescent="0.25">
      <c r="A526" s="68" t="s">
        <v>30680</v>
      </c>
      <c r="B526" s="69" t="s">
        <v>30679</v>
      </c>
      <c r="C526" s="69" t="s">
        <v>534</v>
      </c>
      <c r="D526" s="69" t="s">
        <v>28621</v>
      </c>
      <c r="E526" s="69" t="s">
        <v>22239</v>
      </c>
      <c r="F526" s="69" t="s">
        <v>2349</v>
      </c>
      <c r="G526" s="69" t="s">
        <v>2331</v>
      </c>
      <c r="H526" s="69" t="s">
        <v>1236</v>
      </c>
      <c r="I526" s="70">
        <v>160164.35</v>
      </c>
      <c r="J526" s="69" t="s">
        <v>1225</v>
      </c>
      <c r="K526" s="69" t="s">
        <v>30678</v>
      </c>
      <c r="L526" s="70">
        <v>46489.05</v>
      </c>
      <c r="M526" s="69"/>
      <c r="N526" s="69" t="s">
        <v>30677</v>
      </c>
      <c r="O526" s="69" t="s">
        <v>30677</v>
      </c>
      <c r="P526" s="69" t="s">
        <v>2276</v>
      </c>
      <c r="Q526" s="69" t="s">
        <v>10182</v>
      </c>
      <c r="R526" s="69"/>
      <c r="S526" s="70">
        <v>46489.05</v>
      </c>
      <c r="T526" s="70"/>
      <c r="U526" s="69" t="s">
        <v>2944</v>
      </c>
      <c r="V526" s="73">
        <v>40</v>
      </c>
      <c r="W526" s="69" t="s">
        <v>2276</v>
      </c>
      <c r="X526" s="69"/>
      <c r="Y526" s="70"/>
      <c r="Z526" s="69">
        <v>254.92</v>
      </c>
      <c r="AA526" s="69" t="s">
        <v>966</v>
      </c>
      <c r="AB526" s="69" t="s">
        <v>967</v>
      </c>
      <c r="AC526" s="69" t="s">
        <v>30676</v>
      </c>
    </row>
    <row r="527" spans="1:29" x14ac:dyDescent="0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 t="s">
        <v>30675</v>
      </c>
      <c r="L527" s="70">
        <v>62252.68</v>
      </c>
      <c r="M527" s="69"/>
      <c r="N527" s="69" t="s">
        <v>30674</v>
      </c>
      <c r="O527" s="69" t="s">
        <v>30674</v>
      </c>
      <c r="P527" s="69" t="s">
        <v>1394</v>
      </c>
      <c r="Q527" s="69" t="s">
        <v>11270</v>
      </c>
      <c r="R527" s="69"/>
      <c r="S527" s="70">
        <v>62252.68</v>
      </c>
      <c r="T527" s="70"/>
      <c r="U527" s="69" t="s">
        <v>1928</v>
      </c>
      <c r="V527" s="73">
        <v>50</v>
      </c>
      <c r="W527" s="69" t="s">
        <v>1394</v>
      </c>
      <c r="X527" s="69"/>
      <c r="Y527" s="70"/>
      <c r="Z527" s="69">
        <v>481.02</v>
      </c>
      <c r="AA527" s="69"/>
      <c r="AB527" s="69" t="s">
        <v>967</v>
      </c>
      <c r="AC527" s="69"/>
    </row>
    <row r="528" spans="1:29" x14ac:dyDescent="0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 t="s">
        <v>30673</v>
      </c>
      <c r="L528" s="70">
        <v>44250</v>
      </c>
      <c r="M528" s="69"/>
      <c r="N528" s="69" t="s">
        <v>30672</v>
      </c>
      <c r="O528" s="69" t="s">
        <v>30672</v>
      </c>
      <c r="P528" s="69" t="s">
        <v>1115</v>
      </c>
      <c r="Q528" s="69" t="s">
        <v>10389</v>
      </c>
      <c r="R528" s="69"/>
      <c r="S528" s="70">
        <v>44250</v>
      </c>
      <c r="T528" s="70"/>
      <c r="U528" s="69"/>
      <c r="V528" s="69"/>
      <c r="W528" s="69" t="s">
        <v>1115</v>
      </c>
      <c r="X528" s="69"/>
      <c r="Y528" s="70"/>
      <c r="Z528" s="69">
        <v>0</v>
      </c>
      <c r="AA528" s="69"/>
      <c r="AB528" s="69" t="s">
        <v>967</v>
      </c>
      <c r="AC528" s="69"/>
    </row>
    <row r="529" spans="1:29" x14ac:dyDescent="0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 t="s">
        <v>30671</v>
      </c>
      <c r="L529" s="70">
        <v>7110.68</v>
      </c>
      <c r="M529" s="69"/>
      <c r="N529" s="69" t="s">
        <v>30670</v>
      </c>
      <c r="O529" s="69" t="s">
        <v>30670</v>
      </c>
      <c r="P529" s="69" t="s">
        <v>1115</v>
      </c>
      <c r="Q529" s="69" t="s">
        <v>10389</v>
      </c>
      <c r="R529" s="69"/>
      <c r="S529" s="70">
        <v>7110.68</v>
      </c>
      <c r="T529" s="70"/>
      <c r="U529" s="69"/>
      <c r="V529" s="69"/>
      <c r="W529" s="69" t="s">
        <v>1115</v>
      </c>
      <c r="X529" s="69"/>
      <c r="Y529" s="70"/>
      <c r="Z529" s="69">
        <v>0</v>
      </c>
      <c r="AA529" s="69"/>
      <c r="AB529" s="69" t="s">
        <v>967</v>
      </c>
      <c r="AC529" s="69"/>
    </row>
    <row r="530" spans="1:29" x14ac:dyDescent="0.25">
      <c r="A530" s="71" t="s">
        <v>193</v>
      </c>
      <c r="B530" s="71"/>
      <c r="C530" s="71"/>
      <c r="D530" s="71"/>
      <c r="E530" s="71"/>
      <c r="F530" s="71"/>
      <c r="G530" s="71"/>
      <c r="H530" s="71"/>
      <c r="I530" s="72">
        <v>160164.35</v>
      </c>
      <c r="J530" s="71"/>
      <c r="K530" s="71"/>
      <c r="L530" s="72">
        <v>160102.41</v>
      </c>
      <c r="M530" s="72">
        <v>61.940000000002328</v>
      </c>
      <c r="N530" s="71"/>
      <c r="O530" s="71"/>
      <c r="P530" s="71"/>
      <c r="Q530" s="71"/>
      <c r="R530" s="71"/>
      <c r="S530" s="72">
        <v>160102.41</v>
      </c>
      <c r="T530" s="72">
        <v>108741.73</v>
      </c>
      <c r="U530" s="71"/>
      <c r="V530" s="71"/>
      <c r="W530" s="71"/>
      <c r="X530" s="72">
        <v>51360.680000000008</v>
      </c>
      <c r="Y530" s="72">
        <v>735.94</v>
      </c>
      <c r="Z530" s="72">
        <v>109477.67</v>
      </c>
      <c r="AA530" s="69"/>
      <c r="AB530" s="69"/>
      <c r="AC530" s="69"/>
    </row>
    <row r="531" spans="1:29" ht="40" x14ac:dyDescent="0.25">
      <c r="A531" s="68" t="s">
        <v>30669</v>
      </c>
      <c r="B531" s="69" t="s">
        <v>30668</v>
      </c>
      <c r="C531" s="69" t="s">
        <v>574</v>
      </c>
      <c r="D531" s="69" t="s">
        <v>577</v>
      </c>
      <c r="E531" s="69" t="s">
        <v>22239</v>
      </c>
      <c r="F531" s="69" t="s">
        <v>1694</v>
      </c>
      <c r="G531" s="69" t="s">
        <v>2366</v>
      </c>
      <c r="H531" s="69" t="s">
        <v>1236</v>
      </c>
      <c r="I531" s="70">
        <v>521690.7</v>
      </c>
      <c r="J531" s="69" t="s">
        <v>1225</v>
      </c>
      <c r="K531" s="69" t="s">
        <v>30667</v>
      </c>
      <c r="L531" s="70">
        <v>54703.71</v>
      </c>
      <c r="M531" s="69"/>
      <c r="N531" s="69" t="s">
        <v>30666</v>
      </c>
      <c r="O531" s="69" t="s">
        <v>30666</v>
      </c>
      <c r="P531" s="69" t="s">
        <v>1661</v>
      </c>
      <c r="Q531" s="69" t="s">
        <v>2471</v>
      </c>
      <c r="R531" s="69"/>
      <c r="S531" s="70">
        <v>54703.71</v>
      </c>
      <c r="T531" s="70"/>
      <c r="U531" s="69" t="s">
        <v>1764</v>
      </c>
      <c r="V531" s="73">
        <v>36</v>
      </c>
      <c r="W531" s="69" t="s">
        <v>1661</v>
      </c>
      <c r="X531" s="69"/>
      <c r="Y531" s="70"/>
      <c r="Z531" s="69">
        <v>293.24</v>
      </c>
      <c r="AA531" s="69" t="s">
        <v>966</v>
      </c>
      <c r="AB531" s="69" t="s">
        <v>967</v>
      </c>
      <c r="AC531" s="69" t="s">
        <v>30665</v>
      </c>
    </row>
    <row r="532" spans="1:29" x14ac:dyDescent="0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 t="s">
        <v>30664</v>
      </c>
      <c r="L532" s="70">
        <v>160671.39000000001</v>
      </c>
      <c r="M532" s="69"/>
      <c r="N532" s="69" t="s">
        <v>30663</v>
      </c>
      <c r="O532" s="69" t="s">
        <v>30663</v>
      </c>
      <c r="P532" s="69" t="s">
        <v>1661</v>
      </c>
      <c r="Q532" s="69" t="s">
        <v>2471</v>
      </c>
      <c r="R532" s="69"/>
      <c r="S532" s="70">
        <v>160671.39000000001</v>
      </c>
      <c r="T532" s="70"/>
      <c r="U532" s="69" t="s">
        <v>1764</v>
      </c>
      <c r="V532" s="73">
        <v>36</v>
      </c>
      <c r="W532" s="69" t="s">
        <v>1661</v>
      </c>
      <c r="X532" s="69"/>
      <c r="Y532" s="70"/>
      <c r="Z532" s="69">
        <v>885.9</v>
      </c>
      <c r="AA532" s="69"/>
      <c r="AB532" s="69" t="s">
        <v>967</v>
      </c>
      <c r="AC532" s="69"/>
    </row>
    <row r="533" spans="1:29" x14ac:dyDescent="0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 t="s">
        <v>30662</v>
      </c>
      <c r="L533" s="70">
        <v>67269.210000000006</v>
      </c>
      <c r="M533" s="69"/>
      <c r="N533" s="69" t="s">
        <v>30661</v>
      </c>
      <c r="O533" s="69" t="s">
        <v>30661</v>
      </c>
      <c r="P533" s="69" t="s">
        <v>1394</v>
      </c>
      <c r="Q533" s="69" t="s">
        <v>11270</v>
      </c>
      <c r="R533" s="69"/>
      <c r="S533" s="70">
        <v>67269.210000000006</v>
      </c>
      <c r="T533" s="70"/>
      <c r="U533" s="69" t="s">
        <v>1928</v>
      </c>
      <c r="V533" s="73">
        <v>50</v>
      </c>
      <c r="W533" s="69" t="s">
        <v>1394</v>
      </c>
      <c r="X533" s="69"/>
      <c r="Y533" s="70"/>
      <c r="Z533" s="69">
        <v>519.78</v>
      </c>
      <c r="AA533" s="69"/>
      <c r="AB533" s="69" t="s">
        <v>967</v>
      </c>
      <c r="AC533" s="69"/>
    </row>
    <row r="534" spans="1:29" x14ac:dyDescent="0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 t="s">
        <v>30660</v>
      </c>
      <c r="L534" s="70">
        <v>27575.195</v>
      </c>
      <c r="M534" s="69"/>
      <c r="N534" s="69" t="s">
        <v>30659</v>
      </c>
      <c r="O534" s="69" t="s">
        <v>30659</v>
      </c>
      <c r="P534" s="69" t="s">
        <v>1795</v>
      </c>
      <c r="Q534" s="69" t="s">
        <v>11270</v>
      </c>
      <c r="R534" s="69"/>
      <c r="S534" s="70">
        <v>27575.195</v>
      </c>
      <c r="T534" s="70"/>
      <c r="U534" s="69" t="s">
        <v>1928</v>
      </c>
      <c r="V534" s="73">
        <v>49</v>
      </c>
      <c r="W534" s="69" t="s">
        <v>1795</v>
      </c>
      <c r="X534" s="69"/>
      <c r="Y534" s="70"/>
      <c r="Z534" s="69">
        <v>210.08</v>
      </c>
      <c r="AA534" s="69"/>
      <c r="AB534" s="69" t="s">
        <v>967</v>
      </c>
      <c r="AC534" s="69"/>
    </row>
    <row r="535" spans="1:29" x14ac:dyDescent="0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 t="s">
        <v>30658</v>
      </c>
      <c r="L535" s="70">
        <v>93494.35</v>
      </c>
      <c r="M535" s="69"/>
      <c r="N535" s="69" t="s">
        <v>30657</v>
      </c>
      <c r="O535" s="69" t="s">
        <v>30657</v>
      </c>
      <c r="P535" s="69" t="s">
        <v>1795</v>
      </c>
      <c r="Q535" s="69" t="s">
        <v>11270</v>
      </c>
      <c r="R535" s="69"/>
      <c r="S535" s="70">
        <v>93494.35</v>
      </c>
      <c r="T535" s="70"/>
      <c r="U535" s="69" t="s">
        <v>1928</v>
      </c>
      <c r="V535" s="73">
        <v>49</v>
      </c>
      <c r="W535" s="69" t="s">
        <v>1795</v>
      </c>
      <c r="X535" s="69"/>
      <c r="Y535" s="70"/>
      <c r="Z535" s="69">
        <v>712.27</v>
      </c>
      <c r="AA535" s="69"/>
      <c r="AB535" s="69" t="s">
        <v>967</v>
      </c>
      <c r="AC535" s="69"/>
    </row>
    <row r="536" spans="1:29" x14ac:dyDescent="0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 t="s">
        <v>30656</v>
      </c>
      <c r="L536" s="70">
        <v>60650.54</v>
      </c>
      <c r="M536" s="69"/>
      <c r="N536" s="69" t="s">
        <v>30655</v>
      </c>
      <c r="O536" s="69" t="s">
        <v>30655</v>
      </c>
      <c r="P536" s="69" t="s">
        <v>2944</v>
      </c>
      <c r="Q536" s="69" t="s">
        <v>22218</v>
      </c>
      <c r="R536" s="69"/>
      <c r="S536" s="70">
        <v>60650.54</v>
      </c>
      <c r="T536" s="70"/>
      <c r="U536" s="69" t="s">
        <v>2277</v>
      </c>
      <c r="V536" s="73">
        <v>40</v>
      </c>
      <c r="W536" s="69" t="s">
        <v>2944</v>
      </c>
      <c r="X536" s="69"/>
      <c r="Y536" s="70"/>
      <c r="Z536" s="69">
        <v>399.7</v>
      </c>
      <c r="AA536" s="69"/>
      <c r="AB536" s="69" t="s">
        <v>967</v>
      </c>
      <c r="AC536" s="69"/>
    </row>
    <row r="537" spans="1:29" x14ac:dyDescent="0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 t="s">
        <v>30654</v>
      </c>
      <c r="L537" s="70">
        <v>4983.16</v>
      </c>
      <c r="M537" s="69"/>
      <c r="N537" s="69" t="s">
        <v>30653</v>
      </c>
      <c r="O537" s="69" t="s">
        <v>30653</v>
      </c>
      <c r="P537" s="69" t="s">
        <v>1729</v>
      </c>
      <c r="Q537" s="69" t="s">
        <v>22218</v>
      </c>
      <c r="R537" s="69"/>
      <c r="S537" s="70">
        <v>4983.16</v>
      </c>
      <c r="T537" s="70"/>
      <c r="U537" s="69" t="s">
        <v>2277</v>
      </c>
      <c r="V537" s="73">
        <v>39</v>
      </c>
      <c r="W537" s="69" t="s">
        <v>1729</v>
      </c>
      <c r="X537" s="69"/>
      <c r="Y537" s="70"/>
      <c r="Z537" s="69">
        <v>30.41</v>
      </c>
      <c r="AA537" s="69"/>
      <c r="AB537" s="69" t="s">
        <v>967</v>
      </c>
      <c r="AC537" s="69"/>
    </row>
    <row r="538" spans="1:29" x14ac:dyDescent="0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 t="s">
        <v>30652</v>
      </c>
      <c r="L538" s="70">
        <v>52340.4</v>
      </c>
      <c r="M538" s="69"/>
      <c r="N538" s="69" t="s">
        <v>30651</v>
      </c>
      <c r="O538" s="69" t="s">
        <v>30651</v>
      </c>
      <c r="P538" s="69" t="s">
        <v>2606</v>
      </c>
      <c r="Q538" s="69" t="s">
        <v>30607</v>
      </c>
      <c r="R538" s="69"/>
      <c r="S538" s="70">
        <v>52340.4</v>
      </c>
      <c r="T538" s="70"/>
      <c r="U538" s="69"/>
      <c r="V538" s="69"/>
      <c r="W538" s="69" t="s">
        <v>2606</v>
      </c>
      <c r="X538" s="69"/>
      <c r="Y538" s="70"/>
      <c r="Z538" s="69">
        <v>0</v>
      </c>
      <c r="AA538" s="69"/>
      <c r="AB538" s="69" t="s">
        <v>967</v>
      </c>
      <c r="AC538" s="69"/>
    </row>
    <row r="539" spans="1:29" x14ac:dyDescent="0.25">
      <c r="A539" s="71" t="s">
        <v>193</v>
      </c>
      <c r="B539" s="71"/>
      <c r="C539" s="71"/>
      <c r="D539" s="71"/>
      <c r="E539" s="71"/>
      <c r="F539" s="71"/>
      <c r="G539" s="71"/>
      <c r="H539" s="71"/>
      <c r="I539" s="72">
        <v>521690.7</v>
      </c>
      <c r="J539" s="71"/>
      <c r="K539" s="71"/>
      <c r="L539" s="72">
        <v>521687.95499999996</v>
      </c>
      <c r="M539" s="72">
        <v>2.745000000053551</v>
      </c>
      <c r="N539" s="71"/>
      <c r="O539" s="71"/>
      <c r="P539" s="71"/>
      <c r="Q539" s="71"/>
      <c r="R539" s="71"/>
      <c r="S539" s="72">
        <v>521687.95499999996</v>
      </c>
      <c r="T539" s="72">
        <v>469347.55</v>
      </c>
      <c r="U539" s="71"/>
      <c r="V539" s="71"/>
      <c r="W539" s="71"/>
      <c r="X539" s="72">
        <v>52340.40499999997</v>
      </c>
      <c r="Y539" s="72">
        <v>3051.3799999999992</v>
      </c>
      <c r="Z539" s="72">
        <v>472398.93</v>
      </c>
      <c r="AA539" s="69"/>
      <c r="AB539" s="69"/>
      <c r="AC539" s="69"/>
    </row>
    <row r="540" spans="1:29" ht="30" x14ac:dyDescent="0.25">
      <c r="A540" s="68" t="s">
        <v>30650</v>
      </c>
      <c r="B540" s="69" t="s">
        <v>23190</v>
      </c>
      <c r="C540" s="69" t="s">
        <v>553</v>
      </c>
      <c r="D540" s="69" t="s">
        <v>30649</v>
      </c>
      <c r="E540" s="69" t="s">
        <v>22247</v>
      </c>
      <c r="F540" s="69" t="s">
        <v>1203</v>
      </c>
      <c r="G540" s="69" t="s">
        <v>1738</v>
      </c>
      <c r="H540" s="69" t="s">
        <v>1236</v>
      </c>
      <c r="I540" s="70">
        <v>50140.160000000003</v>
      </c>
      <c r="J540" s="69" t="s">
        <v>1225</v>
      </c>
      <c r="K540" s="69" t="s">
        <v>30648</v>
      </c>
      <c r="L540" s="70">
        <v>49518.33</v>
      </c>
      <c r="M540" s="69"/>
      <c r="N540" s="69" t="s">
        <v>30647</v>
      </c>
      <c r="O540" s="69" t="s">
        <v>30647</v>
      </c>
      <c r="P540" s="69" t="s">
        <v>2170</v>
      </c>
      <c r="Q540" s="69" t="s">
        <v>30632</v>
      </c>
      <c r="R540" s="69"/>
      <c r="S540" s="70">
        <v>49518.33</v>
      </c>
      <c r="T540" s="70"/>
      <c r="U540" s="69" t="s">
        <v>1129</v>
      </c>
      <c r="V540" s="73">
        <v>20</v>
      </c>
      <c r="W540" s="69" t="s">
        <v>2170</v>
      </c>
      <c r="X540" s="69"/>
      <c r="Y540" s="70"/>
      <c r="Z540" s="69">
        <v>164.41</v>
      </c>
      <c r="AA540" s="69" t="s">
        <v>966</v>
      </c>
      <c r="AB540" s="69" t="s">
        <v>967</v>
      </c>
      <c r="AC540" s="69" t="s">
        <v>30646</v>
      </c>
    </row>
    <row r="541" spans="1:29" x14ac:dyDescent="0.25">
      <c r="A541" s="71" t="s">
        <v>193</v>
      </c>
      <c r="B541" s="71"/>
      <c r="C541" s="71"/>
      <c r="D541" s="71"/>
      <c r="E541" s="71"/>
      <c r="F541" s="71"/>
      <c r="G541" s="71"/>
      <c r="H541" s="71"/>
      <c r="I541" s="72">
        <v>50140.160000000003</v>
      </c>
      <c r="J541" s="71"/>
      <c r="K541" s="71"/>
      <c r="L541" s="72">
        <v>49518.33</v>
      </c>
      <c r="M541" s="72">
        <v>621.83000000000175</v>
      </c>
      <c r="N541" s="71"/>
      <c r="O541" s="71"/>
      <c r="P541" s="71"/>
      <c r="Q541" s="71"/>
      <c r="R541" s="71"/>
      <c r="S541" s="72">
        <v>49518.33</v>
      </c>
      <c r="T541" s="72">
        <v>49518.33</v>
      </c>
      <c r="U541" s="71"/>
      <c r="V541" s="71"/>
      <c r="W541" s="71"/>
      <c r="X541" s="72">
        <v>0</v>
      </c>
      <c r="Y541" s="72">
        <v>164.41</v>
      </c>
      <c r="Z541" s="72">
        <v>49682.740000000005</v>
      </c>
      <c r="AA541" s="69"/>
      <c r="AB541" s="69"/>
      <c r="AC541" s="69"/>
    </row>
    <row r="542" spans="1:29" ht="30" x14ac:dyDescent="0.25">
      <c r="A542" s="68" t="s">
        <v>30645</v>
      </c>
      <c r="B542" s="69" t="s">
        <v>30644</v>
      </c>
      <c r="C542" s="69" t="s">
        <v>562</v>
      </c>
      <c r="D542" s="69" t="s">
        <v>22822</v>
      </c>
      <c r="E542" s="69" t="s">
        <v>22239</v>
      </c>
      <c r="F542" s="69" t="s">
        <v>1203</v>
      </c>
      <c r="G542" s="69" t="s">
        <v>1203</v>
      </c>
      <c r="H542" s="69" t="s">
        <v>1236</v>
      </c>
      <c r="I542" s="70">
        <v>391815.18</v>
      </c>
      <c r="J542" s="69" t="s">
        <v>1225</v>
      </c>
      <c r="K542" s="69" t="s">
        <v>30643</v>
      </c>
      <c r="L542" s="70">
        <v>142673.28</v>
      </c>
      <c r="M542" s="69"/>
      <c r="N542" s="69" t="s">
        <v>30642</v>
      </c>
      <c r="O542" s="69" t="s">
        <v>30642</v>
      </c>
      <c r="P542" s="69" t="s">
        <v>1661</v>
      </c>
      <c r="Q542" s="69" t="s">
        <v>2471</v>
      </c>
      <c r="R542" s="69"/>
      <c r="S542" s="70">
        <v>142673.28</v>
      </c>
      <c r="T542" s="70"/>
      <c r="U542" s="69" t="s">
        <v>1764</v>
      </c>
      <c r="V542" s="73">
        <v>36</v>
      </c>
      <c r="W542" s="69" t="s">
        <v>1661</v>
      </c>
      <c r="X542" s="69"/>
      <c r="Y542" s="70"/>
      <c r="Z542" s="69">
        <v>786.66</v>
      </c>
      <c r="AA542" s="69" t="s">
        <v>966</v>
      </c>
      <c r="AB542" s="69" t="s">
        <v>967</v>
      </c>
      <c r="AC542" s="69" t="s">
        <v>30641</v>
      </c>
    </row>
    <row r="543" spans="1:29" x14ac:dyDescent="0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 t="s">
        <v>30640</v>
      </c>
      <c r="L543" s="70">
        <v>114273.52</v>
      </c>
      <c r="M543" s="69"/>
      <c r="N543" s="69" t="s">
        <v>30639</v>
      </c>
      <c r="O543" s="69" t="s">
        <v>30639</v>
      </c>
      <c r="P543" s="69" t="s">
        <v>1661</v>
      </c>
      <c r="Q543" s="69" t="s">
        <v>2471</v>
      </c>
      <c r="R543" s="69"/>
      <c r="S543" s="70">
        <v>114273.52</v>
      </c>
      <c r="T543" s="70"/>
      <c r="U543" s="69" t="s">
        <v>1764</v>
      </c>
      <c r="V543" s="73">
        <v>36</v>
      </c>
      <c r="W543" s="69" t="s">
        <v>1661</v>
      </c>
      <c r="X543" s="69"/>
      <c r="Y543" s="70"/>
      <c r="Z543" s="69">
        <v>630.07000000000005</v>
      </c>
      <c r="AA543" s="69"/>
      <c r="AB543" s="69" t="s">
        <v>967</v>
      </c>
      <c r="AC543" s="69"/>
    </row>
    <row r="544" spans="1:29" x14ac:dyDescent="0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 t="s">
        <v>30638</v>
      </c>
      <c r="L544" s="70">
        <v>67360.740000000005</v>
      </c>
      <c r="M544" s="69"/>
      <c r="N544" s="69" t="s">
        <v>30637</v>
      </c>
      <c r="O544" s="69" t="s">
        <v>30637</v>
      </c>
      <c r="P544" s="69" t="s">
        <v>2137</v>
      </c>
      <c r="Q544" s="69" t="s">
        <v>11270</v>
      </c>
      <c r="R544" s="69"/>
      <c r="S544" s="70">
        <v>67360.740000000005</v>
      </c>
      <c r="T544" s="70"/>
      <c r="U544" s="69" t="s">
        <v>2189</v>
      </c>
      <c r="V544" s="73">
        <v>49</v>
      </c>
      <c r="W544" s="69" t="s">
        <v>2137</v>
      </c>
      <c r="X544" s="69"/>
      <c r="Y544" s="70"/>
      <c r="Z544" s="69">
        <v>429.37</v>
      </c>
      <c r="AA544" s="69"/>
      <c r="AB544" s="69" t="s">
        <v>967</v>
      </c>
      <c r="AC544" s="69"/>
    </row>
    <row r="545" spans="1:29" x14ac:dyDescent="0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 t="s">
        <v>30636</v>
      </c>
      <c r="L545" s="70">
        <v>18361.48</v>
      </c>
      <c r="M545" s="69"/>
      <c r="N545" s="69" t="s">
        <v>30635</v>
      </c>
      <c r="O545" s="69" t="s">
        <v>30635</v>
      </c>
      <c r="P545" s="69" t="s">
        <v>2137</v>
      </c>
      <c r="Q545" s="69" t="s">
        <v>11270</v>
      </c>
      <c r="R545" s="69"/>
      <c r="S545" s="70">
        <v>18361.48</v>
      </c>
      <c r="T545" s="70"/>
      <c r="U545" s="69" t="s">
        <v>1751</v>
      </c>
      <c r="V545" s="73">
        <v>41</v>
      </c>
      <c r="W545" s="69" t="s">
        <v>2137</v>
      </c>
      <c r="X545" s="69"/>
      <c r="Y545" s="70"/>
      <c r="Z545" s="69">
        <v>117.04</v>
      </c>
      <c r="AA545" s="69"/>
      <c r="AB545" s="69" t="s">
        <v>967</v>
      </c>
      <c r="AC545" s="69"/>
    </row>
    <row r="546" spans="1:29" x14ac:dyDescent="0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 t="s">
        <v>30634</v>
      </c>
      <c r="L546" s="70">
        <v>48647.9</v>
      </c>
      <c r="M546" s="69"/>
      <c r="N546" s="69" t="s">
        <v>30633</v>
      </c>
      <c r="O546" s="69" t="s">
        <v>30633</v>
      </c>
      <c r="P546" s="69" t="s">
        <v>2170</v>
      </c>
      <c r="Q546" s="69" t="s">
        <v>30632</v>
      </c>
      <c r="R546" s="69"/>
      <c r="S546" s="70">
        <v>48647.9</v>
      </c>
      <c r="T546" s="70"/>
      <c r="U546" s="69"/>
      <c r="V546" s="69"/>
      <c r="W546" s="69" t="s">
        <v>2170</v>
      </c>
      <c r="X546" s="69"/>
      <c r="Y546" s="70"/>
      <c r="Z546" s="69">
        <v>0</v>
      </c>
      <c r="AA546" s="69"/>
      <c r="AB546" s="69" t="s">
        <v>967</v>
      </c>
      <c r="AC546" s="69"/>
    </row>
    <row r="547" spans="1:29" x14ac:dyDescent="0.25">
      <c r="A547" s="71" t="s">
        <v>193</v>
      </c>
      <c r="B547" s="71"/>
      <c r="C547" s="71"/>
      <c r="D547" s="71"/>
      <c r="E547" s="71"/>
      <c r="F547" s="71"/>
      <c r="G547" s="71"/>
      <c r="H547" s="71"/>
      <c r="I547" s="72">
        <v>391815.18</v>
      </c>
      <c r="J547" s="71"/>
      <c r="K547" s="71"/>
      <c r="L547" s="72">
        <v>391316.92</v>
      </c>
      <c r="M547" s="72">
        <v>498.26000000000931</v>
      </c>
      <c r="N547" s="71"/>
      <c r="O547" s="71"/>
      <c r="P547" s="71"/>
      <c r="Q547" s="71"/>
      <c r="R547" s="71"/>
      <c r="S547" s="72">
        <v>391316.92</v>
      </c>
      <c r="T547" s="72">
        <v>342669.02</v>
      </c>
      <c r="U547" s="71"/>
      <c r="V547" s="71"/>
      <c r="W547" s="71"/>
      <c r="X547" s="72">
        <v>48647.899999999965</v>
      </c>
      <c r="Y547" s="72">
        <v>1963.14</v>
      </c>
      <c r="Z547" s="72">
        <v>344632.16000000003</v>
      </c>
      <c r="AA547" s="69"/>
      <c r="AB547" s="69"/>
      <c r="AC547" s="69"/>
    </row>
    <row r="548" spans="1:29" ht="40" x14ac:dyDescent="0.25">
      <c r="A548" s="68" t="s">
        <v>30631</v>
      </c>
      <c r="B548" s="69" t="s">
        <v>30630</v>
      </c>
      <c r="C548" s="69" t="s">
        <v>571</v>
      </c>
      <c r="D548" s="69" t="s">
        <v>23424</v>
      </c>
      <c r="E548" s="69" t="s">
        <v>22239</v>
      </c>
      <c r="F548" s="69" t="s">
        <v>1203</v>
      </c>
      <c r="G548" s="69" t="s">
        <v>2366</v>
      </c>
      <c r="H548" s="69" t="s">
        <v>1236</v>
      </c>
      <c r="I548" s="70">
        <v>981039.18</v>
      </c>
      <c r="J548" s="69" t="s">
        <v>1225</v>
      </c>
      <c r="K548" s="69" t="s">
        <v>30629</v>
      </c>
      <c r="L548" s="70">
        <v>102577.89</v>
      </c>
      <c r="M548" s="69"/>
      <c r="N548" s="69" t="s">
        <v>30628</v>
      </c>
      <c r="O548" s="69" t="s">
        <v>30628</v>
      </c>
      <c r="P548" s="69" t="s">
        <v>1210</v>
      </c>
      <c r="Q548" s="69" t="s">
        <v>3698</v>
      </c>
      <c r="R548" s="69"/>
      <c r="S548" s="70">
        <v>102577.89</v>
      </c>
      <c r="T548" s="70"/>
      <c r="U548" s="69" t="s">
        <v>1624</v>
      </c>
      <c r="V548" s="73">
        <v>40</v>
      </c>
      <c r="W548" s="69" t="s">
        <v>1210</v>
      </c>
      <c r="X548" s="69"/>
      <c r="Y548" s="70"/>
      <c r="Z548" s="69">
        <v>620.16</v>
      </c>
      <c r="AA548" s="69" t="s">
        <v>966</v>
      </c>
      <c r="AB548" s="69" t="s">
        <v>967</v>
      </c>
      <c r="AC548" s="69" t="s">
        <v>30627</v>
      </c>
    </row>
    <row r="549" spans="1:29" x14ac:dyDescent="0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 t="s">
        <v>30626</v>
      </c>
      <c r="L549" s="70">
        <v>289352.81</v>
      </c>
      <c r="M549" s="69"/>
      <c r="N549" s="69" t="s">
        <v>30625</v>
      </c>
      <c r="O549" s="69" t="s">
        <v>30625</v>
      </c>
      <c r="P549" s="69" t="s">
        <v>2137</v>
      </c>
      <c r="Q549" s="69" t="s">
        <v>11270</v>
      </c>
      <c r="R549" s="69"/>
      <c r="S549" s="70">
        <v>289352.81</v>
      </c>
      <c r="T549" s="70"/>
      <c r="U549" s="69" t="s">
        <v>1751</v>
      </c>
      <c r="V549" s="73">
        <v>41</v>
      </c>
      <c r="W549" s="69" t="s">
        <v>2137</v>
      </c>
      <c r="X549" s="69"/>
      <c r="Y549" s="70"/>
      <c r="Z549" s="69">
        <v>1844.39</v>
      </c>
      <c r="AA549" s="69"/>
      <c r="AB549" s="69" t="s">
        <v>967</v>
      </c>
      <c r="AC549" s="69"/>
    </row>
    <row r="550" spans="1:29" x14ac:dyDescent="0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 t="s">
        <v>30624</v>
      </c>
      <c r="L550" s="70">
        <v>63063.03</v>
      </c>
      <c r="M550" s="69"/>
      <c r="N550" s="69" t="s">
        <v>30623</v>
      </c>
      <c r="O550" s="69" t="s">
        <v>30623</v>
      </c>
      <c r="P550" s="69" t="s">
        <v>1217</v>
      </c>
      <c r="Q550" s="69" t="s">
        <v>22218</v>
      </c>
      <c r="R550" s="69"/>
      <c r="S550" s="70">
        <v>63063.03</v>
      </c>
      <c r="T550" s="70"/>
      <c r="U550" s="69" t="s">
        <v>2277</v>
      </c>
      <c r="V550" s="73">
        <v>41</v>
      </c>
      <c r="W550" s="69" t="s">
        <v>1217</v>
      </c>
      <c r="X550" s="69"/>
      <c r="Y550" s="70"/>
      <c r="Z550" s="69">
        <v>425.92</v>
      </c>
      <c r="AA550" s="69"/>
      <c r="AB550" s="69" t="s">
        <v>967</v>
      </c>
      <c r="AC550" s="69"/>
    </row>
    <row r="551" spans="1:29" x14ac:dyDescent="0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 t="s">
        <v>30622</v>
      </c>
      <c r="L551" s="70">
        <v>63081</v>
      </c>
      <c r="M551" s="69"/>
      <c r="N551" s="69" t="s">
        <v>30621</v>
      </c>
      <c r="O551" s="69" t="s">
        <v>30621</v>
      </c>
      <c r="P551" s="69" t="s">
        <v>1729</v>
      </c>
      <c r="Q551" s="69" t="s">
        <v>22218</v>
      </c>
      <c r="R551" s="69"/>
      <c r="S551" s="70">
        <v>63081</v>
      </c>
      <c r="T551" s="70"/>
      <c r="U551" s="69" t="s">
        <v>2277</v>
      </c>
      <c r="V551" s="73">
        <v>39</v>
      </c>
      <c r="W551" s="69" t="s">
        <v>1729</v>
      </c>
      <c r="X551" s="69"/>
      <c r="Y551" s="70"/>
      <c r="Z551" s="69">
        <v>405.33</v>
      </c>
      <c r="AA551" s="69"/>
      <c r="AB551" s="69" t="s">
        <v>967</v>
      </c>
      <c r="AC551" s="69"/>
    </row>
    <row r="552" spans="1:29" x14ac:dyDescent="0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 t="s">
        <v>30620</v>
      </c>
      <c r="L552" s="70">
        <v>153783.78</v>
      </c>
      <c r="M552" s="69"/>
      <c r="N552" s="69" t="s">
        <v>30619</v>
      </c>
      <c r="O552" s="69" t="s">
        <v>30619</v>
      </c>
      <c r="P552" s="69" t="s">
        <v>1122</v>
      </c>
      <c r="Q552" s="69" t="s">
        <v>28720</v>
      </c>
      <c r="R552" s="69"/>
      <c r="S552" s="70">
        <v>153783.78</v>
      </c>
      <c r="T552" s="70"/>
      <c r="U552" s="69"/>
      <c r="V552" s="69"/>
      <c r="W552" s="69" t="s">
        <v>1122</v>
      </c>
      <c r="X552" s="69"/>
      <c r="Y552" s="70"/>
      <c r="Z552" s="69">
        <v>0</v>
      </c>
      <c r="AA552" s="69"/>
      <c r="AB552" s="69" t="s">
        <v>967</v>
      </c>
      <c r="AC552" s="69"/>
    </row>
    <row r="553" spans="1:29" x14ac:dyDescent="0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 t="s">
        <v>30618</v>
      </c>
      <c r="L553" s="70">
        <v>9465.74</v>
      </c>
      <c r="M553" s="69"/>
      <c r="N553" s="69" t="s">
        <v>30617</v>
      </c>
      <c r="O553" s="69" t="s">
        <v>30617</v>
      </c>
      <c r="P553" s="69" t="s">
        <v>2944</v>
      </c>
      <c r="Q553" s="69" t="s">
        <v>22218</v>
      </c>
      <c r="R553" s="69"/>
      <c r="S553" s="70">
        <v>9465.74</v>
      </c>
      <c r="T553" s="70"/>
      <c r="U553" s="69" t="s">
        <v>2277</v>
      </c>
      <c r="V553" s="73">
        <v>40</v>
      </c>
      <c r="W553" s="69" t="s">
        <v>2944</v>
      </c>
      <c r="X553" s="69"/>
      <c r="Y553" s="70"/>
      <c r="Z553" s="69">
        <v>62.37</v>
      </c>
      <c r="AA553" s="69"/>
      <c r="AB553" s="69" t="s">
        <v>967</v>
      </c>
      <c r="AC553" s="69"/>
    </row>
    <row r="554" spans="1:29" x14ac:dyDescent="0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 t="s">
        <v>30616</v>
      </c>
      <c r="L554" s="70">
        <v>63167.27</v>
      </c>
      <c r="M554" s="69"/>
      <c r="N554" s="69" t="s">
        <v>30615</v>
      </c>
      <c r="O554" s="69" t="s">
        <v>30615</v>
      </c>
      <c r="P554" s="69" t="s">
        <v>1217</v>
      </c>
      <c r="Q554" s="69" t="s">
        <v>22218</v>
      </c>
      <c r="R554" s="69"/>
      <c r="S554" s="70">
        <v>63167.27</v>
      </c>
      <c r="T554" s="70"/>
      <c r="U554" s="69" t="s">
        <v>2277</v>
      </c>
      <c r="V554" s="73">
        <v>41</v>
      </c>
      <c r="W554" s="69" t="s">
        <v>1217</v>
      </c>
      <c r="X554" s="69"/>
      <c r="Y554" s="70"/>
      <c r="Z554" s="69">
        <v>433.92</v>
      </c>
      <c r="AA554" s="69"/>
      <c r="AB554" s="69" t="s">
        <v>967</v>
      </c>
      <c r="AC554" s="69"/>
    </row>
    <row r="555" spans="1:29" x14ac:dyDescent="0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 t="s">
        <v>30614</v>
      </c>
      <c r="L555" s="70">
        <v>26571.37</v>
      </c>
      <c r="M555" s="69"/>
      <c r="N555" s="69" t="s">
        <v>30613</v>
      </c>
      <c r="O555" s="69" t="s">
        <v>30613</v>
      </c>
      <c r="P555" s="69" t="s">
        <v>1217</v>
      </c>
      <c r="Q555" s="69" t="s">
        <v>22218</v>
      </c>
      <c r="R555" s="69"/>
      <c r="S555" s="70">
        <v>26571.37</v>
      </c>
      <c r="T555" s="70"/>
      <c r="U555" s="69" t="s">
        <v>2277</v>
      </c>
      <c r="V555" s="73">
        <v>41</v>
      </c>
      <c r="W555" s="69" t="s">
        <v>1217</v>
      </c>
      <c r="X555" s="69"/>
      <c r="Y555" s="70"/>
      <c r="Z555" s="69">
        <v>179.46</v>
      </c>
      <c r="AA555" s="69"/>
      <c r="AB555" s="69" t="s">
        <v>967</v>
      </c>
      <c r="AC555" s="69"/>
    </row>
    <row r="556" spans="1:29" x14ac:dyDescent="0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 t="s">
        <v>30612</v>
      </c>
      <c r="L556" s="70">
        <v>33616.620000000003</v>
      </c>
      <c r="M556" s="69"/>
      <c r="N556" s="69" t="s">
        <v>30611</v>
      </c>
      <c r="O556" s="69" t="s">
        <v>30611</v>
      </c>
      <c r="P556" s="69" t="s">
        <v>1882</v>
      </c>
      <c r="Q556" s="69" t="s">
        <v>30610</v>
      </c>
      <c r="R556" s="69"/>
      <c r="S556" s="70">
        <v>33616.620000000003</v>
      </c>
      <c r="T556" s="70"/>
      <c r="U556" s="69" t="s">
        <v>1928</v>
      </c>
      <c r="V556" s="73">
        <v>41</v>
      </c>
      <c r="W556" s="69" t="s">
        <v>1882</v>
      </c>
      <c r="X556" s="69"/>
      <c r="Y556" s="70"/>
      <c r="Z556" s="69">
        <v>221</v>
      </c>
      <c r="AA556" s="69"/>
      <c r="AB556" s="69" t="s">
        <v>967</v>
      </c>
      <c r="AC556" s="69"/>
    </row>
    <row r="557" spans="1:29" x14ac:dyDescent="0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 t="s">
        <v>30609</v>
      </c>
      <c r="L557" s="70">
        <v>118998.55</v>
      </c>
      <c r="M557" s="69"/>
      <c r="N557" s="69" t="s">
        <v>30608</v>
      </c>
      <c r="O557" s="69" t="s">
        <v>30608</v>
      </c>
      <c r="P557" s="69" t="s">
        <v>1624</v>
      </c>
      <c r="Q557" s="69" t="s">
        <v>30607</v>
      </c>
      <c r="R557" s="69"/>
      <c r="S557" s="70">
        <v>118998.55</v>
      </c>
      <c r="T557" s="70"/>
      <c r="U557" s="69"/>
      <c r="V557" s="69"/>
      <c r="W557" s="69" t="s">
        <v>1624</v>
      </c>
      <c r="X557" s="69"/>
      <c r="Y557" s="70"/>
      <c r="Z557" s="69">
        <v>0</v>
      </c>
      <c r="AA557" s="69"/>
      <c r="AB557" s="69" t="s">
        <v>967</v>
      </c>
      <c r="AC557" s="69"/>
    </row>
    <row r="558" spans="1:29" x14ac:dyDescent="0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 t="s">
        <v>30606</v>
      </c>
      <c r="L558" s="70">
        <v>55260.12</v>
      </c>
      <c r="M558" s="69"/>
      <c r="N558" s="69" t="s">
        <v>30605</v>
      </c>
      <c r="O558" s="69" t="s">
        <v>30605</v>
      </c>
      <c r="P558" s="69" t="s">
        <v>2189</v>
      </c>
      <c r="Q558" s="69" t="s">
        <v>1453</v>
      </c>
      <c r="R558" s="69"/>
      <c r="S558" s="70">
        <v>55260.12</v>
      </c>
      <c r="T558" s="70"/>
      <c r="U558" s="69"/>
      <c r="V558" s="69"/>
      <c r="W558" s="69" t="s">
        <v>2189</v>
      </c>
      <c r="X558" s="69"/>
      <c r="Y558" s="70"/>
      <c r="Z558" s="69">
        <v>0</v>
      </c>
      <c r="AA558" s="69"/>
      <c r="AB558" s="69" t="s">
        <v>967</v>
      </c>
      <c r="AC558" s="69"/>
    </row>
    <row r="559" spans="1:29" x14ac:dyDescent="0.25">
      <c r="A559" s="71" t="s">
        <v>193</v>
      </c>
      <c r="B559" s="71"/>
      <c r="C559" s="71"/>
      <c r="D559" s="71"/>
      <c r="E559" s="71"/>
      <c r="F559" s="71"/>
      <c r="G559" s="71"/>
      <c r="H559" s="71"/>
      <c r="I559" s="72">
        <v>981039.18</v>
      </c>
      <c r="J559" s="71"/>
      <c r="K559" s="71"/>
      <c r="L559" s="72">
        <v>978938.18</v>
      </c>
      <c r="M559" s="72">
        <v>2101</v>
      </c>
      <c r="N559" s="71"/>
      <c r="O559" s="71"/>
      <c r="P559" s="71"/>
      <c r="Q559" s="71"/>
      <c r="R559" s="71"/>
      <c r="S559" s="72">
        <v>978938.18</v>
      </c>
      <c r="T559" s="72">
        <v>650895.73</v>
      </c>
      <c r="U559" s="71"/>
      <c r="V559" s="71"/>
      <c r="W559" s="71"/>
      <c r="X559" s="72">
        <v>328042.45000000007</v>
      </c>
      <c r="Y559" s="72">
        <v>4192.55</v>
      </c>
      <c r="Z559" s="72">
        <v>655088.28</v>
      </c>
      <c r="AA559" s="69"/>
      <c r="AB559" s="69"/>
      <c r="AC559" s="69"/>
    </row>
    <row r="560" spans="1:29" ht="30" x14ac:dyDescent="0.25">
      <c r="A560" s="68" t="s">
        <v>30601</v>
      </c>
      <c r="B560" s="69" t="s">
        <v>30596</v>
      </c>
      <c r="C560" s="69" t="s">
        <v>525</v>
      </c>
      <c r="D560" s="69" t="s">
        <v>1472</v>
      </c>
      <c r="E560" s="69"/>
      <c r="F560" s="69" t="s">
        <v>1095</v>
      </c>
      <c r="G560" s="69" t="s">
        <v>2609</v>
      </c>
      <c r="H560" s="69" t="s">
        <v>962</v>
      </c>
      <c r="I560" s="70">
        <v>15510</v>
      </c>
      <c r="J560" s="69" t="s">
        <v>1225</v>
      </c>
      <c r="K560" s="69" t="s">
        <v>30600</v>
      </c>
      <c r="L560" s="70">
        <v>15510</v>
      </c>
      <c r="M560" s="69"/>
      <c r="N560" s="69" t="s">
        <v>30599</v>
      </c>
      <c r="O560" s="69" t="s">
        <v>30599</v>
      </c>
      <c r="P560" s="69" t="s">
        <v>2189</v>
      </c>
      <c r="Q560" s="69" t="s">
        <v>1453</v>
      </c>
      <c r="R560" s="69"/>
      <c r="S560" s="70">
        <v>15510</v>
      </c>
      <c r="T560" s="70"/>
      <c r="U560" s="69"/>
      <c r="V560" s="69"/>
      <c r="W560" s="69" t="s">
        <v>2189</v>
      </c>
      <c r="X560" s="69"/>
      <c r="Y560" s="70"/>
      <c r="Z560" s="69">
        <v>0</v>
      </c>
      <c r="AA560" s="69" t="s">
        <v>966</v>
      </c>
      <c r="AB560" s="69" t="s">
        <v>967</v>
      </c>
      <c r="AC560" s="69" t="s">
        <v>30598</v>
      </c>
    </row>
    <row r="561" spans="1:29" x14ac:dyDescent="0.25">
      <c r="A561" s="71" t="s">
        <v>193</v>
      </c>
      <c r="B561" s="71"/>
      <c r="C561" s="71"/>
      <c r="D561" s="71"/>
      <c r="E561" s="71"/>
      <c r="F561" s="71"/>
      <c r="G561" s="71"/>
      <c r="H561" s="71"/>
      <c r="I561" s="72">
        <v>15510</v>
      </c>
      <c r="J561" s="71"/>
      <c r="K561" s="71"/>
      <c r="L561" s="72">
        <v>15510</v>
      </c>
      <c r="M561" s="72">
        <v>0</v>
      </c>
      <c r="N561" s="71"/>
      <c r="O561" s="71"/>
      <c r="P561" s="71"/>
      <c r="Q561" s="71"/>
      <c r="R561" s="71"/>
      <c r="S561" s="72">
        <v>15510</v>
      </c>
      <c r="T561" s="72">
        <v>0</v>
      </c>
      <c r="U561" s="71"/>
      <c r="V561" s="71"/>
      <c r="W561" s="71"/>
      <c r="X561" s="72">
        <v>15510</v>
      </c>
      <c r="Y561" s="72">
        <v>0</v>
      </c>
      <c r="Z561" s="72">
        <v>0</v>
      </c>
      <c r="AA561" s="69"/>
      <c r="AB561" s="69"/>
      <c r="AC561" s="69"/>
    </row>
    <row r="562" spans="1:29" ht="20" x14ac:dyDescent="0.25">
      <c r="A562" s="68" t="s">
        <v>30604</v>
      </c>
      <c r="B562" s="69" t="s">
        <v>23888</v>
      </c>
      <c r="C562" s="69" t="s">
        <v>598</v>
      </c>
      <c r="D562" s="69" t="s">
        <v>12202</v>
      </c>
      <c r="E562" s="69" t="s">
        <v>22715</v>
      </c>
      <c r="F562" s="69" t="s">
        <v>1095</v>
      </c>
      <c r="G562" s="69" t="s">
        <v>1106</v>
      </c>
      <c r="H562" s="69" t="s">
        <v>962</v>
      </c>
      <c r="I562" s="70">
        <v>4187.38</v>
      </c>
      <c r="J562" s="69" t="s">
        <v>1225</v>
      </c>
      <c r="K562" s="69" t="s">
        <v>30603</v>
      </c>
      <c r="L562" s="70">
        <v>4187.38</v>
      </c>
      <c r="M562" s="69"/>
      <c r="N562" s="69" t="s">
        <v>30602</v>
      </c>
      <c r="O562" s="69"/>
      <c r="P562" s="69" t="s">
        <v>1115</v>
      </c>
      <c r="Q562" s="69" t="s">
        <v>3793</v>
      </c>
      <c r="R562" s="69"/>
      <c r="S562" s="70">
        <v>4187.38</v>
      </c>
      <c r="T562" s="70"/>
      <c r="U562" s="69"/>
      <c r="V562" s="69"/>
      <c r="W562" s="69"/>
      <c r="X562" s="69"/>
      <c r="Y562" s="70"/>
      <c r="Z562" s="69">
        <v>0</v>
      </c>
      <c r="AA562" s="69" t="s">
        <v>966</v>
      </c>
      <c r="AB562" s="69" t="s">
        <v>1144</v>
      </c>
      <c r="AC562" s="69"/>
    </row>
    <row r="563" spans="1:29" x14ac:dyDescent="0.25">
      <c r="A563" s="71" t="s">
        <v>193</v>
      </c>
      <c r="B563" s="71"/>
      <c r="C563" s="71"/>
      <c r="D563" s="71"/>
      <c r="E563" s="71"/>
      <c r="F563" s="71"/>
      <c r="G563" s="71"/>
      <c r="H563" s="71"/>
      <c r="I563" s="72">
        <v>4187.38</v>
      </c>
      <c r="J563" s="71"/>
      <c r="K563" s="71"/>
      <c r="L563" s="72">
        <v>4187.38</v>
      </c>
      <c r="M563" s="72">
        <v>0</v>
      </c>
      <c r="N563" s="71"/>
      <c r="O563" s="71"/>
      <c r="P563" s="71"/>
      <c r="Q563" s="71"/>
      <c r="R563" s="71"/>
      <c r="S563" s="72">
        <v>4187.38</v>
      </c>
      <c r="T563" s="72">
        <v>0</v>
      </c>
      <c r="U563" s="71"/>
      <c r="V563" s="71"/>
      <c r="W563" s="71"/>
      <c r="X563" s="72">
        <v>4187.38</v>
      </c>
      <c r="Y563" s="72">
        <v>0</v>
      </c>
      <c r="Z563" s="72">
        <v>0</v>
      </c>
      <c r="AA563" s="69"/>
      <c r="AB563" s="69"/>
      <c r="AC563" s="69"/>
    </row>
    <row r="564" spans="1:29" ht="30" x14ac:dyDescent="0.25">
      <c r="A564" s="68" t="s">
        <v>30597</v>
      </c>
      <c r="B564" s="69" t="s">
        <v>30596</v>
      </c>
      <c r="C564" s="69" t="s">
        <v>610</v>
      </c>
      <c r="D564" s="69" t="s">
        <v>613</v>
      </c>
      <c r="E564" s="69"/>
      <c r="F564" s="69" t="s">
        <v>1313</v>
      </c>
      <c r="G564" s="69" t="s">
        <v>1112</v>
      </c>
      <c r="H564" s="69" t="s">
        <v>962</v>
      </c>
      <c r="I564" s="70">
        <v>14000</v>
      </c>
      <c r="J564" s="69" t="s">
        <v>1225</v>
      </c>
      <c r="K564" s="69" t="s">
        <v>30595</v>
      </c>
      <c r="L564" s="70">
        <v>14000</v>
      </c>
      <c r="M564" s="69"/>
      <c r="N564" s="69" t="s">
        <v>30594</v>
      </c>
      <c r="O564" s="69" t="s">
        <v>30594</v>
      </c>
      <c r="P564" s="69" t="s">
        <v>1729</v>
      </c>
      <c r="Q564" s="69" t="s">
        <v>28610</v>
      </c>
      <c r="R564" s="69"/>
      <c r="S564" s="70">
        <v>14000</v>
      </c>
      <c r="T564" s="70"/>
      <c r="U564" s="69"/>
      <c r="V564" s="69"/>
      <c r="W564" s="69" t="s">
        <v>1729</v>
      </c>
      <c r="X564" s="69"/>
      <c r="Y564" s="70"/>
      <c r="Z564" s="69">
        <v>0</v>
      </c>
      <c r="AA564" s="69" t="s">
        <v>966</v>
      </c>
      <c r="AB564" s="69" t="s">
        <v>967</v>
      </c>
      <c r="AC564" s="69" t="s">
        <v>30593</v>
      </c>
    </row>
    <row r="565" spans="1:29" x14ac:dyDescent="0.25">
      <c r="A565" s="71" t="s">
        <v>193</v>
      </c>
      <c r="B565" s="71"/>
      <c r="C565" s="71"/>
      <c r="D565" s="71"/>
      <c r="E565" s="71"/>
      <c r="F565" s="71"/>
      <c r="G565" s="71"/>
      <c r="H565" s="71"/>
      <c r="I565" s="72">
        <v>14000</v>
      </c>
      <c r="J565" s="71"/>
      <c r="K565" s="71"/>
      <c r="L565" s="72">
        <v>14000</v>
      </c>
      <c r="M565" s="72">
        <v>0</v>
      </c>
      <c r="N565" s="71"/>
      <c r="O565" s="71"/>
      <c r="P565" s="71"/>
      <c r="Q565" s="71"/>
      <c r="R565" s="71"/>
      <c r="S565" s="72">
        <v>14000</v>
      </c>
      <c r="T565" s="72">
        <v>0</v>
      </c>
      <c r="U565" s="71"/>
      <c r="V565" s="71"/>
      <c r="W565" s="71"/>
      <c r="X565" s="72">
        <v>14000</v>
      </c>
      <c r="Y565" s="72">
        <v>0</v>
      </c>
      <c r="Z565" s="72">
        <v>0</v>
      </c>
      <c r="AA565" s="69"/>
      <c r="AB565" s="69"/>
      <c r="AC565" s="69"/>
    </row>
    <row r="566" spans="1:29" ht="20" x14ac:dyDescent="0.25">
      <c r="A566" s="68" t="s">
        <v>30592</v>
      </c>
      <c r="B566" s="69" t="s">
        <v>28156</v>
      </c>
      <c r="C566" s="69" t="s">
        <v>607</v>
      </c>
      <c r="D566" s="69" t="s">
        <v>513</v>
      </c>
      <c r="E566" s="69"/>
      <c r="F566" s="69" t="s">
        <v>3201</v>
      </c>
      <c r="G566" s="69" t="s">
        <v>1112</v>
      </c>
      <c r="H566" s="69" t="s">
        <v>962</v>
      </c>
      <c r="I566" s="70">
        <v>8660</v>
      </c>
      <c r="J566" s="69" t="s">
        <v>1225</v>
      </c>
      <c r="K566" s="69" t="s">
        <v>30591</v>
      </c>
      <c r="L566" s="70">
        <v>8660</v>
      </c>
      <c r="M566" s="69"/>
      <c r="N566" s="69" t="s">
        <v>30590</v>
      </c>
      <c r="O566" s="69"/>
      <c r="P566" s="69" t="s">
        <v>2137</v>
      </c>
      <c r="Q566" s="69" t="s">
        <v>2298</v>
      </c>
      <c r="R566" s="69"/>
      <c r="S566" s="70">
        <v>8660</v>
      </c>
      <c r="T566" s="70"/>
      <c r="U566" s="69"/>
      <c r="V566" s="69"/>
      <c r="W566" s="69"/>
      <c r="X566" s="69"/>
      <c r="Y566" s="70"/>
      <c r="Z566" s="69">
        <v>0</v>
      </c>
      <c r="AA566" s="69" t="s">
        <v>966</v>
      </c>
      <c r="AB566" s="69" t="s">
        <v>1144</v>
      </c>
      <c r="AC566" s="69"/>
    </row>
    <row r="567" spans="1:29" x14ac:dyDescent="0.25">
      <c r="A567" s="71" t="s">
        <v>193</v>
      </c>
      <c r="B567" s="71"/>
      <c r="C567" s="71"/>
      <c r="D567" s="71"/>
      <c r="E567" s="71"/>
      <c r="F567" s="71"/>
      <c r="G567" s="71"/>
      <c r="H567" s="71"/>
      <c r="I567" s="72">
        <v>8660</v>
      </c>
      <c r="J567" s="71"/>
      <c r="K567" s="71"/>
      <c r="L567" s="72">
        <v>8660</v>
      </c>
      <c r="M567" s="72">
        <v>0</v>
      </c>
      <c r="N567" s="71"/>
      <c r="O567" s="71"/>
      <c r="P567" s="71"/>
      <c r="Q567" s="71"/>
      <c r="R567" s="71"/>
      <c r="S567" s="72">
        <v>8660</v>
      </c>
      <c r="T567" s="72">
        <v>0</v>
      </c>
      <c r="U567" s="71"/>
      <c r="V567" s="71"/>
      <c r="W567" s="71"/>
      <c r="X567" s="72">
        <v>8660</v>
      </c>
      <c r="Y567" s="72">
        <v>0</v>
      </c>
      <c r="Z567" s="72">
        <v>0</v>
      </c>
      <c r="AA567" s="69"/>
      <c r="AB567" s="69"/>
      <c r="AC567" s="69"/>
    </row>
    <row r="568" spans="1:29" ht="20" x14ac:dyDescent="0.25">
      <c r="A568" s="68" t="s">
        <v>30589</v>
      </c>
      <c r="B568" s="69" t="s">
        <v>27661</v>
      </c>
      <c r="C568" s="69" t="s">
        <v>602</v>
      </c>
      <c r="D568" s="69" t="s">
        <v>606</v>
      </c>
      <c r="E568" s="69"/>
      <c r="F568" s="69" t="s">
        <v>1380</v>
      </c>
      <c r="G568" s="69" t="s">
        <v>1106</v>
      </c>
      <c r="H568" s="69"/>
      <c r="I568" s="70">
        <v>103188</v>
      </c>
      <c r="J568" s="69" t="s">
        <v>1225</v>
      </c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 t="s">
        <v>966</v>
      </c>
      <c r="AB568" s="69"/>
      <c r="AC568" s="69"/>
    </row>
    <row r="569" spans="1:29" x14ac:dyDescent="0.25">
      <c r="A569" s="71" t="s">
        <v>193</v>
      </c>
      <c r="B569" s="71"/>
      <c r="C569" s="71"/>
      <c r="D569" s="71"/>
      <c r="E569" s="71"/>
      <c r="F569" s="71"/>
      <c r="G569" s="71"/>
      <c r="H569" s="71"/>
      <c r="I569" s="72">
        <v>103188</v>
      </c>
      <c r="J569" s="71"/>
      <c r="K569" s="71"/>
      <c r="L569" s="72">
        <v>0</v>
      </c>
      <c r="M569" s="72">
        <v>103188</v>
      </c>
      <c r="N569" s="71"/>
      <c r="O569" s="71"/>
      <c r="P569" s="71"/>
      <c r="Q569" s="71"/>
      <c r="R569" s="71"/>
      <c r="S569" s="72">
        <v>0</v>
      </c>
      <c r="T569" s="72">
        <v>0</v>
      </c>
      <c r="U569" s="71"/>
      <c r="V569" s="71"/>
      <c r="W569" s="71"/>
      <c r="X569" s="72">
        <v>0</v>
      </c>
      <c r="Y569" s="72">
        <v>0</v>
      </c>
      <c r="Z569" s="72">
        <v>0</v>
      </c>
      <c r="AA569" s="69"/>
      <c r="AB569" s="69"/>
      <c r="AC569" s="69"/>
    </row>
    <row r="570" spans="1:29" ht="30" x14ac:dyDescent="0.25">
      <c r="A570" s="68" t="s">
        <v>30588</v>
      </c>
      <c r="B570" s="69" t="s">
        <v>27661</v>
      </c>
      <c r="C570" s="69" t="s">
        <v>30587</v>
      </c>
      <c r="D570" s="69" t="s">
        <v>1464</v>
      </c>
      <c r="E570" s="69"/>
      <c r="F570" s="69" t="s">
        <v>2180</v>
      </c>
      <c r="G570" s="69" t="s">
        <v>1112</v>
      </c>
      <c r="H570" s="69" t="s">
        <v>28145</v>
      </c>
      <c r="I570" s="70">
        <v>351699.56</v>
      </c>
      <c r="J570" s="69" t="s">
        <v>1225</v>
      </c>
      <c r="K570" s="69" t="s">
        <v>30586</v>
      </c>
      <c r="L570" s="70">
        <v>62520.24</v>
      </c>
      <c r="M570" s="69"/>
      <c r="N570" s="69"/>
      <c r="O570" s="69"/>
      <c r="P570" s="69"/>
      <c r="Q570" s="69"/>
      <c r="R570" s="69"/>
      <c r="S570" s="69"/>
      <c r="T570" s="70"/>
      <c r="U570" s="69"/>
      <c r="V570" s="69"/>
      <c r="W570" s="69"/>
      <c r="X570" s="69"/>
      <c r="Y570" s="70"/>
      <c r="Z570" s="69">
        <v>0</v>
      </c>
      <c r="AA570" s="69" t="s">
        <v>966</v>
      </c>
      <c r="AB570" s="69" t="s">
        <v>967</v>
      </c>
      <c r="AC570" s="69" t="s">
        <v>30585</v>
      </c>
    </row>
    <row r="571" spans="1:29" x14ac:dyDescent="0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 t="s">
        <v>30584</v>
      </c>
      <c r="L571" s="70">
        <v>205264.98</v>
      </c>
      <c r="M571" s="69"/>
      <c r="N571" s="69"/>
      <c r="O571" s="69"/>
      <c r="P571" s="69"/>
      <c r="Q571" s="69"/>
      <c r="R571" s="69"/>
      <c r="S571" s="69"/>
      <c r="T571" s="70"/>
      <c r="U571" s="69"/>
      <c r="V571" s="69"/>
      <c r="W571" s="69"/>
      <c r="X571" s="69"/>
      <c r="Y571" s="70"/>
      <c r="Z571" s="69">
        <v>0</v>
      </c>
      <c r="AA571" s="69"/>
      <c r="AB571" s="69" t="s">
        <v>967</v>
      </c>
      <c r="AC571" s="69"/>
    </row>
    <row r="572" spans="1:29" x14ac:dyDescent="0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 t="s">
        <v>30583</v>
      </c>
      <c r="L572" s="70">
        <v>83914.34</v>
      </c>
      <c r="M572" s="69"/>
      <c r="N572" s="69"/>
      <c r="O572" s="69"/>
      <c r="P572" s="69"/>
      <c r="Q572" s="69"/>
      <c r="R572" s="69"/>
      <c r="S572" s="69"/>
      <c r="T572" s="70"/>
      <c r="U572" s="69"/>
      <c r="V572" s="69"/>
      <c r="W572" s="69"/>
      <c r="X572" s="69"/>
      <c r="Y572" s="70"/>
      <c r="Z572" s="69">
        <v>0</v>
      </c>
      <c r="AA572" s="69"/>
      <c r="AB572" s="69" t="s">
        <v>967</v>
      </c>
      <c r="AC572" s="69"/>
    </row>
    <row r="573" spans="1:29" x14ac:dyDescent="0.25">
      <c r="A573" s="71" t="s">
        <v>193</v>
      </c>
      <c r="B573" s="71"/>
      <c r="C573" s="71"/>
      <c r="D573" s="71"/>
      <c r="E573" s="71"/>
      <c r="F573" s="71"/>
      <c r="G573" s="71"/>
      <c r="H573" s="71"/>
      <c r="I573" s="72">
        <v>351699.56</v>
      </c>
      <c r="J573" s="71"/>
      <c r="K573" s="71"/>
      <c r="L573" s="72">
        <v>351699.56000000006</v>
      </c>
      <c r="M573" s="72">
        <v>-5.8207660913467407E-11</v>
      </c>
      <c r="N573" s="71"/>
      <c r="O573" s="71"/>
      <c r="P573" s="71"/>
      <c r="Q573" s="71"/>
      <c r="R573" s="71"/>
      <c r="S573" s="72">
        <v>0</v>
      </c>
      <c r="T573" s="72">
        <v>0</v>
      </c>
      <c r="U573" s="71"/>
      <c r="V573" s="71"/>
      <c r="W573" s="71"/>
      <c r="X573" s="72">
        <v>0</v>
      </c>
      <c r="Y573" s="72">
        <v>0</v>
      </c>
      <c r="Z573" s="72">
        <v>0</v>
      </c>
      <c r="AA573" s="69"/>
      <c r="AB573" s="69"/>
      <c r="AC573" s="69"/>
    </row>
    <row r="574" spans="1:29" ht="20" x14ac:dyDescent="0.25">
      <c r="A574" s="68" t="s">
        <v>30582</v>
      </c>
      <c r="B574" s="69" t="s">
        <v>28156</v>
      </c>
      <c r="C574" s="69" t="s">
        <v>665</v>
      </c>
      <c r="D574" s="69" t="s">
        <v>668</v>
      </c>
      <c r="E574" s="69"/>
      <c r="F574" s="69" t="s">
        <v>1210</v>
      </c>
      <c r="G574" s="69" t="s">
        <v>1112</v>
      </c>
      <c r="H574" s="69" t="s">
        <v>962</v>
      </c>
      <c r="I574" s="70">
        <v>27000</v>
      </c>
      <c r="J574" s="69" t="s">
        <v>1225</v>
      </c>
      <c r="K574" s="69" t="s">
        <v>30581</v>
      </c>
      <c r="L574" s="70">
        <v>27000</v>
      </c>
      <c r="M574" s="69"/>
      <c r="N574" s="69" t="s">
        <v>30580</v>
      </c>
      <c r="O574" s="69"/>
      <c r="P574" s="69" t="s">
        <v>2606</v>
      </c>
      <c r="Q574" s="69" t="s">
        <v>2654</v>
      </c>
      <c r="R574" s="69"/>
      <c r="S574" s="70">
        <v>27000</v>
      </c>
      <c r="T574" s="70"/>
      <c r="U574" s="69"/>
      <c r="V574" s="69"/>
      <c r="W574" s="69"/>
      <c r="X574" s="69"/>
      <c r="Y574" s="70"/>
      <c r="Z574" s="69">
        <v>0</v>
      </c>
      <c r="AA574" s="69" t="s">
        <v>966</v>
      </c>
      <c r="AB574" s="69" t="s">
        <v>967</v>
      </c>
      <c r="AC574" s="69"/>
    </row>
    <row r="575" spans="1:29" x14ac:dyDescent="0.25">
      <c r="A575" s="71" t="s">
        <v>193</v>
      </c>
      <c r="B575" s="71"/>
      <c r="C575" s="71"/>
      <c r="D575" s="71"/>
      <c r="E575" s="71"/>
      <c r="F575" s="71"/>
      <c r="G575" s="71"/>
      <c r="H575" s="71"/>
      <c r="I575" s="72">
        <v>27000</v>
      </c>
      <c r="J575" s="71"/>
      <c r="K575" s="71"/>
      <c r="L575" s="72">
        <v>27000</v>
      </c>
      <c r="M575" s="72">
        <v>0</v>
      </c>
      <c r="N575" s="71"/>
      <c r="O575" s="71"/>
      <c r="P575" s="71"/>
      <c r="Q575" s="71"/>
      <c r="R575" s="71"/>
      <c r="S575" s="72">
        <v>27000</v>
      </c>
      <c r="T575" s="72">
        <v>0</v>
      </c>
      <c r="U575" s="71"/>
      <c r="V575" s="71"/>
      <c r="W575" s="71"/>
      <c r="X575" s="72">
        <v>27000</v>
      </c>
      <c r="Y575" s="72">
        <v>0</v>
      </c>
      <c r="Z575" s="72">
        <v>0</v>
      </c>
      <c r="AA575" s="69"/>
      <c r="AB575" s="69"/>
      <c r="AC575" s="69"/>
    </row>
    <row r="576" spans="1:29" ht="40" x14ac:dyDescent="0.25">
      <c r="A576" s="68" t="s">
        <v>30579</v>
      </c>
      <c r="B576" s="69" t="s">
        <v>27661</v>
      </c>
      <c r="C576" s="69" t="s">
        <v>708</v>
      </c>
      <c r="D576" s="69" t="s">
        <v>30578</v>
      </c>
      <c r="E576" s="69"/>
      <c r="F576" s="69" t="s">
        <v>1307</v>
      </c>
      <c r="G576" s="69" t="s">
        <v>1112</v>
      </c>
      <c r="H576" s="69" t="s">
        <v>962</v>
      </c>
      <c r="I576" s="70">
        <v>57500</v>
      </c>
      <c r="J576" s="69" t="s">
        <v>1225</v>
      </c>
      <c r="K576" s="69" t="s">
        <v>30577</v>
      </c>
      <c r="L576" s="70">
        <v>57500</v>
      </c>
      <c r="M576" s="69"/>
      <c r="N576" s="69" t="s">
        <v>30576</v>
      </c>
      <c r="O576" s="69" t="s">
        <v>30576</v>
      </c>
      <c r="P576" s="69" t="s">
        <v>1115</v>
      </c>
      <c r="Q576" s="69" t="s">
        <v>10389</v>
      </c>
      <c r="R576" s="69"/>
      <c r="S576" s="70">
        <v>57500</v>
      </c>
      <c r="T576" s="70"/>
      <c r="U576" s="69"/>
      <c r="V576" s="69"/>
      <c r="W576" s="69" t="s">
        <v>1115</v>
      </c>
      <c r="X576" s="69"/>
      <c r="Y576" s="70"/>
      <c r="Z576" s="69">
        <v>0</v>
      </c>
      <c r="AA576" s="69" t="s">
        <v>966</v>
      </c>
      <c r="AB576" s="69" t="s">
        <v>967</v>
      </c>
      <c r="AC576" s="69" t="s">
        <v>30575</v>
      </c>
    </row>
    <row r="577" spans="1:29" x14ac:dyDescent="0.25">
      <c r="A577" s="71" t="s">
        <v>193</v>
      </c>
      <c r="B577" s="71"/>
      <c r="C577" s="71"/>
      <c r="D577" s="71"/>
      <c r="E577" s="71"/>
      <c r="F577" s="71"/>
      <c r="G577" s="71"/>
      <c r="H577" s="71"/>
      <c r="I577" s="72">
        <v>57500</v>
      </c>
      <c r="J577" s="71"/>
      <c r="K577" s="71"/>
      <c r="L577" s="72">
        <v>57500</v>
      </c>
      <c r="M577" s="72">
        <v>0</v>
      </c>
      <c r="N577" s="71"/>
      <c r="O577" s="71"/>
      <c r="P577" s="71"/>
      <c r="Q577" s="71"/>
      <c r="R577" s="71"/>
      <c r="S577" s="72">
        <v>57500</v>
      </c>
      <c r="T577" s="72">
        <v>0</v>
      </c>
      <c r="U577" s="71"/>
      <c r="V577" s="71"/>
      <c r="W577" s="71"/>
      <c r="X577" s="72">
        <v>57500</v>
      </c>
      <c r="Y577" s="72">
        <v>0</v>
      </c>
      <c r="Z577" s="72">
        <v>0</v>
      </c>
      <c r="AA577" s="69"/>
      <c r="AB577" s="69"/>
      <c r="AC577" s="69"/>
    </row>
    <row r="578" spans="1:29" ht="40" x14ac:dyDescent="0.25">
      <c r="A578" s="68" t="s">
        <v>30574</v>
      </c>
      <c r="B578" s="69" t="s">
        <v>27661</v>
      </c>
      <c r="C578" s="69" t="s">
        <v>657</v>
      </c>
      <c r="D578" s="69" t="s">
        <v>1458</v>
      </c>
      <c r="E578" s="69"/>
      <c r="F578" s="69" t="s">
        <v>1119</v>
      </c>
      <c r="G578" s="69" t="s">
        <v>1112</v>
      </c>
      <c r="H578" s="69" t="s">
        <v>1224</v>
      </c>
      <c r="I578" s="70">
        <v>35600</v>
      </c>
      <c r="J578" s="69" t="s">
        <v>1225</v>
      </c>
      <c r="K578" s="69" t="s">
        <v>30573</v>
      </c>
      <c r="L578" s="70">
        <v>35600</v>
      </c>
      <c r="M578" s="69"/>
      <c r="N578" s="69"/>
      <c r="O578" s="69"/>
      <c r="P578" s="69"/>
      <c r="Q578" s="69"/>
      <c r="R578" s="69"/>
      <c r="S578" s="69"/>
      <c r="T578" s="70"/>
      <c r="U578" s="69"/>
      <c r="V578" s="69"/>
      <c r="W578" s="69"/>
      <c r="X578" s="69"/>
      <c r="Y578" s="70"/>
      <c r="Z578" s="69">
        <v>0</v>
      </c>
      <c r="AA578" s="69" t="s">
        <v>966</v>
      </c>
      <c r="AB578" s="69" t="s">
        <v>967</v>
      </c>
      <c r="AC578" s="69" t="s">
        <v>30572</v>
      </c>
    </row>
    <row r="579" spans="1:29" x14ac:dyDescent="0.25">
      <c r="A579" s="71" t="s">
        <v>193</v>
      </c>
      <c r="B579" s="71"/>
      <c r="C579" s="71"/>
      <c r="D579" s="71"/>
      <c r="E579" s="71"/>
      <c r="F579" s="71"/>
      <c r="G579" s="71"/>
      <c r="H579" s="71"/>
      <c r="I579" s="72">
        <v>35600</v>
      </c>
      <c r="J579" s="71"/>
      <c r="K579" s="71"/>
      <c r="L579" s="72">
        <v>35600</v>
      </c>
      <c r="M579" s="72">
        <v>0</v>
      </c>
      <c r="N579" s="71"/>
      <c r="O579" s="71"/>
      <c r="P579" s="71"/>
      <c r="Q579" s="71"/>
      <c r="R579" s="71"/>
      <c r="S579" s="72">
        <v>0</v>
      </c>
      <c r="T579" s="72">
        <v>0</v>
      </c>
      <c r="U579" s="71"/>
      <c r="V579" s="71"/>
      <c r="W579" s="71"/>
      <c r="X579" s="72">
        <v>0</v>
      </c>
      <c r="Y579" s="72">
        <v>0</v>
      </c>
      <c r="Z579" s="72">
        <v>0</v>
      </c>
      <c r="AA579" s="69"/>
      <c r="AB579" s="69"/>
      <c r="AC579" s="69"/>
    </row>
    <row r="580" spans="1:29" ht="50" x14ac:dyDescent="0.25">
      <c r="A580" s="68" t="s">
        <v>30571</v>
      </c>
      <c r="B580" s="69" t="s">
        <v>30570</v>
      </c>
      <c r="C580" s="69" t="s">
        <v>30569</v>
      </c>
      <c r="D580" s="69" t="s">
        <v>2077</v>
      </c>
      <c r="E580" s="69" t="s">
        <v>22243</v>
      </c>
      <c r="F580" s="69" t="s">
        <v>3002</v>
      </c>
      <c r="G580" s="69" t="s">
        <v>3194</v>
      </c>
      <c r="H580" s="69" t="s">
        <v>2527</v>
      </c>
      <c r="I580" s="70">
        <v>1099506.68</v>
      </c>
      <c r="J580" s="69" t="s">
        <v>1225</v>
      </c>
      <c r="K580" s="69" t="s">
        <v>30568</v>
      </c>
      <c r="L580" s="70">
        <v>27592.55</v>
      </c>
      <c r="M580" s="69"/>
      <c r="N580" s="69"/>
      <c r="O580" s="69"/>
      <c r="P580" s="69"/>
      <c r="Q580" s="69"/>
      <c r="R580" s="69"/>
      <c r="S580" s="69"/>
      <c r="T580" s="70"/>
      <c r="U580" s="69"/>
      <c r="V580" s="69"/>
      <c r="W580" s="69"/>
      <c r="X580" s="69"/>
      <c r="Y580" s="70"/>
      <c r="Z580" s="69">
        <v>0</v>
      </c>
      <c r="AA580" s="69" t="s">
        <v>966</v>
      </c>
      <c r="AB580" s="69" t="s">
        <v>1144</v>
      </c>
      <c r="AC580" s="69"/>
    </row>
    <row r="581" spans="1:29" x14ac:dyDescent="0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 t="s">
        <v>30567</v>
      </c>
      <c r="L581" s="70">
        <v>23577.45</v>
      </c>
      <c r="M581" s="69"/>
      <c r="N581" s="69"/>
      <c r="O581" s="69"/>
      <c r="P581" s="69"/>
      <c r="Q581" s="69"/>
      <c r="R581" s="69"/>
      <c r="S581" s="69"/>
      <c r="T581" s="70"/>
      <c r="U581" s="69"/>
      <c r="V581" s="69"/>
      <c r="W581" s="69"/>
      <c r="X581" s="69"/>
      <c r="Y581" s="70"/>
      <c r="Z581" s="69">
        <v>0</v>
      </c>
      <c r="AA581" s="69"/>
      <c r="AB581" s="69" t="s">
        <v>1144</v>
      </c>
      <c r="AC581" s="69"/>
    </row>
    <row r="582" spans="1:29" x14ac:dyDescent="0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 t="s">
        <v>30566</v>
      </c>
      <c r="L582" s="70">
        <v>24114.2</v>
      </c>
      <c r="M582" s="69"/>
      <c r="N582" s="69"/>
      <c r="O582" s="69"/>
      <c r="P582" s="69"/>
      <c r="Q582" s="69"/>
      <c r="R582" s="69"/>
      <c r="S582" s="69"/>
      <c r="T582" s="70"/>
      <c r="U582" s="69"/>
      <c r="V582" s="69"/>
      <c r="W582" s="69"/>
      <c r="X582" s="69"/>
      <c r="Y582" s="70"/>
      <c r="Z582" s="69">
        <v>0</v>
      </c>
      <c r="AA582" s="69"/>
      <c r="AB582" s="69" t="s">
        <v>1144</v>
      </c>
      <c r="AC582" s="69"/>
    </row>
    <row r="583" spans="1:29" x14ac:dyDescent="0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 t="s">
        <v>30565</v>
      </c>
      <c r="L583" s="70">
        <v>22407</v>
      </c>
      <c r="M583" s="69"/>
      <c r="N583" s="69"/>
      <c r="O583" s="69"/>
      <c r="P583" s="69"/>
      <c r="Q583" s="69"/>
      <c r="R583" s="69"/>
      <c r="S583" s="69"/>
      <c r="T583" s="70"/>
      <c r="U583" s="69"/>
      <c r="V583" s="69"/>
      <c r="W583" s="69"/>
      <c r="X583" s="69"/>
      <c r="Y583" s="70"/>
      <c r="Z583" s="69">
        <v>0</v>
      </c>
      <c r="AA583" s="69"/>
      <c r="AB583" s="69" t="s">
        <v>1144</v>
      </c>
      <c r="AC583" s="69"/>
    </row>
    <row r="584" spans="1:29" x14ac:dyDescent="0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 t="s">
        <v>30564</v>
      </c>
      <c r="L584" s="70">
        <v>60580.65</v>
      </c>
      <c r="M584" s="69"/>
      <c r="N584" s="69"/>
      <c r="O584" s="69"/>
      <c r="P584" s="69"/>
      <c r="Q584" s="69"/>
      <c r="R584" s="69"/>
      <c r="S584" s="69"/>
      <c r="T584" s="70"/>
      <c r="U584" s="69"/>
      <c r="V584" s="69"/>
      <c r="W584" s="69"/>
      <c r="X584" s="69"/>
      <c r="Y584" s="70"/>
      <c r="Z584" s="69">
        <v>0</v>
      </c>
      <c r="AA584" s="69"/>
      <c r="AB584" s="69" t="s">
        <v>1144</v>
      </c>
      <c r="AC584" s="69"/>
    </row>
    <row r="585" spans="1:29" x14ac:dyDescent="0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 t="s">
        <v>30563</v>
      </c>
      <c r="L585" s="70">
        <v>51536.55</v>
      </c>
      <c r="M585" s="69"/>
      <c r="N585" s="69"/>
      <c r="O585" s="69"/>
      <c r="P585" s="69"/>
      <c r="Q585" s="69"/>
      <c r="R585" s="69"/>
      <c r="S585" s="69"/>
      <c r="T585" s="70"/>
      <c r="U585" s="69"/>
      <c r="V585" s="69"/>
      <c r="W585" s="69"/>
      <c r="X585" s="69"/>
      <c r="Y585" s="70"/>
      <c r="Z585" s="69">
        <v>0</v>
      </c>
      <c r="AA585" s="69"/>
      <c r="AB585" s="69" t="s">
        <v>1144</v>
      </c>
      <c r="AC585" s="69"/>
    </row>
    <row r="586" spans="1:29" x14ac:dyDescent="0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 t="s">
        <v>30562</v>
      </c>
      <c r="L586" s="70">
        <v>54952.95</v>
      </c>
      <c r="M586" s="69"/>
      <c r="N586" s="69"/>
      <c r="O586" s="69"/>
      <c r="P586" s="69"/>
      <c r="Q586" s="69"/>
      <c r="R586" s="69"/>
      <c r="S586" s="69"/>
      <c r="T586" s="70"/>
      <c r="U586" s="69"/>
      <c r="V586" s="69"/>
      <c r="W586" s="69"/>
      <c r="X586" s="69"/>
      <c r="Y586" s="70"/>
      <c r="Z586" s="69">
        <v>0</v>
      </c>
      <c r="AA586" s="69"/>
      <c r="AB586" s="69" t="s">
        <v>1144</v>
      </c>
      <c r="AC586" s="69"/>
    </row>
    <row r="587" spans="1:29" x14ac:dyDescent="0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 t="s">
        <v>30561</v>
      </c>
      <c r="L587" s="70">
        <v>66329.25</v>
      </c>
      <c r="M587" s="69"/>
      <c r="N587" s="69"/>
      <c r="O587" s="69"/>
      <c r="P587" s="69"/>
      <c r="Q587" s="69"/>
      <c r="R587" s="69"/>
      <c r="S587" s="69"/>
      <c r="T587" s="70"/>
      <c r="U587" s="69"/>
      <c r="V587" s="69"/>
      <c r="W587" s="69"/>
      <c r="X587" s="69"/>
      <c r="Y587" s="70"/>
      <c r="Z587" s="69">
        <v>0</v>
      </c>
      <c r="AA587" s="69"/>
      <c r="AB587" s="69" t="s">
        <v>1144</v>
      </c>
      <c r="AC587" s="69"/>
    </row>
    <row r="588" spans="1:29" x14ac:dyDescent="0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 t="s">
        <v>30560</v>
      </c>
      <c r="L588" s="70">
        <v>49253.1</v>
      </c>
      <c r="M588" s="69"/>
      <c r="N588" s="69"/>
      <c r="O588" s="69"/>
      <c r="P588" s="69"/>
      <c r="Q588" s="69"/>
      <c r="R588" s="69"/>
      <c r="S588" s="69"/>
      <c r="T588" s="70"/>
      <c r="U588" s="69"/>
      <c r="V588" s="69"/>
      <c r="W588" s="69"/>
      <c r="X588" s="69"/>
      <c r="Y588" s="70"/>
      <c r="Z588" s="69">
        <v>0</v>
      </c>
      <c r="AA588" s="69"/>
      <c r="AB588" s="69" t="s">
        <v>1144</v>
      </c>
      <c r="AC588" s="69"/>
    </row>
    <row r="589" spans="1:29" x14ac:dyDescent="0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 t="s">
        <v>30559</v>
      </c>
      <c r="L589" s="70">
        <v>44571.15</v>
      </c>
      <c r="M589" s="69"/>
      <c r="N589" s="69"/>
      <c r="O589" s="69"/>
      <c r="P589" s="69"/>
      <c r="Q589" s="69"/>
      <c r="R589" s="69"/>
      <c r="S589" s="69"/>
      <c r="T589" s="70"/>
      <c r="U589" s="69"/>
      <c r="V589" s="69"/>
      <c r="W589" s="69"/>
      <c r="X589" s="69"/>
      <c r="Y589" s="70"/>
      <c r="Z589" s="69">
        <v>0</v>
      </c>
      <c r="AA589" s="69"/>
      <c r="AB589" s="69" t="s">
        <v>1144</v>
      </c>
      <c r="AC589" s="69"/>
    </row>
    <row r="590" spans="1:29" x14ac:dyDescent="0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 t="s">
        <v>30558</v>
      </c>
      <c r="L590" s="70">
        <v>18400.2</v>
      </c>
      <c r="M590" s="69"/>
      <c r="N590" s="69"/>
      <c r="O590" s="69"/>
      <c r="P590" s="69"/>
      <c r="Q590" s="69"/>
      <c r="R590" s="69"/>
      <c r="S590" s="69"/>
      <c r="T590" s="70"/>
      <c r="U590" s="69"/>
      <c r="V590" s="69"/>
      <c r="W590" s="69"/>
      <c r="X590" s="69"/>
      <c r="Y590" s="70"/>
      <c r="Z590" s="69">
        <v>0</v>
      </c>
      <c r="AA590" s="69"/>
      <c r="AB590" s="69" t="s">
        <v>1144</v>
      </c>
      <c r="AC590" s="69"/>
    </row>
    <row r="591" spans="1:29" x14ac:dyDescent="0.25">
      <c r="A591" s="71" t="s">
        <v>193</v>
      </c>
      <c r="B591" s="71"/>
      <c r="C591" s="71"/>
      <c r="D591" s="71"/>
      <c r="E591" s="71"/>
      <c r="F591" s="71"/>
      <c r="G591" s="71"/>
      <c r="H591" s="71"/>
      <c r="I591" s="72">
        <v>1099506.68</v>
      </c>
      <c r="J591" s="71"/>
      <c r="K591" s="71"/>
      <c r="L591" s="72">
        <v>443315.05000000005</v>
      </c>
      <c r="M591" s="72">
        <v>656191.62999999989</v>
      </c>
      <c r="N591" s="71"/>
      <c r="O591" s="71"/>
      <c r="P591" s="71"/>
      <c r="Q591" s="71"/>
      <c r="R591" s="71"/>
      <c r="S591" s="72">
        <v>0</v>
      </c>
      <c r="T591" s="72">
        <v>0</v>
      </c>
      <c r="U591" s="71"/>
      <c r="V591" s="71"/>
      <c r="W591" s="71"/>
      <c r="X591" s="72">
        <v>0</v>
      </c>
      <c r="Y591" s="72">
        <v>0</v>
      </c>
      <c r="Z591" s="72">
        <v>0</v>
      </c>
      <c r="AA591" s="69"/>
      <c r="AB591" s="69"/>
      <c r="AC591" s="69"/>
    </row>
    <row r="592" spans="1:29" ht="30" x14ac:dyDescent="0.25">
      <c r="A592" s="68" t="s">
        <v>30557</v>
      </c>
      <c r="B592" s="69" t="s">
        <v>22570</v>
      </c>
      <c r="C592" s="69" t="s">
        <v>734</v>
      </c>
      <c r="D592" s="69" t="s">
        <v>1737</v>
      </c>
      <c r="E592" s="69" t="s">
        <v>22239</v>
      </c>
      <c r="F592" s="69" t="s">
        <v>1795</v>
      </c>
      <c r="G592" s="69" t="s">
        <v>1112</v>
      </c>
      <c r="H592" s="69" t="s">
        <v>962</v>
      </c>
      <c r="I592" s="70">
        <v>55878.13</v>
      </c>
      <c r="J592" s="69" t="s">
        <v>1225</v>
      </c>
      <c r="K592" s="69" t="s">
        <v>30556</v>
      </c>
      <c r="L592" s="70">
        <v>55878.13</v>
      </c>
      <c r="M592" s="69"/>
      <c r="N592" s="69"/>
      <c r="O592" s="69"/>
      <c r="P592" s="69"/>
      <c r="Q592" s="69"/>
      <c r="R592" s="69"/>
      <c r="S592" s="69"/>
      <c r="T592" s="70"/>
      <c r="U592" s="69"/>
      <c r="V592" s="69"/>
      <c r="W592" s="69"/>
      <c r="X592" s="69"/>
      <c r="Y592" s="70"/>
      <c r="Z592" s="69">
        <v>0</v>
      </c>
      <c r="AA592" s="69" t="s">
        <v>966</v>
      </c>
      <c r="AB592" s="69" t="s">
        <v>1144</v>
      </c>
      <c r="AC592" s="69"/>
    </row>
    <row r="593" spans="1:29" x14ac:dyDescent="0.25">
      <c r="A593" s="71" t="s">
        <v>193</v>
      </c>
      <c r="B593" s="71"/>
      <c r="C593" s="71"/>
      <c r="D593" s="71"/>
      <c r="E593" s="71"/>
      <c r="F593" s="71"/>
      <c r="G593" s="71"/>
      <c r="H593" s="71"/>
      <c r="I593" s="72">
        <v>55878.13</v>
      </c>
      <c r="J593" s="71"/>
      <c r="K593" s="71"/>
      <c r="L593" s="72">
        <v>55878.13</v>
      </c>
      <c r="M593" s="72">
        <v>0</v>
      </c>
      <c r="N593" s="71"/>
      <c r="O593" s="71"/>
      <c r="P593" s="71"/>
      <c r="Q593" s="71"/>
      <c r="R593" s="71"/>
      <c r="S593" s="72">
        <v>0</v>
      </c>
      <c r="T593" s="72">
        <v>0</v>
      </c>
      <c r="U593" s="71"/>
      <c r="V593" s="71"/>
      <c r="W593" s="71"/>
      <c r="X593" s="72">
        <v>0</v>
      </c>
      <c r="Y593" s="72">
        <v>0</v>
      </c>
      <c r="Z593" s="72">
        <v>0</v>
      </c>
      <c r="AA593" s="69"/>
      <c r="AB593" s="69"/>
      <c r="AC593" s="69"/>
    </row>
    <row r="594" spans="1:29" ht="30" x14ac:dyDescent="0.25">
      <c r="A594" s="68" t="s">
        <v>30555</v>
      </c>
      <c r="B594" s="69" t="s">
        <v>27661</v>
      </c>
      <c r="C594" s="69" t="s">
        <v>30553</v>
      </c>
      <c r="D594" s="69" t="s">
        <v>30554</v>
      </c>
      <c r="E594" s="69"/>
      <c r="F594" s="69" t="s">
        <v>2136</v>
      </c>
      <c r="G594" s="69" t="s">
        <v>1130</v>
      </c>
      <c r="H594" s="69" t="s">
        <v>1224</v>
      </c>
      <c r="I594" s="70">
        <v>14500</v>
      </c>
      <c r="J594" s="69" t="s">
        <v>1225</v>
      </c>
      <c r="K594" s="69" t="s">
        <v>30552</v>
      </c>
      <c r="L594" s="70">
        <v>14500</v>
      </c>
      <c r="M594" s="69"/>
      <c r="N594" s="69" t="s">
        <v>30551</v>
      </c>
      <c r="O594" s="69" t="s">
        <v>30551</v>
      </c>
      <c r="P594" s="69" t="s">
        <v>1612</v>
      </c>
      <c r="Q594" s="69" t="s">
        <v>30550</v>
      </c>
      <c r="R594" s="69"/>
      <c r="S594" s="70">
        <v>14500</v>
      </c>
      <c r="T594" s="70"/>
      <c r="U594" s="69"/>
      <c r="V594" s="69"/>
      <c r="W594" s="69" t="s">
        <v>1612</v>
      </c>
      <c r="X594" s="69"/>
      <c r="Y594" s="70"/>
      <c r="Z594" s="69">
        <v>0</v>
      </c>
      <c r="AA594" s="69" t="s">
        <v>966</v>
      </c>
      <c r="AB594" s="69" t="s">
        <v>997</v>
      </c>
      <c r="AC594" s="69" t="s">
        <v>30549</v>
      </c>
    </row>
    <row r="595" spans="1:29" x14ac:dyDescent="0.25">
      <c r="A595" s="71" t="s">
        <v>193</v>
      </c>
      <c r="B595" s="71"/>
      <c r="C595" s="71"/>
      <c r="D595" s="71"/>
      <c r="E595" s="71"/>
      <c r="F595" s="71"/>
      <c r="G595" s="71"/>
      <c r="H595" s="71"/>
      <c r="I595" s="72">
        <v>14500</v>
      </c>
      <c r="J595" s="71"/>
      <c r="K595" s="71"/>
      <c r="L595" s="72">
        <v>14500</v>
      </c>
      <c r="M595" s="72">
        <v>0</v>
      </c>
      <c r="N595" s="71"/>
      <c r="O595" s="71"/>
      <c r="P595" s="71"/>
      <c r="Q595" s="71"/>
      <c r="R595" s="71"/>
      <c r="S595" s="72">
        <v>14500</v>
      </c>
      <c r="T595" s="72">
        <v>0</v>
      </c>
      <c r="U595" s="71"/>
      <c r="V595" s="71"/>
      <c r="W595" s="71"/>
      <c r="X595" s="72">
        <v>14500</v>
      </c>
      <c r="Y595" s="72">
        <v>0</v>
      </c>
      <c r="Z595" s="72">
        <v>0</v>
      </c>
      <c r="AA595" s="69"/>
      <c r="AB595" s="69"/>
      <c r="AC595" s="69"/>
    </row>
    <row r="596" spans="1:29" ht="20" x14ac:dyDescent="0.25">
      <c r="A596" s="68" t="s">
        <v>30548</v>
      </c>
      <c r="B596" s="69" t="s">
        <v>28156</v>
      </c>
      <c r="C596" s="69" t="s">
        <v>30547</v>
      </c>
      <c r="D596" s="69" t="s">
        <v>668</v>
      </c>
      <c r="E596" s="69"/>
      <c r="F596" s="69" t="s">
        <v>2944</v>
      </c>
      <c r="G596" s="69" t="s">
        <v>1130</v>
      </c>
      <c r="H596" s="69" t="s">
        <v>962</v>
      </c>
      <c r="I596" s="70">
        <v>27000</v>
      </c>
      <c r="J596" s="69" t="s">
        <v>1225</v>
      </c>
      <c r="K596" s="69" t="s">
        <v>30546</v>
      </c>
      <c r="L596" s="70">
        <v>27000</v>
      </c>
      <c r="M596" s="69"/>
      <c r="N596" s="69"/>
      <c r="O596" s="69"/>
      <c r="P596" s="69"/>
      <c r="Q596" s="69"/>
      <c r="R596" s="69"/>
      <c r="S596" s="69"/>
      <c r="T596" s="70"/>
      <c r="U596" s="69"/>
      <c r="V596" s="69"/>
      <c r="W596" s="69"/>
      <c r="X596" s="69"/>
      <c r="Y596" s="70"/>
      <c r="Z596" s="69">
        <v>0</v>
      </c>
      <c r="AA596" s="69" t="s">
        <v>966</v>
      </c>
      <c r="AB596" s="69" t="s">
        <v>1144</v>
      </c>
      <c r="AC596" s="69"/>
    </row>
    <row r="597" spans="1:29" x14ac:dyDescent="0.25">
      <c r="A597" s="71" t="s">
        <v>193</v>
      </c>
      <c r="B597" s="71"/>
      <c r="C597" s="71"/>
      <c r="D597" s="71"/>
      <c r="E597" s="71"/>
      <c r="F597" s="71"/>
      <c r="G597" s="71"/>
      <c r="H597" s="71"/>
      <c r="I597" s="72">
        <v>27000</v>
      </c>
      <c r="J597" s="71"/>
      <c r="K597" s="71"/>
      <c r="L597" s="72">
        <v>27000</v>
      </c>
      <c r="M597" s="72">
        <v>0</v>
      </c>
      <c r="N597" s="71"/>
      <c r="O597" s="71"/>
      <c r="P597" s="71"/>
      <c r="Q597" s="71"/>
      <c r="R597" s="71"/>
      <c r="S597" s="72">
        <v>0</v>
      </c>
      <c r="T597" s="72">
        <v>0</v>
      </c>
      <c r="U597" s="71"/>
      <c r="V597" s="71"/>
      <c r="W597" s="71"/>
      <c r="X597" s="72">
        <v>0</v>
      </c>
      <c r="Y597" s="72">
        <v>0</v>
      </c>
      <c r="Z597" s="72">
        <v>0</v>
      </c>
      <c r="AA597" s="69"/>
      <c r="AB597" s="69"/>
      <c r="AC597" s="69"/>
    </row>
    <row r="598" spans="1:29" ht="40" x14ac:dyDescent="0.25">
      <c r="A598" s="68" t="s">
        <v>30545</v>
      </c>
      <c r="B598" s="69" t="s">
        <v>27661</v>
      </c>
      <c r="C598" s="69" t="s">
        <v>30543</v>
      </c>
      <c r="D598" s="69" t="s">
        <v>30544</v>
      </c>
      <c r="E598" s="69"/>
      <c r="F598" s="69" t="s">
        <v>2170</v>
      </c>
      <c r="G598" s="69" t="s">
        <v>1130</v>
      </c>
      <c r="H598" s="69" t="s">
        <v>962</v>
      </c>
      <c r="I598" s="70">
        <v>26500</v>
      </c>
      <c r="J598" s="69" t="s">
        <v>1225</v>
      </c>
      <c r="K598" s="69" t="s">
        <v>30542</v>
      </c>
      <c r="L598" s="70">
        <v>26500</v>
      </c>
      <c r="M598" s="69"/>
      <c r="N598" s="69" t="s">
        <v>30541</v>
      </c>
      <c r="O598" s="69" t="s">
        <v>30541</v>
      </c>
      <c r="P598" s="69" t="s">
        <v>2157</v>
      </c>
      <c r="Q598" s="69" t="s">
        <v>1453</v>
      </c>
      <c r="R598" s="69"/>
      <c r="S598" s="70">
        <v>26500</v>
      </c>
      <c r="T598" s="70"/>
      <c r="U598" s="69"/>
      <c r="V598" s="69"/>
      <c r="W598" s="69" t="s">
        <v>2157</v>
      </c>
      <c r="X598" s="69"/>
      <c r="Y598" s="70"/>
      <c r="Z598" s="69">
        <v>0</v>
      </c>
      <c r="AA598" s="69" t="s">
        <v>966</v>
      </c>
      <c r="AB598" s="69" t="s">
        <v>967</v>
      </c>
      <c r="AC598" s="69"/>
    </row>
    <row r="599" spans="1:29" x14ac:dyDescent="0.25">
      <c r="A599" s="71" t="s">
        <v>193</v>
      </c>
      <c r="B599" s="71"/>
      <c r="C599" s="71"/>
      <c r="D599" s="71"/>
      <c r="E599" s="71"/>
      <c r="F599" s="71"/>
      <c r="G599" s="71"/>
      <c r="H599" s="71"/>
      <c r="I599" s="72">
        <v>26500</v>
      </c>
      <c r="J599" s="71"/>
      <c r="K599" s="71"/>
      <c r="L599" s="72">
        <v>26500</v>
      </c>
      <c r="M599" s="72">
        <v>0</v>
      </c>
      <c r="N599" s="71"/>
      <c r="O599" s="71"/>
      <c r="P599" s="71"/>
      <c r="Q599" s="71"/>
      <c r="R599" s="71"/>
      <c r="S599" s="72">
        <v>26500</v>
      </c>
      <c r="T599" s="72">
        <v>0</v>
      </c>
      <c r="U599" s="71"/>
      <c r="V599" s="71"/>
      <c r="W599" s="71"/>
      <c r="X599" s="72">
        <v>26500</v>
      </c>
      <c r="Y599" s="72">
        <v>0</v>
      </c>
      <c r="Z599" s="72">
        <v>0</v>
      </c>
      <c r="AA599" s="69"/>
      <c r="AB599" s="69"/>
      <c r="AC599" s="69"/>
    </row>
    <row r="600" spans="1:29" ht="50" x14ac:dyDescent="0.25">
      <c r="A600" s="68" t="s">
        <v>30540</v>
      </c>
      <c r="B600" s="69" t="s">
        <v>27661</v>
      </c>
      <c r="C600" s="69" t="s">
        <v>30539</v>
      </c>
      <c r="D600" s="69" t="s">
        <v>1036</v>
      </c>
      <c r="E600" s="69"/>
      <c r="F600" s="69" t="s">
        <v>2170</v>
      </c>
      <c r="G600" s="69" t="s">
        <v>1130</v>
      </c>
      <c r="H600" s="69" t="s">
        <v>962</v>
      </c>
      <c r="I600" s="70">
        <v>100000</v>
      </c>
      <c r="J600" s="69" t="s">
        <v>1225</v>
      </c>
      <c r="K600" s="69" t="s">
        <v>30538</v>
      </c>
      <c r="L600" s="70">
        <v>100000</v>
      </c>
      <c r="M600" s="69"/>
      <c r="N600" s="69" t="s">
        <v>30537</v>
      </c>
      <c r="O600" s="69" t="s">
        <v>30537</v>
      </c>
      <c r="P600" s="69" t="s">
        <v>2157</v>
      </c>
      <c r="Q600" s="69" t="s">
        <v>1453</v>
      </c>
      <c r="R600" s="69"/>
      <c r="S600" s="70">
        <v>100000</v>
      </c>
      <c r="T600" s="70"/>
      <c r="U600" s="69"/>
      <c r="V600" s="69"/>
      <c r="W600" s="69" t="s">
        <v>2157</v>
      </c>
      <c r="X600" s="69"/>
      <c r="Y600" s="70"/>
      <c r="Z600" s="69">
        <v>0</v>
      </c>
      <c r="AA600" s="69" t="s">
        <v>966</v>
      </c>
      <c r="AB600" s="69" t="s">
        <v>967</v>
      </c>
      <c r="AC600" s="69" t="s">
        <v>30536</v>
      </c>
    </row>
    <row r="601" spans="1:29" x14ac:dyDescent="0.25">
      <c r="A601" s="71" t="s">
        <v>193</v>
      </c>
      <c r="B601" s="71"/>
      <c r="C601" s="71"/>
      <c r="D601" s="71"/>
      <c r="E601" s="71"/>
      <c r="F601" s="71"/>
      <c r="G601" s="71"/>
      <c r="H601" s="71"/>
      <c r="I601" s="72">
        <v>100000</v>
      </c>
      <c r="J601" s="71"/>
      <c r="K601" s="71"/>
      <c r="L601" s="72">
        <v>100000</v>
      </c>
      <c r="M601" s="72">
        <v>0</v>
      </c>
      <c r="N601" s="71"/>
      <c r="O601" s="71"/>
      <c r="P601" s="71"/>
      <c r="Q601" s="71"/>
      <c r="R601" s="71"/>
      <c r="S601" s="72">
        <v>100000</v>
      </c>
      <c r="T601" s="72">
        <v>0</v>
      </c>
      <c r="U601" s="71"/>
      <c r="V601" s="71"/>
      <c r="W601" s="71"/>
      <c r="X601" s="72">
        <v>100000</v>
      </c>
      <c r="Y601" s="72">
        <v>0</v>
      </c>
      <c r="Z601" s="72">
        <v>0</v>
      </c>
      <c r="AA601" s="69"/>
      <c r="AB601" s="69"/>
      <c r="AC601" s="69"/>
    </row>
    <row r="602" spans="1:29" ht="40" x14ac:dyDescent="0.25">
      <c r="A602" s="68" t="s">
        <v>30535</v>
      </c>
      <c r="B602" s="69" t="s">
        <v>22329</v>
      </c>
      <c r="C602" s="69" t="s">
        <v>30534</v>
      </c>
      <c r="D602" s="69" t="s">
        <v>577</v>
      </c>
      <c r="E602" s="69" t="s">
        <v>22243</v>
      </c>
      <c r="F602" s="69" t="s">
        <v>1804</v>
      </c>
      <c r="G602" s="69" t="s">
        <v>1112</v>
      </c>
      <c r="H602" s="69" t="s">
        <v>1236</v>
      </c>
      <c r="I602" s="70">
        <v>325183.3</v>
      </c>
      <c r="J602" s="69" t="s">
        <v>1225</v>
      </c>
      <c r="K602" s="69" t="s">
        <v>30533</v>
      </c>
      <c r="L602" s="70">
        <v>138220</v>
      </c>
      <c r="M602" s="69"/>
      <c r="N602" s="69" t="s">
        <v>30532</v>
      </c>
      <c r="O602" s="69" t="s">
        <v>30532</v>
      </c>
      <c r="P602" s="69" t="s">
        <v>3011</v>
      </c>
      <c r="Q602" s="69" t="s">
        <v>30498</v>
      </c>
      <c r="R602" s="69"/>
      <c r="S602" s="70">
        <v>138220</v>
      </c>
      <c r="T602" s="70"/>
      <c r="U602" s="69"/>
      <c r="V602" s="69"/>
      <c r="W602" s="69" t="s">
        <v>3011</v>
      </c>
      <c r="X602" s="69"/>
      <c r="Y602" s="70"/>
      <c r="Z602" s="69">
        <v>0</v>
      </c>
      <c r="AA602" s="69" t="s">
        <v>966</v>
      </c>
      <c r="AB602" s="69" t="s">
        <v>967</v>
      </c>
      <c r="AC602" s="69" t="s">
        <v>30531</v>
      </c>
    </row>
    <row r="603" spans="1:29" x14ac:dyDescent="0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 t="s">
        <v>30530</v>
      </c>
      <c r="L603" s="70">
        <v>67942.240000000005</v>
      </c>
      <c r="M603" s="69"/>
      <c r="N603" s="69" t="s">
        <v>30529</v>
      </c>
      <c r="O603" s="69" t="s">
        <v>30529</v>
      </c>
      <c r="P603" s="69" t="s">
        <v>1916</v>
      </c>
      <c r="Q603" s="69" t="s">
        <v>30511</v>
      </c>
      <c r="R603" s="69"/>
      <c r="S603" s="70">
        <v>67942.240000000005</v>
      </c>
      <c r="T603" s="70"/>
      <c r="U603" s="69"/>
      <c r="V603" s="69"/>
      <c r="W603" s="69" t="s">
        <v>1916</v>
      </c>
      <c r="X603" s="69"/>
      <c r="Y603" s="70"/>
      <c r="Z603" s="69">
        <v>0</v>
      </c>
      <c r="AA603" s="69"/>
      <c r="AB603" s="69" t="s">
        <v>967</v>
      </c>
      <c r="AC603" s="69"/>
    </row>
    <row r="604" spans="1:29" x14ac:dyDescent="0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 t="s">
        <v>30528</v>
      </c>
      <c r="L604" s="70">
        <v>13136.41</v>
      </c>
      <c r="M604" s="69"/>
      <c r="N604" s="69" t="s">
        <v>30527</v>
      </c>
      <c r="O604" s="69" t="s">
        <v>30527</v>
      </c>
      <c r="P604" s="69" t="s">
        <v>1112</v>
      </c>
      <c r="Q604" s="69" t="s">
        <v>11704</v>
      </c>
      <c r="R604" s="69"/>
      <c r="S604" s="70">
        <v>13136.41</v>
      </c>
      <c r="T604" s="70"/>
      <c r="U604" s="69"/>
      <c r="V604" s="69"/>
      <c r="W604" s="69" t="s">
        <v>1112</v>
      </c>
      <c r="X604" s="69"/>
      <c r="Y604" s="70"/>
      <c r="Z604" s="69">
        <v>0</v>
      </c>
      <c r="AA604" s="69"/>
      <c r="AB604" s="69" t="s">
        <v>967</v>
      </c>
      <c r="AC604" s="69"/>
    </row>
    <row r="605" spans="1:29" x14ac:dyDescent="0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 t="s">
        <v>30526</v>
      </c>
      <c r="L605" s="70">
        <v>121450.3</v>
      </c>
      <c r="M605" s="69"/>
      <c r="N605" s="69"/>
      <c r="O605" s="69"/>
      <c r="P605" s="69"/>
      <c r="Q605" s="69"/>
      <c r="R605" s="69"/>
      <c r="S605" s="69"/>
      <c r="T605" s="70"/>
      <c r="U605" s="69"/>
      <c r="V605" s="69"/>
      <c r="W605" s="69"/>
      <c r="X605" s="69"/>
      <c r="Y605" s="70"/>
      <c r="Z605" s="69">
        <v>0</v>
      </c>
      <c r="AA605" s="69"/>
      <c r="AB605" s="69" t="s">
        <v>967</v>
      </c>
      <c r="AC605" s="69"/>
    </row>
    <row r="606" spans="1:29" x14ac:dyDescent="0.25">
      <c r="A606" s="71" t="s">
        <v>193</v>
      </c>
      <c r="B606" s="71"/>
      <c r="C606" s="71"/>
      <c r="D606" s="71"/>
      <c r="E606" s="71"/>
      <c r="F606" s="71"/>
      <c r="G606" s="71"/>
      <c r="H606" s="71"/>
      <c r="I606" s="72">
        <v>325183.3</v>
      </c>
      <c r="J606" s="71"/>
      <c r="K606" s="71"/>
      <c r="L606" s="72">
        <v>340748.95</v>
      </c>
      <c r="M606" s="72">
        <v>-15565.650000000023</v>
      </c>
      <c r="N606" s="71"/>
      <c r="O606" s="71"/>
      <c r="P606" s="71"/>
      <c r="Q606" s="71"/>
      <c r="R606" s="71"/>
      <c r="S606" s="72">
        <v>219298.65</v>
      </c>
      <c r="T606" s="72">
        <v>0</v>
      </c>
      <c r="U606" s="71"/>
      <c r="V606" s="71"/>
      <c r="W606" s="71"/>
      <c r="X606" s="72">
        <v>219298.65</v>
      </c>
      <c r="Y606" s="72">
        <v>0</v>
      </c>
      <c r="Z606" s="72">
        <v>0</v>
      </c>
      <c r="AA606" s="69"/>
      <c r="AB606" s="69"/>
      <c r="AC606" s="69"/>
    </row>
    <row r="607" spans="1:29" ht="40" x14ac:dyDescent="0.25">
      <c r="A607" s="68" t="s">
        <v>30525</v>
      </c>
      <c r="B607" s="69" t="s">
        <v>30524</v>
      </c>
      <c r="C607" s="69" t="s">
        <v>30523</v>
      </c>
      <c r="D607" s="69" t="s">
        <v>577</v>
      </c>
      <c r="E607" s="69" t="s">
        <v>22239</v>
      </c>
      <c r="F607" s="69" t="s">
        <v>1804</v>
      </c>
      <c r="G607" s="69" t="s">
        <v>1112</v>
      </c>
      <c r="H607" s="69" t="s">
        <v>1236</v>
      </c>
      <c r="I607" s="70">
        <v>44034.65</v>
      </c>
      <c r="J607" s="69" t="s">
        <v>1225</v>
      </c>
      <c r="K607" s="69" t="s">
        <v>30522</v>
      </c>
      <c r="L607" s="70">
        <v>44034.65</v>
      </c>
      <c r="M607" s="69"/>
      <c r="N607" s="69" t="s">
        <v>30521</v>
      </c>
      <c r="O607" s="69" t="s">
        <v>30521</v>
      </c>
      <c r="P607" s="69" t="s">
        <v>3011</v>
      </c>
      <c r="Q607" s="69" t="s">
        <v>30498</v>
      </c>
      <c r="R607" s="69"/>
      <c r="S607" s="70">
        <v>44034.65</v>
      </c>
      <c r="T607" s="70"/>
      <c r="U607" s="69"/>
      <c r="V607" s="69"/>
      <c r="W607" s="69" t="s">
        <v>3011</v>
      </c>
      <c r="X607" s="69"/>
      <c r="Y607" s="70"/>
      <c r="Z607" s="69">
        <v>0</v>
      </c>
      <c r="AA607" s="69" t="s">
        <v>966</v>
      </c>
      <c r="AB607" s="69" t="s">
        <v>967</v>
      </c>
      <c r="AC607" s="69" t="s">
        <v>30520</v>
      </c>
    </row>
    <row r="608" spans="1:29" x14ac:dyDescent="0.25">
      <c r="A608" s="71" t="s">
        <v>193</v>
      </c>
      <c r="B608" s="71"/>
      <c r="C608" s="71"/>
      <c r="D608" s="71"/>
      <c r="E608" s="71"/>
      <c r="F608" s="71"/>
      <c r="G608" s="71"/>
      <c r="H608" s="71"/>
      <c r="I608" s="72">
        <v>44034.65</v>
      </c>
      <c r="J608" s="71"/>
      <c r="K608" s="71"/>
      <c r="L608" s="72">
        <v>44034.65</v>
      </c>
      <c r="M608" s="72">
        <v>0</v>
      </c>
      <c r="N608" s="71"/>
      <c r="O608" s="71"/>
      <c r="P608" s="71"/>
      <c r="Q608" s="71"/>
      <c r="R608" s="71"/>
      <c r="S608" s="72">
        <v>44034.65</v>
      </c>
      <c r="T608" s="72">
        <v>0</v>
      </c>
      <c r="U608" s="71"/>
      <c r="V608" s="71"/>
      <c r="W608" s="71"/>
      <c r="X608" s="72">
        <v>44034.65</v>
      </c>
      <c r="Y608" s="72">
        <v>0</v>
      </c>
      <c r="Z608" s="72">
        <v>0</v>
      </c>
      <c r="AA608" s="69"/>
      <c r="AB608" s="69"/>
      <c r="AC608" s="69"/>
    </row>
    <row r="609" spans="1:29" ht="30" x14ac:dyDescent="0.25">
      <c r="A609" s="68" t="s">
        <v>30519</v>
      </c>
      <c r="B609" s="69" t="s">
        <v>30518</v>
      </c>
      <c r="C609" s="69" t="s">
        <v>30517</v>
      </c>
      <c r="D609" s="69" t="s">
        <v>1233</v>
      </c>
      <c r="E609" s="69" t="s">
        <v>22239</v>
      </c>
      <c r="F609" s="69" t="s">
        <v>2647</v>
      </c>
      <c r="G609" s="69" t="s">
        <v>2647</v>
      </c>
      <c r="H609" s="69" t="s">
        <v>1236</v>
      </c>
      <c r="I609" s="70">
        <v>279768.86</v>
      </c>
      <c r="J609" s="69" t="s">
        <v>1225</v>
      </c>
      <c r="K609" s="69" t="s">
        <v>30516</v>
      </c>
      <c r="L609" s="70">
        <v>44445.08</v>
      </c>
      <c r="M609" s="69"/>
      <c r="N609" s="69" t="s">
        <v>30515</v>
      </c>
      <c r="O609" s="69" t="s">
        <v>30515</v>
      </c>
      <c r="P609" s="69" t="s">
        <v>1916</v>
      </c>
      <c r="Q609" s="69" t="s">
        <v>30511</v>
      </c>
      <c r="R609" s="69"/>
      <c r="S609" s="70">
        <v>44445.08</v>
      </c>
      <c r="T609" s="70"/>
      <c r="U609" s="69"/>
      <c r="V609" s="69"/>
      <c r="W609" s="69" t="s">
        <v>1916</v>
      </c>
      <c r="X609" s="69"/>
      <c r="Y609" s="70"/>
      <c r="Z609" s="69">
        <v>0</v>
      </c>
      <c r="AA609" s="69" t="s">
        <v>966</v>
      </c>
      <c r="AB609" s="69" t="s">
        <v>967</v>
      </c>
      <c r="AC609" s="69" t="s">
        <v>30514</v>
      </c>
    </row>
    <row r="610" spans="1:29" x14ac:dyDescent="0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 t="s">
        <v>30513</v>
      </c>
      <c r="L610" s="70">
        <v>59611.35</v>
      </c>
      <c r="M610" s="69"/>
      <c r="N610" s="69" t="s">
        <v>30512</v>
      </c>
      <c r="O610" s="69" t="s">
        <v>30512</v>
      </c>
      <c r="P610" s="69" t="s">
        <v>1916</v>
      </c>
      <c r="Q610" s="69" t="s">
        <v>30511</v>
      </c>
      <c r="R610" s="69"/>
      <c r="S610" s="70">
        <v>59611.35</v>
      </c>
      <c r="T610" s="70"/>
      <c r="U610" s="69"/>
      <c r="V610" s="69"/>
      <c r="W610" s="69" t="s">
        <v>1916</v>
      </c>
      <c r="X610" s="69"/>
      <c r="Y610" s="70"/>
      <c r="Z610" s="69">
        <v>0</v>
      </c>
      <c r="AA610" s="69"/>
      <c r="AB610" s="69" t="s">
        <v>967</v>
      </c>
      <c r="AC610" s="69"/>
    </row>
    <row r="611" spans="1:29" x14ac:dyDescent="0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 t="s">
        <v>30510</v>
      </c>
      <c r="L611" s="70">
        <v>18645.900000000001</v>
      </c>
      <c r="M611" s="69"/>
      <c r="N611" s="69"/>
      <c r="O611" s="69"/>
      <c r="P611" s="69"/>
      <c r="Q611" s="69"/>
      <c r="R611" s="69"/>
      <c r="S611" s="69"/>
      <c r="T611" s="70"/>
      <c r="U611" s="69"/>
      <c r="V611" s="69"/>
      <c r="W611" s="69"/>
      <c r="X611" s="69"/>
      <c r="Y611" s="70"/>
      <c r="Z611" s="69">
        <v>0</v>
      </c>
      <c r="AA611" s="69"/>
      <c r="AB611" s="69" t="s">
        <v>967</v>
      </c>
      <c r="AC611" s="69"/>
    </row>
    <row r="612" spans="1:29" x14ac:dyDescent="0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 t="s">
        <v>30509</v>
      </c>
      <c r="L612" s="70">
        <v>33858.21</v>
      </c>
      <c r="M612" s="69"/>
      <c r="N612" s="69"/>
      <c r="O612" s="69"/>
      <c r="P612" s="69"/>
      <c r="Q612" s="69"/>
      <c r="R612" s="69"/>
      <c r="S612" s="69"/>
      <c r="T612" s="70"/>
      <c r="U612" s="69"/>
      <c r="V612" s="69"/>
      <c r="W612" s="69"/>
      <c r="X612" s="69"/>
      <c r="Y612" s="70"/>
      <c r="Z612" s="69">
        <v>0</v>
      </c>
      <c r="AA612" s="69"/>
      <c r="AB612" s="69" t="s">
        <v>967</v>
      </c>
      <c r="AC612" s="69"/>
    </row>
    <row r="613" spans="1:29" x14ac:dyDescent="0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 t="s">
        <v>30508</v>
      </c>
      <c r="L613" s="70">
        <v>94824.38</v>
      </c>
      <c r="M613" s="69"/>
      <c r="N613" s="69"/>
      <c r="O613" s="69"/>
      <c r="P613" s="69"/>
      <c r="Q613" s="69"/>
      <c r="R613" s="69"/>
      <c r="S613" s="69"/>
      <c r="T613" s="70"/>
      <c r="U613" s="69"/>
      <c r="V613" s="69"/>
      <c r="W613" s="69"/>
      <c r="X613" s="69"/>
      <c r="Y613" s="70"/>
      <c r="Z613" s="69">
        <v>0</v>
      </c>
      <c r="AA613" s="69"/>
      <c r="AB613" s="69" t="s">
        <v>967</v>
      </c>
      <c r="AC613" s="69"/>
    </row>
    <row r="614" spans="1:29" x14ac:dyDescent="0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 t="s">
        <v>30507</v>
      </c>
      <c r="L614" s="70">
        <v>27494.240000000002</v>
      </c>
      <c r="M614" s="69"/>
      <c r="N614" s="69"/>
      <c r="O614" s="69"/>
      <c r="P614" s="69"/>
      <c r="Q614" s="69"/>
      <c r="R614" s="69"/>
      <c r="S614" s="69"/>
      <c r="T614" s="70"/>
      <c r="U614" s="69"/>
      <c r="V614" s="69"/>
      <c r="W614" s="69"/>
      <c r="X614" s="69"/>
      <c r="Y614" s="70"/>
      <c r="Z614" s="69">
        <v>0</v>
      </c>
      <c r="AA614" s="69"/>
      <c r="AB614" s="69" t="s">
        <v>967</v>
      </c>
      <c r="AC614" s="69"/>
    </row>
    <row r="615" spans="1:29" x14ac:dyDescent="0.25">
      <c r="A615" s="71" t="s">
        <v>193</v>
      </c>
      <c r="B615" s="71"/>
      <c r="C615" s="71"/>
      <c r="D615" s="71"/>
      <c r="E615" s="71"/>
      <c r="F615" s="71"/>
      <c r="G615" s="71"/>
      <c r="H615" s="71"/>
      <c r="I615" s="72">
        <v>279768.86</v>
      </c>
      <c r="J615" s="71"/>
      <c r="K615" s="71"/>
      <c r="L615" s="72">
        <v>278879.15999999997</v>
      </c>
      <c r="M615" s="72">
        <v>889.70000000001164</v>
      </c>
      <c r="N615" s="71"/>
      <c r="O615" s="71"/>
      <c r="P615" s="71"/>
      <c r="Q615" s="71"/>
      <c r="R615" s="71"/>
      <c r="S615" s="72">
        <v>104056.43</v>
      </c>
      <c r="T615" s="72">
        <v>0</v>
      </c>
      <c r="U615" s="71"/>
      <c r="V615" s="71"/>
      <c r="W615" s="71"/>
      <c r="X615" s="72">
        <v>104056.43</v>
      </c>
      <c r="Y615" s="72">
        <v>0</v>
      </c>
      <c r="Z615" s="72">
        <v>0</v>
      </c>
      <c r="AA615" s="69"/>
      <c r="AB615" s="69"/>
      <c r="AC615" s="69"/>
    </row>
    <row r="616" spans="1:29" ht="30" x14ac:dyDescent="0.25">
      <c r="A616" s="68" t="s">
        <v>30506</v>
      </c>
      <c r="B616" s="69" t="s">
        <v>22570</v>
      </c>
      <c r="C616" s="69" t="s">
        <v>30504</v>
      </c>
      <c r="D616" s="69" t="s">
        <v>30505</v>
      </c>
      <c r="E616" s="69"/>
      <c r="F616" s="69" t="s">
        <v>1106</v>
      </c>
      <c r="G616" s="69" t="s">
        <v>1130</v>
      </c>
      <c r="H616" s="69"/>
      <c r="I616" s="70">
        <v>120545.97</v>
      </c>
      <c r="J616" s="69" t="s">
        <v>1225</v>
      </c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 t="s">
        <v>966</v>
      </c>
      <c r="AB616" s="69"/>
      <c r="AC616" s="69"/>
    </row>
    <row r="617" spans="1:29" x14ac:dyDescent="0.25">
      <c r="A617" s="71" t="s">
        <v>193</v>
      </c>
      <c r="B617" s="71"/>
      <c r="C617" s="71"/>
      <c r="D617" s="71"/>
      <c r="E617" s="71"/>
      <c r="F617" s="71"/>
      <c r="G617" s="71"/>
      <c r="H617" s="71"/>
      <c r="I617" s="72">
        <v>120545.97</v>
      </c>
      <c r="J617" s="71"/>
      <c r="K617" s="71"/>
      <c r="L617" s="72">
        <v>0</v>
      </c>
      <c r="M617" s="72">
        <v>120545.97</v>
      </c>
      <c r="N617" s="71"/>
      <c r="O617" s="71"/>
      <c r="P617" s="71"/>
      <c r="Q617" s="71"/>
      <c r="R617" s="71"/>
      <c r="S617" s="72">
        <v>0</v>
      </c>
      <c r="T617" s="72">
        <v>0</v>
      </c>
      <c r="U617" s="71"/>
      <c r="V617" s="71"/>
      <c r="W617" s="71"/>
      <c r="X617" s="72">
        <v>0</v>
      </c>
      <c r="Y617" s="72">
        <v>0</v>
      </c>
      <c r="Z617" s="72">
        <v>0</v>
      </c>
      <c r="AA617" s="69"/>
      <c r="AB617" s="69"/>
      <c r="AC617" s="69"/>
    </row>
    <row r="618" spans="1:29" ht="40" x14ac:dyDescent="0.25">
      <c r="A618" s="68" t="s">
        <v>30503</v>
      </c>
      <c r="B618" s="69" t="s">
        <v>30502</v>
      </c>
      <c r="C618" s="69" t="s">
        <v>30501</v>
      </c>
      <c r="D618" s="69" t="s">
        <v>28621</v>
      </c>
      <c r="E618" s="69" t="s">
        <v>22239</v>
      </c>
      <c r="F618" s="69" t="s">
        <v>1612</v>
      </c>
      <c r="G618" s="69" t="s">
        <v>1814</v>
      </c>
      <c r="H618" s="69" t="s">
        <v>1236</v>
      </c>
      <c r="I618" s="70">
        <v>41267.550000000003</v>
      </c>
      <c r="J618" s="69" t="s">
        <v>1225</v>
      </c>
      <c r="K618" s="69" t="s">
        <v>30500</v>
      </c>
      <c r="L618" s="70">
        <v>33542.68</v>
      </c>
      <c r="M618" s="69"/>
      <c r="N618" s="69" t="s">
        <v>30499</v>
      </c>
      <c r="O618" s="69" t="s">
        <v>30499</v>
      </c>
      <c r="P618" s="69" t="s">
        <v>3011</v>
      </c>
      <c r="Q618" s="69" t="s">
        <v>30498</v>
      </c>
      <c r="R618" s="69"/>
      <c r="S618" s="70">
        <v>33542.68</v>
      </c>
      <c r="T618" s="70"/>
      <c r="U618" s="69"/>
      <c r="V618" s="69"/>
      <c r="W618" s="69" t="s">
        <v>3011</v>
      </c>
      <c r="X618" s="69"/>
      <c r="Y618" s="70"/>
      <c r="Z618" s="69">
        <v>0</v>
      </c>
      <c r="AA618" s="69" t="s">
        <v>966</v>
      </c>
      <c r="AB618" s="69" t="s">
        <v>967</v>
      </c>
      <c r="AC618" s="69" t="s">
        <v>30497</v>
      </c>
    </row>
    <row r="619" spans="1:29" x14ac:dyDescent="0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 t="s">
        <v>30496</v>
      </c>
      <c r="L619" s="70">
        <v>7708.35</v>
      </c>
      <c r="M619" s="69"/>
      <c r="N619" s="69" t="s">
        <v>30495</v>
      </c>
      <c r="O619" s="69" t="s">
        <v>30495</v>
      </c>
      <c r="P619" s="69" t="s">
        <v>1112</v>
      </c>
      <c r="Q619" s="69" t="s">
        <v>11704</v>
      </c>
      <c r="R619" s="69"/>
      <c r="S619" s="70">
        <v>7708.35</v>
      </c>
      <c r="T619" s="70"/>
      <c r="U619" s="69"/>
      <c r="V619" s="69"/>
      <c r="W619" s="69" t="s">
        <v>1112</v>
      </c>
      <c r="X619" s="69"/>
      <c r="Y619" s="70"/>
      <c r="Z619" s="69">
        <v>0</v>
      </c>
      <c r="AA619" s="69"/>
      <c r="AB619" s="69" t="s">
        <v>967</v>
      </c>
      <c r="AC619" s="69"/>
    </row>
    <row r="620" spans="1:29" x14ac:dyDescent="0.25">
      <c r="A620" s="71" t="s">
        <v>193</v>
      </c>
      <c r="B620" s="71"/>
      <c r="C620" s="71"/>
      <c r="D620" s="71"/>
      <c r="E620" s="71"/>
      <c r="F620" s="71"/>
      <c r="G620" s="71"/>
      <c r="H620" s="71"/>
      <c r="I620" s="72">
        <v>41267.550000000003</v>
      </c>
      <c r="J620" s="71"/>
      <c r="K620" s="71"/>
      <c r="L620" s="72">
        <v>41251.03</v>
      </c>
      <c r="M620" s="72">
        <v>16.520000000004075</v>
      </c>
      <c r="N620" s="71"/>
      <c r="O620" s="71"/>
      <c r="P620" s="71"/>
      <c r="Q620" s="71"/>
      <c r="R620" s="71"/>
      <c r="S620" s="72">
        <v>41251.03</v>
      </c>
      <c r="T620" s="72">
        <v>0</v>
      </c>
      <c r="U620" s="71"/>
      <c r="V620" s="71"/>
      <c r="W620" s="71"/>
      <c r="X620" s="72">
        <v>41251.03</v>
      </c>
      <c r="Y620" s="72">
        <v>0</v>
      </c>
      <c r="Z620" s="72">
        <v>0</v>
      </c>
      <c r="AA620" s="69"/>
      <c r="AB620" s="69"/>
      <c r="AC620" s="69"/>
    </row>
    <row r="621" spans="1:29" ht="20" x14ac:dyDescent="0.25">
      <c r="A621" s="68" t="s">
        <v>30494</v>
      </c>
      <c r="B621" s="69" t="s">
        <v>30493</v>
      </c>
      <c r="C621" s="69" t="s">
        <v>30492</v>
      </c>
      <c r="D621" s="69" t="s">
        <v>19676</v>
      </c>
      <c r="E621" s="69" t="s">
        <v>22243</v>
      </c>
      <c r="F621" s="69" t="s">
        <v>1115</v>
      </c>
      <c r="G621" s="69" t="s">
        <v>3274</v>
      </c>
      <c r="H621" s="69"/>
      <c r="I621" s="70">
        <v>24409.439999999999</v>
      </c>
      <c r="J621" s="69" t="s">
        <v>1225</v>
      </c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 t="s">
        <v>966</v>
      </c>
      <c r="AB621" s="69"/>
      <c r="AC621" s="69"/>
    </row>
    <row r="622" spans="1:29" x14ac:dyDescent="0.25">
      <c r="A622" s="71" t="s">
        <v>193</v>
      </c>
      <c r="B622" s="71"/>
      <c r="C622" s="71"/>
      <c r="D622" s="71"/>
      <c r="E622" s="71"/>
      <c r="F622" s="71"/>
      <c r="G622" s="71"/>
      <c r="H622" s="71"/>
      <c r="I622" s="72">
        <v>24409.439999999999</v>
      </c>
      <c r="J622" s="71"/>
      <c r="K622" s="71"/>
      <c r="L622" s="72">
        <v>0</v>
      </c>
      <c r="M622" s="72">
        <v>24409.439999999999</v>
      </c>
      <c r="N622" s="71"/>
      <c r="O622" s="71"/>
      <c r="P622" s="71"/>
      <c r="Q622" s="71"/>
      <c r="R622" s="71"/>
      <c r="S622" s="72">
        <v>0</v>
      </c>
      <c r="T622" s="72">
        <v>0</v>
      </c>
      <c r="U622" s="71"/>
      <c r="V622" s="71"/>
      <c r="W622" s="71"/>
      <c r="X622" s="72">
        <v>0</v>
      </c>
      <c r="Y622" s="72">
        <v>0</v>
      </c>
      <c r="Z622" s="72">
        <v>0</v>
      </c>
      <c r="AA622" s="69"/>
      <c r="AB622" s="69"/>
      <c r="AC622" s="69"/>
    </row>
    <row r="623" spans="1:29" ht="20" x14ac:dyDescent="0.25">
      <c r="A623" s="68" t="s">
        <v>30491</v>
      </c>
      <c r="B623" s="69" t="s">
        <v>27661</v>
      </c>
      <c r="C623" s="69" t="s">
        <v>30489</v>
      </c>
      <c r="D623" s="69" t="s">
        <v>30490</v>
      </c>
      <c r="E623" s="69"/>
      <c r="F623" s="69" t="s">
        <v>2157</v>
      </c>
      <c r="G623" s="69" t="s">
        <v>2489</v>
      </c>
      <c r="H623" s="69"/>
      <c r="I623" s="70">
        <v>265500</v>
      </c>
      <c r="J623" s="69" t="s">
        <v>1225</v>
      </c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 t="s">
        <v>966</v>
      </c>
      <c r="AB623" s="69"/>
      <c r="AC623" s="69"/>
    </row>
    <row r="624" spans="1:29" x14ac:dyDescent="0.25">
      <c r="A624" s="71" t="s">
        <v>193</v>
      </c>
      <c r="B624" s="71"/>
      <c r="C624" s="71"/>
      <c r="D624" s="71"/>
      <c r="E624" s="71"/>
      <c r="F624" s="71"/>
      <c r="G624" s="71"/>
      <c r="H624" s="71"/>
      <c r="I624" s="72">
        <v>265500</v>
      </c>
      <c r="J624" s="71"/>
      <c r="K624" s="71"/>
      <c r="L624" s="72">
        <v>0</v>
      </c>
      <c r="M624" s="72">
        <v>265500</v>
      </c>
      <c r="N624" s="71"/>
      <c r="O624" s="71"/>
      <c r="P624" s="71"/>
      <c r="Q624" s="71"/>
      <c r="R624" s="71"/>
      <c r="S624" s="72">
        <v>0</v>
      </c>
      <c r="T624" s="72">
        <v>0</v>
      </c>
      <c r="U624" s="71"/>
      <c r="V624" s="71"/>
      <c r="W624" s="71"/>
      <c r="X624" s="72">
        <v>0</v>
      </c>
      <c r="Y624" s="72">
        <v>0</v>
      </c>
      <c r="Z624" s="72">
        <v>0</v>
      </c>
      <c r="AA624" s="69"/>
      <c r="AB624" s="69"/>
      <c r="AC624" s="69"/>
    </row>
    <row r="625" spans="1:29" ht="20" x14ac:dyDescent="0.25">
      <c r="A625" s="68" t="s">
        <v>30488</v>
      </c>
      <c r="B625" s="69" t="s">
        <v>27661</v>
      </c>
      <c r="C625" s="69" t="s">
        <v>30487</v>
      </c>
      <c r="D625" s="69" t="s">
        <v>1029</v>
      </c>
      <c r="E625" s="69"/>
      <c r="F625" s="69" t="s">
        <v>1926</v>
      </c>
      <c r="G625" s="69" t="s">
        <v>1130</v>
      </c>
      <c r="H625" s="69"/>
      <c r="I625" s="70">
        <v>58224</v>
      </c>
      <c r="J625" s="69" t="s">
        <v>1225</v>
      </c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 t="s">
        <v>966</v>
      </c>
      <c r="AB625" s="69"/>
      <c r="AC625" s="69"/>
    </row>
    <row r="626" spans="1:29" x14ac:dyDescent="0.25">
      <c r="A626" s="71" t="s">
        <v>193</v>
      </c>
      <c r="B626" s="71"/>
      <c r="C626" s="71"/>
      <c r="D626" s="71"/>
      <c r="E626" s="71"/>
      <c r="F626" s="71"/>
      <c r="G626" s="71"/>
      <c r="H626" s="71"/>
      <c r="I626" s="72">
        <v>58224</v>
      </c>
      <c r="J626" s="71"/>
      <c r="K626" s="71"/>
      <c r="L626" s="72">
        <v>0</v>
      </c>
      <c r="M626" s="72">
        <v>58224</v>
      </c>
      <c r="N626" s="71"/>
      <c r="O626" s="71"/>
      <c r="P626" s="71"/>
      <c r="Q626" s="71"/>
      <c r="R626" s="71"/>
      <c r="S626" s="72">
        <v>0</v>
      </c>
      <c r="T626" s="72">
        <v>0</v>
      </c>
      <c r="U626" s="71"/>
      <c r="V626" s="71"/>
      <c r="W626" s="71"/>
      <c r="X626" s="72">
        <v>0</v>
      </c>
      <c r="Y626" s="72">
        <v>0</v>
      </c>
      <c r="Z626" s="72">
        <v>0</v>
      </c>
      <c r="AA626" s="69"/>
      <c r="AB626" s="69"/>
      <c r="AC626" s="69"/>
    </row>
    <row r="627" spans="1:29" ht="30" x14ac:dyDescent="0.25">
      <c r="A627" s="68" t="s">
        <v>30486</v>
      </c>
      <c r="B627" s="69" t="s">
        <v>27661</v>
      </c>
      <c r="C627" s="69" t="s">
        <v>30484</v>
      </c>
      <c r="D627" s="69" t="s">
        <v>30485</v>
      </c>
      <c r="E627" s="69"/>
      <c r="F627" s="69" t="s">
        <v>2277</v>
      </c>
      <c r="G627" s="69" t="s">
        <v>10149</v>
      </c>
      <c r="H627" s="69"/>
      <c r="I627" s="70">
        <v>34646</v>
      </c>
      <c r="J627" s="69" t="s">
        <v>1225</v>
      </c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 t="s">
        <v>966</v>
      </c>
      <c r="AB627" s="69"/>
      <c r="AC627" s="69" t="s">
        <v>30483</v>
      </c>
    </row>
    <row r="628" spans="1:29" x14ac:dyDescent="0.25">
      <c r="A628" s="71" t="s">
        <v>193</v>
      </c>
      <c r="B628" s="71"/>
      <c r="C628" s="71"/>
      <c r="D628" s="71"/>
      <c r="E628" s="71"/>
      <c r="F628" s="71"/>
      <c r="G628" s="71"/>
      <c r="H628" s="71"/>
      <c r="I628" s="72">
        <v>34646</v>
      </c>
      <c r="J628" s="71"/>
      <c r="K628" s="71"/>
      <c r="L628" s="72">
        <v>0</v>
      </c>
      <c r="M628" s="72">
        <v>34646</v>
      </c>
      <c r="N628" s="71"/>
      <c r="O628" s="71"/>
      <c r="P628" s="71"/>
      <c r="Q628" s="71"/>
      <c r="R628" s="71"/>
      <c r="S628" s="72">
        <v>0</v>
      </c>
      <c r="T628" s="72">
        <v>0</v>
      </c>
      <c r="U628" s="71"/>
      <c r="V628" s="71"/>
      <c r="W628" s="71"/>
      <c r="X628" s="72">
        <v>0</v>
      </c>
      <c r="Y628" s="72">
        <v>0</v>
      </c>
      <c r="Z628" s="72">
        <v>0</v>
      </c>
      <c r="AA628" s="69"/>
      <c r="AB628" s="69"/>
      <c r="AC628" s="69"/>
    </row>
    <row r="629" spans="1:29" ht="40" x14ac:dyDescent="0.25">
      <c r="A629" s="68" t="s">
        <v>30482</v>
      </c>
      <c r="B629" s="69" t="s">
        <v>30481</v>
      </c>
      <c r="C629" s="69" t="s">
        <v>30480</v>
      </c>
      <c r="D629" s="69" t="s">
        <v>577</v>
      </c>
      <c r="E629" s="69" t="s">
        <v>22235</v>
      </c>
      <c r="F629" s="69" t="s">
        <v>1228</v>
      </c>
      <c r="G629" s="69" t="s">
        <v>2589</v>
      </c>
      <c r="H629" s="69"/>
      <c r="I629" s="70">
        <v>141842.04999999999</v>
      </c>
      <c r="J629" s="69" t="s">
        <v>1225</v>
      </c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 t="s">
        <v>966</v>
      </c>
      <c r="AB629" s="69"/>
      <c r="AC629" s="69" t="s">
        <v>30479</v>
      </c>
    </row>
    <row r="630" spans="1:29" x14ac:dyDescent="0.25">
      <c r="A630" s="71" t="s">
        <v>193</v>
      </c>
      <c r="B630" s="71"/>
      <c r="C630" s="71"/>
      <c r="D630" s="71"/>
      <c r="E630" s="71"/>
      <c r="F630" s="71"/>
      <c r="G630" s="71"/>
      <c r="H630" s="71"/>
      <c r="I630" s="72">
        <v>141842.04999999999</v>
      </c>
      <c r="J630" s="71"/>
      <c r="K630" s="71"/>
      <c r="L630" s="72">
        <v>0</v>
      </c>
      <c r="M630" s="72">
        <v>141842.04999999999</v>
      </c>
      <c r="N630" s="71"/>
      <c r="O630" s="71"/>
      <c r="P630" s="71"/>
      <c r="Q630" s="71"/>
      <c r="R630" s="71"/>
      <c r="S630" s="72">
        <v>0</v>
      </c>
      <c r="T630" s="72">
        <v>0</v>
      </c>
      <c r="U630" s="71"/>
      <c r="V630" s="71"/>
      <c r="W630" s="71"/>
      <c r="X630" s="72">
        <v>0</v>
      </c>
      <c r="Y630" s="72">
        <v>0</v>
      </c>
      <c r="Z630" s="72">
        <v>0</v>
      </c>
      <c r="AA630" s="69"/>
      <c r="AB630" s="69"/>
      <c r="AC630" s="69"/>
    </row>
    <row r="631" spans="1:29" ht="30" x14ac:dyDescent="0.25">
      <c r="A631" s="68" t="s">
        <v>31888</v>
      </c>
      <c r="B631" s="69" t="s">
        <v>28102</v>
      </c>
      <c r="C631" s="69" t="s">
        <v>31889</v>
      </c>
      <c r="D631" s="69" t="s">
        <v>1472</v>
      </c>
      <c r="E631" s="69"/>
      <c r="F631" s="69" t="s">
        <v>31890</v>
      </c>
      <c r="G631" s="69" t="s">
        <v>31891</v>
      </c>
      <c r="H631" s="69" t="s">
        <v>962</v>
      </c>
      <c r="I631" s="70">
        <v>2050</v>
      </c>
      <c r="J631" s="69" t="s">
        <v>1829</v>
      </c>
      <c r="K631" s="69" t="s">
        <v>31892</v>
      </c>
      <c r="L631" s="70">
        <v>2050</v>
      </c>
      <c r="M631" s="69"/>
      <c r="N631" s="69"/>
      <c r="O631" s="69"/>
      <c r="P631" s="69"/>
      <c r="Q631" s="69"/>
      <c r="R631" s="69"/>
      <c r="S631" s="69"/>
      <c r="T631" s="70"/>
      <c r="U631" s="69"/>
      <c r="V631" s="69"/>
      <c r="W631" s="69"/>
      <c r="X631" s="69"/>
      <c r="Y631" s="70"/>
      <c r="Z631" s="69">
        <v>0</v>
      </c>
      <c r="AA631" s="69" t="s">
        <v>966</v>
      </c>
      <c r="AB631" s="69" t="s">
        <v>1191</v>
      </c>
      <c r="AC631" s="69"/>
    </row>
    <row r="632" spans="1:29" x14ac:dyDescent="0.25">
      <c r="A632" s="71" t="s">
        <v>193</v>
      </c>
      <c r="B632" s="71"/>
      <c r="C632" s="71"/>
      <c r="D632" s="71"/>
      <c r="E632" s="71"/>
      <c r="F632" s="71"/>
      <c r="G632" s="71"/>
      <c r="H632" s="71"/>
      <c r="I632" s="72">
        <v>2050</v>
      </c>
      <c r="J632" s="71"/>
      <c r="K632" s="71"/>
      <c r="L632" s="72">
        <v>2050</v>
      </c>
      <c r="M632" s="72">
        <v>0</v>
      </c>
      <c r="N632" s="71"/>
      <c r="O632" s="71"/>
      <c r="P632" s="71"/>
      <c r="Q632" s="71"/>
      <c r="R632" s="71"/>
      <c r="S632" s="72">
        <v>0</v>
      </c>
      <c r="T632" s="72">
        <v>0</v>
      </c>
      <c r="U632" s="71"/>
      <c r="V632" s="71"/>
      <c r="W632" s="71"/>
      <c r="X632" s="72">
        <v>0</v>
      </c>
      <c r="Y632" s="72">
        <v>0</v>
      </c>
      <c r="Z632" s="72">
        <v>0</v>
      </c>
      <c r="AA632" s="69"/>
      <c r="AB632" s="69"/>
      <c r="AC632" s="69"/>
    </row>
    <row r="633" spans="1:29" ht="20" x14ac:dyDescent="0.25">
      <c r="A633" s="68" t="s">
        <v>31893</v>
      </c>
      <c r="B633" s="69" t="s">
        <v>28102</v>
      </c>
      <c r="C633" s="69" t="s">
        <v>31895</v>
      </c>
      <c r="D633" s="69" t="s">
        <v>31894</v>
      </c>
      <c r="E633" s="69"/>
      <c r="F633" s="69" t="s">
        <v>31890</v>
      </c>
      <c r="G633" s="69" t="s">
        <v>31896</v>
      </c>
      <c r="H633" s="69" t="s">
        <v>962</v>
      </c>
      <c r="I633" s="70">
        <v>2974.11</v>
      </c>
      <c r="J633" s="69" t="s">
        <v>1829</v>
      </c>
      <c r="K633" s="69" t="s">
        <v>31897</v>
      </c>
      <c r="L633" s="70">
        <v>2974.11</v>
      </c>
      <c r="M633" s="69"/>
      <c r="N633" s="69"/>
      <c r="O633" s="69"/>
      <c r="P633" s="69"/>
      <c r="Q633" s="69"/>
      <c r="R633" s="69"/>
      <c r="S633" s="69"/>
      <c r="T633" s="70"/>
      <c r="U633" s="69"/>
      <c r="V633" s="69"/>
      <c r="W633" s="69"/>
      <c r="X633" s="69"/>
      <c r="Y633" s="70"/>
      <c r="Z633" s="69">
        <v>0</v>
      </c>
      <c r="AA633" s="69" t="s">
        <v>966</v>
      </c>
      <c r="AB633" s="69" t="s">
        <v>1191</v>
      </c>
      <c r="AC633" s="69"/>
    </row>
    <row r="634" spans="1:29" x14ac:dyDescent="0.25">
      <c r="A634" s="71" t="s">
        <v>193</v>
      </c>
      <c r="B634" s="71"/>
      <c r="C634" s="71"/>
      <c r="D634" s="71"/>
      <c r="E634" s="71"/>
      <c r="F634" s="71"/>
      <c r="G634" s="71"/>
      <c r="H634" s="71"/>
      <c r="I634" s="72">
        <v>2974.11</v>
      </c>
      <c r="J634" s="71"/>
      <c r="K634" s="71"/>
      <c r="L634" s="72">
        <v>2974.11</v>
      </c>
      <c r="M634" s="72">
        <v>0</v>
      </c>
      <c r="N634" s="71"/>
      <c r="O634" s="71"/>
      <c r="P634" s="71"/>
      <c r="Q634" s="71"/>
      <c r="R634" s="71"/>
      <c r="S634" s="72">
        <v>0</v>
      </c>
      <c r="T634" s="72">
        <v>0</v>
      </c>
      <c r="U634" s="71"/>
      <c r="V634" s="71"/>
      <c r="W634" s="71"/>
      <c r="X634" s="72">
        <v>0</v>
      </c>
      <c r="Y634" s="72">
        <v>0</v>
      </c>
      <c r="Z634" s="72">
        <v>0</v>
      </c>
      <c r="AA634" s="69"/>
      <c r="AB634" s="69"/>
      <c r="AC634" s="69"/>
    </row>
    <row r="635" spans="1:29" ht="60" x14ac:dyDescent="0.25">
      <c r="A635" s="68" t="s">
        <v>31898</v>
      </c>
      <c r="B635" s="69" t="s">
        <v>28102</v>
      </c>
      <c r="C635" s="69" t="s">
        <v>31900</v>
      </c>
      <c r="D635" s="69" t="s">
        <v>31899</v>
      </c>
      <c r="E635" s="69"/>
      <c r="F635" s="69" t="s">
        <v>31901</v>
      </c>
      <c r="G635" s="69" t="s">
        <v>6968</v>
      </c>
      <c r="H635" s="69" t="s">
        <v>962</v>
      </c>
      <c r="I635" s="70">
        <v>6700</v>
      </c>
      <c r="J635" s="69" t="s">
        <v>1829</v>
      </c>
      <c r="K635" s="69" t="s">
        <v>31902</v>
      </c>
      <c r="L635" s="70">
        <v>6700</v>
      </c>
      <c r="M635" s="69"/>
      <c r="N635" s="69"/>
      <c r="O635" s="69"/>
      <c r="P635" s="69"/>
      <c r="Q635" s="69"/>
      <c r="R635" s="69"/>
      <c r="S635" s="69"/>
      <c r="T635" s="70"/>
      <c r="U635" s="69"/>
      <c r="V635" s="69"/>
      <c r="W635" s="69"/>
      <c r="X635" s="69"/>
      <c r="Y635" s="70"/>
      <c r="Z635" s="69">
        <v>0</v>
      </c>
      <c r="AA635" s="69" t="s">
        <v>966</v>
      </c>
      <c r="AB635" s="69" t="s">
        <v>967</v>
      </c>
      <c r="AC635" s="69"/>
    </row>
    <row r="636" spans="1:29" x14ac:dyDescent="0.25">
      <c r="A636" s="71" t="s">
        <v>193</v>
      </c>
      <c r="B636" s="71"/>
      <c r="C636" s="71"/>
      <c r="D636" s="71"/>
      <c r="E636" s="71"/>
      <c r="F636" s="71"/>
      <c r="G636" s="71"/>
      <c r="H636" s="71"/>
      <c r="I636" s="72">
        <v>6700</v>
      </c>
      <c r="J636" s="71"/>
      <c r="K636" s="71"/>
      <c r="L636" s="72">
        <v>6700</v>
      </c>
      <c r="M636" s="72">
        <v>0</v>
      </c>
      <c r="N636" s="71"/>
      <c r="O636" s="71"/>
      <c r="P636" s="71"/>
      <c r="Q636" s="71"/>
      <c r="R636" s="71"/>
      <c r="S636" s="72">
        <v>0</v>
      </c>
      <c r="T636" s="72">
        <v>0</v>
      </c>
      <c r="U636" s="71"/>
      <c r="V636" s="71"/>
      <c r="W636" s="71"/>
      <c r="X636" s="72">
        <v>0</v>
      </c>
      <c r="Y636" s="72">
        <v>0</v>
      </c>
      <c r="Z636" s="72">
        <v>0</v>
      </c>
      <c r="AA636" s="69"/>
      <c r="AB636" s="69"/>
      <c r="AC636" s="69"/>
    </row>
    <row r="637" spans="1:29" ht="20" x14ac:dyDescent="0.25">
      <c r="A637" s="68" t="s">
        <v>31903</v>
      </c>
      <c r="B637" s="69" t="s">
        <v>30460</v>
      </c>
      <c r="C637" s="69" t="s">
        <v>31904</v>
      </c>
      <c r="D637" s="69" t="s">
        <v>1068</v>
      </c>
      <c r="E637" s="69"/>
      <c r="F637" s="69" t="s">
        <v>31905</v>
      </c>
      <c r="G637" s="69" t="s">
        <v>31424</v>
      </c>
      <c r="H637" s="69" t="s">
        <v>962</v>
      </c>
      <c r="I637" s="70">
        <v>2200</v>
      </c>
      <c r="J637" s="69" t="s">
        <v>1829</v>
      </c>
      <c r="K637" s="69" t="s">
        <v>31906</v>
      </c>
      <c r="L637" s="70">
        <v>2200</v>
      </c>
      <c r="M637" s="69"/>
      <c r="N637" s="69"/>
      <c r="O637" s="69"/>
      <c r="P637" s="69"/>
      <c r="Q637" s="69"/>
      <c r="R637" s="69"/>
      <c r="S637" s="69"/>
      <c r="T637" s="70"/>
      <c r="U637" s="69"/>
      <c r="V637" s="69"/>
      <c r="W637" s="69"/>
      <c r="X637" s="69"/>
      <c r="Y637" s="70"/>
      <c r="Z637" s="69">
        <v>0</v>
      </c>
      <c r="AA637" s="69" t="s">
        <v>966</v>
      </c>
      <c r="AB637" s="69" t="s">
        <v>967</v>
      </c>
      <c r="AC637" s="69"/>
    </row>
    <row r="638" spans="1:29" x14ac:dyDescent="0.25">
      <c r="A638" s="71" t="s">
        <v>193</v>
      </c>
      <c r="B638" s="71"/>
      <c r="C638" s="71"/>
      <c r="D638" s="71"/>
      <c r="E638" s="71"/>
      <c r="F638" s="71"/>
      <c r="G638" s="71"/>
      <c r="H638" s="71"/>
      <c r="I638" s="72">
        <v>2200</v>
      </c>
      <c r="J638" s="71"/>
      <c r="K638" s="71"/>
      <c r="L638" s="72">
        <v>2200</v>
      </c>
      <c r="M638" s="72">
        <v>0</v>
      </c>
      <c r="N638" s="71"/>
      <c r="O638" s="71"/>
      <c r="P638" s="71"/>
      <c r="Q638" s="71"/>
      <c r="R638" s="71"/>
      <c r="S638" s="72">
        <v>0</v>
      </c>
      <c r="T638" s="72">
        <v>0</v>
      </c>
      <c r="U638" s="71"/>
      <c r="V638" s="71"/>
      <c r="W638" s="71"/>
      <c r="X638" s="72">
        <v>0</v>
      </c>
      <c r="Y638" s="72">
        <v>0</v>
      </c>
      <c r="Z638" s="72">
        <v>0</v>
      </c>
      <c r="AA638" s="69"/>
      <c r="AB638" s="69"/>
      <c r="AC638" s="69"/>
    </row>
    <row r="639" spans="1:29" ht="20" x14ac:dyDescent="0.25">
      <c r="A639" s="68" t="s">
        <v>31907</v>
      </c>
      <c r="B639" s="69" t="s">
        <v>28102</v>
      </c>
      <c r="C639" s="69" t="s">
        <v>31909</v>
      </c>
      <c r="D639" s="69" t="s">
        <v>31908</v>
      </c>
      <c r="E639" s="69"/>
      <c r="F639" s="69" t="s">
        <v>31910</v>
      </c>
      <c r="G639" s="69" t="s">
        <v>31911</v>
      </c>
      <c r="H639" s="69" t="s">
        <v>962</v>
      </c>
      <c r="I639" s="70">
        <v>4063.18</v>
      </c>
      <c r="J639" s="69" t="s">
        <v>1829</v>
      </c>
      <c r="K639" s="69" t="s">
        <v>31912</v>
      </c>
      <c r="L639" s="70">
        <v>4063.18</v>
      </c>
      <c r="M639" s="69"/>
      <c r="N639" s="69"/>
      <c r="O639" s="69"/>
      <c r="P639" s="69"/>
      <c r="Q639" s="69"/>
      <c r="R639" s="69"/>
      <c r="S639" s="69"/>
      <c r="T639" s="70"/>
      <c r="U639" s="69"/>
      <c r="V639" s="69"/>
      <c r="W639" s="69"/>
      <c r="X639" s="69"/>
      <c r="Y639" s="70"/>
      <c r="Z639" s="69">
        <v>0</v>
      </c>
      <c r="AA639" s="69" t="s">
        <v>966</v>
      </c>
      <c r="AB639" s="69" t="s">
        <v>1191</v>
      </c>
      <c r="AC639" s="69"/>
    </row>
    <row r="640" spans="1:29" x14ac:dyDescent="0.25">
      <c r="A640" s="71" t="s">
        <v>193</v>
      </c>
      <c r="B640" s="71"/>
      <c r="C640" s="71"/>
      <c r="D640" s="71"/>
      <c r="E640" s="71"/>
      <c r="F640" s="71"/>
      <c r="G640" s="71"/>
      <c r="H640" s="71"/>
      <c r="I640" s="72">
        <v>4063.18</v>
      </c>
      <c r="J640" s="71"/>
      <c r="K640" s="71"/>
      <c r="L640" s="72">
        <v>4063.18</v>
      </c>
      <c r="M640" s="72">
        <v>0</v>
      </c>
      <c r="N640" s="71"/>
      <c r="O640" s="71"/>
      <c r="P640" s="71"/>
      <c r="Q640" s="71"/>
      <c r="R640" s="71"/>
      <c r="S640" s="72">
        <v>0</v>
      </c>
      <c r="T640" s="72">
        <v>0</v>
      </c>
      <c r="U640" s="71"/>
      <c r="V640" s="71"/>
      <c r="W640" s="71"/>
      <c r="X640" s="72">
        <v>0</v>
      </c>
      <c r="Y640" s="72">
        <v>0</v>
      </c>
      <c r="Z640" s="72">
        <v>0</v>
      </c>
      <c r="AA640" s="69"/>
      <c r="AB640" s="69"/>
      <c r="AC640" s="69"/>
    </row>
    <row r="641" spans="1:29" ht="20" x14ac:dyDescent="0.25">
      <c r="A641" s="68" t="s">
        <v>31913</v>
      </c>
      <c r="B641" s="69" t="s">
        <v>28102</v>
      </c>
      <c r="C641" s="69" t="s">
        <v>31915</v>
      </c>
      <c r="D641" s="69" t="s">
        <v>31914</v>
      </c>
      <c r="E641" s="69"/>
      <c r="F641" s="69" t="s">
        <v>31439</v>
      </c>
      <c r="G641" s="69" t="s">
        <v>31891</v>
      </c>
      <c r="H641" s="69" t="s">
        <v>962</v>
      </c>
      <c r="I641" s="70">
        <v>1067.6500000000001</v>
      </c>
      <c r="J641" s="69" t="s">
        <v>1829</v>
      </c>
      <c r="K641" s="69" t="s">
        <v>31916</v>
      </c>
      <c r="L641" s="70">
        <v>1067.6500000000001</v>
      </c>
      <c r="M641" s="69"/>
      <c r="N641" s="69"/>
      <c r="O641" s="69"/>
      <c r="P641" s="69"/>
      <c r="Q641" s="69"/>
      <c r="R641" s="69"/>
      <c r="S641" s="69"/>
      <c r="T641" s="70"/>
      <c r="U641" s="69"/>
      <c r="V641" s="69"/>
      <c r="W641" s="69"/>
      <c r="X641" s="69"/>
      <c r="Y641" s="70"/>
      <c r="Z641" s="69">
        <v>0</v>
      </c>
      <c r="AA641" s="69" t="s">
        <v>966</v>
      </c>
      <c r="AB641" s="69" t="s">
        <v>1191</v>
      </c>
      <c r="AC641" s="69"/>
    </row>
    <row r="642" spans="1:29" x14ac:dyDescent="0.25">
      <c r="A642" s="71" t="s">
        <v>193</v>
      </c>
      <c r="B642" s="71"/>
      <c r="C642" s="71"/>
      <c r="D642" s="71"/>
      <c r="E642" s="71"/>
      <c r="F642" s="71"/>
      <c r="G642" s="71"/>
      <c r="H642" s="71"/>
      <c r="I642" s="72">
        <v>1067.6500000000001</v>
      </c>
      <c r="J642" s="71"/>
      <c r="K642" s="71"/>
      <c r="L642" s="72">
        <v>1067.6500000000001</v>
      </c>
      <c r="M642" s="72">
        <v>0</v>
      </c>
      <c r="N642" s="71"/>
      <c r="O642" s="71"/>
      <c r="P642" s="71"/>
      <c r="Q642" s="71"/>
      <c r="R642" s="71"/>
      <c r="S642" s="72">
        <v>0</v>
      </c>
      <c r="T642" s="72">
        <v>0</v>
      </c>
      <c r="U642" s="71"/>
      <c r="V642" s="71"/>
      <c r="W642" s="71"/>
      <c r="X642" s="72">
        <v>0</v>
      </c>
      <c r="Y642" s="72">
        <v>0</v>
      </c>
      <c r="Z642" s="72">
        <v>0</v>
      </c>
      <c r="AA642" s="69"/>
      <c r="AB642" s="69"/>
      <c r="AC642" s="69"/>
    </row>
    <row r="643" spans="1:29" ht="40" x14ac:dyDescent="0.25">
      <c r="A643" s="68" t="s">
        <v>31917</v>
      </c>
      <c r="B643" s="69" t="s">
        <v>30460</v>
      </c>
      <c r="C643" s="69" t="s">
        <v>31918</v>
      </c>
      <c r="D643" s="69" t="s">
        <v>31064</v>
      </c>
      <c r="E643" s="69"/>
      <c r="F643" s="69" t="s">
        <v>31547</v>
      </c>
      <c r="G643" s="69" t="s">
        <v>31449</v>
      </c>
      <c r="H643" s="69" t="s">
        <v>962</v>
      </c>
      <c r="I643" s="70">
        <v>3910</v>
      </c>
      <c r="J643" s="69" t="s">
        <v>1829</v>
      </c>
      <c r="K643" s="69" t="s">
        <v>31919</v>
      </c>
      <c r="L643" s="70">
        <v>3910</v>
      </c>
      <c r="M643" s="69"/>
      <c r="N643" s="69"/>
      <c r="O643" s="69"/>
      <c r="P643" s="69"/>
      <c r="Q643" s="69"/>
      <c r="R643" s="69"/>
      <c r="S643" s="69"/>
      <c r="T643" s="70"/>
      <c r="U643" s="69"/>
      <c r="V643" s="69"/>
      <c r="W643" s="69"/>
      <c r="X643" s="69"/>
      <c r="Y643" s="70"/>
      <c r="Z643" s="69">
        <v>0</v>
      </c>
      <c r="AA643" s="69" t="s">
        <v>989</v>
      </c>
      <c r="AB643" s="69" t="s">
        <v>997</v>
      </c>
      <c r="AC643" s="69"/>
    </row>
    <row r="644" spans="1:29" x14ac:dyDescent="0.25">
      <c r="A644" s="71" t="s">
        <v>193</v>
      </c>
      <c r="B644" s="71"/>
      <c r="C644" s="71"/>
      <c r="D644" s="71"/>
      <c r="E644" s="71"/>
      <c r="F644" s="71"/>
      <c r="G644" s="71"/>
      <c r="H644" s="71"/>
      <c r="I644" s="72">
        <v>3910</v>
      </c>
      <c r="J644" s="71"/>
      <c r="K644" s="71"/>
      <c r="L644" s="72">
        <v>3910</v>
      </c>
      <c r="M644" s="72">
        <v>0</v>
      </c>
      <c r="N644" s="71"/>
      <c r="O644" s="71"/>
      <c r="P644" s="71"/>
      <c r="Q644" s="71"/>
      <c r="R644" s="71"/>
      <c r="S644" s="72">
        <v>0</v>
      </c>
      <c r="T644" s="72">
        <v>0</v>
      </c>
      <c r="U644" s="71"/>
      <c r="V644" s="71"/>
      <c r="W644" s="71"/>
      <c r="X644" s="72">
        <v>0</v>
      </c>
      <c r="Y644" s="72">
        <v>0</v>
      </c>
      <c r="Z644" s="72">
        <v>0</v>
      </c>
      <c r="AA644" s="69"/>
      <c r="AB644" s="69"/>
      <c r="AC644" s="69"/>
    </row>
    <row r="645" spans="1:29" ht="40" x14ac:dyDescent="0.25">
      <c r="A645" s="68" t="s">
        <v>31920</v>
      </c>
      <c r="B645" s="69" t="s">
        <v>28102</v>
      </c>
      <c r="C645" s="69" t="s">
        <v>31922</v>
      </c>
      <c r="D645" s="69" t="s">
        <v>31921</v>
      </c>
      <c r="E645" s="69"/>
      <c r="F645" s="69" t="s">
        <v>31547</v>
      </c>
      <c r="G645" s="69" t="s">
        <v>31449</v>
      </c>
      <c r="H645" s="69" t="s">
        <v>962</v>
      </c>
      <c r="I645" s="70">
        <v>3440</v>
      </c>
      <c r="J645" s="69" t="s">
        <v>1829</v>
      </c>
      <c r="K645" s="69" t="s">
        <v>31923</v>
      </c>
      <c r="L645" s="70">
        <v>3440</v>
      </c>
      <c r="M645" s="69"/>
      <c r="N645" s="69"/>
      <c r="O645" s="69"/>
      <c r="P645" s="69"/>
      <c r="Q645" s="69"/>
      <c r="R645" s="69"/>
      <c r="S645" s="69"/>
      <c r="T645" s="70"/>
      <c r="U645" s="69"/>
      <c r="V645" s="69"/>
      <c r="W645" s="69"/>
      <c r="X645" s="69"/>
      <c r="Y645" s="70"/>
      <c r="Z645" s="69">
        <v>0</v>
      </c>
      <c r="AA645" s="69" t="s">
        <v>989</v>
      </c>
      <c r="AB645" s="69" t="s">
        <v>1191</v>
      </c>
      <c r="AC645" s="69"/>
    </row>
    <row r="646" spans="1:29" x14ac:dyDescent="0.25">
      <c r="A646" s="71" t="s">
        <v>193</v>
      </c>
      <c r="B646" s="71"/>
      <c r="C646" s="71"/>
      <c r="D646" s="71"/>
      <c r="E646" s="71"/>
      <c r="F646" s="71"/>
      <c r="G646" s="71"/>
      <c r="H646" s="71"/>
      <c r="I646" s="72">
        <v>3440</v>
      </c>
      <c r="J646" s="71"/>
      <c r="K646" s="71"/>
      <c r="L646" s="72">
        <v>3440</v>
      </c>
      <c r="M646" s="72">
        <v>0</v>
      </c>
      <c r="N646" s="71"/>
      <c r="O646" s="71"/>
      <c r="P646" s="71"/>
      <c r="Q646" s="71"/>
      <c r="R646" s="71"/>
      <c r="S646" s="72">
        <v>0</v>
      </c>
      <c r="T646" s="72">
        <v>0</v>
      </c>
      <c r="U646" s="71"/>
      <c r="V646" s="71"/>
      <c r="W646" s="71"/>
      <c r="X646" s="72">
        <v>0</v>
      </c>
      <c r="Y646" s="72">
        <v>0</v>
      </c>
      <c r="Z646" s="72">
        <v>0</v>
      </c>
      <c r="AA646" s="69"/>
      <c r="AB646" s="69"/>
      <c r="AC646" s="69"/>
    </row>
    <row r="647" spans="1:29" ht="20" x14ac:dyDescent="0.25">
      <c r="A647" s="68" t="s">
        <v>31924</v>
      </c>
      <c r="B647" s="69" t="s">
        <v>30460</v>
      </c>
      <c r="C647" s="69" t="s">
        <v>31925</v>
      </c>
      <c r="D647" s="69" t="s">
        <v>1068</v>
      </c>
      <c r="E647" s="69"/>
      <c r="F647" s="69" t="s">
        <v>6424</v>
      </c>
      <c r="G647" s="69" t="s">
        <v>31486</v>
      </c>
      <c r="H647" s="69" t="s">
        <v>962</v>
      </c>
      <c r="I647" s="70">
        <v>2407.88</v>
      </c>
      <c r="J647" s="69" t="s">
        <v>1829</v>
      </c>
      <c r="K647" s="69" t="s">
        <v>31926</v>
      </c>
      <c r="L647" s="70">
        <v>2407.88</v>
      </c>
      <c r="M647" s="69"/>
      <c r="N647" s="69"/>
      <c r="O647" s="69"/>
      <c r="P647" s="69"/>
      <c r="Q647" s="69"/>
      <c r="R647" s="69"/>
      <c r="S647" s="69"/>
      <c r="T647" s="70"/>
      <c r="U647" s="69"/>
      <c r="V647" s="69"/>
      <c r="W647" s="69"/>
      <c r="X647" s="69"/>
      <c r="Y647" s="70"/>
      <c r="Z647" s="69">
        <v>0</v>
      </c>
      <c r="AA647" s="69" t="s">
        <v>989</v>
      </c>
      <c r="AB647" s="69" t="s">
        <v>1191</v>
      </c>
      <c r="AC647" s="69"/>
    </row>
    <row r="648" spans="1:29" x14ac:dyDescent="0.25">
      <c r="A648" s="71" t="s">
        <v>193</v>
      </c>
      <c r="B648" s="71"/>
      <c r="C648" s="71"/>
      <c r="D648" s="71"/>
      <c r="E648" s="71"/>
      <c r="F648" s="71"/>
      <c r="G648" s="71"/>
      <c r="H648" s="71"/>
      <c r="I648" s="72">
        <v>2407.88</v>
      </c>
      <c r="J648" s="71"/>
      <c r="K648" s="71"/>
      <c r="L648" s="72">
        <v>2407.88</v>
      </c>
      <c r="M648" s="72">
        <v>0</v>
      </c>
      <c r="N648" s="71"/>
      <c r="O648" s="71"/>
      <c r="P648" s="71"/>
      <c r="Q648" s="71"/>
      <c r="R648" s="71"/>
      <c r="S648" s="72">
        <v>0</v>
      </c>
      <c r="T648" s="72">
        <v>0</v>
      </c>
      <c r="U648" s="71"/>
      <c r="V648" s="71"/>
      <c r="W648" s="71"/>
      <c r="X648" s="72">
        <v>0</v>
      </c>
      <c r="Y648" s="72">
        <v>0</v>
      </c>
      <c r="Z648" s="72">
        <v>0</v>
      </c>
      <c r="AA648" s="69"/>
      <c r="AB648" s="69"/>
      <c r="AC648" s="69"/>
    </row>
    <row r="649" spans="1:29" ht="20" x14ac:dyDescent="0.25">
      <c r="A649" s="68" t="s">
        <v>31927</v>
      </c>
      <c r="B649" s="69" t="s">
        <v>28102</v>
      </c>
      <c r="C649" s="69" t="s">
        <v>31928</v>
      </c>
      <c r="D649" s="69" t="s">
        <v>1068</v>
      </c>
      <c r="E649" s="69"/>
      <c r="F649" s="69" t="s">
        <v>31929</v>
      </c>
      <c r="G649" s="69" t="s">
        <v>31731</v>
      </c>
      <c r="H649" s="69" t="s">
        <v>962</v>
      </c>
      <c r="I649" s="70">
        <v>1470</v>
      </c>
      <c r="J649" s="69" t="s">
        <v>1829</v>
      </c>
      <c r="K649" s="69" t="s">
        <v>31930</v>
      </c>
      <c r="L649" s="70">
        <v>1470</v>
      </c>
      <c r="M649" s="69"/>
      <c r="N649" s="69"/>
      <c r="O649" s="69"/>
      <c r="P649" s="69"/>
      <c r="Q649" s="69"/>
      <c r="R649" s="69"/>
      <c r="S649" s="69"/>
      <c r="T649" s="70"/>
      <c r="U649" s="69"/>
      <c r="V649" s="69"/>
      <c r="W649" s="69"/>
      <c r="X649" s="69"/>
      <c r="Y649" s="70"/>
      <c r="Z649" s="69">
        <v>0</v>
      </c>
      <c r="AA649" s="69" t="s">
        <v>989</v>
      </c>
      <c r="AB649" s="69" t="s">
        <v>967</v>
      </c>
      <c r="AC649" s="69"/>
    </row>
    <row r="650" spans="1:29" x14ac:dyDescent="0.25">
      <c r="A650" s="71" t="s">
        <v>193</v>
      </c>
      <c r="B650" s="71"/>
      <c r="C650" s="71"/>
      <c r="D650" s="71"/>
      <c r="E650" s="71"/>
      <c r="F650" s="71"/>
      <c r="G650" s="71"/>
      <c r="H650" s="71"/>
      <c r="I650" s="72">
        <v>1470</v>
      </c>
      <c r="J650" s="71"/>
      <c r="K650" s="71"/>
      <c r="L650" s="72">
        <v>1470</v>
      </c>
      <c r="M650" s="72">
        <v>0</v>
      </c>
      <c r="N650" s="71"/>
      <c r="O650" s="71"/>
      <c r="P650" s="71"/>
      <c r="Q650" s="71"/>
      <c r="R650" s="71"/>
      <c r="S650" s="72">
        <v>0</v>
      </c>
      <c r="T650" s="72">
        <v>0</v>
      </c>
      <c r="U650" s="71"/>
      <c r="V650" s="71"/>
      <c r="W650" s="71"/>
      <c r="X650" s="72">
        <v>0</v>
      </c>
      <c r="Y650" s="72">
        <v>0</v>
      </c>
      <c r="Z650" s="72">
        <v>0</v>
      </c>
      <c r="AA650" s="69"/>
      <c r="AB650" s="69"/>
      <c r="AC650" s="69"/>
    </row>
    <row r="651" spans="1:29" ht="30" x14ac:dyDescent="0.25">
      <c r="A651" s="68" t="s">
        <v>31931</v>
      </c>
      <c r="B651" s="69" t="s">
        <v>31932</v>
      </c>
      <c r="C651" s="69" t="s">
        <v>31933</v>
      </c>
      <c r="D651" s="69" t="s">
        <v>29381</v>
      </c>
      <c r="E651" s="69"/>
      <c r="F651" s="69" t="s">
        <v>31550</v>
      </c>
      <c r="G651" s="69" t="s">
        <v>31731</v>
      </c>
      <c r="H651" s="69" t="s">
        <v>1236</v>
      </c>
      <c r="I651" s="70">
        <v>5338.05</v>
      </c>
      <c r="J651" s="69" t="s">
        <v>1829</v>
      </c>
      <c r="K651" s="69" t="s">
        <v>31934</v>
      </c>
      <c r="L651" s="70">
        <v>5338.05</v>
      </c>
      <c r="M651" s="69"/>
      <c r="N651" s="69"/>
      <c r="O651" s="69"/>
      <c r="P651" s="69"/>
      <c r="Q651" s="69"/>
      <c r="R651" s="69"/>
      <c r="S651" s="69"/>
      <c r="T651" s="70"/>
      <c r="U651" s="69"/>
      <c r="V651" s="69"/>
      <c r="W651" s="69"/>
      <c r="X651" s="69"/>
      <c r="Y651" s="70"/>
      <c r="Z651" s="69">
        <v>0</v>
      </c>
      <c r="AA651" s="69" t="s">
        <v>989</v>
      </c>
      <c r="AB651" s="69" t="s">
        <v>967</v>
      </c>
      <c r="AC651" s="69"/>
    </row>
    <row r="652" spans="1:29" x14ac:dyDescent="0.25">
      <c r="A652" s="71" t="s">
        <v>193</v>
      </c>
      <c r="B652" s="71"/>
      <c r="C652" s="71"/>
      <c r="D652" s="71"/>
      <c r="E652" s="71"/>
      <c r="F652" s="71"/>
      <c r="G652" s="71"/>
      <c r="H652" s="71"/>
      <c r="I652" s="72">
        <v>5338.05</v>
      </c>
      <c r="J652" s="71"/>
      <c r="K652" s="71"/>
      <c r="L652" s="72">
        <v>5338.05</v>
      </c>
      <c r="M652" s="72">
        <v>0</v>
      </c>
      <c r="N652" s="71"/>
      <c r="O652" s="71"/>
      <c r="P652" s="71"/>
      <c r="Q652" s="71"/>
      <c r="R652" s="71"/>
      <c r="S652" s="72">
        <v>0</v>
      </c>
      <c r="T652" s="72">
        <v>0</v>
      </c>
      <c r="U652" s="71"/>
      <c r="V652" s="71"/>
      <c r="W652" s="71"/>
      <c r="X652" s="72">
        <v>0</v>
      </c>
      <c r="Y652" s="72">
        <v>0</v>
      </c>
      <c r="Z652" s="72">
        <v>0</v>
      </c>
      <c r="AA652" s="69"/>
      <c r="AB652" s="69"/>
      <c r="AC652" s="69"/>
    </row>
    <row r="653" spans="1:29" ht="20" x14ac:dyDescent="0.25">
      <c r="A653" s="68" t="s">
        <v>31935</v>
      </c>
      <c r="B653" s="69" t="s">
        <v>28102</v>
      </c>
      <c r="C653" s="69" t="s">
        <v>31936</v>
      </c>
      <c r="D653" s="69" t="s">
        <v>26825</v>
      </c>
      <c r="E653" s="69"/>
      <c r="F653" s="69" t="s">
        <v>31583</v>
      </c>
      <c r="G653" s="69" t="s">
        <v>2747</v>
      </c>
      <c r="H653" s="69" t="s">
        <v>962</v>
      </c>
      <c r="I653" s="70">
        <v>22500</v>
      </c>
      <c r="J653" s="69" t="s">
        <v>1829</v>
      </c>
      <c r="K653" s="69" t="s">
        <v>31937</v>
      </c>
      <c r="L653" s="70">
        <v>22500</v>
      </c>
      <c r="M653" s="69"/>
      <c r="N653" s="69"/>
      <c r="O653" s="69"/>
      <c r="P653" s="69"/>
      <c r="Q653" s="69"/>
      <c r="R653" s="69"/>
      <c r="S653" s="69"/>
      <c r="T653" s="70"/>
      <c r="U653" s="69"/>
      <c r="V653" s="69"/>
      <c r="W653" s="69"/>
      <c r="X653" s="69"/>
      <c r="Y653" s="70"/>
      <c r="Z653" s="69">
        <v>0</v>
      </c>
      <c r="AA653" s="69" t="s">
        <v>966</v>
      </c>
      <c r="AB653" s="69" t="s">
        <v>967</v>
      </c>
      <c r="AC653" s="69"/>
    </row>
    <row r="654" spans="1:29" x14ac:dyDescent="0.25">
      <c r="A654" s="71" t="s">
        <v>193</v>
      </c>
      <c r="B654" s="71"/>
      <c r="C654" s="71"/>
      <c r="D654" s="71"/>
      <c r="E654" s="71"/>
      <c r="F654" s="71"/>
      <c r="G654" s="71"/>
      <c r="H654" s="71"/>
      <c r="I654" s="72">
        <v>22500</v>
      </c>
      <c r="J654" s="71"/>
      <c r="K654" s="71"/>
      <c r="L654" s="72">
        <v>22500</v>
      </c>
      <c r="M654" s="72">
        <v>0</v>
      </c>
      <c r="N654" s="71"/>
      <c r="O654" s="71"/>
      <c r="P654" s="71"/>
      <c r="Q654" s="71"/>
      <c r="R654" s="71"/>
      <c r="S654" s="72">
        <v>0</v>
      </c>
      <c r="T654" s="72">
        <v>0</v>
      </c>
      <c r="U654" s="71"/>
      <c r="V654" s="71"/>
      <c r="W654" s="71"/>
      <c r="X654" s="72">
        <v>0</v>
      </c>
      <c r="Y654" s="72">
        <v>0</v>
      </c>
      <c r="Z654" s="72">
        <v>0</v>
      </c>
      <c r="AA654" s="69"/>
      <c r="AB654" s="69"/>
      <c r="AC654" s="69"/>
    </row>
    <row r="655" spans="1:29" ht="30" x14ac:dyDescent="0.25">
      <c r="A655" s="68" t="s">
        <v>31938</v>
      </c>
      <c r="B655" s="69" t="s">
        <v>28102</v>
      </c>
      <c r="C655" s="69" t="s">
        <v>31939</v>
      </c>
      <c r="D655" s="69" t="s">
        <v>1472</v>
      </c>
      <c r="E655" s="69"/>
      <c r="F655" s="69" t="s">
        <v>31491</v>
      </c>
      <c r="G655" s="69" t="s">
        <v>31660</v>
      </c>
      <c r="H655" s="69" t="s">
        <v>962</v>
      </c>
      <c r="I655" s="70">
        <v>660</v>
      </c>
      <c r="J655" s="69" t="s">
        <v>1829</v>
      </c>
      <c r="K655" s="69" t="s">
        <v>31940</v>
      </c>
      <c r="L655" s="70">
        <v>660</v>
      </c>
      <c r="M655" s="69"/>
      <c r="N655" s="69"/>
      <c r="O655" s="69"/>
      <c r="P655" s="69"/>
      <c r="Q655" s="69"/>
      <c r="R655" s="69"/>
      <c r="S655" s="69"/>
      <c r="T655" s="70"/>
      <c r="U655" s="69"/>
      <c r="V655" s="69"/>
      <c r="W655" s="69"/>
      <c r="X655" s="69"/>
      <c r="Y655" s="70"/>
      <c r="Z655" s="69">
        <v>0</v>
      </c>
      <c r="AA655" s="69" t="s">
        <v>966</v>
      </c>
      <c r="AB655" s="69" t="s">
        <v>1191</v>
      </c>
      <c r="AC655" s="69"/>
    </row>
    <row r="656" spans="1:29" x14ac:dyDescent="0.25">
      <c r="A656" s="71" t="s">
        <v>193</v>
      </c>
      <c r="B656" s="71"/>
      <c r="C656" s="71"/>
      <c r="D656" s="71"/>
      <c r="E656" s="71"/>
      <c r="F656" s="71"/>
      <c r="G656" s="71"/>
      <c r="H656" s="71"/>
      <c r="I656" s="72">
        <v>660</v>
      </c>
      <c r="J656" s="71"/>
      <c r="K656" s="71"/>
      <c r="L656" s="72">
        <v>660</v>
      </c>
      <c r="M656" s="72">
        <v>0</v>
      </c>
      <c r="N656" s="71"/>
      <c r="O656" s="71"/>
      <c r="P656" s="71"/>
      <c r="Q656" s="71"/>
      <c r="R656" s="71"/>
      <c r="S656" s="72">
        <v>0</v>
      </c>
      <c r="T656" s="72">
        <v>0</v>
      </c>
      <c r="U656" s="71"/>
      <c r="V656" s="71"/>
      <c r="W656" s="71"/>
      <c r="X656" s="72">
        <v>0</v>
      </c>
      <c r="Y656" s="72">
        <v>0</v>
      </c>
      <c r="Z656" s="72">
        <v>0</v>
      </c>
      <c r="AA656" s="69"/>
      <c r="AB656" s="69"/>
      <c r="AC656" s="69"/>
    </row>
    <row r="657" spans="1:29" ht="20" x14ac:dyDescent="0.25">
      <c r="A657" s="68" t="s">
        <v>31941</v>
      </c>
      <c r="B657" s="69" t="s">
        <v>28102</v>
      </c>
      <c r="C657" s="69" t="s">
        <v>31942</v>
      </c>
      <c r="D657" s="69" t="s">
        <v>26825</v>
      </c>
      <c r="E657" s="69"/>
      <c r="F657" s="69" t="s">
        <v>31670</v>
      </c>
      <c r="G657" s="69" t="s">
        <v>31943</v>
      </c>
      <c r="H657" s="69" t="s">
        <v>962</v>
      </c>
      <c r="I657" s="70">
        <v>6500</v>
      </c>
      <c r="J657" s="69" t="s">
        <v>1829</v>
      </c>
      <c r="K657" s="69" t="s">
        <v>31944</v>
      </c>
      <c r="L657" s="70">
        <v>6500</v>
      </c>
      <c r="M657" s="69"/>
      <c r="N657" s="69"/>
      <c r="O657" s="69"/>
      <c r="P657" s="69"/>
      <c r="Q657" s="69"/>
      <c r="R657" s="69"/>
      <c r="S657" s="69"/>
      <c r="T657" s="70"/>
      <c r="U657" s="69"/>
      <c r="V657" s="69"/>
      <c r="W657" s="69"/>
      <c r="X657" s="69"/>
      <c r="Y657" s="70"/>
      <c r="Z657" s="69">
        <v>0</v>
      </c>
      <c r="AA657" s="69" t="s">
        <v>966</v>
      </c>
      <c r="AB657" s="69" t="s">
        <v>967</v>
      </c>
      <c r="AC657" s="69"/>
    </row>
    <row r="658" spans="1:29" x14ac:dyDescent="0.25">
      <c r="A658" s="71" t="s">
        <v>193</v>
      </c>
      <c r="B658" s="71"/>
      <c r="C658" s="71"/>
      <c r="D658" s="71"/>
      <c r="E658" s="71"/>
      <c r="F658" s="71"/>
      <c r="G658" s="71"/>
      <c r="H658" s="71"/>
      <c r="I658" s="72">
        <v>6500</v>
      </c>
      <c r="J658" s="71"/>
      <c r="K658" s="71"/>
      <c r="L658" s="72">
        <v>6500</v>
      </c>
      <c r="M658" s="72">
        <v>0</v>
      </c>
      <c r="N658" s="71"/>
      <c r="O658" s="71"/>
      <c r="P658" s="71"/>
      <c r="Q658" s="71"/>
      <c r="R658" s="71"/>
      <c r="S658" s="72">
        <v>0</v>
      </c>
      <c r="T658" s="72">
        <v>0</v>
      </c>
      <c r="U658" s="71"/>
      <c r="V658" s="71"/>
      <c r="W658" s="71"/>
      <c r="X658" s="72">
        <v>0</v>
      </c>
      <c r="Y658" s="72">
        <v>0</v>
      </c>
      <c r="Z658" s="72">
        <v>0</v>
      </c>
      <c r="AA658" s="69"/>
      <c r="AB658" s="69"/>
      <c r="AC658" s="69"/>
    </row>
    <row r="659" spans="1:29" ht="30" x14ac:dyDescent="0.25">
      <c r="A659" s="68" t="s">
        <v>31945</v>
      </c>
      <c r="B659" s="69" t="s">
        <v>28102</v>
      </c>
      <c r="C659" s="69" t="s">
        <v>31946</v>
      </c>
      <c r="D659" s="69" t="s">
        <v>10635</v>
      </c>
      <c r="E659" s="69"/>
      <c r="F659" s="69" t="s">
        <v>31632</v>
      </c>
      <c r="G659" s="69" t="s">
        <v>31943</v>
      </c>
      <c r="H659" s="69" t="s">
        <v>1224</v>
      </c>
      <c r="I659" s="70">
        <v>2755</v>
      </c>
      <c r="J659" s="69" t="s">
        <v>1829</v>
      </c>
      <c r="K659" s="69" t="s">
        <v>31947</v>
      </c>
      <c r="L659" s="70">
        <v>2755</v>
      </c>
      <c r="M659" s="69"/>
      <c r="N659" s="69"/>
      <c r="O659" s="69"/>
      <c r="P659" s="69"/>
      <c r="Q659" s="69"/>
      <c r="R659" s="69"/>
      <c r="S659" s="69"/>
      <c r="T659" s="70"/>
      <c r="U659" s="69"/>
      <c r="V659" s="69"/>
      <c r="W659" s="69"/>
      <c r="X659" s="69"/>
      <c r="Y659" s="70"/>
      <c r="Z659" s="69">
        <v>0</v>
      </c>
      <c r="AA659" s="69" t="s">
        <v>966</v>
      </c>
      <c r="AB659" s="69" t="s">
        <v>967</v>
      </c>
      <c r="AC659" s="69"/>
    </row>
    <row r="660" spans="1:29" x14ac:dyDescent="0.25">
      <c r="A660" s="71" t="s">
        <v>193</v>
      </c>
      <c r="B660" s="71"/>
      <c r="C660" s="71"/>
      <c r="D660" s="71"/>
      <c r="E660" s="71"/>
      <c r="F660" s="71"/>
      <c r="G660" s="71"/>
      <c r="H660" s="71"/>
      <c r="I660" s="72">
        <v>2755</v>
      </c>
      <c r="J660" s="71"/>
      <c r="K660" s="71"/>
      <c r="L660" s="72">
        <v>2755</v>
      </c>
      <c r="M660" s="72">
        <v>0</v>
      </c>
      <c r="N660" s="71"/>
      <c r="O660" s="71"/>
      <c r="P660" s="71"/>
      <c r="Q660" s="71"/>
      <c r="R660" s="71"/>
      <c r="S660" s="72">
        <v>0</v>
      </c>
      <c r="T660" s="72">
        <v>0</v>
      </c>
      <c r="U660" s="71"/>
      <c r="V660" s="71"/>
      <c r="W660" s="71"/>
      <c r="X660" s="72">
        <v>0</v>
      </c>
      <c r="Y660" s="72">
        <v>0</v>
      </c>
      <c r="Z660" s="72">
        <v>0</v>
      </c>
      <c r="AA660" s="69"/>
      <c r="AB660" s="69"/>
      <c r="AC660" s="69"/>
    </row>
    <row r="661" spans="1:29" ht="20" x14ac:dyDescent="0.25">
      <c r="A661" s="68" t="s">
        <v>30478</v>
      </c>
      <c r="B661" s="69" t="s">
        <v>28102</v>
      </c>
      <c r="C661" s="69" t="s">
        <v>30476</v>
      </c>
      <c r="D661" s="69" t="s">
        <v>30477</v>
      </c>
      <c r="E661" s="69"/>
      <c r="F661" s="69" t="s">
        <v>1240</v>
      </c>
      <c r="G661" s="69" t="s">
        <v>1242</v>
      </c>
      <c r="H661" s="69" t="s">
        <v>962</v>
      </c>
      <c r="I661" s="70">
        <v>7200</v>
      </c>
      <c r="J661" s="69" t="s">
        <v>1829</v>
      </c>
      <c r="K661" s="69" t="s">
        <v>30475</v>
      </c>
      <c r="L661" s="70">
        <v>7200</v>
      </c>
      <c r="M661" s="69"/>
      <c r="N661" s="69"/>
      <c r="O661" s="69"/>
      <c r="P661" s="69"/>
      <c r="Q661" s="69"/>
      <c r="R661" s="69"/>
      <c r="S661" s="69"/>
      <c r="T661" s="70"/>
      <c r="U661" s="69"/>
      <c r="V661" s="69"/>
      <c r="W661" s="69"/>
      <c r="X661" s="69"/>
      <c r="Y661" s="70"/>
      <c r="Z661" s="69">
        <v>0</v>
      </c>
      <c r="AA661" s="69" t="s">
        <v>966</v>
      </c>
      <c r="AB661" s="69" t="s">
        <v>1191</v>
      </c>
      <c r="AC661" s="69"/>
    </row>
    <row r="662" spans="1:29" x14ac:dyDescent="0.25">
      <c r="A662" s="71" t="s">
        <v>193</v>
      </c>
      <c r="B662" s="71"/>
      <c r="C662" s="71"/>
      <c r="D662" s="71"/>
      <c r="E662" s="71"/>
      <c r="F662" s="71"/>
      <c r="G662" s="71"/>
      <c r="H662" s="71"/>
      <c r="I662" s="72">
        <v>7200</v>
      </c>
      <c r="J662" s="71"/>
      <c r="K662" s="71"/>
      <c r="L662" s="72">
        <v>7200</v>
      </c>
      <c r="M662" s="72">
        <v>0</v>
      </c>
      <c r="N662" s="71"/>
      <c r="O662" s="71"/>
      <c r="P662" s="71"/>
      <c r="Q662" s="71"/>
      <c r="R662" s="71"/>
      <c r="S662" s="72">
        <v>0</v>
      </c>
      <c r="T662" s="72">
        <v>0</v>
      </c>
      <c r="U662" s="71"/>
      <c r="V662" s="71"/>
      <c r="W662" s="71"/>
      <c r="X662" s="72">
        <v>0</v>
      </c>
      <c r="Y662" s="72">
        <v>0</v>
      </c>
      <c r="Z662" s="72">
        <v>0</v>
      </c>
      <c r="AA662" s="69"/>
      <c r="AB662" s="69"/>
      <c r="AC662" s="69"/>
    </row>
    <row r="663" spans="1:29" ht="30" x14ac:dyDescent="0.25">
      <c r="A663" s="68" t="s">
        <v>30474</v>
      </c>
      <c r="B663" s="69" t="s">
        <v>28102</v>
      </c>
      <c r="C663" s="69" t="s">
        <v>30472</v>
      </c>
      <c r="D663" s="69" t="s">
        <v>30473</v>
      </c>
      <c r="E663" s="69"/>
      <c r="F663" s="69" t="s">
        <v>1249</v>
      </c>
      <c r="G663" s="69" t="s">
        <v>961</v>
      </c>
      <c r="H663" s="69" t="s">
        <v>962</v>
      </c>
      <c r="I663" s="70">
        <v>2042.16</v>
      </c>
      <c r="J663" s="69" t="s">
        <v>1829</v>
      </c>
      <c r="K663" s="69" t="s">
        <v>30471</v>
      </c>
      <c r="L663" s="70">
        <v>6807.2</v>
      </c>
      <c r="M663" s="69"/>
      <c r="N663" s="69"/>
      <c r="O663" s="69"/>
      <c r="P663" s="69"/>
      <c r="Q663" s="69"/>
      <c r="R663" s="69"/>
      <c r="S663" s="69"/>
      <c r="T663" s="70"/>
      <c r="U663" s="69"/>
      <c r="V663" s="69"/>
      <c r="W663" s="69"/>
      <c r="X663" s="69"/>
      <c r="Y663" s="70"/>
      <c r="Z663" s="69">
        <v>0</v>
      </c>
      <c r="AA663" s="69" t="s">
        <v>966</v>
      </c>
      <c r="AB663" s="69" t="s">
        <v>967</v>
      </c>
      <c r="AC663" s="69"/>
    </row>
    <row r="664" spans="1:29" x14ac:dyDescent="0.25">
      <c r="A664" s="71" t="s">
        <v>193</v>
      </c>
      <c r="B664" s="71"/>
      <c r="C664" s="71"/>
      <c r="D664" s="71"/>
      <c r="E664" s="71"/>
      <c r="F664" s="71"/>
      <c r="G664" s="71"/>
      <c r="H664" s="71"/>
      <c r="I664" s="72">
        <v>2042.16</v>
      </c>
      <c r="J664" s="71"/>
      <c r="K664" s="71"/>
      <c r="L664" s="72">
        <v>6807.2</v>
      </c>
      <c r="M664" s="72">
        <v>-4765.04</v>
      </c>
      <c r="N664" s="71"/>
      <c r="O664" s="71"/>
      <c r="P664" s="71"/>
      <c r="Q664" s="71"/>
      <c r="R664" s="71"/>
      <c r="S664" s="72">
        <v>0</v>
      </c>
      <c r="T664" s="72">
        <v>0</v>
      </c>
      <c r="U664" s="71"/>
      <c r="V664" s="71"/>
      <c r="W664" s="71"/>
      <c r="X664" s="72">
        <v>0</v>
      </c>
      <c r="Y664" s="72">
        <v>0</v>
      </c>
      <c r="Z664" s="72">
        <v>0</v>
      </c>
      <c r="AA664" s="69"/>
      <c r="AB664" s="69"/>
      <c r="AC664" s="69"/>
    </row>
    <row r="665" spans="1:29" ht="30" x14ac:dyDescent="0.25">
      <c r="A665" s="68" t="s">
        <v>30470</v>
      </c>
      <c r="B665" s="69" t="s">
        <v>28102</v>
      </c>
      <c r="C665" s="69" t="s">
        <v>30469</v>
      </c>
      <c r="D665" s="69" t="s">
        <v>1472</v>
      </c>
      <c r="E665" s="69"/>
      <c r="F665" s="69" t="s">
        <v>1867</v>
      </c>
      <c r="G665" s="69" t="s">
        <v>1018</v>
      </c>
      <c r="H665" s="69" t="s">
        <v>962</v>
      </c>
      <c r="I665" s="70">
        <v>3228.22</v>
      </c>
      <c r="J665" s="69" t="s">
        <v>1829</v>
      </c>
      <c r="K665" s="69" t="s">
        <v>30468</v>
      </c>
      <c r="L665" s="70">
        <v>3228.22</v>
      </c>
      <c r="M665" s="69"/>
      <c r="N665" s="69"/>
      <c r="O665" s="69"/>
      <c r="P665" s="69"/>
      <c r="Q665" s="69"/>
      <c r="R665" s="69"/>
      <c r="S665" s="69"/>
      <c r="T665" s="70"/>
      <c r="U665" s="69"/>
      <c r="V665" s="69"/>
      <c r="W665" s="69"/>
      <c r="X665" s="69"/>
      <c r="Y665" s="70"/>
      <c r="Z665" s="69">
        <v>0</v>
      </c>
      <c r="AA665" s="69" t="s">
        <v>966</v>
      </c>
      <c r="AB665" s="69" t="s">
        <v>1191</v>
      </c>
      <c r="AC665" s="69"/>
    </row>
    <row r="666" spans="1:29" x14ac:dyDescent="0.25">
      <c r="A666" s="71" t="s">
        <v>193</v>
      </c>
      <c r="B666" s="71"/>
      <c r="C666" s="71"/>
      <c r="D666" s="71"/>
      <c r="E666" s="71"/>
      <c r="F666" s="71"/>
      <c r="G666" s="71"/>
      <c r="H666" s="71"/>
      <c r="I666" s="72">
        <v>3228.22</v>
      </c>
      <c r="J666" s="71"/>
      <c r="K666" s="71"/>
      <c r="L666" s="72">
        <v>3228.22</v>
      </c>
      <c r="M666" s="72">
        <v>0</v>
      </c>
      <c r="N666" s="71"/>
      <c r="O666" s="71"/>
      <c r="P666" s="71"/>
      <c r="Q666" s="71"/>
      <c r="R666" s="71"/>
      <c r="S666" s="72">
        <v>0</v>
      </c>
      <c r="T666" s="72">
        <v>0</v>
      </c>
      <c r="U666" s="71"/>
      <c r="V666" s="71"/>
      <c r="W666" s="71"/>
      <c r="X666" s="72">
        <v>0</v>
      </c>
      <c r="Y666" s="72">
        <v>0</v>
      </c>
      <c r="Z666" s="72">
        <v>0</v>
      </c>
      <c r="AA666" s="69"/>
      <c r="AB666" s="69"/>
      <c r="AC666" s="69"/>
    </row>
    <row r="667" spans="1:29" ht="40" x14ac:dyDescent="0.25">
      <c r="A667" s="68" t="s">
        <v>30467</v>
      </c>
      <c r="B667" s="69" t="s">
        <v>28102</v>
      </c>
      <c r="C667" s="69" t="s">
        <v>30465</v>
      </c>
      <c r="D667" s="69" t="s">
        <v>30466</v>
      </c>
      <c r="E667" s="69"/>
      <c r="F667" s="69" t="s">
        <v>1459</v>
      </c>
      <c r="G667" s="69" t="s">
        <v>1018</v>
      </c>
      <c r="H667" s="69" t="s">
        <v>962</v>
      </c>
      <c r="I667" s="70">
        <v>2750</v>
      </c>
      <c r="J667" s="69" t="s">
        <v>1829</v>
      </c>
      <c r="K667" s="69" t="s">
        <v>30464</v>
      </c>
      <c r="L667" s="70">
        <v>5623.4</v>
      </c>
      <c r="M667" s="69"/>
      <c r="N667" s="69" t="s">
        <v>30463</v>
      </c>
      <c r="O667" s="69" t="s">
        <v>30463</v>
      </c>
      <c r="P667" s="69" t="s">
        <v>1227</v>
      </c>
      <c r="Q667" s="69" t="s">
        <v>1646</v>
      </c>
      <c r="R667" s="69"/>
      <c r="S667" s="70">
        <v>5623.4</v>
      </c>
      <c r="T667" s="70"/>
      <c r="U667" s="69"/>
      <c r="V667" s="69"/>
      <c r="W667" s="69" t="s">
        <v>1227</v>
      </c>
      <c r="X667" s="69"/>
      <c r="Y667" s="70"/>
      <c r="Z667" s="69">
        <v>83.4</v>
      </c>
      <c r="AA667" s="69" t="s">
        <v>966</v>
      </c>
      <c r="AB667" s="69" t="s">
        <v>1144</v>
      </c>
      <c r="AC667" s="69"/>
    </row>
    <row r="668" spans="1:29" x14ac:dyDescent="0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 t="s">
        <v>30462</v>
      </c>
      <c r="L668" s="70">
        <v>2750</v>
      </c>
      <c r="M668" s="69"/>
      <c r="N668" s="69"/>
      <c r="O668" s="69"/>
      <c r="P668" s="69"/>
      <c r="Q668" s="69"/>
      <c r="R668" s="69"/>
      <c r="S668" s="69"/>
      <c r="T668" s="70"/>
      <c r="U668" s="69"/>
      <c r="V668" s="69"/>
      <c r="W668" s="69"/>
      <c r="X668" s="69"/>
      <c r="Y668" s="70"/>
      <c r="Z668" s="69">
        <v>0</v>
      </c>
      <c r="AA668" s="69"/>
      <c r="AB668" s="69" t="s">
        <v>967</v>
      </c>
      <c r="AC668" s="69"/>
    </row>
    <row r="669" spans="1:29" x14ac:dyDescent="0.25">
      <c r="A669" s="71" t="s">
        <v>193</v>
      </c>
      <c r="B669" s="71"/>
      <c r="C669" s="71"/>
      <c r="D669" s="71"/>
      <c r="E669" s="71"/>
      <c r="F669" s="71"/>
      <c r="G669" s="71"/>
      <c r="H669" s="71"/>
      <c r="I669" s="72">
        <v>2750</v>
      </c>
      <c r="J669" s="71"/>
      <c r="K669" s="71"/>
      <c r="L669" s="72">
        <v>8373.4</v>
      </c>
      <c r="M669" s="72">
        <v>-5623.4</v>
      </c>
      <c r="N669" s="71"/>
      <c r="O669" s="71"/>
      <c r="P669" s="71"/>
      <c r="Q669" s="71"/>
      <c r="R669" s="71"/>
      <c r="S669" s="72">
        <v>5623.4</v>
      </c>
      <c r="T669" s="72">
        <v>0</v>
      </c>
      <c r="U669" s="71"/>
      <c r="V669" s="71"/>
      <c r="W669" s="71"/>
      <c r="X669" s="72">
        <v>5623.4</v>
      </c>
      <c r="Y669" s="72">
        <v>83.4</v>
      </c>
      <c r="Z669" s="72">
        <v>83.4</v>
      </c>
      <c r="AA669" s="69"/>
      <c r="AB669" s="69"/>
      <c r="AC669" s="69"/>
    </row>
    <row r="670" spans="1:29" ht="30" x14ac:dyDescent="0.25">
      <c r="A670" s="68" t="s">
        <v>30461</v>
      </c>
      <c r="B670" s="69" t="s">
        <v>30460</v>
      </c>
      <c r="C670" s="69" t="s">
        <v>30459</v>
      </c>
      <c r="D670" s="69" t="s">
        <v>974</v>
      </c>
      <c r="E670" s="69"/>
      <c r="F670" s="69" t="s">
        <v>1312</v>
      </c>
      <c r="G670" s="69" t="s">
        <v>1021</v>
      </c>
      <c r="H670" s="69" t="s">
        <v>962</v>
      </c>
      <c r="I670" s="70">
        <v>422</v>
      </c>
      <c r="J670" s="69" t="s">
        <v>1829</v>
      </c>
      <c r="K670" s="69" t="s">
        <v>30458</v>
      </c>
      <c r="L670" s="70">
        <v>422</v>
      </c>
      <c r="M670" s="69"/>
      <c r="N670" s="69"/>
      <c r="O670" s="69"/>
      <c r="P670" s="69"/>
      <c r="Q670" s="69"/>
      <c r="R670" s="69"/>
      <c r="S670" s="69"/>
      <c r="T670" s="70"/>
      <c r="U670" s="69"/>
      <c r="V670" s="69"/>
      <c r="W670" s="69"/>
      <c r="X670" s="69"/>
      <c r="Y670" s="70"/>
      <c r="Z670" s="69">
        <v>0</v>
      </c>
      <c r="AA670" s="69" t="s">
        <v>966</v>
      </c>
      <c r="AB670" s="69" t="s">
        <v>1191</v>
      </c>
      <c r="AC670" s="69"/>
    </row>
    <row r="671" spans="1:29" x14ac:dyDescent="0.25">
      <c r="A671" s="71" t="s">
        <v>193</v>
      </c>
      <c r="B671" s="71"/>
      <c r="C671" s="71"/>
      <c r="D671" s="71"/>
      <c r="E671" s="71"/>
      <c r="F671" s="71"/>
      <c r="G671" s="71"/>
      <c r="H671" s="71"/>
      <c r="I671" s="72">
        <v>422</v>
      </c>
      <c r="J671" s="71"/>
      <c r="K671" s="71"/>
      <c r="L671" s="72">
        <v>422</v>
      </c>
      <c r="M671" s="72">
        <v>0</v>
      </c>
      <c r="N671" s="71"/>
      <c r="O671" s="71"/>
      <c r="P671" s="71"/>
      <c r="Q671" s="71"/>
      <c r="R671" s="71"/>
      <c r="S671" s="72">
        <v>0</v>
      </c>
      <c r="T671" s="72">
        <v>0</v>
      </c>
      <c r="U671" s="71"/>
      <c r="V671" s="71"/>
      <c r="W671" s="71"/>
      <c r="X671" s="72">
        <v>0</v>
      </c>
      <c r="Y671" s="72">
        <v>0</v>
      </c>
      <c r="Z671" s="72">
        <v>0</v>
      </c>
      <c r="AA671" s="69"/>
      <c r="AB671" s="69"/>
      <c r="AC671" s="69"/>
    </row>
    <row r="672" spans="1:29" ht="40" x14ac:dyDescent="0.25">
      <c r="A672" s="68" t="s">
        <v>30457</v>
      </c>
      <c r="B672" s="69" t="s">
        <v>28102</v>
      </c>
      <c r="C672" s="69" t="s">
        <v>30455</v>
      </c>
      <c r="D672" s="69" t="s">
        <v>30456</v>
      </c>
      <c r="E672" s="69"/>
      <c r="F672" s="69" t="s">
        <v>1010</v>
      </c>
      <c r="G672" s="69" t="s">
        <v>6926</v>
      </c>
      <c r="H672" s="69" t="s">
        <v>962</v>
      </c>
      <c r="I672" s="70">
        <v>1760</v>
      </c>
      <c r="J672" s="69" t="s">
        <v>1829</v>
      </c>
      <c r="K672" s="69" t="s">
        <v>30454</v>
      </c>
      <c r="L672" s="70">
        <v>1760</v>
      </c>
      <c r="M672" s="69"/>
      <c r="N672" s="69"/>
      <c r="O672" s="69"/>
      <c r="P672" s="69"/>
      <c r="Q672" s="69"/>
      <c r="R672" s="69"/>
      <c r="S672" s="69"/>
      <c r="T672" s="70"/>
      <c r="U672" s="69"/>
      <c r="V672" s="69"/>
      <c r="W672" s="69"/>
      <c r="X672" s="69"/>
      <c r="Y672" s="70"/>
      <c r="Z672" s="69">
        <v>0</v>
      </c>
      <c r="AA672" s="69" t="s">
        <v>966</v>
      </c>
      <c r="AB672" s="69" t="s">
        <v>997</v>
      </c>
      <c r="AC672" s="69"/>
    </row>
    <row r="673" spans="1:29" x14ac:dyDescent="0.25">
      <c r="A673" s="71" t="s">
        <v>193</v>
      </c>
      <c r="B673" s="71"/>
      <c r="C673" s="71"/>
      <c r="D673" s="71"/>
      <c r="E673" s="71"/>
      <c r="F673" s="71"/>
      <c r="G673" s="71"/>
      <c r="H673" s="71"/>
      <c r="I673" s="72">
        <v>1760</v>
      </c>
      <c r="J673" s="71"/>
      <c r="K673" s="71"/>
      <c r="L673" s="72">
        <v>1760</v>
      </c>
      <c r="M673" s="72">
        <v>0</v>
      </c>
      <c r="N673" s="71"/>
      <c r="O673" s="71"/>
      <c r="P673" s="71"/>
      <c r="Q673" s="71"/>
      <c r="R673" s="71"/>
      <c r="S673" s="72">
        <v>0</v>
      </c>
      <c r="T673" s="72">
        <v>0</v>
      </c>
      <c r="U673" s="71"/>
      <c r="V673" s="71"/>
      <c r="W673" s="71"/>
      <c r="X673" s="72">
        <v>0</v>
      </c>
      <c r="Y673" s="72">
        <v>0</v>
      </c>
      <c r="Z673" s="72">
        <v>0</v>
      </c>
      <c r="AA673" s="69"/>
      <c r="AB673" s="69"/>
      <c r="AC673" s="69"/>
    </row>
    <row r="674" spans="1:29" ht="30" x14ac:dyDescent="0.25">
      <c r="A674" s="68" t="s">
        <v>30453</v>
      </c>
      <c r="B674" s="69" t="s">
        <v>27661</v>
      </c>
      <c r="C674" s="69" t="s">
        <v>30452</v>
      </c>
      <c r="D674" s="69" t="s">
        <v>974</v>
      </c>
      <c r="E674" s="69"/>
      <c r="F674" s="69" t="s">
        <v>1011</v>
      </c>
      <c r="G674" s="69" t="s">
        <v>2118</v>
      </c>
      <c r="H674" s="69" t="s">
        <v>962</v>
      </c>
      <c r="I674" s="70">
        <v>580</v>
      </c>
      <c r="J674" s="69" t="s">
        <v>1829</v>
      </c>
      <c r="K674" s="69" t="s">
        <v>30451</v>
      </c>
      <c r="L674" s="70">
        <v>580</v>
      </c>
      <c r="M674" s="69"/>
      <c r="N674" s="69"/>
      <c r="O674" s="69"/>
      <c r="P674" s="69"/>
      <c r="Q674" s="69"/>
      <c r="R674" s="69"/>
      <c r="S674" s="69"/>
      <c r="T674" s="70"/>
      <c r="U674" s="69"/>
      <c r="V674" s="69"/>
      <c r="W674" s="69"/>
      <c r="X674" s="69"/>
      <c r="Y674" s="70"/>
      <c r="Z674" s="69">
        <v>0</v>
      </c>
      <c r="AA674" s="69" t="s">
        <v>966</v>
      </c>
      <c r="AB674" s="69" t="s">
        <v>1191</v>
      </c>
      <c r="AC674" s="69"/>
    </row>
    <row r="675" spans="1:29" x14ac:dyDescent="0.25">
      <c r="A675" s="71" t="s">
        <v>193</v>
      </c>
      <c r="B675" s="71"/>
      <c r="C675" s="71"/>
      <c r="D675" s="71"/>
      <c r="E675" s="71"/>
      <c r="F675" s="71"/>
      <c r="G675" s="71"/>
      <c r="H675" s="71"/>
      <c r="I675" s="72">
        <v>580</v>
      </c>
      <c r="J675" s="71"/>
      <c r="K675" s="71"/>
      <c r="L675" s="72">
        <v>580</v>
      </c>
      <c r="M675" s="72">
        <v>0</v>
      </c>
      <c r="N675" s="71"/>
      <c r="O675" s="71"/>
      <c r="P675" s="71"/>
      <c r="Q675" s="71"/>
      <c r="R675" s="71"/>
      <c r="S675" s="72">
        <v>0</v>
      </c>
      <c r="T675" s="72">
        <v>0</v>
      </c>
      <c r="U675" s="71"/>
      <c r="V675" s="71"/>
      <c r="W675" s="71"/>
      <c r="X675" s="72">
        <v>0</v>
      </c>
      <c r="Y675" s="72">
        <v>0</v>
      </c>
      <c r="Z675" s="72">
        <v>0</v>
      </c>
      <c r="AA675" s="69"/>
      <c r="AB675" s="69"/>
      <c r="AC675" s="69"/>
    </row>
    <row r="676" spans="1:29" ht="30" x14ac:dyDescent="0.25">
      <c r="A676" s="68" t="s">
        <v>30450</v>
      </c>
      <c r="B676" s="69" t="s">
        <v>27661</v>
      </c>
      <c r="C676" s="69" t="s">
        <v>30448</v>
      </c>
      <c r="D676" s="69" t="s">
        <v>30449</v>
      </c>
      <c r="E676" s="69"/>
      <c r="F676" s="69" t="s">
        <v>1210</v>
      </c>
      <c r="G676" s="69" t="s">
        <v>1106</v>
      </c>
      <c r="H676" s="69" t="s">
        <v>962</v>
      </c>
      <c r="I676" s="70">
        <v>1987.4</v>
      </c>
      <c r="J676" s="69" t="s">
        <v>1829</v>
      </c>
      <c r="K676" s="69" t="s">
        <v>30447</v>
      </c>
      <c r="L676" s="70">
        <v>1987.4</v>
      </c>
      <c r="M676" s="69"/>
      <c r="N676" s="69"/>
      <c r="O676" s="69"/>
      <c r="P676" s="69"/>
      <c r="Q676" s="69"/>
      <c r="R676" s="69"/>
      <c r="S676" s="69"/>
      <c r="T676" s="70"/>
      <c r="U676" s="69"/>
      <c r="V676" s="69"/>
      <c r="W676" s="69"/>
      <c r="X676" s="69"/>
      <c r="Y676" s="70"/>
      <c r="Z676" s="69">
        <v>0</v>
      </c>
      <c r="AA676" s="69" t="s">
        <v>966</v>
      </c>
      <c r="AB676" s="69" t="s">
        <v>1191</v>
      </c>
      <c r="AC676" s="69" t="s">
        <v>30446</v>
      </c>
    </row>
    <row r="677" spans="1:29" x14ac:dyDescent="0.25">
      <c r="A677" s="71" t="s">
        <v>193</v>
      </c>
      <c r="B677" s="71"/>
      <c r="C677" s="71"/>
      <c r="D677" s="71"/>
      <c r="E677" s="71"/>
      <c r="F677" s="71"/>
      <c r="G677" s="71"/>
      <c r="H677" s="71"/>
      <c r="I677" s="72">
        <v>1987.4</v>
      </c>
      <c r="J677" s="71"/>
      <c r="K677" s="71"/>
      <c r="L677" s="72">
        <v>1987.4</v>
      </c>
      <c r="M677" s="72">
        <v>0</v>
      </c>
      <c r="N677" s="71"/>
      <c r="O677" s="71"/>
      <c r="P677" s="71"/>
      <c r="Q677" s="71"/>
      <c r="R677" s="71"/>
      <c r="S677" s="72">
        <v>0</v>
      </c>
      <c r="T677" s="72">
        <v>0</v>
      </c>
      <c r="U677" s="71"/>
      <c r="V677" s="71"/>
      <c r="W677" s="71"/>
      <c r="X677" s="72">
        <v>0</v>
      </c>
      <c r="Y677" s="72">
        <v>0</v>
      </c>
      <c r="Z677" s="72">
        <v>0</v>
      </c>
      <c r="AA677" s="69"/>
      <c r="AB677" s="69"/>
      <c r="AC677" s="69"/>
    </row>
    <row r="678" spans="1:29" ht="30" x14ac:dyDescent="0.25">
      <c r="A678" s="68" t="s">
        <v>30445</v>
      </c>
      <c r="B678" s="69" t="s">
        <v>27661</v>
      </c>
      <c r="C678" s="69" t="s">
        <v>30444</v>
      </c>
      <c r="D678" s="69" t="s">
        <v>10626</v>
      </c>
      <c r="E678" s="69"/>
      <c r="F678" s="69" t="s">
        <v>1210</v>
      </c>
      <c r="G678" s="69" t="s">
        <v>1106</v>
      </c>
      <c r="H678" s="69" t="s">
        <v>962</v>
      </c>
      <c r="I678" s="70">
        <v>2390</v>
      </c>
      <c r="J678" s="69" t="s">
        <v>1829</v>
      </c>
      <c r="K678" s="69" t="s">
        <v>30443</v>
      </c>
      <c r="L678" s="70">
        <v>2390</v>
      </c>
      <c r="M678" s="69"/>
      <c r="N678" s="69"/>
      <c r="O678" s="69"/>
      <c r="P678" s="69"/>
      <c r="Q678" s="69"/>
      <c r="R678" s="69"/>
      <c r="S678" s="69"/>
      <c r="T678" s="70"/>
      <c r="U678" s="69"/>
      <c r="V678" s="69"/>
      <c r="W678" s="69"/>
      <c r="X678" s="69"/>
      <c r="Y678" s="70"/>
      <c r="Z678" s="69">
        <v>0</v>
      </c>
      <c r="AA678" s="69" t="s">
        <v>966</v>
      </c>
      <c r="AB678" s="69" t="s">
        <v>1191</v>
      </c>
      <c r="AC678" s="69" t="s">
        <v>30442</v>
      </c>
    </row>
    <row r="679" spans="1:29" x14ac:dyDescent="0.25">
      <c r="A679" s="71" t="s">
        <v>193</v>
      </c>
      <c r="B679" s="71"/>
      <c r="C679" s="71"/>
      <c r="D679" s="71"/>
      <c r="E679" s="71"/>
      <c r="F679" s="71"/>
      <c r="G679" s="71"/>
      <c r="H679" s="71"/>
      <c r="I679" s="72">
        <v>2390</v>
      </c>
      <c r="J679" s="71"/>
      <c r="K679" s="71"/>
      <c r="L679" s="72">
        <v>2390</v>
      </c>
      <c r="M679" s="72">
        <v>0</v>
      </c>
      <c r="N679" s="71"/>
      <c r="O679" s="71"/>
      <c r="P679" s="71"/>
      <c r="Q679" s="71"/>
      <c r="R679" s="71"/>
      <c r="S679" s="72">
        <v>0</v>
      </c>
      <c r="T679" s="72">
        <v>0</v>
      </c>
      <c r="U679" s="71"/>
      <c r="V679" s="71"/>
      <c r="W679" s="71"/>
      <c r="X679" s="72">
        <v>0</v>
      </c>
      <c r="Y679" s="72">
        <v>0</v>
      </c>
      <c r="Z679" s="72">
        <v>0</v>
      </c>
      <c r="AA679" s="69"/>
      <c r="AB679" s="69"/>
      <c r="AC679" s="69"/>
    </row>
    <row r="680" spans="1:29" ht="20" x14ac:dyDescent="0.25">
      <c r="A680" s="68" t="s">
        <v>30441</v>
      </c>
      <c r="B680" s="69" t="s">
        <v>30440</v>
      </c>
      <c r="C680" s="69" t="s">
        <v>30439</v>
      </c>
      <c r="D680" s="69" t="s">
        <v>3006</v>
      </c>
      <c r="E680" s="69" t="s">
        <v>22239</v>
      </c>
      <c r="F680" s="69" t="s">
        <v>2189</v>
      </c>
      <c r="G680" s="69" t="s">
        <v>1917</v>
      </c>
      <c r="H680" s="69" t="s">
        <v>1236</v>
      </c>
      <c r="I680" s="70">
        <v>3201.9</v>
      </c>
      <c r="J680" s="69" t="s">
        <v>1829</v>
      </c>
      <c r="K680" s="69" t="s">
        <v>30438</v>
      </c>
      <c r="L680" s="70">
        <v>3201.9</v>
      </c>
      <c r="M680" s="69"/>
      <c r="N680" s="69" t="s">
        <v>30437</v>
      </c>
      <c r="O680" s="69"/>
      <c r="P680" s="69" t="s">
        <v>2189</v>
      </c>
      <c r="Q680" s="69" t="s">
        <v>2189</v>
      </c>
      <c r="R680" s="69"/>
      <c r="S680" s="70">
        <v>3201.9</v>
      </c>
      <c r="T680" s="70"/>
      <c r="U680" s="69" t="s">
        <v>2189</v>
      </c>
      <c r="V680" s="73">
        <v>0</v>
      </c>
      <c r="W680" s="69" t="s">
        <v>2189</v>
      </c>
      <c r="X680" s="69"/>
      <c r="Y680" s="70"/>
      <c r="Z680" s="69">
        <v>0</v>
      </c>
      <c r="AA680" s="69" t="s">
        <v>966</v>
      </c>
      <c r="AB680" s="69" t="s">
        <v>1144</v>
      </c>
      <c r="AC680" s="69"/>
    </row>
    <row r="681" spans="1:29" x14ac:dyDescent="0.25">
      <c r="A681" s="71" t="s">
        <v>193</v>
      </c>
      <c r="B681" s="71"/>
      <c r="C681" s="71"/>
      <c r="D681" s="71"/>
      <c r="E681" s="71"/>
      <c r="F681" s="71"/>
      <c r="G681" s="71"/>
      <c r="H681" s="71"/>
      <c r="I681" s="72">
        <v>3201.9</v>
      </c>
      <c r="J681" s="71"/>
      <c r="K681" s="71"/>
      <c r="L681" s="72">
        <v>3201.9</v>
      </c>
      <c r="M681" s="72">
        <v>0</v>
      </c>
      <c r="N681" s="71"/>
      <c r="O681" s="71"/>
      <c r="P681" s="71"/>
      <c r="Q681" s="71"/>
      <c r="R681" s="71"/>
      <c r="S681" s="72">
        <v>3201.9</v>
      </c>
      <c r="T681" s="72">
        <v>3201.9</v>
      </c>
      <c r="U681" s="71"/>
      <c r="V681" s="71"/>
      <c r="W681" s="71"/>
      <c r="X681" s="72">
        <v>0</v>
      </c>
      <c r="Y681" s="72">
        <v>0</v>
      </c>
      <c r="Z681" s="72">
        <v>3201.9</v>
      </c>
      <c r="AA681" s="69"/>
      <c r="AB681" s="69"/>
      <c r="AC681" s="69"/>
    </row>
    <row r="682" spans="1:29" ht="50" x14ac:dyDescent="0.25">
      <c r="A682" s="68" t="s">
        <v>31948</v>
      </c>
      <c r="B682" s="69" t="s">
        <v>31949</v>
      </c>
      <c r="C682" s="69" t="s">
        <v>31950</v>
      </c>
      <c r="D682" s="69" t="s">
        <v>10948</v>
      </c>
      <c r="E682" s="69"/>
      <c r="F682" s="69" t="s">
        <v>31951</v>
      </c>
      <c r="G682" s="69" t="s">
        <v>31952</v>
      </c>
      <c r="H682" s="69" t="s">
        <v>1236</v>
      </c>
      <c r="I682" s="70">
        <v>545535.17000000004</v>
      </c>
      <c r="J682" s="69" t="s">
        <v>1936</v>
      </c>
      <c r="K682" s="69" t="s">
        <v>31953</v>
      </c>
      <c r="L682" s="70">
        <v>30801.46</v>
      </c>
      <c r="M682" s="69"/>
      <c r="N682" s="69" t="s">
        <v>31954</v>
      </c>
      <c r="O682" s="69"/>
      <c r="P682" s="69" t="s">
        <v>31910</v>
      </c>
      <c r="Q682" s="69" t="s">
        <v>31955</v>
      </c>
      <c r="R682" s="69"/>
      <c r="S682" s="70">
        <v>30801.46</v>
      </c>
      <c r="T682" s="70"/>
      <c r="U682" s="69" t="s">
        <v>31642</v>
      </c>
      <c r="V682" s="73">
        <v>140</v>
      </c>
      <c r="W682" s="69" t="s">
        <v>31642</v>
      </c>
      <c r="X682" s="69"/>
      <c r="Y682" s="70"/>
      <c r="Z682" s="69">
        <v>66</v>
      </c>
      <c r="AA682" s="69" t="s">
        <v>966</v>
      </c>
      <c r="AB682" s="69" t="s">
        <v>967</v>
      </c>
      <c r="AC682" s="69" t="s">
        <v>31956</v>
      </c>
    </row>
    <row r="683" spans="1:29" x14ac:dyDescent="0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 t="s">
        <v>31957</v>
      </c>
      <c r="L683" s="70">
        <v>118257.92</v>
      </c>
      <c r="M683" s="69"/>
      <c r="N683" s="69" t="s">
        <v>31958</v>
      </c>
      <c r="O683" s="69" t="s">
        <v>31958</v>
      </c>
      <c r="P683" s="69" t="s">
        <v>31959</v>
      </c>
      <c r="Q683" s="69" t="s">
        <v>31565</v>
      </c>
      <c r="R683" s="69" t="s">
        <v>4607</v>
      </c>
      <c r="S683" s="70">
        <v>118257.92</v>
      </c>
      <c r="T683" s="70"/>
      <c r="U683" s="69" t="s">
        <v>1234</v>
      </c>
      <c r="V683" s="73">
        <v>171</v>
      </c>
      <c r="W683" s="69" t="s">
        <v>31565</v>
      </c>
      <c r="X683" s="69"/>
      <c r="Y683" s="70"/>
      <c r="Z683" s="69">
        <v>420</v>
      </c>
      <c r="AA683" s="69"/>
      <c r="AB683" s="69" t="s">
        <v>967</v>
      </c>
      <c r="AC683" s="69"/>
    </row>
    <row r="684" spans="1:29" x14ac:dyDescent="0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 t="s">
        <v>31960</v>
      </c>
      <c r="L684" s="70">
        <v>11601.28</v>
      </c>
      <c r="M684" s="69"/>
      <c r="N684" s="69" t="s">
        <v>31961</v>
      </c>
      <c r="O684" s="69" t="s">
        <v>31961</v>
      </c>
      <c r="P684" s="69" t="s">
        <v>31959</v>
      </c>
      <c r="Q684" s="69" t="s">
        <v>31731</v>
      </c>
      <c r="R684" s="69" t="s">
        <v>1836</v>
      </c>
      <c r="S684" s="70">
        <v>11601.28</v>
      </c>
      <c r="T684" s="70"/>
      <c r="U684" s="69" t="s">
        <v>2706</v>
      </c>
      <c r="V684" s="73">
        <v>162</v>
      </c>
      <c r="W684" s="69" t="s">
        <v>31731</v>
      </c>
      <c r="X684" s="69"/>
      <c r="Y684" s="70"/>
      <c r="Z684" s="69">
        <v>42.09</v>
      </c>
      <c r="AA684" s="69"/>
      <c r="AB684" s="69" t="s">
        <v>967</v>
      </c>
      <c r="AC684" s="69"/>
    </row>
    <row r="685" spans="1:29" x14ac:dyDescent="0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 t="s">
        <v>31962</v>
      </c>
      <c r="L685" s="70">
        <v>125476.93</v>
      </c>
      <c r="M685" s="69"/>
      <c r="N685" s="69" t="s">
        <v>31963</v>
      </c>
      <c r="O685" s="69" t="s">
        <v>31963</v>
      </c>
      <c r="P685" s="69" t="s">
        <v>31959</v>
      </c>
      <c r="Q685" s="69" t="s">
        <v>31731</v>
      </c>
      <c r="R685" s="69" t="s">
        <v>1836</v>
      </c>
      <c r="S685" s="70">
        <v>125476.93</v>
      </c>
      <c r="T685" s="70"/>
      <c r="U685" s="69" t="s">
        <v>2706</v>
      </c>
      <c r="V685" s="73">
        <v>162</v>
      </c>
      <c r="W685" s="69" t="s">
        <v>31731</v>
      </c>
      <c r="X685" s="69"/>
      <c r="Y685" s="70"/>
      <c r="Z685" s="69">
        <v>455.25</v>
      </c>
      <c r="AA685" s="69"/>
      <c r="AB685" s="69" t="s">
        <v>967</v>
      </c>
      <c r="AC685" s="69"/>
    </row>
    <row r="686" spans="1:29" x14ac:dyDescent="0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 t="s">
        <v>31964</v>
      </c>
      <c r="L686" s="70">
        <v>5250.18</v>
      </c>
      <c r="M686" s="69"/>
      <c r="N686" s="69" t="s">
        <v>31965</v>
      </c>
      <c r="O686" s="69" t="s">
        <v>31965</v>
      </c>
      <c r="P686" s="69" t="s">
        <v>31966</v>
      </c>
      <c r="Q686" s="69" t="s">
        <v>31731</v>
      </c>
      <c r="R686" s="69" t="s">
        <v>1836</v>
      </c>
      <c r="S686" s="70">
        <v>5250.18</v>
      </c>
      <c r="T686" s="70"/>
      <c r="U686" s="69" t="s">
        <v>2706</v>
      </c>
      <c r="V686" s="73">
        <v>160</v>
      </c>
      <c r="W686" s="69" t="s">
        <v>31731</v>
      </c>
      <c r="X686" s="69"/>
      <c r="Y686" s="70"/>
      <c r="Z686" s="69">
        <v>19.05</v>
      </c>
      <c r="AA686" s="69"/>
      <c r="AB686" s="69" t="s">
        <v>967</v>
      </c>
      <c r="AC686" s="69"/>
    </row>
    <row r="687" spans="1:29" x14ac:dyDescent="0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 t="s">
        <v>31967</v>
      </c>
      <c r="L687" s="70">
        <v>17846.240000000002</v>
      </c>
      <c r="M687" s="69"/>
      <c r="N687" s="69" t="s">
        <v>31968</v>
      </c>
      <c r="O687" s="69" t="s">
        <v>31968</v>
      </c>
      <c r="P687" s="69" t="s">
        <v>31959</v>
      </c>
      <c r="Q687" s="69" t="s">
        <v>31731</v>
      </c>
      <c r="R687" s="69" t="s">
        <v>1836</v>
      </c>
      <c r="S687" s="70">
        <v>17846.240000000002</v>
      </c>
      <c r="T687" s="70"/>
      <c r="U687" s="69" t="s">
        <v>2706</v>
      </c>
      <c r="V687" s="73">
        <v>162</v>
      </c>
      <c r="W687" s="69" t="s">
        <v>31731</v>
      </c>
      <c r="X687" s="69"/>
      <c r="Y687" s="70"/>
      <c r="Z687" s="69">
        <v>64.75</v>
      </c>
      <c r="AA687" s="69"/>
      <c r="AB687" s="69" t="s">
        <v>967</v>
      </c>
      <c r="AC687" s="69"/>
    </row>
    <row r="688" spans="1:29" x14ac:dyDescent="0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 t="s">
        <v>31969</v>
      </c>
      <c r="L688" s="70">
        <v>2168.8000000000002</v>
      </c>
      <c r="M688" s="69"/>
      <c r="N688" s="69" t="s">
        <v>31970</v>
      </c>
      <c r="O688" s="69" t="s">
        <v>31970</v>
      </c>
      <c r="P688" s="69" t="s">
        <v>31966</v>
      </c>
      <c r="Q688" s="69" t="s">
        <v>31565</v>
      </c>
      <c r="R688" s="69" t="s">
        <v>4607</v>
      </c>
      <c r="S688" s="70">
        <v>2168.8000000000002</v>
      </c>
      <c r="T688" s="70"/>
      <c r="U688" s="69" t="s">
        <v>1234</v>
      </c>
      <c r="V688" s="73">
        <v>169</v>
      </c>
      <c r="W688" s="69" t="s">
        <v>31565</v>
      </c>
      <c r="X688" s="69"/>
      <c r="Y688" s="70"/>
      <c r="Z688" s="69">
        <v>7.7</v>
      </c>
      <c r="AA688" s="69"/>
      <c r="AB688" s="69" t="s">
        <v>967</v>
      </c>
      <c r="AC688" s="69"/>
    </row>
    <row r="689" spans="1:29" x14ac:dyDescent="0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 t="s">
        <v>31971</v>
      </c>
      <c r="L689" s="70">
        <v>122164.64</v>
      </c>
      <c r="M689" s="69"/>
      <c r="N689" s="69" t="s">
        <v>31972</v>
      </c>
      <c r="O689" s="69"/>
      <c r="P689" s="69" t="s">
        <v>31513</v>
      </c>
      <c r="Q689" s="69" t="s">
        <v>31693</v>
      </c>
      <c r="R689" s="69"/>
      <c r="S689" s="70">
        <v>122164.64</v>
      </c>
      <c r="T689" s="70"/>
      <c r="U689" s="69" t="s">
        <v>1234</v>
      </c>
      <c r="V689" s="73">
        <v>155</v>
      </c>
      <c r="W689" s="69" t="s">
        <v>1234</v>
      </c>
      <c r="X689" s="69"/>
      <c r="Y689" s="70"/>
      <c r="Z689" s="69">
        <v>312.14999999999998</v>
      </c>
      <c r="AA689" s="69"/>
      <c r="AB689" s="69" t="s">
        <v>967</v>
      </c>
      <c r="AC689" s="69"/>
    </row>
    <row r="690" spans="1:29" ht="20" x14ac:dyDescent="0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 t="s">
        <v>31973</v>
      </c>
      <c r="L690" s="70">
        <v>21638.720000000001</v>
      </c>
      <c r="M690" s="69"/>
      <c r="N690" s="69" t="s">
        <v>31974</v>
      </c>
      <c r="O690" s="69" t="s">
        <v>31975</v>
      </c>
      <c r="P690" s="69" t="s">
        <v>31976</v>
      </c>
      <c r="Q690" s="69" t="s">
        <v>31693</v>
      </c>
      <c r="R690" s="69"/>
      <c r="S690" s="70">
        <v>21638.720000000001</v>
      </c>
      <c r="T690" s="70"/>
      <c r="U690" s="69" t="s">
        <v>4935</v>
      </c>
      <c r="V690" s="73">
        <v>157</v>
      </c>
      <c r="W690" s="69" t="s">
        <v>31693</v>
      </c>
      <c r="X690" s="69"/>
      <c r="Y690" s="70"/>
      <c r="Z690" s="69">
        <v>80.7</v>
      </c>
      <c r="AA690" s="69"/>
      <c r="AB690" s="69" t="s">
        <v>967</v>
      </c>
      <c r="AC690" s="69"/>
    </row>
    <row r="691" spans="1:29" x14ac:dyDescent="0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 t="s">
        <v>31977</v>
      </c>
      <c r="L691" s="70">
        <v>69185.91</v>
      </c>
      <c r="M691" s="69"/>
      <c r="N691" s="69" t="s">
        <v>31978</v>
      </c>
      <c r="O691" s="69" t="s">
        <v>31978</v>
      </c>
      <c r="P691" s="69" t="s">
        <v>31556</v>
      </c>
      <c r="Q691" s="69" t="s">
        <v>31979</v>
      </c>
      <c r="R691" s="69" t="s">
        <v>1413</v>
      </c>
      <c r="S691" s="70">
        <v>69185.91</v>
      </c>
      <c r="T691" s="70"/>
      <c r="U691" s="69" t="s">
        <v>1851</v>
      </c>
      <c r="V691" s="73">
        <v>160</v>
      </c>
      <c r="W691" s="69" t="s">
        <v>31979</v>
      </c>
      <c r="X691" s="69"/>
      <c r="Y691" s="70"/>
      <c r="Z691" s="69">
        <v>220.57</v>
      </c>
      <c r="AA691" s="69"/>
      <c r="AB691" s="69" t="s">
        <v>967</v>
      </c>
      <c r="AC691" s="69"/>
    </row>
    <row r="692" spans="1:29" x14ac:dyDescent="0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 t="s">
        <v>31980</v>
      </c>
      <c r="L692" s="70">
        <v>16173.68</v>
      </c>
      <c r="M692" s="69"/>
      <c r="N692" s="69" t="s">
        <v>31981</v>
      </c>
      <c r="O692" s="69" t="s">
        <v>31981</v>
      </c>
      <c r="P692" s="69" t="s">
        <v>31556</v>
      </c>
      <c r="Q692" s="69" t="s">
        <v>31979</v>
      </c>
      <c r="R692" s="69" t="s">
        <v>1413</v>
      </c>
      <c r="S692" s="70">
        <v>16173.68</v>
      </c>
      <c r="T692" s="70"/>
      <c r="U692" s="69" t="s">
        <v>1851</v>
      </c>
      <c r="V692" s="73">
        <v>160</v>
      </c>
      <c r="W692" s="69" t="s">
        <v>31979</v>
      </c>
      <c r="X692" s="69"/>
      <c r="Y692" s="70"/>
      <c r="Z692" s="69">
        <v>54.47</v>
      </c>
      <c r="AA692" s="69"/>
      <c r="AB692" s="69" t="s">
        <v>967</v>
      </c>
      <c r="AC692" s="69"/>
    </row>
    <row r="693" spans="1:29" x14ac:dyDescent="0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 t="s">
        <v>31982</v>
      </c>
      <c r="L693" s="70">
        <v>2371.02</v>
      </c>
      <c r="M693" s="69"/>
      <c r="N693" s="69" t="s">
        <v>31983</v>
      </c>
      <c r="O693" s="69" t="s">
        <v>31983</v>
      </c>
      <c r="P693" s="69" t="s">
        <v>31497</v>
      </c>
      <c r="Q693" s="69" t="s">
        <v>4722</v>
      </c>
      <c r="R693" s="69" t="s">
        <v>1943</v>
      </c>
      <c r="S693" s="70">
        <v>2371.02</v>
      </c>
      <c r="T693" s="70"/>
      <c r="U693" s="69" t="s">
        <v>1851</v>
      </c>
      <c r="V693" s="73">
        <v>156</v>
      </c>
      <c r="W693" s="69" t="s">
        <v>4722</v>
      </c>
      <c r="X693" s="69"/>
      <c r="Y693" s="70"/>
      <c r="Z693" s="69">
        <v>5.84</v>
      </c>
      <c r="AA693" s="69"/>
      <c r="AB693" s="69" t="s">
        <v>967</v>
      </c>
      <c r="AC693" s="69"/>
    </row>
    <row r="694" spans="1:29" x14ac:dyDescent="0.25">
      <c r="A694" s="71" t="s">
        <v>193</v>
      </c>
      <c r="B694" s="71"/>
      <c r="C694" s="71"/>
      <c r="D694" s="71"/>
      <c r="E694" s="71"/>
      <c r="F694" s="71"/>
      <c r="G694" s="71"/>
      <c r="H694" s="71"/>
      <c r="I694" s="72">
        <v>545535.17000000004</v>
      </c>
      <c r="J694" s="71"/>
      <c r="K694" s="71"/>
      <c r="L694" s="72">
        <v>542936.78</v>
      </c>
      <c r="M694" s="72">
        <v>2598.390000000014</v>
      </c>
      <c r="N694" s="71"/>
      <c r="O694" s="71"/>
      <c r="P694" s="71"/>
      <c r="Q694" s="71"/>
      <c r="R694" s="71"/>
      <c r="S694" s="72">
        <v>542936.78</v>
      </c>
      <c r="T694" s="72">
        <v>539247.35</v>
      </c>
      <c r="U694" s="71"/>
      <c r="V694" s="71"/>
      <c r="W694" s="71"/>
      <c r="X694" s="72">
        <v>3689.4300000000512</v>
      </c>
      <c r="Y694" s="72">
        <v>1748.5699999999997</v>
      </c>
      <c r="Z694" s="72">
        <v>540995.91999999993</v>
      </c>
      <c r="AA694" s="69"/>
      <c r="AB694" s="69"/>
      <c r="AC694" s="69"/>
    </row>
    <row r="695" spans="1:29" ht="40" x14ac:dyDescent="0.25">
      <c r="A695" s="68" t="s">
        <v>31984</v>
      </c>
      <c r="B695" s="69" t="s">
        <v>31985</v>
      </c>
      <c r="C695" s="69" t="s">
        <v>31986</v>
      </c>
      <c r="D695" s="69" t="s">
        <v>30102</v>
      </c>
      <c r="E695" s="69"/>
      <c r="F695" s="69" t="s">
        <v>31951</v>
      </c>
      <c r="G695" s="69" t="s">
        <v>31442</v>
      </c>
      <c r="H695" s="69" t="s">
        <v>2715</v>
      </c>
      <c r="I695" s="70">
        <v>10624.6</v>
      </c>
      <c r="J695" s="69" t="s">
        <v>1936</v>
      </c>
      <c r="K695" s="69" t="s">
        <v>31987</v>
      </c>
      <c r="L695" s="70">
        <v>319.5</v>
      </c>
      <c r="M695" s="69"/>
      <c r="N695" s="69" t="s">
        <v>31988</v>
      </c>
      <c r="O695" s="69" t="s">
        <v>31988</v>
      </c>
      <c r="P695" s="69" t="s">
        <v>31896</v>
      </c>
      <c r="Q695" s="69" t="s">
        <v>31535</v>
      </c>
      <c r="R695" s="69" t="s">
        <v>31979</v>
      </c>
      <c r="S695" s="70">
        <v>319.5</v>
      </c>
      <c r="T695" s="70"/>
      <c r="U695" s="69" t="s">
        <v>31580</v>
      </c>
      <c r="V695" s="73">
        <v>143</v>
      </c>
      <c r="W695" s="69" t="s">
        <v>31535</v>
      </c>
      <c r="X695" s="69"/>
      <c r="Y695" s="70"/>
      <c r="Z695" s="69">
        <v>20.14</v>
      </c>
      <c r="AA695" s="69" t="s">
        <v>966</v>
      </c>
      <c r="AB695" s="69" t="s">
        <v>997</v>
      </c>
      <c r="AC695" s="69" t="s">
        <v>31989</v>
      </c>
    </row>
    <row r="696" spans="1:29" x14ac:dyDescent="0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 t="s">
        <v>31990</v>
      </c>
      <c r="L696" s="70">
        <v>3196.64</v>
      </c>
      <c r="M696" s="69"/>
      <c r="N696" s="69" t="s">
        <v>31988</v>
      </c>
      <c r="O696" s="69" t="s">
        <v>31988</v>
      </c>
      <c r="P696" s="69" t="s">
        <v>31896</v>
      </c>
      <c r="Q696" s="69" t="s">
        <v>31535</v>
      </c>
      <c r="R696" s="69" t="s">
        <v>31979</v>
      </c>
      <c r="S696" s="70">
        <v>3196.64</v>
      </c>
      <c r="T696" s="70"/>
      <c r="U696" s="69" t="s">
        <v>31580</v>
      </c>
      <c r="V696" s="73">
        <v>143</v>
      </c>
      <c r="W696" s="69" t="s">
        <v>31535</v>
      </c>
      <c r="X696" s="69"/>
      <c r="Y696" s="70"/>
      <c r="Z696" s="69">
        <v>20.14</v>
      </c>
      <c r="AA696" s="69"/>
      <c r="AB696" s="69" t="s">
        <v>997</v>
      </c>
      <c r="AC696" s="69"/>
    </row>
    <row r="697" spans="1:29" x14ac:dyDescent="0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 t="s">
        <v>31991</v>
      </c>
      <c r="L697" s="70">
        <v>7108.46</v>
      </c>
      <c r="M697" s="69"/>
      <c r="N697" s="69" t="s">
        <v>31988</v>
      </c>
      <c r="O697" s="69" t="s">
        <v>31988</v>
      </c>
      <c r="P697" s="69" t="s">
        <v>31896</v>
      </c>
      <c r="Q697" s="69" t="s">
        <v>31535</v>
      </c>
      <c r="R697" s="69" t="s">
        <v>31979</v>
      </c>
      <c r="S697" s="70">
        <v>7108.46</v>
      </c>
      <c r="T697" s="70"/>
      <c r="U697" s="69" t="s">
        <v>31580</v>
      </c>
      <c r="V697" s="73">
        <v>143</v>
      </c>
      <c r="W697" s="69" t="s">
        <v>31535</v>
      </c>
      <c r="X697" s="69"/>
      <c r="Y697" s="70"/>
      <c r="Z697" s="69">
        <v>20.14</v>
      </c>
      <c r="AA697" s="69"/>
      <c r="AB697" s="69" t="s">
        <v>997</v>
      </c>
      <c r="AC697" s="69"/>
    </row>
    <row r="698" spans="1:29" x14ac:dyDescent="0.25">
      <c r="A698" s="71" t="s">
        <v>193</v>
      </c>
      <c r="B698" s="71"/>
      <c r="C698" s="71"/>
      <c r="D698" s="71"/>
      <c r="E698" s="71"/>
      <c r="F698" s="71"/>
      <c r="G698" s="71"/>
      <c r="H698" s="71"/>
      <c r="I698" s="72">
        <v>10624.6</v>
      </c>
      <c r="J698" s="71"/>
      <c r="K698" s="71"/>
      <c r="L698" s="72">
        <v>10624.6</v>
      </c>
      <c r="M698" s="72">
        <v>0</v>
      </c>
      <c r="N698" s="71"/>
      <c r="O698" s="71"/>
      <c r="P698" s="71"/>
      <c r="Q698" s="71"/>
      <c r="R698" s="71"/>
      <c r="S698" s="72">
        <v>10624.6</v>
      </c>
      <c r="T698" s="72">
        <v>10624.6</v>
      </c>
      <c r="U698" s="71"/>
      <c r="V698" s="71"/>
      <c r="W698" s="71"/>
      <c r="X698" s="72">
        <v>0</v>
      </c>
      <c r="Y698" s="72">
        <v>60.42</v>
      </c>
      <c r="Z698" s="72">
        <v>10685.02</v>
      </c>
      <c r="AA698" s="69"/>
      <c r="AB698" s="69"/>
      <c r="AC698" s="69"/>
    </row>
    <row r="699" spans="1:29" ht="40" x14ac:dyDescent="0.25">
      <c r="A699" s="68" t="s">
        <v>31992</v>
      </c>
      <c r="B699" s="69" t="s">
        <v>31993</v>
      </c>
      <c r="C699" s="69" t="s">
        <v>31994</v>
      </c>
      <c r="D699" s="69" t="s">
        <v>1932</v>
      </c>
      <c r="E699" s="69"/>
      <c r="F699" s="69" t="s">
        <v>31995</v>
      </c>
      <c r="G699" s="69" t="s">
        <v>15338</v>
      </c>
      <c r="H699" s="69" t="s">
        <v>1236</v>
      </c>
      <c r="I699" s="70">
        <v>27948.15</v>
      </c>
      <c r="J699" s="69" t="s">
        <v>1936</v>
      </c>
      <c r="K699" s="69" t="s">
        <v>31996</v>
      </c>
      <c r="L699" s="70">
        <v>7978.46</v>
      </c>
      <c r="M699" s="69"/>
      <c r="N699" s="69" t="s">
        <v>31997</v>
      </c>
      <c r="O699" s="69" t="s">
        <v>31997</v>
      </c>
      <c r="P699" s="69" t="s">
        <v>31998</v>
      </c>
      <c r="Q699" s="69" t="s">
        <v>31604</v>
      </c>
      <c r="R699" s="69" t="s">
        <v>31767</v>
      </c>
      <c r="S699" s="70">
        <v>7978.46</v>
      </c>
      <c r="T699" s="70"/>
      <c r="U699" s="69" t="s">
        <v>31575</v>
      </c>
      <c r="V699" s="73">
        <v>130</v>
      </c>
      <c r="W699" s="69" t="s">
        <v>31604</v>
      </c>
      <c r="X699" s="69"/>
      <c r="Y699" s="70"/>
      <c r="Z699" s="69">
        <v>7.9</v>
      </c>
      <c r="AA699" s="69" t="s">
        <v>966</v>
      </c>
      <c r="AB699" s="69" t="s">
        <v>967</v>
      </c>
      <c r="AC699" s="69" t="s">
        <v>31999</v>
      </c>
    </row>
    <row r="700" spans="1:29" x14ac:dyDescent="0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 t="s">
        <v>32000</v>
      </c>
      <c r="L700" s="70">
        <v>19484.55</v>
      </c>
      <c r="M700" s="69"/>
      <c r="N700" s="69" t="s">
        <v>32001</v>
      </c>
      <c r="O700" s="69" t="s">
        <v>32001</v>
      </c>
      <c r="P700" s="69" t="s">
        <v>16034</v>
      </c>
      <c r="Q700" s="69" t="s">
        <v>32002</v>
      </c>
      <c r="R700" s="69" t="s">
        <v>1234</v>
      </c>
      <c r="S700" s="70">
        <v>19484.55</v>
      </c>
      <c r="T700" s="70"/>
      <c r="U700" s="69" t="s">
        <v>1934</v>
      </c>
      <c r="V700" s="73">
        <v>169</v>
      </c>
      <c r="W700" s="69" t="s">
        <v>32002</v>
      </c>
      <c r="X700" s="69"/>
      <c r="Y700" s="70"/>
      <c r="Z700" s="69">
        <v>78.33</v>
      </c>
      <c r="AA700" s="69"/>
      <c r="AB700" s="69" t="s">
        <v>967</v>
      </c>
      <c r="AC700" s="69"/>
    </row>
    <row r="701" spans="1:29" x14ac:dyDescent="0.25">
      <c r="A701" s="71" t="s">
        <v>193</v>
      </c>
      <c r="B701" s="71"/>
      <c r="C701" s="71"/>
      <c r="D701" s="71"/>
      <c r="E701" s="71"/>
      <c r="F701" s="71"/>
      <c r="G701" s="71"/>
      <c r="H701" s="71"/>
      <c r="I701" s="72">
        <v>27948.15</v>
      </c>
      <c r="J701" s="71"/>
      <c r="K701" s="71"/>
      <c r="L701" s="72">
        <v>27463.01</v>
      </c>
      <c r="M701" s="72">
        <v>485.14000000000306</v>
      </c>
      <c r="N701" s="71"/>
      <c r="O701" s="71"/>
      <c r="P701" s="71"/>
      <c r="Q701" s="71"/>
      <c r="R701" s="71"/>
      <c r="S701" s="72">
        <v>27463.01</v>
      </c>
      <c r="T701" s="72">
        <v>27463.01</v>
      </c>
      <c r="U701" s="71"/>
      <c r="V701" s="71"/>
      <c r="W701" s="71"/>
      <c r="X701" s="72">
        <v>0</v>
      </c>
      <c r="Y701" s="72">
        <v>86.23</v>
      </c>
      <c r="Z701" s="72">
        <v>27549.239999999998</v>
      </c>
      <c r="AA701" s="69"/>
      <c r="AB701" s="69"/>
      <c r="AC701" s="69"/>
    </row>
    <row r="702" spans="1:29" ht="50" x14ac:dyDescent="0.25">
      <c r="A702" s="68" t="s">
        <v>32003</v>
      </c>
      <c r="B702" s="69" t="s">
        <v>32004</v>
      </c>
      <c r="C702" s="69" t="s">
        <v>32005</v>
      </c>
      <c r="D702" s="69" t="s">
        <v>2001</v>
      </c>
      <c r="E702" s="69"/>
      <c r="F702" s="69" t="s">
        <v>31995</v>
      </c>
      <c r="G702" s="69" t="s">
        <v>32006</v>
      </c>
      <c r="H702" s="69" t="s">
        <v>1236</v>
      </c>
      <c r="I702" s="70">
        <v>199926.2</v>
      </c>
      <c r="J702" s="69" t="s">
        <v>1936</v>
      </c>
      <c r="K702" s="69" t="s">
        <v>32007</v>
      </c>
      <c r="L702" s="70">
        <v>47489.63</v>
      </c>
      <c r="M702" s="69"/>
      <c r="N702" s="69" t="s">
        <v>32008</v>
      </c>
      <c r="O702" s="69" t="s">
        <v>32008</v>
      </c>
      <c r="P702" s="69" t="s">
        <v>31910</v>
      </c>
      <c r="Q702" s="69" t="s">
        <v>31503</v>
      </c>
      <c r="R702" s="69" t="s">
        <v>31875</v>
      </c>
      <c r="S702" s="70">
        <v>47489.63</v>
      </c>
      <c r="T702" s="70"/>
      <c r="U702" s="69" t="s">
        <v>31731</v>
      </c>
      <c r="V702" s="73">
        <v>132</v>
      </c>
      <c r="W702" s="69" t="s">
        <v>31503</v>
      </c>
      <c r="X702" s="69"/>
      <c r="Y702" s="70"/>
      <c r="Z702" s="69">
        <v>93.95</v>
      </c>
      <c r="AA702" s="69" t="s">
        <v>966</v>
      </c>
      <c r="AB702" s="69" t="s">
        <v>967</v>
      </c>
      <c r="AC702" s="69" t="s">
        <v>32009</v>
      </c>
    </row>
    <row r="703" spans="1:29" x14ac:dyDescent="0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 t="s">
        <v>32010</v>
      </c>
      <c r="L703" s="70">
        <v>13364.1</v>
      </c>
      <c r="M703" s="69"/>
      <c r="N703" s="69" t="s">
        <v>32011</v>
      </c>
      <c r="O703" s="69" t="s">
        <v>32011</v>
      </c>
      <c r="P703" s="69" t="s">
        <v>31062</v>
      </c>
      <c r="Q703" s="69" t="s">
        <v>31575</v>
      </c>
      <c r="R703" s="69" t="s">
        <v>2706</v>
      </c>
      <c r="S703" s="70">
        <v>13364.1</v>
      </c>
      <c r="T703" s="70"/>
      <c r="U703" s="69" t="s">
        <v>31639</v>
      </c>
      <c r="V703" s="73">
        <v>141</v>
      </c>
      <c r="W703" s="69" t="s">
        <v>31575</v>
      </c>
      <c r="X703" s="69"/>
      <c r="Y703" s="70"/>
      <c r="Z703" s="69">
        <v>33.049999999999997</v>
      </c>
      <c r="AA703" s="69"/>
      <c r="AB703" s="69" t="s">
        <v>967</v>
      </c>
      <c r="AC703" s="69"/>
    </row>
    <row r="704" spans="1:29" x14ac:dyDescent="0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 t="s">
        <v>32012</v>
      </c>
      <c r="L704" s="70">
        <v>61371.88</v>
      </c>
      <c r="M704" s="69"/>
      <c r="N704" s="69" t="s">
        <v>32013</v>
      </c>
      <c r="O704" s="69" t="s">
        <v>32013</v>
      </c>
      <c r="P704" s="69" t="s">
        <v>6856</v>
      </c>
      <c r="Q704" s="69" t="s">
        <v>31560</v>
      </c>
      <c r="R704" s="69"/>
      <c r="S704" s="70">
        <v>61371.88</v>
      </c>
      <c r="T704" s="70"/>
      <c r="U704" s="69" t="s">
        <v>4935</v>
      </c>
      <c r="V704" s="73">
        <v>148</v>
      </c>
      <c r="W704" s="69" t="s">
        <v>31560</v>
      </c>
      <c r="X704" s="69"/>
      <c r="Y704" s="70"/>
      <c r="Z704" s="69">
        <v>182</v>
      </c>
      <c r="AA704" s="69"/>
      <c r="AB704" s="69" t="s">
        <v>967</v>
      </c>
      <c r="AC704" s="69"/>
    </row>
    <row r="705" spans="1:29" x14ac:dyDescent="0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 t="s">
        <v>32014</v>
      </c>
      <c r="L705" s="70">
        <v>77197.2</v>
      </c>
      <c r="M705" s="69"/>
      <c r="N705" s="69" t="s">
        <v>32015</v>
      </c>
      <c r="O705" s="69" t="s">
        <v>32015</v>
      </c>
      <c r="P705" s="69" t="s">
        <v>31497</v>
      </c>
      <c r="Q705" s="69" t="s">
        <v>31560</v>
      </c>
      <c r="R705" s="69"/>
      <c r="S705" s="70">
        <v>77197.2</v>
      </c>
      <c r="T705" s="70"/>
      <c r="U705" s="69" t="s">
        <v>4935</v>
      </c>
      <c r="V705" s="73">
        <v>135</v>
      </c>
      <c r="W705" s="69" t="s">
        <v>31560</v>
      </c>
      <c r="X705" s="69"/>
      <c r="Y705" s="70"/>
      <c r="Z705" s="69">
        <v>228.93</v>
      </c>
      <c r="AA705" s="69"/>
      <c r="AB705" s="69" t="s">
        <v>967</v>
      </c>
      <c r="AC705" s="69"/>
    </row>
    <row r="706" spans="1:29" x14ac:dyDescent="0.25">
      <c r="A706" s="71" t="s">
        <v>193</v>
      </c>
      <c r="B706" s="71"/>
      <c r="C706" s="71"/>
      <c r="D706" s="71"/>
      <c r="E706" s="71"/>
      <c r="F706" s="71"/>
      <c r="G706" s="71"/>
      <c r="H706" s="71"/>
      <c r="I706" s="72">
        <v>199926.2</v>
      </c>
      <c r="J706" s="71"/>
      <c r="K706" s="71"/>
      <c r="L706" s="72">
        <v>199422.81</v>
      </c>
      <c r="M706" s="72">
        <v>503.39000000001397</v>
      </c>
      <c r="N706" s="71"/>
      <c r="O706" s="71"/>
      <c r="P706" s="71"/>
      <c r="Q706" s="71"/>
      <c r="R706" s="71"/>
      <c r="S706" s="72">
        <v>199422.81</v>
      </c>
      <c r="T706" s="72">
        <v>199422.81</v>
      </c>
      <c r="U706" s="71"/>
      <c r="V706" s="71"/>
      <c r="W706" s="71"/>
      <c r="X706" s="72">
        <v>0</v>
      </c>
      <c r="Y706" s="72">
        <v>537.93000000000006</v>
      </c>
      <c r="Z706" s="72">
        <v>199960.74</v>
      </c>
      <c r="AA706" s="69"/>
      <c r="AB706" s="69"/>
      <c r="AC706" s="69"/>
    </row>
    <row r="707" spans="1:29" ht="50" x14ac:dyDescent="0.25">
      <c r="A707" s="68" t="s">
        <v>32016</v>
      </c>
      <c r="B707" s="69" t="s">
        <v>32017</v>
      </c>
      <c r="C707" s="69" t="s">
        <v>32018</v>
      </c>
      <c r="D707" s="69" t="s">
        <v>2001</v>
      </c>
      <c r="E707" s="69"/>
      <c r="F707" s="69" t="s">
        <v>15883</v>
      </c>
      <c r="G707" s="69" t="s">
        <v>16034</v>
      </c>
      <c r="H707" s="69" t="s">
        <v>1236</v>
      </c>
      <c r="I707" s="70">
        <v>282583.77</v>
      </c>
      <c r="J707" s="69" t="s">
        <v>1936</v>
      </c>
      <c r="K707" s="69" t="s">
        <v>32019</v>
      </c>
      <c r="L707" s="70">
        <v>106156.59</v>
      </c>
      <c r="M707" s="69"/>
      <c r="N707" s="69" t="s">
        <v>32020</v>
      </c>
      <c r="O707" s="69" t="s">
        <v>32020</v>
      </c>
      <c r="P707" s="69" t="s">
        <v>6618</v>
      </c>
      <c r="Q707" s="69" t="s">
        <v>31583</v>
      </c>
      <c r="R707" s="69" t="s">
        <v>31979</v>
      </c>
      <c r="S707" s="70">
        <v>106156.59</v>
      </c>
      <c r="T707" s="70"/>
      <c r="U707" s="69" t="s">
        <v>31580</v>
      </c>
      <c r="V707" s="73">
        <v>142</v>
      </c>
      <c r="W707" s="69" t="s">
        <v>31583</v>
      </c>
      <c r="X707" s="69"/>
      <c r="Y707" s="70"/>
      <c r="Z707" s="69">
        <v>288.35000000000002</v>
      </c>
      <c r="AA707" s="69" t="s">
        <v>966</v>
      </c>
      <c r="AB707" s="69" t="s">
        <v>967</v>
      </c>
      <c r="AC707" s="69" t="s">
        <v>32021</v>
      </c>
    </row>
    <row r="708" spans="1:29" x14ac:dyDescent="0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 t="s">
        <v>32022</v>
      </c>
      <c r="L708" s="70">
        <v>45947.74</v>
      </c>
      <c r="M708" s="69"/>
      <c r="N708" s="69" t="s">
        <v>32020</v>
      </c>
      <c r="O708" s="69" t="s">
        <v>32020</v>
      </c>
      <c r="P708" s="69" t="s">
        <v>6618</v>
      </c>
      <c r="Q708" s="69" t="s">
        <v>31583</v>
      </c>
      <c r="R708" s="69" t="s">
        <v>31979</v>
      </c>
      <c r="S708" s="70">
        <v>45947.74</v>
      </c>
      <c r="T708" s="70"/>
      <c r="U708" s="69" t="s">
        <v>31580</v>
      </c>
      <c r="V708" s="73">
        <v>142</v>
      </c>
      <c r="W708" s="69" t="s">
        <v>31583</v>
      </c>
      <c r="X708" s="69"/>
      <c r="Y708" s="70"/>
      <c r="Z708" s="69">
        <v>288.35000000000002</v>
      </c>
      <c r="AA708" s="69"/>
      <c r="AB708" s="69" t="s">
        <v>967</v>
      </c>
      <c r="AC708" s="69"/>
    </row>
    <row r="709" spans="1:29" x14ac:dyDescent="0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 t="s">
        <v>32023</v>
      </c>
      <c r="L709" s="70">
        <v>11798.7</v>
      </c>
      <c r="M709" s="69"/>
      <c r="N709" s="69" t="s">
        <v>32024</v>
      </c>
      <c r="O709" s="69" t="s">
        <v>32024</v>
      </c>
      <c r="P709" s="69" t="s">
        <v>31910</v>
      </c>
      <c r="Q709" s="69" t="s">
        <v>31531</v>
      </c>
      <c r="R709" s="69" t="s">
        <v>1828</v>
      </c>
      <c r="S709" s="70">
        <v>11798.7</v>
      </c>
      <c r="T709" s="70"/>
      <c r="U709" s="69" t="s">
        <v>31639</v>
      </c>
      <c r="V709" s="73">
        <v>148</v>
      </c>
      <c r="W709" s="69" t="s">
        <v>31531</v>
      </c>
      <c r="X709" s="69"/>
      <c r="Y709" s="70"/>
      <c r="Z709" s="69">
        <v>311.54000000000002</v>
      </c>
      <c r="AA709" s="69"/>
      <c r="AB709" s="69" t="s">
        <v>967</v>
      </c>
      <c r="AC709" s="69"/>
    </row>
    <row r="710" spans="1:29" x14ac:dyDescent="0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 t="s">
        <v>32025</v>
      </c>
      <c r="L710" s="70">
        <v>52481.1</v>
      </c>
      <c r="M710" s="69"/>
      <c r="N710" s="69" t="s">
        <v>32024</v>
      </c>
      <c r="O710" s="69" t="s">
        <v>32024</v>
      </c>
      <c r="P710" s="69" t="s">
        <v>31910</v>
      </c>
      <c r="Q710" s="69" t="s">
        <v>31531</v>
      </c>
      <c r="R710" s="69" t="s">
        <v>1828</v>
      </c>
      <c r="S710" s="70">
        <v>52481.1</v>
      </c>
      <c r="T710" s="70"/>
      <c r="U710" s="69" t="s">
        <v>31639</v>
      </c>
      <c r="V710" s="73">
        <v>148</v>
      </c>
      <c r="W710" s="69" t="s">
        <v>31531</v>
      </c>
      <c r="X710" s="69"/>
      <c r="Y710" s="70"/>
      <c r="Z710" s="69">
        <v>311.54000000000002</v>
      </c>
      <c r="AA710" s="69"/>
      <c r="AB710" s="69" t="s">
        <v>967</v>
      </c>
      <c r="AC710" s="69"/>
    </row>
    <row r="711" spans="1:29" x14ac:dyDescent="0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 t="s">
        <v>32026</v>
      </c>
      <c r="L711" s="70">
        <v>66027.53</v>
      </c>
      <c r="M711" s="69"/>
      <c r="N711" s="69" t="s">
        <v>32024</v>
      </c>
      <c r="O711" s="69" t="s">
        <v>32024</v>
      </c>
      <c r="P711" s="69" t="s">
        <v>31910</v>
      </c>
      <c r="Q711" s="69" t="s">
        <v>31531</v>
      </c>
      <c r="R711" s="69" t="s">
        <v>1828</v>
      </c>
      <c r="S711" s="70">
        <v>66027.53</v>
      </c>
      <c r="T711" s="70"/>
      <c r="U711" s="69" t="s">
        <v>31639</v>
      </c>
      <c r="V711" s="73">
        <v>148</v>
      </c>
      <c r="W711" s="69" t="s">
        <v>31531</v>
      </c>
      <c r="X711" s="69"/>
      <c r="Y711" s="70"/>
      <c r="Z711" s="69">
        <v>311.54000000000002</v>
      </c>
      <c r="AA711" s="69"/>
      <c r="AB711" s="69" t="s">
        <v>967</v>
      </c>
      <c r="AC711" s="69"/>
    </row>
    <row r="712" spans="1:29" x14ac:dyDescent="0.25">
      <c r="A712" s="71" t="s">
        <v>193</v>
      </c>
      <c r="B712" s="71"/>
      <c r="C712" s="71"/>
      <c r="D712" s="71"/>
      <c r="E712" s="71"/>
      <c r="F712" s="71"/>
      <c r="G712" s="71"/>
      <c r="H712" s="71"/>
      <c r="I712" s="72">
        <v>282583.77</v>
      </c>
      <c r="J712" s="71"/>
      <c r="K712" s="71"/>
      <c r="L712" s="72">
        <v>282411.66000000003</v>
      </c>
      <c r="M712" s="72">
        <v>172.10999999998603</v>
      </c>
      <c r="N712" s="71"/>
      <c r="O712" s="71"/>
      <c r="P712" s="71"/>
      <c r="Q712" s="71"/>
      <c r="R712" s="71"/>
      <c r="S712" s="72">
        <v>282411.66000000003</v>
      </c>
      <c r="T712" s="72">
        <v>282411.65999999997</v>
      </c>
      <c r="U712" s="71"/>
      <c r="V712" s="71"/>
      <c r="W712" s="71"/>
      <c r="X712" s="72">
        <v>5.8207660913467407E-11</v>
      </c>
      <c r="Y712" s="72">
        <v>1511.32</v>
      </c>
      <c r="Z712" s="72">
        <v>283922.98</v>
      </c>
      <c r="AA712" s="69"/>
      <c r="AB712" s="69"/>
      <c r="AC712" s="69"/>
    </row>
    <row r="713" spans="1:29" ht="40" x14ac:dyDescent="0.25">
      <c r="A713" s="68" t="s">
        <v>32027</v>
      </c>
      <c r="B713" s="69" t="s">
        <v>32028</v>
      </c>
      <c r="C713" s="69" t="s">
        <v>32029</v>
      </c>
      <c r="D713" s="69" t="s">
        <v>1280</v>
      </c>
      <c r="E713" s="69"/>
      <c r="F713" s="69" t="s">
        <v>15883</v>
      </c>
      <c r="G713" s="69" t="s">
        <v>32030</v>
      </c>
      <c r="H713" s="69" t="s">
        <v>1236</v>
      </c>
      <c r="I713" s="70">
        <v>508138.8</v>
      </c>
      <c r="J713" s="69" t="s">
        <v>1936</v>
      </c>
      <c r="K713" s="69" t="s">
        <v>32031</v>
      </c>
      <c r="L713" s="70">
        <v>67640.509999999995</v>
      </c>
      <c r="M713" s="69"/>
      <c r="N713" s="69" t="s">
        <v>32032</v>
      </c>
      <c r="O713" s="69" t="s">
        <v>32032</v>
      </c>
      <c r="P713" s="69" t="s">
        <v>31966</v>
      </c>
      <c r="Q713" s="69" t="s">
        <v>32033</v>
      </c>
      <c r="R713" s="69" t="s">
        <v>31767</v>
      </c>
      <c r="S713" s="70">
        <v>67640.509999999995</v>
      </c>
      <c r="T713" s="70"/>
      <c r="U713" s="69" t="s">
        <v>31636</v>
      </c>
      <c r="V713" s="73">
        <v>109</v>
      </c>
      <c r="W713" s="69" t="s">
        <v>32033</v>
      </c>
      <c r="X713" s="69"/>
      <c r="Y713" s="70"/>
      <c r="Z713" s="69">
        <v>117.23</v>
      </c>
      <c r="AA713" s="69" t="s">
        <v>966</v>
      </c>
      <c r="AB713" s="69" t="s">
        <v>1144</v>
      </c>
      <c r="AC713" s="69" t="s">
        <v>32034</v>
      </c>
    </row>
    <row r="714" spans="1:29" x14ac:dyDescent="0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 t="s">
        <v>32035</v>
      </c>
      <c r="L714" s="70">
        <v>67193.7</v>
      </c>
      <c r="M714" s="69"/>
      <c r="N714" s="69" t="s">
        <v>32036</v>
      </c>
      <c r="O714" s="69" t="s">
        <v>32036</v>
      </c>
      <c r="P714" s="69" t="s">
        <v>32037</v>
      </c>
      <c r="Q714" s="69" t="s">
        <v>32033</v>
      </c>
      <c r="R714" s="69" t="s">
        <v>31767</v>
      </c>
      <c r="S714" s="70">
        <v>67193.7</v>
      </c>
      <c r="T714" s="70"/>
      <c r="U714" s="69" t="s">
        <v>31636</v>
      </c>
      <c r="V714" s="73">
        <v>110</v>
      </c>
      <c r="W714" s="69" t="s">
        <v>32033</v>
      </c>
      <c r="X714" s="69"/>
      <c r="Y714" s="70"/>
      <c r="Z714" s="69">
        <v>116.46</v>
      </c>
      <c r="AA714" s="69"/>
      <c r="AB714" s="69" t="s">
        <v>1144</v>
      </c>
      <c r="AC714" s="69"/>
    </row>
    <row r="715" spans="1:29" x14ac:dyDescent="0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 t="s">
        <v>32038</v>
      </c>
      <c r="L715" s="70">
        <v>87528.69</v>
      </c>
      <c r="M715" s="69"/>
      <c r="N715" s="69" t="s">
        <v>32039</v>
      </c>
      <c r="O715" s="69" t="s">
        <v>32039</v>
      </c>
      <c r="P715" s="69" t="s">
        <v>32037</v>
      </c>
      <c r="Q715" s="69" t="s">
        <v>32033</v>
      </c>
      <c r="R715" s="69" t="s">
        <v>31767</v>
      </c>
      <c r="S715" s="70">
        <v>87528.69</v>
      </c>
      <c r="T715" s="70"/>
      <c r="U715" s="69" t="s">
        <v>31636</v>
      </c>
      <c r="V715" s="73">
        <v>110</v>
      </c>
      <c r="W715" s="69" t="s">
        <v>32033</v>
      </c>
      <c r="X715" s="69"/>
      <c r="Y715" s="70"/>
      <c r="Z715" s="69">
        <v>151.69999999999999</v>
      </c>
      <c r="AA715" s="69"/>
      <c r="AB715" s="69" t="s">
        <v>1144</v>
      </c>
      <c r="AC715" s="69"/>
    </row>
    <row r="716" spans="1:29" x14ac:dyDescent="0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 t="s">
        <v>32040</v>
      </c>
      <c r="L716" s="70">
        <v>41567.93</v>
      </c>
      <c r="M716" s="69"/>
      <c r="N716" s="69" t="s">
        <v>32041</v>
      </c>
      <c r="O716" s="69" t="s">
        <v>32041</v>
      </c>
      <c r="P716" s="69" t="s">
        <v>31966</v>
      </c>
      <c r="Q716" s="69" t="s">
        <v>32033</v>
      </c>
      <c r="R716" s="69" t="s">
        <v>31767</v>
      </c>
      <c r="S716" s="70">
        <v>41567.93</v>
      </c>
      <c r="T716" s="70"/>
      <c r="U716" s="69" t="s">
        <v>31636</v>
      </c>
      <c r="V716" s="73">
        <v>109</v>
      </c>
      <c r="W716" s="69" t="s">
        <v>32033</v>
      </c>
      <c r="X716" s="69"/>
      <c r="Y716" s="70"/>
      <c r="Z716" s="69">
        <v>72.040000000000006</v>
      </c>
      <c r="AA716" s="69"/>
      <c r="AB716" s="69" t="s">
        <v>1144</v>
      </c>
      <c r="AC716" s="69"/>
    </row>
    <row r="717" spans="1:29" ht="20" x14ac:dyDescent="0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 t="s">
        <v>32042</v>
      </c>
      <c r="L717" s="70">
        <v>18296.18</v>
      </c>
      <c r="M717" s="69"/>
      <c r="N717" s="69" t="s">
        <v>32043</v>
      </c>
      <c r="O717" s="69" t="s">
        <v>32044</v>
      </c>
      <c r="P717" s="69" t="s">
        <v>32045</v>
      </c>
      <c r="Q717" s="69" t="s">
        <v>31631</v>
      </c>
      <c r="R717" s="69" t="s">
        <v>3836</v>
      </c>
      <c r="S717" s="70">
        <v>18296.18</v>
      </c>
      <c r="T717" s="70"/>
      <c r="U717" s="69" t="s">
        <v>31670</v>
      </c>
      <c r="V717" s="73">
        <v>115</v>
      </c>
      <c r="W717" s="69" t="s">
        <v>31631</v>
      </c>
      <c r="X717" s="69"/>
      <c r="Y717" s="70"/>
      <c r="Z717" s="69">
        <v>39.21</v>
      </c>
      <c r="AA717" s="69"/>
      <c r="AB717" s="69" t="s">
        <v>1144</v>
      </c>
      <c r="AC717" s="69"/>
    </row>
    <row r="718" spans="1:29" ht="20" x14ac:dyDescent="0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 t="s">
        <v>32046</v>
      </c>
      <c r="L718" s="70">
        <v>70746.539999999994</v>
      </c>
      <c r="M718" s="69"/>
      <c r="N718" s="69" t="s">
        <v>32047</v>
      </c>
      <c r="O718" s="69" t="s">
        <v>32048</v>
      </c>
      <c r="P718" s="69" t="s">
        <v>31966</v>
      </c>
      <c r="Q718" s="69" t="s">
        <v>31631</v>
      </c>
      <c r="R718" s="69" t="s">
        <v>31632</v>
      </c>
      <c r="S718" s="70">
        <v>70746.539999999994</v>
      </c>
      <c r="T718" s="70"/>
      <c r="U718" s="69" t="s">
        <v>31632</v>
      </c>
      <c r="V718" s="73">
        <v>125</v>
      </c>
      <c r="W718" s="69" t="s">
        <v>31631</v>
      </c>
      <c r="X718" s="69"/>
      <c r="Y718" s="70"/>
      <c r="Z718" s="69">
        <v>163.27000000000001</v>
      </c>
      <c r="AA718" s="69"/>
      <c r="AB718" s="69" t="s">
        <v>1144</v>
      </c>
      <c r="AC718" s="69"/>
    </row>
    <row r="719" spans="1:29" x14ac:dyDescent="0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 t="s">
        <v>32049</v>
      </c>
      <c r="L719" s="70">
        <v>22626.16</v>
      </c>
      <c r="M719" s="69"/>
      <c r="N719" s="69" t="s">
        <v>32050</v>
      </c>
      <c r="O719" s="69" t="s">
        <v>32050</v>
      </c>
      <c r="P719" s="69" t="s">
        <v>32045</v>
      </c>
      <c r="Q719" s="69" t="s">
        <v>31588</v>
      </c>
      <c r="R719" s="69" t="s">
        <v>4722</v>
      </c>
      <c r="S719" s="70">
        <v>22626.16</v>
      </c>
      <c r="T719" s="70"/>
      <c r="U719" s="69" t="s">
        <v>31487</v>
      </c>
      <c r="V719" s="73">
        <v>126</v>
      </c>
      <c r="W719" s="69" t="s">
        <v>31588</v>
      </c>
      <c r="X719" s="69"/>
      <c r="Y719" s="70"/>
      <c r="Z719" s="69">
        <v>54</v>
      </c>
      <c r="AA719" s="69"/>
      <c r="AB719" s="69" t="s">
        <v>1144</v>
      </c>
      <c r="AC719" s="69"/>
    </row>
    <row r="720" spans="1:29" x14ac:dyDescent="0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 t="s">
        <v>32051</v>
      </c>
      <c r="L720" s="70">
        <v>457.82</v>
      </c>
      <c r="M720" s="69"/>
      <c r="N720" s="69" t="s">
        <v>32052</v>
      </c>
      <c r="O720" s="69" t="s">
        <v>32052</v>
      </c>
      <c r="P720" s="69" t="s">
        <v>32053</v>
      </c>
      <c r="Q720" s="69" t="s">
        <v>32054</v>
      </c>
      <c r="R720" s="69" t="s">
        <v>3815</v>
      </c>
      <c r="S720" s="70">
        <v>457.82</v>
      </c>
      <c r="T720" s="70"/>
      <c r="U720" s="69" t="s">
        <v>31680</v>
      </c>
      <c r="V720" s="73">
        <v>128</v>
      </c>
      <c r="W720" s="69" t="s">
        <v>32054</v>
      </c>
      <c r="X720" s="69"/>
      <c r="Y720" s="70"/>
      <c r="Z720" s="69">
        <v>0.94</v>
      </c>
      <c r="AA720" s="69"/>
      <c r="AB720" s="69" t="s">
        <v>997</v>
      </c>
      <c r="AC720" s="69"/>
    </row>
    <row r="721" spans="1:29" x14ac:dyDescent="0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 t="s">
        <v>32055</v>
      </c>
      <c r="L721" s="70">
        <v>29080.14</v>
      </c>
      <c r="M721" s="69"/>
      <c r="N721" s="69" t="s">
        <v>32056</v>
      </c>
      <c r="O721" s="69" t="s">
        <v>32056</v>
      </c>
      <c r="P721" s="69" t="s">
        <v>31430</v>
      </c>
      <c r="Q721" s="69" t="s">
        <v>31636</v>
      </c>
      <c r="R721" s="69" t="s">
        <v>1234</v>
      </c>
      <c r="S721" s="70">
        <v>29080.14</v>
      </c>
      <c r="T721" s="70"/>
      <c r="U721" s="69" t="s">
        <v>31680</v>
      </c>
      <c r="V721" s="73">
        <v>114</v>
      </c>
      <c r="W721" s="69" t="s">
        <v>31636</v>
      </c>
      <c r="X721" s="69"/>
      <c r="Y721" s="70"/>
      <c r="Z721" s="69">
        <v>0</v>
      </c>
      <c r="AA721" s="69"/>
      <c r="AB721" s="69" t="s">
        <v>1144</v>
      </c>
      <c r="AC721" s="69"/>
    </row>
    <row r="722" spans="1:29" x14ac:dyDescent="0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 t="s">
        <v>32057</v>
      </c>
      <c r="L722" s="70">
        <v>82811.320000000007</v>
      </c>
      <c r="M722" s="69"/>
      <c r="N722" s="69" t="s">
        <v>32056</v>
      </c>
      <c r="O722" s="69" t="s">
        <v>32056</v>
      </c>
      <c r="P722" s="69" t="s">
        <v>31430</v>
      </c>
      <c r="Q722" s="69" t="s">
        <v>31636</v>
      </c>
      <c r="R722" s="69" t="s">
        <v>1234</v>
      </c>
      <c r="S722" s="70">
        <v>82811.320000000007</v>
      </c>
      <c r="T722" s="70"/>
      <c r="U722" s="69" t="s">
        <v>31680</v>
      </c>
      <c r="V722" s="73">
        <v>114</v>
      </c>
      <c r="W722" s="69" t="s">
        <v>31636</v>
      </c>
      <c r="X722" s="69"/>
      <c r="Y722" s="70"/>
      <c r="Z722" s="69">
        <v>266.20999999999998</v>
      </c>
      <c r="AA722" s="69"/>
      <c r="AB722" s="69" t="s">
        <v>1144</v>
      </c>
      <c r="AC722" s="69"/>
    </row>
    <row r="723" spans="1:29" x14ac:dyDescent="0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 t="s">
        <v>32058</v>
      </c>
      <c r="L723" s="70">
        <v>16190.88</v>
      </c>
      <c r="M723" s="69"/>
      <c r="N723" s="69" t="s">
        <v>32059</v>
      </c>
      <c r="O723" s="69" t="s">
        <v>32059</v>
      </c>
      <c r="P723" s="69" t="s">
        <v>32060</v>
      </c>
      <c r="Q723" s="69" t="s">
        <v>31731</v>
      </c>
      <c r="R723" s="69" t="s">
        <v>1836</v>
      </c>
      <c r="S723" s="70">
        <v>16190.88</v>
      </c>
      <c r="T723" s="70"/>
      <c r="U723" s="69" t="s">
        <v>2706</v>
      </c>
      <c r="V723" s="73">
        <v>145</v>
      </c>
      <c r="W723" s="69" t="s">
        <v>31731</v>
      </c>
      <c r="X723" s="69"/>
      <c r="Y723" s="70"/>
      <c r="Z723" s="69">
        <v>58.74</v>
      </c>
      <c r="AA723" s="69"/>
      <c r="AB723" s="69" t="s">
        <v>1144</v>
      </c>
      <c r="AC723" s="69"/>
    </row>
    <row r="724" spans="1:29" x14ac:dyDescent="0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 t="s">
        <v>32061</v>
      </c>
      <c r="L724" s="70">
        <v>656.51</v>
      </c>
      <c r="M724" s="69"/>
      <c r="N724" s="69" t="s">
        <v>32062</v>
      </c>
      <c r="O724" s="69" t="s">
        <v>32062</v>
      </c>
      <c r="P724" s="69" t="s">
        <v>31603</v>
      </c>
      <c r="Q724" s="69" t="s">
        <v>31565</v>
      </c>
      <c r="R724" s="69" t="s">
        <v>4607</v>
      </c>
      <c r="S724" s="70">
        <v>656.51</v>
      </c>
      <c r="T724" s="70"/>
      <c r="U724" s="69" t="s">
        <v>1234</v>
      </c>
      <c r="V724" s="73">
        <v>116</v>
      </c>
      <c r="W724" s="69" t="s">
        <v>31565</v>
      </c>
      <c r="X724" s="69"/>
      <c r="Y724" s="70"/>
      <c r="Z724" s="69">
        <v>2.33</v>
      </c>
      <c r="AA724" s="69"/>
      <c r="AB724" s="69" t="s">
        <v>1144</v>
      </c>
      <c r="AC724" s="69"/>
    </row>
    <row r="725" spans="1:29" x14ac:dyDescent="0.25">
      <c r="A725" s="71" t="s">
        <v>193</v>
      </c>
      <c r="B725" s="71"/>
      <c r="C725" s="71"/>
      <c r="D725" s="71"/>
      <c r="E725" s="71"/>
      <c r="F725" s="71"/>
      <c r="G725" s="71"/>
      <c r="H725" s="71"/>
      <c r="I725" s="72">
        <v>508138.8</v>
      </c>
      <c r="J725" s="71"/>
      <c r="K725" s="71"/>
      <c r="L725" s="72">
        <v>504796.38</v>
      </c>
      <c r="M725" s="72">
        <v>3342.4199999999837</v>
      </c>
      <c r="N725" s="71"/>
      <c r="O725" s="71"/>
      <c r="P725" s="71"/>
      <c r="Q725" s="71"/>
      <c r="R725" s="71"/>
      <c r="S725" s="72">
        <v>504796.38</v>
      </c>
      <c r="T725" s="72">
        <v>504796.38</v>
      </c>
      <c r="U725" s="71"/>
      <c r="V725" s="71"/>
      <c r="W725" s="71"/>
      <c r="X725" s="72">
        <v>0</v>
      </c>
      <c r="Y725" s="72">
        <v>1042.1299999999999</v>
      </c>
      <c r="Z725" s="72">
        <v>505838.51</v>
      </c>
      <c r="AA725" s="69"/>
      <c r="AB725" s="69"/>
      <c r="AC725" s="69"/>
    </row>
    <row r="726" spans="1:29" ht="40" x14ac:dyDescent="0.25">
      <c r="A726" s="68" t="s">
        <v>32063</v>
      </c>
      <c r="B726" s="69" t="s">
        <v>32064</v>
      </c>
      <c r="C726" s="69" t="s">
        <v>32065</v>
      </c>
      <c r="D726" s="69" t="s">
        <v>2436</v>
      </c>
      <c r="E726" s="69"/>
      <c r="F726" s="69" t="s">
        <v>32066</v>
      </c>
      <c r="G726" s="69" t="s">
        <v>31417</v>
      </c>
      <c r="H726" s="69" t="s">
        <v>1236</v>
      </c>
      <c r="I726" s="70">
        <v>6667.7</v>
      </c>
      <c r="J726" s="69" t="s">
        <v>1936</v>
      </c>
      <c r="K726" s="69" t="s">
        <v>32067</v>
      </c>
      <c r="L726" s="70">
        <v>6663.24</v>
      </c>
      <c r="M726" s="69"/>
      <c r="N726" s="69" t="s">
        <v>32068</v>
      </c>
      <c r="O726" s="69" t="s">
        <v>32068</v>
      </c>
      <c r="P726" s="69" t="s">
        <v>31439</v>
      </c>
      <c r="Q726" s="69" t="s">
        <v>31731</v>
      </c>
      <c r="R726" s="69" t="s">
        <v>1836</v>
      </c>
      <c r="S726" s="70">
        <v>6663.24</v>
      </c>
      <c r="T726" s="70"/>
      <c r="U726" s="69" t="s">
        <v>1934</v>
      </c>
      <c r="V726" s="73">
        <v>165</v>
      </c>
      <c r="W726" s="69" t="s">
        <v>31731</v>
      </c>
      <c r="X726" s="69"/>
      <c r="Y726" s="70"/>
      <c r="Z726" s="69">
        <v>23.63</v>
      </c>
      <c r="AA726" s="69" t="s">
        <v>966</v>
      </c>
      <c r="AB726" s="69" t="s">
        <v>1144</v>
      </c>
      <c r="AC726" s="69" t="s">
        <v>32069</v>
      </c>
    </row>
    <row r="727" spans="1:29" x14ac:dyDescent="0.25">
      <c r="A727" s="71" t="s">
        <v>193</v>
      </c>
      <c r="B727" s="71"/>
      <c r="C727" s="71"/>
      <c r="D727" s="71"/>
      <c r="E727" s="71"/>
      <c r="F727" s="71"/>
      <c r="G727" s="71"/>
      <c r="H727" s="71"/>
      <c r="I727" s="72">
        <v>6667.7</v>
      </c>
      <c r="J727" s="71"/>
      <c r="K727" s="71"/>
      <c r="L727" s="72">
        <v>6663.24</v>
      </c>
      <c r="M727" s="72">
        <v>4.4600000000000364</v>
      </c>
      <c r="N727" s="71"/>
      <c r="O727" s="71"/>
      <c r="P727" s="71"/>
      <c r="Q727" s="71"/>
      <c r="R727" s="71"/>
      <c r="S727" s="72">
        <v>6663.24</v>
      </c>
      <c r="T727" s="72">
        <v>6663.24</v>
      </c>
      <c r="U727" s="71"/>
      <c r="V727" s="71"/>
      <c r="W727" s="71"/>
      <c r="X727" s="72">
        <v>0</v>
      </c>
      <c r="Y727" s="72">
        <v>23.63</v>
      </c>
      <c r="Z727" s="72">
        <v>6686.87</v>
      </c>
      <c r="AA727" s="69"/>
      <c r="AB727" s="69"/>
      <c r="AC727" s="69"/>
    </row>
    <row r="728" spans="1:29" ht="20" x14ac:dyDescent="0.25">
      <c r="A728" s="68" t="s">
        <v>32070</v>
      </c>
      <c r="B728" s="69" t="s">
        <v>32071</v>
      </c>
      <c r="C728" s="69" t="s">
        <v>32072</v>
      </c>
      <c r="D728" s="69" t="s">
        <v>10658</v>
      </c>
      <c r="E728" s="69"/>
      <c r="F728" s="69" t="s">
        <v>32066</v>
      </c>
      <c r="G728" s="69" t="s">
        <v>31424</v>
      </c>
      <c r="H728" s="69" t="s">
        <v>962</v>
      </c>
      <c r="I728" s="70">
        <v>2636.82</v>
      </c>
      <c r="J728" s="69" t="s">
        <v>1936</v>
      </c>
      <c r="K728" s="69" t="s">
        <v>32073</v>
      </c>
      <c r="L728" s="70">
        <v>2636.82</v>
      </c>
      <c r="M728" s="69"/>
      <c r="N728" s="69" t="s">
        <v>32074</v>
      </c>
      <c r="O728" s="69"/>
      <c r="P728" s="69" t="s">
        <v>32075</v>
      </c>
      <c r="Q728" s="69" t="s">
        <v>6972</v>
      </c>
      <c r="R728" s="69"/>
      <c r="S728" s="70">
        <v>2636.82</v>
      </c>
      <c r="T728" s="70"/>
      <c r="U728" s="69" t="s">
        <v>6972</v>
      </c>
      <c r="V728" s="73">
        <v>63</v>
      </c>
      <c r="W728" s="69" t="s">
        <v>6972</v>
      </c>
      <c r="X728" s="69"/>
      <c r="Y728" s="70"/>
      <c r="Z728" s="69">
        <v>0</v>
      </c>
      <c r="AA728" s="69" t="s">
        <v>989</v>
      </c>
      <c r="AB728" s="69" t="s">
        <v>1144</v>
      </c>
      <c r="AC728" s="69"/>
    </row>
    <row r="729" spans="1:29" x14ac:dyDescent="0.25">
      <c r="A729" s="71" t="s">
        <v>193</v>
      </c>
      <c r="B729" s="71"/>
      <c r="C729" s="71"/>
      <c r="D729" s="71"/>
      <c r="E729" s="71"/>
      <c r="F729" s="71"/>
      <c r="G729" s="71"/>
      <c r="H729" s="71"/>
      <c r="I729" s="72">
        <v>2636.82</v>
      </c>
      <c r="J729" s="71"/>
      <c r="K729" s="71"/>
      <c r="L729" s="72">
        <v>2636.82</v>
      </c>
      <c r="M729" s="72">
        <v>0</v>
      </c>
      <c r="N729" s="71"/>
      <c r="O729" s="71"/>
      <c r="P729" s="71"/>
      <c r="Q729" s="71"/>
      <c r="R729" s="71"/>
      <c r="S729" s="72">
        <v>2636.82</v>
      </c>
      <c r="T729" s="72">
        <v>2636.82</v>
      </c>
      <c r="U729" s="71"/>
      <c r="V729" s="71"/>
      <c r="W729" s="71"/>
      <c r="X729" s="72">
        <v>0</v>
      </c>
      <c r="Y729" s="72">
        <v>0</v>
      </c>
      <c r="Z729" s="72">
        <v>2636.82</v>
      </c>
      <c r="AA729" s="69"/>
      <c r="AB729" s="69"/>
      <c r="AC729" s="69"/>
    </row>
    <row r="730" spans="1:29" ht="40" x14ac:dyDescent="0.25">
      <c r="A730" s="68" t="s">
        <v>32076</v>
      </c>
      <c r="B730" s="69" t="s">
        <v>32077</v>
      </c>
      <c r="C730" s="69" t="s">
        <v>32078</v>
      </c>
      <c r="D730" s="69" t="s">
        <v>1233</v>
      </c>
      <c r="E730" s="69"/>
      <c r="F730" s="69" t="s">
        <v>32079</v>
      </c>
      <c r="G730" s="69" t="s">
        <v>32080</v>
      </c>
      <c r="H730" s="69" t="s">
        <v>1236</v>
      </c>
      <c r="I730" s="70">
        <v>179025.6</v>
      </c>
      <c r="J730" s="69" t="s">
        <v>1936</v>
      </c>
      <c r="K730" s="69" t="s">
        <v>32081</v>
      </c>
      <c r="L730" s="70">
        <v>17045.66</v>
      </c>
      <c r="M730" s="69"/>
      <c r="N730" s="69" t="s">
        <v>32082</v>
      </c>
      <c r="O730" s="69" t="s">
        <v>32082</v>
      </c>
      <c r="P730" s="69" t="s">
        <v>31491</v>
      </c>
      <c r="Q730" s="69" t="s">
        <v>31491</v>
      </c>
      <c r="R730" s="69" t="s">
        <v>1234</v>
      </c>
      <c r="S730" s="70">
        <v>17045.66</v>
      </c>
      <c r="T730" s="70"/>
      <c r="U730" s="69" t="s">
        <v>31492</v>
      </c>
      <c r="V730" s="73">
        <v>29</v>
      </c>
      <c r="W730" s="69" t="s">
        <v>31491</v>
      </c>
      <c r="X730" s="69"/>
      <c r="Y730" s="70"/>
      <c r="Z730" s="69">
        <v>262.73</v>
      </c>
      <c r="AA730" s="69" t="s">
        <v>966</v>
      </c>
      <c r="AB730" s="69" t="s">
        <v>997</v>
      </c>
      <c r="AC730" s="69" t="s">
        <v>32083</v>
      </c>
    </row>
    <row r="731" spans="1:29" x14ac:dyDescent="0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 t="s">
        <v>32084</v>
      </c>
      <c r="L731" s="70">
        <v>2264.9899999999998</v>
      </c>
      <c r="M731" s="69"/>
      <c r="N731" s="69" t="s">
        <v>32082</v>
      </c>
      <c r="O731" s="69" t="s">
        <v>32082</v>
      </c>
      <c r="P731" s="69" t="s">
        <v>31491</v>
      </c>
      <c r="Q731" s="69" t="s">
        <v>31491</v>
      </c>
      <c r="R731" s="69" t="s">
        <v>1234</v>
      </c>
      <c r="S731" s="70">
        <v>2264.9899999999998</v>
      </c>
      <c r="T731" s="70"/>
      <c r="U731" s="69" t="s">
        <v>31492</v>
      </c>
      <c r="V731" s="73">
        <v>29</v>
      </c>
      <c r="W731" s="69" t="s">
        <v>31491</v>
      </c>
      <c r="X731" s="69"/>
      <c r="Y731" s="70"/>
      <c r="Z731" s="69">
        <v>262.73</v>
      </c>
      <c r="AA731" s="69"/>
      <c r="AB731" s="69" t="s">
        <v>997</v>
      </c>
      <c r="AC731" s="69"/>
    </row>
    <row r="732" spans="1:29" x14ac:dyDescent="0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 t="s">
        <v>32085</v>
      </c>
      <c r="L732" s="70">
        <v>56395.99</v>
      </c>
      <c r="M732" s="69"/>
      <c r="N732" s="69" t="s">
        <v>32086</v>
      </c>
      <c r="O732" s="69" t="s">
        <v>32086</v>
      </c>
      <c r="P732" s="69" t="s">
        <v>31959</v>
      </c>
      <c r="Q732" s="69" t="s">
        <v>31588</v>
      </c>
      <c r="R732" s="69" t="s">
        <v>4935</v>
      </c>
      <c r="S732" s="70">
        <v>56395.99</v>
      </c>
      <c r="T732" s="70"/>
      <c r="U732" s="69" t="s">
        <v>30346</v>
      </c>
      <c r="V732" s="73">
        <v>168</v>
      </c>
      <c r="W732" s="69" t="s">
        <v>31588</v>
      </c>
      <c r="X732" s="69"/>
      <c r="Y732" s="70"/>
      <c r="Z732" s="69">
        <v>226.62</v>
      </c>
      <c r="AA732" s="69"/>
      <c r="AB732" s="69" t="s">
        <v>967</v>
      </c>
      <c r="AC732" s="69"/>
    </row>
    <row r="733" spans="1:29" x14ac:dyDescent="0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 t="s">
        <v>32087</v>
      </c>
      <c r="L733" s="70">
        <v>90910.82</v>
      </c>
      <c r="M733" s="69"/>
      <c r="N733" s="69" t="s">
        <v>32082</v>
      </c>
      <c r="O733" s="69" t="s">
        <v>32082</v>
      </c>
      <c r="P733" s="69" t="s">
        <v>31491</v>
      </c>
      <c r="Q733" s="69" t="s">
        <v>31491</v>
      </c>
      <c r="R733" s="69" t="s">
        <v>1234</v>
      </c>
      <c r="S733" s="70">
        <v>90910.82</v>
      </c>
      <c r="T733" s="70"/>
      <c r="U733" s="69" t="s">
        <v>31492</v>
      </c>
      <c r="V733" s="73">
        <v>29</v>
      </c>
      <c r="W733" s="69" t="s">
        <v>31491</v>
      </c>
      <c r="X733" s="69"/>
      <c r="Y733" s="70"/>
      <c r="Z733" s="69">
        <v>262.73</v>
      </c>
      <c r="AA733" s="69"/>
      <c r="AB733" s="69" t="s">
        <v>967</v>
      </c>
      <c r="AC733" s="69"/>
    </row>
    <row r="734" spans="1:29" x14ac:dyDescent="0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 t="s">
        <v>32088</v>
      </c>
      <c r="L734" s="70">
        <v>11985.58</v>
      </c>
      <c r="M734" s="69"/>
      <c r="N734" s="69" t="s">
        <v>32089</v>
      </c>
      <c r="O734" s="69" t="s">
        <v>32089</v>
      </c>
      <c r="P734" s="69" t="s">
        <v>31556</v>
      </c>
      <c r="Q734" s="69" t="s">
        <v>31979</v>
      </c>
      <c r="R734" s="69" t="s">
        <v>1413</v>
      </c>
      <c r="S734" s="70">
        <v>11985.58</v>
      </c>
      <c r="T734" s="70"/>
      <c r="U734" s="69" t="s">
        <v>1851</v>
      </c>
      <c r="V734" s="73">
        <v>160</v>
      </c>
      <c r="W734" s="69" t="s">
        <v>31979</v>
      </c>
      <c r="X734" s="69"/>
      <c r="Y734" s="70"/>
      <c r="Z734" s="69">
        <v>40.36</v>
      </c>
      <c r="AA734" s="69"/>
      <c r="AB734" s="69" t="s">
        <v>967</v>
      </c>
      <c r="AC734" s="69"/>
    </row>
    <row r="735" spans="1:29" x14ac:dyDescent="0.25">
      <c r="A735" s="71" t="s">
        <v>193</v>
      </c>
      <c r="B735" s="71"/>
      <c r="C735" s="71"/>
      <c r="D735" s="71"/>
      <c r="E735" s="71"/>
      <c r="F735" s="71"/>
      <c r="G735" s="71"/>
      <c r="H735" s="71"/>
      <c r="I735" s="72">
        <v>179025.6</v>
      </c>
      <c r="J735" s="71"/>
      <c r="K735" s="71"/>
      <c r="L735" s="72">
        <v>178603.04</v>
      </c>
      <c r="M735" s="72">
        <v>422.55999999999767</v>
      </c>
      <c r="N735" s="71"/>
      <c r="O735" s="71"/>
      <c r="P735" s="71"/>
      <c r="Q735" s="71"/>
      <c r="R735" s="71"/>
      <c r="S735" s="72">
        <v>178603.04</v>
      </c>
      <c r="T735" s="72">
        <v>178603.04</v>
      </c>
      <c r="U735" s="71"/>
      <c r="V735" s="71"/>
      <c r="W735" s="71"/>
      <c r="X735" s="72">
        <v>0</v>
      </c>
      <c r="Y735" s="72">
        <v>1055.17</v>
      </c>
      <c r="Z735" s="72">
        <v>179658.21000000002</v>
      </c>
      <c r="AA735" s="69"/>
      <c r="AB735" s="69"/>
      <c r="AC735" s="69"/>
    </row>
    <row r="736" spans="1:29" ht="40" x14ac:dyDescent="0.25">
      <c r="A736" s="68" t="s">
        <v>32090</v>
      </c>
      <c r="B736" s="69" t="s">
        <v>32091</v>
      </c>
      <c r="C736" s="69" t="s">
        <v>32092</v>
      </c>
      <c r="D736" s="69" t="s">
        <v>10723</v>
      </c>
      <c r="E736" s="69"/>
      <c r="F736" s="69" t="s">
        <v>6618</v>
      </c>
      <c r="G736" s="69" t="s">
        <v>31497</v>
      </c>
      <c r="H736" s="69" t="s">
        <v>1236</v>
      </c>
      <c r="I736" s="70">
        <v>73993.960000000006</v>
      </c>
      <c r="J736" s="69" t="s">
        <v>1936</v>
      </c>
      <c r="K736" s="69" t="s">
        <v>32093</v>
      </c>
      <c r="L736" s="70">
        <v>1291.75</v>
      </c>
      <c r="M736" s="69"/>
      <c r="N736" s="69" t="s">
        <v>32094</v>
      </c>
      <c r="O736" s="69" t="s">
        <v>32094</v>
      </c>
      <c r="P736" s="69" t="s">
        <v>31632</v>
      </c>
      <c r="Q736" s="69" t="s">
        <v>1240</v>
      </c>
      <c r="R736" s="69"/>
      <c r="S736" s="70">
        <v>1291.75</v>
      </c>
      <c r="T736" s="70"/>
      <c r="U736" s="69" t="s">
        <v>30346</v>
      </c>
      <c r="V736" s="73">
        <v>41</v>
      </c>
      <c r="W736" s="69" t="s">
        <v>31632</v>
      </c>
      <c r="X736" s="69"/>
      <c r="Y736" s="70"/>
      <c r="Z736" s="69">
        <v>4.38</v>
      </c>
      <c r="AA736" s="69" t="s">
        <v>966</v>
      </c>
      <c r="AB736" s="69" t="s">
        <v>997</v>
      </c>
      <c r="AC736" s="69" t="s">
        <v>32095</v>
      </c>
    </row>
    <row r="737" spans="1:29" x14ac:dyDescent="0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 t="s">
        <v>32096</v>
      </c>
      <c r="L737" s="70">
        <v>71939.009999999995</v>
      </c>
      <c r="M737" s="69"/>
      <c r="N737" s="69" t="s">
        <v>32097</v>
      </c>
      <c r="O737" s="69" t="s">
        <v>32097</v>
      </c>
      <c r="P737" s="69" t="s">
        <v>31616</v>
      </c>
      <c r="Q737" s="69" t="s">
        <v>32098</v>
      </c>
      <c r="R737" s="69" t="s">
        <v>1300</v>
      </c>
      <c r="S737" s="70">
        <v>71939.009999999995</v>
      </c>
      <c r="T737" s="70"/>
      <c r="U737" s="69" t="s">
        <v>3831</v>
      </c>
      <c r="V737" s="73">
        <v>126</v>
      </c>
      <c r="W737" s="69" t="s">
        <v>32098</v>
      </c>
      <c r="X737" s="69"/>
      <c r="Y737" s="70"/>
      <c r="Z737" s="69">
        <v>159.72</v>
      </c>
      <c r="AA737" s="69"/>
      <c r="AB737" s="69" t="s">
        <v>997</v>
      </c>
      <c r="AC737" s="69"/>
    </row>
    <row r="738" spans="1:29" x14ac:dyDescent="0.25">
      <c r="A738" s="71" t="s">
        <v>193</v>
      </c>
      <c r="B738" s="71"/>
      <c r="C738" s="71"/>
      <c r="D738" s="71"/>
      <c r="E738" s="71"/>
      <c r="F738" s="71"/>
      <c r="G738" s="71"/>
      <c r="H738" s="71"/>
      <c r="I738" s="72">
        <v>73993.960000000006</v>
      </c>
      <c r="J738" s="71"/>
      <c r="K738" s="71"/>
      <c r="L738" s="72">
        <v>73230.759999999995</v>
      </c>
      <c r="M738" s="72">
        <v>763.20000000001164</v>
      </c>
      <c r="N738" s="71"/>
      <c r="O738" s="71"/>
      <c r="P738" s="71"/>
      <c r="Q738" s="71"/>
      <c r="R738" s="71"/>
      <c r="S738" s="72">
        <v>73230.759999999995</v>
      </c>
      <c r="T738" s="72">
        <v>73230.759999999995</v>
      </c>
      <c r="U738" s="71"/>
      <c r="V738" s="71"/>
      <c r="W738" s="71"/>
      <c r="X738" s="72">
        <v>0</v>
      </c>
      <c r="Y738" s="72">
        <v>164.1</v>
      </c>
      <c r="Z738" s="72">
        <v>73394.86</v>
      </c>
      <c r="AA738" s="69"/>
      <c r="AB738" s="69"/>
      <c r="AC738" s="69"/>
    </row>
    <row r="739" spans="1:29" ht="30" x14ac:dyDescent="0.25">
      <c r="A739" s="68" t="s">
        <v>32099</v>
      </c>
      <c r="B739" s="69" t="s">
        <v>32100</v>
      </c>
      <c r="C739" s="69" t="s">
        <v>32101</v>
      </c>
      <c r="D739" s="69" t="s">
        <v>10784</v>
      </c>
      <c r="E739" s="69"/>
      <c r="F739" s="69" t="s">
        <v>31457</v>
      </c>
      <c r="G739" s="69" t="s">
        <v>31458</v>
      </c>
      <c r="H739" s="69" t="s">
        <v>1236</v>
      </c>
      <c r="I739" s="70">
        <v>11820</v>
      </c>
      <c r="J739" s="69" t="s">
        <v>1936</v>
      </c>
      <c r="K739" s="69" t="s">
        <v>32102</v>
      </c>
      <c r="L739" s="70">
        <v>11508.74</v>
      </c>
      <c r="M739" s="69"/>
      <c r="N739" s="69" t="s">
        <v>32103</v>
      </c>
      <c r="O739" s="69" t="s">
        <v>32103</v>
      </c>
      <c r="P739" s="69" t="s">
        <v>31443</v>
      </c>
      <c r="Q739" s="69" t="s">
        <v>31875</v>
      </c>
      <c r="R739" s="69" t="s">
        <v>1300</v>
      </c>
      <c r="S739" s="70">
        <v>11508.74</v>
      </c>
      <c r="T739" s="70"/>
      <c r="U739" s="69" t="s">
        <v>3831</v>
      </c>
      <c r="V739" s="73">
        <v>141</v>
      </c>
      <c r="W739" s="69" t="s">
        <v>31875</v>
      </c>
      <c r="X739" s="69"/>
      <c r="Y739" s="70"/>
      <c r="Z739" s="69">
        <v>27.45</v>
      </c>
      <c r="AA739" s="69" t="s">
        <v>966</v>
      </c>
      <c r="AB739" s="69" t="s">
        <v>997</v>
      </c>
      <c r="AC739" s="69" t="s">
        <v>32104</v>
      </c>
    </row>
    <row r="740" spans="1:29" x14ac:dyDescent="0.25">
      <c r="A740" s="71" t="s">
        <v>193</v>
      </c>
      <c r="B740" s="71"/>
      <c r="C740" s="71"/>
      <c r="D740" s="71"/>
      <c r="E740" s="71"/>
      <c r="F740" s="71"/>
      <c r="G740" s="71"/>
      <c r="H740" s="71"/>
      <c r="I740" s="72">
        <v>11820</v>
      </c>
      <c r="J740" s="71"/>
      <c r="K740" s="71"/>
      <c r="L740" s="72">
        <v>11508.74</v>
      </c>
      <c r="M740" s="72">
        <v>311.26000000000022</v>
      </c>
      <c r="N740" s="71"/>
      <c r="O740" s="71"/>
      <c r="P740" s="71"/>
      <c r="Q740" s="71"/>
      <c r="R740" s="71"/>
      <c r="S740" s="72">
        <v>11508.74</v>
      </c>
      <c r="T740" s="72">
        <v>11508.74</v>
      </c>
      <c r="U740" s="71"/>
      <c r="V740" s="71"/>
      <c r="W740" s="71"/>
      <c r="X740" s="72">
        <v>0</v>
      </c>
      <c r="Y740" s="72">
        <v>27.45</v>
      </c>
      <c r="Z740" s="72">
        <v>11536.19</v>
      </c>
      <c r="AA740" s="69"/>
      <c r="AB740" s="69"/>
      <c r="AC740" s="69"/>
    </row>
    <row r="741" spans="1:29" ht="30" x14ac:dyDescent="0.25">
      <c r="A741" s="68" t="s">
        <v>32105</v>
      </c>
      <c r="B741" s="69" t="s">
        <v>32106</v>
      </c>
      <c r="C741" s="69" t="s">
        <v>32107</v>
      </c>
      <c r="D741" s="69" t="s">
        <v>10818</v>
      </c>
      <c r="E741" s="69"/>
      <c r="F741" s="69" t="s">
        <v>6971</v>
      </c>
      <c r="G741" s="69" t="s">
        <v>32108</v>
      </c>
      <c r="H741" s="69" t="s">
        <v>1236</v>
      </c>
      <c r="I741" s="70">
        <v>148529.16</v>
      </c>
      <c r="J741" s="69" t="s">
        <v>1936</v>
      </c>
      <c r="K741" s="69" t="s">
        <v>32109</v>
      </c>
      <c r="L741" s="70">
        <v>87180.9</v>
      </c>
      <c r="M741" s="69"/>
      <c r="N741" s="69" t="s">
        <v>32110</v>
      </c>
      <c r="O741" s="69" t="s">
        <v>32110</v>
      </c>
      <c r="P741" s="69" t="s">
        <v>32053</v>
      </c>
      <c r="Q741" s="69" t="s">
        <v>31670</v>
      </c>
      <c r="R741" s="69" t="s">
        <v>1240</v>
      </c>
      <c r="S741" s="70">
        <v>87180.9</v>
      </c>
      <c r="T741" s="70"/>
      <c r="U741" s="69" t="s">
        <v>30346</v>
      </c>
      <c r="V741" s="73">
        <v>154</v>
      </c>
      <c r="W741" s="69" t="s">
        <v>31670</v>
      </c>
      <c r="X741" s="69"/>
      <c r="Y741" s="70"/>
      <c r="Z741" s="69">
        <v>308.87</v>
      </c>
      <c r="AA741" s="69" t="s">
        <v>966</v>
      </c>
      <c r="AB741" s="69" t="s">
        <v>967</v>
      </c>
      <c r="AC741" s="69" t="s">
        <v>32111</v>
      </c>
    </row>
    <row r="742" spans="1:29" x14ac:dyDescent="0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 t="s">
        <v>32112</v>
      </c>
      <c r="L742" s="70">
        <v>59874.3</v>
      </c>
      <c r="M742" s="69"/>
      <c r="N742" s="69" t="s">
        <v>32113</v>
      </c>
      <c r="O742" s="69" t="s">
        <v>32113</v>
      </c>
      <c r="P742" s="69" t="s">
        <v>31616</v>
      </c>
      <c r="Q742" s="69" t="s">
        <v>1222</v>
      </c>
      <c r="R742" s="69" t="s">
        <v>1249</v>
      </c>
      <c r="S742" s="70">
        <v>59874.3</v>
      </c>
      <c r="T742" s="70"/>
      <c r="U742" s="69" t="s">
        <v>5440</v>
      </c>
      <c r="V742" s="73">
        <v>153</v>
      </c>
      <c r="W742" s="69" t="s">
        <v>1222</v>
      </c>
      <c r="X742" s="69"/>
      <c r="Y742" s="70"/>
      <c r="Z742" s="69">
        <v>191.92</v>
      </c>
      <c r="AA742" s="69"/>
      <c r="AB742" s="69" t="s">
        <v>967</v>
      </c>
      <c r="AC742" s="69"/>
    </row>
    <row r="743" spans="1:29" x14ac:dyDescent="0.25">
      <c r="A743" s="71" t="s">
        <v>193</v>
      </c>
      <c r="B743" s="71"/>
      <c r="C743" s="71"/>
      <c r="D743" s="71"/>
      <c r="E743" s="71"/>
      <c r="F743" s="71"/>
      <c r="G743" s="71"/>
      <c r="H743" s="71"/>
      <c r="I743" s="72">
        <v>148529.16</v>
      </c>
      <c r="J743" s="71"/>
      <c r="K743" s="71"/>
      <c r="L743" s="72">
        <v>147055.20000000001</v>
      </c>
      <c r="M743" s="72">
        <v>1473.9599999999919</v>
      </c>
      <c r="N743" s="71"/>
      <c r="O743" s="71"/>
      <c r="P743" s="71"/>
      <c r="Q743" s="71"/>
      <c r="R743" s="71"/>
      <c r="S743" s="72">
        <v>147055.20000000001</v>
      </c>
      <c r="T743" s="72">
        <v>147055.20000000001</v>
      </c>
      <c r="U743" s="71"/>
      <c r="V743" s="71"/>
      <c r="W743" s="71"/>
      <c r="X743" s="72">
        <v>0</v>
      </c>
      <c r="Y743" s="72">
        <v>500.79</v>
      </c>
      <c r="Z743" s="72">
        <v>147555.99000000002</v>
      </c>
      <c r="AA743" s="69"/>
      <c r="AB743" s="69"/>
      <c r="AC743" s="69"/>
    </row>
    <row r="744" spans="1:29" ht="30" x14ac:dyDescent="0.25">
      <c r="A744" s="68" t="s">
        <v>32114</v>
      </c>
      <c r="B744" s="69" t="s">
        <v>32115</v>
      </c>
      <c r="C744" s="69" t="s">
        <v>32116</v>
      </c>
      <c r="D744" s="69" t="s">
        <v>1280</v>
      </c>
      <c r="E744" s="69"/>
      <c r="F744" s="69" t="s">
        <v>31439</v>
      </c>
      <c r="G744" s="69" t="s">
        <v>32117</v>
      </c>
      <c r="H744" s="69" t="s">
        <v>1236</v>
      </c>
      <c r="I744" s="70">
        <v>67122.880000000005</v>
      </c>
      <c r="J744" s="69" t="s">
        <v>1936</v>
      </c>
      <c r="K744" s="69" t="s">
        <v>32118</v>
      </c>
      <c r="L744" s="70">
        <v>36961.050000000003</v>
      </c>
      <c r="M744" s="69"/>
      <c r="N744" s="69" t="s">
        <v>32119</v>
      </c>
      <c r="O744" s="69" t="s">
        <v>32119</v>
      </c>
      <c r="P744" s="69" t="s">
        <v>32120</v>
      </c>
      <c r="Q744" s="69" t="s">
        <v>31663</v>
      </c>
      <c r="R744" s="69" t="s">
        <v>4791</v>
      </c>
      <c r="S744" s="70">
        <v>36961.050000000003</v>
      </c>
      <c r="T744" s="70"/>
      <c r="U744" s="69" t="s">
        <v>1851</v>
      </c>
      <c r="V744" s="73">
        <v>139</v>
      </c>
      <c r="W744" s="69" t="s">
        <v>31663</v>
      </c>
      <c r="X744" s="69"/>
      <c r="Y744" s="70"/>
      <c r="Z744" s="69">
        <v>127.66</v>
      </c>
      <c r="AA744" s="69" t="s">
        <v>966</v>
      </c>
      <c r="AB744" s="69" t="s">
        <v>1144</v>
      </c>
      <c r="AC744" s="69" t="s">
        <v>32121</v>
      </c>
    </row>
    <row r="745" spans="1:29" x14ac:dyDescent="0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 t="s">
        <v>32122</v>
      </c>
      <c r="L745" s="70">
        <v>4359.57</v>
      </c>
      <c r="M745" s="69"/>
      <c r="N745" s="69" t="s">
        <v>32123</v>
      </c>
      <c r="O745" s="69" t="s">
        <v>32123</v>
      </c>
      <c r="P745" s="69" t="s">
        <v>31443</v>
      </c>
      <c r="Q745" s="69" t="s">
        <v>31680</v>
      </c>
      <c r="R745" s="69"/>
      <c r="S745" s="70">
        <v>4359.57</v>
      </c>
      <c r="T745" s="70"/>
      <c r="U745" s="69" t="s">
        <v>4935</v>
      </c>
      <c r="V745" s="73">
        <v>136</v>
      </c>
      <c r="W745" s="69" t="s">
        <v>31680</v>
      </c>
      <c r="X745" s="69"/>
      <c r="Y745" s="70"/>
      <c r="Z745" s="69">
        <v>12.6</v>
      </c>
      <c r="AA745" s="69"/>
      <c r="AB745" s="69" t="s">
        <v>997</v>
      </c>
      <c r="AC745" s="69"/>
    </row>
    <row r="746" spans="1:29" x14ac:dyDescent="0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 t="s">
        <v>32124</v>
      </c>
      <c r="L746" s="70">
        <v>1045.1400000000001</v>
      </c>
      <c r="M746" s="69"/>
      <c r="N746" s="69" t="s">
        <v>32125</v>
      </c>
      <c r="O746" s="69" t="s">
        <v>32125</v>
      </c>
      <c r="P746" s="69" t="s">
        <v>31564</v>
      </c>
      <c r="Q746" s="69" t="s">
        <v>31875</v>
      </c>
      <c r="R746" s="69" t="s">
        <v>2750</v>
      </c>
      <c r="S746" s="70">
        <v>1045.1400000000001</v>
      </c>
      <c r="T746" s="70"/>
      <c r="U746" s="69" t="s">
        <v>3831</v>
      </c>
      <c r="V746" s="73">
        <v>137</v>
      </c>
      <c r="W746" s="69" t="s">
        <v>31875</v>
      </c>
      <c r="X746" s="69"/>
      <c r="Y746" s="70"/>
      <c r="Z746" s="69">
        <v>33.56</v>
      </c>
      <c r="AA746" s="69"/>
      <c r="AB746" s="69" t="s">
        <v>997</v>
      </c>
      <c r="AC746" s="69"/>
    </row>
    <row r="747" spans="1:29" x14ac:dyDescent="0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 t="s">
        <v>32126</v>
      </c>
      <c r="L747" s="70">
        <v>7597</v>
      </c>
      <c r="M747" s="69"/>
      <c r="N747" s="69" t="s">
        <v>32127</v>
      </c>
      <c r="O747" s="69" t="s">
        <v>32127</v>
      </c>
      <c r="P747" s="69" t="s">
        <v>6972</v>
      </c>
      <c r="Q747" s="69" t="s">
        <v>2706</v>
      </c>
      <c r="R747" s="69" t="s">
        <v>1242</v>
      </c>
      <c r="S747" s="70">
        <v>7597</v>
      </c>
      <c r="T747" s="70"/>
      <c r="U747" s="69" t="s">
        <v>1851</v>
      </c>
      <c r="V747" s="73">
        <v>126</v>
      </c>
      <c r="W747" s="69" t="s">
        <v>2706</v>
      </c>
      <c r="X747" s="69"/>
      <c r="Y747" s="70"/>
      <c r="Z747" s="69">
        <v>22.48</v>
      </c>
      <c r="AA747" s="69"/>
      <c r="AB747" s="69" t="s">
        <v>1144</v>
      </c>
      <c r="AC747" s="69"/>
    </row>
    <row r="748" spans="1:29" ht="20" x14ac:dyDescent="0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 t="s">
        <v>32128</v>
      </c>
      <c r="L748" s="70">
        <v>13026.73</v>
      </c>
      <c r="M748" s="69"/>
      <c r="N748" s="69" t="s">
        <v>32129</v>
      </c>
      <c r="O748" s="69" t="s">
        <v>32125</v>
      </c>
      <c r="P748" s="69" t="s">
        <v>31564</v>
      </c>
      <c r="Q748" s="69" t="s">
        <v>31875</v>
      </c>
      <c r="R748" s="69" t="s">
        <v>2750</v>
      </c>
      <c r="S748" s="70">
        <v>13026.73</v>
      </c>
      <c r="T748" s="70"/>
      <c r="U748" s="69" t="s">
        <v>3831</v>
      </c>
      <c r="V748" s="73">
        <v>137</v>
      </c>
      <c r="W748" s="69" t="s">
        <v>31875</v>
      </c>
      <c r="X748" s="69"/>
      <c r="Y748" s="70"/>
      <c r="Z748" s="69">
        <v>33.56</v>
      </c>
      <c r="AA748" s="69"/>
      <c r="AB748" s="69" t="s">
        <v>997</v>
      </c>
      <c r="AC748" s="69"/>
    </row>
    <row r="749" spans="1:29" x14ac:dyDescent="0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 t="s">
        <v>32130</v>
      </c>
      <c r="L749" s="70">
        <v>1791.94</v>
      </c>
      <c r="M749" s="69"/>
      <c r="N749" s="69" t="s">
        <v>32131</v>
      </c>
      <c r="O749" s="69" t="s">
        <v>32131</v>
      </c>
      <c r="P749" s="69" t="s">
        <v>32132</v>
      </c>
      <c r="Q749" s="69" t="s">
        <v>2706</v>
      </c>
      <c r="R749" s="69" t="s">
        <v>1242</v>
      </c>
      <c r="S749" s="70">
        <v>1791.94</v>
      </c>
      <c r="T749" s="70"/>
      <c r="U749" s="69" t="s">
        <v>1848</v>
      </c>
      <c r="V749" s="73">
        <v>123</v>
      </c>
      <c r="W749" s="69" t="s">
        <v>2706</v>
      </c>
      <c r="X749" s="69"/>
      <c r="Y749" s="70"/>
      <c r="Z749" s="69">
        <v>5.3</v>
      </c>
      <c r="AA749" s="69"/>
      <c r="AB749" s="69" t="s">
        <v>1144</v>
      </c>
      <c r="AC749" s="69"/>
    </row>
    <row r="750" spans="1:29" x14ac:dyDescent="0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 t="s">
        <v>32133</v>
      </c>
      <c r="L750" s="70">
        <v>1147.1500000000001</v>
      </c>
      <c r="M750" s="69"/>
      <c r="N750" s="69" t="s">
        <v>32134</v>
      </c>
      <c r="O750" s="69" t="s">
        <v>32134</v>
      </c>
      <c r="P750" s="69" t="s">
        <v>6972</v>
      </c>
      <c r="Q750" s="69" t="s">
        <v>4722</v>
      </c>
      <c r="R750" s="69" t="s">
        <v>2711</v>
      </c>
      <c r="S750" s="70">
        <v>1147.1500000000001</v>
      </c>
      <c r="T750" s="70"/>
      <c r="U750" s="69" t="s">
        <v>1851</v>
      </c>
      <c r="V750" s="73">
        <v>126</v>
      </c>
      <c r="W750" s="69" t="s">
        <v>4722</v>
      </c>
      <c r="X750" s="69"/>
      <c r="Y750" s="70"/>
      <c r="Z750" s="69">
        <v>2.83</v>
      </c>
      <c r="AA750" s="69"/>
      <c r="AB750" s="69" t="s">
        <v>997</v>
      </c>
      <c r="AC750" s="69"/>
    </row>
    <row r="751" spans="1:29" x14ac:dyDescent="0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 t="s">
        <v>32135</v>
      </c>
      <c r="L751" s="70">
        <v>933.51</v>
      </c>
      <c r="M751" s="69"/>
      <c r="N751" s="69" t="s">
        <v>32136</v>
      </c>
      <c r="O751" s="69" t="s">
        <v>32136</v>
      </c>
      <c r="P751" s="69" t="s">
        <v>6972</v>
      </c>
      <c r="Q751" s="69" t="s">
        <v>1234</v>
      </c>
      <c r="R751" s="69" t="s">
        <v>1250</v>
      </c>
      <c r="S751" s="70">
        <v>933.51</v>
      </c>
      <c r="T751" s="70"/>
      <c r="U751" s="69" t="s">
        <v>5440</v>
      </c>
      <c r="V751" s="73">
        <v>137</v>
      </c>
      <c r="W751" s="69" t="s">
        <v>1234</v>
      </c>
      <c r="X751" s="69"/>
      <c r="Y751" s="70"/>
      <c r="Z751" s="69">
        <v>2.91</v>
      </c>
      <c r="AA751" s="69"/>
      <c r="AB751" s="69" t="s">
        <v>997</v>
      </c>
      <c r="AC751" s="69"/>
    </row>
    <row r="752" spans="1:29" x14ac:dyDescent="0.25">
      <c r="A752" s="71" t="s">
        <v>193</v>
      </c>
      <c r="B752" s="71"/>
      <c r="C752" s="71"/>
      <c r="D752" s="71"/>
      <c r="E752" s="71"/>
      <c r="F752" s="71"/>
      <c r="G752" s="71"/>
      <c r="H752" s="71"/>
      <c r="I752" s="72">
        <v>67122.880000000005</v>
      </c>
      <c r="J752" s="71"/>
      <c r="K752" s="71"/>
      <c r="L752" s="72">
        <v>66862.09</v>
      </c>
      <c r="M752" s="72">
        <v>260.79000000000815</v>
      </c>
      <c r="N752" s="71"/>
      <c r="O752" s="71"/>
      <c r="P752" s="71"/>
      <c r="Q752" s="71"/>
      <c r="R752" s="71"/>
      <c r="S752" s="72">
        <v>66862.09</v>
      </c>
      <c r="T752" s="72">
        <v>66862.09</v>
      </c>
      <c r="U752" s="71"/>
      <c r="V752" s="71"/>
      <c r="W752" s="71"/>
      <c r="X752" s="72">
        <v>0</v>
      </c>
      <c r="Y752" s="72">
        <v>240.9</v>
      </c>
      <c r="Z752" s="72">
        <v>67102.989999999991</v>
      </c>
      <c r="AA752" s="69"/>
      <c r="AB752" s="69"/>
      <c r="AC752" s="69"/>
    </row>
    <row r="753" spans="1:29" ht="40" x14ac:dyDescent="0.25">
      <c r="A753" s="68" t="s">
        <v>32137</v>
      </c>
      <c r="B753" s="69" t="s">
        <v>32138</v>
      </c>
      <c r="C753" s="69" t="s">
        <v>32139</v>
      </c>
      <c r="D753" s="69" t="s">
        <v>28621</v>
      </c>
      <c r="E753" s="69"/>
      <c r="F753" s="69" t="s">
        <v>31439</v>
      </c>
      <c r="G753" s="69" t="s">
        <v>31449</v>
      </c>
      <c r="H753" s="69" t="s">
        <v>1236</v>
      </c>
      <c r="I753" s="70">
        <v>588235.34</v>
      </c>
      <c r="J753" s="69" t="s">
        <v>1936</v>
      </c>
      <c r="K753" s="69" t="s">
        <v>32140</v>
      </c>
      <c r="L753" s="70">
        <v>85493.45</v>
      </c>
      <c r="M753" s="69"/>
      <c r="N753" s="69" t="s">
        <v>32141</v>
      </c>
      <c r="O753" s="69" t="s">
        <v>32141</v>
      </c>
      <c r="P753" s="69" t="s">
        <v>31564</v>
      </c>
      <c r="Q753" s="69" t="s">
        <v>32098</v>
      </c>
      <c r="R753" s="69" t="s">
        <v>1300</v>
      </c>
      <c r="S753" s="70">
        <v>85493.45</v>
      </c>
      <c r="T753" s="70"/>
      <c r="U753" s="69" t="s">
        <v>3831</v>
      </c>
      <c r="V753" s="73">
        <v>137</v>
      </c>
      <c r="W753" s="69" t="s">
        <v>32098</v>
      </c>
      <c r="X753" s="69"/>
      <c r="Y753" s="70"/>
      <c r="Z753" s="69">
        <v>461.36</v>
      </c>
      <c r="AA753" s="69" t="s">
        <v>966</v>
      </c>
      <c r="AB753" s="69" t="s">
        <v>967</v>
      </c>
      <c r="AC753" s="69" t="s">
        <v>32142</v>
      </c>
    </row>
    <row r="754" spans="1:29" x14ac:dyDescent="0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 t="s">
        <v>32143</v>
      </c>
      <c r="L754" s="70">
        <v>122309.58</v>
      </c>
      <c r="M754" s="69"/>
      <c r="N754" s="69" t="s">
        <v>32141</v>
      </c>
      <c r="O754" s="69" t="s">
        <v>32141</v>
      </c>
      <c r="P754" s="69" t="s">
        <v>31564</v>
      </c>
      <c r="Q754" s="69" t="s">
        <v>32098</v>
      </c>
      <c r="R754" s="69" t="s">
        <v>1300</v>
      </c>
      <c r="S754" s="70">
        <v>122309.58</v>
      </c>
      <c r="T754" s="70"/>
      <c r="U754" s="69" t="s">
        <v>3831</v>
      </c>
      <c r="V754" s="73">
        <v>137</v>
      </c>
      <c r="W754" s="69" t="s">
        <v>32098</v>
      </c>
      <c r="X754" s="69"/>
      <c r="Y754" s="70"/>
      <c r="Z754" s="69">
        <v>461.36</v>
      </c>
      <c r="AA754" s="69"/>
      <c r="AB754" s="69" t="s">
        <v>967</v>
      </c>
      <c r="AC754" s="69"/>
    </row>
    <row r="755" spans="1:29" x14ac:dyDescent="0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 t="s">
        <v>32144</v>
      </c>
      <c r="L755" s="70">
        <v>8056.42</v>
      </c>
      <c r="M755" s="69"/>
      <c r="N755" s="69" t="s">
        <v>32145</v>
      </c>
      <c r="O755" s="69" t="s">
        <v>32145</v>
      </c>
      <c r="P755" s="69" t="s">
        <v>31929</v>
      </c>
      <c r="Q755" s="69" t="s">
        <v>4722</v>
      </c>
      <c r="R755" s="69" t="s">
        <v>1943</v>
      </c>
      <c r="S755" s="70">
        <v>8056.42</v>
      </c>
      <c r="T755" s="70"/>
      <c r="U755" s="69" t="s">
        <v>1851</v>
      </c>
      <c r="V755" s="73">
        <v>129</v>
      </c>
      <c r="W755" s="69" t="s">
        <v>4722</v>
      </c>
      <c r="X755" s="69"/>
      <c r="Y755" s="70"/>
      <c r="Z755" s="69">
        <v>19.850000000000001</v>
      </c>
      <c r="AA755" s="69"/>
      <c r="AB755" s="69" t="s">
        <v>967</v>
      </c>
      <c r="AC755" s="69"/>
    </row>
    <row r="756" spans="1:29" x14ac:dyDescent="0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 t="s">
        <v>32146</v>
      </c>
      <c r="L756" s="70">
        <v>123963.61</v>
      </c>
      <c r="M756" s="69"/>
      <c r="N756" s="69" t="s">
        <v>32147</v>
      </c>
      <c r="O756" s="69" t="s">
        <v>32147</v>
      </c>
      <c r="P756" s="69" t="s">
        <v>31929</v>
      </c>
      <c r="Q756" s="69" t="s">
        <v>3815</v>
      </c>
      <c r="R756" s="69" t="s">
        <v>1436</v>
      </c>
      <c r="S756" s="70">
        <v>123963.61</v>
      </c>
      <c r="T756" s="70"/>
      <c r="U756" s="69" t="s">
        <v>2707</v>
      </c>
      <c r="V756" s="73">
        <v>141</v>
      </c>
      <c r="W756" s="69" t="s">
        <v>3815</v>
      </c>
      <c r="X756" s="69"/>
      <c r="Y756" s="70"/>
      <c r="Z756" s="69">
        <v>356.33</v>
      </c>
      <c r="AA756" s="69"/>
      <c r="AB756" s="69" t="s">
        <v>967</v>
      </c>
      <c r="AC756" s="69"/>
    </row>
    <row r="757" spans="1:29" x14ac:dyDescent="0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 t="s">
        <v>32148</v>
      </c>
      <c r="L757" s="70">
        <v>126489.59</v>
      </c>
      <c r="M757" s="69"/>
      <c r="N757" s="69" t="s">
        <v>32149</v>
      </c>
      <c r="O757" s="69" t="s">
        <v>32149</v>
      </c>
      <c r="P757" s="69" t="s">
        <v>31550</v>
      </c>
      <c r="Q757" s="69" t="s">
        <v>5013</v>
      </c>
      <c r="R757" s="69" t="s">
        <v>3480</v>
      </c>
      <c r="S757" s="70">
        <v>126489.59</v>
      </c>
      <c r="T757" s="70"/>
      <c r="U757" s="69" t="s">
        <v>1977</v>
      </c>
      <c r="V757" s="73">
        <v>139</v>
      </c>
      <c r="W757" s="69" t="s">
        <v>5013</v>
      </c>
      <c r="X757" s="69"/>
      <c r="Y757" s="70"/>
      <c r="Z757" s="69">
        <v>353.09</v>
      </c>
      <c r="AA757" s="69"/>
      <c r="AB757" s="69" t="s">
        <v>967</v>
      </c>
      <c r="AC757" s="69"/>
    </row>
    <row r="758" spans="1:29" x14ac:dyDescent="0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 t="s">
        <v>32150</v>
      </c>
      <c r="L758" s="70">
        <v>72215.039999999994</v>
      </c>
      <c r="M758" s="69"/>
      <c r="N758" s="69" t="s">
        <v>32151</v>
      </c>
      <c r="O758" s="69" t="s">
        <v>32151</v>
      </c>
      <c r="P758" s="69" t="s">
        <v>32152</v>
      </c>
      <c r="Q758" s="69" t="s">
        <v>4607</v>
      </c>
      <c r="R758" s="69" t="s">
        <v>4716</v>
      </c>
      <c r="S758" s="70">
        <v>72215.039999999994</v>
      </c>
      <c r="T758" s="70"/>
      <c r="U758" s="69" t="s">
        <v>1242</v>
      </c>
      <c r="V758" s="73">
        <v>134</v>
      </c>
      <c r="W758" s="69" t="s">
        <v>4607</v>
      </c>
      <c r="X758" s="69"/>
      <c r="Y758" s="70"/>
      <c r="Z758" s="69">
        <v>183.33</v>
      </c>
      <c r="AA758" s="69"/>
      <c r="AB758" s="69" t="s">
        <v>967</v>
      </c>
      <c r="AC758" s="69"/>
    </row>
    <row r="759" spans="1:29" x14ac:dyDescent="0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 t="s">
        <v>32153</v>
      </c>
      <c r="L759" s="70">
        <v>47792.86</v>
      </c>
      <c r="M759" s="69"/>
      <c r="N759" s="69" t="s">
        <v>32154</v>
      </c>
      <c r="O759" s="69" t="s">
        <v>32154</v>
      </c>
      <c r="P759" s="69" t="s">
        <v>31604</v>
      </c>
      <c r="Q759" s="69" t="s">
        <v>3841</v>
      </c>
      <c r="R759" s="69" t="s">
        <v>1152</v>
      </c>
      <c r="S759" s="70">
        <v>47792.86</v>
      </c>
      <c r="T759" s="70"/>
      <c r="U759" s="69" t="s">
        <v>1250</v>
      </c>
      <c r="V759" s="73">
        <v>139</v>
      </c>
      <c r="W759" s="69" t="s">
        <v>3841</v>
      </c>
      <c r="X759" s="69"/>
      <c r="Y759" s="70"/>
      <c r="Z759" s="69">
        <v>140.80000000000001</v>
      </c>
      <c r="AA759" s="69"/>
      <c r="AB759" s="69" t="s">
        <v>967</v>
      </c>
      <c r="AC759" s="69"/>
    </row>
    <row r="760" spans="1:29" x14ac:dyDescent="0.25">
      <c r="A760" s="71" t="s">
        <v>193</v>
      </c>
      <c r="B760" s="71"/>
      <c r="C760" s="71"/>
      <c r="D760" s="71"/>
      <c r="E760" s="71"/>
      <c r="F760" s="71"/>
      <c r="G760" s="71"/>
      <c r="H760" s="71"/>
      <c r="I760" s="72">
        <v>588235.34</v>
      </c>
      <c r="J760" s="71"/>
      <c r="K760" s="71"/>
      <c r="L760" s="72">
        <v>586320.55000000005</v>
      </c>
      <c r="M760" s="72">
        <v>1914.7899999999208</v>
      </c>
      <c r="N760" s="71"/>
      <c r="O760" s="71"/>
      <c r="P760" s="71"/>
      <c r="Q760" s="71"/>
      <c r="R760" s="71"/>
      <c r="S760" s="72">
        <v>586320.55000000005</v>
      </c>
      <c r="T760" s="72">
        <v>586320.55000000005</v>
      </c>
      <c r="U760" s="71"/>
      <c r="V760" s="71"/>
      <c r="W760" s="71"/>
      <c r="X760" s="72">
        <v>0</v>
      </c>
      <c r="Y760" s="72">
        <v>1976.12</v>
      </c>
      <c r="Z760" s="72">
        <v>588296.67000000004</v>
      </c>
      <c r="AA760" s="69"/>
      <c r="AB760" s="69"/>
      <c r="AC760" s="69"/>
    </row>
    <row r="761" spans="1:29" ht="110" x14ac:dyDescent="0.25">
      <c r="A761" s="68" t="s">
        <v>32155</v>
      </c>
      <c r="B761" s="69" t="s">
        <v>32156</v>
      </c>
      <c r="C761" s="69" t="s">
        <v>32157</v>
      </c>
      <c r="D761" s="69" t="s">
        <v>1233</v>
      </c>
      <c r="E761" s="69"/>
      <c r="F761" s="69" t="s">
        <v>31417</v>
      </c>
      <c r="G761" s="69" t="s">
        <v>31541</v>
      </c>
      <c r="H761" s="69" t="s">
        <v>1236</v>
      </c>
      <c r="I761" s="70">
        <v>2023284.37</v>
      </c>
      <c r="J761" s="69" t="s">
        <v>1936</v>
      </c>
      <c r="K761" s="69" t="s">
        <v>32158</v>
      </c>
      <c r="L761" s="70">
        <v>21846.42</v>
      </c>
      <c r="M761" s="69"/>
      <c r="N761" s="69" t="s">
        <v>32159</v>
      </c>
      <c r="O761" s="69" t="s">
        <v>32159</v>
      </c>
      <c r="P761" s="69" t="s">
        <v>31424</v>
      </c>
      <c r="Q761" s="69" t="s">
        <v>31560</v>
      </c>
      <c r="R761" s="69"/>
      <c r="S761" s="70">
        <v>21846.42</v>
      </c>
      <c r="T761" s="70"/>
      <c r="U761" s="69" t="s">
        <v>3823</v>
      </c>
      <c r="V761" s="73">
        <v>157</v>
      </c>
      <c r="W761" s="69" t="s">
        <v>31560</v>
      </c>
      <c r="X761" s="69"/>
      <c r="Y761" s="70"/>
      <c r="Z761" s="69">
        <v>523.95000000000005</v>
      </c>
      <c r="AA761" s="69" t="s">
        <v>966</v>
      </c>
      <c r="AB761" s="69" t="s">
        <v>967</v>
      </c>
      <c r="AC761" s="69" t="s">
        <v>32160</v>
      </c>
    </row>
    <row r="762" spans="1:29" x14ac:dyDescent="0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 t="s">
        <v>32161</v>
      </c>
      <c r="L762" s="70">
        <v>7722.67</v>
      </c>
      <c r="M762" s="69"/>
      <c r="N762" s="69" t="s">
        <v>32159</v>
      </c>
      <c r="O762" s="69" t="s">
        <v>32159</v>
      </c>
      <c r="P762" s="69" t="s">
        <v>31424</v>
      </c>
      <c r="Q762" s="69" t="s">
        <v>31560</v>
      </c>
      <c r="R762" s="69"/>
      <c r="S762" s="70">
        <v>7722.67</v>
      </c>
      <c r="T762" s="70"/>
      <c r="U762" s="69" t="s">
        <v>3823</v>
      </c>
      <c r="V762" s="73">
        <v>157</v>
      </c>
      <c r="W762" s="69" t="s">
        <v>31560</v>
      </c>
      <c r="X762" s="69"/>
      <c r="Y762" s="70"/>
      <c r="Z762" s="69">
        <v>523.95000000000005</v>
      </c>
      <c r="AA762" s="69"/>
      <c r="AB762" s="69" t="s">
        <v>967</v>
      </c>
      <c r="AC762" s="69"/>
    </row>
    <row r="763" spans="1:29" x14ac:dyDescent="0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 t="s">
        <v>32162</v>
      </c>
      <c r="L763" s="70">
        <v>38711.67</v>
      </c>
      <c r="M763" s="69"/>
      <c r="N763" s="69" t="s">
        <v>32159</v>
      </c>
      <c r="O763" s="69" t="s">
        <v>32159</v>
      </c>
      <c r="P763" s="69" t="s">
        <v>31424</v>
      </c>
      <c r="Q763" s="69" t="s">
        <v>31560</v>
      </c>
      <c r="R763" s="69"/>
      <c r="S763" s="70">
        <v>38711.67</v>
      </c>
      <c r="T763" s="70"/>
      <c r="U763" s="69" t="s">
        <v>3823</v>
      </c>
      <c r="V763" s="73">
        <v>157</v>
      </c>
      <c r="W763" s="69" t="s">
        <v>31560</v>
      </c>
      <c r="X763" s="69"/>
      <c r="Y763" s="70"/>
      <c r="Z763" s="69">
        <v>523.95000000000005</v>
      </c>
      <c r="AA763" s="69"/>
      <c r="AB763" s="69" t="s">
        <v>967</v>
      </c>
      <c r="AC763" s="69"/>
    </row>
    <row r="764" spans="1:29" x14ac:dyDescent="0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 t="s">
        <v>32163</v>
      </c>
      <c r="L764" s="70">
        <v>87171.36</v>
      </c>
      <c r="M764" s="69"/>
      <c r="N764" s="69" t="s">
        <v>32159</v>
      </c>
      <c r="O764" s="69" t="s">
        <v>32159</v>
      </c>
      <c r="P764" s="69" t="s">
        <v>31424</v>
      </c>
      <c r="Q764" s="69" t="s">
        <v>31560</v>
      </c>
      <c r="R764" s="69"/>
      <c r="S764" s="70">
        <v>87171.36</v>
      </c>
      <c r="T764" s="70"/>
      <c r="U764" s="69" t="s">
        <v>3823</v>
      </c>
      <c r="V764" s="73">
        <v>157</v>
      </c>
      <c r="W764" s="69" t="s">
        <v>31560</v>
      </c>
      <c r="X764" s="69"/>
      <c r="Y764" s="70"/>
      <c r="Z764" s="69">
        <v>523.95000000000005</v>
      </c>
      <c r="AA764" s="69"/>
      <c r="AB764" s="69" t="s">
        <v>967</v>
      </c>
      <c r="AC764" s="69"/>
    </row>
    <row r="765" spans="1:29" x14ac:dyDescent="0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 t="s">
        <v>32164</v>
      </c>
      <c r="L765" s="70">
        <v>16456.02</v>
      </c>
      <c r="M765" s="69"/>
      <c r="N765" s="69" t="s">
        <v>32159</v>
      </c>
      <c r="O765" s="69" t="s">
        <v>32159</v>
      </c>
      <c r="P765" s="69" t="s">
        <v>31424</v>
      </c>
      <c r="Q765" s="69" t="s">
        <v>31560</v>
      </c>
      <c r="R765" s="69"/>
      <c r="S765" s="70">
        <v>16456.02</v>
      </c>
      <c r="T765" s="70"/>
      <c r="U765" s="69" t="s">
        <v>3823</v>
      </c>
      <c r="V765" s="73">
        <v>157</v>
      </c>
      <c r="W765" s="69" t="s">
        <v>31560</v>
      </c>
      <c r="X765" s="69"/>
      <c r="Y765" s="70"/>
      <c r="Z765" s="69">
        <v>523.95000000000005</v>
      </c>
      <c r="AA765" s="69"/>
      <c r="AB765" s="69" t="s">
        <v>967</v>
      </c>
      <c r="AC765" s="69"/>
    </row>
    <row r="766" spans="1:29" x14ac:dyDescent="0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 t="s">
        <v>32165</v>
      </c>
      <c r="L766" s="70">
        <v>378634.53</v>
      </c>
      <c r="M766" s="69"/>
      <c r="N766" s="69" t="s">
        <v>32166</v>
      </c>
      <c r="O766" s="69" t="s">
        <v>32166</v>
      </c>
      <c r="P766" s="69" t="s">
        <v>31430</v>
      </c>
      <c r="Q766" s="69" t="s">
        <v>31560</v>
      </c>
      <c r="R766" s="69"/>
      <c r="S766" s="70">
        <v>378634.53</v>
      </c>
      <c r="T766" s="70"/>
      <c r="U766" s="69" t="s">
        <v>3823</v>
      </c>
      <c r="V766" s="73">
        <v>150</v>
      </c>
      <c r="W766" s="69" t="s">
        <v>31560</v>
      </c>
      <c r="X766" s="69"/>
      <c r="Y766" s="70"/>
      <c r="Z766" s="69">
        <v>973</v>
      </c>
      <c r="AA766" s="69"/>
      <c r="AB766" s="69" t="s">
        <v>967</v>
      </c>
      <c r="AC766" s="69"/>
    </row>
    <row r="767" spans="1:29" x14ac:dyDescent="0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 t="s">
        <v>32167</v>
      </c>
      <c r="L767" s="70">
        <v>81637.67</v>
      </c>
      <c r="M767" s="69"/>
      <c r="N767" s="69" t="s">
        <v>32168</v>
      </c>
      <c r="O767" s="69" t="s">
        <v>32168</v>
      </c>
      <c r="P767" s="69" t="s">
        <v>31556</v>
      </c>
      <c r="Q767" s="69" t="s">
        <v>31767</v>
      </c>
      <c r="R767" s="69"/>
      <c r="S767" s="70">
        <v>81637.67</v>
      </c>
      <c r="T767" s="70"/>
      <c r="U767" s="69" t="s">
        <v>4935</v>
      </c>
      <c r="V767" s="73">
        <v>139</v>
      </c>
      <c r="W767" s="69" t="s">
        <v>31767</v>
      </c>
      <c r="X767" s="69"/>
      <c r="Y767" s="70"/>
      <c r="Z767" s="69">
        <v>203.02</v>
      </c>
      <c r="AA767" s="69"/>
      <c r="AB767" s="69" t="s">
        <v>967</v>
      </c>
      <c r="AC767" s="69"/>
    </row>
    <row r="768" spans="1:29" x14ac:dyDescent="0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 t="s">
        <v>32169</v>
      </c>
      <c r="L768" s="70">
        <v>254355.48</v>
      </c>
      <c r="M768" s="69"/>
      <c r="N768" s="69" t="s">
        <v>32170</v>
      </c>
      <c r="O768" s="69" t="s">
        <v>32170</v>
      </c>
      <c r="P768" s="69" t="s">
        <v>31556</v>
      </c>
      <c r="Q768" s="69" t="s">
        <v>32098</v>
      </c>
      <c r="R768" s="69" t="s">
        <v>1300</v>
      </c>
      <c r="S768" s="70">
        <v>254355.48</v>
      </c>
      <c r="T768" s="70"/>
      <c r="U768" s="69" t="s">
        <v>3831</v>
      </c>
      <c r="V768" s="73">
        <v>144</v>
      </c>
      <c r="W768" s="69" t="s">
        <v>32098</v>
      </c>
      <c r="X768" s="69"/>
      <c r="Y768" s="70"/>
      <c r="Z768" s="69">
        <v>1104.7</v>
      </c>
      <c r="AA768" s="69"/>
      <c r="AB768" s="69" t="s">
        <v>967</v>
      </c>
      <c r="AC768" s="69"/>
    </row>
    <row r="769" spans="1:29" x14ac:dyDescent="0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 t="s">
        <v>32171</v>
      </c>
      <c r="L769" s="70">
        <v>122005.58</v>
      </c>
      <c r="M769" s="69"/>
      <c r="N769" s="69" t="s">
        <v>32170</v>
      </c>
      <c r="O769" s="69" t="s">
        <v>32170</v>
      </c>
      <c r="P769" s="69" t="s">
        <v>31556</v>
      </c>
      <c r="Q769" s="69" t="s">
        <v>32098</v>
      </c>
      <c r="R769" s="69" t="s">
        <v>1300</v>
      </c>
      <c r="S769" s="70">
        <v>122005.58</v>
      </c>
      <c r="T769" s="70"/>
      <c r="U769" s="69" t="s">
        <v>3831</v>
      </c>
      <c r="V769" s="73">
        <v>144</v>
      </c>
      <c r="W769" s="69" t="s">
        <v>32098</v>
      </c>
      <c r="X769" s="69"/>
      <c r="Y769" s="70"/>
      <c r="Z769" s="69">
        <v>1104.7</v>
      </c>
      <c r="AA769" s="69"/>
      <c r="AB769" s="69" t="s">
        <v>967</v>
      </c>
      <c r="AC769" s="69"/>
    </row>
    <row r="770" spans="1:29" x14ac:dyDescent="0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 t="s">
        <v>32172</v>
      </c>
      <c r="L770" s="70">
        <v>121209.29</v>
      </c>
      <c r="M770" s="69"/>
      <c r="N770" s="69" t="s">
        <v>32170</v>
      </c>
      <c r="O770" s="69" t="s">
        <v>32170</v>
      </c>
      <c r="P770" s="69" t="s">
        <v>31556</v>
      </c>
      <c r="Q770" s="69" t="s">
        <v>32098</v>
      </c>
      <c r="R770" s="69" t="s">
        <v>1300</v>
      </c>
      <c r="S770" s="70">
        <v>121209.29</v>
      </c>
      <c r="T770" s="70"/>
      <c r="U770" s="69" t="s">
        <v>3831</v>
      </c>
      <c r="V770" s="73">
        <v>144</v>
      </c>
      <c r="W770" s="69" t="s">
        <v>32098</v>
      </c>
      <c r="X770" s="69"/>
      <c r="Y770" s="70"/>
      <c r="Z770" s="69">
        <v>1104.7</v>
      </c>
      <c r="AA770" s="69"/>
      <c r="AB770" s="69" t="s">
        <v>967</v>
      </c>
      <c r="AC770" s="69"/>
    </row>
    <row r="771" spans="1:29" x14ac:dyDescent="0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 t="s">
        <v>32173</v>
      </c>
      <c r="L771" s="70">
        <v>30602.2</v>
      </c>
      <c r="M771" s="69"/>
      <c r="N771" s="69" t="s">
        <v>32174</v>
      </c>
      <c r="O771" s="69" t="s">
        <v>32174</v>
      </c>
      <c r="P771" s="69" t="s">
        <v>31556</v>
      </c>
      <c r="Q771" s="69" t="s">
        <v>31979</v>
      </c>
      <c r="R771" s="69" t="s">
        <v>1413</v>
      </c>
      <c r="S771" s="70">
        <v>30602.2</v>
      </c>
      <c r="T771" s="70"/>
      <c r="U771" s="69" t="s">
        <v>1851</v>
      </c>
      <c r="V771" s="73">
        <v>160</v>
      </c>
      <c r="W771" s="69" t="s">
        <v>31979</v>
      </c>
      <c r="X771" s="69"/>
      <c r="Y771" s="70"/>
      <c r="Z771" s="69">
        <v>103.06</v>
      </c>
      <c r="AA771" s="69"/>
      <c r="AB771" s="69" t="s">
        <v>967</v>
      </c>
      <c r="AC771" s="69"/>
    </row>
    <row r="772" spans="1:29" x14ac:dyDescent="0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 t="s">
        <v>32175</v>
      </c>
      <c r="L772" s="70">
        <v>120482.76</v>
      </c>
      <c r="M772" s="69"/>
      <c r="N772" s="69" t="s">
        <v>32176</v>
      </c>
      <c r="O772" s="69" t="s">
        <v>32176</v>
      </c>
      <c r="P772" s="69" t="s">
        <v>31564</v>
      </c>
      <c r="Q772" s="69" t="s">
        <v>4722</v>
      </c>
      <c r="R772" s="69" t="s">
        <v>1943</v>
      </c>
      <c r="S772" s="70">
        <v>120482.76</v>
      </c>
      <c r="T772" s="70"/>
      <c r="U772" s="69" t="s">
        <v>1848</v>
      </c>
      <c r="V772" s="73">
        <v>154</v>
      </c>
      <c r="W772" s="69" t="s">
        <v>4722</v>
      </c>
      <c r="X772" s="69"/>
      <c r="Y772" s="70"/>
      <c r="Z772" s="69">
        <v>715.69</v>
      </c>
      <c r="AA772" s="69"/>
      <c r="AB772" s="69" t="s">
        <v>967</v>
      </c>
      <c r="AC772" s="69"/>
    </row>
    <row r="773" spans="1:29" x14ac:dyDescent="0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 t="s">
        <v>32177</v>
      </c>
      <c r="L773" s="70">
        <v>35032.92</v>
      </c>
      <c r="M773" s="69"/>
      <c r="N773" s="69" t="s">
        <v>32176</v>
      </c>
      <c r="O773" s="69" t="s">
        <v>32176</v>
      </c>
      <c r="P773" s="69" t="s">
        <v>31564</v>
      </c>
      <c r="Q773" s="69" t="s">
        <v>4722</v>
      </c>
      <c r="R773" s="69" t="s">
        <v>1943</v>
      </c>
      <c r="S773" s="70">
        <v>35032.92</v>
      </c>
      <c r="T773" s="70"/>
      <c r="U773" s="69" t="s">
        <v>1848</v>
      </c>
      <c r="V773" s="73">
        <v>154</v>
      </c>
      <c r="W773" s="69" t="s">
        <v>4722</v>
      </c>
      <c r="X773" s="69"/>
      <c r="Y773" s="70"/>
      <c r="Z773" s="69">
        <v>715.69</v>
      </c>
      <c r="AA773" s="69"/>
      <c r="AB773" s="69" t="s">
        <v>967</v>
      </c>
      <c r="AC773" s="69"/>
    </row>
    <row r="774" spans="1:29" x14ac:dyDescent="0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 t="s">
        <v>32178</v>
      </c>
      <c r="L774" s="70">
        <v>134995.5</v>
      </c>
      <c r="M774" s="69"/>
      <c r="N774" s="69" t="s">
        <v>32176</v>
      </c>
      <c r="O774" s="69" t="s">
        <v>32176</v>
      </c>
      <c r="P774" s="69" t="s">
        <v>31564</v>
      </c>
      <c r="Q774" s="69" t="s">
        <v>4722</v>
      </c>
      <c r="R774" s="69" t="s">
        <v>1943</v>
      </c>
      <c r="S774" s="70">
        <v>134995.5</v>
      </c>
      <c r="T774" s="70"/>
      <c r="U774" s="69" t="s">
        <v>1848</v>
      </c>
      <c r="V774" s="73">
        <v>154</v>
      </c>
      <c r="W774" s="69" t="s">
        <v>4722</v>
      </c>
      <c r="X774" s="69"/>
      <c r="Y774" s="70"/>
      <c r="Z774" s="69">
        <v>715.69</v>
      </c>
      <c r="AA774" s="69"/>
      <c r="AB774" s="69" t="s">
        <v>967</v>
      </c>
      <c r="AC774" s="69"/>
    </row>
    <row r="775" spans="1:29" ht="20" x14ac:dyDescent="0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 t="s">
        <v>32179</v>
      </c>
      <c r="L775" s="70">
        <v>33152.559999999998</v>
      </c>
      <c r="M775" s="69"/>
      <c r="N775" s="69" t="s">
        <v>32180</v>
      </c>
      <c r="O775" s="69" t="s">
        <v>32181</v>
      </c>
      <c r="P775" s="69" t="s">
        <v>32080</v>
      </c>
      <c r="Q775" s="69" t="s">
        <v>1234</v>
      </c>
      <c r="R775" s="69" t="s">
        <v>1250</v>
      </c>
      <c r="S775" s="70">
        <v>33152.559999999998</v>
      </c>
      <c r="T775" s="70"/>
      <c r="U775" s="69" t="s">
        <v>2707</v>
      </c>
      <c r="V775" s="73">
        <v>158</v>
      </c>
      <c r="W775" s="69" t="s">
        <v>1234</v>
      </c>
      <c r="X775" s="69"/>
      <c r="Y775" s="70"/>
      <c r="Z775" s="69">
        <v>1050.0899999999999</v>
      </c>
      <c r="AA775" s="69"/>
      <c r="AB775" s="69" t="s">
        <v>967</v>
      </c>
      <c r="AC775" s="69"/>
    </row>
    <row r="776" spans="1:29" x14ac:dyDescent="0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 t="s">
        <v>32182</v>
      </c>
      <c r="L776" s="70">
        <v>123033.23</v>
      </c>
      <c r="M776" s="69"/>
      <c r="N776" s="69" t="s">
        <v>32183</v>
      </c>
      <c r="O776" s="69" t="s">
        <v>32183</v>
      </c>
      <c r="P776" s="69" t="s">
        <v>31458</v>
      </c>
      <c r="Q776" s="69" t="s">
        <v>4935</v>
      </c>
      <c r="R776" s="69" t="s">
        <v>1416</v>
      </c>
      <c r="S776" s="70">
        <v>123033.23</v>
      </c>
      <c r="T776" s="70"/>
      <c r="U776" s="69" t="s">
        <v>1977</v>
      </c>
      <c r="V776" s="73">
        <v>155</v>
      </c>
      <c r="W776" s="69" t="s">
        <v>4935</v>
      </c>
      <c r="X776" s="69"/>
      <c r="Y776" s="70"/>
      <c r="Z776" s="69">
        <v>468.5</v>
      </c>
      <c r="AA776" s="69"/>
      <c r="AB776" s="69" t="s">
        <v>967</v>
      </c>
      <c r="AC776" s="69"/>
    </row>
    <row r="777" spans="1:29" x14ac:dyDescent="0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 t="s">
        <v>32184</v>
      </c>
      <c r="L777" s="70">
        <v>6855.2</v>
      </c>
      <c r="M777" s="69"/>
      <c r="N777" s="69" t="s">
        <v>32181</v>
      </c>
      <c r="O777" s="69" t="s">
        <v>32181</v>
      </c>
      <c r="P777" s="69" t="s">
        <v>32080</v>
      </c>
      <c r="Q777" s="69" t="s">
        <v>1234</v>
      </c>
      <c r="R777" s="69" t="s">
        <v>1250</v>
      </c>
      <c r="S777" s="70">
        <v>6855.2</v>
      </c>
      <c r="T777" s="70"/>
      <c r="U777" s="69" t="s">
        <v>2707</v>
      </c>
      <c r="V777" s="73">
        <v>158</v>
      </c>
      <c r="W777" s="69" t="s">
        <v>1234</v>
      </c>
      <c r="X777" s="69"/>
      <c r="Y777" s="70"/>
      <c r="Z777" s="69">
        <v>1050.0899999999999</v>
      </c>
      <c r="AA777" s="69"/>
      <c r="AB777" s="69" t="s">
        <v>967</v>
      </c>
      <c r="AC777" s="69"/>
    </row>
    <row r="778" spans="1:29" x14ac:dyDescent="0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 t="s">
        <v>32185</v>
      </c>
      <c r="L778" s="70">
        <v>133345.76999999999</v>
      </c>
      <c r="M778" s="69"/>
      <c r="N778" s="69" t="s">
        <v>32181</v>
      </c>
      <c r="O778" s="69" t="s">
        <v>32181</v>
      </c>
      <c r="P778" s="69" t="s">
        <v>32080</v>
      </c>
      <c r="Q778" s="69" t="s">
        <v>1234</v>
      </c>
      <c r="R778" s="69" t="s">
        <v>1250</v>
      </c>
      <c r="S778" s="70">
        <v>133345.76999999999</v>
      </c>
      <c r="T778" s="70"/>
      <c r="U778" s="69" t="s">
        <v>2707</v>
      </c>
      <c r="V778" s="73">
        <v>158</v>
      </c>
      <c r="W778" s="69" t="s">
        <v>1234</v>
      </c>
      <c r="X778" s="69"/>
      <c r="Y778" s="70"/>
      <c r="Z778" s="69">
        <v>1050.0899999999999</v>
      </c>
      <c r="AA778" s="69"/>
      <c r="AB778" s="69" t="s">
        <v>967</v>
      </c>
      <c r="AC778" s="69"/>
    </row>
    <row r="779" spans="1:29" ht="20" x14ac:dyDescent="0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 t="s">
        <v>32186</v>
      </c>
      <c r="L779" s="70">
        <v>38131.379999999997</v>
      </c>
      <c r="M779" s="69"/>
      <c r="N779" s="69" t="s">
        <v>32180</v>
      </c>
      <c r="O779" s="69" t="s">
        <v>32181</v>
      </c>
      <c r="P779" s="69" t="s">
        <v>32080</v>
      </c>
      <c r="Q779" s="69" t="s">
        <v>1234</v>
      </c>
      <c r="R779" s="69" t="s">
        <v>1250</v>
      </c>
      <c r="S779" s="70">
        <v>38131.379999999997</v>
      </c>
      <c r="T779" s="70"/>
      <c r="U779" s="69" t="s">
        <v>2707</v>
      </c>
      <c r="V779" s="73">
        <v>158</v>
      </c>
      <c r="W779" s="69" t="s">
        <v>1234</v>
      </c>
      <c r="X779" s="69"/>
      <c r="Y779" s="70"/>
      <c r="Z779" s="69">
        <v>1050.0899999999999</v>
      </c>
      <c r="AA779" s="69"/>
      <c r="AB779" s="69" t="s">
        <v>967</v>
      </c>
      <c r="AC779" s="69"/>
    </row>
    <row r="780" spans="1:29" x14ac:dyDescent="0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 t="s">
        <v>32187</v>
      </c>
      <c r="L780" s="70">
        <v>116359.24</v>
      </c>
      <c r="M780" s="69"/>
      <c r="N780" s="69" t="s">
        <v>32181</v>
      </c>
      <c r="O780" s="69" t="s">
        <v>32181</v>
      </c>
      <c r="P780" s="69" t="s">
        <v>32080</v>
      </c>
      <c r="Q780" s="69" t="s">
        <v>1234</v>
      </c>
      <c r="R780" s="69" t="s">
        <v>1250</v>
      </c>
      <c r="S780" s="70">
        <v>116359.24</v>
      </c>
      <c r="T780" s="70"/>
      <c r="U780" s="69" t="s">
        <v>2707</v>
      </c>
      <c r="V780" s="73">
        <v>158</v>
      </c>
      <c r="W780" s="69" t="s">
        <v>1234</v>
      </c>
      <c r="X780" s="69"/>
      <c r="Y780" s="70"/>
      <c r="Z780" s="69">
        <v>1050.0899999999999</v>
      </c>
      <c r="AA780" s="69"/>
      <c r="AB780" s="69" t="s">
        <v>967</v>
      </c>
      <c r="AC780" s="69"/>
    </row>
    <row r="781" spans="1:29" x14ac:dyDescent="0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 t="s">
        <v>32188</v>
      </c>
      <c r="L781" s="70">
        <v>40102.980000000003</v>
      </c>
      <c r="M781" s="69"/>
      <c r="N781" s="69" t="s">
        <v>32183</v>
      </c>
      <c r="O781" s="69" t="s">
        <v>32183</v>
      </c>
      <c r="P781" s="69" t="s">
        <v>31458</v>
      </c>
      <c r="Q781" s="69" t="s">
        <v>4935</v>
      </c>
      <c r="R781" s="69" t="s">
        <v>1416</v>
      </c>
      <c r="S781" s="70">
        <v>40102.980000000003</v>
      </c>
      <c r="T781" s="70"/>
      <c r="U781" s="69" t="s">
        <v>1977</v>
      </c>
      <c r="V781" s="73">
        <v>155</v>
      </c>
      <c r="W781" s="69" t="s">
        <v>4935</v>
      </c>
      <c r="X781" s="69"/>
      <c r="Y781" s="70"/>
      <c r="Z781" s="69">
        <v>468.5</v>
      </c>
      <c r="AA781" s="69"/>
      <c r="AB781" s="69" t="s">
        <v>967</v>
      </c>
      <c r="AC781" s="69"/>
    </row>
    <row r="782" spans="1:29" x14ac:dyDescent="0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 t="s">
        <v>32189</v>
      </c>
      <c r="L782" s="70">
        <v>45765</v>
      </c>
      <c r="M782" s="69"/>
      <c r="N782" s="69" t="s">
        <v>32190</v>
      </c>
      <c r="O782" s="69" t="s">
        <v>32190</v>
      </c>
      <c r="P782" s="69" t="s">
        <v>31929</v>
      </c>
      <c r="Q782" s="69" t="s">
        <v>4678</v>
      </c>
      <c r="R782" s="69" t="s">
        <v>3826</v>
      </c>
      <c r="S782" s="70">
        <v>45765</v>
      </c>
      <c r="T782" s="70"/>
      <c r="U782" s="69" t="s">
        <v>1977</v>
      </c>
      <c r="V782" s="73">
        <v>143</v>
      </c>
      <c r="W782" s="69" t="s">
        <v>4678</v>
      </c>
      <c r="X782" s="69"/>
      <c r="Y782" s="70"/>
      <c r="Z782" s="69">
        <v>160.02000000000001</v>
      </c>
      <c r="AA782" s="69"/>
      <c r="AB782" s="69" t="s">
        <v>967</v>
      </c>
      <c r="AC782" s="69"/>
    </row>
    <row r="783" spans="1:29" x14ac:dyDescent="0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 t="s">
        <v>32191</v>
      </c>
      <c r="L783" s="70">
        <v>21536.2</v>
      </c>
      <c r="M783" s="69"/>
      <c r="N783" s="69" t="s">
        <v>32190</v>
      </c>
      <c r="O783" s="69" t="s">
        <v>32190</v>
      </c>
      <c r="P783" s="69" t="s">
        <v>31929</v>
      </c>
      <c r="Q783" s="69" t="s">
        <v>4678</v>
      </c>
      <c r="R783" s="69" t="s">
        <v>3826</v>
      </c>
      <c r="S783" s="70">
        <v>21536.2</v>
      </c>
      <c r="T783" s="70"/>
      <c r="U783" s="69" t="s">
        <v>1977</v>
      </c>
      <c r="V783" s="73">
        <v>143</v>
      </c>
      <c r="W783" s="69" t="s">
        <v>4678</v>
      </c>
      <c r="X783" s="69"/>
      <c r="Y783" s="70"/>
      <c r="Z783" s="69">
        <v>160.02000000000001</v>
      </c>
      <c r="AA783" s="69"/>
      <c r="AB783" s="69" t="s">
        <v>967</v>
      </c>
      <c r="AC783" s="69"/>
    </row>
    <row r="784" spans="1:29" x14ac:dyDescent="0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 t="s">
        <v>32192</v>
      </c>
      <c r="L784" s="70">
        <v>9838.66</v>
      </c>
      <c r="M784" s="69"/>
      <c r="N784" s="69" t="s">
        <v>32193</v>
      </c>
      <c r="O784" s="69" t="s">
        <v>32193</v>
      </c>
      <c r="P784" s="69" t="s">
        <v>32132</v>
      </c>
      <c r="Q784" s="69" t="s">
        <v>3841</v>
      </c>
      <c r="R784" s="69" t="s">
        <v>2781</v>
      </c>
      <c r="S784" s="70">
        <v>9838.66</v>
      </c>
      <c r="T784" s="70"/>
      <c r="U784" s="69" t="s">
        <v>1250</v>
      </c>
      <c r="V784" s="73">
        <v>155</v>
      </c>
      <c r="W784" s="69" t="s">
        <v>3841</v>
      </c>
      <c r="X784" s="69"/>
      <c r="Y784" s="70"/>
      <c r="Z784" s="69">
        <v>35.1</v>
      </c>
      <c r="AA784" s="69"/>
      <c r="AB784" s="69" t="s">
        <v>967</v>
      </c>
      <c r="AC784" s="69"/>
    </row>
    <row r="785" spans="1:29" x14ac:dyDescent="0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 t="s">
        <v>32194</v>
      </c>
      <c r="L785" s="70">
        <v>2074.42</v>
      </c>
      <c r="M785" s="69"/>
      <c r="N785" s="69" t="s">
        <v>32193</v>
      </c>
      <c r="O785" s="69" t="s">
        <v>32193</v>
      </c>
      <c r="P785" s="69" t="s">
        <v>32132</v>
      </c>
      <c r="Q785" s="69" t="s">
        <v>3841</v>
      </c>
      <c r="R785" s="69" t="s">
        <v>2781</v>
      </c>
      <c r="S785" s="70">
        <v>2074.42</v>
      </c>
      <c r="T785" s="70"/>
      <c r="U785" s="69" t="s">
        <v>1250</v>
      </c>
      <c r="V785" s="73">
        <v>155</v>
      </c>
      <c r="W785" s="69" t="s">
        <v>3841</v>
      </c>
      <c r="X785" s="69"/>
      <c r="Y785" s="70"/>
      <c r="Z785" s="69">
        <v>35.1</v>
      </c>
      <c r="AA785" s="69"/>
      <c r="AB785" s="69" t="s">
        <v>967</v>
      </c>
      <c r="AC785" s="69"/>
    </row>
    <row r="786" spans="1:29" x14ac:dyDescent="0.25">
      <c r="A786" s="71" t="s">
        <v>193</v>
      </c>
      <c r="B786" s="71"/>
      <c r="C786" s="71"/>
      <c r="D786" s="71"/>
      <c r="E786" s="71"/>
      <c r="F786" s="71"/>
      <c r="G786" s="71"/>
      <c r="H786" s="71"/>
      <c r="I786" s="72">
        <v>2023284.37</v>
      </c>
      <c r="J786" s="71"/>
      <c r="K786" s="71"/>
      <c r="L786" s="72">
        <v>2021058.7099999995</v>
      </c>
      <c r="M786" s="72">
        <v>2225.6600000006147</v>
      </c>
      <c r="N786" s="71"/>
      <c r="O786" s="71"/>
      <c r="P786" s="71"/>
      <c r="Q786" s="71"/>
      <c r="R786" s="71"/>
      <c r="S786" s="72">
        <v>2021058.7099999995</v>
      </c>
      <c r="T786" s="72">
        <v>2021058.71</v>
      </c>
      <c r="U786" s="71"/>
      <c r="V786" s="71"/>
      <c r="W786" s="71"/>
      <c r="X786" s="72">
        <v>-4.6566128730773926E-10</v>
      </c>
      <c r="Y786" s="72">
        <v>15937.690000000004</v>
      </c>
      <c r="Z786" s="72">
        <v>2036996.4</v>
      </c>
      <c r="AA786" s="69"/>
      <c r="AB786" s="69"/>
      <c r="AC786" s="69"/>
    </row>
    <row r="787" spans="1:29" ht="30" x14ac:dyDescent="0.25">
      <c r="A787" s="68" t="s">
        <v>32195</v>
      </c>
      <c r="B787" s="69" t="s">
        <v>32196</v>
      </c>
      <c r="C787" s="69" t="s">
        <v>32198</v>
      </c>
      <c r="D787" s="69" t="s">
        <v>32197</v>
      </c>
      <c r="E787" s="69"/>
      <c r="F787" s="69" t="s">
        <v>32045</v>
      </c>
      <c r="G787" s="69" t="s">
        <v>31604</v>
      </c>
      <c r="H787" s="69" t="s">
        <v>1236</v>
      </c>
      <c r="I787" s="70">
        <v>181052.28</v>
      </c>
      <c r="J787" s="69" t="s">
        <v>1936</v>
      </c>
      <c r="K787" s="69" t="s">
        <v>32199</v>
      </c>
      <c r="L787" s="70">
        <v>55080.06</v>
      </c>
      <c r="M787" s="69"/>
      <c r="N787" s="69" t="s">
        <v>32200</v>
      </c>
      <c r="O787" s="69" t="s">
        <v>32200</v>
      </c>
      <c r="P787" s="69" t="s">
        <v>32201</v>
      </c>
      <c r="Q787" s="69" t="s">
        <v>31875</v>
      </c>
      <c r="R787" s="69"/>
      <c r="S787" s="70">
        <v>55080.06</v>
      </c>
      <c r="T787" s="70"/>
      <c r="U787" s="69" t="s">
        <v>4935</v>
      </c>
      <c r="V787" s="73">
        <v>147</v>
      </c>
      <c r="W787" s="69" t="s">
        <v>4935</v>
      </c>
      <c r="X787" s="69"/>
      <c r="Y787" s="70"/>
      <c r="Z787" s="69">
        <v>108.73</v>
      </c>
      <c r="AA787" s="69" t="s">
        <v>966</v>
      </c>
      <c r="AB787" s="69" t="s">
        <v>967</v>
      </c>
      <c r="AC787" s="69" t="s">
        <v>32202</v>
      </c>
    </row>
    <row r="788" spans="1:29" ht="20" x14ac:dyDescent="0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 t="s">
        <v>32203</v>
      </c>
      <c r="L788" s="70">
        <v>43562.29</v>
      </c>
      <c r="M788" s="69"/>
      <c r="N788" s="69" t="s">
        <v>32204</v>
      </c>
      <c r="O788" s="69" t="s">
        <v>32205</v>
      </c>
      <c r="P788" s="69" t="s">
        <v>31550</v>
      </c>
      <c r="Q788" s="69" t="s">
        <v>1241</v>
      </c>
      <c r="R788" s="69" t="s">
        <v>1256</v>
      </c>
      <c r="S788" s="70">
        <v>43562.29</v>
      </c>
      <c r="T788" s="70"/>
      <c r="U788" s="69" t="s">
        <v>5440</v>
      </c>
      <c r="V788" s="73">
        <v>136</v>
      </c>
      <c r="W788" s="69" t="s">
        <v>1241</v>
      </c>
      <c r="X788" s="69"/>
      <c r="Y788" s="70"/>
      <c r="Z788" s="69">
        <v>60.62</v>
      </c>
      <c r="AA788" s="69"/>
      <c r="AB788" s="69" t="s">
        <v>967</v>
      </c>
      <c r="AC788" s="69"/>
    </row>
    <row r="789" spans="1:29" x14ac:dyDescent="0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 t="s">
        <v>32206</v>
      </c>
      <c r="L789" s="70">
        <v>45871.68</v>
      </c>
      <c r="M789" s="69"/>
      <c r="N789" s="69" t="s">
        <v>32207</v>
      </c>
      <c r="O789" s="69" t="s">
        <v>32207</v>
      </c>
      <c r="P789" s="69" t="s">
        <v>32208</v>
      </c>
      <c r="Q789" s="69" t="s">
        <v>4935</v>
      </c>
      <c r="R789" s="69" t="s">
        <v>1848</v>
      </c>
      <c r="S789" s="70">
        <v>45871.68</v>
      </c>
      <c r="T789" s="70"/>
      <c r="U789" s="69" t="s">
        <v>1848</v>
      </c>
      <c r="V789" s="73">
        <v>141</v>
      </c>
      <c r="W789" s="69" t="s">
        <v>4935</v>
      </c>
      <c r="X789" s="69"/>
      <c r="Y789" s="70"/>
      <c r="Z789" s="69">
        <v>87.17</v>
      </c>
      <c r="AA789" s="69"/>
      <c r="AB789" s="69" t="s">
        <v>967</v>
      </c>
      <c r="AC789" s="69"/>
    </row>
    <row r="790" spans="1:29" x14ac:dyDescent="0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 t="s">
        <v>32209</v>
      </c>
      <c r="L790" s="70">
        <v>4717.68</v>
      </c>
      <c r="M790" s="69"/>
      <c r="N790" s="69" t="s">
        <v>32207</v>
      </c>
      <c r="O790" s="69" t="s">
        <v>32207</v>
      </c>
      <c r="P790" s="69" t="s">
        <v>32208</v>
      </c>
      <c r="Q790" s="69" t="s">
        <v>4935</v>
      </c>
      <c r="R790" s="69" t="s">
        <v>1848</v>
      </c>
      <c r="S790" s="70">
        <v>4717.68</v>
      </c>
      <c r="T790" s="70"/>
      <c r="U790" s="69" t="s">
        <v>1848</v>
      </c>
      <c r="V790" s="73">
        <v>141</v>
      </c>
      <c r="W790" s="69" t="s">
        <v>4935</v>
      </c>
      <c r="X790" s="69"/>
      <c r="Y790" s="70"/>
      <c r="Z790" s="69">
        <v>87.17</v>
      </c>
      <c r="AA790" s="69"/>
      <c r="AB790" s="69" t="s">
        <v>967</v>
      </c>
      <c r="AC790" s="69"/>
    </row>
    <row r="791" spans="1:29" x14ac:dyDescent="0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 t="s">
        <v>32210</v>
      </c>
      <c r="L791" s="70">
        <v>15539.57</v>
      </c>
      <c r="M791" s="69"/>
      <c r="N791" s="69" t="s">
        <v>32211</v>
      </c>
      <c r="O791" s="69" t="s">
        <v>32211</v>
      </c>
      <c r="P791" s="69" t="s">
        <v>31955</v>
      </c>
      <c r="Q791" s="69" t="s">
        <v>2707</v>
      </c>
      <c r="R791" s="69" t="s">
        <v>1153</v>
      </c>
      <c r="S791" s="70">
        <v>15539.57</v>
      </c>
      <c r="T791" s="70"/>
      <c r="U791" s="69" t="s">
        <v>1142</v>
      </c>
      <c r="V791" s="73">
        <v>119</v>
      </c>
      <c r="W791" s="69" t="s">
        <v>2707</v>
      </c>
      <c r="X791" s="69"/>
      <c r="Y791" s="70"/>
      <c r="Z791" s="69">
        <v>11.47</v>
      </c>
      <c r="AA791" s="69"/>
      <c r="AB791" s="69" t="s">
        <v>967</v>
      </c>
      <c r="AC791" s="69"/>
    </row>
    <row r="792" spans="1:29" ht="20" x14ac:dyDescent="0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 t="s">
        <v>32212</v>
      </c>
      <c r="L792" s="70">
        <v>15793.44</v>
      </c>
      <c r="M792" s="69"/>
      <c r="N792" s="69" t="s">
        <v>32213</v>
      </c>
      <c r="O792" s="69" t="s">
        <v>32214</v>
      </c>
      <c r="P792" s="69" t="s">
        <v>31503</v>
      </c>
      <c r="Q792" s="69" t="s">
        <v>2707</v>
      </c>
      <c r="R792" s="69" t="s">
        <v>1323</v>
      </c>
      <c r="S792" s="70">
        <v>15793.44</v>
      </c>
      <c r="T792" s="70"/>
      <c r="U792" s="69" t="s">
        <v>3818</v>
      </c>
      <c r="V792" s="73">
        <v>130</v>
      </c>
      <c r="W792" s="69" t="s">
        <v>2707</v>
      </c>
      <c r="X792" s="69"/>
      <c r="Y792" s="70"/>
      <c r="Z792" s="69">
        <v>6.49</v>
      </c>
      <c r="AA792" s="69"/>
      <c r="AB792" s="69" t="s">
        <v>967</v>
      </c>
      <c r="AC792" s="69"/>
    </row>
    <row r="793" spans="1:29" x14ac:dyDescent="0.25">
      <c r="A793" s="71" t="s">
        <v>193</v>
      </c>
      <c r="B793" s="71"/>
      <c r="C793" s="71"/>
      <c r="D793" s="71"/>
      <c r="E793" s="71"/>
      <c r="F793" s="71"/>
      <c r="G793" s="71"/>
      <c r="H793" s="71"/>
      <c r="I793" s="72">
        <v>181052.28</v>
      </c>
      <c r="J793" s="71"/>
      <c r="K793" s="71"/>
      <c r="L793" s="72">
        <v>180564.72</v>
      </c>
      <c r="M793" s="72">
        <v>487.55999999999767</v>
      </c>
      <c r="N793" s="71"/>
      <c r="O793" s="71"/>
      <c r="P793" s="71"/>
      <c r="Q793" s="71"/>
      <c r="R793" s="71"/>
      <c r="S793" s="72">
        <v>180564.72</v>
      </c>
      <c r="T793" s="72">
        <v>180564.72</v>
      </c>
      <c r="U793" s="71"/>
      <c r="V793" s="71"/>
      <c r="W793" s="71"/>
      <c r="X793" s="72">
        <v>0</v>
      </c>
      <c r="Y793" s="72">
        <v>361.65</v>
      </c>
      <c r="Z793" s="72">
        <v>180926.37</v>
      </c>
      <c r="AA793" s="69"/>
      <c r="AB793" s="69"/>
      <c r="AC793" s="69"/>
    </row>
    <row r="794" spans="1:29" ht="30" x14ac:dyDescent="0.25">
      <c r="A794" s="68" t="s">
        <v>32215</v>
      </c>
      <c r="B794" s="69" t="s">
        <v>32216</v>
      </c>
      <c r="C794" s="69" t="s">
        <v>32217</v>
      </c>
      <c r="D794" s="69" t="s">
        <v>29381</v>
      </c>
      <c r="E794" s="69"/>
      <c r="F794" s="69" t="s">
        <v>32045</v>
      </c>
      <c r="G794" s="69" t="s">
        <v>31604</v>
      </c>
      <c r="H794" s="69" t="s">
        <v>1236</v>
      </c>
      <c r="I794" s="70">
        <v>138414.70000000001</v>
      </c>
      <c r="J794" s="69" t="s">
        <v>1936</v>
      </c>
      <c r="K794" s="69" t="s">
        <v>32218</v>
      </c>
      <c r="L794" s="70">
        <v>14614.26</v>
      </c>
      <c r="M794" s="69"/>
      <c r="N794" s="69" t="s">
        <v>32219</v>
      </c>
      <c r="O794" s="69" t="s">
        <v>32219</v>
      </c>
      <c r="P794" s="69" t="s">
        <v>32006</v>
      </c>
      <c r="Q794" s="69" t="s">
        <v>31875</v>
      </c>
      <c r="R794" s="69" t="s">
        <v>2750</v>
      </c>
      <c r="S794" s="70">
        <v>14614.26</v>
      </c>
      <c r="T794" s="70"/>
      <c r="U794" s="69" t="s">
        <v>3831</v>
      </c>
      <c r="V794" s="73">
        <v>138</v>
      </c>
      <c r="W794" s="69" t="s">
        <v>31875</v>
      </c>
      <c r="X794" s="69"/>
      <c r="Y794" s="70"/>
      <c r="Z794" s="69">
        <v>260.88</v>
      </c>
      <c r="AA794" s="69" t="s">
        <v>966</v>
      </c>
      <c r="AB794" s="69" t="s">
        <v>967</v>
      </c>
      <c r="AC794" s="69" t="s">
        <v>32220</v>
      </c>
    </row>
    <row r="795" spans="1:29" x14ac:dyDescent="0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 t="s">
        <v>32221</v>
      </c>
      <c r="L795" s="70">
        <v>69284.25</v>
      </c>
      <c r="M795" s="69"/>
      <c r="N795" s="69" t="s">
        <v>32219</v>
      </c>
      <c r="O795" s="69" t="s">
        <v>32219</v>
      </c>
      <c r="P795" s="69" t="s">
        <v>32006</v>
      </c>
      <c r="Q795" s="69" t="s">
        <v>31875</v>
      </c>
      <c r="R795" s="69" t="s">
        <v>2750</v>
      </c>
      <c r="S795" s="70">
        <v>69284.25</v>
      </c>
      <c r="T795" s="70"/>
      <c r="U795" s="69" t="s">
        <v>3831</v>
      </c>
      <c r="V795" s="73">
        <v>138</v>
      </c>
      <c r="W795" s="69" t="s">
        <v>31875</v>
      </c>
      <c r="X795" s="69"/>
      <c r="Y795" s="70"/>
      <c r="Z795" s="69">
        <v>260.88</v>
      </c>
      <c r="AA795" s="69"/>
      <c r="AB795" s="69" t="s">
        <v>967</v>
      </c>
      <c r="AC795" s="69"/>
    </row>
    <row r="796" spans="1:29" x14ac:dyDescent="0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 t="s">
        <v>32222</v>
      </c>
      <c r="L796" s="70">
        <v>25472.79</v>
      </c>
      <c r="M796" s="69"/>
      <c r="N796" s="69" t="s">
        <v>32219</v>
      </c>
      <c r="O796" s="69" t="s">
        <v>32219</v>
      </c>
      <c r="P796" s="69" t="s">
        <v>32006</v>
      </c>
      <c r="Q796" s="69" t="s">
        <v>31875</v>
      </c>
      <c r="R796" s="69" t="s">
        <v>2750</v>
      </c>
      <c r="S796" s="70">
        <v>25472.79</v>
      </c>
      <c r="T796" s="70"/>
      <c r="U796" s="69" t="s">
        <v>3831</v>
      </c>
      <c r="V796" s="73">
        <v>138</v>
      </c>
      <c r="W796" s="69" t="s">
        <v>31875</v>
      </c>
      <c r="X796" s="69"/>
      <c r="Y796" s="70"/>
      <c r="Z796" s="69">
        <v>260.88</v>
      </c>
      <c r="AA796" s="69"/>
      <c r="AB796" s="69" t="s">
        <v>967</v>
      </c>
      <c r="AC796" s="69"/>
    </row>
    <row r="797" spans="1:29" x14ac:dyDescent="0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 t="s">
        <v>32223</v>
      </c>
      <c r="L797" s="70">
        <v>29035.88</v>
      </c>
      <c r="M797" s="69"/>
      <c r="N797" s="69" t="s">
        <v>32224</v>
      </c>
      <c r="O797" s="69" t="s">
        <v>32224</v>
      </c>
      <c r="P797" s="69" t="s">
        <v>31728</v>
      </c>
      <c r="Q797" s="69" t="s">
        <v>3848</v>
      </c>
      <c r="R797" s="69" t="s">
        <v>1424</v>
      </c>
      <c r="S797" s="70">
        <v>29035.88</v>
      </c>
      <c r="T797" s="70"/>
      <c r="U797" s="69" t="s">
        <v>1416</v>
      </c>
      <c r="V797" s="73">
        <v>146</v>
      </c>
      <c r="W797" s="69" t="s">
        <v>3848</v>
      </c>
      <c r="X797" s="69"/>
      <c r="Y797" s="70"/>
      <c r="Z797" s="69">
        <v>83.21</v>
      </c>
      <c r="AA797" s="69"/>
      <c r="AB797" s="69" t="s">
        <v>967</v>
      </c>
      <c r="AC797" s="69"/>
    </row>
    <row r="798" spans="1:29" x14ac:dyDescent="0.25">
      <c r="A798" s="71" t="s">
        <v>193</v>
      </c>
      <c r="B798" s="71"/>
      <c r="C798" s="71"/>
      <c r="D798" s="71"/>
      <c r="E798" s="71"/>
      <c r="F798" s="71"/>
      <c r="G798" s="71"/>
      <c r="H798" s="71"/>
      <c r="I798" s="72">
        <v>138414.70000000001</v>
      </c>
      <c r="J798" s="71"/>
      <c r="K798" s="71"/>
      <c r="L798" s="72">
        <v>138407.18</v>
      </c>
      <c r="M798" s="72">
        <v>7.5200000000186265</v>
      </c>
      <c r="N798" s="71"/>
      <c r="O798" s="71"/>
      <c r="P798" s="71"/>
      <c r="Q798" s="71"/>
      <c r="R798" s="71"/>
      <c r="S798" s="72">
        <v>138407.18</v>
      </c>
      <c r="T798" s="72">
        <v>138407.18</v>
      </c>
      <c r="U798" s="71"/>
      <c r="V798" s="71"/>
      <c r="W798" s="71"/>
      <c r="X798" s="72">
        <v>0</v>
      </c>
      <c r="Y798" s="72">
        <v>865.85</v>
      </c>
      <c r="Z798" s="72">
        <v>139273.03</v>
      </c>
      <c r="AA798" s="69"/>
      <c r="AB798" s="69"/>
      <c r="AC798" s="69"/>
    </row>
    <row r="799" spans="1:29" ht="30" x14ac:dyDescent="0.25">
      <c r="A799" s="68" t="s">
        <v>32225</v>
      </c>
      <c r="B799" s="69" t="s">
        <v>32226</v>
      </c>
      <c r="C799" s="69" t="s">
        <v>32228</v>
      </c>
      <c r="D799" s="69" t="s">
        <v>32227</v>
      </c>
      <c r="E799" s="69"/>
      <c r="F799" s="69" t="s">
        <v>32030</v>
      </c>
      <c r="G799" s="69" t="s">
        <v>6424</v>
      </c>
      <c r="H799" s="69" t="s">
        <v>1236</v>
      </c>
      <c r="I799" s="70">
        <v>91838.76</v>
      </c>
      <c r="J799" s="69" t="s">
        <v>1936</v>
      </c>
      <c r="K799" s="69" t="s">
        <v>32229</v>
      </c>
      <c r="L799" s="70">
        <v>61084.15</v>
      </c>
      <c r="M799" s="69"/>
      <c r="N799" s="69" t="s">
        <v>32230</v>
      </c>
      <c r="O799" s="69" t="s">
        <v>32230</v>
      </c>
      <c r="P799" s="69" t="s">
        <v>31911</v>
      </c>
      <c r="Q799" s="69" t="s">
        <v>31560</v>
      </c>
      <c r="R799" s="69"/>
      <c r="S799" s="70">
        <v>61084.15</v>
      </c>
      <c r="T799" s="70"/>
      <c r="U799" s="69" t="s">
        <v>30346</v>
      </c>
      <c r="V799" s="73">
        <v>137</v>
      </c>
      <c r="W799" s="69" t="s">
        <v>30346</v>
      </c>
      <c r="X799" s="69"/>
      <c r="Y799" s="70"/>
      <c r="Z799" s="69">
        <v>135.86000000000001</v>
      </c>
      <c r="AA799" s="69" t="s">
        <v>966</v>
      </c>
      <c r="AB799" s="69" t="s">
        <v>967</v>
      </c>
      <c r="AC799" s="69" t="s">
        <v>32231</v>
      </c>
    </row>
    <row r="800" spans="1:29" ht="20" x14ac:dyDescent="0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 t="s">
        <v>32232</v>
      </c>
      <c r="L800" s="70">
        <v>2976.16</v>
      </c>
      <c r="M800" s="69"/>
      <c r="N800" s="69" t="s">
        <v>32233</v>
      </c>
      <c r="O800" s="69" t="s">
        <v>32234</v>
      </c>
      <c r="P800" s="69" t="s">
        <v>31458</v>
      </c>
      <c r="Q800" s="69" t="s">
        <v>4722</v>
      </c>
      <c r="R800" s="69"/>
      <c r="S800" s="70">
        <v>2976.16</v>
      </c>
      <c r="T800" s="70"/>
      <c r="U800" s="69" t="s">
        <v>3831</v>
      </c>
      <c r="V800" s="73">
        <v>125</v>
      </c>
      <c r="W800" s="69" t="s">
        <v>30346</v>
      </c>
      <c r="X800" s="69"/>
      <c r="Y800" s="70"/>
      <c r="Z800" s="69">
        <v>3.18</v>
      </c>
      <c r="AA800" s="69"/>
      <c r="AB800" s="69" t="s">
        <v>967</v>
      </c>
      <c r="AC800" s="69"/>
    </row>
    <row r="801" spans="1:29" x14ac:dyDescent="0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 t="s">
        <v>32235</v>
      </c>
      <c r="L801" s="70">
        <v>27604.799999999999</v>
      </c>
      <c r="M801" s="69"/>
      <c r="N801" s="69" t="s">
        <v>32236</v>
      </c>
      <c r="O801" s="69" t="s">
        <v>32236</v>
      </c>
      <c r="P801" s="69" t="s">
        <v>32120</v>
      </c>
      <c r="Q801" s="69" t="s">
        <v>1222</v>
      </c>
      <c r="R801" s="69"/>
      <c r="S801" s="70">
        <v>27604.799999999999</v>
      </c>
      <c r="T801" s="70"/>
      <c r="U801" s="69" t="s">
        <v>5013</v>
      </c>
      <c r="V801" s="73">
        <v>122</v>
      </c>
      <c r="W801" s="69" t="s">
        <v>1222</v>
      </c>
      <c r="X801" s="69"/>
      <c r="Y801" s="70"/>
      <c r="Z801" s="69">
        <v>24.96</v>
      </c>
      <c r="AA801" s="69"/>
      <c r="AB801" s="69" t="s">
        <v>967</v>
      </c>
      <c r="AC801" s="69"/>
    </row>
    <row r="802" spans="1:29" x14ac:dyDescent="0.25">
      <c r="A802" s="71" t="s">
        <v>193</v>
      </c>
      <c r="B802" s="71"/>
      <c r="C802" s="71"/>
      <c r="D802" s="71"/>
      <c r="E802" s="71"/>
      <c r="F802" s="71"/>
      <c r="G802" s="71"/>
      <c r="H802" s="71"/>
      <c r="I802" s="72">
        <v>91838.76</v>
      </c>
      <c r="J802" s="71"/>
      <c r="K802" s="71"/>
      <c r="L802" s="72">
        <v>91665.11</v>
      </c>
      <c r="M802" s="72">
        <v>173.64999999999418</v>
      </c>
      <c r="N802" s="71"/>
      <c r="O802" s="71"/>
      <c r="P802" s="71"/>
      <c r="Q802" s="71"/>
      <c r="R802" s="71"/>
      <c r="S802" s="72">
        <v>91665.11</v>
      </c>
      <c r="T802" s="72">
        <v>91665.11</v>
      </c>
      <c r="U802" s="71"/>
      <c r="V802" s="71"/>
      <c r="W802" s="71"/>
      <c r="X802" s="72">
        <v>0</v>
      </c>
      <c r="Y802" s="72">
        <v>164.00000000000003</v>
      </c>
      <c r="Z802" s="72">
        <v>91829.11</v>
      </c>
      <c r="AA802" s="69"/>
      <c r="AB802" s="69"/>
      <c r="AC802" s="69"/>
    </row>
    <row r="803" spans="1:29" ht="60" x14ac:dyDescent="0.25">
      <c r="A803" s="68" t="s">
        <v>32237</v>
      </c>
      <c r="B803" s="69" t="s">
        <v>32238</v>
      </c>
      <c r="C803" s="69" t="s">
        <v>32239</v>
      </c>
      <c r="D803" s="69" t="s">
        <v>1280</v>
      </c>
      <c r="E803" s="69"/>
      <c r="F803" s="69" t="s">
        <v>31526</v>
      </c>
      <c r="G803" s="69" t="s">
        <v>3836</v>
      </c>
      <c r="H803" s="69" t="s">
        <v>1236</v>
      </c>
      <c r="I803" s="70">
        <v>234528.95</v>
      </c>
      <c r="J803" s="69" t="s">
        <v>1936</v>
      </c>
      <c r="K803" s="69" t="s">
        <v>32240</v>
      </c>
      <c r="L803" s="70">
        <v>8947.1</v>
      </c>
      <c r="M803" s="69"/>
      <c r="N803" s="69" t="s">
        <v>32241</v>
      </c>
      <c r="O803" s="69" t="s">
        <v>32241</v>
      </c>
      <c r="P803" s="69" t="s">
        <v>6972</v>
      </c>
      <c r="Q803" s="69" t="s">
        <v>31663</v>
      </c>
      <c r="R803" s="69" t="s">
        <v>4791</v>
      </c>
      <c r="S803" s="70">
        <v>8947.1</v>
      </c>
      <c r="T803" s="70"/>
      <c r="U803" s="69" t="s">
        <v>1851</v>
      </c>
      <c r="V803" s="73">
        <v>126</v>
      </c>
      <c r="W803" s="69" t="s">
        <v>31663</v>
      </c>
      <c r="X803" s="69"/>
      <c r="Y803" s="70"/>
      <c r="Z803" s="69">
        <v>30.9</v>
      </c>
      <c r="AA803" s="69" t="s">
        <v>966</v>
      </c>
      <c r="AB803" s="69" t="s">
        <v>1144</v>
      </c>
      <c r="AC803" s="69" t="s">
        <v>32242</v>
      </c>
    </row>
    <row r="804" spans="1:29" x14ac:dyDescent="0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 t="s">
        <v>32243</v>
      </c>
      <c r="L804" s="70">
        <v>78851.62</v>
      </c>
      <c r="M804" s="69"/>
      <c r="N804" s="69" t="s">
        <v>32244</v>
      </c>
      <c r="O804" s="69" t="s">
        <v>32244</v>
      </c>
      <c r="P804" s="69" t="s">
        <v>31929</v>
      </c>
      <c r="Q804" s="69" t="s">
        <v>31663</v>
      </c>
      <c r="R804" s="69" t="s">
        <v>4791</v>
      </c>
      <c r="S804" s="70">
        <v>78851.62</v>
      </c>
      <c r="T804" s="70"/>
      <c r="U804" s="69" t="s">
        <v>1851</v>
      </c>
      <c r="V804" s="73">
        <v>129</v>
      </c>
      <c r="W804" s="69" t="s">
        <v>31663</v>
      </c>
      <c r="X804" s="69"/>
      <c r="Y804" s="70"/>
      <c r="Z804" s="69">
        <v>272.33999999999997</v>
      </c>
      <c r="AA804" s="69"/>
      <c r="AB804" s="69" t="s">
        <v>1144</v>
      </c>
      <c r="AC804" s="69"/>
    </row>
    <row r="805" spans="1:29" x14ac:dyDescent="0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 t="s">
        <v>32245</v>
      </c>
      <c r="L805" s="70">
        <v>18412.919999999998</v>
      </c>
      <c r="M805" s="69"/>
      <c r="N805" s="69" t="s">
        <v>32246</v>
      </c>
      <c r="O805" s="69" t="s">
        <v>32246</v>
      </c>
      <c r="P805" s="69" t="s">
        <v>31929</v>
      </c>
      <c r="Q805" s="69" t="s">
        <v>31875</v>
      </c>
      <c r="R805" s="69"/>
      <c r="S805" s="70">
        <v>18412.919999999998</v>
      </c>
      <c r="T805" s="70"/>
      <c r="U805" s="69" t="s">
        <v>5013</v>
      </c>
      <c r="V805" s="73">
        <v>112</v>
      </c>
      <c r="W805" s="69" t="s">
        <v>31875</v>
      </c>
      <c r="X805" s="69"/>
      <c r="Y805" s="70"/>
      <c r="Z805" s="69">
        <v>42.4</v>
      </c>
      <c r="AA805" s="69"/>
      <c r="AB805" s="69" t="s">
        <v>1144</v>
      </c>
      <c r="AC805" s="69"/>
    </row>
    <row r="806" spans="1:29" x14ac:dyDescent="0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 t="s">
        <v>32247</v>
      </c>
      <c r="L806" s="70">
        <v>4512.21</v>
      </c>
      <c r="M806" s="69"/>
      <c r="N806" s="69" t="s">
        <v>32248</v>
      </c>
      <c r="O806" s="69" t="s">
        <v>32248</v>
      </c>
      <c r="P806" s="69" t="s">
        <v>31631</v>
      </c>
      <c r="Q806" s="69" t="s">
        <v>3836</v>
      </c>
      <c r="R806" s="69" t="s">
        <v>1251</v>
      </c>
      <c r="S806" s="70">
        <v>4512.21</v>
      </c>
      <c r="T806" s="70"/>
      <c r="U806" s="69" t="s">
        <v>3818</v>
      </c>
      <c r="V806" s="73">
        <v>125</v>
      </c>
      <c r="W806" s="69" t="s">
        <v>3836</v>
      </c>
      <c r="X806" s="69"/>
      <c r="Y806" s="70"/>
      <c r="Z806" s="69">
        <v>12.56</v>
      </c>
      <c r="AA806" s="69"/>
      <c r="AB806" s="69" t="s">
        <v>1144</v>
      </c>
      <c r="AC806" s="69"/>
    </row>
    <row r="807" spans="1:29" x14ac:dyDescent="0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 t="s">
        <v>32249</v>
      </c>
      <c r="L807" s="70">
        <v>1649.42</v>
      </c>
      <c r="M807" s="69"/>
      <c r="N807" s="69" t="s">
        <v>32250</v>
      </c>
      <c r="O807" s="69" t="s">
        <v>32250</v>
      </c>
      <c r="P807" s="69" t="s">
        <v>31642</v>
      </c>
      <c r="Q807" s="69" t="s">
        <v>3802</v>
      </c>
      <c r="R807" s="69" t="s">
        <v>988</v>
      </c>
      <c r="S807" s="70">
        <v>1649.42</v>
      </c>
      <c r="T807" s="70"/>
      <c r="U807" s="69" t="s">
        <v>1143</v>
      </c>
      <c r="V807" s="73">
        <v>118</v>
      </c>
      <c r="W807" s="69" t="s">
        <v>3802</v>
      </c>
      <c r="X807" s="69"/>
      <c r="Y807" s="70"/>
      <c r="Z807" s="69">
        <v>16.5</v>
      </c>
      <c r="AA807" s="69"/>
      <c r="AB807" s="69" t="s">
        <v>1144</v>
      </c>
      <c r="AC807" s="69"/>
    </row>
    <row r="808" spans="1:29" x14ac:dyDescent="0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 t="s">
        <v>32251</v>
      </c>
      <c r="L808" s="70">
        <v>3653.66</v>
      </c>
      <c r="M808" s="69"/>
      <c r="N808" s="69" t="s">
        <v>32250</v>
      </c>
      <c r="O808" s="69" t="s">
        <v>32250</v>
      </c>
      <c r="P808" s="69" t="s">
        <v>31642</v>
      </c>
      <c r="Q808" s="69" t="s">
        <v>3802</v>
      </c>
      <c r="R808" s="69" t="s">
        <v>988</v>
      </c>
      <c r="S808" s="70">
        <v>3653.66</v>
      </c>
      <c r="T808" s="70"/>
      <c r="U808" s="69" t="s">
        <v>1143</v>
      </c>
      <c r="V808" s="73">
        <v>118</v>
      </c>
      <c r="W808" s="69" t="s">
        <v>3802</v>
      </c>
      <c r="X808" s="69"/>
      <c r="Y808" s="70"/>
      <c r="Z808" s="69">
        <v>16.5</v>
      </c>
      <c r="AA808" s="69"/>
      <c r="AB808" s="69" t="s">
        <v>1144</v>
      </c>
      <c r="AC808" s="69"/>
    </row>
    <row r="809" spans="1:29" x14ac:dyDescent="0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 t="s">
        <v>32252</v>
      </c>
      <c r="L809" s="70">
        <v>6577.79</v>
      </c>
      <c r="M809" s="69"/>
      <c r="N809" s="69" t="s">
        <v>32253</v>
      </c>
      <c r="O809" s="69" t="s">
        <v>32253</v>
      </c>
      <c r="P809" s="69" t="s">
        <v>31592</v>
      </c>
      <c r="Q809" s="69" t="s">
        <v>1943</v>
      </c>
      <c r="R809" s="69" t="s">
        <v>965</v>
      </c>
      <c r="S809" s="70">
        <v>6577.79</v>
      </c>
      <c r="T809" s="70"/>
      <c r="U809" s="69" t="s">
        <v>4600</v>
      </c>
      <c r="V809" s="73">
        <v>139</v>
      </c>
      <c r="W809" s="69" t="s">
        <v>1943</v>
      </c>
      <c r="X809" s="69"/>
      <c r="Y809" s="70"/>
      <c r="Z809" s="69">
        <v>17.829999999999998</v>
      </c>
      <c r="AA809" s="69"/>
      <c r="AB809" s="69" t="s">
        <v>997</v>
      </c>
      <c r="AC809" s="69"/>
    </row>
    <row r="810" spans="1:29" x14ac:dyDescent="0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 t="s">
        <v>32254</v>
      </c>
      <c r="L810" s="70">
        <v>2288.84</v>
      </c>
      <c r="M810" s="69"/>
      <c r="N810" s="69" t="s">
        <v>32255</v>
      </c>
      <c r="O810" s="69" t="s">
        <v>32255</v>
      </c>
      <c r="P810" s="69" t="s">
        <v>1966</v>
      </c>
      <c r="Q810" s="69" t="s">
        <v>1367</v>
      </c>
      <c r="R810" s="69" t="s">
        <v>1185</v>
      </c>
      <c r="S810" s="70">
        <v>2288.84</v>
      </c>
      <c r="T810" s="70"/>
      <c r="U810" s="69" t="s">
        <v>1393</v>
      </c>
      <c r="V810" s="73">
        <v>121</v>
      </c>
      <c r="W810" s="69" t="s">
        <v>1367</v>
      </c>
      <c r="X810" s="69"/>
      <c r="Y810" s="70"/>
      <c r="Z810" s="69">
        <v>3.43</v>
      </c>
      <c r="AA810" s="69"/>
      <c r="AB810" s="69" t="s">
        <v>997</v>
      </c>
      <c r="AC810" s="69"/>
    </row>
    <row r="811" spans="1:29" x14ac:dyDescent="0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 t="s">
        <v>32256</v>
      </c>
      <c r="L811" s="70">
        <v>51885.58</v>
      </c>
      <c r="M811" s="69"/>
      <c r="N811" s="69" t="s">
        <v>32257</v>
      </c>
      <c r="O811" s="69" t="s">
        <v>32257</v>
      </c>
      <c r="P811" s="69" t="s">
        <v>6424</v>
      </c>
      <c r="Q811" s="69" t="s">
        <v>1934</v>
      </c>
      <c r="R811" s="69" t="s">
        <v>1242</v>
      </c>
      <c r="S811" s="70">
        <v>51885.58</v>
      </c>
      <c r="T811" s="70"/>
      <c r="U811" s="69" t="s">
        <v>1851</v>
      </c>
      <c r="V811" s="73">
        <v>136</v>
      </c>
      <c r="W811" s="69" t="s">
        <v>1934</v>
      </c>
      <c r="X811" s="69"/>
      <c r="Y811" s="70"/>
      <c r="Z811" s="69">
        <v>157.49</v>
      </c>
      <c r="AA811" s="69"/>
      <c r="AB811" s="69" t="s">
        <v>1144</v>
      </c>
      <c r="AC811" s="69"/>
    </row>
    <row r="812" spans="1:29" x14ac:dyDescent="0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 t="s">
        <v>32258</v>
      </c>
      <c r="L812" s="70">
        <v>2371.3000000000002</v>
      </c>
      <c r="M812" s="69"/>
      <c r="N812" s="69" t="s">
        <v>32259</v>
      </c>
      <c r="O812" s="69" t="s">
        <v>32259</v>
      </c>
      <c r="P812" s="69" t="s">
        <v>31728</v>
      </c>
      <c r="Q812" s="69" t="s">
        <v>1222</v>
      </c>
      <c r="R812" s="69" t="s">
        <v>1249</v>
      </c>
      <c r="S812" s="70">
        <v>2371.3000000000002</v>
      </c>
      <c r="T812" s="70"/>
      <c r="U812" s="69" t="s">
        <v>5440</v>
      </c>
      <c r="V812" s="73">
        <v>118</v>
      </c>
      <c r="W812" s="69" t="s">
        <v>1222</v>
      </c>
      <c r="X812" s="69"/>
      <c r="Y812" s="70"/>
      <c r="Z812" s="69">
        <v>7.6</v>
      </c>
      <c r="AA812" s="69"/>
      <c r="AB812" s="69" t="s">
        <v>1144</v>
      </c>
      <c r="AC812" s="69"/>
    </row>
    <row r="813" spans="1:29" x14ac:dyDescent="0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 t="s">
        <v>32260</v>
      </c>
      <c r="L813" s="70">
        <v>29448.73</v>
      </c>
      <c r="M813" s="69"/>
      <c r="N813" s="69" t="s">
        <v>32261</v>
      </c>
      <c r="O813" s="69" t="s">
        <v>32261</v>
      </c>
      <c r="P813" s="69" t="s">
        <v>31728</v>
      </c>
      <c r="Q813" s="69" t="s">
        <v>1222</v>
      </c>
      <c r="R813" s="69" t="s">
        <v>1249</v>
      </c>
      <c r="S813" s="70">
        <v>29448.73</v>
      </c>
      <c r="T813" s="70"/>
      <c r="U813" s="69" t="s">
        <v>5440</v>
      </c>
      <c r="V813" s="73">
        <v>118</v>
      </c>
      <c r="W813" s="69" t="s">
        <v>1222</v>
      </c>
      <c r="X813" s="69"/>
      <c r="Y813" s="70"/>
      <c r="Z813" s="69">
        <v>91.19</v>
      </c>
      <c r="AA813" s="69"/>
      <c r="AB813" s="69" t="s">
        <v>1144</v>
      </c>
      <c r="AC813" s="69"/>
    </row>
    <row r="814" spans="1:29" x14ac:dyDescent="0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 t="s">
        <v>32262</v>
      </c>
      <c r="L814" s="70">
        <v>19419.97</v>
      </c>
      <c r="M814" s="69"/>
      <c r="N814" s="69" t="s">
        <v>32263</v>
      </c>
      <c r="O814" s="69" t="s">
        <v>32263</v>
      </c>
      <c r="P814" s="69" t="s">
        <v>31669</v>
      </c>
      <c r="Q814" s="69" t="s">
        <v>3836</v>
      </c>
      <c r="R814" s="69" t="s">
        <v>1251</v>
      </c>
      <c r="S814" s="70">
        <v>19419.97</v>
      </c>
      <c r="T814" s="70"/>
      <c r="U814" s="69" t="s">
        <v>3818</v>
      </c>
      <c r="V814" s="73">
        <v>127</v>
      </c>
      <c r="W814" s="69" t="s">
        <v>3836</v>
      </c>
      <c r="X814" s="69"/>
      <c r="Y814" s="70"/>
      <c r="Z814" s="69">
        <v>54.07</v>
      </c>
      <c r="AA814" s="69"/>
      <c r="AB814" s="69" t="s">
        <v>1144</v>
      </c>
      <c r="AC814" s="69"/>
    </row>
    <row r="815" spans="1:29" x14ac:dyDescent="0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 t="s">
        <v>32264</v>
      </c>
      <c r="L815" s="70">
        <v>4700.25</v>
      </c>
      <c r="M815" s="69"/>
      <c r="N815" s="69" t="s">
        <v>32265</v>
      </c>
      <c r="O815" s="69" t="s">
        <v>32265</v>
      </c>
      <c r="P815" s="69" t="s">
        <v>31487</v>
      </c>
      <c r="Q815" s="69" t="s">
        <v>2711</v>
      </c>
      <c r="R815" s="69" t="s">
        <v>970</v>
      </c>
      <c r="S815" s="70">
        <v>4700.25</v>
      </c>
      <c r="T815" s="70"/>
      <c r="U815" s="69" t="s">
        <v>4600</v>
      </c>
      <c r="V815" s="73">
        <v>123</v>
      </c>
      <c r="W815" s="69" t="s">
        <v>2711</v>
      </c>
      <c r="X815" s="69"/>
      <c r="Y815" s="70"/>
      <c r="Z815" s="69">
        <v>13.1</v>
      </c>
      <c r="AA815" s="69"/>
      <c r="AB815" s="69" t="s">
        <v>1144</v>
      </c>
      <c r="AC815" s="69"/>
    </row>
    <row r="816" spans="1:29" x14ac:dyDescent="0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 t="s">
        <v>32266</v>
      </c>
      <c r="L816" s="70">
        <v>281.01</v>
      </c>
      <c r="M816" s="69"/>
      <c r="N816" s="69" t="s">
        <v>32265</v>
      </c>
      <c r="O816" s="69" t="s">
        <v>32265</v>
      </c>
      <c r="P816" s="69" t="s">
        <v>31487</v>
      </c>
      <c r="Q816" s="69" t="s">
        <v>2711</v>
      </c>
      <c r="R816" s="69" t="s">
        <v>970</v>
      </c>
      <c r="S816" s="70">
        <v>281.01</v>
      </c>
      <c r="T816" s="70"/>
      <c r="U816" s="69" t="s">
        <v>4600</v>
      </c>
      <c r="V816" s="73">
        <v>123</v>
      </c>
      <c r="W816" s="69" t="s">
        <v>2711</v>
      </c>
      <c r="X816" s="69"/>
      <c r="Y816" s="70"/>
      <c r="Z816" s="69">
        <v>0</v>
      </c>
      <c r="AA816" s="69"/>
      <c r="AB816" s="69" t="s">
        <v>1144</v>
      </c>
      <c r="AC816" s="69"/>
    </row>
    <row r="817" spans="1:29" x14ac:dyDescent="0.25">
      <c r="A817" s="71" t="s">
        <v>193</v>
      </c>
      <c r="B817" s="71"/>
      <c r="C817" s="71"/>
      <c r="D817" s="71"/>
      <c r="E817" s="71"/>
      <c r="F817" s="71"/>
      <c r="G817" s="71"/>
      <c r="H817" s="71"/>
      <c r="I817" s="72">
        <v>234528.95</v>
      </c>
      <c r="J817" s="71"/>
      <c r="K817" s="71"/>
      <c r="L817" s="72">
        <v>233000.40000000002</v>
      </c>
      <c r="M817" s="72">
        <v>1528.5499999999884</v>
      </c>
      <c r="N817" s="71"/>
      <c r="O817" s="71"/>
      <c r="P817" s="71"/>
      <c r="Q817" s="71"/>
      <c r="R817" s="71"/>
      <c r="S817" s="72">
        <v>233000.40000000002</v>
      </c>
      <c r="T817" s="72">
        <v>233000.4</v>
      </c>
      <c r="U817" s="71"/>
      <c r="V817" s="71"/>
      <c r="W817" s="71"/>
      <c r="X817" s="72">
        <v>2.9103830456733704E-11</v>
      </c>
      <c r="Y817" s="72">
        <v>735.91000000000008</v>
      </c>
      <c r="Z817" s="72">
        <v>233736.31</v>
      </c>
      <c r="AA817" s="69"/>
      <c r="AB817" s="69"/>
      <c r="AC817" s="69"/>
    </row>
    <row r="818" spans="1:29" ht="30" x14ac:dyDescent="0.25">
      <c r="A818" s="68" t="s">
        <v>32267</v>
      </c>
      <c r="B818" s="69" t="s">
        <v>32268</v>
      </c>
      <c r="C818" s="69" t="s">
        <v>32270</v>
      </c>
      <c r="D818" s="69" t="s">
        <v>32269</v>
      </c>
      <c r="E818" s="69"/>
      <c r="F818" s="69" t="s">
        <v>32271</v>
      </c>
      <c r="G818" s="69" t="s">
        <v>31669</v>
      </c>
      <c r="H818" s="69" t="s">
        <v>1236</v>
      </c>
      <c r="I818" s="70">
        <v>322838.05</v>
      </c>
      <c r="J818" s="69" t="s">
        <v>1936</v>
      </c>
      <c r="K818" s="69" t="s">
        <v>32272</v>
      </c>
      <c r="L818" s="70">
        <v>213339.13</v>
      </c>
      <c r="M818" s="69"/>
      <c r="N818" s="69" t="s">
        <v>32273</v>
      </c>
      <c r="O818" s="69" t="s">
        <v>32273</v>
      </c>
      <c r="P818" s="69" t="s">
        <v>31929</v>
      </c>
      <c r="Q818" s="69" t="s">
        <v>4935</v>
      </c>
      <c r="R818" s="69" t="s">
        <v>1416</v>
      </c>
      <c r="S818" s="70">
        <v>213339.13</v>
      </c>
      <c r="T818" s="70"/>
      <c r="U818" s="69" t="s">
        <v>1977</v>
      </c>
      <c r="V818" s="73">
        <v>143</v>
      </c>
      <c r="W818" s="69" t="s">
        <v>4935</v>
      </c>
      <c r="X818" s="69"/>
      <c r="Y818" s="70"/>
      <c r="Z818" s="69">
        <v>612.66999999999996</v>
      </c>
      <c r="AA818" s="69" t="s">
        <v>966</v>
      </c>
      <c r="AB818" s="69" t="s">
        <v>967</v>
      </c>
      <c r="AC818" s="69" t="s">
        <v>32274</v>
      </c>
    </row>
    <row r="819" spans="1:29" x14ac:dyDescent="0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 t="s">
        <v>32275</v>
      </c>
      <c r="L819" s="70">
        <v>108998.78</v>
      </c>
      <c r="M819" s="69"/>
      <c r="N819" s="69" t="s">
        <v>32276</v>
      </c>
      <c r="O819" s="69" t="s">
        <v>32276</v>
      </c>
      <c r="P819" s="69" t="s">
        <v>31631</v>
      </c>
      <c r="Q819" s="69" t="s">
        <v>1300</v>
      </c>
      <c r="R819" s="69" t="s">
        <v>1869</v>
      </c>
      <c r="S819" s="70">
        <v>108998.78</v>
      </c>
      <c r="T819" s="70"/>
      <c r="U819" s="69" t="s">
        <v>1251</v>
      </c>
      <c r="V819" s="73">
        <v>149</v>
      </c>
      <c r="W819" s="69" t="s">
        <v>1300</v>
      </c>
      <c r="X819" s="69"/>
      <c r="Y819" s="70"/>
      <c r="Z819" s="69">
        <v>313.45999999999998</v>
      </c>
      <c r="AA819" s="69"/>
      <c r="AB819" s="69" t="s">
        <v>967</v>
      </c>
      <c r="AC819" s="69"/>
    </row>
    <row r="820" spans="1:29" x14ac:dyDescent="0.25">
      <c r="A820" s="71" t="s">
        <v>193</v>
      </c>
      <c r="B820" s="71"/>
      <c r="C820" s="71"/>
      <c r="D820" s="71"/>
      <c r="E820" s="71"/>
      <c r="F820" s="71"/>
      <c r="G820" s="71"/>
      <c r="H820" s="71"/>
      <c r="I820" s="72">
        <v>322838.05</v>
      </c>
      <c r="J820" s="71"/>
      <c r="K820" s="71"/>
      <c r="L820" s="72">
        <v>322337.91000000003</v>
      </c>
      <c r="M820" s="72">
        <v>500.13999999995576</v>
      </c>
      <c r="N820" s="71"/>
      <c r="O820" s="71"/>
      <c r="P820" s="71"/>
      <c r="Q820" s="71"/>
      <c r="R820" s="71"/>
      <c r="S820" s="72">
        <v>322337.91000000003</v>
      </c>
      <c r="T820" s="72">
        <v>322337.90999999997</v>
      </c>
      <c r="U820" s="71"/>
      <c r="V820" s="71"/>
      <c r="W820" s="71"/>
      <c r="X820" s="72">
        <v>5.8207660913467407E-11</v>
      </c>
      <c r="Y820" s="72">
        <v>926.12999999999988</v>
      </c>
      <c r="Z820" s="72">
        <v>323264.03999999998</v>
      </c>
      <c r="AA820" s="69"/>
      <c r="AB820" s="69"/>
      <c r="AC820" s="69"/>
    </row>
    <row r="821" spans="1:29" ht="30" x14ac:dyDescent="0.25">
      <c r="A821" s="68" t="s">
        <v>32277</v>
      </c>
      <c r="B821" s="69" t="s">
        <v>32278</v>
      </c>
      <c r="C821" s="69" t="s">
        <v>32279</v>
      </c>
      <c r="D821" s="69" t="s">
        <v>5524</v>
      </c>
      <c r="E821" s="69"/>
      <c r="F821" s="69" t="s">
        <v>32280</v>
      </c>
      <c r="G821" s="69" t="s">
        <v>31541</v>
      </c>
      <c r="H821" s="69" t="s">
        <v>962</v>
      </c>
      <c r="I821" s="70">
        <v>1806.79</v>
      </c>
      <c r="J821" s="69" t="s">
        <v>1936</v>
      </c>
      <c r="K821" s="69" t="s">
        <v>32281</v>
      </c>
      <c r="L821" s="70">
        <v>1806.79</v>
      </c>
      <c r="M821" s="69"/>
      <c r="N821" s="69" t="s">
        <v>32282</v>
      </c>
      <c r="O821" s="69"/>
      <c r="P821" s="69" t="s">
        <v>31955</v>
      </c>
      <c r="Q821" s="69" t="s">
        <v>1240</v>
      </c>
      <c r="R821" s="69"/>
      <c r="S821" s="70">
        <v>1806.79</v>
      </c>
      <c r="T821" s="70"/>
      <c r="U821" s="69" t="s">
        <v>1240</v>
      </c>
      <c r="V821" s="73">
        <v>85</v>
      </c>
      <c r="W821" s="69" t="s">
        <v>1240</v>
      </c>
      <c r="X821" s="69"/>
      <c r="Y821" s="70"/>
      <c r="Z821" s="69">
        <v>0</v>
      </c>
      <c r="AA821" s="69" t="s">
        <v>966</v>
      </c>
      <c r="AB821" s="69" t="s">
        <v>1144</v>
      </c>
      <c r="AC821" s="69"/>
    </row>
    <row r="822" spans="1:29" x14ac:dyDescent="0.25">
      <c r="A822" s="71" t="s">
        <v>193</v>
      </c>
      <c r="B822" s="71"/>
      <c r="C822" s="71"/>
      <c r="D822" s="71"/>
      <c r="E822" s="71"/>
      <c r="F822" s="71"/>
      <c r="G822" s="71"/>
      <c r="H822" s="71"/>
      <c r="I822" s="72">
        <v>1806.79</v>
      </c>
      <c r="J822" s="71"/>
      <c r="K822" s="71"/>
      <c r="L822" s="72">
        <v>1806.79</v>
      </c>
      <c r="M822" s="72">
        <v>0</v>
      </c>
      <c r="N822" s="71"/>
      <c r="O822" s="71"/>
      <c r="P822" s="71"/>
      <c r="Q822" s="71"/>
      <c r="R822" s="71"/>
      <c r="S822" s="72">
        <v>1806.79</v>
      </c>
      <c r="T822" s="72">
        <v>1806.79</v>
      </c>
      <c r="U822" s="71"/>
      <c r="V822" s="71"/>
      <c r="W822" s="71"/>
      <c r="X822" s="72">
        <v>0</v>
      </c>
      <c r="Y822" s="72">
        <v>0</v>
      </c>
      <c r="Z822" s="72">
        <v>1806.79</v>
      </c>
      <c r="AA822" s="69"/>
      <c r="AB822" s="69"/>
      <c r="AC822" s="69"/>
    </row>
    <row r="823" spans="1:29" ht="70" x14ac:dyDescent="0.25">
      <c r="A823" s="68" t="s">
        <v>32283</v>
      </c>
      <c r="B823" s="69" t="s">
        <v>32284</v>
      </c>
      <c r="C823" s="69" t="s">
        <v>32285</v>
      </c>
      <c r="D823" s="69" t="s">
        <v>10948</v>
      </c>
      <c r="E823" s="69"/>
      <c r="F823" s="69" t="s">
        <v>31556</v>
      </c>
      <c r="G823" s="69" t="s">
        <v>11718</v>
      </c>
      <c r="H823" s="69" t="s">
        <v>1236</v>
      </c>
      <c r="I823" s="70">
        <v>558385.6</v>
      </c>
      <c r="J823" s="69" t="s">
        <v>1936</v>
      </c>
      <c r="K823" s="69" t="s">
        <v>32286</v>
      </c>
      <c r="L823" s="70">
        <v>87541.35</v>
      </c>
      <c r="M823" s="69"/>
      <c r="N823" s="69" t="s">
        <v>32287</v>
      </c>
      <c r="O823" s="69" t="s">
        <v>32287</v>
      </c>
      <c r="P823" s="69" t="s">
        <v>31522</v>
      </c>
      <c r="Q823" s="69" t="s">
        <v>1957</v>
      </c>
      <c r="R823" s="69" t="s">
        <v>1143</v>
      </c>
      <c r="S823" s="70">
        <v>87541.35</v>
      </c>
      <c r="T823" s="70"/>
      <c r="U823" s="69" t="s">
        <v>1242</v>
      </c>
      <c r="V823" s="73">
        <v>156</v>
      </c>
      <c r="W823" s="69" t="s">
        <v>1957</v>
      </c>
      <c r="X823" s="69"/>
      <c r="Y823" s="70"/>
      <c r="Z823" s="69">
        <v>229.77</v>
      </c>
      <c r="AA823" s="69" t="s">
        <v>966</v>
      </c>
      <c r="AB823" s="69" t="s">
        <v>967</v>
      </c>
      <c r="AC823" s="69" t="s">
        <v>32288</v>
      </c>
    </row>
    <row r="824" spans="1:29" x14ac:dyDescent="0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 t="s">
        <v>32289</v>
      </c>
      <c r="L824" s="70">
        <v>60106.13</v>
      </c>
      <c r="M824" s="69"/>
      <c r="N824" s="69" t="s">
        <v>32290</v>
      </c>
      <c r="O824" s="69" t="s">
        <v>32290</v>
      </c>
      <c r="P824" s="69" t="s">
        <v>31550</v>
      </c>
      <c r="Q824" s="69" t="s">
        <v>5013</v>
      </c>
      <c r="R824" s="69" t="s">
        <v>3480</v>
      </c>
      <c r="S824" s="70">
        <v>60106.13</v>
      </c>
      <c r="T824" s="70"/>
      <c r="U824" s="69" t="s">
        <v>1977</v>
      </c>
      <c r="V824" s="73">
        <v>139</v>
      </c>
      <c r="W824" s="69" t="s">
        <v>5013</v>
      </c>
      <c r="X824" s="69"/>
      <c r="Y824" s="70"/>
      <c r="Z824" s="69">
        <v>152.72</v>
      </c>
      <c r="AA824" s="69"/>
      <c r="AB824" s="69" t="s">
        <v>967</v>
      </c>
      <c r="AC824" s="69"/>
    </row>
    <row r="825" spans="1:29" x14ac:dyDescent="0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 t="s">
        <v>32291</v>
      </c>
      <c r="L825" s="70">
        <v>10572.46</v>
      </c>
      <c r="M825" s="69"/>
      <c r="N825" s="69" t="s">
        <v>32292</v>
      </c>
      <c r="O825" s="69" t="s">
        <v>32292</v>
      </c>
      <c r="P825" s="69" t="s">
        <v>31568</v>
      </c>
      <c r="Q825" s="69" t="s">
        <v>3348</v>
      </c>
      <c r="R825" s="69" t="s">
        <v>1424</v>
      </c>
      <c r="S825" s="70">
        <v>10572.46</v>
      </c>
      <c r="T825" s="70"/>
      <c r="U825" s="69" t="s">
        <v>1143</v>
      </c>
      <c r="V825" s="73">
        <v>159</v>
      </c>
      <c r="W825" s="69" t="s">
        <v>3348</v>
      </c>
      <c r="X825" s="69"/>
      <c r="Y825" s="70"/>
      <c r="Z825" s="69">
        <v>34.65</v>
      </c>
      <c r="AA825" s="69"/>
      <c r="AB825" s="69" t="s">
        <v>967</v>
      </c>
      <c r="AC825" s="69"/>
    </row>
    <row r="826" spans="1:29" x14ac:dyDescent="0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 t="s">
        <v>32293</v>
      </c>
      <c r="L826" s="70">
        <v>91199.72</v>
      </c>
      <c r="M826" s="69"/>
      <c r="N826" s="69" t="s">
        <v>32294</v>
      </c>
      <c r="O826" s="69" t="s">
        <v>32294</v>
      </c>
      <c r="P826" s="69" t="s">
        <v>31568</v>
      </c>
      <c r="Q826" s="69" t="s">
        <v>3348</v>
      </c>
      <c r="R826" s="69" t="s">
        <v>1424</v>
      </c>
      <c r="S826" s="70">
        <v>91199.72</v>
      </c>
      <c r="T826" s="70"/>
      <c r="U826" s="69" t="s">
        <v>1143</v>
      </c>
      <c r="V826" s="73">
        <v>159</v>
      </c>
      <c r="W826" s="69" t="s">
        <v>3348</v>
      </c>
      <c r="X826" s="69"/>
      <c r="Y826" s="70"/>
      <c r="Z826" s="69">
        <v>298.88</v>
      </c>
      <c r="AA826" s="69"/>
      <c r="AB826" s="69" t="s">
        <v>967</v>
      </c>
      <c r="AC826" s="69"/>
    </row>
    <row r="827" spans="1:29" x14ac:dyDescent="0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 t="s">
        <v>32295</v>
      </c>
      <c r="L827" s="70">
        <v>118236.15</v>
      </c>
      <c r="M827" s="69"/>
      <c r="N827" s="69" t="s">
        <v>32296</v>
      </c>
      <c r="O827" s="69" t="s">
        <v>32296</v>
      </c>
      <c r="P827" s="69" t="s">
        <v>31503</v>
      </c>
      <c r="Q827" s="69" t="s">
        <v>1977</v>
      </c>
      <c r="R827" s="69" t="s">
        <v>1282</v>
      </c>
      <c r="S827" s="70">
        <v>118236.15</v>
      </c>
      <c r="T827" s="70"/>
      <c r="U827" s="69" t="s">
        <v>1251</v>
      </c>
      <c r="V827" s="73">
        <v>154</v>
      </c>
      <c r="W827" s="69" t="s">
        <v>1977</v>
      </c>
      <c r="X827" s="69"/>
      <c r="Y827" s="70"/>
      <c r="Z827" s="69">
        <v>349.7</v>
      </c>
      <c r="AA827" s="69"/>
      <c r="AB827" s="69" t="s">
        <v>967</v>
      </c>
      <c r="AC827" s="69"/>
    </row>
    <row r="828" spans="1:29" x14ac:dyDescent="0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 t="s">
        <v>32297</v>
      </c>
      <c r="L828" s="70">
        <v>2216.1</v>
      </c>
      <c r="M828" s="69"/>
      <c r="N828" s="69" t="s">
        <v>32298</v>
      </c>
      <c r="O828" s="69" t="s">
        <v>32298</v>
      </c>
      <c r="P828" s="69" t="s">
        <v>31531</v>
      </c>
      <c r="Q828" s="69" t="s">
        <v>975</v>
      </c>
      <c r="R828" s="69" t="s">
        <v>2718</v>
      </c>
      <c r="S828" s="70">
        <v>2216.1</v>
      </c>
      <c r="T828" s="70"/>
      <c r="U828" s="69" t="s">
        <v>1986</v>
      </c>
      <c r="V828" s="73">
        <v>155</v>
      </c>
      <c r="W828" s="69" t="s">
        <v>975</v>
      </c>
      <c r="X828" s="69"/>
      <c r="Y828" s="70"/>
      <c r="Z828" s="69">
        <v>6.19</v>
      </c>
      <c r="AA828" s="69"/>
      <c r="AB828" s="69" t="s">
        <v>967</v>
      </c>
      <c r="AC828" s="69"/>
    </row>
    <row r="829" spans="1:29" x14ac:dyDescent="0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 t="s">
        <v>32299</v>
      </c>
      <c r="L829" s="70">
        <v>2656.78</v>
      </c>
      <c r="M829" s="69"/>
      <c r="N829" s="69" t="s">
        <v>32300</v>
      </c>
      <c r="O829" s="69" t="s">
        <v>32300</v>
      </c>
      <c r="P829" s="69" t="s">
        <v>31531</v>
      </c>
      <c r="Q829" s="69" t="s">
        <v>975</v>
      </c>
      <c r="R829" s="69" t="s">
        <v>2718</v>
      </c>
      <c r="S829" s="70">
        <v>2656.78</v>
      </c>
      <c r="T829" s="70"/>
      <c r="U829" s="69" t="s">
        <v>4600</v>
      </c>
      <c r="V829" s="73">
        <v>154</v>
      </c>
      <c r="W829" s="69" t="s">
        <v>975</v>
      </c>
      <c r="X829" s="69"/>
      <c r="Y829" s="70"/>
      <c r="Z829" s="69">
        <v>7.42</v>
      </c>
      <c r="AA829" s="69"/>
      <c r="AB829" s="69" t="s">
        <v>967</v>
      </c>
      <c r="AC829" s="69"/>
    </row>
    <row r="830" spans="1:29" x14ac:dyDescent="0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 t="s">
        <v>32301</v>
      </c>
      <c r="L830" s="70">
        <v>60634.1</v>
      </c>
      <c r="M830" s="69"/>
      <c r="N830" s="69" t="s">
        <v>32302</v>
      </c>
      <c r="O830" s="69" t="s">
        <v>32302</v>
      </c>
      <c r="P830" s="69" t="s">
        <v>31531</v>
      </c>
      <c r="Q830" s="69" t="s">
        <v>975</v>
      </c>
      <c r="R830" s="69" t="s">
        <v>2718</v>
      </c>
      <c r="S830" s="70">
        <v>60634.1</v>
      </c>
      <c r="T830" s="70"/>
      <c r="U830" s="69" t="s">
        <v>4600</v>
      </c>
      <c r="V830" s="73">
        <v>154</v>
      </c>
      <c r="W830" s="69" t="s">
        <v>975</v>
      </c>
      <c r="X830" s="69"/>
      <c r="Y830" s="70"/>
      <c r="Z830" s="69">
        <v>169.27</v>
      </c>
      <c r="AA830" s="69"/>
      <c r="AB830" s="69" t="s">
        <v>967</v>
      </c>
      <c r="AC830" s="69"/>
    </row>
    <row r="831" spans="1:29" x14ac:dyDescent="0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 t="s">
        <v>32303</v>
      </c>
      <c r="L831" s="70">
        <v>26872.46</v>
      </c>
      <c r="M831" s="69"/>
      <c r="N831" s="69" t="s">
        <v>32304</v>
      </c>
      <c r="O831" s="69" t="s">
        <v>32304</v>
      </c>
      <c r="P831" s="69" t="s">
        <v>32002</v>
      </c>
      <c r="Q831" s="69" t="s">
        <v>1250</v>
      </c>
      <c r="R831" s="69" t="s">
        <v>2718</v>
      </c>
      <c r="S831" s="70">
        <v>26872.46</v>
      </c>
      <c r="T831" s="70"/>
      <c r="U831" s="69" t="s">
        <v>1363</v>
      </c>
      <c r="V831" s="73">
        <v>153</v>
      </c>
      <c r="W831" s="69" t="s">
        <v>1250</v>
      </c>
      <c r="X831" s="69"/>
      <c r="Y831" s="70"/>
      <c r="Z831" s="69">
        <v>75.010000000000005</v>
      </c>
      <c r="AA831" s="69"/>
      <c r="AB831" s="69" t="s">
        <v>967</v>
      </c>
      <c r="AC831" s="69"/>
    </row>
    <row r="832" spans="1:29" x14ac:dyDescent="0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 t="s">
        <v>32305</v>
      </c>
      <c r="L832" s="70">
        <v>21121.66</v>
      </c>
      <c r="M832" s="69"/>
      <c r="N832" s="69" t="s">
        <v>32306</v>
      </c>
      <c r="O832" s="69" t="s">
        <v>32306</v>
      </c>
      <c r="P832" s="69" t="s">
        <v>31572</v>
      </c>
      <c r="Q832" s="69" t="s">
        <v>2054</v>
      </c>
      <c r="R832" s="69" t="s">
        <v>979</v>
      </c>
      <c r="S832" s="70">
        <v>21121.66</v>
      </c>
      <c r="T832" s="70"/>
      <c r="U832" s="69" t="s">
        <v>1378</v>
      </c>
      <c r="V832" s="73">
        <v>160</v>
      </c>
      <c r="W832" s="69" t="s">
        <v>2054</v>
      </c>
      <c r="X832" s="69"/>
      <c r="Y832" s="70"/>
      <c r="Z832" s="69">
        <v>66.099999999999994</v>
      </c>
      <c r="AA832" s="69"/>
      <c r="AB832" s="69" t="s">
        <v>967</v>
      </c>
      <c r="AC832" s="69"/>
    </row>
    <row r="833" spans="1:29" x14ac:dyDescent="0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 t="s">
        <v>32307</v>
      </c>
      <c r="L833" s="70">
        <v>3173.63</v>
      </c>
      <c r="M833" s="69"/>
      <c r="N833" s="69" t="s">
        <v>32308</v>
      </c>
      <c r="O833" s="69" t="s">
        <v>32308</v>
      </c>
      <c r="P833" s="69" t="s">
        <v>31565</v>
      </c>
      <c r="Q833" s="69" t="s">
        <v>1414</v>
      </c>
      <c r="R833" s="69" t="s">
        <v>1268</v>
      </c>
      <c r="S833" s="70">
        <v>3173.63</v>
      </c>
      <c r="T833" s="70"/>
      <c r="U833" s="69" t="s">
        <v>1323</v>
      </c>
      <c r="V833" s="73">
        <v>151</v>
      </c>
      <c r="W833" s="69" t="s">
        <v>1414</v>
      </c>
      <c r="X833" s="69"/>
      <c r="Y833" s="70"/>
      <c r="Z833" s="69">
        <v>8.85</v>
      </c>
      <c r="AA833" s="69"/>
      <c r="AB833" s="69" t="s">
        <v>967</v>
      </c>
      <c r="AC833" s="69"/>
    </row>
    <row r="834" spans="1:29" ht="20" x14ac:dyDescent="0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 t="s">
        <v>32309</v>
      </c>
      <c r="L834" s="70">
        <v>5718.9</v>
      </c>
      <c r="M834" s="69"/>
      <c r="N834" s="69" t="s">
        <v>32310</v>
      </c>
      <c r="O834" s="69"/>
      <c r="P834" s="69" t="s">
        <v>31560</v>
      </c>
      <c r="Q834" s="69" t="s">
        <v>1986</v>
      </c>
      <c r="R834" s="69"/>
      <c r="S834" s="70">
        <v>5718.9</v>
      </c>
      <c r="T834" s="70"/>
      <c r="U834" s="69" t="s">
        <v>1424</v>
      </c>
      <c r="V834" s="73">
        <v>121</v>
      </c>
      <c r="W834" s="69" t="s">
        <v>1424</v>
      </c>
      <c r="X834" s="69"/>
      <c r="Y834" s="70"/>
      <c r="Z834" s="69">
        <v>0</v>
      </c>
      <c r="AA834" s="69"/>
      <c r="AB834" s="69" t="s">
        <v>997</v>
      </c>
      <c r="AC834" s="69"/>
    </row>
    <row r="835" spans="1:29" x14ac:dyDescent="0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 t="s">
        <v>32311</v>
      </c>
      <c r="L835" s="70">
        <v>4101.12</v>
      </c>
      <c r="M835" s="69"/>
      <c r="N835" s="69" t="s">
        <v>32312</v>
      </c>
      <c r="O835" s="69" t="s">
        <v>32312</v>
      </c>
      <c r="P835" s="69" t="s">
        <v>32098</v>
      </c>
      <c r="Q835" s="69" t="s">
        <v>1571</v>
      </c>
      <c r="R835" s="69" t="s">
        <v>1165</v>
      </c>
      <c r="S835" s="70">
        <v>4101.12</v>
      </c>
      <c r="T835" s="70"/>
      <c r="U835" s="69" t="s">
        <v>1367</v>
      </c>
      <c r="V835" s="73">
        <v>145</v>
      </c>
      <c r="W835" s="69" t="s">
        <v>1571</v>
      </c>
      <c r="X835" s="69"/>
      <c r="Y835" s="70"/>
      <c r="Z835" s="69">
        <v>8.52</v>
      </c>
      <c r="AA835" s="69"/>
      <c r="AB835" s="69" t="s">
        <v>967</v>
      </c>
      <c r="AC835" s="69"/>
    </row>
    <row r="836" spans="1:29" x14ac:dyDescent="0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 t="s">
        <v>32313</v>
      </c>
      <c r="L836" s="70">
        <v>62337.74</v>
      </c>
      <c r="M836" s="69"/>
      <c r="N836" s="69" t="s">
        <v>32314</v>
      </c>
      <c r="O836" s="69" t="s">
        <v>32314</v>
      </c>
      <c r="P836" s="69" t="s">
        <v>2706</v>
      </c>
      <c r="Q836" s="69" t="s">
        <v>961</v>
      </c>
      <c r="R836" s="69" t="s">
        <v>1270</v>
      </c>
      <c r="S836" s="70">
        <v>62337.74</v>
      </c>
      <c r="T836" s="70"/>
      <c r="U836" s="69" t="s">
        <v>1268</v>
      </c>
      <c r="V836" s="73">
        <v>142</v>
      </c>
      <c r="W836" s="69" t="s">
        <v>961</v>
      </c>
      <c r="X836" s="69"/>
      <c r="Y836" s="70"/>
      <c r="Z836" s="69">
        <v>118.96</v>
      </c>
      <c r="AA836" s="69"/>
      <c r="AB836" s="69" t="s">
        <v>967</v>
      </c>
      <c r="AC836" s="69"/>
    </row>
    <row r="837" spans="1:29" x14ac:dyDescent="0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 t="s">
        <v>32315</v>
      </c>
      <c r="L837" s="70">
        <v>1040.4000000000001</v>
      </c>
      <c r="M837" s="69"/>
      <c r="N837" s="69" t="s">
        <v>32316</v>
      </c>
      <c r="O837" s="69" t="s">
        <v>32316</v>
      </c>
      <c r="P837" s="69" t="s">
        <v>1836</v>
      </c>
      <c r="Q837" s="69" t="s">
        <v>1002</v>
      </c>
      <c r="R837" s="69" t="s">
        <v>1563</v>
      </c>
      <c r="S837" s="70">
        <v>1040.4000000000001</v>
      </c>
      <c r="T837" s="70"/>
      <c r="U837" s="69" t="s">
        <v>1393</v>
      </c>
      <c r="V837" s="73">
        <v>142</v>
      </c>
      <c r="W837" s="69" t="s">
        <v>1002</v>
      </c>
      <c r="X837" s="69"/>
      <c r="Y837" s="70"/>
      <c r="Z837" s="69">
        <v>1.91</v>
      </c>
      <c r="AA837" s="69"/>
      <c r="AB837" s="69" t="s">
        <v>997</v>
      </c>
      <c r="AC837" s="69"/>
    </row>
    <row r="838" spans="1:29" x14ac:dyDescent="0.25">
      <c r="A838" s="71" t="s">
        <v>193</v>
      </c>
      <c r="B838" s="71"/>
      <c r="C838" s="71"/>
      <c r="D838" s="71"/>
      <c r="E838" s="71"/>
      <c r="F838" s="71"/>
      <c r="G838" s="71"/>
      <c r="H838" s="71"/>
      <c r="I838" s="72">
        <v>558385.6</v>
      </c>
      <c r="J838" s="71"/>
      <c r="K838" s="71"/>
      <c r="L838" s="72">
        <v>557528.70000000007</v>
      </c>
      <c r="M838" s="72">
        <v>856.89999999990687</v>
      </c>
      <c r="N838" s="71"/>
      <c r="O838" s="71"/>
      <c r="P838" s="71"/>
      <c r="Q838" s="71"/>
      <c r="R838" s="71"/>
      <c r="S838" s="72">
        <v>557528.70000000007</v>
      </c>
      <c r="T838" s="72">
        <v>557528.69999999995</v>
      </c>
      <c r="U838" s="71"/>
      <c r="V838" s="71"/>
      <c r="W838" s="71"/>
      <c r="X838" s="72">
        <v>1.1641532182693481E-10</v>
      </c>
      <c r="Y838" s="72">
        <v>1527.95</v>
      </c>
      <c r="Z838" s="72">
        <v>559056.64999999991</v>
      </c>
      <c r="AA838" s="69"/>
      <c r="AB838" s="69"/>
      <c r="AC838" s="69"/>
    </row>
    <row r="839" spans="1:29" ht="90" x14ac:dyDescent="0.25">
      <c r="A839" s="68" t="s">
        <v>32317</v>
      </c>
      <c r="B839" s="69" t="s">
        <v>32318</v>
      </c>
      <c r="C839" s="69" t="s">
        <v>32319</v>
      </c>
      <c r="D839" s="69" t="s">
        <v>1233</v>
      </c>
      <c r="E839" s="69"/>
      <c r="F839" s="69" t="s">
        <v>31556</v>
      </c>
      <c r="G839" s="69" t="s">
        <v>31604</v>
      </c>
      <c r="H839" s="69" t="s">
        <v>1236</v>
      </c>
      <c r="I839" s="70">
        <v>1709579.91</v>
      </c>
      <c r="J839" s="69" t="s">
        <v>1936</v>
      </c>
      <c r="K839" s="69" t="s">
        <v>32320</v>
      </c>
      <c r="L839" s="70">
        <v>102649.38</v>
      </c>
      <c r="M839" s="69"/>
      <c r="N839" s="69" t="s">
        <v>32321</v>
      </c>
      <c r="O839" s="69" t="s">
        <v>32321</v>
      </c>
      <c r="P839" s="69" t="s">
        <v>31616</v>
      </c>
      <c r="Q839" s="69" t="s">
        <v>1836</v>
      </c>
      <c r="R839" s="69" t="s">
        <v>987</v>
      </c>
      <c r="S839" s="70">
        <v>102649.38</v>
      </c>
      <c r="T839" s="70"/>
      <c r="U839" s="69" t="s">
        <v>1977</v>
      </c>
      <c r="V839" s="73">
        <v>156</v>
      </c>
      <c r="W839" s="69" t="s">
        <v>1836</v>
      </c>
      <c r="X839" s="69"/>
      <c r="Y839" s="70"/>
      <c r="Z839" s="69">
        <v>972.85</v>
      </c>
      <c r="AA839" s="69" t="s">
        <v>966</v>
      </c>
      <c r="AB839" s="69" t="s">
        <v>967</v>
      </c>
      <c r="AC839" s="69" t="s">
        <v>32322</v>
      </c>
    </row>
    <row r="840" spans="1:29" x14ac:dyDescent="0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 t="s">
        <v>32323</v>
      </c>
      <c r="L840" s="70">
        <v>103789.62</v>
      </c>
      <c r="M840" s="69"/>
      <c r="N840" s="69" t="s">
        <v>32321</v>
      </c>
      <c r="O840" s="69" t="s">
        <v>32321</v>
      </c>
      <c r="P840" s="69" t="s">
        <v>31616</v>
      </c>
      <c r="Q840" s="69" t="s">
        <v>1836</v>
      </c>
      <c r="R840" s="69" t="s">
        <v>987</v>
      </c>
      <c r="S840" s="70">
        <v>103789.62</v>
      </c>
      <c r="T840" s="70"/>
      <c r="U840" s="69" t="s">
        <v>1977</v>
      </c>
      <c r="V840" s="73">
        <v>156</v>
      </c>
      <c r="W840" s="69" t="s">
        <v>1836</v>
      </c>
      <c r="X840" s="69"/>
      <c r="Y840" s="70"/>
      <c r="Z840" s="69">
        <v>972.85</v>
      </c>
      <c r="AA840" s="69"/>
      <c r="AB840" s="69" t="s">
        <v>967</v>
      </c>
      <c r="AC840" s="69"/>
    </row>
    <row r="841" spans="1:29" x14ac:dyDescent="0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 t="s">
        <v>32324</v>
      </c>
      <c r="L841" s="70">
        <v>34289.300000000003</v>
      </c>
      <c r="M841" s="69"/>
      <c r="N841" s="69" t="s">
        <v>32321</v>
      </c>
      <c r="O841" s="69" t="s">
        <v>32321</v>
      </c>
      <c r="P841" s="69" t="s">
        <v>31616</v>
      </c>
      <c r="Q841" s="69" t="s">
        <v>1836</v>
      </c>
      <c r="R841" s="69" t="s">
        <v>987</v>
      </c>
      <c r="S841" s="70">
        <v>34289.300000000003</v>
      </c>
      <c r="T841" s="70"/>
      <c r="U841" s="69" t="s">
        <v>1977</v>
      </c>
      <c r="V841" s="73">
        <v>156</v>
      </c>
      <c r="W841" s="69" t="s">
        <v>1836</v>
      </c>
      <c r="X841" s="69"/>
      <c r="Y841" s="70"/>
      <c r="Z841" s="69">
        <v>972.85</v>
      </c>
      <c r="AA841" s="69"/>
      <c r="AB841" s="69" t="s">
        <v>967</v>
      </c>
      <c r="AC841" s="69"/>
    </row>
    <row r="842" spans="1:29" x14ac:dyDescent="0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 t="s">
        <v>32325</v>
      </c>
      <c r="L842" s="70">
        <v>60027.78</v>
      </c>
      <c r="M842" s="69"/>
      <c r="N842" s="69" t="s">
        <v>32321</v>
      </c>
      <c r="O842" s="69" t="s">
        <v>32321</v>
      </c>
      <c r="P842" s="69" t="s">
        <v>31616</v>
      </c>
      <c r="Q842" s="69" t="s">
        <v>1836</v>
      </c>
      <c r="R842" s="69" t="s">
        <v>987</v>
      </c>
      <c r="S842" s="70">
        <v>60027.78</v>
      </c>
      <c r="T842" s="70"/>
      <c r="U842" s="69" t="s">
        <v>1977</v>
      </c>
      <c r="V842" s="73">
        <v>156</v>
      </c>
      <c r="W842" s="69" t="s">
        <v>1836</v>
      </c>
      <c r="X842" s="69"/>
      <c r="Y842" s="70"/>
      <c r="Z842" s="69">
        <v>972.85</v>
      </c>
      <c r="AA842" s="69"/>
      <c r="AB842" s="69" t="s">
        <v>967</v>
      </c>
      <c r="AC842" s="69"/>
    </row>
    <row r="843" spans="1:29" x14ac:dyDescent="0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 t="s">
        <v>32326</v>
      </c>
      <c r="L843" s="70">
        <v>153374.56</v>
      </c>
      <c r="M843" s="69"/>
      <c r="N843" s="69" t="s">
        <v>32327</v>
      </c>
      <c r="O843" s="69" t="s">
        <v>32327</v>
      </c>
      <c r="P843" s="69" t="s">
        <v>31929</v>
      </c>
      <c r="Q843" s="69" t="s">
        <v>4678</v>
      </c>
      <c r="R843" s="69" t="s">
        <v>3826</v>
      </c>
      <c r="S843" s="70">
        <v>153374.56</v>
      </c>
      <c r="T843" s="70"/>
      <c r="U843" s="69" t="s">
        <v>4791</v>
      </c>
      <c r="V843" s="73">
        <v>147</v>
      </c>
      <c r="W843" s="69" t="s">
        <v>4678</v>
      </c>
      <c r="X843" s="69"/>
      <c r="Y843" s="70"/>
      <c r="Z843" s="69">
        <v>673.59</v>
      </c>
      <c r="AA843" s="69"/>
      <c r="AB843" s="69" t="s">
        <v>967</v>
      </c>
      <c r="AC843" s="69"/>
    </row>
    <row r="844" spans="1:29" x14ac:dyDescent="0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 t="s">
        <v>32328</v>
      </c>
      <c r="L844" s="70">
        <v>31817.02</v>
      </c>
      <c r="M844" s="69"/>
      <c r="N844" s="69" t="s">
        <v>32327</v>
      </c>
      <c r="O844" s="69" t="s">
        <v>32327</v>
      </c>
      <c r="P844" s="69" t="s">
        <v>31929</v>
      </c>
      <c r="Q844" s="69" t="s">
        <v>4678</v>
      </c>
      <c r="R844" s="69" t="s">
        <v>3826</v>
      </c>
      <c r="S844" s="70">
        <v>31817.02</v>
      </c>
      <c r="T844" s="70"/>
      <c r="U844" s="69" t="s">
        <v>4791</v>
      </c>
      <c r="V844" s="73">
        <v>147</v>
      </c>
      <c r="W844" s="69" t="s">
        <v>4678</v>
      </c>
      <c r="X844" s="69"/>
      <c r="Y844" s="70"/>
      <c r="Z844" s="69">
        <v>673.59</v>
      </c>
      <c r="AA844" s="69"/>
      <c r="AB844" s="69" t="s">
        <v>967</v>
      </c>
      <c r="AC844" s="69"/>
    </row>
    <row r="845" spans="1:29" x14ac:dyDescent="0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 t="s">
        <v>32329</v>
      </c>
      <c r="L845" s="70">
        <v>63764.74</v>
      </c>
      <c r="M845" s="69"/>
      <c r="N845" s="69" t="s">
        <v>32327</v>
      </c>
      <c r="O845" s="69" t="s">
        <v>32327</v>
      </c>
      <c r="P845" s="69" t="s">
        <v>31929</v>
      </c>
      <c r="Q845" s="69" t="s">
        <v>4678</v>
      </c>
      <c r="R845" s="69" t="s">
        <v>3826</v>
      </c>
      <c r="S845" s="70">
        <v>63764.74</v>
      </c>
      <c r="T845" s="70"/>
      <c r="U845" s="69" t="s">
        <v>4791</v>
      </c>
      <c r="V845" s="73">
        <v>147</v>
      </c>
      <c r="W845" s="69" t="s">
        <v>4678</v>
      </c>
      <c r="X845" s="69"/>
      <c r="Y845" s="70"/>
      <c r="Z845" s="69">
        <v>673.59</v>
      </c>
      <c r="AA845" s="69"/>
      <c r="AB845" s="69" t="s">
        <v>967</v>
      </c>
      <c r="AC845" s="69"/>
    </row>
    <row r="846" spans="1:29" x14ac:dyDescent="0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 t="s">
        <v>32330</v>
      </c>
      <c r="L846" s="70">
        <v>3327.66</v>
      </c>
      <c r="M846" s="69"/>
      <c r="N846" s="69" t="s">
        <v>32331</v>
      </c>
      <c r="O846" s="69" t="s">
        <v>32331</v>
      </c>
      <c r="P846" s="69" t="s">
        <v>31616</v>
      </c>
      <c r="Q846" s="69" t="s">
        <v>1836</v>
      </c>
      <c r="R846" s="69" t="s">
        <v>987</v>
      </c>
      <c r="S846" s="70">
        <v>3327.66</v>
      </c>
      <c r="T846" s="70"/>
      <c r="U846" s="69" t="s">
        <v>1977</v>
      </c>
      <c r="V846" s="73">
        <v>156</v>
      </c>
      <c r="W846" s="69" t="s">
        <v>1977</v>
      </c>
      <c r="X846" s="69"/>
      <c r="Y846" s="70"/>
      <c r="Z846" s="69">
        <v>454.58</v>
      </c>
      <c r="AA846" s="69"/>
      <c r="AB846" s="69" t="s">
        <v>967</v>
      </c>
      <c r="AC846" s="69"/>
    </row>
    <row r="847" spans="1:29" x14ac:dyDescent="0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 t="s">
        <v>32332</v>
      </c>
      <c r="L847" s="70">
        <v>59934.15</v>
      </c>
      <c r="M847" s="69"/>
      <c r="N847" s="69" t="s">
        <v>32331</v>
      </c>
      <c r="O847" s="69" t="s">
        <v>32331</v>
      </c>
      <c r="P847" s="69" t="s">
        <v>31616</v>
      </c>
      <c r="Q847" s="69" t="s">
        <v>1836</v>
      </c>
      <c r="R847" s="69" t="s">
        <v>987</v>
      </c>
      <c r="S847" s="70">
        <v>59934.15</v>
      </c>
      <c r="T847" s="70"/>
      <c r="U847" s="69" t="s">
        <v>1977</v>
      </c>
      <c r="V847" s="73">
        <v>156</v>
      </c>
      <c r="W847" s="69" t="s">
        <v>1977</v>
      </c>
      <c r="X847" s="69"/>
      <c r="Y847" s="70"/>
      <c r="Z847" s="69">
        <v>454.58</v>
      </c>
      <c r="AA847" s="69"/>
      <c r="AB847" s="69" t="s">
        <v>967</v>
      </c>
      <c r="AC847" s="69"/>
    </row>
    <row r="848" spans="1:29" x14ac:dyDescent="0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 t="s">
        <v>32333</v>
      </c>
      <c r="L848" s="70">
        <v>90586.83</v>
      </c>
      <c r="M848" s="69"/>
      <c r="N848" s="69" t="s">
        <v>32331</v>
      </c>
      <c r="O848" s="69" t="s">
        <v>32331</v>
      </c>
      <c r="P848" s="69" t="s">
        <v>31616</v>
      </c>
      <c r="Q848" s="69" t="s">
        <v>1836</v>
      </c>
      <c r="R848" s="69" t="s">
        <v>987</v>
      </c>
      <c r="S848" s="70">
        <v>90586.83</v>
      </c>
      <c r="T848" s="70"/>
      <c r="U848" s="69" t="s">
        <v>1977</v>
      </c>
      <c r="V848" s="73">
        <v>156</v>
      </c>
      <c r="W848" s="69" t="s">
        <v>1977</v>
      </c>
      <c r="X848" s="69"/>
      <c r="Y848" s="70"/>
      <c r="Z848" s="69">
        <v>454.58</v>
      </c>
      <c r="AA848" s="69"/>
      <c r="AB848" s="69" t="s">
        <v>967</v>
      </c>
      <c r="AC848" s="69"/>
    </row>
    <row r="849" spans="1:29" x14ac:dyDescent="0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 t="s">
        <v>32334</v>
      </c>
      <c r="L849" s="70">
        <v>28493.86</v>
      </c>
      <c r="M849" s="69"/>
      <c r="N849" s="69" t="s">
        <v>32321</v>
      </c>
      <c r="O849" s="69" t="s">
        <v>32321</v>
      </c>
      <c r="P849" s="69" t="s">
        <v>31616</v>
      </c>
      <c r="Q849" s="69" t="s">
        <v>1836</v>
      </c>
      <c r="R849" s="69" t="s">
        <v>987</v>
      </c>
      <c r="S849" s="70">
        <v>28493.86</v>
      </c>
      <c r="T849" s="70"/>
      <c r="U849" s="69" t="s">
        <v>1977</v>
      </c>
      <c r="V849" s="73">
        <v>156</v>
      </c>
      <c r="W849" s="69" t="s">
        <v>1836</v>
      </c>
      <c r="X849" s="69"/>
      <c r="Y849" s="70"/>
      <c r="Z849" s="69">
        <v>972.85</v>
      </c>
      <c r="AA849" s="69"/>
      <c r="AB849" s="69" t="s">
        <v>967</v>
      </c>
      <c r="AC849" s="69"/>
    </row>
    <row r="850" spans="1:29" x14ac:dyDescent="0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 t="s">
        <v>32335</v>
      </c>
      <c r="L850" s="70">
        <v>47791.74</v>
      </c>
      <c r="M850" s="69"/>
      <c r="N850" s="69" t="s">
        <v>32336</v>
      </c>
      <c r="O850" s="69" t="s">
        <v>32336</v>
      </c>
      <c r="P850" s="69" t="s">
        <v>31929</v>
      </c>
      <c r="Q850" s="69" t="s">
        <v>1240</v>
      </c>
      <c r="R850" s="69" t="s">
        <v>1414</v>
      </c>
      <c r="S850" s="70">
        <v>47791.74</v>
      </c>
      <c r="T850" s="70"/>
      <c r="U850" s="69" t="s">
        <v>1413</v>
      </c>
      <c r="V850" s="73">
        <v>148</v>
      </c>
      <c r="W850" s="69" t="s">
        <v>1240</v>
      </c>
      <c r="X850" s="69"/>
      <c r="Y850" s="70"/>
      <c r="Z850" s="69">
        <v>1124.8599999999999</v>
      </c>
      <c r="AA850" s="69"/>
      <c r="AB850" s="69" t="s">
        <v>967</v>
      </c>
      <c r="AC850" s="69"/>
    </row>
    <row r="851" spans="1:29" x14ac:dyDescent="0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 t="s">
        <v>32337</v>
      </c>
      <c r="L851" s="70">
        <v>51899.33</v>
      </c>
      <c r="M851" s="69"/>
      <c r="N851" s="69" t="s">
        <v>32336</v>
      </c>
      <c r="O851" s="69" t="s">
        <v>32336</v>
      </c>
      <c r="P851" s="69" t="s">
        <v>31929</v>
      </c>
      <c r="Q851" s="69" t="s">
        <v>1240</v>
      </c>
      <c r="R851" s="69" t="s">
        <v>1414</v>
      </c>
      <c r="S851" s="70">
        <v>51899.33</v>
      </c>
      <c r="T851" s="70"/>
      <c r="U851" s="69" t="s">
        <v>1413</v>
      </c>
      <c r="V851" s="73">
        <v>148</v>
      </c>
      <c r="W851" s="69" t="s">
        <v>1240</v>
      </c>
      <c r="X851" s="69"/>
      <c r="Y851" s="70"/>
      <c r="Z851" s="69">
        <v>1124.8599999999999</v>
      </c>
      <c r="AA851" s="69"/>
      <c r="AB851" s="69" t="s">
        <v>967</v>
      </c>
      <c r="AC851" s="69"/>
    </row>
    <row r="852" spans="1:29" x14ac:dyDescent="0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 t="s">
        <v>32338</v>
      </c>
      <c r="L852" s="70">
        <v>89127.47</v>
      </c>
      <c r="M852" s="69"/>
      <c r="N852" s="69" t="s">
        <v>32336</v>
      </c>
      <c r="O852" s="69" t="s">
        <v>32336</v>
      </c>
      <c r="P852" s="69" t="s">
        <v>31929</v>
      </c>
      <c r="Q852" s="69" t="s">
        <v>1240</v>
      </c>
      <c r="R852" s="69" t="s">
        <v>1414</v>
      </c>
      <c r="S852" s="70">
        <v>89127.47</v>
      </c>
      <c r="T852" s="70"/>
      <c r="U852" s="69" t="s">
        <v>1413</v>
      </c>
      <c r="V852" s="73">
        <v>148</v>
      </c>
      <c r="W852" s="69" t="s">
        <v>1240</v>
      </c>
      <c r="X852" s="69"/>
      <c r="Y852" s="70"/>
      <c r="Z852" s="69">
        <v>1124.8599999999999</v>
      </c>
      <c r="AA852" s="69"/>
      <c r="AB852" s="69" t="s">
        <v>967</v>
      </c>
      <c r="AC852" s="69"/>
    </row>
    <row r="853" spans="1:29" x14ac:dyDescent="0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 t="s">
        <v>32339</v>
      </c>
      <c r="L853" s="70">
        <v>114089.4</v>
      </c>
      <c r="M853" s="69"/>
      <c r="N853" s="69" t="s">
        <v>32336</v>
      </c>
      <c r="O853" s="69" t="s">
        <v>32336</v>
      </c>
      <c r="P853" s="69" t="s">
        <v>31929</v>
      </c>
      <c r="Q853" s="69" t="s">
        <v>1240</v>
      </c>
      <c r="R853" s="69" t="s">
        <v>1414</v>
      </c>
      <c r="S853" s="70">
        <v>114089.4</v>
      </c>
      <c r="T853" s="70"/>
      <c r="U853" s="69" t="s">
        <v>1413</v>
      </c>
      <c r="V853" s="73">
        <v>148</v>
      </c>
      <c r="W853" s="69" t="s">
        <v>1240</v>
      </c>
      <c r="X853" s="69"/>
      <c r="Y853" s="70"/>
      <c r="Z853" s="69">
        <v>1124.8599999999999</v>
      </c>
      <c r="AA853" s="69"/>
      <c r="AB853" s="69" t="s">
        <v>967</v>
      </c>
      <c r="AC853" s="69"/>
    </row>
    <row r="854" spans="1:29" x14ac:dyDescent="0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 t="s">
        <v>32340</v>
      </c>
      <c r="L854" s="70">
        <v>125737.41</v>
      </c>
      <c r="M854" s="69"/>
      <c r="N854" s="69" t="s">
        <v>32336</v>
      </c>
      <c r="O854" s="69" t="s">
        <v>32336</v>
      </c>
      <c r="P854" s="69" t="s">
        <v>31929</v>
      </c>
      <c r="Q854" s="69" t="s">
        <v>1240</v>
      </c>
      <c r="R854" s="69" t="s">
        <v>1414</v>
      </c>
      <c r="S854" s="70">
        <v>125737.41</v>
      </c>
      <c r="T854" s="70"/>
      <c r="U854" s="69" t="s">
        <v>1413</v>
      </c>
      <c r="V854" s="73">
        <v>148</v>
      </c>
      <c r="W854" s="69" t="s">
        <v>1240</v>
      </c>
      <c r="X854" s="69"/>
      <c r="Y854" s="70"/>
      <c r="Z854" s="69">
        <v>1124.8599999999999</v>
      </c>
      <c r="AA854" s="69"/>
      <c r="AB854" s="69" t="s">
        <v>967</v>
      </c>
      <c r="AC854" s="69"/>
    </row>
    <row r="855" spans="1:29" x14ac:dyDescent="0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 t="s">
        <v>32341</v>
      </c>
      <c r="L855" s="70">
        <v>414162.01</v>
      </c>
      <c r="M855" s="69"/>
      <c r="N855" s="69" t="s">
        <v>32342</v>
      </c>
      <c r="O855" s="69" t="s">
        <v>32342</v>
      </c>
      <c r="P855" s="69" t="s">
        <v>6972</v>
      </c>
      <c r="Q855" s="69" t="s">
        <v>1241</v>
      </c>
      <c r="R855" s="69" t="s">
        <v>1256</v>
      </c>
      <c r="S855" s="70">
        <v>414162.01</v>
      </c>
      <c r="T855" s="70"/>
      <c r="U855" s="69" t="s">
        <v>1250</v>
      </c>
      <c r="V855" s="73">
        <v>159</v>
      </c>
      <c r="W855" s="69" t="s">
        <v>1241</v>
      </c>
      <c r="X855" s="69"/>
      <c r="Y855" s="70"/>
      <c r="Z855" s="69">
        <v>1322.08</v>
      </c>
      <c r="AA855" s="69"/>
      <c r="AB855" s="69" t="s">
        <v>967</v>
      </c>
      <c r="AC855" s="69"/>
    </row>
    <row r="856" spans="1:29" x14ac:dyDescent="0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 t="s">
        <v>32343</v>
      </c>
      <c r="L856" s="70">
        <v>91528.1</v>
      </c>
      <c r="M856" s="69"/>
      <c r="N856" s="69" t="s">
        <v>32344</v>
      </c>
      <c r="O856" s="69" t="s">
        <v>32344</v>
      </c>
      <c r="P856" s="69" t="s">
        <v>32132</v>
      </c>
      <c r="Q856" s="69" t="s">
        <v>3841</v>
      </c>
      <c r="R856" s="69" t="s">
        <v>2781</v>
      </c>
      <c r="S856" s="70">
        <v>91528.1</v>
      </c>
      <c r="T856" s="70"/>
      <c r="U856" s="69" t="s">
        <v>1250</v>
      </c>
      <c r="V856" s="73">
        <v>155</v>
      </c>
      <c r="W856" s="69" t="s">
        <v>3841</v>
      </c>
      <c r="X856" s="69"/>
      <c r="Y856" s="70"/>
      <c r="Z856" s="69">
        <v>269.64999999999998</v>
      </c>
      <c r="AA856" s="69"/>
      <c r="AB856" s="69" t="s">
        <v>967</v>
      </c>
      <c r="AC856" s="69"/>
    </row>
    <row r="857" spans="1:29" x14ac:dyDescent="0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 t="s">
        <v>32345</v>
      </c>
      <c r="L857" s="70">
        <v>41730.17</v>
      </c>
      <c r="M857" s="69"/>
      <c r="N857" s="69" t="s">
        <v>32346</v>
      </c>
      <c r="O857" s="69" t="s">
        <v>32346</v>
      </c>
      <c r="P857" s="69" t="s">
        <v>31535</v>
      </c>
      <c r="Q857" s="69" t="s">
        <v>5440</v>
      </c>
      <c r="R857" s="69" t="s">
        <v>4405</v>
      </c>
      <c r="S857" s="70">
        <v>41730.17</v>
      </c>
      <c r="T857" s="70"/>
      <c r="U857" s="69" t="s">
        <v>1143</v>
      </c>
      <c r="V857" s="73">
        <v>157</v>
      </c>
      <c r="W857" s="69" t="s">
        <v>5440</v>
      </c>
      <c r="X857" s="69"/>
      <c r="Y857" s="70"/>
      <c r="Z857" s="69">
        <v>119.76</v>
      </c>
      <c r="AA857" s="69"/>
      <c r="AB857" s="69" t="s">
        <v>967</v>
      </c>
      <c r="AC857" s="69"/>
    </row>
    <row r="858" spans="1:29" x14ac:dyDescent="0.25">
      <c r="A858" s="71" t="s">
        <v>193</v>
      </c>
      <c r="B858" s="71"/>
      <c r="C858" s="71"/>
      <c r="D858" s="71"/>
      <c r="E858" s="71"/>
      <c r="F858" s="71"/>
      <c r="G858" s="71"/>
      <c r="H858" s="71"/>
      <c r="I858" s="72">
        <v>1709579.91</v>
      </c>
      <c r="J858" s="71"/>
      <c r="K858" s="71"/>
      <c r="L858" s="72">
        <v>1708120.53</v>
      </c>
      <c r="M858" s="72">
        <v>1459.3799999998882</v>
      </c>
      <c r="N858" s="71"/>
      <c r="O858" s="71"/>
      <c r="P858" s="71"/>
      <c r="Q858" s="71"/>
      <c r="R858" s="71"/>
      <c r="S858" s="72">
        <v>1708120.53</v>
      </c>
      <c r="T858" s="72">
        <v>1708120.53</v>
      </c>
      <c r="U858" s="71"/>
      <c r="V858" s="71"/>
      <c r="W858" s="71"/>
      <c r="X858" s="72">
        <v>0</v>
      </c>
      <c r="Y858" s="72">
        <v>15584.550000000003</v>
      </c>
      <c r="Z858" s="72">
        <v>1723705.08</v>
      </c>
      <c r="AA858" s="69"/>
      <c r="AB858" s="69"/>
      <c r="AC858" s="69"/>
    </row>
    <row r="859" spans="1:29" ht="70" x14ac:dyDescent="0.25">
      <c r="A859" s="68" t="s">
        <v>32347</v>
      </c>
      <c r="B859" s="69" t="s">
        <v>32348</v>
      </c>
      <c r="C859" s="69" t="s">
        <v>32349</v>
      </c>
      <c r="D859" s="69" t="s">
        <v>2001</v>
      </c>
      <c r="E859" s="69"/>
      <c r="F859" s="69" t="s">
        <v>31564</v>
      </c>
      <c r="G859" s="69" t="s">
        <v>31565</v>
      </c>
      <c r="H859" s="69" t="s">
        <v>1236</v>
      </c>
      <c r="I859" s="70">
        <v>310621.84999999998</v>
      </c>
      <c r="J859" s="69" t="s">
        <v>1936</v>
      </c>
      <c r="K859" s="69" t="s">
        <v>32350</v>
      </c>
      <c r="L859" s="70">
        <v>17793.96</v>
      </c>
      <c r="M859" s="69"/>
      <c r="N859" s="69" t="s">
        <v>32351</v>
      </c>
      <c r="O859" s="69" t="s">
        <v>32351</v>
      </c>
      <c r="P859" s="69" t="s">
        <v>32208</v>
      </c>
      <c r="Q859" s="69" t="s">
        <v>30346</v>
      </c>
      <c r="R859" s="69" t="s">
        <v>1416</v>
      </c>
      <c r="S859" s="70">
        <v>17793.96</v>
      </c>
      <c r="T859" s="70"/>
      <c r="U859" s="69" t="s">
        <v>1977</v>
      </c>
      <c r="V859" s="73">
        <v>154</v>
      </c>
      <c r="W859" s="69" t="s">
        <v>30346</v>
      </c>
      <c r="X859" s="69"/>
      <c r="Y859" s="70"/>
      <c r="Z859" s="69">
        <v>51.1</v>
      </c>
      <c r="AA859" s="69" t="s">
        <v>966</v>
      </c>
      <c r="AB859" s="69" t="s">
        <v>967</v>
      </c>
      <c r="AC859" s="69" t="s">
        <v>32352</v>
      </c>
    </row>
    <row r="860" spans="1:29" x14ac:dyDescent="0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 t="s">
        <v>32353</v>
      </c>
      <c r="L860" s="70">
        <v>70246.080000000002</v>
      </c>
      <c r="M860" s="69"/>
      <c r="N860" s="69" t="s">
        <v>32354</v>
      </c>
      <c r="O860" s="69" t="s">
        <v>32354</v>
      </c>
      <c r="P860" s="69" t="s">
        <v>31568</v>
      </c>
      <c r="Q860" s="69" t="s">
        <v>3348</v>
      </c>
      <c r="R860" s="69" t="s">
        <v>1424</v>
      </c>
      <c r="S860" s="70">
        <v>70246.080000000002</v>
      </c>
      <c r="T860" s="70"/>
      <c r="U860" s="69" t="s">
        <v>1143</v>
      </c>
      <c r="V860" s="73">
        <v>159</v>
      </c>
      <c r="W860" s="69" t="s">
        <v>3348</v>
      </c>
      <c r="X860" s="69"/>
      <c r="Y860" s="70"/>
      <c r="Z860" s="69">
        <v>230.21</v>
      </c>
      <c r="AA860" s="69"/>
      <c r="AB860" s="69" t="s">
        <v>967</v>
      </c>
      <c r="AC860" s="69"/>
    </row>
    <row r="861" spans="1:29" x14ac:dyDescent="0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 t="s">
        <v>32355</v>
      </c>
      <c r="L861" s="70">
        <v>28497.24</v>
      </c>
      <c r="M861" s="69"/>
      <c r="N861" s="69" t="s">
        <v>32356</v>
      </c>
      <c r="O861" s="69" t="s">
        <v>32356</v>
      </c>
      <c r="P861" s="69" t="s">
        <v>32357</v>
      </c>
      <c r="Q861" s="69" t="s">
        <v>1957</v>
      </c>
      <c r="R861" s="69" t="s">
        <v>1143</v>
      </c>
      <c r="S861" s="70">
        <v>28497.24</v>
      </c>
      <c r="T861" s="70"/>
      <c r="U861" s="69" t="s">
        <v>4791</v>
      </c>
      <c r="V861" s="73">
        <v>151</v>
      </c>
      <c r="W861" s="69" t="s">
        <v>1957</v>
      </c>
      <c r="X861" s="69"/>
      <c r="Y861" s="70"/>
      <c r="Z861" s="69">
        <v>74.8</v>
      </c>
      <c r="AA861" s="69"/>
      <c r="AB861" s="69" t="s">
        <v>967</v>
      </c>
      <c r="AC861" s="69"/>
    </row>
    <row r="862" spans="1:29" x14ac:dyDescent="0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 t="s">
        <v>32358</v>
      </c>
      <c r="L862" s="70">
        <v>36909.85</v>
      </c>
      <c r="M862" s="69"/>
      <c r="N862" s="69" t="s">
        <v>32359</v>
      </c>
      <c r="O862" s="69" t="s">
        <v>32359</v>
      </c>
      <c r="P862" s="69" t="s">
        <v>31728</v>
      </c>
      <c r="Q862" s="69" t="s">
        <v>2707</v>
      </c>
      <c r="R862" s="69" t="s">
        <v>1153</v>
      </c>
      <c r="S862" s="70">
        <v>36909.85</v>
      </c>
      <c r="T862" s="70"/>
      <c r="U862" s="69" t="s">
        <v>1143</v>
      </c>
      <c r="V862" s="73">
        <v>153</v>
      </c>
      <c r="W862" s="69" t="s">
        <v>2707</v>
      </c>
      <c r="X862" s="69"/>
      <c r="Y862" s="70"/>
      <c r="Z862" s="69">
        <v>102.9</v>
      </c>
      <c r="AA862" s="69"/>
      <c r="AB862" s="69" t="s">
        <v>967</v>
      </c>
      <c r="AC862" s="69"/>
    </row>
    <row r="863" spans="1:29" x14ac:dyDescent="0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 t="s">
        <v>32360</v>
      </c>
      <c r="L863" s="70">
        <v>46679.74</v>
      </c>
      <c r="M863" s="69"/>
      <c r="N863" s="69" t="s">
        <v>32361</v>
      </c>
      <c r="O863" s="69"/>
      <c r="P863" s="69" t="s">
        <v>31583</v>
      </c>
      <c r="Q863" s="69" t="s">
        <v>32362</v>
      </c>
      <c r="R863" s="69"/>
      <c r="S863" s="70">
        <v>46679.74</v>
      </c>
      <c r="T863" s="70"/>
      <c r="U863" s="69" t="s">
        <v>1935</v>
      </c>
      <c r="V863" s="73">
        <v>153</v>
      </c>
      <c r="W863" s="69" t="s">
        <v>1935</v>
      </c>
      <c r="X863" s="69"/>
      <c r="Y863" s="70"/>
      <c r="Z863" s="69">
        <v>126.55</v>
      </c>
      <c r="AA863" s="69"/>
      <c r="AB863" s="69" t="s">
        <v>967</v>
      </c>
      <c r="AC863" s="69"/>
    </row>
    <row r="864" spans="1:29" ht="20" x14ac:dyDescent="0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 t="s">
        <v>32363</v>
      </c>
      <c r="L864" s="70">
        <v>60422.48</v>
      </c>
      <c r="M864" s="69"/>
      <c r="N864" s="69" t="s">
        <v>32364</v>
      </c>
      <c r="O864" s="69" t="s">
        <v>32364</v>
      </c>
      <c r="P864" s="69" t="s">
        <v>31531</v>
      </c>
      <c r="Q864" s="69" t="s">
        <v>3818</v>
      </c>
      <c r="R864" s="69" t="s">
        <v>2718</v>
      </c>
      <c r="S864" s="70">
        <v>60422.48</v>
      </c>
      <c r="T864" s="70"/>
      <c r="U864" s="69" t="s">
        <v>4600</v>
      </c>
      <c r="V864" s="73">
        <v>154</v>
      </c>
      <c r="W864" s="69" t="s">
        <v>3818</v>
      </c>
      <c r="X864" s="69"/>
      <c r="Y864" s="70"/>
      <c r="Z864" s="69">
        <v>173.88</v>
      </c>
      <c r="AA864" s="69"/>
      <c r="AB864" s="69" t="s">
        <v>967</v>
      </c>
      <c r="AC864" s="69"/>
    </row>
    <row r="865" spans="1:29" x14ac:dyDescent="0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 t="s">
        <v>32365</v>
      </c>
      <c r="L865" s="70">
        <v>26607.279999999999</v>
      </c>
      <c r="M865" s="69"/>
      <c r="N865" s="69" t="s">
        <v>32366</v>
      </c>
      <c r="O865" s="69" t="s">
        <v>32366</v>
      </c>
      <c r="P865" s="69" t="s">
        <v>31491</v>
      </c>
      <c r="Q865" s="69" t="s">
        <v>1436</v>
      </c>
      <c r="R865" s="69" t="s">
        <v>1312</v>
      </c>
      <c r="S865" s="70">
        <v>26607.279999999999</v>
      </c>
      <c r="T865" s="70"/>
      <c r="U865" s="69" t="s">
        <v>1363</v>
      </c>
      <c r="V865" s="73">
        <v>151</v>
      </c>
      <c r="W865" s="69" t="s">
        <v>1436</v>
      </c>
      <c r="X865" s="69"/>
      <c r="Y865" s="70"/>
      <c r="Z865" s="69">
        <v>72.08</v>
      </c>
      <c r="AA865" s="69"/>
      <c r="AB865" s="69" t="s">
        <v>967</v>
      </c>
      <c r="AC865" s="69"/>
    </row>
    <row r="866" spans="1:29" x14ac:dyDescent="0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 t="s">
        <v>32367</v>
      </c>
      <c r="L866" s="70">
        <v>23137.759999999998</v>
      </c>
      <c r="M866" s="69"/>
      <c r="N866" s="69" t="s">
        <v>32368</v>
      </c>
      <c r="O866" s="69" t="s">
        <v>32368</v>
      </c>
      <c r="P866" s="69" t="s">
        <v>31642</v>
      </c>
      <c r="Q866" s="69" t="s">
        <v>1414</v>
      </c>
      <c r="R866" s="69" t="s">
        <v>1268</v>
      </c>
      <c r="S866" s="70">
        <v>23137.759999999998</v>
      </c>
      <c r="T866" s="70"/>
      <c r="U866" s="69" t="s">
        <v>1323</v>
      </c>
      <c r="V866" s="73">
        <v>153</v>
      </c>
      <c r="W866" s="69" t="s">
        <v>1414</v>
      </c>
      <c r="X866" s="69"/>
      <c r="Y866" s="70"/>
      <c r="Z866" s="69">
        <v>64.510000000000005</v>
      </c>
      <c r="AA866" s="69"/>
      <c r="AB866" s="69" t="s">
        <v>967</v>
      </c>
      <c r="AC866" s="69"/>
    </row>
    <row r="867" spans="1:29" x14ac:dyDescent="0.25">
      <c r="A867" s="71" t="s">
        <v>193</v>
      </c>
      <c r="B867" s="71"/>
      <c r="C867" s="71"/>
      <c r="D867" s="71"/>
      <c r="E867" s="71"/>
      <c r="F867" s="71"/>
      <c r="G867" s="71"/>
      <c r="H867" s="71"/>
      <c r="I867" s="72">
        <v>310621.84999999998</v>
      </c>
      <c r="J867" s="71"/>
      <c r="K867" s="71"/>
      <c r="L867" s="72">
        <v>310294.39</v>
      </c>
      <c r="M867" s="72">
        <v>327.45999999996275</v>
      </c>
      <c r="N867" s="71"/>
      <c r="O867" s="71"/>
      <c r="P867" s="71"/>
      <c r="Q867" s="71"/>
      <c r="R867" s="71"/>
      <c r="S867" s="72">
        <v>310294.39</v>
      </c>
      <c r="T867" s="72">
        <v>310294.39</v>
      </c>
      <c r="U867" s="71"/>
      <c r="V867" s="71"/>
      <c r="W867" s="71"/>
      <c r="X867" s="72">
        <v>0</v>
      </c>
      <c r="Y867" s="72">
        <v>896.03</v>
      </c>
      <c r="Z867" s="72">
        <v>311190.42000000004</v>
      </c>
      <c r="AA867" s="69"/>
      <c r="AB867" s="69"/>
      <c r="AC867" s="69"/>
    </row>
    <row r="868" spans="1:29" ht="30" x14ac:dyDescent="0.25">
      <c r="A868" s="68" t="s">
        <v>32369</v>
      </c>
      <c r="B868" s="69" t="s">
        <v>32370</v>
      </c>
      <c r="C868" s="69" t="s">
        <v>32372</v>
      </c>
      <c r="D868" s="69" t="s">
        <v>32371</v>
      </c>
      <c r="E868" s="69"/>
      <c r="F868" s="69" t="s">
        <v>32080</v>
      </c>
      <c r="G868" s="69" t="s">
        <v>31541</v>
      </c>
      <c r="H868" s="69" t="s">
        <v>1236</v>
      </c>
      <c r="I868" s="70">
        <v>45650.8</v>
      </c>
      <c r="J868" s="69" t="s">
        <v>1936</v>
      </c>
      <c r="K868" s="69" t="s">
        <v>32373</v>
      </c>
      <c r="L868" s="70">
        <v>45607.64</v>
      </c>
      <c r="M868" s="69"/>
      <c r="N868" s="69" t="s">
        <v>32374</v>
      </c>
      <c r="O868" s="69" t="s">
        <v>32374</v>
      </c>
      <c r="P868" s="69" t="s">
        <v>31929</v>
      </c>
      <c r="Q868" s="69" t="s">
        <v>3836</v>
      </c>
      <c r="R868" s="69" t="s">
        <v>1251</v>
      </c>
      <c r="S868" s="70">
        <v>45607.64</v>
      </c>
      <c r="T868" s="70"/>
      <c r="U868" s="69" t="s">
        <v>3818</v>
      </c>
      <c r="V868" s="73">
        <v>155</v>
      </c>
      <c r="W868" s="69" t="s">
        <v>3836</v>
      </c>
      <c r="X868" s="69"/>
      <c r="Y868" s="70"/>
      <c r="Z868" s="69">
        <v>126.99</v>
      </c>
      <c r="AA868" s="69" t="s">
        <v>966</v>
      </c>
      <c r="AB868" s="69" t="s">
        <v>967</v>
      </c>
      <c r="AC868" s="69" t="s">
        <v>32375</v>
      </c>
    </row>
    <row r="869" spans="1:29" x14ac:dyDescent="0.25">
      <c r="A869" s="71" t="s">
        <v>193</v>
      </c>
      <c r="B869" s="71"/>
      <c r="C869" s="71"/>
      <c r="D869" s="71"/>
      <c r="E869" s="71"/>
      <c r="F869" s="71"/>
      <c r="G869" s="71"/>
      <c r="H869" s="71"/>
      <c r="I869" s="72">
        <v>45650.8</v>
      </c>
      <c r="J869" s="71"/>
      <c r="K869" s="71"/>
      <c r="L869" s="72">
        <v>45607.64</v>
      </c>
      <c r="M869" s="72">
        <v>43.160000000003492</v>
      </c>
      <c r="N869" s="71"/>
      <c r="O869" s="71"/>
      <c r="P869" s="71"/>
      <c r="Q869" s="71"/>
      <c r="R869" s="71"/>
      <c r="S869" s="72">
        <v>45607.64</v>
      </c>
      <c r="T869" s="72">
        <v>45607.64</v>
      </c>
      <c r="U869" s="71"/>
      <c r="V869" s="71"/>
      <c r="W869" s="71"/>
      <c r="X869" s="72">
        <v>0</v>
      </c>
      <c r="Y869" s="72">
        <v>126.99</v>
      </c>
      <c r="Z869" s="72">
        <v>45734.63</v>
      </c>
      <c r="AA869" s="69"/>
      <c r="AB869" s="69"/>
      <c r="AC869" s="69"/>
    </row>
    <row r="870" spans="1:29" ht="30" x14ac:dyDescent="0.25">
      <c r="A870" s="68" t="s">
        <v>32376</v>
      </c>
      <c r="B870" s="69" t="s">
        <v>32377</v>
      </c>
      <c r="C870" s="69" t="s">
        <v>32378</v>
      </c>
      <c r="D870" s="69" t="s">
        <v>19206</v>
      </c>
      <c r="E870" s="69"/>
      <c r="F870" s="69" t="s">
        <v>32080</v>
      </c>
      <c r="G870" s="69" t="s">
        <v>31604</v>
      </c>
      <c r="H870" s="69" t="s">
        <v>1236</v>
      </c>
      <c r="I870" s="70">
        <v>77293.5</v>
      </c>
      <c r="J870" s="69" t="s">
        <v>1936</v>
      </c>
      <c r="K870" s="69" t="s">
        <v>32379</v>
      </c>
      <c r="L870" s="70">
        <v>74638.039999999994</v>
      </c>
      <c r="M870" s="69"/>
      <c r="N870" s="69" t="s">
        <v>32380</v>
      </c>
      <c r="O870" s="69" t="s">
        <v>32380</v>
      </c>
      <c r="P870" s="69" t="s">
        <v>6973</v>
      </c>
      <c r="Q870" s="69" t="s">
        <v>3836</v>
      </c>
      <c r="R870" s="69" t="s">
        <v>1251</v>
      </c>
      <c r="S870" s="70">
        <v>74638.039999999994</v>
      </c>
      <c r="T870" s="70"/>
      <c r="U870" s="69" t="s">
        <v>3818</v>
      </c>
      <c r="V870" s="73">
        <v>153</v>
      </c>
      <c r="W870" s="69" t="s">
        <v>3836</v>
      </c>
      <c r="X870" s="69"/>
      <c r="Y870" s="70"/>
      <c r="Z870" s="69">
        <v>207.82</v>
      </c>
      <c r="AA870" s="69" t="s">
        <v>966</v>
      </c>
      <c r="AB870" s="69" t="s">
        <v>967</v>
      </c>
      <c r="AC870" s="69" t="s">
        <v>32381</v>
      </c>
    </row>
    <row r="871" spans="1:29" x14ac:dyDescent="0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 t="s">
        <v>32382</v>
      </c>
      <c r="L871" s="70">
        <v>2505.96</v>
      </c>
      <c r="M871" s="69"/>
      <c r="N871" s="69" t="s">
        <v>32383</v>
      </c>
      <c r="O871" s="69" t="s">
        <v>32383</v>
      </c>
      <c r="P871" s="69" t="s">
        <v>31575</v>
      </c>
      <c r="Q871" s="69" t="s">
        <v>2711</v>
      </c>
      <c r="R871" s="69" t="s">
        <v>970</v>
      </c>
      <c r="S871" s="70">
        <v>2505.96</v>
      </c>
      <c r="T871" s="70"/>
      <c r="U871" s="69" t="s">
        <v>4600</v>
      </c>
      <c r="V871" s="73">
        <v>155</v>
      </c>
      <c r="W871" s="69" t="s">
        <v>2711</v>
      </c>
      <c r="X871" s="69"/>
      <c r="Y871" s="70"/>
      <c r="Z871" s="69">
        <v>5.93</v>
      </c>
      <c r="AA871" s="69"/>
      <c r="AB871" s="69" t="s">
        <v>967</v>
      </c>
      <c r="AC871" s="69"/>
    </row>
    <row r="872" spans="1:29" x14ac:dyDescent="0.25">
      <c r="A872" s="71" t="s">
        <v>193</v>
      </c>
      <c r="B872" s="71"/>
      <c r="C872" s="71"/>
      <c r="D872" s="71"/>
      <c r="E872" s="71"/>
      <c r="F872" s="71"/>
      <c r="G872" s="71"/>
      <c r="H872" s="71"/>
      <c r="I872" s="72">
        <v>77293.5</v>
      </c>
      <c r="J872" s="71"/>
      <c r="K872" s="71"/>
      <c r="L872" s="72">
        <v>77144</v>
      </c>
      <c r="M872" s="72">
        <v>149.5</v>
      </c>
      <c r="N872" s="71"/>
      <c r="O872" s="71"/>
      <c r="P872" s="71"/>
      <c r="Q872" s="71"/>
      <c r="R872" s="71"/>
      <c r="S872" s="72">
        <v>77144</v>
      </c>
      <c r="T872" s="72">
        <v>77144</v>
      </c>
      <c r="U872" s="71"/>
      <c r="V872" s="71"/>
      <c r="W872" s="71"/>
      <c r="X872" s="72">
        <v>0</v>
      </c>
      <c r="Y872" s="72">
        <v>213.75</v>
      </c>
      <c r="Z872" s="72">
        <v>77357.75</v>
      </c>
      <c r="AA872" s="69"/>
      <c r="AB872" s="69"/>
      <c r="AC872" s="69"/>
    </row>
    <row r="873" spans="1:29" ht="40" x14ac:dyDescent="0.25">
      <c r="A873" s="68" t="s">
        <v>32384</v>
      </c>
      <c r="B873" s="69" t="s">
        <v>32385</v>
      </c>
      <c r="C873" s="69" t="s">
        <v>32387</v>
      </c>
      <c r="D873" s="69" t="s">
        <v>32386</v>
      </c>
      <c r="E873" s="69"/>
      <c r="F873" s="69" t="s">
        <v>31603</v>
      </c>
      <c r="G873" s="69" t="s">
        <v>31604</v>
      </c>
      <c r="H873" s="69" t="s">
        <v>1236</v>
      </c>
      <c r="I873" s="70">
        <v>13899.2</v>
      </c>
      <c r="J873" s="69" t="s">
        <v>1936</v>
      </c>
      <c r="K873" s="69" t="s">
        <v>32388</v>
      </c>
      <c r="L873" s="70">
        <v>13723.12</v>
      </c>
      <c r="M873" s="69"/>
      <c r="N873" s="69" t="s">
        <v>32389</v>
      </c>
      <c r="O873" s="69" t="s">
        <v>32390</v>
      </c>
      <c r="P873" s="69" t="s">
        <v>31728</v>
      </c>
      <c r="Q873" s="69" t="s">
        <v>1137</v>
      </c>
      <c r="R873" s="69" t="s">
        <v>1935</v>
      </c>
      <c r="S873" s="70">
        <v>13723.12</v>
      </c>
      <c r="T873" s="70"/>
      <c r="U873" s="69" t="s">
        <v>5440</v>
      </c>
      <c r="V873" s="73">
        <v>118</v>
      </c>
      <c r="W873" s="69" t="s">
        <v>1137</v>
      </c>
      <c r="X873" s="69"/>
      <c r="Y873" s="70"/>
      <c r="Z873" s="69">
        <v>20.21</v>
      </c>
      <c r="AA873" s="69" t="s">
        <v>966</v>
      </c>
      <c r="AB873" s="69" t="s">
        <v>967</v>
      </c>
      <c r="AC873" s="69" t="s">
        <v>32391</v>
      </c>
    </row>
    <row r="874" spans="1:29" x14ac:dyDescent="0.25">
      <c r="A874" s="71" t="s">
        <v>193</v>
      </c>
      <c r="B874" s="71"/>
      <c r="C874" s="71"/>
      <c r="D874" s="71"/>
      <c r="E874" s="71"/>
      <c r="F874" s="71"/>
      <c r="G874" s="71"/>
      <c r="H874" s="71"/>
      <c r="I874" s="72">
        <v>13899.2</v>
      </c>
      <c r="J874" s="71"/>
      <c r="K874" s="71"/>
      <c r="L874" s="72">
        <v>13723.12</v>
      </c>
      <c r="M874" s="72">
        <v>176.07999999999993</v>
      </c>
      <c r="N874" s="71"/>
      <c r="O874" s="71"/>
      <c r="P874" s="71"/>
      <c r="Q874" s="71"/>
      <c r="R874" s="71"/>
      <c r="S874" s="72">
        <v>13723.12</v>
      </c>
      <c r="T874" s="72">
        <v>13723.12</v>
      </c>
      <c r="U874" s="71"/>
      <c r="V874" s="71"/>
      <c r="W874" s="71"/>
      <c r="X874" s="72">
        <v>0</v>
      </c>
      <c r="Y874" s="72">
        <v>20.21</v>
      </c>
      <c r="Z874" s="72">
        <v>13743.33</v>
      </c>
      <c r="AA874" s="69"/>
      <c r="AB874" s="69"/>
      <c r="AC874" s="69"/>
    </row>
    <row r="875" spans="1:29" ht="30" x14ac:dyDescent="0.25">
      <c r="A875" s="68" t="s">
        <v>32392</v>
      </c>
      <c r="B875" s="69" t="s">
        <v>28102</v>
      </c>
      <c r="C875" s="69" t="s">
        <v>32393</v>
      </c>
      <c r="D875" s="69" t="s">
        <v>31428</v>
      </c>
      <c r="E875" s="69"/>
      <c r="F875" s="69" t="s">
        <v>31603</v>
      </c>
      <c r="G875" s="69" t="s">
        <v>31430</v>
      </c>
      <c r="H875" s="69" t="s">
        <v>962</v>
      </c>
      <c r="I875" s="70">
        <v>24126.720000000001</v>
      </c>
      <c r="J875" s="69" t="s">
        <v>1936</v>
      </c>
      <c r="K875" s="69" t="s">
        <v>32394</v>
      </c>
      <c r="L875" s="70">
        <v>24126.720000000001</v>
      </c>
      <c r="M875" s="69"/>
      <c r="N875" s="69" t="s">
        <v>31432</v>
      </c>
      <c r="O875" s="69"/>
      <c r="P875" s="69" t="s">
        <v>4607</v>
      </c>
      <c r="Q875" s="69" t="s">
        <v>2743</v>
      </c>
      <c r="R875" s="69"/>
      <c r="S875" s="70">
        <v>24126.720000000001</v>
      </c>
      <c r="T875" s="70"/>
      <c r="U875" s="69"/>
      <c r="V875" s="69"/>
      <c r="W875" s="69" t="s">
        <v>2743</v>
      </c>
      <c r="X875" s="69"/>
      <c r="Y875" s="70"/>
      <c r="Z875" s="69">
        <v>0</v>
      </c>
      <c r="AA875" s="69" t="s">
        <v>989</v>
      </c>
      <c r="AB875" s="69" t="s">
        <v>967</v>
      </c>
      <c r="AC875" s="69"/>
    </row>
    <row r="876" spans="1:29" x14ac:dyDescent="0.25">
      <c r="A876" s="71" t="s">
        <v>193</v>
      </c>
      <c r="B876" s="71"/>
      <c r="C876" s="71"/>
      <c r="D876" s="71"/>
      <c r="E876" s="71"/>
      <c r="F876" s="71"/>
      <c r="G876" s="71"/>
      <c r="H876" s="71"/>
      <c r="I876" s="72">
        <v>24126.720000000001</v>
      </c>
      <c r="J876" s="71"/>
      <c r="K876" s="71"/>
      <c r="L876" s="72">
        <v>24126.720000000001</v>
      </c>
      <c r="M876" s="72">
        <v>0</v>
      </c>
      <c r="N876" s="71"/>
      <c r="O876" s="71"/>
      <c r="P876" s="71"/>
      <c r="Q876" s="71"/>
      <c r="R876" s="71"/>
      <c r="S876" s="72">
        <v>24126.720000000001</v>
      </c>
      <c r="T876" s="72">
        <v>0</v>
      </c>
      <c r="U876" s="71"/>
      <c r="V876" s="71"/>
      <c r="W876" s="71"/>
      <c r="X876" s="72">
        <v>24126.720000000001</v>
      </c>
      <c r="Y876" s="72">
        <v>0</v>
      </c>
      <c r="Z876" s="72">
        <v>0</v>
      </c>
      <c r="AA876" s="69"/>
      <c r="AB876" s="69"/>
      <c r="AC876" s="69"/>
    </row>
    <row r="877" spans="1:29" ht="30" x14ac:dyDescent="0.25">
      <c r="A877" s="68" t="s">
        <v>32395</v>
      </c>
      <c r="B877" s="69" t="s">
        <v>32396</v>
      </c>
      <c r="C877" s="69" t="s">
        <v>32397</v>
      </c>
      <c r="D877" s="69" t="s">
        <v>29791</v>
      </c>
      <c r="E877" s="69"/>
      <c r="F877" s="69" t="s">
        <v>31603</v>
      </c>
      <c r="G877" s="69" t="s">
        <v>31486</v>
      </c>
      <c r="H877" s="69" t="s">
        <v>1236</v>
      </c>
      <c r="I877" s="70">
        <v>188221.5</v>
      </c>
      <c r="J877" s="69" t="s">
        <v>1936</v>
      </c>
      <c r="K877" s="69" t="s">
        <v>32398</v>
      </c>
      <c r="L877" s="70">
        <v>23222.3</v>
      </c>
      <c r="M877" s="69"/>
      <c r="N877" s="69" t="s">
        <v>32399</v>
      </c>
      <c r="O877" s="69" t="s">
        <v>32399</v>
      </c>
      <c r="P877" s="69" t="s">
        <v>31929</v>
      </c>
      <c r="Q877" s="69" t="s">
        <v>4678</v>
      </c>
      <c r="R877" s="69" t="s">
        <v>3826</v>
      </c>
      <c r="S877" s="70">
        <v>23222.3</v>
      </c>
      <c r="T877" s="70"/>
      <c r="U877" s="69" t="s">
        <v>1977</v>
      </c>
      <c r="V877" s="73">
        <v>143</v>
      </c>
      <c r="W877" s="69" t="s">
        <v>4678</v>
      </c>
      <c r="X877" s="69"/>
      <c r="Y877" s="70"/>
      <c r="Z877" s="69">
        <v>55.22</v>
      </c>
      <c r="AA877" s="69" t="s">
        <v>966</v>
      </c>
      <c r="AB877" s="69" t="s">
        <v>967</v>
      </c>
      <c r="AC877" s="69" t="s">
        <v>32400</v>
      </c>
    </row>
    <row r="878" spans="1:29" x14ac:dyDescent="0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 t="s">
        <v>32401</v>
      </c>
      <c r="L878" s="70">
        <v>65443.47</v>
      </c>
      <c r="M878" s="69"/>
      <c r="N878" s="69" t="s">
        <v>32402</v>
      </c>
      <c r="O878" s="69" t="s">
        <v>32402</v>
      </c>
      <c r="P878" s="69" t="s">
        <v>32152</v>
      </c>
      <c r="Q878" s="69" t="s">
        <v>1137</v>
      </c>
      <c r="R878" s="69" t="s">
        <v>1935</v>
      </c>
      <c r="S878" s="70">
        <v>65443.47</v>
      </c>
      <c r="T878" s="70"/>
      <c r="U878" s="69" t="s">
        <v>1250</v>
      </c>
      <c r="V878" s="73">
        <v>145</v>
      </c>
      <c r="W878" s="69" t="s">
        <v>1137</v>
      </c>
      <c r="X878" s="69"/>
      <c r="Y878" s="70"/>
      <c r="Z878" s="69">
        <v>214.16</v>
      </c>
      <c r="AA878" s="69"/>
      <c r="AB878" s="69" t="s">
        <v>967</v>
      </c>
      <c r="AC878" s="69"/>
    </row>
    <row r="879" spans="1:29" x14ac:dyDescent="0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 t="s">
        <v>32403</v>
      </c>
      <c r="L879" s="70">
        <v>27699.72</v>
      </c>
      <c r="M879" s="69"/>
      <c r="N879" s="69" t="s">
        <v>32404</v>
      </c>
      <c r="O879" s="69" t="s">
        <v>32404</v>
      </c>
      <c r="P879" s="69" t="s">
        <v>31583</v>
      </c>
      <c r="Q879" s="69" t="s">
        <v>32362</v>
      </c>
      <c r="R879" s="69" t="s">
        <v>1153</v>
      </c>
      <c r="S879" s="70">
        <v>27699.72</v>
      </c>
      <c r="T879" s="70"/>
      <c r="U879" s="69" t="s">
        <v>1143</v>
      </c>
      <c r="V879" s="73">
        <v>146</v>
      </c>
      <c r="W879" s="69" t="s">
        <v>32362</v>
      </c>
      <c r="X879" s="69"/>
      <c r="Y879" s="70"/>
      <c r="Z879" s="69">
        <v>78.78</v>
      </c>
      <c r="AA879" s="69"/>
      <c r="AB879" s="69" t="s">
        <v>967</v>
      </c>
      <c r="AC879" s="69"/>
    </row>
    <row r="880" spans="1:29" x14ac:dyDescent="0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 t="s">
        <v>32405</v>
      </c>
      <c r="L880" s="70">
        <v>71822.22</v>
      </c>
      <c r="M880" s="69"/>
      <c r="N880" s="69" t="s">
        <v>32406</v>
      </c>
      <c r="O880" s="69" t="s">
        <v>32406</v>
      </c>
      <c r="P880" s="69" t="s">
        <v>32407</v>
      </c>
      <c r="Q880" s="69" t="s">
        <v>1413</v>
      </c>
      <c r="R880" s="69" t="s">
        <v>1327</v>
      </c>
      <c r="S880" s="70">
        <v>71822.22</v>
      </c>
      <c r="T880" s="70"/>
      <c r="U880" s="69" t="s">
        <v>1251</v>
      </c>
      <c r="V880" s="73">
        <v>147</v>
      </c>
      <c r="W880" s="69" t="s">
        <v>1413</v>
      </c>
      <c r="X880" s="69"/>
      <c r="Y880" s="70"/>
      <c r="Z880" s="69">
        <v>182.85</v>
      </c>
      <c r="AA880" s="69"/>
      <c r="AB880" s="69" t="s">
        <v>967</v>
      </c>
      <c r="AC880" s="69"/>
    </row>
    <row r="881" spans="1:29" x14ac:dyDescent="0.25">
      <c r="A881" s="71" t="s">
        <v>193</v>
      </c>
      <c r="B881" s="71"/>
      <c r="C881" s="71"/>
      <c r="D881" s="71"/>
      <c r="E881" s="71"/>
      <c r="F881" s="71"/>
      <c r="G881" s="71"/>
      <c r="H881" s="71"/>
      <c r="I881" s="72">
        <v>188221.5</v>
      </c>
      <c r="J881" s="71"/>
      <c r="K881" s="71"/>
      <c r="L881" s="72">
        <v>188187.71000000002</v>
      </c>
      <c r="M881" s="72">
        <v>33.789999999979045</v>
      </c>
      <c r="N881" s="71"/>
      <c r="O881" s="71"/>
      <c r="P881" s="71"/>
      <c r="Q881" s="71"/>
      <c r="R881" s="71"/>
      <c r="S881" s="72">
        <v>188187.71000000002</v>
      </c>
      <c r="T881" s="72">
        <v>188187.71</v>
      </c>
      <c r="U881" s="71"/>
      <c r="V881" s="71"/>
      <c r="W881" s="71"/>
      <c r="X881" s="72">
        <v>2.9103830456733704E-11</v>
      </c>
      <c r="Y881" s="72">
        <v>531.01</v>
      </c>
      <c r="Z881" s="72">
        <v>188718.72</v>
      </c>
      <c r="AA881" s="69"/>
      <c r="AB881" s="69"/>
      <c r="AC881" s="69"/>
    </row>
    <row r="882" spans="1:29" ht="30" x14ac:dyDescent="0.25">
      <c r="A882" s="68" t="s">
        <v>32408</v>
      </c>
      <c r="B882" s="69" t="s">
        <v>32409</v>
      </c>
      <c r="C882" s="69" t="s">
        <v>32410</v>
      </c>
      <c r="D882" s="69" t="s">
        <v>19337</v>
      </c>
      <c r="E882" s="69"/>
      <c r="F882" s="69" t="s">
        <v>31616</v>
      </c>
      <c r="G882" s="69" t="s">
        <v>32411</v>
      </c>
      <c r="H882" s="69" t="s">
        <v>1236</v>
      </c>
      <c r="I882" s="70">
        <v>14148.81</v>
      </c>
      <c r="J882" s="69" t="s">
        <v>1936</v>
      </c>
      <c r="K882" s="69" t="s">
        <v>32412</v>
      </c>
      <c r="L882" s="70">
        <v>6582.25</v>
      </c>
      <c r="M882" s="69"/>
      <c r="N882" s="69" t="s">
        <v>32413</v>
      </c>
      <c r="O882" s="69" t="s">
        <v>32413</v>
      </c>
      <c r="P882" s="69" t="s">
        <v>32033</v>
      </c>
      <c r="Q882" s="69" t="s">
        <v>3841</v>
      </c>
      <c r="R882" s="69" t="s">
        <v>2781</v>
      </c>
      <c r="S882" s="70">
        <v>6582.25</v>
      </c>
      <c r="T882" s="70"/>
      <c r="U882" s="69" t="s">
        <v>5440</v>
      </c>
      <c r="V882" s="73">
        <v>119</v>
      </c>
      <c r="W882" s="69" t="s">
        <v>3841</v>
      </c>
      <c r="X882" s="69"/>
      <c r="Y882" s="70"/>
      <c r="Z882" s="69">
        <v>7.54</v>
      </c>
      <c r="AA882" s="69" t="s">
        <v>966</v>
      </c>
      <c r="AB882" s="69" t="s">
        <v>1144</v>
      </c>
      <c r="AC882" s="69" t="s">
        <v>32414</v>
      </c>
    </row>
    <row r="883" spans="1:29" x14ac:dyDescent="0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 t="s">
        <v>32415</v>
      </c>
      <c r="L883" s="70">
        <v>7334.91</v>
      </c>
      <c r="M883" s="69"/>
      <c r="N883" s="69" t="s">
        <v>32416</v>
      </c>
      <c r="O883" s="69" t="s">
        <v>32416</v>
      </c>
      <c r="P883" s="69" t="s">
        <v>32002</v>
      </c>
      <c r="Q883" s="69" t="s">
        <v>4791</v>
      </c>
      <c r="R883" s="69" t="s">
        <v>1571</v>
      </c>
      <c r="S883" s="70">
        <v>7334.91</v>
      </c>
      <c r="T883" s="70"/>
      <c r="U883" s="69" t="s">
        <v>1250</v>
      </c>
      <c r="V883" s="73">
        <v>119</v>
      </c>
      <c r="W883" s="69" t="s">
        <v>4791</v>
      </c>
      <c r="X883" s="69"/>
      <c r="Y883" s="70"/>
      <c r="Z883" s="69">
        <v>9.0399999999999991</v>
      </c>
      <c r="AA883" s="69"/>
      <c r="AB883" s="69" t="s">
        <v>967</v>
      </c>
      <c r="AC883" s="69"/>
    </row>
    <row r="884" spans="1:29" x14ac:dyDescent="0.25">
      <c r="A884" s="71" t="s">
        <v>193</v>
      </c>
      <c r="B884" s="71"/>
      <c r="C884" s="71"/>
      <c r="D884" s="71"/>
      <c r="E884" s="71"/>
      <c r="F884" s="71"/>
      <c r="G884" s="71"/>
      <c r="H884" s="71"/>
      <c r="I884" s="72">
        <v>14148.81</v>
      </c>
      <c r="J884" s="71"/>
      <c r="K884" s="71"/>
      <c r="L884" s="72">
        <v>13917.16</v>
      </c>
      <c r="M884" s="72">
        <v>231.64999999999964</v>
      </c>
      <c r="N884" s="71"/>
      <c r="O884" s="71"/>
      <c r="P884" s="71"/>
      <c r="Q884" s="71"/>
      <c r="R884" s="71"/>
      <c r="S884" s="72">
        <v>13917.16</v>
      </c>
      <c r="T884" s="72">
        <v>13917.16</v>
      </c>
      <c r="U884" s="71"/>
      <c r="V884" s="71"/>
      <c r="W884" s="71"/>
      <c r="X884" s="72">
        <v>0</v>
      </c>
      <c r="Y884" s="72">
        <v>16.579999999999998</v>
      </c>
      <c r="Z884" s="72">
        <v>13933.74</v>
      </c>
      <c r="AA884" s="69"/>
      <c r="AB884" s="69"/>
      <c r="AC884" s="69"/>
    </row>
    <row r="885" spans="1:29" ht="110" x14ac:dyDescent="0.25">
      <c r="A885" s="68" t="s">
        <v>32417</v>
      </c>
      <c r="B885" s="69" t="s">
        <v>32418</v>
      </c>
      <c r="C885" s="69" t="s">
        <v>32419</v>
      </c>
      <c r="D885" s="69" t="s">
        <v>1233</v>
      </c>
      <c r="E885" s="69"/>
      <c r="F885" s="69" t="s">
        <v>32208</v>
      </c>
      <c r="G885" s="69" t="s">
        <v>31731</v>
      </c>
      <c r="H885" s="69" t="s">
        <v>1236</v>
      </c>
      <c r="I885" s="70">
        <v>1330315.6599999999</v>
      </c>
      <c r="J885" s="69" t="s">
        <v>1936</v>
      </c>
      <c r="K885" s="69" t="s">
        <v>32420</v>
      </c>
      <c r="L885" s="70">
        <v>3987.02</v>
      </c>
      <c r="M885" s="69"/>
      <c r="N885" s="69" t="s">
        <v>32421</v>
      </c>
      <c r="O885" s="69" t="s">
        <v>32421</v>
      </c>
      <c r="P885" s="69" t="s">
        <v>6972</v>
      </c>
      <c r="Q885" s="69" t="s">
        <v>1957</v>
      </c>
      <c r="R885" s="69" t="s">
        <v>1143</v>
      </c>
      <c r="S885" s="70">
        <v>3987.02</v>
      </c>
      <c r="T885" s="70"/>
      <c r="U885" s="69" t="s">
        <v>4791</v>
      </c>
      <c r="V885" s="73">
        <v>144</v>
      </c>
      <c r="W885" s="69" t="s">
        <v>1957</v>
      </c>
      <c r="X885" s="69"/>
      <c r="Y885" s="70"/>
      <c r="Z885" s="69">
        <v>46.49</v>
      </c>
      <c r="AA885" s="69" t="s">
        <v>966</v>
      </c>
      <c r="AB885" s="69" t="s">
        <v>967</v>
      </c>
      <c r="AC885" s="69" t="s">
        <v>32422</v>
      </c>
    </row>
    <row r="886" spans="1:29" x14ac:dyDescent="0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 t="s">
        <v>32423</v>
      </c>
      <c r="L886" s="70">
        <v>13726.35</v>
      </c>
      <c r="M886" s="69"/>
      <c r="N886" s="69" t="s">
        <v>32421</v>
      </c>
      <c r="O886" s="69" t="s">
        <v>32421</v>
      </c>
      <c r="P886" s="69" t="s">
        <v>6972</v>
      </c>
      <c r="Q886" s="69" t="s">
        <v>1957</v>
      </c>
      <c r="R886" s="69" t="s">
        <v>1143</v>
      </c>
      <c r="S886" s="70">
        <v>13726.35</v>
      </c>
      <c r="T886" s="70"/>
      <c r="U886" s="69" t="s">
        <v>4791</v>
      </c>
      <c r="V886" s="73">
        <v>144</v>
      </c>
      <c r="W886" s="69" t="s">
        <v>1957</v>
      </c>
      <c r="X886" s="69"/>
      <c r="Y886" s="70"/>
      <c r="Z886" s="69">
        <v>46.49</v>
      </c>
      <c r="AA886" s="69"/>
      <c r="AB886" s="69" t="s">
        <v>967</v>
      </c>
      <c r="AC886" s="69"/>
    </row>
    <row r="887" spans="1:29" x14ac:dyDescent="0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 t="s">
        <v>32424</v>
      </c>
      <c r="L887" s="70">
        <v>205310.27</v>
      </c>
      <c r="M887" s="69"/>
      <c r="N887" s="69" t="s">
        <v>32425</v>
      </c>
      <c r="O887" s="69" t="s">
        <v>32425</v>
      </c>
      <c r="P887" s="69" t="s">
        <v>31710</v>
      </c>
      <c r="Q887" s="69" t="s">
        <v>1137</v>
      </c>
      <c r="R887" s="69" t="s">
        <v>1935</v>
      </c>
      <c r="S887" s="70">
        <v>205310.27</v>
      </c>
      <c r="T887" s="70"/>
      <c r="U887" s="69" t="s">
        <v>1250</v>
      </c>
      <c r="V887" s="73">
        <v>152</v>
      </c>
      <c r="W887" s="69" t="s">
        <v>1137</v>
      </c>
      <c r="X887" s="69"/>
      <c r="Y887" s="70"/>
      <c r="Z887" s="69">
        <v>1588.77</v>
      </c>
      <c r="AA887" s="69"/>
      <c r="AB887" s="69" t="s">
        <v>967</v>
      </c>
      <c r="AC887" s="69"/>
    </row>
    <row r="888" spans="1:29" x14ac:dyDescent="0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 t="s">
        <v>32426</v>
      </c>
      <c r="L888" s="70">
        <v>72609.83</v>
      </c>
      <c r="M888" s="69"/>
      <c r="N888" s="69" t="s">
        <v>32425</v>
      </c>
      <c r="O888" s="69" t="s">
        <v>32425</v>
      </c>
      <c r="P888" s="69" t="s">
        <v>31710</v>
      </c>
      <c r="Q888" s="69" t="s">
        <v>1137</v>
      </c>
      <c r="R888" s="69" t="s">
        <v>1935</v>
      </c>
      <c r="S888" s="70">
        <v>72609.83</v>
      </c>
      <c r="T888" s="70"/>
      <c r="U888" s="69" t="s">
        <v>1250</v>
      </c>
      <c r="V888" s="73">
        <v>152</v>
      </c>
      <c r="W888" s="69" t="s">
        <v>1137</v>
      </c>
      <c r="X888" s="69"/>
      <c r="Y888" s="70"/>
      <c r="Z888" s="69">
        <v>1588.77</v>
      </c>
      <c r="AA888" s="69"/>
      <c r="AB888" s="69" t="s">
        <v>967</v>
      </c>
      <c r="AC888" s="69"/>
    </row>
    <row r="889" spans="1:29" x14ac:dyDescent="0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 t="s">
        <v>32427</v>
      </c>
      <c r="L889" s="70">
        <v>119071.63</v>
      </c>
      <c r="M889" s="69"/>
      <c r="N889" s="69" t="s">
        <v>32425</v>
      </c>
      <c r="O889" s="69" t="s">
        <v>32425</v>
      </c>
      <c r="P889" s="69" t="s">
        <v>31710</v>
      </c>
      <c r="Q889" s="69" t="s">
        <v>1137</v>
      </c>
      <c r="R889" s="69" t="s">
        <v>1935</v>
      </c>
      <c r="S889" s="70">
        <v>119071.63</v>
      </c>
      <c r="T889" s="70"/>
      <c r="U889" s="69" t="s">
        <v>1250</v>
      </c>
      <c r="V889" s="73">
        <v>152</v>
      </c>
      <c r="W889" s="69" t="s">
        <v>1137</v>
      </c>
      <c r="X889" s="69"/>
      <c r="Y889" s="70"/>
      <c r="Z889" s="69">
        <v>1588.77</v>
      </c>
      <c r="AA889" s="69"/>
      <c r="AB889" s="69" t="s">
        <v>967</v>
      </c>
      <c r="AC889" s="69"/>
    </row>
    <row r="890" spans="1:29" x14ac:dyDescent="0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 t="s">
        <v>32428</v>
      </c>
      <c r="L890" s="70">
        <v>66897.87</v>
      </c>
      <c r="M890" s="69"/>
      <c r="N890" s="69" t="s">
        <v>32429</v>
      </c>
      <c r="O890" s="69" t="s">
        <v>32429</v>
      </c>
      <c r="P890" s="69" t="s">
        <v>32430</v>
      </c>
      <c r="Q890" s="69" t="s">
        <v>1137</v>
      </c>
      <c r="R890" s="69" t="s">
        <v>1935</v>
      </c>
      <c r="S890" s="70">
        <v>66897.87</v>
      </c>
      <c r="T890" s="70"/>
      <c r="U890" s="69" t="s">
        <v>1250</v>
      </c>
      <c r="V890" s="73">
        <v>147</v>
      </c>
      <c r="W890" s="69" t="s">
        <v>1137</v>
      </c>
      <c r="X890" s="69"/>
      <c r="Y890" s="70"/>
      <c r="Z890" s="69">
        <v>255.41</v>
      </c>
      <c r="AA890" s="69"/>
      <c r="AB890" s="69" t="s">
        <v>967</v>
      </c>
      <c r="AC890" s="69"/>
    </row>
    <row r="891" spans="1:29" x14ac:dyDescent="0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 t="s">
        <v>32431</v>
      </c>
      <c r="L891" s="70">
        <v>88500</v>
      </c>
      <c r="M891" s="69"/>
      <c r="N891" s="69" t="s">
        <v>32425</v>
      </c>
      <c r="O891" s="69" t="s">
        <v>32425</v>
      </c>
      <c r="P891" s="69" t="s">
        <v>31710</v>
      </c>
      <c r="Q891" s="69" t="s">
        <v>1137</v>
      </c>
      <c r="R891" s="69" t="s">
        <v>1935</v>
      </c>
      <c r="S891" s="70">
        <v>88500</v>
      </c>
      <c r="T891" s="70"/>
      <c r="U891" s="69" t="s">
        <v>1250</v>
      </c>
      <c r="V891" s="73">
        <v>152</v>
      </c>
      <c r="W891" s="69" t="s">
        <v>1137</v>
      </c>
      <c r="X891" s="69"/>
      <c r="Y891" s="70"/>
      <c r="Z891" s="69">
        <v>1588.77</v>
      </c>
      <c r="AA891" s="69"/>
      <c r="AB891" s="69" t="s">
        <v>967</v>
      </c>
      <c r="AC891" s="69"/>
    </row>
    <row r="892" spans="1:29" x14ac:dyDescent="0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 t="s">
        <v>32432</v>
      </c>
      <c r="L892" s="70">
        <v>10977.08</v>
      </c>
      <c r="M892" s="69"/>
      <c r="N892" s="69" t="s">
        <v>32433</v>
      </c>
      <c r="O892" s="69" t="s">
        <v>32433</v>
      </c>
      <c r="P892" s="69" t="s">
        <v>31604</v>
      </c>
      <c r="Q892" s="69" t="s">
        <v>3848</v>
      </c>
      <c r="R892" s="69" t="s">
        <v>1424</v>
      </c>
      <c r="S892" s="70">
        <v>10977.08</v>
      </c>
      <c r="T892" s="70"/>
      <c r="U892" s="69" t="s">
        <v>1416</v>
      </c>
      <c r="V892" s="73">
        <v>145</v>
      </c>
      <c r="W892" s="69" t="s">
        <v>3848</v>
      </c>
      <c r="X892" s="69"/>
      <c r="Y892" s="70"/>
      <c r="Z892" s="69">
        <v>31.46</v>
      </c>
      <c r="AA892" s="69"/>
      <c r="AB892" s="69" t="s">
        <v>967</v>
      </c>
      <c r="AC892" s="69"/>
    </row>
    <row r="893" spans="1:29" x14ac:dyDescent="0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 t="s">
        <v>32434</v>
      </c>
      <c r="L893" s="70">
        <v>138404.44</v>
      </c>
      <c r="M893" s="69"/>
      <c r="N893" s="69" t="s">
        <v>32435</v>
      </c>
      <c r="O893" s="69" t="s">
        <v>32435</v>
      </c>
      <c r="P893" s="69" t="s">
        <v>31535</v>
      </c>
      <c r="Q893" s="69" t="s">
        <v>3848</v>
      </c>
      <c r="R893" s="69" t="s">
        <v>1424</v>
      </c>
      <c r="S893" s="70">
        <v>138404.44</v>
      </c>
      <c r="T893" s="70"/>
      <c r="U893" s="69" t="s">
        <v>5004</v>
      </c>
      <c r="V893" s="73">
        <v>152</v>
      </c>
      <c r="W893" s="69" t="s">
        <v>3848</v>
      </c>
      <c r="X893" s="69"/>
      <c r="Y893" s="70"/>
      <c r="Z893" s="69">
        <v>432.51</v>
      </c>
      <c r="AA893" s="69"/>
      <c r="AB893" s="69" t="s">
        <v>967</v>
      </c>
      <c r="AC893" s="69"/>
    </row>
    <row r="894" spans="1:29" x14ac:dyDescent="0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 t="s">
        <v>32436</v>
      </c>
      <c r="L894" s="70">
        <v>4367</v>
      </c>
      <c r="M894" s="69"/>
      <c r="N894" s="69" t="s">
        <v>32435</v>
      </c>
      <c r="O894" s="69" t="s">
        <v>32435</v>
      </c>
      <c r="P894" s="69" t="s">
        <v>31535</v>
      </c>
      <c r="Q894" s="69" t="s">
        <v>3848</v>
      </c>
      <c r="R894" s="69" t="s">
        <v>1424</v>
      </c>
      <c r="S894" s="70">
        <v>4367</v>
      </c>
      <c r="T894" s="70"/>
      <c r="U894" s="69" t="s">
        <v>5004</v>
      </c>
      <c r="V894" s="73">
        <v>152</v>
      </c>
      <c r="W894" s="69" t="s">
        <v>3848</v>
      </c>
      <c r="X894" s="69"/>
      <c r="Y894" s="70"/>
      <c r="Z894" s="69">
        <v>432.51</v>
      </c>
      <c r="AA894" s="69"/>
      <c r="AB894" s="69" t="s">
        <v>997</v>
      </c>
      <c r="AC894" s="69"/>
    </row>
    <row r="895" spans="1:29" x14ac:dyDescent="0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 t="s">
        <v>32437</v>
      </c>
      <c r="L895" s="70">
        <v>11149.72</v>
      </c>
      <c r="M895" s="69"/>
      <c r="N895" s="69" t="s">
        <v>32429</v>
      </c>
      <c r="O895" s="69" t="s">
        <v>32429</v>
      </c>
      <c r="P895" s="69" t="s">
        <v>32430</v>
      </c>
      <c r="Q895" s="69" t="s">
        <v>1137</v>
      </c>
      <c r="R895" s="69" t="s">
        <v>1935</v>
      </c>
      <c r="S895" s="70">
        <v>11149.72</v>
      </c>
      <c r="T895" s="70"/>
      <c r="U895" s="69" t="s">
        <v>1250</v>
      </c>
      <c r="V895" s="73">
        <v>147</v>
      </c>
      <c r="W895" s="69" t="s">
        <v>1137</v>
      </c>
      <c r="X895" s="69"/>
      <c r="Y895" s="70"/>
      <c r="Z895" s="69">
        <v>255.41</v>
      </c>
      <c r="AA895" s="69"/>
      <c r="AB895" s="69" t="s">
        <v>967</v>
      </c>
      <c r="AC895" s="69"/>
    </row>
    <row r="896" spans="1:29" x14ac:dyDescent="0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 t="s">
        <v>32438</v>
      </c>
      <c r="L896" s="70">
        <v>9927.93</v>
      </c>
      <c r="M896" s="69"/>
      <c r="N896" s="69" t="s">
        <v>32439</v>
      </c>
      <c r="O896" s="69" t="s">
        <v>32439</v>
      </c>
      <c r="P896" s="69" t="s">
        <v>31728</v>
      </c>
      <c r="Q896" s="69" t="s">
        <v>32362</v>
      </c>
      <c r="R896" s="69" t="s">
        <v>4405</v>
      </c>
      <c r="S896" s="70">
        <v>9927.93</v>
      </c>
      <c r="T896" s="70"/>
      <c r="U896" s="69" t="s">
        <v>1143</v>
      </c>
      <c r="V896" s="73">
        <v>153</v>
      </c>
      <c r="W896" s="69" t="s">
        <v>32362</v>
      </c>
      <c r="X896" s="69"/>
      <c r="Y896" s="70"/>
      <c r="Z896" s="69">
        <v>28.49</v>
      </c>
      <c r="AA896" s="69"/>
      <c r="AB896" s="69" t="s">
        <v>967</v>
      </c>
      <c r="AC896" s="69"/>
    </row>
    <row r="897" spans="1:29" x14ac:dyDescent="0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 t="s">
        <v>32440</v>
      </c>
      <c r="L897" s="70">
        <v>153222.45000000001</v>
      </c>
      <c r="M897" s="69"/>
      <c r="N897" s="69" t="s">
        <v>32441</v>
      </c>
      <c r="O897" s="69" t="s">
        <v>32441</v>
      </c>
      <c r="P897" s="69" t="s">
        <v>31631</v>
      </c>
      <c r="Q897" s="69" t="s">
        <v>2750</v>
      </c>
      <c r="R897" s="69" t="s">
        <v>1153</v>
      </c>
      <c r="S897" s="70">
        <v>153222.45000000001</v>
      </c>
      <c r="T897" s="70"/>
      <c r="U897" s="69" t="s">
        <v>1251</v>
      </c>
      <c r="V897" s="73">
        <v>149</v>
      </c>
      <c r="W897" s="69" t="s">
        <v>2750</v>
      </c>
      <c r="X897" s="69"/>
      <c r="Y897" s="70"/>
      <c r="Z897" s="69">
        <v>931.41</v>
      </c>
      <c r="AA897" s="69"/>
      <c r="AB897" s="69" t="s">
        <v>967</v>
      </c>
      <c r="AC897" s="69"/>
    </row>
    <row r="898" spans="1:29" x14ac:dyDescent="0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 t="s">
        <v>32442</v>
      </c>
      <c r="L898" s="70">
        <v>61607.88</v>
      </c>
      <c r="M898" s="69"/>
      <c r="N898" s="69" t="s">
        <v>32443</v>
      </c>
      <c r="O898" s="69" t="s">
        <v>32443</v>
      </c>
      <c r="P898" s="69" t="s">
        <v>31631</v>
      </c>
      <c r="Q898" s="69" t="s">
        <v>5440</v>
      </c>
      <c r="R898" s="69" t="s">
        <v>1257</v>
      </c>
      <c r="S898" s="70">
        <v>61607.88</v>
      </c>
      <c r="T898" s="70"/>
      <c r="U898" s="69" t="s">
        <v>1143</v>
      </c>
      <c r="V898" s="73">
        <v>145</v>
      </c>
      <c r="W898" s="69" t="s">
        <v>5440</v>
      </c>
      <c r="X898" s="69"/>
      <c r="Y898" s="70"/>
      <c r="Z898" s="69">
        <v>176.81</v>
      </c>
      <c r="AA898" s="69"/>
      <c r="AB898" s="69" t="s">
        <v>967</v>
      </c>
      <c r="AC898" s="69"/>
    </row>
    <row r="899" spans="1:29" x14ac:dyDescent="0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 t="s">
        <v>32444</v>
      </c>
      <c r="L899" s="70">
        <v>153521.22</v>
      </c>
      <c r="M899" s="69"/>
      <c r="N899" s="69" t="s">
        <v>32441</v>
      </c>
      <c r="O899" s="69" t="s">
        <v>32441</v>
      </c>
      <c r="P899" s="69" t="s">
        <v>31631</v>
      </c>
      <c r="Q899" s="69" t="s">
        <v>2750</v>
      </c>
      <c r="R899" s="69" t="s">
        <v>1153</v>
      </c>
      <c r="S899" s="70">
        <v>153521.22</v>
      </c>
      <c r="T899" s="70"/>
      <c r="U899" s="69" t="s">
        <v>1251</v>
      </c>
      <c r="V899" s="73">
        <v>149</v>
      </c>
      <c r="W899" s="69" t="s">
        <v>2750</v>
      </c>
      <c r="X899" s="69"/>
      <c r="Y899" s="70"/>
      <c r="Z899" s="69">
        <v>931.41</v>
      </c>
      <c r="AA899" s="69"/>
      <c r="AB899" s="69" t="s">
        <v>967</v>
      </c>
      <c r="AC899" s="69"/>
    </row>
    <row r="900" spans="1:29" ht="20" x14ac:dyDescent="0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 t="s">
        <v>32445</v>
      </c>
      <c r="L900" s="70">
        <v>57307.29</v>
      </c>
      <c r="M900" s="69"/>
      <c r="N900" s="69" t="s">
        <v>32446</v>
      </c>
      <c r="O900" s="69"/>
      <c r="P900" s="69" t="s">
        <v>31588</v>
      </c>
      <c r="Q900" s="69" t="s">
        <v>1142</v>
      </c>
      <c r="R900" s="69"/>
      <c r="S900" s="70">
        <v>57307.29</v>
      </c>
      <c r="T900" s="70"/>
      <c r="U900" s="69" t="s">
        <v>1256</v>
      </c>
      <c r="V900" s="73">
        <v>145</v>
      </c>
      <c r="W900" s="69" t="s">
        <v>1256</v>
      </c>
      <c r="X900" s="69"/>
      <c r="Y900" s="70"/>
      <c r="Z900" s="69">
        <v>230.43</v>
      </c>
      <c r="AA900" s="69"/>
      <c r="AB900" s="69" t="s">
        <v>967</v>
      </c>
      <c r="AC900" s="69"/>
    </row>
    <row r="901" spans="1:29" ht="20" x14ac:dyDescent="0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 t="s">
        <v>32447</v>
      </c>
      <c r="L901" s="70">
        <v>4091.45</v>
      </c>
      <c r="M901" s="69"/>
      <c r="N901" s="69" t="s">
        <v>32446</v>
      </c>
      <c r="O901" s="69"/>
      <c r="P901" s="69" t="s">
        <v>31588</v>
      </c>
      <c r="Q901" s="69" t="s">
        <v>1142</v>
      </c>
      <c r="R901" s="69"/>
      <c r="S901" s="70">
        <v>4091.45</v>
      </c>
      <c r="T901" s="70"/>
      <c r="U901" s="69" t="s">
        <v>1256</v>
      </c>
      <c r="V901" s="73">
        <v>145</v>
      </c>
      <c r="W901" s="69" t="s">
        <v>1256</v>
      </c>
      <c r="X901" s="69"/>
      <c r="Y901" s="70"/>
      <c r="Z901" s="69">
        <v>230.43</v>
      </c>
      <c r="AA901" s="69"/>
      <c r="AB901" s="69" t="s">
        <v>997</v>
      </c>
      <c r="AC901" s="69"/>
    </row>
    <row r="902" spans="1:29" x14ac:dyDescent="0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 t="s">
        <v>32448</v>
      </c>
      <c r="L902" s="70">
        <v>66644.639999999999</v>
      </c>
      <c r="M902" s="69"/>
      <c r="N902" s="69" t="s">
        <v>32449</v>
      </c>
      <c r="O902" s="69"/>
      <c r="P902" s="69" t="s">
        <v>31636</v>
      </c>
      <c r="Q902" s="69" t="s">
        <v>1142</v>
      </c>
      <c r="R902" s="69"/>
      <c r="S902" s="70">
        <v>66644.639999999999</v>
      </c>
      <c r="T902" s="70"/>
      <c r="U902" s="69" t="s">
        <v>1152</v>
      </c>
      <c r="V902" s="73">
        <v>142</v>
      </c>
      <c r="W902" s="69" t="s">
        <v>1152</v>
      </c>
      <c r="X902" s="69"/>
      <c r="Y902" s="70"/>
      <c r="Z902" s="69">
        <v>355.06</v>
      </c>
      <c r="AA902" s="69"/>
      <c r="AB902" s="69" t="s">
        <v>967</v>
      </c>
      <c r="AC902" s="69"/>
    </row>
    <row r="903" spans="1:29" ht="20" x14ac:dyDescent="0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 t="s">
        <v>32450</v>
      </c>
      <c r="L903" s="70">
        <v>23519.759999999998</v>
      </c>
      <c r="M903" s="69"/>
      <c r="N903" s="69" t="s">
        <v>32446</v>
      </c>
      <c r="O903" s="69"/>
      <c r="P903" s="69" t="s">
        <v>31588</v>
      </c>
      <c r="Q903" s="69" t="s">
        <v>1142</v>
      </c>
      <c r="R903" s="69"/>
      <c r="S903" s="70">
        <v>23519.759999999998</v>
      </c>
      <c r="T903" s="70"/>
      <c r="U903" s="69" t="s">
        <v>1256</v>
      </c>
      <c r="V903" s="73">
        <v>145</v>
      </c>
      <c r="W903" s="69" t="s">
        <v>1256</v>
      </c>
      <c r="X903" s="69"/>
      <c r="Y903" s="70"/>
      <c r="Z903" s="69">
        <v>230.43</v>
      </c>
      <c r="AA903" s="69"/>
      <c r="AB903" s="69" t="s">
        <v>967</v>
      </c>
      <c r="AC903" s="69"/>
    </row>
    <row r="904" spans="1:29" x14ac:dyDescent="0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 t="s">
        <v>32451</v>
      </c>
      <c r="L904" s="70">
        <v>64200.56</v>
      </c>
      <c r="M904" s="69"/>
      <c r="N904" s="69" t="s">
        <v>32449</v>
      </c>
      <c r="O904" s="69"/>
      <c r="P904" s="69" t="s">
        <v>31636</v>
      </c>
      <c r="Q904" s="69" t="s">
        <v>1142</v>
      </c>
      <c r="R904" s="69"/>
      <c r="S904" s="70">
        <v>64200.56</v>
      </c>
      <c r="T904" s="70"/>
      <c r="U904" s="69" t="s">
        <v>1152</v>
      </c>
      <c r="V904" s="73">
        <v>142</v>
      </c>
      <c r="W904" s="69" t="s">
        <v>1152</v>
      </c>
      <c r="X904" s="69"/>
      <c r="Y904" s="70"/>
      <c r="Z904" s="69">
        <v>355.06</v>
      </c>
      <c r="AA904" s="69"/>
      <c r="AB904" s="69" t="s">
        <v>967</v>
      </c>
      <c r="AC904" s="69"/>
    </row>
    <row r="905" spans="1:29" x14ac:dyDescent="0.25">
      <c r="A905" s="71" t="s">
        <v>193</v>
      </c>
      <c r="B905" s="71"/>
      <c r="C905" s="71"/>
      <c r="D905" s="71"/>
      <c r="E905" s="71"/>
      <c r="F905" s="71"/>
      <c r="G905" s="71"/>
      <c r="H905" s="71"/>
      <c r="I905" s="72">
        <v>1330315.6599999999</v>
      </c>
      <c r="J905" s="71"/>
      <c r="K905" s="71"/>
      <c r="L905" s="72">
        <v>1329044.3900000001</v>
      </c>
      <c r="M905" s="72">
        <v>1271.2699999997858</v>
      </c>
      <c r="N905" s="71"/>
      <c r="O905" s="71"/>
      <c r="P905" s="71"/>
      <c r="Q905" s="71"/>
      <c r="R905" s="71"/>
      <c r="S905" s="72">
        <v>1329044.3900000001</v>
      </c>
      <c r="T905" s="72">
        <v>1329044.3899999999</v>
      </c>
      <c r="U905" s="71"/>
      <c r="V905" s="71"/>
      <c r="W905" s="71"/>
      <c r="X905" s="72">
        <v>2.3283064365386963E-10</v>
      </c>
      <c r="Y905" s="72">
        <v>11324.89</v>
      </c>
      <c r="Z905" s="72">
        <v>1340369.2799999998</v>
      </c>
      <c r="AA905" s="69"/>
      <c r="AB905" s="69"/>
      <c r="AC905" s="69"/>
    </row>
    <row r="906" spans="1:29" ht="30" x14ac:dyDescent="0.25">
      <c r="A906" s="68" t="s">
        <v>32452</v>
      </c>
      <c r="B906" s="69" t="s">
        <v>32453</v>
      </c>
      <c r="C906" s="69" t="s">
        <v>32454</v>
      </c>
      <c r="D906" s="69" t="s">
        <v>2436</v>
      </c>
      <c r="E906" s="69"/>
      <c r="F906" s="69" t="s">
        <v>32120</v>
      </c>
      <c r="G906" s="69" t="s">
        <v>1828</v>
      </c>
      <c r="H906" s="69" t="s">
        <v>1236</v>
      </c>
      <c r="I906" s="70">
        <v>22209.27</v>
      </c>
      <c r="J906" s="69" t="s">
        <v>1936</v>
      </c>
      <c r="K906" s="69" t="s">
        <v>32455</v>
      </c>
      <c r="L906" s="70">
        <v>8183.61</v>
      </c>
      <c r="M906" s="69"/>
      <c r="N906" s="69" t="s">
        <v>32456</v>
      </c>
      <c r="O906" s="69" t="s">
        <v>32456</v>
      </c>
      <c r="P906" s="69" t="s">
        <v>31728</v>
      </c>
      <c r="Q906" s="69" t="s">
        <v>1241</v>
      </c>
      <c r="R906" s="69" t="s">
        <v>1256</v>
      </c>
      <c r="S906" s="70">
        <v>8183.61</v>
      </c>
      <c r="T906" s="70"/>
      <c r="U906" s="69" t="s">
        <v>5440</v>
      </c>
      <c r="V906" s="73">
        <v>118</v>
      </c>
      <c r="W906" s="69" t="s">
        <v>1241</v>
      </c>
      <c r="X906" s="69"/>
      <c r="Y906" s="70"/>
      <c r="Z906" s="69">
        <v>11.39</v>
      </c>
      <c r="AA906" s="69" t="s">
        <v>966</v>
      </c>
      <c r="AB906" s="69" t="s">
        <v>1144</v>
      </c>
      <c r="AC906" s="69" t="s">
        <v>32457</v>
      </c>
    </row>
    <row r="907" spans="1:29" x14ac:dyDescent="0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 t="s">
        <v>32458</v>
      </c>
      <c r="L907" s="70">
        <v>7005.72</v>
      </c>
      <c r="M907" s="69"/>
      <c r="N907" s="69" t="s">
        <v>32459</v>
      </c>
      <c r="O907" s="69" t="s">
        <v>32459</v>
      </c>
      <c r="P907" s="69" t="s">
        <v>31636</v>
      </c>
      <c r="Q907" s="69" t="s">
        <v>2750</v>
      </c>
      <c r="R907" s="69" t="s">
        <v>1153</v>
      </c>
      <c r="S907" s="70">
        <v>7005.72</v>
      </c>
      <c r="T907" s="70"/>
      <c r="U907" s="69" t="s">
        <v>1250</v>
      </c>
      <c r="V907" s="73">
        <v>120</v>
      </c>
      <c r="W907" s="69" t="s">
        <v>2750</v>
      </c>
      <c r="X907" s="69"/>
      <c r="Y907" s="70"/>
      <c r="Z907" s="69">
        <v>11.5</v>
      </c>
      <c r="AA907" s="69"/>
      <c r="AB907" s="69" t="s">
        <v>1144</v>
      </c>
      <c r="AC907" s="69"/>
    </row>
    <row r="908" spans="1:29" ht="20" x14ac:dyDescent="0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 t="s">
        <v>32460</v>
      </c>
      <c r="L908" s="70">
        <v>6993.87</v>
      </c>
      <c r="M908" s="69"/>
      <c r="N908" s="69" t="s">
        <v>32461</v>
      </c>
      <c r="O908" s="69"/>
      <c r="P908" s="69" t="s">
        <v>4678</v>
      </c>
      <c r="Q908" s="69" t="s">
        <v>2054</v>
      </c>
      <c r="R908" s="69"/>
      <c r="S908" s="70">
        <v>6993.87</v>
      </c>
      <c r="T908" s="70"/>
      <c r="U908" s="69" t="s">
        <v>1153</v>
      </c>
      <c r="V908" s="73">
        <v>86</v>
      </c>
      <c r="W908" s="69" t="s">
        <v>1153</v>
      </c>
      <c r="X908" s="69"/>
      <c r="Y908" s="70"/>
      <c r="Z908" s="69">
        <v>8.06</v>
      </c>
      <c r="AA908" s="69"/>
      <c r="AB908" s="69" t="s">
        <v>1144</v>
      </c>
      <c r="AC908" s="69"/>
    </row>
    <row r="909" spans="1:29" x14ac:dyDescent="0.25">
      <c r="A909" s="71" t="s">
        <v>193</v>
      </c>
      <c r="B909" s="71"/>
      <c r="C909" s="71"/>
      <c r="D909" s="71"/>
      <c r="E909" s="71"/>
      <c r="F909" s="71"/>
      <c r="G909" s="71"/>
      <c r="H909" s="71"/>
      <c r="I909" s="72">
        <v>22209.27</v>
      </c>
      <c r="J909" s="71"/>
      <c r="K909" s="71"/>
      <c r="L909" s="72">
        <v>22183.200000000001</v>
      </c>
      <c r="M909" s="72">
        <v>26.069999999999709</v>
      </c>
      <c r="N909" s="71"/>
      <c r="O909" s="71"/>
      <c r="P909" s="71"/>
      <c r="Q909" s="71"/>
      <c r="R909" s="71"/>
      <c r="S909" s="72">
        <v>22183.200000000001</v>
      </c>
      <c r="T909" s="72">
        <v>22183.200000000001</v>
      </c>
      <c r="U909" s="71"/>
      <c r="V909" s="71"/>
      <c r="W909" s="71"/>
      <c r="X909" s="72">
        <v>0</v>
      </c>
      <c r="Y909" s="72">
        <v>30.950000000000003</v>
      </c>
      <c r="Z909" s="72">
        <v>22214.15</v>
      </c>
      <c r="AA909" s="69"/>
      <c r="AB909" s="69"/>
      <c r="AC909" s="69"/>
    </row>
    <row r="910" spans="1:29" ht="30" x14ac:dyDescent="0.25">
      <c r="A910" s="68" t="s">
        <v>32462</v>
      </c>
      <c r="B910" s="69" t="s">
        <v>28468</v>
      </c>
      <c r="C910" s="69" t="s">
        <v>32463</v>
      </c>
      <c r="D910" s="69" t="s">
        <v>1970</v>
      </c>
      <c r="E910" s="69"/>
      <c r="F910" s="69" t="s">
        <v>31477</v>
      </c>
      <c r="G910" s="69" t="s">
        <v>31483</v>
      </c>
      <c r="H910" s="69" t="s">
        <v>962</v>
      </c>
      <c r="I910" s="70">
        <v>108980.25</v>
      </c>
      <c r="J910" s="69" t="s">
        <v>1936</v>
      </c>
      <c r="K910" s="69" t="s">
        <v>32464</v>
      </c>
      <c r="L910" s="70">
        <v>50025</v>
      </c>
      <c r="M910" s="69"/>
      <c r="N910" s="69" t="s">
        <v>32465</v>
      </c>
      <c r="O910" s="69"/>
      <c r="P910" s="69" t="s">
        <v>32466</v>
      </c>
      <c r="Q910" s="69" t="s">
        <v>3836</v>
      </c>
      <c r="R910" s="69"/>
      <c r="S910" s="70">
        <v>50025</v>
      </c>
      <c r="T910" s="70"/>
      <c r="U910" s="69"/>
      <c r="V910" s="69"/>
      <c r="W910" s="69" t="s">
        <v>3836</v>
      </c>
      <c r="X910" s="69"/>
      <c r="Y910" s="70"/>
      <c r="Z910" s="69">
        <v>0</v>
      </c>
      <c r="AA910" s="69" t="s">
        <v>966</v>
      </c>
      <c r="AB910" s="69" t="s">
        <v>967</v>
      </c>
      <c r="AC910" s="69" t="s">
        <v>32467</v>
      </c>
    </row>
    <row r="911" spans="1:29" ht="20" x14ac:dyDescent="0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 t="s">
        <v>32468</v>
      </c>
      <c r="L911" s="70">
        <v>58955.25</v>
      </c>
      <c r="M911" s="69"/>
      <c r="N911" s="69" t="s">
        <v>32469</v>
      </c>
      <c r="O911" s="69"/>
      <c r="P911" s="69" t="s">
        <v>32466</v>
      </c>
      <c r="Q911" s="69" t="s">
        <v>3836</v>
      </c>
      <c r="R911" s="69"/>
      <c r="S911" s="70">
        <v>58955.25</v>
      </c>
      <c r="T911" s="70"/>
      <c r="U911" s="69"/>
      <c r="V911" s="69"/>
      <c r="W911" s="69" t="s">
        <v>3836</v>
      </c>
      <c r="X911" s="69"/>
      <c r="Y911" s="70"/>
      <c r="Z911" s="69">
        <v>0</v>
      </c>
      <c r="AA911" s="69"/>
      <c r="AB911" s="69" t="s">
        <v>967</v>
      </c>
      <c r="AC911" s="69"/>
    </row>
    <row r="912" spans="1:29" x14ac:dyDescent="0.25">
      <c r="A912" s="71" t="s">
        <v>193</v>
      </c>
      <c r="B912" s="71"/>
      <c r="C912" s="71"/>
      <c r="D912" s="71"/>
      <c r="E912" s="71"/>
      <c r="F912" s="71"/>
      <c r="G912" s="71"/>
      <c r="H912" s="71"/>
      <c r="I912" s="72">
        <v>108980.25</v>
      </c>
      <c r="J912" s="71"/>
      <c r="K912" s="71"/>
      <c r="L912" s="72">
        <v>108980.25</v>
      </c>
      <c r="M912" s="72">
        <v>0</v>
      </c>
      <c r="N912" s="71"/>
      <c r="O912" s="71"/>
      <c r="P912" s="71"/>
      <c r="Q912" s="71"/>
      <c r="R912" s="71"/>
      <c r="S912" s="72">
        <v>108980.25</v>
      </c>
      <c r="T912" s="72">
        <v>0</v>
      </c>
      <c r="U912" s="71"/>
      <c r="V912" s="71"/>
      <c r="W912" s="71"/>
      <c r="X912" s="72">
        <v>108980.25</v>
      </c>
      <c r="Y912" s="72">
        <v>0</v>
      </c>
      <c r="Z912" s="72">
        <v>0</v>
      </c>
      <c r="AA912" s="69"/>
      <c r="AB912" s="69"/>
      <c r="AC912" s="69"/>
    </row>
    <row r="913" spans="1:29" ht="30" x14ac:dyDescent="0.25">
      <c r="A913" s="68" t="s">
        <v>32470</v>
      </c>
      <c r="B913" s="69" t="s">
        <v>32471</v>
      </c>
      <c r="C913" s="69" t="s">
        <v>32472</v>
      </c>
      <c r="D913" s="69" t="s">
        <v>10723</v>
      </c>
      <c r="E913" s="69"/>
      <c r="F913" s="69" t="s">
        <v>31502</v>
      </c>
      <c r="G913" s="69" t="s">
        <v>31535</v>
      </c>
      <c r="H913" s="69" t="s">
        <v>1236</v>
      </c>
      <c r="I913" s="70">
        <v>35599.64</v>
      </c>
      <c r="J913" s="69" t="s">
        <v>1936</v>
      </c>
      <c r="K913" s="69" t="s">
        <v>32473</v>
      </c>
      <c r="L913" s="70">
        <v>34326.339999999997</v>
      </c>
      <c r="M913" s="69"/>
      <c r="N913" s="69" t="s">
        <v>32474</v>
      </c>
      <c r="O913" s="69" t="s">
        <v>32474</v>
      </c>
      <c r="P913" s="69" t="s">
        <v>31955</v>
      </c>
      <c r="Q913" s="69" t="s">
        <v>5440</v>
      </c>
      <c r="R913" s="69" t="s">
        <v>1257</v>
      </c>
      <c r="S913" s="70">
        <v>34326.339999999997</v>
      </c>
      <c r="T913" s="70"/>
      <c r="U913" s="69" t="s">
        <v>1143</v>
      </c>
      <c r="V913" s="73">
        <v>144</v>
      </c>
      <c r="W913" s="69" t="s">
        <v>5440</v>
      </c>
      <c r="X913" s="69"/>
      <c r="Y913" s="70"/>
      <c r="Z913" s="69">
        <v>101.33</v>
      </c>
      <c r="AA913" s="69" t="s">
        <v>966</v>
      </c>
      <c r="AB913" s="69" t="s">
        <v>967</v>
      </c>
      <c r="AC913" s="69" t="s">
        <v>32475</v>
      </c>
    </row>
    <row r="914" spans="1:29" x14ac:dyDescent="0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 t="s">
        <v>32476</v>
      </c>
      <c r="L914" s="70">
        <v>1231.1199999999999</v>
      </c>
      <c r="M914" s="69"/>
      <c r="N914" s="69" t="s">
        <v>32474</v>
      </c>
      <c r="O914" s="69" t="s">
        <v>32474</v>
      </c>
      <c r="P914" s="69" t="s">
        <v>31955</v>
      </c>
      <c r="Q914" s="69" t="s">
        <v>5440</v>
      </c>
      <c r="R914" s="69" t="s">
        <v>1257</v>
      </c>
      <c r="S914" s="70">
        <v>1231.1199999999999</v>
      </c>
      <c r="T914" s="70"/>
      <c r="U914" s="69" t="s">
        <v>1143</v>
      </c>
      <c r="V914" s="73">
        <v>144</v>
      </c>
      <c r="W914" s="69" t="s">
        <v>5440</v>
      </c>
      <c r="X914" s="69"/>
      <c r="Y914" s="70"/>
      <c r="Z914" s="69">
        <v>101.33</v>
      </c>
      <c r="AA914" s="69"/>
      <c r="AB914" s="69" t="s">
        <v>997</v>
      </c>
      <c r="AC914" s="69"/>
    </row>
    <row r="915" spans="1:29" x14ac:dyDescent="0.25">
      <c r="A915" s="71" t="s">
        <v>193</v>
      </c>
      <c r="B915" s="71"/>
      <c r="C915" s="71"/>
      <c r="D915" s="71"/>
      <c r="E915" s="71"/>
      <c r="F915" s="71"/>
      <c r="G915" s="71"/>
      <c r="H915" s="71"/>
      <c r="I915" s="72">
        <v>35599.64</v>
      </c>
      <c r="J915" s="71"/>
      <c r="K915" s="71"/>
      <c r="L915" s="72">
        <v>35557.46</v>
      </c>
      <c r="M915" s="72">
        <v>42.180000000000291</v>
      </c>
      <c r="N915" s="71"/>
      <c r="O915" s="71"/>
      <c r="P915" s="71"/>
      <c r="Q915" s="71"/>
      <c r="R915" s="71"/>
      <c r="S915" s="72">
        <v>35557.46</v>
      </c>
      <c r="T915" s="72">
        <v>35557.46</v>
      </c>
      <c r="U915" s="71"/>
      <c r="V915" s="71"/>
      <c r="W915" s="71"/>
      <c r="X915" s="72">
        <v>0</v>
      </c>
      <c r="Y915" s="72">
        <v>202.66</v>
      </c>
      <c r="Z915" s="72">
        <v>35760.120000000003</v>
      </c>
      <c r="AA915" s="69"/>
      <c r="AB915" s="69"/>
      <c r="AC915" s="69"/>
    </row>
    <row r="916" spans="1:29" ht="30" x14ac:dyDescent="0.25">
      <c r="A916" s="68" t="s">
        <v>32477</v>
      </c>
      <c r="B916" s="69" t="s">
        <v>32478</v>
      </c>
      <c r="C916" s="69" t="s">
        <v>32479</v>
      </c>
      <c r="D916" s="69" t="s">
        <v>1932</v>
      </c>
      <c r="E916" s="69"/>
      <c r="F916" s="69" t="s">
        <v>31502</v>
      </c>
      <c r="G916" s="69" t="s">
        <v>32480</v>
      </c>
      <c r="H916" s="69" t="s">
        <v>1236</v>
      </c>
      <c r="I916" s="70">
        <v>40490.71</v>
      </c>
      <c r="J916" s="69" t="s">
        <v>1936</v>
      </c>
      <c r="K916" s="69" t="s">
        <v>32481</v>
      </c>
      <c r="L916" s="70">
        <v>5510.57</v>
      </c>
      <c r="M916" s="69"/>
      <c r="N916" s="69" t="s">
        <v>32482</v>
      </c>
      <c r="O916" s="69" t="s">
        <v>32482</v>
      </c>
      <c r="P916" s="69" t="s">
        <v>31491</v>
      </c>
      <c r="Q916" s="69" t="s">
        <v>2534</v>
      </c>
      <c r="R916" s="69" t="s">
        <v>1327</v>
      </c>
      <c r="S916" s="70">
        <v>5510.57</v>
      </c>
      <c r="T916" s="70"/>
      <c r="U916" s="69" t="s">
        <v>3818</v>
      </c>
      <c r="V916" s="73">
        <v>110</v>
      </c>
      <c r="W916" s="69" t="s">
        <v>2534</v>
      </c>
      <c r="X916" s="69"/>
      <c r="Y916" s="70"/>
      <c r="Z916" s="69">
        <v>12.92</v>
      </c>
      <c r="AA916" s="69" t="s">
        <v>966</v>
      </c>
      <c r="AB916" s="69" t="s">
        <v>967</v>
      </c>
      <c r="AC916" s="69" t="s">
        <v>32483</v>
      </c>
    </row>
    <row r="917" spans="1:29" x14ac:dyDescent="0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 t="s">
        <v>32484</v>
      </c>
      <c r="L917" s="70">
        <v>20276.22</v>
      </c>
      <c r="M917" s="69"/>
      <c r="N917" s="69" t="s">
        <v>32482</v>
      </c>
      <c r="O917" s="69" t="s">
        <v>32482</v>
      </c>
      <c r="P917" s="69" t="s">
        <v>31491</v>
      </c>
      <c r="Q917" s="69" t="s">
        <v>2534</v>
      </c>
      <c r="R917" s="69" t="s">
        <v>1327</v>
      </c>
      <c r="S917" s="70">
        <v>20276.22</v>
      </c>
      <c r="T917" s="70"/>
      <c r="U917" s="69" t="s">
        <v>3818</v>
      </c>
      <c r="V917" s="73">
        <v>110</v>
      </c>
      <c r="W917" s="69" t="s">
        <v>2534</v>
      </c>
      <c r="X917" s="69"/>
      <c r="Y917" s="70"/>
      <c r="Z917" s="69">
        <v>12.92</v>
      </c>
      <c r="AA917" s="69"/>
      <c r="AB917" s="69" t="s">
        <v>967</v>
      </c>
      <c r="AC917" s="69"/>
    </row>
    <row r="918" spans="1:29" x14ac:dyDescent="0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 t="s">
        <v>32485</v>
      </c>
      <c r="L918" s="70">
        <v>429.53</v>
      </c>
      <c r="M918" s="69"/>
      <c r="N918" s="69" t="s">
        <v>32482</v>
      </c>
      <c r="O918" s="69" t="s">
        <v>32482</v>
      </c>
      <c r="P918" s="69" t="s">
        <v>31491</v>
      </c>
      <c r="Q918" s="69" t="s">
        <v>2534</v>
      </c>
      <c r="R918" s="69" t="s">
        <v>1327</v>
      </c>
      <c r="S918" s="70">
        <v>429.53</v>
      </c>
      <c r="T918" s="70"/>
      <c r="U918" s="69" t="s">
        <v>3818</v>
      </c>
      <c r="V918" s="73">
        <v>110</v>
      </c>
      <c r="W918" s="69" t="s">
        <v>2534</v>
      </c>
      <c r="X918" s="69"/>
      <c r="Y918" s="70"/>
      <c r="Z918" s="69">
        <v>12.92</v>
      </c>
      <c r="AA918" s="69"/>
      <c r="AB918" s="69" t="s">
        <v>997</v>
      </c>
      <c r="AC918" s="69"/>
    </row>
    <row r="919" spans="1:29" ht="20" x14ac:dyDescent="0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 t="s">
        <v>32486</v>
      </c>
      <c r="L919" s="70">
        <v>13373.82</v>
      </c>
      <c r="M919" s="69"/>
      <c r="N919" s="69" t="s">
        <v>32487</v>
      </c>
      <c r="O919" s="69"/>
      <c r="P919" s="69" t="s">
        <v>31673</v>
      </c>
      <c r="Q919" s="69" t="s">
        <v>2011</v>
      </c>
      <c r="R919" s="69"/>
      <c r="S919" s="70">
        <v>13373.82</v>
      </c>
      <c r="T919" s="70"/>
      <c r="U919" s="69" t="s">
        <v>2011</v>
      </c>
      <c r="V919" s="73">
        <v>112</v>
      </c>
      <c r="W919" s="69" t="s">
        <v>2011</v>
      </c>
      <c r="X919" s="69"/>
      <c r="Y919" s="70"/>
      <c r="Z919" s="69">
        <v>0</v>
      </c>
      <c r="AA919" s="69"/>
      <c r="AB919" s="69" t="s">
        <v>967</v>
      </c>
      <c r="AC919" s="69"/>
    </row>
    <row r="920" spans="1:29" x14ac:dyDescent="0.25">
      <c r="A920" s="71" t="s">
        <v>193</v>
      </c>
      <c r="B920" s="71"/>
      <c r="C920" s="71"/>
      <c r="D920" s="71"/>
      <c r="E920" s="71"/>
      <c r="F920" s="71"/>
      <c r="G920" s="71"/>
      <c r="H920" s="71"/>
      <c r="I920" s="72">
        <v>40490.71</v>
      </c>
      <c r="J920" s="71"/>
      <c r="K920" s="71"/>
      <c r="L920" s="72">
        <v>39590.14</v>
      </c>
      <c r="M920" s="72">
        <v>900.56999999999971</v>
      </c>
      <c r="N920" s="71"/>
      <c r="O920" s="71"/>
      <c r="P920" s="71"/>
      <c r="Q920" s="71"/>
      <c r="R920" s="71"/>
      <c r="S920" s="72">
        <v>39590.14</v>
      </c>
      <c r="T920" s="72">
        <v>39590.14</v>
      </c>
      <c r="U920" s="71"/>
      <c r="V920" s="71"/>
      <c r="W920" s="71"/>
      <c r="X920" s="72">
        <v>0</v>
      </c>
      <c r="Y920" s="72">
        <v>38.76</v>
      </c>
      <c r="Z920" s="72">
        <v>39628.9</v>
      </c>
      <c r="AA920" s="69"/>
      <c r="AB920" s="69"/>
      <c r="AC920" s="69"/>
    </row>
    <row r="921" spans="1:29" ht="130" x14ac:dyDescent="0.25">
      <c r="A921" s="68" t="s">
        <v>32488</v>
      </c>
      <c r="B921" s="69" t="s">
        <v>32489</v>
      </c>
      <c r="C921" s="69" t="s">
        <v>32490</v>
      </c>
      <c r="D921" s="69" t="s">
        <v>19281</v>
      </c>
      <c r="E921" s="69"/>
      <c r="F921" s="69" t="s">
        <v>32491</v>
      </c>
      <c r="G921" s="69" t="s">
        <v>31503</v>
      </c>
      <c r="H921" s="69" t="s">
        <v>962</v>
      </c>
      <c r="I921" s="70">
        <v>255659.24</v>
      </c>
      <c r="J921" s="69" t="s">
        <v>1936</v>
      </c>
      <c r="K921" s="69" t="s">
        <v>32492</v>
      </c>
      <c r="L921" s="70">
        <v>24678.37</v>
      </c>
      <c r="M921" s="69"/>
      <c r="N921" s="69" t="s">
        <v>32493</v>
      </c>
      <c r="O921" s="69" t="s">
        <v>32493</v>
      </c>
      <c r="P921" s="69" t="s">
        <v>6856</v>
      </c>
      <c r="Q921" s="69" t="s">
        <v>31767</v>
      </c>
      <c r="R921" s="69"/>
      <c r="S921" s="70">
        <v>24678.37</v>
      </c>
      <c r="T921" s="70"/>
      <c r="U921" s="69" t="s">
        <v>1234</v>
      </c>
      <c r="V921" s="73">
        <v>142</v>
      </c>
      <c r="W921" s="69" t="s">
        <v>1234</v>
      </c>
      <c r="X921" s="69"/>
      <c r="Y921" s="70"/>
      <c r="Z921" s="69">
        <v>49.1</v>
      </c>
      <c r="AA921" s="69" t="s">
        <v>966</v>
      </c>
      <c r="AB921" s="69" t="s">
        <v>967</v>
      </c>
      <c r="AC921" s="69" t="s">
        <v>32494</v>
      </c>
    </row>
    <row r="922" spans="1:29" ht="20" x14ac:dyDescent="0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 t="s">
        <v>32495</v>
      </c>
      <c r="L922" s="70">
        <v>19458.29</v>
      </c>
      <c r="M922" s="69"/>
      <c r="N922" s="69" t="s">
        <v>32496</v>
      </c>
      <c r="O922" s="69"/>
      <c r="P922" s="69" t="s">
        <v>31458</v>
      </c>
      <c r="Q922" s="69" t="s">
        <v>3815</v>
      </c>
      <c r="R922" s="69"/>
      <c r="S922" s="70">
        <v>19458.29</v>
      </c>
      <c r="T922" s="70"/>
      <c r="U922" s="69" t="s">
        <v>4607</v>
      </c>
      <c r="V922" s="73">
        <v>131</v>
      </c>
      <c r="W922" s="69" t="s">
        <v>4607</v>
      </c>
      <c r="X922" s="69"/>
      <c r="Y922" s="70"/>
      <c r="Z922" s="69">
        <v>20.78</v>
      </c>
      <c r="AA922" s="69"/>
      <c r="AB922" s="69" t="s">
        <v>967</v>
      </c>
      <c r="AC922" s="69"/>
    </row>
    <row r="923" spans="1:29" x14ac:dyDescent="0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 t="s">
        <v>32497</v>
      </c>
      <c r="L923" s="70">
        <v>22308.95</v>
      </c>
      <c r="M923" s="69"/>
      <c r="N923" s="69" t="s">
        <v>32498</v>
      </c>
      <c r="O923" s="69" t="s">
        <v>32498</v>
      </c>
      <c r="P923" s="69" t="s">
        <v>31728</v>
      </c>
      <c r="Q923" s="69" t="s">
        <v>5440</v>
      </c>
      <c r="R923" s="69" t="s">
        <v>4405</v>
      </c>
      <c r="S923" s="70">
        <v>22308.95</v>
      </c>
      <c r="T923" s="70"/>
      <c r="U923" s="69" t="s">
        <v>1142</v>
      </c>
      <c r="V923" s="73">
        <v>128</v>
      </c>
      <c r="W923" s="69" t="s">
        <v>5440</v>
      </c>
      <c r="X923" s="69"/>
      <c r="Y923" s="70"/>
      <c r="Z923" s="69">
        <v>18.29</v>
      </c>
      <c r="AA923" s="69"/>
      <c r="AB923" s="69" t="s">
        <v>967</v>
      </c>
      <c r="AC923" s="69"/>
    </row>
    <row r="924" spans="1:29" ht="20" x14ac:dyDescent="0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 t="s">
        <v>32499</v>
      </c>
      <c r="L924" s="70">
        <v>46488.54</v>
      </c>
      <c r="M924" s="69"/>
      <c r="N924" s="69" t="s">
        <v>32500</v>
      </c>
      <c r="O924" s="69"/>
      <c r="P924" s="69" t="s">
        <v>31616</v>
      </c>
      <c r="Q924" s="69" t="s">
        <v>1222</v>
      </c>
      <c r="R924" s="69"/>
      <c r="S924" s="70">
        <v>46488.54</v>
      </c>
      <c r="T924" s="70"/>
      <c r="U924" s="69" t="s">
        <v>4607</v>
      </c>
      <c r="V924" s="73">
        <v>132</v>
      </c>
      <c r="W924" s="69" t="s">
        <v>4607</v>
      </c>
      <c r="X924" s="69"/>
      <c r="Y924" s="70"/>
      <c r="Z924" s="69">
        <v>45.79</v>
      </c>
      <c r="AA924" s="69"/>
      <c r="AB924" s="69" t="s">
        <v>967</v>
      </c>
      <c r="AC924" s="69"/>
    </row>
    <row r="925" spans="1:29" x14ac:dyDescent="0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 t="s">
        <v>32501</v>
      </c>
      <c r="L925" s="70">
        <v>54019.13</v>
      </c>
      <c r="M925" s="69"/>
      <c r="N925" s="69" t="s">
        <v>32502</v>
      </c>
      <c r="O925" s="69" t="s">
        <v>32502</v>
      </c>
      <c r="P925" s="69" t="s">
        <v>32430</v>
      </c>
      <c r="Q925" s="69" t="s">
        <v>1227</v>
      </c>
      <c r="R925" s="69" t="s">
        <v>1424</v>
      </c>
      <c r="S925" s="70">
        <v>54019.13</v>
      </c>
      <c r="T925" s="70"/>
      <c r="U925" s="69" t="s">
        <v>5440</v>
      </c>
      <c r="V925" s="73">
        <v>125</v>
      </c>
      <c r="W925" s="69" t="s">
        <v>1227</v>
      </c>
      <c r="X925" s="69"/>
      <c r="Y925" s="70"/>
      <c r="Z925" s="69">
        <v>26.54</v>
      </c>
      <c r="AA925" s="69"/>
      <c r="AB925" s="69" t="s">
        <v>967</v>
      </c>
      <c r="AC925" s="69"/>
    </row>
    <row r="926" spans="1:29" x14ac:dyDescent="0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 t="s">
        <v>32503</v>
      </c>
      <c r="L926" s="70">
        <v>39893.32</v>
      </c>
      <c r="M926" s="69"/>
      <c r="N926" s="69" t="s">
        <v>32504</v>
      </c>
      <c r="O926" s="69" t="s">
        <v>32504</v>
      </c>
      <c r="P926" s="69" t="s">
        <v>32108</v>
      </c>
      <c r="Q926" s="69" t="s">
        <v>31560</v>
      </c>
      <c r="R926" s="69" t="s">
        <v>1848</v>
      </c>
      <c r="S926" s="70">
        <v>39893.32</v>
      </c>
      <c r="T926" s="70"/>
      <c r="U926" s="69" t="s">
        <v>1934</v>
      </c>
      <c r="V926" s="73">
        <v>137</v>
      </c>
      <c r="W926" s="69" t="s">
        <v>31560</v>
      </c>
      <c r="X926" s="69"/>
      <c r="Y926" s="70"/>
      <c r="Z926" s="69">
        <v>65.72</v>
      </c>
      <c r="AA926" s="69"/>
      <c r="AB926" s="69" t="s">
        <v>967</v>
      </c>
      <c r="AC926" s="69"/>
    </row>
    <row r="927" spans="1:29" x14ac:dyDescent="0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 t="s">
        <v>32505</v>
      </c>
      <c r="L927" s="70">
        <v>48812.639999999999</v>
      </c>
      <c r="M927" s="69"/>
      <c r="N927" s="69" t="s">
        <v>32506</v>
      </c>
      <c r="O927" s="69" t="s">
        <v>32506</v>
      </c>
      <c r="P927" s="69" t="s">
        <v>31503</v>
      </c>
      <c r="Q927" s="69" t="s">
        <v>3348</v>
      </c>
      <c r="R927" s="69" t="s">
        <v>1153</v>
      </c>
      <c r="S927" s="70">
        <v>48812.639999999999</v>
      </c>
      <c r="T927" s="70"/>
      <c r="U927" s="69" t="s">
        <v>1142</v>
      </c>
      <c r="V927" s="73">
        <v>125</v>
      </c>
      <c r="W927" s="69" t="s">
        <v>3348</v>
      </c>
      <c r="X927" s="69"/>
      <c r="Y927" s="70"/>
      <c r="Z927" s="69">
        <v>32.049999999999997</v>
      </c>
      <c r="AA927" s="69"/>
      <c r="AB927" s="69" t="s">
        <v>967</v>
      </c>
      <c r="AC927" s="69"/>
    </row>
    <row r="928" spans="1:29" x14ac:dyDescent="0.25">
      <c r="A928" s="71" t="s">
        <v>193</v>
      </c>
      <c r="B928" s="71"/>
      <c r="C928" s="71"/>
      <c r="D928" s="71"/>
      <c r="E928" s="71"/>
      <c r="F928" s="71"/>
      <c r="G928" s="71"/>
      <c r="H928" s="71"/>
      <c r="I928" s="72">
        <v>255659.24</v>
      </c>
      <c r="J928" s="71"/>
      <c r="K928" s="71"/>
      <c r="L928" s="72">
        <v>255659.24</v>
      </c>
      <c r="M928" s="72">
        <v>0</v>
      </c>
      <c r="N928" s="71"/>
      <c r="O928" s="71"/>
      <c r="P928" s="71"/>
      <c r="Q928" s="71"/>
      <c r="R928" s="71"/>
      <c r="S928" s="72">
        <v>255659.24</v>
      </c>
      <c r="T928" s="72">
        <v>255659.24</v>
      </c>
      <c r="U928" s="71"/>
      <c r="V928" s="71"/>
      <c r="W928" s="71"/>
      <c r="X928" s="72">
        <v>0</v>
      </c>
      <c r="Y928" s="72">
        <v>258.27</v>
      </c>
      <c r="Z928" s="72">
        <v>255917.50999999998</v>
      </c>
      <c r="AA928" s="69"/>
      <c r="AB928" s="69"/>
      <c r="AC928" s="69"/>
    </row>
    <row r="929" spans="1:29" ht="40" x14ac:dyDescent="0.25">
      <c r="A929" s="68" t="s">
        <v>32507</v>
      </c>
      <c r="B929" s="69" t="s">
        <v>32508</v>
      </c>
      <c r="C929" s="69" t="s">
        <v>32509</v>
      </c>
      <c r="D929" s="69" t="s">
        <v>28621</v>
      </c>
      <c r="E929" s="69"/>
      <c r="F929" s="69" t="s">
        <v>31929</v>
      </c>
      <c r="G929" s="69" t="s">
        <v>31604</v>
      </c>
      <c r="H929" s="69" t="s">
        <v>1236</v>
      </c>
      <c r="I929" s="70">
        <v>149693.20000000001</v>
      </c>
      <c r="J929" s="69" t="s">
        <v>1936</v>
      </c>
      <c r="K929" s="69" t="s">
        <v>32510</v>
      </c>
      <c r="L929" s="70">
        <v>58951.9</v>
      </c>
      <c r="M929" s="69"/>
      <c r="N929" s="69" t="s">
        <v>32511</v>
      </c>
      <c r="O929" s="69" t="s">
        <v>32511</v>
      </c>
      <c r="P929" s="69" t="s">
        <v>31728</v>
      </c>
      <c r="Q929" s="69" t="s">
        <v>4607</v>
      </c>
      <c r="R929" s="69" t="s">
        <v>4716</v>
      </c>
      <c r="S929" s="70">
        <v>58951.9</v>
      </c>
      <c r="T929" s="70"/>
      <c r="U929" s="69" t="s">
        <v>1996</v>
      </c>
      <c r="V929" s="73">
        <v>132</v>
      </c>
      <c r="W929" s="69" t="s">
        <v>4607</v>
      </c>
      <c r="X929" s="69"/>
      <c r="Y929" s="70"/>
      <c r="Z929" s="69">
        <v>149.66</v>
      </c>
      <c r="AA929" s="69" t="s">
        <v>966</v>
      </c>
      <c r="AB929" s="69" t="s">
        <v>967</v>
      </c>
      <c r="AC929" s="69" t="s">
        <v>32512</v>
      </c>
    </row>
    <row r="930" spans="1:29" x14ac:dyDescent="0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 t="s">
        <v>32513</v>
      </c>
      <c r="L930" s="70">
        <v>8276.27</v>
      </c>
      <c r="M930" s="69"/>
      <c r="N930" s="69" t="s">
        <v>32514</v>
      </c>
      <c r="O930" s="69" t="s">
        <v>32514</v>
      </c>
      <c r="P930" s="69" t="s">
        <v>31728</v>
      </c>
      <c r="Q930" s="69" t="s">
        <v>3841</v>
      </c>
      <c r="R930" s="69" t="s">
        <v>1152</v>
      </c>
      <c r="S930" s="70">
        <v>8276.27</v>
      </c>
      <c r="T930" s="70"/>
      <c r="U930" s="69" t="s">
        <v>1250</v>
      </c>
      <c r="V930" s="73">
        <v>140</v>
      </c>
      <c r="W930" s="69" t="s">
        <v>3841</v>
      </c>
      <c r="X930" s="69"/>
      <c r="Y930" s="70"/>
      <c r="Z930" s="69">
        <v>24.38</v>
      </c>
      <c r="AA930" s="69"/>
      <c r="AB930" s="69" t="s">
        <v>967</v>
      </c>
      <c r="AC930" s="69"/>
    </row>
    <row r="931" spans="1:29" x14ac:dyDescent="0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 t="s">
        <v>32515</v>
      </c>
      <c r="L931" s="70">
        <v>59791.63</v>
      </c>
      <c r="M931" s="69"/>
      <c r="N931" s="69" t="s">
        <v>32516</v>
      </c>
      <c r="O931" s="69" t="s">
        <v>32516</v>
      </c>
      <c r="P931" s="69" t="s">
        <v>31631</v>
      </c>
      <c r="Q931" s="69" t="s">
        <v>3848</v>
      </c>
      <c r="R931" s="69" t="s">
        <v>3848</v>
      </c>
      <c r="S931" s="70">
        <v>59791.63</v>
      </c>
      <c r="T931" s="70"/>
      <c r="U931" s="69" t="s">
        <v>5004</v>
      </c>
      <c r="V931" s="73">
        <v>140</v>
      </c>
      <c r="W931" s="69" t="s">
        <v>3848</v>
      </c>
      <c r="X931" s="69"/>
      <c r="Y931" s="70"/>
      <c r="Z931" s="69">
        <v>180.37</v>
      </c>
      <c r="AA931" s="69"/>
      <c r="AB931" s="69" t="s">
        <v>967</v>
      </c>
      <c r="AC931" s="69"/>
    </row>
    <row r="932" spans="1:29" x14ac:dyDescent="0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 t="s">
        <v>32517</v>
      </c>
      <c r="L932" s="70">
        <v>1534.03</v>
      </c>
      <c r="M932" s="69"/>
      <c r="N932" s="69" t="s">
        <v>32518</v>
      </c>
      <c r="O932" s="69" t="s">
        <v>32518</v>
      </c>
      <c r="P932" s="69" t="s">
        <v>31588</v>
      </c>
      <c r="Q932" s="69" t="s">
        <v>2707</v>
      </c>
      <c r="R932" s="69" t="s">
        <v>1153</v>
      </c>
      <c r="S932" s="70">
        <v>1534.03</v>
      </c>
      <c r="T932" s="70"/>
      <c r="U932" s="69" t="s">
        <v>1143</v>
      </c>
      <c r="V932" s="73">
        <v>137</v>
      </c>
      <c r="W932" s="69" t="s">
        <v>2707</v>
      </c>
      <c r="X932" s="69"/>
      <c r="Y932" s="70"/>
      <c r="Z932" s="69">
        <v>59.64</v>
      </c>
      <c r="AA932" s="69"/>
      <c r="AB932" s="69" t="s">
        <v>967</v>
      </c>
      <c r="AC932" s="69"/>
    </row>
    <row r="933" spans="1:29" x14ac:dyDescent="0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 t="s">
        <v>32519</v>
      </c>
      <c r="L933" s="70">
        <v>20357.509999999998</v>
      </c>
      <c r="M933" s="69"/>
      <c r="N933" s="69" t="s">
        <v>32518</v>
      </c>
      <c r="O933" s="69" t="s">
        <v>32518</v>
      </c>
      <c r="P933" s="69" t="s">
        <v>31588</v>
      </c>
      <c r="Q933" s="69" t="s">
        <v>2707</v>
      </c>
      <c r="R933" s="69" t="s">
        <v>1153</v>
      </c>
      <c r="S933" s="70">
        <v>20357.509999999998</v>
      </c>
      <c r="T933" s="70"/>
      <c r="U933" s="69" t="s">
        <v>1143</v>
      </c>
      <c r="V933" s="73">
        <v>137</v>
      </c>
      <c r="W933" s="69" t="s">
        <v>2707</v>
      </c>
      <c r="X933" s="69"/>
      <c r="Y933" s="70"/>
      <c r="Z933" s="69">
        <v>59.64</v>
      </c>
      <c r="AA933" s="69"/>
      <c r="AB933" s="69" t="s">
        <v>967</v>
      </c>
      <c r="AC933" s="69"/>
    </row>
    <row r="934" spans="1:29" x14ac:dyDescent="0.25">
      <c r="A934" s="71" t="s">
        <v>193</v>
      </c>
      <c r="B934" s="71"/>
      <c r="C934" s="71"/>
      <c r="D934" s="71"/>
      <c r="E934" s="71"/>
      <c r="F934" s="71"/>
      <c r="G934" s="71"/>
      <c r="H934" s="71"/>
      <c r="I934" s="72">
        <v>149693.20000000001</v>
      </c>
      <c r="J934" s="71"/>
      <c r="K934" s="71"/>
      <c r="L934" s="72">
        <v>148911.34</v>
      </c>
      <c r="M934" s="72">
        <v>781.86000000001513</v>
      </c>
      <c r="N934" s="71"/>
      <c r="O934" s="71"/>
      <c r="P934" s="71"/>
      <c r="Q934" s="71"/>
      <c r="R934" s="71"/>
      <c r="S934" s="72">
        <v>148911.34</v>
      </c>
      <c r="T934" s="72">
        <v>148911.34</v>
      </c>
      <c r="U934" s="71"/>
      <c r="V934" s="71"/>
      <c r="W934" s="71"/>
      <c r="X934" s="72">
        <v>0</v>
      </c>
      <c r="Y934" s="72">
        <v>473.68999999999994</v>
      </c>
      <c r="Z934" s="72">
        <v>149385.03</v>
      </c>
      <c r="AA934" s="69"/>
      <c r="AB934" s="69"/>
      <c r="AC934" s="69"/>
    </row>
    <row r="935" spans="1:29" ht="30" x14ac:dyDescent="0.25">
      <c r="A935" s="68" t="s">
        <v>32520</v>
      </c>
      <c r="B935" s="69" t="s">
        <v>32521</v>
      </c>
      <c r="C935" s="69" t="s">
        <v>32522</v>
      </c>
      <c r="D935" s="69" t="s">
        <v>19308</v>
      </c>
      <c r="E935" s="69"/>
      <c r="F935" s="69" t="s">
        <v>31446</v>
      </c>
      <c r="G935" s="69" t="s">
        <v>31731</v>
      </c>
      <c r="H935" s="69" t="s">
        <v>1236</v>
      </c>
      <c r="I935" s="70">
        <v>23901.86</v>
      </c>
      <c r="J935" s="69" t="s">
        <v>1936</v>
      </c>
      <c r="K935" s="69" t="s">
        <v>32523</v>
      </c>
      <c r="L935" s="70">
        <v>2009.78</v>
      </c>
      <c r="M935" s="69"/>
      <c r="N935" s="69" t="s">
        <v>32524</v>
      </c>
      <c r="O935" s="69" t="s">
        <v>32524</v>
      </c>
      <c r="P935" s="69" t="s">
        <v>31728</v>
      </c>
      <c r="Q935" s="69" t="s">
        <v>3848</v>
      </c>
      <c r="R935" s="69" t="s">
        <v>1424</v>
      </c>
      <c r="S935" s="70">
        <v>2009.78</v>
      </c>
      <c r="T935" s="70"/>
      <c r="U935" s="69" t="s">
        <v>1416</v>
      </c>
      <c r="V935" s="73">
        <v>146</v>
      </c>
      <c r="W935" s="69" t="s">
        <v>3848</v>
      </c>
      <c r="X935" s="69"/>
      <c r="Y935" s="70"/>
      <c r="Z935" s="69">
        <v>5.76</v>
      </c>
      <c r="AA935" s="69" t="s">
        <v>966</v>
      </c>
      <c r="AB935" s="69" t="s">
        <v>997</v>
      </c>
      <c r="AC935" s="69" t="s">
        <v>32525</v>
      </c>
    </row>
    <row r="936" spans="1:29" x14ac:dyDescent="0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 t="s">
        <v>32526</v>
      </c>
      <c r="L936" s="70">
        <v>19941.05</v>
      </c>
      <c r="M936" s="69"/>
      <c r="N936" s="69" t="s">
        <v>32527</v>
      </c>
      <c r="O936" s="69" t="s">
        <v>32527</v>
      </c>
      <c r="P936" s="69" t="s">
        <v>31631</v>
      </c>
      <c r="Q936" s="69" t="s">
        <v>3848</v>
      </c>
      <c r="R936" s="69" t="s">
        <v>1424</v>
      </c>
      <c r="S936" s="70">
        <v>19941.05</v>
      </c>
      <c r="T936" s="70"/>
      <c r="U936" s="69" t="s">
        <v>1416</v>
      </c>
      <c r="V936" s="73">
        <v>138</v>
      </c>
      <c r="W936" s="69" t="s">
        <v>3848</v>
      </c>
      <c r="X936" s="69"/>
      <c r="Y936" s="70"/>
      <c r="Z936" s="69">
        <v>57.14</v>
      </c>
      <c r="AA936" s="69"/>
      <c r="AB936" s="69" t="s">
        <v>1144</v>
      </c>
      <c r="AC936" s="69"/>
    </row>
    <row r="937" spans="1:29" x14ac:dyDescent="0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 t="s">
        <v>32528</v>
      </c>
      <c r="L937" s="70">
        <v>1936.02</v>
      </c>
      <c r="M937" s="69"/>
      <c r="N937" s="69" t="s">
        <v>32529</v>
      </c>
      <c r="O937" s="69" t="s">
        <v>32529</v>
      </c>
      <c r="P937" s="69" t="s">
        <v>31731</v>
      </c>
      <c r="Q937" s="69" t="s">
        <v>4791</v>
      </c>
      <c r="R937" s="69" t="s">
        <v>1497</v>
      </c>
      <c r="S937" s="70">
        <v>1936.02</v>
      </c>
      <c r="T937" s="70"/>
      <c r="U937" s="69" t="s">
        <v>1251</v>
      </c>
      <c r="V937" s="73">
        <v>130</v>
      </c>
      <c r="W937" s="69" t="s">
        <v>4791</v>
      </c>
      <c r="X937" s="69"/>
      <c r="Y937" s="70"/>
      <c r="Z937" s="69">
        <v>5.09</v>
      </c>
      <c r="AA937" s="69"/>
      <c r="AB937" s="69" t="s">
        <v>1144</v>
      </c>
      <c r="AC937" s="69"/>
    </row>
    <row r="938" spans="1:29" x14ac:dyDescent="0.25">
      <c r="A938" s="71" t="s">
        <v>193</v>
      </c>
      <c r="B938" s="71"/>
      <c r="C938" s="71"/>
      <c r="D938" s="71"/>
      <c r="E938" s="71"/>
      <c r="F938" s="71"/>
      <c r="G938" s="71"/>
      <c r="H938" s="71"/>
      <c r="I938" s="72">
        <v>23901.86</v>
      </c>
      <c r="J938" s="71"/>
      <c r="K938" s="71"/>
      <c r="L938" s="72">
        <v>23886.85</v>
      </c>
      <c r="M938" s="72">
        <v>15.010000000002037</v>
      </c>
      <c r="N938" s="71"/>
      <c r="O938" s="71"/>
      <c r="P938" s="71"/>
      <c r="Q938" s="71"/>
      <c r="R938" s="71"/>
      <c r="S938" s="72">
        <v>23886.85</v>
      </c>
      <c r="T938" s="72">
        <v>23886.85</v>
      </c>
      <c r="U938" s="71"/>
      <c r="V938" s="71"/>
      <c r="W938" s="71"/>
      <c r="X938" s="72">
        <v>0</v>
      </c>
      <c r="Y938" s="72">
        <v>67.989999999999995</v>
      </c>
      <c r="Z938" s="72">
        <v>23954.84</v>
      </c>
      <c r="AA938" s="69"/>
      <c r="AB938" s="69"/>
      <c r="AC938" s="69"/>
    </row>
    <row r="939" spans="1:29" ht="30" x14ac:dyDescent="0.25">
      <c r="A939" s="68" t="s">
        <v>32530</v>
      </c>
      <c r="B939" s="69" t="s">
        <v>32531</v>
      </c>
      <c r="C939" s="69" t="s">
        <v>32532</v>
      </c>
      <c r="D939" s="69" t="s">
        <v>1932</v>
      </c>
      <c r="E939" s="69"/>
      <c r="F939" s="69" t="s">
        <v>31710</v>
      </c>
      <c r="G939" s="69" t="s">
        <v>31875</v>
      </c>
      <c r="H939" s="69" t="s">
        <v>1236</v>
      </c>
      <c r="I939" s="70">
        <v>32922.239999999998</v>
      </c>
      <c r="J939" s="69" t="s">
        <v>1936</v>
      </c>
      <c r="K939" s="69" t="s">
        <v>32533</v>
      </c>
      <c r="L939" s="70">
        <v>14582.1</v>
      </c>
      <c r="M939" s="69"/>
      <c r="N939" s="69" t="s">
        <v>32534</v>
      </c>
      <c r="O939" s="69"/>
      <c r="P939" s="69" t="s">
        <v>31531</v>
      </c>
      <c r="Q939" s="69" t="s">
        <v>2534</v>
      </c>
      <c r="R939" s="69"/>
      <c r="S939" s="70">
        <v>14582.1</v>
      </c>
      <c r="T939" s="70"/>
      <c r="U939" s="69" t="s">
        <v>1935</v>
      </c>
      <c r="V939" s="73">
        <v>146</v>
      </c>
      <c r="W939" s="69" t="s">
        <v>1935</v>
      </c>
      <c r="X939" s="69"/>
      <c r="Y939" s="70"/>
      <c r="Z939" s="69">
        <v>39.53</v>
      </c>
      <c r="AA939" s="69" t="s">
        <v>966</v>
      </c>
      <c r="AB939" s="69" t="s">
        <v>967</v>
      </c>
      <c r="AC939" s="69" t="s">
        <v>32535</v>
      </c>
    </row>
    <row r="940" spans="1:29" x14ac:dyDescent="0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 t="s">
        <v>32536</v>
      </c>
      <c r="L940" s="70">
        <v>18328.439999999999</v>
      </c>
      <c r="M940" s="69"/>
      <c r="N940" s="69" t="s">
        <v>32537</v>
      </c>
      <c r="O940" s="69" t="s">
        <v>32537</v>
      </c>
      <c r="P940" s="69" t="s">
        <v>31560</v>
      </c>
      <c r="Q940" s="69" t="s">
        <v>1935</v>
      </c>
      <c r="R940" s="69" t="s">
        <v>1502</v>
      </c>
      <c r="S940" s="70">
        <v>18328.439999999999</v>
      </c>
      <c r="T940" s="70"/>
      <c r="U940" s="69" t="s">
        <v>1378</v>
      </c>
      <c r="V940" s="73">
        <v>152</v>
      </c>
      <c r="W940" s="69" t="s">
        <v>1935</v>
      </c>
      <c r="X940" s="69"/>
      <c r="Y940" s="70"/>
      <c r="Z940" s="69">
        <v>63.14</v>
      </c>
      <c r="AA940" s="69"/>
      <c r="AB940" s="69" t="s">
        <v>967</v>
      </c>
      <c r="AC940" s="69"/>
    </row>
    <row r="941" spans="1:29" x14ac:dyDescent="0.25">
      <c r="A941" s="71" t="s">
        <v>193</v>
      </c>
      <c r="B941" s="71"/>
      <c r="C941" s="71"/>
      <c r="D941" s="71"/>
      <c r="E941" s="71"/>
      <c r="F941" s="71"/>
      <c r="G941" s="71"/>
      <c r="H941" s="71"/>
      <c r="I941" s="72">
        <v>32922.239999999998</v>
      </c>
      <c r="J941" s="71"/>
      <c r="K941" s="71"/>
      <c r="L941" s="72">
        <v>32910.54</v>
      </c>
      <c r="M941" s="72">
        <v>11.69999999999709</v>
      </c>
      <c r="N941" s="71"/>
      <c r="O941" s="71"/>
      <c r="P941" s="71"/>
      <c r="Q941" s="71"/>
      <c r="R941" s="71"/>
      <c r="S941" s="72">
        <v>32910.54</v>
      </c>
      <c r="T941" s="72">
        <v>32910.54</v>
      </c>
      <c r="U941" s="71"/>
      <c r="V941" s="71"/>
      <c r="W941" s="71"/>
      <c r="X941" s="72">
        <v>0</v>
      </c>
      <c r="Y941" s="72">
        <v>102.67</v>
      </c>
      <c r="Z941" s="72">
        <v>33013.21</v>
      </c>
      <c r="AA941" s="69"/>
      <c r="AB941" s="69"/>
      <c r="AC941" s="69"/>
    </row>
    <row r="942" spans="1:29" ht="80" x14ac:dyDescent="0.25">
      <c r="A942" s="68" t="s">
        <v>32538</v>
      </c>
      <c r="B942" s="69" t="s">
        <v>32539</v>
      </c>
      <c r="C942" s="69" t="s">
        <v>32540</v>
      </c>
      <c r="D942" s="69" t="s">
        <v>1233</v>
      </c>
      <c r="E942" s="69"/>
      <c r="F942" s="69" t="s">
        <v>31728</v>
      </c>
      <c r="G942" s="69" t="s">
        <v>11718</v>
      </c>
      <c r="H942" s="69" t="s">
        <v>1236</v>
      </c>
      <c r="I942" s="70">
        <v>1422823.72</v>
      </c>
      <c r="J942" s="69" t="s">
        <v>1936</v>
      </c>
      <c r="K942" s="69" t="s">
        <v>32541</v>
      </c>
      <c r="L942" s="70">
        <v>11584.68</v>
      </c>
      <c r="M942" s="69"/>
      <c r="N942" s="69" t="s">
        <v>32542</v>
      </c>
      <c r="O942" s="69" t="s">
        <v>32542</v>
      </c>
      <c r="P942" s="69" t="s">
        <v>6428</v>
      </c>
      <c r="Q942" s="69" t="s">
        <v>1142</v>
      </c>
      <c r="R942" s="69" t="s">
        <v>1323</v>
      </c>
      <c r="S942" s="70">
        <v>11584.68</v>
      </c>
      <c r="T942" s="70"/>
      <c r="U942" s="69" t="s">
        <v>1256</v>
      </c>
      <c r="V942" s="73">
        <v>146</v>
      </c>
      <c r="W942" s="69" t="s">
        <v>1142</v>
      </c>
      <c r="X942" s="69"/>
      <c r="Y942" s="70"/>
      <c r="Z942" s="69">
        <v>146.04</v>
      </c>
      <c r="AA942" s="69" t="s">
        <v>966</v>
      </c>
      <c r="AB942" s="69" t="s">
        <v>967</v>
      </c>
      <c r="AC942" s="69" t="s">
        <v>32543</v>
      </c>
    </row>
    <row r="943" spans="1:29" x14ac:dyDescent="0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 t="s">
        <v>32544</v>
      </c>
      <c r="L943" s="70">
        <v>90450.15</v>
      </c>
      <c r="M943" s="69"/>
      <c r="N943" s="69" t="s">
        <v>32545</v>
      </c>
      <c r="O943" s="69" t="s">
        <v>32545</v>
      </c>
      <c r="P943" s="69" t="s">
        <v>31486</v>
      </c>
      <c r="Q943" s="69" t="s">
        <v>1142</v>
      </c>
      <c r="R943" s="69" t="s">
        <v>1323</v>
      </c>
      <c r="S943" s="70">
        <v>90450.15</v>
      </c>
      <c r="T943" s="70"/>
      <c r="U943" s="69" t="s">
        <v>4600</v>
      </c>
      <c r="V943" s="73">
        <v>151</v>
      </c>
      <c r="W943" s="69" t="s">
        <v>1142</v>
      </c>
      <c r="X943" s="69"/>
      <c r="Y943" s="70"/>
      <c r="Z943" s="69">
        <v>567.66</v>
      </c>
      <c r="AA943" s="69"/>
      <c r="AB943" s="69" t="s">
        <v>967</v>
      </c>
      <c r="AC943" s="69"/>
    </row>
    <row r="944" spans="1:29" x14ac:dyDescent="0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 t="s">
        <v>32546</v>
      </c>
      <c r="L944" s="70">
        <v>82134.820000000007</v>
      </c>
      <c r="M944" s="69"/>
      <c r="N944" s="69" t="s">
        <v>32545</v>
      </c>
      <c r="O944" s="69" t="s">
        <v>32545</v>
      </c>
      <c r="P944" s="69" t="s">
        <v>31486</v>
      </c>
      <c r="Q944" s="69" t="s">
        <v>1142</v>
      </c>
      <c r="R944" s="69" t="s">
        <v>1323</v>
      </c>
      <c r="S944" s="70">
        <v>82134.820000000007</v>
      </c>
      <c r="T944" s="70"/>
      <c r="U944" s="69" t="s">
        <v>4600</v>
      </c>
      <c r="V944" s="73">
        <v>151</v>
      </c>
      <c r="W944" s="69" t="s">
        <v>1142</v>
      </c>
      <c r="X944" s="69"/>
      <c r="Y944" s="70"/>
      <c r="Z944" s="69">
        <v>567.66</v>
      </c>
      <c r="AA944" s="69"/>
      <c r="AB944" s="69" t="s">
        <v>967</v>
      </c>
      <c r="AC944" s="69"/>
    </row>
    <row r="945" spans="1:29" x14ac:dyDescent="0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 t="s">
        <v>32547</v>
      </c>
      <c r="L945" s="70">
        <v>42233.97</v>
      </c>
      <c r="M945" s="69"/>
      <c r="N945" s="69" t="s">
        <v>32542</v>
      </c>
      <c r="O945" s="69" t="s">
        <v>32542</v>
      </c>
      <c r="P945" s="69" t="s">
        <v>6428</v>
      </c>
      <c r="Q945" s="69" t="s">
        <v>1142</v>
      </c>
      <c r="R945" s="69" t="s">
        <v>1323</v>
      </c>
      <c r="S945" s="70">
        <v>42233.97</v>
      </c>
      <c r="T945" s="70"/>
      <c r="U945" s="69" t="s">
        <v>1256</v>
      </c>
      <c r="V945" s="73">
        <v>146</v>
      </c>
      <c r="W945" s="69" t="s">
        <v>1142</v>
      </c>
      <c r="X945" s="69"/>
      <c r="Y945" s="70"/>
      <c r="Z945" s="69">
        <v>146.04</v>
      </c>
      <c r="AA945" s="69"/>
      <c r="AB945" s="69" t="s">
        <v>967</v>
      </c>
      <c r="AC945" s="69"/>
    </row>
    <row r="946" spans="1:29" x14ac:dyDescent="0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 t="s">
        <v>32548</v>
      </c>
      <c r="L946" s="70">
        <v>149935.9</v>
      </c>
      <c r="M946" s="69"/>
      <c r="N946" s="69" t="s">
        <v>32549</v>
      </c>
      <c r="O946" s="69" t="s">
        <v>32549</v>
      </c>
      <c r="P946" s="69" t="s">
        <v>32550</v>
      </c>
      <c r="Q946" s="69" t="s">
        <v>1459</v>
      </c>
      <c r="R946" s="69" t="s">
        <v>1030</v>
      </c>
      <c r="S946" s="70">
        <v>149935.9</v>
      </c>
      <c r="T946" s="70"/>
      <c r="U946" s="69" t="s">
        <v>1002</v>
      </c>
      <c r="V946" s="73">
        <v>152</v>
      </c>
      <c r="W946" s="69" t="s">
        <v>1459</v>
      </c>
      <c r="X946" s="69"/>
      <c r="Y946" s="70"/>
      <c r="Z946" s="69">
        <v>671.48</v>
      </c>
      <c r="AA946" s="69"/>
      <c r="AB946" s="69" t="s">
        <v>967</v>
      </c>
      <c r="AC946" s="69"/>
    </row>
    <row r="947" spans="1:29" x14ac:dyDescent="0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 t="s">
        <v>32551</v>
      </c>
      <c r="L947" s="70">
        <v>102660.89</v>
      </c>
      <c r="M947" s="69"/>
      <c r="N947" s="69" t="s">
        <v>32552</v>
      </c>
      <c r="O947" s="69" t="s">
        <v>32552</v>
      </c>
      <c r="P947" s="69" t="s">
        <v>32054</v>
      </c>
      <c r="Q947" s="69" t="s">
        <v>1943</v>
      </c>
      <c r="R947" s="69" t="s">
        <v>965</v>
      </c>
      <c r="S947" s="70">
        <v>102660.89</v>
      </c>
      <c r="T947" s="70"/>
      <c r="U947" s="69" t="s">
        <v>4600</v>
      </c>
      <c r="V947" s="73">
        <v>144</v>
      </c>
      <c r="W947" s="69" t="s">
        <v>1943</v>
      </c>
      <c r="X947" s="69"/>
      <c r="Y947" s="70"/>
      <c r="Z947" s="69">
        <v>308.13</v>
      </c>
      <c r="AA947" s="69"/>
      <c r="AB947" s="69" t="s">
        <v>967</v>
      </c>
      <c r="AC947" s="69"/>
    </row>
    <row r="948" spans="1:29" x14ac:dyDescent="0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 t="s">
        <v>32553</v>
      </c>
      <c r="L948" s="70">
        <v>11040.38</v>
      </c>
      <c r="M948" s="69"/>
      <c r="N948" s="69" t="s">
        <v>32552</v>
      </c>
      <c r="O948" s="69" t="s">
        <v>32552</v>
      </c>
      <c r="P948" s="69" t="s">
        <v>32054</v>
      </c>
      <c r="Q948" s="69" t="s">
        <v>1943</v>
      </c>
      <c r="R948" s="69" t="s">
        <v>965</v>
      </c>
      <c r="S948" s="70">
        <v>11040.38</v>
      </c>
      <c r="T948" s="70"/>
      <c r="U948" s="69" t="s">
        <v>4600</v>
      </c>
      <c r="V948" s="73">
        <v>144</v>
      </c>
      <c r="W948" s="69" t="s">
        <v>1943</v>
      </c>
      <c r="X948" s="69"/>
      <c r="Y948" s="70"/>
      <c r="Z948" s="69">
        <v>308.13</v>
      </c>
      <c r="AA948" s="69"/>
      <c r="AB948" s="69" t="s">
        <v>967</v>
      </c>
      <c r="AC948" s="69"/>
    </row>
    <row r="949" spans="1:29" x14ac:dyDescent="0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 t="s">
        <v>32554</v>
      </c>
      <c r="L949" s="70">
        <v>302358.84999999998</v>
      </c>
      <c r="M949" s="69"/>
      <c r="N949" s="69" t="s">
        <v>32555</v>
      </c>
      <c r="O949" s="69" t="s">
        <v>32555</v>
      </c>
      <c r="P949" s="69" t="s">
        <v>32556</v>
      </c>
      <c r="Q949" s="69" t="s">
        <v>4799</v>
      </c>
      <c r="R949" s="69" t="s">
        <v>1367</v>
      </c>
      <c r="S949" s="70">
        <v>302358.84999999998</v>
      </c>
      <c r="T949" s="70"/>
      <c r="U949" s="69" t="s">
        <v>1332</v>
      </c>
      <c r="V949" s="73">
        <v>151</v>
      </c>
      <c r="W949" s="69" t="s">
        <v>4799</v>
      </c>
      <c r="X949" s="69"/>
      <c r="Y949" s="70"/>
      <c r="Z949" s="69">
        <v>968.13</v>
      </c>
      <c r="AA949" s="69"/>
      <c r="AB949" s="69" t="s">
        <v>967</v>
      </c>
      <c r="AC949" s="69"/>
    </row>
    <row r="950" spans="1:29" ht="20" x14ac:dyDescent="0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 t="s">
        <v>32557</v>
      </c>
      <c r="L950" s="70">
        <v>28696.93</v>
      </c>
      <c r="M950" s="69"/>
      <c r="N950" s="69" t="s">
        <v>32558</v>
      </c>
      <c r="O950" s="69"/>
      <c r="P950" s="69" t="s">
        <v>11718</v>
      </c>
      <c r="Q950" s="69" t="s">
        <v>970</v>
      </c>
      <c r="R950" s="69"/>
      <c r="S950" s="70">
        <v>28696.93</v>
      </c>
      <c r="T950" s="70"/>
      <c r="U950" s="69" t="s">
        <v>1502</v>
      </c>
      <c r="V950" s="73">
        <v>132</v>
      </c>
      <c r="W950" s="69" t="s">
        <v>1502</v>
      </c>
      <c r="X950" s="69"/>
      <c r="Y950" s="70"/>
      <c r="Z950" s="69">
        <v>57.21</v>
      </c>
      <c r="AA950" s="69"/>
      <c r="AB950" s="69" t="s">
        <v>967</v>
      </c>
      <c r="AC950" s="69"/>
    </row>
    <row r="951" spans="1:29" x14ac:dyDescent="0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 t="s">
        <v>32559</v>
      </c>
      <c r="L951" s="70">
        <v>6441.78</v>
      </c>
      <c r="M951" s="69"/>
      <c r="N951" s="69" t="s">
        <v>32560</v>
      </c>
      <c r="O951" s="69" t="s">
        <v>32560</v>
      </c>
      <c r="P951" s="69" t="s">
        <v>31560</v>
      </c>
      <c r="Q951" s="69" t="s">
        <v>2054</v>
      </c>
      <c r="R951" s="69" t="s">
        <v>979</v>
      </c>
      <c r="S951" s="70">
        <v>6441.78</v>
      </c>
      <c r="T951" s="70"/>
      <c r="U951" s="69" t="s">
        <v>1378</v>
      </c>
      <c r="V951" s="73">
        <v>152</v>
      </c>
      <c r="W951" s="69" t="s">
        <v>2054</v>
      </c>
      <c r="X951" s="69"/>
      <c r="Y951" s="70"/>
      <c r="Z951" s="69">
        <v>210.54</v>
      </c>
      <c r="AA951" s="69"/>
      <c r="AB951" s="69" t="s">
        <v>967</v>
      </c>
      <c r="AC951" s="69"/>
    </row>
    <row r="952" spans="1:29" x14ac:dyDescent="0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 t="s">
        <v>32561</v>
      </c>
      <c r="L952" s="70">
        <v>15721.82</v>
      </c>
      <c r="M952" s="69"/>
      <c r="N952" s="69" t="s">
        <v>32562</v>
      </c>
      <c r="O952" s="69" t="s">
        <v>32562</v>
      </c>
      <c r="P952" s="69" t="s">
        <v>31487</v>
      </c>
      <c r="Q952" s="69" t="s">
        <v>2011</v>
      </c>
      <c r="R952" s="69" t="s">
        <v>1174</v>
      </c>
      <c r="S952" s="70">
        <v>15721.82</v>
      </c>
      <c r="T952" s="70"/>
      <c r="U952" s="69" t="s">
        <v>970</v>
      </c>
      <c r="V952" s="73">
        <v>151</v>
      </c>
      <c r="W952" s="69" t="s">
        <v>2011</v>
      </c>
      <c r="X952" s="69"/>
      <c r="Y952" s="70"/>
      <c r="Z952" s="69">
        <v>300.66000000000003</v>
      </c>
      <c r="AA952" s="69"/>
      <c r="AB952" s="69" t="s">
        <v>967</v>
      </c>
      <c r="AC952" s="69"/>
    </row>
    <row r="953" spans="1:29" x14ac:dyDescent="0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 t="s">
        <v>32563</v>
      </c>
      <c r="L953" s="70">
        <v>75945.39</v>
      </c>
      <c r="M953" s="69"/>
      <c r="N953" s="69" t="s">
        <v>32562</v>
      </c>
      <c r="O953" s="69" t="s">
        <v>32562</v>
      </c>
      <c r="P953" s="69" t="s">
        <v>31487</v>
      </c>
      <c r="Q953" s="69" t="s">
        <v>2011</v>
      </c>
      <c r="R953" s="69" t="s">
        <v>1174</v>
      </c>
      <c r="S953" s="70">
        <v>75945.39</v>
      </c>
      <c r="T953" s="70"/>
      <c r="U953" s="69" t="s">
        <v>970</v>
      </c>
      <c r="V953" s="73">
        <v>151</v>
      </c>
      <c r="W953" s="69" t="s">
        <v>2011</v>
      </c>
      <c r="X953" s="69"/>
      <c r="Y953" s="70"/>
      <c r="Z953" s="69">
        <v>300.66000000000003</v>
      </c>
      <c r="AA953" s="69"/>
      <c r="AB953" s="69" t="s">
        <v>967</v>
      </c>
      <c r="AC953" s="69"/>
    </row>
    <row r="954" spans="1:29" x14ac:dyDescent="0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 t="s">
        <v>32564</v>
      </c>
      <c r="L954" s="70">
        <v>60834.02</v>
      </c>
      <c r="M954" s="69"/>
      <c r="N954" s="69" t="s">
        <v>32560</v>
      </c>
      <c r="O954" s="69" t="s">
        <v>32560</v>
      </c>
      <c r="P954" s="69" t="s">
        <v>31560</v>
      </c>
      <c r="Q954" s="69" t="s">
        <v>2054</v>
      </c>
      <c r="R954" s="69" t="s">
        <v>979</v>
      </c>
      <c r="S954" s="70">
        <v>60834.02</v>
      </c>
      <c r="T954" s="70"/>
      <c r="U954" s="69" t="s">
        <v>1378</v>
      </c>
      <c r="V954" s="73">
        <v>152</v>
      </c>
      <c r="W954" s="69" t="s">
        <v>2054</v>
      </c>
      <c r="X954" s="69"/>
      <c r="Y954" s="70"/>
      <c r="Z954" s="69">
        <v>210.54</v>
      </c>
      <c r="AA954" s="69"/>
      <c r="AB954" s="69" t="s">
        <v>967</v>
      </c>
      <c r="AC954" s="69"/>
    </row>
    <row r="955" spans="1:29" x14ac:dyDescent="0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 t="s">
        <v>32565</v>
      </c>
      <c r="L955" s="70">
        <v>83169.279999999999</v>
      </c>
      <c r="M955" s="69"/>
      <c r="N955" s="69" t="s">
        <v>32549</v>
      </c>
      <c r="O955" s="69" t="s">
        <v>32549</v>
      </c>
      <c r="P955" s="69" t="s">
        <v>32550</v>
      </c>
      <c r="Q955" s="69" t="s">
        <v>1459</v>
      </c>
      <c r="R955" s="69" t="s">
        <v>1030</v>
      </c>
      <c r="S955" s="70">
        <v>83169.279999999999</v>
      </c>
      <c r="T955" s="70"/>
      <c r="U955" s="69" t="s">
        <v>1002</v>
      </c>
      <c r="V955" s="73">
        <v>152</v>
      </c>
      <c r="W955" s="69" t="s">
        <v>1459</v>
      </c>
      <c r="X955" s="69"/>
      <c r="Y955" s="70"/>
      <c r="Z955" s="69">
        <v>671.48</v>
      </c>
      <c r="AA955" s="69"/>
      <c r="AB955" s="69" t="s">
        <v>967</v>
      </c>
      <c r="AC955" s="69"/>
    </row>
    <row r="956" spans="1:29" x14ac:dyDescent="0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 t="s">
        <v>32566</v>
      </c>
      <c r="L956" s="70">
        <v>133132.32</v>
      </c>
      <c r="M956" s="69"/>
      <c r="N956" s="69" t="s">
        <v>32567</v>
      </c>
      <c r="O956" s="69" t="s">
        <v>32567</v>
      </c>
      <c r="P956" s="69" t="s">
        <v>4590</v>
      </c>
      <c r="Q956" s="69" t="s">
        <v>1153</v>
      </c>
      <c r="R956" s="69" t="s">
        <v>1524</v>
      </c>
      <c r="S956" s="70">
        <v>133132.32</v>
      </c>
      <c r="T956" s="70"/>
      <c r="U956" s="69" t="s">
        <v>1259</v>
      </c>
      <c r="V956" s="73">
        <v>141</v>
      </c>
      <c r="W956" s="69" t="s">
        <v>1153</v>
      </c>
      <c r="X956" s="69"/>
      <c r="Y956" s="70"/>
      <c r="Z956" s="69">
        <v>351.93</v>
      </c>
      <c r="AA956" s="69"/>
      <c r="AB956" s="69" t="s">
        <v>967</v>
      </c>
      <c r="AC956" s="69"/>
    </row>
    <row r="957" spans="1:29" x14ac:dyDescent="0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 t="s">
        <v>32568</v>
      </c>
      <c r="L957" s="70">
        <v>10061.19</v>
      </c>
      <c r="M957" s="69"/>
      <c r="N957" s="69" t="s">
        <v>32569</v>
      </c>
      <c r="O957" s="69" t="s">
        <v>32569</v>
      </c>
      <c r="P957" s="69" t="s">
        <v>4590</v>
      </c>
      <c r="Q957" s="69" t="s">
        <v>4405</v>
      </c>
      <c r="R957" s="69" t="s">
        <v>1596</v>
      </c>
      <c r="S957" s="70">
        <v>10061.19</v>
      </c>
      <c r="T957" s="70"/>
      <c r="U957" s="69" t="s">
        <v>1259</v>
      </c>
      <c r="V957" s="73">
        <v>141</v>
      </c>
      <c r="W957" s="69" t="s">
        <v>4405</v>
      </c>
      <c r="X957" s="69"/>
      <c r="Y957" s="70"/>
      <c r="Z957" s="69">
        <v>201.63</v>
      </c>
      <c r="AA957" s="69"/>
      <c r="AB957" s="69" t="s">
        <v>967</v>
      </c>
      <c r="AC957" s="69"/>
    </row>
    <row r="958" spans="1:29" x14ac:dyDescent="0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 t="s">
        <v>32570</v>
      </c>
      <c r="L958" s="70">
        <v>61833.18</v>
      </c>
      <c r="M958" s="69"/>
      <c r="N958" s="69" t="s">
        <v>32569</v>
      </c>
      <c r="O958" s="69" t="s">
        <v>32569</v>
      </c>
      <c r="P958" s="69" t="s">
        <v>4590</v>
      </c>
      <c r="Q958" s="69" t="s">
        <v>4405</v>
      </c>
      <c r="R958" s="69" t="s">
        <v>1596</v>
      </c>
      <c r="S958" s="70">
        <v>61833.18</v>
      </c>
      <c r="T958" s="70"/>
      <c r="U958" s="69" t="s">
        <v>1259</v>
      </c>
      <c r="V958" s="73">
        <v>141</v>
      </c>
      <c r="W958" s="69" t="s">
        <v>4405</v>
      </c>
      <c r="X958" s="69"/>
      <c r="Y958" s="70"/>
      <c r="Z958" s="69">
        <v>201.63</v>
      </c>
      <c r="AA958" s="69"/>
      <c r="AB958" s="69" t="s">
        <v>967</v>
      </c>
      <c r="AC958" s="69"/>
    </row>
    <row r="959" spans="1:29" x14ac:dyDescent="0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 t="s">
        <v>32571</v>
      </c>
      <c r="L959" s="70">
        <v>19257.62</v>
      </c>
      <c r="M959" s="69"/>
      <c r="N959" s="69" t="s">
        <v>32572</v>
      </c>
      <c r="O959" s="69" t="s">
        <v>32572</v>
      </c>
      <c r="P959" s="69" t="s">
        <v>30346</v>
      </c>
      <c r="Q959" s="69" t="s">
        <v>961</v>
      </c>
      <c r="R959" s="69" t="s">
        <v>1270</v>
      </c>
      <c r="S959" s="70">
        <v>19257.62</v>
      </c>
      <c r="T959" s="70"/>
      <c r="U959" s="69" t="s">
        <v>1268</v>
      </c>
      <c r="V959" s="73">
        <v>136</v>
      </c>
      <c r="W959" s="69" t="s">
        <v>961</v>
      </c>
      <c r="X959" s="69"/>
      <c r="Y959" s="70"/>
      <c r="Z959" s="69">
        <v>56.59</v>
      </c>
      <c r="AA959" s="69"/>
      <c r="AB959" s="69" t="s">
        <v>967</v>
      </c>
      <c r="AC959" s="69"/>
    </row>
    <row r="960" spans="1:29" x14ac:dyDescent="0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 t="s">
        <v>32573</v>
      </c>
      <c r="L960" s="70">
        <v>10395.450000000001</v>
      </c>
      <c r="M960" s="69"/>
      <c r="N960" s="69" t="s">
        <v>32572</v>
      </c>
      <c r="O960" s="69" t="s">
        <v>32572</v>
      </c>
      <c r="P960" s="69" t="s">
        <v>30346</v>
      </c>
      <c r="Q960" s="69" t="s">
        <v>961</v>
      </c>
      <c r="R960" s="69" t="s">
        <v>1270</v>
      </c>
      <c r="S960" s="70">
        <v>10395.450000000001</v>
      </c>
      <c r="T960" s="70"/>
      <c r="U960" s="69" t="s">
        <v>1268</v>
      </c>
      <c r="V960" s="73">
        <v>136</v>
      </c>
      <c r="W960" s="69" t="s">
        <v>961</v>
      </c>
      <c r="X960" s="69"/>
      <c r="Y960" s="70"/>
      <c r="Z960" s="69">
        <v>56.59</v>
      </c>
      <c r="AA960" s="69"/>
      <c r="AB960" s="69" t="s">
        <v>967</v>
      </c>
      <c r="AC960" s="69"/>
    </row>
    <row r="961" spans="1:29" x14ac:dyDescent="0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 t="s">
        <v>32574</v>
      </c>
      <c r="L961" s="70">
        <v>79183.81</v>
      </c>
      <c r="M961" s="69"/>
      <c r="N961" s="69" t="s">
        <v>32575</v>
      </c>
      <c r="O961" s="69" t="s">
        <v>32575</v>
      </c>
      <c r="P961" s="69" t="s">
        <v>3836</v>
      </c>
      <c r="Q961" s="69" t="s">
        <v>1378</v>
      </c>
      <c r="R961" s="69" t="s">
        <v>1045</v>
      </c>
      <c r="S961" s="70">
        <v>79183.81</v>
      </c>
      <c r="T961" s="70"/>
      <c r="U961" s="69" t="s">
        <v>1393</v>
      </c>
      <c r="V961" s="73">
        <v>128</v>
      </c>
      <c r="W961" s="69" t="s">
        <v>1378</v>
      </c>
      <c r="X961" s="69"/>
      <c r="Y961" s="70"/>
      <c r="Z961" s="69">
        <v>164.94</v>
      </c>
      <c r="AA961" s="69"/>
      <c r="AB961" s="69" t="s">
        <v>967</v>
      </c>
      <c r="AC961" s="69"/>
    </row>
    <row r="962" spans="1:29" x14ac:dyDescent="0.25">
      <c r="A962" s="71" t="s">
        <v>193</v>
      </c>
      <c r="B962" s="71"/>
      <c r="C962" s="71"/>
      <c r="D962" s="71"/>
      <c r="E962" s="71"/>
      <c r="F962" s="71"/>
      <c r="G962" s="71"/>
      <c r="H962" s="71"/>
      <c r="I962" s="72">
        <v>1422823.72</v>
      </c>
      <c r="J962" s="71"/>
      <c r="K962" s="71"/>
      <c r="L962" s="72">
        <v>1377072.4300000002</v>
      </c>
      <c r="M962" s="72">
        <v>45751.289999999804</v>
      </c>
      <c r="N962" s="71"/>
      <c r="O962" s="71"/>
      <c r="P962" s="71"/>
      <c r="Q962" s="71"/>
      <c r="R962" s="71"/>
      <c r="S962" s="72">
        <v>1377072.4300000002</v>
      </c>
      <c r="T962" s="72">
        <v>1377072.43</v>
      </c>
      <c r="U962" s="71"/>
      <c r="V962" s="71"/>
      <c r="W962" s="71"/>
      <c r="X962" s="72">
        <v>2.3283064365386963E-10</v>
      </c>
      <c r="Y962" s="72">
        <v>6467.670000000001</v>
      </c>
      <c r="Z962" s="72">
        <v>1383540.0999999999</v>
      </c>
      <c r="AA962" s="69"/>
      <c r="AB962" s="69"/>
      <c r="AC962" s="69"/>
    </row>
    <row r="963" spans="1:29" ht="30" x14ac:dyDescent="0.25">
      <c r="A963" s="68" t="s">
        <v>32576</v>
      </c>
      <c r="B963" s="69" t="s">
        <v>32577</v>
      </c>
      <c r="C963" s="69" t="s">
        <v>32578</v>
      </c>
      <c r="D963" s="69" t="s">
        <v>10689</v>
      </c>
      <c r="E963" s="69"/>
      <c r="F963" s="69" t="s">
        <v>31728</v>
      </c>
      <c r="G963" s="69" t="s">
        <v>31628</v>
      </c>
      <c r="H963" s="69" t="s">
        <v>1236</v>
      </c>
      <c r="I963" s="70">
        <v>134223.44</v>
      </c>
      <c r="J963" s="69" t="s">
        <v>1936</v>
      </c>
      <c r="K963" s="69" t="s">
        <v>32579</v>
      </c>
      <c r="L963" s="70">
        <v>85785.600000000006</v>
      </c>
      <c r="M963" s="69"/>
      <c r="N963" s="69" t="s">
        <v>32580</v>
      </c>
      <c r="O963" s="69" t="s">
        <v>32580</v>
      </c>
      <c r="P963" s="69" t="s">
        <v>31632</v>
      </c>
      <c r="Q963" s="69" t="s">
        <v>1416</v>
      </c>
      <c r="R963" s="69" t="s">
        <v>1002</v>
      </c>
      <c r="S963" s="70">
        <v>85785.600000000006</v>
      </c>
      <c r="T963" s="70"/>
      <c r="U963" s="69" t="s">
        <v>1323</v>
      </c>
      <c r="V963" s="73">
        <v>152</v>
      </c>
      <c r="W963" s="69" t="s">
        <v>1416</v>
      </c>
      <c r="X963" s="69"/>
      <c r="Y963" s="70"/>
      <c r="Z963" s="69">
        <v>267.25</v>
      </c>
      <c r="AA963" s="69" t="s">
        <v>966</v>
      </c>
      <c r="AB963" s="69" t="s">
        <v>967</v>
      </c>
      <c r="AC963" s="69" t="s">
        <v>32581</v>
      </c>
    </row>
    <row r="964" spans="1:29" x14ac:dyDescent="0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 t="s">
        <v>32582</v>
      </c>
      <c r="L964" s="70">
        <v>28379.23</v>
      </c>
      <c r="M964" s="69"/>
      <c r="N964" s="69" t="s">
        <v>32583</v>
      </c>
      <c r="O964" s="69" t="s">
        <v>32583</v>
      </c>
      <c r="P964" s="69" t="s">
        <v>31632</v>
      </c>
      <c r="Q964" s="69" t="s">
        <v>1416</v>
      </c>
      <c r="R964" s="69" t="s">
        <v>1002</v>
      </c>
      <c r="S964" s="70">
        <v>28379.23</v>
      </c>
      <c r="T964" s="70"/>
      <c r="U964" s="69" t="s">
        <v>1323</v>
      </c>
      <c r="V964" s="73">
        <v>152</v>
      </c>
      <c r="W964" s="69" t="s">
        <v>1416</v>
      </c>
      <c r="X964" s="69"/>
      <c r="Y964" s="70"/>
      <c r="Z964" s="69">
        <v>88.41</v>
      </c>
      <c r="AA964" s="69"/>
      <c r="AB964" s="69" t="s">
        <v>967</v>
      </c>
      <c r="AC964" s="69"/>
    </row>
    <row r="965" spans="1:29" x14ac:dyDescent="0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 t="s">
        <v>32584</v>
      </c>
      <c r="L965" s="70">
        <v>17628.29</v>
      </c>
      <c r="M965" s="69"/>
      <c r="N965" s="69" t="s">
        <v>32585</v>
      </c>
      <c r="O965" s="69" t="s">
        <v>32585</v>
      </c>
      <c r="P965" s="69" t="s">
        <v>31673</v>
      </c>
      <c r="Q965" s="69" t="s">
        <v>4716</v>
      </c>
      <c r="R965" s="69" t="s">
        <v>1268</v>
      </c>
      <c r="S965" s="70">
        <v>17628.29</v>
      </c>
      <c r="T965" s="70"/>
      <c r="U965" s="69" t="s">
        <v>965</v>
      </c>
      <c r="V965" s="73">
        <v>151</v>
      </c>
      <c r="W965" s="69" t="s">
        <v>4716</v>
      </c>
      <c r="X965" s="69"/>
      <c r="Y965" s="70"/>
      <c r="Z965" s="69">
        <v>57.03</v>
      </c>
      <c r="AA965" s="69"/>
      <c r="AB965" s="69" t="s">
        <v>967</v>
      </c>
      <c r="AC965" s="69"/>
    </row>
    <row r="966" spans="1:29" x14ac:dyDescent="0.25">
      <c r="A966" s="71" t="s">
        <v>193</v>
      </c>
      <c r="B966" s="71"/>
      <c r="C966" s="71"/>
      <c r="D966" s="71"/>
      <c r="E966" s="71"/>
      <c r="F966" s="71"/>
      <c r="G966" s="71"/>
      <c r="H966" s="71"/>
      <c r="I966" s="72">
        <v>134223.44</v>
      </c>
      <c r="J966" s="71"/>
      <c r="K966" s="71"/>
      <c r="L966" s="72">
        <v>131793.12</v>
      </c>
      <c r="M966" s="72">
        <v>2430.320000000007</v>
      </c>
      <c r="N966" s="71"/>
      <c r="O966" s="71"/>
      <c r="P966" s="71"/>
      <c r="Q966" s="71"/>
      <c r="R966" s="71"/>
      <c r="S966" s="72">
        <v>131793.12</v>
      </c>
      <c r="T966" s="72">
        <v>131793.12</v>
      </c>
      <c r="U966" s="71"/>
      <c r="V966" s="71"/>
      <c r="W966" s="71"/>
      <c r="X966" s="72">
        <v>0</v>
      </c>
      <c r="Y966" s="72">
        <v>412.68999999999994</v>
      </c>
      <c r="Z966" s="72">
        <v>132205.81</v>
      </c>
      <c r="AA966" s="69"/>
      <c r="AB966" s="69"/>
      <c r="AC966" s="69"/>
    </row>
    <row r="967" spans="1:29" ht="100" x14ac:dyDescent="0.25">
      <c r="A967" s="68" t="s">
        <v>32586</v>
      </c>
      <c r="B967" s="69" t="s">
        <v>32587</v>
      </c>
      <c r="C967" s="69" t="s">
        <v>32588</v>
      </c>
      <c r="D967" s="69" t="s">
        <v>19281</v>
      </c>
      <c r="E967" s="69"/>
      <c r="F967" s="69" t="s">
        <v>31503</v>
      </c>
      <c r="G967" s="69" t="s">
        <v>11718</v>
      </c>
      <c r="H967" s="69" t="s">
        <v>2715</v>
      </c>
      <c r="I967" s="70">
        <v>254254.96</v>
      </c>
      <c r="J967" s="69" t="s">
        <v>1936</v>
      </c>
      <c r="K967" s="69" t="s">
        <v>32589</v>
      </c>
      <c r="L967" s="70">
        <v>30240.14</v>
      </c>
      <c r="M967" s="69"/>
      <c r="N967" s="69" t="s">
        <v>32590</v>
      </c>
      <c r="O967" s="69"/>
      <c r="P967" s="69" t="s">
        <v>31492</v>
      </c>
      <c r="Q967" s="69" t="s">
        <v>1251</v>
      </c>
      <c r="R967" s="69"/>
      <c r="S967" s="70">
        <v>30240.14</v>
      </c>
      <c r="T967" s="70"/>
      <c r="U967" s="69" t="s">
        <v>2011</v>
      </c>
      <c r="V967" s="73">
        <v>104</v>
      </c>
      <c r="W967" s="69" t="s">
        <v>2011</v>
      </c>
      <c r="X967" s="69"/>
      <c r="Y967" s="70"/>
      <c r="Z967" s="69">
        <v>0</v>
      </c>
      <c r="AA967" s="69" t="s">
        <v>966</v>
      </c>
      <c r="AB967" s="69" t="s">
        <v>967</v>
      </c>
      <c r="AC967" s="69" t="s">
        <v>32591</v>
      </c>
    </row>
    <row r="968" spans="1:29" ht="20" x14ac:dyDescent="0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 t="s">
        <v>32592</v>
      </c>
      <c r="L968" s="70">
        <v>23033.79</v>
      </c>
      <c r="M968" s="69"/>
      <c r="N968" s="69" t="s">
        <v>32593</v>
      </c>
      <c r="O968" s="69"/>
      <c r="P968" s="69" t="s">
        <v>31642</v>
      </c>
      <c r="Q968" s="69" t="s">
        <v>5004</v>
      </c>
      <c r="R968" s="69"/>
      <c r="S968" s="70">
        <v>23033.79</v>
      </c>
      <c r="T968" s="70"/>
      <c r="U968" s="69" t="s">
        <v>1143</v>
      </c>
      <c r="V968" s="73">
        <v>118</v>
      </c>
      <c r="W968" s="69" t="s">
        <v>1143</v>
      </c>
      <c r="X968" s="69"/>
      <c r="Y968" s="70"/>
      <c r="Z968" s="69">
        <v>11.33</v>
      </c>
      <c r="AA968" s="69"/>
      <c r="AB968" s="69" t="s">
        <v>967</v>
      </c>
      <c r="AC968" s="69"/>
    </row>
    <row r="969" spans="1:29" x14ac:dyDescent="0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 t="s">
        <v>32594</v>
      </c>
      <c r="L969" s="70">
        <v>12481.21</v>
      </c>
      <c r="M969" s="69"/>
      <c r="N969" s="69" t="s">
        <v>32595</v>
      </c>
      <c r="O969" s="69" t="s">
        <v>32595</v>
      </c>
      <c r="P969" s="69" t="s">
        <v>30346</v>
      </c>
      <c r="Q969" s="69" t="s">
        <v>1282</v>
      </c>
      <c r="R969" s="69" t="s">
        <v>995</v>
      </c>
      <c r="S969" s="70">
        <v>12481.21</v>
      </c>
      <c r="T969" s="70"/>
      <c r="U969" s="69" t="s">
        <v>1378</v>
      </c>
      <c r="V969" s="73">
        <v>125</v>
      </c>
      <c r="W969" s="69" t="s">
        <v>1282</v>
      </c>
      <c r="X969" s="69"/>
      <c r="Y969" s="70"/>
      <c r="Z969" s="69">
        <v>21.7</v>
      </c>
      <c r="AA969" s="69"/>
      <c r="AB969" s="69" t="s">
        <v>967</v>
      </c>
      <c r="AC969" s="69"/>
    </row>
    <row r="970" spans="1:29" x14ac:dyDescent="0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 t="s">
        <v>32596</v>
      </c>
      <c r="L970" s="70">
        <v>16025.21</v>
      </c>
      <c r="M970" s="69"/>
      <c r="N970" s="69" t="s">
        <v>32597</v>
      </c>
      <c r="O970" s="69" t="s">
        <v>32597</v>
      </c>
      <c r="P970" s="69" t="s">
        <v>1222</v>
      </c>
      <c r="Q970" s="69" t="s">
        <v>1323</v>
      </c>
      <c r="R970" s="69" t="s">
        <v>1270</v>
      </c>
      <c r="S970" s="70">
        <v>16025.21</v>
      </c>
      <c r="T970" s="70"/>
      <c r="U970" s="69" t="s">
        <v>1378</v>
      </c>
      <c r="V970" s="73">
        <v>123</v>
      </c>
      <c r="W970" s="69" t="s">
        <v>1323</v>
      </c>
      <c r="X970" s="69"/>
      <c r="Y970" s="70"/>
      <c r="Z970" s="69">
        <v>18.64</v>
      </c>
      <c r="AA970" s="69"/>
      <c r="AB970" s="69" t="s">
        <v>967</v>
      </c>
      <c r="AC970" s="69"/>
    </row>
    <row r="971" spans="1:29" ht="20" x14ac:dyDescent="0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 t="s">
        <v>32598</v>
      </c>
      <c r="L971" s="70">
        <v>102984.68</v>
      </c>
      <c r="M971" s="69"/>
      <c r="N971" s="69" t="s">
        <v>32599</v>
      </c>
      <c r="O971" s="69"/>
      <c r="P971" s="69" t="s">
        <v>1222</v>
      </c>
      <c r="Q971" s="69" t="s">
        <v>1323</v>
      </c>
      <c r="R971" s="69"/>
      <c r="S971" s="70">
        <v>102984.68</v>
      </c>
      <c r="T971" s="70"/>
      <c r="U971" s="69" t="s">
        <v>1263</v>
      </c>
      <c r="V971" s="73">
        <v>138</v>
      </c>
      <c r="W971" s="69" t="s">
        <v>1263</v>
      </c>
      <c r="X971" s="69"/>
      <c r="Y971" s="70"/>
      <c r="Z971" s="69">
        <v>214.1</v>
      </c>
      <c r="AA971" s="69"/>
      <c r="AB971" s="69" t="s">
        <v>967</v>
      </c>
      <c r="AC971" s="69"/>
    </row>
    <row r="972" spans="1:29" ht="20" x14ac:dyDescent="0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 t="s">
        <v>32600</v>
      </c>
      <c r="L972" s="70">
        <v>69489.929999999993</v>
      </c>
      <c r="M972" s="69"/>
      <c r="N972" s="69" t="s">
        <v>32601</v>
      </c>
      <c r="O972" s="69"/>
      <c r="P972" s="69" t="s">
        <v>1828</v>
      </c>
      <c r="Q972" s="69" t="s">
        <v>1867</v>
      </c>
      <c r="R972" s="69"/>
      <c r="S972" s="70">
        <v>69489.929999999993</v>
      </c>
      <c r="T972" s="70"/>
      <c r="U972" s="69" t="s">
        <v>1424</v>
      </c>
      <c r="V972" s="73">
        <v>98</v>
      </c>
      <c r="W972" s="69" t="s">
        <v>1424</v>
      </c>
      <c r="X972" s="69"/>
      <c r="Y972" s="70"/>
      <c r="Z972" s="69">
        <v>17.149999999999999</v>
      </c>
      <c r="AA972" s="69"/>
      <c r="AB972" s="69" t="s">
        <v>967</v>
      </c>
      <c r="AC972" s="69"/>
    </row>
    <row r="973" spans="1:29" x14ac:dyDescent="0.25">
      <c r="A973" s="71" t="s">
        <v>193</v>
      </c>
      <c r="B973" s="71"/>
      <c r="C973" s="71"/>
      <c r="D973" s="71"/>
      <c r="E973" s="71"/>
      <c r="F973" s="71"/>
      <c r="G973" s="71"/>
      <c r="H973" s="71"/>
      <c r="I973" s="72">
        <v>254254.96</v>
      </c>
      <c r="J973" s="71"/>
      <c r="K973" s="71"/>
      <c r="L973" s="72">
        <v>254254.96</v>
      </c>
      <c r="M973" s="72">
        <v>0</v>
      </c>
      <c r="N973" s="71"/>
      <c r="O973" s="71"/>
      <c r="P973" s="71"/>
      <c r="Q973" s="71"/>
      <c r="R973" s="71"/>
      <c r="S973" s="72">
        <v>254254.96</v>
      </c>
      <c r="T973" s="72">
        <v>254254.96</v>
      </c>
      <c r="U973" s="71"/>
      <c r="V973" s="71"/>
      <c r="W973" s="71"/>
      <c r="X973" s="72">
        <v>0</v>
      </c>
      <c r="Y973" s="72">
        <v>282.91999999999996</v>
      </c>
      <c r="Z973" s="72">
        <v>254537.88</v>
      </c>
      <c r="AA973" s="69"/>
      <c r="AB973" s="69"/>
      <c r="AC973" s="69"/>
    </row>
    <row r="974" spans="1:29" ht="30" x14ac:dyDescent="0.25">
      <c r="A974" s="68" t="s">
        <v>32602</v>
      </c>
      <c r="B974" s="69" t="s">
        <v>32603</v>
      </c>
      <c r="C974" s="69" t="s">
        <v>32604</v>
      </c>
      <c r="D974" s="69" t="s">
        <v>28730</v>
      </c>
      <c r="E974" s="69"/>
      <c r="F974" s="69" t="s">
        <v>31531</v>
      </c>
      <c r="G974" s="69" t="s">
        <v>3836</v>
      </c>
      <c r="H974" s="69" t="s">
        <v>1236</v>
      </c>
      <c r="I974" s="70">
        <v>250522.15</v>
      </c>
      <c r="J974" s="69" t="s">
        <v>1936</v>
      </c>
      <c r="K974" s="69" t="s">
        <v>32605</v>
      </c>
      <c r="L974" s="70">
        <v>89185.76</v>
      </c>
      <c r="M974" s="69"/>
      <c r="N974" s="69" t="s">
        <v>32606</v>
      </c>
      <c r="O974" s="69" t="s">
        <v>32606</v>
      </c>
      <c r="P974" s="69" t="s">
        <v>31572</v>
      </c>
      <c r="Q974" s="69" t="s">
        <v>3826</v>
      </c>
      <c r="R974" s="69" t="s">
        <v>1367</v>
      </c>
      <c r="S974" s="70">
        <v>89185.76</v>
      </c>
      <c r="T974" s="70"/>
      <c r="U974" s="69" t="s">
        <v>1323</v>
      </c>
      <c r="V974" s="73">
        <v>146</v>
      </c>
      <c r="W974" s="69" t="s">
        <v>3826</v>
      </c>
      <c r="X974" s="69"/>
      <c r="Y974" s="70"/>
      <c r="Z974" s="69">
        <v>278.24</v>
      </c>
      <c r="AA974" s="69" t="s">
        <v>966</v>
      </c>
      <c r="AB974" s="69" t="s">
        <v>967</v>
      </c>
      <c r="AC974" s="69" t="s">
        <v>32607</v>
      </c>
    </row>
    <row r="975" spans="1:29" x14ac:dyDescent="0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 t="s">
        <v>32608</v>
      </c>
      <c r="L975" s="70">
        <v>33252.14</v>
      </c>
      <c r="M975" s="69"/>
      <c r="N975" s="69" t="s">
        <v>32609</v>
      </c>
      <c r="O975" s="69" t="s">
        <v>32609</v>
      </c>
      <c r="P975" s="69" t="s">
        <v>3815</v>
      </c>
      <c r="Q975" s="69" t="s">
        <v>961</v>
      </c>
      <c r="R975" s="69" t="s">
        <v>1270</v>
      </c>
      <c r="S975" s="70">
        <v>33252.14</v>
      </c>
      <c r="T975" s="70"/>
      <c r="U975" s="69" t="s">
        <v>1367</v>
      </c>
      <c r="V975" s="73">
        <v>125</v>
      </c>
      <c r="W975" s="69" t="s">
        <v>961</v>
      </c>
      <c r="X975" s="69"/>
      <c r="Y975" s="70"/>
      <c r="Z975" s="69">
        <v>52.42</v>
      </c>
      <c r="AA975" s="69"/>
      <c r="AB975" s="69" t="s">
        <v>967</v>
      </c>
      <c r="AC975" s="69"/>
    </row>
    <row r="976" spans="1:29" ht="20" x14ac:dyDescent="0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 t="s">
        <v>32610</v>
      </c>
      <c r="L976" s="70">
        <v>258.54000000000002</v>
      </c>
      <c r="M976" s="69"/>
      <c r="N976" s="69" t="s">
        <v>32611</v>
      </c>
      <c r="O976" s="69"/>
      <c r="P976" s="69" t="s">
        <v>3831</v>
      </c>
      <c r="Q976" s="69" t="s">
        <v>1311</v>
      </c>
      <c r="R976" s="69"/>
      <c r="S976" s="70">
        <v>258.54000000000002</v>
      </c>
      <c r="T976" s="70"/>
      <c r="U976" s="69" t="s">
        <v>1502</v>
      </c>
      <c r="V976" s="73">
        <v>129</v>
      </c>
      <c r="W976" s="69" t="s">
        <v>1502</v>
      </c>
      <c r="X976" s="69"/>
      <c r="Y976" s="70"/>
      <c r="Z976" s="69">
        <v>46.92</v>
      </c>
      <c r="AA976" s="69"/>
      <c r="AB976" s="69" t="s">
        <v>997</v>
      </c>
      <c r="AC976" s="69"/>
    </row>
    <row r="977" spans="1:29" x14ac:dyDescent="0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 t="s">
        <v>32612</v>
      </c>
      <c r="L977" s="70">
        <v>101366.39</v>
      </c>
      <c r="M977" s="69"/>
      <c r="N977" s="69" t="s">
        <v>32613</v>
      </c>
      <c r="O977" s="69" t="s">
        <v>32613</v>
      </c>
      <c r="P977" s="69" t="s">
        <v>3831</v>
      </c>
      <c r="Q977" s="69" t="s">
        <v>1002</v>
      </c>
      <c r="R977" s="69" t="s">
        <v>1563</v>
      </c>
      <c r="S977" s="70">
        <v>101366.39</v>
      </c>
      <c r="T977" s="70"/>
      <c r="U977" s="69" t="s">
        <v>1393</v>
      </c>
      <c r="V977" s="73">
        <v>136</v>
      </c>
      <c r="W977" s="69" t="s">
        <v>1002</v>
      </c>
      <c r="X977" s="69"/>
      <c r="Y977" s="70"/>
      <c r="Z977" s="69">
        <v>185.36</v>
      </c>
      <c r="AA977" s="69"/>
      <c r="AB977" s="69" t="s">
        <v>967</v>
      </c>
      <c r="AC977" s="69"/>
    </row>
    <row r="978" spans="1:29" ht="20" x14ac:dyDescent="0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 t="s">
        <v>32614</v>
      </c>
      <c r="L978" s="70">
        <v>25397.09</v>
      </c>
      <c r="M978" s="69"/>
      <c r="N978" s="69" t="s">
        <v>32611</v>
      </c>
      <c r="O978" s="69"/>
      <c r="P978" s="69" t="s">
        <v>3831</v>
      </c>
      <c r="Q978" s="69" t="s">
        <v>1311</v>
      </c>
      <c r="R978" s="69"/>
      <c r="S978" s="70">
        <v>25397.09</v>
      </c>
      <c r="T978" s="70"/>
      <c r="U978" s="69" t="s">
        <v>1502</v>
      </c>
      <c r="V978" s="73">
        <v>129</v>
      </c>
      <c r="W978" s="69" t="s">
        <v>1502</v>
      </c>
      <c r="X978" s="69"/>
      <c r="Y978" s="70"/>
      <c r="Z978" s="69">
        <v>46.92</v>
      </c>
      <c r="AA978" s="69"/>
      <c r="AB978" s="69" t="s">
        <v>967</v>
      </c>
      <c r="AC978" s="69"/>
    </row>
    <row r="979" spans="1:29" x14ac:dyDescent="0.25">
      <c r="A979" s="71" t="s">
        <v>193</v>
      </c>
      <c r="B979" s="71"/>
      <c r="C979" s="71"/>
      <c r="D979" s="71"/>
      <c r="E979" s="71"/>
      <c r="F979" s="71"/>
      <c r="G979" s="71"/>
      <c r="H979" s="71"/>
      <c r="I979" s="72">
        <v>250522.15</v>
      </c>
      <c r="J979" s="71"/>
      <c r="K979" s="71"/>
      <c r="L979" s="72">
        <v>249459.91999999998</v>
      </c>
      <c r="M979" s="72">
        <v>1062.2300000000105</v>
      </c>
      <c r="N979" s="71"/>
      <c r="O979" s="71"/>
      <c r="P979" s="71"/>
      <c r="Q979" s="71"/>
      <c r="R979" s="71"/>
      <c r="S979" s="72">
        <v>249459.91999999998</v>
      </c>
      <c r="T979" s="72">
        <v>249459.92</v>
      </c>
      <c r="U979" s="71"/>
      <c r="V979" s="71"/>
      <c r="W979" s="71"/>
      <c r="X979" s="72">
        <v>-2.9103830456733704E-11</v>
      </c>
      <c r="Y979" s="72">
        <v>609.86</v>
      </c>
      <c r="Z979" s="72">
        <v>250069.78</v>
      </c>
      <c r="AA979" s="69"/>
      <c r="AB979" s="69"/>
      <c r="AC979" s="69"/>
    </row>
    <row r="980" spans="1:29" ht="20" x14ac:dyDescent="0.25">
      <c r="A980" s="68" t="s">
        <v>32615</v>
      </c>
      <c r="B980" s="69" t="s">
        <v>32616</v>
      </c>
      <c r="C980" s="69" t="s">
        <v>32617</v>
      </c>
      <c r="D980" s="69" t="s">
        <v>28234</v>
      </c>
      <c r="E980" s="69"/>
      <c r="F980" s="69" t="s">
        <v>31486</v>
      </c>
      <c r="G980" s="69" t="s">
        <v>1138</v>
      </c>
      <c r="H980" s="69" t="s">
        <v>2715</v>
      </c>
      <c r="I980" s="70">
        <v>351692.77</v>
      </c>
      <c r="J980" s="69" t="s">
        <v>1936</v>
      </c>
      <c r="K980" s="69" t="s">
        <v>32618</v>
      </c>
      <c r="L980" s="70">
        <v>139176.95999999999</v>
      </c>
      <c r="M980" s="69"/>
      <c r="N980" s="69" t="s">
        <v>32619</v>
      </c>
      <c r="O980" s="69" t="s">
        <v>32619</v>
      </c>
      <c r="P980" s="69" t="s">
        <v>1241</v>
      </c>
      <c r="Q980" s="69" t="s">
        <v>961</v>
      </c>
      <c r="R980" s="69" t="s">
        <v>2004</v>
      </c>
      <c r="S980" s="70">
        <v>139176.95999999999</v>
      </c>
      <c r="T980" s="70"/>
      <c r="U980" s="69" t="s">
        <v>1268</v>
      </c>
      <c r="V980" s="73">
        <v>112</v>
      </c>
      <c r="W980" s="69" t="s">
        <v>961</v>
      </c>
      <c r="X980" s="69"/>
      <c r="Y980" s="70"/>
      <c r="Z980" s="69">
        <v>268.61</v>
      </c>
      <c r="AA980" s="69" t="s">
        <v>966</v>
      </c>
      <c r="AB980" s="69" t="s">
        <v>1191</v>
      </c>
      <c r="AC980" s="69"/>
    </row>
    <row r="981" spans="1:29" x14ac:dyDescent="0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 t="s">
        <v>32620</v>
      </c>
      <c r="L981" s="70">
        <v>212515.81</v>
      </c>
      <c r="M981" s="69"/>
      <c r="N981" s="69" t="s">
        <v>32621</v>
      </c>
      <c r="O981" s="69" t="s">
        <v>32621</v>
      </c>
      <c r="P981" s="69" t="s">
        <v>1222</v>
      </c>
      <c r="Q981" s="69" t="s">
        <v>1986</v>
      </c>
      <c r="R981" s="69" t="s">
        <v>1616</v>
      </c>
      <c r="S981" s="70">
        <v>212515.81</v>
      </c>
      <c r="T981" s="70"/>
      <c r="U981" s="69" t="s">
        <v>1378</v>
      </c>
      <c r="V981" s="73">
        <v>123</v>
      </c>
      <c r="W981" s="69" t="s">
        <v>1986</v>
      </c>
      <c r="X981" s="69"/>
      <c r="Y981" s="70"/>
      <c r="Z981" s="69">
        <v>583.57000000000005</v>
      </c>
      <c r="AA981" s="69"/>
      <c r="AB981" s="69" t="s">
        <v>1144</v>
      </c>
      <c r="AC981" s="69"/>
    </row>
    <row r="982" spans="1:29" x14ac:dyDescent="0.25">
      <c r="A982" s="71" t="s">
        <v>193</v>
      </c>
      <c r="B982" s="71"/>
      <c r="C982" s="71"/>
      <c r="D982" s="71"/>
      <c r="E982" s="71"/>
      <c r="F982" s="71"/>
      <c r="G982" s="71"/>
      <c r="H982" s="71"/>
      <c r="I982" s="72">
        <v>351692.77</v>
      </c>
      <c r="J982" s="71"/>
      <c r="K982" s="71"/>
      <c r="L982" s="72">
        <v>351692.77</v>
      </c>
      <c r="M982" s="72">
        <v>0</v>
      </c>
      <c r="N982" s="71"/>
      <c r="O982" s="71"/>
      <c r="P982" s="71"/>
      <c r="Q982" s="71"/>
      <c r="R982" s="71"/>
      <c r="S982" s="72">
        <v>351692.77</v>
      </c>
      <c r="T982" s="72">
        <v>351692.77</v>
      </c>
      <c r="U982" s="71"/>
      <c r="V982" s="71"/>
      <c r="W982" s="71"/>
      <c r="X982" s="72">
        <v>0</v>
      </c>
      <c r="Y982" s="72">
        <v>852.18</v>
      </c>
      <c r="Z982" s="72">
        <v>352544.95</v>
      </c>
      <c r="AA982" s="69"/>
      <c r="AB982" s="69"/>
      <c r="AC982" s="69"/>
    </row>
    <row r="983" spans="1:29" ht="40" x14ac:dyDescent="0.25">
      <c r="A983" s="68" t="s">
        <v>32622</v>
      </c>
      <c r="B983" s="69" t="s">
        <v>32623</v>
      </c>
      <c r="C983" s="69" t="s">
        <v>32624</v>
      </c>
      <c r="D983" s="69" t="s">
        <v>4981</v>
      </c>
      <c r="E983" s="69"/>
      <c r="F983" s="69" t="s">
        <v>32625</v>
      </c>
      <c r="G983" s="69" t="s">
        <v>32625</v>
      </c>
      <c r="H983" s="69" t="s">
        <v>962</v>
      </c>
      <c r="I983" s="70">
        <v>21967.05</v>
      </c>
      <c r="J983" s="69" t="s">
        <v>1936</v>
      </c>
      <c r="K983" s="69" t="s">
        <v>32626</v>
      </c>
      <c r="L983" s="70">
        <v>21967.05</v>
      </c>
      <c r="M983" s="69"/>
      <c r="N983" s="69" t="s">
        <v>32627</v>
      </c>
      <c r="O983" s="69"/>
      <c r="P983" s="69" t="s">
        <v>31979</v>
      </c>
      <c r="Q983" s="69" t="s">
        <v>1256</v>
      </c>
      <c r="R983" s="69"/>
      <c r="S983" s="70">
        <v>21967.05</v>
      </c>
      <c r="T983" s="70"/>
      <c r="U983" s="69" t="s">
        <v>1256</v>
      </c>
      <c r="V983" s="73">
        <v>95</v>
      </c>
      <c r="W983" s="69" t="s">
        <v>1256</v>
      </c>
      <c r="X983" s="69"/>
      <c r="Y983" s="70"/>
      <c r="Z983" s="69">
        <v>0</v>
      </c>
      <c r="AA983" s="69" t="s">
        <v>989</v>
      </c>
      <c r="AB983" s="69" t="s">
        <v>1144</v>
      </c>
      <c r="AC983" s="69"/>
    </row>
    <row r="984" spans="1:29" x14ac:dyDescent="0.25">
      <c r="A984" s="71" t="s">
        <v>193</v>
      </c>
      <c r="B984" s="71"/>
      <c r="C984" s="71"/>
      <c r="D984" s="71"/>
      <c r="E984" s="71"/>
      <c r="F984" s="71"/>
      <c r="G984" s="71"/>
      <c r="H984" s="71"/>
      <c r="I984" s="72">
        <v>21967.05</v>
      </c>
      <c r="J984" s="71"/>
      <c r="K984" s="71"/>
      <c r="L984" s="72">
        <v>21967.05</v>
      </c>
      <c r="M984" s="72">
        <v>0</v>
      </c>
      <c r="N984" s="71"/>
      <c r="O984" s="71"/>
      <c r="P984" s="71"/>
      <c r="Q984" s="71"/>
      <c r="R984" s="71"/>
      <c r="S984" s="72">
        <v>21967.05</v>
      </c>
      <c r="T984" s="72">
        <v>21967.05</v>
      </c>
      <c r="U984" s="71"/>
      <c r="V984" s="71"/>
      <c r="W984" s="71"/>
      <c r="X984" s="72">
        <v>0</v>
      </c>
      <c r="Y984" s="72">
        <v>0</v>
      </c>
      <c r="Z984" s="72">
        <v>21967.05</v>
      </c>
      <c r="AA984" s="69"/>
      <c r="AB984" s="69"/>
      <c r="AC984" s="69"/>
    </row>
    <row r="985" spans="1:29" ht="50" x14ac:dyDescent="0.25">
      <c r="A985" s="68" t="s">
        <v>32628</v>
      </c>
      <c r="B985" s="69" t="s">
        <v>32629</v>
      </c>
      <c r="C985" s="69" t="s">
        <v>32630</v>
      </c>
      <c r="D985" s="69" t="s">
        <v>10948</v>
      </c>
      <c r="E985" s="69"/>
      <c r="F985" s="69" t="s">
        <v>31636</v>
      </c>
      <c r="G985" s="69" t="s">
        <v>1957</v>
      </c>
      <c r="H985" s="69" t="s">
        <v>2527</v>
      </c>
      <c r="I985" s="70">
        <v>767461.28</v>
      </c>
      <c r="J985" s="69" t="s">
        <v>1936</v>
      </c>
      <c r="K985" s="69" t="s">
        <v>32631</v>
      </c>
      <c r="L985" s="70">
        <v>266530.08</v>
      </c>
      <c r="M985" s="69"/>
      <c r="N985" s="69" t="s">
        <v>32632</v>
      </c>
      <c r="O985" s="69" t="s">
        <v>32632</v>
      </c>
      <c r="P985" s="69" t="s">
        <v>31487</v>
      </c>
      <c r="Q985" s="69" t="s">
        <v>987</v>
      </c>
      <c r="R985" s="69" t="s">
        <v>1379</v>
      </c>
      <c r="S985" s="70">
        <v>266530.08</v>
      </c>
      <c r="T985" s="70"/>
      <c r="U985" s="69" t="s">
        <v>4405</v>
      </c>
      <c r="V985" s="73">
        <v>131</v>
      </c>
      <c r="W985" s="69" t="s">
        <v>987</v>
      </c>
      <c r="X985" s="69"/>
      <c r="Y985" s="70"/>
      <c r="Z985" s="69">
        <v>706.87</v>
      </c>
      <c r="AA985" s="69" t="s">
        <v>966</v>
      </c>
      <c r="AB985" s="69" t="s">
        <v>967</v>
      </c>
      <c r="AC985" s="69" t="s">
        <v>32633</v>
      </c>
    </row>
    <row r="986" spans="1:29" x14ac:dyDescent="0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 t="s">
        <v>32634</v>
      </c>
      <c r="L986" s="70">
        <v>38652.699999999997</v>
      </c>
      <c r="M986" s="69"/>
      <c r="N986" s="69" t="s">
        <v>32635</v>
      </c>
      <c r="O986" s="69" t="s">
        <v>32635</v>
      </c>
      <c r="P986" s="69" t="s">
        <v>31767</v>
      </c>
      <c r="Q986" s="69" t="s">
        <v>1256</v>
      </c>
      <c r="R986" s="69" t="s">
        <v>1502</v>
      </c>
      <c r="S986" s="70">
        <v>38652.699999999997</v>
      </c>
      <c r="T986" s="70"/>
      <c r="U986" s="69" t="s">
        <v>1378</v>
      </c>
      <c r="V986" s="73">
        <v>146</v>
      </c>
      <c r="W986" s="69" t="s">
        <v>1256</v>
      </c>
      <c r="X986" s="69"/>
      <c r="Y986" s="70"/>
      <c r="Z986" s="69">
        <v>67.64</v>
      </c>
      <c r="AA986" s="69"/>
      <c r="AB986" s="69" t="s">
        <v>967</v>
      </c>
      <c r="AC986" s="69"/>
    </row>
    <row r="987" spans="1:29" x14ac:dyDescent="0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 t="s">
        <v>32636</v>
      </c>
      <c r="L987" s="70">
        <v>20114.36</v>
      </c>
      <c r="M987" s="69"/>
      <c r="N987" s="69" t="s">
        <v>32637</v>
      </c>
      <c r="O987" s="69" t="s">
        <v>32637</v>
      </c>
      <c r="P987" s="69" t="s">
        <v>31767</v>
      </c>
      <c r="Q987" s="69" t="s">
        <v>1256</v>
      </c>
      <c r="R987" s="69" t="s">
        <v>1502</v>
      </c>
      <c r="S987" s="70">
        <v>20114.36</v>
      </c>
      <c r="T987" s="70"/>
      <c r="U987" s="69" t="s">
        <v>1378</v>
      </c>
      <c r="V987" s="73">
        <v>146</v>
      </c>
      <c r="W987" s="69" t="s">
        <v>1256</v>
      </c>
      <c r="X987" s="69"/>
      <c r="Y987" s="70"/>
      <c r="Z987" s="69">
        <v>129.97999999999999</v>
      </c>
      <c r="AA987" s="69"/>
      <c r="AB987" s="69" t="s">
        <v>967</v>
      </c>
      <c r="AC987" s="69"/>
    </row>
    <row r="988" spans="1:29" x14ac:dyDescent="0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 t="s">
        <v>32638</v>
      </c>
      <c r="L988" s="70">
        <v>120464.97</v>
      </c>
      <c r="M988" s="69"/>
      <c r="N988" s="69" t="s">
        <v>32639</v>
      </c>
      <c r="O988" s="69" t="s">
        <v>32639</v>
      </c>
      <c r="P988" s="69" t="s">
        <v>1934</v>
      </c>
      <c r="Q988" s="69" t="s">
        <v>1363</v>
      </c>
      <c r="R988" s="69" t="s">
        <v>1596</v>
      </c>
      <c r="S988" s="70">
        <v>120464.97</v>
      </c>
      <c r="T988" s="70"/>
      <c r="U988" s="69" t="s">
        <v>1259</v>
      </c>
      <c r="V988" s="73">
        <v>140</v>
      </c>
      <c r="W988" s="69" t="s">
        <v>1363</v>
      </c>
      <c r="X988" s="69"/>
      <c r="Y988" s="70"/>
      <c r="Z988" s="69">
        <v>357.65</v>
      </c>
      <c r="AA988" s="69"/>
      <c r="AB988" s="69" t="s">
        <v>967</v>
      </c>
      <c r="AC988" s="69"/>
    </row>
    <row r="989" spans="1:29" ht="20" x14ac:dyDescent="0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 t="s">
        <v>32640</v>
      </c>
      <c r="L989" s="70">
        <v>4151.96</v>
      </c>
      <c r="M989" s="69"/>
      <c r="N989" s="69" t="s">
        <v>32641</v>
      </c>
      <c r="O989" s="69"/>
      <c r="P989" s="69" t="s">
        <v>1836</v>
      </c>
      <c r="Q989" s="69" t="s">
        <v>1332</v>
      </c>
      <c r="R989" s="69"/>
      <c r="S989" s="70">
        <v>4151.96</v>
      </c>
      <c r="T989" s="70"/>
      <c r="U989" s="69" t="s">
        <v>1174</v>
      </c>
      <c r="V989" s="73">
        <v>131</v>
      </c>
      <c r="W989" s="69" t="s">
        <v>1174</v>
      </c>
      <c r="X989" s="69"/>
      <c r="Y989" s="70"/>
      <c r="Z989" s="69">
        <v>34.81</v>
      </c>
      <c r="AA989" s="69"/>
      <c r="AB989" s="69" t="s">
        <v>967</v>
      </c>
      <c r="AC989" s="69"/>
    </row>
    <row r="990" spans="1:29" ht="20" x14ac:dyDescent="0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 t="s">
        <v>32642</v>
      </c>
      <c r="L990" s="70">
        <v>17457.53</v>
      </c>
      <c r="M990" s="69"/>
      <c r="N990" s="69" t="s">
        <v>32643</v>
      </c>
      <c r="O990" s="69"/>
      <c r="P990" s="69" t="s">
        <v>4935</v>
      </c>
      <c r="Q990" s="69" t="s">
        <v>1332</v>
      </c>
      <c r="R990" s="69"/>
      <c r="S990" s="70">
        <v>17457.53</v>
      </c>
      <c r="T990" s="70"/>
      <c r="U990" s="69" t="s">
        <v>1174</v>
      </c>
      <c r="V990" s="73">
        <v>130</v>
      </c>
      <c r="W990" s="69" t="s">
        <v>1174</v>
      </c>
      <c r="X990" s="69"/>
      <c r="Y990" s="70"/>
      <c r="Z990" s="69">
        <v>8.2799999999999994</v>
      </c>
      <c r="AA990" s="69"/>
      <c r="AB990" s="69" t="s">
        <v>967</v>
      </c>
      <c r="AC990" s="69"/>
    </row>
    <row r="991" spans="1:29" x14ac:dyDescent="0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 t="s">
        <v>32644</v>
      </c>
      <c r="L991" s="70">
        <v>12485.99</v>
      </c>
      <c r="M991" s="69"/>
      <c r="N991" s="69" t="s">
        <v>32645</v>
      </c>
      <c r="O991" s="69" t="s">
        <v>32645</v>
      </c>
      <c r="P991" s="69" t="s">
        <v>4678</v>
      </c>
      <c r="Q991" s="69" t="s">
        <v>1311</v>
      </c>
      <c r="R991" s="69" t="s">
        <v>1611</v>
      </c>
      <c r="S991" s="70">
        <v>12485.99</v>
      </c>
      <c r="T991" s="70"/>
      <c r="U991" s="69" t="s">
        <v>1156</v>
      </c>
      <c r="V991" s="73">
        <v>131</v>
      </c>
      <c r="W991" s="69" t="s">
        <v>1311</v>
      </c>
      <c r="X991" s="69"/>
      <c r="Y991" s="70"/>
      <c r="Z991" s="69">
        <v>22.83</v>
      </c>
      <c r="AA991" s="69"/>
      <c r="AB991" s="69" t="s">
        <v>967</v>
      </c>
      <c r="AC991" s="69"/>
    </row>
    <row r="992" spans="1:29" x14ac:dyDescent="0.2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 t="s">
        <v>32646</v>
      </c>
      <c r="L992" s="70">
        <v>129900.84</v>
      </c>
      <c r="M992" s="69"/>
      <c r="N992" s="69" t="s">
        <v>32647</v>
      </c>
      <c r="O992" s="69" t="s">
        <v>32647</v>
      </c>
      <c r="P992" s="69" t="s">
        <v>4678</v>
      </c>
      <c r="Q992" s="69" t="s">
        <v>1311</v>
      </c>
      <c r="R992" s="69" t="s">
        <v>1611</v>
      </c>
      <c r="S992" s="70">
        <v>129900.84</v>
      </c>
      <c r="T992" s="70"/>
      <c r="U992" s="69" t="s">
        <v>979</v>
      </c>
      <c r="V992" s="73">
        <v>132</v>
      </c>
      <c r="W992" s="69" t="s">
        <v>1311</v>
      </c>
      <c r="X992" s="69"/>
      <c r="Y992" s="70"/>
      <c r="Z992" s="69">
        <v>237.55</v>
      </c>
      <c r="AA992" s="69"/>
      <c r="AB992" s="69" t="s">
        <v>967</v>
      </c>
      <c r="AC992" s="69"/>
    </row>
    <row r="993" spans="1:29" x14ac:dyDescent="0.2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 t="s">
        <v>32648</v>
      </c>
      <c r="L993" s="70">
        <v>21598.52</v>
      </c>
      <c r="M993" s="69"/>
      <c r="N993" s="69" t="s">
        <v>32649</v>
      </c>
      <c r="O993" s="69" t="s">
        <v>32649</v>
      </c>
      <c r="P993" s="69" t="s">
        <v>1137</v>
      </c>
      <c r="Q993" s="69" t="s">
        <v>1002</v>
      </c>
      <c r="R993" s="69" t="s">
        <v>1563</v>
      </c>
      <c r="S993" s="70">
        <v>21598.52</v>
      </c>
      <c r="T993" s="70"/>
      <c r="U993" s="69" t="s">
        <v>1393</v>
      </c>
      <c r="V993" s="73">
        <v>127</v>
      </c>
      <c r="W993" s="69" t="s">
        <v>1002</v>
      </c>
      <c r="X993" s="69"/>
      <c r="Y993" s="70"/>
      <c r="Z993" s="69">
        <v>39.590000000000003</v>
      </c>
      <c r="AA993" s="69"/>
      <c r="AB993" s="69" t="s">
        <v>967</v>
      </c>
      <c r="AC993" s="69"/>
    </row>
    <row r="994" spans="1:29" x14ac:dyDescent="0.2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 t="s">
        <v>32650</v>
      </c>
      <c r="L994" s="70">
        <v>61864.79</v>
      </c>
      <c r="M994" s="69"/>
      <c r="N994" s="69" t="s">
        <v>32651</v>
      </c>
      <c r="O994" s="69" t="s">
        <v>32651</v>
      </c>
      <c r="P994" s="69" t="s">
        <v>1137</v>
      </c>
      <c r="Q994" s="69" t="s">
        <v>1002</v>
      </c>
      <c r="R994" s="69" t="s">
        <v>1563</v>
      </c>
      <c r="S994" s="70">
        <v>61864.79</v>
      </c>
      <c r="T994" s="70"/>
      <c r="U994" s="69" t="s">
        <v>1393</v>
      </c>
      <c r="V994" s="73">
        <v>127</v>
      </c>
      <c r="W994" s="69" t="s">
        <v>1002</v>
      </c>
      <c r="X994" s="69"/>
      <c r="Y994" s="70"/>
      <c r="Z994" s="69">
        <v>113.4</v>
      </c>
      <c r="AA994" s="69"/>
      <c r="AB994" s="69" t="s">
        <v>967</v>
      </c>
      <c r="AC994" s="69"/>
    </row>
    <row r="995" spans="1:29" x14ac:dyDescent="0.2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 t="s">
        <v>32652</v>
      </c>
      <c r="L995" s="70">
        <v>602.78</v>
      </c>
      <c r="M995" s="69"/>
      <c r="N995" s="69" t="s">
        <v>32653</v>
      </c>
      <c r="O995" s="69" t="s">
        <v>32653</v>
      </c>
      <c r="P995" s="69" t="s">
        <v>1223</v>
      </c>
      <c r="Q995" s="69" t="s">
        <v>1268</v>
      </c>
      <c r="R995" s="69" t="s">
        <v>1455</v>
      </c>
      <c r="S995" s="70">
        <v>602.78</v>
      </c>
      <c r="T995" s="70"/>
      <c r="U995" s="69" t="s">
        <v>1393</v>
      </c>
      <c r="V995" s="73">
        <v>122</v>
      </c>
      <c r="W995" s="69" t="s">
        <v>1268</v>
      </c>
      <c r="X995" s="69"/>
      <c r="Y995" s="70"/>
      <c r="Z995" s="69">
        <v>0.7</v>
      </c>
      <c r="AA995" s="69"/>
      <c r="AB995" s="69" t="s">
        <v>997</v>
      </c>
      <c r="AC995" s="69"/>
    </row>
    <row r="996" spans="1:29" x14ac:dyDescent="0.25">
      <c r="A996" s="71" t="s">
        <v>193</v>
      </c>
      <c r="B996" s="71"/>
      <c r="C996" s="71"/>
      <c r="D996" s="71"/>
      <c r="E996" s="71"/>
      <c r="F996" s="71"/>
      <c r="G996" s="71"/>
      <c r="H996" s="71"/>
      <c r="I996" s="72">
        <v>767461.28</v>
      </c>
      <c r="J996" s="71"/>
      <c r="K996" s="71"/>
      <c r="L996" s="72">
        <v>693824.52</v>
      </c>
      <c r="M996" s="72">
        <v>73636.760000000009</v>
      </c>
      <c r="N996" s="71"/>
      <c r="O996" s="71"/>
      <c r="P996" s="71"/>
      <c r="Q996" s="71"/>
      <c r="R996" s="71"/>
      <c r="S996" s="72">
        <v>693824.52</v>
      </c>
      <c r="T996" s="72">
        <v>693824.52</v>
      </c>
      <c r="U996" s="71"/>
      <c r="V996" s="71"/>
      <c r="W996" s="71"/>
      <c r="X996" s="72">
        <v>0</v>
      </c>
      <c r="Y996" s="72">
        <v>1719.2999999999997</v>
      </c>
      <c r="Z996" s="72">
        <v>695543.82000000007</v>
      </c>
      <c r="AA996" s="69"/>
      <c r="AB996" s="69"/>
      <c r="AC996" s="69"/>
    </row>
    <row r="997" spans="1:29" ht="60" x14ac:dyDescent="0.25">
      <c r="A997" s="68" t="s">
        <v>32654</v>
      </c>
      <c r="B997" s="69" t="s">
        <v>32655</v>
      </c>
      <c r="C997" s="69" t="s">
        <v>32656</v>
      </c>
      <c r="D997" s="69" t="s">
        <v>2001</v>
      </c>
      <c r="E997" s="69"/>
      <c r="F997" s="69" t="s">
        <v>32054</v>
      </c>
      <c r="G997" s="69" t="s">
        <v>3841</v>
      </c>
      <c r="H997" s="69" t="s">
        <v>1236</v>
      </c>
      <c r="I997" s="70">
        <v>403659.4</v>
      </c>
      <c r="J997" s="69" t="s">
        <v>1936</v>
      </c>
      <c r="K997" s="69" t="s">
        <v>32657</v>
      </c>
      <c r="L997" s="70">
        <v>66751.86</v>
      </c>
      <c r="M997" s="69"/>
      <c r="N997" s="69" t="s">
        <v>32658</v>
      </c>
      <c r="O997" s="69" t="s">
        <v>32658</v>
      </c>
      <c r="P997" s="69" t="s">
        <v>31492</v>
      </c>
      <c r="Q997" s="69" t="s">
        <v>2781</v>
      </c>
      <c r="R997" s="69" t="s">
        <v>1156</v>
      </c>
      <c r="S997" s="70">
        <v>66751.86</v>
      </c>
      <c r="T997" s="70"/>
      <c r="U997" s="69" t="s">
        <v>1378</v>
      </c>
      <c r="V997" s="73">
        <v>150</v>
      </c>
      <c r="W997" s="69" t="s">
        <v>2781</v>
      </c>
      <c r="X997" s="69"/>
      <c r="Y997" s="70"/>
      <c r="Z997" s="69">
        <v>214.3</v>
      </c>
      <c r="AA997" s="69" t="s">
        <v>966</v>
      </c>
      <c r="AB997" s="69" t="s">
        <v>967</v>
      </c>
      <c r="AC997" s="69" t="s">
        <v>32659</v>
      </c>
    </row>
    <row r="998" spans="1:29" x14ac:dyDescent="0.25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 t="s">
        <v>32660</v>
      </c>
      <c r="L998" s="70">
        <v>80803.97</v>
      </c>
      <c r="M998" s="69"/>
      <c r="N998" s="69" t="s">
        <v>32661</v>
      </c>
      <c r="O998" s="69" t="s">
        <v>32661</v>
      </c>
      <c r="P998" s="69" t="s">
        <v>32662</v>
      </c>
      <c r="Q998" s="69" t="s">
        <v>1459</v>
      </c>
      <c r="R998" s="69" t="s">
        <v>1030</v>
      </c>
      <c r="S998" s="70">
        <v>80803.97</v>
      </c>
      <c r="T998" s="70"/>
      <c r="U998" s="69" t="s">
        <v>1002</v>
      </c>
      <c r="V998" s="73">
        <v>142</v>
      </c>
      <c r="W998" s="69" t="s">
        <v>1459</v>
      </c>
      <c r="X998" s="69"/>
      <c r="Y998" s="70"/>
      <c r="Z998" s="69">
        <v>573.05999999999995</v>
      </c>
      <c r="AA998" s="69"/>
      <c r="AB998" s="69" t="s">
        <v>967</v>
      </c>
      <c r="AC998" s="69"/>
    </row>
    <row r="999" spans="1:29" x14ac:dyDescent="0.25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 t="s">
        <v>32663</v>
      </c>
      <c r="L999" s="70">
        <v>69401.570000000007</v>
      </c>
      <c r="M999" s="69"/>
      <c r="N999" s="69" t="s">
        <v>32661</v>
      </c>
      <c r="O999" s="69" t="s">
        <v>32661</v>
      </c>
      <c r="P999" s="69" t="s">
        <v>32662</v>
      </c>
      <c r="Q999" s="69" t="s">
        <v>1459</v>
      </c>
      <c r="R999" s="69" t="s">
        <v>1030</v>
      </c>
      <c r="S999" s="70">
        <v>69401.570000000007</v>
      </c>
      <c r="T999" s="70"/>
      <c r="U999" s="69" t="s">
        <v>1002</v>
      </c>
      <c r="V999" s="73">
        <v>142</v>
      </c>
      <c r="W999" s="69" t="s">
        <v>1459</v>
      </c>
      <c r="X999" s="69"/>
      <c r="Y999" s="70"/>
      <c r="Z999" s="69">
        <v>573.05999999999995</v>
      </c>
      <c r="AA999" s="69"/>
      <c r="AB999" s="69" t="s">
        <v>967</v>
      </c>
      <c r="AC999" s="69"/>
    </row>
    <row r="1000" spans="1:29" x14ac:dyDescent="0.25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 t="s">
        <v>32664</v>
      </c>
      <c r="L1000" s="70">
        <v>48734.66</v>
      </c>
      <c r="M1000" s="69"/>
      <c r="N1000" s="69" t="s">
        <v>32661</v>
      </c>
      <c r="O1000" s="69" t="s">
        <v>32661</v>
      </c>
      <c r="P1000" s="69" t="s">
        <v>32662</v>
      </c>
      <c r="Q1000" s="69" t="s">
        <v>1459</v>
      </c>
      <c r="R1000" s="69" t="s">
        <v>1030</v>
      </c>
      <c r="S1000" s="70">
        <v>48734.66</v>
      </c>
      <c r="T1000" s="70"/>
      <c r="U1000" s="69" t="s">
        <v>1002</v>
      </c>
      <c r="V1000" s="73">
        <v>142</v>
      </c>
      <c r="W1000" s="69" t="s">
        <v>1459</v>
      </c>
      <c r="X1000" s="69"/>
      <c r="Y1000" s="70"/>
      <c r="Z1000" s="69">
        <v>573.05999999999995</v>
      </c>
      <c r="AA1000" s="69"/>
      <c r="AB1000" s="69" t="s">
        <v>967</v>
      </c>
      <c r="AC1000" s="69"/>
    </row>
    <row r="1001" spans="1:29" x14ac:dyDescent="0.25">
      <c r="A1001" s="69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 t="s">
        <v>32665</v>
      </c>
      <c r="L1001" s="70">
        <v>51040.72</v>
      </c>
      <c r="M1001" s="69"/>
      <c r="N1001" s="69" t="s">
        <v>32666</v>
      </c>
      <c r="O1001" s="69" t="s">
        <v>32666</v>
      </c>
      <c r="P1001" s="69" t="s">
        <v>31560</v>
      </c>
      <c r="Q1001" s="69" t="s">
        <v>4716</v>
      </c>
      <c r="R1001" s="69" t="s">
        <v>1268</v>
      </c>
      <c r="S1001" s="70">
        <v>51040.72</v>
      </c>
      <c r="T1001" s="70"/>
      <c r="U1001" s="69" t="s">
        <v>965</v>
      </c>
      <c r="V1001" s="73">
        <v>145</v>
      </c>
      <c r="W1001" s="69" t="s">
        <v>4716</v>
      </c>
      <c r="X1001" s="69"/>
      <c r="Y1001" s="70"/>
      <c r="Z1001" s="69">
        <v>167.51</v>
      </c>
      <c r="AA1001" s="69"/>
      <c r="AB1001" s="69" t="s">
        <v>967</v>
      </c>
      <c r="AC1001" s="69"/>
    </row>
    <row r="1002" spans="1:29" x14ac:dyDescent="0.25">
      <c r="A1002" s="69"/>
      <c r="B1002" s="69"/>
      <c r="C1002" s="69"/>
      <c r="D1002" s="69"/>
      <c r="E1002" s="69"/>
      <c r="F1002" s="69"/>
      <c r="G1002" s="69"/>
      <c r="H1002" s="69"/>
      <c r="I1002" s="69"/>
      <c r="J1002" s="69"/>
      <c r="K1002" s="69" t="s">
        <v>32667</v>
      </c>
      <c r="L1002" s="70">
        <v>59204.37</v>
      </c>
      <c r="M1002" s="69"/>
      <c r="N1002" s="69" t="s">
        <v>32668</v>
      </c>
      <c r="O1002" s="69" t="s">
        <v>32668</v>
      </c>
      <c r="P1002" s="69" t="s">
        <v>1241</v>
      </c>
      <c r="Q1002" s="69" t="s">
        <v>1268</v>
      </c>
      <c r="R1002" s="69" t="s">
        <v>1455</v>
      </c>
      <c r="S1002" s="70">
        <v>59204.37</v>
      </c>
      <c r="T1002" s="70"/>
      <c r="U1002" s="69" t="s">
        <v>1393</v>
      </c>
      <c r="V1002" s="73">
        <v>126</v>
      </c>
      <c r="W1002" s="69" t="s">
        <v>1268</v>
      </c>
      <c r="X1002" s="69"/>
      <c r="Y1002" s="70"/>
      <c r="Z1002" s="69">
        <v>69.180000000000007</v>
      </c>
      <c r="AA1002" s="69"/>
      <c r="AB1002" s="69" t="s">
        <v>967</v>
      </c>
      <c r="AC1002" s="69"/>
    </row>
    <row r="1003" spans="1:29" x14ac:dyDescent="0.25">
      <c r="A1003" s="69"/>
      <c r="B1003" s="69"/>
      <c r="C1003" s="69"/>
      <c r="D1003" s="69"/>
      <c r="E1003" s="69"/>
      <c r="F1003" s="69"/>
      <c r="G1003" s="69"/>
      <c r="H1003" s="69"/>
      <c r="I1003" s="69"/>
      <c r="J1003" s="69"/>
      <c r="K1003" s="69" t="s">
        <v>32669</v>
      </c>
      <c r="L1003" s="70">
        <v>26430.240000000002</v>
      </c>
      <c r="M1003" s="69"/>
      <c r="N1003" s="69" t="s">
        <v>32670</v>
      </c>
      <c r="O1003" s="69" t="s">
        <v>32670</v>
      </c>
      <c r="P1003" s="69" t="s">
        <v>4756</v>
      </c>
      <c r="Q1003" s="69" t="s">
        <v>1323</v>
      </c>
      <c r="R1003" s="69" t="s">
        <v>1270</v>
      </c>
      <c r="S1003" s="70">
        <v>26430.240000000002</v>
      </c>
      <c r="T1003" s="70"/>
      <c r="U1003" s="69" t="s">
        <v>1367</v>
      </c>
      <c r="V1003" s="73">
        <v>131</v>
      </c>
      <c r="W1003" s="69" t="s">
        <v>1323</v>
      </c>
      <c r="X1003" s="69"/>
      <c r="Y1003" s="70"/>
      <c r="Z1003" s="69">
        <v>46.11</v>
      </c>
      <c r="AA1003" s="69"/>
      <c r="AB1003" s="69" t="s">
        <v>967</v>
      </c>
      <c r="AC1003" s="69"/>
    </row>
    <row r="1004" spans="1:29" x14ac:dyDescent="0.25">
      <c r="A1004" s="71" t="s">
        <v>193</v>
      </c>
      <c r="B1004" s="71"/>
      <c r="C1004" s="71"/>
      <c r="D1004" s="71"/>
      <c r="E1004" s="71"/>
      <c r="F1004" s="71"/>
      <c r="G1004" s="71"/>
      <c r="H1004" s="71"/>
      <c r="I1004" s="72">
        <v>403659.4</v>
      </c>
      <c r="J1004" s="71"/>
      <c r="K1004" s="71"/>
      <c r="L1004" s="72">
        <v>402367.39</v>
      </c>
      <c r="M1004" s="72">
        <v>1292.0100000000093</v>
      </c>
      <c r="N1004" s="71"/>
      <c r="O1004" s="71"/>
      <c r="P1004" s="71"/>
      <c r="Q1004" s="71"/>
      <c r="R1004" s="71"/>
      <c r="S1004" s="72">
        <v>402367.39</v>
      </c>
      <c r="T1004" s="72">
        <v>402367.39</v>
      </c>
      <c r="U1004" s="71"/>
      <c r="V1004" s="71"/>
      <c r="W1004" s="71"/>
      <c r="X1004" s="72">
        <v>0</v>
      </c>
      <c r="Y1004" s="72">
        <v>2216.2799999999997</v>
      </c>
      <c r="Z1004" s="72">
        <v>404583.67000000004</v>
      </c>
      <c r="AA1004" s="69"/>
      <c r="AB1004" s="69"/>
      <c r="AC1004" s="69"/>
    </row>
    <row r="1005" spans="1:29" ht="30" x14ac:dyDescent="0.25">
      <c r="A1005" s="68" t="s">
        <v>32671</v>
      </c>
      <c r="B1005" s="69" t="s">
        <v>32672</v>
      </c>
      <c r="C1005" s="69" t="s">
        <v>32673</v>
      </c>
      <c r="D1005" s="69" t="s">
        <v>1280</v>
      </c>
      <c r="E1005" s="69"/>
      <c r="F1005" s="69" t="s">
        <v>31731</v>
      </c>
      <c r="G1005" s="69" t="s">
        <v>1843</v>
      </c>
      <c r="H1005" s="69" t="s">
        <v>1236</v>
      </c>
      <c r="I1005" s="70">
        <v>155429.96</v>
      </c>
      <c r="J1005" s="69" t="s">
        <v>1936</v>
      </c>
      <c r="K1005" s="69" t="s">
        <v>32674</v>
      </c>
      <c r="L1005" s="70">
        <v>38961.550000000003</v>
      </c>
      <c r="M1005" s="69"/>
      <c r="N1005" s="69" t="s">
        <v>32675</v>
      </c>
      <c r="O1005" s="69" t="s">
        <v>32675</v>
      </c>
      <c r="P1005" s="69" t="s">
        <v>31875</v>
      </c>
      <c r="Q1005" s="69" t="s">
        <v>2781</v>
      </c>
      <c r="R1005" s="69" t="s">
        <v>1156</v>
      </c>
      <c r="S1005" s="70">
        <v>38961.550000000003</v>
      </c>
      <c r="T1005" s="70"/>
      <c r="U1005" s="69" t="s">
        <v>1378</v>
      </c>
      <c r="V1005" s="73">
        <v>140</v>
      </c>
      <c r="W1005" s="69" t="s">
        <v>2781</v>
      </c>
      <c r="X1005" s="69"/>
      <c r="Y1005" s="70"/>
      <c r="Z1005" s="69">
        <v>125.08</v>
      </c>
      <c r="AA1005" s="69" t="s">
        <v>966</v>
      </c>
      <c r="AB1005" s="69" t="s">
        <v>1144</v>
      </c>
      <c r="AC1005" s="69" t="s">
        <v>32676</v>
      </c>
    </row>
    <row r="1006" spans="1:29" x14ac:dyDescent="0.25">
      <c r="A1006" s="69"/>
      <c r="B1006" s="69"/>
      <c r="C1006" s="69"/>
      <c r="D1006" s="69"/>
      <c r="E1006" s="69"/>
      <c r="F1006" s="69"/>
      <c r="G1006" s="69"/>
      <c r="H1006" s="69"/>
      <c r="I1006" s="69"/>
      <c r="J1006" s="69"/>
      <c r="K1006" s="69" t="s">
        <v>32677</v>
      </c>
      <c r="L1006" s="70">
        <v>51706.26</v>
      </c>
      <c r="M1006" s="69"/>
      <c r="N1006" s="69" t="s">
        <v>32678</v>
      </c>
      <c r="O1006" s="69" t="s">
        <v>32678</v>
      </c>
      <c r="P1006" s="69" t="s">
        <v>1934</v>
      </c>
      <c r="Q1006" s="69" t="s">
        <v>2054</v>
      </c>
      <c r="R1006" s="69" t="s">
        <v>979</v>
      </c>
      <c r="S1006" s="70">
        <v>51706.26</v>
      </c>
      <c r="T1006" s="70"/>
      <c r="U1006" s="69" t="s">
        <v>1378</v>
      </c>
      <c r="V1006" s="73">
        <v>132</v>
      </c>
      <c r="W1006" s="69" t="s">
        <v>2054</v>
      </c>
      <c r="X1006" s="69"/>
      <c r="Y1006" s="70"/>
      <c r="Z1006" s="69">
        <v>259.08999999999997</v>
      </c>
      <c r="AA1006" s="69"/>
      <c r="AB1006" s="69" t="s">
        <v>1144</v>
      </c>
      <c r="AC1006" s="69"/>
    </row>
    <row r="1007" spans="1:29" x14ac:dyDescent="0.25">
      <c r="A1007" s="69"/>
      <c r="B1007" s="69"/>
      <c r="C1007" s="69"/>
      <c r="D1007" s="69"/>
      <c r="E1007" s="69"/>
      <c r="F1007" s="69"/>
      <c r="G1007" s="69"/>
      <c r="H1007" s="69"/>
      <c r="I1007" s="69"/>
      <c r="J1007" s="69"/>
      <c r="K1007" s="69" t="s">
        <v>32679</v>
      </c>
      <c r="L1007" s="70">
        <v>31085.97</v>
      </c>
      <c r="M1007" s="69"/>
      <c r="N1007" s="69" t="s">
        <v>32678</v>
      </c>
      <c r="O1007" s="69" t="s">
        <v>32678</v>
      </c>
      <c r="P1007" s="69" t="s">
        <v>1934</v>
      </c>
      <c r="Q1007" s="69" t="s">
        <v>2054</v>
      </c>
      <c r="R1007" s="69" t="s">
        <v>979</v>
      </c>
      <c r="S1007" s="70">
        <v>31085.97</v>
      </c>
      <c r="T1007" s="70"/>
      <c r="U1007" s="69" t="s">
        <v>1378</v>
      </c>
      <c r="V1007" s="73">
        <v>132</v>
      </c>
      <c r="W1007" s="69" t="s">
        <v>2054</v>
      </c>
      <c r="X1007" s="69"/>
      <c r="Y1007" s="70"/>
      <c r="Z1007" s="69">
        <v>0</v>
      </c>
      <c r="AA1007" s="69"/>
      <c r="AB1007" s="69" t="s">
        <v>1144</v>
      </c>
      <c r="AC1007" s="69"/>
    </row>
    <row r="1008" spans="1:29" x14ac:dyDescent="0.25">
      <c r="A1008" s="69"/>
      <c r="B1008" s="69"/>
      <c r="C1008" s="69"/>
      <c r="D1008" s="69"/>
      <c r="E1008" s="69"/>
      <c r="F1008" s="69"/>
      <c r="G1008" s="69"/>
      <c r="H1008" s="69"/>
      <c r="I1008" s="69"/>
      <c r="J1008" s="69"/>
      <c r="K1008" s="69" t="s">
        <v>32680</v>
      </c>
      <c r="L1008" s="70">
        <v>33336.19</v>
      </c>
      <c r="M1008" s="69"/>
      <c r="N1008" s="69" t="s">
        <v>32681</v>
      </c>
      <c r="O1008" s="69" t="s">
        <v>32681</v>
      </c>
      <c r="P1008" s="69" t="s">
        <v>1242</v>
      </c>
      <c r="Q1008" s="69" t="s">
        <v>1010</v>
      </c>
      <c r="R1008" s="69" t="s">
        <v>2017</v>
      </c>
      <c r="S1008" s="70">
        <v>33336.19</v>
      </c>
      <c r="T1008" s="70"/>
      <c r="U1008" s="69" t="s">
        <v>2134</v>
      </c>
      <c r="V1008" s="73">
        <v>118</v>
      </c>
      <c r="W1008" s="69" t="s">
        <v>1010</v>
      </c>
      <c r="X1008" s="69"/>
      <c r="Y1008" s="70"/>
      <c r="Z1008" s="69">
        <v>77.64</v>
      </c>
      <c r="AA1008" s="69"/>
      <c r="AB1008" s="69" t="s">
        <v>1144</v>
      </c>
      <c r="AC1008" s="69"/>
    </row>
    <row r="1009" spans="1:29" x14ac:dyDescent="0.25">
      <c r="A1009" s="71" t="s">
        <v>193</v>
      </c>
      <c r="B1009" s="71"/>
      <c r="C1009" s="71"/>
      <c r="D1009" s="71"/>
      <c r="E1009" s="71"/>
      <c r="F1009" s="71"/>
      <c r="G1009" s="71"/>
      <c r="H1009" s="71"/>
      <c r="I1009" s="72">
        <v>155429.96</v>
      </c>
      <c r="J1009" s="71"/>
      <c r="K1009" s="71"/>
      <c r="L1009" s="72">
        <v>155089.97</v>
      </c>
      <c r="M1009" s="72">
        <v>339.98999999999069</v>
      </c>
      <c r="N1009" s="71"/>
      <c r="O1009" s="71"/>
      <c r="P1009" s="71"/>
      <c r="Q1009" s="71"/>
      <c r="R1009" s="71"/>
      <c r="S1009" s="72">
        <v>155089.97</v>
      </c>
      <c r="T1009" s="72">
        <v>155089.97</v>
      </c>
      <c r="U1009" s="71"/>
      <c r="V1009" s="71"/>
      <c r="W1009" s="71"/>
      <c r="X1009" s="72">
        <v>0</v>
      </c>
      <c r="Y1009" s="72">
        <v>461.80999999999995</v>
      </c>
      <c r="Z1009" s="72">
        <v>155551.78</v>
      </c>
      <c r="AA1009" s="69"/>
      <c r="AB1009" s="69"/>
      <c r="AC1009" s="69"/>
    </row>
    <row r="1010" spans="1:29" ht="20" x14ac:dyDescent="0.25">
      <c r="A1010" s="68" t="s">
        <v>32682</v>
      </c>
      <c r="B1010" s="69" t="s">
        <v>28468</v>
      </c>
      <c r="C1010" s="69" t="s">
        <v>32683</v>
      </c>
      <c r="D1010" s="69" t="s">
        <v>1970</v>
      </c>
      <c r="E1010" s="69"/>
      <c r="F1010" s="69" t="s">
        <v>32684</v>
      </c>
      <c r="G1010" s="69" t="s">
        <v>3841</v>
      </c>
      <c r="H1010" s="69" t="s">
        <v>962</v>
      </c>
      <c r="I1010" s="70">
        <v>42776.800000000003</v>
      </c>
      <c r="J1010" s="69" t="s">
        <v>1936</v>
      </c>
      <c r="K1010" s="69" t="s">
        <v>32685</v>
      </c>
      <c r="L1010" s="70">
        <v>42776.800000000003</v>
      </c>
      <c r="M1010" s="69"/>
      <c r="N1010" s="69" t="s">
        <v>32686</v>
      </c>
      <c r="O1010" s="69"/>
      <c r="P1010" s="69" t="s">
        <v>2706</v>
      </c>
      <c r="Q1010" s="69" t="s">
        <v>961</v>
      </c>
      <c r="R1010" s="69"/>
      <c r="S1010" s="70">
        <v>42776.800000000003</v>
      </c>
      <c r="T1010" s="70"/>
      <c r="U1010" s="69" t="s">
        <v>961</v>
      </c>
      <c r="V1010" s="73">
        <v>119</v>
      </c>
      <c r="W1010" s="69" t="s">
        <v>961</v>
      </c>
      <c r="X1010" s="69"/>
      <c r="Y1010" s="70"/>
      <c r="Z1010" s="69">
        <v>0</v>
      </c>
      <c r="AA1010" s="69" t="s">
        <v>966</v>
      </c>
      <c r="AB1010" s="69" t="s">
        <v>967</v>
      </c>
      <c r="AC1010" s="69"/>
    </row>
    <row r="1011" spans="1:29" x14ac:dyDescent="0.25">
      <c r="A1011" s="71" t="s">
        <v>193</v>
      </c>
      <c r="B1011" s="71"/>
      <c r="C1011" s="71"/>
      <c r="D1011" s="71"/>
      <c r="E1011" s="71"/>
      <c r="F1011" s="71"/>
      <c r="G1011" s="71"/>
      <c r="H1011" s="71"/>
      <c r="I1011" s="72">
        <v>42776.800000000003</v>
      </c>
      <c r="J1011" s="71"/>
      <c r="K1011" s="71"/>
      <c r="L1011" s="72">
        <v>42776.800000000003</v>
      </c>
      <c r="M1011" s="72">
        <v>0</v>
      </c>
      <c r="N1011" s="71"/>
      <c r="O1011" s="71"/>
      <c r="P1011" s="71"/>
      <c r="Q1011" s="71"/>
      <c r="R1011" s="71"/>
      <c r="S1011" s="72">
        <v>42776.800000000003</v>
      </c>
      <c r="T1011" s="72">
        <v>42776.800000000003</v>
      </c>
      <c r="U1011" s="71"/>
      <c r="V1011" s="71"/>
      <c r="W1011" s="71"/>
      <c r="X1011" s="72">
        <v>0</v>
      </c>
      <c r="Y1011" s="72">
        <v>0</v>
      </c>
      <c r="Z1011" s="72">
        <v>42776.800000000003</v>
      </c>
      <c r="AA1011" s="69"/>
      <c r="AB1011" s="69"/>
      <c r="AC1011" s="69"/>
    </row>
    <row r="1012" spans="1:29" ht="30" x14ac:dyDescent="0.25">
      <c r="A1012" s="68" t="s">
        <v>32687</v>
      </c>
      <c r="B1012" s="69" t="s">
        <v>32688</v>
      </c>
      <c r="C1012" s="69" t="s">
        <v>32689</v>
      </c>
      <c r="D1012" s="69" t="s">
        <v>29381</v>
      </c>
      <c r="E1012" s="69"/>
      <c r="F1012" s="69" t="s">
        <v>31592</v>
      </c>
      <c r="G1012" s="69" t="s">
        <v>31790</v>
      </c>
      <c r="H1012" s="69" t="s">
        <v>1236</v>
      </c>
      <c r="I1012" s="70">
        <v>41664.46</v>
      </c>
      <c r="J1012" s="69" t="s">
        <v>1936</v>
      </c>
      <c r="K1012" s="69" t="s">
        <v>32690</v>
      </c>
      <c r="L1012" s="70">
        <v>14622.41</v>
      </c>
      <c r="M1012" s="69"/>
      <c r="N1012" s="69" t="s">
        <v>32691</v>
      </c>
      <c r="O1012" s="69"/>
      <c r="P1012" s="69" t="s">
        <v>31492</v>
      </c>
      <c r="Q1012" s="69" t="s">
        <v>1251</v>
      </c>
      <c r="R1012" s="69"/>
      <c r="S1012" s="70">
        <v>14622.41</v>
      </c>
      <c r="T1012" s="70"/>
      <c r="U1012" s="69" t="s">
        <v>1251</v>
      </c>
      <c r="V1012" s="73">
        <v>105</v>
      </c>
      <c r="W1012" s="69" t="s">
        <v>1251</v>
      </c>
      <c r="X1012" s="69"/>
      <c r="Y1012" s="70"/>
      <c r="Z1012" s="69">
        <v>0</v>
      </c>
      <c r="AA1012" s="69" t="s">
        <v>966</v>
      </c>
      <c r="AB1012" s="69" t="s">
        <v>997</v>
      </c>
      <c r="AC1012" s="69" t="s">
        <v>32692</v>
      </c>
    </row>
    <row r="1013" spans="1:29" ht="20" x14ac:dyDescent="0.25">
      <c r="A1013" s="69"/>
      <c r="B1013" s="69"/>
      <c r="C1013" s="69"/>
      <c r="D1013" s="69"/>
      <c r="E1013" s="69"/>
      <c r="F1013" s="69"/>
      <c r="G1013" s="69"/>
      <c r="H1013" s="69"/>
      <c r="I1013" s="69"/>
      <c r="J1013" s="69"/>
      <c r="K1013" s="69" t="s">
        <v>32693</v>
      </c>
      <c r="L1013" s="70">
        <v>27032</v>
      </c>
      <c r="M1013" s="69"/>
      <c r="N1013" s="69" t="s">
        <v>32694</v>
      </c>
      <c r="O1013" s="69"/>
      <c r="P1013" s="69" t="s">
        <v>3831</v>
      </c>
      <c r="Q1013" s="69" t="s">
        <v>15778</v>
      </c>
      <c r="R1013" s="69"/>
      <c r="S1013" s="70">
        <v>27032</v>
      </c>
      <c r="T1013" s="70"/>
      <c r="U1013" s="69" t="s">
        <v>1263</v>
      </c>
      <c r="V1013" s="73">
        <v>126</v>
      </c>
      <c r="W1013" s="69" t="s">
        <v>1263</v>
      </c>
      <c r="X1013" s="69"/>
      <c r="Y1013" s="70"/>
      <c r="Z1013" s="69">
        <v>56.2</v>
      </c>
      <c r="AA1013" s="69"/>
      <c r="AB1013" s="69" t="s">
        <v>967</v>
      </c>
      <c r="AC1013" s="69"/>
    </row>
    <row r="1014" spans="1:29" x14ac:dyDescent="0.25">
      <c r="A1014" s="71" t="s">
        <v>193</v>
      </c>
      <c r="B1014" s="71"/>
      <c r="C1014" s="71"/>
      <c r="D1014" s="71"/>
      <c r="E1014" s="71"/>
      <c r="F1014" s="71"/>
      <c r="G1014" s="71"/>
      <c r="H1014" s="71"/>
      <c r="I1014" s="72">
        <v>41664.46</v>
      </c>
      <c r="J1014" s="71"/>
      <c r="K1014" s="71"/>
      <c r="L1014" s="72">
        <v>41654.410000000003</v>
      </c>
      <c r="M1014" s="72">
        <v>10.049999999995634</v>
      </c>
      <c r="N1014" s="71"/>
      <c r="O1014" s="71"/>
      <c r="P1014" s="71"/>
      <c r="Q1014" s="71"/>
      <c r="R1014" s="71"/>
      <c r="S1014" s="72">
        <v>41654.410000000003</v>
      </c>
      <c r="T1014" s="72">
        <v>41654.410000000003</v>
      </c>
      <c r="U1014" s="71"/>
      <c r="V1014" s="71"/>
      <c r="W1014" s="71"/>
      <c r="X1014" s="72">
        <v>0</v>
      </c>
      <c r="Y1014" s="72">
        <v>56.2</v>
      </c>
      <c r="Z1014" s="72">
        <v>41710.61</v>
      </c>
      <c r="AA1014" s="69"/>
      <c r="AB1014" s="69"/>
      <c r="AC1014" s="69"/>
    </row>
    <row r="1015" spans="1:29" ht="30" x14ac:dyDescent="0.25">
      <c r="A1015" s="68" t="s">
        <v>32695</v>
      </c>
      <c r="B1015" s="69" t="s">
        <v>32696</v>
      </c>
      <c r="C1015" s="69" t="s">
        <v>32697</v>
      </c>
      <c r="D1015" s="69" t="s">
        <v>10818</v>
      </c>
      <c r="E1015" s="69"/>
      <c r="F1015" s="69" t="s">
        <v>31452</v>
      </c>
      <c r="G1015" s="69" t="s">
        <v>1174</v>
      </c>
      <c r="H1015" s="69" t="s">
        <v>1236</v>
      </c>
      <c r="I1015" s="70">
        <v>190250.36</v>
      </c>
      <c r="J1015" s="69" t="s">
        <v>1936</v>
      </c>
      <c r="K1015" s="69" t="s">
        <v>32698</v>
      </c>
      <c r="L1015" s="70">
        <v>189947.68</v>
      </c>
      <c r="M1015" s="69"/>
      <c r="N1015" s="69" t="s">
        <v>32699</v>
      </c>
      <c r="O1015" s="69"/>
      <c r="P1015" s="69" t="s">
        <v>1582</v>
      </c>
      <c r="Q1015" s="69" t="s">
        <v>1194</v>
      </c>
      <c r="R1015" s="69"/>
      <c r="S1015" s="70">
        <v>189947.68</v>
      </c>
      <c r="T1015" s="70"/>
      <c r="U1015" s="69" t="s">
        <v>1694</v>
      </c>
      <c r="V1015" s="73">
        <v>153</v>
      </c>
      <c r="W1015" s="69" t="s">
        <v>1694</v>
      </c>
      <c r="X1015" s="69"/>
      <c r="Y1015" s="70"/>
      <c r="Z1015" s="69">
        <v>803.53</v>
      </c>
      <c r="AA1015" s="69" t="s">
        <v>966</v>
      </c>
      <c r="AB1015" s="69" t="s">
        <v>967</v>
      </c>
      <c r="AC1015" s="69"/>
    </row>
    <row r="1016" spans="1:29" x14ac:dyDescent="0.25">
      <c r="A1016" s="71" t="s">
        <v>193</v>
      </c>
      <c r="B1016" s="71"/>
      <c r="C1016" s="71"/>
      <c r="D1016" s="71"/>
      <c r="E1016" s="71"/>
      <c r="F1016" s="71"/>
      <c r="G1016" s="71"/>
      <c r="H1016" s="71"/>
      <c r="I1016" s="72">
        <v>190250.36</v>
      </c>
      <c r="J1016" s="71"/>
      <c r="K1016" s="71"/>
      <c r="L1016" s="72">
        <v>189947.68</v>
      </c>
      <c r="M1016" s="72">
        <v>302.67999999999302</v>
      </c>
      <c r="N1016" s="71"/>
      <c r="O1016" s="71"/>
      <c r="P1016" s="71"/>
      <c r="Q1016" s="71"/>
      <c r="R1016" s="71"/>
      <c r="S1016" s="72">
        <v>189947.68</v>
      </c>
      <c r="T1016" s="72">
        <v>189947.68</v>
      </c>
      <c r="U1016" s="71"/>
      <c r="V1016" s="71"/>
      <c r="W1016" s="71"/>
      <c r="X1016" s="72">
        <v>0</v>
      </c>
      <c r="Y1016" s="72">
        <v>803.53</v>
      </c>
      <c r="Z1016" s="72">
        <v>190751.21</v>
      </c>
      <c r="AA1016" s="69"/>
      <c r="AB1016" s="69"/>
      <c r="AC1016" s="69"/>
    </row>
    <row r="1017" spans="1:29" ht="20" x14ac:dyDescent="0.25">
      <c r="A1017" s="68" t="s">
        <v>32700</v>
      </c>
      <c r="B1017" s="69" t="s">
        <v>32701</v>
      </c>
      <c r="C1017" s="69" t="s">
        <v>32702</v>
      </c>
      <c r="D1017" s="69" t="s">
        <v>29791</v>
      </c>
      <c r="E1017" s="69"/>
      <c r="F1017" s="69" t="s">
        <v>31452</v>
      </c>
      <c r="G1017" s="69" t="s">
        <v>31698</v>
      </c>
      <c r="H1017" s="69" t="s">
        <v>1236</v>
      </c>
      <c r="I1017" s="70">
        <v>71834.41</v>
      </c>
      <c r="J1017" s="69" t="s">
        <v>1936</v>
      </c>
      <c r="K1017" s="69" t="s">
        <v>32703</v>
      </c>
      <c r="L1017" s="70">
        <v>71818.34</v>
      </c>
      <c r="M1017" s="69"/>
      <c r="N1017" s="69" t="s">
        <v>32704</v>
      </c>
      <c r="O1017" s="69" t="s">
        <v>32704</v>
      </c>
      <c r="P1017" s="69" t="s">
        <v>31767</v>
      </c>
      <c r="Q1017" s="69" t="s">
        <v>1459</v>
      </c>
      <c r="R1017" s="69" t="s">
        <v>1030</v>
      </c>
      <c r="S1017" s="70">
        <v>71818.34</v>
      </c>
      <c r="T1017" s="70"/>
      <c r="U1017" s="69" t="s">
        <v>1002</v>
      </c>
      <c r="V1017" s="73">
        <v>149</v>
      </c>
      <c r="W1017" s="69" t="s">
        <v>1459</v>
      </c>
      <c r="X1017" s="69"/>
      <c r="Y1017" s="70"/>
      <c r="Z1017" s="69">
        <v>206.88</v>
      </c>
      <c r="AA1017" s="69" t="s">
        <v>966</v>
      </c>
      <c r="AB1017" s="69" t="s">
        <v>967</v>
      </c>
      <c r="AC1017" s="69"/>
    </row>
    <row r="1018" spans="1:29" x14ac:dyDescent="0.25">
      <c r="A1018" s="71" t="s">
        <v>193</v>
      </c>
      <c r="B1018" s="71"/>
      <c r="C1018" s="71"/>
      <c r="D1018" s="71"/>
      <c r="E1018" s="71"/>
      <c r="F1018" s="71"/>
      <c r="G1018" s="71"/>
      <c r="H1018" s="71"/>
      <c r="I1018" s="72">
        <v>71834.41</v>
      </c>
      <c r="J1018" s="71"/>
      <c r="K1018" s="71"/>
      <c r="L1018" s="72">
        <v>71818.34</v>
      </c>
      <c r="M1018" s="72">
        <v>16.070000000006985</v>
      </c>
      <c r="N1018" s="71"/>
      <c r="O1018" s="71"/>
      <c r="P1018" s="71"/>
      <c r="Q1018" s="71"/>
      <c r="R1018" s="71"/>
      <c r="S1018" s="72">
        <v>71818.34</v>
      </c>
      <c r="T1018" s="72">
        <v>71818.34</v>
      </c>
      <c r="U1018" s="71"/>
      <c r="V1018" s="71"/>
      <c r="W1018" s="71"/>
      <c r="X1018" s="72">
        <v>0</v>
      </c>
      <c r="Y1018" s="72">
        <v>206.88</v>
      </c>
      <c r="Z1018" s="72">
        <v>72025.22</v>
      </c>
      <c r="AA1018" s="69"/>
      <c r="AB1018" s="69"/>
      <c r="AC1018" s="69"/>
    </row>
    <row r="1019" spans="1:29" ht="30" x14ac:dyDescent="0.25">
      <c r="A1019" s="68" t="s">
        <v>32705</v>
      </c>
      <c r="B1019" s="69" t="s">
        <v>32706</v>
      </c>
      <c r="C1019" s="69" t="s">
        <v>32707</v>
      </c>
      <c r="D1019" s="69" t="s">
        <v>2436</v>
      </c>
      <c r="E1019" s="69"/>
      <c r="F1019" s="69" t="s">
        <v>31642</v>
      </c>
      <c r="G1019" s="69" t="s">
        <v>4756</v>
      </c>
      <c r="H1019" s="69" t="s">
        <v>1236</v>
      </c>
      <c r="I1019" s="70">
        <v>5844.42</v>
      </c>
      <c r="J1019" s="69" t="s">
        <v>1936</v>
      </c>
      <c r="K1019" s="69" t="s">
        <v>32708</v>
      </c>
      <c r="L1019" s="70">
        <v>5830.2</v>
      </c>
      <c r="M1019" s="69"/>
      <c r="N1019" s="69" t="s">
        <v>32709</v>
      </c>
      <c r="O1019" s="69"/>
      <c r="P1019" s="69" t="s">
        <v>2706</v>
      </c>
      <c r="Q1019" s="69" t="s">
        <v>1173</v>
      </c>
      <c r="R1019" s="69"/>
      <c r="S1019" s="70">
        <v>5830.2</v>
      </c>
      <c r="T1019" s="70"/>
      <c r="U1019" s="69" t="s">
        <v>1263</v>
      </c>
      <c r="V1019" s="73">
        <v>146</v>
      </c>
      <c r="W1019" s="69" t="s">
        <v>1263</v>
      </c>
      <c r="X1019" s="69"/>
      <c r="Y1019" s="70"/>
      <c r="Z1019" s="69">
        <v>12.56</v>
      </c>
      <c r="AA1019" s="69" t="s">
        <v>966</v>
      </c>
      <c r="AB1019" s="69" t="s">
        <v>1144</v>
      </c>
      <c r="AC1019" s="69" t="s">
        <v>32710</v>
      </c>
    </row>
    <row r="1020" spans="1:29" x14ac:dyDescent="0.25">
      <c r="A1020" s="71" t="s">
        <v>193</v>
      </c>
      <c r="B1020" s="71"/>
      <c r="C1020" s="71"/>
      <c r="D1020" s="71"/>
      <c r="E1020" s="71"/>
      <c r="F1020" s="71"/>
      <c r="G1020" s="71"/>
      <c r="H1020" s="71"/>
      <c r="I1020" s="72">
        <v>5844.42</v>
      </c>
      <c r="J1020" s="71"/>
      <c r="K1020" s="71"/>
      <c r="L1020" s="72">
        <v>5830.2</v>
      </c>
      <c r="M1020" s="72">
        <v>14.220000000000255</v>
      </c>
      <c r="N1020" s="71"/>
      <c r="O1020" s="71"/>
      <c r="P1020" s="71"/>
      <c r="Q1020" s="71"/>
      <c r="R1020" s="71"/>
      <c r="S1020" s="72">
        <v>5830.2</v>
      </c>
      <c r="T1020" s="72">
        <v>5830.2</v>
      </c>
      <c r="U1020" s="71"/>
      <c r="V1020" s="71"/>
      <c r="W1020" s="71"/>
      <c r="X1020" s="72">
        <v>0</v>
      </c>
      <c r="Y1020" s="72">
        <v>12.56</v>
      </c>
      <c r="Z1020" s="72">
        <v>5842.76</v>
      </c>
      <c r="AA1020" s="69"/>
      <c r="AB1020" s="69"/>
      <c r="AC1020" s="69"/>
    </row>
    <row r="1021" spans="1:29" ht="30" x14ac:dyDescent="0.25">
      <c r="A1021" s="68" t="s">
        <v>32711</v>
      </c>
      <c r="B1021" s="69" t="s">
        <v>32712</v>
      </c>
      <c r="C1021" s="69" t="s">
        <v>32713</v>
      </c>
      <c r="D1021" s="69" t="s">
        <v>19337</v>
      </c>
      <c r="E1021" s="69"/>
      <c r="F1021" s="69" t="s">
        <v>31632</v>
      </c>
      <c r="G1021" s="69" t="s">
        <v>5013</v>
      </c>
      <c r="H1021" s="69" t="s">
        <v>1236</v>
      </c>
      <c r="I1021" s="70">
        <v>7334.91</v>
      </c>
      <c r="J1021" s="69" t="s">
        <v>1936</v>
      </c>
      <c r="K1021" s="69" t="s">
        <v>32714</v>
      </c>
      <c r="L1021" s="70">
        <v>7334.91</v>
      </c>
      <c r="M1021" s="69"/>
      <c r="N1021" s="69" t="s">
        <v>32715</v>
      </c>
      <c r="O1021" s="69" t="s">
        <v>32715</v>
      </c>
      <c r="P1021" s="69" t="s">
        <v>4756</v>
      </c>
      <c r="Q1021" s="69" t="s">
        <v>1327</v>
      </c>
      <c r="R1021" s="69" t="s">
        <v>1452</v>
      </c>
      <c r="S1021" s="70">
        <v>7334.91</v>
      </c>
      <c r="T1021" s="70"/>
      <c r="U1021" s="69" t="s">
        <v>1379</v>
      </c>
      <c r="V1021" s="73">
        <v>125</v>
      </c>
      <c r="W1021" s="69" t="s">
        <v>1327</v>
      </c>
      <c r="X1021" s="69"/>
      <c r="Y1021" s="70"/>
      <c r="Z1021" s="69">
        <v>10.36</v>
      </c>
      <c r="AA1021" s="69" t="s">
        <v>966</v>
      </c>
      <c r="AB1021" s="69" t="s">
        <v>1144</v>
      </c>
      <c r="AC1021" s="69" t="s">
        <v>32716</v>
      </c>
    </row>
    <row r="1022" spans="1:29" x14ac:dyDescent="0.25">
      <c r="A1022" s="71" t="s">
        <v>193</v>
      </c>
      <c r="B1022" s="71"/>
      <c r="C1022" s="71"/>
      <c r="D1022" s="71"/>
      <c r="E1022" s="71"/>
      <c r="F1022" s="71"/>
      <c r="G1022" s="71"/>
      <c r="H1022" s="71"/>
      <c r="I1022" s="72">
        <v>7334.91</v>
      </c>
      <c r="J1022" s="71"/>
      <c r="K1022" s="71"/>
      <c r="L1022" s="72">
        <v>7334.91</v>
      </c>
      <c r="M1022" s="72">
        <v>0</v>
      </c>
      <c r="N1022" s="71"/>
      <c r="O1022" s="71"/>
      <c r="P1022" s="71"/>
      <c r="Q1022" s="71"/>
      <c r="R1022" s="71"/>
      <c r="S1022" s="72">
        <v>7334.91</v>
      </c>
      <c r="T1022" s="72">
        <v>7334.91</v>
      </c>
      <c r="U1022" s="71"/>
      <c r="V1022" s="71"/>
      <c r="W1022" s="71"/>
      <c r="X1022" s="72">
        <v>0</v>
      </c>
      <c r="Y1022" s="72">
        <v>10.36</v>
      </c>
      <c r="Z1022" s="72">
        <v>7345.2699999999995</v>
      </c>
      <c r="AA1022" s="69"/>
      <c r="AB1022" s="69"/>
      <c r="AC1022" s="69"/>
    </row>
    <row r="1023" spans="1:29" ht="50" x14ac:dyDescent="0.25">
      <c r="A1023" s="68" t="s">
        <v>32717</v>
      </c>
      <c r="B1023" s="69" t="s">
        <v>32718</v>
      </c>
      <c r="C1023" s="69" t="s">
        <v>32719</v>
      </c>
      <c r="D1023" s="69" t="s">
        <v>19360</v>
      </c>
      <c r="E1023" s="69"/>
      <c r="F1023" s="69" t="s">
        <v>31639</v>
      </c>
      <c r="G1023" s="69" t="s">
        <v>31698</v>
      </c>
      <c r="H1023" s="69" t="s">
        <v>1236</v>
      </c>
      <c r="I1023" s="70">
        <v>35038.400000000001</v>
      </c>
      <c r="J1023" s="69" t="s">
        <v>1936</v>
      </c>
      <c r="K1023" s="69" t="s">
        <v>32720</v>
      </c>
      <c r="L1023" s="70">
        <v>35029.86</v>
      </c>
      <c r="M1023" s="69"/>
      <c r="N1023" s="69" t="s">
        <v>32721</v>
      </c>
      <c r="O1023" s="69" t="s">
        <v>32721</v>
      </c>
      <c r="P1023" s="69" t="s">
        <v>3815</v>
      </c>
      <c r="Q1023" s="69" t="s">
        <v>988</v>
      </c>
      <c r="R1023" s="69" t="s">
        <v>1596</v>
      </c>
      <c r="S1023" s="70">
        <v>35029.86</v>
      </c>
      <c r="T1023" s="70"/>
      <c r="U1023" s="69" t="s">
        <v>1367</v>
      </c>
      <c r="V1023" s="73">
        <v>125</v>
      </c>
      <c r="W1023" s="69" t="s">
        <v>988</v>
      </c>
      <c r="X1023" s="69"/>
      <c r="Y1023" s="70"/>
      <c r="Z1023" s="69">
        <v>99.42</v>
      </c>
      <c r="AA1023" s="69" t="s">
        <v>966</v>
      </c>
      <c r="AB1023" s="69" t="s">
        <v>967</v>
      </c>
      <c r="AC1023" s="69" t="s">
        <v>32722</v>
      </c>
    </row>
    <row r="1024" spans="1:29" x14ac:dyDescent="0.25">
      <c r="A1024" s="71" t="s">
        <v>193</v>
      </c>
      <c r="B1024" s="71"/>
      <c r="C1024" s="71"/>
      <c r="D1024" s="71"/>
      <c r="E1024" s="71"/>
      <c r="F1024" s="71"/>
      <c r="G1024" s="71"/>
      <c r="H1024" s="71"/>
      <c r="I1024" s="72">
        <v>35038.400000000001</v>
      </c>
      <c r="J1024" s="71"/>
      <c r="K1024" s="71"/>
      <c r="L1024" s="72">
        <v>35029.86</v>
      </c>
      <c r="M1024" s="72">
        <v>8.5400000000008731</v>
      </c>
      <c r="N1024" s="71"/>
      <c r="O1024" s="71"/>
      <c r="P1024" s="71"/>
      <c r="Q1024" s="71"/>
      <c r="R1024" s="71"/>
      <c r="S1024" s="72">
        <v>35029.86</v>
      </c>
      <c r="T1024" s="72">
        <v>35029.86</v>
      </c>
      <c r="U1024" s="71"/>
      <c r="V1024" s="71"/>
      <c r="W1024" s="71"/>
      <c r="X1024" s="72">
        <v>0</v>
      </c>
      <c r="Y1024" s="72">
        <v>99.42</v>
      </c>
      <c r="Z1024" s="72">
        <v>35129.279999999999</v>
      </c>
      <c r="AA1024" s="69"/>
      <c r="AB1024" s="69"/>
      <c r="AC1024" s="69"/>
    </row>
    <row r="1025" spans="1:29" ht="20" x14ac:dyDescent="0.25">
      <c r="A1025" s="68" t="s">
        <v>32723</v>
      </c>
      <c r="B1025" s="69" t="s">
        <v>32724</v>
      </c>
      <c r="C1025" s="69" t="s">
        <v>32725</v>
      </c>
      <c r="D1025" s="69" t="s">
        <v>10723</v>
      </c>
      <c r="E1025" s="69"/>
      <c r="F1025" s="69" t="s">
        <v>31487</v>
      </c>
      <c r="G1025" s="69" t="s">
        <v>4756</v>
      </c>
      <c r="H1025" s="69" t="s">
        <v>1236</v>
      </c>
      <c r="I1025" s="70">
        <v>56254.55</v>
      </c>
      <c r="J1025" s="69" t="s">
        <v>1936</v>
      </c>
      <c r="K1025" s="69" t="s">
        <v>32726</v>
      </c>
      <c r="L1025" s="70">
        <v>54667.23</v>
      </c>
      <c r="M1025" s="69"/>
      <c r="N1025" s="69" t="s">
        <v>32727</v>
      </c>
      <c r="O1025" s="69" t="s">
        <v>32727</v>
      </c>
      <c r="P1025" s="69" t="s">
        <v>1836</v>
      </c>
      <c r="Q1025" s="69" t="s">
        <v>4405</v>
      </c>
      <c r="R1025" s="69" t="s">
        <v>1596</v>
      </c>
      <c r="S1025" s="70">
        <v>54667.23</v>
      </c>
      <c r="T1025" s="70"/>
      <c r="U1025" s="69" t="s">
        <v>1259</v>
      </c>
      <c r="V1025" s="73">
        <v>125</v>
      </c>
      <c r="W1025" s="69" t="s">
        <v>4405</v>
      </c>
      <c r="X1025" s="69"/>
      <c r="Y1025" s="70"/>
      <c r="Z1025" s="69">
        <v>152.61000000000001</v>
      </c>
      <c r="AA1025" s="69" t="s">
        <v>966</v>
      </c>
      <c r="AB1025" s="69" t="s">
        <v>967</v>
      </c>
      <c r="AC1025" s="69"/>
    </row>
    <row r="1026" spans="1:29" x14ac:dyDescent="0.25">
      <c r="A1026" s="69"/>
      <c r="B1026" s="69"/>
      <c r="C1026" s="69"/>
      <c r="D1026" s="69"/>
      <c r="E1026" s="69"/>
      <c r="F1026" s="69"/>
      <c r="G1026" s="69"/>
      <c r="H1026" s="69"/>
      <c r="I1026" s="69"/>
      <c r="J1026" s="69"/>
      <c r="K1026" s="69" t="s">
        <v>32728</v>
      </c>
      <c r="L1026" s="70">
        <v>487.78</v>
      </c>
      <c r="M1026" s="69"/>
      <c r="N1026" s="69" t="s">
        <v>32729</v>
      </c>
      <c r="O1026" s="69" t="s">
        <v>32729</v>
      </c>
      <c r="P1026" s="69" t="s">
        <v>1836</v>
      </c>
      <c r="Q1026" s="69" t="s">
        <v>961</v>
      </c>
      <c r="R1026" s="69" t="s">
        <v>1270</v>
      </c>
      <c r="S1026" s="70">
        <v>487.78</v>
      </c>
      <c r="T1026" s="70"/>
      <c r="U1026" s="69" t="s">
        <v>1367</v>
      </c>
      <c r="V1026" s="73">
        <v>124</v>
      </c>
      <c r="W1026" s="69" t="s">
        <v>961</v>
      </c>
      <c r="X1026" s="69"/>
      <c r="Y1026" s="70"/>
      <c r="Z1026" s="69">
        <v>0.77</v>
      </c>
      <c r="AA1026" s="69"/>
      <c r="AB1026" s="69" t="s">
        <v>997</v>
      </c>
      <c r="AC1026" s="69"/>
    </row>
    <row r="1027" spans="1:29" x14ac:dyDescent="0.25">
      <c r="A1027" s="71" t="s">
        <v>193</v>
      </c>
      <c r="B1027" s="71"/>
      <c r="C1027" s="71"/>
      <c r="D1027" s="71"/>
      <c r="E1027" s="71"/>
      <c r="F1027" s="71"/>
      <c r="G1027" s="71"/>
      <c r="H1027" s="71"/>
      <c r="I1027" s="72">
        <v>56254.55</v>
      </c>
      <c r="J1027" s="71"/>
      <c r="K1027" s="71"/>
      <c r="L1027" s="72">
        <v>55155.01</v>
      </c>
      <c r="M1027" s="72">
        <v>1099.5400000000009</v>
      </c>
      <c r="N1027" s="71"/>
      <c r="O1027" s="71"/>
      <c r="P1027" s="71"/>
      <c r="Q1027" s="71"/>
      <c r="R1027" s="71"/>
      <c r="S1027" s="72">
        <v>55155.01</v>
      </c>
      <c r="T1027" s="72">
        <v>55155.01</v>
      </c>
      <c r="U1027" s="71"/>
      <c r="V1027" s="71"/>
      <c r="W1027" s="71"/>
      <c r="X1027" s="72">
        <v>0</v>
      </c>
      <c r="Y1027" s="72">
        <v>153.38000000000002</v>
      </c>
      <c r="Z1027" s="72">
        <v>55308.39</v>
      </c>
      <c r="AA1027" s="69"/>
      <c r="AB1027" s="69"/>
      <c r="AC1027" s="69"/>
    </row>
    <row r="1028" spans="1:29" ht="40" x14ac:dyDescent="0.25">
      <c r="A1028" s="68" t="s">
        <v>32730</v>
      </c>
      <c r="B1028" s="69" t="s">
        <v>32731</v>
      </c>
      <c r="C1028" s="69" t="s">
        <v>32733</v>
      </c>
      <c r="D1028" s="69" t="s">
        <v>32732</v>
      </c>
      <c r="E1028" s="69"/>
      <c r="F1028" s="69" t="s">
        <v>31492</v>
      </c>
      <c r="G1028" s="69" t="s">
        <v>3798</v>
      </c>
      <c r="H1028" s="69" t="s">
        <v>1236</v>
      </c>
      <c r="I1028" s="70">
        <v>40191.75</v>
      </c>
      <c r="J1028" s="69" t="s">
        <v>1936</v>
      </c>
      <c r="K1028" s="69" t="s">
        <v>32734</v>
      </c>
      <c r="L1028" s="70">
        <v>27958.9</v>
      </c>
      <c r="M1028" s="69"/>
      <c r="N1028" s="69" t="s">
        <v>32735</v>
      </c>
      <c r="O1028" s="69" t="s">
        <v>32735</v>
      </c>
      <c r="P1028" s="69" t="s">
        <v>30346</v>
      </c>
      <c r="Q1028" s="69" t="s">
        <v>1282</v>
      </c>
      <c r="R1028" s="69" t="s">
        <v>995</v>
      </c>
      <c r="S1028" s="70">
        <v>27958.9</v>
      </c>
      <c r="T1028" s="70"/>
      <c r="U1028" s="69" t="s">
        <v>1367</v>
      </c>
      <c r="V1028" s="73">
        <v>132</v>
      </c>
      <c r="W1028" s="69" t="s">
        <v>1282</v>
      </c>
      <c r="X1028" s="69"/>
      <c r="Y1028" s="70"/>
      <c r="Z1028" s="69">
        <v>64.81</v>
      </c>
      <c r="AA1028" s="69" t="s">
        <v>966</v>
      </c>
      <c r="AB1028" s="69" t="s">
        <v>967</v>
      </c>
      <c r="AC1028" s="69"/>
    </row>
    <row r="1029" spans="1:29" x14ac:dyDescent="0.25">
      <c r="A1029" s="69"/>
      <c r="B1029" s="69"/>
      <c r="C1029" s="69"/>
      <c r="D1029" s="69"/>
      <c r="E1029" s="69"/>
      <c r="F1029" s="69"/>
      <c r="G1029" s="69"/>
      <c r="H1029" s="69"/>
      <c r="I1029" s="69"/>
      <c r="J1029" s="69"/>
      <c r="K1029" s="69" t="s">
        <v>32736</v>
      </c>
      <c r="L1029" s="70">
        <v>12229.3</v>
      </c>
      <c r="M1029" s="69"/>
      <c r="N1029" s="69" t="s">
        <v>32737</v>
      </c>
      <c r="O1029" s="69" t="s">
        <v>32737</v>
      </c>
      <c r="P1029" s="69" t="s">
        <v>4607</v>
      </c>
      <c r="Q1029" s="69" t="s">
        <v>1259</v>
      </c>
      <c r="R1029" s="69" t="s">
        <v>1563</v>
      </c>
      <c r="S1029" s="70">
        <v>12229.3</v>
      </c>
      <c r="T1029" s="70"/>
      <c r="U1029" s="69" t="s">
        <v>1393</v>
      </c>
      <c r="V1029" s="73">
        <v>130</v>
      </c>
      <c r="W1029" s="69" t="s">
        <v>1259</v>
      </c>
      <c r="X1029" s="69"/>
      <c r="Y1029" s="70"/>
      <c r="Z1029" s="69">
        <v>22.42</v>
      </c>
      <c r="AA1029" s="69"/>
      <c r="AB1029" s="69" t="s">
        <v>997</v>
      </c>
      <c r="AC1029" s="69"/>
    </row>
    <row r="1030" spans="1:29" x14ac:dyDescent="0.25">
      <c r="A1030" s="71" t="s">
        <v>193</v>
      </c>
      <c r="B1030" s="71"/>
      <c r="C1030" s="71"/>
      <c r="D1030" s="71"/>
      <c r="E1030" s="71"/>
      <c r="F1030" s="71"/>
      <c r="G1030" s="71"/>
      <c r="H1030" s="71"/>
      <c r="I1030" s="72">
        <v>40191.75</v>
      </c>
      <c r="J1030" s="71"/>
      <c r="K1030" s="71"/>
      <c r="L1030" s="72">
        <v>40188.199999999997</v>
      </c>
      <c r="M1030" s="72">
        <v>3.5500000000029104</v>
      </c>
      <c r="N1030" s="71"/>
      <c r="O1030" s="71"/>
      <c r="P1030" s="71"/>
      <c r="Q1030" s="71"/>
      <c r="R1030" s="71"/>
      <c r="S1030" s="72">
        <v>40188.199999999997</v>
      </c>
      <c r="T1030" s="72">
        <v>40188.199999999997</v>
      </c>
      <c r="U1030" s="71"/>
      <c r="V1030" s="71"/>
      <c r="W1030" s="71"/>
      <c r="X1030" s="72">
        <v>0</v>
      </c>
      <c r="Y1030" s="72">
        <v>87.23</v>
      </c>
      <c r="Z1030" s="72">
        <v>40275.43</v>
      </c>
      <c r="AA1030" s="69"/>
      <c r="AB1030" s="69"/>
      <c r="AC1030" s="69"/>
    </row>
    <row r="1031" spans="1:29" ht="20" x14ac:dyDescent="0.25">
      <c r="A1031" s="68" t="s">
        <v>32738</v>
      </c>
      <c r="B1031" s="69" t="s">
        <v>32739</v>
      </c>
      <c r="C1031" s="69" t="s">
        <v>32740</v>
      </c>
      <c r="D1031" s="69" t="s">
        <v>11585</v>
      </c>
      <c r="E1031" s="69"/>
      <c r="F1031" s="69" t="s">
        <v>31767</v>
      </c>
      <c r="G1031" s="69" t="s">
        <v>11718</v>
      </c>
      <c r="H1031" s="69" t="s">
        <v>1236</v>
      </c>
      <c r="I1031" s="70">
        <v>10586.95</v>
      </c>
      <c r="J1031" s="69" t="s">
        <v>1936</v>
      </c>
      <c r="K1031" s="69" t="s">
        <v>32741</v>
      </c>
      <c r="L1031" s="70">
        <v>10477.83</v>
      </c>
      <c r="M1031" s="69"/>
      <c r="N1031" s="69" t="s">
        <v>32742</v>
      </c>
      <c r="O1031" s="69" t="s">
        <v>32742</v>
      </c>
      <c r="P1031" s="69" t="s">
        <v>3831</v>
      </c>
      <c r="Q1031" s="69" t="s">
        <v>1312</v>
      </c>
      <c r="R1031" s="69" t="s">
        <v>1616</v>
      </c>
      <c r="S1031" s="70">
        <v>10477.83</v>
      </c>
      <c r="T1031" s="70"/>
      <c r="U1031" s="69" t="s">
        <v>979</v>
      </c>
      <c r="V1031" s="73">
        <v>133</v>
      </c>
      <c r="W1031" s="69" t="s">
        <v>1312</v>
      </c>
      <c r="X1031" s="69"/>
      <c r="Y1031" s="70"/>
      <c r="Z1031" s="69">
        <v>21.79</v>
      </c>
      <c r="AA1031" s="69" t="s">
        <v>966</v>
      </c>
      <c r="AB1031" s="69" t="s">
        <v>967</v>
      </c>
      <c r="AC1031" s="69"/>
    </row>
    <row r="1032" spans="1:29" x14ac:dyDescent="0.25">
      <c r="A1032" s="71" t="s">
        <v>193</v>
      </c>
      <c r="B1032" s="71"/>
      <c r="C1032" s="71"/>
      <c r="D1032" s="71"/>
      <c r="E1032" s="71"/>
      <c r="F1032" s="71"/>
      <c r="G1032" s="71"/>
      <c r="H1032" s="71"/>
      <c r="I1032" s="72">
        <v>10586.95</v>
      </c>
      <c r="J1032" s="71"/>
      <c r="K1032" s="71"/>
      <c r="L1032" s="72">
        <v>10477.83</v>
      </c>
      <c r="M1032" s="72">
        <v>109.1200000000008</v>
      </c>
      <c r="N1032" s="71"/>
      <c r="O1032" s="71"/>
      <c r="P1032" s="71"/>
      <c r="Q1032" s="71"/>
      <c r="R1032" s="71"/>
      <c r="S1032" s="72">
        <v>10477.83</v>
      </c>
      <c r="T1032" s="72">
        <v>10477.83</v>
      </c>
      <c r="U1032" s="71"/>
      <c r="V1032" s="71"/>
      <c r="W1032" s="71"/>
      <c r="X1032" s="72">
        <v>0</v>
      </c>
      <c r="Y1032" s="72">
        <v>21.79</v>
      </c>
      <c r="Z1032" s="72">
        <v>10499.62</v>
      </c>
      <c r="AA1032" s="69"/>
      <c r="AB1032" s="69"/>
      <c r="AC1032" s="69"/>
    </row>
    <row r="1033" spans="1:29" ht="30" x14ac:dyDescent="0.25">
      <c r="A1033" s="68" t="s">
        <v>32743</v>
      </c>
      <c r="B1033" s="69" t="s">
        <v>32744</v>
      </c>
      <c r="C1033" s="69" t="s">
        <v>32745</v>
      </c>
      <c r="D1033" s="69" t="s">
        <v>1233</v>
      </c>
      <c r="E1033" s="69"/>
      <c r="F1033" s="69" t="s">
        <v>31767</v>
      </c>
      <c r="G1033" s="69" t="s">
        <v>1950</v>
      </c>
      <c r="H1033" s="69" t="s">
        <v>1236</v>
      </c>
      <c r="I1033" s="70">
        <v>356736.8</v>
      </c>
      <c r="J1033" s="69" t="s">
        <v>1936</v>
      </c>
      <c r="K1033" s="69" t="s">
        <v>32746</v>
      </c>
      <c r="L1033" s="70">
        <v>50921.86</v>
      </c>
      <c r="M1033" s="69"/>
      <c r="N1033" s="69" t="s">
        <v>32747</v>
      </c>
      <c r="O1033" s="69" t="s">
        <v>32747</v>
      </c>
      <c r="P1033" s="69" t="s">
        <v>2706</v>
      </c>
      <c r="Q1033" s="69" t="s">
        <v>1459</v>
      </c>
      <c r="R1033" s="69" t="s">
        <v>1030</v>
      </c>
      <c r="S1033" s="70">
        <v>50921.86</v>
      </c>
      <c r="T1033" s="70"/>
      <c r="U1033" s="69" t="s">
        <v>1379</v>
      </c>
      <c r="V1033" s="73">
        <v>132</v>
      </c>
      <c r="W1033" s="69" t="s">
        <v>1459</v>
      </c>
      <c r="X1033" s="69"/>
      <c r="Y1033" s="70"/>
      <c r="Z1033" s="69">
        <v>138.30000000000001</v>
      </c>
      <c r="AA1033" s="69" t="s">
        <v>966</v>
      </c>
      <c r="AB1033" s="69" t="s">
        <v>967</v>
      </c>
      <c r="AC1033" s="69"/>
    </row>
    <row r="1034" spans="1:29" x14ac:dyDescent="0.25">
      <c r="A1034" s="69"/>
      <c r="B1034" s="69"/>
      <c r="C1034" s="69"/>
      <c r="D1034" s="69"/>
      <c r="E1034" s="69"/>
      <c r="F1034" s="69"/>
      <c r="G1034" s="69"/>
      <c r="H1034" s="69"/>
      <c r="I1034" s="69"/>
      <c r="J1034" s="69"/>
      <c r="K1034" s="69" t="s">
        <v>32748</v>
      </c>
      <c r="L1034" s="70">
        <v>31657.26</v>
      </c>
      <c r="M1034" s="69"/>
      <c r="N1034" s="69" t="s">
        <v>32749</v>
      </c>
      <c r="O1034" s="69" t="s">
        <v>32749</v>
      </c>
      <c r="P1034" s="69" t="s">
        <v>2706</v>
      </c>
      <c r="Q1034" s="69" t="s">
        <v>1153</v>
      </c>
      <c r="R1034" s="69" t="s">
        <v>1524</v>
      </c>
      <c r="S1034" s="70">
        <v>31657.26</v>
      </c>
      <c r="T1034" s="70"/>
      <c r="U1034" s="69" t="s">
        <v>1259</v>
      </c>
      <c r="V1034" s="73">
        <v>139</v>
      </c>
      <c r="W1034" s="69" t="s">
        <v>1153</v>
      </c>
      <c r="X1034" s="69"/>
      <c r="Y1034" s="70"/>
      <c r="Z1034" s="69">
        <v>356.82</v>
      </c>
      <c r="AA1034" s="69"/>
      <c r="AB1034" s="69" t="s">
        <v>967</v>
      </c>
      <c r="AC1034" s="69"/>
    </row>
    <row r="1035" spans="1:29" x14ac:dyDescent="0.25">
      <c r="A1035" s="69"/>
      <c r="B1035" s="69"/>
      <c r="C1035" s="69"/>
      <c r="D1035" s="69"/>
      <c r="E1035" s="69"/>
      <c r="F1035" s="69"/>
      <c r="G1035" s="69"/>
      <c r="H1035" s="69"/>
      <c r="I1035" s="69"/>
      <c r="J1035" s="69"/>
      <c r="K1035" s="69" t="s">
        <v>32750</v>
      </c>
      <c r="L1035" s="70">
        <v>77736.34</v>
      </c>
      <c r="M1035" s="69"/>
      <c r="N1035" s="69" t="s">
        <v>32749</v>
      </c>
      <c r="O1035" s="69" t="s">
        <v>32749</v>
      </c>
      <c r="P1035" s="69" t="s">
        <v>2706</v>
      </c>
      <c r="Q1035" s="69" t="s">
        <v>1153</v>
      </c>
      <c r="R1035" s="69" t="s">
        <v>1524</v>
      </c>
      <c r="S1035" s="70">
        <v>77736.34</v>
      </c>
      <c r="T1035" s="70"/>
      <c r="U1035" s="69" t="s">
        <v>1259</v>
      </c>
      <c r="V1035" s="73">
        <v>139</v>
      </c>
      <c r="W1035" s="69" t="s">
        <v>1153</v>
      </c>
      <c r="X1035" s="69"/>
      <c r="Y1035" s="70"/>
      <c r="Z1035" s="69">
        <v>356.82</v>
      </c>
      <c r="AA1035" s="69"/>
      <c r="AB1035" s="69" t="s">
        <v>967</v>
      </c>
      <c r="AC1035" s="69"/>
    </row>
    <row r="1036" spans="1:29" x14ac:dyDescent="0.25">
      <c r="A1036" s="69"/>
      <c r="B1036" s="69"/>
      <c r="C1036" s="69"/>
      <c r="D1036" s="69"/>
      <c r="E1036" s="69"/>
      <c r="F1036" s="69"/>
      <c r="G1036" s="69"/>
      <c r="H1036" s="69"/>
      <c r="I1036" s="69"/>
      <c r="J1036" s="69"/>
      <c r="K1036" s="69" t="s">
        <v>32751</v>
      </c>
      <c r="L1036" s="70">
        <v>25589.82</v>
      </c>
      <c r="M1036" s="69"/>
      <c r="N1036" s="69" t="s">
        <v>32749</v>
      </c>
      <c r="O1036" s="69" t="s">
        <v>32749</v>
      </c>
      <c r="P1036" s="69" t="s">
        <v>2706</v>
      </c>
      <c r="Q1036" s="69" t="s">
        <v>1153</v>
      </c>
      <c r="R1036" s="69" t="s">
        <v>1524</v>
      </c>
      <c r="S1036" s="70">
        <v>25589.82</v>
      </c>
      <c r="T1036" s="70"/>
      <c r="U1036" s="69" t="s">
        <v>1259</v>
      </c>
      <c r="V1036" s="73">
        <v>139</v>
      </c>
      <c r="W1036" s="69" t="s">
        <v>1153</v>
      </c>
      <c r="X1036" s="69"/>
      <c r="Y1036" s="70"/>
      <c r="Z1036" s="69">
        <v>356.82</v>
      </c>
      <c r="AA1036" s="69"/>
      <c r="AB1036" s="69" t="s">
        <v>967</v>
      </c>
      <c r="AC1036" s="69"/>
    </row>
    <row r="1037" spans="1:29" x14ac:dyDescent="0.25">
      <c r="A1037" s="69"/>
      <c r="B1037" s="69"/>
      <c r="C1037" s="69"/>
      <c r="D1037" s="69"/>
      <c r="E1037" s="69"/>
      <c r="F1037" s="69"/>
      <c r="G1037" s="69"/>
      <c r="H1037" s="69"/>
      <c r="I1037" s="69"/>
      <c r="J1037" s="69"/>
      <c r="K1037" s="69" t="s">
        <v>32752</v>
      </c>
      <c r="L1037" s="70">
        <v>14032.08</v>
      </c>
      <c r="M1037" s="69"/>
      <c r="N1037" s="69" t="s">
        <v>32753</v>
      </c>
      <c r="O1037" s="69" t="s">
        <v>32753</v>
      </c>
      <c r="P1037" s="69" t="s">
        <v>3831</v>
      </c>
      <c r="Q1037" s="69" t="s">
        <v>1312</v>
      </c>
      <c r="R1037" s="69" t="s">
        <v>1616</v>
      </c>
      <c r="S1037" s="70">
        <v>14032.08</v>
      </c>
      <c r="T1037" s="70"/>
      <c r="U1037" s="69" t="s">
        <v>979</v>
      </c>
      <c r="V1037" s="73">
        <v>133</v>
      </c>
      <c r="W1037" s="69" t="s">
        <v>1312</v>
      </c>
      <c r="X1037" s="69"/>
      <c r="Y1037" s="70"/>
      <c r="Z1037" s="69">
        <v>74.02</v>
      </c>
      <c r="AA1037" s="69"/>
      <c r="AB1037" s="69" t="s">
        <v>967</v>
      </c>
      <c r="AC1037" s="69"/>
    </row>
    <row r="1038" spans="1:29" x14ac:dyDescent="0.25">
      <c r="A1038" s="69"/>
      <c r="B1038" s="69"/>
      <c r="C1038" s="69"/>
      <c r="D1038" s="69"/>
      <c r="E1038" s="69"/>
      <c r="F1038" s="69"/>
      <c r="G1038" s="69"/>
      <c r="H1038" s="69"/>
      <c r="I1038" s="69"/>
      <c r="J1038" s="69"/>
      <c r="K1038" s="69" t="s">
        <v>32754</v>
      </c>
      <c r="L1038" s="70">
        <v>21558.66</v>
      </c>
      <c r="M1038" s="69"/>
      <c r="N1038" s="69" t="s">
        <v>32753</v>
      </c>
      <c r="O1038" s="69" t="s">
        <v>32753</v>
      </c>
      <c r="P1038" s="69" t="s">
        <v>3831</v>
      </c>
      <c r="Q1038" s="69" t="s">
        <v>1312</v>
      </c>
      <c r="R1038" s="69" t="s">
        <v>1616</v>
      </c>
      <c r="S1038" s="70">
        <v>21558.66</v>
      </c>
      <c r="T1038" s="70"/>
      <c r="U1038" s="69" t="s">
        <v>979</v>
      </c>
      <c r="V1038" s="73">
        <v>133</v>
      </c>
      <c r="W1038" s="69" t="s">
        <v>1312</v>
      </c>
      <c r="X1038" s="69"/>
      <c r="Y1038" s="70"/>
      <c r="Z1038" s="69">
        <v>74.02</v>
      </c>
      <c r="AA1038" s="69"/>
      <c r="AB1038" s="69" t="s">
        <v>997</v>
      </c>
      <c r="AC1038" s="69"/>
    </row>
    <row r="1039" spans="1:29" x14ac:dyDescent="0.25">
      <c r="A1039" s="69"/>
      <c r="B1039" s="69"/>
      <c r="C1039" s="69"/>
      <c r="D1039" s="69"/>
      <c r="E1039" s="69"/>
      <c r="F1039" s="69"/>
      <c r="G1039" s="69"/>
      <c r="H1039" s="69"/>
      <c r="I1039" s="69"/>
      <c r="J1039" s="69"/>
      <c r="K1039" s="69" t="s">
        <v>32755</v>
      </c>
      <c r="L1039" s="70">
        <v>134821.44</v>
      </c>
      <c r="M1039" s="69"/>
      <c r="N1039" s="69" t="s">
        <v>32756</v>
      </c>
      <c r="O1039" s="69" t="s">
        <v>32756</v>
      </c>
      <c r="P1039" s="69" t="s">
        <v>3841</v>
      </c>
      <c r="Q1039" s="69" t="s">
        <v>1268</v>
      </c>
      <c r="R1039" s="69" t="s">
        <v>1455</v>
      </c>
      <c r="S1039" s="70">
        <v>134821.44</v>
      </c>
      <c r="T1039" s="70"/>
      <c r="U1039" s="69" t="s">
        <v>1393</v>
      </c>
      <c r="V1039" s="73">
        <v>123</v>
      </c>
      <c r="W1039" s="69" t="s">
        <v>1268</v>
      </c>
      <c r="X1039" s="69"/>
      <c r="Y1039" s="70"/>
      <c r="Z1039" s="69">
        <v>157.55000000000001</v>
      </c>
      <c r="AA1039" s="69"/>
      <c r="AB1039" s="69" t="s">
        <v>967</v>
      </c>
      <c r="AC1039" s="69"/>
    </row>
    <row r="1040" spans="1:29" x14ac:dyDescent="0.25">
      <c r="A1040" s="71" t="s">
        <v>193</v>
      </c>
      <c r="B1040" s="71"/>
      <c r="C1040" s="71"/>
      <c r="D1040" s="71"/>
      <c r="E1040" s="71"/>
      <c r="F1040" s="71"/>
      <c r="G1040" s="71"/>
      <c r="H1040" s="71"/>
      <c r="I1040" s="72">
        <v>356736.8</v>
      </c>
      <c r="J1040" s="71"/>
      <c r="K1040" s="71"/>
      <c r="L1040" s="72">
        <v>356317.45999999996</v>
      </c>
      <c r="M1040" s="72">
        <v>419.34000000002561</v>
      </c>
      <c r="N1040" s="71"/>
      <c r="O1040" s="71"/>
      <c r="P1040" s="71"/>
      <c r="Q1040" s="71"/>
      <c r="R1040" s="71"/>
      <c r="S1040" s="72">
        <v>356317.45999999996</v>
      </c>
      <c r="T1040" s="72">
        <v>356317.46</v>
      </c>
      <c r="U1040" s="71"/>
      <c r="V1040" s="71"/>
      <c r="W1040" s="71"/>
      <c r="X1040" s="72">
        <v>-5.8207660913467407E-11</v>
      </c>
      <c r="Y1040" s="72">
        <v>1514.35</v>
      </c>
      <c r="Z1040" s="72">
        <v>357831.81</v>
      </c>
      <c r="AA1040" s="69"/>
      <c r="AB1040" s="69"/>
      <c r="AC1040" s="69"/>
    </row>
    <row r="1041" spans="1:29" ht="20" x14ac:dyDescent="0.25">
      <c r="A1041" s="68" t="s">
        <v>32757</v>
      </c>
      <c r="B1041" s="69" t="s">
        <v>31281</v>
      </c>
      <c r="C1041" s="69" t="s">
        <v>32758</v>
      </c>
      <c r="D1041" s="69" t="s">
        <v>19397</v>
      </c>
      <c r="E1041" s="69"/>
      <c r="F1041" s="69" t="s">
        <v>31767</v>
      </c>
      <c r="G1041" s="69" t="s">
        <v>3798</v>
      </c>
      <c r="H1041" s="69" t="s">
        <v>1236</v>
      </c>
      <c r="I1041" s="70">
        <v>11109.48</v>
      </c>
      <c r="J1041" s="69" t="s">
        <v>1936</v>
      </c>
      <c r="K1041" s="69" t="s">
        <v>32759</v>
      </c>
      <c r="L1041" s="70">
        <v>11101.74</v>
      </c>
      <c r="M1041" s="69"/>
      <c r="N1041" s="69" t="s">
        <v>32760</v>
      </c>
      <c r="O1041" s="69" t="s">
        <v>32760</v>
      </c>
      <c r="P1041" s="69" t="s">
        <v>3841</v>
      </c>
      <c r="Q1041" s="69" t="s">
        <v>1268</v>
      </c>
      <c r="R1041" s="69" t="s">
        <v>1455</v>
      </c>
      <c r="S1041" s="70">
        <v>11101.74</v>
      </c>
      <c r="T1041" s="70"/>
      <c r="U1041" s="69" t="s">
        <v>1393</v>
      </c>
      <c r="V1041" s="73">
        <v>123</v>
      </c>
      <c r="W1041" s="69" t="s">
        <v>1268</v>
      </c>
      <c r="X1041" s="69"/>
      <c r="Y1041" s="70"/>
      <c r="Z1041" s="69">
        <v>12.97</v>
      </c>
      <c r="AA1041" s="69" t="s">
        <v>966</v>
      </c>
      <c r="AB1041" s="69" t="s">
        <v>997</v>
      </c>
      <c r="AC1041" s="69"/>
    </row>
    <row r="1042" spans="1:29" x14ac:dyDescent="0.25">
      <c r="A1042" s="71" t="s">
        <v>193</v>
      </c>
      <c r="B1042" s="71"/>
      <c r="C1042" s="71"/>
      <c r="D1042" s="71"/>
      <c r="E1042" s="71"/>
      <c r="F1042" s="71"/>
      <c r="G1042" s="71"/>
      <c r="H1042" s="71"/>
      <c r="I1042" s="72">
        <v>11109.48</v>
      </c>
      <c r="J1042" s="71"/>
      <c r="K1042" s="71"/>
      <c r="L1042" s="72">
        <v>11101.74</v>
      </c>
      <c r="M1042" s="72">
        <v>7.7399999999997817</v>
      </c>
      <c r="N1042" s="71"/>
      <c r="O1042" s="71"/>
      <c r="P1042" s="71"/>
      <c r="Q1042" s="71"/>
      <c r="R1042" s="71"/>
      <c r="S1042" s="72">
        <v>11101.74</v>
      </c>
      <c r="T1042" s="72">
        <v>11101.74</v>
      </c>
      <c r="U1042" s="71"/>
      <c r="V1042" s="71"/>
      <c r="W1042" s="71"/>
      <c r="X1042" s="72">
        <v>0</v>
      </c>
      <c r="Y1042" s="72">
        <v>12.97</v>
      </c>
      <c r="Z1042" s="72">
        <v>11114.71</v>
      </c>
      <c r="AA1042" s="69"/>
      <c r="AB1042" s="69"/>
      <c r="AC1042" s="69"/>
    </row>
    <row r="1043" spans="1:29" ht="20" x14ac:dyDescent="0.25">
      <c r="A1043" s="68" t="s">
        <v>32761</v>
      </c>
      <c r="B1043" s="69" t="s">
        <v>32762</v>
      </c>
      <c r="C1043" s="69" t="s">
        <v>32763</v>
      </c>
      <c r="D1043" s="69" t="s">
        <v>1932</v>
      </c>
      <c r="E1043" s="69"/>
      <c r="F1043" s="69" t="s">
        <v>31767</v>
      </c>
      <c r="G1043" s="69" t="s">
        <v>1249</v>
      </c>
      <c r="H1043" s="69" t="s">
        <v>1236</v>
      </c>
      <c r="I1043" s="70">
        <v>227607.17</v>
      </c>
      <c r="J1043" s="69" t="s">
        <v>1936</v>
      </c>
      <c r="K1043" s="69" t="s">
        <v>32764</v>
      </c>
      <c r="L1043" s="70">
        <v>1407.12</v>
      </c>
      <c r="M1043" s="69"/>
      <c r="N1043" s="69" t="s">
        <v>32765</v>
      </c>
      <c r="O1043" s="69" t="s">
        <v>32765</v>
      </c>
      <c r="P1043" s="69" t="s">
        <v>4756</v>
      </c>
      <c r="Q1043" s="69" t="s">
        <v>961</v>
      </c>
      <c r="R1043" s="69" t="s">
        <v>1270</v>
      </c>
      <c r="S1043" s="70">
        <v>1407.12</v>
      </c>
      <c r="T1043" s="70"/>
      <c r="U1043" s="69" t="s">
        <v>1367</v>
      </c>
      <c r="V1043" s="73">
        <v>131</v>
      </c>
      <c r="W1043" s="69" t="s">
        <v>961</v>
      </c>
      <c r="X1043" s="69"/>
      <c r="Y1043" s="70"/>
      <c r="Z1043" s="69">
        <v>2.2200000000000002</v>
      </c>
      <c r="AA1043" s="69" t="s">
        <v>966</v>
      </c>
      <c r="AB1043" s="69" t="s">
        <v>967</v>
      </c>
      <c r="AC1043" s="69"/>
    </row>
    <row r="1044" spans="1:29" x14ac:dyDescent="0.25">
      <c r="A1044" s="69"/>
      <c r="B1044" s="69"/>
      <c r="C1044" s="69"/>
      <c r="D1044" s="69"/>
      <c r="E1044" s="69"/>
      <c r="F1044" s="69"/>
      <c r="G1044" s="69"/>
      <c r="H1044" s="69"/>
      <c r="I1044" s="69"/>
      <c r="J1044" s="69"/>
      <c r="K1044" s="69" t="s">
        <v>32766</v>
      </c>
      <c r="L1044" s="70">
        <v>45721.65</v>
      </c>
      <c r="M1044" s="69"/>
      <c r="N1044" s="69" t="s">
        <v>32767</v>
      </c>
      <c r="O1044" s="69" t="s">
        <v>32767</v>
      </c>
      <c r="P1044" s="69" t="s">
        <v>4678</v>
      </c>
      <c r="Q1044" s="69" t="s">
        <v>1002</v>
      </c>
      <c r="R1044" s="69" t="s">
        <v>1563</v>
      </c>
      <c r="S1044" s="70">
        <v>45721.65</v>
      </c>
      <c r="T1044" s="70"/>
      <c r="U1044" s="69" t="s">
        <v>1393</v>
      </c>
      <c r="V1044" s="73">
        <v>135</v>
      </c>
      <c r="W1044" s="69" t="s">
        <v>1002</v>
      </c>
      <c r="X1044" s="69"/>
      <c r="Y1044" s="70"/>
      <c r="Z1044" s="69">
        <v>83.81</v>
      </c>
      <c r="AA1044" s="69"/>
      <c r="AB1044" s="69" t="s">
        <v>967</v>
      </c>
      <c r="AC1044" s="69"/>
    </row>
    <row r="1045" spans="1:29" x14ac:dyDescent="0.25">
      <c r="A1045" s="69"/>
      <c r="B1045" s="69"/>
      <c r="C1045" s="69"/>
      <c r="D1045" s="69"/>
      <c r="E1045" s="69"/>
      <c r="F1045" s="69"/>
      <c r="G1045" s="69"/>
      <c r="H1045" s="69"/>
      <c r="I1045" s="69"/>
      <c r="J1045" s="69"/>
      <c r="K1045" s="69" t="s">
        <v>32768</v>
      </c>
      <c r="L1045" s="70">
        <v>24475.68</v>
      </c>
      <c r="M1045" s="69"/>
      <c r="N1045" s="69" t="s">
        <v>32769</v>
      </c>
      <c r="O1045" s="69" t="s">
        <v>32769</v>
      </c>
      <c r="P1045" s="69" t="s">
        <v>1851</v>
      </c>
      <c r="Q1045" s="69" t="s">
        <v>1502</v>
      </c>
      <c r="R1045" s="69" t="s">
        <v>2004</v>
      </c>
      <c r="S1045" s="70">
        <v>24475.68</v>
      </c>
      <c r="T1045" s="70"/>
      <c r="U1045" s="69" t="s">
        <v>993</v>
      </c>
      <c r="V1045" s="73">
        <v>144</v>
      </c>
      <c r="W1045" s="69" t="s">
        <v>1502</v>
      </c>
      <c r="X1045" s="69"/>
      <c r="Y1045" s="70"/>
      <c r="Z1045" s="69">
        <v>63.4</v>
      </c>
      <c r="AA1045" s="69"/>
      <c r="AB1045" s="69" t="s">
        <v>967</v>
      </c>
      <c r="AC1045" s="69"/>
    </row>
    <row r="1046" spans="1:29" x14ac:dyDescent="0.25">
      <c r="A1046" s="69"/>
      <c r="B1046" s="69"/>
      <c r="C1046" s="69"/>
      <c r="D1046" s="69"/>
      <c r="E1046" s="69"/>
      <c r="F1046" s="69"/>
      <c r="G1046" s="69"/>
      <c r="H1046" s="69"/>
      <c r="I1046" s="69"/>
      <c r="J1046" s="69"/>
      <c r="K1046" s="69" t="s">
        <v>32770</v>
      </c>
      <c r="L1046" s="70">
        <v>22450.73</v>
      </c>
      <c r="M1046" s="69"/>
      <c r="N1046" s="69" t="s">
        <v>32771</v>
      </c>
      <c r="O1046" s="69" t="s">
        <v>32771</v>
      </c>
      <c r="P1046" s="69" t="s">
        <v>2707</v>
      </c>
      <c r="Q1046" s="69" t="s">
        <v>1393</v>
      </c>
      <c r="R1046" s="69" t="s">
        <v>1064</v>
      </c>
      <c r="S1046" s="70">
        <v>22450.73</v>
      </c>
      <c r="T1046" s="70"/>
      <c r="U1046" s="69" t="s">
        <v>1946</v>
      </c>
      <c r="V1046" s="73">
        <v>156</v>
      </c>
      <c r="W1046" s="69" t="s">
        <v>1393</v>
      </c>
      <c r="X1046" s="69"/>
      <c r="Y1046" s="70"/>
      <c r="Z1046" s="69">
        <v>89.88</v>
      </c>
      <c r="AA1046" s="69"/>
      <c r="AB1046" s="69" t="s">
        <v>967</v>
      </c>
      <c r="AC1046" s="69"/>
    </row>
    <row r="1047" spans="1:29" x14ac:dyDescent="0.25">
      <c r="A1047" s="69"/>
      <c r="B1047" s="69"/>
      <c r="C1047" s="69"/>
      <c r="D1047" s="69"/>
      <c r="E1047" s="69"/>
      <c r="F1047" s="69"/>
      <c r="G1047" s="69"/>
      <c r="H1047" s="69"/>
      <c r="I1047" s="69"/>
      <c r="J1047" s="69"/>
      <c r="K1047" s="69" t="s">
        <v>32772</v>
      </c>
      <c r="L1047" s="70">
        <v>62466.22</v>
      </c>
      <c r="M1047" s="69"/>
      <c r="N1047" s="69" t="s">
        <v>32773</v>
      </c>
      <c r="O1047" s="69" t="s">
        <v>32773</v>
      </c>
      <c r="P1047" s="69" t="s">
        <v>975</v>
      </c>
      <c r="Q1047" s="69" t="s">
        <v>1165</v>
      </c>
      <c r="R1047" s="69" t="s">
        <v>1484</v>
      </c>
      <c r="S1047" s="70">
        <v>62466.22</v>
      </c>
      <c r="T1047" s="70"/>
      <c r="U1047" s="69" t="s">
        <v>2620</v>
      </c>
      <c r="V1047" s="73">
        <v>152</v>
      </c>
      <c r="W1047" s="69" t="s">
        <v>1165</v>
      </c>
      <c r="X1047" s="69"/>
      <c r="Y1047" s="70"/>
      <c r="Z1047" s="69">
        <v>226.48</v>
      </c>
      <c r="AA1047" s="69"/>
      <c r="AB1047" s="69" t="s">
        <v>967</v>
      </c>
      <c r="AC1047" s="69"/>
    </row>
    <row r="1048" spans="1:29" x14ac:dyDescent="0.25">
      <c r="A1048" s="69"/>
      <c r="B1048" s="69"/>
      <c r="C1048" s="69"/>
      <c r="D1048" s="69"/>
      <c r="E1048" s="69"/>
      <c r="F1048" s="69"/>
      <c r="G1048" s="69"/>
      <c r="H1048" s="69"/>
      <c r="I1048" s="69"/>
      <c r="J1048" s="69"/>
      <c r="K1048" s="69" t="s">
        <v>32774</v>
      </c>
      <c r="L1048" s="70">
        <v>52876.81</v>
      </c>
      <c r="M1048" s="69"/>
      <c r="N1048" s="69" t="s">
        <v>32775</v>
      </c>
      <c r="O1048" s="69" t="s">
        <v>32775</v>
      </c>
      <c r="P1048" s="69" t="s">
        <v>987</v>
      </c>
      <c r="Q1048" s="69" t="s">
        <v>1270</v>
      </c>
      <c r="R1048" s="69" t="s">
        <v>2023</v>
      </c>
      <c r="S1048" s="70">
        <v>52876.81</v>
      </c>
      <c r="T1048" s="70"/>
      <c r="U1048" s="69" t="s">
        <v>1085</v>
      </c>
      <c r="V1048" s="73">
        <v>146</v>
      </c>
      <c r="W1048" s="69" t="s">
        <v>1270</v>
      </c>
      <c r="X1048" s="69"/>
      <c r="Y1048" s="70"/>
      <c r="Z1048" s="69">
        <v>188.34</v>
      </c>
      <c r="AA1048" s="69"/>
      <c r="AB1048" s="69" t="s">
        <v>967</v>
      </c>
      <c r="AC1048" s="69"/>
    </row>
    <row r="1049" spans="1:29" x14ac:dyDescent="0.25">
      <c r="A1049" s="71" t="s">
        <v>193</v>
      </c>
      <c r="B1049" s="71"/>
      <c r="C1049" s="71"/>
      <c r="D1049" s="71"/>
      <c r="E1049" s="71"/>
      <c r="F1049" s="71"/>
      <c r="G1049" s="71"/>
      <c r="H1049" s="71"/>
      <c r="I1049" s="72">
        <v>227607.17</v>
      </c>
      <c r="J1049" s="71"/>
      <c r="K1049" s="71"/>
      <c r="L1049" s="72">
        <v>209398.21000000002</v>
      </c>
      <c r="M1049" s="72">
        <v>18208.959999999992</v>
      </c>
      <c r="N1049" s="71"/>
      <c r="O1049" s="71"/>
      <c r="P1049" s="71"/>
      <c r="Q1049" s="71"/>
      <c r="R1049" s="71"/>
      <c r="S1049" s="72">
        <v>209398.21000000002</v>
      </c>
      <c r="T1049" s="72">
        <v>209398.21</v>
      </c>
      <c r="U1049" s="71"/>
      <c r="V1049" s="71"/>
      <c r="W1049" s="71"/>
      <c r="X1049" s="72">
        <v>2.9103830456733704E-11</v>
      </c>
      <c r="Y1049" s="72">
        <v>654.13</v>
      </c>
      <c r="Z1049" s="72">
        <v>210052.34</v>
      </c>
      <c r="AA1049" s="69"/>
      <c r="AB1049" s="69"/>
      <c r="AC1049" s="69"/>
    </row>
    <row r="1050" spans="1:29" ht="20" x14ac:dyDescent="0.25">
      <c r="A1050" s="68" t="s">
        <v>30436</v>
      </c>
      <c r="B1050" s="69" t="s">
        <v>26290</v>
      </c>
      <c r="C1050" s="69" t="s">
        <v>30435</v>
      </c>
      <c r="D1050" s="69" t="s">
        <v>1233</v>
      </c>
      <c r="E1050" s="69"/>
      <c r="F1050" s="69" t="s">
        <v>2706</v>
      </c>
      <c r="G1050" s="69" t="s">
        <v>1963</v>
      </c>
      <c r="H1050" s="69" t="s">
        <v>1236</v>
      </c>
      <c r="I1050" s="70">
        <v>1943575.66</v>
      </c>
      <c r="J1050" s="69" t="s">
        <v>1936</v>
      </c>
      <c r="K1050" s="69" t="s">
        <v>30434</v>
      </c>
      <c r="L1050" s="70">
        <v>82292.59</v>
      </c>
      <c r="M1050" s="69"/>
      <c r="N1050" s="69" t="s">
        <v>30432</v>
      </c>
      <c r="O1050" s="69" t="s">
        <v>30432</v>
      </c>
      <c r="P1050" s="69" t="s">
        <v>1836</v>
      </c>
      <c r="Q1050" s="69" t="s">
        <v>4405</v>
      </c>
      <c r="R1050" s="69" t="s">
        <v>1596</v>
      </c>
      <c r="S1050" s="70">
        <v>82292.59</v>
      </c>
      <c r="T1050" s="70"/>
      <c r="U1050" s="69" t="s">
        <v>1259</v>
      </c>
      <c r="V1050" s="73">
        <v>125</v>
      </c>
      <c r="W1050" s="69" t="s">
        <v>4405</v>
      </c>
      <c r="X1050" s="69"/>
      <c r="Y1050" s="70"/>
      <c r="Z1050" s="69">
        <v>361.19</v>
      </c>
      <c r="AA1050" s="69" t="s">
        <v>966</v>
      </c>
      <c r="AB1050" s="69" t="s">
        <v>967</v>
      </c>
      <c r="AC1050" s="69"/>
    </row>
    <row r="1051" spans="1:29" x14ac:dyDescent="0.25">
      <c r="A1051" s="69"/>
      <c r="B1051" s="69"/>
      <c r="C1051" s="69"/>
      <c r="D1051" s="69"/>
      <c r="E1051" s="69"/>
      <c r="F1051" s="69"/>
      <c r="G1051" s="69"/>
      <c r="H1051" s="69"/>
      <c r="I1051" s="69"/>
      <c r="J1051" s="69"/>
      <c r="K1051" s="69" t="s">
        <v>30433</v>
      </c>
      <c r="L1051" s="70">
        <v>46497.21</v>
      </c>
      <c r="M1051" s="69"/>
      <c r="N1051" s="69" t="s">
        <v>30432</v>
      </c>
      <c r="O1051" s="69" t="s">
        <v>30432</v>
      </c>
      <c r="P1051" s="69" t="s">
        <v>1836</v>
      </c>
      <c r="Q1051" s="69" t="s">
        <v>4405</v>
      </c>
      <c r="R1051" s="69" t="s">
        <v>1596</v>
      </c>
      <c r="S1051" s="70">
        <v>46497.21</v>
      </c>
      <c r="T1051" s="70"/>
      <c r="U1051" s="69" t="s">
        <v>1259</v>
      </c>
      <c r="V1051" s="73">
        <v>125</v>
      </c>
      <c r="W1051" s="69" t="s">
        <v>4405</v>
      </c>
      <c r="X1051" s="69"/>
      <c r="Y1051" s="70"/>
      <c r="Z1051" s="69">
        <v>361.19</v>
      </c>
      <c r="AA1051" s="69"/>
      <c r="AB1051" s="69" t="s">
        <v>967</v>
      </c>
      <c r="AC1051" s="69"/>
    </row>
    <row r="1052" spans="1:29" x14ac:dyDescent="0.25">
      <c r="A1052" s="69"/>
      <c r="B1052" s="69"/>
      <c r="C1052" s="69"/>
      <c r="D1052" s="69"/>
      <c r="E1052" s="69"/>
      <c r="F1052" s="69"/>
      <c r="G1052" s="69"/>
      <c r="H1052" s="69"/>
      <c r="I1052" s="69"/>
      <c r="J1052" s="69"/>
      <c r="K1052" s="69" t="s">
        <v>30431</v>
      </c>
      <c r="L1052" s="70">
        <v>140929.32999999999</v>
      </c>
      <c r="M1052" s="69"/>
      <c r="N1052" s="69" t="s">
        <v>30426</v>
      </c>
      <c r="O1052" s="69" t="s">
        <v>30426</v>
      </c>
      <c r="P1052" s="69" t="s">
        <v>1836</v>
      </c>
      <c r="Q1052" s="69" t="s">
        <v>1173</v>
      </c>
      <c r="R1052" s="69" t="s">
        <v>1611</v>
      </c>
      <c r="S1052" s="70">
        <v>140929.32999999999</v>
      </c>
      <c r="T1052" s="70"/>
      <c r="U1052" s="69" t="s">
        <v>1263</v>
      </c>
      <c r="V1052" s="73">
        <v>132</v>
      </c>
      <c r="W1052" s="69" t="s">
        <v>1173</v>
      </c>
      <c r="X1052" s="69"/>
      <c r="Y1052" s="70"/>
      <c r="Z1052" s="69">
        <v>807.16</v>
      </c>
      <c r="AA1052" s="69"/>
      <c r="AB1052" s="69" t="s">
        <v>967</v>
      </c>
      <c r="AC1052" s="69"/>
    </row>
    <row r="1053" spans="1:29" x14ac:dyDescent="0.25">
      <c r="A1053" s="69"/>
      <c r="B1053" s="69"/>
      <c r="C1053" s="69"/>
      <c r="D1053" s="69"/>
      <c r="E1053" s="69"/>
      <c r="F1053" s="69"/>
      <c r="G1053" s="69"/>
      <c r="H1053" s="69"/>
      <c r="I1053" s="69"/>
      <c r="J1053" s="69"/>
      <c r="K1053" s="69" t="s">
        <v>30430</v>
      </c>
      <c r="L1053" s="70">
        <v>148855.32999999999</v>
      </c>
      <c r="M1053" s="69"/>
      <c r="N1053" s="69" t="s">
        <v>30426</v>
      </c>
      <c r="O1053" s="69" t="s">
        <v>30426</v>
      </c>
      <c r="P1053" s="69" t="s">
        <v>1836</v>
      </c>
      <c r="Q1053" s="69" t="s">
        <v>1173</v>
      </c>
      <c r="R1053" s="69" t="s">
        <v>1611</v>
      </c>
      <c r="S1053" s="70">
        <v>148855.32999999999</v>
      </c>
      <c r="T1053" s="70"/>
      <c r="U1053" s="69" t="s">
        <v>1263</v>
      </c>
      <c r="V1053" s="73">
        <v>132</v>
      </c>
      <c r="W1053" s="69" t="s">
        <v>1173</v>
      </c>
      <c r="X1053" s="69"/>
      <c r="Y1053" s="70"/>
      <c r="Z1053" s="69">
        <v>807.16</v>
      </c>
      <c r="AA1053" s="69"/>
      <c r="AB1053" s="69" t="s">
        <v>967</v>
      </c>
      <c r="AC1053" s="69"/>
    </row>
    <row r="1054" spans="1:29" x14ac:dyDescent="0.25">
      <c r="A1054" s="69"/>
      <c r="B1054" s="69"/>
      <c r="C1054" s="69"/>
      <c r="D1054" s="69"/>
      <c r="E1054" s="69"/>
      <c r="F1054" s="69"/>
      <c r="G1054" s="69"/>
      <c r="H1054" s="69"/>
      <c r="I1054" s="69"/>
      <c r="J1054" s="69"/>
      <c r="K1054" s="69" t="s">
        <v>30429</v>
      </c>
      <c r="L1054" s="70">
        <v>63330.61</v>
      </c>
      <c r="M1054" s="69"/>
      <c r="N1054" s="69" t="s">
        <v>30426</v>
      </c>
      <c r="O1054" s="69" t="s">
        <v>30426</v>
      </c>
      <c r="P1054" s="69" t="s">
        <v>1836</v>
      </c>
      <c r="Q1054" s="69" t="s">
        <v>1173</v>
      </c>
      <c r="R1054" s="69" t="s">
        <v>1611</v>
      </c>
      <c r="S1054" s="70">
        <v>63330.61</v>
      </c>
      <c r="T1054" s="70"/>
      <c r="U1054" s="69" t="s">
        <v>1263</v>
      </c>
      <c r="V1054" s="73">
        <v>132</v>
      </c>
      <c r="W1054" s="69" t="s">
        <v>1173</v>
      </c>
      <c r="X1054" s="69"/>
      <c r="Y1054" s="70"/>
      <c r="Z1054" s="69">
        <v>807.16</v>
      </c>
      <c r="AA1054" s="69"/>
      <c r="AB1054" s="69" t="s">
        <v>967</v>
      </c>
      <c r="AC1054" s="69"/>
    </row>
    <row r="1055" spans="1:29" x14ac:dyDescent="0.25">
      <c r="A1055" s="69"/>
      <c r="B1055" s="69"/>
      <c r="C1055" s="69"/>
      <c r="D1055" s="69"/>
      <c r="E1055" s="69"/>
      <c r="F1055" s="69"/>
      <c r="G1055" s="69"/>
      <c r="H1055" s="69"/>
      <c r="I1055" s="69"/>
      <c r="J1055" s="69"/>
      <c r="K1055" s="69" t="s">
        <v>30428</v>
      </c>
      <c r="L1055" s="70">
        <v>78373.929999999993</v>
      </c>
      <c r="M1055" s="69"/>
      <c r="N1055" s="69" t="s">
        <v>30420</v>
      </c>
      <c r="O1055" s="69"/>
      <c r="P1055" s="69" t="s">
        <v>3831</v>
      </c>
      <c r="Q1055" s="69" t="s">
        <v>1311</v>
      </c>
      <c r="R1055" s="69"/>
      <c r="S1055" s="70">
        <v>78373.929999999993</v>
      </c>
      <c r="T1055" s="70"/>
      <c r="U1055" s="69" t="s">
        <v>1156</v>
      </c>
      <c r="V1055" s="73">
        <v>132</v>
      </c>
      <c r="W1055" s="69" t="s">
        <v>1156</v>
      </c>
      <c r="X1055" s="69"/>
      <c r="Y1055" s="70"/>
      <c r="Z1055" s="69">
        <v>403.08</v>
      </c>
      <c r="AA1055" s="69"/>
      <c r="AB1055" s="69" t="s">
        <v>967</v>
      </c>
      <c r="AC1055" s="69"/>
    </row>
    <row r="1056" spans="1:29" x14ac:dyDescent="0.25">
      <c r="A1056" s="69"/>
      <c r="B1056" s="69"/>
      <c r="C1056" s="69"/>
      <c r="D1056" s="69"/>
      <c r="E1056" s="69"/>
      <c r="F1056" s="69"/>
      <c r="G1056" s="69"/>
      <c r="H1056" s="69"/>
      <c r="I1056" s="69"/>
      <c r="J1056" s="69"/>
      <c r="K1056" s="69" t="s">
        <v>30427</v>
      </c>
      <c r="L1056" s="70">
        <v>21589.95</v>
      </c>
      <c r="M1056" s="69"/>
      <c r="N1056" s="69" t="s">
        <v>30426</v>
      </c>
      <c r="O1056" s="69" t="s">
        <v>30426</v>
      </c>
      <c r="P1056" s="69" t="s">
        <v>1836</v>
      </c>
      <c r="Q1056" s="69" t="s">
        <v>1173</v>
      </c>
      <c r="R1056" s="69" t="s">
        <v>1611</v>
      </c>
      <c r="S1056" s="70">
        <v>21589.95</v>
      </c>
      <c r="T1056" s="70"/>
      <c r="U1056" s="69" t="s">
        <v>1263</v>
      </c>
      <c r="V1056" s="73">
        <v>132</v>
      </c>
      <c r="W1056" s="69" t="s">
        <v>1173</v>
      </c>
      <c r="X1056" s="69"/>
      <c r="Y1056" s="70"/>
      <c r="Z1056" s="69">
        <v>807.16</v>
      </c>
      <c r="AA1056" s="69"/>
      <c r="AB1056" s="69" t="s">
        <v>967</v>
      </c>
      <c r="AC1056" s="69"/>
    </row>
    <row r="1057" spans="1:29" x14ac:dyDescent="0.25">
      <c r="A1057" s="69"/>
      <c r="B1057" s="69"/>
      <c r="C1057" s="69"/>
      <c r="D1057" s="69"/>
      <c r="E1057" s="69"/>
      <c r="F1057" s="69"/>
      <c r="G1057" s="69"/>
      <c r="H1057" s="69"/>
      <c r="I1057" s="69"/>
      <c r="J1057" s="69"/>
      <c r="K1057" s="69" t="s">
        <v>30425</v>
      </c>
      <c r="L1057" s="70">
        <v>91147.65</v>
      </c>
      <c r="M1057" s="69"/>
      <c r="N1057" s="69" t="s">
        <v>30420</v>
      </c>
      <c r="O1057" s="69"/>
      <c r="P1057" s="69" t="s">
        <v>3831</v>
      </c>
      <c r="Q1057" s="69" t="s">
        <v>1311</v>
      </c>
      <c r="R1057" s="69"/>
      <c r="S1057" s="70">
        <v>91147.65</v>
      </c>
      <c r="T1057" s="70"/>
      <c r="U1057" s="69" t="s">
        <v>1156</v>
      </c>
      <c r="V1057" s="73">
        <v>132</v>
      </c>
      <c r="W1057" s="69" t="s">
        <v>1156</v>
      </c>
      <c r="X1057" s="69"/>
      <c r="Y1057" s="70"/>
      <c r="Z1057" s="69">
        <v>403.08</v>
      </c>
      <c r="AA1057" s="69"/>
      <c r="AB1057" s="69" t="s">
        <v>967</v>
      </c>
      <c r="AC1057" s="69"/>
    </row>
    <row r="1058" spans="1:29" x14ac:dyDescent="0.25">
      <c r="A1058" s="69"/>
      <c r="B1058" s="69"/>
      <c r="C1058" s="69"/>
      <c r="D1058" s="69"/>
      <c r="E1058" s="69"/>
      <c r="F1058" s="69"/>
      <c r="G1058" s="69"/>
      <c r="H1058" s="69"/>
      <c r="I1058" s="69"/>
      <c r="J1058" s="69"/>
      <c r="K1058" s="69" t="s">
        <v>30424</v>
      </c>
      <c r="L1058" s="70">
        <v>21327.88</v>
      </c>
      <c r="M1058" s="69"/>
      <c r="N1058" s="69" t="s">
        <v>30420</v>
      </c>
      <c r="O1058" s="69"/>
      <c r="P1058" s="69" t="s">
        <v>3831</v>
      </c>
      <c r="Q1058" s="69" t="s">
        <v>1311</v>
      </c>
      <c r="R1058" s="69"/>
      <c r="S1058" s="70">
        <v>21327.88</v>
      </c>
      <c r="T1058" s="70"/>
      <c r="U1058" s="69" t="s">
        <v>1156</v>
      </c>
      <c r="V1058" s="73">
        <v>132</v>
      </c>
      <c r="W1058" s="69" t="s">
        <v>1156</v>
      </c>
      <c r="X1058" s="69"/>
      <c r="Y1058" s="70"/>
      <c r="Z1058" s="69">
        <v>403.08</v>
      </c>
      <c r="AA1058" s="69"/>
      <c r="AB1058" s="69" t="s">
        <v>967</v>
      </c>
      <c r="AC1058" s="69"/>
    </row>
    <row r="1059" spans="1:29" x14ac:dyDescent="0.25">
      <c r="A1059" s="69"/>
      <c r="B1059" s="69"/>
      <c r="C1059" s="69"/>
      <c r="D1059" s="69"/>
      <c r="E1059" s="69"/>
      <c r="F1059" s="69"/>
      <c r="G1059" s="69"/>
      <c r="H1059" s="69"/>
      <c r="I1059" s="69"/>
      <c r="J1059" s="69"/>
      <c r="K1059" s="69" t="s">
        <v>30423</v>
      </c>
      <c r="L1059" s="70">
        <v>31263.97</v>
      </c>
      <c r="M1059" s="69"/>
      <c r="N1059" s="69" t="s">
        <v>30422</v>
      </c>
      <c r="O1059" s="69" t="s">
        <v>30422</v>
      </c>
      <c r="P1059" s="69" t="s">
        <v>1240</v>
      </c>
      <c r="Q1059" s="69" t="s">
        <v>1378</v>
      </c>
      <c r="R1059" s="69" t="s">
        <v>1045</v>
      </c>
      <c r="S1059" s="70">
        <v>31263.97</v>
      </c>
      <c r="T1059" s="70"/>
      <c r="U1059" s="69" t="s">
        <v>1393</v>
      </c>
      <c r="V1059" s="73">
        <v>133</v>
      </c>
      <c r="W1059" s="69" t="s">
        <v>1378</v>
      </c>
      <c r="X1059" s="69"/>
      <c r="Y1059" s="70"/>
      <c r="Z1059" s="69">
        <v>65.12</v>
      </c>
      <c r="AA1059" s="69"/>
      <c r="AB1059" s="69" t="s">
        <v>967</v>
      </c>
      <c r="AC1059" s="69"/>
    </row>
    <row r="1060" spans="1:29" x14ac:dyDescent="0.25">
      <c r="A1060" s="69"/>
      <c r="B1060" s="69"/>
      <c r="C1060" s="69"/>
      <c r="D1060" s="69"/>
      <c r="E1060" s="69"/>
      <c r="F1060" s="69"/>
      <c r="G1060" s="69"/>
      <c r="H1060" s="69"/>
      <c r="I1060" s="69"/>
      <c r="J1060" s="69"/>
      <c r="K1060" s="69" t="s">
        <v>30421</v>
      </c>
      <c r="L1060" s="70">
        <v>29570.560000000001</v>
      </c>
      <c r="M1060" s="69"/>
      <c r="N1060" s="69" t="s">
        <v>30420</v>
      </c>
      <c r="O1060" s="69"/>
      <c r="P1060" s="69" t="s">
        <v>3831</v>
      </c>
      <c r="Q1060" s="69" t="s">
        <v>1311</v>
      </c>
      <c r="R1060" s="69"/>
      <c r="S1060" s="70">
        <v>29570.560000000001</v>
      </c>
      <c r="T1060" s="70"/>
      <c r="U1060" s="69" t="s">
        <v>1156</v>
      </c>
      <c r="V1060" s="73">
        <v>132</v>
      </c>
      <c r="W1060" s="69" t="s">
        <v>1156</v>
      </c>
      <c r="X1060" s="69"/>
      <c r="Y1060" s="70"/>
      <c r="Z1060" s="69">
        <v>403.08</v>
      </c>
      <c r="AA1060" s="69"/>
      <c r="AB1060" s="69" t="s">
        <v>967</v>
      </c>
      <c r="AC1060" s="69"/>
    </row>
    <row r="1061" spans="1:29" x14ac:dyDescent="0.25">
      <c r="A1061" s="69"/>
      <c r="B1061" s="69"/>
      <c r="C1061" s="69"/>
      <c r="D1061" s="69"/>
      <c r="E1061" s="69"/>
      <c r="F1061" s="69"/>
      <c r="G1061" s="69"/>
      <c r="H1061" s="69"/>
      <c r="I1061" s="69"/>
      <c r="J1061" s="69"/>
      <c r="K1061" s="69" t="s">
        <v>30419</v>
      </c>
      <c r="L1061" s="70">
        <v>78976.66</v>
      </c>
      <c r="M1061" s="69"/>
      <c r="N1061" s="69" t="s">
        <v>30415</v>
      </c>
      <c r="O1061" s="69" t="s">
        <v>30415</v>
      </c>
      <c r="P1061" s="69" t="s">
        <v>3836</v>
      </c>
      <c r="Q1061" s="69" t="s">
        <v>1002</v>
      </c>
      <c r="R1061" s="69" t="s">
        <v>1563</v>
      </c>
      <c r="S1061" s="70">
        <v>78976.66</v>
      </c>
      <c r="T1061" s="70"/>
      <c r="U1061" s="69" t="s">
        <v>1393</v>
      </c>
      <c r="V1061" s="73">
        <v>128</v>
      </c>
      <c r="W1061" s="69" t="s">
        <v>1002</v>
      </c>
      <c r="X1061" s="69"/>
      <c r="Y1061" s="70"/>
      <c r="Z1061" s="69">
        <v>232.84</v>
      </c>
      <c r="AA1061" s="69"/>
      <c r="AB1061" s="69" t="s">
        <v>967</v>
      </c>
      <c r="AC1061" s="69"/>
    </row>
    <row r="1062" spans="1:29" x14ac:dyDescent="0.25">
      <c r="A1062" s="69"/>
      <c r="B1062" s="69"/>
      <c r="C1062" s="69"/>
      <c r="D1062" s="69"/>
      <c r="E1062" s="69"/>
      <c r="F1062" s="69"/>
      <c r="G1062" s="69"/>
      <c r="H1062" s="69"/>
      <c r="I1062" s="69"/>
      <c r="J1062" s="69"/>
      <c r="K1062" s="69" t="s">
        <v>30418</v>
      </c>
      <c r="L1062" s="70">
        <v>111063.17</v>
      </c>
      <c r="M1062" s="69"/>
      <c r="N1062" s="69" t="s">
        <v>30417</v>
      </c>
      <c r="O1062" s="69" t="s">
        <v>30417</v>
      </c>
      <c r="P1062" s="69" t="s">
        <v>1137</v>
      </c>
      <c r="Q1062" s="69" t="s">
        <v>1002</v>
      </c>
      <c r="R1062" s="69" t="s">
        <v>1563</v>
      </c>
      <c r="S1062" s="70">
        <v>111063.17</v>
      </c>
      <c r="T1062" s="70"/>
      <c r="U1062" s="69" t="s">
        <v>1393</v>
      </c>
      <c r="V1062" s="73">
        <v>127</v>
      </c>
      <c r="W1062" s="69" t="s">
        <v>1002</v>
      </c>
      <c r="X1062" s="69"/>
      <c r="Y1062" s="70"/>
      <c r="Z1062" s="69">
        <v>203.59</v>
      </c>
      <c r="AA1062" s="69"/>
      <c r="AB1062" s="69" t="s">
        <v>967</v>
      </c>
      <c r="AC1062" s="69"/>
    </row>
    <row r="1063" spans="1:29" x14ac:dyDescent="0.25">
      <c r="A1063" s="69"/>
      <c r="B1063" s="69"/>
      <c r="C1063" s="69"/>
      <c r="D1063" s="69"/>
      <c r="E1063" s="69"/>
      <c r="F1063" s="69"/>
      <c r="G1063" s="69"/>
      <c r="H1063" s="69"/>
      <c r="I1063" s="69"/>
      <c r="J1063" s="69"/>
      <c r="K1063" s="69" t="s">
        <v>30416</v>
      </c>
      <c r="L1063" s="70">
        <v>48043.06</v>
      </c>
      <c r="M1063" s="69"/>
      <c r="N1063" s="69" t="s">
        <v>30415</v>
      </c>
      <c r="O1063" s="69" t="s">
        <v>30415</v>
      </c>
      <c r="P1063" s="69" t="s">
        <v>3836</v>
      </c>
      <c r="Q1063" s="69" t="s">
        <v>1002</v>
      </c>
      <c r="R1063" s="69" t="s">
        <v>1563</v>
      </c>
      <c r="S1063" s="70">
        <v>48043.06</v>
      </c>
      <c r="T1063" s="70"/>
      <c r="U1063" s="69" t="s">
        <v>1393</v>
      </c>
      <c r="V1063" s="73">
        <v>128</v>
      </c>
      <c r="W1063" s="69" t="s">
        <v>1002</v>
      </c>
      <c r="X1063" s="69"/>
      <c r="Y1063" s="70"/>
      <c r="Z1063" s="69">
        <v>232.84</v>
      </c>
      <c r="AA1063" s="69"/>
      <c r="AB1063" s="69" t="s">
        <v>967</v>
      </c>
      <c r="AC1063" s="69"/>
    </row>
    <row r="1064" spans="1:29" x14ac:dyDescent="0.25">
      <c r="A1064" s="69"/>
      <c r="B1064" s="69"/>
      <c r="C1064" s="69"/>
      <c r="D1064" s="69"/>
      <c r="E1064" s="69"/>
      <c r="F1064" s="69"/>
      <c r="G1064" s="69"/>
      <c r="H1064" s="69"/>
      <c r="I1064" s="69"/>
      <c r="J1064" s="69"/>
      <c r="K1064" s="69" t="s">
        <v>30414</v>
      </c>
      <c r="L1064" s="70">
        <v>155485.5</v>
      </c>
      <c r="M1064" s="69"/>
      <c r="N1064" s="69" t="s">
        <v>30413</v>
      </c>
      <c r="O1064" s="69" t="s">
        <v>30413</v>
      </c>
      <c r="P1064" s="69" t="s">
        <v>3841</v>
      </c>
      <c r="Q1064" s="69" t="s">
        <v>1174</v>
      </c>
      <c r="R1064" s="69" t="s">
        <v>1556</v>
      </c>
      <c r="S1064" s="70">
        <v>155485.5</v>
      </c>
      <c r="T1064" s="70"/>
      <c r="U1064" s="69" t="s">
        <v>1447</v>
      </c>
      <c r="V1064" s="73">
        <v>127</v>
      </c>
      <c r="W1064" s="69" t="s">
        <v>1174</v>
      </c>
      <c r="X1064" s="69"/>
      <c r="Y1064" s="70"/>
      <c r="Z1064" s="69">
        <v>194.32</v>
      </c>
      <c r="AA1064" s="69"/>
      <c r="AB1064" s="69" t="s">
        <v>967</v>
      </c>
      <c r="AC1064" s="69"/>
    </row>
    <row r="1065" spans="1:29" x14ac:dyDescent="0.25">
      <c r="A1065" s="69"/>
      <c r="B1065" s="69"/>
      <c r="C1065" s="69"/>
      <c r="D1065" s="69"/>
      <c r="E1065" s="69"/>
      <c r="F1065" s="69"/>
      <c r="G1065" s="69"/>
      <c r="H1065" s="69"/>
      <c r="I1065" s="69"/>
      <c r="J1065" s="69"/>
      <c r="K1065" s="69" t="s">
        <v>30412</v>
      </c>
      <c r="L1065" s="70">
        <v>123296.32000000001</v>
      </c>
      <c r="M1065" s="69"/>
      <c r="N1065" s="69" t="s">
        <v>30407</v>
      </c>
      <c r="O1065" s="69" t="s">
        <v>30407</v>
      </c>
      <c r="P1065" s="69" t="s">
        <v>1227</v>
      </c>
      <c r="Q1065" s="69" t="s">
        <v>1502</v>
      </c>
      <c r="R1065" s="69" t="s">
        <v>2004</v>
      </c>
      <c r="S1065" s="70">
        <v>123296.32000000001</v>
      </c>
      <c r="T1065" s="70"/>
      <c r="U1065" s="69" t="s">
        <v>993</v>
      </c>
      <c r="V1065" s="73">
        <v>139</v>
      </c>
      <c r="W1065" s="69" t="s">
        <v>1502</v>
      </c>
      <c r="X1065" s="69"/>
      <c r="Y1065" s="70"/>
      <c r="Z1065" s="69">
        <v>1254.9000000000001</v>
      </c>
      <c r="AA1065" s="69"/>
      <c r="AB1065" s="69" t="s">
        <v>967</v>
      </c>
      <c r="AC1065" s="69"/>
    </row>
    <row r="1066" spans="1:29" x14ac:dyDescent="0.25">
      <c r="A1066" s="69"/>
      <c r="B1066" s="69"/>
      <c r="C1066" s="69"/>
      <c r="D1066" s="69"/>
      <c r="E1066" s="69"/>
      <c r="F1066" s="69"/>
      <c r="G1066" s="69"/>
      <c r="H1066" s="69"/>
      <c r="I1066" s="69"/>
      <c r="J1066" s="69"/>
      <c r="K1066" s="69" t="s">
        <v>30411</v>
      </c>
      <c r="L1066" s="70">
        <v>147004.45000000001</v>
      </c>
      <c r="M1066" s="69"/>
      <c r="N1066" s="69" t="s">
        <v>30407</v>
      </c>
      <c r="O1066" s="69" t="s">
        <v>30407</v>
      </c>
      <c r="P1066" s="69" t="s">
        <v>1227</v>
      </c>
      <c r="Q1066" s="69" t="s">
        <v>1502</v>
      </c>
      <c r="R1066" s="69" t="s">
        <v>2004</v>
      </c>
      <c r="S1066" s="70">
        <v>147004.45000000001</v>
      </c>
      <c r="T1066" s="70"/>
      <c r="U1066" s="69" t="s">
        <v>993</v>
      </c>
      <c r="V1066" s="73">
        <v>139</v>
      </c>
      <c r="W1066" s="69" t="s">
        <v>1502</v>
      </c>
      <c r="X1066" s="69"/>
      <c r="Y1066" s="70"/>
      <c r="Z1066" s="69">
        <v>1254.9000000000001</v>
      </c>
      <c r="AA1066" s="69"/>
      <c r="AB1066" s="69" t="s">
        <v>967</v>
      </c>
      <c r="AC1066" s="69"/>
    </row>
    <row r="1067" spans="1:29" x14ac:dyDescent="0.25">
      <c r="A1067" s="69"/>
      <c r="B1067" s="69"/>
      <c r="C1067" s="69"/>
      <c r="D1067" s="69"/>
      <c r="E1067" s="69"/>
      <c r="F1067" s="69"/>
      <c r="G1067" s="69"/>
      <c r="H1067" s="69"/>
      <c r="I1067" s="69"/>
      <c r="J1067" s="69"/>
      <c r="K1067" s="69" t="s">
        <v>30410</v>
      </c>
      <c r="L1067" s="70">
        <v>38940.959999999999</v>
      </c>
      <c r="M1067" s="69"/>
      <c r="N1067" s="69" t="s">
        <v>30407</v>
      </c>
      <c r="O1067" s="69" t="s">
        <v>30407</v>
      </c>
      <c r="P1067" s="69" t="s">
        <v>1227</v>
      </c>
      <c r="Q1067" s="69" t="s">
        <v>1502</v>
      </c>
      <c r="R1067" s="69" t="s">
        <v>2004</v>
      </c>
      <c r="S1067" s="70">
        <v>38940.959999999999</v>
      </c>
      <c r="T1067" s="70"/>
      <c r="U1067" s="69" t="s">
        <v>993</v>
      </c>
      <c r="V1067" s="73">
        <v>139</v>
      </c>
      <c r="W1067" s="69" t="s">
        <v>1502</v>
      </c>
      <c r="X1067" s="69"/>
      <c r="Y1067" s="70"/>
      <c r="Z1067" s="69">
        <v>1254.9000000000001</v>
      </c>
      <c r="AA1067" s="69"/>
      <c r="AB1067" s="69" t="s">
        <v>967</v>
      </c>
      <c r="AC1067" s="69"/>
    </row>
    <row r="1068" spans="1:29" x14ac:dyDescent="0.25">
      <c r="A1068" s="69"/>
      <c r="B1068" s="69"/>
      <c r="C1068" s="69"/>
      <c r="D1068" s="69"/>
      <c r="E1068" s="69"/>
      <c r="F1068" s="69"/>
      <c r="G1068" s="69"/>
      <c r="H1068" s="69"/>
      <c r="I1068" s="69"/>
      <c r="J1068" s="69"/>
      <c r="K1068" s="69" t="s">
        <v>30409</v>
      </c>
      <c r="L1068" s="70">
        <v>46164.480000000003</v>
      </c>
      <c r="M1068" s="69"/>
      <c r="N1068" s="69" t="s">
        <v>30407</v>
      </c>
      <c r="O1068" s="69" t="s">
        <v>30407</v>
      </c>
      <c r="P1068" s="69" t="s">
        <v>1227</v>
      </c>
      <c r="Q1068" s="69" t="s">
        <v>1502</v>
      </c>
      <c r="R1068" s="69" t="s">
        <v>2004</v>
      </c>
      <c r="S1068" s="70">
        <v>46164.480000000003</v>
      </c>
      <c r="T1068" s="70"/>
      <c r="U1068" s="69" t="s">
        <v>993</v>
      </c>
      <c r="V1068" s="73">
        <v>139</v>
      </c>
      <c r="W1068" s="69" t="s">
        <v>1502</v>
      </c>
      <c r="X1068" s="69"/>
      <c r="Y1068" s="70"/>
      <c r="Z1068" s="69">
        <v>1254.9000000000001</v>
      </c>
      <c r="AA1068" s="69"/>
      <c r="AB1068" s="69" t="s">
        <v>967</v>
      </c>
      <c r="AC1068" s="69"/>
    </row>
    <row r="1069" spans="1:29" x14ac:dyDescent="0.25">
      <c r="A1069" s="69"/>
      <c r="B1069" s="69"/>
      <c r="C1069" s="69"/>
      <c r="D1069" s="69"/>
      <c r="E1069" s="69"/>
      <c r="F1069" s="69"/>
      <c r="G1069" s="69"/>
      <c r="H1069" s="69"/>
      <c r="I1069" s="69"/>
      <c r="J1069" s="69"/>
      <c r="K1069" s="69" t="s">
        <v>30408</v>
      </c>
      <c r="L1069" s="70">
        <v>129028.09</v>
      </c>
      <c r="M1069" s="69"/>
      <c r="N1069" s="69" t="s">
        <v>30407</v>
      </c>
      <c r="O1069" s="69" t="s">
        <v>30407</v>
      </c>
      <c r="P1069" s="69" t="s">
        <v>1227</v>
      </c>
      <c r="Q1069" s="69" t="s">
        <v>1502</v>
      </c>
      <c r="R1069" s="69" t="s">
        <v>2004</v>
      </c>
      <c r="S1069" s="70">
        <v>129028.09</v>
      </c>
      <c r="T1069" s="70"/>
      <c r="U1069" s="69" t="s">
        <v>993</v>
      </c>
      <c r="V1069" s="73">
        <v>139</v>
      </c>
      <c r="W1069" s="69" t="s">
        <v>1502</v>
      </c>
      <c r="X1069" s="69"/>
      <c r="Y1069" s="70"/>
      <c r="Z1069" s="69">
        <v>1254.9000000000001</v>
      </c>
      <c r="AA1069" s="69"/>
      <c r="AB1069" s="69" t="s">
        <v>967</v>
      </c>
      <c r="AC1069" s="69"/>
    </row>
    <row r="1070" spans="1:29" x14ac:dyDescent="0.25">
      <c r="A1070" s="69"/>
      <c r="B1070" s="69"/>
      <c r="C1070" s="69"/>
      <c r="D1070" s="69"/>
      <c r="E1070" s="69"/>
      <c r="F1070" s="69"/>
      <c r="G1070" s="69"/>
      <c r="H1070" s="69"/>
      <c r="I1070" s="69"/>
      <c r="J1070" s="69"/>
      <c r="K1070" s="69" t="s">
        <v>30406</v>
      </c>
      <c r="L1070" s="70">
        <v>54850.2</v>
      </c>
      <c r="M1070" s="69"/>
      <c r="N1070" s="69" t="s">
        <v>30403</v>
      </c>
      <c r="O1070" s="69" t="s">
        <v>30403</v>
      </c>
      <c r="P1070" s="69" t="s">
        <v>3802</v>
      </c>
      <c r="Q1070" s="69" t="s">
        <v>1393</v>
      </c>
      <c r="R1070" s="69" t="s">
        <v>1064</v>
      </c>
      <c r="S1070" s="70">
        <v>54850.2</v>
      </c>
      <c r="T1070" s="70"/>
      <c r="U1070" s="69" t="s">
        <v>1946</v>
      </c>
      <c r="V1070" s="73">
        <v>160</v>
      </c>
      <c r="W1070" s="69" t="s">
        <v>1393</v>
      </c>
      <c r="X1070" s="69"/>
      <c r="Y1070" s="70"/>
      <c r="Z1070" s="69">
        <v>1149.5999999999999</v>
      </c>
      <c r="AA1070" s="69"/>
      <c r="AB1070" s="69" t="s">
        <v>967</v>
      </c>
      <c r="AC1070" s="69"/>
    </row>
    <row r="1071" spans="1:29" x14ac:dyDescent="0.25">
      <c r="A1071" s="69"/>
      <c r="B1071" s="69"/>
      <c r="C1071" s="69"/>
      <c r="D1071" s="69"/>
      <c r="E1071" s="69"/>
      <c r="F1071" s="69"/>
      <c r="G1071" s="69"/>
      <c r="H1071" s="69"/>
      <c r="I1071" s="69"/>
      <c r="J1071" s="69"/>
      <c r="K1071" s="69" t="s">
        <v>30405</v>
      </c>
      <c r="L1071" s="70">
        <v>57311.73</v>
      </c>
      <c r="M1071" s="69"/>
      <c r="N1071" s="69" t="s">
        <v>30403</v>
      </c>
      <c r="O1071" s="69" t="s">
        <v>30403</v>
      </c>
      <c r="P1071" s="69" t="s">
        <v>3802</v>
      </c>
      <c r="Q1071" s="69" t="s">
        <v>1393</v>
      </c>
      <c r="R1071" s="69" t="s">
        <v>1064</v>
      </c>
      <c r="S1071" s="70">
        <v>57311.73</v>
      </c>
      <c r="T1071" s="70"/>
      <c r="U1071" s="69" t="s">
        <v>1946</v>
      </c>
      <c r="V1071" s="73">
        <v>160</v>
      </c>
      <c r="W1071" s="69" t="s">
        <v>1393</v>
      </c>
      <c r="X1071" s="69"/>
      <c r="Y1071" s="70"/>
      <c r="Z1071" s="69">
        <v>1149.5999999999999</v>
      </c>
      <c r="AA1071" s="69"/>
      <c r="AB1071" s="69" t="s">
        <v>967</v>
      </c>
      <c r="AC1071" s="69"/>
    </row>
    <row r="1072" spans="1:29" x14ac:dyDescent="0.25">
      <c r="A1072" s="69"/>
      <c r="B1072" s="69"/>
      <c r="C1072" s="69"/>
      <c r="D1072" s="69"/>
      <c r="E1072" s="69"/>
      <c r="F1072" s="69"/>
      <c r="G1072" s="69"/>
      <c r="H1072" s="69"/>
      <c r="I1072" s="69"/>
      <c r="J1072" s="69"/>
      <c r="K1072" s="69" t="s">
        <v>30404</v>
      </c>
      <c r="L1072" s="70">
        <v>174999.51</v>
      </c>
      <c r="M1072" s="69"/>
      <c r="N1072" s="69" t="s">
        <v>30403</v>
      </c>
      <c r="O1072" s="69" t="s">
        <v>30403</v>
      </c>
      <c r="P1072" s="69" t="s">
        <v>3802</v>
      </c>
      <c r="Q1072" s="69" t="s">
        <v>1393</v>
      </c>
      <c r="R1072" s="69" t="s">
        <v>1064</v>
      </c>
      <c r="S1072" s="70">
        <v>174999.51</v>
      </c>
      <c r="T1072" s="70"/>
      <c r="U1072" s="69" t="s">
        <v>1946</v>
      </c>
      <c r="V1072" s="73">
        <v>160</v>
      </c>
      <c r="W1072" s="69" t="s">
        <v>1393</v>
      </c>
      <c r="X1072" s="69"/>
      <c r="Y1072" s="70"/>
      <c r="Z1072" s="69">
        <v>1149.5999999999999</v>
      </c>
      <c r="AA1072" s="69"/>
      <c r="AB1072" s="69" t="s">
        <v>967</v>
      </c>
      <c r="AC1072" s="69"/>
    </row>
    <row r="1073" spans="1:29" x14ac:dyDescent="0.25">
      <c r="A1073" s="69"/>
      <c r="B1073" s="69"/>
      <c r="C1073" s="69"/>
      <c r="D1073" s="69"/>
      <c r="E1073" s="69"/>
      <c r="F1073" s="69"/>
      <c r="G1073" s="69"/>
      <c r="H1073" s="69"/>
      <c r="I1073" s="69"/>
      <c r="J1073" s="69"/>
      <c r="K1073" s="69" t="s">
        <v>30402</v>
      </c>
      <c r="L1073" s="70">
        <v>6569.9</v>
      </c>
      <c r="M1073" s="69"/>
      <c r="N1073" s="69" t="s">
        <v>30401</v>
      </c>
      <c r="O1073" s="69" t="s">
        <v>30401</v>
      </c>
      <c r="P1073" s="69" t="s">
        <v>975</v>
      </c>
      <c r="Q1073" s="69" t="s">
        <v>995</v>
      </c>
      <c r="R1073" s="69" t="s">
        <v>1991</v>
      </c>
      <c r="S1073" s="70">
        <v>6569.9</v>
      </c>
      <c r="T1073" s="70"/>
      <c r="U1073" s="69" t="s">
        <v>2620</v>
      </c>
      <c r="V1073" s="73">
        <v>152</v>
      </c>
      <c r="W1073" s="69" t="s">
        <v>995</v>
      </c>
      <c r="X1073" s="69"/>
      <c r="Y1073" s="70"/>
      <c r="Z1073" s="69">
        <v>25.5</v>
      </c>
      <c r="AA1073" s="69"/>
      <c r="AB1073" s="69" t="s">
        <v>967</v>
      </c>
      <c r="AC1073" s="69"/>
    </row>
    <row r="1074" spans="1:29" x14ac:dyDescent="0.25">
      <c r="A1074" s="71" t="s">
        <v>193</v>
      </c>
      <c r="B1074" s="71"/>
      <c r="C1074" s="71"/>
      <c r="D1074" s="71"/>
      <c r="E1074" s="71"/>
      <c r="F1074" s="71"/>
      <c r="G1074" s="71"/>
      <c r="H1074" s="71"/>
      <c r="I1074" s="72">
        <v>1943575.66</v>
      </c>
      <c r="J1074" s="71"/>
      <c r="K1074" s="71"/>
      <c r="L1074" s="72">
        <v>1926913.04</v>
      </c>
      <c r="M1074" s="72">
        <v>16662.619999999879</v>
      </c>
      <c r="N1074" s="71"/>
      <c r="O1074" s="71"/>
      <c r="P1074" s="71"/>
      <c r="Q1074" s="71"/>
      <c r="R1074" s="71"/>
      <c r="S1074" s="72">
        <v>1926913.04</v>
      </c>
      <c r="T1074" s="72">
        <v>1926913.04</v>
      </c>
      <c r="U1074" s="71"/>
      <c r="V1074" s="71"/>
      <c r="W1074" s="71"/>
      <c r="X1074" s="72">
        <v>0</v>
      </c>
      <c r="Y1074" s="72">
        <v>16240.849999999999</v>
      </c>
      <c r="Z1074" s="72">
        <v>1943153.8900000001</v>
      </c>
      <c r="AA1074" s="69"/>
      <c r="AB1074" s="69"/>
      <c r="AC1074" s="69"/>
    </row>
    <row r="1075" spans="1:29" ht="40" x14ac:dyDescent="0.25">
      <c r="A1075" s="68" t="s">
        <v>30400</v>
      </c>
      <c r="B1075" s="69" t="s">
        <v>30399</v>
      </c>
      <c r="C1075" s="69" t="s">
        <v>30398</v>
      </c>
      <c r="D1075" s="69" t="s">
        <v>1233</v>
      </c>
      <c r="E1075" s="69"/>
      <c r="F1075" s="69" t="s">
        <v>4756</v>
      </c>
      <c r="G1075" s="69" t="s">
        <v>1257</v>
      </c>
      <c r="H1075" s="69" t="s">
        <v>1236</v>
      </c>
      <c r="I1075" s="70">
        <v>1813966.51</v>
      </c>
      <c r="J1075" s="69" t="s">
        <v>1936</v>
      </c>
      <c r="K1075" s="69" t="s">
        <v>30397</v>
      </c>
      <c r="L1075" s="70">
        <v>11131.53</v>
      </c>
      <c r="M1075" s="69"/>
      <c r="N1075" s="69" t="s">
        <v>30396</v>
      </c>
      <c r="O1075" s="69" t="s">
        <v>30396</v>
      </c>
      <c r="P1075" s="69" t="s">
        <v>3831</v>
      </c>
      <c r="Q1075" s="69" t="s">
        <v>1311</v>
      </c>
      <c r="R1075" s="69" t="s">
        <v>1611</v>
      </c>
      <c r="S1075" s="70">
        <v>11131.53</v>
      </c>
      <c r="T1075" s="70"/>
      <c r="U1075" s="69" t="s">
        <v>1156</v>
      </c>
      <c r="V1075" s="73">
        <v>132</v>
      </c>
      <c r="W1075" s="69" t="s">
        <v>1311</v>
      </c>
      <c r="X1075" s="69"/>
      <c r="Y1075" s="70"/>
      <c r="Z1075" s="69">
        <v>20.36</v>
      </c>
      <c r="AA1075" s="69" t="s">
        <v>966</v>
      </c>
      <c r="AB1075" s="69" t="s">
        <v>967</v>
      </c>
      <c r="AC1075" s="69" t="s">
        <v>30395</v>
      </c>
    </row>
    <row r="1076" spans="1:29" x14ac:dyDescent="0.25">
      <c r="A1076" s="69"/>
      <c r="B1076" s="69"/>
      <c r="C1076" s="69"/>
      <c r="D1076" s="69"/>
      <c r="E1076" s="69"/>
      <c r="F1076" s="69"/>
      <c r="G1076" s="69"/>
      <c r="H1076" s="69"/>
      <c r="I1076" s="69"/>
      <c r="J1076" s="69"/>
      <c r="K1076" s="69" t="s">
        <v>30394</v>
      </c>
      <c r="L1076" s="70">
        <v>323737.74</v>
      </c>
      <c r="M1076" s="69"/>
      <c r="N1076" s="69" t="s">
        <v>30393</v>
      </c>
      <c r="O1076" s="69" t="s">
        <v>30393</v>
      </c>
      <c r="P1076" s="69" t="s">
        <v>1223</v>
      </c>
      <c r="Q1076" s="69" t="s">
        <v>15896</v>
      </c>
      <c r="R1076" s="69" t="s">
        <v>1556</v>
      </c>
      <c r="S1076" s="70">
        <v>323737.74</v>
      </c>
      <c r="T1076" s="70"/>
      <c r="U1076" s="69" t="s">
        <v>1490</v>
      </c>
      <c r="V1076" s="73">
        <v>134</v>
      </c>
      <c r="W1076" s="69" t="s">
        <v>15896</v>
      </c>
      <c r="X1076" s="69"/>
      <c r="Y1076" s="70"/>
      <c r="Z1076" s="69">
        <v>620.37</v>
      </c>
      <c r="AA1076" s="69"/>
      <c r="AB1076" s="69" t="s">
        <v>967</v>
      </c>
      <c r="AC1076" s="69"/>
    </row>
    <row r="1077" spans="1:29" ht="20" x14ac:dyDescent="0.25">
      <c r="A1077" s="69"/>
      <c r="B1077" s="69"/>
      <c r="C1077" s="69"/>
      <c r="D1077" s="69"/>
      <c r="E1077" s="69"/>
      <c r="F1077" s="69"/>
      <c r="G1077" s="69"/>
      <c r="H1077" s="69"/>
      <c r="I1077" s="69"/>
      <c r="J1077" s="69"/>
      <c r="K1077" s="69" t="s">
        <v>30392</v>
      </c>
      <c r="L1077" s="70">
        <v>123931.94</v>
      </c>
      <c r="M1077" s="69"/>
      <c r="N1077" s="69" t="s">
        <v>30390</v>
      </c>
      <c r="O1077" s="69"/>
      <c r="P1077" s="69" t="s">
        <v>1227</v>
      </c>
      <c r="Q1077" s="69" t="s">
        <v>1502</v>
      </c>
      <c r="R1077" s="69"/>
      <c r="S1077" s="70">
        <v>123931.94</v>
      </c>
      <c r="T1077" s="70"/>
      <c r="U1077" s="69" t="s">
        <v>2134</v>
      </c>
      <c r="V1077" s="73">
        <v>135</v>
      </c>
      <c r="W1077" s="69" t="s">
        <v>2134</v>
      </c>
      <c r="X1077" s="69"/>
      <c r="Y1077" s="70"/>
      <c r="Z1077" s="69">
        <v>402.2</v>
      </c>
      <c r="AA1077" s="69"/>
      <c r="AB1077" s="69" t="s">
        <v>967</v>
      </c>
      <c r="AC1077" s="69"/>
    </row>
    <row r="1078" spans="1:29" ht="20" x14ac:dyDescent="0.25">
      <c r="A1078" s="69"/>
      <c r="B1078" s="69"/>
      <c r="C1078" s="69"/>
      <c r="D1078" s="69"/>
      <c r="E1078" s="69"/>
      <c r="F1078" s="69"/>
      <c r="G1078" s="69"/>
      <c r="H1078" s="69"/>
      <c r="I1078" s="69"/>
      <c r="J1078" s="69"/>
      <c r="K1078" s="69" t="s">
        <v>30391</v>
      </c>
      <c r="L1078" s="70">
        <v>54335.46</v>
      </c>
      <c r="M1078" s="69"/>
      <c r="N1078" s="69" t="s">
        <v>30390</v>
      </c>
      <c r="O1078" s="69"/>
      <c r="P1078" s="69" t="s">
        <v>1227</v>
      </c>
      <c r="Q1078" s="69" t="s">
        <v>1502</v>
      </c>
      <c r="R1078" s="69"/>
      <c r="S1078" s="70">
        <v>54335.46</v>
      </c>
      <c r="T1078" s="70"/>
      <c r="U1078" s="69" t="s">
        <v>2134</v>
      </c>
      <c r="V1078" s="73">
        <v>135</v>
      </c>
      <c r="W1078" s="69" t="s">
        <v>2134</v>
      </c>
      <c r="X1078" s="69"/>
      <c r="Y1078" s="70"/>
      <c r="Z1078" s="69">
        <v>402.2</v>
      </c>
      <c r="AA1078" s="69"/>
      <c r="AB1078" s="69" t="s">
        <v>967</v>
      </c>
      <c r="AC1078" s="69"/>
    </row>
    <row r="1079" spans="1:29" x14ac:dyDescent="0.25">
      <c r="A1079" s="69"/>
      <c r="B1079" s="69"/>
      <c r="C1079" s="69"/>
      <c r="D1079" s="69"/>
      <c r="E1079" s="69"/>
      <c r="F1079" s="69"/>
      <c r="G1079" s="69"/>
      <c r="H1079" s="69"/>
      <c r="I1079" s="69"/>
      <c r="J1079" s="69"/>
      <c r="K1079" s="69" t="s">
        <v>30389</v>
      </c>
      <c r="L1079" s="70">
        <v>23390.86</v>
      </c>
      <c r="M1079" s="69"/>
      <c r="N1079" s="69" t="s">
        <v>30386</v>
      </c>
      <c r="O1079" s="69" t="s">
        <v>30386</v>
      </c>
      <c r="P1079" s="69" t="s">
        <v>2707</v>
      </c>
      <c r="Q1079" s="69" t="s">
        <v>1393</v>
      </c>
      <c r="R1079" s="69" t="s">
        <v>1064</v>
      </c>
      <c r="S1079" s="70">
        <v>23390.86</v>
      </c>
      <c r="T1079" s="70"/>
      <c r="U1079" s="69" t="s">
        <v>2017</v>
      </c>
      <c r="V1079" s="73">
        <v>160</v>
      </c>
      <c r="W1079" s="69" t="s">
        <v>1393</v>
      </c>
      <c r="X1079" s="69"/>
      <c r="Y1079" s="70"/>
      <c r="Z1079" s="69">
        <v>1036.8699999999999</v>
      </c>
      <c r="AA1079" s="69"/>
      <c r="AB1079" s="69" t="s">
        <v>967</v>
      </c>
      <c r="AC1079" s="69"/>
    </row>
    <row r="1080" spans="1:29" x14ac:dyDescent="0.25">
      <c r="A1080" s="69"/>
      <c r="B1080" s="69"/>
      <c r="C1080" s="69"/>
      <c r="D1080" s="69"/>
      <c r="E1080" s="69"/>
      <c r="F1080" s="69"/>
      <c r="G1080" s="69"/>
      <c r="H1080" s="69"/>
      <c r="I1080" s="69"/>
      <c r="J1080" s="69"/>
      <c r="K1080" s="69" t="s">
        <v>30388</v>
      </c>
      <c r="L1080" s="70">
        <v>154305.51</v>
      </c>
      <c r="M1080" s="69"/>
      <c r="N1080" s="69" t="s">
        <v>30386</v>
      </c>
      <c r="O1080" s="69" t="s">
        <v>30386</v>
      </c>
      <c r="P1080" s="69" t="s">
        <v>2707</v>
      </c>
      <c r="Q1080" s="69" t="s">
        <v>1393</v>
      </c>
      <c r="R1080" s="69" t="s">
        <v>1064</v>
      </c>
      <c r="S1080" s="70">
        <v>154305.51</v>
      </c>
      <c r="T1080" s="70"/>
      <c r="U1080" s="69" t="s">
        <v>2017</v>
      </c>
      <c r="V1080" s="73">
        <v>160</v>
      </c>
      <c r="W1080" s="69" t="s">
        <v>1393</v>
      </c>
      <c r="X1080" s="69"/>
      <c r="Y1080" s="70"/>
      <c r="Z1080" s="69">
        <v>1036.8699999999999</v>
      </c>
      <c r="AA1080" s="69"/>
      <c r="AB1080" s="69" t="s">
        <v>967</v>
      </c>
      <c r="AC1080" s="69"/>
    </row>
    <row r="1081" spans="1:29" x14ac:dyDescent="0.25">
      <c r="A1081" s="69"/>
      <c r="B1081" s="69"/>
      <c r="C1081" s="69"/>
      <c r="D1081" s="69"/>
      <c r="E1081" s="69"/>
      <c r="F1081" s="69"/>
      <c r="G1081" s="69"/>
      <c r="H1081" s="69"/>
      <c r="I1081" s="69"/>
      <c r="J1081" s="69"/>
      <c r="K1081" s="69" t="s">
        <v>30387</v>
      </c>
      <c r="L1081" s="70">
        <v>61382.12</v>
      </c>
      <c r="M1081" s="69"/>
      <c r="N1081" s="69" t="s">
        <v>30386</v>
      </c>
      <c r="O1081" s="69" t="s">
        <v>30386</v>
      </c>
      <c r="P1081" s="69" t="s">
        <v>2707</v>
      </c>
      <c r="Q1081" s="69" t="s">
        <v>1393</v>
      </c>
      <c r="R1081" s="69" t="s">
        <v>1064</v>
      </c>
      <c r="S1081" s="70">
        <v>61382.12</v>
      </c>
      <c r="T1081" s="70"/>
      <c r="U1081" s="69" t="s">
        <v>2017</v>
      </c>
      <c r="V1081" s="73">
        <v>160</v>
      </c>
      <c r="W1081" s="69" t="s">
        <v>1393</v>
      </c>
      <c r="X1081" s="69"/>
      <c r="Y1081" s="70"/>
      <c r="Z1081" s="69">
        <v>1036.8699999999999</v>
      </c>
      <c r="AA1081" s="69"/>
      <c r="AB1081" s="69" t="s">
        <v>967</v>
      </c>
      <c r="AC1081" s="69"/>
    </row>
    <row r="1082" spans="1:29" x14ac:dyDescent="0.25">
      <c r="A1082" s="69"/>
      <c r="B1082" s="69"/>
      <c r="C1082" s="69"/>
      <c r="D1082" s="69"/>
      <c r="E1082" s="69"/>
      <c r="F1082" s="69"/>
      <c r="G1082" s="69"/>
      <c r="H1082" s="69"/>
      <c r="I1082" s="69"/>
      <c r="J1082" s="69"/>
      <c r="K1082" s="69" t="s">
        <v>30385</v>
      </c>
      <c r="L1082" s="70">
        <v>159114.20000000001</v>
      </c>
      <c r="M1082" s="69"/>
      <c r="N1082" s="69" t="s">
        <v>30384</v>
      </c>
      <c r="O1082" s="69" t="s">
        <v>30384</v>
      </c>
      <c r="P1082" s="69" t="s">
        <v>1413</v>
      </c>
      <c r="Q1082" s="69" t="s">
        <v>1524</v>
      </c>
      <c r="R1082" s="69" t="s">
        <v>16982</v>
      </c>
      <c r="S1082" s="70">
        <v>159114.20000000001</v>
      </c>
      <c r="T1082" s="70"/>
      <c r="U1082" s="69" t="s">
        <v>2620</v>
      </c>
      <c r="V1082" s="73">
        <v>160</v>
      </c>
      <c r="W1082" s="69" t="s">
        <v>1524</v>
      </c>
      <c r="X1082" s="69"/>
      <c r="Y1082" s="70"/>
      <c r="Z1082" s="69">
        <v>604.63</v>
      </c>
      <c r="AA1082" s="69"/>
      <c r="AB1082" s="69" t="s">
        <v>967</v>
      </c>
      <c r="AC1082" s="69"/>
    </row>
    <row r="1083" spans="1:29" x14ac:dyDescent="0.25">
      <c r="A1083" s="69"/>
      <c r="B1083" s="69"/>
      <c r="C1083" s="69"/>
      <c r="D1083" s="69"/>
      <c r="E1083" s="69"/>
      <c r="F1083" s="69"/>
      <c r="G1083" s="69"/>
      <c r="H1083" s="69"/>
      <c r="I1083" s="69"/>
      <c r="J1083" s="69"/>
      <c r="K1083" s="69" t="s">
        <v>30383</v>
      </c>
      <c r="L1083" s="70">
        <v>159715.5</v>
      </c>
      <c r="M1083" s="69"/>
      <c r="N1083" s="69" t="s">
        <v>30382</v>
      </c>
      <c r="O1083" s="69" t="s">
        <v>30382</v>
      </c>
      <c r="P1083" s="69" t="s">
        <v>2711</v>
      </c>
      <c r="Q1083" s="69" t="s">
        <v>995</v>
      </c>
      <c r="R1083" s="69" t="s">
        <v>1991</v>
      </c>
      <c r="S1083" s="70">
        <v>159715.5</v>
      </c>
      <c r="T1083" s="70"/>
      <c r="U1083" s="69" t="s">
        <v>2620</v>
      </c>
      <c r="V1083" s="73">
        <v>150</v>
      </c>
      <c r="W1083" s="69" t="s">
        <v>995</v>
      </c>
      <c r="X1083" s="69"/>
      <c r="Y1083" s="70"/>
      <c r="Z1083" s="69">
        <v>619.91999999999996</v>
      </c>
      <c r="AA1083" s="69"/>
      <c r="AB1083" s="69" t="s">
        <v>967</v>
      </c>
      <c r="AC1083" s="69"/>
    </row>
    <row r="1084" spans="1:29" x14ac:dyDescent="0.25">
      <c r="A1084" s="69"/>
      <c r="B1084" s="69"/>
      <c r="C1084" s="69"/>
      <c r="D1084" s="69"/>
      <c r="E1084" s="69"/>
      <c r="F1084" s="69"/>
      <c r="G1084" s="69"/>
      <c r="H1084" s="69"/>
      <c r="I1084" s="69"/>
      <c r="J1084" s="69"/>
      <c r="K1084" s="69" t="s">
        <v>30381</v>
      </c>
      <c r="L1084" s="70">
        <v>24749.11</v>
      </c>
      <c r="M1084" s="69"/>
      <c r="N1084" s="69" t="s">
        <v>30380</v>
      </c>
      <c r="O1084" s="69" t="s">
        <v>30380</v>
      </c>
      <c r="P1084" s="69" t="s">
        <v>2711</v>
      </c>
      <c r="Q1084" s="69" t="s">
        <v>1603</v>
      </c>
      <c r="R1084" s="69" t="s">
        <v>2050</v>
      </c>
      <c r="S1084" s="70">
        <v>24749.11</v>
      </c>
      <c r="T1084" s="70"/>
      <c r="U1084" s="69" t="s">
        <v>2620</v>
      </c>
      <c r="V1084" s="73">
        <v>150</v>
      </c>
      <c r="W1084" s="69" t="s">
        <v>1603</v>
      </c>
      <c r="X1084" s="69"/>
      <c r="Y1084" s="70"/>
      <c r="Z1084" s="69">
        <v>90.13</v>
      </c>
      <c r="AA1084" s="69"/>
      <c r="AB1084" s="69" t="s">
        <v>967</v>
      </c>
      <c r="AC1084" s="69"/>
    </row>
    <row r="1085" spans="1:29" x14ac:dyDescent="0.25">
      <c r="A1085" s="69"/>
      <c r="B1085" s="69"/>
      <c r="C1085" s="69"/>
      <c r="D1085" s="69"/>
      <c r="E1085" s="69"/>
      <c r="F1085" s="69"/>
      <c r="G1085" s="69"/>
      <c r="H1085" s="69"/>
      <c r="I1085" s="69"/>
      <c r="J1085" s="69"/>
      <c r="K1085" s="69" t="s">
        <v>30379</v>
      </c>
      <c r="L1085" s="70">
        <v>222081.93</v>
      </c>
      <c r="M1085" s="69"/>
      <c r="N1085" s="69" t="s">
        <v>30378</v>
      </c>
      <c r="O1085" s="69" t="s">
        <v>30378</v>
      </c>
      <c r="P1085" s="69" t="s">
        <v>1250</v>
      </c>
      <c r="Q1085" s="69" t="s">
        <v>1165</v>
      </c>
      <c r="R1085" s="69" t="s">
        <v>1484</v>
      </c>
      <c r="S1085" s="70">
        <v>222081.93</v>
      </c>
      <c r="T1085" s="70"/>
      <c r="U1085" s="69" t="s">
        <v>2620</v>
      </c>
      <c r="V1085" s="73">
        <v>146</v>
      </c>
      <c r="W1085" s="69" t="s">
        <v>1165</v>
      </c>
      <c r="X1085" s="69"/>
      <c r="Y1085" s="70"/>
      <c r="Z1085" s="69">
        <v>805.19</v>
      </c>
      <c r="AA1085" s="69"/>
      <c r="AB1085" s="69" t="s">
        <v>967</v>
      </c>
      <c r="AC1085" s="69"/>
    </row>
    <row r="1086" spans="1:29" x14ac:dyDescent="0.25">
      <c r="A1086" s="69"/>
      <c r="B1086" s="69"/>
      <c r="C1086" s="69"/>
      <c r="D1086" s="69"/>
      <c r="E1086" s="69"/>
      <c r="F1086" s="69"/>
      <c r="G1086" s="69"/>
      <c r="H1086" s="69"/>
      <c r="I1086" s="69"/>
      <c r="J1086" s="69"/>
      <c r="K1086" s="69" t="s">
        <v>30377</v>
      </c>
      <c r="L1086" s="70">
        <v>164835.59</v>
      </c>
      <c r="M1086" s="69"/>
      <c r="N1086" s="69" t="s">
        <v>30375</v>
      </c>
      <c r="O1086" s="69" t="s">
        <v>30375</v>
      </c>
      <c r="P1086" s="69" t="s">
        <v>1143</v>
      </c>
      <c r="Q1086" s="69" t="s">
        <v>1005</v>
      </c>
      <c r="R1086" s="69" t="s">
        <v>2028</v>
      </c>
      <c r="S1086" s="70">
        <v>164835.59</v>
      </c>
      <c r="T1086" s="70"/>
      <c r="U1086" s="69" t="s">
        <v>2023</v>
      </c>
      <c r="V1086" s="73">
        <v>155</v>
      </c>
      <c r="W1086" s="69" t="s">
        <v>1005</v>
      </c>
      <c r="X1086" s="69"/>
      <c r="Y1086" s="70"/>
      <c r="Z1086" s="69">
        <v>923.58</v>
      </c>
      <c r="AA1086" s="69"/>
      <c r="AB1086" s="69" t="s">
        <v>967</v>
      </c>
      <c r="AC1086" s="69"/>
    </row>
    <row r="1087" spans="1:29" x14ac:dyDescent="0.25">
      <c r="A1087" s="69"/>
      <c r="B1087" s="69"/>
      <c r="C1087" s="69"/>
      <c r="D1087" s="69"/>
      <c r="E1087" s="69"/>
      <c r="F1087" s="69"/>
      <c r="G1087" s="69"/>
      <c r="H1087" s="69"/>
      <c r="I1087" s="69"/>
      <c r="J1087" s="69"/>
      <c r="K1087" s="69" t="s">
        <v>30376</v>
      </c>
      <c r="L1087" s="70">
        <v>33653.879999999997</v>
      </c>
      <c r="M1087" s="69"/>
      <c r="N1087" s="69" t="s">
        <v>30375</v>
      </c>
      <c r="O1087" s="69" t="s">
        <v>30375</v>
      </c>
      <c r="P1087" s="69" t="s">
        <v>1143</v>
      </c>
      <c r="Q1087" s="69" t="s">
        <v>1005</v>
      </c>
      <c r="R1087" s="69" t="s">
        <v>2028</v>
      </c>
      <c r="S1087" s="70">
        <v>33653.879999999997</v>
      </c>
      <c r="T1087" s="70"/>
      <c r="U1087" s="69" t="s">
        <v>2023</v>
      </c>
      <c r="V1087" s="73">
        <v>155</v>
      </c>
      <c r="W1087" s="69" t="s">
        <v>1005</v>
      </c>
      <c r="X1087" s="69"/>
      <c r="Y1087" s="70"/>
      <c r="Z1087" s="69">
        <v>923.58</v>
      </c>
      <c r="AA1087" s="69"/>
      <c r="AB1087" s="69" t="s">
        <v>967</v>
      </c>
      <c r="AC1087" s="69"/>
    </row>
    <row r="1088" spans="1:29" x14ac:dyDescent="0.25">
      <c r="A1088" s="69"/>
      <c r="B1088" s="69"/>
      <c r="C1088" s="69"/>
      <c r="D1088" s="69"/>
      <c r="E1088" s="69"/>
      <c r="F1088" s="69"/>
      <c r="G1088" s="69"/>
      <c r="H1088" s="69"/>
      <c r="I1088" s="69"/>
      <c r="J1088" s="69"/>
      <c r="K1088" s="69" t="s">
        <v>30374</v>
      </c>
      <c r="L1088" s="70">
        <v>138264.70000000001</v>
      </c>
      <c r="M1088" s="69"/>
      <c r="N1088" s="69" t="s">
        <v>30373</v>
      </c>
      <c r="O1088" s="69" t="s">
        <v>30373</v>
      </c>
      <c r="P1088" s="69" t="s">
        <v>1414</v>
      </c>
      <c r="Q1088" s="69" t="s">
        <v>1005</v>
      </c>
      <c r="R1088" s="69" t="s">
        <v>2028</v>
      </c>
      <c r="S1088" s="70">
        <v>138264.70000000001</v>
      </c>
      <c r="T1088" s="70"/>
      <c r="U1088" s="69" t="s">
        <v>2023</v>
      </c>
      <c r="V1088" s="73">
        <v>154</v>
      </c>
      <c r="W1088" s="69" t="s">
        <v>1005</v>
      </c>
      <c r="X1088" s="69"/>
      <c r="Y1088" s="70"/>
      <c r="Z1088" s="69">
        <v>643.35</v>
      </c>
      <c r="AA1088" s="69"/>
      <c r="AB1088" s="69" t="s">
        <v>967</v>
      </c>
      <c r="AC1088" s="69"/>
    </row>
    <row r="1089" spans="1:29" x14ac:dyDescent="0.25">
      <c r="A1089" s="69"/>
      <c r="B1089" s="69"/>
      <c r="C1089" s="69"/>
      <c r="D1089" s="69"/>
      <c r="E1089" s="69"/>
      <c r="F1089" s="69"/>
      <c r="G1089" s="69"/>
      <c r="H1089" s="69"/>
      <c r="I1089" s="69"/>
      <c r="J1089" s="69"/>
      <c r="K1089" s="69" t="s">
        <v>30372</v>
      </c>
      <c r="L1089" s="70">
        <v>72319.679999999993</v>
      </c>
      <c r="M1089" s="69"/>
      <c r="N1089" s="69" t="s">
        <v>30370</v>
      </c>
      <c r="O1089" s="69" t="s">
        <v>30370</v>
      </c>
      <c r="P1089" s="69" t="s">
        <v>1152</v>
      </c>
      <c r="Q1089" s="69" t="s">
        <v>1003</v>
      </c>
      <c r="R1089" s="69" t="s">
        <v>1886</v>
      </c>
      <c r="S1089" s="70">
        <v>72319.679999999993</v>
      </c>
      <c r="T1089" s="70"/>
      <c r="U1089" s="69" t="s">
        <v>1188</v>
      </c>
      <c r="V1089" s="73">
        <v>154</v>
      </c>
      <c r="W1089" s="69" t="s">
        <v>1003</v>
      </c>
      <c r="X1089" s="69"/>
      <c r="Y1089" s="70"/>
      <c r="Z1089" s="69">
        <v>503.42</v>
      </c>
      <c r="AA1089" s="69"/>
      <c r="AB1089" s="69" t="s">
        <v>967</v>
      </c>
      <c r="AC1089" s="69"/>
    </row>
    <row r="1090" spans="1:29" x14ac:dyDescent="0.25">
      <c r="A1090" s="69"/>
      <c r="B1090" s="69"/>
      <c r="C1090" s="69"/>
      <c r="D1090" s="69"/>
      <c r="E1090" s="69"/>
      <c r="F1090" s="69"/>
      <c r="G1090" s="69"/>
      <c r="H1090" s="69"/>
      <c r="I1090" s="69"/>
      <c r="J1090" s="69"/>
      <c r="K1090" s="69" t="s">
        <v>30371</v>
      </c>
      <c r="L1090" s="70">
        <v>44225.4</v>
      </c>
      <c r="M1090" s="69"/>
      <c r="N1090" s="69" t="s">
        <v>30370</v>
      </c>
      <c r="O1090" s="69" t="s">
        <v>30370</v>
      </c>
      <c r="P1090" s="69" t="s">
        <v>1152</v>
      </c>
      <c r="Q1090" s="69" t="s">
        <v>1003</v>
      </c>
      <c r="R1090" s="69" t="s">
        <v>1886</v>
      </c>
      <c r="S1090" s="70">
        <v>44225.4</v>
      </c>
      <c r="T1090" s="70"/>
      <c r="U1090" s="69" t="s">
        <v>1188</v>
      </c>
      <c r="V1090" s="73">
        <v>154</v>
      </c>
      <c r="W1090" s="69" t="s">
        <v>1003</v>
      </c>
      <c r="X1090" s="69"/>
      <c r="Y1090" s="70"/>
      <c r="Z1090" s="69">
        <v>503.42</v>
      </c>
      <c r="AA1090" s="69"/>
      <c r="AB1090" s="69" t="s">
        <v>967</v>
      </c>
      <c r="AC1090" s="69"/>
    </row>
    <row r="1091" spans="1:29" x14ac:dyDescent="0.25">
      <c r="A1091" s="69"/>
      <c r="B1091" s="69"/>
      <c r="C1091" s="69"/>
      <c r="D1091" s="69"/>
      <c r="E1091" s="69"/>
      <c r="F1091" s="69"/>
      <c r="G1091" s="69"/>
      <c r="H1091" s="69"/>
      <c r="I1091" s="69"/>
      <c r="J1091" s="69"/>
      <c r="K1091" s="69" t="s">
        <v>30369</v>
      </c>
      <c r="L1091" s="70">
        <v>2608.61</v>
      </c>
      <c r="M1091" s="69"/>
      <c r="N1091" s="69" t="s">
        <v>30367</v>
      </c>
      <c r="O1091" s="69" t="s">
        <v>30367</v>
      </c>
      <c r="P1091" s="69" t="s">
        <v>988</v>
      </c>
      <c r="Q1091" s="69" t="s">
        <v>1071</v>
      </c>
      <c r="R1091" s="69" t="s">
        <v>1194</v>
      </c>
      <c r="S1091" s="70">
        <v>2608.61</v>
      </c>
      <c r="T1091" s="70"/>
      <c r="U1091" s="69" t="s">
        <v>1038</v>
      </c>
      <c r="V1091" s="73">
        <v>146</v>
      </c>
      <c r="W1091" s="69" t="s">
        <v>1071</v>
      </c>
      <c r="X1091" s="69"/>
      <c r="Y1091" s="70"/>
      <c r="Z1091" s="69">
        <v>57.1</v>
      </c>
      <c r="AA1091" s="69"/>
      <c r="AB1091" s="69" t="s">
        <v>967</v>
      </c>
      <c r="AC1091" s="69"/>
    </row>
    <row r="1092" spans="1:29" x14ac:dyDescent="0.25">
      <c r="A1092" s="69"/>
      <c r="B1092" s="69"/>
      <c r="C1092" s="69"/>
      <c r="D1092" s="69"/>
      <c r="E1092" s="69"/>
      <c r="F1092" s="69"/>
      <c r="G1092" s="69"/>
      <c r="H1092" s="69"/>
      <c r="I1092" s="69"/>
      <c r="J1092" s="69"/>
      <c r="K1092" s="69" t="s">
        <v>30368</v>
      </c>
      <c r="L1092" s="70">
        <v>10314.950000000001</v>
      </c>
      <c r="M1092" s="69"/>
      <c r="N1092" s="69" t="s">
        <v>30367</v>
      </c>
      <c r="O1092" s="69" t="s">
        <v>30367</v>
      </c>
      <c r="P1092" s="69" t="s">
        <v>988</v>
      </c>
      <c r="Q1092" s="69" t="s">
        <v>1071</v>
      </c>
      <c r="R1092" s="69" t="s">
        <v>1194</v>
      </c>
      <c r="S1092" s="70">
        <v>10314.950000000001</v>
      </c>
      <c r="T1092" s="70"/>
      <c r="U1092" s="69" t="s">
        <v>1038</v>
      </c>
      <c r="V1092" s="73">
        <v>146</v>
      </c>
      <c r="W1092" s="69" t="s">
        <v>1071</v>
      </c>
      <c r="X1092" s="69"/>
      <c r="Y1092" s="70"/>
      <c r="Z1092" s="69">
        <v>57.1</v>
      </c>
      <c r="AA1092" s="69"/>
      <c r="AB1092" s="69" t="s">
        <v>967</v>
      </c>
      <c r="AC1092" s="69"/>
    </row>
    <row r="1093" spans="1:29" x14ac:dyDescent="0.25">
      <c r="A1093" s="69"/>
      <c r="B1093" s="69"/>
      <c r="C1093" s="69"/>
      <c r="D1093" s="69"/>
      <c r="E1093" s="69"/>
      <c r="F1093" s="69"/>
      <c r="G1093" s="69"/>
      <c r="H1093" s="69"/>
      <c r="I1093" s="69"/>
      <c r="J1093" s="69"/>
      <c r="K1093" s="69" t="s">
        <v>30366</v>
      </c>
      <c r="L1093" s="70">
        <v>28109.79</v>
      </c>
      <c r="M1093" s="69"/>
      <c r="N1093" s="69" t="s">
        <v>30365</v>
      </c>
      <c r="O1093" s="69" t="s">
        <v>30365</v>
      </c>
      <c r="P1093" s="69" t="s">
        <v>1571</v>
      </c>
      <c r="Q1093" s="69" t="s">
        <v>1646</v>
      </c>
      <c r="R1093" s="69" t="s">
        <v>2065</v>
      </c>
      <c r="S1093" s="70">
        <v>28109.79</v>
      </c>
      <c r="T1093" s="70"/>
      <c r="U1093" s="69" t="s">
        <v>1069</v>
      </c>
      <c r="V1093" s="73">
        <v>147</v>
      </c>
      <c r="W1093" s="69" t="s">
        <v>1646</v>
      </c>
      <c r="X1093" s="69"/>
      <c r="Y1093" s="70"/>
      <c r="Z1093" s="69">
        <v>115.09</v>
      </c>
      <c r="AA1093" s="69"/>
      <c r="AB1093" s="69" t="s">
        <v>967</v>
      </c>
      <c r="AC1093" s="69"/>
    </row>
    <row r="1094" spans="1:29" x14ac:dyDescent="0.25">
      <c r="A1094" s="71" t="s">
        <v>193</v>
      </c>
      <c r="B1094" s="71"/>
      <c r="C1094" s="71"/>
      <c r="D1094" s="71"/>
      <c r="E1094" s="71"/>
      <c r="F1094" s="71"/>
      <c r="G1094" s="71"/>
      <c r="H1094" s="71"/>
      <c r="I1094" s="72">
        <v>1813966.51</v>
      </c>
      <c r="J1094" s="71"/>
      <c r="K1094" s="71"/>
      <c r="L1094" s="72">
        <v>1812208.5</v>
      </c>
      <c r="M1094" s="72">
        <v>1758.0100000000093</v>
      </c>
      <c r="N1094" s="71"/>
      <c r="O1094" s="71"/>
      <c r="P1094" s="71"/>
      <c r="Q1094" s="71"/>
      <c r="R1094" s="71"/>
      <c r="S1094" s="72">
        <v>1812208.5</v>
      </c>
      <c r="T1094" s="72">
        <v>1812208.5</v>
      </c>
      <c r="U1094" s="71"/>
      <c r="V1094" s="71"/>
      <c r="W1094" s="71"/>
      <c r="X1094" s="72">
        <v>0</v>
      </c>
      <c r="Y1094" s="72">
        <v>10402.250000000002</v>
      </c>
      <c r="Z1094" s="72">
        <v>1822610.75</v>
      </c>
      <c r="AA1094" s="69"/>
      <c r="AB1094" s="69"/>
      <c r="AC1094" s="69"/>
    </row>
    <row r="1095" spans="1:29" ht="30" x14ac:dyDescent="0.25">
      <c r="A1095" s="68" t="s">
        <v>30364</v>
      </c>
      <c r="B1095" s="69" t="s">
        <v>30363</v>
      </c>
      <c r="C1095" s="69" t="s">
        <v>30362</v>
      </c>
      <c r="D1095" s="69" t="s">
        <v>10784</v>
      </c>
      <c r="E1095" s="69"/>
      <c r="F1095" s="69" t="s">
        <v>1222</v>
      </c>
      <c r="G1095" s="69" t="s">
        <v>1950</v>
      </c>
      <c r="H1095" s="69" t="s">
        <v>1236</v>
      </c>
      <c r="I1095" s="70">
        <v>288680.78999999998</v>
      </c>
      <c r="J1095" s="69" t="s">
        <v>1936</v>
      </c>
      <c r="K1095" s="69" t="s">
        <v>30361</v>
      </c>
      <c r="L1095" s="70">
        <v>55108.56</v>
      </c>
      <c r="M1095" s="69"/>
      <c r="N1095" s="69" t="s">
        <v>30360</v>
      </c>
      <c r="O1095" s="69" t="s">
        <v>30360</v>
      </c>
      <c r="P1095" s="69" t="s">
        <v>1137</v>
      </c>
      <c r="Q1095" s="69" t="s">
        <v>1367</v>
      </c>
      <c r="R1095" s="69" t="s">
        <v>1185</v>
      </c>
      <c r="S1095" s="70">
        <v>55108.56</v>
      </c>
      <c r="T1095" s="70"/>
      <c r="U1095" s="69" t="s">
        <v>1393</v>
      </c>
      <c r="V1095" s="73">
        <v>127</v>
      </c>
      <c r="W1095" s="69" t="s">
        <v>1367</v>
      </c>
      <c r="X1095" s="69"/>
      <c r="Y1095" s="70"/>
      <c r="Z1095" s="69">
        <v>82.62</v>
      </c>
      <c r="AA1095" s="69" t="s">
        <v>966</v>
      </c>
      <c r="AB1095" s="69" t="s">
        <v>967</v>
      </c>
      <c r="AC1095" s="69" t="s">
        <v>30359</v>
      </c>
    </row>
    <row r="1096" spans="1:29" x14ac:dyDescent="0.25">
      <c r="A1096" s="69"/>
      <c r="B1096" s="69"/>
      <c r="C1096" s="69"/>
      <c r="D1096" s="69"/>
      <c r="E1096" s="69"/>
      <c r="F1096" s="69"/>
      <c r="G1096" s="69"/>
      <c r="H1096" s="69"/>
      <c r="I1096" s="69"/>
      <c r="J1096" s="69"/>
      <c r="K1096" s="69" t="s">
        <v>30358</v>
      </c>
      <c r="L1096" s="70">
        <v>23544.080000000002</v>
      </c>
      <c r="M1096" s="69"/>
      <c r="N1096" s="69" t="s">
        <v>30357</v>
      </c>
      <c r="O1096" s="69" t="s">
        <v>30357</v>
      </c>
      <c r="P1096" s="69" t="s">
        <v>5013</v>
      </c>
      <c r="Q1096" s="69" t="s">
        <v>1312</v>
      </c>
      <c r="R1096" s="69" t="s">
        <v>1616</v>
      </c>
      <c r="S1096" s="70">
        <v>23544.080000000002</v>
      </c>
      <c r="T1096" s="70"/>
      <c r="U1096" s="69" t="s">
        <v>979</v>
      </c>
      <c r="V1096" s="73">
        <v>134</v>
      </c>
      <c r="W1096" s="69" t="s">
        <v>1312</v>
      </c>
      <c r="X1096" s="69"/>
      <c r="Y1096" s="70"/>
      <c r="Z1096" s="69">
        <v>48.97</v>
      </c>
      <c r="AA1096" s="69"/>
      <c r="AB1096" s="69" t="s">
        <v>997</v>
      </c>
      <c r="AC1096" s="69"/>
    </row>
    <row r="1097" spans="1:29" x14ac:dyDescent="0.25">
      <c r="A1097" s="69"/>
      <c r="B1097" s="69"/>
      <c r="C1097" s="69"/>
      <c r="D1097" s="69"/>
      <c r="E1097" s="69"/>
      <c r="F1097" s="69"/>
      <c r="G1097" s="69"/>
      <c r="H1097" s="69"/>
      <c r="I1097" s="69"/>
      <c r="J1097" s="69"/>
      <c r="K1097" s="69" t="s">
        <v>30356</v>
      </c>
      <c r="L1097" s="70">
        <v>71993.66</v>
      </c>
      <c r="M1097" s="69"/>
      <c r="N1097" s="69" t="s">
        <v>30355</v>
      </c>
      <c r="O1097" s="69" t="s">
        <v>30355</v>
      </c>
      <c r="P1097" s="69" t="s">
        <v>5013</v>
      </c>
      <c r="Q1097" s="69" t="s">
        <v>1312</v>
      </c>
      <c r="R1097" s="69" t="s">
        <v>1616</v>
      </c>
      <c r="S1097" s="70">
        <v>71993.66</v>
      </c>
      <c r="T1097" s="70"/>
      <c r="U1097" s="69" t="s">
        <v>979</v>
      </c>
      <c r="V1097" s="73">
        <v>134</v>
      </c>
      <c r="W1097" s="69" t="s">
        <v>1312</v>
      </c>
      <c r="X1097" s="69"/>
      <c r="Y1097" s="70"/>
      <c r="Z1097" s="69">
        <v>149.72999999999999</v>
      </c>
      <c r="AA1097" s="69"/>
      <c r="AB1097" s="69" t="s">
        <v>997</v>
      </c>
      <c r="AC1097" s="69"/>
    </row>
    <row r="1098" spans="1:29" x14ac:dyDescent="0.25">
      <c r="A1098" s="69"/>
      <c r="B1098" s="69"/>
      <c r="C1098" s="69"/>
      <c r="D1098" s="69"/>
      <c r="E1098" s="69"/>
      <c r="F1098" s="69"/>
      <c r="G1098" s="69"/>
      <c r="H1098" s="69"/>
      <c r="I1098" s="69"/>
      <c r="J1098" s="69"/>
      <c r="K1098" s="69" t="s">
        <v>30354</v>
      </c>
      <c r="L1098" s="70">
        <v>37247.339999999997</v>
      </c>
      <c r="M1098" s="69"/>
      <c r="N1098" s="69" t="s">
        <v>30353</v>
      </c>
      <c r="O1098" s="69" t="s">
        <v>30353</v>
      </c>
      <c r="P1098" s="69" t="s">
        <v>3836</v>
      </c>
      <c r="Q1098" s="69" t="s">
        <v>1367</v>
      </c>
      <c r="R1098" s="69" t="s">
        <v>1185</v>
      </c>
      <c r="S1098" s="70">
        <v>37247.339999999997</v>
      </c>
      <c r="T1098" s="70"/>
      <c r="U1098" s="69" t="s">
        <v>1393</v>
      </c>
      <c r="V1098" s="73">
        <v>128</v>
      </c>
      <c r="W1098" s="69" t="s">
        <v>1367</v>
      </c>
      <c r="X1098" s="69"/>
      <c r="Y1098" s="70"/>
      <c r="Z1098" s="69">
        <v>55.84</v>
      </c>
      <c r="AA1098" s="69"/>
      <c r="AB1098" s="69" t="s">
        <v>967</v>
      </c>
      <c r="AC1098" s="69"/>
    </row>
    <row r="1099" spans="1:29" x14ac:dyDescent="0.25">
      <c r="A1099" s="69"/>
      <c r="B1099" s="69"/>
      <c r="C1099" s="69"/>
      <c r="D1099" s="69"/>
      <c r="E1099" s="69"/>
      <c r="F1099" s="69"/>
      <c r="G1099" s="69"/>
      <c r="H1099" s="69"/>
      <c r="I1099" s="69"/>
      <c r="J1099" s="69"/>
      <c r="K1099" s="69" t="s">
        <v>30352</v>
      </c>
      <c r="L1099" s="70">
        <v>47007.02</v>
      </c>
      <c r="M1099" s="69"/>
      <c r="N1099" s="69" t="s">
        <v>30351</v>
      </c>
      <c r="O1099" s="69" t="s">
        <v>30351</v>
      </c>
      <c r="P1099" s="69" t="s">
        <v>4607</v>
      </c>
      <c r="Q1099" s="69" t="s">
        <v>1002</v>
      </c>
      <c r="R1099" s="69" t="s">
        <v>1563</v>
      </c>
      <c r="S1099" s="70">
        <v>47007.02</v>
      </c>
      <c r="T1099" s="70"/>
      <c r="U1099" s="69" t="s">
        <v>1393</v>
      </c>
      <c r="V1099" s="73">
        <v>130</v>
      </c>
      <c r="W1099" s="69" t="s">
        <v>1002</v>
      </c>
      <c r="X1099" s="69"/>
      <c r="Y1099" s="70"/>
      <c r="Z1099" s="69">
        <v>86.17</v>
      </c>
      <c r="AA1099" s="69"/>
      <c r="AB1099" s="69" t="s">
        <v>997</v>
      </c>
      <c r="AC1099" s="69"/>
    </row>
    <row r="1100" spans="1:29" x14ac:dyDescent="0.25">
      <c r="A1100" s="69"/>
      <c r="B1100" s="69"/>
      <c r="C1100" s="69"/>
      <c r="D1100" s="69"/>
      <c r="E1100" s="69"/>
      <c r="F1100" s="69"/>
      <c r="G1100" s="69"/>
      <c r="H1100" s="69"/>
      <c r="I1100" s="69"/>
      <c r="J1100" s="69"/>
      <c r="K1100" s="69" t="s">
        <v>30350</v>
      </c>
      <c r="L1100" s="70">
        <v>17088.759999999998</v>
      </c>
      <c r="M1100" s="69"/>
      <c r="N1100" s="69" t="s">
        <v>30349</v>
      </c>
      <c r="O1100" s="69" t="s">
        <v>30349</v>
      </c>
      <c r="P1100" s="69" t="s">
        <v>3836</v>
      </c>
      <c r="Q1100" s="69" t="s">
        <v>1465</v>
      </c>
      <c r="R1100" s="69" t="s">
        <v>1455</v>
      </c>
      <c r="S1100" s="70">
        <v>17088.759999999998</v>
      </c>
      <c r="T1100" s="70"/>
      <c r="U1100" s="69" t="s">
        <v>1393</v>
      </c>
      <c r="V1100" s="73">
        <v>128</v>
      </c>
      <c r="W1100" s="69" t="s">
        <v>1465</v>
      </c>
      <c r="X1100" s="69"/>
      <c r="Y1100" s="70"/>
      <c r="Z1100" s="69">
        <v>21.42</v>
      </c>
      <c r="AA1100" s="69"/>
      <c r="AB1100" s="69" t="s">
        <v>997</v>
      </c>
      <c r="AC1100" s="69"/>
    </row>
    <row r="1101" spans="1:29" x14ac:dyDescent="0.25">
      <c r="A1101" s="69"/>
      <c r="B1101" s="69"/>
      <c r="C1101" s="69"/>
      <c r="D1101" s="69"/>
      <c r="E1101" s="69"/>
      <c r="F1101" s="69"/>
      <c r="G1101" s="69"/>
      <c r="H1101" s="69"/>
      <c r="I1101" s="69"/>
      <c r="J1101" s="69"/>
      <c r="K1101" s="69" t="s">
        <v>30348</v>
      </c>
      <c r="L1101" s="70">
        <v>34077.360000000001</v>
      </c>
      <c r="M1101" s="69"/>
      <c r="N1101" s="69" t="s">
        <v>30347</v>
      </c>
      <c r="O1101" s="69" t="s">
        <v>30347</v>
      </c>
      <c r="P1101" s="69" t="s">
        <v>30346</v>
      </c>
      <c r="Q1101" s="69" t="s">
        <v>1312</v>
      </c>
      <c r="R1101" s="69" t="s">
        <v>1616</v>
      </c>
      <c r="S1101" s="70">
        <v>34077.360000000001</v>
      </c>
      <c r="T1101" s="70"/>
      <c r="U1101" s="69" t="s">
        <v>979</v>
      </c>
      <c r="V1101" s="73">
        <v>147</v>
      </c>
      <c r="W1101" s="69" t="s">
        <v>1312</v>
      </c>
      <c r="X1101" s="69"/>
      <c r="Y1101" s="70"/>
      <c r="Z1101" s="69">
        <v>70.87</v>
      </c>
      <c r="AA1101" s="69"/>
      <c r="AB1101" s="69" t="s">
        <v>997</v>
      </c>
      <c r="AC1101" s="69"/>
    </row>
    <row r="1102" spans="1:29" x14ac:dyDescent="0.25">
      <c r="A1102" s="71" t="s">
        <v>193</v>
      </c>
      <c r="B1102" s="71"/>
      <c r="C1102" s="71"/>
      <c r="D1102" s="71"/>
      <c r="E1102" s="71"/>
      <c r="F1102" s="71"/>
      <c r="G1102" s="71"/>
      <c r="H1102" s="71"/>
      <c r="I1102" s="72">
        <v>288680.78999999998</v>
      </c>
      <c r="J1102" s="71"/>
      <c r="K1102" s="71"/>
      <c r="L1102" s="72">
        <v>286066.77999999997</v>
      </c>
      <c r="M1102" s="72">
        <v>2614.0100000000093</v>
      </c>
      <c r="N1102" s="71"/>
      <c r="O1102" s="71"/>
      <c r="P1102" s="71"/>
      <c r="Q1102" s="71"/>
      <c r="R1102" s="71"/>
      <c r="S1102" s="72">
        <v>286066.77999999997</v>
      </c>
      <c r="T1102" s="72">
        <v>286066.78000000003</v>
      </c>
      <c r="U1102" s="71"/>
      <c r="V1102" s="71"/>
      <c r="W1102" s="71"/>
      <c r="X1102" s="72">
        <v>-5.8207660913467407E-11</v>
      </c>
      <c r="Y1102" s="72">
        <v>515.62</v>
      </c>
      <c r="Z1102" s="72">
        <v>286582.40000000002</v>
      </c>
      <c r="AA1102" s="69"/>
      <c r="AB1102" s="69"/>
      <c r="AC1102" s="69"/>
    </row>
    <row r="1103" spans="1:29" ht="40" x14ac:dyDescent="0.25">
      <c r="A1103" s="68" t="s">
        <v>30345</v>
      </c>
      <c r="B1103" s="69" t="s">
        <v>30344</v>
      </c>
      <c r="C1103" s="69" t="s">
        <v>30343</v>
      </c>
      <c r="D1103" s="69" t="s">
        <v>19281</v>
      </c>
      <c r="E1103" s="69"/>
      <c r="F1103" s="69" t="s">
        <v>3815</v>
      </c>
      <c r="G1103" s="69" t="s">
        <v>1935</v>
      </c>
      <c r="H1103" s="69" t="s">
        <v>962</v>
      </c>
      <c r="I1103" s="70">
        <v>119142.07</v>
      </c>
      <c r="J1103" s="69" t="s">
        <v>1936</v>
      </c>
      <c r="K1103" s="69" t="s">
        <v>30342</v>
      </c>
      <c r="L1103" s="70">
        <v>38504.54</v>
      </c>
      <c r="M1103" s="69"/>
      <c r="N1103" s="69" t="s">
        <v>30341</v>
      </c>
      <c r="O1103" s="69" t="s">
        <v>30341</v>
      </c>
      <c r="P1103" s="69" t="s">
        <v>3848</v>
      </c>
      <c r="Q1103" s="69" t="s">
        <v>1502</v>
      </c>
      <c r="R1103" s="69" t="s">
        <v>2004</v>
      </c>
      <c r="S1103" s="70">
        <v>38504.54</v>
      </c>
      <c r="T1103" s="70"/>
      <c r="U1103" s="69" t="s">
        <v>2743</v>
      </c>
      <c r="V1103" s="73">
        <v>126</v>
      </c>
      <c r="W1103" s="69" t="s">
        <v>1502</v>
      </c>
      <c r="X1103" s="69"/>
      <c r="Y1103" s="70"/>
      <c r="Z1103" s="69">
        <v>54.7</v>
      </c>
      <c r="AA1103" s="69" t="s">
        <v>966</v>
      </c>
      <c r="AB1103" s="69" t="s">
        <v>967</v>
      </c>
      <c r="AC1103" s="69" t="s">
        <v>30340</v>
      </c>
    </row>
    <row r="1104" spans="1:29" x14ac:dyDescent="0.25">
      <c r="A1104" s="69"/>
      <c r="B1104" s="69"/>
      <c r="C1104" s="69"/>
      <c r="D1104" s="69"/>
      <c r="E1104" s="69"/>
      <c r="F1104" s="69"/>
      <c r="G1104" s="69"/>
      <c r="H1104" s="69"/>
      <c r="I1104" s="69"/>
      <c r="J1104" s="69"/>
      <c r="K1104" s="69" t="s">
        <v>30339</v>
      </c>
      <c r="L1104" s="70">
        <v>18328.41</v>
      </c>
      <c r="M1104" s="69"/>
      <c r="N1104" s="69" t="s">
        <v>30338</v>
      </c>
      <c r="O1104" s="69" t="s">
        <v>30338</v>
      </c>
      <c r="P1104" s="69" t="s">
        <v>1223</v>
      </c>
      <c r="Q1104" s="69" t="s">
        <v>1174</v>
      </c>
      <c r="R1104" s="69" t="s">
        <v>1556</v>
      </c>
      <c r="S1104" s="70">
        <v>18328.41</v>
      </c>
      <c r="T1104" s="70"/>
      <c r="U1104" s="69" t="s">
        <v>1030</v>
      </c>
      <c r="V1104" s="73">
        <v>125</v>
      </c>
      <c r="W1104" s="69" t="s">
        <v>1174</v>
      </c>
      <c r="X1104" s="69"/>
      <c r="Y1104" s="70"/>
      <c r="Z1104" s="69">
        <v>21.38</v>
      </c>
      <c r="AA1104" s="69"/>
      <c r="AB1104" s="69" t="s">
        <v>967</v>
      </c>
      <c r="AC1104" s="69"/>
    </row>
    <row r="1105" spans="1:29" ht="20" x14ac:dyDescent="0.25">
      <c r="A1105" s="69"/>
      <c r="B1105" s="69"/>
      <c r="C1105" s="69"/>
      <c r="D1105" s="69"/>
      <c r="E1105" s="69"/>
      <c r="F1105" s="69"/>
      <c r="G1105" s="69"/>
      <c r="H1105" s="69"/>
      <c r="I1105" s="69"/>
      <c r="J1105" s="69"/>
      <c r="K1105" s="69" t="s">
        <v>30337</v>
      </c>
      <c r="L1105" s="70">
        <v>26931.5</v>
      </c>
      <c r="M1105" s="69"/>
      <c r="N1105" s="69" t="s">
        <v>30336</v>
      </c>
      <c r="O1105" s="69"/>
      <c r="P1105" s="69" t="s">
        <v>1256</v>
      </c>
      <c r="Q1105" s="69" t="s">
        <v>1185</v>
      </c>
      <c r="R1105" s="69"/>
      <c r="S1105" s="70">
        <v>26931.5</v>
      </c>
      <c r="T1105" s="70"/>
      <c r="U1105" s="69" t="s">
        <v>1185</v>
      </c>
      <c r="V1105" s="73">
        <v>108</v>
      </c>
      <c r="W1105" s="69" t="s">
        <v>1185</v>
      </c>
      <c r="X1105" s="69"/>
      <c r="Y1105" s="70"/>
      <c r="Z1105" s="69">
        <v>0</v>
      </c>
      <c r="AA1105" s="69"/>
      <c r="AB1105" s="69" t="s">
        <v>967</v>
      </c>
      <c r="AC1105" s="69"/>
    </row>
    <row r="1106" spans="1:29" ht="20" x14ac:dyDescent="0.25">
      <c r="A1106" s="69"/>
      <c r="B1106" s="69"/>
      <c r="C1106" s="69"/>
      <c r="D1106" s="69"/>
      <c r="E1106" s="69"/>
      <c r="F1106" s="69"/>
      <c r="G1106" s="69"/>
      <c r="H1106" s="69"/>
      <c r="I1106" s="69"/>
      <c r="J1106" s="69"/>
      <c r="K1106" s="69" t="s">
        <v>30335</v>
      </c>
      <c r="L1106" s="70">
        <v>5187.2700000000004</v>
      </c>
      <c r="M1106" s="69"/>
      <c r="N1106" s="69" t="s">
        <v>30334</v>
      </c>
      <c r="O1106" s="69"/>
      <c r="P1106" s="69" t="s">
        <v>1996</v>
      </c>
      <c r="Q1106" s="69" t="s">
        <v>1490</v>
      </c>
      <c r="R1106" s="69"/>
      <c r="S1106" s="70">
        <v>5187.2700000000004</v>
      </c>
      <c r="T1106" s="70"/>
      <c r="U1106" s="69" t="s">
        <v>993</v>
      </c>
      <c r="V1106" s="73">
        <v>119</v>
      </c>
      <c r="W1106" s="69" t="s">
        <v>993</v>
      </c>
      <c r="X1106" s="69"/>
      <c r="Y1106" s="70"/>
      <c r="Z1106" s="69">
        <v>4.93</v>
      </c>
      <c r="AA1106" s="69"/>
      <c r="AB1106" s="69" t="s">
        <v>967</v>
      </c>
      <c r="AC1106" s="69"/>
    </row>
    <row r="1107" spans="1:29" ht="20" x14ac:dyDescent="0.25">
      <c r="A1107" s="69"/>
      <c r="B1107" s="69"/>
      <c r="C1107" s="69"/>
      <c r="D1107" s="69"/>
      <c r="E1107" s="69"/>
      <c r="F1107" s="69"/>
      <c r="G1107" s="69"/>
      <c r="H1107" s="69"/>
      <c r="I1107" s="69"/>
      <c r="J1107" s="69"/>
      <c r="K1107" s="69" t="s">
        <v>30333</v>
      </c>
      <c r="L1107" s="70">
        <v>30190.35</v>
      </c>
      <c r="M1107" s="69"/>
      <c r="N1107" s="69" t="s">
        <v>30332</v>
      </c>
      <c r="O1107" s="69"/>
      <c r="P1107" s="69" t="s">
        <v>1414</v>
      </c>
      <c r="Q1107" s="69" t="s">
        <v>1045</v>
      </c>
      <c r="R1107" s="69"/>
      <c r="S1107" s="70">
        <v>30190.35</v>
      </c>
      <c r="T1107" s="70"/>
      <c r="U1107" s="69" t="s">
        <v>1611</v>
      </c>
      <c r="V1107" s="73">
        <v>104</v>
      </c>
      <c r="W1107" s="69" t="s">
        <v>1611</v>
      </c>
      <c r="X1107" s="69"/>
      <c r="Y1107" s="70"/>
      <c r="Z1107" s="69">
        <v>0</v>
      </c>
      <c r="AA1107" s="69"/>
      <c r="AB1107" s="69" t="s">
        <v>967</v>
      </c>
      <c r="AC1107" s="69"/>
    </row>
    <row r="1108" spans="1:29" x14ac:dyDescent="0.25">
      <c r="A1108" s="71" t="s">
        <v>193</v>
      </c>
      <c r="B1108" s="71"/>
      <c r="C1108" s="71"/>
      <c r="D1108" s="71"/>
      <c r="E1108" s="71"/>
      <c r="F1108" s="71"/>
      <c r="G1108" s="71"/>
      <c r="H1108" s="71"/>
      <c r="I1108" s="72">
        <v>119142.07</v>
      </c>
      <c r="J1108" s="71"/>
      <c r="K1108" s="71"/>
      <c r="L1108" s="72">
        <v>119142.07</v>
      </c>
      <c r="M1108" s="72">
        <v>0</v>
      </c>
      <c r="N1108" s="71"/>
      <c r="O1108" s="71"/>
      <c r="P1108" s="71"/>
      <c r="Q1108" s="71"/>
      <c r="R1108" s="71"/>
      <c r="S1108" s="72">
        <v>119142.07</v>
      </c>
      <c r="T1108" s="72">
        <v>119142.07</v>
      </c>
      <c r="U1108" s="71"/>
      <c r="V1108" s="71"/>
      <c r="W1108" s="71"/>
      <c r="X1108" s="72">
        <v>0</v>
      </c>
      <c r="Y1108" s="72">
        <v>81.009999999999991</v>
      </c>
      <c r="Z1108" s="72">
        <v>119223.08</v>
      </c>
      <c r="AA1108" s="69"/>
      <c r="AB1108" s="69"/>
      <c r="AC1108" s="69"/>
    </row>
    <row r="1109" spans="1:29" ht="30" x14ac:dyDescent="0.25">
      <c r="A1109" s="68" t="s">
        <v>30331</v>
      </c>
      <c r="B1109" s="69" t="s">
        <v>30330</v>
      </c>
      <c r="C1109" s="69" t="s">
        <v>30329</v>
      </c>
      <c r="D1109" s="69" t="s">
        <v>28394</v>
      </c>
      <c r="E1109" s="69"/>
      <c r="F1109" s="69" t="s">
        <v>3823</v>
      </c>
      <c r="G1109" s="69" t="s">
        <v>2535</v>
      </c>
      <c r="H1109" s="69" t="s">
        <v>962</v>
      </c>
      <c r="I1109" s="70">
        <v>7044.27</v>
      </c>
      <c r="J1109" s="69" t="s">
        <v>1936</v>
      </c>
      <c r="K1109" s="69" t="s">
        <v>30328</v>
      </c>
      <c r="L1109" s="70">
        <v>1647.81</v>
      </c>
      <c r="M1109" s="69"/>
      <c r="N1109" s="69" t="s">
        <v>30327</v>
      </c>
      <c r="O1109" s="69" t="s">
        <v>30327</v>
      </c>
      <c r="P1109" s="69" t="s">
        <v>1851</v>
      </c>
      <c r="Q1109" s="69" t="s">
        <v>1282</v>
      </c>
      <c r="R1109" s="69" t="s">
        <v>1185</v>
      </c>
      <c r="S1109" s="70">
        <v>1647.81</v>
      </c>
      <c r="T1109" s="70"/>
      <c r="U1109" s="69" t="s">
        <v>1367</v>
      </c>
      <c r="V1109" s="73">
        <v>102</v>
      </c>
      <c r="W1109" s="69" t="s">
        <v>1282</v>
      </c>
      <c r="X1109" s="69"/>
      <c r="Y1109" s="70"/>
      <c r="Z1109" s="69">
        <v>3.86</v>
      </c>
      <c r="AA1109" s="69" t="s">
        <v>966</v>
      </c>
      <c r="AB1109" s="69" t="s">
        <v>967</v>
      </c>
      <c r="AC1109" s="69" t="s">
        <v>30326</v>
      </c>
    </row>
    <row r="1110" spans="1:29" x14ac:dyDescent="0.25">
      <c r="A1110" s="69"/>
      <c r="B1110" s="69"/>
      <c r="C1110" s="69"/>
      <c r="D1110" s="69"/>
      <c r="E1110" s="69"/>
      <c r="F1110" s="69"/>
      <c r="G1110" s="69"/>
      <c r="H1110" s="69"/>
      <c r="I1110" s="69"/>
      <c r="J1110" s="69"/>
      <c r="K1110" s="69" t="s">
        <v>30325</v>
      </c>
      <c r="L1110" s="70">
        <v>5396.46</v>
      </c>
      <c r="M1110" s="69"/>
      <c r="N1110" s="69" t="s">
        <v>30324</v>
      </c>
      <c r="O1110" s="69" t="s">
        <v>30324</v>
      </c>
      <c r="P1110" s="69" t="s">
        <v>1363</v>
      </c>
      <c r="Q1110" s="69" t="s">
        <v>1480</v>
      </c>
      <c r="R1110" s="69" t="s">
        <v>2118</v>
      </c>
      <c r="S1110" s="70">
        <v>5396.46</v>
      </c>
      <c r="T1110" s="70"/>
      <c r="U1110" s="69" t="s">
        <v>1681</v>
      </c>
      <c r="V1110" s="73">
        <v>120</v>
      </c>
      <c r="W1110" s="69" t="s">
        <v>1480</v>
      </c>
      <c r="X1110" s="69"/>
      <c r="Y1110" s="70"/>
      <c r="Z1110" s="69">
        <v>19.940000000000001</v>
      </c>
      <c r="AA1110" s="69"/>
      <c r="AB1110" s="69" t="s">
        <v>967</v>
      </c>
      <c r="AC1110" s="69"/>
    </row>
    <row r="1111" spans="1:29" x14ac:dyDescent="0.25">
      <c r="A1111" s="71" t="s">
        <v>193</v>
      </c>
      <c r="B1111" s="71"/>
      <c r="C1111" s="71"/>
      <c r="D1111" s="71"/>
      <c r="E1111" s="71"/>
      <c r="F1111" s="71"/>
      <c r="G1111" s="71"/>
      <c r="H1111" s="71"/>
      <c r="I1111" s="72">
        <v>7044.27</v>
      </c>
      <c r="J1111" s="71"/>
      <c r="K1111" s="71"/>
      <c r="L1111" s="72">
        <v>7044.27</v>
      </c>
      <c r="M1111" s="72">
        <v>0</v>
      </c>
      <c r="N1111" s="71"/>
      <c r="O1111" s="71"/>
      <c r="P1111" s="71"/>
      <c r="Q1111" s="71"/>
      <c r="R1111" s="71"/>
      <c r="S1111" s="72">
        <v>7044.27</v>
      </c>
      <c r="T1111" s="72">
        <v>7044.27</v>
      </c>
      <c r="U1111" s="71"/>
      <c r="V1111" s="71"/>
      <c r="W1111" s="71"/>
      <c r="X1111" s="72">
        <v>0</v>
      </c>
      <c r="Y1111" s="72">
        <v>23.8</v>
      </c>
      <c r="Z1111" s="72">
        <v>7068.0700000000006</v>
      </c>
      <c r="AA1111" s="69"/>
      <c r="AB1111" s="69"/>
      <c r="AC1111" s="69"/>
    </row>
    <row r="1112" spans="1:29" ht="40" x14ac:dyDescent="0.25">
      <c r="A1112" s="68" t="s">
        <v>30323</v>
      </c>
      <c r="B1112" s="69" t="s">
        <v>30322</v>
      </c>
      <c r="C1112" s="69" t="s">
        <v>30321</v>
      </c>
      <c r="D1112" s="69" t="s">
        <v>10948</v>
      </c>
      <c r="E1112" s="69"/>
      <c r="F1112" s="69" t="s">
        <v>3823</v>
      </c>
      <c r="G1112" s="69" t="s">
        <v>988</v>
      </c>
      <c r="H1112" s="69" t="s">
        <v>1236</v>
      </c>
      <c r="I1112" s="70">
        <v>562291.31999999995</v>
      </c>
      <c r="J1112" s="69" t="s">
        <v>1936</v>
      </c>
      <c r="K1112" s="69" t="s">
        <v>30320</v>
      </c>
      <c r="L1112" s="70">
        <v>14866.92</v>
      </c>
      <c r="M1112" s="69"/>
      <c r="N1112" s="69" t="s">
        <v>30319</v>
      </c>
      <c r="O1112" s="69" t="s">
        <v>30319</v>
      </c>
      <c r="P1112" s="69" t="s">
        <v>1227</v>
      </c>
      <c r="Q1112" s="69" t="s">
        <v>1268</v>
      </c>
      <c r="R1112" s="69" t="s">
        <v>1455</v>
      </c>
      <c r="S1112" s="70">
        <v>14866.92</v>
      </c>
      <c r="T1112" s="70"/>
      <c r="U1112" s="69" t="s">
        <v>1393</v>
      </c>
      <c r="V1112" s="73">
        <v>115</v>
      </c>
      <c r="W1112" s="69" t="s">
        <v>1268</v>
      </c>
      <c r="X1112" s="69"/>
      <c r="Y1112" s="70"/>
      <c r="Z1112" s="69">
        <v>17.37</v>
      </c>
      <c r="AA1112" s="69" t="s">
        <v>966</v>
      </c>
      <c r="AB1112" s="69" t="s">
        <v>967</v>
      </c>
      <c r="AC1112" s="69"/>
    </row>
    <row r="1113" spans="1:29" x14ac:dyDescent="0.25">
      <c r="A1113" s="69"/>
      <c r="B1113" s="69"/>
      <c r="C1113" s="69"/>
      <c r="D1113" s="69"/>
      <c r="E1113" s="69"/>
      <c r="F1113" s="69"/>
      <c r="G1113" s="69"/>
      <c r="H1113" s="69"/>
      <c r="I1113" s="69"/>
      <c r="J1113" s="69"/>
      <c r="K1113" s="69" t="s">
        <v>30318</v>
      </c>
      <c r="L1113" s="70">
        <v>62288.959999999999</v>
      </c>
      <c r="M1113" s="69"/>
      <c r="N1113" s="69" t="s">
        <v>30317</v>
      </c>
      <c r="O1113" s="69" t="s">
        <v>30317</v>
      </c>
      <c r="P1113" s="69" t="s">
        <v>1227</v>
      </c>
      <c r="Q1113" s="69" t="s">
        <v>1268</v>
      </c>
      <c r="R1113" s="69" t="s">
        <v>1455</v>
      </c>
      <c r="S1113" s="70">
        <v>62288.959999999999</v>
      </c>
      <c r="T1113" s="70"/>
      <c r="U1113" s="69" t="s">
        <v>1393</v>
      </c>
      <c r="V1113" s="73">
        <v>115</v>
      </c>
      <c r="W1113" s="69" t="s">
        <v>1268</v>
      </c>
      <c r="X1113" s="69"/>
      <c r="Y1113" s="70"/>
      <c r="Z1113" s="69">
        <v>72.790000000000006</v>
      </c>
      <c r="AA1113" s="69"/>
      <c r="AB1113" s="69" t="s">
        <v>967</v>
      </c>
      <c r="AC1113" s="69"/>
    </row>
    <row r="1114" spans="1:29" ht="20" x14ac:dyDescent="0.25">
      <c r="A1114" s="69"/>
      <c r="B1114" s="69"/>
      <c r="C1114" s="69"/>
      <c r="D1114" s="69"/>
      <c r="E1114" s="69"/>
      <c r="F1114" s="69"/>
      <c r="G1114" s="69"/>
      <c r="H1114" s="69"/>
      <c r="I1114" s="69"/>
      <c r="J1114" s="69"/>
      <c r="K1114" s="69" t="s">
        <v>30316</v>
      </c>
      <c r="L1114" s="70">
        <v>127731.2</v>
      </c>
      <c r="M1114" s="69"/>
      <c r="N1114" s="69" t="s">
        <v>30315</v>
      </c>
      <c r="O1114" s="69"/>
      <c r="P1114" s="69" t="s">
        <v>3348</v>
      </c>
      <c r="Q1114" s="69" t="s">
        <v>1502</v>
      </c>
      <c r="R1114" s="69"/>
      <c r="S1114" s="70">
        <v>127731.2</v>
      </c>
      <c r="T1114" s="70"/>
      <c r="U1114" s="69" t="s">
        <v>2134</v>
      </c>
      <c r="V1114" s="73">
        <v>134</v>
      </c>
      <c r="W1114" s="69" t="s">
        <v>2134</v>
      </c>
      <c r="X1114" s="69"/>
      <c r="Y1114" s="70"/>
      <c r="Z1114" s="69">
        <v>288.19</v>
      </c>
      <c r="AA1114" s="69"/>
      <c r="AB1114" s="69" t="s">
        <v>967</v>
      </c>
      <c r="AC1114" s="69"/>
    </row>
    <row r="1115" spans="1:29" x14ac:dyDescent="0.25">
      <c r="A1115" s="69"/>
      <c r="B1115" s="69"/>
      <c r="C1115" s="69"/>
      <c r="D1115" s="69"/>
      <c r="E1115" s="69"/>
      <c r="F1115" s="69"/>
      <c r="G1115" s="69"/>
      <c r="H1115" s="69"/>
      <c r="I1115" s="69"/>
      <c r="J1115" s="69"/>
      <c r="K1115" s="69" t="s">
        <v>30314</v>
      </c>
      <c r="L1115" s="70">
        <v>171612.47</v>
      </c>
      <c r="M1115" s="69"/>
      <c r="N1115" s="69" t="s">
        <v>30313</v>
      </c>
      <c r="O1115" s="69" t="s">
        <v>30313</v>
      </c>
      <c r="P1115" s="69" t="s">
        <v>987</v>
      </c>
      <c r="Q1115" s="69" t="s">
        <v>1270</v>
      </c>
      <c r="R1115" s="69" t="s">
        <v>2023</v>
      </c>
      <c r="S1115" s="70">
        <v>171612.47</v>
      </c>
      <c r="T1115" s="70"/>
      <c r="U1115" s="69" t="s">
        <v>1085</v>
      </c>
      <c r="V1115" s="73">
        <v>146</v>
      </c>
      <c r="W1115" s="69" t="s">
        <v>1270</v>
      </c>
      <c r="X1115" s="69"/>
      <c r="Y1115" s="70"/>
      <c r="Z1115" s="69">
        <v>611.28</v>
      </c>
      <c r="AA1115" s="69"/>
      <c r="AB1115" s="69" t="s">
        <v>967</v>
      </c>
      <c r="AC1115" s="69"/>
    </row>
    <row r="1116" spans="1:29" x14ac:dyDescent="0.25">
      <c r="A1116" s="69"/>
      <c r="B1116" s="69"/>
      <c r="C1116" s="69"/>
      <c r="D1116" s="69"/>
      <c r="E1116" s="69"/>
      <c r="F1116" s="69"/>
      <c r="G1116" s="69"/>
      <c r="H1116" s="69"/>
      <c r="I1116" s="69"/>
      <c r="J1116" s="69"/>
      <c r="K1116" s="69" t="s">
        <v>30312</v>
      </c>
      <c r="L1116" s="70">
        <v>26883.87</v>
      </c>
      <c r="M1116" s="69"/>
      <c r="N1116" s="69" t="s">
        <v>30311</v>
      </c>
      <c r="O1116" s="69" t="s">
        <v>30311</v>
      </c>
      <c r="P1116" s="69" t="s">
        <v>4716</v>
      </c>
      <c r="Q1116" s="69" t="s">
        <v>1045</v>
      </c>
      <c r="R1116" s="69" t="s">
        <v>1075</v>
      </c>
      <c r="S1116" s="70">
        <v>26883.87</v>
      </c>
      <c r="T1116" s="70"/>
      <c r="U1116" s="69" t="s">
        <v>1025</v>
      </c>
      <c r="V1116" s="73">
        <v>159</v>
      </c>
      <c r="W1116" s="69" t="s">
        <v>1045</v>
      </c>
      <c r="X1116" s="69"/>
      <c r="Y1116" s="70"/>
      <c r="Z1116" s="69">
        <v>125.33</v>
      </c>
      <c r="AA1116" s="69"/>
      <c r="AB1116" s="69" t="s">
        <v>967</v>
      </c>
      <c r="AC1116" s="69"/>
    </row>
    <row r="1117" spans="1:29" x14ac:dyDescent="0.25">
      <c r="A1117" s="69"/>
      <c r="B1117" s="69"/>
      <c r="C1117" s="69"/>
      <c r="D1117" s="69"/>
      <c r="E1117" s="69"/>
      <c r="F1117" s="69"/>
      <c r="G1117" s="69"/>
      <c r="H1117" s="69"/>
      <c r="I1117" s="69"/>
      <c r="J1117" s="69"/>
      <c r="K1117" s="69" t="s">
        <v>30310</v>
      </c>
      <c r="L1117" s="70">
        <v>94769.16</v>
      </c>
      <c r="M1117" s="69"/>
      <c r="N1117" s="69" t="s">
        <v>30309</v>
      </c>
      <c r="O1117" s="69" t="s">
        <v>30309</v>
      </c>
      <c r="P1117" s="69" t="s">
        <v>2781</v>
      </c>
      <c r="Q1117" s="69" t="s">
        <v>1185</v>
      </c>
      <c r="R1117" s="69" t="s">
        <v>1202</v>
      </c>
      <c r="S1117" s="70">
        <v>94769.16</v>
      </c>
      <c r="T1117" s="70"/>
      <c r="U1117" s="69" t="s">
        <v>1189</v>
      </c>
      <c r="V1117" s="73">
        <v>154</v>
      </c>
      <c r="W1117" s="69" t="s">
        <v>1185</v>
      </c>
      <c r="X1117" s="69"/>
      <c r="Y1117" s="70"/>
      <c r="Z1117" s="69">
        <v>421.8</v>
      </c>
      <c r="AA1117" s="69"/>
      <c r="AB1117" s="69" t="s">
        <v>967</v>
      </c>
      <c r="AC1117" s="69"/>
    </row>
    <row r="1118" spans="1:29" ht="20" x14ac:dyDescent="0.25">
      <c r="A1118" s="69"/>
      <c r="B1118" s="69"/>
      <c r="C1118" s="69"/>
      <c r="D1118" s="69"/>
      <c r="E1118" s="69"/>
      <c r="F1118" s="69"/>
      <c r="G1118" s="69"/>
      <c r="H1118" s="69"/>
      <c r="I1118" s="69"/>
      <c r="J1118" s="69"/>
      <c r="K1118" s="69" t="s">
        <v>30308</v>
      </c>
      <c r="L1118" s="70">
        <v>63218.3</v>
      </c>
      <c r="M1118" s="69"/>
      <c r="N1118" s="69" t="s">
        <v>30307</v>
      </c>
      <c r="O1118" s="69"/>
      <c r="P1118" s="69" t="s">
        <v>1257</v>
      </c>
      <c r="Q1118" s="69" t="s">
        <v>2004</v>
      </c>
      <c r="R1118" s="69"/>
      <c r="S1118" s="70">
        <v>63218.3</v>
      </c>
      <c r="T1118" s="70"/>
      <c r="U1118" s="69" t="s">
        <v>1069</v>
      </c>
      <c r="V1118" s="73">
        <v>154</v>
      </c>
      <c r="W1118" s="69" t="s">
        <v>1069</v>
      </c>
      <c r="X1118" s="69"/>
      <c r="Y1118" s="70"/>
      <c r="Z1118" s="69">
        <v>302.08</v>
      </c>
      <c r="AA1118" s="69"/>
      <c r="AB1118" s="69" t="s">
        <v>967</v>
      </c>
      <c r="AC1118" s="69"/>
    </row>
    <row r="1119" spans="1:29" x14ac:dyDescent="0.25">
      <c r="A1119" s="71" t="s">
        <v>193</v>
      </c>
      <c r="B1119" s="71"/>
      <c r="C1119" s="71"/>
      <c r="D1119" s="71"/>
      <c r="E1119" s="71"/>
      <c r="F1119" s="71"/>
      <c r="G1119" s="71"/>
      <c r="H1119" s="71"/>
      <c r="I1119" s="72">
        <v>562291.31999999995</v>
      </c>
      <c r="J1119" s="71"/>
      <c r="K1119" s="71"/>
      <c r="L1119" s="72">
        <v>561370.88000000012</v>
      </c>
      <c r="M1119" s="72">
        <v>920.43999999982771</v>
      </c>
      <c r="N1119" s="71"/>
      <c r="O1119" s="71"/>
      <c r="P1119" s="71"/>
      <c r="Q1119" s="71"/>
      <c r="R1119" s="71"/>
      <c r="S1119" s="72">
        <v>561370.88000000012</v>
      </c>
      <c r="T1119" s="72">
        <v>561370.88</v>
      </c>
      <c r="U1119" s="71"/>
      <c r="V1119" s="71"/>
      <c r="W1119" s="71"/>
      <c r="X1119" s="72">
        <v>1.1641532182693481E-10</v>
      </c>
      <c r="Y1119" s="72">
        <v>1838.84</v>
      </c>
      <c r="Z1119" s="72">
        <v>563209.72</v>
      </c>
      <c r="AA1119" s="69"/>
      <c r="AB1119" s="69"/>
      <c r="AC1119" s="69"/>
    </row>
    <row r="1120" spans="1:29" ht="30" x14ac:dyDescent="0.25">
      <c r="A1120" s="68" t="s">
        <v>30306</v>
      </c>
      <c r="B1120" s="69" t="s">
        <v>30305</v>
      </c>
      <c r="C1120" s="69" t="s">
        <v>30304</v>
      </c>
      <c r="D1120" s="69" t="s">
        <v>19308</v>
      </c>
      <c r="E1120" s="69"/>
      <c r="F1120" s="69" t="s">
        <v>3823</v>
      </c>
      <c r="G1120" s="69" t="s">
        <v>2535</v>
      </c>
      <c r="H1120" s="69" t="s">
        <v>1236</v>
      </c>
      <c r="I1120" s="70">
        <v>138254.79999999999</v>
      </c>
      <c r="J1120" s="69" t="s">
        <v>1936</v>
      </c>
      <c r="K1120" s="69" t="s">
        <v>30303</v>
      </c>
      <c r="L1120" s="70">
        <v>11757.22</v>
      </c>
      <c r="M1120" s="69"/>
      <c r="N1120" s="69" t="s">
        <v>30302</v>
      </c>
      <c r="O1120" s="69" t="s">
        <v>30302</v>
      </c>
      <c r="P1120" s="69" t="s">
        <v>5440</v>
      </c>
      <c r="Q1120" s="69" t="s">
        <v>1374</v>
      </c>
      <c r="R1120" s="69" t="s">
        <v>1185</v>
      </c>
      <c r="S1120" s="70">
        <v>11757.22</v>
      </c>
      <c r="T1120" s="70"/>
      <c r="U1120" s="69" t="s">
        <v>1393</v>
      </c>
      <c r="V1120" s="73">
        <v>109</v>
      </c>
      <c r="W1120" s="69" t="s">
        <v>1374</v>
      </c>
      <c r="X1120" s="69"/>
      <c r="Y1120" s="70"/>
      <c r="Z1120" s="69">
        <v>15.65</v>
      </c>
      <c r="AA1120" s="69" t="s">
        <v>966</v>
      </c>
      <c r="AB1120" s="69" t="s">
        <v>1144</v>
      </c>
      <c r="AC1120" s="69" t="s">
        <v>30301</v>
      </c>
    </row>
    <row r="1121" spans="1:29" x14ac:dyDescent="0.25">
      <c r="A1121" s="69"/>
      <c r="B1121" s="69"/>
      <c r="C1121" s="69"/>
      <c r="D1121" s="69"/>
      <c r="E1121" s="69"/>
      <c r="F1121" s="69"/>
      <c r="G1121" s="69"/>
      <c r="H1121" s="69"/>
      <c r="I1121" s="69"/>
      <c r="J1121" s="69"/>
      <c r="K1121" s="69" t="s">
        <v>30300</v>
      </c>
      <c r="L1121" s="70">
        <v>6434.95</v>
      </c>
      <c r="M1121" s="69"/>
      <c r="N1121" s="69" t="s">
        <v>30299</v>
      </c>
      <c r="O1121" s="69" t="s">
        <v>30299</v>
      </c>
      <c r="P1121" s="69" t="s">
        <v>1363</v>
      </c>
      <c r="Q1121" s="69" t="s">
        <v>1165</v>
      </c>
      <c r="R1121" s="69" t="s">
        <v>1484</v>
      </c>
      <c r="S1121" s="70">
        <v>6434.95</v>
      </c>
      <c r="T1121" s="70"/>
      <c r="U1121" s="69" t="s">
        <v>2620</v>
      </c>
      <c r="V1121" s="73">
        <v>112</v>
      </c>
      <c r="W1121" s="69" t="s">
        <v>1165</v>
      </c>
      <c r="X1121" s="69"/>
      <c r="Y1121" s="70"/>
      <c r="Z1121" s="69">
        <v>23.33</v>
      </c>
      <c r="AA1121" s="69"/>
      <c r="AB1121" s="69" t="s">
        <v>1144</v>
      </c>
      <c r="AC1121" s="69"/>
    </row>
    <row r="1122" spans="1:29" x14ac:dyDescent="0.25">
      <c r="A1122" s="69"/>
      <c r="B1122" s="69"/>
      <c r="C1122" s="69"/>
      <c r="D1122" s="69"/>
      <c r="E1122" s="69"/>
      <c r="F1122" s="69"/>
      <c r="G1122" s="69"/>
      <c r="H1122" s="69"/>
      <c r="I1122" s="69"/>
      <c r="J1122" s="69"/>
      <c r="K1122" s="69" t="s">
        <v>30298</v>
      </c>
      <c r="L1122" s="70">
        <v>2498.14</v>
      </c>
      <c r="M1122" s="69"/>
      <c r="N1122" s="69" t="s">
        <v>30297</v>
      </c>
      <c r="O1122" s="69" t="s">
        <v>30297</v>
      </c>
      <c r="P1122" s="69" t="s">
        <v>2054</v>
      </c>
      <c r="Q1122" s="69" t="s">
        <v>1185</v>
      </c>
      <c r="R1122" s="69" t="s">
        <v>1202</v>
      </c>
      <c r="S1122" s="70">
        <v>2498.14</v>
      </c>
      <c r="T1122" s="70"/>
      <c r="U1122" s="69" t="s">
        <v>1189</v>
      </c>
      <c r="V1122" s="73">
        <v>153</v>
      </c>
      <c r="W1122" s="69" t="s">
        <v>1185</v>
      </c>
      <c r="X1122" s="69"/>
      <c r="Y1122" s="70"/>
      <c r="Z1122" s="69">
        <v>11.12</v>
      </c>
      <c r="AA1122" s="69"/>
      <c r="AB1122" s="69" t="s">
        <v>997</v>
      </c>
      <c r="AC1122" s="69"/>
    </row>
    <row r="1123" spans="1:29" x14ac:dyDescent="0.25">
      <c r="A1123" s="69"/>
      <c r="B1123" s="69"/>
      <c r="C1123" s="69"/>
      <c r="D1123" s="69"/>
      <c r="E1123" s="69"/>
      <c r="F1123" s="69"/>
      <c r="G1123" s="69"/>
      <c r="H1123" s="69"/>
      <c r="I1123" s="69"/>
      <c r="J1123" s="69"/>
      <c r="K1123" s="69" t="s">
        <v>30296</v>
      </c>
      <c r="L1123" s="70">
        <v>29732.61</v>
      </c>
      <c r="M1123" s="69"/>
      <c r="N1123" s="69" t="s">
        <v>30295</v>
      </c>
      <c r="O1123" s="69" t="s">
        <v>30295</v>
      </c>
      <c r="P1123" s="69" t="s">
        <v>2711</v>
      </c>
      <c r="Q1123" s="69" t="s">
        <v>1510</v>
      </c>
      <c r="R1123" s="69" t="s">
        <v>2831</v>
      </c>
      <c r="S1123" s="70">
        <v>29732.61</v>
      </c>
      <c r="T1123" s="70"/>
      <c r="U1123" s="69" t="s">
        <v>1611</v>
      </c>
      <c r="V1123" s="73">
        <v>122</v>
      </c>
      <c r="W1123" s="69" t="s">
        <v>1510</v>
      </c>
      <c r="X1123" s="69"/>
      <c r="Y1123" s="70"/>
      <c r="Z1123" s="69">
        <v>61.99</v>
      </c>
      <c r="AA1123" s="69"/>
      <c r="AB1123" s="69" t="s">
        <v>1144</v>
      </c>
      <c r="AC1123" s="69"/>
    </row>
    <row r="1124" spans="1:29" x14ac:dyDescent="0.25">
      <c r="A1124" s="69"/>
      <c r="B1124" s="69"/>
      <c r="C1124" s="69"/>
      <c r="D1124" s="69"/>
      <c r="E1124" s="69"/>
      <c r="F1124" s="69"/>
      <c r="G1124" s="69"/>
      <c r="H1124" s="69"/>
      <c r="I1124" s="69"/>
      <c r="J1124" s="69"/>
      <c r="K1124" s="69" t="s">
        <v>30294</v>
      </c>
      <c r="L1124" s="70">
        <v>19969.38</v>
      </c>
      <c r="M1124" s="69"/>
      <c r="N1124" s="69" t="s">
        <v>30293</v>
      </c>
      <c r="O1124" s="69" t="s">
        <v>30293</v>
      </c>
      <c r="P1124" s="69" t="s">
        <v>1867</v>
      </c>
      <c r="Q1124" s="69" t="s">
        <v>1596</v>
      </c>
      <c r="R1124" s="69" t="s">
        <v>1681</v>
      </c>
      <c r="S1124" s="70">
        <v>19969.38</v>
      </c>
      <c r="T1124" s="70"/>
      <c r="U1124" s="69" t="s">
        <v>2017</v>
      </c>
      <c r="V1124" s="73">
        <v>112</v>
      </c>
      <c r="W1124" s="69" t="s">
        <v>1596</v>
      </c>
      <c r="X1124" s="69"/>
      <c r="Y1124" s="70"/>
      <c r="Z1124" s="69">
        <v>74.95</v>
      </c>
      <c r="AA1124" s="69"/>
      <c r="AB1124" s="69" t="s">
        <v>1144</v>
      </c>
      <c r="AC1124" s="69"/>
    </row>
    <row r="1125" spans="1:29" x14ac:dyDescent="0.25">
      <c r="A1125" s="69"/>
      <c r="B1125" s="69"/>
      <c r="C1125" s="69"/>
      <c r="D1125" s="69"/>
      <c r="E1125" s="69"/>
      <c r="F1125" s="69"/>
      <c r="G1125" s="69"/>
      <c r="H1125" s="69"/>
      <c r="I1125" s="69"/>
      <c r="J1125" s="69"/>
      <c r="K1125" s="69" t="s">
        <v>30292</v>
      </c>
      <c r="L1125" s="70">
        <v>7179.57</v>
      </c>
      <c r="M1125" s="69"/>
      <c r="N1125" s="69" t="s">
        <v>30291</v>
      </c>
      <c r="O1125" s="69" t="s">
        <v>30291</v>
      </c>
      <c r="P1125" s="69" t="s">
        <v>1867</v>
      </c>
      <c r="Q1125" s="69" t="s">
        <v>1603</v>
      </c>
      <c r="R1125" s="69" t="s">
        <v>2050</v>
      </c>
      <c r="S1125" s="70">
        <v>7179.57</v>
      </c>
      <c r="T1125" s="70"/>
      <c r="U1125" s="69" t="s">
        <v>2620</v>
      </c>
      <c r="V1125" s="73">
        <v>119</v>
      </c>
      <c r="W1125" s="69" t="s">
        <v>1603</v>
      </c>
      <c r="X1125" s="69"/>
      <c r="Y1125" s="70"/>
      <c r="Z1125" s="69">
        <v>26.15</v>
      </c>
      <c r="AA1125" s="69"/>
      <c r="AB1125" s="69" t="s">
        <v>1144</v>
      </c>
      <c r="AC1125" s="69"/>
    </row>
    <row r="1126" spans="1:29" x14ac:dyDescent="0.25">
      <c r="A1126" s="69"/>
      <c r="B1126" s="69"/>
      <c r="C1126" s="69"/>
      <c r="D1126" s="69"/>
      <c r="E1126" s="69"/>
      <c r="F1126" s="69"/>
      <c r="G1126" s="69"/>
      <c r="H1126" s="69"/>
      <c r="I1126" s="69"/>
      <c r="J1126" s="69"/>
      <c r="K1126" s="69" t="s">
        <v>30290</v>
      </c>
      <c r="L1126" s="70">
        <v>30632.11</v>
      </c>
      <c r="M1126" s="69"/>
      <c r="N1126" s="69" t="s">
        <v>30288</v>
      </c>
      <c r="O1126" s="69" t="s">
        <v>30288</v>
      </c>
      <c r="P1126" s="69" t="s">
        <v>988</v>
      </c>
      <c r="Q1126" s="69" t="s">
        <v>1235</v>
      </c>
      <c r="R1126" s="69" t="s">
        <v>1484</v>
      </c>
      <c r="S1126" s="70">
        <v>30632.11</v>
      </c>
      <c r="T1126" s="70"/>
      <c r="U1126" s="69" t="s">
        <v>2620</v>
      </c>
      <c r="V1126" s="73">
        <v>111</v>
      </c>
      <c r="W1126" s="69" t="s">
        <v>1235</v>
      </c>
      <c r="X1126" s="69"/>
      <c r="Y1126" s="70"/>
      <c r="Z1126" s="69">
        <v>152</v>
      </c>
      <c r="AA1126" s="69"/>
      <c r="AB1126" s="69" t="s">
        <v>1144</v>
      </c>
      <c r="AC1126" s="69"/>
    </row>
    <row r="1127" spans="1:29" x14ac:dyDescent="0.25">
      <c r="A1127" s="69"/>
      <c r="B1127" s="69"/>
      <c r="C1127" s="69"/>
      <c r="D1127" s="69"/>
      <c r="E1127" s="69"/>
      <c r="F1127" s="69"/>
      <c r="G1127" s="69"/>
      <c r="H1127" s="69"/>
      <c r="I1127" s="69"/>
      <c r="J1127" s="69"/>
      <c r="K1127" s="69" t="s">
        <v>30289</v>
      </c>
      <c r="L1127" s="70">
        <v>13254.59</v>
      </c>
      <c r="M1127" s="69"/>
      <c r="N1127" s="69" t="s">
        <v>30288</v>
      </c>
      <c r="O1127" s="69" t="s">
        <v>30288</v>
      </c>
      <c r="P1127" s="69" t="s">
        <v>988</v>
      </c>
      <c r="Q1127" s="69" t="s">
        <v>1235</v>
      </c>
      <c r="R1127" s="69" t="s">
        <v>1484</v>
      </c>
      <c r="S1127" s="70">
        <v>13254.59</v>
      </c>
      <c r="T1127" s="70"/>
      <c r="U1127" s="69" t="s">
        <v>2620</v>
      </c>
      <c r="V1127" s="73">
        <v>111</v>
      </c>
      <c r="W1127" s="69" t="s">
        <v>1235</v>
      </c>
      <c r="X1127" s="69"/>
      <c r="Y1127" s="70"/>
      <c r="Z1127" s="69">
        <v>0</v>
      </c>
      <c r="AA1127" s="69"/>
      <c r="AB1127" s="69" t="s">
        <v>1144</v>
      </c>
      <c r="AC1127" s="69"/>
    </row>
    <row r="1128" spans="1:29" x14ac:dyDescent="0.25">
      <c r="A1128" s="69"/>
      <c r="B1128" s="69"/>
      <c r="C1128" s="69"/>
      <c r="D1128" s="69"/>
      <c r="E1128" s="69"/>
      <c r="F1128" s="69"/>
      <c r="G1128" s="69"/>
      <c r="H1128" s="69"/>
      <c r="I1128" s="69"/>
      <c r="J1128" s="69"/>
      <c r="K1128" s="69" t="s">
        <v>30287</v>
      </c>
      <c r="L1128" s="70">
        <v>8866.4699999999993</v>
      </c>
      <c r="M1128" s="69"/>
      <c r="N1128" s="69" t="s">
        <v>30286</v>
      </c>
      <c r="O1128" s="69" t="s">
        <v>30286</v>
      </c>
      <c r="P1128" s="69" t="s">
        <v>20142</v>
      </c>
      <c r="Q1128" s="69" t="s">
        <v>2134</v>
      </c>
      <c r="R1128" s="69" t="s">
        <v>1040</v>
      </c>
      <c r="S1128" s="70">
        <v>8866.4699999999993</v>
      </c>
      <c r="T1128" s="70"/>
      <c r="U1128" s="69" t="s">
        <v>1085</v>
      </c>
      <c r="V1128" s="73">
        <v>117</v>
      </c>
      <c r="W1128" s="69" t="s">
        <v>2134</v>
      </c>
      <c r="X1128" s="69"/>
      <c r="Y1128" s="70"/>
      <c r="Z1128" s="69">
        <v>32.07</v>
      </c>
      <c r="AA1128" s="69"/>
      <c r="AB1128" s="69" t="s">
        <v>1144</v>
      </c>
      <c r="AC1128" s="69"/>
    </row>
    <row r="1129" spans="1:29" x14ac:dyDescent="0.25">
      <c r="A1129" s="69"/>
      <c r="B1129" s="69"/>
      <c r="C1129" s="69"/>
      <c r="D1129" s="69"/>
      <c r="E1129" s="69"/>
      <c r="F1129" s="69"/>
      <c r="G1129" s="69"/>
      <c r="H1129" s="69"/>
      <c r="I1129" s="69"/>
      <c r="J1129" s="69"/>
      <c r="K1129" s="69" t="s">
        <v>30285</v>
      </c>
      <c r="L1129" s="70">
        <v>7895.89</v>
      </c>
      <c r="M1129" s="69"/>
      <c r="N1129" s="69" t="s">
        <v>30284</v>
      </c>
      <c r="O1129" s="69" t="s">
        <v>30284</v>
      </c>
      <c r="P1129" s="69" t="s">
        <v>1257</v>
      </c>
      <c r="Q1129" s="69" t="s">
        <v>1005</v>
      </c>
      <c r="R1129" s="69" t="s">
        <v>2028</v>
      </c>
      <c r="S1129" s="70">
        <v>7895.89</v>
      </c>
      <c r="T1129" s="70"/>
      <c r="U1129" s="69" t="s">
        <v>2023</v>
      </c>
      <c r="V1129" s="73">
        <v>131</v>
      </c>
      <c r="W1129" s="69" t="s">
        <v>1005</v>
      </c>
      <c r="X1129" s="69"/>
      <c r="Y1129" s="70"/>
      <c r="Z1129" s="69">
        <v>35.58</v>
      </c>
      <c r="AA1129" s="69"/>
      <c r="AB1129" s="69" t="s">
        <v>1144</v>
      </c>
      <c r="AC1129" s="69"/>
    </row>
    <row r="1130" spans="1:29" x14ac:dyDescent="0.25">
      <c r="A1130" s="71" t="s">
        <v>193</v>
      </c>
      <c r="B1130" s="71"/>
      <c r="C1130" s="71"/>
      <c r="D1130" s="71"/>
      <c r="E1130" s="71"/>
      <c r="F1130" s="71"/>
      <c r="G1130" s="71"/>
      <c r="H1130" s="71"/>
      <c r="I1130" s="72">
        <v>138254.79999999999</v>
      </c>
      <c r="J1130" s="71"/>
      <c r="K1130" s="71"/>
      <c r="L1130" s="72">
        <v>138220.93</v>
      </c>
      <c r="M1130" s="72">
        <v>33.869999999995343</v>
      </c>
      <c r="N1130" s="71"/>
      <c r="O1130" s="71"/>
      <c r="P1130" s="71"/>
      <c r="Q1130" s="71"/>
      <c r="R1130" s="71"/>
      <c r="S1130" s="72">
        <v>138220.93</v>
      </c>
      <c r="T1130" s="72">
        <v>138220.93</v>
      </c>
      <c r="U1130" s="71"/>
      <c r="V1130" s="71"/>
      <c r="W1130" s="71"/>
      <c r="X1130" s="72">
        <v>0</v>
      </c>
      <c r="Y1130" s="72">
        <v>432.84</v>
      </c>
      <c r="Z1130" s="72">
        <v>138653.76999999999</v>
      </c>
      <c r="AA1130" s="69"/>
      <c r="AB1130" s="69"/>
      <c r="AC1130" s="69"/>
    </row>
    <row r="1131" spans="1:29" ht="30" x14ac:dyDescent="0.25">
      <c r="A1131" s="68" t="s">
        <v>30283</v>
      </c>
      <c r="B1131" s="69" t="s">
        <v>28468</v>
      </c>
      <c r="C1131" s="69" t="s">
        <v>30282</v>
      </c>
      <c r="D1131" s="69" t="s">
        <v>1970</v>
      </c>
      <c r="E1131" s="69"/>
      <c r="F1131" s="69" t="s">
        <v>3831</v>
      </c>
      <c r="G1131" s="69" t="s">
        <v>1849</v>
      </c>
      <c r="H1131" s="69" t="s">
        <v>962</v>
      </c>
      <c r="I1131" s="70">
        <v>49988</v>
      </c>
      <c r="J1131" s="69" t="s">
        <v>1936</v>
      </c>
      <c r="K1131" s="69" t="s">
        <v>30281</v>
      </c>
      <c r="L1131" s="70">
        <v>49988</v>
      </c>
      <c r="M1131" s="69"/>
      <c r="N1131" s="69" t="s">
        <v>30280</v>
      </c>
      <c r="O1131" s="69"/>
      <c r="P1131" s="69" t="s">
        <v>1996</v>
      </c>
      <c r="Q1131" s="69" t="s">
        <v>1287</v>
      </c>
      <c r="R1131" s="69"/>
      <c r="S1131" s="70">
        <v>49988</v>
      </c>
      <c r="T1131" s="70"/>
      <c r="U1131" s="69"/>
      <c r="V1131" s="69"/>
      <c r="W1131" s="69" t="s">
        <v>1287</v>
      </c>
      <c r="X1131" s="69"/>
      <c r="Y1131" s="70"/>
      <c r="Z1131" s="69">
        <v>0</v>
      </c>
      <c r="AA1131" s="69" t="s">
        <v>966</v>
      </c>
      <c r="AB1131" s="69" t="s">
        <v>967</v>
      </c>
      <c r="AC1131" s="69" t="s">
        <v>30279</v>
      </c>
    </row>
    <row r="1132" spans="1:29" x14ac:dyDescent="0.25">
      <c r="A1132" s="71" t="s">
        <v>193</v>
      </c>
      <c r="B1132" s="71"/>
      <c r="C1132" s="71"/>
      <c r="D1132" s="71"/>
      <c r="E1132" s="71"/>
      <c r="F1132" s="71"/>
      <c r="G1132" s="71"/>
      <c r="H1132" s="71"/>
      <c r="I1132" s="72">
        <v>49988</v>
      </c>
      <c r="J1132" s="71"/>
      <c r="K1132" s="71"/>
      <c r="L1132" s="72">
        <v>49988</v>
      </c>
      <c r="M1132" s="72">
        <v>0</v>
      </c>
      <c r="N1132" s="71"/>
      <c r="O1132" s="71"/>
      <c r="P1132" s="71"/>
      <c r="Q1132" s="71"/>
      <c r="R1132" s="71"/>
      <c r="S1132" s="72">
        <v>49988</v>
      </c>
      <c r="T1132" s="72">
        <v>0</v>
      </c>
      <c r="U1132" s="71"/>
      <c r="V1132" s="71"/>
      <c r="W1132" s="71"/>
      <c r="X1132" s="72">
        <v>49988</v>
      </c>
      <c r="Y1132" s="72">
        <v>0</v>
      </c>
      <c r="Z1132" s="72">
        <v>0</v>
      </c>
      <c r="AA1132" s="69"/>
      <c r="AB1132" s="69"/>
      <c r="AC1132" s="69"/>
    </row>
    <row r="1133" spans="1:29" ht="30" x14ac:dyDescent="0.25">
      <c r="A1133" s="68" t="s">
        <v>30278</v>
      </c>
      <c r="B1133" s="69" t="s">
        <v>26319</v>
      </c>
      <c r="C1133" s="69" t="s">
        <v>30277</v>
      </c>
      <c r="D1133" s="69" t="s">
        <v>10689</v>
      </c>
      <c r="E1133" s="69"/>
      <c r="F1133" s="69" t="s">
        <v>4678</v>
      </c>
      <c r="G1133" s="69" t="s">
        <v>975</v>
      </c>
      <c r="H1133" s="69" t="s">
        <v>1236</v>
      </c>
      <c r="I1133" s="70">
        <v>171314.17</v>
      </c>
      <c r="J1133" s="69" t="s">
        <v>1936</v>
      </c>
      <c r="K1133" s="69" t="s">
        <v>30276</v>
      </c>
      <c r="L1133" s="70">
        <v>163699.1</v>
      </c>
      <c r="M1133" s="69"/>
      <c r="N1133" s="69" t="s">
        <v>30275</v>
      </c>
      <c r="O1133" s="69" t="s">
        <v>30275</v>
      </c>
      <c r="P1133" s="69" t="s">
        <v>2707</v>
      </c>
      <c r="Q1133" s="69" t="s">
        <v>1510</v>
      </c>
      <c r="R1133" s="69" t="s">
        <v>2831</v>
      </c>
      <c r="S1133" s="70">
        <v>163699.1</v>
      </c>
      <c r="T1133" s="70"/>
      <c r="U1133" s="69" t="s">
        <v>1037</v>
      </c>
      <c r="V1133" s="73">
        <v>141</v>
      </c>
      <c r="W1133" s="69" t="s">
        <v>1510</v>
      </c>
      <c r="X1133" s="69"/>
      <c r="Y1133" s="70"/>
      <c r="Z1133" s="69">
        <v>368.63</v>
      </c>
      <c r="AA1133" s="69" t="s">
        <v>966</v>
      </c>
      <c r="AB1133" s="69" t="s">
        <v>967</v>
      </c>
      <c r="AC1133" s="69" t="s">
        <v>30274</v>
      </c>
    </row>
    <row r="1134" spans="1:29" x14ac:dyDescent="0.25">
      <c r="A1134" s="69"/>
      <c r="B1134" s="69"/>
      <c r="C1134" s="69"/>
      <c r="D1134" s="69"/>
      <c r="E1134" s="69"/>
      <c r="F1134" s="69"/>
      <c r="G1134" s="69"/>
      <c r="H1134" s="69"/>
      <c r="I1134" s="69"/>
      <c r="J1134" s="69"/>
      <c r="K1134" s="69" t="s">
        <v>30273</v>
      </c>
      <c r="L1134" s="70">
        <v>6583.71</v>
      </c>
      <c r="M1134" s="69"/>
      <c r="N1134" s="69" t="s">
        <v>30272</v>
      </c>
      <c r="O1134" s="69" t="s">
        <v>30272</v>
      </c>
      <c r="P1134" s="69" t="s">
        <v>2707</v>
      </c>
      <c r="Q1134" s="69" t="s">
        <v>1510</v>
      </c>
      <c r="R1134" s="69" t="s">
        <v>2831</v>
      </c>
      <c r="S1134" s="70">
        <v>6583.71</v>
      </c>
      <c r="T1134" s="70"/>
      <c r="U1134" s="69" t="s">
        <v>1611</v>
      </c>
      <c r="V1134" s="73">
        <v>139</v>
      </c>
      <c r="W1134" s="69" t="s">
        <v>1510</v>
      </c>
      <c r="X1134" s="69"/>
      <c r="Y1134" s="70"/>
      <c r="Z1134" s="69">
        <v>13.73</v>
      </c>
      <c r="AA1134" s="69"/>
      <c r="AB1134" s="69" t="s">
        <v>967</v>
      </c>
      <c r="AC1134" s="69"/>
    </row>
    <row r="1135" spans="1:29" x14ac:dyDescent="0.25">
      <c r="A1135" s="69"/>
      <c r="B1135" s="69"/>
      <c r="C1135" s="69"/>
      <c r="D1135" s="69"/>
      <c r="E1135" s="69"/>
      <c r="F1135" s="69"/>
      <c r="G1135" s="69"/>
      <c r="H1135" s="69"/>
      <c r="I1135" s="69"/>
      <c r="J1135" s="69"/>
      <c r="K1135" s="69" t="s">
        <v>30271</v>
      </c>
      <c r="L1135" s="70">
        <v>23469.3</v>
      </c>
      <c r="M1135" s="69"/>
      <c r="N1135" s="69" t="s">
        <v>30270</v>
      </c>
      <c r="O1135" s="69" t="s">
        <v>30270</v>
      </c>
      <c r="P1135" s="69" t="s">
        <v>982</v>
      </c>
      <c r="Q1135" s="69" t="s">
        <v>1564</v>
      </c>
      <c r="R1135" s="69" t="s">
        <v>1088</v>
      </c>
      <c r="S1135" s="70">
        <v>23469.3</v>
      </c>
      <c r="T1135" s="70"/>
      <c r="U1135" s="69" t="s">
        <v>1188</v>
      </c>
      <c r="V1135" s="73">
        <v>112</v>
      </c>
      <c r="W1135" s="69" t="s">
        <v>1564</v>
      </c>
      <c r="X1135" s="69"/>
      <c r="Y1135" s="70"/>
      <c r="Z1135" s="69">
        <v>99.31</v>
      </c>
      <c r="AA1135" s="69"/>
      <c r="AB1135" s="69" t="s">
        <v>997</v>
      </c>
      <c r="AC1135" s="69"/>
    </row>
    <row r="1136" spans="1:29" x14ac:dyDescent="0.25">
      <c r="A1136" s="71" t="s">
        <v>193</v>
      </c>
      <c r="B1136" s="71"/>
      <c r="C1136" s="71"/>
      <c r="D1136" s="71"/>
      <c r="E1136" s="71"/>
      <c r="F1136" s="71"/>
      <c r="G1136" s="71"/>
      <c r="H1136" s="71"/>
      <c r="I1136" s="72">
        <v>171314.17</v>
      </c>
      <c r="J1136" s="71"/>
      <c r="K1136" s="71"/>
      <c r="L1136" s="72">
        <v>193752.11</v>
      </c>
      <c r="M1136" s="72">
        <v>-22437.939999999973</v>
      </c>
      <c r="N1136" s="71"/>
      <c r="O1136" s="71"/>
      <c r="P1136" s="71"/>
      <c r="Q1136" s="71"/>
      <c r="R1136" s="71"/>
      <c r="S1136" s="72">
        <v>193752.11</v>
      </c>
      <c r="T1136" s="72">
        <v>193752.11</v>
      </c>
      <c r="U1136" s="71"/>
      <c r="V1136" s="71"/>
      <c r="W1136" s="71"/>
      <c r="X1136" s="72">
        <v>0</v>
      </c>
      <c r="Y1136" s="72">
        <v>481.67</v>
      </c>
      <c r="Z1136" s="72">
        <v>194233.78</v>
      </c>
      <c r="AA1136" s="69"/>
      <c r="AB1136" s="69"/>
      <c r="AC1136" s="69"/>
    </row>
    <row r="1137" spans="1:29" ht="50" x14ac:dyDescent="0.25">
      <c r="A1137" s="68" t="s">
        <v>30269</v>
      </c>
      <c r="B1137" s="69" t="s">
        <v>30268</v>
      </c>
      <c r="C1137" s="69" t="s">
        <v>30267</v>
      </c>
      <c r="D1137" s="69" t="s">
        <v>2001</v>
      </c>
      <c r="E1137" s="69"/>
      <c r="F1137" s="69" t="s">
        <v>4678</v>
      </c>
      <c r="G1137" s="69" t="s">
        <v>1935</v>
      </c>
      <c r="H1137" s="69" t="s">
        <v>1236</v>
      </c>
      <c r="I1137" s="70">
        <v>407412.63</v>
      </c>
      <c r="J1137" s="69" t="s">
        <v>1936</v>
      </c>
      <c r="K1137" s="69" t="s">
        <v>30266</v>
      </c>
      <c r="L1137" s="70">
        <v>1315.95</v>
      </c>
      <c r="M1137" s="69"/>
      <c r="N1137" s="69" t="s">
        <v>30256</v>
      </c>
      <c r="O1137" s="69" t="s">
        <v>30256</v>
      </c>
      <c r="P1137" s="69" t="s">
        <v>1414</v>
      </c>
      <c r="Q1137" s="69" t="s">
        <v>1003</v>
      </c>
      <c r="R1137" s="69" t="s">
        <v>1886</v>
      </c>
      <c r="S1137" s="70">
        <v>1315.95</v>
      </c>
      <c r="T1137" s="70"/>
      <c r="U1137" s="69" t="s">
        <v>1025</v>
      </c>
      <c r="V1137" s="73">
        <v>160</v>
      </c>
      <c r="W1137" s="69" t="s">
        <v>1003</v>
      </c>
      <c r="X1137" s="69"/>
      <c r="Y1137" s="70"/>
      <c r="Z1137" s="69">
        <v>168.92</v>
      </c>
      <c r="AA1137" s="69" t="s">
        <v>966</v>
      </c>
      <c r="AB1137" s="69" t="s">
        <v>967</v>
      </c>
      <c r="AC1137" s="69" t="s">
        <v>30265</v>
      </c>
    </row>
    <row r="1138" spans="1:29" x14ac:dyDescent="0.25">
      <c r="A1138" s="69"/>
      <c r="B1138" s="69"/>
      <c r="C1138" s="69"/>
      <c r="D1138" s="69"/>
      <c r="E1138" s="69"/>
      <c r="F1138" s="69"/>
      <c r="G1138" s="69"/>
      <c r="H1138" s="69"/>
      <c r="I1138" s="69"/>
      <c r="J1138" s="69"/>
      <c r="K1138" s="69" t="s">
        <v>30264</v>
      </c>
      <c r="L1138" s="70">
        <v>23095.85</v>
      </c>
      <c r="M1138" s="69"/>
      <c r="N1138" s="69" t="s">
        <v>30263</v>
      </c>
      <c r="O1138" s="69" t="s">
        <v>30263</v>
      </c>
      <c r="P1138" s="69" t="s">
        <v>1227</v>
      </c>
      <c r="Q1138" s="69" t="s">
        <v>1502</v>
      </c>
      <c r="R1138" s="69" t="s">
        <v>2004</v>
      </c>
      <c r="S1138" s="70">
        <v>23095.85</v>
      </c>
      <c r="T1138" s="70"/>
      <c r="U1138" s="69" t="s">
        <v>993</v>
      </c>
      <c r="V1138" s="73">
        <v>139</v>
      </c>
      <c r="W1138" s="69" t="s">
        <v>1502</v>
      </c>
      <c r="X1138" s="69"/>
      <c r="Y1138" s="70"/>
      <c r="Z1138" s="69">
        <v>59.83</v>
      </c>
      <c r="AA1138" s="69"/>
      <c r="AB1138" s="69" t="s">
        <v>967</v>
      </c>
      <c r="AC1138" s="69"/>
    </row>
    <row r="1139" spans="1:29" x14ac:dyDescent="0.25">
      <c r="A1139" s="69"/>
      <c r="B1139" s="69"/>
      <c r="C1139" s="69"/>
      <c r="D1139" s="69"/>
      <c r="E1139" s="69"/>
      <c r="F1139" s="69"/>
      <c r="G1139" s="69"/>
      <c r="H1139" s="69"/>
      <c r="I1139" s="69"/>
      <c r="J1139" s="69"/>
      <c r="K1139" s="69" t="s">
        <v>30262</v>
      </c>
      <c r="L1139" s="70">
        <v>182423.86</v>
      </c>
      <c r="M1139" s="69"/>
      <c r="N1139" s="69" t="s">
        <v>30261</v>
      </c>
      <c r="O1139" s="69" t="s">
        <v>30261</v>
      </c>
      <c r="P1139" s="69" t="s">
        <v>2750</v>
      </c>
      <c r="Q1139" s="69" t="s">
        <v>1393</v>
      </c>
      <c r="R1139" s="69" t="s">
        <v>1064</v>
      </c>
      <c r="S1139" s="70">
        <v>182423.86</v>
      </c>
      <c r="T1139" s="70"/>
      <c r="U1139" s="69" t="s">
        <v>2017</v>
      </c>
      <c r="V1139" s="73">
        <v>159</v>
      </c>
      <c r="W1139" s="69" t="s">
        <v>1393</v>
      </c>
      <c r="X1139" s="69"/>
      <c r="Y1139" s="70"/>
      <c r="Z1139" s="69">
        <v>791.16</v>
      </c>
      <c r="AA1139" s="69"/>
      <c r="AB1139" s="69" t="s">
        <v>967</v>
      </c>
      <c r="AC1139" s="69"/>
    </row>
    <row r="1140" spans="1:29" x14ac:dyDescent="0.25">
      <c r="A1140" s="69"/>
      <c r="B1140" s="69"/>
      <c r="C1140" s="69"/>
      <c r="D1140" s="69"/>
      <c r="E1140" s="69"/>
      <c r="F1140" s="69"/>
      <c r="G1140" s="69"/>
      <c r="H1140" s="69"/>
      <c r="I1140" s="69"/>
      <c r="J1140" s="69"/>
      <c r="K1140" s="69" t="s">
        <v>30260</v>
      </c>
      <c r="L1140" s="70">
        <v>68566.600000000006</v>
      </c>
      <c r="M1140" s="69"/>
      <c r="N1140" s="69" t="s">
        <v>30258</v>
      </c>
      <c r="O1140" s="69" t="s">
        <v>30258</v>
      </c>
      <c r="P1140" s="69" t="s">
        <v>2711</v>
      </c>
      <c r="Q1140" s="69" t="s">
        <v>1270</v>
      </c>
      <c r="R1140" s="69" t="s">
        <v>2023</v>
      </c>
      <c r="S1140" s="70">
        <v>68566.600000000006</v>
      </c>
      <c r="T1140" s="70"/>
      <c r="U1140" s="69" t="s">
        <v>1085</v>
      </c>
      <c r="V1140" s="73">
        <v>153</v>
      </c>
      <c r="W1140" s="69" t="s">
        <v>1270</v>
      </c>
      <c r="X1140" s="69"/>
      <c r="Y1140" s="70"/>
      <c r="Z1140" s="69">
        <v>443.08</v>
      </c>
      <c r="AA1140" s="69"/>
      <c r="AB1140" s="69" t="s">
        <v>967</v>
      </c>
      <c r="AC1140" s="69"/>
    </row>
    <row r="1141" spans="1:29" x14ac:dyDescent="0.25">
      <c r="A1141" s="69"/>
      <c r="B1141" s="69"/>
      <c r="C1141" s="69"/>
      <c r="D1141" s="69"/>
      <c r="E1141" s="69"/>
      <c r="F1141" s="69"/>
      <c r="G1141" s="69"/>
      <c r="H1141" s="69"/>
      <c r="I1141" s="69"/>
      <c r="J1141" s="69"/>
      <c r="K1141" s="69" t="s">
        <v>30259</v>
      </c>
      <c r="L1141" s="70">
        <v>55825.31</v>
      </c>
      <c r="M1141" s="69"/>
      <c r="N1141" s="69" t="s">
        <v>30258</v>
      </c>
      <c r="O1141" s="69" t="s">
        <v>30258</v>
      </c>
      <c r="P1141" s="69" t="s">
        <v>2711</v>
      </c>
      <c r="Q1141" s="69" t="s">
        <v>1270</v>
      </c>
      <c r="R1141" s="69" t="s">
        <v>2023</v>
      </c>
      <c r="S1141" s="70">
        <v>55825.31</v>
      </c>
      <c r="T1141" s="70"/>
      <c r="U1141" s="69" t="s">
        <v>1085</v>
      </c>
      <c r="V1141" s="73">
        <v>153</v>
      </c>
      <c r="W1141" s="69" t="s">
        <v>1270</v>
      </c>
      <c r="X1141" s="69"/>
      <c r="Y1141" s="70"/>
      <c r="Z1141" s="69">
        <v>443.08</v>
      </c>
      <c r="AA1141" s="69"/>
      <c r="AB1141" s="69" t="s">
        <v>967</v>
      </c>
      <c r="AC1141" s="69"/>
    </row>
    <row r="1142" spans="1:29" x14ac:dyDescent="0.25">
      <c r="A1142" s="69"/>
      <c r="B1142" s="69"/>
      <c r="C1142" s="69"/>
      <c r="D1142" s="69"/>
      <c r="E1142" s="69"/>
      <c r="F1142" s="69"/>
      <c r="G1142" s="69"/>
      <c r="H1142" s="69"/>
      <c r="I1142" s="69"/>
      <c r="J1142" s="69"/>
      <c r="K1142" s="69" t="s">
        <v>30257</v>
      </c>
      <c r="L1142" s="70">
        <v>37791.040000000001</v>
      </c>
      <c r="M1142" s="69"/>
      <c r="N1142" s="69" t="s">
        <v>30256</v>
      </c>
      <c r="O1142" s="69" t="s">
        <v>30256</v>
      </c>
      <c r="P1142" s="69" t="s">
        <v>1414</v>
      </c>
      <c r="Q1142" s="69" t="s">
        <v>1003</v>
      </c>
      <c r="R1142" s="69" t="s">
        <v>1886</v>
      </c>
      <c r="S1142" s="70">
        <v>37791.040000000001</v>
      </c>
      <c r="T1142" s="70"/>
      <c r="U1142" s="69" t="s">
        <v>1025</v>
      </c>
      <c r="V1142" s="73">
        <v>160</v>
      </c>
      <c r="W1142" s="69" t="s">
        <v>1003</v>
      </c>
      <c r="X1142" s="69"/>
      <c r="Y1142" s="70"/>
      <c r="Z1142" s="69">
        <v>168.92</v>
      </c>
      <c r="AA1142" s="69"/>
      <c r="AB1142" s="69" t="s">
        <v>967</v>
      </c>
      <c r="AC1142" s="69"/>
    </row>
    <row r="1143" spans="1:29" x14ac:dyDescent="0.25">
      <c r="A1143" s="69"/>
      <c r="B1143" s="69"/>
      <c r="C1143" s="69"/>
      <c r="D1143" s="69"/>
      <c r="E1143" s="69"/>
      <c r="F1143" s="69"/>
      <c r="G1143" s="69"/>
      <c r="H1143" s="69"/>
      <c r="I1143" s="69"/>
      <c r="J1143" s="69"/>
      <c r="K1143" s="69" t="s">
        <v>30255</v>
      </c>
      <c r="L1143" s="70">
        <v>38142.89</v>
      </c>
      <c r="M1143" s="69"/>
      <c r="N1143" s="69" t="s">
        <v>30254</v>
      </c>
      <c r="O1143" s="69" t="s">
        <v>30254</v>
      </c>
      <c r="P1143" s="69" t="s">
        <v>1424</v>
      </c>
      <c r="Q1143" s="69" t="s">
        <v>1032</v>
      </c>
      <c r="R1143" s="69" t="s">
        <v>2118</v>
      </c>
      <c r="S1143" s="70">
        <v>38142.89</v>
      </c>
      <c r="T1143" s="70"/>
      <c r="U1143" s="69" t="s">
        <v>1685</v>
      </c>
      <c r="V1143" s="73">
        <v>159</v>
      </c>
      <c r="W1143" s="69" t="s">
        <v>1032</v>
      </c>
      <c r="X1143" s="69"/>
      <c r="Y1143" s="70"/>
      <c r="Z1143" s="69">
        <v>167.92</v>
      </c>
      <c r="AA1143" s="69"/>
      <c r="AB1143" s="69" t="s">
        <v>967</v>
      </c>
      <c r="AC1143" s="69"/>
    </row>
    <row r="1144" spans="1:29" x14ac:dyDescent="0.25">
      <c r="A1144" s="71" t="s">
        <v>193</v>
      </c>
      <c r="B1144" s="71"/>
      <c r="C1144" s="71"/>
      <c r="D1144" s="71"/>
      <c r="E1144" s="71"/>
      <c r="F1144" s="71"/>
      <c r="G1144" s="71"/>
      <c r="H1144" s="71"/>
      <c r="I1144" s="72">
        <v>407412.63</v>
      </c>
      <c r="J1144" s="71"/>
      <c r="K1144" s="71"/>
      <c r="L1144" s="72">
        <v>407161.5</v>
      </c>
      <c r="M1144" s="72">
        <v>251.13000000000466</v>
      </c>
      <c r="N1144" s="71"/>
      <c r="O1144" s="71"/>
      <c r="P1144" s="71"/>
      <c r="Q1144" s="71"/>
      <c r="R1144" s="71"/>
      <c r="S1144" s="72">
        <v>407161.5</v>
      </c>
      <c r="T1144" s="72">
        <v>407161.5</v>
      </c>
      <c r="U1144" s="71"/>
      <c r="V1144" s="71"/>
      <c r="W1144" s="71"/>
      <c r="X1144" s="72">
        <v>0</v>
      </c>
      <c r="Y1144" s="72">
        <v>2242.91</v>
      </c>
      <c r="Z1144" s="72">
        <v>409404.41</v>
      </c>
      <c r="AA1144" s="69"/>
      <c r="AB1144" s="69"/>
      <c r="AC1144" s="69"/>
    </row>
    <row r="1145" spans="1:29" ht="30" x14ac:dyDescent="0.25">
      <c r="A1145" s="68" t="s">
        <v>30253</v>
      </c>
      <c r="B1145" s="69" t="s">
        <v>30252</v>
      </c>
      <c r="C1145" s="69" t="s">
        <v>30251</v>
      </c>
      <c r="D1145" s="69" t="s">
        <v>10723</v>
      </c>
      <c r="E1145" s="69"/>
      <c r="F1145" s="69" t="s">
        <v>4607</v>
      </c>
      <c r="G1145" s="69" t="s">
        <v>1465</v>
      </c>
      <c r="H1145" s="69" t="s">
        <v>1236</v>
      </c>
      <c r="I1145" s="70">
        <v>1280677.28</v>
      </c>
      <c r="J1145" s="69" t="s">
        <v>1936</v>
      </c>
      <c r="K1145" s="69" t="s">
        <v>30250</v>
      </c>
      <c r="L1145" s="70">
        <v>117991.85</v>
      </c>
      <c r="M1145" s="69"/>
      <c r="N1145" s="69" t="s">
        <v>30249</v>
      </c>
      <c r="O1145" s="69" t="s">
        <v>30249</v>
      </c>
      <c r="P1145" s="69" t="s">
        <v>3826</v>
      </c>
      <c r="Q1145" s="69" t="s">
        <v>1270</v>
      </c>
      <c r="R1145" s="69" t="s">
        <v>2023</v>
      </c>
      <c r="S1145" s="70">
        <v>117991.85</v>
      </c>
      <c r="T1145" s="70"/>
      <c r="U1145" s="69" t="s">
        <v>1681</v>
      </c>
      <c r="V1145" s="73">
        <v>144</v>
      </c>
      <c r="W1145" s="69" t="s">
        <v>1270</v>
      </c>
      <c r="X1145" s="69"/>
      <c r="Y1145" s="70"/>
      <c r="Z1145" s="69">
        <v>471.54</v>
      </c>
      <c r="AA1145" s="69" t="s">
        <v>966</v>
      </c>
      <c r="AB1145" s="69" t="s">
        <v>967</v>
      </c>
      <c r="AC1145" s="69" t="s">
        <v>30248</v>
      </c>
    </row>
    <row r="1146" spans="1:29" x14ac:dyDescent="0.25">
      <c r="A1146" s="69"/>
      <c r="B1146" s="69"/>
      <c r="C1146" s="69"/>
      <c r="D1146" s="69"/>
      <c r="E1146" s="69"/>
      <c r="F1146" s="69"/>
      <c r="G1146" s="69"/>
      <c r="H1146" s="69"/>
      <c r="I1146" s="69"/>
      <c r="J1146" s="69"/>
      <c r="K1146" s="69" t="s">
        <v>30247</v>
      </c>
      <c r="L1146" s="70">
        <v>121883.05</v>
      </c>
      <c r="M1146" s="69"/>
      <c r="N1146" s="69" t="s">
        <v>30246</v>
      </c>
      <c r="O1146" s="69" t="s">
        <v>30246</v>
      </c>
      <c r="P1146" s="69" t="s">
        <v>2750</v>
      </c>
      <c r="Q1146" s="69" t="s">
        <v>1393</v>
      </c>
      <c r="R1146" s="69" t="s">
        <v>1064</v>
      </c>
      <c r="S1146" s="70">
        <v>121883.05</v>
      </c>
      <c r="T1146" s="70"/>
      <c r="U1146" s="69" t="s">
        <v>1946</v>
      </c>
      <c r="V1146" s="73">
        <v>155</v>
      </c>
      <c r="W1146" s="69" t="s">
        <v>1393</v>
      </c>
      <c r="X1146" s="69"/>
      <c r="Y1146" s="70"/>
      <c r="Z1146" s="69">
        <v>487.94</v>
      </c>
      <c r="AA1146" s="69"/>
      <c r="AB1146" s="69" t="s">
        <v>967</v>
      </c>
      <c r="AC1146" s="69"/>
    </row>
    <row r="1147" spans="1:29" x14ac:dyDescent="0.25">
      <c r="A1147" s="69"/>
      <c r="B1147" s="69"/>
      <c r="C1147" s="69"/>
      <c r="D1147" s="69"/>
      <c r="E1147" s="69"/>
      <c r="F1147" s="69"/>
      <c r="G1147" s="69"/>
      <c r="H1147" s="69"/>
      <c r="I1147" s="69"/>
      <c r="J1147" s="69"/>
      <c r="K1147" s="69" t="s">
        <v>30245</v>
      </c>
      <c r="L1147" s="70">
        <v>314550.8</v>
      </c>
      <c r="M1147" s="69"/>
      <c r="N1147" s="69" t="s">
        <v>30244</v>
      </c>
      <c r="O1147" s="69" t="s">
        <v>30244</v>
      </c>
      <c r="P1147" s="69" t="s">
        <v>1152</v>
      </c>
      <c r="Q1147" s="69" t="s">
        <v>1185</v>
      </c>
      <c r="R1147" s="69" t="s">
        <v>1202</v>
      </c>
      <c r="S1147" s="70">
        <v>314550.8</v>
      </c>
      <c r="T1147" s="70"/>
      <c r="U1147" s="69" t="s">
        <v>1075</v>
      </c>
      <c r="V1147" s="73">
        <v>160</v>
      </c>
      <c r="W1147" s="69" t="s">
        <v>1185</v>
      </c>
      <c r="X1147" s="69"/>
      <c r="Y1147" s="70"/>
      <c r="Z1147" s="69">
        <v>1545.85</v>
      </c>
      <c r="AA1147" s="69"/>
      <c r="AB1147" s="69" t="s">
        <v>967</v>
      </c>
      <c r="AC1147" s="69"/>
    </row>
    <row r="1148" spans="1:29" ht="20" x14ac:dyDescent="0.25">
      <c r="A1148" s="69"/>
      <c r="B1148" s="69"/>
      <c r="C1148" s="69"/>
      <c r="D1148" s="69"/>
      <c r="E1148" s="69"/>
      <c r="F1148" s="69"/>
      <c r="G1148" s="69"/>
      <c r="H1148" s="69"/>
      <c r="I1148" s="69"/>
      <c r="J1148" s="69"/>
      <c r="K1148" s="69" t="s">
        <v>30243</v>
      </c>
      <c r="L1148" s="70">
        <v>297410.71999999997</v>
      </c>
      <c r="M1148" s="69"/>
      <c r="N1148" s="69" t="s">
        <v>30242</v>
      </c>
      <c r="O1148" s="69" t="s">
        <v>30242</v>
      </c>
      <c r="P1148" s="69" t="s">
        <v>4405</v>
      </c>
      <c r="Q1148" s="69" t="s">
        <v>1030</v>
      </c>
      <c r="R1148" s="69" t="s">
        <v>1646</v>
      </c>
      <c r="S1148" s="70">
        <v>297410.71999999997</v>
      </c>
      <c r="T1148" s="70"/>
      <c r="U1148" s="69" t="s">
        <v>2017</v>
      </c>
      <c r="V1148" s="73">
        <v>103</v>
      </c>
      <c r="W1148" s="69" t="s">
        <v>1030</v>
      </c>
      <c r="X1148" s="69"/>
      <c r="Y1148" s="70"/>
      <c r="Z1148" s="69">
        <v>1215.44</v>
      </c>
      <c r="AA1148" s="69"/>
      <c r="AB1148" s="69" t="s">
        <v>967</v>
      </c>
      <c r="AC1148" s="69"/>
    </row>
    <row r="1149" spans="1:29" ht="20" x14ac:dyDescent="0.25">
      <c r="A1149" s="69"/>
      <c r="B1149" s="69"/>
      <c r="C1149" s="69"/>
      <c r="D1149" s="69"/>
      <c r="E1149" s="69"/>
      <c r="F1149" s="69"/>
      <c r="G1149" s="69"/>
      <c r="H1149" s="69"/>
      <c r="I1149" s="69"/>
      <c r="J1149" s="69"/>
      <c r="K1149" s="69" t="s">
        <v>30241</v>
      </c>
      <c r="L1149" s="70">
        <v>279425.46999999997</v>
      </c>
      <c r="M1149" s="69"/>
      <c r="N1149" s="69" t="s">
        <v>30240</v>
      </c>
      <c r="O1149" s="69"/>
      <c r="P1149" s="69" t="s">
        <v>1268</v>
      </c>
      <c r="Q1149" s="69" t="s">
        <v>1075</v>
      </c>
      <c r="R1149" s="69"/>
      <c r="S1149" s="70">
        <v>279425.46999999997</v>
      </c>
      <c r="T1149" s="70"/>
      <c r="U1149" s="69" t="s">
        <v>1051</v>
      </c>
      <c r="V1149" s="73">
        <v>145</v>
      </c>
      <c r="W1149" s="69" t="s">
        <v>1075</v>
      </c>
      <c r="X1149" s="69"/>
      <c r="Y1149" s="70"/>
      <c r="Z1149" s="69">
        <v>1057.31</v>
      </c>
      <c r="AA1149" s="69"/>
      <c r="AB1149" s="69" t="s">
        <v>967</v>
      </c>
      <c r="AC1149" s="69"/>
    </row>
    <row r="1150" spans="1:29" x14ac:dyDescent="0.25">
      <c r="A1150" s="69"/>
      <c r="B1150" s="69"/>
      <c r="C1150" s="69"/>
      <c r="D1150" s="69"/>
      <c r="E1150" s="69"/>
      <c r="F1150" s="69"/>
      <c r="G1150" s="69"/>
      <c r="H1150" s="69"/>
      <c r="I1150" s="69"/>
      <c r="J1150" s="69"/>
      <c r="K1150" s="69" t="s">
        <v>30239</v>
      </c>
      <c r="L1150" s="70">
        <v>14261.98</v>
      </c>
      <c r="M1150" s="69"/>
      <c r="N1150" s="69" t="s">
        <v>30237</v>
      </c>
      <c r="O1150" s="69" t="s">
        <v>30237</v>
      </c>
      <c r="P1150" s="69" t="s">
        <v>1152</v>
      </c>
      <c r="Q1150" s="69" t="s">
        <v>1185</v>
      </c>
      <c r="R1150" s="69" t="s">
        <v>1202</v>
      </c>
      <c r="S1150" s="70">
        <v>14261.98</v>
      </c>
      <c r="T1150" s="70"/>
      <c r="U1150" s="69" t="s">
        <v>1684</v>
      </c>
      <c r="V1150" s="73">
        <v>161</v>
      </c>
      <c r="W1150" s="69" t="s">
        <v>1185</v>
      </c>
      <c r="X1150" s="69"/>
      <c r="Y1150" s="70"/>
      <c r="Z1150" s="69">
        <v>730.4</v>
      </c>
      <c r="AA1150" s="69"/>
      <c r="AB1150" s="69" t="s">
        <v>967</v>
      </c>
      <c r="AC1150" s="69"/>
    </row>
    <row r="1151" spans="1:29" x14ac:dyDescent="0.25">
      <c r="A1151" s="69"/>
      <c r="B1151" s="69"/>
      <c r="C1151" s="69"/>
      <c r="D1151" s="69"/>
      <c r="E1151" s="69"/>
      <c r="F1151" s="69"/>
      <c r="G1151" s="69"/>
      <c r="H1151" s="69"/>
      <c r="I1151" s="69"/>
      <c r="J1151" s="69"/>
      <c r="K1151" s="69" t="s">
        <v>30238</v>
      </c>
      <c r="L1151" s="70">
        <v>134360.31</v>
      </c>
      <c r="M1151" s="69"/>
      <c r="N1151" s="69" t="s">
        <v>30237</v>
      </c>
      <c r="O1151" s="69" t="s">
        <v>30237</v>
      </c>
      <c r="P1151" s="69" t="s">
        <v>1152</v>
      </c>
      <c r="Q1151" s="69" t="s">
        <v>1185</v>
      </c>
      <c r="R1151" s="69" t="s">
        <v>1202</v>
      </c>
      <c r="S1151" s="70">
        <v>134360.31</v>
      </c>
      <c r="T1151" s="70"/>
      <c r="U1151" s="69" t="s">
        <v>1684</v>
      </c>
      <c r="V1151" s="73">
        <v>161</v>
      </c>
      <c r="W1151" s="69" t="s">
        <v>1185</v>
      </c>
      <c r="X1151" s="69"/>
      <c r="Y1151" s="70"/>
      <c r="Z1151" s="69">
        <v>730.4</v>
      </c>
      <c r="AA1151" s="69"/>
      <c r="AB1151" s="69" t="s">
        <v>967</v>
      </c>
      <c r="AC1151" s="69"/>
    </row>
    <row r="1152" spans="1:29" x14ac:dyDescent="0.25">
      <c r="A1152" s="71" t="s">
        <v>193</v>
      </c>
      <c r="B1152" s="71"/>
      <c r="C1152" s="71"/>
      <c r="D1152" s="71"/>
      <c r="E1152" s="71"/>
      <c r="F1152" s="71"/>
      <c r="G1152" s="71"/>
      <c r="H1152" s="71"/>
      <c r="I1152" s="72">
        <v>1280677.28</v>
      </c>
      <c r="J1152" s="71"/>
      <c r="K1152" s="71"/>
      <c r="L1152" s="72">
        <v>1279884.18</v>
      </c>
      <c r="M1152" s="72">
        <v>793.10000000009313</v>
      </c>
      <c r="N1152" s="71"/>
      <c r="O1152" s="71"/>
      <c r="P1152" s="71"/>
      <c r="Q1152" s="71"/>
      <c r="R1152" s="71"/>
      <c r="S1152" s="72">
        <v>1279884.18</v>
      </c>
      <c r="T1152" s="72">
        <v>1279884.18</v>
      </c>
      <c r="U1152" s="71"/>
      <c r="V1152" s="71"/>
      <c r="W1152" s="71"/>
      <c r="X1152" s="72">
        <v>0</v>
      </c>
      <c r="Y1152" s="72">
        <v>6238.8799999999992</v>
      </c>
      <c r="Z1152" s="72">
        <v>1286123.0599999998</v>
      </c>
      <c r="AA1152" s="69"/>
      <c r="AB1152" s="69"/>
      <c r="AC1152" s="69"/>
    </row>
    <row r="1153" spans="1:29" ht="30" x14ac:dyDescent="0.25">
      <c r="A1153" s="68" t="s">
        <v>30236</v>
      </c>
      <c r="B1153" s="69" t="s">
        <v>30235</v>
      </c>
      <c r="C1153" s="69" t="s">
        <v>30234</v>
      </c>
      <c r="D1153" s="69" t="s">
        <v>29791</v>
      </c>
      <c r="E1153" s="69"/>
      <c r="F1153" s="69" t="s">
        <v>1137</v>
      </c>
      <c r="G1153" s="69" t="s">
        <v>15700</v>
      </c>
      <c r="H1153" s="69" t="s">
        <v>1236</v>
      </c>
      <c r="I1153" s="70">
        <v>207123.98</v>
      </c>
      <c r="J1153" s="69" t="s">
        <v>1936</v>
      </c>
      <c r="K1153" s="69" t="s">
        <v>30233</v>
      </c>
      <c r="L1153" s="70">
        <v>70297.34</v>
      </c>
      <c r="M1153" s="69"/>
      <c r="N1153" s="69" t="s">
        <v>30230</v>
      </c>
      <c r="O1153" s="69" t="s">
        <v>30230</v>
      </c>
      <c r="P1153" s="69" t="s">
        <v>2534</v>
      </c>
      <c r="Q1153" s="69" t="s">
        <v>1603</v>
      </c>
      <c r="R1153" s="69" t="s">
        <v>2050</v>
      </c>
      <c r="S1153" s="70">
        <v>70297.34</v>
      </c>
      <c r="T1153" s="70"/>
      <c r="U1153" s="69" t="s">
        <v>2620</v>
      </c>
      <c r="V1153" s="73">
        <v>159</v>
      </c>
      <c r="W1153" s="69" t="s">
        <v>1603</v>
      </c>
      <c r="X1153" s="69"/>
      <c r="Y1153" s="70"/>
      <c r="Z1153" s="69">
        <v>489.52</v>
      </c>
      <c r="AA1153" s="69" t="s">
        <v>966</v>
      </c>
      <c r="AB1153" s="69" t="s">
        <v>967</v>
      </c>
      <c r="AC1153" s="69" t="s">
        <v>30232</v>
      </c>
    </row>
    <row r="1154" spans="1:29" x14ac:dyDescent="0.25">
      <c r="A1154" s="69"/>
      <c r="B1154" s="69"/>
      <c r="C1154" s="69"/>
      <c r="D1154" s="69"/>
      <c r="E1154" s="69"/>
      <c r="F1154" s="69"/>
      <c r="G1154" s="69"/>
      <c r="H1154" s="69"/>
      <c r="I1154" s="69"/>
      <c r="J1154" s="69"/>
      <c r="K1154" s="69" t="s">
        <v>30231</v>
      </c>
      <c r="L1154" s="70">
        <v>64125.5</v>
      </c>
      <c r="M1154" s="69"/>
      <c r="N1154" s="69" t="s">
        <v>30230</v>
      </c>
      <c r="O1154" s="69" t="s">
        <v>30230</v>
      </c>
      <c r="P1154" s="69" t="s">
        <v>2534</v>
      </c>
      <c r="Q1154" s="69" t="s">
        <v>1603</v>
      </c>
      <c r="R1154" s="69" t="s">
        <v>2050</v>
      </c>
      <c r="S1154" s="70">
        <v>64125.5</v>
      </c>
      <c r="T1154" s="70"/>
      <c r="U1154" s="69" t="s">
        <v>2620</v>
      </c>
      <c r="V1154" s="73">
        <v>159</v>
      </c>
      <c r="W1154" s="69" t="s">
        <v>1603</v>
      </c>
      <c r="X1154" s="69"/>
      <c r="Y1154" s="70"/>
      <c r="Z1154" s="69">
        <v>489.52</v>
      </c>
      <c r="AA1154" s="69"/>
      <c r="AB1154" s="69" t="s">
        <v>967</v>
      </c>
      <c r="AC1154" s="69"/>
    </row>
    <row r="1155" spans="1:29" ht="20" x14ac:dyDescent="0.25">
      <c r="A1155" s="69"/>
      <c r="B1155" s="69"/>
      <c r="C1155" s="69"/>
      <c r="D1155" s="69"/>
      <c r="E1155" s="69"/>
      <c r="F1155" s="69"/>
      <c r="G1155" s="69"/>
      <c r="H1155" s="69"/>
      <c r="I1155" s="69"/>
      <c r="J1155" s="69"/>
      <c r="K1155" s="69" t="s">
        <v>30229</v>
      </c>
      <c r="L1155" s="70">
        <v>72657.929999999993</v>
      </c>
      <c r="M1155" s="69"/>
      <c r="N1155" s="69" t="s">
        <v>30228</v>
      </c>
      <c r="O1155" s="69"/>
      <c r="P1155" s="69" t="s">
        <v>1459</v>
      </c>
      <c r="Q1155" s="69" t="s">
        <v>1556</v>
      </c>
      <c r="R1155" s="69"/>
      <c r="S1155" s="70">
        <v>72657.929999999993</v>
      </c>
      <c r="T1155" s="70"/>
      <c r="U1155" s="69" t="s">
        <v>1685</v>
      </c>
      <c r="V1155" s="73">
        <v>160</v>
      </c>
      <c r="W1155" s="69" t="s">
        <v>1685</v>
      </c>
      <c r="X1155" s="69"/>
      <c r="Y1155" s="70"/>
      <c r="Z1155" s="69">
        <v>364.84</v>
      </c>
      <c r="AA1155" s="69"/>
      <c r="AB1155" s="69" t="s">
        <v>967</v>
      </c>
      <c r="AC1155" s="69"/>
    </row>
    <row r="1156" spans="1:29" x14ac:dyDescent="0.25">
      <c r="A1156" s="71" t="s">
        <v>193</v>
      </c>
      <c r="B1156" s="71"/>
      <c r="C1156" s="71"/>
      <c r="D1156" s="71"/>
      <c r="E1156" s="71"/>
      <c r="F1156" s="71"/>
      <c r="G1156" s="71"/>
      <c r="H1156" s="71"/>
      <c r="I1156" s="72">
        <v>207123.98</v>
      </c>
      <c r="J1156" s="71"/>
      <c r="K1156" s="71"/>
      <c r="L1156" s="72">
        <v>207080.77</v>
      </c>
      <c r="M1156" s="72">
        <v>43.210000000020955</v>
      </c>
      <c r="N1156" s="71"/>
      <c r="O1156" s="71"/>
      <c r="P1156" s="71"/>
      <c r="Q1156" s="71"/>
      <c r="R1156" s="71"/>
      <c r="S1156" s="72">
        <v>207080.77</v>
      </c>
      <c r="T1156" s="72">
        <v>207080.77</v>
      </c>
      <c r="U1156" s="71"/>
      <c r="V1156" s="71"/>
      <c r="W1156" s="71"/>
      <c r="X1156" s="72">
        <v>0</v>
      </c>
      <c r="Y1156" s="72">
        <v>1343.88</v>
      </c>
      <c r="Z1156" s="72">
        <v>208424.65</v>
      </c>
      <c r="AA1156" s="69"/>
      <c r="AB1156" s="69"/>
      <c r="AC1156" s="69"/>
    </row>
    <row r="1157" spans="1:29" ht="40" x14ac:dyDescent="0.25">
      <c r="A1157" s="68" t="s">
        <v>30227</v>
      </c>
      <c r="B1157" s="69" t="s">
        <v>24774</v>
      </c>
      <c r="C1157" s="69" t="s">
        <v>30225</v>
      </c>
      <c r="D1157" s="69" t="s">
        <v>30226</v>
      </c>
      <c r="E1157" s="69"/>
      <c r="F1157" s="69" t="s">
        <v>3348</v>
      </c>
      <c r="G1157" s="69" t="s">
        <v>1447</v>
      </c>
      <c r="H1157" s="69" t="s">
        <v>1236</v>
      </c>
      <c r="I1157" s="70">
        <v>311362.3</v>
      </c>
      <c r="J1157" s="69" t="s">
        <v>1936</v>
      </c>
      <c r="K1157" s="69" t="s">
        <v>30224</v>
      </c>
      <c r="L1157" s="70">
        <v>104303.9</v>
      </c>
      <c r="M1157" s="69"/>
      <c r="N1157" s="69" t="s">
        <v>30223</v>
      </c>
      <c r="O1157" s="69" t="s">
        <v>30223</v>
      </c>
      <c r="P1157" s="69" t="s">
        <v>1943</v>
      </c>
      <c r="Q1157" s="69" t="s">
        <v>1524</v>
      </c>
      <c r="R1157" s="69" t="s">
        <v>16982</v>
      </c>
      <c r="S1157" s="70">
        <v>104303.9</v>
      </c>
      <c r="T1157" s="70"/>
      <c r="U1157" s="69" t="s">
        <v>2620</v>
      </c>
      <c r="V1157" s="73">
        <v>151</v>
      </c>
      <c r="W1157" s="69" t="s">
        <v>1524</v>
      </c>
      <c r="X1157" s="69"/>
      <c r="Y1157" s="70"/>
      <c r="Z1157" s="69">
        <v>396.35</v>
      </c>
      <c r="AA1157" s="69" t="s">
        <v>989</v>
      </c>
      <c r="AB1157" s="69" t="s">
        <v>967</v>
      </c>
      <c r="AC1157" s="69"/>
    </row>
    <row r="1158" spans="1:29" x14ac:dyDescent="0.25">
      <c r="A1158" s="69"/>
      <c r="B1158" s="69"/>
      <c r="C1158" s="69"/>
      <c r="D1158" s="69"/>
      <c r="E1158" s="69"/>
      <c r="F1158" s="69"/>
      <c r="G1158" s="69"/>
      <c r="H1158" s="69"/>
      <c r="I1158" s="69"/>
      <c r="J1158" s="69"/>
      <c r="K1158" s="69" t="s">
        <v>30222</v>
      </c>
      <c r="L1158" s="70">
        <v>143766.32999999999</v>
      </c>
      <c r="M1158" s="69"/>
      <c r="N1158" s="69" t="s">
        <v>30221</v>
      </c>
      <c r="O1158" s="69" t="s">
        <v>30221</v>
      </c>
      <c r="P1158" s="69" t="s">
        <v>1152</v>
      </c>
      <c r="Q1158" s="69" t="s">
        <v>7177</v>
      </c>
      <c r="R1158" s="69" t="s">
        <v>1194</v>
      </c>
      <c r="S1158" s="70">
        <v>143766.32999999999</v>
      </c>
      <c r="T1158" s="70"/>
      <c r="U1158" s="69" t="s">
        <v>1075</v>
      </c>
      <c r="V1158" s="73">
        <v>160</v>
      </c>
      <c r="W1158" s="69" t="s">
        <v>7177</v>
      </c>
      <c r="X1158" s="69"/>
      <c r="Y1158" s="70"/>
      <c r="Z1158" s="69">
        <v>664.83</v>
      </c>
      <c r="AA1158" s="69"/>
      <c r="AB1158" s="69" t="s">
        <v>967</v>
      </c>
      <c r="AC1158" s="69"/>
    </row>
    <row r="1159" spans="1:29" ht="20" x14ac:dyDescent="0.25">
      <c r="A1159" s="69"/>
      <c r="B1159" s="69"/>
      <c r="C1159" s="69"/>
      <c r="D1159" s="69"/>
      <c r="E1159" s="69"/>
      <c r="F1159" s="69"/>
      <c r="G1159" s="69"/>
      <c r="H1159" s="69"/>
      <c r="I1159" s="69"/>
      <c r="J1159" s="69"/>
      <c r="K1159" s="69" t="s">
        <v>30220</v>
      </c>
      <c r="L1159" s="70">
        <v>62866.6</v>
      </c>
      <c r="M1159" s="69"/>
      <c r="N1159" s="69" t="s">
        <v>30219</v>
      </c>
      <c r="O1159" s="69"/>
      <c r="P1159" s="69" t="s">
        <v>1447</v>
      </c>
      <c r="Q1159" s="69" t="s">
        <v>2118</v>
      </c>
      <c r="R1159" s="69"/>
      <c r="S1159" s="70">
        <v>62866.6</v>
      </c>
      <c r="T1159" s="70"/>
      <c r="U1159" s="69" t="s">
        <v>2529</v>
      </c>
      <c r="V1159" s="73">
        <v>153</v>
      </c>
      <c r="W1159" s="69" t="s">
        <v>2529</v>
      </c>
      <c r="X1159" s="69"/>
      <c r="Y1159" s="70"/>
      <c r="Z1159" s="69">
        <v>316.33</v>
      </c>
      <c r="AA1159" s="69"/>
      <c r="AB1159" s="69" t="s">
        <v>967</v>
      </c>
      <c r="AC1159" s="69"/>
    </row>
    <row r="1160" spans="1:29" x14ac:dyDescent="0.25">
      <c r="A1160" s="71" t="s">
        <v>193</v>
      </c>
      <c r="B1160" s="71"/>
      <c r="C1160" s="71"/>
      <c r="D1160" s="71"/>
      <c r="E1160" s="71"/>
      <c r="F1160" s="71"/>
      <c r="G1160" s="71"/>
      <c r="H1160" s="71"/>
      <c r="I1160" s="72">
        <v>311362.3</v>
      </c>
      <c r="J1160" s="71"/>
      <c r="K1160" s="71"/>
      <c r="L1160" s="72">
        <v>310936.82999999996</v>
      </c>
      <c r="M1160" s="72">
        <v>425.47000000003027</v>
      </c>
      <c r="N1160" s="71"/>
      <c r="O1160" s="71"/>
      <c r="P1160" s="71"/>
      <c r="Q1160" s="71"/>
      <c r="R1160" s="71"/>
      <c r="S1160" s="72">
        <v>310936.82999999996</v>
      </c>
      <c r="T1160" s="72">
        <v>310936.83</v>
      </c>
      <c r="U1160" s="71"/>
      <c r="V1160" s="71"/>
      <c r="W1160" s="71"/>
      <c r="X1160" s="72">
        <v>-5.8207660913467407E-11</v>
      </c>
      <c r="Y1160" s="72">
        <v>1377.51</v>
      </c>
      <c r="Z1160" s="72">
        <v>312314.34000000003</v>
      </c>
      <c r="AA1160" s="69"/>
      <c r="AB1160" s="69"/>
      <c r="AC1160" s="69"/>
    </row>
    <row r="1161" spans="1:29" ht="50" x14ac:dyDescent="0.25">
      <c r="A1161" s="68" t="s">
        <v>30218</v>
      </c>
      <c r="B1161" s="69" t="s">
        <v>30217</v>
      </c>
      <c r="C1161" s="69" t="s">
        <v>30216</v>
      </c>
      <c r="D1161" s="69" t="s">
        <v>1233</v>
      </c>
      <c r="E1161" s="69"/>
      <c r="F1161" s="69" t="s">
        <v>3802</v>
      </c>
      <c r="G1161" s="69" t="s">
        <v>1447</v>
      </c>
      <c r="H1161" s="69" t="s">
        <v>1236</v>
      </c>
      <c r="I1161" s="70">
        <v>1754088.95</v>
      </c>
      <c r="J1161" s="69" t="s">
        <v>1936</v>
      </c>
      <c r="K1161" s="69" t="s">
        <v>30215</v>
      </c>
      <c r="L1161" s="70">
        <v>74958.320000000007</v>
      </c>
      <c r="M1161" s="69"/>
      <c r="N1161" s="69" t="s">
        <v>30214</v>
      </c>
      <c r="O1161" s="69"/>
      <c r="P1161" s="69" t="s">
        <v>1287</v>
      </c>
      <c r="Q1161" s="69" t="s">
        <v>1195</v>
      </c>
      <c r="R1161" s="69"/>
      <c r="S1161" s="70">
        <v>74958.320000000007</v>
      </c>
      <c r="T1161" s="70"/>
      <c r="U1161" s="69" t="s">
        <v>1046</v>
      </c>
      <c r="V1161" s="73">
        <v>147</v>
      </c>
      <c r="W1161" s="69" t="s">
        <v>1195</v>
      </c>
      <c r="X1161" s="69"/>
      <c r="Y1161" s="70"/>
      <c r="Z1161" s="69">
        <v>290.37</v>
      </c>
      <c r="AA1161" s="69" t="s">
        <v>989</v>
      </c>
      <c r="AB1161" s="69" t="s">
        <v>967</v>
      </c>
      <c r="AC1161" s="69" t="s">
        <v>30213</v>
      </c>
    </row>
    <row r="1162" spans="1:29" x14ac:dyDescent="0.25">
      <c r="A1162" s="69"/>
      <c r="B1162" s="69"/>
      <c r="C1162" s="69"/>
      <c r="D1162" s="69"/>
      <c r="E1162" s="69"/>
      <c r="F1162" s="69"/>
      <c r="G1162" s="69"/>
      <c r="H1162" s="69"/>
      <c r="I1162" s="69"/>
      <c r="J1162" s="69"/>
      <c r="K1162" s="69" t="s">
        <v>30212</v>
      </c>
      <c r="L1162" s="70">
        <v>60982.11</v>
      </c>
      <c r="M1162" s="69"/>
      <c r="N1162" s="69" t="s">
        <v>30211</v>
      </c>
      <c r="O1162" s="69" t="s">
        <v>30211</v>
      </c>
      <c r="P1162" s="69" t="s">
        <v>5004</v>
      </c>
      <c r="Q1162" s="69" t="s">
        <v>1005</v>
      </c>
      <c r="R1162" s="69" t="s">
        <v>2028</v>
      </c>
      <c r="S1162" s="70">
        <v>60982.11</v>
      </c>
      <c r="T1162" s="70"/>
      <c r="U1162" s="69" t="s">
        <v>2023</v>
      </c>
      <c r="V1162" s="73">
        <v>160</v>
      </c>
      <c r="W1162" s="69" t="s">
        <v>1005</v>
      </c>
      <c r="X1162" s="69"/>
      <c r="Y1162" s="70"/>
      <c r="Z1162" s="69">
        <v>283.75</v>
      </c>
      <c r="AA1162" s="69"/>
      <c r="AB1162" s="69" t="s">
        <v>967</v>
      </c>
      <c r="AC1162" s="69"/>
    </row>
    <row r="1163" spans="1:29" x14ac:dyDescent="0.25">
      <c r="A1163" s="69"/>
      <c r="B1163" s="69"/>
      <c r="C1163" s="69"/>
      <c r="D1163" s="69"/>
      <c r="E1163" s="69"/>
      <c r="F1163" s="69"/>
      <c r="G1163" s="69"/>
      <c r="H1163" s="69"/>
      <c r="I1163" s="69"/>
      <c r="J1163" s="69"/>
      <c r="K1163" s="69" t="s">
        <v>30210</v>
      </c>
      <c r="L1163" s="70">
        <v>9262.7999999999993</v>
      </c>
      <c r="M1163" s="69"/>
      <c r="N1163" s="69" t="s">
        <v>30209</v>
      </c>
      <c r="O1163" s="69" t="s">
        <v>30209</v>
      </c>
      <c r="P1163" s="69" t="s">
        <v>3826</v>
      </c>
      <c r="Q1163" s="69" t="s">
        <v>1045</v>
      </c>
      <c r="R1163" s="69" t="s">
        <v>1075</v>
      </c>
      <c r="S1163" s="70">
        <v>9262.7999999999993</v>
      </c>
      <c r="T1163" s="70"/>
      <c r="U1163" s="69" t="s">
        <v>1025</v>
      </c>
      <c r="V1163" s="73">
        <v>164</v>
      </c>
      <c r="W1163" s="69" t="s">
        <v>1045</v>
      </c>
      <c r="X1163" s="69"/>
      <c r="Y1163" s="70"/>
      <c r="Z1163" s="69">
        <v>43.18</v>
      </c>
      <c r="AA1163" s="69"/>
      <c r="AB1163" s="69" t="s">
        <v>997</v>
      </c>
      <c r="AC1163" s="69"/>
    </row>
    <row r="1164" spans="1:29" x14ac:dyDescent="0.25">
      <c r="A1164" s="69"/>
      <c r="B1164" s="69"/>
      <c r="C1164" s="69"/>
      <c r="D1164" s="69"/>
      <c r="E1164" s="69"/>
      <c r="F1164" s="69"/>
      <c r="G1164" s="69"/>
      <c r="H1164" s="69"/>
      <c r="I1164" s="69"/>
      <c r="J1164" s="69"/>
      <c r="K1164" s="69" t="s">
        <v>30208</v>
      </c>
      <c r="L1164" s="70">
        <v>89904.960000000006</v>
      </c>
      <c r="M1164" s="69"/>
      <c r="N1164" s="69" t="s">
        <v>30205</v>
      </c>
      <c r="O1164" s="69" t="s">
        <v>30205</v>
      </c>
      <c r="P1164" s="69" t="s">
        <v>4716</v>
      </c>
      <c r="Q1164" s="69" t="s">
        <v>1185</v>
      </c>
      <c r="R1164" s="69" t="s">
        <v>1202</v>
      </c>
      <c r="S1164" s="70">
        <v>89904.960000000006</v>
      </c>
      <c r="T1164" s="70"/>
      <c r="U1164" s="69" t="s">
        <v>1189</v>
      </c>
      <c r="V1164" s="73">
        <v>162</v>
      </c>
      <c r="W1164" s="69" t="s">
        <v>1185</v>
      </c>
      <c r="X1164" s="69"/>
      <c r="Y1164" s="70"/>
      <c r="Z1164" s="69">
        <v>774</v>
      </c>
      <c r="AA1164" s="69"/>
      <c r="AB1164" s="69" t="s">
        <v>967</v>
      </c>
      <c r="AC1164" s="69"/>
    </row>
    <row r="1165" spans="1:29" x14ac:dyDescent="0.25">
      <c r="A1165" s="69"/>
      <c r="B1165" s="69"/>
      <c r="C1165" s="69"/>
      <c r="D1165" s="69"/>
      <c r="E1165" s="69"/>
      <c r="F1165" s="69"/>
      <c r="G1165" s="69"/>
      <c r="H1165" s="69"/>
      <c r="I1165" s="69"/>
      <c r="J1165" s="69"/>
      <c r="K1165" s="69" t="s">
        <v>30207</v>
      </c>
      <c r="L1165" s="70">
        <v>165074.07</v>
      </c>
      <c r="M1165" s="69"/>
      <c r="N1165" s="69" t="s">
        <v>30203</v>
      </c>
      <c r="O1165" s="69" t="s">
        <v>30203</v>
      </c>
      <c r="P1165" s="69" t="s">
        <v>1256</v>
      </c>
      <c r="Q1165" s="69" t="s">
        <v>1182</v>
      </c>
      <c r="R1165" s="69" t="s">
        <v>2073</v>
      </c>
      <c r="S1165" s="70">
        <v>165074.07</v>
      </c>
      <c r="T1165" s="70"/>
      <c r="U1165" s="69" t="s">
        <v>1189</v>
      </c>
      <c r="V1165" s="73">
        <v>156</v>
      </c>
      <c r="W1165" s="69" t="s">
        <v>1182</v>
      </c>
      <c r="X1165" s="69"/>
      <c r="Y1165" s="70"/>
      <c r="Z1165" s="69">
        <v>882.37</v>
      </c>
      <c r="AA1165" s="69"/>
      <c r="AB1165" s="69" t="s">
        <v>967</v>
      </c>
      <c r="AC1165" s="69"/>
    </row>
    <row r="1166" spans="1:29" x14ac:dyDescent="0.25">
      <c r="A1166" s="69"/>
      <c r="B1166" s="69"/>
      <c r="C1166" s="69"/>
      <c r="D1166" s="69"/>
      <c r="E1166" s="69"/>
      <c r="F1166" s="69"/>
      <c r="G1166" s="69"/>
      <c r="H1166" s="69"/>
      <c r="I1166" s="69"/>
      <c r="J1166" s="69"/>
      <c r="K1166" s="69" t="s">
        <v>30206</v>
      </c>
      <c r="L1166" s="70">
        <v>83994.3</v>
      </c>
      <c r="M1166" s="69"/>
      <c r="N1166" s="69" t="s">
        <v>30205</v>
      </c>
      <c r="O1166" s="69" t="s">
        <v>30205</v>
      </c>
      <c r="P1166" s="69" t="s">
        <v>4716</v>
      </c>
      <c r="Q1166" s="69" t="s">
        <v>1185</v>
      </c>
      <c r="R1166" s="69" t="s">
        <v>1202</v>
      </c>
      <c r="S1166" s="70">
        <v>83994.3</v>
      </c>
      <c r="T1166" s="70"/>
      <c r="U1166" s="69" t="s">
        <v>1189</v>
      </c>
      <c r="V1166" s="73">
        <v>162</v>
      </c>
      <c r="W1166" s="69" t="s">
        <v>1185</v>
      </c>
      <c r="X1166" s="69"/>
      <c r="Y1166" s="70"/>
      <c r="Z1166" s="69">
        <v>774</v>
      </c>
      <c r="AA1166" s="69"/>
      <c r="AB1166" s="69" t="s">
        <v>967</v>
      </c>
      <c r="AC1166" s="69"/>
    </row>
    <row r="1167" spans="1:29" x14ac:dyDescent="0.25">
      <c r="A1167" s="69"/>
      <c r="B1167" s="69"/>
      <c r="C1167" s="69"/>
      <c r="D1167" s="69"/>
      <c r="E1167" s="69"/>
      <c r="F1167" s="69"/>
      <c r="G1167" s="69"/>
      <c r="H1167" s="69"/>
      <c r="I1167" s="69"/>
      <c r="J1167" s="69"/>
      <c r="K1167" s="69" t="s">
        <v>30204</v>
      </c>
      <c r="L1167" s="70">
        <v>30863.26</v>
      </c>
      <c r="M1167" s="69"/>
      <c r="N1167" s="69" t="s">
        <v>30203</v>
      </c>
      <c r="O1167" s="69" t="s">
        <v>30203</v>
      </c>
      <c r="P1167" s="69" t="s">
        <v>1256</v>
      </c>
      <c r="Q1167" s="69" t="s">
        <v>1182</v>
      </c>
      <c r="R1167" s="69" t="s">
        <v>2073</v>
      </c>
      <c r="S1167" s="70">
        <v>30863.26</v>
      </c>
      <c r="T1167" s="70"/>
      <c r="U1167" s="69" t="s">
        <v>1189</v>
      </c>
      <c r="V1167" s="73">
        <v>156</v>
      </c>
      <c r="W1167" s="69" t="s">
        <v>1182</v>
      </c>
      <c r="X1167" s="69"/>
      <c r="Y1167" s="70"/>
      <c r="Z1167" s="69">
        <v>882.37</v>
      </c>
      <c r="AA1167" s="69"/>
      <c r="AB1167" s="69" t="s">
        <v>967</v>
      </c>
      <c r="AC1167" s="69"/>
    </row>
    <row r="1168" spans="1:29" x14ac:dyDescent="0.25">
      <c r="A1168" s="69"/>
      <c r="B1168" s="69"/>
      <c r="C1168" s="69"/>
      <c r="D1168" s="69"/>
      <c r="E1168" s="69"/>
      <c r="F1168" s="69"/>
      <c r="G1168" s="69"/>
      <c r="H1168" s="69"/>
      <c r="I1168" s="69"/>
      <c r="J1168" s="69"/>
      <c r="K1168" s="69" t="s">
        <v>30202</v>
      </c>
      <c r="L1168" s="70">
        <v>4117.08</v>
      </c>
      <c r="M1168" s="69"/>
      <c r="N1168" s="69" t="s">
        <v>30201</v>
      </c>
      <c r="O1168" s="69" t="s">
        <v>30201</v>
      </c>
      <c r="P1168" s="69" t="s">
        <v>4600</v>
      </c>
      <c r="Q1168" s="69" t="s">
        <v>1071</v>
      </c>
      <c r="R1168" s="69" t="s">
        <v>1194</v>
      </c>
      <c r="S1168" s="70">
        <v>4117.08</v>
      </c>
      <c r="T1168" s="70"/>
      <c r="U1168" s="69" t="s">
        <v>1075</v>
      </c>
      <c r="V1168" s="73">
        <v>154</v>
      </c>
      <c r="W1168" s="69" t="s">
        <v>1071</v>
      </c>
      <c r="X1168" s="69"/>
      <c r="Y1168" s="70"/>
      <c r="Z1168" s="69">
        <v>18.190000000000001</v>
      </c>
      <c r="AA1168" s="69"/>
      <c r="AB1168" s="69" t="s">
        <v>967</v>
      </c>
      <c r="AC1168" s="69"/>
    </row>
    <row r="1169" spans="1:29" x14ac:dyDescent="0.25">
      <c r="A1169" s="69"/>
      <c r="B1169" s="69"/>
      <c r="C1169" s="69"/>
      <c r="D1169" s="69"/>
      <c r="E1169" s="69"/>
      <c r="F1169" s="69"/>
      <c r="G1169" s="69"/>
      <c r="H1169" s="69"/>
      <c r="I1169" s="69"/>
      <c r="J1169" s="69"/>
      <c r="K1169" s="69" t="s">
        <v>30200</v>
      </c>
      <c r="L1169" s="70">
        <v>1927.18</v>
      </c>
      <c r="M1169" s="69"/>
      <c r="N1169" s="69" t="s">
        <v>30195</v>
      </c>
      <c r="O1169" s="69" t="s">
        <v>30195</v>
      </c>
      <c r="P1169" s="69" t="s">
        <v>1424</v>
      </c>
      <c r="Q1169" s="69" t="s">
        <v>1032</v>
      </c>
      <c r="R1169" s="69" t="s">
        <v>2118</v>
      </c>
      <c r="S1169" s="70">
        <v>1927.18</v>
      </c>
      <c r="T1169" s="70"/>
      <c r="U1169" s="69" t="s">
        <v>1685</v>
      </c>
      <c r="V1169" s="73">
        <v>159</v>
      </c>
      <c r="W1169" s="69" t="s">
        <v>1032</v>
      </c>
      <c r="X1169" s="69"/>
      <c r="Y1169" s="70"/>
      <c r="Z1169" s="69">
        <v>1803.06</v>
      </c>
      <c r="AA1169" s="69"/>
      <c r="AB1169" s="69" t="s">
        <v>997</v>
      </c>
      <c r="AC1169" s="69"/>
    </row>
    <row r="1170" spans="1:29" x14ac:dyDescent="0.25">
      <c r="A1170" s="69"/>
      <c r="B1170" s="69"/>
      <c r="C1170" s="69"/>
      <c r="D1170" s="69"/>
      <c r="E1170" s="69"/>
      <c r="F1170" s="69"/>
      <c r="G1170" s="69"/>
      <c r="H1170" s="69"/>
      <c r="I1170" s="69"/>
      <c r="J1170" s="69"/>
      <c r="K1170" s="69" t="s">
        <v>30199</v>
      </c>
      <c r="L1170" s="70">
        <v>134100.79</v>
      </c>
      <c r="M1170" s="69"/>
      <c r="N1170" s="69" t="s">
        <v>30195</v>
      </c>
      <c r="O1170" s="69" t="s">
        <v>30195</v>
      </c>
      <c r="P1170" s="69" t="s">
        <v>1424</v>
      </c>
      <c r="Q1170" s="69" t="s">
        <v>1032</v>
      </c>
      <c r="R1170" s="69" t="s">
        <v>2118</v>
      </c>
      <c r="S1170" s="70">
        <v>134100.79</v>
      </c>
      <c r="T1170" s="70"/>
      <c r="U1170" s="69" t="s">
        <v>1685</v>
      </c>
      <c r="V1170" s="73">
        <v>159</v>
      </c>
      <c r="W1170" s="69" t="s">
        <v>1032</v>
      </c>
      <c r="X1170" s="69"/>
      <c r="Y1170" s="70"/>
      <c r="Z1170" s="69">
        <v>1803.06</v>
      </c>
      <c r="AA1170" s="69"/>
      <c r="AB1170" s="69" t="s">
        <v>967</v>
      </c>
      <c r="AC1170" s="69"/>
    </row>
    <row r="1171" spans="1:29" x14ac:dyDescent="0.25">
      <c r="A1171" s="69"/>
      <c r="B1171" s="69"/>
      <c r="C1171" s="69"/>
      <c r="D1171" s="69"/>
      <c r="E1171" s="69"/>
      <c r="F1171" s="69"/>
      <c r="G1171" s="69"/>
      <c r="H1171" s="69"/>
      <c r="I1171" s="69"/>
      <c r="J1171" s="69"/>
      <c r="K1171" s="69" t="s">
        <v>30198</v>
      </c>
      <c r="L1171" s="70">
        <v>2086.92</v>
      </c>
      <c r="M1171" s="69"/>
      <c r="N1171" s="69" t="s">
        <v>30195</v>
      </c>
      <c r="O1171" s="69" t="s">
        <v>30195</v>
      </c>
      <c r="P1171" s="69" t="s">
        <v>1424</v>
      </c>
      <c r="Q1171" s="69" t="s">
        <v>1032</v>
      </c>
      <c r="R1171" s="69" t="s">
        <v>2118</v>
      </c>
      <c r="S1171" s="70">
        <v>2086.92</v>
      </c>
      <c r="T1171" s="70"/>
      <c r="U1171" s="69" t="s">
        <v>1685</v>
      </c>
      <c r="V1171" s="73">
        <v>159</v>
      </c>
      <c r="W1171" s="69" t="s">
        <v>1032</v>
      </c>
      <c r="X1171" s="69"/>
      <c r="Y1171" s="70"/>
      <c r="Z1171" s="69">
        <v>1803.06</v>
      </c>
      <c r="AA1171" s="69"/>
      <c r="AB1171" s="69" t="s">
        <v>997</v>
      </c>
      <c r="AC1171" s="69"/>
    </row>
    <row r="1172" spans="1:29" x14ac:dyDescent="0.25">
      <c r="A1172" s="69"/>
      <c r="B1172" s="69"/>
      <c r="C1172" s="69"/>
      <c r="D1172" s="69"/>
      <c r="E1172" s="69"/>
      <c r="F1172" s="69"/>
      <c r="G1172" s="69"/>
      <c r="H1172" s="69"/>
      <c r="I1172" s="69"/>
      <c r="J1172" s="69"/>
      <c r="K1172" s="69" t="s">
        <v>30197</v>
      </c>
      <c r="L1172" s="70">
        <v>150131.35</v>
      </c>
      <c r="M1172" s="69"/>
      <c r="N1172" s="69" t="s">
        <v>30195</v>
      </c>
      <c r="O1172" s="69" t="s">
        <v>30195</v>
      </c>
      <c r="P1172" s="69" t="s">
        <v>1424</v>
      </c>
      <c r="Q1172" s="69" t="s">
        <v>1032</v>
      </c>
      <c r="R1172" s="69" t="s">
        <v>2118</v>
      </c>
      <c r="S1172" s="70">
        <v>150131.35</v>
      </c>
      <c r="T1172" s="70"/>
      <c r="U1172" s="69" t="s">
        <v>1685</v>
      </c>
      <c r="V1172" s="73">
        <v>159</v>
      </c>
      <c r="W1172" s="69" t="s">
        <v>1032</v>
      </c>
      <c r="X1172" s="69"/>
      <c r="Y1172" s="70"/>
      <c r="Z1172" s="69">
        <v>1803.06</v>
      </c>
      <c r="AA1172" s="69"/>
      <c r="AB1172" s="69" t="s">
        <v>967</v>
      </c>
      <c r="AC1172" s="69"/>
    </row>
    <row r="1173" spans="1:29" x14ac:dyDescent="0.25">
      <c r="A1173" s="69"/>
      <c r="B1173" s="69"/>
      <c r="C1173" s="69"/>
      <c r="D1173" s="69"/>
      <c r="E1173" s="69"/>
      <c r="F1173" s="69"/>
      <c r="G1173" s="69"/>
      <c r="H1173" s="69"/>
      <c r="I1173" s="69"/>
      <c r="J1173" s="69"/>
      <c r="K1173" s="69" t="s">
        <v>30196</v>
      </c>
      <c r="L1173" s="70">
        <v>121305.84</v>
      </c>
      <c r="M1173" s="69"/>
      <c r="N1173" s="69" t="s">
        <v>30195</v>
      </c>
      <c r="O1173" s="69" t="s">
        <v>30195</v>
      </c>
      <c r="P1173" s="69" t="s">
        <v>1424</v>
      </c>
      <c r="Q1173" s="69" t="s">
        <v>1032</v>
      </c>
      <c r="R1173" s="69" t="s">
        <v>2118</v>
      </c>
      <c r="S1173" s="70">
        <v>121305.84</v>
      </c>
      <c r="T1173" s="70"/>
      <c r="U1173" s="69" t="s">
        <v>1685</v>
      </c>
      <c r="V1173" s="73">
        <v>159</v>
      </c>
      <c r="W1173" s="69" t="s">
        <v>1032</v>
      </c>
      <c r="X1173" s="69"/>
      <c r="Y1173" s="70"/>
      <c r="Z1173" s="69">
        <v>1803.06</v>
      </c>
      <c r="AA1173" s="69"/>
      <c r="AB1173" s="69" t="s">
        <v>967</v>
      </c>
      <c r="AC1173" s="69"/>
    </row>
    <row r="1174" spans="1:29" x14ac:dyDescent="0.25">
      <c r="A1174" s="69"/>
      <c r="B1174" s="69"/>
      <c r="C1174" s="69"/>
      <c r="D1174" s="69"/>
      <c r="E1174" s="69"/>
      <c r="F1174" s="69"/>
      <c r="G1174" s="69"/>
      <c r="H1174" s="69"/>
      <c r="I1174" s="69"/>
      <c r="J1174" s="69"/>
      <c r="K1174" s="69" t="s">
        <v>30194</v>
      </c>
      <c r="L1174" s="70">
        <v>157403.34</v>
      </c>
      <c r="M1174" s="69"/>
      <c r="N1174" s="69" t="s">
        <v>30191</v>
      </c>
      <c r="O1174" s="69" t="s">
        <v>30191</v>
      </c>
      <c r="P1174" s="69" t="s">
        <v>1257</v>
      </c>
      <c r="Q1174" s="69" t="s">
        <v>7459</v>
      </c>
      <c r="R1174" s="69" t="s">
        <v>2065</v>
      </c>
      <c r="S1174" s="70">
        <v>157403.34</v>
      </c>
      <c r="T1174" s="70"/>
      <c r="U1174" s="69" t="s">
        <v>1728</v>
      </c>
      <c r="V1174" s="73">
        <v>158</v>
      </c>
      <c r="W1174" s="69" t="s">
        <v>7459</v>
      </c>
      <c r="X1174" s="69"/>
      <c r="Y1174" s="70"/>
      <c r="Z1174" s="69">
        <v>2027.16</v>
      </c>
      <c r="AA1174" s="69"/>
      <c r="AB1174" s="69" t="s">
        <v>967</v>
      </c>
      <c r="AC1174" s="69"/>
    </row>
    <row r="1175" spans="1:29" x14ac:dyDescent="0.25">
      <c r="A1175" s="69"/>
      <c r="B1175" s="69"/>
      <c r="C1175" s="69"/>
      <c r="D1175" s="69"/>
      <c r="E1175" s="69"/>
      <c r="F1175" s="69"/>
      <c r="G1175" s="69"/>
      <c r="H1175" s="69"/>
      <c r="I1175" s="69"/>
      <c r="J1175" s="69"/>
      <c r="K1175" s="69" t="s">
        <v>30193</v>
      </c>
      <c r="L1175" s="70">
        <v>127572.09</v>
      </c>
      <c r="M1175" s="69"/>
      <c r="N1175" s="69" t="s">
        <v>30191</v>
      </c>
      <c r="O1175" s="69" t="s">
        <v>30191</v>
      </c>
      <c r="P1175" s="69" t="s">
        <v>1257</v>
      </c>
      <c r="Q1175" s="69" t="s">
        <v>7459</v>
      </c>
      <c r="R1175" s="69" t="s">
        <v>2065</v>
      </c>
      <c r="S1175" s="70">
        <v>127572.09</v>
      </c>
      <c r="T1175" s="70"/>
      <c r="U1175" s="69" t="s">
        <v>1728</v>
      </c>
      <c r="V1175" s="73">
        <v>158</v>
      </c>
      <c r="W1175" s="69" t="s">
        <v>7459</v>
      </c>
      <c r="X1175" s="69"/>
      <c r="Y1175" s="70"/>
      <c r="Z1175" s="69">
        <v>2027.16</v>
      </c>
      <c r="AA1175" s="69"/>
      <c r="AB1175" s="69" t="s">
        <v>967</v>
      </c>
      <c r="AC1175" s="69"/>
    </row>
    <row r="1176" spans="1:29" x14ac:dyDescent="0.25">
      <c r="A1176" s="69"/>
      <c r="B1176" s="69"/>
      <c r="C1176" s="69"/>
      <c r="D1176" s="69"/>
      <c r="E1176" s="69"/>
      <c r="F1176" s="69"/>
      <c r="G1176" s="69"/>
      <c r="H1176" s="69"/>
      <c r="I1176" s="69"/>
      <c r="J1176" s="69"/>
      <c r="K1176" s="69" t="s">
        <v>30192</v>
      </c>
      <c r="L1176" s="70">
        <v>166130</v>
      </c>
      <c r="M1176" s="69"/>
      <c r="N1176" s="69" t="s">
        <v>30191</v>
      </c>
      <c r="O1176" s="69" t="s">
        <v>30191</v>
      </c>
      <c r="P1176" s="69" t="s">
        <v>1257</v>
      </c>
      <c r="Q1176" s="69" t="s">
        <v>7459</v>
      </c>
      <c r="R1176" s="69" t="s">
        <v>2065</v>
      </c>
      <c r="S1176" s="70">
        <v>166130</v>
      </c>
      <c r="T1176" s="70"/>
      <c r="U1176" s="69" t="s">
        <v>1728</v>
      </c>
      <c r="V1176" s="73">
        <v>158</v>
      </c>
      <c r="W1176" s="69" t="s">
        <v>7459</v>
      </c>
      <c r="X1176" s="69"/>
      <c r="Y1176" s="70"/>
      <c r="Z1176" s="69">
        <v>2027.16</v>
      </c>
      <c r="AA1176" s="69"/>
      <c r="AB1176" s="69" t="s">
        <v>967</v>
      </c>
      <c r="AC1176" s="69"/>
    </row>
    <row r="1177" spans="1:29" x14ac:dyDescent="0.25">
      <c r="A1177" s="69"/>
      <c r="B1177" s="69"/>
      <c r="C1177" s="69"/>
      <c r="D1177" s="69"/>
      <c r="E1177" s="69"/>
      <c r="F1177" s="69"/>
      <c r="G1177" s="69"/>
      <c r="H1177" s="69"/>
      <c r="I1177" s="69"/>
      <c r="J1177" s="69"/>
      <c r="K1177" s="69" t="s">
        <v>30190</v>
      </c>
      <c r="L1177" s="70">
        <v>161884.82</v>
      </c>
      <c r="M1177" s="69"/>
      <c r="N1177" s="69" t="s">
        <v>30189</v>
      </c>
      <c r="O1177" s="69" t="s">
        <v>30189</v>
      </c>
      <c r="P1177" s="69" t="s">
        <v>1571</v>
      </c>
      <c r="Q1177" s="69" t="s">
        <v>1207</v>
      </c>
      <c r="R1177" s="69" t="s">
        <v>1088</v>
      </c>
      <c r="S1177" s="70">
        <v>161884.82</v>
      </c>
      <c r="T1177" s="70"/>
      <c r="U1177" s="69" t="s">
        <v>2118</v>
      </c>
      <c r="V1177" s="73">
        <v>155</v>
      </c>
      <c r="W1177" s="69" t="s">
        <v>1207</v>
      </c>
      <c r="X1177" s="69"/>
      <c r="Y1177" s="70"/>
      <c r="Z1177" s="69">
        <v>738.95</v>
      </c>
      <c r="AA1177" s="69"/>
      <c r="AB1177" s="69" t="s">
        <v>967</v>
      </c>
      <c r="AC1177" s="69"/>
    </row>
    <row r="1178" spans="1:29" x14ac:dyDescent="0.25">
      <c r="A1178" s="69"/>
      <c r="B1178" s="69"/>
      <c r="C1178" s="69"/>
      <c r="D1178" s="69"/>
      <c r="E1178" s="69"/>
      <c r="F1178" s="69"/>
      <c r="G1178" s="69"/>
      <c r="H1178" s="69"/>
      <c r="I1178" s="69"/>
      <c r="J1178" s="69"/>
      <c r="K1178" s="69" t="s">
        <v>30188</v>
      </c>
      <c r="L1178" s="70">
        <v>163487.51</v>
      </c>
      <c r="M1178" s="69"/>
      <c r="N1178" s="69" t="s">
        <v>30186</v>
      </c>
      <c r="O1178" s="69" t="s">
        <v>30186</v>
      </c>
      <c r="P1178" s="69" t="s">
        <v>965</v>
      </c>
      <c r="Q1178" s="69" t="s">
        <v>2023</v>
      </c>
      <c r="R1178" s="69" t="s">
        <v>2342</v>
      </c>
      <c r="S1178" s="70">
        <v>163487.51</v>
      </c>
      <c r="T1178" s="70"/>
      <c r="U1178" s="69" t="s">
        <v>2118</v>
      </c>
      <c r="V1178" s="73">
        <v>144</v>
      </c>
      <c r="W1178" s="69" t="s">
        <v>2023</v>
      </c>
      <c r="X1178" s="69"/>
      <c r="Y1178" s="70"/>
      <c r="Z1178" s="69">
        <v>688.36</v>
      </c>
      <c r="AA1178" s="69"/>
      <c r="AB1178" s="69" t="s">
        <v>967</v>
      </c>
      <c r="AC1178" s="69"/>
    </row>
    <row r="1179" spans="1:29" x14ac:dyDescent="0.25">
      <c r="A1179" s="69"/>
      <c r="B1179" s="69"/>
      <c r="C1179" s="69"/>
      <c r="D1179" s="69"/>
      <c r="E1179" s="69"/>
      <c r="F1179" s="69"/>
      <c r="G1179" s="69"/>
      <c r="H1179" s="69"/>
      <c r="I1179" s="69"/>
      <c r="J1179" s="69"/>
      <c r="K1179" s="69" t="s">
        <v>30187</v>
      </c>
      <c r="L1179" s="70">
        <v>45074.43</v>
      </c>
      <c r="M1179" s="69"/>
      <c r="N1179" s="69" t="s">
        <v>30186</v>
      </c>
      <c r="O1179" s="69" t="s">
        <v>30186</v>
      </c>
      <c r="P1179" s="69" t="s">
        <v>965</v>
      </c>
      <c r="Q1179" s="69" t="s">
        <v>2023</v>
      </c>
      <c r="R1179" s="69" t="s">
        <v>2342</v>
      </c>
      <c r="S1179" s="70">
        <v>45074.43</v>
      </c>
      <c r="T1179" s="70"/>
      <c r="U1179" s="69" t="s">
        <v>2118</v>
      </c>
      <c r="V1179" s="73">
        <v>144</v>
      </c>
      <c r="W1179" s="69" t="s">
        <v>2023</v>
      </c>
      <c r="X1179" s="69"/>
      <c r="Y1179" s="70"/>
      <c r="Z1179" s="69">
        <v>688.36</v>
      </c>
      <c r="AA1179" s="69"/>
      <c r="AB1179" s="69" t="s">
        <v>967</v>
      </c>
      <c r="AC1179" s="69"/>
    </row>
    <row r="1180" spans="1:29" x14ac:dyDescent="0.25">
      <c r="A1180" s="71" t="s">
        <v>193</v>
      </c>
      <c r="B1180" s="71"/>
      <c r="C1180" s="71"/>
      <c r="D1180" s="71"/>
      <c r="E1180" s="71"/>
      <c r="F1180" s="71"/>
      <c r="G1180" s="71"/>
      <c r="H1180" s="71"/>
      <c r="I1180" s="72">
        <v>1754088.95</v>
      </c>
      <c r="J1180" s="71"/>
      <c r="K1180" s="71"/>
      <c r="L1180" s="72">
        <v>1750261.1700000002</v>
      </c>
      <c r="M1180" s="72">
        <v>3827.7799999997951</v>
      </c>
      <c r="N1180" s="71"/>
      <c r="O1180" s="71"/>
      <c r="P1180" s="71"/>
      <c r="Q1180" s="71"/>
      <c r="R1180" s="71"/>
      <c r="S1180" s="72">
        <v>1750261.1700000002</v>
      </c>
      <c r="T1180" s="72">
        <v>1750261.17</v>
      </c>
      <c r="U1180" s="71"/>
      <c r="V1180" s="71"/>
      <c r="W1180" s="71"/>
      <c r="X1180" s="72">
        <v>2.3283064365386963E-10</v>
      </c>
      <c r="Y1180" s="72">
        <v>21160.68</v>
      </c>
      <c r="Z1180" s="72">
        <v>1771421.8499999999</v>
      </c>
      <c r="AA1180" s="69"/>
      <c r="AB1180" s="69"/>
      <c r="AC1180" s="69"/>
    </row>
    <row r="1181" spans="1:29" ht="40" x14ac:dyDescent="0.25">
      <c r="A1181" s="68" t="s">
        <v>30185</v>
      </c>
      <c r="B1181" s="69" t="s">
        <v>30184</v>
      </c>
      <c r="C1181" s="69" t="s">
        <v>30182</v>
      </c>
      <c r="D1181" s="69" t="s">
        <v>30183</v>
      </c>
      <c r="E1181" s="69"/>
      <c r="F1181" s="69" t="s">
        <v>3802</v>
      </c>
      <c r="G1181" s="69" t="s">
        <v>1978</v>
      </c>
      <c r="H1181" s="69" t="s">
        <v>1236</v>
      </c>
      <c r="I1181" s="70">
        <v>298627.96000000002</v>
      </c>
      <c r="J1181" s="69" t="s">
        <v>1936</v>
      </c>
      <c r="K1181" s="69" t="s">
        <v>30181</v>
      </c>
      <c r="L1181" s="70">
        <v>63664.85</v>
      </c>
      <c r="M1181" s="69"/>
      <c r="N1181" s="69" t="s">
        <v>30180</v>
      </c>
      <c r="O1181" s="69" t="s">
        <v>30180</v>
      </c>
      <c r="P1181" s="69" t="s">
        <v>2781</v>
      </c>
      <c r="Q1181" s="69" t="s">
        <v>1946</v>
      </c>
      <c r="R1181" s="69" t="s">
        <v>1728</v>
      </c>
      <c r="S1181" s="70">
        <v>63664.85</v>
      </c>
      <c r="T1181" s="70"/>
      <c r="U1181" s="69" t="s">
        <v>1075</v>
      </c>
      <c r="V1181" s="73">
        <v>159</v>
      </c>
      <c r="W1181" s="69" t="s">
        <v>1946</v>
      </c>
      <c r="X1181" s="69"/>
      <c r="Y1181" s="70"/>
      <c r="Z1181" s="69">
        <v>277.44</v>
      </c>
      <c r="AA1181" s="69" t="s">
        <v>966</v>
      </c>
      <c r="AB1181" s="69" t="s">
        <v>967</v>
      </c>
      <c r="AC1181" s="69" t="s">
        <v>30179</v>
      </c>
    </row>
    <row r="1182" spans="1:29" x14ac:dyDescent="0.25">
      <c r="A1182" s="69"/>
      <c r="B1182" s="69"/>
      <c r="C1182" s="69"/>
      <c r="D1182" s="69"/>
      <c r="E1182" s="69"/>
      <c r="F1182" s="69"/>
      <c r="G1182" s="69"/>
      <c r="H1182" s="69"/>
      <c r="I1182" s="69"/>
      <c r="J1182" s="69"/>
      <c r="K1182" s="69" t="s">
        <v>30178</v>
      </c>
      <c r="L1182" s="70">
        <v>43441.67</v>
      </c>
      <c r="M1182" s="69"/>
      <c r="N1182" s="69" t="s">
        <v>30177</v>
      </c>
      <c r="O1182" s="69" t="s">
        <v>30177</v>
      </c>
      <c r="P1182" s="69" t="s">
        <v>1249</v>
      </c>
      <c r="Q1182" s="69" t="s">
        <v>1270</v>
      </c>
      <c r="R1182" s="69" t="s">
        <v>2023</v>
      </c>
      <c r="S1182" s="70">
        <v>43441.67</v>
      </c>
      <c r="T1182" s="70"/>
      <c r="U1182" s="69"/>
      <c r="V1182" s="69"/>
      <c r="W1182" s="69" t="s">
        <v>1270</v>
      </c>
      <c r="X1182" s="69"/>
      <c r="Y1182" s="70"/>
      <c r="Z1182" s="69">
        <v>0</v>
      </c>
      <c r="AA1182" s="69"/>
      <c r="AB1182" s="69" t="s">
        <v>967</v>
      </c>
      <c r="AC1182" s="69"/>
    </row>
    <row r="1183" spans="1:29" x14ac:dyDescent="0.25">
      <c r="A1183" s="69"/>
      <c r="B1183" s="69"/>
      <c r="C1183" s="69"/>
      <c r="D1183" s="69"/>
      <c r="E1183" s="69"/>
      <c r="F1183" s="69"/>
      <c r="G1183" s="69"/>
      <c r="H1183" s="69"/>
      <c r="I1183" s="69"/>
      <c r="J1183" s="69"/>
      <c r="K1183" s="69" t="s">
        <v>30176</v>
      </c>
      <c r="L1183" s="70">
        <v>39674.78</v>
      </c>
      <c r="M1183" s="69"/>
      <c r="N1183" s="69" t="s">
        <v>30175</v>
      </c>
      <c r="O1183" s="69" t="s">
        <v>30175</v>
      </c>
      <c r="P1183" s="69" t="s">
        <v>4716</v>
      </c>
      <c r="Q1183" s="69" t="s">
        <v>1185</v>
      </c>
      <c r="R1183" s="69" t="s">
        <v>1202</v>
      </c>
      <c r="S1183" s="70">
        <v>39674.78</v>
      </c>
      <c r="T1183" s="70"/>
      <c r="U1183" s="69" t="s">
        <v>1189</v>
      </c>
      <c r="V1183" s="73">
        <v>162</v>
      </c>
      <c r="W1183" s="69" t="s">
        <v>1185</v>
      </c>
      <c r="X1183" s="69"/>
      <c r="Y1183" s="70"/>
      <c r="Z1183" s="69">
        <v>176.59</v>
      </c>
      <c r="AA1183" s="69"/>
      <c r="AB1183" s="69" t="s">
        <v>967</v>
      </c>
      <c r="AC1183" s="69"/>
    </row>
    <row r="1184" spans="1:29" x14ac:dyDescent="0.25">
      <c r="A1184" s="69"/>
      <c r="B1184" s="69"/>
      <c r="C1184" s="69"/>
      <c r="D1184" s="69"/>
      <c r="E1184" s="69"/>
      <c r="F1184" s="69"/>
      <c r="G1184" s="69"/>
      <c r="H1184" s="69"/>
      <c r="I1184" s="69"/>
      <c r="J1184" s="69"/>
      <c r="K1184" s="69" t="s">
        <v>30174</v>
      </c>
      <c r="L1184" s="70">
        <v>77038.080000000002</v>
      </c>
      <c r="M1184" s="69"/>
      <c r="N1184" s="69" t="s">
        <v>30168</v>
      </c>
      <c r="O1184" s="69" t="s">
        <v>30168</v>
      </c>
      <c r="P1184" s="69" t="s">
        <v>965</v>
      </c>
      <c r="Q1184" s="69" t="s">
        <v>1484</v>
      </c>
      <c r="R1184" s="69" t="s">
        <v>2124</v>
      </c>
      <c r="S1184" s="70">
        <v>77038.080000000002</v>
      </c>
      <c r="T1184" s="70"/>
      <c r="U1184" s="69" t="s">
        <v>2118</v>
      </c>
      <c r="V1184" s="73">
        <v>144</v>
      </c>
      <c r="W1184" s="69" t="s">
        <v>1484</v>
      </c>
      <c r="X1184" s="69"/>
      <c r="Y1184" s="70"/>
      <c r="Z1184" s="69">
        <v>414.94</v>
      </c>
      <c r="AA1184" s="69"/>
      <c r="AB1184" s="69" t="s">
        <v>967</v>
      </c>
      <c r="AC1184" s="69"/>
    </row>
    <row r="1185" spans="1:29" x14ac:dyDescent="0.25">
      <c r="A1185" s="69"/>
      <c r="B1185" s="69"/>
      <c r="C1185" s="69"/>
      <c r="D1185" s="69"/>
      <c r="E1185" s="69"/>
      <c r="F1185" s="69"/>
      <c r="G1185" s="69"/>
      <c r="H1185" s="69"/>
      <c r="I1185" s="69"/>
      <c r="J1185" s="69"/>
      <c r="K1185" s="69" t="s">
        <v>30173</v>
      </c>
      <c r="L1185" s="70">
        <v>14555.24</v>
      </c>
      <c r="M1185" s="69"/>
      <c r="N1185" s="69" t="s">
        <v>30171</v>
      </c>
      <c r="O1185" s="69"/>
      <c r="P1185" s="69" t="s">
        <v>1268</v>
      </c>
      <c r="Q1185" s="69" t="s">
        <v>1189</v>
      </c>
      <c r="R1185" s="69"/>
      <c r="S1185" s="70">
        <v>14555.24</v>
      </c>
      <c r="T1185" s="70"/>
      <c r="U1185" s="69" t="s">
        <v>1102</v>
      </c>
      <c r="V1185" s="73">
        <v>139</v>
      </c>
      <c r="W1185" s="69" t="s">
        <v>1189</v>
      </c>
      <c r="X1185" s="69"/>
      <c r="Y1185" s="70"/>
      <c r="Z1185" s="69">
        <v>95.04</v>
      </c>
      <c r="AA1185" s="69"/>
      <c r="AB1185" s="69" t="s">
        <v>967</v>
      </c>
      <c r="AC1185" s="69"/>
    </row>
    <row r="1186" spans="1:29" x14ac:dyDescent="0.25">
      <c r="A1186" s="69"/>
      <c r="B1186" s="69"/>
      <c r="C1186" s="69"/>
      <c r="D1186" s="69"/>
      <c r="E1186" s="69"/>
      <c r="F1186" s="69"/>
      <c r="G1186" s="69"/>
      <c r="H1186" s="69"/>
      <c r="I1186" s="69"/>
      <c r="J1186" s="69"/>
      <c r="K1186" s="69" t="s">
        <v>30172</v>
      </c>
      <c r="L1186" s="70">
        <v>11774.28</v>
      </c>
      <c r="M1186" s="69"/>
      <c r="N1186" s="69" t="s">
        <v>30171</v>
      </c>
      <c r="O1186" s="69"/>
      <c r="P1186" s="69" t="s">
        <v>1268</v>
      </c>
      <c r="Q1186" s="69" t="s">
        <v>1189</v>
      </c>
      <c r="R1186" s="69"/>
      <c r="S1186" s="70">
        <v>11774.28</v>
      </c>
      <c r="T1186" s="70"/>
      <c r="U1186" s="69" t="s">
        <v>1102</v>
      </c>
      <c r="V1186" s="73">
        <v>139</v>
      </c>
      <c r="W1186" s="69" t="s">
        <v>1189</v>
      </c>
      <c r="X1186" s="69"/>
      <c r="Y1186" s="70"/>
      <c r="Z1186" s="69">
        <v>95.04</v>
      </c>
      <c r="AA1186" s="69"/>
      <c r="AB1186" s="69" t="s">
        <v>997</v>
      </c>
      <c r="AC1186" s="69"/>
    </row>
    <row r="1187" spans="1:29" ht="20" x14ac:dyDescent="0.25">
      <c r="A1187" s="69"/>
      <c r="B1187" s="69"/>
      <c r="C1187" s="69"/>
      <c r="D1187" s="69"/>
      <c r="E1187" s="69"/>
      <c r="F1187" s="69"/>
      <c r="G1187" s="69"/>
      <c r="H1187" s="69"/>
      <c r="I1187" s="69"/>
      <c r="J1187" s="69"/>
      <c r="K1187" s="69" t="s">
        <v>30170</v>
      </c>
      <c r="L1187" s="70">
        <v>10044</v>
      </c>
      <c r="M1187" s="69"/>
      <c r="N1187" s="69" t="s">
        <v>30166</v>
      </c>
      <c r="O1187" s="69"/>
      <c r="P1187" s="69" t="s">
        <v>1018</v>
      </c>
      <c r="Q1187" s="69" t="s">
        <v>1194</v>
      </c>
      <c r="R1187" s="69"/>
      <c r="S1187" s="70">
        <v>10044</v>
      </c>
      <c r="T1187" s="70"/>
      <c r="U1187" s="69" t="s">
        <v>1694</v>
      </c>
      <c r="V1187" s="73">
        <v>145</v>
      </c>
      <c r="W1187" s="69" t="s">
        <v>1694</v>
      </c>
      <c r="X1187" s="69"/>
      <c r="Y1187" s="70"/>
      <c r="Z1187" s="69">
        <v>56.48</v>
      </c>
      <c r="AA1187" s="69"/>
      <c r="AB1187" s="69" t="s">
        <v>997</v>
      </c>
      <c r="AC1187" s="69"/>
    </row>
    <row r="1188" spans="1:29" x14ac:dyDescent="0.25">
      <c r="A1188" s="69"/>
      <c r="B1188" s="69"/>
      <c r="C1188" s="69"/>
      <c r="D1188" s="69"/>
      <c r="E1188" s="69"/>
      <c r="F1188" s="69"/>
      <c r="G1188" s="69"/>
      <c r="H1188" s="69"/>
      <c r="I1188" s="69"/>
      <c r="J1188" s="69"/>
      <c r="K1188" s="69" t="s">
        <v>30169</v>
      </c>
      <c r="L1188" s="70">
        <v>34813.800000000003</v>
      </c>
      <c r="M1188" s="69"/>
      <c r="N1188" s="69" t="s">
        <v>30168</v>
      </c>
      <c r="O1188" s="69" t="s">
        <v>30168</v>
      </c>
      <c r="P1188" s="69" t="s">
        <v>965</v>
      </c>
      <c r="Q1188" s="69" t="s">
        <v>1484</v>
      </c>
      <c r="R1188" s="69" t="s">
        <v>2124</v>
      </c>
      <c r="S1188" s="70">
        <v>34813.800000000003</v>
      </c>
      <c r="T1188" s="70"/>
      <c r="U1188" s="69" t="s">
        <v>2118</v>
      </c>
      <c r="V1188" s="73">
        <v>144</v>
      </c>
      <c r="W1188" s="69" t="s">
        <v>1484</v>
      </c>
      <c r="X1188" s="69"/>
      <c r="Y1188" s="70"/>
      <c r="Z1188" s="69">
        <v>414.94</v>
      </c>
      <c r="AA1188" s="69"/>
      <c r="AB1188" s="69" t="s">
        <v>967</v>
      </c>
      <c r="AC1188" s="69"/>
    </row>
    <row r="1189" spans="1:29" ht="20" x14ac:dyDescent="0.25">
      <c r="A1189" s="69"/>
      <c r="B1189" s="69"/>
      <c r="C1189" s="69"/>
      <c r="D1189" s="69"/>
      <c r="E1189" s="69"/>
      <c r="F1189" s="69"/>
      <c r="G1189" s="69"/>
      <c r="H1189" s="69"/>
      <c r="I1189" s="69"/>
      <c r="J1189" s="69"/>
      <c r="K1189" s="69" t="s">
        <v>30167</v>
      </c>
      <c r="L1189" s="70">
        <v>3306.52</v>
      </c>
      <c r="M1189" s="69"/>
      <c r="N1189" s="69" t="s">
        <v>30166</v>
      </c>
      <c r="O1189" s="69"/>
      <c r="P1189" s="69" t="s">
        <v>1287</v>
      </c>
      <c r="Q1189" s="69" t="s">
        <v>1194</v>
      </c>
      <c r="R1189" s="69"/>
      <c r="S1189" s="70">
        <v>3306.52</v>
      </c>
      <c r="T1189" s="70"/>
      <c r="U1189" s="69" t="s">
        <v>1694</v>
      </c>
      <c r="V1189" s="73">
        <v>146</v>
      </c>
      <c r="W1189" s="69" t="s">
        <v>1694</v>
      </c>
      <c r="X1189" s="69"/>
      <c r="Y1189" s="70"/>
      <c r="Z1189" s="69">
        <v>0</v>
      </c>
      <c r="AA1189" s="69"/>
      <c r="AB1189" s="69" t="s">
        <v>997</v>
      </c>
      <c r="AC1189" s="69"/>
    </row>
    <row r="1190" spans="1:29" x14ac:dyDescent="0.25">
      <c r="A1190" s="71" t="s">
        <v>193</v>
      </c>
      <c r="B1190" s="71"/>
      <c r="C1190" s="71"/>
      <c r="D1190" s="71"/>
      <c r="E1190" s="71"/>
      <c r="F1190" s="71"/>
      <c r="G1190" s="71"/>
      <c r="H1190" s="71"/>
      <c r="I1190" s="72">
        <v>298627.96000000002</v>
      </c>
      <c r="J1190" s="71"/>
      <c r="K1190" s="71"/>
      <c r="L1190" s="72">
        <v>298313.22000000003</v>
      </c>
      <c r="M1190" s="72">
        <v>314.73999999999069</v>
      </c>
      <c r="N1190" s="71"/>
      <c r="O1190" s="71"/>
      <c r="P1190" s="71"/>
      <c r="Q1190" s="71"/>
      <c r="R1190" s="71"/>
      <c r="S1190" s="72">
        <v>298313.22000000003</v>
      </c>
      <c r="T1190" s="72">
        <v>254871.55</v>
      </c>
      <c r="U1190" s="71"/>
      <c r="V1190" s="71"/>
      <c r="W1190" s="71"/>
      <c r="X1190" s="72">
        <v>43441.670000000042</v>
      </c>
      <c r="Y1190" s="72">
        <v>1530.47</v>
      </c>
      <c r="Z1190" s="72">
        <v>256402.02</v>
      </c>
      <c r="AA1190" s="69"/>
      <c r="AB1190" s="69"/>
      <c r="AC1190" s="69"/>
    </row>
    <row r="1191" spans="1:29" ht="50" x14ac:dyDescent="0.25">
      <c r="A1191" s="68" t="s">
        <v>30165</v>
      </c>
      <c r="B1191" s="69" t="s">
        <v>28468</v>
      </c>
      <c r="C1191" s="69" t="s">
        <v>30164</v>
      </c>
      <c r="D1191" s="69" t="s">
        <v>10699</v>
      </c>
      <c r="E1191" s="69"/>
      <c r="F1191" s="69" t="s">
        <v>1142</v>
      </c>
      <c r="G1191" s="69" t="s">
        <v>961</v>
      </c>
      <c r="H1191" s="69" t="s">
        <v>962</v>
      </c>
      <c r="I1191" s="70">
        <v>16875</v>
      </c>
      <c r="J1191" s="69" t="s">
        <v>1936</v>
      </c>
      <c r="K1191" s="69" t="s">
        <v>30163</v>
      </c>
      <c r="L1191" s="70">
        <v>16875</v>
      </c>
      <c r="M1191" s="69"/>
      <c r="N1191" s="69" t="s">
        <v>30162</v>
      </c>
      <c r="O1191" s="69"/>
      <c r="P1191" s="69" t="s">
        <v>1152</v>
      </c>
      <c r="Q1191" s="69" t="s">
        <v>1045</v>
      </c>
      <c r="R1191" s="69"/>
      <c r="S1191" s="70">
        <v>16875</v>
      </c>
      <c r="T1191" s="70"/>
      <c r="U1191" s="69"/>
      <c r="V1191" s="69"/>
      <c r="W1191" s="69" t="s">
        <v>1045</v>
      </c>
      <c r="X1191" s="69"/>
      <c r="Y1191" s="70"/>
      <c r="Z1191" s="69">
        <v>0</v>
      </c>
      <c r="AA1191" s="69" t="s">
        <v>966</v>
      </c>
      <c r="AB1191" s="69" t="s">
        <v>967</v>
      </c>
      <c r="AC1191" s="69"/>
    </row>
    <row r="1192" spans="1:29" x14ac:dyDescent="0.25">
      <c r="A1192" s="71" t="s">
        <v>193</v>
      </c>
      <c r="B1192" s="71"/>
      <c r="C1192" s="71"/>
      <c r="D1192" s="71"/>
      <c r="E1192" s="71"/>
      <c r="F1192" s="71"/>
      <c r="G1192" s="71"/>
      <c r="H1192" s="71"/>
      <c r="I1192" s="72">
        <v>16875</v>
      </c>
      <c r="J1192" s="71"/>
      <c r="K1192" s="71"/>
      <c r="L1192" s="72">
        <v>16875</v>
      </c>
      <c r="M1192" s="72">
        <v>0</v>
      </c>
      <c r="N1192" s="71"/>
      <c r="O1192" s="71"/>
      <c r="P1192" s="71"/>
      <c r="Q1192" s="71"/>
      <c r="R1192" s="71"/>
      <c r="S1192" s="72">
        <v>16875</v>
      </c>
      <c r="T1192" s="72">
        <v>0</v>
      </c>
      <c r="U1192" s="71"/>
      <c r="V1192" s="71"/>
      <c r="W1192" s="71"/>
      <c r="X1192" s="72">
        <v>16875</v>
      </c>
      <c r="Y1192" s="72">
        <v>0</v>
      </c>
      <c r="Z1192" s="72">
        <v>0</v>
      </c>
      <c r="AA1192" s="69"/>
      <c r="AB1192" s="69"/>
      <c r="AC1192" s="69"/>
    </row>
    <row r="1193" spans="1:29" ht="30" x14ac:dyDescent="0.25">
      <c r="A1193" s="68" t="s">
        <v>30161</v>
      </c>
      <c r="B1193" s="69" t="s">
        <v>30160</v>
      </c>
      <c r="C1193" s="69" t="s">
        <v>30159</v>
      </c>
      <c r="D1193" s="69" t="s">
        <v>29381</v>
      </c>
      <c r="E1193" s="69"/>
      <c r="F1193" s="69" t="s">
        <v>1943</v>
      </c>
      <c r="G1193" s="69" t="s">
        <v>1459</v>
      </c>
      <c r="H1193" s="69" t="s">
        <v>1236</v>
      </c>
      <c r="I1193" s="70">
        <v>11326.16</v>
      </c>
      <c r="J1193" s="69" t="s">
        <v>1936</v>
      </c>
      <c r="K1193" s="69" t="s">
        <v>30158</v>
      </c>
      <c r="L1193" s="70">
        <v>11321.94</v>
      </c>
      <c r="M1193" s="69"/>
      <c r="N1193" s="69" t="s">
        <v>30157</v>
      </c>
      <c r="O1193" s="69" t="s">
        <v>30157</v>
      </c>
      <c r="P1193" s="69" t="s">
        <v>2781</v>
      </c>
      <c r="Q1193" s="69" t="s">
        <v>1071</v>
      </c>
      <c r="R1193" s="69" t="s">
        <v>1194</v>
      </c>
      <c r="S1193" s="70">
        <v>11321.94</v>
      </c>
      <c r="T1193" s="70"/>
      <c r="U1193" s="69" t="s">
        <v>1075</v>
      </c>
      <c r="V1193" s="73">
        <v>159</v>
      </c>
      <c r="W1193" s="69" t="s">
        <v>1071</v>
      </c>
      <c r="X1193" s="69"/>
      <c r="Y1193" s="70"/>
      <c r="Z1193" s="69">
        <v>50.03</v>
      </c>
      <c r="AA1193" s="69" t="s">
        <v>966</v>
      </c>
      <c r="AB1193" s="69" t="s">
        <v>967</v>
      </c>
      <c r="AC1193" s="69"/>
    </row>
    <row r="1194" spans="1:29" x14ac:dyDescent="0.25">
      <c r="A1194" s="71" t="s">
        <v>193</v>
      </c>
      <c r="B1194" s="71"/>
      <c r="C1194" s="71"/>
      <c r="D1194" s="71"/>
      <c r="E1194" s="71"/>
      <c r="F1194" s="71"/>
      <c r="G1194" s="71"/>
      <c r="H1194" s="71"/>
      <c r="I1194" s="72">
        <v>11326.16</v>
      </c>
      <c r="J1194" s="71"/>
      <c r="K1194" s="71"/>
      <c r="L1194" s="72">
        <v>11321.94</v>
      </c>
      <c r="M1194" s="72">
        <v>4.2199999999993452</v>
      </c>
      <c r="N1194" s="71"/>
      <c r="O1194" s="71"/>
      <c r="P1194" s="71"/>
      <c r="Q1194" s="71"/>
      <c r="R1194" s="71"/>
      <c r="S1194" s="72">
        <v>11321.94</v>
      </c>
      <c r="T1194" s="72">
        <v>11321.94</v>
      </c>
      <c r="U1194" s="71"/>
      <c r="V1194" s="71"/>
      <c r="W1194" s="71"/>
      <c r="X1194" s="72">
        <v>0</v>
      </c>
      <c r="Y1194" s="72">
        <v>50.03</v>
      </c>
      <c r="Z1194" s="72">
        <v>11371.970000000001</v>
      </c>
      <c r="AA1194" s="69"/>
      <c r="AB1194" s="69"/>
      <c r="AC1194" s="69"/>
    </row>
    <row r="1195" spans="1:29" ht="20" x14ac:dyDescent="0.25">
      <c r="A1195" s="68" t="s">
        <v>30156</v>
      </c>
      <c r="B1195" s="69" t="s">
        <v>27671</v>
      </c>
      <c r="C1195" s="69" t="s">
        <v>30154</v>
      </c>
      <c r="D1195" s="69" t="s">
        <v>30155</v>
      </c>
      <c r="E1195" s="69"/>
      <c r="F1195" s="69" t="s">
        <v>1943</v>
      </c>
      <c r="G1195" s="69" t="s">
        <v>1002</v>
      </c>
      <c r="H1195" s="69" t="s">
        <v>962</v>
      </c>
      <c r="I1195" s="70">
        <v>2167.75</v>
      </c>
      <c r="J1195" s="69" t="s">
        <v>1936</v>
      </c>
      <c r="K1195" s="69" t="s">
        <v>30153</v>
      </c>
      <c r="L1195" s="70">
        <v>2167.75</v>
      </c>
      <c r="M1195" s="69"/>
      <c r="N1195" s="69" t="s">
        <v>30152</v>
      </c>
      <c r="O1195" s="69"/>
      <c r="P1195" s="69" t="s">
        <v>1645</v>
      </c>
      <c r="Q1195" s="69" t="s">
        <v>1071</v>
      </c>
      <c r="R1195" s="69"/>
      <c r="S1195" s="70">
        <v>2167.75</v>
      </c>
      <c r="T1195" s="70"/>
      <c r="U1195" s="69" t="s">
        <v>1071</v>
      </c>
      <c r="V1195" s="73">
        <v>77</v>
      </c>
      <c r="W1195" s="69" t="s">
        <v>1071</v>
      </c>
      <c r="X1195" s="69"/>
      <c r="Y1195" s="70"/>
      <c r="Z1195" s="69">
        <v>0</v>
      </c>
      <c r="AA1195" s="69" t="s">
        <v>966</v>
      </c>
      <c r="AB1195" s="69" t="s">
        <v>1144</v>
      </c>
      <c r="AC1195" s="69"/>
    </row>
    <row r="1196" spans="1:29" x14ac:dyDescent="0.25">
      <c r="A1196" s="71" t="s">
        <v>193</v>
      </c>
      <c r="B1196" s="71"/>
      <c r="C1196" s="71"/>
      <c r="D1196" s="71"/>
      <c r="E1196" s="71"/>
      <c r="F1196" s="71"/>
      <c r="G1196" s="71"/>
      <c r="H1196" s="71"/>
      <c r="I1196" s="72">
        <v>2167.75</v>
      </c>
      <c r="J1196" s="71"/>
      <c r="K1196" s="71"/>
      <c r="L1196" s="72">
        <v>2167.75</v>
      </c>
      <c r="M1196" s="72">
        <v>0</v>
      </c>
      <c r="N1196" s="71"/>
      <c r="O1196" s="71"/>
      <c r="P1196" s="71"/>
      <c r="Q1196" s="71"/>
      <c r="R1196" s="71"/>
      <c r="S1196" s="72">
        <v>2167.75</v>
      </c>
      <c r="T1196" s="72">
        <v>2167.75</v>
      </c>
      <c r="U1196" s="71"/>
      <c r="V1196" s="71"/>
      <c r="W1196" s="71"/>
      <c r="X1196" s="72">
        <v>0</v>
      </c>
      <c r="Y1196" s="72">
        <v>0</v>
      </c>
      <c r="Z1196" s="72">
        <v>2167.75</v>
      </c>
      <c r="AA1196" s="69"/>
      <c r="AB1196" s="69"/>
      <c r="AC1196" s="69"/>
    </row>
    <row r="1197" spans="1:29" ht="30" x14ac:dyDescent="0.25">
      <c r="A1197" s="68" t="s">
        <v>30151</v>
      </c>
      <c r="B1197" s="69" t="s">
        <v>30150</v>
      </c>
      <c r="C1197" s="69" t="s">
        <v>30149</v>
      </c>
      <c r="D1197" s="69" t="s">
        <v>1932</v>
      </c>
      <c r="E1197" s="69"/>
      <c r="F1197" s="69" t="s">
        <v>1249</v>
      </c>
      <c r="G1197" s="69" t="s">
        <v>1978</v>
      </c>
      <c r="H1197" s="69" t="s">
        <v>1236</v>
      </c>
      <c r="I1197" s="70">
        <v>525975.14</v>
      </c>
      <c r="J1197" s="69" t="s">
        <v>1936</v>
      </c>
      <c r="K1197" s="69" t="s">
        <v>30148</v>
      </c>
      <c r="L1197" s="70">
        <v>72545.850000000006</v>
      </c>
      <c r="M1197" s="69"/>
      <c r="N1197" s="69" t="s">
        <v>30140</v>
      </c>
      <c r="O1197" s="69" t="s">
        <v>30140</v>
      </c>
      <c r="P1197" s="69" t="s">
        <v>4716</v>
      </c>
      <c r="Q1197" s="69" t="s">
        <v>1003</v>
      </c>
      <c r="R1197" s="69" t="s">
        <v>1886</v>
      </c>
      <c r="S1197" s="70">
        <v>72545.850000000006</v>
      </c>
      <c r="T1197" s="70"/>
      <c r="U1197" s="69" t="s">
        <v>1025</v>
      </c>
      <c r="V1197" s="73">
        <v>159</v>
      </c>
      <c r="W1197" s="69" t="s">
        <v>1003</v>
      </c>
      <c r="X1197" s="69"/>
      <c r="Y1197" s="70"/>
      <c r="Z1197" s="69">
        <v>1176.74</v>
      </c>
      <c r="AA1197" s="69" t="s">
        <v>966</v>
      </c>
      <c r="AB1197" s="69" t="s">
        <v>967</v>
      </c>
      <c r="AC1197" s="69" t="s">
        <v>30147</v>
      </c>
    </row>
    <row r="1198" spans="1:29" x14ac:dyDescent="0.25">
      <c r="A1198" s="69"/>
      <c r="B1198" s="69"/>
      <c r="C1198" s="69"/>
      <c r="D1198" s="69"/>
      <c r="E1198" s="69"/>
      <c r="F1198" s="69"/>
      <c r="G1198" s="69"/>
      <c r="H1198" s="69"/>
      <c r="I1198" s="69"/>
      <c r="J1198" s="69"/>
      <c r="K1198" s="69" t="s">
        <v>30146</v>
      </c>
      <c r="L1198" s="70">
        <v>97168.16</v>
      </c>
      <c r="M1198" s="69"/>
      <c r="N1198" s="69" t="s">
        <v>30145</v>
      </c>
      <c r="O1198" s="69" t="s">
        <v>30145</v>
      </c>
      <c r="P1198" s="69" t="s">
        <v>1311</v>
      </c>
      <c r="Q1198" s="69" t="s">
        <v>4510</v>
      </c>
      <c r="R1198" s="69" t="s">
        <v>1694</v>
      </c>
      <c r="S1198" s="70">
        <v>97168.16</v>
      </c>
      <c r="T1198" s="70"/>
      <c r="U1198" s="69" t="s">
        <v>2118</v>
      </c>
      <c r="V1198" s="73">
        <v>141</v>
      </c>
      <c r="W1198" s="69" t="s">
        <v>4510</v>
      </c>
      <c r="X1198" s="69"/>
      <c r="Y1198" s="70"/>
      <c r="Z1198" s="69">
        <v>283.38</v>
      </c>
      <c r="AA1198" s="69"/>
      <c r="AB1198" s="69" t="s">
        <v>967</v>
      </c>
      <c r="AC1198" s="69"/>
    </row>
    <row r="1199" spans="1:29" x14ac:dyDescent="0.25">
      <c r="A1199" s="69"/>
      <c r="B1199" s="69"/>
      <c r="C1199" s="69"/>
      <c r="D1199" s="69"/>
      <c r="E1199" s="69"/>
      <c r="F1199" s="69"/>
      <c r="G1199" s="69"/>
      <c r="H1199" s="69"/>
      <c r="I1199" s="69"/>
      <c r="J1199" s="69"/>
      <c r="K1199" s="69" t="s">
        <v>30144</v>
      </c>
      <c r="L1199" s="70">
        <v>72475.649999999994</v>
      </c>
      <c r="M1199" s="69"/>
      <c r="N1199" s="69" t="s">
        <v>30143</v>
      </c>
      <c r="O1199" s="69" t="s">
        <v>30143</v>
      </c>
      <c r="P1199" s="69" t="s">
        <v>1153</v>
      </c>
      <c r="Q1199" s="69" t="s">
        <v>1646</v>
      </c>
      <c r="R1199" s="69" t="s">
        <v>2065</v>
      </c>
      <c r="S1199" s="70">
        <v>72475.649999999994</v>
      </c>
      <c r="T1199" s="70"/>
      <c r="U1199" s="69" t="s">
        <v>1069</v>
      </c>
      <c r="V1199" s="73">
        <v>153</v>
      </c>
      <c r="W1199" s="69" t="s">
        <v>1646</v>
      </c>
      <c r="X1199" s="69"/>
      <c r="Y1199" s="70"/>
      <c r="Z1199" s="69">
        <v>296.74</v>
      </c>
      <c r="AA1199" s="69"/>
      <c r="AB1199" s="69" t="s">
        <v>967</v>
      </c>
      <c r="AC1199" s="69"/>
    </row>
    <row r="1200" spans="1:29" x14ac:dyDescent="0.25">
      <c r="A1200" s="69"/>
      <c r="B1200" s="69"/>
      <c r="C1200" s="69"/>
      <c r="D1200" s="69"/>
      <c r="E1200" s="69"/>
      <c r="F1200" s="69"/>
      <c r="G1200" s="69"/>
      <c r="H1200" s="69"/>
      <c r="I1200" s="69"/>
      <c r="J1200" s="69"/>
      <c r="K1200" s="69" t="s">
        <v>30142</v>
      </c>
      <c r="L1200" s="70">
        <v>89239.19</v>
      </c>
      <c r="M1200" s="69"/>
      <c r="N1200" s="69" t="s">
        <v>30140</v>
      </c>
      <c r="O1200" s="69" t="s">
        <v>30140</v>
      </c>
      <c r="P1200" s="69" t="s">
        <v>4716</v>
      </c>
      <c r="Q1200" s="69" t="s">
        <v>1003</v>
      </c>
      <c r="R1200" s="69" t="s">
        <v>1886</v>
      </c>
      <c r="S1200" s="70">
        <v>89239.19</v>
      </c>
      <c r="T1200" s="70"/>
      <c r="U1200" s="69" t="s">
        <v>1025</v>
      </c>
      <c r="V1200" s="73">
        <v>159</v>
      </c>
      <c r="W1200" s="69" t="s">
        <v>1003</v>
      </c>
      <c r="X1200" s="69"/>
      <c r="Y1200" s="70"/>
      <c r="Z1200" s="69">
        <v>1176.74</v>
      </c>
      <c r="AA1200" s="69"/>
      <c r="AB1200" s="69" t="s">
        <v>967</v>
      </c>
      <c r="AC1200" s="69"/>
    </row>
    <row r="1201" spans="1:29" x14ac:dyDescent="0.25">
      <c r="A1201" s="69"/>
      <c r="B1201" s="69"/>
      <c r="C1201" s="69"/>
      <c r="D1201" s="69"/>
      <c r="E1201" s="69"/>
      <c r="F1201" s="69"/>
      <c r="G1201" s="69"/>
      <c r="H1201" s="69"/>
      <c r="I1201" s="69"/>
      <c r="J1201" s="69"/>
      <c r="K1201" s="69" t="s">
        <v>30141</v>
      </c>
      <c r="L1201" s="70">
        <v>110638.78</v>
      </c>
      <c r="M1201" s="69"/>
      <c r="N1201" s="69" t="s">
        <v>30140</v>
      </c>
      <c r="O1201" s="69" t="s">
        <v>30140</v>
      </c>
      <c r="P1201" s="69" t="s">
        <v>4716</v>
      </c>
      <c r="Q1201" s="69" t="s">
        <v>1003</v>
      </c>
      <c r="R1201" s="69" t="s">
        <v>1886</v>
      </c>
      <c r="S1201" s="70">
        <v>110638.78</v>
      </c>
      <c r="T1201" s="70"/>
      <c r="U1201" s="69" t="s">
        <v>1025</v>
      </c>
      <c r="V1201" s="73">
        <v>159</v>
      </c>
      <c r="W1201" s="69" t="s">
        <v>1003</v>
      </c>
      <c r="X1201" s="69"/>
      <c r="Y1201" s="70"/>
      <c r="Z1201" s="69">
        <v>1176.74</v>
      </c>
      <c r="AA1201" s="69"/>
      <c r="AB1201" s="69" t="s">
        <v>967</v>
      </c>
      <c r="AC1201" s="69"/>
    </row>
    <row r="1202" spans="1:29" ht="20" x14ac:dyDescent="0.25">
      <c r="A1202" s="69"/>
      <c r="B1202" s="69"/>
      <c r="C1202" s="69"/>
      <c r="D1202" s="69"/>
      <c r="E1202" s="69"/>
      <c r="F1202" s="69"/>
      <c r="G1202" s="69"/>
      <c r="H1202" s="69"/>
      <c r="I1202" s="69"/>
      <c r="J1202" s="69"/>
      <c r="K1202" s="69" t="s">
        <v>30139</v>
      </c>
      <c r="L1202" s="70">
        <v>80705.7</v>
      </c>
      <c r="M1202" s="69"/>
      <c r="N1202" s="69" t="s">
        <v>30138</v>
      </c>
      <c r="O1202" s="69"/>
      <c r="P1202" s="69" t="s">
        <v>1986</v>
      </c>
      <c r="Q1202" s="69" t="s">
        <v>2004</v>
      </c>
      <c r="R1202" s="69"/>
      <c r="S1202" s="70">
        <v>80705.7</v>
      </c>
      <c r="T1202" s="70"/>
      <c r="U1202" s="69" t="s">
        <v>1685</v>
      </c>
      <c r="V1202" s="73">
        <v>161</v>
      </c>
      <c r="W1202" s="69" t="s">
        <v>1685</v>
      </c>
      <c r="X1202" s="69"/>
      <c r="Y1202" s="70"/>
      <c r="Z1202" s="69">
        <v>378.08</v>
      </c>
      <c r="AA1202" s="69"/>
      <c r="AB1202" s="69" t="s">
        <v>967</v>
      </c>
      <c r="AC1202" s="69"/>
    </row>
    <row r="1203" spans="1:29" x14ac:dyDescent="0.25">
      <c r="A1203" s="71" t="s">
        <v>193</v>
      </c>
      <c r="B1203" s="71"/>
      <c r="C1203" s="71"/>
      <c r="D1203" s="71"/>
      <c r="E1203" s="71"/>
      <c r="F1203" s="71"/>
      <c r="G1203" s="71"/>
      <c r="H1203" s="71"/>
      <c r="I1203" s="72">
        <v>525975.14</v>
      </c>
      <c r="J1203" s="71"/>
      <c r="K1203" s="71"/>
      <c r="L1203" s="72">
        <v>522773.33</v>
      </c>
      <c r="M1203" s="72">
        <v>3201.8099999999977</v>
      </c>
      <c r="N1203" s="71"/>
      <c r="O1203" s="71"/>
      <c r="P1203" s="71"/>
      <c r="Q1203" s="71"/>
      <c r="R1203" s="71"/>
      <c r="S1203" s="72">
        <v>522773.33</v>
      </c>
      <c r="T1203" s="72">
        <v>522773.33</v>
      </c>
      <c r="U1203" s="71"/>
      <c r="V1203" s="71"/>
      <c r="W1203" s="71"/>
      <c r="X1203" s="72">
        <v>0</v>
      </c>
      <c r="Y1203" s="72">
        <v>4488.42</v>
      </c>
      <c r="Z1203" s="72">
        <v>527261.75</v>
      </c>
      <c r="AA1203" s="69"/>
      <c r="AB1203" s="69"/>
      <c r="AC1203" s="69"/>
    </row>
    <row r="1204" spans="1:29" ht="30" x14ac:dyDescent="0.25">
      <c r="A1204" s="68" t="s">
        <v>30137</v>
      </c>
      <c r="B1204" s="69" t="s">
        <v>30136</v>
      </c>
      <c r="C1204" s="69" t="s">
        <v>30135</v>
      </c>
      <c r="D1204" s="69" t="s">
        <v>19391</v>
      </c>
      <c r="E1204" s="69"/>
      <c r="F1204" s="69" t="s">
        <v>1436</v>
      </c>
      <c r="G1204" s="69" t="s">
        <v>1259</v>
      </c>
      <c r="H1204" s="69" t="s">
        <v>1236</v>
      </c>
      <c r="I1204" s="70">
        <v>88230.8</v>
      </c>
      <c r="J1204" s="69" t="s">
        <v>1936</v>
      </c>
      <c r="K1204" s="69" t="s">
        <v>30134</v>
      </c>
      <c r="L1204" s="70">
        <v>23916.35</v>
      </c>
      <c r="M1204" s="69"/>
      <c r="N1204" s="69" t="s">
        <v>30133</v>
      </c>
      <c r="O1204" s="69" t="s">
        <v>30133</v>
      </c>
      <c r="P1204" s="69" t="s">
        <v>1459</v>
      </c>
      <c r="Q1204" s="69" t="s">
        <v>1185</v>
      </c>
      <c r="R1204" s="69" t="s">
        <v>1202</v>
      </c>
      <c r="S1204" s="70">
        <v>23916.35</v>
      </c>
      <c r="T1204" s="70"/>
      <c r="U1204" s="69" t="s">
        <v>1189</v>
      </c>
      <c r="V1204" s="73">
        <v>147</v>
      </c>
      <c r="W1204" s="69" t="s">
        <v>1185</v>
      </c>
      <c r="X1204" s="69"/>
      <c r="Y1204" s="70"/>
      <c r="Z1204" s="69">
        <v>106.45</v>
      </c>
      <c r="AA1204" s="69" t="s">
        <v>966</v>
      </c>
      <c r="AB1204" s="69" t="s">
        <v>967</v>
      </c>
      <c r="AC1204" s="69"/>
    </row>
    <row r="1205" spans="1:29" x14ac:dyDescent="0.25">
      <c r="A1205" s="69"/>
      <c r="B1205" s="69"/>
      <c r="C1205" s="69"/>
      <c r="D1205" s="69"/>
      <c r="E1205" s="69"/>
      <c r="F1205" s="69"/>
      <c r="G1205" s="69"/>
      <c r="H1205" s="69"/>
      <c r="I1205" s="69"/>
      <c r="J1205" s="69"/>
      <c r="K1205" s="69" t="s">
        <v>30132</v>
      </c>
      <c r="L1205" s="70">
        <v>56802.9</v>
      </c>
      <c r="M1205" s="69"/>
      <c r="N1205" s="69" t="s">
        <v>30131</v>
      </c>
      <c r="O1205" s="69" t="s">
        <v>30131</v>
      </c>
      <c r="P1205" s="69" t="s">
        <v>4405</v>
      </c>
      <c r="Q1205" s="69" t="s">
        <v>1546</v>
      </c>
      <c r="R1205" s="69" t="s">
        <v>2118</v>
      </c>
      <c r="S1205" s="70">
        <v>56802.9</v>
      </c>
      <c r="T1205" s="70"/>
      <c r="U1205" s="69" t="s">
        <v>1685</v>
      </c>
      <c r="V1205" s="73">
        <v>154</v>
      </c>
      <c r="W1205" s="69" t="s">
        <v>1546</v>
      </c>
      <c r="X1205" s="69"/>
      <c r="Y1205" s="70"/>
      <c r="Z1205" s="69">
        <v>254.54</v>
      </c>
      <c r="AA1205" s="69"/>
      <c r="AB1205" s="69" t="s">
        <v>967</v>
      </c>
      <c r="AC1205" s="69"/>
    </row>
    <row r="1206" spans="1:29" x14ac:dyDescent="0.25">
      <c r="A1206" s="69"/>
      <c r="B1206" s="69"/>
      <c r="C1206" s="69"/>
      <c r="D1206" s="69"/>
      <c r="E1206" s="69"/>
      <c r="F1206" s="69"/>
      <c r="G1206" s="69"/>
      <c r="H1206" s="69"/>
      <c r="I1206" s="69"/>
      <c r="J1206" s="69"/>
      <c r="K1206" s="69" t="s">
        <v>30130</v>
      </c>
      <c r="L1206" s="70">
        <v>7491</v>
      </c>
      <c r="M1206" s="69"/>
      <c r="N1206" s="69" t="s">
        <v>30129</v>
      </c>
      <c r="O1206" s="69" t="s">
        <v>30129</v>
      </c>
      <c r="P1206" s="69" t="s">
        <v>2718</v>
      </c>
      <c r="Q1206" s="69" t="s">
        <v>1689</v>
      </c>
      <c r="R1206" s="69" t="s">
        <v>2288</v>
      </c>
      <c r="S1206" s="70">
        <v>7491</v>
      </c>
      <c r="T1206" s="70"/>
      <c r="U1206" s="69" t="s">
        <v>2166</v>
      </c>
      <c r="V1206" s="73">
        <v>146</v>
      </c>
      <c r="W1206" s="69" t="s">
        <v>1689</v>
      </c>
      <c r="X1206" s="69"/>
      <c r="Y1206" s="70"/>
      <c r="Z1206" s="69">
        <v>28.52</v>
      </c>
      <c r="AA1206" s="69"/>
      <c r="AB1206" s="69" t="s">
        <v>997</v>
      </c>
      <c r="AC1206" s="69"/>
    </row>
    <row r="1207" spans="1:29" x14ac:dyDescent="0.25">
      <c r="A1207" s="71" t="s">
        <v>193</v>
      </c>
      <c r="B1207" s="71"/>
      <c r="C1207" s="71"/>
      <c r="D1207" s="71"/>
      <c r="E1207" s="71"/>
      <c r="F1207" s="71"/>
      <c r="G1207" s="71"/>
      <c r="H1207" s="71"/>
      <c r="I1207" s="72">
        <v>88230.8</v>
      </c>
      <c r="J1207" s="71"/>
      <c r="K1207" s="71"/>
      <c r="L1207" s="72">
        <v>88210.25</v>
      </c>
      <c r="M1207" s="72">
        <v>20.55000000000291</v>
      </c>
      <c r="N1207" s="71"/>
      <c r="O1207" s="71"/>
      <c r="P1207" s="71"/>
      <c r="Q1207" s="71"/>
      <c r="R1207" s="71"/>
      <c r="S1207" s="72">
        <v>88210.25</v>
      </c>
      <c r="T1207" s="72">
        <v>88210.25</v>
      </c>
      <c r="U1207" s="71"/>
      <c r="V1207" s="71"/>
      <c r="W1207" s="71"/>
      <c r="X1207" s="72">
        <v>0</v>
      </c>
      <c r="Y1207" s="72">
        <v>389.51</v>
      </c>
      <c r="Z1207" s="72">
        <v>88599.76</v>
      </c>
      <c r="AA1207" s="69"/>
      <c r="AB1207" s="69"/>
      <c r="AC1207" s="69"/>
    </row>
    <row r="1208" spans="1:29" ht="40" x14ac:dyDescent="0.25">
      <c r="A1208" s="68" t="s">
        <v>30128</v>
      </c>
      <c r="B1208" s="69" t="s">
        <v>29810</v>
      </c>
      <c r="C1208" s="69" t="s">
        <v>30127</v>
      </c>
      <c r="D1208" s="69" t="s">
        <v>23424</v>
      </c>
      <c r="E1208" s="69"/>
      <c r="F1208" s="69" t="s">
        <v>3774</v>
      </c>
      <c r="G1208" s="69" t="s">
        <v>1437</v>
      </c>
      <c r="H1208" s="69" t="s">
        <v>1236</v>
      </c>
      <c r="I1208" s="70">
        <v>10897.4</v>
      </c>
      <c r="J1208" s="69" t="s">
        <v>1936</v>
      </c>
      <c r="K1208" s="69" t="s">
        <v>30126</v>
      </c>
      <c r="L1208" s="70">
        <v>10870.03</v>
      </c>
      <c r="M1208" s="69"/>
      <c r="N1208" s="69" t="s">
        <v>30125</v>
      </c>
      <c r="O1208" s="69" t="s">
        <v>30125</v>
      </c>
      <c r="P1208" s="69" t="s">
        <v>4405</v>
      </c>
      <c r="Q1208" s="69" t="s">
        <v>2620</v>
      </c>
      <c r="R1208" s="69" t="s">
        <v>1698</v>
      </c>
      <c r="S1208" s="70">
        <v>10870.03</v>
      </c>
      <c r="T1208" s="70"/>
      <c r="U1208" s="69" t="s">
        <v>1069</v>
      </c>
      <c r="V1208" s="73">
        <v>155</v>
      </c>
      <c r="W1208" s="69" t="s">
        <v>2620</v>
      </c>
      <c r="X1208" s="69"/>
      <c r="Y1208" s="70"/>
      <c r="Z1208" s="69">
        <v>47.01</v>
      </c>
      <c r="AA1208" s="69" t="s">
        <v>966</v>
      </c>
      <c r="AB1208" s="69" t="s">
        <v>967</v>
      </c>
      <c r="AC1208" s="69"/>
    </row>
    <row r="1209" spans="1:29" x14ac:dyDescent="0.25">
      <c r="A1209" s="71" t="s">
        <v>193</v>
      </c>
      <c r="B1209" s="71"/>
      <c r="C1209" s="71"/>
      <c r="D1209" s="71"/>
      <c r="E1209" s="71"/>
      <c r="F1209" s="71"/>
      <c r="G1209" s="71"/>
      <c r="H1209" s="71"/>
      <c r="I1209" s="72">
        <v>10897.4</v>
      </c>
      <c r="J1209" s="71"/>
      <c r="K1209" s="71"/>
      <c r="L1209" s="72">
        <v>10870.03</v>
      </c>
      <c r="M1209" s="72">
        <v>27.369999999998981</v>
      </c>
      <c r="N1209" s="71"/>
      <c r="O1209" s="71"/>
      <c r="P1209" s="71"/>
      <c r="Q1209" s="71"/>
      <c r="R1209" s="71"/>
      <c r="S1209" s="72">
        <v>10870.03</v>
      </c>
      <c r="T1209" s="72">
        <v>10870.03</v>
      </c>
      <c r="U1209" s="71"/>
      <c r="V1209" s="71"/>
      <c r="W1209" s="71"/>
      <c r="X1209" s="72">
        <v>0</v>
      </c>
      <c r="Y1209" s="72">
        <v>47.01</v>
      </c>
      <c r="Z1209" s="72">
        <v>10917.04</v>
      </c>
      <c r="AA1209" s="69"/>
      <c r="AB1209" s="69"/>
      <c r="AC1209" s="69"/>
    </row>
    <row r="1210" spans="1:29" ht="20" x14ac:dyDescent="0.25">
      <c r="A1210" s="68" t="s">
        <v>30124</v>
      </c>
      <c r="B1210" s="69" t="s">
        <v>30123</v>
      </c>
      <c r="C1210" s="69" t="s">
        <v>30122</v>
      </c>
      <c r="D1210" s="69" t="s">
        <v>10784</v>
      </c>
      <c r="E1210" s="69"/>
      <c r="F1210" s="69" t="s">
        <v>2011</v>
      </c>
      <c r="G1210" s="69" t="s">
        <v>1259</v>
      </c>
      <c r="H1210" s="69" t="s">
        <v>1236</v>
      </c>
      <c r="I1210" s="70">
        <v>51636.08</v>
      </c>
      <c r="J1210" s="69" t="s">
        <v>1936</v>
      </c>
      <c r="K1210" s="69" t="s">
        <v>30121</v>
      </c>
      <c r="L1210" s="70">
        <v>16898</v>
      </c>
      <c r="M1210" s="69"/>
      <c r="N1210" s="69" t="s">
        <v>30120</v>
      </c>
      <c r="O1210" s="69" t="s">
        <v>30120</v>
      </c>
      <c r="P1210" s="69" t="s">
        <v>15896</v>
      </c>
      <c r="Q1210" s="69" t="s">
        <v>1646</v>
      </c>
      <c r="R1210" s="69"/>
      <c r="S1210" s="70">
        <v>16898</v>
      </c>
      <c r="T1210" s="70"/>
      <c r="U1210" s="69" t="s">
        <v>1069</v>
      </c>
      <c r="V1210" s="73">
        <v>117</v>
      </c>
      <c r="W1210" s="69" t="s">
        <v>1646</v>
      </c>
      <c r="X1210" s="69"/>
      <c r="Y1210" s="70"/>
      <c r="Z1210" s="69">
        <v>69.19</v>
      </c>
      <c r="AA1210" s="69" t="s">
        <v>966</v>
      </c>
      <c r="AB1210" s="69" t="s">
        <v>967</v>
      </c>
      <c r="AC1210" s="69"/>
    </row>
    <row r="1211" spans="1:29" x14ac:dyDescent="0.25">
      <c r="A1211" s="69"/>
      <c r="B1211" s="69"/>
      <c r="C1211" s="69"/>
      <c r="D1211" s="69"/>
      <c r="E1211" s="69"/>
      <c r="F1211" s="69"/>
      <c r="G1211" s="69"/>
      <c r="H1211" s="69"/>
      <c r="I1211" s="69"/>
      <c r="J1211" s="69"/>
      <c r="K1211" s="69" t="s">
        <v>30119</v>
      </c>
      <c r="L1211" s="70">
        <v>31623.8</v>
      </c>
      <c r="M1211" s="69"/>
      <c r="N1211" s="69" t="s">
        <v>30118</v>
      </c>
      <c r="O1211" s="69" t="s">
        <v>30118</v>
      </c>
      <c r="P1211" s="69" t="s">
        <v>982</v>
      </c>
      <c r="Q1211" s="69" t="s">
        <v>4510</v>
      </c>
      <c r="R1211" s="69" t="s">
        <v>1694</v>
      </c>
      <c r="S1211" s="70">
        <v>31623.8</v>
      </c>
      <c r="T1211" s="70"/>
      <c r="U1211" s="69" t="s">
        <v>2118</v>
      </c>
      <c r="V1211" s="73">
        <v>135</v>
      </c>
      <c r="W1211" s="69" t="s">
        <v>4510</v>
      </c>
      <c r="X1211" s="69"/>
      <c r="Y1211" s="70"/>
      <c r="Z1211" s="69">
        <v>92.23</v>
      </c>
      <c r="AA1211" s="69"/>
      <c r="AB1211" s="69" t="s">
        <v>967</v>
      </c>
      <c r="AC1211" s="69"/>
    </row>
    <row r="1212" spans="1:29" ht="20" x14ac:dyDescent="0.25">
      <c r="A1212" s="69"/>
      <c r="B1212" s="69"/>
      <c r="C1212" s="69"/>
      <c r="D1212" s="69"/>
      <c r="E1212" s="69"/>
      <c r="F1212" s="69"/>
      <c r="G1212" s="69"/>
      <c r="H1212" s="69"/>
      <c r="I1212" s="69"/>
      <c r="J1212" s="69"/>
      <c r="K1212" s="69" t="s">
        <v>30117</v>
      </c>
      <c r="L1212" s="70">
        <v>2449</v>
      </c>
      <c r="M1212" s="69"/>
      <c r="N1212" s="69" t="s">
        <v>30116</v>
      </c>
      <c r="O1212" s="69"/>
      <c r="P1212" s="69" t="s">
        <v>1174</v>
      </c>
      <c r="Q1212" s="69" t="s">
        <v>1048</v>
      </c>
      <c r="R1212" s="69"/>
      <c r="S1212" s="70">
        <v>2449</v>
      </c>
      <c r="T1212" s="70"/>
      <c r="U1212" s="69" t="s">
        <v>1051</v>
      </c>
      <c r="V1212" s="73">
        <v>142</v>
      </c>
      <c r="W1212" s="69" t="s">
        <v>1048</v>
      </c>
      <c r="X1212" s="69"/>
      <c r="Y1212" s="70"/>
      <c r="Z1212" s="69">
        <v>10.16</v>
      </c>
      <c r="AA1212" s="69"/>
      <c r="AB1212" s="69" t="s">
        <v>967</v>
      </c>
      <c r="AC1212" s="69"/>
    </row>
    <row r="1213" spans="1:29" x14ac:dyDescent="0.25">
      <c r="A1213" s="71" t="s">
        <v>193</v>
      </c>
      <c r="B1213" s="71"/>
      <c r="C1213" s="71"/>
      <c r="D1213" s="71"/>
      <c r="E1213" s="71"/>
      <c r="F1213" s="71"/>
      <c r="G1213" s="71"/>
      <c r="H1213" s="71"/>
      <c r="I1213" s="72">
        <v>51636.08</v>
      </c>
      <c r="J1213" s="71"/>
      <c r="K1213" s="71"/>
      <c r="L1213" s="72">
        <v>50970.8</v>
      </c>
      <c r="M1213" s="72">
        <v>665.27999999999884</v>
      </c>
      <c r="N1213" s="71"/>
      <c r="O1213" s="71"/>
      <c r="P1213" s="71"/>
      <c r="Q1213" s="71"/>
      <c r="R1213" s="71"/>
      <c r="S1213" s="72">
        <v>50970.8</v>
      </c>
      <c r="T1213" s="72">
        <v>50970.8</v>
      </c>
      <c r="U1213" s="71"/>
      <c r="V1213" s="71"/>
      <c r="W1213" s="71"/>
      <c r="X1213" s="72">
        <v>0</v>
      </c>
      <c r="Y1213" s="72">
        <v>171.58</v>
      </c>
      <c r="Z1213" s="72">
        <v>51142.380000000005</v>
      </c>
      <c r="AA1213" s="69"/>
      <c r="AB1213" s="69"/>
      <c r="AC1213" s="69"/>
    </row>
    <row r="1214" spans="1:29" ht="40" x14ac:dyDescent="0.25">
      <c r="A1214" s="68" t="s">
        <v>30115</v>
      </c>
      <c r="B1214" s="69" t="s">
        <v>30114</v>
      </c>
      <c r="C1214" s="69" t="s">
        <v>30113</v>
      </c>
      <c r="D1214" s="69" t="s">
        <v>10948</v>
      </c>
      <c r="E1214" s="69"/>
      <c r="F1214" s="69" t="s">
        <v>1251</v>
      </c>
      <c r="G1214" s="69" t="s">
        <v>1502</v>
      </c>
      <c r="H1214" s="69" t="s">
        <v>1236</v>
      </c>
      <c r="I1214" s="70">
        <v>258097.72</v>
      </c>
      <c r="J1214" s="69" t="s">
        <v>1936</v>
      </c>
      <c r="K1214" s="69" t="s">
        <v>30112</v>
      </c>
      <c r="L1214" s="70">
        <v>100354.7</v>
      </c>
      <c r="M1214" s="69"/>
      <c r="N1214" s="69" t="s">
        <v>30111</v>
      </c>
      <c r="O1214" s="69" t="s">
        <v>30111</v>
      </c>
      <c r="P1214" s="69" t="s">
        <v>1571</v>
      </c>
      <c r="Q1214" s="69" t="s">
        <v>1207</v>
      </c>
      <c r="R1214" s="69" t="s">
        <v>1088</v>
      </c>
      <c r="S1214" s="70">
        <v>100354.7</v>
      </c>
      <c r="T1214" s="70"/>
      <c r="U1214" s="69" t="s">
        <v>2118</v>
      </c>
      <c r="V1214" s="73">
        <v>155</v>
      </c>
      <c r="W1214" s="69" t="s">
        <v>1207</v>
      </c>
      <c r="X1214" s="69"/>
      <c r="Y1214" s="70"/>
      <c r="Z1214" s="69">
        <v>458.08</v>
      </c>
      <c r="AA1214" s="69" t="s">
        <v>966</v>
      </c>
      <c r="AB1214" s="69" t="s">
        <v>967</v>
      </c>
      <c r="AC1214" s="69" t="s">
        <v>30110</v>
      </c>
    </row>
    <row r="1215" spans="1:29" x14ac:dyDescent="0.25">
      <c r="A1215" s="69"/>
      <c r="B1215" s="69"/>
      <c r="C1215" s="69"/>
      <c r="D1215" s="69"/>
      <c r="E1215" s="69"/>
      <c r="F1215" s="69"/>
      <c r="G1215" s="69"/>
      <c r="H1215" s="69"/>
      <c r="I1215" s="69"/>
      <c r="J1215" s="69"/>
      <c r="K1215" s="69" t="s">
        <v>30109</v>
      </c>
      <c r="L1215" s="70">
        <v>16542.79</v>
      </c>
      <c r="M1215" s="69"/>
      <c r="N1215" s="69" t="s">
        <v>30108</v>
      </c>
      <c r="O1215" s="69" t="s">
        <v>30108</v>
      </c>
      <c r="P1215" s="69" t="s">
        <v>970</v>
      </c>
      <c r="Q1215" s="69" t="s">
        <v>1483</v>
      </c>
      <c r="R1215" s="69"/>
      <c r="S1215" s="70">
        <v>16542.79</v>
      </c>
      <c r="T1215" s="70"/>
      <c r="U1215" s="69" t="s">
        <v>2166</v>
      </c>
      <c r="V1215" s="73">
        <v>142</v>
      </c>
      <c r="W1215" s="69" t="s">
        <v>1483</v>
      </c>
      <c r="X1215" s="69"/>
      <c r="Y1215" s="70"/>
      <c r="Z1215" s="69">
        <v>61.18</v>
      </c>
      <c r="AA1215" s="69"/>
      <c r="AB1215" s="69" t="s">
        <v>967</v>
      </c>
      <c r="AC1215" s="69"/>
    </row>
    <row r="1216" spans="1:29" x14ac:dyDescent="0.25">
      <c r="A1216" s="69"/>
      <c r="B1216" s="69"/>
      <c r="C1216" s="69"/>
      <c r="D1216" s="69"/>
      <c r="E1216" s="69"/>
      <c r="F1216" s="69"/>
      <c r="G1216" s="69"/>
      <c r="H1216" s="69"/>
      <c r="I1216" s="69"/>
      <c r="J1216" s="69"/>
      <c r="K1216" s="69" t="s">
        <v>30107</v>
      </c>
      <c r="L1216" s="70">
        <v>68229</v>
      </c>
      <c r="M1216" s="69"/>
      <c r="N1216" s="69" t="s">
        <v>30106</v>
      </c>
      <c r="O1216" s="69" t="s">
        <v>30106</v>
      </c>
      <c r="P1216" s="69" t="s">
        <v>1645</v>
      </c>
      <c r="Q1216" s="69" t="s">
        <v>2023</v>
      </c>
      <c r="R1216" s="69" t="s">
        <v>2342</v>
      </c>
      <c r="S1216" s="70">
        <v>68229</v>
      </c>
      <c r="T1216" s="70"/>
      <c r="U1216" s="69" t="s">
        <v>2118</v>
      </c>
      <c r="V1216" s="73">
        <v>142</v>
      </c>
      <c r="W1216" s="69" t="s">
        <v>2023</v>
      </c>
      <c r="X1216" s="69"/>
      <c r="Y1216" s="70"/>
      <c r="Z1216" s="69">
        <v>225.19</v>
      </c>
      <c r="AA1216" s="69"/>
      <c r="AB1216" s="69" t="s">
        <v>967</v>
      </c>
      <c r="AC1216" s="69"/>
    </row>
    <row r="1217" spans="1:29" x14ac:dyDescent="0.25">
      <c r="A1217" s="69"/>
      <c r="B1217" s="69"/>
      <c r="C1217" s="69"/>
      <c r="D1217" s="69"/>
      <c r="E1217" s="69"/>
      <c r="F1217" s="69"/>
      <c r="G1217" s="69"/>
      <c r="H1217" s="69"/>
      <c r="I1217" s="69"/>
      <c r="J1217" s="69"/>
      <c r="K1217" s="69" t="s">
        <v>30105</v>
      </c>
      <c r="L1217" s="70">
        <v>72669.919999999998</v>
      </c>
      <c r="M1217" s="69"/>
      <c r="N1217" s="69" t="s">
        <v>30104</v>
      </c>
      <c r="O1217" s="69"/>
      <c r="P1217" s="69" t="s">
        <v>1374</v>
      </c>
      <c r="Q1217" s="69" t="s">
        <v>1189</v>
      </c>
      <c r="R1217" s="69"/>
      <c r="S1217" s="70">
        <v>72669.919999999998</v>
      </c>
      <c r="T1217" s="70"/>
      <c r="U1217" s="69" t="s">
        <v>1102</v>
      </c>
      <c r="V1217" s="73">
        <v>141</v>
      </c>
      <c r="W1217" s="69" t="s">
        <v>1189</v>
      </c>
      <c r="X1217" s="69"/>
      <c r="Y1217" s="70"/>
      <c r="Z1217" s="69">
        <v>262.32</v>
      </c>
      <c r="AA1217" s="69"/>
      <c r="AB1217" s="69" t="s">
        <v>967</v>
      </c>
      <c r="AC1217" s="69"/>
    </row>
    <row r="1218" spans="1:29" x14ac:dyDescent="0.25">
      <c r="A1218" s="71" t="s">
        <v>193</v>
      </c>
      <c r="B1218" s="71"/>
      <c r="C1218" s="71"/>
      <c r="D1218" s="71"/>
      <c r="E1218" s="71"/>
      <c r="F1218" s="71"/>
      <c r="G1218" s="71"/>
      <c r="H1218" s="71"/>
      <c r="I1218" s="72">
        <v>258097.72</v>
      </c>
      <c r="J1218" s="71"/>
      <c r="K1218" s="71"/>
      <c r="L1218" s="72">
        <v>257796.40999999997</v>
      </c>
      <c r="M1218" s="72">
        <v>301.31000000002678</v>
      </c>
      <c r="N1218" s="71"/>
      <c r="O1218" s="71"/>
      <c r="P1218" s="71"/>
      <c r="Q1218" s="71"/>
      <c r="R1218" s="71"/>
      <c r="S1218" s="72">
        <v>257796.40999999997</v>
      </c>
      <c r="T1218" s="72">
        <v>257796.41</v>
      </c>
      <c r="U1218" s="71"/>
      <c r="V1218" s="71"/>
      <c r="W1218" s="71"/>
      <c r="X1218" s="72">
        <v>-2.9103830456733704E-11</v>
      </c>
      <c r="Y1218" s="72">
        <v>1006.77</v>
      </c>
      <c r="Z1218" s="72">
        <v>258803.18</v>
      </c>
      <c r="AA1218" s="69"/>
      <c r="AB1218" s="69"/>
      <c r="AC1218" s="69"/>
    </row>
    <row r="1219" spans="1:29" ht="30" x14ac:dyDescent="0.25">
      <c r="A1219" s="68" t="s">
        <v>30103</v>
      </c>
      <c r="B1219" s="69" t="s">
        <v>25045</v>
      </c>
      <c r="C1219" s="69" t="s">
        <v>30101</v>
      </c>
      <c r="D1219" s="69" t="s">
        <v>30102</v>
      </c>
      <c r="E1219" s="69"/>
      <c r="F1219" s="69" t="s">
        <v>1256</v>
      </c>
      <c r="G1219" s="69" t="s">
        <v>6570</v>
      </c>
      <c r="H1219" s="69" t="s">
        <v>1236</v>
      </c>
      <c r="I1219" s="70">
        <v>31961</v>
      </c>
      <c r="J1219" s="69" t="s">
        <v>1936</v>
      </c>
      <c r="K1219" s="69" t="s">
        <v>30100</v>
      </c>
      <c r="L1219" s="70">
        <v>9760</v>
      </c>
      <c r="M1219" s="69"/>
      <c r="N1219" s="69" t="s">
        <v>30098</v>
      </c>
      <c r="O1219" s="69" t="s">
        <v>30098</v>
      </c>
      <c r="P1219" s="69" t="s">
        <v>1465</v>
      </c>
      <c r="Q1219" s="69" t="s">
        <v>2620</v>
      </c>
      <c r="R1219" s="69" t="s">
        <v>1698</v>
      </c>
      <c r="S1219" s="70">
        <v>9760</v>
      </c>
      <c r="T1219" s="70"/>
      <c r="U1219" s="69" t="s">
        <v>1069</v>
      </c>
      <c r="V1219" s="73">
        <v>116</v>
      </c>
      <c r="W1219" s="69" t="s">
        <v>2620</v>
      </c>
      <c r="X1219" s="69"/>
      <c r="Y1219" s="70"/>
      <c r="Z1219" s="69">
        <v>60</v>
      </c>
      <c r="AA1219" s="69" t="s">
        <v>966</v>
      </c>
      <c r="AB1219" s="69" t="s">
        <v>967</v>
      </c>
      <c r="AC1219" s="69"/>
    </row>
    <row r="1220" spans="1:29" x14ac:dyDescent="0.25">
      <c r="A1220" s="69"/>
      <c r="B1220" s="69"/>
      <c r="C1220" s="69"/>
      <c r="D1220" s="69"/>
      <c r="E1220" s="69"/>
      <c r="F1220" s="69"/>
      <c r="G1220" s="69"/>
      <c r="H1220" s="69"/>
      <c r="I1220" s="69"/>
      <c r="J1220" s="69"/>
      <c r="K1220" s="69" t="s">
        <v>30099</v>
      </c>
      <c r="L1220" s="70">
        <v>4363</v>
      </c>
      <c r="M1220" s="69"/>
      <c r="N1220" s="69" t="s">
        <v>30098</v>
      </c>
      <c r="O1220" s="69" t="s">
        <v>30098</v>
      </c>
      <c r="P1220" s="69" t="s">
        <v>1465</v>
      </c>
      <c r="Q1220" s="69" t="s">
        <v>2620</v>
      </c>
      <c r="R1220" s="69" t="s">
        <v>1698</v>
      </c>
      <c r="S1220" s="70">
        <v>4363</v>
      </c>
      <c r="T1220" s="70"/>
      <c r="U1220" s="69" t="s">
        <v>1069</v>
      </c>
      <c r="V1220" s="73">
        <v>116</v>
      </c>
      <c r="W1220" s="69" t="s">
        <v>2620</v>
      </c>
      <c r="X1220" s="69"/>
      <c r="Y1220" s="70"/>
      <c r="Z1220" s="69">
        <v>60</v>
      </c>
      <c r="AA1220" s="69"/>
      <c r="AB1220" s="69" t="s">
        <v>967</v>
      </c>
      <c r="AC1220" s="69"/>
    </row>
    <row r="1221" spans="1:29" ht="20" x14ac:dyDescent="0.25">
      <c r="A1221" s="69"/>
      <c r="B1221" s="69"/>
      <c r="C1221" s="69"/>
      <c r="D1221" s="69"/>
      <c r="E1221" s="69"/>
      <c r="F1221" s="69"/>
      <c r="G1221" s="69"/>
      <c r="H1221" s="69"/>
      <c r="I1221" s="69"/>
      <c r="J1221" s="69"/>
      <c r="K1221" s="69" t="s">
        <v>30097</v>
      </c>
      <c r="L1221" s="70">
        <v>6597</v>
      </c>
      <c r="M1221" s="69"/>
      <c r="N1221" s="69" t="s">
        <v>30091</v>
      </c>
      <c r="O1221" s="69" t="s">
        <v>30090</v>
      </c>
      <c r="P1221" s="69" t="s">
        <v>1259</v>
      </c>
      <c r="Q1221" s="69" t="s">
        <v>1684</v>
      </c>
      <c r="R1221" s="69" t="s">
        <v>2276</v>
      </c>
      <c r="S1221" s="70">
        <v>6597</v>
      </c>
      <c r="T1221" s="70"/>
      <c r="U1221" s="69" t="s">
        <v>2124</v>
      </c>
      <c r="V1221" s="73">
        <v>154</v>
      </c>
      <c r="W1221" s="69" t="s">
        <v>1684</v>
      </c>
      <c r="X1221" s="69"/>
      <c r="Y1221" s="70"/>
      <c r="Z1221" s="69">
        <v>29.6</v>
      </c>
      <c r="AA1221" s="69"/>
      <c r="AB1221" s="69" t="s">
        <v>997</v>
      </c>
      <c r="AC1221" s="69"/>
    </row>
    <row r="1222" spans="1:29" x14ac:dyDescent="0.25">
      <c r="A1222" s="69"/>
      <c r="B1222" s="69"/>
      <c r="C1222" s="69"/>
      <c r="D1222" s="69"/>
      <c r="E1222" s="69"/>
      <c r="F1222" s="69"/>
      <c r="G1222" s="69"/>
      <c r="H1222" s="69"/>
      <c r="I1222" s="69"/>
      <c r="J1222" s="69"/>
      <c r="K1222" s="69" t="s">
        <v>30096</v>
      </c>
      <c r="L1222" s="70">
        <v>1760</v>
      </c>
      <c r="M1222" s="69"/>
      <c r="N1222" s="69" t="s">
        <v>30093</v>
      </c>
      <c r="O1222" s="69" t="s">
        <v>30093</v>
      </c>
      <c r="P1222" s="69" t="s">
        <v>965</v>
      </c>
      <c r="Q1222" s="69" t="s">
        <v>1689</v>
      </c>
      <c r="R1222" s="69" t="s">
        <v>2288</v>
      </c>
      <c r="S1222" s="70">
        <v>1760</v>
      </c>
      <c r="T1222" s="70"/>
      <c r="U1222" s="69" t="s">
        <v>2166</v>
      </c>
      <c r="V1222" s="73">
        <v>143</v>
      </c>
      <c r="W1222" s="69" t="s">
        <v>1689</v>
      </c>
      <c r="X1222" s="69"/>
      <c r="Y1222" s="70"/>
      <c r="Z1222" s="69">
        <v>38.08</v>
      </c>
      <c r="AA1222" s="69"/>
      <c r="AB1222" s="69" t="s">
        <v>1191</v>
      </c>
      <c r="AC1222" s="69"/>
    </row>
    <row r="1223" spans="1:29" x14ac:dyDescent="0.25">
      <c r="A1223" s="69"/>
      <c r="B1223" s="69"/>
      <c r="C1223" s="69"/>
      <c r="D1223" s="69"/>
      <c r="E1223" s="69"/>
      <c r="F1223" s="69"/>
      <c r="G1223" s="69"/>
      <c r="H1223" s="69"/>
      <c r="I1223" s="69"/>
      <c r="J1223" s="69"/>
      <c r="K1223" s="69" t="s">
        <v>30095</v>
      </c>
      <c r="L1223" s="70">
        <v>7335</v>
      </c>
      <c r="M1223" s="69"/>
      <c r="N1223" s="69" t="s">
        <v>30093</v>
      </c>
      <c r="O1223" s="69" t="s">
        <v>30093</v>
      </c>
      <c r="P1223" s="69" t="s">
        <v>965</v>
      </c>
      <c r="Q1223" s="69" t="s">
        <v>1689</v>
      </c>
      <c r="R1223" s="69" t="s">
        <v>2288</v>
      </c>
      <c r="S1223" s="70">
        <v>7335</v>
      </c>
      <c r="T1223" s="70"/>
      <c r="U1223" s="69" t="s">
        <v>2166</v>
      </c>
      <c r="V1223" s="73">
        <v>143</v>
      </c>
      <c r="W1223" s="69" t="s">
        <v>1689</v>
      </c>
      <c r="X1223" s="69"/>
      <c r="Y1223" s="70"/>
      <c r="Z1223" s="69">
        <v>38.08</v>
      </c>
      <c r="AA1223" s="69"/>
      <c r="AB1223" s="69" t="s">
        <v>967</v>
      </c>
      <c r="AC1223" s="69"/>
    </row>
    <row r="1224" spans="1:29" x14ac:dyDescent="0.25">
      <c r="A1224" s="69"/>
      <c r="B1224" s="69"/>
      <c r="C1224" s="69"/>
      <c r="D1224" s="69"/>
      <c r="E1224" s="69"/>
      <c r="F1224" s="69"/>
      <c r="G1224" s="69"/>
      <c r="H1224" s="69"/>
      <c r="I1224" s="69"/>
      <c r="J1224" s="69"/>
      <c r="K1224" s="69" t="s">
        <v>30094</v>
      </c>
      <c r="L1224" s="70">
        <v>1655</v>
      </c>
      <c r="M1224" s="69"/>
      <c r="N1224" s="69" t="s">
        <v>30093</v>
      </c>
      <c r="O1224" s="69" t="s">
        <v>30093</v>
      </c>
      <c r="P1224" s="69" t="s">
        <v>965</v>
      </c>
      <c r="Q1224" s="69" t="s">
        <v>1689</v>
      </c>
      <c r="R1224" s="69" t="s">
        <v>2288</v>
      </c>
      <c r="S1224" s="70">
        <v>1655</v>
      </c>
      <c r="T1224" s="70"/>
      <c r="U1224" s="69" t="s">
        <v>2166</v>
      </c>
      <c r="V1224" s="73">
        <v>143</v>
      </c>
      <c r="W1224" s="69" t="s">
        <v>1689</v>
      </c>
      <c r="X1224" s="69"/>
      <c r="Y1224" s="70"/>
      <c r="Z1224" s="69">
        <v>38.08</v>
      </c>
      <c r="AA1224" s="69"/>
      <c r="AB1224" s="69" t="s">
        <v>1191</v>
      </c>
      <c r="AC1224" s="69"/>
    </row>
    <row r="1225" spans="1:29" ht="20" x14ac:dyDescent="0.25">
      <c r="A1225" s="69"/>
      <c r="B1225" s="69"/>
      <c r="C1225" s="69"/>
      <c r="D1225" s="69"/>
      <c r="E1225" s="69"/>
      <c r="F1225" s="69"/>
      <c r="G1225" s="69"/>
      <c r="H1225" s="69"/>
      <c r="I1225" s="69"/>
      <c r="J1225" s="69"/>
      <c r="K1225" s="69" t="s">
        <v>30092</v>
      </c>
      <c r="L1225" s="70">
        <v>491</v>
      </c>
      <c r="M1225" s="69"/>
      <c r="N1225" s="69" t="s">
        <v>30091</v>
      </c>
      <c r="O1225" s="69" t="s">
        <v>30090</v>
      </c>
      <c r="P1225" s="69" t="s">
        <v>1259</v>
      </c>
      <c r="Q1225" s="69" t="s">
        <v>1684</v>
      </c>
      <c r="R1225" s="69" t="s">
        <v>2276</v>
      </c>
      <c r="S1225" s="70">
        <v>491</v>
      </c>
      <c r="T1225" s="70"/>
      <c r="U1225" s="69" t="s">
        <v>2124</v>
      </c>
      <c r="V1225" s="73">
        <v>154</v>
      </c>
      <c r="W1225" s="69" t="s">
        <v>1684</v>
      </c>
      <c r="X1225" s="69"/>
      <c r="Y1225" s="70"/>
      <c r="Z1225" s="69">
        <v>29.6</v>
      </c>
      <c r="AA1225" s="69"/>
      <c r="AB1225" s="69" t="s">
        <v>1191</v>
      </c>
      <c r="AC1225" s="69"/>
    </row>
    <row r="1226" spans="1:29" x14ac:dyDescent="0.25">
      <c r="A1226" s="71" t="s">
        <v>193</v>
      </c>
      <c r="B1226" s="71"/>
      <c r="C1226" s="71"/>
      <c r="D1226" s="71"/>
      <c r="E1226" s="71"/>
      <c r="F1226" s="71"/>
      <c r="G1226" s="71"/>
      <c r="H1226" s="71"/>
      <c r="I1226" s="72">
        <v>31961</v>
      </c>
      <c r="J1226" s="71"/>
      <c r="K1226" s="71"/>
      <c r="L1226" s="72">
        <v>31961</v>
      </c>
      <c r="M1226" s="72">
        <v>0</v>
      </c>
      <c r="N1226" s="71"/>
      <c r="O1226" s="71"/>
      <c r="P1226" s="71"/>
      <c r="Q1226" s="71"/>
      <c r="R1226" s="71"/>
      <c r="S1226" s="72">
        <v>31961</v>
      </c>
      <c r="T1226" s="72">
        <v>31961</v>
      </c>
      <c r="U1226" s="71"/>
      <c r="V1226" s="71"/>
      <c r="W1226" s="71"/>
      <c r="X1226" s="72">
        <v>0</v>
      </c>
      <c r="Y1226" s="72">
        <v>293.44</v>
      </c>
      <c r="Z1226" s="72">
        <v>32254.44</v>
      </c>
      <c r="AA1226" s="69"/>
      <c r="AB1226" s="69"/>
      <c r="AC1226" s="69"/>
    </row>
    <row r="1227" spans="1:29" ht="30" x14ac:dyDescent="0.25">
      <c r="A1227" s="68" t="s">
        <v>30089</v>
      </c>
      <c r="B1227" s="69" t="s">
        <v>30088</v>
      </c>
      <c r="C1227" s="69" t="s">
        <v>30087</v>
      </c>
      <c r="D1227" s="69" t="s">
        <v>19281</v>
      </c>
      <c r="E1227" s="69"/>
      <c r="F1227" s="69" t="s">
        <v>1152</v>
      </c>
      <c r="G1227" s="69" t="s">
        <v>1447</v>
      </c>
      <c r="H1227" s="69" t="s">
        <v>962</v>
      </c>
      <c r="I1227" s="70">
        <v>130809.74</v>
      </c>
      <c r="J1227" s="69" t="s">
        <v>1936</v>
      </c>
      <c r="K1227" s="69" t="s">
        <v>30086</v>
      </c>
      <c r="L1227" s="70">
        <v>38980.51</v>
      </c>
      <c r="M1227" s="69"/>
      <c r="N1227" s="69" t="s">
        <v>30085</v>
      </c>
      <c r="O1227" s="69" t="s">
        <v>30084</v>
      </c>
      <c r="P1227" s="69" t="s">
        <v>988</v>
      </c>
      <c r="Q1227" s="69" t="s">
        <v>1032</v>
      </c>
      <c r="R1227" s="69" t="s">
        <v>2118</v>
      </c>
      <c r="S1227" s="70">
        <v>38980.51</v>
      </c>
      <c r="T1227" s="70"/>
      <c r="U1227" s="69" t="s">
        <v>1484</v>
      </c>
      <c r="V1227" s="73">
        <v>129</v>
      </c>
      <c r="W1227" s="69" t="s">
        <v>1032</v>
      </c>
      <c r="X1227" s="69"/>
      <c r="Y1227" s="70"/>
      <c r="Z1227" s="69">
        <v>76.680000000000007</v>
      </c>
      <c r="AA1227" s="69" t="s">
        <v>966</v>
      </c>
      <c r="AB1227" s="69" t="s">
        <v>967</v>
      </c>
      <c r="AC1227" s="69" t="s">
        <v>30083</v>
      </c>
    </row>
    <row r="1228" spans="1:29" ht="20" x14ac:dyDescent="0.25">
      <c r="A1228" s="69"/>
      <c r="B1228" s="69"/>
      <c r="C1228" s="69"/>
      <c r="D1228" s="69"/>
      <c r="E1228" s="69"/>
      <c r="F1228" s="69"/>
      <c r="G1228" s="69"/>
      <c r="H1228" s="69"/>
      <c r="I1228" s="69"/>
      <c r="J1228" s="69"/>
      <c r="K1228" s="69" t="s">
        <v>30082</v>
      </c>
      <c r="L1228" s="70">
        <v>17582.79</v>
      </c>
      <c r="M1228" s="69"/>
      <c r="N1228" s="69" t="s">
        <v>30081</v>
      </c>
      <c r="O1228" s="69"/>
      <c r="P1228" s="69" t="s">
        <v>1869</v>
      </c>
      <c r="Q1228" s="69" t="s">
        <v>2831</v>
      </c>
      <c r="R1228" s="69"/>
      <c r="S1228" s="70">
        <v>17582.79</v>
      </c>
      <c r="T1228" s="70"/>
      <c r="U1228" s="69" t="s">
        <v>1689</v>
      </c>
      <c r="V1228" s="73">
        <v>120</v>
      </c>
      <c r="W1228" s="69" t="s">
        <v>1689</v>
      </c>
      <c r="X1228" s="69"/>
      <c r="Y1228" s="70"/>
      <c r="Z1228" s="69">
        <v>16.16</v>
      </c>
      <c r="AA1228" s="69"/>
      <c r="AB1228" s="69" t="s">
        <v>967</v>
      </c>
      <c r="AC1228" s="69"/>
    </row>
    <row r="1229" spans="1:29" ht="20" x14ac:dyDescent="0.25">
      <c r="A1229" s="69"/>
      <c r="B1229" s="69"/>
      <c r="C1229" s="69"/>
      <c r="D1229" s="69"/>
      <c r="E1229" s="69"/>
      <c r="F1229" s="69"/>
      <c r="G1229" s="69"/>
      <c r="H1229" s="69"/>
      <c r="I1229" s="69"/>
      <c r="J1229" s="69"/>
      <c r="K1229" s="69" t="s">
        <v>30080</v>
      </c>
      <c r="L1229" s="70">
        <v>19419.34</v>
      </c>
      <c r="M1229" s="69"/>
      <c r="N1229" s="69" t="s">
        <v>30079</v>
      </c>
      <c r="O1229" s="69"/>
      <c r="P1229" s="69" t="s">
        <v>1263</v>
      </c>
      <c r="Q1229" s="69" t="s">
        <v>1886</v>
      </c>
      <c r="R1229" s="69"/>
      <c r="S1229" s="70">
        <v>19419.34</v>
      </c>
      <c r="T1229" s="70"/>
      <c r="U1229" s="69" t="s">
        <v>1069</v>
      </c>
      <c r="V1229" s="73">
        <v>114</v>
      </c>
      <c r="W1229" s="69" t="s">
        <v>1069</v>
      </c>
      <c r="X1229" s="69"/>
      <c r="Y1229" s="70"/>
      <c r="Z1229" s="69">
        <v>14.4</v>
      </c>
      <c r="AA1229" s="69"/>
      <c r="AB1229" s="69" t="s">
        <v>967</v>
      </c>
      <c r="AC1229" s="69"/>
    </row>
    <row r="1230" spans="1:29" ht="20" x14ac:dyDescent="0.25">
      <c r="A1230" s="69"/>
      <c r="B1230" s="69"/>
      <c r="C1230" s="69"/>
      <c r="D1230" s="69"/>
      <c r="E1230" s="69"/>
      <c r="F1230" s="69"/>
      <c r="G1230" s="69"/>
      <c r="H1230" s="69"/>
      <c r="I1230" s="69"/>
      <c r="J1230" s="69"/>
      <c r="K1230" s="69" t="s">
        <v>30078</v>
      </c>
      <c r="L1230" s="70">
        <v>54827.1</v>
      </c>
      <c r="M1230" s="69"/>
      <c r="N1230" s="69" t="s">
        <v>30077</v>
      </c>
      <c r="O1230" s="69"/>
      <c r="P1230" s="69" t="s">
        <v>1287</v>
      </c>
      <c r="Q1230" s="69" t="s">
        <v>1194</v>
      </c>
      <c r="R1230" s="69" t="s">
        <v>2331</v>
      </c>
      <c r="S1230" s="70">
        <v>54827.1</v>
      </c>
      <c r="T1230" s="70"/>
      <c r="U1230" s="69" t="s">
        <v>2118</v>
      </c>
      <c r="V1230" s="73">
        <v>114</v>
      </c>
      <c r="W1230" s="69" t="s">
        <v>1194</v>
      </c>
      <c r="X1230" s="69"/>
      <c r="Y1230" s="70"/>
      <c r="Z1230" s="69">
        <v>41.63</v>
      </c>
      <c r="AA1230" s="69"/>
      <c r="AB1230" s="69" t="s">
        <v>967</v>
      </c>
      <c r="AC1230" s="69"/>
    </row>
    <row r="1231" spans="1:29" x14ac:dyDescent="0.25">
      <c r="A1231" s="71" t="s">
        <v>193</v>
      </c>
      <c r="B1231" s="71"/>
      <c r="C1231" s="71"/>
      <c r="D1231" s="71"/>
      <c r="E1231" s="71"/>
      <c r="F1231" s="71"/>
      <c r="G1231" s="71"/>
      <c r="H1231" s="71"/>
      <c r="I1231" s="72">
        <v>130809.74</v>
      </c>
      <c r="J1231" s="71"/>
      <c r="K1231" s="71"/>
      <c r="L1231" s="72">
        <v>130809.73999999999</v>
      </c>
      <c r="M1231" s="72">
        <v>1.4551915228366852E-11</v>
      </c>
      <c r="N1231" s="71"/>
      <c r="O1231" s="71"/>
      <c r="P1231" s="71"/>
      <c r="Q1231" s="71"/>
      <c r="R1231" s="71"/>
      <c r="S1231" s="72">
        <v>130809.73999999999</v>
      </c>
      <c r="T1231" s="72">
        <v>130809.74</v>
      </c>
      <c r="U1231" s="71"/>
      <c r="V1231" s="71"/>
      <c r="W1231" s="71"/>
      <c r="X1231" s="72">
        <v>-1.4551915228366852E-11</v>
      </c>
      <c r="Y1231" s="72">
        <v>148.87</v>
      </c>
      <c r="Z1231" s="72">
        <v>130958.61</v>
      </c>
      <c r="AA1231" s="69"/>
      <c r="AB1231" s="69"/>
      <c r="AC1231" s="69"/>
    </row>
    <row r="1232" spans="1:29" ht="20" x14ac:dyDescent="0.25">
      <c r="A1232" s="68" t="s">
        <v>30076</v>
      </c>
      <c r="B1232" s="69" t="s">
        <v>30075</v>
      </c>
      <c r="C1232" s="69" t="s">
        <v>30074</v>
      </c>
      <c r="D1232" s="69" t="s">
        <v>1233</v>
      </c>
      <c r="E1232" s="69"/>
      <c r="F1232" s="69" t="s">
        <v>2054</v>
      </c>
      <c r="G1232" s="69" t="s">
        <v>1978</v>
      </c>
      <c r="H1232" s="69" t="s">
        <v>1236</v>
      </c>
      <c r="I1232" s="70">
        <v>382728.33</v>
      </c>
      <c r="J1232" s="69" t="s">
        <v>1936</v>
      </c>
      <c r="K1232" s="69" t="s">
        <v>30073</v>
      </c>
      <c r="L1232" s="70">
        <v>22674.560000000001</v>
      </c>
      <c r="M1232" s="69"/>
      <c r="N1232" s="69" t="s">
        <v>30072</v>
      </c>
      <c r="O1232" s="69" t="s">
        <v>30072</v>
      </c>
      <c r="P1232" s="69" t="s">
        <v>1869</v>
      </c>
      <c r="Q1232" s="69" t="s">
        <v>1207</v>
      </c>
      <c r="R1232" s="69" t="s">
        <v>1088</v>
      </c>
      <c r="S1232" s="70">
        <v>22674.560000000001</v>
      </c>
      <c r="T1232" s="70"/>
      <c r="U1232" s="69" t="s">
        <v>2166</v>
      </c>
      <c r="V1232" s="73">
        <v>156</v>
      </c>
      <c r="W1232" s="69" t="s">
        <v>1207</v>
      </c>
      <c r="X1232" s="69"/>
      <c r="Y1232" s="70"/>
      <c r="Z1232" s="69">
        <v>101.15</v>
      </c>
      <c r="AA1232" s="69" t="s">
        <v>966</v>
      </c>
      <c r="AB1232" s="69" t="s">
        <v>997</v>
      </c>
      <c r="AC1232" s="69"/>
    </row>
    <row r="1233" spans="1:29" x14ac:dyDescent="0.25">
      <c r="A1233" s="69"/>
      <c r="B1233" s="69"/>
      <c r="C1233" s="69"/>
      <c r="D1233" s="69"/>
      <c r="E1233" s="69"/>
      <c r="F1233" s="69"/>
      <c r="G1233" s="69"/>
      <c r="H1233" s="69"/>
      <c r="I1233" s="69"/>
      <c r="J1233" s="69"/>
      <c r="K1233" s="69" t="s">
        <v>30071</v>
      </c>
      <c r="L1233" s="70">
        <v>169827.45</v>
      </c>
      <c r="M1233" s="69"/>
      <c r="N1233" s="69" t="s">
        <v>30069</v>
      </c>
      <c r="O1233" s="69" t="s">
        <v>30069</v>
      </c>
      <c r="P1233" s="69" t="s">
        <v>965</v>
      </c>
      <c r="Q1233" s="69" t="s">
        <v>1040</v>
      </c>
      <c r="R1233" s="69" t="s">
        <v>2342</v>
      </c>
      <c r="S1233" s="70">
        <v>169827.45</v>
      </c>
      <c r="T1233" s="70"/>
      <c r="U1233" s="69" t="s">
        <v>2118</v>
      </c>
      <c r="V1233" s="73">
        <v>144</v>
      </c>
      <c r="W1233" s="69" t="s">
        <v>1040</v>
      </c>
      <c r="X1233" s="69"/>
      <c r="Y1233" s="70"/>
      <c r="Z1233" s="69">
        <v>611.28</v>
      </c>
      <c r="AA1233" s="69"/>
      <c r="AB1233" s="69" t="s">
        <v>967</v>
      </c>
      <c r="AC1233" s="69"/>
    </row>
    <row r="1234" spans="1:29" x14ac:dyDescent="0.25">
      <c r="A1234" s="69"/>
      <c r="B1234" s="69"/>
      <c r="C1234" s="69"/>
      <c r="D1234" s="69"/>
      <c r="E1234" s="69"/>
      <c r="F1234" s="69"/>
      <c r="G1234" s="69"/>
      <c r="H1234" s="69"/>
      <c r="I1234" s="69"/>
      <c r="J1234" s="69"/>
      <c r="K1234" s="69" t="s">
        <v>30070</v>
      </c>
      <c r="L1234" s="70">
        <v>9591.1299999999992</v>
      </c>
      <c r="M1234" s="69"/>
      <c r="N1234" s="69" t="s">
        <v>30069</v>
      </c>
      <c r="O1234" s="69" t="s">
        <v>30069</v>
      </c>
      <c r="P1234" s="69" t="s">
        <v>965</v>
      </c>
      <c r="Q1234" s="69" t="s">
        <v>1040</v>
      </c>
      <c r="R1234" s="69" t="s">
        <v>2342</v>
      </c>
      <c r="S1234" s="70">
        <v>9591.1299999999992</v>
      </c>
      <c r="T1234" s="70"/>
      <c r="U1234" s="69" t="s">
        <v>2118</v>
      </c>
      <c r="V1234" s="73">
        <v>144</v>
      </c>
      <c r="W1234" s="69" t="s">
        <v>1040</v>
      </c>
      <c r="X1234" s="69"/>
      <c r="Y1234" s="70"/>
      <c r="Z1234" s="69">
        <v>611.28</v>
      </c>
      <c r="AA1234" s="69"/>
      <c r="AB1234" s="69" t="s">
        <v>967</v>
      </c>
      <c r="AC1234" s="69"/>
    </row>
    <row r="1235" spans="1:29" x14ac:dyDescent="0.25">
      <c r="A1235" s="69"/>
      <c r="B1235" s="69"/>
      <c r="C1235" s="69"/>
      <c r="D1235" s="69"/>
      <c r="E1235" s="69"/>
      <c r="F1235" s="69"/>
      <c r="G1235" s="69"/>
      <c r="H1235" s="69"/>
      <c r="I1235" s="69"/>
      <c r="J1235" s="69"/>
      <c r="K1235" s="69" t="s">
        <v>30068</v>
      </c>
      <c r="L1235" s="70">
        <v>169939.94</v>
      </c>
      <c r="M1235" s="69"/>
      <c r="N1235" s="69" t="s">
        <v>30066</v>
      </c>
      <c r="O1235" s="69" t="s">
        <v>30066</v>
      </c>
      <c r="P1235" s="69" t="s">
        <v>1311</v>
      </c>
      <c r="Q1235" s="69" t="s">
        <v>1669</v>
      </c>
      <c r="R1235" s="69" t="s">
        <v>1548</v>
      </c>
      <c r="S1235" s="70">
        <v>169939.94</v>
      </c>
      <c r="T1235" s="70"/>
      <c r="U1235" s="69" t="s">
        <v>2118</v>
      </c>
      <c r="V1235" s="73">
        <v>141</v>
      </c>
      <c r="W1235" s="69" t="s">
        <v>1669</v>
      </c>
      <c r="X1235" s="69"/>
      <c r="Y1235" s="70"/>
      <c r="Z1235" s="69">
        <v>521.84</v>
      </c>
      <c r="AA1235" s="69"/>
      <c r="AB1235" s="69" t="s">
        <v>967</v>
      </c>
      <c r="AC1235" s="69"/>
    </row>
    <row r="1236" spans="1:29" x14ac:dyDescent="0.25">
      <c r="A1236" s="69"/>
      <c r="B1236" s="69"/>
      <c r="C1236" s="69"/>
      <c r="D1236" s="69"/>
      <c r="E1236" s="69"/>
      <c r="F1236" s="69"/>
      <c r="G1236" s="69"/>
      <c r="H1236" s="69"/>
      <c r="I1236" s="69"/>
      <c r="J1236" s="69"/>
      <c r="K1236" s="69" t="s">
        <v>30067</v>
      </c>
      <c r="L1236" s="70">
        <v>9959.33</v>
      </c>
      <c r="M1236" s="69"/>
      <c r="N1236" s="69" t="s">
        <v>30066</v>
      </c>
      <c r="O1236" s="69" t="s">
        <v>30066</v>
      </c>
      <c r="P1236" s="69" t="s">
        <v>1311</v>
      </c>
      <c r="Q1236" s="69" t="s">
        <v>1669</v>
      </c>
      <c r="R1236" s="69" t="s">
        <v>1548</v>
      </c>
      <c r="S1236" s="70">
        <v>9959.33</v>
      </c>
      <c r="T1236" s="70"/>
      <c r="U1236" s="69" t="s">
        <v>2118</v>
      </c>
      <c r="V1236" s="73">
        <v>141</v>
      </c>
      <c r="W1236" s="69" t="s">
        <v>1669</v>
      </c>
      <c r="X1236" s="69"/>
      <c r="Y1236" s="70"/>
      <c r="Z1236" s="69">
        <v>521.84</v>
      </c>
      <c r="AA1236" s="69"/>
      <c r="AB1236" s="69" t="s">
        <v>967</v>
      </c>
      <c r="AC1236" s="69"/>
    </row>
    <row r="1237" spans="1:29" x14ac:dyDescent="0.25">
      <c r="A1237" s="71" t="s">
        <v>193</v>
      </c>
      <c r="B1237" s="71"/>
      <c r="C1237" s="71"/>
      <c r="D1237" s="71"/>
      <c r="E1237" s="71"/>
      <c r="F1237" s="71"/>
      <c r="G1237" s="71"/>
      <c r="H1237" s="71"/>
      <c r="I1237" s="72">
        <v>382728.33</v>
      </c>
      <c r="J1237" s="71"/>
      <c r="K1237" s="71"/>
      <c r="L1237" s="72">
        <v>381992.41000000003</v>
      </c>
      <c r="M1237" s="72">
        <v>735.9199999999837</v>
      </c>
      <c r="N1237" s="71"/>
      <c r="O1237" s="71"/>
      <c r="P1237" s="71"/>
      <c r="Q1237" s="71"/>
      <c r="R1237" s="71"/>
      <c r="S1237" s="72">
        <v>381992.41000000003</v>
      </c>
      <c r="T1237" s="72">
        <v>381992.41</v>
      </c>
      <c r="U1237" s="71"/>
      <c r="V1237" s="71"/>
      <c r="W1237" s="71"/>
      <c r="X1237" s="72">
        <v>5.8207660913467407E-11</v>
      </c>
      <c r="Y1237" s="72">
        <v>2367.3900000000003</v>
      </c>
      <c r="Z1237" s="72">
        <v>384359.8</v>
      </c>
      <c r="AA1237" s="69"/>
      <c r="AB1237" s="69"/>
      <c r="AC1237" s="69"/>
    </row>
    <row r="1238" spans="1:29" ht="50" x14ac:dyDescent="0.25">
      <c r="A1238" s="68" t="s">
        <v>30065</v>
      </c>
      <c r="B1238" s="69" t="s">
        <v>30064</v>
      </c>
      <c r="C1238" s="69" t="s">
        <v>30063</v>
      </c>
      <c r="D1238" s="69" t="s">
        <v>2001</v>
      </c>
      <c r="E1238" s="69"/>
      <c r="F1238" s="69" t="s">
        <v>2054</v>
      </c>
      <c r="G1238" s="69" t="s">
        <v>961</v>
      </c>
      <c r="H1238" s="69" t="s">
        <v>1236</v>
      </c>
      <c r="I1238" s="70">
        <v>37533.599999999999</v>
      </c>
      <c r="J1238" s="69" t="s">
        <v>1936</v>
      </c>
      <c r="K1238" s="69" t="s">
        <v>30062</v>
      </c>
      <c r="L1238" s="70">
        <v>37520.080000000002</v>
      </c>
      <c r="M1238" s="69"/>
      <c r="N1238" s="69" t="s">
        <v>30061</v>
      </c>
      <c r="O1238" s="69" t="s">
        <v>30061</v>
      </c>
      <c r="P1238" s="69" t="s">
        <v>1497</v>
      </c>
      <c r="Q1238" s="69" t="s">
        <v>1032</v>
      </c>
      <c r="R1238" s="69" t="s">
        <v>2118</v>
      </c>
      <c r="S1238" s="70">
        <v>37520.080000000002</v>
      </c>
      <c r="T1238" s="70"/>
      <c r="U1238" s="69" t="s">
        <v>1685</v>
      </c>
      <c r="V1238" s="73">
        <v>147</v>
      </c>
      <c r="W1238" s="69" t="s">
        <v>1032</v>
      </c>
      <c r="X1238" s="69"/>
      <c r="Y1238" s="70"/>
      <c r="Z1238" s="69">
        <v>165.18</v>
      </c>
      <c r="AA1238" s="69" t="s">
        <v>966</v>
      </c>
      <c r="AB1238" s="69" t="s">
        <v>967</v>
      </c>
      <c r="AC1238" s="69" t="s">
        <v>30060</v>
      </c>
    </row>
    <row r="1239" spans="1:29" x14ac:dyDescent="0.25">
      <c r="A1239" s="71" t="s">
        <v>193</v>
      </c>
      <c r="B1239" s="71"/>
      <c r="C1239" s="71"/>
      <c r="D1239" s="71"/>
      <c r="E1239" s="71"/>
      <c r="F1239" s="71"/>
      <c r="G1239" s="71"/>
      <c r="H1239" s="71"/>
      <c r="I1239" s="72">
        <v>37533.599999999999</v>
      </c>
      <c r="J1239" s="71"/>
      <c r="K1239" s="71"/>
      <c r="L1239" s="72">
        <v>37520.080000000002</v>
      </c>
      <c r="M1239" s="72">
        <v>13.519999999996799</v>
      </c>
      <c r="N1239" s="71"/>
      <c r="O1239" s="71"/>
      <c r="P1239" s="71"/>
      <c r="Q1239" s="71"/>
      <c r="R1239" s="71"/>
      <c r="S1239" s="72">
        <v>37520.080000000002</v>
      </c>
      <c r="T1239" s="72">
        <v>37520.080000000002</v>
      </c>
      <c r="U1239" s="71"/>
      <c r="V1239" s="71"/>
      <c r="W1239" s="71"/>
      <c r="X1239" s="72">
        <v>0</v>
      </c>
      <c r="Y1239" s="72">
        <v>165.18</v>
      </c>
      <c r="Z1239" s="72">
        <v>37685.26</v>
      </c>
      <c r="AA1239" s="69"/>
      <c r="AB1239" s="69"/>
      <c r="AC1239" s="69"/>
    </row>
    <row r="1240" spans="1:29" ht="50" x14ac:dyDescent="0.25">
      <c r="A1240" s="68" t="s">
        <v>30059</v>
      </c>
      <c r="B1240" s="69" t="s">
        <v>30058</v>
      </c>
      <c r="C1240" s="69" t="s">
        <v>30057</v>
      </c>
      <c r="D1240" s="69" t="s">
        <v>1233</v>
      </c>
      <c r="E1240" s="69"/>
      <c r="F1240" s="69" t="s">
        <v>2054</v>
      </c>
      <c r="G1240" s="69" t="s">
        <v>1502</v>
      </c>
      <c r="H1240" s="69" t="s">
        <v>1236</v>
      </c>
      <c r="I1240" s="70">
        <v>1072395.32</v>
      </c>
      <c r="J1240" s="69" t="s">
        <v>1936</v>
      </c>
      <c r="K1240" s="69" t="s">
        <v>30056</v>
      </c>
      <c r="L1240" s="70">
        <v>104480.3</v>
      </c>
      <c r="M1240" s="69"/>
      <c r="N1240" s="69" t="s">
        <v>30055</v>
      </c>
      <c r="O1240" s="69" t="s">
        <v>30055</v>
      </c>
      <c r="P1240" s="69" t="s">
        <v>1323</v>
      </c>
      <c r="Q1240" s="69" t="s">
        <v>7661</v>
      </c>
      <c r="R1240" s="69" t="s">
        <v>2288</v>
      </c>
      <c r="S1240" s="70">
        <v>104480.3</v>
      </c>
      <c r="T1240" s="70"/>
      <c r="U1240" s="69" t="s">
        <v>2118</v>
      </c>
      <c r="V1240" s="73">
        <v>151</v>
      </c>
      <c r="W1240" s="69" t="s">
        <v>2050</v>
      </c>
      <c r="X1240" s="69"/>
      <c r="Y1240" s="70"/>
      <c r="Z1240" s="69">
        <v>428.3</v>
      </c>
      <c r="AA1240" s="69" t="s">
        <v>966</v>
      </c>
      <c r="AB1240" s="69" t="s">
        <v>967</v>
      </c>
      <c r="AC1240" s="69" t="s">
        <v>30054</v>
      </c>
    </row>
    <row r="1241" spans="1:29" x14ac:dyDescent="0.25">
      <c r="A1241" s="69"/>
      <c r="B1241" s="69"/>
      <c r="C1241" s="69"/>
      <c r="D1241" s="69"/>
      <c r="E1241" s="69"/>
      <c r="F1241" s="69"/>
      <c r="G1241" s="69"/>
      <c r="H1241" s="69"/>
      <c r="I1241" s="69"/>
      <c r="J1241" s="69"/>
      <c r="K1241" s="69" t="s">
        <v>30053</v>
      </c>
      <c r="L1241" s="70">
        <v>161960.99</v>
      </c>
      <c r="M1241" s="69"/>
      <c r="N1241" s="69" t="s">
        <v>30052</v>
      </c>
      <c r="O1241" s="69" t="s">
        <v>30052</v>
      </c>
      <c r="P1241" s="69" t="s">
        <v>965</v>
      </c>
      <c r="Q1241" s="69" t="s">
        <v>2023</v>
      </c>
      <c r="R1241" s="69" t="s">
        <v>2342</v>
      </c>
      <c r="S1241" s="70">
        <v>161960.99</v>
      </c>
      <c r="T1241" s="70"/>
      <c r="U1241" s="69" t="s">
        <v>2118</v>
      </c>
      <c r="V1241" s="73">
        <v>144</v>
      </c>
      <c r="W1241" s="69" t="s">
        <v>2023</v>
      </c>
      <c r="X1241" s="69"/>
      <c r="Y1241" s="70"/>
      <c r="Z1241" s="69">
        <v>534.55999999999995</v>
      </c>
      <c r="AA1241" s="69"/>
      <c r="AB1241" s="69" t="s">
        <v>967</v>
      </c>
      <c r="AC1241" s="69"/>
    </row>
    <row r="1242" spans="1:29" x14ac:dyDescent="0.25">
      <c r="A1242" s="69"/>
      <c r="B1242" s="69"/>
      <c r="C1242" s="69"/>
      <c r="D1242" s="69"/>
      <c r="E1242" s="69"/>
      <c r="F1242" s="69"/>
      <c r="G1242" s="69"/>
      <c r="H1242" s="69"/>
      <c r="I1242" s="69"/>
      <c r="J1242" s="69"/>
      <c r="K1242" s="69" t="s">
        <v>30051</v>
      </c>
      <c r="L1242" s="70">
        <v>164734.03</v>
      </c>
      <c r="M1242" s="69"/>
      <c r="N1242" s="69" t="s">
        <v>30047</v>
      </c>
      <c r="O1242" s="69"/>
      <c r="P1242" s="69" t="s">
        <v>1311</v>
      </c>
      <c r="Q1242" s="69" t="s">
        <v>1889</v>
      </c>
      <c r="R1242" s="69"/>
      <c r="S1242" s="70">
        <v>164734.03</v>
      </c>
      <c r="T1242" s="70"/>
      <c r="U1242" s="69" t="s">
        <v>1102</v>
      </c>
      <c r="V1242" s="73">
        <v>154</v>
      </c>
      <c r="W1242" s="69" t="s">
        <v>1889</v>
      </c>
      <c r="X1242" s="69"/>
      <c r="Y1242" s="70"/>
      <c r="Z1242" s="69">
        <v>724</v>
      </c>
      <c r="AA1242" s="69"/>
      <c r="AB1242" s="69" t="s">
        <v>967</v>
      </c>
      <c r="AC1242" s="69"/>
    </row>
    <row r="1243" spans="1:29" x14ac:dyDescent="0.25">
      <c r="A1243" s="69"/>
      <c r="B1243" s="69"/>
      <c r="C1243" s="69"/>
      <c r="D1243" s="69"/>
      <c r="E1243" s="69"/>
      <c r="F1243" s="69"/>
      <c r="G1243" s="69"/>
      <c r="H1243" s="69"/>
      <c r="I1243" s="69"/>
      <c r="J1243" s="69"/>
      <c r="K1243" s="69" t="s">
        <v>30050</v>
      </c>
      <c r="L1243" s="70">
        <v>297936.69</v>
      </c>
      <c r="M1243" s="69"/>
      <c r="N1243" s="69" t="s">
        <v>30049</v>
      </c>
      <c r="O1243" s="69"/>
      <c r="P1243" s="69" t="s">
        <v>982</v>
      </c>
      <c r="Q1243" s="69" t="s">
        <v>2028</v>
      </c>
      <c r="R1243" s="69"/>
      <c r="S1243" s="70">
        <v>297936.69</v>
      </c>
      <c r="T1243" s="70"/>
      <c r="U1243" s="69" t="s">
        <v>1102</v>
      </c>
      <c r="V1243" s="73">
        <v>148</v>
      </c>
      <c r="W1243" s="69" t="s">
        <v>2028</v>
      </c>
      <c r="X1243" s="69"/>
      <c r="Y1243" s="70"/>
      <c r="Z1243" s="69">
        <v>1124.8499999999999</v>
      </c>
      <c r="AA1243" s="69"/>
      <c r="AB1243" s="69" t="s">
        <v>967</v>
      </c>
      <c r="AC1243" s="69"/>
    </row>
    <row r="1244" spans="1:29" x14ac:dyDescent="0.25">
      <c r="A1244" s="69"/>
      <c r="B1244" s="69"/>
      <c r="C1244" s="69"/>
      <c r="D1244" s="69"/>
      <c r="E1244" s="69"/>
      <c r="F1244" s="69"/>
      <c r="G1244" s="69"/>
      <c r="H1244" s="69"/>
      <c r="I1244" s="69"/>
      <c r="J1244" s="69"/>
      <c r="K1244" s="69" t="s">
        <v>30048</v>
      </c>
      <c r="L1244" s="70">
        <v>22157.439999999999</v>
      </c>
      <c r="M1244" s="69"/>
      <c r="N1244" s="69" t="s">
        <v>30047</v>
      </c>
      <c r="O1244" s="69"/>
      <c r="P1244" s="69" t="s">
        <v>1311</v>
      </c>
      <c r="Q1244" s="69" t="s">
        <v>1889</v>
      </c>
      <c r="R1244" s="69"/>
      <c r="S1244" s="70">
        <v>22157.439999999999</v>
      </c>
      <c r="T1244" s="70"/>
      <c r="U1244" s="69" t="s">
        <v>1102</v>
      </c>
      <c r="V1244" s="73">
        <v>154</v>
      </c>
      <c r="W1244" s="69" t="s">
        <v>1889</v>
      </c>
      <c r="X1244" s="69"/>
      <c r="Y1244" s="70"/>
      <c r="Z1244" s="69">
        <v>724</v>
      </c>
      <c r="AA1244" s="69"/>
      <c r="AB1244" s="69" t="s">
        <v>967</v>
      </c>
      <c r="AC1244" s="69"/>
    </row>
    <row r="1245" spans="1:29" ht="20" x14ac:dyDescent="0.25">
      <c r="A1245" s="69"/>
      <c r="B1245" s="69"/>
      <c r="C1245" s="69"/>
      <c r="D1245" s="69"/>
      <c r="E1245" s="69"/>
      <c r="F1245" s="69"/>
      <c r="G1245" s="69"/>
      <c r="H1245" s="69"/>
      <c r="I1245" s="69"/>
      <c r="J1245" s="69"/>
      <c r="K1245" s="69" t="s">
        <v>30046</v>
      </c>
      <c r="L1245" s="70">
        <v>319185.31</v>
      </c>
      <c r="M1245" s="69"/>
      <c r="N1245" s="69" t="s">
        <v>30045</v>
      </c>
      <c r="O1245" s="69"/>
      <c r="P1245" s="69" t="s">
        <v>5938</v>
      </c>
      <c r="Q1245" s="69" t="s">
        <v>1886</v>
      </c>
      <c r="R1245" s="69"/>
      <c r="S1245" s="70">
        <v>319185.31</v>
      </c>
      <c r="T1245" s="70"/>
      <c r="U1245" s="69" t="s">
        <v>2039</v>
      </c>
      <c r="V1245" s="73">
        <v>143</v>
      </c>
      <c r="W1245" s="69" t="s">
        <v>1886</v>
      </c>
      <c r="X1245" s="69"/>
      <c r="Y1245" s="70"/>
      <c r="Z1245" s="69">
        <v>1386.29</v>
      </c>
      <c r="AA1245" s="69"/>
      <c r="AB1245" s="69" t="s">
        <v>967</v>
      </c>
      <c r="AC1245" s="69"/>
    </row>
    <row r="1246" spans="1:29" x14ac:dyDescent="0.25">
      <c r="A1246" s="71" t="s">
        <v>193</v>
      </c>
      <c r="B1246" s="71"/>
      <c r="C1246" s="71"/>
      <c r="D1246" s="71"/>
      <c r="E1246" s="71"/>
      <c r="F1246" s="71"/>
      <c r="G1246" s="71"/>
      <c r="H1246" s="71"/>
      <c r="I1246" s="72">
        <v>1072395.32</v>
      </c>
      <c r="J1246" s="71"/>
      <c r="K1246" s="71"/>
      <c r="L1246" s="72">
        <v>1070454.76</v>
      </c>
      <c r="M1246" s="72">
        <v>1940.5600000000559</v>
      </c>
      <c r="N1246" s="71"/>
      <c r="O1246" s="71"/>
      <c r="P1246" s="71"/>
      <c r="Q1246" s="71"/>
      <c r="R1246" s="71"/>
      <c r="S1246" s="72">
        <v>1070454.76</v>
      </c>
      <c r="T1246" s="72">
        <v>1070454.76</v>
      </c>
      <c r="U1246" s="71"/>
      <c r="V1246" s="71"/>
      <c r="W1246" s="71"/>
      <c r="X1246" s="72">
        <v>0</v>
      </c>
      <c r="Y1246" s="72">
        <v>4922</v>
      </c>
      <c r="Z1246" s="72">
        <v>1075376.76</v>
      </c>
      <c r="AA1246" s="69"/>
      <c r="AB1246" s="69"/>
      <c r="AC1246" s="69"/>
    </row>
    <row r="1247" spans="1:29" ht="30" x14ac:dyDescent="0.25">
      <c r="A1247" s="68" t="s">
        <v>30044</v>
      </c>
      <c r="B1247" s="69" t="s">
        <v>25497</v>
      </c>
      <c r="C1247" s="69" t="s">
        <v>30043</v>
      </c>
      <c r="D1247" s="69" t="s">
        <v>10689</v>
      </c>
      <c r="E1247" s="69"/>
      <c r="F1247" s="69" t="s">
        <v>960</v>
      </c>
      <c r="G1247" s="69" t="s">
        <v>1480</v>
      </c>
      <c r="H1247" s="69" t="s">
        <v>1236</v>
      </c>
      <c r="I1247" s="70">
        <v>200291.87</v>
      </c>
      <c r="J1247" s="69" t="s">
        <v>1936</v>
      </c>
      <c r="K1247" s="69" t="s">
        <v>30042</v>
      </c>
      <c r="L1247" s="70">
        <v>128990.32</v>
      </c>
      <c r="M1247" s="69"/>
      <c r="N1247" s="69" t="s">
        <v>30041</v>
      </c>
      <c r="O1247" s="69" t="s">
        <v>30041</v>
      </c>
      <c r="P1247" s="69" t="s">
        <v>1311</v>
      </c>
      <c r="Q1247" s="69" t="s">
        <v>1040</v>
      </c>
      <c r="R1247" s="69" t="s">
        <v>2342</v>
      </c>
      <c r="S1247" s="70">
        <v>128990.32</v>
      </c>
      <c r="T1247" s="70"/>
      <c r="U1247" s="69" t="s">
        <v>2065</v>
      </c>
      <c r="V1247" s="73">
        <v>152</v>
      </c>
      <c r="W1247" s="69" t="s">
        <v>1040</v>
      </c>
      <c r="X1247" s="69"/>
      <c r="Y1247" s="70"/>
      <c r="Z1247" s="69">
        <v>439.47</v>
      </c>
      <c r="AA1247" s="69" t="s">
        <v>966</v>
      </c>
      <c r="AB1247" s="69" t="s">
        <v>967</v>
      </c>
      <c r="AC1247" s="69" t="s">
        <v>30040</v>
      </c>
    </row>
    <row r="1248" spans="1:29" x14ac:dyDescent="0.25">
      <c r="A1248" s="69"/>
      <c r="B1248" s="69"/>
      <c r="C1248" s="69"/>
      <c r="D1248" s="69"/>
      <c r="E1248" s="69"/>
      <c r="F1248" s="69"/>
      <c r="G1248" s="69"/>
      <c r="H1248" s="69"/>
      <c r="I1248" s="69"/>
      <c r="J1248" s="69"/>
      <c r="K1248" s="69" t="s">
        <v>30039</v>
      </c>
      <c r="L1248" s="70">
        <v>46953.25</v>
      </c>
      <c r="M1248" s="69"/>
      <c r="N1248" s="69" t="s">
        <v>30038</v>
      </c>
      <c r="O1248" s="69"/>
      <c r="P1248" s="69" t="s">
        <v>1379</v>
      </c>
      <c r="Q1248" s="69" t="s">
        <v>1889</v>
      </c>
      <c r="R1248" s="69"/>
      <c r="S1248" s="70">
        <v>46953.25</v>
      </c>
      <c r="T1248" s="70"/>
      <c r="U1248" s="69" t="s">
        <v>1102</v>
      </c>
      <c r="V1248" s="73">
        <v>149</v>
      </c>
      <c r="W1248" s="69" t="s">
        <v>1889</v>
      </c>
      <c r="X1248" s="69"/>
      <c r="Y1248" s="70"/>
      <c r="Z1248" s="69">
        <v>181.89</v>
      </c>
      <c r="AA1248" s="69"/>
      <c r="AB1248" s="69" t="s">
        <v>967</v>
      </c>
      <c r="AC1248" s="69"/>
    </row>
    <row r="1249" spans="1:29" ht="20" x14ac:dyDescent="0.25">
      <c r="A1249" s="69"/>
      <c r="B1249" s="69"/>
      <c r="C1249" s="69"/>
      <c r="D1249" s="69"/>
      <c r="E1249" s="69"/>
      <c r="F1249" s="69"/>
      <c r="G1249" s="69"/>
      <c r="H1249" s="69"/>
      <c r="I1249" s="69"/>
      <c r="J1249" s="69"/>
      <c r="K1249" s="69" t="s">
        <v>30037</v>
      </c>
      <c r="L1249" s="70">
        <v>2578.4</v>
      </c>
      <c r="M1249" s="69"/>
      <c r="N1249" s="69" t="s">
        <v>30036</v>
      </c>
      <c r="O1249" s="69"/>
      <c r="P1249" s="69" t="s">
        <v>1275</v>
      </c>
      <c r="Q1249" s="69" t="s">
        <v>1698</v>
      </c>
      <c r="R1249" s="69"/>
      <c r="S1249" s="70">
        <v>2578.4</v>
      </c>
      <c r="T1249" s="70"/>
      <c r="U1249" s="69" t="s">
        <v>2065</v>
      </c>
      <c r="V1249" s="73">
        <v>118</v>
      </c>
      <c r="W1249" s="69" t="s">
        <v>1698</v>
      </c>
      <c r="X1249" s="69"/>
      <c r="Y1249" s="70"/>
      <c r="Z1249" s="69">
        <v>1.0900000000000001</v>
      </c>
      <c r="AA1249" s="69"/>
      <c r="AB1249" s="69" t="s">
        <v>997</v>
      </c>
      <c r="AC1249" s="69"/>
    </row>
    <row r="1250" spans="1:29" x14ac:dyDescent="0.25">
      <c r="A1250" s="71" t="s">
        <v>193</v>
      </c>
      <c r="B1250" s="71"/>
      <c r="C1250" s="71"/>
      <c r="D1250" s="71"/>
      <c r="E1250" s="71"/>
      <c r="F1250" s="71"/>
      <c r="G1250" s="71"/>
      <c r="H1250" s="71"/>
      <c r="I1250" s="72">
        <v>200291.87</v>
      </c>
      <c r="J1250" s="71"/>
      <c r="K1250" s="71"/>
      <c r="L1250" s="72">
        <v>178521.97</v>
      </c>
      <c r="M1250" s="72">
        <v>21769.899999999994</v>
      </c>
      <c r="N1250" s="71"/>
      <c r="O1250" s="71"/>
      <c r="P1250" s="71"/>
      <c r="Q1250" s="71"/>
      <c r="R1250" s="71"/>
      <c r="S1250" s="72">
        <v>178521.97</v>
      </c>
      <c r="T1250" s="72">
        <v>178521.97</v>
      </c>
      <c r="U1250" s="71"/>
      <c r="V1250" s="71"/>
      <c r="W1250" s="71"/>
      <c r="X1250" s="72">
        <v>0</v>
      </c>
      <c r="Y1250" s="72">
        <v>622.45000000000005</v>
      </c>
      <c r="Z1250" s="72">
        <v>179144.42</v>
      </c>
      <c r="AA1250" s="69"/>
      <c r="AB1250" s="69"/>
      <c r="AC1250" s="69"/>
    </row>
    <row r="1251" spans="1:29" ht="30" x14ac:dyDescent="0.25">
      <c r="A1251" s="68" t="s">
        <v>30035</v>
      </c>
      <c r="B1251" s="69" t="s">
        <v>30034</v>
      </c>
      <c r="C1251" s="69" t="s">
        <v>30033</v>
      </c>
      <c r="D1251" s="69" t="s">
        <v>29768</v>
      </c>
      <c r="E1251" s="69"/>
      <c r="F1251" s="69" t="s">
        <v>4405</v>
      </c>
      <c r="G1251" s="69" t="s">
        <v>1045</v>
      </c>
      <c r="H1251" s="69" t="s">
        <v>1236</v>
      </c>
      <c r="I1251" s="70">
        <v>768602.65</v>
      </c>
      <c r="J1251" s="69" t="s">
        <v>1936</v>
      </c>
      <c r="K1251" s="69" t="s">
        <v>30032</v>
      </c>
      <c r="L1251" s="70">
        <v>88488.4</v>
      </c>
      <c r="M1251" s="69"/>
      <c r="N1251" s="69" t="s">
        <v>30031</v>
      </c>
      <c r="O1251" s="69" t="s">
        <v>30031</v>
      </c>
      <c r="P1251" s="69" t="s">
        <v>1378</v>
      </c>
      <c r="Q1251" s="69" t="s">
        <v>1484</v>
      </c>
      <c r="R1251" s="69" t="s">
        <v>2124</v>
      </c>
      <c r="S1251" s="70">
        <v>88488.4</v>
      </c>
      <c r="T1251" s="70"/>
      <c r="U1251" s="69" t="s">
        <v>2118</v>
      </c>
      <c r="V1251" s="73">
        <v>137</v>
      </c>
      <c r="W1251" s="69" t="s">
        <v>1484</v>
      </c>
      <c r="X1251" s="69"/>
      <c r="Y1251" s="70"/>
      <c r="Z1251" s="69">
        <v>328.27</v>
      </c>
      <c r="AA1251" s="69" t="s">
        <v>966</v>
      </c>
      <c r="AB1251" s="69" t="s">
        <v>967</v>
      </c>
      <c r="AC1251" s="69" t="s">
        <v>30030</v>
      </c>
    </row>
    <row r="1252" spans="1:29" x14ac:dyDescent="0.25">
      <c r="A1252" s="69"/>
      <c r="B1252" s="69"/>
      <c r="C1252" s="69"/>
      <c r="D1252" s="69"/>
      <c r="E1252" s="69"/>
      <c r="F1252" s="69"/>
      <c r="G1252" s="69"/>
      <c r="H1252" s="69"/>
      <c r="I1252" s="69"/>
      <c r="J1252" s="69"/>
      <c r="K1252" s="69" t="s">
        <v>30029</v>
      </c>
      <c r="L1252" s="70">
        <v>62739.69</v>
      </c>
      <c r="M1252" s="69"/>
      <c r="N1252" s="69" t="s">
        <v>30028</v>
      </c>
      <c r="O1252" s="69" t="s">
        <v>30028</v>
      </c>
      <c r="P1252" s="69" t="s">
        <v>1379</v>
      </c>
      <c r="Q1252" s="69" t="s">
        <v>4510</v>
      </c>
      <c r="R1252" s="69" t="s">
        <v>1694</v>
      </c>
      <c r="S1252" s="70">
        <v>62739.69</v>
      </c>
      <c r="T1252" s="70"/>
      <c r="U1252" s="69" t="s">
        <v>2118</v>
      </c>
      <c r="V1252" s="73">
        <v>136</v>
      </c>
      <c r="W1252" s="69" t="s">
        <v>4510</v>
      </c>
      <c r="X1252" s="69"/>
      <c r="Y1252" s="70"/>
      <c r="Z1252" s="69">
        <v>182.98</v>
      </c>
      <c r="AA1252" s="69"/>
      <c r="AB1252" s="69" t="s">
        <v>967</v>
      </c>
      <c r="AC1252" s="69"/>
    </row>
    <row r="1253" spans="1:29" x14ac:dyDescent="0.25">
      <c r="A1253" s="69"/>
      <c r="B1253" s="69"/>
      <c r="C1253" s="69"/>
      <c r="D1253" s="69"/>
      <c r="E1253" s="69"/>
      <c r="F1253" s="69"/>
      <c r="G1253" s="69"/>
      <c r="H1253" s="69"/>
      <c r="I1253" s="69"/>
      <c r="J1253" s="69"/>
      <c r="K1253" s="69" t="s">
        <v>30027</v>
      </c>
      <c r="L1253" s="70">
        <v>132948.59</v>
      </c>
      <c r="M1253" s="69"/>
      <c r="N1253" s="69" t="s">
        <v>30026</v>
      </c>
      <c r="O1253" s="69" t="s">
        <v>30026</v>
      </c>
      <c r="P1253" s="69" t="s">
        <v>1596</v>
      </c>
      <c r="Q1253" s="69" t="s">
        <v>4510</v>
      </c>
      <c r="R1253" s="69" t="s">
        <v>1694</v>
      </c>
      <c r="S1253" s="70">
        <v>132948.59</v>
      </c>
      <c r="T1253" s="70"/>
      <c r="U1253" s="69" t="s">
        <v>2118</v>
      </c>
      <c r="V1253" s="73">
        <v>105</v>
      </c>
      <c r="W1253" s="69" t="s">
        <v>4510</v>
      </c>
      <c r="X1253" s="69"/>
      <c r="Y1253" s="70"/>
      <c r="Z1253" s="69">
        <v>387.74</v>
      </c>
      <c r="AA1253" s="69"/>
      <c r="AB1253" s="69" t="s">
        <v>967</v>
      </c>
      <c r="AC1253" s="69"/>
    </row>
    <row r="1254" spans="1:29" x14ac:dyDescent="0.25">
      <c r="A1254" s="69"/>
      <c r="B1254" s="69"/>
      <c r="C1254" s="69"/>
      <c r="D1254" s="69"/>
      <c r="E1254" s="69"/>
      <c r="F1254" s="69"/>
      <c r="G1254" s="69"/>
      <c r="H1254" s="69"/>
      <c r="I1254" s="69"/>
      <c r="J1254" s="69"/>
      <c r="K1254" s="69" t="s">
        <v>30025</v>
      </c>
      <c r="L1254" s="70">
        <v>77550.86</v>
      </c>
      <c r="M1254" s="69"/>
      <c r="N1254" s="69" t="s">
        <v>30024</v>
      </c>
      <c r="O1254" s="69"/>
      <c r="P1254" s="69" t="s">
        <v>1367</v>
      </c>
      <c r="Q1254" s="69" t="s">
        <v>2028</v>
      </c>
      <c r="R1254" s="69"/>
      <c r="S1254" s="70">
        <v>77550.86</v>
      </c>
      <c r="T1254" s="70"/>
      <c r="U1254" s="69" t="s">
        <v>1102</v>
      </c>
      <c r="V1254" s="73">
        <v>143</v>
      </c>
      <c r="W1254" s="69" t="s">
        <v>2028</v>
      </c>
      <c r="X1254" s="69"/>
      <c r="Y1254" s="70"/>
      <c r="Z1254" s="69">
        <v>292.79000000000002</v>
      </c>
      <c r="AA1254" s="69"/>
      <c r="AB1254" s="69" t="s">
        <v>967</v>
      </c>
      <c r="AC1254" s="69"/>
    </row>
    <row r="1255" spans="1:29" ht="20" x14ac:dyDescent="0.25">
      <c r="A1255" s="69"/>
      <c r="B1255" s="69"/>
      <c r="C1255" s="69"/>
      <c r="D1255" s="69"/>
      <c r="E1255" s="69"/>
      <c r="F1255" s="69"/>
      <c r="G1255" s="69"/>
      <c r="H1255" s="69"/>
      <c r="I1255" s="69"/>
      <c r="J1255" s="69"/>
      <c r="K1255" s="69" t="s">
        <v>30023</v>
      </c>
      <c r="L1255" s="70">
        <v>82080.899999999994</v>
      </c>
      <c r="M1255" s="69"/>
      <c r="N1255" s="69" t="s">
        <v>30022</v>
      </c>
      <c r="O1255" s="69"/>
      <c r="P1255" s="69" t="s">
        <v>1379</v>
      </c>
      <c r="Q1255" s="69" t="s">
        <v>2028</v>
      </c>
      <c r="R1255" s="69"/>
      <c r="S1255" s="70">
        <v>82080.899999999994</v>
      </c>
      <c r="T1255" s="70"/>
      <c r="U1255" s="69" t="s">
        <v>1102</v>
      </c>
      <c r="V1255" s="73">
        <v>149</v>
      </c>
      <c r="W1255" s="69" t="s">
        <v>2028</v>
      </c>
      <c r="X1255" s="69"/>
      <c r="Y1255" s="70"/>
      <c r="Z1255" s="69">
        <v>309.89</v>
      </c>
      <c r="AA1255" s="69"/>
      <c r="AB1255" s="69" t="s">
        <v>967</v>
      </c>
      <c r="AC1255" s="69"/>
    </row>
    <row r="1256" spans="1:29" ht="20" x14ac:dyDescent="0.25">
      <c r="A1256" s="69"/>
      <c r="B1256" s="69"/>
      <c r="C1256" s="69"/>
      <c r="D1256" s="69"/>
      <c r="E1256" s="69"/>
      <c r="F1256" s="69"/>
      <c r="G1256" s="69"/>
      <c r="H1256" s="69"/>
      <c r="I1256" s="69"/>
      <c r="J1256" s="69"/>
      <c r="K1256" s="69" t="s">
        <v>30021</v>
      </c>
      <c r="L1256" s="70">
        <v>3978</v>
      </c>
      <c r="M1256" s="69"/>
      <c r="N1256" s="69" t="s">
        <v>30020</v>
      </c>
      <c r="O1256" s="69"/>
      <c r="P1256" s="69" t="s">
        <v>1367</v>
      </c>
      <c r="Q1256" s="69" t="s">
        <v>1038</v>
      </c>
      <c r="R1256" s="69"/>
      <c r="S1256" s="70">
        <v>3978</v>
      </c>
      <c r="T1256" s="70"/>
      <c r="U1256" s="69" t="s">
        <v>1051</v>
      </c>
      <c r="V1256" s="73">
        <v>149</v>
      </c>
      <c r="W1256" s="69" t="s">
        <v>1038</v>
      </c>
      <c r="X1256" s="69"/>
      <c r="Y1256" s="70"/>
      <c r="Z1256" s="69">
        <v>15.47</v>
      </c>
      <c r="AA1256" s="69"/>
      <c r="AB1256" s="69" t="s">
        <v>997</v>
      </c>
      <c r="AC1256" s="69"/>
    </row>
    <row r="1257" spans="1:29" ht="20" x14ac:dyDescent="0.25">
      <c r="A1257" s="69"/>
      <c r="B1257" s="69"/>
      <c r="C1257" s="69"/>
      <c r="D1257" s="69"/>
      <c r="E1257" s="69"/>
      <c r="F1257" s="69"/>
      <c r="G1257" s="69"/>
      <c r="H1257" s="69"/>
      <c r="I1257" s="69"/>
      <c r="J1257" s="69"/>
      <c r="K1257" s="69" t="s">
        <v>30019</v>
      </c>
      <c r="L1257" s="70">
        <v>790.5</v>
      </c>
      <c r="M1257" s="69"/>
      <c r="N1257" s="69" t="s">
        <v>30018</v>
      </c>
      <c r="O1257" s="69"/>
      <c r="P1257" s="69" t="s">
        <v>2831</v>
      </c>
      <c r="Q1257" s="69" t="s">
        <v>1038</v>
      </c>
      <c r="R1257" s="69"/>
      <c r="S1257" s="70">
        <v>790.5</v>
      </c>
      <c r="T1257" s="70"/>
      <c r="U1257" s="69" t="s">
        <v>1051</v>
      </c>
      <c r="V1257" s="73">
        <v>65</v>
      </c>
      <c r="W1257" s="69" t="s">
        <v>1038</v>
      </c>
      <c r="X1257" s="69"/>
      <c r="Y1257" s="70"/>
      <c r="Z1257" s="69">
        <v>3.07</v>
      </c>
      <c r="AA1257" s="69"/>
      <c r="AB1257" s="69" t="s">
        <v>997</v>
      </c>
      <c r="AC1257" s="69"/>
    </row>
    <row r="1258" spans="1:29" ht="20" x14ac:dyDescent="0.25">
      <c r="A1258" s="69"/>
      <c r="B1258" s="69"/>
      <c r="C1258" s="69"/>
      <c r="D1258" s="69"/>
      <c r="E1258" s="69"/>
      <c r="F1258" s="69"/>
      <c r="G1258" s="69"/>
      <c r="H1258" s="69"/>
      <c r="I1258" s="69"/>
      <c r="J1258" s="69"/>
      <c r="K1258" s="69" t="s">
        <v>30017</v>
      </c>
      <c r="L1258" s="70">
        <v>114342</v>
      </c>
      <c r="M1258" s="69"/>
      <c r="N1258" s="69" t="s">
        <v>30016</v>
      </c>
      <c r="O1258" s="69"/>
      <c r="P1258" s="69" t="s">
        <v>1367</v>
      </c>
      <c r="Q1258" s="69" t="s">
        <v>1048</v>
      </c>
      <c r="R1258" s="69"/>
      <c r="S1258" s="70">
        <v>114342</v>
      </c>
      <c r="T1258" s="70"/>
      <c r="U1258" s="69" t="s">
        <v>1698</v>
      </c>
      <c r="V1258" s="73">
        <v>137</v>
      </c>
      <c r="W1258" s="69" t="s">
        <v>1698</v>
      </c>
      <c r="X1258" s="69"/>
      <c r="Y1258" s="70"/>
      <c r="Z1258" s="69">
        <v>249.09</v>
      </c>
      <c r="AA1258" s="69"/>
      <c r="AB1258" s="69" t="s">
        <v>967</v>
      </c>
      <c r="AC1258" s="69"/>
    </row>
    <row r="1259" spans="1:29" ht="20" x14ac:dyDescent="0.25">
      <c r="A1259" s="69"/>
      <c r="B1259" s="69"/>
      <c r="C1259" s="69"/>
      <c r="D1259" s="69"/>
      <c r="E1259" s="69"/>
      <c r="F1259" s="69"/>
      <c r="G1259" s="69"/>
      <c r="H1259" s="69"/>
      <c r="I1259" s="69"/>
      <c r="J1259" s="69"/>
      <c r="K1259" s="69" t="s">
        <v>30015</v>
      </c>
      <c r="L1259" s="70">
        <v>12663.2</v>
      </c>
      <c r="M1259" s="69"/>
      <c r="N1259" s="69" t="s">
        <v>30014</v>
      </c>
      <c r="O1259" s="69"/>
      <c r="P1259" s="69" t="s">
        <v>5938</v>
      </c>
      <c r="Q1259" s="69" t="s">
        <v>1886</v>
      </c>
      <c r="R1259" s="69"/>
      <c r="S1259" s="70">
        <v>12663.2</v>
      </c>
      <c r="T1259" s="70"/>
      <c r="U1259" s="69" t="s">
        <v>2124</v>
      </c>
      <c r="V1259" s="73">
        <v>142</v>
      </c>
      <c r="W1259" s="69" t="s">
        <v>2124</v>
      </c>
      <c r="X1259" s="69"/>
      <c r="Y1259" s="70"/>
      <c r="Z1259" s="69">
        <v>53.66</v>
      </c>
      <c r="AA1259" s="69"/>
      <c r="AB1259" s="69" t="s">
        <v>967</v>
      </c>
      <c r="AC1259" s="69"/>
    </row>
    <row r="1260" spans="1:29" ht="20" x14ac:dyDescent="0.25">
      <c r="A1260" s="69"/>
      <c r="B1260" s="69"/>
      <c r="C1260" s="69"/>
      <c r="D1260" s="69"/>
      <c r="E1260" s="69"/>
      <c r="F1260" s="69"/>
      <c r="G1260" s="69"/>
      <c r="H1260" s="69"/>
      <c r="I1260" s="69"/>
      <c r="J1260" s="69"/>
      <c r="K1260" s="69" t="s">
        <v>30013</v>
      </c>
      <c r="L1260" s="70">
        <v>112475.25</v>
      </c>
      <c r="M1260" s="69"/>
      <c r="N1260" s="69" t="s">
        <v>30012</v>
      </c>
      <c r="O1260" s="69"/>
      <c r="P1260" s="69" t="s">
        <v>1156</v>
      </c>
      <c r="Q1260" s="69" t="s">
        <v>1202</v>
      </c>
      <c r="R1260" s="69"/>
      <c r="S1260" s="70">
        <v>112475.25</v>
      </c>
      <c r="T1260" s="70"/>
      <c r="U1260" s="69" t="s">
        <v>2039</v>
      </c>
      <c r="V1260" s="73">
        <v>142</v>
      </c>
      <c r="W1260" s="69" t="s">
        <v>1202</v>
      </c>
      <c r="X1260" s="69"/>
      <c r="Y1260" s="70"/>
      <c r="Z1260" s="69">
        <v>433.17</v>
      </c>
      <c r="AA1260" s="69"/>
      <c r="AB1260" s="69" t="s">
        <v>967</v>
      </c>
      <c r="AC1260" s="69"/>
    </row>
    <row r="1261" spans="1:29" ht="20" x14ac:dyDescent="0.25">
      <c r="A1261" s="69"/>
      <c r="B1261" s="69"/>
      <c r="C1261" s="69"/>
      <c r="D1261" s="69"/>
      <c r="E1261" s="69"/>
      <c r="F1261" s="69"/>
      <c r="G1261" s="69"/>
      <c r="H1261" s="69"/>
      <c r="I1261" s="69"/>
      <c r="J1261" s="69"/>
      <c r="K1261" s="69" t="s">
        <v>30011</v>
      </c>
      <c r="L1261" s="70">
        <v>14791.5</v>
      </c>
      <c r="M1261" s="69"/>
      <c r="N1261" s="69" t="s">
        <v>30010</v>
      </c>
      <c r="O1261" s="69"/>
      <c r="P1261" s="69" t="s">
        <v>1156</v>
      </c>
      <c r="Q1261" s="69" t="s">
        <v>1194</v>
      </c>
      <c r="R1261" s="69"/>
      <c r="S1261" s="70">
        <v>14791.5</v>
      </c>
      <c r="T1261" s="70"/>
      <c r="U1261" s="69" t="s">
        <v>1694</v>
      </c>
      <c r="V1261" s="73">
        <v>148</v>
      </c>
      <c r="W1261" s="69" t="s">
        <v>1694</v>
      </c>
      <c r="X1261" s="69"/>
      <c r="Y1261" s="70"/>
      <c r="Z1261" s="69">
        <v>61.51</v>
      </c>
      <c r="AA1261" s="69"/>
      <c r="AB1261" s="69" t="s">
        <v>967</v>
      </c>
      <c r="AC1261" s="69"/>
    </row>
    <row r="1262" spans="1:29" ht="20" x14ac:dyDescent="0.25">
      <c r="A1262" s="69"/>
      <c r="B1262" s="69"/>
      <c r="C1262" s="69"/>
      <c r="D1262" s="69"/>
      <c r="E1262" s="69"/>
      <c r="F1262" s="69"/>
      <c r="G1262" s="69"/>
      <c r="H1262" s="69"/>
      <c r="I1262" s="69"/>
      <c r="J1262" s="69"/>
      <c r="K1262" s="69" t="s">
        <v>30009</v>
      </c>
      <c r="L1262" s="70">
        <v>54000.9</v>
      </c>
      <c r="M1262" s="69"/>
      <c r="N1262" s="69" t="s">
        <v>30008</v>
      </c>
      <c r="O1262" s="69"/>
      <c r="P1262" s="69" t="s">
        <v>1235</v>
      </c>
      <c r="Q1262" s="69" t="s">
        <v>1258</v>
      </c>
      <c r="R1262" s="69"/>
      <c r="S1262" s="70">
        <v>54000.9</v>
      </c>
      <c r="T1262" s="70"/>
      <c r="U1262" s="69" t="s">
        <v>1738</v>
      </c>
      <c r="V1262" s="73">
        <v>156</v>
      </c>
      <c r="W1262" s="69" t="s">
        <v>1738</v>
      </c>
      <c r="X1262" s="69"/>
      <c r="Y1262" s="70"/>
      <c r="Z1262" s="69">
        <v>231.55</v>
      </c>
      <c r="AA1262" s="69"/>
      <c r="AB1262" s="69" t="s">
        <v>967</v>
      </c>
      <c r="AC1262" s="69"/>
    </row>
    <row r="1263" spans="1:29" ht="20" x14ac:dyDescent="0.25">
      <c r="A1263" s="69"/>
      <c r="B1263" s="69"/>
      <c r="C1263" s="69"/>
      <c r="D1263" s="69"/>
      <c r="E1263" s="69"/>
      <c r="F1263" s="69"/>
      <c r="G1263" s="69"/>
      <c r="H1263" s="69"/>
      <c r="I1263" s="69"/>
      <c r="J1263" s="69"/>
      <c r="K1263" s="69" t="s">
        <v>30007</v>
      </c>
      <c r="L1263" s="70">
        <v>10095.75</v>
      </c>
      <c r="M1263" s="69"/>
      <c r="N1263" s="69" t="s">
        <v>30006</v>
      </c>
      <c r="O1263" s="69"/>
      <c r="P1263" s="69" t="s">
        <v>1045</v>
      </c>
      <c r="Q1263" s="69" t="s">
        <v>2124</v>
      </c>
      <c r="R1263" s="69"/>
      <c r="S1263" s="70">
        <v>10095.75</v>
      </c>
      <c r="T1263" s="70"/>
      <c r="U1263" s="69"/>
      <c r="V1263" s="69"/>
      <c r="W1263" s="69" t="s">
        <v>3002</v>
      </c>
      <c r="X1263" s="69"/>
      <c r="Y1263" s="70"/>
      <c r="Z1263" s="69">
        <v>49.79</v>
      </c>
      <c r="AA1263" s="69"/>
      <c r="AB1263" s="69" t="s">
        <v>967</v>
      </c>
      <c r="AC1263" s="69"/>
    </row>
    <row r="1264" spans="1:29" x14ac:dyDescent="0.25">
      <c r="A1264" s="71" t="s">
        <v>193</v>
      </c>
      <c r="B1264" s="71"/>
      <c r="C1264" s="71"/>
      <c r="D1264" s="71"/>
      <c r="E1264" s="71"/>
      <c r="F1264" s="71"/>
      <c r="G1264" s="71"/>
      <c r="H1264" s="71"/>
      <c r="I1264" s="72">
        <v>768602.65</v>
      </c>
      <c r="J1264" s="71"/>
      <c r="K1264" s="71"/>
      <c r="L1264" s="72">
        <v>766945.53999999992</v>
      </c>
      <c r="M1264" s="72">
        <v>1657.1100000001024</v>
      </c>
      <c r="N1264" s="71"/>
      <c r="O1264" s="71"/>
      <c r="P1264" s="71"/>
      <c r="Q1264" s="71"/>
      <c r="R1264" s="71"/>
      <c r="S1264" s="72">
        <v>766945.53999999992</v>
      </c>
      <c r="T1264" s="72">
        <v>756849.79</v>
      </c>
      <c r="U1264" s="71"/>
      <c r="V1264" s="71"/>
      <c r="W1264" s="71"/>
      <c r="X1264" s="72">
        <v>10095.749999999884</v>
      </c>
      <c r="Y1264" s="72">
        <v>2598.9800000000005</v>
      </c>
      <c r="Z1264" s="72">
        <v>759448.77</v>
      </c>
      <c r="AA1264" s="69"/>
      <c r="AB1264" s="69"/>
      <c r="AC1264" s="69"/>
    </row>
    <row r="1265" spans="1:29" ht="30" x14ac:dyDescent="0.25">
      <c r="A1265" s="68" t="s">
        <v>30005</v>
      </c>
      <c r="B1265" s="69" t="s">
        <v>25347</v>
      </c>
      <c r="C1265" s="69" t="s">
        <v>30004</v>
      </c>
      <c r="D1265" s="69" t="s">
        <v>1866</v>
      </c>
      <c r="E1265" s="69"/>
      <c r="F1265" s="69" t="s">
        <v>1153</v>
      </c>
      <c r="G1265" s="69" t="s">
        <v>1045</v>
      </c>
      <c r="H1265" s="69" t="s">
        <v>1236</v>
      </c>
      <c r="I1265" s="70">
        <v>105905.4</v>
      </c>
      <c r="J1265" s="69" t="s">
        <v>1936</v>
      </c>
      <c r="K1265" s="69" t="s">
        <v>30003</v>
      </c>
      <c r="L1265" s="70">
        <v>36576.9</v>
      </c>
      <c r="M1265" s="69"/>
      <c r="N1265" s="69" t="s">
        <v>30000</v>
      </c>
      <c r="O1265" s="69" t="s">
        <v>30000</v>
      </c>
      <c r="P1265" s="69" t="s">
        <v>982</v>
      </c>
      <c r="Q1265" s="69" t="s">
        <v>2023</v>
      </c>
      <c r="R1265" s="69" t="s">
        <v>2342</v>
      </c>
      <c r="S1265" s="70">
        <v>36576.9</v>
      </c>
      <c r="T1265" s="70"/>
      <c r="U1265" s="69" t="s">
        <v>2118</v>
      </c>
      <c r="V1265" s="73">
        <v>135</v>
      </c>
      <c r="W1265" s="69" t="s">
        <v>2023</v>
      </c>
      <c r="X1265" s="69"/>
      <c r="Y1265" s="70"/>
      <c r="Z1265" s="69">
        <v>338.25</v>
      </c>
      <c r="AA1265" s="69" t="s">
        <v>966</v>
      </c>
      <c r="AB1265" s="69" t="s">
        <v>967</v>
      </c>
      <c r="AC1265" s="69" t="s">
        <v>30002</v>
      </c>
    </row>
    <row r="1266" spans="1:29" x14ac:dyDescent="0.25">
      <c r="A1266" s="69"/>
      <c r="B1266" s="69"/>
      <c r="C1266" s="69"/>
      <c r="D1266" s="69"/>
      <c r="E1266" s="69"/>
      <c r="F1266" s="69"/>
      <c r="G1266" s="69"/>
      <c r="H1266" s="69"/>
      <c r="I1266" s="69"/>
      <c r="J1266" s="69"/>
      <c r="K1266" s="69" t="s">
        <v>30001</v>
      </c>
      <c r="L1266" s="70">
        <v>65907.649999999994</v>
      </c>
      <c r="M1266" s="69"/>
      <c r="N1266" s="69" t="s">
        <v>30000</v>
      </c>
      <c r="O1266" s="69" t="s">
        <v>30000</v>
      </c>
      <c r="P1266" s="69" t="s">
        <v>982</v>
      </c>
      <c r="Q1266" s="69" t="s">
        <v>2023</v>
      </c>
      <c r="R1266" s="69" t="s">
        <v>2342</v>
      </c>
      <c r="S1266" s="70">
        <v>65907.649999999994</v>
      </c>
      <c r="T1266" s="70"/>
      <c r="U1266" s="69" t="s">
        <v>2118</v>
      </c>
      <c r="V1266" s="73">
        <v>135</v>
      </c>
      <c r="W1266" s="69" t="s">
        <v>2023</v>
      </c>
      <c r="X1266" s="69"/>
      <c r="Y1266" s="70"/>
      <c r="Z1266" s="69">
        <v>338.25</v>
      </c>
      <c r="AA1266" s="69"/>
      <c r="AB1266" s="69" t="s">
        <v>967</v>
      </c>
      <c r="AC1266" s="69"/>
    </row>
    <row r="1267" spans="1:29" ht="20" x14ac:dyDescent="0.25">
      <c r="A1267" s="69"/>
      <c r="B1267" s="69"/>
      <c r="C1267" s="69"/>
      <c r="D1267" s="69"/>
      <c r="E1267" s="69"/>
      <c r="F1267" s="69"/>
      <c r="G1267" s="69"/>
      <c r="H1267" s="69"/>
      <c r="I1267" s="69"/>
      <c r="J1267" s="69"/>
      <c r="K1267" s="69" t="s">
        <v>29999</v>
      </c>
      <c r="L1267" s="70">
        <v>2096.4499999999998</v>
      </c>
      <c r="M1267" s="69"/>
      <c r="N1267" s="69" t="s">
        <v>29997</v>
      </c>
      <c r="O1267" s="69"/>
      <c r="P1267" s="69" t="s">
        <v>1157</v>
      </c>
      <c r="Q1267" s="69" t="s">
        <v>2039</v>
      </c>
      <c r="R1267" s="69"/>
      <c r="S1267" s="70">
        <v>2096.4499999999998</v>
      </c>
      <c r="T1267" s="70"/>
      <c r="U1267" s="69"/>
      <c r="V1267" s="69"/>
      <c r="W1267" s="69" t="s">
        <v>1795</v>
      </c>
      <c r="X1267" s="69"/>
      <c r="Y1267" s="70"/>
      <c r="Z1267" s="69">
        <v>17.05</v>
      </c>
      <c r="AA1267" s="69"/>
      <c r="AB1267" s="69" t="s">
        <v>997</v>
      </c>
      <c r="AC1267" s="69"/>
    </row>
    <row r="1268" spans="1:29" ht="20" x14ac:dyDescent="0.25">
      <c r="A1268" s="69"/>
      <c r="B1268" s="69"/>
      <c r="C1268" s="69"/>
      <c r="D1268" s="69"/>
      <c r="E1268" s="69"/>
      <c r="F1268" s="69"/>
      <c r="G1268" s="69"/>
      <c r="H1268" s="69"/>
      <c r="I1268" s="69"/>
      <c r="J1268" s="69"/>
      <c r="K1268" s="69" t="s">
        <v>29998</v>
      </c>
      <c r="L1268" s="70">
        <v>1191</v>
      </c>
      <c r="M1268" s="69"/>
      <c r="N1268" s="69" t="s">
        <v>29997</v>
      </c>
      <c r="O1268" s="69"/>
      <c r="P1268" s="69" t="s">
        <v>1157</v>
      </c>
      <c r="Q1268" s="69" t="s">
        <v>2039</v>
      </c>
      <c r="R1268" s="69"/>
      <c r="S1268" s="70">
        <v>1191</v>
      </c>
      <c r="T1268" s="70"/>
      <c r="U1268" s="69"/>
      <c r="V1268" s="69"/>
      <c r="W1268" s="69" t="s">
        <v>1795</v>
      </c>
      <c r="X1268" s="69"/>
      <c r="Y1268" s="70"/>
      <c r="Z1268" s="69">
        <v>17.05</v>
      </c>
      <c r="AA1268" s="69"/>
      <c r="AB1268" s="69" t="s">
        <v>967</v>
      </c>
      <c r="AC1268" s="69"/>
    </row>
    <row r="1269" spans="1:29" x14ac:dyDescent="0.25">
      <c r="A1269" s="71" t="s">
        <v>193</v>
      </c>
      <c r="B1269" s="71"/>
      <c r="C1269" s="71"/>
      <c r="D1269" s="71"/>
      <c r="E1269" s="71"/>
      <c r="F1269" s="71"/>
      <c r="G1269" s="71"/>
      <c r="H1269" s="71"/>
      <c r="I1269" s="72">
        <v>105905.4</v>
      </c>
      <c r="J1269" s="71"/>
      <c r="K1269" s="71"/>
      <c r="L1269" s="72">
        <v>105771.99999999999</v>
      </c>
      <c r="M1269" s="72">
        <v>133.40000000000873</v>
      </c>
      <c r="N1269" s="71"/>
      <c r="O1269" s="71"/>
      <c r="P1269" s="71"/>
      <c r="Q1269" s="71"/>
      <c r="R1269" s="71"/>
      <c r="S1269" s="72">
        <v>105771.99999999999</v>
      </c>
      <c r="T1269" s="72">
        <v>102484.55</v>
      </c>
      <c r="U1269" s="71"/>
      <c r="V1269" s="71"/>
      <c r="W1269" s="71"/>
      <c r="X1269" s="72">
        <v>3287.4499999999825</v>
      </c>
      <c r="Y1269" s="72">
        <v>710.59999999999991</v>
      </c>
      <c r="Z1269" s="72">
        <v>103195.15000000001</v>
      </c>
      <c r="AA1269" s="69"/>
      <c r="AB1269" s="69"/>
      <c r="AC1269" s="69"/>
    </row>
    <row r="1270" spans="1:29" ht="50" x14ac:dyDescent="0.25">
      <c r="A1270" s="68" t="s">
        <v>29996</v>
      </c>
      <c r="B1270" s="69" t="s">
        <v>29995</v>
      </c>
      <c r="C1270" s="69" t="s">
        <v>29994</v>
      </c>
      <c r="D1270" s="69" t="s">
        <v>2001</v>
      </c>
      <c r="E1270" s="69"/>
      <c r="F1270" s="69" t="s">
        <v>1497</v>
      </c>
      <c r="G1270" s="69" t="s">
        <v>1502</v>
      </c>
      <c r="H1270" s="69" t="s">
        <v>1236</v>
      </c>
      <c r="I1270" s="70">
        <v>95969.96</v>
      </c>
      <c r="J1270" s="69" t="s">
        <v>1936</v>
      </c>
      <c r="K1270" s="69" t="s">
        <v>29993</v>
      </c>
      <c r="L1270" s="70">
        <v>35068.080000000002</v>
      </c>
      <c r="M1270" s="69"/>
      <c r="N1270" s="69" t="s">
        <v>29992</v>
      </c>
      <c r="O1270" s="69" t="s">
        <v>29992</v>
      </c>
      <c r="P1270" s="69" t="s">
        <v>965</v>
      </c>
      <c r="Q1270" s="69" t="s">
        <v>1484</v>
      </c>
      <c r="R1270" s="69" t="s">
        <v>2124</v>
      </c>
      <c r="S1270" s="70">
        <v>35068.080000000002</v>
      </c>
      <c r="T1270" s="70"/>
      <c r="U1270" s="69" t="s">
        <v>2118</v>
      </c>
      <c r="V1270" s="73">
        <v>144</v>
      </c>
      <c r="W1270" s="69" t="s">
        <v>1484</v>
      </c>
      <c r="X1270" s="69"/>
      <c r="Y1270" s="70"/>
      <c r="Z1270" s="69">
        <v>130.09</v>
      </c>
      <c r="AA1270" s="69" t="s">
        <v>966</v>
      </c>
      <c r="AB1270" s="69" t="s">
        <v>967</v>
      </c>
      <c r="AC1270" s="69" t="s">
        <v>29991</v>
      </c>
    </row>
    <row r="1271" spans="1:29" ht="20" x14ac:dyDescent="0.25">
      <c r="A1271" s="69"/>
      <c r="B1271" s="69"/>
      <c r="C1271" s="69"/>
      <c r="D1271" s="69"/>
      <c r="E1271" s="69"/>
      <c r="F1271" s="69"/>
      <c r="G1271" s="69"/>
      <c r="H1271" s="69"/>
      <c r="I1271" s="69"/>
      <c r="J1271" s="69"/>
      <c r="K1271" s="69" t="s">
        <v>29990</v>
      </c>
      <c r="L1271" s="70">
        <v>31049</v>
      </c>
      <c r="M1271" s="69"/>
      <c r="N1271" s="69" t="s">
        <v>29989</v>
      </c>
      <c r="O1271" s="69"/>
      <c r="P1271" s="69" t="s">
        <v>1259</v>
      </c>
      <c r="Q1271" s="69" t="s">
        <v>1048</v>
      </c>
      <c r="R1271" s="69"/>
      <c r="S1271" s="70">
        <v>31049</v>
      </c>
      <c r="T1271" s="70"/>
      <c r="U1271" s="69" t="s">
        <v>1051</v>
      </c>
      <c r="V1271" s="73">
        <v>148</v>
      </c>
      <c r="W1271" s="69" t="s">
        <v>1048</v>
      </c>
      <c r="X1271" s="69"/>
      <c r="Y1271" s="70"/>
      <c r="Z1271" s="69">
        <v>128.84</v>
      </c>
      <c r="AA1271" s="69"/>
      <c r="AB1271" s="69" t="s">
        <v>967</v>
      </c>
      <c r="AC1271" s="69"/>
    </row>
    <row r="1272" spans="1:29" ht="20" x14ac:dyDescent="0.25">
      <c r="A1272" s="69"/>
      <c r="B1272" s="69"/>
      <c r="C1272" s="69"/>
      <c r="D1272" s="69"/>
      <c r="E1272" s="69"/>
      <c r="F1272" s="69"/>
      <c r="G1272" s="69"/>
      <c r="H1272" s="69"/>
      <c r="I1272" s="69"/>
      <c r="J1272" s="69"/>
      <c r="K1272" s="69" t="s">
        <v>29988</v>
      </c>
      <c r="L1272" s="70">
        <v>29677.119999999999</v>
      </c>
      <c r="M1272" s="69"/>
      <c r="N1272" s="69" t="s">
        <v>29987</v>
      </c>
      <c r="O1272" s="69"/>
      <c r="P1272" s="69" t="s">
        <v>1267</v>
      </c>
      <c r="Q1272" s="69" t="s">
        <v>1684</v>
      </c>
      <c r="R1272" s="69"/>
      <c r="S1272" s="70">
        <v>29677.119999999999</v>
      </c>
      <c r="T1272" s="70"/>
      <c r="U1272" s="69" t="s">
        <v>2124</v>
      </c>
      <c r="V1272" s="73">
        <v>152</v>
      </c>
      <c r="W1272" s="69" t="s">
        <v>1684</v>
      </c>
      <c r="X1272" s="69"/>
      <c r="Y1272" s="70"/>
      <c r="Z1272" s="69">
        <v>128.44999999999999</v>
      </c>
      <c r="AA1272" s="69"/>
      <c r="AB1272" s="69" t="s">
        <v>967</v>
      </c>
      <c r="AC1272" s="69"/>
    </row>
    <row r="1273" spans="1:29" x14ac:dyDescent="0.25">
      <c r="A1273" s="71" t="s">
        <v>193</v>
      </c>
      <c r="B1273" s="71"/>
      <c r="C1273" s="71"/>
      <c r="D1273" s="71"/>
      <c r="E1273" s="71"/>
      <c r="F1273" s="71"/>
      <c r="G1273" s="71"/>
      <c r="H1273" s="71"/>
      <c r="I1273" s="72">
        <v>95969.96</v>
      </c>
      <c r="J1273" s="71"/>
      <c r="K1273" s="71"/>
      <c r="L1273" s="72">
        <v>95794.2</v>
      </c>
      <c r="M1273" s="72">
        <v>175.76000000000931</v>
      </c>
      <c r="N1273" s="71"/>
      <c r="O1273" s="71"/>
      <c r="P1273" s="71"/>
      <c r="Q1273" s="71"/>
      <c r="R1273" s="71"/>
      <c r="S1273" s="72">
        <v>95794.2</v>
      </c>
      <c r="T1273" s="72">
        <v>95794.2</v>
      </c>
      <c r="U1273" s="71"/>
      <c r="V1273" s="71"/>
      <c r="W1273" s="71"/>
      <c r="X1273" s="72">
        <v>0</v>
      </c>
      <c r="Y1273" s="72">
        <v>387.38</v>
      </c>
      <c r="Z1273" s="72">
        <v>96181.58</v>
      </c>
      <c r="AA1273" s="69"/>
      <c r="AB1273" s="69"/>
      <c r="AC1273" s="69"/>
    </row>
    <row r="1274" spans="1:29" ht="30" x14ac:dyDescent="0.25">
      <c r="A1274" s="68" t="s">
        <v>29986</v>
      </c>
      <c r="B1274" s="69" t="s">
        <v>29985</v>
      </c>
      <c r="C1274" s="69" t="s">
        <v>29984</v>
      </c>
      <c r="D1274" s="69" t="s">
        <v>1932</v>
      </c>
      <c r="E1274" s="69"/>
      <c r="F1274" s="69" t="s">
        <v>1327</v>
      </c>
      <c r="G1274" s="69" t="s">
        <v>2613</v>
      </c>
      <c r="H1274" s="69" t="s">
        <v>1236</v>
      </c>
      <c r="I1274" s="70">
        <v>284451.01</v>
      </c>
      <c r="J1274" s="69" t="s">
        <v>1936</v>
      </c>
      <c r="K1274" s="69" t="s">
        <v>29983</v>
      </c>
      <c r="L1274" s="70">
        <v>93211.95</v>
      </c>
      <c r="M1274" s="69"/>
      <c r="N1274" s="69" t="s">
        <v>29982</v>
      </c>
      <c r="O1274" s="69"/>
      <c r="P1274" s="69" t="s">
        <v>1374</v>
      </c>
      <c r="Q1274" s="69" t="s">
        <v>1048</v>
      </c>
      <c r="R1274" s="69"/>
      <c r="S1274" s="70">
        <v>93211.95</v>
      </c>
      <c r="T1274" s="70"/>
      <c r="U1274" s="69" t="s">
        <v>1051</v>
      </c>
      <c r="V1274" s="73">
        <v>147</v>
      </c>
      <c r="W1274" s="69" t="s">
        <v>1048</v>
      </c>
      <c r="X1274" s="69"/>
      <c r="Y1274" s="70"/>
      <c r="Z1274" s="69">
        <v>386.77</v>
      </c>
      <c r="AA1274" s="69" t="s">
        <v>966</v>
      </c>
      <c r="AB1274" s="69" t="s">
        <v>967</v>
      </c>
      <c r="AC1274" s="69" t="s">
        <v>29981</v>
      </c>
    </row>
    <row r="1275" spans="1:29" ht="20" x14ac:dyDescent="0.25">
      <c r="A1275" s="69"/>
      <c r="B1275" s="69"/>
      <c r="C1275" s="69"/>
      <c r="D1275" s="69"/>
      <c r="E1275" s="69"/>
      <c r="F1275" s="69"/>
      <c r="G1275" s="69"/>
      <c r="H1275" s="69"/>
      <c r="I1275" s="69"/>
      <c r="J1275" s="69"/>
      <c r="K1275" s="69" t="s">
        <v>29980</v>
      </c>
      <c r="L1275" s="70">
        <v>53020.26</v>
      </c>
      <c r="M1275" s="69"/>
      <c r="N1275" s="69" t="s">
        <v>29978</v>
      </c>
      <c r="O1275" s="69"/>
      <c r="P1275" s="69" t="s">
        <v>1524</v>
      </c>
      <c r="Q1275" s="69" t="s">
        <v>2164</v>
      </c>
      <c r="R1275" s="69"/>
      <c r="S1275" s="70">
        <v>53020.26</v>
      </c>
      <c r="T1275" s="70"/>
      <c r="U1275" s="69" t="s">
        <v>2529</v>
      </c>
      <c r="V1275" s="73">
        <v>146</v>
      </c>
      <c r="W1275" s="69" t="s">
        <v>2529</v>
      </c>
      <c r="X1275" s="69"/>
      <c r="Y1275" s="70"/>
      <c r="Z1275" s="69">
        <v>362.05</v>
      </c>
      <c r="AA1275" s="69"/>
      <c r="AB1275" s="69" t="s">
        <v>967</v>
      </c>
      <c r="AC1275" s="69"/>
    </row>
    <row r="1276" spans="1:29" ht="20" x14ac:dyDescent="0.25">
      <c r="A1276" s="69"/>
      <c r="B1276" s="69"/>
      <c r="C1276" s="69"/>
      <c r="D1276" s="69"/>
      <c r="E1276" s="69"/>
      <c r="F1276" s="69"/>
      <c r="G1276" s="69"/>
      <c r="H1276" s="69"/>
      <c r="I1276" s="69"/>
      <c r="J1276" s="69"/>
      <c r="K1276" s="69" t="s">
        <v>29979</v>
      </c>
      <c r="L1276" s="70">
        <v>35906.58</v>
      </c>
      <c r="M1276" s="69"/>
      <c r="N1276" s="69" t="s">
        <v>29978</v>
      </c>
      <c r="O1276" s="69"/>
      <c r="P1276" s="69" t="s">
        <v>1524</v>
      </c>
      <c r="Q1276" s="69" t="s">
        <v>2164</v>
      </c>
      <c r="R1276" s="69"/>
      <c r="S1276" s="70">
        <v>35906.58</v>
      </c>
      <c r="T1276" s="70"/>
      <c r="U1276" s="69" t="s">
        <v>2529</v>
      </c>
      <c r="V1276" s="73">
        <v>146</v>
      </c>
      <c r="W1276" s="69" t="s">
        <v>2529</v>
      </c>
      <c r="X1276" s="69"/>
      <c r="Y1276" s="70"/>
      <c r="Z1276" s="69">
        <v>362.05</v>
      </c>
      <c r="AA1276" s="69"/>
      <c r="AB1276" s="69" t="s">
        <v>967</v>
      </c>
      <c r="AC1276" s="69"/>
    </row>
    <row r="1277" spans="1:29" ht="20" x14ac:dyDescent="0.25">
      <c r="A1277" s="69"/>
      <c r="B1277" s="69"/>
      <c r="C1277" s="69"/>
      <c r="D1277" s="69"/>
      <c r="E1277" s="69"/>
      <c r="F1277" s="69"/>
      <c r="G1277" s="69"/>
      <c r="H1277" s="69"/>
      <c r="I1277" s="69"/>
      <c r="J1277" s="69"/>
      <c r="K1277" s="69" t="s">
        <v>29977</v>
      </c>
      <c r="L1277" s="70">
        <v>99774.61</v>
      </c>
      <c r="M1277" s="69"/>
      <c r="N1277" s="69" t="s">
        <v>29976</v>
      </c>
      <c r="O1277" s="69"/>
      <c r="P1277" s="69" t="s">
        <v>2134</v>
      </c>
      <c r="Q1277" s="69" t="s">
        <v>2288</v>
      </c>
      <c r="R1277" s="69"/>
      <c r="S1277" s="70">
        <v>99774.61</v>
      </c>
      <c r="T1277" s="70"/>
      <c r="U1277" s="69" t="s">
        <v>2137</v>
      </c>
      <c r="V1277" s="73">
        <v>159</v>
      </c>
      <c r="W1277" s="69" t="s">
        <v>2137</v>
      </c>
      <c r="X1277" s="69"/>
      <c r="Y1277" s="70"/>
      <c r="Z1277" s="69">
        <v>549.62</v>
      </c>
      <c r="AA1277" s="69"/>
      <c r="AB1277" s="69" t="s">
        <v>967</v>
      </c>
      <c r="AC1277" s="69"/>
    </row>
    <row r="1278" spans="1:29" x14ac:dyDescent="0.25">
      <c r="A1278" s="71" t="s">
        <v>193</v>
      </c>
      <c r="B1278" s="71"/>
      <c r="C1278" s="71"/>
      <c r="D1278" s="71"/>
      <c r="E1278" s="71"/>
      <c r="F1278" s="71"/>
      <c r="G1278" s="71"/>
      <c r="H1278" s="71"/>
      <c r="I1278" s="72">
        <v>284451.01</v>
      </c>
      <c r="J1278" s="71"/>
      <c r="K1278" s="71"/>
      <c r="L1278" s="72">
        <v>281913.39999999997</v>
      </c>
      <c r="M1278" s="72">
        <v>2537.6100000000442</v>
      </c>
      <c r="N1278" s="71"/>
      <c r="O1278" s="71"/>
      <c r="P1278" s="71"/>
      <c r="Q1278" s="71"/>
      <c r="R1278" s="71"/>
      <c r="S1278" s="72">
        <v>281913.39999999997</v>
      </c>
      <c r="T1278" s="72">
        <v>281913.40000000002</v>
      </c>
      <c r="U1278" s="71"/>
      <c r="V1278" s="71"/>
      <c r="W1278" s="71"/>
      <c r="X1278" s="72">
        <v>-5.8207660913467407E-11</v>
      </c>
      <c r="Y1278" s="72">
        <v>1660.4899999999998</v>
      </c>
      <c r="Z1278" s="72">
        <v>283573.89</v>
      </c>
      <c r="AA1278" s="69"/>
      <c r="AB1278" s="69"/>
      <c r="AC1278" s="69"/>
    </row>
    <row r="1279" spans="1:29" ht="30" x14ac:dyDescent="0.25">
      <c r="A1279" s="68" t="s">
        <v>29975</v>
      </c>
      <c r="B1279" s="69" t="s">
        <v>29974</v>
      </c>
      <c r="C1279" s="69" t="s">
        <v>29973</v>
      </c>
      <c r="D1279" s="69" t="s">
        <v>19308</v>
      </c>
      <c r="E1279" s="69"/>
      <c r="F1279" s="69" t="s">
        <v>1327</v>
      </c>
      <c r="G1279" s="69" t="s">
        <v>6570</v>
      </c>
      <c r="H1279" s="69" t="s">
        <v>1236</v>
      </c>
      <c r="I1279" s="70">
        <v>39815</v>
      </c>
      <c r="J1279" s="69" t="s">
        <v>1936</v>
      </c>
      <c r="K1279" s="69" t="s">
        <v>29972</v>
      </c>
      <c r="L1279" s="70">
        <v>31897.97</v>
      </c>
      <c r="M1279" s="69"/>
      <c r="N1279" s="69" t="s">
        <v>29971</v>
      </c>
      <c r="O1279" s="69" t="s">
        <v>29971</v>
      </c>
      <c r="P1279" s="69" t="s">
        <v>1174</v>
      </c>
      <c r="Q1279" s="69" t="s">
        <v>4510</v>
      </c>
      <c r="R1279" s="69" t="s">
        <v>1694</v>
      </c>
      <c r="S1279" s="70">
        <v>31897.97</v>
      </c>
      <c r="T1279" s="70"/>
      <c r="U1279" s="69" t="s">
        <v>2118</v>
      </c>
      <c r="V1279" s="73">
        <v>123</v>
      </c>
      <c r="W1279" s="69" t="s">
        <v>4510</v>
      </c>
      <c r="X1279" s="69"/>
      <c r="Y1279" s="70"/>
      <c r="Z1279" s="69">
        <v>93.03</v>
      </c>
      <c r="AA1279" s="69" t="s">
        <v>966</v>
      </c>
      <c r="AB1279" s="69" t="s">
        <v>1144</v>
      </c>
      <c r="AC1279" s="69" t="s">
        <v>29970</v>
      </c>
    </row>
    <row r="1280" spans="1:29" ht="20" x14ac:dyDescent="0.25">
      <c r="A1280" s="69"/>
      <c r="B1280" s="69"/>
      <c r="C1280" s="69"/>
      <c r="D1280" s="69"/>
      <c r="E1280" s="69"/>
      <c r="F1280" s="69"/>
      <c r="G1280" s="69"/>
      <c r="H1280" s="69"/>
      <c r="I1280" s="69"/>
      <c r="J1280" s="69"/>
      <c r="K1280" s="69" t="s">
        <v>29969</v>
      </c>
      <c r="L1280" s="70">
        <v>6044.95</v>
      </c>
      <c r="M1280" s="69"/>
      <c r="N1280" s="69" t="s">
        <v>29968</v>
      </c>
      <c r="O1280" s="69"/>
      <c r="P1280" s="69" t="s">
        <v>1157</v>
      </c>
      <c r="Q1280" s="69" t="s">
        <v>2342</v>
      </c>
      <c r="R1280" s="69"/>
      <c r="S1280" s="70">
        <v>6044.95</v>
      </c>
      <c r="T1280" s="70"/>
      <c r="U1280" s="69" t="s">
        <v>2331</v>
      </c>
      <c r="V1280" s="73">
        <v>139</v>
      </c>
      <c r="W1280" s="69" t="s">
        <v>2331</v>
      </c>
      <c r="X1280" s="69"/>
      <c r="Y1280" s="70"/>
      <c r="Z1280" s="69">
        <v>16</v>
      </c>
      <c r="AA1280" s="69"/>
      <c r="AB1280" s="69" t="s">
        <v>997</v>
      </c>
      <c r="AC1280" s="69"/>
    </row>
    <row r="1281" spans="1:29" x14ac:dyDescent="0.25">
      <c r="A1281" s="71" t="s">
        <v>193</v>
      </c>
      <c r="B1281" s="71"/>
      <c r="C1281" s="71"/>
      <c r="D1281" s="71"/>
      <c r="E1281" s="71"/>
      <c r="F1281" s="71"/>
      <c r="G1281" s="71"/>
      <c r="H1281" s="71"/>
      <c r="I1281" s="72">
        <v>39815</v>
      </c>
      <c r="J1281" s="71"/>
      <c r="K1281" s="71"/>
      <c r="L1281" s="72">
        <v>37942.92</v>
      </c>
      <c r="M1281" s="72">
        <v>1872.0800000000017</v>
      </c>
      <c r="N1281" s="71"/>
      <c r="O1281" s="71"/>
      <c r="P1281" s="71"/>
      <c r="Q1281" s="71"/>
      <c r="R1281" s="71"/>
      <c r="S1281" s="72">
        <v>37942.92</v>
      </c>
      <c r="T1281" s="72">
        <v>37942.92</v>
      </c>
      <c r="U1281" s="71"/>
      <c r="V1281" s="71"/>
      <c r="W1281" s="71"/>
      <c r="X1281" s="72">
        <v>0</v>
      </c>
      <c r="Y1281" s="72">
        <v>109.03</v>
      </c>
      <c r="Z1281" s="72">
        <v>38051.949999999997</v>
      </c>
      <c r="AA1281" s="69"/>
      <c r="AB1281" s="69"/>
      <c r="AC1281" s="69"/>
    </row>
    <row r="1282" spans="1:29" ht="30" x14ac:dyDescent="0.25">
      <c r="A1282" s="68" t="s">
        <v>29967</v>
      </c>
      <c r="B1282" s="69" t="s">
        <v>29966</v>
      </c>
      <c r="C1282" s="69" t="s">
        <v>29965</v>
      </c>
      <c r="D1282" s="69" t="s">
        <v>1233</v>
      </c>
      <c r="E1282" s="69" t="s">
        <v>22715</v>
      </c>
      <c r="F1282" s="69" t="s">
        <v>1173</v>
      </c>
      <c r="G1282" s="69" t="s">
        <v>1480</v>
      </c>
      <c r="H1282" s="69" t="s">
        <v>1236</v>
      </c>
      <c r="I1282" s="70">
        <v>1189571.3400000001</v>
      </c>
      <c r="J1282" s="69" t="s">
        <v>1936</v>
      </c>
      <c r="K1282" s="69" t="s">
        <v>29964</v>
      </c>
      <c r="L1282" s="70">
        <v>129626.14</v>
      </c>
      <c r="M1282" s="69"/>
      <c r="N1282" s="69" t="s">
        <v>29961</v>
      </c>
      <c r="O1282" s="69"/>
      <c r="P1282" s="69" t="s">
        <v>979</v>
      </c>
      <c r="Q1282" s="69" t="s">
        <v>1202</v>
      </c>
      <c r="R1282" s="69"/>
      <c r="S1282" s="70">
        <v>129626.14</v>
      </c>
      <c r="T1282" s="70"/>
      <c r="U1282" s="69" t="s">
        <v>2039</v>
      </c>
      <c r="V1282" s="73">
        <v>141</v>
      </c>
      <c r="W1282" s="69" t="s">
        <v>1202</v>
      </c>
      <c r="X1282" s="69"/>
      <c r="Y1282" s="70"/>
      <c r="Z1282" s="69">
        <v>1160.52</v>
      </c>
      <c r="AA1282" s="69" t="s">
        <v>966</v>
      </c>
      <c r="AB1282" s="69" t="s">
        <v>967</v>
      </c>
      <c r="AC1282" s="69" t="s">
        <v>29963</v>
      </c>
    </row>
    <row r="1283" spans="1:29" ht="20" x14ac:dyDescent="0.25">
      <c r="A1283" s="69"/>
      <c r="B1283" s="69"/>
      <c r="C1283" s="69"/>
      <c r="D1283" s="69"/>
      <c r="E1283" s="69"/>
      <c r="F1283" s="69"/>
      <c r="G1283" s="69"/>
      <c r="H1283" s="69"/>
      <c r="I1283" s="69"/>
      <c r="J1283" s="69"/>
      <c r="K1283" s="69" t="s">
        <v>29962</v>
      </c>
      <c r="L1283" s="70">
        <v>171711.64</v>
      </c>
      <c r="M1283" s="69"/>
      <c r="N1283" s="69" t="s">
        <v>29961</v>
      </c>
      <c r="O1283" s="69"/>
      <c r="P1283" s="69" t="s">
        <v>979</v>
      </c>
      <c r="Q1283" s="69" t="s">
        <v>1202</v>
      </c>
      <c r="R1283" s="69"/>
      <c r="S1283" s="70">
        <v>171711.64</v>
      </c>
      <c r="T1283" s="70"/>
      <c r="U1283" s="69" t="s">
        <v>2039</v>
      </c>
      <c r="V1283" s="73">
        <v>141</v>
      </c>
      <c r="W1283" s="69" t="s">
        <v>1202</v>
      </c>
      <c r="X1283" s="69"/>
      <c r="Y1283" s="70"/>
      <c r="Z1283" s="69">
        <v>1160.52</v>
      </c>
      <c r="AA1283" s="69"/>
      <c r="AB1283" s="69" t="s">
        <v>967</v>
      </c>
      <c r="AC1283" s="69"/>
    </row>
    <row r="1284" spans="1:29" ht="20" x14ac:dyDescent="0.25">
      <c r="A1284" s="69"/>
      <c r="B1284" s="69"/>
      <c r="C1284" s="69"/>
      <c r="D1284" s="69"/>
      <c r="E1284" s="69"/>
      <c r="F1284" s="69"/>
      <c r="G1284" s="69"/>
      <c r="H1284" s="69"/>
      <c r="I1284" s="69"/>
      <c r="J1284" s="69"/>
      <c r="K1284" s="69" t="s">
        <v>29960</v>
      </c>
      <c r="L1284" s="70">
        <v>319035.84000000003</v>
      </c>
      <c r="M1284" s="69"/>
      <c r="N1284" s="69" t="s">
        <v>29959</v>
      </c>
      <c r="O1284" s="69"/>
      <c r="P1284" s="69" t="s">
        <v>1447</v>
      </c>
      <c r="Q1284" s="69" t="s">
        <v>1019</v>
      </c>
      <c r="R1284" s="69"/>
      <c r="S1284" s="70">
        <v>319035.84000000003</v>
      </c>
      <c r="T1284" s="70"/>
      <c r="U1284" s="69" t="s">
        <v>1286</v>
      </c>
      <c r="V1284" s="73">
        <v>147</v>
      </c>
      <c r="W1284" s="69" t="s">
        <v>1286</v>
      </c>
      <c r="X1284" s="69"/>
      <c r="Y1284" s="70"/>
      <c r="Z1284" s="69">
        <v>1462.57</v>
      </c>
      <c r="AA1284" s="69"/>
      <c r="AB1284" s="69" t="s">
        <v>967</v>
      </c>
      <c r="AC1284" s="69"/>
    </row>
    <row r="1285" spans="1:29" ht="20" x14ac:dyDescent="0.25">
      <c r="A1285" s="69"/>
      <c r="B1285" s="69"/>
      <c r="C1285" s="69"/>
      <c r="D1285" s="69"/>
      <c r="E1285" s="69"/>
      <c r="F1285" s="69"/>
      <c r="G1285" s="69"/>
      <c r="H1285" s="69"/>
      <c r="I1285" s="69"/>
      <c r="J1285" s="69"/>
      <c r="K1285" s="69" t="s">
        <v>29958</v>
      </c>
      <c r="L1285" s="70">
        <v>171599.31</v>
      </c>
      <c r="M1285" s="69"/>
      <c r="N1285" s="69" t="s">
        <v>29956</v>
      </c>
      <c r="O1285" s="69"/>
      <c r="P1285" s="69" t="s">
        <v>1235</v>
      </c>
      <c r="Q1285" s="69" t="s">
        <v>1088</v>
      </c>
      <c r="R1285" s="69"/>
      <c r="S1285" s="70">
        <v>171599.31</v>
      </c>
      <c r="T1285" s="70"/>
      <c r="U1285" s="69" t="s">
        <v>1709</v>
      </c>
      <c r="V1285" s="73">
        <v>149</v>
      </c>
      <c r="W1285" s="69" t="s">
        <v>1709</v>
      </c>
      <c r="X1285" s="69"/>
      <c r="Y1285" s="70"/>
      <c r="Z1285" s="69">
        <v>877.52</v>
      </c>
      <c r="AA1285" s="69"/>
      <c r="AB1285" s="69" t="s">
        <v>967</v>
      </c>
      <c r="AC1285" s="69"/>
    </row>
    <row r="1286" spans="1:29" ht="20" x14ac:dyDescent="0.25">
      <c r="A1286" s="69"/>
      <c r="B1286" s="69"/>
      <c r="C1286" s="69"/>
      <c r="D1286" s="69"/>
      <c r="E1286" s="69"/>
      <c r="F1286" s="69"/>
      <c r="G1286" s="69"/>
      <c r="H1286" s="69"/>
      <c r="I1286" s="69"/>
      <c r="J1286" s="69"/>
      <c r="K1286" s="69" t="s">
        <v>29957</v>
      </c>
      <c r="L1286" s="70">
        <v>6819.1</v>
      </c>
      <c r="M1286" s="69"/>
      <c r="N1286" s="69" t="s">
        <v>29956</v>
      </c>
      <c r="O1286" s="69"/>
      <c r="P1286" s="69" t="s">
        <v>1235</v>
      </c>
      <c r="Q1286" s="69" t="s">
        <v>1088</v>
      </c>
      <c r="R1286" s="69"/>
      <c r="S1286" s="70">
        <v>6819.1</v>
      </c>
      <c r="T1286" s="70"/>
      <c r="U1286" s="69" t="s">
        <v>1709</v>
      </c>
      <c r="V1286" s="73">
        <v>149</v>
      </c>
      <c r="W1286" s="69" t="s">
        <v>1709</v>
      </c>
      <c r="X1286" s="69"/>
      <c r="Y1286" s="70"/>
      <c r="Z1286" s="69">
        <v>877.52</v>
      </c>
      <c r="AA1286" s="69"/>
      <c r="AB1286" s="69" t="s">
        <v>967</v>
      </c>
      <c r="AC1286" s="69"/>
    </row>
    <row r="1287" spans="1:29" ht="20" x14ac:dyDescent="0.25">
      <c r="A1287" s="69"/>
      <c r="B1287" s="69"/>
      <c r="C1287" s="69"/>
      <c r="D1287" s="69"/>
      <c r="E1287" s="69"/>
      <c r="F1287" s="69"/>
      <c r="G1287" s="69"/>
      <c r="H1287" s="69"/>
      <c r="I1287" s="69"/>
      <c r="J1287" s="69"/>
      <c r="K1287" s="69" t="s">
        <v>29955</v>
      </c>
      <c r="L1287" s="70">
        <v>339599.35</v>
      </c>
      <c r="M1287" s="69"/>
      <c r="N1287" s="69" t="s">
        <v>29953</v>
      </c>
      <c r="O1287" s="69"/>
      <c r="P1287" s="69" t="s">
        <v>1480</v>
      </c>
      <c r="Q1287" s="69" t="s">
        <v>2288</v>
      </c>
      <c r="R1287" s="69"/>
      <c r="S1287" s="70">
        <v>339599.35</v>
      </c>
      <c r="T1287" s="70"/>
      <c r="U1287" s="69" t="s">
        <v>1738</v>
      </c>
      <c r="V1287" s="73">
        <v>150</v>
      </c>
      <c r="W1287" s="69" t="s">
        <v>1738</v>
      </c>
      <c r="X1287" s="69"/>
      <c r="Y1287" s="70"/>
      <c r="Z1287" s="69">
        <v>1941.71</v>
      </c>
      <c r="AA1287" s="69"/>
      <c r="AB1287" s="69" t="s">
        <v>967</v>
      </c>
      <c r="AC1287" s="69"/>
    </row>
    <row r="1288" spans="1:29" ht="20" x14ac:dyDescent="0.25">
      <c r="A1288" s="69"/>
      <c r="B1288" s="69"/>
      <c r="C1288" s="69"/>
      <c r="D1288" s="69"/>
      <c r="E1288" s="69"/>
      <c r="F1288" s="69"/>
      <c r="G1288" s="69"/>
      <c r="H1288" s="69"/>
      <c r="I1288" s="69"/>
      <c r="J1288" s="69"/>
      <c r="K1288" s="69" t="s">
        <v>29954</v>
      </c>
      <c r="L1288" s="70">
        <v>46455.66</v>
      </c>
      <c r="M1288" s="69"/>
      <c r="N1288" s="69" t="s">
        <v>29953</v>
      </c>
      <c r="O1288" s="69"/>
      <c r="P1288" s="69" t="s">
        <v>1480</v>
      </c>
      <c r="Q1288" s="69" t="s">
        <v>2288</v>
      </c>
      <c r="R1288" s="69"/>
      <c r="S1288" s="70">
        <v>46455.66</v>
      </c>
      <c r="T1288" s="70"/>
      <c r="U1288" s="69" t="s">
        <v>1738</v>
      </c>
      <c r="V1288" s="73">
        <v>150</v>
      </c>
      <c r="W1288" s="69" t="s">
        <v>1738</v>
      </c>
      <c r="X1288" s="69"/>
      <c r="Y1288" s="70"/>
      <c r="Z1288" s="69">
        <v>1941.71</v>
      </c>
      <c r="AA1288" s="69"/>
      <c r="AB1288" s="69" t="s">
        <v>967</v>
      </c>
      <c r="AC1288" s="69"/>
    </row>
    <row r="1289" spans="1:29" ht="20" x14ac:dyDescent="0.25">
      <c r="A1289" s="69"/>
      <c r="B1289" s="69"/>
      <c r="C1289" s="69"/>
      <c r="D1289" s="69"/>
      <c r="E1289" s="69"/>
      <c r="F1289" s="69"/>
      <c r="G1289" s="69"/>
      <c r="H1289" s="69"/>
      <c r="I1289" s="69"/>
      <c r="J1289" s="69"/>
      <c r="K1289" s="69" t="s">
        <v>29952</v>
      </c>
      <c r="L1289" s="70">
        <v>3550.91</v>
      </c>
      <c r="M1289" s="69"/>
      <c r="N1289" s="69" t="s">
        <v>29951</v>
      </c>
      <c r="O1289" s="69"/>
      <c r="P1289" s="69" t="s">
        <v>1564</v>
      </c>
      <c r="Q1289" s="69" t="s">
        <v>1912</v>
      </c>
      <c r="R1289" s="69"/>
      <c r="S1289" s="70">
        <v>3550.91</v>
      </c>
      <c r="T1289" s="70"/>
      <c r="U1289" s="69"/>
      <c r="V1289" s="69"/>
      <c r="W1289" s="69" t="s">
        <v>1795</v>
      </c>
      <c r="X1289" s="69"/>
      <c r="Y1289" s="70"/>
      <c r="Z1289" s="69">
        <v>18.059999999999999</v>
      </c>
      <c r="AA1289" s="69"/>
      <c r="AB1289" s="69" t="s">
        <v>967</v>
      </c>
      <c r="AC1289" s="69"/>
    </row>
    <row r="1290" spans="1:29" x14ac:dyDescent="0.25">
      <c r="A1290" s="71" t="s">
        <v>193</v>
      </c>
      <c r="B1290" s="71"/>
      <c r="C1290" s="71"/>
      <c r="D1290" s="71"/>
      <c r="E1290" s="71"/>
      <c r="F1290" s="71"/>
      <c r="G1290" s="71"/>
      <c r="H1290" s="71"/>
      <c r="I1290" s="72">
        <v>1189571.3400000001</v>
      </c>
      <c r="J1290" s="71"/>
      <c r="K1290" s="71"/>
      <c r="L1290" s="72">
        <v>1188397.95</v>
      </c>
      <c r="M1290" s="72">
        <v>1173.3900000001304</v>
      </c>
      <c r="N1290" s="71"/>
      <c r="O1290" s="71"/>
      <c r="P1290" s="71"/>
      <c r="Q1290" s="71"/>
      <c r="R1290" s="71"/>
      <c r="S1290" s="72">
        <v>1188397.95</v>
      </c>
      <c r="T1290" s="72">
        <v>1184847.04</v>
      </c>
      <c r="U1290" s="71"/>
      <c r="V1290" s="71"/>
      <c r="W1290" s="71"/>
      <c r="X1290" s="72">
        <v>3550.9099999999162</v>
      </c>
      <c r="Y1290" s="72">
        <v>9440.1299999999992</v>
      </c>
      <c r="Z1290" s="72">
        <v>1194287.17</v>
      </c>
      <c r="AA1290" s="69"/>
      <c r="AB1290" s="69"/>
      <c r="AC1290" s="69"/>
    </row>
    <row r="1291" spans="1:29" ht="30" x14ac:dyDescent="0.25">
      <c r="A1291" s="68" t="s">
        <v>29950</v>
      </c>
      <c r="B1291" s="69" t="s">
        <v>29949</v>
      </c>
      <c r="C1291" s="69" t="s">
        <v>29948</v>
      </c>
      <c r="D1291" s="69" t="s">
        <v>10784</v>
      </c>
      <c r="E1291" s="69" t="s">
        <v>24162</v>
      </c>
      <c r="F1291" s="69" t="s">
        <v>965</v>
      </c>
      <c r="G1291" s="69" t="s">
        <v>1045</v>
      </c>
      <c r="H1291" s="69" t="s">
        <v>1236</v>
      </c>
      <c r="I1291" s="70">
        <v>537286.41</v>
      </c>
      <c r="J1291" s="69" t="s">
        <v>1936</v>
      </c>
      <c r="K1291" s="69" t="s">
        <v>29947</v>
      </c>
      <c r="L1291" s="70">
        <v>1374.37</v>
      </c>
      <c r="M1291" s="69"/>
      <c r="N1291" s="69" t="s">
        <v>29946</v>
      </c>
      <c r="O1291" s="69"/>
      <c r="P1291" s="69" t="s">
        <v>1582</v>
      </c>
      <c r="Q1291" s="69" t="s">
        <v>1886</v>
      </c>
      <c r="R1291" s="69"/>
      <c r="S1291" s="70">
        <v>1374.37</v>
      </c>
      <c r="T1291" s="70"/>
      <c r="U1291" s="69" t="s">
        <v>1886</v>
      </c>
      <c r="V1291" s="73">
        <v>106</v>
      </c>
      <c r="W1291" s="69" t="s">
        <v>1886</v>
      </c>
      <c r="X1291" s="69"/>
      <c r="Y1291" s="70"/>
      <c r="Z1291" s="69">
        <v>0</v>
      </c>
      <c r="AA1291" s="69" t="s">
        <v>966</v>
      </c>
      <c r="AB1291" s="69" t="s">
        <v>997</v>
      </c>
      <c r="AC1291" s="69"/>
    </row>
    <row r="1292" spans="1:29" ht="20" x14ac:dyDescent="0.25">
      <c r="A1292" s="69"/>
      <c r="B1292" s="69"/>
      <c r="C1292" s="69"/>
      <c r="D1292" s="69"/>
      <c r="E1292" s="69"/>
      <c r="F1292" s="69"/>
      <c r="G1292" s="69"/>
      <c r="H1292" s="69"/>
      <c r="I1292" s="69"/>
      <c r="J1292" s="69"/>
      <c r="K1292" s="69" t="s">
        <v>29945</v>
      </c>
      <c r="L1292" s="70">
        <v>72544.3</v>
      </c>
      <c r="M1292" s="69"/>
      <c r="N1292" s="69" t="s">
        <v>29944</v>
      </c>
      <c r="O1292" s="69"/>
      <c r="P1292" s="69" t="s">
        <v>1502</v>
      </c>
      <c r="Q1292" s="69" t="s">
        <v>1069</v>
      </c>
      <c r="R1292" s="69"/>
      <c r="S1292" s="70">
        <v>72544.3</v>
      </c>
      <c r="T1292" s="70"/>
      <c r="U1292" s="69" t="s">
        <v>2124</v>
      </c>
      <c r="V1292" s="73">
        <v>144</v>
      </c>
      <c r="W1292" s="69" t="s">
        <v>1069</v>
      </c>
      <c r="X1292" s="69"/>
      <c r="Y1292" s="70"/>
      <c r="Z1292" s="69">
        <v>258.5</v>
      </c>
      <c r="AA1292" s="69"/>
      <c r="AB1292" s="69" t="s">
        <v>967</v>
      </c>
      <c r="AC1292" s="69"/>
    </row>
    <row r="1293" spans="1:29" ht="20" x14ac:dyDescent="0.25">
      <c r="A1293" s="69"/>
      <c r="B1293" s="69"/>
      <c r="C1293" s="69"/>
      <c r="D1293" s="69"/>
      <c r="E1293" s="69"/>
      <c r="F1293" s="69"/>
      <c r="G1293" s="69"/>
      <c r="H1293" s="69"/>
      <c r="I1293" s="69"/>
      <c r="J1293" s="69"/>
      <c r="K1293" s="69" t="s">
        <v>29943</v>
      </c>
      <c r="L1293" s="70">
        <v>1703.78</v>
      </c>
      <c r="M1293" s="69"/>
      <c r="N1293" s="69" t="s">
        <v>29942</v>
      </c>
      <c r="O1293" s="69"/>
      <c r="P1293" s="69" t="s">
        <v>1030</v>
      </c>
      <c r="Q1293" s="69" t="s">
        <v>2118</v>
      </c>
      <c r="R1293" s="69"/>
      <c r="S1293" s="70">
        <v>1703.78</v>
      </c>
      <c r="T1293" s="70"/>
      <c r="U1293" s="69" t="s">
        <v>2118</v>
      </c>
      <c r="V1293" s="73">
        <v>109</v>
      </c>
      <c r="W1293" s="69" t="s">
        <v>2118</v>
      </c>
      <c r="X1293" s="69"/>
      <c r="Y1293" s="70"/>
      <c r="Z1293" s="69">
        <v>0</v>
      </c>
      <c r="AA1293" s="69"/>
      <c r="AB1293" s="69" t="s">
        <v>997</v>
      </c>
      <c r="AC1293" s="69"/>
    </row>
    <row r="1294" spans="1:29" ht="20" x14ac:dyDescent="0.25">
      <c r="A1294" s="69"/>
      <c r="B1294" s="69"/>
      <c r="C1294" s="69"/>
      <c r="D1294" s="69"/>
      <c r="E1294" s="69"/>
      <c r="F1294" s="69"/>
      <c r="G1294" s="69"/>
      <c r="H1294" s="69"/>
      <c r="I1294" s="69"/>
      <c r="J1294" s="69"/>
      <c r="K1294" s="69" t="s">
        <v>29941</v>
      </c>
      <c r="L1294" s="70">
        <v>182994.94</v>
      </c>
      <c r="M1294" s="69"/>
      <c r="N1294" s="69" t="s">
        <v>29940</v>
      </c>
      <c r="O1294" s="69"/>
      <c r="P1294" s="69" t="s">
        <v>1524</v>
      </c>
      <c r="Q1294" s="69" t="s">
        <v>2065</v>
      </c>
      <c r="R1294" s="69"/>
      <c r="S1294" s="70">
        <v>182994.94</v>
      </c>
      <c r="T1294" s="70"/>
      <c r="U1294" s="69" t="s">
        <v>2331</v>
      </c>
      <c r="V1294" s="73">
        <v>154</v>
      </c>
      <c r="W1294" s="69" t="s">
        <v>2331</v>
      </c>
      <c r="X1294" s="69"/>
      <c r="Y1294" s="70"/>
      <c r="Z1294" s="69">
        <v>894.05</v>
      </c>
      <c r="AA1294" s="69"/>
      <c r="AB1294" s="69" t="s">
        <v>967</v>
      </c>
      <c r="AC1294" s="69"/>
    </row>
    <row r="1295" spans="1:29" ht="20" x14ac:dyDescent="0.25">
      <c r="A1295" s="69"/>
      <c r="B1295" s="69"/>
      <c r="C1295" s="69"/>
      <c r="D1295" s="69"/>
      <c r="E1295" s="69"/>
      <c r="F1295" s="69"/>
      <c r="G1295" s="69"/>
      <c r="H1295" s="69"/>
      <c r="I1295" s="69"/>
      <c r="J1295" s="69"/>
      <c r="K1295" s="69" t="s">
        <v>29939</v>
      </c>
      <c r="L1295" s="70">
        <v>31680</v>
      </c>
      <c r="M1295" s="69"/>
      <c r="N1295" s="69" t="s">
        <v>29938</v>
      </c>
      <c r="O1295" s="69"/>
      <c r="P1295" s="69" t="s">
        <v>1490</v>
      </c>
      <c r="Q1295" s="69" t="s">
        <v>1698</v>
      </c>
      <c r="R1295" s="69"/>
      <c r="S1295" s="70">
        <v>31680</v>
      </c>
      <c r="T1295" s="70"/>
      <c r="U1295" s="69" t="s">
        <v>2065</v>
      </c>
      <c r="V1295" s="73">
        <v>111</v>
      </c>
      <c r="W1295" s="69" t="s">
        <v>1698</v>
      </c>
      <c r="X1295" s="69"/>
      <c r="Y1295" s="70"/>
      <c r="Z1295" s="69">
        <v>13.4</v>
      </c>
      <c r="AA1295" s="69"/>
      <c r="AB1295" s="69" t="s">
        <v>997</v>
      </c>
      <c r="AC1295" s="69"/>
    </row>
    <row r="1296" spans="1:29" ht="20" x14ac:dyDescent="0.25">
      <c r="A1296" s="69"/>
      <c r="B1296" s="69"/>
      <c r="C1296" s="69"/>
      <c r="D1296" s="69"/>
      <c r="E1296" s="69"/>
      <c r="F1296" s="69"/>
      <c r="G1296" s="69"/>
      <c r="H1296" s="69"/>
      <c r="I1296" s="69"/>
      <c r="J1296" s="69"/>
      <c r="K1296" s="69" t="s">
        <v>29937</v>
      </c>
      <c r="L1296" s="70">
        <v>45484.43</v>
      </c>
      <c r="M1296" s="69"/>
      <c r="N1296" s="69" t="s">
        <v>29936</v>
      </c>
      <c r="O1296" s="69"/>
      <c r="P1296" s="69" t="s">
        <v>2134</v>
      </c>
      <c r="Q1296" s="69" t="s">
        <v>1258</v>
      </c>
      <c r="R1296" s="69"/>
      <c r="S1296" s="70">
        <v>45484.43</v>
      </c>
      <c r="T1296" s="70"/>
      <c r="U1296" s="69" t="s">
        <v>1307</v>
      </c>
      <c r="V1296" s="73">
        <v>152</v>
      </c>
      <c r="W1296" s="69" t="s">
        <v>1307</v>
      </c>
      <c r="X1296" s="69"/>
      <c r="Y1296" s="70"/>
      <c r="Z1296" s="69">
        <v>224.95</v>
      </c>
      <c r="AA1296" s="69"/>
      <c r="AB1296" s="69" t="s">
        <v>967</v>
      </c>
      <c r="AC1296" s="69"/>
    </row>
    <row r="1297" spans="1:29" ht="20" x14ac:dyDescent="0.25">
      <c r="A1297" s="69"/>
      <c r="B1297" s="69"/>
      <c r="C1297" s="69"/>
      <c r="D1297" s="69"/>
      <c r="E1297" s="69"/>
      <c r="F1297" s="69"/>
      <c r="G1297" s="69"/>
      <c r="H1297" s="69"/>
      <c r="I1297" s="69"/>
      <c r="J1297" s="69"/>
      <c r="K1297" s="69" t="s">
        <v>29935</v>
      </c>
      <c r="L1297" s="70">
        <v>115168.62</v>
      </c>
      <c r="M1297" s="69"/>
      <c r="N1297" s="69" t="s">
        <v>29934</v>
      </c>
      <c r="O1297" s="69"/>
      <c r="P1297" s="69" t="s">
        <v>1524</v>
      </c>
      <c r="Q1297" s="69" t="s">
        <v>2065</v>
      </c>
      <c r="R1297" s="69"/>
      <c r="S1297" s="70">
        <v>115168.62</v>
      </c>
      <c r="T1297" s="70"/>
      <c r="U1297" s="69" t="s">
        <v>2331</v>
      </c>
      <c r="V1297" s="73">
        <v>154</v>
      </c>
      <c r="W1297" s="69" t="s">
        <v>2331</v>
      </c>
      <c r="X1297" s="69"/>
      <c r="Y1297" s="70"/>
      <c r="Z1297" s="69">
        <v>562.66999999999996</v>
      </c>
      <c r="AA1297" s="69"/>
      <c r="AB1297" s="69" t="s">
        <v>967</v>
      </c>
      <c r="AC1297" s="69"/>
    </row>
    <row r="1298" spans="1:29" ht="20" x14ac:dyDescent="0.25">
      <c r="A1298" s="69"/>
      <c r="B1298" s="69"/>
      <c r="C1298" s="69"/>
      <c r="D1298" s="69"/>
      <c r="E1298" s="69"/>
      <c r="F1298" s="69"/>
      <c r="G1298" s="69"/>
      <c r="H1298" s="69"/>
      <c r="I1298" s="69"/>
      <c r="J1298" s="69"/>
      <c r="K1298" s="69" t="s">
        <v>29933</v>
      </c>
      <c r="L1298" s="70">
        <v>80464.600000000006</v>
      </c>
      <c r="M1298" s="69"/>
      <c r="N1298" s="69" t="s">
        <v>29932</v>
      </c>
      <c r="O1298" s="69"/>
      <c r="P1298" s="69" t="s">
        <v>1620</v>
      </c>
      <c r="Q1298" s="69" t="s">
        <v>1912</v>
      </c>
      <c r="R1298" s="69"/>
      <c r="S1298" s="70">
        <v>80464.600000000006</v>
      </c>
      <c r="T1298" s="70"/>
      <c r="U1298" s="69"/>
      <c r="V1298" s="69"/>
      <c r="W1298" s="69" t="s">
        <v>1795</v>
      </c>
      <c r="X1298" s="69"/>
      <c r="Y1298" s="70"/>
      <c r="Z1298" s="69">
        <v>409.12</v>
      </c>
      <c r="AA1298" s="69"/>
      <c r="AB1298" s="69" t="s">
        <v>967</v>
      </c>
      <c r="AC1298" s="69"/>
    </row>
    <row r="1299" spans="1:29" x14ac:dyDescent="0.25">
      <c r="A1299" s="71" t="s">
        <v>193</v>
      </c>
      <c r="B1299" s="71"/>
      <c r="C1299" s="71"/>
      <c r="D1299" s="71"/>
      <c r="E1299" s="71"/>
      <c r="F1299" s="71"/>
      <c r="G1299" s="71"/>
      <c r="H1299" s="71"/>
      <c r="I1299" s="72">
        <v>537286.41</v>
      </c>
      <c r="J1299" s="71"/>
      <c r="K1299" s="71"/>
      <c r="L1299" s="72">
        <v>531415.04000000004</v>
      </c>
      <c r="M1299" s="72">
        <v>5871.3699999999953</v>
      </c>
      <c r="N1299" s="71"/>
      <c r="O1299" s="71"/>
      <c r="P1299" s="71"/>
      <c r="Q1299" s="71"/>
      <c r="R1299" s="71"/>
      <c r="S1299" s="72">
        <v>531415.04000000004</v>
      </c>
      <c r="T1299" s="72">
        <v>450950.44</v>
      </c>
      <c r="U1299" s="71"/>
      <c r="V1299" s="71"/>
      <c r="W1299" s="71"/>
      <c r="X1299" s="72">
        <v>80464.600000000035</v>
      </c>
      <c r="Y1299" s="72">
        <v>2362.69</v>
      </c>
      <c r="Z1299" s="72">
        <v>453313.13</v>
      </c>
      <c r="AA1299" s="69"/>
      <c r="AB1299" s="69"/>
      <c r="AC1299" s="69"/>
    </row>
    <row r="1300" spans="1:29" ht="30" x14ac:dyDescent="0.25">
      <c r="A1300" s="68" t="s">
        <v>29931</v>
      </c>
      <c r="B1300" s="69" t="s">
        <v>29930</v>
      </c>
      <c r="C1300" s="69" t="s">
        <v>29929</v>
      </c>
      <c r="D1300" s="69" t="s">
        <v>28730</v>
      </c>
      <c r="E1300" s="69"/>
      <c r="F1300" s="69" t="s">
        <v>965</v>
      </c>
      <c r="G1300" s="69" t="s">
        <v>6570</v>
      </c>
      <c r="H1300" s="69" t="s">
        <v>1236</v>
      </c>
      <c r="I1300" s="70">
        <v>248411.28</v>
      </c>
      <c r="J1300" s="69" t="s">
        <v>1936</v>
      </c>
      <c r="K1300" s="69" t="s">
        <v>29928</v>
      </c>
      <c r="L1300" s="70">
        <v>62138.86</v>
      </c>
      <c r="M1300" s="69"/>
      <c r="N1300" s="69" t="s">
        <v>29925</v>
      </c>
      <c r="O1300" s="69"/>
      <c r="P1300" s="69" t="s">
        <v>1268</v>
      </c>
      <c r="Q1300" s="69" t="s">
        <v>1048</v>
      </c>
      <c r="R1300" s="69"/>
      <c r="S1300" s="70">
        <v>62138.86</v>
      </c>
      <c r="T1300" s="70"/>
      <c r="U1300" s="69" t="s">
        <v>1051</v>
      </c>
      <c r="V1300" s="73">
        <v>145</v>
      </c>
      <c r="W1300" s="69" t="s">
        <v>1048</v>
      </c>
      <c r="X1300" s="69"/>
      <c r="Y1300" s="70"/>
      <c r="Z1300" s="69">
        <v>424.86</v>
      </c>
      <c r="AA1300" s="69" t="s">
        <v>966</v>
      </c>
      <c r="AB1300" s="69" t="s">
        <v>967</v>
      </c>
      <c r="AC1300" s="69" t="s">
        <v>29927</v>
      </c>
    </row>
    <row r="1301" spans="1:29" ht="20" x14ac:dyDescent="0.25">
      <c r="A1301" s="69"/>
      <c r="B1301" s="69"/>
      <c r="C1301" s="69"/>
      <c r="D1301" s="69"/>
      <c r="E1301" s="69"/>
      <c r="F1301" s="69"/>
      <c r="G1301" s="69"/>
      <c r="H1301" s="69"/>
      <c r="I1301" s="69"/>
      <c r="J1301" s="69"/>
      <c r="K1301" s="69" t="s">
        <v>29926</v>
      </c>
      <c r="L1301" s="70">
        <v>40251.75</v>
      </c>
      <c r="M1301" s="69"/>
      <c r="N1301" s="69" t="s">
        <v>29925</v>
      </c>
      <c r="O1301" s="69"/>
      <c r="P1301" s="69" t="s">
        <v>1268</v>
      </c>
      <c r="Q1301" s="69" t="s">
        <v>1048</v>
      </c>
      <c r="R1301" s="69"/>
      <c r="S1301" s="70">
        <v>40251.75</v>
      </c>
      <c r="T1301" s="70"/>
      <c r="U1301" s="69" t="s">
        <v>1051</v>
      </c>
      <c r="V1301" s="73">
        <v>145</v>
      </c>
      <c r="W1301" s="69" t="s">
        <v>1048</v>
      </c>
      <c r="X1301" s="69"/>
      <c r="Y1301" s="70"/>
      <c r="Z1301" s="69">
        <v>424.86</v>
      </c>
      <c r="AA1301" s="69"/>
      <c r="AB1301" s="69" t="s">
        <v>997</v>
      </c>
      <c r="AC1301" s="69"/>
    </row>
    <row r="1302" spans="1:29" ht="20" x14ac:dyDescent="0.25">
      <c r="A1302" s="69"/>
      <c r="B1302" s="69"/>
      <c r="C1302" s="69"/>
      <c r="D1302" s="69"/>
      <c r="E1302" s="69"/>
      <c r="F1302" s="69"/>
      <c r="G1302" s="69"/>
      <c r="H1302" s="69"/>
      <c r="I1302" s="69"/>
      <c r="J1302" s="69"/>
      <c r="K1302" s="69" t="s">
        <v>29924</v>
      </c>
      <c r="L1302" s="70">
        <v>145514.93</v>
      </c>
      <c r="M1302" s="69"/>
      <c r="N1302" s="69" t="s">
        <v>29923</v>
      </c>
      <c r="O1302" s="69"/>
      <c r="P1302" s="69" t="s">
        <v>1259</v>
      </c>
      <c r="Q1302" s="69" t="s">
        <v>1886</v>
      </c>
      <c r="R1302" s="69"/>
      <c r="S1302" s="70">
        <v>145514.93</v>
      </c>
      <c r="T1302" s="70"/>
      <c r="U1302" s="69" t="s">
        <v>2039</v>
      </c>
      <c r="V1302" s="73">
        <v>155</v>
      </c>
      <c r="W1302" s="69" t="s">
        <v>1886</v>
      </c>
      <c r="X1302" s="69"/>
      <c r="Y1302" s="70"/>
      <c r="Z1302" s="69">
        <v>632</v>
      </c>
      <c r="AA1302" s="69"/>
      <c r="AB1302" s="69" t="s">
        <v>967</v>
      </c>
      <c r="AC1302" s="69"/>
    </row>
    <row r="1303" spans="1:29" x14ac:dyDescent="0.25">
      <c r="A1303" s="71" t="s">
        <v>193</v>
      </c>
      <c r="B1303" s="71"/>
      <c r="C1303" s="71"/>
      <c r="D1303" s="71"/>
      <c r="E1303" s="71"/>
      <c r="F1303" s="71"/>
      <c r="G1303" s="71"/>
      <c r="H1303" s="71"/>
      <c r="I1303" s="72">
        <v>248411.28</v>
      </c>
      <c r="J1303" s="71"/>
      <c r="K1303" s="71"/>
      <c r="L1303" s="72">
        <v>247905.53999999998</v>
      </c>
      <c r="M1303" s="72">
        <v>505.74000000001979</v>
      </c>
      <c r="N1303" s="71"/>
      <c r="O1303" s="71"/>
      <c r="P1303" s="71"/>
      <c r="Q1303" s="71"/>
      <c r="R1303" s="71"/>
      <c r="S1303" s="72">
        <v>247905.53999999998</v>
      </c>
      <c r="T1303" s="72">
        <v>247905.54</v>
      </c>
      <c r="U1303" s="71"/>
      <c r="V1303" s="71"/>
      <c r="W1303" s="71"/>
      <c r="X1303" s="72">
        <v>-2.9103830456733704E-11</v>
      </c>
      <c r="Y1303" s="72">
        <v>1481.72</v>
      </c>
      <c r="Z1303" s="72">
        <v>249387.26</v>
      </c>
      <c r="AA1303" s="69"/>
      <c r="AB1303" s="69"/>
      <c r="AC1303" s="69"/>
    </row>
    <row r="1304" spans="1:29" ht="30" x14ac:dyDescent="0.25">
      <c r="A1304" s="68" t="s">
        <v>29922</v>
      </c>
      <c r="B1304" s="69" t="s">
        <v>29921</v>
      </c>
      <c r="C1304" s="69" t="s">
        <v>29920</v>
      </c>
      <c r="D1304" s="69" t="s">
        <v>1233</v>
      </c>
      <c r="E1304" s="69" t="s">
        <v>24913</v>
      </c>
      <c r="F1304" s="69" t="s">
        <v>965</v>
      </c>
      <c r="G1304" s="69" t="s">
        <v>976</v>
      </c>
      <c r="H1304" s="69" t="s">
        <v>1236</v>
      </c>
      <c r="I1304" s="70">
        <v>285237.09999999998</v>
      </c>
      <c r="J1304" s="69" t="s">
        <v>1936</v>
      </c>
      <c r="K1304" s="69" t="s">
        <v>29919</v>
      </c>
      <c r="L1304" s="70">
        <v>154039.19</v>
      </c>
      <c r="M1304" s="69"/>
      <c r="N1304" s="69" t="s">
        <v>29918</v>
      </c>
      <c r="O1304" s="69"/>
      <c r="P1304" s="69" t="s">
        <v>1263</v>
      </c>
      <c r="Q1304" s="69" t="s">
        <v>1075</v>
      </c>
      <c r="R1304" s="69"/>
      <c r="S1304" s="70">
        <v>154039.19</v>
      </c>
      <c r="T1304" s="70"/>
      <c r="U1304" s="69" t="s">
        <v>1051</v>
      </c>
      <c r="V1304" s="73">
        <v>141</v>
      </c>
      <c r="W1304" s="69" t="s">
        <v>1075</v>
      </c>
      <c r="X1304" s="69"/>
      <c r="Y1304" s="70"/>
      <c r="Z1304" s="69">
        <v>582.86</v>
      </c>
      <c r="AA1304" s="69" t="s">
        <v>966</v>
      </c>
      <c r="AB1304" s="69" t="s">
        <v>967</v>
      </c>
      <c r="AC1304" s="69" t="s">
        <v>29917</v>
      </c>
    </row>
    <row r="1305" spans="1:29" ht="20" x14ac:dyDescent="0.25">
      <c r="A1305" s="69"/>
      <c r="B1305" s="69"/>
      <c r="C1305" s="69"/>
      <c r="D1305" s="69"/>
      <c r="E1305" s="69"/>
      <c r="F1305" s="69"/>
      <c r="G1305" s="69"/>
      <c r="H1305" s="69"/>
      <c r="I1305" s="69"/>
      <c r="J1305" s="69"/>
      <c r="K1305" s="69" t="s">
        <v>29916</v>
      </c>
      <c r="L1305" s="70">
        <v>2091.9</v>
      </c>
      <c r="M1305" s="69"/>
      <c r="N1305" s="69" t="s">
        <v>29912</v>
      </c>
      <c r="O1305" s="69"/>
      <c r="P1305" s="69" t="s">
        <v>979</v>
      </c>
      <c r="Q1305" s="69" t="s">
        <v>1685</v>
      </c>
      <c r="R1305" s="69"/>
      <c r="S1305" s="70">
        <v>2091.9</v>
      </c>
      <c r="T1305" s="70"/>
      <c r="U1305" s="69" t="s">
        <v>1286</v>
      </c>
      <c r="V1305" s="73">
        <v>154</v>
      </c>
      <c r="W1305" s="69" t="s">
        <v>1286</v>
      </c>
      <c r="X1305" s="69"/>
      <c r="Y1305" s="70"/>
      <c r="Z1305" s="69">
        <v>44.57</v>
      </c>
      <c r="AA1305" s="69"/>
      <c r="AB1305" s="69" t="s">
        <v>967</v>
      </c>
      <c r="AC1305" s="69"/>
    </row>
    <row r="1306" spans="1:29" ht="20" x14ac:dyDescent="0.25">
      <c r="A1306" s="69"/>
      <c r="B1306" s="69"/>
      <c r="C1306" s="69"/>
      <c r="D1306" s="69"/>
      <c r="E1306" s="69"/>
      <c r="F1306" s="69"/>
      <c r="G1306" s="69"/>
      <c r="H1306" s="69"/>
      <c r="I1306" s="69"/>
      <c r="J1306" s="69"/>
      <c r="K1306" s="69" t="s">
        <v>29915</v>
      </c>
      <c r="L1306" s="70">
        <v>120469.35</v>
      </c>
      <c r="M1306" s="69"/>
      <c r="N1306" s="69" t="s">
        <v>29914</v>
      </c>
      <c r="O1306" s="69"/>
      <c r="P1306" s="69" t="s">
        <v>979</v>
      </c>
      <c r="Q1306" s="69" t="s">
        <v>1685</v>
      </c>
      <c r="R1306" s="69"/>
      <c r="S1306" s="70">
        <v>120469.35</v>
      </c>
      <c r="T1306" s="70"/>
      <c r="U1306" s="69" t="s">
        <v>2039</v>
      </c>
      <c r="V1306" s="73">
        <v>141</v>
      </c>
      <c r="W1306" s="69" t="s">
        <v>1685</v>
      </c>
      <c r="X1306" s="69"/>
      <c r="Y1306" s="70"/>
      <c r="Z1306" s="69">
        <v>443.18</v>
      </c>
      <c r="AA1306" s="69"/>
      <c r="AB1306" s="69" t="s">
        <v>967</v>
      </c>
      <c r="AC1306" s="69"/>
    </row>
    <row r="1307" spans="1:29" ht="20" x14ac:dyDescent="0.25">
      <c r="A1307" s="69"/>
      <c r="B1307" s="69"/>
      <c r="C1307" s="69"/>
      <c r="D1307" s="69"/>
      <c r="E1307" s="69"/>
      <c r="F1307" s="69"/>
      <c r="G1307" s="69"/>
      <c r="H1307" s="69"/>
      <c r="I1307" s="69"/>
      <c r="J1307" s="69"/>
      <c r="K1307" s="69" t="s">
        <v>29913</v>
      </c>
      <c r="L1307" s="70">
        <v>7629.3</v>
      </c>
      <c r="M1307" s="69"/>
      <c r="N1307" s="69" t="s">
        <v>29912</v>
      </c>
      <c r="O1307" s="69"/>
      <c r="P1307" s="69" t="s">
        <v>979</v>
      </c>
      <c r="Q1307" s="69" t="s">
        <v>1685</v>
      </c>
      <c r="R1307" s="69"/>
      <c r="S1307" s="70">
        <v>7629.3</v>
      </c>
      <c r="T1307" s="70"/>
      <c r="U1307" s="69" t="s">
        <v>1286</v>
      </c>
      <c r="V1307" s="73">
        <v>154</v>
      </c>
      <c r="W1307" s="69" t="s">
        <v>1286</v>
      </c>
      <c r="X1307" s="69"/>
      <c r="Y1307" s="70"/>
      <c r="Z1307" s="69">
        <v>44.57</v>
      </c>
      <c r="AA1307" s="69"/>
      <c r="AB1307" s="69" t="s">
        <v>967</v>
      </c>
      <c r="AC1307" s="69"/>
    </row>
    <row r="1308" spans="1:29" x14ac:dyDescent="0.25">
      <c r="A1308" s="71" t="s">
        <v>193</v>
      </c>
      <c r="B1308" s="71"/>
      <c r="C1308" s="71"/>
      <c r="D1308" s="71"/>
      <c r="E1308" s="71"/>
      <c r="F1308" s="71"/>
      <c r="G1308" s="71"/>
      <c r="H1308" s="71"/>
      <c r="I1308" s="72">
        <v>285237.09999999998</v>
      </c>
      <c r="J1308" s="71"/>
      <c r="K1308" s="71"/>
      <c r="L1308" s="72">
        <v>284229.74</v>
      </c>
      <c r="M1308" s="72">
        <v>1007.359999999986</v>
      </c>
      <c r="N1308" s="71"/>
      <c r="O1308" s="71"/>
      <c r="P1308" s="71"/>
      <c r="Q1308" s="71"/>
      <c r="R1308" s="71"/>
      <c r="S1308" s="72">
        <v>284229.74</v>
      </c>
      <c r="T1308" s="72">
        <v>284229.74</v>
      </c>
      <c r="U1308" s="71"/>
      <c r="V1308" s="71"/>
      <c r="W1308" s="71"/>
      <c r="X1308" s="72">
        <v>0</v>
      </c>
      <c r="Y1308" s="72">
        <v>1115.18</v>
      </c>
      <c r="Z1308" s="72">
        <v>285344.92</v>
      </c>
      <c r="AA1308" s="69"/>
      <c r="AB1308" s="69"/>
      <c r="AC1308" s="69"/>
    </row>
    <row r="1309" spans="1:29" ht="60" x14ac:dyDescent="0.25">
      <c r="A1309" s="68" t="s">
        <v>29911</v>
      </c>
      <c r="B1309" s="69" t="s">
        <v>29910</v>
      </c>
      <c r="C1309" s="69" t="s">
        <v>29909</v>
      </c>
      <c r="D1309" s="69" t="s">
        <v>2001</v>
      </c>
      <c r="E1309" s="69" t="s">
        <v>22715</v>
      </c>
      <c r="F1309" s="69" t="s">
        <v>970</v>
      </c>
      <c r="G1309" s="69" t="s">
        <v>2613</v>
      </c>
      <c r="H1309" s="69" t="s">
        <v>1236</v>
      </c>
      <c r="I1309" s="70">
        <v>341394.83</v>
      </c>
      <c r="J1309" s="69" t="s">
        <v>1936</v>
      </c>
      <c r="K1309" s="69" t="s">
        <v>29908</v>
      </c>
      <c r="L1309" s="70">
        <v>15964.31</v>
      </c>
      <c r="M1309" s="69"/>
      <c r="N1309" s="69" t="s">
        <v>29897</v>
      </c>
      <c r="O1309" s="69"/>
      <c r="P1309" s="69" t="s">
        <v>1005</v>
      </c>
      <c r="Q1309" s="69" t="s">
        <v>2124</v>
      </c>
      <c r="R1309" s="69"/>
      <c r="S1309" s="70">
        <v>15964.31</v>
      </c>
      <c r="T1309" s="70"/>
      <c r="U1309" s="69"/>
      <c r="V1309" s="69"/>
      <c r="W1309" s="69" t="s">
        <v>2137</v>
      </c>
      <c r="X1309" s="69"/>
      <c r="Y1309" s="70"/>
      <c r="Z1309" s="69">
        <v>866.71</v>
      </c>
      <c r="AA1309" s="69" t="s">
        <v>966</v>
      </c>
      <c r="AB1309" s="69" t="s">
        <v>967</v>
      </c>
      <c r="AC1309" s="69"/>
    </row>
    <row r="1310" spans="1:29" ht="20" x14ac:dyDescent="0.25">
      <c r="A1310" s="69"/>
      <c r="B1310" s="69"/>
      <c r="C1310" s="69"/>
      <c r="D1310" s="69"/>
      <c r="E1310" s="69"/>
      <c r="F1310" s="69"/>
      <c r="G1310" s="69"/>
      <c r="H1310" s="69"/>
      <c r="I1310" s="69"/>
      <c r="J1310" s="69"/>
      <c r="K1310" s="69" t="s">
        <v>29907</v>
      </c>
      <c r="L1310" s="70">
        <v>28179.93</v>
      </c>
      <c r="M1310" s="69"/>
      <c r="N1310" s="69" t="s">
        <v>29906</v>
      </c>
      <c r="O1310" s="69"/>
      <c r="P1310" s="69" t="s">
        <v>1071</v>
      </c>
      <c r="Q1310" s="69" t="s">
        <v>1203</v>
      </c>
      <c r="R1310" s="69"/>
      <c r="S1310" s="70">
        <v>28179.93</v>
      </c>
      <c r="T1310" s="70"/>
      <c r="U1310" s="69" t="s">
        <v>1129</v>
      </c>
      <c r="V1310" s="73">
        <v>169</v>
      </c>
      <c r="W1310" s="69" t="s">
        <v>1129</v>
      </c>
      <c r="X1310" s="69"/>
      <c r="Y1310" s="70"/>
      <c r="Z1310" s="69">
        <v>92.63</v>
      </c>
      <c r="AA1310" s="69"/>
      <c r="AB1310" s="69" t="s">
        <v>967</v>
      </c>
      <c r="AC1310" s="69"/>
    </row>
    <row r="1311" spans="1:29" ht="20" x14ac:dyDescent="0.25">
      <c r="A1311" s="69"/>
      <c r="B1311" s="69"/>
      <c r="C1311" s="69"/>
      <c r="D1311" s="69"/>
      <c r="E1311" s="69"/>
      <c r="F1311" s="69"/>
      <c r="G1311" s="69"/>
      <c r="H1311" s="69"/>
      <c r="I1311" s="69"/>
      <c r="J1311" s="69"/>
      <c r="K1311" s="69" t="s">
        <v>29905</v>
      </c>
      <c r="L1311" s="70">
        <v>32589.96</v>
      </c>
      <c r="M1311" s="69"/>
      <c r="N1311" s="69" t="s">
        <v>29904</v>
      </c>
      <c r="O1311" s="69"/>
      <c r="P1311" s="69" t="s">
        <v>1287</v>
      </c>
      <c r="Q1311" s="69" t="s">
        <v>1194</v>
      </c>
      <c r="R1311" s="69"/>
      <c r="S1311" s="70">
        <v>32589.96</v>
      </c>
      <c r="T1311" s="70"/>
      <c r="U1311" s="69" t="s">
        <v>1694</v>
      </c>
      <c r="V1311" s="73">
        <v>146</v>
      </c>
      <c r="W1311" s="69" t="s">
        <v>1694</v>
      </c>
      <c r="X1311" s="69"/>
      <c r="Y1311" s="70"/>
      <c r="Z1311" s="69">
        <v>137.86000000000001</v>
      </c>
      <c r="AA1311" s="69"/>
      <c r="AB1311" s="69" t="s">
        <v>967</v>
      </c>
      <c r="AC1311" s="69"/>
    </row>
    <row r="1312" spans="1:29" ht="20" x14ac:dyDescent="0.25">
      <c r="A1312" s="69"/>
      <c r="B1312" s="69"/>
      <c r="C1312" s="69"/>
      <c r="D1312" s="69"/>
      <c r="E1312" s="69"/>
      <c r="F1312" s="69"/>
      <c r="G1312" s="69"/>
      <c r="H1312" s="69"/>
      <c r="I1312" s="69"/>
      <c r="J1312" s="69"/>
      <c r="K1312" s="69" t="s">
        <v>29903</v>
      </c>
      <c r="L1312" s="70">
        <v>49915.56</v>
      </c>
      <c r="M1312" s="69"/>
      <c r="N1312" s="69" t="s">
        <v>29902</v>
      </c>
      <c r="O1312" s="69"/>
      <c r="P1312" s="69" t="s">
        <v>1447</v>
      </c>
      <c r="Q1312" s="69" t="s">
        <v>1019</v>
      </c>
      <c r="R1312" s="69"/>
      <c r="S1312" s="70">
        <v>49915.56</v>
      </c>
      <c r="T1312" s="70"/>
      <c r="U1312" s="69" t="s">
        <v>1286</v>
      </c>
      <c r="V1312" s="73">
        <v>147</v>
      </c>
      <c r="W1312" s="69" t="s">
        <v>1286</v>
      </c>
      <c r="X1312" s="69"/>
      <c r="Y1312" s="70"/>
      <c r="Z1312" s="69">
        <v>228.83</v>
      </c>
      <c r="AA1312" s="69"/>
      <c r="AB1312" s="69" t="s">
        <v>967</v>
      </c>
      <c r="AC1312" s="69"/>
    </row>
    <row r="1313" spans="1:29" ht="20" x14ac:dyDescent="0.25">
      <c r="A1313" s="69"/>
      <c r="B1313" s="69"/>
      <c r="C1313" s="69"/>
      <c r="D1313" s="69"/>
      <c r="E1313" s="69"/>
      <c r="F1313" s="69"/>
      <c r="G1313" s="69"/>
      <c r="H1313" s="69"/>
      <c r="I1313" s="69"/>
      <c r="J1313" s="69"/>
      <c r="K1313" s="69" t="s">
        <v>29901</v>
      </c>
      <c r="L1313" s="70">
        <v>40282.44</v>
      </c>
      <c r="M1313" s="69"/>
      <c r="N1313" s="69" t="s">
        <v>29897</v>
      </c>
      <c r="O1313" s="69"/>
      <c r="P1313" s="69" t="s">
        <v>1005</v>
      </c>
      <c r="Q1313" s="69" t="s">
        <v>2124</v>
      </c>
      <c r="R1313" s="69"/>
      <c r="S1313" s="70">
        <v>40282.44</v>
      </c>
      <c r="T1313" s="70"/>
      <c r="U1313" s="69"/>
      <c r="V1313" s="69"/>
      <c r="W1313" s="69" t="s">
        <v>2137</v>
      </c>
      <c r="X1313" s="69"/>
      <c r="Y1313" s="70"/>
      <c r="Z1313" s="69">
        <v>866.71</v>
      </c>
      <c r="AA1313" s="69"/>
      <c r="AB1313" s="69" t="s">
        <v>967</v>
      </c>
      <c r="AC1313" s="69"/>
    </row>
    <row r="1314" spans="1:29" ht="20" x14ac:dyDescent="0.25">
      <c r="A1314" s="69"/>
      <c r="B1314" s="69"/>
      <c r="C1314" s="69"/>
      <c r="D1314" s="69"/>
      <c r="E1314" s="69"/>
      <c r="F1314" s="69"/>
      <c r="G1314" s="69"/>
      <c r="H1314" s="69"/>
      <c r="I1314" s="69"/>
      <c r="J1314" s="69"/>
      <c r="K1314" s="69" t="s">
        <v>29900</v>
      </c>
      <c r="L1314" s="70">
        <v>33184.410000000003</v>
      </c>
      <c r="M1314" s="69"/>
      <c r="N1314" s="69" t="s">
        <v>29897</v>
      </c>
      <c r="O1314" s="69"/>
      <c r="P1314" s="69" t="s">
        <v>1005</v>
      </c>
      <c r="Q1314" s="69" t="s">
        <v>2124</v>
      </c>
      <c r="R1314" s="69"/>
      <c r="S1314" s="70">
        <v>33184.410000000003</v>
      </c>
      <c r="T1314" s="70"/>
      <c r="U1314" s="69"/>
      <c r="V1314" s="69"/>
      <c r="W1314" s="69" t="s">
        <v>2137</v>
      </c>
      <c r="X1314" s="69"/>
      <c r="Y1314" s="70"/>
      <c r="Z1314" s="69">
        <v>866.71</v>
      </c>
      <c r="AA1314" s="69"/>
      <c r="AB1314" s="69" t="s">
        <v>967</v>
      </c>
      <c r="AC1314" s="69"/>
    </row>
    <row r="1315" spans="1:29" ht="20" x14ac:dyDescent="0.25">
      <c r="A1315" s="69"/>
      <c r="B1315" s="69"/>
      <c r="C1315" s="69"/>
      <c r="D1315" s="69"/>
      <c r="E1315" s="69"/>
      <c r="F1315" s="69"/>
      <c r="G1315" s="69"/>
      <c r="H1315" s="69"/>
      <c r="I1315" s="69"/>
      <c r="J1315" s="69"/>
      <c r="K1315" s="69" t="s">
        <v>29899</v>
      </c>
      <c r="L1315" s="70">
        <v>43198.03</v>
      </c>
      <c r="M1315" s="69"/>
      <c r="N1315" s="69" t="s">
        <v>29897</v>
      </c>
      <c r="O1315" s="69"/>
      <c r="P1315" s="69" t="s">
        <v>1005</v>
      </c>
      <c r="Q1315" s="69" t="s">
        <v>2124</v>
      </c>
      <c r="R1315" s="69"/>
      <c r="S1315" s="70">
        <v>43198.03</v>
      </c>
      <c r="T1315" s="70"/>
      <c r="U1315" s="69"/>
      <c r="V1315" s="69"/>
      <c r="W1315" s="69" t="s">
        <v>2137</v>
      </c>
      <c r="X1315" s="69"/>
      <c r="Y1315" s="70"/>
      <c r="Z1315" s="69">
        <v>866.71</v>
      </c>
      <c r="AA1315" s="69"/>
      <c r="AB1315" s="69" t="s">
        <v>967</v>
      </c>
      <c r="AC1315" s="69"/>
    </row>
    <row r="1316" spans="1:29" ht="20" x14ac:dyDescent="0.25">
      <c r="A1316" s="69"/>
      <c r="B1316" s="69"/>
      <c r="C1316" s="69"/>
      <c r="D1316" s="69"/>
      <c r="E1316" s="69"/>
      <c r="F1316" s="69"/>
      <c r="G1316" s="69"/>
      <c r="H1316" s="69"/>
      <c r="I1316" s="69"/>
      <c r="J1316" s="69"/>
      <c r="K1316" s="69" t="s">
        <v>29898</v>
      </c>
      <c r="L1316" s="70">
        <v>38920.199999999997</v>
      </c>
      <c r="M1316" s="69"/>
      <c r="N1316" s="69" t="s">
        <v>29897</v>
      </c>
      <c r="O1316" s="69"/>
      <c r="P1316" s="69" t="s">
        <v>1005</v>
      </c>
      <c r="Q1316" s="69" t="s">
        <v>2124</v>
      </c>
      <c r="R1316" s="69"/>
      <c r="S1316" s="70">
        <v>38920.199999999997</v>
      </c>
      <c r="T1316" s="70"/>
      <c r="U1316" s="69"/>
      <c r="V1316" s="69"/>
      <c r="W1316" s="69" t="s">
        <v>2137</v>
      </c>
      <c r="X1316" s="69"/>
      <c r="Y1316" s="70"/>
      <c r="Z1316" s="69">
        <v>866.71</v>
      </c>
      <c r="AA1316" s="69"/>
      <c r="AB1316" s="69" t="s">
        <v>967</v>
      </c>
      <c r="AC1316" s="69"/>
    </row>
    <row r="1317" spans="1:29" ht="20" x14ac:dyDescent="0.25">
      <c r="A1317" s="69"/>
      <c r="B1317" s="69"/>
      <c r="C1317" s="69"/>
      <c r="D1317" s="69"/>
      <c r="E1317" s="69"/>
      <c r="F1317" s="69"/>
      <c r="G1317" s="69"/>
      <c r="H1317" s="69"/>
      <c r="I1317" s="69"/>
      <c r="J1317" s="69"/>
      <c r="K1317" s="69" t="s">
        <v>29896</v>
      </c>
      <c r="L1317" s="70">
        <v>37107.53</v>
      </c>
      <c r="M1317" s="69"/>
      <c r="N1317" s="69" t="s">
        <v>29895</v>
      </c>
      <c r="O1317" s="69"/>
      <c r="P1317" s="69" t="s">
        <v>1452</v>
      </c>
      <c r="Q1317" s="69" t="s">
        <v>1088</v>
      </c>
      <c r="R1317" s="69"/>
      <c r="S1317" s="70">
        <v>37107.53</v>
      </c>
      <c r="T1317" s="70"/>
      <c r="U1317" s="69" t="s">
        <v>1088</v>
      </c>
      <c r="V1317" s="73">
        <v>108</v>
      </c>
      <c r="W1317" s="69" t="s">
        <v>1088</v>
      </c>
      <c r="X1317" s="69"/>
      <c r="Y1317" s="70"/>
      <c r="Z1317" s="69">
        <v>0</v>
      </c>
      <c r="AA1317" s="69"/>
      <c r="AB1317" s="69" t="s">
        <v>967</v>
      </c>
      <c r="AC1317" s="69"/>
    </row>
    <row r="1318" spans="1:29" ht="20" x14ac:dyDescent="0.25">
      <c r="A1318" s="69"/>
      <c r="B1318" s="69"/>
      <c r="C1318" s="69"/>
      <c r="D1318" s="69"/>
      <c r="E1318" s="69"/>
      <c r="F1318" s="69"/>
      <c r="G1318" s="69"/>
      <c r="H1318" s="69"/>
      <c r="I1318" s="69"/>
      <c r="J1318" s="69"/>
      <c r="K1318" s="69" t="s">
        <v>29894</v>
      </c>
      <c r="L1318" s="70">
        <v>5209.25</v>
      </c>
      <c r="M1318" s="69"/>
      <c r="N1318" s="69" t="s">
        <v>29893</v>
      </c>
      <c r="O1318" s="69"/>
      <c r="P1318" s="69" t="s">
        <v>1005</v>
      </c>
      <c r="Q1318" s="69" t="s">
        <v>2342</v>
      </c>
      <c r="R1318" s="69"/>
      <c r="S1318" s="70">
        <v>5209.25</v>
      </c>
      <c r="T1318" s="70"/>
      <c r="U1318" s="69" t="s">
        <v>2331</v>
      </c>
      <c r="V1318" s="73">
        <v>137</v>
      </c>
      <c r="W1318" s="69" t="s">
        <v>2331</v>
      </c>
      <c r="X1318" s="69"/>
      <c r="Y1318" s="70"/>
      <c r="Z1318" s="69">
        <v>14.38</v>
      </c>
      <c r="AA1318" s="69"/>
      <c r="AB1318" s="69" t="s">
        <v>967</v>
      </c>
      <c r="AC1318" s="69"/>
    </row>
    <row r="1319" spans="1:29" ht="20" x14ac:dyDescent="0.25">
      <c r="A1319" s="69"/>
      <c r="B1319" s="69"/>
      <c r="C1319" s="69"/>
      <c r="D1319" s="69"/>
      <c r="E1319" s="69"/>
      <c r="F1319" s="69"/>
      <c r="G1319" s="69"/>
      <c r="H1319" s="69"/>
      <c r="I1319" s="69"/>
      <c r="J1319" s="69"/>
      <c r="K1319" s="69" t="s">
        <v>29892</v>
      </c>
      <c r="L1319" s="70">
        <v>10289.86</v>
      </c>
      <c r="M1319" s="69"/>
      <c r="N1319" s="69" t="s">
        <v>29890</v>
      </c>
      <c r="O1319" s="69"/>
      <c r="P1319" s="69" t="s">
        <v>2020</v>
      </c>
      <c r="Q1319" s="69" t="s">
        <v>1738</v>
      </c>
      <c r="R1319" s="69"/>
      <c r="S1319" s="70">
        <v>10289.86</v>
      </c>
      <c r="T1319" s="70"/>
      <c r="U1319" s="69"/>
      <c r="V1319" s="69"/>
      <c r="W1319" s="69"/>
      <c r="X1319" s="69"/>
      <c r="Y1319" s="70"/>
      <c r="Z1319" s="69">
        <v>0</v>
      </c>
      <c r="AA1319" s="69"/>
      <c r="AB1319" s="69" t="s">
        <v>967</v>
      </c>
      <c r="AC1319" s="69"/>
    </row>
    <row r="1320" spans="1:29" ht="20" x14ac:dyDescent="0.25">
      <c r="A1320" s="69"/>
      <c r="B1320" s="69"/>
      <c r="C1320" s="69"/>
      <c r="D1320" s="69"/>
      <c r="E1320" s="69"/>
      <c r="F1320" s="69"/>
      <c r="G1320" s="69"/>
      <c r="H1320" s="69"/>
      <c r="I1320" s="69"/>
      <c r="J1320" s="69"/>
      <c r="K1320" s="69" t="s">
        <v>29891</v>
      </c>
      <c r="L1320" s="70">
        <v>6229.66</v>
      </c>
      <c r="M1320" s="69"/>
      <c r="N1320" s="69" t="s">
        <v>29890</v>
      </c>
      <c r="O1320" s="69"/>
      <c r="P1320" s="69" t="s">
        <v>2020</v>
      </c>
      <c r="Q1320" s="69" t="s">
        <v>1738</v>
      </c>
      <c r="R1320" s="69"/>
      <c r="S1320" s="70">
        <v>6229.66</v>
      </c>
      <c r="T1320" s="70"/>
      <c r="U1320" s="69"/>
      <c r="V1320" s="69"/>
      <c r="W1320" s="69"/>
      <c r="X1320" s="69"/>
      <c r="Y1320" s="70"/>
      <c r="Z1320" s="69">
        <v>0</v>
      </c>
      <c r="AA1320" s="69"/>
      <c r="AB1320" s="69" t="s">
        <v>997</v>
      </c>
      <c r="AC1320" s="69"/>
    </row>
    <row r="1321" spans="1:29" x14ac:dyDescent="0.25">
      <c r="A1321" s="71" t="s">
        <v>193</v>
      </c>
      <c r="B1321" s="71"/>
      <c r="C1321" s="71"/>
      <c r="D1321" s="71"/>
      <c r="E1321" s="71"/>
      <c r="F1321" s="71"/>
      <c r="G1321" s="71"/>
      <c r="H1321" s="71"/>
      <c r="I1321" s="72">
        <v>341394.83</v>
      </c>
      <c r="J1321" s="71"/>
      <c r="K1321" s="71"/>
      <c r="L1321" s="72">
        <v>341071.13999999996</v>
      </c>
      <c r="M1321" s="72">
        <v>323.69000000006054</v>
      </c>
      <c r="N1321" s="71"/>
      <c r="O1321" s="71"/>
      <c r="P1321" s="71"/>
      <c r="Q1321" s="71"/>
      <c r="R1321" s="71"/>
      <c r="S1321" s="72">
        <v>341071.13999999996</v>
      </c>
      <c r="T1321" s="72">
        <v>153002.23000000001</v>
      </c>
      <c r="U1321" s="71"/>
      <c r="V1321" s="71"/>
      <c r="W1321" s="71"/>
      <c r="X1321" s="72">
        <v>188068.90999999995</v>
      </c>
      <c r="Y1321" s="72">
        <v>4807.25</v>
      </c>
      <c r="Z1321" s="72">
        <v>157809.48000000001</v>
      </c>
      <c r="AA1321" s="69"/>
      <c r="AB1321" s="69"/>
      <c r="AC1321" s="69"/>
    </row>
    <row r="1322" spans="1:29" ht="40" x14ac:dyDescent="0.25">
      <c r="A1322" s="68" t="s">
        <v>29889</v>
      </c>
      <c r="B1322" s="69" t="s">
        <v>29888</v>
      </c>
      <c r="C1322" s="69" t="s">
        <v>29887</v>
      </c>
      <c r="D1322" s="69" t="s">
        <v>10948</v>
      </c>
      <c r="E1322" s="69" t="s">
        <v>22715</v>
      </c>
      <c r="F1322" s="69" t="s">
        <v>1311</v>
      </c>
      <c r="G1322" s="69" t="s">
        <v>1455</v>
      </c>
      <c r="H1322" s="69" t="s">
        <v>1236</v>
      </c>
      <c r="I1322" s="70">
        <v>579559.99</v>
      </c>
      <c r="J1322" s="69" t="s">
        <v>1936</v>
      </c>
      <c r="K1322" s="69" t="s">
        <v>29886</v>
      </c>
      <c r="L1322" s="70">
        <v>73873.03</v>
      </c>
      <c r="M1322" s="69"/>
      <c r="N1322" s="69" t="s">
        <v>29885</v>
      </c>
      <c r="O1322" s="69"/>
      <c r="P1322" s="69" t="s">
        <v>1018</v>
      </c>
      <c r="Q1322" s="69" t="s">
        <v>1195</v>
      </c>
      <c r="R1322" s="69"/>
      <c r="S1322" s="70">
        <v>73873.03</v>
      </c>
      <c r="T1322" s="70"/>
      <c r="U1322" s="69" t="s">
        <v>1694</v>
      </c>
      <c r="V1322" s="73">
        <v>145</v>
      </c>
      <c r="W1322" s="69" t="s">
        <v>1195</v>
      </c>
      <c r="X1322" s="69"/>
      <c r="Y1322" s="70"/>
      <c r="Z1322" s="69">
        <v>286.16000000000003</v>
      </c>
      <c r="AA1322" s="69" t="s">
        <v>966</v>
      </c>
      <c r="AB1322" s="69" t="s">
        <v>967</v>
      </c>
      <c r="AC1322" s="69" t="s">
        <v>29884</v>
      </c>
    </row>
    <row r="1323" spans="1:29" ht="20" x14ac:dyDescent="0.25">
      <c r="A1323" s="69"/>
      <c r="B1323" s="69"/>
      <c r="C1323" s="69"/>
      <c r="D1323" s="69"/>
      <c r="E1323" s="69"/>
      <c r="F1323" s="69"/>
      <c r="G1323" s="69"/>
      <c r="H1323" s="69"/>
      <c r="I1323" s="69"/>
      <c r="J1323" s="69"/>
      <c r="K1323" s="69" t="s">
        <v>29883</v>
      </c>
      <c r="L1323" s="70">
        <v>37007.879999999997</v>
      </c>
      <c r="M1323" s="69"/>
      <c r="N1323" s="69" t="s">
        <v>29882</v>
      </c>
      <c r="O1323" s="69"/>
      <c r="P1323" s="69" t="s">
        <v>1275</v>
      </c>
      <c r="Q1323" s="69" t="s">
        <v>2118</v>
      </c>
      <c r="R1323" s="69"/>
      <c r="S1323" s="70">
        <v>37007.879999999997</v>
      </c>
      <c r="T1323" s="70"/>
      <c r="U1323" s="69" t="s">
        <v>2529</v>
      </c>
      <c r="V1323" s="73">
        <v>152</v>
      </c>
      <c r="W1323" s="69" t="s">
        <v>2529</v>
      </c>
      <c r="X1323" s="69"/>
      <c r="Y1323" s="70"/>
      <c r="Z1323" s="69">
        <v>186.22</v>
      </c>
      <c r="AA1323" s="69"/>
      <c r="AB1323" s="69" t="s">
        <v>967</v>
      </c>
      <c r="AC1323" s="69"/>
    </row>
    <row r="1324" spans="1:29" ht="20" x14ac:dyDescent="0.25">
      <c r="A1324" s="69"/>
      <c r="B1324" s="69"/>
      <c r="C1324" s="69"/>
      <c r="D1324" s="69"/>
      <c r="E1324" s="69"/>
      <c r="F1324" s="69"/>
      <c r="G1324" s="69"/>
      <c r="H1324" s="69"/>
      <c r="I1324" s="69"/>
      <c r="J1324" s="69"/>
      <c r="K1324" s="69" t="s">
        <v>29881</v>
      </c>
      <c r="L1324" s="70">
        <v>63463.05</v>
      </c>
      <c r="M1324" s="69"/>
      <c r="N1324" s="69" t="s">
        <v>29880</v>
      </c>
      <c r="O1324" s="69"/>
      <c r="P1324" s="69" t="s">
        <v>2134</v>
      </c>
      <c r="Q1324" s="69" t="s">
        <v>1088</v>
      </c>
      <c r="R1324" s="69"/>
      <c r="S1324" s="70">
        <v>63463.05</v>
      </c>
      <c r="T1324" s="70"/>
      <c r="U1324" s="69" t="s">
        <v>1709</v>
      </c>
      <c r="V1324" s="73">
        <v>148</v>
      </c>
      <c r="W1324" s="69" t="s">
        <v>1709</v>
      </c>
      <c r="X1324" s="69"/>
      <c r="Y1324" s="70"/>
      <c r="Z1324" s="69">
        <v>312.13</v>
      </c>
      <c r="AA1324" s="69"/>
      <c r="AB1324" s="69" t="s">
        <v>967</v>
      </c>
      <c r="AC1324" s="69"/>
    </row>
    <row r="1325" spans="1:29" ht="20" x14ac:dyDescent="0.25">
      <c r="A1325" s="69"/>
      <c r="B1325" s="69"/>
      <c r="C1325" s="69"/>
      <c r="D1325" s="69"/>
      <c r="E1325" s="69"/>
      <c r="F1325" s="69"/>
      <c r="G1325" s="69"/>
      <c r="H1325" s="69"/>
      <c r="I1325" s="69"/>
      <c r="J1325" s="69"/>
      <c r="K1325" s="69" t="s">
        <v>29879</v>
      </c>
      <c r="L1325" s="70">
        <v>254453.31</v>
      </c>
      <c r="M1325" s="69"/>
      <c r="N1325" s="69" t="s">
        <v>29878</v>
      </c>
      <c r="O1325" s="69"/>
      <c r="P1325" s="69" t="s">
        <v>1157</v>
      </c>
      <c r="Q1325" s="69" t="s">
        <v>2229</v>
      </c>
      <c r="R1325" s="69"/>
      <c r="S1325" s="70">
        <v>254453.31</v>
      </c>
      <c r="T1325" s="70"/>
      <c r="U1325" s="69" t="s">
        <v>1738</v>
      </c>
      <c r="V1325" s="73">
        <v>149</v>
      </c>
      <c r="W1325" s="69" t="s">
        <v>1738</v>
      </c>
      <c r="X1325" s="69"/>
      <c r="Y1325" s="70"/>
      <c r="Z1325" s="69">
        <v>1299.02</v>
      </c>
      <c r="AA1325" s="69"/>
      <c r="AB1325" s="69" t="s">
        <v>967</v>
      </c>
      <c r="AC1325" s="69"/>
    </row>
    <row r="1326" spans="1:29" ht="20" x14ac:dyDescent="0.25">
      <c r="A1326" s="69"/>
      <c r="B1326" s="69"/>
      <c r="C1326" s="69"/>
      <c r="D1326" s="69"/>
      <c r="E1326" s="69"/>
      <c r="F1326" s="69"/>
      <c r="G1326" s="69"/>
      <c r="H1326" s="69"/>
      <c r="I1326" s="69"/>
      <c r="J1326" s="69"/>
      <c r="K1326" s="69" t="s">
        <v>29877</v>
      </c>
      <c r="L1326" s="70">
        <v>150649.01</v>
      </c>
      <c r="M1326" s="69"/>
      <c r="N1326" s="69" t="s">
        <v>29876</v>
      </c>
      <c r="O1326" s="69"/>
      <c r="P1326" s="69" t="s">
        <v>1616</v>
      </c>
      <c r="Q1326" s="69" t="s">
        <v>2342</v>
      </c>
      <c r="R1326" s="69"/>
      <c r="S1326" s="70">
        <v>150649.01</v>
      </c>
      <c r="T1326" s="70"/>
      <c r="U1326" s="69" t="s">
        <v>2331</v>
      </c>
      <c r="V1326" s="73">
        <v>133</v>
      </c>
      <c r="W1326" s="69" t="s">
        <v>2331</v>
      </c>
      <c r="X1326" s="69"/>
      <c r="Y1326" s="70"/>
      <c r="Z1326" s="69">
        <v>415.89</v>
      </c>
      <c r="AA1326" s="69"/>
      <c r="AB1326" s="69" t="s">
        <v>967</v>
      </c>
      <c r="AC1326" s="69"/>
    </row>
    <row r="1327" spans="1:29" x14ac:dyDescent="0.25">
      <c r="A1327" s="71" t="s">
        <v>193</v>
      </c>
      <c r="B1327" s="71"/>
      <c r="C1327" s="71"/>
      <c r="D1327" s="71"/>
      <c r="E1327" s="71"/>
      <c r="F1327" s="71"/>
      <c r="G1327" s="71"/>
      <c r="H1327" s="71"/>
      <c r="I1327" s="72">
        <v>579559.99</v>
      </c>
      <c r="J1327" s="71"/>
      <c r="K1327" s="71"/>
      <c r="L1327" s="72">
        <v>579446.28</v>
      </c>
      <c r="M1327" s="72">
        <v>113.70999999996275</v>
      </c>
      <c r="N1327" s="71"/>
      <c r="O1327" s="71"/>
      <c r="P1327" s="71"/>
      <c r="Q1327" s="71"/>
      <c r="R1327" s="71"/>
      <c r="S1327" s="72">
        <v>579446.28</v>
      </c>
      <c r="T1327" s="72">
        <v>579446.28</v>
      </c>
      <c r="U1327" s="71"/>
      <c r="V1327" s="71"/>
      <c r="W1327" s="71"/>
      <c r="X1327" s="72">
        <v>0</v>
      </c>
      <c r="Y1327" s="72">
        <v>2499.4199999999996</v>
      </c>
      <c r="Z1327" s="72">
        <v>581945.70000000007</v>
      </c>
      <c r="AA1327" s="69"/>
      <c r="AB1327" s="69"/>
      <c r="AC1327" s="69"/>
    </row>
    <row r="1328" spans="1:29" ht="30" x14ac:dyDescent="0.25">
      <c r="A1328" s="68" t="s">
        <v>29875</v>
      </c>
      <c r="B1328" s="69" t="s">
        <v>29874</v>
      </c>
      <c r="C1328" s="69" t="s">
        <v>29873</v>
      </c>
      <c r="D1328" s="69" t="s">
        <v>29381</v>
      </c>
      <c r="E1328" s="69" t="s">
        <v>24162</v>
      </c>
      <c r="F1328" s="69" t="s">
        <v>1378</v>
      </c>
      <c r="G1328" s="69" t="s">
        <v>995</v>
      </c>
      <c r="H1328" s="69" t="s">
        <v>1236</v>
      </c>
      <c r="I1328" s="70">
        <v>268989.15000000002</v>
      </c>
      <c r="J1328" s="69" t="s">
        <v>1936</v>
      </c>
      <c r="K1328" s="69" t="s">
        <v>29872</v>
      </c>
      <c r="L1328" s="70">
        <v>84498.12</v>
      </c>
      <c r="M1328" s="69"/>
      <c r="N1328" s="69" t="s">
        <v>29871</v>
      </c>
      <c r="O1328" s="69"/>
      <c r="P1328" s="69" t="s">
        <v>1502</v>
      </c>
      <c r="Q1328" s="69" t="s">
        <v>1194</v>
      </c>
      <c r="R1328" s="69"/>
      <c r="S1328" s="70">
        <v>84498.12</v>
      </c>
      <c r="T1328" s="70"/>
      <c r="U1328" s="69" t="s">
        <v>1694</v>
      </c>
      <c r="V1328" s="73">
        <v>151</v>
      </c>
      <c r="W1328" s="69" t="s">
        <v>1694</v>
      </c>
      <c r="X1328" s="69"/>
      <c r="Y1328" s="70"/>
      <c r="Z1328" s="69">
        <v>357.45</v>
      </c>
      <c r="AA1328" s="69" t="s">
        <v>966</v>
      </c>
      <c r="AB1328" s="69" t="s">
        <v>967</v>
      </c>
      <c r="AC1328" s="69" t="s">
        <v>29870</v>
      </c>
    </row>
    <row r="1329" spans="1:29" ht="20" x14ac:dyDescent="0.25">
      <c r="A1329" s="69"/>
      <c r="B1329" s="69"/>
      <c r="C1329" s="69"/>
      <c r="D1329" s="69"/>
      <c r="E1329" s="69"/>
      <c r="F1329" s="69"/>
      <c r="G1329" s="69"/>
      <c r="H1329" s="69"/>
      <c r="I1329" s="69"/>
      <c r="J1329" s="69"/>
      <c r="K1329" s="69" t="s">
        <v>29869</v>
      </c>
      <c r="L1329" s="70">
        <v>92562.6</v>
      </c>
      <c r="M1329" s="69"/>
      <c r="N1329" s="69" t="s">
        <v>29868</v>
      </c>
      <c r="O1329" s="69"/>
      <c r="P1329" s="69" t="s">
        <v>1287</v>
      </c>
      <c r="Q1329" s="69" t="s">
        <v>1195</v>
      </c>
      <c r="R1329" s="69"/>
      <c r="S1329" s="70">
        <v>92562.6</v>
      </c>
      <c r="T1329" s="70"/>
      <c r="U1329" s="69" t="s">
        <v>1694</v>
      </c>
      <c r="V1329" s="73">
        <v>146</v>
      </c>
      <c r="W1329" s="69" t="s">
        <v>1195</v>
      </c>
      <c r="X1329" s="69"/>
      <c r="Y1329" s="70"/>
      <c r="Z1329" s="69">
        <v>358.56</v>
      </c>
      <c r="AA1329" s="69"/>
      <c r="AB1329" s="69" t="s">
        <v>967</v>
      </c>
      <c r="AC1329" s="69"/>
    </row>
    <row r="1330" spans="1:29" ht="20" x14ac:dyDescent="0.25">
      <c r="A1330" s="69"/>
      <c r="B1330" s="69"/>
      <c r="C1330" s="69"/>
      <c r="D1330" s="69"/>
      <c r="E1330" s="69"/>
      <c r="F1330" s="69"/>
      <c r="G1330" s="69"/>
      <c r="H1330" s="69"/>
      <c r="I1330" s="69"/>
      <c r="J1330" s="69"/>
      <c r="K1330" s="69" t="s">
        <v>29867</v>
      </c>
      <c r="L1330" s="70">
        <v>91917.15</v>
      </c>
      <c r="M1330" s="69"/>
      <c r="N1330" s="69" t="s">
        <v>29866</v>
      </c>
      <c r="O1330" s="69"/>
      <c r="P1330" s="69" t="s">
        <v>1287</v>
      </c>
      <c r="Q1330" s="69" t="s">
        <v>1019</v>
      </c>
      <c r="R1330" s="69"/>
      <c r="S1330" s="70">
        <v>91917.15</v>
      </c>
      <c r="T1330" s="70"/>
      <c r="U1330" s="69" t="s">
        <v>1286</v>
      </c>
      <c r="V1330" s="73">
        <v>153</v>
      </c>
      <c r="W1330" s="69" t="s">
        <v>1286</v>
      </c>
      <c r="X1330" s="69"/>
      <c r="Y1330" s="70"/>
      <c r="Z1330" s="69">
        <v>421.38</v>
      </c>
      <c r="AA1330" s="69"/>
      <c r="AB1330" s="69" t="s">
        <v>967</v>
      </c>
      <c r="AC1330" s="69"/>
    </row>
    <row r="1331" spans="1:29" x14ac:dyDescent="0.25">
      <c r="A1331" s="71" t="s">
        <v>193</v>
      </c>
      <c r="B1331" s="71"/>
      <c r="C1331" s="71"/>
      <c r="D1331" s="71"/>
      <c r="E1331" s="71"/>
      <c r="F1331" s="71"/>
      <c r="G1331" s="71"/>
      <c r="H1331" s="71"/>
      <c r="I1331" s="72">
        <v>268989.15000000002</v>
      </c>
      <c r="J1331" s="71"/>
      <c r="K1331" s="71"/>
      <c r="L1331" s="72">
        <v>268977.87</v>
      </c>
      <c r="M1331" s="72">
        <v>11.28000000002794</v>
      </c>
      <c r="N1331" s="71"/>
      <c r="O1331" s="71"/>
      <c r="P1331" s="71"/>
      <c r="Q1331" s="71"/>
      <c r="R1331" s="71"/>
      <c r="S1331" s="72">
        <v>268977.87</v>
      </c>
      <c r="T1331" s="72">
        <v>268977.87</v>
      </c>
      <c r="U1331" s="71"/>
      <c r="V1331" s="71"/>
      <c r="W1331" s="71"/>
      <c r="X1331" s="72">
        <v>0</v>
      </c>
      <c r="Y1331" s="72">
        <v>1137.3899999999999</v>
      </c>
      <c r="Z1331" s="72">
        <v>270115.26</v>
      </c>
      <c r="AA1331" s="69"/>
      <c r="AB1331" s="69"/>
      <c r="AC1331" s="69"/>
    </row>
    <row r="1332" spans="1:29" ht="30" x14ac:dyDescent="0.25">
      <c r="A1332" s="68" t="s">
        <v>29865</v>
      </c>
      <c r="B1332" s="69" t="s">
        <v>28622</v>
      </c>
      <c r="C1332" s="69" t="s">
        <v>29863</v>
      </c>
      <c r="D1332" s="69" t="s">
        <v>29864</v>
      </c>
      <c r="E1332" s="69" t="s">
        <v>24913</v>
      </c>
      <c r="F1332" s="69" t="s">
        <v>1378</v>
      </c>
      <c r="G1332" s="69" t="s">
        <v>1447</v>
      </c>
      <c r="H1332" s="69" t="s">
        <v>1236</v>
      </c>
      <c r="I1332" s="70">
        <v>23361.15</v>
      </c>
      <c r="J1332" s="69" t="s">
        <v>1936</v>
      </c>
      <c r="K1332" s="69" t="s">
        <v>29862</v>
      </c>
      <c r="L1332" s="70">
        <v>23210.92</v>
      </c>
      <c r="M1332" s="69"/>
      <c r="N1332" s="69" t="s">
        <v>29861</v>
      </c>
      <c r="O1332" s="69"/>
      <c r="P1332" s="69" t="s">
        <v>979</v>
      </c>
      <c r="Q1332" s="69" t="s">
        <v>1194</v>
      </c>
      <c r="R1332" s="69"/>
      <c r="S1332" s="70">
        <v>23210.92</v>
      </c>
      <c r="T1332" s="70"/>
      <c r="U1332" s="69" t="s">
        <v>1694</v>
      </c>
      <c r="V1332" s="73">
        <v>147</v>
      </c>
      <c r="W1332" s="69" t="s">
        <v>1694</v>
      </c>
      <c r="X1332" s="69"/>
      <c r="Y1332" s="70"/>
      <c r="Z1332" s="69">
        <v>98.19</v>
      </c>
      <c r="AA1332" s="69" t="s">
        <v>966</v>
      </c>
      <c r="AB1332" s="69" t="s">
        <v>997</v>
      </c>
      <c r="AC1332" s="69" t="s">
        <v>29860</v>
      </c>
    </row>
    <row r="1333" spans="1:29" x14ac:dyDescent="0.25">
      <c r="A1333" s="71" t="s">
        <v>193</v>
      </c>
      <c r="B1333" s="71"/>
      <c r="C1333" s="71"/>
      <c r="D1333" s="71"/>
      <c r="E1333" s="71"/>
      <c r="F1333" s="71"/>
      <c r="G1333" s="71"/>
      <c r="H1333" s="71"/>
      <c r="I1333" s="72">
        <v>23361.15</v>
      </c>
      <c r="J1333" s="71"/>
      <c r="K1333" s="71"/>
      <c r="L1333" s="72">
        <v>23210.92</v>
      </c>
      <c r="M1333" s="72">
        <v>150.2300000000032</v>
      </c>
      <c r="N1333" s="71"/>
      <c r="O1333" s="71"/>
      <c r="P1333" s="71"/>
      <c r="Q1333" s="71"/>
      <c r="R1333" s="71"/>
      <c r="S1333" s="72">
        <v>23210.92</v>
      </c>
      <c r="T1333" s="72">
        <v>23210.92</v>
      </c>
      <c r="U1333" s="71"/>
      <c r="V1333" s="71"/>
      <c r="W1333" s="71"/>
      <c r="X1333" s="72">
        <v>0</v>
      </c>
      <c r="Y1333" s="72">
        <v>98.19</v>
      </c>
      <c r="Z1333" s="72">
        <v>23309.109999999997</v>
      </c>
      <c r="AA1333" s="69"/>
      <c r="AB1333" s="69"/>
      <c r="AC1333" s="69"/>
    </row>
    <row r="1334" spans="1:29" ht="30" x14ac:dyDescent="0.25">
      <c r="A1334" s="68" t="s">
        <v>29859</v>
      </c>
      <c r="B1334" s="69" t="s">
        <v>29858</v>
      </c>
      <c r="C1334" s="69" t="s">
        <v>29857</v>
      </c>
      <c r="D1334" s="69" t="s">
        <v>19391</v>
      </c>
      <c r="E1334" s="69" t="s">
        <v>24162</v>
      </c>
      <c r="F1334" s="69" t="s">
        <v>1378</v>
      </c>
      <c r="G1334" s="69" t="s">
        <v>995</v>
      </c>
      <c r="H1334" s="69" t="s">
        <v>1236</v>
      </c>
      <c r="I1334" s="70">
        <v>86332.800000000003</v>
      </c>
      <c r="J1334" s="69" t="s">
        <v>1936</v>
      </c>
      <c r="K1334" s="69" t="s">
        <v>29856</v>
      </c>
      <c r="L1334" s="70">
        <v>40069</v>
      </c>
      <c r="M1334" s="69"/>
      <c r="N1334" s="69" t="s">
        <v>29855</v>
      </c>
      <c r="O1334" s="69"/>
      <c r="P1334" s="69" t="s">
        <v>1030</v>
      </c>
      <c r="Q1334" s="69" t="s">
        <v>1728</v>
      </c>
      <c r="R1334" s="69"/>
      <c r="S1334" s="70">
        <v>40069</v>
      </c>
      <c r="T1334" s="70"/>
      <c r="U1334" s="69" t="s">
        <v>1694</v>
      </c>
      <c r="V1334" s="73">
        <v>141</v>
      </c>
      <c r="W1334" s="69" t="s">
        <v>1728</v>
      </c>
      <c r="X1334" s="69"/>
      <c r="Y1334" s="70"/>
      <c r="Z1334" s="69">
        <v>159.65</v>
      </c>
      <c r="AA1334" s="69" t="s">
        <v>966</v>
      </c>
      <c r="AB1334" s="69" t="s">
        <v>967</v>
      </c>
      <c r="AC1334" s="69" t="s">
        <v>29854</v>
      </c>
    </row>
    <row r="1335" spans="1:29" ht="20" x14ac:dyDescent="0.25">
      <c r="A1335" s="69"/>
      <c r="B1335" s="69"/>
      <c r="C1335" s="69"/>
      <c r="D1335" s="69"/>
      <c r="E1335" s="69"/>
      <c r="F1335" s="69"/>
      <c r="G1335" s="69"/>
      <c r="H1335" s="69"/>
      <c r="I1335" s="69"/>
      <c r="J1335" s="69"/>
      <c r="K1335" s="69" t="s">
        <v>29853</v>
      </c>
      <c r="L1335" s="70">
        <v>46257</v>
      </c>
      <c r="M1335" s="69"/>
      <c r="N1335" s="69" t="s">
        <v>29852</v>
      </c>
      <c r="O1335" s="69"/>
      <c r="P1335" s="69" t="s">
        <v>1030</v>
      </c>
      <c r="Q1335" s="69" t="s">
        <v>1728</v>
      </c>
      <c r="R1335" s="69"/>
      <c r="S1335" s="70">
        <v>46257</v>
      </c>
      <c r="T1335" s="70"/>
      <c r="U1335" s="69" t="s">
        <v>1694</v>
      </c>
      <c r="V1335" s="73">
        <v>141</v>
      </c>
      <c r="W1335" s="69" t="s">
        <v>1728</v>
      </c>
      <c r="X1335" s="69"/>
      <c r="Y1335" s="70"/>
      <c r="Z1335" s="69">
        <v>184.31</v>
      </c>
      <c r="AA1335" s="69"/>
      <c r="AB1335" s="69" t="s">
        <v>967</v>
      </c>
      <c r="AC1335" s="69"/>
    </row>
    <row r="1336" spans="1:29" x14ac:dyDescent="0.25">
      <c r="A1336" s="71" t="s">
        <v>193</v>
      </c>
      <c r="B1336" s="71"/>
      <c r="C1336" s="71"/>
      <c r="D1336" s="71"/>
      <c r="E1336" s="71"/>
      <c r="F1336" s="71"/>
      <c r="G1336" s="71"/>
      <c r="H1336" s="71"/>
      <c r="I1336" s="72">
        <v>86332.800000000003</v>
      </c>
      <c r="J1336" s="71"/>
      <c r="K1336" s="71"/>
      <c r="L1336" s="72">
        <v>86326</v>
      </c>
      <c r="M1336" s="72">
        <v>6.8000000000029104</v>
      </c>
      <c r="N1336" s="71"/>
      <c r="O1336" s="71"/>
      <c r="P1336" s="71"/>
      <c r="Q1336" s="71"/>
      <c r="R1336" s="71"/>
      <c r="S1336" s="72">
        <v>86326</v>
      </c>
      <c r="T1336" s="72">
        <v>86326</v>
      </c>
      <c r="U1336" s="71"/>
      <c r="V1336" s="71"/>
      <c r="W1336" s="71"/>
      <c r="X1336" s="72">
        <v>0</v>
      </c>
      <c r="Y1336" s="72">
        <v>343.96</v>
      </c>
      <c r="Z1336" s="72">
        <v>86669.96</v>
      </c>
      <c r="AA1336" s="69"/>
      <c r="AB1336" s="69"/>
      <c r="AC1336" s="69"/>
    </row>
    <row r="1337" spans="1:29" ht="30" x14ac:dyDescent="0.25">
      <c r="A1337" s="68" t="s">
        <v>29851</v>
      </c>
      <c r="B1337" s="69" t="s">
        <v>24498</v>
      </c>
      <c r="C1337" s="69" t="s">
        <v>29850</v>
      </c>
      <c r="D1337" s="69" t="s">
        <v>10818</v>
      </c>
      <c r="E1337" s="69" t="s">
        <v>24496</v>
      </c>
      <c r="F1337" s="69" t="s">
        <v>982</v>
      </c>
      <c r="G1337" s="69" t="s">
        <v>1447</v>
      </c>
      <c r="H1337" s="69" t="s">
        <v>1236</v>
      </c>
      <c r="I1337" s="70">
        <v>60434.48</v>
      </c>
      <c r="J1337" s="69" t="s">
        <v>1936</v>
      </c>
      <c r="K1337" s="69" t="s">
        <v>29849</v>
      </c>
      <c r="L1337" s="70">
        <v>59962.6</v>
      </c>
      <c r="M1337" s="69"/>
      <c r="N1337" s="69" t="s">
        <v>29848</v>
      </c>
      <c r="O1337" s="69"/>
      <c r="P1337" s="69" t="s">
        <v>1287</v>
      </c>
      <c r="Q1337" s="69" t="s">
        <v>2166</v>
      </c>
      <c r="R1337" s="69"/>
      <c r="S1337" s="70">
        <v>59962.6</v>
      </c>
      <c r="T1337" s="70"/>
      <c r="U1337" s="69" t="s">
        <v>2529</v>
      </c>
      <c r="V1337" s="73">
        <v>159</v>
      </c>
      <c r="W1337" s="69" t="s">
        <v>2529</v>
      </c>
      <c r="X1337" s="69"/>
      <c r="Y1337" s="70"/>
      <c r="Z1337" s="69">
        <v>306.93</v>
      </c>
      <c r="AA1337" s="69" t="s">
        <v>966</v>
      </c>
      <c r="AB1337" s="69" t="s">
        <v>967</v>
      </c>
      <c r="AC1337" s="69" t="s">
        <v>29847</v>
      </c>
    </row>
    <row r="1338" spans="1:29" x14ac:dyDescent="0.25">
      <c r="A1338" s="71" t="s">
        <v>193</v>
      </c>
      <c r="B1338" s="71"/>
      <c r="C1338" s="71"/>
      <c r="D1338" s="71"/>
      <c r="E1338" s="71"/>
      <c r="F1338" s="71"/>
      <c r="G1338" s="71"/>
      <c r="H1338" s="71"/>
      <c r="I1338" s="72">
        <v>60434.48</v>
      </c>
      <c r="J1338" s="71"/>
      <c r="K1338" s="71"/>
      <c r="L1338" s="72">
        <v>59962.6</v>
      </c>
      <c r="M1338" s="72">
        <v>471.88000000000466</v>
      </c>
      <c r="N1338" s="71"/>
      <c r="O1338" s="71"/>
      <c r="P1338" s="71"/>
      <c r="Q1338" s="71"/>
      <c r="R1338" s="71"/>
      <c r="S1338" s="72">
        <v>59962.6</v>
      </c>
      <c r="T1338" s="72">
        <v>59962.6</v>
      </c>
      <c r="U1338" s="71"/>
      <c r="V1338" s="71"/>
      <c r="W1338" s="71"/>
      <c r="X1338" s="72">
        <v>0</v>
      </c>
      <c r="Y1338" s="72">
        <v>306.93</v>
      </c>
      <c r="Z1338" s="72">
        <v>60269.53</v>
      </c>
      <c r="AA1338" s="69"/>
      <c r="AB1338" s="69"/>
      <c r="AC1338" s="69"/>
    </row>
    <row r="1339" spans="1:29" ht="20" x14ac:dyDescent="0.25">
      <c r="A1339" s="68" t="s">
        <v>29846</v>
      </c>
      <c r="B1339" s="69" t="s">
        <v>29845</v>
      </c>
      <c r="C1339" s="69" t="s">
        <v>29844</v>
      </c>
      <c r="D1339" s="69" t="s">
        <v>1233</v>
      </c>
      <c r="E1339" s="69" t="s">
        <v>22715</v>
      </c>
      <c r="F1339" s="69" t="s">
        <v>1374</v>
      </c>
      <c r="G1339" s="69" t="s">
        <v>2050</v>
      </c>
      <c r="H1339" s="69" t="s">
        <v>2527</v>
      </c>
      <c r="I1339" s="70">
        <v>1902206.43</v>
      </c>
      <c r="J1339" s="69" t="s">
        <v>1936</v>
      </c>
      <c r="K1339" s="69" t="s">
        <v>29843</v>
      </c>
      <c r="L1339" s="70">
        <v>48195.24</v>
      </c>
      <c r="M1339" s="69"/>
      <c r="N1339" s="69" t="s">
        <v>29841</v>
      </c>
      <c r="O1339" s="69"/>
      <c r="P1339" s="69" t="s">
        <v>1287</v>
      </c>
      <c r="Q1339" s="69" t="s">
        <v>1194</v>
      </c>
      <c r="R1339" s="69"/>
      <c r="S1339" s="70">
        <v>48195.24</v>
      </c>
      <c r="T1339" s="70"/>
      <c r="U1339" s="69" t="s">
        <v>1694</v>
      </c>
      <c r="V1339" s="73">
        <v>146</v>
      </c>
      <c r="W1339" s="69" t="s">
        <v>1694</v>
      </c>
      <c r="X1339" s="69"/>
      <c r="Y1339" s="70"/>
      <c r="Z1339" s="69">
        <v>993.11</v>
      </c>
      <c r="AA1339" s="69" t="s">
        <v>966</v>
      </c>
      <c r="AB1339" s="69" t="s">
        <v>967</v>
      </c>
      <c r="AC1339" s="69"/>
    </row>
    <row r="1340" spans="1:29" ht="20" x14ac:dyDescent="0.25">
      <c r="A1340" s="69"/>
      <c r="B1340" s="69"/>
      <c r="C1340" s="69"/>
      <c r="D1340" s="69"/>
      <c r="E1340" s="69"/>
      <c r="F1340" s="69"/>
      <c r="G1340" s="69"/>
      <c r="H1340" s="69"/>
      <c r="I1340" s="69"/>
      <c r="J1340" s="69"/>
      <c r="K1340" s="69" t="s">
        <v>29842</v>
      </c>
      <c r="L1340" s="70">
        <v>186567.66</v>
      </c>
      <c r="M1340" s="69"/>
      <c r="N1340" s="69" t="s">
        <v>29841</v>
      </c>
      <c r="O1340" s="69"/>
      <c r="P1340" s="69" t="s">
        <v>1287</v>
      </c>
      <c r="Q1340" s="69" t="s">
        <v>1194</v>
      </c>
      <c r="R1340" s="69"/>
      <c r="S1340" s="70">
        <v>186567.66</v>
      </c>
      <c r="T1340" s="70"/>
      <c r="U1340" s="69" t="s">
        <v>1694</v>
      </c>
      <c r="V1340" s="73">
        <v>146</v>
      </c>
      <c r="W1340" s="69" t="s">
        <v>1694</v>
      </c>
      <c r="X1340" s="69"/>
      <c r="Y1340" s="70"/>
      <c r="Z1340" s="69">
        <v>993.11</v>
      </c>
      <c r="AA1340" s="69"/>
      <c r="AB1340" s="69" t="s">
        <v>967</v>
      </c>
      <c r="AC1340" s="69"/>
    </row>
    <row r="1341" spans="1:29" ht="20" x14ac:dyDescent="0.25">
      <c r="A1341" s="69"/>
      <c r="B1341" s="69"/>
      <c r="C1341" s="69"/>
      <c r="D1341" s="69"/>
      <c r="E1341" s="69"/>
      <c r="F1341" s="69"/>
      <c r="G1341" s="69"/>
      <c r="H1341" s="69"/>
      <c r="I1341" s="69"/>
      <c r="J1341" s="69"/>
      <c r="K1341" s="69" t="s">
        <v>29840</v>
      </c>
      <c r="L1341" s="70">
        <v>122347.4</v>
      </c>
      <c r="M1341" s="69"/>
      <c r="N1341" s="69" t="s">
        <v>29839</v>
      </c>
      <c r="O1341" s="69"/>
      <c r="P1341" s="69" t="s">
        <v>1447</v>
      </c>
      <c r="Q1341" s="69" t="s">
        <v>1019</v>
      </c>
      <c r="R1341" s="69"/>
      <c r="S1341" s="70">
        <v>122347.4</v>
      </c>
      <c r="T1341" s="70"/>
      <c r="U1341" s="69" t="s">
        <v>1286</v>
      </c>
      <c r="V1341" s="73">
        <v>147</v>
      </c>
      <c r="W1341" s="69" t="s">
        <v>1286</v>
      </c>
      <c r="X1341" s="69"/>
      <c r="Y1341" s="70"/>
      <c r="Z1341" s="69">
        <v>560.88</v>
      </c>
      <c r="AA1341" s="69"/>
      <c r="AB1341" s="69" t="s">
        <v>967</v>
      </c>
      <c r="AC1341" s="69"/>
    </row>
    <row r="1342" spans="1:29" ht="20" x14ac:dyDescent="0.25">
      <c r="A1342" s="69"/>
      <c r="B1342" s="69"/>
      <c r="C1342" s="69"/>
      <c r="D1342" s="69"/>
      <c r="E1342" s="69"/>
      <c r="F1342" s="69"/>
      <c r="G1342" s="69"/>
      <c r="H1342" s="69"/>
      <c r="I1342" s="69"/>
      <c r="J1342" s="69"/>
      <c r="K1342" s="69" t="s">
        <v>29838</v>
      </c>
      <c r="L1342" s="70">
        <v>81372.259999999995</v>
      </c>
      <c r="M1342" s="69"/>
      <c r="N1342" s="69" t="s">
        <v>29837</v>
      </c>
      <c r="O1342" s="69"/>
      <c r="P1342" s="69" t="s">
        <v>2743</v>
      </c>
      <c r="Q1342" s="69" t="s">
        <v>2118</v>
      </c>
      <c r="R1342" s="69"/>
      <c r="S1342" s="70">
        <v>81372.259999999995</v>
      </c>
      <c r="T1342" s="70"/>
      <c r="U1342" s="69" t="s">
        <v>2529</v>
      </c>
      <c r="V1342" s="73">
        <v>147</v>
      </c>
      <c r="W1342" s="69" t="s">
        <v>2529</v>
      </c>
      <c r="X1342" s="69"/>
      <c r="Y1342" s="70"/>
      <c r="Z1342" s="69">
        <v>409.45</v>
      </c>
      <c r="AA1342" s="69"/>
      <c r="AB1342" s="69" t="s">
        <v>967</v>
      </c>
      <c r="AC1342" s="69"/>
    </row>
    <row r="1343" spans="1:29" ht="20" x14ac:dyDescent="0.25">
      <c r="A1343" s="69"/>
      <c r="B1343" s="69"/>
      <c r="C1343" s="69"/>
      <c r="D1343" s="69"/>
      <c r="E1343" s="69"/>
      <c r="F1343" s="69"/>
      <c r="G1343" s="69"/>
      <c r="H1343" s="69"/>
      <c r="I1343" s="69"/>
      <c r="J1343" s="69"/>
      <c r="K1343" s="69" t="s">
        <v>29836</v>
      </c>
      <c r="L1343" s="70">
        <v>33065.51</v>
      </c>
      <c r="M1343" s="69"/>
      <c r="N1343" s="69" t="s">
        <v>29835</v>
      </c>
      <c r="O1343" s="69"/>
      <c r="P1343" s="69" t="s">
        <v>1235</v>
      </c>
      <c r="Q1343" s="69" t="s">
        <v>1088</v>
      </c>
      <c r="R1343" s="69"/>
      <c r="S1343" s="70">
        <v>33065.51</v>
      </c>
      <c r="T1343" s="70"/>
      <c r="U1343" s="69" t="s">
        <v>1709</v>
      </c>
      <c r="V1343" s="73">
        <v>149</v>
      </c>
      <c r="W1343" s="69" t="s">
        <v>1709</v>
      </c>
      <c r="X1343" s="69"/>
      <c r="Y1343" s="70"/>
      <c r="Z1343" s="69">
        <v>162.63</v>
      </c>
      <c r="AA1343" s="69"/>
      <c r="AB1343" s="69" t="s">
        <v>967</v>
      </c>
      <c r="AC1343" s="69"/>
    </row>
    <row r="1344" spans="1:29" ht="20" x14ac:dyDescent="0.25">
      <c r="A1344" s="69"/>
      <c r="B1344" s="69"/>
      <c r="C1344" s="69"/>
      <c r="D1344" s="69"/>
      <c r="E1344" s="69"/>
      <c r="F1344" s="69"/>
      <c r="G1344" s="69"/>
      <c r="H1344" s="69"/>
      <c r="I1344" s="69"/>
      <c r="J1344" s="69"/>
      <c r="K1344" s="69" t="s">
        <v>29834</v>
      </c>
      <c r="L1344" s="70">
        <v>186955.26</v>
      </c>
      <c r="M1344" s="69"/>
      <c r="N1344" s="69" t="s">
        <v>29832</v>
      </c>
      <c r="O1344" s="69"/>
      <c r="P1344" s="69" t="s">
        <v>1480</v>
      </c>
      <c r="Q1344" s="69" t="s">
        <v>2288</v>
      </c>
      <c r="R1344" s="69"/>
      <c r="S1344" s="70">
        <v>186955.26</v>
      </c>
      <c r="T1344" s="70"/>
      <c r="U1344" s="69" t="s">
        <v>1738</v>
      </c>
      <c r="V1344" s="73">
        <v>150</v>
      </c>
      <c r="W1344" s="69" t="s">
        <v>1738</v>
      </c>
      <c r="X1344" s="69"/>
      <c r="Y1344" s="70"/>
      <c r="Z1344" s="69">
        <v>1883</v>
      </c>
      <c r="AA1344" s="69"/>
      <c r="AB1344" s="69" t="s">
        <v>967</v>
      </c>
      <c r="AC1344" s="69"/>
    </row>
    <row r="1345" spans="1:29" ht="20" x14ac:dyDescent="0.25">
      <c r="A1345" s="69"/>
      <c r="B1345" s="69"/>
      <c r="C1345" s="69"/>
      <c r="D1345" s="69"/>
      <c r="E1345" s="69"/>
      <c r="F1345" s="69"/>
      <c r="G1345" s="69"/>
      <c r="H1345" s="69"/>
      <c r="I1345" s="69"/>
      <c r="J1345" s="69"/>
      <c r="K1345" s="69" t="s">
        <v>29833</v>
      </c>
      <c r="L1345" s="70">
        <v>187427.32</v>
      </c>
      <c r="M1345" s="69"/>
      <c r="N1345" s="69" t="s">
        <v>29832</v>
      </c>
      <c r="O1345" s="69"/>
      <c r="P1345" s="69" t="s">
        <v>1480</v>
      </c>
      <c r="Q1345" s="69" t="s">
        <v>2288</v>
      </c>
      <c r="R1345" s="69"/>
      <c r="S1345" s="70">
        <v>187427.32</v>
      </c>
      <c r="T1345" s="70"/>
      <c r="U1345" s="69" t="s">
        <v>1738</v>
      </c>
      <c r="V1345" s="73">
        <v>150</v>
      </c>
      <c r="W1345" s="69" t="s">
        <v>1738</v>
      </c>
      <c r="X1345" s="69"/>
      <c r="Y1345" s="70"/>
      <c r="Z1345" s="69">
        <v>1883</v>
      </c>
      <c r="AA1345" s="69"/>
      <c r="AB1345" s="69" t="s">
        <v>967</v>
      </c>
      <c r="AC1345" s="69"/>
    </row>
    <row r="1346" spans="1:29" ht="20" x14ac:dyDescent="0.25">
      <c r="A1346" s="69"/>
      <c r="B1346" s="69"/>
      <c r="C1346" s="69"/>
      <c r="D1346" s="69"/>
      <c r="E1346" s="69"/>
      <c r="F1346" s="69"/>
      <c r="G1346" s="69"/>
      <c r="H1346" s="69"/>
      <c r="I1346" s="69"/>
      <c r="J1346" s="69"/>
      <c r="K1346" s="69" t="s">
        <v>29831</v>
      </c>
      <c r="L1346" s="70">
        <v>187037.87</v>
      </c>
      <c r="M1346" s="69"/>
      <c r="N1346" s="69" t="s">
        <v>29830</v>
      </c>
      <c r="O1346" s="69"/>
      <c r="P1346" s="69" t="s">
        <v>1045</v>
      </c>
      <c r="Q1346" s="69" t="s">
        <v>2342</v>
      </c>
      <c r="R1346" s="69"/>
      <c r="S1346" s="70">
        <v>187037.87</v>
      </c>
      <c r="T1346" s="70"/>
      <c r="U1346" s="69" t="s">
        <v>2331</v>
      </c>
      <c r="V1346" s="73">
        <v>130</v>
      </c>
      <c r="W1346" s="69" t="s">
        <v>2331</v>
      </c>
      <c r="X1346" s="69"/>
      <c r="Y1346" s="70"/>
      <c r="Z1346" s="69">
        <v>567.71</v>
      </c>
      <c r="AA1346" s="69"/>
      <c r="AB1346" s="69" t="s">
        <v>967</v>
      </c>
      <c r="AC1346" s="69"/>
    </row>
    <row r="1347" spans="1:29" ht="20" x14ac:dyDescent="0.25">
      <c r="A1347" s="69"/>
      <c r="B1347" s="69"/>
      <c r="C1347" s="69"/>
      <c r="D1347" s="69"/>
      <c r="E1347" s="69"/>
      <c r="F1347" s="69"/>
      <c r="G1347" s="69"/>
      <c r="H1347" s="69"/>
      <c r="I1347" s="69"/>
      <c r="J1347" s="69"/>
      <c r="K1347" s="69" t="s">
        <v>29829</v>
      </c>
      <c r="L1347" s="70">
        <v>76270</v>
      </c>
      <c r="M1347" s="69"/>
      <c r="N1347" s="69" t="s">
        <v>29827</v>
      </c>
      <c r="O1347" s="69"/>
      <c r="P1347" s="69" t="s">
        <v>1045</v>
      </c>
      <c r="Q1347" s="69" t="s">
        <v>1912</v>
      </c>
      <c r="R1347" s="69"/>
      <c r="S1347" s="70">
        <v>76270</v>
      </c>
      <c r="T1347" s="70"/>
      <c r="U1347" s="69"/>
      <c r="V1347" s="69"/>
      <c r="W1347" s="69" t="s">
        <v>1795</v>
      </c>
      <c r="X1347" s="69"/>
      <c r="Y1347" s="70"/>
      <c r="Z1347" s="69">
        <v>2235.59</v>
      </c>
      <c r="AA1347" s="69"/>
      <c r="AB1347" s="69" t="s">
        <v>967</v>
      </c>
      <c r="AC1347" s="69"/>
    </row>
    <row r="1348" spans="1:29" ht="20" x14ac:dyDescent="0.25">
      <c r="A1348" s="69"/>
      <c r="B1348" s="69"/>
      <c r="C1348" s="69"/>
      <c r="D1348" s="69"/>
      <c r="E1348" s="69"/>
      <c r="F1348" s="69"/>
      <c r="G1348" s="69"/>
      <c r="H1348" s="69"/>
      <c r="I1348" s="69"/>
      <c r="J1348" s="69"/>
      <c r="K1348" s="69" t="s">
        <v>29828</v>
      </c>
      <c r="L1348" s="70">
        <v>363422.24</v>
      </c>
      <c r="M1348" s="69"/>
      <c r="N1348" s="69" t="s">
        <v>29827</v>
      </c>
      <c r="O1348" s="69"/>
      <c r="P1348" s="69" t="s">
        <v>1045</v>
      </c>
      <c r="Q1348" s="69" t="s">
        <v>1912</v>
      </c>
      <c r="R1348" s="69"/>
      <c r="S1348" s="70">
        <v>363422.24</v>
      </c>
      <c r="T1348" s="70"/>
      <c r="U1348" s="69"/>
      <c r="V1348" s="69"/>
      <c r="W1348" s="69" t="s">
        <v>1795</v>
      </c>
      <c r="X1348" s="69"/>
      <c r="Y1348" s="70"/>
      <c r="Z1348" s="69">
        <v>2235.59</v>
      </c>
      <c r="AA1348" s="69"/>
      <c r="AB1348" s="69" t="s">
        <v>967</v>
      </c>
      <c r="AC1348" s="69"/>
    </row>
    <row r="1349" spans="1:29" ht="20" x14ac:dyDescent="0.25">
      <c r="A1349" s="69"/>
      <c r="B1349" s="69"/>
      <c r="C1349" s="69"/>
      <c r="D1349" s="69"/>
      <c r="E1349" s="69"/>
      <c r="F1349" s="69"/>
      <c r="G1349" s="69"/>
      <c r="H1349" s="69"/>
      <c r="I1349" s="69"/>
      <c r="J1349" s="69"/>
      <c r="K1349" s="69" t="s">
        <v>29826</v>
      </c>
      <c r="L1349" s="70">
        <v>178827.96</v>
      </c>
      <c r="M1349" s="69"/>
      <c r="N1349" s="69" t="s">
        <v>29823</v>
      </c>
      <c r="O1349" s="69"/>
      <c r="P1349" s="69" t="s">
        <v>1071</v>
      </c>
      <c r="Q1349" s="69" t="s">
        <v>1203</v>
      </c>
      <c r="R1349" s="69"/>
      <c r="S1349" s="70">
        <v>178827.96</v>
      </c>
      <c r="T1349" s="70"/>
      <c r="U1349" s="69"/>
      <c r="V1349" s="69"/>
      <c r="W1349" s="69" t="s">
        <v>1795</v>
      </c>
      <c r="X1349" s="69"/>
      <c r="Y1349" s="70"/>
      <c r="Z1349" s="69">
        <v>1368.91</v>
      </c>
      <c r="AA1349" s="69"/>
      <c r="AB1349" s="69" t="s">
        <v>967</v>
      </c>
      <c r="AC1349" s="69"/>
    </row>
    <row r="1350" spans="1:29" ht="20" x14ac:dyDescent="0.25">
      <c r="A1350" s="69"/>
      <c r="B1350" s="69"/>
      <c r="C1350" s="69"/>
      <c r="D1350" s="69"/>
      <c r="E1350" s="69"/>
      <c r="F1350" s="69"/>
      <c r="G1350" s="69"/>
      <c r="H1350" s="69"/>
      <c r="I1350" s="69"/>
      <c r="J1350" s="69"/>
      <c r="K1350" s="69" t="s">
        <v>29825</v>
      </c>
      <c r="L1350" s="70">
        <v>22029.34</v>
      </c>
      <c r="M1350" s="69"/>
      <c r="N1350" s="69" t="s">
        <v>29823</v>
      </c>
      <c r="O1350" s="69"/>
      <c r="P1350" s="69" t="s">
        <v>1071</v>
      </c>
      <c r="Q1350" s="69" t="s">
        <v>1203</v>
      </c>
      <c r="R1350" s="69"/>
      <c r="S1350" s="70">
        <v>22029.34</v>
      </c>
      <c r="T1350" s="70"/>
      <c r="U1350" s="69"/>
      <c r="V1350" s="69"/>
      <c r="W1350" s="69" t="s">
        <v>1795</v>
      </c>
      <c r="X1350" s="69"/>
      <c r="Y1350" s="70"/>
      <c r="Z1350" s="69">
        <v>1368.91</v>
      </c>
      <c r="AA1350" s="69"/>
      <c r="AB1350" s="69" t="s">
        <v>967</v>
      </c>
      <c r="AC1350" s="69"/>
    </row>
    <row r="1351" spans="1:29" ht="20" x14ac:dyDescent="0.25">
      <c r="A1351" s="69"/>
      <c r="B1351" s="69"/>
      <c r="C1351" s="69"/>
      <c r="D1351" s="69"/>
      <c r="E1351" s="69"/>
      <c r="F1351" s="69"/>
      <c r="G1351" s="69"/>
      <c r="H1351" s="69"/>
      <c r="I1351" s="69"/>
      <c r="J1351" s="69"/>
      <c r="K1351" s="69" t="s">
        <v>29824</v>
      </c>
      <c r="L1351" s="70">
        <v>124115.94</v>
      </c>
      <c r="M1351" s="69"/>
      <c r="N1351" s="69" t="s">
        <v>29823</v>
      </c>
      <c r="O1351" s="69"/>
      <c r="P1351" s="69" t="s">
        <v>1071</v>
      </c>
      <c r="Q1351" s="69" t="s">
        <v>1203</v>
      </c>
      <c r="R1351" s="69"/>
      <c r="S1351" s="70">
        <v>124115.94</v>
      </c>
      <c r="T1351" s="70"/>
      <c r="U1351" s="69"/>
      <c r="V1351" s="69"/>
      <c r="W1351" s="69" t="s">
        <v>1795</v>
      </c>
      <c r="X1351" s="69"/>
      <c r="Y1351" s="70"/>
      <c r="Z1351" s="69">
        <v>1368.91</v>
      </c>
      <c r="AA1351" s="69"/>
      <c r="AB1351" s="69" t="s">
        <v>967</v>
      </c>
      <c r="AC1351" s="69"/>
    </row>
    <row r="1352" spans="1:29" ht="20" x14ac:dyDescent="0.25">
      <c r="A1352" s="69"/>
      <c r="B1352" s="69"/>
      <c r="C1352" s="69"/>
      <c r="D1352" s="69"/>
      <c r="E1352" s="69"/>
      <c r="F1352" s="69"/>
      <c r="G1352" s="69"/>
      <c r="H1352" s="69"/>
      <c r="I1352" s="69"/>
      <c r="J1352" s="69"/>
      <c r="K1352" s="69" t="s">
        <v>29822</v>
      </c>
      <c r="L1352" s="70">
        <v>47298.71</v>
      </c>
      <c r="M1352" s="69"/>
      <c r="N1352" s="69" t="s">
        <v>29820</v>
      </c>
      <c r="O1352" s="69"/>
      <c r="P1352" s="69" t="s">
        <v>1011</v>
      </c>
      <c r="Q1352" s="69" t="s">
        <v>1269</v>
      </c>
      <c r="R1352" s="69"/>
      <c r="S1352" s="70">
        <v>47298.71</v>
      </c>
      <c r="T1352" s="70"/>
      <c r="U1352" s="69" t="s">
        <v>2175</v>
      </c>
      <c r="V1352" s="73">
        <v>138</v>
      </c>
      <c r="W1352" s="69" t="s">
        <v>2175</v>
      </c>
      <c r="X1352" s="69"/>
      <c r="Y1352" s="70"/>
      <c r="Z1352" s="69">
        <v>376.84</v>
      </c>
      <c r="AA1352" s="69"/>
      <c r="AB1352" s="69" t="s">
        <v>967</v>
      </c>
      <c r="AC1352" s="69"/>
    </row>
    <row r="1353" spans="1:29" ht="20" x14ac:dyDescent="0.25">
      <c r="A1353" s="69"/>
      <c r="B1353" s="69"/>
      <c r="C1353" s="69"/>
      <c r="D1353" s="69"/>
      <c r="E1353" s="69"/>
      <c r="F1353" s="69"/>
      <c r="G1353" s="69"/>
      <c r="H1353" s="69"/>
      <c r="I1353" s="69"/>
      <c r="J1353" s="69"/>
      <c r="K1353" s="69" t="s">
        <v>29821</v>
      </c>
      <c r="L1353" s="70">
        <v>36015.839999999997</v>
      </c>
      <c r="M1353" s="69"/>
      <c r="N1353" s="69" t="s">
        <v>29820</v>
      </c>
      <c r="O1353" s="69"/>
      <c r="P1353" s="69" t="s">
        <v>1011</v>
      </c>
      <c r="Q1353" s="69" t="s">
        <v>1269</v>
      </c>
      <c r="R1353" s="69"/>
      <c r="S1353" s="70">
        <v>36015.839999999997</v>
      </c>
      <c r="T1353" s="70"/>
      <c r="U1353" s="69" t="s">
        <v>2175</v>
      </c>
      <c r="V1353" s="73">
        <v>138</v>
      </c>
      <c r="W1353" s="69" t="s">
        <v>2175</v>
      </c>
      <c r="X1353" s="69"/>
      <c r="Y1353" s="70"/>
      <c r="Z1353" s="69">
        <v>376.84</v>
      </c>
      <c r="AA1353" s="69"/>
      <c r="AB1353" s="69" t="s">
        <v>967</v>
      </c>
      <c r="AC1353" s="69"/>
    </row>
    <row r="1354" spans="1:29" ht="20" x14ac:dyDescent="0.25">
      <c r="A1354" s="69"/>
      <c r="B1354" s="69"/>
      <c r="C1354" s="69"/>
      <c r="D1354" s="69"/>
      <c r="E1354" s="69"/>
      <c r="F1354" s="69"/>
      <c r="G1354" s="69"/>
      <c r="H1354" s="69"/>
      <c r="I1354" s="69"/>
      <c r="J1354" s="69"/>
      <c r="K1354" s="69" t="s">
        <v>29819</v>
      </c>
      <c r="L1354" s="70">
        <v>13800.57</v>
      </c>
      <c r="M1354" s="69"/>
      <c r="N1354" s="69" t="s">
        <v>29818</v>
      </c>
      <c r="O1354" s="69"/>
      <c r="P1354" s="69" t="s">
        <v>1689</v>
      </c>
      <c r="Q1354" s="69" t="s">
        <v>3002</v>
      </c>
      <c r="R1354" s="69"/>
      <c r="S1354" s="70">
        <v>13800.57</v>
      </c>
      <c r="T1354" s="70"/>
      <c r="U1354" s="69" t="s">
        <v>1129</v>
      </c>
      <c r="V1354" s="73">
        <v>141</v>
      </c>
      <c r="W1354" s="69" t="s">
        <v>1129</v>
      </c>
      <c r="X1354" s="69"/>
      <c r="Y1354" s="70"/>
      <c r="Z1354" s="69">
        <v>74.430000000000007</v>
      </c>
      <c r="AA1354" s="69"/>
      <c r="AB1354" s="69" t="s">
        <v>967</v>
      </c>
      <c r="AC1354" s="69"/>
    </row>
    <row r="1355" spans="1:29" x14ac:dyDescent="0.25">
      <c r="A1355" s="71" t="s">
        <v>193</v>
      </c>
      <c r="B1355" s="71"/>
      <c r="C1355" s="71"/>
      <c r="D1355" s="71"/>
      <c r="E1355" s="71"/>
      <c r="F1355" s="71"/>
      <c r="G1355" s="71"/>
      <c r="H1355" s="71"/>
      <c r="I1355" s="72">
        <v>1902206.43</v>
      </c>
      <c r="J1355" s="71"/>
      <c r="K1355" s="71"/>
      <c r="L1355" s="72">
        <v>1894749.12</v>
      </c>
      <c r="M1355" s="72">
        <v>7457.309999999823</v>
      </c>
      <c r="N1355" s="71"/>
      <c r="O1355" s="71"/>
      <c r="P1355" s="71"/>
      <c r="Q1355" s="71"/>
      <c r="R1355" s="71"/>
      <c r="S1355" s="72">
        <v>1894749.12</v>
      </c>
      <c r="T1355" s="72">
        <v>1130083.6399999999</v>
      </c>
      <c r="U1355" s="71"/>
      <c r="V1355" s="71"/>
      <c r="W1355" s="71"/>
      <c r="X1355" s="72">
        <v>764665.48000000021</v>
      </c>
      <c r="Y1355" s="72">
        <v>16858.91</v>
      </c>
      <c r="Z1355" s="72">
        <v>1146942.5499999998</v>
      </c>
      <c r="AA1355" s="69"/>
      <c r="AB1355" s="69"/>
      <c r="AC1355" s="69"/>
    </row>
    <row r="1356" spans="1:29" ht="40" x14ac:dyDescent="0.25">
      <c r="A1356" s="68" t="s">
        <v>29817</v>
      </c>
      <c r="B1356" s="69" t="s">
        <v>29816</v>
      </c>
      <c r="C1356" s="69" t="s">
        <v>29815</v>
      </c>
      <c r="D1356" s="69" t="s">
        <v>11006</v>
      </c>
      <c r="E1356" s="69" t="s">
        <v>24496</v>
      </c>
      <c r="F1356" s="69" t="s">
        <v>1374</v>
      </c>
      <c r="G1356" s="69" t="s">
        <v>995</v>
      </c>
      <c r="H1356" s="69" t="s">
        <v>1236</v>
      </c>
      <c r="I1356" s="70">
        <v>18110.43</v>
      </c>
      <c r="J1356" s="69" t="s">
        <v>1936</v>
      </c>
      <c r="K1356" s="69" t="s">
        <v>29814</v>
      </c>
      <c r="L1356" s="70">
        <v>18093.87</v>
      </c>
      <c r="M1356" s="69"/>
      <c r="N1356" s="69" t="s">
        <v>29813</v>
      </c>
      <c r="O1356" s="69"/>
      <c r="P1356" s="69" t="s">
        <v>1287</v>
      </c>
      <c r="Q1356" s="69" t="s">
        <v>1019</v>
      </c>
      <c r="R1356" s="69"/>
      <c r="S1356" s="70">
        <v>18093.87</v>
      </c>
      <c r="T1356" s="70"/>
      <c r="U1356" s="69" t="s">
        <v>1286</v>
      </c>
      <c r="V1356" s="73">
        <v>153</v>
      </c>
      <c r="W1356" s="69" t="s">
        <v>1286</v>
      </c>
      <c r="X1356" s="69"/>
      <c r="Y1356" s="70"/>
      <c r="Z1356" s="69">
        <v>82.95</v>
      </c>
      <c r="AA1356" s="69" t="s">
        <v>966</v>
      </c>
      <c r="AB1356" s="69" t="s">
        <v>967</v>
      </c>
      <c r="AC1356" s="69" t="s">
        <v>29812</v>
      </c>
    </row>
    <row r="1357" spans="1:29" x14ac:dyDescent="0.25">
      <c r="A1357" s="71" t="s">
        <v>193</v>
      </c>
      <c r="B1357" s="71"/>
      <c r="C1357" s="71"/>
      <c r="D1357" s="71"/>
      <c r="E1357" s="71"/>
      <c r="F1357" s="71"/>
      <c r="G1357" s="71"/>
      <c r="H1357" s="71"/>
      <c r="I1357" s="72">
        <v>18110.43</v>
      </c>
      <c r="J1357" s="71"/>
      <c r="K1357" s="71"/>
      <c r="L1357" s="72">
        <v>18093.87</v>
      </c>
      <c r="M1357" s="72">
        <v>16.56000000000131</v>
      </c>
      <c r="N1357" s="71"/>
      <c r="O1357" s="71"/>
      <c r="P1357" s="71"/>
      <c r="Q1357" s="71"/>
      <c r="R1357" s="71"/>
      <c r="S1357" s="72">
        <v>18093.87</v>
      </c>
      <c r="T1357" s="72">
        <v>18093.87</v>
      </c>
      <c r="U1357" s="71"/>
      <c r="V1357" s="71"/>
      <c r="W1357" s="71"/>
      <c r="X1357" s="72">
        <v>0</v>
      </c>
      <c r="Y1357" s="72">
        <v>82.95</v>
      </c>
      <c r="Z1357" s="72">
        <v>18176.82</v>
      </c>
      <c r="AA1357" s="69"/>
      <c r="AB1357" s="69"/>
      <c r="AC1357" s="69"/>
    </row>
    <row r="1358" spans="1:29" ht="30" x14ac:dyDescent="0.25">
      <c r="A1358" s="68" t="s">
        <v>29811</v>
      </c>
      <c r="B1358" s="69" t="s">
        <v>29810</v>
      </c>
      <c r="C1358" s="69" t="s">
        <v>29809</v>
      </c>
      <c r="D1358" s="69" t="s">
        <v>1280</v>
      </c>
      <c r="E1358" s="69" t="s">
        <v>24496</v>
      </c>
      <c r="F1358" s="69" t="s">
        <v>1374</v>
      </c>
      <c r="G1358" s="69" t="s">
        <v>4510</v>
      </c>
      <c r="H1358" s="69" t="s">
        <v>1236</v>
      </c>
      <c r="I1358" s="70">
        <v>21803.040000000001</v>
      </c>
      <c r="J1358" s="69" t="s">
        <v>1936</v>
      </c>
      <c r="K1358" s="69" t="s">
        <v>29808</v>
      </c>
      <c r="L1358" s="70">
        <v>19272.04</v>
      </c>
      <c r="M1358" s="69"/>
      <c r="N1358" s="69" t="s">
        <v>29807</v>
      </c>
      <c r="O1358" s="69"/>
      <c r="P1358" s="69" t="s">
        <v>1611</v>
      </c>
      <c r="Q1358" s="69" t="s">
        <v>2118</v>
      </c>
      <c r="R1358" s="69"/>
      <c r="S1358" s="70">
        <v>19272.04</v>
      </c>
      <c r="T1358" s="70"/>
      <c r="U1358" s="69" t="s">
        <v>2529</v>
      </c>
      <c r="V1358" s="73">
        <v>126</v>
      </c>
      <c r="W1358" s="69" t="s">
        <v>2529</v>
      </c>
      <c r="X1358" s="69"/>
      <c r="Y1358" s="70"/>
      <c r="Z1358" s="69">
        <v>96.97</v>
      </c>
      <c r="AA1358" s="69" t="s">
        <v>966</v>
      </c>
      <c r="AB1358" s="69" t="s">
        <v>1144</v>
      </c>
      <c r="AC1358" s="69" t="s">
        <v>29793</v>
      </c>
    </row>
    <row r="1359" spans="1:29" ht="20" x14ac:dyDescent="0.25">
      <c r="A1359" s="69"/>
      <c r="B1359" s="69"/>
      <c r="C1359" s="69"/>
      <c r="D1359" s="69"/>
      <c r="E1359" s="69"/>
      <c r="F1359" s="69"/>
      <c r="G1359" s="69"/>
      <c r="H1359" s="69"/>
      <c r="I1359" s="69"/>
      <c r="J1359" s="69"/>
      <c r="K1359" s="69" t="s">
        <v>29806</v>
      </c>
      <c r="L1359" s="70">
        <v>2231.7800000000002</v>
      </c>
      <c r="M1359" s="69"/>
      <c r="N1359" s="69" t="s">
        <v>29805</v>
      </c>
      <c r="O1359" s="69"/>
      <c r="P1359" s="69" t="s">
        <v>1045</v>
      </c>
      <c r="Q1359" s="69" t="s">
        <v>1088</v>
      </c>
      <c r="R1359" s="69"/>
      <c r="S1359" s="70">
        <v>2231.7800000000002</v>
      </c>
      <c r="T1359" s="70"/>
      <c r="U1359" s="69" t="s">
        <v>1709</v>
      </c>
      <c r="V1359" s="73">
        <v>133</v>
      </c>
      <c r="W1359" s="69" t="s">
        <v>1709</v>
      </c>
      <c r="X1359" s="69"/>
      <c r="Y1359" s="70"/>
      <c r="Z1359" s="69">
        <v>10.98</v>
      </c>
      <c r="AA1359" s="69"/>
      <c r="AB1359" s="69" t="s">
        <v>1144</v>
      </c>
      <c r="AC1359" s="69"/>
    </row>
    <row r="1360" spans="1:29" x14ac:dyDescent="0.25">
      <c r="A1360" s="71" t="s">
        <v>193</v>
      </c>
      <c r="B1360" s="71"/>
      <c r="C1360" s="71"/>
      <c r="D1360" s="71"/>
      <c r="E1360" s="71"/>
      <c r="F1360" s="71"/>
      <c r="G1360" s="71"/>
      <c r="H1360" s="71"/>
      <c r="I1360" s="72">
        <v>21803.040000000001</v>
      </c>
      <c r="J1360" s="71"/>
      <c r="K1360" s="71"/>
      <c r="L1360" s="72">
        <v>21503.82</v>
      </c>
      <c r="M1360" s="72">
        <v>299.22000000000116</v>
      </c>
      <c r="N1360" s="71"/>
      <c r="O1360" s="71"/>
      <c r="P1360" s="71"/>
      <c r="Q1360" s="71"/>
      <c r="R1360" s="71"/>
      <c r="S1360" s="72">
        <v>21503.82</v>
      </c>
      <c r="T1360" s="72">
        <v>21503.82</v>
      </c>
      <c r="U1360" s="71"/>
      <c r="V1360" s="71"/>
      <c r="W1360" s="71"/>
      <c r="X1360" s="72">
        <v>0</v>
      </c>
      <c r="Y1360" s="72">
        <v>107.95</v>
      </c>
      <c r="Z1360" s="72">
        <v>21611.77</v>
      </c>
      <c r="AA1360" s="69"/>
      <c r="AB1360" s="69"/>
      <c r="AC1360" s="69"/>
    </row>
    <row r="1361" spans="1:29" ht="40" x14ac:dyDescent="0.25">
      <c r="A1361" s="68" t="s">
        <v>29804</v>
      </c>
      <c r="B1361" s="69" t="s">
        <v>29803</v>
      </c>
      <c r="C1361" s="69" t="s">
        <v>29802</v>
      </c>
      <c r="D1361" s="69" t="s">
        <v>10948</v>
      </c>
      <c r="E1361" s="69" t="s">
        <v>24615</v>
      </c>
      <c r="F1361" s="69" t="s">
        <v>1374</v>
      </c>
      <c r="G1361" s="69" t="s">
        <v>995</v>
      </c>
      <c r="H1361" s="69" t="s">
        <v>1236</v>
      </c>
      <c r="I1361" s="70">
        <v>72871.360000000001</v>
      </c>
      <c r="J1361" s="69" t="s">
        <v>1936</v>
      </c>
      <c r="K1361" s="69" t="s">
        <v>29801</v>
      </c>
      <c r="L1361" s="70">
        <v>72765.740000000005</v>
      </c>
      <c r="M1361" s="69"/>
      <c r="N1361" s="69" t="s">
        <v>29800</v>
      </c>
      <c r="O1361" s="69"/>
      <c r="P1361" s="69" t="s">
        <v>1447</v>
      </c>
      <c r="Q1361" s="69" t="s">
        <v>2118</v>
      </c>
      <c r="R1361" s="69"/>
      <c r="S1361" s="70">
        <v>72765.740000000005</v>
      </c>
      <c r="T1361" s="70"/>
      <c r="U1361" s="69" t="s">
        <v>2529</v>
      </c>
      <c r="V1361" s="73">
        <v>153</v>
      </c>
      <c r="W1361" s="69" t="s">
        <v>2529</v>
      </c>
      <c r="X1361" s="69"/>
      <c r="Y1361" s="70"/>
      <c r="Z1361" s="69">
        <v>366.14</v>
      </c>
      <c r="AA1361" s="69" t="s">
        <v>966</v>
      </c>
      <c r="AB1361" s="69" t="s">
        <v>967</v>
      </c>
      <c r="AC1361" s="69" t="s">
        <v>29799</v>
      </c>
    </row>
    <row r="1362" spans="1:29" x14ac:dyDescent="0.25">
      <c r="A1362" s="71" t="s">
        <v>193</v>
      </c>
      <c r="B1362" s="71"/>
      <c r="C1362" s="71"/>
      <c r="D1362" s="71"/>
      <c r="E1362" s="71"/>
      <c r="F1362" s="71"/>
      <c r="G1362" s="71"/>
      <c r="H1362" s="71"/>
      <c r="I1362" s="72">
        <v>72871.360000000001</v>
      </c>
      <c r="J1362" s="71"/>
      <c r="K1362" s="71"/>
      <c r="L1362" s="72">
        <v>72765.740000000005</v>
      </c>
      <c r="M1362" s="72">
        <v>105.61999999999534</v>
      </c>
      <c r="N1362" s="71"/>
      <c r="O1362" s="71"/>
      <c r="P1362" s="71"/>
      <c r="Q1362" s="71"/>
      <c r="R1362" s="71"/>
      <c r="S1362" s="72">
        <v>72765.740000000005</v>
      </c>
      <c r="T1362" s="72">
        <v>72765.740000000005</v>
      </c>
      <c r="U1362" s="71"/>
      <c r="V1362" s="71"/>
      <c r="W1362" s="71"/>
      <c r="X1362" s="72">
        <v>0</v>
      </c>
      <c r="Y1362" s="72">
        <v>366.14</v>
      </c>
      <c r="Z1362" s="72">
        <v>73131.88</v>
      </c>
      <c r="AA1362" s="69"/>
      <c r="AB1362" s="69"/>
      <c r="AC1362" s="69"/>
    </row>
    <row r="1363" spans="1:29" ht="40" x14ac:dyDescent="0.25">
      <c r="A1363" s="68" t="s">
        <v>29798</v>
      </c>
      <c r="B1363" s="69" t="s">
        <v>29797</v>
      </c>
      <c r="C1363" s="69" t="s">
        <v>29796</v>
      </c>
      <c r="D1363" s="69" t="s">
        <v>11006</v>
      </c>
      <c r="E1363" s="69" t="s">
        <v>24615</v>
      </c>
      <c r="F1363" s="69" t="s">
        <v>1374</v>
      </c>
      <c r="G1363" s="69" t="s">
        <v>995</v>
      </c>
      <c r="H1363" s="69" t="s">
        <v>1236</v>
      </c>
      <c r="I1363" s="70">
        <v>93187.26</v>
      </c>
      <c r="J1363" s="69" t="s">
        <v>1936</v>
      </c>
      <c r="K1363" s="69" t="s">
        <v>29795</v>
      </c>
      <c r="L1363" s="70">
        <v>93042.36</v>
      </c>
      <c r="M1363" s="69"/>
      <c r="N1363" s="69" t="s">
        <v>29794</v>
      </c>
      <c r="O1363" s="69"/>
      <c r="P1363" s="69" t="s">
        <v>979</v>
      </c>
      <c r="Q1363" s="69" t="s">
        <v>1194</v>
      </c>
      <c r="R1363" s="69"/>
      <c r="S1363" s="70">
        <v>93042.36</v>
      </c>
      <c r="T1363" s="70"/>
      <c r="U1363" s="69" t="s">
        <v>1694</v>
      </c>
      <c r="V1363" s="73">
        <v>147</v>
      </c>
      <c r="W1363" s="69" t="s">
        <v>1694</v>
      </c>
      <c r="X1363" s="69"/>
      <c r="Y1363" s="70"/>
      <c r="Z1363" s="69">
        <v>393.59</v>
      </c>
      <c r="AA1363" s="69" t="s">
        <v>966</v>
      </c>
      <c r="AB1363" s="69" t="s">
        <v>967</v>
      </c>
      <c r="AC1363" s="69" t="s">
        <v>29793</v>
      </c>
    </row>
    <row r="1364" spans="1:29" x14ac:dyDescent="0.25">
      <c r="A1364" s="71" t="s">
        <v>193</v>
      </c>
      <c r="B1364" s="71"/>
      <c r="C1364" s="71"/>
      <c r="D1364" s="71"/>
      <c r="E1364" s="71"/>
      <c r="F1364" s="71"/>
      <c r="G1364" s="71"/>
      <c r="H1364" s="71"/>
      <c r="I1364" s="72">
        <v>93187.26</v>
      </c>
      <c r="J1364" s="71"/>
      <c r="K1364" s="71"/>
      <c r="L1364" s="72">
        <v>93042.36</v>
      </c>
      <c r="M1364" s="72">
        <v>144.89999999999418</v>
      </c>
      <c r="N1364" s="71"/>
      <c r="O1364" s="71"/>
      <c r="P1364" s="71"/>
      <c r="Q1364" s="71"/>
      <c r="R1364" s="71"/>
      <c r="S1364" s="72">
        <v>93042.36</v>
      </c>
      <c r="T1364" s="72">
        <v>93042.36</v>
      </c>
      <c r="U1364" s="71"/>
      <c r="V1364" s="71"/>
      <c r="W1364" s="71"/>
      <c r="X1364" s="72">
        <v>0</v>
      </c>
      <c r="Y1364" s="72">
        <v>393.59</v>
      </c>
      <c r="Z1364" s="72">
        <v>93435.95</v>
      </c>
      <c r="AA1364" s="69"/>
      <c r="AB1364" s="69"/>
      <c r="AC1364" s="69"/>
    </row>
    <row r="1365" spans="1:29" ht="30" x14ac:dyDescent="0.25">
      <c r="A1365" s="68" t="s">
        <v>29792</v>
      </c>
      <c r="B1365" s="69" t="s">
        <v>28395</v>
      </c>
      <c r="C1365" s="69" t="s">
        <v>29790</v>
      </c>
      <c r="D1365" s="69" t="s">
        <v>29791</v>
      </c>
      <c r="E1365" s="69" t="s">
        <v>24913</v>
      </c>
      <c r="F1365" s="69" t="s">
        <v>1267</v>
      </c>
      <c r="G1365" s="69" t="s">
        <v>995</v>
      </c>
      <c r="H1365" s="69" t="s">
        <v>1236</v>
      </c>
      <c r="I1365" s="70">
        <v>70405.09</v>
      </c>
      <c r="J1365" s="69" t="s">
        <v>1936</v>
      </c>
      <c r="K1365" s="69" t="s">
        <v>29789</v>
      </c>
      <c r="L1365" s="70">
        <v>70356.34</v>
      </c>
      <c r="M1365" s="69"/>
      <c r="N1365" s="69" t="s">
        <v>29788</v>
      </c>
      <c r="O1365" s="69"/>
      <c r="P1365" s="69" t="s">
        <v>1452</v>
      </c>
      <c r="Q1365" s="69" t="s">
        <v>2164</v>
      </c>
      <c r="R1365" s="69"/>
      <c r="S1365" s="70">
        <v>70356.34</v>
      </c>
      <c r="T1365" s="70"/>
      <c r="U1365" s="69" t="s">
        <v>1706</v>
      </c>
      <c r="V1365" s="73">
        <v>106</v>
      </c>
      <c r="W1365" s="69" t="s">
        <v>1706</v>
      </c>
      <c r="X1365" s="69"/>
      <c r="Y1365" s="70"/>
      <c r="Z1365" s="69">
        <v>14.81</v>
      </c>
      <c r="AA1365" s="69" t="s">
        <v>966</v>
      </c>
      <c r="AB1365" s="69" t="s">
        <v>967</v>
      </c>
      <c r="AC1365" s="69" t="s">
        <v>29787</v>
      </c>
    </row>
    <row r="1366" spans="1:29" x14ac:dyDescent="0.25">
      <c r="A1366" s="71" t="s">
        <v>193</v>
      </c>
      <c r="B1366" s="71"/>
      <c r="C1366" s="71"/>
      <c r="D1366" s="71"/>
      <c r="E1366" s="71"/>
      <c r="F1366" s="71"/>
      <c r="G1366" s="71"/>
      <c r="H1366" s="71"/>
      <c r="I1366" s="72">
        <v>70405.09</v>
      </c>
      <c r="J1366" s="71"/>
      <c r="K1366" s="71"/>
      <c r="L1366" s="72">
        <v>70356.34</v>
      </c>
      <c r="M1366" s="72">
        <v>48.75</v>
      </c>
      <c r="N1366" s="71"/>
      <c r="O1366" s="71"/>
      <c r="P1366" s="71"/>
      <c r="Q1366" s="71"/>
      <c r="R1366" s="71"/>
      <c r="S1366" s="72">
        <v>70356.34</v>
      </c>
      <c r="T1366" s="72">
        <v>70356.34</v>
      </c>
      <c r="U1366" s="71"/>
      <c r="V1366" s="71"/>
      <c r="W1366" s="71"/>
      <c r="X1366" s="72">
        <v>0</v>
      </c>
      <c r="Y1366" s="72">
        <v>14.81</v>
      </c>
      <c r="Z1366" s="72">
        <v>70371.149999999994</v>
      </c>
      <c r="AA1366" s="69"/>
      <c r="AB1366" s="69"/>
      <c r="AC1366" s="69"/>
    </row>
    <row r="1367" spans="1:29" ht="40" x14ac:dyDescent="0.25">
      <c r="A1367" s="68" t="s">
        <v>29786</v>
      </c>
      <c r="B1367" s="69" t="s">
        <v>29785</v>
      </c>
      <c r="C1367" s="69" t="s">
        <v>29784</v>
      </c>
      <c r="D1367" s="69" t="s">
        <v>23424</v>
      </c>
      <c r="E1367" s="69" t="s">
        <v>22715</v>
      </c>
      <c r="F1367" s="69" t="s">
        <v>1268</v>
      </c>
      <c r="G1367" s="69" t="s">
        <v>1235</v>
      </c>
      <c r="H1367" s="69" t="s">
        <v>1236</v>
      </c>
      <c r="I1367" s="70">
        <v>10469.64</v>
      </c>
      <c r="J1367" s="69" t="s">
        <v>1936</v>
      </c>
      <c r="K1367" s="69" t="s">
        <v>29783</v>
      </c>
      <c r="L1367" s="70">
        <v>10438.93</v>
      </c>
      <c r="M1367" s="69"/>
      <c r="N1367" s="69" t="s">
        <v>29782</v>
      </c>
      <c r="O1367" s="69"/>
      <c r="P1367" s="69" t="s">
        <v>1165</v>
      </c>
      <c r="Q1367" s="69" t="s">
        <v>2065</v>
      </c>
      <c r="R1367" s="69"/>
      <c r="S1367" s="70">
        <v>10438.93</v>
      </c>
      <c r="T1367" s="70"/>
      <c r="U1367" s="69" t="s">
        <v>2331</v>
      </c>
      <c r="V1367" s="73">
        <v>148</v>
      </c>
      <c r="W1367" s="69" t="s">
        <v>2331</v>
      </c>
      <c r="X1367" s="69"/>
      <c r="Y1367" s="70"/>
      <c r="Z1367" s="69">
        <v>51</v>
      </c>
      <c r="AA1367" s="69" t="s">
        <v>966</v>
      </c>
      <c r="AB1367" s="69" t="s">
        <v>967</v>
      </c>
      <c r="AC1367" s="69" t="s">
        <v>29781</v>
      </c>
    </row>
    <row r="1368" spans="1:29" x14ac:dyDescent="0.25">
      <c r="A1368" s="71" t="s">
        <v>193</v>
      </c>
      <c r="B1368" s="71"/>
      <c r="C1368" s="71"/>
      <c r="D1368" s="71"/>
      <c r="E1368" s="71"/>
      <c r="F1368" s="71"/>
      <c r="G1368" s="71"/>
      <c r="H1368" s="71"/>
      <c r="I1368" s="72">
        <v>10469.64</v>
      </c>
      <c r="J1368" s="71"/>
      <c r="K1368" s="71"/>
      <c r="L1368" s="72">
        <v>10438.93</v>
      </c>
      <c r="M1368" s="72">
        <v>30.709999999999127</v>
      </c>
      <c r="N1368" s="71"/>
      <c r="O1368" s="71"/>
      <c r="P1368" s="71"/>
      <c r="Q1368" s="71"/>
      <c r="R1368" s="71"/>
      <c r="S1368" s="72">
        <v>10438.93</v>
      </c>
      <c r="T1368" s="72">
        <v>10438.93</v>
      </c>
      <c r="U1368" s="71"/>
      <c r="V1368" s="71"/>
      <c r="W1368" s="71"/>
      <c r="X1368" s="72">
        <v>0</v>
      </c>
      <c r="Y1368" s="72">
        <v>51</v>
      </c>
      <c r="Z1368" s="72">
        <v>10489.93</v>
      </c>
      <c r="AA1368" s="69"/>
      <c r="AB1368" s="69"/>
      <c r="AC1368" s="69"/>
    </row>
    <row r="1369" spans="1:29" ht="30" x14ac:dyDescent="0.25">
      <c r="A1369" s="68" t="s">
        <v>29780</v>
      </c>
      <c r="B1369" s="69" t="s">
        <v>29779</v>
      </c>
      <c r="C1369" s="69" t="s">
        <v>29778</v>
      </c>
      <c r="D1369" s="69" t="s">
        <v>28730</v>
      </c>
      <c r="E1369" s="69" t="s">
        <v>22715</v>
      </c>
      <c r="F1369" s="69" t="s">
        <v>1268</v>
      </c>
      <c r="G1369" s="69" t="s">
        <v>1071</v>
      </c>
      <c r="H1369" s="69" t="s">
        <v>1236</v>
      </c>
      <c r="I1369" s="70">
        <v>151221.21</v>
      </c>
      <c r="J1369" s="69" t="s">
        <v>1936</v>
      </c>
      <c r="K1369" s="69" t="s">
        <v>29777</v>
      </c>
      <c r="L1369" s="70">
        <v>62269.34</v>
      </c>
      <c r="M1369" s="69"/>
      <c r="N1369" s="69" t="s">
        <v>29773</v>
      </c>
      <c r="O1369" s="69"/>
      <c r="P1369" s="69" t="s">
        <v>1157</v>
      </c>
      <c r="Q1369" s="69" t="s">
        <v>2288</v>
      </c>
      <c r="R1369" s="69"/>
      <c r="S1369" s="70">
        <v>62269.34</v>
      </c>
      <c r="T1369" s="70"/>
      <c r="U1369" s="69" t="s">
        <v>1738</v>
      </c>
      <c r="V1369" s="73">
        <v>149</v>
      </c>
      <c r="W1369" s="69" t="s">
        <v>1738</v>
      </c>
      <c r="X1369" s="69"/>
      <c r="Y1369" s="70"/>
      <c r="Z1369" s="69">
        <v>332.47</v>
      </c>
      <c r="AA1369" s="69" t="s">
        <v>966</v>
      </c>
      <c r="AB1369" s="69" t="s">
        <v>967</v>
      </c>
      <c r="AC1369" s="69" t="s">
        <v>29776</v>
      </c>
    </row>
    <row r="1370" spans="1:29" ht="20" x14ac:dyDescent="0.25">
      <c r="A1370" s="69"/>
      <c r="B1370" s="69"/>
      <c r="C1370" s="69"/>
      <c r="D1370" s="69"/>
      <c r="E1370" s="69"/>
      <c r="F1370" s="69"/>
      <c r="G1370" s="69"/>
      <c r="H1370" s="69"/>
      <c r="I1370" s="69"/>
      <c r="J1370" s="69"/>
      <c r="K1370" s="69" t="s">
        <v>29775</v>
      </c>
      <c r="L1370" s="70">
        <v>5857.14</v>
      </c>
      <c r="M1370" s="69"/>
      <c r="N1370" s="69" t="s">
        <v>29771</v>
      </c>
      <c r="O1370" s="69"/>
      <c r="P1370" s="69" t="s">
        <v>1045</v>
      </c>
      <c r="Q1370" s="69" t="s">
        <v>2342</v>
      </c>
      <c r="R1370" s="69"/>
      <c r="S1370" s="70">
        <v>5857.14</v>
      </c>
      <c r="T1370" s="70"/>
      <c r="U1370" s="69" t="s">
        <v>2331</v>
      </c>
      <c r="V1370" s="73">
        <v>130</v>
      </c>
      <c r="W1370" s="69" t="s">
        <v>2331</v>
      </c>
      <c r="X1370" s="69"/>
      <c r="Y1370" s="70"/>
      <c r="Z1370" s="69">
        <v>256.7</v>
      </c>
      <c r="AA1370" s="69"/>
      <c r="AB1370" s="69" t="s">
        <v>967</v>
      </c>
      <c r="AC1370" s="69"/>
    </row>
    <row r="1371" spans="1:29" ht="20" x14ac:dyDescent="0.25">
      <c r="A1371" s="69"/>
      <c r="B1371" s="69"/>
      <c r="C1371" s="69"/>
      <c r="D1371" s="69"/>
      <c r="E1371" s="69"/>
      <c r="F1371" s="69"/>
      <c r="G1371" s="69"/>
      <c r="H1371" s="69"/>
      <c r="I1371" s="69"/>
      <c r="J1371" s="69"/>
      <c r="K1371" s="69" t="s">
        <v>29774</v>
      </c>
      <c r="L1371" s="70">
        <v>3834.1</v>
      </c>
      <c r="M1371" s="69"/>
      <c r="N1371" s="69" t="s">
        <v>29773</v>
      </c>
      <c r="O1371" s="69"/>
      <c r="P1371" s="69" t="s">
        <v>1157</v>
      </c>
      <c r="Q1371" s="69" t="s">
        <v>2288</v>
      </c>
      <c r="R1371" s="69"/>
      <c r="S1371" s="70">
        <v>3834.1</v>
      </c>
      <c r="T1371" s="70"/>
      <c r="U1371" s="69" t="s">
        <v>1738</v>
      </c>
      <c r="V1371" s="73">
        <v>149</v>
      </c>
      <c r="W1371" s="69" t="s">
        <v>1738</v>
      </c>
      <c r="X1371" s="69"/>
      <c r="Y1371" s="70"/>
      <c r="Z1371" s="69">
        <v>332.47</v>
      </c>
      <c r="AA1371" s="69"/>
      <c r="AB1371" s="69" t="s">
        <v>997</v>
      </c>
      <c r="AC1371" s="69"/>
    </row>
    <row r="1372" spans="1:29" ht="20" x14ac:dyDescent="0.25">
      <c r="A1372" s="69"/>
      <c r="B1372" s="69"/>
      <c r="C1372" s="69"/>
      <c r="D1372" s="69"/>
      <c r="E1372" s="69"/>
      <c r="F1372" s="69"/>
      <c r="G1372" s="69"/>
      <c r="H1372" s="69"/>
      <c r="I1372" s="69"/>
      <c r="J1372" s="69"/>
      <c r="K1372" s="69" t="s">
        <v>29772</v>
      </c>
      <c r="L1372" s="70">
        <v>79214.350000000006</v>
      </c>
      <c r="M1372" s="69"/>
      <c r="N1372" s="69" t="s">
        <v>29771</v>
      </c>
      <c r="O1372" s="69"/>
      <c r="P1372" s="69" t="s">
        <v>1045</v>
      </c>
      <c r="Q1372" s="69" t="s">
        <v>2342</v>
      </c>
      <c r="R1372" s="69"/>
      <c r="S1372" s="70">
        <v>79214.350000000006</v>
      </c>
      <c r="T1372" s="70"/>
      <c r="U1372" s="69" t="s">
        <v>2331</v>
      </c>
      <c r="V1372" s="73">
        <v>130</v>
      </c>
      <c r="W1372" s="69" t="s">
        <v>2331</v>
      </c>
      <c r="X1372" s="69"/>
      <c r="Y1372" s="70"/>
      <c r="Z1372" s="69">
        <v>256.7</v>
      </c>
      <c r="AA1372" s="69"/>
      <c r="AB1372" s="69" t="s">
        <v>967</v>
      </c>
      <c r="AC1372" s="69"/>
    </row>
    <row r="1373" spans="1:29" x14ac:dyDescent="0.25">
      <c r="A1373" s="71" t="s">
        <v>193</v>
      </c>
      <c r="B1373" s="71"/>
      <c r="C1373" s="71"/>
      <c r="D1373" s="71"/>
      <c r="E1373" s="71"/>
      <c r="F1373" s="71"/>
      <c r="G1373" s="71"/>
      <c r="H1373" s="71"/>
      <c r="I1373" s="72">
        <v>151221.21</v>
      </c>
      <c r="J1373" s="71"/>
      <c r="K1373" s="71"/>
      <c r="L1373" s="72">
        <v>151174.93</v>
      </c>
      <c r="M1373" s="72">
        <v>46.279999999998836</v>
      </c>
      <c r="N1373" s="71"/>
      <c r="O1373" s="71"/>
      <c r="P1373" s="71"/>
      <c r="Q1373" s="71"/>
      <c r="R1373" s="71"/>
      <c r="S1373" s="72">
        <v>151174.93</v>
      </c>
      <c r="T1373" s="72">
        <v>151174.93</v>
      </c>
      <c r="U1373" s="71"/>
      <c r="V1373" s="71"/>
      <c r="W1373" s="71"/>
      <c r="X1373" s="72">
        <v>0</v>
      </c>
      <c r="Y1373" s="72">
        <v>1178.3400000000001</v>
      </c>
      <c r="Z1373" s="72">
        <v>152353.26999999999</v>
      </c>
      <c r="AA1373" s="69"/>
      <c r="AB1373" s="69"/>
      <c r="AC1373" s="69"/>
    </row>
    <row r="1374" spans="1:29" ht="20" x14ac:dyDescent="0.25">
      <c r="A1374" s="68" t="s">
        <v>29770</v>
      </c>
      <c r="B1374" s="69" t="s">
        <v>29769</v>
      </c>
      <c r="C1374" s="69" t="s">
        <v>29767</v>
      </c>
      <c r="D1374" s="69" t="s">
        <v>29768</v>
      </c>
      <c r="E1374" s="69" t="s">
        <v>22715</v>
      </c>
      <c r="F1374" s="69" t="s">
        <v>1010</v>
      </c>
      <c r="G1374" s="69" t="s">
        <v>1045</v>
      </c>
      <c r="H1374" s="69" t="s">
        <v>1236</v>
      </c>
      <c r="I1374" s="70">
        <v>25560.85</v>
      </c>
      <c r="J1374" s="69" t="s">
        <v>1936</v>
      </c>
      <c r="K1374" s="69" t="s">
        <v>29766</v>
      </c>
      <c r="L1374" s="70">
        <v>25377.59</v>
      </c>
      <c r="M1374" s="69"/>
      <c r="N1374" s="69" t="s">
        <v>29765</v>
      </c>
      <c r="O1374" s="69"/>
      <c r="P1374" s="69" t="s">
        <v>1157</v>
      </c>
      <c r="Q1374" s="69" t="s">
        <v>2288</v>
      </c>
      <c r="R1374" s="69"/>
      <c r="S1374" s="70">
        <v>25377.59</v>
      </c>
      <c r="T1374" s="70"/>
      <c r="U1374" s="69" t="s">
        <v>1738</v>
      </c>
      <c r="V1374" s="73">
        <v>149</v>
      </c>
      <c r="W1374" s="69" t="s">
        <v>1738</v>
      </c>
      <c r="X1374" s="69"/>
      <c r="Y1374" s="70"/>
      <c r="Z1374" s="69">
        <v>127.64</v>
      </c>
      <c r="AA1374" s="69" t="s">
        <v>966</v>
      </c>
      <c r="AB1374" s="69" t="s">
        <v>967</v>
      </c>
      <c r="AC1374" s="69"/>
    </row>
    <row r="1375" spans="1:29" x14ac:dyDescent="0.25">
      <c r="A1375" s="71" t="s">
        <v>193</v>
      </c>
      <c r="B1375" s="71"/>
      <c r="C1375" s="71"/>
      <c r="D1375" s="71"/>
      <c r="E1375" s="71"/>
      <c r="F1375" s="71"/>
      <c r="G1375" s="71"/>
      <c r="H1375" s="71"/>
      <c r="I1375" s="72">
        <v>25560.85</v>
      </c>
      <c r="J1375" s="71"/>
      <c r="K1375" s="71"/>
      <c r="L1375" s="72">
        <v>25377.59</v>
      </c>
      <c r="M1375" s="72">
        <v>183.2599999999984</v>
      </c>
      <c r="N1375" s="71"/>
      <c r="O1375" s="71"/>
      <c r="P1375" s="71"/>
      <c r="Q1375" s="71"/>
      <c r="R1375" s="71"/>
      <c r="S1375" s="72">
        <v>25377.59</v>
      </c>
      <c r="T1375" s="72">
        <v>25377.59</v>
      </c>
      <c r="U1375" s="71"/>
      <c r="V1375" s="71"/>
      <c r="W1375" s="71"/>
      <c r="X1375" s="72">
        <v>0</v>
      </c>
      <c r="Y1375" s="72">
        <v>127.64</v>
      </c>
      <c r="Z1375" s="72">
        <v>25505.23</v>
      </c>
      <c r="AA1375" s="69"/>
      <c r="AB1375" s="69"/>
      <c r="AC1375" s="69"/>
    </row>
    <row r="1376" spans="1:29" ht="40" x14ac:dyDescent="0.25">
      <c r="A1376" s="68" t="s">
        <v>29764</v>
      </c>
      <c r="B1376" s="69" t="s">
        <v>24885</v>
      </c>
      <c r="C1376" s="69" t="s">
        <v>29763</v>
      </c>
      <c r="D1376" s="69" t="s">
        <v>10948</v>
      </c>
      <c r="E1376" s="69" t="s">
        <v>24496</v>
      </c>
      <c r="F1376" s="69" t="s">
        <v>1010</v>
      </c>
      <c r="G1376" s="69" t="s">
        <v>1235</v>
      </c>
      <c r="H1376" s="69" t="s">
        <v>1236</v>
      </c>
      <c r="I1376" s="70">
        <v>65646.350000000006</v>
      </c>
      <c r="J1376" s="69" t="s">
        <v>1936</v>
      </c>
      <c r="K1376" s="69" t="s">
        <v>29762</v>
      </c>
      <c r="L1376" s="70">
        <v>60995.28</v>
      </c>
      <c r="M1376" s="69"/>
      <c r="N1376" s="69" t="s">
        <v>29761</v>
      </c>
      <c r="O1376" s="69"/>
      <c r="P1376" s="69" t="s">
        <v>1235</v>
      </c>
      <c r="Q1376" s="69" t="s">
        <v>2039</v>
      </c>
      <c r="R1376" s="69"/>
      <c r="S1376" s="70">
        <v>60995.28</v>
      </c>
      <c r="T1376" s="70"/>
      <c r="U1376" s="69"/>
      <c r="V1376" s="69"/>
      <c r="W1376" s="69" t="s">
        <v>1795</v>
      </c>
      <c r="X1376" s="69"/>
      <c r="Y1376" s="70"/>
      <c r="Z1376" s="69">
        <v>316.32</v>
      </c>
      <c r="AA1376" s="69" t="s">
        <v>966</v>
      </c>
      <c r="AB1376" s="69" t="s">
        <v>967</v>
      </c>
      <c r="AC1376" s="69"/>
    </row>
    <row r="1377" spans="1:29" ht="20" x14ac:dyDescent="0.25">
      <c r="A1377" s="69"/>
      <c r="B1377" s="69"/>
      <c r="C1377" s="69"/>
      <c r="D1377" s="69"/>
      <c r="E1377" s="69"/>
      <c r="F1377" s="69"/>
      <c r="G1377" s="69"/>
      <c r="H1377" s="69"/>
      <c r="I1377" s="69"/>
      <c r="J1377" s="69"/>
      <c r="K1377" s="69" t="s">
        <v>29760</v>
      </c>
      <c r="L1377" s="70">
        <v>4514.37</v>
      </c>
      <c r="M1377" s="69"/>
      <c r="N1377" s="69" t="s">
        <v>29759</v>
      </c>
      <c r="O1377" s="69"/>
      <c r="P1377" s="69" t="s">
        <v>1157</v>
      </c>
      <c r="Q1377" s="69" t="s">
        <v>1694</v>
      </c>
      <c r="R1377" s="69"/>
      <c r="S1377" s="70">
        <v>4514.37</v>
      </c>
      <c r="T1377" s="70"/>
      <c r="U1377" s="69" t="s">
        <v>1795</v>
      </c>
      <c r="V1377" s="73">
        <v>155</v>
      </c>
      <c r="W1377" s="69" t="s">
        <v>1795</v>
      </c>
      <c r="X1377" s="69"/>
      <c r="Y1377" s="70"/>
      <c r="Z1377" s="69">
        <v>19.28</v>
      </c>
      <c r="AA1377" s="69"/>
      <c r="AB1377" s="69" t="s">
        <v>967</v>
      </c>
      <c r="AC1377" s="69"/>
    </row>
    <row r="1378" spans="1:29" x14ac:dyDescent="0.25">
      <c r="A1378" s="71" t="s">
        <v>193</v>
      </c>
      <c r="B1378" s="71"/>
      <c r="C1378" s="71"/>
      <c r="D1378" s="71"/>
      <c r="E1378" s="71"/>
      <c r="F1378" s="71"/>
      <c r="G1378" s="71"/>
      <c r="H1378" s="71"/>
      <c r="I1378" s="72">
        <v>65646.350000000006</v>
      </c>
      <c r="J1378" s="71"/>
      <c r="K1378" s="71"/>
      <c r="L1378" s="72">
        <v>65509.65</v>
      </c>
      <c r="M1378" s="72">
        <v>136.70000000000437</v>
      </c>
      <c r="N1378" s="71"/>
      <c r="O1378" s="71"/>
      <c r="P1378" s="71"/>
      <c r="Q1378" s="71"/>
      <c r="R1378" s="71"/>
      <c r="S1378" s="72">
        <v>65509.65</v>
      </c>
      <c r="T1378" s="72">
        <v>4514.37</v>
      </c>
      <c r="U1378" s="71"/>
      <c r="V1378" s="71"/>
      <c r="W1378" s="71"/>
      <c r="X1378" s="72">
        <v>60995.28</v>
      </c>
      <c r="Y1378" s="72">
        <v>335.6</v>
      </c>
      <c r="Z1378" s="72">
        <v>4849.97</v>
      </c>
      <c r="AA1378" s="69"/>
      <c r="AB1378" s="69"/>
      <c r="AC1378" s="69"/>
    </row>
    <row r="1379" spans="1:29" ht="30" x14ac:dyDescent="0.25">
      <c r="A1379" s="68" t="s">
        <v>29758</v>
      </c>
      <c r="B1379" s="69" t="s">
        <v>29757</v>
      </c>
      <c r="C1379" s="69" t="s">
        <v>29756</v>
      </c>
      <c r="D1379" s="69" t="s">
        <v>19281</v>
      </c>
      <c r="E1379" s="69" t="s">
        <v>23644</v>
      </c>
      <c r="F1379" s="69" t="s">
        <v>1287</v>
      </c>
      <c r="G1379" s="69" t="s">
        <v>4510</v>
      </c>
      <c r="H1379" s="69" t="s">
        <v>962</v>
      </c>
      <c r="I1379" s="70">
        <v>129333.07</v>
      </c>
      <c r="J1379" s="69" t="s">
        <v>1936</v>
      </c>
      <c r="K1379" s="69" t="s">
        <v>29755</v>
      </c>
      <c r="L1379" s="70">
        <v>36160.68</v>
      </c>
      <c r="M1379" s="69"/>
      <c r="N1379" s="69" t="s">
        <v>29754</v>
      </c>
      <c r="O1379" s="69"/>
      <c r="P1379" s="69" t="s">
        <v>1003</v>
      </c>
      <c r="Q1379" s="69" t="s">
        <v>1203</v>
      </c>
      <c r="R1379" s="69"/>
      <c r="S1379" s="70">
        <v>36160.68</v>
      </c>
      <c r="T1379" s="70"/>
      <c r="U1379" s="69" t="s">
        <v>1203</v>
      </c>
      <c r="V1379" s="73">
        <v>107</v>
      </c>
      <c r="W1379" s="69" t="s">
        <v>1203</v>
      </c>
      <c r="X1379" s="69"/>
      <c r="Y1379" s="70"/>
      <c r="Z1379" s="69">
        <v>0</v>
      </c>
      <c r="AA1379" s="69" t="s">
        <v>966</v>
      </c>
      <c r="AB1379" s="69" t="s">
        <v>967</v>
      </c>
      <c r="AC1379" s="69" t="s">
        <v>29753</v>
      </c>
    </row>
    <row r="1380" spans="1:29" ht="20" x14ac:dyDescent="0.25">
      <c r="A1380" s="69"/>
      <c r="B1380" s="69"/>
      <c r="C1380" s="69"/>
      <c r="D1380" s="69"/>
      <c r="E1380" s="69"/>
      <c r="F1380" s="69"/>
      <c r="G1380" s="69"/>
      <c r="H1380" s="69"/>
      <c r="I1380" s="69"/>
      <c r="J1380" s="69"/>
      <c r="K1380" s="69" t="s">
        <v>29752</v>
      </c>
      <c r="L1380" s="70">
        <v>23890</v>
      </c>
      <c r="M1380" s="69"/>
      <c r="N1380" s="69" t="s">
        <v>29751</v>
      </c>
      <c r="O1380" s="69"/>
      <c r="P1380" s="69" t="s">
        <v>1157</v>
      </c>
      <c r="Q1380" s="69" t="s">
        <v>2288</v>
      </c>
      <c r="R1380" s="69"/>
      <c r="S1380" s="70">
        <v>23890</v>
      </c>
      <c r="T1380" s="70"/>
      <c r="U1380" s="69" t="s">
        <v>2529</v>
      </c>
      <c r="V1380" s="73">
        <v>131</v>
      </c>
      <c r="W1380" s="69" t="s">
        <v>2529</v>
      </c>
      <c r="X1380" s="69"/>
      <c r="Y1380" s="70"/>
      <c r="Z1380" s="69">
        <v>68.66</v>
      </c>
      <c r="AA1380" s="69"/>
      <c r="AB1380" s="69" t="s">
        <v>967</v>
      </c>
      <c r="AC1380" s="69"/>
    </row>
    <row r="1381" spans="1:29" ht="20" x14ac:dyDescent="0.25">
      <c r="A1381" s="69"/>
      <c r="B1381" s="69"/>
      <c r="C1381" s="69"/>
      <c r="D1381" s="69"/>
      <c r="E1381" s="69"/>
      <c r="F1381" s="69"/>
      <c r="G1381" s="69"/>
      <c r="H1381" s="69"/>
      <c r="I1381" s="69"/>
      <c r="J1381" s="69"/>
      <c r="K1381" s="69" t="s">
        <v>29750</v>
      </c>
      <c r="L1381" s="70">
        <v>9309.6200000000008</v>
      </c>
      <c r="M1381" s="69"/>
      <c r="N1381" s="69" t="s">
        <v>29749</v>
      </c>
      <c r="O1381" s="69"/>
      <c r="P1381" s="69" t="s">
        <v>1207</v>
      </c>
      <c r="Q1381" s="69" t="s">
        <v>1738</v>
      </c>
      <c r="R1381" s="69"/>
      <c r="S1381" s="70">
        <v>9309.6200000000008</v>
      </c>
      <c r="T1381" s="70"/>
      <c r="U1381" s="69" t="s">
        <v>1795</v>
      </c>
      <c r="V1381" s="73">
        <v>113</v>
      </c>
      <c r="W1381" s="69" t="s">
        <v>1795</v>
      </c>
      <c r="X1381" s="69"/>
      <c r="Y1381" s="70"/>
      <c r="Z1381" s="69">
        <v>7.88</v>
      </c>
      <c r="AA1381" s="69"/>
      <c r="AB1381" s="69" t="s">
        <v>967</v>
      </c>
      <c r="AC1381" s="69"/>
    </row>
    <row r="1382" spans="1:29" ht="20" x14ac:dyDescent="0.25">
      <c r="A1382" s="69"/>
      <c r="B1382" s="69"/>
      <c r="C1382" s="69"/>
      <c r="D1382" s="69"/>
      <c r="E1382" s="69"/>
      <c r="F1382" s="69"/>
      <c r="G1382" s="69"/>
      <c r="H1382" s="69"/>
      <c r="I1382" s="69"/>
      <c r="J1382" s="69"/>
      <c r="K1382" s="69" t="s">
        <v>29748</v>
      </c>
      <c r="L1382" s="70">
        <v>59972.77</v>
      </c>
      <c r="M1382" s="69"/>
      <c r="N1382" s="69" t="s">
        <v>29747</v>
      </c>
      <c r="O1382" s="69"/>
      <c r="P1382" s="69" t="s">
        <v>1991</v>
      </c>
      <c r="Q1382" s="69" t="s">
        <v>1795</v>
      </c>
      <c r="R1382" s="69"/>
      <c r="S1382" s="70">
        <v>59972.77</v>
      </c>
      <c r="T1382" s="70"/>
      <c r="U1382" s="69" t="s">
        <v>2944</v>
      </c>
      <c r="V1382" s="73">
        <v>120</v>
      </c>
      <c r="W1382" s="69" t="s">
        <v>2944</v>
      </c>
      <c r="X1382" s="69"/>
      <c r="Y1382" s="70"/>
      <c r="Z1382" s="69">
        <v>110.59</v>
      </c>
      <c r="AA1382" s="69"/>
      <c r="AB1382" s="69" t="s">
        <v>967</v>
      </c>
      <c r="AC1382" s="69"/>
    </row>
    <row r="1383" spans="1:29" x14ac:dyDescent="0.25">
      <c r="A1383" s="71" t="s">
        <v>193</v>
      </c>
      <c r="B1383" s="71"/>
      <c r="C1383" s="71"/>
      <c r="D1383" s="71"/>
      <c r="E1383" s="71"/>
      <c r="F1383" s="71"/>
      <c r="G1383" s="71"/>
      <c r="H1383" s="71"/>
      <c r="I1383" s="72">
        <v>129333.07</v>
      </c>
      <c r="J1383" s="71"/>
      <c r="K1383" s="71"/>
      <c r="L1383" s="72">
        <v>129333.07</v>
      </c>
      <c r="M1383" s="72">
        <v>0</v>
      </c>
      <c r="N1383" s="71"/>
      <c r="O1383" s="71"/>
      <c r="P1383" s="71"/>
      <c r="Q1383" s="71"/>
      <c r="R1383" s="71"/>
      <c r="S1383" s="72">
        <v>129333.07</v>
      </c>
      <c r="T1383" s="72">
        <v>129333.07</v>
      </c>
      <c r="U1383" s="71"/>
      <c r="V1383" s="71"/>
      <c r="W1383" s="71"/>
      <c r="X1383" s="72">
        <v>0</v>
      </c>
      <c r="Y1383" s="72">
        <v>187.13</v>
      </c>
      <c r="Z1383" s="72">
        <v>129520.20000000001</v>
      </c>
      <c r="AA1383" s="69"/>
      <c r="AB1383" s="69"/>
      <c r="AC1383" s="69"/>
    </row>
    <row r="1384" spans="1:29" ht="30" x14ac:dyDescent="0.25">
      <c r="A1384" s="68" t="s">
        <v>29746</v>
      </c>
      <c r="B1384" s="69" t="s">
        <v>25431</v>
      </c>
      <c r="C1384" s="69" t="s">
        <v>29745</v>
      </c>
      <c r="D1384" s="69" t="s">
        <v>1932</v>
      </c>
      <c r="E1384" s="69" t="s">
        <v>24615</v>
      </c>
      <c r="F1384" s="69" t="s">
        <v>1018</v>
      </c>
      <c r="G1384" s="69" t="s">
        <v>1480</v>
      </c>
      <c r="H1384" s="69" t="s">
        <v>1236</v>
      </c>
      <c r="I1384" s="70">
        <v>18044.52</v>
      </c>
      <c r="J1384" s="69" t="s">
        <v>1936</v>
      </c>
      <c r="K1384" s="69" t="s">
        <v>29744</v>
      </c>
      <c r="L1384" s="70">
        <v>18044.52</v>
      </c>
      <c r="M1384" s="69"/>
      <c r="N1384" s="69" t="s">
        <v>29743</v>
      </c>
      <c r="O1384" s="69"/>
      <c r="P1384" s="69" t="s">
        <v>1490</v>
      </c>
      <c r="Q1384" s="69" t="s">
        <v>2164</v>
      </c>
      <c r="R1384" s="69"/>
      <c r="S1384" s="70">
        <v>18044.52</v>
      </c>
      <c r="T1384" s="70"/>
      <c r="U1384" s="69" t="s">
        <v>2529</v>
      </c>
      <c r="V1384" s="73">
        <v>145</v>
      </c>
      <c r="W1384" s="69" t="s">
        <v>2529</v>
      </c>
      <c r="X1384" s="69"/>
      <c r="Y1384" s="70"/>
      <c r="Z1384" s="69">
        <v>73.47</v>
      </c>
      <c r="AA1384" s="69" t="s">
        <v>966</v>
      </c>
      <c r="AB1384" s="69" t="s">
        <v>967</v>
      </c>
      <c r="AC1384" s="69" t="s">
        <v>29742</v>
      </c>
    </row>
    <row r="1385" spans="1:29" x14ac:dyDescent="0.25">
      <c r="A1385" s="71" t="s">
        <v>193</v>
      </c>
      <c r="B1385" s="71"/>
      <c r="C1385" s="71"/>
      <c r="D1385" s="71"/>
      <c r="E1385" s="71"/>
      <c r="F1385" s="71"/>
      <c r="G1385" s="71"/>
      <c r="H1385" s="71"/>
      <c r="I1385" s="72">
        <v>18044.52</v>
      </c>
      <c r="J1385" s="71"/>
      <c r="K1385" s="71"/>
      <c r="L1385" s="72">
        <v>18044.52</v>
      </c>
      <c r="M1385" s="72">
        <v>0</v>
      </c>
      <c r="N1385" s="71"/>
      <c r="O1385" s="71"/>
      <c r="P1385" s="71"/>
      <c r="Q1385" s="71"/>
      <c r="R1385" s="71"/>
      <c r="S1385" s="72">
        <v>18044.52</v>
      </c>
      <c r="T1385" s="72">
        <v>18044.52</v>
      </c>
      <c r="U1385" s="71"/>
      <c r="V1385" s="71"/>
      <c r="W1385" s="71"/>
      <c r="X1385" s="72">
        <v>0</v>
      </c>
      <c r="Y1385" s="72">
        <v>73.47</v>
      </c>
      <c r="Z1385" s="72">
        <v>18117.990000000002</v>
      </c>
      <c r="AA1385" s="69"/>
      <c r="AB1385" s="69"/>
      <c r="AC1385" s="69"/>
    </row>
    <row r="1386" spans="1:29" ht="30" x14ac:dyDescent="0.25">
      <c r="A1386" s="68" t="s">
        <v>29741</v>
      </c>
      <c r="B1386" s="69" t="s">
        <v>29740</v>
      </c>
      <c r="C1386" s="69" t="s">
        <v>29739</v>
      </c>
      <c r="D1386" s="69" t="s">
        <v>19281</v>
      </c>
      <c r="E1386" s="69" t="s">
        <v>23493</v>
      </c>
      <c r="F1386" s="69" t="s">
        <v>1393</v>
      </c>
      <c r="G1386" s="69" t="s">
        <v>2050</v>
      </c>
      <c r="H1386" s="69" t="s">
        <v>962</v>
      </c>
      <c r="I1386" s="70">
        <v>74073.5</v>
      </c>
      <c r="J1386" s="69" t="s">
        <v>1936</v>
      </c>
      <c r="K1386" s="69" t="s">
        <v>29738</v>
      </c>
      <c r="L1386" s="70">
        <v>58422.28</v>
      </c>
      <c r="M1386" s="69"/>
      <c r="N1386" s="69" t="s">
        <v>29737</v>
      </c>
      <c r="O1386" s="69"/>
      <c r="P1386" s="69" t="s">
        <v>1564</v>
      </c>
      <c r="Q1386" s="69" t="s">
        <v>1088</v>
      </c>
      <c r="R1386" s="69"/>
      <c r="S1386" s="70">
        <v>58422.28</v>
      </c>
      <c r="T1386" s="70"/>
      <c r="U1386" s="69" t="s">
        <v>1051</v>
      </c>
      <c r="V1386" s="73">
        <v>92</v>
      </c>
      <c r="W1386" s="69" t="s">
        <v>1051</v>
      </c>
      <c r="X1386" s="69"/>
      <c r="Y1386" s="70"/>
      <c r="Z1386" s="69">
        <v>34.21</v>
      </c>
      <c r="AA1386" s="69" t="s">
        <v>966</v>
      </c>
      <c r="AB1386" s="69" t="s">
        <v>967</v>
      </c>
      <c r="AC1386" s="69" t="s">
        <v>29736</v>
      </c>
    </row>
    <row r="1387" spans="1:29" ht="20" x14ac:dyDescent="0.25">
      <c r="A1387" s="69"/>
      <c r="B1387" s="69"/>
      <c r="C1387" s="69"/>
      <c r="D1387" s="69"/>
      <c r="E1387" s="69"/>
      <c r="F1387" s="69"/>
      <c r="G1387" s="69"/>
      <c r="H1387" s="69"/>
      <c r="I1387" s="69"/>
      <c r="J1387" s="69"/>
      <c r="K1387" s="69" t="s">
        <v>29735</v>
      </c>
      <c r="L1387" s="70">
        <v>15651.22</v>
      </c>
      <c r="M1387" s="69"/>
      <c r="N1387" s="69" t="s">
        <v>29734</v>
      </c>
      <c r="O1387" s="69"/>
      <c r="P1387" s="69" t="s">
        <v>1207</v>
      </c>
      <c r="Q1387" s="69" t="s">
        <v>1738</v>
      </c>
      <c r="R1387" s="69"/>
      <c r="S1387" s="70">
        <v>15651.22</v>
      </c>
      <c r="T1387" s="70"/>
      <c r="U1387" s="69" t="s">
        <v>2136</v>
      </c>
      <c r="V1387" s="73">
        <v>114</v>
      </c>
      <c r="W1387" s="69" t="s">
        <v>2136</v>
      </c>
      <c r="X1387" s="69"/>
      <c r="Y1387" s="70"/>
      <c r="Z1387" s="69">
        <v>13.24</v>
      </c>
      <c r="AA1387" s="69"/>
      <c r="AB1387" s="69" t="s">
        <v>967</v>
      </c>
      <c r="AC1387" s="69"/>
    </row>
    <row r="1388" spans="1:29" x14ac:dyDescent="0.25">
      <c r="A1388" s="71" t="s">
        <v>193</v>
      </c>
      <c r="B1388" s="71"/>
      <c r="C1388" s="71"/>
      <c r="D1388" s="71"/>
      <c r="E1388" s="71"/>
      <c r="F1388" s="71"/>
      <c r="G1388" s="71"/>
      <c r="H1388" s="71"/>
      <c r="I1388" s="72">
        <v>74073.5</v>
      </c>
      <c r="J1388" s="71"/>
      <c r="K1388" s="71"/>
      <c r="L1388" s="72">
        <v>74073.5</v>
      </c>
      <c r="M1388" s="72">
        <v>0</v>
      </c>
      <c r="N1388" s="71"/>
      <c r="O1388" s="71"/>
      <c r="P1388" s="71"/>
      <c r="Q1388" s="71"/>
      <c r="R1388" s="71"/>
      <c r="S1388" s="72">
        <v>74073.5</v>
      </c>
      <c r="T1388" s="72">
        <v>74073.5</v>
      </c>
      <c r="U1388" s="71"/>
      <c r="V1388" s="71"/>
      <c r="W1388" s="71"/>
      <c r="X1388" s="72">
        <v>0</v>
      </c>
      <c r="Y1388" s="72">
        <v>47.45</v>
      </c>
      <c r="Z1388" s="72">
        <v>74120.95</v>
      </c>
      <c r="AA1388" s="69"/>
      <c r="AB1388" s="69"/>
      <c r="AC1388" s="69"/>
    </row>
    <row r="1389" spans="1:29" ht="50" x14ac:dyDescent="0.25">
      <c r="A1389" s="68" t="s">
        <v>29733</v>
      </c>
      <c r="B1389" s="69" t="s">
        <v>29732</v>
      </c>
      <c r="C1389" s="69" t="s">
        <v>29731</v>
      </c>
      <c r="D1389" s="69" t="s">
        <v>3283</v>
      </c>
      <c r="E1389" s="69" t="s">
        <v>22715</v>
      </c>
      <c r="F1389" s="69" t="s">
        <v>1447</v>
      </c>
      <c r="G1389" s="69" t="s">
        <v>1455</v>
      </c>
      <c r="H1389" s="69" t="s">
        <v>1236</v>
      </c>
      <c r="I1389" s="70">
        <v>55283.94</v>
      </c>
      <c r="J1389" s="69" t="s">
        <v>1936</v>
      </c>
      <c r="K1389" s="69" t="s">
        <v>29730</v>
      </c>
      <c r="L1389" s="70">
        <v>55263.99</v>
      </c>
      <c r="M1389" s="69"/>
      <c r="N1389" s="69" t="s">
        <v>29729</v>
      </c>
      <c r="O1389" s="69"/>
      <c r="P1389" s="69" t="s">
        <v>1616</v>
      </c>
      <c r="Q1389" s="69" t="s">
        <v>2118</v>
      </c>
      <c r="R1389" s="69"/>
      <c r="S1389" s="70">
        <v>55263.99</v>
      </c>
      <c r="T1389" s="70"/>
      <c r="U1389" s="69" t="s">
        <v>2529</v>
      </c>
      <c r="V1389" s="73">
        <v>125</v>
      </c>
      <c r="W1389" s="69" t="s">
        <v>2529</v>
      </c>
      <c r="X1389" s="69"/>
      <c r="Y1389" s="70"/>
      <c r="Z1389" s="69">
        <v>278.08</v>
      </c>
      <c r="AA1389" s="69" t="s">
        <v>966</v>
      </c>
      <c r="AB1389" s="69" t="s">
        <v>967</v>
      </c>
      <c r="AC1389" s="69" t="s">
        <v>29728</v>
      </c>
    </row>
    <row r="1390" spans="1:29" x14ac:dyDescent="0.25">
      <c r="A1390" s="71" t="s">
        <v>193</v>
      </c>
      <c r="B1390" s="71"/>
      <c r="C1390" s="71"/>
      <c r="D1390" s="71"/>
      <c r="E1390" s="71"/>
      <c r="F1390" s="71"/>
      <c r="G1390" s="71"/>
      <c r="H1390" s="71"/>
      <c r="I1390" s="72">
        <v>55283.94</v>
      </c>
      <c r="J1390" s="71"/>
      <c r="K1390" s="71"/>
      <c r="L1390" s="72">
        <v>55263.99</v>
      </c>
      <c r="M1390" s="72">
        <v>19.950000000004366</v>
      </c>
      <c r="N1390" s="71"/>
      <c r="O1390" s="71"/>
      <c r="P1390" s="71"/>
      <c r="Q1390" s="71"/>
      <c r="R1390" s="71"/>
      <c r="S1390" s="72">
        <v>55263.99</v>
      </c>
      <c r="T1390" s="72">
        <v>55263.99</v>
      </c>
      <c r="U1390" s="71"/>
      <c r="V1390" s="71"/>
      <c r="W1390" s="71"/>
      <c r="X1390" s="72">
        <v>0</v>
      </c>
      <c r="Y1390" s="72">
        <v>278.08</v>
      </c>
      <c r="Z1390" s="72">
        <v>55542.07</v>
      </c>
      <c r="AA1390" s="69"/>
      <c r="AB1390" s="69"/>
      <c r="AC1390" s="69"/>
    </row>
    <row r="1391" spans="1:29" ht="40" x14ac:dyDescent="0.25">
      <c r="A1391" s="68" t="s">
        <v>29727</v>
      </c>
      <c r="B1391" s="69" t="s">
        <v>29726</v>
      </c>
      <c r="C1391" s="69" t="s">
        <v>29725</v>
      </c>
      <c r="D1391" s="69" t="s">
        <v>23424</v>
      </c>
      <c r="E1391" s="69" t="s">
        <v>22715</v>
      </c>
      <c r="F1391" s="69" t="s">
        <v>995</v>
      </c>
      <c r="G1391" s="69" t="s">
        <v>1455</v>
      </c>
      <c r="H1391" s="69" t="s">
        <v>1236</v>
      </c>
      <c r="I1391" s="70">
        <v>60909.06</v>
      </c>
      <c r="J1391" s="69" t="s">
        <v>1936</v>
      </c>
      <c r="K1391" s="69" t="s">
        <v>29724</v>
      </c>
      <c r="L1391" s="70">
        <v>60640</v>
      </c>
      <c r="M1391" s="69"/>
      <c r="N1391" s="69" t="s">
        <v>29723</v>
      </c>
      <c r="O1391" s="69"/>
      <c r="P1391" s="69" t="s">
        <v>1185</v>
      </c>
      <c r="Q1391" s="69" t="s">
        <v>1698</v>
      </c>
      <c r="R1391" s="69"/>
      <c r="S1391" s="70">
        <v>60640</v>
      </c>
      <c r="T1391" s="70"/>
      <c r="U1391" s="69" t="s">
        <v>2529</v>
      </c>
      <c r="V1391" s="73">
        <v>115</v>
      </c>
      <c r="W1391" s="69" t="s">
        <v>2529</v>
      </c>
      <c r="X1391" s="69"/>
      <c r="Y1391" s="70"/>
      <c r="Z1391" s="69">
        <v>267.60000000000002</v>
      </c>
      <c r="AA1391" s="69" t="s">
        <v>966</v>
      </c>
      <c r="AB1391" s="69" t="s">
        <v>967</v>
      </c>
      <c r="AC1391" s="69" t="s">
        <v>29722</v>
      </c>
    </row>
    <row r="1392" spans="1:29" x14ac:dyDescent="0.25">
      <c r="A1392" s="71" t="s">
        <v>193</v>
      </c>
      <c r="B1392" s="71"/>
      <c r="C1392" s="71"/>
      <c r="D1392" s="71"/>
      <c r="E1392" s="71"/>
      <c r="F1392" s="71"/>
      <c r="G1392" s="71"/>
      <c r="H1392" s="71"/>
      <c r="I1392" s="72">
        <v>60909.06</v>
      </c>
      <c r="J1392" s="71"/>
      <c r="K1392" s="71"/>
      <c r="L1392" s="72">
        <v>60640</v>
      </c>
      <c r="M1392" s="72">
        <v>269.05999999999767</v>
      </c>
      <c r="N1392" s="71"/>
      <c r="O1392" s="71"/>
      <c r="P1392" s="71"/>
      <c r="Q1392" s="71"/>
      <c r="R1392" s="71"/>
      <c r="S1392" s="72">
        <v>60640</v>
      </c>
      <c r="T1392" s="72">
        <v>60640</v>
      </c>
      <c r="U1392" s="71"/>
      <c r="V1392" s="71"/>
      <c r="W1392" s="71"/>
      <c r="X1392" s="72">
        <v>0</v>
      </c>
      <c r="Y1392" s="72">
        <v>267.60000000000002</v>
      </c>
      <c r="Z1392" s="72">
        <v>60907.6</v>
      </c>
      <c r="AA1392" s="69"/>
      <c r="AB1392" s="69"/>
      <c r="AC1392" s="69"/>
    </row>
    <row r="1393" spans="1:29" ht="30" x14ac:dyDescent="0.25">
      <c r="A1393" s="68" t="s">
        <v>29721</v>
      </c>
      <c r="B1393" s="69" t="s">
        <v>29720</v>
      </c>
      <c r="C1393" s="69" t="s">
        <v>29719</v>
      </c>
      <c r="D1393" s="69" t="s">
        <v>10689</v>
      </c>
      <c r="E1393" s="69" t="s">
        <v>22715</v>
      </c>
      <c r="F1393" s="69" t="s">
        <v>995</v>
      </c>
      <c r="G1393" s="69" t="s">
        <v>1498</v>
      </c>
      <c r="H1393" s="69" t="s">
        <v>1236</v>
      </c>
      <c r="I1393" s="70">
        <v>261150.15</v>
      </c>
      <c r="J1393" s="69" t="s">
        <v>1936</v>
      </c>
      <c r="K1393" s="69" t="s">
        <v>29718</v>
      </c>
      <c r="L1393" s="70">
        <v>90874.75</v>
      </c>
      <c r="M1393" s="69"/>
      <c r="N1393" s="69" t="s">
        <v>29717</v>
      </c>
      <c r="O1393" s="69"/>
      <c r="P1393" s="69" t="s">
        <v>1946</v>
      </c>
      <c r="Q1393" s="69" t="s">
        <v>1313</v>
      </c>
      <c r="R1393" s="69"/>
      <c r="S1393" s="70">
        <v>90874.75</v>
      </c>
      <c r="T1393" s="70"/>
      <c r="U1393" s="69" t="s">
        <v>1217</v>
      </c>
      <c r="V1393" s="73">
        <v>145</v>
      </c>
      <c r="W1393" s="69" t="s">
        <v>1217</v>
      </c>
      <c r="X1393" s="69"/>
      <c r="Y1393" s="70"/>
      <c r="Z1393" s="69">
        <v>463.78</v>
      </c>
      <c r="AA1393" s="69" t="s">
        <v>966</v>
      </c>
      <c r="AB1393" s="69" t="s">
        <v>967</v>
      </c>
      <c r="AC1393" s="69" t="s">
        <v>29716</v>
      </c>
    </row>
    <row r="1394" spans="1:29" ht="20" x14ac:dyDescent="0.25">
      <c r="A1394" s="69"/>
      <c r="B1394" s="69"/>
      <c r="C1394" s="69"/>
      <c r="D1394" s="69"/>
      <c r="E1394" s="69"/>
      <c r="F1394" s="69"/>
      <c r="G1394" s="69"/>
      <c r="H1394" s="69"/>
      <c r="I1394" s="69"/>
      <c r="J1394" s="69"/>
      <c r="K1394" s="69" t="s">
        <v>29715</v>
      </c>
      <c r="L1394" s="70">
        <v>169546.45</v>
      </c>
      <c r="M1394" s="69"/>
      <c r="N1394" s="69" t="s">
        <v>29714</v>
      </c>
      <c r="O1394" s="69"/>
      <c r="P1394" s="69" t="s">
        <v>1556</v>
      </c>
      <c r="Q1394" s="69" t="s">
        <v>1313</v>
      </c>
      <c r="R1394" s="69"/>
      <c r="S1394" s="70">
        <v>169546.45</v>
      </c>
      <c r="T1394" s="70"/>
      <c r="U1394" s="69" t="s">
        <v>1217</v>
      </c>
      <c r="V1394" s="73">
        <v>144</v>
      </c>
      <c r="W1394" s="69" t="s">
        <v>1217</v>
      </c>
      <c r="X1394" s="69"/>
      <c r="Y1394" s="70"/>
      <c r="Z1394" s="69">
        <v>865.28</v>
      </c>
      <c r="AA1394" s="69"/>
      <c r="AB1394" s="69" t="s">
        <v>967</v>
      </c>
      <c r="AC1394" s="69"/>
    </row>
    <row r="1395" spans="1:29" x14ac:dyDescent="0.25">
      <c r="A1395" s="71" t="s">
        <v>193</v>
      </c>
      <c r="B1395" s="71"/>
      <c r="C1395" s="71"/>
      <c r="D1395" s="71"/>
      <c r="E1395" s="71"/>
      <c r="F1395" s="71"/>
      <c r="G1395" s="71"/>
      <c r="H1395" s="71"/>
      <c r="I1395" s="72">
        <v>261150.15</v>
      </c>
      <c r="J1395" s="71"/>
      <c r="K1395" s="71"/>
      <c r="L1395" s="72">
        <v>260421.2</v>
      </c>
      <c r="M1395" s="72">
        <v>728.94999999998254</v>
      </c>
      <c r="N1395" s="71"/>
      <c r="O1395" s="71"/>
      <c r="P1395" s="71"/>
      <c r="Q1395" s="71"/>
      <c r="R1395" s="71"/>
      <c r="S1395" s="72">
        <v>260421.2</v>
      </c>
      <c r="T1395" s="72">
        <v>260421.2</v>
      </c>
      <c r="U1395" s="71"/>
      <c r="V1395" s="71"/>
      <c r="W1395" s="71"/>
      <c r="X1395" s="72">
        <v>0</v>
      </c>
      <c r="Y1395" s="72">
        <v>1329.06</v>
      </c>
      <c r="Z1395" s="72">
        <v>261750.26</v>
      </c>
      <c r="AA1395" s="69"/>
      <c r="AB1395" s="69"/>
      <c r="AC1395" s="69"/>
    </row>
    <row r="1396" spans="1:29" ht="30" x14ac:dyDescent="0.25">
      <c r="A1396" s="68" t="s">
        <v>29713</v>
      </c>
      <c r="B1396" s="69" t="s">
        <v>29712</v>
      </c>
      <c r="C1396" s="69" t="s">
        <v>29711</v>
      </c>
      <c r="D1396" s="69" t="s">
        <v>1932</v>
      </c>
      <c r="E1396" s="69"/>
      <c r="F1396" s="69" t="s">
        <v>1235</v>
      </c>
      <c r="G1396" s="69" t="s">
        <v>1064</v>
      </c>
      <c r="H1396" s="69" t="s">
        <v>1236</v>
      </c>
      <c r="I1396" s="70">
        <v>9550.6200000000008</v>
      </c>
      <c r="J1396" s="69" t="s">
        <v>1936</v>
      </c>
      <c r="K1396" s="69" t="s">
        <v>29710</v>
      </c>
      <c r="L1396" s="70">
        <v>9441.2000000000007</v>
      </c>
      <c r="M1396" s="69"/>
      <c r="N1396" s="69" t="s">
        <v>29709</v>
      </c>
      <c r="O1396" s="69"/>
      <c r="P1396" s="69" t="s">
        <v>1546</v>
      </c>
      <c r="Q1396" s="69" t="s">
        <v>1269</v>
      </c>
      <c r="R1396" s="69"/>
      <c r="S1396" s="70">
        <v>9441.2000000000007</v>
      </c>
      <c r="T1396" s="70"/>
      <c r="U1396" s="69" t="s">
        <v>2175</v>
      </c>
      <c r="V1396" s="73">
        <v>144</v>
      </c>
      <c r="W1396" s="69" t="s">
        <v>2175</v>
      </c>
      <c r="X1396" s="69"/>
      <c r="Y1396" s="70"/>
      <c r="Z1396" s="69">
        <v>42.7</v>
      </c>
      <c r="AA1396" s="69" t="s">
        <v>966</v>
      </c>
      <c r="AB1396" s="69" t="s">
        <v>967</v>
      </c>
      <c r="AC1396" s="69" t="s">
        <v>29708</v>
      </c>
    </row>
    <row r="1397" spans="1:29" x14ac:dyDescent="0.25">
      <c r="A1397" s="71" t="s">
        <v>193</v>
      </c>
      <c r="B1397" s="71"/>
      <c r="C1397" s="71"/>
      <c r="D1397" s="71"/>
      <c r="E1397" s="71"/>
      <c r="F1397" s="71"/>
      <c r="G1397" s="71"/>
      <c r="H1397" s="71"/>
      <c r="I1397" s="72">
        <v>9550.6200000000008</v>
      </c>
      <c r="J1397" s="71"/>
      <c r="K1397" s="71"/>
      <c r="L1397" s="72">
        <v>9441.2000000000007</v>
      </c>
      <c r="M1397" s="72">
        <v>109.42000000000007</v>
      </c>
      <c r="N1397" s="71"/>
      <c r="O1397" s="71"/>
      <c r="P1397" s="71"/>
      <c r="Q1397" s="71"/>
      <c r="R1397" s="71"/>
      <c r="S1397" s="72">
        <v>9441.2000000000007</v>
      </c>
      <c r="T1397" s="72">
        <v>9441.2000000000007</v>
      </c>
      <c r="U1397" s="71"/>
      <c r="V1397" s="71"/>
      <c r="W1397" s="71"/>
      <c r="X1397" s="72">
        <v>0</v>
      </c>
      <c r="Y1397" s="72">
        <v>42.7</v>
      </c>
      <c r="Z1397" s="72">
        <v>9483.9000000000015</v>
      </c>
      <c r="AA1397" s="69"/>
      <c r="AB1397" s="69"/>
      <c r="AC1397" s="69"/>
    </row>
    <row r="1398" spans="1:29" ht="30" x14ac:dyDescent="0.25">
      <c r="A1398" s="68" t="s">
        <v>29707</v>
      </c>
      <c r="B1398" s="69" t="s">
        <v>29706</v>
      </c>
      <c r="C1398" s="69" t="s">
        <v>29705</v>
      </c>
      <c r="D1398" s="69" t="s">
        <v>2436</v>
      </c>
      <c r="E1398" s="69" t="s">
        <v>23493</v>
      </c>
      <c r="F1398" s="69" t="s">
        <v>1270</v>
      </c>
      <c r="G1398" s="69" t="s">
        <v>2831</v>
      </c>
      <c r="H1398" s="69" t="s">
        <v>1236</v>
      </c>
      <c r="I1398" s="70">
        <v>16639.560000000001</v>
      </c>
      <c r="J1398" s="69" t="s">
        <v>1936</v>
      </c>
      <c r="K1398" s="69" t="s">
        <v>29704</v>
      </c>
      <c r="L1398" s="70">
        <v>16637.04</v>
      </c>
      <c r="M1398" s="69"/>
      <c r="N1398" s="69" t="s">
        <v>29703</v>
      </c>
      <c r="O1398" s="69"/>
      <c r="P1398" s="69" t="s">
        <v>1071</v>
      </c>
      <c r="Q1398" s="69" t="s">
        <v>1097</v>
      </c>
      <c r="R1398" s="69"/>
      <c r="S1398" s="70">
        <v>16637.04</v>
      </c>
      <c r="T1398" s="70"/>
      <c r="U1398" s="69" t="s">
        <v>1795</v>
      </c>
      <c r="V1398" s="73">
        <v>134</v>
      </c>
      <c r="W1398" s="69" t="s">
        <v>1795</v>
      </c>
      <c r="X1398" s="69"/>
      <c r="Y1398" s="70"/>
      <c r="Z1398" s="69">
        <v>45.16</v>
      </c>
      <c r="AA1398" s="69" t="s">
        <v>966</v>
      </c>
      <c r="AB1398" s="69" t="s">
        <v>1144</v>
      </c>
      <c r="AC1398" s="69" t="s">
        <v>29702</v>
      </c>
    </row>
    <row r="1399" spans="1:29" x14ac:dyDescent="0.25">
      <c r="A1399" s="71" t="s">
        <v>193</v>
      </c>
      <c r="B1399" s="71"/>
      <c r="C1399" s="71"/>
      <c r="D1399" s="71"/>
      <c r="E1399" s="71"/>
      <c r="F1399" s="71"/>
      <c r="G1399" s="71"/>
      <c r="H1399" s="71"/>
      <c r="I1399" s="72">
        <v>16639.560000000001</v>
      </c>
      <c r="J1399" s="71"/>
      <c r="K1399" s="71"/>
      <c r="L1399" s="72">
        <v>16637.04</v>
      </c>
      <c r="M1399" s="72">
        <v>2.5200000000004366</v>
      </c>
      <c r="N1399" s="71"/>
      <c r="O1399" s="71"/>
      <c r="P1399" s="71"/>
      <c r="Q1399" s="71"/>
      <c r="R1399" s="71"/>
      <c r="S1399" s="72">
        <v>16637.04</v>
      </c>
      <c r="T1399" s="72">
        <v>16637.04</v>
      </c>
      <c r="U1399" s="71"/>
      <c r="V1399" s="71"/>
      <c r="W1399" s="71"/>
      <c r="X1399" s="72">
        <v>0</v>
      </c>
      <c r="Y1399" s="72">
        <v>45.16</v>
      </c>
      <c r="Z1399" s="72">
        <v>16682.2</v>
      </c>
      <c r="AA1399" s="69"/>
      <c r="AB1399" s="69"/>
      <c r="AC1399" s="69"/>
    </row>
    <row r="1400" spans="1:29" ht="30" x14ac:dyDescent="0.25">
      <c r="A1400" s="68" t="s">
        <v>29701</v>
      </c>
      <c r="B1400" s="69" t="s">
        <v>29700</v>
      </c>
      <c r="C1400" s="69" t="s">
        <v>29699</v>
      </c>
      <c r="D1400" s="69" t="s">
        <v>29608</v>
      </c>
      <c r="E1400" s="69" t="s">
        <v>24098</v>
      </c>
      <c r="F1400" s="69" t="s">
        <v>1564</v>
      </c>
      <c r="G1400" s="69" t="s">
        <v>1646</v>
      </c>
      <c r="H1400" s="69" t="s">
        <v>1236</v>
      </c>
      <c r="I1400" s="70">
        <v>30611.85</v>
      </c>
      <c r="J1400" s="69" t="s">
        <v>1936</v>
      </c>
      <c r="K1400" s="69" t="s">
        <v>29698</v>
      </c>
      <c r="L1400" s="70">
        <v>30611.85</v>
      </c>
      <c r="M1400" s="69"/>
      <c r="N1400" s="69" t="s">
        <v>29697</v>
      </c>
      <c r="O1400" s="69"/>
      <c r="P1400" s="69" t="s">
        <v>1064</v>
      </c>
      <c r="Q1400" s="69" t="s">
        <v>1718</v>
      </c>
      <c r="R1400" s="69"/>
      <c r="S1400" s="70">
        <v>30611.85</v>
      </c>
      <c r="T1400" s="70"/>
      <c r="U1400" s="69" t="s">
        <v>1129</v>
      </c>
      <c r="V1400" s="73">
        <v>156</v>
      </c>
      <c r="W1400" s="69" t="s">
        <v>1129</v>
      </c>
      <c r="X1400" s="69"/>
      <c r="Y1400" s="70"/>
      <c r="Z1400" s="69">
        <v>180.51</v>
      </c>
      <c r="AA1400" s="69" t="s">
        <v>966</v>
      </c>
      <c r="AB1400" s="69" t="s">
        <v>967</v>
      </c>
      <c r="AC1400" s="69"/>
    </row>
    <row r="1401" spans="1:29" x14ac:dyDescent="0.25">
      <c r="A1401" s="71" t="s">
        <v>193</v>
      </c>
      <c r="B1401" s="71"/>
      <c r="C1401" s="71"/>
      <c r="D1401" s="71"/>
      <c r="E1401" s="71"/>
      <c r="F1401" s="71"/>
      <c r="G1401" s="71"/>
      <c r="H1401" s="71"/>
      <c r="I1401" s="72">
        <v>30611.85</v>
      </c>
      <c r="J1401" s="71"/>
      <c r="K1401" s="71"/>
      <c r="L1401" s="72">
        <v>30611.85</v>
      </c>
      <c r="M1401" s="72">
        <v>0</v>
      </c>
      <c r="N1401" s="71"/>
      <c r="O1401" s="71"/>
      <c r="P1401" s="71"/>
      <c r="Q1401" s="71"/>
      <c r="R1401" s="71"/>
      <c r="S1401" s="72">
        <v>30611.85</v>
      </c>
      <c r="T1401" s="72">
        <v>30611.85</v>
      </c>
      <c r="U1401" s="71"/>
      <c r="V1401" s="71"/>
      <c r="W1401" s="71"/>
      <c r="X1401" s="72">
        <v>0</v>
      </c>
      <c r="Y1401" s="72">
        <v>180.51</v>
      </c>
      <c r="Z1401" s="72">
        <v>30792.359999999997</v>
      </c>
      <c r="AA1401" s="69"/>
      <c r="AB1401" s="69"/>
      <c r="AC1401" s="69"/>
    </row>
    <row r="1402" spans="1:29" ht="40" x14ac:dyDescent="0.25">
      <c r="A1402" s="68" t="s">
        <v>29696</v>
      </c>
      <c r="B1402" s="69" t="s">
        <v>29431</v>
      </c>
      <c r="C1402" s="69" t="s">
        <v>29695</v>
      </c>
      <c r="D1402" s="69" t="s">
        <v>2365</v>
      </c>
      <c r="E1402" s="69" t="s">
        <v>22715</v>
      </c>
      <c r="F1402" s="69" t="s">
        <v>1564</v>
      </c>
      <c r="G1402" s="69" t="s">
        <v>1646</v>
      </c>
      <c r="H1402" s="69" t="s">
        <v>1236</v>
      </c>
      <c r="I1402" s="70">
        <v>75734.45</v>
      </c>
      <c r="J1402" s="69" t="s">
        <v>1936</v>
      </c>
      <c r="K1402" s="69" t="s">
        <v>29694</v>
      </c>
      <c r="L1402" s="70">
        <v>75725.850000000006</v>
      </c>
      <c r="M1402" s="69"/>
      <c r="N1402" s="69" t="s">
        <v>29693</v>
      </c>
      <c r="O1402" s="69"/>
      <c r="P1402" s="69" t="s">
        <v>2004</v>
      </c>
      <c r="Q1402" s="69" t="s">
        <v>1269</v>
      </c>
      <c r="R1402" s="69"/>
      <c r="S1402" s="70">
        <v>75725.850000000006</v>
      </c>
      <c r="T1402" s="70"/>
      <c r="U1402" s="69" t="s">
        <v>2175</v>
      </c>
      <c r="V1402" s="73">
        <v>146</v>
      </c>
      <c r="W1402" s="69" t="s">
        <v>2175</v>
      </c>
      <c r="X1402" s="69"/>
      <c r="Y1402" s="70"/>
      <c r="Z1402" s="69">
        <v>342.51</v>
      </c>
      <c r="AA1402" s="69" t="s">
        <v>966</v>
      </c>
      <c r="AB1402" s="69" t="s">
        <v>967</v>
      </c>
      <c r="AC1402" s="69"/>
    </row>
    <row r="1403" spans="1:29" x14ac:dyDescent="0.25">
      <c r="A1403" s="71" t="s">
        <v>193</v>
      </c>
      <c r="B1403" s="71"/>
      <c r="C1403" s="71"/>
      <c r="D1403" s="71"/>
      <c r="E1403" s="71"/>
      <c r="F1403" s="71"/>
      <c r="G1403" s="71"/>
      <c r="H1403" s="71"/>
      <c r="I1403" s="72">
        <v>75734.45</v>
      </c>
      <c r="J1403" s="71"/>
      <c r="K1403" s="71"/>
      <c r="L1403" s="72">
        <v>75725.850000000006</v>
      </c>
      <c r="M1403" s="72">
        <v>8.5999999999912689</v>
      </c>
      <c r="N1403" s="71"/>
      <c r="O1403" s="71"/>
      <c r="P1403" s="71"/>
      <c r="Q1403" s="71"/>
      <c r="R1403" s="71"/>
      <c r="S1403" s="72">
        <v>75725.850000000006</v>
      </c>
      <c r="T1403" s="72">
        <v>75725.850000000006</v>
      </c>
      <c r="U1403" s="71"/>
      <c r="V1403" s="71"/>
      <c r="W1403" s="71"/>
      <c r="X1403" s="72">
        <v>0</v>
      </c>
      <c r="Y1403" s="72">
        <v>342.51</v>
      </c>
      <c r="Z1403" s="72">
        <v>76068.36</v>
      </c>
      <c r="AA1403" s="69"/>
      <c r="AB1403" s="69"/>
      <c r="AC1403" s="69"/>
    </row>
    <row r="1404" spans="1:29" ht="30" x14ac:dyDescent="0.25">
      <c r="A1404" s="68" t="s">
        <v>29692</v>
      </c>
      <c r="B1404" s="69" t="s">
        <v>29691</v>
      </c>
      <c r="C1404" s="69" t="s">
        <v>29690</v>
      </c>
      <c r="D1404" s="69" t="s">
        <v>1233</v>
      </c>
      <c r="E1404" s="69" t="s">
        <v>22715</v>
      </c>
      <c r="F1404" s="69" t="s">
        <v>1564</v>
      </c>
      <c r="G1404" s="69" t="s">
        <v>1669</v>
      </c>
      <c r="H1404" s="69" t="s">
        <v>1236</v>
      </c>
      <c r="I1404" s="70">
        <v>26873</v>
      </c>
      <c r="J1404" s="69" t="s">
        <v>1936</v>
      </c>
      <c r="K1404" s="69" t="s">
        <v>29689</v>
      </c>
      <c r="L1404" s="70">
        <v>26145.7</v>
      </c>
      <c r="M1404" s="69"/>
      <c r="N1404" s="69" t="s">
        <v>29688</v>
      </c>
      <c r="O1404" s="69"/>
      <c r="P1404" s="69" t="s">
        <v>1689</v>
      </c>
      <c r="Q1404" s="69" t="s">
        <v>3002</v>
      </c>
      <c r="R1404" s="69"/>
      <c r="S1404" s="70">
        <v>26145.7</v>
      </c>
      <c r="T1404" s="70"/>
      <c r="U1404" s="69" t="s">
        <v>1129</v>
      </c>
      <c r="V1404" s="73">
        <v>141</v>
      </c>
      <c r="W1404" s="69" t="s">
        <v>1129</v>
      </c>
      <c r="X1404" s="69"/>
      <c r="Y1404" s="70"/>
      <c r="Z1404" s="69">
        <v>154.46</v>
      </c>
      <c r="AA1404" s="69" t="s">
        <v>966</v>
      </c>
      <c r="AB1404" s="69" t="s">
        <v>967</v>
      </c>
      <c r="AC1404" s="69" t="s">
        <v>29687</v>
      </c>
    </row>
    <row r="1405" spans="1:29" x14ac:dyDescent="0.25">
      <c r="A1405" s="71" t="s">
        <v>193</v>
      </c>
      <c r="B1405" s="71"/>
      <c r="C1405" s="71"/>
      <c r="D1405" s="71"/>
      <c r="E1405" s="71"/>
      <c r="F1405" s="71"/>
      <c r="G1405" s="71"/>
      <c r="H1405" s="71"/>
      <c r="I1405" s="72">
        <v>26873</v>
      </c>
      <c r="J1405" s="71"/>
      <c r="K1405" s="71"/>
      <c r="L1405" s="72">
        <v>26145.7</v>
      </c>
      <c r="M1405" s="72">
        <v>727.29999999999927</v>
      </c>
      <c r="N1405" s="71"/>
      <c r="O1405" s="71"/>
      <c r="P1405" s="71"/>
      <c r="Q1405" s="71"/>
      <c r="R1405" s="71"/>
      <c r="S1405" s="72">
        <v>26145.7</v>
      </c>
      <c r="T1405" s="72">
        <v>26145.7</v>
      </c>
      <c r="U1405" s="71"/>
      <c r="V1405" s="71"/>
      <c r="W1405" s="71"/>
      <c r="X1405" s="72">
        <v>0</v>
      </c>
      <c r="Y1405" s="72">
        <v>154.46</v>
      </c>
      <c r="Z1405" s="72">
        <v>26300.16</v>
      </c>
      <c r="AA1405" s="69"/>
      <c r="AB1405" s="69"/>
      <c r="AC1405" s="69"/>
    </row>
    <row r="1406" spans="1:29" ht="40" x14ac:dyDescent="0.25">
      <c r="A1406" s="68" t="s">
        <v>29686</v>
      </c>
      <c r="B1406" s="69" t="s">
        <v>24422</v>
      </c>
      <c r="C1406" s="69" t="s">
        <v>29685</v>
      </c>
      <c r="D1406" s="69" t="s">
        <v>23424</v>
      </c>
      <c r="E1406" s="69" t="s">
        <v>22715</v>
      </c>
      <c r="F1406" s="69" t="s">
        <v>1564</v>
      </c>
      <c r="G1406" s="69" t="s">
        <v>1646</v>
      </c>
      <c r="H1406" s="69" t="s">
        <v>1236</v>
      </c>
      <c r="I1406" s="70">
        <v>9011.94</v>
      </c>
      <c r="J1406" s="69" t="s">
        <v>1936</v>
      </c>
      <c r="K1406" s="69" t="s">
        <v>29684</v>
      </c>
      <c r="L1406" s="70">
        <v>8926.5400000000009</v>
      </c>
      <c r="M1406" s="69"/>
      <c r="N1406" s="69" t="s">
        <v>29683</v>
      </c>
      <c r="O1406" s="69"/>
      <c r="P1406" s="69" t="s">
        <v>1085</v>
      </c>
      <c r="Q1406" s="69" t="s">
        <v>1709</v>
      </c>
      <c r="R1406" s="69"/>
      <c r="S1406" s="70">
        <v>8926.5400000000009</v>
      </c>
      <c r="T1406" s="70"/>
      <c r="U1406" s="69" t="s">
        <v>1789</v>
      </c>
      <c r="V1406" s="73">
        <v>148</v>
      </c>
      <c r="W1406" s="69" t="s">
        <v>1789</v>
      </c>
      <c r="X1406" s="69"/>
      <c r="Y1406" s="70"/>
      <c r="Z1406" s="69">
        <v>52.21</v>
      </c>
      <c r="AA1406" s="69" t="s">
        <v>966</v>
      </c>
      <c r="AB1406" s="69" t="s">
        <v>967</v>
      </c>
      <c r="AC1406" s="69" t="s">
        <v>29682</v>
      </c>
    </row>
    <row r="1407" spans="1:29" x14ac:dyDescent="0.25">
      <c r="A1407" s="71" t="s">
        <v>193</v>
      </c>
      <c r="B1407" s="71"/>
      <c r="C1407" s="71"/>
      <c r="D1407" s="71"/>
      <c r="E1407" s="71"/>
      <c r="F1407" s="71"/>
      <c r="G1407" s="71"/>
      <c r="H1407" s="71"/>
      <c r="I1407" s="72">
        <v>9011.94</v>
      </c>
      <c r="J1407" s="71"/>
      <c r="K1407" s="71"/>
      <c r="L1407" s="72">
        <v>8926.5400000000009</v>
      </c>
      <c r="M1407" s="72">
        <v>85.399999999999636</v>
      </c>
      <c r="N1407" s="71"/>
      <c r="O1407" s="71"/>
      <c r="P1407" s="71"/>
      <c r="Q1407" s="71"/>
      <c r="R1407" s="71"/>
      <c r="S1407" s="72">
        <v>8926.5400000000009</v>
      </c>
      <c r="T1407" s="72">
        <v>8926.5400000000009</v>
      </c>
      <c r="U1407" s="71"/>
      <c r="V1407" s="71"/>
      <c r="W1407" s="71"/>
      <c r="X1407" s="72">
        <v>0</v>
      </c>
      <c r="Y1407" s="72">
        <v>52.21</v>
      </c>
      <c r="Z1407" s="72">
        <v>8978.75</v>
      </c>
      <c r="AA1407" s="69"/>
      <c r="AB1407" s="69"/>
      <c r="AC1407" s="69"/>
    </row>
    <row r="1408" spans="1:29" ht="30" x14ac:dyDescent="0.25">
      <c r="A1408" s="68" t="s">
        <v>29681</v>
      </c>
      <c r="B1408" s="69" t="s">
        <v>29680</v>
      </c>
      <c r="C1408" s="69" t="s">
        <v>29679</v>
      </c>
      <c r="D1408" s="69" t="s">
        <v>10784</v>
      </c>
      <c r="E1408" s="69" t="s">
        <v>22715</v>
      </c>
      <c r="F1408" s="69" t="s">
        <v>1185</v>
      </c>
      <c r="G1408" s="69" t="s">
        <v>1069</v>
      </c>
      <c r="H1408" s="69" t="s">
        <v>1236</v>
      </c>
      <c r="I1408" s="70">
        <v>257702.36</v>
      </c>
      <c r="J1408" s="69" t="s">
        <v>1936</v>
      </c>
      <c r="K1408" s="69" t="s">
        <v>29678</v>
      </c>
      <c r="L1408" s="70">
        <v>103684.04</v>
      </c>
      <c r="M1408" s="69"/>
      <c r="N1408" s="69" t="s">
        <v>29677</v>
      </c>
      <c r="O1408" s="69"/>
      <c r="P1408" s="69" t="s">
        <v>1011</v>
      </c>
      <c r="Q1408" s="69" t="s">
        <v>1718</v>
      </c>
      <c r="R1408" s="69"/>
      <c r="S1408" s="70">
        <v>103684.04</v>
      </c>
      <c r="T1408" s="70"/>
      <c r="U1408" s="69" t="s">
        <v>1129</v>
      </c>
      <c r="V1408" s="73">
        <v>155</v>
      </c>
      <c r="W1408" s="69" t="s">
        <v>1129</v>
      </c>
      <c r="X1408" s="69"/>
      <c r="Y1408" s="70"/>
      <c r="Z1408" s="69">
        <v>606.99</v>
      </c>
      <c r="AA1408" s="69" t="s">
        <v>966</v>
      </c>
      <c r="AB1408" s="69" t="s">
        <v>967</v>
      </c>
      <c r="AC1408" s="69" t="s">
        <v>29676</v>
      </c>
    </row>
    <row r="1409" spans="1:29" ht="20" x14ac:dyDescent="0.25">
      <c r="A1409" s="69"/>
      <c r="B1409" s="69"/>
      <c r="C1409" s="69"/>
      <c r="D1409" s="69"/>
      <c r="E1409" s="69"/>
      <c r="F1409" s="69"/>
      <c r="G1409" s="69"/>
      <c r="H1409" s="69"/>
      <c r="I1409" s="69"/>
      <c r="J1409" s="69"/>
      <c r="K1409" s="69" t="s">
        <v>29675</v>
      </c>
      <c r="L1409" s="70">
        <v>147641.04</v>
      </c>
      <c r="M1409" s="69"/>
      <c r="N1409" s="69" t="s">
        <v>29674</v>
      </c>
      <c r="O1409" s="69"/>
      <c r="P1409" s="69" t="s">
        <v>2028</v>
      </c>
      <c r="Q1409" s="69" t="s">
        <v>2175</v>
      </c>
      <c r="R1409" s="69"/>
      <c r="S1409" s="70">
        <v>147641.04</v>
      </c>
      <c r="T1409" s="70"/>
      <c r="U1409" s="69" t="s">
        <v>2277</v>
      </c>
      <c r="V1409" s="73">
        <v>146</v>
      </c>
      <c r="W1409" s="69" t="s">
        <v>2277</v>
      </c>
      <c r="X1409" s="69"/>
      <c r="Y1409" s="70"/>
      <c r="Z1409" s="69">
        <v>797.91</v>
      </c>
      <c r="AA1409" s="69"/>
      <c r="AB1409" s="69" t="s">
        <v>967</v>
      </c>
      <c r="AC1409" s="69"/>
    </row>
    <row r="1410" spans="1:29" ht="20" x14ac:dyDescent="0.25">
      <c r="A1410" s="69"/>
      <c r="B1410" s="69"/>
      <c r="C1410" s="69"/>
      <c r="D1410" s="69"/>
      <c r="E1410" s="69"/>
      <c r="F1410" s="69"/>
      <c r="G1410" s="69"/>
      <c r="H1410" s="69"/>
      <c r="I1410" s="69"/>
      <c r="J1410" s="69"/>
      <c r="K1410" s="69" t="s">
        <v>29673</v>
      </c>
      <c r="L1410" s="70">
        <v>1611.84</v>
      </c>
      <c r="M1410" s="69"/>
      <c r="N1410" s="69" t="s">
        <v>29672</v>
      </c>
      <c r="O1410" s="69"/>
      <c r="P1410" s="69" t="s">
        <v>1886</v>
      </c>
      <c r="Q1410" s="69" t="s">
        <v>1211</v>
      </c>
      <c r="R1410" s="69"/>
      <c r="S1410" s="70">
        <v>1611.84</v>
      </c>
      <c r="T1410" s="70"/>
      <c r="U1410" s="69" t="s">
        <v>1211</v>
      </c>
      <c r="V1410" s="73">
        <v>76</v>
      </c>
      <c r="W1410" s="69" t="s">
        <v>1211</v>
      </c>
      <c r="X1410" s="69"/>
      <c r="Y1410" s="70"/>
      <c r="Z1410" s="69">
        <v>0</v>
      </c>
      <c r="AA1410" s="69"/>
      <c r="AB1410" s="69" t="s">
        <v>967</v>
      </c>
      <c r="AC1410" s="69"/>
    </row>
    <row r="1411" spans="1:29" x14ac:dyDescent="0.25">
      <c r="A1411" s="71" t="s">
        <v>193</v>
      </c>
      <c r="B1411" s="71"/>
      <c r="C1411" s="71"/>
      <c r="D1411" s="71"/>
      <c r="E1411" s="71"/>
      <c r="F1411" s="71"/>
      <c r="G1411" s="71"/>
      <c r="H1411" s="71"/>
      <c r="I1411" s="72">
        <v>257702.36</v>
      </c>
      <c r="J1411" s="71"/>
      <c r="K1411" s="71"/>
      <c r="L1411" s="72">
        <v>252936.92</v>
      </c>
      <c r="M1411" s="72">
        <v>4765.4399999999732</v>
      </c>
      <c r="N1411" s="71"/>
      <c r="O1411" s="71"/>
      <c r="P1411" s="71"/>
      <c r="Q1411" s="71"/>
      <c r="R1411" s="71"/>
      <c r="S1411" s="72">
        <v>252936.92</v>
      </c>
      <c r="T1411" s="72">
        <v>252936.92</v>
      </c>
      <c r="U1411" s="71"/>
      <c r="V1411" s="71"/>
      <c r="W1411" s="71"/>
      <c r="X1411" s="72">
        <v>0</v>
      </c>
      <c r="Y1411" s="72">
        <v>1404.9</v>
      </c>
      <c r="Z1411" s="72">
        <v>254341.82</v>
      </c>
      <c r="AA1411" s="69"/>
      <c r="AB1411" s="69"/>
      <c r="AC1411" s="69"/>
    </row>
    <row r="1412" spans="1:29" ht="30" x14ac:dyDescent="0.25">
      <c r="A1412" s="68" t="s">
        <v>29671</v>
      </c>
      <c r="B1412" s="69" t="s">
        <v>29670</v>
      </c>
      <c r="C1412" s="69" t="s">
        <v>29669</v>
      </c>
      <c r="D1412" s="69" t="s">
        <v>19337</v>
      </c>
      <c r="E1412" s="69" t="s">
        <v>23644</v>
      </c>
      <c r="F1412" s="69" t="s">
        <v>1185</v>
      </c>
      <c r="G1412" s="69" t="s">
        <v>1102</v>
      </c>
      <c r="H1412" s="69" t="s">
        <v>1236</v>
      </c>
      <c r="I1412" s="70">
        <v>29766</v>
      </c>
      <c r="J1412" s="69" t="s">
        <v>1936</v>
      </c>
      <c r="K1412" s="69" t="s">
        <v>29668</v>
      </c>
      <c r="L1412" s="70">
        <v>16743</v>
      </c>
      <c r="M1412" s="69"/>
      <c r="N1412" s="69" t="s">
        <v>29667</v>
      </c>
      <c r="O1412" s="69"/>
      <c r="P1412" s="69" t="s">
        <v>1075</v>
      </c>
      <c r="Q1412" s="69" t="s">
        <v>1607</v>
      </c>
      <c r="R1412" s="69"/>
      <c r="S1412" s="70">
        <v>16743</v>
      </c>
      <c r="T1412" s="70"/>
      <c r="U1412" s="69" t="s">
        <v>1789</v>
      </c>
      <c r="V1412" s="73">
        <v>115</v>
      </c>
      <c r="W1412" s="69" t="s">
        <v>1789</v>
      </c>
      <c r="X1412" s="69"/>
      <c r="Y1412" s="70"/>
      <c r="Z1412" s="69">
        <v>23.14</v>
      </c>
      <c r="AA1412" s="69" t="s">
        <v>966</v>
      </c>
      <c r="AB1412" s="69" t="s">
        <v>1144</v>
      </c>
      <c r="AC1412" s="69" t="s">
        <v>29666</v>
      </c>
    </row>
    <row r="1413" spans="1:29" ht="20" x14ac:dyDescent="0.25">
      <c r="A1413" s="69"/>
      <c r="B1413" s="69"/>
      <c r="C1413" s="69"/>
      <c r="D1413" s="69"/>
      <c r="E1413" s="69"/>
      <c r="F1413" s="69"/>
      <c r="G1413" s="69"/>
      <c r="H1413" s="69"/>
      <c r="I1413" s="69"/>
      <c r="J1413" s="69"/>
      <c r="K1413" s="69" t="s">
        <v>29665</v>
      </c>
      <c r="L1413" s="70">
        <v>13023</v>
      </c>
      <c r="M1413" s="69"/>
      <c r="N1413" s="69" t="s">
        <v>29664</v>
      </c>
      <c r="O1413" s="69"/>
      <c r="P1413" s="69" t="s">
        <v>1706</v>
      </c>
      <c r="Q1413" s="69" t="s">
        <v>3011</v>
      </c>
      <c r="R1413" s="69"/>
      <c r="S1413" s="70">
        <v>13023</v>
      </c>
      <c r="T1413" s="70"/>
      <c r="U1413" s="69" t="s">
        <v>2277</v>
      </c>
      <c r="V1413" s="73">
        <v>110</v>
      </c>
      <c r="W1413" s="69" t="s">
        <v>2277</v>
      </c>
      <c r="X1413" s="69"/>
      <c r="Y1413" s="70"/>
      <c r="Z1413" s="69">
        <v>22.93</v>
      </c>
      <c r="AA1413" s="69"/>
      <c r="AB1413" s="69" t="s">
        <v>967</v>
      </c>
      <c r="AC1413" s="69"/>
    </row>
    <row r="1414" spans="1:29" x14ac:dyDescent="0.25">
      <c r="A1414" s="71" t="s">
        <v>193</v>
      </c>
      <c r="B1414" s="71"/>
      <c r="C1414" s="71"/>
      <c r="D1414" s="71"/>
      <c r="E1414" s="71"/>
      <c r="F1414" s="71"/>
      <c r="G1414" s="71"/>
      <c r="H1414" s="71"/>
      <c r="I1414" s="72">
        <v>29766</v>
      </c>
      <c r="J1414" s="71"/>
      <c r="K1414" s="71"/>
      <c r="L1414" s="72">
        <v>29766</v>
      </c>
      <c r="M1414" s="72">
        <v>0</v>
      </c>
      <c r="N1414" s="71"/>
      <c r="O1414" s="71"/>
      <c r="P1414" s="71"/>
      <c r="Q1414" s="71"/>
      <c r="R1414" s="71"/>
      <c r="S1414" s="72">
        <v>29766</v>
      </c>
      <c r="T1414" s="72">
        <v>29766</v>
      </c>
      <c r="U1414" s="71"/>
      <c r="V1414" s="71"/>
      <c r="W1414" s="71"/>
      <c r="X1414" s="72">
        <v>0</v>
      </c>
      <c r="Y1414" s="72">
        <v>46.07</v>
      </c>
      <c r="Z1414" s="72">
        <v>29812.07</v>
      </c>
      <c r="AA1414" s="69"/>
      <c r="AB1414" s="69"/>
      <c r="AC1414" s="69"/>
    </row>
    <row r="1415" spans="1:29" ht="30" x14ac:dyDescent="0.25">
      <c r="A1415" s="68" t="s">
        <v>29663</v>
      </c>
      <c r="B1415" s="69" t="s">
        <v>29662</v>
      </c>
      <c r="C1415" s="69" t="s">
        <v>29661</v>
      </c>
      <c r="D1415" s="69" t="s">
        <v>10818</v>
      </c>
      <c r="E1415" s="69" t="s">
        <v>22715</v>
      </c>
      <c r="F1415" s="69" t="s">
        <v>1455</v>
      </c>
      <c r="G1415" s="69" t="s">
        <v>2050</v>
      </c>
      <c r="H1415" s="69" t="s">
        <v>1236</v>
      </c>
      <c r="I1415" s="70">
        <v>369722.43</v>
      </c>
      <c r="J1415" s="69" t="s">
        <v>1936</v>
      </c>
      <c r="K1415" s="69" t="s">
        <v>29660</v>
      </c>
      <c r="L1415" s="70">
        <v>85606.47</v>
      </c>
      <c r="M1415" s="69"/>
      <c r="N1415" s="69" t="s">
        <v>29659</v>
      </c>
      <c r="O1415" s="69"/>
      <c r="P1415" s="69" t="s">
        <v>1003</v>
      </c>
      <c r="Q1415" s="69" t="s">
        <v>1694</v>
      </c>
      <c r="R1415" s="69"/>
      <c r="S1415" s="70">
        <v>85606.47</v>
      </c>
      <c r="T1415" s="70"/>
      <c r="U1415" s="69"/>
      <c r="V1415" s="69"/>
      <c r="W1415" s="69" t="s">
        <v>1795</v>
      </c>
      <c r="X1415" s="69"/>
      <c r="Y1415" s="70"/>
      <c r="Z1415" s="69">
        <v>387.09</v>
      </c>
      <c r="AA1415" s="69" t="s">
        <v>966</v>
      </c>
      <c r="AB1415" s="69" t="s">
        <v>967</v>
      </c>
      <c r="AC1415" s="69" t="s">
        <v>29658</v>
      </c>
    </row>
    <row r="1416" spans="1:29" ht="20" x14ac:dyDescent="0.25">
      <c r="A1416" s="69"/>
      <c r="B1416" s="69"/>
      <c r="C1416" s="69"/>
      <c r="D1416" s="69"/>
      <c r="E1416" s="69"/>
      <c r="F1416" s="69"/>
      <c r="G1416" s="69"/>
      <c r="H1416" s="69"/>
      <c r="I1416" s="69"/>
      <c r="J1416" s="69"/>
      <c r="K1416" s="69" t="s">
        <v>29657</v>
      </c>
      <c r="L1416" s="70">
        <v>88257.600000000006</v>
      </c>
      <c r="M1416" s="69"/>
      <c r="N1416" s="69" t="s">
        <v>29656</v>
      </c>
      <c r="O1416" s="69"/>
      <c r="P1416" s="69" t="s">
        <v>1564</v>
      </c>
      <c r="Q1416" s="69" t="s">
        <v>1203</v>
      </c>
      <c r="R1416" s="69"/>
      <c r="S1416" s="70">
        <v>88257.600000000006</v>
      </c>
      <c r="T1416" s="70"/>
      <c r="U1416" s="69" t="s">
        <v>1217</v>
      </c>
      <c r="V1416" s="73">
        <v>154</v>
      </c>
      <c r="W1416" s="69" t="s">
        <v>1217</v>
      </c>
      <c r="X1416" s="69"/>
      <c r="Y1416" s="70"/>
      <c r="Z1416" s="69">
        <v>502.99</v>
      </c>
      <c r="AA1416" s="69"/>
      <c r="AB1416" s="69" t="s">
        <v>967</v>
      </c>
      <c r="AC1416" s="69"/>
    </row>
    <row r="1417" spans="1:29" ht="20" x14ac:dyDescent="0.25">
      <c r="A1417" s="69"/>
      <c r="B1417" s="69"/>
      <c r="C1417" s="69"/>
      <c r="D1417" s="69"/>
      <c r="E1417" s="69"/>
      <c r="F1417" s="69"/>
      <c r="G1417" s="69"/>
      <c r="H1417" s="69"/>
      <c r="I1417" s="69"/>
      <c r="J1417" s="69"/>
      <c r="K1417" s="69" t="s">
        <v>29655</v>
      </c>
      <c r="L1417" s="70">
        <v>56225.34</v>
      </c>
      <c r="M1417" s="69"/>
      <c r="N1417" s="69" t="s">
        <v>29654</v>
      </c>
      <c r="O1417" s="69"/>
      <c r="P1417" s="69" t="s">
        <v>1071</v>
      </c>
      <c r="Q1417" s="69" t="s">
        <v>1380</v>
      </c>
      <c r="R1417" s="69"/>
      <c r="S1417" s="70">
        <v>56225.34</v>
      </c>
      <c r="T1417" s="70"/>
      <c r="U1417" s="69" t="s">
        <v>1217</v>
      </c>
      <c r="V1417" s="73">
        <v>146</v>
      </c>
      <c r="W1417" s="69" t="s">
        <v>1217</v>
      </c>
      <c r="X1417" s="69"/>
      <c r="Y1417" s="70"/>
      <c r="Z1417" s="69">
        <v>248.98</v>
      </c>
      <c r="AA1417" s="69"/>
      <c r="AB1417" s="69" t="s">
        <v>967</v>
      </c>
      <c r="AC1417" s="69"/>
    </row>
    <row r="1418" spans="1:29" ht="20" x14ac:dyDescent="0.25">
      <c r="A1418" s="69"/>
      <c r="B1418" s="69"/>
      <c r="C1418" s="69"/>
      <c r="D1418" s="69"/>
      <c r="E1418" s="69"/>
      <c r="F1418" s="69"/>
      <c r="G1418" s="69"/>
      <c r="H1418" s="69"/>
      <c r="I1418" s="69"/>
      <c r="J1418" s="69"/>
      <c r="K1418" s="69" t="s">
        <v>29653</v>
      </c>
      <c r="L1418" s="70">
        <v>137950.79999999999</v>
      </c>
      <c r="M1418" s="69"/>
      <c r="N1418" s="69" t="s">
        <v>29652</v>
      </c>
      <c r="O1418" s="69"/>
      <c r="P1418" s="69" t="s">
        <v>1681</v>
      </c>
      <c r="Q1418" s="69" t="s">
        <v>1394</v>
      </c>
      <c r="R1418" s="69"/>
      <c r="S1418" s="70">
        <v>137950.79999999999</v>
      </c>
      <c r="T1418" s="70"/>
      <c r="U1418" s="69" t="s">
        <v>2189</v>
      </c>
      <c r="V1418" s="73">
        <v>161</v>
      </c>
      <c r="W1418" s="69" t="s">
        <v>2189</v>
      </c>
      <c r="X1418" s="69"/>
      <c r="Y1418" s="70"/>
      <c r="Z1418" s="69">
        <v>936.41</v>
      </c>
      <c r="AA1418" s="69"/>
      <c r="AB1418" s="69" t="s">
        <v>967</v>
      </c>
      <c r="AC1418" s="69"/>
    </row>
    <row r="1419" spans="1:29" x14ac:dyDescent="0.25">
      <c r="A1419" s="71" t="s">
        <v>193</v>
      </c>
      <c r="B1419" s="71"/>
      <c r="C1419" s="71"/>
      <c r="D1419" s="71"/>
      <c r="E1419" s="71"/>
      <c r="F1419" s="71"/>
      <c r="G1419" s="71"/>
      <c r="H1419" s="71"/>
      <c r="I1419" s="72">
        <v>369722.43</v>
      </c>
      <c r="J1419" s="71"/>
      <c r="K1419" s="71"/>
      <c r="L1419" s="72">
        <v>368040.20999999996</v>
      </c>
      <c r="M1419" s="72">
        <v>1682.2200000000303</v>
      </c>
      <c r="N1419" s="71"/>
      <c r="O1419" s="71"/>
      <c r="P1419" s="71"/>
      <c r="Q1419" s="71"/>
      <c r="R1419" s="71"/>
      <c r="S1419" s="72">
        <v>368040.20999999996</v>
      </c>
      <c r="T1419" s="72">
        <v>282433.74</v>
      </c>
      <c r="U1419" s="71"/>
      <c r="V1419" s="71"/>
      <c r="W1419" s="71"/>
      <c r="X1419" s="72">
        <v>85606.469999999972</v>
      </c>
      <c r="Y1419" s="72">
        <v>2075.4699999999998</v>
      </c>
      <c r="Z1419" s="72">
        <v>284509.20999999996</v>
      </c>
      <c r="AA1419" s="69"/>
      <c r="AB1419" s="69"/>
      <c r="AC1419" s="69"/>
    </row>
    <row r="1420" spans="1:29" ht="30" x14ac:dyDescent="0.25">
      <c r="A1420" s="68" t="s">
        <v>29651</v>
      </c>
      <c r="B1420" s="69" t="s">
        <v>29650</v>
      </c>
      <c r="C1420" s="69" t="s">
        <v>29649</v>
      </c>
      <c r="D1420" s="69" t="s">
        <v>1932</v>
      </c>
      <c r="E1420" s="69" t="s">
        <v>22715</v>
      </c>
      <c r="F1420" s="69" t="s">
        <v>1071</v>
      </c>
      <c r="G1420" s="69" t="s">
        <v>2050</v>
      </c>
      <c r="H1420" s="69" t="s">
        <v>1236</v>
      </c>
      <c r="I1420" s="70">
        <v>33032.410000000003</v>
      </c>
      <c r="J1420" s="69" t="s">
        <v>1936</v>
      </c>
      <c r="K1420" s="69" t="s">
        <v>29648</v>
      </c>
      <c r="L1420" s="70">
        <v>30262.560000000001</v>
      </c>
      <c r="M1420" s="69"/>
      <c r="N1420" s="69" t="s">
        <v>29647</v>
      </c>
      <c r="O1420" s="69"/>
      <c r="P1420" s="69" t="s">
        <v>1207</v>
      </c>
      <c r="Q1420" s="69" t="s">
        <v>1795</v>
      </c>
      <c r="R1420" s="69"/>
      <c r="S1420" s="70">
        <v>30262.560000000001</v>
      </c>
      <c r="T1420" s="70"/>
      <c r="U1420" s="69" t="s">
        <v>1928</v>
      </c>
      <c r="V1420" s="73">
        <v>162</v>
      </c>
      <c r="W1420" s="69" t="s">
        <v>1928</v>
      </c>
      <c r="X1420" s="69"/>
      <c r="Y1420" s="70"/>
      <c r="Z1420" s="69">
        <v>210.35</v>
      </c>
      <c r="AA1420" s="69" t="s">
        <v>966</v>
      </c>
      <c r="AB1420" s="69" t="s">
        <v>967</v>
      </c>
      <c r="AC1420" s="69" t="s">
        <v>29646</v>
      </c>
    </row>
    <row r="1421" spans="1:29" ht="20" x14ac:dyDescent="0.25">
      <c r="A1421" s="69"/>
      <c r="B1421" s="69"/>
      <c r="C1421" s="69"/>
      <c r="D1421" s="69"/>
      <c r="E1421" s="69"/>
      <c r="F1421" s="69"/>
      <c r="G1421" s="69"/>
      <c r="H1421" s="69"/>
      <c r="I1421" s="69"/>
      <c r="J1421" s="69"/>
      <c r="K1421" s="69" t="s">
        <v>29645</v>
      </c>
      <c r="L1421" s="70">
        <v>1116.07</v>
      </c>
      <c r="M1421" s="69"/>
      <c r="N1421" s="69" t="s">
        <v>29644</v>
      </c>
      <c r="O1421" s="69"/>
      <c r="P1421" s="69" t="s">
        <v>1889</v>
      </c>
      <c r="Q1421" s="69" t="s">
        <v>2944</v>
      </c>
      <c r="R1421" s="69"/>
      <c r="S1421" s="70">
        <v>1116.07</v>
      </c>
      <c r="T1421" s="70"/>
      <c r="U1421" s="69" t="s">
        <v>1916</v>
      </c>
      <c r="V1421" s="73">
        <v>146</v>
      </c>
      <c r="W1421" s="69" t="s">
        <v>1916</v>
      </c>
      <c r="X1421" s="69"/>
      <c r="Y1421" s="70"/>
      <c r="Z1421" s="69">
        <v>6.28</v>
      </c>
      <c r="AA1421" s="69"/>
      <c r="AB1421" s="69" t="s">
        <v>967</v>
      </c>
      <c r="AC1421" s="69"/>
    </row>
    <row r="1422" spans="1:29" x14ac:dyDescent="0.25">
      <c r="A1422" s="71" t="s">
        <v>193</v>
      </c>
      <c r="B1422" s="71"/>
      <c r="C1422" s="71"/>
      <c r="D1422" s="71"/>
      <c r="E1422" s="71"/>
      <c r="F1422" s="71"/>
      <c r="G1422" s="71"/>
      <c r="H1422" s="71"/>
      <c r="I1422" s="72">
        <v>33032.410000000003</v>
      </c>
      <c r="J1422" s="71"/>
      <c r="K1422" s="71"/>
      <c r="L1422" s="72">
        <v>31378.63</v>
      </c>
      <c r="M1422" s="72">
        <v>1653.7800000000025</v>
      </c>
      <c r="N1422" s="71"/>
      <c r="O1422" s="71"/>
      <c r="P1422" s="71"/>
      <c r="Q1422" s="71"/>
      <c r="R1422" s="71"/>
      <c r="S1422" s="72">
        <v>31378.63</v>
      </c>
      <c r="T1422" s="72">
        <v>31378.63</v>
      </c>
      <c r="U1422" s="71"/>
      <c r="V1422" s="71"/>
      <c r="W1422" s="71"/>
      <c r="X1422" s="72">
        <v>0</v>
      </c>
      <c r="Y1422" s="72">
        <v>216.63</v>
      </c>
      <c r="Z1422" s="72">
        <v>31595.260000000002</v>
      </c>
      <c r="AA1422" s="69"/>
      <c r="AB1422" s="69"/>
      <c r="AC1422" s="69"/>
    </row>
    <row r="1423" spans="1:29" ht="30" x14ac:dyDescent="0.25">
      <c r="A1423" s="68" t="s">
        <v>29643</v>
      </c>
      <c r="B1423" s="69" t="s">
        <v>29642</v>
      </c>
      <c r="C1423" s="69" t="s">
        <v>29641</v>
      </c>
      <c r="D1423" s="69" t="s">
        <v>29381</v>
      </c>
      <c r="E1423" s="69" t="s">
        <v>24098</v>
      </c>
      <c r="F1423" s="69" t="s">
        <v>1071</v>
      </c>
      <c r="G1423" s="69" t="s">
        <v>2050</v>
      </c>
      <c r="H1423" s="69" t="s">
        <v>1236</v>
      </c>
      <c r="I1423" s="70">
        <v>17907.8</v>
      </c>
      <c r="J1423" s="69" t="s">
        <v>1936</v>
      </c>
      <c r="K1423" s="69" t="s">
        <v>29640</v>
      </c>
      <c r="L1423" s="70">
        <v>17905.07</v>
      </c>
      <c r="M1423" s="69"/>
      <c r="N1423" s="69" t="s">
        <v>29639</v>
      </c>
      <c r="O1423" s="69"/>
      <c r="P1423" s="69" t="s">
        <v>1689</v>
      </c>
      <c r="Q1423" s="69" t="s">
        <v>3002</v>
      </c>
      <c r="R1423" s="69"/>
      <c r="S1423" s="70">
        <v>17905.07</v>
      </c>
      <c r="T1423" s="70"/>
      <c r="U1423" s="69" t="s">
        <v>1789</v>
      </c>
      <c r="V1423" s="73">
        <v>135</v>
      </c>
      <c r="W1423" s="69" t="s">
        <v>1789</v>
      </c>
      <c r="X1423" s="69"/>
      <c r="Y1423" s="70"/>
      <c r="Z1423" s="69">
        <v>104.72</v>
      </c>
      <c r="AA1423" s="69" t="s">
        <v>966</v>
      </c>
      <c r="AB1423" s="69" t="s">
        <v>967</v>
      </c>
      <c r="AC1423" s="69" t="s">
        <v>29638</v>
      </c>
    </row>
    <row r="1424" spans="1:29" x14ac:dyDescent="0.25">
      <c r="A1424" s="71" t="s">
        <v>193</v>
      </c>
      <c r="B1424" s="71"/>
      <c r="C1424" s="71"/>
      <c r="D1424" s="71"/>
      <c r="E1424" s="71"/>
      <c r="F1424" s="71"/>
      <c r="G1424" s="71"/>
      <c r="H1424" s="71"/>
      <c r="I1424" s="72">
        <v>17907.8</v>
      </c>
      <c r="J1424" s="71"/>
      <c r="K1424" s="71"/>
      <c r="L1424" s="72">
        <v>17905.07</v>
      </c>
      <c r="M1424" s="72">
        <v>2.7299999999995634</v>
      </c>
      <c r="N1424" s="71"/>
      <c r="O1424" s="71"/>
      <c r="P1424" s="71"/>
      <c r="Q1424" s="71"/>
      <c r="R1424" s="71"/>
      <c r="S1424" s="72">
        <v>17905.07</v>
      </c>
      <c r="T1424" s="72">
        <v>17905.07</v>
      </c>
      <c r="U1424" s="71"/>
      <c r="V1424" s="71"/>
      <c r="W1424" s="71"/>
      <c r="X1424" s="72">
        <v>0</v>
      </c>
      <c r="Y1424" s="72">
        <v>104.72</v>
      </c>
      <c r="Z1424" s="72">
        <v>18009.79</v>
      </c>
      <c r="AA1424" s="69"/>
      <c r="AB1424" s="69"/>
      <c r="AC1424" s="69"/>
    </row>
    <row r="1425" spans="1:29" ht="40" x14ac:dyDescent="0.25">
      <c r="A1425" s="68" t="s">
        <v>29637</v>
      </c>
      <c r="B1425" s="69" t="s">
        <v>29636</v>
      </c>
      <c r="C1425" s="69" t="s">
        <v>29635</v>
      </c>
      <c r="D1425" s="69" t="s">
        <v>10948</v>
      </c>
      <c r="E1425" s="69" t="s">
        <v>24098</v>
      </c>
      <c r="F1425" s="69" t="s">
        <v>1071</v>
      </c>
      <c r="G1425" s="69" t="s">
        <v>1669</v>
      </c>
      <c r="H1425" s="69" t="s">
        <v>1236</v>
      </c>
      <c r="I1425" s="70">
        <v>259213.68</v>
      </c>
      <c r="J1425" s="69" t="s">
        <v>1936</v>
      </c>
      <c r="K1425" s="69" t="s">
        <v>29634</v>
      </c>
      <c r="L1425" s="70">
        <v>38846.449999999997</v>
      </c>
      <c r="M1425" s="69"/>
      <c r="N1425" s="69" t="s">
        <v>29633</v>
      </c>
      <c r="O1425" s="69"/>
      <c r="P1425" s="69" t="s">
        <v>1207</v>
      </c>
      <c r="Q1425" s="69" t="s">
        <v>1738</v>
      </c>
      <c r="R1425" s="69"/>
      <c r="S1425" s="70">
        <v>38846.449999999997</v>
      </c>
      <c r="T1425" s="70"/>
      <c r="U1425" s="69" t="s">
        <v>1129</v>
      </c>
      <c r="V1425" s="73">
        <v>148</v>
      </c>
      <c r="W1425" s="69" t="s">
        <v>1129</v>
      </c>
      <c r="X1425" s="69"/>
      <c r="Y1425" s="70"/>
      <c r="Z1425" s="69">
        <v>224.63</v>
      </c>
      <c r="AA1425" s="69" t="s">
        <v>966</v>
      </c>
      <c r="AB1425" s="69" t="s">
        <v>967</v>
      </c>
      <c r="AC1425" s="69" t="s">
        <v>29632</v>
      </c>
    </row>
    <row r="1426" spans="1:29" ht="20" x14ac:dyDescent="0.25">
      <c r="A1426" s="69"/>
      <c r="B1426" s="69"/>
      <c r="C1426" s="69"/>
      <c r="D1426" s="69"/>
      <c r="E1426" s="69"/>
      <c r="F1426" s="69"/>
      <c r="G1426" s="69"/>
      <c r="H1426" s="69"/>
      <c r="I1426" s="69"/>
      <c r="J1426" s="69"/>
      <c r="K1426" s="69" t="s">
        <v>29631</v>
      </c>
      <c r="L1426" s="70">
        <v>149091.96</v>
      </c>
      <c r="M1426" s="69"/>
      <c r="N1426" s="69" t="s">
        <v>29629</v>
      </c>
      <c r="O1426" s="69"/>
      <c r="P1426" s="69" t="s">
        <v>1189</v>
      </c>
      <c r="Q1426" s="69" t="s">
        <v>2388</v>
      </c>
      <c r="R1426" s="69"/>
      <c r="S1426" s="70">
        <v>149091.96</v>
      </c>
      <c r="T1426" s="70"/>
      <c r="U1426" s="69" t="s">
        <v>1928</v>
      </c>
      <c r="V1426" s="73">
        <v>140</v>
      </c>
      <c r="W1426" s="69" t="s">
        <v>1928</v>
      </c>
      <c r="X1426" s="69"/>
      <c r="Y1426" s="70"/>
      <c r="Z1426" s="69">
        <v>1288.73</v>
      </c>
      <c r="AA1426" s="69"/>
      <c r="AB1426" s="69" t="s">
        <v>967</v>
      </c>
      <c r="AC1426" s="69"/>
    </row>
    <row r="1427" spans="1:29" ht="20" x14ac:dyDescent="0.25">
      <c r="A1427" s="69"/>
      <c r="B1427" s="69"/>
      <c r="C1427" s="69"/>
      <c r="D1427" s="69"/>
      <c r="E1427" s="69"/>
      <c r="F1427" s="69"/>
      <c r="G1427" s="69"/>
      <c r="H1427" s="69"/>
      <c r="I1427" s="69"/>
      <c r="J1427" s="69"/>
      <c r="K1427" s="69" t="s">
        <v>29630</v>
      </c>
      <c r="L1427" s="70">
        <v>70764.19</v>
      </c>
      <c r="M1427" s="69"/>
      <c r="N1427" s="69" t="s">
        <v>29629</v>
      </c>
      <c r="O1427" s="69"/>
      <c r="P1427" s="69" t="s">
        <v>1189</v>
      </c>
      <c r="Q1427" s="69" t="s">
        <v>2388</v>
      </c>
      <c r="R1427" s="69"/>
      <c r="S1427" s="70">
        <v>70764.19</v>
      </c>
      <c r="T1427" s="70"/>
      <c r="U1427" s="69" t="s">
        <v>1928</v>
      </c>
      <c r="V1427" s="73">
        <v>140</v>
      </c>
      <c r="W1427" s="69" t="s">
        <v>1928</v>
      </c>
      <c r="X1427" s="69"/>
      <c r="Y1427" s="70"/>
      <c r="Z1427" s="69">
        <v>1288.73</v>
      </c>
      <c r="AA1427" s="69"/>
      <c r="AB1427" s="69" t="s">
        <v>967</v>
      </c>
      <c r="AC1427" s="69"/>
    </row>
    <row r="1428" spans="1:29" x14ac:dyDescent="0.25">
      <c r="A1428" s="71" t="s">
        <v>193</v>
      </c>
      <c r="B1428" s="71"/>
      <c r="C1428" s="71"/>
      <c r="D1428" s="71"/>
      <c r="E1428" s="71"/>
      <c r="F1428" s="71"/>
      <c r="G1428" s="71"/>
      <c r="H1428" s="71"/>
      <c r="I1428" s="72">
        <v>259213.68</v>
      </c>
      <c r="J1428" s="71"/>
      <c r="K1428" s="71"/>
      <c r="L1428" s="72">
        <v>258702.59999999998</v>
      </c>
      <c r="M1428" s="72">
        <v>511.0800000000163</v>
      </c>
      <c r="N1428" s="71"/>
      <c r="O1428" s="71"/>
      <c r="P1428" s="71"/>
      <c r="Q1428" s="71"/>
      <c r="R1428" s="71"/>
      <c r="S1428" s="72">
        <v>258702.59999999998</v>
      </c>
      <c r="T1428" s="72">
        <v>258702.6</v>
      </c>
      <c r="U1428" s="71"/>
      <c r="V1428" s="71"/>
      <c r="W1428" s="71"/>
      <c r="X1428" s="72">
        <v>-2.9103830456733704E-11</v>
      </c>
      <c r="Y1428" s="72">
        <v>2802.09</v>
      </c>
      <c r="Z1428" s="72">
        <v>261504.69</v>
      </c>
      <c r="AA1428" s="69"/>
      <c r="AB1428" s="69"/>
      <c r="AC1428" s="69"/>
    </row>
    <row r="1429" spans="1:29" ht="50" x14ac:dyDescent="0.25">
      <c r="A1429" s="68" t="s">
        <v>29628</v>
      </c>
      <c r="B1429" s="69" t="s">
        <v>29627</v>
      </c>
      <c r="C1429" s="69" t="s">
        <v>29626</v>
      </c>
      <c r="D1429" s="69" t="s">
        <v>2001</v>
      </c>
      <c r="E1429" s="69" t="s">
        <v>22715</v>
      </c>
      <c r="F1429" s="69" t="s">
        <v>1946</v>
      </c>
      <c r="G1429" s="69" t="s">
        <v>1706</v>
      </c>
      <c r="H1429" s="69" t="s">
        <v>1236</v>
      </c>
      <c r="I1429" s="70">
        <v>373396.85</v>
      </c>
      <c r="J1429" s="69" t="s">
        <v>1936</v>
      </c>
      <c r="K1429" s="69" t="s">
        <v>29625</v>
      </c>
      <c r="L1429" s="70">
        <v>72670.36</v>
      </c>
      <c r="M1429" s="69"/>
      <c r="N1429" s="69" t="s">
        <v>29621</v>
      </c>
      <c r="O1429" s="69"/>
      <c r="P1429" s="69" t="s">
        <v>1689</v>
      </c>
      <c r="Q1429" s="69" t="s">
        <v>1795</v>
      </c>
      <c r="R1429" s="69"/>
      <c r="S1429" s="70">
        <v>72670.36</v>
      </c>
      <c r="T1429" s="70"/>
      <c r="U1429" s="69" t="s">
        <v>1928</v>
      </c>
      <c r="V1429" s="73">
        <v>155</v>
      </c>
      <c r="W1429" s="69" t="s">
        <v>1928</v>
      </c>
      <c r="X1429" s="69"/>
      <c r="Y1429" s="70"/>
      <c r="Z1429" s="69">
        <v>1727.65</v>
      </c>
      <c r="AA1429" s="69" t="s">
        <v>966</v>
      </c>
      <c r="AB1429" s="69" t="s">
        <v>967</v>
      </c>
      <c r="AC1429" s="69" t="s">
        <v>29624</v>
      </c>
    </row>
    <row r="1430" spans="1:29" ht="20" x14ac:dyDescent="0.25">
      <c r="A1430" s="69"/>
      <c r="B1430" s="69"/>
      <c r="C1430" s="69"/>
      <c r="D1430" s="69"/>
      <c r="E1430" s="69"/>
      <c r="F1430" s="69"/>
      <c r="G1430" s="69"/>
      <c r="H1430" s="69"/>
      <c r="I1430" s="69"/>
      <c r="J1430" s="69"/>
      <c r="K1430" s="69" t="s">
        <v>29623</v>
      </c>
      <c r="L1430" s="70">
        <v>89606.04</v>
      </c>
      <c r="M1430" s="69"/>
      <c r="N1430" s="69" t="s">
        <v>29621</v>
      </c>
      <c r="O1430" s="69"/>
      <c r="P1430" s="69" t="s">
        <v>1689</v>
      </c>
      <c r="Q1430" s="69" t="s">
        <v>1795</v>
      </c>
      <c r="R1430" s="69"/>
      <c r="S1430" s="70">
        <v>89606.04</v>
      </c>
      <c r="T1430" s="70"/>
      <c r="U1430" s="69" t="s">
        <v>1928</v>
      </c>
      <c r="V1430" s="73">
        <v>155</v>
      </c>
      <c r="W1430" s="69" t="s">
        <v>1928</v>
      </c>
      <c r="X1430" s="69"/>
      <c r="Y1430" s="70"/>
      <c r="Z1430" s="69">
        <v>1727.65</v>
      </c>
      <c r="AA1430" s="69"/>
      <c r="AB1430" s="69" t="s">
        <v>967</v>
      </c>
      <c r="AC1430" s="69"/>
    </row>
    <row r="1431" spans="1:29" ht="20" x14ac:dyDescent="0.25">
      <c r="A1431" s="69"/>
      <c r="B1431" s="69"/>
      <c r="C1431" s="69"/>
      <c r="D1431" s="69"/>
      <c r="E1431" s="69"/>
      <c r="F1431" s="69"/>
      <c r="G1431" s="69"/>
      <c r="H1431" s="69"/>
      <c r="I1431" s="69"/>
      <c r="J1431" s="69"/>
      <c r="K1431" s="69" t="s">
        <v>29622</v>
      </c>
      <c r="L1431" s="70">
        <v>86279.29</v>
      </c>
      <c r="M1431" s="69"/>
      <c r="N1431" s="69" t="s">
        <v>29621</v>
      </c>
      <c r="O1431" s="69"/>
      <c r="P1431" s="69" t="s">
        <v>1689</v>
      </c>
      <c r="Q1431" s="69" t="s">
        <v>1795</v>
      </c>
      <c r="R1431" s="69"/>
      <c r="S1431" s="70">
        <v>86279.29</v>
      </c>
      <c r="T1431" s="70"/>
      <c r="U1431" s="69" t="s">
        <v>1928</v>
      </c>
      <c r="V1431" s="73">
        <v>155</v>
      </c>
      <c r="W1431" s="69" t="s">
        <v>1928</v>
      </c>
      <c r="X1431" s="69"/>
      <c r="Y1431" s="70"/>
      <c r="Z1431" s="69">
        <v>1727.65</v>
      </c>
      <c r="AA1431" s="69"/>
      <c r="AB1431" s="69" t="s">
        <v>967</v>
      </c>
      <c r="AC1431" s="69"/>
    </row>
    <row r="1432" spans="1:29" ht="20" x14ac:dyDescent="0.25">
      <c r="A1432" s="69"/>
      <c r="B1432" s="69"/>
      <c r="C1432" s="69"/>
      <c r="D1432" s="69"/>
      <c r="E1432" s="69"/>
      <c r="F1432" s="69"/>
      <c r="G1432" s="69"/>
      <c r="H1432" s="69"/>
      <c r="I1432" s="69"/>
      <c r="J1432" s="69"/>
      <c r="K1432" s="69" t="s">
        <v>29620</v>
      </c>
      <c r="L1432" s="70">
        <v>103507.73</v>
      </c>
      <c r="M1432" s="69"/>
      <c r="N1432" s="69" t="s">
        <v>29619</v>
      </c>
      <c r="O1432" s="69"/>
      <c r="P1432" s="69" t="s">
        <v>1706</v>
      </c>
      <c r="Q1432" s="69" t="s">
        <v>1751</v>
      </c>
      <c r="R1432" s="69"/>
      <c r="S1432" s="70">
        <v>103507.73</v>
      </c>
      <c r="T1432" s="70"/>
      <c r="U1432" s="69"/>
      <c r="V1432" s="69"/>
      <c r="W1432" s="69"/>
      <c r="X1432" s="69"/>
      <c r="Y1432" s="70"/>
      <c r="Z1432" s="69">
        <v>0</v>
      </c>
      <c r="AA1432" s="69"/>
      <c r="AB1432" s="69" t="s">
        <v>967</v>
      </c>
      <c r="AC1432" s="69"/>
    </row>
    <row r="1433" spans="1:29" ht="20" x14ac:dyDescent="0.25">
      <c r="A1433" s="69"/>
      <c r="B1433" s="69"/>
      <c r="C1433" s="69"/>
      <c r="D1433" s="69"/>
      <c r="E1433" s="69"/>
      <c r="F1433" s="69"/>
      <c r="G1433" s="69"/>
      <c r="H1433" s="69"/>
      <c r="I1433" s="69"/>
      <c r="J1433" s="69"/>
      <c r="K1433" s="69" t="s">
        <v>29618</v>
      </c>
      <c r="L1433" s="70">
        <v>21197.14</v>
      </c>
      <c r="M1433" s="69"/>
      <c r="N1433" s="69" t="s">
        <v>29617</v>
      </c>
      <c r="O1433" s="69"/>
      <c r="P1433" s="69" t="s">
        <v>2164</v>
      </c>
      <c r="Q1433" s="69" t="s">
        <v>1122</v>
      </c>
      <c r="R1433" s="69"/>
      <c r="S1433" s="70">
        <v>21197.14</v>
      </c>
      <c r="T1433" s="70"/>
      <c r="U1433" s="69"/>
      <c r="V1433" s="69"/>
      <c r="W1433" s="69"/>
      <c r="X1433" s="69"/>
      <c r="Y1433" s="70"/>
      <c r="Z1433" s="69">
        <v>0</v>
      </c>
      <c r="AA1433" s="69"/>
      <c r="AB1433" s="69" t="s">
        <v>967</v>
      </c>
      <c r="AC1433" s="69"/>
    </row>
    <row r="1434" spans="1:29" x14ac:dyDescent="0.25">
      <c r="A1434" s="71" t="s">
        <v>193</v>
      </c>
      <c r="B1434" s="71"/>
      <c r="C1434" s="71"/>
      <c r="D1434" s="71"/>
      <c r="E1434" s="71"/>
      <c r="F1434" s="71"/>
      <c r="G1434" s="71"/>
      <c r="H1434" s="71"/>
      <c r="I1434" s="72">
        <v>373396.85</v>
      </c>
      <c r="J1434" s="71"/>
      <c r="K1434" s="71"/>
      <c r="L1434" s="72">
        <v>373260.56</v>
      </c>
      <c r="M1434" s="72">
        <v>136.28999999997905</v>
      </c>
      <c r="N1434" s="71"/>
      <c r="O1434" s="71"/>
      <c r="P1434" s="71"/>
      <c r="Q1434" s="71"/>
      <c r="R1434" s="71"/>
      <c r="S1434" s="72">
        <v>373260.56</v>
      </c>
      <c r="T1434" s="72">
        <v>248555.69</v>
      </c>
      <c r="U1434" s="71"/>
      <c r="V1434" s="71"/>
      <c r="W1434" s="71"/>
      <c r="X1434" s="72">
        <v>124704.87</v>
      </c>
      <c r="Y1434" s="72">
        <v>5182.9500000000007</v>
      </c>
      <c r="Z1434" s="72">
        <v>253738.64</v>
      </c>
      <c r="AA1434" s="69"/>
      <c r="AB1434" s="69"/>
      <c r="AC1434" s="69"/>
    </row>
    <row r="1435" spans="1:29" ht="30" x14ac:dyDescent="0.25">
      <c r="A1435" s="68" t="s">
        <v>29616</v>
      </c>
      <c r="B1435" s="69" t="s">
        <v>23579</v>
      </c>
      <c r="C1435" s="69" t="s">
        <v>29615</v>
      </c>
      <c r="D1435" s="69" t="s">
        <v>29381</v>
      </c>
      <c r="E1435" s="69" t="s">
        <v>22715</v>
      </c>
      <c r="F1435" s="69" t="s">
        <v>1946</v>
      </c>
      <c r="G1435" s="69" t="s">
        <v>2211</v>
      </c>
      <c r="H1435" s="69" t="s">
        <v>1236</v>
      </c>
      <c r="I1435" s="70">
        <v>114058.36</v>
      </c>
      <c r="J1435" s="69" t="s">
        <v>1936</v>
      </c>
      <c r="K1435" s="69" t="s">
        <v>29614</v>
      </c>
      <c r="L1435" s="70">
        <v>76830.600000000006</v>
      </c>
      <c r="M1435" s="69"/>
      <c r="N1435" s="69" t="s">
        <v>29613</v>
      </c>
      <c r="O1435" s="69"/>
      <c r="P1435" s="69" t="s">
        <v>2023</v>
      </c>
      <c r="Q1435" s="69" t="s">
        <v>2136</v>
      </c>
      <c r="R1435" s="69"/>
      <c r="S1435" s="70">
        <v>76830.600000000006</v>
      </c>
      <c r="T1435" s="70"/>
      <c r="U1435" s="69" t="s">
        <v>1928</v>
      </c>
      <c r="V1435" s="73">
        <v>149</v>
      </c>
      <c r="W1435" s="69" t="s">
        <v>1928</v>
      </c>
      <c r="X1435" s="69"/>
      <c r="Y1435" s="70"/>
      <c r="Z1435" s="69">
        <v>529.21</v>
      </c>
      <c r="AA1435" s="69" t="s">
        <v>966</v>
      </c>
      <c r="AB1435" s="69" t="s">
        <v>967</v>
      </c>
      <c r="AC1435" s="69" t="s">
        <v>29612</v>
      </c>
    </row>
    <row r="1436" spans="1:29" ht="20" x14ac:dyDescent="0.25">
      <c r="A1436" s="69"/>
      <c r="B1436" s="69"/>
      <c r="C1436" s="69"/>
      <c r="D1436" s="69"/>
      <c r="E1436" s="69"/>
      <c r="F1436" s="69"/>
      <c r="G1436" s="69"/>
      <c r="H1436" s="69"/>
      <c r="I1436" s="69"/>
      <c r="J1436" s="69"/>
      <c r="K1436" s="69" t="s">
        <v>29611</v>
      </c>
      <c r="L1436" s="70">
        <v>37226.559999999998</v>
      </c>
      <c r="M1436" s="69"/>
      <c r="N1436" s="69" t="s">
        <v>29610</v>
      </c>
      <c r="O1436" s="69"/>
      <c r="P1436" s="69" t="s">
        <v>1011</v>
      </c>
      <c r="Q1436" s="69" t="s">
        <v>1718</v>
      </c>
      <c r="R1436" s="69"/>
      <c r="S1436" s="70">
        <v>37226.559999999998</v>
      </c>
      <c r="T1436" s="70"/>
      <c r="U1436" s="69" t="s">
        <v>1928</v>
      </c>
      <c r="V1436" s="73">
        <v>169</v>
      </c>
      <c r="W1436" s="69" t="s">
        <v>1928</v>
      </c>
      <c r="X1436" s="69"/>
      <c r="Y1436" s="70"/>
      <c r="Z1436" s="69">
        <v>256.42</v>
      </c>
      <c r="AA1436" s="69"/>
      <c r="AB1436" s="69" t="s">
        <v>967</v>
      </c>
      <c r="AC1436" s="69"/>
    </row>
    <row r="1437" spans="1:29" x14ac:dyDescent="0.25">
      <c r="A1437" s="71" t="s">
        <v>193</v>
      </c>
      <c r="B1437" s="71"/>
      <c r="C1437" s="71"/>
      <c r="D1437" s="71"/>
      <c r="E1437" s="71"/>
      <c r="F1437" s="71"/>
      <c r="G1437" s="71"/>
      <c r="H1437" s="71"/>
      <c r="I1437" s="72">
        <v>114058.36</v>
      </c>
      <c r="J1437" s="71"/>
      <c r="K1437" s="71"/>
      <c r="L1437" s="72">
        <v>114057.16</v>
      </c>
      <c r="M1437" s="72">
        <v>1.1999999999970896</v>
      </c>
      <c r="N1437" s="71"/>
      <c r="O1437" s="71"/>
      <c r="P1437" s="71"/>
      <c r="Q1437" s="71"/>
      <c r="R1437" s="71"/>
      <c r="S1437" s="72">
        <v>114057.16</v>
      </c>
      <c r="T1437" s="72">
        <v>114057.16</v>
      </c>
      <c r="U1437" s="71"/>
      <c r="V1437" s="71"/>
      <c r="W1437" s="71"/>
      <c r="X1437" s="72">
        <v>0</v>
      </c>
      <c r="Y1437" s="72">
        <v>785.63000000000011</v>
      </c>
      <c r="Z1437" s="72">
        <v>114842.79000000001</v>
      </c>
      <c r="AA1437" s="69"/>
      <c r="AB1437" s="69"/>
      <c r="AC1437" s="69"/>
    </row>
    <row r="1438" spans="1:29" ht="30" x14ac:dyDescent="0.25">
      <c r="A1438" s="68" t="s">
        <v>29609</v>
      </c>
      <c r="B1438" s="69" t="s">
        <v>27476</v>
      </c>
      <c r="C1438" s="69" t="s">
        <v>29607</v>
      </c>
      <c r="D1438" s="69" t="s">
        <v>29608</v>
      </c>
      <c r="E1438" s="69" t="s">
        <v>24098</v>
      </c>
      <c r="F1438" s="69" t="s">
        <v>1546</v>
      </c>
      <c r="G1438" s="69" t="s">
        <v>4510</v>
      </c>
      <c r="H1438" s="69" t="s">
        <v>1236</v>
      </c>
      <c r="I1438" s="70">
        <v>23646.55</v>
      </c>
      <c r="J1438" s="69" t="s">
        <v>1936</v>
      </c>
      <c r="K1438" s="69" t="s">
        <v>29606</v>
      </c>
      <c r="L1438" s="70">
        <v>23646.55</v>
      </c>
      <c r="M1438" s="69"/>
      <c r="N1438" s="69" t="s">
        <v>29605</v>
      </c>
      <c r="O1438" s="69"/>
      <c r="P1438" s="69" t="s">
        <v>3017</v>
      </c>
      <c r="Q1438" s="69" t="s">
        <v>2529</v>
      </c>
      <c r="R1438" s="69"/>
      <c r="S1438" s="70">
        <v>23646.55</v>
      </c>
      <c r="T1438" s="70"/>
      <c r="U1438" s="69" t="s">
        <v>1928</v>
      </c>
      <c r="V1438" s="73">
        <v>148</v>
      </c>
      <c r="W1438" s="69" t="s">
        <v>1928</v>
      </c>
      <c r="X1438" s="69"/>
      <c r="Y1438" s="70"/>
      <c r="Z1438" s="69">
        <v>162.88</v>
      </c>
      <c r="AA1438" s="69" t="s">
        <v>966</v>
      </c>
      <c r="AB1438" s="69" t="s">
        <v>967</v>
      </c>
      <c r="AC1438" s="69" t="s">
        <v>29604</v>
      </c>
    </row>
    <row r="1439" spans="1:29" x14ac:dyDescent="0.25">
      <c r="A1439" s="71" t="s">
        <v>193</v>
      </c>
      <c r="B1439" s="71"/>
      <c r="C1439" s="71"/>
      <c r="D1439" s="71"/>
      <c r="E1439" s="71"/>
      <c r="F1439" s="71"/>
      <c r="G1439" s="71"/>
      <c r="H1439" s="71"/>
      <c r="I1439" s="72">
        <v>23646.55</v>
      </c>
      <c r="J1439" s="71"/>
      <c r="K1439" s="71"/>
      <c r="L1439" s="72">
        <v>23646.55</v>
      </c>
      <c r="M1439" s="72">
        <v>0</v>
      </c>
      <c r="N1439" s="71"/>
      <c r="O1439" s="71"/>
      <c r="P1439" s="71"/>
      <c r="Q1439" s="71"/>
      <c r="R1439" s="71"/>
      <c r="S1439" s="72">
        <v>23646.55</v>
      </c>
      <c r="T1439" s="72">
        <v>23646.55</v>
      </c>
      <c r="U1439" s="71"/>
      <c r="V1439" s="71"/>
      <c r="W1439" s="71"/>
      <c r="X1439" s="72">
        <v>0</v>
      </c>
      <c r="Y1439" s="72">
        <v>162.88</v>
      </c>
      <c r="Z1439" s="72">
        <v>23809.43</v>
      </c>
      <c r="AA1439" s="69"/>
      <c r="AB1439" s="69"/>
      <c r="AC1439" s="69"/>
    </row>
    <row r="1440" spans="1:29" ht="40" x14ac:dyDescent="0.25">
      <c r="A1440" s="68" t="s">
        <v>29603</v>
      </c>
      <c r="B1440" s="69" t="s">
        <v>29602</v>
      </c>
      <c r="C1440" s="69" t="s">
        <v>29601</v>
      </c>
      <c r="D1440" s="69" t="s">
        <v>29341</v>
      </c>
      <c r="E1440" s="69" t="s">
        <v>22715</v>
      </c>
      <c r="F1440" s="69" t="s">
        <v>1546</v>
      </c>
      <c r="G1440" s="69" t="s">
        <v>1669</v>
      </c>
      <c r="H1440" s="69" t="s">
        <v>1236</v>
      </c>
      <c r="I1440" s="70">
        <v>59412.6</v>
      </c>
      <c r="J1440" s="69" t="s">
        <v>1936</v>
      </c>
      <c r="K1440" s="69" t="s">
        <v>29600</v>
      </c>
      <c r="L1440" s="70">
        <v>59412.6</v>
      </c>
      <c r="M1440" s="69"/>
      <c r="N1440" s="69" t="s">
        <v>29599</v>
      </c>
      <c r="O1440" s="69"/>
      <c r="P1440" s="69" t="s">
        <v>2073</v>
      </c>
      <c r="Q1440" s="69" t="s">
        <v>2170</v>
      </c>
      <c r="R1440" s="69"/>
      <c r="S1440" s="70">
        <v>59412.6</v>
      </c>
      <c r="T1440" s="70"/>
      <c r="U1440" s="69" t="s">
        <v>2277</v>
      </c>
      <c r="V1440" s="73">
        <v>133</v>
      </c>
      <c r="W1440" s="69" t="s">
        <v>2277</v>
      </c>
      <c r="X1440" s="69"/>
      <c r="Y1440" s="70"/>
      <c r="Z1440" s="69">
        <v>345.32</v>
      </c>
      <c r="AA1440" s="69" t="s">
        <v>966</v>
      </c>
      <c r="AB1440" s="69" t="s">
        <v>967</v>
      </c>
      <c r="AC1440" s="69" t="s">
        <v>29598</v>
      </c>
    </row>
    <row r="1441" spans="1:29" x14ac:dyDescent="0.25">
      <c r="A1441" s="71" t="s">
        <v>193</v>
      </c>
      <c r="B1441" s="71"/>
      <c r="C1441" s="71"/>
      <c r="D1441" s="71"/>
      <c r="E1441" s="71"/>
      <c r="F1441" s="71"/>
      <c r="G1441" s="71"/>
      <c r="H1441" s="71"/>
      <c r="I1441" s="72">
        <v>59412.6</v>
      </c>
      <c r="J1441" s="71"/>
      <c r="K1441" s="71"/>
      <c r="L1441" s="72">
        <v>59412.6</v>
      </c>
      <c r="M1441" s="72">
        <v>0</v>
      </c>
      <c r="N1441" s="71"/>
      <c r="O1441" s="71"/>
      <c r="P1441" s="71"/>
      <c r="Q1441" s="71"/>
      <c r="R1441" s="71"/>
      <c r="S1441" s="72">
        <v>59412.6</v>
      </c>
      <c r="T1441" s="72">
        <v>59412.6</v>
      </c>
      <c r="U1441" s="71"/>
      <c r="V1441" s="71"/>
      <c r="W1441" s="71"/>
      <c r="X1441" s="72">
        <v>0</v>
      </c>
      <c r="Y1441" s="72">
        <v>345.32</v>
      </c>
      <c r="Z1441" s="72">
        <v>59757.919999999998</v>
      </c>
      <c r="AA1441" s="69"/>
      <c r="AB1441" s="69"/>
      <c r="AC1441" s="69"/>
    </row>
    <row r="1442" spans="1:29" ht="40" x14ac:dyDescent="0.25">
      <c r="A1442" s="68" t="s">
        <v>29597</v>
      </c>
      <c r="B1442" s="69" t="s">
        <v>29596</v>
      </c>
      <c r="C1442" s="69" t="s">
        <v>29595</v>
      </c>
      <c r="D1442" s="69" t="s">
        <v>10948</v>
      </c>
      <c r="E1442" s="69" t="s">
        <v>22715</v>
      </c>
      <c r="F1442" s="69" t="s">
        <v>1032</v>
      </c>
      <c r="G1442" s="69" t="s">
        <v>1046</v>
      </c>
      <c r="H1442" s="69" t="s">
        <v>1236</v>
      </c>
      <c r="I1442" s="70">
        <v>295902.34999999998</v>
      </c>
      <c r="J1442" s="69" t="s">
        <v>1936</v>
      </c>
      <c r="K1442" s="69" t="s">
        <v>29594</v>
      </c>
      <c r="L1442" s="70">
        <v>146597.88</v>
      </c>
      <c r="M1442" s="69"/>
      <c r="N1442" s="69" t="s">
        <v>29593</v>
      </c>
      <c r="O1442" s="69"/>
      <c r="P1442" s="69" t="s">
        <v>1886</v>
      </c>
      <c r="Q1442" s="69" t="s">
        <v>1804</v>
      </c>
      <c r="R1442" s="69"/>
      <c r="S1442" s="70">
        <v>146597.88</v>
      </c>
      <c r="T1442" s="70"/>
      <c r="U1442" s="69"/>
      <c r="V1442" s="69"/>
      <c r="W1442" s="69"/>
      <c r="X1442" s="69"/>
      <c r="Y1442" s="70"/>
      <c r="Z1442" s="69">
        <v>0</v>
      </c>
      <c r="AA1442" s="69" t="s">
        <v>966</v>
      </c>
      <c r="AB1442" s="69" t="s">
        <v>967</v>
      </c>
      <c r="AC1442" s="69" t="s">
        <v>29592</v>
      </c>
    </row>
    <row r="1443" spans="1:29" ht="20" x14ac:dyDescent="0.25">
      <c r="A1443" s="69"/>
      <c r="B1443" s="69"/>
      <c r="C1443" s="69"/>
      <c r="D1443" s="69"/>
      <c r="E1443" s="69"/>
      <c r="F1443" s="69"/>
      <c r="G1443" s="69"/>
      <c r="H1443" s="69"/>
      <c r="I1443" s="69"/>
      <c r="J1443" s="69"/>
      <c r="K1443" s="69" t="s">
        <v>29591</v>
      </c>
      <c r="L1443" s="70">
        <v>15628.05</v>
      </c>
      <c r="M1443" s="69"/>
      <c r="N1443" s="69" t="s">
        <v>29590</v>
      </c>
      <c r="O1443" s="69"/>
      <c r="P1443" s="69" t="s">
        <v>1194</v>
      </c>
      <c r="Q1443" s="69" t="s">
        <v>2606</v>
      </c>
      <c r="R1443" s="69"/>
      <c r="S1443" s="70">
        <v>15628.05</v>
      </c>
      <c r="T1443" s="70"/>
      <c r="U1443" s="69"/>
      <c r="V1443" s="69"/>
      <c r="W1443" s="69"/>
      <c r="X1443" s="69"/>
      <c r="Y1443" s="70"/>
      <c r="Z1443" s="69">
        <v>0</v>
      </c>
      <c r="AA1443" s="69"/>
      <c r="AB1443" s="69" t="s">
        <v>967</v>
      </c>
      <c r="AC1443" s="69"/>
    </row>
    <row r="1444" spans="1:29" ht="20" x14ac:dyDescent="0.25">
      <c r="A1444" s="69"/>
      <c r="B1444" s="69"/>
      <c r="C1444" s="69"/>
      <c r="D1444" s="69"/>
      <c r="E1444" s="69"/>
      <c r="F1444" s="69"/>
      <c r="G1444" s="69"/>
      <c r="H1444" s="69"/>
      <c r="I1444" s="69"/>
      <c r="J1444" s="69"/>
      <c r="K1444" s="69" t="s">
        <v>29589</v>
      </c>
      <c r="L1444" s="70">
        <v>129019.44</v>
      </c>
      <c r="M1444" s="69"/>
      <c r="N1444" s="69" t="s">
        <v>29588</v>
      </c>
      <c r="O1444" s="69"/>
      <c r="P1444" s="69" t="s">
        <v>2039</v>
      </c>
      <c r="Q1444" s="69" t="s">
        <v>2150</v>
      </c>
      <c r="R1444" s="69"/>
      <c r="S1444" s="70">
        <v>129019.44</v>
      </c>
      <c r="T1444" s="70"/>
      <c r="U1444" s="69"/>
      <c r="V1444" s="69"/>
      <c r="W1444" s="69"/>
      <c r="X1444" s="69"/>
      <c r="Y1444" s="70"/>
      <c r="Z1444" s="69">
        <v>0</v>
      </c>
      <c r="AA1444" s="69"/>
      <c r="AB1444" s="69" t="s">
        <v>967</v>
      </c>
      <c r="AC1444" s="69"/>
    </row>
    <row r="1445" spans="1:29" x14ac:dyDescent="0.25">
      <c r="A1445" s="71" t="s">
        <v>193</v>
      </c>
      <c r="B1445" s="71"/>
      <c r="C1445" s="71"/>
      <c r="D1445" s="71"/>
      <c r="E1445" s="71"/>
      <c r="F1445" s="71"/>
      <c r="G1445" s="71"/>
      <c r="H1445" s="71"/>
      <c r="I1445" s="72">
        <v>295902.34999999998</v>
      </c>
      <c r="J1445" s="71"/>
      <c r="K1445" s="71"/>
      <c r="L1445" s="72">
        <v>291245.37</v>
      </c>
      <c r="M1445" s="72">
        <v>4656.9799999999814</v>
      </c>
      <c r="N1445" s="71"/>
      <c r="O1445" s="71"/>
      <c r="P1445" s="71"/>
      <c r="Q1445" s="71"/>
      <c r="R1445" s="71"/>
      <c r="S1445" s="72">
        <v>291245.37</v>
      </c>
      <c r="T1445" s="72">
        <v>0</v>
      </c>
      <c r="U1445" s="71"/>
      <c r="V1445" s="71"/>
      <c r="W1445" s="71"/>
      <c r="X1445" s="72">
        <v>291245.37</v>
      </c>
      <c r="Y1445" s="72">
        <v>0</v>
      </c>
      <c r="Z1445" s="72">
        <v>0</v>
      </c>
      <c r="AA1445" s="69"/>
      <c r="AB1445" s="69"/>
      <c r="AC1445" s="69"/>
    </row>
    <row r="1446" spans="1:29" ht="50" x14ac:dyDescent="0.25">
      <c r="A1446" s="68" t="s">
        <v>29587</v>
      </c>
      <c r="B1446" s="69" t="s">
        <v>27417</v>
      </c>
      <c r="C1446" s="69" t="s">
        <v>29586</v>
      </c>
      <c r="D1446" s="69" t="s">
        <v>2001</v>
      </c>
      <c r="E1446" s="69" t="s">
        <v>29585</v>
      </c>
      <c r="F1446" s="69" t="s">
        <v>1032</v>
      </c>
      <c r="G1446" s="69" t="s">
        <v>4510</v>
      </c>
      <c r="H1446" s="69" t="s">
        <v>1236</v>
      </c>
      <c r="I1446" s="70">
        <v>141689.45000000001</v>
      </c>
      <c r="J1446" s="69" t="s">
        <v>1936</v>
      </c>
      <c r="K1446" s="69" t="s">
        <v>29584</v>
      </c>
      <c r="L1446" s="70">
        <v>25761.82</v>
      </c>
      <c r="M1446" s="69"/>
      <c r="N1446" s="69" t="s">
        <v>29583</v>
      </c>
      <c r="O1446" s="69"/>
      <c r="P1446" s="69" t="s">
        <v>2028</v>
      </c>
      <c r="Q1446" s="69" t="s">
        <v>1882</v>
      </c>
      <c r="R1446" s="69"/>
      <c r="S1446" s="70">
        <v>25761.82</v>
      </c>
      <c r="T1446" s="70"/>
      <c r="U1446" s="69" t="s">
        <v>1928</v>
      </c>
      <c r="V1446" s="73">
        <v>142</v>
      </c>
      <c r="W1446" s="69" t="s">
        <v>1928</v>
      </c>
      <c r="X1446" s="69"/>
      <c r="Y1446" s="70"/>
      <c r="Z1446" s="69">
        <v>156.32</v>
      </c>
      <c r="AA1446" s="69" t="s">
        <v>966</v>
      </c>
      <c r="AB1446" s="69" t="s">
        <v>967</v>
      </c>
      <c r="AC1446" s="69" t="s">
        <v>29582</v>
      </c>
    </row>
    <row r="1447" spans="1:29" ht="20" x14ac:dyDescent="0.25">
      <c r="A1447" s="69"/>
      <c r="B1447" s="69"/>
      <c r="C1447" s="69"/>
      <c r="D1447" s="69"/>
      <c r="E1447" s="69"/>
      <c r="F1447" s="69"/>
      <c r="G1447" s="69"/>
      <c r="H1447" s="69"/>
      <c r="I1447" s="69"/>
      <c r="J1447" s="69"/>
      <c r="K1447" s="69" t="s">
        <v>29581</v>
      </c>
      <c r="L1447" s="70">
        <v>9678.5300000000007</v>
      </c>
      <c r="M1447" s="69"/>
      <c r="N1447" s="69" t="s">
        <v>29579</v>
      </c>
      <c r="O1447" s="69"/>
      <c r="P1447" s="69" t="s">
        <v>1706</v>
      </c>
      <c r="Q1447" s="69" t="s">
        <v>1751</v>
      </c>
      <c r="R1447" s="69"/>
      <c r="S1447" s="70">
        <v>9678.5300000000007</v>
      </c>
      <c r="T1447" s="70"/>
      <c r="U1447" s="69"/>
      <c r="V1447" s="69"/>
      <c r="W1447" s="69"/>
      <c r="X1447" s="69"/>
      <c r="Y1447" s="70"/>
      <c r="Z1447" s="69">
        <v>0</v>
      </c>
      <c r="AA1447" s="69"/>
      <c r="AB1447" s="69" t="s">
        <v>967</v>
      </c>
      <c r="AC1447" s="69"/>
    </row>
    <row r="1448" spans="1:29" ht="20" x14ac:dyDescent="0.25">
      <c r="A1448" s="69"/>
      <c r="B1448" s="69"/>
      <c r="C1448" s="69"/>
      <c r="D1448" s="69"/>
      <c r="E1448" s="69"/>
      <c r="F1448" s="69"/>
      <c r="G1448" s="69"/>
      <c r="H1448" s="69"/>
      <c r="I1448" s="69"/>
      <c r="J1448" s="69"/>
      <c r="K1448" s="69" t="s">
        <v>29580</v>
      </c>
      <c r="L1448" s="70">
        <v>32555.74</v>
      </c>
      <c r="M1448" s="69"/>
      <c r="N1448" s="69" t="s">
        <v>29579</v>
      </c>
      <c r="O1448" s="69"/>
      <c r="P1448" s="69" t="s">
        <v>1706</v>
      </c>
      <c r="Q1448" s="69" t="s">
        <v>1751</v>
      </c>
      <c r="R1448" s="69"/>
      <c r="S1448" s="70">
        <v>32555.74</v>
      </c>
      <c r="T1448" s="70"/>
      <c r="U1448" s="69"/>
      <c r="V1448" s="69"/>
      <c r="W1448" s="69"/>
      <c r="X1448" s="69"/>
      <c r="Y1448" s="70"/>
      <c r="Z1448" s="69">
        <v>0</v>
      </c>
      <c r="AA1448" s="69"/>
      <c r="AB1448" s="69" t="s">
        <v>967</v>
      </c>
      <c r="AC1448" s="69"/>
    </row>
    <row r="1449" spans="1:29" x14ac:dyDescent="0.25">
      <c r="A1449" s="71" t="s">
        <v>193</v>
      </c>
      <c r="B1449" s="71"/>
      <c r="C1449" s="71"/>
      <c r="D1449" s="71"/>
      <c r="E1449" s="71"/>
      <c r="F1449" s="71"/>
      <c r="G1449" s="71"/>
      <c r="H1449" s="71"/>
      <c r="I1449" s="72">
        <v>141689.45000000001</v>
      </c>
      <c r="J1449" s="71"/>
      <c r="K1449" s="71"/>
      <c r="L1449" s="72">
        <v>67996.09</v>
      </c>
      <c r="M1449" s="72">
        <v>73693.360000000015</v>
      </c>
      <c r="N1449" s="71"/>
      <c r="O1449" s="71"/>
      <c r="P1449" s="71"/>
      <c r="Q1449" s="71"/>
      <c r="R1449" s="71"/>
      <c r="S1449" s="72">
        <v>67996.09</v>
      </c>
      <c r="T1449" s="72">
        <v>25761.82</v>
      </c>
      <c r="U1449" s="71"/>
      <c r="V1449" s="71"/>
      <c r="W1449" s="71"/>
      <c r="X1449" s="72">
        <v>42234.27</v>
      </c>
      <c r="Y1449" s="72">
        <v>156.32</v>
      </c>
      <c r="Z1449" s="72">
        <v>25918.14</v>
      </c>
      <c r="AA1449" s="69"/>
      <c r="AB1449" s="69"/>
      <c r="AC1449" s="69"/>
    </row>
    <row r="1450" spans="1:29" ht="30" x14ac:dyDescent="0.25">
      <c r="A1450" s="68" t="s">
        <v>29578</v>
      </c>
      <c r="B1450" s="69" t="s">
        <v>29568</v>
      </c>
      <c r="C1450" s="69" t="s">
        <v>29577</v>
      </c>
      <c r="D1450" s="69" t="s">
        <v>1233</v>
      </c>
      <c r="E1450" s="69" t="s">
        <v>24098</v>
      </c>
      <c r="F1450" s="69" t="s">
        <v>1675</v>
      </c>
      <c r="G1450" s="69" t="s">
        <v>1038</v>
      </c>
      <c r="H1450" s="69" t="s">
        <v>1236</v>
      </c>
      <c r="I1450" s="70">
        <v>340104.92</v>
      </c>
      <c r="J1450" s="69" t="s">
        <v>1936</v>
      </c>
      <c r="K1450" s="69" t="s">
        <v>29576</v>
      </c>
      <c r="L1450" s="70">
        <v>63497.919999999998</v>
      </c>
      <c r="M1450" s="69"/>
      <c r="N1450" s="69" t="s">
        <v>29575</v>
      </c>
      <c r="O1450" s="69"/>
      <c r="P1450" s="69" t="s">
        <v>1689</v>
      </c>
      <c r="Q1450" s="69" t="s">
        <v>1795</v>
      </c>
      <c r="R1450" s="69"/>
      <c r="S1450" s="70">
        <v>63497.919999999998</v>
      </c>
      <c r="T1450" s="70"/>
      <c r="U1450" s="69" t="s">
        <v>1928</v>
      </c>
      <c r="V1450" s="73">
        <v>155</v>
      </c>
      <c r="W1450" s="69" t="s">
        <v>1928</v>
      </c>
      <c r="X1450" s="69"/>
      <c r="Y1450" s="70"/>
      <c r="Z1450" s="69">
        <v>441.36</v>
      </c>
      <c r="AA1450" s="69" t="s">
        <v>966</v>
      </c>
      <c r="AB1450" s="69" t="s">
        <v>967</v>
      </c>
      <c r="AC1450" s="69" t="s">
        <v>29574</v>
      </c>
    </row>
    <row r="1451" spans="1:29" ht="20" x14ac:dyDescent="0.25">
      <c r="A1451" s="69"/>
      <c r="B1451" s="69"/>
      <c r="C1451" s="69"/>
      <c r="D1451" s="69"/>
      <c r="E1451" s="69"/>
      <c r="F1451" s="69"/>
      <c r="G1451" s="69"/>
      <c r="H1451" s="69"/>
      <c r="I1451" s="69"/>
      <c r="J1451" s="69"/>
      <c r="K1451" s="69" t="s">
        <v>29573</v>
      </c>
      <c r="L1451" s="70">
        <v>167426.38</v>
      </c>
      <c r="M1451" s="69"/>
      <c r="N1451" s="69" t="s">
        <v>29572</v>
      </c>
      <c r="O1451" s="69"/>
      <c r="P1451" s="69" t="s">
        <v>1484</v>
      </c>
      <c r="Q1451" s="69" t="s">
        <v>2304</v>
      </c>
      <c r="R1451" s="69"/>
      <c r="S1451" s="70">
        <v>167426.38</v>
      </c>
      <c r="T1451" s="70"/>
      <c r="U1451" s="69" t="s">
        <v>1928</v>
      </c>
      <c r="V1451" s="73">
        <v>153</v>
      </c>
      <c r="W1451" s="69" t="s">
        <v>1928</v>
      </c>
      <c r="X1451" s="69"/>
      <c r="Y1451" s="70"/>
      <c r="Z1451" s="69">
        <v>1034.9100000000001</v>
      </c>
      <c r="AA1451" s="69"/>
      <c r="AB1451" s="69" t="s">
        <v>967</v>
      </c>
      <c r="AC1451" s="69"/>
    </row>
    <row r="1452" spans="1:29" ht="20" x14ac:dyDescent="0.25">
      <c r="A1452" s="69"/>
      <c r="B1452" s="69"/>
      <c r="C1452" s="69"/>
      <c r="D1452" s="69"/>
      <c r="E1452" s="69"/>
      <c r="F1452" s="69"/>
      <c r="G1452" s="69"/>
      <c r="H1452" s="69"/>
      <c r="I1452" s="69"/>
      <c r="J1452" s="69"/>
      <c r="K1452" s="69" t="s">
        <v>29571</v>
      </c>
      <c r="L1452" s="70">
        <v>108987.36</v>
      </c>
      <c r="M1452" s="69"/>
      <c r="N1452" s="69" t="s">
        <v>29570</v>
      </c>
      <c r="O1452" s="69"/>
      <c r="P1452" s="69" t="s">
        <v>2028</v>
      </c>
      <c r="Q1452" s="69" t="s">
        <v>2170</v>
      </c>
      <c r="R1452" s="69"/>
      <c r="S1452" s="70">
        <v>108987.36</v>
      </c>
      <c r="T1452" s="70"/>
      <c r="U1452" s="69" t="s">
        <v>2277</v>
      </c>
      <c r="V1452" s="73">
        <v>146</v>
      </c>
      <c r="W1452" s="69" t="s">
        <v>2277</v>
      </c>
      <c r="X1452" s="69"/>
      <c r="Y1452" s="70"/>
      <c r="Z1452" s="69">
        <v>633.46</v>
      </c>
      <c r="AA1452" s="69"/>
      <c r="AB1452" s="69" t="s">
        <v>967</v>
      </c>
      <c r="AC1452" s="69"/>
    </row>
    <row r="1453" spans="1:29" x14ac:dyDescent="0.25">
      <c r="A1453" s="71" t="s">
        <v>193</v>
      </c>
      <c r="B1453" s="71"/>
      <c r="C1453" s="71"/>
      <c r="D1453" s="71"/>
      <c r="E1453" s="71"/>
      <c r="F1453" s="71"/>
      <c r="G1453" s="71"/>
      <c r="H1453" s="71"/>
      <c r="I1453" s="72">
        <v>340104.92</v>
      </c>
      <c r="J1453" s="71"/>
      <c r="K1453" s="71"/>
      <c r="L1453" s="72">
        <v>339911.66</v>
      </c>
      <c r="M1453" s="72">
        <v>193.26000000000931</v>
      </c>
      <c r="N1453" s="71"/>
      <c r="O1453" s="71"/>
      <c r="P1453" s="71"/>
      <c r="Q1453" s="71"/>
      <c r="R1453" s="71"/>
      <c r="S1453" s="72">
        <v>339911.66</v>
      </c>
      <c r="T1453" s="72">
        <v>339911.66</v>
      </c>
      <c r="U1453" s="71"/>
      <c r="V1453" s="71"/>
      <c r="W1453" s="71"/>
      <c r="X1453" s="72">
        <v>0</v>
      </c>
      <c r="Y1453" s="72">
        <v>2109.73</v>
      </c>
      <c r="Z1453" s="72">
        <v>342021.38999999996</v>
      </c>
      <c r="AA1453" s="69"/>
      <c r="AB1453" s="69"/>
      <c r="AC1453" s="69"/>
    </row>
    <row r="1454" spans="1:29" ht="50" x14ac:dyDescent="0.25">
      <c r="A1454" s="68" t="s">
        <v>29569</v>
      </c>
      <c r="B1454" s="69" t="s">
        <v>29568</v>
      </c>
      <c r="C1454" s="69" t="s">
        <v>29567</v>
      </c>
      <c r="D1454" s="69" t="s">
        <v>2001</v>
      </c>
      <c r="E1454" s="69" t="s">
        <v>24098</v>
      </c>
      <c r="F1454" s="69" t="s">
        <v>1675</v>
      </c>
      <c r="G1454" s="69" t="s">
        <v>4510</v>
      </c>
      <c r="H1454" s="69" t="s">
        <v>1236</v>
      </c>
      <c r="I1454" s="70">
        <v>43023.98</v>
      </c>
      <c r="J1454" s="69" t="s">
        <v>1936</v>
      </c>
      <c r="K1454" s="69" t="s">
        <v>29566</v>
      </c>
      <c r="L1454" s="70">
        <v>43013.06</v>
      </c>
      <c r="M1454" s="69"/>
      <c r="N1454" s="69" t="s">
        <v>29565</v>
      </c>
      <c r="O1454" s="69"/>
      <c r="P1454" s="69" t="s">
        <v>4510</v>
      </c>
      <c r="Q1454" s="69" t="s">
        <v>1276</v>
      </c>
      <c r="R1454" s="69"/>
      <c r="S1454" s="70">
        <v>43013.06</v>
      </c>
      <c r="T1454" s="70"/>
      <c r="U1454" s="69" t="s">
        <v>1928</v>
      </c>
      <c r="V1454" s="73">
        <v>146</v>
      </c>
      <c r="W1454" s="69" t="s">
        <v>1928</v>
      </c>
      <c r="X1454" s="69"/>
      <c r="Y1454" s="70"/>
      <c r="Z1454" s="69">
        <v>271.06</v>
      </c>
      <c r="AA1454" s="69" t="s">
        <v>966</v>
      </c>
      <c r="AB1454" s="69" t="s">
        <v>967</v>
      </c>
      <c r="AC1454" s="69" t="s">
        <v>29564</v>
      </c>
    </row>
    <row r="1455" spans="1:29" x14ac:dyDescent="0.25">
      <c r="A1455" s="71" t="s">
        <v>193</v>
      </c>
      <c r="B1455" s="71"/>
      <c r="C1455" s="71"/>
      <c r="D1455" s="71"/>
      <c r="E1455" s="71"/>
      <c r="F1455" s="71"/>
      <c r="G1455" s="71"/>
      <c r="H1455" s="71"/>
      <c r="I1455" s="72">
        <v>43023.98</v>
      </c>
      <c r="J1455" s="71"/>
      <c r="K1455" s="71"/>
      <c r="L1455" s="72">
        <v>43013.06</v>
      </c>
      <c r="M1455" s="72">
        <v>10.92000000000553</v>
      </c>
      <c r="N1455" s="71"/>
      <c r="O1455" s="71"/>
      <c r="P1455" s="71"/>
      <c r="Q1455" s="71"/>
      <c r="R1455" s="71"/>
      <c r="S1455" s="72">
        <v>43013.06</v>
      </c>
      <c r="T1455" s="72">
        <v>43013.06</v>
      </c>
      <c r="U1455" s="71"/>
      <c r="V1455" s="71"/>
      <c r="W1455" s="71"/>
      <c r="X1455" s="72">
        <v>0</v>
      </c>
      <c r="Y1455" s="72">
        <v>271.06</v>
      </c>
      <c r="Z1455" s="72">
        <v>43284.119999999995</v>
      </c>
      <c r="AA1455" s="69"/>
      <c r="AB1455" s="69"/>
      <c r="AC1455" s="69"/>
    </row>
    <row r="1456" spans="1:29" ht="30" x14ac:dyDescent="0.25">
      <c r="A1456" s="68" t="s">
        <v>29563</v>
      </c>
      <c r="B1456" s="69" t="s">
        <v>29562</v>
      </c>
      <c r="C1456" s="69" t="s">
        <v>29561</v>
      </c>
      <c r="D1456" s="69" t="s">
        <v>1233</v>
      </c>
      <c r="E1456" s="69" t="s">
        <v>24098</v>
      </c>
      <c r="F1456" s="69" t="s">
        <v>1675</v>
      </c>
      <c r="G1456" s="69" t="s">
        <v>2050</v>
      </c>
      <c r="H1456" s="69" t="s">
        <v>1236</v>
      </c>
      <c r="I1456" s="70">
        <v>21121.53</v>
      </c>
      <c r="J1456" s="69" t="s">
        <v>1936</v>
      </c>
      <c r="K1456" s="69" t="s">
        <v>29560</v>
      </c>
      <c r="L1456" s="70">
        <v>21118.11</v>
      </c>
      <c r="M1456" s="69"/>
      <c r="N1456" s="69" t="s">
        <v>29559</v>
      </c>
      <c r="O1456" s="69"/>
      <c r="P1456" s="69" t="s">
        <v>1689</v>
      </c>
      <c r="Q1456" s="69" t="s">
        <v>1795</v>
      </c>
      <c r="R1456" s="69"/>
      <c r="S1456" s="70">
        <v>21118.11</v>
      </c>
      <c r="T1456" s="70"/>
      <c r="U1456" s="69" t="s">
        <v>1928</v>
      </c>
      <c r="V1456" s="73">
        <v>155</v>
      </c>
      <c r="W1456" s="69" t="s">
        <v>1928</v>
      </c>
      <c r="X1456" s="69"/>
      <c r="Y1456" s="70"/>
      <c r="Z1456" s="69">
        <v>146.79</v>
      </c>
      <c r="AA1456" s="69" t="s">
        <v>966</v>
      </c>
      <c r="AB1456" s="69" t="s">
        <v>967</v>
      </c>
      <c r="AC1456" s="69" t="s">
        <v>29558</v>
      </c>
    </row>
    <row r="1457" spans="1:29" x14ac:dyDescent="0.25">
      <c r="A1457" s="71" t="s">
        <v>193</v>
      </c>
      <c r="B1457" s="71"/>
      <c r="C1457" s="71"/>
      <c r="D1457" s="71"/>
      <c r="E1457" s="71"/>
      <c r="F1457" s="71"/>
      <c r="G1457" s="71"/>
      <c r="H1457" s="71"/>
      <c r="I1457" s="72">
        <v>21121.53</v>
      </c>
      <c r="J1457" s="71"/>
      <c r="K1457" s="71"/>
      <c r="L1457" s="72">
        <v>21118.11</v>
      </c>
      <c r="M1457" s="72">
        <v>3.4199999999982538</v>
      </c>
      <c r="N1457" s="71"/>
      <c r="O1457" s="71"/>
      <c r="P1457" s="71"/>
      <c r="Q1457" s="71"/>
      <c r="R1457" s="71"/>
      <c r="S1457" s="72">
        <v>21118.11</v>
      </c>
      <c r="T1457" s="72">
        <v>21118.11</v>
      </c>
      <c r="U1457" s="71"/>
      <c r="V1457" s="71"/>
      <c r="W1457" s="71"/>
      <c r="X1457" s="72">
        <v>0</v>
      </c>
      <c r="Y1457" s="72">
        <v>146.79</v>
      </c>
      <c r="Z1457" s="72">
        <v>21264.9</v>
      </c>
      <c r="AA1457" s="69"/>
      <c r="AB1457" s="69"/>
      <c r="AC1457" s="69"/>
    </row>
    <row r="1458" spans="1:29" ht="40" x14ac:dyDescent="0.25">
      <c r="A1458" s="68" t="s">
        <v>29557</v>
      </c>
      <c r="B1458" s="69" t="s">
        <v>29556</v>
      </c>
      <c r="C1458" s="69" t="s">
        <v>29554</v>
      </c>
      <c r="D1458" s="69" t="s">
        <v>29555</v>
      </c>
      <c r="E1458" s="69" t="s">
        <v>29553</v>
      </c>
      <c r="F1458" s="69" t="s">
        <v>1064</v>
      </c>
      <c r="G1458" s="69" t="s">
        <v>1046</v>
      </c>
      <c r="H1458" s="69" t="s">
        <v>2715</v>
      </c>
      <c r="I1458" s="70">
        <v>151738.29999999999</v>
      </c>
      <c r="J1458" s="69" t="s">
        <v>1936</v>
      </c>
      <c r="K1458" s="69" t="s">
        <v>29552</v>
      </c>
      <c r="L1458" s="70">
        <v>21469.83</v>
      </c>
      <c r="M1458" s="69"/>
      <c r="N1458" s="69" t="s">
        <v>29551</v>
      </c>
      <c r="O1458" s="69"/>
      <c r="P1458" s="69" t="s">
        <v>1038</v>
      </c>
      <c r="Q1458" s="69" t="s">
        <v>1122</v>
      </c>
      <c r="R1458" s="69"/>
      <c r="S1458" s="70">
        <v>21469.83</v>
      </c>
      <c r="T1458" s="70"/>
      <c r="U1458" s="69" t="s">
        <v>1789</v>
      </c>
      <c r="V1458" s="73">
        <v>116</v>
      </c>
      <c r="W1458" s="69" t="s">
        <v>1789</v>
      </c>
      <c r="X1458" s="69"/>
      <c r="Y1458" s="70"/>
      <c r="Z1458" s="69">
        <v>26.54</v>
      </c>
      <c r="AA1458" s="69" t="s">
        <v>966</v>
      </c>
      <c r="AB1458" s="69" t="s">
        <v>967</v>
      </c>
      <c r="AC1458" s="69" t="s">
        <v>29550</v>
      </c>
    </row>
    <row r="1459" spans="1:29" ht="20" x14ac:dyDescent="0.25">
      <c r="A1459" s="69"/>
      <c r="B1459" s="69"/>
      <c r="C1459" s="69"/>
      <c r="D1459" s="69"/>
      <c r="E1459" s="69"/>
      <c r="F1459" s="69"/>
      <c r="G1459" s="69"/>
      <c r="H1459" s="69"/>
      <c r="I1459" s="69"/>
      <c r="J1459" s="69"/>
      <c r="K1459" s="69" t="s">
        <v>29549</v>
      </c>
      <c r="L1459" s="70">
        <v>33408.480000000003</v>
      </c>
      <c r="M1459" s="69"/>
      <c r="N1459" s="69" t="s">
        <v>29548</v>
      </c>
      <c r="O1459" s="69"/>
      <c r="P1459" s="69" t="s">
        <v>1108</v>
      </c>
      <c r="Q1459" s="69" t="s">
        <v>2654</v>
      </c>
      <c r="R1459" s="69"/>
      <c r="S1459" s="70">
        <v>33408.480000000003</v>
      </c>
      <c r="T1459" s="70"/>
      <c r="U1459" s="69"/>
      <c r="V1459" s="69"/>
      <c r="W1459" s="69"/>
      <c r="X1459" s="69"/>
      <c r="Y1459" s="70"/>
      <c r="Z1459" s="69">
        <v>0</v>
      </c>
      <c r="AA1459" s="69"/>
      <c r="AB1459" s="69" t="s">
        <v>967</v>
      </c>
      <c r="AC1459" s="69"/>
    </row>
    <row r="1460" spans="1:29" ht="20" x14ac:dyDescent="0.25">
      <c r="A1460" s="69"/>
      <c r="B1460" s="69"/>
      <c r="C1460" s="69"/>
      <c r="D1460" s="69"/>
      <c r="E1460" s="69"/>
      <c r="F1460" s="69"/>
      <c r="G1460" s="69"/>
      <c r="H1460" s="69"/>
      <c r="I1460" s="69"/>
      <c r="J1460" s="69"/>
      <c r="K1460" s="69" t="s">
        <v>29547</v>
      </c>
      <c r="L1460" s="70">
        <v>77922.570000000007</v>
      </c>
      <c r="M1460" s="69"/>
      <c r="N1460" s="69" t="s">
        <v>29546</v>
      </c>
      <c r="O1460" s="69"/>
      <c r="P1460" s="69" t="s">
        <v>1046</v>
      </c>
      <c r="Q1460" s="69" t="s">
        <v>1805</v>
      </c>
      <c r="R1460" s="69"/>
      <c r="S1460" s="70">
        <v>77922.570000000007</v>
      </c>
      <c r="T1460" s="70"/>
      <c r="U1460" s="69"/>
      <c r="V1460" s="69"/>
      <c r="W1460" s="69" t="s">
        <v>1805</v>
      </c>
      <c r="X1460" s="69"/>
      <c r="Y1460" s="70"/>
      <c r="Z1460" s="69">
        <v>0</v>
      </c>
      <c r="AA1460" s="69"/>
      <c r="AB1460" s="69" t="s">
        <v>967</v>
      </c>
      <c r="AC1460" s="69"/>
    </row>
    <row r="1461" spans="1:29" ht="20" x14ac:dyDescent="0.25">
      <c r="A1461" s="69"/>
      <c r="B1461" s="69"/>
      <c r="C1461" s="69"/>
      <c r="D1461" s="69"/>
      <c r="E1461" s="69"/>
      <c r="F1461" s="69"/>
      <c r="G1461" s="69"/>
      <c r="H1461" s="69"/>
      <c r="I1461" s="69"/>
      <c r="J1461" s="69"/>
      <c r="K1461" s="69" t="s">
        <v>29545</v>
      </c>
      <c r="L1461" s="70">
        <v>18937.419999999998</v>
      </c>
      <c r="M1461" s="69"/>
      <c r="N1461" s="69" t="s">
        <v>29544</v>
      </c>
      <c r="O1461" s="69"/>
      <c r="P1461" s="69" t="s">
        <v>2039</v>
      </c>
      <c r="Q1461" s="69" t="s">
        <v>1228</v>
      </c>
      <c r="R1461" s="69"/>
      <c r="S1461" s="70">
        <v>18937.419999999998</v>
      </c>
      <c r="T1461" s="70"/>
      <c r="U1461" s="69"/>
      <c r="V1461" s="69"/>
      <c r="W1461" s="69"/>
      <c r="X1461" s="69"/>
      <c r="Y1461" s="70"/>
      <c r="Z1461" s="69">
        <v>0</v>
      </c>
      <c r="AA1461" s="69"/>
      <c r="AB1461" s="69" t="s">
        <v>967</v>
      </c>
      <c r="AC1461" s="69"/>
    </row>
    <row r="1462" spans="1:29" x14ac:dyDescent="0.25">
      <c r="A1462" s="71" t="s">
        <v>193</v>
      </c>
      <c r="B1462" s="71"/>
      <c r="C1462" s="71"/>
      <c r="D1462" s="71"/>
      <c r="E1462" s="71"/>
      <c r="F1462" s="71"/>
      <c r="G1462" s="71"/>
      <c r="H1462" s="71"/>
      <c r="I1462" s="72">
        <v>151738.29999999999</v>
      </c>
      <c r="J1462" s="71"/>
      <c r="K1462" s="71"/>
      <c r="L1462" s="72">
        <v>151738.29999999999</v>
      </c>
      <c r="M1462" s="72">
        <v>0</v>
      </c>
      <c r="N1462" s="71"/>
      <c r="O1462" s="71"/>
      <c r="P1462" s="71"/>
      <c r="Q1462" s="71"/>
      <c r="R1462" s="71"/>
      <c r="S1462" s="72">
        <v>151738.29999999999</v>
      </c>
      <c r="T1462" s="72">
        <v>21469.83</v>
      </c>
      <c r="U1462" s="71"/>
      <c r="V1462" s="71"/>
      <c r="W1462" s="71"/>
      <c r="X1462" s="72">
        <v>130268.46999999999</v>
      </c>
      <c r="Y1462" s="72">
        <v>26.54</v>
      </c>
      <c r="Z1462" s="72">
        <v>21496.370000000003</v>
      </c>
      <c r="AA1462" s="69"/>
      <c r="AB1462" s="69"/>
      <c r="AC1462" s="69"/>
    </row>
    <row r="1463" spans="1:29" ht="30" x14ac:dyDescent="0.25">
      <c r="A1463" s="68" t="s">
        <v>29543</v>
      </c>
      <c r="B1463" s="69" t="s">
        <v>24431</v>
      </c>
      <c r="C1463" s="69" t="s">
        <v>29542</v>
      </c>
      <c r="D1463" s="69" t="s">
        <v>3135</v>
      </c>
      <c r="E1463" s="69" t="s">
        <v>22715</v>
      </c>
      <c r="F1463" s="69" t="s">
        <v>1085</v>
      </c>
      <c r="G1463" s="69" t="s">
        <v>1038</v>
      </c>
      <c r="H1463" s="69" t="s">
        <v>962</v>
      </c>
      <c r="I1463" s="70">
        <v>103820.52</v>
      </c>
      <c r="J1463" s="69" t="s">
        <v>1936</v>
      </c>
      <c r="K1463" s="69" t="s">
        <v>29541</v>
      </c>
      <c r="L1463" s="70">
        <v>103540.63</v>
      </c>
      <c r="M1463" s="69"/>
      <c r="N1463" s="69" t="s">
        <v>29540</v>
      </c>
      <c r="O1463" s="69"/>
      <c r="P1463" s="69" t="s">
        <v>1188</v>
      </c>
      <c r="Q1463" s="69" t="s">
        <v>2170</v>
      </c>
      <c r="R1463" s="69"/>
      <c r="S1463" s="70">
        <v>103540.63</v>
      </c>
      <c r="T1463" s="70"/>
      <c r="U1463" s="69" t="s">
        <v>2277</v>
      </c>
      <c r="V1463" s="73">
        <v>145</v>
      </c>
      <c r="W1463" s="69" t="s">
        <v>2277</v>
      </c>
      <c r="X1463" s="69"/>
      <c r="Y1463" s="70"/>
      <c r="Z1463" s="69">
        <v>601.79999999999995</v>
      </c>
      <c r="AA1463" s="69" t="s">
        <v>966</v>
      </c>
      <c r="AB1463" s="69" t="s">
        <v>967</v>
      </c>
      <c r="AC1463" s="69" t="s">
        <v>29539</v>
      </c>
    </row>
    <row r="1464" spans="1:29" x14ac:dyDescent="0.25">
      <c r="A1464" s="71" t="s">
        <v>193</v>
      </c>
      <c r="B1464" s="71"/>
      <c r="C1464" s="71"/>
      <c r="D1464" s="71"/>
      <c r="E1464" s="71"/>
      <c r="F1464" s="71"/>
      <c r="G1464" s="71"/>
      <c r="H1464" s="71"/>
      <c r="I1464" s="72">
        <v>103820.52</v>
      </c>
      <c r="J1464" s="71"/>
      <c r="K1464" s="71"/>
      <c r="L1464" s="72">
        <v>103540.63</v>
      </c>
      <c r="M1464" s="72">
        <v>279.88999999999942</v>
      </c>
      <c r="N1464" s="71"/>
      <c r="O1464" s="71"/>
      <c r="P1464" s="71"/>
      <c r="Q1464" s="71"/>
      <c r="R1464" s="71"/>
      <c r="S1464" s="72">
        <v>103540.63</v>
      </c>
      <c r="T1464" s="72">
        <v>103540.63</v>
      </c>
      <c r="U1464" s="71"/>
      <c r="V1464" s="71"/>
      <c r="W1464" s="71"/>
      <c r="X1464" s="72">
        <v>0</v>
      </c>
      <c r="Y1464" s="72">
        <v>601.79999999999995</v>
      </c>
      <c r="Z1464" s="72">
        <v>104142.43000000001</v>
      </c>
      <c r="AA1464" s="69"/>
      <c r="AB1464" s="69"/>
      <c r="AC1464" s="69"/>
    </row>
    <row r="1465" spans="1:29" ht="30" x14ac:dyDescent="0.25">
      <c r="A1465" s="68" t="s">
        <v>29538</v>
      </c>
      <c r="B1465" s="69" t="s">
        <v>29537</v>
      </c>
      <c r="C1465" s="69" t="s">
        <v>29536</v>
      </c>
      <c r="D1465" s="69" t="s">
        <v>19281</v>
      </c>
      <c r="E1465" s="69" t="s">
        <v>23644</v>
      </c>
      <c r="F1465" s="69" t="s">
        <v>1207</v>
      </c>
      <c r="G1465" s="69" t="s">
        <v>1665</v>
      </c>
      <c r="H1465" s="69" t="s">
        <v>962</v>
      </c>
      <c r="I1465" s="70">
        <v>131940.29999999999</v>
      </c>
      <c r="J1465" s="69" t="s">
        <v>1936</v>
      </c>
      <c r="K1465" s="69" t="s">
        <v>29535</v>
      </c>
      <c r="L1465" s="70">
        <v>39299.589999999997</v>
      </c>
      <c r="M1465" s="69"/>
      <c r="N1465" s="69" t="s">
        <v>29534</v>
      </c>
      <c r="O1465" s="69"/>
      <c r="P1465" s="69" t="s">
        <v>1706</v>
      </c>
      <c r="Q1465" s="69" t="s">
        <v>1112</v>
      </c>
      <c r="R1465" s="69"/>
      <c r="S1465" s="70">
        <v>39299.589999999997</v>
      </c>
      <c r="T1465" s="70"/>
      <c r="U1465" s="69"/>
      <c r="V1465" s="69"/>
      <c r="W1465" s="69"/>
      <c r="X1465" s="69"/>
      <c r="Y1465" s="70"/>
      <c r="Z1465" s="69">
        <v>0</v>
      </c>
      <c r="AA1465" s="69" t="s">
        <v>966</v>
      </c>
      <c r="AB1465" s="69" t="s">
        <v>967</v>
      </c>
      <c r="AC1465" s="69" t="s">
        <v>29533</v>
      </c>
    </row>
    <row r="1466" spans="1:29" ht="20" x14ac:dyDescent="0.25">
      <c r="A1466" s="69"/>
      <c r="B1466" s="69"/>
      <c r="C1466" s="69"/>
      <c r="D1466" s="69"/>
      <c r="E1466" s="69"/>
      <c r="F1466" s="69"/>
      <c r="G1466" s="69"/>
      <c r="H1466" s="69"/>
      <c r="I1466" s="69"/>
      <c r="J1466" s="69"/>
      <c r="K1466" s="69" t="s">
        <v>29532</v>
      </c>
      <c r="L1466" s="70">
        <v>18838.12</v>
      </c>
      <c r="M1466" s="69"/>
      <c r="N1466" s="69" t="s">
        <v>29531</v>
      </c>
      <c r="O1466" s="69"/>
      <c r="P1466" s="69" t="s">
        <v>1194</v>
      </c>
      <c r="Q1466" s="69" t="s">
        <v>1612</v>
      </c>
      <c r="R1466" s="69"/>
      <c r="S1466" s="70">
        <v>18838.12</v>
      </c>
      <c r="T1466" s="70"/>
      <c r="U1466" s="69" t="s">
        <v>2189</v>
      </c>
      <c r="V1466" s="73">
        <v>123</v>
      </c>
      <c r="W1466" s="69" t="s">
        <v>2189</v>
      </c>
      <c r="X1466" s="69"/>
      <c r="Y1466" s="70"/>
      <c r="Z1466" s="69">
        <v>41.71</v>
      </c>
      <c r="AA1466" s="69"/>
      <c r="AB1466" s="69" t="s">
        <v>967</v>
      </c>
      <c r="AC1466" s="69"/>
    </row>
    <row r="1467" spans="1:29" ht="20" x14ac:dyDescent="0.25">
      <c r="A1467" s="69"/>
      <c r="B1467" s="69"/>
      <c r="C1467" s="69"/>
      <c r="D1467" s="69"/>
      <c r="E1467" s="69"/>
      <c r="F1467" s="69"/>
      <c r="G1467" s="69"/>
      <c r="H1467" s="69"/>
      <c r="I1467" s="69"/>
      <c r="J1467" s="69"/>
      <c r="K1467" s="69" t="s">
        <v>29530</v>
      </c>
      <c r="L1467" s="70">
        <v>45282.58</v>
      </c>
      <c r="M1467" s="69"/>
      <c r="N1467" s="69" t="s">
        <v>29529</v>
      </c>
      <c r="O1467" s="69"/>
      <c r="P1467" s="69" t="s">
        <v>2065</v>
      </c>
      <c r="Q1467" s="69" t="s">
        <v>3011</v>
      </c>
      <c r="R1467" s="69"/>
      <c r="S1467" s="70">
        <v>45282.58</v>
      </c>
      <c r="T1467" s="70"/>
      <c r="U1467" s="69" t="s">
        <v>2277</v>
      </c>
      <c r="V1467" s="73">
        <v>111</v>
      </c>
      <c r="W1467" s="69" t="s">
        <v>2277</v>
      </c>
      <c r="X1467" s="69"/>
      <c r="Y1467" s="70"/>
      <c r="Z1467" s="69">
        <v>79.73</v>
      </c>
      <c r="AA1467" s="69"/>
      <c r="AB1467" s="69" t="s">
        <v>967</v>
      </c>
      <c r="AC1467" s="69"/>
    </row>
    <row r="1468" spans="1:29" ht="20" x14ac:dyDescent="0.25">
      <c r="A1468" s="69"/>
      <c r="B1468" s="69"/>
      <c r="C1468" s="69"/>
      <c r="D1468" s="69"/>
      <c r="E1468" s="69"/>
      <c r="F1468" s="69"/>
      <c r="G1468" s="69"/>
      <c r="H1468" s="69"/>
      <c r="I1468" s="69"/>
      <c r="J1468" s="69"/>
      <c r="K1468" s="69" t="s">
        <v>29528</v>
      </c>
      <c r="L1468" s="70">
        <v>20097.05</v>
      </c>
      <c r="M1468" s="69"/>
      <c r="N1468" s="69" t="s">
        <v>29527</v>
      </c>
      <c r="O1468" s="69"/>
      <c r="P1468" s="69" t="s">
        <v>2164</v>
      </c>
      <c r="Q1468" s="69" t="s">
        <v>1542</v>
      </c>
      <c r="R1468" s="69"/>
      <c r="S1468" s="70">
        <v>20097.05</v>
      </c>
      <c r="T1468" s="70"/>
      <c r="U1468" s="69" t="s">
        <v>1916</v>
      </c>
      <c r="V1468" s="73">
        <v>109</v>
      </c>
      <c r="W1468" s="69" t="s">
        <v>1916</v>
      </c>
      <c r="X1468" s="69"/>
      <c r="Y1468" s="70"/>
      <c r="Z1468" s="69">
        <v>28.77</v>
      </c>
      <c r="AA1468" s="69"/>
      <c r="AB1468" s="69" t="s">
        <v>967</v>
      </c>
      <c r="AC1468" s="69"/>
    </row>
    <row r="1469" spans="1:29" x14ac:dyDescent="0.25">
      <c r="A1469" s="71" t="s">
        <v>193</v>
      </c>
      <c r="B1469" s="71"/>
      <c r="C1469" s="71"/>
      <c r="D1469" s="71"/>
      <c r="E1469" s="71"/>
      <c r="F1469" s="71"/>
      <c r="G1469" s="71"/>
      <c r="H1469" s="71"/>
      <c r="I1469" s="72">
        <v>131940.29999999999</v>
      </c>
      <c r="J1469" s="71"/>
      <c r="K1469" s="71"/>
      <c r="L1469" s="72">
        <v>123517.34</v>
      </c>
      <c r="M1469" s="72">
        <v>8422.9599999999919</v>
      </c>
      <c r="N1469" s="71"/>
      <c r="O1469" s="71"/>
      <c r="P1469" s="71"/>
      <c r="Q1469" s="71"/>
      <c r="R1469" s="71"/>
      <c r="S1469" s="72">
        <v>123517.34</v>
      </c>
      <c r="T1469" s="72">
        <v>84217.75</v>
      </c>
      <c r="U1469" s="71"/>
      <c r="V1469" s="71"/>
      <c r="W1469" s="71"/>
      <c r="X1469" s="72">
        <v>39299.589999999997</v>
      </c>
      <c r="Y1469" s="72">
        <v>150.21</v>
      </c>
      <c r="Z1469" s="72">
        <v>84367.96</v>
      </c>
      <c r="AA1469" s="69"/>
      <c r="AB1469" s="69"/>
      <c r="AC1469" s="69"/>
    </row>
    <row r="1470" spans="1:29" ht="30" x14ac:dyDescent="0.25">
      <c r="A1470" s="68" t="s">
        <v>29526</v>
      </c>
      <c r="B1470" s="69" t="s">
        <v>29525</v>
      </c>
      <c r="C1470" s="69" t="s">
        <v>29524</v>
      </c>
      <c r="D1470" s="69" t="s">
        <v>19308</v>
      </c>
      <c r="E1470" s="69" t="s">
        <v>22715</v>
      </c>
      <c r="F1470" s="69" t="s">
        <v>1689</v>
      </c>
      <c r="G1470" s="69" t="s">
        <v>1105</v>
      </c>
      <c r="H1470" s="69" t="s">
        <v>1236</v>
      </c>
      <c r="I1470" s="70">
        <v>24265.599999999999</v>
      </c>
      <c r="J1470" s="69" t="s">
        <v>1936</v>
      </c>
      <c r="K1470" s="69" t="s">
        <v>29523</v>
      </c>
      <c r="L1470" s="70">
        <v>24255.47</v>
      </c>
      <c r="M1470" s="69"/>
      <c r="N1470" s="69" t="s">
        <v>29522</v>
      </c>
      <c r="O1470" s="69"/>
      <c r="P1470" s="69" t="s">
        <v>1102</v>
      </c>
      <c r="Q1470" s="69" t="s">
        <v>3011</v>
      </c>
      <c r="R1470" s="69"/>
      <c r="S1470" s="70">
        <v>24255.47</v>
      </c>
      <c r="T1470" s="70"/>
      <c r="U1470" s="69"/>
      <c r="V1470" s="69"/>
      <c r="W1470" s="69"/>
      <c r="X1470" s="69"/>
      <c r="Y1470" s="70"/>
      <c r="Z1470" s="69">
        <v>0</v>
      </c>
      <c r="AA1470" s="69" t="s">
        <v>966</v>
      </c>
      <c r="AB1470" s="69" t="s">
        <v>1144</v>
      </c>
      <c r="AC1470" s="69" t="s">
        <v>29521</v>
      </c>
    </row>
    <row r="1471" spans="1:29" x14ac:dyDescent="0.25">
      <c r="A1471" s="71" t="s">
        <v>193</v>
      </c>
      <c r="B1471" s="71"/>
      <c r="C1471" s="71"/>
      <c r="D1471" s="71"/>
      <c r="E1471" s="71"/>
      <c r="F1471" s="71"/>
      <c r="G1471" s="71"/>
      <c r="H1471" s="71"/>
      <c r="I1471" s="72">
        <v>24265.599999999999</v>
      </c>
      <c r="J1471" s="71"/>
      <c r="K1471" s="71"/>
      <c r="L1471" s="72">
        <v>24255.47</v>
      </c>
      <c r="M1471" s="72">
        <v>10.129999999997381</v>
      </c>
      <c r="N1471" s="71"/>
      <c r="O1471" s="71"/>
      <c r="P1471" s="71"/>
      <c r="Q1471" s="71"/>
      <c r="R1471" s="71"/>
      <c r="S1471" s="72">
        <v>24255.47</v>
      </c>
      <c r="T1471" s="72">
        <v>0</v>
      </c>
      <c r="U1471" s="71"/>
      <c r="V1471" s="71"/>
      <c r="W1471" s="71"/>
      <c r="X1471" s="72">
        <v>24255.47</v>
      </c>
      <c r="Y1471" s="72">
        <v>0</v>
      </c>
      <c r="Z1471" s="72">
        <v>0</v>
      </c>
      <c r="AA1471" s="69"/>
      <c r="AB1471" s="69"/>
      <c r="AC1471" s="69"/>
    </row>
    <row r="1472" spans="1:29" ht="30" x14ac:dyDescent="0.25">
      <c r="A1472" s="68" t="s">
        <v>29491</v>
      </c>
      <c r="B1472" s="69" t="s">
        <v>29490</v>
      </c>
      <c r="C1472" s="69" t="s">
        <v>29489</v>
      </c>
      <c r="D1472" s="69" t="s">
        <v>1932</v>
      </c>
      <c r="E1472" s="69" t="s">
        <v>22651</v>
      </c>
      <c r="F1472" s="69" t="s">
        <v>2023</v>
      </c>
      <c r="G1472" s="69" t="s">
        <v>1046</v>
      </c>
      <c r="H1472" s="69" t="s">
        <v>1236</v>
      </c>
      <c r="I1472" s="70">
        <v>15876.96</v>
      </c>
      <c r="J1472" s="69" t="s">
        <v>1936</v>
      </c>
      <c r="K1472" s="69" t="s">
        <v>29488</v>
      </c>
      <c r="L1472" s="70">
        <v>8952.32</v>
      </c>
      <c r="M1472" s="69"/>
      <c r="N1472" s="69" t="s">
        <v>29487</v>
      </c>
      <c r="O1472" s="69"/>
      <c r="P1472" s="69" t="s">
        <v>1698</v>
      </c>
      <c r="Q1472" s="69" t="s">
        <v>1916</v>
      </c>
      <c r="R1472" s="69"/>
      <c r="S1472" s="70">
        <v>8952.32</v>
      </c>
      <c r="T1472" s="70"/>
      <c r="U1472" s="69"/>
      <c r="V1472" s="69"/>
      <c r="W1472" s="69"/>
      <c r="X1472" s="69"/>
      <c r="Y1472" s="70"/>
      <c r="Z1472" s="69">
        <v>0</v>
      </c>
      <c r="AA1472" s="69" t="s">
        <v>966</v>
      </c>
      <c r="AB1472" s="69" t="s">
        <v>967</v>
      </c>
      <c r="AC1472" s="69" t="s">
        <v>29486</v>
      </c>
    </row>
    <row r="1473" spans="1:29" ht="20" x14ac:dyDescent="0.25">
      <c r="A1473" s="69"/>
      <c r="B1473" s="69"/>
      <c r="C1473" s="69"/>
      <c r="D1473" s="69"/>
      <c r="E1473" s="69"/>
      <c r="F1473" s="69"/>
      <c r="G1473" s="69"/>
      <c r="H1473" s="69"/>
      <c r="I1473" s="69"/>
      <c r="J1473" s="69"/>
      <c r="K1473" s="69" t="s">
        <v>29485</v>
      </c>
      <c r="L1473" s="70">
        <v>6715.99</v>
      </c>
      <c r="M1473" s="69"/>
      <c r="N1473" s="69" t="s">
        <v>29484</v>
      </c>
      <c r="O1473" s="69"/>
      <c r="P1473" s="69" t="s">
        <v>1912</v>
      </c>
      <c r="Q1473" s="69" t="s">
        <v>1814</v>
      </c>
      <c r="R1473" s="69"/>
      <c r="S1473" s="70">
        <v>6715.99</v>
      </c>
      <c r="T1473" s="70"/>
      <c r="U1473" s="69"/>
      <c r="V1473" s="69"/>
      <c r="W1473" s="69"/>
      <c r="X1473" s="69"/>
      <c r="Y1473" s="70"/>
      <c r="Z1473" s="69">
        <v>0</v>
      </c>
      <c r="AA1473" s="69"/>
      <c r="AB1473" s="69" t="s">
        <v>967</v>
      </c>
      <c r="AC1473" s="69"/>
    </row>
    <row r="1474" spans="1:29" x14ac:dyDescent="0.25">
      <c r="A1474" s="71" t="s">
        <v>193</v>
      </c>
      <c r="B1474" s="71"/>
      <c r="C1474" s="71"/>
      <c r="D1474" s="71"/>
      <c r="E1474" s="71"/>
      <c r="F1474" s="71"/>
      <c r="G1474" s="71"/>
      <c r="H1474" s="71"/>
      <c r="I1474" s="72">
        <v>15876.96</v>
      </c>
      <c r="J1474" s="71"/>
      <c r="K1474" s="71"/>
      <c r="L1474" s="72">
        <v>15668.31</v>
      </c>
      <c r="M1474" s="72">
        <v>208.64999999999964</v>
      </c>
      <c r="N1474" s="71"/>
      <c r="O1474" s="71"/>
      <c r="P1474" s="71"/>
      <c r="Q1474" s="71"/>
      <c r="R1474" s="71"/>
      <c r="S1474" s="72">
        <v>15668.31</v>
      </c>
      <c r="T1474" s="72">
        <v>0</v>
      </c>
      <c r="U1474" s="71"/>
      <c r="V1474" s="71"/>
      <c r="W1474" s="71"/>
      <c r="X1474" s="72">
        <v>15668.31</v>
      </c>
      <c r="Y1474" s="72">
        <v>0</v>
      </c>
      <c r="Z1474" s="72">
        <v>0</v>
      </c>
      <c r="AA1474" s="69"/>
      <c r="AB1474" s="69"/>
      <c r="AC1474" s="69"/>
    </row>
    <row r="1475" spans="1:29" ht="40" x14ac:dyDescent="0.25">
      <c r="A1475" s="68" t="s">
        <v>29520</v>
      </c>
      <c r="B1475" s="69" t="s">
        <v>29519</v>
      </c>
      <c r="C1475" s="69" t="s">
        <v>29518</v>
      </c>
      <c r="D1475" s="69" t="s">
        <v>1233</v>
      </c>
      <c r="E1475" s="69" t="s">
        <v>22476</v>
      </c>
      <c r="F1475" s="69" t="s">
        <v>2023</v>
      </c>
      <c r="G1475" s="69" t="s">
        <v>2331</v>
      </c>
      <c r="H1475" s="69" t="s">
        <v>1236</v>
      </c>
      <c r="I1475" s="70">
        <v>1638021.09</v>
      </c>
      <c r="J1475" s="69" t="s">
        <v>1936</v>
      </c>
      <c r="K1475" s="69" t="s">
        <v>29517</v>
      </c>
      <c r="L1475" s="70">
        <v>203693.5</v>
      </c>
      <c r="M1475" s="69"/>
      <c r="N1475" s="69" t="s">
        <v>29516</v>
      </c>
      <c r="O1475" s="69"/>
      <c r="P1475" s="69" t="s">
        <v>1886</v>
      </c>
      <c r="Q1475" s="69" t="s">
        <v>1789</v>
      </c>
      <c r="R1475" s="69"/>
      <c r="S1475" s="70">
        <v>203693.5</v>
      </c>
      <c r="T1475" s="70"/>
      <c r="U1475" s="69"/>
      <c r="V1475" s="69"/>
      <c r="W1475" s="69"/>
      <c r="X1475" s="69"/>
      <c r="Y1475" s="70"/>
      <c r="Z1475" s="69">
        <v>0</v>
      </c>
      <c r="AA1475" s="69" t="s">
        <v>966</v>
      </c>
      <c r="AB1475" s="69" t="s">
        <v>967</v>
      </c>
      <c r="AC1475" s="69" t="s">
        <v>29515</v>
      </c>
    </row>
    <row r="1476" spans="1:29" x14ac:dyDescent="0.25">
      <c r="A1476" s="69"/>
      <c r="B1476" s="69"/>
      <c r="C1476" s="69"/>
      <c r="D1476" s="69"/>
      <c r="E1476" s="69"/>
      <c r="F1476" s="69"/>
      <c r="G1476" s="69"/>
      <c r="H1476" s="69"/>
      <c r="I1476" s="69"/>
      <c r="J1476" s="69"/>
      <c r="K1476" s="69" t="s">
        <v>29514</v>
      </c>
      <c r="L1476" s="70">
        <v>7837.11</v>
      </c>
      <c r="M1476" s="69"/>
      <c r="N1476" s="69" t="s">
        <v>29513</v>
      </c>
      <c r="O1476" s="69"/>
      <c r="P1476" s="69" t="s">
        <v>1195</v>
      </c>
      <c r="Q1476" s="69" t="s">
        <v>2609</v>
      </c>
      <c r="R1476" s="69"/>
      <c r="S1476" s="70">
        <v>7837.11</v>
      </c>
      <c r="T1476" s="70"/>
      <c r="U1476" s="69"/>
      <c r="V1476" s="69"/>
      <c r="W1476" s="69"/>
      <c r="X1476" s="69"/>
      <c r="Y1476" s="70"/>
      <c r="Z1476" s="69">
        <v>0</v>
      </c>
      <c r="AA1476" s="69"/>
      <c r="AB1476" s="69" t="s">
        <v>967</v>
      </c>
      <c r="AC1476" s="69"/>
    </row>
    <row r="1477" spans="1:29" ht="20" x14ac:dyDescent="0.25">
      <c r="A1477" s="69"/>
      <c r="B1477" s="69"/>
      <c r="C1477" s="69"/>
      <c r="D1477" s="69"/>
      <c r="E1477" s="69"/>
      <c r="F1477" s="69"/>
      <c r="G1477" s="69"/>
      <c r="H1477" s="69"/>
      <c r="I1477" s="69"/>
      <c r="J1477" s="69"/>
      <c r="K1477" s="69" t="s">
        <v>29512</v>
      </c>
      <c r="L1477" s="70">
        <v>248470.48</v>
      </c>
      <c r="M1477" s="69"/>
      <c r="N1477" s="69" t="s">
        <v>29510</v>
      </c>
      <c r="O1477" s="69"/>
      <c r="P1477" s="69" t="s">
        <v>2164</v>
      </c>
      <c r="Q1477" s="69" t="s">
        <v>1542</v>
      </c>
      <c r="R1477" s="69"/>
      <c r="S1477" s="70">
        <v>248470.48</v>
      </c>
      <c r="T1477" s="70"/>
      <c r="U1477" s="69"/>
      <c r="V1477" s="69"/>
      <c r="W1477" s="69"/>
      <c r="X1477" s="69"/>
      <c r="Y1477" s="70"/>
      <c r="Z1477" s="69">
        <v>0</v>
      </c>
      <c r="AA1477" s="69"/>
      <c r="AB1477" s="69" t="s">
        <v>967</v>
      </c>
      <c r="AC1477" s="69"/>
    </row>
    <row r="1478" spans="1:29" ht="20" x14ac:dyDescent="0.25">
      <c r="A1478" s="69"/>
      <c r="B1478" s="69"/>
      <c r="C1478" s="69"/>
      <c r="D1478" s="69"/>
      <c r="E1478" s="69"/>
      <c r="F1478" s="69"/>
      <c r="G1478" s="69"/>
      <c r="H1478" s="69"/>
      <c r="I1478" s="69"/>
      <c r="J1478" s="69"/>
      <c r="K1478" s="69" t="s">
        <v>29511</v>
      </c>
      <c r="L1478" s="70">
        <v>4161.63</v>
      </c>
      <c r="M1478" s="69"/>
      <c r="N1478" s="69" t="s">
        <v>29510</v>
      </c>
      <c r="O1478" s="69"/>
      <c r="P1478" s="69" t="s">
        <v>2164</v>
      </c>
      <c r="Q1478" s="69" t="s">
        <v>1542</v>
      </c>
      <c r="R1478" s="69"/>
      <c r="S1478" s="70">
        <v>4161.63</v>
      </c>
      <c r="T1478" s="70"/>
      <c r="U1478" s="69"/>
      <c r="V1478" s="69"/>
      <c r="W1478" s="69"/>
      <c r="X1478" s="69"/>
      <c r="Y1478" s="70"/>
      <c r="Z1478" s="69">
        <v>0</v>
      </c>
      <c r="AA1478" s="69"/>
      <c r="AB1478" s="69" t="s">
        <v>967</v>
      </c>
      <c r="AC1478" s="69"/>
    </row>
    <row r="1479" spans="1:29" ht="20" x14ac:dyDescent="0.25">
      <c r="A1479" s="69"/>
      <c r="B1479" s="69"/>
      <c r="C1479" s="69"/>
      <c r="D1479" s="69"/>
      <c r="E1479" s="69"/>
      <c r="F1479" s="69"/>
      <c r="G1479" s="69"/>
      <c r="H1479" s="69"/>
      <c r="I1479" s="69"/>
      <c r="J1479" s="69"/>
      <c r="K1479" s="69" t="s">
        <v>29509</v>
      </c>
      <c r="L1479" s="70">
        <v>136894.13</v>
      </c>
      <c r="M1479" s="69"/>
      <c r="N1479" s="69" t="s">
        <v>29507</v>
      </c>
      <c r="O1479" s="69"/>
      <c r="P1479" s="69" t="s">
        <v>1706</v>
      </c>
      <c r="Q1479" s="69" t="s">
        <v>1916</v>
      </c>
      <c r="R1479" s="69"/>
      <c r="S1479" s="70">
        <v>136894.13</v>
      </c>
      <c r="T1479" s="70"/>
      <c r="U1479" s="69"/>
      <c r="V1479" s="69"/>
      <c r="W1479" s="69"/>
      <c r="X1479" s="69"/>
      <c r="Y1479" s="70"/>
      <c r="Z1479" s="69">
        <v>0</v>
      </c>
      <c r="AA1479" s="69"/>
      <c r="AB1479" s="69" t="s">
        <v>967</v>
      </c>
      <c r="AC1479" s="69"/>
    </row>
    <row r="1480" spans="1:29" ht="20" x14ac:dyDescent="0.25">
      <c r="A1480" s="69"/>
      <c r="B1480" s="69"/>
      <c r="C1480" s="69"/>
      <c r="D1480" s="69"/>
      <c r="E1480" s="69"/>
      <c r="F1480" s="69"/>
      <c r="G1480" s="69"/>
      <c r="H1480" s="69"/>
      <c r="I1480" s="69"/>
      <c r="J1480" s="69"/>
      <c r="K1480" s="69" t="s">
        <v>29508</v>
      </c>
      <c r="L1480" s="70">
        <v>86582.97</v>
      </c>
      <c r="M1480" s="69"/>
      <c r="N1480" s="69" t="s">
        <v>29507</v>
      </c>
      <c r="O1480" s="69"/>
      <c r="P1480" s="69" t="s">
        <v>1706</v>
      </c>
      <c r="Q1480" s="69" t="s">
        <v>1916</v>
      </c>
      <c r="R1480" s="69"/>
      <c r="S1480" s="70">
        <v>86582.97</v>
      </c>
      <c r="T1480" s="70"/>
      <c r="U1480" s="69"/>
      <c r="V1480" s="69"/>
      <c r="W1480" s="69"/>
      <c r="X1480" s="69"/>
      <c r="Y1480" s="70"/>
      <c r="Z1480" s="69">
        <v>0</v>
      </c>
      <c r="AA1480" s="69"/>
      <c r="AB1480" s="69" t="s">
        <v>967</v>
      </c>
      <c r="AC1480" s="69"/>
    </row>
    <row r="1481" spans="1:29" ht="20" x14ac:dyDescent="0.25">
      <c r="A1481" s="69"/>
      <c r="B1481" s="69"/>
      <c r="C1481" s="69"/>
      <c r="D1481" s="69"/>
      <c r="E1481" s="69"/>
      <c r="F1481" s="69"/>
      <c r="G1481" s="69"/>
      <c r="H1481" s="69"/>
      <c r="I1481" s="69"/>
      <c r="J1481" s="69"/>
      <c r="K1481" s="69" t="s">
        <v>29506</v>
      </c>
      <c r="L1481" s="70">
        <v>21602.74</v>
      </c>
      <c r="M1481" s="69"/>
      <c r="N1481" s="69" t="s">
        <v>29505</v>
      </c>
      <c r="O1481" s="69"/>
      <c r="P1481" s="69" t="s">
        <v>1258</v>
      </c>
      <c r="Q1481" s="69" t="s">
        <v>1547</v>
      </c>
      <c r="R1481" s="69"/>
      <c r="S1481" s="70">
        <v>21602.74</v>
      </c>
      <c r="T1481" s="70"/>
      <c r="U1481" s="69"/>
      <c r="V1481" s="69"/>
      <c r="W1481" s="69"/>
      <c r="X1481" s="69"/>
      <c r="Y1481" s="70"/>
      <c r="Z1481" s="69">
        <v>0</v>
      </c>
      <c r="AA1481" s="69"/>
      <c r="AB1481" s="69" t="s">
        <v>967</v>
      </c>
      <c r="AC1481" s="69"/>
    </row>
    <row r="1482" spans="1:29" ht="20" x14ac:dyDescent="0.25">
      <c r="A1482" s="69"/>
      <c r="B1482" s="69"/>
      <c r="C1482" s="69"/>
      <c r="D1482" s="69"/>
      <c r="E1482" s="69"/>
      <c r="F1482" s="69"/>
      <c r="G1482" s="69"/>
      <c r="H1482" s="69"/>
      <c r="I1482" s="69"/>
      <c r="J1482" s="69"/>
      <c r="K1482" s="69" t="s">
        <v>29504</v>
      </c>
      <c r="L1482" s="70">
        <v>103244.78</v>
      </c>
      <c r="M1482" s="69"/>
      <c r="N1482" s="69" t="s">
        <v>29503</v>
      </c>
      <c r="O1482" s="69"/>
      <c r="P1482" s="69" t="s">
        <v>2039</v>
      </c>
      <c r="Q1482" s="69" t="s">
        <v>2298</v>
      </c>
      <c r="R1482" s="69"/>
      <c r="S1482" s="70">
        <v>103244.78</v>
      </c>
      <c r="T1482" s="70"/>
      <c r="U1482" s="69"/>
      <c r="V1482" s="69"/>
      <c r="W1482" s="69"/>
      <c r="X1482" s="69"/>
      <c r="Y1482" s="70"/>
      <c r="Z1482" s="69">
        <v>0</v>
      </c>
      <c r="AA1482" s="69"/>
      <c r="AB1482" s="69" t="s">
        <v>967</v>
      </c>
      <c r="AC1482" s="69"/>
    </row>
    <row r="1483" spans="1:29" ht="20" x14ac:dyDescent="0.25">
      <c r="A1483" s="69"/>
      <c r="B1483" s="69"/>
      <c r="C1483" s="69"/>
      <c r="D1483" s="69"/>
      <c r="E1483" s="69"/>
      <c r="F1483" s="69"/>
      <c r="G1483" s="69"/>
      <c r="H1483" s="69"/>
      <c r="I1483" s="69"/>
      <c r="J1483" s="69"/>
      <c r="K1483" s="69" t="s">
        <v>29502</v>
      </c>
      <c r="L1483" s="70">
        <v>158210.32999999999</v>
      </c>
      <c r="M1483" s="69"/>
      <c r="N1483" s="69" t="s">
        <v>29501</v>
      </c>
      <c r="O1483" s="69"/>
      <c r="P1483" s="69" t="s">
        <v>2039</v>
      </c>
      <c r="Q1483" s="69" t="s">
        <v>2150</v>
      </c>
      <c r="R1483" s="69"/>
      <c r="S1483" s="70">
        <v>158210.32999999999</v>
      </c>
      <c r="T1483" s="70"/>
      <c r="U1483" s="69"/>
      <c r="V1483" s="69"/>
      <c r="W1483" s="69"/>
      <c r="X1483" s="69"/>
      <c r="Y1483" s="70"/>
      <c r="Z1483" s="69">
        <v>0</v>
      </c>
      <c r="AA1483" s="69"/>
      <c r="AB1483" s="69" t="s">
        <v>967</v>
      </c>
      <c r="AC1483" s="69"/>
    </row>
    <row r="1484" spans="1:29" ht="20" x14ac:dyDescent="0.25">
      <c r="A1484" s="69"/>
      <c r="B1484" s="69"/>
      <c r="C1484" s="69"/>
      <c r="D1484" s="69"/>
      <c r="E1484" s="69"/>
      <c r="F1484" s="69"/>
      <c r="G1484" s="69"/>
      <c r="H1484" s="69"/>
      <c r="I1484" s="69"/>
      <c r="J1484" s="69"/>
      <c r="K1484" s="69" t="s">
        <v>29500</v>
      </c>
      <c r="L1484" s="70">
        <v>124134.34</v>
      </c>
      <c r="M1484" s="69"/>
      <c r="N1484" s="69" t="s">
        <v>29498</v>
      </c>
      <c r="O1484" s="69"/>
      <c r="P1484" s="69" t="s">
        <v>1313</v>
      </c>
      <c r="Q1484" s="69" t="s">
        <v>3173</v>
      </c>
      <c r="R1484" s="69"/>
      <c r="S1484" s="70">
        <v>124134.34</v>
      </c>
      <c r="T1484" s="70"/>
      <c r="U1484" s="69"/>
      <c r="V1484" s="69"/>
      <c r="W1484" s="69"/>
      <c r="X1484" s="69"/>
      <c r="Y1484" s="70"/>
      <c r="Z1484" s="69">
        <v>0</v>
      </c>
      <c r="AA1484" s="69"/>
      <c r="AB1484" s="69" t="s">
        <v>967</v>
      </c>
      <c r="AC1484" s="69"/>
    </row>
    <row r="1485" spans="1:29" ht="20" x14ac:dyDescent="0.25">
      <c r="A1485" s="69"/>
      <c r="B1485" s="69"/>
      <c r="C1485" s="69"/>
      <c r="D1485" s="69"/>
      <c r="E1485" s="69"/>
      <c r="F1485" s="69"/>
      <c r="G1485" s="69"/>
      <c r="H1485" s="69"/>
      <c r="I1485" s="69"/>
      <c r="J1485" s="69"/>
      <c r="K1485" s="69" t="s">
        <v>29499</v>
      </c>
      <c r="L1485" s="70">
        <v>146744.4</v>
      </c>
      <c r="M1485" s="69"/>
      <c r="N1485" s="69" t="s">
        <v>29498</v>
      </c>
      <c r="O1485" s="69"/>
      <c r="P1485" s="69" t="s">
        <v>1313</v>
      </c>
      <c r="Q1485" s="69" t="s">
        <v>3173</v>
      </c>
      <c r="R1485" s="69"/>
      <c r="S1485" s="70">
        <v>146744.4</v>
      </c>
      <c r="T1485" s="70"/>
      <c r="U1485" s="69"/>
      <c r="V1485" s="69"/>
      <c r="W1485" s="69"/>
      <c r="X1485" s="69"/>
      <c r="Y1485" s="70"/>
      <c r="Z1485" s="69">
        <v>0</v>
      </c>
      <c r="AA1485" s="69"/>
      <c r="AB1485" s="69" t="s">
        <v>967</v>
      </c>
      <c r="AC1485" s="69"/>
    </row>
    <row r="1486" spans="1:29" ht="20" x14ac:dyDescent="0.25">
      <c r="A1486" s="69"/>
      <c r="B1486" s="69"/>
      <c r="C1486" s="69"/>
      <c r="D1486" s="69"/>
      <c r="E1486" s="69"/>
      <c r="F1486" s="69"/>
      <c r="G1486" s="69"/>
      <c r="H1486" s="69"/>
      <c r="I1486" s="69"/>
      <c r="J1486" s="69"/>
      <c r="K1486" s="69" t="s">
        <v>29497</v>
      </c>
      <c r="L1486" s="70">
        <v>12574.53</v>
      </c>
      <c r="M1486" s="69"/>
      <c r="N1486" s="69" t="s">
        <v>29496</v>
      </c>
      <c r="O1486" s="69"/>
      <c r="P1486" s="69" t="s">
        <v>1741</v>
      </c>
      <c r="Q1486" s="69" t="s">
        <v>3474</v>
      </c>
      <c r="R1486" s="69"/>
      <c r="S1486" s="70">
        <v>12574.53</v>
      </c>
      <c r="T1486" s="70"/>
      <c r="U1486" s="69"/>
      <c r="V1486" s="69"/>
      <c r="W1486" s="69"/>
      <c r="X1486" s="69"/>
      <c r="Y1486" s="70"/>
      <c r="Z1486" s="69">
        <v>0</v>
      </c>
      <c r="AA1486" s="69"/>
      <c r="AB1486" s="69" t="s">
        <v>967</v>
      </c>
      <c r="AC1486" s="69"/>
    </row>
    <row r="1487" spans="1:29" ht="20" x14ac:dyDescent="0.25">
      <c r="A1487" s="69"/>
      <c r="B1487" s="69"/>
      <c r="C1487" s="69"/>
      <c r="D1487" s="69"/>
      <c r="E1487" s="69"/>
      <c r="F1487" s="69"/>
      <c r="G1487" s="69"/>
      <c r="H1487" s="69"/>
      <c r="I1487" s="69"/>
      <c r="J1487" s="69"/>
      <c r="K1487" s="69" t="s">
        <v>29495</v>
      </c>
      <c r="L1487" s="70">
        <v>206584.58</v>
      </c>
      <c r="M1487" s="69"/>
      <c r="N1487" s="69" t="s">
        <v>29494</v>
      </c>
      <c r="O1487" s="69"/>
      <c r="P1487" s="69" t="s">
        <v>1741</v>
      </c>
      <c r="Q1487" s="69" t="s">
        <v>3474</v>
      </c>
      <c r="R1487" s="69"/>
      <c r="S1487" s="70">
        <v>206584.58</v>
      </c>
      <c r="T1487" s="70"/>
      <c r="U1487" s="69"/>
      <c r="V1487" s="69"/>
      <c r="W1487" s="69"/>
      <c r="X1487" s="69"/>
      <c r="Y1487" s="70"/>
      <c r="Z1487" s="69">
        <v>0</v>
      </c>
      <c r="AA1487" s="69"/>
      <c r="AB1487" s="69" t="s">
        <v>967</v>
      </c>
      <c r="AC1487" s="69"/>
    </row>
    <row r="1488" spans="1:29" ht="20" x14ac:dyDescent="0.25">
      <c r="A1488" s="69"/>
      <c r="B1488" s="69"/>
      <c r="C1488" s="69"/>
      <c r="D1488" s="69"/>
      <c r="E1488" s="69"/>
      <c r="F1488" s="69"/>
      <c r="G1488" s="69"/>
      <c r="H1488" s="69"/>
      <c r="I1488" s="69"/>
      <c r="J1488" s="69"/>
      <c r="K1488" s="69" t="s">
        <v>29493</v>
      </c>
      <c r="L1488" s="70">
        <v>175773.76</v>
      </c>
      <c r="M1488" s="69"/>
      <c r="N1488" s="69" t="s">
        <v>29492</v>
      </c>
      <c r="O1488" s="69"/>
      <c r="P1488" s="69" t="s">
        <v>1210</v>
      </c>
      <c r="Q1488" s="69" t="s">
        <v>2669</v>
      </c>
      <c r="R1488" s="69"/>
      <c r="S1488" s="70">
        <v>175773.76</v>
      </c>
      <c r="T1488" s="70"/>
      <c r="U1488" s="69"/>
      <c r="V1488" s="69"/>
      <c r="W1488" s="69"/>
      <c r="X1488" s="69"/>
      <c r="Y1488" s="70"/>
      <c r="Z1488" s="69">
        <v>0</v>
      </c>
      <c r="AA1488" s="69"/>
      <c r="AB1488" s="69" t="s">
        <v>967</v>
      </c>
      <c r="AC1488" s="69"/>
    </row>
    <row r="1489" spans="1:29" x14ac:dyDescent="0.25">
      <c r="A1489" s="71" t="s">
        <v>193</v>
      </c>
      <c r="B1489" s="71"/>
      <c r="C1489" s="71"/>
      <c r="D1489" s="71"/>
      <c r="E1489" s="71"/>
      <c r="F1489" s="71"/>
      <c r="G1489" s="71"/>
      <c r="H1489" s="71"/>
      <c r="I1489" s="72">
        <v>1638021.09</v>
      </c>
      <c r="J1489" s="71"/>
      <c r="K1489" s="71"/>
      <c r="L1489" s="72">
        <v>1636509.28</v>
      </c>
      <c r="M1489" s="72">
        <v>1511.8100000000559</v>
      </c>
      <c r="N1489" s="71"/>
      <c r="O1489" s="71"/>
      <c r="P1489" s="71"/>
      <c r="Q1489" s="71"/>
      <c r="R1489" s="71"/>
      <c r="S1489" s="72">
        <v>1636509.28</v>
      </c>
      <c r="T1489" s="72">
        <v>0</v>
      </c>
      <c r="U1489" s="71"/>
      <c r="V1489" s="71"/>
      <c r="W1489" s="71"/>
      <c r="X1489" s="72">
        <v>1636509.28</v>
      </c>
      <c r="Y1489" s="72">
        <v>0</v>
      </c>
      <c r="Z1489" s="72">
        <v>0</v>
      </c>
      <c r="AA1489" s="69"/>
      <c r="AB1489" s="69"/>
      <c r="AC1489" s="69"/>
    </row>
    <row r="1490" spans="1:29" ht="30" x14ac:dyDescent="0.25">
      <c r="A1490" s="68" t="s">
        <v>29483</v>
      </c>
      <c r="B1490" s="69" t="s">
        <v>29482</v>
      </c>
      <c r="C1490" s="69" t="s">
        <v>29481</v>
      </c>
      <c r="D1490" s="69" t="s">
        <v>2436</v>
      </c>
      <c r="E1490" s="69"/>
      <c r="F1490" s="69" t="s">
        <v>3017</v>
      </c>
      <c r="G1490" s="69" t="s">
        <v>1062</v>
      </c>
      <c r="H1490" s="69" t="s">
        <v>1236</v>
      </c>
      <c r="I1490" s="70">
        <v>11118</v>
      </c>
      <c r="J1490" s="69" t="s">
        <v>1936</v>
      </c>
      <c r="K1490" s="69" t="s">
        <v>29480</v>
      </c>
      <c r="L1490" s="70">
        <v>11107.8</v>
      </c>
      <c r="M1490" s="69"/>
      <c r="N1490" s="69" t="s">
        <v>29479</v>
      </c>
      <c r="O1490" s="69"/>
      <c r="P1490" s="69" t="s">
        <v>2166</v>
      </c>
      <c r="Q1490" s="69" t="s">
        <v>9028</v>
      </c>
      <c r="R1490" s="69"/>
      <c r="S1490" s="70">
        <v>11107.8</v>
      </c>
      <c r="T1490" s="70"/>
      <c r="U1490" s="69" t="s">
        <v>1916</v>
      </c>
      <c r="V1490" s="73">
        <v>120</v>
      </c>
      <c r="W1490" s="69" t="s">
        <v>1916</v>
      </c>
      <c r="X1490" s="69"/>
      <c r="Y1490" s="70"/>
      <c r="Z1490" s="69">
        <v>15.9</v>
      </c>
      <c r="AA1490" s="69" t="s">
        <v>966</v>
      </c>
      <c r="AB1490" s="69" t="s">
        <v>1144</v>
      </c>
      <c r="AC1490" s="69" t="s">
        <v>29478</v>
      </c>
    </row>
    <row r="1491" spans="1:29" x14ac:dyDescent="0.25">
      <c r="A1491" s="71" t="s">
        <v>193</v>
      </c>
      <c r="B1491" s="71"/>
      <c r="C1491" s="71"/>
      <c r="D1491" s="71"/>
      <c r="E1491" s="71"/>
      <c r="F1491" s="71"/>
      <c r="G1491" s="71"/>
      <c r="H1491" s="71"/>
      <c r="I1491" s="72">
        <v>11118</v>
      </c>
      <c r="J1491" s="71"/>
      <c r="K1491" s="71"/>
      <c r="L1491" s="72">
        <v>11107.8</v>
      </c>
      <c r="M1491" s="72">
        <v>10.200000000000728</v>
      </c>
      <c r="N1491" s="71"/>
      <c r="O1491" s="71"/>
      <c r="P1491" s="71"/>
      <c r="Q1491" s="71"/>
      <c r="R1491" s="71"/>
      <c r="S1491" s="72">
        <v>11107.8</v>
      </c>
      <c r="T1491" s="72">
        <v>11107.8</v>
      </c>
      <c r="U1491" s="71"/>
      <c r="V1491" s="71"/>
      <c r="W1491" s="71"/>
      <c r="X1491" s="72">
        <v>0</v>
      </c>
      <c r="Y1491" s="72">
        <v>15.9</v>
      </c>
      <c r="Z1491" s="72">
        <v>11123.699999999999</v>
      </c>
      <c r="AA1491" s="69"/>
      <c r="AB1491" s="69"/>
      <c r="AC1491" s="69"/>
    </row>
    <row r="1492" spans="1:29" ht="30" x14ac:dyDescent="0.25">
      <c r="A1492" s="68" t="s">
        <v>29477</v>
      </c>
      <c r="B1492" s="69" t="s">
        <v>23569</v>
      </c>
      <c r="C1492" s="69" t="s">
        <v>29476</v>
      </c>
      <c r="D1492" s="69" t="s">
        <v>10689</v>
      </c>
      <c r="E1492" s="69" t="s">
        <v>29475</v>
      </c>
      <c r="F1492" s="69" t="s">
        <v>4510</v>
      </c>
      <c r="G1492" s="69" t="s">
        <v>1080</v>
      </c>
      <c r="H1492" s="69" t="s">
        <v>1236</v>
      </c>
      <c r="I1492" s="70">
        <v>69026.64</v>
      </c>
      <c r="J1492" s="69" t="s">
        <v>1936</v>
      </c>
      <c r="K1492" s="69" t="s">
        <v>29474</v>
      </c>
      <c r="L1492" s="70">
        <v>33982.14</v>
      </c>
      <c r="M1492" s="69"/>
      <c r="N1492" s="69" t="s">
        <v>29473</v>
      </c>
      <c r="O1492" s="69"/>
      <c r="P1492" s="69" t="s">
        <v>2118</v>
      </c>
      <c r="Q1492" s="69" t="s">
        <v>1751</v>
      </c>
      <c r="R1492" s="69"/>
      <c r="S1492" s="70">
        <v>33982.14</v>
      </c>
      <c r="T1492" s="70"/>
      <c r="U1492" s="69"/>
      <c r="V1492" s="69"/>
      <c r="W1492" s="69"/>
      <c r="X1492" s="69"/>
      <c r="Y1492" s="70"/>
      <c r="Z1492" s="69">
        <v>0</v>
      </c>
      <c r="AA1492" s="69" t="s">
        <v>966</v>
      </c>
      <c r="AB1492" s="69" t="s">
        <v>967</v>
      </c>
      <c r="AC1492" s="69" t="s">
        <v>29472</v>
      </c>
    </row>
    <row r="1493" spans="1:29" ht="20" x14ac:dyDescent="0.25">
      <c r="A1493" s="69"/>
      <c r="B1493" s="69"/>
      <c r="C1493" s="69"/>
      <c r="D1493" s="69"/>
      <c r="E1493" s="69"/>
      <c r="F1493" s="69"/>
      <c r="G1493" s="69"/>
      <c r="H1493" s="69"/>
      <c r="I1493" s="69"/>
      <c r="J1493" s="69"/>
      <c r="K1493" s="69" t="s">
        <v>29471</v>
      </c>
      <c r="L1493" s="70">
        <v>17497.849999999999</v>
      </c>
      <c r="M1493" s="69"/>
      <c r="N1493" s="69" t="s">
        <v>29470</v>
      </c>
      <c r="O1493" s="69"/>
      <c r="P1493" s="69" t="s">
        <v>2065</v>
      </c>
      <c r="Q1493" s="69" t="s">
        <v>1751</v>
      </c>
      <c r="R1493" s="69"/>
      <c r="S1493" s="70">
        <v>17497.849999999999</v>
      </c>
      <c r="T1493" s="70"/>
      <c r="U1493" s="69"/>
      <c r="V1493" s="69"/>
      <c r="W1493" s="69"/>
      <c r="X1493" s="69"/>
      <c r="Y1493" s="70"/>
      <c r="Z1493" s="69">
        <v>0</v>
      </c>
      <c r="AA1493" s="69"/>
      <c r="AB1493" s="69" t="s">
        <v>967</v>
      </c>
      <c r="AC1493" s="69"/>
    </row>
    <row r="1494" spans="1:29" ht="20" x14ac:dyDescent="0.25">
      <c r="A1494" s="69"/>
      <c r="B1494" s="69"/>
      <c r="C1494" s="69"/>
      <c r="D1494" s="69"/>
      <c r="E1494" s="69"/>
      <c r="F1494" s="69"/>
      <c r="G1494" s="69"/>
      <c r="H1494" s="69"/>
      <c r="I1494" s="69"/>
      <c r="J1494" s="69"/>
      <c r="K1494" s="69" t="s">
        <v>29469</v>
      </c>
      <c r="L1494" s="70">
        <v>14554.6</v>
      </c>
      <c r="M1494" s="69"/>
      <c r="N1494" s="69" t="s">
        <v>29468</v>
      </c>
      <c r="O1494" s="69"/>
      <c r="P1494" s="69" t="s">
        <v>1258</v>
      </c>
      <c r="Q1494" s="69" t="s">
        <v>1916</v>
      </c>
      <c r="R1494" s="69"/>
      <c r="S1494" s="70">
        <v>14554.6</v>
      </c>
      <c r="T1494" s="70"/>
      <c r="U1494" s="69"/>
      <c r="V1494" s="69"/>
      <c r="W1494" s="69"/>
      <c r="X1494" s="69"/>
      <c r="Y1494" s="70"/>
      <c r="Z1494" s="69">
        <v>0</v>
      </c>
      <c r="AA1494" s="69"/>
      <c r="AB1494" s="69" t="s">
        <v>967</v>
      </c>
      <c r="AC1494" s="69"/>
    </row>
    <row r="1495" spans="1:29" ht="20" x14ac:dyDescent="0.25">
      <c r="A1495" s="69"/>
      <c r="B1495" s="69"/>
      <c r="C1495" s="69"/>
      <c r="D1495" s="69"/>
      <c r="E1495" s="69"/>
      <c r="F1495" s="69"/>
      <c r="G1495" s="69"/>
      <c r="H1495" s="69"/>
      <c r="I1495" s="69"/>
      <c r="J1495" s="69"/>
      <c r="K1495" s="69" t="s">
        <v>29467</v>
      </c>
      <c r="L1495" s="70">
        <v>2958.5</v>
      </c>
      <c r="M1495" s="69"/>
      <c r="N1495" s="69" t="s">
        <v>29466</v>
      </c>
      <c r="O1495" s="69"/>
      <c r="P1495" s="69" t="s">
        <v>2342</v>
      </c>
      <c r="Q1495" s="69" t="s">
        <v>1805</v>
      </c>
      <c r="R1495" s="69"/>
      <c r="S1495" s="70">
        <v>2958.5</v>
      </c>
      <c r="T1495" s="70"/>
      <c r="U1495" s="69"/>
      <c r="V1495" s="69"/>
      <c r="W1495" s="69"/>
      <c r="X1495" s="69"/>
      <c r="Y1495" s="70"/>
      <c r="Z1495" s="69">
        <v>0</v>
      </c>
      <c r="AA1495" s="69"/>
      <c r="AB1495" s="69" t="s">
        <v>997</v>
      </c>
      <c r="AC1495" s="69"/>
    </row>
    <row r="1496" spans="1:29" x14ac:dyDescent="0.25">
      <c r="A1496" s="71" t="s">
        <v>193</v>
      </c>
      <c r="B1496" s="71"/>
      <c r="C1496" s="71"/>
      <c r="D1496" s="71"/>
      <c r="E1496" s="71"/>
      <c r="F1496" s="71"/>
      <c r="G1496" s="71"/>
      <c r="H1496" s="71"/>
      <c r="I1496" s="72">
        <v>69026.64</v>
      </c>
      <c r="J1496" s="71"/>
      <c r="K1496" s="71"/>
      <c r="L1496" s="72">
        <v>68993.09</v>
      </c>
      <c r="M1496" s="72">
        <v>33.55000000000291</v>
      </c>
      <c r="N1496" s="71"/>
      <c r="O1496" s="71"/>
      <c r="P1496" s="71"/>
      <c r="Q1496" s="71"/>
      <c r="R1496" s="71"/>
      <c r="S1496" s="72">
        <v>68993.09</v>
      </c>
      <c r="T1496" s="72">
        <v>0</v>
      </c>
      <c r="U1496" s="71"/>
      <c r="V1496" s="71"/>
      <c r="W1496" s="71"/>
      <c r="X1496" s="72">
        <v>68993.09</v>
      </c>
      <c r="Y1496" s="72">
        <v>0</v>
      </c>
      <c r="Z1496" s="72">
        <v>0</v>
      </c>
      <c r="AA1496" s="69"/>
      <c r="AB1496" s="69"/>
      <c r="AC1496" s="69"/>
    </row>
    <row r="1497" spans="1:29" ht="50" x14ac:dyDescent="0.25">
      <c r="A1497" s="68" t="s">
        <v>29465</v>
      </c>
      <c r="B1497" s="69" t="s">
        <v>29464</v>
      </c>
      <c r="C1497" s="69" t="s">
        <v>29463</v>
      </c>
      <c r="D1497" s="69" t="s">
        <v>2001</v>
      </c>
      <c r="E1497" s="69" t="s">
        <v>22476</v>
      </c>
      <c r="F1497" s="69" t="s">
        <v>2028</v>
      </c>
      <c r="G1497" s="69" t="s">
        <v>2331</v>
      </c>
      <c r="H1497" s="69" t="s">
        <v>1236</v>
      </c>
      <c r="I1497" s="70">
        <v>249378.27</v>
      </c>
      <c r="J1497" s="69" t="s">
        <v>1936</v>
      </c>
      <c r="K1497" s="69" t="s">
        <v>29462</v>
      </c>
      <c r="L1497" s="70">
        <v>26863.63</v>
      </c>
      <c r="M1497" s="69"/>
      <c r="N1497" s="69" t="s">
        <v>29461</v>
      </c>
      <c r="O1497" s="69"/>
      <c r="P1497" s="69" t="s">
        <v>1019</v>
      </c>
      <c r="Q1497" s="69" t="s">
        <v>1612</v>
      </c>
      <c r="R1497" s="69"/>
      <c r="S1497" s="70">
        <v>26863.63</v>
      </c>
      <c r="T1497" s="70"/>
      <c r="U1497" s="69"/>
      <c r="V1497" s="69"/>
      <c r="W1497" s="69"/>
      <c r="X1497" s="69"/>
      <c r="Y1497" s="70"/>
      <c r="Z1497" s="69">
        <v>0</v>
      </c>
      <c r="AA1497" s="69" t="s">
        <v>966</v>
      </c>
      <c r="AB1497" s="69" t="s">
        <v>967</v>
      </c>
      <c r="AC1497" s="69" t="s">
        <v>29460</v>
      </c>
    </row>
    <row r="1498" spans="1:29" ht="20" x14ac:dyDescent="0.25">
      <c r="A1498" s="69"/>
      <c r="B1498" s="69"/>
      <c r="C1498" s="69"/>
      <c r="D1498" s="69"/>
      <c r="E1498" s="69"/>
      <c r="F1498" s="69"/>
      <c r="G1498" s="69"/>
      <c r="H1498" s="69"/>
      <c r="I1498" s="69"/>
      <c r="J1498" s="69"/>
      <c r="K1498" s="69" t="s">
        <v>29459</v>
      </c>
      <c r="L1498" s="70">
        <v>28933.38</v>
      </c>
      <c r="M1498" s="69"/>
      <c r="N1498" s="69" t="s">
        <v>29455</v>
      </c>
      <c r="O1498" s="69"/>
      <c r="P1498" s="69" t="s">
        <v>1706</v>
      </c>
      <c r="Q1498" s="69" t="s">
        <v>1751</v>
      </c>
      <c r="R1498" s="69"/>
      <c r="S1498" s="70">
        <v>28933.38</v>
      </c>
      <c r="T1498" s="70"/>
      <c r="U1498" s="69"/>
      <c r="V1498" s="69"/>
      <c r="W1498" s="69"/>
      <c r="X1498" s="69"/>
      <c r="Y1498" s="70"/>
      <c r="Z1498" s="69">
        <v>0</v>
      </c>
      <c r="AA1498" s="69"/>
      <c r="AB1498" s="69" t="s">
        <v>967</v>
      </c>
      <c r="AC1498" s="69"/>
    </row>
    <row r="1499" spans="1:29" ht="20" x14ac:dyDescent="0.25">
      <c r="A1499" s="69"/>
      <c r="B1499" s="69"/>
      <c r="C1499" s="69"/>
      <c r="D1499" s="69"/>
      <c r="E1499" s="69"/>
      <c r="F1499" s="69"/>
      <c r="G1499" s="69"/>
      <c r="H1499" s="69"/>
      <c r="I1499" s="69"/>
      <c r="J1499" s="69"/>
      <c r="K1499" s="69" t="s">
        <v>29458</v>
      </c>
      <c r="L1499" s="70">
        <v>31048.86</v>
      </c>
      <c r="M1499" s="69"/>
      <c r="N1499" s="69" t="s">
        <v>29457</v>
      </c>
      <c r="O1499" s="69"/>
      <c r="P1499" s="69" t="s">
        <v>2229</v>
      </c>
      <c r="Q1499" s="69" t="s">
        <v>2277</v>
      </c>
      <c r="R1499" s="69"/>
      <c r="S1499" s="70">
        <v>31048.86</v>
      </c>
      <c r="T1499" s="70"/>
      <c r="U1499" s="69"/>
      <c r="V1499" s="69"/>
      <c r="W1499" s="69"/>
      <c r="X1499" s="69"/>
      <c r="Y1499" s="70"/>
      <c r="Z1499" s="69">
        <v>0</v>
      </c>
      <c r="AA1499" s="69"/>
      <c r="AB1499" s="69" t="s">
        <v>967</v>
      </c>
      <c r="AC1499" s="69"/>
    </row>
    <row r="1500" spans="1:29" ht="20" x14ac:dyDescent="0.25">
      <c r="A1500" s="69"/>
      <c r="B1500" s="69"/>
      <c r="C1500" s="69"/>
      <c r="D1500" s="69"/>
      <c r="E1500" s="69"/>
      <c r="F1500" s="69"/>
      <c r="G1500" s="69"/>
      <c r="H1500" s="69"/>
      <c r="I1500" s="69"/>
      <c r="J1500" s="69"/>
      <c r="K1500" s="69" t="s">
        <v>29456</v>
      </c>
      <c r="L1500" s="70">
        <v>10971.96</v>
      </c>
      <c r="M1500" s="69"/>
      <c r="N1500" s="69" t="s">
        <v>29455</v>
      </c>
      <c r="O1500" s="69"/>
      <c r="P1500" s="69" t="s">
        <v>1706</v>
      </c>
      <c r="Q1500" s="69" t="s">
        <v>1751</v>
      </c>
      <c r="R1500" s="69"/>
      <c r="S1500" s="70">
        <v>10971.96</v>
      </c>
      <c r="T1500" s="70"/>
      <c r="U1500" s="69"/>
      <c r="V1500" s="69"/>
      <c r="W1500" s="69"/>
      <c r="X1500" s="69"/>
      <c r="Y1500" s="70"/>
      <c r="Z1500" s="69">
        <v>0</v>
      </c>
      <c r="AA1500" s="69"/>
      <c r="AB1500" s="69" t="s">
        <v>967</v>
      </c>
      <c r="AC1500" s="69"/>
    </row>
    <row r="1501" spans="1:29" ht="20" x14ac:dyDescent="0.25">
      <c r="A1501" s="69"/>
      <c r="B1501" s="69"/>
      <c r="C1501" s="69"/>
      <c r="D1501" s="69"/>
      <c r="E1501" s="69"/>
      <c r="F1501" s="69"/>
      <c r="G1501" s="69"/>
      <c r="H1501" s="69"/>
      <c r="I1501" s="69"/>
      <c r="J1501" s="69"/>
      <c r="K1501" s="69" t="s">
        <v>29454</v>
      </c>
      <c r="L1501" s="70">
        <v>13853.39</v>
      </c>
      <c r="M1501" s="69"/>
      <c r="N1501" s="69" t="s">
        <v>29452</v>
      </c>
      <c r="O1501" s="69"/>
      <c r="P1501" s="69" t="s">
        <v>2229</v>
      </c>
      <c r="Q1501" s="69" t="s">
        <v>1552</v>
      </c>
      <c r="R1501" s="69"/>
      <c r="S1501" s="70">
        <v>13853.39</v>
      </c>
      <c r="T1501" s="70"/>
      <c r="U1501" s="69"/>
      <c r="V1501" s="69"/>
      <c r="W1501" s="69"/>
      <c r="X1501" s="69"/>
      <c r="Y1501" s="70"/>
      <c r="Z1501" s="69">
        <v>0</v>
      </c>
      <c r="AA1501" s="69"/>
      <c r="AB1501" s="69" t="s">
        <v>967</v>
      </c>
      <c r="AC1501" s="69"/>
    </row>
    <row r="1502" spans="1:29" ht="20" x14ac:dyDescent="0.25">
      <c r="A1502" s="69"/>
      <c r="B1502" s="69"/>
      <c r="C1502" s="69"/>
      <c r="D1502" s="69"/>
      <c r="E1502" s="69"/>
      <c r="F1502" s="69"/>
      <c r="G1502" s="69"/>
      <c r="H1502" s="69"/>
      <c r="I1502" s="69"/>
      <c r="J1502" s="69"/>
      <c r="K1502" s="69" t="s">
        <v>29453</v>
      </c>
      <c r="L1502" s="70">
        <v>48790.27</v>
      </c>
      <c r="M1502" s="69"/>
      <c r="N1502" s="69" t="s">
        <v>29452</v>
      </c>
      <c r="O1502" s="69"/>
      <c r="P1502" s="69" t="s">
        <v>2229</v>
      </c>
      <c r="Q1502" s="69" t="s">
        <v>1552</v>
      </c>
      <c r="R1502" s="69"/>
      <c r="S1502" s="70">
        <v>48790.27</v>
      </c>
      <c r="T1502" s="70"/>
      <c r="U1502" s="69"/>
      <c r="V1502" s="69"/>
      <c r="W1502" s="69"/>
      <c r="X1502" s="69"/>
      <c r="Y1502" s="70"/>
      <c r="Z1502" s="69">
        <v>0</v>
      </c>
      <c r="AA1502" s="69"/>
      <c r="AB1502" s="69" t="s">
        <v>967</v>
      </c>
      <c r="AC1502" s="69"/>
    </row>
    <row r="1503" spans="1:29" ht="20" x14ac:dyDescent="0.25">
      <c r="A1503" s="69"/>
      <c r="B1503" s="69"/>
      <c r="C1503" s="69"/>
      <c r="D1503" s="69"/>
      <c r="E1503" s="69"/>
      <c r="F1503" s="69"/>
      <c r="G1503" s="69"/>
      <c r="H1503" s="69"/>
      <c r="I1503" s="69"/>
      <c r="J1503" s="69"/>
      <c r="K1503" s="69" t="s">
        <v>29451</v>
      </c>
      <c r="L1503" s="70">
        <v>9993.18</v>
      </c>
      <c r="M1503" s="69"/>
      <c r="N1503" s="69" t="s">
        <v>29450</v>
      </c>
      <c r="O1503" s="69"/>
      <c r="P1503" s="69" t="s">
        <v>1286</v>
      </c>
      <c r="Q1503" s="69" t="s">
        <v>3194</v>
      </c>
      <c r="R1503" s="69"/>
      <c r="S1503" s="70">
        <v>9993.18</v>
      </c>
      <c r="T1503" s="70"/>
      <c r="U1503" s="69"/>
      <c r="V1503" s="69"/>
      <c r="W1503" s="69"/>
      <c r="X1503" s="69"/>
      <c r="Y1503" s="70"/>
      <c r="Z1503" s="69">
        <v>0</v>
      </c>
      <c r="AA1503" s="69"/>
      <c r="AB1503" s="69" t="s">
        <v>967</v>
      </c>
      <c r="AC1503" s="69"/>
    </row>
    <row r="1504" spans="1:29" ht="20" x14ac:dyDescent="0.25">
      <c r="A1504" s="69"/>
      <c r="B1504" s="69"/>
      <c r="C1504" s="69"/>
      <c r="D1504" s="69"/>
      <c r="E1504" s="69"/>
      <c r="F1504" s="69"/>
      <c r="G1504" s="69"/>
      <c r="H1504" s="69"/>
      <c r="I1504" s="69"/>
      <c r="J1504" s="69"/>
      <c r="K1504" s="69" t="s">
        <v>29449</v>
      </c>
      <c r="L1504" s="70">
        <v>47991.38</v>
      </c>
      <c r="M1504" s="69"/>
      <c r="N1504" s="69" t="s">
        <v>29448</v>
      </c>
      <c r="O1504" s="69"/>
      <c r="P1504" s="69" t="s">
        <v>1912</v>
      </c>
      <c r="Q1504" s="69" t="s">
        <v>1228</v>
      </c>
      <c r="R1504" s="69"/>
      <c r="S1504" s="70">
        <v>47991.38</v>
      </c>
      <c r="T1504" s="70"/>
      <c r="U1504" s="69"/>
      <c r="V1504" s="69"/>
      <c r="W1504" s="69"/>
      <c r="X1504" s="69"/>
      <c r="Y1504" s="70"/>
      <c r="Z1504" s="69">
        <v>0</v>
      </c>
      <c r="AA1504" s="69"/>
      <c r="AB1504" s="69" t="s">
        <v>967</v>
      </c>
      <c r="AC1504" s="69"/>
    </row>
    <row r="1505" spans="1:29" ht="20" x14ac:dyDescent="0.25">
      <c r="A1505" s="69"/>
      <c r="B1505" s="69"/>
      <c r="C1505" s="69"/>
      <c r="D1505" s="69"/>
      <c r="E1505" s="69"/>
      <c r="F1505" s="69"/>
      <c r="G1505" s="69"/>
      <c r="H1505" s="69"/>
      <c r="I1505" s="69"/>
      <c r="J1505" s="69"/>
      <c r="K1505" s="69" t="s">
        <v>29447</v>
      </c>
      <c r="L1505" s="70">
        <v>30601.74</v>
      </c>
      <c r="M1505" s="69"/>
      <c r="N1505" s="69" t="s">
        <v>29446</v>
      </c>
      <c r="O1505" s="69"/>
      <c r="P1505" s="69" t="s">
        <v>1097</v>
      </c>
      <c r="Q1505" s="69" t="s">
        <v>2337</v>
      </c>
      <c r="R1505" s="69"/>
      <c r="S1505" s="70">
        <v>30601.74</v>
      </c>
      <c r="T1505" s="70"/>
      <c r="U1505" s="69"/>
      <c r="V1505" s="69"/>
      <c r="W1505" s="69"/>
      <c r="X1505" s="69"/>
      <c r="Y1505" s="70"/>
      <c r="Z1505" s="69">
        <v>0</v>
      </c>
      <c r="AA1505" s="69"/>
      <c r="AB1505" s="69" t="s">
        <v>967</v>
      </c>
      <c r="AC1505" s="69"/>
    </row>
    <row r="1506" spans="1:29" x14ac:dyDescent="0.25">
      <c r="A1506" s="71" t="s">
        <v>193</v>
      </c>
      <c r="B1506" s="71"/>
      <c r="C1506" s="71"/>
      <c r="D1506" s="71"/>
      <c r="E1506" s="71"/>
      <c r="F1506" s="71"/>
      <c r="G1506" s="71"/>
      <c r="H1506" s="71"/>
      <c r="I1506" s="72">
        <v>249378.27</v>
      </c>
      <c r="J1506" s="71"/>
      <c r="K1506" s="71"/>
      <c r="L1506" s="72">
        <v>249047.78999999998</v>
      </c>
      <c r="M1506" s="72">
        <v>330.48000000001048</v>
      </c>
      <c r="N1506" s="71"/>
      <c r="O1506" s="71"/>
      <c r="P1506" s="71"/>
      <c r="Q1506" s="71"/>
      <c r="R1506" s="71"/>
      <c r="S1506" s="72">
        <v>249047.78999999998</v>
      </c>
      <c r="T1506" s="72">
        <v>0</v>
      </c>
      <c r="U1506" s="71"/>
      <c r="V1506" s="71"/>
      <c r="W1506" s="71"/>
      <c r="X1506" s="72">
        <v>249047.78999999998</v>
      </c>
      <c r="Y1506" s="72">
        <v>0</v>
      </c>
      <c r="Z1506" s="72">
        <v>0</v>
      </c>
      <c r="AA1506" s="69"/>
      <c r="AB1506" s="69"/>
      <c r="AC1506" s="69"/>
    </row>
    <row r="1507" spans="1:29" ht="40" x14ac:dyDescent="0.25">
      <c r="A1507" s="68" t="s">
        <v>29445</v>
      </c>
      <c r="B1507" s="69" t="s">
        <v>29444</v>
      </c>
      <c r="C1507" s="69" t="s">
        <v>29443</v>
      </c>
      <c r="D1507" s="69" t="s">
        <v>10948</v>
      </c>
      <c r="E1507" s="69" t="s">
        <v>22476</v>
      </c>
      <c r="F1507" s="69" t="s">
        <v>2028</v>
      </c>
      <c r="G1507" s="69" t="s">
        <v>1046</v>
      </c>
      <c r="H1507" s="69" t="s">
        <v>1236</v>
      </c>
      <c r="I1507" s="70">
        <v>874928.87</v>
      </c>
      <c r="J1507" s="69" t="s">
        <v>1936</v>
      </c>
      <c r="K1507" s="69" t="s">
        <v>29442</v>
      </c>
      <c r="L1507" s="70">
        <v>233632.21</v>
      </c>
      <c r="M1507" s="69"/>
      <c r="N1507" s="69" t="s">
        <v>29441</v>
      </c>
      <c r="O1507" s="69"/>
      <c r="P1507" s="69" t="s">
        <v>1019</v>
      </c>
      <c r="Q1507" s="69" t="s">
        <v>2606</v>
      </c>
      <c r="R1507" s="69"/>
      <c r="S1507" s="70">
        <v>233632.21</v>
      </c>
      <c r="T1507" s="70"/>
      <c r="U1507" s="69"/>
      <c r="V1507" s="69"/>
      <c r="W1507" s="69"/>
      <c r="X1507" s="69"/>
      <c r="Y1507" s="70"/>
      <c r="Z1507" s="69">
        <v>0</v>
      </c>
      <c r="AA1507" s="69" t="s">
        <v>966</v>
      </c>
      <c r="AB1507" s="69" t="s">
        <v>967</v>
      </c>
      <c r="AC1507" s="69" t="s">
        <v>29440</v>
      </c>
    </row>
    <row r="1508" spans="1:29" ht="20" x14ac:dyDescent="0.25">
      <c r="A1508" s="69"/>
      <c r="B1508" s="69"/>
      <c r="C1508" s="69"/>
      <c r="D1508" s="69"/>
      <c r="E1508" s="69"/>
      <c r="F1508" s="69"/>
      <c r="G1508" s="69"/>
      <c r="H1508" s="69"/>
      <c r="I1508" s="69"/>
      <c r="J1508" s="69"/>
      <c r="K1508" s="69" t="s">
        <v>29439</v>
      </c>
      <c r="L1508" s="70">
        <v>281769.98</v>
      </c>
      <c r="M1508" s="69"/>
      <c r="N1508" s="69" t="s">
        <v>29438</v>
      </c>
      <c r="O1508" s="69"/>
      <c r="P1508" s="69" t="s">
        <v>1108</v>
      </c>
      <c r="Q1508" s="69" t="s">
        <v>3793</v>
      </c>
      <c r="R1508" s="69"/>
      <c r="S1508" s="70">
        <v>281769.98</v>
      </c>
      <c r="T1508" s="70"/>
      <c r="U1508" s="69"/>
      <c r="V1508" s="69"/>
      <c r="W1508" s="69"/>
      <c r="X1508" s="69"/>
      <c r="Y1508" s="70"/>
      <c r="Z1508" s="69">
        <v>0</v>
      </c>
      <c r="AA1508" s="69"/>
      <c r="AB1508" s="69" t="s">
        <v>967</v>
      </c>
      <c r="AC1508" s="69"/>
    </row>
    <row r="1509" spans="1:29" ht="20" x14ac:dyDescent="0.25">
      <c r="A1509" s="69"/>
      <c r="B1509" s="69"/>
      <c r="C1509" s="69"/>
      <c r="D1509" s="69"/>
      <c r="E1509" s="69"/>
      <c r="F1509" s="69"/>
      <c r="G1509" s="69"/>
      <c r="H1509" s="69"/>
      <c r="I1509" s="69"/>
      <c r="J1509" s="69"/>
      <c r="K1509" s="69" t="s">
        <v>29437</v>
      </c>
      <c r="L1509" s="70">
        <v>133340.71</v>
      </c>
      <c r="M1509" s="69"/>
      <c r="N1509" s="69" t="s">
        <v>29436</v>
      </c>
      <c r="O1509" s="69"/>
      <c r="P1509" s="69" t="s">
        <v>1046</v>
      </c>
      <c r="Q1509" s="69" t="s">
        <v>2318</v>
      </c>
      <c r="R1509" s="69"/>
      <c r="S1509" s="70">
        <v>133340.71</v>
      </c>
      <c r="T1509" s="70"/>
      <c r="U1509" s="69"/>
      <c r="V1509" s="69"/>
      <c r="W1509" s="69"/>
      <c r="X1509" s="69"/>
      <c r="Y1509" s="70"/>
      <c r="Z1509" s="69">
        <v>0</v>
      </c>
      <c r="AA1509" s="69"/>
      <c r="AB1509" s="69" t="s">
        <v>967</v>
      </c>
      <c r="AC1509" s="69"/>
    </row>
    <row r="1510" spans="1:29" ht="20" x14ac:dyDescent="0.25">
      <c r="A1510" s="69"/>
      <c r="B1510" s="69"/>
      <c r="C1510" s="69"/>
      <c r="D1510" s="69"/>
      <c r="E1510" s="69"/>
      <c r="F1510" s="69"/>
      <c r="G1510" s="69"/>
      <c r="H1510" s="69"/>
      <c r="I1510" s="69"/>
      <c r="J1510" s="69"/>
      <c r="K1510" s="69" t="s">
        <v>29435</v>
      </c>
      <c r="L1510" s="70">
        <v>161497.88</v>
      </c>
      <c r="M1510" s="69"/>
      <c r="N1510" s="69" t="s">
        <v>29433</v>
      </c>
      <c r="O1510" s="69"/>
      <c r="P1510" s="69" t="s">
        <v>1313</v>
      </c>
      <c r="Q1510" s="69" t="s">
        <v>3321</v>
      </c>
      <c r="R1510" s="69"/>
      <c r="S1510" s="70">
        <v>161497.88</v>
      </c>
      <c r="T1510" s="70"/>
      <c r="U1510" s="69"/>
      <c r="V1510" s="69"/>
      <c r="W1510" s="69"/>
      <c r="X1510" s="69"/>
      <c r="Y1510" s="70"/>
      <c r="Z1510" s="69">
        <v>0</v>
      </c>
      <c r="AA1510" s="69"/>
      <c r="AB1510" s="69" t="s">
        <v>967</v>
      </c>
      <c r="AC1510" s="69"/>
    </row>
    <row r="1511" spans="1:29" ht="20" x14ac:dyDescent="0.25">
      <c r="A1511" s="69"/>
      <c r="B1511" s="69"/>
      <c r="C1511" s="69"/>
      <c r="D1511" s="69"/>
      <c r="E1511" s="69"/>
      <c r="F1511" s="69"/>
      <c r="G1511" s="69"/>
      <c r="H1511" s="69"/>
      <c r="I1511" s="69"/>
      <c r="J1511" s="69"/>
      <c r="K1511" s="69" t="s">
        <v>29434</v>
      </c>
      <c r="L1511" s="70">
        <v>63201.03</v>
      </c>
      <c r="M1511" s="69"/>
      <c r="N1511" s="69" t="s">
        <v>29433</v>
      </c>
      <c r="O1511" s="69"/>
      <c r="P1511" s="69" t="s">
        <v>1313</v>
      </c>
      <c r="Q1511" s="69" t="s">
        <v>3321</v>
      </c>
      <c r="R1511" s="69"/>
      <c r="S1511" s="70">
        <v>63201.03</v>
      </c>
      <c r="T1511" s="70"/>
      <c r="U1511" s="69"/>
      <c r="V1511" s="69"/>
      <c r="W1511" s="69"/>
      <c r="X1511" s="69"/>
      <c r="Y1511" s="70"/>
      <c r="Z1511" s="69">
        <v>0</v>
      </c>
      <c r="AA1511" s="69"/>
      <c r="AB1511" s="69" t="s">
        <v>967</v>
      </c>
      <c r="AC1511" s="69"/>
    </row>
    <row r="1512" spans="1:29" x14ac:dyDescent="0.25">
      <c r="A1512" s="71" t="s">
        <v>193</v>
      </c>
      <c r="B1512" s="71"/>
      <c r="C1512" s="71"/>
      <c r="D1512" s="71"/>
      <c r="E1512" s="71"/>
      <c r="F1512" s="71"/>
      <c r="G1512" s="71"/>
      <c r="H1512" s="71"/>
      <c r="I1512" s="72">
        <v>874928.87</v>
      </c>
      <c r="J1512" s="71"/>
      <c r="K1512" s="71"/>
      <c r="L1512" s="72">
        <v>873441.80999999994</v>
      </c>
      <c r="M1512" s="72">
        <v>1487.0600000000559</v>
      </c>
      <c r="N1512" s="71"/>
      <c r="O1512" s="71"/>
      <c r="P1512" s="71"/>
      <c r="Q1512" s="71"/>
      <c r="R1512" s="71"/>
      <c r="S1512" s="72">
        <v>873441.80999999994</v>
      </c>
      <c r="T1512" s="72">
        <v>0</v>
      </c>
      <c r="U1512" s="71"/>
      <c r="V1512" s="71"/>
      <c r="W1512" s="71"/>
      <c r="X1512" s="72">
        <v>873441.80999999994</v>
      </c>
      <c r="Y1512" s="72">
        <v>0</v>
      </c>
      <c r="Z1512" s="72">
        <v>0</v>
      </c>
      <c r="AA1512" s="69"/>
      <c r="AB1512" s="69"/>
      <c r="AC1512" s="69"/>
    </row>
    <row r="1513" spans="1:29" ht="20" x14ac:dyDescent="0.25">
      <c r="A1513" s="68" t="s">
        <v>29432</v>
      </c>
      <c r="B1513" s="69" t="s">
        <v>29431</v>
      </c>
      <c r="C1513" s="69" t="s">
        <v>29430</v>
      </c>
      <c r="D1513" s="69" t="s">
        <v>19676</v>
      </c>
      <c r="E1513" s="69" t="s">
        <v>22715</v>
      </c>
      <c r="F1513" s="69" t="s">
        <v>1048</v>
      </c>
      <c r="G1513" s="69" t="s">
        <v>1046</v>
      </c>
      <c r="H1513" s="69" t="s">
        <v>962</v>
      </c>
      <c r="I1513" s="70">
        <v>4894.5600000000004</v>
      </c>
      <c r="J1513" s="69" t="s">
        <v>1936</v>
      </c>
      <c r="K1513" s="69" t="s">
        <v>29429</v>
      </c>
      <c r="L1513" s="70">
        <v>4894.5600000000004</v>
      </c>
      <c r="M1513" s="69"/>
      <c r="N1513" s="69" t="s">
        <v>29428</v>
      </c>
      <c r="O1513" s="69"/>
      <c r="P1513" s="69" t="s">
        <v>2288</v>
      </c>
      <c r="Q1513" s="69" t="s">
        <v>1612</v>
      </c>
      <c r="R1513" s="69"/>
      <c r="S1513" s="70">
        <v>4894.5600000000004</v>
      </c>
      <c r="T1513" s="70"/>
      <c r="U1513" s="69"/>
      <c r="V1513" s="69"/>
      <c r="W1513" s="69"/>
      <c r="X1513" s="69"/>
      <c r="Y1513" s="70"/>
      <c r="Z1513" s="69">
        <v>0</v>
      </c>
      <c r="AA1513" s="69" t="s">
        <v>966</v>
      </c>
      <c r="AB1513" s="69" t="s">
        <v>1144</v>
      </c>
      <c r="AC1513" s="69"/>
    </row>
    <row r="1514" spans="1:29" x14ac:dyDescent="0.25">
      <c r="A1514" s="71" t="s">
        <v>193</v>
      </c>
      <c r="B1514" s="71"/>
      <c r="C1514" s="71"/>
      <c r="D1514" s="71"/>
      <c r="E1514" s="71"/>
      <c r="F1514" s="71"/>
      <c r="G1514" s="71"/>
      <c r="H1514" s="71"/>
      <c r="I1514" s="72">
        <v>4894.5600000000004</v>
      </c>
      <c r="J1514" s="71"/>
      <c r="K1514" s="71"/>
      <c r="L1514" s="72">
        <v>4894.5600000000004</v>
      </c>
      <c r="M1514" s="72">
        <v>0</v>
      </c>
      <c r="N1514" s="71"/>
      <c r="O1514" s="71"/>
      <c r="P1514" s="71"/>
      <c r="Q1514" s="71"/>
      <c r="R1514" s="71"/>
      <c r="S1514" s="72">
        <v>4894.5600000000004</v>
      </c>
      <c r="T1514" s="72">
        <v>0</v>
      </c>
      <c r="U1514" s="71"/>
      <c r="V1514" s="71"/>
      <c r="W1514" s="71"/>
      <c r="X1514" s="72">
        <v>4894.5600000000004</v>
      </c>
      <c r="Y1514" s="72">
        <v>0</v>
      </c>
      <c r="Z1514" s="72">
        <v>0</v>
      </c>
      <c r="AA1514" s="69"/>
      <c r="AB1514" s="69"/>
      <c r="AC1514" s="69"/>
    </row>
    <row r="1515" spans="1:29" ht="30" x14ac:dyDescent="0.25">
      <c r="A1515" s="68" t="s">
        <v>29427</v>
      </c>
      <c r="B1515" s="69" t="s">
        <v>23655</v>
      </c>
      <c r="C1515" s="69" t="s">
        <v>29426</v>
      </c>
      <c r="D1515" s="69" t="s">
        <v>1280</v>
      </c>
      <c r="E1515" s="69" t="s">
        <v>22707</v>
      </c>
      <c r="F1515" s="69" t="s">
        <v>1048</v>
      </c>
      <c r="G1515" s="69" t="s">
        <v>1745</v>
      </c>
      <c r="H1515" s="69" t="s">
        <v>1236</v>
      </c>
      <c r="I1515" s="70">
        <v>72575.8</v>
      </c>
      <c r="J1515" s="69" t="s">
        <v>1936</v>
      </c>
      <c r="K1515" s="69" t="s">
        <v>29425</v>
      </c>
      <c r="L1515" s="70">
        <v>9943.76</v>
      </c>
      <c r="M1515" s="69"/>
      <c r="N1515" s="69" t="s">
        <v>29424</v>
      </c>
      <c r="O1515" s="69"/>
      <c r="P1515" s="69" t="s">
        <v>2529</v>
      </c>
      <c r="Q1515" s="69" t="s">
        <v>4385</v>
      </c>
      <c r="R1515" s="69"/>
      <c r="S1515" s="70">
        <v>9943.76</v>
      </c>
      <c r="T1515" s="70"/>
      <c r="U1515" s="69"/>
      <c r="V1515" s="69"/>
      <c r="W1515" s="69"/>
      <c r="X1515" s="69"/>
      <c r="Y1515" s="70"/>
      <c r="Z1515" s="69">
        <v>0</v>
      </c>
      <c r="AA1515" s="69" t="s">
        <v>966</v>
      </c>
      <c r="AB1515" s="69" t="s">
        <v>997</v>
      </c>
      <c r="AC1515" s="69" t="s">
        <v>29423</v>
      </c>
    </row>
    <row r="1516" spans="1:29" ht="20" x14ac:dyDescent="0.25">
      <c r="A1516" s="69"/>
      <c r="B1516" s="69"/>
      <c r="C1516" s="69"/>
      <c r="D1516" s="69"/>
      <c r="E1516" s="69"/>
      <c r="F1516" s="69"/>
      <c r="G1516" s="69"/>
      <c r="H1516" s="69"/>
      <c r="I1516" s="69"/>
      <c r="J1516" s="69"/>
      <c r="K1516" s="69" t="s">
        <v>29422</v>
      </c>
      <c r="L1516" s="70">
        <v>23202.91</v>
      </c>
      <c r="M1516" s="69"/>
      <c r="N1516" s="69" t="s">
        <v>29421</v>
      </c>
      <c r="O1516" s="69"/>
      <c r="P1516" s="69" t="s">
        <v>1380</v>
      </c>
      <c r="Q1516" s="69" t="s">
        <v>1805</v>
      </c>
      <c r="R1516" s="69"/>
      <c r="S1516" s="70">
        <v>23202.91</v>
      </c>
      <c r="T1516" s="70"/>
      <c r="U1516" s="69"/>
      <c r="V1516" s="69"/>
      <c r="W1516" s="69"/>
      <c r="X1516" s="69"/>
      <c r="Y1516" s="70"/>
      <c r="Z1516" s="69">
        <v>0</v>
      </c>
      <c r="AA1516" s="69"/>
      <c r="AB1516" s="69" t="s">
        <v>997</v>
      </c>
      <c r="AC1516" s="69"/>
    </row>
    <row r="1517" spans="1:29" ht="20" x14ac:dyDescent="0.25">
      <c r="A1517" s="69"/>
      <c r="B1517" s="69"/>
      <c r="C1517" s="69"/>
      <c r="D1517" s="69"/>
      <c r="E1517" s="69"/>
      <c r="F1517" s="69"/>
      <c r="G1517" s="69"/>
      <c r="H1517" s="69"/>
      <c r="I1517" s="69"/>
      <c r="J1517" s="69"/>
      <c r="K1517" s="69" t="s">
        <v>29420</v>
      </c>
      <c r="L1517" s="70">
        <v>13297.64</v>
      </c>
      <c r="M1517" s="69"/>
      <c r="N1517" s="69" t="s">
        <v>29419</v>
      </c>
      <c r="O1517" s="69"/>
      <c r="P1517" s="69" t="s">
        <v>1741</v>
      </c>
      <c r="Q1517" s="69" t="s">
        <v>2605</v>
      </c>
      <c r="R1517" s="69"/>
      <c r="S1517" s="70">
        <v>13297.64</v>
      </c>
      <c r="T1517" s="70"/>
      <c r="U1517" s="69"/>
      <c r="V1517" s="69"/>
      <c r="W1517" s="69"/>
      <c r="X1517" s="69"/>
      <c r="Y1517" s="70"/>
      <c r="Z1517" s="69">
        <v>0</v>
      </c>
      <c r="AA1517" s="69"/>
      <c r="AB1517" s="69" t="s">
        <v>997</v>
      </c>
      <c r="AC1517" s="69"/>
    </row>
    <row r="1518" spans="1:29" ht="20" x14ac:dyDescent="0.25">
      <c r="A1518" s="69"/>
      <c r="B1518" s="69"/>
      <c r="C1518" s="69"/>
      <c r="D1518" s="69"/>
      <c r="E1518" s="69"/>
      <c r="F1518" s="69"/>
      <c r="G1518" s="69"/>
      <c r="H1518" s="69"/>
      <c r="I1518" s="69"/>
      <c r="J1518" s="69"/>
      <c r="K1518" s="69" t="s">
        <v>29418</v>
      </c>
      <c r="L1518" s="70">
        <v>2199.0300000000002</v>
      </c>
      <c r="M1518" s="69"/>
      <c r="N1518" s="69" t="s">
        <v>29416</v>
      </c>
      <c r="O1518" s="69"/>
      <c r="P1518" s="69" t="s">
        <v>1661</v>
      </c>
      <c r="Q1518" s="69" t="s">
        <v>3321</v>
      </c>
      <c r="R1518" s="69"/>
      <c r="S1518" s="70">
        <v>2199.0300000000002</v>
      </c>
      <c r="T1518" s="70"/>
      <c r="U1518" s="69"/>
      <c r="V1518" s="69"/>
      <c r="W1518" s="69"/>
      <c r="X1518" s="69"/>
      <c r="Y1518" s="70"/>
      <c r="Z1518" s="69">
        <v>0</v>
      </c>
      <c r="AA1518" s="69"/>
      <c r="AB1518" s="69" t="s">
        <v>997</v>
      </c>
      <c r="AC1518" s="69"/>
    </row>
    <row r="1519" spans="1:29" ht="20" x14ac:dyDescent="0.25">
      <c r="A1519" s="69"/>
      <c r="B1519" s="69"/>
      <c r="C1519" s="69"/>
      <c r="D1519" s="69"/>
      <c r="E1519" s="69"/>
      <c r="F1519" s="69"/>
      <c r="G1519" s="69"/>
      <c r="H1519" s="69"/>
      <c r="I1519" s="69"/>
      <c r="J1519" s="69"/>
      <c r="K1519" s="69" t="s">
        <v>29417</v>
      </c>
      <c r="L1519" s="70">
        <v>19106.79</v>
      </c>
      <c r="M1519" s="69"/>
      <c r="N1519" s="69" t="s">
        <v>29416</v>
      </c>
      <c r="O1519" s="69"/>
      <c r="P1519" s="69" t="s">
        <v>1661</v>
      </c>
      <c r="Q1519" s="69" t="s">
        <v>3321</v>
      </c>
      <c r="R1519" s="69"/>
      <c r="S1519" s="70">
        <v>19106.79</v>
      </c>
      <c r="T1519" s="70"/>
      <c r="U1519" s="69"/>
      <c r="V1519" s="69"/>
      <c r="W1519" s="69"/>
      <c r="X1519" s="69"/>
      <c r="Y1519" s="70"/>
      <c r="Z1519" s="69">
        <v>0</v>
      </c>
      <c r="AA1519" s="69"/>
      <c r="AB1519" s="69" t="s">
        <v>997</v>
      </c>
      <c r="AC1519" s="69"/>
    </row>
    <row r="1520" spans="1:29" ht="20" x14ac:dyDescent="0.25">
      <c r="A1520" s="69"/>
      <c r="B1520" s="69"/>
      <c r="C1520" s="69"/>
      <c r="D1520" s="69"/>
      <c r="E1520" s="69"/>
      <c r="F1520" s="69"/>
      <c r="G1520" s="69"/>
      <c r="H1520" s="69"/>
      <c r="I1520" s="69"/>
      <c r="J1520" s="69"/>
      <c r="K1520" s="69" t="s">
        <v>29415</v>
      </c>
      <c r="L1520" s="70">
        <v>4193.5600000000004</v>
      </c>
      <c r="M1520" s="69"/>
      <c r="N1520" s="69" t="s">
        <v>29414</v>
      </c>
      <c r="O1520" s="69"/>
      <c r="P1520" s="69" t="s">
        <v>1394</v>
      </c>
      <c r="Q1520" s="69" t="s">
        <v>4269</v>
      </c>
      <c r="R1520" s="69"/>
      <c r="S1520" s="70">
        <v>4193.5600000000004</v>
      </c>
      <c r="T1520" s="70"/>
      <c r="U1520" s="69"/>
      <c r="V1520" s="69"/>
      <c r="W1520" s="69"/>
      <c r="X1520" s="69"/>
      <c r="Y1520" s="70"/>
      <c r="Z1520" s="69">
        <v>0</v>
      </c>
      <c r="AA1520" s="69"/>
      <c r="AB1520" s="69" t="s">
        <v>997</v>
      </c>
      <c r="AC1520" s="69"/>
    </row>
    <row r="1521" spans="1:29" x14ac:dyDescent="0.25">
      <c r="A1521" s="71" t="s">
        <v>193</v>
      </c>
      <c r="B1521" s="71"/>
      <c r="C1521" s="71"/>
      <c r="D1521" s="71"/>
      <c r="E1521" s="71"/>
      <c r="F1521" s="71"/>
      <c r="G1521" s="71"/>
      <c r="H1521" s="71"/>
      <c r="I1521" s="72">
        <v>72575.8</v>
      </c>
      <c r="J1521" s="71"/>
      <c r="K1521" s="71"/>
      <c r="L1521" s="72">
        <v>71943.69</v>
      </c>
      <c r="M1521" s="72">
        <v>632.11000000000058</v>
      </c>
      <c r="N1521" s="71"/>
      <c r="O1521" s="71"/>
      <c r="P1521" s="71"/>
      <c r="Q1521" s="71"/>
      <c r="R1521" s="71"/>
      <c r="S1521" s="72">
        <v>71943.69</v>
      </c>
      <c r="T1521" s="72">
        <v>0</v>
      </c>
      <c r="U1521" s="71"/>
      <c r="V1521" s="71"/>
      <c r="W1521" s="71"/>
      <c r="X1521" s="72">
        <v>71943.69</v>
      </c>
      <c r="Y1521" s="72">
        <v>0</v>
      </c>
      <c r="Z1521" s="72">
        <v>0</v>
      </c>
      <c r="AA1521" s="69"/>
      <c r="AB1521" s="69"/>
      <c r="AC1521" s="69"/>
    </row>
    <row r="1522" spans="1:29" ht="80" x14ac:dyDescent="0.25">
      <c r="A1522" s="68" t="s">
        <v>29413</v>
      </c>
      <c r="B1522" s="69" t="s">
        <v>29412</v>
      </c>
      <c r="C1522" s="69" t="s">
        <v>29410</v>
      </c>
      <c r="D1522" s="69" t="s">
        <v>29411</v>
      </c>
      <c r="E1522" s="69" t="s">
        <v>22476</v>
      </c>
      <c r="F1522" s="69" t="s">
        <v>1038</v>
      </c>
      <c r="G1522" s="69" t="s">
        <v>1745</v>
      </c>
      <c r="H1522" s="69" t="s">
        <v>1236</v>
      </c>
      <c r="I1522" s="70">
        <v>618680.61</v>
      </c>
      <c r="J1522" s="69" t="s">
        <v>1936</v>
      </c>
      <c r="K1522" s="69" t="s">
        <v>29409</v>
      </c>
      <c r="L1522" s="70">
        <v>57400.65</v>
      </c>
      <c r="M1522" s="69"/>
      <c r="N1522" s="69" t="s">
        <v>29408</v>
      </c>
      <c r="O1522" s="69"/>
      <c r="P1522" s="69" t="s">
        <v>2276</v>
      </c>
      <c r="Q1522" s="69" t="s">
        <v>3011</v>
      </c>
      <c r="R1522" s="69"/>
      <c r="S1522" s="70">
        <v>57400.65</v>
      </c>
      <c r="T1522" s="70"/>
      <c r="U1522" s="69"/>
      <c r="V1522" s="69"/>
      <c r="W1522" s="69"/>
      <c r="X1522" s="69"/>
      <c r="Y1522" s="70"/>
      <c r="Z1522" s="69">
        <v>0</v>
      </c>
      <c r="AA1522" s="69" t="s">
        <v>966</v>
      </c>
      <c r="AB1522" s="69" t="s">
        <v>967</v>
      </c>
      <c r="AC1522" s="69" t="s">
        <v>29407</v>
      </c>
    </row>
    <row r="1523" spans="1:29" ht="20" x14ac:dyDescent="0.25">
      <c r="A1523" s="69"/>
      <c r="B1523" s="69"/>
      <c r="C1523" s="69"/>
      <c r="D1523" s="69"/>
      <c r="E1523" s="69"/>
      <c r="F1523" s="69"/>
      <c r="G1523" s="69"/>
      <c r="H1523" s="69"/>
      <c r="I1523" s="69"/>
      <c r="J1523" s="69"/>
      <c r="K1523" s="69" t="s">
        <v>29406</v>
      </c>
      <c r="L1523" s="70">
        <v>180492.03</v>
      </c>
      <c r="M1523" s="69"/>
      <c r="N1523" s="69" t="s">
        <v>29405</v>
      </c>
      <c r="O1523" s="69"/>
      <c r="P1523" s="69" t="s">
        <v>1380</v>
      </c>
      <c r="Q1523" s="69" t="s">
        <v>3011</v>
      </c>
      <c r="R1523" s="69"/>
      <c r="S1523" s="70">
        <v>180492.03</v>
      </c>
      <c r="T1523" s="70"/>
      <c r="U1523" s="69"/>
      <c r="V1523" s="69"/>
      <c r="W1523" s="69"/>
      <c r="X1523" s="69"/>
      <c r="Y1523" s="70"/>
      <c r="Z1523" s="69">
        <v>0</v>
      </c>
      <c r="AA1523" s="69"/>
      <c r="AB1523" s="69" t="s">
        <v>967</v>
      </c>
      <c r="AC1523" s="69"/>
    </row>
    <row r="1524" spans="1:29" x14ac:dyDescent="0.25">
      <c r="A1524" s="69"/>
      <c r="B1524" s="69"/>
      <c r="C1524" s="69"/>
      <c r="D1524" s="69"/>
      <c r="E1524" s="69"/>
      <c r="F1524" s="69"/>
      <c r="G1524" s="69"/>
      <c r="H1524" s="69"/>
      <c r="I1524" s="69"/>
      <c r="J1524" s="69"/>
      <c r="K1524" s="69" t="s">
        <v>29404</v>
      </c>
      <c r="L1524" s="70">
        <v>17450.240000000002</v>
      </c>
      <c r="M1524" s="69"/>
      <c r="N1524" s="69" t="s">
        <v>29403</v>
      </c>
      <c r="O1524" s="69" t="s">
        <v>29403</v>
      </c>
      <c r="P1524" s="69" t="s">
        <v>1097</v>
      </c>
      <c r="Q1524" s="69" t="s">
        <v>1751</v>
      </c>
      <c r="R1524" s="69"/>
      <c r="S1524" s="70">
        <v>17450.240000000002</v>
      </c>
      <c r="T1524" s="70"/>
      <c r="U1524" s="69" t="s">
        <v>2388</v>
      </c>
      <c r="V1524" s="73">
        <v>31</v>
      </c>
      <c r="W1524" s="69" t="s">
        <v>1097</v>
      </c>
      <c r="X1524" s="69"/>
      <c r="Y1524" s="70"/>
      <c r="Z1524" s="69">
        <v>74.290000000000006</v>
      </c>
      <c r="AA1524" s="69"/>
      <c r="AB1524" s="69" t="s">
        <v>967</v>
      </c>
      <c r="AC1524" s="69"/>
    </row>
    <row r="1525" spans="1:29" ht="20" x14ac:dyDescent="0.25">
      <c r="A1525" s="69"/>
      <c r="B1525" s="69"/>
      <c r="C1525" s="69"/>
      <c r="D1525" s="69"/>
      <c r="E1525" s="69"/>
      <c r="F1525" s="69"/>
      <c r="G1525" s="69"/>
      <c r="H1525" s="69"/>
      <c r="I1525" s="69"/>
      <c r="J1525" s="69"/>
      <c r="K1525" s="69" t="s">
        <v>29402</v>
      </c>
      <c r="L1525" s="70">
        <v>33204.26</v>
      </c>
      <c r="M1525" s="69"/>
      <c r="N1525" s="69" t="s">
        <v>29401</v>
      </c>
      <c r="O1525" s="69"/>
      <c r="P1525" s="69" t="s">
        <v>1380</v>
      </c>
      <c r="Q1525" s="69" t="s">
        <v>1916</v>
      </c>
      <c r="R1525" s="69"/>
      <c r="S1525" s="70">
        <v>33204.26</v>
      </c>
      <c r="T1525" s="70"/>
      <c r="U1525" s="69"/>
      <c r="V1525" s="69"/>
      <c r="W1525" s="69"/>
      <c r="X1525" s="69"/>
      <c r="Y1525" s="70"/>
      <c r="Z1525" s="69">
        <v>0</v>
      </c>
      <c r="AA1525" s="69"/>
      <c r="AB1525" s="69" t="s">
        <v>967</v>
      </c>
      <c r="AC1525" s="69"/>
    </row>
    <row r="1526" spans="1:29" ht="20" x14ac:dyDescent="0.25">
      <c r="A1526" s="69"/>
      <c r="B1526" s="69"/>
      <c r="C1526" s="69"/>
      <c r="D1526" s="69"/>
      <c r="E1526" s="69"/>
      <c r="F1526" s="69"/>
      <c r="G1526" s="69"/>
      <c r="H1526" s="69"/>
      <c r="I1526" s="69"/>
      <c r="J1526" s="69"/>
      <c r="K1526" s="69" t="s">
        <v>29400</v>
      </c>
      <c r="L1526" s="70">
        <v>10731.16</v>
      </c>
      <c r="M1526" s="69"/>
      <c r="N1526" s="69" t="s">
        <v>29399</v>
      </c>
      <c r="O1526" s="69"/>
      <c r="P1526" s="69" t="s">
        <v>2276</v>
      </c>
      <c r="Q1526" s="69" t="s">
        <v>1916</v>
      </c>
      <c r="R1526" s="69"/>
      <c r="S1526" s="70">
        <v>10731.16</v>
      </c>
      <c r="T1526" s="70"/>
      <c r="U1526" s="69"/>
      <c r="V1526" s="69"/>
      <c r="W1526" s="69"/>
      <c r="X1526" s="69"/>
      <c r="Y1526" s="70"/>
      <c r="Z1526" s="69">
        <v>0</v>
      </c>
      <c r="AA1526" s="69"/>
      <c r="AB1526" s="69" t="s">
        <v>967</v>
      </c>
      <c r="AC1526" s="69"/>
    </row>
    <row r="1527" spans="1:29" ht="20" x14ac:dyDescent="0.25">
      <c r="A1527" s="69"/>
      <c r="B1527" s="69"/>
      <c r="C1527" s="69"/>
      <c r="D1527" s="69"/>
      <c r="E1527" s="69"/>
      <c r="F1527" s="69"/>
      <c r="G1527" s="69"/>
      <c r="H1527" s="69"/>
      <c r="I1527" s="69"/>
      <c r="J1527" s="69"/>
      <c r="K1527" s="69" t="s">
        <v>29398</v>
      </c>
      <c r="L1527" s="70">
        <v>118453.39</v>
      </c>
      <c r="M1527" s="69"/>
      <c r="N1527" s="69" t="s">
        <v>29397</v>
      </c>
      <c r="O1527" s="69"/>
      <c r="P1527" s="69" t="s">
        <v>1741</v>
      </c>
      <c r="Q1527" s="69" t="s">
        <v>2318</v>
      </c>
      <c r="R1527" s="69"/>
      <c r="S1527" s="70">
        <v>118453.39</v>
      </c>
      <c r="T1527" s="70"/>
      <c r="U1527" s="69"/>
      <c r="V1527" s="69"/>
      <c r="W1527" s="69"/>
      <c r="X1527" s="69"/>
      <c r="Y1527" s="70"/>
      <c r="Z1527" s="69">
        <v>0</v>
      </c>
      <c r="AA1527" s="69"/>
      <c r="AB1527" s="69" t="s">
        <v>967</v>
      </c>
      <c r="AC1527" s="69"/>
    </row>
    <row r="1528" spans="1:29" ht="20" x14ac:dyDescent="0.25">
      <c r="A1528" s="69"/>
      <c r="B1528" s="69"/>
      <c r="C1528" s="69"/>
      <c r="D1528" s="69"/>
      <c r="E1528" s="69"/>
      <c r="F1528" s="69"/>
      <c r="G1528" s="69"/>
      <c r="H1528" s="69"/>
      <c r="I1528" s="69"/>
      <c r="J1528" s="69"/>
      <c r="K1528" s="69" t="s">
        <v>29396</v>
      </c>
      <c r="L1528" s="70">
        <v>23796.78</v>
      </c>
      <c r="M1528" s="69"/>
      <c r="N1528" s="69" t="s">
        <v>29395</v>
      </c>
      <c r="O1528" s="69"/>
      <c r="P1528" s="69" t="s">
        <v>1097</v>
      </c>
      <c r="Q1528" s="69" t="s">
        <v>3321</v>
      </c>
      <c r="R1528" s="69"/>
      <c r="S1528" s="70">
        <v>23796.78</v>
      </c>
      <c r="T1528" s="70"/>
      <c r="U1528" s="69"/>
      <c r="V1528" s="69"/>
      <c r="W1528" s="69"/>
      <c r="X1528" s="69"/>
      <c r="Y1528" s="70"/>
      <c r="Z1528" s="69">
        <v>0</v>
      </c>
      <c r="AA1528" s="69"/>
      <c r="AB1528" s="69" t="s">
        <v>967</v>
      </c>
      <c r="AC1528" s="69"/>
    </row>
    <row r="1529" spans="1:29" ht="20" x14ac:dyDescent="0.25">
      <c r="A1529" s="69"/>
      <c r="B1529" s="69"/>
      <c r="C1529" s="69"/>
      <c r="D1529" s="69"/>
      <c r="E1529" s="69"/>
      <c r="F1529" s="69"/>
      <c r="G1529" s="69"/>
      <c r="H1529" s="69"/>
      <c r="I1529" s="69"/>
      <c r="J1529" s="69"/>
      <c r="K1529" s="69" t="s">
        <v>29394</v>
      </c>
      <c r="L1529" s="70">
        <v>72589.149999999994</v>
      </c>
      <c r="M1529" s="69"/>
      <c r="N1529" s="69" t="s">
        <v>29393</v>
      </c>
      <c r="O1529" s="69"/>
      <c r="P1529" s="69" t="s">
        <v>2331</v>
      </c>
      <c r="Q1529" s="69" t="s">
        <v>4251</v>
      </c>
      <c r="R1529" s="69"/>
      <c r="S1529" s="70">
        <v>72589.149999999994</v>
      </c>
      <c r="T1529" s="70"/>
      <c r="U1529" s="69"/>
      <c r="V1529" s="69"/>
      <c r="W1529" s="69"/>
      <c r="X1529" s="69"/>
      <c r="Y1529" s="70"/>
      <c r="Z1529" s="69">
        <v>0</v>
      </c>
      <c r="AA1529" s="69"/>
      <c r="AB1529" s="69" t="s">
        <v>967</v>
      </c>
      <c r="AC1529" s="69"/>
    </row>
    <row r="1530" spans="1:29" ht="20" x14ac:dyDescent="0.25">
      <c r="A1530" s="69"/>
      <c r="B1530" s="69"/>
      <c r="C1530" s="69"/>
      <c r="D1530" s="69"/>
      <c r="E1530" s="69"/>
      <c r="F1530" s="69"/>
      <c r="G1530" s="69"/>
      <c r="H1530" s="69"/>
      <c r="I1530" s="69"/>
      <c r="J1530" s="69"/>
      <c r="K1530" s="69" t="s">
        <v>29392</v>
      </c>
      <c r="L1530" s="70">
        <v>93406.41</v>
      </c>
      <c r="M1530" s="69"/>
      <c r="N1530" s="69" t="s">
        <v>29391</v>
      </c>
      <c r="O1530" s="69"/>
      <c r="P1530" s="69" t="s">
        <v>1307</v>
      </c>
      <c r="Q1530" s="69" t="s">
        <v>1417</v>
      </c>
      <c r="R1530" s="69"/>
      <c r="S1530" s="70">
        <v>93406.41</v>
      </c>
      <c r="T1530" s="70"/>
      <c r="U1530" s="69"/>
      <c r="V1530" s="69"/>
      <c r="W1530" s="69"/>
      <c r="X1530" s="69"/>
      <c r="Y1530" s="70"/>
      <c r="Z1530" s="69">
        <v>0</v>
      </c>
      <c r="AA1530" s="69"/>
      <c r="AB1530" s="69" t="s">
        <v>967</v>
      </c>
      <c r="AC1530" s="69"/>
    </row>
    <row r="1531" spans="1:29" ht="20" x14ac:dyDescent="0.25">
      <c r="A1531" s="69"/>
      <c r="B1531" s="69"/>
      <c r="C1531" s="69"/>
      <c r="D1531" s="69"/>
      <c r="E1531" s="69"/>
      <c r="F1531" s="69"/>
      <c r="G1531" s="69"/>
      <c r="H1531" s="69"/>
      <c r="I1531" s="69"/>
      <c r="J1531" s="69"/>
      <c r="K1531" s="69" t="s">
        <v>29390</v>
      </c>
      <c r="L1531" s="70">
        <v>10743.21</v>
      </c>
      <c r="M1531" s="69"/>
      <c r="N1531" s="69" t="s">
        <v>29389</v>
      </c>
      <c r="O1531" s="69"/>
      <c r="P1531" s="69" t="s">
        <v>1129</v>
      </c>
      <c r="Q1531" s="69" t="s">
        <v>4370</v>
      </c>
      <c r="R1531" s="69"/>
      <c r="S1531" s="70">
        <v>10743.21</v>
      </c>
      <c r="T1531" s="70"/>
      <c r="U1531" s="69"/>
      <c r="V1531" s="69"/>
      <c r="W1531" s="69"/>
      <c r="X1531" s="69"/>
      <c r="Y1531" s="70"/>
      <c r="Z1531" s="69">
        <v>0</v>
      </c>
      <c r="AA1531" s="69"/>
      <c r="AB1531" s="69" t="s">
        <v>967</v>
      </c>
      <c r="AC1531" s="69"/>
    </row>
    <row r="1532" spans="1:29" x14ac:dyDescent="0.25">
      <c r="A1532" s="71" t="s">
        <v>193</v>
      </c>
      <c r="B1532" s="71"/>
      <c r="C1532" s="71"/>
      <c r="D1532" s="71"/>
      <c r="E1532" s="71"/>
      <c r="F1532" s="71"/>
      <c r="G1532" s="71"/>
      <c r="H1532" s="71"/>
      <c r="I1532" s="72">
        <v>618680.61</v>
      </c>
      <c r="J1532" s="71"/>
      <c r="K1532" s="71"/>
      <c r="L1532" s="72">
        <v>618267.28</v>
      </c>
      <c r="M1532" s="72">
        <v>413.32999999995809</v>
      </c>
      <c r="N1532" s="71"/>
      <c r="O1532" s="71"/>
      <c r="P1532" s="71"/>
      <c r="Q1532" s="71"/>
      <c r="R1532" s="71"/>
      <c r="S1532" s="72">
        <v>618267.28</v>
      </c>
      <c r="T1532" s="72">
        <v>17450.240000000002</v>
      </c>
      <c r="U1532" s="71"/>
      <c r="V1532" s="71"/>
      <c r="W1532" s="71"/>
      <c r="X1532" s="72">
        <v>600817.04</v>
      </c>
      <c r="Y1532" s="72">
        <v>74.290000000000006</v>
      </c>
      <c r="Z1532" s="72">
        <v>17524.530000000002</v>
      </c>
      <c r="AA1532" s="69"/>
      <c r="AB1532" s="69"/>
      <c r="AC1532" s="69"/>
    </row>
    <row r="1533" spans="1:29" ht="30" x14ac:dyDescent="0.25">
      <c r="A1533" s="68" t="s">
        <v>29388</v>
      </c>
      <c r="B1533" s="69" t="s">
        <v>23185</v>
      </c>
      <c r="C1533" s="69" t="s">
        <v>29387</v>
      </c>
      <c r="D1533" s="69" t="s">
        <v>10818</v>
      </c>
      <c r="E1533" s="69" t="s">
        <v>22526</v>
      </c>
      <c r="F1533" s="69" t="s">
        <v>1038</v>
      </c>
      <c r="G1533" s="69" t="s">
        <v>1038</v>
      </c>
      <c r="H1533" s="69" t="s">
        <v>1236</v>
      </c>
      <c r="I1533" s="70">
        <v>38957.1</v>
      </c>
      <c r="J1533" s="69" t="s">
        <v>1936</v>
      </c>
      <c r="K1533" s="69" t="s">
        <v>29386</v>
      </c>
      <c r="L1533" s="70">
        <v>38787.449999999997</v>
      </c>
      <c r="M1533" s="69"/>
      <c r="N1533" s="69" t="s">
        <v>29385</v>
      </c>
      <c r="O1533" s="69"/>
      <c r="P1533" s="69" t="s">
        <v>2164</v>
      </c>
      <c r="Q1533" s="69" t="s">
        <v>1115</v>
      </c>
      <c r="R1533" s="69"/>
      <c r="S1533" s="70">
        <v>38787.449999999997</v>
      </c>
      <c r="T1533" s="70"/>
      <c r="U1533" s="69"/>
      <c r="V1533" s="69"/>
      <c r="W1533" s="69"/>
      <c r="X1533" s="69"/>
      <c r="Y1533" s="70"/>
      <c r="Z1533" s="69">
        <v>0</v>
      </c>
      <c r="AA1533" s="69" t="s">
        <v>966</v>
      </c>
      <c r="AB1533" s="69" t="s">
        <v>967</v>
      </c>
      <c r="AC1533" s="69" t="s">
        <v>29384</v>
      </c>
    </row>
    <row r="1534" spans="1:29" x14ac:dyDescent="0.25">
      <c r="A1534" s="71" t="s">
        <v>193</v>
      </c>
      <c r="B1534" s="71"/>
      <c r="C1534" s="71"/>
      <c r="D1534" s="71"/>
      <c r="E1534" s="71"/>
      <c r="F1534" s="71"/>
      <c r="G1534" s="71"/>
      <c r="H1534" s="71"/>
      <c r="I1534" s="72">
        <v>38957.1</v>
      </c>
      <c r="J1534" s="71"/>
      <c r="K1534" s="71"/>
      <c r="L1534" s="72">
        <v>38787.449999999997</v>
      </c>
      <c r="M1534" s="72">
        <v>169.65000000000146</v>
      </c>
      <c r="N1534" s="71"/>
      <c r="O1534" s="71"/>
      <c r="P1534" s="71"/>
      <c r="Q1534" s="71"/>
      <c r="R1534" s="71"/>
      <c r="S1534" s="72">
        <v>38787.449999999997</v>
      </c>
      <c r="T1534" s="72">
        <v>0</v>
      </c>
      <c r="U1534" s="71"/>
      <c r="V1534" s="71"/>
      <c r="W1534" s="71"/>
      <c r="X1534" s="72">
        <v>38787.449999999997</v>
      </c>
      <c r="Y1534" s="72">
        <v>0</v>
      </c>
      <c r="Z1534" s="72">
        <v>0</v>
      </c>
      <c r="AA1534" s="69"/>
      <c r="AB1534" s="69"/>
      <c r="AC1534" s="69"/>
    </row>
    <row r="1535" spans="1:29" ht="30" x14ac:dyDescent="0.25">
      <c r="A1535" s="68" t="s">
        <v>29383</v>
      </c>
      <c r="B1535" s="69" t="s">
        <v>29382</v>
      </c>
      <c r="C1535" s="69" t="s">
        <v>29380</v>
      </c>
      <c r="D1535" s="69" t="s">
        <v>29381</v>
      </c>
      <c r="E1535" s="69" t="s">
        <v>22476</v>
      </c>
      <c r="F1535" s="69" t="s">
        <v>1038</v>
      </c>
      <c r="G1535" s="69" t="s">
        <v>1738</v>
      </c>
      <c r="H1535" s="69" t="s">
        <v>1236</v>
      </c>
      <c r="I1535" s="70">
        <v>710844.28</v>
      </c>
      <c r="J1535" s="69" t="s">
        <v>1936</v>
      </c>
      <c r="K1535" s="69" t="s">
        <v>29379</v>
      </c>
      <c r="L1535" s="70">
        <v>141211.32</v>
      </c>
      <c r="M1535" s="69"/>
      <c r="N1535" s="69" t="s">
        <v>29378</v>
      </c>
      <c r="O1535" s="69"/>
      <c r="P1535" s="69" t="s">
        <v>1286</v>
      </c>
      <c r="Q1535" s="69" t="s">
        <v>3321</v>
      </c>
      <c r="R1535" s="69"/>
      <c r="S1535" s="70">
        <v>141211.32</v>
      </c>
      <c r="T1535" s="70"/>
      <c r="U1535" s="69"/>
      <c r="V1535" s="69"/>
      <c r="W1535" s="69"/>
      <c r="X1535" s="69"/>
      <c r="Y1535" s="70"/>
      <c r="Z1535" s="69">
        <v>0</v>
      </c>
      <c r="AA1535" s="69" t="s">
        <v>966</v>
      </c>
      <c r="AB1535" s="69" t="s">
        <v>967</v>
      </c>
      <c r="AC1535" s="69" t="s">
        <v>29377</v>
      </c>
    </row>
    <row r="1536" spans="1:29" ht="20" x14ac:dyDescent="0.25">
      <c r="A1536" s="69"/>
      <c r="B1536" s="69"/>
      <c r="C1536" s="69"/>
      <c r="D1536" s="69"/>
      <c r="E1536" s="69"/>
      <c r="F1536" s="69"/>
      <c r="G1536" s="69"/>
      <c r="H1536" s="69"/>
      <c r="I1536" s="69"/>
      <c r="J1536" s="69"/>
      <c r="K1536" s="69" t="s">
        <v>29376</v>
      </c>
      <c r="L1536" s="70">
        <v>32794.76</v>
      </c>
      <c r="M1536" s="69"/>
      <c r="N1536" s="69" t="s">
        <v>29375</v>
      </c>
      <c r="O1536" s="69"/>
      <c r="P1536" s="69" t="s">
        <v>1051</v>
      </c>
      <c r="Q1536" s="69" t="s">
        <v>3011</v>
      </c>
      <c r="R1536" s="69"/>
      <c r="S1536" s="70">
        <v>32794.76</v>
      </c>
      <c r="T1536" s="70"/>
      <c r="U1536" s="69"/>
      <c r="V1536" s="69"/>
      <c r="W1536" s="69"/>
      <c r="X1536" s="69"/>
      <c r="Y1536" s="70"/>
      <c r="Z1536" s="69">
        <v>0</v>
      </c>
      <c r="AA1536" s="69"/>
      <c r="AB1536" s="69" t="s">
        <v>967</v>
      </c>
      <c r="AC1536" s="69"/>
    </row>
    <row r="1537" spans="1:29" ht="20" x14ac:dyDescent="0.25">
      <c r="A1537" s="69"/>
      <c r="B1537" s="69"/>
      <c r="C1537" s="69"/>
      <c r="D1537" s="69"/>
      <c r="E1537" s="69"/>
      <c r="F1537" s="69"/>
      <c r="G1537" s="69"/>
      <c r="H1537" s="69"/>
      <c r="I1537" s="69"/>
      <c r="J1537" s="69"/>
      <c r="K1537" s="69" t="s">
        <v>29374</v>
      </c>
      <c r="L1537" s="70">
        <v>51086.16</v>
      </c>
      <c r="M1537" s="69"/>
      <c r="N1537" s="69" t="s">
        <v>29373</v>
      </c>
      <c r="O1537" s="69"/>
      <c r="P1537" s="69" t="s">
        <v>2288</v>
      </c>
      <c r="Q1537" s="69" t="s">
        <v>2293</v>
      </c>
      <c r="R1537" s="69"/>
      <c r="S1537" s="70">
        <v>51086.16</v>
      </c>
      <c r="T1537" s="70"/>
      <c r="U1537" s="69"/>
      <c r="V1537" s="69"/>
      <c r="W1537" s="69"/>
      <c r="X1537" s="69"/>
      <c r="Y1537" s="70"/>
      <c r="Z1537" s="69">
        <v>0</v>
      </c>
      <c r="AA1537" s="69"/>
      <c r="AB1537" s="69" t="s">
        <v>967</v>
      </c>
      <c r="AC1537" s="69"/>
    </row>
    <row r="1538" spans="1:29" ht="20" x14ac:dyDescent="0.25">
      <c r="A1538" s="69"/>
      <c r="B1538" s="69"/>
      <c r="C1538" s="69"/>
      <c r="D1538" s="69"/>
      <c r="E1538" s="69"/>
      <c r="F1538" s="69"/>
      <c r="G1538" s="69"/>
      <c r="H1538" s="69"/>
      <c r="I1538" s="69"/>
      <c r="J1538" s="69"/>
      <c r="K1538" s="69" t="s">
        <v>29372</v>
      </c>
      <c r="L1538" s="70">
        <v>23393.52</v>
      </c>
      <c r="M1538" s="69"/>
      <c r="N1538" s="69" t="s">
        <v>29371</v>
      </c>
      <c r="O1538" s="69"/>
      <c r="P1538" s="69" t="s">
        <v>1108</v>
      </c>
      <c r="Q1538" s="69" t="s">
        <v>1916</v>
      </c>
      <c r="R1538" s="69"/>
      <c r="S1538" s="70">
        <v>23393.52</v>
      </c>
      <c r="T1538" s="70"/>
      <c r="U1538" s="69"/>
      <c r="V1538" s="69"/>
      <c r="W1538" s="69"/>
      <c r="X1538" s="69"/>
      <c r="Y1538" s="70"/>
      <c r="Z1538" s="69">
        <v>0</v>
      </c>
      <c r="AA1538" s="69"/>
      <c r="AB1538" s="69" t="s">
        <v>967</v>
      </c>
      <c r="AC1538" s="69"/>
    </row>
    <row r="1539" spans="1:29" ht="20" x14ac:dyDescent="0.25">
      <c r="A1539" s="69"/>
      <c r="B1539" s="69"/>
      <c r="C1539" s="69"/>
      <c r="D1539" s="69"/>
      <c r="E1539" s="69"/>
      <c r="F1539" s="69"/>
      <c r="G1539" s="69"/>
      <c r="H1539" s="69"/>
      <c r="I1539" s="69"/>
      <c r="J1539" s="69"/>
      <c r="K1539" s="69" t="s">
        <v>29370</v>
      </c>
      <c r="L1539" s="70">
        <v>106868.04</v>
      </c>
      <c r="M1539" s="69"/>
      <c r="N1539" s="69" t="s">
        <v>29369</v>
      </c>
      <c r="O1539" s="69"/>
      <c r="P1539" s="69" t="s">
        <v>1108</v>
      </c>
      <c r="Q1539" s="69" t="s">
        <v>1916</v>
      </c>
      <c r="R1539" s="69"/>
      <c r="S1539" s="70">
        <v>106868.04</v>
      </c>
      <c r="T1539" s="70"/>
      <c r="U1539" s="69"/>
      <c r="V1539" s="69"/>
      <c r="W1539" s="69"/>
      <c r="X1539" s="69"/>
      <c r="Y1539" s="70"/>
      <c r="Z1539" s="69">
        <v>0</v>
      </c>
      <c r="AA1539" s="69"/>
      <c r="AB1539" s="69" t="s">
        <v>967</v>
      </c>
      <c r="AC1539" s="69"/>
    </row>
    <row r="1540" spans="1:29" ht="20" x14ac:dyDescent="0.25">
      <c r="A1540" s="69"/>
      <c r="B1540" s="69"/>
      <c r="C1540" s="69"/>
      <c r="D1540" s="69"/>
      <c r="E1540" s="69"/>
      <c r="F1540" s="69"/>
      <c r="G1540" s="69"/>
      <c r="H1540" s="69"/>
      <c r="I1540" s="69"/>
      <c r="J1540" s="69"/>
      <c r="K1540" s="69" t="s">
        <v>29368</v>
      </c>
      <c r="L1540" s="70">
        <v>86398.92</v>
      </c>
      <c r="M1540" s="69"/>
      <c r="N1540" s="69" t="s">
        <v>29367</v>
      </c>
      <c r="O1540" s="69"/>
      <c r="P1540" s="69" t="s">
        <v>1912</v>
      </c>
      <c r="Q1540" s="69" t="s">
        <v>2318</v>
      </c>
      <c r="R1540" s="69"/>
      <c r="S1540" s="70">
        <v>86398.92</v>
      </c>
      <c r="T1540" s="70"/>
      <c r="U1540" s="69"/>
      <c r="V1540" s="69"/>
      <c r="W1540" s="69"/>
      <c r="X1540" s="69"/>
      <c r="Y1540" s="70"/>
      <c r="Z1540" s="69">
        <v>0</v>
      </c>
      <c r="AA1540" s="69"/>
      <c r="AB1540" s="69" t="s">
        <v>967</v>
      </c>
      <c r="AC1540" s="69"/>
    </row>
    <row r="1541" spans="1:29" ht="20" x14ac:dyDescent="0.25">
      <c r="A1541" s="69"/>
      <c r="B1541" s="69"/>
      <c r="C1541" s="69"/>
      <c r="D1541" s="69"/>
      <c r="E1541" s="69"/>
      <c r="F1541" s="69"/>
      <c r="G1541" s="69"/>
      <c r="H1541" s="69"/>
      <c r="I1541" s="69"/>
      <c r="J1541" s="69"/>
      <c r="K1541" s="69" t="s">
        <v>29366</v>
      </c>
      <c r="L1541" s="70">
        <v>46831.32</v>
      </c>
      <c r="M1541" s="69"/>
      <c r="N1541" s="69" t="s">
        <v>29365</v>
      </c>
      <c r="O1541" s="69"/>
      <c r="P1541" s="69" t="s">
        <v>1912</v>
      </c>
      <c r="Q1541" s="69" t="s">
        <v>2318</v>
      </c>
      <c r="R1541" s="69"/>
      <c r="S1541" s="70">
        <v>46831.32</v>
      </c>
      <c r="T1541" s="70"/>
      <c r="U1541" s="69"/>
      <c r="V1541" s="69"/>
      <c r="W1541" s="69"/>
      <c r="X1541" s="69"/>
      <c r="Y1541" s="70"/>
      <c r="Z1541" s="69">
        <v>0</v>
      </c>
      <c r="AA1541" s="69"/>
      <c r="AB1541" s="69" t="s">
        <v>967</v>
      </c>
      <c r="AC1541" s="69"/>
    </row>
    <row r="1542" spans="1:29" ht="20" x14ac:dyDescent="0.25">
      <c r="A1542" s="69"/>
      <c r="B1542" s="69"/>
      <c r="C1542" s="69"/>
      <c r="D1542" s="69"/>
      <c r="E1542" s="69"/>
      <c r="F1542" s="69"/>
      <c r="G1542" s="69"/>
      <c r="H1542" s="69"/>
      <c r="I1542" s="69"/>
      <c r="J1542" s="69"/>
      <c r="K1542" s="69" t="s">
        <v>29364</v>
      </c>
      <c r="L1542" s="70">
        <v>62757.72</v>
      </c>
      <c r="M1542" s="69"/>
      <c r="N1542" s="69" t="s">
        <v>29363</v>
      </c>
      <c r="O1542" s="69"/>
      <c r="P1542" s="69" t="s">
        <v>1286</v>
      </c>
      <c r="Q1542" s="69" t="s">
        <v>3321</v>
      </c>
      <c r="R1542" s="69"/>
      <c r="S1542" s="70">
        <v>62757.72</v>
      </c>
      <c r="T1542" s="70"/>
      <c r="U1542" s="69"/>
      <c r="V1542" s="69"/>
      <c r="W1542" s="69"/>
      <c r="X1542" s="69"/>
      <c r="Y1542" s="70"/>
      <c r="Z1542" s="69">
        <v>0</v>
      </c>
      <c r="AA1542" s="69"/>
      <c r="AB1542" s="69" t="s">
        <v>967</v>
      </c>
      <c r="AC1542" s="69"/>
    </row>
    <row r="1543" spans="1:29" x14ac:dyDescent="0.25">
      <c r="A1543" s="71" t="s">
        <v>193</v>
      </c>
      <c r="B1543" s="71"/>
      <c r="C1543" s="71"/>
      <c r="D1543" s="71"/>
      <c r="E1543" s="71"/>
      <c r="F1543" s="71"/>
      <c r="G1543" s="71"/>
      <c r="H1543" s="71"/>
      <c r="I1543" s="72">
        <v>710844.28</v>
      </c>
      <c r="J1543" s="71"/>
      <c r="K1543" s="71"/>
      <c r="L1543" s="72">
        <v>551341.76</v>
      </c>
      <c r="M1543" s="72">
        <v>159502.52000000002</v>
      </c>
      <c r="N1543" s="71"/>
      <c r="O1543" s="71"/>
      <c r="P1543" s="71"/>
      <c r="Q1543" s="71"/>
      <c r="R1543" s="71"/>
      <c r="S1543" s="72">
        <v>551341.76</v>
      </c>
      <c r="T1543" s="72">
        <v>0</v>
      </c>
      <c r="U1543" s="71"/>
      <c r="V1543" s="71"/>
      <c r="W1543" s="71"/>
      <c r="X1543" s="72">
        <v>551341.76</v>
      </c>
      <c r="Y1543" s="72">
        <v>0</v>
      </c>
      <c r="Z1543" s="72">
        <v>0</v>
      </c>
      <c r="AA1543" s="69"/>
      <c r="AB1543" s="69"/>
      <c r="AC1543" s="69"/>
    </row>
    <row r="1544" spans="1:29" ht="30" x14ac:dyDescent="0.25">
      <c r="A1544" s="68" t="s">
        <v>29362</v>
      </c>
      <c r="B1544" s="69" t="s">
        <v>22528</v>
      </c>
      <c r="C1544" s="69" t="s">
        <v>29361</v>
      </c>
      <c r="D1544" s="69" t="s">
        <v>1932</v>
      </c>
      <c r="E1544" s="69" t="s">
        <v>22526</v>
      </c>
      <c r="F1544" s="69" t="s">
        <v>1075</v>
      </c>
      <c r="G1544" s="69" t="s">
        <v>2331</v>
      </c>
      <c r="H1544" s="69" t="s">
        <v>2527</v>
      </c>
      <c r="I1544" s="70">
        <v>479782.95</v>
      </c>
      <c r="J1544" s="69" t="s">
        <v>1936</v>
      </c>
      <c r="K1544" s="69" t="s">
        <v>29360</v>
      </c>
      <c r="L1544" s="70">
        <v>133754.29999999999</v>
      </c>
      <c r="M1544" s="69"/>
      <c r="N1544" s="69" t="s">
        <v>29355</v>
      </c>
      <c r="O1544" s="69"/>
      <c r="P1544" s="69" t="s">
        <v>2065</v>
      </c>
      <c r="Q1544" s="69" t="s">
        <v>1916</v>
      </c>
      <c r="R1544" s="69"/>
      <c r="S1544" s="70">
        <v>133754.29999999999</v>
      </c>
      <c r="T1544" s="70"/>
      <c r="U1544" s="69"/>
      <c r="V1544" s="69"/>
      <c r="W1544" s="69"/>
      <c r="X1544" s="69"/>
      <c r="Y1544" s="70"/>
      <c r="Z1544" s="69">
        <v>0</v>
      </c>
      <c r="AA1544" s="69" t="s">
        <v>966</v>
      </c>
      <c r="AB1544" s="69" t="s">
        <v>967</v>
      </c>
      <c r="AC1544" s="69" t="s">
        <v>29359</v>
      </c>
    </row>
    <row r="1545" spans="1:29" ht="20" x14ac:dyDescent="0.25">
      <c r="A1545" s="69"/>
      <c r="B1545" s="69"/>
      <c r="C1545" s="69"/>
      <c r="D1545" s="69"/>
      <c r="E1545" s="69"/>
      <c r="F1545" s="69"/>
      <c r="G1545" s="69"/>
      <c r="H1545" s="69"/>
      <c r="I1545" s="69"/>
      <c r="J1545" s="69"/>
      <c r="K1545" s="69" t="s">
        <v>29358</v>
      </c>
      <c r="L1545" s="70">
        <v>100531.8</v>
      </c>
      <c r="M1545" s="69"/>
      <c r="N1545" s="69" t="s">
        <v>29357</v>
      </c>
      <c r="O1545" s="69"/>
      <c r="P1545" s="69" t="s">
        <v>2288</v>
      </c>
      <c r="Q1545" s="69" t="s">
        <v>2654</v>
      </c>
      <c r="R1545" s="69"/>
      <c r="S1545" s="70">
        <v>100531.8</v>
      </c>
      <c r="T1545" s="70"/>
      <c r="U1545" s="69"/>
      <c r="V1545" s="69"/>
      <c r="W1545" s="69"/>
      <c r="X1545" s="69"/>
      <c r="Y1545" s="70"/>
      <c r="Z1545" s="69">
        <v>0</v>
      </c>
      <c r="AA1545" s="69"/>
      <c r="AB1545" s="69" t="s">
        <v>967</v>
      </c>
      <c r="AC1545" s="69"/>
    </row>
    <row r="1546" spans="1:29" ht="20" x14ac:dyDescent="0.25">
      <c r="A1546" s="69"/>
      <c r="B1546" s="69"/>
      <c r="C1546" s="69"/>
      <c r="D1546" s="69"/>
      <c r="E1546" s="69"/>
      <c r="F1546" s="69"/>
      <c r="G1546" s="69"/>
      <c r="H1546" s="69"/>
      <c r="I1546" s="69"/>
      <c r="J1546" s="69"/>
      <c r="K1546" s="69" t="s">
        <v>29356</v>
      </c>
      <c r="L1546" s="70">
        <v>95686.29</v>
      </c>
      <c r="M1546" s="69"/>
      <c r="N1546" s="69" t="s">
        <v>29355</v>
      </c>
      <c r="O1546" s="69"/>
      <c r="P1546" s="69" t="s">
        <v>2065</v>
      </c>
      <c r="Q1546" s="69" t="s">
        <v>1916</v>
      </c>
      <c r="R1546" s="69"/>
      <c r="S1546" s="70">
        <v>95686.29</v>
      </c>
      <c r="T1546" s="70"/>
      <c r="U1546" s="69"/>
      <c r="V1546" s="69"/>
      <c r="W1546" s="69"/>
      <c r="X1546" s="69"/>
      <c r="Y1546" s="70"/>
      <c r="Z1546" s="69">
        <v>0</v>
      </c>
      <c r="AA1546" s="69"/>
      <c r="AB1546" s="69" t="s">
        <v>967</v>
      </c>
      <c r="AC1546" s="69"/>
    </row>
    <row r="1547" spans="1:29" ht="20" x14ac:dyDescent="0.25">
      <c r="A1547" s="69"/>
      <c r="B1547" s="69"/>
      <c r="C1547" s="69"/>
      <c r="D1547" s="69"/>
      <c r="E1547" s="69"/>
      <c r="F1547" s="69"/>
      <c r="G1547" s="69"/>
      <c r="H1547" s="69"/>
      <c r="I1547" s="69"/>
      <c r="J1547" s="69"/>
      <c r="K1547" s="69" t="s">
        <v>29354</v>
      </c>
      <c r="L1547" s="70">
        <v>104001.73</v>
      </c>
      <c r="M1547" s="69"/>
      <c r="N1547" s="69" t="s">
        <v>29353</v>
      </c>
      <c r="O1547" s="69"/>
      <c r="P1547" s="69" t="s">
        <v>2342</v>
      </c>
      <c r="Q1547" s="69" t="s">
        <v>2318</v>
      </c>
      <c r="R1547" s="69"/>
      <c r="S1547" s="70">
        <v>104001.73</v>
      </c>
      <c r="T1547" s="70"/>
      <c r="U1547" s="69"/>
      <c r="V1547" s="69"/>
      <c r="W1547" s="69"/>
      <c r="X1547" s="69"/>
      <c r="Y1547" s="70"/>
      <c r="Z1547" s="69">
        <v>0</v>
      </c>
      <c r="AA1547" s="69"/>
      <c r="AB1547" s="69" t="s">
        <v>967</v>
      </c>
      <c r="AC1547" s="69"/>
    </row>
    <row r="1548" spans="1:29" ht="20" x14ac:dyDescent="0.25">
      <c r="A1548" s="69"/>
      <c r="B1548" s="69"/>
      <c r="C1548" s="69"/>
      <c r="D1548" s="69"/>
      <c r="E1548" s="69"/>
      <c r="F1548" s="69"/>
      <c r="G1548" s="69"/>
      <c r="H1548" s="69"/>
      <c r="I1548" s="69"/>
      <c r="J1548" s="69"/>
      <c r="K1548" s="69" t="s">
        <v>29352</v>
      </c>
      <c r="L1548" s="70">
        <v>44975.35</v>
      </c>
      <c r="M1548" s="69"/>
      <c r="N1548" s="69" t="s">
        <v>29351</v>
      </c>
      <c r="O1548" s="69"/>
      <c r="P1548" s="69" t="s">
        <v>2042</v>
      </c>
      <c r="Q1548" s="69" t="s">
        <v>3194</v>
      </c>
      <c r="R1548" s="69"/>
      <c r="S1548" s="70">
        <v>44975.35</v>
      </c>
      <c r="T1548" s="70"/>
      <c r="U1548" s="69"/>
      <c r="V1548" s="69"/>
      <c r="W1548" s="69"/>
      <c r="X1548" s="69"/>
      <c r="Y1548" s="70"/>
      <c r="Z1548" s="69">
        <v>0</v>
      </c>
      <c r="AA1548" s="69"/>
      <c r="AB1548" s="69" t="s">
        <v>967</v>
      </c>
      <c r="AC1548" s="69"/>
    </row>
    <row r="1549" spans="1:29" x14ac:dyDescent="0.25">
      <c r="A1549" s="71" t="s">
        <v>193</v>
      </c>
      <c r="B1549" s="71"/>
      <c r="C1549" s="71"/>
      <c r="D1549" s="71"/>
      <c r="E1549" s="71"/>
      <c r="F1549" s="71"/>
      <c r="G1549" s="71"/>
      <c r="H1549" s="71"/>
      <c r="I1549" s="72">
        <v>479782.95</v>
      </c>
      <c r="J1549" s="71"/>
      <c r="K1549" s="71"/>
      <c r="L1549" s="72">
        <v>478949.46999999991</v>
      </c>
      <c r="M1549" s="72">
        <v>833.48000000009779</v>
      </c>
      <c r="N1549" s="71"/>
      <c r="O1549" s="71"/>
      <c r="P1549" s="71"/>
      <c r="Q1549" s="71"/>
      <c r="R1549" s="71"/>
      <c r="S1549" s="72">
        <v>478949.46999999991</v>
      </c>
      <c r="T1549" s="72">
        <v>0</v>
      </c>
      <c r="U1549" s="71"/>
      <c r="V1549" s="71"/>
      <c r="W1549" s="71"/>
      <c r="X1549" s="72">
        <v>478949.46999999991</v>
      </c>
      <c r="Y1549" s="72">
        <v>0</v>
      </c>
      <c r="Z1549" s="72">
        <v>0</v>
      </c>
      <c r="AA1549" s="69"/>
      <c r="AB1549" s="69"/>
      <c r="AC1549" s="69"/>
    </row>
    <row r="1550" spans="1:29" ht="30" x14ac:dyDescent="0.25">
      <c r="A1550" s="68" t="s">
        <v>29350</v>
      </c>
      <c r="B1550" s="69" t="s">
        <v>29349</v>
      </c>
      <c r="C1550" s="69" t="s">
        <v>469</v>
      </c>
      <c r="D1550" s="69" t="s">
        <v>1932</v>
      </c>
      <c r="E1550" s="69" t="s">
        <v>23644</v>
      </c>
      <c r="F1550" s="69" t="s">
        <v>1075</v>
      </c>
      <c r="G1550" s="69" t="s">
        <v>1706</v>
      </c>
      <c r="H1550" s="69" t="s">
        <v>1236</v>
      </c>
      <c r="I1550" s="70">
        <v>16214.52</v>
      </c>
      <c r="J1550" s="69" t="s">
        <v>1936</v>
      </c>
      <c r="K1550" s="69" t="s">
        <v>29348</v>
      </c>
      <c r="L1550" s="70">
        <v>15525.72</v>
      </c>
      <c r="M1550" s="69"/>
      <c r="N1550" s="69" t="s">
        <v>29347</v>
      </c>
      <c r="O1550" s="69"/>
      <c r="P1550" s="69" t="s">
        <v>1102</v>
      </c>
      <c r="Q1550" s="69" t="s">
        <v>1798</v>
      </c>
      <c r="R1550" s="69"/>
      <c r="S1550" s="70">
        <v>15525.72</v>
      </c>
      <c r="T1550" s="70"/>
      <c r="U1550" s="69"/>
      <c r="V1550" s="69"/>
      <c r="W1550" s="69"/>
      <c r="X1550" s="69"/>
      <c r="Y1550" s="70"/>
      <c r="Z1550" s="69">
        <v>0</v>
      </c>
      <c r="AA1550" s="69" t="s">
        <v>966</v>
      </c>
      <c r="AB1550" s="69" t="s">
        <v>967</v>
      </c>
      <c r="AC1550" s="69" t="s">
        <v>29346</v>
      </c>
    </row>
    <row r="1551" spans="1:29" ht="20" x14ac:dyDescent="0.25">
      <c r="A1551" s="69"/>
      <c r="B1551" s="69"/>
      <c r="C1551" s="69"/>
      <c r="D1551" s="69"/>
      <c r="E1551" s="69"/>
      <c r="F1551" s="69"/>
      <c r="G1551" s="69"/>
      <c r="H1551" s="69"/>
      <c r="I1551" s="69"/>
      <c r="J1551" s="69"/>
      <c r="K1551" s="69" t="s">
        <v>29345</v>
      </c>
      <c r="L1551" s="70">
        <v>535.44000000000005</v>
      </c>
      <c r="M1551" s="69"/>
      <c r="N1551" s="69" t="s">
        <v>29344</v>
      </c>
      <c r="O1551" s="69"/>
      <c r="P1551" s="69" t="s">
        <v>2304</v>
      </c>
      <c r="Q1551" s="69" t="s">
        <v>2427</v>
      </c>
      <c r="R1551" s="69"/>
      <c r="S1551" s="70">
        <v>535.44000000000005</v>
      </c>
      <c r="T1551" s="70"/>
      <c r="U1551" s="69"/>
      <c r="V1551" s="69"/>
      <c r="W1551" s="69"/>
      <c r="X1551" s="69"/>
      <c r="Y1551" s="70"/>
      <c r="Z1551" s="69">
        <v>0</v>
      </c>
      <c r="AA1551" s="69"/>
      <c r="AB1551" s="69" t="s">
        <v>967</v>
      </c>
      <c r="AC1551" s="69"/>
    </row>
    <row r="1552" spans="1:29" x14ac:dyDescent="0.25">
      <c r="A1552" s="71" t="s">
        <v>193</v>
      </c>
      <c r="B1552" s="71"/>
      <c r="C1552" s="71"/>
      <c r="D1552" s="71"/>
      <c r="E1552" s="71"/>
      <c r="F1552" s="71"/>
      <c r="G1552" s="71"/>
      <c r="H1552" s="71"/>
      <c r="I1552" s="72">
        <v>16214.52</v>
      </c>
      <c r="J1552" s="71"/>
      <c r="K1552" s="71"/>
      <c r="L1552" s="72">
        <v>16061.16</v>
      </c>
      <c r="M1552" s="72">
        <v>153.36000000000058</v>
      </c>
      <c r="N1552" s="71"/>
      <c r="O1552" s="71"/>
      <c r="P1552" s="71"/>
      <c r="Q1552" s="71"/>
      <c r="R1552" s="71"/>
      <c r="S1552" s="72">
        <v>16061.16</v>
      </c>
      <c r="T1552" s="72">
        <v>0</v>
      </c>
      <c r="U1552" s="71"/>
      <c r="V1552" s="71"/>
      <c r="W1552" s="71"/>
      <c r="X1552" s="72">
        <v>16061.16</v>
      </c>
      <c r="Y1552" s="72">
        <v>0</v>
      </c>
      <c r="Z1552" s="72">
        <v>0</v>
      </c>
      <c r="AA1552" s="69"/>
      <c r="AB1552" s="69"/>
      <c r="AC1552" s="69"/>
    </row>
    <row r="1553" spans="1:29" ht="40" x14ac:dyDescent="0.25">
      <c r="A1553" s="68" t="s">
        <v>29343</v>
      </c>
      <c r="B1553" s="69" t="s">
        <v>29342</v>
      </c>
      <c r="C1553" s="69" t="s">
        <v>29340</v>
      </c>
      <c r="D1553" s="69" t="s">
        <v>29341</v>
      </c>
      <c r="E1553" s="69" t="s">
        <v>22707</v>
      </c>
      <c r="F1553" s="69" t="s">
        <v>1075</v>
      </c>
      <c r="G1553" s="69" t="s">
        <v>1706</v>
      </c>
      <c r="H1553" s="69" t="s">
        <v>1236</v>
      </c>
      <c r="I1553" s="70">
        <v>16120</v>
      </c>
      <c r="J1553" s="69" t="s">
        <v>1936</v>
      </c>
      <c r="K1553" s="69" t="s">
        <v>29339</v>
      </c>
      <c r="L1553" s="70">
        <v>16120</v>
      </c>
      <c r="M1553" s="69"/>
      <c r="N1553" s="69" t="s">
        <v>29338</v>
      </c>
      <c r="O1553" s="69"/>
      <c r="P1553" s="69" t="s">
        <v>2229</v>
      </c>
      <c r="Q1553" s="69" t="s">
        <v>2654</v>
      </c>
      <c r="R1553" s="69"/>
      <c r="S1553" s="70">
        <v>16120</v>
      </c>
      <c r="T1553" s="70"/>
      <c r="U1553" s="69"/>
      <c r="V1553" s="69"/>
      <c r="W1553" s="69"/>
      <c r="X1553" s="69"/>
      <c r="Y1553" s="70"/>
      <c r="Z1553" s="69">
        <v>0</v>
      </c>
      <c r="AA1553" s="69" t="s">
        <v>966</v>
      </c>
      <c r="AB1553" s="69" t="s">
        <v>967</v>
      </c>
      <c r="AC1553" s="69" t="s">
        <v>29337</v>
      </c>
    </row>
    <row r="1554" spans="1:29" x14ac:dyDescent="0.25">
      <c r="A1554" s="71" t="s">
        <v>193</v>
      </c>
      <c r="B1554" s="71"/>
      <c r="C1554" s="71"/>
      <c r="D1554" s="71"/>
      <c r="E1554" s="71"/>
      <c r="F1554" s="71"/>
      <c r="G1554" s="71"/>
      <c r="H1554" s="71"/>
      <c r="I1554" s="72">
        <v>16120</v>
      </c>
      <c r="J1554" s="71"/>
      <c r="K1554" s="71"/>
      <c r="L1554" s="72">
        <v>16120</v>
      </c>
      <c r="M1554" s="72">
        <v>0</v>
      </c>
      <c r="N1554" s="71"/>
      <c r="O1554" s="71"/>
      <c r="P1554" s="71"/>
      <c r="Q1554" s="71"/>
      <c r="R1554" s="71"/>
      <c r="S1554" s="72">
        <v>16120</v>
      </c>
      <c r="T1554" s="72">
        <v>0</v>
      </c>
      <c r="U1554" s="71"/>
      <c r="V1554" s="71"/>
      <c r="W1554" s="71"/>
      <c r="X1554" s="72">
        <v>16120</v>
      </c>
      <c r="Y1554" s="72">
        <v>0</v>
      </c>
      <c r="Z1554" s="72">
        <v>0</v>
      </c>
      <c r="AA1554" s="69"/>
      <c r="AB1554" s="69"/>
      <c r="AC1554" s="69"/>
    </row>
    <row r="1555" spans="1:29" ht="30" x14ac:dyDescent="0.25">
      <c r="A1555" s="68" t="s">
        <v>29336</v>
      </c>
      <c r="B1555" s="69" t="s">
        <v>23546</v>
      </c>
      <c r="C1555" s="69" t="s">
        <v>29335</v>
      </c>
      <c r="D1555" s="69" t="s">
        <v>28730</v>
      </c>
      <c r="E1555" s="69" t="s">
        <v>22707</v>
      </c>
      <c r="F1555" s="69" t="s">
        <v>2073</v>
      </c>
      <c r="G1555" s="69" t="s">
        <v>1665</v>
      </c>
      <c r="H1555" s="69" t="s">
        <v>1236</v>
      </c>
      <c r="I1555" s="70">
        <v>193453.44</v>
      </c>
      <c r="J1555" s="69" t="s">
        <v>1936</v>
      </c>
      <c r="K1555" s="69" t="s">
        <v>29334</v>
      </c>
      <c r="L1555" s="70">
        <v>131649.62</v>
      </c>
      <c r="M1555" s="69"/>
      <c r="N1555" s="69" t="s">
        <v>29333</v>
      </c>
      <c r="O1555" s="69"/>
      <c r="P1555" s="69" t="s">
        <v>1706</v>
      </c>
      <c r="Q1555" s="69" t="s">
        <v>1916</v>
      </c>
      <c r="R1555" s="69"/>
      <c r="S1555" s="70">
        <v>131649.62</v>
      </c>
      <c r="T1555" s="70"/>
      <c r="U1555" s="69"/>
      <c r="V1555" s="69"/>
      <c r="W1555" s="69"/>
      <c r="X1555" s="69"/>
      <c r="Y1555" s="70"/>
      <c r="Z1555" s="69">
        <v>0</v>
      </c>
      <c r="AA1555" s="69" t="s">
        <v>966</v>
      </c>
      <c r="AB1555" s="69" t="s">
        <v>967</v>
      </c>
      <c r="AC1555" s="69" t="s">
        <v>29332</v>
      </c>
    </row>
    <row r="1556" spans="1:29" ht="20" x14ac:dyDescent="0.25">
      <c r="A1556" s="69"/>
      <c r="B1556" s="69"/>
      <c r="C1556" s="69"/>
      <c r="D1556" s="69"/>
      <c r="E1556" s="69"/>
      <c r="F1556" s="69"/>
      <c r="G1556" s="69"/>
      <c r="H1556" s="69"/>
      <c r="I1556" s="69"/>
      <c r="J1556" s="69"/>
      <c r="K1556" s="69" t="s">
        <v>29331</v>
      </c>
      <c r="L1556" s="70">
        <v>61211.24</v>
      </c>
      <c r="M1556" s="69"/>
      <c r="N1556" s="69" t="s">
        <v>29330</v>
      </c>
      <c r="O1556" s="69"/>
      <c r="P1556" s="69" t="s">
        <v>2042</v>
      </c>
      <c r="Q1556" s="69" t="s">
        <v>2654</v>
      </c>
      <c r="R1556" s="69"/>
      <c r="S1556" s="70">
        <v>61211.24</v>
      </c>
      <c r="T1556" s="70"/>
      <c r="U1556" s="69"/>
      <c r="V1556" s="69"/>
      <c r="W1556" s="69"/>
      <c r="X1556" s="69"/>
      <c r="Y1556" s="70"/>
      <c r="Z1556" s="69">
        <v>0</v>
      </c>
      <c r="AA1556" s="69"/>
      <c r="AB1556" s="69" t="s">
        <v>967</v>
      </c>
      <c r="AC1556" s="69"/>
    </row>
    <row r="1557" spans="1:29" x14ac:dyDescent="0.25">
      <c r="A1557" s="71" t="s">
        <v>193</v>
      </c>
      <c r="B1557" s="71"/>
      <c r="C1557" s="71"/>
      <c r="D1557" s="71"/>
      <c r="E1557" s="71"/>
      <c r="F1557" s="71"/>
      <c r="G1557" s="71"/>
      <c r="H1557" s="71"/>
      <c r="I1557" s="72">
        <v>193453.44</v>
      </c>
      <c r="J1557" s="71"/>
      <c r="K1557" s="71"/>
      <c r="L1557" s="72">
        <v>192860.86</v>
      </c>
      <c r="M1557" s="72">
        <v>592.5800000000163</v>
      </c>
      <c r="N1557" s="71"/>
      <c r="O1557" s="71"/>
      <c r="P1557" s="71"/>
      <c r="Q1557" s="71"/>
      <c r="R1557" s="71"/>
      <c r="S1557" s="72">
        <v>192860.86</v>
      </c>
      <c r="T1557" s="72">
        <v>0</v>
      </c>
      <c r="U1557" s="71"/>
      <c r="V1557" s="71"/>
      <c r="W1557" s="71"/>
      <c r="X1557" s="72">
        <v>192860.86</v>
      </c>
      <c r="Y1557" s="72">
        <v>0</v>
      </c>
      <c r="Z1557" s="72">
        <v>0</v>
      </c>
      <c r="AA1557" s="69"/>
      <c r="AB1557" s="69"/>
      <c r="AC1557" s="69"/>
    </row>
    <row r="1558" spans="1:29" ht="40" x14ac:dyDescent="0.25">
      <c r="A1558" s="68" t="s">
        <v>29329</v>
      </c>
      <c r="B1558" s="69" t="s">
        <v>27229</v>
      </c>
      <c r="C1558" s="69" t="s">
        <v>29328</v>
      </c>
      <c r="D1558" s="69" t="s">
        <v>11006</v>
      </c>
      <c r="E1558" s="69" t="s">
        <v>22715</v>
      </c>
      <c r="F1558" s="69" t="s">
        <v>1069</v>
      </c>
      <c r="G1558" s="69" t="s">
        <v>4118</v>
      </c>
      <c r="H1558" s="69" t="s">
        <v>1236</v>
      </c>
      <c r="I1558" s="70">
        <v>445692.41</v>
      </c>
      <c r="J1558" s="69" t="s">
        <v>1936</v>
      </c>
      <c r="K1558" s="69" t="s">
        <v>29327</v>
      </c>
      <c r="L1558" s="70">
        <v>281174.5</v>
      </c>
      <c r="M1558" s="69"/>
      <c r="N1558" s="69" t="s">
        <v>29326</v>
      </c>
      <c r="O1558" s="69"/>
      <c r="P1558" s="69" t="s">
        <v>1211</v>
      </c>
      <c r="Q1558" s="69" t="s">
        <v>2669</v>
      </c>
      <c r="R1558" s="69"/>
      <c r="S1558" s="70">
        <v>281174.5</v>
      </c>
      <c r="T1558" s="70"/>
      <c r="U1558" s="69"/>
      <c r="V1558" s="69"/>
      <c r="W1558" s="69"/>
      <c r="X1558" s="69"/>
      <c r="Y1558" s="70"/>
      <c r="Z1558" s="69">
        <v>0</v>
      </c>
      <c r="AA1558" s="69" t="s">
        <v>966</v>
      </c>
      <c r="AB1558" s="69" t="s">
        <v>967</v>
      </c>
      <c r="AC1558" s="69" t="s">
        <v>29325</v>
      </c>
    </row>
    <row r="1559" spans="1:29" ht="20" x14ac:dyDescent="0.25">
      <c r="A1559" s="69"/>
      <c r="B1559" s="69"/>
      <c r="C1559" s="69"/>
      <c r="D1559" s="69"/>
      <c r="E1559" s="69"/>
      <c r="F1559" s="69"/>
      <c r="G1559" s="69"/>
      <c r="H1559" s="69"/>
      <c r="I1559" s="69"/>
      <c r="J1559" s="69"/>
      <c r="K1559" s="69" t="s">
        <v>29324</v>
      </c>
      <c r="L1559" s="70">
        <v>164474.20000000001</v>
      </c>
      <c r="M1559" s="69"/>
      <c r="N1559" s="69" t="s">
        <v>29323</v>
      </c>
      <c r="O1559" s="69"/>
      <c r="P1559" s="69" t="s">
        <v>1217</v>
      </c>
      <c r="Q1559" s="69" t="s">
        <v>2423</v>
      </c>
      <c r="R1559" s="69"/>
      <c r="S1559" s="70">
        <v>164474.20000000001</v>
      </c>
      <c r="T1559" s="70"/>
      <c r="U1559" s="69"/>
      <c r="V1559" s="69"/>
      <c r="W1559" s="69"/>
      <c r="X1559" s="69"/>
      <c r="Y1559" s="70"/>
      <c r="Z1559" s="69">
        <v>0</v>
      </c>
      <c r="AA1559" s="69"/>
      <c r="AB1559" s="69" t="s">
        <v>967</v>
      </c>
      <c r="AC1559" s="69"/>
    </row>
    <row r="1560" spans="1:29" x14ac:dyDescent="0.25">
      <c r="A1560" s="71" t="s">
        <v>193</v>
      </c>
      <c r="B1560" s="71"/>
      <c r="C1560" s="71"/>
      <c r="D1560" s="71"/>
      <c r="E1560" s="71"/>
      <c r="F1560" s="71"/>
      <c r="G1560" s="71"/>
      <c r="H1560" s="71"/>
      <c r="I1560" s="72">
        <v>445692.41</v>
      </c>
      <c r="J1560" s="71"/>
      <c r="K1560" s="71"/>
      <c r="L1560" s="72">
        <v>445648.7</v>
      </c>
      <c r="M1560" s="72">
        <v>43.709999999962747</v>
      </c>
      <c r="N1560" s="71"/>
      <c r="O1560" s="71"/>
      <c r="P1560" s="71"/>
      <c r="Q1560" s="71"/>
      <c r="R1560" s="71"/>
      <c r="S1560" s="72">
        <v>445648.7</v>
      </c>
      <c r="T1560" s="72">
        <v>0</v>
      </c>
      <c r="U1560" s="71"/>
      <c r="V1560" s="71"/>
      <c r="W1560" s="71"/>
      <c r="X1560" s="72">
        <v>445648.7</v>
      </c>
      <c r="Y1560" s="72">
        <v>0</v>
      </c>
      <c r="Z1560" s="72">
        <v>0</v>
      </c>
      <c r="AA1560" s="69"/>
      <c r="AB1560" s="69"/>
      <c r="AC1560" s="69"/>
    </row>
    <row r="1561" spans="1:29" ht="30" x14ac:dyDescent="0.25">
      <c r="A1561" s="68" t="s">
        <v>29322</v>
      </c>
      <c r="B1561" s="69" t="s">
        <v>29321</v>
      </c>
      <c r="C1561" s="69" t="s">
        <v>29320</v>
      </c>
      <c r="D1561" s="69" t="s">
        <v>10818</v>
      </c>
      <c r="E1561" s="69" t="s">
        <v>22715</v>
      </c>
      <c r="F1561" s="69" t="s">
        <v>1194</v>
      </c>
      <c r="G1561" s="69" t="s">
        <v>1046</v>
      </c>
      <c r="H1561" s="69" t="s">
        <v>1236</v>
      </c>
      <c r="I1561" s="70">
        <v>157368.69</v>
      </c>
      <c r="J1561" s="69" t="s">
        <v>1936</v>
      </c>
      <c r="K1561" s="69" t="s">
        <v>29319</v>
      </c>
      <c r="L1561" s="70">
        <v>119186.64</v>
      </c>
      <c r="M1561" s="69"/>
      <c r="N1561" s="69" t="s">
        <v>29318</v>
      </c>
      <c r="O1561" s="69"/>
      <c r="P1561" s="69" t="s">
        <v>1102</v>
      </c>
      <c r="Q1561" s="69" t="s">
        <v>2654</v>
      </c>
      <c r="R1561" s="69"/>
      <c r="S1561" s="70">
        <v>119186.64</v>
      </c>
      <c r="T1561" s="70"/>
      <c r="U1561" s="69"/>
      <c r="V1561" s="69"/>
      <c r="W1561" s="69"/>
      <c r="X1561" s="69"/>
      <c r="Y1561" s="70"/>
      <c r="Z1561" s="69">
        <v>0</v>
      </c>
      <c r="AA1561" s="69" t="s">
        <v>966</v>
      </c>
      <c r="AB1561" s="69" t="s">
        <v>967</v>
      </c>
      <c r="AC1561" s="69" t="s">
        <v>29317</v>
      </c>
    </row>
    <row r="1562" spans="1:29" ht="20" x14ac:dyDescent="0.25">
      <c r="A1562" s="69"/>
      <c r="B1562" s="69"/>
      <c r="C1562" s="69"/>
      <c r="D1562" s="69"/>
      <c r="E1562" s="69"/>
      <c r="F1562" s="69"/>
      <c r="G1562" s="69"/>
      <c r="H1562" s="69"/>
      <c r="I1562" s="69"/>
      <c r="J1562" s="69"/>
      <c r="K1562" s="69" t="s">
        <v>29316</v>
      </c>
      <c r="L1562" s="70">
        <v>37888.5</v>
      </c>
      <c r="M1562" s="69"/>
      <c r="N1562" s="69" t="s">
        <v>29315</v>
      </c>
      <c r="O1562" s="69"/>
      <c r="P1562" s="69" t="s">
        <v>1269</v>
      </c>
      <c r="Q1562" s="69" t="s">
        <v>2669</v>
      </c>
      <c r="R1562" s="69"/>
      <c r="S1562" s="70">
        <v>37888.5</v>
      </c>
      <c r="T1562" s="70"/>
      <c r="U1562" s="69"/>
      <c r="V1562" s="69"/>
      <c r="W1562" s="69"/>
      <c r="X1562" s="69"/>
      <c r="Y1562" s="70"/>
      <c r="Z1562" s="69">
        <v>0</v>
      </c>
      <c r="AA1562" s="69"/>
      <c r="AB1562" s="69" t="s">
        <v>967</v>
      </c>
      <c r="AC1562" s="69"/>
    </row>
    <row r="1563" spans="1:29" x14ac:dyDescent="0.25">
      <c r="A1563" s="71" t="s">
        <v>193</v>
      </c>
      <c r="B1563" s="71"/>
      <c r="C1563" s="71"/>
      <c r="D1563" s="71"/>
      <c r="E1563" s="71"/>
      <c r="F1563" s="71"/>
      <c r="G1563" s="71"/>
      <c r="H1563" s="71"/>
      <c r="I1563" s="72">
        <v>157368.69</v>
      </c>
      <c r="J1563" s="71"/>
      <c r="K1563" s="71"/>
      <c r="L1563" s="72">
        <v>157075.14000000001</v>
      </c>
      <c r="M1563" s="72">
        <v>293.54999999998836</v>
      </c>
      <c r="N1563" s="71"/>
      <c r="O1563" s="71"/>
      <c r="P1563" s="71"/>
      <c r="Q1563" s="71"/>
      <c r="R1563" s="71"/>
      <c r="S1563" s="72">
        <v>157075.14000000001</v>
      </c>
      <c r="T1563" s="72">
        <v>0</v>
      </c>
      <c r="U1563" s="71"/>
      <c r="V1563" s="71"/>
      <c r="W1563" s="71"/>
      <c r="X1563" s="72">
        <v>157075.14000000001</v>
      </c>
      <c r="Y1563" s="72">
        <v>0</v>
      </c>
      <c r="Z1563" s="72">
        <v>0</v>
      </c>
      <c r="AA1563" s="69"/>
      <c r="AB1563" s="69"/>
      <c r="AC1563" s="69"/>
    </row>
    <row r="1564" spans="1:29" ht="30" x14ac:dyDescent="0.25">
      <c r="A1564" s="68" t="s">
        <v>29314</v>
      </c>
      <c r="B1564" s="69" t="s">
        <v>23683</v>
      </c>
      <c r="C1564" s="69" t="s">
        <v>480</v>
      </c>
      <c r="D1564" s="69" t="s">
        <v>19308</v>
      </c>
      <c r="E1564" s="69" t="s">
        <v>22526</v>
      </c>
      <c r="F1564" s="69" t="s">
        <v>2309</v>
      </c>
      <c r="G1564" s="69" t="s">
        <v>1105</v>
      </c>
      <c r="H1564" s="69" t="s">
        <v>1236</v>
      </c>
      <c r="I1564" s="70">
        <v>27302.400000000001</v>
      </c>
      <c r="J1564" s="69" t="s">
        <v>1936</v>
      </c>
      <c r="K1564" s="69" t="s">
        <v>29313</v>
      </c>
      <c r="L1564" s="70">
        <v>25840.77</v>
      </c>
      <c r="M1564" s="69"/>
      <c r="N1564" s="69" t="s">
        <v>29312</v>
      </c>
      <c r="O1564" s="69"/>
      <c r="P1564" s="69" t="s">
        <v>1694</v>
      </c>
      <c r="Q1564" s="69" t="s">
        <v>2157</v>
      </c>
      <c r="R1564" s="69"/>
      <c r="S1564" s="70">
        <v>25840.77</v>
      </c>
      <c r="T1564" s="70"/>
      <c r="U1564" s="69"/>
      <c r="V1564" s="69"/>
      <c r="W1564" s="69"/>
      <c r="X1564" s="69"/>
      <c r="Y1564" s="70"/>
      <c r="Z1564" s="69">
        <v>0</v>
      </c>
      <c r="AA1564" s="69" t="s">
        <v>966</v>
      </c>
      <c r="AB1564" s="69" t="s">
        <v>1144</v>
      </c>
      <c r="AC1564" s="69" t="s">
        <v>29311</v>
      </c>
    </row>
    <row r="1565" spans="1:29" x14ac:dyDescent="0.25">
      <c r="A1565" s="71" t="s">
        <v>193</v>
      </c>
      <c r="B1565" s="71"/>
      <c r="C1565" s="71"/>
      <c r="D1565" s="71"/>
      <c r="E1565" s="71"/>
      <c r="F1565" s="71"/>
      <c r="G1565" s="71"/>
      <c r="H1565" s="71"/>
      <c r="I1565" s="72">
        <v>27302.400000000001</v>
      </c>
      <c r="J1565" s="71"/>
      <c r="K1565" s="71"/>
      <c r="L1565" s="72">
        <v>25840.77</v>
      </c>
      <c r="M1565" s="72">
        <v>1461.630000000001</v>
      </c>
      <c r="N1565" s="71"/>
      <c r="O1565" s="71"/>
      <c r="P1565" s="71"/>
      <c r="Q1565" s="71"/>
      <c r="R1565" s="71"/>
      <c r="S1565" s="72">
        <v>25840.77</v>
      </c>
      <c r="T1565" s="72">
        <v>0</v>
      </c>
      <c r="U1565" s="71"/>
      <c r="V1565" s="71"/>
      <c r="W1565" s="71"/>
      <c r="X1565" s="72">
        <v>25840.77</v>
      </c>
      <c r="Y1565" s="72">
        <v>0</v>
      </c>
      <c r="Z1565" s="72">
        <v>0</v>
      </c>
      <c r="AA1565" s="69"/>
      <c r="AB1565" s="69"/>
      <c r="AC1565" s="69"/>
    </row>
    <row r="1566" spans="1:29" ht="50" x14ac:dyDescent="0.25">
      <c r="A1566" s="68" t="s">
        <v>29310</v>
      </c>
      <c r="B1566" s="69" t="s">
        <v>29309</v>
      </c>
      <c r="C1566" s="69" t="s">
        <v>29308</v>
      </c>
      <c r="D1566" s="69" t="s">
        <v>2001</v>
      </c>
      <c r="E1566" s="69"/>
      <c r="F1566" s="69" t="s">
        <v>2309</v>
      </c>
      <c r="G1566" s="69" t="s">
        <v>1738</v>
      </c>
      <c r="H1566" s="69" t="s">
        <v>1236</v>
      </c>
      <c r="I1566" s="70">
        <v>328733.39</v>
      </c>
      <c r="J1566" s="69" t="s">
        <v>1936</v>
      </c>
      <c r="K1566" s="69" t="s">
        <v>29307</v>
      </c>
      <c r="L1566" s="70">
        <v>10445.64</v>
      </c>
      <c r="M1566" s="69"/>
      <c r="N1566" s="69" t="s">
        <v>29304</v>
      </c>
      <c r="O1566" s="69"/>
      <c r="P1566" s="69" t="s">
        <v>1102</v>
      </c>
      <c r="Q1566" s="69" t="s">
        <v>2277</v>
      </c>
      <c r="R1566" s="69"/>
      <c r="S1566" s="70">
        <v>10445.64</v>
      </c>
      <c r="T1566" s="70"/>
      <c r="U1566" s="69"/>
      <c r="V1566" s="69"/>
      <c r="W1566" s="69"/>
      <c r="X1566" s="69"/>
      <c r="Y1566" s="70"/>
      <c r="Z1566" s="69">
        <v>0</v>
      </c>
      <c r="AA1566" s="69" t="s">
        <v>966</v>
      </c>
      <c r="AB1566" s="69" t="s">
        <v>967</v>
      </c>
      <c r="AC1566" s="69" t="s">
        <v>29306</v>
      </c>
    </row>
    <row r="1567" spans="1:29" ht="20" x14ac:dyDescent="0.25">
      <c r="A1567" s="69"/>
      <c r="B1567" s="69"/>
      <c r="C1567" s="69"/>
      <c r="D1567" s="69"/>
      <c r="E1567" s="69"/>
      <c r="F1567" s="69"/>
      <c r="G1567" s="69"/>
      <c r="H1567" s="69"/>
      <c r="I1567" s="69"/>
      <c r="J1567" s="69"/>
      <c r="K1567" s="69" t="s">
        <v>29305</v>
      </c>
      <c r="L1567" s="70">
        <v>52355.11</v>
      </c>
      <c r="M1567" s="69"/>
      <c r="N1567" s="69" t="s">
        <v>29304</v>
      </c>
      <c r="O1567" s="69"/>
      <c r="P1567" s="69" t="s">
        <v>1102</v>
      </c>
      <c r="Q1567" s="69" t="s">
        <v>2277</v>
      </c>
      <c r="R1567" s="69"/>
      <c r="S1567" s="70">
        <v>52355.11</v>
      </c>
      <c r="T1567" s="70"/>
      <c r="U1567" s="69"/>
      <c r="V1567" s="69"/>
      <c r="W1567" s="69"/>
      <c r="X1567" s="69"/>
      <c r="Y1567" s="70"/>
      <c r="Z1567" s="69">
        <v>0</v>
      </c>
      <c r="AA1567" s="69"/>
      <c r="AB1567" s="69" t="s">
        <v>967</v>
      </c>
      <c r="AC1567" s="69"/>
    </row>
    <row r="1568" spans="1:29" ht="20" x14ac:dyDescent="0.25">
      <c r="A1568" s="69"/>
      <c r="B1568" s="69"/>
      <c r="C1568" s="69"/>
      <c r="D1568" s="69"/>
      <c r="E1568" s="69"/>
      <c r="F1568" s="69"/>
      <c r="G1568" s="69"/>
      <c r="H1568" s="69"/>
      <c r="I1568" s="69"/>
      <c r="J1568" s="69"/>
      <c r="K1568" s="69" t="s">
        <v>29303</v>
      </c>
      <c r="L1568" s="70">
        <v>180238.18</v>
      </c>
      <c r="M1568" s="69"/>
      <c r="N1568" s="69" t="s">
        <v>29299</v>
      </c>
      <c r="O1568" s="69"/>
      <c r="P1568" s="69" t="s">
        <v>1912</v>
      </c>
      <c r="Q1568" s="69" t="s">
        <v>1228</v>
      </c>
      <c r="R1568" s="69"/>
      <c r="S1568" s="70">
        <v>180238.18</v>
      </c>
      <c r="T1568" s="70"/>
      <c r="U1568" s="69"/>
      <c r="V1568" s="69"/>
      <c r="W1568" s="69"/>
      <c r="X1568" s="69"/>
      <c r="Y1568" s="70"/>
      <c r="Z1568" s="69">
        <v>0</v>
      </c>
      <c r="AA1568" s="69"/>
      <c r="AB1568" s="69" t="s">
        <v>967</v>
      </c>
      <c r="AC1568" s="69"/>
    </row>
    <row r="1569" spans="1:29" ht="20" x14ac:dyDescent="0.25">
      <c r="A1569" s="69"/>
      <c r="B1569" s="69"/>
      <c r="C1569" s="69"/>
      <c r="D1569" s="69"/>
      <c r="E1569" s="69"/>
      <c r="F1569" s="69"/>
      <c r="G1569" s="69"/>
      <c r="H1569" s="69"/>
      <c r="I1569" s="69"/>
      <c r="J1569" s="69"/>
      <c r="K1569" s="69" t="s">
        <v>29302</v>
      </c>
      <c r="L1569" s="70">
        <v>54154.92</v>
      </c>
      <c r="M1569" s="69"/>
      <c r="N1569" s="69" t="s">
        <v>29301</v>
      </c>
      <c r="O1569" s="69"/>
      <c r="P1569" s="69" t="s">
        <v>1269</v>
      </c>
      <c r="Q1569" s="69" t="s">
        <v>2148</v>
      </c>
      <c r="R1569" s="69"/>
      <c r="S1569" s="70">
        <v>54154.92</v>
      </c>
      <c r="T1569" s="70"/>
      <c r="U1569" s="69"/>
      <c r="V1569" s="69"/>
      <c r="W1569" s="69"/>
      <c r="X1569" s="69"/>
      <c r="Y1569" s="70"/>
      <c r="Z1569" s="69">
        <v>0</v>
      </c>
      <c r="AA1569" s="69"/>
      <c r="AB1569" s="69" t="s">
        <v>967</v>
      </c>
      <c r="AC1569" s="69"/>
    </row>
    <row r="1570" spans="1:29" ht="20" x14ac:dyDescent="0.25">
      <c r="A1570" s="69"/>
      <c r="B1570" s="69"/>
      <c r="C1570" s="69"/>
      <c r="D1570" s="69"/>
      <c r="E1570" s="69"/>
      <c r="F1570" s="69"/>
      <c r="G1570" s="69"/>
      <c r="H1570" s="69"/>
      <c r="I1570" s="69"/>
      <c r="J1570" s="69"/>
      <c r="K1570" s="69" t="s">
        <v>29300</v>
      </c>
      <c r="L1570" s="70">
        <v>18809.02</v>
      </c>
      <c r="M1570" s="69"/>
      <c r="N1570" s="69" t="s">
        <v>29299</v>
      </c>
      <c r="O1570" s="69"/>
      <c r="P1570" s="69" t="s">
        <v>1912</v>
      </c>
      <c r="Q1570" s="69" t="s">
        <v>1228</v>
      </c>
      <c r="R1570" s="69"/>
      <c r="S1570" s="70">
        <v>18809.02</v>
      </c>
      <c r="T1570" s="70"/>
      <c r="U1570" s="69"/>
      <c r="V1570" s="69"/>
      <c r="W1570" s="69"/>
      <c r="X1570" s="69"/>
      <c r="Y1570" s="70"/>
      <c r="Z1570" s="69">
        <v>0</v>
      </c>
      <c r="AA1570" s="69"/>
      <c r="AB1570" s="69" t="s">
        <v>967</v>
      </c>
      <c r="AC1570" s="69"/>
    </row>
    <row r="1571" spans="1:29" ht="20" x14ac:dyDescent="0.25">
      <c r="A1571" s="69"/>
      <c r="B1571" s="69"/>
      <c r="C1571" s="69"/>
      <c r="D1571" s="69"/>
      <c r="E1571" s="69"/>
      <c r="F1571" s="69"/>
      <c r="G1571" s="69"/>
      <c r="H1571" s="69"/>
      <c r="I1571" s="69"/>
      <c r="J1571" s="69"/>
      <c r="K1571" s="69" t="s">
        <v>29298</v>
      </c>
      <c r="L1571" s="70">
        <v>12371.74</v>
      </c>
      <c r="M1571" s="69"/>
      <c r="N1571" s="69" t="s">
        <v>29297</v>
      </c>
      <c r="O1571" s="69"/>
      <c r="P1571" s="69" t="s">
        <v>2288</v>
      </c>
      <c r="Q1571" s="69" t="s">
        <v>1552</v>
      </c>
      <c r="R1571" s="69"/>
      <c r="S1571" s="70">
        <v>12371.74</v>
      </c>
      <c r="T1571" s="70"/>
      <c r="U1571" s="69"/>
      <c r="V1571" s="69"/>
      <c r="W1571" s="69"/>
      <c r="X1571" s="69"/>
      <c r="Y1571" s="70"/>
      <c r="Z1571" s="69">
        <v>0</v>
      </c>
      <c r="AA1571" s="69"/>
      <c r="AB1571" s="69" t="s">
        <v>967</v>
      </c>
      <c r="AC1571" s="69"/>
    </row>
    <row r="1572" spans="1:29" x14ac:dyDescent="0.25">
      <c r="A1572" s="71" t="s">
        <v>193</v>
      </c>
      <c r="B1572" s="71"/>
      <c r="C1572" s="71"/>
      <c r="D1572" s="71"/>
      <c r="E1572" s="71"/>
      <c r="F1572" s="71"/>
      <c r="G1572" s="71"/>
      <c r="H1572" s="71"/>
      <c r="I1572" s="72">
        <v>328733.39</v>
      </c>
      <c r="J1572" s="71"/>
      <c r="K1572" s="71"/>
      <c r="L1572" s="72">
        <v>328374.61</v>
      </c>
      <c r="M1572" s="72">
        <v>358.78000000002794</v>
      </c>
      <c r="N1572" s="71"/>
      <c r="O1572" s="71"/>
      <c r="P1572" s="71"/>
      <c r="Q1572" s="71"/>
      <c r="R1572" s="71"/>
      <c r="S1572" s="72">
        <v>328374.61</v>
      </c>
      <c r="T1572" s="72">
        <v>0</v>
      </c>
      <c r="U1572" s="71"/>
      <c r="V1572" s="71"/>
      <c r="W1572" s="71"/>
      <c r="X1572" s="72">
        <v>328374.61</v>
      </c>
      <c r="Y1572" s="72">
        <v>0</v>
      </c>
      <c r="Z1572" s="72">
        <v>0</v>
      </c>
      <c r="AA1572" s="69"/>
      <c r="AB1572" s="69"/>
      <c r="AC1572" s="69"/>
    </row>
    <row r="1573" spans="1:29" ht="50" x14ac:dyDescent="0.25">
      <c r="A1573" s="68" t="s">
        <v>29296</v>
      </c>
      <c r="B1573" s="69" t="s">
        <v>29295</v>
      </c>
      <c r="C1573" s="69" t="s">
        <v>29293</v>
      </c>
      <c r="D1573" s="69" t="s">
        <v>29294</v>
      </c>
      <c r="E1573" s="69" t="s">
        <v>22715</v>
      </c>
      <c r="F1573" s="69" t="s">
        <v>1728</v>
      </c>
      <c r="G1573" s="69" t="s">
        <v>1046</v>
      </c>
      <c r="H1573" s="69" t="s">
        <v>1236</v>
      </c>
      <c r="I1573" s="70">
        <v>215004.25</v>
      </c>
      <c r="J1573" s="69" t="s">
        <v>1936</v>
      </c>
      <c r="K1573" s="69" t="s">
        <v>29292</v>
      </c>
      <c r="L1573" s="70">
        <v>196439.78</v>
      </c>
      <c r="M1573" s="69"/>
      <c r="N1573" s="69" t="s">
        <v>29289</v>
      </c>
      <c r="O1573" s="69"/>
      <c r="P1573" s="69" t="s">
        <v>1548</v>
      </c>
      <c r="Q1573" s="69" t="s">
        <v>2661</v>
      </c>
      <c r="R1573" s="69"/>
      <c r="S1573" s="70">
        <v>196439.78</v>
      </c>
      <c r="T1573" s="70"/>
      <c r="U1573" s="69"/>
      <c r="V1573" s="69"/>
      <c r="W1573" s="69"/>
      <c r="X1573" s="69"/>
      <c r="Y1573" s="70"/>
      <c r="Z1573" s="69">
        <v>0</v>
      </c>
      <c r="AA1573" s="69" t="s">
        <v>966</v>
      </c>
      <c r="AB1573" s="69" t="s">
        <v>967</v>
      </c>
      <c r="AC1573" s="69" t="s">
        <v>29291</v>
      </c>
    </row>
    <row r="1574" spans="1:29" ht="20" x14ac:dyDescent="0.25">
      <c r="A1574" s="69"/>
      <c r="B1574" s="69"/>
      <c r="C1574" s="69"/>
      <c r="D1574" s="69"/>
      <c r="E1574" s="69"/>
      <c r="F1574" s="69"/>
      <c r="G1574" s="69"/>
      <c r="H1574" s="69"/>
      <c r="I1574" s="69"/>
      <c r="J1574" s="69"/>
      <c r="K1574" s="69" t="s">
        <v>29290</v>
      </c>
      <c r="L1574" s="70">
        <v>17868.05</v>
      </c>
      <c r="M1574" s="69"/>
      <c r="N1574" s="69" t="s">
        <v>29289</v>
      </c>
      <c r="O1574" s="69"/>
      <c r="P1574" s="69" t="s">
        <v>1548</v>
      </c>
      <c r="Q1574" s="69" t="s">
        <v>2661</v>
      </c>
      <c r="R1574" s="69"/>
      <c r="S1574" s="70">
        <v>17868.05</v>
      </c>
      <c r="T1574" s="70"/>
      <c r="U1574" s="69"/>
      <c r="V1574" s="69"/>
      <c r="W1574" s="69"/>
      <c r="X1574" s="69"/>
      <c r="Y1574" s="70"/>
      <c r="Z1574" s="69">
        <v>0</v>
      </c>
      <c r="AA1574" s="69"/>
      <c r="AB1574" s="69" t="s">
        <v>967</v>
      </c>
      <c r="AC1574" s="69"/>
    </row>
    <row r="1575" spans="1:29" x14ac:dyDescent="0.25">
      <c r="A1575" s="71" t="s">
        <v>193</v>
      </c>
      <c r="B1575" s="71"/>
      <c r="C1575" s="71"/>
      <c r="D1575" s="71"/>
      <c r="E1575" s="71"/>
      <c r="F1575" s="71"/>
      <c r="G1575" s="71"/>
      <c r="H1575" s="71"/>
      <c r="I1575" s="72">
        <v>215004.25</v>
      </c>
      <c r="J1575" s="71"/>
      <c r="K1575" s="71"/>
      <c r="L1575" s="72">
        <v>214307.83</v>
      </c>
      <c r="M1575" s="72">
        <v>696.42000000001281</v>
      </c>
      <c r="N1575" s="71"/>
      <c r="O1575" s="71"/>
      <c r="P1575" s="71"/>
      <c r="Q1575" s="71"/>
      <c r="R1575" s="71"/>
      <c r="S1575" s="72">
        <v>214307.83</v>
      </c>
      <c r="T1575" s="72">
        <v>0</v>
      </c>
      <c r="U1575" s="71"/>
      <c r="V1575" s="71"/>
      <c r="W1575" s="71"/>
      <c r="X1575" s="72">
        <v>214307.83</v>
      </c>
      <c r="Y1575" s="72">
        <v>0</v>
      </c>
      <c r="Z1575" s="72">
        <v>0</v>
      </c>
      <c r="AA1575" s="69"/>
      <c r="AB1575" s="69"/>
      <c r="AC1575" s="69"/>
    </row>
    <row r="1576" spans="1:29" ht="30" x14ac:dyDescent="0.25">
      <c r="A1576" s="68" t="s">
        <v>29288</v>
      </c>
      <c r="B1576" s="69" t="s">
        <v>29287</v>
      </c>
      <c r="C1576" s="69" t="s">
        <v>29286</v>
      </c>
      <c r="D1576" s="69" t="s">
        <v>2436</v>
      </c>
      <c r="E1576" s="69" t="s">
        <v>22651</v>
      </c>
      <c r="F1576" s="69" t="s">
        <v>1019</v>
      </c>
      <c r="G1576" s="69" t="s">
        <v>11192</v>
      </c>
      <c r="H1576" s="69" t="s">
        <v>2715</v>
      </c>
      <c r="I1576" s="70">
        <v>40516.949999999997</v>
      </c>
      <c r="J1576" s="69" t="s">
        <v>1936</v>
      </c>
      <c r="K1576" s="69" t="s">
        <v>29285</v>
      </c>
      <c r="L1576" s="70">
        <v>14818.05</v>
      </c>
      <c r="M1576" s="69"/>
      <c r="N1576" s="69" t="s">
        <v>29284</v>
      </c>
      <c r="O1576" s="69"/>
      <c r="P1576" s="69" t="s">
        <v>1694</v>
      </c>
      <c r="Q1576" s="69" t="s">
        <v>1805</v>
      </c>
      <c r="R1576" s="69"/>
      <c r="S1576" s="70">
        <v>14818.05</v>
      </c>
      <c r="T1576" s="70"/>
      <c r="U1576" s="69"/>
      <c r="V1576" s="69"/>
      <c r="W1576" s="69"/>
      <c r="X1576" s="69"/>
      <c r="Y1576" s="70"/>
      <c r="Z1576" s="69">
        <v>0</v>
      </c>
      <c r="AA1576" s="69" t="s">
        <v>966</v>
      </c>
      <c r="AB1576" s="69" t="s">
        <v>1144</v>
      </c>
      <c r="AC1576" s="69" t="s">
        <v>29283</v>
      </c>
    </row>
    <row r="1577" spans="1:29" ht="20" x14ac:dyDescent="0.25">
      <c r="A1577" s="69"/>
      <c r="B1577" s="69"/>
      <c r="C1577" s="69"/>
      <c r="D1577" s="69"/>
      <c r="E1577" s="69"/>
      <c r="F1577" s="69"/>
      <c r="G1577" s="69"/>
      <c r="H1577" s="69"/>
      <c r="I1577" s="69"/>
      <c r="J1577" s="69"/>
      <c r="K1577" s="69" t="s">
        <v>29282</v>
      </c>
      <c r="L1577" s="70">
        <v>25635.15</v>
      </c>
      <c r="M1577" s="69"/>
      <c r="N1577" s="69" t="s">
        <v>29281</v>
      </c>
      <c r="O1577" s="69"/>
      <c r="P1577" s="69" t="s">
        <v>1661</v>
      </c>
      <c r="Q1577" s="69" t="s">
        <v>2301</v>
      </c>
      <c r="R1577" s="69"/>
      <c r="S1577" s="70">
        <v>25635.15</v>
      </c>
      <c r="T1577" s="70"/>
      <c r="U1577" s="69"/>
      <c r="V1577" s="69"/>
      <c r="W1577" s="69"/>
      <c r="X1577" s="69"/>
      <c r="Y1577" s="70"/>
      <c r="Z1577" s="69">
        <v>0</v>
      </c>
      <c r="AA1577" s="69"/>
      <c r="AB1577" s="69" t="s">
        <v>1144</v>
      </c>
      <c r="AC1577" s="69"/>
    </row>
    <row r="1578" spans="1:29" x14ac:dyDescent="0.25">
      <c r="A1578" s="71" t="s">
        <v>193</v>
      </c>
      <c r="B1578" s="71"/>
      <c r="C1578" s="71"/>
      <c r="D1578" s="71"/>
      <c r="E1578" s="71"/>
      <c r="F1578" s="71"/>
      <c r="G1578" s="71"/>
      <c r="H1578" s="71"/>
      <c r="I1578" s="72">
        <v>40516.949999999997</v>
      </c>
      <c r="J1578" s="71"/>
      <c r="K1578" s="71"/>
      <c r="L1578" s="72">
        <v>40453.199999999997</v>
      </c>
      <c r="M1578" s="72">
        <v>63.75</v>
      </c>
      <c r="N1578" s="71"/>
      <c r="O1578" s="71"/>
      <c r="P1578" s="71"/>
      <c r="Q1578" s="71"/>
      <c r="R1578" s="71"/>
      <c r="S1578" s="72">
        <v>40453.199999999997</v>
      </c>
      <c r="T1578" s="72">
        <v>0</v>
      </c>
      <c r="U1578" s="71"/>
      <c r="V1578" s="71"/>
      <c r="W1578" s="71"/>
      <c r="X1578" s="72">
        <v>40453.199999999997</v>
      </c>
      <c r="Y1578" s="72">
        <v>0</v>
      </c>
      <c r="Z1578" s="72">
        <v>0</v>
      </c>
      <c r="AA1578" s="69"/>
      <c r="AB1578" s="69"/>
      <c r="AC1578" s="69"/>
    </row>
    <row r="1579" spans="1:29" ht="30" x14ac:dyDescent="0.25">
      <c r="A1579" s="68" t="s">
        <v>29280</v>
      </c>
      <c r="B1579" s="69" t="s">
        <v>29279</v>
      </c>
      <c r="C1579" s="69" t="s">
        <v>29278</v>
      </c>
      <c r="D1579" s="69" t="s">
        <v>1932</v>
      </c>
      <c r="E1579" s="69" t="s">
        <v>22715</v>
      </c>
      <c r="F1579" s="69" t="s">
        <v>1019</v>
      </c>
      <c r="G1579" s="69" t="s">
        <v>2637</v>
      </c>
      <c r="H1579" s="69" t="s">
        <v>1236</v>
      </c>
      <c r="I1579" s="70">
        <v>10000.950000000001</v>
      </c>
      <c r="J1579" s="69" t="s">
        <v>1936</v>
      </c>
      <c r="K1579" s="69" t="s">
        <v>29277</v>
      </c>
      <c r="L1579" s="70">
        <v>9800.93</v>
      </c>
      <c r="M1579" s="69"/>
      <c r="N1579" s="69" t="s">
        <v>29276</v>
      </c>
      <c r="O1579" s="69"/>
      <c r="P1579" s="69" t="s">
        <v>1912</v>
      </c>
      <c r="Q1579" s="69" t="s">
        <v>2318</v>
      </c>
      <c r="R1579" s="69"/>
      <c r="S1579" s="70">
        <v>9800.93</v>
      </c>
      <c r="T1579" s="70"/>
      <c r="U1579" s="69"/>
      <c r="V1579" s="69"/>
      <c r="W1579" s="69"/>
      <c r="X1579" s="69"/>
      <c r="Y1579" s="70"/>
      <c r="Z1579" s="69">
        <v>0</v>
      </c>
      <c r="AA1579" s="69" t="s">
        <v>966</v>
      </c>
      <c r="AB1579" s="69" t="s">
        <v>967</v>
      </c>
      <c r="AC1579" s="69" t="s">
        <v>29275</v>
      </c>
    </row>
    <row r="1580" spans="1:29" x14ac:dyDescent="0.25">
      <c r="A1580" s="71" t="s">
        <v>193</v>
      </c>
      <c r="B1580" s="71"/>
      <c r="C1580" s="71"/>
      <c r="D1580" s="71"/>
      <c r="E1580" s="71"/>
      <c r="F1580" s="71"/>
      <c r="G1580" s="71"/>
      <c r="H1580" s="71"/>
      <c r="I1580" s="72">
        <v>10000.950000000001</v>
      </c>
      <c r="J1580" s="71"/>
      <c r="K1580" s="71"/>
      <c r="L1580" s="72">
        <v>9800.93</v>
      </c>
      <c r="M1580" s="72">
        <v>200.02000000000044</v>
      </c>
      <c r="N1580" s="71"/>
      <c r="O1580" s="71"/>
      <c r="P1580" s="71"/>
      <c r="Q1580" s="71"/>
      <c r="R1580" s="71"/>
      <c r="S1580" s="72">
        <v>9800.93</v>
      </c>
      <c r="T1580" s="72">
        <v>0</v>
      </c>
      <c r="U1580" s="71"/>
      <c r="V1580" s="71"/>
      <c r="W1580" s="71"/>
      <c r="X1580" s="72">
        <v>9800.93</v>
      </c>
      <c r="Y1580" s="72">
        <v>0</v>
      </c>
      <c r="Z1580" s="72">
        <v>0</v>
      </c>
      <c r="AA1580" s="69"/>
      <c r="AB1580" s="69"/>
      <c r="AC1580" s="69"/>
    </row>
    <row r="1581" spans="1:29" ht="40" x14ac:dyDescent="0.25">
      <c r="A1581" s="68" t="s">
        <v>29274</v>
      </c>
      <c r="B1581" s="69" t="s">
        <v>23054</v>
      </c>
      <c r="C1581" s="69" t="s">
        <v>29273</v>
      </c>
      <c r="D1581" s="69" t="s">
        <v>1956</v>
      </c>
      <c r="E1581" s="69" t="s">
        <v>22715</v>
      </c>
      <c r="F1581" s="69" t="s">
        <v>2637</v>
      </c>
      <c r="G1581" s="69" t="s">
        <v>1105</v>
      </c>
      <c r="H1581" s="69" t="s">
        <v>1236</v>
      </c>
      <c r="I1581" s="70">
        <v>163529.92000000001</v>
      </c>
      <c r="J1581" s="69" t="s">
        <v>1936</v>
      </c>
      <c r="K1581" s="69" t="s">
        <v>29272</v>
      </c>
      <c r="L1581" s="70">
        <v>162693.28</v>
      </c>
      <c r="M1581" s="69"/>
      <c r="N1581" s="69" t="s">
        <v>29271</v>
      </c>
      <c r="O1581" s="69"/>
      <c r="P1581" s="69" t="s">
        <v>1097</v>
      </c>
      <c r="Q1581" s="69" t="s">
        <v>2661</v>
      </c>
      <c r="R1581" s="69"/>
      <c r="S1581" s="70">
        <v>162693.28</v>
      </c>
      <c r="T1581" s="70"/>
      <c r="U1581" s="69"/>
      <c r="V1581" s="69"/>
      <c r="W1581" s="69"/>
      <c r="X1581" s="69"/>
      <c r="Y1581" s="70"/>
      <c r="Z1581" s="69">
        <v>0</v>
      </c>
      <c r="AA1581" s="69" t="s">
        <v>966</v>
      </c>
      <c r="AB1581" s="69" t="s">
        <v>967</v>
      </c>
      <c r="AC1581" s="69" t="s">
        <v>29270</v>
      </c>
    </row>
    <row r="1582" spans="1:29" x14ac:dyDescent="0.25">
      <c r="A1582" s="71" t="s">
        <v>193</v>
      </c>
      <c r="B1582" s="71"/>
      <c r="C1582" s="71"/>
      <c r="D1582" s="71"/>
      <c r="E1582" s="71"/>
      <c r="F1582" s="71"/>
      <c r="G1582" s="71"/>
      <c r="H1582" s="71"/>
      <c r="I1582" s="72">
        <v>163529.92000000001</v>
      </c>
      <c r="J1582" s="71"/>
      <c r="K1582" s="71"/>
      <c r="L1582" s="72">
        <v>162693.28</v>
      </c>
      <c r="M1582" s="72">
        <v>836.64000000001397</v>
      </c>
      <c r="N1582" s="71"/>
      <c r="O1582" s="71"/>
      <c r="P1582" s="71"/>
      <c r="Q1582" s="71"/>
      <c r="R1582" s="71"/>
      <c r="S1582" s="72">
        <v>162693.28</v>
      </c>
      <c r="T1582" s="72">
        <v>0</v>
      </c>
      <c r="U1582" s="71"/>
      <c r="V1582" s="71"/>
      <c r="W1582" s="71"/>
      <c r="X1582" s="72">
        <v>162693.28</v>
      </c>
      <c r="Y1582" s="72">
        <v>0</v>
      </c>
      <c r="Z1582" s="72">
        <v>0</v>
      </c>
      <c r="AA1582" s="69"/>
      <c r="AB1582" s="69"/>
      <c r="AC1582" s="69"/>
    </row>
    <row r="1583" spans="1:29" ht="50" x14ac:dyDescent="0.25">
      <c r="A1583" s="68" t="s">
        <v>29269</v>
      </c>
      <c r="B1583" s="69" t="s">
        <v>22709</v>
      </c>
      <c r="C1583" s="69" t="s">
        <v>29268</v>
      </c>
      <c r="D1583" s="69" t="s">
        <v>2001</v>
      </c>
      <c r="E1583" s="69" t="s">
        <v>22707</v>
      </c>
      <c r="F1583" s="69" t="s">
        <v>2637</v>
      </c>
      <c r="G1583" s="69" t="s">
        <v>1046</v>
      </c>
      <c r="H1583" s="69" t="s">
        <v>1236</v>
      </c>
      <c r="I1583" s="70">
        <v>10421.44</v>
      </c>
      <c r="J1583" s="69" t="s">
        <v>1936</v>
      </c>
      <c r="K1583" s="69" t="s">
        <v>29267</v>
      </c>
      <c r="L1583" s="70">
        <v>10421.44</v>
      </c>
      <c r="M1583" s="69"/>
      <c r="N1583" s="69" t="s">
        <v>29266</v>
      </c>
      <c r="O1583" s="69"/>
      <c r="P1583" s="69" t="s">
        <v>1286</v>
      </c>
      <c r="Q1583" s="69" t="s">
        <v>1228</v>
      </c>
      <c r="R1583" s="69"/>
      <c r="S1583" s="70">
        <v>10421.44</v>
      </c>
      <c r="T1583" s="70"/>
      <c r="U1583" s="69"/>
      <c r="V1583" s="69"/>
      <c r="W1583" s="69"/>
      <c r="X1583" s="69"/>
      <c r="Y1583" s="70"/>
      <c r="Z1583" s="69">
        <v>0</v>
      </c>
      <c r="AA1583" s="69" t="s">
        <v>966</v>
      </c>
      <c r="AB1583" s="69" t="s">
        <v>967</v>
      </c>
      <c r="AC1583" s="69" t="s">
        <v>29265</v>
      </c>
    </row>
    <row r="1584" spans="1:29" x14ac:dyDescent="0.25">
      <c r="A1584" s="71" t="s">
        <v>193</v>
      </c>
      <c r="B1584" s="71"/>
      <c r="C1584" s="71"/>
      <c r="D1584" s="71"/>
      <c r="E1584" s="71"/>
      <c r="F1584" s="71"/>
      <c r="G1584" s="71"/>
      <c r="H1584" s="71"/>
      <c r="I1584" s="72">
        <v>10421.44</v>
      </c>
      <c r="J1584" s="71"/>
      <c r="K1584" s="71"/>
      <c r="L1584" s="72">
        <v>10421.44</v>
      </c>
      <c r="M1584" s="72">
        <v>0</v>
      </c>
      <c r="N1584" s="71"/>
      <c r="O1584" s="71"/>
      <c r="P1584" s="71"/>
      <c r="Q1584" s="71"/>
      <c r="R1584" s="71"/>
      <c r="S1584" s="72">
        <v>10421.44</v>
      </c>
      <c r="T1584" s="72">
        <v>0</v>
      </c>
      <c r="U1584" s="71"/>
      <c r="V1584" s="71"/>
      <c r="W1584" s="71"/>
      <c r="X1584" s="72">
        <v>10421.44</v>
      </c>
      <c r="Y1584" s="72">
        <v>0</v>
      </c>
      <c r="Z1584" s="72">
        <v>0</v>
      </c>
      <c r="AA1584" s="69"/>
      <c r="AB1584" s="69"/>
      <c r="AC1584" s="69"/>
    </row>
    <row r="1585" spans="1:29" ht="30" x14ac:dyDescent="0.25">
      <c r="A1585" s="68" t="s">
        <v>29264</v>
      </c>
      <c r="B1585" s="69" t="s">
        <v>22713</v>
      </c>
      <c r="C1585" s="69" t="s">
        <v>29263</v>
      </c>
      <c r="D1585" s="69" t="s">
        <v>10689</v>
      </c>
      <c r="E1585" s="69" t="s">
        <v>22526</v>
      </c>
      <c r="F1585" s="69" t="s">
        <v>1088</v>
      </c>
      <c r="G1585" s="69" t="s">
        <v>1738</v>
      </c>
      <c r="H1585" s="69" t="s">
        <v>1236</v>
      </c>
      <c r="I1585" s="70">
        <v>260457.8</v>
      </c>
      <c r="J1585" s="69" t="s">
        <v>1936</v>
      </c>
      <c r="K1585" s="69" t="s">
        <v>29262</v>
      </c>
      <c r="L1585" s="70">
        <v>47051.07</v>
      </c>
      <c r="M1585" s="69"/>
      <c r="N1585" s="69" t="s">
        <v>29261</v>
      </c>
      <c r="O1585" s="69"/>
      <c r="P1585" s="69" t="s">
        <v>1122</v>
      </c>
      <c r="Q1585" s="69" t="s">
        <v>3327</v>
      </c>
      <c r="R1585" s="69"/>
      <c r="S1585" s="70">
        <v>47051.07</v>
      </c>
      <c r="T1585" s="70"/>
      <c r="U1585" s="69"/>
      <c r="V1585" s="69"/>
      <c r="W1585" s="69"/>
      <c r="X1585" s="69"/>
      <c r="Y1585" s="70"/>
      <c r="Z1585" s="69">
        <v>0</v>
      </c>
      <c r="AA1585" s="69" t="s">
        <v>966</v>
      </c>
      <c r="AB1585" s="69" t="s">
        <v>997</v>
      </c>
      <c r="AC1585" s="69" t="s">
        <v>29260</v>
      </c>
    </row>
    <row r="1586" spans="1:29" ht="20" x14ac:dyDescent="0.25">
      <c r="A1586" s="69"/>
      <c r="B1586" s="69"/>
      <c r="C1586" s="69"/>
      <c r="D1586" s="69"/>
      <c r="E1586" s="69"/>
      <c r="F1586" s="69"/>
      <c r="G1586" s="69"/>
      <c r="H1586" s="69"/>
      <c r="I1586" s="69"/>
      <c r="J1586" s="69"/>
      <c r="K1586" s="69" t="s">
        <v>29259</v>
      </c>
      <c r="L1586" s="70">
        <v>4189.99</v>
      </c>
      <c r="M1586" s="69"/>
      <c r="N1586" s="69" t="s">
        <v>29258</v>
      </c>
      <c r="O1586" s="69"/>
      <c r="P1586" s="69" t="s">
        <v>1122</v>
      </c>
      <c r="Q1586" s="69" t="s">
        <v>3698</v>
      </c>
      <c r="R1586" s="69"/>
      <c r="S1586" s="70">
        <v>4189.99</v>
      </c>
      <c r="T1586" s="70"/>
      <c r="U1586" s="69"/>
      <c r="V1586" s="69"/>
      <c r="W1586" s="69"/>
      <c r="X1586" s="69"/>
      <c r="Y1586" s="70"/>
      <c r="Z1586" s="69">
        <v>0</v>
      </c>
      <c r="AA1586" s="69"/>
      <c r="AB1586" s="69" t="s">
        <v>997</v>
      </c>
      <c r="AC1586" s="69"/>
    </row>
    <row r="1587" spans="1:29" ht="20" x14ac:dyDescent="0.25">
      <c r="A1587" s="69"/>
      <c r="B1587" s="69"/>
      <c r="C1587" s="69"/>
      <c r="D1587" s="69"/>
      <c r="E1587" s="69"/>
      <c r="F1587" s="69"/>
      <c r="G1587" s="69"/>
      <c r="H1587" s="69"/>
      <c r="I1587" s="69"/>
      <c r="J1587" s="69"/>
      <c r="K1587" s="69" t="s">
        <v>29257</v>
      </c>
      <c r="L1587" s="70">
        <v>108220.1</v>
      </c>
      <c r="M1587" s="69"/>
      <c r="N1587" s="69" t="s">
        <v>29256</v>
      </c>
      <c r="O1587" s="69"/>
      <c r="P1587" s="69" t="s">
        <v>1203</v>
      </c>
      <c r="Q1587" s="69" t="s">
        <v>1805</v>
      </c>
      <c r="R1587" s="69"/>
      <c r="S1587" s="70">
        <v>108220.1</v>
      </c>
      <c r="T1587" s="70"/>
      <c r="U1587" s="69"/>
      <c r="V1587" s="69"/>
      <c r="W1587" s="69"/>
      <c r="X1587" s="69"/>
      <c r="Y1587" s="70"/>
      <c r="Z1587" s="69">
        <v>0</v>
      </c>
      <c r="AA1587" s="69"/>
      <c r="AB1587" s="69" t="s">
        <v>967</v>
      </c>
      <c r="AC1587" s="69"/>
    </row>
    <row r="1588" spans="1:29" ht="20" x14ac:dyDescent="0.25">
      <c r="A1588" s="69"/>
      <c r="B1588" s="69"/>
      <c r="C1588" s="69"/>
      <c r="D1588" s="69"/>
      <c r="E1588" s="69"/>
      <c r="F1588" s="69"/>
      <c r="G1588" s="69"/>
      <c r="H1588" s="69"/>
      <c r="I1588" s="69"/>
      <c r="J1588" s="69"/>
      <c r="K1588" s="69" t="s">
        <v>29255</v>
      </c>
      <c r="L1588" s="70">
        <v>6312.05</v>
      </c>
      <c r="M1588" s="69"/>
      <c r="N1588" s="69" t="s">
        <v>29254</v>
      </c>
      <c r="O1588" s="69"/>
      <c r="P1588" s="69" t="s">
        <v>1203</v>
      </c>
      <c r="Q1588" s="69" t="s">
        <v>2605</v>
      </c>
      <c r="R1588" s="69"/>
      <c r="S1588" s="70">
        <v>6312.05</v>
      </c>
      <c r="T1588" s="70"/>
      <c r="U1588" s="69"/>
      <c r="V1588" s="69"/>
      <c r="W1588" s="69"/>
      <c r="X1588" s="69"/>
      <c r="Y1588" s="70"/>
      <c r="Z1588" s="69">
        <v>0</v>
      </c>
      <c r="AA1588" s="69"/>
      <c r="AB1588" s="69" t="s">
        <v>997</v>
      </c>
      <c r="AC1588" s="69"/>
    </row>
    <row r="1589" spans="1:29" ht="20" x14ac:dyDescent="0.25">
      <c r="A1589" s="69"/>
      <c r="B1589" s="69"/>
      <c r="C1589" s="69"/>
      <c r="D1589" s="69"/>
      <c r="E1589" s="69"/>
      <c r="F1589" s="69"/>
      <c r="G1589" s="69"/>
      <c r="H1589" s="69"/>
      <c r="I1589" s="69"/>
      <c r="J1589" s="69"/>
      <c r="K1589" s="69" t="s">
        <v>29253</v>
      </c>
      <c r="L1589" s="70">
        <v>42553</v>
      </c>
      <c r="M1589" s="69"/>
      <c r="N1589" s="69" t="s">
        <v>29252</v>
      </c>
      <c r="O1589" s="69"/>
      <c r="P1589" s="69" t="s">
        <v>3055</v>
      </c>
      <c r="Q1589" s="69" t="s">
        <v>4251</v>
      </c>
      <c r="R1589" s="69"/>
      <c r="S1589" s="70">
        <v>42553</v>
      </c>
      <c r="T1589" s="70"/>
      <c r="U1589" s="69"/>
      <c r="V1589" s="69"/>
      <c r="W1589" s="69"/>
      <c r="X1589" s="69"/>
      <c r="Y1589" s="70"/>
      <c r="Z1589" s="69">
        <v>0</v>
      </c>
      <c r="AA1589" s="69"/>
      <c r="AB1589" s="69" t="s">
        <v>967</v>
      </c>
      <c r="AC1589" s="69"/>
    </row>
    <row r="1590" spans="1:29" ht="20" x14ac:dyDescent="0.25">
      <c r="A1590" s="69"/>
      <c r="B1590" s="69"/>
      <c r="C1590" s="69"/>
      <c r="D1590" s="69"/>
      <c r="E1590" s="69"/>
      <c r="F1590" s="69"/>
      <c r="G1590" s="69"/>
      <c r="H1590" s="69"/>
      <c r="I1590" s="69"/>
      <c r="J1590" s="69"/>
      <c r="K1590" s="69" t="s">
        <v>29251</v>
      </c>
      <c r="L1590" s="70">
        <v>20555.830000000002</v>
      </c>
      <c r="M1590" s="69"/>
      <c r="N1590" s="69" t="s">
        <v>29250</v>
      </c>
      <c r="O1590" s="69"/>
      <c r="P1590" s="69" t="s">
        <v>1661</v>
      </c>
      <c r="Q1590" s="69" t="s">
        <v>4269</v>
      </c>
      <c r="R1590" s="69"/>
      <c r="S1590" s="70">
        <v>20555.830000000002</v>
      </c>
      <c r="T1590" s="70"/>
      <c r="U1590" s="69"/>
      <c r="V1590" s="69"/>
      <c r="W1590" s="69"/>
      <c r="X1590" s="69"/>
      <c r="Y1590" s="70"/>
      <c r="Z1590" s="69">
        <v>0</v>
      </c>
      <c r="AA1590" s="69"/>
      <c r="AB1590" s="69" t="s">
        <v>967</v>
      </c>
      <c r="AC1590" s="69"/>
    </row>
    <row r="1591" spans="1:29" ht="20" x14ac:dyDescent="0.25">
      <c r="A1591" s="69"/>
      <c r="B1591" s="69"/>
      <c r="C1591" s="69"/>
      <c r="D1591" s="69"/>
      <c r="E1591" s="69"/>
      <c r="F1591" s="69"/>
      <c r="G1591" s="69"/>
      <c r="H1591" s="69"/>
      <c r="I1591" s="69"/>
      <c r="J1591" s="69"/>
      <c r="K1591" s="69" t="s">
        <v>29249</v>
      </c>
      <c r="L1591" s="70">
        <v>29825.85</v>
      </c>
      <c r="M1591" s="69"/>
      <c r="N1591" s="69" t="s">
        <v>29248</v>
      </c>
      <c r="O1591" s="69"/>
      <c r="P1591" s="69" t="s">
        <v>3002</v>
      </c>
      <c r="Q1591" s="69" t="s">
        <v>2584</v>
      </c>
      <c r="R1591" s="69"/>
      <c r="S1591" s="70">
        <v>29825.85</v>
      </c>
      <c r="T1591" s="70"/>
      <c r="U1591" s="69"/>
      <c r="V1591" s="69"/>
      <c r="W1591" s="69"/>
      <c r="X1591" s="69"/>
      <c r="Y1591" s="70"/>
      <c r="Z1591" s="69">
        <v>0</v>
      </c>
      <c r="AA1591" s="69"/>
      <c r="AB1591" s="69" t="s">
        <v>997</v>
      </c>
      <c r="AC1591" s="69"/>
    </row>
    <row r="1592" spans="1:29" x14ac:dyDescent="0.25">
      <c r="A1592" s="71" t="s">
        <v>193</v>
      </c>
      <c r="B1592" s="71"/>
      <c r="C1592" s="71"/>
      <c r="D1592" s="71"/>
      <c r="E1592" s="71"/>
      <c r="F1592" s="71"/>
      <c r="G1592" s="71"/>
      <c r="H1592" s="71"/>
      <c r="I1592" s="72">
        <v>260457.8</v>
      </c>
      <c r="J1592" s="71"/>
      <c r="K1592" s="71"/>
      <c r="L1592" s="72">
        <v>258707.88999999998</v>
      </c>
      <c r="M1592" s="72">
        <v>1749.9100000000035</v>
      </c>
      <c r="N1592" s="71"/>
      <c r="O1592" s="71"/>
      <c r="P1592" s="71"/>
      <c r="Q1592" s="71"/>
      <c r="R1592" s="71"/>
      <c r="S1592" s="72">
        <v>258707.88999999998</v>
      </c>
      <c r="T1592" s="72">
        <v>0</v>
      </c>
      <c r="U1592" s="71"/>
      <c r="V1592" s="71"/>
      <c r="W1592" s="71"/>
      <c r="X1592" s="72">
        <v>258707.88999999998</v>
      </c>
      <c r="Y1592" s="72">
        <v>0</v>
      </c>
      <c r="Z1592" s="72">
        <v>0</v>
      </c>
      <c r="AA1592" s="69"/>
      <c r="AB1592" s="69"/>
      <c r="AC1592" s="69"/>
    </row>
    <row r="1593" spans="1:29" ht="30" x14ac:dyDescent="0.25">
      <c r="A1593" s="68" t="s">
        <v>29247</v>
      </c>
      <c r="B1593" s="69" t="s">
        <v>23133</v>
      </c>
      <c r="C1593" s="69" t="s">
        <v>29246</v>
      </c>
      <c r="D1593" s="69" t="s">
        <v>19281</v>
      </c>
      <c r="E1593" s="69" t="s">
        <v>22651</v>
      </c>
      <c r="F1593" s="69" t="s">
        <v>1105</v>
      </c>
      <c r="G1593" s="69" t="s">
        <v>2366</v>
      </c>
      <c r="H1593" s="69" t="s">
        <v>962</v>
      </c>
      <c r="I1593" s="70">
        <v>89355.4</v>
      </c>
      <c r="J1593" s="69" t="s">
        <v>1936</v>
      </c>
      <c r="K1593" s="69" t="s">
        <v>29245</v>
      </c>
      <c r="L1593" s="70">
        <v>47076.67</v>
      </c>
      <c r="M1593" s="69"/>
      <c r="N1593" s="69" t="s">
        <v>29244</v>
      </c>
      <c r="O1593" s="69"/>
      <c r="P1593" s="69" t="s">
        <v>1718</v>
      </c>
      <c r="Q1593" s="69" t="s">
        <v>2448</v>
      </c>
      <c r="R1593" s="69"/>
      <c r="S1593" s="70">
        <v>47076.67</v>
      </c>
      <c r="T1593" s="70"/>
      <c r="U1593" s="69"/>
      <c r="V1593" s="69"/>
      <c r="W1593" s="69"/>
      <c r="X1593" s="69"/>
      <c r="Y1593" s="70"/>
      <c r="Z1593" s="69">
        <v>0</v>
      </c>
      <c r="AA1593" s="69" t="s">
        <v>966</v>
      </c>
      <c r="AB1593" s="69" t="s">
        <v>967</v>
      </c>
      <c r="AC1593" s="69" t="s">
        <v>29243</v>
      </c>
    </row>
    <row r="1594" spans="1:29" ht="20" x14ac:dyDescent="0.25">
      <c r="A1594" s="69"/>
      <c r="B1594" s="69"/>
      <c r="C1594" s="69"/>
      <c r="D1594" s="69"/>
      <c r="E1594" s="69"/>
      <c r="F1594" s="69"/>
      <c r="G1594" s="69"/>
      <c r="H1594" s="69"/>
      <c r="I1594" s="69"/>
      <c r="J1594" s="69"/>
      <c r="K1594" s="69" t="s">
        <v>29242</v>
      </c>
      <c r="L1594" s="70">
        <v>17314.68</v>
      </c>
      <c r="M1594" s="69"/>
      <c r="N1594" s="69" t="s">
        <v>29241</v>
      </c>
      <c r="O1594" s="69"/>
      <c r="P1594" s="69" t="s">
        <v>1661</v>
      </c>
      <c r="Q1594" s="69" t="s">
        <v>4045</v>
      </c>
      <c r="R1594" s="69"/>
      <c r="S1594" s="70">
        <v>17314.68</v>
      </c>
      <c r="T1594" s="70"/>
      <c r="U1594" s="69"/>
      <c r="V1594" s="69"/>
      <c r="W1594" s="69"/>
      <c r="X1594" s="69"/>
      <c r="Y1594" s="70"/>
      <c r="Z1594" s="69">
        <v>0</v>
      </c>
      <c r="AA1594" s="69"/>
      <c r="AB1594" s="69" t="s">
        <v>967</v>
      </c>
      <c r="AC1594" s="69"/>
    </row>
    <row r="1595" spans="1:29" ht="20" x14ac:dyDescent="0.25">
      <c r="A1595" s="69"/>
      <c r="B1595" s="69"/>
      <c r="C1595" s="69"/>
      <c r="D1595" s="69"/>
      <c r="E1595" s="69"/>
      <c r="F1595" s="69"/>
      <c r="G1595" s="69"/>
      <c r="H1595" s="69"/>
      <c r="I1595" s="69"/>
      <c r="J1595" s="69"/>
      <c r="K1595" s="69" t="s">
        <v>29240</v>
      </c>
      <c r="L1595" s="70">
        <v>24964.05</v>
      </c>
      <c r="M1595" s="69"/>
      <c r="N1595" s="69" t="s">
        <v>29239</v>
      </c>
      <c r="O1595" s="69"/>
      <c r="P1595" s="69" t="s">
        <v>1111</v>
      </c>
      <c r="Q1595" s="69" t="s">
        <v>2589</v>
      </c>
      <c r="R1595" s="69"/>
      <c r="S1595" s="70">
        <v>24964.05</v>
      </c>
      <c r="T1595" s="70"/>
      <c r="U1595" s="69"/>
      <c r="V1595" s="69"/>
      <c r="W1595" s="69"/>
      <c r="X1595" s="69"/>
      <c r="Y1595" s="70"/>
      <c r="Z1595" s="69">
        <v>0</v>
      </c>
      <c r="AA1595" s="69"/>
      <c r="AB1595" s="69" t="s">
        <v>967</v>
      </c>
      <c r="AC1595" s="69"/>
    </row>
    <row r="1596" spans="1:29" x14ac:dyDescent="0.25">
      <c r="A1596" s="71" t="s">
        <v>193</v>
      </c>
      <c r="B1596" s="71"/>
      <c r="C1596" s="71"/>
      <c r="D1596" s="71"/>
      <c r="E1596" s="71"/>
      <c r="F1596" s="71"/>
      <c r="G1596" s="71"/>
      <c r="H1596" s="71"/>
      <c r="I1596" s="72">
        <v>89355.4</v>
      </c>
      <c r="J1596" s="71"/>
      <c r="K1596" s="71"/>
      <c r="L1596" s="72">
        <v>89355.4</v>
      </c>
      <c r="M1596" s="72">
        <v>0</v>
      </c>
      <c r="N1596" s="71"/>
      <c r="O1596" s="71"/>
      <c r="P1596" s="71"/>
      <c r="Q1596" s="71"/>
      <c r="R1596" s="71"/>
      <c r="S1596" s="72">
        <v>89355.4</v>
      </c>
      <c r="T1596" s="72">
        <v>0</v>
      </c>
      <c r="U1596" s="71"/>
      <c r="V1596" s="71"/>
      <c r="W1596" s="71"/>
      <c r="X1596" s="72">
        <v>89355.4</v>
      </c>
      <c r="Y1596" s="72">
        <v>0</v>
      </c>
      <c r="Z1596" s="72">
        <v>0</v>
      </c>
      <c r="AA1596" s="69"/>
      <c r="AB1596" s="69"/>
      <c r="AC1596" s="69"/>
    </row>
    <row r="1597" spans="1:29" ht="40" x14ac:dyDescent="0.25">
      <c r="A1597" s="68" t="s">
        <v>29238</v>
      </c>
      <c r="B1597" s="69" t="s">
        <v>27102</v>
      </c>
      <c r="C1597" s="69" t="s">
        <v>549</v>
      </c>
      <c r="D1597" s="69" t="s">
        <v>10948</v>
      </c>
      <c r="E1597" s="69" t="s">
        <v>22526</v>
      </c>
      <c r="F1597" s="69" t="s">
        <v>1912</v>
      </c>
      <c r="G1597" s="69" t="s">
        <v>1738</v>
      </c>
      <c r="H1597" s="69" t="s">
        <v>1236</v>
      </c>
      <c r="I1597" s="70">
        <v>86885.15</v>
      </c>
      <c r="J1597" s="69" t="s">
        <v>1936</v>
      </c>
      <c r="K1597" s="69" t="s">
        <v>29237</v>
      </c>
      <c r="L1597" s="70">
        <v>86118.24</v>
      </c>
      <c r="M1597" s="69"/>
      <c r="N1597" s="69" t="s">
        <v>29236</v>
      </c>
      <c r="O1597" s="69"/>
      <c r="P1597" s="69" t="s">
        <v>1749</v>
      </c>
      <c r="Q1597" s="69" t="s">
        <v>2669</v>
      </c>
      <c r="R1597" s="69"/>
      <c r="S1597" s="70">
        <v>86118.24</v>
      </c>
      <c r="T1597" s="70"/>
      <c r="U1597" s="69"/>
      <c r="V1597" s="69"/>
      <c r="W1597" s="69"/>
      <c r="X1597" s="69"/>
      <c r="Y1597" s="70"/>
      <c r="Z1597" s="69">
        <v>0</v>
      </c>
      <c r="AA1597" s="69" t="s">
        <v>966</v>
      </c>
      <c r="AB1597" s="69" t="s">
        <v>967</v>
      </c>
      <c r="AC1597" s="69" t="s">
        <v>29235</v>
      </c>
    </row>
    <row r="1598" spans="1:29" x14ac:dyDescent="0.25">
      <c r="A1598" s="71" t="s">
        <v>193</v>
      </c>
      <c r="B1598" s="71"/>
      <c r="C1598" s="71"/>
      <c r="D1598" s="71"/>
      <c r="E1598" s="71"/>
      <c r="F1598" s="71"/>
      <c r="G1598" s="71"/>
      <c r="H1598" s="71"/>
      <c r="I1598" s="72">
        <v>86885.15</v>
      </c>
      <c r="J1598" s="71"/>
      <c r="K1598" s="71"/>
      <c r="L1598" s="72">
        <v>86118.24</v>
      </c>
      <c r="M1598" s="72">
        <v>766.90999999998894</v>
      </c>
      <c r="N1598" s="71"/>
      <c r="O1598" s="71"/>
      <c r="P1598" s="71"/>
      <c r="Q1598" s="71"/>
      <c r="R1598" s="71"/>
      <c r="S1598" s="72">
        <v>86118.24</v>
      </c>
      <c r="T1598" s="72">
        <v>0</v>
      </c>
      <c r="U1598" s="71"/>
      <c r="V1598" s="71"/>
      <c r="W1598" s="71"/>
      <c r="X1598" s="72">
        <v>86118.24</v>
      </c>
      <c r="Y1598" s="72">
        <v>0</v>
      </c>
      <c r="Z1598" s="72">
        <v>0</v>
      </c>
      <c r="AA1598" s="69"/>
      <c r="AB1598" s="69"/>
      <c r="AC1598" s="69"/>
    </row>
    <row r="1599" spans="1:29" ht="30" x14ac:dyDescent="0.25">
      <c r="A1599" s="68" t="s">
        <v>29234</v>
      </c>
      <c r="B1599" s="69" t="s">
        <v>27102</v>
      </c>
      <c r="C1599" s="69" t="s">
        <v>546</v>
      </c>
      <c r="D1599" s="69" t="s">
        <v>1280</v>
      </c>
      <c r="E1599" s="69" t="s">
        <v>22526</v>
      </c>
      <c r="F1599" s="69" t="s">
        <v>2342</v>
      </c>
      <c r="G1599" s="69" t="s">
        <v>1106</v>
      </c>
      <c r="H1599" s="69" t="s">
        <v>1236</v>
      </c>
      <c r="I1599" s="70">
        <v>155047.5</v>
      </c>
      <c r="J1599" s="69" t="s">
        <v>1936</v>
      </c>
      <c r="K1599" s="69" t="s">
        <v>29233</v>
      </c>
      <c r="L1599" s="70">
        <v>77300.03</v>
      </c>
      <c r="M1599" s="69"/>
      <c r="N1599" s="69" t="s">
        <v>29230</v>
      </c>
      <c r="O1599" s="69"/>
      <c r="P1599" s="69" t="s">
        <v>1624</v>
      </c>
      <c r="Q1599" s="69" t="s">
        <v>2589</v>
      </c>
      <c r="R1599" s="69"/>
      <c r="S1599" s="70">
        <v>77300.03</v>
      </c>
      <c r="T1599" s="70"/>
      <c r="U1599" s="69"/>
      <c r="V1599" s="69"/>
      <c r="W1599" s="69"/>
      <c r="X1599" s="69"/>
      <c r="Y1599" s="70"/>
      <c r="Z1599" s="69">
        <v>0</v>
      </c>
      <c r="AA1599" s="69" t="s">
        <v>966</v>
      </c>
      <c r="AB1599" s="69" t="s">
        <v>1144</v>
      </c>
      <c r="AC1599" s="69" t="s">
        <v>29232</v>
      </c>
    </row>
    <row r="1600" spans="1:29" ht="20" x14ac:dyDescent="0.25">
      <c r="A1600" s="69"/>
      <c r="B1600" s="69"/>
      <c r="C1600" s="69"/>
      <c r="D1600" s="69"/>
      <c r="E1600" s="69"/>
      <c r="F1600" s="69"/>
      <c r="G1600" s="69"/>
      <c r="H1600" s="69"/>
      <c r="I1600" s="69"/>
      <c r="J1600" s="69"/>
      <c r="K1600" s="69" t="s">
        <v>29231</v>
      </c>
      <c r="L1600" s="70">
        <v>73393.08</v>
      </c>
      <c r="M1600" s="69"/>
      <c r="N1600" s="69" t="s">
        <v>29230</v>
      </c>
      <c r="O1600" s="69"/>
      <c r="P1600" s="69" t="s">
        <v>1624</v>
      </c>
      <c r="Q1600" s="69" t="s">
        <v>2589</v>
      </c>
      <c r="R1600" s="69"/>
      <c r="S1600" s="70">
        <v>73393.08</v>
      </c>
      <c r="T1600" s="70"/>
      <c r="U1600" s="69"/>
      <c r="V1600" s="69"/>
      <c r="W1600" s="69"/>
      <c r="X1600" s="69"/>
      <c r="Y1600" s="70"/>
      <c r="Z1600" s="69">
        <v>0</v>
      </c>
      <c r="AA1600" s="69"/>
      <c r="AB1600" s="69" t="s">
        <v>1144</v>
      </c>
      <c r="AC1600" s="69"/>
    </row>
    <row r="1601" spans="1:29" ht="20" x14ac:dyDescent="0.25">
      <c r="A1601" s="69"/>
      <c r="B1601" s="69"/>
      <c r="C1601" s="69"/>
      <c r="D1601" s="69"/>
      <c r="E1601" s="69"/>
      <c r="F1601" s="69"/>
      <c r="G1601" s="69"/>
      <c r="H1601" s="69"/>
      <c r="I1601" s="69"/>
      <c r="J1601" s="69"/>
      <c r="K1601" s="69" t="s">
        <v>29229</v>
      </c>
      <c r="L1601" s="70">
        <v>3237.44</v>
      </c>
      <c r="M1601" s="69"/>
      <c r="N1601" s="69" t="s">
        <v>29228</v>
      </c>
      <c r="O1601" s="69"/>
      <c r="P1601" s="69" t="s">
        <v>1789</v>
      </c>
      <c r="Q1601" s="69" t="s">
        <v>8910</v>
      </c>
      <c r="R1601" s="69"/>
      <c r="S1601" s="70">
        <v>3237.44</v>
      </c>
      <c r="T1601" s="70"/>
      <c r="U1601" s="69"/>
      <c r="V1601" s="69"/>
      <c r="W1601" s="69"/>
      <c r="X1601" s="69"/>
      <c r="Y1601" s="70"/>
      <c r="Z1601" s="69">
        <v>0</v>
      </c>
      <c r="AA1601" s="69"/>
      <c r="AB1601" s="69" t="s">
        <v>1144</v>
      </c>
      <c r="AC1601" s="69"/>
    </row>
    <row r="1602" spans="1:29" x14ac:dyDescent="0.25">
      <c r="A1602" s="71" t="s">
        <v>193</v>
      </c>
      <c r="B1602" s="71"/>
      <c r="C1602" s="71"/>
      <c r="D1602" s="71"/>
      <c r="E1602" s="71"/>
      <c r="F1602" s="71"/>
      <c r="G1602" s="71"/>
      <c r="H1602" s="71"/>
      <c r="I1602" s="72">
        <v>155047.5</v>
      </c>
      <c r="J1602" s="71"/>
      <c r="K1602" s="71"/>
      <c r="L1602" s="72">
        <v>153930.54999999999</v>
      </c>
      <c r="M1602" s="72">
        <v>1116.9500000000116</v>
      </c>
      <c r="N1602" s="71"/>
      <c r="O1602" s="71"/>
      <c r="P1602" s="71"/>
      <c r="Q1602" s="71"/>
      <c r="R1602" s="71"/>
      <c r="S1602" s="72">
        <v>153930.54999999999</v>
      </c>
      <c r="T1602" s="72">
        <v>0</v>
      </c>
      <c r="U1602" s="71"/>
      <c r="V1602" s="71"/>
      <c r="W1602" s="71"/>
      <c r="X1602" s="72">
        <v>153930.54999999999</v>
      </c>
      <c r="Y1602" s="72">
        <v>0</v>
      </c>
      <c r="Z1602" s="72">
        <v>0</v>
      </c>
      <c r="AA1602" s="69"/>
      <c r="AB1602" s="69"/>
      <c r="AC1602" s="69"/>
    </row>
    <row r="1603" spans="1:29" ht="40" x14ac:dyDescent="0.25">
      <c r="A1603" s="68" t="s">
        <v>29227</v>
      </c>
      <c r="B1603" s="69" t="s">
        <v>29226</v>
      </c>
      <c r="C1603" s="69" t="s">
        <v>565</v>
      </c>
      <c r="D1603" s="69" t="s">
        <v>10948</v>
      </c>
      <c r="E1603" s="69" t="s">
        <v>22239</v>
      </c>
      <c r="F1603" s="69" t="s">
        <v>1694</v>
      </c>
      <c r="G1603" s="69" t="s">
        <v>2366</v>
      </c>
      <c r="H1603" s="69" t="s">
        <v>1236</v>
      </c>
      <c r="I1603" s="70">
        <v>446995.96</v>
      </c>
      <c r="J1603" s="69" t="s">
        <v>1936</v>
      </c>
      <c r="K1603" s="69" t="s">
        <v>29225</v>
      </c>
      <c r="L1603" s="70">
        <v>80478.494999999995</v>
      </c>
      <c r="M1603" s="69"/>
      <c r="N1603" s="69" t="s">
        <v>29222</v>
      </c>
      <c r="O1603" s="69"/>
      <c r="P1603" s="69" t="s">
        <v>1211</v>
      </c>
      <c r="Q1603" s="69" t="s">
        <v>2669</v>
      </c>
      <c r="R1603" s="69"/>
      <c r="S1603" s="70">
        <v>80478.494999999995</v>
      </c>
      <c r="T1603" s="70"/>
      <c r="U1603" s="69"/>
      <c r="V1603" s="69"/>
      <c r="W1603" s="69"/>
      <c r="X1603" s="69"/>
      <c r="Y1603" s="70"/>
      <c r="Z1603" s="69">
        <v>0</v>
      </c>
      <c r="AA1603" s="69" t="s">
        <v>966</v>
      </c>
      <c r="AB1603" s="69" t="s">
        <v>967</v>
      </c>
      <c r="AC1603" s="69" t="s">
        <v>29224</v>
      </c>
    </row>
    <row r="1604" spans="1:29" ht="20" x14ac:dyDescent="0.25">
      <c r="A1604" s="69"/>
      <c r="B1604" s="69"/>
      <c r="C1604" s="69"/>
      <c r="D1604" s="69"/>
      <c r="E1604" s="69"/>
      <c r="F1604" s="69"/>
      <c r="G1604" s="69"/>
      <c r="H1604" s="69"/>
      <c r="I1604" s="69"/>
      <c r="J1604" s="69"/>
      <c r="K1604" s="69" t="s">
        <v>29223</v>
      </c>
      <c r="L1604" s="70">
        <v>47936.438999999998</v>
      </c>
      <c r="M1604" s="69"/>
      <c r="N1604" s="69" t="s">
        <v>29222</v>
      </c>
      <c r="O1604" s="69"/>
      <c r="P1604" s="69" t="s">
        <v>1211</v>
      </c>
      <c r="Q1604" s="69" t="s">
        <v>2669</v>
      </c>
      <c r="R1604" s="69"/>
      <c r="S1604" s="70">
        <v>47936.438999999998</v>
      </c>
      <c r="T1604" s="70"/>
      <c r="U1604" s="69"/>
      <c r="V1604" s="69"/>
      <c r="W1604" s="69"/>
      <c r="X1604" s="69"/>
      <c r="Y1604" s="70"/>
      <c r="Z1604" s="69">
        <v>0</v>
      </c>
      <c r="AA1604" s="69"/>
      <c r="AB1604" s="69" t="s">
        <v>967</v>
      </c>
      <c r="AC1604" s="69"/>
    </row>
    <row r="1605" spans="1:29" ht="20" x14ac:dyDescent="0.25">
      <c r="A1605" s="69"/>
      <c r="B1605" s="69"/>
      <c r="C1605" s="69"/>
      <c r="D1605" s="69"/>
      <c r="E1605" s="69"/>
      <c r="F1605" s="69"/>
      <c r="G1605" s="69"/>
      <c r="H1605" s="69"/>
      <c r="I1605" s="69"/>
      <c r="J1605" s="69"/>
      <c r="K1605" s="69" t="s">
        <v>29221</v>
      </c>
      <c r="L1605" s="70">
        <v>167426.35999999999</v>
      </c>
      <c r="M1605" s="69"/>
      <c r="N1605" s="69" t="s">
        <v>29220</v>
      </c>
      <c r="O1605" s="69"/>
      <c r="P1605" s="69" t="s">
        <v>2388</v>
      </c>
      <c r="Q1605" s="69" t="s">
        <v>2423</v>
      </c>
      <c r="R1605" s="69"/>
      <c r="S1605" s="70">
        <v>167426.35999999999</v>
      </c>
      <c r="T1605" s="70"/>
      <c r="U1605" s="69"/>
      <c r="V1605" s="69"/>
      <c r="W1605" s="69"/>
      <c r="X1605" s="69"/>
      <c r="Y1605" s="70"/>
      <c r="Z1605" s="69">
        <v>0</v>
      </c>
      <c r="AA1605" s="69"/>
      <c r="AB1605" s="69" t="s">
        <v>967</v>
      </c>
      <c r="AC1605" s="69"/>
    </row>
    <row r="1606" spans="1:29" ht="20" x14ac:dyDescent="0.25">
      <c r="A1606" s="69"/>
      <c r="B1606" s="69"/>
      <c r="C1606" s="69"/>
      <c r="D1606" s="69"/>
      <c r="E1606" s="69"/>
      <c r="F1606" s="69"/>
      <c r="G1606" s="69"/>
      <c r="H1606" s="69"/>
      <c r="I1606" s="69"/>
      <c r="J1606" s="69"/>
      <c r="K1606" s="69" t="s">
        <v>29219</v>
      </c>
      <c r="L1606" s="70">
        <v>57008.21</v>
      </c>
      <c r="M1606" s="69"/>
      <c r="N1606" s="69" t="s">
        <v>29218</v>
      </c>
      <c r="O1606" s="69"/>
      <c r="P1606" s="69" t="s">
        <v>1789</v>
      </c>
      <c r="Q1606" s="69" t="s">
        <v>2394</v>
      </c>
      <c r="R1606" s="69"/>
      <c r="S1606" s="70">
        <v>57008.21</v>
      </c>
      <c r="T1606" s="70"/>
      <c r="U1606" s="69"/>
      <c r="V1606" s="69"/>
      <c r="W1606" s="69"/>
      <c r="X1606" s="69"/>
      <c r="Y1606" s="70"/>
      <c r="Z1606" s="69">
        <v>0</v>
      </c>
      <c r="AA1606" s="69"/>
      <c r="AB1606" s="69" t="s">
        <v>967</v>
      </c>
      <c r="AC1606" s="69"/>
    </row>
    <row r="1607" spans="1:29" ht="20" x14ac:dyDescent="0.25">
      <c r="A1607" s="69"/>
      <c r="B1607" s="69"/>
      <c r="C1607" s="69"/>
      <c r="D1607" s="69"/>
      <c r="E1607" s="69"/>
      <c r="F1607" s="69"/>
      <c r="G1607" s="69"/>
      <c r="H1607" s="69"/>
      <c r="I1607" s="69"/>
      <c r="J1607" s="69"/>
      <c r="K1607" s="69" t="s">
        <v>29217</v>
      </c>
      <c r="L1607" s="70">
        <v>93342.3</v>
      </c>
      <c r="M1607" s="69"/>
      <c r="N1607" s="69" t="s">
        <v>29216</v>
      </c>
      <c r="O1607" s="69"/>
      <c r="P1607" s="69" t="s">
        <v>1542</v>
      </c>
      <c r="Q1607" s="69" t="s">
        <v>11270</v>
      </c>
      <c r="R1607" s="69"/>
      <c r="S1607" s="70">
        <v>93342.3</v>
      </c>
      <c r="T1607" s="70"/>
      <c r="U1607" s="69"/>
      <c r="V1607" s="69"/>
      <c r="W1607" s="69"/>
      <c r="X1607" s="69"/>
      <c r="Y1607" s="70"/>
      <c r="Z1607" s="69">
        <v>0</v>
      </c>
      <c r="AA1607" s="69"/>
      <c r="AB1607" s="69" t="s">
        <v>967</v>
      </c>
      <c r="AC1607" s="69"/>
    </row>
    <row r="1608" spans="1:29" x14ac:dyDescent="0.25">
      <c r="A1608" s="71" t="s">
        <v>193</v>
      </c>
      <c r="B1608" s="71"/>
      <c r="C1608" s="71"/>
      <c r="D1608" s="71"/>
      <c r="E1608" s="71"/>
      <c r="F1608" s="71"/>
      <c r="G1608" s="71"/>
      <c r="H1608" s="71"/>
      <c r="I1608" s="72">
        <v>446995.96</v>
      </c>
      <c r="J1608" s="71"/>
      <c r="K1608" s="71"/>
      <c r="L1608" s="72">
        <v>446191.804</v>
      </c>
      <c r="M1608" s="72">
        <v>804.15600000001723</v>
      </c>
      <c r="N1608" s="71"/>
      <c r="O1608" s="71"/>
      <c r="P1608" s="71"/>
      <c r="Q1608" s="71"/>
      <c r="R1608" s="71"/>
      <c r="S1608" s="72">
        <v>446191.804</v>
      </c>
      <c r="T1608" s="72">
        <v>0</v>
      </c>
      <c r="U1608" s="71"/>
      <c r="V1608" s="71"/>
      <c r="W1608" s="71"/>
      <c r="X1608" s="72">
        <v>446191.804</v>
      </c>
      <c r="Y1608" s="72">
        <v>0</v>
      </c>
      <c r="Z1608" s="72">
        <v>0</v>
      </c>
      <c r="AA1608" s="69"/>
      <c r="AB1608" s="69"/>
      <c r="AC1608" s="69"/>
    </row>
    <row r="1609" spans="1:29" ht="50" x14ac:dyDescent="0.25">
      <c r="A1609" s="68" t="s">
        <v>29215</v>
      </c>
      <c r="B1609" s="69" t="s">
        <v>29214</v>
      </c>
      <c r="C1609" s="69" t="s">
        <v>29213</v>
      </c>
      <c r="D1609" s="69" t="s">
        <v>2001</v>
      </c>
      <c r="E1609" s="69" t="s">
        <v>22239</v>
      </c>
      <c r="F1609" s="69" t="s">
        <v>1694</v>
      </c>
      <c r="G1609" s="69" t="s">
        <v>1394</v>
      </c>
      <c r="H1609" s="69" t="s">
        <v>1236</v>
      </c>
      <c r="I1609" s="70">
        <v>295769.98</v>
      </c>
      <c r="J1609" s="69" t="s">
        <v>1936</v>
      </c>
      <c r="K1609" s="69" t="s">
        <v>29212</v>
      </c>
      <c r="L1609" s="70">
        <v>113107.9</v>
      </c>
      <c r="M1609" s="69"/>
      <c r="N1609" s="69" t="s">
        <v>29196</v>
      </c>
      <c r="O1609" s="69"/>
      <c r="P1609" s="69" t="s">
        <v>1542</v>
      </c>
      <c r="Q1609" s="69" t="s">
        <v>10149</v>
      </c>
      <c r="R1609" s="69"/>
      <c r="S1609" s="70">
        <v>113107.9</v>
      </c>
      <c r="T1609" s="70"/>
      <c r="U1609" s="69"/>
      <c r="V1609" s="69"/>
      <c r="W1609" s="69"/>
      <c r="X1609" s="69"/>
      <c r="Y1609" s="70"/>
      <c r="Z1609" s="69">
        <v>0</v>
      </c>
      <c r="AA1609" s="69" t="s">
        <v>966</v>
      </c>
      <c r="AB1609" s="69" t="s">
        <v>967</v>
      </c>
      <c r="AC1609" s="69" t="s">
        <v>29211</v>
      </c>
    </row>
    <row r="1610" spans="1:29" ht="20" x14ac:dyDescent="0.25">
      <c r="A1610" s="69"/>
      <c r="B1610" s="69"/>
      <c r="C1610" s="69"/>
      <c r="D1610" s="69"/>
      <c r="E1610" s="69"/>
      <c r="F1610" s="69"/>
      <c r="G1610" s="69"/>
      <c r="H1610" s="69"/>
      <c r="I1610" s="69"/>
      <c r="J1610" s="69"/>
      <c r="K1610" s="69" t="s">
        <v>29210</v>
      </c>
      <c r="L1610" s="70">
        <v>34830.9</v>
      </c>
      <c r="M1610" s="69"/>
      <c r="N1610" s="69" t="s">
        <v>29209</v>
      </c>
      <c r="O1610" s="69"/>
      <c r="P1610" s="69" t="s">
        <v>1210</v>
      </c>
      <c r="Q1610" s="69" t="s">
        <v>2301</v>
      </c>
      <c r="R1610" s="69"/>
      <c r="S1610" s="70">
        <v>34830.9</v>
      </c>
      <c r="T1610" s="70"/>
      <c r="U1610" s="69"/>
      <c r="V1610" s="69"/>
      <c r="W1610" s="69"/>
      <c r="X1610" s="69"/>
      <c r="Y1610" s="70"/>
      <c r="Z1610" s="69">
        <v>0</v>
      </c>
      <c r="AA1610" s="69"/>
      <c r="AB1610" s="69" t="s">
        <v>967</v>
      </c>
      <c r="AC1610" s="69"/>
    </row>
    <row r="1611" spans="1:29" ht="20" x14ac:dyDescent="0.25">
      <c r="A1611" s="69"/>
      <c r="B1611" s="69"/>
      <c r="C1611" s="69"/>
      <c r="D1611" s="69"/>
      <c r="E1611" s="69"/>
      <c r="F1611" s="69"/>
      <c r="G1611" s="69"/>
      <c r="H1611" s="69"/>
      <c r="I1611" s="69"/>
      <c r="J1611" s="69"/>
      <c r="K1611" s="69" t="s">
        <v>29208</v>
      </c>
      <c r="L1611" s="70">
        <v>11941.6</v>
      </c>
      <c r="M1611" s="69"/>
      <c r="N1611" s="69" t="s">
        <v>29202</v>
      </c>
      <c r="O1611" s="69"/>
      <c r="P1611" s="69" t="s">
        <v>2944</v>
      </c>
      <c r="Q1611" s="69" t="s">
        <v>10182</v>
      </c>
      <c r="R1611" s="69"/>
      <c r="S1611" s="70">
        <v>11941.6</v>
      </c>
      <c r="T1611" s="70"/>
      <c r="U1611" s="69"/>
      <c r="V1611" s="69"/>
      <c r="W1611" s="69"/>
      <c r="X1611" s="69"/>
      <c r="Y1611" s="70"/>
      <c r="Z1611" s="69">
        <v>0</v>
      </c>
      <c r="AA1611" s="69"/>
      <c r="AB1611" s="69" t="s">
        <v>967</v>
      </c>
      <c r="AC1611" s="69"/>
    </row>
    <row r="1612" spans="1:29" ht="20" x14ac:dyDescent="0.25">
      <c r="A1612" s="69"/>
      <c r="B1612" s="69"/>
      <c r="C1612" s="69"/>
      <c r="D1612" s="69"/>
      <c r="E1612" s="69"/>
      <c r="F1612" s="69"/>
      <c r="G1612" s="69"/>
      <c r="H1612" s="69"/>
      <c r="I1612" s="69"/>
      <c r="J1612" s="69"/>
      <c r="K1612" s="69" t="s">
        <v>29207</v>
      </c>
      <c r="L1612" s="70">
        <v>34704.449999999997</v>
      </c>
      <c r="M1612" s="69"/>
      <c r="N1612" s="69" t="s">
        <v>29206</v>
      </c>
      <c r="O1612" s="69"/>
      <c r="P1612" s="69" t="s">
        <v>1607</v>
      </c>
      <c r="Q1612" s="69" t="s">
        <v>3327</v>
      </c>
      <c r="R1612" s="69"/>
      <c r="S1612" s="70">
        <v>34704.449999999997</v>
      </c>
      <c r="T1612" s="70"/>
      <c r="U1612" s="69"/>
      <c r="V1612" s="69"/>
      <c r="W1612" s="69"/>
      <c r="X1612" s="69"/>
      <c r="Y1612" s="70"/>
      <c r="Z1612" s="69">
        <v>0</v>
      </c>
      <c r="AA1612" s="69"/>
      <c r="AB1612" s="69" t="s">
        <v>967</v>
      </c>
      <c r="AC1612" s="69"/>
    </row>
    <row r="1613" spans="1:29" ht="20" x14ac:dyDescent="0.25">
      <c r="A1613" s="69"/>
      <c r="B1613" s="69"/>
      <c r="C1613" s="69"/>
      <c r="D1613" s="69"/>
      <c r="E1613" s="69"/>
      <c r="F1613" s="69"/>
      <c r="G1613" s="69"/>
      <c r="H1613" s="69"/>
      <c r="I1613" s="69"/>
      <c r="J1613" s="69"/>
      <c r="K1613" s="69" t="s">
        <v>29205</v>
      </c>
      <c r="L1613" s="70">
        <v>17616.28</v>
      </c>
      <c r="M1613" s="69"/>
      <c r="N1613" s="69" t="s">
        <v>29204</v>
      </c>
      <c r="O1613" s="69"/>
      <c r="P1613" s="69" t="s">
        <v>1394</v>
      </c>
      <c r="Q1613" s="69" t="s">
        <v>2448</v>
      </c>
      <c r="R1613" s="69"/>
      <c r="S1613" s="70">
        <v>17616.28</v>
      </c>
      <c r="T1613" s="70"/>
      <c r="U1613" s="69"/>
      <c r="V1613" s="69"/>
      <c r="W1613" s="69"/>
      <c r="X1613" s="69"/>
      <c r="Y1613" s="70"/>
      <c r="Z1613" s="69">
        <v>0</v>
      </c>
      <c r="AA1613" s="69"/>
      <c r="AB1613" s="69" t="s">
        <v>967</v>
      </c>
      <c r="AC1613" s="69"/>
    </row>
    <row r="1614" spans="1:29" ht="20" x14ac:dyDescent="0.25">
      <c r="A1614" s="69"/>
      <c r="B1614" s="69"/>
      <c r="C1614" s="69"/>
      <c r="D1614" s="69"/>
      <c r="E1614" s="69"/>
      <c r="F1614" s="69"/>
      <c r="G1614" s="69"/>
      <c r="H1614" s="69"/>
      <c r="I1614" s="69"/>
      <c r="J1614" s="69"/>
      <c r="K1614" s="69" t="s">
        <v>29203</v>
      </c>
      <c r="L1614" s="70">
        <v>13282.5</v>
      </c>
      <c r="M1614" s="69"/>
      <c r="N1614" s="69" t="s">
        <v>29202</v>
      </c>
      <c r="O1614" s="69"/>
      <c r="P1614" s="69" t="s">
        <v>2944</v>
      </c>
      <c r="Q1614" s="69" t="s">
        <v>10182</v>
      </c>
      <c r="R1614" s="69"/>
      <c r="S1614" s="70">
        <v>13282.5</v>
      </c>
      <c r="T1614" s="70"/>
      <c r="U1614" s="69"/>
      <c r="V1614" s="69"/>
      <c r="W1614" s="69"/>
      <c r="X1614" s="69"/>
      <c r="Y1614" s="70"/>
      <c r="Z1614" s="69">
        <v>0</v>
      </c>
      <c r="AA1614" s="69"/>
      <c r="AB1614" s="69" t="s">
        <v>967</v>
      </c>
      <c r="AC1614" s="69"/>
    </row>
    <row r="1615" spans="1:29" ht="20" x14ac:dyDescent="0.25">
      <c r="A1615" s="69"/>
      <c r="B1615" s="69"/>
      <c r="C1615" s="69"/>
      <c r="D1615" s="69"/>
      <c r="E1615" s="69"/>
      <c r="F1615" s="69"/>
      <c r="G1615" s="69"/>
      <c r="H1615" s="69"/>
      <c r="I1615" s="69"/>
      <c r="J1615" s="69"/>
      <c r="K1615" s="69" t="s">
        <v>29201</v>
      </c>
      <c r="L1615" s="70">
        <v>25620</v>
      </c>
      <c r="M1615" s="69"/>
      <c r="N1615" s="69" t="s">
        <v>29200</v>
      </c>
      <c r="O1615" s="69"/>
      <c r="P1615" s="69" t="s">
        <v>1122</v>
      </c>
      <c r="Q1615" s="69" t="s">
        <v>3698</v>
      </c>
      <c r="R1615" s="69"/>
      <c r="S1615" s="70">
        <v>25620</v>
      </c>
      <c r="T1615" s="70"/>
      <c r="U1615" s="69"/>
      <c r="V1615" s="69"/>
      <c r="W1615" s="69"/>
      <c r="X1615" s="69"/>
      <c r="Y1615" s="70"/>
      <c r="Z1615" s="69">
        <v>0</v>
      </c>
      <c r="AA1615" s="69"/>
      <c r="AB1615" s="69" t="s">
        <v>967</v>
      </c>
      <c r="AC1615" s="69"/>
    </row>
    <row r="1616" spans="1:29" ht="20" x14ac:dyDescent="0.25">
      <c r="A1616" s="69"/>
      <c r="B1616" s="69"/>
      <c r="C1616" s="69"/>
      <c r="D1616" s="69"/>
      <c r="E1616" s="69"/>
      <c r="F1616" s="69"/>
      <c r="G1616" s="69"/>
      <c r="H1616" s="69"/>
      <c r="I1616" s="69"/>
      <c r="J1616" s="69"/>
      <c r="K1616" s="69" t="s">
        <v>29199</v>
      </c>
      <c r="L1616" s="70">
        <v>11862.6</v>
      </c>
      <c r="M1616" s="69"/>
      <c r="N1616" s="69" t="s">
        <v>29198</v>
      </c>
      <c r="O1616" s="69"/>
      <c r="P1616" s="69" t="s">
        <v>3160</v>
      </c>
      <c r="Q1616" s="69" t="s">
        <v>22144</v>
      </c>
      <c r="R1616" s="69"/>
      <c r="S1616" s="70">
        <v>11862.6</v>
      </c>
      <c r="T1616" s="70"/>
      <c r="U1616" s="69"/>
      <c r="V1616" s="69"/>
      <c r="W1616" s="69"/>
      <c r="X1616" s="69"/>
      <c r="Y1616" s="70"/>
      <c r="Z1616" s="69">
        <v>0</v>
      </c>
      <c r="AA1616" s="69"/>
      <c r="AB1616" s="69" t="s">
        <v>967</v>
      </c>
      <c r="AC1616" s="69"/>
    </row>
    <row r="1617" spans="1:29" ht="20" x14ac:dyDescent="0.25">
      <c r="A1617" s="69"/>
      <c r="B1617" s="69"/>
      <c r="C1617" s="69"/>
      <c r="D1617" s="69"/>
      <c r="E1617" s="69"/>
      <c r="F1617" s="69"/>
      <c r="G1617" s="69"/>
      <c r="H1617" s="69"/>
      <c r="I1617" s="69"/>
      <c r="J1617" s="69"/>
      <c r="K1617" s="69" t="s">
        <v>29197</v>
      </c>
      <c r="L1617" s="70">
        <v>32430.42</v>
      </c>
      <c r="M1617" s="69"/>
      <c r="N1617" s="69" t="s">
        <v>29196</v>
      </c>
      <c r="O1617" s="69"/>
      <c r="P1617" s="69" t="s">
        <v>1542</v>
      </c>
      <c r="Q1617" s="69" t="s">
        <v>10149</v>
      </c>
      <c r="R1617" s="69"/>
      <c r="S1617" s="70">
        <v>32430.42</v>
      </c>
      <c r="T1617" s="70"/>
      <c r="U1617" s="69"/>
      <c r="V1617" s="69"/>
      <c r="W1617" s="69"/>
      <c r="X1617" s="69"/>
      <c r="Y1617" s="70"/>
      <c r="Z1617" s="69">
        <v>0</v>
      </c>
      <c r="AA1617" s="69"/>
      <c r="AB1617" s="69" t="s">
        <v>967</v>
      </c>
      <c r="AC1617" s="69"/>
    </row>
    <row r="1618" spans="1:29" x14ac:dyDescent="0.25">
      <c r="A1618" s="71" t="s">
        <v>193</v>
      </c>
      <c r="B1618" s="71"/>
      <c r="C1618" s="71"/>
      <c r="D1618" s="71"/>
      <c r="E1618" s="71"/>
      <c r="F1618" s="71"/>
      <c r="G1618" s="71"/>
      <c r="H1618" s="71"/>
      <c r="I1618" s="72">
        <v>295769.98</v>
      </c>
      <c r="J1618" s="71"/>
      <c r="K1618" s="71"/>
      <c r="L1618" s="72">
        <v>295396.64999999997</v>
      </c>
      <c r="M1618" s="72">
        <v>373.3300000000163</v>
      </c>
      <c r="N1618" s="71"/>
      <c r="O1618" s="71"/>
      <c r="P1618" s="71"/>
      <c r="Q1618" s="71"/>
      <c r="R1618" s="71"/>
      <c r="S1618" s="72">
        <v>295396.64999999997</v>
      </c>
      <c r="T1618" s="72">
        <v>0</v>
      </c>
      <c r="U1618" s="71"/>
      <c r="V1618" s="71"/>
      <c r="W1618" s="71"/>
      <c r="X1618" s="72">
        <v>295396.64999999997</v>
      </c>
      <c r="Y1618" s="72">
        <v>0</v>
      </c>
      <c r="Z1618" s="72">
        <v>0</v>
      </c>
      <c r="AA1618" s="69"/>
      <c r="AB1618" s="69"/>
      <c r="AC1618" s="69"/>
    </row>
    <row r="1619" spans="1:29" ht="50" x14ac:dyDescent="0.25">
      <c r="A1619" s="68" t="s">
        <v>29195</v>
      </c>
      <c r="B1619" s="69" t="s">
        <v>29194</v>
      </c>
      <c r="C1619" s="69" t="s">
        <v>583</v>
      </c>
      <c r="D1619" s="69" t="s">
        <v>2001</v>
      </c>
      <c r="E1619" s="69" t="s">
        <v>22526</v>
      </c>
      <c r="F1619" s="69" t="s">
        <v>1203</v>
      </c>
      <c r="G1619" s="69" t="s">
        <v>1738</v>
      </c>
      <c r="H1619" s="69" t="s">
        <v>1236</v>
      </c>
      <c r="I1619" s="70">
        <v>270127.90000000002</v>
      </c>
      <c r="J1619" s="69" t="s">
        <v>1936</v>
      </c>
      <c r="K1619" s="69" t="s">
        <v>29193</v>
      </c>
      <c r="L1619" s="70">
        <v>48068.63</v>
      </c>
      <c r="M1619" s="69"/>
      <c r="N1619" s="69" t="s">
        <v>29192</v>
      </c>
      <c r="O1619" s="69"/>
      <c r="P1619" s="69" t="s">
        <v>3002</v>
      </c>
      <c r="Q1619" s="69" t="s">
        <v>2584</v>
      </c>
      <c r="R1619" s="69"/>
      <c r="S1619" s="70">
        <v>48068.63</v>
      </c>
      <c r="T1619" s="70"/>
      <c r="U1619" s="69"/>
      <c r="V1619" s="69"/>
      <c r="W1619" s="69"/>
      <c r="X1619" s="69"/>
      <c r="Y1619" s="70"/>
      <c r="Z1619" s="69">
        <v>0</v>
      </c>
      <c r="AA1619" s="69" t="s">
        <v>966</v>
      </c>
      <c r="AB1619" s="69" t="s">
        <v>967</v>
      </c>
      <c r="AC1619" s="69" t="s">
        <v>29191</v>
      </c>
    </row>
    <row r="1620" spans="1:29" ht="20" x14ac:dyDescent="0.25">
      <c r="A1620" s="69"/>
      <c r="B1620" s="69"/>
      <c r="C1620" s="69"/>
      <c r="D1620" s="69"/>
      <c r="E1620" s="69"/>
      <c r="F1620" s="69"/>
      <c r="G1620" s="69"/>
      <c r="H1620" s="69"/>
      <c r="I1620" s="69"/>
      <c r="J1620" s="69"/>
      <c r="K1620" s="69" t="s">
        <v>29190</v>
      </c>
      <c r="L1620" s="70">
        <v>70523.67</v>
      </c>
      <c r="M1620" s="69"/>
      <c r="N1620" s="69" t="s">
        <v>29189</v>
      </c>
      <c r="O1620" s="69"/>
      <c r="P1620" s="69" t="s">
        <v>1394</v>
      </c>
      <c r="Q1620" s="69" t="s">
        <v>2448</v>
      </c>
      <c r="R1620" s="69"/>
      <c r="S1620" s="70">
        <v>70523.67</v>
      </c>
      <c r="T1620" s="70"/>
      <c r="U1620" s="69"/>
      <c r="V1620" s="69"/>
      <c r="W1620" s="69"/>
      <c r="X1620" s="69"/>
      <c r="Y1620" s="70"/>
      <c r="Z1620" s="69">
        <v>0</v>
      </c>
      <c r="AA1620" s="69"/>
      <c r="AB1620" s="69" t="s">
        <v>967</v>
      </c>
      <c r="AC1620" s="69"/>
    </row>
    <row r="1621" spans="1:29" ht="20" x14ac:dyDescent="0.25">
      <c r="A1621" s="69"/>
      <c r="B1621" s="69"/>
      <c r="C1621" s="69"/>
      <c r="D1621" s="69"/>
      <c r="E1621" s="69"/>
      <c r="F1621" s="69"/>
      <c r="G1621" s="69"/>
      <c r="H1621" s="69"/>
      <c r="I1621" s="69"/>
      <c r="J1621" s="69"/>
      <c r="K1621" s="69" t="s">
        <v>29188</v>
      </c>
      <c r="L1621" s="70">
        <v>151214.43</v>
      </c>
      <c r="M1621" s="69"/>
      <c r="N1621" s="69" t="s">
        <v>29187</v>
      </c>
      <c r="O1621" s="69"/>
      <c r="P1621" s="69" t="s">
        <v>1764</v>
      </c>
      <c r="Q1621" s="69" t="s">
        <v>3327</v>
      </c>
      <c r="R1621" s="69"/>
      <c r="S1621" s="70">
        <v>151214.43</v>
      </c>
      <c r="T1621" s="70"/>
      <c r="U1621" s="69"/>
      <c r="V1621" s="69"/>
      <c r="W1621" s="69"/>
      <c r="X1621" s="69"/>
      <c r="Y1621" s="70"/>
      <c r="Z1621" s="69">
        <v>0</v>
      </c>
      <c r="AA1621" s="69"/>
      <c r="AB1621" s="69" t="s">
        <v>967</v>
      </c>
      <c r="AC1621" s="69"/>
    </row>
    <row r="1622" spans="1:29" x14ac:dyDescent="0.25">
      <c r="A1622" s="71" t="s">
        <v>193</v>
      </c>
      <c r="B1622" s="71"/>
      <c r="C1622" s="71"/>
      <c r="D1622" s="71"/>
      <c r="E1622" s="71"/>
      <c r="F1622" s="71"/>
      <c r="G1622" s="71"/>
      <c r="H1622" s="71"/>
      <c r="I1622" s="72">
        <v>270127.90000000002</v>
      </c>
      <c r="J1622" s="71"/>
      <c r="K1622" s="71"/>
      <c r="L1622" s="72">
        <v>269806.73</v>
      </c>
      <c r="M1622" s="72">
        <v>321.17000000004191</v>
      </c>
      <c r="N1622" s="71"/>
      <c r="O1622" s="71"/>
      <c r="P1622" s="71"/>
      <c r="Q1622" s="71"/>
      <c r="R1622" s="71"/>
      <c r="S1622" s="72">
        <v>269806.73</v>
      </c>
      <c r="T1622" s="72">
        <v>0</v>
      </c>
      <c r="U1622" s="71"/>
      <c r="V1622" s="71"/>
      <c r="W1622" s="71"/>
      <c r="X1622" s="72">
        <v>269806.73</v>
      </c>
      <c r="Y1622" s="72">
        <v>0</v>
      </c>
      <c r="Z1622" s="72">
        <v>0</v>
      </c>
      <c r="AA1622" s="69"/>
      <c r="AB1622" s="69"/>
      <c r="AC1622" s="69"/>
    </row>
    <row r="1623" spans="1:29" ht="30" x14ac:dyDescent="0.25">
      <c r="A1623" s="68" t="s">
        <v>29186</v>
      </c>
      <c r="B1623" s="69" t="s">
        <v>29185</v>
      </c>
      <c r="C1623" s="69" t="s">
        <v>29184</v>
      </c>
      <c r="D1623" s="69" t="s">
        <v>19337</v>
      </c>
      <c r="E1623" s="69" t="s">
        <v>22651</v>
      </c>
      <c r="F1623" s="69" t="s">
        <v>1203</v>
      </c>
      <c r="G1623" s="69" t="s">
        <v>1106</v>
      </c>
      <c r="H1623" s="69" t="s">
        <v>1236</v>
      </c>
      <c r="I1623" s="70">
        <v>18294</v>
      </c>
      <c r="J1623" s="69" t="s">
        <v>1936</v>
      </c>
      <c r="K1623" s="69" t="s">
        <v>29183</v>
      </c>
      <c r="L1623" s="70">
        <v>8682</v>
      </c>
      <c r="M1623" s="69"/>
      <c r="N1623" s="69" t="s">
        <v>29182</v>
      </c>
      <c r="O1623" s="69"/>
      <c r="P1623" s="69" t="s">
        <v>3002</v>
      </c>
      <c r="Q1623" s="69" t="s">
        <v>4045</v>
      </c>
      <c r="R1623" s="69"/>
      <c r="S1623" s="70">
        <v>8682</v>
      </c>
      <c r="T1623" s="70"/>
      <c r="U1623" s="69"/>
      <c r="V1623" s="69"/>
      <c r="W1623" s="69"/>
      <c r="X1623" s="69"/>
      <c r="Y1623" s="70"/>
      <c r="Z1623" s="69">
        <v>0</v>
      </c>
      <c r="AA1623" s="69" t="s">
        <v>966</v>
      </c>
      <c r="AB1623" s="69" t="s">
        <v>1144</v>
      </c>
      <c r="AC1623" s="69" t="s">
        <v>29181</v>
      </c>
    </row>
    <row r="1624" spans="1:29" ht="20" x14ac:dyDescent="0.25">
      <c r="A1624" s="69"/>
      <c r="B1624" s="69"/>
      <c r="C1624" s="69"/>
      <c r="D1624" s="69"/>
      <c r="E1624" s="69"/>
      <c r="F1624" s="69"/>
      <c r="G1624" s="69"/>
      <c r="H1624" s="69"/>
      <c r="I1624" s="69"/>
      <c r="J1624" s="69"/>
      <c r="K1624" s="69" t="s">
        <v>29180</v>
      </c>
      <c r="L1624" s="70">
        <v>9612</v>
      </c>
      <c r="M1624" s="69"/>
      <c r="N1624" s="69" t="s">
        <v>29179</v>
      </c>
      <c r="O1624" s="69"/>
      <c r="P1624" s="69" t="s">
        <v>2136</v>
      </c>
      <c r="Q1624" s="69" t="s">
        <v>2589</v>
      </c>
      <c r="R1624" s="69"/>
      <c r="S1624" s="70">
        <v>9612</v>
      </c>
      <c r="T1624" s="70"/>
      <c r="U1624" s="69"/>
      <c r="V1624" s="69"/>
      <c r="W1624" s="69"/>
      <c r="X1624" s="69"/>
      <c r="Y1624" s="70"/>
      <c r="Z1624" s="69">
        <v>0</v>
      </c>
      <c r="AA1624" s="69"/>
      <c r="AB1624" s="69" t="s">
        <v>1144</v>
      </c>
      <c r="AC1624" s="69"/>
    </row>
    <row r="1625" spans="1:29" x14ac:dyDescent="0.25">
      <c r="A1625" s="71" t="s">
        <v>193</v>
      </c>
      <c r="B1625" s="71"/>
      <c r="C1625" s="71"/>
      <c r="D1625" s="71"/>
      <c r="E1625" s="71"/>
      <c r="F1625" s="71"/>
      <c r="G1625" s="71"/>
      <c r="H1625" s="71"/>
      <c r="I1625" s="72">
        <v>18294</v>
      </c>
      <c r="J1625" s="71"/>
      <c r="K1625" s="71"/>
      <c r="L1625" s="72">
        <v>18294</v>
      </c>
      <c r="M1625" s="72">
        <v>0</v>
      </c>
      <c r="N1625" s="71"/>
      <c r="O1625" s="71"/>
      <c r="P1625" s="71"/>
      <c r="Q1625" s="71"/>
      <c r="R1625" s="71"/>
      <c r="S1625" s="72">
        <v>18294</v>
      </c>
      <c r="T1625" s="72">
        <v>0</v>
      </c>
      <c r="U1625" s="71"/>
      <c r="V1625" s="71"/>
      <c r="W1625" s="71"/>
      <c r="X1625" s="72">
        <v>18294</v>
      </c>
      <c r="Y1625" s="72">
        <v>0</v>
      </c>
      <c r="Z1625" s="72">
        <v>0</v>
      </c>
      <c r="AA1625" s="69"/>
      <c r="AB1625" s="69"/>
      <c r="AC1625" s="69"/>
    </row>
    <row r="1626" spans="1:29" ht="40" x14ac:dyDescent="0.25">
      <c r="A1626" s="68" t="s">
        <v>29178</v>
      </c>
      <c r="B1626" s="69" t="s">
        <v>29177</v>
      </c>
      <c r="C1626" s="69" t="s">
        <v>568</v>
      </c>
      <c r="D1626" s="69" t="s">
        <v>1233</v>
      </c>
      <c r="E1626" s="69" t="s">
        <v>22239</v>
      </c>
      <c r="F1626" s="69" t="s">
        <v>1203</v>
      </c>
      <c r="G1626" s="69" t="s">
        <v>2366</v>
      </c>
      <c r="H1626" s="69" t="s">
        <v>1236</v>
      </c>
      <c r="I1626" s="70">
        <v>1864220.09</v>
      </c>
      <c r="J1626" s="69" t="s">
        <v>1936</v>
      </c>
      <c r="K1626" s="69" t="s">
        <v>29176</v>
      </c>
      <c r="L1626" s="70">
        <v>27871.85</v>
      </c>
      <c r="M1626" s="69"/>
      <c r="N1626" s="69" t="s">
        <v>29173</v>
      </c>
      <c r="O1626" s="69"/>
      <c r="P1626" s="69" t="s">
        <v>1269</v>
      </c>
      <c r="Q1626" s="69" t="s">
        <v>2669</v>
      </c>
      <c r="R1626" s="69"/>
      <c r="S1626" s="70">
        <v>27871.85</v>
      </c>
      <c r="T1626" s="70"/>
      <c r="U1626" s="69"/>
      <c r="V1626" s="69"/>
      <c r="W1626" s="69"/>
      <c r="X1626" s="69"/>
      <c r="Y1626" s="70"/>
      <c r="Z1626" s="69">
        <v>0</v>
      </c>
      <c r="AA1626" s="69" t="s">
        <v>966</v>
      </c>
      <c r="AB1626" s="69" t="s">
        <v>967</v>
      </c>
      <c r="AC1626" s="69" t="s">
        <v>29175</v>
      </c>
    </row>
    <row r="1627" spans="1:29" ht="20" x14ac:dyDescent="0.25">
      <c r="A1627" s="69"/>
      <c r="B1627" s="69"/>
      <c r="C1627" s="69"/>
      <c r="D1627" s="69"/>
      <c r="E1627" s="69"/>
      <c r="F1627" s="69"/>
      <c r="G1627" s="69"/>
      <c r="H1627" s="69"/>
      <c r="I1627" s="69"/>
      <c r="J1627" s="69"/>
      <c r="K1627" s="69" t="s">
        <v>29174</v>
      </c>
      <c r="L1627" s="70">
        <v>164418.39000000001</v>
      </c>
      <c r="M1627" s="69"/>
      <c r="N1627" s="69" t="s">
        <v>29173</v>
      </c>
      <c r="O1627" s="69"/>
      <c r="P1627" s="69" t="s">
        <v>1269</v>
      </c>
      <c r="Q1627" s="69" t="s">
        <v>2669</v>
      </c>
      <c r="R1627" s="69"/>
      <c r="S1627" s="70">
        <v>164418.39000000001</v>
      </c>
      <c r="T1627" s="70"/>
      <c r="U1627" s="69"/>
      <c r="V1627" s="69"/>
      <c r="W1627" s="69"/>
      <c r="X1627" s="69"/>
      <c r="Y1627" s="70"/>
      <c r="Z1627" s="69">
        <v>0</v>
      </c>
      <c r="AA1627" s="69"/>
      <c r="AB1627" s="69" t="s">
        <v>967</v>
      </c>
      <c r="AC1627" s="69"/>
    </row>
    <row r="1628" spans="1:29" ht="20" x14ac:dyDescent="0.25">
      <c r="A1628" s="69"/>
      <c r="B1628" s="69"/>
      <c r="C1628" s="69"/>
      <c r="D1628" s="69"/>
      <c r="E1628" s="69"/>
      <c r="F1628" s="69"/>
      <c r="G1628" s="69"/>
      <c r="H1628" s="69"/>
      <c r="I1628" s="69"/>
      <c r="J1628" s="69"/>
      <c r="K1628" s="69" t="s">
        <v>29172</v>
      </c>
      <c r="L1628" s="70">
        <v>12986.94</v>
      </c>
      <c r="M1628" s="69"/>
      <c r="N1628" s="69" t="s">
        <v>29170</v>
      </c>
      <c r="O1628" s="69"/>
      <c r="P1628" s="69" t="s">
        <v>1211</v>
      </c>
      <c r="Q1628" s="69" t="s">
        <v>1218</v>
      </c>
      <c r="R1628" s="69"/>
      <c r="S1628" s="70">
        <v>12986.94</v>
      </c>
      <c r="T1628" s="70"/>
      <c r="U1628" s="69"/>
      <c r="V1628" s="69"/>
      <c r="W1628" s="69"/>
      <c r="X1628" s="69"/>
      <c r="Y1628" s="70"/>
      <c r="Z1628" s="69">
        <v>0</v>
      </c>
      <c r="AA1628" s="69"/>
      <c r="AB1628" s="69" t="s">
        <v>967</v>
      </c>
      <c r="AC1628" s="69"/>
    </row>
    <row r="1629" spans="1:29" ht="20" x14ac:dyDescent="0.25">
      <c r="A1629" s="69"/>
      <c r="B1629" s="69"/>
      <c r="C1629" s="69"/>
      <c r="D1629" s="69"/>
      <c r="E1629" s="69"/>
      <c r="F1629" s="69"/>
      <c r="G1629" s="69"/>
      <c r="H1629" s="69"/>
      <c r="I1629" s="69"/>
      <c r="J1629" s="69"/>
      <c r="K1629" s="69" t="s">
        <v>29171</v>
      </c>
      <c r="L1629" s="70">
        <v>47446.46</v>
      </c>
      <c r="M1629" s="69"/>
      <c r="N1629" s="69" t="s">
        <v>29170</v>
      </c>
      <c r="O1629" s="69"/>
      <c r="P1629" s="69" t="s">
        <v>1211</v>
      </c>
      <c r="Q1629" s="69" t="s">
        <v>1218</v>
      </c>
      <c r="R1629" s="69"/>
      <c r="S1629" s="70">
        <v>47446.46</v>
      </c>
      <c r="T1629" s="70"/>
      <c r="U1629" s="69"/>
      <c r="V1629" s="69"/>
      <c r="W1629" s="69"/>
      <c r="X1629" s="69"/>
      <c r="Y1629" s="70"/>
      <c r="Z1629" s="69">
        <v>0</v>
      </c>
      <c r="AA1629" s="69"/>
      <c r="AB1629" s="69" t="s">
        <v>967</v>
      </c>
      <c r="AC1629" s="69"/>
    </row>
    <row r="1630" spans="1:29" ht="20" x14ac:dyDescent="0.25">
      <c r="A1630" s="69"/>
      <c r="B1630" s="69"/>
      <c r="C1630" s="69"/>
      <c r="D1630" s="69"/>
      <c r="E1630" s="69"/>
      <c r="F1630" s="69"/>
      <c r="G1630" s="69"/>
      <c r="H1630" s="69"/>
      <c r="I1630" s="69"/>
      <c r="J1630" s="69"/>
      <c r="K1630" s="69" t="s">
        <v>29169</v>
      </c>
      <c r="L1630" s="70">
        <v>195238.31</v>
      </c>
      <c r="M1630" s="69"/>
      <c r="N1630" s="69" t="s">
        <v>29168</v>
      </c>
      <c r="O1630" s="69"/>
      <c r="P1630" s="69" t="s">
        <v>1307</v>
      </c>
      <c r="Q1630" s="69" t="s">
        <v>2371</v>
      </c>
      <c r="R1630" s="69"/>
      <c r="S1630" s="70">
        <v>195238.31</v>
      </c>
      <c r="T1630" s="70"/>
      <c r="U1630" s="69"/>
      <c r="V1630" s="69"/>
      <c r="W1630" s="69"/>
      <c r="X1630" s="69"/>
      <c r="Y1630" s="70"/>
      <c r="Z1630" s="69">
        <v>0</v>
      </c>
      <c r="AA1630" s="69"/>
      <c r="AB1630" s="69" t="s">
        <v>967</v>
      </c>
      <c r="AC1630" s="69"/>
    </row>
    <row r="1631" spans="1:29" ht="20" x14ac:dyDescent="0.25">
      <c r="A1631" s="69"/>
      <c r="B1631" s="69"/>
      <c r="C1631" s="69"/>
      <c r="D1631" s="69"/>
      <c r="E1631" s="69"/>
      <c r="F1631" s="69"/>
      <c r="G1631" s="69"/>
      <c r="H1631" s="69"/>
      <c r="I1631" s="69"/>
      <c r="J1631" s="69"/>
      <c r="K1631" s="69" t="s">
        <v>29167</v>
      </c>
      <c r="L1631" s="70">
        <v>101273.59</v>
      </c>
      <c r="M1631" s="69"/>
      <c r="N1631" s="69" t="s">
        <v>29165</v>
      </c>
      <c r="O1631" s="69"/>
      <c r="P1631" s="69" t="s">
        <v>1394</v>
      </c>
      <c r="Q1631" s="69" t="s">
        <v>2589</v>
      </c>
      <c r="R1631" s="69"/>
      <c r="S1631" s="70">
        <v>101273.59</v>
      </c>
      <c r="T1631" s="70"/>
      <c r="U1631" s="69"/>
      <c r="V1631" s="69"/>
      <c r="W1631" s="69"/>
      <c r="X1631" s="69"/>
      <c r="Y1631" s="70"/>
      <c r="Z1631" s="69">
        <v>0</v>
      </c>
      <c r="AA1631" s="69"/>
      <c r="AB1631" s="69" t="s">
        <v>967</v>
      </c>
      <c r="AC1631" s="69"/>
    </row>
    <row r="1632" spans="1:29" ht="20" x14ac:dyDescent="0.25">
      <c r="A1632" s="69"/>
      <c r="B1632" s="69"/>
      <c r="C1632" s="69"/>
      <c r="D1632" s="69"/>
      <c r="E1632" s="69"/>
      <c r="F1632" s="69"/>
      <c r="G1632" s="69"/>
      <c r="H1632" s="69"/>
      <c r="I1632" s="69"/>
      <c r="J1632" s="69"/>
      <c r="K1632" s="69" t="s">
        <v>29166</v>
      </c>
      <c r="L1632" s="70">
        <v>327269.67</v>
      </c>
      <c r="M1632" s="69"/>
      <c r="N1632" s="69" t="s">
        <v>29165</v>
      </c>
      <c r="O1632" s="69"/>
      <c r="P1632" s="69" t="s">
        <v>1394</v>
      </c>
      <c r="Q1632" s="69" t="s">
        <v>2589</v>
      </c>
      <c r="R1632" s="69"/>
      <c r="S1632" s="70">
        <v>327269.67</v>
      </c>
      <c r="T1632" s="70"/>
      <c r="U1632" s="69"/>
      <c r="V1632" s="69"/>
      <c r="W1632" s="69"/>
      <c r="X1632" s="69"/>
      <c r="Y1632" s="70"/>
      <c r="Z1632" s="69">
        <v>0</v>
      </c>
      <c r="AA1632" s="69"/>
      <c r="AB1632" s="69" t="s">
        <v>967</v>
      </c>
      <c r="AC1632" s="69"/>
    </row>
    <row r="1633" spans="1:29" ht="20" x14ac:dyDescent="0.25">
      <c r="A1633" s="69"/>
      <c r="B1633" s="69"/>
      <c r="C1633" s="69"/>
      <c r="D1633" s="69"/>
      <c r="E1633" s="69"/>
      <c r="F1633" s="69"/>
      <c r="G1633" s="69"/>
      <c r="H1633" s="69"/>
      <c r="I1633" s="69"/>
      <c r="J1633" s="69"/>
      <c r="K1633" s="69" t="s">
        <v>29164</v>
      </c>
      <c r="L1633" s="70">
        <v>50348.03</v>
      </c>
      <c r="M1633" s="69"/>
      <c r="N1633" s="69" t="s">
        <v>29161</v>
      </c>
      <c r="O1633" s="69"/>
      <c r="P1633" s="69" t="s">
        <v>1276</v>
      </c>
      <c r="Q1633" s="69" t="s">
        <v>2417</v>
      </c>
      <c r="R1633" s="69"/>
      <c r="S1633" s="70">
        <v>50348.03</v>
      </c>
      <c r="T1633" s="70"/>
      <c r="U1633" s="69"/>
      <c r="V1633" s="69"/>
      <c r="W1633" s="69"/>
      <c r="X1633" s="69"/>
      <c r="Y1633" s="70"/>
      <c r="Z1633" s="69">
        <v>0</v>
      </c>
      <c r="AA1633" s="69"/>
      <c r="AB1633" s="69" t="s">
        <v>967</v>
      </c>
      <c r="AC1633" s="69"/>
    </row>
    <row r="1634" spans="1:29" ht="20" x14ac:dyDescent="0.25">
      <c r="A1634" s="69"/>
      <c r="B1634" s="69"/>
      <c r="C1634" s="69"/>
      <c r="D1634" s="69"/>
      <c r="E1634" s="69"/>
      <c r="F1634" s="69"/>
      <c r="G1634" s="69"/>
      <c r="H1634" s="69"/>
      <c r="I1634" s="69"/>
      <c r="J1634" s="69"/>
      <c r="K1634" s="69" t="s">
        <v>29163</v>
      </c>
      <c r="L1634" s="70">
        <v>163592.51999999999</v>
      </c>
      <c r="M1634" s="69"/>
      <c r="N1634" s="69" t="s">
        <v>29161</v>
      </c>
      <c r="O1634" s="69"/>
      <c r="P1634" s="69" t="s">
        <v>1276</v>
      </c>
      <c r="Q1634" s="69" t="s">
        <v>2417</v>
      </c>
      <c r="R1634" s="69"/>
      <c r="S1634" s="70">
        <v>163592.51999999999</v>
      </c>
      <c r="T1634" s="70"/>
      <c r="U1634" s="69"/>
      <c r="V1634" s="69"/>
      <c r="W1634" s="69"/>
      <c r="X1634" s="69"/>
      <c r="Y1634" s="70"/>
      <c r="Z1634" s="69">
        <v>0</v>
      </c>
      <c r="AA1634" s="69"/>
      <c r="AB1634" s="69" t="s">
        <v>967</v>
      </c>
      <c r="AC1634" s="69"/>
    </row>
    <row r="1635" spans="1:29" ht="20" x14ac:dyDescent="0.25">
      <c r="A1635" s="69"/>
      <c r="B1635" s="69"/>
      <c r="C1635" s="69"/>
      <c r="D1635" s="69"/>
      <c r="E1635" s="69"/>
      <c r="F1635" s="69"/>
      <c r="G1635" s="69"/>
      <c r="H1635" s="69"/>
      <c r="I1635" s="69"/>
      <c r="J1635" s="69"/>
      <c r="K1635" s="69" t="s">
        <v>29162</v>
      </c>
      <c r="L1635" s="70">
        <v>49735.16</v>
      </c>
      <c r="M1635" s="69"/>
      <c r="N1635" s="69" t="s">
        <v>29161</v>
      </c>
      <c r="O1635" s="69"/>
      <c r="P1635" s="69" t="s">
        <v>1276</v>
      </c>
      <c r="Q1635" s="69" t="s">
        <v>2417</v>
      </c>
      <c r="R1635" s="69"/>
      <c r="S1635" s="70">
        <v>49735.16</v>
      </c>
      <c r="T1635" s="70"/>
      <c r="U1635" s="69"/>
      <c r="V1635" s="69"/>
      <c r="W1635" s="69"/>
      <c r="X1635" s="69"/>
      <c r="Y1635" s="70"/>
      <c r="Z1635" s="69">
        <v>0</v>
      </c>
      <c r="AA1635" s="69"/>
      <c r="AB1635" s="69" t="s">
        <v>967</v>
      </c>
      <c r="AC1635" s="69"/>
    </row>
    <row r="1636" spans="1:29" ht="20" x14ac:dyDescent="0.25">
      <c r="A1636" s="69"/>
      <c r="B1636" s="69"/>
      <c r="C1636" s="69"/>
      <c r="D1636" s="69"/>
      <c r="E1636" s="69"/>
      <c r="F1636" s="69"/>
      <c r="G1636" s="69"/>
      <c r="H1636" s="69"/>
      <c r="I1636" s="69"/>
      <c r="J1636" s="69"/>
      <c r="K1636" s="69" t="s">
        <v>29160</v>
      </c>
      <c r="L1636" s="70">
        <v>10028.969999999999</v>
      </c>
      <c r="M1636" s="69"/>
      <c r="N1636" s="69" t="s">
        <v>29158</v>
      </c>
      <c r="O1636" s="69"/>
      <c r="P1636" s="69" t="s">
        <v>2944</v>
      </c>
      <c r="Q1636" s="69" t="s">
        <v>2423</v>
      </c>
      <c r="R1636" s="69"/>
      <c r="S1636" s="70">
        <v>10028.969999999999</v>
      </c>
      <c r="T1636" s="70"/>
      <c r="U1636" s="69"/>
      <c r="V1636" s="69"/>
      <c r="W1636" s="69"/>
      <c r="X1636" s="69"/>
      <c r="Y1636" s="70"/>
      <c r="Z1636" s="69">
        <v>0</v>
      </c>
      <c r="AA1636" s="69"/>
      <c r="AB1636" s="69" t="s">
        <v>967</v>
      </c>
      <c r="AC1636" s="69"/>
    </row>
    <row r="1637" spans="1:29" ht="20" x14ac:dyDescent="0.25">
      <c r="A1637" s="69"/>
      <c r="B1637" s="69"/>
      <c r="C1637" s="69"/>
      <c r="D1637" s="69"/>
      <c r="E1637" s="69"/>
      <c r="F1637" s="69"/>
      <c r="G1637" s="69"/>
      <c r="H1637" s="69"/>
      <c r="I1637" s="69"/>
      <c r="J1637" s="69"/>
      <c r="K1637" s="69" t="s">
        <v>29159</v>
      </c>
      <c r="L1637" s="70">
        <v>35438.129999999997</v>
      </c>
      <c r="M1637" s="69"/>
      <c r="N1637" s="69" t="s">
        <v>29158</v>
      </c>
      <c r="O1637" s="69"/>
      <c r="P1637" s="69" t="s">
        <v>2944</v>
      </c>
      <c r="Q1637" s="69" t="s">
        <v>2423</v>
      </c>
      <c r="R1637" s="69"/>
      <c r="S1637" s="70">
        <v>35438.129999999997</v>
      </c>
      <c r="T1637" s="70"/>
      <c r="U1637" s="69"/>
      <c r="V1637" s="69"/>
      <c r="W1637" s="69"/>
      <c r="X1637" s="69"/>
      <c r="Y1637" s="70"/>
      <c r="Z1637" s="69">
        <v>0</v>
      </c>
      <c r="AA1637" s="69"/>
      <c r="AB1637" s="69" t="s">
        <v>967</v>
      </c>
      <c r="AC1637" s="69"/>
    </row>
    <row r="1638" spans="1:29" ht="20" x14ac:dyDescent="0.25">
      <c r="A1638" s="69"/>
      <c r="B1638" s="69"/>
      <c r="C1638" s="69"/>
      <c r="D1638" s="69"/>
      <c r="E1638" s="69"/>
      <c r="F1638" s="69"/>
      <c r="G1638" s="69"/>
      <c r="H1638" s="69"/>
      <c r="I1638" s="69"/>
      <c r="J1638" s="69"/>
      <c r="K1638" s="69" t="s">
        <v>29157</v>
      </c>
      <c r="L1638" s="70">
        <v>75105.240000000005</v>
      </c>
      <c r="M1638" s="69"/>
      <c r="N1638" s="69" t="s">
        <v>29156</v>
      </c>
      <c r="O1638" s="69"/>
      <c r="P1638" s="69" t="s">
        <v>1624</v>
      </c>
      <c r="Q1638" s="69" t="s">
        <v>2427</v>
      </c>
      <c r="R1638" s="69"/>
      <c r="S1638" s="70">
        <v>75105.240000000005</v>
      </c>
      <c r="T1638" s="70"/>
      <c r="U1638" s="69"/>
      <c r="V1638" s="69"/>
      <c r="W1638" s="69"/>
      <c r="X1638" s="69"/>
      <c r="Y1638" s="70"/>
      <c r="Z1638" s="69">
        <v>0</v>
      </c>
      <c r="AA1638" s="69"/>
      <c r="AB1638" s="69" t="s">
        <v>967</v>
      </c>
      <c r="AC1638" s="69"/>
    </row>
    <row r="1639" spans="1:29" ht="20" x14ac:dyDescent="0.25">
      <c r="A1639" s="69"/>
      <c r="B1639" s="69"/>
      <c r="C1639" s="69"/>
      <c r="D1639" s="69"/>
      <c r="E1639" s="69"/>
      <c r="F1639" s="69"/>
      <c r="G1639" s="69"/>
      <c r="H1639" s="69"/>
      <c r="I1639" s="69"/>
      <c r="J1639" s="69"/>
      <c r="K1639" s="69" t="s">
        <v>29155</v>
      </c>
      <c r="L1639" s="70">
        <v>134639.51</v>
      </c>
      <c r="M1639" s="69"/>
      <c r="N1639" s="69" t="s">
        <v>29154</v>
      </c>
      <c r="O1639" s="69"/>
      <c r="P1639" s="69" t="s">
        <v>1624</v>
      </c>
      <c r="Q1639" s="69" t="s">
        <v>2471</v>
      </c>
      <c r="R1639" s="69"/>
      <c r="S1639" s="70">
        <v>134639.51</v>
      </c>
      <c r="T1639" s="70"/>
      <c r="U1639" s="69"/>
      <c r="V1639" s="69"/>
      <c r="W1639" s="69"/>
      <c r="X1639" s="69"/>
      <c r="Y1639" s="70"/>
      <c r="Z1639" s="69">
        <v>0</v>
      </c>
      <c r="AA1639" s="69"/>
      <c r="AB1639" s="69" t="s">
        <v>967</v>
      </c>
      <c r="AC1639" s="69"/>
    </row>
    <row r="1640" spans="1:29" ht="20" x14ac:dyDescent="0.25">
      <c r="A1640" s="69"/>
      <c r="B1640" s="69"/>
      <c r="C1640" s="69"/>
      <c r="D1640" s="69"/>
      <c r="E1640" s="69"/>
      <c r="F1640" s="69"/>
      <c r="G1640" s="69"/>
      <c r="H1640" s="69"/>
      <c r="I1640" s="69"/>
      <c r="J1640" s="69"/>
      <c r="K1640" s="69" t="s">
        <v>29153</v>
      </c>
      <c r="L1640" s="70">
        <v>125730.15</v>
      </c>
      <c r="M1640" s="69"/>
      <c r="N1640" s="69" t="s">
        <v>29152</v>
      </c>
      <c r="O1640" s="69"/>
      <c r="P1640" s="69" t="s">
        <v>1129</v>
      </c>
      <c r="Q1640" s="69" t="s">
        <v>2394</v>
      </c>
      <c r="R1640" s="69"/>
      <c r="S1640" s="70">
        <v>125730.15</v>
      </c>
      <c r="T1640" s="70"/>
      <c r="U1640" s="69"/>
      <c r="V1640" s="69"/>
      <c r="W1640" s="69"/>
      <c r="X1640" s="69"/>
      <c r="Y1640" s="70"/>
      <c r="Z1640" s="69">
        <v>0</v>
      </c>
      <c r="AA1640" s="69"/>
      <c r="AB1640" s="69" t="s">
        <v>967</v>
      </c>
      <c r="AC1640" s="69"/>
    </row>
    <row r="1641" spans="1:29" ht="20" x14ac:dyDescent="0.25">
      <c r="A1641" s="69"/>
      <c r="B1641" s="69"/>
      <c r="C1641" s="69"/>
      <c r="D1641" s="69"/>
      <c r="E1641" s="69"/>
      <c r="F1641" s="69"/>
      <c r="G1641" s="69"/>
      <c r="H1641" s="69"/>
      <c r="I1641" s="69"/>
      <c r="J1641" s="69"/>
      <c r="K1641" s="69" t="s">
        <v>29151</v>
      </c>
      <c r="L1641" s="70">
        <v>163716.74</v>
      </c>
      <c r="M1641" s="69"/>
      <c r="N1641" s="69" t="s">
        <v>29149</v>
      </c>
      <c r="O1641" s="69"/>
      <c r="P1641" s="69" t="s">
        <v>3160</v>
      </c>
      <c r="Q1641" s="69" t="s">
        <v>10149</v>
      </c>
      <c r="R1641" s="69"/>
      <c r="S1641" s="70">
        <v>163716.74</v>
      </c>
      <c r="T1641" s="70"/>
      <c r="U1641" s="69"/>
      <c r="V1641" s="69"/>
      <c r="W1641" s="69"/>
      <c r="X1641" s="69"/>
      <c r="Y1641" s="70"/>
      <c r="Z1641" s="69">
        <v>0</v>
      </c>
      <c r="AA1641" s="69"/>
      <c r="AB1641" s="69" t="s">
        <v>967</v>
      </c>
      <c r="AC1641" s="69"/>
    </row>
    <row r="1642" spans="1:29" ht="20" x14ac:dyDescent="0.25">
      <c r="A1642" s="69"/>
      <c r="B1642" s="69"/>
      <c r="C1642" s="69"/>
      <c r="D1642" s="69"/>
      <c r="E1642" s="69"/>
      <c r="F1642" s="69"/>
      <c r="G1642" s="69"/>
      <c r="H1642" s="69"/>
      <c r="I1642" s="69"/>
      <c r="J1642" s="69"/>
      <c r="K1642" s="69" t="s">
        <v>29150</v>
      </c>
      <c r="L1642" s="70">
        <v>34324.18</v>
      </c>
      <c r="M1642" s="69"/>
      <c r="N1642" s="69" t="s">
        <v>29149</v>
      </c>
      <c r="O1642" s="69"/>
      <c r="P1642" s="69" t="s">
        <v>3160</v>
      </c>
      <c r="Q1642" s="69" t="s">
        <v>10149</v>
      </c>
      <c r="R1642" s="69"/>
      <c r="S1642" s="70">
        <v>34324.18</v>
      </c>
      <c r="T1642" s="70"/>
      <c r="U1642" s="69"/>
      <c r="V1642" s="69"/>
      <c r="W1642" s="69"/>
      <c r="X1642" s="69"/>
      <c r="Y1642" s="70"/>
      <c r="Z1642" s="69">
        <v>0</v>
      </c>
      <c r="AA1642" s="69"/>
      <c r="AB1642" s="69" t="s">
        <v>967</v>
      </c>
      <c r="AC1642" s="69"/>
    </row>
    <row r="1643" spans="1:29" ht="20" x14ac:dyDescent="0.25">
      <c r="A1643" s="69"/>
      <c r="B1643" s="69"/>
      <c r="C1643" s="69"/>
      <c r="D1643" s="69"/>
      <c r="E1643" s="69"/>
      <c r="F1643" s="69"/>
      <c r="G1643" s="69"/>
      <c r="H1643" s="69"/>
      <c r="I1643" s="69"/>
      <c r="J1643" s="69"/>
      <c r="K1643" s="69" t="s">
        <v>29148</v>
      </c>
      <c r="L1643" s="70">
        <v>3011.65</v>
      </c>
      <c r="M1643" s="69"/>
      <c r="N1643" s="69" t="s">
        <v>29147</v>
      </c>
      <c r="O1643" s="69"/>
      <c r="P1643" s="69" t="s">
        <v>1552</v>
      </c>
      <c r="Q1643" s="69" t="s">
        <v>11707</v>
      </c>
      <c r="R1643" s="69"/>
      <c r="S1643" s="70">
        <v>3011.65</v>
      </c>
      <c r="T1643" s="70"/>
      <c r="U1643" s="69"/>
      <c r="V1643" s="69"/>
      <c r="W1643" s="69"/>
      <c r="X1643" s="69"/>
      <c r="Y1643" s="70"/>
      <c r="Z1643" s="69">
        <v>0</v>
      </c>
      <c r="AA1643" s="69"/>
      <c r="AB1643" s="69" t="s">
        <v>967</v>
      </c>
      <c r="AC1643" s="69"/>
    </row>
    <row r="1644" spans="1:29" x14ac:dyDescent="0.25">
      <c r="A1644" s="69"/>
      <c r="B1644" s="69"/>
      <c r="C1644" s="69"/>
      <c r="D1644" s="69"/>
      <c r="E1644" s="69"/>
      <c r="F1644" s="69"/>
      <c r="G1644" s="69"/>
      <c r="H1644" s="69"/>
      <c r="I1644" s="69"/>
      <c r="J1644" s="69"/>
      <c r="K1644" s="69" t="s">
        <v>29146</v>
      </c>
      <c r="L1644" s="70">
        <v>139695.47</v>
      </c>
      <c r="M1644" s="69"/>
      <c r="N1644" s="69"/>
      <c r="O1644" s="69"/>
      <c r="P1644" s="69"/>
      <c r="Q1644" s="69"/>
      <c r="R1644" s="69"/>
      <c r="S1644" s="69"/>
      <c r="T1644" s="70"/>
      <c r="U1644" s="69"/>
      <c r="V1644" s="69"/>
      <c r="W1644" s="69"/>
      <c r="X1644" s="69"/>
      <c r="Y1644" s="70"/>
      <c r="Z1644" s="69">
        <v>0</v>
      </c>
      <c r="AA1644" s="69"/>
      <c r="AB1644" s="69" t="s">
        <v>967</v>
      </c>
      <c r="AC1644" s="69"/>
    </row>
    <row r="1645" spans="1:29" x14ac:dyDescent="0.25">
      <c r="A1645" s="71" t="s">
        <v>193</v>
      </c>
      <c r="B1645" s="71"/>
      <c r="C1645" s="71"/>
      <c r="D1645" s="71"/>
      <c r="E1645" s="71"/>
      <c r="F1645" s="71"/>
      <c r="G1645" s="71"/>
      <c r="H1645" s="71"/>
      <c r="I1645" s="72">
        <v>1864220.09</v>
      </c>
      <c r="J1645" s="71"/>
      <c r="K1645" s="71"/>
      <c r="L1645" s="72">
        <v>1861870.9599999995</v>
      </c>
      <c r="M1645" s="72">
        <v>2349.1300000005867</v>
      </c>
      <c r="N1645" s="71"/>
      <c r="O1645" s="71"/>
      <c r="P1645" s="71"/>
      <c r="Q1645" s="71"/>
      <c r="R1645" s="71"/>
      <c r="S1645" s="72">
        <v>1722175.4899999995</v>
      </c>
      <c r="T1645" s="72">
        <v>0</v>
      </c>
      <c r="U1645" s="71"/>
      <c r="V1645" s="71"/>
      <c r="W1645" s="71"/>
      <c r="X1645" s="72">
        <v>1722175.4899999995</v>
      </c>
      <c r="Y1645" s="72">
        <v>0</v>
      </c>
      <c r="Z1645" s="72">
        <v>0</v>
      </c>
      <c r="AA1645" s="69"/>
      <c r="AB1645" s="69"/>
      <c r="AC1645" s="69"/>
    </row>
    <row r="1646" spans="1:29" ht="40" x14ac:dyDescent="0.25">
      <c r="A1646" s="68" t="s">
        <v>29145</v>
      </c>
      <c r="B1646" s="69" t="s">
        <v>22531</v>
      </c>
      <c r="C1646" s="69" t="s">
        <v>586</v>
      </c>
      <c r="D1646" s="69" t="s">
        <v>1956</v>
      </c>
      <c r="E1646" s="69" t="s">
        <v>22526</v>
      </c>
      <c r="F1646" s="69" t="s">
        <v>1095</v>
      </c>
      <c r="G1646" s="69" t="s">
        <v>2366</v>
      </c>
      <c r="H1646" s="69" t="s">
        <v>1236</v>
      </c>
      <c r="I1646" s="70">
        <v>232077.96</v>
      </c>
      <c r="J1646" s="69" t="s">
        <v>1936</v>
      </c>
      <c r="K1646" s="69" t="s">
        <v>29144</v>
      </c>
      <c r="L1646" s="70">
        <v>128914.94</v>
      </c>
      <c r="M1646" s="69"/>
      <c r="N1646" s="69" t="s">
        <v>29143</v>
      </c>
      <c r="O1646" s="69"/>
      <c r="P1646" s="69" t="s">
        <v>1749</v>
      </c>
      <c r="Q1646" s="69" t="s">
        <v>4045</v>
      </c>
      <c r="R1646" s="69"/>
      <c r="S1646" s="70">
        <v>128914.94</v>
      </c>
      <c r="T1646" s="70"/>
      <c r="U1646" s="69"/>
      <c r="V1646" s="69"/>
      <c r="W1646" s="69"/>
      <c r="X1646" s="69"/>
      <c r="Y1646" s="70"/>
      <c r="Z1646" s="69">
        <v>0</v>
      </c>
      <c r="AA1646" s="69" t="s">
        <v>966</v>
      </c>
      <c r="AB1646" s="69" t="s">
        <v>967</v>
      </c>
      <c r="AC1646" s="69" t="s">
        <v>29142</v>
      </c>
    </row>
    <row r="1647" spans="1:29" ht="20" x14ac:dyDescent="0.25">
      <c r="A1647" s="69"/>
      <c r="B1647" s="69"/>
      <c r="C1647" s="69"/>
      <c r="D1647" s="69"/>
      <c r="E1647" s="69"/>
      <c r="F1647" s="69"/>
      <c r="G1647" s="69"/>
      <c r="H1647" s="69"/>
      <c r="I1647" s="69"/>
      <c r="J1647" s="69"/>
      <c r="K1647" s="69" t="s">
        <v>29141</v>
      </c>
      <c r="L1647" s="70">
        <v>103072.72</v>
      </c>
      <c r="M1647" s="69"/>
      <c r="N1647" s="69" t="s">
        <v>29140</v>
      </c>
      <c r="O1647" s="69"/>
      <c r="P1647" s="69" t="s">
        <v>2304</v>
      </c>
      <c r="Q1647" s="69" t="s">
        <v>2417</v>
      </c>
      <c r="R1647" s="69"/>
      <c r="S1647" s="70">
        <v>103072.72</v>
      </c>
      <c r="T1647" s="70"/>
      <c r="U1647" s="69"/>
      <c r="V1647" s="69"/>
      <c r="W1647" s="69"/>
      <c r="X1647" s="69"/>
      <c r="Y1647" s="70"/>
      <c r="Z1647" s="69">
        <v>0</v>
      </c>
      <c r="AA1647" s="69"/>
      <c r="AB1647" s="69" t="s">
        <v>967</v>
      </c>
      <c r="AC1647" s="69"/>
    </row>
    <row r="1648" spans="1:29" x14ac:dyDescent="0.25">
      <c r="A1648" s="71" t="s">
        <v>193</v>
      </c>
      <c r="B1648" s="71"/>
      <c r="C1648" s="71"/>
      <c r="D1648" s="71"/>
      <c r="E1648" s="71"/>
      <c r="F1648" s="71"/>
      <c r="G1648" s="71"/>
      <c r="H1648" s="71"/>
      <c r="I1648" s="72">
        <v>232077.96</v>
      </c>
      <c r="J1648" s="71"/>
      <c r="K1648" s="71"/>
      <c r="L1648" s="72">
        <v>231987.66</v>
      </c>
      <c r="M1648" s="72">
        <v>90.299999999988358</v>
      </c>
      <c r="N1648" s="71"/>
      <c r="O1648" s="71"/>
      <c r="P1648" s="71"/>
      <c r="Q1648" s="71"/>
      <c r="R1648" s="71"/>
      <c r="S1648" s="72">
        <v>231987.66</v>
      </c>
      <c r="T1648" s="72">
        <v>0</v>
      </c>
      <c r="U1648" s="71"/>
      <c r="V1648" s="71"/>
      <c r="W1648" s="71"/>
      <c r="X1648" s="72">
        <v>231987.66</v>
      </c>
      <c r="Y1648" s="72">
        <v>0</v>
      </c>
      <c r="Z1648" s="72">
        <v>0</v>
      </c>
      <c r="AA1648" s="69"/>
      <c r="AB1648" s="69"/>
      <c r="AC1648" s="69"/>
    </row>
    <row r="1649" spans="1:29" ht="30" x14ac:dyDescent="0.25">
      <c r="A1649" s="68" t="s">
        <v>29139</v>
      </c>
      <c r="B1649" s="69" t="s">
        <v>28657</v>
      </c>
      <c r="C1649" s="69" t="s">
        <v>590</v>
      </c>
      <c r="D1649" s="69" t="s">
        <v>10818</v>
      </c>
      <c r="E1649" s="69" t="s">
        <v>22526</v>
      </c>
      <c r="F1649" s="69" t="s">
        <v>1095</v>
      </c>
      <c r="G1649" s="69" t="s">
        <v>2366</v>
      </c>
      <c r="H1649" s="69" t="s">
        <v>1236</v>
      </c>
      <c r="I1649" s="70">
        <v>75041.850000000006</v>
      </c>
      <c r="J1649" s="69" t="s">
        <v>1936</v>
      </c>
      <c r="K1649" s="69" t="s">
        <v>29138</v>
      </c>
      <c r="L1649" s="70">
        <v>75032.100000000006</v>
      </c>
      <c r="M1649" s="69"/>
      <c r="N1649" s="69" t="s">
        <v>29137</v>
      </c>
      <c r="O1649" s="69"/>
      <c r="P1649" s="69" t="s">
        <v>1276</v>
      </c>
      <c r="Q1649" s="69" t="s">
        <v>2448</v>
      </c>
      <c r="R1649" s="69"/>
      <c r="S1649" s="70">
        <v>75032.100000000006</v>
      </c>
      <c r="T1649" s="70"/>
      <c r="U1649" s="69"/>
      <c r="V1649" s="69"/>
      <c r="W1649" s="69"/>
      <c r="X1649" s="69"/>
      <c r="Y1649" s="70"/>
      <c r="Z1649" s="69">
        <v>0</v>
      </c>
      <c r="AA1649" s="69" t="s">
        <v>966</v>
      </c>
      <c r="AB1649" s="69" t="s">
        <v>967</v>
      </c>
      <c r="AC1649" s="69" t="s">
        <v>29136</v>
      </c>
    </row>
    <row r="1650" spans="1:29" x14ac:dyDescent="0.25">
      <c r="A1650" s="71" t="s">
        <v>193</v>
      </c>
      <c r="B1650" s="71"/>
      <c r="C1650" s="71"/>
      <c r="D1650" s="71"/>
      <c r="E1650" s="71"/>
      <c r="F1650" s="71"/>
      <c r="G1650" s="71"/>
      <c r="H1650" s="71"/>
      <c r="I1650" s="72">
        <v>75041.850000000006</v>
      </c>
      <c r="J1650" s="71"/>
      <c r="K1650" s="71"/>
      <c r="L1650" s="72">
        <v>75032.100000000006</v>
      </c>
      <c r="M1650" s="72">
        <v>9.75</v>
      </c>
      <c r="N1650" s="71"/>
      <c r="O1650" s="71"/>
      <c r="P1650" s="71"/>
      <c r="Q1650" s="71"/>
      <c r="R1650" s="71"/>
      <c r="S1650" s="72">
        <v>75032.100000000006</v>
      </c>
      <c r="T1650" s="72">
        <v>0</v>
      </c>
      <c r="U1650" s="71"/>
      <c r="V1650" s="71"/>
      <c r="W1650" s="71"/>
      <c r="X1650" s="72">
        <v>75032.100000000006</v>
      </c>
      <c r="Y1650" s="72">
        <v>0</v>
      </c>
      <c r="Z1650" s="72">
        <v>0</v>
      </c>
      <c r="AA1650" s="69"/>
      <c r="AB1650" s="69"/>
      <c r="AC1650" s="69"/>
    </row>
    <row r="1651" spans="1:29" ht="30" x14ac:dyDescent="0.25">
      <c r="A1651" s="68" t="s">
        <v>29135</v>
      </c>
      <c r="B1651" s="69" t="s">
        <v>22730</v>
      </c>
      <c r="C1651" s="69" t="s">
        <v>618</v>
      </c>
      <c r="D1651" s="69" t="s">
        <v>1932</v>
      </c>
      <c r="E1651" s="69" t="s">
        <v>22247</v>
      </c>
      <c r="F1651" s="69" t="s">
        <v>2276</v>
      </c>
      <c r="G1651" s="69" t="s">
        <v>2366</v>
      </c>
      <c r="H1651" s="69" t="s">
        <v>1236</v>
      </c>
      <c r="I1651" s="70">
        <v>170894.16</v>
      </c>
      <c r="J1651" s="69" t="s">
        <v>1936</v>
      </c>
      <c r="K1651" s="69" t="s">
        <v>29134</v>
      </c>
      <c r="L1651" s="70">
        <v>117010.82</v>
      </c>
      <c r="M1651" s="69"/>
      <c r="N1651" s="69" t="s">
        <v>29133</v>
      </c>
      <c r="O1651" s="69"/>
      <c r="P1651" s="69" t="s">
        <v>1795</v>
      </c>
      <c r="Q1651" s="69" t="s">
        <v>2417</v>
      </c>
      <c r="R1651" s="69"/>
      <c r="S1651" s="70">
        <v>117010.82</v>
      </c>
      <c r="T1651" s="70"/>
      <c r="U1651" s="69"/>
      <c r="V1651" s="69"/>
      <c r="W1651" s="69"/>
      <c r="X1651" s="69"/>
      <c r="Y1651" s="70"/>
      <c r="Z1651" s="69">
        <v>0</v>
      </c>
      <c r="AA1651" s="69" t="s">
        <v>966</v>
      </c>
      <c r="AB1651" s="69" t="s">
        <v>967</v>
      </c>
      <c r="AC1651" s="69" t="s">
        <v>29132</v>
      </c>
    </row>
    <row r="1652" spans="1:29" ht="20" x14ac:dyDescent="0.25">
      <c r="A1652" s="69"/>
      <c r="B1652" s="69"/>
      <c r="C1652" s="69"/>
      <c r="D1652" s="69"/>
      <c r="E1652" s="69"/>
      <c r="F1652" s="69"/>
      <c r="G1652" s="69"/>
      <c r="H1652" s="69"/>
      <c r="I1652" s="69"/>
      <c r="J1652" s="69"/>
      <c r="K1652" s="69" t="s">
        <v>29131</v>
      </c>
      <c r="L1652" s="70">
        <v>15027.24</v>
      </c>
      <c r="M1652" s="69"/>
      <c r="N1652" s="69" t="s">
        <v>29130</v>
      </c>
      <c r="O1652" s="69"/>
      <c r="P1652" s="69" t="s">
        <v>1882</v>
      </c>
      <c r="Q1652" s="69" t="s">
        <v>2423</v>
      </c>
      <c r="R1652" s="69"/>
      <c r="S1652" s="70">
        <v>15027.24</v>
      </c>
      <c r="T1652" s="70"/>
      <c r="U1652" s="69"/>
      <c r="V1652" s="69"/>
      <c r="W1652" s="69"/>
      <c r="X1652" s="69"/>
      <c r="Y1652" s="70"/>
      <c r="Z1652" s="69">
        <v>0</v>
      </c>
      <c r="AA1652" s="69"/>
      <c r="AB1652" s="69" t="s">
        <v>967</v>
      </c>
      <c r="AC1652" s="69"/>
    </row>
    <row r="1653" spans="1:29" ht="20" x14ac:dyDescent="0.25">
      <c r="A1653" s="69"/>
      <c r="B1653" s="69"/>
      <c r="C1653" s="69"/>
      <c r="D1653" s="69"/>
      <c r="E1653" s="69"/>
      <c r="F1653" s="69"/>
      <c r="G1653" s="69"/>
      <c r="H1653" s="69"/>
      <c r="I1653" s="69"/>
      <c r="J1653" s="69"/>
      <c r="K1653" s="69" t="s">
        <v>29129</v>
      </c>
      <c r="L1653" s="70">
        <v>37951.06</v>
      </c>
      <c r="M1653" s="69"/>
      <c r="N1653" s="69" t="s">
        <v>29128</v>
      </c>
      <c r="O1653" s="69"/>
      <c r="P1653" s="69" t="s">
        <v>1217</v>
      </c>
      <c r="Q1653" s="69" t="s">
        <v>2427</v>
      </c>
      <c r="R1653" s="69"/>
      <c r="S1653" s="70">
        <v>37951.06</v>
      </c>
      <c r="T1653" s="70"/>
      <c r="U1653" s="69"/>
      <c r="V1653" s="69"/>
      <c r="W1653" s="69"/>
      <c r="X1653" s="69"/>
      <c r="Y1653" s="70"/>
      <c r="Z1653" s="69">
        <v>0</v>
      </c>
      <c r="AA1653" s="69"/>
      <c r="AB1653" s="69" t="s">
        <v>967</v>
      </c>
      <c r="AC1653" s="69"/>
    </row>
    <row r="1654" spans="1:29" x14ac:dyDescent="0.25">
      <c r="A1654" s="71" t="s">
        <v>193</v>
      </c>
      <c r="B1654" s="71"/>
      <c r="C1654" s="71"/>
      <c r="D1654" s="71"/>
      <c r="E1654" s="71"/>
      <c r="F1654" s="71"/>
      <c r="G1654" s="71"/>
      <c r="H1654" s="71"/>
      <c r="I1654" s="72">
        <v>170894.16</v>
      </c>
      <c r="J1654" s="71"/>
      <c r="K1654" s="71"/>
      <c r="L1654" s="72">
        <v>169989.12</v>
      </c>
      <c r="M1654" s="72">
        <v>905.04000000000815</v>
      </c>
      <c r="N1654" s="71"/>
      <c r="O1654" s="71"/>
      <c r="P1654" s="71"/>
      <c r="Q1654" s="71"/>
      <c r="R1654" s="71"/>
      <c r="S1654" s="72">
        <v>169989.12</v>
      </c>
      <c r="T1654" s="72">
        <v>0</v>
      </c>
      <c r="U1654" s="71"/>
      <c r="V1654" s="71"/>
      <c r="W1654" s="71"/>
      <c r="X1654" s="72">
        <v>169989.12</v>
      </c>
      <c r="Y1654" s="72">
        <v>0</v>
      </c>
      <c r="Z1654" s="72">
        <v>0</v>
      </c>
      <c r="AA1654" s="69"/>
      <c r="AB1654" s="69"/>
      <c r="AC1654" s="69"/>
    </row>
    <row r="1655" spans="1:29" ht="40" x14ac:dyDescent="0.25">
      <c r="A1655" s="68" t="s">
        <v>29127</v>
      </c>
      <c r="B1655" s="69" t="s">
        <v>23190</v>
      </c>
      <c r="C1655" s="69" t="s">
        <v>621</v>
      </c>
      <c r="D1655" s="69" t="s">
        <v>27707</v>
      </c>
      <c r="E1655" s="69" t="s">
        <v>22247</v>
      </c>
      <c r="F1655" s="69" t="s">
        <v>2276</v>
      </c>
      <c r="G1655" s="69" t="s">
        <v>4118</v>
      </c>
      <c r="H1655" s="69" t="s">
        <v>1236</v>
      </c>
      <c r="I1655" s="70">
        <v>57148</v>
      </c>
      <c r="J1655" s="69" t="s">
        <v>1936</v>
      </c>
      <c r="K1655" s="69" t="s">
        <v>29126</v>
      </c>
      <c r="L1655" s="70">
        <v>56403.76</v>
      </c>
      <c r="M1655" s="69"/>
      <c r="N1655" s="69" t="s">
        <v>29125</v>
      </c>
      <c r="O1655" s="69"/>
      <c r="P1655" s="69" t="s">
        <v>1276</v>
      </c>
      <c r="Q1655" s="69" t="s">
        <v>3197</v>
      </c>
      <c r="R1655" s="69"/>
      <c r="S1655" s="70">
        <v>56403.76</v>
      </c>
      <c r="T1655" s="70"/>
      <c r="U1655" s="69"/>
      <c r="V1655" s="69"/>
      <c r="W1655" s="69"/>
      <c r="X1655" s="69"/>
      <c r="Y1655" s="70"/>
      <c r="Z1655" s="69">
        <v>0</v>
      </c>
      <c r="AA1655" s="69" t="s">
        <v>966</v>
      </c>
      <c r="AB1655" s="69" t="s">
        <v>967</v>
      </c>
      <c r="AC1655" s="69" t="s">
        <v>29124</v>
      </c>
    </row>
    <row r="1656" spans="1:29" x14ac:dyDescent="0.25">
      <c r="A1656" s="71" t="s">
        <v>193</v>
      </c>
      <c r="B1656" s="71"/>
      <c r="C1656" s="71"/>
      <c r="D1656" s="71"/>
      <c r="E1656" s="71"/>
      <c r="F1656" s="71"/>
      <c r="G1656" s="71"/>
      <c r="H1656" s="71"/>
      <c r="I1656" s="72">
        <v>57148</v>
      </c>
      <c r="J1656" s="71"/>
      <c r="K1656" s="71"/>
      <c r="L1656" s="72">
        <v>56403.76</v>
      </c>
      <c r="M1656" s="72">
        <v>744.23999999999796</v>
      </c>
      <c r="N1656" s="71"/>
      <c r="O1656" s="71"/>
      <c r="P1656" s="71"/>
      <c r="Q1656" s="71"/>
      <c r="R1656" s="71"/>
      <c r="S1656" s="72">
        <v>56403.76</v>
      </c>
      <c r="T1656" s="72">
        <v>0</v>
      </c>
      <c r="U1656" s="71"/>
      <c r="V1656" s="71"/>
      <c r="W1656" s="71"/>
      <c r="X1656" s="72">
        <v>56403.76</v>
      </c>
      <c r="Y1656" s="72">
        <v>0</v>
      </c>
      <c r="Z1656" s="72">
        <v>0</v>
      </c>
      <c r="AA1656" s="69"/>
      <c r="AB1656" s="69"/>
      <c r="AC1656" s="69"/>
    </row>
    <row r="1657" spans="1:29" ht="40" x14ac:dyDescent="0.25">
      <c r="A1657" s="68" t="s">
        <v>29123</v>
      </c>
      <c r="B1657" s="69" t="s">
        <v>22938</v>
      </c>
      <c r="C1657" s="69" t="s">
        <v>625</v>
      </c>
      <c r="D1657" s="69" t="s">
        <v>19281</v>
      </c>
      <c r="E1657" s="69" t="s">
        <v>22247</v>
      </c>
      <c r="F1657" s="69" t="s">
        <v>2276</v>
      </c>
      <c r="G1657" s="69" t="s">
        <v>2366</v>
      </c>
      <c r="H1657" s="69" t="s">
        <v>962</v>
      </c>
      <c r="I1657" s="70">
        <v>159628.89000000001</v>
      </c>
      <c r="J1657" s="69" t="s">
        <v>1936</v>
      </c>
      <c r="K1657" s="69" t="s">
        <v>29122</v>
      </c>
      <c r="L1657" s="70">
        <v>22831.58</v>
      </c>
      <c r="M1657" s="69"/>
      <c r="N1657" s="69" t="s">
        <v>29121</v>
      </c>
      <c r="O1657" s="69"/>
      <c r="P1657" s="69" t="s">
        <v>1738</v>
      </c>
      <c r="Q1657" s="69" t="s">
        <v>2589</v>
      </c>
      <c r="R1657" s="69"/>
      <c r="S1657" s="70">
        <v>22831.58</v>
      </c>
      <c r="T1657" s="70"/>
      <c r="U1657" s="69"/>
      <c r="V1657" s="69"/>
      <c r="W1657" s="69"/>
      <c r="X1657" s="69"/>
      <c r="Y1657" s="70"/>
      <c r="Z1657" s="69">
        <v>0</v>
      </c>
      <c r="AA1657" s="69" t="s">
        <v>966</v>
      </c>
      <c r="AB1657" s="69" t="s">
        <v>967</v>
      </c>
      <c r="AC1657" s="69" t="s">
        <v>29120</v>
      </c>
    </row>
    <row r="1658" spans="1:29" ht="20" x14ac:dyDescent="0.25">
      <c r="A1658" s="69"/>
      <c r="B1658" s="69"/>
      <c r="C1658" s="69"/>
      <c r="D1658" s="69"/>
      <c r="E1658" s="69"/>
      <c r="F1658" s="69"/>
      <c r="G1658" s="69"/>
      <c r="H1658" s="69"/>
      <c r="I1658" s="69"/>
      <c r="J1658" s="69"/>
      <c r="K1658" s="69" t="s">
        <v>29119</v>
      </c>
      <c r="L1658" s="70">
        <v>21487.88</v>
      </c>
      <c r="M1658" s="69"/>
      <c r="N1658" s="69" t="s">
        <v>29118</v>
      </c>
      <c r="O1658" s="69"/>
      <c r="P1658" s="69" t="s">
        <v>2170</v>
      </c>
      <c r="Q1658" s="69" t="s">
        <v>3327</v>
      </c>
      <c r="R1658" s="69"/>
      <c r="S1658" s="70">
        <v>21487.88</v>
      </c>
      <c r="T1658" s="70"/>
      <c r="U1658" s="69"/>
      <c r="V1658" s="69"/>
      <c r="W1658" s="69"/>
      <c r="X1658" s="69"/>
      <c r="Y1658" s="70"/>
      <c r="Z1658" s="69">
        <v>0</v>
      </c>
      <c r="AA1658" s="69"/>
      <c r="AB1658" s="69" t="s">
        <v>967</v>
      </c>
      <c r="AC1658" s="69"/>
    </row>
    <row r="1659" spans="1:29" ht="20" x14ac:dyDescent="0.25">
      <c r="A1659" s="69"/>
      <c r="B1659" s="69"/>
      <c r="C1659" s="69"/>
      <c r="D1659" s="69"/>
      <c r="E1659" s="69"/>
      <c r="F1659" s="69"/>
      <c r="G1659" s="69"/>
      <c r="H1659" s="69"/>
      <c r="I1659" s="69"/>
      <c r="J1659" s="69"/>
      <c r="K1659" s="69" t="s">
        <v>29117</v>
      </c>
      <c r="L1659" s="70">
        <v>14023.27</v>
      </c>
      <c r="M1659" s="69"/>
      <c r="N1659" s="69" t="s">
        <v>29116</v>
      </c>
      <c r="O1659" s="69"/>
      <c r="P1659" s="69" t="s">
        <v>1217</v>
      </c>
      <c r="Q1659" s="69" t="s">
        <v>4356</v>
      </c>
      <c r="R1659" s="69"/>
      <c r="S1659" s="70">
        <v>14023.27</v>
      </c>
      <c r="T1659" s="70"/>
      <c r="U1659" s="69"/>
      <c r="V1659" s="69"/>
      <c r="W1659" s="69"/>
      <c r="X1659" s="69"/>
      <c r="Y1659" s="70"/>
      <c r="Z1659" s="69">
        <v>0</v>
      </c>
      <c r="AA1659" s="69"/>
      <c r="AB1659" s="69" t="s">
        <v>967</v>
      </c>
      <c r="AC1659" s="69"/>
    </row>
    <row r="1660" spans="1:29" ht="20" x14ac:dyDescent="0.25">
      <c r="A1660" s="69"/>
      <c r="B1660" s="69"/>
      <c r="C1660" s="69"/>
      <c r="D1660" s="69"/>
      <c r="E1660" s="69"/>
      <c r="F1660" s="69"/>
      <c r="G1660" s="69"/>
      <c r="H1660" s="69"/>
      <c r="I1660" s="69"/>
      <c r="J1660" s="69"/>
      <c r="K1660" s="69" t="s">
        <v>29115</v>
      </c>
      <c r="L1660" s="70">
        <v>36686.68</v>
      </c>
      <c r="M1660" s="69"/>
      <c r="N1660" s="69" t="s">
        <v>29114</v>
      </c>
      <c r="O1660" s="69"/>
      <c r="P1660" s="69" t="s">
        <v>1764</v>
      </c>
      <c r="Q1660" s="69" t="s">
        <v>2471</v>
      </c>
      <c r="R1660" s="69"/>
      <c r="S1660" s="70">
        <v>36686.68</v>
      </c>
      <c r="T1660" s="70"/>
      <c r="U1660" s="69"/>
      <c r="V1660" s="69"/>
      <c r="W1660" s="69"/>
      <c r="X1660" s="69"/>
      <c r="Y1660" s="70"/>
      <c r="Z1660" s="69">
        <v>0</v>
      </c>
      <c r="AA1660" s="69"/>
      <c r="AB1660" s="69" t="s">
        <v>967</v>
      </c>
      <c r="AC1660" s="69"/>
    </row>
    <row r="1661" spans="1:29" ht="20" x14ac:dyDescent="0.25">
      <c r="A1661" s="69"/>
      <c r="B1661" s="69"/>
      <c r="C1661" s="69"/>
      <c r="D1661" s="69"/>
      <c r="E1661" s="69"/>
      <c r="F1661" s="69"/>
      <c r="G1661" s="69"/>
      <c r="H1661" s="69"/>
      <c r="I1661" s="69"/>
      <c r="J1661" s="69"/>
      <c r="K1661" s="69" t="s">
        <v>29113</v>
      </c>
      <c r="L1661" s="70">
        <v>12903.48</v>
      </c>
      <c r="M1661" s="69"/>
      <c r="N1661" s="69" t="s">
        <v>29112</v>
      </c>
      <c r="O1661" s="69"/>
      <c r="P1661" s="69" t="s">
        <v>3011</v>
      </c>
      <c r="Q1661" s="69" t="s">
        <v>11270</v>
      </c>
      <c r="R1661" s="69"/>
      <c r="S1661" s="70">
        <v>12903.48</v>
      </c>
      <c r="T1661" s="70"/>
      <c r="U1661" s="69"/>
      <c r="V1661" s="69"/>
      <c r="W1661" s="69"/>
      <c r="X1661" s="69"/>
      <c r="Y1661" s="70"/>
      <c r="Z1661" s="69">
        <v>0</v>
      </c>
      <c r="AA1661" s="69"/>
      <c r="AB1661" s="69" t="s">
        <v>967</v>
      </c>
      <c r="AC1661" s="69"/>
    </row>
    <row r="1662" spans="1:29" ht="20" x14ac:dyDescent="0.25">
      <c r="A1662" s="69"/>
      <c r="B1662" s="69"/>
      <c r="C1662" s="69"/>
      <c r="D1662" s="69"/>
      <c r="E1662" s="69"/>
      <c r="F1662" s="69"/>
      <c r="G1662" s="69"/>
      <c r="H1662" s="69"/>
      <c r="I1662" s="69"/>
      <c r="J1662" s="69"/>
      <c r="K1662" s="69" t="s">
        <v>29111</v>
      </c>
      <c r="L1662" s="70">
        <v>51696</v>
      </c>
      <c r="M1662" s="69"/>
      <c r="N1662" s="69" t="s">
        <v>29110</v>
      </c>
      <c r="O1662" s="69"/>
      <c r="P1662" s="69" t="s">
        <v>2207</v>
      </c>
      <c r="Q1662" s="69" t="s">
        <v>22144</v>
      </c>
      <c r="R1662" s="69"/>
      <c r="S1662" s="70">
        <v>51696</v>
      </c>
      <c r="T1662" s="70"/>
      <c r="U1662" s="69"/>
      <c r="V1662" s="69"/>
      <c r="W1662" s="69"/>
      <c r="X1662" s="69"/>
      <c r="Y1662" s="70"/>
      <c r="Z1662" s="69">
        <v>0</v>
      </c>
      <c r="AA1662" s="69"/>
      <c r="AB1662" s="69" t="s">
        <v>967</v>
      </c>
      <c r="AC1662" s="69"/>
    </row>
    <row r="1663" spans="1:29" x14ac:dyDescent="0.25">
      <c r="A1663" s="71" t="s">
        <v>193</v>
      </c>
      <c r="B1663" s="71"/>
      <c r="C1663" s="71"/>
      <c r="D1663" s="71"/>
      <c r="E1663" s="71"/>
      <c r="F1663" s="71"/>
      <c r="G1663" s="71"/>
      <c r="H1663" s="71"/>
      <c r="I1663" s="72">
        <v>159628.89000000001</v>
      </c>
      <c r="J1663" s="71"/>
      <c r="K1663" s="71"/>
      <c r="L1663" s="72">
        <v>159628.89000000001</v>
      </c>
      <c r="M1663" s="72">
        <v>0</v>
      </c>
      <c r="N1663" s="71"/>
      <c r="O1663" s="71"/>
      <c r="P1663" s="71"/>
      <c r="Q1663" s="71"/>
      <c r="R1663" s="71"/>
      <c r="S1663" s="72">
        <v>159628.89000000001</v>
      </c>
      <c r="T1663" s="72">
        <v>0</v>
      </c>
      <c r="U1663" s="71"/>
      <c r="V1663" s="71"/>
      <c r="W1663" s="71"/>
      <c r="X1663" s="72">
        <v>159628.89000000001</v>
      </c>
      <c r="Y1663" s="72">
        <v>0</v>
      </c>
      <c r="Z1663" s="72">
        <v>0</v>
      </c>
      <c r="AA1663" s="69"/>
      <c r="AB1663" s="69"/>
      <c r="AC1663" s="69"/>
    </row>
    <row r="1664" spans="1:29" ht="30" x14ac:dyDescent="0.25">
      <c r="A1664" s="68" t="s">
        <v>29109</v>
      </c>
      <c r="B1664" s="69" t="s">
        <v>27661</v>
      </c>
      <c r="C1664" s="69" t="s">
        <v>29107</v>
      </c>
      <c r="D1664" s="69" t="s">
        <v>29108</v>
      </c>
      <c r="E1664" s="69"/>
      <c r="F1664" s="69" t="s">
        <v>2276</v>
      </c>
      <c r="G1664" s="69" t="s">
        <v>1106</v>
      </c>
      <c r="H1664" s="69" t="s">
        <v>962</v>
      </c>
      <c r="I1664" s="70">
        <v>168108</v>
      </c>
      <c r="J1664" s="69" t="s">
        <v>1936</v>
      </c>
      <c r="K1664" s="69" t="s">
        <v>29106</v>
      </c>
      <c r="L1664" s="70">
        <v>16704</v>
      </c>
      <c r="M1664" s="69"/>
      <c r="N1664" s="69"/>
      <c r="O1664" s="69"/>
      <c r="P1664" s="69"/>
      <c r="Q1664" s="69"/>
      <c r="R1664" s="69"/>
      <c r="S1664" s="69"/>
      <c r="T1664" s="70"/>
      <c r="U1664" s="69"/>
      <c r="V1664" s="69"/>
      <c r="W1664" s="69"/>
      <c r="X1664" s="69"/>
      <c r="Y1664" s="70"/>
      <c r="Z1664" s="69">
        <v>0</v>
      </c>
      <c r="AA1664" s="69" t="s">
        <v>966</v>
      </c>
      <c r="AB1664" s="69" t="s">
        <v>967</v>
      </c>
      <c r="AC1664" s="69" t="s">
        <v>29105</v>
      </c>
    </row>
    <row r="1665" spans="1:29" x14ac:dyDescent="0.25">
      <c r="A1665" s="69"/>
      <c r="B1665" s="69"/>
      <c r="C1665" s="69"/>
      <c r="D1665" s="69"/>
      <c r="E1665" s="69"/>
      <c r="F1665" s="69"/>
      <c r="G1665" s="69"/>
      <c r="H1665" s="69"/>
      <c r="I1665" s="69"/>
      <c r="J1665" s="69"/>
      <c r="K1665" s="69" t="s">
        <v>29104</v>
      </c>
      <c r="L1665" s="70">
        <v>151404</v>
      </c>
      <c r="M1665" s="69"/>
      <c r="N1665" s="69"/>
      <c r="O1665" s="69"/>
      <c r="P1665" s="69"/>
      <c r="Q1665" s="69"/>
      <c r="R1665" s="69"/>
      <c r="S1665" s="69"/>
      <c r="T1665" s="70"/>
      <c r="U1665" s="69"/>
      <c r="V1665" s="69"/>
      <c r="W1665" s="69"/>
      <c r="X1665" s="69"/>
      <c r="Y1665" s="70"/>
      <c r="Z1665" s="69">
        <v>0</v>
      </c>
      <c r="AA1665" s="69"/>
      <c r="AB1665" s="69" t="s">
        <v>967</v>
      </c>
      <c r="AC1665" s="69"/>
    </row>
    <row r="1666" spans="1:29" x14ac:dyDescent="0.25">
      <c r="A1666" s="71" t="s">
        <v>193</v>
      </c>
      <c r="B1666" s="71"/>
      <c r="C1666" s="71"/>
      <c r="D1666" s="71"/>
      <c r="E1666" s="71"/>
      <c r="F1666" s="71"/>
      <c r="G1666" s="71"/>
      <c r="H1666" s="71"/>
      <c r="I1666" s="72">
        <v>168108</v>
      </c>
      <c r="J1666" s="71"/>
      <c r="K1666" s="71"/>
      <c r="L1666" s="72">
        <v>168108</v>
      </c>
      <c r="M1666" s="72">
        <v>0</v>
      </c>
      <c r="N1666" s="71"/>
      <c r="O1666" s="71"/>
      <c r="P1666" s="71"/>
      <c r="Q1666" s="71"/>
      <c r="R1666" s="71"/>
      <c r="S1666" s="72">
        <v>0</v>
      </c>
      <c r="T1666" s="72">
        <v>0</v>
      </c>
      <c r="U1666" s="71"/>
      <c r="V1666" s="71"/>
      <c r="W1666" s="71"/>
      <c r="X1666" s="72">
        <v>0</v>
      </c>
      <c r="Y1666" s="72">
        <v>0</v>
      </c>
      <c r="Z1666" s="72">
        <v>0</v>
      </c>
      <c r="AA1666" s="69"/>
      <c r="AB1666" s="69"/>
      <c r="AC1666" s="69"/>
    </row>
    <row r="1667" spans="1:29" ht="30" x14ac:dyDescent="0.25">
      <c r="A1667" s="68" t="s">
        <v>29103</v>
      </c>
      <c r="B1667" s="69" t="s">
        <v>29102</v>
      </c>
      <c r="C1667" s="69" t="s">
        <v>633</v>
      </c>
      <c r="D1667" s="69" t="s">
        <v>1932</v>
      </c>
      <c r="E1667" s="69" t="s">
        <v>22651</v>
      </c>
      <c r="F1667" s="69" t="s">
        <v>3201</v>
      </c>
      <c r="G1667" s="69" t="s">
        <v>4118</v>
      </c>
      <c r="H1667" s="69" t="s">
        <v>1236</v>
      </c>
      <c r="I1667" s="70">
        <v>8552.49</v>
      </c>
      <c r="J1667" s="69" t="s">
        <v>1936</v>
      </c>
      <c r="K1667" s="69" t="s">
        <v>29101</v>
      </c>
      <c r="L1667" s="70">
        <v>8543.76</v>
      </c>
      <c r="M1667" s="69"/>
      <c r="N1667" s="69" t="s">
        <v>29100</v>
      </c>
      <c r="O1667" s="69"/>
      <c r="P1667" s="69" t="s">
        <v>1795</v>
      </c>
      <c r="Q1667" s="69" t="s">
        <v>2417</v>
      </c>
      <c r="R1667" s="69"/>
      <c r="S1667" s="70">
        <v>8543.76</v>
      </c>
      <c r="T1667" s="70"/>
      <c r="U1667" s="69"/>
      <c r="V1667" s="69"/>
      <c r="W1667" s="69"/>
      <c r="X1667" s="69"/>
      <c r="Y1667" s="70"/>
      <c r="Z1667" s="69">
        <v>0</v>
      </c>
      <c r="AA1667" s="69" t="s">
        <v>966</v>
      </c>
      <c r="AB1667" s="69" t="s">
        <v>967</v>
      </c>
      <c r="AC1667" s="69" t="s">
        <v>29099</v>
      </c>
    </row>
    <row r="1668" spans="1:29" x14ac:dyDescent="0.25">
      <c r="A1668" s="71" t="s">
        <v>193</v>
      </c>
      <c r="B1668" s="71"/>
      <c r="C1668" s="71"/>
      <c r="D1668" s="71"/>
      <c r="E1668" s="71"/>
      <c r="F1668" s="71"/>
      <c r="G1668" s="71"/>
      <c r="H1668" s="71"/>
      <c r="I1668" s="72">
        <v>8552.49</v>
      </c>
      <c r="J1668" s="71"/>
      <c r="K1668" s="71"/>
      <c r="L1668" s="72">
        <v>8543.76</v>
      </c>
      <c r="M1668" s="72">
        <v>8.7299999999995634</v>
      </c>
      <c r="N1668" s="71"/>
      <c r="O1668" s="71"/>
      <c r="P1668" s="71"/>
      <c r="Q1668" s="71"/>
      <c r="R1668" s="71"/>
      <c r="S1668" s="72">
        <v>8543.76</v>
      </c>
      <c r="T1668" s="72">
        <v>0</v>
      </c>
      <c r="U1668" s="71"/>
      <c r="V1668" s="71"/>
      <c r="W1668" s="71"/>
      <c r="X1668" s="72">
        <v>8543.76</v>
      </c>
      <c r="Y1668" s="72">
        <v>0</v>
      </c>
      <c r="Z1668" s="72">
        <v>0</v>
      </c>
      <c r="AA1668" s="69"/>
      <c r="AB1668" s="69"/>
      <c r="AC1668" s="69"/>
    </row>
    <row r="1669" spans="1:29" ht="30" x14ac:dyDescent="0.25">
      <c r="A1669" s="68" t="s">
        <v>29098</v>
      </c>
      <c r="B1669" s="69" t="s">
        <v>29097</v>
      </c>
      <c r="C1669" s="69" t="s">
        <v>637</v>
      </c>
      <c r="D1669" s="69" t="s">
        <v>1932</v>
      </c>
      <c r="E1669" s="69" t="s">
        <v>22243</v>
      </c>
      <c r="F1669" s="69" t="s">
        <v>3201</v>
      </c>
      <c r="G1669" s="69" t="s">
        <v>2366</v>
      </c>
      <c r="H1669" s="69" t="s">
        <v>1236</v>
      </c>
      <c r="I1669" s="70">
        <v>172836.94</v>
      </c>
      <c r="J1669" s="69" t="s">
        <v>1936</v>
      </c>
      <c r="K1669" s="69" t="s">
        <v>29096</v>
      </c>
      <c r="L1669" s="70">
        <v>36142.26</v>
      </c>
      <c r="M1669" s="69"/>
      <c r="N1669" s="69" t="s">
        <v>29095</v>
      </c>
      <c r="O1669" s="69"/>
      <c r="P1669" s="69" t="s">
        <v>2137</v>
      </c>
      <c r="Q1669" s="69" t="s">
        <v>2589</v>
      </c>
      <c r="R1669" s="69"/>
      <c r="S1669" s="70">
        <v>36142.26</v>
      </c>
      <c r="T1669" s="70"/>
      <c r="U1669" s="69"/>
      <c r="V1669" s="69"/>
      <c r="W1669" s="69"/>
      <c r="X1669" s="69"/>
      <c r="Y1669" s="70"/>
      <c r="Z1669" s="69">
        <v>0</v>
      </c>
      <c r="AA1669" s="69" t="s">
        <v>966</v>
      </c>
      <c r="AB1669" s="69" t="s">
        <v>967</v>
      </c>
      <c r="AC1669" s="69" t="s">
        <v>29094</v>
      </c>
    </row>
    <row r="1670" spans="1:29" ht="20" x14ac:dyDescent="0.25">
      <c r="A1670" s="69"/>
      <c r="B1670" s="69"/>
      <c r="C1670" s="69"/>
      <c r="D1670" s="69"/>
      <c r="E1670" s="69"/>
      <c r="F1670" s="69"/>
      <c r="G1670" s="69"/>
      <c r="H1670" s="69"/>
      <c r="I1670" s="69"/>
      <c r="J1670" s="69"/>
      <c r="K1670" s="69" t="s">
        <v>29093</v>
      </c>
      <c r="L1670" s="70">
        <v>15695.91</v>
      </c>
      <c r="M1670" s="69"/>
      <c r="N1670" s="69" t="s">
        <v>29092</v>
      </c>
      <c r="O1670" s="69"/>
      <c r="P1670" s="69" t="s">
        <v>2944</v>
      </c>
      <c r="Q1670" s="69" t="s">
        <v>2427</v>
      </c>
      <c r="R1670" s="69"/>
      <c r="S1670" s="70">
        <v>15695.91</v>
      </c>
      <c r="T1670" s="70"/>
      <c r="U1670" s="69"/>
      <c r="V1670" s="69"/>
      <c r="W1670" s="69"/>
      <c r="X1670" s="69"/>
      <c r="Y1670" s="70"/>
      <c r="Z1670" s="69">
        <v>0</v>
      </c>
      <c r="AA1670" s="69"/>
      <c r="AB1670" s="69" t="s">
        <v>967</v>
      </c>
      <c r="AC1670" s="69"/>
    </row>
    <row r="1671" spans="1:29" x14ac:dyDescent="0.25">
      <c r="A1671" s="69"/>
      <c r="B1671" s="69"/>
      <c r="C1671" s="69"/>
      <c r="D1671" s="69"/>
      <c r="E1671" s="69"/>
      <c r="F1671" s="69"/>
      <c r="G1671" s="69"/>
      <c r="H1671" s="69"/>
      <c r="I1671" s="69"/>
      <c r="J1671" s="69"/>
      <c r="K1671" s="69" t="s">
        <v>29091</v>
      </c>
      <c r="L1671" s="70">
        <v>118904.41</v>
      </c>
      <c r="M1671" s="69"/>
      <c r="N1671" s="69"/>
      <c r="O1671" s="69"/>
      <c r="P1671" s="69"/>
      <c r="Q1671" s="69"/>
      <c r="R1671" s="69"/>
      <c r="S1671" s="69"/>
      <c r="T1671" s="70"/>
      <c r="U1671" s="69"/>
      <c r="V1671" s="69"/>
      <c r="W1671" s="69"/>
      <c r="X1671" s="69"/>
      <c r="Y1671" s="70"/>
      <c r="Z1671" s="69">
        <v>0</v>
      </c>
      <c r="AA1671" s="69"/>
      <c r="AB1671" s="69" t="s">
        <v>967</v>
      </c>
      <c r="AC1671" s="69"/>
    </row>
    <row r="1672" spans="1:29" x14ac:dyDescent="0.25">
      <c r="A1672" s="71" t="s">
        <v>193</v>
      </c>
      <c r="B1672" s="71"/>
      <c r="C1672" s="71"/>
      <c r="D1672" s="71"/>
      <c r="E1672" s="71"/>
      <c r="F1672" s="71"/>
      <c r="G1672" s="71"/>
      <c r="H1672" s="71"/>
      <c r="I1672" s="72">
        <v>172836.94</v>
      </c>
      <c r="J1672" s="71"/>
      <c r="K1672" s="71"/>
      <c r="L1672" s="72">
        <v>170742.58000000002</v>
      </c>
      <c r="M1672" s="72">
        <v>2094.359999999986</v>
      </c>
      <c r="N1672" s="71"/>
      <c r="O1672" s="71"/>
      <c r="P1672" s="71"/>
      <c r="Q1672" s="71"/>
      <c r="R1672" s="71"/>
      <c r="S1672" s="72">
        <v>51838.17</v>
      </c>
      <c r="T1672" s="72">
        <v>0</v>
      </c>
      <c r="U1672" s="71"/>
      <c r="V1672" s="71"/>
      <c r="W1672" s="71"/>
      <c r="X1672" s="72">
        <v>51838.17</v>
      </c>
      <c r="Y1672" s="72">
        <v>0</v>
      </c>
      <c r="Z1672" s="72">
        <v>0</v>
      </c>
      <c r="AA1672" s="69"/>
      <c r="AB1672" s="69"/>
      <c r="AC1672" s="69"/>
    </row>
    <row r="1673" spans="1:29" ht="30" x14ac:dyDescent="0.25">
      <c r="A1673" s="68" t="s">
        <v>29090</v>
      </c>
      <c r="B1673" s="69" t="s">
        <v>22589</v>
      </c>
      <c r="C1673" s="69" t="s">
        <v>672</v>
      </c>
      <c r="D1673" s="69" t="s">
        <v>10784</v>
      </c>
      <c r="E1673" s="69" t="s">
        <v>22476</v>
      </c>
      <c r="F1673" s="69" t="s">
        <v>1741</v>
      </c>
      <c r="G1673" s="69" t="s">
        <v>3099</v>
      </c>
      <c r="H1673" s="69" t="s">
        <v>1236</v>
      </c>
      <c r="I1673" s="70">
        <v>32665.08</v>
      </c>
      <c r="J1673" s="69" t="s">
        <v>1936</v>
      </c>
      <c r="K1673" s="69" t="s">
        <v>29089</v>
      </c>
      <c r="L1673" s="70">
        <v>31264.87</v>
      </c>
      <c r="M1673" s="69"/>
      <c r="N1673" s="69" t="s">
        <v>29088</v>
      </c>
      <c r="O1673" s="69"/>
      <c r="P1673" s="69" t="s">
        <v>1804</v>
      </c>
      <c r="Q1673" s="69" t="s">
        <v>3327</v>
      </c>
      <c r="R1673" s="69"/>
      <c r="S1673" s="70">
        <v>31264.87</v>
      </c>
      <c r="T1673" s="70"/>
      <c r="U1673" s="69"/>
      <c r="V1673" s="69"/>
      <c r="W1673" s="69"/>
      <c r="X1673" s="69"/>
      <c r="Y1673" s="70"/>
      <c r="Z1673" s="69">
        <v>0</v>
      </c>
      <c r="AA1673" s="69" t="s">
        <v>966</v>
      </c>
      <c r="AB1673" s="69" t="s">
        <v>967</v>
      </c>
      <c r="AC1673" s="69" t="s">
        <v>29087</v>
      </c>
    </row>
    <row r="1674" spans="1:29" x14ac:dyDescent="0.25">
      <c r="A1674" s="71" t="s">
        <v>193</v>
      </c>
      <c r="B1674" s="71"/>
      <c r="C1674" s="71"/>
      <c r="D1674" s="71"/>
      <c r="E1674" s="71"/>
      <c r="F1674" s="71"/>
      <c r="G1674" s="71"/>
      <c r="H1674" s="71"/>
      <c r="I1674" s="72">
        <v>32665.08</v>
      </c>
      <c r="J1674" s="71"/>
      <c r="K1674" s="71"/>
      <c r="L1674" s="72">
        <v>31264.87</v>
      </c>
      <c r="M1674" s="72">
        <v>1400.2100000000028</v>
      </c>
      <c r="N1674" s="71"/>
      <c r="O1674" s="71"/>
      <c r="P1674" s="71"/>
      <c r="Q1674" s="71"/>
      <c r="R1674" s="71"/>
      <c r="S1674" s="72">
        <v>31264.87</v>
      </c>
      <c r="T1674" s="72">
        <v>0</v>
      </c>
      <c r="U1674" s="71"/>
      <c r="V1674" s="71"/>
      <c r="W1674" s="71"/>
      <c r="X1674" s="72">
        <v>31264.87</v>
      </c>
      <c r="Y1674" s="72">
        <v>0</v>
      </c>
      <c r="Z1674" s="72">
        <v>0</v>
      </c>
      <c r="AA1674" s="69"/>
      <c r="AB1674" s="69"/>
      <c r="AC1674" s="69"/>
    </row>
    <row r="1675" spans="1:29" ht="30" x14ac:dyDescent="0.25">
      <c r="A1675" s="68" t="s">
        <v>29086</v>
      </c>
      <c r="B1675" s="69" t="s">
        <v>29085</v>
      </c>
      <c r="C1675" s="69" t="s">
        <v>640</v>
      </c>
      <c r="D1675" s="69" t="s">
        <v>1280</v>
      </c>
      <c r="E1675" s="69" t="s">
        <v>22243</v>
      </c>
      <c r="F1675" s="69" t="s">
        <v>1097</v>
      </c>
      <c r="G1675" s="69" t="s">
        <v>2170</v>
      </c>
      <c r="H1675" s="69" t="s">
        <v>2527</v>
      </c>
      <c r="I1675" s="70">
        <v>161859</v>
      </c>
      <c r="J1675" s="69" t="s">
        <v>1936</v>
      </c>
      <c r="K1675" s="69" t="s">
        <v>29084</v>
      </c>
      <c r="L1675" s="70">
        <v>68278.179999999993</v>
      </c>
      <c r="M1675" s="69"/>
      <c r="N1675" s="69" t="s">
        <v>29083</v>
      </c>
      <c r="O1675" s="69"/>
      <c r="P1675" s="69" t="s">
        <v>1751</v>
      </c>
      <c r="Q1675" s="69" t="s">
        <v>9562</v>
      </c>
      <c r="R1675" s="69"/>
      <c r="S1675" s="70">
        <v>68278.179999999993</v>
      </c>
      <c r="T1675" s="70"/>
      <c r="U1675" s="69"/>
      <c r="V1675" s="69"/>
      <c r="W1675" s="69"/>
      <c r="X1675" s="69"/>
      <c r="Y1675" s="70"/>
      <c r="Z1675" s="69">
        <v>0</v>
      </c>
      <c r="AA1675" s="69" t="s">
        <v>966</v>
      </c>
      <c r="AB1675" s="69" t="s">
        <v>1144</v>
      </c>
      <c r="AC1675" s="69" t="s">
        <v>29082</v>
      </c>
    </row>
    <row r="1676" spans="1:29" ht="20" x14ac:dyDescent="0.25">
      <c r="A1676" s="69"/>
      <c r="B1676" s="69"/>
      <c r="C1676" s="69"/>
      <c r="D1676" s="69"/>
      <c r="E1676" s="69"/>
      <c r="F1676" s="69"/>
      <c r="G1676" s="69"/>
      <c r="H1676" s="69"/>
      <c r="I1676" s="69"/>
      <c r="J1676" s="69"/>
      <c r="K1676" s="69" t="s">
        <v>29081</v>
      </c>
      <c r="L1676" s="70">
        <v>66060.95</v>
      </c>
      <c r="M1676" s="69"/>
      <c r="N1676" s="69" t="s">
        <v>29080</v>
      </c>
      <c r="O1676" s="69"/>
      <c r="P1676" s="69" t="s">
        <v>2157</v>
      </c>
      <c r="Q1676" s="69" t="s">
        <v>11270</v>
      </c>
      <c r="R1676" s="69"/>
      <c r="S1676" s="70">
        <v>66060.95</v>
      </c>
      <c r="T1676" s="70"/>
      <c r="U1676" s="69"/>
      <c r="V1676" s="69"/>
      <c r="W1676" s="69"/>
      <c r="X1676" s="69"/>
      <c r="Y1676" s="70"/>
      <c r="Z1676" s="69">
        <v>0</v>
      </c>
      <c r="AA1676" s="69"/>
      <c r="AB1676" s="69" t="s">
        <v>1144</v>
      </c>
      <c r="AC1676" s="69"/>
    </row>
    <row r="1677" spans="1:29" x14ac:dyDescent="0.25">
      <c r="A1677" s="69"/>
      <c r="B1677" s="69"/>
      <c r="C1677" s="69"/>
      <c r="D1677" s="69"/>
      <c r="E1677" s="69"/>
      <c r="F1677" s="69"/>
      <c r="G1677" s="69"/>
      <c r="H1677" s="69"/>
      <c r="I1677" s="69"/>
      <c r="J1677" s="69"/>
      <c r="K1677" s="69" t="s">
        <v>29079</v>
      </c>
      <c r="L1677" s="70">
        <v>19695.099999999999</v>
      </c>
      <c r="M1677" s="69"/>
      <c r="N1677" s="69" t="s">
        <v>29078</v>
      </c>
      <c r="O1677" s="69"/>
      <c r="P1677" s="69"/>
      <c r="Q1677" s="69"/>
      <c r="R1677" s="69"/>
      <c r="S1677" s="69"/>
      <c r="T1677" s="70"/>
      <c r="U1677" s="69"/>
      <c r="V1677" s="69"/>
      <c r="W1677" s="69"/>
      <c r="X1677" s="69"/>
      <c r="Y1677" s="70"/>
      <c r="Z1677" s="69">
        <v>0</v>
      </c>
      <c r="AA1677" s="69"/>
      <c r="AB1677" s="69" t="s">
        <v>1144</v>
      </c>
      <c r="AC1677" s="69"/>
    </row>
    <row r="1678" spans="1:29" ht="20" x14ac:dyDescent="0.25">
      <c r="A1678" s="69"/>
      <c r="B1678" s="69"/>
      <c r="C1678" s="69"/>
      <c r="D1678" s="69"/>
      <c r="E1678" s="69"/>
      <c r="F1678" s="69"/>
      <c r="G1678" s="69"/>
      <c r="H1678" s="69"/>
      <c r="I1678" s="69"/>
      <c r="J1678" s="69"/>
      <c r="K1678" s="69" t="s">
        <v>29077</v>
      </c>
      <c r="L1678" s="70">
        <v>7225.04</v>
      </c>
      <c r="M1678" s="69"/>
      <c r="N1678" s="69" t="s">
        <v>29076</v>
      </c>
      <c r="O1678" s="69"/>
      <c r="P1678" s="69" t="s">
        <v>2189</v>
      </c>
      <c r="Q1678" s="69" t="s">
        <v>10149</v>
      </c>
      <c r="R1678" s="69"/>
      <c r="S1678" s="70">
        <v>7225.04</v>
      </c>
      <c r="T1678" s="70"/>
      <c r="U1678" s="69"/>
      <c r="V1678" s="69"/>
      <c r="W1678" s="69"/>
      <c r="X1678" s="69"/>
      <c r="Y1678" s="70"/>
      <c r="Z1678" s="69">
        <v>0</v>
      </c>
      <c r="AA1678" s="69"/>
      <c r="AB1678" s="69" t="s">
        <v>997</v>
      </c>
      <c r="AC1678" s="69"/>
    </row>
    <row r="1679" spans="1:29" x14ac:dyDescent="0.25">
      <c r="A1679" s="71" t="s">
        <v>193</v>
      </c>
      <c r="B1679" s="71"/>
      <c r="C1679" s="71"/>
      <c r="D1679" s="71"/>
      <c r="E1679" s="71"/>
      <c r="F1679" s="71"/>
      <c r="G1679" s="71"/>
      <c r="H1679" s="71"/>
      <c r="I1679" s="72">
        <v>161859</v>
      </c>
      <c r="J1679" s="71"/>
      <c r="K1679" s="71"/>
      <c r="L1679" s="72">
        <v>161259.27000000002</v>
      </c>
      <c r="M1679" s="72">
        <v>599.72999999998137</v>
      </c>
      <c r="N1679" s="71"/>
      <c r="O1679" s="71"/>
      <c r="P1679" s="71"/>
      <c r="Q1679" s="71"/>
      <c r="R1679" s="71"/>
      <c r="S1679" s="72">
        <v>141564.17000000001</v>
      </c>
      <c r="T1679" s="72">
        <v>0</v>
      </c>
      <c r="U1679" s="71"/>
      <c r="V1679" s="71"/>
      <c r="W1679" s="71"/>
      <c r="X1679" s="72">
        <v>141564.17000000001</v>
      </c>
      <c r="Y1679" s="72">
        <v>0</v>
      </c>
      <c r="Z1679" s="72">
        <v>0</v>
      </c>
      <c r="AA1679" s="69"/>
      <c r="AB1679" s="69"/>
      <c r="AC1679" s="69"/>
    </row>
    <row r="1680" spans="1:29" ht="30" x14ac:dyDescent="0.25">
      <c r="A1680" s="68" t="s">
        <v>29075</v>
      </c>
      <c r="B1680" s="69" t="s">
        <v>22666</v>
      </c>
      <c r="C1680" s="69" t="s">
        <v>694</v>
      </c>
      <c r="D1680" s="69" t="s">
        <v>10784</v>
      </c>
      <c r="E1680" s="69" t="s">
        <v>22239</v>
      </c>
      <c r="F1680" s="69" t="s">
        <v>2331</v>
      </c>
      <c r="G1680" s="69" t="s">
        <v>1785</v>
      </c>
      <c r="H1680" s="69" t="s">
        <v>1236</v>
      </c>
      <c r="I1680" s="70">
        <v>78909.600000000006</v>
      </c>
      <c r="J1680" s="69" t="s">
        <v>1936</v>
      </c>
      <c r="K1680" s="69" t="s">
        <v>29074</v>
      </c>
      <c r="L1680" s="70">
        <v>73088.399999999994</v>
      </c>
      <c r="M1680" s="69"/>
      <c r="N1680" s="69" t="s">
        <v>29073</v>
      </c>
      <c r="O1680" s="69"/>
      <c r="P1680" s="69" t="s">
        <v>1122</v>
      </c>
      <c r="Q1680" s="69" t="s">
        <v>29072</v>
      </c>
      <c r="R1680" s="69"/>
      <c r="S1680" s="70">
        <v>73088.399999999994</v>
      </c>
      <c r="T1680" s="70"/>
      <c r="U1680" s="69"/>
      <c r="V1680" s="69"/>
      <c r="W1680" s="69"/>
      <c r="X1680" s="69"/>
      <c r="Y1680" s="70"/>
      <c r="Z1680" s="69">
        <v>0</v>
      </c>
      <c r="AA1680" s="69" t="s">
        <v>966</v>
      </c>
      <c r="AB1680" s="69" t="s">
        <v>967</v>
      </c>
      <c r="AC1680" s="69" t="s">
        <v>29071</v>
      </c>
    </row>
    <row r="1681" spans="1:29" ht="20" x14ac:dyDescent="0.25">
      <c r="A1681" s="69"/>
      <c r="B1681" s="69"/>
      <c r="C1681" s="69"/>
      <c r="D1681" s="69"/>
      <c r="E1681" s="69"/>
      <c r="F1681" s="69"/>
      <c r="G1681" s="69"/>
      <c r="H1681" s="69"/>
      <c r="I1681" s="69"/>
      <c r="J1681" s="69"/>
      <c r="K1681" s="69" t="s">
        <v>29070</v>
      </c>
      <c r="L1681" s="70">
        <v>3416.28</v>
      </c>
      <c r="M1681" s="69"/>
      <c r="N1681" s="69" t="s">
        <v>29069</v>
      </c>
      <c r="O1681" s="69"/>
      <c r="P1681" s="69" t="s">
        <v>1612</v>
      </c>
      <c r="Q1681" s="69" t="s">
        <v>2394</v>
      </c>
      <c r="R1681" s="69"/>
      <c r="S1681" s="70">
        <v>3416.28</v>
      </c>
      <c r="T1681" s="70"/>
      <c r="U1681" s="69"/>
      <c r="V1681" s="69"/>
      <c r="W1681" s="69"/>
      <c r="X1681" s="69"/>
      <c r="Y1681" s="70"/>
      <c r="Z1681" s="69">
        <v>0</v>
      </c>
      <c r="AA1681" s="69"/>
      <c r="AB1681" s="69" t="s">
        <v>967</v>
      </c>
      <c r="AC1681" s="69"/>
    </row>
    <row r="1682" spans="1:29" x14ac:dyDescent="0.25">
      <c r="A1682" s="71" t="s">
        <v>193</v>
      </c>
      <c r="B1682" s="71"/>
      <c r="C1682" s="71"/>
      <c r="D1682" s="71"/>
      <c r="E1682" s="71"/>
      <c r="F1682" s="71"/>
      <c r="G1682" s="71"/>
      <c r="H1682" s="71"/>
      <c r="I1682" s="72">
        <v>78909.600000000006</v>
      </c>
      <c r="J1682" s="71"/>
      <c r="K1682" s="71"/>
      <c r="L1682" s="72">
        <v>76504.679999999993</v>
      </c>
      <c r="M1682" s="72">
        <v>2404.9200000000128</v>
      </c>
      <c r="N1682" s="71"/>
      <c r="O1682" s="71"/>
      <c r="P1682" s="71"/>
      <c r="Q1682" s="71"/>
      <c r="R1682" s="71"/>
      <c r="S1682" s="72">
        <v>76504.679999999993</v>
      </c>
      <c r="T1682" s="72">
        <v>0</v>
      </c>
      <c r="U1682" s="71"/>
      <c r="V1682" s="71"/>
      <c r="W1682" s="71"/>
      <c r="X1682" s="72">
        <v>76504.679999999993</v>
      </c>
      <c r="Y1682" s="72">
        <v>0</v>
      </c>
      <c r="Z1682" s="72">
        <v>0</v>
      </c>
      <c r="AA1682" s="69"/>
      <c r="AB1682" s="69"/>
      <c r="AC1682" s="69"/>
    </row>
    <row r="1683" spans="1:29" ht="60" x14ac:dyDescent="0.25">
      <c r="A1683" s="68" t="s">
        <v>29068</v>
      </c>
      <c r="B1683" s="69" t="s">
        <v>29067</v>
      </c>
      <c r="C1683" s="69" t="s">
        <v>697</v>
      </c>
      <c r="D1683" s="69" t="s">
        <v>1233</v>
      </c>
      <c r="E1683" s="69" t="s">
        <v>22239</v>
      </c>
      <c r="F1683" s="69" t="s">
        <v>1269</v>
      </c>
      <c r="G1683" s="69" t="s">
        <v>1129</v>
      </c>
      <c r="H1683" s="69" t="s">
        <v>1236</v>
      </c>
      <c r="I1683" s="70">
        <v>2083130.03</v>
      </c>
      <c r="J1683" s="69" t="s">
        <v>1936</v>
      </c>
      <c r="K1683" s="69" t="s">
        <v>29066</v>
      </c>
      <c r="L1683" s="70">
        <v>63442.74</v>
      </c>
      <c r="M1683" s="69"/>
      <c r="N1683" s="69" t="s">
        <v>29065</v>
      </c>
      <c r="O1683" s="69"/>
      <c r="P1683" s="69" t="s">
        <v>1276</v>
      </c>
      <c r="Q1683" s="69" t="s">
        <v>2423</v>
      </c>
      <c r="R1683" s="69"/>
      <c r="S1683" s="70">
        <v>63442.74</v>
      </c>
      <c r="T1683" s="70"/>
      <c r="U1683" s="69"/>
      <c r="V1683" s="69"/>
      <c r="W1683" s="69"/>
      <c r="X1683" s="69"/>
      <c r="Y1683" s="70"/>
      <c r="Z1683" s="69">
        <v>0</v>
      </c>
      <c r="AA1683" s="69" t="s">
        <v>966</v>
      </c>
      <c r="AB1683" s="69" t="s">
        <v>967</v>
      </c>
      <c r="AC1683" s="69" t="s">
        <v>29064</v>
      </c>
    </row>
    <row r="1684" spans="1:29" ht="20" x14ac:dyDescent="0.25">
      <c r="A1684" s="69"/>
      <c r="B1684" s="69"/>
      <c r="C1684" s="69"/>
      <c r="D1684" s="69"/>
      <c r="E1684" s="69"/>
      <c r="F1684" s="69"/>
      <c r="G1684" s="69"/>
      <c r="H1684" s="69"/>
      <c r="I1684" s="69"/>
      <c r="J1684" s="69"/>
      <c r="K1684" s="69" t="s">
        <v>29063</v>
      </c>
      <c r="L1684" s="70">
        <v>29338.18</v>
      </c>
      <c r="M1684" s="69"/>
      <c r="N1684" s="69" t="s">
        <v>29060</v>
      </c>
      <c r="O1684" s="69"/>
      <c r="P1684" s="69" t="s">
        <v>2944</v>
      </c>
      <c r="Q1684" s="69" t="s">
        <v>3327</v>
      </c>
      <c r="R1684" s="69"/>
      <c r="S1684" s="70">
        <v>29338.18</v>
      </c>
      <c r="T1684" s="70"/>
      <c r="U1684" s="69"/>
      <c r="V1684" s="69"/>
      <c r="W1684" s="69"/>
      <c r="X1684" s="69"/>
      <c r="Y1684" s="70"/>
      <c r="Z1684" s="69">
        <v>0</v>
      </c>
      <c r="AA1684" s="69"/>
      <c r="AB1684" s="69" t="s">
        <v>967</v>
      </c>
      <c r="AC1684" s="69"/>
    </row>
    <row r="1685" spans="1:29" ht="20" x14ac:dyDescent="0.25">
      <c r="A1685" s="69"/>
      <c r="B1685" s="69"/>
      <c r="C1685" s="69"/>
      <c r="D1685" s="69"/>
      <c r="E1685" s="69"/>
      <c r="F1685" s="69"/>
      <c r="G1685" s="69"/>
      <c r="H1685" s="69"/>
      <c r="I1685" s="69"/>
      <c r="J1685" s="69"/>
      <c r="K1685" s="69" t="s">
        <v>29062</v>
      </c>
      <c r="L1685" s="70">
        <v>127653.44</v>
      </c>
      <c r="M1685" s="69"/>
      <c r="N1685" s="69" t="s">
        <v>29060</v>
      </c>
      <c r="O1685" s="69"/>
      <c r="P1685" s="69" t="s">
        <v>2944</v>
      </c>
      <c r="Q1685" s="69" t="s">
        <v>3327</v>
      </c>
      <c r="R1685" s="69"/>
      <c r="S1685" s="70">
        <v>127653.44</v>
      </c>
      <c r="T1685" s="70"/>
      <c r="U1685" s="69"/>
      <c r="V1685" s="69"/>
      <c r="W1685" s="69"/>
      <c r="X1685" s="69"/>
      <c r="Y1685" s="70"/>
      <c r="Z1685" s="69">
        <v>0</v>
      </c>
      <c r="AA1685" s="69"/>
      <c r="AB1685" s="69" t="s">
        <v>967</v>
      </c>
      <c r="AC1685" s="69"/>
    </row>
    <row r="1686" spans="1:29" ht="20" x14ac:dyDescent="0.25">
      <c r="A1686" s="69"/>
      <c r="B1686" s="69"/>
      <c r="C1686" s="69"/>
      <c r="D1686" s="69"/>
      <c r="E1686" s="69"/>
      <c r="F1686" s="69"/>
      <c r="G1686" s="69"/>
      <c r="H1686" s="69"/>
      <c r="I1686" s="69"/>
      <c r="J1686" s="69"/>
      <c r="K1686" s="69" t="s">
        <v>29061</v>
      </c>
      <c r="L1686" s="70">
        <v>218296.42</v>
      </c>
      <c r="M1686" s="69"/>
      <c r="N1686" s="69" t="s">
        <v>29060</v>
      </c>
      <c r="O1686" s="69"/>
      <c r="P1686" s="69" t="s">
        <v>2944</v>
      </c>
      <c r="Q1686" s="69" t="s">
        <v>3327</v>
      </c>
      <c r="R1686" s="69"/>
      <c r="S1686" s="70">
        <v>218296.42</v>
      </c>
      <c r="T1686" s="70"/>
      <c r="U1686" s="69"/>
      <c r="V1686" s="69"/>
      <c r="W1686" s="69"/>
      <c r="X1686" s="69"/>
      <c r="Y1686" s="70"/>
      <c r="Z1686" s="69">
        <v>0</v>
      </c>
      <c r="AA1686" s="69"/>
      <c r="AB1686" s="69" t="s">
        <v>967</v>
      </c>
      <c r="AC1686" s="69"/>
    </row>
    <row r="1687" spans="1:29" ht="20" x14ac:dyDescent="0.25">
      <c r="A1687" s="69"/>
      <c r="B1687" s="69"/>
      <c r="C1687" s="69"/>
      <c r="D1687" s="69"/>
      <c r="E1687" s="69"/>
      <c r="F1687" s="69"/>
      <c r="G1687" s="69"/>
      <c r="H1687" s="69"/>
      <c r="I1687" s="69"/>
      <c r="J1687" s="69"/>
      <c r="K1687" s="69" t="s">
        <v>29059</v>
      </c>
      <c r="L1687" s="70">
        <v>139724.82999999999</v>
      </c>
      <c r="M1687" s="69"/>
      <c r="N1687" s="69" t="s">
        <v>29056</v>
      </c>
      <c r="O1687" s="69"/>
      <c r="P1687" s="69" t="s">
        <v>2170</v>
      </c>
      <c r="Q1687" s="69" t="s">
        <v>2489</v>
      </c>
      <c r="R1687" s="69"/>
      <c r="S1687" s="70">
        <v>139724.82999999999</v>
      </c>
      <c r="T1687" s="70"/>
      <c r="U1687" s="69"/>
      <c r="V1687" s="69"/>
      <c r="W1687" s="69"/>
      <c r="X1687" s="69"/>
      <c r="Y1687" s="70"/>
      <c r="Z1687" s="69">
        <v>0</v>
      </c>
      <c r="AA1687" s="69"/>
      <c r="AB1687" s="69" t="s">
        <v>967</v>
      </c>
      <c r="AC1687" s="69"/>
    </row>
    <row r="1688" spans="1:29" ht="20" x14ac:dyDescent="0.25">
      <c r="A1688" s="69"/>
      <c r="B1688" s="69"/>
      <c r="C1688" s="69"/>
      <c r="D1688" s="69"/>
      <c r="E1688" s="69"/>
      <c r="F1688" s="69"/>
      <c r="G1688" s="69"/>
      <c r="H1688" s="69"/>
      <c r="I1688" s="69"/>
      <c r="J1688" s="69"/>
      <c r="K1688" s="69" t="s">
        <v>29058</v>
      </c>
      <c r="L1688" s="70">
        <v>217100.44</v>
      </c>
      <c r="M1688" s="69"/>
      <c r="N1688" s="69" t="s">
        <v>29056</v>
      </c>
      <c r="O1688" s="69"/>
      <c r="P1688" s="69" t="s">
        <v>2170</v>
      </c>
      <c r="Q1688" s="69" t="s">
        <v>2489</v>
      </c>
      <c r="R1688" s="69"/>
      <c r="S1688" s="70">
        <v>217100.44</v>
      </c>
      <c r="T1688" s="70"/>
      <c r="U1688" s="69"/>
      <c r="V1688" s="69"/>
      <c r="W1688" s="69"/>
      <c r="X1688" s="69"/>
      <c r="Y1688" s="70"/>
      <c r="Z1688" s="69">
        <v>0</v>
      </c>
      <c r="AA1688" s="69"/>
      <c r="AB1688" s="69" t="s">
        <v>967</v>
      </c>
      <c r="AC1688" s="69"/>
    </row>
    <row r="1689" spans="1:29" ht="20" x14ac:dyDescent="0.25">
      <c r="A1689" s="69"/>
      <c r="B1689" s="69"/>
      <c r="C1689" s="69"/>
      <c r="D1689" s="69"/>
      <c r="E1689" s="69"/>
      <c r="F1689" s="69"/>
      <c r="G1689" s="69"/>
      <c r="H1689" s="69"/>
      <c r="I1689" s="69"/>
      <c r="J1689" s="69"/>
      <c r="K1689" s="69" t="s">
        <v>29057</v>
      </c>
      <c r="L1689" s="70">
        <v>62772.52</v>
      </c>
      <c r="M1689" s="69"/>
      <c r="N1689" s="69" t="s">
        <v>29056</v>
      </c>
      <c r="O1689" s="69"/>
      <c r="P1689" s="69" t="s">
        <v>2170</v>
      </c>
      <c r="Q1689" s="69" t="s">
        <v>2489</v>
      </c>
      <c r="R1689" s="69"/>
      <c r="S1689" s="70">
        <v>62772.52</v>
      </c>
      <c r="T1689" s="70"/>
      <c r="U1689" s="69"/>
      <c r="V1689" s="69"/>
      <c r="W1689" s="69"/>
      <c r="X1689" s="69"/>
      <c r="Y1689" s="70"/>
      <c r="Z1689" s="69">
        <v>0</v>
      </c>
      <c r="AA1689" s="69"/>
      <c r="AB1689" s="69" t="s">
        <v>967</v>
      </c>
      <c r="AC1689" s="69"/>
    </row>
    <row r="1690" spans="1:29" ht="20" x14ac:dyDescent="0.25">
      <c r="A1690" s="69"/>
      <c r="B1690" s="69"/>
      <c r="C1690" s="69"/>
      <c r="D1690" s="69"/>
      <c r="E1690" s="69"/>
      <c r="F1690" s="69"/>
      <c r="G1690" s="69"/>
      <c r="H1690" s="69"/>
      <c r="I1690" s="69"/>
      <c r="J1690" s="69"/>
      <c r="K1690" s="69" t="s">
        <v>29055</v>
      </c>
      <c r="L1690" s="70">
        <v>197991.42</v>
      </c>
      <c r="M1690" s="69"/>
      <c r="N1690" s="69" t="s">
        <v>29054</v>
      </c>
      <c r="O1690" s="69"/>
      <c r="P1690" s="69" t="s">
        <v>1122</v>
      </c>
      <c r="Q1690" s="69" t="s">
        <v>3698</v>
      </c>
      <c r="R1690" s="69"/>
      <c r="S1690" s="70">
        <v>197991.42</v>
      </c>
      <c r="T1690" s="70"/>
      <c r="U1690" s="69"/>
      <c r="V1690" s="69"/>
      <c r="W1690" s="69"/>
      <c r="X1690" s="69"/>
      <c r="Y1690" s="70"/>
      <c r="Z1690" s="69">
        <v>0</v>
      </c>
      <c r="AA1690" s="69"/>
      <c r="AB1690" s="69" t="s">
        <v>967</v>
      </c>
      <c r="AC1690" s="69"/>
    </row>
    <row r="1691" spans="1:29" ht="20" x14ac:dyDescent="0.25">
      <c r="A1691" s="69"/>
      <c r="B1691" s="69"/>
      <c r="C1691" s="69"/>
      <c r="D1691" s="69"/>
      <c r="E1691" s="69"/>
      <c r="F1691" s="69"/>
      <c r="G1691" s="69"/>
      <c r="H1691" s="69"/>
      <c r="I1691" s="69"/>
      <c r="J1691" s="69"/>
      <c r="K1691" s="69" t="s">
        <v>29053</v>
      </c>
      <c r="L1691" s="70">
        <v>126449.4</v>
      </c>
      <c r="M1691" s="69"/>
      <c r="N1691" s="69" t="s">
        <v>29051</v>
      </c>
      <c r="O1691" s="69"/>
      <c r="P1691" s="69" t="s">
        <v>2606</v>
      </c>
      <c r="Q1691" s="69" t="s">
        <v>22144</v>
      </c>
      <c r="R1691" s="69"/>
      <c r="S1691" s="70">
        <v>126449.4</v>
      </c>
      <c r="T1691" s="70"/>
      <c r="U1691" s="69"/>
      <c r="V1691" s="69"/>
      <c r="W1691" s="69"/>
      <c r="X1691" s="69"/>
      <c r="Y1691" s="70"/>
      <c r="Z1691" s="69">
        <v>0</v>
      </c>
      <c r="AA1691" s="69"/>
      <c r="AB1691" s="69" t="s">
        <v>967</v>
      </c>
      <c r="AC1691" s="69"/>
    </row>
    <row r="1692" spans="1:29" ht="20" x14ac:dyDescent="0.25">
      <c r="A1692" s="69"/>
      <c r="B1692" s="69"/>
      <c r="C1692" s="69"/>
      <c r="D1692" s="69"/>
      <c r="E1692" s="69"/>
      <c r="F1692" s="69"/>
      <c r="G1692" s="69"/>
      <c r="H1692" s="69"/>
      <c r="I1692" s="69"/>
      <c r="J1692" s="69"/>
      <c r="K1692" s="69" t="s">
        <v>29052</v>
      </c>
      <c r="L1692" s="70">
        <v>92936.05</v>
      </c>
      <c r="M1692" s="69"/>
      <c r="N1692" s="69" t="s">
        <v>29051</v>
      </c>
      <c r="O1692" s="69"/>
      <c r="P1692" s="69" t="s">
        <v>2606</v>
      </c>
      <c r="Q1692" s="69" t="s">
        <v>22144</v>
      </c>
      <c r="R1692" s="69"/>
      <c r="S1692" s="70">
        <v>92936.05</v>
      </c>
      <c r="T1692" s="70"/>
      <c r="U1692" s="69"/>
      <c r="V1692" s="69"/>
      <c r="W1692" s="69"/>
      <c r="X1692" s="69"/>
      <c r="Y1692" s="70"/>
      <c r="Z1692" s="69">
        <v>0</v>
      </c>
      <c r="AA1692" s="69"/>
      <c r="AB1692" s="69" t="s">
        <v>967</v>
      </c>
      <c r="AC1692" s="69"/>
    </row>
    <row r="1693" spans="1:29" ht="20" x14ac:dyDescent="0.25">
      <c r="A1693" s="69"/>
      <c r="B1693" s="69"/>
      <c r="C1693" s="69"/>
      <c r="D1693" s="69"/>
      <c r="E1693" s="69"/>
      <c r="F1693" s="69"/>
      <c r="G1693" s="69"/>
      <c r="H1693" s="69"/>
      <c r="I1693" s="69"/>
      <c r="J1693" s="69"/>
      <c r="K1693" s="69" t="s">
        <v>29050</v>
      </c>
      <c r="L1693" s="70">
        <v>23783.34</v>
      </c>
      <c r="M1693" s="69"/>
      <c r="N1693" s="69" t="s">
        <v>29048</v>
      </c>
      <c r="O1693" s="69"/>
      <c r="P1693" s="69" t="s">
        <v>1129</v>
      </c>
      <c r="Q1693" s="69" t="s">
        <v>10149</v>
      </c>
      <c r="R1693" s="69"/>
      <c r="S1693" s="70">
        <v>23783.34</v>
      </c>
      <c r="T1693" s="70"/>
      <c r="U1693" s="69"/>
      <c r="V1693" s="69"/>
      <c r="W1693" s="69"/>
      <c r="X1693" s="69"/>
      <c r="Y1693" s="70"/>
      <c r="Z1693" s="69">
        <v>0</v>
      </c>
      <c r="AA1693" s="69"/>
      <c r="AB1693" s="69" t="s">
        <v>967</v>
      </c>
      <c r="AC1693" s="69"/>
    </row>
    <row r="1694" spans="1:29" ht="20" x14ac:dyDescent="0.25">
      <c r="A1694" s="69"/>
      <c r="B1694" s="69"/>
      <c r="C1694" s="69"/>
      <c r="D1694" s="69"/>
      <c r="E1694" s="69"/>
      <c r="F1694" s="69"/>
      <c r="G1694" s="69"/>
      <c r="H1694" s="69"/>
      <c r="I1694" s="69"/>
      <c r="J1694" s="69"/>
      <c r="K1694" s="69" t="s">
        <v>29049</v>
      </c>
      <c r="L1694" s="70">
        <v>95676.54</v>
      </c>
      <c r="M1694" s="69"/>
      <c r="N1694" s="69" t="s">
        <v>29048</v>
      </c>
      <c r="O1694" s="69"/>
      <c r="P1694" s="69" t="s">
        <v>1129</v>
      </c>
      <c r="Q1694" s="69" t="s">
        <v>10149</v>
      </c>
      <c r="R1694" s="69"/>
      <c r="S1694" s="70">
        <v>95676.54</v>
      </c>
      <c r="T1694" s="70"/>
      <c r="U1694" s="69"/>
      <c r="V1694" s="69"/>
      <c r="W1694" s="69"/>
      <c r="X1694" s="69"/>
      <c r="Y1694" s="70"/>
      <c r="Z1694" s="69">
        <v>0</v>
      </c>
      <c r="AA1694" s="69"/>
      <c r="AB1694" s="69" t="s">
        <v>967</v>
      </c>
      <c r="AC1694" s="69"/>
    </row>
    <row r="1695" spans="1:29" ht="20" x14ac:dyDescent="0.25">
      <c r="A1695" s="69"/>
      <c r="B1695" s="69"/>
      <c r="C1695" s="69"/>
      <c r="D1695" s="69"/>
      <c r="E1695" s="69"/>
      <c r="F1695" s="69"/>
      <c r="G1695" s="69"/>
      <c r="H1695" s="69"/>
      <c r="I1695" s="69"/>
      <c r="J1695" s="69"/>
      <c r="K1695" s="69" t="s">
        <v>29047</v>
      </c>
      <c r="L1695" s="70">
        <v>110668.91</v>
      </c>
      <c r="M1695" s="69"/>
      <c r="N1695" s="69" t="s">
        <v>29046</v>
      </c>
      <c r="O1695" s="69"/>
      <c r="P1695" s="69" t="s">
        <v>1542</v>
      </c>
      <c r="Q1695" s="69" t="s">
        <v>11270</v>
      </c>
      <c r="R1695" s="69"/>
      <c r="S1695" s="70">
        <v>110668.91</v>
      </c>
      <c r="T1695" s="70"/>
      <c r="U1695" s="69"/>
      <c r="V1695" s="69"/>
      <c r="W1695" s="69"/>
      <c r="X1695" s="69"/>
      <c r="Y1695" s="70"/>
      <c r="Z1695" s="69">
        <v>0</v>
      </c>
      <c r="AA1695" s="69"/>
      <c r="AB1695" s="69" t="s">
        <v>967</v>
      </c>
      <c r="AC1695" s="69"/>
    </row>
    <row r="1696" spans="1:29" ht="20" x14ac:dyDescent="0.25">
      <c r="A1696" s="69"/>
      <c r="B1696" s="69"/>
      <c r="C1696" s="69"/>
      <c r="D1696" s="69"/>
      <c r="E1696" s="69"/>
      <c r="F1696" s="69"/>
      <c r="G1696" s="69"/>
      <c r="H1696" s="69"/>
      <c r="I1696" s="69"/>
      <c r="J1696" s="69"/>
      <c r="K1696" s="69" t="s">
        <v>29045</v>
      </c>
      <c r="L1696" s="70">
        <v>155649</v>
      </c>
      <c r="M1696" s="69"/>
      <c r="N1696" s="69" t="s">
        <v>29043</v>
      </c>
      <c r="O1696" s="69"/>
      <c r="P1696" s="69" t="s">
        <v>1928</v>
      </c>
      <c r="Q1696" s="69" t="s">
        <v>10047</v>
      </c>
      <c r="R1696" s="69"/>
      <c r="S1696" s="70">
        <v>155649</v>
      </c>
      <c r="T1696" s="70"/>
      <c r="U1696" s="69"/>
      <c r="V1696" s="69"/>
      <c r="W1696" s="69"/>
      <c r="X1696" s="69"/>
      <c r="Y1696" s="70"/>
      <c r="Z1696" s="69">
        <v>0</v>
      </c>
      <c r="AA1696" s="69"/>
      <c r="AB1696" s="69" t="s">
        <v>967</v>
      </c>
      <c r="AC1696" s="69"/>
    </row>
    <row r="1697" spans="1:29" ht="20" x14ac:dyDescent="0.25">
      <c r="A1697" s="69"/>
      <c r="B1697" s="69"/>
      <c r="C1697" s="69"/>
      <c r="D1697" s="69"/>
      <c r="E1697" s="69"/>
      <c r="F1697" s="69"/>
      <c r="G1697" s="69"/>
      <c r="H1697" s="69"/>
      <c r="I1697" s="69"/>
      <c r="J1697" s="69"/>
      <c r="K1697" s="69" t="s">
        <v>29044</v>
      </c>
      <c r="L1697" s="70">
        <v>139495.60999999999</v>
      </c>
      <c r="M1697" s="69"/>
      <c r="N1697" s="69" t="s">
        <v>29043</v>
      </c>
      <c r="O1697" s="69"/>
      <c r="P1697" s="69" t="s">
        <v>1928</v>
      </c>
      <c r="Q1697" s="69" t="s">
        <v>10047</v>
      </c>
      <c r="R1697" s="69"/>
      <c r="S1697" s="70">
        <v>139495.60999999999</v>
      </c>
      <c r="T1697" s="70"/>
      <c r="U1697" s="69"/>
      <c r="V1697" s="69"/>
      <c r="W1697" s="69"/>
      <c r="X1697" s="69"/>
      <c r="Y1697" s="70"/>
      <c r="Z1697" s="69">
        <v>0</v>
      </c>
      <c r="AA1697" s="69"/>
      <c r="AB1697" s="69" t="s">
        <v>967</v>
      </c>
      <c r="AC1697" s="69"/>
    </row>
    <row r="1698" spans="1:29" ht="20" x14ac:dyDescent="0.25">
      <c r="A1698" s="69"/>
      <c r="B1698" s="69"/>
      <c r="C1698" s="69"/>
      <c r="D1698" s="69"/>
      <c r="E1698" s="69"/>
      <c r="F1698" s="69"/>
      <c r="G1698" s="69"/>
      <c r="H1698" s="69"/>
      <c r="I1698" s="69"/>
      <c r="J1698" s="69"/>
      <c r="K1698" s="69" t="s">
        <v>29042</v>
      </c>
      <c r="L1698" s="70">
        <v>3946.61</v>
      </c>
      <c r="M1698" s="69"/>
      <c r="N1698" s="69" t="s">
        <v>29041</v>
      </c>
      <c r="O1698" s="69"/>
      <c r="P1698" s="69" t="s">
        <v>1552</v>
      </c>
      <c r="Q1698" s="69" t="s">
        <v>11707</v>
      </c>
      <c r="R1698" s="69"/>
      <c r="S1698" s="70">
        <v>3946.61</v>
      </c>
      <c r="T1698" s="70"/>
      <c r="U1698" s="69"/>
      <c r="V1698" s="69"/>
      <c r="W1698" s="69"/>
      <c r="X1698" s="69"/>
      <c r="Y1698" s="70"/>
      <c r="Z1698" s="69">
        <v>0</v>
      </c>
      <c r="AA1698" s="69"/>
      <c r="AB1698" s="69" t="s">
        <v>967</v>
      </c>
      <c r="AC1698" s="69"/>
    </row>
    <row r="1699" spans="1:29" ht="20" x14ac:dyDescent="0.25">
      <c r="A1699" s="69"/>
      <c r="B1699" s="69"/>
      <c r="C1699" s="69"/>
      <c r="D1699" s="69"/>
      <c r="E1699" s="69"/>
      <c r="F1699" s="69"/>
      <c r="G1699" s="69"/>
      <c r="H1699" s="69"/>
      <c r="I1699" s="69"/>
      <c r="J1699" s="69"/>
      <c r="K1699" s="69" t="s">
        <v>29040</v>
      </c>
      <c r="L1699" s="70">
        <v>69000.960000000006</v>
      </c>
      <c r="M1699" s="69"/>
      <c r="N1699" s="69" t="s">
        <v>29039</v>
      </c>
      <c r="O1699" s="69"/>
      <c r="P1699" s="69" t="s">
        <v>1552</v>
      </c>
      <c r="Q1699" s="69" t="s">
        <v>28720</v>
      </c>
      <c r="R1699" s="69"/>
      <c r="S1699" s="70">
        <v>69000.960000000006</v>
      </c>
      <c r="T1699" s="70"/>
      <c r="U1699" s="69"/>
      <c r="V1699" s="69"/>
      <c r="W1699" s="69"/>
      <c r="X1699" s="69"/>
      <c r="Y1699" s="70"/>
      <c r="Z1699" s="69">
        <v>0</v>
      </c>
      <c r="AA1699" s="69"/>
      <c r="AB1699" s="69" t="s">
        <v>967</v>
      </c>
      <c r="AC1699" s="69"/>
    </row>
    <row r="1700" spans="1:29" x14ac:dyDescent="0.25">
      <c r="A1700" s="69"/>
      <c r="B1700" s="69"/>
      <c r="C1700" s="69"/>
      <c r="D1700" s="69"/>
      <c r="E1700" s="69"/>
      <c r="F1700" s="69"/>
      <c r="G1700" s="69"/>
      <c r="H1700" s="69"/>
      <c r="I1700" s="69"/>
      <c r="J1700" s="69"/>
      <c r="K1700" s="69" t="s">
        <v>29038</v>
      </c>
      <c r="L1700" s="70">
        <v>82693.210000000006</v>
      </c>
      <c r="M1700" s="69"/>
      <c r="N1700" s="69"/>
      <c r="O1700" s="69"/>
      <c r="P1700" s="69"/>
      <c r="Q1700" s="69"/>
      <c r="R1700" s="69"/>
      <c r="S1700" s="69"/>
      <c r="T1700" s="70"/>
      <c r="U1700" s="69"/>
      <c r="V1700" s="69"/>
      <c r="W1700" s="69"/>
      <c r="X1700" s="69"/>
      <c r="Y1700" s="70"/>
      <c r="Z1700" s="69">
        <v>0</v>
      </c>
      <c r="AA1700" s="69"/>
      <c r="AB1700" s="69" t="s">
        <v>967</v>
      </c>
      <c r="AC1700" s="69"/>
    </row>
    <row r="1701" spans="1:29" x14ac:dyDescent="0.25">
      <c r="A1701" s="71" t="s">
        <v>193</v>
      </c>
      <c r="B1701" s="71"/>
      <c r="C1701" s="71"/>
      <c r="D1701" s="71"/>
      <c r="E1701" s="71"/>
      <c r="F1701" s="71"/>
      <c r="G1701" s="71"/>
      <c r="H1701" s="71"/>
      <c r="I1701" s="72">
        <v>2083130.03</v>
      </c>
      <c r="J1701" s="71"/>
      <c r="K1701" s="71"/>
      <c r="L1701" s="72">
        <v>1956619.6199999999</v>
      </c>
      <c r="M1701" s="72">
        <v>126510.41000000015</v>
      </c>
      <c r="N1701" s="71"/>
      <c r="O1701" s="71"/>
      <c r="P1701" s="71"/>
      <c r="Q1701" s="71"/>
      <c r="R1701" s="71"/>
      <c r="S1701" s="72">
        <v>1873926.41</v>
      </c>
      <c r="T1701" s="72">
        <v>0</v>
      </c>
      <c r="U1701" s="71"/>
      <c r="V1701" s="71"/>
      <c r="W1701" s="71"/>
      <c r="X1701" s="72">
        <v>1873926.41</v>
      </c>
      <c r="Y1701" s="72">
        <v>0</v>
      </c>
      <c r="Z1701" s="72">
        <v>0</v>
      </c>
      <c r="AA1701" s="69"/>
      <c r="AB1701" s="69"/>
      <c r="AC1701" s="69"/>
    </row>
    <row r="1702" spans="1:29" ht="30" x14ac:dyDescent="0.25">
      <c r="A1702" s="68" t="s">
        <v>29037</v>
      </c>
      <c r="B1702" s="69" t="s">
        <v>29036</v>
      </c>
      <c r="C1702" s="69" t="s">
        <v>704</v>
      </c>
      <c r="D1702" s="69" t="s">
        <v>28730</v>
      </c>
      <c r="E1702" s="69" t="s">
        <v>22243</v>
      </c>
      <c r="F1702" s="69" t="s">
        <v>1709</v>
      </c>
      <c r="G1702" s="69" t="s">
        <v>1764</v>
      </c>
      <c r="H1702" s="69" t="s">
        <v>1236</v>
      </c>
      <c r="I1702" s="70">
        <v>379080.58</v>
      </c>
      <c r="J1702" s="69" t="s">
        <v>1936</v>
      </c>
      <c r="K1702" s="69" t="s">
        <v>29035</v>
      </c>
      <c r="L1702" s="70">
        <v>246456.16</v>
      </c>
      <c r="M1702" s="69"/>
      <c r="N1702" s="69" t="s">
        <v>29034</v>
      </c>
      <c r="O1702" s="69"/>
      <c r="P1702" s="69" t="s">
        <v>1764</v>
      </c>
      <c r="Q1702" s="69" t="s">
        <v>2427</v>
      </c>
      <c r="R1702" s="69"/>
      <c r="S1702" s="70">
        <v>246456.16</v>
      </c>
      <c r="T1702" s="70"/>
      <c r="U1702" s="69"/>
      <c r="V1702" s="69"/>
      <c r="W1702" s="69"/>
      <c r="X1702" s="69"/>
      <c r="Y1702" s="70"/>
      <c r="Z1702" s="69">
        <v>0</v>
      </c>
      <c r="AA1702" s="69" t="s">
        <v>966</v>
      </c>
      <c r="AB1702" s="69" t="s">
        <v>967</v>
      </c>
      <c r="AC1702" s="69" t="s">
        <v>29033</v>
      </c>
    </row>
    <row r="1703" spans="1:29" ht="20" x14ac:dyDescent="0.25">
      <c r="A1703" s="69"/>
      <c r="B1703" s="69"/>
      <c r="C1703" s="69"/>
      <c r="D1703" s="69"/>
      <c r="E1703" s="69"/>
      <c r="F1703" s="69"/>
      <c r="G1703" s="69"/>
      <c r="H1703" s="69"/>
      <c r="I1703" s="69"/>
      <c r="J1703" s="69"/>
      <c r="K1703" s="69" t="s">
        <v>29032</v>
      </c>
      <c r="L1703" s="70">
        <v>132624.10999999999</v>
      </c>
      <c r="M1703" s="69"/>
      <c r="N1703" s="69" t="s">
        <v>29031</v>
      </c>
      <c r="O1703" s="69"/>
      <c r="P1703" s="69" t="s">
        <v>3011</v>
      </c>
      <c r="Q1703" s="69" t="s">
        <v>10149</v>
      </c>
      <c r="R1703" s="69"/>
      <c r="S1703" s="70">
        <v>132624.10999999999</v>
      </c>
      <c r="T1703" s="70"/>
      <c r="U1703" s="69"/>
      <c r="V1703" s="69"/>
      <c r="W1703" s="69"/>
      <c r="X1703" s="69"/>
      <c r="Y1703" s="70"/>
      <c r="Z1703" s="69">
        <v>0</v>
      </c>
      <c r="AA1703" s="69"/>
      <c r="AB1703" s="69" t="s">
        <v>967</v>
      </c>
      <c r="AC1703" s="69"/>
    </row>
    <row r="1704" spans="1:29" x14ac:dyDescent="0.25">
      <c r="A1704" s="71" t="s">
        <v>193</v>
      </c>
      <c r="B1704" s="71"/>
      <c r="C1704" s="71"/>
      <c r="D1704" s="71"/>
      <c r="E1704" s="71"/>
      <c r="F1704" s="71"/>
      <c r="G1704" s="71"/>
      <c r="H1704" s="71"/>
      <c r="I1704" s="72">
        <v>379080.58</v>
      </c>
      <c r="J1704" s="71"/>
      <c r="K1704" s="71"/>
      <c r="L1704" s="72">
        <v>379080.27</v>
      </c>
      <c r="M1704" s="72">
        <v>0.30999999999767169</v>
      </c>
      <c r="N1704" s="71"/>
      <c r="O1704" s="71"/>
      <c r="P1704" s="71"/>
      <c r="Q1704" s="71"/>
      <c r="R1704" s="71"/>
      <c r="S1704" s="72">
        <v>379080.27</v>
      </c>
      <c r="T1704" s="72">
        <v>0</v>
      </c>
      <c r="U1704" s="71"/>
      <c r="V1704" s="71"/>
      <c r="W1704" s="71"/>
      <c r="X1704" s="72">
        <v>379080.27</v>
      </c>
      <c r="Y1704" s="72">
        <v>0</v>
      </c>
      <c r="Z1704" s="72">
        <v>0</v>
      </c>
      <c r="AA1704" s="69"/>
      <c r="AB1704" s="69"/>
      <c r="AC1704" s="69"/>
    </row>
    <row r="1705" spans="1:29" ht="40" x14ac:dyDescent="0.25">
      <c r="A1705" s="68" t="s">
        <v>29030</v>
      </c>
      <c r="B1705" s="69" t="s">
        <v>29029</v>
      </c>
      <c r="C1705" s="69" t="s">
        <v>718</v>
      </c>
      <c r="D1705" s="69" t="s">
        <v>29028</v>
      </c>
      <c r="E1705" s="69" t="s">
        <v>22239</v>
      </c>
      <c r="F1705" s="69" t="s">
        <v>1307</v>
      </c>
      <c r="G1705" s="69" t="s">
        <v>1106</v>
      </c>
      <c r="H1705" s="69" t="s">
        <v>1236</v>
      </c>
      <c r="I1705" s="70">
        <v>1116901.8899999999</v>
      </c>
      <c r="J1705" s="69" t="s">
        <v>1936</v>
      </c>
      <c r="K1705" s="69" t="s">
        <v>29027</v>
      </c>
      <c r="L1705" s="70">
        <v>53290.81</v>
      </c>
      <c r="M1705" s="69"/>
      <c r="N1705" s="69" t="s">
        <v>29024</v>
      </c>
      <c r="O1705" s="69"/>
      <c r="P1705" s="69" t="s">
        <v>1538</v>
      </c>
      <c r="Q1705" s="69" t="s">
        <v>2394</v>
      </c>
      <c r="R1705" s="69"/>
      <c r="S1705" s="70">
        <v>53290.81</v>
      </c>
      <c r="T1705" s="70"/>
      <c r="U1705" s="69"/>
      <c r="V1705" s="69"/>
      <c r="W1705" s="69"/>
      <c r="X1705" s="69"/>
      <c r="Y1705" s="70"/>
      <c r="Z1705" s="69">
        <v>0</v>
      </c>
      <c r="AA1705" s="69" t="s">
        <v>966</v>
      </c>
      <c r="AB1705" s="69" t="s">
        <v>967</v>
      </c>
      <c r="AC1705" s="69" t="s">
        <v>29026</v>
      </c>
    </row>
    <row r="1706" spans="1:29" ht="20" x14ac:dyDescent="0.25">
      <c r="A1706" s="69"/>
      <c r="B1706" s="69"/>
      <c r="C1706" s="69"/>
      <c r="D1706" s="69"/>
      <c r="E1706" s="69"/>
      <c r="F1706" s="69"/>
      <c r="G1706" s="69"/>
      <c r="H1706" s="69"/>
      <c r="I1706" s="69"/>
      <c r="J1706" s="69"/>
      <c r="K1706" s="69" t="s">
        <v>29025</v>
      </c>
      <c r="L1706" s="70">
        <v>50818.61</v>
      </c>
      <c r="M1706" s="69"/>
      <c r="N1706" s="69" t="s">
        <v>29024</v>
      </c>
      <c r="O1706" s="69"/>
      <c r="P1706" s="69" t="s">
        <v>1538</v>
      </c>
      <c r="Q1706" s="69" t="s">
        <v>2394</v>
      </c>
      <c r="R1706" s="69"/>
      <c r="S1706" s="70">
        <v>50818.61</v>
      </c>
      <c r="T1706" s="70"/>
      <c r="U1706" s="69"/>
      <c r="V1706" s="69"/>
      <c r="W1706" s="69"/>
      <c r="X1706" s="69"/>
      <c r="Y1706" s="70"/>
      <c r="Z1706" s="69">
        <v>0</v>
      </c>
      <c r="AA1706" s="69"/>
      <c r="AB1706" s="69" t="s">
        <v>967</v>
      </c>
      <c r="AC1706" s="69"/>
    </row>
    <row r="1707" spans="1:29" ht="20" x14ac:dyDescent="0.25">
      <c r="A1707" s="69"/>
      <c r="B1707" s="69"/>
      <c r="C1707" s="69"/>
      <c r="D1707" s="69"/>
      <c r="E1707" s="69"/>
      <c r="F1707" s="69"/>
      <c r="G1707" s="69"/>
      <c r="H1707" s="69"/>
      <c r="I1707" s="69"/>
      <c r="J1707" s="69"/>
      <c r="K1707" s="69" t="s">
        <v>29023</v>
      </c>
      <c r="L1707" s="70">
        <v>181993.13</v>
      </c>
      <c r="M1707" s="69"/>
      <c r="N1707" s="69" t="s">
        <v>29021</v>
      </c>
      <c r="O1707" s="69"/>
      <c r="P1707" s="69" t="s">
        <v>1129</v>
      </c>
      <c r="Q1707" s="69" t="s">
        <v>10149</v>
      </c>
      <c r="R1707" s="69"/>
      <c r="S1707" s="70">
        <v>181993.13</v>
      </c>
      <c r="T1707" s="70"/>
      <c r="U1707" s="69"/>
      <c r="V1707" s="69"/>
      <c r="W1707" s="69"/>
      <c r="X1707" s="69"/>
      <c r="Y1707" s="70"/>
      <c r="Z1707" s="69">
        <v>0</v>
      </c>
      <c r="AA1707" s="69"/>
      <c r="AB1707" s="69" t="s">
        <v>967</v>
      </c>
      <c r="AC1707" s="69"/>
    </row>
    <row r="1708" spans="1:29" ht="20" x14ac:dyDescent="0.25">
      <c r="A1708" s="69"/>
      <c r="B1708" s="69"/>
      <c r="C1708" s="69"/>
      <c r="D1708" s="69"/>
      <c r="E1708" s="69"/>
      <c r="F1708" s="69"/>
      <c r="G1708" s="69"/>
      <c r="H1708" s="69"/>
      <c r="I1708" s="69"/>
      <c r="J1708" s="69"/>
      <c r="K1708" s="69" t="s">
        <v>29022</v>
      </c>
      <c r="L1708" s="70">
        <v>26675.82</v>
      </c>
      <c r="M1708" s="69"/>
      <c r="N1708" s="69" t="s">
        <v>29021</v>
      </c>
      <c r="O1708" s="69"/>
      <c r="P1708" s="69" t="s">
        <v>1129</v>
      </c>
      <c r="Q1708" s="69" t="s">
        <v>10149</v>
      </c>
      <c r="R1708" s="69"/>
      <c r="S1708" s="70">
        <v>26675.82</v>
      </c>
      <c r="T1708" s="70"/>
      <c r="U1708" s="69"/>
      <c r="V1708" s="69"/>
      <c r="W1708" s="69"/>
      <c r="X1708" s="69"/>
      <c r="Y1708" s="70"/>
      <c r="Z1708" s="69">
        <v>0</v>
      </c>
      <c r="AA1708" s="69"/>
      <c r="AB1708" s="69" t="s">
        <v>967</v>
      </c>
      <c r="AC1708" s="69"/>
    </row>
    <row r="1709" spans="1:29" ht="20" x14ac:dyDescent="0.25">
      <c r="A1709" s="69"/>
      <c r="B1709" s="69"/>
      <c r="C1709" s="69"/>
      <c r="D1709" s="69"/>
      <c r="E1709" s="69"/>
      <c r="F1709" s="69"/>
      <c r="G1709" s="69"/>
      <c r="H1709" s="69"/>
      <c r="I1709" s="69"/>
      <c r="J1709" s="69"/>
      <c r="K1709" s="69" t="s">
        <v>29020</v>
      </c>
      <c r="L1709" s="70">
        <v>53886.53</v>
      </c>
      <c r="M1709" s="69"/>
      <c r="N1709" s="69" t="s">
        <v>29015</v>
      </c>
      <c r="O1709" s="69"/>
      <c r="P1709" s="69" t="s">
        <v>1916</v>
      </c>
      <c r="Q1709" s="69" t="s">
        <v>2461</v>
      </c>
      <c r="R1709" s="69"/>
      <c r="S1709" s="70">
        <v>53886.53</v>
      </c>
      <c r="T1709" s="70"/>
      <c r="U1709" s="69"/>
      <c r="V1709" s="69"/>
      <c r="W1709" s="69"/>
      <c r="X1709" s="69"/>
      <c r="Y1709" s="70"/>
      <c r="Z1709" s="69">
        <v>0</v>
      </c>
      <c r="AA1709" s="69"/>
      <c r="AB1709" s="69" t="s">
        <v>967</v>
      </c>
      <c r="AC1709" s="69"/>
    </row>
    <row r="1710" spans="1:29" ht="20" x14ac:dyDescent="0.25">
      <c r="A1710" s="69"/>
      <c r="B1710" s="69"/>
      <c r="C1710" s="69"/>
      <c r="D1710" s="69"/>
      <c r="E1710" s="69"/>
      <c r="F1710" s="69"/>
      <c r="G1710" s="69"/>
      <c r="H1710" s="69"/>
      <c r="I1710" s="69"/>
      <c r="J1710" s="69"/>
      <c r="K1710" s="69" t="s">
        <v>29019</v>
      </c>
      <c r="L1710" s="70">
        <v>26447.45</v>
      </c>
      <c r="M1710" s="69"/>
      <c r="N1710" s="69" t="s">
        <v>29015</v>
      </c>
      <c r="O1710" s="69"/>
      <c r="P1710" s="69" t="s">
        <v>1916</v>
      </c>
      <c r="Q1710" s="69" t="s">
        <v>2461</v>
      </c>
      <c r="R1710" s="69"/>
      <c r="S1710" s="70">
        <v>26447.45</v>
      </c>
      <c r="T1710" s="70"/>
      <c r="U1710" s="69"/>
      <c r="V1710" s="69"/>
      <c r="W1710" s="69"/>
      <c r="X1710" s="69"/>
      <c r="Y1710" s="70"/>
      <c r="Z1710" s="69">
        <v>0</v>
      </c>
      <c r="AA1710" s="69"/>
      <c r="AB1710" s="69" t="s">
        <v>967</v>
      </c>
      <c r="AC1710" s="69"/>
    </row>
    <row r="1711" spans="1:29" ht="20" x14ac:dyDescent="0.25">
      <c r="A1711" s="69"/>
      <c r="B1711" s="69"/>
      <c r="C1711" s="69"/>
      <c r="D1711" s="69"/>
      <c r="E1711" s="69"/>
      <c r="F1711" s="69"/>
      <c r="G1711" s="69"/>
      <c r="H1711" s="69"/>
      <c r="I1711" s="69"/>
      <c r="J1711" s="69"/>
      <c r="K1711" s="69" t="s">
        <v>29018</v>
      </c>
      <c r="L1711" s="70">
        <v>16629.580000000002</v>
      </c>
      <c r="M1711" s="69"/>
      <c r="N1711" s="69" t="s">
        <v>29013</v>
      </c>
      <c r="O1711" s="69"/>
      <c r="P1711" s="69" t="s">
        <v>2277</v>
      </c>
      <c r="Q1711" s="69" t="s">
        <v>10047</v>
      </c>
      <c r="R1711" s="69"/>
      <c r="S1711" s="70">
        <v>16629.580000000002</v>
      </c>
      <c r="T1711" s="70"/>
      <c r="U1711" s="69"/>
      <c r="V1711" s="69"/>
      <c r="W1711" s="69"/>
      <c r="X1711" s="69"/>
      <c r="Y1711" s="70"/>
      <c r="Z1711" s="69">
        <v>0</v>
      </c>
      <c r="AA1711" s="69"/>
      <c r="AB1711" s="69" t="s">
        <v>967</v>
      </c>
      <c r="AC1711" s="69"/>
    </row>
    <row r="1712" spans="1:29" ht="20" x14ac:dyDescent="0.25">
      <c r="A1712" s="69"/>
      <c r="B1712" s="69"/>
      <c r="C1712" s="69"/>
      <c r="D1712" s="69"/>
      <c r="E1712" s="69"/>
      <c r="F1712" s="69"/>
      <c r="G1712" s="69"/>
      <c r="H1712" s="69"/>
      <c r="I1712" s="69"/>
      <c r="J1712" s="69"/>
      <c r="K1712" s="69" t="s">
        <v>29017</v>
      </c>
      <c r="L1712" s="70">
        <v>13614.73</v>
      </c>
      <c r="M1712" s="69"/>
      <c r="N1712" s="69" t="s">
        <v>29013</v>
      </c>
      <c r="O1712" s="69"/>
      <c r="P1712" s="69" t="s">
        <v>2277</v>
      </c>
      <c r="Q1712" s="69" t="s">
        <v>10047</v>
      </c>
      <c r="R1712" s="69"/>
      <c r="S1712" s="70">
        <v>13614.73</v>
      </c>
      <c r="T1712" s="70"/>
      <c r="U1712" s="69"/>
      <c r="V1712" s="69"/>
      <c r="W1712" s="69"/>
      <c r="X1712" s="69"/>
      <c r="Y1712" s="70"/>
      <c r="Z1712" s="69">
        <v>0</v>
      </c>
      <c r="AA1712" s="69"/>
      <c r="AB1712" s="69" t="s">
        <v>967</v>
      </c>
      <c r="AC1712" s="69"/>
    </row>
    <row r="1713" spans="1:29" ht="20" x14ac:dyDescent="0.25">
      <c r="A1713" s="69"/>
      <c r="B1713" s="69"/>
      <c r="C1713" s="69"/>
      <c r="D1713" s="69"/>
      <c r="E1713" s="69"/>
      <c r="F1713" s="69"/>
      <c r="G1713" s="69"/>
      <c r="H1713" s="69"/>
      <c r="I1713" s="69"/>
      <c r="J1713" s="69"/>
      <c r="K1713" s="69" t="s">
        <v>29016</v>
      </c>
      <c r="L1713" s="70">
        <v>1250.45</v>
      </c>
      <c r="M1713" s="69"/>
      <c r="N1713" s="69" t="s">
        <v>29015</v>
      </c>
      <c r="O1713" s="69"/>
      <c r="P1713" s="69" t="s">
        <v>1916</v>
      </c>
      <c r="Q1713" s="69" t="s">
        <v>2461</v>
      </c>
      <c r="R1713" s="69"/>
      <c r="S1713" s="70">
        <v>1250.45</v>
      </c>
      <c r="T1713" s="70"/>
      <c r="U1713" s="69"/>
      <c r="V1713" s="69"/>
      <c r="W1713" s="69"/>
      <c r="X1713" s="69"/>
      <c r="Y1713" s="70"/>
      <c r="Z1713" s="69">
        <v>0</v>
      </c>
      <c r="AA1713" s="69"/>
      <c r="AB1713" s="69" t="s">
        <v>997</v>
      </c>
      <c r="AC1713" s="69"/>
    </row>
    <row r="1714" spans="1:29" ht="20" x14ac:dyDescent="0.25">
      <c r="A1714" s="69"/>
      <c r="B1714" s="69"/>
      <c r="C1714" s="69"/>
      <c r="D1714" s="69"/>
      <c r="E1714" s="69"/>
      <c r="F1714" s="69"/>
      <c r="G1714" s="69"/>
      <c r="H1714" s="69"/>
      <c r="I1714" s="69"/>
      <c r="J1714" s="69"/>
      <c r="K1714" s="69" t="s">
        <v>29014</v>
      </c>
      <c r="L1714" s="70">
        <v>818.27</v>
      </c>
      <c r="M1714" s="69"/>
      <c r="N1714" s="69" t="s">
        <v>29013</v>
      </c>
      <c r="O1714" s="69"/>
      <c r="P1714" s="69" t="s">
        <v>2277</v>
      </c>
      <c r="Q1714" s="69" t="s">
        <v>10047</v>
      </c>
      <c r="R1714" s="69"/>
      <c r="S1714" s="70">
        <v>818.27</v>
      </c>
      <c r="T1714" s="70"/>
      <c r="U1714" s="69"/>
      <c r="V1714" s="69"/>
      <c r="W1714" s="69"/>
      <c r="X1714" s="69"/>
      <c r="Y1714" s="70"/>
      <c r="Z1714" s="69">
        <v>0</v>
      </c>
      <c r="AA1714" s="69"/>
      <c r="AB1714" s="69" t="s">
        <v>997</v>
      </c>
      <c r="AC1714" s="69"/>
    </row>
    <row r="1715" spans="1:29" x14ac:dyDescent="0.25">
      <c r="A1715" s="69"/>
      <c r="B1715" s="69"/>
      <c r="C1715" s="69"/>
      <c r="D1715" s="69"/>
      <c r="E1715" s="69"/>
      <c r="F1715" s="69"/>
      <c r="G1715" s="69"/>
      <c r="H1715" s="69"/>
      <c r="I1715" s="69"/>
      <c r="J1715" s="69"/>
      <c r="K1715" s="69" t="s">
        <v>29012</v>
      </c>
      <c r="L1715" s="70">
        <v>465.9</v>
      </c>
      <c r="M1715" s="69"/>
      <c r="N1715" s="69" t="s">
        <v>29011</v>
      </c>
      <c r="O1715" s="69"/>
      <c r="P1715" s="69"/>
      <c r="Q1715" s="69"/>
      <c r="R1715" s="69"/>
      <c r="S1715" s="69"/>
      <c r="T1715" s="70"/>
      <c r="U1715" s="69"/>
      <c r="V1715" s="69"/>
      <c r="W1715" s="69"/>
      <c r="X1715" s="69"/>
      <c r="Y1715" s="70"/>
      <c r="Z1715" s="69">
        <v>0</v>
      </c>
      <c r="AA1715" s="69"/>
      <c r="AB1715" s="69" t="s">
        <v>997</v>
      </c>
      <c r="AC1715" s="69"/>
    </row>
    <row r="1716" spans="1:29" x14ac:dyDescent="0.25">
      <c r="A1716" s="69"/>
      <c r="B1716" s="69"/>
      <c r="C1716" s="69"/>
      <c r="D1716" s="69"/>
      <c r="E1716" s="69"/>
      <c r="F1716" s="69"/>
      <c r="G1716" s="69"/>
      <c r="H1716" s="69"/>
      <c r="I1716" s="69"/>
      <c r="J1716" s="69"/>
      <c r="K1716" s="69" t="s">
        <v>29010</v>
      </c>
      <c r="L1716" s="70">
        <v>214826.42</v>
      </c>
      <c r="M1716" s="69"/>
      <c r="N1716" s="69"/>
      <c r="O1716" s="69"/>
      <c r="P1716" s="69"/>
      <c r="Q1716" s="69"/>
      <c r="R1716" s="69"/>
      <c r="S1716" s="69"/>
      <c r="T1716" s="70"/>
      <c r="U1716" s="69"/>
      <c r="V1716" s="69"/>
      <c r="W1716" s="69"/>
      <c r="X1716" s="69"/>
      <c r="Y1716" s="70"/>
      <c r="Z1716" s="69">
        <v>0</v>
      </c>
      <c r="AA1716" s="69"/>
      <c r="AB1716" s="69" t="s">
        <v>967</v>
      </c>
      <c r="AC1716" s="69"/>
    </row>
    <row r="1717" spans="1:29" x14ac:dyDescent="0.25">
      <c r="A1717" s="71" t="s">
        <v>193</v>
      </c>
      <c r="B1717" s="71"/>
      <c r="C1717" s="71"/>
      <c r="D1717" s="71"/>
      <c r="E1717" s="71"/>
      <c r="F1717" s="71"/>
      <c r="G1717" s="71"/>
      <c r="H1717" s="71"/>
      <c r="I1717" s="72">
        <v>1116901.8899999999</v>
      </c>
      <c r="J1717" s="71"/>
      <c r="K1717" s="71"/>
      <c r="L1717" s="72">
        <v>640717.70000000007</v>
      </c>
      <c r="M1717" s="72">
        <v>476184.18999999983</v>
      </c>
      <c r="N1717" s="71"/>
      <c r="O1717" s="71"/>
      <c r="P1717" s="71"/>
      <c r="Q1717" s="71"/>
      <c r="R1717" s="71"/>
      <c r="S1717" s="72">
        <v>425425.38000000006</v>
      </c>
      <c r="T1717" s="72">
        <v>0</v>
      </c>
      <c r="U1717" s="71"/>
      <c r="V1717" s="71"/>
      <c r="W1717" s="71"/>
      <c r="X1717" s="72">
        <v>425425.38000000006</v>
      </c>
      <c r="Y1717" s="72">
        <v>0</v>
      </c>
      <c r="Z1717" s="72">
        <v>0</v>
      </c>
      <c r="AA1717" s="69"/>
      <c r="AB1717" s="69"/>
      <c r="AC1717" s="69"/>
    </row>
    <row r="1718" spans="1:29" ht="30" x14ac:dyDescent="0.25">
      <c r="A1718" s="68" t="s">
        <v>29009</v>
      </c>
      <c r="B1718" s="69" t="s">
        <v>27122</v>
      </c>
      <c r="C1718" s="69" t="s">
        <v>715</v>
      </c>
      <c r="D1718" s="69" t="s">
        <v>1932</v>
      </c>
      <c r="E1718" s="69" t="s">
        <v>22526</v>
      </c>
      <c r="F1718" s="69" t="s">
        <v>1211</v>
      </c>
      <c r="G1718" s="69" t="s">
        <v>1106</v>
      </c>
      <c r="H1718" s="69" t="s">
        <v>1236</v>
      </c>
      <c r="I1718" s="70">
        <v>5720.58</v>
      </c>
      <c r="J1718" s="69" t="s">
        <v>1936</v>
      </c>
      <c r="K1718" s="69" t="s">
        <v>29008</v>
      </c>
      <c r="L1718" s="70">
        <v>5720.58</v>
      </c>
      <c r="M1718" s="69"/>
      <c r="N1718" s="69" t="s">
        <v>29007</v>
      </c>
      <c r="O1718" s="69"/>
      <c r="P1718" s="69" t="s">
        <v>2388</v>
      </c>
      <c r="Q1718" s="69" t="s">
        <v>2423</v>
      </c>
      <c r="R1718" s="69"/>
      <c r="S1718" s="70">
        <v>5720.58</v>
      </c>
      <c r="T1718" s="70"/>
      <c r="U1718" s="69"/>
      <c r="V1718" s="69"/>
      <c r="W1718" s="69"/>
      <c r="X1718" s="69"/>
      <c r="Y1718" s="70"/>
      <c r="Z1718" s="69">
        <v>0</v>
      </c>
      <c r="AA1718" s="69" t="s">
        <v>966</v>
      </c>
      <c r="AB1718" s="69" t="s">
        <v>967</v>
      </c>
      <c r="AC1718" s="69" t="s">
        <v>29006</v>
      </c>
    </row>
    <row r="1719" spans="1:29" x14ac:dyDescent="0.25">
      <c r="A1719" s="71" t="s">
        <v>193</v>
      </c>
      <c r="B1719" s="71"/>
      <c r="C1719" s="71"/>
      <c r="D1719" s="71"/>
      <c r="E1719" s="71"/>
      <c r="F1719" s="71"/>
      <c r="G1719" s="71"/>
      <c r="H1719" s="71"/>
      <c r="I1719" s="72">
        <v>5720.58</v>
      </c>
      <c r="J1719" s="71"/>
      <c r="K1719" s="71"/>
      <c r="L1719" s="72">
        <v>5720.58</v>
      </c>
      <c r="M1719" s="72">
        <v>0</v>
      </c>
      <c r="N1719" s="71"/>
      <c r="O1719" s="71"/>
      <c r="P1719" s="71"/>
      <c r="Q1719" s="71"/>
      <c r="R1719" s="71"/>
      <c r="S1719" s="72">
        <v>5720.58</v>
      </c>
      <c r="T1719" s="72">
        <v>0</v>
      </c>
      <c r="U1719" s="71"/>
      <c r="V1719" s="71"/>
      <c r="W1719" s="71"/>
      <c r="X1719" s="72">
        <v>5720.58</v>
      </c>
      <c r="Y1719" s="72">
        <v>0</v>
      </c>
      <c r="Z1719" s="72">
        <v>0</v>
      </c>
      <c r="AA1719" s="69"/>
      <c r="AB1719" s="69"/>
      <c r="AC1719" s="69"/>
    </row>
    <row r="1720" spans="1:29" ht="50" x14ac:dyDescent="0.25">
      <c r="A1720" s="68" t="s">
        <v>29005</v>
      </c>
      <c r="B1720" s="69" t="s">
        <v>22429</v>
      </c>
      <c r="C1720" s="69" t="s">
        <v>724</v>
      </c>
      <c r="D1720" s="69" t="s">
        <v>28738</v>
      </c>
      <c r="E1720" s="69" t="s">
        <v>22239</v>
      </c>
      <c r="F1720" s="69" t="s">
        <v>1211</v>
      </c>
      <c r="G1720" s="69" t="s">
        <v>1129</v>
      </c>
      <c r="H1720" s="69" t="s">
        <v>1236</v>
      </c>
      <c r="I1720" s="70">
        <v>200176.9</v>
      </c>
      <c r="J1720" s="69" t="s">
        <v>1936</v>
      </c>
      <c r="K1720" s="69" t="s">
        <v>29004</v>
      </c>
      <c r="L1720" s="70">
        <v>60448.49</v>
      </c>
      <c r="M1720" s="69"/>
      <c r="N1720" s="69" t="s">
        <v>29003</v>
      </c>
      <c r="O1720" s="69"/>
      <c r="P1720" s="69" t="s">
        <v>1106</v>
      </c>
      <c r="Q1720" s="69" t="s">
        <v>2391</v>
      </c>
      <c r="R1720" s="69"/>
      <c r="S1720" s="70">
        <v>60448.49</v>
      </c>
      <c r="T1720" s="70"/>
      <c r="U1720" s="69"/>
      <c r="V1720" s="69"/>
      <c r="W1720" s="69"/>
      <c r="X1720" s="69"/>
      <c r="Y1720" s="70"/>
      <c r="Z1720" s="69">
        <v>0</v>
      </c>
      <c r="AA1720" s="69" t="s">
        <v>966</v>
      </c>
      <c r="AB1720" s="69" t="s">
        <v>967</v>
      </c>
      <c r="AC1720" s="69" t="s">
        <v>29002</v>
      </c>
    </row>
    <row r="1721" spans="1:29" ht="20" x14ac:dyDescent="0.25">
      <c r="A1721" s="69"/>
      <c r="B1721" s="69"/>
      <c r="C1721" s="69"/>
      <c r="D1721" s="69"/>
      <c r="E1721" s="69"/>
      <c r="F1721" s="69"/>
      <c r="G1721" s="69"/>
      <c r="H1721" s="69"/>
      <c r="I1721" s="69"/>
      <c r="J1721" s="69"/>
      <c r="K1721" s="69" t="s">
        <v>29001</v>
      </c>
      <c r="L1721" s="70">
        <v>47619.33</v>
      </c>
      <c r="M1721" s="69"/>
      <c r="N1721" s="69" t="s">
        <v>29000</v>
      </c>
      <c r="O1721" s="69"/>
      <c r="P1721" s="69" t="s">
        <v>1624</v>
      </c>
      <c r="Q1721" s="69" t="s">
        <v>22144</v>
      </c>
      <c r="R1721" s="69"/>
      <c r="S1721" s="70">
        <v>47619.33</v>
      </c>
      <c r="T1721" s="70"/>
      <c r="U1721" s="69"/>
      <c r="V1721" s="69"/>
      <c r="W1721" s="69"/>
      <c r="X1721" s="69"/>
      <c r="Y1721" s="70"/>
      <c r="Z1721" s="69">
        <v>0</v>
      </c>
      <c r="AA1721" s="69"/>
      <c r="AB1721" s="69" t="s">
        <v>967</v>
      </c>
      <c r="AC1721" s="69"/>
    </row>
    <row r="1722" spans="1:29" ht="20" x14ac:dyDescent="0.25">
      <c r="A1722" s="69"/>
      <c r="B1722" s="69"/>
      <c r="C1722" s="69"/>
      <c r="D1722" s="69"/>
      <c r="E1722" s="69"/>
      <c r="F1722" s="69"/>
      <c r="G1722" s="69"/>
      <c r="H1722" s="69"/>
      <c r="I1722" s="69"/>
      <c r="J1722" s="69"/>
      <c r="K1722" s="69" t="s">
        <v>28999</v>
      </c>
      <c r="L1722" s="70">
        <v>45439.199999999997</v>
      </c>
      <c r="M1722" s="69"/>
      <c r="N1722" s="69" t="s">
        <v>28998</v>
      </c>
      <c r="O1722" s="69"/>
      <c r="P1722" s="69" t="s">
        <v>1612</v>
      </c>
      <c r="Q1722" s="69" t="s">
        <v>983</v>
      </c>
      <c r="R1722" s="69"/>
      <c r="S1722" s="70">
        <v>45439.199999999997</v>
      </c>
      <c r="T1722" s="70"/>
      <c r="U1722" s="69"/>
      <c r="V1722" s="69"/>
      <c r="W1722" s="69"/>
      <c r="X1722" s="69"/>
      <c r="Y1722" s="70"/>
      <c r="Z1722" s="69">
        <v>0</v>
      </c>
      <c r="AA1722" s="69"/>
      <c r="AB1722" s="69" t="s">
        <v>967</v>
      </c>
      <c r="AC1722" s="69"/>
    </row>
    <row r="1723" spans="1:29" ht="20" x14ac:dyDescent="0.25">
      <c r="A1723" s="69"/>
      <c r="B1723" s="69"/>
      <c r="C1723" s="69"/>
      <c r="D1723" s="69"/>
      <c r="E1723" s="69"/>
      <c r="F1723" s="69"/>
      <c r="G1723" s="69"/>
      <c r="H1723" s="69"/>
      <c r="I1723" s="69"/>
      <c r="J1723" s="69"/>
      <c r="K1723" s="69" t="s">
        <v>28997</v>
      </c>
      <c r="L1723" s="70">
        <v>7642.1</v>
      </c>
      <c r="M1723" s="69"/>
      <c r="N1723" s="69" t="s">
        <v>28996</v>
      </c>
      <c r="O1723" s="69"/>
      <c r="P1723" s="69" t="s">
        <v>2277</v>
      </c>
      <c r="Q1723" s="69" t="s">
        <v>28720</v>
      </c>
      <c r="R1723" s="69"/>
      <c r="S1723" s="70">
        <v>7642.1</v>
      </c>
      <c r="T1723" s="70"/>
      <c r="U1723" s="69"/>
      <c r="V1723" s="69"/>
      <c r="W1723" s="69"/>
      <c r="X1723" s="69"/>
      <c r="Y1723" s="70"/>
      <c r="Z1723" s="69">
        <v>0</v>
      </c>
      <c r="AA1723" s="69"/>
      <c r="AB1723" s="69" t="s">
        <v>967</v>
      </c>
      <c r="AC1723" s="69"/>
    </row>
    <row r="1724" spans="1:29" ht="20" x14ac:dyDescent="0.25">
      <c r="A1724" s="69"/>
      <c r="B1724" s="69"/>
      <c r="C1724" s="69"/>
      <c r="D1724" s="69"/>
      <c r="E1724" s="69"/>
      <c r="F1724" s="69"/>
      <c r="G1724" s="69"/>
      <c r="H1724" s="69"/>
      <c r="I1724" s="69"/>
      <c r="J1724" s="69"/>
      <c r="K1724" s="69" t="s">
        <v>28995</v>
      </c>
      <c r="L1724" s="70">
        <v>38983.14</v>
      </c>
      <c r="M1724" s="69"/>
      <c r="N1724" s="69" t="s">
        <v>28994</v>
      </c>
      <c r="O1724" s="69"/>
      <c r="P1724" s="69" t="s">
        <v>1547</v>
      </c>
      <c r="Q1724" s="69" t="s">
        <v>1750</v>
      </c>
      <c r="R1724" s="69"/>
      <c r="S1724" s="70">
        <v>38983.14</v>
      </c>
      <c r="T1724" s="70"/>
      <c r="U1724" s="69"/>
      <c r="V1724" s="69"/>
      <c r="W1724" s="69"/>
      <c r="X1724" s="69"/>
      <c r="Y1724" s="70"/>
      <c r="Z1724" s="69">
        <v>0</v>
      </c>
      <c r="AA1724" s="69"/>
      <c r="AB1724" s="69" t="s">
        <v>967</v>
      </c>
      <c r="AC1724" s="69"/>
    </row>
    <row r="1725" spans="1:29" x14ac:dyDescent="0.25">
      <c r="A1725" s="71" t="s">
        <v>193</v>
      </c>
      <c r="B1725" s="71"/>
      <c r="C1725" s="71"/>
      <c r="D1725" s="71"/>
      <c r="E1725" s="71"/>
      <c r="F1725" s="71"/>
      <c r="G1725" s="71"/>
      <c r="H1725" s="71"/>
      <c r="I1725" s="72">
        <v>200176.9</v>
      </c>
      <c r="J1725" s="71"/>
      <c r="K1725" s="71"/>
      <c r="L1725" s="72">
        <v>200132.26</v>
      </c>
      <c r="M1725" s="72">
        <v>44.639999999984866</v>
      </c>
      <c r="N1725" s="71"/>
      <c r="O1725" s="71"/>
      <c r="P1725" s="71"/>
      <c r="Q1725" s="71"/>
      <c r="R1725" s="71"/>
      <c r="S1725" s="72">
        <v>200132.26</v>
      </c>
      <c r="T1725" s="72">
        <v>0</v>
      </c>
      <c r="U1725" s="71"/>
      <c r="V1725" s="71"/>
      <c r="W1725" s="71"/>
      <c r="X1725" s="72">
        <v>200132.26</v>
      </c>
      <c r="Y1725" s="72">
        <v>0</v>
      </c>
      <c r="Z1725" s="72">
        <v>0</v>
      </c>
      <c r="AA1725" s="69"/>
      <c r="AB1725" s="69"/>
      <c r="AC1725" s="69"/>
    </row>
    <row r="1726" spans="1:29" ht="80" x14ac:dyDescent="0.25">
      <c r="A1726" s="68" t="s">
        <v>28993</v>
      </c>
      <c r="B1726" s="69" t="s">
        <v>28992</v>
      </c>
      <c r="C1726" s="69" t="s">
        <v>712</v>
      </c>
      <c r="D1726" s="69" t="s">
        <v>2001</v>
      </c>
      <c r="E1726" s="69" t="s">
        <v>22243</v>
      </c>
      <c r="F1726" s="69" t="s">
        <v>1211</v>
      </c>
      <c r="G1726" s="69" t="s">
        <v>1106</v>
      </c>
      <c r="H1726" s="69" t="s">
        <v>1236</v>
      </c>
      <c r="I1726" s="70">
        <v>448258.2</v>
      </c>
      <c r="J1726" s="69" t="s">
        <v>1936</v>
      </c>
      <c r="K1726" s="69" t="s">
        <v>28991</v>
      </c>
      <c r="L1726" s="70">
        <v>21107.4</v>
      </c>
      <c r="M1726" s="69"/>
      <c r="N1726" s="69" t="s">
        <v>28990</v>
      </c>
      <c r="O1726" s="69"/>
      <c r="P1726" s="69" t="s">
        <v>2170</v>
      </c>
      <c r="Q1726" s="69" t="s">
        <v>3327</v>
      </c>
      <c r="R1726" s="69"/>
      <c r="S1726" s="70">
        <v>21107.4</v>
      </c>
      <c r="T1726" s="70"/>
      <c r="U1726" s="69"/>
      <c r="V1726" s="69"/>
      <c r="W1726" s="69"/>
      <c r="X1726" s="69"/>
      <c r="Y1726" s="70"/>
      <c r="Z1726" s="69">
        <v>0</v>
      </c>
      <c r="AA1726" s="69" t="s">
        <v>966</v>
      </c>
      <c r="AB1726" s="69" t="s">
        <v>967</v>
      </c>
      <c r="AC1726" s="69" t="s">
        <v>28989</v>
      </c>
    </row>
    <row r="1727" spans="1:29" ht="20" x14ac:dyDescent="0.25">
      <c r="A1727" s="69"/>
      <c r="B1727" s="69"/>
      <c r="C1727" s="69"/>
      <c r="D1727" s="69"/>
      <c r="E1727" s="69"/>
      <c r="F1727" s="69"/>
      <c r="G1727" s="69"/>
      <c r="H1727" s="69"/>
      <c r="I1727" s="69"/>
      <c r="J1727" s="69"/>
      <c r="K1727" s="69" t="s">
        <v>28988</v>
      </c>
      <c r="L1727" s="70">
        <v>78591.820000000007</v>
      </c>
      <c r="M1727" s="69"/>
      <c r="N1727" s="69" t="s">
        <v>28985</v>
      </c>
      <c r="O1727" s="69"/>
      <c r="P1727" s="69" t="s">
        <v>1789</v>
      </c>
      <c r="Q1727" s="69" t="s">
        <v>3698</v>
      </c>
      <c r="R1727" s="69"/>
      <c r="S1727" s="70">
        <v>78591.820000000007</v>
      </c>
      <c r="T1727" s="70"/>
      <c r="U1727" s="69"/>
      <c r="V1727" s="69"/>
      <c r="W1727" s="69"/>
      <c r="X1727" s="69"/>
      <c r="Y1727" s="70"/>
      <c r="Z1727" s="69">
        <v>0</v>
      </c>
      <c r="AA1727" s="69"/>
      <c r="AB1727" s="69" t="s">
        <v>967</v>
      </c>
      <c r="AC1727" s="69"/>
    </row>
    <row r="1728" spans="1:29" ht="20" x14ac:dyDescent="0.25">
      <c r="A1728" s="69"/>
      <c r="B1728" s="69"/>
      <c r="C1728" s="69"/>
      <c r="D1728" s="69"/>
      <c r="E1728" s="69"/>
      <c r="F1728" s="69"/>
      <c r="G1728" s="69"/>
      <c r="H1728" s="69"/>
      <c r="I1728" s="69"/>
      <c r="J1728" s="69"/>
      <c r="K1728" s="69" t="s">
        <v>28987</v>
      </c>
      <c r="L1728" s="70">
        <v>53640.83</v>
      </c>
      <c r="M1728" s="69"/>
      <c r="N1728" s="69" t="s">
        <v>28985</v>
      </c>
      <c r="O1728" s="69"/>
      <c r="P1728" s="69" t="s">
        <v>1789</v>
      </c>
      <c r="Q1728" s="69" t="s">
        <v>3698</v>
      </c>
      <c r="R1728" s="69"/>
      <c r="S1728" s="70">
        <v>53640.83</v>
      </c>
      <c r="T1728" s="70"/>
      <c r="U1728" s="69"/>
      <c r="V1728" s="69"/>
      <c r="W1728" s="69"/>
      <c r="X1728" s="69"/>
      <c r="Y1728" s="70"/>
      <c r="Z1728" s="69">
        <v>0</v>
      </c>
      <c r="AA1728" s="69"/>
      <c r="AB1728" s="69" t="s">
        <v>967</v>
      </c>
      <c r="AC1728" s="69"/>
    </row>
    <row r="1729" spans="1:29" ht="20" x14ac:dyDescent="0.25">
      <c r="A1729" s="69"/>
      <c r="B1729" s="69"/>
      <c r="C1729" s="69"/>
      <c r="D1729" s="69"/>
      <c r="E1729" s="69"/>
      <c r="F1729" s="69"/>
      <c r="G1729" s="69"/>
      <c r="H1729" s="69"/>
      <c r="I1729" s="69"/>
      <c r="J1729" s="69"/>
      <c r="K1729" s="69" t="s">
        <v>28986</v>
      </c>
      <c r="L1729" s="70">
        <v>55248.54</v>
      </c>
      <c r="M1729" s="69"/>
      <c r="N1729" s="69" t="s">
        <v>28985</v>
      </c>
      <c r="O1729" s="69"/>
      <c r="P1729" s="69" t="s">
        <v>1789</v>
      </c>
      <c r="Q1729" s="69" t="s">
        <v>3698</v>
      </c>
      <c r="R1729" s="69"/>
      <c r="S1729" s="70">
        <v>55248.54</v>
      </c>
      <c r="T1729" s="70"/>
      <c r="U1729" s="69"/>
      <c r="V1729" s="69"/>
      <c r="W1729" s="69"/>
      <c r="X1729" s="69"/>
      <c r="Y1729" s="70"/>
      <c r="Z1729" s="69">
        <v>0</v>
      </c>
      <c r="AA1729" s="69"/>
      <c r="AB1729" s="69" t="s">
        <v>967</v>
      </c>
      <c r="AC1729" s="69"/>
    </row>
    <row r="1730" spans="1:29" ht="20" x14ac:dyDescent="0.25">
      <c r="A1730" s="69"/>
      <c r="B1730" s="69"/>
      <c r="C1730" s="69"/>
      <c r="D1730" s="69"/>
      <c r="E1730" s="69"/>
      <c r="F1730" s="69"/>
      <c r="G1730" s="69"/>
      <c r="H1730" s="69"/>
      <c r="I1730" s="69"/>
      <c r="J1730" s="69"/>
      <c r="K1730" s="69" t="s">
        <v>28984</v>
      </c>
      <c r="L1730" s="70">
        <v>17120.759999999998</v>
      </c>
      <c r="M1730" s="69"/>
      <c r="N1730" s="69" t="s">
        <v>28983</v>
      </c>
      <c r="O1730" s="69"/>
      <c r="P1730" s="69" t="s">
        <v>1129</v>
      </c>
      <c r="Q1730" s="69" t="s">
        <v>22144</v>
      </c>
      <c r="R1730" s="69"/>
      <c r="S1730" s="70">
        <v>17120.759999999998</v>
      </c>
      <c r="T1730" s="70"/>
      <c r="U1730" s="69"/>
      <c r="V1730" s="69"/>
      <c r="W1730" s="69"/>
      <c r="X1730" s="69"/>
      <c r="Y1730" s="70"/>
      <c r="Z1730" s="69">
        <v>0</v>
      </c>
      <c r="AA1730" s="69"/>
      <c r="AB1730" s="69" t="s">
        <v>967</v>
      </c>
      <c r="AC1730" s="69"/>
    </row>
    <row r="1731" spans="1:29" ht="20" x14ac:dyDescent="0.25">
      <c r="A1731" s="69"/>
      <c r="B1731" s="69"/>
      <c r="C1731" s="69"/>
      <c r="D1731" s="69"/>
      <c r="E1731" s="69"/>
      <c r="F1731" s="69"/>
      <c r="G1731" s="69"/>
      <c r="H1731" s="69"/>
      <c r="I1731" s="69"/>
      <c r="J1731" s="69"/>
      <c r="K1731" s="69" t="s">
        <v>28982</v>
      </c>
      <c r="L1731" s="70">
        <v>8628.7000000000007</v>
      </c>
      <c r="M1731" s="69"/>
      <c r="N1731" s="69" t="s">
        <v>28981</v>
      </c>
      <c r="O1731" s="69"/>
      <c r="P1731" s="69" t="s">
        <v>1928</v>
      </c>
      <c r="Q1731" s="69" t="s">
        <v>10047</v>
      </c>
      <c r="R1731" s="69"/>
      <c r="S1731" s="70">
        <v>8628.7000000000007</v>
      </c>
      <c r="T1731" s="70"/>
      <c r="U1731" s="69"/>
      <c r="V1731" s="69"/>
      <c r="W1731" s="69"/>
      <c r="X1731" s="69"/>
      <c r="Y1731" s="70"/>
      <c r="Z1731" s="69">
        <v>0</v>
      </c>
      <c r="AA1731" s="69"/>
      <c r="AB1731" s="69" t="s">
        <v>967</v>
      </c>
      <c r="AC1731" s="69"/>
    </row>
    <row r="1732" spans="1:29" ht="20" x14ac:dyDescent="0.25">
      <c r="A1732" s="69"/>
      <c r="B1732" s="69"/>
      <c r="C1732" s="69"/>
      <c r="D1732" s="69"/>
      <c r="E1732" s="69"/>
      <c r="F1732" s="69"/>
      <c r="G1732" s="69"/>
      <c r="H1732" s="69"/>
      <c r="I1732" s="69"/>
      <c r="J1732" s="69"/>
      <c r="K1732" s="69" t="s">
        <v>28980</v>
      </c>
      <c r="L1732" s="70">
        <v>7698.96</v>
      </c>
      <c r="M1732" s="69"/>
      <c r="N1732" s="69" t="s">
        <v>28978</v>
      </c>
      <c r="O1732" s="69"/>
      <c r="P1732" s="69" t="s">
        <v>1112</v>
      </c>
      <c r="Q1732" s="69" t="s">
        <v>1474</v>
      </c>
      <c r="R1732" s="69"/>
      <c r="S1732" s="70">
        <v>7698.96</v>
      </c>
      <c r="T1732" s="70"/>
      <c r="U1732" s="69"/>
      <c r="V1732" s="69"/>
      <c r="W1732" s="69"/>
      <c r="X1732" s="69"/>
      <c r="Y1732" s="70"/>
      <c r="Z1732" s="69">
        <v>0</v>
      </c>
      <c r="AA1732" s="69"/>
      <c r="AB1732" s="69" t="s">
        <v>967</v>
      </c>
      <c r="AC1732" s="69"/>
    </row>
    <row r="1733" spans="1:29" ht="20" x14ac:dyDescent="0.25">
      <c r="A1733" s="69"/>
      <c r="B1733" s="69"/>
      <c r="C1733" s="69"/>
      <c r="D1733" s="69"/>
      <c r="E1733" s="69"/>
      <c r="F1733" s="69"/>
      <c r="G1733" s="69"/>
      <c r="H1733" s="69"/>
      <c r="I1733" s="69"/>
      <c r="J1733" s="69"/>
      <c r="K1733" s="69" t="s">
        <v>28979</v>
      </c>
      <c r="L1733" s="70">
        <v>66002.77</v>
      </c>
      <c r="M1733" s="69"/>
      <c r="N1733" s="69" t="s">
        <v>28978</v>
      </c>
      <c r="O1733" s="69"/>
      <c r="P1733" s="69" t="s">
        <v>1112</v>
      </c>
      <c r="Q1733" s="69" t="s">
        <v>1474</v>
      </c>
      <c r="R1733" s="69"/>
      <c r="S1733" s="70">
        <v>66002.77</v>
      </c>
      <c r="T1733" s="70"/>
      <c r="U1733" s="69"/>
      <c r="V1733" s="69"/>
      <c r="W1733" s="69"/>
      <c r="X1733" s="69"/>
      <c r="Y1733" s="70"/>
      <c r="Z1733" s="69">
        <v>0</v>
      </c>
      <c r="AA1733" s="69"/>
      <c r="AB1733" s="69" t="s">
        <v>967</v>
      </c>
      <c r="AC1733" s="69"/>
    </row>
    <row r="1734" spans="1:29" x14ac:dyDescent="0.25">
      <c r="A1734" s="69"/>
      <c r="B1734" s="69"/>
      <c r="C1734" s="69"/>
      <c r="D1734" s="69"/>
      <c r="E1734" s="69"/>
      <c r="F1734" s="69"/>
      <c r="G1734" s="69"/>
      <c r="H1734" s="69"/>
      <c r="I1734" s="69"/>
      <c r="J1734" s="69"/>
      <c r="K1734" s="69" t="s">
        <v>28977</v>
      </c>
      <c r="L1734" s="70">
        <v>62663.925000000003</v>
      </c>
      <c r="M1734" s="69"/>
      <c r="N1734" s="69"/>
      <c r="O1734" s="69"/>
      <c r="P1734" s="69"/>
      <c r="Q1734" s="69"/>
      <c r="R1734" s="69"/>
      <c r="S1734" s="69"/>
      <c r="T1734" s="70"/>
      <c r="U1734" s="69"/>
      <c r="V1734" s="69"/>
      <c r="W1734" s="69"/>
      <c r="X1734" s="69"/>
      <c r="Y1734" s="70"/>
      <c r="Z1734" s="69">
        <v>0</v>
      </c>
      <c r="AA1734" s="69"/>
      <c r="AB1734" s="69" t="s">
        <v>967</v>
      </c>
      <c r="AC1734" s="69"/>
    </row>
    <row r="1735" spans="1:29" x14ac:dyDescent="0.25">
      <c r="A1735" s="69"/>
      <c r="B1735" s="69"/>
      <c r="C1735" s="69"/>
      <c r="D1735" s="69"/>
      <c r="E1735" s="69"/>
      <c r="F1735" s="69"/>
      <c r="G1735" s="69"/>
      <c r="H1735" s="69"/>
      <c r="I1735" s="69"/>
      <c r="J1735" s="69"/>
      <c r="K1735" s="69" t="s">
        <v>28976</v>
      </c>
      <c r="L1735" s="70">
        <v>38020.160000000003</v>
      </c>
      <c r="M1735" s="69"/>
      <c r="N1735" s="69"/>
      <c r="O1735" s="69"/>
      <c r="P1735" s="69"/>
      <c r="Q1735" s="69"/>
      <c r="R1735" s="69"/>
      <c r="S1735" s="69"/>
      <c r="T1735" s="70"/>
      <c r="U1735" s="69"/>
      <c r="V1735" s="69"/>
      <c r="W1735" s="69"/>
      <c r="X1735" s="69"/>
      <c r="Y1735" s="70"/>
      <c r="Z1735" s="69">
        <v>0</v>
      </c>
      <c r="AA1735" s="69"/>
      <c r="AB1735" s="69" t="s">
        <v>967</v>
      </c>
      <c r="AC1735" s="69"/>
    </row>
    <row r="1736" spans="1:29" ht="20" x14ac:dyDescent="0.25">
      <c r="A1736" s="69"/>
      <c r="B1736" s="69"/>
      <c r="C1736" s="69"/>
      <c r="D1736" s="69"/>
      <c r="E1736" s="69"/>
      <c r="F1736" s="69"/>
      <c r="G1736" s="69"/>
      <c r="H1736" s="69"/>
      <c r="I1736" s="69"/>
      <c r="J1736" s="69"/>
      <c r="K1736" s="69" t="s">
        <v>28975</v>
      </c>
      <c r="L1736" s="70">
        <v>37151.33</v>
      </c>
      <c r="M1736" s="69"/>
      <c r="N1736" s="69"/>
      <c r="O1736" s="69"/>
      <c r="P1736" s="69"/>
      <c r="Q1736" s="69"/>
      <c r="R1736" s="69"/>
      <c r="S1736" s="69"/>
      <c r="T1736" s="70"/>
      <c r="U1736" s="69"/>
      <c r="V1736" s="69"/>
      <c r="W1736" s="69"/>
      <c r="X1736" s="69"/>
      <c r="Y1736" s="70"/>
      <c r="Z1736" s="69">
        <v>0</v>
      </c>
      <c r="AA1736" s="69"/>
      <c r="AB1736" s="69" t="s">
        <v>967</v>
      </c>
      <c r="AC1736" s="69"/>
    </row>
    <row r="1737" spans="1:29" x14ac:dyDescent="0.25">
      <c r="A1737" s="71" t="s">
        <v>193</v>
      </c>
      <c r="B1737" s="71"/>
      <c r="C1737" s="71"/>
      <c r="D1737" s="71"/>
      <c r="E1737" s="71"/>
      <c r="F1737" s="71"/>
      <c r="G1737" s="71"/>
      <c r="H1737" s="71"/>
      <c r="I1737" s="72">
        <v>448258.2</v>
      </c>
      <c r="J1737" s="71"/>
      <c r="K1737" s="71"/>
      <c r="L1737" s="72">
        <v>445875.19500000001</v>
      </c>
      <c r="M1737" s="72">
        <v>2383.0050000000047</v>
      </c>
      <c r="N1737" s="71"/>
      <c r="O1737" s="71"/>
      <c r="P1737" s="71"/>
      <c r="Q1737" s="71"/>
      <c r="R1737" s="71"/>
      <c r="S1737" s="72">
        <v>308039.78000000003</v>
      </c>
      <c r="T1737" s="72">
        <v>0</v>
      </c>
      <c r="U1737" s="71"/>
      <c r="V1737" s="71"/>
      <c r="W1737" s="71"/>
      <c r="X1737" s="72">
        <v>308039.78000000003</v>
      </c>
      <c r="Y1737" s="72">
        <v>0</v>
      </c>
      <c r="Z1737" s="72">
        <v>0</v>
      </c>
      <c r="AA1737" s="69"/>
      <c r="AB1737" s="69"/>
      <c r="AC1737" s="69"/>
    </row>
    <row r="1738" spans="1:29" ht="20" x14ac:dyDescent="0.25">
      <c r="A1738" s="68" t="s">
        <v>28974</v>
      </c>
      <c r="B1738" s="69" t="s">
        <v>27211</v>
      </c>
      <c r="C1738" s="69" t="s">
        <v>730</v>
      </c>
      <c r="D1738" s="69" t="s">
        <v>10723</v>
      </c>
      <c r="E1738" s="69" t="s">
        <v>22239</v>
      </c>
      <c r="F1738" s="69" t="s">
        <v>1718</v>
      </c>
      <c r="G1738" s="69" t="s">
        <v>1129</v>
      </c>
      <c r="H1738" s="69" t="s">
        <v>1236</v>
      </c>
      <c r="I1738" s="70">
        <v>16114.88</v>
      </c>
      <c r="J1738" s="69" t="s">
        <v>1936</v>
      </c>
      <c r="K1738" s="69" t="s">
        <v>28973</v>
      </c>
      <c r="L1738" s="70">
        <v>16114.88</v>
      </c>
      <c r="M1738" s="69"/>
      <c r="N1738" s="69" t="s">
        <v>28972</v>
      </c>
      <c r="O1738" s="69"/>
      <c r="P1738" s="69" t="s">
        <v>1624</v>
      </c>
      <c r="Q1738" s="69" t="s">
        <v>22144</v>
      </c>
      <c r="R1738" s="69"/>
      <c r="S1738" s="70">
        <v>16114.88</v>
      </c>
      <c r="T1738" s="70"/>
      <c r="U1738" s="69"/>
      <c r="V1738" s="69"/>
      <c r="W1738" s="69"/>
      <c r="X1738" s="69"/>
      <c r="Y1738" s="70"/>
      <c r="Z1738" s="69">
        <v>0</v>
      </c>
      <c r="AA1738" s="69" t="s">
        <v>966</v>
      </c>
      <c r="AB1738" s="69" t="s">
        <v>967</v>
      </c>
      <c r="AC1738" s="69" t="s">
        <v>28971</v>
      </c>
    </row>
    <row r="1739" spans="1:29" x14ac:dyDescent="0.25">
      <c r="A1739" s="71" t="s">
        <v>193</v>
      </c>
      <c r="B1739" s="71"/>
      <c r="C1739" s="71"/>
      <c r="D1739" s="71"/>
      <c r="E1739" s="71"/>
      <c r="F1739" s="71"/>
      <c r="G1739" s="71"/>
      <c r="H1739" s="71"/>
      <c r="I1739" s="72">
        <v>16114.88</v>
      </c>
      <c r="J1739" s="71"/>
      <c r="K1739" s="71"/>
      <c r="L1739" s="72">
        <v>16114.88</v>
      </c>
      <c r="M1739" s="72">
        <v>0</v>
      </c>
      <c r="N1739" s="71"/>
      <c r="O1739" s="71"/>
      <c r="P1739" s="71"/>
      <c r="Q1739" s="71"/>
      <c r="R1739" s="71"/>
      <c r="S1739" s="72">
        <v>16114.88</v>
      </c>
      <c r="T1739" s="72">
        <v>0</v>
      </c>
      <c r="U1739" s="71"/>
      <c r="V1739" s="71"/>
      <c r="W1739" s="71"/>
      <c r="X1739" s="72">
        <v>16114.88</v>
      </c>
      <c r="Y1739" s="72">
        <v>0</v>
      </c>
      <c r="Z1739" s="72">
        <v>0</v>
      </c>
      <c r="AA1739" s="69"/>
      <c r="AB1739" s="69"/>
      <c r="AC1739" s="69"/>
    </row>
    <row r="1740" spans="1:29" ht="40" x14ac:dyDescent="0.25">
      <c r="A1740" s="68" t="s">
        <v>28970</v>
      </c>
      <c r="B1740" s="69" t="s">
        <v>28969</v>
      </c>
      <c r="C1740" s="69" t="s">
        <v>727</v>
      </c>
      <c r="D1740" s="69" t="s">
        <v>11006</v>
      </c>
      <c r="E1740" s="69" t="s">
        <v>22526</v>
      </c>
      <c r="F1740" s="69" t="s">
        <v>1718</v>
      </c>
      <c r="G1740" s="69" t="s">
        <v>1129</v>
      </c>
      <c r="H1740" s="69" t="s">
        <v>1236</v>
      </c>
      <c r="I1740" s="70">
        <v>468296.4</v>
      </c>
      <c r="J1740" s="69" t="s">
        <v>1936</v>
      </c>
      <c r="K1740" s="69" t="s">
        <v>28968</v>
      </c>
      <c r="L1740" s="70">
        <v>161924.4</v>
      </c>
      <c r="M1740" s="69"/>
      <c r="N1740" s="69" t="s">
        <v>28967</v>
      </c>
      <c r="O1740" s="69"/>
      <c r="P1740" s="69" t="s">
        <v>1607</v>
      </c>
      <c r="Q1740" s="69" t="s">
        <v>2431</v>
      </c>
      <c r="R1740" s="69"/>
      <c r="S1740" s="70">
        <v>161924.4</v>
      </c>
      <c r="T1740" s="70"/>
      <c r="U1740" s="69"/>
      <c r="V1740" s="69"/>
      <c r="W1740" s="69"/>
      <c r="X1740" s="69"/>
      <c r="Y1740" s="70"/>
      <c r="Z1740" s="69">
        <v>0</v>
      </c>
      <c r="AA1740" s="69" t="s">
        <v>966</v>
      </c>
      <c r="AB1740" s="69" t="s">
        <v>967</v>
      </c>
      <c r="AC1740" s="69" t="s">
        <v>28966</v>
      </c>
    </row>
    <row r="1741" spans="1:29" ht="20" x14ac:dyDescent="0.25">
      <c r="A1741" s="69"/>
      <c r="B1741" s="69"/>
      <c r="C1741" s="69"/>
      <c r="D1741" s="69"/>
      <c r="E1741" s="69"/>
      <c r="F1741" s="69"/>
      <c r="G1741" s="69"/>
      <c r="H1741" s="69"/>
      <c r="I1741" s="69"/>
      <c r="J1741" s="69"/>
      <c r="K1741" s="69" t="s">
        <v>28965</v>
      </c>
      <c r="L1741" s="70">
        <v>166419</v>
      </c>
      <c r="M1741" s="69"/>
      <c r="N1741" s="69" t="s">
        <v>28964</v>
      </c>
      <c r="O1741" s="69"/>
      <c r="P1741" s="69" t="s">
        <v>3011</v>
      </c>
      <c r="Q1741" s="69" t="s">
        <v>4370</v>
      </c>
      <c r="R1741" s="69"/>
      <c r="S1741" s="70">
        <v>166419</v>
      </c>
      <c r="T1741" s="70"/>
      <c r="U1741" s="69"/>
      <c r="V1741" s="69"/>
      <c r="W1741" s="69"/>
      <c r="X1741" s="69"/>
      <c r="Y1741" s="70"/>
      <c r="Z1741" s="69">
        <v>0</v>
      </c>
      <c r="AA1741" s="69"/>
      <c r="AB1741" s="69" t="s">
        <v>967</v>
      </c>
      <c r="AC1741" s="69"/>
    </row>
    <row r="1742" spans="1:29" ht="20" x14ac:dyDescent="0.25">
      <c r="A1742" s="69"/>
      <c r="B1742" s="69"/>
      <c r="C1742" s="69"/>
      <c r="D1742" s="69"/>
      <c r="E1742" s="69"/>
      <c r="F1742" s="69"/>
      <c r="G1742" s="69"/>
      <c r="H1742" s="69"/>
      <c r="I1742" s="69"/>
      <c r="J1742" s="69"/>
      <c r="K1742" s="69" t="s">
        <v>28963</v>
      </c>
      <c r="L1742" s="70">
        <v>87197</v>
      </c>
      <c r="M1742" s="69"/>
      <c r="N1742" s="69" t="s">
        <v>28962</v>
      </c>
      <c r="O1742" s="69"/>
      <c r="P1742" s="69" t="s">
        <v>1115</v>
      </c>
      <c r="Q1742" s="69" t="s">
        <v>983</v>
      </c>
      <c r="R1742" s="69"/>
      <c r="S1742" s="70">
        <v>87197</v>
      </c>
      <c r="T1742" s="70"/>
      <c r="U1742" s="69"/>
      <c r="V1742" s="69"/>
      <c r="W1742" s="69"/>
      <c r="X1742" s="69"/>
      <c r="Y1742" s="70"/>
      <c r="Z1742" s="69">
        <v>0</v>
      </c>
      <c r="AA1742" s="69"/>
      <c r="AB1742" s="69" t="s">
        <v>967</v>
      </c>
      <c r="AC1742" s="69"/>
    </row>
    <row r="1743" spans="1:29" x14ac:dyDescent="0.25">
      <c r="A1743" s="69"/>
      <c r="B1743" s="69"/>
      <c r="C1743" s="69"/>
      <c r="D1743" s="69"/>
      <c r="E1743" s="69"/>
      <c r="F1743" s="69"/>
      <c r="G1743" s="69"/>
      <c r="H1743" s="69"/>
      <c r="I1743" s="69"/>
      <c r="J1743" s="69"/>
      <c r="K1743" s="69" t="s">
        <v>28961</v>
      </c>
      <c r="L1743" s="70">
        <v>52518.400000000001</v>
      </c>
      <c r="M1743" s="69"/>
      <c r="N1743" s="69"/>
      <c r="O1743" s="69"/>
      <c r="P1743" s="69"/>
      <c r="Q1743" s="69"/>
      <c r="R1743" s="69"/>
      <c r="S1743" s="69"/>
      <c r="T1743" s="70"/>
      <c r="U1743" s="69"/>
      <c r="V1743" s="69"/>
      <c r="W1743" s="69"/>
      <c r="X1743" s="69"/>
      <c r="Y1743" s="70"/>
      <c r="Z1743" s="69">
        <v>0</v>
      </c>
      <c r="AA1743" s="69"/>
      <c r="AB1743" s="69" t="s">
        <v>967</v>
      </c>
      <c r="AC1743" s="69"/>
    </row>
    <row r="1744" spans="1:29" x14ac:dyDescent="0.25">
      <c r="A1744" s="71" t="s">
        <v>193</v>
      </c>
      <c r="B1744" s="71"/>
      <c r="C1744" s="71"/>
      <c r="D1744" s="71"/>
      <c r="E1744" s="71"/>
      <c r="F1744" s="71"/>
      <c r="G1744" s="71"/>
      <c r="H1744" s="71"/>
      <c r="I1744" s="72">
        <v>468296.4</v>
      </c>
      <c r="J1744" s="71"/>
      <c r="K1744" s="71"/>
      <c r="L1744" s="72">
        <v>468058.80000000005</v>
      </c>
      <c r="M1744" s="72">
        <v>237.59999999997672</v>
      </c>
      <c r="N1744" s="71"/>
      <c r="O1744" s="71"/>
      <c r="P1744" s="71"/>
      <c r="Q1744" s="71"/>
      <c r="R1744" s="71"/>
      <c r="S1744" s="72">
        <v>415540.4</v>
      </c>
      <c r="T1744" s="72">
        <v>0</v>
      </c>
      <c r="U1744" s="71"/>
      <c r="V1744" s="71"/>
      <c r="W1744" s="71"/>
      <c r="X1744" s="72">
        <v>415540.4</v>
      </c>
      <c r="Y1744" s="72">
        <v>0</v>
      </c>
      <c r="Z1744" s="72">
        <v>0</v>
      </c>
      <c r="AA1744" s="69"/>
      <c r="AB1744" s="69"/>
      <c r="AC1744" s="69"/>
    </row>
    <row r="1745" spans="1:29" ht="30" x14ac:dyDescent="0.25">
      <c r="A1745" s="68" t="s">
        <v>28960</v>
      </c>
      <c r="B1745" s="69" t="s">
        <v>28959</v>
      </c>
      <c r="C1745" s="69" t="s">
        <v>28958</v>
      </c>
      <c r="D1745" s="69" t="s">
        <v>19206</v>
      </c>
      <c r="E1745" s="69" t="s">
        <v>22247</v>
      </c>
      <c r="F1745" s="69" t="s">
        <v>1795</v>
      </c>
      <c r="G1745" s="69" t="s">
        <v>1129</v>
      </c>
      <c r="H1745" s="69" t="s">
        <v>1236</v>
      </c>
      <c r="I1745" s="70">
        <v>168226.88</v>
      </c>
      <c r="J1745" s="69" t="s">
        <v>1936</v>
      </c>
      <c r="K1745" s="69" t="s">
        <v>28957</v>
      </c>
      <c r="L1745" s="70">
        <v>104973.88</v>
      </c>
      <c r="M1745" s="69"/>
      <c r="N1745" s="69" t="s">
        <v>28956</v>
      </c>
      <c r="O1745" s="69"/>
      <c r="P1745" s="69" t="s">
        <v>1612</v>
      </c>
      <c r="Q1745" s="69" t="s">
        <v>20933</v>
      </c>
      <c r="R1745" s="69"/>
      <c r="S1745" s="70">
        <v>104973.88</v>
      </c>
      <c r="T1745" s="70"/>
      <c r="U1745" s="69"/>
      <c r="V1745" s="69"/>
      <c r="W1745" s="69"/>
      <c r="X1745" s="69"/>
      <c r="Y1745" s="70"/>
      <c r="Z1745" s="69">
        <v>0</v>
      </c>
      <c r="AA1745" s="69" t="s">
        <v>966</v>
      </c>
      <c r="AB1745" s="69" t="s">
        <v>967</v>
      </c>
      <c r="AC1745" s="69" t="s">
        <v>28955</v>
      </c>
    </row>
    <row r="1746" spans="1:29" ht="20" x14ac:dyDescent="0.25">
      <c r="A1746" s="69"/>
      <c r="B1746" s="69"/>
      <c r="C1746" s="69"/>
      <c r="D1746" s="69"/>
      <c r="E1746" s="69"/>
      <c r="F1746" s="69"/>
      <c r="G1746" s="69"/>
      <c r="H1746" s="69"/>
      <c r="I1746" s="69"/>
      <c r="J1746" s="69"/>
      <c r="K1746" s="69" t="s">
        <v>28954</v>
      </c>
      <c r="L1746" s="70">
        <v>35243.589999999997</v>
      </c>
      <c r="M1746" s="69"/>
      <c r="N1746" s="69" t="s">
        <v>28953</v>
      </c>
      <c r="O1746" s="69"/>
      <c r="P1746" s="69" t="s">
        <v>1751</v>
      </c>
      <c r="Q1746" s="69" t="s">
        <v>10149</v>
      </c>
      <c r="R1746" s="69"/>
      <c r="S1746" s="70">
        <v>35243.589999999997</v>
      </c>
      <c r="T1746" s="70"/>
      <c r="U1746" s="69"/>
      <c r="V1746" s="69"/>
      <c r="W1746" s="69"/>
      <c r="X1746" s="69"/>
      <c r="Y1746" s="70"/>
      <c r="Z1746" s="69">
        <v>0</v>
      </c>
      <c r="AA1746" s="69"/>
      <c r="AB1746" s="69" t="s">
        <v>967</v>
      </c>
      <c r="AC1746" s="69"/>
    </row>
    <row r="1747" spans="1:29" ht="20" x14ac:dyDescent="0.25">
      <c r="A1747" s="69"/>
      <c r="B1747" s="69"/>
      <c r="C1747" s="69"/>
      <c r="D1747" s="69"/>
      <c r="E1747" s="69"/>
      <c r="F1747" s="69"/>
      <c r="G1747" s="69"/>
      <c r="H1747" s="69"/>
      <c r="I1747" s="69"/>
      <c r="J1747" s="69"/>
      <c r="K1747" s="69" t="s">
        <v>28952</v>
      </c>
      <c r="L1747" s="70">
        <v>27534.51</v>
      </c>
      <c r="M1747" s="69"/>
      <c r="N1747" s="69" t="s">
        <v>28951</v>
      </c>
      <c r="O1747" s="69"/>
      <c r="P1747" s="69" t="s">
        <v>1112</v>
      </c>
      <c r="Q1747" s="69" t="s">
        <v>11116</v>
      </c>
      <c r="R1747" s="69"/>
      <c r="S1747" s="70">
        <v>27534.51</v>
      </c>
      <c r="T1747" s="70"/>
      <c r="U1747" s="69"/>
      <c r="V1747" s="69"/>
      <c r="W1747" s="69"/>
      <c r="X1747" s="69"/>
      <c r="Y1747" s="70"/>
      <c r="Z1747" s="69">
        <v>0</v>
      </c>
      <c r="AA1747" s="69"/>
      <c r="AB1747" s="69" t="s">
        <v>967</v>
      </c>
      <c r="AC1747" s="69"/>
    </row>
    <row r="1748" spans="1:29" x14ac:dyDescent="0.25">
      <c r="A1748" s="71" t="s">
        <v>193</v>
      </c>
      <c r="B1748" s="71"/>
      <c r="C1748" s="71"/>
      <c r="D1748" s="71"/>
      <c r="E1748" s="71"/>
      <c r="F1748" s="71"/>
      <c r="G1748" s="71"/>
      <c r="H1748" s="71"/>
      <c r="I1748" s="72">
        <v>168226.88</v>
      </c>
      <c r="J1748" s="71"/>
      <c r="K1748" s="71"/>
      <c r="L1748" s="72">
        <v>167751.98000000001</v>
      </c>
      <c r="M1748" s="72">
        <v>474.89999999999418</v>
      </c>
      <c r="N1748" s="71"/>
      <c r="O1748" s="71"/>
      <c r="P1748" s="71"/>
      <c r="Q1748" s="71"/>
      <c r="R1748" s="71"/>
      <c r="S1748" s="72">
        <v>167751.98000000001</v>
      </c>
      <c r="T1748" s="72">
        <v>0</v>
      </c>
      <c r="U1748" s="71"/>
      <c r="V1748" s="71"/>
      <c r="W1748" s="71"/>
      <c r="X1748" s="72">
        <v>167751.98000000001</v>
      </c>
      <c r="Y1748" s="72">
        <v>0</v>
      </c>
      <c r="Z1748" s="72">
        <v>0</v>
      </c>
      <c r="AA1748" s="69"/>
      <c r="AB1748" s="69"/>
      <c r="AC1748" s="69"/>
    </row>
    <row r="1749" spans="1:29" ht="40" x14ac:dyDescent="0.25">
      <c r="A1749" s="68" t="s">
        <v>28950</v>
      </c>
      <c r="B1749" s="69" t="s">
        <v>28949</v>
      </c>
      <c r="C1749" s="69" t="s">
        <v>28948</v>
      </c>
      <c r="D1749" s="69" t="s">
        <v>1956</v>
      </c>
      <c r="E1749" s="69" t="s">
        <v>22243</v>
      </c>
      <c r="F1749" s="69" t="s">
        <v>2136</v>
      </c>
      <c r="G1749" s="69" t="s">
        <v>1112</v>
      </c>
      <c r="H1749" s="69" t="s">
        <v>1236</v>
      </c>
      <c r="I1749" s="70">
        <v>617214.89</v>
      </c>
      <c r="J1749" s="69" t="s">
        <v>1936</v>
      </c>
      <c r="K1749" s="69" t="s">
        <v>28947</v>
      </c>
      <c r="L1749" s="70">
        <v>144401.97</v>
      </c>
      <c r="M1749" s="69"/>
      <c r="N1749" s="69" t="s">
        <v>28946</v>
      </c>
      <c r="O1749" s="69"/>
      <c r="P1749" s="69" t="s">
        <v>1624</v>
      </c>
      <c r="Q1749" s="69" t="s">
        <v>3698</v>
      </c>
      <c r="R1749" s="69"/>
      <c r="S1749" s="70">
        <v>144401.97</v>
      </c>
      <c r="T1749" s="70"/>
      <c r="U1749" s="69"/>
      <c r="V1749" s="69"/>
      <c r="W1749" s="69"/>
      <c r="X1749" s="69"/>
      <c r="Y1749" s="70"/>
      <c r="Z1749" s="69">
        <v>0</v>
      </c>
      <c r="AA1749" s="69" t="s">
        <v>966</v>
      </c>
      <c r="AB1749" s="69" t="s">
        <v>967</v>
      </c>
      <c r="AC1749" s="69" t="s">
        <v>28945</v>
      </c>
    </row>
    <row r="1750" spans="1:29" ht="20" x14ac:dyDescent="0.25">
      <c r="A1750" s="69"/>
      <c r="B1750" s="69"/>
      <c r="C1750" s="69"/>
      <c r="D1750" s="69"/>
      <c r="E1750" s="69"/>
      <c r="F1750" s="69"/>
      <c r="G1750" s="69"/>
      <c r="H1750" s="69"/>
      <c r="I1750" s="69"/>
      <c r="J1750" s="69"/>
      <c r="K1750" s="69" t="s">
        <v>28944</v>
      </c>
      <c r="L1750" s="70">
        <v>133867.76</v>
      </c>
      <c r="M1750" s="69"/>
      <c r="N1750" s="69" t="s">
        <v>28942</v>
      </c>
      <c r="O1750" s="69"/>
      <c r="P1750" s="69" t="s">
        <v>3011</v>
      </c>
      <c r="Q1750" s="69" t="s">
        <v>983</v>
      </c>
      <c r="R1750" s="69"/>
      <c r="S1750" s="70">
        <v>133867.76</v>
      </c>
      <c r="T1750" s="70"/>
      <c r="U1750" s="69"/>
      <c r="V1750" s="69"/>
      <c r="W1750" s="69"/>
      <c r="X1750" s="69"/>
      <c r="Y1750" s="70"/>
      <c r="Z1750" s="69">
        <v>0</v>
      </c>
      <c r="AA1750" s="69"/>
      <c r="AB1750" s="69" t="s">
        <v>967</v>
      </c>
      <c r="AC1750" s="69"/>
    </row>
    <row r="1751" spans="1:29" ht="20" x14ac:dyDescent="0.25">
      <c r="A1751" s="69"/>
      <c r="B1751" s="69"/>
      <c r="C1751" s="69"/>
      <c r="D1751" s="69"/>
      <c r="E1751" s="69"/>
      <c r="F1751" s="69"/>
      <c r="G1751" s="69"/>
      <c r="H1751" s="69"/>
      <c r="I1751" s="69"/>
      <c r="J1751" s="69"/>
      <c r="K1751" s="69" t="s">
        <v>28943</v>
      </c>
      <c r="L1751" s="70">
        <v>118138.1</v>
      </c>
      <c r="M1751" s="69"/>
      <c r="N1751" s="69" t="s">
        <v>28942</v>
      </c>
      <c r="O1751" s="69"/>
      <c r="P1751" s="69" t="s">
        <v>3011</v>
      </c>
      <c r="Q1751" s="69" t="s">
        <v>983</v>
      </c>
      <c r="R1751" s="69"/>
      <c r="S1751" s="70">
        <v>118138.1</v>
      </c>
      <c r="T1751" s="70"/>
      <c r="U1751" s="69"/>
      <c r="V1751" s="69"/>
      <c r="W1751" s="69"/>
      <c r="X1751" s="69"/>
      <c r="Y1751" s="70"/>
      <c r="Z1751" s="69">
        <v>0</v>
      </c>
      <c r="AA1751" s="69"/>
      <c r="AB1751" s="69" t="s">
        <v>967</v>
      </c>
      <c r="AC1751" s="69"/>
    </row>
    <row r="1752" spans="1:29" ht="20" x14ac:dyDescent="0.25">
      <c r="A1752" s="69"/>
      <c r="B1752" s="69"/>
      <c r="C1752" s="69"/>
      <c r="D1752" s="69"/>
      <c r="E1752" s="69"/>
      <c r="F1752" s="69"/>
      <c r="G1752" s="69"/>
      <c r="H1752" s="69"/>
      <c r="I1752" s="69"/>
      <c r="J1752" s="69"/>
      <c r="K1752" s="69" t="s">
        <v>28941</v>
      </c>
      <c r="L1752" s="70">
        <v>132522.78</v>
      </c>
      <c r="M1752" s="69"/>
      <c r="N1752" s="69" t="s">
        <v>28940</v>
      </c>
      <c r="O1752" s="69"/>
      <c r="P1752" s="69" t="s">
        <v>1547</v>
      </c>
      <c r="Q1752" s="69" t="s">
        <v>11116</v>
      </c>
      <c r="R1752" s="69"/>
      <c r="S1752" s="70">
        <v>132522.78</v>
      </c>
      <c r="T1752" s="70"/>
      <c r="U1752" s="69"/>
      <c r="V1752" s="69"/>
      <c r="W1752" s="69"/>
      <c r="X1752" s="69"/>
      <c r="Y1752" s="70"/>
      <c r="Z1752" s="69">
        <v>0</v>
      </c>
      <c r="AA1752" s="69"/>
      <c r="AB1752" s="69" t="s">
        <v>967</v>
      </c>
      <c r="AC1752" s="69"/>
    </row>
    <row r="1753" spans="1:29" x14ac:dyDescent="0.25">
      <c r="A1753" s="71" t="s">
        <v>193</v>
      </c>
      <c r="B1753" s="71"/>
      <c r="C1753" s="71"/>
      <c r="D1753" s="71"/>
      <c r="E1753" s="71"/>
      <c r="F1753" s="71"/>
      <c r="G1753" s="71"/>
      <c r="H1753" s="71"/>
      <c r="I1753" s="72">
        <v>617214.89</v>
      </c>
      <c r="J1753" s="71"/>
      <c r="K1753" s="71"/>
      <c r="L1753" s="72">
        <v>528930.61</v>
      </c>
      <c r="M1753" s="72">
        <v>88284.280000000028</v>
      </c>
      <c r="N1753" s="71"/>
      <c r="O1753" s="71"/>
      <c r="P1753" s="71"/>
      <c r="Q1753" s="71"/>
      <c r="R1753" s="71"/>
      <c r="S1753" s="72">
        <v>528930.61</v>
      </c>
      <c r="T1753" s="72">
        <v>0</v>
      </c>
      <c r="U1753" s="71"/>
      <c r="V1753" s="71"/>
      <c r="W1753" s="71"/>
      <c r="X1753" s="72">
        <v>528930.61</v>
      </c>
      <c r="Y1753" s="72">
        <v>0</v>
      </c>
      <c r="Z1753" s="72">
        <v>0</v>
      </c>
      <c r="AA1753" s="69"/>
      <c r="AB1753" s="69"/>
      <c r="AC1753" s="69"/>
    </row>
    <row r="1754" spans="1:29" ht="30" x14ac:dyDescent="0.25">
      <c r="A1754" s="68" t="s">
        <v>28939</v>
      </c>
      <c r="B1754" s="69" t="s">
        <v>28938</v>
      </c>
      <c r="C1754" s="69" t="s">
        <v>28937</v>
      </c>
      <c r="D1754" s="69" t="s">
        <v>10689</v>
      </c>
      <c r="E1754" s="69" t="s">
        <v>22243</v>
      </c>
      <c r="F1754" s="69" t="s">
        <v>2136</v>
      </c>
      <c r="G1754" s="69" t="s">
        <v>1129</v>
      </c>
      <c r="H1754" s="69" t="s">
        <v>1236</v>
      </c>
      <c r="I1754" s="70">
        <v>123812.4</v>
      </c>
      <c r="J1754" s="69" t="s">
        <v>1936</v>
      </c>
      <c r="K1754" s="69" t="s">
        <v>28936</v>
      </c>
      <c r="L1754" s="70">
        <v>59193.25</v>
      </c>
      <c r="M1754" s="69"/>
      <c r="N1754" s="69" t="s">
        <v>28935</v>
      </c>
      <c r="O1754" s="69"/>
      <c r="P1754" s="69" t="s">
        <v>3160</v>
      </c>
      <c r="Q1754" s="69" t="s">
        <v>4382</v>
      </c>
      <c r="R1754" s="69"/>
      <c r="S1754" s="70">
        <v>59193.25</v>
      </c>
      <c r="T1754" s="70"/>
      <c r="U1754" s="69"/>
      <c r="V1754" s="69"/>
      <c r="W1754" s="69"/>
      <c r="X1754" s="69"/>
      <c r="Y1754" s="70"/>
      <c r="Z1754" s="69">
        <v>0</v>
      </c>
      <c r="AA1754" s="69" t="s">
        <v>966</v>
      </c>
      <c r="AB1754" s="69" t="s">
        <v>967</v>
      </c>
      <c r="AC1754" s="69" t="s">
        <v>28934</v>
      </c>
    </row>
    <row r="1755" spans="1:29" ht="20" x14ac:dyDescent="0.25">
      <c r="A1755" s="69"/>
      <c r="B1755" s="69"/>
      <c r="C1755" s="69"/>
      <c r="D1755" s="69"/>
      <c r="E1755" s="69"/>
      <c r="F1755" s="69"/>
      <c r="G1755" s="69"/>
      <c r="H1755" s="69"/>
      <c r="I1755" s="69"/>
      <c r="J1755" s="69"/>
      <c r="K1755" s="69" t="s">
        <v>28933</v>
      </c>
      <c r="L1755" s="70">
        <v>17941</v>
      </c>
      <c r="M1755" s="69"/>
      <c r="N1755" s="69" t="s">
        <v>28932</v>
      </c>
      <c r="O1755" s="69"/>
      <c r="P1755" s="69" t="s">
        <v>1751</v>
      </c>
      <c r="Q1755" s="69" t="s">
        <v>19609</v>
      </c>
      <c r="R1755" s="69"/>
      <c r="S1755" s="70">
        <v>17941</v>
      </c>
      <c r="T1755" s="70"/>
      <c r="U1755" s="69"/>
      <c r="V1755" s="69"/>
      <c r="W1755" s="69"/>
      <c r="X1755" s="69"/>
      <c r="Y1755" s="70"/>
      <c r="Z1755" s="69">
        <v>0</v>
      </c>
      <c r="AA1755" s="69"/>
      <c r="AB1755" s="69" t="s">
        <v>997</v>
      </c>
      <c r="AC1755" s="69"/>
    </row>
    <row r="1756" spans="1:29" x14ac:dyDescent="0.25">
      <c r="A1756" s="69"/>
      <c r="B1756" s="69"/>
      <c r="C1756" s="69"/>
      <c r="D1756" s="69"/>
      <c r="E1756" s="69"/>
      <c r="F1756" s="69"/>
      <c r="G1756" s="69"/>
      <c r="H1756" s="69"/>
      <c r="I1756" s="69"/>
      <c r="J1756" s="69"/>
      <c r="K1756" s="69" t="s">
        <v>28931</v>
      </c>
      <c r="L1756" s="70">
        <v>38701.449999999997</v>
      </c>
      <c r="M1756" s="69"/>
      <c r="N1756" s="69"/>
      <c r="O1756" s="69"/>
      <c r="P1756" s="69"/>
      <c r="Q1756" s="69"/>
      <c r="R1756" s="69"/>
      <c r="S1756" s="69"/>
      <c r="T1756" s="70"/>
      <c r="U1756" s="69"/>
      <c r="V1756" s="69"/>
      <c r="W1756" s="69"/>
      <c r="X1756" s="69"/>
      <c r="Y1756" s="70"/>
      <c r="Z1756" s="69">
        <v>0</v>
      </c>
      <c r="AA1756" s="69"/>
      <c r="AB1756" s="69" t="s">
        <v>997</v>
      </c>
      <c r="AC1756" s="69"/>
    </row>
    <row r="1757" spans="1:29" x14ac:dyDescent="0.25">
      <c r="A1757" s="69"/>
      <c r="B1757" s="69"/>
      <c r="C1757" s="69"/>
      <c r="D1757" s="69"/>
      <c r="E1757" s="69"/>
      <c r="F1757" s="69"/>
      <c r="G1757" s="69"/>
      <c r="H1757" s="69"/>
      <c r="I1757" s="69"/>
      <c r="J1757" s="69"/>
      <c r="K1757" s="69" t="s">
        <v>28930</v>
      </c>
      <c r="L1757" s="70">
        <v>5355.8</v>
      </c>
      <c r="M1757" s="69"/>
      <c r="N1757" s="69"/>
      <c r="O1757" s="69"/>
      <c r="P1757" s="69"/>
      <c r="Q1757" s="69"/>
      <c r="R1757" s="69"/>
      <c r="S1757" s="69"/>
      <c r="T1757" s="70"/>
      <c r="U1757" s="69"/>
      <c r="V1757" s="69"/>
      <c r="W1757" s="69"/>
      <c r="X1757" s="69"/>
      <c r="Y1757" s="70"/>
      <c r="Z1757" s="69">
        <v>0</v>
      </c>
      <c r="AA1757" s="69"/>
      <c r="AB1757" s="69" t="s">
        <v>997</v>
      </c>
      <c r="AC1757" s="69"/>
    </row>
    <row r="1758" spans="1:29" x14ac:dyDescent="0.25">
      <c r="A1758" s="71" t="s">
        <v>193</v>
      </c>
      <c r="B1758" s="71"/>
      <c r="C1758" s="71"/>
      <c r="D1758" s="71"/>
      <c r="E1758" s="71"/>
      <c r="F1758" s="71"/>
      <c r="G1758" s="71"/>
      <c r="H1758" s="71"/>
      <c r="I1758" s="72">
        <v>123812.4</v>
      </c>
      <c r="J1758" s="71"/>
      <c r="K1758" s="71"/>
      <c r="L1758" s="72">
        <v>121191.5</v>
      </c>
      <c r="M1758" s="72">
        <v>2620.8999999999942</v>
      </c>
      <c r="N1758" s="71"/>
      <c r="O1758" s="71"/>
      <c r="P1758" s="71"/>
      <c r="Q1758" s="71"/>
      <c r="R1758" s="71"/>
      <c r="S1758" s="72">
        <v>77134.25</v>
      </c>
      <c r="T1758" s="72">
        <v>0</v>
      </c>
      <c r="U1758" s="71"/>
      <c r="V1758" s="71"/>
      <c r="W1758" s="71"/>
      <c r="X1758" s="72">
        <v>77134.25</v>
      </c>
      <c r="Y1758" s="72">
        <v>0</v>
      </c>
      <c r="Z1758" s="72">
        <v>0</v>
      </c>
      <c r="AA1758" s="69"/>
      <c r="AB1758" s="69"/>
      <c r="AC1758" s="69"/>
    </row>
    <row r="1759" spans="1:29" ht="40" x14ac:dyDescent="0.25">
      <c r="A1759" s="68" t="s">
        <v>28929</v>
      </c>
      <c r="B1759" s="69" t="s">
        <v>28928</v>
      </c>
      <c r="C1759" s="69" t="s">
        <v>28927</v>
      </c>
      <c r="D1759" s="69" t="s">
        <v>1233</v>
      </c>
      <c r="E1759" s="69" t="s">
        <v>22243</v>
      </c>
      <c r="F1759" s="69" t="s">
        <v>2136</v>
      </c>
      <c r="G1759" s="69" t="s">
        <v>1785</v>
      </c>
      <c r="H1759" s="69" t="s">
        <v>1236</v>
      </c>
      <c r="I1759" s="70">
        <v>1630629.64</v>
      </c>
      <c r="J1759" s="69" t="s">
        <v>1936</v>
      </c>
      <c r="K1759" s="69" t="s">
        <v>28926</v>
      </c>
      <c r="L1759" s="70">
        <v>111799.07</v>
      </c>
      <c r="M1759" s="69"/>
      <c r="N1759" s="69" t="s">
        <v>28922</v>
      </c>
      <c r="O1759" s="69"/>
      <c r="P1759" s="69" t="s">
        <v>1607</v>
      </c>
      <c r="Q1759" s="69" t="s">
        <v>2471</v>
      </c>
      <c r="R1759" s="69"/>
      <c r="S1759" s="70">
        <v>111799.07</v>
      </c>
      <c r="T1759" s="70"/>
      <c r="U1759" s="69"/>
      <c r="V1759" s="69"/>
      <c r="W1759" s="69"/>
      <c r="X1759" s="69"/>
      <c r="Y1759" s="70"/>
      <c r="Z1759" s="69">
        <v>0</v>
      </c>
      <c r="AA1759" s="69" t="s">
        <v>966</v>
      </c>
      <c r="AB1759" s="69" t="s">
        <v>967</v>
      </c>
      <c r="AC1759" s="69" t="s">
        <v>28925</v>
      </c>
    </row>
    <row r="1760" spans="1:29" ht="20" x14ac:dyDescent="0.25">
      <c r="A1760" s="69"/>
      <c r="B1760" s="69"/>
      <c r="C1760" s="69"/>
      <c r="D1760" s="69"/>
      <c r="E1760" s="69"/>
      <c r="F1760" s="69"/>
      <c r="G1760" s="69"/>
      <c r="H1760" s="69"/>
      <c r="I1760" s="69"/>
      <c r="J1760" s="69"/>
      <c r="K1760" s="69" t="s">
        <v>28924</v>
      </c>
      <c r="L1760" s="70">
        <v>16078.13</v>
      </c>
      <c r="M1760" s="69"/>
      <c r="N1760" s="69" t="s">
        <v>28922</v>
      </c>
      <c r="O1760" s="69"/>
      <c r="P1760" s="69" t="s">
        <v>1607</v>
      </c>
      <c r="Q1760" s="69" t="s">
        <v>2471</v>
      </c>
      <c r="R1760" s="69"/>
      <c r="S1760" s="70">
        <v>16078.13</v>
      </c>
      <c r="T1760" s="70"/>
      <c r="U1760" s="69"/>
      <c r="V1760" s="69"/>
      <c r="W1760" s="69"/>
      <c r="X1760" s="69"/>
      <c r="Y1760" s="70"/>
      <c r="Z1760" s="69">
        <v>0</v>
      </c>
      <c r="AA1760" s="69"/>
      <c r="AB1760" s="69" t="s">
        <v>967</v>
      </c>
      <c r="AC1760" s="69"/>
    </row>
    <row r="1761" spans="1:29" ht="20" x14ac:dyDescent="0.25">
      <c r="A1761" s="69"/>
      <c r="B1761" s="69"/>
      <c r="C1761" s="69"/>
      <c r="D1761" s="69"/>
      <c r="E1761" s="69"/>
      <c r="F1761" s="69"/>
      <c r="G1761" s="69"/>
      <c r="H1761" s="69"/>
      <c r="I1761" s="69"/>
      <c r="J1761" s="69"/>
      <c r="K1761" s="69" t="s">
        <v>28923</v>
      </c>
      <c r="L1761" s="70">
        <v>155941.9</v>
      </c>
      <c r="M1761" s="69"/>
      <c r="N1761" s="69" t="s">
        <v>28922</v>
      </c>
      <c r="O1761" s="69"/>
      <c r="P1761" s="69" t="s">
        <v>1607</v>
      </c>
      <c r="Q1761" s="69" t="s">
        <v>2471</v>
      </c>
      <c r="R1761" s="69"/>
      <c r="S1761" s="70">
        <v>155941.9</v>
      </c>
      <c r="T1761" s="70"/>
      <c r="U1761" s="69"/>
      <c r="V1761" s="69"/>
      <c r="W1761" s="69"/>
      <c r="X1761" s="69"/>
      <c r="Y1761" s="70"/>
      <c r="Z1761" s="69">
        <v>0</v>
      </c>
      <c r="AA1761" s="69"/>
      <c r="AB1761" s="69" t="s">
        <v>967</v>
      </c>
      <c r="AC1761" s="69"/>
    </row>
    <row r="1762" spans="1:29" ht="20" x14ac:dyDescent="0.25">
      <c r="A1762" s="69"/>
      <c r="B1762" s="69"/>
      <c r="C1762" s="69"/>
      <c r="D1762" s="69"/>
      <c r="E1762" s="69"/>
      <c r="F1762" s="69"/>
      <c r="G1762" s="69"/>
      <c r="H1762" s="69"/>
      <c r="I1762" s="69"/>
      <c r="J1762" s="69"/>
      <c r="K1762" s="69" t="s">
        <v>28921</v>
      </c>
      <c r="L1762" s="70">
        <v>7932.03</v>
      </c>
      <c r="M1762" s="69"/>
      <c r="N1762" s="69" t="s">
        <v>28919</v>
      </c>
      <c r="O1762" s="69"/>
      <c r="P1762" s="69" t="s">
        <v>2606</v>
      </c>
      <c r="Q1762" s="69" t="s">
        <v>22144</v>
      </c>
      <c r="R1762" s="69"/>
      <c r="S1762" s="70">
        <v>7932.03</v>
      </c>
      <c r="T1762" s="70"/>
      <c r="U1762" s="69"/>
      <c r="V1762" s="69"/>
      <c r="W1762" s="69"/>
      <c r="X1762" s="69"/>
      <c r="Y1762" s="70"/>
      <c r="Z1762" s="69">
        <v>0</v>
      </c>
      <c r="AA1762" s="69"/>
      <c r="AB1762" s="69" t="s">
        <v>997</v>
      </c>
      <c r="AC1762" s="69"/>
    </row>
    <row r="1763" spans="1:29" ht="20" x14ac:dyDescent="0.25">
      <c r="A1763" s="69"/>
      <c r="B1763" s="69"/>
      <c r="C1763" s="69"/>
      <c r="D1763" s="69"/>
      <c r="E1763" s="69"/>
      <c r="F1763" s="69"/>
      <c r="G1763" s="69"/>
      <c r="H1763" s="69"/>
      <c r="I1763" s="69"/>
      <c r="J1763" s="69"/>
      <c r="K1763" s="69" t="s">
        <v>28920</v>
      </c>
      <c r="L1763" s="70">
        <v>111758.96</v>
      </c>
      <c r="M1763" s="69"/>
      <c r="N1763" s="69" t="s">
        <v>28919</v>
      </c>
      <c r="O1763" s="69"/>
      <c r="P1763" s="69" t="s">
        <v>2606</v>
      </c>
      <c r="Q1763" s="69" t="s">
        <v>22144</v>
      </c>
      <c r="R1763" s="69"/>
      <c r="S1763" s="70">
        <v>111758.96</v>
      </c>
      <c r="T1763" s="70"/>
      <c r="U1763" s="69"/>
      <c r="V1763" s="69"/>
      <c r="W1763" s="69"/>
      <c r="X1763" s="69"/>
      <c r="Y1763" s="70"/>
      <c r="Z1763" s="69">
        <v>0</v>
      </c>
      <c r="AA1763" s="69"/>
      <c r="AB1763" s="69" t="s">
        <v>967</v>
      </c>
      <c r="AC1763" s="69"/>
    </row>
    <row r="1764" spans="1:29" ht="20" x14ac:dyDescent="0.25">
      <c r="A1764" s="69"/>
      <c r="B1764" s="69"/>
      <c r="C1764" s="69"/>
      <c r="D1764" s="69"/>
      <c r="E1764" s="69"/>
      <c r="F1764" s="69"/>
      <c r="G1764" s="69"/>
      <c r="H1764" s="69"/>
      <c r="I1764" s="69"/>
      <c r="J1764" s="69"/>
      <c r="K1764" s="69" t="s">
        <v>28918</v>
      </c>
      <c r="L1764" s="70">
        <v>92178.37</v>
      </c>
      <c r="M1764" s="69"/>
      <c r="N1764" s="69" t="s">
        <v>28917</v>
      </c>
      <c r="O1764" s="69"/>
      <c r="P1764" s="69" t="s">
        <v>1542</v>
      </c>
      <c r="Q1764" s="69" t="s">
        <v>11543</v>
      </c>
      <c r="R1764" s="69"/>
      <c r="S1764" s="70">
        <v>92178.37</v>
      </c>
      <c r="T1764" s="70"/>
      <c r="U1764" s="69"/>
      <c r="V1764" s="69"/>
      <c r="W1764" s="69"/>
      <c r="X1764" s="69"/>
      <c r="Y1764" s="70"/>
      <c r="Z1764" s="69">
        <v>0</v>
      </c>
      <c r="AA1764" s="69"/>
      <c r="AB1764" s="69" t="s">
        <v>967</v>
      </c>
      <c r="AC1764" s="69"/>
    </row>
    <row r="1765" spans="1:29" ht="20" x14ac:dyDescent="0.25">
      <c r="A1765" s="69"/>
      <c r="B1765" s="69"/>
      <c r="C1765" s="69"/>
      <c r="D1765" s="69"/>
      <c r="E1765" s="69"/>
      <c r="F1765" s="69"/>
      <c r="G1765" s="69"/>
      <c r="H1765" s="69"/>
      <c r="I1765" s="69"/>
      <c r="J1765" s="69"/>
      <c r="K1765" s="69" t="s">
        <v>28916</v>
      </c>
      <c r="L1765" s="70">
        <v>93990.03</v>
      </c>
      <c r="M1765" s="69"/>
      <c r="N1765" s="69" t="s">
        <v>28915</v>
      </c>
      <c r="O1765" s="69"/>
      <c r="P1765" s="69" t="s">
        <v>2157</v>
      </c>
      <c r="Q1765" s="69" t="s">
        <v>11707</v>
      </c>
      <c r="R1765" s="69"/>
      <c r="S1765" s="70">
        <v>93990.03</v>
      </c>
      <c r="T1765" s="70"/>
      <c r="U1765" s="69"/>
      <c r="V1765" s="69"/>
      <c r="W1765" s="69"/>
      <c r="X1765" s="69"/>
      <c r="Y1765" s="70"/>
      <c r="Z1765" s="69">
        <v>0</v>
      </c>
      <c r="AA1765" s="69"/>
      <c r="AB1765" s="69" t="s">
        <v>967</v>
      </c>
      <c r="AC1765" s="69"/>
    </row>
    <row r="1766" spans="1:29" ht="20" x14ac:dyDescent="0.25">
      <c r="A1766" s="69"/>
      <c r="B1766" s="69"/>
      <c r="C1766" s="69"/>
      <c r="D1766" s="69"/>
      <c r="E1766" s="69"/>
      <c r="F1766" s="69"/>
      <c r="G1766" s="69"/>
      <c r="H1766" s="69"/>
      <c r="I1766" s="69"/>
      <c r="J1766" s="69"/>
      <c r="K1766" s="69" t="s">
        <v>28914</v>
      </c>
      <c r="L1766" s="70">
        <v>92342.3</v>
      </c>
      <c r="M1766" s="69"/>
      <c r="N1766" s="69" t="s">
        <v>28913</v>
      </c>
      <c r="O1766" s="69"/>
      <c r="P1766" s="69" t="s">
        <v>1547</v>
      </c>
      <c r="Q1766" s="69" t="s">
        <v>1474</v>
      </c>
      <c r="R1766" s="69"/>
      <c r="S1766" s="70">
        <v>92342.3</v>
      </c>
      <c r="T1766" s="70"/>
      <c r="U1766" s="69"/>
      <c r="V1766" s="69"/>
      <c r="W1766" s="69"/>
      <c r="X1766" s="69"/>
      <c r="Y1766" s="70"/>
      <c r="Z1766" s="69">
        <v>0</v>
      </c>
      <c r="AA1766" s="69"/>
      <c r="AB1766" s="69" t="s">
        <v>967</v>
      </c>
      <c r="AC1766" s="69"/>
    </row>
    <row r="1767" spans="1:29" x14ac:dyDescent="0.25">
      <c r="A1767" s="69"/>
      <c r="B1767" s="69"/>
      <c r="C1767" s="69"/>
      <c r="D1767" s="69"/>
      <c r="E1767" s="69"/>
      <c r="F1767" s="69"/>
      <c r="G1767" s="69"/>
      <c r="H1767" s="69"/>
      <c r="I1767" s="69"/>
      <c r="J1767" s="69"/>
      <c r="K1767" s="69" t="s">
        <v>28912</v>
      </c>
      <c r="L1767" s="70">
        <v>112206.22</v>
      </c>
      <c r="M1767" s="69"/>
      <c r="N1767" s="69"/>
      <c r="O1767" s="69"/>
      <c r="P1767" s="69"/>
      <c r="Q1767" s="69"/>
      <c r="R1767" s="69"/>
      <c r="S1767" s="69"/>
      <c r="T1767" s="70"/>
      <c r="U1767" s="69"/>
      <c r="V1767" s="69"/>
      <c r="W1767" s="69"/>
      <c r="X1767" s="69"/>
      <c r="Y1767" s="70"/>
      <c r="Z1767" s="69">
        <v>0</v>
      </c>
      <c r="AA1767" s="69"/>
      <c r="AB1767" s="69" t="s">
        <v>967</v>
      </c>
      <c r="AC1767" s="69"/>
    </row>
    <row r="1768" spans="1:29" x14ac:dyDescent="0.25">
      <c r="A1768" s="69"/>
      <c r="B1768" s="69"/>
      <c r="C1768" s="69"/>
      <c r="D1768" s="69"/>
      <c r="E1768" s="69"/>
      <c r="F1768" s="69"/>
      <c r="G1768" s="69"/>
      <c r="H1768" s="69"/>
      <c r="I1768" s="69"/>
      <c r="J1768" s="69"/>
      <c r="K1768" s="69" t="s">
        <v>28911</v>
      </c>
      <c r="L1768" s="70">
        <v>128604.61</v>
      </c>
      <c r="M1768" s="69"/>
      <c r="N1768" s="69"/>
      <c r="O1768" s="69"/>
      <c r="P1768" s="69"/>
      <c r="Q1768" s="69"/>
      <c r="R1768" s="69"/>
      <c r="S1768" s="69"/>
      <c r="T1768" s="70"/>
      <c r="U1768" s="69"/>
      <c r="V1768" s="69"/>
      <c r="W1768" s="69"/>
      <c r="X1768" s="69"/>
      <c r="Y1768" s="70"/>
      <c r="Z1768" s="69">
        <v>0</v>
      </c>
      <c r="AA1768" s="69"/>
      <c r="AB1768" s="69" t="s">
        <v>967</v>
      </c>
      <c r="AC1768" s="69"/>
    </row>
    <row r="1769" spans="1:29" x14ac:dyDescent="0.25">
      <c r="A1769" s="69"/>
      <c r="B1769" s="69"/>
      <c r="C1769" s="69"/>
      <c r="D1769" s="69"/>
      <c r="E1769" s="69"/>
      <c r="F1769" s="69"/>
      <c r="G1769" s="69"/>
      <c r="H1769" s="69"/>
      <c r="I1769" s="69"/>
      <c r="J1769" s="69"/>
      <c r="K1769" s="69" t="s">
        <v>28910</v>
      </c>
      <c r="L1769" s="70">
        <v>131206.41</v>
      </c>
      <c r="M1769" s="69"/>
      <c r="N1769" s="69"/>
      <c r="O1769" s="69"/>
      <c r="P1769" s="69"/>
      <c r="Q1769" s="69"/>
      <c r="R1769" s="69"/>
      <c r="S1769" s="69"/>
      <c r="T1769" s="70"/>
      <c r="U1769" s="69"/>
      <c r="V1769" s="69"/>
      <c r="W1769" s="69"/>
      <c r="X1769" s="69"/>
      <c r="Y1769" s="70"/>
      <c r="Z1769" s="69">
        <v>0</v>
      </c>
      <c r="AA1769" s="69"/>
      <c r="AB1769" s="69" t="s">
        <v>967</v>
      </c>
      <c r="AC1769" s="69"/>
    </row>
    <row r="1770" spans="1:29" x14ac:dyDescent="0.25">
      <c r="A1770" s="69"/>
      <c r="B1770" s="69"/>
      <c r="C1770" s="69"/>
      <c r="D1770" s="69"/>
      <c r="E1770" s="69"/>
      <c r="F1770" s="69"/>
      <c r="G1770" s="69"/>
      <c r="H1770" s="69"/>
      <c r="I1770" s="69"/>
      <c r="J1770" s="69"/>
      <c r="K1770" s="69" t="s">
        <v>28909</v>
      </c>
      <c r="L1770" s="70">
        <v>25357.27</v>
      </c>
      <c r="M1770" s="69"/>
      <c r="N1770" s="69"/>
      <c r="O1770" s="69"/>
      <c r="P1770" s="69"/>
      <c r="Q1770" s="69"/>
      <c r="R1770" s="69"/>
      <c r="S1770" s="69"/>
      <c r="T1770" s="70"/>
      <c r="U1770" s="69"/>
      <c r="V1770" s="69"/>
      <c r="W1770" s="69"/>
      <c r="X1770" s="69"/>
      <c r="Y1770" s="70"/>
      <c r="Z1770" s="69">
        <v>0</v>
      </c>
      <c r="AA1770" s="69"/>
      <c r="AB1770" s="69" t="s">
        <v>967</v>
      </c>
      <c r="AC1770" s="69"/>
    </row>
    <row r="1771" spans="1:29" x14ac:dyDescent="0.25">
      <c r="A1771" s="69"/>
      <c r="B1771" s="69"/>
      <c r="C1771" s="69"/>
      <c r="D1771" s="69"/>
      <c r="E1771" s="69"/>
      <c r="F1771" s="69"/>
      <c r="G1771" s="69"/>
      <c r="H1771" s="69"/>
      <c r="I1771" s="69"/>
      <c r="J1771" s="69"/>
      <c r="K1771" s="69" t="s">
        <v>28908</v>
      </c>
      <c r="L1771" s="70">
        <v>86174.45</v>
      </c>
      <c r="M1771" s="69"/>
      <c r="N1771" s="69"/>
      <c r="O1771" s="69"/>
      <c r="P1771" s="69"/>
      <c r="Q1771" s="69"/>
      <c r="R1771" s="69"/>
      <c r="S1771" s="69"/>
      <c r="T1771" s="70"/>
      <c r="U1771" s="69"/>
      <c r="V1771" s="69"/>
      <c r="W1771" s="69"/>
      <c r="X1771" s="69"/>
      <c r="Y1771" s="70"/>
      <c r="Z1771" s="69">
        <v>0</v>
      </c>
      <c r="AA1771" s="69"/>
      <c r="AB1771" s="69" t="s">
        <v>967</v>
      </c>
      <c r="AC1771" s="69"/>
    </row>
    <row r="1772" spans="1:29" x14ac:dyDescent="0.25">
      <c r="A1772" s="69"/>
      <c r="B1772" s="69"/>
      <c r="C1772" s="69"/>
      <c r="D1772" s="69"/>
      <c r="E1772" s="69"/>
      <c r="F1772" s="69"/>
      <c r="G1772" s="69"/>
      <c r="H1772" s="69"/>
      <c r="I1772" s="69"/>
      <c r="J1772" s="69"/>
      <c r="K1772" s="69" t="s">
        <v>28907</v>
      </c>
      <c r="L1772" s="70">
        <v>8706.7800000000007</v>
      </c>
      <c r="M1772" s="69"/>
      <c r="N1772" s="69"/>
      <c r="O1772" s="69"/>
      <c r="P1772" s="69"/>
      <c r="Q1772" s="69"/>
      <c r="R1772" s="69"/>
      <c r="S1772" s="69"/>
      <c r="T1772" s="70"/>
      <c r="U1772" s="69"/>
      <c r="V1772" s="69"/>
      <c r="W1772" s="69"/>
      <c r="X1772" s="69"/>
      <c r="Y1772" s="70"/>
      <c r="Z1772" s="69">
        <v>0</v>
      </c>
      <c r="AA1772" s="69"/>
      <c r="AB1772" s="69" t="s">
        <v>997</v>
      </c>
      <c r="AC1772" s="69"/>
    </row>
    <row r="1773" spans="1:29" x14ac:dyDescent="0.25">
      <c r="A1773" s="71" t="s">
        <v>193</v>
      </c>
      <c r="B1773" s="71"/>
      <c r="C1773" s="71"/>
      <c r="D1773" s="71"/>
      <c r="E1773" s="71"/>
      <c r="F1773" s="71"/>
      <c r="G1773" s="71"/>
      <c r="H1773" s="71"/>
      <c r="I1773" s="72">
        <v>1630629.64</v>
      </c>
      <c r="J1773" s="71"/>
      <c r="K1773" s="71"/>
      <c r="L1773" s="72">
        <v>1174276.53</v>
      </c>
      <c r="M1773" s="72">
        <v>456353.10999999987</v>
      </c>
      <c r="N1773" s="71"/>
      <c r="O1773" s="71"/>
      <c r="P1773" s="71"/>
      <c r="Q1773" s="71"/>
      <c r="R1773" s="71"/>
      <c r="S1773" s="72">
        <v>682020.79</v>
      </c>
      <c r="T1773" s="72">
        <v>0</v>
      </c>
      <c r="U1773" s="71"/>
      <c r="V1773" s="71"/>
      <c r="W1773" s="71"/>
      <c r="X1773" s="72">
        <v>682020.79</v>
      </c>
      <c r="Y1773" s="72">
        <v>0</v>
      </c>
      <c r="Z1773" s="72">
        <v>0</v>
      </c>
      <c r="AA1773" s="69"/>
      <c r="AB1773" s="69"/>
      <c r="AC1773" s="69"/>
    </row>
    <row r="1774" spans="1:29" ht="40" x14ac:dyDescent="0.25">
      <c r="A1774" s="68" t="s">
        <v>28906</v>
      </c>
      <c r="B1774" s="69" t="s">
        <v>28905</v>
      </c>
      <c r="C1774" s="69" t="s">
        <v>28904</v>
      </c>
      <c r="D1774" s="69" t="s">
        <v>2365</v>
      </c>
      <c r="E1774" s="69" t="s">
        <v>22243</v>
      </c>
      <c r="F1774" s="69" t="s">
        <v>2944</v>
      </c>
      <c r="G1774" s="69" t="s">
        <v>1112</v>
      </c>
      <c r="H1774" s="69" t="s">
        <v>1236</v>
      </c>
      <c r="I1774" s="70">
        <v>200296.5</v>
      </c>
      <c r="J1774" s="69" t="s">
        <v>1936</v>
      </c>
      <c r="K1774" s="69" t="s">
        <v>28903</v>
      </c>
      <c r="L1774" s="70">
        <v>62021.75</v>
      </c>
      <c r="M1774" s="69"/>
      <c r="N1774" s="69" t="s">
        <v>28902</v>
      </c>
      <c r="O1774" s="69"/>
      <c r="P1774" s="69" t="s">
        <v>1542</v>
      </c>
      <c r="Q1774" s="69" t="s">
        <v>10149</v>
      </c>
      <c r="R1774" s="69"/>
      <c r="S1774" s="70">
        <v>62021.75</v>
      </c>
      <c r="T1774" s="70"/>
      <c r="U1774" s="69"/>
      <c r="V1774" s="69"/>
      <c r="W1774" s="69"/>
      <c r="X1774" s="69"/>
      <c r="Y1774" s="70"/>
      <c r="Z1774" s="69">
        <v>0</v>
      </c>
      <c r="AA1774" s="69" t="s">
        <v>966</v>
      </c>
      <c r="AB1774" s="69" t="s">
        <v>967</v>
      </c>
      <c r="AC1774" s="69" t="s">
        <v>28901</v>
      </c>
    </row>
    <row r="1775" spans="1:29" ht="20" x14ac:dyDescent="0.25">
      <c r="A1775" s="69"/>
      <c r="B1775" s="69"/>
      <c r="C1775" s="69"/>
      <c r="D1775" s="69"/>
      <c r="E1775" s="69"/>
      <c r="F1775" s="69"/>
      <c r="G1775" s="69"/>
      <c r="H1775" s="69"/>
      <c r="I1775" s="69"/>
      <c r="J1775" s="69"/>
      <c r="K1775" s="69" t="s">
        <v>28900</v>
      </c>
      <c r="L1775" s="70">
        <v>5681</v>
      </c>
      <c r="M1775" s="69"/>
      <c r="N1775" s="69" t="s">
        <v>28899</v>
      </c>
      <c r="O1775" s="69"/>
      <c r="P1775" s="69" t="s">
        <v>3011</v>
      </c>
      <c r="Q1775" s="69" t="s">
        <v>2461</v>
      </c>
      <c r="R1775" s="69"/>
      <c r="S1775" s="70">
        <v>5681</v>
      </c>
      <c r="T1775" s="70"/>
      <c r="U1775" s="69"/>
      <c r="V1775" s="69"/>
      <c r="W1775" s="69"/>
      <c r="X1775" s="69"/>
      <c r="Y1775" s="70"/>
      <c r="Z1775" s="69">
        <v>0</v>
      </c>
      <c r="AA1775" s="69"/>
      <c r="AB1775" s="69" t="s">
        <v>967</v>
      </c>
      <c r="AC1775" s="69"/>
    </row>
    <row r="1776" spans="1:29" ht="20" x14ac:dyDescent="0.25">
      <c r="A1776" s="69"/>
      <c r="B1776" s="69"/>
      <c r="C1776" s="69"/>
      <c r="D1776" s="69"/>
      <c r="E1776" s="69"/>
      <c r="F1776" s="69"/>
      <c r="G1776" s="69"/>
      <c r="H1776" s="69"/>
      <c r="I1776" s="69"/>
      <c r="J1776" s="69"/>
      <c r="K1776" s="69" t="s">
        <v>28898</v>
      </c>
      <c r="L1776" s="70">
        <v>109938.4</v>
      </c>
      <c r="M1776" s="69"/>
      <c r="N1776" s="69" t="s">
        <v>28897</v>
      </c>
      <c r="O1776" s="69"/>
      <c r="P1776" s="69" t="s">
        <v>1547</v>
      </c>
      <c r="Q1776" s="69" t="s">
        <v>22218</v>
      </c>
      <c r="R1776" s="69"/>
      <c r="S1776" s="70">
        <v>109938.4</v>
      </c>
      <c r="T1776" s="70"/>
      <c r="U1776" s="69"/>
      <c r="V1776" s="69"/>
      <c r="W1776" s="69"/>
      <c r="X1776" s="69"/>
      <c r="Y1776" s="70"/>
      <c r="Z1776" s="69">
        <v>0</v>
      </c>
      <c r="AA1776" s="69"/>
      <c r="AB1776" s="69" t="s">
        <v>967</v>
      </c>
      <c r="AC1776" s="69"/>
    </row>
    <row r="1777" spans="1:29" x14ac:dyDescent="0.25">
      <c r="A1777" s="69"/>
      <c r="B1777" s="69"/>
      <c r="C1777" s="69"/>
      <c r="D1777" s="69"/>
      <c r="E1777" s="69"/>
      <c r="F1777" s="69"/>
      <c r="G1777" s="69"/>
      <c r="H1777" s="69"/>
      <c r="I1777" s="69"/>
      <c r="J1777" s="69"/>
      <c r="K1777" s="69" t="s">
        <v>28896</v>
      </c>
      <c r="L1777" s="70">
        <v>20481.3</v>
      </c>
      <c r="M1777" s="69"/>
      <c r="N1777" s="69"/>
      <c r="O1777" s="69"/>
      <c r="P1777" s="69"/>
      <c r="Q1777" s="69"/>
      <c r="R1777" s="69"/>
      <c r="S1777" s="69"/>
      <c r="T1777" s="70"/>
      <c r="U1777" s="69"/>
      <c r="V1777" s="69"/>
      <c r="W1777" s="69"/>
      <c r="X1777" s="69"/>
      <c r="Y1777" s="70"/>
      <c r="Z1777" s="69">
        <v>0</v>
      </c>
      <c r="AA1777" s="69"/>
      <c r="AB1777" s="69" t="s">
        <v>967</v>
      </c>
      <c r="AC1777" s="69"/>
    </row>
    <row r="1778" spans="1:29" x14ac:dyDescent="0.25">
      <c r="A1778" s="71" t="s">
        <v>193</v>
      </c>
      <c r="B1778" s="71"/>
      <c r="C1778" s="71"/>
      <c r="D1778" s="71"/>
      <c r="E1778" s="71"/>
      <c r="F1778" s="71"/>
      <c r="G1778" s="71"/>
      <c r="H1778" s="71"/>
      <c r="I1778" s="72">
        <v>200296.5</v>
      </c>
      <c r="J1778" s="71"/>
      <c r="K1778" s="71"/>
      <c r="L1778" s="72">
        <v>198122.44999999998</v>
      </c>
      <c r="M1778" s="72">
        <v>2174.0500000000175</v>
      </c>
      <c r="N1778" s="71"/>
      <c r="O1778" s="71"/>
      <c r="P1778" s="71"/>
      <c r="Q1778" s="71"/>
      <c r="R1778" s="71"/>
      <c r="S1778" s="72">
        <v>177641.15</v>
      </c>
      <c r="T1778" s="72">
        <v>0</v>
      </c>
      <c r="U1778" s="71"/>
      <c r="V1778" s="71"/>
      <c r="W1778" s="71"/>
      <c r="X1778" s="72">
        <v>177641.15</v>
      </c>
      <c r="Y1778" s="72">
        <v>0</v>
      </c>
      <c r="Z1778" s="72">
        <v>0</v>
      </c>
      <c r="AA1778" s="69"/>
      <c r="AB1778" s="69"/>
      <c r="AC1778" s="69"/>
    </row>
    <row r="1779" spans="1:29" ht="50" x14ac:dyDescent="0.25">
      <c r="A1779" s="68" t="s">
        <v>28895</v>
      </c>
      <c r="B1779" s="69" t="s">
        <v>28894</v>
      </c>
      <c r="C1779" s="69" t="s">
        <v>28893</v>
      </c>
      <c r="D1779" s="69" t="s">
        <v>2001</v>
      </c>
      <c r="E1779" s="69" t="s">
        <v>22239</v>
      </c>
      <c r="F1779" s="69" t="s">
        <v>1106</v>
      </c>
      <c r="G1779" s="69" t="s">
        <v>1130</v>
      </c>
      <c r="H1779" s="69" t="s">
        <v>1236</v>
      </c>
      <c r="I1779" s="70">
        <v>110880.56</v>
      </c>
      <c r="J1779" s="69" t="s">
        <v>1936</v>
      </c>
      <c r="K1779" s="69" t="s">
        <v>28892</v>
      </c>
      <c r="L1779" s="70">
        <v>38553.199999999997</v>
      </c>
      <c r="M1779" s="69"/>
      <c r="N1779" s="69"/>
      <c r="O1779" s="69"/>
      <c r="P1779" s="69"/>
      <c r="Q1779" s="69"/>
      <c r="R1779" s="69"/>
      <c r="S1779" s="69"/>
      <c r="T1779" s="70"/>
      <c r="U1779" s="69"/>
      <c r="V1779" s="69"/>
      <c r="W1779" s="69"/>
      <c r="X1779" s="69"/>
      <c r="Y1779" s="70"/>
      <c r="Z1779" s="69">
        <v>0</v>
      </c>
      <c r="AA1779" s="69" t="s">
        <v>966</v>
      </c>
      <c r="AB1779" s="69" t="s">
        <v>967</v>
      </c>
      <c r="AC1779" s="69" t="s">
        <v>28891</v>
      </c>
    </row>
    <row r="1780" spans="1:29" x14ac:dyDescent="0.25">
      <c r="A1780" s="69"/>
      <c r="B1780" s="69"/>
      <c r="C1780" s="69"/>
      <c r="D1780" s="69"/>
      <c r="E1780" s="69"/>
      <c r="F1780" s="69"/>
      <c r="G1780" s="69"/>
      <c r="H1780" s="69"/>
      <c r="I1780" s="69"/>
      <c r="J1780" s="69"/>
      <c r="K1780" s="69" t="s">
        <v>28890</v>
      </c>
      <c r="L1780" s="70">
        <v>21793.23</v>
      </c>
      <c r="M1780" s="69"/>
      <c r="N1780" s="69"/>
      <c r="O1780" s="69"/>
      <c r="P1780" s="69"/>
      <c r="Q1780" s="69"/>
      <c r="R1780" s="69"/>
      <c r="S1780" s="69"/>
      <c r="T1780" s="70"/>
      <c r="U1780" s="69"/>
      <c r="V1780" s="69"/>
      <c r="W1780" s="69"/>
      <c r="X1780" s="69"/>
      <c r="Y1780" s="70"/>
      <c r="Z1780" s="69">
        <v>0</v>
      </c>
      <c r="AA1780" s="69"/>
      <c r="AB1780" s="69" t="s">
        <v>967</v>
      </c>
      <c r="AC1780" s="69"/>
    </row>
    <row r="1781" spans="1:29" x14ac:dyDescent="0.25">
      <c r="A1781" s="69"/>
      <c r="B1781" s="69"/>
      <c r="C1781" s="69"/>
      <c r="D1781" s="69"/>
      <c r="E1781" s="69"/>
      <c r="F1781" s="69"/>
      <c r="G1781" s="69"/>
      <c r="H1781" s="69"/>
      <c r="I1781" s="69"/>
      <c r="J1781" s="69"/>
      <c r="K1781" s="69" t="s">
        <v>28889</v>
      </c>
      <c r="L1781" s="70">
        <v>16322.41</v>
      </c>
      <c r="M1781" s="69"/>
      <c r="N1781" s="69"/>
      <c r="O1781" s="69"/>
      <c r="P1781" s="69"/>
      <c r="Q1781" s="69"/>
      <c r="R1781" s="69"/>
      <c r="S1781" s="69"/>
      <c r="T1781" s="70"/>
      <c r="U1781" s="69"/>
      <c r="V1781" s="69"/>
      <c r="W1781" s="69"/>
      <c r="X1781" s="69"/>
      <c r="Y1781" s="70"/>
      <c r="Z1781" s="69">
        <v>0</v>
      </c>
      <c r="AA1781" s="69"/>
      <c r="AB1781" s="69" t="s">
        <v>967</v>
      </c>
      <c r="AC1781" s="69"/>
    </row>
    <row r="1782" spans="1:29" x14ac:dyDescent="0.25">
      <c r="A1782" s="69"/>
      <c r="B1782" s="69"/>
      <c r="C1782" s="69"/>
      <c r="D1782" s="69"/>
      <c r="E1782" s="69"/>
      <c r="F1782" s="69"/>
      <c r="G1782" s="69"/>
      <c r="H1782" s="69"/>
      <c r="I1782" s="69"/>
      <c r="J1782" s="69"/>
      <c r="K1782" s="69" t="s">
        <v>28888</v>
      </c>
      <c r="L1782" s="70">
        <v>34093.56</v>
      </c>
      <c r="M1782" s="69"/>
      <c r="N1782" s="69"/>
      <c r="O1782" s="69"/>
      <c r="P1782" s="69"/>
      <c r="Q1782" s="69"/>
      <c r="R1782" s="69"/>
      <c r="S1782" s="69"/>
      <c r="T1782" s="70"/>
      <c r="U1782" s="69"/>
      <c r="V1782" s="69"/>
      <c r="W1782" s="69"/>
      <c r="X1782" s="69"/>
      <c r="Y1782" s="70"/>
      <c r="Z1782" s="69">
        <v>0</v>
      </c>
      <c r="AA1782" s="69"/>
      <c r="AB1782" s="69" t="s">
        <v>967</v>
      </c>
      <c r="AC1782" s="69"/>
    </row>
    <row r="1783" spans="1:29" x14ac:dyDescent="0.25">
      <c r="A1783" s="71" t="s">
        <v>193</v>
      </c>
      <c r="B1783" s="71"/>
      <c r="C1783" s="71"/>
      <c r="D1783" s="71"/>
      <c r="E1783" s="71"/>
      <c r="F1783" s="71"/>
      <c r="G1783" s="71"/>
      <c r="H1783" s="71"/>
      <c r="I1783" s="72">
        <v>110880.56</v>
      </c>
      <c r="J1783" s="71"/>
      <c r="K1783" s="71"/>
      <c r="L1783" s="72">
        <v>110762.4</v>
      </c>
      <c r="M1783" s="72">
        <v>118.16000000000349</v>
      </c>
      <c r="N1783" s="71"/>
      <c r="O1783" s="71"/>
      <c r="P1783" s="71"/>
      <c r="Q1783" s="71"/>
      <c r="R1783" s="71"/>
      <c r="S1783" s="72">
        <v>0</v>
      </c>
      <c r="T1783" s="72">
        <v>0</v>
      </c>
      <c r="U1783" s="71"/>
      <c r="V1783" s="71"/>
      <c r="W1783" s="71"/>
      <c r="X1783" s="72">
        <v>0</v>
      </c>
      <c r="Y1783" s="72">
        <v>0</v>
      </c>
      <c r="Z1783" s="72">
        <v>0</v>
      </c>
      <c r="AA1783" s="69"/>
      <c r="AB1783" s="69"/>
      <c r="AC1783" s="69"/>
    </row>
    <row r="1784" spans="1:29" ht="30" x14ac:dyDescent="0.25">
      <c r="A1784" s="68" t="s">
        <v>28887</v>
      </c>
      <c r="B1784" s="69" t="s">
        <v>28886</v>
      </c>
      <c r="C1784" s="69" t="s">
        <v>28885</v>
      </c>
      <c r="D1784" s="69" t="s">
        <v>10818</v>
      </c>
      <c r="E1784" s="69" t="s">
        <v>22243</v>
      </c>
      <c r="F1784" s="69" t="s">
        <v>1106</v>
      </c>
      <c r="G1784" s="69" t="s">
        <v>1112</v>
      </c>
      <c r="H1784" s="69" t="s">
        <v>1236</v>
      </c>
      <c r="I1784" s="70">
        <v>10411.049999999999</v>
      </c>
      <c r="J1784" s="69" t="s">
        <v>1936</v>
      </c>
      <c r="K1784" s="69" t="s">
        <v>28884</v>
      </c>
      <c r="L1784" s="70">
        <v>10356.450000000001</v>
      </c>
      <c r="M1784" s="69"/>
      <c r="N1784" s="69" t="s">
        <v>28883</v>
      </c>
      <c r="O1784" s="69"/>
      <c r="P1784" s="69" t="s">
        <v>2277</v>
      </c>
      <c r="Q1784" s="69" t="s">
        <v>22218</v>
      </c>
      <c r="R1784" s="69"/>
      <c r="S1784" s="70">
        <v>10356.450000000001</v>
      </c>
      <c r="T1784" s="70"/>
      <c r="U1784" s="69"/>
      <c r="V1784" s="69"/>
      <c r="W1784" s="69"/>
      <c r="X1784" s="69"/>
      <c r="Y1784" s="70"/>
      <c r="Z1784" s="69">
        <v>0</v>
      </c>
      <c r="AA1784" s="69" t="s">
        <v>966</v>
      </c>
      <c r="AB1784" s="69" t="s">
        <v>967</v>
      </c>
      <c r="AC1784" s="69" t="s">
        <v>28882</v>
      </c>
    </row>
    <row r="1785" spans="1:29" x14ac:dyDescent="0.25">
      <c r="A1785" s="71" t="s">
        <v>193</v>
      </c>
      <c r="B1785" s="71"/>
      <c r="C1785" s="71"/>
      <c r="D1785" s="71"/>
      <c r="E1785" s="71"/>
      <c r="F1785" s="71"/>
      <c r="G1785" s="71"/>
      <c r="H1785" s="71"/>
      <c r="I1785" s="72">
        <v>10411.049999999999</v>
      </c>
      <c r="J1785" s="71"/>
      <c r="K1785" s="71"/>
      <c r="L1785" s="72">
        <v>10356.450000000001</v>
      </c>
      <c r="M1785" s="72">
        <v>54.599999999998545</v>
      </c>
      <c r="N1785" s="71"/>
      <c r="O1785" s="71"/>
      <c r="P1785" s="71"/>
      <c r="Q1785" s="71"/>
      <c r="R1785" s="71"/>
      <c r="S1785" s="72">
        <v>10356.450000000001</v>
      </c>
      <c r="T1785" s="72">
        <v>0</v>
      </c>
      <c r="U1785" s="71"/>
      <c r="V1785" s="71"/>
      <c r="W1785" s="71"/>
      <c r="X1785" s="72">
        <v>10356.450000000001</v>
      </c>
      <c r="Y1785" s="72">
        <v>0</v>
      </c>
      <c r="Z1785" s="72">
        <v>0</v>
      </c>
      <c r="AA1785" s="69"/>
      <c r="AB1785" s="69"/>
      <c r="AC1785" s="69"/>
    </row>
    <row r="1786" spans="1:29" ht="40" x14ac:dyDescent="0.25">
      <c r="A1786" s="68" t="s">
        <v>28881</v>
      </c>
      <c r="B1786" s="69" t="s">
        <v>28880</v>
      </c>
      <c r="C1786" s="69" t="s">
        <v>28878</v>
      </c>
      <c r="D1786" s="69" t="s">
        <v>28879</v>
      </c>
      <c r="E1786" s="69" t="s">
        <v>22243</v>
      </c>
      <c r="F1786" s="69" t="s">
        <v>1624</v>
      </c>
      <c r="G1786" s="69" t="s">
        <v>1785</v>
      </c>
      <c r="H1786" s="69" t="s">
        <v>1236</v>
      </c>
      <c r="I1786" s="70">
        <v>128613.42</v>
      </c>
      <c r="J1786" s="69" t="s">
        <v>1936</v>
      </c>
      <c r="K1786" s="69" t="s">
        <v>28877</v>
      </c>
      <c r="L1786" s="70">
        <v>72995.929999999993</v>
      </c>
      <c r="M1786" s="69"/>
      <c r="N1786" s="69" t="s">
        <v>28876</v>
      </c>
      <c r="O1786" s="69"/>
      <c r="P1786" s="69" t="s">
        <v>1928</v>
      </c>
      <c r="Q1786" s="69" t="s">
        <v>1474</v>
      </c>
      <c r="R1786" s="69"/>
      <c r="S1786" s="70">
        <v>72995.929999999993</v>
      </c>
      <c r="T1786" s="70"/>
      <c r="U1786" s="69"/>
      <c r="V1786" s="69"/>
      <c r="W1786" s="69"/>
      <c r="X1786" s="69"/>
      <c r="Y1786" s="70"/>
      <c r="Z1786" s="69">
        <v>0</v>
      </c>
      <c r="AA1786" s="69" t="s">
        <v>966</v>
      </c>
      <c r="AB1786" s="69" t="s">
        <v>967</v>
      </c>
      <c r="AC1786" s="69" t="s">
        <v>28875</v>
      </c>
    </row>
    <row r="1787" spans="1:29" x14ac:dyDescent="0.25">
      <c r="A1787" s="71" t="s">
        <v>193</v>
      </c>
      <c r="B1787" s="71"/>
      <c r="C1787" s="71"/>
      <c r="D1787" s="71"/>
      <c r="E1787" s="71"/>
      <c r="F1787" s="71"/>
      <c r="G1787" s="71"/>
      <c r="H1787" s="71"/>
      <c r="I1787" s="72">
        <v>128613.42</v>
      </c>
      <c r="J1787" s="71"/>
      <c r="K1787" s="71"/>
      <c r="L1787" s="72">
        <v>72995.929999999993</v>
      </c>
      <c r="M1787" s="72">
        <v>55617.490000000005</v>
      </c>
      <c r="N1787" s="71"/>
      <c r="O1787" s="71"/>
      <c r="P1787" s="71"/>
      <c r="Q1787" s="71"/>
      <c r="R1787" s="71"/>
      <c r="S1787" s="72">
        <v>72995.929999999993</v>
      </c>
      <c r="T1787" s="72">
        <v>0</v>
      </c>
      <c r="U1787" s="71"/>
      <c r="V1787" s="71"/>
      <c r="W1787" s="71"/>
      <c r="X1787" s="72">
        <v>72995.929999999993</v>
      </c>
      <c r="Y1787" s="72">
        <v>0</v>
      </c>
      <c r="Z1787" s="72">
        <v>0</v>
      </c>
      <c r="AA1787" s="69"/>
      <c r="AB1787" s="69"/>
      <c r="AC1787" s="69"/>
    </row>
    <row r="1788" spans="1:29" ht="20" x14ac:dyDescent="0.25">
      <c r="A1788" s="68" t="s">
        <v>28874</v>
      </c>
      <c r="B1788" s="69" t="s">
        <v>28873</v>
      </c>
      <c r="C1788" s="69" t="s">
        <v>28872</v>
      </c>
      <c r="D1788" s="69" t="s">
        <v>19676</v>
      </c>
      <c r="E1788" s="69" t="s">
        <v>22247</v>
      </c>
      <c r="F1788" s="69" t="s">
        <v>2606</v>
      </c>
      <c r="G1788" s="69" t="s">
        <v>2606</v>
      </c>
      <c r="H1788" s="69"/>
      <c r="I1788" s="70">
        <v>14535.82</v>
      </c>
      <c r="J1788" s="69" t="s">
        <v>1936</v>
      </c>
      <c r="K1788" s="69"/>
      <c r="L1788" s="69"/>
      <c r="M1788" s="69"/>
      <c r="N1788" s="69"/>
      <c r="O1788" s="69"/>
      <c r="P1788" s="69"/>
      <c r="Q1788" s="69"/>
      <c r="R1788" s="69"/>
      <c r="S1788" s="69"/>
      <c r="T1788" s="69"/>
      <c r="U1788" s="69"/>
      <c r="V1788" s="69"/>
      <c r="W1788" s="69"/>
      <c r="X1788" s="69"/>
      <c r="Y1788" s="69"/>
      <c r="Z1788" s="69"/>
      <c r="AA1788" s="69" t="s">
        <v>966</v>
      </c>
      <c r="AB1788" s="69"/>
      <c r="AC1788" s="69"/>
    </row>
    <row r="1789" spans="1:29" x14ac:dyDescent="0.25">
      <c r="A1789" s="71" t="s">
        <v>193</v>
      </c>
      <c r="B1789" s="71"/>
      <c r="C1789" s="71"/>
      <c r="D1789" s="71"/>
      <c r="E1789" s="71"/>
      <c r="F1789" s="71"/>
      <c r="G1789" s="71"/>
      <c r="H1789" s="71"/>
      <c r="I1789" s="72">
        <v>14535.82</v>
      </c>
      <c r="J1789" s="71"/>
      <c r="K1789" s="71"/>
      <c r="L1789" s="72">
        <v>0</v>
      </c>
      <c r="M1789" s="72">
        <v>14535.82</v>
      </c>
      <c r="N1789" s="71"/>
      <c r="O1789" s="71"/>
      <c r="P1789" s="71"/>
      <c r="Q1789" s="71"/>
      <c r="R1789" s="71"/>
      <c r="S1789" s="72">
        <v>0</v>
      </c>
      <c r="T1789" s="72">
        <v>0</v>
      </c>
      <c r="U1789" s="71"/>
      <c r="V1789" s="71"/>
      <c r="W1789" s="71"/>
      <c r="X1789" s="72">
        <v>0</v>
      </c>
      <c r="Y1789" s="72">
        <v>0</v>
      </c>
      <c r="Z1789" s="72">
        <v>0</v>
      </c>
      <c r="AA1789" s="69"/>
      <c r="AB1789" s="69"/>
      <c r="AC1789" s="69"/>
    </row>
    <row r="1790" spans="1:29" ht="50" x14ac:dyDescent="0.25">
      <c r="A1790" s="68" t="s">
        <v>28871</v>
      </c>
      <c r="B1790" s="69" t="s">
        <v>28870</v>
      </c>
      <c r="C1790" s="69" t="s">
        <v>28868</v>
      </c>
      <c r="D1790" s="69" t="s">
        <v>28869</v>
      </c>
      <c r="E1790" s="69" t="s">
        <v>22243</v>
      </c>
      <c r="F1790" s="69" t="s">
        <v>2606</v>
      </c>
      <c r="G1790" s="69" t="s">
        <v>1130</v>
      </c>
      <c r="H1790" s="69" t="s">
        <v>1236</v>
      </c>
      <c r="I1790" s="70">
        <v>61748.7</v>
      </c>
      <c r="J1790" s="69" t="s">
        <v>1936</v>
      </c>
      <c r="K1790" s="69" t="s">
        <v>28867</v>
      </c>
      <c r="L1790" s="70">
        <v>47572.59</v>
      </c>
      <c r="M1790" s="69"/>
      <c r="N1790" s="69" t="s">
        <v>28866</v>
      </c>
      <c r="O1790" s="69"/>
      <c r="P1790" s="69" t="s">
        <v>1547</v>
      </c>
      <c r="Q1790" s="69" t="s">
        <v>22218</v>
      </c>
      <c r="R1790" s="69"/>
      <c r="S1790" s="70">
        <v>47572.59</v>
      </c>
      <c r="T1790" s="70"/>
      <c r="U1790" s="69"/>
      <c r="V1790" s="69"/>
      <c r="W1790" s="69"/>
      <c r="X1790" s="69"/>
      <c r="Y1790" s="70"/>
      <c r="Z1790" s="69">
        <v>0</v>
      </c>
      <c r="AA1790" s="69" t="s">
        <v>966</v>
      </c>
      <c r="AB1790" s="69" t="s">
        <v>967</v>
      </c>
      <c r="AC1790" s="69" t="s">
        <v>28865</v>
      </c>
    </row>
    <row r="1791" spans="1:29" x14ac:dyDescent="0.25">
      <c r="A1791" s="71" t="s">
        <v>193</v>
      </c>
      <c r="B1791" s="71"/>
      <c r="C1791" s="71"/>
      <c r="D1791" s="71"/>
      <c r="E1791" s="71"/>
      <c r="F1791" s="71"/>
      <c r="G1791" s="71"/>
      <c r="H1791" s="71"/>
      <c r="I1791" s="72">
        <v>61748.7</v>
      </c>
      <c r="J1791" s="71"/>
      <c r="K1791" s="71"/>
      <c r="L1791" s="72">
        <v>47572.59</v>
      </c>
      <c r="M1791" s="72">
        <v>14176.11</v>
      </c>
      <c r="N1791" s="71"/>
      <c r="O1791" s="71"/>
      <c r="P1791" s="71"/>
      <c r="Q1791" s="71"/>
      <c r="R1791" s="71"/>
      <c r="S1791" s="72">
        <v>47572.59</v>
      </c>
      <c r="T1791" s="72">
        <v>0</v>
      </c>
      <c r="U1791" s="71"/>
      <c r="V1791" s="71"/>
      <c r="W1791" s="71"/>
      <c r="X1791" s="72">
        <v>47572.59</v>
      </c>
      <c r="Y1791" s="72">
        <v>0</v>
      </c>
      <c r="Z1791" s="72">
        <v>0</v>
      </c>
      <c r="AA1791" s="69"/>
      <c r="AB1791" s="69"/>
      <c r="AC1791" s="69"/>
    </row>
    <row r="1792" spans="1:29" ht="30" x14ac:dyDescent="0.25">
      <c r="A1792" s="68" t="s">
        <v>28864</v>
      </c>
      <c r="B1792" s="69" t="s">
        <v>28863</v>
      </c>
      <c r="C1792" s="69" t="s">
        <v>28862</v>
      </c>
      <c r="D1792" s="69" t="s">
        <v>1932</v>
      </c>
      <c r="E1792" s="69" t="s">
        <v>22243</v>
      </c>
      <c r="F1792" s="69" t="s">
        <v>2289</v>
      </c>
      <c r="G1792" s="69" t="s">
        <v>2289</v>
      </c>
      <c r="H1792" s="69" t="s">
        <v>1236</v>
      </c>
      <c r="I1792" s="70">
        <v>134437.91</v>
      </c>
      <c r="J1792" s="69" t="s">
        <v>1936</v>
      </c>
      <c r="K1792" s="69" t="s">
        <v>28861</v>
      </c>
      <c r="L1792" s="70">
        <v>4233.5200000000004</v>
      </c>
      <c r="M1792" s="69"/>
      <c r="N1792" s="69" t="s">
        <v>28860</v>
      </c>
      <c r="O1792" s="69"/>
      <c r="P1792" s="69" t="s">
        <v>1552</v>
      </c>
      <c r="Q1792" s="69" t="s">
        <v>1474</v>
      </c>
      <c r="R1792" s="69"/>
      <c r="S1792" s="70">
        <v>4233.5200000000004</v>
      </c>
      <c r="T1792" s="70"/>
      <c r="U1792" s="69"/>
      <c r="V1792" s="69"/>
      <c r="W1792" s="69"/>
      <c r="X1792" s="69"/>
      <c r="Y1792" s="70"/>
      <c r="Z1792" s="69">
        <v>0</v>
      </c>
      <c r="AA1792" s="69" t="s">
        <v>966</v>
      </c>
      <c r="AB1792" s="69" t="s">
        <v>967</v>
      </c>
      <c r="AC1792" s="69" t="s">
        <v>28859</v>
      </c>
    </row>
    <row r="1793" spans="1:29" x14ac:dyDescent="0.25">
      <c r="A1793" s="69"/>
      <c r="B1793" s="69"/>
      <c r="C1793" s="69"/>
      <c r="D1793" s="69"/>
      <c r="E1793" s="69"/>
      <c r="F1793" s="69"/>
      <c r="G1793" s="69"/>
      <c r="H1793" s="69"/>
      <c r="I1793" s="69"/>
      <c r="J1793" s="69"/>
      <c r="K1793" s="69" t="s">
        <v>28858</v>
      </c>
      <c r="L1793" s="70">
        <v>35440.76</v>
      </c>
      <c r="M1793" s="69"/>
      <c r="N1793" s="69"/>
      <c r="O1793" s="69"/>
      <c r="P1793" s="69"/>
      <c r="Q1793" s="69"/>
      <c r="R1793" s="69"/>
      <c r="S1793" s="69"/>
      <c r="T1793" s="70"/>
      <c r="U1793" s="69"/>
      <c r="V1793" s="69"/>
      <c r="W1793" s="69"/>
      <c r="X1793" s="69"/>
      <c r="Y1793" s="70"/>
      <c r="Z1793" s="69">
        <v>0</v>
      </c>
      <c r="AA1793" s="69"/>
      <c r="AB1793" s="69" t="s">
        <v>967</v>
      </c>
      <c r="AC1793" s="69"/>
    </row>
    <row r="1794" spans="1:29" x14ac:dyDescent="0.25">
      <c r="A1794" s="71" t="s">
        <v>193</v>
      </c>
      <c r="B1794" s="71"/>
      <c r="C1794" s="71"/>
      <c r="D1794" s="71"/>
      <c r="E1794" s="71"/>
      <c r="F1794" s="71"/>
      <c r="G1794" s="71"/>
      <c r="H1794" s="71"/>
      <c r="I1794" s="72">
        <v>134437.91</v>
      </c>
      <c r="J1794" s="71"/>
      <c r="K1794" s="71"/>
      <c r="L1794" s="72">
        <v>39674.28</v>
      </c>
      <c r="M1794" s="72">
        <v>94763.63</v>
      </c>
      <c r="N1794" s="71"/>
      <c r="O1794" s="71"/>
      <c r="P1794" s="71"/>
      <c r="Q1794" s="71"/>
      <c r="R1794" s="71"/>
      <c r="S1794" s="72">
        <v>4233.5200000000004</v>
      </c>
      <c r="T1794" s="72">
        <v>0</v>
      </c>
      <c r="U1794" s="71"/>
      <c r="V1794" s="71"/>
      <c r="W1794" s="71"/>
      <c r="X1794" s="72">
        <v>4233.5200000000004</v>
      </c>
      <c r="Y1794" s="72">
        <v>0</v>
      </c>
      <c r="Z1794" s="72">
        <v>0</v>
      </c>
      <c r="AA1794" s="69"/>
      <c r="AB1794" s="69"/>
      <c r="AC1794" s="69"/>
    </row>
    <row r="1795" spans="1:29" ht="40" x14ac:dyDescent="0.25">
      <c r="A1795" s="68" t="s">
        <v>28857</v>
      </c>
      <c r="B1795" s="69" t="s">
        <v>28856</v>
      </c>
      <c r="C1795" s="69" t="s">
        <v>28855</v>
      </c>
      <c r="D1795" s="69" t="s">
        <v>11006</v>
      </c>
      <c r="E1795" s="69" t="s">
        <v>22243</v>
      </c>
      <c r="F1795" s="69" t="s">
        <v>2289</v>
      </c>
      <c r="G1795" s="69" t="s">
        <v>2289</v>
      </c>
      <c r="H1795" s="69" t="s">
        <v>1236</v>
      </c>
      <c r="I1795" s="70">
        <v>94023.6</v>
      </c>
      <c r="J1795" s="69" t="s">
        <v>1936</v>
      </c>
      <c r="K1795" s="69" t="s">
        <v>28854</v>
      </c>
      <c r="L1795" s="70">
        <v>31702</v>
      </c>
      <c r="M1795" s="69"/>
      <c r="N1795" s="69"/>
      <c r="O1795" s="69"/>
      <c r="P1795" s="69"/>
      <c r="Q1795" s="69"/>
      <c r="R1795" s="69"/>
      <c r="S1795" s="69"/>
      <c r="T1795" s="70"/>
      <c r="U1795" s="69"/>
      <c r="V1795" s="69"/>
      <c r="W1795" s="69"/>
      <c r="X1795" s="69"/>
      <c r="Y1795" s="70"/>
      <c r="Z1795" s="69">
        <v>0</v>
      </c>
      <c r="AA1795" s="69" t="s">
        <v>966</v>
      </c>
      <c r="AB1795" s="69" t="s">
        <v>967</v>
      </c>
      <c r="AC1795" s="69" t="s">
        <v>28853</v>
      </c>
    </row>
    <row r="1796" spans="1:29" x14ac:dyDescent="0.25">
      <c r="A1796" s="69"/>
      <c r="B1796" s="69"/>
      <c r="C1796" s="69"/>
      <c r="D1796" s="69"/>
      <c r="E1796" s="69"/>
      <c r="F1796" s="69"/>
      <c r="G1796" s="69"/>
      <c r="H1796" s="69"/>
      <c r="I1796" s="69"/>
      <c r="J1796" s="69"/>
      <c r="K1796" s="69" t="s">
        <v>28852</v>
      </c>
      <c r="L1796" s="70">
        <v>55620</v>
      </c>
      <c r="M1796" s="69"/>
      <c r="N1796" s="69"/>
      <c r="O1796" s="69"/>
      <c r="P1796" s="69"/>
      <c r="Q1796" s="69"/>
      <c r="R1796" s="69"/>
      <c r="S1796" s="69"/>
      <c r="T1796" s="70"/>
      <c r="U1796" s="69"/>
      <c r="V1796" s="69"/>
      <c r="W1796" s="69"/>
      <c r="X1796" s="69"/>
      <c r="Y1796" s="70"/>
      <c r="Z1796" s="69">
        <v>0</v>
      </c>
      <c r="AA1796" s="69"/>
      <c r="AB1796" s="69" t="s">
        <v>967</v>
      </c>
      <c r="AC1796" s="69"/>
    </row>
    <row r="1797" spans="1:29" x14ac:dyDescent="0.25">
      <c r="A1797" s="69"/>
      <c r="B1797" s="69"/>
      <c r="C1797" s="69"/>
      <c r="D1797" s="69"/>
      <c r="E1797" s="69"/>
      <c r="F1797" s="69"/>
      <c r="G1797" s="69"/>
      <c r="H1797" s="69"/>
      <c r="I1797" s="69"/>
      <c r="J1797" s="69"/>
      <c r="K1797" s="69" t="s">
        <v>28851</v>
      </c>
      <c r="L1797" s="70">
        <v>6688</v>
      </c>
      <c r="M1797" s="69"/>
      <c r="N1797" s="69"/>
      <c r="O1797" s="69"/>
      <c r="P1797" s="69"/>
      <c r="Q1797" s="69"/>
      <c r="R1797" s="69"/>
      <c r="S1797" s="69"/>
      <c r="T1797" s="70"/>
      <c r="U1797" s="69"/>
      <c r="V1797" s="69"/>
      <c r="W1797" s="69"/>
      <c r="X1797" s="69"/>
      <c r="Y1797" s="70"/>
      <c r="Z1797" s="69">
        <v>0</v>
      </c>
      <c r="AA1797" s="69"/>
      <c r="AB1797" s="69" t="s">
        <v>967</v>
      </c>
      <c r="AC1797" s="69"/>
    </row>
    <row r="1798" spans="1:29" x14ac:dyDescent="0.25">
      <c r="A1798" s="71" t="s">
        <v>193</v>
      </c>
      <c r="B1798" s="71"/>
      <c r="C1798" s="71"/>
      <c r="D1798" s="71"/>
      <c r="E1798" s="71"/>
      <c r="F1798" s="71"/>
      <c r="G1798" s="71"/>
      <c r="H1798" s="71"/>
      <c r="I1798" s="72">
        <v>94023.6</v>
      </c>
      <c r="J1798" s="71"/>
      <c r="K1798" s="71"/>
      <c r="L1798" s="72">
        <v>94010</v>
      </c>
      <c r="M1798" s="72">
        <v>13.600000000005821</v>
      </c>
      <c r="N1798" s="71"/>
      <c r="O1798" s="71"/>
      <c r="P1798" s="71"/>
      <c r="Q1798" s="71"/>
      <c r="R1798" s="71"/>
      <c r="S1798" s="72">
        <v>0</v>
      </c>
      <c r="T1798" s="72">
        <v>0</v>
      </c>
      <c r="U1798" s="71"/>
      <c r="V1798" s="71"/>
      <c r="W1798" s="71"/>
      <c r="X1798" s="72">
        <v>0</v>
      </c>
      <c r="Y1798" s="72">
        <v>0</v>
      </c>
      <c r="Z1798" s="72">
        <v>0</v>
      </c>
      <c r="AA1798" s="69"/>
      <c r="AB1798" s="69"/>
      <c r="AC1798" s="69"/>
    </row>
    <row r="1799" spans="1:29" ht="40" x14ac:dyDescent="0.25">
      <c r="A1799" s="68" t="s">
        <v>28850</v>
      </c>
      <c r="B1799" s="69" t="s">
        <v>28849</v>
      </c>
      <c r="C1799" s="69" t="s">
        <v>28848</v>
      </c>
      <c r="D1799" s="69" t="s">
        <v>10948</v>
      </c>
      <c r="E1799" s="69" t="s">
        <v>22239</v>
      </c>
      <c r="F1799" s="69" t="s">
        <v>3160</v>
      </c>
      <c r="G1799" s="69" t="s">
        <v>1814</v>
      </c>
      <c r="H1799" s="69" t="s">
        <v>1236</v>
      </c>
      <c r="I1799" s="70">
        <v>188007.75</v>
      </c>
      <c r="J1799" s="69" t="s">
        <v>1936</v>
      </c>
      <c r="K1799" s="69" t="s">
        <v>28847</v>
      </c>
      <c r="L1799" s="70">
        <v>113125.7</v>
      </c>
      <c r="M1799" s="69"/>
      <c r="N1799" s="69"/>
      <c r="O1799" s="69"/>
      <c r="P1799" s="69"/>
      <c r="Q1799" s="69"/>
      <c r="R1799" s="69"/>
      <c r="S1799" s="69"/>
      <c r="T1799" s="70"/>
      <c r="U1799" s="69"/>
      <c r="V1799" s="69"/>
      <c r="W1799" s="69"/>
      <c r="X1799" s="69"/>
      <c r="Y1799" s="70"/>
      <c r="Z1799" s="69">
        <v>0</v>
      </c>
      <c r="AA1799" s="69" t="s">
        <v>966</v>
      </c>
      <c r="AB1799" s="69" t="s">
        <v>967</v>
      </c>
      <c r="AC1799" s="69" t="s">
        <v>28846</v>
      </c>
    </row>
    <row r="1800" spans="1:29" x14ac:dyDescent="0.25">
      <c r="A1800" s="69"/>
      <c r="B1800" s="69"/>
      <c r="C1800" s="69"/>
      <c r="D1800" s="69"/>
      <c r="E1800" s="69"/>
      <c r="F1800" s="69"/>
      <c r="G1800" s="69"/>
      <c r="H1800" s="69"/>
      <c r="I1800" s="69"/>
      <c r="J1800" s="69"/>
      <c r="K1800" s="69" t="s">
        <v>28845</v>
      </c>
      <c r="L1800" s="70">
        <v>74677.73</v>
      </c>
      <c r="M1800" s="69"/>
      <c r="N1800" s="69"/>
      <c r="O1800" s="69"/>
      <c r="P1800" s="69"/>
      <c r="Q1800" s="69"/>
      <c r="R1800" s="69"/>
      <c r="S1800" s="69"/>
      <c r="T1800" s="70"/>
      <c r="U1800" s="69"/>
      <c r="V1800" s="69"/>
      <c r="W1800" s="69"/>
      <c r="X1800" s="69"/>
      <c r="Y1800" s="70"/>
      <c r="Z1800" s="69">
        <v>0</v>
      </c>
      <c r="AA1800" s="69"/>
      <c r="AB1800" s="69" t="s">
        <v>967</v>
      </c>
      <c r="AC1800" s="69"/>
    </row>
    <row r="1801" spans="1:29" x14ac:dyDescent="0.25">
      <c r="A1801" s="71" t="s">
        <v>193</v>
      </c>
      <c r="B1801" s="71"/>
      <c r="C1801" s="71"/>
      <c r="D1801" s="71"/>
      <c r="E1801" s="71"/>
      <c r="F1801" s="71"/>
      <c r="G1801" s="71"/>
      <c r="H1801" s="71"/>
      <c r="I1801" s="72">
        <v>188007.75</v>
      </c>
      <c r="J1801" s="71"/>
      <c r="K1801" s="71"/>
      <c r="L1801" s="72">
        <v>187803.43</v>
      </c>
      <c r="M1801" s="72">
        <v>204.32000000000698</v>
      </c>
      <c r="N1801" s="71"/>
      <c r="O1801" s="71"/>
      <c r="P1801" s="71"/>
      <c r="Q1801" s="71"/>
      <c r="R1801" s="71"/>
      <c r="S1801" s="72">
        <v>0</v>
      </c>
      <c r="T1801" s="72">
        <v>0</v>
      </c>
      <c r="U1801" s="71"/>
      <c r="V1801" s="71"/>
      <c r="W1801" s="71"/>
      <c r="X1801" s="72">
        <v>0</v>
      </c>
      <c r="Y1801" s="72">
        <v>0</v>
      </c>
      <c r="Z1801" s="72">
        <v>0</v>
      </c>
      <c r="AA1801" s="69"/>
      <c r="AB1801" s="69"/>
      <c r="AC1801" s="69"/>
    </row>
    <row r="1802" spans="1:29" ht="30" x14ac:dyDescent="0.25">
      <c r="A1802" s="68" t="s">
        <v>28844</v>
      </c>
      <c r="B1802" s="69" t="s">
        <v>28843</v>
      </c>
      <c r="C1802" s="69" t="s">
        <v>28842</v>
      </c>
      <c r="D1802" s="69" t="s">
        <v>1280</v>
      </c>
      <c r="E1802" s="69" t="s">
        <v>22243</v>
      </c>
      <c r="F1802" s="69" t="s">
        <v>1751</v>
      </c>
      <c r="G1802" s="69" t="s">
        <v>1822</v>
      </c>
      <c r="H1802" s="69" t="s">
        <v>1236</v>
      </c>
      <c r="I1802" s="70">
        <v>156026.71</v>
      </c>
      <c r="J1802" s="69" t="s">
        <v>1936</v>
      </c>
      <c r="K1802" s="69" t="s">
        <v>28841</v>
      </c>
      <c r="L1802" s="70">
        <v>28924.27</v>
      </c>
      <c r="M1802" s="69"/>
      <c r="N1802" s="69"/>
      <c r="O1802" s="69"/>
      <c r="P1802" s="69"/>
      <c r="Q1802" s="69"/>
      <c r="R1802" s="69"/>
      <c r="S1802" s="69"/>
      <c r="T1802" s="70"/>
      <c r="U1802" s="69"/>
      <c r="V1802" s="69"/>
      <c r="W1802" s="69"/>
      <c r="X1802" s="69"/>
      <c r="Y1802" s="70"/>
      <c r="Z1802" s="69">
        <v>0</v>
      </c>
      <c r="AA1802" s="69" t="s">
        <v>966</v>
      </c>
      <c r="AB1802" s="69" t="s">
        <v>1144</v>
      </c>
      <c r="AC1802" s="69" t="s">
        <v>28840</v>
      </c>
    </row>
    <row r="1803" spans="1:29" x14ac:dyDescent="0.25">
      <c r="A1803" s="69"/>
      <c r="B1803" s="69"/>
      <c r="C1803" s="69"/>
      <c r="D1803" s="69"/>
      <c r="E1803" s="69"/>
      <c r="F1803" s="69"/>
      <c r="G1803" s="69"/>
      <c r="H1803" s="69"/>
      <c r="I1803" s="69"/>
      <c r="J1803" s="69"/>
      <c r="K1803" s="69" t="s">
        <v>28839</v>
      </c>
      <c r="L1803" s="70">
        <v>126919.36</v>
      </c>
      <c r="M1803" s="69"/>
      <c r="N1803" s="69"/>
      <c r="O1803" s="69"/>
      <c r="P1803" s="69"/>
      <c r="Q1803" s="69"/>
      <c r="R1803" s="69"/>
      <c r="S1803" s="69"/>
      <c r="T1803" s="70"/>
      <c r="U1803" s="69"/>
      <c r="V1803" s="69"/>
      <c r="W1803" s="69"/>
      <c r="X1803" s="69"/>
      <c r="Y1803" s="70"/>
      <c r="Z1803" s="69">
        <v>0</v>
      </c>
      <c r="AA1803" s="69"/>
      <c r="AB1803" s="69" t="s">
        <v>1144</v>
      </c>
      <c r="AC1803" s="69"/>
    </row>
    <row r="1804" spans="1:29" x14ac:dyDescent="0.25">
      <c r="A1804" s="71" t="s">
        <v>193</v>
      </c>
      <c r="B1804" s="71"/>
      <c r="C1804" s="71"/>
      <c r="D1804" s="71"/>
      <c r="E1804" s="71"/>
      <c r="F1804" s="71"/>
      <c r="G1804" s="71"/>
      <c r="H1804" s="71"/>
      <c r="I1804" s="72">
        <v>156026.71</v>
      </c>
      <c r="J1804" s="71"/>
      <c r="K1804" s="71"/>
      <c r="L1804" s="72">
        <v>155843.63</v>
      </c>
      <c r="M1804" s="72">
        <v>183.07999999998719</v>
      </c>
      <c r="N1804" s="71"/>
      <c r="O1804" s="71"/>
      <c r="P1804" s="71"/>
      <c r="Q1804" s="71"/>
      <c r="R1804" s="71"/>
      <c r="S1804" s="72">
        <v>0</v>
      </c>
      <c r="T1804" s="72">
        <v>0</v>
      </c>
      <c r="U1804" s="71"/>
      <c r="V1804" s="71"/>
      <c r="W1804" s="71"/>
      <c r="X1804" s="72">
        <v>0</v>
      </c>
      <c r="Y1804" s="72">
        <v>0</v>
      </c>
      <c r="Z1804" s="72">
        <v>0</v>
      </c>
      <c r="AA1804" s="69"/>
      <c r="AB1804" s="69"/>
      <c r="AC1804" s="69"/>
    </row>
    <row r="1805" spans="1:29" ht="30" x14ac:dyDescent="0.25">
      <c r="A1805" s="68" t="s">
        <v>28838</v>
      </c>
      <c r="B1805" s="69" t="s">
        <v>28837</v>
      </c>
      <c r="C1805" s="69" t="s">
        <v>28836</v>
      </c>
      <c r="D1805" s="69" t="s">
        <v>1932</v>
      </c>
      <c r="E1805" s="69" t="s">
        <v>22247</v>
      </c>
      <c r="F1805" s="69" t="s">
        <v>3011</v>
      </c>
      <c r="G1805" s="69" t="s">
        <v>1814</v>
      </c>
      <c r="H1805" s="69" t="s">
        <v>1236</v>
      </c>
      <c r="I1805" s="70">
        <v>57486.94</v>
      </c>
      <c r="J1805" s="69" t="s">
        <v>1936</v>
      </c>
      <c r="K1805" s="69" t="s">
        <v>28835</v>
      </c>
      <c r="L1805" s="70">
        <v>7528.17</v>
      </c>
      <c r="M1805" s="69"/>
      <c r="N1805" s="69"/>
      <c r="O1805" s="69"/>
      <c r="P1805" s="69"/>
      <c r="Q1805" s="69"/>
      <c r="R1805" s="69"/>
      <c r="S1805" s="69"/>
      <c r="T1805" s="70"/>
      <c r="U1805" s="69"/>
      <c r="V1805" s="69"/>
      <c r="W1805" s="69"/>
      <c r="X1805" s="69"/>
      <c r="Y1805" s="70"/>
      <c r="Z1805" s="69">
        <v>0</v>
      </c>
      <c r="AA1805" s="69" t="s">
        <v>966</v>
      </c>
      <c r="AB1805" s="69" t="s">
        <v>967</v>
      </c>
      <c r="AC1805" s="69" t="s">
        <v>28834</v>
      </c>
    </row>
    <row r="1806" spans="1:29" x14ac:dyDescent="0.25">
      <c r="A1806" s="71" t="s">
        <v>193</v>
      </c>
      <c r="B1806" s="71"/>
      <c r="C1806" s="71"/>
      <c r="D1806" s="71"/>
      <c r="E1806" s="71"/>
      <c r="F1806" s="71"/>
      <c r="G1806" s="71"/>
      <c r="H1806" s="71"/>
      <c r="I1806" s="72">
        <v>57486.94</v>
      </c>
      <c r="J1806" s="71"/>
      <c r="K1806" s="71"/>
      <c r="L1806" s="72">
        <v>7528.17</v>
      </c>
      <c r="M1806" s="72">
        <v>49958.770000000004</v>
      </c>
      <c r="N1806" s="71"/>
      <c r="O1806" s="71"/>
      <c r="P1806" s="71"/>
      <c r="Q1806" s="71"/>
      <c r="R1806" s="71"/>
      <c r="S1806" s="72">
        <v>0</v>
      </c>
      <c r="T1806" s="72">
        <v>0</v>
      </c>
      <c r="U1806" s="71"/>
      <c r="V1806" s="71"/>
      <c r="W1806" s="71"/>
      <c r="X1806" s="72">
        <v>0</v>
      </c>
      <c r="Y1806" s="72">
        <v>0</v>
      </c>
      <c r="Z1806" s="72">
        <v>0</v>
      </c>
      <c r="AA1806" s="69"/>
      <c r="AB1806" s="69"/>
      <c r="AC1806" s="69"/>
    </row>
    <row r="1807" spans="1:29" ht="30" x14ac:dyDescent="0.25">
      <c r="A1807" s="68" t="s">
        <v>28833</v>
      </c>
      <c r="B1807" s="69" t="s">
        <v>22319</v>
      </c>
      <c r="C1807" s="69" t="s">
        <v>28832</v>
      </c>
      <c r="D1807" s="69" t="s">
        <v>28730</v>
      </c>
      <c r="E1807" s="69" t="s">
        <v>22282</v>
      </c>
      <c r="F1807" s="69" t="s">
        <v>2277</v>
      </c>
      <c r="G1807" s="69" t="s">
        <v>1417</v>
      </c>
      <c r="H1807" s="69" t="s">
        <v>1236</v>
      </c>
      <c r="I1807" s="70">
        <v>67444</v>
      </c>
      <c r="J1807" s="69" t="s">
        <v>1936</v>
      </c>
      <c r="K1807" s="69" t="s">
        <v>28831</v>
      </c>
      <c r="L1807" s="70">
        <v>17437.55</v>
      </c>
      <c r="M1807" s="69"/>
      <c r="N1807" s="69"/>
      <c r="O1807" s="69"/>
      <c r="P1807" s="69"/>
      <c r="Q1807" s="69"/>
      <c r="R1807" s="69"/>
      <c r="S1807" s="69"/>
      <c r="T1807" s="70"/>
      <c r="U1807" s="69"/>
      <c r="V1807" s="69"/>
      <c r="W1807" s="69"/>
      <c r="X1807" s="69"/>
      <c r="Y1807" s="70"/>
      <c r="Z1807" s="69">
        <v>0</v>
      </c>
      <c r="AA1807" s="69" t="s">
        <v>966</v>
      </c>
      <c r="AB1807" s="69" t="s">
        <v>967</v>
      </c>
      <c r="AC1807" s="69" t="s">
        <v>28830</v>
      </c>
    </row>
    <row r="1808" spans="1:29" x14ac:dyDescent="0.25">
      <c r="A1808" s="71" t="s">
        <v>193</v>
      </c>
      <c r="B1808" s="71"/>
      <c r="C1808" s="71"/>
      <c r="D1808" s="71"/>
      <c r="E1808" s="71"/>
      <c r="F1808" s="71"/>
      <c r="G1808" s="71"/>
      <c r="H1808" s="71"/>
      <c r="I1808" s="72">
        <v>67444</v>
      </c>
      <c r="J1808" s="71"/>
      <c r="K1808" s="71"/>
      <c r="L1808" s="72">
        <v>17437.55</v>
      </c>
      <c r="M1808" s="72">
        <v>50006.45</v>
      </c>
      <c r="N1808" s="71"/>
      <c r="O1808" s="71"/>
      <c r="P1808" s="71"/>
      <c r="Q1808" s="71"/>
      <c r="R1808" s="71"/>
      <c r="S1808" s="72">
        <v>0</v>
      </c>
      <c r="T1808" s="72">
        <v>0</v>
      </c>
      <c r="U1808" s="71"/>
      <c r="V1808" s="71"/>
      <c r="W1808" s="71"/>
      <c r="X1808" s="72">
        <v>0</v>
      </c>
      <c r="Y1808" s="72">
        <v>0</v>
      </c>
      <c r="Z1808" s="72">
        <v>0</v>
      </c>
      <c r="AA1808" s="69"/>
      <c r="AB1808" s="69"/>
      <c r="AC1808" s="69"/>
    </row>
    <row r="1809" spans="1:29" ht="30" x14ac:dyDescent="0.25">
      <c r="A1809" s="68" t="s">
        <v>28829</v>
      </c>
      <c r="B1809" s="69" t="s">
        <v>28828</v>
      </c>
      <c r="C1809" s="69" t="s">
        <v>28827</v>
      </c>
      <c r="D1809" s="69" t="s">
        <v>1233</v>
      </c>
      <c r="E1809" s="69" t="s">
        <v>22292</v>
      </c>
      <c r="F1809" s="69" t="s">
        <v>1547</v>
      </c>
      <c r="G1809" s="69" t="s">
        <v>1417</v>
      </c>
      <c r="H1809" s="69" t="s">
        <v>1236</v>
      </c>
      <c r="I1809" s="70">
        <v>778420.33</v>
      </c>
      <c r="J1809" s="69" t="s">
        <v>1936</v>
      </c>
      <c r="K1809" s="69" t="s">
        <v>28826</v>
      </c>
      <c r="L1809" s="70">
        <v>76000.03</v>
      </c>
      <c r="M1809" s="69"/>
      <c r="N1809" s="69"/>
      <c r="O1809" s="69"/>
      <c r="P1809" s="69"/>
      <c r="Q1809" s="69"/>
      <c r="R1809" s="69"/>
      <c r="S1809" s="69"/>
      <c r="T1809" s="70"/>
      <c r="U1809" s="69"/>
      <c r="V1809" s="69"/>
      <c r="W1809" s="69"/>
      <c r="X1809" s="69"/>
      <c r="Y1809" s="70"/>
      <c r="Z1809" s="69">
        <v>0</v>
      </c>
      <c r="AA1809" s="69" t="s">
        <v>966</v>
      </c>
      <c r="AB1809" s="69" t="s">
        <v>967</v>
      </c>
      <c r="AC1809" s="69" t="s">
        <v>28825</v>
      </c>
    </row>
    <row r="1810" spans="1:29" x14ac:dyDescent="0.25">
      <c r="A1810" s="69"/>
      <c r="B1810" s="69"/>
      <c r="C1810" s="69"/>
      <c r="D1810" s="69"/>
      <c r="E1810" s="69"/>
      <c r="F1810" s="69"/>
      <c r="G1810" s="69"/>
      <c r="H1810" s="69"/>
      <c r="I1810" s="69"/>
      <c r="J1810" s="69"/>
      <c r="K1810" s="69" t="s">
        <v>28824</v>
      </c>
      <c r="L1810" s="70">
        <v>56671.25</v>
      </c>
      <c r="M1810" s="69"/>
      <c r="N1810" s="69"/>
      <c r="O1810" s="69"/>
      <c r="P1810" s="69"/>
      <c r="Q1810" s="69"/>
      <c r="R1810" s="69"/>
      <c r="S1810" s="69"/>
      <c r="T1810" s="70"/>
      <c r="U1810" s="69"/>
      <c r="V1810" s="69"/>
      <c r="W1810" s="69"/>
      <c r="X1810" s="69"/>
      <c r="Y1810" s="70"/>
      <c r="Z1810" s="69">
        <v>0</v>
      </c>
      <c r="AA1810" s="69"/>
      <c r="AB1810" s="69" t="s">
        <v>967</v>
      </c>
      <c r="AC1810" s="69"/>
    </row>
    <row r="1811" spans="1:29" x14ac:dyDescent="0.25">
      <c r="A1811" s="69"/>
      <c r="B1811" s="69"/>
      <c r="C1811" s="69"/>
      <c r="D1811" s="69"/>
      <c r="E1811" s="69"/>
      <c r="F1811" s="69"/>
      <c r="G1811" s="69"/>
      <c r="H1811" s="69"/>
      <c r="I1811" s="69"/>
      <c r="J1811" s="69"/>
      <c r="K1811" s="69" t="s">
        <v>28823</v>
      </c>
      <c r="L1811" s="70">
        <v>12288.53</v>
      </c>
      <c r="M1811" s="69"/>
      <c r="N1811" s="69"/>
      <c r="O1811" s="69"/>
      <c r="P1811" s="69"/>
      <c r="Q1811" s="69"/>
      <c r="R1811" s="69"/>
      <c r="S1811" s="69"/>
      <c r="T1811" s="70"/>
      <c r="U1811" s="69"/>
      <c r="V1811" s="69"/>
      <c r="W1811" s="69"/>
      <c r="X1811" s="69"/>
      <c r="Y1811" s="70"/>
      <c r="Z1811" s="69">
        <v>0</v>
      </c>
      <c r="AA1811" s="69"/>
      <c r="AB1811" s="69" t="s">
        <v>997</v>
      </c>
      <c r="AC1811" s="69"/>
    </row>
    <row r="1812" spans="1:29" x14ac:dyDescent="0.25">
      <c r="A1812" s="69"/>
      <c r="B1812" s="69"/>
      <c r="C1812" s="69"/>
      <c r="D1812" s="69"/>
      <c r="E1812" s="69"/>
      <c r="F1812" s="69"/>
      <c r="G1812" s="69"/>
      <c r="H1812" s="69"/>
      <c r="I1812" s="69"/>
      <c r="J1812" s="69"/>
      <c r="K1812" s="69" t="s">
        <v>28822</v>
      </c>
      <c r="L1812" s="70">
        <v>140681.85999999999</v>
      </c>
      <c r="M1812" s="69"/>
      <c r="N1812" s="69"/>
      <c r="O1812" s="69"/>
      <c r="P1812" s="69"/>
      <c r="Q1812" s="69"/>
      <c r="R1812" s="69"/>
      <c r="S1812" s="69"/>
      <c r="T1812" s="70"/>
      <c r="U1812" s="69"/>
      <c r="V1812" s="69"/>
      <c r="W1812" s="69"/>
      <c r="X1812" s="69"/>
      <c r="Y1812" s="70"/>
      <c r="Z1812" s="69">
        <v>0</v>
      </c>
      <c r="AA1812" s="69"/>
      <c r="AB1812" s="69" t="s">
        <v>967</v>
      </c>
      <c r="AC1812" s="69"/>
    </row>
    <row r="1813" spans="1:29" x14ac:dyDescent="0.25">
      <c r="A1813" s="71" t="s">
        <v>193</v>
      </c>
      <c r="B1813" s="71"/>
      <c r="C1813" s="71"/>
      <c r="D1813" s="71"/>
      <c r="E1813" s="71"/>
      <c r="F1813" s="71"/>
      <c r="G1813" s="71"/>
      <c r="H1813" s="71"/>
      <c r="I1813" s="72">
        <v>778420.33</v>
      </c>
      <c r="J1813" s="71"/>
      <c r="K1813" s="71"/>
      <c r="L1813" s="72">
        <v>285641.67</v>
      </c>
      <c r="M1813" s="72">
        <v>492778.66</v>
      </c>
      <c r="N1813" s="71"/>
      <c r="O1813" s="71"/>
      <c r="P1813" s="71"/>
      <c r="Q1813" s="71"/>
      <c r="R1813" s="71"/>
      <c r="S1813" s="72">
        <v>0</v>
      </c>
      <c r="T1813" s="72">
        <v>0</v>
      </c>
      <c r="U1813" s="71"/>
      <c r="V1813" s="71"/>
      <c r="W1813" s="71"/>
      <c r="X1813" s="72">
        <v>0</v>
      </c>
      <c r="Y1813" s="72">
        <v>0</v>
      </c>
      <c r="Z1813" s="72">
        <v>0</v>
      </c>
      <c r="AA1813" s="69"/>
      <c r="AB1813" s="69"/>
      <c r="AC1813" s="69"/>
    </row>
    <row r="1814" spans="1:29" ht="50" x14ac:dyDescent="0.25">
      <c r="A1814" s="68" t="s">
        <v>28821</v>
      </c>
      <c r="B1814" s="69" t="s">
        <v>28820</v>
      </c>
      <c r="C1814" s="69" t="s">
        <v>28819</v>
      </c>
      <c r="D1814" s="69" t="s">
        <v>2001</v>
      </c>
      <c r="E1814" s="69" t="s">
        <v>22292</v>
      </c>
      <c r="F1814" s="69" t="s">
        <v>1552</v>
      </c>
      <c r="G1814" s="69" t="s">
        <v>1417</v>
      </c>
      <c r="H1814" s="69" t="s">
        <v>1236</v>
      </c>
      <c r="I1814" s="70">
        <v>84539.04</v>
      </c>
      <c r="J1814" s="69" t="s">
        <v>1936</v>
      </c>
      <c r="K1814" s="69" t="s">
        <v>28818</v>
      </c>
      <c r="L1814" s="70">
        <v>84370.03</v>
      </c>
      <c r="M1814" s="69"/>
      <c r="N1814" s="69"/>
      <c r="O1814" s="69"/>
      <c r="P1814" s="69"/>
      <c r="Q1814" s="69"/>
      <c r="R1814" s="69"/>
      <c r="S1814" s="69"/>
      <c r="T1814" s="70"/>
      <c r="U1814" s="69"/>
      <c r="V1814" s="69"/>
      <c r="W1814" s="69"/>
      <c r="X1814" s="69"/>
      <c r="Y1814" s="70"/>
      <c r="Z1814" s="69">
        <v>0</v>
      </c>
      <c r="AA1814" s="69" t="s">
        <v>966</v>
      </c>
      <c r="AB1814" s="69" t="s">
        <v>967</v>
      </c>
      <c r="AC1814" s="69"/>
    </row>
    <row r="1815" spans="1:29" x14ac:dyDescent="0.25">
      <c r="A1815" s="71" t="s">
        <v>193</v>
      </c>
      <c r="B1815" s="71"/>
      <c r="C1815" s="71"/>
      <c r="D1815" s="71"/>
      <c r="E1815" s="71"/>
      <c r="F1815" s="71"/>
      <c r="G1815" s="71"/>
      <c r="H1815" s="71"/>
      <c r="I1815" s="72">
        <v>84539.04</v>
      </c>
      <c r="J1815" s="71"/>
      <c r="K1815" s="71"/>
      <c r="L1815" s="72">
        <v>84370.03</v>
      </c>
      <c r="M1815" s="72">
        <v>169.00999999999476</v>
      </c>
      <c r="N1815" s="71"/>
      <c r="O1815" s="71"/>
      <c r="P1815" s="71"/>
      <c r="Q1815" s="71"/>
      <c r="R1815" s="71"/>
      <c r="S1815" s="72">
        <v>0</v>
      </c>
      <c r="T1815" s="72">
        <v>0</v>
      </c>
      <c r="U1815" s="71"/>
      <c r="V1815" s="71"/>
      <c r="W1815" s="71"/>
      <c r="X1815" s="72">
        <v>0</v>
      </c>
      <c r="Y1815" s="72">
        <v>0</v>
      </c>
      <c r="Z1815" s="72">
        <v>0</v>
      </c>
      <c r="AA1815" s="69"/>
      <c r="AB1815" s="69"/>
      <c r="AC1815" s="69"/>
    </row>
    <row r="1816" spans="1:29" ht="50" x14ac:dyDescent="0.25">
      <c r="A1816" s="68" t="s">
        <v>28817</v>
      </c>
      <c r="B1816" s="69" t="s">
        <v>22319</v>
      </c>
      <c r="C1816" s="69" t="s">
        <v>28815</v>
      </c>
      <c r="D1816" s="69" t="s">
        <v>28816</v>
      </c>
      <c r="E1816" s="69" t="s">
        <v>22282</v>
      </c>
      <c r="F1816" s="69" t="s">
        <v>1552</v>
      </c>
      <c r="G1816" s="69" t="s">
        <v>1417</v>
      </c>
      <c r="H1816" s="69" t="s">
        <v>1236</v>
      </c>
      <c r="I1816" s="70">
        <v>261627.34</v>
      </c>
      <c r="J1816" s="69" t="s">
        <v>1936</v>
      </c>
      <c r="K1816" s="69" t="s">
        <v>28814</v>
      </c>
      <c r="L1816" s="70">
        <v>131095.04000000001</v>
      </c>
      <c r="M1816" s="69"/>
      <c r="N1816" s="69"/>
      <c r="O1816" s="69"/>
      <c r="P1816" s="69"/>
      <c r="Q1816" s="69"/>
      <c r="R1816" s="69"/>
      <c r="S1816" s="69"/>
      <c r="T1816" s="70"/>
      <c r="U1816" s="69"/>
      <c r="V1816" s="69"/>
      <c r="W1816" s="69"/>
      <c r="X1816" s="69"/>
      <c r="Y1816" s="70"/>
      <c r="Z1816" s="69">
        <v>0</v>
      </c>
      <c r="AA1816" s="69" t="s">
        <v>966</v>
      </c>
      <c r="AB1816" s="69" t="s">
        <v>967</v>
      </c>
      <c r="AC1816" s="69" t="s">
        <v>28813</v>
      </c>
    </row>
    <row r="1817" spans="1:29" x14ac:dyDescent="0.25">
      <c r="A1817" s="71" t="s">
        <v>193</v>
      </c>
      <c r="B1817" s="71"/>
      <c r="C1817" s="71"/>
      <c r="D1817" s="71"/>
      <c r="E1817" s="71"/>
      <c r="F1817" s="71"/>
      <c r="G1817" s="71"/>
      <c r="H1817" s="71"/>
      <c r="I1817" s="72">
        <v>261627.34</v>
      </c>
      <c r="J1817" s="71"/>
      <c r="K1817" s="71"/>
      <c r="L1817" s="72">
        <v>131095.04000000001</v>
      </c>
      <c r="M1817" s="72">
        <v>130532.29999999999</v>
      </c>
      <c r="N1817" s="71"/>
      <c r="O1817" s="71"/>
      <c r="P1817" s="71"/>
      <c r="Q1817" s="71"/>
      <c r="R1817" s="71"/>
      <c r="S1817" s="72">
        <v>0</v>
      </c>
      <c r="T1817" s="72">
        <v>0</v>
      </c>
      <c r="U1817" s="71"/>
      <c r="V1817" s="71"/>
      <c r="W1817" s="71"/>
      <c r="X1817" s="72">
        <v>0</v>
      </c>
      <c r="Y1817" s="72">
        <v>0</v>
      </c>
      <c r="Z1817" s="72">
        <v>0</v>
      </c>
      <c r="AA1817" s="69"/>
      <c r="AB1817" s="69"/>
      <c r="AC1817" s="69"/>
    </row>
    <row r="1818" spans="1:29" ht="70" x14ac:dyDescent="0.25">
      <c r="A1818" s="68" t="s">
        <v>28812</v>
      </c>
      <c r="B1818" s="69" t="s">
        <v>28811</v>
      </c>
      <c r="C1818" s="69" t="s">
        <v>28810</v>
      </c>
      <c r="D1818" s="69" t="s">
        <v>1233</v>
      </c>
      <c r="E1818" s="69" t="s">
        <v>22239</v>
      </c>
      <c r="F1818" s="69" t="s">
        <v>1112</v>
      </c>
      <c r="G1818" s="69" t="s">
        <v>1804</v>
      </c>
      <c r="H1818" s="69" t="s">
        <v>1236</v>
      </c>
      <c r="I1818" s="70">
        <v>2081301.94</v>
      </c>
      <c r="J1818" s="69" t="s">
        <v>1936</v>
      </c>
      <c r="K1818" s="69" t="s">
        <v>28809</v>
      </c>
      <c r="L1818" s="70">
        <v>27632.47</v>
      </c>
      <c r="M1818" s="69"/>
      <c r="N1818" s="69" t="s">
        <v>28805</v>
      </c>
      <c r="O1818" s="69"/>
      <c r="P1818" s="69" t="s">
        <v>1612</v>
      </c>
      <c r="Q1818" s="69" t="s">
        <v>10149</v>
      </c>
      <c r="R1818" s="69"/>
      <c r="S1818" s="70">
        <v>27632.47</v>
      </c>
      <c r="T1818" s="70"/>
      <c r="U1818" s="69"/>
      <c r="V1818" s="69"/>
      <c r="W1818" s="69"/>
      <c r="X1818" s="69"/>
      <c r="Y1818" s="70"/>
      <c r="Z1818" s="69">
        <v>0</v>
      </c>
      <c r="AA1818" s="69" t="s">
        <v>966</v>
      </c>
      <c r="AB1818" s="69" t="s">
        <v>967</v>
      </c>
      <c r="AC1818" s="69" t="s">
        <v>28808</v>
      </c>
    </row>
    <row r="1819" spans="1:29" ht="20" x14ac:dyDescent="0.25">
      <c r="A1819" s="69"/>
      <c r="B1819" s="69"/>
      <c r="C1819" s="69"/>
      <c r="D1819" s="69"/>
      <c r="E1819" s="69"/>
      <c r="F1819" s="69"/>
      <c r="G1819" s="69"/>
      <c r="H1819" s="69"/>
      <c r="I1819" s="69"/>
      <c r="J1819" s="69"/>
      <c r="K1819" s="69" t="s">
        <v>28807</v>
      </c>
      <c r="L1819" s="70">
        <v>204976.16</v>
      </c>
      <c r="M1819" s="69"/>
      <c r="N1819" s="69" t="s">
        <v>28805</v>
      </c>
      <c r="O1819" s="69"/>
      <c r="P1819" s="69" t="s">
        <v>1612</v>
      </c>
      <c r="Q1819" s="69" t="s">
        <v>10149</v>
      </c>
      <c r="R1819" s="69"/>
      <c r="S1819" s="70">
        <v>204976.16</v>
      </c>
      <c r="T1819" s="70"/>
      <c r="U1819" s="69"/>
      <c r="V1819" s="69"/>
      <c r="W1819" s="69"/>
      <c r="X1819" s="69"/>
      <c r="Y1819" s="70"/>
      <c r="Z1819" s="69">
        <v>0</v>
      </c>
      <c r="AA1819" s="69"/>
      <c r="AB1819" s="69" t="s">
        <v>967</v>
      </c>
      <c r="AC1819" s="69"/>
    </row>
    <row r="1820" spans="1:29" ht="20" x14ac:dyDescent="0.25">
      <c r="A1820" s="69"/>
      <c r="B1820" s="69"/>
      <c r="C1820" s="69"/>
      <c r="D1820" s="69"/>
      <c r="E1820" s="69"/>
      <c r="F1820" s="69"/>
      <c r="G1820" s="69"/>
      <c r="H1820" s="69"/>
      <c r="I1820" s="69"/>
      <c r="J1820" s="69"/>
      <c r="K1820" s="69" t="s">
        <v>28806</v>
      </c>
      <c r="L1820" s="70">
        <v>50083.09</v>
      </c>
      <c r="M1820" s="69"/>
      <c r="N1820" s="69" t="s">
        <v>28805</v>
      </c>
      <c r="O1820" s="69"/>
      <c r="P1820" s="69" t="s">
        <v>1612</v>
      </c>
      <c r="Q1820" s="69" t="s">
        <v>10149</v>
      </c>
      <c r="R1820" s="69"/>
      <c r="S1820" s="70">
        <v>50083.09</v>
      </c>
      <c r="T1820" s="70"/>
      <c r="U1820" s="69"/>
      <c r="V1820" s="69"/>
      <c r="W1820" s="69"/>
      <c r="X1820" s="69"/>
      <c r="Y1820" s="70"/>
      <c r="Z1820" s="69">
        <v>0</v>
      </c>
      <c r="AA1820" s="69"/>
      <c r="AB1820" s="69" t="s">
        <v>967</v>
      </c>
      <c r="AC1820" s="69"/>
    </row>
    <row r="1821" spans="1:29" ht="20" x14ac:dyDescent="0.25">
      <c r="A1821" s="69"/>
      <c r="B1821" s="69"/>
      <c r="C1821" s="69"/>
      <c r="D1821" s="69"/>
      <c r="E1821" s="69"/>
      <c r="F1821" s="69"/>
      <c r="G1821" s="69"/>
      <c r="H1821" s="69"/>
      <c r="I1821" s="69"/>
      <c r="J1821" s="69"/>
      <c r="K1821" s="69" t="s">
        <v>28804</v>
      </c>
      <c r="L1821" s="70">
        <v>2899.23</v>
      </c>
      <c r="M1821" s="69"/>
      <c r="N1821" s="69" t="s">
        <v>28802</v>
      </c>
      <c r="O1821" s="69"/>
      <c r="P1821" s="69" t="s">
        <v>3011</v>
      </c>
      <c r="Q1821" s="69" t="s">
        <v>2461</v>
      </c>
      <c r="R1821" s="69"/>
      <c r="S1821" s="70">
        <v>2899.23</v>
      </c>
      <c r="T1821" s="70"/>
      <c r="U1821" s="69"/>
      <c r="V1821" s="69"/>
      <c r="W1821" s="69"/>
      <c r="X1821" s="69"/>
      <c r="Y1821" s="70"/>
      <c r="Z1821" s="69">
        <v>0</v>
      </c>
      <c r="AA1821" s="69"/>
      <c r="AB1821" s="69" t="s">
        <v>967</v>
      </c>
      <c r="AC1821" s="69"/>
    </row>
    <row r="1822" spans="1:29" ht="20" x14ac:dyDescent="0.25">
      <c r="A1822" s="69"/>
      <c r="B1822" s="69"/>
      <c r="C1822" s="69"/>
      <c r="D1822" s="69"/>
      <c r="E1822" s="69"/>
      <c r="F1822" s="69"/>
      <c r="G1822" s="69"/>
      <c r="H1822" s="69"/>
      <c r="I1822" s="69"/>
      <c r="J1822" s="69"/>
      <c r="K1822" s="69" t="s">
        <v>28803</v>
      </c>
      <c r="L1822" s="70">
        <v>81794.429999999993</v>
      </c>
      <c r="M1822" s="69"/>
      <c r="N1822" s="69" t="s">
        <v>28802</v>
      </c>
      <c r="O1822" s="69"/>
      <c r="P1822" s="69" t="s">
        <v>3011</v>
      </c>
      <c r="Q1822" s="69" t="s">
        <v>2461</v>
      </c>
      <c r="R1822" s="69"/>
      <c r="S1822" s="70">
        <v>81794.429999999993</v>
      </c>
      <c r="T1822" s="70"/>
      <c r="U1822" s="69"/>
      <c r="V1822" s="69"/>
      <c r="W1822" s="69"/>
      <c r="X1822" s="69"/>
      <c r="Y1822" s="70"/>
      <c r="Z1822" s="69">
        <v>0</v>
      </c>
      <c r="AA1822" s="69"/>
      <c r="AB1822" s="69" t="s">
        <v>967</v>
      </c>
      <c r="AC1822" s="69"/>
    </row>
    <row r="1823" spans="1:29" ht="20" x14ac:dyDescent="0.25">
      <c r="A1823" s="69"/>
      <c r="B1823" s="69"/>
      <c r="C1823" s="69"/>
      <c r="D1823" s="69"/>
      <c r="E1823" s="69"/>
      <c r="F1823" s="69"/>
      <c r="G1823" s="69"/>
      <c r="H1823" s="69"/>
      <c r="I1823" s="69"/>
      <c r="J1823" s="69"/>
      <c r="K1823" s="69" t="s">
        <v>28801</v>
      </c>
      <c r="L1823" s="70">
        <v>38196.959999999999</v>
      </c>
      <c r="M1823" s="69"/>
      <c r="N1823" s="69" t="s">
        <v>28800</v>
      </c>
      <c r="O1823" s="69"/>
      <c r="P1823" s="69" t="s">
        <v>2157</v>
      </c>
      <c r="Q1823" s="69" t="s">
        <v>11707</v>
      </c>
      <c r="R1823" s="69"/>
      <c r="S1823" s="70">
        <v>38196.959999999999</v>
      </c>
      <c r="T1823" s="70"/>
      <c r="U1823" s="69"/>
      <c r="V1823" s="69"/>
      <c r="W1823" s="69"/>
      <c r="X1823" s="69"/>
      <c r="Y1823" s="70"/>
      <c r="Z1823" s="69">
        <v>0</v>
      </c>
      <c r="AA1823" s="69"/>
      <c r="AB1823" s="69" t="s">
        <v>967</v>
      </c>
      <c r="AC1823" s="69"/>
    </row>
    <row r="1824" spans="1:29" ht="20" x14ac:dyDescent="0.25">
      <c r="A1824" s="69"/>
      <c r="B1824" s="69"/>
      <c r="C1824" s="69"/>
      <c r="D1824" s="69"/>
      <c r="E1824" s="69"/>
      <c r="F1824" s="69"/>
      <c r="G1824" s="69"/>
      <c r="H1824" s="69"/>
      <c r="I1824" s="69"/>
      <c r="J1824" s="69"/>
      <c r="K1824" s="69" t="s">
        <v>28799</v>
      </c>
      <c r="L1824" s="70">
        <v>132209.99</v>
      </c>
      <c r="M1824" s="69"/>
      <c r="N1824" s="69" t="s">
        <v>28798</v>
      </c>
      <c r="O1824" s="69"/>
      <c r="P1824" s="69" t="s">
        <v>1547</v>
      </c>
      <c r="Q1824" s="69" t="s">
        <v>28720</v>
      </c>
      <c r="R1824" s="69"/>
      <c r="S1824" s="70">
        <v>132209.99</v>
      </c>
      <c r="T1824" s="70"/>
      <c r="U1824" s="69"/>
      <c r="V1824" s="69"/>
      <c r="W1824" s="69"/>
      <c r="X1824" s="69"/>
      <c r="Y1824" s="70"/>
      <c r="Z1824" s="69">
        <v>0</v>
      </c>
      <c r="AA1824" s="69"/>
      <c r="AB1824" s="69" t="s">
        <v>967</v>
      </c>
      <c r="AC1824" s="69"/>
    </row>
    <row r="1825" spans="1:29" ht="20" x14ac:dyDescent="0.25">
      <c r="A1825" s="69"/>
      <c r="B1825" s="69"/>
      <c r="C1825" s="69"/>
      <c r="D1825" s="69"/>
      <c r="E1825" s="69"/>
      <c r="F1825" s="69"/>
      <c r="G1825" s="69"/>
      <c r="H1825" s="69"/>
      <c r="I1825" s="69"/>
      <c r="J1825" s="69"/>
      <c r="K1825" s="69" t="s">
        <v>28797</v>
      </c>
      <c r="L1825" s="70">
        <v>114182.92</v>
      </c>
      <c r="M1825" s="69"/>
      <c r="N1825" s="69" t="s">
        <v>28796</v>
      </c>
      <c r="O1825" s="69"/>
      <c r="P1825" s="69" t="s">
        <v>1112</v>
      </c>
      <c r="Q1825" s="69" t="s">
        <v>11707</v>
      </c>
      <c r="R1825" s="69"/>
      <c r="S1825" s="70">
        <v>114182.92</v>
      </c>
      <c r="T1825" s="70"/>
      <c r="U1825" s="69"/>
      <c r="V1825" s="69"/>
      <c r="W1825" s="69"/>
      <c r="X1825" s="69"/>
      <c r="Y1825" s="70"/>
      <c r="Z1825" s="69">
        <v>0</v>
      </c>
      <c r="AA1825" s="69"/>
      <c r="AB1825" s="69" t="s">
        <v>967</v>
      </c>
      <c r="AC1825" s="69"/>
    </row>
    <row r="1826" spans="1:29" x14ac:dyDescent="0.25">
      <c r="A1826" s="69"/>
      <c r="B1826" s="69"/>
      <c r="C1826" s="69"/>
      <c r="D1826" s="69"/>
      <c r="E1826" s="69"/>
      <c r="F1826" s="69"/>
      <c r="G1826" s="69"/>
      <c r="H1826" s="69"/>
      <c r="I1826" s="69"/>
      <c r="J1826" s="69"/>
      <c r="K1826" s="69" t="s">
        <v>28795</v>
      </c>
      <c r="L1826" s="70">
        <v>2949.6</v>
      </c>
      <c r="M1826" s="69"/>
      <c r="N1826" s="69" t="s">
        <v>28794</v>
      </c>
      <c r="O1826" s="69"/>
      <c r="P1826" s="69"/>
      <c r="Q1826" s="69"/>
      <c r="R1826" s="69"/>
      <c r="S1826" s="69"/>
      <c r="T1826" s="70"/>
      <c r="U1826" s="69"/>
      <c r="V1826" s="69"/>
      <c r="W1826" s="69"/>
      <c r="X1826" s="69"/>
      <c r="Y1826" s="70"/>
      <c r="Z1826" s="69">
        <v>0</v>
      </c>
      <c r="AA1826" s="69"/>
      <c r="AB1826" s="69" t="s">
        <v>997</v>
      </c>
      <c r="AC1826" s="69"/>
    </row>
    <row r="1827" spans="1:29" x14ac:dyDescent="0.25">
      <c r="A1827" s="69"/>
      <c r="B1827" s="69"/>
      <c r="C1827" s="69"/>
      <c r="D1827" s="69"/>
      <c r="E1827" s="69"/>
      <c r="F1827" s="69"/>
      <c r="G1827" s="69"/>
      <c r="H1827" s="69"/>
      <c r="I1827" s="69"/>
      <c r="J1827" s="69"/>
      <c r="K1827" s="69" t="s">
        <v>28793</v>
      </c>
      <c r="L1827" s="70">
        <v>78514.149999999994</v>
      </c>
      <c r="M1827" s="69"/>
      <c r="N1827" s="69"/>
      <c r="O1827" s="69"/>
      <c r="P1827" s="69"/>
      <c r="Q1827" s="69"/>
      <c r="R1827" s="69"/>
      <c r="S1827" s="69"/>
      <c r="T1827" s="70"/>
      <c r="U1827" s="69"/>
      <c r="V1827" s="69"/>
      <c r="W1827" s="69"/>
      <c r="X1827" s="69"/>
      <c r="Y1827" s="70"/>
      <c r="Z1827" s="69">
        <v>0</v>
      </c>
      <c r="AA1827" s="69"/>
      <c r="AB1827" s="69" t="s">
        <v>967</v>
      </c>
      <c r="AC1827" s="69"/>
    </row>
    <row r="1828" spans="1:29" x14ac:dyDescent="0.25">
      <c r="A1828" s="69"/>
      <c r="B1828" s="69"/>
      <c r="C1828" s="69"/>
      <c r="D1828" s="69"/>
      <c r="E1828" s="69"/>
      <c r="F1828" s="69"/>
      <c r="G1828" s="69"/>
      <c r="H1828" s="69"/>
      <c r="I1828" s="69"/>
      <c r="J1828" s="69"/>
      <c r="K1828" s="69" t="s">
        <v>28792</v>
      </c>
      <c r="L1828" s="70">
        <v>8830.66</v>
      </c>
      <c r="M1828" s="69"/>
      <c r="N1828" s="69"/>
      <c r="O1828" s="69"/>
      <c r="P1828" s="69"/>
      <c r="Q1828" s="69"/>
      <c r="R1828" s="69"/>
      <c r="S1828" s="69"/>
      <c r="T1828" s="70"/>
      <c r="U1828" s="69"/>
      <c r="V1828" s="69"/>
      <c r="W1828" s="69"/>
      <c r="X1828" s="69"/>
      <c r="Y1828" s="70"/>
      <c r="Z1828" s="69">
        <v>0</v>
      </c>
      <c r="AA1828" s="69"/>
      <c r="AB1828" s="69" t="s">
        <v>967</v>
      </c>
      <c r="AC1828" s="69"/>
    </row>
    <row r="1829" spans="1:29" x14ac:dyDescent="0.25">
      <c r="A1829" s="69"/>
      <c r="B1829" s="69"/>
      <c r="C1829" s="69"/>
      <c r="D1829" s="69"/>
      <c r="E1829" s="69"/>
      <c r="F1829" s="69"/>
      <c r="G1829" s="69"/>
      <c r="H1829" s="69"/>
      <c r="I1829" s="69"/>
      <c r="J1829" s="69"/>
      <c r="K1829" s="69" t="s">
        <v>28791</v>
      </c>
      <c r="L1829" s="70">
        <v>194420.83</v>
      </c>
      <c r="M1829" s="69"/>
      <c r="N1829" s="69"/>
      <c r="O1829" s="69"/>
      <c r="P1829" s="69"/>
      <c r="Q1829" s="69"/>
      <c r="R1829" s="69"/>
      <c r="S1829" s="69"/>
      <c r="T1829" s="70"/>
      <c r="U1829" s="69"/>
      <c r="V1829" s="69"/>
      <c r="W1829" s="69"/>
      <c r="X1829" s="69"/>
      <c r="Y1829" s="70"/>
      <c r="Z1829" s="69">
        <v>0</v>
      </c>
      <c r="AA1829" s="69"/>
      <c r="AB1829" s="69" t="s">
        <v>967</v>
      </c>
      <c r="AC1829" s="69"/>
    </row>
    <row r="1830" spans="1:29" x14ac:dyDescent="0.25">
      <c r="A1830" s="69"/>
      <c r="B1830" s="69"/>
      <c r="C1830" s="69"/>
      <c r="D1830" s="69"/>
      <c r="E1830" s="69"/>
      <c r="F1830" s="69"/>
      <c r="G1830" s="69"/>
      <c r="H1830" s="69"/>
      <c r="I1830" s="69"/>
      <c r="J1830" s="69"/>
      <c r="K1830" s="69" t="s">
        <v>28790</v>
      </c>
      <c r="L1830" s="70">
        <v>70891.28</v>
      </c>
      <c r="M1830" s="69"/>
      <c r="N1830" s="69"/>
      <c r="O1830" s="69"/>
      <c r="P1830" s="69"/>
      <c r="Q1830" s="69"/>
      <c r="R1830" s="69"/>
      <c r="S1830" s="69"/>
      <c r="T1830" s="70"/>
      <c r="U1830" s="69"/>
      <c r="V1830" s="69"/>
      <c r="W1830" s="69"/>
      <c r="X1830" s="69"/>
      <c r="Y1830" s="70"/>
      <c r="Z1830" s="69">
        <v>0</v>
      </c>
      <c r="AA1830" s="69"/>
      <c r="AB1830" s="69" t="s">
        <v>967</v>
      </c>
      <c r="AC1830" s="69"/>
    </row>
    <row r="1831" spans="1:29" x14ac:dyDescent="0.25">
      <c r="A1831" s="69"/>
      <c r="B1831" s="69"/>
      <c r="C1831" s="69"/>
      <c r="D1831" s="69"/>
      <c r="E1831" s="69"/>
      <c r="F1831" s="69"/>
      <c r="G1831" s="69"/>
      <c r="H1831" s="69"/>
      <c r="I1831" s="69"/>
      <c r="J1831" s="69"/>
      <c r="K1831" s="69" t="s">
        <v>28789</v>
      </c>
      <c r="L1831" s="70">
        <v>1713</v>
      </c>
      <c r="M1831" s="69"/>
      <c r="N1831" s="69"/>
      <c r="O1831" s="69"/>
      <c r="P1831" s="69"/>
      <c r="Q1831" s="69"/>
      <c r="R1831" s="69"/>
      <c r="S1831" s="69"/>
      <c r="T1831" s="70"/>
      <c r="U1831" s="69"/>
      <c r="V1831" s="69"/>
      <c r="W1831" s="69"/>
      <c r="X1831" s="69"/>
      <c r="Y1831" s="70"/>
      <c r="Z1831" s="69">
        <v>0</v>
      </c>
      <c r="AA1831" s="69"/>
      <c r="AB1831" s="69" t="s">
        <v>997</v>
      </c>
      <c r="AC1831" s="69"/>
    </row>
    <row r="1832" spans="1:29" x14ac:dyDescent="0.25">
      <c r="A1832" s="69"/>
      <c r="B1832" s="69"/>
      <c r="C1832" s="69"/>
      <c r="D1832" s="69"/>
      <c r="E1832" s="69"/>
      <c r="F1832" s="69"/>
      <c r="G1832" s="69"/>
      <c r="H1832" s="69"/>
      <c r="I1832" s="69"/>
      <c r="J1832" s="69"/>
      <c r="K1832" s="69" t="s">
        <v>28788</v>
      </c>
      <c r="L1832" s="70">
        <v>231392.76</v>
      </c>
      <c r="M1832" s="69"/>
      <c r="N1832" s="69"/>
      <c r="O1832" s="69"/>
      <c r="P1832" s="69"/>
      <c r="Q1832" s="69"/>
      <c r="R1832" s="69"/>
      <c r="S1832" s="69"/>
      <c r="T1832" s="70"/>
      <c r="U1832" s="69"/>
      <c r="V1832" s="69"/>
      <c r="W1832" s="69"/>
      <c r="X1832" s="69"/>
      <c r="Y1832" s="70"/>
      <c r="Z1832" s="69">
        <v>0</v>
      </c>
      <c r="AA1832" s="69"/>
      <c r="AB1832" s="69" t="s">
        <v>967</v>
      </c>
      <c r="AC1832" s="69"/>
    </row>
    <row r="1833" spans="1:29" x14ac:dyDescent="0.25">
      <c r="A1833" s="69"/>
      <c r="B1833" s="69"/>
      <c r="C1833" s="69"/>
      <c r="D1833" s="69"/>
      <c r="E1833" s="69"/>
      <c r="F1833" s="69"/>
      <c r="G1833" s="69"/>
      <c r="H1833" s="69"/>
      <c r="I1833" s="69"/>
      <c r="J1833" s="69"/>
      <c r="K1833" s="69" t="s">
        <v>28787</v>
      </c>
      <c r="L1833" s="70">
        <v>22535.09</v>
      </c>
      <c r="M1833" s="69"/>
      <c r="N1833" s="69"/>
      <c r="O1833" s="69"/>
      <c r="P1833" s="69"/>
      <c r="Q1833" s="69"/>
      <c r="R1833" s="69"/>
      <c r="S1833" s="69"/>
      <c r="T1833" s="70"/>
      <c r="U1833" s="69"/>
      <c r="V1833" s="69"/>
      <c r="W1833" s="69"/>
      <c r="X1833" s="69"/>
      <c r="Y1833" s="70"/>
      <c r="Z1833" s="69">
        <v>0</v>
      </c>
      <c r="AA1833" s="69"/>
      <c r="AB1833" s="69" t="s">
        <v>967</v>
      </c>
      <c r="AC1833" s="69"/>
    </row>
    <row r="1834" spans="1:29" x14ac:dyDescent="0.25">
      <c r="A1834" s="69"/>
      <c r="B1834" s="69"/>
      <c r="C1834" s="69"/>
      <c r="D1834" s="69"/>
      <c r="E1834" s="69"/>
      <c r="F1834" s="69"/>
      <c r="G1834" s="69"/>
      <c r="H1834" s="69"/>
      <c r="I1834" s="69"/>
      <c r="J1834" s="69"/>
      <c r="K1834" s="69" t="s">
        <v>28786</v>
      </c>
      <c r="L1834" s="70">
        <v>163746.76999999999</v>
      </c>
      <c r="M1834" s="69"/>
      <c r="N1834" s="69"/>
      <c r="O1834" s="69"/>
      <c r="P1834" s="69"/>
      <c r="Q1834" s="69"/>
      <c r="R1834" s="69"/>
      <c r="S1834" s="69"/>
      <c r="T1834" s="70"/>
      <c r="U1834" s="69"/>
      <c r="V1834" s="69"/>
      <c r="W1834" s="69"/>
      <c r="X1834" s="69"/>
      <c r="Y1834" s="70"/>
      <c r="Z1834" s="69">
        <v>0</v>
      </c>
      <c r="AA1834" s="69"/>
      <c r="AB1834" s="69" t="s">
        <v>967</v>
      </c>
      <c r="AC1834" s="69"/>
    </row>
    <row r="1835" spans="1:29" x14ac:dyDescent="0.25">
      <c r="A1835" s="69"/>
      <c r="B1835" s="69"/>
      <c r="C1835" s="69"/>
      <c r="D1835" s="69"/>
      <c r="E1835" s="69"/>
      <c r="F1835" s="69"/>
      <c r="G1835" s="69"/>
      <c r="H1835" s="69"/>
      <c r="I1835" s="69"/>
      <c r="J1835" s="69"/>
      <c r="K1835" s="69" t="s">
        <v>28785</v>
      </c>
      <c r="L1835" s="70">
        <v>140860.24</v>
      </c>
      <c r="M1835" s="69"/>
      <c r="N1835" s="69"/>
      <c r="O1835" s="69"/>
      <c r="P1835" s="69"/>
      <c r="Q1835" s="69"/>
      <c r="R1835" s="69"/>
      <c r="S1835" s="69"/>
      <c r="T1835" s="70"/>
      <c r="U1835" s="69"/>
      <c r="V1835" s="69"/>
      <c r="W1835" s="69"/>
      <c r="X1835" s="69"/>
      <c r="Y1835" s="70"/>
      <c r="Z1835" s="69">
        <v>0</v>
      </c>
      <c r="AA1835" s="69"/>
      <c r="AB1835" s="69" t="s">
        <v>967</v>
      </c>
      <c r="AC1835" s="69"/>
    </row>
    <row r="1836" spans="1:29" x14ac:dyDescent="0.25">
      <c r="A1836" s="69"/>
      <c r="B1836" s="69"/>
      <c r="C1836" s="69"/>
      <c r="D1836" s="69"/>
      <c r="E1836" s="69"/>
      <c r="F1836" s="69"/>
      <c r="G1836" s="69"/>
      <c r="H1836" s="69"/>
      <c r="I1836" s="69"/>
      <c r="J1836" s="69"/>
      <c r="K1836" s="69" t="s">
        <v>28784</v>
      </c>
      <c r="L1836" s="70">
        <v>63114.82</v>
      </c>
      <c r="M1836" s="69"/>
      <c r="N1836" s="69"/>
      <c r="O1836" s="69"/>
      <c r="P1836" s="69"/>
      <c r="Q1836" s="69"/>
      <c r="R1836" s="69"/>
      <c r="S1836" s="69"/>
      <c r="T1836" s="70"/>
      <c r="U1836" s="69"/>
      <c r="V1836" s="69"/>
      <c r="W1836" s="69"/>
      <c r="X1836" s="69"/>
      <c r="Y1836" s="70"/>
      <c r="Z1836" s="69">
        <v>0</v>
      </c>
      <c r="AA1836" s="69"/>
      <c r="AB1836" s="69" t="s">
        <v>967</v>
      </c>
      <c r="AC1836" s="69"/>
    </row>
    <row r="1837" spans="1:29" x14ac:dyDescent="0.25">
      <c r="A1837" s="71" t="s">
        <v>193</v>
      </c>
      <c r="B1837" s="71"/>
      <c r="C1837" s="71"/>
      <c r="D1837" s="71"/>
      <c r="E1837" s="71"/>
      <c r="F1837" s="71"/>
      <c r="G1837" s="71"/>
      <c r="H1837" s="71"/>
      <c r="I1837" s="72">
        <v>2081301.94</v>
      </c>
      <c r="J1837" s="71"/>
      <c r="K1837" s="71"/>
      <c r="L1837" s="72">
        <v>1630944.4500000002</v>
      </c>
      <c r="M1837" s="72">
        <v>450357.48999999976</v>
      </c>
      <c r="N1837" s="71"/>
      <c r="O1837" s="71"/>
      <c r="P1837" s="71"/>
      <c r="Q1837" s="71"/>
      <c r="R1837" s="71"/>
      <c r="S1837" s="72">
        <v>651975.25</v>
      </c>
      <c r="T1837" s="72">
        <v>0</v>
      </c>
      <c r="U1837" s="71"/>
      <c r="V1837" s="71"/>
      <c r="W1837" s="71"/>
      <c r="X1837" s="72">
        <v>651975.25</v>
      </c>
      <c r="Y1837" s="72">
        <v>0</v>
      </c>
      <c r="Z1837" s="72">
        <v>0</v>
      </c>
      <c r="AA1837" s="69"/>
      <c r="AB1837" s="69"/>
      <c r="AC1837" s="69"/>
    </row>
    <row r="1838" spans="1:29" ht="40" x14ac:dyDescent="0.25">
      <c r="A1838" s="68" t="s">
        <v>28783</v>
      </c>
      <c r="B1838" s="69" t="s">
        <v>28782</v>
      </c>
      <c r="C1838" s="69" t="s">
        <v>28780</v>
      </c>
      <c r="D1838" s="69" t="s">
        <v>28781</v>
      </c>
      <c r="E1838" s="69" t="s">
        <v>22235</v>
      </c>
      <c r="F1838" s="69" t="s">
        <v>2654</v>
      </c>
      <c r="G1838" s="69" t="s">
        <v>2589</v>
      </c>
      <c r="H1838" s="69"/>
      <c r="I1838" s="70">
        <v>335749.7</v>
      </c>
      <c r="J1838" s="69" t="s">
        <v>1936</v>
      </c>
      <c r="K1838" s="69"/>
      <c r="L1838" s="69"/>
      <c r="M1838" s="69"/>
      <c r="N1838" s="69"/>
      <c r="O1838" s="69"/>
      <c r="P1838" s="69"/>
      <c r="Q1838" s="69"/>
      <c r="R1838" s="69"/>
      <c r="S1838" s="69"/>
      <c r="T1838" s="69"/>
      <c r="U1838" s="69"/>
      <c r="V1838" s="69"/>
      <c r="W1838" s="69"/>
      <c r="X1838" s="69"/>
      <c r="Y1838" s="69"/>
      <c r="Z1838" s="69"/>
      <c r="AA1838" s="69" t="s">
        <v>966</v>
      </c>
      <c r="AB1838" s="69"/>
      <c r="AC1838" s="69" t="s">
        <v>28779</v>
      </c>
    </row>
    <row r="1839" spans="1:29" x14ac:dyDescent="0.25">
      <c r="A1839" s="71" t="s">
        <v>193</v>
      </c>
      <c r="B1839" s="71"/>
      <c r="C1839" s="71"/>
      <c r="D1839" s="71"/>
      <c r="E1839" s="71"/>
      <c r="F1839" s="71"/>
      <c r="G1839" s="71"/>
      <c r="H1839" s="71"/>
      <c r="I1839" s="72">
        <v>335749.7</v>
      </c>
      <c r="J1839" s="71"/>
      <c r="K1839" s="71"/>
      <c r="L1839" s="72">
        <v>0</v>
      </c>
      <c r="M1839" s="72">
        <v>335749.7</v>
      </c>
      <c r="N1839" s="71"/>
      <c r="O1839" s="71"/>
      <c r="P1839" s="71"/>
      <c r="Q1839" s="71"/>
      <c r="R1839" s="71"/>
      <c r="S1839" s="72">
        <v>0</v>
      </c>
      <c r="T1839" s="72">
        <v>0</v>
      </c>
      <c r="U1839" s="71"/>
      <c r="V1839" s="71"/>
      <c r="W1839" s="71"/>
      <c r="X1839" s="72">
        <v>0</v>
      </c>
      <c r="Y1839" s="72">
        <v>0</v>
      </c>
      <c r="Z1839" s="72">
        <v>0</v>
      </c>
      <c r="AA1839" s="69"/>
      <c r="AB1839" s="69"/>
      <c r="AC1839" s="69"/>
    </row>
    <row r="1840" spans="1:29" ht="30" x14ac:dyDescent="0.25">
      <c r="A1840" s="68" t="s">
        <v>28778</v>
      </c>
      <c r="B1840" s="69" t="s">
        <v>28777</v>
      </c>
      <c r="C1840" s="69" t="s">
        <v>28776</v>
      </c>
      <c r="D1840" s="69" t="s">
        <v>1932</v>
      </c>
      <c r="E1840" s="69" t="s">
        <v>22235</v>
      </c>
      <c r="F1840" s="69" t="s">
        <v>2654</v>
      </c>
      <c r="G1840" s="69" t="s">
        <v>1130</v>
      </c>
      <c r="H1840" s="69"/>
      <c r="I1840" s="70">
        <v>215321.46</v>
      </c>
      <c r="J1840" s="69" t="s">
        <v>1936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69"/>
      <c r="V1840" s="69"/>
      <c r="W1840" s="69"/>
      <c r="X1840" s="69"/>
      <c r="Y1840" s="69"/>
      <c r="Z1840" s="69"/>
      <c r="AA1840" s="69" t="s">
        <v>966</v>
      </c>
      <c r="AB1840" s="69"/>
      <c r="AC1840" s="69" t="s">
        <v>28775</v>
      </c>
    </row>
    <row r="1841" spans="1:29" x14ac:dyDescent="0.25">
      <c r="A1841" s="71" t="s">
        <v>193</v>
      </c>
      <c r="B1841" s="71"/>
      <c r="C1841" s="71"/>
      <c r="D1841" s="71"/>
      <c r="E1841" s="71"/>
      <c r="F1841" s="71"/>
      <c r="G1841" s="71"/>
      <c r="H1841" s="71"/>
      <c r="I1841" s="72">
        <v>215321.46</v>
      </c>
      <c r="J1841" s="71"/>
      <c r="K1841" s="71"/>
      <c r="L1841" s="72">
        <v>0</v>
      </c>
      <c r="M1841" s="72">
        <v>215321.46</v>
      </c>
      <c r="N1841" s="71"/>
      <c r="O1841" s="71"/>
      <c r="P1841" s="71"/>
      <c r="Q1841" s="71"/>
      <c r="R1841" s="71"/>
      <c r="S1841" s="72">
        <v>0</v>
      </c>
      <c r="T1841" s="72">
        <v>0</v>
      </c>
      <c r="U1841" s="71"/>
      <c r="V1841" s="71"/>
      <c r="W1841" s="71"/>
      <c r="X1841" s="72">
        <v>0</v>
      </c>
      <c r="Y1841" s="72">
        <v>0</v>
      </c>
      <c r="Z1841" s="72">
        <v>0</v>
      </c>
      <c r="AA1841" s="69"/>
      <c r="AB1841" s="69"/>
      <c r="AC1841" s="69"/>
    </row>
    <row r="1842" spans="1:29" ht="40" x14ac:dyDescent="0.25">
      <c r="A1842" s="68" t="s">
        <v>28774</v>
      </c>
      <c r="B1842" s="69" t="s">
        <v>28773</v>
      </c>
      <c r="C1842" s="69" t="s">
        <v>28772</v>
      </c>
      <c r="D1842" s="69" t="s">
        <v>10948</v>
      </c>
      <c r="E1842" s="69" t="s">
        <v>27711</v>
      </c>
      <c r="F1842" s="69" t="s">
        <v>1798</v>
      </c>
      <c r="G1842" s="69" t="s">
        <v>1417</v>
      </c>
      <c r="H1842" s="69" t="s">
        <v>1236</v>
      </c>
      <c r="I1842" s="70">
        <v>220016.16</v>
      </c>
      <c r="J1842" s="69" t="s">
        <v>1936</v>
      </c>
      <c r="K1842" s="69" t="s">
        <v>28771</v>
      </c>
      <c r="L1842" s="70">
        <v>99984.52</v>
      </c>
      <c r="M1842" s="69"/>
      <c r="N1842" s="69"/>
      <c r="O1842" s="69"/>
      <c r="P1842" s="69"/>
      <c r="Q1842" s="69"/>
      <c r="R1842" s="69"/>
      <c r="S1842" s="69"/>
      <c r="T1842" s="70"/>
      <c r="U1842" s="69"/>
      <c r="V1842" s="69"/>
      <c r="W1842" s="69"/>
      <c r="X1842" s="69"/>
      <c r="Y1842" s="70"/>
      <c r="Z1842" s="69">
        <v>0</v>
      </c>
      <c r="AA1842" s="69" t="s">
        <v>966</v>
      </c>
      <c r="AB1842" s="69" t="s">
        <v>967</v>
      </c>
      <c r="AC1842" s="69" t="s">
        <v>28770</v>
      </c>
    </row>
    <row r="1843" spans="1:29" x14ac:dyDescent="0.25">
      <c r="A1843" s="71" t="s">
        <v>193</v>
      </c>
      <c r="B1843" s="71"/>
      <c r="C1843" s="71"/>
      <c r="D1843" s="71"/>
      <c r="E1843" s="71"/>
      <c r="F1843" s="71"/>
      <c r="G1843" s="71"/>
      <c r="H1843" s="71"/>
      <c r="I1843" s="72">
        <v>220016.16</v>
      </c>
      <c r="J1843" s="71"/>
      <c r="K1843" s="71"/>
      <c r="L1843" s="72">
        <v>99984.52</v>
      </c>
      <c r="M1843" s="72">
        <v>120031.64</v>
      </c>
      <c r="N1843" s="71"/>
      <c r="O1843" s="71"/>
      <c r="P1843" s="71"/>
      <c r="Q1843" s="71"/>
      <c r="R1843" s="71"/>
      <c r="S1843" s="72">
        <v>0</v>
      </c>
      <c r="T1843" s="72">
        <v>0</v>
      </c>
      <c r="U1843" s="71"/>
      <c r="V1843" s="71"/>
      <c r="W1843" s="71"/>
      <c r="X1843" s="72">
        <v>0</v>
      </c>
      <c r="Y1843" s="72">
        <v>0</v>
      </c>
      <c r="Z1843" s="72">
        <v>0</v>
      </c>
      <c r="AA1843" s="69"/>
      <c r="AB1843" s="69"/>
      <c r="AC1843" s="69"/>
    </row>
    <row r="1844" spans="1:29" ht="30" x14ac:dyDescent="0.25">
      <c r="A1844" s="68" t="s">
        <v>28769</v>
      </c>
      <c r="B1844" s="69" t="s">
        <v>28768</v>
      </c>
      <c r="C1844" s="69" t="s">
        <v>28767</v>
      </c>
      <c r="D1844" s="69" t="s">
        <v>1233</v>
      </c>
      <c r="E1844" s="69" t="s">
        <v>27711</v>
      </c>
      <c r="F1844" s="69" t="s">
        <v>1228</v>
      </c>
      <c r="G1844" s="69" t="s">
        <v>2589</v>
      </c>
      <c r="H1844" s="69"/>
      <c r="I1844" s="70">
        <v>222273.07</v>
      </c>
      <c r="J1844" s="69" t="s">
        <v>1936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69"/>
      <c r="V1844" s="69"/>
      <c r="W1844" s="69"/>
      <c r="X1844" s="69"/>
      <c r="Y1844" s="69"/>
      <c r="Z1844" s="69"/>
      <c r="AA1844" s="69" t="s">
        <v>966</v>
      </c>
      <c r="AB1844" s="69"/>
      <c r="AC1844" s="69" t="s">
        <v>28766</v>
      </c>
    </row>
    <row r="1845" spans="1:29" x14ac:dyDescent="0.25">
      <c r="A1845" s="71" t="s">
        <v>193</v>
      </c>
      <c r="B1845" s="71"/>
      <c r="C1845" s="71"/>
      <c r="D1845" s="71"/>
      <c r="E1845" s="71"/>
      <c r="F1845" s="71"/>
      <c r="G1845" s="71"/>
      <c r="H1845" s="71"/>
      <c r="I1845" s="72">
        <v>222273.07</v>
      </c>
      <c r="J1845" s="71"/>
      <c r="K1845" s="71"/>
      <c r="L1845" s="72">
        <v>0</v>
      </c>
      <c r="M1845" s="72">
        <v>222273.07</v>
      </c>
      <c r="N1845" s="71"/>
      <c r="O1845" s="71"/>
      <c r="P1845" s="71"/>
      <c r="Q1845" s="71"/>
      <c r="R1845" s="71"/>
      <c r="S1845" s="72">
        <v>0</v>
      </c>
      <c r="T1845" s="72">
        <v>0</v>
      </c>
      <c r="U1845" s="71"/>
      <c r="V1845" s="71"/>
      <c r="W1845" s="71"/>
      <c r="X1845" s="72">
        <v>0</v>
      </c>
      <c r="Y1845" s="72">
        <v>0</v>
      </c>
      <c r="Z1845" s="72">
        <v>0</v>
      </c>
      <c r="AA1845" s="69"/>
      <c r="AB1845" s="69"/>
      <c r="AC1845" s="69"/>
    </row>
    <row r="1846" spans="1:29" ht="30" x14ac:dyDescent="0.25">
      <c r="A1846" s="68" t="s">
        <v>28765</v>
      </c>
      <c r="B1846" s="69" t="s">
        <v>28764</v>
      </c>
      <c r="C1846" s="69" t="s">
        <v>28763</v>
      </c>
      <c r="D1846" s="69" t="s">
        <v>1233</v>
      </c>
      <c r="E1846" s="69" t="s">
        <v>22235</v>
      </c>
      <c r="F1846" s="69" t="s">
        <v>1228</v>
      </c>
      <c r="G1846" s="69" t="s">
        <v>3274</v>
      </c>
      <c r="H1846" s="69"/>
      <c r="I1846" s="70">
        <v>91416.44</v>
      </c>
      <c r="J1846" s="69" t="s">
        <v>1936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69"/>
      <c r="V1846" s="69"/>
      <c r="W1846" s="69"/>
      <c r="X1846" s="69"/>
      <c r="Y1846" s="69"/>
      <c r="Z1846" s="69"/>
      <c r="AA1846" s="69" t="s">
        <v>966</v>
      </c>
      <c r="AB1846" s="69"/>
      <c r="AC1846" s="69" t="s">
        <v>28762</v>
      </c>
    </row>
    <row r="1847" spans="1:29" x14ac:dyDescent="0.25">
      <c r="A1847" s="71" t="s">
        <v>193</v>
      </c>
      <c r="B1847" s="71"/>
      <c r="C1847" s="71"/>
      <c r="D1847" s="71"/>
      <c r="E1847" s="71"/>
      <c r="F1847" s="71"/>
      <c r="G1847" s="71"/>
      <c r="H1847" s="71"/>
      <c r="I1847" s="72">
        <v>91416.44</v>
      </c>
      <c r="J1847" s="71"/>
      <c r="K1847" s="71"/>
      <c r="L1847" s="72">
        <v>0</v>
      </c>
      <c r="M1847" s="72">
        <v>91416.44</v>
      </c>
      <c r="N1847" s="71"/>
      <c r="O1847" s="71"/>
      <c r="P1847" s="71"/>
      <c r="Q1847" s="71"/>
      <c r="R1847" s="71"/>
      <c r="S1847" s="72">
        <v>0</v>
      </c>
      <c r="T1847" s="72">
        <v>0</v>
      </c>
      <c r="U1847" s="71"/>
      <c r="V1847" s="71"/>
      <c r="W1847" s="71"/>
      <c r="X1847" s="72">
        <v>0</v>
      </c>
      <c r="Y1847" s="72">
        <v>0</v>
      </c>
      <c r="Z1847" s="72">
        <v>0</v>
      </c>
      <c r="AA1847" s="69"/>
      <c r="AB1847" s="69"/>
      <c r="AC1847" s="69"/>
    </row>
    <row r="1848" spans="1:29" ht="30" x14ac:dyDescent="0.25">
      <c r="A1848" s="68" t="s">
        <v>28761</v>
      </c>
      <c r="B1848" s="69" t="s">
        <v>22237</v>
      </c>
      <c r="C1848" s="69" t="s">
        <v>28760</v>
      </c>
      <c r="D1848" s="69" t="s">
        <v>10689</v>
      </c>
      <c r="E1848" s="69" t="s">
        <v>22235</v>
      </c>
      <c r="F1848" s="69" t="s">
        <v>1228</v>
      </c>
      <c r="G1848" s="69" t="s">
        <v>2589</v>
      </c>
      <c r="H1848" s="69"/>
      <c r="I1848" s="70">
        <v>221637.5</v>
      </c>
      <c r="J1848" s="69" t="s">
        <v>1936</v>
      </c>
      <c r="K1848" s="69"/>
      <c r="L1848" s="69"/>
      <c r="M1848" s="69"/>
      <c r="N1848" s="69"/>
      <c r="O1848" s="69"/>
      <c r="P1848" s="69"/>
      <c r="Q1848" s="69"/>
      <c r="R1848" s="69"/>
      <c r="S1848" s="69"/>
      <c r="T1848" s="69"/>
      <c r="U1848" s="69"/>
      <c r="V1848" s="69"/>
      <c r="W1848" s="69"/>
      <c r="X1848" s="69"/>
      <c r="Y1848" s="69"/>
      <c r="Z1848" s="69"/>
      <c r="AA1848" s="69" t="s">
        <v>966</v>
      </c>
      <c r="AB1848" s="69"/>
      <c r="AC1848" s="69" t="s">
        <v>28759</v>
      </c>
    </row>
    <row r="1849" spans="1:29" x14ac:dyDescent="0.25">
      <c r="A1849" s="71" t="s">
        <v>193</v>
      </c>
      <c r="B1849" s="71"/>
      <c r="C1849" s="71"/>
      <c r="D1849" s="71"/>
      <c r="E1849" s="71"/>
      <c r="F1849" s="71"/>
      <c r="G1849" s="71"/>
      <c r="H1849" s="71"/>
      <c r="I1849" s="72">
        <v>221637.5</v>
      </c>
      <c r="J1849" s="71"/>
      <c r="K1849" s="71"/>
      <c r="L1849" s="72">
        <v>0</v>
      </c>
      <c r="M1849" s="72">
        <v>221637.5</v>
      </c>
      <c r="N1849" s="71"/>
      <c r="O1849" s="71"/>
      <c r="P1849" s="71"/>
      <c r="Q1849" s="71"/>
      <c r="R1849" s="71"/>
      <c r="S1849" s="72">
        <v>0</v>
      </c>
      <c r="T1849" s="72">
        <v>0</v>
      </c>
      <c r="U1849" s="71"/>
      <c r="V1849" s="71"/>
      <c r="W1849" s="71"/>
      <c r="X1849" s="72">
        <v>0</v>
      </c>
      <c r="Y1849" s="72">
        <v>0</v>
      </c>
      <c r="Z1849" s="72">
        <v>0</v>
      </c>
      <c r="AA1849" s="69"/>
      <c r="AB1849" s="69"/>
      <c r="AC1849" s="69"/>
    </row>
    <row r="1850" spans="1:29" ht="30" x14ac:dyDescent="0.25">
      <c r="A1850" s="68" t="s">
        <v>28758</v>
      </c>
      <c r="B1850" s="69" t="s">
        <v>22878</v>
      </c>
      <c r="C1850" s="69" t="s">
        <v>28757</v>
      </c>
      <c r="D1850" s="69" t="s">
        <v>1932</v>
      </c>
      <c r="E1850" s="69" t="s">
        <v>22282</v>
      </c>
      <c r="F1850" s="69" t="s">
        <v>1228</v>
      </c>
      <c r="G1850" s="69" t="s">
        <v>1417</v>
      </c>
      <c r="H1850" s="69"/>
      <c r="I1850" s="70">
        <v>337479.6</v>
      </c>
      <c r="J1850" s="69" t="s">
        <v>1936</v>
      </c>
      <c r="K1850" s="69"/>
      <c r="L1850" s="69"/>
      <c r="M1850" s="69"/>
      <c r="N1850" s="69"/>
      <c r="O1850" s="69"/>
      <c r="P1850" s="69"/>
      <c r="Q1850" s="69"/>
      <c r="R1850" s="69"/>
      <c r="S1850" s="69"/>
      <c r="T1850" s="69"/>
      <c r="U1850" s="69"/>
      <c r="V1850" s="69"/>
      <c r="W1850" s="69"/>
      <c r="X1850" s="69"/>
      <c r="Y1850" s="69"/>
      <c r="Z1850" s="69"/>
      <c r="AA1850" s="69" t="s">
        <v>966</v>
      </c>
      <c r="AB1850" s="69"/>
      <c r="AC1850" s="69" t="s">
        <v>28756</v>
      </c>
    </row>
    <row r="1851" spans="1:29" x14ac:dyDescent="0.25">
      <c r="A1851" s="71" t="s">
        <v>193</v>
      </c>
      <c r="B1851" s="71"/>
      <c r="C1851" s="71"/>
      <c r="D1851" s="71"/>
      <c r="E1851" s="71"/>
      <c r="F1851" s="71"/>
      <c r="G1851" s="71"/>
      <c r="H1851" s="71"/>
      <c r="I1851" s="72">
        <v>337479.6</v>
      </c>
      <c r="J1851" s="71"/>
      <c r="K1851" s="71"/>
      <c r="L1851" s="72">
        <v>0</v>
      </c>
      <c r="M1851" s="72">
        <v>337479.6</v>
      </c>
      <c r="N1851" s="71"/>
      <c r="O1851" s="71"/>
      <c r="P1851" s="71"/>
      <c r="Q1851" s="71"/>
      <c r="R1851" s="71"/>
      <c r="S1851" s="72">
        <v>0</v>
      </c>
      <c r="T1851" s="72">
        <v>0</v>
      </c>
      <c r="U1851" s="71"/>
      <c r="V1851" s="71"/>
      <c r="W1851" s="71"/>
      <c r="X1851" s="72">
        <v>0</v>
      </c>
      <c r="Y1851" s="72">
        <v>0</v>
      </c>
      <c r="Z1851" s="72">
        <v>0</v>
      </c>
      <c r="AA1851" s="69"/>
      <c r="AB1851" s="69"/>
      <c r="AC1851" s="69"/>
    </row>
    <row r="1852" spans="1:29" ht="50" x14ac:dyDescent="0.25">
      <c r="A1852" s="68" t="s">
        <v>28755</v>
      </c>
      <c r="B1852" s="69" t="s">
        <v>28754</v>
      </c>
      <c r="C1852" s="69" t="s">
        <v>28753</v>
      </c>
      <c r="D1852" s="69" t="s">
        <v>2001</v>
      </c>
      <c r="E1852" s="69" t="s">
        <v>27711</v>
      </c>
      <c r="F1852" s="69" t="s">
        <v>2150</v>
      </c>
      <c r="G1852" s="69" t="s">
        <v>2589</v>
      </c>
      <c r="H1852" s="69"/>
      <c r="I1852" s="70">
        <v>77695.320000000007</v>
      </c>
      <c r="J1852" s="69" t="s">
        <v>1936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69"/>
      <c r="V1852" s="69"/>
      <c r="W1852" s="69"/>
      <c r="X1852" s="69"/>
      <c r="Y1852" s="69"/>
      <c r="Z1852" s="69"/>
      <c r="AA1852" s="69" t="s">
        <v>966</v>
      </c>
      <c r="AB1852" s="69"/>
      <c r="AC1852" s="69" t="s">
        <v>28752</v>
      </c>
    </row>
    <row r="1853" spans="1:29" x14ac:dyDescent="0.25">
      <c r="A1853" s="71" t="s">
        <v>193</v>
      </c>
      <c r="B1853" s="71"/>
      <c r="C1853" s="71"/>
      <c r="D1853" s="71"/>
      <c r="E1853" s="71"/>
      <c r="F1853" s="71"/>
      <c r="G1853" s="71"/>
      <c r="H1853" s="71"/>
      <c r="I1853" s="72">
        <v>77695.320000000007</v>
      </c>
      <c r="J1853" s="71"/>
      <c r="K1853" s="71"/>
      <c r="L1853" s="72">
        <v>0</v>
      </c>
      <c r="M1853" s="72">
        <v>77695.320000000007</v>
      </c>
      <c r="N1853" s="71"/>
      <c r="O1853" s="71"/>
      <c r="P1853" s="71"/>
      <c r="Q1853" s="71"/>
      <c r="R1853" s="71"/>
      <c r="S1853" s="72">
        <v>0</v>
      </c>
      <c r="T1853" s="72">
        <v>0</v>
      </c>
      <c r="U1853" s="71"/>
      <c r="V1853" s="71"/>
      <c r="W1853" s="71"/>
      <c r="X1853" s="72">
        <v>0</v>
      </c>
      <c r="Y1853" s="72">
        <v>0</v>
      </c>
      <c r="Z1853" s="72">
        <v>0</v>
      </c>
      <c r="AA1853" s="69"/>
      <c r="AB1853" s="69"/>
      <c r="AC1853" s="69"/>
    </row>
    <row r="1854" spans="1:29" ht="30" x14ac:dyDescent="0.25">
      <c r="A1854" s="68" t="s">
        <v>28751</v>
      </c>
      <c r="B1854" s="69" t="s">
        <v>28750</v>
      </c>
      <c r="C1854" s="69" t="s">
        <v>28749</v>
      </c>
      <c r="D1854" s="69" t="s">
        <v>19281</v>
      </c>
      <c r="E1854" s="69" t="s">
        <v>22302</v>
      </c>
      <c r="F1854" s="69" t="s">
        <v>2150</v>
      </c>
      <c r="G1854" s="69" t="s">
        <v>1417</v>
      </c>
      <c r="H1854" s="69"/>
      <c r="I1854" s="70">
        <v>37603.599999999999</v>
      </c>
      <c r="J1854" s="69" t="s">
        <v>1936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69"/>
      <c r="V1854" s="69"/>
      <c r="W1854" s="69"/>
      <c r="X1854" s="69"/>
      <c r="Y1854" s="69"/>
      <c r="Z1854" s="69"/>
      <c r="AA1854" s="69" t="s">
        <v>966</v>
      </c>
      <c r="AB1854" s="69"/>
      <c r="AC1854" s="69" t="s">
        <v>28748</v>
      </c>
    </row>
    <row r="1855" spans="1:29" x14ac:dyDescent="0.25">
      <c r="A1855" s="71" t="s">
        <v>193</v>
      </c>
      <c r="B1855" s="71"/>
      <c r="C1855" s="71"/>
      <c r="D1855" s="71"/>
      <c r="E1855" s="71"/>
      <c r="F1855" s="71"/>
      <c r="G1855" s="71"/>
      <c r="H1855" s="71"/>
      <c r="I1855" s="72">
        <v>37603.599999999999</v>
      </c>
      <c r="J1855" s="71"/>
      <c r="K1855" s="71"/>
      <c r="L1855" s="72">
        <v>0</v>
      </c>
      <c r="M1855" s="72">
        <v>37603.599999999999</v>
      </c>
      <c r="N1855" s="71"/>
      <c r="O1855" s="71"/>
      <c r="P1855" s="71"/>
      <c r="Q1855" s="71"/>
      <c r="R1855" s="71"/>
      <c r="S1855" s="72">
        <v>0</v>
      </c>
      <c r="T1855" s="72">
        <v>0</v>
      </c>
      <c r="U1855" s="71"/>
      <c r="V1855" s="71"/>
      <c r="W1855" s="71"/>
      <c r="X1855" s="72">
        <v>0</v>
      </c>
      <c r="Y1855" s="72">
        <v>0</v>
      </c>
      <c r="Z1855" s="72">
        <v>0</v>
      </c>
      <c r="AA1855" s="69"/>
      <c r="AB1855" s="69"/>
      <c r="AC1855" s="69"/>
    </row>
    <row r="1856" spans="1:29" ht="40" x14ac:dyDescent="0.25">
      <c r="A1856" s="68" t="s">
        <v>28747</v>
      </c>
      <c r="B1856" s="69" t="s">
        <v>28746</v>
      </c>
      <c r="C1856" s="69" t="s">
        <v>28745</v>
      </c>
      <c r="D1856" s="69" t="s">
        <v>1956</v>
      </c>
      <c r="E1856" s="69" t="s">
        <v>22235</v>
      </c>
      <c r="F1856" s="69" t="s">
        <v>2150</v>
      </c>
      <c r="G1856" s="69" t="s">
        <v>1417</v>
      </c>
      <c r="H1856" s="69"/>
      <c r="I1856" s="70">
        <v>83386.73</v>
      </c>
      <c r="J1856" s="69" t="s">
        <v>1936</v>
      </c>
      <c r="K1856" s="69"/>
      <c r="L1856" s="69"/>
      <c r="M1856" s="69"/>
      <c r="N1856" s="69"/>
      <c r="O1856" s="69"/>
      <c r="P1856" s="69"/>
      <c r="Q1856" s="69"/>
      <c r="R1856" s="69"/>
      <c r="S1856" s="69"/>
      <c r="T1856" s="69"/>
      <c r="U1856" s="69"/>
      <c r="V1856" s="69"/>
      <c r="W1856" s="69"/>
      <c r="X1856" s="69"/>
      <c r="Y1856" s="69"/>
      <c r="Z1856" s="69"/>
      <c r="AA1856" s="69" t="s">
        <v>966</v>
      </c>
      <c r="AB1856" s="69"/>
      <c r="AC1856" s="69" t="s">
        <v>28744</v>
      </c>
    </row>
    <row r="1857" spans="1:29" x14ac:dyDescent="0.25">
      <c r="A1857" s="71" t="s">
        <v>193</v>
      </c>
      <c r="B1857" s="71"/>
      <c r="C1857" s="71"/>
      <c r="D1857" s="71"/>
      <c r="E1857" s="71"/>
      <c r="F1857" s="71"/>
      <c r="G1857" s="71"/>
      <c r="H1857" s="71"/>
      <c r="I1857" s="72">
        <v>83386.73</v>
      </c>
      <c r="J1857" s="71"/>
      <c r="K1857" s="71"/>
      <c r="L1857" s="72">
        <v>0</v>
      </c>
      <c r="M1857" s="72">
        <v>83386.73</v>
      </c>
      <c r="N1857" s="71"/>
      <c r="O1857" s="71"/>
      <c r="P1857" s="71"/>
      <c r="Q1857" s="71"/>
      <c r="R1857" s="71"/>
      <c r="S1857" s="72">
        <v>0</v>
      </c>
      <c r="T1857" s="72">
        <v>0</v>
      </c>
      <c r="U1857" s="71"/>
      <c r="V1857" s="71"/>
      <c r="W1857" s="71"/>
      <c r="X1857" s="72">
        <v>0</v>
      </c>
      <c r="Y1857" s="72">
        <v>0</v>
      </c>
      <c r="Z1857" s="72">
        <v>0</v>
      </c>
      <c r="AA1857" s="69"/>
      <c r="AB1857" s="69"/>
      <c r="AC1857" s="69"/>
    </row>
    <row r="1858" spans="1:29" ht="30" x14ac:dyDescent="0.25">
      <c r="A1858" s="68" t="s">
        <v>28743</v>
      </c>
      <c r="B1858" s="69" t="s">
        <v>22365</v>
      </c>
      <c r="C1858" s="69" t="s">
        <v>28742</v>
      </c>
      <c r="D1858" s="69" t="s">
        <v>1233</v>
      </c>
      <c r="E1858" s="69" t="s">
        <v>22302</v>
      </c>
      <c r="F1858" s="69" t="s">
        <v>14306</v>
      </c>
      <c r="G1858" s="69" t="s">
        <v>2589</v>
      </c>
      <c r="H1858" s="69"/>
      <c r="I1858" s="70">
        <v>28931.759999999998</v>
      </c>
      <c r="J1858" s="69" t="s">
        <v>1936</v>
      </c>
      <c r="K1858" s="69"/>
      <c r="L1858" s="69"/>
      <c r="M1858" s="69"/>
      <c r="N1858" s="69"/>
      <c r="O1858" s="69"/>
      <c r="P1858" s="69"/>
      <c r="Q1858" s="69"/>
      <c r="R1858" s="69"/>
      <c r="S1858" s="69"/>
      <c r="T1858" s="69"/>
      <c r="U1858" s="69"/>
      <c r="V1858" s="69"/>
      <c r="W1858" s="69"/>
      <c r="X1858" s="69"/>
      <c r="Y1858" s="69"/>
      <c r="Z1858" s="69"/>
      <c r="AA1858" s="69" t="s">
        <v>966</v>
      </c>
      <c r="AB1858" s="69"/>
      <c r="AC1858" s="69" t="s">
        <v>28741</v>
      </c>
    </row>
    <row r="1859" spans="1:29" x14ac:dyDescent="0.25">
      <c r="A1859" s="71" t="s">
        <v>193</v>
      </c>
      <c r="B1859" s="71"/>
      <c r="C1859" s="71"/>
  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859" s="72">
        <v>0</v>
      </c>
      <c r="M1859" s="72">
        <v>28931.759999999998</v>
      </c>
      <c r="N1859" s="71"/>
      <c r="O1859" s="71"/>
      <c r="P1859" s="71"/>
      <c r="Q1859" s="71"/>
      <c r="R1859" s="71"/>
      <c r="S1859" s="72">
        <v>0</v>
      </c>
      <c r="T1859" s="72">
        <v>0</v>
      </c>
      <c r="U1859" s="71"/>
      <c r="V1859" s="71"/>
      <c r="W1859" s="71"/>
      <c r="X1859" s="72">
        <v>0</v>
      </c>
      <c r="Y1859" s="72">
        <v>0</v>
      </c>
      <c r="Z1859" s="72">
        <v>0</v>
      </c>
      <c r="AA1859" s="69"/>
      <c r="AB1859" s="69"/>
      <c r="AC1859" s="69"/>
    </row>
    <row r="1860" spans="1:29" ht="50" x14ac:dyDescent="0.25">
      <c r="A1860" s="68" t="s">
        <v>28740</v>
      </c>
      <c r="B1860" s="69" t="s">
        <v>28739</v>
      </c>
      <c r="C1860" s="69" t="s">
        <v>28737</v>
      </c>
      <c r="D1860" s="69" t="s">
        <v>28738</v>
      </c>
      <c r="E1860" s="69" t="s">
        <v>22282</v>
      </c>
      <c r="F1860" s="69" t="s">
        <v>2661</v>
      </c>
      <c r="G1860" s="69" t="s">
        <v>1917</v>
      </c>
      <c r="H1860" s="69"/>
      <c r="I1860" s="70">
        <v>9733.5</v>
      </c>
      <c r="J1860" s="69" t="s">
        <v>1936</v>
      </c>
      <c r="K1860" s="69"/>
      <c r="L1860" s="69"/>
      <c r="M1860" s="69"/>
      <c r="N1860" s="69"/>
      <c r="O1860" s="69"/>
      <c r="P1860" s="69"/>
      <c r="Q1860" s="69"/>
      <c r="R1860" s="69"/>
      <c r="S1860" s="69"/>
      <c r="T1860" s="69"/>
      <c r="U1860" s="69"/>
      <c r="V1860" s="69"/>
      <c r="W1860" s="69"/>
      <c r="X1860" s="69"/>
      <c r="Y1860" s="69"/>
      <c r="Z1860" s="69"/>
      <c r="AA1860" s="69" t="s">
        <v>966</v>
      </c>
      <c r="AB1860" s="69"/>
      <c r="AC1860" s="69" t="s">
        <v>28736</v>
      </c>
    </row>
    <row r="1861" spans="1:29" x14ac:dyDescent="0.25">
      <c r="A1861" s="71" t="s">
        <v>193</v>
      </c>
      <c r="B1861" s="71"/>
      <c r="C1861" s="71"/>
      <c r="D1861" s="71"/>
      <c r="E1861" s="71"/>
      <c r="F1861" s="71"/>
      <c r="G1861" s="71"/>
      <c r="H1861" s="71"/>
      <c r="I1861" s="72">
        <v>9733.5</v>
      </c>
      <c r="J1861" s="71"/>
      <c r="K1861" s="71"/>
      <c r="L1861" s="72">
        <v>0</v>
      </c>
      <c r="M1861" s="72">
        <v>9733.5</v>
      </c>
      <c r="N1861" s="71"/>
      <c r="O1861" s="71"/>
      <c r="P1861" s="71"/>
      <c r="Q1861" s="71"/>
      <c r="R1861" s="71"/>
      <c r="S1861" s="72">
        <v>0</v>
      </c>
      <c r="T1861" s="72">
        <v>0</v>
      </c>
      <c r="U1861" s="71"/>
      <c r="V1861" s="71"/>
      <c r="W1861" s="71"/>
      <c r="X1861" s="72">
        <v>0</v>
      </c>
      <c r="Y1861" s="72">
        <v>0</v>
      </c>
      <c r="Z1861" s="72">
        <v>0</v>
      </c>
      <c r="AA1861" s="69"/>
      <c r="AB1861" s="69"/>
      <c r="AC1861" s="69"/>
    </row>
    <row r="1862" spans="1:29" ht="20" x14ac:dyDescent="0.25">
      <c r="A1862" s="68" t="s">
        <v>28735</v>
      </c>
      <c r="B1862" s="69" t="s">
        <v>28734</v>
      </c>
      <c r="C1862" s="69" t="s">
        <v>28733</v>
      </c>
      <c r="D1862" s="69" t="s">
        <v>4611</v>
      </c>
      <c r="E1862" s="69" t="s">
        <v>22302</v>
      </c>
      <c r="F1862" s="69" t="s">
        <v>2661</v>
      </c>
      <c r="G1862" s="69" t="s">
        <v>1917</v>
      </c>
      <c r="H1862" s="69"/>
      <c r="I1862" s="70">
        <v>2018.29</v>
      </c>
      <c r="J1862" s="69" t="s">
        <v>1936</v>
      </c>
      <c r="K1862" s="69"/>
      <c r="L1862" s="69"/>
      <c r="M1862" s="69"/>
      <c r="N1862" s="69"/>
      <c r="O1862" s="69"/>
      <c r="P1862" s="69"/>
      <c r="Q1862" s="69"/>
      <c r="R1862" s="69"/>
      <c r="S1862" s="69"/>
      <c r="T1862" s="69"/>
      <c r="U1862" s="69"/>
      <c r="V1862" s="69"/>
      <c r="W1862" s="69"/>
      <c r="X1862" s="69"/>
      <c r="Y1862" s="69"/>
      <c r="Z1862" s="69"/>
      <c r="AA1862" s="69" t="s">
        <v>989</v>
      </c>
      <c r="AB1862" s="69"/>
      <c r="AC1862" s="69"/>
    </row>
    <row r="1863" spans="1:29" x14ac:dyDescent="0.25">
      <c r="A1863" s="71" t="s">
        <v>193</v>
      </c>
      <c r="B1863" s="71"/>
      <c r="C1863" s="71"/>
      <c r="D1863" s="71"/>
      <c r="E1863" s="71"/>
      <c r="F1863" s="71"/>
      <c r="G1863" s="71"/>
      <c r="H1863" s="71"/>
      <c r="I1863" s="72">
        <v>2018.29</v>
      </c>
      <c r="J1863" s="71"/>
      <c r="K1863" s="71"/>
      <c r="L1863" s="72">
        <v>0</v>
      </c>
      <c r="M1863" s="72">
        <v>2018.29</v>
      </c>
      <c r="N1863" s="71"/>
      <c r="O1863" s="71"/>
      <c r="P1863" s="71"/>
      <c r="Q1863" s="71"/>
      <c r="R1863" s="71"/>
      <c r="S1863" s="72">
        <v>0</v>
      </c>
      <c r="T1863" s="72">
        <v>0</v>
      </c>
      <c r="U1863" s="71"/>
      <c r="V1863" s="71"/>
      <c r="W1863" s="71"/>
      <c r="X1863" s="72">
        <v>0</v>
      </c>
      <c r="Y1863" s="72">
        <v>0</v>
      </c>
      <c r="Z1863" s="72">
        <v>0</v>
      </c>
      <c r="AA1863" s="69"/>
      <c r="AB1863" s="69"/>
      <c r="AC1863" s="69"/>
    </row>
    <row r="1864" spans="1:29" ht="30" x14ac:dyDescent="0.25">
      <c r="A1864" s="68" t="s">
        <v>28732</v>
      </c>
      <c r="B1864" s="69" t="s">
        <v>28731</v>
      </c>
      <c r="C1864" s="69" t="s">
        <v>28729</v>
      </c>
      <c r="D1864" s="69" t="s">
        <v>28730</v>
      </c>
      <c r="E1864" s="69" t="s">
        <v>22292</v>
      </c>
      <c r="F1864" s="69" t="s">
        <v>2661</v>
      </c>
      <c r="G1864" s="69" t="s">
        <v>1917</v>
      </c>
      <c r="H1864" s="69"/>
      <c r="I1864" s="70">
        <v>203115.77</v>
      </c>
      <c r="J1864" s="69" t="s">
        <v>1936</v>
      </c>
      <c r="K1864" s="69"/>
      <c r="L1864" s="69"/>
      <c r="M1864" s="69"/>
      <c r="N1864" s="69"/>
      <c r="O1864" s="69"/>
      <c r="P1864" s="69"/>
      <c r="Q1864" s="69"/>
      <c r="R1864" s="69"/>
      <c r="S1864" s="69"/>
      <c r="T1864" s="69"/>
      <c r="U1864" s="69"/>
      <c r="V1864" s="69"/>
      <c r="W1864" s="69"/>
      <c r="X1864" s="69"/>
      <c r="Y1864" s="69"/>
      <c r="Z1864" s="69"/>
      <c r="AA1864" s="69" t="s">
        <v>966</v>
      </c>
      <c r="AB1864" s="69"/>
      <c r="AC1864" s="69" t="s">
        <v>28728</v>
      </c>
    </row>
    <row r="1865" spans="1:29" x14ac:dyDescent="0.25">
      <c r="A1865" s="71" t="s">
        <v>193</v>
      </c>
      <c r="B1865" s="71"/>
      <c r="C1865" s="71"/>
      <c r="D1865" s="71"/>
      <c r="E1865" s="71"/>
      <c r="F1865" s="71"/>
      <c r="G1865" s="71"/>
      <c r="H1865" s="71"/>
      <c r="I1865" s="72">
        <v>203115.77</v>
      </c>
      <c r="J1865" s="71"/>
      <c r="K1865" s="71"/>
      <c r="L1865" s="72">
        <v>0</v>
      </c>
      <c r="M1865" s="72">
        <v>203115.77</v>
      </c>
      <c r="N1865" s="71"/>
      <c r="O1865" s="71"/>
      <c r="P1865" s="71"/>
      <c r="Q1865" s="71"/>
      <c r="R1865" s="71"/>
      <c r="S1865" s="72">
        <v>0</v>
      </c>
      <c r="T1865" s="72">
        <v>0</v>
      </c>
      <c r="U1865" s="71"/>
      <c r="V1865" s="71"/>
      <c r="W1865" s="71"/>
      <c r="X1865" s="72">
        <v>0</v>
      </c>
      <c r="Y1865" s="72">
        <v>0</v>
      </c>
      <c r="Z1865" s="72">
        <v>0</v>
      </c>
      <c r="AA1865" s="69"/>
      <c r="AB1865" s="69"/>
      <c r="AC1865" s="69"/>
    </row>
    <row r="1866" spans="1:29" ht="50" x14ac:dyDescent="0.25">
      <c r="A1866" s="68" t="s">
        <v>28727</v>
      </c>
      <c r="B1866" s="69" t="s">
        <v>27661</v>
      </c>
      <c r="C1866" s="69" t="s">
        <v>28726</v>
      </c>
      <c r="D1866" s="69" t="s">
        <v>1649</v>
      </c>
      <c r="E1866" s="69"/>
      <c r="F1866" s="69" t="s">
        <v>2118</v>
      </c>
      <c r="G1866" s="69" t="s">
        <v>1046</v>
      </c>
      <c r="H1866" s="69" t="s">
        <v>962</v>
      </c>
      <c r="I1866" s="70">
        <v>49170</v>
      </c>
      <c r="J1866" s="69" t="s">
        <v>2510</v>
      </c>
      <c r="K1866" s="69" t="s">
        <v>28725</v>
      </c>
      <c r="L1866" s="70">
        <v>49170</v>
      </c>
      <c r="M1866" s="69"/>
      <c r="N1866" s="69"/>
      <c r="O1866" s="69"/>
      <c r="P1866" s="69"/>
      <c r="Q1866" s="69"/>
      <c r="R1866" s="69"/>
      <c r="S1866" s="69"/>
      <c r="T1866" s="70"/>
      <c r="U1866" s="69"/>
      <c r="V1866" s="69"/>
      <c r="W1866" s="69"/>
      <c r="X1866" s="69"/>
      <c r="Y1866" s="70"/>
      <c r="Z1866" s="69">
        <v>0</v>
      </c>
      <c r="AA1866" s="69" t="s">
        <v>966</v>
      </c>
      <c r="AB1866" s="69" t="s">
        <v>967</v>
      </c>
      <c r="AC1866" s="69" t="s">
        <v>28724</v>
      </c>
    </row>
    <row r="1867" spans="1:29" x14ac:dyDescent="0.25">
      <c r="A1867" s="71" t="s">
        <v>193</v>
      </c>
      <c r="B1867" s="71"/>
      <c r="C1867" s="71"/>
      <c r="D1867" s="71"/>
      <c r="E1867" s="71"/>
      <c r="F1867" s="71"/>
      <c r="G1867" s="71"/>
      <c r="H1867" s="71"/>
      <c r="I1867" s="72">
        <v>49170</v>
      </c>
      <c r="J1867" s="71"/>
      <c r="K1867" s="71"/>
      <c r="L1867" s="72">
        <v>49170</v>
      </c>
      <c r="M1867" s="72">
        <v>0</v>
      </c>
      <c r="N1867" s="71"/>
      <c r="O1867" s="71"/>
      <c r="P1867" s="71"/>
      <c r="Q1867" s="71"/>
      <c r="R1867" s="71"/>
      <c r="S1867" s="72">
        <v>0</v>
      </c>
      <c r="T1867" s="72">
        <v>0</v>
      </c>
      <c r="U1867" s="71"/>
      <c r="V1867" s="71"/>
      <c r="W1867" s="71"/>
      <c r="X1867" s="72">
        <v>0</v>
      </c>
      <c r="Y1867" s="72">
        <v>0</v>
      </c>
      <c r="Z1867" s="72">
        <v>0</v>
      </c>
      <c r="AA1867" s="69"/>
      <c r="AB1867" s="69"/>
      <c r="AC1867" s="69"/>
    </row>
    <row r="1868" spans="1:29" ht="50" x14ac:dyDescent="0.25">
      <c r="A1868" s="68" t="s">
        <v>28723</v>
      </c>
      <c r="B1868" s="69" t="s">
        <v>27661</v>
      </c>
      <c r="C1868" s="69" t="s">
        <v>679</v>
      </c>
      <c r="D1868" s="69" t="s">
        <v>1649</v>
      </c>
      <c r="E1868" s="69"/>
      <c r="F1868" s="69" t="s">
        <v>1111</v>
      </c>
      <c r="G1868" s="69" t="s">
        <v>1119</v>
      </c>
      <c r="H1868" s="69" t="s">
        <v>1224</v>
      </c>
      <c r="I1868" s="70">
        <v>26500</v>
      </c>
      <c r="J1868" s="69" t="s">
        <v>2510</v>
      </c>
      <c r="K1868" s="69" t="s">
        <v>28722</v>
      </c>
      <c r="L1868" s="70">
        <v>26500</v>
      </c>
      <c r="M1868" s="69"/>
      <c r="N1868" s="69" t="s">
        <v>28721</v>
      </c>
      <c r="O1868" s="69"/>
      <c r="P1868" s="69" t="s">
        <v>2304</v>
      </c>
      <c r="Q1868" s="69" t="s">
        <v>28720</v>
      </c>
      <c r="R1868" s="69"/>
      <c r="S1868" s="70">
        <v>26500</v>
      </c>
      <c r="T1868" s="70"/>
      <c r="U1868" s="69"/>
      <c r="V1868" s="69"/>
      <c r="W1868" s="69"/>
      <c r="X1868" s="69"/>
      <c r="Y1868" s="70"/>
      <c r="Z1868" s="69">
        <v>0</v>
      </c>
      <c r="AA1868" s="69" t="s">
        <v>966</v>
      </c>
      <c r="AB1868" s="69" t="s">
        <v>967</v>
      </c>
      <c r="AC1868" s="69" t="s">
        <v>28719</v>
      </c>
    </row>
    <row r="1869" spans="1:29" x14ac:dyDescent="0.25">
      <c r="A1869" s="71" t="s">
        <v>193</v>
      </c>
      <c r="B1869" s="71"/>
      <c r="C1869" s="71"/>
      <c r="D1869" s="71"/>
      <c r="E1869" s="71"/>
      <c r="F1869" s="71"/>
      <c r="G1869" s="71"/>
      <c r="H1869" s="71"/>
      <c r="I1869" s="72">
        <v>26500</v>
      </c>
      <c r="J1869" s="71"/>
      <c r="K1869" s="71"/>
      <c r="L1869" s="72">
        <v>26500</v>
      </c>
      <c r="M1869" s="72">
        <v>0</v>
      </c>
      <c r="N1869" s="71"/>
      <c r="O1869" s="71"/>
      <c r="P1869" s="71"/>
      <c r="Q1869" s="71"/>
      <c r="R1869" s="71"/>
      <c r="S1869" s="72">
        <v>26500</v>
      </c>
      <c r="T1869" s="72">
        <v>0</v>
      </c>
      <c r="U1869" s="71"/>
      <c r="V1869" s="71"/>
      <c r="W1869" s="71"/>
      <c r="X1869" s="72">
        <v>26500</v>
      </c>
      <c r="Y1869" s="72">
        <v>0</v>
      </c>
      <c r="Z1869" s="72">
        <v>0</v>
      </c>
      <c r="AA1869" s="69"/>
      <c r="AB1869" s="69"/>
      <c r="AC1869" s="69"/>
    </row>
    <row r="1870" spans="1:29" ht="20" x14ac:dyDescent="0.25">
      <c r="A1870" s="68" t="s">
        <v>32776</v>
      </c>
      <c r="B1870" s="69" t="s">
        <v>28102</v>
      </c>
      <c r="C1870" s="69" t="s">
        <v>32777</v>
      </c>
      <c r="D1870" s="69" t="s">
        <v>1135</v>
      </c>
      <c r="E1870" s="69"/>
      <c r="F1870" s="69" t="s">
        <v>31673</v>
      </c>
      <c r="G1870" s="69" t="s">
        <v>1950</v>
      </c>
      <c r="H1870" s="69" t="s">
        <v>962</v>
      </c>
      <c r="I1870" s="70">
        <v>27974</v>
      </c>
      <c r="J1870" s="69" t="s">
        <v>2536</v>
      </c>
      <c r="K1870" s="69" t="s">
        <v>32778</v>
      </c>
      <c r="L1870" s="70">
        <v>27974</v>
      </c>
      <c r="M1870" s="69"/>
      <c r="N1870" s="69" t="s">
        <v>32779</v>
      </c>
      <c r="O1870" s="69" t="s">
        <v>32779</v>
      </c>
      <c r="P1870" s="69" t="s">
        <v>1312</v>
      </c>
      <c r="Q1870" s="69" t="s">
        <v>2118</v>
      </c>
      <c r="R1870" s="69"/>
      <c r="S1870" s="70">
        <v>27974</v>
      </c>
      <c r="T1870" s="70"/>
      <c r="U1870" s="69"/>
      <c r="V1870" s="69"/>
      <c r="W1870" s="69" t="s">
        <v>1312</v>
      </c>
      <c r="X1870" s="69"/>
      <c r="Y1870" s="70"/>
      <c r="Z1870" s="69">
        <v>334.07</v>
      </c>
      <c r="AA1870" s="69" t="s">
        <v>966</v>
      </c>
      <c r="AB1870" s="69" t="s">
        <v>1144</v>
      </c>
      <c r="AC1870" s="69"/>
    </row>
    <row r="1871" spans="1:29" x14ac:dyDescent="0.25">
      <c r="A1871" s="71" t="s">
        <v>193</v>
      </c>
      <c r="B1871" s="71"/>
      <c r="C1871" s="71"/>
      <c r="D1871" s="71"/>
      <c r="E1871" s="71"/>
      <c r="F1871" s="71"/>
      <c r="G1871" s="71"/>
      <c r="H1871" s="71"/>
      <c r="I1871" s="72">
        <v>27974</v>
      </c>
      <c r="J1871" s="71"/>
      <c r="K1871" s="71"/>
      <c r="L1871" s="72">
        <v>27974</v>
      </c>
      <c r="M1871" s="72">
        <v>0</v>
      </c>
      <c r="N1871" s="71"/>
      <c r="O1871" s="71"/>
      <c r="P1871" s="71"/>
      <c r="Q1871" s="71"/>
      <c r="R1871" s="71"/>
      <c r="S1871" s="72">
        <v>27974</v>
      </c>
      <c r="T1871" s="72">
        <v>0</v>
      </c>
      <c r="U1871" s="71"/>
      <c r="V1871" s="71"/>
      <c r="W1871" s="71"/>
      <c r="X1871" s="72">
        <v>27974</v>
      </c>
      <c r="Y1871" s="72">
        <v>334.07</v>
      </c>
      <c r="Z1871" s="72">
        <v>334.07</v>
      </c>
      <c r="AA1871" s="69"/>
      <c r="AB1871" s="69"/>
      <c r="AC1871" s="69"/>
    </row>
    <row r="1872" spans="1:29" ht="20" x14ac:dyDescent="0.25">
      <c r="A1872" s="68" t="s">
        <v>28718</v>
      </c>
      <c r="B1872" s="69" t="s">
        <v>28468</v>
      </c>
      <c r="C1872" s="69" t="s">
        <v>28717</v>
      </c>
      <c r="D1872" s="69" t="s">
        <v>617</v>
      </c>
      <c r="E1872" s="69"/>
      <c r="F1872" s="69" t="s">
        <v>987</v>
      </c>
      <c r="G1872" s="69" t="s">
        <v>1018</v>
      </c>
      <c r="H1872" s="69" t="s">
        <v>962</v>
      </c>
      <c r="I1872" s="70">
        <v>41744</v>
      </c>
      <c r="J1872" s="69" t="s">
        <v>2536</v>
      </c>
      <c r="K1872" s="69" t="s">
        <v>28716</v>
      </c>
      <c r="L1872" s="70">
        <v>21710</v>
      </c>
      <c r="M1872" s="69"/>
      <c r="N1872" s="69" t="s">
        <v>28715</v>
      </c>
      <c r="O1872" s="69"/>
      <c r="P1872" s="69" t="s">
        <v>1268</v>
      </c>
      <c r="Q1872" s="69" t="s">
        <v>1268</v>
      </c>
      <c r="R1872" s="69"/>
      <c r="S1872" s="70">
        <v>21710</v>
      </c>
      <c r="T1872" s="70"/>
      <c r="U1872" s="69"/>
      <c r="V1872" s="69"/>
      <c r="W1872" s="69" t="s">
        <v>1268</v>
      </c>
      <c r="X1872" s="69"/>
      <c r="Y1872" s="70"/>
      <c r="Z1872" s="69">
        <v>0</v>
      </c>
      <c r="AA1872" s="69" t="s">
        <v>966</v>
      </c>
      <c r="AB1872" s="69" t="s">
        <v>1144</v>
      </c>
      <c r="AC1872" s="69"/>
    </row>
    <row r="1873" spans="1:29" ht="20" x14ac:dyDescent="0.25">
      <c r="A1873" s="69"/>
      <c r="B1873" s="69"/>
      <c r="C1873" s="69"/>
      <c r="D1873" s="69"/>
      <c r="E1873" s="69"/>
      <c r="F1873" s="69"/>
      <c r="G1873" s="69"/>
      <c r="H1873" s="69"/>
      <c r="I1873" s="69"/>
      <c r="J1873" s="69"/>
      <c r="K1873" s="69" t="s">
        <v>28714</v>
      </c>
      <c r="L1873" s="70">
        <v>13910</v>
      </c>
      <c r="M1873" s="69"/>
      <c r="N1873" s="69" t="s">
        <v>28713</v>
      </c>
      <c r="O1873" s="69"/>
      <c r="P1873" s="69" t="s">
        <v>1312</v>
      </c>
      <c r="Q1873" s="69" t="s">
        <v>1312</v>
      </c>
      <c r="R1873" s="69"/>
      <c r="S1873" s="70">
        <v>13910</v>
      </c>
      <c r="T1873" s="70"/>
      <c r="U1873" s="69"/>
      <c r="V1873" s="69"/>
      <c r="W1873" s="69" t="s">
        <v>1312</v>
      </c>
      <c r="X1873" s="69"/>
      <c r="Y1873" s="70"/>
      <c r="Z1873" s="69">
        <v>0</v>
      </c>
      <c r="AA1873" s="69"/>
      <c r="AB1873" s="69" t="s">
        <v>1144</v>
      </c>
      <c r="AC1873" s="69"/>
    </row>
    <row r="1874" spans="1:29" ht="20" x14ac:dyDescent="0.25">
      <c r="A1874" s="69"/>
      <c r="B1874" s="69"/>
      <c r="C1874" s="69"/>
      <c r="D1874" s="69"/>
      <c r="E1874" s="69"/>
      <c r="F1874" s="69"/>
      <c r="G1874" s="69"/>
      <c r="H1874" s="69"/>
      <c r="I1874" s="69"/>
      <c r="J1874" s="69"/>
      <c r="K1874" s="69" t="s">
        <v>28712</v>
      </c>
      <c r="L1874" s="70">
        <v>6124</v>
      </c>
      <c r="M1874" s="69"/>
      <c r="N1874" s="69" t="s">
        <v>28711</v>
      </c>
      <c r="O1874" s="69"/>
      <c r="P1874" s="69" t="s">
        <v>1490</v>
      </c>
      <c r="Q1874" s="69" t="s">
        <v>1490</v>
      </c>
      <c r="R1874" s="69"/>
      <c r="S1874" s="70">
        <v>6124</v>
      </c>
      <c r="T1874" s="70"/>
      <c r="U1874" s="69"/>
      <c r="V1874" s="69"/>
      <c r="W1874" s="69" t="s">
        <v>1490</v>
      </c>
      <c r="X1874" s="69"/>
      <c r="Y1874" s="70"/>
      <c r="Z1874" s="69">
        <v>0</v>
      </c>
      <c r="AA1874" s="69"/>
      <c r="AB1874" s="69" t="s">
        <v>1144</v>
      </c>
      <c r="AC1874" s="69"/>
    </row>
    <row r="1875" spans="1:29" x14ac:dyDescent="0.25">
      <c r="A1875" s="71" t="s">
        <v>193</v>
      </c>
      <c r="B1875" s="71"/>
      <c r="C1875" s="71"/>
      <c r="D1875" s="71"/>
      <c r="E1875" s="71"/>
      <c r="F1875" s="71"/>
      <c r="G1875" s="71"/>
      <c r="H1875" s="71"/>
      <c r="I1875" s="72">
        <v>41744</v>
      </c>
      <c r="J1875" s="71"/>
      <c r="K1875" s="71"/>
      <c r="L1875" s="72">
        <v>41744</v>
      </c>
      <c r="M1875" s="72">
        <v>0</v>
      </c>
      <c r="N1875" s="71"/>
      <c r="O1875" s="71"/>
      <c r="P1875" s="71"/>
      <c r="Q1875" s="71"/>
      <c r="R1875" s="71"/>
      <c r="S1875" s="72">
        <v>41744</v>
      </c>
      <c r="T1875" s="72">
        <v>0</v>
      </c>
      <c r="U1875" s="71"/>
      <c r="V1875" s="71"/>
      <c r="W1875" s="71"/>
      <c r="X1875" s="72">
        <v>41744</v>
      </c>
      <c r="Y1875" s="72">
        <v>0</v>
      </c>
      <c r="Z1875" s="72">
        <v>0</v>
      </c>
      <c r="AA1875" s="69"/>
      <c r="AB1875" s="69"/>
      <c r="AC1875" s="69"/>
    </row>
    <row r="1876" spans="1:29" ht="20" x14ac:dyDescent="0.25">
      <c r="A1876" s="68" t="s">
        <v>28710</v>
      </c>
      <c r="B1876" s="69" t="s">
        <v>28468</v>
      </c>
      <c r="C1876" s="69" t="s">
        <v>28709</v>
      </c>
      <c r="D1876" s="69" t="s">
        <v>668</v>
      </c>
      <c r="E1876" s="69"/>
      <c r="F1876" s="69" t="s">
        <v>15157</v>
      </c>
      <c r="G1876" s="69" t="s">
        <v>1480</v>
      </c>
      <c r="H1876" s="69" t="s">
        <v>962</v>
      </c>
      <c r="I1876" s="70">
        <v>67500</v>
      </c>
      <c r="J1876" s="69" t="s">
        <v>2536</v>
      </c>
      <c r="K1876" s="69" t="s">
        <v>28708</v>
      </c>
      <c r="L1876" s="70">
        <v>33750</v>
      </c>
      <c r="M1876" s="69"/>
      <c r="N1876" s="69" t="s">
        <v>28707</v>
      </c>
      <c r="O1876" s="69"/>
      <c r="P1876" s="69" t="s">
        <v>1182</v>
      </c>
      <c r="Q1876" s="69" t="s">
        <v>1182</v>
      </c>
      <c r="R1876" s="69"/>
      <c r="S1876" s="70">
        <v>33750</v>
      </c>
      <c r="T1876" s="70"/>
      <c r="U1876" s="69"/>
      <c r="V1876" s="69"/>
      <c r="W1876" s="69" t="s">
        <v>1182</v>
      </c>
      <c r="X1876" s="69"/>
      <c r="Y1876" s="70"/>
      <c r="Z1876" s="69">
        <v>0</v>
      </c>
      <c r="AA1876" s="69" t="s">
        <v>966</v>
      </c>
      <c r="AB1876" s="69" t="s">
        <v>1144</v>
      </c>
      <c r="AC1876" s="69"/>
    </row>
    <row r="1877" spans="1:29" ht="20" x14ac:dyDescent="0.25">
      <c r="A1877" s="69"/>
      <c r="B1877" s="69"/>
      <c r="C1877" s="69"/>
      <c r="D1877" s="69"/>
      <c r="E1877" s="69"/>
      <c r="F1877" s="69"/>
      <c r="G1877" s="69"/>
      <c r="H1877" s="69"/>
      <c r="I1877" s="69"/>
      <c r="J1877" s="69"/>
      <c r="K1877" s="69" t="s">
        <v>28706</v>
      </c>
      <c r="L1877" s="70">
        <v>13500</v>
      </c>
      <c r="M1877" s="69"/>
      <c r="N1877" s="69" t="s">
        <v>28705</v>
      </c>
      <c r="O1877" s="69"/>
      <c r="P1877" s="69" t="s">
        <v>1313</v>
      </c>
      <c r="Q1877" s="69" t="s">
        <v>1313</v>
      </c>
      <c r="R1877" s="69"/>
      <c r="S1877" s="70">
        <v>13500</v>
      </c>
      <c r="T1877" s="70"/>
      <c r="U1877" s="69"/>
      <c r="V1877" s="69"/>
      <c r="W1877" s="69" t="s">
        <v>1313</v>
      </c>
      <c r="X1877" s="69"/>
      <c r="Y1877" s="70"/>
      <c r="Z1877" s="69">
        <v>0</v>
      </c>
      <c r="AA1877" s="69"/>
      <c r="AB1877" s="69" t="s">
        <v>1144</v>
      </c>
      <c r="AC1877" s="69"/>
    </row>
    <row r="1878" spans="1:29" x14ac:dyDescent="0.25">
      <c r="A1878" s="71" t="s">
        <v>193</v>
      </c>
      <c r="B1878" s="71"/>
      <c r="C1878" s="71"/>
      <c r="D1878" s="71"/>
      <c r="E1878" s="71"/>
      <c r="F1878" s="71"/>
      <c r="G1878" s="71"/>
      <c r="H1878" s="71"/>
      <c r="I1878" s="72">
        <v>67500</v>
      </c>
      <c r="J1878" s="71"/>
      <c r="K1878" s="71"/>
      <c r="L1878" s="72">
        <v>47250</v>
      </c>
      <c r="M1878" s="72">
        <v>20250</v>
      </c>
      <c r="N1878" s="71"/>
      <c r="O1878" s="71"/>
      <c r="P1878" s="71"/>
      <c r="Q1878" s="71"/>
      <c r="R1878" s="71"/>
      <c r="S1878" s="72">
        <v>47250</v>
      </c>
      <c r="T1878" s="72">
        <v>0</v>
      </c>
      <c r="U1878" s="71"/>
      <c r="V1878" s="71"/>
      <c r="W1878" s="71"/>
      <c r="X1878" s="72">
        <v>47250</v>
      </c>
      <c r="Y1878" s="72">
        <v>0</v>
      </c>
      <c r="Z1878" s="72">
        <v>0</v>
      </c>
      <c r="AA1878" s="69"/>
      <c r="AB1878" s="69"/>
      <c r="AC1878" s="69"/>
    </row>
    <row r="1879" spans="1:29" ht="20" x14ac:dyDescent="0.25">
      <c r="A1879" s="68" t="s">
        <v>28704</v>
      </c>
      <c r="B1879" s="69" t="s">
        <v>28468</v>
      </c>
      <c r="C1879" s="69" t="s">
        <v>28703</v>
      </c>
      <c r="D1879" s="69" t="s">
        <v>617</v>
      </c>
      <c r="E1879" s="69"/>
      <c r="F1879" s="69" t="s">
        <v>1002</v>
      </c>
      <c r="G1879" s="69" t="s">
        <v>1572</v>
      </c>
      <c r="H1879" s="69" t="s">
        <v>962</v>
      </c>
      <c r="I1879" s="70">
        <v>21099</v>
      </c>
      <c r="J1879" s="69" t="s">
        <v>2536</v>
      </c>
      <c r="K1879" s="69" t="s">
        <v>28702</v>
      </c>
      <c r="L1879" s="70">
        <v>21099</v>
      </c>
      <c r="M1879" s="69"/>
      <c r="N1879" s="69" t="s">
        <v>28701</v>
      </c>
      <c r="O1879" s="69"/>
      <c r="P1879" s="69" t="s">
        <v>1603</v>
      </c>
      <c r="Q1879" s="69" t="s">
        <v>1603</v>
      </c>
      <c r="R1879" s="69"/>
      <c r="S1879" s="70">
        <v>21099</v>
      </c>
      <c r="T1879" s="70"/>
      <c r="U1879" s="69"/>
      <c r="V1879" s="69"/>
      <c r="W1879" s="69" t="s">
        <v>1603</v>
      </c>
      <c r="X1879" s="69"/>
      <c r="Y1879" s="70"/>
      <c r="Z1879" s="69">
        <v>0</v>
      </c>
      <c r="AA1879" s="69" t="s">
        <v>966</v>
      </c>
      <c r="AB1879" s="69" t="s">
        <v>1144</v>
      </c>
      <c r="AC1879" s="69"/>
    </row>
    <row r="1880" spans="1:29" x14ac:dyDescent="0.25">
      <c r="A1880" s="71" t="s">
        <v>193</v>
      </c>
      <c r="B1880" s="71"/>
      <c r="C1880" s="71"/>
      <c r="D1880" s="71"/>
      <c r="E1880" s="71"/>
      <c r="F1880" s="71"/>
      <c r="G1880" s="71"/>
      <c r="H1880" s="71"/>
      <c r="I1880" s="72">
        <v>21099</v>
      </c>
      <c r="J1880" s="71"/>
      <c r="K1880" s="71"/>
      <c r="L1880" s="72">
        <v>21099</v>
      </c>
      <c r="M1880" s="72">
        <v>0</v>
      </c>
      <c r="N1880" s="71"/>
      <c r="O1880" s="71"/>
      <c r="P1880" s="71"/>
      <c r="Q1880" s="71"/>
      <c r="R1880" s="71"/>
      <c r="S1880" s="72">
        <v>21099</v>
      </c>
      <c r="T1880" s="72">
        <v>0</v>
      </c>
      <c r="U1880" s="71"/>
      <c r="V1880" s="71"/>
      <c r="W1880" s="71"/>
      <c r="X1880" s="72">
        <v>21099</v>
      </c>
      <c r="Y1880" s="72">
        <v>0</v>
      </c>
      <c r="Z1880" s="72">
        <v>0</v>
      </c>
      <c r="AA1880" s="69"/>
      <c r="AB1880" s="69"/>
      <c r="AC1880" s="69"/>
    </row>
    <row r="1881" spans="1:29" ht="20" x14ac:dyDescent="0.25">
      <c r="A1881" s="68" t="s">
        <v>28700</v>
      </c>
      <c r="B1881" s="69" t="s">
        <v>28156</v>
      </c>
      <c r="C1881" s="69" t="s">
        <v>28699</v>
      </c>
      <c r="D1881" s="69" t="s">
        <v>617</v>
      </c>
      <c r="E1881" s="69"/>
      <c r="F1881" s="69" t="s">
        <v>1393</v>
      </c>
      <c r="G1881" s="69" t="s">
        <v>2109</v>
      </c>
      <c r="H1881" s="69" t="s">
        <v>962</v>
      </c>
      <c r="I1881" s="70">
        <v>29104</v>
      </c>
      <c r="J1881" s="69" t="s">
        <v>2536</v>
      </c>
      <c r="K1881" s="69" t="s">
        <v>28698</v>
      </c>
      <c r="L1881" s="70">
        <v>29104</v>
      </c>
      <c r="M1881" s="69"/>
      <c r="N1881" s="69" t="s">
        <v>28697</v>
      </c>
      <c r="O1881" s="69"/>
      <c r="P1881" s="69" t="s">
        <v>1037</v>
      </c>
      <c r="Q1881" s="69" t="s">
        <v>2164</v>
      </c>
      <c r="R1881" s="69"/>
      <c r="S1881" s="70">
        <v>29104</v>
      </c>
      <c r="T1881" s="70"/>
      <c r="U1881" s="69"/>
      <c r="V1881" s="69"/>
      <c r="W1881" s="69" t="s">
        <v>2020</v>
      </c>
      <c r="X1881" s="69"/>
      <c r="Y1881" s="70"/>
      <c r="Z1881" s="69">
        <v>0</v>
      </c>
      <c r="AA1881" s="69" t="s">
        <v>966</v>
      </c>
      <c r="AB1881" s="69" t="s">
        <v>1144</v>
      </c>
      <c r="AC1881" s="69"/>
    </row>
    <row r="1882" spans="1:29" x14ac:dyDescent="0.25">
      <c r="A1882" s="71" t="s">
        <v>193</v>
      </c>
      <c r="B1882" s="71"/>
      <c r="C1882" s="71"/>
      <c r="D1882" s="71"/>
      <c r="E1882" s="71"/>
      <c r="F1882" s="71"/>
      <c r="G1882" s="71"/>
      <c r="H1882" s="71"/>
      <c r="I1882" s="72">
        <v>29104</v>
      </c>
      <c r="J1882" s="71"/>
      <c r="K1882" s="71"/>
      <c r="L1882" s="72">
        <v>29104</v>
      </c>
      <c r="M1882" s="72">
        <v>0</v>
      </c>
      <c r="N1882" s="71"/>
      <c r="O1882" s="71"/>
      <c r="P1882" s="71"/>
      <c r="Q1882" s="71"/>
      <c r="R1882" s="71"/>
      <c r="S1882" s="72">
        <v>29104</v>
      </c>
      <c r="T1882" s="72">
        <v>0</v>
      </c>
      <c r="U1882" s="71"/>
      <c r="V1882" s="71"/>
      <c r="W1882" s="71"/>
      <c r="X1882" s="72">
        <v>29104</v>
      </c>
      <c r="Y1882" s="72">
        <v>0</v>
      </c>
      <c r="Z1882" s="72">
        <v>0</v>
      </c>
      <c r="AA1882" s="69"/>
      <c r="AB1882" s="69"/>
      <c r="AC1882" s="69"/>
    </row>
    <row r="1883" spans="1:29" ht="20" x14ac:dyDescent="0.25">
      <c r="A1883" s="68" t="s">
        <v>28696</v>
      </c>
      <c r="B1883" s="69" t="s">
        <v>28156</v>
      </c>
      <c r="C1883" s="69" t="s">
        <v>28695</v>
      </c>
      <c r="D1883" s="69" t="s">
        <v>617</v>
      </c>
      <c r="E1883" s="69"/>
      <c r="F1883" s="69" t="s">
        <v>993</v>
      </c>
      <c r="G1883" s="69" t="s">
        <v>1194</v>
      </c>
      <c r="H1883" s="69" t="s">
        <v>962</v>
      </c>
      <c r="I1883" s="70">
        <v>137651.5</v>
      </c>
      <c r="J1883" s="69" t="s">
        <v>2536</v>
      </c>
      <c r="K1883" s="69" t="s">
        <v>28694</v>
      </c>
      <c r="L1883" s="70">
        <v>23550</v>
      </c>
      <c r="M1883" s="69"/>
      <c r="N1883" s="69" t="s">
        <v>28693</v>
      </c>
      <c r="O1883" s="69"/>
      <c r="P1883" s="69" t="s">
        <v>2288</v>
      </c>
      <c r="Q1883" s="69" t="s">
        <v>2288</v>
      </c>
      <c r="R1883" s="69"/>
      <c r="S1883" s="70">
        <v>23550</v>
      </c>
      <c r="T1883" s="70"/>
      <c r="U1883" s="69"/>
      <c r="V1883" s="69"/>
      <c r="W1883" s="69" t="s">
        <v>2288</v>
      </c>
      <c r="X1883" s="69"/>
      <c r="Y1883" s="70"/>
      <c r="Z1883" s="69">
        <v>0</v>
      </c>
      <c r="AA1883" s="69" t="s">
        <v>966</v>
      </c>
      <c r="AB1883" s="69" t="s">
        <v>1144</v>
      </c>
      <c r="AC1883" s="69"/>
    </row>
    <row r="1884" spans="1:29" x14ac:dyDescent="0.25">
      <c r="A1884" s="69"/>
      <c r="B1884" s="69"/>
      <c r="C1884" s="69"/>
      <c r="D1884" s="69"/>
      <c r="E1884" s="69"/>
      <c r="F1884" s="69"/>
      <c r="G1884" s="69"/>
      <c r="H1884" s="69"/>
      <c r="I1884" s="69"/>
      <c r="J1884" s="69"/>
      <c r="K1884" s="69" t="s">
        <v>28692</v>
      </c>
      <c r="L1884" s="70">
        <v>40105</v>
      </c>
      <c r="M1884" s="69"/>
      <c r="N1884" s="69" t="s">
        <v>28691</v>
      </c>
      <c r="O1884" s="69" t="s">
        <v>28691</v>
      </c>
      <c r="P1884" s="69" t="s">
        <v>1207</v>
      </c>
      <c r="Q1884" s="69" t="s">
        <v>1804</v>
      </c>
      <c r="R1884" s="69"/>
      <c r="S1884" s="70">
        <v>40105</v>
      </c>
      <c r="T1884" s="70"/>
      <c r="U1884" s="69"/>
      <c r="V1884" s="69"/>
      <c r="W1884" s="69" t="s">
        <v>1207</v>
      </c>
      <c r="X1884" s="69"/>
      <c r="Y1884" s="70"/>
      <c r="Z1884" s="69">
        <v>89.68</v>
      </c>
      <c r="AA1884" s="69"/>
      <c r="AB1884" s="69" t="s">
        <v>1144</v>
      </c>
      <c r="AC1884" s="69"/>
    </row>
    <row r="1885" spans="1:29" ht="20" x14ac:dyDescent="0.25">
      <c r="A1885" s="69"/>
      <c r="B1885" s="69"/>
      <c r="C1885" s="69"/>
      <c r="D1885" s="69"/>
      <c r="E1885" s="69"/>
      <c r="F1885" s="69"/>
      <c r="G1885" s="69"/>
      <c r="H1885" s="69"/>
      <c r="I1885" s="69"/>
      <c r="J1885" s="69"/>
      <c r="K1885" s="69" t="s">
        <v>28690</v>
      </c>
      <c r="L1885" s="70">
        <v>11012.5</v>
      </c>
      <c r="M1885" s="69"/>
      <c r="N1885" s="69" t="s">
        <v>28689</v>
      </c>
      <c r="O1885" s="69"/>
      <c r="P1885" s="69" t="s">
        <v>1991</v>
      </c>
      <c r="Q1885" s="69" t="s">
        <v>1991</v>
      </c>
      <c r="R1885" s="69"/>
      <c r="S1885" s="70">
        <v>11012.5</v>
      </c>
      <c r="T1885" s="70"/>
      <c r="U1885" s="69"/>
      <c r="V1885" s="69"/>
      <c r="W1885" s="69" t="s">
        <v>1991</v>
      </c>
      <c r="X1885" s="69"/>
      <c r="Y1885" s="70"/>
      <c r="Z1885" s="69">
        <v>1.27</v>
      </c>
      <c r="AA1885" s="69"/>
      <c r="AB1885" s="69" t="s">
        <v>1144</v>
      </c>
      <c r="AC1885" s="69"/>
    </row>
    <row r="1886" spans="1:29" ht="20" x14ac:dyDescent="0.25">
      <c r="A1886" s="69"/>
      <c r="B1886" s="69"/>
      <c r="C1886" s="69"/>
      <c r="D1886" s="69"/>
      <c r="E1886" s="69"/>
      <c r="F1886" s="69"/>
      <c r="G1886" s="69"/>
      <c r="H1886" s="69"/>
      <c r="I1886" s="69"/>
      <c r="J1886" s="69"/>
      <c r="K1886" s="69" t="s">
        <v>28688</v>
      </c>
      <c r="L1886" s="70">
        <v>19951</v>
      </c>
      <c r="M1886" s="69"/>
      <c r="N1886" s="69" t="s">
        <v>28687</v>
      </c>
      <c r="O1886" s="69"/>
      <c r="P1886" s="69" t="s">
        <v>1202</v>
      </c>
      <c r="Q1886" s="69" t="s">
        <v>1202</v>
      </c>
      <c r="R1886" s="69"/>
      <c r="S1886" s="70">
        <v>19951</v>
      </c>
      <c r="T1886" s="70"/>
      <c r="U1886" s="69"/>
      <c r="V1886" s="69"/>
      <c r="W1886" s="69" t="s">
        <v>1202</v>
      </c>
      <c r="X1886" s="69"/>
      <c r="Y1886" s="70"/>
      <c r="Z1886" s="69">
        <v>0</v>
      </c>
      <c r="AA1886" s="69"/>
      <c r="AB1886" s="69" t="s">
        <v>1144</v>
      </c>
      <c r="AC1886" s="69"/>
    </row>
    <row r="1887" spans="1:29" ht="20" x14ac:dyDescent="0.25">
      <c r="A1887" s="69"/>
      <c r="B1887" s="69"/>
      <c r="C1887" s="69"/>
      <c r="D1887" s="69"/>
      <c r="E1887" s="69"/>
      <c r="F1887" s="69"/>
      <c r="G1887" s="69"/>
      <c r="H1887" s="69"/>
      <c r="I1887" s="69"/>
      <c r="J1887" s="69"/>
      <c r="K1887" s="69" t="s">
        <v>28686</v>
      </c>
      <c r="L1887" s="70">
        <v>13033</v>
      </c>
      <c r="M1887" s="69"/>
      <c r="N1887" s="69" t="s">
        <v>28685</v>
      </c>
      <c r="O1887" s="69"/>
      <c r="P1887" s="69" t="s">
        <v>1038</v>
      </c>
      <c r="Q1887" s="69" t="s">
        <v>1038</v>
      </c>
      <c r="R1887" s="69"/>
      <c r="S1887" s="70">
        <v>13033</v>
      </c>
      <c r="T1887" s="70"/>
      <c r="U1887" s="69"/>
      <c r="V1887" s="69"/>
      <c r="W1887" s="69" t="s">
        <v>1038</v>
      </c>
      <c r="X1887" s="69"/>
      <c r="Y1887" s="70"/>
      <c r="Z1887" s="69">
        <v>0</v>
      </c>
      <c r="AA1887" s="69"/>
      <c r="AB1887" s="69" t="s">
        <v>1144</v>
      </c>
      <c r="AC1887" s="69"/>
    </row>
    <row r="1888" spans="1:29" x14ac:dyDescent="0.25">
      <c r="A1888" s="69"/>
      <c r="B1888" s="69"/>
      <c r="C1888" s="69"/>
      <c r="D1888" s="69"/>
      <c r="E1888" s="69"/>
      <c r="F1888" s="69"/>
      <c r="G1888" s="69"/>
      <c r="H1888" s="69"/>
      <c r="I1888" s="69"/>
      <c r="J1888" s="69"/>
      <c r="K1888" s="69" t="s">
        <v>28684</v>
      </c>
      <c r="L1888" s="70">
        <v>30000</v>
      </c>
      <c r="M1888" s="69"/>
      <c r="N1888" s="69" t="s">
        <v>28683</v>
      </c>
      <c r="O1888" s="69"/>
      <c r="P1888" s="69" t="s">
        <v>1706</v>
      </c>
      <c r="Q1888" s="69" t="s">
        <v>1706</v>
      </c>
      <c r="R1888" s="69"/>
      <c r="S1888" s="70">
        <v>30000</v>
      </c>
      <c r="T1888" s="70"/>
      <c r="U1888" s="69"/>
      <c r="V1888" s="69"/>
      <c r="W1888" s="69" t="s">
        <v>1706</v>
      </c>
      <c r="X1888" s="69"/>
      <c r="Y1888" s="70"/>
      <c r="Z1888" s="69">
        <v>0</v>
      </c>
      <c r="AA1888" s="69"/>
      <c r="AB1888" s="69" t="s">
        <v>1144</v>
      </c>
      <c r="AC1888" s="69"/>
    </row>
    <row r="1889" spans="1:29" x14ac:dyDescent="0.25">
      <c r="A1889" s="71" t="s">
        <v>193</v>
      </c>
      <c r="B1889" s="71"/>
      <c r="C1889" s="71"/>
      <c r="D1889" s="71"/>
      <c r="E1889" s="71"/>
      <c r="F1889" s="71"/>
      <c r="G1889" s="71"/>
      <c r="H1889" s="71"/>
      <c r="I1889" s="72">
        <v>137651.5</v>
      </c>
      <c r="J1889" s="71"/>
      <c r="K1889" s="71"/>
      <c r="L1889" s="72">
        <v>137651.5</v>
      </c>
      <c r="M1889" s="72">
        <v>0</v>
      </c>
      <c r="N1889" s="71"/>
      <c r="O1889" s="71"/>
      <c r="P1889" s="71"/>
      <c r="Q1889" s="71"/>
      <c r="R1889" s="71"/>
      <c r="S1889" s="72">
        <v>137651.5</v>
      </c>
      <c r="T1889" s="72">
        <v>0</v>
      </c>
      <c r="U1889" s="71"/>
      <c r="V1889" s="71"/>
      <c r="W1889" s="71"/>
      <c r="X1889" s="72">
        <v>137651.5</v>
      </c>
      <c r="Y1889" s="72">
        <v>90.95</v>
      </c>
      <c r="Z1889" s="72">
        <v>90.95</v>
      </c>
      <c r="AA1889" s="69"/>
      <c r="AB1889" s="69"/>
      <c r="AC1889" s="69"/>
    </row>
    <row r="1890" spans="1:29" ht="20" x14ac:dyDescent="0.25">
      <c r="A1890" s="68" t="s">
        <v>28682</v>
      </c>
      <c r="B1890" s="69" t="s">
        <v>28156</v>
      </c>
      <c r="C1890" s="69" t="s">
        <v>28681</v>
      </c>
      <c r="D1890" s="69" t="s">
        <v>617</v>
      </c>
      <c r="E1890" s="69"/>
      <c r="F1890" s="69" t="s">
        <v>1075</v>
      </c>
      <c r="G1890" s="69" t="s">
        <v>1046</v>
      </c>
      <c r="H1890" s="69" t="s">
        <v>962</v>
      </c>
      <c r="I1890" s="70">
        <v>84772.2</v>
      </c>
      <c r="J1890" s="69" t="s">
        <v>2536</v>
      </c>
      <c r="K1890" s="69" t="s">
        <v>28680</v>
      </c>
      <c r="L1890" s="70">
        <v>25960</v>
      </c>
      <c r="M1890" s="69"/>
      <c r="N1890" s="69" t="s">
        <v>28679</v>
      </c>
      <c r="O1890" s="69"/>
      <c r="P1890" s="69" t="s">
        <v>1694</v>
      </c>
      <c r="Q1890" s="69" t="s">
        <v>1694</v>
      </c>
      <c r="R1890" s="69"/>
      <c r="S1890" s="70">
        <v>25960</v>
      </c>
      <c r="T1890" s="70"/>
      <c r="U1890" s="69"/>
      <c r="V1890" s="69"/>
      <c r="W1890" s="69" t="s">
        <v>1694</v>
      </c>
      <c r="X1890" s="69"/>
      <c r="Y1890" s="70"/>
      <c r="Z1890" s="69">
        <v>0</v>
      </c>
      <c r="AA1890" s="69" t="s">
        <v>966</v>
      </c>
      <c r="AB1890" s="69" t="s">
        <v>1144</v>
      </c>
      <c r="AC1890" s="69"/>
    </row>
    <row r="1891" spans="1:29" ht="20" x14ac:dyDescent="0.25">
      <c r="A1891" s="69"/>
      <c r="B1891" s="69"/>
      <c r="C1891" s="69"/>
      <c r="D1891" s="69"/>
      <c r="E1891" s="69"/>
      <c r="F1891" s="69"/>
      <c r="G1891" s="69"/>
      <c r="H1891" s="69"/>
      <c r="I1891" s="69"/>
      <c r="J1891" s="69"/>
      <c r="K1891" s="69" t="s">
        <v>28678</v>
      </c>
      <c r="L1891" s="70">
        <v>26606.6</v>
      </c>
      <c r="M1891" s="69"/>
      <c r="N1891" s="69" t="s">
        <v>28677</v>
      </c>
      <c r="O1891" s="69"/>
      <c r="P1891" s="69" t="s">
        <v>1709</v>
      </c>
      <c r="Q1891" s="69" t="s">
        <v>1709</v>
      </c>
      <c r="R1891" s="69"/>
      <c r="S1891" s="70">
        <v>26606.6</v>
      </c>
      <c r="T1891" s="70"/>
      <c r="U1891" s="69"/>
      <c r="V1891" s="69"/>
      <c r="W1891" s="69" t="s">
        <v>1709</v>
      </c>
      <c r="X1891" s="69"/>
      <c r="Y1891" s="70"/>
      <c r="Z1891" s="69">
        <v>0</v>
      </c>
      <c r="AA1891" s="69"/>
      <c r="AB1891" s="69" t="s">
        <v>1144</v>
      </c>
      <c r="AC1891" s="69"/>
    </row>
    <row r="1892" spans="1:29" ht="20" x14ac:dyDescent="0.25">
      <c r="A1892" s="69"/>
      <c r="B1892" s="69"/>
      <c r="C1892" s="69"/>
      <c r="D1892" s="69"/>
      <c r="E1892" s="69"/>
      <c r="F1892" s="69"/>
      <c r="G1892" s="69"/>
      <c r="H1892" s="69"/>
      <c r="I1892" s="69"/>
      <c r="J1892" s="69"/>
      <c r="K1892" s="69" t="s">
        <v>28676</v>
      </c>
      <c r="L1892" s="70">
        <v>32205.599999999999</v>
      </c>
      <c r="M1892" s="69"/>
      <c r="N1892" s="69" t="s">
        <v>28675</v>
      </c>
      <c r="O1892" s="69"/>
      <c r="P1892" s="69" t="s">
        <v>3055</v>
      </c>
      <c r="Q1892" s="69" t="s">
        <v>2136</v>
      </c>
      <c r="R1892" s="69"/>
      <c r="S1892" s="70">
        <v>32205.599999999999</v>
      </c>
      <c r="T1892" s="70"/>
      <c r="U1892" s="69"/>
      <c r="V1892" s="69"/>
      <c r="W1892" s="69" t="s">
        <v>2136</v>
      </c>
      <c r="X1892" s="69"/>
      <c r="Y1892" s="70"/>
      <c r="Z1892" s="69">
        <v>0</v>
      </c>
      <c r="AA1892" s="69"/>
      <c r="AB1892" s="69" t="s">
        <v>1144</v>
      </c>
      <c r="AC1892" s="69"/>
    </row>
    <row r="1893" spans="1:29" x14ac:dyDescent="0.25">
      <c r="A1893" s="71" t="s">
        <v>193</v>
      </c>
      <c r="B1893" s="71"/>
      <c r="C1893" s="71"/>
      <c r="D1893" s="71"/>
      <c r="E1893" s="71"/>
      <c r="F1893" s="71"/>
      <c r="G1893" s="71"/>
      <c r="H1893" s="71"/>
      <c r="I1893" s="72">
        <v>84772.2</v>
      </c>
      <c r="J1893" s="71"/>
      <c r="K1893" s="71"/>
      <c r="L1893" s="72">
        <v>84772.2</v>
      </c>
      <c r="M1893" s="72">
        <v>0</v>
      </c>
      <c r="N1893" s="71"/>
      <c r="O1893" s="71"/>
      <c r="P1893" s="71"/>
      <c r="Q1893" s="71"/>
      <c r="R1893" s="71"/>
      <c r="S1893" s="72">
        <v>84772.2</v>
      </c>
      <c r="T1893" s="72">
        <v>0</v>
      </c>
      <c r="U1893" s="71"/>
      <c r="V1893" s="71"/>
      <c r="W1893" s="71"/>
      <c r="X1893" s="72">
        <v>84772.2</v>
      </c>
      <c r="Y1893" s="72">
        <v>0</v>
      </c>
      <c r="Z1893" s="72">
        <v>0</v>
      </c>
      <c r="AA1893" s="69"/>
      <c r="AB1893" s="69"/>
      <c r="AC1893" s="69"/>
    </row>
    <row r="1894" spans="1:29" ht="20" x14ac:dyDescent="0.25">
      <c r="A1894" s="68" t="s">
        <v>28674</v>
      </c>
      <c r="B1894" s="69" t="s">
        <v>28156</v>
      </c>
      <c r="C1894" s="69" t="s">
        <v>28673</v>
      </c>
      <c r="D1894" s="69" t="s">
        <v>617</v>
      </c>
      <c r="E1894" s="69"/>
      <c r="F1894" s="69" t="s">
        <v>1203</v>
      </c>
      <c r="G1894" s="69" t="s">
        <v>1106</v>
      </c>
      <c r="H1894" s="69" t="s">
        <v>962</v>
      </c>
      <c r="I1894" s="70">
        <v>28905.599999999999</v>
      </c>
      <c r="J1894" s="69" t="s">
        <v>2536</v>
      </c>
      <c r="K1894" s="69" t="s">
        <v>28672</v>
      </c>
      <c r="L1894" s="70">
        <v>28905.599999999999</v>
      </c>
      <c r="M1894" s="69"/>
      <c r="N1894" s="69" t="s">
        <v>28671</v>
      </c>
      <c r="O1894" s="69"/>
      <c r="P1894" s="69" t="s">
        <v>2180</v>
      </c>
      <c r="Q1894" s="69" t="s">
        <v>1122</v>
      </c>
      <c r="R1894" s="69"/>
      <c r="S1894" s="70">
        <v>28905.599999999999</v>
      </c>
      <c r="T1894" s="70"/>
      <c r="U1894" s="69"/>
      <c r="V1894" s="69"/>
      <c r="W1894" s="69" t="s">
        <v>1122</v>
      </c>
      <c r="X1894" s="69"/>
      <c r="Y1894" s="70"/>
      <c r="Z1894" s="69">
        <v>0</v>
      </c>
      <c r="AA1894" s="69" t="s">
        <v>966</v>
      </c>
      <c r="AB1894" s="69" t="s">
        <v>1144</v>
      </c>
      <c r="AC1894" s="69"/>
    </row>
    <row r="1895" spans="1:29" x14ac:dyDescent="0.25">
      <c r="A1895" s="71" t="s">
        <v>193</v>
      </c>
      <c r="B1895" s="71"/>
      <c r="C1895" s="71"/>
      <c r="D1895" s="71"/>
      <c r="E1895" s="71"/>
      <c r="F1895" s="71"/>
      <c r="G1895" s="71"/>
      <c r="H1895" s="71"/>
      <c r="I1895" s="72">
        <v>28905.599999999999</v>
      </c>
      <c r="J1895" s="71"/>
      <c r="K1895" s="71"/>
      <c r="L1895" s="72">
        <v>28905.599999999999</v>
      </c>
      <c r="M1895" s="72">
        <v>0</v>
      </c>
      <c r="N1895" s="71"/>
      <c r="O1895" s="71"/>
      <c r="P1895" s="71"/>
      <c r="Q1895" s="71"/>
      <c r="R1895" s="71"/>
      <c r="S1895" s="72">
        <v>28905.599999999999</v>
      </c>
      <c r="T1895" s="72">
        <v>0</v>
      </c>
      <c r="U1895" s="71"/>
      <c r="V1895" s="71"/>
      <c r="W1895" s="71"/>
      <c r="X1895" s="72">
        <v>28905.599999999999</v>
      </c>
      <c r="Y1895" s="72">
        <v>0</v>
      </c>
      <c r="Z1895" s="72">
        <v>0</v>
      </c>
      <c r="AA1895" s="69"/>
      <c r="AB1895" s="69"/>
      <c r="AC1895" s="69"/>
    </row>
    <row r="1896" spans="1:29" ht="20" x14ac:dyDescent="0.25">
      <c r="A1896" s="68" t="s">
        <v>28670</v>
      </c>
      <c r="B1896" s="69" t="s">
        <v>28156</v>
      </c>
      <c r="C1896" s="69" t="s">
        <v>614</v>
      </c>
      <c r="D1896" s="69" t="s">
        <v>617</v>
      </c>
      <c r="E1896" s="69"/>
      <c r="F1896" s="69" t="s">
        <v>3201</v>
      </c>
      <c r="G1896" s="69" t="s">
        <v>1106</v>
      </c>
      <c r="H1896" s="69" t="s">
        <v>962</v>
      </c>
      <c r="I1896" s="70">
        <v>31695.9</v>
      </c>
      <c r="J1896" s="69" t="s">
        <v>2536</v>
      </c>
      <c r="K1896" s="69" t="s">
        <v>28669</v>
      </c>
      <c r="L1896" s="70">
        <v>31695.9</v>
      </c>
      <c r="M1896" s="69"/>
      <c r="N1896" s="69" t="s">
        <v>28668</v>
      </c>
      <c r="O1896" s="69"/>
      <c r="P1896" s="69" t="s">
        <v>1749</v>
      </c>
      <c r="Q1896" s="69" t="s">
        <v>2207</v>
      </c>
      <c r="R1896" s="69"/>
      <c r="S1896" s="70">
        <v>31695.9</v>
      </c>
      <c r="T1896" s="70"/>
      <c r="U1896" s="69"/>
      <c r="V1896" s="69"/>
      <c r="W1896" s="69" t="s">
        <v>2207</v>
      </c>
      <c r="X1896" s="69"/>
      <c r="Y1896" s="70"/>
      <c r="Z1896" s="69">
        <v>0</v>
      </c>
      <c r="AA1896" s="69" t="s">
        <v>966</v>
      </c>
      <c r="AB1896" s="69" t="s">
        <v>1144</v>
      </c>
      <c r="AC1896" s="69"/>
    </row>
    <row r="1897" spans="1:29" x14ac:dyDescent="0.25">
      <c r="A1897" s="71" t="s">
        <v>193</v>
      </c>
      <c r="B1897" s="71"/>
      <c r="C1897" s="71"/>
      <c r="D1897" s="71"/>
      <c r="E1897" s="71"/>
      <c r="F1897" s="71"/>
      <c r="G1897" s="71"/>
      <c r="H1897" s="71"/>
      <c r="I1897" s="72">
        <v>31695.9</v>
      </c>
      <c r="J1897" s="71"/>
      <c r="K1897" s="71"/>
      <c r="L1897" s="72">
        <v>31695.9</v>
      </c>
      <c r="M1897" s="72">
        <v>0</v>
      </c>
      <c r="N1897" s="71"/>
      <c r="O1897" s="71"/>
      <c r="P1897" s="71"/>
      <c r="Q1897" s="71"/>
      <c r="R1897" s="71"/>
      <c r="S1897" s="72">
        <v>31695.9</v>
      </c>
      <c r="T1897" s="72">
        <v>0</v>
      </c>
      <c r="U1897" s="71"/>
      <c r="V1897" s="71"/>
      <c r="W1897" s="71"/>
      <c r="X1897" s="72">
        <v>31695.9</v>
      </c>
      <c r="Y1897" s="72">
        <v>0</v>
      </c>
      <c r="Z1897" s="72">
        <v>0</v>
      </c>
      <c r="AA1897" s="69"/>
      <c r="AB1897" s="69"/>
      <c r="AC1897" s="69"/>
    </row>
    <row r="1898" spans="1:29" ht="20" x14ac:dyDescent="0.25">
      <c r="A1898" s="68" t="s">
        <v>28667</v>
      </c>
      <c r="B1898" s="69" t="s">
        <v>28156</v>
      </c>
      <c r="C1898" s="69" t="s">
        <v>654</v>
      </c>
      <c r="D1898" s="69" t="s">
        <v>617</v>
      </c>
      <c r="E1898" s="69"/>
      <c r="F1898" s="69" t="s">
        <v>2529</v>
      </c>
      <c r="G1898" s="69" t="s">
        <v>1112</v>
      </c>
      <c r="H1898" s="69" t="s">
        <v>962</v>
      </c>
      <c r="I1898" s="70">
        <v>59069.7</v>
      </c>
      <c r="J1898" s="69" t="s">
        <v>2536</v>
      </c>
      <c r="K1898" s="69" t="s">
        <v>28666</v>
      </c>
      <c r="L1898" s="70">
        <v>20005</v>
      </c>
      <c r="M1898" s="69"/>
      <c r="N1898" s="69" t="s">
        <v>28665</v>
      </c>
      <c r="O1898" s="69"/>
      <c r="P1898" s="69" t="s">
        <v>2944</v>
      </c>
      <c r="Q1898" s="69" t="s">
        <v>1805</v>
      </c>
      <c r="R1898" s="69"/>
      <c r="S1898" s="70">
        <v>20005</v>
      </c>
      <c r="T1898" s="70"/>
      <c r="U1898" s="69"/>
      <c r="V1898" s="69"/>
      <c r="W1898" s="69"/>
      <c r="X1898" s="69"/>
      <c r="Y1898" s="70"/>
      <c r="Z1898" s="69">
        <v>0</v>
      </c>
      <c r="AA1898" s="69" t="s">
        <v>966</v>
      </c>
      <c r="AB1898" s="69" t="s">
        <v>1144</v>
      </c>
      <c r="AC1898" s="69"/>
    </row>
    <row r="1899" spans="1:29" ht="20" x14ac:dyDescent="0.25">
      <c r="A1899" s="69"/>
      <c r="B1899" s="69"/>
      <c r="C1899" s="69"/>
      <c r="D1899" s="69"/>
      <c r="E1899" s="69"/>
      <c r="F1899" s="69"/>
      <c r="G1899" s="69"/>
      <c r="H1899" s="69"/>
      <c r="I1899" s="69"/>
      <c r="J1899" s="69"/>
      <c r="K1899" s="69" t="s">
        <v>28664</v>
      </c>
      <c r="L1899" s="70">
        <v>39064.699999999997</v>
      </c>
      <c r="M1899" s="69"/>
      <c r="N1899" s="69" t="s">
        <v>28663</v>
      </c>
      <c r="O1899" s="69"/>
      <c r="P1899" s="69" t="s">
        <v>3011</v>
      </c>
      <c r="Q1899" s="69" t="s">
        <v>2654</v>
      </c>
      <c r="R1899" s="69"/>
      <c r="S1899" s="70">
        <v>39064.699999999997</v>
      </c>
      <c r="T1899" s="70"/>
      <c r="U1899" s="69"/>
      <c r="V1899" s="69"/>
      <c r="W1899" s="69"/>
      <c r="X1899" s="69"/>
      <c r="Y1899" s="70"/>
      <c r="Z1899" s="69">
        <v>0</v>
      </c>
      <c r="AA1899" s="69"/>
      <c r="AB1899" s="69" t="s">
        <v>1144</v>
      </c>
      <c r="AC1899" s="69"/>
    </row>
    <row r="1900" spans="1:29" x14ac:dyDescent="0.25">
      <c r="A1900" s="71" t="s">
        <v>193</v>
      </c>
      <c r="B1900" s="71"/>
      <c r="C1900" s="71"/>
      <c r="D1900" s="71"/>
      <c r="E1900" s="71"/>
      <c r="F1900" s="71"/>
      <c r="G1900" s="71"/>
      <c r="H1900" s="71"/>
      <c r="I1900" s="72">
        <v>59069.7</v>
      </c>
      <c r="J1900" s="71"/>
      <c r="K1900" s="71"/>
      <c r="L1900" s="72">
        <v>59069.7</v>
      </c>
      <c r="M1900" s="72">
        <v>0</v>
      </c>
      <c r="N1900" s="71"/>
      <c r="O1900" s="71"/>
      <c r="P1900" s="71"/>
      <c r="Q1900" s="71"/>
      <c r="R1900" s="71"/>
      <c r="S1900" s="72">
        <v>59069.7</v>
      </c>
      <c r="T1900" s="72">
        <v>0</v>
      </c>
      <c r="U1900" s="71"/>
      <c r="V1900" s="71"/>
      <c r="W1900" s="71"/>
      <c r="X1900" s="72">
        <v>59069.7</v>
      </c>
      <c r="Y1900" s="72">
        <v>0</v>
      </c>
      <c r="Z1900" s="72">
        <v>0</v>
      </c>
      <c r="AA1900" s="69"/>
      <c r="AB1900" s="69"/>
      <c r="AC1900" s="69"/>
    </row>
    <row r="1901" spans="1:29" ht="30" x14ac:dyDescent="0.25">
      <c r="A1901" s="68" t="s">
        <v>28662</v>
      </c>
      <c r="B1901" s="69" t="s">
        <v>22866</v>
      </c>
      <c r="C1901" s="69" t="s">
        <v>700</v>
      </c>
      <c r="D1901" s="69" t="s">
        <v>19296</v>
      </c>
      <c r="E1901" s="69" t="s">
        <v>22239</v>
      </c>
      <c r="F1901" s="69" t="s">
        <v>1210</v>
      </c>
      <c r="G1901" s="69" t="s">
        <v>1764</v>
      </c>
      <c r="H1901" s="69" t="s">
        <v>1236</v>
      </c>
      <c r="I1901" s="70">
        <v>780</v>
      </c>
      <c r="J1901" s="69" t="s">
        <v>2536</v>
      </c>
      <c r="K1901" s="69" t="s">
        <v>28661</v>
      </c>
      <c r="L1901" s="70">
        <v>777.4</v>
      </c>
      <c r="M1901" s="69"/>
      <c r="N1901" s="69" t="s">
        <v>28660</v>
      </c>
      <c r="O1901" s="69" t="s">
        <v>28660</v>
      </c>
      <c r="P1901" s="69" t="s">
        <v>2157</v>
      </c>
      <c r="Q1901" s="69" t="s">
        <v>1474</v>
      </c>
      <c r="R1901" s="69"/>
      <c r="S1901" s="70">
        <v>777.4</v>
      </c>
      <c r="T1901" s="70"/>
      <c r="U1901" s="69"/>
      <c r="V1901" s="69"/>
      <c r="W1901" s="69" t="s">
        <v>2157</v>
      </c>
      <c r="X1901" s="69"/>
      <c r="Y1901" s="70"/>
      <c r="Z1901" s="69">
        <v>0</v>
      </c>
      <c r="AA1901" s="69" t="s">
        <v>966</v>
      </c>
      <c r="AB1901" s="69" t="s">
        <v>967</v>
      </c>
      <c r="AC1901" s="69" t="s">
        <v>28659</v>
      </c>
    </row>
    <row r="1902" spans="1:29" x14ac:dyDescent="0.25">
      <c r="A1902" s="71" t="s">
        <v>193</v>
      </c>
      <c r="B1902" s="71"/>
      <c r="C1902" s="71"/>
      <c r="D1902" s="71"/>
      <c r="E1902" s="71"/>
      <c r="F1902" s="71"/>
      <c r="G1902" s="71"/>
      <c r="H1902" s="71"/>
      <c r="I1902" s="72">
        <v>780</v>
      </c>
      <c r="J1902" s="71"/>
      <c r="K1902" s="71"/>
      <c r="L1902" s="72">
        <v>777.4</v>
      </c>
      <c r="M1902" s="72">
        <v>2.6000000000000227</v>
      </c>
      <c r="N1902" s="71"/>
      <c r="O1902" s="71"/>
      <c r="P1902" s="71"/>
      <c r="Q1902" s="71"/>
      <c r="R1902" s="71"/>
      <c r="S1902" s="72">
        <v>777.4</v>
      </c>
      <c r="T1902" s="72">
        <v>0</v>
      </c>
      <c r="U1902" s="71"/>
      <c r="V1902" s="71"/>
      <c r="W1902" s="71"/>
      <c r="X1902" s="72">
        <v>777.4</v>
      </c>
      <c r="Y1902" s="72">
        <v>0</v>
      </c>
      <c r="Z1902" s="72">
        <v>0</v>
      </c>
      <c r="AA1902" s="69"/>
      <c r="AB1902" s="69"/>
      <c r="AC1902" s="69"/>
    </row>
    <row r="1903" spans="1:29" ht="20" x14ac:dyDescent="0.25">
      <c r="A1903" s="68" t="s">
        <v>28658</v>
      </c>
      <c r="B1903" s="69" t="s">
        <v>28657</v>
      </c>
      <c r="C1903" s="69" t="s">
        <v>28656</v>
      </c>
      <c r="D1903" s="69" t="s">
        <v>1135</v>
      </c>
      <c r="E1903" s="69"/>
      <c r="F1903" s="69" t="s">
        <v>1106</v>
      </c>
      <c r="G1903" s="69" t="s">
        <v>3194</v>
      </c>
      <c r="H1903" s="69"/>
      <c r="I1903" s="70">
        <v>14181</v>
      </c>
      <c r="J1903" s="69" t="s">
        <v>2536</v>
      </c>
      <c r="K1903" s="69"/>
      <c r="L1903" s="69"/>
      <c r="M1903" s="69"/>
      <c r="N1903" s="69"/>
      <c r="O1903" s="69"/>
      <c r="P1903" s="69"/>
      <c r="Q1903" s="69"/>
      <c r="R1903" s="69"/>
      <c r="S1903" s="69"/>
      <c r="T1903" s="69"/>
      <c r="U1903" s="69"/>
      <c r="V1903" s="69"/>
      <c r="W1903" s="69"/>
      <c r="X1903" s="69"/>
      <c r="Y1903" s="69"/>
      <c r="Z1903" s="69"/>
      <c r="AA1903" s="69" t="s">
        <v>966</v>
      </c>
      <c r="AB1903" s="69"/>
      <c r="AC1903" s="69"/>
    </row>
    <row r="1904" spans="1:29" x14ac:dyDescent="0.25">
      <c r="A1904" s="71" t="s">
        <v>193</v>
      </c>
      <c r="B1904" s="71"/>
      <c r="C1904" s="71"/>
      <c r="D1904" s="71"/>
      <c r="E1904" s="71"/>
      <c r="F1904" s="71"/>
      <c r="G1904" s="71"/>
      <c r="H1904" s="71"/>
      <c r="I1904" s="72">
        <v>14181</v>
      </c>
      <c r="J1904" s="71"/>
      <c r="K1904" s="71"/>
      <c r="L1904" s="72">
        <v>0</v>
      </c>
      <c r="M1904" s="72">
        <v>14181</v>
      </c>
      <c r="N1904" s="71"/>
      <c r="O1904" s="71"/>
      <c r="P1904" s="71"/>
      <c r="Q1904" s="71"/>
      <c r="R1904" s="71"/>
      <c r="S1904" s="72">
        <v>0</v>
      </c>
      <c r="T1904" s="72">
        <v>0</v>
      </c>
      <c r="U1904" s="71"/>
      <c r="V1904" s="71"/>
      <c r="W1904" s="71"/>
      <c r="X1904" s="72">
        <v>0</v>
      </c>
      <c r="Y1904" s="72">
        <v>0</v>
      </c>
      <c r="Z1904" s="72">
        <v>0</v>
      </c>
      <c r="AA1904" s="69"/>
      <c r="AB1904" s="69"/>
      <c r="AC1904" s="69"/>
    </row>
    <row r="1905" spans="1:29" ht="30" x14ac:dyDescent="0.25">
      <c r="A1905" s="68" t="s">
        <v>28655</v>
      </c>
      <c r="B1905" s="69" t="s">
        <v>28654</v>
      </c>
      <c r="C1905" s="69" t="s">
        <v>28653</v>
      </c>
      <c r="D1905" s="69" t="s">
        <v>1215</v>
      </c>
      <c r="E1905" s="69"/>
      <c r="F1905" s="69" t="s">
        <v>1624</v>
      </c>
      <c r="G1905" s="69" t="s">
        <v>2357</v>
      </c>
      <c r="H1905" s="69"/>
      <c r="I1905" s="70">
        <v>7632.5</v>
      </c>
      <c r="J1905" s="69" t="s">
        <v>2536</v>
      </c>
      <c r="K1905" s="69"/>
      <c r="L1905" s="69"/>
      <c r="M1905" s="69"/>
      <c r="N1905" s="69"/>
      <c r="O1905" s="69"/>
      <c r="P1905" s="69"/>
      <c r="Q1905" s="69"/>
      <c r="R1905" s="69"/>
      <c r="S1905" s="69"/>
      <c r="T1905" s="69"/>
      <c r="U1905" s="69"/>
      <c r="V1905" s="69"/>
      <c r="W1905" s="69"/>
      <c r="X1905" s="69"/>
      <c r="Y1905" s="69"/>
      <c r="Z1905" s="69"/>
      <c r="AA1905" s="69" t="s">
        <v>966</v>
      </c>
      <c r="AB1905" s="69"/>
      <c r="AC1905" s="69"/>
    </row>
    <row r="1906" spans="1:29" x14ac:dyDescent="0.25">
      <c r="A1906" s="71" t="s">
        <v>193</v>
      </c>
      <c r="B1906" s="71"/>
      <c r="C1906" s="71"/>
      <c r="D1906" s="71"/>
      <c r="E1906" s="71"/>
      <c r="F1906" s="71"/>
      <c r="G1906" s="71"/>
      <c r="H1906" s="71"/>
      <c r="I1906" s="72">
        <v>7632.5</v>
      </c>
      <c r="J1906" s="71"/>
      <c r="K1906" s="71"/>
      <c r="L1906" s="72">
        <v>0</v>
      </c>
      <c r="M1906" s="72">
        <v>7632.5</v>
      </c>
      <c r="N1906" s="71"/>
      <c r="O1906" s="71"/>
      <c r="P1906" s="71"/>
      <c r="Q1906" s="71"/>
      <c r="R1906" s="71"/>
      <c r="S1906" s="72">
        <v>0</v>
      </c>
      <c r="T1906" s="72">
        <v>0</v>
      </c>
      <c r="U1906" s="71"/>
      <c r="V1906" s="71"/>
      <c r="W1906" s="71"/>
      <c r="X1906" s="72">
        <v>0</v>
      </c>
      <c r="Y1906" s="72">
        <v>0</v>
      </c>
      <c r="Z1906" s="72">
        <v>0</v>
      </c>
      <c r="AA1906" s="69"/>
      <c r="AB1906" s="69"/>
      <c r="AC1906" s="69"/>
    </row>
    <row r="1907" spans="1:29" ht="20" x14ac:dyDescent="0.25">
      <c r="A1907" s="68" t="s">
        <v>28652</v>
      </c>
      <c r="B1907" s="69" t="s">
        <v>28156</v>
      </c>
      <c r="C1907" s="69" t="s">
        <v>28651</v>
      </c>
      <c r="D1907" s="69" t="s">
        <v>668</v>
      </c>
      <c r="E1907" s="69"/>
      <c r="F1907" s="69" t="s">
        <v>2654</v>
      </c>
      <c r="G1907" s="69" t="s">
        <v>1917</v>
      </c>
      <c r="H1907" s="69"/>
      <c r="I1907" s="70">
        <v>27000</v>
      </c>
      <c r="J1907" s="69" t="s">
        <v>2536</v>
      </c>
      <c r="K1907" s="69"/>
      <c r="L1907" s="69"/>
      <c r="M1907" s="69"/>
      <c r="N1907" s="69"/>
      <c r="O1907" s="69"/>
      <c r="P1907" s="69"/>
      <c r="Q1907" s="69"/>
      <c r="R1907" s="69"/>
      <c r="S1907" s="69"/>
      <c r="T1907" s="69"/>
      <c r="U1907" s="69"/>
      <c r="V1907" s="69"/>
      <c r="W1907" s="69"/>
      <c r="X1907" s="69"/>
      <c r="Y1907" s="69"/>
      <c r="Z1907" s="69"/>
      <c r="AA1907" s="69" t="s">
        <v>966</v>
      </c>
      <c r="AB1907" s="69"/>
      <c r="AC1907" s="69"/>
    </row>
    <row r="1908" spans="1:29" x14ac:dyDescent="0.25">
      <c r="A1908" s="71" t="s">
        <v>193</v>
      </c>
      <c r="B1908" s="71"/>
      <c r="C1908" s="71"/>
      <c r="D1908" s="71"/>
      <c r="E1908" s="71"/>
      <c r="F1908" s="71"/>
      <c r="G1908" s="71"/>
      <c r="H1908" s="71"/>
      <c r="I1908" s="72">
        <v>27000</v>
      </c>
      <c r="J1908" s="71"/>
      <c r="K1908" s="71"/>
      <c r="L1908" s="72">
        <v>0</v>
      </c>
      <c r="M1908" s="72">
        <v>27000</v>
      </c>
      <c r="N1908" s="71"/>
      <c r="O1908" s="71"/>
      <c r="P1908" s="71"/>
      <c r="Q1908" s="71"/>
      <c r="R1908" s="71"/>
      <c r="S1908" s="72">
        <v>0</v>
      </c>
      <c r="T1908" s="72">
        <v>0</v>
      </c>
      <c r="U1908" s="71"/>
      <c r="V1908" s="71"/>
      <c r="W1908" s="71"/>
      <c r="X1908" s="72">
        <v>0</v>
      </c>
      <c r="Y1908" s="72">
        <v>0</v>
      </c>
      <c r="Z1908" s="72">
        <v>0</v>
      </c>
      <c r="AA1908" s="69"/>
      <c r="AB1908" s="69"/>
      <c r="AC1908" s="69"/>
    </row>
    <row r="1909" spans="1:29" ht="30" x14ac:dyDescent="0.25">
      <c r="A1909" s="68" t="s">
        <v>32780</v>
      </c>
      <c r="B1909" s="69" t="s">
        <v>31619</v>
      </c>
      <c r="C1909" s="69" t="s">
        <v>32781</v>
      </c>
      <c r="D1909" s="69" t="s">
        <v>19337</v>
      </c>
      <c r="E1909" s="69"/>
      <c r="F1909" s="69" t="s">
        <v>32782</v>
      </c>
      <c r="G1909" s="69" t="s">
        <v>31424</v>
      </c>
      <c r="H1909" s="69" t="s">
        <v>1236</v>
      </c>
      <c r="I1909" s="70">
        <v>325994.8</v>
      </c>
      <c r="J1909" s="69" t="s">
        <v>2614</v>
      </c>
      <c r="K1909" s="69" t="s">
        <v>32783</v>
      </c>
      <c r="L1909" s="70">
        <v>126086.2</v>
      </c>
      <c r="M1909" s="69"/>
      <c r="N1909" s="69" t="s">
        <v>32784</v>
      </c>
      <c r="O1909" s="69" t="s">
        <v>32784</v>
      </c>
      <c r="P1909" s="69" t="s">
        <v>6968</v>
      </c>
      <c r="Q1909" s="69" t="s">
        <v>31477</v>
      </c>
      <c r="R1909" s="69" t="s">
        <v>4678</v>
      </c>
      <c r="S1909" s="70">
        <v>126086.2</v>
      </c>
      <c r="T1909" s="70"/>
      <c r="U1909" s="69" t="s">
        <v>31728</v>
      </c>
      <c r="V1909" s="73">
        <v>88</v>
      </c>
      <c r="W1909" s="69" t="s">
        <v>31477</v>
      </c>
      <c r="X1909" s="69"/>
      <c r="Y1909" s="70"/>
      <c r="Z1909" s="69">
        <v>773.79</v>
      </c>
      <c r="AA1909" s="69" t="s">
        <v>966</v>
      </c>
      <c r="AB1909" s="69" t="s">
        <v>967</v>
      </c>
      <c r="AC1909" s="69" t="s">
        <v>32785</v>
      </c>
    </row>
    <row r="1910" spans="1:29" x14ac:dyDescent="0.25">
      <c r="A1910" s="69"/>
      <c r="B1910" s="69"/>
      <c r="C1910" s="69"/>
      <c r="D1910" s="69"/>
      <c r="E1910" s="69"/>
      <c r="F1910" s="69"/>
      <c r="G1910" s="69"/>
      <c r="H1910" s="69"/>
      <c r="I1910" s="69"/>
      <c r="J1910" s="69"/>
      <c r="K1910" s="69" t="s">
        <v>32786</v>
      </c>
      <c r="L1910" s="70">
        <v>115745.89</v>
      </c>
      <c r="M1910" s="69"/>
      <c r="N1910" s="69" t="s">
        <v>32784</v>
      </c>
      <c r="O1910" s="69" t="s">
        <v>32784</v>
      </c>
      <c r="P1910" s="69" t="s">
        <v>6968</v>
      </c>
      <c r="Q1910" s="69" t="s">
        <v>31477</v>
      </c>
      <c r="R1910" s="69" t="s">
        <v>4678</v>
      </c>
      <c r="S1910" s="70">
        <v>115745.89</v>
      </c>
      <c r="T1910" s="70"/>
      <c r="U1910" s="69" t="s">
        <v>31728</v>
      </c>
      <c r="V1910" s="73">
        <v>88</v>
      </c>
      <c r="W1910" s="69" t="s">
        <v>31477</v>
      </c>
      <c r="X1910" s="69"/>
      <c r="Y1910" s="70"/>
      <c r="Z1910" s="69">
        <v>773.79</v>
      </c>
      <c r="AA1910" s="69"/>
      <c r="AB1910" s="69" t="s">
        <v>967</v>
      </c>
      <c r="AC1910" s="69"/>
    </row>
    <row r="1911" spans="1:29" x14ac:dyDescent="0.25">
      <c r="A1911" s="69"/>
      <c r="B1911" s="69"/>
      <c r="C1911" s="69"/>
      <c r="D1911" s="69"/>
      <c r="E1911" s="69"/>
      <c r="F1911" s="69"/>
      <c r="G1911" s="69"/>
      <c r="H1911" s="69"/>
      <c r="I1911" s="69"/>
      <c r="J1911" s="69"/>
      <c r="K1911" s="69" t="s">
        <v>32787</v>
      </c>
      <c r="L1911" s="70">
        <v>84162.71</v>
      </c>
      <c r="M1911" s="69"/>
      <c r="N1911" s="69" t="s">
        <v>32784</v>
      </c>
      <c r="O1911" s="69" t="s">
        <v>32784</v>
      </c>
      <c r="P1911" s="69" t="s">
        <v>6968</v>
      </c>
      <c r="Q1911" s="69" t="s">
        <v>31477</v>
      </c>
      <c r="R1911" s="69" t="s">
        <v>4678</v>
      </c>
      <c r="S1911" s="70">
        <v>84162.71</v>
      </c>
      <c r="T1911" s="70"/>
      <c r="U1911" s="69" t="s">
        <v>31728</v>
      </c>
      <c r="V1911" s="73">
        <v>88</v>
      </c>
      <c r="W1911" s="69" t="s">
        <v>31477</v>
      </c>
      <c r="X1911" s="69"/>
      <c r="Y1911" s="70"/>
      <c r="Z1911" s="69">
        <v>773.79</v>
      </c>
      <c r="AA1911" s="69"/>
      <c r="AB1911" s="69" t="s">
        <v>967</v>
      </c>
      <c r="AC1911" s="69"/>
    </row>
    <row r="1912" spans="1:29" x14ac:dyDescent="0.25">
      <c r="A1912" s="71" t="s">
        <v>193</v>
      </c>
      <c r="B1912" s="71"/>
      <c r="C1912" s="71"/>
      <c r="D1912" s="71"/>
      <c r="E1912" s="71"/>
      <c r="F1912" s="71"/>
      <c r="G1912" s="71"/>
      <c r="H1912" s="71"/>
      <c r="I1912" s="72">
        <v>325994.8</v>
      </c>
      <c r="J1912" s="71"/>
      <c r="K1912" s="71"/>
      <c r="L1912" s="72">
        <v>325994.8</v>
      </c>
      <c r="M1912" s="72">
        <v>0</v>
      </c>
      <c r="N1912" s="71"/>
      <c r="O1912" s="71"/>
      <c r="P1912" s="71"/>
      <c r="Q1912" s="71"/>
      <c r="R1912" s="71"/>
      <c r="S1912" s="72">
        <v>325994.8</v>
      </c>
      <c r="T1912" s="72">
        <v>325994.8</v>
      </c>
      <c r="U1912" s="71"/>
      <c r="V1912" s="71"/>
      <c r="W1912" s="71"/>
      <c r="X1912" s="72">
        <v>0</v>
      </c>
      <c r="Y1912" s="72">
        <v>2321.37</v>
      </c>
      <c r="Z1912" s="72">
        <v>328316.17</v>
      </c>
      <c r="AA1912" s="69"/>
      <c r="AB1912" s="69"/>
      <c r="AC1912" s="69"/>
    </row>
    <row r="1913" spans="1:29" ht="30" x14ac:dyDescent="0.25">
      <c r="A1913" s="68" t="s">
        <v>28650</v>
      </c>
      <c r="B1913" s="69" t="s">
        <v>28649</v>
      </c>
      <c r="C1913" s="69" t="s">
        <v>28648</v>
      </c>
      <c r="D1913" s="69" t="s">
        <v>11378</v>
      </c>
      <c r="E1913" s="69" t="s">
        <v>24913</v>
      </c>
      <c r="F1913" s="69" t="s">
        <v>3815</v>
      </c>
      <c r="G1913" s="69" t="s">
        <v>1502</v>
      </c>
      <c r="H1913" s="69" t="s">
        <v>1236</v>
      </c>
      <c r="I1913" s="70">
        <v>1567302.99</v>
      </c>
      <c r="J1913" s="69" t="s">
        <v>2614</v>
      </c>
      <c r="K1913" s="69" t="s">
        <v>28647</v>
      </c>
      <c r="L1913" s="70">
        <v>75240.44</v>
      </c>
      <c r="M1913" s="69"/>
      <c r="N1913" s="69" t="s">
        <v>28644</v>
      </c>
      <c r="O1913" s="69" t="s">
        <v>28644</v>
      </c>
      <c r="P1913" s="69" t="s">
        <v>1996</v>
      </c>
      <c r="Q1913" s="69" t="s">
        <v>1869</v>
      </c>
      <c r="R1913" s="69" t="s">
        <v>1689</v>
      </c>
      <c r="S1913" s="70">
        <v>75240.44</v>
      </c>
      <c r="T1913" s="70"/>
      <c r="U1913" s="69" t="s">
        <v>1259</v>
      </c>
      <c r="V1913" s="73">
        <v>78</v>
      </c>
      <c r="W1913" s="69" t="s">
        <v>1869</v>
      </c>
      <c r="X1913" s="69"/>
      <c r="Y1913" s="70"/>
      <c r="Z1913" s="69">
        <v>1469.82</v>
      </c>
      <c r="AA1913" s="69" t="s">
        <v>966</v>
      </c>
      <c r="AB1913" s="69" t="s">
        <v>967</v>
      </c>
      <c r="AC1913" s="69" t="s">
        <v>28646</v>
      </c>
    </row>
    <row r="1914" spans="1:29" x14ac:dyDescent="0.25">
      <c r="A1914" s="69"/>
      <c r="B1914" s="69"/>
      <c r="C1914" s="69"/>
      <c r="D1914" s="69"/>
      <c r="E1914" s="69"/>
      <c r="F1914" s="69"/>
      <c r="G1914" s="69"/>
      <c r="H1914" s="69"/>
      <c r="I1914" s="69"/>
      <c r="J1914" s="69"/>
      <c r="K1914" s="69" t="s">
        <v>28645</v>
      </c>
      <c r="L1914" s="70">
        <v>538443.36</v>
      </c>
      <c r="M1914" s="69"/>
      <c r="N1914" s="69" t="s">
        <v>28644</v>
      </c>
      <c r="O1914" s="69" t="s">
        <v>28644</v>
      </c>
      <c r="P1914" s="69" t="s">
        <v>1996</v>
      </c>
      <c r="Q1914" s="69" t="s">
        <v>1869</v>
      </c>
      <c r="R1914" s="69" t="s">
        <v>1689</v>
      </c>
      <c r="S1914" s="70">
        <v>538443.36</v>
      </c>
      <c r="T1914" s="70"/>
      <c r="U1914" s="69" t="s">
        <v>1259</v>
      </c>
      <c r="V1914" s="73">
        <v>78</v>
      </c>
      <c r="W1914" s="69" t="s">
        <v>1869</v>
      </c>
      <c r="X1914" s="69"/>
      <c r="Y1914" s="70"/>
      <c r="Z1914" s="69">
        <v>1469.82</v>
      </c>
      <c r="AA1914" s="69"/>
      <c r="AB1914" s="69" t="s">
        <v>967</v>
      </c>
      <c r="AC1914" s="69"/>
    </row>
    <row r="1915" spans="1:29" x14ac:dyDescent="0.25">
      <c r="A1915" s="69"/>
      <c r="B1915" s="69"/>
      <c r="C1915" s="69"/>
      <c r="D1915" s="69"/>
      <c r="E1915" s="69"/>
      <c r="F1915" s="69"/>
      <c r="G1915" s="69"/>
      <c r="H1915" s="69"/>
      <c r="I1915" s="69"/>
      <c r="J1915" s="69"/>
      <c r="K1915" s="69" t="s">
        <v>28643</v>
      </c>
      <c r="L1915" s="70">
        <v>1357.2</v>
      </c>
      <c r="M1915" s="69"/>
      <c r="N1915" s="69" t="s">
        <v>28639</v>
      </c>
      <c r="O1915" s="69" t="s">
        <v>28639</v>
      </c>
      <c r="P1915" s="69" t="s">
        <v>1257</v>
      </c>
      <c r="Q1915" s="69" t="s">
        <v>1287</v>
      </c>
      <c r="R1915" s="69" t="s">
        <v>2118</v>
      </c>
      <c r="S1915" s="70">
        <v>1357.2</v>
      </c>
      <c r="T1915" s="70"/>
      <c r="U1915" s="69" t="s">
        <v>1616</v>
      </c>
      <c r="V1915" s="73">
        <v>82</v>
      </c>
      <c r="W1915" s="69" t="s">
        <v>1287</v>
      </c>
      <c r="X1915" s="69"/>
      <c r="Y1915" s="70"/>
      <c r="Z1915" s="69">
        <v>193.45</v>
      </c>
      <c r="AA1915" s="69"/>
      <c r="AB1915" s="69" t="s">
        <v>997</v>
      </c>
      <c r="AC1915" s="69"/>
    </row>
    <row r="1916" spans="1:29" x14ac:dyDescent="0.25">
      <c r="A1916" s="69"/>
      <c r="B1916" s="69"/>
      <c r="C1916" s="69"/>
      <c r="D1916" s="69"/>
      <c r="E1916" s="69"/>
      <c r="F1916" s="69"/>
      <c r="G1916" s="69"/>
      <c r="H1916" s="69"/>
      <c r="I1916" s="69"/>
      <c r="J1916" s="69"/>
      <c r="K1916" s="69" t="s">
        <v>28642</v>
      </c>
      <c r="L1916" s="70">
        <v>235.04</v>
      </c>
      <c r="M1916" s="69"/>
      <c r="N1916" s="69" t="s">
        <v>28639</v>
      </c>
      <c r="O1916" s="69" t="s">
        <v>28639</v>
      </c>
      <c r="P1916" s="69" t="s">
        <v>1257</v>
      </c>
      <c r="Q1916" s="69" t="s">
        <v>1287</v>
      </c>
      <c r="R1916" s="69" t="s">
        <v>2118</v>
      </c>
      <c r="S1916" s="70">
        <v>235.04</v>
      </c>
      <c r="T1916" s="70"/>
      <c r="U1916" s="69" t="s">
        <v>1616</v>
      </c>
      <c r="V1916" s="73">
        <v>82</v>
      </c>
      <c r="W1916" s="69" t="s">
        <v>1287</v>
      </c>
      <c r="X1916" s="69"/>
      <c r="Y1916" s="70"/>
      <c r="Z1916" s="69">
        <v>193.45</v>
      </c>
      <c r="AA1916" s="69"/>
      <c r="AB1916" s="69" t="s">
        <v>1191</v>
      </c>
      <c r="AC1916" s="69"/>
    </row>
    <row r="1917" spans="1:29" x14ac:dyDescent="0.25">
      <c r="A1917" s="69"/>
      <c r="B1917" s="69"/>
      <c r="C1917" s="69"/>
      <c r="D1917" s="69"/>
      <c r="E1917" s="69"/>
      <c r="F1917" s="69"/>
      <c r="G1917" s="69"/>
      <c r="H1917" s="69"/>
      <c r="I1917" s="69"/>
      <c r="J1917" s="69"/>
      <c r="K1917" s="69" t="s">
        <v>28641</v>
      </c>
      <c r="L1917" s="70">
        <v>241.28</v>
      </c>
      <c r="M1917" s="69"/>
      <c r="N1917" s="69" t="s">
        <v>28639</v>
      </c>
      <c r="O1917" s="69" t="s">
        <v>28639</v>
      </c>
      <c r="P1917" s="69" t="s">
        <v>1257</v>
      </c>
      <c r="Q1917" s="69" t="s">
        <v>1287</v>
      </c>
      <c r="R1917" s="69" t="s">
        <v>2118</v>
      </c>
      <c r="S1917" s="70">
        <v>241.28</v>
      </c>
      <c r="T1917" s="70"/>
      <c r="U1917" s="69" t="s">
        <v>1616</v>
      </c>
      <c r="V1917" s="73">
        <v>82</v>
      </c>
      <c r="W1917" s="69" t="s">
        <v>1287</v>
      </c>
      <c r="X1917" s="69"/>
      <c r="Y1917" s="70"/>
      <c r="Z1917" s="69">
        <v>193.45</v>
      </c>
      <c r="AA1917" s="69"/>
      <c r="AB1917" s="69" t="s">
        <v>1191</v>
      </c>
      <c r="AC1917" s="69"/>
    </row>
    <row r="1918" spans="1:29" x14ac:dyDescent="0.25">
      <c r="A1918" s="69"/>
      <c r="B1918" s="69"/>
      <c r="C1918" s="69"/>
      <c r="D1918" s="69"/>
      <c r="E1918" s="69"/>
      <c r="F1918" s="69"/>
      <c r="G1918" s="69"/>
      <c r="H1918" s="69"/>
      <c r="I1918" s="69"/>
      <c r="J1918" s="69"/>
      <c r="K1918" s="69" t="s">
        <v>28640</v>
      </c>
      <c r="L1918" s="70">
        <v>62400</v>
      </c>
      <c r="M1918" s="69"/>
      <c r="N1918" s="69" t="s">
        <v>28639</v>
      </c>
      <c r="O1918" s="69" t="s">
        <v>28639</v>
      </c>
      <c r="P1918" s="69" t="s">
        <v>1257</v>
      </c>
      <c r="Q1918" s="69" t="s">
        <v>1287</v>
      </c>
      <c r="R1918" s="69" t="s">
        <v>2118</v>
      </c>
      <c r="S1918" s="70">
        <v>62400</v>
      </c>
      <c r="T1918" s="70"/>
      <c r="U1918" s="69" t="s">
        <v>1616</v>
      </c>
      <c r="V1918" s="73">
        <v>82</v>
      </c>
      <c r="W1918" s="69" t="s">
        <v>1287</v>
      </c>
      <c r="X1918" s="69"/>
      <c r="Y1918" s="70"/>
      <c r="Z1918" s="69">
        <v>193.45</v>
      </c>
      <c r="AA1918" s="69"/>
      <c r="AB1918" s="69" t="s">
        <v>967</v>
      </c>
      <c r="AC1918" s="69"/>
    </row>
    <row r="1919" spans="1:29" x14ac:dyDescent="0.25">
      <c r="A1919" s="69"/>
      <c r="B1919" s="69"/>
      <c r="C1919" s="69"/>
      <c r="D1919" s="69"/>
      <c r="E1919" s="69"/>
      <c r="F1919" s="69"/>
      <c r="G1919" s="69"/>
      <c r="H1919" s="69"/>
      <c r="I1919" s="69"/>
      <c r="J1919" s="69"/>
      <c r="K1919" s="69" t="s">
        <v>28638</v>
      </c>
      <c r="L1919" s="70">
        <v>179338.15</v>
      </c>
      <c r="M1919" s="69"/>
      <c r="N1919" s="69" t="s">
        <v>28637</v>
      </c>
      <c r="O1919" s="69" t="s">
        <v>28637</v>
      </c>
      <c r="P1919" s="69" t="s">
        <v>1869</v>
      </c>
      <c r="Q1919" s="69" t="s">
        <v>1510</v>
      </c>
      <c r="R1919" s="69" t="s">
        <v>1088</v>
      </c>
      <c r="S1919" s="70">
        <v>179338.15</v>
      </c>
      <c r="T1919" s="70"/>
      <c r="U1919" s="69" t="s">
        <v>1037</v>
      </c>
      <c r="V1919" s="73">
        <v>78</v>
      </c>
      <c r="W1919" s="69" t="s">
        <v>1510</v>
      </c>
      <c r="X1919" s="69"/>
      <c r="Y1919" s="70"/>
      <c r="Z1919" s="69">
        <v>435.27</v>
      </c>
      <c r="AA1919" s="69"/>
      <c r="AB1919" s="69" t="s">
        <v>967</v>
      </c>
      <c r="AC1919" s="69"/>
    </row>
    <row r="1920" spans="1:29" x14ac:dyDescent="0.25">
      <c r="A1920" s="69"/>
      <c r="B1920" s="69"/>
      <c r="C1920" s="69"/>
      <c r="D1920" s="69"/>
      <c r="E1920" s="69"/>
      <c r="F1920" s="69"/>
      <c r="G1920" s="69"/>
      <c r="H1920" s="69"/>
      <c r="I1920" s="69"/>
      <c r="J1920" s="69"/>
      <c r="K1920" s="69" t="s">
        <v>28636</v>
      </c>
      <c r="L1920" s="70">
        <v>197514.72</v>
      </c>
      <c r="M1920" s="69"/>
      <c r="N1920" s="69" t="s">
        <v>28635</v>
      </c>
      <c r="O1920" s="69" t="s">
        <v>28635</v>
      </c>
      <c r="P1920" s="69" t="s">
        <v>965</v>
      </c>
      <c r="Q1920" s="69" t="s">
        <v>995</v>
      </c>
      <c r="R1920" s="69" t="s">
        <v>2288</v>
      </c>
      <c r="S1920" s="70">
        <v>197514.72</v>
      </c>
      <c r="T1920" s="70"/>
      <c r="U1920" s="69" t="s">
        <v>2620</v>
      </c>
      <c r="V1920" s="73">
        <v>91</v>
      </c>
      <c r="W1920" s="69" t="s">
        <v>995</v>
      </c>
      <c r="X1920" s="69"/>
      <c r="Y1920" s="70"/>
      <c r="Z1920" s="69">
        <v>814.04</v>
      </c>
      <c r="AA1920" s="69"/>
      <c r="AB1920" s="69" t="s">
        <v>967</v>
      </c>
      <c r="AC1920" s="69"/>
    </row>
    <row r="1921" spans="1:29" x14ac:dyDescent="0.25">
      <c r="A1921" s="69"/>
      <c r="B1921" s="69"/>
      <c r="C1921" s="69"/>
      <c r="D1921" s="69"/>
      <c r="E1921" s="69"/>
      <c r="F1921" s="69"/>
      <c r="G1921" s="69"/>
      <c r="H1921" s="69"/>
      <c r="I1921" s="69"/>
      <c r="J1921" s="69"/>
      <c r="K1921" s="69" t="s">
        <v>28634</v>
      </c>
      <c r="L1921" s="70">
        <v>204180.51</v>
      </c>
      <c r="M1921" s="69"/>
      <c r="N1921" s="69" t="s">
        <v>28633</v>
      </c>
      <c r="O1921" s="69" t="s">
        <v>28633</v>
      </c>
      <c r="P1921" s="69" t="s">
        <v>1378</v>
      </c>
      <c r="Q1921" s="69" t="s">
        <v>1480</v>
      </c>
      <c r="R1921" s="69" t="s">
        <v>1046</v>
      </c>
      <c r="S1921" s="70">
        <v>204180.51</v>
      </c>
      <c r="T1921" s="70"/>
      <c r="U1921" s="69" t="s">
        <v>1681</v>
      </c>
      <c r="V1921" s="73">
        <v>92</v>
      </c>
      <c r="W1921" s="69" t="s">
        <v>1480</v>
      </c>
      <c r="X1921" s="69"/>
      <c r="Y1921" s="70"/>
      <c r="Z1921" s="69">
        <v>806.21</v>
      </c>
      <c r="AA1921" s="69"/>
      <c r="AB1921" s="69" t="s">
        <v>967</v>
      </c>
      <c r="AC1921" s="69"/>
    </row>
    <row r="1922" spans="1:29" x14ac:dyDescent="0.25">
      <c r="A1922" s="69"/>
      <c r="B1922" s="69"/>
      <c r="C1922" s="69"/>
      <c r="D1922" s="69"/>
      <c r="E1922" s="69"/>
      <c r="F1922" s="69"/>
      <c r="G1922" s="69"/>
      <c r="H1922" s="69"/>
      <c r="I1922" s="69"/>
      <c r="J1922" s="69"/>
      <c r="K1922" s="69" t="s">
        <v>28632</v>
      </c>
      <c r="L1922" s="70">
        <v>199505.28</v>
      </c>
      <c r="M1922" s="69"/>
      <c r="N1922" s="69" t="s">
        <v>28631</v>
      </c>
      <c r="O1922" s="69" t="s">
        <v>28631</v>
      </c>
      <c r="P1922" s="69" t="s">
        <v>979</v>
      </c>
      <c r="Q1922" s="69" t="s">
        <v>1071</v>
      </c>
      <c r="R1922" s="69" t="s">
        <v>1210</v>
      </c>
      <c r="S1922" s="70">
        <v>199505.28</v>
      </c>
      <c r="T1922" s="70"/>
      <c r="U1922" s="69" t="s">
        <v>1075</v>
      </c>
      <c r="V1922" s="73">
        <v>98</v>
      </c>
      <c r="W1922" s="69" t="s">
        <v>1071</v>
      </c>
      <c r="X1922" s="69"/>
      <c r="Y1922" s="70"/>
      <c r="Z1922" s="69">
        <v>959.83</v>
      </c>
      <c r="AA1922" s="69"/>
      <c r="AB1922" s="69" t="s">
        <v>967</v>
      </c>
      <c r="AC1922" s="69"/>
    </row>
    <row r="1923" spans="1:29" x14ac:dyDescent="0.25">
      <c r="A1923" s="69"/>
      <c r="B1923" s="69"/>
      <c r="C1923" s="69"/>
      <c r="D1923" s="69"/>
      <c r="E1923" s="69"/>
      <c r="F1923" s="69"/>
      <c r="G1923" s="69"/>
      <c r="H1923" s="69"/>
      <c r="I1923" s="69"/>
      <c r="J1923" s="69"/>
      <c r="K1923" s="69" t="s">
        <v>28630</v>
      </c>
      <c r="L1923" s="70">
        <v>108095.52</v>
      </c>
      <c r="M1923" s="69"/>
      <c r="N1923" s="69" t="s">
        <v>28629</v>
      </c>
      <c r="O1923" s="69" t="s">
        <v>28629</v>
      </c>
      <c r="P1923" s="69" t="s">
        <v>1447</v>
      </c>
      <c r="Q1923" s="69" t="s">
        <v>1032</v>
      </c>
      <c r="R1923" s="69" t="s">
        <v>1738</v>
      </c>
      <c r="S1923" s="70">
        <v>108095.52</v>
      </c>
      <c r="T1923" s="70"/>
      <c r="U1923" s="69" t="s">
        <v>1069</v>
      </c>
      <c r="V1923" s="73">
        <v>100</v>
      </c>
      <c r="W1923" s="69" t="s">
        <v>1032</v>
      </c>
      <c r="X1923" s="69"/>
      <c r="Y1923" s="70"/>
      <c r="Z1923" s="69">
        <v>525.47</v>
      </c>
      <c r="AA1923" s="69"/>
      <c r="AB1923" s="69" t="s">
        <v>967</v>
      </c>
      <c r="AC1923" s="69"/>
    </row>
    <row r="1924" spans="1:29" x14ac:dyDescent="0.25">
      <c r="A1924" s="71" t="s">
        <v>193</v>
      </c>
      <c r="B1924" s="71"/>
      <c r="C1924" s="71"/>
      <c r="D1924" s="71"/>
      <c r="E1924" s="71"/>
      <c r="F1924" s="71"/>
      <c r="G1924" s="71"/>
      <c r="H1924" s="71"/>
      <c r="I1924" s="72">
        <v>1567302.99</v>
      </c>
      <c r="J1924" s="71"/>
      <c r="K1924" s="71"/>
      <c r="L1924" s="72">
        <v>1566551.5000000002</v>
      </c>
      <c r="M1924" s="72">
        <v>751.48999999975786</v>
      </c>
      <c r="N1924" s="71"/>
      <c r="O1924" s="71"/>
      <c r="P1924" s="71"/>
      <c r="Q1924" s="71"/>
      <c r="R1924" s="71"/>
      <c r="S1924" s="72">
        <v>1566551.5000000002</v>
      </c>
      <c r="T1924" s="72">
        <v>1566551.5</v>
      </c>
      <c r="U1924" s="71"/>
      <c r="V1924" s="71"/>
      <c r="W1924" s="71"/>
      <c r="X1924" s="72">
        <v>2.3283064365386963E-10</v>
      </c>
      <c r="Y1924" s="72">
        <v>7254.2599999999993</v>
      </c>
      <c r="Z1924" s="72">
        <v>1573805.76</v>
      </c>
      <c r="AA1924" s="69"/>
      <c r="AB1924" s="69"/>
      <c r="AC1924" s="69"/>
    </row>
    <row r="1925" spans="1:29" ht="20" x14ac:dyDescent="0.25">
      <c r="A1925" s="68" t="s">
        <v>28628</v>
      </c>
      <c r="B1925" s="69" t="s">
        <v>28102</v>
      </c>
      <c r="C1925" s="69" t="s">
        <v>28626</v>
      </c>
      <c r="D1925" s="69" t="s">
        <v>28627</v>
      </c>
      <c r="E1925" s="69"/>
      <c r="F1925" s="69" t="s">
        <v>1436</v>
      </c>
      <c r="G1925" s="69" t="s">
        <v>6570</v>
      </c>
      <c r="H1925" s="69" t="s">
        <v>962</v>
      </c>
      <c r="I1925" s="70">
        <v>17511.12</v>
      </c>
      <c r="J1925" s="69" t="s">
        <v>2614</v>
      </c>
      <c r="K1925" s="69" t="s">
        <v>28625</v>
      </c>
      <c r="L1925" s="70">
        <v>17511.12</v>
      </c>
      <c r="M1925" s="69"/>
      <c r="N1925" s="69" t="s">
        <v>28624</v>
      </c>
      <c r="O1925" s="69"/>
      <c r="P1925" s="69" t="s">
        <v>4600</v>
      </c>
      <c r="Q1925" s="69" t="s">
        <v>1374</v>
      </c>
      <c r="R1925" s="69"/>
      <c r="S1925" s="70">
        <v>17511.12</v>
      </c>
      <c r="T1925" s="70"/>
      <c r="U1925" s="69"/>
      <c r="V1925" s="69"/>
      <c r="W1925" s="69" t="s">
        <v>1374</v>
      </c>
      <c r="X1925" s="69"/>
      <c r="Y1925" s="70"/>
      <c r="Z1925" s="69">
        <v>0</v>
      </c>
      <c r="AA1925" s="69" t="s">
        <v>966</v>
      </c>
      <c r="AB1925" s="69" t="s">
        <v>997</v>
      </c>
      <c r="AC1925" s="69"/>
    </row>
    <row r="1926" spans="1:29" x14ac:dyDescent="0.25">
      <c r="A1926" s="71" t="s">
        <v>193</v>
      </c>
      <c r="B1926" s="71"/>
      <c r="C1926" s="71"/>
      <c r="D1926" s="71"/>
      <c r="E1926" s="71"/>
      <c r="F1926" s="71"/>
      <c r="G1926" s="71"/>
      <c r="H1926" s="71"/>
      <c r="I1926" s="72">
        <v>17511.12</v>
      </c>
      <c r="J1926" s="71"/>
      <c r="K1926" s="71"/>
      <c r="L1926" s="72">
        <v>17511.12</v>
      </c>
      <c r="M1926" s="72">
        <v>0</v>
      </c>
      <c r="N1926" s="71"/>
      <c r="O1926" s="71"/>
      <c r="P1926" s="71"/>
      <c r="Q1926" s="71"/>
      <c r="R1926" s="71"/>
      <c r="S1926" s="72">
        <v>17511.12</v>
      </c>
      <c r="T1926" s="72">
        <v>0</v>
      </c>
      <c r="U1926" s="71"/>
      <c r="V1926" s="71"/>
      <c r="W1926" s="71"/>
      <c r="X1926" s="72">
        <v>17511.12</v>
      </c>
      <c r="Y1926" s="72">
        <v>0</v>
      </c>
      <c r="Z1926" s="72">
        <v>0</v>
      </c>
      <c r="AA1926" s="69"/>
      <c r="AB1926" s="69"/>
      <c r="AC1926" s="69"/>
    </row>
    <row r="1927" spans="1:29" ht="40" x14ac:dyDescent="0.25">
      <c r="A1927" s="68" t="s">
        <v>28623</v>
      </c>
      <c r="B1927" s="69" t="s">
        <v>28622</v>
      </c>
      <c r="C1927" s="69" t="s">
        <v>28620</v>
      </c>
      <c r="D1927" s="69" t="s">
        <v>28621</v>
      </c>
      <c r="E1927" s="69"/>
      <c r="F1927" s="69" t="s">
        <v>1867</v>
      </c>
      <c r="G1927" s="69" t="s">
        <v>6570</v>
      </c>
      <c r="H1927" s="69" t="s">
        <v>1236</v>
      </c>
      <c r="I1927" s="70">
        <v>34236</v>
      </c>
      <c r="J1927" s="69" t="s">
        <v>2614</v>
      </c>
      <c r="K1927" s="69" t="s">
        <v>28619</v>
      </c>
      <c r="L1927" s="70">
        <v>19023.849999999999</v>
      </c>
      <c r="M1927" s="69"/>
      <c r="N1927" s="69" t="s">
        <v>28617</v>
      </c>
      <c r="O1927" s="69" t="s">
        <v>28617</v>
      </c>
      <c r="P1927" s="69" t="s">
        <v>1173</v>
      </c>
      <c r="Q1927" s="69" t="s">
        <v>1447</v>
      </c>
      <c r="R1927" s="69" t="s">
        <v>1706</v>
      </c>
      <c r="S1927" s="70">
        <v>19023.849999999999</v>
      </c>
      <c r="T1927" s="70"/>
      <c r="U1927" s="69" t="s">
        <v>2017</v>
      </c>
      <c r="V1927" s="73">
        <v>88</v>
      </c>
      <c r="W1927" s="69" t="s">
        <v>1447</v>
      </c>
      <c r="X1927" s="69"/>
      <c r="Y1927" s="70"/>
      <c r="Z1927" s="69">
        <v>132.52000000000001</v>
      </c>
      <c r="AA1927" s="69" t="s">
        <v>966</v>
      </c>
      <c r="AB1927" s="69" t="s">
        <v>997</v>
      </c>
      <c r="AC1927" s="69"/>
    </row>
    <row r="1928" spans="1:29" x14ac:dyDescent="0.25">
      <c r="A1928" s="69"/>
      <c r="B1928" s="69"/>
      <c r="C1928" s="69"/>
      <c r="D1928" s="69"/>
      <c r="E1928" s="69"/>
      <c r="F1928" s="69"/>
      <c r="G1928" s="69"/>
      <c r="H1928" s="69"/>
      <c r="I1928" s="69"/>
      <c r="J1928" s="69"/>
      <c r="K1928" s="69" t="s">
        <v>28618</v>
      </c>
      <c r="L1928" s="70">
        <v>12030.08</v>
      </c>
      <c r="M1928" s="69"/>
      <c r="N1928" s="69" t="s">
        <v>28617</v>
      </c>
      <c r="O1928" s="69" t="s">
        <v>28617</v>
      </c>
      <c r="P1928" s="69" t="s">
        <v>1173</v>
      </c>
      <c r="Q1928" s="69" t="s">
        <v>1447</v>
      </c>
      <c r="R1928" s="69" t="s">
        <v>1706</v>
      </c>
      <c r="S1928" s="70">
        <v>12030.08</v>
      </c>
      <c r="T1928" s="70"/>
      <c r="U1928" s="69" t="s">
        <v>2017</v>
      </c>
      <c r="V1928" s="73">
        <v>88</v>
      </c>
      <c r="W1928" s="69" t="s">
        <v>1447</v>
      </c>
      <c r="X1928" s="69"/>
      <c r="Y1928" s="70"/>
      <c r="Z1928" s="69">
        <v>132.52000000000001</v>
      </c>
      <c r="AA1928" s="69"/>
      <c r="AB1928" s="69" t="s">
        <v>967</v>
      </c>
      <c r="AC1928" s="69"/>
    </row>
    <row r="1929" spans="1:29" x14ac:dyDescent="0.25">
      <c r="A1929" s="69"/>
      <c r="B1929" s="69"/>
      <c r="C1929" s="69"/>
      <c r="D1929" s="69"/>
      <c r="E1929" s="69"/>
      <c r="F1929" s="69"/>
      <c r="G1929" s="69"/>
      <c r="H1929" s="69"/>
      <c r="I1929" s="69"/>
      <c r="J1929" s="69"/>
      <c r="K1929" s="69" t="s">
        <v>28616</v>
      </c>
      <c r="L1929" s="70">
        <v>2218.9499999999998</v>
      </c>
      <c r="M1929" s="69"/>
      <c r="N1929" s="69" t="s">
        <v>28615</v>
      </c>
      <c r="O1929" s="69" t="s">
        <v>28615</v>
      </c>
      <c r="P1929" s="69" t="s">
        <v>1268</v>
      </c>
      <c r="Q1929" s="69" t="s">
        <v>1045</v>
      </c>
      <c r="R1929" s="69" t="s">
        <v>1075</v>
      </c>
      <c r="S1929" s="70">
        <v>2218.9499999999998</v>
      </c>
      <c r="T1929" s="70"/>
      <c r="U1929" s="69" t="s">
        <v>1025</v>
      </c>
      <c r="V1929" s="73">
        <v>101</v>
      </c>
      <c r="W1929" s="69" t="s">
        <v>1045</v>
      </c>
      <c r="X1929" s="69"/>
      <c r="Y1929" s="70"/>
      <c r="Z1929" s="69">
        <v>10.34</v>
      </c>
      <c r="AA1929" s="69"/>
      <c r="AB1929" s="69" t="s">
        <v>967</v>
      </c>
      <c r="AC1929" s="69"/>
    </row>
    <row r="1930" spans="1:29" x14ac:dyDescent="0.25">
      <c r="A1930" s="71" t="s">
        <v>193</v>
      </c>
      <c r="B1930" s="71"/>
      <c r="C1930" s="71"/>
      <c r="D1930" s="71"/>
      <c r="E1930" s="71"/>
      <c r="F1930" s="71"/>
      <c r="G1930" s="71"/>
      <c r="H1930" s="71"/>
      <c r="I1930" s="72">
        <v>34236</v>
      </c>
      <c r="J1930" s="71"/>
      <c r="K1930" s="71"/>
      <c r="L1930" s="72">
        <v>33272.879999999997</v>
      </c>
      <c r="M1930" s="72">
        <v>963.12000000000262</v>
      </c>
      <c r="N1930" s="71"/>
      <c r="O1930" s="71"/>
      <c r="P1930" s="71"/>
      <c r="Q1930" s="71"/>
      <c r="R1930" s="71"/>
      <c r="S1930" s="72">
        <v>33272.879999999997</v>
      </c>
      <c r="T1930" s="72">
        <v>33272.879999999997</v>
      </c>
      <c r="U1930" s="71"/>
      <c r="V1930" s="71"/>
      <c r="W1930" s="71"/>
      <c r="X1930" s="72">
        <v>0</v>
      </c>
      <c r="Y1930" s="72">
        <v>275.38</v>
      </c>
      <c r="Z1930" s="72">
        <v>33548.259999999995</v>
      </c>
      <c r="AA1930" s="69"/>
      <c r="AB1930" s="69"/>
      <c r="AC1930" s="69"/>
    </row>
    <row r="1931" spans="1:29" ht="20" x14ac:dyDescent="0.25">
      <c r="A1931" s="68" t="s">
        <v>28614</v>
      </c>
      <c r="B1931" s="69" t="s">
        <v>27661</v>
      </c>
      <c r="C1931" s="69" t="s">
        <v>28613</v>
      </c>
      <c r="D1931" s="69" t="s">
        <v>27660</v>
      </c>
      <c r="E1931" s="69"/>
      <c r="F1931" s="69" t="s">
        <v>1203</v>
      </c>
      <c r="G1931" s="69" t="s">
        <v>1106</v>
      </c>
      <c r="H1931" s="69" t="s">
        <v>962</v>
      </c>
      <c r="I1931" s="70">
        <v>3823698.73</v>
      </c>
      <c r="J1931" s="69" t="s">
        <v>2614</v>
      </c>
      <c r="K1931" s="69" t="s">
        <v>28612</v>
      </c>
      <c r="L1931" s="70">
        <v>486213.3</v>
      </c>
      <c r="M1931" s="69"/>
      <c r="N1931" s="69" t="s">
        <v>28611</v>
      </c>
      <c r="O1931" s="69" t="s">
        <v>28611</v>
      </c>
      <c r="P1931" s="69" t="s">
        <v>1106</v>
      </c>
      <c r="Q1931" s="69" t="s">
        <v>28610</v>
      </c>
      <c r="R1931" s="69"/>
      <c r="S1931" s="70">
        <v>486213.3</v>
      </c>
      <c r="T1931" s="70"/>
      <c r="U1931" s="69"/>
      <c r="V1931" s="69"/>
      <c r="W1931" s="69" t="s">
        <v>1751</v>
      </c>
      <c r="X1931" s="69"/>
      <c r="Y1931" s="70"/>
      <c r="Z1931" s="69">
        <v>0</v>
      </c>
      <c r="AA1931" s="69" t="s">
        <v>966</v>
      </c>
      <c r="AB1931" s="69" t="s">
        <v>1144</v>
      </c>
      <c r="AC1931" s="69"/>
    </row>
    <row r="1932" spans="1:29" x14ac:dyDescent="0.25">
      <c r="A1932" s="69"/>
      <c r="B1932" s="69"/>
      <c r="C1932" s="69"/>
      <c r="D1932" s="69"/>
      <c r="E1932" s="69"/>
      <c r="F1932" s="69"/>
      <c r="G1932" s="69"/>
      <c r="H1932" s="69"/>
      <c r="I1932" s="69"/>
      <c r="J1932" s="69"/>
      <c r="K1932" s="69" t="s">
        <v>28609</v>
      </c>
      <c r="L1932" s="70">
        <v>651700.96</v>
      </c>
      <c r="M1932" s="69"/>
      <c r="N1932" s="69"/>
      <c r="O1932" s="69"/>
      <c r="P1932" s="69"/>
      <c r="Q1932" s="69"/>
      <c r="R1932" s="69"/>
      <c r="S1932" s="69"/>
      <c r="T1932" s="70"/>
      <c r="U1932" s="69"/>
      <c r="V1932" s="69"/>
      <c r="W1932" s="69"/>
      <c r="X1932" s="69"/>
      <c r="Y1932" s="70"/>
      <c r="Z1932" s="69">
        <v>0</v>
      </c>
      <c r="AA1932" s="69"/>
      <c r="AB1932" s="69" t="s">
        <v>1144</v>
      </c>
      <c r="AC1932" s="69"/>
    </row>
    <row r="1933" spans="1:29" x14ac:dyDescent="0.25">
      <c r="A1933" s="69"/>
      <c r="B1933" s="69"/>
      <c r="C1933" s="69"/>
      <c r="D1933" s="69"/>
      <c r="E1933" s="69"/>
      <c r="F1933" s="69"/>
      <c r="G1933" s="69"/>
      <c r="H1933" s="69"/>
      <c r="I1933" s="69"/>
      <c r="J1933" s="69"/>
      <c r="K1933" s="69" t="s">
        <v>28608</v>
      </c>
      <c r="L1933" s="70">
        <v>91002.02</v>
      </c>
      <c r="M1933" s="69"/>
      <c r="N1933" s="69"/>
      <c r="O1933" s="69"/>
      <c r="P1933" s="69"/>
      <c r="Q1933" s="69"/>
      <c r="R1933" s="69"/>
      <c r="S1933" s="69"/>
      <c r="T1933" s="70"/>
      <c r="U1933" s="69"/>
      <c r="V1933" s="69"/>
      <c r="W1933" s="69"/>
      <c r="X1933" s="69"/>
      <c r="Y1933" s="70"/>
      <c r="Z1933" s="69">
        <v>0</v>
      </c>
      <c r="AA1933" s="69"/>
      <c r="AB1933" s="69" t="s">
        <v>1144</v>
      </c>
      <c r="AC1933" s="69"/>
    </row>
    <row r="1934" spans="1:29" x14ac:dyDescent="0.25">
      <c r="A1934" s="71" t="s">
        <v>193</v>
      </c>
      <c r="B1934" s="71"/>
      <c r="C1934" s="71"/>
      <c r="D1934" s="71"/>
      <c r="E1934" s="71"/>
      <c r="F1934" s="71"/>
      <c r="G1934" s="71"/>
      <c r="H1934" s="71"/>
      <c r="I1934" s="72">
        <v>3823698.73</v>
      </c>
      <c r="J1934" s="71"/>
      <c r="K1934" s="71"/>
      <c r="L1934" s="72">
        <v>1228916.28</v>
      </c>
      <c r="M1934" s="72">
        <v>2594782.4500000002</v>
      </c>
      <c r="N1934" s="71"/>
      <c r="O1934" s="71"/>
      <c r="P1934" s="71"/>
      <c r="Q1934" s="71"/>
      <c r="R1934" s="71"/>
      <c r="S1934" s="72">
        <v>486213.3</v>
      </c>
      <c r="T1934" s="72">
        <v>0</v>
      </c>
      <c r="U1934" s="71"/>
      <c r="V1934" s="71"/>
      <c r="W1934" s="71"/>
      <c r="X1934" s="72">
        <v>486213.3</v>
      </c>
      <c r="Y1934" s="72">
        <v>0</v>
      </c>
      <c r="Z1934" s="72">
        <v>0</v>
      </c>
      <c r="AA1934" s="69"/>
      <c r="AB1934" s="69"/>
      <c r="AC1934" s="69"/>
    </row>
    <row r="1935" spans="1:29" ht="30" x14ac:dyDescent="0.25">
      <c r="A1935" s="68" t="s">
        <v>28607</v>
      </c>
      <c r="B1935" s="69" t="s">
        <v>22513</v>
      </c>
      <c r="C1935" s="69" t="s">
        <v>28606</v>
      </c>
      <c r="D1935" s="69" t="s">
        <v>11378</v>
      </c>
      <c r="E1935" s="69" t="s">
        <v>22239</v>
      </c>
      <c r="F1935" s="69" t="s">
        <v>1795</v>
      </c>
      <c r="G1935" s="69" t="s">
        <v>1129</v>
      </c>
      <c r="H1935" s="69" t="s">
        <v>1236</v>
      </c>
      <c r="I1935" s="70">
        <v>65941</v>
      </c>
      <c r="J1935" s="69" t="s">
        <v>2614</v>
      </c>
      <c r="K1935" s="69" t="s">
        <v>28605</v>
      </c>
      <c r="L1935" s="70">
        <v>39308.400000000001</v>
      </c>
      <c r="M1935" s="69"/>
      <c r="N1935" s="69" t="s">
        <v>28604</v>
      </c>
      <c r="O1935" s="69"/>
      <c r="P1935" s="69" t="s">
        <v>2157</v>
      </c>
      <c r="Q1935" s="69" t="s">
        <v>1417</v>
      </c>
      <c r="R1935" s="69"/>
      <c r="S1935" s="70">
        <v>39308.400000000001</v>
      </c>
      <c r="T1935" s="70"/>
      <c r="U1935" s="69"/>
      <c r="V1935" s="69"/>
      <c r="W1935" s="69"/>
      <c r="X1935" s="69"/>
      <c r="Y1935" s="70"/>
      <c r="Z1935" s="69">
        <v>0</v>
      </c>
      <c r="AA1935" s="69" t="s">
        <v>966</v>
      </c>
      <c r="AB1935" s="69" t="s">
        <v>967</v>
      </c>
      <c r="AC1935" s="69" t="s">
        <v>28603</v>
      </c>
    </row>
    <row r="1936" spans="1:29" x14ac:dyDescent="0.25">
      <c r="A1936" s="69"/>
      <c r="B1936" s="69"/>
      <c r="C1936" s="69"/>
      <c r="D1936" s="69"/>
      <c r="E1936" s="69"/>
      <c r="F1936" s="69"/>
      <c r="G1936" s="69"/>
      <c r="H1936" s="69"/>
      <c r="I1936" s="69"/>
      <c r="J1936" s="69"/>
      <c r="K1936" s="69" t="s">
        <v>28602</v>
      </c>
      <c r="L1936" s="70">
        <v>26632.6</v>
      </c>
      <c r="M1936" s="69"/>
      <c r="N1936" s="69"/>
      <c r="O1936" s="69"/>
      <c r="P1936" s="69"/>
      <c r="Q1936" s="69"/>
      <c r="R1936" s="69"/>
      <c r="S1936" s="69"/>
      <c r="T1936" s="70"/>
      <c r="U1936" s="69"/>
      <c r="V1936" s="69"/>
      <c r="W1936" s="69"/>
      <c r="X1936" s="69"/>
      <c r="Y1936" s="70"/>
      <c r="Z1936" s="69">
        <v>0</v>
      </c>
      <c r="AA1936" s="69"/>
      <c r="AB1936" s="69" t="s">
        <v>967</v>
      </c>
      <c r="AC1936" s="69"/>
    </row>
    <row r="1937" spans="1:29" x14ac:dyDescent="0.25">
      <c r="A1937" s="71" t="s">
        <v>193</v>
      </c>
      <c r="B1937" s="71"/>
      <c r="C1937" s="71"/>
      <c r="D1937" s="71"/>
      <c r="E1937" s="71"/>
      <c r="F1937" s="71"/>
      <c r="G1937" s="71"/>
      <c r="H1937" s="71"/>
      <c r="I1937" s="72">
        <v>65941</v>
      </c>
      <c r="J1937" s="71"/>
      <c r="K1937" s="71"/>
      <c r="L1937" s="72">
        <v>65941</v>
      </c>
      <c r="M1937" s="72">
        <v>0</v>
      </c>
      <c r="N1937" s="71"/>
      <c r="O1937" s="71"/>
      <c r="P1937" s="71"/>
      <c r="Q1937" s="71"/>
      <c r="R1937" s="71"/>
      <c r="S1937" s="72">
        <v>39308.400000000001</v>
      </c>
      <c r="T1937" s="72">
        <v>0</v>
      </c>
      <c r="U1937" s="71"/>
      <c r="V1937" s="71"/>
      <c r="W1937" s="71"/>
      <c r="X1937" s="72">
        <v>39308.400000000001</v>
      </c>
      <c r="Y1937" s="72">
        <v>0</v>
      </c>
      <c r="Z1937" s="72">
        <v>0</v>
      </c>
      <c r="AA1937" s="69"/>
      <c r="AB1937" s="69"/>
      <c r="AC1937" s="69"/>
    </row>
    <row r="1938" spans="1:29" ht="20" x14ac:dyDescent="0.25">
      <c r="A1938" s="68" t="s">
        <v>28601</v>
      </c>
      <c r="B1938" s="69" t="s">
        <v>28156</v>
      </c>
      <c r="C1938" s="69" t="s">
        <v>28600</v>
      </c>
      <c r="D1938" s="69" t="s">
        <v>617</v>
      </c>
      <c r="E1938" s="69"/>
      <c r="F1938" s="69" t="s">
        <v>2289</v>
      </c>
      <c r="G1938" s="69" t="s">
        <v>1130</v>
      </c>
      <c r="H1938" s="69" t="s">
        <v>962</v>
      </c>
      <c r="I1938" s="70">
        <v>123614.39999999999</v>
      </c>
      <c r="J1938" s="69" t="s">
        <v>2614</v>
      </c>
      <c r="K1938" s="69" t="s">
        <v>28599</v>
      </c>
      <c r="L1938" s="70">
        <v>43042.8</v>
      </c>
      <c r="M1938" s="69"/>
      <c r="N1938" s="69" t="s">
        <v>28598</v>
      </c>
      <c r="O1938" s="69"/>
      <c r="P1938" s="69" t="s">
        <v>1547</v>
      </c>
      <c r="Q1938" s="69" t="s">
        <v>2605</v>
      </c>
      <c r="R1938" s="69"/>
      <c r="S1938" s="70">
        <v>43042.8</v>
      </c>
      <c r="T1938" s="70"/>
      <c r="U1938" s="69"/>
      <c r="V1938" s="69"/>
      <c r="W1938" s="69"/>
      <c r="X1938" s="69"/>
      <c r="Y1938" s="70"/>
      <c r="Z1938" s="69">
        <v>0</v>
      </c>
      <c r="AA1938" s="69" t="s">
        <v>966</v>
      </c>
      <c r="AB1938" s="69" t="s">
        <v>1144</v>
      </c>
      <c r="AC1938" s="69"/>
    </row>
    <row r="1939" spans="1:29" ht="20" x14ac:dyDescent="0.25">
      <c r="A1939" s="69"/>
      <c r="B1939" s="69"/>
      <c r="C1939" s="69"/>
      <c r="D1939" s="69"/>
      <c r="E1939" s="69"/>
      <c r="F1939" s="69"/>
      <c r="G1939" s="69"/>
      <c r="H1939" s="69"/>
      <c r="I1939" s="69"/>
      <c r="J1939" s="69"/>
      <c r="K1939" s="69" t="s">
        <v>28597</v>
      </c>
      <c r="L1939" s="70">
        <v>15304</v>
      </c>
      <c r="M1939" s="69"/>
      <c r="N1939" s="69" t="s">
        <v>28596</v>
      </c>
      <c r="O1939" s="69"/>
      <c r="P1939" s="69" t="s">
        <v>1547</v>
      </c>
      <c r="Q1939" s="69" t="s">
        <v>4269</v>
      </c>
      <c r="R1939" s="69"/>
      <c r="S1939" s="70">
        <v>15304</v>
      </c>
      <c r="T1939" s="70"/>
      <c r="U1939" s="69"/>
      <c r="V1939" s="69"/>
      <c r="W1939" s="69"/>
      <c r="X1939" s="69"/>
      <c r="Y1939" s="70"/>
      <c r="Z1939" s="69">
        <v>0</v>
      </c>
      <c r="AA1939" s="69"/>
      <c r="AB1939" s="69" t="s">
        <v>1144</v>
      </c>
      <c r="AC1939" s="69"/>
    </row>
    <row r="1940" spans="1:29" x14ac:dyDescent="0.25">
      <c r="A1940" s="69"/>
      <c r="B1940" s="69"/>
      <c r="C1940" s="69"/>
      <c r="D1940" s="69"/>
      <c r="E1940" s="69"/>
      <c r="F1940" s="69"/>
      <c r="G1940" s="69"/>
      <c r="H1940" s="69"/>
      <c r="I1940" s="69"/>
      <c r="J1940" s="69"/>
      <c r="K1940" s="69" t="s">
        <v>28595</v>
      </c>
      <c r="L1940" s="70">
        <v>11256</v>
      </c>
      <c r="M1940" s="69"/>
      <c r="N1940" s="69"/>
      <c r="O1940" s="69"/>
      <c r="P1940" s="69"/>
      <c r="Q1940" s="69"/>
      <c r="R1940" s="69"/>
      <c r="S1940" s="69"/>
      <c r="T1940" s="70"/>
      <c r="U1940" s="69"/>
      <c r="V1940" s="69"/>
      <c r="W1940" s="69"/>
      <c r="X1940" s="69"/>
      <c r="Y1940" s="70"/>
      <c r="Z1940" s="69">
        <v>0</v>
      </c>
      <c r="AA1940" s="69"/>
      <c r="AB1940" s="69" t="s">
        <v>1144</v>
      </c>
      <c r="AC1940" s="69"/>
    </row>
    <row r="1941" spans="1:29" x14ac:dyDescent="0.25">
      <c r="A1941" s="69"/>
      <c r="B1941" s="69"/>
      <c r="C1941" s="69"/>
      <c r="D1941" s="69"/>
      <c r="E1941" s="69"/>
      <c r="F1941" s="69"/>
      <c r="G1941" s="69"/>
      <c r="H1941" s="69"/>
      <c r="I1941" s="69"/>
      <c r="J1941" s="69"/>
      <c r="K1941" s="69" t="s">
        <v>28594</v>
      </c>
      <c r="L1941" s="70">
        <v>8400</v>
      </c>
      <c r="M1941" s="69"/>
      <c r="N1941" s="69"/>
      <c r="O1941" s="69"/>
      <c r="P1941" s="69"/>
      <c r="Q1941" s="69"/>
      <c r="R1941" s="69"/>
      <c r="S1941" s="69"/>
      <c r="T1941" s="70"/>
      <c r="U1941" s="69"/>
      <c r="V1941" s="69"/>
      <c r="W1941" s="69"/>
      <c r="X1941" s="69"/>
      <c r="Y1941" s="70"/>
      <c r="Z1941" s="69">
        <v>0</v>
      </c>
      <c r="AA1941" s="69"/>
      <c r="AB1941" s="69" t="s">
        <v>1144</v>
      </c>
      <c r="AC1941" s="69"/>
    </row>
    <row r="1942" spans="1:29" x14ac:dyDescent="0.25">
      <c r="A1942" s="71" t="s">
        <v>193</v>
      </c>
      <c r="B1942" s="71"/>
      <c r="C1942" s="71"/>
      <c r="D1942" s="71"/>
      <c r="E1942" s="71"/>
      <c r="F1942" s="71"/>
      <c r="G1942" s="71"/>
      <c r="H1942" s="71"/>
      <c r="I1942" s="72">
        <v>123614.39999999999</v>
      </c>
      <c r="J1942" s="71"/>
      <c r="K1942" s="71"/>
      <c r="L1942" s="72">
        <v>78002.8</v>
      </c>
      <c r="M1942" s="72">
        <v>45611.599999999991</v>
      </c>
      <c r="N1942" s="71"/>
      <c r="O1942" s="71"/>
      <c r="P1942" s="71"/>
      <c r="Q1942" s="71"/>
      <c r="R1942" s="71"/>
      <c r="S1942" s="72">
        <v>58346.8</v>
      </c>
      <c r="T1942" s="72">
        <v>0</v>
      </c>
      <c r="U1942" s="71"/>
      <c r="V1942" s="71"/>
      <c r="W1942" s="71"/>
      <c r="X1942" s="72">
        <v>58346.8</v>
      </c>
      <c r="Y1942" s="72">
        <v>0</v>
      </c>
      <c r="Z1942" s="72">
        <v>0</v>
      </c>
      <c r="AA1942" s="69"/>
      <c r="AB1942" s="69"/>
      <c r="AC1942" s="69"/>
    </row>
    <row r="1943" spans="1:29" ht="30" x14ac:dyDescent="0.25">
      <c r="A1943" s="68" t="s">
        <v>32788</v>
      </c>
      <c r="B1943" s="69" t="s">
        <v>32789</v>
      </c>
      <c r="C1943" s="69" t="s">
        <v>32790</v>
      </c>
      <c r="D1943" s="69" t="s">
        <v>4056</v>
      </c>
      <c r="E1943" s="69"/>
      <c r="F1943" s="69" t="s">
        <v>32208</v>
      </c>
      <c r="G1943" s="69" t="s">
        <v>31943</v>
      </c>
      <c r="H1943" s="69" t="s">
        <v>962</v>
      </c>
      <c r="I1943" s="70">
        <v>487</v>
      </c>
      <c r="J1943" s="69" t="s">
        <v>11820</v>
      </c>
      <c r="K1943" s="69" t="s">
        <v>32791</v>
      </c>
      <c r="L1943" s="70">
        <v>487</v>
      </c>
      <c r="M1943" s="69"/>
      <c r="N1943" s="69" t="s">
        <v>32792</v>
      </c>
      <c r="O1943" s="69"/>
      <c r="P1943" s="69" t="s">
        <v>32132</v>
      </c>
      <c r="Q1943" s="69" t="s">
        <v>31487</v>
      </c>
      <c r="R1943" s="69"/>
      <c r="S1943" s="70">
        <v>487</v>
      </c>
      <c r="T1943" s="70"/>
      <c r="U1943" s="69" t="s">
        <v>31487</v>
      </c>
      <c r="V1943" s="73">
        <v>60</v>
      </c>
      <c r="W1943" s="69" t="s">
        <v>31487</v>
      </c>
      <c r="X1943" s="69"/>
      <c r="Y1943" s="70"/>
      <c r="Z1943" s="69">
        <v>0</v>
      </c>
      <c r="AA1943" s="69" t="s">
        <v>989</v>
      </c>
      <c r="AB1943" s="69" t="s">
        <v>1144</v>
      </c>
      <c r="AC1943" s="69"/>
    </row>
    <row r="1944" spans="1:29" x14ac:dyDescent="0.25">
      <c r="A1944" s="71" t="s">
        <v>193</v>
      </c>
      <c r="B1944" s="71"/>
      <c r="C1944" s="71"/>
      <c r="D1944" s="71"/>
      <c r="E1944" s="71"/>
      <c r="F1944" s="71"/>
      <c r="G1944" s="71"/>
      <c r="H1944" s="71"/>
      <c r="I1944" s="72">
        <v>487</v>
      </c>
      <c r="J1944" s="71"/>
      <c r="K1944" s="71"/>
      <c r="L1944" s="72">
        <v>487</v>
      </c>
      <c r="M1944" s="72">
        <v>0</v>
      </c>
      <c r="N1944" s="71"/>
      <c r="O1944" s="71"/>
      <c r="P1944" s="71"/>
      <c r="Q1944" s="71"/>
      <c r="R1944" s="71"/>
      <c r="S1944" s="72">
        <v>487</v>
      </c>
      <c r="T1944" s="72">
        <v>487</v>
      </c>
      <c r="U1944" s="71"/>
      <c r="V1944" s="71"/>
      <c r="W1944" s="71"/>
      <c r="X1944" s="72">
        <v>0</v>
      </c>
      <c r="Y1944" s="72">
        <v>0</v>
      </c>
      <c r="Z1944" s="72">
        <v>487</v>
      </c>
      <c r="AA1944" s="69"/>
      <c r="AB1944" s="69"/>
      <c r="AC1944" s="69"/>
    </row>
    <row r="1945" spans="1:29" ht="40" x14ac:dyDescent="0.25">
      <c r="A1945" s="68" t="s">
        <v>32793</v>
      </c>
      <c r="B1945" s="69" t="s">
        <v>26671</v>
      </c>
      <c r="C1945" s="69" t="s">
        <v>32794</v>
      </c>
      <c r="D1945" s="69" t="s">
        <v>4056</v>
      </c>
      <c r="E1945" s="69"/>
      <c r="F1945" s="69" t="s">
        <v>31491</v>
      </c>
      <c r="G1945" s="69" t="s">
        <v>2750</v>
      </c>
      <c r="H1945" s="69" t="s">
        <v>962</v>
      </c>
      <c r="I1945" s="70">
        <v>1054.82</v>
      </c>
      <c r="J1945" s="69" t="s">
        <v>11820</v>
      </c>
      <c r="K1945" s="69" t="s">
        <v>32795</v>
      </c>
      <c r="L1945" s="70">
        <v>1054.82</v>
      </c>
      <c r="M1945" s="69"/>
      <c r="N1945" s="69" t="s">
        <v>32796</v>
      </c>
      <c r="O1945" s="69"/>
      <c r="P1945" s="69" t="s">
        <v>31565</v>
      </c>
      <c r="Q1945" s="69" t="s">
        <v>1137</v>
      </c>
      <c r="R1945" s="69"/>
      <c r="S1945" s="70">
        <v>1054.82</v>
      </c>
      <c r="T1945" s="70"/>
      <c r="U1945" s="69" t="s">
        <v>1137</v>
      </c>
      <c r="V1945" s="73">
        <v>63</v>
      </c>
      <c r="W1945" s="69" t="s">
        <v>1137</v>
      </c>
      <c r="X1945" s="69"/>
      <c r="Y1945" s="70"/>
      <c r="Z1945" s="69">
        <v>0</v>
      </c>
      <c r="AA1945" s="69" t="s">
        <v>989</v>
      </c>
      <c r="AB1945" s="69" t="s">
        <v>1144</v>
      </c>
      <c r="AC1945" s="69"/>
    </row>
    <row r="1946" spans="1:29" x14ac:dyDescent="0.25">
      <c r="A1946" s="71" t="s">
        <v>193</v>
      </c>
      <c r="B1946" s="71"/>
      <c r="C1946" s="71"/>
      <c r="D1946" s="71"/>
      <c r="E1946" s="71"/>
      <c r="F1946" s="71"/>
      <c r="G1946" s="71"/>
      <c r="H1946" s="71"/>
      <c r="I1946" s="72">
        <v>1054.82</v>
      </c>
      <c r="J1946" s="71"/>
      <c r="K1946" s="71"/>
      <c r="L1946" s="72">
        <v>1054.82</v>
      </c>
      <c r="M1946" s="72">
        <v>0</v>
      </c>
      <c r="N1946" s="71"/>
      <c r="O1946" s="71"/>
      <c r="P1946" s="71"/>
      <c r="Q1946" s="71"/>
      <c r="R1946" s="71"/>
      <c r="S1946" s="72">
        <v>1054.82</v>
      </c>
      <c r="T1946" s="72">
        <v>1054.82</v>
      </c>
      <c r="U1946" s="71"/>
      <c r="V1946" s="71"/>
      <c r="W1946" s="71"/>
      <c r="X1946" s="72">
        <v>0</v>
      </c>
      <c r="Y1946" s="72">
        <v>0</v>
      </c>
      <c r="Z1946" s="72">
        <v>1054.82</v>
      </c>
      <c r="AA1946" s="69"/>
      <c r="AB1946" s="69"/>
      <c r="AC1946" s="69"/>
    </row>
    <row r="1947" spans="1:29" ht="40" x14ac:dyDescent="0.25">
      <c r="A1947" s="68" t="s">
        <v>32797</v>
      </c>
      <c r="B1947" s="69" t="s">
        <v>26379</v>
      </c>
      <c r="C1947" s="69" t="s">
        <v>32798</v>
      </c>
      <c r="D1947" s="69" t="s">
        <v>4056</v>
      </c>
      <c r="E1947" s="69"/>
      <c r="F1947" s="69" t="s">
        <v>32799</v>
      </c>
      <c r="G1947" s="69" t="s">
        <v>1149</v>
      </c>
      <c r="H1947" s="69" t="s">
        <v>962</v>
      </c>
      <c r="I1947" s="70">
        <v>1875.64</v>
      </c>
      <c r="J1947" s="69" t="s">
        <v>11820</v>
      </c>
      <c r="K1947" s="69" t="s">
        <v>32800</v>
      </c>
      <c r="L1947" s="70">
        <v>1875.64</v>
      </c>
      <c r="M1947" s="69"/>
      <c r="N1947" s="69" t="s">
        <v>32801</v>
      </c>
      <c r="O1947" s="69"/>
      <c r="P1947" s="69" t="s">
        <v>31492</v>
      </c>
      <c r="Q1947" s="69" t="s">
        <v>975</v>
      </c>
      <c r="R1947" s="69"/>
      <c r="S1947" s="70">
        <v>1875.64</v>
      </c>
      <c r="T1947" s="70"/>
      <c r="U1947" s="69" t="s">
        <v>975</v>
      </c>
      <c r="V1947" s="73">
        <v>82</v>
      </c>
      <c r="W1947" s="69" t="s">
        <v>975</v>
      </c>
      <c r="X1947" s="69"/>
      <c r="Y1947" s="70"/>
      <c r="Z1947" s="69">
        <v>0</v>
      </c>
      <c r="AA1947" s="69" t="s">
        <v>989</v>
      </c>
      <c r="AB1947" s="69" t="s">
        <v>1144</v>
      </c>
      <c r="AC1947" s="69"/>
    </row>
    <row r="1948" spans="1:29" x14ac:dyDescent="0.25">
      <c r="A1948" s="71" t="s">
        <v>193</v>
      </c>
      <c r="B1948" s="71"/>
      <c r="C1948" s="71"/>
      <c r="D1948" s="71"/>
      <c r="E1948" s="71"/>
      <c r="F1948" s="71"/>
      <c r="G1948" s="71"/>
      <c r="H1948" s="71"/>
      <c r="I1948" s="72">
        <v>1875.64</v>
      </c>
      <c r="J1948" s="71"/>
      <c r="K1948" s="71"/>
      <c r="L1948" s="72">
        <v>1875.64</v>
      </c>
      <c r="M1948" s="72">
        <v>0</v>
      </c>
      <c r="N1948" s="71"/>
      <c r="O1948" s="71"/>
      <c r="P1948" s="71"/>
      <c r="Q1948" s="71"/>
      <c r="R1948" s="71"/>
      <c r="S1948" s="72">
        <v>1875.64</v>
      </c>
      <c r="T1948" s="72">
        <v>1875.64</v>
      </c>
      <c r="U1948" s="71"/>
      <c r="V1948" s="71"/>
      <c r="W1948" s="71"/>
      <c r="X1948" s="72">
        <v>0</v>
      </c>
      <c r="Y1948" s="72">
        <v>0</v>
      </c>
      <c r="Z1948" s="72">
        <v>1875.64</v>
      </c>
      <c r="AA1948" s="69"/>
      <c r="AB1948" s="69"/>
      <c r="AC1948" s="69"/>
    </row>
    <row r="1949" spans="1:29" ht="30" x14ac:dyDescent="0.25">
      <c r="A1949" s="68" t="s">
        <v>32802</v>
      </c>
      <c r="B1949" s="69" t="s">
        <v>26671</v>
      </c>
      <c r="C1949" s="69" t="s">
        <v>32803</v>
      </c>
      <c r="D1949" s="69" t="s">
        <v>4056</v>
      </c>
      <c r="E1949" s="69"/>
      <c r="F1949" s="69" t="s">
        <v>31639</v>
      </c>
      <c r="G1949" s="69" t="s">
        <v>1986</v>
      </c>
      <c r="H1949" s="69" t="s">
        <v>962</v>
      </c>
      <c r="I1949" s="70">
        <v>3051.65</v>
      </c>
      <c r="J1949" s="69" t="s">
        <v>11820</v>
      </c>
      <c r="K1949" s="69" t="s">
        <v>32804</v>
      </c>
      <c r="L1949" s="70">
        <v>1878.35</v>
      </c>
      <c r="M1949" s="69"/>
      <c r="N1949" s="69" t="s">
        <v>32805</v>
      </c>
      <c r="O1949" s="69"/>
      <c r="P1949" s="69" t="s">
        <v>5440</v>
      </c>
      <c r="Q1949" s="69" t="s">
        <v>5440</v>
      </c>
      <c r="R1949" s="69"/>
      <c r="S1949" s="70">
        <v>1878.35</v>
      </c>
      <c r="T1949" s="70"/>
      <c r="U1949" s="69" t="s">
        <v>5440</v>
      </c>
      <c r="V1949" s="73">
        <v>0</v>
      </c>
      <c r="W1949" s="69" t="s">
        <v>5440</v>
      </c>
      <c r="X1949" s="69"/>
      <c r="Y1949" s="70"/>
      <c r="Z1949" s="69">
        <v>0</v>
      </c>
      <c r="AA1949" s="69" t="s">
        <v>989</v>
      </c>
      <c r="AB1949" s="69" t="s">
        <v>1144</v>
      </c>
      <c r="AC1949" s="69"/>
    </row>
    <row r="1950" spans="1:29" x14ac:dyDescent="0.25">
      <c r="A1950" s="69"/>
      <c r="B1950" s="69"/>
      <c r="C1950" s="69"/>
      <c r="D1950" s="69"/>
      <c r="E1950" s="69"/>
      <c r="F1950" s="69"/>
      <c r="G1950" s="69"/>
      <c r="H1950" s="69"/>
      <c r="I1950" s="69"/>
      <c r="J1950" s="69"/>
      <c r="K1950" s="69" t="s">
        <v>32806</v>
      </c>
      <c r="L1950" s="70">
        <v>1173.3</v>
      </c>
      <c r="M1950" s="69"/>
      <c r="N1950" s="69" t="s">
        <v>32807</v>
      </c>
      <c r="O1950" s="69"/>
      <c r="P1950" s="69" t="s">
        <v>1977</v>
      </c>
      <c r="Q1950" s="69" t="s">
        <v>1977</v>
      </c>
      <c r="R1950" s="69"/>
      <c r="S1950" s="70">
        <v>1173.3</v>
      </c>
      <c r="T1950" s="70"/>
      <c r="U1950" s="69" t="s">
        <v>1977</v>
      </c>
      <c r="V1950" s="73">
        <v>0</v>
      </c>
      <c r="W1950" s="69" t="s">
        <v>1977</v>
      </c>
      <c r="X1950" s="69"/>
      <c r="Y1950" s="70"/>
      <c r="Z1950" s="69">
        <v>0</v>
      </c>
      <c r="AA1950" s="69"/>
      <c r="AB1950" s="69" t="s">
        <v>1144</v>
      </c>
      <c r="AC1950" s="69"/>
    </row>
    <row r="1951" spans="1:29" x14ac:dyDescent="0.25">
      <c r="A1951" s="71" t="s">
        <v>193</v>
      </c>
      <c r="B1951" s="71"/>
      <c r="C1951" s="71"/>
      <c r="D1951" s="71"/>
      <c r="E1951" s="71"/>
      <c r="F1951" s="71"/>
      <c r="G1951" s="71"/>
      <c r="H1951" s="71"/>
      <c r="I1951" s="72">
        <v>3051.65</v>
      </c>
      <c r="J1951" s="71"/>
      <c r="K1951" s="71"/>
      <c r="L1951" s="72">
        <v>3051.6499999999996</v>
      </c>
      <c r="M1951" s="72">
        <v>4.5474735088646412E-13</v>
      </c>
      <c r="N1951" s="71"/>
      <c r="O1951" s="71"/>
      <c r="P1951" s="71"/>
      <c r="Q1951" s="71"/>
      <c r="R1951" s="71"/>
      <c r="S1951" s="72">
        <v>3051.6499999999996</v>
      </c>
      <c r="T1951" s="72">
        <v>3051.65</v>
      </c>
      <c r="U1951" s="71"/>
      <c r="V1951" s="71"/>
      <c r="W1951" s="71"/>
      <c r="X1951" s="72">
        <v>-4.5474735088646412E-13</v>
      </c>
      <c r="Y1951" s="72">
        <v>0</v>
      </c>
      <c r="Z1951" s="72">
        <v>3051.65</v>
      </c>
      <c r="AA1951" s="69"/>
      <c r="AB1951" s="69"/>
      <c r="AC1951" s="69"/>
    </row>
    <row r="1952" spans="1:29" ht="40" x14ac:dyDescent="0.25">
      <c r="A1952" s="68" t="s">
        <v>28593</v>
      </c>
      <c r="B1952" s="69" t="s">
        <v>26126</v>
      </c>
      <c r="C1952" s="69" t="s">
        <v>28592</v>
      </c>
      <c r="D1952" s="69" t="s">
        <v>4056</v>
      </c>
      <c r="E1952" s="69"/>
      <c r="F1952" s="69" t="s">
        <v>1934</v>
      </c>
      <c r="G1952" s="69" t="s">
        <v>1986</v>
      </c>
      <c r="H1952" s="69" t="s">
        <v>962</v>
      </c>
      <c r="I1952" s="70">
        <v>729.26</v>
      </c>
      <c r="J1952" s="69" t="s">
        <v>11820</v>
      </c>
      <c r="K1952" s="69" t="s">
        <v>28591</v>
      </c>
      <c r="L1952" s="70">
        <v>729.26</v>
      </c>
      <c r="M1952" s="69"/>
      <c r="N1952" s="69" t="s">
        <v>28590</v>
      </c>
      <c r="O1952" s="69"/>
      <c r="P1952" s="69" t="s">
        <v>1836</v>
      </c>
      <c r="Q1952" s="69" t="s">
        <v>1416</v>
      </c>
      <c r="R1952" s="69"/>
      <c r="S1952" s="70">
        <v>729.26</v>
      </c>
      <c r="T1952" s="70"/>
      <c r="U1952" s="69" t="s">
        <v>1416</v>
      </c>
      <c r="V1952" s="73">
        <v>61</v>
      </c>
      <c r="W1952" s="69" t="s">
        <v>1416</v>
      </c>
      <c r="X1952" s="69"/>
      <c r="Y1952" s="70"/>
      <c r="Z1952" s="69">
        <v>0</v>
      </c>
      <c r="AA1952" s="69" t="s">
        <v>989</v>
      </c>
      <c r="AB1952" s="69" t="s">
        <v>1144</v>
      </c>
      <c r="AC1952" s="69"/>
    </row>
    <row r="1953" spans="1:29" x14ac:dyDescent="0.25">
      <c r="A1953" s="71" t="s">
        <v>193</v>
      </c>
      <c r="B1953" s="71"/>
      <c r="C1953" s="71"/>
      <c r="D1953" s="71"/>
      <c r="E1953" s="71"/>
      <c r="F1953" s="71"/>
      <c r="G1953" s="71"/>
      <c r="H1953" s="71"/>
      <c r="I1953" s="72">
        <v>729.26</v>
      </c>
      <c r="J1953" s="71"/>
      <c r="K1953" s="71"/>
      <c r="L1953" s="72">
        <v>729.26</v>
      </c>
      <c r="M1953" s="72">
        <v>0</v>
      </c>
      <c r="N1953" s="71"/>
      <c r="O1953" s="71"/>
      <c r="P1953" s="71"/>
      <c r="Q1953" s="71"/>
      <c r="R1953" s="71"/>
      <c r="S1953" s="72">
        <v>729.26</v>
      </c>
      <c r="T1953" s="72">
        <v>729.26</v>
      </c>
      <c r="U1953" s="71"/>
      <c r="V1953" s="71"/>
      <c r="W1953" s="71"/>
      <c r="X1953" s="72">
        <v>0</v>
      </c>
      <c r="Y1953" s="72">
        <v>0</v>
      </c>
      <c r="Z1953" s="72">
        <v>729.26</v>
      </c>
      <c r="AA1953" s="69"/>
      <c r="AB1953" s="69"/>
      <c r="AC1953" s="69"/>
    </row>
    <row r="1954" spans="1:29" ht="30" x14ac:dyDescent="0.25">
      <c r="A1954" s="68" t="s">
        <v>28589</v>
      </c>
      <c r="B1954" s="69" t="s">
        <v>28588</v>
      </c>
      <c r="C1954" s="69" t="s">
        <v>28587</v>
      </c>
      <c r="D1954" s="69" t="s">
        <v>4056</v>
      </c>
      <c r="E1954" s="69"/>
      <c r="F1954" s="69" t="s">
        <v>1234</v>
      </c>
      <c r="G1954" s="69" t="s">
        <v>1867</v>
      </c>
      <c r="H1954" s="69" t="s">
        <v>962</v>
      </c>
      <c r="I1954" s="70">
        <v>79222.16</v>
      </c>
      <c r="J1954" s="69" t="s">
        <v>11820</v>
      </c>
      <c r="K1954" s="69" t="s">
        <v>28586</v>
      </c>
      <c r="L1954" s="70">
        <v>79222.16</v>
      </c>
      <c r="M1954" s="69"/>
      <c r="N1954" s="69" t="s">
        <v>28585</v>
      </c>
      <c r="O1954" s="69" t="s">
        <v>28585</v>
      </c>
      <c r="P1954" s="69" t="s">
        <v>1966</v>
      </c>
      <c r="Q1954" s="69" t="s">
        <v>2054</v>
      </c>
      <c r="R1954" s="69" t="s">
        <v>1045</v>
      </c>
      <c r="S1954" s="70">
        <v>79222.16</v>
      </c>
      <c r="T1954" s="70"/>
      <c r="U1954" s="69" t="s">
        <v>1378</v>
      </c>
      <c r="V1954" s="73">
        <v>96</v>
      </c>
      <c r="W1954" s="69" t="s">
        <v>2054</v>
      </c>
      <c r="X1954" s="69"/>
      <c r="Y1954" s="70"/>
      <c r="Z1954" s="69">
        <v>256.60000000000002</v>
      </c>
      <c r="AA1954" s="69" t="s">
        <v>989</v>
      </c>
      <c r="AB1954" s="69" t="s">
        <v>1144</v>
      </c>
      <c r="AC1954" s="69"/>
    </row>
    <row r="1955" spans="1:29" x14ac:dyDescent="0.25">
      <c r="A1955" s="71" t="s">
        <v>193</v>
      </c>
      <c r="B1955" s="71"/>
      <c r="C1955" s="71"/>
      <c r="D1955" s="71"/>
      <c r="E1955" s="71"/>
      <c r="F1955" s="71"/>
      <c r="G1955" s="71"/>
      <c r="H1955" s="71"/>
      <c r="I1955" s="72">
        <v>79222.16</v>
      </c>
      <c r="J1955" s="71"/>
      <c r="K1955" s="71"/>
      <c r="L1955" s="72">
        <v>79222.16</v>
      </c>
      <c r="M1955" s="72">
        <v>0</v>
      </c>
      <c r="N1955" s="71"/>
      <c r="O1955" s="71"/>
      <c r="P1955" s="71"/>
      <c r="Q1955" s="71"/>
      <c r="R1955" s="71"/>
      <c r="S1955" s="72">
        <v>79222.16</v>
      </c>
      <c r="T1955" s="72">
        <v>79222.16</v>
      </c>
      <c r="U1955" s="71"/>
      <c r="V1955" s="71"/>
      <c r="W1955" s="71"/>
      <c r="X1955" s="72">
        <v>0</v>
      </c>
      <c r="Y1955" s="72">
        <v>256.60000000000002</v>
      </c>
      <c r="Z1955" s="72">
        <v>79478.760000000009</v>
      </c>
      <c r="AA1955" s="69"/>
      <c r="AB1955" s="69"/>
      <c r="AC1955" s="69"/>
    </row>
    <row r="1956" spans="1:29" ht="50" x14ac:dyDescent="0.25">
      <c r="A1956" s="68" t="s">
        <v>28584</v>
      </c>
      <c r="B1956" s="69" t="s">
        <v>28583</v>
      </c>
      <c r="C1956" s="69" t="s">
        <v>28582</v>
      </c>
      <c r="D1956" s="69" t="s">
        <v>4056</v>
      </c>
      <c r="E1956" s="69"/>
      <c r="F1956" s="69" t="s">
        <v>1957</v>
      </c>
      <c r="G1956" s="69" t="s">
        <v>1242</v>
      </c>
      <c r="H1956" s="69" t="s">
        <v>962</v>
      </c>
      <c r="I1956" s="70">
        <v>27015.64</v>
      </c>
      <c r="J1956" s="69" t="s">
        <v>11820</v>
      </c>
      <c r="K1956" s="69" t="s">
        <v>28581</v>
      </c>
      <c r="L1956" s="70">
        <v>104.15</v>
      </c>
      <c r="M1956" s="69"/>
      <c r="N1956" s="69" t="s">
        <v>28580</v>
      </c>
      <c r="O1956" s="69"/>
      <c r="P1956" s="69" t="s">
        <v>1227</v>
      </c>
      <c r="Q1956" s="69" t="s">
        <v>1327</v>
      </c>
      <c r="R1956" s="69"/>
      <c r="S1956" s="70">
        <v>104.15</v>
      </c>
      <c r="T1956" s="70"/>
      <c r="U1956" s="69" t="s">
        <v>1327</v>
      </c>
      <c r="V1956" s="73">
        <v>73</v>
      </c>
      <c r="W1956" s="69" t="s">
        <v>1327</v>
      </c>
      <c r="X1956" s="69"/>
      <c r="Y1956" s="70"/>
      <c r="Z1956" s="69">
        <v>0</v>
      </c>
      <c r="AA1956" s="69" t="s">
        <v>989</v>
      </c>
      <c r="AB1956" s="69" t="s">
        <v>1144</v>
      </c>
      <c r="AC1956" s="69"/>
    </row>
    <row r="1957" spans="1:29" x14ac:dyDescent="0.25">
      <c r="A1957" s="69"/>
      <c r="B1957" s="69"/>
      <c r="C1957" s="69"/>
      <c r="D1957" s="69"/>
      <c r="E1957" s="69"/>
      <c r="F1957" s="69"/>
      <c r="G1957" s="69"/>
      <c r="H1957" s="69"/>
      <c r="I1957" s="69"/>
      <c r="J1957" s="69"/>
      <c r="K1957" s="69" t="s">
        <v>28579</v>
      </c>
      <c r="L1957" s="70">
        <v>269.70999999999998</v>
      </c>
      <c r="M1957" s="69"/>
      <c r="N1957" s="69" t="s">
        <v>28578</v>
      </c>
      <c r="O1957" s="69"/>
      <c r="P1957" s="69" t="s">
        <v>3348</v>
      </c>
      <c r="Q1957" s="69" t="s">
        <v>1327</v>
      </c>
      <c r="R1957" s="69"/>
      <c r="S1957" s="70">
        <v>269.70999999999998</v>
      </c>
      <c r="T1957" s="70"/>
      <c r="U1957" s="69" t="s">
        <v>1327</v>
      </c>
      <c r="V1957" s="73">
        <v>72</v>
      </c>
      <c r="W1957" s="69" t="s">
        <v>1327</v>
      </c>
      <c r="X1957" s="69"/>
      <c r="Y1957" s="70"/>
      <c r="Z1957" s="69">
        <v>0</v>
      </c>
      <c r="AA1957" s="69"/>
      <c r="AB1957" s="69" t="s">
        <v>1144</v>
      </c>
      <c r="AC1957" s="69"/>
    </row>
    <row r="1958" spans="1:29" x14ac:dyDescent="0.25">
      <c r="A1958" s="69"/>
      <c r="B1958" s="69"/>
      <c r="C1958" s="69"/>
      <c r="D1958" s="69"/>
      <c r="E1958" s="69"/>
      <c r="F1958" s="69"/>
      <c r="G1958" s="69"/>
      <c r="H1958" s="69"/>
      <c r="I1958" s="69"/>
      <c r="J1958" s="69"/>
      <c r="K1958" s="69" t="s">
        <v>28577</v>
      </c>
      <c r="L1958" s="70">
        <v>6752.83</v>
      </c>
      <c r="M1958" s="69"/>
      <c r="N1958" s="69" t="s">
        <v>28576</v>
      </c>
      <c r="O1958" s="69"/>
      <c r="P1958" s="69" t="s">
        <v>3798</v>
      </c>
      <c r="Q1958" s="69" t="s">
        <v>1327</v>
      </c>
      <c r="R1958" s="69"/>
      <c r="S1958" s="70">
        <v>6752.83</v>
      </c>
      <c r="T1958" s="70"/>
      <c r="U1958" s="69" t="s">
        <v>1327</v>
      </c>
      <c r="V1958" s="73">
        <v>71</v>
      </c>
      <c r="W1958" s="69" t="s">
        <v>1327</v>
      </c>
      <c r="X1958" s="69"/>
      <c r="Y1958" s="70"/>
      <c r="Z1958" s="69">
        <v>0</v>
      </c>
      <c r="AA1958" s="69"/>
      <c r="AB1958" s="69" t="s">
        <v>1144</v>
      </c>
      <c r="AC1958" s="69"/>
    </row>
    <row r="1959" spans="1:29" x14ac:dyDescent="0.25">
      <c r="A1959" s="69"/>
      <c r="B1959" s="69"/>
      <c r="C1959" s="69"/>
      <c r="D1959" s="69"/>
      <c r="E1959" s="69"/>
      <c r="F1959" s="69"/>
      <c r="G1959" s="69"/>
      <c r="H1959" s="69"/>
      <c r="I1959" s="69"/>
      <c r="J1959" s="69"/>
      <c r="K1959" s="69" t="s">
        <v>28575</v>
      </c>
      <c r="L1959" s="70">
        <v>2643.77</v>
      </c>
      <c r="M1959" s="69"/>
      <c r="N1959" s="69" t="s">
        <v>28574</v>
      </c>
      <c r="O1959" s="69"/>
      <c r="P1959" s="69" t="s">
        <v>5440</v>
      </c>
      <c r="Q1959" s="69" t="s">
        <v>2718</v>
      </c>
      <c r="R1959" s="69"/>
      <c r="S1959" s="70">
        <v>2643.77</v>
      </c>
      <c r="T1959" s="70"/>
      <c r="U1959" s="69" t="s">
        <v>2718</v>
      </c>
      <c r="V1959" s="73">
        <v>74</v>
      </c>
      <c r="W1959" s="69" t="s">
        <v>2718</v>
      </c>
      <c r="X1959" s="69"/>
      <c r="Y1959" s="70"/>
      <c r="Z1959" s="69">
        <v>0</v>
      </c>
      <c r="AA1959" s="69"/>
      <c r="AB1959" s="69" t="s">
        <v>1144</v>
      </c>
      <c r="AC1959" s="69"/>
    </row>
    <row r="1960" spans="1:29" x14ac:dyDescent="0.25">
      <c r="A1960" s="69"/>
      <c r="B1960" s="69"/>
      <c r="C1960" s="69"/>
      <c r="D1960" s="69"/>
      <c r="E1960" s="69"/>
      <c r="F1960" s="69"/>
      <c r="G1960" s="69"/>
      <c r="H1960" s="69"/>
      <c r="I1960" s="69"/>
      <c r="J1960" s="69"/>
      <c r="K1960" s="69" t="s">
        <v>28573</v>
      </c>
      <c r="L1960" s="70">
        <v>8159.83</v>
      </c>
      <c r="M1960" s="69"/>
      <c r="N1960" s="69" t="s">
        <v>28572</v>
      </c>
      <c r="O1960" s="69"/>
      <c r="P1960" s="69" t="s">
        <v>3480</v>
      </c>
      <c r="Q1960" s="69" t="s">
        <v>965</v>
      </c>
      <c r="R1960" s="69"/>
      <c r="S1960" s="70">
        <v>8159.83</v>
      </c>
      <c r="T1960" s="70"/>
      <c r="U1960" s="69" t="s">
        <v>965</v>
      </c>
      <c r="V1960" s="73">
        <v>48</v>
      </c>
      <c r="W1960" s="69" t="s">
        <v>965</v>
      </c>
      <c r="X1960" s="69"/>
      <c r="Y1960" s="70"/>
      <c r="Z1960" s="69">
        <v>0</v>
      </c>
      <c r="AA1960" s="69"/>
      <c r="AB1960" s="69" t="s">
        <v>1144</v>
      </c>
      <c r="AC1960" s="69"/>
    </row>
    <row r="1961" spans="1:29" x14ac:dyDescent="0.25">
      <c r="A1961" s="69"/>
      <c r="B1961" s="69"/>
      <c r="C1961" s="69"/>
      <c r="D1961" s="69"/>
      <c r="E1961" s="69"/>
      <c r="F1961" s="69"/>
      <c r="G1961" s="69"/>
      <c r="H1961" s="69"/>
      <c r="I1961" s="69"/>
      <c r="J1961" s="69"/>
      <c r="K1961" s="69" t="s">
        <v>28571</v>
      </c>
      <c r="L1961" s="70">
        <v>2748.42</v>
      </c>
      <c r="M1961" s="69"/>
      <c r="N1961" s="69" t="s">
        <v>28570</v>
      </c>
      <c r="O1961" s="69"/>
      <c r="P1961" s="69" t="s">
        <v>1977</v>
      </c>
      <c r="Q1961" s="69" t="s">
        <v>1379</v>
      </c>
      <c r="R1961" s="69"/>
      <c r="S1961" s="70">
        <v>2748.42</v>
      </c>
      <c r="T1961" s="70"/>
      <c r="U1961" s="69" t="s">
        <v>1379</v>
      </c>
      <c r="V1961" s="73">
        <v>82</v>
      </c>
      <c r="W1961" s="69" t="s">
        <v>1379</v>
      </c>
      <c r="X1961" s="69"/>
      <c r="Y1961" s="70"/>
      <c r="Z1961" s="69">
        <v>0</v>
      </c>
      <c r="AA1961" s="69"/>
      <c r="AB1961" s="69" t="s">
        <v>1144</v>
      </c>
      <c r="AC1961" s="69"/>
    </row>
    <row r="1962" spans="1:29" x14ac:dyDescent="0.25">
      <c r="A1962" s="69"/>
      <c r="B1962" s="69"/>
      <c r="C1962" s="69"/>
      <c r="D1962" s="69"/>
      <c r="E1962" s="69"/>
      <c r="F1962" s="69"/>
      <c r="G1962" s="69"/>
      <c r="H1962" s="69"/>
      <c r="I1962" s="69"/>
      <c r="J1962" s="69"/>
      <c r="K1962" s="69" t="s">
        <v>28569</v>
      </c>
      <c r="L1962" s="70">
        <v>341.39</v>
      </c>
      <c r="M1962" s="69"/>
      <c r="N1962" s="69" t="s">
        <v>28568</v>
      </c>
      <c r="O1962" s="69"/>
      <c r="P1962" s="69" t="s">
        <v>1142</v>
      </c>
      <c r="Q1962" s="69" t="s">
        <v>1311</v>
      </c>
      <c r="R1962" s="69"/>
      <c r="S1962" s="70">
        <v>341.39</v>
      </c>
      <c r="T1962" s="70"/>
      <c r="U1962" s="69" t="s">
        <v>1311</v>
      </c>
      <c r="V1962" s="73">
        <v>70</v>
      </c>
      <c r="W1962" s="69" t="s">
        <v>1311</v>
      </c>
      <c r="X1962" s="69"/>
      <c r="Y1962" s="70"/>
      <c r="Z1962" s="69">
        <v>0</v>
      </c>
      <c r="AA1962" s="69"/>
      <c r="AB1962" s="69" t="s">
        <v>1144</v>
      </c>
      <c r="AC1962" s="69"/>
    </row>
    <row r="1963" spans="1:29" x14ac:dyDescent="0.25">
      <c r="A1963" s="69"/>
      <c r="B1963" s="69"/>
      <c r="C1963" s="69"/>
      <c r="D1963" s="69"/>
      <c r="E1963" s="69"/>
      <c r="F1963" s="69"/>
      <c r="G1963" s="69"/>
      <c r="H1963" s="69"/>
      <c r="I1963" s="69"/>
      <c r="J1963" s="69"/>
      <c r="K1963" s="69" t="s">
        <v>28567</v>
      </c>
      <c r="L1963" s="70">
        <v>5995.54</v>
      </c>
      <c r="M1963" s="69"/>
      <c r="N1963" s="69" t="s">
        <v>28566</v>
      </c>
      <c r="O1963" s="69"/>
      <c r="P1963" s="69" t="s">
        <v>3818</v>
      </c>
      <c r="Q1963" s="69" t="s">
        <v>1002</v>
      </c>
      <c r="R1963" s="69"/>
      <c r="S1963" s="70">
        <v>5995.54</v>
      </c>
      <c r="T1963" s="70"/>
      <c r="U1963" s="69" t="s">
        <v>1002</v>
      </c>
      <c r="V1963" s="73">
        <v>72</v>
      </c>
      <c r="W1963" s="69" t="s">
        <v>1002</v>
      </c>
      <c r="X1963" s="69"/>
      <c r="Y1963" s="70"/>
      <c r="Z1963" s="69">
        <v>0</v>
      </c>
      <c r="AA1963" s="69"/>
      <c r="AB1963" s="69" t="s">
        <v>1144</v>
      </c>
      <c r="AC1963" s="69"/>
    </row>
    <row r="1964" spans="1:29" x14ac:dyDescent="0.25">
      <c r="A1964" s="71" t="s">
        <v>193</v>
      </c>
      <c r="B1964" s="71"/>
      <c r="C1964" s="71"/>
      <c r="D1964" s="71"/>
      <c r="E1964" s="71"/>
      <c r="F1964" s="71"/>
      <c r="G1964" s="71"/>
      <c r="H1964" s="71"/>
      <c r="I1964" s="72">
        <v>27015.64</v>
      </c>
      <c r="J1964" s="71"/>
      <c r="K1964" s="71"/>
      <c r="L1964" s="72">
        <v>27015.64</v>
      </c>
      <c r="M1964" s="72">
        <v>0</v>
      </c>
      <c r="N1964" s="71"/>
      <c r="O1964" s="71"/>
      <c r="P1964" s="71"/>
      <c r="Q1964" s="71"/>
      <c r="R1964" s="71"/>
      <c r="S1964" s="72">
        <v>27015.64</v>
      </c>
      <c r="T1964" s="72">
        <v>27015.64</v>
      </c>
      <c r="U1964" s="71"/>
      <c r="V1964" s="71"/>
      <c r="W1964" s="71"/>
      <c r="X1964" s="72">
        <v>0</v>
      </c>
      <c r="Y1964" s="72">
        <v>0</v>
      </c>
      <c r="Z1964" s="72">
        <v>27015.64</v>
      </c>
      <c r="AA1964" s="69"/>
      <c r="AB1964" s="69"/>
      <c r="AC1964" s="69"/>
    </row>
    <row r="1965" spans="1:29" ht="60" x14ac:dyDescent="0.25">
      <c r="A1965" s="68" t="s">
        <v>28565</v>
      </c>
      <c r="B1965" s="69" t="s">
        <v>28564</v>
      </c>
      <c r="C1965" s="69" t="s">
        <v>28563</v>
      </c>
      <c r="D1965" s="69" t="s">
        <v>4056</v>
      </c>
      <c r="E1965" s="69"/>
      <c r="F1965" s="69" t="s">
        <v>4607</v>
      </c>
      <c r="G1965" s="69" t="s">
        <v>1242</v>
      </c>
      <c r="H1965" s="69" t="s">
        <v>962</v>
      </c>
      <c r="I1965" s="70">
        <v>61516.26</v>
      </c>
      <c r="J1965" s="69" t="s">
        <v>11820</v>
      </c>
      <c r="K1965" s="69" t="s">
        <v>28562</v>
      </c>
      <c r="L1965" s="70">
        <v>14007.2</v>
      </c>
      <c r="M1965" s="69"/>
      <c r="N1965" s="69" t="s">
        <v>28561</v>
      </c>
      <c r="O1965" s="69"/>
      <c r="P1965" s="69" t="s">
        <v>1966</v>
      </c>
      <c r="Q1965" s="69" t="s">
        <v>1153</v>
      </c>
      <c r="R1965" s="69"/>
      <c r="S1965" s="70">
        <v>14007.2</v>
      </c>
      <c r="T1965" s="70"/>
      <c r="U1965" s="69" t="s">
        <v>1153</v>
      </c>
      <c r="V1965" s="73">
        <v>72</v>
      </c>
      <c r="W1965" s="69" t="s">
        <v>1153</v>
      </c>
      <c r="X1965" s="69"/>
      <c r="Y1965" s="70"/>
      <c r="Z1965" s="69">
        <v>0</v>
      </c>
      <c r="AA1965" s="69" t="s">
        <v>989</v>
      </c>
      <c r="AB1965" s="69" t="s">
        <v>1144</v>
      </c>
      <c r="AC1965" s="69"/>
    </row>
    <row r="1966" spans="1:29" x14ac:dyDescent="0.25">
      <c r="A1966" s="69"/>
      <c r="B1966" s="69"/>
      <c r="C1966" s="69"/>
      <c r="D1966" s="69"/>
      <c r="E1966" s="69"/>
      <c r="F1966" s="69"/>
      <c r="G1966" s="69"/>
      <c r="H1966" s="69"/>
      <c r="I1966" s="69"/>
      <c r="J1966" s="69"/>
      <c r="K1966" s="69" t="s">
        <v>28560</v>
      </c>
      <c r="L1966" s="70">
        <v>35559.919999999998</v>
      </c>
      <c r="M1966" s="69"/>
      <c r="N1966" s="69" t="s">
        <v>28559</v>
      </c>
      <c r="O1966" s="69" t="s">
        <v>28559</v>
      </c>
      <c r="P1966" s="69" t="s">
        <v>1227</v>
      </c>
      <c r="Q1966" s="69" t="s">
        <v>1571</v>
      </c>
      <c r="R1966" s="69" t="s">
        <v>1032</v>
      </c>
      <c r="S1966" s="70">
        <v>35559.919999999998</v>
      </c>
      <c r="T1966" s="70"/>
      <c r="U1966" s="69" t="s">
        <v>1259</v>
      </c>
      <c r="V1966" s="73">
        <v>98</v>
      </c>
      <c r="W1966" s="69" t="s">
        <v>1571</v>
      </c>
      <c r="X1966" s="69"/>
      <c r="Y1966" s="70"/>
      <c r="Z1966" s="69">
        <v>79.66</v>
      </c>
      <c r="AA1966" s="69"/>
      <c r="AB1966" s="69" t="s">
        <v>1144</v>
      </c>
      <c r="AC1966" s="69"/>
    </row>
    <row r="1967" spans="1:29" x14ac:dyDescent="0.25">
      <c r="A1967" s="69"/>
      <c r="B1967" s="69"/>
      <c r="C1967" s="69"/>
      <c r="D1967" s="69"/>
      <c r="E1967" s="69"/>
      <c r="F1967" s="69"/>
      <c r="G1967" s="69"/>
      <c r="H1967" s="69"/>
      <c r="I1967" s="69"/>
      <c r="J1967" s="69"/>
      <c r="K1967" s="69" t="s">
        <v>28558</v>
      </c>
      <c r="L1967" s="70">
        <v>4036.29</v>
      </c>
      <c r="M1967" s="69"/>
      <c r="N1967" s="69" t="s">
        <v>28557</v>
      </c>
      <c r="O1967" s="69"/>
      <c r="P1967" s="69" t="s">
        <v>5440</v>
      </c>
      <c r="Q1967" s="69" t="s">
        <v>2718</v>
      </c>
      <c r="R1967" s="69"/>
      <c r="S1967" s="70">
        <v>4036.29</v>
      </c>
      <c r="T1967" s="70"/>
      <c r="U1967" s="69" t="s">
        <v>2718</v>
      </c>
      <c r="V1967" s="73">
        <v>74</v>
      </c>
      <c r="W1967" s="69" t="s">
        <v>2718</v>
      </c>
      <c r="X1967" s="69"/>
      <c r="Y1967" s="70"/>
      <c r="Z1967" s="69">
        <v>0</v>
      </c>
      <c r="AA1967" s="69"/>
      <c r="AB1967" s="69" t="s">
        <v>1144</v>
      </c>
      <c r="AC1967" s="69"/>
    </row>
    <row r="1968" spans="1:29" x14ac:dyDescent="0.25">
      <c r="A1968" s="69"/>
      <c r="B1968" s="69"/>
      <c r="C1968" s="69"/>
      <c r="D1968" s="69"/>
      <c r="E1968" s="69"/>
      <c r="F1968" s="69"/>
      <c r="G1968" s="69"/>
      <c r="H1968" s="69"/>
      <c r="I1968" s="69"/>
      <c r="J1968" s="69"/>
      <c r="K1968" s="69" t="s">
        <v>28556</v>
      </c>
      <c r="L1968" s="70">
        <v>7912.85</v>
      </c>
      <c r="M1968" s="69"/>
      <c r="N1968" s="69" t="s">
        <v>28555</v>
      </c>
      <c r="O1968" s="69"/>
      <c r="P1968" s="69" t="s">
        <v>1977</v>
      </c>
      <c r="Q1968" s="69" t="s">
        <v>1002</v>
      </c>
      <c r="R1968" s="69"/>
      <c r="S1968" s="70">
        <v>7912.85</v>
      </c>
      <c r="T1968" s="70"/>
      <c r="U1968" s="69" t="s">
        <v>1002</v>
      </c>
      <c r="V1968" s="73">
        <v>84</v>
      </c>
      <c r="W1968" s="69" t="s">
        <v>1002</v>
      </c>
      <c r="X1968" s="69"/>
      <c r="Y1968" s="70"/>
      <c r="Z1968" s="69">
        <v>0</v>
      </c>
      <c r="AA1968" s="69"/>
      <c r="AB1968" s="69" t="s">
        <v>1144</v>
      </c>
      <c r="AC1968" s="69"/>
    </row>
    <row r="1969" spans="1:29" x14ac:dyDescent="0.25">
      <c r="A1969" s="71" t="s">
        <v>193</v>
      </c>
      <c r="B1969" s="71"/>
      <c r="C1969" s="71"/>
      <c r="D1969" s="71"/>
      <c r="E1969" s="71"/>
      <c r="F1969" s="71"/>
      <c r="G1969" s="71"/>
      <c r="H1969" s="71"/>
      <c r="I1969" s="72">
        <v>61516.26</v>
      </c>
      <c r="J1969" s="71"/>
      <c r="K1969" s="71"/>
      <c r="L1969" s="72">
        <v>61516.259999999995</v>
      </c>
      <c r="M1969" s="72">
        <v>7.2759576141834259E-12</v>
      </c>
      <c r="N1969" s="71"/>
      <c r="O1969" s="71"/>
      <c r="P1969" s="71"/>
      <c r="Q1969" s="71"/>
      <c r="R1969" s="71"/>
      <c r="S1969" s="72">
        <v>61516.259999999995</v>
      </c>
      <c r="T1969" s="72">
        <v>61516.26</v>
      </c>
      <c r="U1969" s="71"/>
      <c r="V1969" s="71"/>
      <c r="W1969" s="71"/>
      <c r="X1969" s="72">
        <v>-7.2759576141834259E-12</v>
      </c>
      <c r="Y1969" s="72">
        <v>79.66</v>
      </c>
      <c r="Z1969" s="72">
        <v>61595.920000000006</v>
      </c>
      <c r="AA1969" s="69"/>
      <c r="AB1969" s="69"/>
      <c r="AC1969" s="69"/>
    </row>
    <row r="1970" spans="1:29" ht="20" x14ac:dyDescent="0.25">
      <c r="A1970" s="68" t="s">
        <v>32808</v>
      </c>
      <c r="B1970" s="69" t="s">
        <v>32809</v>
      </c>
      <c r="C1970" s="69" t="s">
        <v>32810</v>
      </c>
      <c r="D1970" s="69" t="s">
        <v>4611</v>
      </c>
      <c r="E1970" s="69"/>
      <c r="F1970" s="69" t="s">
        <v>32811</v>
      </c>
      <c r="G1970" s="69" t="s">
        <v>32812</v>
      </c>
      <c r="H1970" s="69" t="s">
        <v>962</v>
      </c>
      <c r="I1970" s="70">
        <v>3553.6</v>
      </c>
      <c r="J1970" s="69" t="s">
        <v>2708</v>
      </c>
      <c r="K1970" s="69" t="s">
        <v>32813</v>
      </c>
      <c r="L1970" s="70">
        <v>3553.6</v>
      </c>
      <c r="M1970" s="69"/>
      <c r="N1970" s="69" t="s">
        <v>32814</v>
      </c>
      <c r="O1970" s="69"/>
      <c r="P1970" s="69" t="s">
        <v>31424</v>
      </c>
      <c r="Q1970" s="69" t="s">
        <v>31491</v>
      </c>
      <c r="R1970" s="69"/>
      <c r="S1970" s="70">
        <v>3553.6</v>
      </c>
      <c r="T1970" s="70"/>
      <c r="U1970" s="69" t="s">
        <v>31491</v>
      </c>
      <c r="V1970" s="73">
        <v>93</v>
      </c>
      <c r="W1970" s="69" t="s">
        <v>31491</v>
      </c>
      <c r="X1970" s="69"/>
      <c r="Y1970" s="70"/>
      <c r="Z1970" s="69">
        <v>0</v>
      </c>
      <c r="AA1970" s="69" t="s">
        <v>989</v>
      </c>
      <c r="AB1970" s="69" t="s">
        <v>1144</v>
      </c>
      <c r="AC1970" s="69"/>
    </row>
    <row r="1971" spans="1:29" x14ac:dyDescent="0.25">
      <c r="A1971" s="71" t="s">
        <v>193</v>
      </c>
      <c r="B1971" s="71"/>
      <c r="C1971" s="71"/>
      <c r="D1971" s="71"/>
      <c r="E1971" s="71"/>
      <c r="F1971" s="71"/>
      <c r="G1971" s="71"/>
      <c r="H1971" s="71"/>
      <c r="I1971" s="72">
        <v>3553.6</v>
      </c>
      <c r="J1971" s="71"/>
      <c r="K1971" s="71"/>
      <c r="L1971" s="72">
        <v>3553.6</v>
      </c>
      <c r="M1971" s="72">
        <v>0</v>
      </c>
      <c r="N1971" s="71"/>
      <c r="O1971" s="71"/>
      <c r="P1971" s="71"/>
      <c r="Q1971" s="71"/>
      <c r="R1971" s="71"/>
      <c r="S1971" s="72">
        <v>3553.6</v>
      </c>
      <c r="T1971" s="72">
        <v>3553.6</v>
      </c>
      <c r="U1971" s="71"/>
      <c r="V1971" s="71"/>
      <c r="W1971" s="71"/>
      <c r="X1971" s="72">
        <v>0</v>
      </c>
      <c r="Y1971" s="72">
        <v>0</v>
      </c>
      <c r="Z1971" s="72">
        <v>3553.6</v>
      </c>
      <c r="AA1971" s="69"/>
      <c r="AB1971" s="69"/>
      <c r="AC1971" s="69"/>
    </row>
    <row r="1972" spans="1:29" ht="30" x14ac:dyDescent="0.25">
      <c r="A1972" s="68" t="s">
        <v>32815</v>
      </c>
      <c r="B1972" s="69" t="s">
        <v>32816</v>
      </c>
      <c r="C1972" s="69" t="s">
        <v>32817</v>
      </c>
      <c r="D1972" s="69" t="s">
        <v>28389</v>
      </c>
      <c r="E1972" s="69"/>
      <c r="F1972" s="69" t="s">
        <v>6182</v>
      </c>
      <c r="G1972" s="69" t="s">
        <v>31411</v>
      </c>
      <c r="H1972" s="69" t="s">
        <v>962</v>
      </c>
      <c r="I1972" s="70">
        <v>13950</v>
      </c>
      <c r="J1972" s="69" t="s">
        <v>2708</v>
      </c>
      <c r="K1972" s="69" t="s">
        <v>32818</v>
      </c>
      <c r="L1972" s="70">
        <v>11625</v>
      </c>
      <c r="M1972" s="69"/>
      <c r="N1972" s="69" t="s">
        <v>32819</v>
      </c>
      <c r="O1972" s="69"/>
      <c r="P1972" s="69" t="s">
        <v>31910</v>
      </c>
      <c r="Q1972" s="69" t="s">
        <v>32132</v>
      </c>
      <c r="R1972" s="69"/>
      <c r="S1972" s="70">
        <v>11625</v>
      </c>
      <c r="T1972" s="70"/>
      <c r="U1972" s="69"/>
      <c r="V1972" s="69"/>
      <c r="W1972" s="69" t="s">
        <v>32132</v>
      </c>
      <c r="X1972" s="69"/>
      <c r="Y1972" s="70"/>
      <c r="Z1972" s="69">
        <v>0</v>
      </c>
      <c r="AA1972" s="69" t="s">
        <v>966</v>
      </c>
      <c r="AB1972" s="69" t="s">
        <v>1144</v>
      </c>
      <c r="AC1972" s="69" t="s">
        <v>32820</v>
      </c>
    </row>
    <row r="1973" spans="1:29" x14ac:dyDescent="0.25">
      <c r="A1973" s="71" t="s">
        <v>193</v>
      </c>
      <c r="B1973" s="71"/>
      <c r="C1973" s="71"/>
      <c r="D1973" s="71"/>
      <c r="E1973" s="71"/>
      <c r="F1973" s="71"/>
      <c r="G1973" s="71"/>
      <c r="H1973" s="71"/>
      <c r="I1973" s="72">
        <v>13950</v>
      </c>
      <c r="J1973" s="71"/>
      <c r="K1973" s="71"/>
      <c r="L1973" s="72">
        <v>11625</v>
      </c>
      <c r="M1973" s="72">
        <v>2325</v>
      </c>
      <c r="N1973" s="71"/>
      <c r="O1973" s="71"/>
      <c r="P1973" s="71"/>
      <c r="Q1973" s="71"/>
      <c r="R1973" s="71"/>
      <c r="S1973" s="72">
        <v>11625</v>
      </c>
      <c r="T1973" s="72">
        <v>0</v>
      </c>
      <c r="U1973" s="71"/>
      <c r="V1973" s="71"/>
      <c r="W1973" s="71"/>
      <c r="X1973" s="72">
        <v>11625</v>
      </c>
      <c r="Y1973" s="72">
        <v>0</v>
      </c>
      <c r="Z1973" s="72">
        <v>0</v>
      </c>
      <c r="AA1973" s="69"/>
      <c r="AB1973" s="69"/>
      <c r="AC1973" s="69"/>
    </row>
    <row r="1974" spans="1:29" ht="130" x14ac:dyDescent="0.25">
      <c r="A1974" s="68" t="s">
        <v>32821</v>
      </c>
      <c r="B1974" s="69" t="s">
        <v>32822</v>
      </c>
      <c r="C1974" s="69" t="s">
        <v>32823</v>
      </c>
      <c r="D1974" s="69" t="s">
        <v>12202</v>
      </c>
      <c r="E1974" s="69"/>
      <c r="F1974" s="69" t="s">
        <v>32824</v>
      </c>
      <c r="G1974" s="69" t="s">
        <v>6424</v>
      </c>
      <c r="H1974" s="69" t="s">
        <v>962</v>
      </c>
      <c r="I1974" s="70">
        <v>48759.69</v>
      </c>
      <c r="J1974" s="69" t="s">
        <v>2708</v>
      </c>
      <c r="K1974" s="69" t="s">
        <v>32825</v>
      </c>
      <c r="L1974" s="70">
        <v>2663.02</v>
      </c>
      <c r="M1974" s="69"/>
      <c r="N1974" s="69" t="s">
        <v>32826</v>
      </c>
      <c r="O1974" s="69"/>
      <c r="P1974" s="69" t="s">
        <v>32066</v>
      </c>
      <c r="Q1974" s="69" t="s">
        <v>32080</v>
      </c>
      <c r="R1974" s="69"/>
      <c r="S1974" s="70">
        <v>2663.02</v>
      </c>
      <c r="T1974" s="70"/>
      <c r="U1974" s="69" t="s">
        <v>32080</v>
      </c>
      <c r="V1974" s="73">
        <v>85</v>
      </c>
      <c r="W1974" s="69" t="s">
        <v>32080</v>
      </c>
      <c r="X1974" s="69"/>
      <c r="Y1974" s="70"/>
      <c r="Z1974" s="69">
        <v>0</v>
      </c>
      <c r="AA1974" s="69" t="s">
        <v>966</v>
      </c>
      <c r="AB1974" s="69" t="s">
        <v>1144</v>
      </c>
      <c r="AC1974" s="69"/>
    </row>
    <row r="1975" spans="1:29" ht="20" x14ac:dyDescent="0.25">
      <c r="A1975" s="69"/>
      <c r="B1975" s="69"/>
      <c r="C1975" s="69"/>
      <c r="D1975" s="69"/>
      <c r="E1975" s="69"/>
      <c r="F1975" s="69"/>
      <c r="G1975" s="69"/>
      <c r="H1975" s="69"/>
      <c r="I1975" s="69"/>
      <c r="J1975" s="69"/>
      <c r="K1975" s="69" t="s">
        <v>32827</v>
      </c>
      <c r="L1975" s="70">
        <v>10847.59</v>
      </c>
      <c r="M1975" s="69"/>
      <c r="N1975" s="69" t="s">
        <v>32828</v>
      </c>
      <c r="O1975" s="69"/>
      <c r="P1975" s="69" t="s">
        <v>31062</v>
      </c>
      <c r="Q1975" s="69" t="s">
        <v>32132</v>
      </c>
      <c r="R1975" s="69"/>
      <c r="S1975" s="70">
        <v>10847.59</v>
      </c>
      <c r="T1975" s="70"/>
      <c r="U1975" s="69" t="s">
        <v>32132</v>
      </c>
      <c r="V1975" s="73">
        <v>83</v>
      </c>
      <c r="W1975" s="69" t="s">
        <v>32132</v>
      </c>
      <c r="X1975" s="69"/>
      <c r="Y1975" s="70"/>
      <c r="Z1975" s="69">
        <v>0</v>
      </c>
      <c r="AA1975" s="69"/>
      <c r="AB1975" s="69" t="s">
        <v>1144</v>
      </c>
      <c r="AC1975" s="69"/>
    </row>
    <row r="1976" spans="1:29" ht="20" x14ac:dyDescent="0.25">
      <c r="A1976" s="69"/>
      <c r="B1976" s="69"/>
      <c r="C1976" s="69"/>
      <c r="D1976" s="69"/>
      <c r="E1976" s="69"/>
      <c r="F1976" s="69"/>
      <c r="G1976" s="69"/>
      <c r="H1976" s="69"/>
      <c r="I1976" s="69"/>
      <c r="J1976" s="69"/>
      <c r="K1976" s="69" t="s">
        <v>32829</v>
      </c>
      <c r="L1976" s="70">
        <v>12498.79</v>
      </c>
      <c r="M1976" s="69"/>
      <c r="N1976" s="69" t="s">
        <v>32830</v>
      </c>
      <c r="O1976" s="69"/>
      <c r="P1976" s="69" t="s">
        <v>31482</v>
      </c>
      <c r="Q1976" s="69" t="s">
        <v>31631</v>
      </c>
      <c r="R1976" s="69"/>
      <c r="S1976" s="70">
        <v>12498.79</v>
      </c>
      <c r="T1976" s="70"/>
      <c r="U1976" s="69" t="s">
        <v>31631</v>
      </c>
      <c r="V1976" s="73">
        <v>84</v>
      </c>
      <c r="W1976" s="69" t="s">
        <v>31631</v>
      </c>
      <c r="X1976" s="69"/>
      <c r="Y1976" s="70"/>
      <c r="Z1976" s="69">
        <v>0</v>
      </c>
      <c r="AA1976" s="69"/>
      <c r="AB1976" s="69" t="s">
        <v>1144</v>
      </c>
      <c r="AC1976" s="69"/>
    </row>
    <row r="1977" spans="1:29" ht="20" x14ac:dyDescent="0.25">
      <c r="A1977" s="69"/>
      <c r="B1977" s="69"/>
      <c r="C1977" s="69"/>
      <c r="D1977" s="69"/>
      <c r="E1977" s="69"/>
      <c r="F1977" s="69"/>
      <c r="G1977" s="69"/>
      <c r="H1977" s="69"/>
      <c r="I1977" s="69"/>
      <c r="J1977" s="69"/>
      <c r="K1977" s="69" t="s">
        <v>32831</v>
      </c>
      <c r="L1977" s="70">
        <v>5206.25</v>
      </c>
      <c r="M1977" s="69"/>
      <c r="N1977" s="69" t="s">
        <v>32832</v>
      </c>
      <c r="O1977" s="69"/>
      <c r="P1977" s="69" t="s">
        <v>31414</v>
      </c>
      <c r="Q1977" s="69" t="s">
        <v>31604</v>
      </c>
      <c r="R1977" s="69"/>
      <c r="S1977" s="70">
        <v>5206.25</v>
      </c>
      <c r="T1977" s="70"/>
      <c r="U1977" s="69" t="s">
        <v>31604</v>
      </c>
      <c r="V1977" s="73">
        <v>85</v>
      </c>
      <c r="W1977" s="69" t="s">
        <v>31604</v>
      </c>
      <c r="X1977" s="69"/>
      <c r="Y1977" s="70"/>
      <c r="Z1977" s="69">
        <v>0</v>
      </c>
      <c r="AA1977" s="69"/>
      <c r="AB1977" s="69" t="s">
        <v>1144</v>
      </c>
      <c r="AC1977" s="69"/>
    </row>
    <row r="1978" spans="1:29" ht="20" x14ac:dyDescent="0.25">
      <c r="A1978" s="69"/>
      <c r="B1978" s="69"/>
      <c r="C1978" s="69"/>
      <c r="D1978" s="69"/>
      <c r="E1978" s="69"/>
      <c r="F1978" s="69"/>
      <c r="G1978" s="69"/>
      <c r="H1978" s="69"/>
      <c r="I1978" s="69"/>
      <c r="J1978" s="69"/>
      <c r="K1978" s="69" t="s">
        <v>32833</v>
      </c>
      <c r="L1978" s="70">
        <v>7821.78</v>
      </c>
      <c r="M1978" s="69"/>
      <c r="N1978" s="69" t="s">
        <v>32834</v>
      </c>
      <c r="O1978" s="69"/>
      <c r="P1978" s="69" t="s">
        <v>31482</v>
      </c>
      <c r="Q1978" s="69" t="s">
        <v>31631</v>
      </c>
      <c r="R1978" s="69"/>
      <c r="S1978" s="70">
        <v>7821.78</v>
      </c>
      <c r="T1978" s="70"/>
      <c r="U1978" s="69" t="s">
        <v>31631</v>
      </c>
      <c r="V1978" s="73">
        <v>84</v>
      </c>
      <c r="W1978" s="69" t="s">
        <v>31631</v>
      </c>
      <c r="X1978" s="69"/>
      <c r="Y1978" s="70"/>
      <c r="Z1978" s="69">
        <v>0</v>
      </c>
      <c r="AA1978" s="69"/>
      <c r="AB1978" s="69" t="s">
        <v>1144</v>
      </c>
      <c r="AC1978" s="69"/>
    </row>
    <row r="1979" spans="1:29" ht="20" x14ac:dyDescent="0.25">
      <c r="A1979" s="69"/>
      <c r="B1979" s="69"/>
      <c r="C1979" s="69"/>
      <c r="D1979" s="69"/>
      <c r="E1979" s="69"/>
      <c r="F1979" s="69"/>
      <c r="G1979" s="69"/>
      <c r="H1979" s="69"/>
      <c r="I1979" s="69"/>
      <c r="J1979" s="69"/>
      <c r="K1979" s="69" t="s">
        <v>32835</v>
      </c>
      <c r="L1979" s="70">
        <v>9722.24</v>
      </c>
      <c r="M1979" s="69"/>
      <c r="N1979" s="69" t="s">
        <v>32836</v>
      </c>
      <c r="O1979" s="69"/>
      <c r="P1979" s="69" t="s">
        <v>31497</v>
      </c>
      <c r="Q1979" s="69" t="s">
        <v>31639</v>
      </c>
      <c r="R1979" s="69"/>
      <c r="S1979" s="70">
        <v>9722.24</v>
      </c>
      <c r="T1979" s="70"/>
      <c r="U1979" s="69" t="s">
        <v>31632</v>
      </c>
      <c r="V1979" s="73">
        <v>85</v>
      </c>
      <c r="W1979" s="69" t="s">
        <v>31632</v>
      </c>
      <c r="X1979" s="69"/>
      <c r="Y1979" s="70"/>
      <c r="Z1979" s="69">
        <v>0</v>
      </c>
      <c r="AA1979" s="69"/>
      <c r="AB1979" s="69" t="s">
        <v>1144</v>
      </c>
      <c r="AC1979" s="69"/>
    </row>
    <row r="1980" spans="1:29" x14ac:dyDescent="0.25">
      <c r="A1980" s="71" t="s">
        <v>193</v>
      </c>
      <c r="B1980" s="71"/>
      <c r="C1980" s="71"/>
      <c r="D1980" s="71"/>
      <c r="E1980" s="71"/>
      <c r="F1980" s="71"/>
      <c r="G1980" s="71"/>
      <c r="H1980" s="71"/>
      <c r="I1980" s="72">
        <v>48759.69</v>
      </c>
      <c r="J1980" s="71"/>
      <c r="K1980" s="71"/>
      <c r="L1980" s="72">
        <v>48759.67</v>
      </c>
      <c r="M1980" s="72">
        <v>2.0000000004074536E-2</v>
      </c>
      <c r="N1980" s="71"/>
      <c r="O1980" s="71"/>
      <c r="P1980" s="71"/>
      <c r="Q1980" s="71"/>
      <c r="R1980" s="71"/>
      <c r="S1980" s="72">
        <v>48759.67</v>
      </c>
      <c r="T1980" s="72">
        <v>48759.67</v>
      </c>
      <c r="U1980" s="71"/>
      <c r="V1980" s="71"/>
      <c r="W1980" s="71"/>
      <c r="X1980" s="72">
        <v>0</v>
      </c>
      <c r="Y1980" s="72">
        <v>0</v>
      </c>
      <c r="Z1980" s="72">
        <v>48759.67</v>
      </c>
      <c r="AA1980" s="69"/>
      <c r="AB1980" s="69"/>
      <c r="AC1980" s="69"/>
    </row>
    <row r="1981" spans="1:29" ht="50" x14ac:dyDescent="0.25">
      <c r="A1981" s="68" t="s">
        <v>32837</v>
      </c>
      <c r="B1981" s="69" t="s">
        <v>32838</v>
      </c>
      <c r="C1981" s="69" t="s">
        <v>32839</v>
      </c>
      <c r="D1981" s="69" t="s">
        <v>12202</v>
      </c>
      <c r="E1981" s="69"/>
      <c r="F1981" s="69" t="s">
        <v>31951</v>
      </c>
      <c r="G1981" s="69" t="s">
        <v>6968</v>
      </c>
      <c r="H1981" s="69" t="s">
        <v>962</v>
      </c>
      <c r="I1981" s="70">
        <v>3535.49</v>
      </c>
      <c r="J1981" s="69" t="s">
        <v>2708</v>
      </c>
      <c r="K1981" s="69" t="s">
        <v>32840</v>
      </c>
      <c r="L1981" s="70">
        <v>3535.48</v>
      </c>
      <c r="M1981" s="69"/>
      <c r="N1981" s="69" t="s">
        <v>32841</v>
      </c>
      <c r="O1981" s="69"/>
      <c r="P1981" s="69" t="s">
        <v>31901</v>
      </c>
      <c r="Q1981" s="69" t="s">
        <v>32208</v>
      </c>
      <c r="R1981" s="69"/>
      <c r="S1981" s="70">
        <v>3535.48</v>
      </c>
      <c r="T1981" s="70"/>
      <c r="U1981" s="69" t="s">
        <v>32208</v>
      </c>
      <c r="V1981" s="73">
        <v>85</v>
      </c>
      <c r="W1981" s="69" t="s">
        <v>32208</v>
      </c>
      <c r="X1981" s="69"/>
      <c r="Y1981" s="70"/>
      <c r="Z1981" s="69">
        <v>0</v>
      </c>
      <c r="AA1981" s="69" t="s">
        <v>966</v>
      </c>
      <c r="AB1981" s="69" t="s">
        <v>1144</v>
      </c>
      <c r="AC1981" s="69" t="s">
        <v>32842</v>
      </c>
    </row>
    <row r="1982" spans="1:29" x14ac:dyDescent="0.25">
      <c r="A1982" s="71" t="s">
        <v>193</v>
      </c>
      <c r="B1982" s="71"/>
      <c r="C1982" s="71"/>
      <c r="D1982" s="71"/>
      <c r="E1982" s="71"/>
      <c r="F1982" s="71"/>
      <c r="G1982" s="71"/>
      <c r="H1982" s="71"/>
      <c r="I1982" s="72">
        <v>3535.49</v>
      </c>
      <c r="J1982" s="71"/>
      <c r="K1982" s="71"/>
      <c r="L1982" s="72">
        <v>3535.48</v>
      </c>
      <c r="M1982" s="72">
        <v>9.9999999997635314E-3</v>
      </c>
      <c r="N1982" s="71"/>
      <c r="O1982" s="71"/>
      <c r="P1982" s="71"/>
      <c r="Q1982" s="71"/>
      <c r="R1982" s="71"/>
      <c r="S1982" s="72">
        <v>3535.48</v>
      </c>
      <c r="T1982" s="72">
        <v>3535.48</v>
      </c>
      <c r="U1982" s="71"/>
      <c r="V1982" s="71"/>
      <c r="W1982" s="71"/>
      <c r="X1982" s="72">
        <v>0</v>
      </c>
      <c r="Y1982" s="72">
        <v>0</v>
      </c>
      <c r="Z1982" s="72">
        <v>3535.48</v>
      </c>
      <c r="AA1982" s="69"/>
      <c r="AB1982" s="69"/>
      <c r="AC1982" s="69"/>
    </row>
    <row r="1983" spans="1:29" ht="40" x14ac:dyDescent="0.25">
      <c r="A1983" s="68" t="s">
        <v>32843</v>
      </c>
      <c r="B1983" s="69" t="s">
        <v>32844</v>
      </c>
      <c r="C1983" s="69" t="s">
        <v>32845</v>
      </c>
      <c r="D1983" s="69" t="s">
        <v>28345</v>
      </c>
      <c r="E1983" s="69"/>
      <c r="F1983" s="69" t="s">
        <v>6483</v>
      </c>
      <c r="G1983" s="69" t="s">
        <v>31547</v>
      </c>
      <c r="H1983" s="69" t="s">
        <v>962</v>
      </c>
      <c r="I1983" s="70">
        <v>25225.68</v>
      </c>
      <c r="J1983" s="69" t="s">
        <v>2708</v>
      </c>
      <c r="K1983" s="69" t="s">
        <v>32846</v>
      </c>
      <c r="L1983" s="70">
        <v>23148.78</v>
      </c>
      <c r="M1983" s="69"/>
      <c r="N1983" s="69" t="s">
        <v>32847</v>
      </c>
      <c r="O1983" s="69" t="s">
        <v>32847</v>
      </c>
      <c r="P1983" s="69" t="s">
        <v>31417</v>
      </c>
      <c r="Q1983" s="69" t="s">
        <v>31446</v>
      </c>
      <c r="R1983" s="69" t="s">
        <v>30346</v>
      </c>
      <c r="S1983" s="70">
        <v>23148.78</v>
      </c>
      <c r="T1983" s="70"/>
      <c r="U1983" s="69" t="s">
        <v>32407</v>
      </c>
      <c r="V1983" s="73">
        <v>93</v>
      </c>
      <c r="W1983" s="69" t="s">
        <v>31446</v>
      </c>
      <c r="X1983" s="69"/>
      <c r="Y1983" s="70"/>
      <c r="Z1983" s="69">
        <v>44.63</v>
      </c>
      <c r="AA1983" s="69" t="s">
        <v>966</v>
      </c>
      <c r="AB1983" s="69" t="s">
        <v>1144</v>
      </c>
      <c r="AC1983" s="69"/>
    </row>
    <row r="1984" spans="1:29" ht="20" x14ac:dyDescent="0.25">
      <c r="A1984" s="69"/>
      <c r="B1984" s="69"/>
      <c r="C1984" s="69"/>
      <c r="D1984" s="69"/>
      <c r="E1984" s="69"/>
      <c r="F1984" s="69"/>
      <c r="G1984" s="69"/>
      <c r="H1984" s="69"/>
      <c r="I1984" s="69"/>
      <c r="J1984" s="69"/>
      <c r="K1984" s="69" t="s">
        <v>32848</v>
      </c>
      <c r="L1984" s="70">
        <v>2076.9</v>
      </c>
      <c r="M1984" s="69"/>
      <c r="N1984" s="69" t="s">
        <v>32849</v>
      </c>
      <c r="O1984" s="69"/>
      <c r="P1984" s="69" t="s">
        <v>32271</v>
      </c>
      <c r="Q1984" s="69" t="s">
        <v>31588</v>
      </c>
      <c r="R1984" s="69"/>
      <c r="S1984" s="70">
        <v>2076.9</v>
      </c>
      <c r="T1984" s="70"/>
      <c r="U1984" s="69" t="s">
        <v>31588</v>
      </c>
      <c r="V1984" s="73">
        <v>73</v>
      </c>
      <c r="W1984" s="69" t="s">
        <v>31588</v>
      </c>
      <c r="X1984" s="69"/>
      <c r="Y1984" s="70"/>
      <c r="Z1984" s="69">
        <v>0</v>
      </c>
      <c r="AA1984" s="69"/>
      <c r="AB1984" s="69" t="s">
        <v>1144</v>
      </c>
      <c r="AC1984" s="69"/>
    </row>
    <row r="1985" spans="1:29" x14ac:dyDescent="0.25">
      <c r="A1985" s="71" t="s">
        <v>193</v>
      </c>
      <c r="B1985" s="71"/>
      <c r="C1985" s="71"/>
      <c r="D1985" s="71"/>
      <c r="E1985" s="71"/>
      <c r="F1985" s="71"/>
      <c r="G1985" s="71"/>
      <c r="H1985" s="71"/>
      <c r="I1985" s="72">
        <v>25225.68</v>
      </c>
      <c r="J1985" s="71"/>
      <c r="K1985" s="71"/>
      <c r="L1985" s="72">
        <v>25225.68</v>
      </c>
      <c r="M1985" s="72">
        <v>0</v>
      </c>
      <c r="N1985" s="71"/>
      <c r="O1985" s="71"/>
      <c r="P1985" s="71"/>
      <c r="Q1985" s="71"/>
      <c r="R1985" s="71"/>
      <c r="S1985" s="72">
        <v>25225.68</v>
      </c>
      <c r="T1985" s="72">
        <v>25225.68</v>
      </c>
      <c r="U1985" s="71"/>
      <c r="V1985" s="71"/>
      <c r="W1985" s="71"/>
      <c r="X1985" s="72">
        <v>0</v>
      </c>
      <c r="Y1985" s="72">
        <v>44.63</v>
      </c>
      <c r="Z1985" s="72">
        <v>25270.31</v>
      </c>
      <c r="AA1985" s="69"/>
      <c r="AB1985" s="69"/>
      <c r="AC1985" s="69"/>
    </row>
    <row r="1986" spans="1:29" ht="20" x14ac:dyDescent="0.25">
      <c r="A1986" s="68" t="s">
        <v>32850</v>
      </c>
      <c r="B1986" s="69" t="s">
        <v>32851</v>
      </c>
      <c r="C1986" s="69" t="s">
        <v>32852</v>
      </c>
      <c r="D1986" s="69" t="s">
        <v>11900</v>
      </c>
      <c r="E1986" s="69"/>
      <c r="F1986" s="69" t="s">
        <v>31995</v>
      </c>
      <c r="G1986" s="69" t="s">
        <v>31417</v>
      </c>
      <c r="H1986" s="69" t="s">
        <v>962</v>
      </c>
      <c r="I1986" s="70">
        <v>69234.28</v>
      </c>
      <c r="J1986" s="69" t="s">
        <v>2708</v>
      </c>
      <c r="K1986" s="69" t="s">
        <v>32853</v>
      </c>
      <c r="L1986" s="70">
        <v>58300.4</v>
      </c>
      <c r="M1986" s="69"/>
      <c r="N1986" s="69" t="s">
        <v>32854</v>
      </c>
      <c r="O1986" s="69" t="s">
        <v>32854</v>
      </c>
      <c r="P1986" s="69" t="s">
        <v>6971</v>
      </c>
      <c r="Q1986" s="69" t="s">
        <v>31458</v>
      </c>
      <c r="R1986" s="69" t="s">
        <v>31767</v>
      </c>
      <c r="S1986" s="70">
        <v>58300.4</v>
      </c>
      <c r="T1986" s="70"/>
      <c r="U1986" s="69" t="s">
        <v>31535</v>
      </c>
      <c r="V1986" s="73">
        <v>92</v>
      </c>
      <c r="W1986" s="69" t="s">
        <v>31458</v>
      </c>
      <c r="X1986" s="69"/>
      <c r="Y1986" s="70"/>
      <c r="Z1986" s="69">
        <v>147.5</v>
      </c>
      <c r="AA1986" s="69" t="s">
        <v>966</v>
      </c>
      <c r="AB1986" s="69" t="s">
        <v>1144</v>
      </c>
      <c r="AC1986" s="69"/>
    </row>
    <row r="1987" spans="1:29" ht="20" x14ac:dyDescent="0.25">
      <c r="A1987" s="69"/>
      <c r="B1987" s="69"/>
      <c r="C1987" s="69"/>
      <c r="D1987" s="69"/>
      <c r="E1987" s="69"/>
      <c r="F1987" s="69"/>
      <c r="G1987" s="69"/>
      <c r="H1987" s="69"/>
      <c r="I1987" s="69"/>
      <c r="J1987" s="69"/>
      <c r="K1987" s="69" t="s">
        <v>32855</v>
      </c>
      <c r="L1987" s="70">
        <v>10923.16</v>
      </c>
      <c r="M1987" s="69"/>
      <c r="N1987" s="69" t="s">
        <v>32856</v>
      </c>
      <c r="O1987" s="69"/>
      <c r="P1987" s="69" t="s">
        <v>32045</v>
      </c>
      <c r="Q1987" s="69" t="s">
        <v>32132</v>
      </c>
      <c r="R1987" s="69"/>
      <c r="S1987" s="70">
        <v>10923.16</v>
      </c>
      <c r="T1987" s="70"/>
      <c r="U1987" s="69" t="s">
        <v>31669</v>
      </c>
      <c r="V1987" s="73">
        <v>87</v>
      </c>
      <c r="W1987" s="69" t="s">
        <v>31669</v>
      </c>
      <c r="X1987" s="69"/>
      <c r="Y1987" s="70"/>
      <c r="Z1987" s="69">
        <v>19.18</v>
      </c>
      <c r="AA1987" s="69"/>
      <c r="AB1987" s="69" t="s">
        <v>1144</v>
      </c>
      <c r="AC1987" s="69"/>
    </row>
    <row r="1988" spans="1:29" x14ac:dyDescent="0.25">
      <c r="A1988" s="71" t="s">
        <v>193</v>
      </c>
      <c r="B1988" s="71"/>
      <c r="C1988" s="71"/>
      <c r="D1988" s="71"/>
      <c r="E1988" s="71"/>
      <c r="F1988" s="71"/>
      <c r="G1988" s="71"/>
      <c r="H1988" s="71"/>
      <c r="I1988" s="72">
        <v>69234.28</v>
      </c>
      <c r="J1988" s="71"/>
      <c r="K1988" s="71"/>
      <c r="L1988" s="72">
        <v>69223.56</v>
      </c>
      <c r="M1988" s="72">
        <v>10.720000000001164</v>
      </c>
      <c r="N1988" s="71"/>
      <c r="O1988" s="71"/>
      <c r="P1988" s="71"/>
      <c r="Q1988" s="71"/>
      <c r="R1988" s="71"/>
      <c r="S1988" s="72">
        <v>69223.56</v>
      </c>
      <c r="T1988" s="72">
        <v>69223.56</v>
      </c>
      <c r="U1988" s="71"/>
      <c r="V1988" s="71"/>
      <c r="W1988" s="71"/>
      <c r="X1988" s="72">
        <v>0</v>
      </c>
      <c r="Y1988" s="72">
        <v>166.68</v>
      </c>
      <c r="Z1988" s="72">
        <v>69390.239999999991</v>
      </c>
      <c r="AA1988" s="69"/>
      <c r="AB1988" s="69"/>
      <c r="AC1988" s="69"/>
    </row>
    <row r="1989" spans="1:29" ht="30" x14ac:dyDescent="0.25">
      <c r="A1989" s="68" t="s">
        <v>32857</v>
      </c>
      <c r="B1989" s="69" t="s">
        <v>28102</v>
      </c>
      <c r="C1989" s="69" t="s">
        <v>32858</v>
      </c>
      <c r="D1989" s="69" t="s">
        <v>10635</v>
      </c>
      <c r="E1989" s="69"/>
      <c r="F1989" s="69" t="s">
        <v>15883</v>
      </c>
      <c r="G1989" s="69" t="s">
        <v>6968</v>
      </c>
      <c r="H1989" s="69" t="s">
        <v>962</v>
      </c>
      <c r="I1989" s="70">
        <v>8208</v>
      </c>
      <c r="J1989" s="69" t="s">
        <v>2708</v>
      </c>
      <c r="K1989" s="69" t="s">
        <v>32859</v>
      </c>
      <c r="L1989" s="70">
        <v>8208</v>
      </c>
      <c r="M1989" s="69"/>
      <c r="N1989" s="69" t="s">
        <v>32860</v>
      </c>
      <c r="O1989" s="69"/>
      <c r="P1989" s="69" t="s">
        <v>16034</v>
      </c>
      <c r="Q1989" s="69" t="s">
        <v>31550</v>
      </c>
      <c r="R1989" s="69"/>
      <c r="S1989" s="70">
        <v>8208</v>
      </c>
      <c r="T1989" s="70"/>
      <c r="U1989" s="69"/>
      <c r="V1989" s="69"/>
      <c r="W1989" s="69" t="s">
        <v>31550</v>
      </c>
      <c r="X1989" s="69"/>
      <c r="Y1989" s="70"/>
      <c r="Z1989" s="69">
        <v>0</v>
      </c>
      <c r="AA1989" s="69" t="s">
        <v>966</v>
      </c>
      <c r="AB1989" s="69" t="s">
        <v>997</v>
      </c>
      <c r="AC1989" s="69"/>
    </row>
    <row r="1990" spans="1:29" x14ac:dyDescent="0.25">
      <c r="A1990" s="71" t="s">
        <v>193</v>
      </c>
      <c r="B1990" s="71"/>
      <c r="C1990" s="71"/>
      <c r="D1990" s="71"/>
      <c r="E1990" s="71"/>
      <c r="F1990" s="71"/>
      <c r="G1990" s="71"/>
      <c r="H1990" s="71"/>
      <c r="I1990" s="72">
        <v>8208</v>
      </c>
      <c r="J1990" s="71"/>
      <c r="K1990" s="71"/>
      <c r="L1990" s="72">
        <v>8208</v>
      </c>
      <c r="M1990" s="72">
        <v>0</v>
      </c>
      <c r="N1990" s="71"/>
      <c r="O1990" s="71"/>
      <c r="P1990" s="71"/>
      <c r="Q1990" s="71"/>
      <c r="R1990" s="71"/>
      <c r="S1990" s="72">
        <v>8208</v>
      </c>
      <c r="T1990" s="72">
        <v>0</v>
      </c>
      <c r="U1990" s="71"/>
      <c r="V1990" s="71"/>
      <c r="W1990" s="71"/>
      <c r="X1990" s="72">
        <v>8208</v>
      </c>
      <c r="Y1990" s="72">
        <v>0</v>
      </c>
      <c r="Z1990" s="72">
        <v>0</v>
      </c>
      <c r="AA1990" s="69"/>
      <c r="AB1990" s="69"/>
      <c r="AC1990" s="69"/>
    </row>
    <row r="1991" spans="1:29" ht="30" x14ac:dyDescent="0.25">
      <c r="A1991" s="68" t="s">
        <v>32861</v>
      </c>
      <c r="B1991" s="69" t="s">
        <v>28102</v>
      </c>
      <c r="C1991" s="69" t="s">
        <v>32862</v>
      </c>
      <c r="D1991" s="69" t="s">
        <v>1854</v>
      </c>
      <c r="E1991" s="69"/>
      <c r="F1991" s="69" t="s">
        <v>31890</v>
      </c>
      <c r="G1991" s="69" t="s">
        <v>31424</v>
      </c>
      <c r="H1991" s="69" t="s">
        <v>962</v>
      </c>
      <c r="I1991" s="70">
        <v>8150</v>
      </c>
      <c r="J1991" s="69" t="s">
        <v>2708</v>
      </c>
      <c r="K1991" s="69" t="s">
        <v>32863</v>
      </c>
      <c r="L1991" s="70">
        <v>8150</v>
      </c>
      <c r="M1991" s="69"/>
      <c r="N1991" s="69" t="s">
        <v>32864</v>
      </c>
      <c r="O1991" s="69"/>
      <c r="P1991" s="69" t="s">
        <v>31976</v>
      </c>
      <c r="Q1991" s="69" t="s">
        <v>31669</v>
      </c>
      <c r="R1991" s="69"/>
      <c r="S1991" s="70">
        <v>8150</v>
      </c>
      <c r="T1991" s="70"/>
      <c r="U1991" s="69"/>
      <c r="V1991" s="69"/>
      <c r="W1991" s="69" t="s">
        <v>31669</v>
      </c>
      <c r="X1991" s="69"/>
      <c r="Y1991" s="70"/>
      <c r="Z1991" s="69">
        <v>0</v>
      </c>
      <c r="AA1991" s="69" t="s">
        <v>966</v>
      </c>
      <c r="AB1991" s="69" t="s">
        <v>967</v>
      </c>
      <c r="AC1991" s="69" t="s">
        <v>32865</v>
      </c>
    </row>
    <row r="1992" spans="1:29" x14ac:dyDescent="0.25">
      <c r="A1992" s="71" t="s">
        <v>193</v>
      </c>
      <c r="B1992" s="71"/>
      <c r="C1992" s="71"/>
      <c r="D1992" s="71"/>
      <c r="E1992" s="71"/>
      <c r="F1992" s="71"/>
      <c r="G1992" s="71"/>
      <c r="H1992" s="71"/>
      <c r="I1992" s="72">
        <v>8150</v>
      </c>
      <c r="J1992" s="71"/>
      <c r="K1992" s="71"/>
      <c r="L1992" s="72">
        <v>8150</v>
      </c>
      <c r="M1992" s="72">
        <v>0</v>
      </c>
      <c r="N1992" s="71"/>
      <c r="O1992" s="71"/>
      <c r="P1992" s="71"/>
      <c r="Q1992" s="71"/>
      <c r="R1992" s="71"/>
      <c r="S1992" s="72">
        <v>8150</v>
      </c>
      <c r="T1992" s="72">
        <v>0</v>
      </c>
      <c r="U1992" s="71"/>
      <c r="V1992" s="71"/>
      <c r="W1992" s="71"/>
      <c r="X1992" s="72">
        <v>8150</v>
      </c>
      <c r="Y1992" s="72">
        <v>0</v>
      </c>
      <c r="Z1992" s="72">
        <v>0</v>
      </c>
      <c r="AA1992" s="69"/>
      <c r="AB1992" s="69"/>
      <c r="AC1992" s="69"/>
    </row>
    <row r="1993" spans="1:29" ht="40" x14ac:dyDescent="0.25">
      <c r="A1993" s="68" t="s">
        <v>32866</v>
      </c>
      <c r="B1993" s="69" t="s">
        <v>32867</v>
      </c>
      <c r="C1993" s="69" t="s">
        <v>32868</v>
      </c>
      <c r="D1993" s="69" t="s">
        <v>19168</v>
      </c>
      <c r="E1993" s="69"/>
      <c r="F1993" s="69" t="s">
        <v>32869</v>
      </c>
      <c r="G1993" s="69" t="s">
        <v>31110</v>
      </c>
      <c r="H1993" s="69" t="s">
        <v>1236</v>
      </c>
      <c r="I1993" s="70">
        <v>1634759.06</v>
      </c>
      <c r="J1993" s="69" t="s">
        <v>2708</v>
      </c>
      <c r="K1993" s="69" t="s">
        <v>32870</v>
      </c>
      <c r="L1993" s="70">
        <v>281404</v>
      </c>
      <c r="M1993" s="69"/>
      <c r="N1993" s="69" t="s">
        <v>32871</v>
      </c>
      <c r="O1993" s="69"/>
      <c r="P1993" s="69" t="s">
        <v>31910</v>
      </c>
      <c r="Q1993" s="69" t="s">
        <v>32132</v>
      </c>
      <c r="R1993" s="69"/>
      <c r="S1993" s="70">
        <v>281404</v>
      </c>
      <c r="T1993" s="70"/>
      <c r="U1993" s="69" t="s">
        <v>31669</v>
      </c>
      <c r="V1993" s="73">
        <v>111</v>
      </c>
      <c r="W1993" s="69" t="s">
        <v>31669</v>
      </c>
      <c r="X1993" s="69"/>
      <c r="Y1993" s="70"/>
      <c r="Z1993" s="69">
        <v>484.08</v>
      </c>
      <c r="AA1993" s="69" t="s">
        <v>966</v>
      </c>
      <c r="AB1993" s="69" t="s">
        <v>967</v>
      </c>
      <c r="AC1993" s="69" t="s">
        <v>32872</v>
      </c>
    </row>
    <row r="1994" spans="1:29" x14ac:dyDescent="0.25">
      <c r="A1994" s="69"/>
      <c r="B1994" s="69"/>
      <c r="C1994" s="69"/>
      <c r="D1994" s="69"/>
      <c r="E1994" s="69"/>
      <c r="F1994" s="69"/>
      <c r="G1994" s="69"/>
      <c r="H1994" s="69"/>
      <c r="I1994" s="69"/>
      <c r="J1994" s="69"/>
      <c r="K1994" s="69" t="s">
        <v>32873</v>
      </c>
      <c r="L1994" s="70">
        <v>4054.2</v>
      </c>
      <c r="M1994" s="69"/>
      <c r="N1994" s="69" t="s">
        <v>32874</v>
      </c>
      <c r="O1994" s="69" t="s">
        <v>32874</v>
      </c>
      <c r="P1994" s="69" t="s">
        <v>31959</v>
      </c>
      <c r="Q1994" s="69" t="s">
        <v>32152</v>
      </c>
      <c r="R1994" s="69" t="s">
        <v>1836</v>
      </c>
      <c r="S1994" s="70">
        <v>4054.2</v>
      </c>
      <c r="T1994" s="70"/>
      <c r="U1994" s="69" t="s">
        <v>31575</v>
      </c>
      <c r="V1994" s="73">
        <v>104</v>
      </c>
      <c r="W1994" s="69" t="s">
        <v>32152</v>
      </c>
      <c r="X1994" s="69"/>
      <c r="Y1994" s="70"/>
      <c r="Z1994" s="69">
        <v>355.58</v>
      </c>
      <c r="AA1994" s="69"/>
      <c r="AB1994" s="69" t="s">
        <v>997</v>
      </c>
      <c r="AC1994" s="69"/>
    </row>
    <row r="1995" spans="1:29" x14ac:dyDescent="0.25">
      <c r="A1995" s="69"/>
      <c r="B1995" s="69"/>
      <c r="C1995" s="69"/>
      <c r="D1995" s="69"/>
      <c r="E1995" s="69"/>
      <c r="F1995" s="69"/>
      <c r="G1995" s="69"/>
      <c r="H1995" s="69"/>
      <c r="I1995" s="69"/>
      <c r="J1995" s="69"/>
      <c r="K1995" s="69" t="s">
        <v>32875</v>
      </c>
      <c r="L1995" s="70">
        <v>279909.02</v>
      </c>
      <c r="M1995" s="69"/>
      <c r="N1995" s="69" t="s">
        <v>32874</v>
      </c>
      <c r="O1995" s="69" t="s">
        <v>32874</v>
      </c>
      <c r="P1995" s="69" t="s">
        <v>31959</v>
      </c>
      <c r="Q1995" s="69" t="s">
        <v>32152</v>
      </c>
      <c r="R1995" s="69" t="s">
        <v>1836</v>
      </c>
      <c r="S1995" s="70">
        <v>279909.02</v>
      </c>
      <c r="T1995" s="70"/>
      <c r="U1995" s="69" t="s">
        <v>31575</v>
      </c>
      <c r="V1995" s="73">
        <v>104</v>
      </c>
      <c r="W1995" s="69" t="s">
        <v>32152</v>
      </c>
      <c r="X1995" s="69"/>
      <c r="Y1995" s="70"/>
      <c r="Z1995" s="69">
        <v>355.58</v>
      </c>
      <c r="AA1995" s="69"/>
      <c r="AB1995" s="69" t="s">
        <v>967</v>
      </c>
      <c r="AC1995" s="69"/>
    </row>
    <row r="1996" spans="1:29" x14ac:dyDescent="0.25">
      <c r="A1996" s="69"/>
      <c r="B1996" s="69"/>
      <c r="C1996" s="69"/>
      <c r="D1996" s="69"/>
      <c r="E1996" s="69"/>
      <c r="F1996" s="69"/>
      <c r="G1996" s="69"/>
      <c r="H1996" s="69"/>
      <c r="I1996" s="69"/>
      <c r="J1996" s="69"/>
      <c r="K1996" s="69" t="s">
        <v>32876</v>
      </c>
      <c r="L1996" s="70">
        <v>137353.46</v>
      </c>
      <c r="M1996" s="69"/>
      <c r="N1996" s="69" t="s">
        <v>32877</v>
      </c>
      <c r="O1996" s="69" t="s">
        <v>32877</v>
      </c>
      <c r="P1996" s="69" t="s">
        <v>31959</v>
      </c>
      <c r="Q1996" s="69" t="s">
        <v>32152</v>
      </c>
      <c r="R1996" s="69" t="s">
        <v>1836</v>
      </c>
      <c r="S1996" s="70">
        <v>137353.46</v>
      </c>
      <c r="T1996" s="70"/>
      <c r="U1996" s="69" t="s">
        <v>32407</v>
      </c>
      <c r="V1996" s="73">
        <v>101</v>
      </c>
      <c r="W1996" s="69" t="s">
        <v>32152</v>
      </c>
      <c r="X1996" s="69"/>
      <c r="Y1996" s="70"/>
      <c r="Z1996" s="69">
        <v>171.99</v>
      </c>
      <c r="AA1996" s="69"/>
      <c r="AB1996" s="69" t="s">
        <v>967</v>
      </c>
      <c r="AC1996" s="69"/>
    </row>
    <row r="1997" spans="1:29" x14ac:dyDescent="0.25">
      <c r="A1997" s="69"/>
      <c r="B1997" s="69"/>
      <c r="C1997" s="69"/>
      <c r="D1997" s="69"/>
      <c r="E1997" s="69"/>
      <c r="F1997" s="69"/>
      <c r="G1997" s="69"/>
      <c r="H1997" s="69"/>
      <c r="I1997" s="69"/>
      <c r="J1997" s="69"/>
      <c r="K1997" s="69" t="s">
        <v>32878</v>
      </c>
      <c r="L1997" s="70">
        <v>156489.91</v>
      </c>
      <c r="M1997" s="69"/>
      <c r="N1997" s="69" t="s">
        <v>32879</v>
      </c>
      <c r="O1997" s="69" t="s">
        <v>32879</v>
      </c>
      <c r="P1997" s="69" t="s">
        <v>31439</v>
      </c>
      <c r="Q1997" s="69" t="s">
        <v>32152</v>
      </c>
      <c r="R1997" s="69" t="s">
        <v>1836</v>
      </c>
      <c r="S1997" s="70">
        <v>156489.91</v>
      </c>
      <c r="T1997" s="70"/>
      <c r="U1997" s="69" t="s">
        <v>32407</v>
      </c>
      <c r="V1997" s="73">
        <v>105</v>
      </c>
      <c r="W1997" s="69" t="s">
        <v>32152</v>
      </c>
      <c r="X1997" s="69"/>
      <c r="Y1997" s="70"/>
      <c r="Z1997" s="69">
        <v>195.95</v>
      </c>
      <c r="AA1997" s="69"/>
      <c r="AB1997" s="69" t="s">
        <v>967</v>
      </c>
      <c r="AC1997" s="69"/>
    </row>
    <row r="1998" spans="1:29" x14ac:dyDescent="0.25">
      <c r="A1998" s="69"/>
      <c r="B1998" s="69"/>
      <c r="C1998" s="69"/>
      <c r="D1998" s="69"/>
      <c r="E1998" s="69"/>
      <c r="F1998" s="69"/>
      <c r="G1998" s="69"/>
      <c r="H1998" s="69"/>
      <c r="I1998" s="69"/>
      <c r="J1998" s="69"/>
      <c r="K1998" s="69" t="s">
        <v>32880</v>
      </c>
      <c r="L1998" s="70">
        <v>219580.31</v>
      </c>
      <c r="M1998" s="69"/>
      <c r="N1998" s="69" t="s">
        <v>32881</v>
      </c>
      <c r="O1998" s="69" t="s">
        <v>32881</v>
      </c>
      <c r="P1998" s="69" t="s">
        <v>32882</v>
      </c>
      <c r="Q1998" s="69" t="s">
        <v>31636</v>
      </c>
      <c r="R1998" s="69" t="s">
        <v>1848</v>
      </c>
      <c r="S1998" s="70">
        <v>219580.31</v>
      </c>
      <c r="T1998" s="70"/>
      <c r="U1998" s="69" t="s">
        <v>31492</v>
      </c>
      <c r="V1998" s="73">
        <v>121</v>
      </c>
      <c r="W1998" s="69" t="s">
        <v>31636</v>
      </c>
      <c r="X1998" s="69"/>
      <c r="Y1998" s="70"/>
      <c r="Z1998" s="69">
        <v>579.47</v>
      </c>
      <c r="AA1998" s="69"/>
      <c r="AB1998" s="69" t="s">
        <v>967</v>
      </c>
      <c r="AC1998" s="69"/>
    </row>
    <row r="1999" spans="1:29" x14ac:dyDescent="0.25">
      <c r="A1999" s="69"/>
      <c r="B1999" s="69"/>
      <c r="C1999" s="69"/>
      <c r="D1999" s="69"/>
      <c r="E1999" s="69"/>
      <c r="F1999" s="69"/>
      <c r="G1999" s="69"/>
      <c r="H1999" s="69"/>
      <c r="I1999" s="69"/>
      <c r="J1999" s="69"/>
      <c r="K1999" s="69" t="s">
        <v>32883</v>
      </c>
      <c r="L1999" s="70">
        <v>292649.76</v>
      </c>
      <c r="M1999" s="69"/>
      <c r="N1999" s="69" t="s">
        <v>32884</v>
      </c>
      <c r="O1999" s="69" t="s">
        <v>32884</v>
      </c>
      <c r="P1999" s="69" t="s">
        <v>31430</v>
      </c>
      <c r="Q1999" s="69" t="s">
        <v>31731</v>
      </c>
      <c r="R1999" s="69" t="s">
        <v>3802</v>
      </c>
      <c r="S1999" s="70">
        <v>292649.76</v>
      </c>
      <c r="T1999" s="70"/>
      <c r="U1999" s="69" t="s">
        <v>2706</v>
      </c>
      <c r="V1999" s="73">
        <v>134</v>
      </c>
      <c r="W1999" s="69" t="s">
        <v>31731</v>
      </c>
      <c r="X1999" s="69"/>
      <c r="Y1999" s="70"/>
      <c r="Z1999" s="69">
        <v>1067.6400000000001</v>
      </c>
      <c r="AA1999" s="69"/>
      <c r="AB1999" s="69" t="s">
        <v>967</v>
      </c>
      <c r="AC1999" s="69"/>
    </row>
    <row r="2000" spans="1:29" x14ac:dyDescent="0.25">
      <c r="A2000" s="69"/>
      <c r="B2000" s="69"/>
      <c r="C2000" s="69"/>
      <c r="D2000" s="69"/>
      <c r="E2000" s="69"/>
      <c r="F2000" s="69"/>
      <c r="G2000" s="69"/>
      <c r="H2000" s="69"/>
      <c r="I2000" s="69"/>
      <c r="J2000" s="69"/>
      <c r="K2000" s="69" t="s">
        <v>32885</v>
      </c>
      <c r="L2000" s="70">
        <v>185282.29</v>
      </c>
      <c r="M2000" s="69"/>
      <c r="N2000" s="69" t="s">
        <v>32886</v>
      </c>
      <c r="O2000" s="69" t="s">
        <v>32886</v>
      </c>
      <c r="P2000" s="69" t="s">
        <v>31556</v>
      </c>
      <c r="Q2000" s="69" t="s">
        <v>31670</v>
      </c>
      <c r="R2000" s="69" t="s">
        <v>1300</v>
      </c>
      <c r="S2000" s="70">
        <v>185282.29</v>
      </c>
      <c r="T2000" s="70"/>
      <c r="U2000" s="69" t="s">
        <v>4756</v>
      </c>
      <c r="V2000" s="73">
        <v>131</v>
      </c>
      <c r="W2000" s="69" t="s">
        <v>31670</v>
      </c>
      <c r="X2000" s="69"/>
      <c r="Y2000" s="70"/>
      <c r="Z2000" s="69">
        <v>677.55</v>
      </c>
      <c r="AA2000" s="69"/>
      <c r="AB2000" s="69" t="s">
        <v>967</v>
      </c>
      <c r="AC2000" s="69"/>
    </row>
    <row r="2001" spans="1:29" x14ac:dyDescent="0.25">
      <c r="A2001" s="69"/>
      <c r="B2001" s="69"/>
      <c r="C2001" s="69"/>
      <c r="D2001" s="69"/>
      <c r="E2001" s="69"/>
      <c r="F2001" s="69"/>
      <c r="G2001" s="69"/>
      <c r="H2001" s="69"/>
      <c r="I2001" s="69"/>
      <c r="J2001" s="69"/>
      <c r="K2001" s="69" t="s">
        <v>32887</v>
      </c>
      <c r="L2001" s="70">
        <v>42675.42</v>
      </c>
      <c r="M2001" s="69"/>
      <c r="N2001" s="69" t="s">
        <v>32888</v>
      </c>
      <c r="O2001" s="69" t="s">
        <v>32888</v>
      </c>
      <c r="P2001" s="69" t="s">
        <v>31497</v>
      </c>
      <c r="Q2001" s="69" t="s">
        <v>32889</v>
      </c>
      <c r="R2001" s="69"/>
      <c r="S2001" s="70">
        <v>42675.42</v>
      </c>
      <c r="T2001" s="70"/>
      <c r="U2001" s="69" t="s">
        <v>1234</v>
      </c>
      <c r="V2001" s="73">
        <v>129</v>
      </c>
      <c r="W2001" s="69" t="s">
        <v>1234</v>
      </c>
      <c r="X2001" s="69"/>
      <c r="Y2001" s="70"/>
      <c r="Z2001" s="69">
        <v>133.80000000000001</v>
      </c>
      <c r="AA2001" s="69"/>
      <c r="AB2001" s="69" t="s">
        <v>967</v>
      </c>
      <c r="AC2001" s="69"/>
    </row>
    <row r="2002" spans="1:29" x14ac:dyDescent="0.25">
      <c r="A2002" s="71" t="s">
        <v>193</v>
      </c>
      <c r="B2002" s="71"/>
      <c r="C2002" s="71"/>
      <c r="D2002" s="71"/>
      <c r="E2002" s="71"/>
      <c r="F2002" s="71"/>
      <c r="G2002" s="71"/>
      <c r="H2002" s="71"/>
      <c r="I2002" s="72">
        <v>1634759.06</v>
      </c>
      <c r="J2002" s="71"/>
      <c r="K2002" s="71"/>
      <c r="L2002" s="72">
        <v>1599398.3699999999</v>
      </c>
      <c r="M2002" s="72">
        <v>35360.690000000177</v>
      </c>
      <c r="N2002" s="71"/>
      <c r="O2002" s="71"/>
      <c r="P2002" s="71"/>
      <c r="Q2002" s="71"/>
      <c r="R2002" s="71"/>
      <c r="S2002" s="72">
        <v>1599398.3699999999</v>
      </c>
      <c r="T2002" s="72">
        <v>1599398.37</v>
      </c>
      <c r="U2002" s="71"/>
      <c r="V2002" s="71"/>
      <c r="W2002" s="71"/>
      <c r="X2002" s="72">
        <v>-2.3283064365386963E-10</v>
      </c>
      <c r="Y2002" s="72">
        <v>4021.6400000000003</v>
      </c>
      <c r="Z2002" s="72">
        <v>1603420.01</v>
      </c>
      <c r="AA2002" s="69"/>
      <c r="AB2002" s="69"/>
      <c r="AC2002" s="69"/>
    </row>
    <row r="2003" spans="1:29" ht="30" x14ac:dyDescent="0.25">
      <c r="A2003" s="68" t="s">
        <v>32890</v>
      </c>
      <c r="B2003" s="69" t="s">
        <v>32891</v>
      </c>
      <c r="C2003" s="69" t="s">
        <v>32892</v>
      </c>
      <c r="D2003" s="69" t="s">
        <v>31745</v>
      </c>
      <c r="E2003" s="69"/>
      <c r="F2003" s="69" t="s">
        <v>31998</v>
      </c>
      <c r="G2003" s="69" t="s">
        <v>31513</v>
      </c>
      <c r="H2003" s="69" t="s">
        <v>962</v>
      </c>
      <c r="I2003" s="70">
        <v>78154</v>
      </c>
      <c r="J2003" s="69" t="s">
        <v>2708</v>
      </c>
      <c r="K2003" s="69" t="s">
        <v>32893</v>
      </c>
      <c r="L2003" s="70">
        <v>78154</v>
      </c>
      <c r="M2003" s="69"/>
      <c r="N2003" s="69" t="s">
        <v>32894</v>
      </c>
      <c r="O2003" s="69"/>
      <c r="P2003" s="69" t="s">
        <v>32030</v>
      </c>
      <c r="Q2003" s="69" t="s">
        <v>32132</v>
      </c>
      <c r="R2003" s="69"/>
      <c r="S2003" s="70">
        <v>78154</v>
      </c>
      <c r="T2003" s="70"/>
      <c r="U2003" s="69" t="s">
        <v>31669</v>
      </c>
      <c r="V2003" s="73">
        <v>84</v>
      </c>
      <c r="W2003" s="69" t="s">
        <v>31669</v>
      </c>
      <c r="X2003" s="69"/>
      <c r="Y2003" s="70"/>
      <c r="Z2003" s="69">
        <v>137.22</v>
      </c>
      <c r="AA2003" s="69" t="s">
        <v>966</v>
      </c>
      <c r="AB2003" s="69" t="s">
        <v>1144</v>
      </c>
      <c r="AC2003" s="69"/>
    </row>
    <row r="2004" spans="1:29" x14ac:dyDescent="0.25">
      <c r="A2004" s="71" t="s">
        <v>193</v>
      </c>
      <c r="B2004" s="71"/>
      <c r="C2004" s="71"/>
      <c r="D2004" s="71"/>
      <c r="E2004" s="71"/>
      <c r="F2004" s="71"/>
      <c r="G2004" s="71"/>
      <c r="H2004" s="71"/>
      <c r="I2004" s="72">
        <v>78154</v>
      </c>
      <c r="J2004" s="71"/>
      <c r="K2004" s="71"/>
      <c r="L2004" s="72">
        <v>78154</v>
      </c>
      <c r="M2004" s="72">
        <v>0</v>
      </c>
      <c r="N2004" s="71"/>
      <c r="O2004" s="71"/>
      <c r="P2004" s="71"/>
      <c r="Q2004" s="71"/>
      <c r="R2004" s="71"/>
      <c r="S2004" s="72">
        <v>78154</v>
      </c>
      <c r="T2004" s="72">
        <v>78154</v>
      </c>
      <c r="U2004" s="71"/>
      <c r="V2004" s="71"/>
      <c r="W2004" s="71"/>
      <c r="X2004" s="72">
        <v>0</v>
      </c>
      <c r="Y2004" s="72">
        <v>137.22</v>
      </c>
      <c r="Z2004" s="72">
        <v>78291.22</v>
      </c>
      <c r="AA2004" s="69"/>
      <c r="AB2004" s="69"/>
      <c r="AC2004" s="69"/>
    </row>
    <row r="2005" spans="1:29" ht="40" x14ac:dyDescent="0.25">
      <c r="A2005" s="68" t="s">
        <v>32895</v>
      </c>
      <c r="B2005" s="69" t="s">
        <v>32896</v>
      </c>
      <c r="C2005" s="69" t="s">
        <v>32897</v>
      </c>
      <c r="D2005" s="69" t="s">
        <v>11900</v>
      </c>
      <c r="E2005" s="69"/>
      <c r="F2005" s="69" t="s">
        <v>31998</v>
      </c>
      <c r="G2005" s="69" t="s">
        <v>31891</v>
      </c>
      <c r="H2005" s="69" t="s">
        <v>2715</v>
      </c>
      <c r="I2005" s="70">
        <v>181184.9</v>
      </c>
      <c r="J2005" s="69" t="s">
        <v>2708</v>
      </c>
      <c r="K2005" s="69" t="s">
        <v>32898</v>
      </c>
      <c r="L2005" s="70">
        <v>56253.87</v>
      </c>
      <c r="M2005" s="69"/>
      <c r="N2005" s="69" t="s">
        <v>32899</v>
      </c>
      <c r="O2005" s="69"/>
      <c r="P2005" s="69" t="s">
        <v>32882</v>
      </c>
      <c r="Q2005" s="69" t="s">
        <v>31929</v>
      </c>
      <c r="R2005" s="69"/>
      <c r="S2005" s="70">
        <v>56253.87</v>
      </c>
      <c r="T2005" s="70"/>
      <c r="U2005" s="69" t="s">
        <v>31669</v>
      </c>
      <c r="V2005" s="73">
        <v>75</v>
      </c>
      <c r="W2005" s="69" t="s">
        <v>31669</v>
      </c>
      <c r="X2005" s="69"/>
      <c r="Y2005" s="70"/>
      <c r="Z2005" s="69">
        <v>132.41</v>
      </c>
      <c r="AA2005" s="69" t="s">
        <v>966</v>
      </c>
      <c r="AB2005" s="69" t="s">
        <v>1144</v>
      </c>
      <c r="AC2005" s="69"/>
    </row>
    <row r="2006" spans="1:29" ht="20" x14ac:dyDescent="0.25">
      <c r="A2006" s="69"/>
      <c r="B2006" s="69"/>
      <c r="C2006" s="69"/>
      <c r="D2006" s="69"/>
      <c r="E2006" s="69"/>
      <c r="F2006" s="69"/>
      <c r="G2006" s="69"/>
      <c r="H2006" s="69"/>
      <c r="I2006" s="69"/>
      <c r="J2006" s="69"/>
      <c r="K2006" s="69" t="s">
        <v>32900</v>
      </c>
      <c r="L2006" s="70">
        <v>10179.43</v>
      </c>
      <c r="M2006" s="69"/>
      <c r="N2006" s="69" t="s">
        <v>32901</v>
      </c>
      <c r="O2006" s="69"/>
      <c r="P2006" s="69" t="s">
        <v>32045</v>
      </c>
      <c r="Q2006" s="69" t="s">
        <v>6427</v>
      </c>
      <c r="R2006" s="69"/>
      <c r="S2006" s="70">
        <v>10179.43</v>
      </c>
      <c r="T2006" s="70"/>
      <c r="U2006" s="69" t="s">
        <v>31669</v>
      </c>
      <c r="V2006" s="73">
        <v>87</v>
      </c>
      <c r="W2006" s="69" t="s">
        <v>31669</v>
      </c>
      <c r="X2006" s="69"/>
      <c r="Y2006" s="70"/>
      <c r="Z2006" s="69">
        <v>23.11</v>
      </c>
      <c r="AA2006" s="69"/>
      <c r="AB2006" s="69" t="s">
        <v>1144</v>
      </c>
      <c r="AC2006" s="69"/>
    </row>
    <row r="2007" spans="1:29" ht="20" x14ac:dyDescent="0.25">
      <c r="A2007" s="69"/>
      <c r="B2007" s="69"/>
      <c r="C2007" s="69"/>
      <c r="D2007" s="69"/>
      <c r="E2007" s="69"/>
      <c r="F2007" s="69"/>
      <c r="G2007" s="69"/>
      <c r="H2007" s="69"/>
      <c r="I2007" s="69"/>
      <c r="J2007" s="69"/>
      <c r="K2007" s="69" t="s">
        <v>32902</v>
      </c>
      <c r="L2007" s="70">
        <v>2433.06</v>
      </c>
      <c r="M2007" s="69"/>
      <c r="N2007" s="69" t="s">
        <v>32903</v>
      </c>
      <c r="O2007" s="69"/>
      <c r="P2007" s="69" t="s">
        <v>32045</v>
      </c>
      <c r="Q2007" s="69" t="s">
        <v>32132</v>
      </c>
      <c r="R2007" s="69"/>
      <c r="S2007" s="70">
        <v>2433.06</v>
      </c>
      <c r="T2007" s="70"/>
      <c r="U2007" s="69" t="s">
        <v>31669</v>
      </c>
      <c r="V2007" s="73">
        <v>87</v>
      </c>
      <c r="W2007" s="69" t="s">
        <v>31669</v>
      </c>
      <c r="X2007" s="69"/>
      <c r="Y2007" s="70"/>
      <c r="Z2007" s="69">
        <v>4.2699999999999996</v>
      </c>
      <c r="AA2007" s="69"/>
      <c r="AB2007" s="69" t="s">
        <v>1144</v>
      </c>
      <c r="AC2007" s="69"/>
    </row>
    <row r="2008" spans="1:29" x14ac:dyDescent="0.25">
      <c r="A2008" s="69"/>
      <c r="B2008" s="69"/>
      <c r="C2008" s="69"/>
      <c r="D2008" s="69"/>
      <c r="E2008" s="69"/>
      <c r="F2008" s="69"/>
      <c r="G2008" s="69"/>
      <c r="H2008" s="69"/>
      <c r="I2008" s="69"/>
      <c r="J2008" s="69"/>
      <c r="K2008" s="69" t="s">
        <v>32904</v>
      </c>
      <c r="L2008" s="70">
        <v>50028.61</v>
      </c>
      <c r="M2008" s="69"/>
      <c r="N2008" s="69" t="s">
        <v>32905</v>
      </c>
      <c r="O2008" s="69" t="s">
        <v>32905</v>
      </c>
      <c r="P2008" s="69" t="s">
        <v>31929</v>
      </c>
      <c r="Q2008" s="69" t="s">
        <v>31670</v>
      </c>
      <c r="R2008" s="69" t="s">
        <v>1300</v>
      </c>
      <c r="S2008" s="70">
        <v>50028.61</v>
      </c>
      <c r="T2008" s="70"/>
      <c r="U2008" s="69" t="s">
        <v>30346</v>
      </c>
      <c r="V2008" s="73">
        <v>99</v>
      </c>
      <c r="W2008" s="69" t="s">
        <v>31670</v>
      </c>
      <c r="X2008" s="69"/>
      <c r="Y2008" s="70"/>
      <c r="Z2008" s="69">
        <v>179.03</v>
      </c>
      <c r="AA2008" s="69"/>
      <c r="AB2008" s="69" t="s">
        <v>1144</v>
      </c>
      <c r="AC2008" s="69"/>
    </row>
    <row r="2009" spans="1:29" x14ac:dyDescent="0.25">
      <c r="A2009" s="69"/>
      <c r="B2009" s="69"/>
      <c r="C2009" s="69"/>
      <c r="D2009" s="69"/>
      <c r="E2009" s="69"/>
      <c r="F2009" s="69"/>
      <c r="G2009" s="69"/>
      <c r="H2009" s="69"/>
      <c r="I2009" s="69"/>
      <c r="J2009" s="69"/>
      <c r="K2009" s="69" t="s">
        <v>32906</v>
      </c>
      <c r="L2009" s="70">
        <v>16340.28</v>
      </c>
      <c r="M2009" s="69"/>
      <c r="N2009" s="69" t="s">
        <v>32907</v>
      </c>
      <c r="O2009" s="69" t="s">
        <v>32907</v>
      </c>
      <c r="P2009" s="69" t="s">
        <v>32006</v>
      </c>
      <c r="Q2009" s="69" t="s">
        <v>31673</v>
      </c>
      <c r="R2009" s="69" t="s">
        <v>3841</v>
      </c>
      <c r="S2009" s="70">
        <v>16340.28</v>
      </c>
      <c r="T2009" s="70"/>
      <c r="U2009" s="69" t="s">
        <v>31639</v>
      </c>
      <c r="V2009" s="73">
        <v>90</v>
      </c>
      <c r="W2009" s="69" t="s">
        <v>31673</v>
      </c>
      <c r="X2009" s="69"/>
      <c r="Y2009" s="70"/>
      <c r="Z2009" s="69">
        <v>39.200000000000003</v>
      </c>
      <c r="AA2009" s="69"/>
      <c r="AB2009" s="69" t="s">
        <v>1144</v>
      </c>
      <c r="AC2009" s="69"/>
    </row>
    <row r="2010" spans="1:29" x14ac:dyDescent="0.25">
      <c r="A2010" s="69"/>
      <c r="B2010" s="69"/>
      <c r="C2010" s="69"/>
      <c r="D2010" s="69"/>
      <c r="E2010" s="69"/>
      <c r="F2010" s="69"/>
      <c r="G2010" s="69"/>
      <c r="H2010" s="69"/>
      <c r="I2010" s="69"/>
      <c r="J2010" s="69"/>
      <c r="K2010" s="69" t="s">
        <v>32908</v>
      </c>
      <c r="L2010" s="70">
        <v>11459.02</v>
      </c>
      <c r="M2010" s="69"/>
      <c r="N2010" s="69" t="s">
        <v>32909</v>
      </c>
      <c r="O2010" s="69" t="s">
        <v>32909</v>
      </c>
      <c r="P2010" s="69" t="s">
        <v>31509</v>
      </c>
      <c r="Q2010" s="69" t="s">
        <v>31575</v>
      </c>
      <c r="R2010" s="69" t="s">
        <v>1241</v>
      </c>
      <c r="S2010" s="70">
        <v>11459.02</v>
      </c>
      <c r="T2010" s="70"/>
      <c r="U2010" s="69" t="s">
        <v>31639</v>
      </c>
      <c r="V2010" s="73">
        <v>91</v>
      </c>
      <c r="W2010" s="69" t="s">
        <v>31575</v>
      </c>
      <c r="X2010" s="69"/>
      <c r="Y2010" s="70"/>
      <c r="Z2010" s="69">
        <v>28.44</v>
      </c>
      <c r="AA2010" s="69"/>
      <c r="AB2010" s="69" t="s">
        <v>1144</v>
      </c>
      <c r="AC2010" s="69"/>
    </row>
    <row r="2011" spans="1:29" ht="20" x14ac:dyDescent="0.25">
      <c r="A2011" s="69"/>
      <c r="B2011" s="69"/>
      <c r="C2011" s="69"/>
      <c r="D2011" s="69"/>
      <c r="E2011" s="69"/>
      <c r="F2011" s="69"/>
      <c r="G2011" s="69"/>
      <c r="H2011" s="69"/>
      <c r="I2011" s="69"/>
      <c r="J2011" s="69"/>
      <c r="K2011" s="69" t="s">
        <v>32910</v>
      </c>
      <c r="L2011" s="70">
        <v>16340.28</v>
      </c>
      <c r="M2011" s="69"/>
      <c r="N2011" s="69" t="s">
        <v>32911</v>
      </c>
      <c r="O2011" s="69" t="s">
        <v>32912</v>
      </c>
      <c r="P2011" s="69" t="s">
        <v>31929</v>
      </c>
      <c r="Q2011" s="69" t="s">
        <v>31875</v>
      </c>
      <c r="R2011" s="69" t="s">
        <v>3826</v>
      </c>
      <c r="S2011" s="70">
        <v>16340.28</v>
      </c>
      <c r="T2011" s="70"/>
      <c r="U2011" s="69" t="s">
        <v>3831</v>
      </c>
      <c r="V2011" s="73">
        <v>113</v>
      </c>
      <c r="W2011" s="69" t="s">
        <v>31875</v>
      </c>
      <c r="X2011" s="69"/>
      <c r="Y2011" s="70"/>
      <c r="Z2011" s="69">
        <v>39.21</v>
      </c>
      <c r="AA2011" s="69"/>
      <c r="AB2011" s="69" t="s">
        <v>1144</v>
      </c>
      <c r="AC2011" s="69"/>
    </row>
    <row r="2012" spans="1:29" x14ac:dyDescent="0.25">
      <c r="A2012" s="69"/>
      <c r="B2012" s="69"/>
      <c r="C2012" s="69"/>
      <c r="D2012" s="69"/>
      <c r="E2012" s="69"/>
      <c r="F2012" s="69"/>
      <c r="G2012" s="69"/>
      <c r="H2012" s="69"/>
      <c r="I2012" s="69"/>
      <c r="J2012" s="69"/>
      <c r="K2012" s="69" t="s">
        <v>32913</v>
      </c>
      <c r="L2012" s="70">
        <v>18133.810000000001</v>
      </c>
      <c r="M2012" s="69"/>
      <c r="N2012" s="69" t="s">
        <v>32914</v>
      </c>
      <c r="O2012" s="69" t="s">
        <v>32914</v>
      </c>
      <c r="P2012" s="69" t="s">
        <v>31556</v>
      </c>
      <c r="Q2012" s="69" t="s">
        <v>31503</v>
      </c>
      <c r="R2012" s="69" t="s">
        <v>4678</v>
      </c>
      <c r="S2012" s="70">
        <v>18133.810000000001</v>
      </c>
      <c r="T2012" s="70"/>
      <c r="U2012" s="69" t="s">
        <v>31580</v>
      </c>
      <c r="V2012" s="73">
        <v>83</v>
      </c>
      <c r="W2012" s="69" t="s">
        <v>31503</v>
      </c>
      <c r="X2012" s="69"/>
      <c r="Y2012" s="70"/>
      <c r="Z2012" s="69">
        <v>40.6</v>
      </c>
      <c r="AA2012" s="69"/>
      <c r="AB2012" s="69" t="s">
        <v>1144</v>
      </c>
      <c r="AC2012" s="69"/>
    </row>
    <row r="2013" spans="1:29" x14ac:dyDescent="0.25">
      <c r="A2013" s="71" t="s">
        <v>193</v>
      </c>
      <c r="B2013" s="71"/>
      <c r="C2013" s="71"/>
      <c r="D2013" s="71"/>
      <c r="E2013" s="71"/>
      <c r="F2013" s="71"/>
      <c r="G2013" s="71"/>
      <c r="H2013" s="71"/>
      <c r="I2013" s="72">
        <v>181184.9</v>
      </c>
      <c r="J2013" s="71"/>
      <c r="K2013" s="71"/>
      <c r="L2013" s="72">
        <v>181168.36</v>
      </c>
      <c r="M2013" s="72">
        <v>16.540000000008149</v>
      </c>
      <c r="N2013" s="71"/>
      <c r="O2013" s="71"/>
      <c r="P2013" s="71"/>
      <c r="Q2013" s="71"/>
      <c r="R2013" s="71"/>
      <c r="S2013" s="72">
        <v>181168.36</v>
      </c>
      <c r="T2013" s="72">
        <v>181168.36</v>
      </c>
      <c r="U2013" s="71"/>
      <c r="V2013" s="71"/>
      <c r="W2013" s="71"/>
      <c r="X2013" s="72">
        <v>0</v>
      </c>
      <c r="Y2013" s="72">
        <v>486.27</v>
      </c>
      <c r="Z2013" s="72">
        <v>181654.62999999998</v>
      </c>
      <c r="AA2013" s="69"/>
      <c r="AB2013" s="69"/>
      <c r="AC2013" s="69"/>
    </row>
    <row r="2014" spans="1:29" ht="40" x14ac:dyDescent="0.25">
      <c r="A2014" s="68" t="s">
        <v>32915</v>
      </c>
      <c r="B2014" s="69" t="s">
        <v>32916</v>
      </c>
      <c r="C2014" s="69" t="s">
        <v>32917</v>
      </c>
      <c r="D2014" s="69" t="s">
        <v>9164</v>
      </c>
      <c r="E2014" s="69"/>
      <c r="F2014" s="69" t="s">
        <v>6618</v>
      </c>
      <c r="G2014" s="69" t="s">
        <v>31527</v>
      </c>
      <c r="H2014" s="69" t="s">
        <v>962</v>
      </c>
      <c r="I2014" s="70">
        <v>16713.900000000001</v>
      </c>
      <c r="J2014" s="69" t="s">
        <v>2708</v>
      </c>
      <c r="K2014" s="69" t="s">
        <v>32918</v>
      </c>
      <c r="L2014" s="70">
        <v>16713.900000000001</v>
      </c>
      <c r="M2014" s="69"/>
      <c r="N2014" s="69" t="s">
        <v>32919</v>
      </c>
      <c r="O2014" s="69"/>
      <c r="P2014" s="69" t="s">
        <v>31465</v>
      </c>
      <c r="Q2014" s="69" t="s">
        <v>32132</v>
      </c>
      <c r="R2014" s="69"/>
      <c r="S2014" s="70">
        <v>16713.900000000001</v>
      </c>
      <c r="T2014" s="70"/>
      <c r="U2014" s="69" t="s">
        <v>32132</v>
      </c>
      <c r="V2014" s="73">
        <v>27</v>
      </c>
      <c r="W2014" s="69" t="s">
        <v>32132</v>
      </c>
      <c r="X2014" s="69"/>
      <c r="Y2014" s="70"/>
      <c r="Z2014" s="69">
        <v>0</v>
      </c>
      <c r="AA2014" s="69" t="s">
        <v>989</v>
      </c>
      <c r="AB2014" s="69" t="s">
        <v>1144</v>
      </c>
      <c r="AC2014" s="69"/>
    </row>
    <row r="2015" spans="1:29" x14ac:dyDescent="0.25">
      <c r="A2015" s="71" t="s">
        <v>193</v>
      </c>
      <c r="B2015" s="71"/>
      <c r="C2015" s="71"/>
      <c r="D2015" s="71"/>
      <c r="E2015" s="71"/>
      <c r="F2015" s="71"/>
      <c r="G2015" s="71"/>
      <c r="H2015" s="71"/>
      <c r="I2015" s="72">
        <v>16713.900000000001</v>
      </c>
      <c r="J2015" s="71"/>
      <c r="K2015" s="71"/>
      <c r="L2015" s="72">
        <v>16713.900000000001</v>
      </c>
      <c r="M2015" s="72">
        <v>0</v>
      </c>
      <c r="N2015" s="71"/>
      <c r="O2015" s="71"/>
      <c r="P2015" s="71"/>
      <c r="Q2015" s="71"/>
      <c r="R2015" s="71"/>
      <c r="S2015" s="72">
        <v>16713.900000000001</v>
      </c>
      <c r="T2015" s="72">
        <v>16713.900000000001</v>
      </c>
      <c r="U2015" s="71"/>
      <c r="V2015" s="71"/>
      <c r="W2015" s="71"/>
      <c r="X2015" s="72">
        <v>0</v>
      </c>
      <c r="Y2015" s="72">
        <v>0</v>
      </c>
      <c r="Z2015" s="72">
        <v>16713.900000000001</v>
      </c>
      <c r="AA2015" s="69"/>
      <c r="AB2015" s="69"/>
      <c r="AC2015" s="69"/>
    </row>
    <row r="2016" spans="1:29" ht="40" x14ac:dyDescent="0.25">
      <c r="A2016" s="68" t="s">
        <v>32920</v>
      </c>
      <c r="B2016" s="69" t="s">
        <v>32809</v>
      </c>
      <c r="C2016" s="69" t="s">
        <v>32921</v>
      </c>
      <c r="D2016" s="69" t="s">
        <v>6325</v>
      </c>
      <c r="E2016" s="69"/>
      <c r="F2016" s="69" t="s">
        <v>32922</v>
      </c>
      <c r="G2016" s="69" t="s">
        <v>31541</v>
      </c>
      <c r="H2016" s="69" t="s">
        <v>962</v>
      </c>
      <c r="I2016" s="70">
        <v>412.48</v>
      </c>
      <c r="J2016" s="69" t="s">
        <v>2708</v>
      </c>
      <c r="K2016" s="69" t="s">
        <v>32923</v>
      </c>
      <c r="L2016" s="70">
        <v>412.48</v>
      </c>
      <c r="M2016" s="69"/>
      <c r="N2016" s="69" t="s">
        <v>32924</v>
      </c>
      <c r="O2016" s="69"/>
      <c r="P2016" s="69" t="s">
        <v>32882</v>
      </c>
      <c r="Q2016" s="69" t="s">
        <v>31636</v>
      </c>
      <c r="R2016" s="69"/>
      <c r="S2016" s="70">
        <v>412.48</v>
      </c>
      <c r="T2016" s="70"/>
      <c r="U2016" s="69" t="s">
        <v>31636</v>
      </c>
      <c r="V2016" s="73">
        <v>89</v>
      </c>
      <c r="W2016" s="69" t="s">
        <v>31636</v>
      </c>
      <c r="X2016" s="69"/>
      <c r="Y2016" s="70"/>
      <c r="Z2016" s="69">
        <v>0</v>
      </c>
      <c r="AA2016" s="69" t="s">
        <v>989</v>
      </c>
      <c r="AB2016" s="69" t="s">
        <v>1144</v>
      </c>
      <c r="AC2016" s="69"/>
    </row>
    <row r="2017" spans="1:29" x14ac:dyDescent="0.25">
      <c r="A2017" s="71" t="s">
        <v>193</v>
      </c>
      <c r="B2017" s="71"/>
      <c r="C2017" s="71"/>
      <c r="D2017" s="71"/>
      <c r="E2017" s="71"/>
      <c r="F2017" s="71"/>
      <c r="G2017" s="71"/>
      <c r="H2017" s="71"/>
      <c r="I2017" s="72">
        <v>412.48</v>
      </c>
      <c r="J2017" s="71"/>
      <c r="K2017" s="71"/>
      <c r="L2017" s="72">
        <v>412.48</v>
      </c>
      <c r="M2017" s="72">
        <v>0</v>
      </c>
      <c r="N2017" s="71"/>
      <c r="O2017" s="71"/>
      <c r="P2017" s="71"/>
      <c r="Q2017" s="71"/>
      <c r="R2017" s="71"/>
      <c r="S2017" s="72">
        <v>412.48</v>
      </c>
      <c r="T2017" s="72">
        <v>412.48</v>
      </c>
      <c r="U2017" s="71"/>
      <c r="V2017" s="71"/>
      <c r="W2017" s="71"/>
      <c r="X2017" s="72">
        <v>0</v>
      </c>
      <c r="Y2017" s="72">
        <v>0</v>
      </c>
      <c r="Z2017" s="72">
        <v>412.48</v>
      </c>
      <c r="AA2017" s="69"/>
      <c r="AB2017" s="69"/>
      <c r="AC2017" s="69"/>
    </row>
    <row r="2018" spans="1:29" ht="30" x14ac:dyDescent="0.25">
      <c r="A2018" s="68" t="s">
        <v>32925</v>
      </c>
      <c r="B2018" s="69" t="s">
        <v>28468</v>
      </c>
      <c r="C2018" s="69" t="s">
        <v>32927</v>
      </c>
      <c r="D2018" s="69" t="s">
        <v>32926</v>
      </c>
      <c r="E2018" s="69"/>
      <c r="F2018" s="69" t="s">
        <v>31910</v>
      </c>
      <c r="G2018" s="69" t="s">
        <v>32928</v>
      </c>
      <c r="H2018" s="69" t="s">
        <v>962</v>
      </c>
      <c r="I2018" s="70">
        <v>11125</v>
      </c>
      <c r="J2018" s="69" t="s">
        <v>2708</v>
      </c>
      <c r="K2018" s="69" t="s">
        <v>32929</v>
      </c>
      <c r="L2018" s="70">
        <v>11125</v>
      </c>
      <c r="M2018" s="69"/>
      <c r="N2018" s="69" t="s">
        <v>32930</v>
      </c>
      <c r="O2018" s="69"/>
      <c r="P2018" s="69" t="s">
        <v>31446</v>
      </c>
      <c r="Q2018" s="69" t="s">
        <v>4722</v>
      </c>
      <c r="R2018" s="69"/>
      <c r="S2018" s="70">
        <v>11125</v>
      </c>
      <c r="T2018" s="70"/>
      <c r="U2018" s="69"/>
      <c r="V2018" s="69"/>
      <c r="W2018" s="69" t="s">
        <v>30346</v>
      </c>
      <c r="X2018" s="69"/>
      <c r="Y2018" s="70"/>
      <c r="Z2018" s="69">
        <v>0</v>
      </c>
      <c r="AA2018" s="69" t="s">
        <v>966</v>
      </c>
      <c r="AB2018" s="69" t="s">
        <v>1144</v>
      </c>
      <c r="AC2018" s="69" t="s">
        <v>32931</v>
      </c>
    </row>
    <row r="2019" spans="1:29" x14ac:dyDescent="0.25">
      <c r="A2019" s="71" t="s">
        <v>193</v>
      </c>
      <c r="B2019" s="71"/>
      <c r="C2019" s="71"/>
      <c r="D2019" s="71"/>
      <c r="E2019" s="71"/>
      <c r="F2019" s="71"/>
      <c r="G2019" s="71"/>
      <c r="H2019" s="71"/>
      <c r="I2019" s="72">
        <v>11125</v>
      </c>
      <c r="J2019" s="71"/>
      <c r="K2019" s="71"/>
      <c r="L2019" s="72">
        <v>11125</v>
      </c>
      <c r="M2019" s="72">
        <v>0</v>
      </c>
      <c r="N2019" s="71"/>
      <c r="O2019" s="71"/>
      <c r="P2019" s="71"/>
      <c r="Q2019" s="71"/>
      <c r="R2019" s="71"/>
      <c r="S2019" s="72">
        <v>11125</v>
      </c>
      <c r="T2019" s="72">
        <v>0</v>
      </c>
      <c r="U2019" s="71"/>
      <c r="V2019" s="71"/>
      <c r="W2019" s="71"/>
      <c r="X2019" s="72">
        <v>11125</v>
      </c>
      <c r="Y2019" s="72">
        <v>0</v>
      </c>
      <c r="Z2019" s="72">
        <v>0</v>
      </c>
      <c r="AA2019" s="69"/>
      <c r="AB2019" s="69"/>
      <c r="AC2019" s="69"/>
    </row>
    <row r="2020" spans="1:29" ht="30" x14ac:dyDescent="0.25">
      <c r="A2020" s="68" t="s">
        <v>32932</v>
      </c>
      <c r="B2020" s="69" t="s">
        <v>32933</v>
      </c>
      <c r="C2020" s="69" t="s">
        <v>32934</v>
      </c>
      <c r="D2020" s="69" t="s">
        <v>28394</v>
      </c>
      <c r="E2020" s="69"/>
      <c r="F2020" s="69" t="s">
        <v>31910</v>
      </c>
      <c r="G2020" s="69" t="s">
        <v>31911</v>
      </c>
      <c r="H2020" s="69" t="s">
        <v>962</v>
      </c>
      <c r="I2020" s="70">
        <v>5577.85</v>
      </c>
      <c r="J2020" s="69" t="s">
        <v>2708</v>
      </c>
      <c r="K2020" s="69" t="s">
        <v>32935</v>
      </c>
      <c r="L2020" s="70">
        <v>1834.54</v>
      </c>
      <c r="M2020" s="69"/>
      <c r="N2020" s="69" t="s">
        <v>32936</v>
      </c>
      <c r="O2020" s="69" t="s">
        <v>32936</v>
      </c>
      <c r="P2020" s="69" t="s">
        <v>32201</v>
      </c>
      <c r="Q2020" s="69" t="s">
        <v>32625</v>
      </c>
      <c r="R2020" s="69" t="s">
        <v>1848</v>
      </c>
      <c r="S2020" s="70">
        <v>1834.54</v>
      </c>
      <c r="T2020" s="70"/>
      <c r="U2020" s="69" t="s">
        <v>31492</v>
      </c>
      <c r="V2020" s="73">
        <v>113</v>
      </c>
      <c r="W2020" s="69" t="s">
        <v>32625</v>
      </c>
      <c r="X2020" s="69"/>
      <c r="Y2020" s="70"/>
      <c r="Z2020" s="69">
        <v>4.84</v>
      </c>
      <c r="AA2020" s="69" t="s">
        <v>966</v>
      </c>
      <c r="AB2020" s="69" t="s">
        <v>967</v>
      </c>
      <c r="AC2020" s="69" t="s">
        <v>32937</v>
      </c>
    </row>
    <row r="2021" spans="1:29" x14ac:dyDescent="0.25">
      <c r="A2021" s="71" t="s">
        <v>193</v>
      </c>
      <c r="B2021" s="71"/>
      <c r="C2021" s="71"/>
      <c r="D2021" s="71"/>
      <c r="E2021" s="71"/>
      <c r="F2021" s="71"/>
      <c r="G2021" s="71"/>
      <c r="H2021" s="71"/>
      <c r="I2021" s="72">
        <v>5577.85</v>
      </c>
      <c r="J2021" s="71"/>
      <c r="K2021" s="71"/>
      <c r="L2021" s="72">
        <v>1834.54</v>
      </c>
      <c r="M2021" s="72">
        <v>3743.3100000000004</v>
      </c>
      <c r="N2021" s="71"/>
      <c r="O2021" s="71"/>
      <c r="P2021" s="71"/>
      <c r="Q2021" s="71"/>
      <c r="R2021" s="71"/>
      <c r="S2021" s="72">
        <v>1834.54</v>
      </c>
      <c r="T2021" s="72">
        <v>1834.54</v>
      </c>
      <c r="U2021" s="71"/>
      <c r="V2021" s="71"/>
      <c r="W2021" s="71"/>
      <c r="X2021" s="72">
        <v>0</v>
      </c>
      <c r="Y2021" s="72">
        <v>4.84</v>
      </c>
      <c r="Z2021" s="72">
        <v>1839.38</v>
      </c>
      <c r="AA2021" s="69"/>
      <c r="AB2021" s="69"/>
      <c r="AC2021" s="69"/>
    </row>
    <row r="2022" spans="1:29" ht="40" x14ac:dyDescent="0.25">
      <c r="A2022" s="68" t="s">
        <v>32938</v>
      </c>
      <c r="B2022" s="69" t="s">
        <v>32939</v>
      </c>
      <c r="C2022" s="69" t="s">
        <v>32940</v>
      </c>
      <c r="D2022" s="69" t="s">
        <v>4611</v>
      </c>
      <c r="E2022" s="69"/>
      <c r="F2022" s="69" t="s">
        <v>32941</v>
      </c>
      <c r="G2022" s="69" t="s">
        <v>32280</v>
      </c>
      <c r="H2022" s="69" t="s">
        <v>962</v>
      </c>
      <c r="I2022" s="70">
        <v>28415.13</v>
      </c>
      <c r="J2022" s="69" t="s">
        <v>2708</v>
      </c>
      <c r="K2022" s="69" t="s">
        <v>32942</v>
      </c>
      <c r="L2022" s="70">
        <v>28415.13</v>
      </c>
      <c r="M2022" s="69"/>
      <c r="N2022" s="69" t="s">
        <v>32943</v>
      </c>
      <c r="O2022" s="69"/>
      <c r="P2022" s="69" t="s">
        <v>32053</v>
      </c>
      <c r="Q2022" s="69" t="s">
        <v>31636</v>
      </c>
      <c r="R2022" s="69"/>
      <c r="S2022" s="70">
        <v>28415.13</v>
      </c>
      <c r="T2022" s="70"/>
      <c r="U2022" s="69" t="s">
        <v>31636</v>
      </c>
      <c r="V2022" s="73">
        <v>97</v>
      </c>
      <c r="W2022" s="69" t="s">
        <v>31636</v>
      </c>
      <c r="X2022" s="69"/>
      <c r="Y2022" s="70"/>
      <c r="Z2022" s="69">
        <v>0</v>
      </c>
      <c r="AA2022" s="69" t="s">
        <v>989</v>
      </c>
      <c r="AB2022" s="69" t="s">
        <v>1144</v>
      </c>
      <c r="AC2022" s="69"/>
    </row>
    <row r="2023" spans="1:29" x14ac:dyDescent="0.25">
      <c r="A2023" s="71" t="s">
        <v>193</v>
      </c>
      <c r="B2023" s="71"/>
      <c r="C2023" s="71"/>
      <c r="D2023" s="71"/>
      <c r="E2023" s="71"/>
      <c r="F2023" s="71"/>
      <c r="G2023" s="71"/>
      <c r="H2023" s="71"/>
      <c r="I2023" s="72">
        <v>28415.13</v>
      </c>
      <c r="J2023" s="71"/>
      <c r="K2023" s="71"/>
      <c r="L2023" s="72">
        <v>28415.13</v>
      </c>
      <c r="M2023" s="72">
        <v>0</v>
      </c>
      <c r="N2023" s="71"/>
      <c r="O2023" s="71"/>
      <c r="P2023" s="71"/>
      <c r="Q2023" s="71"/>
      <c r="R2023" s="71"/>
      <c r="S2023" s="72">
        <v>28415.13</v>
      </c>
      <c r="T2023" s="72">
        <v>28415.13</v>
      </c>
      <c r="U2023" s="71"/>
      <c r="V2023" s="71"/>
      <c r="W2023" s="71"/>
      <c r="X2023" s="72">
        <v>0</v>
      </c>
      <c r="Y2023" s="72">
        <v>0</v>
      </c>
      <c r="Z2023" s="72">
        <v>28415.13</v>
      </c>
      <c r="AA2023" s="69"/>
      <c r="AB2023" s="69"/>
      <c r="AC2023" s="69"/>
    </row>
    <row r="2024" spans="1:29" ht="30" x14ac:dyDescent="0.25">
      <c r="A2024" s="68" t="s">
        <v>32944</v>
      </c>
      <c r="B2024" s="69" t="s">
        <v>28468</v>
      </c>
      <c r="C2024" s="69" t="s">
        <v>32945</v>
      </c>
      <c r="D2024" s="69" t="s">
        <v>1970</v>
      </c>
      <c r="E2024" s="69"/>
      <c r="F2024" s="69" t="s">
        <v>6971</v>
      </c>
      <c r="G2024" s="69" t="s">
        <v>31449</v>
      </c>
      <c r="H2024" s="69" t="s">
        <v>962</v>
      </c>
      <c r="I2024" s="70">
        <v>243287</v>
      </c>
      <c r="J2024" s="69" t="s">
        <v>2708</v>
      </c>
      <c r="K2024" s="69" t="s">
        <v>32946</v>
      </c>
      <c r="L2024" s="70">
        <v>29944.5</v>
      </c>
      <c r="M2024" s="69"/>
      <c r="N2024" s="69" t="s">
        <v>32947</v>
      </c>
      <c r="O2024" s="69"/>
      <c r="P2024" s="69" t="s">
        <v>31556</v>
      </c>
      <c r="Q2024" s="69" t="s">
        <v>31875</v>
      </c>
      <c r="R2024" s="69"/>
      <c r="S2024" s="70">
        <v>29944.5</v>
      </c>
      <c r="T2024" s="70"/>
      <c r="U2024" s="69"/>
      <c r="V2024" s="69"/>
      <c r="W2024" s="69" t="s">
        <v>31875</v>
      </c>
      <c r="X2024" s="69"/>
      <c r="Y2024" s="70"/>
      <c r="Z2024" s="69">
        <v>0</v>
      </c>
      <c r="AA2024" s="69" t="s">
        <v>966</v>
      </c>
      <c r="AB2024" s="69" t="s">
        <v>967</v>
      </c>
      <c r="AC2024" s="69" t="s">
        <v>32948</v>
      </c>
    </row>
    <row r="2025" spans="1:29" ht="20" x14ac:dyDescent="0.25">
      <c r="A2025" s="69"/>
      <c r="B2025" s="69"/>
      <c r="C2025" s="69"/>
      <c r="D2025" s="69"/>
      <c r="E2025" s="69"/>
      <c r="F2025" s="69"/>
      <c r="G2025" s="69"/>
      <c r="H2025" s="69"/>
      <c r="I2025" s="69"/>
      <c r="J2025" s="69"/>
      <c r="K2025" s="69" t="s">
        <v>32949</v>
      </c>
      <c r="L2025" s="70">
        <v>18108</v>
      </c>
      <c r="M2025" s="69"/>
      <c r="N2025" s="69" t="s">
        <v>32950</v>
      </c>
      <c r="O2025" s="69"/>
      <c r="P2025" s="69" t="s">
        <v>31443</v>
      </c>
      <c r="Q2025" s="69" t="s">
        <v>4722</v>
      </c>
      <c r="R2025" s="69"/>
      <c r="S2025" s="70">
        <v>18108</v>
      </c>
      <c r="T2025" s="70"/>
      <c r="U2025" s="69"/>
      <c r="V2025" s="69"/>
      <c r="W2025" s="69" t="s">
        <v>30346</v>
      </c>
      <c r="X2025" s="69"/>
      <c r="Y2025" s="70"/>
      <c r="Z2025" s="69">
        <v>0</v>
      </c>
      <c r="AA2025" s="69"/>
      <c r="AB2025" s="69" t="s">
        <v>997</v>
      </c>
      <c r="AC2025" s="69"/>
    </row>
    <row r="2026" spans="1:29" ht="20" x14ac:dyDescent="0.25">
      <c r="A2026" s="69"/>
      <c r="B2026" s="69"/>
      <c r="C2026" s="69"/>
      <c r="D2026" s="69"/>
      <c r="E2026" s="69"/>
      <c r="F2026" s="69"/>
      <c r="G2026" s="69"/>
      <c r="H2026" s="69"/>
      <c r="I2026" s="69"/>
      <c r="J2026" s="69"/>
      <c r="K2026" s="69" t="s">
        <v>32951</v>
      </c>
      <c r="L2026" s="70">
        <v>109779</v>
      </c>
      <c r="M2026" s="69"/>
      <c r="N2026" s="69" t="s">
        <v>32952</v>
      </c>
      <c r="O2026" s="69"/>
      <c r="P2026" s="69" t="s">
        <v>32120</v>
      </c>
      <c r="Q2026" s="69" t="s">
        <v>5013</v>
      </c>
      <c r="R2026" s="69"/>
      <c r="S2026" s="70">
        <v>109779</v>
      </c>
      <c r="T2026" s="70"/>
      <c r="U2026" s="69"/>
      <c r="V2026" s="69"/>
      <c r="W2026" s="69" t="s">
        <v>3823</v>
      </c>
      <c r="X2026" s="69"/>
      <c r="Y2026" s="70"/>
      <c r="Z2026" s="69">
        <v>0</v>
      </c>
      <c r="AA2026" s="69"/>
      <c r="AB2026" s="69" t="s">
        <v>967</v>
      </c>
      <c r="AC2026" s="69"/>
    </row>
    <row r="2027" spans="1:29" ht="20" x14ac:dyDescent="0.25">
      <c r="A2027" s="69"/>
      <c r="B2027" s="69"/>
      <c r="C2027" s="69"/>
      <c r="D2027" s="69"/>
      <c r="E2027" s="69"/>
      <c r="F2027" s="69"/>
      <c r="G2027" s="69"/>
      <c r="H2027" s="69"/>
      <c r="I2027" s="69"/>
      <c r="J2027" s="69"/>
      <c r="K2027" s="69" t="s">
        <v>32953</v>
      </c>
      <c r="L2027" s="70">
        <v>65661</v>
      </c>
      <c r="M2027" s="69"/>
      <c r="N2027" s="69" t="s">
        <v>32954</v>
      </c>
      <c r="O2027" s="69"/>
      <c r="P2027" s="69" t="s">
        <v>31443</v>
      </c>
      <c r="Q2027" s="69" t="s">
        <v>31580</v>
      </c>
      <c r="R2027" s="69"/>
      <c r="S2027" s="70">
        <v>65661</v>
      </c>
      <c r="T2027" s="70"/>
      <c r="U2027" s="69"/>
      <c r="V2027" s="69"/>
      <c r="W2027" s="69" t="s">
        <v>31580</v>
      </c>
      <c r="X2027" s="69"/>
      <c r="Y2027" s="70"/>
      <c r="Z2027" s="69">
        <v>0</v>
      </c>
      <c r="AA2027" s="69"/>
      <c r="AB2027" s="69" t="s">
        <v>967</v>
      </c>
      <c r="AC2027" s="69"/>
    </row>
    <row r="2028" spans="1:29" ht="20" x14ac:dyDescent="0.25">
      <c r="A2028" s="69"/>
      <c r="B2028" s="69"/>
      <c r="C2028" s="69"/>
      <c r="D2028" s="69"/>
      <c r="E2028" s="69"/>
      <c r="F2028" s="69"/>
      <c r="G2028" s="69"/>
      <c r="H2028" s="69"/>
      <c r="I2028" s="69"/>
      <c r="J2028" s="69"/>
      <c r="K2028" s="69" t="s">
        <v>32955</v>
      </c>
      <c r="L2028" s="70">
        <v>19794.5</v>
      </c>
      <c r="M2028" s="69"/>
      <c r="N2028" s="69" t="s">
        <v>32956</v>
      </c>
      <c r="O2028" s="69"/>
      <c r="P2028" s="69" t="s">
        <v>31477</v>
      </c>
      <c r="Q2028" s="69" t="s">
        <v>4607</v>
      </c>
      <c r="R2028" s="69"/>
      <c r="S2028" s="70">
        <v>19794.5</v>
      </c>
      <c r="T2028" s="70"/>
      <c r="U2028" s="69"/>
      <c r="V2028" s="69"/>
      <c r="W2028" s="69" t="s">
        <v>4607</v>
      </c>
      <c r="X2028" s="69"/>
      <c r="Y2028" s="70"/>
      <c r="Z2028" s="69">
        <v>0</v>
      </c>
      <c r="AA2028" s="69"/>
      <c r="AB2028" s="69" t="s">
        <v>967</v>
      </c>
      <c r="AC2028" s="69"/>
    </row>
    <row r="2029" spans="1:29" x14ac:dyDescent="0.25">
      <c r="A2029" s="71" t="s">
        <v>193</v>
      </c>
      <c r="B2029" s="71"/>
      <c r="C2029" s="71"/>
      <c r="D2029" s="71"/>
      <c r="E2029" s="71"/>
      <c r="F2029" s="71"/>
      <c r="G2029" s="71"/>
      <c r="H2029" s="71"/>
      <c r="I2029" s="72">
        <v>243287</v>
      </c>
      <c r="J2029" s="71"/>
      <c r="K2029" s="71"/>
      <c r="L2029" s="72">
        <v>243287</v>
      </c>
      <c r="M2029" s="72">
        <v>0</v>
      </c>
      <c r="N2029" s="71"/>
      <c r="O2029" s="71"/>
      <c r="P2029" s="71"/>
      <c r="Q2029" s="71"/>
      <c r="R2029" s="71"/>
      <c r="S2029" s="72">
        <v>243287</v>
      </c>
      <c r="T2029" s="72">
        <v>0</v>
      </c>
      <c r="U2029" s="71"/>
      <c r="V2029" s="71"/>
      <c r="W2029" s="71"/>
      <c r="X2029" s="72">
        <v>243287</v>
      </c>
      <c r="Y2029" s="72">
        <v>0</v>
      </c>
      <c r="Z2029" s="72">
        <v>0</v>
      </c>
      <c r="AA2029" s="69"/>
      <c r="AB2029" s="69"/>
      <c r="AC2029" s="69"/>
    </row>
    <row r="2030" spans="1:29" ht="20" x14ac:dyDescent="0.25">
      <c r="A2030" s="68" t="s">
        <v>32957</v>
      </c>
      <c r="B2030" s="69" t="s">
        <v>32958</v>
      </c>
      <c r="C2030" s="69" t="s">
        <v>32959</v>
      </c>
      <c r="D2030" s="69" t="s">
        <v>28234</v>
      </c>
      <c r="E2030" s="69"/>
      <c r="F2030" s="69" t="s">
        <v>31959</v>
      </c>
      <c r="G2030" s="69" t="s">
        <v>32080</v>
      </c>
      <c r="H2030" s="69" t="s">
        <v>962</v>
      </c>
      <c r="I2030" s="70">
        <v>123774.63</v>
      </c>
      <c r="J2030" s="69" t="s">
        <v>2708</v>
      </c>
      <c r="K2030" s="69" t="s">
        <v>32960</v>
      </c>
      <c r="L2030" s="70">
        <v>123774.63</v>
      </c>
      <c r="M2030" s="69"/>
      <c r="N2030" s="69" t="s">
        <v>32961</v>
      </c>
      <c r="O2030" s="69" t="s">
        <v>32961</v>
      </c>
      <c r="P2030" s="69" t="s">
        <v>32962</v>
      </c>
      <c r="Q2030" s="69" t="s">
        <v>31802</v>
      </c>
      <c r="R2030" s="69"/>
      <c r="S2030" s="70">
        <v>123774.63</v>
      </c>
      <c r="T2030" s="70"/>
      <c r="U2030" s="69" t="s">
        <v>4935</v>
      </c>
      <c r="V2030" s="73">
        <v>127</v>
      </c>
      <c r="W2030" s="69" t="s">
        <v>31802</v>
      </c>
      <c r="X2030" s="69"/>
      <c r="Y2030" s="70"/>
      <c r="Z2030" s="69">
        <v>318.07</v>
      </c>
      <c r="AA2030" s="69" t="s">
        <v>966</v>
      </c>
      <c r="AB2030" s="69" t="s">
        <v>1144</v>
      </c>
      <c r="AC2030" s="69"/>
    </row>
    <row r="2031" spans="1:29" x14ac:dyDescent="0.25">
      <c r="A2031" s="71" t="s">
        <v>193</v>
      </c>
      <c r="B2031" s="71"/>
      <c r="C2031" s="71"/>
      <c r="D2031" s="71"/>
      <c r="E2031" s="71"/>
      <c r="F2031" s="71"/>
      <c r="G2031" s="71"/>
      <c r="H2031" s="71"/>
      <c r="I2031" s="72">
        <v>123774.63</v>
      </c>
      <c r="J2031" s="71"/>
      <c r="K2031" s="71"/>
      <c r="L2031" s="72">
        <v>123774.63</v>
      </c>
      <c r="M2031" s="72">
        <v>0</v>
      </c>
      <c r="N2031" s="71"/>
      <c r="O2031" s="71"/>
      <c r="P2031" s="71"/>
      <c r="Q2031" s="71"/>
      <c r="R2031" s="71"/>
      <c r="S2031" s="72">
        <v>123774.63</v>
      </c>
      <c r="T2031" s="72">
        <v>123774.63</v>
      </c>
      <c r="U2031" s="71"/>
      <c r="V2031" s="71"/>
      <c r="W2031" s="71"/>
      <c r="X2031" s="72">
        <v>0</v>
      </c>
      <c r="Y2031" s="72">
        <v>318.07</v>
      </c>
      <c r="Z2031" s="72">
        <v>124092.70000000001</v>
      </c>
      <c r="AA2031" s="69"/>
      <c r="AB2031" s="69"/>
      <c r="AC2031" s="69"/>
    </row>
    <row r="2032" spans="1:29" ht="20" x14ac:dyDescent="0.25">
      <c r="A2032" s="68" t="s">
        <v>32963</v>
      </c>
      <c r="B2032" s="69" t="s">
        <v>32964</v>
      </c>
      <c r="C2032" s="69" t="s">
        <v>32966</v>
      </c>
      <c r="D2032" s="69" t="s">
        <v>32965</v>
      </c>
      <c r="E2032" s="69"/>
      <c r="F2032" s="69" t="s">
        <v>11870</v>
      </c>
      <c r="G2032" s="69" t="s">
        <v>31911</v>
      </c>
      <c r="H2032" s="69" t="s">
        <v>962</v>
      </c>
      <c r="I2032" s="70">
        <v>1461.9</v>
      </c>
      <c r="J2032" s="69" t="s">
        <v>2708</v>
      </c>
      <c r="K2032" s="69" t="s">
        <v>32967</v>
      </c>
      <c r="L2032" s="70">
        <v>1461.9</v>
      </c>
      <c r="M2032" s="69"/>
      <c r="N2032" s="69" t="s">
        <v>32968</v>
      </c>
      <c r="O2032" s="69"/>
      <c r="P2032" s="69" t="s">
        <v>32271</v>
      </c>
      <c r="Q2032" s="69" t="s">
        <v>31575</v>
      </c>
      <c r="R2032" s="69"/>
      <c r="S2032" s="70">
        <v>1461.9</v>
      </c>
      <c r="T2032" s="70"/>
      <c r="U2032" s="69" t="s">
        <v>31575</v>
      </c>
      <c r="V2032" s="73">
        <v>70</v>
      </c>
      <c r="W2032" s="69" t="s">
        <v>31575</v>
      </c>
      <c r="X2032" s="69"/>
      <c r="Y2032" s="70"/>
      <c r="Z2032" s="69">
        <v>0</v>
      </c>
      <c r="AA2032" s="69" t="s">
        <v>966</v>
      </c>
      <c r="AB2032" s="69" t="s">
        <v>1144</v>
      </c>
      <c r="AC2032" s="69"/>
    </row>
    <row r="2033" spans="1:29" x14ac:dyDescent="0.25">
      <c r="A2033" s="71" t="s">
        <v>193</v>
      </c>
      <c r="B2033" s="71"/>
      <c r="C2033" s="71"/>
      <c r="D2033" s="71"/>
      <c r="E2033" s="71"/>
      <c r="F2033" s="71"/>
      <c r="G2033" s="71"/>
      <c r="H2033" s="71"/>
      <c r="I2033" s="72">
        <v>1461.9</v>
      </c>
      <c r="J2033" s="71"/>
      <c r="K2033" s="71"/>
      <c r="L2033" s="72">
        <v>1461.9</v>
      </c>
      <c r="M2033" s="72">
        <v>0</v>
      </c>
      <c r="N2033" s="71"/>
      <c r="O2033" s="71"/>
      <c r="P2033" s="71"/>
      <c r="Q2033" s="71"/>
      <c r="R2033" s="71"/>
      <c r="S2033" s="72">
        <v>1461.9</v>
      </c>
      <c r="T2033" s="72">
        <v>1461.9</v>
      </c>
      <c r="U2033" s="71"/>
      <c r="V2033" s="71"/>
      <c r="W2033" s="71"/>
      <c r="X2033" s="72">
        <v>0</v>
      </c>
      <c r="Y2033" s="72">
        <v>0</v>
      </c>
      <c r="Z2033" s="72">
        <v>1461.9</v>
      </c>
      <c r="AA2033" s="69"/>
      <c r="AB2033" s="69"/>
      <c r="AC2033" s="69"/>
    </row>
    <row r="2034" spans="1:29" ht="40" x14ac:dyDescent="0.25">
      <c r="A2034" s="68" t="s">
        <v>32969</v>
      </c>
      <c r="B2034" s="69" t="s">
        <v>32970</v>
      </c>
      <c r="C2034" s="69" t="s">
        <v>32971</v>
      </c>
      <c r="D2034" s="69" t="s">
        <v>28345</v>
      </c>
      <c r="E2034" s="69"/>
      <c r="F2034" s="69" t="s">
        <v>6856</v>
      </c>
      <c r="G2034" s="69" t="s">
        <v>31604</v>
      </c>
      <c r="H2034" s="69" t="s">
        <v>962</v>
      </c>
      <c r="I2034" s="70">
        <v>8534.65</v>
      </c>
      <c r="J2034" s="69" t="s">
        <v>2708</v>
      </c>
      <c r="K2034" s="69" t="s">
        <v>32972</v>
      </c>
      <c r="L2034" s="70">
        <v>7962.75</v>
      </c>
      <c r="M2034" s="69"/>
      <c r="N2034" s="69" t="s">
        <v>32973</v>
      </c>
      <c r="O2034" s="69" t="s">
        <v>32974</v>
      </c>
      <c r="P2034" s="69" t="s">
        <v>31929</v>
      </c>
      <c r="Q2034" s="69" t="s">
        <v>31802</v>
      </c>
      <c r="R2034" s="69"/>
      <c r="S2034" s="70">
        <v>7962.75</v>
      </c>
      <c r="T2034" s="70"/>
      <c r="U2034" s="69" t="s">
        <v>4935</v>
      </c>
      <c r="V2034" s="73">
        <v>108</v>
      </c>
      <c r="W2034" s="69" t="s">
        <v>31802</v>
      </c>
      <c r="X2034" s="69"/>
      <c r="Y2034" s="70"/>
      <c r="Z2034" s="69">
        <v>20.46</v>
      </c>
      <c r="AA2034" s="69" t="s">
        <v>966</v>
      </c>
      <c r="AB2034" s="69" t="s">
        <v>1144</v>
      </c>
      <c r="AC2034" s="69"/>
    </row>
    <row r="2035" spans="1:29" ht="20" x14ac:dyDescent="0.25">
      <c r="A2035" s="69"/>
      <c r="B2035" s="69"/>
      <c r="C2035" s="69"/>
      <c r="D2035" s="69"/>
      <c r="E2035" s="69"/>
      <c r="F2035" s="69"/>
      <c r="G2035" s="69"/>
      <c r="H2035" s="69"/>
      <c r="I2035" s="69"/>
      <c r="J2035" s="69"/>
      <c r="K2035" s="69" t="s">
        <v>32975</v>
      </c>
      <c r="L2035" s="70">
        <v>571.9</v>
      </c>
      <c r="M2035" s="69"/>
      <c r="N2035" s="69" t="s">
        <v>32976</v>
      </c>
      <c r="O2035" s="69"/>
      <c r="P2035" s="69" t="s">
        <v>31575</v>
      </c>
      <c r="Q2035" s="69" t="s">
        <v>3831</v>
      </c>
      <c r="R2035" s="69"/>
      <c r="S2035" s="70">
        <v>571.9</v>
      </c>
      <c r="T2035" s="70"/>
      <c r="U2035" s="69" t="s">
        <v>3831</v>
      </c>
      <c r="V2035" s="73">
        <v>78</v>
      </c>
      <c r="W2035" s="69" t="s">
        <v>3831</v>
      </c>
      <c r="X2035" s="69"/>
      <c r="Y2035" s="70"/>
      <c r="Z2035" s="69">
        <v>0</v>
      </c>
      <c r="AA2035" s="69"/>
      <c r="AB2035" s="69" t="s">
        <v>1144</v>
      </c>
      <c r="AC2035" s="69"/>
    </row>
    <row r="2036" spans="1:29" x14ac:dyDescent="0.25">
      <c r="A2036" s="71" t="s">
        <v>193</v>
      </c>
      <c r="B2036" s="71"/>
      <c r="C2036" s="71"/>
      <c r="D2036" s="71"/>
      <c r="E2036" s="71"/>
      <c r="F2036" s="71"/>
      <c r="G2036" s="71"/>
      <c r="H2036" s="71"/>
      <c r="I2036" s="72">
        <v>8534.65</v>
      </c>
      <c r="J2036" s="71"/>
      <c r="K2036" s="71"/>
      <c r="L2036" s="72">
        <v>8534.65</v>
      </c>
      <c r="M2036" s="72">
        <v>0</v>
      </c>
      <c r="N2036" s="71"/>
      <c r="O2036" s="71"/>
      <c r="P2036" s="71"/>
      <c r="Q2036" s="71"/>
      <c r="R2036" s="71"/>
      <c r="S2036" s="72">
        <v>8534.65</v>
      </c>
      <c r="T2036" s="72">
        <v>8534.65</v>
      </c>
      <c r="U2036" s="71"/>
      <c r="V2036" s="71"/>
      <c r="W2036" s="71"/>
      <c r="X2036" s="72">
        <v>0</v>
      </c>
      <c r="Y2036" s="72">
        <v>20.46</v>
      </c>
      <c r="Z2036" s="72">
        <v>8555.1099999999988</v>
      </c>
      <c r="AA2036" s="69"/>
      <c r="AB2036" s="69"/>
      <c r="AC2036" s="69"/>
    </row>
    <row r="2037" spans="1:29" ht="20" x14ac:dyDescent="0.25">
      <c r="A2037" s="68" t="s">
        <v>32977</v>
      </c>
      <c r="B2037" s="69" t="s">
        <v>32978</v>
      </c>
      <c r="C2037" s="69" t="s">
        <v>32979</v>
      </c>
      <c r="D2037" s="69" t="s">
        <v>2077</v>
      </c>
      <c r="E2037" s="69"/>
      <c r="F2037" s="69" t="s">
        <v>31911</v>
      </c>
      <c r="G2037" s="69" t="s">
        <v>31449</v>
      </c>
      <c r="H2037" s="69" t="s">
        <v>962</v>
      </c>
      <c r="I2037" s="70">
        <v>11484.56</v>
      </c>
      <c r="J2037" s="69" t="s">
        <v>2708</v>
      </c>
      <c r="K2037" s="69" t="s">
        <v>32980</v>
      </c>
      <c r="L2037" s="70">
        <v>11413.36</v>
      </c>
      <c r="M2037" s="69"/>
      <c r="N2037" s="69" t="s">
        <v>32981</v>
      </c>
      <c r="O2037" s="69" t="s">
        <v>32981</v>
      </c>
      <c r="P2037" s="69" t="s">
        <v>31592</v>
      </c>
      <c r="Q2037" s="69" t="s">
        <v>1977</v>
      </c>
      <c r="R2037" s="69" t="s">
        <v>1374</v>
      </c>
      <c r="S2037" s="70">
        <v>11413.36</v>
      </c>
      <c r="T2037" s="70"/>
      <c r="U2037" s="69" t="s">
        <v>1251</v>
      </c>
      <c r="V2037" s="73">
        <v>128</v>
      </c>
      <c r="W2037" s="69" t="s">
        <v>1977</v>
      </c>
      <c r="X2037" s="69"/>
      <c r="Y2037" s="70"/>
      <c r="Z2037" s="69">
        <v>33.99</v>
      </c>
      <c r="AA2037" s="69" t="s">
        <v>966</v>
      </c>
      <c r="AB2037" s="69" t="s">
        <v>1144</v>
      </c>
      <c r="AC2037" s="69"/>
    </row>
    <row r="2038" spans="1:29" x14ac:dyDescent="0.25">
      <c r="A2038" s="71" t="s">
        <v>193</v>
      </c>
      <c r="B2038" s="71"/>
      <c r="C2038" s="71"/>
      <c r="D2038" s="71"/>
      <c r="E2038" s="71"/>
      <c r="F2038" s="71"/>
      <c r="G2038" s="71"/>
      <c r="H2038" s="71"/>
      <c r="I2038" s="72">
        <v>11484.56</v>
      </c>
      <c r="J2038" s="71"/>
      <c r="K2038" s="71"/>
      <c r="L2038" s="72">
        <v>11413.36</v>
      </c>
      <c r="M2038" s="72">
        <v>71.199999999998909</v>
      </c>
      <c r="N2038" s="71"/>
      <c r="O2038" s="71"/>
      <c r="P2038" s="71"/>
      <c r="Q2038" s="71"/>
      <c r="R2038" s="71"/>
      <c r="S2038" s="72">
        <v>11413.36</v>
      </c>
      <c r="T2038" s="72">
        <v>11413.36</v>
      </c>
      <c r="U2038" s="71"/>
      <c r="V2038" s="71"/>
      <c r="W2038" s="71"/>
      <c r="X2038" s="72">
        <v>0</v>
      </c>
      <c r="Y2038" s="72">
        <v>33.99</v>
      </c>
      <c r="Z2038" s="72">
        <v>11447.35</v>
      </c>
      <c r="AA2038" s="69"/>
      <c r="AB2038" s="69"/>
      <c r="AC2038" s="69"/>
    </row>
    <row r="2039" spans="1:29" ht="60" x14ac:dyDescent="0.25">
      <c r="A2039" s="68" t="s">
        <v>32982</v>
      </c>
      <c r="B2039" s="69" t="s">
        <v>32983</v>
      </c>
      <c r="C2039" s="69" t="s">
        <v>32984</v>
      </c>
      <c r="D2039" s="69" t="s">
        <v>12202</v>
      </c>
      <c r="E2039" s="69"/>
      <c r="F2039" s="69" t="s">
        <v>31547</v>
      </c>
      <c r="G2039" s="69" t="s">
        <v>31483</v>
      </c>
      <c r="H2039" s="69" t="s">
        <v>962</v>
      </c>
      <c r="I2039" s="70">
        <v>19452.71</v>
      </c>
      <c r="J2039" s="69" t="s">
        <v>2708</v>
      </c>
      <c r="K2039" s="69" t="s">
        <v>32985</v>
      </c>
      <c r="L2039" s="70">
        <v>2713.24</v>
      </c>
      <c r="M2039" s="69"/>
      <c r="N2039" s="69" t="s">
        <v>32986</v>
      </c>
      <c r="O2039" s="69"/>
      <c r="P2039" s="69" t="s">
        <v>31929</v>
      </c>
      <c r="Q2039" s="69" t="s">
        <v>31875</v>
      </c>
      <c r="R2039" s="69"/>
      <c r="S2039" s="70">
        <v>2713.24</v>
      </c>
      <c r="T2039" s="70"/>
      <c r="U2039" s="69" t="s">
        <v>31875</v>
      </c>
      <c r="V2039" s="73">
        <v>84</v>
      </c>
      <c r="W2039" s="69" t="s">
        <v>31875</v>
      </c>
      <c r="X2039" s="69"/>
      <c r="Y2039" s="70"/>
      <c r="Z2039" s="69">
        <v>0</v>
      </c>
      <c r="AA2039" s="69" t="s">
        <v>966</v>
      </c>
      <c r="AB2039" s="69" t="s">
        <v>1144</v>
      </c>
      <c r="AC2039" s="69" t="s">
        <v>32987</v>
      </c>
    </row>
    <row r="2040" spans="1:29" ht="20" x14ac:dyDescent="0.25">
      <c r="A2040" s="69"/>
      <c r="B2040" s="69"/>
      <c r="C2040" s="69"/>
      <c r="D2040" s="69"/>
      <c r="E2040" s="69"/>
      <c r="F2040" s="69"/>
      <c r="G2040" s="69"/>
      <c r="H2040" s="69"/>
      <c r="I2040" s="69"/>
      <c r="J2040" s="69"/>
      <c r="K2040" s="69" t="s">
        <v>32988</v>
      </c>
      <c r="L2040" s="70">
        <v>8435</v>
      </c>
      <c r="M2040" s="69"/>
      <c r="N2040" s="69" t="s">
        <v>32989</v>
      </c>
      <c r="O2040" s="69"/>
      <c r="P2040" s="69" t="s">
        <v>31955</v>
      </c>
      <c r="Q2040" s="69" t="s">
        <v>1957</v>
      </c>
      <c r="R2040" s="69"/>
      <c r="S2040" s="70">
        <v>8435</v>
      </c>
      <c r="T2040" s="70"/>
      <c r="U2040" s="69" t="s">
        <v>1957</v>
      </c>
      <c r="V2040" s="73">
        <v>84</v>
      </c>
      <c r="W2040" s="69" t="s">
        <v>1957</v>
      </c>
      <c r="X2040" s="69"/>
      <c r="Y2040" s="70"/>
      <c r="Z2040" s="69">
        <v>0</v>
      </c>
      <c r="AA2040" s="69"/>
      <c r="AB2040" s="69" t="s">
        <v>1144</v>
      </c>
      <c r="AC2040" s="69"/>
    </row>
    <row r="2041" spans="1:29" ht="20" x14ac:dyDescent="0.25">
      <c r="A2041" s="69"/>
      <c r="B2041" s="69"/>
      <c r="C2041" s="69"/>
      <c r="D2041" s="69"/>
      <c r="E2041" s="69"/>
      <c r="F2041" s="69"/>
      <c r="G2041" s="69"/>
      <c r="H2041" s="69"/>
      <c r="I2041" s="69"/>
      <c r="J2041" s="69"/>
      <c r="K2041" s="69" t="s">
        <v>32990</v>
      </c>
      <c r="L2041" s="70">
        <v>8304.4599999999991</v>
      </c>
      <c r="M2041" s="69"/>
      <c r="N2041" s="69" t="s">
        <v>32991</v>
      </c>
      <c r="O2041" s="69"/>
      <c r="P2041" s="69" t="s">
        <v>31631</v>
      </c>
      <c r="Q2041" s="69" t="s">
        <v>1227</v>
      </c>
      <c r="R2041" s="69"/>
      <c r="S2041" s="70">
        <v>8304.4599999999991</v>
      </c>
      <c r="T2041" s="70"/>
      <c r="U2041" s="69" t="s">
        <v>1227</v>
      </c>
      <c r="V2041" s="73">
        <v>104</v>
      </c>
      <c r="W2041" s="69" t="s">
        <v>1227</v>
      </c>
      <c r="X2041" s="69"/>
      <c r="Y2041" s="70"/>
      <c r="Z2041" s="69">
        <v>0</v>
      </c>
      <c r="AA2041" s="69"/>
      <c r="AB2041" s="69" t="s">
        <v>1144</v>
      </c>
      <c r="AC2041" s="69"/>
    </row>
    <row r="2042" spans="1:29" x14ac:dyDescent="0.25">
      <c r="A2042" s="71" t="s">
        <v>193</v>
      </c>
      <c r="B2042" s="71"/>
      <c r="C2042" s="71"/>
      <c r="D2042" s="71"/>
      <c r="E2042" s="71"/>
      <c r="F2042" s="71"/>
      <c r="G2042" s="71"/>
      <c r="H2042" s="71"/>
      <c r="I2042" s="72">
        <v>19452.71</v>
      </c>
      <c r="J2042" s="71"/>
      <c r="K2042" s="71"/>
      <c r="L2042" s="72">
        <v>19452.699999999997</v>
      </c>
      <c r="M2042" s="72">
        <v>1.0000000002037268E-2</v>
      </c>
      <c r="N2042" s="71"/>
      <c r="O2042" s="71"/>
      <c r="P2042" s="71"/>
      <c r="Q2042" s="71"/>
      <c r="R2042" s="71"/>
      <c r="S2042" s="72">
        <v>19452.699999999997</v>
      </c>
      <c r="T2042" s="72">
        <v>19452.7</v>
      </c>
      <c r="U2042" s="71"/>
      <c r="V2042" s="71"/>
      <c r="W2042" s="71"/>
      <c r="X2042" s="72">
        <v>-3.637978807091713E-12</v>
      </c>
      <c r="Y2042" s="72">
        <v>0</v>
      </c>
      <c r="Z2042" s="72">
        <v>19452.7</v>
      </c>
      <c r="AA2042" s="69"/>
      <c r="AB2042" s="69"/>
      <c r="AC2042" s="69"/>
    </row>
    <row r="2043" spans="1:29" ht="30" x14ac:dyDescent="0.25">
      <c r="A2043" s="68" t="s">
        <v>32992</v>
      </c>
      <c r="B2043" s="69" t="s">
        <v>28102</v>
      </c>
      <c r="C2043" s="69" t="s">
        <v>32993</v>
      </c>
      <c r="D2043" s="69" t="s">
        <v>1854</v>
      </c>
      <c r="E2043" s="69"/>
      <c r="F2043" s="69" t="s">
        <v>31556</v>
      </c>
      <c r="G2043" s="69" t="s">
        <v>31527</v>
      </c>
      <c r="H2043" s="69" t="s">
        <v>1224</v>
      </c>
      <c r="I2043" s="70">
        <v>4100</v>
      </c>
      <c r="J2043" s="69" t="s">
        <v>2708</v>
      </c>
      <c r="K2043" s="69" t="s">
        <v>32994</v>
      </c>
      <c r="L2043" s="70">
        <v>4100</v>
      </c>
      <c r="M2043" s="69"/>
      <c r="N2043" s="69" t="s">
        <v>32995</v>
      </c>
      <c r="O2043" s="69"/>
      <c r="P2043" s="69" t="s">
        <v>31875</v>
      </c>
      <c r="Q2043" s="69" t="s">
        <v>975</v>
      </c>
      <c r="R2043" s="69"/>
      <c r="S2043" s="70">
        <v>4100</v>
      </c>
      <c r="T2043" s="70"/>
      <c r="U2043" s="69"/>
      <c r="V2043" s="69"/>
      <c r="W2043" s="69" t="s">
        <v>975</v>
      </c>
      <c r="X2043" s="69"/>
      <c r="Y2043" s="70"/>
      <c r="Z2043" s="69">
        <v>0</v>
      </c>
      <c r="AA2043" s="69" t="s">
        <v>966</v>
      </c>
      <c r="AB2043" s="69" t="s">
        <v>967</v>
      </c>
      <c r="AC2043" s="69" t="s">
        <v>32996</v>
      </c>
    </row>
    <row r="2044" spans="1:29" x14ac:dyDescent="0.25">
      <c r="A2044" s="71" t="s">
        <v>193</v>
      </c>
      <c r="B2044" s="71"/>
      <c r="C2044" s="71"/>
      <c r="D2044" s="71"/>
      <c r="E2044" s="71"/>
      <c r="F2044" s="71"/>
      <c r="G2044" s="71"/>
      <c r="H2044" s="71"/>
      <c r="I2044" s="72">
        <v>4100</v>
      </c>
      <c r="J2044" s="71"/>
      <c r="K2044" s="71"/>
      <c r="L2044" s="72">
        <v>4100</v>
      </c>
      <c r="M2044" s="72">
        <v>0</v>
      </c>
      <c r="N2044" s="71"/>
      <c r="O2044" s="71"/>
      <c r="P2044" s="71"/>
      <c r="Q2044" s="71"/>
      <c r="R2044" s="71"/>
      <c r="S2044" s="72">
        <v>4100</v>
      </c>
      <c r="T2044" s="72">
        <v>0</v>
      </c>
      <c r="U2044" s="71"/>
      <c r="V2044" s="71"/>
      <c r="W2044" s="71"/>
      <c r="X2044" s="72">
        <v>4100</v>
      </c>
      <c r="Y2044" s="72">
        <v>0</v>
      </c>
      <c r="Z2044" s="72">
        <v>0</v>
      </c>
      <c r="AA2044" s="69"/>
      <c r="AB2044" s="69"/>
      <c r="AC2044" s="69"/>
    </row>
    <row r="2045" spans="1:29" ht="20" x14ac:dyDescent="0.25">
      <c r="A2045" s="68" t="s">
        <v>32997</v>
      </c>
      <c r="B2045" s="69" t="s">
        <v>32998</v>
      </c>
      <c r="C2045" s="69" t="s">
        <v>32999</v>
      </c>
      <c r="D2045" s="69" t="s">
        <v>2888</v>
      </c>
      <c r="E2045" s="69"/>
      <c r="F2045" s="69" t="s">
        <v>31556</v>
      </c>
      <c r="G2045" s="69" t="s">
        <v>31790</v>
      </c>
      <c r="H2045" s="69"/>
      <c r="I2045" s="70">
        <v>101666.62</v>
      </c>
      <c r="J2045" s="69" t="s">
        <v>2708</v>
      </c>
      <c r="K2045" s="69"/>
      <c r="L2045" s="69"/>
      <c r="M2045" s="69"/>
      <c r="N2045" s="69"/>
      <c r="O2045" s="69"/>
      <c r="P2045" s="69"/>
      <c r="Q2045" s="69"/>
      <c r="R2045" s="69"/>
      <c r="S2045" s="69"/>
      <c r="T2045" s="69"/>
      <c r="U2045" s="69"/>
      <c r="V2045" s="69"/>
      <c r="W2045" s="69"/>
      <c r="X2045" s="69"/>
      <c r="Y2045" s="69"/>
      <c r="Z2045" s="69"/>
      <c r="AA2045" s="69" t="s">
        <v>966</v>
      </c>
      <c r="AB2045" s="69"/>
      <c r="AC2045" s="69"/>
    </row>
    <row r="2046" spans="1:29" x14ac:dyDescent="0.25">
      <c r="A2046" s="71" t="s">
        <v>193</v>
      </c>
      <c r="B2046" s="71"/>
      <c r="C2046" s="71"/>
      <c r="D2046" s="71"/>
      <c r="E2046" s="71"/>
      <c r="F2046" s="71"/>
      <c r="G2046" s="71"/>
      <c r="H2046" s="71"/>
      <c r="I2046" s="72">
        <v>101666.62</v>
      </c>
      <c r="J2046" s="71"/>
      <c r="K2046" s="71"/>
      <c r="L2046" s="72">
        <v>0</v>
      </c>
      <c r="M2046" s="72">
        <v>101666.62</v>
      </c>
      <c r="N2046" s="71"/>
      <c r="O2046" s="71"/>
      <c r="P2046" s="71"/>
      <c r="Q2046" s="71"/>
      <c r="R2046" s="71"/>
      <c r="S2046" s="72">
        <v>0</v>
      </c>
      <c r="T2046" s="72">
        <v>0</v>
      </c>
      <c r="U2046" s="71"/>
      <c r="V2046" s="71"/>
      <c r="W2046" s="71"/>
      <c r="X2046" s="72">
        <v>0</v>
      </c>
      <c r="Y2046" s="72">
        <v>0</v>
      </c>
      <c r="Z2046" s="72">
        <v>0</v>
      </c>
      <c r="AA2046" s="69"/>
      <c r="AB2046" s="69"/>
      <c r="AC2046" s="69"/>
    </row>
    <row r="2047" spans="1:29" ht="30" x14ac:dyDescent="0.25">
      <c r="A2047" s="68" t="s">
        <v>33000</v>
      </c>
      <c r="B2047" s="69" t="s">
        <v>33001</v>
      </c>
      <c r="C2047" s="69" t="s">
        <v>33002</v>
      </c>
      <c r="D2047" s="69" t="s">
        <v>28119</v>
      </c>
      <c r="E2047" s="69"/>
      <c r="F2047" s="69" t="s">
        <v>31443</v>
      </c>
      <c r="G2047" s="69" t="s">
        <v>31731</v>
      </c>
      <c r="H2047" s="69" t="s">
        <v>1236</v>
      </c>
      <c r="I2047" s="70">
        <v>362265</v>
      </c>
      <c r="J2047" s="69" t="s">
        <v>2708</v>
      </c>
      <c r="K2047" s="69" t="s">
        <v>33003</v>
      </c>
      <c r="L2047" s="70">
        <v>65245</v>
      </c>
      <c r="M2047" s="69"/>
      <c r="N2047" s="69" t="s">
        <v>33004</v>
      </c>
      <c r="O2047" s="69" t="s">
        <v>33004</v>
      </c>
      <c r="P2047" s="69" t="s">
        <v>31616</v>
      </c>
      <c r="Q2047" s="69" t="s">
        <v>31693</v>
      </c>
      <c r="R2047" s="69"/>
      <c r="S2047" s="70">
        <v>65245</v>
      </c>
      <c r="T2047" s="70"/>
      <c r="U2047" s="69" t="s">
        <v>1934</v>
      </c>
      <c r="V2047" s="73">
        <v>105</v>
      </c>
      <c r="W2047" s="69" t="s">
        <v>1934</v>
      </c>
      <c r="X2047" s="69"/>
      <c r="Y2047" s="70"/>
      <c r="Z2047" s="69">
        <v>113.37</v>
      </c>
      <c r="AA2047" s="69" t="s">
        <v>966</v>
      </c>
      <c r="AB2047" s="69" t="s">
        <v>967</v>
      </c>
      <c r="AC2047" s="69" t="s">
        <v>33005</v>
      </c>
    </row>
    <row r="2048" spans="1:29" x14ac:dyDescent="0.25">
      <c r="A2048" s="69"/>
      <c r="B2048" s="69"/>
      <c r="C2048" s="69"/>
      <c r="D2048" s="69"/>
      <c r="E2048" s="69"/>
      <c r="F2048" s="69"/>
      <c r="G2048" s="69"/>
      <c r="H2048" s="69"/>
      <c r="I2048" s="69"/>
      <c r="J2048" s="69"/>
      <c r="K2048" s="69" t="s">
        <v>33006</v>
      </c>
      <c r="L2048" s="70">
        <v>43807.5</v>
      </c>
      <c r="M2048" s="69"/>
      <c r="N2048" s="69" t="s">
        <v>33007</v>
      </c>
      <c r="O2048" s="69" t="s">
        <v>33007</v>
      </c>
      <c r="P2048" s="69" t="s">
        <v>31477</v>
      </c>
      <c r="Q2048" s="69" t="s">
        <v>31802</v>
      </c>
      <c r="R2048" s="69"/>
      <c r="S2048" s="70">
        <v>43807.5</v>
      </c>
      <c r="T2048" s="70"/>
      <c r="U2048" s="69" t="s">
        <v>1234</v>
      </c>
      <c r="V2048" s="73">
        <v>108</v>
      </c>
      <c r="W2048" s="69" t="s">
        <v>1234</v>
      </c>
      <c r="X2048" s="69"/>
      <c r="Y2048" s="70"/>
      <c r="Z2048" s="69">
        <v>90.79</v>
      </c>
      <c r="AA2048" s="69"/>
      <c r="AB2048" s="69" t="s">
        <v>967</v>
      </c>
      <c r="AC2048" s="69"/>
    </row>
    <row r="2049" spans="1:29" x14ac:dyDescent="0.25">
      <c r="A2049" s="69"/>
      <c r="B2049" s="69"/>
      <c r="C2049" s="69"/>
      <c r="D2049" s="69"/>
      <c r="E2049" s="69"/>
      <c r="F2049" s="69"/>
      <c r="G2049" s="69"/>
      <c r="H2049" s="69"/>
      <c r="I2049" s="69"/>
      <c r="J2049" s="69"/>
      <c r="K2049" s="69" t="s">
        <v>33008</v>
      </c>
      <c r="L2049" s="70">
        <v>96691.25</v>
      </c>
      <c r="M2049" s="69"/>
      <c r="N2049" s="69" t="s">
        <v>33009</v>
      </c>
      <c r="O2049" s="69" t="s">
        <v>33009</v>
      </c>
      <c r="P2049" s="69" t="s">
        <v>31728</v>
      </c>
      <c r="Q2049" s="69" t="s">
        <v>1234</v>
      </c>
      <c r="R2049" s="69" t="s">
        <v>1459</v>
      </c>
      <c r="S2049" s="70">
        <v>96691.25</v>
      </c>
      <c r="T2049" s="70"/>
      <c r="U2049" s="69" t="s">
        <v>3831</v>
      </c>
      <c r="V2049" s="73">
        <v>91</v>
      </c>
      <c r="W2049" s="69" t="s">
        <v>1234</v>
      </c>
      <c r="X2049" s="69"/>
      <c r="Y2049" s="70"/>
      <c r="Z2049" s="69">
        <v>87.78</v>
      </c>
      <c r="AA2049" s="69"/>
      <c r="AB2049" s="69" t="s">
        <v>967</v>
      </c>
      <c r="AC2049" s="69"/>
    </row>
    <row r="2050" spans="1:29" x14ac:dyDescent="0.25">
      <c r="A2050" s="69"/>
      <c r="B2050" s="69"/>
      <c r="C2050" s="69"/>
      <c r="D2050" s="69"/>
      <c r="E2050" s="69"/>
      <c r="F2050" s="69"/>
      <c r="G2050" s="69"/>
      <c r="H2050" s="69"/>
      <c r="I2050" s="69"/>
      <c r="J2050" s="69"/>
      <c r="K2050" s="69" t="s">
        <v>33010</v>
      </c>
      <c r="L2050" s="70">
        <v>42746.25</v>
      </c>
      <c r="M2050" s="69"/>
      <c r="N2050" s="69" t="s">
        <v>33011</v>
      </c>
      <c r="O2050" s="69" t="s">
        <v>33011</v>
      </c>
      <c r="P2050" s="69" t="s">
        <v>31955</v>
      </c>
      <c r="Q2050" s="69" t="s">
        <v>5013</v>
      </c>
      <c r="R2050" s="69" t="s">
        <v>1848</v>
      </c>
      <c r="S2050" s="70">
        <v>42746.25</v>
      </c>
      <c r="T2050" s="70"/>
      <c r="U2050" s="69" t="s">
        <v>1848</v>
      </c>
      <c r="V2050" s="73">
        <v>99</v>
      </c>
      <c r="W2050" s="69" t="s">
        <v>5013</v>
      </c>
      <c r="X2050" s="69"/>
      <c r="Y2050" s="70"/>
      <c r="Z2050" s="69">
        <v>70.790000000000006</v>
      </c>
      <c r="AA2050" s="69"/>
      <c r="AB2050" s="69" t="s">
        <v>967</v>
      </c>
      <c r="AC2050" s="69"/>
    </row>
    <row r="2051" spans="1:29" ht="20" x14ac:dyDescent="0.25">
      <c r="A2051" s="69"/>
      <c r="B2051" s="69"/>
      <c r="C2051" s="69"/>
      <c r="D2051" s="69"/>
      <c r="E2051" s="69"/>
      <c r="F2051" s="69"/>
      <c r="G2051" s="69"/>
      <c r="H2051" s="69"/>
      <c r="I2051" s="69"/>
      <c r="J2051" s="69"/>
      <c r="K2051" s="69" t="s">
        <v>33012</v>
      </c>
      <c r="L2051" s="70">
        <v>113151.25</v>
      </c>
      <c r="M2051" s="69"/>
      <c r="N2051" s="69" t="s">
        <v>33013</v>
      </c>
      <c r="O2051" s="69" t="s">
        <v>33014</v>
      </c>
      <c r="P2051" s="69" t="s">
        <v>31527</v>
      </c>
      <c r="Q2051" s="69" t="s">
        <v>1223</v>
      </c>
      <c r="R2051" s="69" t="s">
        <v>965</v>
      </c>
      <c r="S2051" s="70">
        <v>113151.25</v>
      </c>
      <c r="T2051" s="70"/>
      <c r="U2051" s="69" t="s">
        <v>1977</v>
      </c>
      <c r="V2051" s="73">
        <v>99</v>
      </c>
      <c r="W2051" s="69" t="s">
        <v>1223</v>
      </c>
      <c r="X2051" s="69"/>
      <c r="Y2051" s="70"/>
      <c r="Z2051" s="69">
        <v>149.13</v>
      </c>
      <c r="AA2051" s="69"/>
      <c r="AB2051" s="69" t="s">
        <v>967</v>
      </c>
      <c r="AC2051" s="69"/>
    </row>
    <row r="2052" spans="1:29" x14ac:dyDescent="0.25">
      <c r="A2052" s="71" t="s">
        <v>193</v>
      </c>
      <c r="B2052" s="71"/>
      <c r="C2052" s="71"/>
      <c r="D2052" s="71"/>
      <c r="E2052" s="71"/>
      <c r="F2052" s="71"/>
      <c r="G2052" s="71"/>
      <c r="H2052" s="71"/>
      <c r="I2052" s="72">
        <v>362265</v>
      </c>
      <c r="J2052" s="71"/>
      <c r="K2052" s="71"/>
      <c r="L2052" s="72">
        <v>361641.25</v>
      </c>
      <c r="M2052" s="72">
        <v>623.75</v>
      </c>
      <c r="N2052" s="71"/>
      <c r="O2052" s="71"/>
      <c r="P2052" s="71"/>
      <c r="Q2052" s="71"/>
      <c r="R2052" s="71"/>
      <c r="S2052" s="72">
        <v>361641.25</v>
      </c>
      <c r="T2052" s="72">
        <v>361641.25</v>
      </c>
      <c r="U2052" s="71"/>
      <c r="V2052" s="71"/>
      <c r="W2052" s="71"/>
      <c r="X2052" s="72">
        <v>0</v>
      </c>
      <c r="Y2052" s="72">
        <v>511.86000000000007</v>
      </c>
      <c r="Z2052" s="72">
        <v>362153.11</v>
      </c>
      <c r="AA2052" s="69"/>
      <c r="AB2052" s="69"/>
      <c r="AC2052" s="69"/>
    </row>
    <row r="2053" spans="1:29" ht="20" x14ac:dyDescent="0.25">
      <c r="A2053" s="68" t="s">
        <v>33015</v>
      </c>
      <c r="B2053" s="69" t="s">
        <v>33016</v>
      </c>
      <c r="C2053" s="69" t="s">
        <v>33018</v>
      </c>
      <c r="D2053" s="69" t="s">
        <v>33017</v>
      </c>
      <c r="E2053" s="69"/>
      <c r="F2053" s="69" t="s">
        <v>31509</v>
      </c>
      <c r="G2053" s="69" t="s">
        <v>31565</v>
      </c>
      <c r="H2053" s="69" t="s">
        <v>962</v>
      </c>
      <c r="I2053" s="70">
        <v>66145.83</v>
      </c>
      <c r="J2053" s="69" t="s">
        <v>2708</v>
      </c>
      <c r="K2053" s="69" t="s">
        <v>33019</v>
      </c>
      <c r="L2053" s="70">
        <v>58900.08</v>
      </c>
      <c r="M2053" s="69"/>
      <c r="N2053" s="69" t="s">
        <v>33020</v>
      </c>
      <c r="O2053" s="69"/>
      <c r="P2053" s="69" t="s">
        <v>4590</v>
      </c>
      <c r="Q2053" s="69" t="s">
        <v>3826</v>
      </c>
      <c r="R2053" s="69"/>
      <c r="S2053" s="70">
        <v>58900.08</v>
      </c>
      <c r="T2053" s="70"/>
      <c r="U2053" s="69"/>
      <c r="V2053" s="69"/>
      <c r="W2053" s="69" t="s">
        <v>3826</v>
      </c>
      <c r="X2053" s="69"/>
      <c r="Y2053" s="70"/>
      <c r="Z2053" s="69">
        <v>0</v>
      </c>
      <c r="AA2053" s="69" t="s">
        <v>966</v>
      </c>
      <c r="AB2053" s="69" t="s">
        <v>1144</v>
      </c>
      <c r="AC2053" s="69"/>
    </row>
    <row r="2054" spans="1:29" x14ac:dyDescent="0.25">
      <c r="A2054" s="71" t="s">
        <v>193</v>
      </c>
      <c r="B2054" s="71"/>
      <c r="C2054" s="71"/>
      <c r="D2054" s="71"/>
      <c r="E2054" s="71"/>
      <c r="F2054" s="71"/>
      <c r="G2054" s="71"/>
      <c r="H2054" s="71"/>
      <c r="I2054" s="72">
        <v>66145.83</v>
      </c>
      <c r="J2054" s="71"/>
      <c r="K2054" s="71"/>
      <c r="L2054" s="72">
        <v>58900.08</v>
      </c>
      <c r="M2054" s="72">
        <v>7245.75</v>
      </c>
      <c r="N2054" s="71"/>
      <c r="O2054" s="71"/>
      <c r="P2054" s="71"/>
      <c r="Q2054" s="71"/>
      <c r="R2054" s="71"/>
      <c r="S2054" s="72">
        <v>58900.08</v>
      </c>
      <c r="T2054" s="72">
        <v>0</v>
      </c>
      <c r="U2054" s="71"/>
      <c r="V2054" s="71"/>
      <c r="W2054" s="71"/>
      <c r="X2054" s="72">
        <v>58900.08</v>
      </c>
      <c r="Y2054" s="72">
        <v>0</v>
      </c>
      <c r="Z2054" s="72">
        <v>0</v>
      </c>
      <c r="AA2054" s="69"/>
      <c r="AB2054" s="69"/>
      <c r="AC2054" s="69"/>
    </row>
    <row r="2055" spans="1:29" ht="30" x14ac:dyDescent="0.25">
      <c r="A2055" s="68" t="s">
        <v>33021</v>
      </c>
      <c r="B2055" s="69" t="s">
        <v>33016</v>
      </c>
      <c r="C2055" s="69" t="s">
        <v>33023</v>
      </c>
      <c r="D2055" s="69" t="s">
        <v>33022</v>
      </c>
      <c r="E2055" s="69"/>
      <c r="F2055" s="69" t="s">
        <v>31509</v>
      </c>
      <c r="G2055" s="69" t="s">
        <v>31565</v>
      </c>
      <c r="H2055" s="69" t="s">
        <v>962</v>
      </c>
      <c r="I2055" s="70">
        <v>168750</v>
      </c>
      <c r="J2055" s="69" t="s">
        <v>2708</v>
      </c>
      <c r="K2055" s="69" t="s">
        <v>33024</v>
      </c>
      <c r="L2055" s="70">
        <v>58485.38</v>
      </c>
      <c r="M2055" s="69"/>
      <c r="N2055" s="69" t="s">
        <v>33025</v>
      </c>
      <c r="O2055" s="69"/>
      <c r="P2055" s="69" t="s">
        <v>31632</v>
      </c>
      <c r="Q2055" s="69" t="s">
        <v>1828</v>
      </c>
      <c r="R2055" s="69"/>
      <c r="S2055" s="70">
        <v>58485.38</v>
      </c>
      <c r="T2055" s="70"/>
      <c r="U2055" s="69"/>
      <c r="V2055" s="69"/>
      <c r="W2055" s="69" t="s">
        <v>1828</v>
      </c>
      <c r="X2055" s="69"/>
      <c r="Y2055" s="70"/>
      <c r="Z2055" s="69">
        <v>0</v>
      </c>
      <c r="AA2055" s="69" t="s">
        <v>966</v>
      </c>
      <c r="AB2055" s="69" t="s">
        <v>1144</v>
      </c>
      <c r="AC2055" s="69"/>
    </row>
    <row r="2056" spans="1:29" ht="20" x14ac:dyDescent="0.25">
      <c r="A2056" s="69"/>
      <c r="B2056" s="69"/>
      <c r="C2056" s="69"/>
      <c r="D2056" s="69"/>
      <c r="E2056" s="69"/>
      <c r="F2056" s="69"/>
      <c r="G2056" s="69"/>
      <c r="H2056" s="69"/>
      <c r="I2056" s="69"/>
      <c r="J2056" s="69"/>
      <c r="K2056" s="69" t="s">
        <v>33026</v>
      </c>
      <c r="L2056" s="70">
        <v>50950.13</v>
      </c>
      <c r="M2056" s="69"/>
      <c r="N2056" s="69" t="s">
        <v>33027</v>
      </c>
      <c r="O2056" s="69"/>
      <c r="P2056" s="69" t="s">
        <v>32152</v>
      </c>
      <c r="Q2056" s="69" t="s">
        <v>31875</v>
      </c>
      <c r="R2056" s="69"/>
      <c r="S2056" s="70">
        <v>50950.13</v>
      </c>
      <c r="T2056" s="70"/>
      <c r="U2056" s="69"/>
      <c r="V2056" s="69"/>
      <c r="W2056" s="69" t="s">
        <v>31875</v>
      </c>
      <c r="X2056" s="69"/>
      <c r="Y2056" s="70"/>
      <c r="Z2056" s="69">
        <v>0</v>
      </c>
      <c r="AA2056" s="69"/>
      <c r="AB2056" s="69" t="s">
        <v>1144</v>
      </c>
      <c r="AC2056" s="69"/>
    </row>
    <row r="2057" spans="1:29" x14ac:dyDescent="0.25">
      <c r="A2057" s="71" t="s">
        <v>193</v>
      </c>
      <c r="B2057" s="71"/>
      <c r="C2057" s="71"/>
      <c r="D2057" s="71"/>
      <c r="E2057" s="71"/>
      <c r="F2057" s="71"/>
      <c r="G2057" s="71"/>
      <c r="H2057" s="71"/>
      <c r="I2057" s="72">
        <v>168750</v>
      </c>
      <c r="J2057" s="71"/>
      <c r="K2057" s="71"/>
      <c r="L2057" s="72">
        <v>109435.51</v>
      </c>
      <c r="M2057" s="72">
        <v>59314.490000000005</v>
      </c>
      <c r="N2057" s="71"/>
      <c r="O2057" s="71"/>
      <c r="P2057" s="71"/>
      <c r="Q2057" s="71"/>
      <c r="R2057" s="71"/>
      <c r="S2057" s="72">
        <v>109435.51</v>
      </c>
      <c r="T2057" s="72">
        <v>0</v>
      </c>
      <c r="U2057" s="71"/>
      <c r="V2057" s="71"/>
      <c r="W2057" s="71"/>
      <c r="X2057" s="72">
        <v>109435.51</v>
      </c>
      <c r="Y2057" s="72">
        <v>0</v>
      </c>
      <c r="Z2057" s="72">
        <v>0</v>
      </c>
      <c r="AA2057" s="69"/>
      <c r="AB2057" s="69"/>
      <c r="AC2057" s="69"/>
    </row>
    <row r="2058" spans="1:29" ht="40" x14ac:dyDescent="0.25">
      <c r="A2058" s="68" t="s">
        <v>33028</v>
      </c>
      <c r="B2058" s="69" t="s">
        <v>33029</v>
      </c>
      <c r="C2058" s="69" t="s">
        <v>33030</v>
      </c>
      <c r="D2058" s="69" t="s">
        <v>11900</v>
      </c>
      <c r="E2058" s="69"/>
      <c r="F2058" s="69" t="s">
        <v>31564</v>
      </c>
      <c r="G2058" s="69" t="s">
        <v>31541</v>
      </c>
      <c r="H2058" s="69" t="s">
        <v>962</v>
      </c>
      <c r="I2058" s="70">
        <v>32056.35</v>
      </c>
      <c r="J2058" s="69" t="s">
        <v>2708</v>
      </c>
      <c r="K2058" s="69" t="s">
        <v>33031</v>
      </c>
      <c r="L2058" s="70">
        <v>20716.82</v>
      </c>
      <c r="M2058" s="69"/>
      <c r="N2058" s="69" t="s">
        <v>33032</v>
      </c>
      <c r="O2058" s="69" t="s">
        <v>33032</v>
      </c>
      <c r="P2058" s="69" t="s">
        <v>31669</v>
      </c>
      <c r="Q2058" s="69" t="s">
        <v>4607</v>
      </c>
      <c r="R2058" s="69" t="s">
        <v>1935</v>
      </c>
      <c r="S2058" s="70">
        <v>20716.82</v>
      </c>
      <c r="T2058" s="70"/>
      <c r="U2058" s="69" t="s">
        <v>1851</v>
      </c>
      <c r="V2058" s="73">
        <v>101</v>
      </c>
      <c r="W2058" s="69" t="s">
        <v>4607</v>
      </c>
      <c r="X2058" s="69"/>
      <c r="Y2058" s="70"/>
      <c r="Z2058" s="69">
        <v>63.19</v>
      </c>
      <c r="AA2058" s="69" t="s">
        <v>966</v>
      </c>
      <c r="AB2058" s="69" t="s">
        <v>1144</v>
      </c>
      <c r="AC2058" s="69"/>
    </row>
    <row r="2059" spans="1:29" x14ac:dyDescent="0.25">
      <c r="A2059" s="69"/>
      <c r="B2059" s="69"/>
      <c r="C2059" s="69"/>
      <c r="D2059" s="69"/>
      <c r="E2059" s="69"/>
      <c r="F2059" s="69"/>
      <c r="G2059" s="69"/>
      <c r="H2059" s="69"/>
      <c r="I2059" s="69"/>
      <c r="J2059" s="69"/>
      <c r="K2059" s="69" t="s">
        <v>33033</v>
      </c>
      <c r="L2059" s="70">
        <v>10192.549999999999</v>
      </c>
      <c r="M2059" s="69"/>
      <c r="N2059" s="69" t="s">
        <v>33034</v>
      </c>
      <c r="O2059" s="69" t="s">
        <v>33034</v>
      </c>
      <c r="P2059" s="69" t="s">
        <v>31669</v>
      </c>
      <c r="Q2059" s="69" t="s">
        <v>31802</v>
      </c>
      <c r="R2059" s="69" t="s">
        <v>987</v>
      </c>
      <c r="S2059" s="70">
        <v>10192.549999999999</v>
      </c>
      <c r="T2059" s="70"/>
      <c r="U2059" s="69" t="s">
        <v>4935</v>
      </c>
      <c r="V2059" s="73">
        <v>80</v>
      </c>
      <c r="W2059" s="69" t="s">
        <v>31802</v>
      </c>
      <c r="X2059" s="69"/>
      <c r="Y2059" s="70"/>
      <c r="Z2059" s="69">
        <v>26.19</v>
      </c>
      <c r="AA2059" s="69"/>
      <c r="AB2059" s="69" t="s">
        <v>1144</v>
      </c>
      <c r="AC2059" s="69"/>
    </row>
    <row r="2060" spans="1:29" x14ac:dyDescent="0.25">
      <c r="A2060" s="69"/>
      <c r="B2060" s="69"/>
      <c r="C2060" s="69"/>
      <c r="D2060" s="69"/>
      <c r="E2060" s="69"/>
      <c r="F2060" s="69"/>
      <c r="G2060" s="69"/>
      <c r="H2060" s="69"/>
      <c r="I2060" s="69"/>
      <c r="J2060" s="69"/>
      <c r="K2060" s="69" t="s">
        <v>33035</v>
      </c>
      <c r="L2060" s="70">
        <v>1146.98</v>
      </c>
      <c r="M2060" s="69"/>
      <c r="N2060" s="69" t="s">
        <v>33036</v>
      </c>
      <c r="O2060" s="69" t="s">
        <v>33036</v>
      </c>
      <c r="P2060" s="69" t="s">
        <v>31670</v>
      </c>
      <c r="Q2060" s="69" t="s">
        <v>3798</v>
      </c>
      <c r="R2060" s="69" t="s">
        <v>982</v>
      </c>
      <c r="S2060" s="70">
        <v>1146.98</v>
      </c>
      <c r="T2060" s="70"/>
      <c r="U2060" s="69" t="s">
        <v>1143</v>
      </c>
      <c r="V2060" s="73">
        <v>119</v>
      </c>
      <c r="W2060" s="69" t="s">
        <v>3798</v>
      </c>
      <c r="X2060" s="69"/>
      <c r="Y2060" s="70"/>
      <c r="Z2060" s="69">
        <v>3.69</v>
      </c>
      <c r="AA2060" s="69"/>
      <c r="AB2060" s="69" t="s">
        <v>1144</v>
      </c>
      <c r="AC2060" s="69"/>
    </row>
    <row r="2061" spans="1:29" x14ac:dyDescent="0.25">
      <c r="A2061" s="71" t="s">
        <v>193</v>
      </c>
      <c r="B2061" s="71"/>
      <c r="C2061" s="71"/>
      <c r="D2061" s="71"/>
      <c r="E2061" s="71"/>
      <c r="F2061" s="71"/>
      <c r="G2061" s="71"/>
      <c r="H2061" s="71"/>
      <c r="I2061" s="72">
        <v>32056.35</v>
      </c>
      <c r="J2061" s="71"/>
      <c r="K2061" s="71"/>
      <c r="L2061" s="72">
        <v>32056.35</v>
      </c>
      <c r="M2061" s="72">
        <v>0</v>
      </c>
      <c r="N2061" s="71"/>
      <c r="O2061" s="71"/>
      <c r="P2061" s="71"/>
      <c r="Q2061" s="71"/>
      <c r="R2061" s="71"/>
      <c r="S2061" s="72">
        <v>32056.35</v>
      </c>
      <c r="T2061" s="72">
        <v>32056.35</v>
      </c>
      <c r="U2061" s="71"/>
      <c r="V2061" s="71"/>
      <c r="W2061" s="71"/>
      <c r="X2061" s="72">
        <v>0</v>
      </c>
      <c r="Y2061" s="72">
        <v>93.07</v>
      </c>
      <c r="Z2061" s="72">
        <v>32149.42</v>
      </c>
      <c r="AA2061" s="69"/>
      <c r="AB2061" s="69"/>
      <c r="AC2061" s="69"/>
    </row>
    <row r="2062" spans="1:29" ht="40" x14ac:dyDescent="0.25">
      <c r="A2062" s="68" t="s">
        <v>33037</v>
      </c>
      <c r="B2062" s="69" t="s">
        <v>33038</v>
      </c>
      <c r="C2062" s="69" t="s">
        <v>33039</v>
      </c>
      <c r="D2062" s="69" t="s">
        <v>22377</v>
      </c>
      <c r="E2062" s="69"/>
      <c r="F2062" s="69" t="s">
        <v>33040</v>
      </c>
      <c r="G2062" s="69" t="s">
        <v>31642</v>
      </c>
      <c r="H2062" s="69" t="s">
        <v>962</v>
      </c>
      <c r="I2062" s="70">
        <v>5209.59</v>
      </c>
      <c r="J2062" s="69" t="s">
        <v>2708</v>
      </c>
      <c r="K2062" s="69" t="s">
        <v>33041</v>
      </c>
      <c r="L2062" s="70">
        <v>5209.59</v>
      </c>
      <c r="M2062" s="69"/>
      <c r="N2062" s="69" t="s">
        <v>33042</v>
      </c>
      <c r="O2062" s="69"/>
      <c r="P2062" s="69" t="s">
        <v>4590</v>
      </c>
      <c r="Q2062" s="69" t="s">
        <v>4791</v>
      </c>
      <c r="R2062" s="69"/>
      <c r="S2062" s="70">
        <v>5209.59</v>
      </c>
      <c r="T2062" s="70"/>
      <c r="U2062" s="69"/>
      <c r="V2062" s="69"/>
      <c r="W2062" s="69" t="s">
        <v>4791</v>
      </c>
      <c r="X2062" s="69"/>
      <c r="Y2062" s="70"/>
      <c r="Z2062" s="69">
        <v>0</v>
      </c>
      <c r="AA2062" s="69" t="s">
        <v>989</v>
      </c>
      <c r="AB2062" s="69" t="s">
        <v>1144</v>
      </c>
      <c r="AC2062" s="69"/>
    </row>
    <row r="2063" spans="1:29" x14ac:dyDescent="0.25">
      <c r="A2063" s="71" t="s">
        <v>193</v>
      </c>
      <c r="B2063" s="71"/>
      <c r="C2063" s="71"/>
      <c r="D2063" s="71"/>
      <c r="E2063" s="71"/>
      <c r="F2063" s="71"/>
      <c r="G2063" s="71"/>
      <c r="H2063" s="71"/>
      <c r="I2063" s="72">
        <v>5209.59</v>
      </c>
      <c r="J2063" s="71"/>
      <c r="K2063" s="71"/>
      <c r="L2063" s="72">
        <v>5209.59</v>
      </c>
      <c r="M2063" s="72">
        <v>0</v>
      </c>
      <c r="N2063" s="71"/>
      <c r="O2063" s="71"/>
      <c r="P2063" s="71"/>
      <c r="Q2063" s="71"/>
      <c r="R2063" s="71"/>
      <c r="S2063" s="72">
        <v>5209.59</v>
      </c>
      <c r="T2063" s="72">
        <v>0</v>
      </c>
      <c r="U2063" s="71"/>
      <c r="V2063" s="71"/>
      <c r="W2063" s="71"/>
      <c r="X2063" s="72">
        <v>5209.59</v>
      </c>
      <c r="Y2063" s="72">
        <v>0</v>
      </c>
      <c r="Z2063" s="72">
        <v>0</v>
      </c>
      <c r="AA2063" s="69"/>
      <c r="AB2063" s="69"/>
      <c r="AC2063" s="69"/>
    </row>
    <row r="2064" spans="1:29" ht="20" x14ac:dyDescent="0.25">
      <c r="A2064" s="68" t="s">
        <v>33043</v>
      </c>
      <c r="B2064" s="69" t="s">
        <v>33044</v>
      </c>
      <c r="C2064" s="69" t="s">
        <v>33045</v>
      </c>
      <c r="D2064" s="69" t="s">
        <v>459</v>
      </c>
      <c r="E2064" s="69"/>
      <c r="F2064" s="69" t="s">
        <v>31603</v>
      </c>
      <c r="G2064" s="69" t="s">
        <v>31486</v>
      </c>
      <c r="H2064" s="69" t="s">
        <v>962</v>
      </c>
      <c r="I2064" s="70">
        <v>130312.56</v>
      </c>
      <c r="J2064" s="69" t="s">
        <v>2708</v>
      </c>
      <c r="K2064" s="69" t="s">
        <v>33046</v>
      </c>
      <c r="L2064" s="70">
        <v>130312.56</v>
      </c>
      <c r="M2064" s="69"/>
      <c r="N2064" s="69" t="s">
        <v>33047</v>
      </c>
      <c r="O2064" s="69" t="s">
        <v>33047</v>
      </c>
      <c r="P2064" s="69" t="s">
        <v>4590</v>
      </c>
      <c r="Q2064" s="69" t="s">
        <v>2707</v>
      </c>
      <c r="R2064" s="69" t="s">
        <v>1367</v>
      </c>
      <c r="S2064" s="70">
        <v>130312.56</v>
      </c>
      <c r="T2064" s="70"/>
      <c r="U2064" s="69" t="s">
        <v>1143</v>
      </c>
      <c r="V2064" s="73">
        <v>84</v>
      </c>
      <c r="W2064" s="69" t="s">
        <v>2707</v>
      </c>
      <c r="X2064" s="69"/>
      <c r="Y2064" s="70"/>
      <c r="Z2064" s="69">
        <v>366</v>
      </c>
      <c r="AA2064" s="69" t="s">
        <v>966</v>
      </c>
      <c r="AB2064" s="69" t="s">
        <v>1144</v>
      </c>
      <c r="AC2064" s="69"/>
    </row>
    <row r="2065" spans="1:29" x14ac:dyDescent="0.25">
      <c r="A2065" s="71" t="s">
        <v>193</v>
      </c>
      <c r="B2065" s="71"/>
      <c r="C2065" s="71"/>
      <c r="D2065" s="71"/>
      <c r="E2065" s="71"/>
      <c r="F2065" s="71"/>
      <c r="G2065" s="71"/>
      <c r="H2065" s="71"/>
      <c r="I2065" s="72">
        <v>130312.56</v>
      </c>
      <c r="J2065" s="71"/>
      <c r="K2065" s="71"/>
      <c r="L2065" s="72">
        <v>130312.56</v>
      </c>
      <c r="M2065" s="72">
        <v>0</v>
      </c>
      <c r="N2065" s="71"/>
      <c r="O2065" s="71"/>
      <c r="P2065" s="71"/>
      <c r="Q2065" s="71"/>
      <c r="R2065" s="71"/>
      <c r="S2065" s="72">
        <v>130312.56</v>
      </c>
      <c r="T2065" s="72">
        <v>130312.56</v>
      </c>
      <c r="U2065" s="71"/>
      <c r="V2065" s="71"/>
      <c r="W2065" s="71"/>
      <c r="X2065" s="72">
        <v>0</v>
      </c>
      <c r="Y2065" s="72">
        <v>366</v>
      </c>
      <c r="Z2065" s="72">
        <v>130678.56</v>
      </c>
      <c r="AA2065" s="69"/>
      <c r="AB2065" s="69"/>
      <c r="AC2065" s="69"/>
    </row>
    <row r="2066" spans="1:29" ht="50" x14ac:dyDescent="0.25">
      <c r="A2066" s="68" t="s">
        <v>33048</v>
      </c>
      <c r="B2066" s="69" t="s">
        <v>33049</v>
      </c>
      <c r="C2066" s="69" t="s">
        <v>33050</v>
      </c>
      <c r="D2066" s="69" t="s">
        <v>19360</v>
      </c>
      <c r="E2066" s="69"/>
      <c r="F2066" s="69" t="s">
        <v>32208</v>
      </c>
      <c r="G2066" s="69" t="s">
        <v>31669</v>
      </c>
      <c r="H2066" s="69" t="s">
        <v>33051</v>
      </c>
      <c r="I2066" s="70">
        <v>10136.49</v>
      </c>
      <c r="J2066" s="69" t="s">
        <v>2708</v>
      </c>
      <c r="K2066" s="69" t="s">
        <v>33052</v>
      </c>
      <c r="L2066" s="70">
        <v>10136.49</v>
      </c>
      <c r="M2066" s="69"/>
      <c r="N2066" s="69"/>
      <c r="O2066" s="69"/>
      <c r="P2066" s="69"/>
      <c r="Q2066" s="69"/>
      <c r="R2066" s="69"/>
      <c r="S2066" s="69"/>
      <c r="T2066" s="70"/>
      <c r="U2066" s="69"/>
      <c r="V2066" s="69"/>
      <c r="W2066" s="69"/>
      <c r="X2066" s="69"/>
      <c r="Y2066" s="70"/>
      <c r="Z2066" s="69">
        <v>0</v>
      </c>
      <c r="AA2066" s="69" t="s">
        <v>966</v>
      </c>
      <c r="AB2066" s="69" t="s">
        <v>967</v>
      </c>
      <c r="AC2066" s="69" t="s">
        <v>33053</v>
      </c>
    </row>
    <row r="2067" spans="1:29" x14ac:dyDescent="0.25">
      <c r="A2067" s="71" t="s">
        <v>193</v>
      </c>
      <c r="B2067" s="71"/>
      <c r="C2067" s="71"/>
      <c r="D2067" s="71"/>
      <c r="E2067" s="71"/>
      <c r="F2067" s="71"/>
      <c r="G2067" s="71"/>
      <c r="H2067" s="71"/>
      <c r="I2067" s="72">
        <v>10136.49</v>
      </c>
      <c r="J2067" s="71"/>
      <c r="K2067" s="71"/>
      <c r="L2067" s="72">
        <v>10136.49</v>
      </c>
      <c r="M2067" s="72">
        <v>0</v>
      </c>
      <c r="N2067" s="71"/>
      <c r="O2067" s="71"/>
      <c r="P2067" s="71"/>
      <c r="Q2067" s="71"/>
      <c r="R2067" s="71"/>
      <c r="S2067" s="72">
        <v>0</v>
      </c>
      <c r="T2067" s="72">
        <v>0</v>
      </c>
      <c r="U2067" s="71"/>
      <c r="V2067" s="71"/>
      <c r="W2067" s="71"/>
      <c r="X2067" s="72">
        <v>0</v>
      </c>
      <c r="Y2067" s="72">
        <v>0</v>
      </c>
      <c r="Z2067" s="72">
        <v>0</v>
      </c>
      <c r="AA2067" s="69"/>
      <c r="AB2067" s="69"/>
      <c r="AC2067" s="69"/>
    </row>
    <row r="2068" spans="1:29" ht="20" x14ac:dyDescent="0.25">
      <c r="A2068" s="68" t="s">
        <v>33054</v>
      </c>
      <c r="B2068" s="69" t="s">
        <v>31932</v>
      </c>
      <c r="C2068" s="69" t="s">
        <v>33056</v>
      </c>
      <c r="D2068" s="69" t="s">
        <v>33055</v>
      </c>
      <c r="E2068" s="69"/>
      <c r="F2068" s="69" t="s">
        <v>6973</v>
      </c>
      <c r="G2068" s="69" t="s">
        <v>33057</v>
      </c>
      <c r="H2068" s="69" t="s">
        <v>962</v>
      </c>
      <c r="I2068" s="70">
        <v>2240</v>
      </c>
      <c r="J2068" s="69" t="s">
        <v>2708</v>
      </c>
      <c r="K2068" s="69" t="s">
        <v>33058</v>
      </c>
      <c r="L2068" s="70">
        <v>1647.36</v>
      </c>
      <c r="M2068" s="69"/>
      <c r="N2068" s="69" t="s">
        <v>33059</v>
      </c>
      <c r="O2068" s="69"/>
      <c r="P2068" s="69" t="s">
        <v>31572</v>
      </c>
      <c r="Q2068" s="69" t="s">
        <v>1848</v>
      </c>
      <c r="R2068" s="69"/>
      <c r="S2068" s="70">
        <v>1647.36</v>
      </c>
      <c r="T2068" s="70"/>
      <c r="U2068" s="69"/>
      <c r="V2068" s="69"/>
      <c r="W2068" s="69" t="s">
        <v>1848</v>
      </c>
      <c r="X2068" s="69"/>
      <c r="Y2068" s="70"/>
      <c r="Z2068" s="69">
        <v>0</v>
      </c>
      <c r="AA2068" s="69" t="s">
        <v>966</v>
      </c>
      <c r="AB2068" s="69" t="s">
        <v>1144</v>
      </c>
      <c r="AC2068" s="69"/>
    </row>
    <row r="2069" spans="1:29" x14ac:dyDescent="0.25">
      <c r="A2069" s="71" t="s">
        <v>193</v>
      </c>
      <c r="B2069" s="71"/>
      <c r="C2069" s="71"/>
      <c r="D2069" s="71"/>
      <c r="E2069" s="71"/>
      <c r="F2069" s="71"/>
      <c r="G2069" s="71"/>
      <c r="H2069" s="71"/>
      <c r="I2069" s="72">
        <v>2240</v>
      </c>
      <c r="J2069" s="71"/>
      <c r="K2069" s="71"/>
      <c r="L2069" s="72">
        <v>1647.36</v>
      </c>
      <c r="M2069" s="72">
        <v>592.6400000000001</v>
      </c>
      <c r="N2069" s="71"/>
      <c r="O2069" s="71"/>
      <c r="P2069" s="71"/>
      <c r="Q2069" s="71"/>
      <c r="R2069" s="71"/>
      <c r="S2069" s="72">
        <v>1647.36</v>
      </c>
      <c r="T2069" s="72">
        <v>0</v>
      </c>
      <c r="U2069" s="71"/>
      <c r="V2069" s="71"/>
      <c r="W2069" s="71"/>
      <c r="X2069" s="72">
        <v>1647.36</v>
      </c>
      <c r="Y2069" s="72">
        <v>0</v>
      </c>
      <c r="Z2069" s="72">
        <v>0</v>
      </c>
      <c r="AA2069" s="69"/>
      <c r="AB2069" s="69"/>
      <c r="AC2069" s="69"/>
    </row>
    <row r="2070" spans="1:29" ht="30" x14ac:dyDescent="0.25">
      <c r="A2070" s="68" t="s">
        <v>33060</v>
      </c>
      <c r="B2070" s="69" t="s">
        <v>28468</v>
      </c>
      <c r="C2070" s="69" t="s">
        <v>33061</v>
      </c>
      <c r="D2070" s="69" t="s">
        <v>28389</v>
      </c>
      <c r="E2070" s="69"/>
      <c r="F2070" s="69" t="s">
        <v>31541</v>
      </c>
      <c r="G2070" s="69" t="s">
        <v>31541</v>
      </c>
      <c r="H2070" s="69" t="s">
        <v>962</v>
      </c>
      <c r="I2070" s="70">
        <v>13350</v>
      </c>
      <c r="J2070" s="69" t="s">
        <v>2708</v>
      </c>
      <c r="K2070" s="69" t="s">
        <v>33062</v>
      </c>
      <c r="L2070" s="70">
        <v>12015</v>
      </c>
      <c r="M2070" s="69"/>
      <c r="N2070" s="69" t="s">
        <v>33063</v>
      </c>
      <c r="O2070" s="69"/>
      <c r="P2070" s="69" t="s">
        <v>31636</v>
      </c>
      <c r="Q2070" s="69" t="s">
        <v>3848</v>
      </c>
      <c r="R2070" s="69"/>
      <c r="S2070" s="70">
        <v>12015</v>
      </c>
      <c r="T2070" s="70"/>
      <c r="U2070" s="69"/>
      <c r="V2070" s="69"/>
      <c r="W2070" s="69" t="s">
        <v>3848</v>
      </c>
      <c r="X2070" s="69"/>
      <c r="Y2070" s="70"/>
      <c r="Z2070" s="69">
        <v>0</v>
      </c>
      <c r="AA2070" s="69" t="s">
        <v>966</v>
      </c>
      <c r="AB2070" s="69" t="s">
        <v>1144</v>
      </c>
      <c r="AC2070" s="69" t="s">
        <v>33064</v>
      </c>
    </row>
    <row r="2071" spans="1:29" x14ac:dyDescent="0.25">
      <c r="A2071" s="71" t="s">
        <v>193</v>
      </c>
      <c r="B2071" s="71"/>
      <c r="C2071" s="71"/>
      <c r="D2071" s="71"/>
      <c r="E2071" s="71"/>
      <c r="F2071" s="71"/>
      <c r="G2071" s="71"/>
      <c r="H2071" s="71"/>
      <c r="I2071" s="72">
        <v>13350</v>
      </c>
      <c r="J2071" s="71"/>
      <c r="K2071" s="71"/>
      <c r="L2071" s="72">
        <v>12015</v>
      </c>
      <c r="M2071" s="72">
        <v>1335</v>
      </c>
      <c r="N2071" s="71"/>
      <c r="O2071" s="71"/>
      <c r="P2071" s="71"/>
      <c r="Q2071" s="71"/>
      <c r="R2071" s="71"/>
      <c r="S2071" s="72">
        <v>12015</v>
      </c>
      <c r="T2071" s="72">
        <v>0</v>
      </c>
      <c r="U2071" s="71"/>
      <c r="V2071" s="71"/>
      <c r="W2071" s="71"/>
      <c r="X2071" s="72">
        <v>12015</v>
      </c>
      <c r="Y2071" s="72">
        <v>0</v>
      </c>
      <c r="Z2071" s="72">
        <v>0</v>
      </c>
      <c r="AA2071" s="69"/>
      <c r="AB2071" s="69"/>
      <c r="AC2071" s="69"/>
    </row>
    <row r="2072" spans="1:29" ht="30" x14ac:dyDescent="0.25">
      <c r="A2072" s="68" t="s">
        <v>33065</v>
      </c>
      <c r="B2072" s="69" t="s">
        <v>33066</v>
      </c>
      <c r="C2072" s="69" t="s">
        <v>33067</v>
      </c>
      <c r="D2072" s="69" t="s">
        <v>28234</v>
      </c>
      <c r="E2072" s="69"/>
      <c r="F2072" s="69" t="s">
        <v>33068</v>
      </c>
      <c r="G2072" s="69" t="s">
        <v>31731</v>
      </c>
      <c r="H2072" s="69" t="s">
        <v>2715</v>
      </c>
      <c r="I2072" s="70">
        <v>365253.39</v>
      </c>
      <c r="J2072" s="69" t="s">
        <v>2708</v>
      </c>
      <c r="K2072" s="69" t="s">
        <v>33069</v>
      </c>
      <c r="L2072" s="70">
        <v>226184.72</v>
      </c>
      <c r="M2072" s="69"/>
      <c r="N2072" s="69" t="s">
        <v>33070</v>
      </c>
      <c r="O2072" s="69"/>
      <c r="P2072" s="69" t="s">
        <v>31631</v>
      </c>
      <c r="Q2072" s="69" t="s">
        <v>31673</v>
      </c>
      <c r="R2072" s="69"/>
      <c r="S2072" s="70">
        <v>226184.72</v>
      </c>
      <c r="T2072" s="70"/>
      <c r="U2072" s="69" t="s">
        <v>1234</v>
      </c>
      <c r="V2072" s="73">
        <v>72</v>
      </c>
      <c r="W2072" s="69" t="s">
        <v>1234</v>
      </c>
      <c r="X2072" s="69"/>
      <c r="Y2072" s="70"/>
      <c r="Z2072" s="69">
        <v>675.13</v>
      </c>
      <c r="AA2072" s="69" t="s">
        <v>966</v>
      </c>
      <c r="AB2072" s="69" t="s">
        <v>1144</v>
      </c>
      <c r="AC2072" s="69" t="s">
        <v>33071</v>
      </c>
    </row>
    <row r="2073" spans="1:29" x14ac:dyDescent="0.25">
      <c r="A2073" s="69"/>
      <c r="B2073" s="69"/>
      <c r="C2073" s="69"/>
      <c r="D2073" s="69"/>
      <c r="E2073" s="69"/>
      <c r="F2073" s="69"/>
      <c r="G2073" s="69"/>
      <c r="H2073" s="69"/>
      <c r="I2073" s="69"/>
      <c r="J2073" s="69"/>
      <c r="K2073" s="69" t="s">
        <v>33072</v>
      </c>
      <c r="L2073" s="70">
        <v>12994.8</v>
      </c>
      <c r="M2073" s="69"/>
      <c r="N2073" s="69" t="s">
        <v>33073</v>
      </c>
      <c r="O2073" s="69" t="s">
        <v>33073</v>
      </c>
      <c r="P2073" s="69" t="s">
        <v>32684</v>
      </c>
      <c r="Q2073" s="69" t="s">
        <v>31875</v>
      </c>
      <c r="R2073" s="69"/>
      <c r="S2073" s="70">
        <v>12994.8</v>
      </c>
      <c r="T2073" s="70"/>
      <c r="U2073" s="69" t="s">
        <v>5013</v>
      </c>
      <c r="V2073" s="73">
        <v>62</v>
      </c>
      <c r="W2073" s="69" t="s">
        <v>31875</v>
      </c>
      <c r="X2073" s="69"/>
      <c r="Y2073" s="70"/>
      <c r="Z2073" s="69">
        <v>30.11</v>
      </c>
      <c r="AA2073" s="69"/>
      <c r="AB2073" s="69" t="s">
        <v>1144</v>
      </c>
      <c r="AC2073" s="69"/>
    </row>
    <row r="2074" spans="1:29" x14ac:dyDescent="0.25">
      <c r="A2074" s="69"/>
      <c r="B2074" s="69"/>
      <c r="C2074" s="69"/>
      <c r="D2074" s="69"/>
      <c r="E2074" s="69"/>
      <c r="F2074" s="69"/>
      <c r="G2074" s="69"/>
      <c r="H2074" s="69"/>
      <c r="I2074" s="69"/>
      <c r="J2074" s="69"/>
      <c r="K2074" s="69" t="s">
        <v>33074</v>
      </c>
      <c r="L2074" s="70">
        <v>126073.87</v>
      </c>
      <c r="M2074" s="69"/>
      <c r="N2074" s="69" t="s">
        <v>33075</v>
      </c>
      <c r="O2074" s="69" t="s">
        <v>33075</v>
      </c>
      <c r="P2074" s="69" t="s">
        <v>32556</v>
      </c>
      <c r="Q2074" s="69" t="s">
        <v>1977</v>
      </c>
      <c r="R2074" s="69" t="s">
        <v>1374</v>
      </c>
      <c r="S2074" s="70">
        <v>126073.87</v>
      </c>
      <c r="T2074" s="70"/>
      <c r="U2074" s="69" t="s">
        <v>1251</v>
      </c>
      <c r="V2074" s="73">
        <v>119</v>
      </c>
      <c r="W2074" s="69" t="s">
        <v>1977</v>
      </c>
      <c r="X2074" s="69"/>
      <c r="Y2074" s="70"/>
      <c r="Z2074" s="69">
        <v>375.5</v>
      </c>
      <c r="AA2074" s="69"/>
      <c r="AB2074" s="69" t="s">
        <v>1144</v>
      </c>
      <c r="AC2074" s="69"/>
    </row>
    <row r="2075" spans="1:29" x14ac:dyDescent="0.25">
      <c r="A2075" s="71" t="s">
        <v>193</v>
      </c>
      <c r="B2075" s="71"/>
      <c r="C2075" s="71"/>
      <c r="D2075" s="71"/>
      <c r="E2075" s="71"/>
      <c r="F2075" s="71"/>
      <c r="G2075" s="71"/>
      <c r="H2075" s="71"/>
      <c r="I2075" s="72">
        <v>365253.39</v>
      </c>
      <c r="J2075" s="71"/>
      <c r="K2075" s="71"/>
      <c r="L2075" s="72">
        <v>365253.39</v>
      </c>
      <c r="M2075" s="72">
        <v>0</v>
      </c>
      <c r="N2075" s="71"/>
      <c r="O2075" s="71"/>
      <c r="P2075" s="71"/>
      <c r="Q2075" s="71"/>
      <c r="R2075" s="71"/>
      <c r="S2075" s="72">
        <v>365253.39</v>
      </c>
      <c r="T2075" s="72">
        <v>365253.39</v>
      </c>
      <c r="U2075" s="71"/>
      <c r="V2075" s="71"/>
      <c r="W2075" s="71"/>
      <c r="X2075" s="72">
        <v>0</v>
      </c>
      <c r="Y2075" s="72">
        <v>1080.74</v>
      </c>
      <c r="Z2075" s="72">
        <v>366334.13</v>
      </c>
      <c r="AA2075" s="69"/>
      <c r="AB2075" s="69"/>
      <c r="AC2075" s="69"/>
    </row>
    <row r="2076" spans="1:29" ht="60" x14ac:dyDescent="0.25">
      <c r="A2076" s="68" t="s">
        <v>33076</v>
      </c>
      <c r="B2076" s="69" t="s">
        <v>26671</v>
      </c>
      <c r="C2076" s="69" t="s">
        <v>33077</v>
      </c>
      <c r="D2076" s="69" t="s">
        <v>4692</v>
      </c>
      <c r="E2076" s="69"/>
      <c r="F2076" s="69" t="s">
        <v>32799</v>
      </c>
      <c r="G2076" s="69" t="s">
        <v>1950</v>
      </c>
      <c r="H2076" s="69"/>
      <c r="I2076" s="70">
        <v>3242.19</v>
      </c>
      <c r="J2076" s="69" t="s">
        <v>2708</v>
      </c>
      <c r="K2076" s="69"/>
      <c r="L2076" s="69"/>
      <c r="M2076" s="69"/>
      <c r="N2076" s="69"/>
      <c r="O2076" s="69"/>
      <c r="P2076" s="69"/>
      <c r="Q2076" s="69"/>
      <c r="R2076" s="69"/>
      <c r="S2076" s="69"/>
      <c r="T2076" s="69"/>
      <c r="U2076" s="69"/>
      <c r="V2076" s="69"/>
      <c r="W2076" s="69"/>
      <c r="X2076" s="69"/>
      <c r="Y2076" s="69"/>
      <c r="Z2076" s="69"/>
      <c r="AA2076" s="69" t="s">
        <v>989</v>
      </c>
      <c r="AB2076" s="69"/>
      <c r="AC2076" s="69"/>
    </row>
    <row r="2077" spans="1:29" x14ac:dyDescent="0.25">
      <c r="A2077" s="71" t="s">
        <v>193</v>
      </c>
      <c r="B2077" s="71"/>
      <c r="C2077" s="71"/>
      <c r="D2077" s="71"/>
      <c r="E2077" s="71"/>
      <c r="F2077" s="71"/>
      <c r="G2077" s="71"/>
      <c r="H2077" s="71"/>
      <c r="I2077" s="72">
        <v>3242.19</v>
      </c>
      <c r="J2077" s="71"/>
      <c r="K2077" s="71"/>
      <c r="L2077" s="72">
        <v>0</v>
      </c>
      <c r="M2077" s="72">
        <v>3242.19</v>
      </c>
      <c r="N2077" s="71"/>
      <c r="O2077" s="71"/>
      <c r="P2077" s="71"/>
      <c r="Q2077" s="71"/>
      <c r="R2077" s="71"/>
      <c r="S2077" s="72">
        <v>0</v>
      </c>
      <c r="T2077" s="72">
        <v>0</v>
      </c>
      <c r="U2077" s="71"/>
      <c r="V2077" s="71"/>
      <c r="W2077" s="71"/>
      <c r="X2077" s="72">
        <v>0</v>
      </c>
      <c r="Y2077" s="72">
        <v>0</v>
      </c>
      <c r="Z2077" s="72">
        <v>0</v>
      </c>
      <c r="AA2077" s="69"/>
      <c r="AB2077" s="69"/>
      <c r="AC2077" s="69"/>
    </row>
    <row r="2078" spans="1:29" ht="30" x14ac:dyDescent="0.25">
      <c r="A2078" s="68" t="s">
        <v>33078</v>
      </c>
      <c r="B2078" s="69" t="s">
        <v>33079</v>
      </c>
      <c r="C2078" s="69" t="s">
        <v>33080</v>
      </c>
      <c r="D2078" s="69" t="s">
        <v>28119</v>
      </c>
      <c r="E2078" s="69"/>
      <c r="F2078" s="69" t="s">
        <v>32684</v>
      </c>
      <c r="G2078" s="69" t="s">
        <v>4799</v>
      </c>
      <c r="H2078" s="69" t="s">
        <v>1236</v>
      </c>
      <c r="I2078" s="70">
        <v>590799.93000000005</v>
      </c>
      <c r="J2078" s="69" t="s">
        <v>2708</v>
      </c>
      <c r="K2078" s="69" t="s">
        <v>33081</v>
      </c>
      <c r="L2078" s="70">
        <v>73735</v>
      </c>
      <c r="M2078" s="69"/>
      <c r="N2078" s="69" t="s">
        <v>33082</v>
      </c>
      <c r="O2078" s="69"/>
      <c r="P2078" s="69" t="s">
        <v>31492</v>
      </c>
      <c r="Q2078" s="69" t="s">
        <v>1996</v>
      </c>
      <c r="R2078" s="69"/>
      <c r="S2078" s="70">
        <v>73735</v>
      </c>
      <c r="T2078" s="70"/>
      <c r="U2078" s="69" t="s">
        <v>5004</v>
      </c>
      <c r="V2078" s="73">
        <v>96</v>
      </c>
      <c r="W2078" s="69" t="s">
        <v>5004</v>
      </c>
      <c r="X2078" s="69"/>
      <c r="Y2078" s="70"/>
      <c r="Z2078" s="69">
        <v>97.76</v>
      </c>
      <c r="AA2078" s="69" t="s">
        <v>966</v>
      </c>
      <c r="AB2078" s="69" t="s">
        <v>967</v>
      </c>
      <c r="AC2078" s="69" t="s">
        <v>33083</v>
      </c>
    </row>
    <row r="2079" spans="1:29" x14ac:dyDescent="0.25">
      <c r="A2079" s="69"/>
      <c r="B2079" s="69"/>
      <c r="C2079" s="69"/>
      <c r="D2079" s="69"/>
      <c r="E2079" s="69"/>
      <c r="F2079" s="69"/>
      <c r="G2079" s="69"/>
      <c r="H2079" s="69"/>
      <c r="I2079" s="69"/>
      <c r="J2079" s="69"/>
      <c r="K2079" s="69" t="s">
        <v>33084</v>
      </c>
      <c r="L2079" s="70">
        <v>145643</v>
      </c>
      <c r="M2079" s="69"/>
      <c r="N2079" s="69" t="s">
        <v>33085</v>
      </c>
      <c r="O2079" s="69" t="s">
        <v>33085</v>
      </c>
      <c r="P2079" s="69" t="s">
        <v>1957</v>
      </c>
      <c r="Q2079" s="69" t="s">
        <v>1363</v>
      </c>
      <c r="R2079" s="69" t="s">
        <v>1045</v>
      </c>
      <c r="S2079" s="70">
        <v>145643</v>
      </c>
      <c r="T2079" s="70"/>
      <c r="U2079" s="69" t="s">
        <v>1379</v>
      </c>
      <c r="V2079" s="73">
        <v>110</v>
      </c>
      <c r="W2079" s="69" t="s">
        <v>1363</v>
      </c>
      <c r="X2079" s="69"/>
      <c r="Y2079" s="70"/>
      <c r="Z2079" s="69">
        <v>340.4</v>
      </c>
      <c r="AA2079" s="69"/>
      <c r="AB2079" s="69" t="s">
        <v>967</v>
      </c>
      <c r="AC2079" s="69"/>
    </row>
    <row r="2080" spans="1:29" x14ac:dyDescent="0.25">
      <c r="A2080" s="69"/>
      <c r="B2080" s="69"/>
      <c r="C2080" s="69"/>
      <c r="D2080" s="69"/>
      <c r="E2080" s="69"/>
      <c r="F2080" s="69"/>
      <c r="G2080" s="69"/>
      <c r="H2080" s="69"/>
      <c r="I2080" s="69"/>
      <c r="J2080" s="69"/>
      <c r="K2080" s="69" t="s">
        <v>33086</v>
      </c>
      <c r="L2080" s="70">
        <v>97937.29</v>
      </c>
      <c r="M2080" s="69"/>
      <c r="N2080" s="69" t="s">
        <v>33087</v>
      </c>
      <c r="O2080" s="69" t="s">
        <v>33087</v>
      </c>
      <c r="P2080" s="69" t="s">
        <v>1241</v>
      </c>
      <c r="Q2080" s="69" t="s">
        <v>1571</v>
      </c>
      <c r="R2080" s="69" t="s">
        <v>1071</v>
      </c>
      <c r="S2080" s="70">
        <v>97937.29</v>
      </c>
      <c r="T2080" s="70"/>
      <c r="U2080" s="69" t="s">
        <v>1259</v>
      </c>
      <c r="V2080" s="73">
        <v>109</v>
      </c>
      <c r="W2080" s="69" t="s">
        <v>1571</v>
      </c>
      <c r="X2080" s="69"/>
      <c r="Y2080" s="70"/>
      <c r="Z2080" s="69">
        <v>214.18</v>
      </c>
      <c r="AA2080" s="69"/>
      <c r="AB2080" s="69" t="s">
        <v>967</v>
      </c>
      <c r="AC2080" s="69"/>
    </row>
    <row r="2081" spans="1:29" ht="20" x14ac:dyDescent="0.25">
      <c r="A2081" s="69"/>
      <c r="B2081" s="69"/>
      <c r="C2081" s="69"/>
      <c r="D2081" s="69"/>
      <c r="E2081" s="69"/>
      <c r="F2081" s="69"/>
      <c r="G2081" s="69"/>
      <c r="H2081" s="69"/>
      <c r="I2081" s="69"/>
      <c r="J2081" s="69"/>
      <c r="K2081" s="69" t="s">
        <v>33088</v>
      </c>
      <c r="L2081" s="70">
        <v>19599.91</v>
      </c>
      <c r="M2081" s="69"/>
      <c r="N2081" s="69" t="s">
        <v>33089</v>
      </c>
      <c r="O2081" s="69"/>
      <c r="P2081" s="69" t="s">
        <v>1227</v>
      </c>
      <c r="Q2081" s="69" t="s">
        <v>1173</v>
      </c>
      <c r="R2081" s="69"/>
      <c r="S2081" s="70">
        <v>19599.91</v>
      </c>
      <c r="T2081" s="70"/>
      <c r="U2081" s="69" t="s">
        <v>1263</v>
      </c>
      <c r="V2081" s="73">
        <v>105</v>
      </c>
      <c r="W2081" s="69" t="s">
        <v>1263</v>
      </c>
      <c r="X2081" s="69"/>
      <c r="Y2081" s="70"/>
      <c r="Z2081" s="69">
        <v>42.8</v>
      </c>
      <c r="AA2081" s="69"/>
      <c r="AB2081" s="69" t="s">
        <v>967</v>
      </c>
      <c r="AC2081" s="69"/>
    </row>
    <row r="2082" spans="1:29" x14ac:dyDescent="0.25">
      <c r="A2082" s="69"/>
      <c r="B2082" s="69"/>
      <c r="C2082" s="69"/>
      <c r="D2082" s="69"/>
      <c r="E2082" s="69"/>
      <c r="F2082" s="69"/>
      <c r="G2082" s="69"/>
      <c r="H2082" s="69"/>
      <c r="I2082" s="69"/>
      <c r="J2082" s="69"/>
      <c r="K2082" s="69" t="s">
        <v>33090</v>
      </c>
      <c r="L2082" s="70">
        <v>171127.98</v>
      </c>
      <c r="M2082" s="69"/>
      <c r="N2082" s="69" t="s">
        <v>33091</v>
      </c>
      <c r="O2082" s="69" t="s">
        <v>33091</v>
      </c>
      <c r="P2082" s="69" t="s">
        <v>4791</v>
      </c>
      <c r="Q2082" s="69" t="s">
        <v>1259</v>
      </c>
      <c r="R2082" s="69" t="s">
        <v>2050</v>
      </c>
      <c r="S2082" s="70">
        <v>171127.98</v>
      </c>
      <c r="T2082" s="70"/>
      <c r="U2082" s="69" t="s">
        <v>1030</v>
      </c>
      <c r="V2082" s="73">
        <v>105</v>
      </c>
      <c r="W2082" s="69" t="s">
        <v>1259</v>
      </c>
      <c r="X2082" s="69"/>
      <c r="Y2082" s="70"/>
      <c r="Z2082" s="69">
        <v>291.17</v>
      </c>
      <c r="AA2082" s="69"/>
      <c r="AB2082" s="69" t="s">
        <v>967</v>
      </c>
      <c r="AC2082" s="69"/>
    </row>
    <row r="2083" spans="1:29" x14ac:dyDescent="0.25">
      <c r="A2083" s="69"/>
      <c r="B2083" s="69"/>
      <c r="C2083" s="69"/>
      <c r="D2083" s="69"/>
      <c r="E2083" s="69"/>
      <c r="F2083" s="69"/>
      <c r="G2083" s="69"/>
      <c r="H2083" s="69"/>
      <c r="I2083" s="69"/>
      <c r="J2083" s="69"/>
      <c r="K2083" s="69" t="s">
        <v>33092</v>
      </c>
      <c r="L2083" s="70">
        <v>17651.73</v>
      </c>
      <c r="M2083" s="69"/>
      <c r="N2083" s="69" t="s">
        <v>33093</v>
      </c>
      <c r="O2083" s="69" t="s">
        <v>33093</v>
      </c>
      <c r="P2083" s="69" t="s">
        <v>1996</v>
      </c>
      <c r="Q2083" s="69" t="s">
        <v>1267</v>
      </c>
      <c r="R2083" s="69" t="s">
        <v>1689</v>
      </c>
      <c r="S2083" s="70">
        <v>17651.73</v>
      </c>
      <c r="T2083" s="70"/>
      <c r="U2083" s="69" t="s">
        <v>1030</v>
      </c>
      <c r="V2083" s="73">
        <v>98</v>
      </c>
      <c r="W2083" s="69" t="s">
        <v>1267</v>
      </c>
      <c r="X2083" s="69"/>
      <c r="Y2083" s="70"/>
      <c r="Z2083" s="69">
        <v>27.06</v>
      </c>
      <c r="AA2083" s="69"/>
      <c r="AB2083" s="69" t="s">
        <v>967</v>
      </c>
      <c r="AC2083" s="69"/>
    </row>
    <row r="2084" spans="1:29" ht="20" x14ac:dyDescent="0.25">
      <c r="A2084" s="69"/>
      <c r="B2084" s="69"/>
      <c r="C2084" s="69"/>
      <c r="D2084" s="69"/>
      <c r="E2084" s="69"/>
      <c r="F2084" s="69"/>
      <c r="G2084" s="69"/>
      <c r="H2084" s="69"/>
      <c r="I2084" s="69"/>
      <c r="J2084" s="69"/>
      <c r="K2084" s="69" t="s">
        <v>33094</v>
      </c>
      <c r="L2084" s="70">
        <v>64719.199999999997</v>
      </c>
      <c r="M2084" s="69"/>
      <c r="N2084" s="69" t="s">
        <v>33095</v>
      </c>
      <c r="O2084" s="69"/>
      <c r="P2084" s="69" t="s">
        <v>1416</v>
      </c>
      <c r="Q2084" s="69" t="s">
        <v>1030</v>
      </c>
      <c r="R2084" s="69"/>
      <c r="S2084" s="70">
        <v>64719.199999999997</v>
      </c>
      <c r="T2084" s="70"/>
      <c r="U2084" s="69" t="s">
        <v>2743</v>
      </c>
      <c r="V2084" s="73">
        <v>91</v>
      </c>
      <c r="W2084" s="69" t="s">
        <v>2743</v>
      </c>
      <c r="X2084" s="69"/>
      <c r="Y2084" s="70"/>
      <c r="Z2084" s="69">
        <v>38.840000000000003</v>
      </c>
      <c r="AA2084" s="69"/>
      <c r="AB2084" s="69" t="s">
        <v>967</v>
      </c>
      <c r="AC2084" s="69"/>
    </row>
    <row r="2085" spans="1:29" x14ac:dyDescent="0.25">
      <c r="A2085" s="71" t="s">
        <v>193</v>
      </c>
      <c r="B2085" s="71"/>
      <c r="C2085" s="71"/>
      <c r="D2085" s="71"/>
      <c r="E2085" s="71"/>
      <c r="F2085" s="71"/>
      <c r="G2085" s="71"/>
      <c r="H2085" s="71"/>
      <c r="I2085" s="72">
        <v>590799.93000000005</v>
      </c>
      <c r="J2085" s="71"/>
      <c r="K2085" s="71"/>
      <c r="L2085" s="72">
        <v>590414.10999999987</v>
      </c>
      <c r="M2085" s="72">
        <v>385.82000000018161</v>
      </c>
      <c r="N2085" s="71"/>
      <c r="O2085" s="71"/>
      <c r="P2085" s="71"/>
      <c r="Q2085" s="71"/>
      <c r="R2085" s="71"/>
      <c r="S2085" s="72">
        <v>590414.10999999987</v>
      </c>
      <c r="T2085" s="72">
        <v>590414.11</v>
      </c>
      <c r="U2085" s="71"/>
      <c r="V2085" s="71"/>
      <c r="W2085" s="71"/>
      <c r="X2085" s="72">
        <v>-1.1641532182693481E-10</v>
      </c>
      <c r="Y2085" s="72">
        <v>1052.2099999999998</v>
      </c>
      <c r="Z2085" s="72">
        <v>591466.31999999995</v>
      </c>
      <c r="AA2085" s="69"/>
      <c r="AB2085" s="69"/>
      <c r="AC2085" s="69"/>
    </row>
    <row r="2086" spans="1:29" ht="20" x14ac:dyDescent="0.25">
      <c r="A2086" s="68" t="s">
        <v>33096</v>
      </c>
      <c r="B2086" s="69" t="s">
        <v>28468</v>
      </c>
      <c r="C2086" s="69" t="s">
        <v>33097</v>
      </c>
      <c r="D2086" s="69" t="s">
        <v>28389</v>
      </c>
      <c r="E2086" s="69"/>
      <c r="F2086" s="69" t="s">
        <v>31580</v>
      </c>
      <c r="G2086" s="69" t="s">
        <v>1002</v>
      </c>
      <c r="H2086" s="69" t="s">
        <v>962</v>
      </c>
      <c r="I2086" s="70">
        <v>23750</v>
      </c>
      <c r="J2086" s="69" t="s">
        <v>2708</v>
      </c>
      <c r="K2086" s="69" t="s">
        <v>33098</v>
      </c>
      <c r="L2086" s="70">
        <v>10925</v>
      </c>
      <c r="M2086" s="69"/>
      <c r="N2086" s="69" t="s">
        <v>33099</v>
      </c>
      <c r="O2086" s="69"/>
      <c r="P2086" s="69" t="s">
        <v>1459</v>
      </c>
      <c r="Q2086" s="69" t="s">
        <v>1367</v>
      </c>
      <c r="R2086" s="69"/>
      <c r="S2086" s="70">
        <v>10925</v>
      </c>
      <c r="T2086" s="70"/>
      <c r="U2086" s="69"/>
      <c r="V2086" s="69"/>
      <c r="W2086" s="69" t="s">
        <v>1367</v>
      </c>
      <c r="X2086" s="69"/>
      <c r="Y2086" s="70"/>
      <c r="Z2086" s="69">
        <v>0</v>
      </c>
      <c r="AA2086" s="69" t="s">
        <v>966</v>
      </c>
      <c r="AB2086" s="69" t="s">
        <v>1144</v>
      </c>
      <c r="AC2086" s="69"/>
    </row>
    <row r="2087" spans="1:29" ht="20" x14ac:dyDescent="0.25">
      <c r="A2087" s="69"/>
      <c r="B2087" s="69"/>
      <c r="C2087" s="69"/>
      <c r="D2087" s="69"/>
      <c r="E2087" s="69"/>
      <c r="F2087" s="69"/>
      <c r="G2087" s="69"/>
      <c r="H2087" s="69"/>
      <c r="I2087" s="69"/>
      <c r="J2087" s="69"/>
      <c r="K2087" s="69" t="s">
        <v>33100</v>
      </c>
      <c r="L2087" s="70">
        <v>10450</v>
      </c>
      <c r="M2087" s="69"/>
      <c r="N2087" s="69" t="s">
        <v>33101</v>
      </c>
      <c r="O2087" s="69"/>
      <c r="P2087" s="69" t="s">
        <v>1173</v>
      </c>
      <c r="Q2087" s="69" t="s">
        <v>1005</v>
      </c>
      <c r="R2087" s="69"/>
      <c r="S2087" s="70">
        <v>10450</v>
      </c>
      <c r="T2087" s="70"/>
      <c r="U2087" s="69"/>
      <c r="V2087" s="69"/>
      <c r="W2087" s="69" t="s">
        <v>1005</v>
      </c>
      <c r="X2087" s="69"/>
      <c r="Y2087" s="70"/>
      <c r="Z2087" s="69">
        <v>0</v>
      </c>
      <c r="AA2087" s="69"/>
      <c r="AB2087" s="69" t="s">
        <v>1144</v>
      </c>
      <c r="AC2087" s="69"/>
    </row>
    <row r="2088" spans="1:29" x14ac:dyDescent="0.25">
      <c r="A2088" s="71" t="s">
        <v>193</v>
      </c>
      <c r="B2088" s="71"/>
      <c r="C2088" s="71"/>
      <c r="D2088" s="71"/>
      <c r="E2088" s="71"/>
      <c r="F2088" s="71"/>
      <c r="G2088" s="71"/>
      <c r="H2088" s="71"/>
      <c r="I2088" s="72">
        <v>23750</v>
      </c>
      <c r="J2088" s="71"/>
      <c r="K2088" s="71"/>
      <c r="L2088" s="72">
        <v>21375</v>
      </c>
      <c r="M2088" s="72">
        <v>2375</v>
      </c>
      <c r="N2088" s="71"/>
      <c r="O2088" s="71"/>
      <c r="P2088" s="71"/>
      <c r="Q2088" s="71"/>
      <c r="R2088" s="71"/>
      <c r="S2088" s="72">
        <v>21375</v>
      </c>
      <c r="T2088" s="72">
        <v>0</v>
      </c>
      <c r="U2088" s="71"/>
      <c r="V2088" s="71"/>
      <c r="W2088" s="71"/>
      <c r="X2088" s="72">
        <v>21375</v>
      </c>
      <c r="Y2088" s="72">
        <v>0</v>
      </c>
      <c r="Z2088" s="72">
        <v>0</v>
      </c>
      <c r="AA2088" s="69"/>
      <c r="AB2088" s="69"/>
      <c r="AC2088" s="69"/>
    </row>
    <row r="2089" spans="1:29" ht="20" x14ac:dyDescent="0.25">
      <c r="A2089" s="68" t="s">
        <v>33102</v>
      </c>
      <c r="B2089" s="69" t="s">
        <v>33103</v>
      </c>
      <c r="C2089" s="69" t="s">
        <v>33104</v>
      </c>
      <c r="D2089" s="69" t="s">
        <v>459</v>
      </c>
      <c r="E2089" s="69"/>
      <c r="F2089" s="69" t="s">
        <v>31670</v>
      </c>
      <c r="G2089" s="69" t="s">
        <v>1950</v>
      </c>
      <c r="H2089" s="69" t="s">
        <v>1236</v>
      </c>
      <c r="I2089" s="70">
        <v>49029.4</v>
      </c>
      <c r="J2089" s="69" t="s">
        <v>2708</v>
      </c>
      <c r="K2089" s="69" t="s">
        <v>33105</v>
      </c>
      <c r="L2089" s="70">
        <v>49029.4</v>
      </c>
      <c r="M2089" s="69"/>
      <c r="N2089" s="69" t="s">
        <v>33106</v>
      </c>
      <c r="O2089" s="69" t="s">
        <v>33106</v>
      </c>
      <c r="P2089" s="69" t="s">
        <v>1996</v>
      </c>
      <c r="Q2089" s="69" t="s">
        <v>1153</v>
      </c>
      <c r="R2089" s="69" t="s">
        <v>1182</v>
      </c>
      <c r="S2089" s="70">
        <v>49029.4</v>
      </c>
      <c r="T2089" s="70"/>
      <c r="U2089" s="69" t="s">
        <v>1367</v>
      </c>
      <c r="V2089" s="73">
        <v>77</v>
      </c>
      <c r="W2089" s="69" t="s">
        <v>1153</v>
      </c>
      <c r="X2089" s="69"/>
      <c r="Y2089" s="70"/>
      <c r="Z2089" s="69">
        <v>126.98</v>
      </c>
      <c r="AA2089" s="69" t="s">
        <v>966</v>
      </c>
      <c r="AB2089" s="69" t="s">
        <v>1144</v>
      </c>
      <c r="AC2089" s="69"/>
    </row>
    <row r="2090" spans="1:29" x14ac:dyDescent="0.25">
      <c r="A2090" s="71" t="s">
        <v>193</v>
      </c>
      <c r="B2090" s="71"/>
      <c r="C2090" s="71"/>
      <c r="D2090" s="71"/>
      <c r="E2090" s="71"/>
      <c r="F2090" s="71"/>
      <c r="G2090" s="71"/>
      <c r="H2090" s="71"/>
      <c r="I2090" s="72">
        <v>49029.4</v>
      </c>
      <c r="J2090" s="71"/>
      <c r="K2090" s="71"/>
      <c r="L2090" s="72">
        <v>49029.4</v>
      </c>
      <c r="M2090" s="72">
        <v>0</v>
      </c>
      <c r="N2090" s="71"/>
      <c r="O2090" s="71"/>
      <c r="P2090" s="71"/>
      <c r="Q2090" s="71"/>
      <c r="R2090" s="71"/>
      <c r="S2090" s="72">
        <v>49029.4</v>
      </c>
      <c r="T2090" s="72">
        <v>49029.4</v>
      </c>
      <c r="U2090" s="71"/>
      <c r="V2090" s="71"/>
      <c r="W2090" s="71"/>
      <c r="X2090" s="72">
        <v>0</v>
      </c>
      <c r="Y2090" s="72">
        <v>126.98</v>
      </c>
      <c r="Z2090" s="72">
        <v>49156.380000000005</v>
      </c>
      <c r="AA2090" s="69"/>
      <c r="AB2090" s="69"/>
      <c r="AC2090" s="69"/>
    </row>
    <row r="2091" spans="1:29" ht="20" x14ac:dyDescent="0.25">
      <c r="A2091" s="68" t="s">
        <v>33107</v>
      </c>
      <c r="B2091" s="69" t="s">
        <v>33108</v>
      </c>
      <c r="C2091" s="69" t="s">
        <v>33109</v>
      </c>
      <c r="D2091" s="69" t="s">
        <v>12202</v>
      </c>
      <c r="E2091" s="69"/>
      <c r="F2091" s="69" t="s">
        <v>31632</v>
      </c>
      <c r="G2091" s="69" t="s">
        <v>4756</v>
      </c>
      <c r="H2091" s="69" t="s">
        <v>962</v>
      </c>
      <c r="I2091" s="70">
        <v>11874.65</v>
      </c>
      <c r="J2091" s="69" t="s">
        <v>2708</v>
      </c>
      <c r="K2091" s="69" t="s">
        <v>33110</v>
      </c>
      <c r="L2091" s="70">
        <v>5814.08</v>
      </c>
      <c r="M2091" s="69"/>
      <c r="N2091" s="69" t="s">
        <v>33111</v>
      </c>
      <c r="O2091" s="69"/>
      <c r="P2091" s="69" t="s">
        <v>30346</v>
      </c>
      <c r="Q2091" s="69" t="s">
        <v>987</v>
      </c>
      <c r="R2091" s="69"/>
      <c r="S2091" s="70">
        <v>5814.08</v>
      </c>
      <c r="T2091" s="70"/>
      <c r="U2091" s="69" t="s">
        <v>987</v>
      </c>
      <c r="V2091" s="73">
        <v>66</v>
      </c>
      <c r="W2091" s="69" t="s">
        <v>987</v>
      </c>
      <c r="X2091" s="69"/>
      <c r="Y2091" s="70"/>
      <c r="Z2091" s="69">
        <v>0</v>
      </c>
      <c r="AA2091" s="69" t="s">
        <v>966</v>
      </c>
      <c r="AB2091" s="69" t="s">
        <v>1144</v>
      </c>
      <c r="AC2091" s="69"/>
    </row>
    <row r="2092" spans="1:29" ht="20" x14ac:dyDescent="0.25">
      <c r="A2092" s="69"/>
      <c r="B2092" s="69"/>
      <c r="C2092" s="69"/>
      <c r="D2092" s="69"/>
      <c r="E2092" s="69"/>
      <c r="F2092" s="69"/>
      <c r="G2092" s="69"/>
      <c r="H2092" s="69"/>
      <c r="I2092" s="69"/>
      <c r="J2092" s="69"/>
      <c r="K2092" s="69" t="s">
        <v>33112</v>
      </c>
      <c r="L2092" s="70">
        <v>4246.21</v>
      </c>
      <c r="M2092" s="69"/>
      <c r="N2092" s="69" t="s">
        <v>33113</v>
      </c>
      <c r="O2092" s="69"/>
      <c r="P2092" s="69" t="s">
        <v>1836</v>
      </c>
      <c r="Q2092" s="69" t="s">
        <v>4600</v>
      </c>
      <c r="R2092" s="69"/>
      <c r="S2092" s="70">
        <v>4246.21</v>
      </c>
      <c r="T2092" s="70"/>
      <c r="U2092" s="69" t="s">
        <v>4600</v>
      </c>
      <c r="V2092" s="73">
        <v>83</v>
      </c>
      <c r="W2092" s="69" t="s">
        <v>4600</v>
      </c>
      <c r="X2092" s="69"/>
      <c r="Y2092" s="70"/>
      <c r="Z2092" s="69">
        <v>0</v>
      </c>
      <c r="AA2092" s="69"/>
      <c r="AB2092" s="69" t="s">
        <v>1144</v>
      </c>
      <c r="AC2092" s="69"/>
    </row>
    <row r="2093" spans="1:29" ht="20" x14ac:dyDescent="0.25">
      <c r="A2093" s="69"/>
      <c r="B2093" s="69"/>
      <c r="C2093" s="69"/>
      <c r="D2093" s="69"/>
      <c r="E2093" s="69"/>
      <c r="F2093" s="69"/>
      <c r="G2093" s="69"/>
      <c r="H2093" s="69"/>
      <c r="I2093" s="69"/>
      <c r="J2093" s="69"/>
      <c r="K2093" s="69" t="s">
        <v>33114</v>
      </c>
      <c r="L2093" s="70">
        <v>1814.35</v>
      </c>
      <c r="M2093" s="69"/>
      <c r="N2093" s="69" t="s">
        <v>33115</v>
      </c>
      <c r="O2093" s="69"/>
      <c r="P2093" s="69" t="s">
        <v>1137</v>
      </c>
      <c r="Q2093" s="69" t="s">
        <v>1153</v>
      </c>
      <c r="R2093" s="69"/>
      <c r="S2093" s="70">
        <v>1814.35</v>
      </c>
      <c r="T2093" s="70"/>
      <c r="U2093" s="69" t="s">
        <v>1153</v>
      </c>
      <c r="V2093" s="73">
        <v>78</v>
      </c>
      <c r="W2093" s="69" t="s">
        <v>1153</v>
      </c>
      <c r="X2093" s="69"/>
      <c r="Y2093" s="70"/>
      <c r="Z2093" s="69">
        <v>0</v>
      </c>
      <c r="AA2093" s="69"/>
      <c r="AB2093" s="69" t="s">
        <v>1144</v>
      </c>
      <c r="AC2093" s="69"/>
    </row>
    <row r="2094" spans="1:29" x14ac:dyDescent="0.25">
      <c r="A2094" s="71" t="s">
        <v>193</v>
      </c>
      <c r="B2094" s="71"/>
      <c r="C2094" s="71"/>
      <c r="D2094" s="71"/>
      <c r="E2094" s="71"/>
      <c r="F2094" s="71"/>
      <c r="G2094" s="71"/>
      <c r="H2094" s="71"/>
      <c r="I2094" s="72">
        <v>11874.65</v>
      </c>
      <c r="J2094" s="71"/>
      <c r="K2094" s="71"/>
      <c r="L2094" s="72">
        <v>11874.640000000001</v>
      </c>
      <c r="M2094" s="72">
        <v>9.9999999983992893E-3</v>
      </c>
      <c r="N2094" s="71"/>
      <c r="O2094" s="71"/>
      <c r="P2094" s="71"/>
      <c r="Q2094" s="71"/>
      <c r="R2094" s="71"/>
      <c r="S2094" s="72">
        <v>11874.640000000001</v>
      </c>
      <c r="T2094" s="72">
        <v>11874.64</v>
      </c>
      <c r="U2094" s="71"/>
      <c r="V2094" s="71"/>
      <c r="W2094" s="71"/>
      <c r="X2094" s="72">
        <v>1.8189894035458565E-12</v>
      </c>
      <c r="Y2094" s="72">
        <v>0</v>
      </c>
      <c r="Z2094" s="72">
        <v>11874.64</v>
      </c>
      <c r="AA2094" s="69"/>
      <c r="AB2094" s="69"/>
      <c r="AC2094" s="69"/>
    </row>
    <row r="2095" spans="1:29" ht="30" x14ac:dyDescent="0.25">
      <c r="A2095" s="68" t="s">
        <v>33116</v>
      </c>
      <c r="B2095" s="69" t="s">
        <v>33117</v>
      </c>
      <c r="C2095" s="69" t="s">
        <v>33118</v>
      </c>
      <c r="D2095" s="69" t="s">
        <v>31745</v>
      </c>
      <c r="E2095" s="69"/>
      <c r="F2095" s="69" t="s">
        <v>31487</v>
      </c>
      <c r="G2095" s="69" t="s">
        <v>2707</v>
      </c>
      <c r="H2095" s="69" t="s">
        <v>962</v>
      </c>
      <c r="I2095" s="70">
        <v>22960</v>
      </c>
      <c r="J2095" s="69" t="s">
        <v>2708</v>
      </c>
      <c r="K2095" s="69" t="s">
        <v>33119</v>
      </c>
      <c r="L2095" s="70">
        <v>22960</v>
      </c>
      <c r="M2095" s="69"/>
      <c r="N2095" s="69" t="s">
        <v>33120</v>
      </c>
      <c r="O2095" s="69"/>
      <c r="P2095" s="69" t="s">
        <v>3002</v>
      </c>
      <c r="Q2095" s="69" t="s">
        <v>3002</v>
      </c>
      <c r="R2095" s="69"/>
      <c r="S2095" s="70">
        <v>22960</v>
      </c>
      <c r="T2095" s="70"/>
      <c r="U2095" s="69" t="s">
        <v>3002</v>
      </c>
      <c r="V2095" s="73">
        <v>0</v>
      </c>
      <c r="W2095" s="69" t="s">
        <v>3002</v>
      </c>
      <c r="X2095" s="69"/>
      <c r="Y2095" s="70"/>
      <c r="Z2095" s="69">
        <v>0</v>
      </c>
      <c r="AA2095" s="69" t="s">
        <v>966</v>
      </c>
      <c r="AB2095" s="69" t="s">
        <v>1144</v>
      </c>
      <c r="AC2095" s="69"/>
    </row>
    <row r="2096" spans="1:29" x14ac:dyDescent="0.25">
      <c r="A2096" s="71" t="s">
        <v>193</v>
      </c>
      <c r="B2096" s="71"/>
      <c r="C2096" s="71"/>
      <c r="D2096" s="71"/>
      <c r="E2096" s="71"/>
      <c r="F2096" s="71"/>
      <c r="G2096" s="71"/>
      <c r="H2096" s="71"/>
      <c r="I2096" s="72">
        <v>22960</v>
      </c>
      <c r="J2096" s="71"/>
      <c r="K2096" s="71"/>
      <c r="L2096" s="72">
        <v>22960</v>
      </c>
      <c r="M2096" s="72">
        <v>0</v>
      </c>
      <c r="N2096" s="71"/>
      <c r="O2096" s="71"/>
      <c r="P2096" s="71"/>
      <c r="Q2096" s="71"/>
      <c r="R2096" s="71"/>
      <c r="S2096" s="72">
        <v>22960</v>
      </c>
      <c r="T2096" s="72">
        <v>22960</v>
      </c>
      <c r="U2096" s="71"/>
      <c r="V2096" s="71"/>
      <c r="W2096" s="71"/>
      <c r="X2096" s="72">
        <v>0</v>
      </c>
      <c r="Y2096" s="72">
        <v>0</v>
      </c>
      <c r="Z2096" s="72">
        <v>22960</v>
      </c>
      <c r="AA2096" s="69"/>
      <c r="AB2096" s="69"/>
      <c r="AC2096" s="69"/>
    </row>
    <row r="2097" spans="1:29" ht="30" x14ac:dyDescent="0.25">
      <c r="A2097" s="68" t="s">
        <v>33121</v>
      </c>
      <c r="B2097" s="69" t="s">
        <v>32672</v>
      </c>
      <c r="C2097" s="69" t="s">
        <v>33122</v>
      </c>
      <c r="D2097" s="69" t="s">
        <v>11900</v>
      </c>
      <c r="E2097" s="69"/>
      <c r="F2097" s="69" t="s">
        <v>31560</v>
      </c>
      <c r="G2097" s="69" t="s">
        <v>1242</v>
      </c>
      <c r="H2097" s="69" t="s">
        <v>1236</v>
      </c>
      <c r="I2097" s="70">
        <v>42234.080000000002</v>
      </c>
      <c r="J2097" s="69" t="s">
        <v>2708</v>
      </c>
      <c r="K2097" s="69" t="s">
        <v>33123</v>
      </c>
      <c r="L2097" s="70">
        <v>32088.57</v>
      </c>
      <c r="M2097" s="69"/>
      <c r="N2097" s="69" t="s">
        <v>33124</v>
      </c>
      <c r="O2097" s="69" t="s">
        <v>33124</v>
      </c>
      <c r="P2097" s="69" t="s">
        <v>1137</v>
      </c>
      <c r="Q2097" s="69" t="s">
        <v>2054</v>
      </c>
      <c r="R2097" s="69" t="s">
        <v>1620</v>
      </c>
      <c r="S2097" s="70">
        <v>32088.57</v>
      </c>
      <c r="T2097" s="70"/>
      <c r="U2097" s="69" t="s">
        <v>1378</v>
      </c>
      <c r="V2097" s="73">
        <v>102</v>
      </c>
      <c r="W2097" s="69" t="s">
        <v>2054</v>
      </c>
      <c r="X2097" s="69"/>
      <c r="Y2097" s="70"/>
      <c r="Z2097" s="69">
        <v>101.27</v>
      </c>
      <c r="AA2097" s="69" t="s">
        <v>966</v>
      </c>
      <c r="AB2097" s="69" t="s">
        <v>1144</v>
      </c>
      <c r="AC2097" s="69" t="s">
        <v>33125</v>
      </c>
    </row>
    <row r="2098" spans="1:29" x14ac:dyDescent="0.25">
      <c r="A2098" s="69"/>
      <c r="B2098" s="69"/>
      <c r="C2098" s="69"/>
      <c r="D2098" s="69"/>
      <c r="E2098" s="69"/>
      <c r="F2098" s="69"/>
      <c r="G2098" s="69"/>
      <c r="H2098" s="69"/>
      <c r="I2098" s="69"/>
      <c r="J2098" s="69"/>
      <c r="K2098" s="69" t="s">
        <v>33126</v>
      </c>
      <c r="L2098" s="70">
        <v>10145.51</v>
      </c>
      <c r="M2098" s="69"/>
      <c r="N2098" s="69" t="s">
        <v>33127</v>
      </c>
      <c r="O2098" s="69" t="s">
        <v>33127</v>
      </c>
      <c r="P2098" s="69" t="s">
        <v>1966</v>
      </c>
      <c r="Q2098" s="69" t="s">
        <v>1459</v>
      </c>
      <c r="R2098" s="69" t="s">
        <v>1037</v>
      </c>
      <c r="S2098" s="70">
        <v>10145.51</v>
      </c>
      <c r="T2098" s="70"/>
      <c r="U2098" s="69" t="s">
        <v>1379</v>
      </c>
      <c r="V2098" s="73">
        <v>97</v>
      </c>
      <c r="W2098" s="69" t="s">
        <v>1459</v>
      </c>
      <c r="X2098" s="69"/>
      <c r="Y2098" s="70"/>
      <c r="Z2098" s="69">
        <v>27.9</v>
      </c>
      <c r="AA2098" s="69"/>
      <c r="AB2098" s="69" t="s">
        <v>1144</v>
      </c>
      <c r="AC2098" s="69"/>
    </row>
    <row r="2099" spans="1:29" x14ac:dyDescent="0.25">
      <c r="A2099" s="71" t="s">
        <v>193</v>
      </c>
      <c r="B2099" s="71"/>
      <c r="C2099" s="71"/>
      <c r="D2099" s="71"/>
      <c r="E2099" s="71"/>
      <c r="F2099" s="71"/>
      <c r="G2099" s="71"/>
      <c r="H2099" s="71"/>
      <c r="I2099" s="72">
        <v>42234.080000000002</v>
      </c>
      <c r="J2099" s="71"/>
      <c r="K2099" s="71"/>
      <c r="L2099" s="72">
        <v>42234.080000000002</v>
      </c>
      <c r="M2099" s="72">
        <v>0</v>
      </c>
      <c r="N2099" s="71"/>
      <c r="O2099" s="71"/>
      <c r="P2099" s="71"/>
      <c r="Q2099" s="71"/>
      <c r="R2099" s="71"/>
      <c r="S2099" s="72">
        <v>42234.080000000002</v>
      </c>
      <c r="T2099" s="72">
        <v>42234.080000000002</v>
      </c>
      <c r="U2099" s="71"/>
      <c r="V2099" s="71"/>
      <c r="W2099" s="71"/>
      <c r="X2099" s="72">
        <v>0</v>
      </c>
      <c r="Y2099" s="72">
        <v>129.16999999999999</v>
      </c>
      <c r="Z2099" s="72">
        <v>42363.25</v>
      </c>
      <c r="AA2099" s="69"/>
      <c r="AB2099" s="69"/>
      <c r="AC2099" s="69"/>
    </row>
    <row r="2100" spans="1:29" ht="20" x14ac:dyDescent="0.25">
      <c r="A2100" s="68" t="s">
        <v>28554</v>
      </c>
      <c r="B2100" s="69" t="s">
        <v>28553</v>
      </c>
      <c r="C2100" s="69" t="s">
        <v>28552</v>
      </c>
      <c r="D2100" s="69" t="s">
        <v>28234</v>
      </c>
      <c r="E2100" s="69"/>
      <c r="F2100" s="69" t="s">
        <v>4756</v>
      </c>
      <c r="G2100" s="69" t="s">
        <v>1256</v>
      </c>
      <c r="H2100" s="69" t="s">
        <v>962</v>
      </c>
      <c r="I2100" s="70">
        <v>366848.95</v>
      </c>
      <c r="J2100" s="69" t="s">
        <v>2708</v>
      </c>
      <c r="K2100" s="69" t="s">
        <v>28551</v>
      </c>
      <c r="L2100" s="70">
        <v>366848.95</v>
      </c>
      <c r="M2100" s="69"/>
      <c r="N2100" s="69" t="s">
        <v>28550</v>
      </c>
      <c r="O2100" s="69" t="s">
        <v>28550</v>
      </c>
      <c r="P2100" s="69" t="s">
        <v>1996</v>
      </c>
      <c r="Q2100" s="69" t="s">
        <v>1268</v>
      </c>
      <c r="R2100" s="69" t="s">
        <v>1483</v>
      </c>
      <c r="S2100" s="70">
        <v>366848.95</v>
      </c>
      <c r="T2100" s="70"/>
      <c r="U2100" s="69" t="s">
        <v>1447</v>
      </c>
      <c r="V2100" s="73">
        <v>99</v>
      </c>
      <c r="W2100" s="69" t="s">
        <v>1268</v>
      </c>
      <c r="X2100" s="69"/>
      <c r="Y2100" s="70"/>
      <c r="Z2100" s="69">
        <v>561.53</v>
      </c>
      <c r="AA2100" s="69" t="s">
        <v>966</v>
      </c>
      <c r="AB2100" s="69" t="s">
        <v>1144</v>
      </c>
      <c r="AC2100" s="69"/>
    </row>
    <row r="2101" spans="1:29" x14ac:dyDescent="0.25">
      <c r="A2101" s="71" t="s">
        <v>193</v>
      </c>
      <c r="B2101" s="71"/>
      <c r="C2101" s="71"/>
      <c r="D2101" s="71"/>
      <c r="E2101" s="71"/>
      <c r="F2101" s="71"/>
      <c r="G2101" s="71"/>
      <c r="H2101" s="71"/>
      <c r="I2101" s="72">
        <v>366848.95</v>
      </c>
      <c r="J2101" s="71"/>
      <c r="K2101" s="71"/>
      <c r="L2101" s="72">
        <v>366848.95</v>
      </c>
      <c r="M2101" s="72">
        <v>0</v>
      </c>
      <c r="N2101" s="71"/>
      <c r="O2101" s="71"/>
      <c r="P2101" s="71"/>
      <c r="Q2101" s="71"/>
      <c r="R2101" s="71"/>
      <c r="S2101" s="72">
        <v>366848.95</v>
      </c>
      <c r="T2101" s="72">
        <v>366848.95</v>
      </c>
      <c r="U2101" s="71"/>
      <c r="V2101" s="71"/>
      <c r="W2101" s="71"/>
      <c r="X2101" s="72">
        <v>0</v>
      </c>
      <c r="Y2101" s="72">
        <v>561.53</v>
      </c>
      <c r="Z2101" s="72">
        <v>367410.48000000004</v>
      </c>
      <c r="AA2101" s="69"/>
      <c r="AB2101" s="69"/>
      <c r="AC2101" s="69"/>
    </row>
    <row r="2102" spans="1:29" ht="20" x14ac:dyDescent="0.25">
      <c r="A2102" s="68" t="s">
        <v>28549</v>
      </c>
      <c r="B2102" s="69" t="s">
        <v>28548</v>
      </c>
      <c r="C2102" s="69" t="s">
        <v>28547</v>
      </c>
      <c r="D2102" s="69" t="s">
        <v>11900</v>
      </c>
      <c r="E2102" s="69"/>
      <c r="F2102" s="69" t="s">
        <v>4756</v>
      </c>
      <c r="G2102" s="69" t="s">
        <v>1242</v>
      </c>
      <c r="H2102" s="69" t="s">
        <v>962</v>
      </c>
      <c r="I2102" s="70">
        <v>35421.49</v>
      </c>
      <c r="J2102" s="69" t="s">
        <v>2708</v>
      </c>
      <c r="K2102" s="69" t="s">
        <v>28546</v>
      </c>
      <c r="L2102" s="70">
        <v>35323.4</v>
      </c>
      <c r="M2102" s="69"/>
      <c r="N2102" s="69" t="s">
        <v>28545</v>
      </c>
      <c r="O2102" s="69" t="s">
        <v>28545</v>
      </c>
      <c r="P2102" s="69" t="s">
        <v>2134</v>
      </c>
      <c r="Q2102" s="69" t="s">
        <v>1045</v>
      </c>
      <c r="R2102" s="69" t="s">
        <v>1102</v>
      </c>
      <c r="S2102" s="70">
        <v>35323.4</v>
      </c>
      <c r="T2102" s="70"/>
      <c r="U2102" s="69" t="s">
        <v>1025</v>
      </c>
      <c r="V2102" s="73">
        <v>67</v>
      </c>
      <c r="W2102" s="69" t="s">
        <v>1045</v>
      </c>
      <c r="X2102" s="69"/>
      <c r="Y2102" s="70"/>
      <c r="Z2102" s="69">
        <v>164.67</v>
      </c>
      <c r="AA2102" s="69" t="s">
        <v>966</v>
      </c>
      <c r="AB2102" s="69" t="s">
        <v>1144</v>
      </c>
      <c r="AC2102" s="69"/>
    </row>
    <row r="2103" spans="1:29" x14ac:dyDescent="0.25">
      <c r="A2103" s="71" t="s">
        <v>193</v>
      </c>
      <c r="B2103" s="71"/>
      <c r="C2103" s="71"/>
      <c r="D2103" s="71"/>
      <c r="E2103" s="71"/>
      <c r="F2103" s="71"/>
      <c r="G2103" s="71"/>
      <c r="H2103" s="71"/>
      <c r="I2103" s="72">
        <v>35421.49</v>
      </c>
      <c r="J2103" s="71"/>
      <c r="K2103" s="71"/>
      <c r="L2103" s="72">
        <v>35323.4</v>
      </c>
      <c r="M2103" s="72">
        <v>98.089999999996508</v>
      </c>
      <c r="N2103" s="71"/>
      <c r="O2103" s="71"/>
      <c r="P2103" s="71"/>
      <c r="Q2103" s="71"/>
      <c r="R2103" s="71"/>
      <c r="S2103" s="72">
        <v>35323.4</v>
      </c>
      <c r="T2103" s="72">
        <v>35323.4</v>
      </c>
      <c r="U2103" s="71"/>
      <c r="V2103" s="71"/>
      <c r="W2103" s="71"/>
      <c r="X2103" s="72">
        <v>0</v>
      </c>
      <c r="Y2103" s="72">
        <v>164.67</v>
      </c>
      <c r="Z2103" s="72">
        <v>35488.07</v>
      </c>
      <c r="AA2103" s="69"/>
      <c r="AB2103" s="69"/>
      <c r="AC2103" s="69"/>
    </row>
    <row r="2104" spans="1:29" ht="40" x14ac:dyDescent="0.25">
      <c r="A2104" s="68" t="s">
        <v>28544</v>
      </c>
      <c r="B2104" s="69" t="s">
        <v>28543</v>
      </c>
      <c r="C2104" s="69" t="s">
        <v>28542</v>
      </c>
      <c r="D2104" s="69" t="s">
        <v>28345</v>
      </c>
      <c r="E2104" s="69"/>
      <c r="F2104" s="69" t="s">
        <v>1240</v>
      </c>
      <c r="G2104" s="69" t="s">
        <v>1242</v>
      </c>
      <c r="H2104" s="69" t="s">
        <v>962</v>
      </c>
      <c r="I2104" s="70">
        <v>8642.5499999999993</v>
      </c>
      <c r="J2104" s="69" t="s">
        <v>2708</v>
      </c>
      <c r="K2104" s="69" t="s">
        <v>28541</v>
      </c>
      <c r="L2104" s="70">
        <v>8642.5499999999993</v>
      </c>
      <c r="M2104" s="69"/>
      <c r="N2104" s="69" t="s">
        <v>28540</v>
      </c>
      <c r="O2104" s="69" t="s">
        <v>28540</v>
      </c>
      <c r="P2104" s="69" t="s">
        <v>1943</v>
      </c>
      <c r="Q2104" s="69" t="s">
        <v>1002</v>
      </c>
      <c r="R2104" s="69" t="s">
        <v>1207</v>
      </c>
      <c r="S2104" s="70">
        <v>8642.5499999999993</v>
      </c>
      <c r="T2104" s="70"/>
      <c r="U2104" s="69" t="s">
        <v>1393</v>
      </c>
      <c r="V2104" s="73">
        <v>92</v>
      </c>
      <c r="W2104" s="69" t="s">
        <v>1002</v>
      </c>
      <c r="X2104" s="69"/>
      <c r="Y2104" s="70"/>
      <c r="Z2104" s="69">
        <v>16.170000000000002</v>
      </c>
      <c r="AA2104" s="69" t="s">
        <v>966</v>
      </c>
      <c r="AB2104" s="69" t="s">
        <v>1144</v>
      </c>
      <c r="AC2104" s="69" t="s">
        <v>28539</v>
      </c>
    </row>
    <row r="2105" spans="1:29" x14ac:dyDescent="0.25">
      <c r="A2105" s="71" t="s">
        <v>193</v>
      </c>
      <c r="B2105" s="71"/>
      <c r="C2105" s="71"/>
      <c r="D2105" s="71"/>
      <c r="E2105" s="71"/>
      <c r="F2105" s="71"/>
      <c r="G2105" s="71"/>
      <c r="H2105" s="71"/>
      <c r="I2105" s="72">
        <v>8642.5499999999993</v>
      </c>
      <c r="J2105" s="71"/>
      <c r="K2105" s="71"/>
      <c r="L2105" s="72">
        <v>8642.5499999999993</v>
      </c>
      <c r="M2105" s="72">
        <v>0</v>
      </c>
      <c r="N2105" s="71"/>
      <c r="O2105" s="71"/>
      <c r="P2105" s="71"/>
      <c r="Q2105" s="71"/>
      <c r="R2105" s="71"/>
      <c r="S2105" s="72">
        <v>8642.5499999999993</v>
      </c>
      <c r="T2105" s="72">
        <v>8642.5499999999993</v>
      </c>
      <c r="U2105" s="71"/>
      <c r="V2105" s="71"/>
      <c r="W2105" s="71"/>
      <c r="X2105" s="72">
        <v>0</v>
      </c>
      <c r="Y2105" s="72">
        <v>16.170000000000002</v>
      </c>
      <c r="Z2105" s="72">
        <v>8658.7199999999993</v>
      </c>
      <c r="AA2105" s="69"/>
      <c r="AB2105" s="69"/>
      <c r="AC2105" s="69"/>
    </row>
    <row r="2106" spans="1:29" ht="20" x14ac:dyDescent="0.25">
      <c r="A2106" s="68" t="s">
        <v>28538</v>
      </c>
      <c r="B2106" s="69" t="s">
        <v>26166</v>
      </c>
      <c r="C2106" s="69" t="s">
        <v>28537</v>
      </c>
      <c r="D2106" s="69" t="s">
        <v>459</v>
      </c>
      <c r="E2106" s="69"/>
      <c r="F2106" s="69" t="s">
        <v>1848</v>
      </c>
      <c r="G2106" s="69" t="s">
        <v>1327</v>
      </c>
      <c r="H2106" s="69" t="s">
        <v>962</v>
      </c>
      <c r="I2106" s="70">
        <v>158162.20000000001</v>
      </c>
      <c r="J2106" s="69" t="s">
        <v>2708</v>
      </c>
      <c r="K2106" s="69" t="s">
        <v>28536</v>
      </c>
      <c r="L2106" s="70">
        <v>158162.20000000001</v>
      </c>
      <c r="M2106" s="69"/>
      <c r="N2106" s="69" t="s">
        <v>28535</v>
      </c>
      <c r="O2106" s="69" t="s">
        <v>28535</v>
      </c>
      <c r="P2106" s="69" t="s">
        <v>1005</v>
      </c>
      <c r="Q2106" s="69" t="s">
        <v>1071</v>
      </c>
      <c r="R2106" s="69" t="s">
        <v>2124</v>
      </c>
      <c r="S2106" s="70">
        <v>158162.20000000001</v>
      </c>
      <c r="T2106" s="70"/>
      <c r="U2106" s="69" t="s">
        <v>1075</v>
      </c>
      <c r="V2106" s="73">
        <v>67</v>
      </c>
      <c r="W2106" s="69" t="s">
        <v>1071</v>
      </c>
      <c r="X2106" s="69"/>
      <c r="Y2106" s="70"/>
      <c r="Z2106" s="69">
        <v>698.84</v>
      </c>
      <c r="AA2106" s="69" t="s">
        <v>966</v>
      </c>
      <c r="AB2106" s="69" t="s">
        <v>1144</v>
      </c>
      <c r="AC2106" s="69"/>
    </row>
    <row r="2107" spans="1:29" x14ac:dyDescent="0.25">
      <c r="A2107" s="71" t="s">
        <v>193</v>
      </c>
      <c r="B2107" s="71"/>
      <c r="C2107" s="71"/>
      <c r="D2107" s="71"/>
      <c r="E2107" s="71"/>
      <c r="F2107" s="71"/>
      <c r="G2107" s="71"/>
      <c r="H2107" s="71"/>
      <c r="I2107" s="72">
        <v>158162.20000000001</v>
      </c>
      <c r="J2107" s="71"/>
      <c r="K2107" s="71"/>
      <c r="L2107" s="72">
        <v>158162.20000000001</v>
      </c>
      <c r="M2107" s="72">
        <v>0</v>
      </c>
      <c r="N2107" s="71"/>
      <c r="O2107" s="71"/>
      <c r="P2107" s="71"/>
      <c r="Q2107" s="71"/>
      <c r="R2107" s="71"/>
      <c r="S2107" s="72">
        <v>158162.20000000001</v>
      </c>
      <c r="T2107" s="72">
        <v>158162.20000000001</v>
      </c>
      <c r="U2107" s="71"/>
      <c r="V2107" s="71"/>
      <c r="W2107" s="71"/>
      <c r="X2107" s="72">
        <v>0</v>
      </c>
      <c r="Y2107" s="72">
        <v>698.84</v>
      </c>
      <c r="Z2107" s="72">
        <v>158861.04</v>
      </c>
      <c r="AA2107" s="69"/>
      <c r="AB2107" s="69"/>
      <c r="AC2107" s="69"/>
    </row>
    <row r="2108" spans="1:29" ht="20" x14ac:dyDescent="0.25">
      <c r="A2108" s="68" t="s">
        <v>28534</v>
      </c>
      <c r="B2108" s="69" t="s">
        <v>28533</v>
      </c>
      <c r="C2108" s="69" t="s">
        <v>28532</v>
      </c>
      <c r="D2108" s="69" t="s">
        <v>28234</v>
      </c>
      <c r="E2108" s="69"/>
      <c r="F2108" s="69" t="s">
        <v>3802</v>
      </c>
      <c r="G2108" s="69" t="s">
        <v>1379</v>
      </c>
      <c r="H2108" s="69" t="s">
        <v>962</v>
      </c>
      <c r="I2108" s="70">
        <v>184265.77</v>
      </c>
      <c r="J2108" s="69" t="s">
        <v>2708</v>
      </c>
      <c r="K2108" s="69" t="s">
        <v>28531</v>
      </c>
      <c r="L2108" s="70">
        <v>184265.77</v>
      </c>
      <c r="M2108" s="69"/>
      <c r="N2108" s="69" t="s">
        <v>28530</v>
      </c>
      <c r="O2108" s="69" t="s">
        <v>28530</v>
      </c>
      <c r="P2108" s="69" t="s">
        <v>1374</v>
      </c>
      <c r="Q2108" s="69" t="s">
        <v>1991</v>
      </c>
      <c r="R2108" s="69"/>
      <c r="S2108" s="70">
        <v>184265.77</v>
      </c>
      <c r="T2108" s="70"/>
      <c r="U2108" s="69" t="s">
        <v>1393</v>
      </c>
      <c r="V2108" s="73">
        <v>16</v>
      </c>
      <c r="W2108" s="69" t="s">
        <v>1374</v>
      </c>
      <c r="X2108" s="69"/>
      <c r="Y2108" s="70"/>
      <c r="Z2108" s="69">
        <v>245.22</v>
      </c>
      <c r="AA2108" s="69" t="s">
        <v>966</v>
      </c>
      <c r="AB2108" s="69" t="s">
        <v>1144</v>
      </c>
      <c r="AC2108" s="69"/>
    </row>
    <row r="2109" spans="1:29" x14ac:dyDescent="0.25">
      <c r="A2109" s="71" t="s">
        <v>193</v>
      </c>
      <c r="B2109" s="71"/>
      <c r="C2109" s="71"/>
      <c r="D2109" s="71"/>
      <c r="E2109" s="71"/>
      <c r="F2109" s="71"/>
      <c r="G2109" s="71"/>
      <c r="H2109" s="71"/>
      <c r="I2109" s="72">
        <v>184265.77</v>
      </c>
      <c r="J2109" s="71"/>
      <c r="K2109" s="71"/>
      <c r="L2109" s="72">
        <v>184265.77</v>
      </c>
      <c r="M2109" s="72">
        <v>0</v>
      </c>
      <c r="N2109" s="71"/>
      <c r="O2109" s="71"/>
      <c r="P2109" s="71"/>
      <c r="Q2109" s="71"/>
      <c r="R2109" s="71"/>
      <c r="S2109" s="72">
        <v>184265.77</v>
      </c>
      <c r="T2109" s="72">
        <v>184265.77</v>
      </c>
      <c r="U2109" s="71"/>
      <c r="V2109" s="71"/>
      <c r="W2109" s="71"/>
      <c r="X2109" s="72">
        <v>0</v>
      </c>
      <c r="Y2109" s="72">
        <v>245.22</v>
      </c>
      <c r="Z2109" s="72">
        <v>184510.99</v>
      </c>
      <c r="AA2109" s="69"/>
      <c r="AB2109" s="69"/>
      <c r="AC2109" s="69"/>
    </row>
    <row r="2110" spans="1:29" ht="30" x14ac:dyDescent="0.25">
      <c r="A2110" s="68" t="s">
        <v>28529</v>
      </c>
      <c r="B2110" s="69" t="s">
        <v>28528</v>
      </c>
      <c r="C2110" s="69" t="s">
        <v>28527</v>
      </c>
      <c r="D2110" s="69" t="s">
        <v>28119</v>
      </c>
      <c r="E2110" s="69"/>
      <c r="F2110" s="69" t="s">
        <v>2711</v>
      </c>
      <c r="G2110" s="69" t="s">
        <v>1045</v>
      </c>
      <c r="H2110" s="69" t="s">
        <v>1236</v>
      </c>
      <c r="I2110" s="70">
        <v>800700.87</v>
      </c>
      <c r="J2110" s="69" t="s">
        <v>2708</v>
      </c>
      <c r="K2110" s="69" t="s">
        <v>28526</v>
      </c>
      <c r="L2110" s="70">
        <v>108727.24</v>
      </c>
      <c r="M2110" s="69"/>
      <c r="N2110" s="69" t="s">
        <v>28525</v>
      </c>
      <c r="O2110" s="69"/>
      <c r="P2110" s="69" t="s">
        <v>1416</v>
      </c>
      <c r="Q2110" s="69" t="s">
        <v>1030</v>
      </c>
      <c r="R2110" s="69"/>
      <c r="S2110" s="70">
        <v>108727.24</v>
      </c>
      <c r="T2110" s="70"/>
      <c r="U2110" s="69" t="s">
        <v>2743</v>
      </c>
      <c r="V2110" s="73">
        <v>91</v>
      </c>
      <c r="W2110" s="69" t="s">
        <v>2743</v>
      </c>
      <c r="X2110" s="69"/>
      <c r="Y2110" s="70"/>
      <c r="Z2110" s="69">
        <v>65.25</v>
      </c>
      <c r="AA2110" s="69" t="s">
        <v>966</v>
      </c>
      <c r="AB2110" s="69" t="s">
        <v>967</v>
      </c>
      <c r="AC2110" s="69" t="s">
        <v>28524</v>
      </c>
    </row>
    <row r="2111" spans="1:29" ht="20" x14ac:dyDescent="0.25">
      <c r="A2111" s="69"/>
      <c r="B2111" s="69"/>
      <c r="C2111" s="69"/>
      <c r="D2111" s="69"/>
      <c r="E2111" s="69"/>
      <c r="F2111" s="69"/>
      <c r="G2111" s="69"/>
      <c r="H2111" s="69"/>
      <c r="I2111" s="69"/>
      <c r="J2111" s="69"/>
      <c r="K2111" s="69" t="s">
        <v>28523</v>
      </c>
      <c r="L2111" s="70">
        <v>67261.740000000005</v>
      </c>
      <c r="M2111" s="69"/>
      <c r="N2111" s="69" t="s">
        <v>28522</v>
      </c>
      <c r="O2111" s="69"/>
      <c r="P2111" s="69" t="s">
        <v>1251</v>
      </c>
      <c r="Q2111" s="69" t="s">
        <v>1490</v>
      </c>
      <c r="R2111" s="69"/>
      <c r="S2111" s="70">
        <v>67261.740000000005</v>
      </c>
      <c r="T2111" s="70"/>
      <c r="U2111" s="69" t="s">
        <v>993</v>
      </c>
      <c r="V2111" s="73">
        <v>94</v>
      </c>
      <c r="W2111" s="69" t="s">
        <v>993</v>
      </c>
      <c r="X2111" s="69"/>
      <c r="Y2111" s="70"/>
      <c r="Z2111" s="69">
        <v>69.459999999999994</v>
      </c>
      <c r="AA2111" s="69"/>
      <c r="AB2111" s="69" t="s">
        <v>967</v>
      </c>
      <c r="AC2111" s="69"/>
    </row>
    <row r="2112" spans="1:29" ht="20" x14ac:dyDescent="0.25">
      <c r="A2112" s="69"/>
      <c r="B2112" s="69"/>
      <c r="C2112" s="69"/>
      <c r="D2112" s="69"/>
      <c r="E2112" s="69"/>
      <c r="F2112" s="69"/>
      <c r="G2112" s="69"/>
      <c r="H2112" s="69"/>
      <c r="I2112" s="69"/>
      <c r="J2112" s="69"/>
      <c r="K2112" s="69" t="s">
        <v>28521</v>
      </c>
      <c r="L2112" s="70">
        <v>165155.88</v>
      </c>
      <c r="M2112" s="69"/>
      <c r="N2112" s="69" t="s">
        <v>28520</v>
      </c>
      <c r="O2112" s="69"/>
      <c r="P2112" s="69" t="s">
        <v>1465</v>
      </c>
      <c r="Q2112" s="69" t="s">
        <v>1563</v>
      </c>
      <c r="R2112" s="69"/>
      <c r="S2112" s="70">
        <v>165155.88</v>
      </c>
      <c r="T2112" s="70"/>
      <c r="U2112" s="69" t="s">
        <v>1563</v>
      </c>
      <c r="V2112" s="73">
        <v>50</v>
      </c>
      <c r="W2112" s="69" t="s">
        <v>1563</v>
      </c>
      <c r="X2112" s="69"/>
      <c r="Y2112" s="70"/>
      <c r="Z2112" s="69">
        <v>0</v>
      </c>
      <c r="AA2112" s="69"/>
      <c r="AB2112" s="69" t="s">
        <v>967</v>
      </c>
      <c r="AC2112" s="69"/>
    </row>
    <row r="2113" spans="1:29" ht="20" x14ac:dyDescent="0.25">
      <c r="A2113" s="69"/>
      <c r="B2113" s="69"/>
      <c r="C2113" s="69"/>
      <c r="D2113" s="69"/>
      <c r="E2113" s="69"/>
      <c r="F2113" s="69"/>
      <c r="G2113" s="69"/>
      <c r="H2113" s="69"/>
      <c r="I2113" s="69"/>
      <c r="J2113" s="69"/>
      <c r="K2113" s="69" t="s">
        <v>28519</v>
      </c>
      <c r="L2113" s="70">
        <v>151114.76</v>
      </c>
      <c r="M2113" s="69"/>
      <c r="N2113" s="69" t="s">
        <v>28518</v>
      </c>
      <c r="O2113" s="69"/>
      <c r="P2113" s="69" t="s">
        <v>1312</v>
      </c>
      <c r="Q2113" s="69" t="s">
        <v>2017</v>
      </c>
      <c r="R2113" s="69"/>
      <c r="S2113" s="70">
        <v>151114.76</v>
      </c>
      <c r="T2113" s="70"/>
      <c r="U2113" s="69" t="s">
        <v>2004</v>
      </c>
      <c r="V2113" s="73">
        <v>81</v>
      </c>
      <c r="W2113" s="69" t="s">
        <v>2004</v>
      </c>
      <c r="X2113" s="69"/>
      <c r="Y2113" s="70"/>
      <c r="Z2113" s="69">
        <v>14.16</v>
      </c>
      <c r="AA2113" s="69"/>
      <c r="AB2113" s="69" t="s">
        <v>967</v>
      </c>
      <c r="AC2113" s="69"/>
    </row>
    <row r="2114" spans="1:29" x14ac:dyDescent="0.25">
      <c r="A2114" s="69"/>
      <c r="B2114" s="69"/>
      <c r="C2114" s="69"/>
      <c r="D2114" s="69"/>
      <c r="E2114" s="69"/>
      <c r="F2114" s="69"/>
      <c r="G2114" s="69"/>
      <c r="H2114" s="69"/>
      <c r="I2114" s="69"/>
      <c r="J2114" s="69"/>
      <c r="K2114" s="69" t="s">
        <v>28517</v>
      </c>
      <c r="L2114" s="70">
        <v>95837.37</v>
      </c>
      <c r="M2114" s="69"/>
      <c r="N2114" s="69" t="s">
        <v>28516</v>
      </c>
      <c r="O2114" s="69" t="s">
        <v>28516</v>
      </c>
      <c r="P2114" s="69" t="s">
        <v>1312</v>
      </c>
      <c r="Q2114" s="69" t="s">
        <v>2017</v>
      </c>
      <c r="R2114" s="69" t="s">
        <v>2620</v>
      </c>
      <c r="S2114" s="70">
        <v>95837.37</v>
      </c>
      <c r="T2114" s="70"/>
      <c r="U2114" s="69" t="s">
        <v>2620</v>
      </c>
      <c r="V2114" s="73">
        <v>87</v>
      </c>
      <c r="W2114" s="69" t="s">
        <v>2017</v>
      </c>
      <c r="X2114" s="69"/>
      <c r="Y2114" s="70"/>
      <c r="Z2114" s="69">
        <v>62.86</v>
      </c>
      <c r="AA2114" s="69"/>
      <c r="AB2114" s="69" t="s">
        <v>967</v>
      </c>
      <c r="AC2114" s="69"/>
    </row>
    <row r="2115" spans="1:29" ht="20" x14ac:dyDescent="0.25">
      <c r="A2115" s="69"/>
      <c r="B2115" s="69"/>
      <c r="C2115" s="69"/>
      <c r="D2115" s="69"/>
      <c r="E2115" s="69"/>
      <c r="F2115" s="69"/>
      <c r="G2115" s="69"/>
      <c r="H2115" s="69"/>
      <c r="I2115" s="69"/>
      <c r="J2115" s="69"/>
      <c r="K2115" s="69" t="s">
        <v>28515</v>
      </c>
      <c r="L2115" s="70">
        <v>127461.01</v>
      </c>
      <c r="M2115" s="69"/>
      <c r="N2115" s="69" t="s">
        <v>28514</v>
      </c>
      <c r="O2115" s="69"/>
      <c r="P2115" s="69" t="s">
        <v>1174</v>
      </c>
      <c r="Q2115" s="69" t="s">
        <v>1085</v>
      </c>
      <c r="R2115" s="69"/>
      <c r="S2115" s="70">
        <v>127461.01</v>
      </c>
      <c r="T2115" s="70"/>
      <c r="U2115" s="69" t="s">
        <v>3017</v>
      </c>
      <c r="V2115" s="73">
        <v>93</v>
      </c>
      <c r="W2115" s="69" t="s">
        <v>3017</v>
      </c>
      <c r="X2115" s="69"/>
      <c r="Y2115" s="70"/>
      <c r="Z2115" s="69">
        <v>251.59</v>
      </c>
      <c r="AA2115" s="69"/>
      <c r="AB2115" s="69" t="s">
        <v>967</v>
      </c>
      <c r="AC2115" s="69"/>
    </row>
    <row r="2116" spans="1:29" x14ac:dyDescent="0.25">
      <c r="A2116" s="69"/>
      <c r="B2116" s="69"/>
      <c r="C2116" s="69"/>
      <c r="D2116" s="69"/>
      <c r="E2116" s="69"/>
      <c r="F2116" s="69"/>
      <c r="G2116" s="69"/>
      <c r="H2116" s="69"/>
      <c r="I2116" s="69"/>
      <c r="J2116" s="69"/>
      <c r="K2116" s="69" t="s">
        <v>28513</v>
      </c>
      <c r="L2116" s="70">
        <v>32708.85</v>
      </c>
      <c r="M2116" s="69"/>
      <c r="N2116" s="69" t="s">
        <v>28509</v>
      </c>
      <c r="O2116" s="69" t="s">
        <v>28509</v>
      </c>
      <c r="P2116" s="69" t="s">
        <v>1582</v>
      </c>
      <c r="Q2116" s="69" t="s">
        <v>1681</v>
      </c>
      <c r="R2116" s="69" t="s">
        <v>1111</v>
      </c>
      <c r="S2116" s="70">
        <v>32708.85</v>
      </c>
      <c r="T2116" s="70"/>
      <c r="U2116" s="69" t="s">
        <v>1484</v>
      </c>
      <c r="V2116" s="73">
        <v>86</v>
      </c>
      <c r="W2116" s="69" t="s">
        <v>1681</v>
      </c>
      <c r="X2116" s="69"/>
      <c r="Y2116" s="70"/>
      <c r="Z2116" s="69">
        <v>33.4</v>
      </c>
      <c r="AA2116" s="69"/>
      <c r="AB2116" s="69" t="s">
        <v>967</v>
      </c>
      <c r="AC2116" s="69"/>
    </row>
    <row r="2117" spans="1:29" ht="20" x14ac:dyDescent="0.25">
      <c r="A2117" s="69"/>
      <c r="B2117" s="69"/>
      <c r="C2117" s="69"/>
      <c r="D2117" s="69"/>
      <c r="E2117" s="69"/>
      <c r="F2117" s="69"/>
      <c r="G2117" s="69"/>
      <c r="H2117" s="69"/>
      <c r="I2117" s="69"/>
      <c r="J2117" s="69"/>
      <c r="K2117" s="69" t="s">
        <v>28512</v>
      </c>
      <c r="L2117" s="70">
        <v>46233.08</v>
      </c>
      <c r="M2117" s="69"/>
      <c r="N2117" s="69" t="s">
        <v>28510</v>
      </c>
      <c r="O2117" s="69" t="s">
        <v>28509</v>
      </c>
      <c r="P2117" s="69" t="s">
        <v>1287</v>
      </c>
      <c r="Q2117" s="69" t="s">
        <v>2023</v>
      </c>
      <c r="R2117" s="69"/>
      <c r="S2117" s="70">
        <v>46233.08</v>
      </c>
      <c r="T2117" s="70"/>
      <c r="U2117" s="69" t="s">
        <v>1189</v>
      </c>
      <c r="V2117" s="73">
        <v>92</v>
      </c>
      <c r="W2117" s="69" t="s">
        <v>1189</v>
      </c>
      <c r="X2117" s="69"/>
      <c r="Y2117" s="70"/>
      <c r="Z2117" s="69">
        <v>47.35</v>
      </c>
      <c r="AA2117" s="69"/>
      <c r="AB2117" s="69" t="s">
        <v>967</v>
      </c>
      <c r="AC2117" s="69"/>
    </row>
    <row r="2118" spans="1:29" ht="20" x14ac:dyDescent="0.25">
      <c r="A2118" s="69"/>
      <c r="B2118" s="69"/>
      <c r="C2118" s="69"/>
      <c r="D2118" s="69"/>
      <c r="E2118" s="69"/>
      <c r="F2118" s="69"/>
      <c r="G2118" s="69"/>
      <c r="H2118" s="69"/>
      <c r="I2118" s="69"/>
      <c r="J2118" s="69"/>
      <c r="K2118" s="69" t="s">
        <v>28511</v>
      </c>
      <c r="L2118" s="70">
        <v>3178.81</v>
      </c>
      <c r="M2118" s="69"/>
      <c r="N2118" s="69" t="s">
        <v>28510</v>
      </c>
      <c r="O2118" s="69" t="s">
        <v>28509</v>
      </c>
      <c r="P2118" s="69" t="s">
        <v>1287</v>
      </c>
      <c r="Q2118" s="69" t="s">
        <v>2023</v>
      </c>
      <c r="R2118" s="69"/>
      <c r="S2118" s="70">
        <v>3178.81</v>
      </c>
      <c r="T2118" s="70"/>
      <c r="U2118" s="69" t="s">
        <v>1189</v>
      </c>
      <c r="V2118" s="73">
        <v>92</v>
      </c>
      <c r="W2118" s="69" t="s">
        <v>1189</v>
      </c>
      <c r="X2118" s="69"/>
      <c r="Y2118" s="70"/>
      <c r="Z2118" s="69">
        <v>47.35</v>
      </c>
      <c r="AA2118" s="69"/>
      <c r="AB2118" s="69" t="s">
        <v>967</v>
      </c>
      <c r="AC2118" s="69"/>
    </row>
    <row r="2119" spans="1:29" x14ac:dyDescent="0.25">
      <c r="A2119" s="71" t="s">
        <v>193</v>
      </c>
      <c r="B2119" s="71"/>
      <c r="C2119" s="71"/>
      <c r="D2119" s="71"/>
      <c r="E2119" s="71"/>
      <c r="F2119" s="71"/>
      <c r="G2119" s="71"/>
      <c r="H2119" s="71"/>
      <c r="I2119" s="72">
        <v>800700.87</v>
      </c>
      <c r="J2119" s="71"/>
      <c r="K2119" s="71"/>
      <c r="L2119" s="72">
        <v>797678.74</v>
      </c>
      <c r="M2119" s="72">
        <v>3022.1300000000047</v>
      </c>
      <c r="N2119" s="71"/>
      <c r="O2119" s="71"/>
      <c r="P2119" s="71"/>
      <c r="Q2119" s="71"/>
      <c r="R2119" s="71"/>
      <c r="S2119" s="72">
        <v>797678.74</v>
      </c>
      <c r="T2119" s="72">
        <v>797678.74</v>
      </c>
      <c r="U2119" s="71"/>
      <c r="V2119" s="71"/>
      <c r="W2119" s="71"/>
      <c r="X2119" s="72">
        <v>0</v>
      </c>
      <c r="Y2119" s="72">
        <v>591.41999999999996</v>
      </c>
      <c r="Z2119" s="72">
        <v>798270.16</v>
      </c>
      <c r="AA2119" s="69"/>
      <c r="AB2119" s="69"/>
      <c r="AC2119" s="69"/>
    </row>
    <row r="2120" spans="1:29" ht="50" x14ac:dyDescent="0.25">
      <c r="A2120" s="68" t="s">
        <v>28508</v>
      </c>
      <c r="B2120" s="69" t="s">
        <v>28507</v>
      </c>
      <c r="C2120" s="69" t="s">
        <v>28506</v>
      </c>
      <c r="D2120" s="69" t="s">
        <v>12202</v>
      </c>
      <c r="E2120" s="69"/>
      <c r="F2120" s="69" t="s">
        <v>1249</v>
      </c>
      <c r="G2120" s="69" t="s">
        <v>1018</v>
      </c>
      <c r="H2120" s="69" t="s">
        <v>962</v>
      </c>
      <c r="I2120" s="70">
        <v>31751.38</v>
      </c>
      <c r="J2120" s="69" t="s">
        <v>2708</v>
      </c>
      <c r="K2120" s="69" t="s">
        <v>28505</v>
      </c>
      <c r="L2120" s="70">
        <v>16039.65</v>
      </c>
      <c r="M2120" s="69"/>
      <c r="N2120" s="69" t="s">
        <v>28504</v>
      </c>
      <c r="O2120" s="69" t="s">
        <v>28504</v>
      </c>
      <c r="P2120" s="69" t="s">
        <v>1459</v>
      </c>
      <c r="Q2120" s="69" t="s">
        <v>1620</v>
      </c>
      <c r="R2120" s="69" t="s">
        <v>2118</v>
      </c>
      <c r="S2120" s="70">
        <v>16039.65</v>
      </c>
      <c r="T2120" s="70"/>
      <c r="U2120" s="69" t="s">
        <v>2020</v>
      </c>
      <c r="V2120" s="73">
        <v>126</v>
      </c>
      <c r="W2120" s="69" t="s">
        <v>1620</v>
      </c>
      <c r="X2120" s="69"/>
      <c r="Y2120" s="70"/>
      <c r="Z2120" s="69">
        <v>59</v>
      </c>
      <c r="AA2120" s="69" t="s">
        <v>966</v>
      </c>
      <c r="AB2120" s="69" t="s">
        <v>1144</v>
      </c>
      <c r="AC2120" s="69"/>
    </row>
    <row r="2121" spans="1:29" ht="20" x14ac:dyDescent="0.25">
      <c r="A2121" s="69"/>
      <c r="B2121" s="69"/>
      <c r="C2121" s="69"/>
      <c r="D2121" s="69"/>
      <c r="E2121" s="69"/>
      <c r="F2121" s="69"/>
      <c r="G2121" s="69"/>
      <c r="H2121" s="69"/>
      <c r="I2121" s="69"/>
      <c r="J2121" s="69"/>
      <c r="K2121" s="69" t="s">
        <v>28503</v>
      </c>
      <c r="L2121" s="70">
        <v>4322.84</v>
      </c>
      <c r="M2121" s="69"/>
      <c r="N2121" s="69" t="s">
        <v>28502</v>
      </c>
      <c r="O2121" s="69"/>
      <c r="P2121" s="69" t="s">
        <v>1152</v>
      </c>
      <c r="Q2121" s="69" t="s">
        <v>1235</v>
      </c>
      <c r="R2121" s="69"/>
      <c r="S2121" s="70">
        <v>4322.84</v>
      </c>
      <c r="T2121" s="70"/>
      <c r="U2121" s="69" t="s">
        <v>1235</v>
      </c>
      <c r="V2121" s="73">
        <v>84</v>
      </c>
      <c r="W2121" s="69" t="s">
        <v>1235</v>
      </c>
      <c r="X2121" s="69"/>
      <c r="Y2121" s="70"/>
      <c r="Z2121" s="69">
        <v>0</v>
      </c>
      <c r="AA2121" s="69"/>
      <c r="AB2121" s="69" t="s">
        <v>1144</v>
      </c>
      <c r="AC2121" s="69"/>
    </row>
    <row r="2122" spans="1:29" x14ac:dyDescent="0.25">
      <c r="A2122" s="69"/>
      <c r="B2122" s="69"/>
      <c r="C2122" s="69"/>
      <c r="D2122" s="69"/>
      <c r="E2122" s="69"/>
      <c r="F2122" s="69"/>
      <c r="G2122" s="69"/>
      <c r="H2122" s="69"/>
      <c r="I2122" s="69"/>
      <c r="J2122" s="69"/>
      <c r="K2122" s="69" t="s">
        <v>28501</v>
      </c>
      <c r="L2122" s="70">
        <v>11388.89</v>
      </c>
      <c r="M2122" s="69"/>
      <c r="N2122" s="69" t="s">
        <v>28500</v>
      </c>
      <c r="O2122" s="69" t="s">
        <v>28500</v>
      </c>
      <c r="P2122" s="69" t="s">
        <v>1267</v>
      </c>
      <c r="Q2122" s="69" t="s">
        <v>2020</v>
      </c>
      <c r="R2122" s="69" t="s">
        <v>1741</v>
      </c>
      <c r="S2122" s="70">
        <v>11388.89</v>
      </c>
      <c r="T2122" s="70"/>
      <c r="U2122" s="69" t="s">
        <v>2166</v>
      </c>
      <c r="V2122" s="73">
        <v>126</v>
      </c>
      <c r="W2122" s="69" t="s">
        <v>2020</v>
      </c>
      <c r="X2122" s="69"/>
      <c r="Y2122" s="70"/>
      <c r="Z2122" s="69">
        <v>50.04</v>
      </c>
      <c r="AA2122" s="69"/>
      <c r="AB2122" s="69" t="s">
        <v>1144</v>
      </c>
      <c r="AC2122" s="69"/>
    </row>
    <row r="2123" spans="1:29" x14ac:dyDescent="0.25">
      <c r="A2123" s="71" t="s">
        <v>193</v>
      </c>
      <c r="B2123" s="71"/>
      <c r="C2123" s="71"/>
      <c r="D2123" s="71"/>
      <c r="E2123" s="71"/>
      <c r="F2123" s="71"/>
      <c r="G2123" s="71"/>
      <c r="H2123" s="71"/>
      <c r="I2123" s="72">
        <v>31751.38</v>
      </c>
      <c r="J2123" s="71"/>
      <c r="K2123" s="71"/>
      <c r="L2123" s="72">
        <v>31751.379999999997</v>
      </c>
      <c r="M2123" s="72">
        <v>3.637978807091713E-12</v>
      </c>
      <c r="N2123" s="71"/>
      <c r="O2123" s="71"/>
      <c r="P2123" s="71"/>
      <c r="Q2123" s="71"/>
      <c r="R2123" s="71"/>
      <c r="S2123" s="72">
        <v>31751.379999999997</v>
      </c>
      <c r="T2123" s="72">
        <v>31751.38</v>
      </c>
      <c r="U2123" s="71"/>
      <c r="V2123" s="71"/>
      <c r="W2123" s="71"/>
      <c r="X2123" s="72">
        <v>-3.637978807091713E-12</v>
      </c>
      <c r="Y2123" s="72">
        <v>109.04</v>
      </c>
      <c r="Z2123" s="72">
        <v>31860.420000000002</v>
      </c>
      <c r="AA2123" s="69"/>
      <c r="AB2123" s="69"/>
      <c r="AC2123" s="69"/>
    </row>
    <row r="2124" spans="1:29" ht="20" x14ac:dyDescent="0.25">
      <c r="A2124" s="68" t="s">
        <v>28499</v>
      </c>
      <c r="B2124" s="69" t="s">
        <v>28498</v>
      </c>
      <c r="C2124" s="69" t="s">
        <v>28497</v>
      </c>
      <c r="D2124" s="69" t="s">
        <v>28234</v>
      </c>
      <c r="E2124" s="69"/>
      <c r="F2124" s="69" t="s">
        <v>3774</v>
      </c>
      <c r="G2124" s="69" t="s">
        <v>1287</v>
      </c>
      <c r="H2124" s="69" t="s">
        <v>962</v>
      </c>
      <c r="I2124" s="70">
        <v>382080.01</v>
      </c>
      <c r="J2124" s="69" t="s">
        <v>2708</v>
      </c>
      <c r="K2124" s="69" t="s">
        <v>28496</v>
      </c>
      <c r="L2124" s="70">
        <v>313620.84000000003</v>
      </c>
      <c r="M2124" s="69"/>
      <c r="N2124" s="69" t="s">
        <v>28495</v>
      </c>
      <c r="O2124" s="69" t="s">
        <v>28495</v>
      </c>
      <c r="P2124" s="69" t="s">
        <v>2718</v>
      </c>
      <c r="Q2124" s="69" t="s">
        <v>2743</v>
      </c>
      <c r="R2124" s="69" t="s">
        <v>1886</v>
      </c>
      <c r="S2124" s="70">
        <v>313620.84000000003</v>
      </c>
      <c r="T2124" s="70"/>
      <c r="U2124" s="69" t="s">
        <v>2004</v>
      </c>
      <c r="V2124" s="73">
        <v>88</v>
      </c>
      <c r="W2124" s="69" t="s">
        <v>2743</v>
      </c>
      <c r="X2124" s="69"/>
      <c r="Y2124" s="70"/>
      <c r="Z2124" s="69">
        <v>1158.01</v>
      </c>
      <c r="AA2124" s="69" t="s">
        <v>966</v>
      </c>
      <c r="AB2124" s="69" t="s">
        <v>1144</v>
      </c>
      <c r="AC2124" s="69"/>
    </row>
    <row r="2125" spans="1:29" x14ac:dyDescent="0.25">
      <c r="A2125" s="69"/>
      <c r="B2125" s="69"/>
      <c r="C2125" s="69"/>
      <c r="D2125" s="69"/>
      <c r="E2125" s="69"/>
      <c r="F2125" s="69"/>
      <c r="G2125" s="69"/>
      <c r="H2125" s="69"/>
      <c r="I2125" s="69"/>
      <c r="J2125" s="69"/>
      <c r="K2125" s="69" t="s">
        <v>28494</v>
      </c>
      <c r="L2125" s="70">
        <v>68459.17</v>
      </c>
      <c r="M2125" s="69"/>
      <c r="N2125" s="69" t="s">
        <v>28493</v>
      </c>
      <c r="O2125" s="69" t="s">
        <v>28493</v>
      </c>
      <c r="P2125" s="69" t="s">
        <v>1174</v>
      </c>
      <c r="Q2125" s="69" t="s">
        <v>2574</v>
      </c>
      <c r="R2125" s="69" t="s">
        <v>1706</v>
      </c>
      <c r="S2125" s="70">
        <v>68459.17</v>
      </c>
      <c r="T2125" s="70"/>
      <c r="U2125" s="69" t="s">
        <v>1025</v>
      </c>
      <c r="V2125" s="73">
        <v>98</v>
      </c>
      <c r="W2125" s="69" t="s">
        <v>2574</v>
      </c>
      <c r="X2125" s="69"/>
      <c r="Y2125" s="70"/>
      <c r="Z2125" s="69">
        <v>324.16000000000003</v>
      </c>
      <c r="AA2125" s="69"/>
      <c r="AB2125" s="69" t="s">
        <v>1144</v>
      </c>
      <c r="AC2125" s="69"/>
    </row>
    <row r="2126" spans="1:29" x14ac:dyDescent="0.25">
      <c r="A2126" s="71" t="s">
        <v>193</v>
      </c>
      <c r="B2126" s="71"/>
      <c r="C2126" s="71"/>
      <c r="D2126" s="71"/>
      <c r="E2126" s="71"/>
      <c r="F2126" s="71"/>
      <c r="G2126" s="71"/>
      <c r="H2126" s="71"/>
      <c r="I2126" s="72">
        <v>382080.01</v>
      </c>
      <c r="J2126" s="71"/>
      <c r="K2126" s="71"/>
      <c r="L2126" s="72">
        <v>382080.01</v>
      </c>
      <c r="M2126" s="72">
        <v>0</v>
      </c>
      <c r="N2126" s="71"/>
      <c r="O2126" s="71"/>
      <c r="P2126" s="71"/>
      <c r="Q2126" s="71"/>
      <c r="R2126" s="71"/>
      <c r="S2126" s="72">
        <v>382080.01</v>
      </c>
      <c r="T2126" s="72">
        <v>382080.01</v>
      </c>
      <c r="U2126" s="71"/>
      <c r="V2126" s="71"/>
      <c r="W2126" s="71"/>
      <c r="X2126" s="72">
        <v>0</v>
      </c>
      <c r="Y2126" s="72">
        <v>1482.17</v>
      </c>
      <c r="Z2126" s="72">
        <v>383562.18</v>
      </c>
      <c r="AA2126" s="69"/>
      <c r="AB2126" s="69"/>
      <c r="AC2126" s="69"/>
    </row>
    <row r="2127" spans="1:29" ht="20" x14ac:dyDescent="0.25">
      <c r="A2127" s="68" t="s">
        <v>28492</v>
      </c>
      <c r="B2127" s="69" t="s">
        <v>28491</v>
      </c>
      <c r="C2127" s="69" t="s">
        <v>28490</v>
      </c>
      <c r="D2127" s="69" t="s">
        <v>459</v>
      </c>
      <c r="E2127" s="69"/>
      <c r="F2127" s="69" t="s">
        <v>1143</v>
      </c>
      <c r="G2127" s="69" t="s">
        <v>995</v>
      </c>
      <c r="H2127" s="69" t="s">
        <v>962</v>
      </c>
      <c r="I2127" s="70">
        <v>155297.60000000001</v>
      </c>
      <c r="J2127" s="69" t="s">
        <v>2708</v>
      </c>
      <c r="K2127" s="69" t="s">
        <v>28489</v>
      </c>
      <c r="L2127" s="70">
        <v>93116.6</v>
      </c>
      <c r="M2127" s="69"/>
      <c r="N2127" s="69" t="s">
        <v>28488</v>
      </c>
      <c r="O2127" s="69" t="s">
        <v>28488</v>
      </c>
      <c r="P2127" s="69" t="s">
        <v>2050</v>
      </c>
      <c r="Q2127" s="69" t="s">
        <v>1097</v>
      </c>
      <c r="R2127" s="69"/>
      <c r="S2127" s="70">
        <v>93116.6</v>
      </c>
      <c r="T2127" s="70"/>
      <c r="U2127" s="69" t="s">
        <v>2118</v>
      </c>
      <c r="V2127" s="73">
        <v>39</v>
      </c>
      <c r="W2127" s="69" t="s">
        <v>2050</v>
      </c>
      <c r="X2127" s="69"/>
      <c r="Y2127" s="70"/>
      <c r="Z2127" s="69">
        <v>381.72</v>
      </c>
      <c r="AA2127" s="69" t="s">
        <v>966</v>
      </c>
      <c r="AB2127" s="69" t="s">
        <v>1144</v>
      </c>
      <c r="AC2127" s="69"/>
    </row>
    <row r="2128" spans="1:29" x14ac:dyDescent="0.25">
      <c r="A2128" s="69"/>
      <c r="B2128" s="69"/>
      <c r="C2128" s="69"/>
      <c r="D2128" s="69"/>
      <c r="E2128" s="69"/>
      <c r="F2128" s="69"/>
      <c r="G2128" s="69"/>
      <c r="H2128" s="69"/>
      <c r="I2128" s="69"/>
      <c r="J2128" s="69"/>
      <c r="K2128" s="69" t="s">
        <v>28487</v>
      </c>
      <c r="L2128" s="70">
        <v>62181</v>
      </c>
      <c r="M2128" s="69"/>
      <c r="N2128" s="69" t="s">
        <v>28486</v>
      </c>
      <c r="O2128" s="69"/>
      <c r="P2128" s="69" t="s">
        <v>1455</v>
      </c>
      <c r="Q2128" s="69" t="s">
        <v>1685</v>
      </c>
      <c r="R2128" s="69"/>
      <c r="S2128" s="70">
        <v>62181</v>
      </c>
      <c r="T2128" s="70"/>
      <c r="U2128" s="69" t="s">
        <v>2124</v>
      </c>
      <c r="V2128" s="73">
        <v>92</v>
      </c>
      <c r="W2128" s="69" t="s">
        <v>2124</v>
      </c>
      <c r="X2128" s="69"/>
      <c r="Y2128" s="70"/>
      <c r="Z2128" s="69">
        <v>227.47</v>
      </c>
      <c r="AA2128" s="69"/>
      <c r="AB2128" s="69" t="s">
        <v>1144</v>
      </c>
      <c r="AC2128" s="69"/>
    </row>
    <row r="2129" spans="1:29" x14ac:dyDescent="0.25">
      <c r="A2129" s="71" t="s">
        <v>193</v>
      </c>
      <c r="B2129" s="71"/>
      <c r="C2129" s="71"/>
      <c r="D2129" s="71"/>
      <c r="E2129" s="71"/>
      <c r="F2129" s="71"/>
      <c r="G2129" s="71"/>
      <c r="H2129" s="71"/>
      <c r="I2129" s="72">
        <v>155297.60000000001</v>
      </c>
      <c r="J2129" s="71"/>
      <c r="K2129" s="71"/>
      <c r="L2129" s="72">
        <v>155297.60000000001</v>
      </c>
      <c r="M2129" s="72">
        <v>0</v>
      </c>
      <c r="N2129" s="71"/>
      <c r="O2129" s="71"/>
      <c r="P2129" s="71"/>
      <c r="Q2129" s="71"/>
      <c r="R2129" s="71"/>
      <c r="S2129" s="72">
        <v>155297.60000000001</v>
      </c>
      <c r="T2129" s="72">
        <v>155297.60000000001</v>
      </c>
      <c r="U2129" s="71"/>
      <c r="V2129" s="71"/>
      <c r="W2129" s="71"/>
      <c r="X2129" s="72">
        <v>0</v>
      </c>
      <c r="Y2129" s="72">
        <v>609.19000000000005</v>
      </c>
      <c r="Z2129" s="72">
        <v>155906.79</v>
      </c>
      <c r="AA2129" s="69"/>
      <c r="AB2129" s="69"/>
      <c r="AC2129" s="69"/>
    </row>
    <row r="2130" spans="1:29" ht="40" x14ac:dyDescent="0.25">
      <c r="A2130" s="68" t="s">
        <v>28485</v>
      </c>
      <c r="B2130" s="69" t="s">
        <v>28484</v>
      </c>
      <c r="C2130" s="69" t="s">
        <v>28483</v>
      </c>
      <c r="D2130" s="69" t="s">
        <v>28345</v>
      </c>
      <c r="E2130" s="69"/>
      <c r="F2130" s="69" t="s">
        <v>1867</v>
      </c>
      <c r="G2130" s="69" t="s">
        <v>993</v>
      </c>
      <c r="H2130" s="69" t="s">
        <v>962</v>
      </c>
      <c r="I2130" s="70">
        <v>34606.519999999997</v>
      </c>
      <c r="J2130" s="69" t="s">
        <v>2708</v>
      </c>
      <c r="K2130" s="69" t="s">
        <v>28482</v>
      </c>
      <c r="L2130" s="70">
        <v>17403.96</v>
      </c>
      <c r="M2130" s="69"/>
      <c r="N2130" s="69" t="s">
        <v>28481</v>
      </c>
      <c r="O2130" s="69" t="s">
        <v>28481</v>
      </c>
      <c r="P2130" s="69" t="s">
        <v>1270</v>
      </c>
      <c r="Q2130" s="69" t="s">
        <v>1045</v>
      </c>
      <c r="R2130" s="69" t="s">
        <v>1102</v>
      </c>
      <c r="S2130" s="70">
        <v>17403.96</v>
      </c>
      <c r="T2130" s="70"/>
      <c r="U2130" s="69" t="s">
        <v>1025</v>
      </c>
      <c r="V2130" s="73">
        <v>66</v>
      </c>
      <c r="W2130" s="69" t="s">
        <v>1045</v>
      </c>
      <c r="X2130" s="69"/>
      <c r="Y2130" s="70"/>
      <c r="Z2130" s="69">
        <v>81.13</v>
      </c>
      <c r="AA2130" s="69" t="s">
        <v>966</v>
      </c>
      <c r="AB2130" s="69" t="s">
        <v>1144</v>
      </c>
      <c r="AC2130" s="69"/>
    </row>
    <row r="2131" spans="1:29" ht="20" x14ac:dyDescent="0.25">
      <c r="A2131" s="69"/>
      <c r="B2131" s="69"/>
      <c r="C2131" s="69"/>
      <c r="D2131" s="69"/>
      <c r="E2131" s="69"/>
      <c r="F2131" s="69"/>
      <c r="G2131" s="69"/>
      <c r="H2131" s="69"/>
      <c r="I2131" s="69"/>
      <c r="J2131" s="69"/>
      <c r="K2131" s="69" t="s">
        <v>28480</v>
      </c>
      <c r="L2131" s="70">
        <v>17202.560000000001</v>
      </c>
      <c r="M2131" s="69"/>
      <c r="N2131" s="69" t="s">
        <v>28479</v>
      </c>
      <c r="O2131" s="69" t="s">
        <v>28479</v>
      </c>
      <c r="P2131" s="69" t="s">
        <v>1045</v>
      </c>
      <c r="Q2131" s="69" t="s">
        <v>3017</v>
      </c>
      <c r="R2131" s="69" t="s">
        <v>1307</v>
      </c>
      <c r="S2131" s="70">
        <v>17202.560000000001</v>
      </c>
      <c r="T2131" s="70"/>
      <c r="U2131" s="69" t="s">
        <v>2118</v>
      </c>
      <c r="V2131" s="73">
        <v>77</v>
      </c>
      <c r="W2131" s="69" t="s">
        <v>3017</v>
      </c>
      <c r="X2131" s="69"/>
      <c r="Y2131" s="70"/>
      <c r="Z2131" s="69">
        <v>55.14</v>
      </c>
      <c r="AA2131" s="69"/>
      <c r="AB2131" s="69" t="s">
        <v>1144</v>
      </c>
      <c r="AC2131" s="69"/>
    </row>
    <row r="2132" spans="1:29" x14ac:dyDescent="0.25">
      <c r="A2132" s="71" t="s">
        <v>193</v>
      </c>
      <c r="B2132" s="71"/>
      <c r="C2132" s="71"/>
      <c r="D2132" s="71"/>
      <c r="E2132" s="71"/>
      <c r="F2132" s="71"/>
      <c r="G2132" s="71"/>
      <c r="H2132" s="71"/>
      <c r="I2132" s="72">
        <v>34606.519999999997</v>
      </c>
      <c r="J2132" s="71"/>
      <c r="K2132" s="71"/>
      <c r="L2132" s="72">
        <v>34606.520000000004</v>
      </c>
      <c r="M2132" s="72">
        <v>-7.2759576141834259E-12</v>
      </c>
      <c r="N2132" s="71"/>
      <c r="O2132" s="71"/>
      <c r="P2132" s="71"/>
      <c r="Q2132" s="71"/>
      <c r="R2132" s="71"/>
      <c r="S2132" s="72">
        <v>34606.520000000004</v>
      </c>
      <c r="T2132" s="72">
        <v>34606.519999999997</v>
      </c>
      <c r="U2132" s="71"/>
      <c r="V2132" s="71"/>
      <c r="W2132" s="71"/>
      <c r="X2132" s="72">
        <v>7.2759576141834259E-12</v>
      </c>
      <c r="Y2132" s="72">
        <v>136.26999999999998</v>
      </c>
      <c r="Z2132" s="72">
        <v>34742.789999999994</v>
      </c>
      <c r="AA2132" s="69"/>
      <c r="AB2132" s="69"/>
      <c r="AC2132" s="69"/>
    </row>
    <row r="2133" spans="1:29" ht="20" x14ac:dyDescent="0.25">
      <c r="A2133" s="68" t="s">
        <v>28478</v>
      </c>
      <c r="B2133" s="69" t="s">
        <v>28477</v>
      </c>
      <c r="C2133" s="69" t="s">
        <v>28476</v>
      </c>
      <c r="D2133" s="69" t="s">
        <v>28234</v>
      </c>
      <c r="E2133" s="69"/>
      <c r="F2133" s="69" t="s">
        <v>1424</v>
      </c>
      <c r="G2133" s="69" t="s">
        <v>1037</v>
      </c>
      <c r="H2133" s="69" t="s">
        <v>962</v>
      </c>
      <c r="I2133" s="70">
        <v>190208.2</v>
      </c>
      <c r="J2133" s="69" t="s">
        <v>2708</v>
      </c>
      <c r="K2133" s="69" t="s">
        <v>28475</v>
      </c>
      <c r="L2133" s="70">
        <v>190208.2</v>
      </c>
      <c r="M2133" s="69"/>
      <c r="N2133" s="69" t="s">
        <v>28474</v>
      </c>
      <c r="O2133" s="69" t="s">
        <v>28474</v>
      </c>
      <c r="P2133" s="69" t="s">
        <v>1165</v>
      </c>
      <c r="Q2133" s="69" t="s">
        <v>1071</v>
      </c>
      <c r="R2133" s="69" t="s">
        <v>2124</v>
      </c>
      <c r="S2133" s="70">
        <v>190208.2</v>
      </c>
      <c r="T2133" s="70"/>
      <c r="U2133" s="69" t="s">
        <v>1075</v>
      </c>
      <c r="V2133" s="73">
        <v>78</v>
      </c>
      <c r="W2133" s="69" t="s">
        <v>1071</v>
      </c>
      <c r="X2133" s="69"/>
      <c r="Y2133" s="70"/>
      <c r="Z2133" s="69">
        <v>840.43</v>
      </c>
      <c r="AA2133" s="69" t="s">
        <v>966</v>
      </c>
      <c r="AB2133" s="69" t="s">
        <v>1144</v>
      </c>
      <c r="AC2133" s="69"/>
    </row>
    <row r="2134" spans="1:29" x14ac:dyDescent="0.25">
      <c r="A2134" s="71" t="s">
        <v>193</v>
      </c>
      <c r="B2134" s="71"/>
      <c r="C2134" s="71"/>
      <c r="D2134" s="71"/>
      <c r="E2134" s="71"/>
      <c r="F2134" s="71"/>
      <c r="G2134" s="71"/>
      <c r="H2134" s="71"/>
      <c r="I2134" s="72">
        <v>190208.2</v>
      </c>
      <c r="J2134" s="71"/>
      <c r="K2134" s="71"/>
      <c r="L2134" s="72">
        <v>190208.2</v>
      </c>
      <c r="M2134" s="72">
        <v>0</v>
      </c>
      <c r="N2134" s="71"/>
      <c r="O2134" s="71"/>
      <c r="P2134" s="71"/>
      <c r="Q2134" s="71"/>
      <c r="R2134" s="71"/>
      <c r="S2134" s="72">
        <v>190208.2</v>
      </c>
      <c r="T2134" s="72">
        <v>190208.2</v>
      </c>
      <c r="U2134" s="71"/>
      <c r="V2134" s="71"/>
      <c r="W2134" s="71"/>
      <c r="X2134" s="72">
        <v>0</v>
      </c>
      <c r="Y2134" s="72">
        <v>840.43</v>
      </c>
      <c r="Z2134" s="72">
        <v>191048.63</v>
      </c>
      <c r="AA2134" s="69"/>
      <c r="AB2134" s="69"/>
      <c r="AC2134" s="69"/>
    </row>
    <row r="2135" spans="1:29" ht="20" x14ac:dyDescent="0.25">
      <c r="A2135" s="68" t="s">
        <v>28473</v>
      </c>
      <c r="B2135" s="69" t="s">
        <v>25566</v>
      </c>
      <c r="C2135" s="69" t="s">
        <v>28472</v>
      </c>
      <c r="D2135" s="69" t="s">
        <v>28394</v>
      </c>
      <c r="E2135" s="69"/>
      <c r="F2135" s="69" t="s">
        <v>1327</v>
      </c>
      <c r="G2135" s="69" t="s">
        <v>6570</v>
      </c>
      <c r="H2135" s="69" t="s">
        <v>962</v>
      </c>
      <c r="I2135" s="70">
        <v>3422.01</v>
      </c>
      <c r="J2135" s="69" t="s">
        <v>2708</v>
      </c>
      <c r="K2135" s="69" t="s">
        <v>28471</v>
      </c>
      <c r="L2135" s="70">
        <v>3422.01</v>
      </c>
      <c r="M2135" s="69"/>
      <c r="N2135" s="69" t="s">
        <v>28470</v>
      </c>
      <c r="O2135" s="69" t="s">
        <v>28470</v>
      </c>
      <c r="P2135" s="69" t="s">
        <v>979</v>
      </c>
      <c r="Q2135" s="69" t="s">
        <v>2050</v>
      </c>
      <c r="R2135" s="69" t="s">
        <v>1097</v>
      </c>
      <c r="S2135" s="70">
        <v>3422.01</v>
      </c>
      <c r="T2135" s="70"/>
      <c r="U2135" s="69" t="s">
        <v>2166</v>
      </c>
      <c r="V2135" s="73">
        <v>114</v>
      </c>
      <c r="W2135" s="69" t="s">
        <v>2050</v>
      </c>
      <c r="X2135" s="69"/>
      <c r="Y2135" s="70"/>
      <c r="Z2135" s="69">
        <v>13.67</v>
      </c>
      <c r="AA2135" s="69" t="s">
        <v>966</v>
      </c>
      <c r="AB2135" s="69" t="s">
        <v>967</v>
      </c>
      <c r="AC2135" s="69"/>
    </row>
    <row r="2136" spans="1:29" x14ac:dyDescent="0.25">
      <c r="A2136" s="71" t="s">
        <v>193</v>
      </c>
      <c r="B2136" s="71"/>
      <c r="C2136" s="71"/>
      <c r="D2136" s="71"/>
      <c r="E2136" s="71"/>
      <c r="F2136" s="71"/>
      <c r="G2136" s="71"/>
      <c r="H2136" s="71"/>
      <c r="I2136" s="72">
        <v>3422.01</v>
      </c>
      <c r="J2136" s="71"/>
      <c r="K2136" s="71"/>
      <c r="L2136" s="72">
        <v>3422.01</v>
      </c>
      <c r="M2136" s="72">
        <v>0</v>
      </c>
      <c r="N2136" s="71"/>
      <c r="O2136" s="71"/>
      <c r="P2136" s="71"/>
      <c r="Q2136" s="71"/>
      <c r="R2136" s="71"/>
      <c r="S2136" s="72">
        <v>3422.01</v>
      </c>
      <c r="T2136" s="72">
        <v>3422.01</v>
      </c>
      <c r="U2136" s="71"/>
      <c r="V2136" s="71"/>
      <c r="W2136" s="71"/>
      <c r="X2136" s="72">
        <v>0</v>
      </c>
      <c r="Y2136" s="72">
        <v>13.67</v>
      </c>
      <c r="Z2136" s="72">
        <v>3435.68</v>
      </c>
      <c r="AA2136" s="69"/>
      <c r="AB2136" s="69"/>
      <c r="AC2136" s="69"/>
    </row>
    <row r="2137" spans="1:29" ht="20" x14ac:dyDescent="0.25">
      <c r="A2137" s="68" t="s">
        <v>28469</v>
      </c>
      <c r="B2137" s="69" t="s">
        <v>28468</v>
      </c>
      <c r="C2137" s="69" t="s">
        <v>28467</v>
      </c>
      <c r="D2137" s="69" t="s">
        <v>28389</v>
      </c>
      <c r="E2137" s="69"/>
      <c r="F2137" s="69" t="s">
        <v>1327</v>
      </c>
      <c r="G2137" s="69" t="s">
        <v>976</v>
      </c>
      <c r="H2137" s="69" t="s">
        <v>962</v>
      </c>
      <c r="I2137" s="70">
        <v>23500</v>
      </c>
      <c r="J2137" s="69" t="s">
        <v>2708</v>
      </c>
      <c r="K2137" s="69" t="s">
        <v>28466</v>
      </c>
      <c r="L2137" s="70">
        <v>9024</v>
      </c>
      <c r="M2137" s="69"/>
      <c r="N2137" s="69" t="s">
        <v>28465</v>
      </c>
      <c r="O2137" s="69" t="s">
        <v>28465</v>
      </c>
      <c r="P2137" s="69" t="s">
        <v>1085</v>
      </c>
      <c r="Q2137" s="69" t="s">
        <v>1313</v>
      </c>
      <c r="R2137" s="69"/>
      <c r="S2137" s="70">
        <v>9024</v>
      </c>
      <c r="T2137" s="70"/>
      <c r="U2137" s="69"/>
      <c r="V2137" s="69"/>
      <c r="W2137" s="69" t="s">
        <v>1085</v>
      </c>
      <c r="X2137" s="69"/>
      <c r="Y2137" s="70"/>
      <c r="Z2137" s="69">
        <v>80.16</v>
      </c>
      <c r="AA2137" s="69" t="s">
        <v>966</v>
      </c>
      <c r="AB2137" s="69" t="s">
        <v>1144</v>
      </c>
      <c r="AC2137" s="69"/>
    </row>
    <row r="2138" spans="1:29" x14ac:dyDescent="0.25">
      <c r="A2138" s="71" t="s">
        <v>193</v>
      </c>
      <c r="B2138" s="71"/>
      <c r="C2138" s="71"/>
      <c r="D2138" s="71"/>
      <c r="E2138" s="71"/>
      <c r="F2138" s="71"/>
      <c r="G2138" s="71"/>
      <c r="H2138" s="71"/>
      <c r="I2138" s="72">
        <v>23500</v>
      </c>
      <c r="J2138" s="71"/>
      <c r="K2138" s="71"/>
      <c r="L2138" s="72">
        <v>9024</v>
      </c>
      <c r="M2138" s="72">
        <v>14476</v>
      </c>
      <c r="N2138" s="71"/>
      <c r="O2138" s="71"/>
      <c r="P2138" s="71"/>
      <c r="Q2138" s="71"/>
      <c r="R2138" s="71"/>
      <c r="S2138" s="72">
        <v>9024</v>
      </c>
      <c r="T2138" s="72">
        <v>0</v>
      </c>
      <c r="U2138" s="71"/>
      <c r="V2138" s="71"/>
      <c r="W2138" s="71"/>
      <c r="X2138" s="72">
        <v>9024</v>
      </c>
      <c r="Y2138" s="72">
        <v>80.16</v>
      </c>
      <c r="Z2138" s="72">
        <v>80.16</v>
      </c>
      <c r="AA2138" s="69"/>
      <c r="AB2138" s="69"/>
      <c r="AC2138" s="69"/>
    </row>
    <row r="2139" spans="1:29" ht="30" x14ac:dyDescent="0.25">
      <c r="A2139" s="68" t="s">
        <v>28464</v>
      </c>
      <c r="B2139" s="69" t="s">
        <v>28463</v>
      </c>
      <c r="C2139" s="69" t="s">
        <v>28462</v>
      </c>
      <c r="D2139" s="69" t="s">
        <v>28119</v>
      </c>
      <c r="E2139" s="69" t="s">
        <v>23493</v>
      </c>
      <c r="F2139" s="69" t="s">
        <v>965</v>
      </c>
      <c r="G2139" s="69" t="s">
        <v>1675</v>
      </c>
      <c r="H2139" s="69" t="s">
        <v>1236</v>
      </c>
      <c r="I2139" s="70">
        <v>487078.02</v>
      </c>
      <c r="J2139" s="69" t="s">
        <v>2708</v>
      </c>
      <c r="K2139" s="69" t="s">
        <v>28461</v>
      </c>
      <c r="L2139" s="70">
        <v>49664.62</v>
      </c>
      <c r="M2139" s="69"/>
      <c r="N2139" s="69" t="s">
        <v>28460</v>
      </c>
      <c r="O2139" s="69"/>
      <c r="P2139" s="69" t="s">
        <v>1263</v>
      </c>
      <c r="Q2139" s="69" t="s">
        <v>1681</v>
      </c>
      <c r="R2139" s="69"/>
      <c r="S2139" s="70">
        <v>49664.62</v>
      </c>
      <c r="T2139" s="70"/>
      <c r="U2139" s="69" t="s">
        <v>1484</v>
      </c>
      <c r="V2139" s="73">
        <v>87</v>
      </c>
      <c r="W2139" s="69" t="s">
        <v>1484</v>
      </c>
      <c r="X2139" s="69"/>
      <c r="Y2139" s="70"/>
      <c r="Z2139" s="69">
        <v>50.71</v>
      </c>
      <c r="AA2139" s="69" t="s">
        <v>966</v>
      </c>
      <c r="AB2139" s="69" t="s">
        <v>967</v>
      </c>
      <c r="AC2139" s="69" t="s">
        <v>28459</v>
      </c>
    </row>
    <row r="2140" spans="1:29" x14ac:dyDescent="0.25">
      <c r="A2140" s="69"/>
      <c r="B2140" s="69"/>
      <c r="C2140" s="69"/>
      <c r="D2140" s="69"/>
      <c r="E2140" s="69"/>
      <c r="F2140" s="69"/>
      <c r="G2140" s="69"/>
      <c r="H2140" s="69"/>
      <c r="I2140" s="69"/>
      <c r="J2140" s="69"/>
      <c r="K2140" s="69" t="s">
        <v>28458</v>
      </c>
      <c r="L2140" s="70">
        <v>26024.84</v>
      </c>
      <c r="M2140" s="69"/>
      <c r="N2140" s="69" t="s">
        <v>28457</v>
      </c>
      <c r="O2140" s="69" t="s">
        <v>28457</v>
      </c>
      <c r="P2140" s="69" t="s">
        <v>1287</v>
      </c>
      <c r="Q2140" s="69" t="s">
        <v>1689</v>
      </c>
      <c r="R2140" s="69" t="s">
        <v>2331</v>
      </c>
      <c r="S2140" s="70">
        <v>26024.84</v>
      </c>
      <c r="T2140" s="70"/>
      <c r="U2140" s="69" t="s">
        <v>1189</v>
      </c>
      <c r="V2140" s="73">
        <v>92</v>
      </c>
      <c r="W2140" s="69" t="s">
        <v>1689</v>
      </c>
      <c r="X2140" s="69"/>
      <c r="Y2140" s="70"/>
      <c r="Z2140" s="69">
        <v>41.29</v>
      </c>
      <c r="AA2140" s="69"/>
      <c r="AB2140" s="69" t="s">
        <v>967</v>
      </c>
      <c r="AC2140" s="69"/>
    </row>
    <row r="2141" spans="1:29" x14ac:dyDescent="0.25">
      <c r="A2141" s="69"/>
      <c r="B2141" s="69"/>
      <c r="C2141" s="69"/>
      <c r="D2141" s="69"/>
      <c r="E2141" s="69"/>
      <c r="F2141" s="69"/>
      <c r="G2141" s="69"/>
      <c r="H2141" s="69"/>
      <c r="I2141" s="69"/>
      <c r="J2141" s="69"/>
      <c r="K2141" s="69" t="s">
        <v>28456</v>
      </c>
      <c r="L2141" s="70">
        <v>5207</v>
      </c>
      <c r="M2141" s="69"/>
      <c r="N2141" s="69" t="s">
        <v>28455</v>
      </c>
      <c r="O2141" s="69" t="s">
        <v>28455</v>
      </c>
      <c r="P2141" s="69" t="s">
        <v>979</v>
      </c>
      <c r="Q2141" s="69" t="s">
        <v>2023</v>
      </c>
      <c r="R2141" s="69" t="s">
        <v>1111</v>
      </c>
      <c r="S2141" s="70">
        <v>5207</v>
      </c>
      <c r="T2141" s="70"/>
      <c r="U2141" s="69" t="s">
        <v>1189</v>
      </c>
      <c r="V2141" s="73">
        <v>93</v>
      </c>
      <c r="W2141" s="69" t="s">
        <v>2023</v>
      </c>
      <c r="X2141" s="69"/>
      <c r="Y2141" s="70"/>
      <c r="Z2141" s="69">
        <v>4.99</v>
      </c>
      <c r="AA2141" s="69"/>
      <c r="AB2141" s="69" t="s">
        <v>967</v>
      </c>
      <c r="AC2141" s="69"/>
    </row>
    <row r="2142" spans="1:29" ht="20" x14ac:dyDescent="0.25">
      <c r="A2142" s="69"/>
      <c r="B2142" s="69"/>
      <c r="C2142" s="69"/>
      <c r="D2142" s="69"/>
      <c r="E2142" s="69"/>
      <c r="F2142" s="69"/>
      <c r="G2142" s="69"/>
      <c r="H2142" s="69"/>
      <c r="I2142" s="69"/>
      <c r="J2142" s="69"/>
      <c r="K2142" s="69" t="s">
        <v>28454</v>
      </c>
      <c r="L2142" s="70">
        <v>100764.34</v>
      </c>
      <c r="M2142" s="69"/>
      <c r="N2142" s="69" t="s">
        <v>28453</v>
      </c>
      <c r="O2142" s="69"/>
      <c r="P2142" s="69" t="s">
        <v>1524</v>
      </c>
      <c r="Q2142" s="69" t="s">
        <v>1048</v>
      </c>
      <c r="R2142" s="69"/>
      <c r="S2142" s="70">
        <v>100764.34</v>
      </c>
      <c r="T2142" s="70"/>
      <c r="U2142" s="69" t="s">
        <v>1069</v>
      </c>
      <c r="V2142" s="73">
        <v>93</v>
      </c>
      <c r="W2142" s="69" t="s">
        <v>1069</v>
      </c>
      <c r="X2142" s="69"/>
      <c r="Y2142" s="70"/>
      <c r="Z2142" s="69">
        <v>135.88999999999999</v>
      </c>
      <c r="AA2142" s="69"/>
      <c r="AB2142" s="69" t="s">
        <v>967</v>
      </c>
      <c r="AC2142" s="69"/>
    </row>
    <row r="2143" spans="1:29" ht="20" x14ac:dyDescent="0.25">
      <c r="A2143" s="69"/>
      <c r="B2143" s="69"/>
      <c r="C2143" s="69"/>
      <c r="D2143" s="69"/>
      <c r="E2143" s="69"/>
      <c r="F2143" s="69"/>
      <c r="G2143" s="69"/>
      <c r="H2143" s="69"/>
      <c r="I2143" s="69"/>
      <c r="J2143" s="69"/>
      <c r="K2143" s="69" t="s">
        <v>28452</v>
      </c>
      <c r="L2143" s="70">
        <v>142657.82999999999</v>
      </c>
      <c r="M2143" s="69"/>
      <c r="N2143" s="69" t="s">
        <v>28451</v>
      </c>
      <c r="O2143" s="69"/>
      <c r="P2143" s="69" t="s">
        <v>1157</v>
      </c>
      <c r="Q2143" s="69" t="s">
        <v>1194</v>
      </c>
      <c r="R2143" s="69"/>
      <c r="S2143" s="70">
        <v>142657.82999999999</v>
      </c>
      <c r="T2143" s="70"/>
      <c r="U2143" s="69" t="s">
        <v>1051</v>
      </c>
      <c r="V2143" s="73">
        <v>105</v>
      </c>
      <c r="W2143" s="69" t="s">
        <v>1194</v>
      </c>
      <c r="X2143" s="69"/>
      <c r="Y2143" s="70"/>
      <c r="Z2143" s="69">
        <v>402.32</v>
      </c>
      <c r="AA2143" s="69"/>
      <c r="AB2143" s="69" t="s">
        <v>967</v>
      </c>
      <c r="AC2143" s="69"/>
    </row>
    <row r="2144" spans="1:29" ht="20" x14ac:dyDescent="0.25">
      <c r="A2144" s="69"/>
      <c r="B2144" s="69"/>
      <c r="C2144" s="69"/>
      <c r="D2144" s="69"/>
      <c r="E2144" s="69"/>
      <c r="F2144" s="69"/>
      <c r="G2144" s="69"/>
      <c r="H2144" s="69"/>
      <c r="I2144" s="69"/>
      <c r="J2144" s="69"/>
      <c r="K2144" s="69" t="s">
        <v>28450</v>
      </c>
      <c r="L2144" s="70">
        <v>107894.12</v>
      </c>
      <c r="M2144" s="69"/>
      <c r="N2144" s="69" t="s">
        <v>28449</v>
      </c>
      <c r="O2144" s="69"/>
      <c r="P2144" s="69" t="s">
        <v>1003</v>
      </c>
      <c r="Q2144" s="69" t="s">
        <v>2118</v>
      </c>
      <c r="R2144" s="69"/>
      <c r="S2144" s="70">
        <v>107894.12</v>
      </c>
      <c r="T2144" s="70"/>
      <c r="U2144" s="69" t="s">
        <v>1051</v>
      </c>
      <c r="V2144" s="73">
        <v>91</v>
      </c>
      <c r="W2144" s="69" t="s">
        <v>2118</v>
      </c>
      <c r="X2144" s="69"/>
      <c r="Y2144" s="70"/>
      <c r="Z2144" s="69">
        <v>229.23</v>
      </c>
      <c r="AA2144" s="69"/>
      <c r="AB2144" s="69" t="s">
        <v>967</v>
      </c>
      <c r="AC2144" s="69"/>
    </row>
    <row r="2145" spans="1:29" ht="20" x14ac:dyDescent="0.25">
      <c r="A2145" s="69"/>
      <c r="B2145" s="69"/>
      <c r="C2145" s="69"/>
      <c r="D2145" s="69"/>
      <c r="E2145" s="69"/>
      <c r="F2145" s="69"/>
      <c r="G2145" s="69"/>
      <c r="H2145" s="69"/>
      <c r="I2145" s="69"/>
      <c r="J2145" s="69"/>
      <c r="K2145" s="69" t="s">
        <v>28448</v>
      </c>
      <c r="L2145" s="70">
        <v>52894.23</v>
      </c>
      <c r="M2145" s="69"/>
      <c r="N2145" s="69" t="s">
        <v>28446</v>
      </c>
      <c r="O2145" s="69"/>
      <c r="P2145" s="69" t="s">
        <v>4510</v>
      </c>
      <c r="Q2145" s="69" t="s">
        <v>1741</v>
      </c>
      <c r="R2145" s="69"/>
      <c r="S2145" s="70">
        <v>52894.23</v>
      </c>
      <c r="T2145" s="70"/>
      <c r="U2145" s="69" t="s">
        <v>1738</v>
      </c>
      <c r="V2145" s="73">
        <v>91</v>
      </c>
      <c r="W2145" s="69" t="s">
        <v>1738</v>
      </c>
      <c r="X2145" s="69"/>
      <c r="Y2145" s="70"/>
      <c r="Z2145" s="69">
        <v>109.63</v>
      </c>
      <c r="AA2145" s="69"/>
      <c r="AB2145" s="69" t="s">
        <v>967</v>
      </c>
      <c r="AC2145" s="69"/>
    </row>
    <row r="2146" spans="1:29" ht="20" x14ac:dyDescent="0.25">
      <c r="A2146" s="69"/>
      <c r="B2146" s="69"/>
      <c r="C2146" s="69"/>
      <c r="D2146" s="69"/>
      <c r="E2146" s="69"/>
      <c r="F2146" s="69"/>
      <c r="G2146" s="69"/>
      <c r="H2146" s="69"/>
      <c r="I2146" s="69"/>
      <c r="J2146" s="69"/>
      <c r="K2146" s="69" t="s">
        <v>28447</v>
      </c>
      <c r="L2146" s="70">
        <v>762</v>
      </c>
      <c r="M2146" s="69"/>
      <c r="N2146" s="69" t="s">
        <v>28446</v>
      </c>
      <c r="O2146" s="69"/>
      <c r="P2146" s="69" t="s">
        <v>4510</v>
      </c>
      <c r="Q2146" s="69" t="s">
        <v>1741</v>
      </c>
      <c r="R2146" s="69"/>
      <c r="S2146" s="70">
        <v>762</v>
      </c>
      <c r="T2146" s="70"/>
      <c r="U2146" s="69" t="s">
        <v>1738</v>
      </c>
      <c r="V2146" s="73">
        <v>91</v>
      </c>
      <c r="W2146" s="69" t="s">
        <v>1738</v>
      </c>
      <c r="X2146" s="69"/>
      <c r="Y2146" s="70"/>
      <c r="Z2146" s="69">
        <v>109.63</v>
      </c>
      <c r="AA2146" s="69"/>
      <c r="AB2146" s="69" t="s">
        <v>997</v>
      </c>
      <c r="AC2146" s="69"/>
    </row>
    <row r="2147" spans="1:29" x14ac:dyDescent="0.25">
      <c r="A2147" s="71" t="s">
        <v>193</v>
      </c>
      <c r="B2147" s="71"/>
      <c r="C2147" s="71"/>
      <c r="D2147" s="71"/>
      <c r="E2147" s="71"/>
      <c r="F2147" s="71"/>
      <c r="G2147" s="71"/>
      <c r="H2147" s="71"/>
      <c r="I2147" s="72">
        <v>487078.02</v>
      </c>
      <c r="J2147" s="71"/>
      <c r="K2147" s="71"/>
      <c r="L2147" s="72">
        <v>485868.98</v>
      </c>
      <c r="M2147" s="72">
        <v>1209.0400000000373</v>
      </c>
      <c r="N2147" s="71"/>
      <c r="O2147" s="71"/>
      <c r="P2147" s="71"/>
      <c r="Q2147" s="71"/>
      <c r="R2147" s="71"/>
      <c r="S2147" s="72">
        <v>485868.98</v>
      </c>
      <c r="T2147" s="72">
        <v>485868.98</v>
      </c>
      <c r="U2147" s="71"/>
      <c r="V2147" s="71"/>
      <c r="W2147" s="71"/>
      <c r="X2147" s="72">
        <v>0</v>
      </c>
      <c r="Y2147" s="72">
        <v>1083.69</v>
      </c>
      <c r="Z2147" s="72">
        <v>486952.67</v>
      </c>
      <c r="AA2147" s="69"/>
      <c r="AB2147" s="69"/>
      <c r="AC2147" s="69"/>
    </row>
    <row r="2148" spans="1:29" ht="20" x14ac:dyDescent="0.25">
      <c r="A2148" s="68" t="s">
        <v>28445</v>
      </c>
      <c r="B2148" s="69" t="s">
        <v>28444</v>
      </c>
      <c r="C2148" s="69" t="s">
        <v>28443</v>
      </c>
      <c r="D2148" s="69" t="s">
        <v>12202</v>
      </c>
      <c r="E2148" s="69" t="s">
        <v>24162</v>
      </c>
      <c r="F2148" s="69" t="s">
        <v>965</v>
      </c>
      <c r="G2148" s="69" t="s">
        <v>6570</v>
      </c>
      <c r="H2148" s="69" t="s">
        <v>962</v>
      </c>
      <c r="I2148" s="70">
        <v>5133.58</v>
      </c>
      <c r="J2148" s="69" t="s">
        <v>2708</v>
      </c>
      <c r="K2148" s="69" t="s">
        <v>28442</v>
      </c>
      <c r="L2148" s="70">
        <v>5133.58</v>
      </c>
      <c r="M2148" s="69"/>
      <c r="N2148" s="69" t="s">
        <v>28441</v>
      </c>
      <c r="O2148" s="69"/>
      <c r="P2148" s="69" t="s">
        <v>1267</v>
      </c>
      <c r="Q2148" s="69" t="s">
        <v>7422</v>
      </c>
      <c r="R2148" s="69"/>
      <c r="S2148" s="70">
        <v>5133.58</v>
      </c>
      <c r="T2148" s="70"/>
      <c r="U2148" s="69" t="s">
        <v>2020</v>
      </c>
      <c r="V2148" s="73">
        <v>84</v>
      </c>
      <c r="W2148" s="69" t="s">
        <v>2020</v>
      </c>
      <c r="X2148" s="69"/>
      <c r="Y2148" s="70"/>
      <c r="Z2148" s="69">
        <v>0</v>
      </c>
      <c r="AA2148" s="69" t="s">
        <v>989</v>
      </c>
      <c r="AB2148" s="69" t="s">
        <v>1144</v>
      </c>
      <c r="AC2148" s="69"/>
    </row>
    <row r="2149" spans="1:29" x14ac:dyDescent="0.25">
      <c r="A2149" s="71" t="s">
        <v>193</v>
      </c>
      <c r="B2149" s="71"/>
      <c r="C2149" s="71"/>
      <c r="D2149" s="71"/>
      <c r="E2149" s="71"/>
      <c r="F2149" s="71"/>
      <c r="G2149" s="71"/>
      <c r="H2149" s="71"/>
      <c r="I2149" s="72">
        <v>5133.58</v>
      </c>
      <c r="J2149" s="71"/>
      <c r="K2149" s="71"/>
      <c r="L2149" s="72">
        <v>5133.58</v>
      </c>
      <c r="M2149" s="72">
        <v>0</v>
      </c>
      <c r="N2149" s="71"/>
      <c r="O2149" s="71"/>
      <c r="P2149" s="71"/>
      <c r="Q2149" s="71"/>
      <c r="R2149" s="71"/>
      <c r="S2149" s="72">
        <v>5133.58</v>
      </c>
      <c r="T2149" s="72">
        <v>5133.58</v>
      </c>
      <c r="U2149" s="71"/>
      <c r="V2149" s="71"/>
      <c r="W2149" s="71"/>
      <c r="X2149" s="72">
        <v>0</v>
      </c>
      <c r="Y2149" s="72">
        <v>0</v>
      </c>
      <c r="Z2149" s="72">
        <v>5133.58</v>
      </c>
      <c r="AA2149" s="69"/>
      <c r="AB2149" s="69"/>
      <c r="AC2149" s="69"/>
    </row>
    <row r="2150" spans="1:29" ht="20" x14ac:dyDescent="0.25">
      <c r="A2150" s="68" t="s">
        <v>28440</v>
      </c>
      <c r="B2150" s="69" t="s">
        <v>28439</v>
      </c>
      <c r="C2150" s="69" t="s">
        <v>28438</v>
      </c>
      <c r="D2150" s="69" t="s">
        <v>459</v>
      </c>
      <c r="E2150" s="69" t="s">
        <v>24162</v>
      </c>
      <c r="F2150" s="69" t="s">
        <v>982</v>
      </c>
      <c r="G2150" s="69" t="s">
        <v>1646</v>
      </c>
      <c r="H2150" s="69" t="s">
        <v>962</v>
      </c>
      <c r="I2150" s="70">
        <v>107786.28</v>
      </c>
      <c r="J2150" s="69" t="s">
        <v>2708</v>
      </c>
      <c r="K2150" s="69" t="s">
        <v>28437</v>
      </c>
      <c r="L2150" s="70">
        <v>107786.26</v>
      </c>
      <c r="M2150" s="69"/>
      <c r="N2150" s="69" t="s">
        <v>28436</v>
      </c>
      <c r="O2150" s="69" t="s">
        <v>28435</v>
      </c>
      <c r="P2150" s="69" t="s">
        <v>1889</v>
      </c>
      <c r="Q2150" s="69" t="s">
        <v>2065</v>
      </c>
      <c r="R2150" s="69"/>
      <c r="S2150" s="70">
        <v>107786.26</v>
      </c>
      <c r="T2150" s="70"/>
      <c r="U2150" s="69" t="s">
        <v>2331</v>
      </c>
      <c r="V2150" s="73">
        <v>80</v>
      </c>
      <c r="W2150" s="69" t="s">
        <v>2065</v>
      </c>
      <c r="X2150" s="69"/>
      <c r="Y2150" s="70"/>
      <c r="Z2150" s="69">
        <v>526.6</v>
      </c>
      <c r="AA2150" s="69" t="s">
        <v>966</v>
      </c>
      <c r="AB2150" s="69" t="s">
        <v>1144</v>
      </c>
      <c r="AC2150" s="69"/>
    </row>
    <row r="2151" spans="1:29" x14ac:dyDescent="0.25">
      <c r="A2151" s="71" t="s">
        <v>193</v>
      </c>
      <c r="B2151" s="71"/>
      <c r="C2151" s="71"/>
      <c r="D2151" s="71"/>
      <c r="E2151" s="71"/>
      <c r="F2151" s="71"/>
      <c r="G2151" s="71"/>
      <c r="H2151" s="71"/>
      <c r="I2151" s="72">
        <v>107786.28</v>
      </c>
      <c r="J2151" s="71"/>
      <c r="K2151" s="71"/>
      <c r="L2151" s="72">
        <v>107786.26</v>
      </c>
      <c r="M2151" s="72">
        <v>2.0000000004074536E-2</v>
      </c>
      <c r="N2151" s="71"/>
      <c r="O2151" s="71"/>
      <c r="P2151" s="71"/>
      <c r="Q2151" s="71"/>
      <c r="R2151" s="71"/>
      <c r="S2151" s="72">
        <v>107786.26</v>
      </c>
      <c r="T2151" s="72">
        <v>107786.26</v>
      </c>
      <c r="U2151" s="71"/>
      <c r="V2151" s="71"/>
      <c r="W2151" s="71"/>
      <c r="X2151" s="72">
        <v>0</v>
      </c>
      <c r="Y2151" s="72">
        <v>526.6</v>
      </c>
      <c r="Z2151" s="72">
        <v>108312.86</v>
      </c>
      <c r="AA2151" s="69"/>
      <c r="AB2151" s="69"/>
      <c r="AC2151" s="69"/>
    </row>
    <row r="2152" spans="1:29" ht="20" x14ac:dyDescent="0.25">
      <c r="A2152" s="68" t="s">
        <v>28434</v>
      </c>
      <c r="B2152" s="69" t="s">
        <v>28433</v>
      </c>
      <c r="C2152" s="69" t="s">
        <v>28432</v>
      </c>
      <c r="D2152" s="69" t="s">
        <v>11971</v>
      </c>
      <c r="E2152" s="69" t="s">
        <v>24162</v>
      </c>
      <c r="F2152" s="69" t="s">
        <v>1002</v>
      </c>
      <c r="G2152" s="69" t="s">
        <v>1480</v>
      </c>
      <c r="H2152" s="69" t="s">
        <v>962</v>
      </c>
      <c r="I2152" s="70">
        <v>5261.71</v>
      </c>
      <c r="J2152" s="69" t="s">
        <v>2708</v>
      </c>
      <c r="K2152" s="69" t="s">
        <v>28431</v>
      </c>
      <c r="L2152" s="70">
        <v>5261.71</v>
      </c>
      <c r="M2152" s="69"/>
      <c r="N2152" s="69" t="s">
        <v>28430</v>
      </c>
      <c r="O2152" s="69"/>
      <c r="P2152" s="69" t="s">
        <v>1447</v>
      </c>
      <c r="Q2152" s="69" t="s">
        <v>1048</v>
      </c>
      <c r="R2152" s="69"/>
      <c r="S2152" s="70">
        <v>5261.71</v>
      </c>
      <c r="T2152" s="70"/>
      <c r="U2152" s="69" t="s">
        <v>1048</v>
      </c>
      <c r="V2152" s="73">
        <v>87</v>
      </c>
      <c r="W2152" s="69" t="s">
        <v>1048</v>
      </c>
      <c r="X2152" s="69"/>
      <c r="Y2152" s="70"/>
      <c r="Z2152" s="69">
        <v>0</v>
      </c>
      <c r="AA2152" s="69" t="s">
        <v>966</v>
      </c>
      <c r="AB2152" s="69" t="s">
        <v>1144</v>
      </c>
      <c r="AC2152" s="69"/>
    </row>
    <row r="2153" spans="1:29" x14ac:dyDescent="0.25">
      <c r="A2153" s="71" t="s">
        <v>193</v>
      </c>
      <c r="B2153" s="71"/>
      <c r="C2153" s="71"/>
      <c r="D2153" s="71"/>
      <c r="E2153" s="71"/>
      <c r="F2153" s="71"/>
      <c r="G2153" s="71"/>
      <c r="H2153" s="71"/>
      <c r="I2153" s="72">
        <v>5261.71</v>
      </c>
      <c r="J2153" s="71"/>
      <c r="K2153" s="71"/>
      <c r="L2153" s="72">
        <v>5261.71</v>
      </c>
      <c r="M2153" s="72">
        <v>0</v>
      </c>
      <c r="N2153" s="71"/>
      <c r="O2153" s="71"/>
      <c r="P2153" s="71"/>
      <c r="Q2153" s="71"/>
      <c r="R2153" s="71"/>
      <c r="S2153" s="72">
        <v>5261.71</v>
      </c>
      <c r="T2153" s="72">
        <v>5261.71</v>
      </c>
      <c r="U2153" s="71"/>
      <c r="V2153" s="71"/>
      <c r="W2153" s="71"/>
      <c r="X2153" s="72">
        <v>0</v>
      </c>
      <c r="Y2153" s="72">
        <v>0</v>
      </c>
      <c r="Z2153" s="72">
        <v>5261.71</v>
      </c>
      <c r="AA2153" s="69"/>
      <c r="AB2153" s="69"/>
      <c r="AC2153" s="69"/>
    </row>
    <row r="2154" spans="1:29" ht="20" x14ac:dyDescent="0.25">
      <c r="A2154" s="68" t="s">
        <v>28429</v>
      </c>
      <c r="B2154" s="69" t="s">
        <v>28428</v>
      </c>
      <c r="C2154" s="69" t="s">
        <v>28427</v>
      </c>
      <c r="D2154" s="69" t="s">
        <v>28234</v>
      </c>
      <c r="E2154" s="69" t="s">
        <v>24162</v>
      </c>
      <c r="F2154" s="69" t="s">
        <v>1367</v>
      </c>
      <c r="G2154" s="69" t="s">
        <v>7459</v>
      </c>
      <c r="H2154" s="69" t="s">
        <v>962</v>
      </c>
      <c r="I2154" s="70">
        <v>331242.59999999998</v>
      </c>
      <c r="J2154" s="69" t="s">
        <v>2708</v>
      </c>
      <c r="K2154" s="69" t="s">
        <v>28426</v>
      </c>
      <c r="L2154" s="70">
        <v>331242.59999999998</v>
      </c>
      <c r="M2154" s="69"/>
      <c r="N2154" s="69" t="s">
        <v>28425</v>
      </c>
      <c r="O2154" s="69" t="s">
        <v>28425</v>
      </c>
      <c r="P2154" s="69" t="s">
        <v>4510</v>
      </c>
      <c r="Q2154" s="69" t="s">
        <v>1718</v>
      </c>
      <c r="R2154" s="69"/>
      <c r="S2154" s="70">
        <v>331242.59999999998</v>
      </c>
      <c r="T2154" s="70"/>
      <c r="U2154" s="69" t="s">
        <v>1102</v>
      </c>
      <c r="V2154" s="73">
        <v>41</v>
      </c>
      <c r="W2154" s="69" t="s">
        <v>4510</v>
      </c>
      <c r="X2154" s="69"/>
      <c r="Y2154" s="70"/>
      <c r="Z2154" s="69">
        <v>1414.57</v>
      </c>
      <c r="AA2154" s="69" t="s">
        <v>966</v>
      </c>
      <c r="AB2154" s="69" t="s">
        <v>1144</v>
      </c>
      <c r="AC2154" s="69"/>
    </row>
    <row r="2155" spans="1:29" x14ac:dyDescent="0.25">
      <c r="A2155" s="71" t="s">
        <v>193</v>
      </c>
      <c r="B2155" s="71"/>
      <c r="C2155" s="71"/>
      <c r="D2155" s="71"/>
      <c r="E2155" s="71"/>
      <c r="F2155" s="71"/>
      <c r="G2155" s="71"/>
      <c r="H2155" s="71"/>
      <c r="I2155" s="72">
        <v>331242.59999999998</v>
      </c>
      <c r="J2155" s="71"/>
      <c r="K2155" s="71"/>
      <c r="L2155" s="72">
        <v>331242.59999999998</v>
      </c>
      <c r="M2155" s="72">
        <v>0</v>
      </c>
      <c r="N2155" s="71"/>
      <c r="O2155" s="71"/>
      <c r="P2155" s="71"/>
      <c r="Q2155" s="71"/>
      <c r="R2155" s="71"/>
      <c r="S2155" s="72">
        <v>331242.59999999998</v>
      </c>
      <c r="T2155" s="72">
        <v>331242.59999999998</v>
      </c>
      <c r="U2155" s="71"/>
      <c r="V2155" s="71"/>
      <c r="W2155" s="71"/>
      <c r="X2155" s="72">
        <v>0</v>
      </c>
      <c r="Y2155" s="72">
        <v>1414.57</v>
      </c>
      <c r="Z2155" s="72">
        <v>332657.17</v>
      </c>
      <c r="AA2155" s="69"/>
      <c r="AB2155" s="69"/>
      <c r="AC2155" s="69"/>
    </row>
    <row r="2156" spans="1:29" ht="20" x14ac:dyDescent="0.25">
      <c r="A2156" s="68" t="s">
        <v>28424</v>
      </c>
      <c r="B2156" s="69" t="s">
        <v>28423</v>
      </c>
      <c r="C2156" s="69" t="s">
        <v>28422</v>
      </c>
      <c r="D2156" s="69" t="s">
        <v>28234</v>
      </c>
      <c r="E2156" s="69" t="s">
        <v>24496</v>
      </c>
      <c r="F2156" s="69" t="s">
        <v>1156</v>
      </c>
      <c r="G2156" s="69" t="s">
        <v>1207</v>
      </c>
      <c r="H2156" s="69" t="s">
        <v>962</v>
      </c>
      <c r="I2156" s="70">
        <v>6440</v>
      </c>
      <c r="J2156" s="69" t="s">
        <v>2708</v>
      </c>
      <c r="K2156" s="69" t="s">
        <v>28421</v>
      </c>
      <c r="L2156" s="70">
        <v>6440</v>
      </c>
      <c r="M2156" s="69"/>
      <c r="N2156" s="69" t="s">
        <v>28420</v>
      </c>
      <c r="O2156" s="69"/>
      <c r="P2156" s="69" t="s">
        <v>1005</v>
      </c>
      <c r="Q2156" s="69" t="s">
        <v>1048</v>
      </c>
      <c r="R2156" s="69"/>
      <c r="S2156" s="70">
        <v>6440</v>
      </c>
      <c r="T2156" s="70"/>
      <c r="U2156" s="69" t="s">
        <v>1051</v>
      </c>
      <c r="V2156" s="73">
        <v>103</v>
      </c>
      <c r="W2156" s="69" t="s">
        <v>1048</v>
      </c>
      <c r="X2156" s="69"/>
      <c r="Y2156" s="70"/>
      <c r="Z2156" s="69">
        <v>26.72</v>
      </c>
      <c r="AA2156" s="69" t="s">
        <v>966</v>
      </c>
      <c r="AB2156" s="69" t="s">
        <v>1144</v>
      </c>
      <c r="AC2156" s="69"/>
    </row>
    <row r="2157" spans="1:29" x14ac:dyDescent="0.25">
      <c r="A2157" s="71" t="s">
        <v>193</v>
      </c>
      <c r="B2157" s="71"/>
      <c r="C2157" s="71"/>
      <c r="D2157" s="71"/>
      <c r="E2157" s="71"/>
      <c r="F2157" s="71"/>
      <c r="G2157" s="71"/>
      <c r="H2157" s="71"/>
      <c r="I2157" s="72">
        <v>6440</v>
      </c>
      <c r="J2157" s="71"/>
      <c r="K2157" s="71"/>
      <c r="L2157" s="72">
        <v>6440</v>
      </c>
      <c r="M2157" s="72">
        <v>0</v>
      </c>
      <c r="N2157" s="71"/>
      <c r="O2157" s="71"/>
      <c r="P2157" s="71"/>
      <c r="Q2157" s="71"/>
      <c r="R2157" s="71"/>
      <c r="S2157" s="72">
        <v>6440</v>
      </c>
      <c r="T2157" s="72">
        <v>6440</v>
      </c>
      <c r="U2157" s="71"/>
      <c r="V2157" s="71"/>
      <c r="W2157" s="71"/>
      <c r="X2157" s="72">
        <v>0</v>
      </c>
      <c r="Y2157" s="72">
        <v>26.72</v>
      </c>
      <c r="Z2157" s="72">
        <v>6466.72</v>
      </c>
      <c r="AA2157" s="69"/>
      <c r="AB2157" s="69"/>
      <c r="AC2157" s="69"/>
    </row>
    <row r="2158" spans="1:29" ht="30" x14ac:dyDescent="0.25">
      <c r="A2158" s="68" t="s">
        <v>28419</v>
      </c>
      <c r="B2158" s="69" t="s">
        <v>28418</v>
      </c>
      <c r="C2158" s="69" t="s">
        <v>28417</v>
      </c>
      <c r="D2158" s="69" t="s">
        <v>19391</v>
      </c>
      <c r="E2158" s="69" t="s">
        <v>22715</v>
      </c>
      <c r="F2158" s="69" t="s">
        <v>1287</v>
      </c>
      <c r="G2158" s="69" t="s">
        <v>2050</v>
      </c>
      <c r="H2158" s="69" t="s">
        <v>1236</v>
      </c>
      <c r="I2158" s="70">
        <v>77748.100000000006</v>
      </c>
      <c r="J2158" s="69" t="s">
        <v>2708</v>
      </c>
      <c r="K2158" s="69" t="s">
        <v>28416</v>
      </c>
      <c r="L2158" s="70">
        <v>350</v>
      </c>
      <c r="M2158" s="69"/>
      <c r="N2158" s="69" t="s">
        <v>28415</v>
      </c>
      <c r="O2158" s="69"/>
      <c r="P2158" s="69" t="s">
        <v>1596</v>
      </c>
      <c r="Q2158" s="69" t="s">
        <v>1698</v>
      </c>
      <c r="R2158" s="69"/>
      <c r="S2158" s="70">
        <v>350</v>
      </c>
      <c r="T2158" s="70"/>
      <c r="U2158" s="69" t="s">
        <v>2529</v>
      </c>
      <c r="V2158" s="73">
        <v>150</v>
      </c>
      <c r="W2158" s="69" t="s">
        <v>2529</v>
      </c>
      <c r="X2158" s="69"/>
      <c r="Y2158" s="70"/>
      <c r="Z2158" s="69">
        <v>1.54</v>
      </c>
      <c r="AA2158" s="69" t="s">
        <v>966</v>
      </c>
      <c r="AB2158" s="69" t="s">
        <v>997</v>
      </c>
      <c r="AC2158" s="69" t="s">
        <v>28414</v>
      </c>
    </row>
    <row r="2159" spans="1:29" ht="20" x14ac:dyDescent="0.25">
      <c r="A2159" s="69"/>
      <c r="B2159" s="69"/>
      <c r="C2159" s="69"/>
      <c r="D2159" s="69"/>
      <c r="E2159" s="69"/>
      <c r="F2159" s="69"/>
      <c r="G2159" s="69"/>
      <c r="H2159" s="69"/>
      <c r="I2159" s="69"/>
      <c r="J2159" s="69"/>
      <c r="K2159" s="69" t="s">
        <v>28413</v>
      </c>
      <c r="L2159" s="70">
        <v>10598</v>
      </c>
      <c r="M2159" s="69"/>
      <c r="N2159" s="69" t="s">
        <v>28412</v>
      </c>
      <c r="O2159" s="69"/>
      <c r="P2159" s="69" t="s">
        <v>1620</v>
      </c>
      <c r="Q2159" s="69" t="s">
        <v>2288</v>
      </c>
      <c r="R2159" s="69"/>
      <c r="S2159" s="70">
        <v>10598</v>
      </c>
      <c r="T2159" s="70"/>
      <c r="U2159" s="69" t="s">
        <v>1738</v>
      </c>
      <c r="V2159" s="73">
        <v>148</v>
      </c>
      <c r="W2159" s="69" t="s">
        <v>1738</v>
      </c>
      <c r="X2159" s="69"/>
      <c r="Y2159" s="70"/>
      <c r="Z2159" s="69">
        <v>53.3</v>
      </c>
      <c r="AA2159" s="69"/>
      <c r="AB2159" s="69" t="s">
        <v>967</v>
      </c>
      <c r="AC2159" s="69"/>
    </row>
    <row r="2160" spans="1:29" ht="20" x14ac:dyDescent="0.25">
      <c r="A2160" s="69"/>
      <c r="B2160" s="69"/>
      <c r="C2160" s="69"/>
      <c r="D2160" s="69"/>
      <c r="E2160" s="69"/>
      <c r="F2160" s="69"/>
      <c r="G2160" s="69"/>
      <c r="H2160" s="69"/>
      <c r="I2160" s="69"/>
      <c r="J2160" s="69"/>
      <c r="K2160" s="69" t="s">
        <v>28411</v>
      </c>
      <c r="L2160" s="70">
        <v>66026.149999999994</v>
      </c>
      <c r="M2160" s="69"/>
      <c r="N2160" s="69" t="s">
        <v>28410</v>
      </c>
      <c r="O2160" s="69"/>
      <c r="P2160" s="69" t="s">
        <v>2620</v>
      </c>
      <c r="Q2160" s="69" t="s">
        <v>1210</v>
      </c>
      <c r="R2160" s="69"/>
      <c r="S2160" s="70">
        <v>66026.149999999994</v>
      </c>
      <c r="T2160" s="70"/>
      <c r="U2160" s="69" t="s">
        <v>1106</v>
      </c>
      <c r="V2160" s="73">
        <v>147</v>
      </c>
      <c r="W2160" s="69" t="s">
        <v>1106</v>
      </c>
      <c r="X2160" s="69"/>
      <c r="Y2160" s="70"/>
      <c r="Z2160" s="69">
        <v>357.95</v>
      </c>
      <c r="AA2160" s="69"/>
      <c r="AB2160" s="69" t="s">
        <v>967</v>
      </c>
      <c r="AC2160" s="69"/>
    </row>
    <row r="2161" spans="1:29" ht="20" x14ac:dyDescent="0.25">
      <c r="A2161" s="69"/>
      <c r="B2161" s="69"/>
      <c r="C2161" s="69"/>
      <c r="D2161" s="69"/>
      <c r="E2161" s="69"/>
      <c r="F2161" s="69"/>
      <c r="G2161" s="69"/>
      <c r="H2161" s="69"/>
      <c r="I2161" s="69"/>
      <c r="J2161" s="69"/>
      <c r="K2161" s="69" t="s">
        <v>28409</v>
      </c>
      <c r="L2161" s="70">
        <v>770</v>
      </c>
      <c r="M2161" s="69"/>
      <c r="N2161" s="69" t="s">
        <v>28408</v>
      </c>
      <c r="O2161" s="69"/>
      <c r="P2161" s="69"/>
      <c r="Q2161" s="69" t="s">
        <v>1394</v>
      </c>
      <c r="R2161" s="69"/>
      <c r="S2161" s="69"/>
      <c r="T2161" s="70"/>
      <c r="U2161" s="69" t="s">
        <v>2189</v>
      </c>
      <c r="V2161" s="69"/>
      <c r="W2161" s="69" t="s">
        <v>2831</v>
      </c>
      <c r="X2161" s="69"/>
      <c r="Y2161" s="70"/>
      <c r="Z2161" s="69">
        <v>5.25</v>
      </c>
      <c r="AA2161" s="69"/>
      <c r="AB2161" s="69" t="s">
        <v>997</v>
      </c>
      <c r="AC2161" s="69"/>
    </row>
    <row r="2162" spans="1:29" x14ac:dyDescent="0.25">
      <c r="A2162" s="71" t="s">
        <v>193</v>
      </c>
      <c r="B2162" s="71"/>
      <c r="C2162" s="71"/>
      <c r="D2162" s="71"/>
      <c r="E2162" s="71"/>
      <c r="F2162" s="71"/>
      <c r="G2162" s="71"/>
      <c r="H2162" s="71"/>
      <c r="I2162" s="72">
        <v>77748.100000000006</v>
      </c>
      <c r="J2162" s="71"/>
      <c r="K2162" s="71"/>
      <c r="L2162" s="72">
        <v>77744.149999999994</v>
      </c>
      <c r="M2162" s="72">
        <v>3.9500000000116415</v>
      </c>
      <c r="N2162" s="71"/>
      <c r="O2162" s="71"/>
      <c r="P2162" s="71"/>
      <c r="Q2162" s="71"/>
      <c r="R2162" s="71"/>
      <c r="S2162" s="72">
        <v>76974.149999999994</v>
      </c>
      <c r="T2162" s="72">
        <v>77744.149999999994</v>
      </c>
      <c r="U2162" s="71"/>
      <c r="V2162" s="71"/>
      <c r="W2162" s="71"/>
      <c r="X2162" s="72">
        <v>-770</v>
      </c>
      <c r="Y2162" s="72">
        <v>418.04</v>
      </c>
      <c r="Z2162" s="72">
        <v>78162.189999999988</v>
      </c>
      <c r="AA2162" s="69"/>
      <c r="AB2162" s="69"/>
      <c r="AC2162" s="69"/>
    </row>
    <row r="2163" spans="1:29" ht="20" x14ac:dyDescent="0.25">
      <c r="A2163" s="68" t="s">
        <v>28407</v>
      </c>
      <c r="B2163" s="69" t="s">
        <v>25298</v>
      </c>
      <c r="C2163" s="69" t="s">
        <v>28406</v>
      </c>
      <c r="D2163" s="69" t="s">
        <v>12202</v>
      </c>
      <c r="E2163" s="69" t="s">
        <v>24913</v>
      </c>
      <c r="F2163" s="69" t="s">
        <v>1018</v>
      </c>
      <c r="G2163" s="69" t="s">
        <v>4510</v>
      </c>
      <c r="H2163" s="69" t="s">
        <v>962</v>
      </c>
      <c r="I2163" s="70">
        <v>3447.04</v>
      </c>
      <c r="J2163" s="69" t="s">
        <v>2708</v>
      </c>
      <c r="K2163" s="69" t="s">
        <v>28405</v>
      </c>
      <c r="L2163" s="70">
        <v>2071.5300000000002</v>
      </c>
      <c r="M2163" s="69"/>
      <c r="N2163" s="69" t="s">
        <v>28404</v>
      </c>
      <c r="O2163" s="69"/>
      <c r="P2163" s="69" t="s">
        <v>1157</v>
      </c>
      <c r="Q2163" s="69" t="s">
        <v>1195</v>
      </c>
      <c r="R2163" s="69"/>
      <c r="S2163" s="70">
        <v>2071.5300000000002</v>
      </c>
      <c r="T2163" s="70"/>
      <c r="U2163" s="69" t="s">
        <v>1195</v>
      </c>
      <c r="V2163" s="73">
        <v>83</v>
      </c>
      <c r="W2163" s="69" t="s">
        <v>1195</v>
      </c>
      <c r="X2163" s="69"/>
      <c r="Y2163" s="70"/>
      <c r="Z2163" s="69">
        <v>0</v>
      </c>
      <c r="AA2163" s="69" t="s">
        <v>966</v>
      </c>
      <c r="AB2163" s="69" t="s">
        <v>1144</v>
      </c>
      <c r="AC2163" s="69"/>
    </row>
    <row r="2164" spans="1:29" ht="20" x14ac:dyDescent="0.25">
      <c r="A2164" s="69"/>
      <c r="B2164" s="69"/>
      <c r="C2164" s="69"/>
      <c r="D2164" s="69"/>
      <c r="E2164" s="69"/>
      <c r="F2164" s="69"/>
      <c r="G2164" s="69"/>
      <c r="H2164" s="69"/>
      <c r="I2164" s="69"/>
      <c r="J2164" s="69"/>
      <c r="K2164" s="69" t="s">
        <v>28403</v>
      </c>
      <c r="L2164" s="70">
        <v>1375.51</v>
      </c>
      <c r="M2164" s="69"/>
      <c r="N2164" s="69" t="s">
        <v>28402</v>
      </c>
      <c r="O2164" s="69"/>
      <c r="P2164" s="69" t="s">
        <v>1021</v>
      </c>
      <c r="Q2164" s="69" t="s">
        <v>1108</v>
      </c>
      <c r="R2164" s="69"/>
      <c r="S2164" s="70">
        <v>1375.51</v>
      </c>
      <c r="T2164" s="70"/>
      <c r="U2164" s="69" t="s">
        <v>1108</v>
      </c>
      <c r="V2164" s="73">
        <v>82</v>
      </c>
      <c r="W2164" s="69" t="s">
        <v>1108</v>
      </c>
      <c r="X2164" s="69"/>
      <c r="Y2164" s="70"/>
      <c r="Z2164" s="69">
        <v>0</v>
      </c>
      <c r="AA2164" s="69"/>
      <c r="AB2164" s="69" t="s">
        <v>1144</v>
      </c>
      <c r="AC2164" s="69"/>
    </row>
    <row r="2165" spans="1:29" x14ac:dyDescent="0.25">
      <c r="A2165" s="71" t="s">
        <v>193</v>
      </c>
      <c r="B2165" s="71"/>
      <c r="C2165" s="71"/>
      <c r="D2165" s="71"/>
      <c r="E2165" s="71"/>
      <c r="F2165" s="71"/>
      <c r="G2165" s="71"/>
      <c r="H2165" s="71"/>
      <c r="I2165" s="72">
        <v>3447.04</v>
      </c>
      <c r="J2165" s="71"/>
      <c r="K2165" s="71"/>
      <c r="L2165" s="72">
        <v>3447.04</v>
      </c>
      <c r="M2165" s="72">
        <v>0</v>
      </c>
      <c r="N2165" s="71"/>
      <c r="O2165" s="71"/>
      <c r="P2165" s="71"/>
      <c r="Q2165" s="71"/>
      <c r="R2165" s="71"/>
      <c r="S2165" s="72">
        <v>3447.04</v>
      </c>
      <c r="T2165" s="72">
        <v>3447.04</v>
      </c>
      <c r="U2165" s="71"/>
      <c r="V2165" s="71"/>
      <c r="W2165" s="71"/>
      <c r="X2165" s="72">
        <v>0</v>
      </c>
      <c r="Y2165" s="72">
        <v>0</v>
      </c>
      <c r="Z2165" s="72">
        <v>3447.04</v>
      </c>
      <c r="AA2165" s="69"/>
      <c r="AB2165" s="69"/>
      <c r="AC2165" s="69"/>
    </row>
    <row r="2166" spans="1:29" ht="40" x14ac:dyDescent="0.25">
      <c r="A2166" s="68" t="s">
        <v>28401</v>
      </c>
      <c r="B2166" s="69" t="s">
        <v>28400</v>
      </c>
      <c r="C2166" s="69" t="s">
        <v>28399</v>
      </c>
      <c r="D2166" s="69" t="s">
        <v>28345</v>
      </c>
      <c r="E2166" s="69" t="s">
        <v>24162</v>
      </c>
      <c r="F2166" s="69" t="s">
        <v>1596</v>
      </c>
      <c r="G2166" s="69" t="s">
        <v>1498</v>
      </c>
      <c r="H2166" s="69" t="s">
        <v>962</v>
      </c>
      <c r="I2166" s="70">
        <v>14199.12</v>
      </c>
      <c r="J2166" s="69" t="s">
        <v>2708</v>
      </c>
      <c r="K2166" s="69" t="s">
        <v>28398</v>
      </c>
      <c r="L2166" s="70">
        <v>14199.12</v>
      </c>
      <c r="M2166" s="69"/>
      <c r="N2166" s="69" t="s">
        <v>28397</v>
      </c>
      <c r="O2166" s="69"/>
      <c r="P2166" s="69" t="s">
        <v>1946</v>
      </c>
      <c r="Q2166" s="69" t="s">
        <v>2065</v>
      </c>
      <c r="R2166" s="69"/>
      <c r="S2166" s="70">
        <v>14199.12</v>
      </c>
      <c r="T2166" s="70"/>
      <c r="U2166" s="69" t="s">
        <v>2065</v>
      </c>
      <c r="V2166" s="73">
        <v>75</v>
      </c>
      <c r="W2166" s="69" t="s">
        <v>2065</v>
      </c>
      <c r="X2166" s="69"/>
      <c r="Y2166" s="70"/>
      <c r="Z2166" s="69">
        <v>0</v>
      </c>
      <c r="AA2166" s="69" t="s">
        <v>966</v>
      </c>
      <c r="AB2166" s="69" t="s">
        <v>1144</v>
      </c>
      <c r="AC2166" s="69"/>
    </row>
    <row r="2167" spans="1:29" x14ac:dyDescent="0.25">
      <c r="A2167" s="71" t="s">
        <v>193</v>
      </c>
      <c r="B2167" s="71"/>
      <c r="C2167" s="71"/>
      <c r="D2167" s="71"/>
      <c r="E2167" s="71"/>
      <c r="F2167" s="71"/>
      <c r="G2167" s="71"/>
      <c r="H2167" s="71"/>
      <c r="I2167" s="72">
        <v>14199.12</v>
      </c>
      <c r="J2167" s="71"/>
      <c r="K2167" s="71"/>
      <c r="L2167" s="72">
        <v>14199.12</v>
      </c>
      <c r="M2167" s="72">
        <v>0</v>
      </c>
      <c r="N2167" s="71"/>
      <c r="O2167" s="71"/>
      <c r="P2167" s="71"/>
      <c r="Q2167" s="71"/>
      <c r="R2167" s="71"/>
      <c r="S2167" s="72">
        <v>14199.12</v>
      </c>
      <c r="T2167" s="72">
        <v>14199.12</v>
      </c>
      <c r="U2167" s="71"/>
      <c r="V2167" s="71"/>
      <c r="W2167" s="71"/>
      <c r="X2167" s="72">
        <v>0</v>
      </c>
      <c r="Y2167" s="72">
        <v>0</v>
      </c>
      <c r="Z2167" s="72">
        <v>14199.12</v>
      </c>
      <c r="AA2167" s="69"/>
      <c r="AB2167" s="69"/>
      <c r="AC2167" s="69"/>
    </row>
    <row r="2168" spans="1:29" ht="20" x14ac:dyDescent="0.25">
      <c r="A2168" s="68" t="s">
        <v>28396</v>
      </c>
      <c r="B2168" s="69" t="s">
        <v>28395</v>
      </c>
      <c r="C2168" s="69" t="s">
        <v>28393</v>
      </c>
      <c r="D2168" s="69" t="s">
        <v>28394</v>
      </c>
      <c r="E2168" s="69" t="s">
        <v>24913</v>
      </c>
      <c r="F2168" s="69" t="s">
        <v>1235</v>
      </c>
      <c r="G2168" s="69" t="s">
        <v>1069</v>
      </c>
      <c r="H2168" s="69" t="s">
        <v>962</v>
      </c>
      <c r="I2168" s="70">
        <v>3918.8</v>
      </c>
      <c r="J2168" s="69" t="s">
        <v>2708</v>
      </c>
      <c r="K2168" s="69" t="s">
        <v>28392</v>
      </c>
      <c r="L2168" s="70">
        <v>3918.8</v>
      </c>
      <c r="M2168" s="69"/>
      <c r="N2168" s="69" t="s">
        <v>28391</v>
      </c>
      <c r="O2168" s="69"/>
      <c r="P2168" s="69" t="s">
        <v>1071</v>
      </c>
      <c r="Q2168" s="69" t="s">
        <v>1102</v>
      </c>
      <c r="R2168" s="69"/>
      <c r="S2168" s="70">
        <v>3918.8</v>
      </c>
      <c r="T2168" s="70"/>
      <c r="U2168" s="69" t="s">
        <v>1709</v>
      </c>
      <c r="V2168" s="73">
        <v>121</v>
      </c>
      <c r="W2168" s="69" t="s">
        <v>1709</v>
      </c>
      <c r="X2168" s="69"/>
      <c r="Y2168" s="70"/>
      <c r="Z2168" s="69">
        <v>19.649999999999999</v>
      </c>
      <c r="AA2168" s="69" t="s">
        <v>966</v>
      </c>
      <c r="AB2168" s="69" t="s">
        <v>967</v>
      </c>
      <c r="AC2168" s="69"/>
    </row>
    <row r="2169" spans="1:29" x14ac:dyDescent="0.25">
      <c r="A2169" s="71" t="s">
        <v>193</v>
      </c>
      <c r="B2169" s="71"/>
      <c r="C2169" s="71"/>
      <c r="D2169" s="71"/>
      <c r="E2169" s="71"/>
      <c r="F2169" s="71"/>
      <c r="G2169" s="71"/>
      <c r="H2169" s="71"/>
      <c r="I2169" s="72">
        <v>3918.8</v>
      </c>
      <c r="J2169" s="71"/>
      <c r="K2169" s="71"/>
      <c r="L2169" s="72">
        <v>3918.8</v>
      </c>
      <c r="M2169" s="72">
        <v>0</v>
      </c>
      <c r="N2169" s="71"/>
      <c r="O2169" s="71"/>
      <c r="P2169" s="71"/>
      <c r="Q2169" s="71"/>
      <c r="R2169" s="71"/>
      <c r="S2169" s="72">
        <v>3918.8</v>
      </c>
      <c r="T2169" s="72">
        <v>3918.8</v>
      </c>
      <c r="U2169" s="71"/>
      <c r="V2169" s="71"/>
      <c r="W2169" s="71"/>
      <c r="X2169" s="72">
        <v>0</v>
      </c>
      <c r="Y2169" s="72">
        <v>19.649999999999999</v>
      </c>
      <c r="Z2169" s="72">
        <v>3938.45</v>
      </c>
      <c r="AA2169" s="69"/>
      <c r="AB2169" s="69"/>
      <c r="AC2169" s="69"/>
    </row>
    <row r="2170" spans="1:29" ht="30" x14ac:dyDescent="0.25">
      <c r="A2170" s="68" t="s">
        <v>28390</v>
      </c>
      <c r="B2170" s="69" t="s">
        <v>28156</v>
      </c>
      <c r="C2170" s="69" t="s">
        <v>28388</v>
      </c>
      <c r="D2170" s="69" t="s">
        <v>28389</v>
      </c>
      <c r="E2170" s="69"/>
      <c r="F2170" s="69" t="s">
        <v>1235</v>
      </c>
      <c r="G2170" s="69" t="s">
        <v>1207</v>
      </c>
      <c r="H2170" s="69" t="s">
        <v>962</v>
      </c>
      <c r="I2170" s="70">
        <v>23500</v>
      </c>
      <c r="J2170" s="69" t="s">
        <v>2708</v>
      </c>
      <c r="K2170" s="69" t="s">
        <v>28387</v>
      </c>
      <c r="L2170" s="70">
        <v>11045</v>
      </c>
      <c r="M2170" s="69"/>
      <c r="N2170" s="69" t="s">
        <v>28386</v>
      </c>
      <c r="O2170" s="69"/>
      <c r="P2170" s="69" t="s">
        <v>2020</v>
      </c>
      <c r="Q2170" s="69" t="s">
        <v>1088</v>
      </c>
      <c r="R2170" s="69"/>
      <c r="S2170" s="70">
        <v>11045</v>
      </c>
      <c r="T2170" s="70"/>
      <c r="U2170" s="69"/>
      <c r="V2170" s="69"/>
      <c r="W2170" s="69" t="s">
        <v>1088</v>
      </c>
      <c r="X2170" s="69"/>
      <c r="Y2170" s="70"/>
      <c r="Z2170" s="69">
        <v>0</v>
      </c>
      <c r="AA2170" s="69" t="s">
        <v>966</v>
      </c>
      <c r="AB2170" s="69" t="s">
        <v>1144</v>
      </c>
      <c r="AC2170" s="69" t="s">
        <v>28385</v>
      </c>
    </row>
    <row r="2171" spans="1:29" ht="20" x14ac:dyDescent="0.25">
      <c r="A2171" s="69"/>
      <c r="B2171" s="69"/>
      <c r="C2171" s="69"/>
      <c r="D2171" s="69"/>
      <c r="E2171" s="69"/>
      <c r="F2171" s="69"/>
      <c r="G2171" s="69"/>
      <c r="H2171" s="69"/>
      <c r="I2171" s="69"/>
      <c r="J2171" s="69"/>
      <c r="K2171" s="69" t="s">
        <v>28384</v>
      </c>
      <c r="L2171" s="70">
        <v>11045</v>
      </c>
      <c r="M2171" s="69"/>
      <c r="N2171" s="69" t="s">
        <v>28383</v>
      </c>
      <c r="O2171" s="69"/>
      <c r="P2171" s="69" t="s">
        <v>1102</v>
      </c>
      <c r="Q2171" s="69" t="s">
        <v>1307</v>
      </c>
      <c r="R2171" s="69"/>
      <c r="S2171" s="70">
        <v>11045</v>
      </c>
      <c r="T2171" s="70"/>
      <c r="U2171" s="69"/>
      <c r="V2171" s="69"/>
      <c r="W2171" s="69" t="s">
        <v>1307</v>
      </c>
      <c r="X2171" s="69"/>
      <c r="Y2171" s="70"/>
      <c r="Z2171" s="69">
        <v>0</v>
      </c>
      <c r="AA2171" s="69"/>
      <c r="AB2171" s="69" t="s">
        <v>1144</v>
      </c>
      <c r="AC2171" s="69"/>
    </row>
    <row r="2172" spans="1:29" x14ac:dyDescent="0.25">
      <c r="A2172" s="71" t="s">
        <v>193</v>
      </c>
      <c r="B2172" s="71"/>
      <c r="C2172" s="71"/>
      <c r="D2172" s="71"/>
      <c r="E2172" s="71"/>
      <c r="F2172" s="71"/>
      <c r="G2172" s="71"/>
      <c r="H2172" s="71"/>
      <c r="I2172" s="72">
        <v>23500</v>
      </c>
      <c r="J2172" s="71"/>
      <c r="K2172" s="71"/>
      <c r="L2172" s="72">
        <v>22090</v>
      </c>
      <c r="M2172" s="72">
        <v>1410</v>
      </c>
      <c r="N2172" s="71"/>
      <c r="O2172" s="71"/>
      <c r="P2172" s="71"/>
      <c r="Q2172" s="71"/>
      <c r="R2172" s="71"/>
      <c r="S2172" s="72">
        <v>22090</v>
      </c>
      <c r="T2172" s="72">
        <v>0</v>
      </c>
      <c r="U2172" s="71"/>
      <c r="V2172" s="71"/>
      <c r="W2172" s="71"/>
      <c r="X2172" s="72">
        <v>22090</v>
      </c>
      <c r="Y2172" s="72">
        <v>0</v>
      </c>
      <c r="Z2172" s="72">
        <v>0</v>
      </c>
      <c r="AA2172" s="69"/>
      <c r="AB2172" s="69"/>
      <c r="AC2172" s="69"/>
    </row>
    <row r="2173" spans="1:29" ht="20" x14ac:dyDescent="0.25">
      <c r="A2173" s="68" t="s">
        <v>28382</v>
      </c>
      <c r="B2173" s="69" t="s">
        <v>28381</v>
      </c>
      <c r="C2173" s="69" t="s">
        <v>28380</v>
      </c>
      <c r="D2173" s="69" t="s">
        <v>2077</v>
      </c>
      <c r="E2173" s="69" t="s">
        <v>22715</v>
      </c>
      <c r="F2173" s="69" t="s">
        <v>1270</v>
      </c>
      <c r="G2173" s="69" t="s">
        <v>1194</v>
      </c>
      <c r="H2173" s="69" t="s">
        <v>962</v>
      </c>
      <c r="I2173" s="70">
        <v>661886.17000000004</v>
      </c>
      <c r="J2173" s="69" t="s">
        <v>2708</v>
      </c>
      <c r="K2173" s="69" t="s">
        <v>28379</v>
      </c>
      <c r="L2173" s="70">
        <v>84128.05</v>
      </c>
      <c r="M2173" s="69"/>
      <c r="N2173" s="69" t="s">
        <v>28378</v>
      </c>
      <c r="O2173" s="69" t="s">
        <v>28378</v>
      </c>
      <c r="P2173" s="69" t="s">
        <v>1112</v>
      </c>
      <c r="Q2173" s="69" t="s">
        <v>11704</v>
      </c>
      <c r="R2173" s="69"/>
      <c r="S2173" s="70">
        <v>84128.05</v>
      </c>
      <c r="T2173" s="70"/>
      <c r="U2173" s="69"/>
      <c r="V2173" s="69"/>
      <c r="W2173" s="69" t="s">
        <v>1112</v>
      </c>
      <c r="X2173" s="69"/>
      <c r="Y2173" s="70"/>
      <c r="Z2173" s="69">
        <v>0</v>
      </c>
      <c r="AA2173" s="69" t="s">
        <v>966</v>
      </c>
      <c r="AB2173" s="69" t="s">
        <v>1144</v>
      </c>
      <c r="AC2173" s="69"/>
    </row>
    <row r="2174" spans="1:29" x14ac:dyDescent="0.25">
      <c r="A2174" s="69"/>
      <c r="B2174" s="69"/>
      <c r="C2174" s="69"/>
      <c r="D2174" s="69"/>
      <c r="E2174" s="69"/>
      <c r="F2174" s="69"/>
      <c r="G2174" s="69"/>
      <c r="H2174" s="69"/>
      <c r="I2174" s="69"/>
      <c r="J2174" s="69"/>
      <c r="K2174" s="69" t="s">
        <v>28377</v>
      </c>
      <c r="L2174" s="70">
        <v>64712.7</v>
      </c>
      <c r="M2174" s="69"/>
      <c r="N2174" s="69" t="s">
        <v>28376</v>
      </c>
      <c r="O2174" s="69" t="s">
        <v>28376</v>
      </c>
      <c r="P2174" s="69" t="s">
        <v>2118</v>
      </c>
      <c r="Q2174" s="69" t="s">
        <v>1122</v>
      </c>
      <c r="R2174" s="69"/>
      <c r="S2174" s="70">
        <v>64712.7</v>
      </c>
      <c r="T2174" s="70"/>
      <c r="U2174" s="69" t="s">
        <v>2529</v>
      </c>
      <c r="V2174" s="73">
        <v>45</v>
      </c>
      <c r="W2174" s="69" t="s">
        <v>2118</v>
      </c>
      <c r="X2174" s="69"/>
      <c r="Y2174" s="70"/>
      <c r="Z2174" s="69">
        <v>325.62</v>
      </c>
      <c r="AA2174" s="69"/>
      <c r="AB2174" s="69" t="s">
        <v>1144</v>
      </c>
      <c r="AC2174" s="69"/>
    </row>
    <row r="2175" spans="1:29" x14ac:dyDescent="0.25">
      <c r="A2175" s="69"/>
      <c r="B2175" s="69"/>
      <c r="C2175" s="69"/>
      <c r="D2175" s="69"/>
      <c r="E2175" s="69"/>
      <c r="F2175" s="69"/>
      <c r="G2175" s="69"/>
      <c r="H2175" s="69"/>
      <c r="I2175" s="69"/>
      <c r="J2175" s="69"/>
      <c r="K2175" s="69" t="s">
        <v>28375</v>
      </c>
      <c r="L2175" s="70">
        <v>50835.98</v>
      </c>
      <c r="M2175" s="69"/>
      <c r="N2175" s="69" t="s">
        <v>28374</v>
      </c>
      <c r="O2175" s="69" t="s">
        <v>28374</v>
      </c>
      <c r="P2175" s="69" t="s">
        <v>2118</v>
      </c>
      <c r="Q2175" s="69" t="s">
        <v>1122</v>
      </c>
      <c r="R2175" s="69"/>
      <c r="S2175" s="70">
        <v>50835.98</v>
      </c>
      <c r="T2175" s="70"/>
      <c r="U2175" s="69" t="s">
        <v>2529</v>
      </c>
      <c r="V2175" s="73">
        <v>45</v>
      </c>
      <c r="W2175" s="69" t="s">
        <v>2118</v>
      </c>
      <c r="X2175" s="69"/>
      <c r="Y2175" s="70"/>
      <c r="Z2175" s="69">
        <v>255.8</v>
      </c>
      <c r="AA2175" s="69"/>
      <c r="AB2175" s="69" t="s">
        <v>1144</v>
      </c>
      <c r="AC2175" s="69"/>
    </row>
    <row r="2176" spans="1:29" ht="20" x14ac:dyDescent="0.25">
      <c r="A2176" s="69"/>
      <c r="B2176" s="69"/>
      <c r="C2176" s="69"/>
      <c r="D2176" s="69"/>
      <c r="E2176" s="69"/>
      <c r="F2176" s="69"/>
      <c r="G2176" s="69"/>
      <c r="H2176" s="69"/>
      <c r="I2176" s="69"/>
      <c r="J2176" s="69"/>
      <c r="K2176" s="69" t="s">
        <v>28373</v>
      </c>
      <c r="L2176" s="70">
        <v>58675.5</v>
      </c>
      <c r="M2176" s="69"/>
      <c r="N2176" s="69" t="s">
        <v>28372</v>
      </c>
      <c r="O2176" s="69"/>
      <c r="P2176" s="69" t="s">
        <v>2039</v>
      </c>
      <c r="Q2176" s="69" t="s">
        <v>1269</v>
      </c>
      <c r="R2176" s="69"/>
      <c r="S2176" s="70">
        <v>58675.5</v>
      </c>
      <c r="T2176" s="70"/>
      <c r="U2176" s="69" t="s">
        <v>2175</v>
      </c>
      <c r="V2176" s="73">
        <v>61</v>
      </c>
      <c r="W2176" s="69" t="s">
        <v>2175</v>
      </c>
      <c r="X2176" s="69"/>
      <c r="Y2176" s="70"/>
      <c r="Z2176" s="69">
        <v>265.39</v>
      </c>
      <c r="AA2176" s="69"/>
      <c r="AB2176" s="69" t="s">
        <v>1144</v>
      </c>
      <c r="AC2176" s="69"/>
    </row>
    <row r="2177" spans="1:29" x14ac:dyDescent="0.25">
      <c r="A2177" s="69"/>
      <c r="B2177" s="69"/>
      <c r="C2177" s="69"/>
      <c r="D2177" s="69"/>
      <c r="E2177" s="69"/>
      <c r="F2177" s="69"/>
      <c r="G2177" s="69"/>
      <c r="H2177" s="69"/>
      <c r="I2177" s="69"/>
      <c r="J2177" s="69"/>
      <c r="K2177" s="69" t="s">
        <v>28371</v>
      </c>
      <c r="L2177" s="70">
        <v>78955.5</v>
      </c>
      <c r="M2177" s="69"/>
      <c r="N2177" s="69" t="s">
        <v>28370</v>
      </c>
      <c r="O2177" s="69" t="s">
        <v>28370</v>
      </c>
      <c r="P2177" s="69" t="s">
        <v>1112</v>
      </c>
      <c r="Q2177" s="69" t="s">
        <v>11704</v>
      </c>
      <c r="R2177" s="69"/>
      <c r="S2177" s="70">
        <v>78955.5</v>
      </c>
      <c r="T2177" s="70"/>
      <c r="U2177" s="69"/>
      <c r="V2177" s="69"/>
      <c r="W2177" s="69" t="s">
        <v>1112</v>
      </c>
      <c r="X2177" s="69"/>
      <c r="Y2177" s="70"/>
      <c r="Z2177" s="69">
        <v>0</v>
      </c>
      <c r="AA2177" s="69"/>
      <c r="AB2177" s="69" t="s">
        <v>1144</v>
      </c>
      <c r="AC2177" s="69"/>
    </row>
    <row r="2178" spans="1:29" x14ac:dyDescent="0.25">
      <c r="A2178" s="69"/>
      <c r="B2178" s="69"/>
      <c r="C2178" s="69"/>
      <c r="D2178" s="69"/>
      <c r="E2178" s="69"/>
      <c r="F2178" s="69"/>
      <c r="G2178" s="69"/>
      <c r="H2178" s="69"/>
      <c r="I2178" s="69"/>
      <c r="J2178" s="69"/>
      <c r="K2178" s="69" t="s">
        <v>28369</v>
      </c>
      <c r="L2178" s="70">
        <v>57821.279999999999</v>
      </c>
      <c r="M2178" s="69"/>
      <c r="N2178" s="69" t="s">
        <v>28368</v>
      </c>
      <c r="O2178" s="69" t="s">
        <v>28368</v>
      </c>
      <c r="P2178" s="69" t="s">
        <v>1547</v>
      </c>
      <c r="Q2178" s="69" t="s">
        <v>11704</v>
      </c>
      <c r="R2178" s="69"/>
      <c r="S2178" s="70">
        <v>57821.279999999999</v>
      </c>
      <c r="T2178" s="70"/>
      <c r="U2178" s="69"/>
      <c r="V2178" s="69"/>
      <c r="W2178" s="69" t="s">
        <v>1547</v>
      </c>
      <c r="X2178" s="69"/>
      <c r="Y2178" s="70"/>
      <c r="Z2178" s="69">
        <v>0</v>
      </c>
      <c r="AA2178" s="69"/>
      <c r="AB2178" s="69" t="s">
        <v>1144</v>
      </c>
      <c r="AC2178" s="69"/>
    </row>
    <row r="2179" spans="1:29" x14ac:dyDescent="0.25">
      <c r="A2179" s="69"/>
      <c r="B2179" s="69"/>
      <c r="C2179" s="69"/>
      <c r="D2179" s="69"/>
      <c r="E2179" s="69"/>
      <c r="F2179" s="69"/>
      <c r="G2179" s="69"/>
      <c r="H2179" s="69"/>
      <c r="I2179" s="69"/>
      <c r="J2179" s="69"/>
      <c r="K2179" s="69" t="s">
        <v>28367</v>
      </c>
      <c r="L2179" s="70">
        <v>95278.95</v>
      </c>
      <c r="M2179" s="69"/>
      <c r="N2179" s="69" t="s">
        <v>28366</v>
      </c>
      <c r="O2179" s="69" t="s">
        <v>28366</v>
      </c>
      <c r="P2179" s="69" t="s">
        <v>1709</v>
      </c>
      <c r="Q2179" s="69" t="s">
        <v>3194</v>
      </c>
      <c r="R2179" s="69"/>
      <c r="S2179" s="70">
        <v>95278.95</v>
      </c>
      <c r="T2179" s="70"/>
      <c r="U2179" s="69" t="s">
        <v>2207</v>
      </c>
      <c r="V2179" s="73">
        <v>45</v>
      </c>
      <c r="W2179" s="69" t="s">
        <v>1709</v>
      </c>
      <c r="X2179" s="69"/>
      <c r="Y2179" s="70"/>
      <c r="Z2179" s="69">
        <v>597.07000000000005</v>
      </c>
      <c r="AA2179" s="69"/>
      <c r="AB2179" s="69" t="s">
        <v>1144</v>
      </c>
      <c r="AC2179" s="69"/>
    </row>
    <row r="2180" spans="1:29" x14ac:dyDescent="0.25">
      <c r="A2180" s="69"/>
      <c r="B2180" s="69"/>
      <c r="C2180" s="69"/>
      <c r="D2180" s="69"/>
      <c r="E2180" s="69"/>
      <c r="F2180" s="69"/>
      <c r="G2180" s="69"/>
      <c r="H2180" s="69"/>
      <c r="I2180" s="69"/>
      <c r="J2180" s="69"/>
      <c r="K2180" s="69" t="s">
        <v>28365</v>
      </c>
      <c r="L2180" s="70">
        <v>88620.79</v>
      </c>
      <c r="M2180" s="69"/>
      <c r="N2180" s="69" t="s">
        <v>28364</v>
      </c>
      <c r="O2180" s="69" t="s">
        <v>28364</v>
      </c>
      <c r="P2180" s="69" t="s">
        <v>2207</v>
      </c>
      <c r="Q2180" s="69" t="s">
        <v>2148</v>
      </c>
      <c r="R2180" s="69"/>
      <c r="S2180" s="70">
        <v>88620.79</v>
      </c>
      <c r="T2180" s="70"/>
      <c r="U2180" s="69"/>
      <c r="V2180" s="69"/>
      <c r="W2180" s="69" t="s">
        <v>2207</v>
      </c>
      <c r="X2180" s="69"/>
      <c r="Y2180" s="70"/>
      <c r="Z2180" s="69">
        <v>0</v>
      </c>
      <c r="AA2180" s="69"/>
      <c r="AB2180" s="69" t="s">
        <v>1144</v>
      </c>
      <c r="AC2180" s="69"/>
    </row>
    <row r="2181" spans="1:29" x14ac:dyDescent="0.25">
      <c r="A2181" s="69"/>
      <c r="B2181" s="69"/>
      <c r="C2181" s="69"/>
      <c r="D2181" s="69"/>
      <c r="E2181" s="69"/>
      <c r="F2181" s="69"/>
      <c r="G2181" s="69"/>
      <c r="H2181" s="69"/>
      <c r="I2181" s="69"/>
      <c r="J2181" s="69"/>
      <c r="K2181" s="69" t="s">
        <v>28363</v>
      </c>
      <c r="L2181" s="70">
        <v>82857.42</v>
      </c>
      <c r="M2181" s="69"/>
      <c r="N2181" s="69" t="s">
        <v>28362</v>
      </c>
      <c r="O2181" s="69" t="s">
        <v>28362</v>
      </c>
      <c r="P2181" s="69" t="s">
        <v>2207</v>
      </c>
      <c r="Q2181" s="69" t="s">
        <v>2148</v>
      </c>
      <c r="R2181" s="69"/>
      <c r="S2181" s="70">
        <v>82857.42</v>
      </c>
      <c r="T2181" s="70"/>
      <c r="U2181" s="69"/>
      <c r="V2181" s="69"/>
      <c r="W2181" s="69" t="s">
        <v>2207</v>
      </c>
      <c r="X2181" s="69"/>
      <c r="Y2181" s="70"/>
      <c r="Z2181" s="69">
        <v>0</v>
      </c>
      <c r="AA2181" s="69"/>
      <c r="AB2181" s="69" t="s">
        <v>1144</v>
      </c>
      <c r="AC2181" s="69"/>
    </row>
    <row r="2182" spans="1:29" x14ac:dyDescent="0.25">
      <c r="A2182" s="71" t="s">
        <v>193</v>
      </c>
      <c r="B2182" s="71"/>
      <c r="C2182" s="71"/>
      <c r="D2182" s="71"/>
      <c r="E2182" s="71"/>
      <c r="F2182" s="71"/>
      <c r="G2182" s="71"/>
      <c r="H2182" s="71"/>
      <c r="I2182" s="72">
        <v>661886.17000000004</v>
      </c>
      <c r="J2182" s="71"/>
      <c r="K2182" s="71"/>
      <c r="L2182" s="72">
        <v>661886.17000000004</v>
      </c>
      <c r="M2182" s="72">
        <v>0</v>
      </c>
      <c r="N2182" s="71"/>
      <c r="O2182" s="71"/>
      <c r="P2182" s="71"/>
      <c r="Q2182" s="71"/>
      <c r="R2182" s="71"/>
      <c r="S2182" s="72">
        <v>661886.17000000004</v>
      </c>
      <c r="T2182" s="72">
        <v>269503.13</v>
      </c>
      <c r="U2182" s="71"/>
      <c r="V2182" s="71"/>
      <c r="W2182" s="71"/>
      <c r="X2182" s="72">
        <v>392383.04000000004</v>
      </c>
      <c r="Y2182" s="72">
        <v>1443.88</v>
      </c>
      <c r="Z2182" s="72">
        <v>270947.01</v>
      </c>
      <c r="AA2182" s="69"/>
      <c r="AB2182" s="69"/>
      <c r="AC2182" s="69"/>
    </row>
    <row r="2183" spans="1:29" ht="20" x14ac:dyDescent="0.25">
      <c r="A2183" s="68" t="s">
        <v>28361</v>
      </c>
      <c r="B2183" s="69" t="s">
        <v>27609</v>
      </c>
      <c r="C2183" s="69" t="s">
        <v>28360</v>
      </c>
      <c r="D2183" s="69" t="s">
        <v>459</v>
      </c>
      <c r="E2183" s="69" t="s">
        <v>22715</v>
      </c>
      <c r="F2183" s="69" t="s">
        <v>1157</v>
      </c>
      <c r="G2183" s="69" t="s">
        <v>1669</v>
      </c>
      <c r="H2183" s="69" t="s">
        <v>962</v>
      </c>
      <c r="I2183" s="70">
        <v>23788.52</v>
      </c>
      <c r="J2183" s="69" t="s">
        <v>2708</v>
      </c>
      <c r="K2183" s="69" t="s">
        <v>28359</v>
      </c>
      <c r="L2183" s="70">
        <v>23788.52</v>
      </c>
      <c r="M2183" s="69"/>
      <c r="N2183" s="69" t="s">
        <v>28358</v>
      </c>
      <c r="O2183" s="69" t="s">
        <v>28357</v>
      </c>
      <c r="P2183" s="69" t="s">
        <v>1889</v>
      </c>
      <c r="Q2183" s="69" t="s">
        <v>2124</v>
      </c>
      <c r="R2183" s="69"/>
      <c r="S2183" s="70">
        <v>23788.52</v>
      </c>
      <c r="T2183" s="70"/>
      <c r="U2183" s="69"/>
      <c r="V2183" s="69"/>
      <c r="W2183" s="69" t="s">
        <v>2124</v>
      </c>
      <c r="X2183" s="69"/>
      <c r="Y2183" s="70"/>
      <c r="Z2183" s="69">
        <v>117.32</v>
      </c>
      <c r="AA2183" s="69" t="s">
        <v>966</v>
      </c>
      <c r="AB2183" s="69" t="s">
        <v>1144</v>
      </c>
      <c r="AC2183" s="69"/>
    </row>
    <row r="2184" spans="1:29" x14ac:dyDescent="0.25">
      <c r="A2184" s="71" t="s">
        <v>193</v>
      </c>
      <c r="B2184" s="71"/>
      <c r="C2184" s="71"/>
      <c r="D2184" s="71"/>
      <c r="E2184" s="71"/>
      <c r="F2184" s="71"/>
      <c r="G2184" s="71"/>
      <c r="H2184" s="71"/>
      <c r="I2184" s="72">
        <v>23788.52</v>
      </c>
      <c r="J2184" s="71"/>
      <c r="K2184" s="71"/>
      <c r="L2184" s="72">
        <v>23788.52</v>
      </c>
      <c r="M2184" s="72">
        <v>0</v>
      </c>
      <c r="N2184" s="71"/>
      <c r="O2184" s="71"/>
      <c r="P2184" s="71"/>
      <c r="Q2184" s="71"/>
      <c r="R2184" s="71"/>
      <c r="S2184" s="72">
        <v>23788.52</v>
      </c>
      <c r="T2184" s="72">
        <v>0</v>
      </c>
      <c r="U2184" s="71"/>
      <c r="V2184" s="71"/>
      <c r="W2184" s="71"/>
      <c r="X2184" s="72">
        <v>23788.52</v>
      </c>
      <c r="Y2184" s="72">
        <v>117.32</v>
      </c>
      <c r="Z2184" s="72">
        <v>117.32</v>
      </c>
      <c r="AA2184" s="69"/>
      <c r="AB2184" s="69"/>
      <c r="AC2184" s="69"/>
    </row>
    <row r="2185" spans="1:29" ht="40" x14ac:dyDescent="0.25">
      <c r="A2185" s="68" t="s">
        <v>28356</v>
      </c>
      <c r="B2185" s="69" t="s">
        <v>28355</v>
      </c>
      <c r="C2185" s="69" t="s">
        <v>28354</v>
      </c>
      <c r="D2185" s="69" t="s">
        <v>28345</v>
      </c>
      <c r="E2185" s="69" t="s">
        <v>24162</v>
      </c>
      <c r="F2185" s="69" t="s">
        <v>1157</v>
      </c>
      <c r="G2185" s="69" t="s">
        <v>1062</v>
      </c>
      <c r="H2185" s="69" t="s">
        <v>962</v>
      </c>
      <c r="I2185" s="70">
        <v>7419.34</v>
      </c>
      <c r="J2185" s="69" t="s">
        <v>2708</v>
      </c>
      <c r="K2185" s="69" t="s">
        <v>28353</v>
      </c>
      <c r="L2185" s="70">
        <v>7419.34</v>
      </c>
      <c r="M2185" s="69"/>
      <c r="N2185" s="69" t="s">
        <v>28352</v>
      </c>
      <c r="O2185" s="69"/>
      <c r="P2185" s="69" t="s">
        <v>2831</v>
      </c>
      <c r="Q2185" s="69" t="s">
        <v>1051</v>
      </c>
      <c r="R2185" s="69"/>
      <c r="S2185" s="70">
        <v>7419.34</v>
      </c>
      <c r="T2185" s="70"/>
      <c r="U2185" s="69" t="s">
        <v>1051</v>
      </c>
      <c r="V2185" s="73">
        <v>65</v>
      </c>
      <c r="W2185" s="69" t="s">
        <v>1051</v>
      </c>
      <c r="X2185" s="69"/>
      <c r="Y2185" s="70"/>
      <c r="Z2185" s="69">
        <v>0</v>
      </c>
      <c r="AA2185" s="69" t="s">
        <v>966</v>
      </c>
      <c r="AB2185" s="69" t="s">
        <v>1144</v>
      </c>
      <c r="AC2185" s="69"/>
    </row>
    <row r="2186" spans="1:29" x14ac:dyDescent="0.25">
      <c r="A2186" s="71" t="s">
        <v>193</v>
      </c>
      <c r="B2186" s="71"/>
      <c r="C2186" s="71"/>
      <c r="D2186" s="71"/>
      <c r="E2186" s="71"/>
      <c r="F2186" s="71"/>
      <c r="G2186" s="71"/>
      <c r="H2186" s="71"/>
      <c r="I2186" s="72">
        <v>7419.34</v>
      </c>
      <c r="J2186" s="71"/>
      <c r="K2186" s="71"/>
      <c r="L2186" s="72">
        <v>7419.34</v>
      </c>
      <c r="M2186" s="72">
        <v>0</v>
      </c>
      <c r="N2186" s="71"/>
      <c r="O2186" s="71"/>
      <c r="P2186" s="71"/>
      <c r="Q2186" s="71"/>
      <c r="R2186" s="71"/>
      <c r="S2186" s="72">
        <v>7419.34</v>
      </c>
      <c r="T2186" s="72">
        <v>7419.34</v>
      </c>
      <c r="U2186" s="71"/>
      <c r="V2186" s="71"/>
      <c r="W2186" s="71"/>
      <c r="X2186" s="72">
        <v>0</v>
      </c>
      <c r="Y2186" s="72">
        <v>0</v>
      </c>
      <c r="Z2186" s="72">
        <v>7419.34</v>
      </c>
      <c r="AA2186" s="69"/>
      <c r="AB2186" s="69"/>
      <c r="AC2186" s="69"/>
    </row>
    <row r="2187" spans="1:29" ht="20" x14ac:dyDescent="0.25">
      <c r="A2187" s="68" t="s">
        <v>28351</v>
      </c>
      <c r="B2187" s="69" t="s">
        <v>25059</v>
      </c>
      <c r="C2187" s="69" t="s">
        <v>28350</v>
      </c>
      <c r="D2187" s="69" t="s">
        <v>12202</v>
      </c>
      <c r="E2187" s="69" t="s">
        <v>24162</v>
      </c>
      <c r="F2187" s="69" t="s">
        <v>1157</v>
      </c>
      <c r="G2187" s="69" t="s">
        <v>1669</v>
      </c>
      <c r="H2187" s="69" t="s">
        <v>962</v>
      </c>
      <c r="I2187" s="70">
        <v>2680.84</v>
      </c>
      <c r="J2187" s="69" t="s">
        <v>2708</v>
      </c>
      <c r="K2187" s="69" t="s">
        <v>28349</v>
      </c>
      <c r="L2187" s="70">
        <v>2680.84</v>
      </c>
      <c r="M2187" s="69"/>
      <c r="N2187" s="69" t="s">
        <v>28348</v>
      </c>
      <c r="O2187" s="69"/>
      <c r="P2187" s="69" t="s">
        <v>1546</v>
      </c>
      <c r="Q2187" s="69" t="s">
        <v>1051</v>
      </c>
      <c r="R2187" s="69"/>
      <c r="S2187" s="70">
        <v>2680.84</v>
      </c>
      <c r="T2187" s="70"/>
      <c r="U2187" s="69" t="s">
        <v>1051</v>
      </c>
      <c r="V2187" s="73">
        <v>76</v>
      </c>
      <c r="W2187" s="69" t="s">
        <v>1051</v>
      </c>
      <c r="X2187" s="69"/>
      <c r="Y2187" s="70"/>
      <c r="Z2187" s="69">
        <v>0</v>
      </c>
      <c r="AA2187" s="69" t="s">
        <v>966</v>
      </c>
      <c r="AB2187" s="69" t="s">
        <v>1144</v>
      </c>
      <c r="AC2187" s="69"/>
    </row>
    <row r="2188" spans="1:29" x14ac:dyDescent="0.25">
      <c r="A2188" s="71" t="s">
        <v>193</v>
      </c>
      <c r="B2188" s="71"/>
      <c r="C2188" s="71"/>
      <c r="D2188" s="71"/>
      <c r="E2188" s="71"/>
      <c r="F2188" s="71"/>
      <c r="G2188" s="71"/>
      <c r="H2188" s="71"/>
      <c r="I2188" s="72">
        <v>2680.84</v>
      </c>
      <c r="J2188" s="71"/>
      <c r="K2188" s="71"/>
      <c r="L2188" s="72">
        <v>2680.84</v>
      </c>
      <c r="M2188" s="72">
        <v>0</v>
      </c>
      <c r="N2188" s="71"/>
      <c r="O2188" s="71"/>
      <c r="P2188" s="71"/>
      <c r="Q2188" s="71"/>
      <c r="R2188" s="71"/>
      <c r="S2188" s="72">
        <v>2680.84</v>
      </c>
      <c r="T2188" s="72">
        <v>2680.84</v>
      </c>
      <c r="U2188" s="71"/>
      <c r="V2188" s="71"/>
      <c r="W2188" s="71"/>
      <c r="X2188" s="72">
        <v>0</v>
      </c>
      <c r="Y2188" s="72">
        <v>0</v>
      </c>
      <c r="Z2188" s="72">
        <v>2680.84</v>
      </c>
      <c r="AA2188" s="69"/>
      <c r="AB2188" s="69"/>
      <c r="AC2188" s="69"/>
    </row>
    <row r="2189" spans="1:29" ht="40" x14ac:dyDescent="0.25">
      <c r="A2189" s="68" t="s">
        <v>28347</v>
      </c>
      <c r="B2189" s="69" t="s">
        <v>28346</v>
      </c>
      <c r="C2189" s="69" t="s">
        <v>28344</v>
      </c>
      <c r="D2189" s="69" t="s">
        <v>28345</v>
      </c>
      <c r="E2189" s="69" t="s">
        <v>24496</v>
      </c>
      <c r="F2189" s="69" t="s">
        <v>1037</v>
      </c>
      <c r="G2189" s="69" t="s">
        <v>1886</v>
      </c>
      <c r="H2189" s="69" t="s">
        <v>962</v>
      </c>
      <c r="I2189" s="70">
        <v>5060.6000000000004</v>
      </c>
      <c r="J2189" s="69" t="s">
        <v>2708</v>
      </c>
      <c r="K2189" s="69" t="s">
        <v>28343</v>
      </c>
      <c r="L2189" s="70">
        <v>5060.6000000000004</v>
      </c>
      <c r="M2189" s="69"/>
      <c r="N2189" s="69" t="s">
        <v>28342</v>
      </c>
      <c r="O2189" s="69"/>
      <c r="P2189" s="69" t="s">
        <v>1071</v>
      </c>
      <c r="Q2189" s="69" t="s">
        <v>2065</v>
      </c>
      <c r="R2189" s="69"/>
      <c r="S2189" s="70">
        <v>5060.6000000000004</v>
      </c>
      <c r="T2189" s="70"/>
      <c r="U2189" s="69" t="s">
        <v>2065</v>
      </c>
      <c r="V2189" s="73">
        <v>76</v>
      </c>
      <c r="W2189" s="69" t="s">
        <v>2065</v>
      </c>
      <c r="X2189" s="69"/>
      <c r="Y2189" s="70"/>
      <c r="Z2189" s="69">
        <v>0</v>
      </c>
      <c r="AA2189" s="69" t="s">
        <v>966</v>
      </c>
      <c r="AB2189" s="69" t="s">
        <v>1144</v>
      </c>
      <c r="AC2189" s="69"/>
    </row>
    <row r="2190" spans="1:29" x14ac:dyDescent="0.25">
      <c r="A2190" s="71" t="s">
        <v>193</v>
      </c>
      <c r="B2190" s="71"/>
      <c r="C2190" s="71"/>
      <c r="D2190" s="71"/>
      <c r="E2190" s="71"/>
      <c r="F2190" s="71"/>
      <c r="G2190" s="71"/>
      <c r="H2190" s="71"/>
      <c r="I2190" s="72">
        <v>5060.6000000000004</v>
      </c>
      <c r="J2190" s="71"/>
      <c r="K2190" s="71"/>
      <c r="L2190" s="72">
        <v>5060.6000000000004</v>
      </c>
      <c r="M2190" s="72">
        <v>0</v>
      </c>
      <c r="N2190" s="71"/>
      <c r="O2190" s="71"/>
      <c r="P2190" s="71"/>
      <c r="Q2190" s="71"/>
      <c r="R2190" s="71"/>
      <c r="S2190" s="72">
        <v>5060.6000000000004</v>
      </c>
      <c r="T2190" s="72">
        <v>5060.6000000000004</v>
      </c>
      <c r="U2190" s="71"/>
      <c r="V2190" s="71"/>
      <c r="W2190" s="71"/>
      <c r="X2190" s="72">
        <v>0</v>
      </c>
      <c r="Y2190" s="72">
        <v>0</v>
      </c>
      <c r="Z2190" s="72">
        <v>5060.6000000000004</v>
      </c>
      <c r="AA2190" s="69"/>
      <c r="AB2190" s="69"/>
      <c r="AC2190" s="69"/>
    </row>
    <row r="2191" spans="1:29" ht="20" x14ac:dyDescent="0.25">
      <c r="A2191" s="68" t="s">
        <v>28341</v>
      </c>
      <c r="B2191" s="69" t="s">
        <v>24697</v>
      </c>
      <c r="C2191" s="69" t="s">
        <v>28340</v>
      </c>
      <c r="D2191" s="69" t="s">
        <v>28234</v>
      </c>
      <c r="E2191" s="69" t="s">
        <v>22715</v>
      </c>
      <c r="F2191" s="69" t="s">
        <v>1071</v>
      </c>
      <c r="G2191" s="69" t="s">
        <v>1105</v>
      </c>
      <c r="H2191" s="69" t="s">
        <v>962</v>
      </c>
      <c r="I2191" s="70">
        <v>342968.24</v>
      </c>
      <c r="J2191" s="69" t="s">
        <v>2708</v>
      </c>
      <c r="K2191" s="69" t="s">
        <v>28339</v>
      </c>
      <c r="L2191" s="70">
        <v>342968.27</v>
      </c>
      <c r="M2191" s="69"/>
      <c r="N2191" s="69" t="s">
        <v>28338</v>
      </c>
      <c r="O2191" s="69" t="s">
        <v>28337</v>
      </c>
      <c r="P2191" s="69" t="s">
        <v>1685</v>
      </c>
      <c r="Q2191" s="69" t="s">
        <v>1046</v>
      </c>
      <c r="R2191" s="69"/>
      <c r="S2191" s="70">
        <v>342968.27</v>
      </c>
      <c r="T2191" s="70"/>
      <c r="U2191" s="69"/>
      <c r="V2191" s="69"/>
      <c r="W2191" s="69" t="s">
        <v>1046</v>
      </c>
      <c r="X2191" s="69"/>
      <c r="Y2191" s="70"/>
      <c r="Z2191" s="69">
        <v>1508.89</v>
      </c>
      <c r="AA2191" s="69" t="s">
        <v>966</v>
      </c>
      <c r="AB2191" s="69" t="s">
        <v>1144</v>
      </c>
      <c r="AC2191" s="69"/>
    </row>
    <row r="2192" spans="1:29" x14ac:dyDescent="0.25">
      <c r="A2192" s="71" t="s">
        <v>193</v>
      </c>
      <c r="B2192" s="71"/>
      <c r="C2192" s="71"/>
      <c r="D2192" s="71"/>
      <c r="E2192" s="71"/>
      <c r="F2192" s="71"/>
      <c r="G2192" s="71"/>
      <c r="H2192" s="71"/>
      <c r="I2192" s="72">
        <v>342968.24</v>
      </c>
      <c r="J2192" s="71"/>
      <c r="K2192" s="71"/>
      <c r="L2192" s="72">
        <v>342968.27</v>
      </c>
      <c r="M2192" s="72">
        <v>-3.0000000027939677E-2</v>
      </c>
      <c r="N2192" s="71"/>
      <c r="O2192" s="71"/>
      <c r="P2192" s="71"/>
      <c r="Q2192" s="71"/>
      <c r="R2192" s="71"/>
      <c r="S2192" s="72">
        <v>342968.27</v>
      </c>
      <c r="T2192" s="72">
        <v>0</v>
      </c>
      <c r="U2192" s="71"/>
      <c r="V2192" s="71"/>
      <c r="W2192" s="71"/>
      <c r="X2192" s="72">
        <v>342968.27</v>
      </c>
      <c r="Y2192" s="72">
        <v>1508.89</v>
      </c>
      <c r="Z2192" s="72">
        <v>1508.89</v>
      </c>
      <c r="AA2192" s="69"/>
      <c r="AB2192" s="69"/>
      <c r="AC2192" s="69"/>
    </row>
    <row r="2193" spans="1:29" ht="20" x14ac:dyDescent="0.25">
      <c r="A2193" s="68" t="s">
        <v>28336</v>
      </c>
      <c r="B2193" s="69" t="s">
        <v>23888</v>
      </c>
      <c r="C2193" s="69" t="s">
        <v>28335</v>
      </c>
      <c r="D2193" s="69" t="s">
        <v>459</v>
      </c>
      <c r="E2193" s="69" t="s">
        <v>22715</v>
      </c>
      <c r="F2193" s="69" t="s">
        <v>1946</v>
      </c>
      <c r="G2193" s="69" t="s">
        <v>1706</v>
      </c>
      <c r="H2193" s="69" t="s">
        <v>962</v>
      </c>
      <c r="I2193" s="70">
        <v>106759.16</v>
      </c>
      <c r="J2193" s="69" t="s">
        <v>2708</v>
      </c>
      <c r="K2193" s="69" t="s">
        <v>28334</v>
      </c>
      <c r="L2193" s="70">
        <v>106759.16</v>
      </c>
      <c r="M2193" s="69"/>
      <c r="N2193" s="69" t="s">
        <v>28333</v>
      </c>
      <c r="O2193" s="69"/>
      <c r="P2193" s="69" t="s">
        <v>1749</v>
      </c>
      <c r="Q2193" s="69" t="s">
        <v>1751</v>
      </c>
      <c r="R2193" s="69"/>
      <c r="S2193" s="70">
        <v>106759.16</v>
      </c>
      <c r="T2193" s="70"/>
      <c r="U2193" s="69"/>
      <c r="V2193" s="69"/>
      <c r="W2193" s="69"/>
      <c r="X2193" s="69"/>
      <c r="Y2193" s="70"/>
      <c r="Z2193" s="69">
        <v>0</v>
      </c>
      <c r="AA2193" s="69" t="s">
        <v>966</v>
      </c>
      <c r="AB2193" s="69" t="s">
        <v>1144</v>
      </c>
      <c r="AC2193" s="69"/>
    </row>
    <row r="2194" spans="1:29" x14ac:dyDescent="0.25">
      <c r="A2194" s="71" t="s">
        <v>193</v>
      </c>
      <c r="B2194" s="71"/>
      <c r="C2194" s="71"/>
      <c r="D2194" s="71"/>
      <c r="E2194" s="71"/>
      <c r="F2194" s="71"/>
      <c r="G2194" s="71"/>
      <c r="H2194" s="71"/>
      <c r="I2194" s="72">
        <v>106759.16</v>
      </c>
      <c r="J2194" s="71"/>
      <c r="K2194" s="71"/>
      <c r="L2194" s="72">
        <v>106759.16</v>
      </c>
      <c r="M2194" s="72">
        <v>0</v>
      </c>
      <c r="N2194" s="71"/>
      <c r="O2194" s="71"/>
      <c r="P2194" s="71"/>
      <c r="Q2194" s="71"/>
      <c r="R2194" s="71"/>
      <c r="S2194" s="72">
        <v>106759.16</v>
      </c>
      <c r="T2194" s="72">
        <v>0</v>
      </c>
      <c r="U2194" s="71"/>
      <c r="V2194" s="71"/>
      <c r="W2194" s="71"/>
      <c r="X2194" s="72">
        <v>106759.16</v>
      </c>
      <c r="Y2194" s="72">
        <v>0</v>
      </c>
      <c r="Z2194" s="72">
        <v>0</v>
      </c>
      <c r="AA2194" s="69"/>
      <c r="AB2194" s="69"/>
      <c r="AC2194" s="69"/>
    </row>
    <row r="2195" spans="1:29" ht="30" x14ac:dyDescent="0.25">
      <c r="A2195" s="68" t="s">
        <v>28332</v>
      </c>
      <c r="B2195" s="69" t="s">
        <v>24295</v>
      </c>
      <c r="C2195" s="69" t="s">
        <v>28331</v>
      </c>
      <c r="D2195" s="69" t="s">
        <v>28119</v>
      </c>
      <c r="E2195" s="69" t="s">
        <v>23493</v>
      </c>
      <c r="F2195" s="69" t="s">
        <v>1546</v>
      </c>
      <c r="G2195" s="69" t="s">
        <v>1038</v>
      </c>
      <c r="H2195" s="69" t="s">
        <v>1236</v>
      </c>
      <c r="I2195" s="70">
        <v>145876.01</v>
      </c>
      <c r="J2195" s="69" t="s">
        <v>2708</v>
      </c>
      <c r="K2195" s="69" t="s">
        <v>28330</v>
      </c>
      <c r="L2195" s="70">
        <v>26874.47</v>
      </c>
      <c r="M2195" s="69"/>
      <c r="N2195" s="69" t="s">
        <v>28329</v>
      </c>
      <c r="O2195" s="69"/>
      <c r="P2195" s="69" t="s">
        <v>3017</v>
      </c>
      <c r="Q2195" s="69" t="s">
        <v>2529</v>
      </c>
      <c r="R2195" s="69"/>
      <c r="S2195" s="70">
        <v>26874.47</v>
      </c>
      <c r="T2195" s="70"/>
      <c r="U2195" s="69" t="s">
        <v>1738</v>
      </c>
      <c r="V2195" s="73">
        <v>93</v>
      </c>
      <c r="W2195" s="69" t="s">
        <v>1738</v>
      </c>
      <c r="X2195" s="69"/>
      <c r="Y2195" s="70"/>
      <c r="Z2195" s="69">
        <v>61.2</v>
      </c>
      <c r="AA2195" s="69" t="s">
        <v>966</v>
      </c>
      <c r="AB2195" s="69" t="s">
        <v>967</v>
      </c>
      <c r="AC2195" s="69" t="s">
        <v>28328</v>
      </c>
    </row>
    <row r="2196" spans="1:29" ht="20" x14ac:dyDescent="0.25">
      <c r="A2196" s="69"/>
      <c r="B2196" s="69"/>
      <c r="C2196" s="69"/>
      <c r="D2196" s="69"/>
      <c r="E2196" s="69"/>
      <c r="F2196" s="69"/>
      <c r="G2196" s="69"/>
      <c r="H2196" s="69"/>
      <c r="I2196" s="69"/>
      <c r="J2196" s="69"/>
      <c r="K2196" s="69" t="s">
        <v>28327</v>
      </c>
      <c r="L2196" s="70">
        <v>118291.61</v>
      </c>
      <c r="M2196" s="69"/>
      <c r="N2196" s="69" t="s">
        <v>28326</v>
      </c>
      <c r="O2196" s="69"/>
      <c r="P2196" s="69" t="s">
        <v>2028</v>
      </c>
      <c r="Q2196" s="69" t="s">
        <v>1210</v>
      </c>
      <c r="R2196" s="69"/>
      <c r="S2196" s="70">
        <v>118291.61</v>
      </c>
      <c r="T2196" s="70"/>
      <c r="U2196" s="69" t="s">
        <v>2944</v>
      </c>
      <c r="V2196" s="73">
        <v>106</v>
      </c>
      <c r="W2196" s="69" t="s">
        <v>2944</v>
      </c>
      <c r="X2196" s="69"/>
      <c r="Y2196" s="70"/>
      <c r="Z2196" s="69">
        <v>443.98</v>
      </c>
      <c r="AA2196" s="69"/>
      <c r="AB2196" s="69" t="s">
        <v>967</v>
      </c>
      <c r="AC2196" s="69"/>
    </row>
    <row r="2197" spans="1:29" x14ac:dyDescent="0.25">
      <c r="A2197" s="71" t="s">
        <v>193</v>
      </c>
      <c r="B2197" s="71"/>
      <c r="C2197" s="71"/>
      <c r="D2197" s="71"/>
      <c r="E2197" s="71"/>
      <c r="F2197" s="71"/>
      <c r="G2197" s="71"/>
      <c r="H2197" s="71"/>
      <c r="I2197" s="72">
        <v>145876.01</v>
      </c>
      <c r="J2197" s="71"/>
      <c r="K2197" s="71"/>
      <c r="L2197" s="72">
        <v>145166.08000000002</v>
      </c>
      <c r="M2197" s="72">
        <v>709.92999999999302</v>
      </c>
      <c r="N2197" s="71"/>
      <c r="O2197" s="71"/>
      <c r="P2197" s="71"/>
      <c r="Q2197" s="71"/>
      <c r="R2197" s="71"/>
      <c r="S2197" s="72">
        <v>145166.08000000002</v>
      </c>
      <c r="T2197" s="72">
        <v>145166.07999999999</v>
      </c>
      <c r="U2197" s="71"/>
      <c r="V2197" s="71"/>
      <c r="W2197" s="71"/>
      <c r="X2197" s="72">
        <v>2.9103830456733704E-11</v>
      </c>
      <c r="Y2197" s="72">
        <v>505.18</v>
      </c>
      <c r="Z2197" s="72">
        <v>145671.25999999998</v>
      </c>
      <c r="AA2197" s="69"/>
      <c r="AB2197" s="69"/>
      <c r="AC2197" s="69"/>
    </row>
    <row r="2198" spans="1:29" ht="20" x14ac:dyDescent="0.25">
      <c r="A2198" s="68" t="s">
        <v>28325</v>
      </c>
      <c r="B2198" s="69" t="s">
        <v>24073</v>
      </c>
      <c r="C2198" s="69" t="s">
        <v>28324</v>
      </c>
      <c r="D2198" s="69" t="s">
        <v>28234</v>
      </c>
      <c r="E2198" s="69" t="s">
        <v>22526</v>
      </c>
      <c r="F2198" s="69" t="s">
        <v>2020</v>
      </c>
      <c r="G2198" s="69" t="s">
        <v>1046</v>
      </c>
      <c r="H2198" s="69" t="s">
        <v>962</v>
      </c>
      <c r="I2198" s="70">
        <v>429417.68</v>
      </c>
      <c r="J2198" s="69" t="s">
        <v>2708</v>
      </c>
      <c r="K2198" s="69" t="s">
        <v>28323</v>
      </c>
      <c r="L2198" s="70">
        <v>429417.68</v>
      </c>
      <c r="M2198" s="69"/>
      <c r="N2198" s="69" t="s">
        <v>28322</v>
      </c>
      <c r="O2198" s="69"/>
      <c r="P2198" s="69" t="s">
        <v>2039</v>
      </c>
      <c r="Q2198" s="69" t="s">
        <v>1211</v>
      </c>
      <c r="R2198" s="69"/>
      <c r="S2198" s="70">
        <v>429417.68</v>
      </c>
      <c r="T2198" s="70"/>
      <c r="U2198" s="69" t="s">
        <v>1129</v>
      </c>
      <c r="V2198" s="73">
        <v>78</v>
      </c>
      <c r="W2198" s="69" t="s">
        <v>1129</v>
      </c>
      <c r="X2198" s="69"/>
      <c r="Y2198" s="70"/>
      <c r="Z2198" s="69">
        <v>2579.7800000000002</v>
      </c>
      <c r="AA2198" s="69" t="s">
        <v>966</v>
      </c>
      <c r="AB2198" s="69" t="s">
        <v>1144</v>
      </c>
      <c r="AC2198" s="69"/>
    </row>
    <row r="2199" spans="1:29" x14ac:dyDescent="0.25">
      <c r="A2199" s="71" t="s">
        <v>193</v>
      </c>
      <c r="B2199" s="71"/>
      <c r="C2199" s="71"/>
      <c r="D2199" s="71"/>
      <c r="E2199" s="71"/>
      <c r="F2199" s="71"/>
      <c r="G2199" s="71"/>
      <c r="H2199" s="71"/>
      <c r="I2199" s="72">
        <v>429417.68</v>
      </c>
      <c r="J2199" s="71"/>
      <c r="K2199" s="71"/>
      <c r="L2199" s="72">
        <v>429417.68</v>
      </c>
      <c r="M2199" s="72">
        <v>0</v>
      </c>
      <c r="N2199" s="71"/>
      <c r="O2199" s="71"/>
      <c r="P2199" s="71"/>
      <c r="Q2199" s="71"/>
      <c r="R2199" s="71"/>
      <c r="S2199" s="72">
        <v>429417.68</v>
      </c>
      <c r="T2199" s="72">
        <v>429417.68</v>
      </c>
      <c r="U2199" s="71"/>
      <c r="V2199" s="71"/>
      <c r="W2199" s="71"/>
      <c r="X2199" s="72">
        <v>0</v>
      </c>
      <c r="Y2199" s="72">
        <v>2579.7800000000002</v>
      </c>
      <c r="Z2199" s="72">
        <v>431997.46</v>
      </c>
      <c r="AA2199" s="69"/>
      <c r="AB2199" s="69"/>
      <c r="AC2199" s="69"/>
    </row>
    <row r="2200" spans="1:29" ht="20" x14ac:dyDescent="0.25">
      <c r="A2200" s="68" t="s">
        <v>28321</v>
      </c>
      <c r="B2200" s="69" t="s">
        <v>28320</v>
      </c>
      <c r="C2200" s="69" t="s">
        <v>28319</v>
      </c>
      <c r="D2200" s="69" t="s">
        <v>12202</v>
      </c>
      <c r="E2200" s="69" t="s">
        <v>22715</v>
      </c>
      <c r="F2200" s="69" t="s">
        <v>7661</v>
      </c>
      <c r="G2200" s="69" t="s">
        <v>1706</v>
      </c>
      <c r="H2200" s="69" t="s">
        <v>962</v>
      </c>
      <c r="I2200" s="70">
        <v>2081.08</v>
      </c>
      <c r="J2200" s="69" t="s">
        <v>2708</v>
      </c>
      <c r="K2200" s="69" t="s">
        <v>28318</v>
      </c>
      <c r="L2200" s="70">
        <v>2081.08</v>
      </c>
      <c r="M2200" s="69"/>
      <c r="N2200" s="69" t="s">
        <v>28317</v>
      </c>
      <c r="O2200" s="69"/>
      <c r="P2200" s="69" t="s">
        <v>1189</v>
      </c>
      <c r="Q2200" s="69" t="s">
        <v>1211</v>
      </c>
      <c r="R2200" s="69"/>
      <c r="S2200" s="70">
        <v>2081.08</v>
      </c>
      <c r="T2200" s="70"/>
      <c r="U2200" s="69" t="s">
        <v>1211</v>
      </c>
      <c r="V2200" s="73">
        <v>83</v>
      </c>
      <c r="W2200" s="69" t="s">
        <v>1211</v>
      </c>
      <c r="X2200" s="69"/>
      <c r="Y2200" s="70"/>
      <c r="Z2200" s="69">
        <v>0</v>
      </c>
      <c r="AA2200" s="69" t="s">
        <v>966</v>
      </c>
      <c r="AB2200" s="69" t="s">
        <v>1144</v>
      </c>
      <c r="AC2200" s="69"/>
    </row>
    <row r="2201" spans="1:29" x14ac:dyDescent="0.25">
      <c r="A2201" s="71" t="s">
        <v>193</v>
      </c>
      <c r="B2201" s="71"/>
      <c r="C2201" s="71"/>
      <c r="D2201" s="71"/>
      <c r="E2201" s="71"/>
      <c r="F2201" s="71"/>
      <c r="G2201" s="71"/>
      <c r="H2201" s="71"/>
      <c r="I2201" s="72">
        <v>2081.08</v>
      </c>
      <c r="J2201" s="71"/>
      <c r="K2201" s="71"/>
      <c r="L2201" s="72">
        <v>2081.08</v>
      </c>
      <c r="M2201" s="72">
        <v>0</v>
      </c>
      <c r="N2201" s="71"/>
      <c r="O2201" s="71"/>
      <c r="P2201" s="71"/>
      <c r="Q2201" s="71"/>
      <c r="R2201" s="71"/>
      <c r="S2201" s="72">
        <v>2081.08</v>
      </c>
      <c r="T2201" s="72">
        <v>2081.08</v>
      </c>
      <c r="U2201" s="71"/>
      <c r="V2201" s="71"/>
      <c r="W2201" s="71"/>
      <c r="X2201" s="72">
        <v>0</v>
      </c>
      <c r="Y2201" s="72">
        <v>0</v>
      </c>
      <c r="Z2201" s="72">
        <v>2081.08</v>
      </c>
      <c r="AA2201" s="69"/>
      <c r="AB2201" s="69"/>
      <c r="AC2201" s="69"/>
    </row>
    <row r="2202" spans="1:29" ht="30" x14ac:dyDescent="0.25">
      <c r="A2202" s="68" t="s">
        <v>28316</v>
      </c>
      <c r="B2202" s="69" t="s">
        <v>28315</v>
      </c>
      <c r="C2202" s="69" t="s">
        <v>28314</v>
      </c>
      <c r="D2202" s="69" t="s">
        <v>19391</v>
      </c>
      <c r="E2202" s="69" t="s">
        <v>22715</v>
      </c>
      <c r="F2202" s="69" t="s">
        <v>7661</v>
      </c>
      <c r="G2202" s="69" t="s">
        <v>1062</v>
      </c>
      <c r="H2202" s="69" t="s">
        <v>1236</v>
      </c>
      <c r="I2202" s="70">
        <v>23560</v>
      </c>
      <c r="J2202" s="69" t="s">
        <v>2708</v>
      </c>
      <c r="K2202" s="69" t="s">
        <v>28313</v>
      </c>
      <c r="L2202" s="70">
        <v>6790</v>
      </c>
      <c r="M2202" s="69"/>
      <c r="N2202" s="69" t="s">
        <v>28312</v>
      </c>
      <c r="O2202" s="69"/>
      <c r="P2202" s="69" t="s">
        <v>1040</v>
      </c>
      <c r="Q2202" s="69" t="s">
        <v>1741</v>
      </c>
      <c r="R2202" s="69"/>
      <c r="S2202" s="70">
        <v>6790</v>
      </c>
      <c r="T2202" s="70"/>
      <c r="U2202" s="69" t="s">
        <v>2388</v>
      </c>
      <c r="V2202" s="73">
        <v>112</v>
      </c>
      <c r="W2202" s="69" t="s">
        <v>2388</v>
      </c>
      <c r="X2202" s="69"/>
      <c r="Y2202" s="70"/>
      <c r="Z2202" s="69">
        <v>28.61</v>
      </c>
      <c r="AA2202" s="69" t="s">
        <v>966</v>
      </c>
      <c r="AB2202" s="69" t="s">
        <v>997</v>
      </c>
      <c r="AC2202" s="69" t="s">
        <v>28311</v>
      </c>
    </row>
    <row r="2203" spans="1:29" x14ac:dyDescent="0.25">
      <c r="A2203" s="69"/>
      <c r="B2203" s="69"/>
      <c r="C2203" s="69"/>
      <c r="D2203" s="69"/>
      <c r="E2203" s="69"/>
      <c r="F2203" s="69"/>
      <c r="G2203" s="69"/>
      <c r="H2203" s="69"/>
      <c r="I2203" s="69"/>
      <c r="J2203" s="69"/>
      <c r="K2203" s="69" t="s">
        <v>28310</v>
      </c>
      <c r="L2203" s="70">
        <v>16770</v>
      </c>
      <c r="M2203" s="69"/>
      <c r="N2203" s="69" t="s">
        <v>28309</v>
      </c>
      <c r="O2203" s="69"/>
      <c r="P2203" s="69" t="s">
        <v>4510</v>
      </c>
      <c r="Q2203" s="69" t="s">
        <v>1210</v>
      </c>
      <c r="R2203" s="69"/>
      <c r="S2203" s="70">
        <v>16770</v>
      </c>
      <c r="T2203" s="70"/>
      <c r="U2203" s="69" t="s">
        <v>1106</v>
      </c>
      <c r="V2203" s="73">
        <v>122</v>
      </c>
      <c r="W2203" s="69" t="s">
        <v>1106</v>
      </c>
      <c r="X2203" s="69"/>
      <c r="Y2203" s="70"/>
      <c r="Z2203" s="69">
        <v>90.06</v>
      </c>
      <c r="AA2203" s="69"/>
      <c r="AB2203" s="69" t="s">
        <v>997</v>
      </c>
      <c r="AC2203" s="69"/>
    </row>
    <row r="2204" spans="1:29" x14ac:dyDescent="0.25">
      <c r="A2204" s="71" t="s">
        <v>193</v>
      </c>
      <c r="B2204" s="71"/>
      <c r="C2204" s="71"/>
      <c r="D2204" s="71"/>
      <c r="E2204" s="71"/>
      <c r="F2204" s="71"/>
      <c r="G2204" s="71"/>
      <c r="H2204" s="71"/>
      <c r="I2204" s="72">
        <v>23560</v>
      </c>
      <c r="J2204" s="71"/>
      <c r="K2204" s="71"/>
      <c r="L2204" s="72">
        <v>23560</v>
      </c>
      <c r="M2204" s="72">
        <v>0</v>
      </c>
      <c r="N2204" s="71"/>
      <c r="O2204" s="71"/>
      <c r="P2204" s="71"/>
      <c r="Q2204" s="71"/>
      <c r="R2204" s="71"/>
      <c r="S2204" s="72">
        <v>23560</v>
      </c>
      <c r="T2204" s="72">
        <v>23560</v>
      </c>
      <c r="U2204" s="71"/>
      <c r="V2204" s="71"/>
      <c r="W2204" s="71"/>
      <c r="X2204" s="72">
        <v>0</v>
      </c>
      <c r="Y2204" s="72">
        <v>118.67</v>
      </c>
      <c r="Z2204" s="72">
        <v>23678.67</v>
      </c>
      <c r="AA2204" s="69"/>
      <c r="AB2204" s="69"/>
      <c r="AC2204" s="69"/>
    </row>
    <row r="2205" spans="1:29" ht="20" x14ac:dyDescent="0.25">
      <c r="A2205" s="68" t="s">
        <v>28308</v>
      </c>
      <c r="B2205" s="69" t="s">
        <v>28307</v>
      </c>
      <c r="C2205" s="69" t="s">
        <v>28306</v>
      </c>
      <c r="D2205" s="69" t="s">
        <v>2077</v>
      </c>
      <c r="E2205" s="69" t="s">
        <v>22526</v>
      </c>
      <c r="F2205" s="69" t="s">
        <v>4510</v>
      </c>
      <c r="G2205" s="69" t="s">
        <v>1046</v>
      </c>
      <c r="H2205" s="69" t="s">
        <v>962</v>
      </c>
      <c r="I2205" s="70">
        <v>49005.45</v>
      </c>
      <c r="J2205" s="69" t="s">
        <v>2708</v>
      </c>
      <c r="K2205" s="69" t="s">
        <v>28305</v>
      </c>
      <c r="L2205" s="70">
        <v>24919.05</v>
      </c>
      <c r="M2205" s="69"/>
      <c r="N2205" s="69" t="s">
        <v>28304</v>
      </c>
      <c r="O2205" s="69"/>
      <c r="P2205" s="69" t="s">
        <v>1741</v>
      </c>
      <c r="Q2205" s="69" t="s">
        <v>2175</v>
      </c>
      <c r="R2205" s="69"/>
      <c r="S2205" s="70">
        <v>24919.05</v>
      </c>
      <c r="T2205" s="70"/>
      <c r="U2205" s="69" t="s">
        <v>2277</v>
      </c>
      <c r="V2205" s="73">
        <v>75</v>
      </c>
      <c r="W2205" s="69" t="s">
        <v>2277</v>
      </c>
      <c r="X2205" s="69"/>
      <c r="Y2205" s="70"/>
      <c r="Z2205" s="69">
        <v>134.66999999999999</v>
      </c>
      <c r="AA2205" s="69" t="s">
        <v>966</v>
      </c>
      <c r="AB2205" s="69" t="s">
        <v>1144</v>
      </c>
      <c r="AC2205" s="69"/>
    </row>
    <row r="2206" spans="1:29" ht="20" x14ac:dyDescent="0.25">
      <c r="A2206" s="69"/>
      <c r="B2206" s="69"/>
      <c r="C2206" s="69"/>
      <c r="D2206" s="69"/>
      <c r="E2206" s="69"/>
      <c r="F2206" s="69"/>
      <c r="G2206" s="69"/>
      <c r="H2206" s="69"/>
      <c r="I2206" s="69"/>
      <c r="J2206" s="69"/>
      <c r="K2206" s="69" t="s">
        <v>28303</v>
      </c>
      <c r="L2206" s="70">
        <v>24086.400000000001</v>
      </c>
      <c r="M2206" s="69"/>
      <c r="N2206" s="69" t="s">
        <v>28302</v>
      </c>
      <c r="O2206" s="69"/>
      <c r="P2206" s="69" t="s">
        <v>2137</v>
      </c>
      <c r="Q2206" s="69" t="s">
        <v>1751</v>
      </c>
      <c r="R2206" s="69"/>
      <c r="S2206" s="70">
        <v>24086.400000000001</v>
      </c>
      <c r="T2206" s="70"/>
      <c r="U2206" s="69"/>
      <c r="V2206" s="69"/>
      <c r="W2206" s="69"/>
      <c r="X2206" s="69"/>
      <c r="Y2206" s="70"/>
      <c r="Z2206" s="69">
        <v>0</v>
      </c>
      <c r="AA2206" s="69"/>
      <c r="AB2206" s="69" t="s">
        <v>1144</v>
      </c>
      <c r="AC2206" s="69"/>
    </row>
    <row r="2207" spans="1:29" x14ac:dyDescent="0.25">
      <c r="A2207" s="71" t="s">
        <v>193</v>
      </c>
      <c r="B2207" s="71"/>
      <c r="C2207" s="71"/>
      <c r="D2207" s="71"/>
      <c r="E2207" s="71"/>
      <c r="F2207" s="71"/>
      <c r="G2207" s="71"/>
      <c r="H2207" s="71"/>
      <c r="I2207" s="72">
        <v>49005.45</v>
      </c>
      <c r="J2207" s="71"/>
      <c r="K2207" s="71"/>
      <c r="L2207" s="72">
        <v>49005.45</v>
      </c>
      <c r="M2207" s="72">
        <v>0</v>
      </c>
      <c r="N2207" s="71"/>
      <c r="O2207" s="71"/>
      <c r="P2207" s="71"/>
      <c r="Q2207" s="71"/>
      <c r="R2207" s="71"/>
      <c r="S2207" s="72">
        <v>49005.45</v>
      </c>
      <c r="T2207" s="72">
        <v>24919.05</v>
      </c>
      <c r="U2207" s="71"/>
      <c r="V2207" s="71"/>
      <c r="W2207" s="71"/>
      <c r="X2207" s="72">
        <v>24086.400000000001</v>
      </c>
      <c r="Y2207" s="72">
        <v>134.66999999999999</v>
      </c>
      <c r="Z2207" s="72">
        <v>25053.719999999998</v>
      </c>
      <c r="AA2207" s="69"/>
      <c r="AB2207" s="69"/>
      <c r="AC2207" s="69"/>
    </row>
    <row r="2208" spans="1:29" ht="30" x14ac:dyDescent="0.25">
      <c r="A2208" s="68" t="s">
        <v>28301</v>
      </c>
      <c r="B2208" s="69" t="s">
        <v>28300</v>
      </c>
      <c r="C2208" s="69" t="s">
        <v>28299</v>
      </c>
      <c r="D2208" s="69" t="s">
        <v>28119</v>
      </c>
      <c r="E2208" s="69" t="s">
        <v>22651</v>
      </c>
      <c r="F2208" s="69" t="s">
        <v>4510</v>
      </c>
      <c r="G2208" s="69" t="s">
        <v>1046</v>
      </c>
      <c r="H2208" s="69" t="s">
        <v>1236</v>
      </c>
      <c r="I2208" s="70">
        <v>336394.26</v>
      </c>
      <c r="J2208" s="69" t="s">
        <v>2708</v>
      </c>
      <c r="K2208" s="69" t="s">
        <v>28298</v>
      </c>
      <c r="L2208" s="70">
        <v>41686.82</v>
      </c>
      <c r="M2208" s="69"/>
      <c r="N2208" s="69" t="s">
        <v>28297</v>
      </c>
      <c r="O2208" s="69"/>
      <c r="P2208" s="69" t="s">
        <v>1194</v>
      </c>
      <c r="Q2208" s="69" t="s">
        <v>2137</v>
      </c>
      <c r="R2208" s="69"/>
      <c r="S2208" s="70">
        <v>41686.82</v>
      </c>
      <c r="T2208" s="70"/>
      <c r="U2208" s="69" t="s">
        <v>2175</v>
      </c>
      <c r="V2208" s="73">
        <v>94</v>
      </c>
      <c r="W2208" s="69" t="s">
        <v>2175</v>
      </c>
      <c r="X2208" s="69"/>
      <c r="Y2208" s="70"/>
      <c r="Z2208" s="69">
        <v>118.33</v>
      </c>
      <c r="AA2208" s="69" t="s">
        <v>966</v>
      </c>
      <c r="AB2208" s="69" t="s">
        <v>967</v>
      </c>
      <c r="AC2208" s="69" t="s">
        <v>28296</v>
      </c>
    </row>
    <row r="2209" spans="1:29" ht="20" x14ac:dyDescent="0.25">
      <c r="A2209" s="69"/>
      <c r="B2209" s="69"/>
      <c r="C2209" s="69"/>
      <c r="D2209" s="69"/>
      <c r="E2209" s="69"/>
      <c r="F2209" s="69"/>
      <c r="G2209" s="69"/>
      <c r="H2209" s="69"/>
      <c r="I2209" s="69"/>
      <c r="J2209" s="69"/>
      <c r="K2209" s="69" t="s">
        <v>28295</v>
      </c>
      <c r="L2209" s="70">
        <v>172301.04</v>
      </c>
      <c r="M2209" s="69"/>
      <c r="N2209" s="69" t="s">
        <v>28294</v>
      </c>
      <c r="O2209" s="69"/>
      <c r="P2209" s="69" t="s">
        <v>2229</v>
      </c>
      <c r="Q2209" s="69" t="s">
        <v>2606</v>
      </c>
      <c r="R2209" s="69"/>
      <c r="S2209" s="70">
        <v>172301.04</v>
      </c>
      <c r="T2209" s="70"/>
      <c r="U2209" s="69" t="s">
        <v>1542</v>
      </c>
      <c r="V2209" s="73">
        <v>90</v>
      </c>
      <c r="W2209" s="69" t="s">
        <v>1542</v>
      </c>
      <c r="X2209" s="69"/>
      <c r="Y2209" s="70"/>
      <c r="Z2209" s="69">
        <v>292.97000000000003</v>
      </c>
      <c r="AA2209" s="69"/>
      <c r="AB2209" s="69" t="s">
        <v>967</v>
      </c>
      <c r="AC2209" s="69"/>
    </row>
    <row r="2210" spans="1:29" ht="20" x14ac:dyDescent="0.25">
      <c r="A2210" s="69"/>
      <c r="B2210" s="69"/>
      <c r="C2210" s="69"/>
      <c r="D2210" s="69"/>
      <c r="E2210" s="69"/>
      <c r="F2210" s="69"/>
      <c r="G2210" s="69"/>
      <c r="H2210" s="69"/>
      <c r="I2210" s="69"/>
      <c r="J2210" s="69"/>
      <c r="K2210" s="69" t="s">
        <v>28293</v>
      </c>
      <c r="L2210" s="70">
        <v>90117.52</v>
      </c>
      <c r="M2210" s="69"/>
      <c r="N2210" s="69" t="s">
        <v>28292</v>
      </c>
      <c r="O2210" s="69"/>
      <c r="P2210" s="69" t="s">
        <v>1046</v>
      </c>
      <c r="Q2210" s="69" t="s">
        <v>3011</v>
      </c>
      <c r="R2210" s="69"/>
      <c r="S2210" s="70">
        <v>90117.52</v>
      </c>
      <c r="T2210" s="70"/>
      <c r="U2210" s="69" t="s">
        <v>2277</v>
      </c>
      <c r="V2210" s="73">
        <v>89</v>
      </c>
      <c r="W2210" s="69" t="s">
        <v>2277</v>
      </c>
      <c r="X2210" s="69"/>
      <c r="Y2210" s="70"/>
      <c r="Z2210" s="69">
        <v>158.68</v>
      </c>
      <c r="AA2210" s="69"/>
      <c r="AB2210" s="69" t="s">
        <v>967</v>
      </c>
      <c r="AC2210" s="69"/>
    </row>
    <row r="2211" spans="1:29" ht="20" x14ac:dyDescent="0.25">
      <c r="A2211" s="69"/>
      <c r="B2211" s="69"/>
      <c r="C2211" s="69"/>
      <c r="D2211" s="69"/>
      <c r="E2211" s="69"/>
      <c r="F2211" s="69"/>
      <c r="G2211" s="69"/>
      <c r="H2211" s="69"/>
      <c r="I2211" s="69"/>
      <c r="J2211" s="69"/>
      <c r="K2211" s="69" t="s">
        <v>28291</v>
      </c>
      <c r="L2211" s="70">
        <v>32088.45</v>
      </c>
      <c r="M2211" s="69"/>
      <c r="N2211" s="69" t="s">
        <v>28290</v>
      </c>
      <c r="O2211" s="69"/>
      <c r="P2211" s="69" t="s">
        <v>1286</v>
      </c>
      <c r="Q2211" s="69" t="s">
        <v>3011</v>
      </c>
      <c r="R2211" s="69"/>
      <c r="S2211" s="70">
        <v>32088.45</v>
      </c>
      <c r="T2211" s="70"/>
      <c r="U2211" s="69"/>
      <c r="V2211" s="69"/>
      <c r="W2211" s="69"/>
      <c r="X2211" s="69"/>
      <c r="Y2211" s="70"/>
      <c r="Z2211" s="69">
        <v>0</v>
      </c>
      <c r="AA2211" s="69"/>
      <c r="AB2211" s="69" t="s">
        <v>967</v>
      </c>
      <c r="AC2211" s="69"/>
    </row>
    <row r="2212" spans="1:29" x14ac:dyDescent="0.25">
      <c r="A2212" s="71" t="s">
        <v>193</v>
      </c>
      <c r="B2212" s="71"/>
      <c r="C2212" s="71"/>
      <c r="D2212" s="71"/>
      <c r="E2212" s="71"/>
      <c r="F2212" s="71"/>
      <c r="G2212" s="71"/>
      <c r="H2212" s="71"/>
      <c r="I2212" s="72">
        <v>336394.26</v>
      </c>
      <c r="J2212" s="71"/>
      <c r="K2212" s="71"/>
      <c r="L2212" s="72">
        <v>336193.83</v>
      </c>
      <c r="M2212" s="72">
        <v>200.42999999999302</v>
      </c>
      <c r="N2212" s="71"/>
      <c r="O2212" s="71"/>
      <c r="P2212" s="71"/>
      <c r="Q2212" s="71"/>
      <c r="R2212" s="71"/>
      <c r="S2212" s="72">
        <v>336193.83</v>
      </c>
      <c r="T2212" s="72">
        <v>304105.38</v>
      </c>
      <c r="U2212" s="71"/>
      <c r="V2212" s="71"/>
      <c r="W2212" s="71"/>
      <c r="X2212" s="72">
        <v>32088.450000000012</v>
      </c>
      <c r="Y2212" s="72">
        <v>569.98</v>
      </c>
      <c r="Z2212" s="72">
        <v>304675.36</v>
      </c>
      <c r="AA2212" s="69"/>
      <c r="AB2212" s="69"/>
      <c r="AC2212" s="69"/>
    </row>
    <row r="2213" spans="1:29" ht="20" x14ac:dyDescent="0.25">
      <c r="A2213" s="68" t="s">
        <v>28289</v>
      </c>
      <c r="B2213" s="69" t="s">
        <v>22657</v>
      </c>
      <c r="C2213" s="69" t="s">
        <v>28288</v>
      </c>
      <c r="D2213" s="69" t="s">
        <v>459</v>
      </c>
      <c r="E2213" s="69" t="s">
        <v>22401</v>
      </c>
      <c r="F2213" s="69" t="s">
        <v>1038</v>
      </c>
      <c r="G2213" s="69" t="s">
        <v>1046</v>
      </c>
      <c r="H2213" s="69" t="s">
        <v>962</v>
      </c>
      <c r="I2213" s="70">
        <v>173410.15</v>
      </c>
      <c r="J2213" s="69" t="s">
        <v>2708</v>
      </c>
      <c r="K2213" s="69" t="s">
        <v>28287</v>
      </c>
      <c r="L2213" s="70">
        <v>77964.600000000006</v>
      </c>
      <c r="M2213" s="69"/>
      <c r="N2213" s="69"/>
      <c r="O2213" s="69"/>
      <c r="P2213" s="69"/>
      <c r="Q2213" s="69"/>
      <c r="R2213" s="69"/>
      <c r="S2213" s="69"/>
      <c r="T2213" s="70"/>
      <c r="U2213" s="69"/>
      <c r="V2213" s="69"/>
      <c r="W2213" s="69"/>
      <c r="X2213" s="69"/>
      <c r="Y2213" s="70"/>
      <c r="Z2213" s="69">
        <v>0</v>
      </c>
      <c r="AA2213" s="69" t="s">
        <v>966</v>
      </c>
      <c r="AB2213" s="69" t="s">
        <v>1144</v>
      </c>
      <c r="AC2213" s="69"/>
    </row>
    <row r="2214" spans="1:29" x14ac:dyDescent="0.25">
      <c r="A2214" s="69"/>
      <c r="B2214" s="69"/>
      <c r="C2214" s="69"/>
      <c r="D2214" s="69"/>
      <c r="E2214" s="69"/>
      <c r="F2214" s="69"/>
      <c r="G2214" s="69"/>
      <c r="H2214" s="69"/>
      <c r="I2214" s="69"/>
      <c r="J2214" s="69"/>
      <c r="K2214" s="69" t="s">
        <v>28286</v>
      </c>
      <c r="L2214" s="70">
        <v>92655.4</v>
      </c>
      <c r="M2214" s="69"/>
      <c r="N2214" s="69"/>
      <c r="O2214" s="69"/>
      <c r="P2214" s="69"/>
      <c r="Q2214" s="69"/>
      <c r="R2214" s="69"/>
      <c r="S2214" s="69"/>
      <c r="T2214" s="70"/>
      <c r="U2214" s="69"/>
      <c r="V2214" s="69"/>
      <c r="W2214" s="69"/>
      <c r="X2214" s="69"/>
      <c r="Y2214" s="70"/>
      <c r="Z2214" s="69">
        <v>0</v>
      </c>
      <c r="AA2214" s="69"/>
      <c r="AB2214" s="69" t="s">
        <v>1144</v>
      </c>
      <c r="AC2214" s="69"/>
    </row>
    <row r="2215" spans="1:29" x14ac:dyDescent="0.25">
      <c r="A2215" s="71" t="s">
        <v>193</v>
      </c>
      <c r="B2215" s="71"/>
      <c r="C2215" s="71"/>
      <c r="D2215" s="71"/>
      <c r="E2215" s="71"/>
      <c r="F2215" s="71"/>
      <c r="G2215" s="71"/>
      <c r="H2215" s="71"/>
      <c r="I2215" s="72">
        <v>173410.15</v>
      </c>
      <c r="J2215" s="71"/>
      <c r="K2215" s="71"/>
      <c r="L2215" s="72">
        <v>170620</v>
      </c>
      <c r="M2215" s="72">
        <v>2790.1499999999942</v>
      </c>
      <c r="N2215" s="71"/>
      <c r="O2215" s="71"/>
      <c r="P2215" s="71"/>
      <c r="Q2215" s="71"/>
      <c r="R2215" s="71"/>
      <c r="S2215" s="72">
        <v>0</v>
      </c>
      <c r="T2215" s="72">
        <v>0</v>
      </c>
      <c r="U2215" s="71"/>
      <c r="V2215" s="71"/>
      <c r="W2215" s="71"/>
      <c r="X2215" s="72">
        <v>0</v>
      </c>
      <c r="Y2215" s="72">
        <v>0</v>
      </c>
      <c r="Z2215" s="72">
        <v>0</v>
      </c>
      <c r="AA2215" s="69"/>
      <c r="AB2215" s="69"/>
      <c r="AC2215" s="69"/>
    </row>
    <row r="2216" spans="1:29" ht="20" x14ac:dyDescent="0.25">
      <c r="A2216" s="68" t="s">
        <v>28285</v>
      </c>
      <c r="B2216" s="69" t="s">
        <v>24571</v>
      </c>
      <c r="C2216" s="69" t="s">
        <v>28284</v>
      </c>
      <c r="D2216" s="69" t="s">
        <v>459</v>
      </c>
      <c r="E2216" s="69" t="s">
        <v>22715</v>
      </c>
      <c r="F2216" s="69" t="s">
        <v>1038</v>
      </c>
      <c r="G2216" s="69" t="s">
        <v>1738</v>
      </c>
      <c r="H2216" s="69" t="s">
        <v>962</v>
      </c>
      <c r="I2216" s="70">
        <v>98424.75</v>
      </c>
      <c r="J2216" s="69" t="s">
        <v>2708</v>
      </c>
      <c r="K2216" s="69" t="s">
        <v>28283</v>
      </c>
      <c r="L2216" s="70">
        <v>89264.85</v>
      </c>
      <c r="M2216" s="69"/>
      <c r="N2216" s="69"/>
      <c r="O2216" s="69"/>
      <c r="P2216" s="69"/>
      <c r="Q2216" s="69"/>
      <c r="R2216" s="69"/>
      <c r="S2216" s="69"/>
      <c r="T2216" s="70"/>
      <c r="U2216" s="69"/>
      <c r="V2216" s="69"/>
      <c r="W2216" s="69"/>
      <c r="X2216" s="69"/>
      <c r="Y2216" s="70"/>
      <c r="Z2216" s="69">
        <v>0</v>
      </c>
      <c r="AA2216" s="69" t="s">
        <v>966</v>
      </c>
      <c r="AB2216" s="69" t="s">
        <v>1144</v>
      </c>
      <c r="AC2216" s="69"/>
    </row>
    <row r="2217" spans="1:29" x14ac:dyDescent="0.25">
      <c r="A2217" s="71" t="s">
        <v>193</v>
      </c>
      <c r="B2217" s="71"/>
      <c r="C2217" s="71"/>
      <c r="D2217" s="71"/>
      <c r="E2217" s="71"/>
      <c r="F2217" s="71"/>
      <c r="G2217" s="71"/>
      <c r="H2217" s="71"/>
      <c r="I2217" s="72">
        <v>98424.75</v>
      </c>
      <c r="J2217" s="71"/>
      <c r="K2217" s="71"/>
      <c r="L2217" s="72">
        <v>89264.85</v>
      </c>
      <c r="M2217" s="72">
        <v>9159.8999999999942</v>
      </c>
      <c r="N2217" s="71"/>
      <c r="O2217" s="71"/>
      <c r="P2217" s="71"/>
      <c r="Q2217" s="71"/>
      <c r="R2217" s="71"/>
      <c r="S2217" s="72">
        <v>0</v>
      </c>
      <c r="T2217" s="72">
        <v>0</v>
      </c>
      <c r="U2217" s="71"/>
      <c r="V2217" s="71"/>
      <c r="W2217" s="71"/>
      <c r="X2217" s="72">
        <v>0</v>
      </c>
      <c r="Y2217" s="72">
        <v>0</v>
      </c>
      <c r="Z2217" s="72">
        <v>0</v>
      </c>
      <c r="AA2217" s="69"/>
      <c r="AB2217" s="69"/>
      <c r="AC2217" s="69"/>
    </row>
    <row r="2218" spans="1:29" ht="20" x14ac:dyDescent="0.25">
      <c r="A2218" s="68" t="s">
        <v>28282</v>
      </c>
      <c r="B2218" s="69" t="s">
        <v>22657</v>
      </c>
      <c r="C2218" s="69" t="s">
        <v>28281</v>
      </c>
      <c r="D2218" s="69" t="s">
        <v>12202</v>
      </c>
      <c r="E2218" s="69" t="s">
        <v>22401</v>
      </c>
      <c r="F2218" s="69" t="s">
        <v>1908</v>
      </c>
      <c r="G2218" s="69" t="s">
        <v>1745</v>
      </c>
      <c r="H2218" s="69" t="s">
        <v>962</v>
      </c>
      <c r="I2218" s="70">
        <v>6267.75</v>
      </c>
      <c r="J2218" s="69" t="s">
        <v>2708</v>
      </c>
      <c r="K2218" s="69" t="s">
        <v>28280</v>
      </c>
      <c r="L2218" s="70">
        <v>4809.67</v>
      </c>
      <c r="M2218" s="69"/>
      <c r="N2218" s="69" t="s">
        <v>28279</v>
      </c>
      <c r="O2218" s="69"/>
      <c r="P2218" s="69" t="s">
        <v>2342</v>
      </c>
      <c r="Q2218" s="69" t="s">
        <v>3011</v>
      </c>
      <c r="R2218" s="69"/>
      <c r="S2218" s="70">
        <v>4809.67</v>
      </c>
      <c r="T2218" s="70"/>
      <c r="U2218" s="69" t="s">
        <v>3011</v>
      </c>
      <c r="V2218" s="73">
        <v>83</v>
      </c>
      <c r="W2218" s="69" t="s">
        <v>3011</v>
      </c>
      <c r="X2218" s="69"/>
      <c r="Y2218" s="70"/>
      <c r="Z2218" s="69">
        <v>0</v>
      </c>
      <c r="AA2218" s="69" t="s">
        <v>989</v>
      </c>
      <c r="AB2218" s="69" t="s">
        <v>1144</v>
      </c>
      <c r="AC2218" s="69"/>
    </row>
    <row r="2219" spans="1:29" ht="20" x14ac:dyDescent="0.25">
      <c r="A2219" s="69"/>
      <c r="B2219" s="69"/>
      <c r="C2219" s="69"/>
      <c r="D2219" s="69"/>
      <c r="E2219" s="69"/>
      <c r="F2219" s="69"/>
      <c r="G2219" s="69"/>
      <c r="H2219" s="69"/>
      <c r="I2219" s="69"/>
      <c r="J2219" s="69"/>
      <c r="K2219" s="69" t="s">
        <v>28278</v>
      </c>
      <c r="L2219" s="70">
        <v>1458.08</v>
      </c>
      <c r="M2219" s="69"/>
      <c r="N2219" s="69" t="s">
        <v>28277</v>
      </c>
      <c r="O2219" s="69"/>
      <c r="P2219" s="69" t="s">
        <v>3055</v>
      </c>
      <c r="Q2219" s="69" t="s">
        <v>1112</v>
      </c>
      <c r="R2219" s="69"/>
      <c r="S2219" s="70">
        <v>1458.08</v>
      </c>
      <c r="T2219" s="70"/>
      <c r="U2219" s="69" t="s">
        <v>1112</v>
      </c>
      <c r="V2219" s="73">
        <v>84</v>
      </c>
      <c r="W2219" s="69" t="s">
        <v>1112</v>
      </c>
      <c r="X2219" s="69"/>
      <c r="Y2219" s="70"/>
      <c r="Z2219" s="69">
        <v>0</v>
      </c>
      <c r="AA2219" s="69"/>
      <c r="AB2219" s="69" t="s">
        <v>1144</v>
      </c>
      <c r="AC2219" s="69"/>
    </row>
    <row r="2220" spans="1:29" x14ac:dyDescent="0.25">
      <c r="A2220" s="71" t="s">
        <v>193</v>
      </c>
      <c r="B2220" s="71"/>
      <c r="C2220" s="71"/>
      <c r="D2220" s="71"/>
      <c r="E2220" s="71"/>
      <c r="F2220" s="71"/>
      <c r="G2220" s="71"/>
      <c r="H2220" s="71"/>
      <c r="I2220" s="72">
        <v>6267.75</v>
      </c>
      <c r="J2220" s="71"/>
      <c r="K2220" s="71"/>
      <c r="L2220" s="72">
        <v>6267.75</v>
      </c>
      <c r="M2220" s="72">
        <v>0</v>
      </c>
      <c r="N2220" s="71"/>
      <c r="O2220" s="71"/>
      <c r="P2220" s="71"/>
      <c r="Q2220" s="71"/>
      <c r="R2220" s="71"/>
      <c r="S2220" s="72">
        <v>6267.75</v>
      </c>
      <c r="T2220" s="72">
        <v>6267.75</v>
      </c>
      <c r="U2220" s="71"/>
      <c r="V2220" s="71"/>
      <c r="W2220" s="71"/>
      <c r="X2220" s="72">
        <v>0</v>
      </c>
      <c r="Y2220" s="72">
        <v>0</v>
      </c>
      <c r="Z2220" s="72">
        <v>6267.75</v>
      </c>
      <c r="AA2220" s="69"/>
      <c r="AB2220" s="69"/>
      <c r="AC2220" s="69"/>
    </row>
    <row r="2221" spans="1:29" ht="20" x14ac:dyDescent="0.25">
      <c r="A2221" s="68" t="s">
        <v>28276</v>
      </c>
      <c r="B2221" s="69" t="s">
        <v>23686</v>
      </c>
      <c r="C2221" s="69" t="s">
        <v>28275</v>
      </c>
      <c r="D2221" s="69" t="s">
        <v>28234</v>
      </c>
      <c r="E2221" s="69" t="s">
        <v>22707</v>
      </c>
      <c r="F2221" s="69" t="s">
        <v>1019</v>
      </c>
      <c r="G2221" s="69" t="s">
        <v>1745</v>
      </c>
      <c r="H2221" s="69" t="s">
        <v>1236</v>
      </c>
      <c r="I2221" s="70">
        <v>400229.6</v>
      </c>
      <c r="J2221" s="69" t="s">
        <v>2708</v>
      </c>
      <c r="K2221" s="69" t="s">
        <v>28274</v>
      </c>
      <c r="L2221" s="70">
        <v>400229.6</v>
      </c>
      <c r="M2221" s="69"/>
      <c r="N2221" s="69" t="s">
        <v>28273</v>
      </c>
      <c r="O2221" s="69"/>
      <c r="P2221" s="69" t="s">
        <v>1307</v>
      </c>
      <c r="Q2221" s="69" t="s">
        <v>2605</v>
      </c>
      <c r="R2221" s="69"/>
      <c r="S2221" s="70">
        <v>400229.6</v>
      </c>
      <c r="T2221" s="70"/>
      <c r="U2221" s="69"/>
      <c r="V2221" s="69"/>
      <c r="W2221" s="69"/>
      <c r="X2221" s="69"/>
      <c r="Y2221" s="70"/>
      <c r="Z2221" s="69">
        <v>0</v>
      </c>
      <c r="AA2221" s="69" t="s">
        <v>966</v>
      </c>
      <c r="AB2221" s="69" t="s">
        <v>1144</v>
      </c>
      <c r="AC2221" s="69"/>
    </row>
    <row r="2222" spans="1:29" x14ac:dyDescent="0.25">
      <c r="A2222" s="71" t="s">
        <v>193</v>
      </c>
      <c r="B2222" s="71"/>
      <c r="C2222" s="71"/>
      <c r="D2222" s="71"/>
      <c r="E2222" s="71"/>
      <c r="F2222" s="71"/>
      <c r="G2222" s="71"/>
      <c r="H2222" s="71"/>
      <c r="I2222" s="72">
        <v>400229.6</v>
      </c>
      <c r="J2222" s="71"/>
      <c r="K2222" s="71"/>
      <c r="L2222" s="72">
        <v>400229.6</v>
      </c>
      <c r="M2222" s="72">
        <v>0</v>
      </c>
      <c r="N2222" s="71"/>
      <c r="O2222" s="71"/>
      <c r="P2222" s="71"/>
      <c r="Q2222" s="71"/>
      <c r="R2222" s="71"/>
      <c r="S2222" s="72">
        <v>400229.6</v>
      </c>
      <c r="T2222" s="72">
        <v>0</v>
      </c>
      <c r="U2222" s="71"/>
      <c r="V2222" s="71"/>
      <c r="W2222" s="71"/>
      <c r="X2222" s="72">
        <v>400229.6</v>
      </c>
      <c r="Y2222" s="72">
        <v>0</v>
      </c>
      <c r="Z2222" s="72">
        <v>0</v>
      </c>
      <c r="AA2222" s="69"/>
      <c r="AB2222" s="69"/>
      <c r="AC2222" s="69"/>
    </row>
    <row r="2223" spans="1:29" ht="30" x14ac:dyDescent="0.25">
      <c r="A2223" s="68" t="s">
        <v>28272</v>
      </c>
      <c r="B2223" s="69" t="s">
        <v>22544</v>
      </c>
      <c r="C2223" s="69" t="s">
        <v>28271</v>
      </c>
      <c r="D2223" s="69" t="s">
        <v>28119</v>
      </c>
      <c r="E2223" s="69" t="s">
        <v>23493</v>
      </c>
      <c r="F2223" s="69" t="s">
        <v>2118</v>
      </c>
      <c r="G2223" s="69" t="s">
        <v>1046</v>
      </c>
      <c r="H2223" s="69" t="s">
        <v>1236</v>
      </c>
      <c r="I2223" s="70">
        <v>104699.13</v>
      </c>
      <c r="J2223" s="69" t="s">
        <v>2708</v>
      </c>
      <c r="K2223" s="69" t="s">
        <v>28270</v>
      </c>
      <c r="L2223" s="70">
        <v>104693.89</v>
      </c>
      <c r="M2223" s="69"/>
      <c r="N2223" s="69" t="s">
        <v>28269</v>
      </c>
      <c r="O2223" s="69"/>
      <c r="P2223" s="69" t="s">
        <v>1046</v>
      </c>
      <c r="Q2223" s="69" t="s">
        <v>3011</v>
      </c>
      <c r="R2223" s="69"/>
      <c r="S2223" s="70">
        <v>104693.89</v>
      </c>
      <c r="T2223" s="70"/>
      <c r="U2223" s="69"/>
      <c r="V2223" s="69"/>
      <c r="W2223" s="69"/>
      <c r="X2223" s="69"/>
      <c r="Y2223" s="70"/>
      <c r="Z2223" s="69">
        <v>0</v>
      </c>
      <c r="AA2223" s="69" t="s">
        <v>966</v>
      </c>
      <c r="AB2223" s="69" t="s">
        <v>967</v>
      </c>
      <c r="AC2223" s="69" t="s">
        <v>28268</v>
      </c>
    </row>
    <row r="2224" spans="1:29" x14ac:dyDescent="0.25">
      <c r="A2224" s="71" t="s">
        <v>193</v>
      </c>
      <c r="B2224" s="71"/>
      <c r="C2224" s="71"/>
      <c r="D2224" s="71"/>
      <c r="E2224" s="71"/>
      <c r="F2224" s="71"/>
      <c r="G2224" s="71"/>
      <c r="H2224" s="71"/>
      <c r="I2224" s="72">
        <v>104699.13</v>
      </c>
      <c r="J2224" s="71"/>
      <c r="K2224" s="71"/>
      <c r="L2224" s="72">
        <v>104693.89</v>
      </c>
      <c r="M2224" s="72">
        <v>5.2400000000052387</v>
      </c>
      <c r="N2224" s="71"/>
      <c r="O2224" s="71"/>
      <c r="P2224" s="71"/>
      <c r="Q2224" s="71"/>
      <c r="R2224" s="71"/>
      <c r="S2224" s="72">
        <v>104693.89</v>
      </c>
      <c r="T2224" s="72">
        <v>0</v>
      </c>
      <c r="U2224" s="71"/>
      <c r="V2224" s="71"/>
      <c r="W2224" s="71"/>
      <c r="X2224" s="72">
        <v>104693.89</v>
      </c>
      <c r="Y2224" s="72">
        <v>0</v>
      </c>
      <c r="Z2224" s="72">
        <v>0</v>
      </c>
      <c r="AA2224" s="69"/>
      <c r="AB2224" s="69"/>
      <c r="AC2224" s="69"/>
    </row>
    <row r="2225" spans="1:29" ht="20" x14ac:dyDescent="0.25">
      <c r="A2225" s="68" t="s">
        <v>28267</v>
      </c>
      <c r="B2225" s="69" t="s">
        <v>22528</v>
      </c>
      <c r="C2225" s="69" t="s">
        <v>28266</v>
      </c>
      <c r="D2225" s="69" t="s">
        <v>502</v>
      </c>
      <c r="E2225" s="69" t="s">
        <v>22526</v>
      </c>
      <c r="F2225" s="69" t="s">
        <v>2164</v>
      </c>
      <c r="G2225" s="69" t="s">
        <v>2331</v>
      </c>
      <c r="H2225" s="69" t="s">
        <v>962</v>
      </c>
      <c r="I2225" s="70">
        <v>8789</v>
      </c>
      <c r="J2225" s="69" t="s">
        <v>2708</v>
      </c>
      <c r="K2225" s="69" t="s">
        <v>28265</v>
      </c>
      <c r="L2225" s="70">
        <v>8789</v>
      </c>
      <c r="M2225" s="69"/>
      <c r="N2225" s="69" t="s">
        <v>28264</v>
      </c>
      <c r="O2225" s="69"/>
      <c r="P2225" s="69" t="s">
        <v>1729</v>
      </c>
      <c r="Q2225" s="69" t="s">
        <v>3160</v>
      </c>
      <c r="R2225" s="69"/>
      <c r="S2225" s="70">
        <v>8789</v>
      </c>
      <c r="T2225" s="70"/>
      <c r="U2225" s="69"/>
      <c r="V2225" s="69"/>
      <c r="W2225" s="69"/>
      <c r="X2225" s="69"/>
      <c r="Y2225" s="70"/>
      <c r="Z2225" s="69">
        <v>0</v>
      </c>
      <c r="AA2225" s="69" t="s">
        <v>966</v>
      </c>
      <c r="AB2225" s="69" t="s">
        <v>1144</v>
      </c>
      <c r="AC2225" s="69"/>
    </row>
    <row r="2226" spans="1:29" x14ac:dyDescent="0.25">
      <c r="A2226" s="71" t="s">
        <v>193</v>
      </c>
      <c r="B2226" s="71"/>
      <c r="C2226" s="71"/>
      <c r="D2226" s="71"/>
      <c r="E2226" s="71"/>
      <c r="F2226" s="71"/>
      <c r="G2226" s="71"/>
      <c r="H2226" s="71"/>
      <c r="I2226" s="72">
        <v>8789</v>
      </c>
      <c r="J2226" s="71"/>
      <c r="K2226" s="71"/>
      <c r="L2226" s="72">
        <v>8789</v>
      </c>
      <c r="M2226" s="72">
        <v>0</v>
      </c>
      <c r="N2226" s="71"/>
      <c r="O2226" s="71"/>
      <c r="P2226" s="71"/>
      <c r="Q2226" s="71"/>
      <c r="R2226" s="71"/>
      <c r="S2226" s="72">
        <v>8789</v>
      </c>
      <c r="T2226" s="72">
        <v>0</v>
      </c>
      <c r="U2226" s="71"/>
      <c r="V2226" s="71"/>
      <c r="W2226" s="71"/>
      <c r="X2226" s="72">
        <v>8789</v>
      </c>
      <c r="Y2226" s="72">
        <v>0</v>
      </c>
      <c r="Z2226" s="72">
        <v>0</v>
      </c>
      <c r="AA2226" s="69"/>
      <c r="AB2226" s="69"/>
      <c r="AC2226" s="69"/>
    </row>
    <row r="2227" spans="1:29" ht="20" x14ac:dyDescent="0.25">
      <c r="A2227" s="68" t="s">
        <v>28263</v>
      </c>
      <c r="B2227" s="69" t="s">
        <v>28156</v>
      </c>
      <c r="C2227" s="69" t="s">
        <v>28262</v>
      </c>
      <c r="D2227" s="69" t="s">
        <v>513</v>
      </c>
      <c r="E2227" s="69"/>
      <c r="F2227" s="69" t="s">
        <v>1088</v>
      </c>
      <c r="G2227" s="69" t="s">
        <v>4118</v>
      </c>
      <c r="H2227" s="69" t="s">
        <v>962</v>
      </c>
      <c r="I2227" s="70">
        <v>4330</v>
      </c>
      <c r="J2227" s="69" t="s">
        <v>2708</v>
      </c>
      <c r="K2227" s="69" t="s">
        <v>28261</v>
      </c>
      <c r="L2227" s="70">
        <v>4330</v>
      </c>
      <c r="M2227" s="69"/>
      <c r="N2227" s="69" t="s">
        <v>28260</v>
      </c>
      <c r="O2227" s="69"/>
      <c r="P2227" s="69" t="s">
        <v>1661</v>
      </c>
      <c r="Q2227" s="69" t="s">
        <v>1751</v>
      </c>
      <c r="R2227" s="69"/>
      <c r="S2227" s="70">
        <v>4330</v>
      </c>
      <c r="T2227" s="70"/>
      <c r="U2227" s="69"/>
      <c r="V2227" s="69"/>
      <c r="W2227" s="69" t="s">
        <v>1751</v>
      </c>
      <c r="X2227" s="69"/>
      <c r="Y2227" s="70"/>
      <c r="Z2227" s="69">
        <v>0</v>
      </c>
      <c r="AA2227" s="69" t="s">
        <v>966</v>
      </c>
      <c r="AB2227" s="69" t="s">
        <v>1144</v>
      </c>
      <c r="AC2227" s="69"/>
    </row>
    <row r="2228" spans="1:29" x14ac:dyDescent="0.25">
      <c r="A2228" s="71" t="s">
        <v>193</v>
      </c>
      <c r="B2228" s="71"/>
      <c r="C2228" s="71"/>
      <c r="D2228" s="71"/>
      <c r="E2228" s="71"/>
      <c r="F2228" s="71"/>
      <c r="G2228" s="71"/>
      <c r="H2228" s="71"/>
      <c r="I2228" s="72">
        <v>4330</v>
      </c>
      <c r="J2228" s="71"/>
      <c r="K2228" s="71"/>
      <c r="L2228" s="72">
        <v>4330</v>
      </c>
      <c r="M2228" s="72">
        <v>0</v>
      </c>
      <c r="N2228" s="71"/>
      <c r="O2228" s="71"/>
      <c r="P2228" s="71"/>
      <c r="Q2228" s="71"/>
      <c r="R2228" s="71"/>
      <c r="S2228" s="72">
        <v>4330</v>
      </c>
      <c r="T2228" s="72">
        <v>0</v>
      </c>
      <c r="U2228" s="71"/>
      <c r="V2228" s="71"/>
      <c r="W2228" s="71"/>
      <c r="X2228" s="72">
        <v>4330</v>
      </c>
      <c r="Y2228" s="72">
        <v>0</v>
      </c>
      <c r="Z2228" s="72">
        <v>0</v>
      </c>
      <c r="AA2228" s="69"/>
      <c r="AB2228" s="69"/>
      <c r="AC2228" s="69"/>
    </row>
    <row r="2229" spans="1:29" ht="20" x14ac:dyDescent="0.25">
      <c r="A2229" s="68" t="s">
        <v>28259</v>
      </c>
      <c r="B2229" s="69" t="s">
        <v>28258</v>
      </c>
      <c r="C2229" s="69" t="s">
        <v>28257</v>
      </c>
      <c r="D2229" s="69" t="s">
        <v>2077</v>
      </c>
      <c r="E2229" s="69" t="s">
        <v>22715</v>
      </c>
      <c r="F2229" s="69" t="s">
        <v>1051</v>
      </c>
      <c r="G2229" s="69" t="s">
        <v>2170</v>
      </c>
      <c r="H2229" s="69" t="s">
        <v>2527</v>
      </c>
      <c r="I2229" s="70">
        <v>395871.45</v>
      </c>
      <c r="J2229" s="69" t="s">
        <v>2708</v>
      </c>
      <c r="K2229" s="69" t="s">
        <v>28256</v>
      </c>
      <c r="L2229" s="70">
        <v>79462.5</v>
      </c>
      <c r="M2229" s="69"/>
      <c r="N2229" s="69" t="s">
        <v>28255</v>
      </c>
      <c r="O2229" s="69" t="s">
        <v>28255</v>
      </c>
      <c r="P2229" s="69" t="s">
        <v>2189</v>
      </c>
      <c r="Q2229" s="69" t="s">
        <v>9562</v>
      </c>
      <c r="R2229" s="69"/>
      <c r="S2229" s="70">
        <v>79462.5</v>
      </c>
      <c r="T2229" s="70"/>
      <c r="U2229" s="69"/>
      <c r="V2229" s="69"/>
      <c r="W2229" s="69" t="s">
        <v>2189</v>
      </c>
      <c r="X2229" s="69"/>
      <c r="Y2229" s="70"/>
      <c r="Z2229" s="69">
        <v>0</v>
      </c>
      <c r="AA2229" s="69" t="s">
        <v>966</v>
      </c>
      <c r="AB2229" s="69" t="s">
        <v>1144</v>
      </c>
      <c r="AC2229" s="69"/>
    </row>
    <row r="2230" spans="1:29" x14ac:dyDescent="0.25">
      <c r="A2230" s="69"/>
      <c r="B2230" s="69"/>
      <c r="C2230" s="69"/>
      <c r="D2230" s="69"/>
      <c r="E2230" s="69"/>
      <c r="F2230" s="69"/>
      <c r="G2230" s="69"/>
      <c r="H2230" s="69"/>
      <c r="I2230" s="69"/>
      <c r="J2230" s="69"/>
      <c r="K2230" s="69" t="s">
        <v>28254</v>
      </c>
      <c r="L2230" s="70">
        <v>55810.95</v>
      </c>
      <c r="M2230" s="69"/>
      <c r="N2230" s="69" t="s">
        <v>28253</v>
      </c>
      <c r="O2230" s="69" t="s">
        <v>28253</v>
      </c>
      <c r="P2230" s="69" t="s">
        <v>2189</v>
      </c>
      <c r="Q2230" s="69" t="s">
        <v>9562</v>
      </c>
      <c r="R2230" s="69"/>
      <c r="S2230" s="70">
        <v>55810.95</v>
      </c>
      <c r="T2230" s="70"/>
      <c r="U2230" s="69"/>
      <c r="V2230" s="69"/>
      <c r="W2230" s="69" t="s">
        <v>2189</v>
      </c>
      <c r="X2230" s="69"/>
      <c r="Y2230" s="70"/>
      <c r="Z2230" s="69">
        <v>0</v>
      </c>
      <c r="AA2230" s="69"/>
      <c r="AB2230" s="69" t="s">
        <v>1144</v>
      </c>
      <c r="AC2230" s="69"/>
    </row>
    <row r="2231" spans="1:29" x14ac:dyDescent="0.25">
      <c r="A2231" s="69"/>
      <c r="B2231" s="69"/>
      <c r="C2231" s="69"/>
      <c r="D2231" s="69"/>
      <c r="E2231" s="69"/>
      <c r="F2231" s="69"/>
      <c r="G2231" s="69"/>
      <c r="H2231" s="69"/>
      <c r="I2231" s="69"/>
      <c r="J2231" s="69"/>
      <c r="K2231" s="69" t="s">
        <v>28252</v>
      </c>
      <c r="L2231" s="70">
        <v>61522.5</v>
      </c>
      <c r="M2231" s="69"/>
      <c r="N2231" s="69" t="s">
        <v>28251</v>
      </c>
      <c r="O2231" s="69" t="s">
        <v>28251</v>
      </c>
      <c r="P2231" s="69" t="s">
        <v>2189</v>
      </c>
      <c r="Q2231" s="69" t="s">
        <v>9562</v>
      </c>
      <c r="R2231" s="69"/>
      <c r="S2231" s="70">
        <v>61522.5</v>
      </c>
      <c r="T2231" s="70"/>
      <c r="U2231" s="69"/>
      <c r="V2231" s="69"/>
      <c r="W2231" s="69" t="s">
        <v>2189</v>
      </c>
      <c r="X2231" s="69"/>
      <c r="Y2231" s="70"/>
      <c r="Z2231" s="69">
        <v>0</v>
      </c>
      <c r="AA2231" s="69"/>
      <c r="AB2231" s="69" t="s">
        <v>1144</v>
      </c>
      <c r="AC2231" s="69"/>
    </row>
    <row r="2232" spans="1:29" x14ac:dyDescent="0.25">
      <c r="A2232" s="69"/>
      <c r="B2232" s="69"/>
      <c r="C2232" s="69"/>
      <c r="D2232" s="69"/>
      <c r="E2232" s="69"/>
      <c r="F2232" s="69"/>
      <c r="G2232" s="69"/>
      <c r="H2232" s="69"/>
      <c r="I2232" s="69"/>
      <c r="J2232" s="69"/>
      <c r="K2232" s="69" t="s">
        <v>28250</v>
      </c>
      <c r="L2232" s="70">
        <v>62953.8</v>
      </c>
      <c r="M2232" s="69"/>
      <c r="N2232" s="69" t="s">
        <v>28249</v>
      </c>
      <c r="O2232" s="69" t="s">
        <v>28249</v>
      </c>
      <c r="P2232" s="69" t="s">
        <v>2189</v>
      </c>
      <c r="Q2232" s="69" t="s">
        <v>9562</v>
      </c>
      <c r="R2232" s="69"/>
      <c r="S2232" s="70">
        <v>62953.8</v>
      </c>
      <c r="T2232" s="70"/>
      <c r="U2232" s="69"/>
      <c r="V2232" s="69"/>
      <c r="W2232" s="69" t="s">
        <v>2189</v>
      </c>
      <c r="X2232" s="69"/>
      <c r="Y2232" s="70"/>
      <c r="Z2232" s="69">
        <v>0</v>
      </c>
      <c r="AA2232" s="69"/>
      <c r="AB2232" s="69" t="s">
        <v>1144</v>
      </c>
      <c r="AC2232" s="69"/>
    </row>
    <row r="2233" spans="1:29" x14ac:dyDescent="0.25">
      <c r="A2233" s="69"/>
      <c r="B2233" s="69"/>
      <c r="C2233" s="69"/>
      <c r="D2233" s="69"/>
      <c r="E2233" s="69"/>
      <c r="F2233" s="69"/>
      <c r="G2233" s="69"/>
      <c r="H2233" s="69"/>
      <c r="I2233" s="69"/>
      <c r="J2233" s="69"/>
      <c r="K2233" s="69" t="s">
        <v>28248</v>
      </c>
      <c r="L2233" s="70">
        <v>54785.25</v>
      </c>
      <c r="M2233" s="69"/>
      <c r="N2233" s="69" t="s">
        <v>28247</v>
      </c>
      <c r="O2233" s="69" t="s">
        <v>28247</v>
      </c>
      <c r="P2233" s="69" t="s">
        <v>2189</v>
      </c>
      <c r="Q2233" s="69" t="s">
        <v>9562</v>
      </c>
      <c r="R2233" s="69"/>
      <c r="S2233" s="70">
        <v>54785.25</v>
      </c>
      <c r="T2233" s="70"/>
      <c r="U2233" s="69"/>
      <c r="V2233" s="69"/>
      <c r="W2233" s="69" t="s">
        <v>2189</v>
      </c>
      <c r="X2233" s="69"/>
      <c r="Y2233" s="70"/>
      <c r="Z2233" s="69">
        <v>0</v>
      </c>
      <c r="AA2233" s="69"/>
      <c r="AB2233" s="69" t="s">
        <v>1144</v>
      </c>
      <c r="AC2233" s="69"/>
    </row>
    <row r="2234" spans="1:29" x14ac:dyDescent="0.25">
      <c r="A2234" s="69"/>
      <c r="B2234" s="69"/>
      <c r="C2234" s="69"/>
      <c r="D2234" s="69"/>
      <c r="E2234" s="69"/>
      <c r="F2234" s="69"/>
      <c r="G2234" s="69"/>
      <c r="H2234" s="69"/>
      <c r="I2234" s="69"/>
      <c r="J2234" s="69"/>
      <c r="K2234" s="69" t="s">
        <v>28246</v>
      </c>
      <c r="L2234" s="70">
        <v>57460.65</v>
      </c>
      <c r="M2234" s="69"/>
      <c r="N2234" s="69" t="s">
        <v>28245</v>
      </c>
      <c r="O2234" s="69" t="s">
        <v>28245</v>
      </c>
      <c r="P2234" s="69" t="s">
        <v>2189</v>
      </c>
      <c r="Q2234" s="69" t="s">
        <v>9562</v>
      </c>
      <c r="R2234" s="69"/>
      <c r="S2234" s="70">
        <v>57460.65</v>
      </c>
      <c r="T2234" s="70"/>
      <c r="U2234" s="69"/>
      <c r="V2234" s="69"/>
      <c r="W2234" s="69" t="s">
        <v>2189</v>
      </c>
      <c r="X2234" s="69"/>
      <c r="Y2234" s="70"/>
      <c r="Z2234" s="69">
        <v>0</v>
      </c>
      <c r="AA2234" s="69"/>
      <c r="AB2234" s="69" t="s">
        <v>1144</v>
      </c>
      <c r="AC2234" s="69"/>
    </row>
    <row r="2235" spans="1:29" x14ac:dyDescent="0.25">
      <c r="A2235" s="69"/>
      <c r="B2235" s="69"/>
      <c r="C2235" s="69"/>
      <c r="D2235" s="69"/>
      <c r="E2235" s="69"/>
      <c r="F2235" s="69"/>
      <c r="G2235" s="69"/>
      <c r="H2235" s="69"/>
      <c r="I2235" s="69"/>
      <c r="J2235" s="69"/>
      <c r="K2235" s="69" t="s">
        <v>28244</v>
      </c>
      <c r="L2235" s="70">
        <v>23875.8</v>
      </c>
      <c r="M2235" s="69"/>
      <c r="N2235" s="69" t="s">
        <v>28243</v>
      </c>
      <c r="O2235" s="69" t="s">
        <v>28243</v>
      </c>
      <c r="P2235" s="69" t="s">
        <v>2189</v>
      </c>
      <c r="Q2235" s="69" t="s">
        <v>9562</v>
      </c>
      <c r="R2235" s="69"/>
      <c r="S2235" s="70">
        <v>23875.8</v>
      </c>
      <c r="T2235" s="70"/>
      <c r="U2235" s="69"/>
      <c r="V2235" s="69"/>
      <c r="W2235" s="69" t="s">
        <v>2189</v>
      </c>
      <c r="X2235" s="69"/>
      <c r="Y2235" s="70"/>
      <c r="Z2235" s="69">
        <v>0</v>
      </c>
      <c r="AA2235" s="69"/>
      <c r="AB2235" s="69" t="s">
        <v>1144</v>
      </c>
      <c r="AC2235" s="69"/>
    </row>
    <row r="2236" spans="1:29" x14ac:dyDescent="0.25">
      <c r="A2236" s="71" t="s">
        <v>193</v>
      </c>
      <c r="B2236" s="71"/>
      <c r="C2236" s="71"/>
      <c r="D2236" s="71"/>
      <c r="E2236" s="71"/>
      <c r="F2236" s="71"/>
      <c r="G2236" s="71"/>
      <c r="H2236" s="71"/>
      <c r="I2236" s="72">
        <v>395871.45</v>
      </c>
      <c r="J2236" s="71"/>
      <c r="K2236" s="71"/>
      <c r="L2236" s="72">
        <v>395871.45</v>
      </c>
      <c r="M2236" s="72">
        <v>0</v>
      </c>
      <c r="N2236" s="71"/>
      <c r="O2236" s="71"/>
      <c r="P2236" s="71"/>
      <c r="Q2236" s="71"/>
      <c r="R2236" s="71"/>
      <c r="S2236" s="72">
        <v>395871.45</v>
      </c>
      <c r="T2236" s="72">
        <v>0</v>
      </c>
      <c r="U2236" s="71"/>
      <c r="V2236" s="71"/>
      <c r="W2236" s="71"/>
      <c r="X2236" s="72">
        <v>395871.45</v>
      </c>
      <c r="Y2236" s="72">
        <v>0</v>
      </c>
      <c r="Z2236" s="72">
        <v>0</v>
      </c>
      <c r="AA2236" s="69"/>
      <c r="AB2236" s="69"/>
      <c r="AC2236" s="69"/>
    </row>
    <row r="2237" spans="1:29" ht="30" x14ac:dyDescent="0.25">
      <c r="A2237" s="68" t="s">
        <v>28242</v>
      </c>
      <c r="B2237" s="69" t="s">
        <v>28241</v>
      </c>
      <c r="C2237" s="69" t="s">
        <v>542</v>
      </c>
      <c r="D2237" s="69" t="s">
        <v>28119</v>
      </c>
      <c r="E2237" s="69" t="s">
        <v>23493</v>
      </c>
      <c r="F2237" s="69" t="s">
        <v>2342</v>
      </c>
      <c r="G2237" s="69" t="s">
        <v>2349</v>
      </c>
      <c r="H2237" s="69" t="s">
        <v>1236</v>
      </c>
      <c r="I2237" s="70">
        <v>188664.01</v>
      </c>
      <c r="J2237" s="69" t="s">
        <v>2708</v>
      </c>
      <c r="K2237" s="69" t="s">
        <v>28240</v>
      </c>
      <c r="L2237" s="70">
        <v>76557.36</v>
      </c>
      <c r="M2237" s="69"/>
      <c r="N2237" s="69" t="s">
        <v>28239</v>
      </c>
      <c r="O2237" s="69"/>
      <c r="P2237" s="69" t="s">
        <v>2137</v>
      </c>
      <c r="Q2237" s="69" t="s">
        <v>1805</v>
      </c>
      <c r="R2237" s="69"/>
      <c r="S2237" s="70">
        <v>76557.36</v>
      </c>
      <c r="T2237" s="70"/>
      <c r="U2237" s="69"/>
      <c r="V2237" s="69"/>
      <c r="W2237" s="69"/>
      <c r="X2237" s="69"/>
      <c r="Y2237" s="70"/>
      <c r="Z2237" s="69">
        <v>0</v>
      </c>
      <c r="AA2237" s="69" t="s">
        <v>966</v>
      </c>
      <c r="AB2237" s="69" t="s">
        <v>967</v>
      </c>
      <c r="AC2237" s="69" t="s">
        <v>28238</v>
      </c>
    </row>
    <row r="2238" spans="1:29" ht="20" x14ac:dyDescent="0.25">
      <c r="A2238" s="69"/>
      <c r="B2238" s="69"/>
      <c r="C2238" s="69"/>
      <c r="D2238" s="69"/>
      <c r="E2238" s="69"/>
      <c r="F2238" s="69"/>
      <c r="G2238" s="69"/>
      <c r="H2238" s="69"/>
      <c r="I2238" s="69"/>
      <c r="J2238" s="69"/>
      <c r="K2238" s="69" t="s">
        <v>28237</v>
      </c>
      <c r="L2238" s="70">
        <v>111538.64</v>
      </c>
      <c r="M2238" s="69"/>
      <c r="N2238" s="69" t="s">
        <v>28236</v>
      </c>
      <c r="O2238" s="69"/>
      <c r="P2238" s="69" t="s">
        <v>2304</v>
      </c>
      <c r="Q2238" s="69" t="s">
        <v>2337</v>
      </c>
      <c r="R2238" s="69"/>
      <c r="S2238" s="70">
        <v>111538.64</v>
      </c>
      <c r="T2238" s="70"/>
      <c r="U2238" s="69"/>
      <c r="V2238" s="69"/>
      <c r="W2238" s="69"/>
      <c r="X2238" s="69"/>
      <c r="Y2238" s="70"/>
      <c r="Z2238" s="69">
        <v>0</v>
      </c>
      <c r="AA2238" s="69"/>
      <c r="AB2238" s="69" t="s">
        <v>967</v>
      </c>
      <c r="AC2238" s="69"/>
    </row>
    <row r="2239" spans="1:29" x14ac:dyDescent="0.25">
      <c r="A2239" s="71" t="s">
        <v>193</v>
      </c>
      <c r="B2239" s="71"/>
      <c r="C2239" s="71"/>
      <c r="D2239" s="71"/>
      <c r="E2239" s="71"/>
      <c r="F2239" s="71"/>
      <c r="G2239" s="71"/>
      <c r="H2239" s="71"/>
      <c r="I2239" s="72">
        <v>188664.01</v>
      </c>
      <c r="J2239" s="71"/>
      <c r="K2239" s="71"/>
      <c r="L2239" s="72">
        <v>188096</v>
      </c>
      <c r="M2239" s="72">
        <v>568.01000000000931</v>
      </c>
      <c r="N2239" s="71"/>
      <c r="O2239" s="71"/>
      <c r="P2239" s="71"/>
      <c r="Q2239" s="71"/>
      <c r="R2239" s="71"/>
      <c r="S2239" s="72">
        <v>188096</v>
      </c>
      <c r="T2239" s="72">
        <v>0</v>
      </c>
      <c r="U2239" s="71"/>
      <c r="V2239" s="71"/>
      <c r="W2239" s="71"/>
      <c r="X2239" s="72">
        <v>188096</v>
      </c>
      <c r="Y2239" s="72">
        <v>0</v>
      </c>
      <c r="Z2239" s="72">
        <v>0</v>
      </c>
      <c r="AA2239" s="69"/>
      <c r="AB2239" s="69"/>
      <c r="AC2239" s="69"/>
    </row>
    <row r="2240" spans="1:29" ht="20" x14ac:dyDescent="0.25">
      <c r="A2240" s="68" t="s">
        <v>28235</v>
      </c>
      <c r="B2240" s="69" t="s">
        <v>22832</v>
      </c>
      <c r="C2240" s="69" t="s">
        <v>558</v>
      </c>
      <c r="D2240" s="69" t="s">
        <v>28234</v>
      </c>
      <c r="E2240" s="69" t="s">
        <v>22476</v>
      </c>
      <c r="F2240" s="69" t="s">
        <v>1095</v>
      </c>
      <c r="G2240" s="69" t="s">
        <v>1112</v>
      </c>
      <c r="H2240" s="69" t="s">
        <v>1236</v>
      </c>
      <c r="I2240" s="70">
        <v>151191.6</v>
      </c>
      <c r="J2240" s="69" t="s">
        <v>2708</v>
      </c>
      <c r="K2240" s="69" t="s">
        <v>28233</v>
      </c>
      <c r="L2240" s="70">
        <v>151191.6</v>
      </c>
      <c r="M2240" s="69"/>
      <c r="N2240" s="69" t="s">
        <v>28232</v>
      </c>
      <c r="O2240" s="69"/>
      <c r="P2240" s="69" t="s">
        <v>1115</v>
      </c>
      <c r="Q2240" s="69" t="s">
        <v>3327</v>
      </c>
      <c r="R2240" s="69"/>
      <c r="S2240" s="70">
        <v>151191.6</v>
      </c>
      <c r="T2240" s="70"/>
      <c r="U2240" s="69"/>
      <c r="V2240" s="69"/>
      <c r="W2240" s="69"/>
      <c r="X2240" s="69"/>
      <c r="Y2240" s="70"/>
      <c r="Z2240" s="69">
        <v>0</v>
      </c>
      <c r="AA2240" s="69" t="s">
        <v>966</v>
      </c>
      <c r="AB2240" s="69" t="s">
        <v>1144</v>
      </c>
      <c r="AC2240" s="69"/>
    </row>
    <row r="2241" spans="1:29" x14ac:dyDescent="0.25">
      <c r="A2241" s="71" t="s">
        <v>193</v>
      </c>
      <c r="B2241" s="71"/>
      <c r="C2241" s="71"/>
      <c r="D2241" s="71"/>
      <c r="E2241" s="71"/>
      <c r="F2241" s="71"/>
      <c r="G2241" s="71"/>
      <c r="H2241" s="71"/>
      <c r="I2241" s="72">
        <v>151191.6</v>
      </c>
      <c r="J2241" s="71"/>
      <c r="K2241" s="71"/>
      <c r="L2241" s="72">
        <v>151191.6</v>
      </c>
      <c r="M2241" s="72">
        <v>0</v>
      </c>
      <c r="N2241" s="71"/>
      <c r="O2241" s="71"/>
      <c r="P2241" s="71"/>
      <c r="Q2241" s="71"/>
      <c r="R2241" s="71"/>
      <c r="S2241" s="72">
        <v>151191.6</v>
      </c>
      <c r="T2241" s="72">
        <v>0</v>
      </c>
      <c r="U2241" s="71"/>
      <c r="V2241" s="71"/>
      <c r="W2241" s="71"/>
      <c r="X2241" s="72">
        <v>151191.6</v>
      </c>
      <c r="Y2241" s="72">
        <v>0</v>
      </c>
      <c r="Z2241" s="72">
        <v>0</v>
      </c>
      <c r="AA2241" s="69"/>
      <c r="AB2241" s="69"/>
      <c r="AC2241" s="69"/>
    </row>
    <row r="2242" spans="1:29" ht="30" x14ac:dyDescent="0.25">
      <c r="A2242" s="68" t="s">
        <v>28231</v>
      </c>
      <c r="B2242" s="69" t="s">
        <v>28230</v>
      </c>
      <c r="C2242" s="69" t="s">
        <v>580</v>
      </c>
      <c r="D2242" s="69" t="s">
        <v>28119</v>
      </c>
      <c r="E2242" s="69" t="s">
        <v>22247</v>
      </c>
      <c r="F2242" s="69" t="s">
        <v>1095</v>
      </c>
      <c r="G2242" s="69" t="s">
        <v>2366</v>
      </c>
      <c r="H2242" s="69" t="s">
        <v>1236</v>
      </c>
      <c r="I2242" s="70">
        <v>556660.32999999996</v>
      </c>
      <c r="J2242" s="69" t="s">
        <v>2708</v>
      </c>
      <c r="K2242" s="69" t="s">
        <v>28229</v>
      </c>
      <c r="L2242" s="70">
        <v>52496.94</v>
      </c>
      <c r="M2242" s="69"/>
      <c r="N2242" s="69" t="s">
        <v>28228</v>
      </c>
      <c r="O2242" s="69"/>
      <c r="P2242" s="69" t="s">
        <v>1882</v>
      </c>
      <c r="Q2242" s="69" t="s">
        <v>2337</v>
      </c>
      <c r="R2242" s="69"/>
      <c r="S2242" s="70">
        <v>52496.94</v>
      </c>
      <c r="T2242" s="70"/>
      <c r="U2242" s="69"/>
      <c r="V2242" s="69"/>
      <c r="W2242" s="69"/>
      <c r="X2242" s="69"/>
      <c r="Y2242" s="70"/>
      <c r="Z2242" s="69">
        <v>0</v>
      </c>
      <c r="AA2242" s="69" t="s">
        <v>966</v>
      </c>
      <c r="AB2242" s="69" t="s">
        <v>967</v>
      </c>
      <c r="AC2242" s="69" t="s">
        <v>28227</v>
      </c>
    </row>
    <row r="2243" spans="1:29" ht="20" x14ac:dyDescent="0.25">
      <c r="A2243" s="69"/>
      <c r="B2243" s="69"/>
      <c r="C2243" s="69"/>
      <c r="D2243" s="69"/>
      <c r="E2243" s="69"/>
      <c r="F2243" s="69"/>
      <c r="G2243" s="69"/>
      <c r="H2243" s="69"/>
      <c r="I2243" s="69"/>
      <c r="J2243" s="69"/>
      <c r="K2243" s="69" t="s">
        <v>28226</v>
      </c>
      <c r="L2243" s="70">
        <v>155380.29999999999</v>
      </c>
      <c r="M2243" s="69"/>
      <c r="N2243" s="69" t="s">
        <v>28224</v>
      </c>
      <c r="O2243" s="69"/>
      <c r="P2243" s="69" t="s">
        <v>1538</v>
      </c>
      <c r="Q2243" s="69" t="s">
        <v>3161</v>
      </c>
      <c r="R2243" s="69"/>
      <c r="S2243" s="70">
        <v>155380.29999999999</v>
      </c>
      <c r="T2243" s="70"/>
      <c r="U2243" s="69"/>
      <c r="V2243" s="69"/>
      <c r="W2243" s="69"/>
      <c r="X2243" s="69"/>
      <c r="Y2243" s="70"/>
      <c r="Z2243" s="69">
        <v>0</v>
      </c>
      <c r="AA2243" s="69"/>
      <c r="AB2243" s="69" t="s">
        <v>967</v>
      </c>
      <c r="AC2243" s="69"/>
    </row>
    <row r="2244" spans="1:29" ht="20" x14ac:dyDescent="0.25">
      <c r="A2244" s="69"/>
      <c r="B2244" s="69"/>
      <c r="C2244" s="69"/>
      <c r="D2244" s="69"/>
      <c r="E2244" s="69"/>
      <c r="F2244" s="69"/>
      <c r="G2244" s="69"/>
      <c r="H2244" s="69"/>
      <c r="I2244" s="69"/>
      <c r="J2244" s="69"/>
      <c r="K2244" s="69" t="s">
        <v>28225</v>
      </c>
      <c r="L2244" s="70">
        <v>155943.12</v>
      </c>
      <c r="M2244" s="69"/>
      <c r="N2244" s="69" t="s">
        <v>28224</v>
      </c>
      <c r="O2244" s="69"/>
      <c r="P2244" s="69" t="s">
        <v>1538</v>
      </c>
      <c r="Q2244" s="69" t="s">
        <v>3161</v>
      </c>
      <c r="R2244" s="69"/>
      <c r="S2244" s="70">
        <v>155943.12</v>
      </c>
      <c r="T2244" s="70"/>
      <c r="U2244" s="69"/>
      <c r="V2244" s="69"/>
      <c r="W2244" s="69"/>
      <c r="X2244" s="69"/>
      <c r="Y2244" s="70"/>
      <c r="Z2244" s="69">
        <v>0</v>
      </c>
      <c r="AA2244" s="69"/>
      <c r="AB2244" s="69" t="s">
        <v>967</v>
      </c>
      <c r="AC2244" s="69"/>
    </row>
    <row r="2245" spans="1:29" ht="20" x14ac:dyDescent="0.25">
      <c r="A2245" s="69"/>
      <c r="B2245" s="69"/>
      <c r="C2245" s="69"/>
      <c r="D2245" s="69"/>
      <c r="E2245" s="69"/>
      <c r="F2245" s="69"/>
      <c r="G2245" s="69"/>
      <c r="H2245" s="69"/>
      <c r="I2245" s="69"/>
      <c r="J2245" s="69"/>
      <c r="K2245" s="69" t="s">
        <v>28223</v>
      </c>
      <c r="L2245" s="70">
        <v>107070.66</v>
      </c>
      <c r="M2245" s="69"/>
      <c r="N2245" s="69" t="s">
        <v>28222</v>
      </c>
      <c r="O2245" s="69"/>
      <c r="P2245" s="69" t="s">
        <v>3011</v>
      </c>
      <c r="Q2245" s="69" t="s">
        <v>1917</v>
      </c>
      <c r="R2245" s="69"/>
      <c r="S2245" s="70">
        <v>107070.66</v>
      </c>
      <c r="T2245" s="70"/>
      <c r="U2245" s="69"/>
      <c r="V2245" s="69"/>
      <c r="W2245" s="69"/>
      <c r="X2245" s="69"/>
      <c r="Y2245" s="70"/>
      <c r="Z2245" s="69">
        <v>0</v>
      </c>
      <c r="AA2245" s="69"/>
      <c r="AB2245" s="69" t="s">
        <v>967</v>
      </c>
      <c r="AC2245" s="69"/>
    </row>
    <row r="2246" spans="1:29" ht="20" x14ac:dyDescent="0.25">
      <c r="A2246" s="69"/>
      <c r="B2246" s="69"/>
      <c r="C2246" s="69"/>
      <c r="D2246" s="69"/>
      <c r="E2246" s="69"/>
      <c r="F2246" s="69"/>
      <c r="G2246" s="69"/>
      <c r="H2246" s="69"/>
      <c r="I2246" s="69"/>
      <c r="J2246" s="69"/>
      <c r="K2246" s="69" t="s">
        <v>28221</v>
      </c>
      <c r="L2246" s="70">
        <v>84154.44</v>
      </c>
      <c r="M2246" s="69"/>
      <c r="N2246" s="69" t="s">
        <v>28220</v>
      </c>
      <c r="O2246" s="69"/>
      <c r="P2246" s="69" t="s">
        <v>1552</v>
      </c>
      <c r="Q2246" s="69" t="s">
        <v>2489</v>
      </c>
      <c r="R2246" s="69"/>
      <c r="S2246" s="70">
        <v>84154.44</v>
      </c>
      <c r="T2246" s="70"/>
      <c r="U2246" s="69"/>
      <c r="V2246" s="69"/>
      <c r="W2246" s="69"/>
      <c r="X2246" s="69"/>
      <c r="Y2246" s="70"/>
      <c r="Z2246" s="69">
        <v>0</v>
      </c>
      <c r="AA2246" s="69"/>
      <c r="AB2246" s="69" t="s">
        <v>967</v>
      </c>
      <c r="AC2246" s="69"/>
    </row>
    <row r="2247" spans="1:29" x14ac:dyDescent="0.25">
      <c r="A2247" s="71" t="s">
        <v>193</v>
      </c>
      <c r="B2247" s="71"/>
      <c r="C2247" s="71"/>
      <c r="D2247" s="71"/>
      <c r="E2247" s="71"/>
      <c r="F2247" s="71"/>
      <c r="G2247" s="71"/>
      <c r="H2247" s="71"/>
      <c r="I2247" s="72">
        <v>556660.32999999996</v>
      </c>
      <c r="J2247" s="71"/>
      <c r="K2247" s="71"/>
      <c r="L2247" s="72">
        <v>555045.46</v>
      </c>
      <c r="M2247" s="72">
        <v>1614.8699999999953</v>
      </c>
      <c r="N2247" s="71"/>
      <c r="O2247" s="71"/>
      <c r="P2247" s="71"/>
      <c r="Q2247" s="71"/>
      <c r="R2247" s="71"/>
      <c r="S2247" s="72">
        <v>555045.46</v>
      </c>
      <c r="T2247" s="72">
        <v>0</v>
      </c>
      <c r="U2247" s="71"/>
      <c r="V2247" s="71"/>
      <c r="W2247" s="71"/>
      <c r="X2247" s="72">
        <v>555045.46</v>
      </c>
      <c r="Y2247" s="72">
        <v>0</v>
      </c>
      <c r="Z2247" s="72">
        <v>0</v>
      </c>
      <c r="AA2247" s="69"/>
      <c r="AB2247" s="69"/>
      <c r="AC2247" s="69"/>
    </row>
    <row r="2248" spans="1:29" ht="20" x14ac:dyDescent="0.25">
      <c r="A2248" s="68" t="s">
        <v>28219</v>
      </c>
      <c r="B2248" s="69" t="s">
        <v>22709</v>
      </c>
      <c r="C2248" s="69" t="s">
        <v>593</v>
      </c>
      <c r="D2248" s="69" t="s">
        <v>11971</v>
      </c>
      <c r="E2248" s="69" t="s">
        <v>22707</v>
      </c>
      <c r="F2248" s="69" t="s">
        <v>1286</v>
      </c>
      <c r="G2248" s="69" t="s">
        <v>1115</v>
      </c>
      <c r="H2248" s="69" t="s">
        <v>962</v>
      </c>
      <c r="I2248" s="70">
        <v>6133.5</v>
      </c>
      <c r="J2248" s="69" t="s">
        <v>2708</v>
      </c>
      <c r="K2248" s="69" t="s">
        <v>28218</v>
      </c>
      <c r="L2248" s="70">
        <v>3522.5</v>
      </c>
      <c r="M2248" s="69"/>
      <c r="N2248" s="69" t="s">
        <v>28217</v>
      </c>
      <c r="O2248" s="69"/>
      <c r="P2248" s="69" t="s">
        <v>1097</v>
      </c>
      <c r="Q2248" s="69" t="s">
        <v>2298</v>
      </c>
      <c r="R2248" s="69"/>
      <c r="S2248" s="70">
        <v>3522.5</v>
      </c>
      <c r="T2248" s="70"/>
      <c r="U2248" s="69"/>
      <c r="V2248" s="69"/>
      <c r="W2248" s="69"/>
      <c r="X2248" s="69"/>
      <c r="Y2248" s="70"/>
      <c r="Z2248" s="69">
        <v>0</v>
      </c>
      <c r="AA2248" s="69" t="s">
        <v>966</v>
      </c>
      <c r="AB2248" s="69" t="s">
        <v>1144</v>
      </c>
      <c r="AC2248" s="69"/>
    </row>
    <row r="2249" spans="1:29" ht="20" x14ac:dyDescent="0.25">
      <c r="A2249" s="69"/>
      <c r="B2249" s="69"/>
      <c r="C2249" s="69"/>
      <c r="D2249" s="69"/>
      <c r="E2249" s="69"/>
      <c r="F2249" s="69"/>
      <c r="G2249" s="69"/>
      <c r="H2249" s="69"/>
      <c r="I2249" s="69"/>
      <c r="J2249" s="69"/>
      <c r="K2249" s="69" t="s">
        <v>28216</v>
      </c>
      <c r="L2249" s="70">
        <v>2611</v>
      </c>
      <c r="M2249" s="69"/>
      <c r="N2249" s="69" t="s">
        <v>28215</v>
      </c>
      <c r="O2249" s="69"/>
      <c r="P2249" s="69" t="s">
        <v>2175</v>
      </c>
      <c r="Q2249" s="69" t="s">
        <v>4045</v>
      </c>
      <c r="R2249" s="69"/>
      <c r="S2249" s="70">
        <v>2611</v>
      </c>
      <c r="T2249" s="70"/>
      <c r="U2249" s="69"/>
      <c r="V2249" s="69"/>
      <c r="W2249" s="69"/>
      <c r="X2249" s="69"/>
      <c r="Y2249" s="70"/>
      <c r="Z2249" s="69">
        <v>0</v>
      </c>
      <c r="AA2249" s="69"/>
      <c r="AB2249" s="69" t="s">
        <v>1144</v>
      </c>
      <c r="AC2249" s="69"/>
    </row>
    <row r="2250" spans="1:29" x14ac:dyDescent="0.25">
      <c r="A2250" s="71" t="s">
        <v>193</v>
      </c>
      <c r="B2250" s="71"/>
      <c r="C2250" s="71"/>
      <c r="D2250" s="71"/>
      <c r="E2250" s="71"/>
      <c r="F2250" s="71"/>
      <c r="G2250" s="71"/>
      <c r="H2250" s="71"/>
      <c r="I2250" s="72">
        <v>6133.5</v>
      </c>
      <c r="J2250" s="71"/>
      <c r="K2250" s="71"/>
      <c r="L2250" s="72">
        <v>6133.5</v>
      </c>
      <c r="M2250" s="72">
        <v>0</v>
      </c>
      <c r="N2250" s="71"/>
      <c r="O2250" s="71"/>
      <c r="P2250" s="71"/>
      <c r="Q2250" s="71"/>
      <c r="R2250" s="71"/>
      <c r="S2250" s="72">
        <v>6133.5</v>
      </c>
      <c r="T2250" s="72">
        <v>0</v>
      </c>
      <c r="U2250" s="71"/>
      <c r="V2250" s="71"/>
      <c r="W2250" s="71"/>
      <c r="X2250" s="72">
        <v>6133.5</v>
      </c>
      <c r="Y2250" s="72">
        <v>0</v>
      </c>
      <c r="Z2250" s="72">
        <v>0</v>
      </c>
      <c r="AA2250" s="69"/>
      <c r="AB2250" s="69"/>
      <c r="AC2250" s="69"/>
    </row>
    <row r="2251" spans="1:29" ht="20" x14ac:dyDescent="0.25">
      <c r="A2251" s="68" t="s">
        <v>28214</v>
      </c>
      <c r="B2251" s="69" t="s">
        <v>23660</v>
      </c>
      <c r="C2251" s="69" t="s">
        <v>28213</v>
      </c>
      <c r="D2251" s="69" t="s">
        <v>12202</v>
      </c>
      <c r="E2251" s="69" t="s">
        <v>22476</v>
      </c>
      <c r="F2251" s="69" t="s">
        <v>1313</v>
      </c>
      <c r="G2251" s="69" t="s">
        <v>1106</v>
      </c>
      <c r="H2251" s="69" t="s">
        <v>962</v>
      </c>
      <c r="I2251" s="70">
        <v>1498.89</v>
      </c>
      <c r="J2251" s="69" t="s">
        <v>2708</v>
      </c>
      <c r="K2251" s="69" t="s">
        <v>28212</v>
      </c>
      <c r="L2251" s="70">
        <v>1498.89</v>
      </c>
      <c r="M2251" s="69"/>
      <c r="N2251" s="69" t="s">
        <v>28211</v>
      </c>
      <c r="O2251" s="69"/>
      <c r="P2251" s="69" t="s">
        <v>2042</v>
      </c>
      <c r="Q2251" s="69" t="s">
        <v>1928</v>
      </c>
      <c r="R2251" s="69"/>
      <c r="S2251" s="70">
        <v>1498.89</v>
      </c>
      <c r="T2251" s="70"/>
      <c r="U2251" s="69" t="s">
        <v>1928</v>
      </c>
      <c r="V2251" s="73">
        <v>84</v>
      </c>
      <c r="W2251" s="69" t="s">
        <v>1928</v>
      </c>
      <c r="X2251" s="69"/>
      <c r="Y2251" s="70"/>
      <c r="Z2251" s="69">
        <v>0</v>
      </c>
      <c r="AA2251" s="69" t="s">
        <v>966</v>
      </c>
      <c r="AB2251" s="69" t="s">
        <v>1144</v>
      </c>
      <c r="AC2251" s="69"/>
    </row>
    <row r="2252" spans="1:29" x14ac:dyDescent="0.25">
      <c r="A2252" s="71" t="s">
        <v>193</v>
      </c>
      <c r="B2252" s="71"/>
      <c r="C2252" s="71"/>
      <c r="D2252" s="71"/>
      <c r="E2252" s="71"/>
      <c r="F2252" s="71"/>
      <c r="G2252" s="71"/>
      <c r="H2252" s="71"/>
      <c r="I2252" s="72">
        <v>1498.89</v>
      </c>
      <c r="J2252" s="71"/>
      <c r="K2252" s="71"/>
      <c r="L2252" s="72">
        <v>1498.89</v>
      </c>
      <c r="M2252" s="72">
        <v>0</v>
      </c>
      <c r="N2252" s="71"/>
      <c r="O2252" s="71"/>
      <c r="P2252" s="71"/>
      <c r="Q2252" s="71"/>
      <c r="R2252" s="71"/>
      <c r="S2252" s="72">
        <v>1498.89</v>
      </c>
      <c r="T2252" s="72">
        <v>1498.89</v>
      </c>
      <c r="U2252" s="71"/>
      <c r="V2252" s="71"/>
      <c r="W2252" s="71"/>
      <c r="X2252" s="72">
        <v>0</v>
      </c>
      <c r="Y2252" s="72">
        <v>0</v>
      </c>
      <c r="Z2252" s="72">
        <v>1498.89</v>
      </c>
      <c r="AA2252" s="69"/>
      <c r="AB2252" s="69"/>
      <c r="AC2252" s="69"/>
    </row>
    <row r="2253" spans="1:29" ht="30" x14ac:dyDescent="0.25">
      <c r="A2253" s="68" t="s">
        <v>28210</v>
      </c>
      <c r="B2253" s="69" t="s">
        <v>22478</v>
      </c>
      <c r="C2253" s="69" t="s">
        <v>643</v>
      </c>
      <c r="D2253" s="69" t="s">
        <v>19391</v>
      </c>
      <c r="E2253" s="69" t="s">
        <v>22476</v>
      </c>
      <c r="F2253" s="69" t="s">
        <v>3201</v>
      </c>
      <c r="G2253" s="69" t="s">
        <v>2647</v>
      </c>
      <c r="H2253" s="69" t="s">
        <v>1236</v>
      </c>
      <c r="I2253" s="70">
        <v>30275.7</v>
      </c>
      <c r="J2253" s="69" t="s">
        <v>2708</v>
      </c>
      <c r="K2253" s="69" t="s">
        <v>28209</v>
      </c>
      <c r="L2253" s="70">
        <v>29807.05</v>
      </c>
      <c r="M2253" s="69"/>
      <c r="N2253" s="69" t="s">
        <v>28208</v>
      </c>
      <c r="O2253" s="69"/>
      <c r="P2253" s="69" t="s">
        <v>2137</v>
      </c>
      <c r="Q2253" s="69" t="s">
        <v>3194</v>
      </c>
      <c r="R2253" s="69"/>
      <c r="S2253" s="70">
        <v>29807.05</v>
      </c>
      <c r="T2253" s="70"/>
      <c r="U2253" s="69"/>
      <c r="V2253" s="69"/>
      <c r="W2253" s="69"/>
      <c r="X2253" s="69"/>
      <c r="Y2253" s="70"/>
      <c r="Z2253" s="69">
        <v>0</v>
      </c>
      <c r="AA2253" s="69" t="s">
        <v>966</v>
      </c>
      <c r="AB2253" s="69" t="s">
        <v>967</v>
      </c>
      <c r="AC2253" s="69" t="s">
        <v>28207</v>
      </c>
    </row>
    <row r="2254" spans="1:29" ht="20" x14ac:dyDescent="0.25">
      <c r="A2254" s="69"/>
      <c r="B2254" s="69"/>
      <c r="C2254" s="69"/>
      <c r="D2254" s="69"/>
      <c r="E2254" s="69"/>
      <c r="F2254" s="69"/>
      <c r="G2254" s="69"/>
      <c r="H2254" s="69"/>
      <c r="I2254" s="69"/>
      <c r="J2254" s="69"/>
      <c r="K2254" s="69" t="s">
        <v>28206</v>
      </c>
      <c r="L2254" s="70">
        <v>455</v>
      </c>
      <c r="M2254" s="69"/>
      <c r="N2254" s="69" t="s">
        <v>28205</v>
      </c>
      <c r="O2254" s="69"/>
      <c r="P2254" s="69" t="s">
        <v>1210</v>
      </c>
      <c r="Q2254" s="69" t="s">
        <v>4385</v>
      </c>
      <c r="R2254" s="69"/>
      <c r="S2254" s="70">
        <v>455</v>
      </c>
      <c r="T2254" s="70"/>
      <c r="U2254" s="69"/>
      <c r="V2254" s="69"/>
      <c r="W2254" s="69"/>
      <c r="X2254" s="69"/>
      <c r="Y2254" s="70"/>
      <c r="Z2254" s="69">
        <v>0</v>
      </c>
      <c r="AA2254" s="69"/>
      <c r="AB2254" s="69" t="s">
        <v>997</v>
      </c>
      <c r="AC2254" s="69"/>
    </row>
    <row r="2255" spans="1:29" x14ac:dyDescent="0.25">
      <c r="A2255" s="71" t="s">
        <v>193</v>
      </c>
      <c r="B2255" s="71"/>
      <c r="C2255" s="71"/>
      <c r="D2255" s="71"/>
      <c r="E2255" s="71"/>
      <c r="F2255" s="71"/>
      <c r="G2255" s="71"/>
      <c r="H2255" s="71"/>
      <c r="I2255" s="72">
        <v>30275.7</v>
      </c>
      <c r="J2255" s="71"/>
      <c r="K2255" s="71"/>
      <c r="L2255" s="72">
        <v>30262.05</v>
      </c>
      <c r="M2255" s="72">
        <v>13.650000000001455</v>
      </c>
      <c r="N2255" s="71"/>
      <c r="O2255" s="71"/>
      <c r="P2255" s="71"/>
      <c r="Q2255" s="71"/>
      <c r="R2255" s="71"/>
      <c r="S2255" s="72">
        <v>30262.05</v>
      </c>
      <c r="T2255" s="72">
        <v>0</v>
      </c>
      <c r="U2255" s="71"/>
      <c r="V2255" s="71"/>
      <c r="W2255" s="71"/>
      <c r="X2255" s="72">
        <v>30262.05</v>
      </c>
      <c r="Y2255" s="72">
        <v>0</v>
      </c>
      <c r="Z2255" s="72">
        <v>0</v>
      </c>
      <c r="AA2255" s="69"/>
      <c r="AB2255" s="69"/>
      <c r="AC2255" s="69"/>
    </row>
    <row r="2256" spans="1:29" ht="30" x14ac:dyDescent="0.25">
      <c r="A2256" s="68" t="s">
        <v>28204</v>
      </c>
      <c r="B2256" s="69" t="s">
        <v>28203</v>
      </c>
      <c r="C2256" s="69" t="s">
        <v>647</v>
      </c>
      <c r="D2256" s="69" t="s">
        <v>19391</v>
      </c>
      <c r="E2256" s="69" t="s">
        <v>22239</v>
      </c>
      <c r="F2256" s="69" t="s">
        <v>2529</v>
      </c>
      <c r="G2256" s="69" t="s">
        <v>2647</v>
      </c>
      <c r="H2256" s="69" t="s">
        <v>1236</v>
      </c>
      <c r="I2256" s="70">
        <v>9020.5499999999993</v>
      </c>
      <c r="J2256" s="69" t="s">
        <v>2708</v>
      </c>
      <c r="K2256" s="69" t="s">
        <v>28202</v>
      </c>
      <c r="L2256" s="70">
        <v>8635.5499999999993</v>
      </c>
      <c r="M2256" s="69"/>
      <c r="N2256" s="69" t="s">
        <v>28201</v>
      </c>
      <c r="O2256" s="69"/>
      <c r="P2256" s="69" t="s">
        <v>1795</v>
      </c>
      <c r="Q2256" s="69" t="s">
        <v>1805</v>
      </c>
      <c r="R2256" s="69"/>
      <c r="S2256" s="70">
        <v>8635.5499999999993</v>
      </c>
      <c r="T2256" s="70"/>
      <c r="U2256" s="69"/>
      <c r="V2256" s="69"/>
      <c r="W2256" s="69"/>
      <c r="X2256" s="69"/>
      <c r="Y2256" s="70"/>
      <c r="Z2256" s="69">
        <v>0</v>
      </c>
      <c r="AA2256" s="69" t="s">
        <v>966</v>
      </c>
      <c r="AB2256" s="69" t="s">
        <v>967</v>
      </c>
      <c r="AC2256" s="69" t="s">
        <v>28200</v>
      </c>
    </row>
    <row r="2257" spans="1:29" ht="20" x14ac:dyDescent="0.25">
      <c r="A2257" s="69"/>
      <c r="B2257" s="69"/>
      <c r="C2257" s="69"/>
      <c r="D2257" s="69"/>
      <c r="E2257" s="69"/>
      <c r="F2257" s="69"/>
      <c r="G2257" s="69"/>
      <c r="H2257" s="69"/>
      <c r="I2257" s="69"/>
      <c r="J2257" s="69"/>
      <c r="K2257" s="69" t="s">
        <v>28199</v>
      </c>
      <c r="L2257" s="70">
        <v>385</v>
      </c>
      <c r="M2257" s="69"/>
      <c r="N2257" s="69" t="s">
        <v>28198</v>
      </c>
      <c r="O2257" s="69"/>
      <c r="P2257" s="69" t="s">
        <v>2529</v>
      </c>
      <c r="Q2257" s="69" t="s">
        <v>4385</v>
      </c>
      <c r="R2257" s="69"/>
      <c r="S2257" s="70">
        <v>385</v>
      </c>
      <c r="T2257" s="70"/>
      <c r="U2257" s="69"/>
      <c r="V2257" s="69"/>
      <c r="W2257" s="69"/>
      <c r="X2257" s="69"/>
      <c r="Y2257" s="70"/>
      <c r="Z2257" s="69">
        <v>0</v>
      </c>
      <c r="AA2257" s="69"/>
      <c r="AB2257" s="69" t="s">
        <v>997</v>
      </c>
      <c r="AC2257" s="69"/>
    </row>
    <row r="2258" spans="1:29" x14ac:dyDescent="0.25">
      <c r="A2258" s="71" t="s">
        <v>193</v>
      </c>
      <c r="B2258" s="71"/>
      <c r="C2258" s="71"/>
      <c r="D2258" s="71"/>
      <c r="E2258" s="71"/>
      <c r="F2258" s="71"/>
      <c r="G2258" s="71"/>
      <c r="H2258" s="71"/>
      <c r="I2258" s="72">
        <v>9020.5499999999993</v>
      </c>
      <c r="J2258" s="71"/>
      <c r="K2258" s="71"/>
      <c r="L2258" s="72">
        <v>9020.5499999999993</v>
      </c>
      <c r="M2258" s="72">
        <v>0</v>
      </c>
      <c r="N2258" s="71"/>
      <c r="O2258" s="71"/>
      <c r="P2258" s="71"/>
      <c r="Q2258" s="71"/>
      <c r="R2258" s="71"/>
      <c r="S2258" s="72">
        <v>9020.5499999999993</v>
      </c>
      <c r="T2258" s="72">
        <v>0</v>
      </c>
      <c r="U2258" s="71"/>
      <c r="V2258" s="71"/>
      <c r="W2258" s="71"/>
      <c r="X2258" s="72">
        <v>9020.5499999999993</v>
      </c>
      <c r="Y2258" s="72">
        <v>0</v>
      </c>
      <c r="Z2258" s="72">
        <v>0</v>
      </c>
      <c r="AA2258" s="69"/>
      <c r="AB2258" s="69"/>
      <c r="AC2258" s="69"/>
    </row>
    <row r="2259" spans="1:29" ht="30" x14ac:dyDescent="0.25">
      <c r="A2259" s="68" t="s">
        <v>28197</v>
      </c>
      <c r="B2259" s="69" t="s">
        <v>22478</v>
      </c>
      <c r="C2259" s="69" t="s">
        <v>650</v>
      </c>
      <c r="D2259" s="69" t="s">
        <v>28187</v>
      </c>
      <c r="E2259" s="69" t="s">
        <v>22476</v>
      </c>
      <c r="F2259" s="69" t="s">
        <v>2529</v>
      </c>
      <c r="G2259" s="69" t="s">
        <v>2170</v>
      </c>
      <c r="H2259" s="69" t="s">
        <v>1236</v>
      </c>
      <c r="I2259" s="70">
        <v>21594.3</v>
      </c>
      <c r="J2259" s="69" t="s">
        <v>2708</v>
      </c>
      <c r="K2259" s="69" t="s">
        <v>28196</v>
      </c>
      <c r="L2259" s="70">
        <v>20816.669999999998</v>
      </c>
      <c r="M2259" s="69"/>
      <c r="N2259" s="69" t="s">
        <v>28195</v>
      </c>
      <c r="O2259" s="69"/>
      <c r="P2259" s="69" t="s">
        <v>1217</v>
      </c>
      <c r="Q2259" s="69" t="s">
        <v>4269</v>
      </c>
      <c r="R2259" s="69"/>
      <c r="S2259" s="70">
        <v>20816.669999999998</v>
      </c>
      <c r="T2259" s="70"/>
      <c r="U2259" s="69"/>
      <c r="V2259" s="69"/>
      <c r="W2259" s="69"/>
      <c r="X2259" s="69"/>
      <c r="Y2259" s="70"/>
      <c r="Z2259" s="69">
        <v>0</v>
      </c>
      <c r="AA2259" s="69" t="s">
        <v>966</v>
      </c>
      <c r="AB2259" s="69" t="s">
        <v>967</v>
      </c>
      <c r="AC2259" s="69" t="s">
        <v>28194</v>
      </c>
    </row>
    <row r="2260" spans="1:29" x14ac:dyDescent="0.25">
      <c r="A2260" s="71" t="s">
        <v>193</v>
      </c>
      <c r="B2260" s="71"/>
      <c r="C2260" s="71"/>
      <c r="D2260" s="71"/>
      <c r="E2260" s="71"/>
      <c r="F2260" s="71"/>
      <c r="G2260" s="71"/>
      <c r="H2260" s="71"/>
      <c r="I2260" s="72">
        <v>21594.3</v>
      </c>
      <c r="J2260" s="71"/>
      <c r="K2260" s="71"/>
      <c r="L2260" s="72">
        <v>20816.669999999998</v>
      </c>
      <c r="M2260" s="72">
        <v>777.63000000000102</v>
      </c>
      <c r="N2260" s="71"/>
      <c r="O2260" s="71"/>
      <c r="P2260" s="71"/>
      <c r="Q2260" s="71"/>
      <c r="R2260" s="71"/>
      <c r="S2260" s="72">
        <v>20816.669999999998</v>
      </c>
      <c r="T2260" s="72">
        <v>0</v>
      </c>
      <c r="U2260" s="71"/>
      <c r="V2260" s="71"/>
      <c r="W2260" s="71"/>
      <c r="X2260" s="72">
        <v>20816.669999999998</v>
      </c>
      <c r="Y2260" s="72">
        <v>0</v>
      </c>
      <c r="Z2260" s="72">
        <v>0</v>
      </c>
      <c r="AA2260" s="69"/>
      <c r="AB2260" s="69"/>
      <c r="AC2260" s="69"/>
    </row>
    <row r="2261" spans="1:29" ht="20" x14ac:dyDescent="0.25">
      <c r="A2261" s="68" t="s">
        <v>28193</v>
      </c>
      <c r="B2261" s="69" t="s">
        <v>28156</v>
      </c>
      <c r="C2261" s="69" t="s">
        <v>521</v>
      </c>
      <c r="D2261" s="69" t="s">
        <v>524</v>
      </c>
      <c r="E2261" s="69"/>
      <c r="F2261" s="69" t="s">
        <v>1380</v>
      </c>
      <c r="G2261" s="69" t="s">
        <v>1106</v>
      </c>
      <c r="H2261" s="69"/>
      <c r="I2261" s="70">
        <v>5756.4</v>
      </c>
      <c r="J2261" s="69" t="s">
        <v>2708</v>
      </c>
      <c r="K2261" s="69"/>
      <c r="L2261" s="69"/>
      <c r="M2261" s="69"/>
      <c r="N2261" s="69"/>
      <c r="O2261" s="69"/>
      <c r="P2261" s="69"/>
      <c r="Q2261" s="69"/>
      <c r="R2261" s="69"/>
      <c r="S2261" s="69"/>
      <c r="T2261" s="69"/>
      <c r="U2261" s="69"/>
      <c r="V2261" s="69"/>
      <c r="W2261" s="69"/>
      <c r="X2261" s="69"/>
      <c r="Y2261" s="69"/>
      <c r="Z2261" s="69"/>
      <c r="AA2261" s="69" t="s">
        <v>966</v>
      </c>
      <c r="AB2261" s="69"/>
      <c r="AC2261" s="69"/>
    </row>
    <row r="2262" spans="1:29" x14ac:dyDescent="0.25">
      <c r="A2262" s="71" t="s">
        <v>193</v>
      </c>
      <c r="B2262" s="71"/>
      <c r="C2262" s="71"/>
      <c r="D2262" s="71"/>
      <c r="E2262" s="71"/>
      <c r="F2262" s="71"/>
      <c r="G2262" s="71"/>
      <c r="H2262" s="71"/>
      <c r="I2262" s="72">
        <v>5756.4</v>
      </c>
      <c r="J2262" s="71"/>
      <c r="K2262" s="71"/>
      <c r="L2262" s="72">
        <v>0</v>
      </c>
      <c r="M2262" s="72">
        <v>5756.4</v>
      </c>
      <c r="N2262" s="71"/>
      <c r="O2262" s="71"/>
      <c r="P2262" s="71"/>
      <c r="Q2262" s="71"/>
      <c r="R2262" s="71"/>
      <c r="S2262" s="72">
        <v>0</v>
      </c>
      <c r="T2262" s="72">
        <v>0</v>
      </c>
      <c r="U2262" s="71"/>
      <c r="V2262" s="71"/>
      <c r="W2262" s="71"/>
      <c r="X2262" s="72">
        <v>0</v>
      </c>
      <c r="Y2262" s="72">
        <v>0</v>
      </c>
      <c r="Z2262" s="72">
        <v>0</v>
      </c>
      <c r="AA2262" s="69"/>
      <c r="AB2262" s="69"/>
      <c r="AC2262" s="69"/>
    </row>
    <row r="2263" spans="1:29" ht="20" x14ac:dyDescent="0.25">
      <c r="A2263" s="68" t="s">
        <v>28192</v>
      </c>
      <c r="B2263" s="69" t="s">
        <v>22878</v>
      </c>
      <c r="C2263" s="69" t="s">
        <v>28191</v>
      </c>
      <c r="D2263" s="69" t="s">
        <v>11971</v>
      </c>
      <c r="E2263" s="69" t="s">
        <v>22239</v>
      </c>
      <c r="F2263" s="69" t="s">
        <v>1097</v>
      </c>
      <c r="G2263" s="69" t="s">
        <v>1785</v>
      </c>
      <c r="H2263" s="69" t="s">
        <v>962</v>
      </c>
      <c r="I2263" s="70">
        <v>5580</v>
      </c>
      <c r="J2263" s="69" t="s">
        <v>2708</v>
      </c>
      <c r="K2263" s="69" t="s">
        <v>28190</v>
      </c>
      <c r="L2263" s="70">
        <v>5580</v>
      </c>
      <c r="M2263" s="69"/>
      <c r="N2263" s="69" t="s">
        <v>28189</v>
      </c>
      <c r="O2263" s="69"/>
      <c r="P2263" s="69" t="s">
        <v>1211</v>
      </c>
      <c r="Q2263" s="69" t="s">
        <v>1814</v>
      </c>
      <c r="R2263" s="69"/>
      <c r="S2263" s="70">
        <v>5580</v>
      </c>
      <c r="T2263" s="70"/>
      <c r="U2263" s="69"/>
      <c r="V2263" s="69"/>
      <c r="W2263" s="69"/>
      <c r="X2263" s="69"/>
      <c r="Y2263" s="70"/>
      <c r="Z2263" s="69">
        <v>0</v>
      </c>
      <c r="AA2263" s="69" t="s">
        <v>966</v>
      </c>
      <c r="AB2263" s="69" t="s">
        <v>1144</v>
      </c>
      <c r="AC2263" s="69"/>
    </row>
    <row r="2264" spans="1:29" x14ac:dyDescent="0.25">
      <c r="A2264" s="71" t="s">
        <v>193</v>
      </c>
      <c r="B2264" s="71"/>
      <c r="C2264" s="71"/>
      <c r="D2264" s="71"/>
      <c r="E2264" s="71"/>
      <c r="F2264" s="71"/>
      <c r="G2264" s="71"/>
      <c r="H2264" s="71"/>
      <c r="I2264" s="72">
        <v>5580</v>
      </c>
      <c r="J2264" s="71"/>
      <c r="K2264" s="71"/>
      <c r="L2264" s="72">
        <v>5580</v>
      </c>
      <c r="M2264" s="72">
        <v>0</v>
      </c>
      <c r="N2264" s="71"/>
      <c r="O2264" s="71"/>
      <c r="P2264" s="71"/>
      <c r="Q2264" s="71"/>
      <c r="R2264" s="71"/>
      <c r="S2264" s="72">
        <v>5580</v>
      </c>
      <c r="T2264" s="72">
        <v>0</v>
      </c>
      <c r="U2264" s="71"/>
      <c r="V2264" s="71"/>
      <c r="W2264" s="71"/>
      <c r="X2264" s="72">
        <v>5580</v>
      </c>
      <c r="Y2264" s="72">
        <v>0</v>
      </c>
      <c r="Z2264" s="72">
        <v>0</v>
      </c>
      <c r="AA2264" s="69"/>
      <c r="AB2264" s="69"/>
      <c r="AC2264" s="69"/>
    </row>
    <row r="2265" spans="1:29" ht="30" x14ac:dyDescent="0.25">
      <c r="A2265" s="68" t="s">
        <v>28188</v>
      </c>
      <c r="B2265" s="69" t="s">
        <v>22866</v>
      </c>
      <c r="C2265" s="69" t="s">
        <v>676</v>
      </c>
      <c r="D2265" s="69" t="s">
        <v>28187</v>
      </c>
      <c r="E2265" s="69" t="s">
        <v>22239</v>
      </c>
      <c r="F2265" s="69" t="s">
        <v>1097</v>
      </c>
      <c r="G2265" s="69" t="s">
        <v>1729</v>
      </c>
      <c r="H2265" s="69" t="s">
        <v>1236</v>
      </c>
      <c r="I2265" s="70">
        <v>37699.620000000003</v>
      </c>
      <c r="J2265" s="69" t="s">
        <v>2708</v>
      </c>
      <c r="K2265" s="69" t="s">
        <v>28186</v>
      </c>
      <c r="L2265" s="70">
        <v>37223.339999999997</v>
      </c>
      <c r="M2265" s="69"/>
      <c r="N2265" s="69" t="s">
        <v>28185</v>
      </c>
      <c r="O2265" s="69"/>
      <c r="P2265" s="69" t="s">
        <v>1217</v>
      </c>
      <c r="Q2265" s="69" t="s">
        <v>4269</v>
      </c>
      <c r="R2265" s="69"/>
      <c r="S2265" s="70">
        <v>37223.339999999997</v>
      </c>
      <c r="T2265" s="70"/>
      <c r="U2265" s="69"/>
      <c r="V2265" s="69"/>
      <c r="W2265" s="69"/>
      <c r="X2265" s="69"/>
      <c r="Y2265" s="70"/>
      <c r="Z2265" s="69">
        <v>0</v>
      </c>
      <c r="AA2265" s="69" t="s">
        <v>966</v>
      </c>
      <c r="AB2265" s="69" t="s">
        <v>967</v>
      </c>
      <c r="AC2265" s="69" t="s">
        <v>28184</v>
      </c>
    </row>
    <row r="2266" spans="1:29" x14ac:dyDescent="0.25">
      <c r="A2266" s="71" t="s">
        <v>193</v>
      </c>
      <c r="B2266" s="71"/>
      <c r="C2266" s="71"/>
      <c r="D2266" s="71"/>
      <c r="E2266" s="71"/>
      <c r="F2266" s="71"/>
      <c r="G2266" s="71"/>
      <c r="H2266" s="71"/>
      <c r="I2266" s="72">
        <v>37699.620000000003</v>
      </c>
      <c r="J2266" s="71"/>
      <c r="K2266" s="71"/>
      <c r="L2266" s="72">
        <v>37223.339999999997</v>
      </c>
      <c r="M2266" s="72">
        <v>476.28000000000611</v>
      </c>
      <c r="N2266" s="71"/>
      <c r="O2266" s="71"/>
      <c r="P2266" s="71"/>
      <c r="Q2266" s="71"/>
      <c r="R2266" s="71"/>
      <c r="S2266" s="72">
        <v>37223.339999999997</v>
      </c>
      <c r="T2266" s="72">
        <v>0</v>
      </c>
      <c r="U2266" s="71"/>
      <c r="V2266" s="71"/>
      <c r="W2266" s="71"/>
      <c r="X2266" s="72">
        <v>37223.339999999997</v>
      </c>
      <c r="Y2266" s="72">
        <v>0</v>
      </c>
      <c r="Z2266" s="72">
        <v>0</v>
      </c>
      <c r="AA2266" s="69"/>
      <c r="AB2266" s="69"/>
      <c r="AC2266" s="69"/>
    </row>
    <row r="2267" spans="1:29" ht="40" x14ac:dyDescent="0.25">
      <c r="A2267" s="68" t="s">
        <v>28183</v>
      </c>
      <c r="B2267" s="69" t="s">
        <v>28182</v>
      </c>
      <c r="C2267" s="69" t="s">
        <v>683</v>
      </c>
      <c r="D2267" s="69" t="s">
        <v>11750</v>
      </c>
      <c r="E2267" s="69" t="s">
        <v>22239</v>
      </c>
      <c r="F2267" s="69" t="s">
        <v>1661</v>
      </c>
      <c r="G2267" s="69" t="s">
        <v>2647</v>
      </c>
      <c r="H2267" s="69" t="s">
        <v>1236</v>
      </c>
      <c r="I2267" s="70">
        <v>772460.3</v>
      </c>
      <c r="J2267" s="69" t="s">
        <v>2708</v>
      </c>
      <c r="K2267" s="69" t="s">
        <v>28181</v>
      </c>
      <c r="L2267" s="70">
        <v>141486.75</v>
      </c>
      <c r="M2267" s="69"/>
      <c r="N2267" s="69" t="s">
        <v>28180</v>
      </c>
      <c r="O2267" s="69"/>
      <c r="P2267" s="69" t="s">
        <v>2388</v>
      </c>
      <c r="Q2267" s="69" t="s">
        <v>2605</v>
      </c>
      <c r="R2267" s="69"/>
      <c r="S2267" s="70">
        <v>141486.75</v>
      </c>
      <c r="T2267" s="70"/>
      <c r="U2267" s="69"/>
      <c r="V2267" s="69"/>
      <c r="W2267" s="69"/>
      <c r="X2267" s="69"/>
      <c r="Y2267" s="70"/>
      <c r="Z2267" s="69">
        <v>0</v>
      </c>
      <c r="AA2267" s="69" t="s">
        <v>966</v>
      </c>
      <c r="AB2267" s="69" t="s">
        <v>967</v>
      </c>
      <c r="AC2267" s="69" t="s">
        <v>28179</v>
      </c>
    </row>
    <row r="2268" spans="1:29" ht="20" x14ac:dyDescent="0.25">
      <c r="A2268" s="69"/>
      <c r="B2268" s="69"/>
      <c r="C2268" s="69"/>
      <c r="D2268" s="69"/>
      <c r="E2268" s="69"/>
      <c r="F2268" s="69"/>
      <c r="G2268" s="69"/>
      <c r="H2268" s="69"/>
      <c r="I2268" s="69"/>
      <c r="J2268" s="69"/>
      <c r="K2268" s="69" t="s">
        <v>28178</v>
      </c>
      <c r="L2268" s="70">
        <v>31319.1</v>
      </c>
      <c r="M2268" s="69"/>
      <c r="N2268" s="69" t="s">
        <v>28177</v>
      </c>
      <c r="O2268" s="69"/>
      <c r="P2268" s="69" t="s">
        <v>1624</v>
      </c>
      <c r="Q2268" s="69" t="s">
        <v>3161</v>
      </c>
      <c r="R2268" s="69"/>
      <c r="S2268" s="70">
        <v>31319.1</v>
      </c>
      <c r="T2268" s="70"/>
      <c r="U2268" s="69"/>
      <c r="V2268" s="69"/>
      <c r="W2268" s="69"/>
      <c r="X2268" s="69"/>
      <c r="Y2268" s="70"/>
      <c r="Z2268" s="69">
        <v>0</v>
      </c>
      <c r="AA2268" s="69"/>
      <c r="AB2268" s="69" t="s">
        <v>967</v>
      </c>
      <c r="AC2268" s="69"/>
    </row>
    <row r="2269" spans="1:29" ht="20" x14ac:dyDescent="0.25">
      <c r="A2269" s="69"/>
      <c r="B2269" s="69"/>
      <c r="C2269" s="69"/>
      <c r="D2269" s="69"/>
      <c r="E2269" s="69"/>
      <c r="F2269" s="69"/>
      <c r="G2269" s="69"/>
      <c r="H2269" s="69"/>
      <c r="I2269" s="69"/>
      <c r="J2269" s="69"/>
      <c r="K2269" s="69" t="s">
        <v>28176</v>
      </c>
      <c r="L2269" s="70">
        <v>199053</v>
      </c>
      <c r="M2269" s="69"/>
      <c r="N2269" s="69" t="s">
        <v>28175</v>
      </c>
      <c r="O2269" s="69"/>
      <c r="P2269" s="69" t="s">
        <v>1612</v>
      </c>
      <c r="Q2269" s="69" t="s">
        <v>971</v>
      </c>
      <c r="R2269" s="69"/>
      <c r="S2269" s="70">
        <v>199053</v>
      </c>
      <c r="T2269" s="70"/>
      <c r="U2269" s="69"/>
      <c r="V2269" s="69"/>
      <c r="W2269" s="69"/>
      <c r="X2269" s="69"/>
      <c r="Y2269" s="70"/>
      <c r="Z2269" s="69">
        <v>0</v>
      </c>
      <c r="AA2269" s="69"/>
      <c r="AB2269" s="69" t="s">
        <v>967</v>
      </c>
      <c r="AC2269" s="69"/>
    </row>
    <row r="2270" spans="1:29" ht="20" x14ac:dyDescent="0.25">
      <c r="A2270" s="69"/>
      <c r="B2270" s="69"/>
      <c r="C2270" s="69"/>
      <c r="D2270" s="69"/>
      <c r="E2270" s="69"/>
      <c r="F2270" s="69"/>
      <c r="G2270" s="69"/>
      <c r="H2270" s="69"/>
      <c r="I2270" s="69"/>
      <c r="J2270" s="69"/>
      <c r="K2270" s="69" t="s">
        <v>28174</v>
      </c>
      <c r="L2270" s="70">
        <v>40618.949999999997</v>
      </c>
      <c r="M2270" s="69"/>
      <c r="N2270" s="69" t="s">
        <v>28173</v>
      </c>
      <c r="O2270" s="69"/>
      <c r="P2270" s="69" t="s">
        <v>1129</v>
      </c>
      <c r="Q2270" s="69" t="s">
        <v>971</v>
      </c>
      <c r="R2270" s="69"/>
      <c r="S2270" s="70">
        <v>40618.949999999997</v>
      </c>
      <c r="T2270" s="70"/>
      <c r="U2270" s="69"/>
      <c r="V2270" s="69"/>
      <c r="W2270" s="69"/>
      <c r="X2270" s="69"/>
      <c r="Y2270" s="70"/>
      <c r="Z2270" s="69">
        <v>0</v>
      </c>
      <c r="AA2270" s="69"/>
      <c r="AB2270" s="69" t="s">
        <v>967</v>
      </c>
      <c r="AC2270" s="69"/>
    </row>
    <row r="2271" spans="1:29" ht="20" x14ac:dyDescent="0.25">
      <c r="A2271" s="69"/>
      <c r="B2271" s="69"/>
      <c r="C2271" s="69"/>
      <c r="D2271" s="69"/>
      <c r="E2271" s="69"/>
      <c r="F2271" s="69"/>
      <c r="G2271" s="69"/>
      <c r="H2271" s="69"/>
      <c r="I2271" s="69"/>
      <c r="J2271" s="69"/>
      <c r="K2271" s="69" t="s">
        <v>28172</v>
      </c>
      <c r="L2271" s="70">
        <v>173361.75</v>
      </c>
      <c r="M2271" s="69"/>
      <c r="N2271" s="69" t="s">
        <v>28171</v>
      </c>
      <c r="O2271" s="69"/>
      <c r="P2271" s="69" t="s">
        <v>3011</v>
      </c>
      <c r="Q2271" s="69" t="s">
        <v>1917</v>
      </c>
      <c r="R2271" s="69"/>
      <c r="S2271" s="70">
        <v>173361.75</v>
      </c>
      <c r="T2271" s="70"/>
      <c r="U2271" s="69"/>
      <c r="V2271" s="69"/>
      <c r="W2271" s="69"/>
      <c r="X2271" s="69"/>
      <c r="Y2271" s="70"/>
      <c r="Z2271" s="69">
        <v>0</v>
      </c>
      <c r="AA2271" s="69"/>
      <c r="AB2271" s="69" t="s">
        <v>967</v>
      </c>
      <c r="AC2271" s="69"/>
    </row>
    <row r="2272" spans="1:29" ht="20" x14ac:dyDescent="0.25">
      <c r="A2272" s="69"/>
      <c r="B2272" s="69"/>
      <c r="C2272" s="69"/>
      <c r="D2272" s="69"/>
      <c r="E2272" s="69"/>
      <c r="F2272" s="69"/>
      <c r="G2272" s="69"/>
      <c r="H2272" s="69"/>
      <c r="I2272" s="69"/>
      <c r="J2272" s="69"/>
      <c r="K2272" s="69" t="s">
        <v>28170</v>
      </c>
      <c r="L2272" s="70">
        <v>94773.3</v>
      </c>
      <c r="M2272" s="69"/>
      <c r="N2272" s="69" t="s">
        <v>28169</v>
      </c>
      <c r="O2272" s="69"/>
      <c r="P2272" s="69" t="s">
        <v>1751</v>
      </c>
      <c r="Q2272" s="69" t="s">
        <v>2448</v>
      </c>
      <c r="R2272" s="69"/>
      <c r="S2272" s="70">
        <v>94773.3</v>
      </c>
      <c r="T2272" s="70"/>
      <c r="U2272" s="69"/>
      <c r="V2272" s="69"/>
      <c r="W2272" s="69"/>
      <c r="X2272" s="69"/>
      <c r="Y2272" s="70"/>
      <c r="Z2272" s="69">
        <v>0</v>
      </c>
      <c r="AA2272" s="69"/>
      <c r="AB2272" s="69" t="s">
        <v>967</v>
      </c>
      <c r="AC2272" s="69"/>
    </row>
    <row r="2273" spans="1:29" ht="20" x14ac:dyDescent="0.25">
      <c r="A2273" s="69"/>
      <c r="B2273" s="69"/>
      <c r="C2273" s="69"/>
      <c r="D2273" s="69"/>
      <c r="E2273" s="69"/>
      <c r="F2273" s="69"/>
      <c r="G2273" s="69"/>
      <c r="H2273" s="69"/>
      <c r="I2273" s="69"/>
      <c r="J2273" s="69"/>
      <c r="K2273" s="69" t="s">
        <v>28168</v>
      </c>
      <c r="L2273" s="70">
        <v>8909.7000000000007</v>
      </c>
      <c r="M2273" s="69"/>
      <c r="N2273" s="69" t="s">
        <v>28167</v>
      </c>
      <c r="O2273" s="69"/>
      <c r="P2273" s="69" t="s">
        <v>3160</v>
      </c>
      <c r="Q2273" s="69" t="s">
        <v>2448</v>
      </c>
      <c r="R2273" s="69"/>
      <c r="S2273" s="70">
        <v>8909.7000000000007</v>
      </c>
      <c r="T2273" s="70"/>
      <c r="U2273" s="69"/>
      <c r="V2273" s="69"/>
      <c r="W2273" s="69"/>
      <c r="X2273" s="69"/>
      <c r="Y2273" s="70"/>
      <c r="Z2273" s="69">
        <v>0</v>
      </c>
      <c r="AA2273" s="69"/>
      <c r="AB2273" s="69" t="s">
        <v>967</v>
      </c>
      <c r="AC2273" s="69"/>
    </row>
    <row r="2274" spans="1:29" ht="20" x14ac:dyDescent="0.25">
      <c r="A2274" s="69"/>
      <c r="B2274" s="69"/>
      <c r="C2274" s="69"/>
      <c r="D2274" s="69"/>
      <c r="E2274" s="69"/>
      <c r="F2274" s="69"/>
      <c r="G2274" s="69"/>
      <c r="H2274" s="69"/>
      <c r="I2274" s="69"/>
      <c r="J2274" s="69"/>
      <c r="K2274" s="69" t="s">
        <v>28166</v>
      </c>
      <c r="L2274" s="70">
        <v>53322.5</v>
      </c>
      <c r="M2274" s="69"/>
      <c r="N2274" s="69" t="s">
        <v>28165</v>
      </c>
      <c r="O2274" s="69"/>
      <c r="P2274" s="69" t="s">
        <v>1928</v>
      </c>
      <c r="Q2274" s="69" t="s">
        <v>4356</v>
      </c>
      <c r="R2274" s="69"/>
      <c r="S2274" s="70">
        <v>53322.5</v>
      </c>
      <c r="T2274" s="70"/>
      <c r="U2274" s="69"/>
      <c r="V2274" s="69"/>
      <c r="W2274" s="69"/>
      <c r="X2274" s="69"/>
      <c r="Y2274" s="70"/>
      <c r="Z2274" s="69">
        <v>0</v>
      </c>
      <c r="AA2274" s="69"/>
      <c r="AB2274" s="69" t="s">
        <v>967</v>
      </c>
      <c r="AC2274" s="69"/>
    </row>
    <row r="2275" spans="1:29" x14ac:dyDescent="0.25">
      <c r="A2275" s="69"/>
      <c r="B2275" s="69"/>
      <c r="C2275" s="69"/>
      <c r="D2275" s="69"/>
      <c r="E2275" s="69"/>
      <c r="F2275" s="69"/>
      <c r="G2275" s="69"/>
      <c r="H2275" s="69"/>
      <c r="I2275" s="69"/>
      <c r="J2275" s="69"/>
      <c r="K2275" s="69" t="s">
        <v>28164</v>
      </c>
      <c r="L2275" s="70">
        <v>23729.75</v>
      </c>
      <c r="M2275" s="69"/>
      <c r="N2275" s="69"/>
      <c r="O2275" s="69"/>
      <c r="P2275" s="69"/>
      <c r="Q2275" s="69"/>
      <c r="R2275" s="69"/>
      <c r="S2275" s="69"/>
      <c r="T2275" s="70"/>
      <c r="U2275" s="69"/>
      <c r="V2275" s="69"/>
      <c r="W2275" s="69"/>
      <c r="X2275" s="69"/>
      <c r="Y2275" s="70"/>
      <c r="Z2275" s="69">
        <v>0</v>
      </c>
      <c r="AA2275" s="69"/>
      <c r="AB2275" s="69" t="s">
        <v>997</v>
      </c>
      <c r="AC2275" s="69"/>
    </row>
    <row r="2276" spans="1:29" x14ac:dyDescent="0.25">
      <c r="A2276" s="71" t="s">
        <v>193</v>
      </c>
      <c r="B2276" s="71"/>
      <c r="C2276" s="71"/>
      <c r="D2276" s="71"/>
      <c r="E2276" s="71"/>
      <c r="F2276" s="71"/>
      <c r="G2276" s="71"/>
      <c r="H2276" s="71"/>
      <c r="I2276" s="72">
        <v>772460.3</v>
      </c>
      <c r="J2276" s="71"/>
      <c r="K2276" s="71"/>
      <c r="L2276" s="72">
        <v>766574.8</v>
      </c>
      <c r="M2276" s="72">
        <v>5885.5</v>
      </c>
      <c r="N2276" s="71"/>
      <c r="O2276" s="71"/>
      <c r="P2276" s="71"/>
      <c r="Q2276" s="71"/>
      <c r="R2276" s="71"/>
      <c r="S2276" s="72">
        <v>742845.05</v>
      </c>
      <c r="T2276" s="72">
        <v>0</v>
      </c>
      <c r="U2276" s="71"/>
      <c r="V2276" s="71"/>
      <c r="W2276" s="71"/>
      <c r="X2276" s="72">
        <v>742845.05</v>
      </c>
      <c r="Y2276" s="72">
        <v>0</v>
      </c>
      <c r="Z2276" s="72">
        <v>0</v>
      </c>
      <c r="AA2276" s="69"/>
      <c r="AB2276" s="69"/>
      <c r="AC2276" s="69"/>
    </row>
    <row r="2277" spans="1:29" ht="20" x14ac:dyDescent="0.25">
      <c r="A2277" s="68" t="s">
        <v>28163</v>
      </c>
      <c r="B2277" s="69" t="s">
        <v>28156</v>
      </c>
      <c r="C2277" s="69" t="s">
        <v>662</v>
      </c>
      <c r="D2277" s="69" t="s">
        <v>513</v>
      </c>
      <c r="E2277" s="69"/>
      <c r="F2277" s="69" t="s">
        <v>1210</v>
      </c>
      <c r="G2277" s="69" t="s">
        <v>1112</v>
      </c>
      <c r="H2277" s="69" t="s">
        <v>962</v>
      </c>
      <c r="I2277" s="70">
        <v>12990</v>
      </c>
      <c r="J2277" s="69" t="s">
        <v>2708</v>
      </c>
      <c r="K2277" s="69" t="s">
        <v>28162</v>
      </c>
      <c r="L2277" s="70">
        <v>12990</v>
      </c>
      <c r="M2277" s="69"/>
      <c r="N2277" s="69" t="s">
        <v>28161</v>
      </c>
      <c r="O2277" s="69"/>
      <c r="P2277" s="69" t="s">
        <v>3011</v>
      </c>
      <c r="Q2277" s="69" t="s">
        <v>2391</v>
      </c>
      <c r="R2277" s="69"/>
      <c r="S2277" s="70">
        <v>12990</v>
      </c>
      <c r="T2277" s="70"/>
      <c r="U2277" s="69"/>
      <c r="V2277" s="69"/>
      <c r="W2277" s="69"/>
      <c r="X2277" s="69"/>
      <c r="Y2277" s="70"/>
      <c r="Z2277" s="69">
        <v>0</v>
      </c>
      <c r="AA2277" s="69" t="s">
        <v>966</v>
      </c>
      <c r="AB2277" s="69" t="s">
        <v>1144</v>
      </c>
      <c r="AC2277" s="69"/>
    </row>
    <row r="2278" spans="1:29" x14ac:dyDescent="0.25">
      <c r="A2278" s="71" t="s">
        <v>193</v>
      </c>
      <c r="B2278" s="71"/>
      <c r="C2278" s="71"/>
      <c r="D2278" s="71"/>
      <c r="E2278" s="71"/>
      <c r="F2278" s="71"/>
      <c r="G2278" s="71"/>
      <c r="H2278" s="71"/>
      <c r="I2278" s="72">
        <v>12990</v>
      </c>
      <c r="J2278" s="71"/>
      <c r="K2278" s="71"/>
      <c r="L2278" s="72">
        <v>12990</v>
      </c>
      <c r="M2278" s="72">
        <v>0</v>
      </c>
      <c r="N2278" s="71"/>
      <c r="O2278" s="71"/>
      <c r="P2278" s="71"/>
      <c r="Q2278" s="71"/>
      <c r="R2278" s="71"/>
      <c r="S2278" s="72">
        <v>12990</v>
      </c>
      <c r="T2278" s="72">
        <v>0</v>
      </c>
      <c r="U2278" s="71"/>
      <c r="V2278" s="71"/>
      <c r="W2278" s="71"/>
      <c r="X2278" s="72">
        <v>12990</v>
      </c>
      <c r="Y2278" s="72">
        <v>0</v>
      </c>
      <c r="Z2278" s="72">
        <v>0</v>
      </c>
      <c r="AA2278" s="69"/>
      <c r="AB2278" s="69"/>
      <c r="AC2278" s="69"/>
    </row>
    <row r="2279" spans="1:29" ht="20" x14ac:dyDescent="0.25">
      <c r="A2279" s="68" t="s">
        <v>28160</v>
      </c>
      <c r="B2279" s="69" t="s">
        <v>28135</v>
      </c>
      <c r="C2279" s="69" t="s">
        <v>539</v>
      </c>
      <c r="D2279" s="69" t="s">
        <v>459</v>
      </c>
      <c r="E2279" s="69" t="s">
        <v>22476</v>
      </c>
      <c r="F2279" s="69" t="s">
        <v>3990</v>
      </c>
      <c r="G2279" s="69" t="s">
        <v>2647</v>
      </c>
      <c r="H2279" s="69" t="s">
        <v>962</v>
      </c>
      <c r="I2279" s="70">
        <v>64989.25</v>
      </c>
      <c r="J2279" s="69" t="s">
        <v>2708</v>
      </c>
      <c r="K2279" s="69" t="s">
        <v>28159</v>
      </c>
      <c r="L2279" s="70">
        <v>64989.25</v>
      </c>
      <c r="M2279" s="69"/>
      <c r="N2279" s="69"/>
      <c r="O2279" s="69"/>
      <c r="P2279" s="69"/>
      <c r="Q2279" s="69"/>
      <c r="R2279" s="69"/>
      <c r="S2279" s="69"/>
      <c r="T2279" s="70"/>
      <c r="U2279" s="69"/>
      <c r="V2279" s="69"/>
      <c r="W2279" s="69"/>
      <c r="X2279" s="69"/>
      <c r="Y2279" s="70"/>
      <c r="Z2279" s="69">
        <v>0</v>
      </c>
      <c r="AA2279" s="69" t="s">
        <v>966</v>
      </c>
      <c r="AB2279" s="69" t="s">
        <v>1144</v>
      </c>
      <c r="AC2279" s="69"/>
    </row>
    <row r="2280" spans="1:29" x14ac:dyDescent="0.25">
      <c r="A2280" s="71" t="s">
        <v>193</v>
      </c>
      <c r="B2280" s="71"/>
      <c r="C2280" s="71"/>
      <c r="D2280" s="71"/>
      <c r="E2280" s="71"/>
      <c r="F2280" s="71"/>
      <c r="G2280" s="71"/>
      <c r="H2280" s="71"/>
      <c r="I2280" s="72">
        <v>64989.25</v>
      </c>
      <c r="J2280" s="71"/>
      <c r="K2280" s="71"/>
      <c r="L2280" s="72">
        <v>64989.25</v>
      </c>
      <c r="M2280" s="72">
        <v>0</v>
      </c>
      <c r="N2280" s="71"/>
      <c r="O2280" s="71"/>
      <c r="P2280" s="71"/>
      <c r="Q2280" s="71"/>
      <c r="R2280" s="71"/>
      <c r="S2280" s="72">
        <v>0</v>
      </c>
      <c r="T2280" s="72">
        <v>0</v>
      </c>
      <c r="U2280" s="71"/>
      <c r="V2280" s="71"/>
      <c r="W2280" s="71"/>
      <c r="X2280" s="72">
        <v>0</v>
      </c>
      <c r="Y2280" s="72">
        <v>0</v>
      </c>
      <c r="Z2280" s="72">
        <v>0</v>
      </c>
      <c r="AA2280" s="69"/>
      <c r="AB2280" s="69"/>
      <c r="AC2280" s="69"/>
    </row>
    <row r="2281" spans="1:29" ht="20" x14ac:dyDescent="0.25">
      <c r="A2281" s="68" t="s">
        <v>28158</v>
      </c>
      <c r="B2281" s="69" t="s">
        <v>27264</v>
      </c>
      <c r="C2281" s="69" t="s">
        <v>721</v>
      </c>
      <c r="D2281" s="69" t="s">
        <v>2077</v>
      </c>
      <c r="E2281" s="69" t="s">
        <v>22526</v>
      </c>
      <c r="F2281" s="69" t="s">
        <v>1211</v>
      </c>
      <c r="G2281" s="69" t="s">
        <v>1785</v>
      </c>
      <c r="H2281" s="69"/>
      <c r="I2281" s="70">
        <v>200651</v>
      </c>
      <c r="J2281" s="69" t="s">
        <v>2708</v>
      </c>
      <c r="K2281" s="69"/>
      <c r="L2281" s="69"/>
      <c r="M2281" s="69"/>
      <c r="N2281" s="69"/>
      <c r="O2281" s="69"/>
      <c r="P2281" s="69"/>
      <c r="Q2281" s="69"/>
      <c r="R2281" s="69"/>
      <c r="S2281" s="69"/>
      <c r="T2281" s="69"/>
      <c r="U2281" s="69"/>
      <c r="V2281" s="69"/>
      <c r="W2281" s="69"/>
      <c r="X2281" s="69"/>
      <c r="Y2281" s="69"/>
      <c r="Z2281" s="69"/>
      <c r="AA2281" s="69" t="s">
        <v>966</v>
      </c>
      <c r="AB2281" s="69"/>
      <c r="AC2281" s="69"/>
    </row>
    <row r="2282" spans="1:29" x14ac:dyDescent="0.25">
      <c r="A2282" s="71" t="s">
        <v>193</v>
      </c>
      <c r="B2282" s="71"/>
      <c r="C2282" s="71"/>
      <c r="D2282" s="71"/>
      <c r="E2282" s="71"/>
      <c r="F2282" s="71"/>
      <c r="G2282" s="71"/>
      <c r="H2282" s="71"/>
      <c r="I2282" s="72">
        <v>200651</v>
      </c>
      <c r="J2282" s="71"/>
      <c r="K2282" s="71"/>
      <c r="L2282" s="72">
        <v>0</v>
      </c>
      <c r="M2282" s="72">
        <v>200651</v>
      </c>
      <c r="N2282" s="71"/>
      <c r="O2282" s="71"/>
      <c r="P2282" s="71"/>
      <c r="Q2282" s="71"/>
      <c r="R2282" s="71"/>
      <c r="S2282" s="72">
        <v>0</v>
      </c>
      <c r="T2282" s="72">
        <v>0</v>
      </c>
      <c r="U2282" s="71"/>
      <c r="V2282" s="71"/>
      <c r="W2282" s="71"/>
      <c r="X2282" s="72">
        <v>0</v>
      </c>
      <c r="Y2282" s="72">
        <v>0</v>
      </c>
      <c r="Z2282" s="72">
        <v>0</v>
      </c>
      <c r="AA2282" s="69"/>
      <c r="AB2282" s="69"/>
      <c r="AC2282" s="69"/>
    </row>
    <row r="2283" spans="1:29" ht="20" x14ac:dyDescent="0.25">
      <c r="A2283" s="68" t="s">
        <v>28157</v>
      </c>
      <c r="B2283" s="69" t="s">
        <v>28156</v>
      </c>
      <c r="C2283" s="69" t="s">
        <v>28155</v>
      </c>
      <c r="D2283" s="69" t="s">
        <v>513</v>
      </c>
      <c r="E2283" s="69"/>
      <c r="F2283" s="69" t="s">
        <v>2136</v>
      </c>
      <c r="G2283" s="69" t="s">
        <v>1130</v>
      </c>
      <c r="H2283" s="69"/>
      <c r="I2283" s="70">
        <v>12990</v>
      </c>
      <c r="J2283" s="69" t="s">
        <v>2708</v>
      </c>
      <c r="K2283" s="69"/>
      <c r="L2283" s="69"/>
      <c r="M2283" s="69"/>
      <c r="N2283" s="69"/>
      <c r="O2283" s="69"/>
      <c r="P2283" s="69"/>
      <c r="Q2283" s="69"/>
      <c r="R2283" s="69"/>
      <c r="S2283" s="69"/>
      <c r="T2283" s="69"/>
      <c r="U2283" s="69"/>
      <c r="V2283" s="69"/>
      <c r="W2283" s="69"/>
      <c r="X2283" s="69"/>
      <c r="Y2283" s="69"/>
      <c r="Z2283" s="69"/>
      <c r="AA2283" s="69" t="s">
        <v>966</v>
      </c>
      <c r="AB2283" s="69"/>
      <c r="AC2283" s="69"/>
    </row>
    <row r="2284" spans="1:29" x14ac:dyDescent="0.25">
      <c r="A2284" s="71" t="s">
        <v>193</v>
      </c>
      <c r="B2284" s="71"/>
      <c r="C2284" s="71"/>
      <c r="D2284" s="71"/>
      <c r="E2284" s="71"/>
      <c r="F2284" s="71"/>
      <c r="G2284" s="71"/>
      <c r="H2284" s="71"/>
      <c r="I2284" s="72">
        <v>12990</v>
      </c>
      <c r="J2284" s="71"/>
      <c r="K2284" s="71"/>
      <c r="L2284" s="72">
        <v>0</v>
      </c>
      <c r="M2284" s="72">
        <v>12990</v>
      </c>
      <c r="N2284" s="71"/>
      <c r="O2284" s="71"/>
      <c r="P2284" s="71"/>
      <c r="Q2284" s="71"/>
      <c r="R2284" s="71"/>
      <c r="S2284" s="72">
        <v>0</v>
      </c>
      <c r="T2284" s="72">
        <v>0</v>
      </c>
      <c r="U2284" s="71"/>
      <c r="V2284" s="71"/>
      <c r="W2284" s="71"/>
      <c r="X2284" s="72">
        <v>0</v>
      </c>
      <c r="Y2284" s="72">
        <v>0</v>
      </c>
      <c r="Z2284" s="72">
        <v>0</v>
      </c>
      <c r="AA2284" s="69"/>
      <c r="AB2284" s="69"/>
      <c r="AC2284" s="69"/>
    </row>
    <row r="2285" spans="1:29" ht="20" x14ac:dyDescent="0.25">
      <c r="A2285" s="68" t="s">
        <v>28154</v>
      </c>
      <c r="B2285" s="69" t="s">
        <v>22906</v>
      </c>
      <c r="C2285" s="69" t="s">
        <v>28153</v>
      </c>
      <c r="D2285" s="69" t="s">
        <v>3342</v>
      </c>
      <c r="E2285" s="69"/>
      <c r="F2285" s="69" t="s">
        <v>2175</v>
      </c>
      <c r="G2285" s="69" t="s">
        <v>1417</v>
      </c>
      <c r="H2285" s="69"/>
      <c r="I2285" s="70">
        <v>65002.5</v>
      </c>
      <c r="J2285" s="69" t="s">
        <v>2708</v>
      </c>
      <c r="K2285" s="69"/>
      <c r="L2285" s="69"/>
      <c r="M2285" s="69"/>
      <c r="N2285" s="69"/>
      <c r="O2285" s="69"/>
      <c r="P2285" s="69"/>
      <c r="Q2285" s="69"/>
      <c r="R2285" s="69"/>
      <c r="S2285" s="69"/>
      <c r="T2285" s="69"/>
      <c r="U2285" s="69"/>
      <c r="V2285" s="69"/>
      <c r="W2285" s="69"/>
      <c r="X2285" s="69"/>
      <c r="Y2285" s="69"/>
      <c r="Z2285" s="69"/>
      <c r="AA2285" s="69" t="s">
        <v>966</v>
      </c>
      <c r="AB2285" s="69"/>
      <c r="AC2285" s="69"/>
    </row>
    <row r="2286" spans="1:29" x14ac:dyDescent="0.25">
      <c r="A2286" s="71" t="s">
        <v>193</v>
      </c>
      <c r="B2286" s="71"/>
      <c r="C2286" s="71"/>
      <c r="D2286" s="71"/>
      <c r="E2286" s="71"/>
      <c r="F2286" s="71"/>
      <c r="G2286" s="71"/>
      <c r="H2286" s="71"/>
      <c r="I2286" s="72">
        <v>65002.5</v>
      </c>
      <c r="J2286" s="71"/>
      <c r="K2286" s="71"/>
      <c r="L2286" s="72">
        <v>0</v>
      </c>
      <c r="M2286" s="72">
        <v>65002.5</v>
      </c>
      <c r="N2286" s="71"/>
      <c r="O2286" s="71"/>
      <c r="P2286" s="71"/>
      <c r="Q2286" s="71"/>
      <c r="R2286" s="71"/>
      <c r="S2286" s="72">
        <v>0</v>
      </c>
      <c r="T2286" s="72">
        <v>0</v>
      </c>
      <c r="U2286" s="71"/>
      <c r="V2286" s="71"/>
      <c r="W2286" s="71"/>
      <c r="X2286" s="72">
        <v>0</v>
      </c>
      <c r="Y2286" s="72">
        <v>0</v>
      </c>
      <c r="Z2286" s="72">
        <v>0</v>
      </c>
      <c r="AA2286" s="69"/>
      <c r="AB2286" s="69"/>
      <c r="AC2286" s="69"/>
    </row>
    <row r="2287" spans="1:29" ht="40" x14ac:dyDescent="0.25">
      <c r="A2287" s="68" t="s">
        <v>28152</v>
      </c>
      <c r="B2287" s="69" t="s">
        <v>27661</v>
      </c>
      <c r="C2287" s="69" t="s">
        <v>28150</v>
      </c>
      <c r="D2287" s="69" t="s">
        <v>28151</v>
      </c>
      <c r="E2287" s="69"/>
      <c r="F2287" s="69" t="s">
        <v>2647</v>
      </c>
      <c r="G2287" s="69" t="s">
        <v>1112</v>
      </c>
      <c r="H2287" s="69"/>
      <c r="I2287" s="70">
        <v>900000</v>
      </c>
      <c r="J2287" s="69" t="s">
        <v>2708</v>
      </c>
      <c r="K2287" s="69"/>
      <c r="L2287" s="69"/>
      <c r="M2287" s="69"/>
      <c r="N2287" s="69"/>
      <c r="O2287" s="69"/>
      <c r="P2287" s="69"/>
      <c r="Q2287" s="69"/>
      <c r="R2287" s="69"/>
      <c r="S2287" s="69"/>
      <c r="T2287" s="69"/>
      <c r="U2287" s="69"/>
      <c r="V2287" s="69"/>
      <c r="W2287" s="69"/>
      <c r="X2287" s="69"/>
      <c r="Y2287" s="69"/>
      <c r="Z2287" s="69"/>
      <c r="AA2287" s="69" t="s">
        <v>966</v>
      </c>
      <c r="AB2287" s="69"/>
      <c r="AC2287" s="69" t="s">
        <v>28149</v>
      </c>
    </row>
    <row r="2288" spans="1:29" x14ac:dyDescent="0.25">
      <c r="A2288" s="71" t="s">
        <v>193</v>
      </c>
      <c r="B2288" s="71"/>
      <c r="C2288" s="71"/>
      <c r="D2288" s="71"/>
      <c r="E2288" s="71"/>
      <c r="F2288" s="71"/>
      <c r="G2288" s="71"/>
      <c r="H2288" s="71"/>
      <c r="I2288" s="72">
        <v>900000</v>
      </c>
      <c r="J2288" s="71"/>
      <c r="K2288" s="71"/>
      <c r="L2288" s="72">
        <v>0</v>
      </c>
      <c r="M2288" s="72">
        <v>900000</v>
      </c>
      <c r="N2288" s="71"/>
      <c r="O2288" s="71"/>
      <c r="P2288" s="71"/>
      <c r="Q2288" s="71"/>
      <c r="R2288" s="71"/>
      <c r="S2288" s="72">
        <v>0</v>
      </c>
      <c r="T2288" s="72">
        <v>0</v>
      </c>
      <c r="U2288" s="71"/>
      <c r="V2288" s="71"/>
      <c r="W2288" s="71"/>
      <c r="X2288" s="72">
        <v>0</v>
      </c>
      <c r="Y2288" s="72">
        <v>0</v>
      </c>
      <c r="Z2288" s="72">
        <v>0</v>
      </c>
      <c r="AA2288" s="69"/>
      <c r="AB2288" s="69"/>
      <c r="AC2288" s="69"/>
    </row>
    <row r="2289" spans="1:29" ht="40" x14ac:dyDescent="0.25">
      <c r="A2289" s="68" t="s">
        <v>28148</v>
      </c>
      <c r="B2289" s="69" t="s">
        <v>27661</v>
      </c>
      <c r="C2289" s="69" t="s">
        <v>28146</v>
      </c>
      <c r="D2289" s="69" t="s">
        <v>28147</v>
      </c>
      <c r="E2289" s="69"/>
      <c r="F2289" s="69" t="s">
        <v>1106</v>
      </c>
      <c r="G2289" s="69" t="s">
        <v>1130</v>
      </c>
      <c r="H2289" s="69" t="s">
        <v>28145</v>
      </c>
      <c r="I2289" s="70">
        <v>88704</v>
      </c>
      <c r="J2289" s="69" t="s">
        <v>2708</v>
      </c>
      <c r="K2289" s="69" t="s">
        <v>28144</v>
      </c>
      <c r="L2289" s="70">
        <v>52270</v>
      </c>
      <c r="M2289" s="69"/>
      <c r="N2289" s="69"/>
      <c r="O2289" s="69"/>
      <c r="P2289" s="69"/>
      <c r="Q2289" s="69"/>
      <c r="R2289" s="69"/>
      <c r="S2289" s="69"/>
      <c r="T2289" s="70"/>
      <c r="U2289" s="69"/>
      <c r="V2289" s="69"/>
      <c r="W2289" s="69"/>
      <c r="X2289" s="69"/>
      <c r="Y2289" s="70"/>
      <c r="Z2289" s="69">
        <v>0</v>
      </c>
      <c r="AA2289" s="69" t="s">
        <v>966</v>
      </c>
      <c r="AB2289" s="69" t="s">
        <v>967</v>
      </c>
      <c r="AC2289" s="69" t="s">
        <v>28143</v>
      </c>
    </row>
    <row r="2290" spans="1:29" x14ac:dyDescent="0.25">
      <c r="A2290" s="69"/>
      <c r="B2290" s="69"/>
      <c r="C2290" s="69"/>
      <c r="D2290" s="69"/>
      <c r="E2290" s="69"/>
      <c r="F2290" s="69"/>
      <c r="G2290" s="69"/>
      <c r="H2290" s="69"/>
      <c r="I2290" s="69"/>
      <c r="J2290" s="69"/>
      <c r="K2290" s="69" t="s">
        <v>28142</v>
      </c>
      <c r="L2290" s="70">
        <v>36434</v>
      </c>
      <c r="M2290" s="69"/>
      <c r="N2290" s="69"/>
      <c r="O2290" s="69"/>
      <c r="P2290" s="69"/>
      <c r="Q2290" s="69"/>
      <c r="R2290" s="69"/>
      <c r="S2290" s="69"/>
      <c r="T2290" s="70"/>
      <c r="U2290" s="69"/>
      <c r="V2290" s="69"/>
      <c r="W2290" s="69"/>
      <c r="X2290" s="69"/>
      <c r="Y2290" s="70"/>
      <c r="Z2290" s="69">
        <v>0</v>
      </c>
      <c r="AA2290" s="69"/>
      <c r="AB2290" s="69" t="s">
        <v>967</v>
      </c>
      <c r="AC2290" s="69"/>
    </row>
    <row r="2291" spans="1:29" x14ac:dyDescent="0.25">
      <c r="A2291" s="71" t="s">
        <v>193</v>
      </c>
      <c r="B2291" s="71"/>
      <c r="C2291" s="71"/>
      <c r="D2291" s="71"/>
      <c r="E2291" s="71"/>
      <c r="F2291" s="71"/>
      <c r="G2291" s="71"/>
      <c r="H2291" s="71"/>
      <c r="I2291" s="72">
        <v>88704</v>
      </c>
      <c r="J2291" s="71"/>
      <c r="K2291" s="71"/>
      <c r="L2291" s="72">
        <v>88704</v>
      </c>
      <c r="M2291" s="72">
        <v>0</v>
      </c>
      <c r="N2291" s="71"/>
      <c r="O2291" s="71"/>
      <c r="P2291" s="71"/>
      <c r="Q2291" s="71"/>
      <c r="R2291" s="71"/>
      <c r="S2291" s="72">
        <v>0</v>
      </c>
      <c r="T2291" s="72">
        <v>0</v>
      </c>
      <c r="U2291" s="71"/>
      <c r="V2291" s="71"/>
      <c r="W2291" s="71"/>
      <c r="X2291" s="72">
        <v>0</v>
      </c>
      <c r="Y2291" s="72">
        <v>0</v>
      </c>
      <c r="Z2291" s="72">
        <v>0</v>
      </c>
      <c r="AA2291" s="69"/>
      <c r="AB2291" s="69"/>
      <c r="AC2291" s="69"/>
    </row>
    <row r="2292" spans="1:29" ht="20" x14ac:dyDescent="0.25">
      <c r="A2292" s="68" t="s">
        <v>28141</v>
      </c>
      <c r="B2292" s="69" t="s">
        <v>27661</v>
      </c>
      <c r="C2292" s="69" t="s">
        <v>28139</v>
      </c>
      <c r="D2292" s="69" t="s">
        <v>28140</v>
      </c>
      <c r="E2292" s="69"/>
      <c r="F2292" s="69" t="s">
        <v>1106</v>
      </c>
      <c r="G2292" s="69" t="s">
        <v>1130</v>
      </c>
      <c r="H2292" s="69" t="s">
        <v>962</v>
      </c>
      <c r="I2292" s="70">
        <v>37360.050000000003</v>
      </c>
      <c r="J2292" s="69" t="s">
        <v>2708</v>
      </c>
      <c r="K2292" s="69" t="s">
        <v>28138</v>
      </c>
      <c r="L2292" s="70">
        <v>37630.050000000003</v>
      </c>
      <c r="M2292" s="69"/>
      <c r="N2292" s="69" t="s">
        <v>28137</v>
      </c>
      <c r="O2292" s="69"/>
      <c r="P2292" s="69" t="s">
        <v>2189</v>
      </c>
      <c r="Q2292" s="69" t="s">
        <v>2489</v>
      </c>
      <c r="R2292" s="69"/>
      <c r="S2292" s="70">
        <v>37630.050000000003</v>
      </c>
      <c r="T2292" s="70"/>
      <c r="U2292" s="69"/>
      <c r="V2292" s="69"/>
      <c r="W2292" s="69"/>
      <c r="X2292" s="69"/>
      <c r="Y2292" s="70"/>
      <c r="Z2292" s="69">
        <v>0</v>
      </c>
      <c r="AA2292" s="69" t="s">
        <v>966</v>
      </c>
      <c r="AB2292" s="69" t="s">
        <v>1144</v>
      </c>
      <c r="AC2292" s="69"/>
    </row>
    <row r="2293" spans="1:29" x14ac:dyDescent="0.25">
      <c r="A2293" s="71" t="s">
        <v>193</v>
      </c>
      <c r="B2293" s="71"/>
      <c r="C2293" s="71"/>
      <c r="D2293" s="71"/>
      <c r="E2293" s="71"/>
      <c r="F2293" s="71"/>
      <c r="G2293" s="71"/>
      <c r="H2293" s="71"/>
      <c r="I2293" s="72">
        <v>37360.050000000003</v>
      </c>
      <c r="J2293" s="71"/>
      <c r="K2293" s="71"/>
      <c r="L2293" s="72">
        <v>37630.050000000003</v>
      </c>
      <c r="M2293" s="72">
        <v>-270</v>
      </c>
      <c r="N2293" s="71"/>
      <c r="O2293" s="71"/>
      <c r="P2293" s="71"/>
      <c r="Q2293" s="71"/>
      <c r="R2293" s="71"/>
      <c r="S2293" s="72">
        <v>37630.050000000003</v>
      </c>
      <c r="T2293" s="72">
        <v>0</v>
      </c>
      <c r="U2293" s="71"/>
      <c r="V2293" s="71"/>
      <c r="W2293" s="71"/>
      <c r="X2293" s="72">
        <v>37630.050000000003</v>
      </c>
      <c r="Y2293" s="72">
        <v>0</v>
      </c>
      <c r="Z2293" s="72">
        <v>0</v>
      </c>
      <c r="AA2293" s="69"/>
      <c r="AB2293" s="69"/>
      <c r="AC2293" s="69"/>
    </row>
    <row r="2294" spans="1:29" ht="20" x14ac:dyDescent="0.25">
      <c r="A2294" s="68" t="s">
        <v>28136</v>
      </c>
      <c r="B2294" s="69" t="s">
        <v>28135</v>
      </c>
      <c r="C2294" s="69" t="s">
        <v>28134</v>
      </c>
      <c r="D2294" s="69" t="s">
        <v>12202</v>
      </c>
      <c r="E2294" s="69" t="s">
        <v>22476</v>
      </c>
      <c r="F2294" s="69" t="s">
        <v>2289</v>
      </c>
      <c r="G2294" s="69" t="s">
        <v>1917</v>
      </c>
      <c r="H2294" s="69"/>
      <c r="I2294" s="70">
        <v>2162.4499999999998</v>
      </c>
      <c r="J2294" s="69" t="s">
        <v>2708</v>
      </c>
      <c r="K2294" s="69"/>
      <c r="L2294" s="69"/>
      <c r="M2294" s="69"/>
      <c r="N2294" s="69"/>
      <c r="O2294" s="69"/>
      <c r="P2294" s="69"/>
      <c r="Q2294" s="69"/>
      <c r="R2294" s="69"/>
      <c r="S2294" s="69"/>
      <c r="T2294" s="69"/>
      <c r="U2294" s="69"/>
      <c r="V2294" s="69"/>
      <c r="W2294" s="69"/>
      <c r="X2294" s="69"/>
      <c r="Y2294" s="69"/>
      <c r="Z2294" s="69"/>
      <c r="AA2294" s="69" t="s">
        <v>966</v>
      </c>
      <c r="AB2294" s="69"/>
      <c r="AC2294" s="69"/>
    </row>
    <row r="2295" spans="1:29" x14ac:dyDescent="0.25">
      <c r="A2295" s="71" t="s">
        <v>193</v>
      </c>
      <c r="B2295" s="71"/>
      <c r="C2295" s="71"/>
      <c r="D2295" s="71"/>
      <c r="E2295" s="71"/>
      <c r="F2295" s="71"/>
      <c r="G2295" s="71"/>
      <c r="H2295" s="71"/>
      <c r="I2295" s="72">
        <v>2162.4499999999998</v>
      </c>
      <c r="J2295" s="71"/>
      <c r="K2295" s="71"/>
      <c r="L2295" s="72">
        <v>0</v>
      </c>
      <c r="M2295" s="72">
        <v>2162.4499999999998</v>
      </c>
      <c r="N2295" s="71"/>
      <c r="O2295" s="71"/>
      <c r="P2295" s="71"/>
      <c r="Q2295" s="71"/>
      <c r="R2295" s="71"/>
      <c r="S2295" s="72">
        <v>0</v>
      </c>
      <c r="T2295" s="72">
        <v>0</v>
      </c>
      <c r="U2295" s="71"/>
      <c r="V2295" s="71"/>
      <c r="W2295" s="71"/>
      <c r="X2295" s="72">
        <v>0</v>
      </c>
      <c r="Y2295" s="72">
        <v>0</v>
      </c>
      <c r="Z2295" s="72">
        <v>0</v>
      </c>
      <c r="AA2295" s="69"/>
      <c r="AB2295" s="69"/>
      <c r="AC2295" s="69"/>
    </row>
    <row r="2296" spans="1:29" ht="20" x14ac:dyDescent="0.25">
      <c r="A2296" s="68" t="s">
        <v>28133</v>
      </c>
      <c r="B2296" s="69" t="s">
        <v>22691</v>
      </c>
      <c r="C2296" s="69" t="s">
        <v>28131</v>
      </c>
      <c r="D2296" s="69" t="s">
        <v>28132</v>
      </c>
      <c r="E2296" s="69" t="s">
        <v>22476</v>
      </c>
      <c r="F2296" s="69" t="s">
        <v>2289</v>
      </c>
      <c r="G2296" s="69" t="s">
        <v>1130</v>
      </c>
      <c r="H2296" s="69"/>
      <c r="I2296" s="70">
        <v>40168.99</v>
      </c>
      <c r="J2296" s="69" t="s">
        <v>2708</v>
      </c>
      <c r="K2296" s="69"/>
      <c r="L2296" s="69"/>
      <c r="M2296" s="69"/>
      <c r="N2296" s="69"/>
      <c r="O2296" s="69"/>
      <c r="P2296" s="69"/>
      <c r="Q2296" s="69"/>
      <c r="R2296" s="69"/>
      <c r="S2296" s="69"/>
      <c r="T2296" s="69"/>
      <c r="U2296" s="69"/>
      <c r="V2296" s="69"/>
      <c r="W2296" s="69"/>
      <c r="X2296" s="69"/>
      <c r="Y2296" s="69"/>
      <c r="Z2296" s="69"/>
      <c r="AA2296" s="69" t="s">
        <v>966</v>
      </c>
      <c r="AB2296" s="69"/>
      <c r="AC2296" s="69"/>
    </row>
    <row r="2297" spans="1:29" x14ac:dyDescent="0.25">
      <c r="A2297" s="71" t="s">
        <v>193</v>
      </c>
      <c r="B2297" s="71"/>
      <c r="C2297" s="71"/>
      <c r="D2297" s="71"/>
      <c r="E2297" s="71"/>
      <c r="F2297" s="71"/>
      <c r="G2297" s="71"/>
      <c r="H2297" s="71"/>
      <c r="I2297" s="72">
        <v>40168.99</v>
      </c>
      <c r="J2297" s="71"/>
      <c r="K2297" s="71"/>
      <c r="L2297" s="72">
        <v>0</v>
      </c>
      <c r="M2297" s="72">
        <v>40168.99</v>
      </c>
      <c r="N2297" s="71"/>
      <c r="O2297" s="71"/>
      <c r="P2297" s="71"/>
      <c r="Q2297" s="71"/>
      <c r="R2297" s="71"/>
      <c r="S2297" s="72">
        <v>0</v>
      </c>
      <c r="T2297" s="72">
        <v>0</v>
      </c>
      <c r="U2297" s="71"/>
      <c r="V2297" s="71"/>
      <c r="W2297" s="71"/>
      <c r="X2297" s="72">
        <v>0</v>
      </c>
      <c r="Y2297" s="72">
        <v>0</v>
      </c>
      <c r="Z2297" s="72">
        <v>0</v>
      </c>
      <c r="AA2297" s="69"/>
      <c r="AB2297" s="69"/>
      <c r="AC2297" s="69"/>
    </row>
    <row r="2298" spans="1:29" ht="40" x14ac:dyDescent="0.25">
      <c r="A2298" s="68" t="s">
        <v>28130</v>
      </c>
      <c r="B2298" s="69" t="s">
        <v>28129</v>
      </c>
      <c r="C2298" s="69" t="s">
        <v>28128</v>
      </c>
      <c r="D2298" s="69" t="s">
        <v>11750</v>
      </c>
      <c r="E2298" s="69" t="s">
        <v>22239</v>
      </c>
      <c r="F2298" s="69" t="s">
        <v>1542</v>
      </c>
      <c r="G2298" s="69" t="s">
        <v>1814</v>
      </c>
      <c r="H2298" s="69" t="s">
        <v>1236</v>
      </c>
      <c r="I2298" s="70">
        <v>288044.25</v>
      </c>
      <c r="J2298" s="69" t="s">
        <v>2708</v>
      </c>
      <c r="K2298" s="69" t="s">
        <v>28127</v>
      </c>
      <c r="L2298" s="70">
        <v>82817.649999999994</v>
      </c>
      <c r="M2298" s="69"/>
      <c r="N2298" s="69"/>
      <c r="O2298" s="69"/>
      <c r="P2298" s="69"/>
      <c r="Q2298" s="69"/>
      <c r="R2298" s="69"/>
      <c r="S2298" s="69"/>
      <c r="T2298" s="70"/>
      <c r="U2298" s="69"/>
      <c r="V2298" s="69"/>
      <c r="W2298" s="69"/>
      <c r="X2298" s="69"/>
      <c r="Y2298" s="70"/>
      <c r="Z2298" s="69">
        <v>0</v>
      </c>
      <c r="AA2298" s="69" t="s">
        <v>966</v>
      </c>
      <c r="AB2298" s="69" t="s">
        <v>967</v>
      </c>
      <c r="AC2298" s="69" t="s">
        <v>28126</v>
      </c>
    </row>
    <row r="2299" spans="1:29" x14ac:dyDescent="0.25">
      <c r="A2299" s="69"/>
      <c r="B2299" s="69"/>
      <c r="C2299" s="69"/>
      <c r="D2299" s="69"/>
      <c r="E2299" s="69"/>
      <c r="F2299" s="69"/>
      <c r="G2299" s="69"/>
      <c r="H2299" s="69"/>
      <c r="I2299" s="69"/>
      <c r="J2299" s="69"/>
      <c r="K2299" s="69" t="s">
        <v>28125</v>
      </c>
      <c r="L2299" s="70">
        <v>63259</v>
      </c>
      <c r="M2299" s="69"/>
      <c r="N2299" s="69"/>
      <c r="O2299" s="69"/>
      <c r="P2299" s="69"/>
      <c r="Q2299" s="69"/>
      <c r="R2299" s="69"/>
      <c r="S2299" s="69"/>
      <c r="T2299" s="70"/>
      <c r="U2299" s="69"/>
      <c r="V2299" s="69"/>
      <c r="W2299" s="69"/>
      <c r="X2299" s="69"/>
      <c r="Y2299" s="70"/>
      <c r="Z2299" s="69">
        <v>0</v>
      </c>
      <c r="AA2299" s="69"/>
      <c r="AB2299" s="69" t="s">
        <v>967</v>
      </c>
      <c r="AC2299" s="69"/>
    </row>
    <row r="2300" spans="1:29" x14ac:dyDescent="0.25">
      <c r="A2300" s="69"/>
      <c r="B2300" s="69"/>
      <c r="C2300" s="69"/>
      <c r="D2300" s="69"/>
      <c r="E2300" s="69"/>
      <c r="F2300" s="69"/>
      <c r="G2300" s="69"/>
      <c r="H2300" s="69"/>
      <c r="I2300" s="69"/>
      <c r="J2300" s="69"/>
      <c r="K2300" s="69" t="s">
        <v>28124</v>
      </c>
      <c r="L2300" s="70">
        <v>14204.3</v>
      </c>
      <c r="M2300" s="69"/>
      <c r="N2300" s="69"/>
      <c r="O2300" s="69"/>
      <c r="P2300" s="69"/>
      <c r="Q2300" s="69"/>
      <c r="R2300" s="69"/>
      <c r="S2300" s="69"/>
      <c r="T2300" s="70"/>
      <c r="U2300" s="69"/>
      <c r="V2300" s="69"/>
      <c r="W2300" s="69"/>
      <c r="X2300" s="69"/>
      <c r="Y2300" s="70"/>
      <c r="Z2300" s="69">
        <v>0</v>
      </c>
      <c r="AA2300" s="69"/>
      <c r="AB2300" s="69" t="s">
        <v>967</v>
      </c>
      <c r="AC2300" s="69"/>
    </row>
    <row r="2301" spans="1:29" x14ac:dyDescent="0.25">
      <c r="A2301" s="69"/>
      <c r="B2301" s="69"/>
      <c r="C2301" s="69"/>
      <c r="D2301" s="69"/>
      <c r="E2301" s="69"/>
      <c r="F2301" s="69"/>
      <c r="G2301" s="69"/>
      <c r="H2301" s="69"/>
      <c r="I2301" s="69"/>
      <c r="J2301" s="69"/>
      <c r="K2301" s="69" t="s">
        <v>28123</v>
      </c>
      <c r="L2301" s="70">
        <v>5097.45</v>
      </c>
      <c r="M2301" s="69"/>
      <c r="N2301" s="69"/>
      <c r="O2301" s="69"/>
      <c r="P2301" s="69"/>
      <c r="Q2301" s="69"/>
      <c r="R2301" s="69"/>
      <c r="S2301" s="69"/>
      <c r="T2301" s="70"/>
      <c r="U2301" s="69"/>
      <c r="V2301" s="69"/>
      <c r="W2301" s="69"/>
      <c r="X2301" s="69"/>
      <c r="Y2301" s="70"/>
      <c r="Z2301" s="69">
        <v>0</v>
      </c>
      <c r="AA2301" s="69"/>
      <c r="AB2301" s="69" t="s">
        <v>967</v>
      </c>
      <c r="AC2301" s="69"/>
    </row>
    <row r="2302" spans="1:29" x14ac:dyDescent="0.25">
      <c r="A2302" s="69"/>
      <c r="B2302" s="69"/>
      <c r="C2302" s="69"/>
      <c r="D2302" s="69"/>
      <c r="E2302" s="69"/>
      <c r="F2302" s="69"/>
      <c r="G2302" s="69"/>
      <c r="H2302" s="69"/>
      <c r="I2302" s="69"/>
      <c r="J2302" s="69"/>
      <c r="K2302" s="69" t="s">
        <v>28122</v>
      </c>
      <c r="L2302" s="70">
        <v>111822.6</v>
      </c>
      <c r="M2302" s="69"/>
      <c r="N2302" s="69"/>
      <c r="O2302" s="69"/>
      <c r="P2302" s="69"/>
      <c r="Q2302" s="69"/>
      <c r="R2302" s="69"/>
      <c r="S2302" s="69"/>
      <c r="T2302" s="70"/>
      <c r="U2302" s="69"/>
      <c r="V2302" s="69"/>
      <c r="W2302" s="69"/>
      <c r="X2302" s="69"/>
      <c r="Y2302" s="70"/>
      <c r="Z2302" s="69">
        <v>0</v>
      </c>
      <c r="AA2302" s="69"/>
      <c r="AB2302" s="69" t="s">
        <v>967</v>
      </c>
      <c r="AC2302" s="69"/>
    </row>
    <row r="2303" spans="1:29" x14ac:dyDescent="0.25">
      <c r="A2303" s="71" t="s">
        <v>193</v>
      </c>
      <c r="B2303" s="71"/>
      <c r="C2303" s="71"/>
      <c r="D2303" s="71"/>
      <c r="E2303" s="71"/>
      <c r="F2303" s="71"/>
      <c r="G2303" s="71"/>
      <c r="H2303" s="71"/>
      <c r="I2303" s="72">
        <v>288044.25</v>
      </c>
      <c r="J2303" s="71"/>
      <c r="K2303" s="71"/>
      <c r="L2303" s="72">
        <v>277201</v>
      </c>
      <c r="M2303" s="72">
        <v>10843.25</v>
      </c>
      <c r="N2303" s="71"/>
      <c r="O2303" s="71"/>
      <c r="P2303" s="71"/>
      <c r="Q2303" s="71"/>
      <c r="R2303" s="71"/>
      <c r="S2303" s="72">
        <v>0</v>
      </c>
      <c r="T2303" s="72">
        <v>0</v>
      </c>
      <c r="U2303" s="71"/>
      <c r="V2303" s="71"/>
      <c r="W2303" s="71"/>
      <c r="X2303" s="72">
        <v>0</v>
      </c>
      <c r="Y2303" s="72">
        <v>0</v>
      </c>
      <c r="Z2303" s="72">
        <v>0</v>
      </c>
      <c r="AA2303" s="69"/>
      <c r="AB2303" s="69"/>
      <c r="AC2303" s="69"/>
    </row>
    <row r="2304" spans="1:29" ht="30" x14ac:dyDescent="0.25">
      <c r="A2304" s="68" t="s">
        <v>28121</v>
      </c>
      <c r="B2304" s="69" t="s">
        <v>28120</v>
      </c>
      <c r="C2304" s="69" t="s">
        <v>28118</v>
      </c>
      <c r="D2304" s="69" t="s">
        <v>28119</v>
      </c>
      <c r="E2304" s="69" t="s">
        <v>22302</v>
      </c>
      <c r="F2304" s="69" t="s">
        <v>1916</v>
      </c>
      <c r="G2304" s="69" t="s">
        <v>1130</v>
      </c>
      <c r="H2304" s="69" t="s">
        <v>1236</v>
      </c>
      <c r="I2304" s="70">
        <v>375828.45</v>
      </c>
      <c r="J2304" s="69" t="s">
        <v>2708</v>
      </c>
      <c r="K2304" s="69" t="s">
        <v>28117</v>
      </c>
      <c r="L2304" s="70">
        <v>197378.85</v>
      </c>
      <c r="M2304" s="69"/>
      <c r="N2304" s="69"/>
      <c r="O2304" s="69"/>
      <c r="P2304" s="69"/>
      <c r="Q2304" s="69"/>
      <c r="R2304" s="69"/>
      <c r="S2304" s="69"/>
      <c r="T2304" s="70"/>
      <c r="U2304" s="69"/>
      <c r="V2304" s="69"/>
      <c r="W2304" s="69"/>
      <c r="X2304" s="69"/>
      <c r="Y2304" s="70"/>
      <c r="Z2304" s="69">
        <v>0</v>
      </c>
      <c r="AA2304" s="69" t="s">
        <v>966</v>
      </c>
      <c r="AB2304" s="69" t="s">
        <v>967</v>
      </c>
      <c r="AC2304" s="69" t="s">
        <v>28116</v>
      </c>
    </row>
    <row r="2305" spans="1:29" x14ac:dyDescent="0.25">
      <c r="A2305" s="71" t="s">
        <v>193</v>
      </c>
      <c r="B2305" s="71"/>
      <c r="C2305" s="71"/>
      <c r="D2305" s="71"/>
      <c r="E2305" s="71"/>
      <c r="F2305" s="71"/>
      <c r="G2305" s="71"/>
      <c r="H2305" s="71"/>
      <c r="I2305" s="72">
        <v>375828.45</v>
      </c>
      <c r="J2305" s="71"/>
      <c r="K2305" s="71"/>
      <c r="L2305" s="72">
        <v>197378.85</v>
      </c>
      <c r="M2305" s="72">
        <v>178449.6</v>
      </c>
      <c r="N2305" s="71"/>
      <c r="O2305" s="71"/>
      <c r="P2305" s="71"/>
      <c r="Q2305" s="71"/>
      <c r="R2305" s="71"/>
      <c r="S2305" s="72">
        <v>0</v>
      </c>
      <c r="T2305" s="72">
        <v>0</v>
      </c>
      <c r="U2305" s="71"/>
      <c r="V2305" s="71"/>
      <c r="W2305" s="71"/>
      <c r="X2305" s="72">
        <v>0</v>
      </c>
      <c r="Y2305" s="72">
        <v>0</v>
      </c>
      <c r="Z2305" s="72">
        <v>0</v>
      </c>
      <c r="AA2305" s="69"/>
      <c r="AB2305" s="69"/>
      <c r="AC2305" s="69"/>
    </row>
    <row r="2306" spans="1:29" ht="20" x14ac:dyDescent="0.25">
      <c r="A2306" s="68" t="s">
        <v>28115</v>
      </c>
      <c r="B2306" s="69" t="s">
        <v>22368</v>
      </c>
      <c r="C2306" s="69" t="s">
        <v>28114</v>
      </c>
      <c r="D2306" s="69" t="s">
        <v>12202</v>
      </c>
      <c r="E2306" s="69" t="s">
        <v>22282</v>
      </c>
      <c r="F2306" s="69" t="s">
        <v>2654</v>
      </c>
      <c r="G2306" s="69" t="s">
        <v>2589</v>
      </c>
      <c r="H2306" s="69"/>
      <c r="I2306" s="70">
        <v>1776.58</v>
      </c>
      <c r="J2306" s="69" t="s">
        <v>2708</v>
      </c>
      <c r="K2306" s="69"/>
      <c r="L2306" s="69"/>
      <c r="M2306" s="69"/>
      <c r="N2306" s="69"/>
      <c r="O2306" s="69"/>
      <c r="P2306" s="69"/>
      <c r="Q2306" s="69"/>
      <c r="R2306" s="69"/>
      <c r="S2306" s="69"/>
      <c r="T2306" s="69"/>
      <c r="U2306" s="69"/>
      <c r="V2306" s="69"/>
      <c r="W2306" s="69"/>
      <c r="X2306" s="69"/>
      <c r="Y2306" s="69"/>
      <c r="Z2306" s="69"/>
      <c r="AA2306" s="69" t="s">
        <v>966</v>
      </c>
      <c r="AB2306" s="69"/>
      <c r="AC2306" s="69"/>
    </row>
    <row r="2307" spans="1:29" x14ac:dyDescent="0.25">
      <c r="A2307" s="71" t="s">
        <v>193</v>
      </c>
      <c r="B2307" s="71"/>
      <c r="C2307" s="71"/>
      <c r="D2307" s="71"/>
      <c r="E2307" s="71"/>
      <c r="F2307" s="71"/>
      <c r="G2307" s="71"/>
      <c r="H2307" s="71"/>
      <c r="I2307" s="72">
        <v>1776.58</v>
      </c>
      <c r="J2307" s="71"/>
      <c r="K2307" s="71"/>
      <c r="L2307" s="72">
        <v>0</v>
      </c>
      <c r="M2307" s="72">
        <v>1776.58</v>
      </c>
      <c r="N2307" s="71"/>
      <c r="O2307" s="71"/>
      <c r="P2307" s="71"/>
      <c r="Q2307" s="71"/>
      <c r="R2307" s="71"/>
      <c r="S2307" s="72">
        <v>0</v>
      </c>
      <c r="T2307" s="72">
        <v>0</v>
      </c>
      <c r="U2307" s="71"/>
      <c r="V2307" s="71"/>
      <c r="W2307" s="71"/>
      <c r="X2307" s="72">
        <v>0</v>
      </c>
      <c r="Y2307" s="72">
        <v>0</v>
      </c>
      <c r="Z2307" s="72">
        <v>0</v>
      </c>
      <c r="AA2307" s="69"/>
      <c r="AB2307" s="69"/>
      <c r="AC2307" s="69"/>
    </row>
    <row r="2308" spans="1:29" ht="20" x14ac:dyDescent="0.25">
      <c r="A2308" s="68" t="s">
        <v>28113</v>
      </c>
      <c r="B2308" s="69" t="s">
        <v>22358</v>
      </c>
      <c r="C2308" s="69" t="s">
        <v>28111</v>
      </c>
      <c r="D2308" s="69" t="s">
        <v>28112</v>
      </c>
      <c r="E2308" s="69" t="s">
        <v>22292</v>
      </c>
      <c r="F2308" s="69" t="s">
        <v>2654</v>
      </c>
      <c r="G2308" s="69" t="s">
        <v>1917</v>
      </c>
      <c r="H2308" s="69"/>
      <c r="I2308" s="70">
        <v>15182.5</v>
      </c>
      <c r="J2308" s="69" t="s">
        <v>2708</v>
      </c>
      <c r="K2308" s="69"/>
      <c r="L2308" s="69"/>
      <c r="M2308" s="69"/>
      <c r="N2308" s="69"/>
      <c r="O2308" s="69"/>
      <c r="P2308" s="69"/>
      <c r="Q2308" s="69"/>
      <c r="R2308" s="69"/>
      <c r="S2308" s="69"/>
      <c r="T2308" s="69"/>
      <c r="U2308" s="69"/>
      <c r="V2308" s="69"/>
      <c r="W2308" s="69"/>
      <c r="X2308" s="69"/>
      <c r="Y2308" s="69"/>
      <c r="Z2308" s="69"/>
      <c r="AA2308" s="69" t="s">
        <v>966</v>
      </c>
      <c r="AB2308" s="69"/>
      <c r="AC2308" s="69"/>
    </row>
    <row r="2309" spans="1:29" x14ac:dyDescent="0.25">
      <c r="A2309" s="71" t="s">
        <v>193</v>
      </c>
      <c r="B2309" s="71"/>
      <c r="C2309" s="71"/>
      <c r="D2309" s="71"/>
      <c r="E2309" s="71"/>
      <c r="F2309" s="71"/>
      <c r="G2309" s="71"/>
      <c r="H2309" s="71"/>
      <c r="I2309" s="72">
        <v>15182.5</v>
      </c>
      <c r="J2309" s="71"/>
      <c r="K2309" s="71"/>
      <c r="L2309" s="72">
        <v>0</v>
      </c>
      <c r="M2309" s="72">
        <v>15182.5</v>
      </c>
      <c r="N2309" s="71"/>
      <c r="O2309" s="71"/>
      <c r="P2309" s="71"/>
      <c r="Q2309" s="71"/>
      <c r="R2309" s="71"/>
      <c r="S2309" s="72">
        <v>0</v>
      </c>
      <c r="T2309" s="72">
        <v>0</v>
      </c>
      <c r="U2309" s="71"/>
      <c r="V2309" s="71"/>
      <c r="W2309" s="71"/>
      <c r="X2309" s="72">
        <v>0</v>
      </c>
      <c r="Y2309" s="72">
        <v>0</v>
      </c>
      <c r="Z2309" s="72">
        <v>0</v>
      </c>
      <c r="AA2309" s="69"/>
      <c r="AB2309" s="69"/>
      <c r="AC2309" s="69"/>
    </row>
    <row r="2310" spans="1:29" ht="20" x14ac:dyDescent="0.25">
      <c r="A2310" s="68" t="s">
        <v>28110</v>
      </c>
      <c r="B2310" s="69" t="s">
        <v>22300</v>
      </c>
      <c r="C2310" s="69" t="s">
        <v>28108</v>
      </c>
      <c r="D2310" s="69" t="s">
        <v>28109</v>
      </c>
      <c r="E2310" s="69" t="s">
        <v>22292</v>
      </c>
      <c r="F2310" s="69" t="s">
        <v>1228</v>
      </c>
      <c r="G2310" s="69" t="s">
        <v>1130</v>
      </c>
      <c r="H2310" s="69" t="s">
        <v>962</v>
      </c>
      <c r="I2310" s="70">
        <v>8780.98</v>
      </c>
      <c r="J2310" s="69" t="s">
        <v>2708</v>
      </c>
      <c r="K2310" s="69" t="s">
        <v>28107</v>
      </c>
      <c r="L2310" s="70">
        <v>8780.98</v>
      </c>
      <c r="M2310" s="69"/>
      <c r="N2310" s="69"/>
      <c r="O2310" s="69"/>
      <c r="P2310" s="69"/>
      <c r="Q2310" s="69"/>
      <c r="R2310" s="69"/>
      <c r="S2310" s="69"/>
      <c r="T2310" s="70"/>
      <c r="U2310" s="69"/>
      <c r="V2310" s="69"/>
      <c r="W2310" s="69"/>
      <c r="X2310" s="69"/>
      <c r="Y2310" s="70"/>
      <c r="Z2310" s="69">
        <v>0</v>
      </c>
      <c r="AA2310" s="69" t="s">
        <v>966</v>
      </c>
      <c r="AB2310" s="69" t="s">
        <v>1144</v>
      </c>
      <c r="AC2310" s="69"/>
    </row>
    <row r="2311" spans="1:29" x14ac:dyDescent="0.25">
      <c r="A2311" s="71" t="s">
        <v>193</v>
      </c>
      <c r="B2311" s="71"/>
      <c r="C2311" s="71"/>
      <c r="D2311" s="71"/>
      <c r="E2311" s="71"/>
      <c r="F2311" s="71"/>
      <c r="G2311" s="71"/>
      <c r="H2311" s="71"/>
      <c r="I2311" s="72">
        <v>8780.98</v>
      </c>
      <c r="J2311" s="71"/>
      <c r="K2311" s="71"/>
      <c r="L2311" s="72">
        <v>8780.98</v>
      </c>
      <c r="M2311" s="72">
        <v>0</v>
      </c>
      <c r="N2311" s="71"/>
      <c r="O2311" s="71"/>
      <c r="P2311" s="71"/>
      <c r="Q2311" s="71"/>
      <c r="R2311" s="71"/>
      <c r="S2311" s="72">
        <v>0</v>
      </c>
      <c r="T2311" s="72">
        <v>0</v>
      </c>
      <c r="U2311" s="71"/>
      <c r="V2311" s="71"/>
      <c r="W2311" s="71"/>
      <c r="X2311" s="72">
        <v>0</v>
      </c>
      <c r="Y2311" s="72">
        <v>0</v>
      </c>
      <c r="Z2311" s="72">
        <v>0</v>
      </c>
      <c r="AA2311" s="69"/>
      <c r="AB2311" s="69"/>
      <c r="AC2311" s="69"/>
    </row>
    <row r="2312" spans="1:29" ht="30" x14ac:dyDescent="0.25">
      <c r="A2312" s="68" t="s">
        <v>28106</v>
      </c>
      <c r="B2312" s="69" t="s">
        <v>28102</v>
      </c>
      <c r="C2312" s="69" t="s">
        <v>28104</v>
      </c>
      <c r="D2312" s="69" t="s">
        <v>28105</v>
      </c>
      <c r="E2312" s="69"/>
      <c r="F2312" s="69" t="s">
        <v>1287</v>
      </c>
      <c r="G2312" s="69" t="s">
        <v>1889</v>
      </c>
      <c r="H2312" s="69"/>
      <c r="I2312" s="70">
        <v>11287.5</v>
      </c>
      <c r="J2312" s="69" t="s">
        <v>19813</v>
      </c>
      <c r="K2312" s="69"/>
      <c r="L2312" s="69"/>
      <c r="M2312" s="69"/>
      <c r="N2312" s="69"/>
      <c r="O2312" s="69"/>
      <c r="P2312" s="69"/>
      <c r="Q2312" s="69"/>
      <c r="R2312" s="69"/>
      <c r="S2312" s="69"/>
      <c r="T2312" s="69"/>
      <c r="U2312" s="69"/>
      <c r="V2312" s="69"/>
      <c r="W2312" s="69"/>
      <c r="X2312" s="69"/>
      <c r="Y2312" s="69"/>
      <c r="Z2312" s="69"/>
      <c r="AA2312" s="69" t="s">
        <v>989</v>
      </c>
      <c r="AB2312" s="69"/>
      <c r="AC2312" s="69"/>
    </row>
    <row r="2313" spans="1:29" x14ac:dyDescent="0.25">
      <c r="A2313" s="71" t="s">
        <v>193</v>
      </c>
      <c r="B2313" s="71"/>
      <c r="C2313" s="71"/>
      <c r="D2313" s="71"/>
      <c r="E2313" s="71"/>
      <c r="F2313" s="71"/>
      <c r="G2313" s="71"/>
      <c r="H2313" s="71"/>
      <c r="I2313" s="72">
        <v>11287.5</v>
      </c>
      <c r="J2313" s="71"/>
      <c r="K2313" s="71"/>
      <c r="L2313" s="72">
        <v>0</v>
      </c>
      <c r="M2313" s="72">
        <v>11287.5</v>
      </c>
      <c r="N2313" s="71"/>
      <c r="O2313" s="71"/>
      <c r="P2313" s="71"/>
      <c r="Q2313" s="71"/>
      <c r="R2313" s="71"/>
      <c r="S2313" s="72">
        <v>0</v>
      </c>
      <c r="T2313" s="72">
        <v>0</v>
      </c>
      <c r="U2313" s="71"/>
      <c r="V2313" s="71"/>
      <c r="W2313" s="71"/>
      <c r="X2313" s="72">
        <v>0</v>
      </c>
      <c r="Y2313" s="72">
        <v>0</v>
      </c>
      <c r="Z2313" s="72">
        <v>0</v>
      </c>
      <c r="AA2313" s="69"/>
      <c r="AB2313" s="69"/>
      <c r="AC2313" s="69"/>
    </row>
    <row r="2314" spans="1:29" ht="30" x14ac:dyDescent="0.25">
      <c r="A2314" s="68" t="s">
        <v>28103</v>
      </c>
      <c r="B2314" s="69" t="s">
        <v>28102</v>
      </c>
      <c r="C2314" s="69" t="s">
        <v>28101</v>
      </c>
      <c r="D2314" s="69" t="s">
        <v>28097</v>
      </c>
      <c r="E2314" s="69"/>
      <c r="F2314" s="69" t="s">
        <v>1452</v>
      </c>
      <c r="G2314" s="69" t="s">
        <v>1886</v>
      </c>
      <c r="H2314" s="69" t="s">
        <v>962</v>
      </c>
      <c r="I2314" s="70">
        <v>21700</v>
      </c>
      <c r="J2314" s="69" t="s">
        <v>19813</v>
      </c>
      <c r="K2314" s="69" t="s">
        <v>28100</v>
      </c>
      <c r="L2314" s="70">
        <v>21700</v>
      </c>
      <c r="M2314" s="69"/>
      <c r="N2314" s="69" t="s">
        <v>28099</v>
      </c>
      <c r="O2314" s="69" t="s">
        <v>28099</v>
      </c>
      <c r="P2314" s="69" t="s">
        <v>1165</v>
      </c>
      <c r="Q2314" s="69" t="s">
        <v>1616</v>
      </c>
      <c r="R2314" s="69" t="s">
        <v>2136</v>
      </c>
      <c r="S2314" s="70">
        <v>21700</v>
      </c>
      <c r="T2314" s="70"/>
      <c r="U2314" s="69"/>
      <c r="V2314" s="69"/>
      <c r="W2314" s="69" t="s">
        <v>1616</v>
      </c>
      <c r="X2314" s="69"/>
      <c r="Y2314" s="70"/>
      <c r="Z2314" s="69">
        <v>307.91000000000003</v>
      </c>
      <c r="AA2314" s="69" t="s">
        <v>989</v>
      </c>
      <c r="AB2314" s="69" t="s">
        <v>1144</v>
      </c>
      <c r="AC2314" s="69"/>
    </row>
    <row r="2315" spans="1:29" x14ac:dyDescent="0.25">
      <c r="A2315" s="71" t="s">
        <v>193</v>
      </c>
      <c r="B2315" s="71"/>
      <c r="C2315" s="71"/>
      <c r="D2315" s="71"/>
      <c r="E2315" s="71"/>
      <c r="F2315" s="71"/>
      <c r="G2315" s="71"/>
      <c r="H2315" s="71"/>
      <c r="I2315" s="72">
        <v>21700</v>
      </c>
      <c r="J2315" s="71"/>
      <c r="K2315" s="71"/>
      <c r="L2315" s="72">
        <v>21700</v>
      </c>
      <c r="M2315" s="72">
        <v>0</v>
      </c>
      <c r="N2315" s="71"/>
      <c r="O2315" s="71"/>
      <c r="P2315" s="71"/>
      <c r="Q2315" s="71"/>
      <c r="R2315" s="71"/>
      <c r="S2315" s="72">
        <v>21700</v>
      </c>
      <c r="T2315" s="72">
        <v>0</v>
      </c>
      <c r="U2315" s="71"/>
      <c r="V2315" s="71"/>
      <c r="W2315" s="71"/>
      <c r="X2315" s="72">
        <v>21700</v>
      </c>
      <c r="Y2315" s="72">
        <v>307.91000000000003</v>
      </c>
      <c r="Z2315" s="72">
        <v>307.91000000000003</v>
      </c>
      <c r="AA2315" s="69"/>
      <c r="AB2315" s="69"/>
      <c r="AC2315" s="69"/>
    </row>
    <row r="2316" spans="1:29" ht="30" x14ac:dyDescent="0.25">
      <c r="A2316" s="68" t="s">
        <v>28098</v>
      </c>
      <c r="B2316" s="69" t="s">
        <v>27661</v>
      </c>
      <c r="C2316" s="69" t="s">
        <v>28096</v>
      </c>
      <c r="D2316" s="69" t="s">
        <v>28097</v>
      </c>
      <c r="E2316" s="69"/>
      <c r="F2316" s="69" t="s">
        <v>1064</v>
      </c>
      <c r="G2316" s="69" t="s">
        <v>1062</v>
      </c>
      <c r="H2316" s="69" t="s">
        <v>962</v>
      </c>
      <c r="I2316" s="70">
        <v>10850</v>
      </c>
      <c r="J2316" s="69" t="s">
        <v>19813</v>
      </c>
      <c r="K2316" s="69" t="s">
        <v>28095</v>
      </c>
      <c r="L2316" s="70">
        <v>10850</v>
      </c>
      <c r="M2316" s="69"/>
      <c r="N2316" s="69" t="s">
        <v>28094</v>
      </c>
      <c r="O2316" s="69"/>
      <c r="P2316" s="69" t="s">
        <v>1195</v>
      </c>
      <c r="Q2316" s="69" t="s">
        <v>1195</v>
      </c>
      <c r="R2316" s="69"/>
      <c r="S2316" s="70">
        <v>10850</v>
      </c>
      <c r="T2316" s="70"/>
      <c r="U2316" s="69"/>
      <c r="V2316" s="69"/>
      <c r="W2316" s="69" t="s">
        <v>1195</v>
      </c>
      <c r="X2316" s="69"/>
      <c r="Y2316" s="70"/>
      <c r="Z2316" s="69">
        <v>5.23</v>
      </c>
      <c r="AA2316" s="69" t="s">
        <v>989</v>
      </c>
      <c r="AB2316" s="69" t="s">
        <v>1144</v>
      </c>
      <c r="AC2316" s="69"/>
    </row>
    <row r="2317" spans="1:29" x14ac:dyDescent="0.25">
      <c r="A2317" s="71" t="s">
        <v>193</v>
      </c>
      <c r="B2317" s="71"/>
      <c r="C2317" s="71"/>
      <c r="D2317" s="71"/>
      <c r="E2317" s="71"/>
      <c r="F2317" s="71"/>
      <c r="G2317" s="71"/>
      <c r="H2317" s="71"/>
      <c r="I2317" s="72">
        <v>10850</v>
      </c>
      <c r="J2317" s="71"/>
      <c r="K2317" s="71"/>
      <c r="L2317" s="72">
        <v>10850</v>
      </c>
      <c r="M2317" s="72">
        <v>0</v>
      </c>
      <c r="N2317" s="71"/>
      <c r="O2317" s="71"/>
      <c r="P2317" s="71"/>
      <c r="Q2317" s="71"/>
      <c r="R2317" s="71"/>
      <c r="S2317" s="72">
        <v>10850</v>
      </c>
      <c r="T2317" s="72">
        <v>0</v>
      </c>
      <c r="U2317" s="71"/>
      <c r="V2317" s="71"/>
      <c r="W2317" s="71"/>
      <c r="X2317" s="72">
        <v>10850</v>
      </c>
      <c r="Y2317" s="72">
        <v>5.23</v>
      </c>
      <c r="Z2317" s="72">
        <v>5.23</v>
      </c>
      <c r="AA2317" s="69"/>
      <c r="AB2317" s="69"/>
      <c r="AC2317" s="69"/>
    </row>
    <row r="2318" spans="1:29" ht="40" x14ac:dyDescent="0.25">
      <c r="A2318" s="68" t="s">
        <v>28093</v>
      </c>
      <c r="B2318" s="69" t="s">
        <v>28092</v>
      </c>
      <c r="C2318" s="69" t="s">
        <v>28091</v>
      </c>
      <c r="D2318" s="69" t="s">
        <v>19811</v>
      </c>
      <c r="E2318" s="69" t="s">
        <v>22651</v>
      </c>
      <c r="F2318" s="69" t="s">
        <v>1194</v>
      </c>
      <c r="G2318" s="69" t="s">
        <v>1745</v>
      </c>
      <c r="H2318" s="69" t="s">
        <v>1236</v>
      </c>
      <c r="I2318" s="70">
        <v>288746.90999999997</v>
      </c>
      <c r="J2318" s="69" t="s">
        <v>19830</v>
      </c>
      <c r="K2318" s="69" t="s">
        <v>28090</v>
      </c>
      <c r="L2318" s="70">
        <v>78761.97</v>
      </c>
      <c r="M2318" s="69"/>
      <c r="N2318" s="69" t="s">
        <v>28089</v>
      </c>
      <c r="O2318" s="69"/>
      <c r="P2318" s="69" t="s">
        <v>2164</v>
      </c>
      <c r="Q2318" s="69" t="s">
        <v>1789</v>
      </c>
      <c r="R2318" s="69"/>
      <c r="S2318" s="70">
        <v>78761.97</v>
      </c>
      <c r="T2318" s="70"/>
      <c r="U2318" s="69" t="s">
        <v>1542</v>
      </c>
      <c r="V2318" s="73">
        <v>100</v>
      </c>
      <c r="W2318" s="69" t="s">
        <v>1542</v>
      </c>
      <c r="X2318" s="69"/>
      <c r="Y2318" s="70"/>
      <c r="Z2318" s="69">
        <v>210.88</v>
      </c>
      <c r="AA2318" s="69" t="s">
        <v>989</v>
      </c>
      <c r="AB2318" s="69" t="s">
        <v>967</v>
      </c>
      <c r="AC2318" s="69" t="s">
        <v>28088</v>
      </c>
    </row>
    <row r="2319" spans="1:29" x14ac:dyDescent="0.25">
      <c r="A2319" s="69"/>
      <c r="B2319" s="69"/>
      <c r="C2319" s="69"/>
      <c r="D2319" s="69"/>
      <c r="E2319" s="69"/>
      <c r="F2319" s="69"/>
      <c r="G2319" s="69"/>
      <c r="H2319" s="69"/>
      <c r="I2319" s="69"/>
      <c r="J2319" s="69"/>
      <c r="K2319" s="69" t="s">
        <v>28087</v>
      </c>
      <c r="L2319" s="70">
        <v>62491.23</v>
      </c>
      <c r="M2319" s="69"/>
      <c r="N2319" s="69" t="s">
        <v>28085</v>
      </c>
      <c r="O2319" s="69"/>
      <c r="P2319" s="69" t="s">
        <v>1088</v>
      </c>
      <c r="Q2319" s="69" t="s">
        <v>3160</v>
      </c>
      <c r="R2319" s="69"/>
      <c r="S2319" s="70">
        <v>62491.23</v>
      </c>
      <c r="T2319" s="70"/>
      <c r="U2319" s="69" t="s">
        <v>2189</v>
      </c>
      <c r="V2319" s="73">
        <v>102</v>
      </c>
      <c r="W2319" s="69" t="s">
        <v>2189</v>
      </c>
      <c r="X2319" s="69"/>
      <c r="Y2319" s="70"/>
      <c r="Z2319" s="69">
        <v>367.11</v>
      </c>
      <c r="AA2319" s="69"/>
      <c r="AB2319" s="69" t="s">
        <v>967</v>
      </c>
      <c r="AC2319" s="69"/>
    </row>
    <row r="2320" spans="1:29" x14ac:dyDescent="0.25">
      <c r="A2320" s="69"/>
      <c r="B2320" s="69"/>
      <c r="C2320" s="69"/>
      <c r="D2320" s="69"/>
      <c r="E2320" s="69"/>
      <c r="F2320" s="69"/>
      <c r="G2320" s="69"/>
      <c r="H2320" s="69"/>
      <c r="I2320" s="69"/>
      <c r="J2320" s="69"/>
      <c r="K2320" s="69" t="s">
        <v>28086</v>
      </c>
      <c r="L2320" s="70">
        <v>146717.24</v>
      </c>
      <c r="M2320" s="69"/>
      <c r="N2320" s="69" t="s">
        <v>28085</v>
      </c>
      <c r="O2320" s="69"/>
      <c r="P2320" s="69" t="s">
        <v>1088</v>
      </c>
      <c r="Q2320" s="69" t="s">
        <v>3160</v>
      </c>
      <c r="R2320" s="69"/>
      <c r="S2320" s="70">
        <v>146717.24</v>
      </c>
      <c r="T2320" s="70"/>
      <c r="U2320" s="69" t="s">
        <v>2189</v>
      </c>
      <c r="V2320" s="73">
        <v>102</v>
      </c>
      <c r="W2320" s="69" t="s">
        <v>2189</v>
      </c>
      <c r="X2320" s="69"/>
      <c r="Y2320" s="70"/>
      <c r="Z2320" s="69">
        <v>367.11</v>
      </c>
      <c r="AA2320" s="69"/>
      <c r="AB2320" s="69" t="s">
        <v>967</v>
      </c>
      <c r="AC2320" s="69"/>
    </row>
    <row r="2321" spans="1:29" x14ac:dyDescent="0.25">
      <c r="A2321" s="69"/>
      <c r="B2321" s="69"/>
      <c r="C2321" s="69"/>
      <c r="D2321" s="69"/>
      <c r="E2321" s="69"/>
      <c r="F2321" s="69"/>
      <c r="G2321" s="69"/>
      <c r="H2321" s="69"/>
      <c r="I2321" s="69"/>
      <c r="J2321" s="69"/>
      <c r="K2321" s="69" t="s">
        <v>28084</v>
      </c>
      <c r="L2321" s="70">
        <v>150469.10999999999</v>
      </c>
      <c r="M2321" s="69"/>
      <c r="N2321" s="69" t="s">
        <v>28083</v>
      </c>
      <c r="O2321" s="69"/>
      <c r="P2321" s="69" t="s">
        <v>2331</v>
      </c>
      <c r="Q2321" s="69" t="s">
        <v>1805</v>
      </c>
      <c r="R2321" s="69"/>
      <c r="S2321" s="70">
        <v>150469.10999999999</v>
      </c>
      <c r="T2321" s="70"/>
      <c r="U2321" s="69"/>
      <c r="V2321" s="69"/>
      <c r="W2321" s="69"/>
      <c r="X2321" s="69"/>
      <c r="Y2321" s="70"/>
      <c r="Z2321" s="69">
        <v>0</v>
      </c>
      <c r="AA2321" s="69"/>
      <c r="AB2321" s="69" t="s">
        <v>967</v>
      </c>
      <c r="AC2321" s="69"/>
    </row>
    <row r="2322" spans="1:29" x14ac:dyDescent="0.25">
      <c r="A2322" s="71" t="s">
        <v>193</v>
      </c>
      <c r="B2322" s="71"/>
      <c r="C2322" s="71"/>
      <c r="D2322" s="71"/>
      <c r="E2322" s="71"/>
      <c r="F2322" s="71"/>
      <c r="G2322" s="71"/>
      <c r="H2322" s="71"/>
      <c r="I2322" s="72">
        <v>288746.90999999997</v>
      </c>
      <c r="J2322" s="71"/>
      <c r="K2322" s="71"/>
      <c r="L2322" s="72">
        <v>438439.55</v>
      </c>
      <c r="M2322" s="72">
        <v>-149692.64000000001</v>
      </c>
      <c r="N2322" s="71"/>
      <c r="O2322" s="71"/>
      <c r="P2322" s="71"/>
      <c r="Q2322" s="71"/>
      <c r="R2322" s="71"/>
      <c r="S2322" s="72">
        <v>438439.55</v>
      </c>
      <c r="T2322" s="72">
        <v>344932.38</v>
      </c>
      <c r="U2322" s="71"/>
      <c r="V2322" s="71"/>
      <c r="W2322" s="71"/>
      <c r="X2322" s="72">
        <v>93507.169999999984</v>
      </c>
      <c r="Y2322" s="72">
        <v>945.1</v>
      </c>
      <c r="Z2322" s="72">
        <v>345877.48</v>
      </c>
      <c r="AA2322" s="69"/>
      <c r="AB2322" s="69"/>
      <c r="AC2322" s="69"/>
    </row>
    <row r="2323" spans="1:29" ht="30" x14ac:dyDescent="0.25">
      <c r="A2323" s="68" t="s">
        <v>28082</v>
      </c>
      <c r="B2323" s="69" t="s">
        <v>23011</v>
      </c>
      <c r="C2323" s="69" t="s">
        <v>28081</v>
      </c>
      <c r="D2323" s="69" t="s">
        <v>19811</v>
      </c>
      <c r="E2323" s="69" t="s">
        <v>22247</v>
      </c>
      <c r="F2323" s="69" t="s">
        <v>1718</v>
      </c>
      <c r="G2323" s="69" t="s">
        <v>1112</v>
      </c>
      <c r="H2323" s="69" t="s">
        <v>1236</v>
      </c>
      <c r="I2323" s="70">
        <v>22576.400000000001</v>
      </c>
      <c r="J2323" s="69" t="s">
        <v>19830</v>
      </c>
      <c r="K2323" s="69" t="s">
        <v>28080</v>
      </c>
      <c r="L2323" s="70">
        <v>22559.43</v>
      </c>
      <c r="M2323" s="69"/>
      <c r="N2323" s="69" t="s">
        <v>28079</v>
      </c>
      <c r="O2323" s="69"/>
      <c r="P2323" s="69" t="s">
        <v>2944</v>
      </c>
      <c r="Q2323" s="69" t="s">
        <v>3161</v>
      </c>
      <c r="R2323" s="69"/>
      <c r="S2323" s="70">
        <v>22559.43</v>
      </c>
      <c r="T2323" s="70"/>
      <c r="U2323" s="69"/>
      <c r="V2323" s="69"/>
      <c r="W2323" s="69"/>
      <c r="X2323" s="69"/>
      <c r="Y2323" s="70"/>
      <c r="Z2323" s="69">
        <v>0</v>
      </c>
      <c r="AA2323" s="69" t="s">
        <v>966</v>
      </c>
      <c r="AB2323" s="69" t="s">
        <v>967</v>
      </c>
      <c r="AC2323" s="69" t="s">
        <v>28078</v>
      </c>
    </row>
    <row r="2324" spans="1:29" x14ac:dyDescent="0.25">
      <c r="A2324" s="71" t="s">
        <v>193</v>
      </c>
      <c r="B2324" s="71"/>
      <c r="C2324" s="71"/>
      <c r="D2324" s="71"/>
      <c r="E2324" s="71"/>
      <c r="F2324" s="71"/>
      <c r="G2324" s="71"/>
      <c r="H2324" s="71"/>
      <c r="I2324" s="72">
        <v>22576.400000000001</v>
      </c>
      <c r="J2324" s="71"/>
      <c r="K2324" s="71"/>
      <c r="L2324" s="72">
        <v>22559.43</v>
      </c>
      <c r="M2324" s="72">
        <v>16.970000000001164</v>
      </c>
      <c r="N2324" s="71"/>
      <c r="O2324" s="71"/>
      <c r="P2324" s="71"/>
      <c r="Q2324" s="71"/>
      <c r="R2324" s="71"/>
      <c r="S2324" s="72">
        <v>22559.43</v>
      </c>
      <c r="T2324" s="72">
        <v>0</v>
      </c>
      <c r="U2324" s="71"/>
      <c r="V2324" s="71"/>
      <c r="W2324" s="71"/>
      <c r="X2324" s="72">
        <v>22559.43</v>
      </c>
      <c r="Y2324" s="72">
        <v>0</v>
      </c>
      <c r="Z2324" s="72">
        <v>0</v>
      </c>
      <c r="AA2324" s="69"/>
      <c r="AB2324" s="69"/>
      <c r="AC2324" s="69"/>
    </row>
    <row r="2325" spans="1:29" ht="30" x14ac:dyDescent="0.25">
      <c r="A2325" s="68" t="s">
        <v>33128</v>
      </c>
      <c r="B2325" s="69" t="s">
        <v>33129</v>
      </c>
      <c r="C2325" s="69" t="s">
        <v>33130</v>
      </c>
      <c r="D2325" s="69" t="s">
        <v>30155</v>
      </c>
      <c r="E2325" s="69"/>
      <c r="F2325" s="69" t="s">
        <v>33131</v>
      </c>
      <c r="G2325" s="69" t="s">
        <v>31424</v>
      </c>
      <c r="H2325" s="69" t="s">
        <v>962</v>
      </c>
      <c r="I2325" s="70">
        <v>4316</v>
      </c>
      <c r="J2325" s="69" t="s">
        <v>3349</v>
      </c>
      <c r="K2325" s="69" t="s">
        <v>33132</v>
      </c>
      <c r="L2325" s="70">
        <v>4316</v>
      </c>
      <c r="M2325" s="69"/>
      <c r="N2325" s="69" t="s">
        <v>33133</v>
      </c>
      <c r="O2325" s="69"/>
      <c r="P2325" s="69" t="s">
        <v>31513</v>
      </c>
      <c r="Q2325" s="69" t="s">
        <v>31487</v>
      </c>
      <c r="R2325" s="69"/>
      <c r="S2325" s="70">
        <v>4316</v>
      </c>
      <c r="T2325" s="70"/>
      <c r="U2325" s="69" t="s">
        <v>31487</v>
      </c>
      <c r="V2325" s="73">
        <v>120</v>
      </c>
      <c r="W2325" s="69" t="s">
        <v>31487</v>
      </c>
      <c r="X2325" s="69"/>
      <c r="Y2325" s="70"/>
      <c r="Z2325" s="69">
        <v>0</v>
      </c>
      <c r="AA2325" s="69" t="s">
        <v>989</v>
      </c>
      <c r="AB2325" s="69" t="s">
        <v>1144</v>
      </c>
      <c r="AC2325" s="69"/>
    </row>
    <row r="2326" spans="1:29" x14ac:dyDescent="0.25">
      <c r="A2326" s="71" t="s">
        <v>193</v>
      </c>
      <c r="B2326" s="71"/>
      <c r="C2326" s="71"/>
      <c r="D2326" s="71"/>
      <c r="E2326" s="71"/>
      <c r="F2326" s="71"/>
      <c r="G2326" s="71"/>
      <c r="H2326" s="71"/>
      <c r="I2326" s="72">
        <v>4316</v>
      </c>
      <c r="J2326" s="71"/>
      <c r="K2326" s="71"/>
      <c r="L2326" s="72">
        <v>4316</v>
      </c>
      <c r="M2326" s="72">
        <v>0</v>
      </c>
      <c r="N2326" s="71"/>
      <c r="O2326" s="71"/>
      <c r="P2326" s="71"/>
      <c r="Q2326" s="71"/>
      <c r="R2326" s="71"/>
      <c r="S2326" s="72">
        <v>4316</v>
      </c>
      <c r="T2326" s="72">
        <v>4316</v>
      </c>
      <c r="U2326" s="71"/>
      <c r="V2326" s="71"/>
      <c r="W2326" s="71"/>
      <c r="X2326" s="72">
        <v>0</v>
      </c>
      <c r="Y2326" s="72">
        <v>0</v>
      </c>
      <c r="Z2326" s="72">
        <v>4316</v>
      </c>
      <c r="AA2326" s="69"/>
      <c r="AB2326" s="69"/>
      <c r="AC2326" s="69"/>
    </row>
    <row r="2327" spans="1:29" ht="70" x14ac:dyDescent="0.25">
      <c r="A2327" s="68" t="s">
        <v>28077</v>
      </c>
      <c r="B2327" s="69" t="s">
        <v>28076</v>
      </c>
      <c r="C2327" s="69" t="s">
        <v>28075</v>
      </c>
      <c r="D2327" s="69" t="s">
        <v>3358</v>
      </c>
      <c r="E2327" s="69" t="s">
        <v>22651</v>
      </c>
      <c r="F2327" s="69" t="s">
        <v>1484</v>
      </c>
      <c r="G2327" s="69" t="s">
        <v>1062</v>
      </c>
      <c r="H2327" s="69" t="s">
        <v>2715</v>
      </c>
      <c r="I2327" s="70">
        <v>129867.18</v>
      </c>
      <c r="J2327" s="69" t="s">
        <v>3349</v>
      </c>
      <c r="K2327" s="69" t="s">
        <v>28074</v>
      </c>
      <c r="L2327" s="70">
        <v>342.73</v>
      </c>
      <c r="M2327" s="69"/>
      <c r="N2327" s="69" t="s">
        <v>28071</v>
      </c>
      <c r="O2327" s="69"/>
      <c r="P2327" s="69" t="s">
        <v>1195</v>
      </c>
      <c r="Q2327" s="69" t="s">
        <v>1612</v>
      </c>
      <c r="R2327" s="69"/>
      <c r="S2327" s="70">
        <v>342.73</v>
      </c>
      <c r="T2327" s="70"/>
      <c r="U2327" s="69" t="s">
        <v>1106</v>
      </c>
      <c r="V2327" s="73">
        <v>97</v>
      </c>
      <c r="W2327" s="69" t="s">
        <v>1106</v>
      </c>
      <c r="X2327" s="69"/>
      <c r="Y2327" s="70"/>
      <c r="Z2327" s="69">
        <v>0</v>
      </c>
      <c r="AA2327" s="69" t="s">
        <v>966</v>
      </c>
      <c r="AB2327" s="69" t="s">
        <v>1191</v>
      </c>
      <c r="AC2327" s="69" t="s">
        <v>28073</v>
      </c>
    </row>
    <row r="2328" spans="1:29" x14ac:dyDescent="0.25">
      <c r="A2328" s="69"/>
      <c r="B2328" s="69"/>
      <c r="C2328" s="69"/>
      <c r="D2328" s="69"/>
      <c r="E2328" s="69"/>
      <c r="F2328" s="69"/>
      <c r="G2328" s="69"/>
      <c r="H2328" s="69"/>
      <c r="I2328" s="69"/>
      <c r="J2328" s="69"/>
      <c r="K2328" s="69" t="s">
        <v>28072</v>
      </c>
      <c r="L2328" s="70">
        <v>22700.1</v>
      </c>
      <c r="M2328" s="69"/>
      <c r="N2328" s="69" t="s">
        <v>28071</v>
      </c>
      <c r="O2328" s="69"/>
      <c r="P2328" s="69" t="s">
        <v>1195</v>
      </c>
      <c r="Q2328" s="69" t="s">
        <v>1612</v>
      </c>
      <c r="R2328" s="69"/>
      <c r="S2328" s="70">
        <v>22700.1</v>
      </c>
      <c r="T2328" s="70"/>
      <c r="U2328" s="69" t="s">
        <v>1106</v>
      </c>
      <c r="V2328" s="73">
        <v>97</v>
      </c>
      <c r="W2328" s="69" t="s">
        <v>1106</v>
      </c>
      <c r="X2328" s="69"/>
      <c r="Y2328" s="70"/>
      <c r="Z2328" s="69">
        <v>0</v>
      </c>
      <c r="AA2328" s="69"/>
      <c r="AB2328" s="69" t="s">
        <v>967</v>
      </c>
      <c r="AC2328" s="69"/>
    </row>
    <row r="2329" spans="1:29" x14ac:dyDescent="0.25">
      <c r="A2329" s="69"/>
      <c r="B2329" s="69"/>
      <c r="C2329" s="69"/>
      <c r="D2329" s="69"/>
      <c r="E2329" s="69"/>
      <c r="F2329" s="69"/>
      <c r="G2329" s="69"/>
      <c r="H2329" s="69"/>
      <c r="I2329" s="69"/>
      <c r="J2329" s="69"/>
      <c r="K2329" s="69" t="s">
        <v>28070</v>
      </c>
      <c r="L2329" s="70">
        <v>675.44</v>
      </c>
      <c r="M2329" s="69"/>
      <c r="N2329" s="69" t="s">
        <v>28069</v>
      </c>
      <c r="O2329" s="69"/>
      <c r="P2329" s="69" t="s">
        <v>2118</v>
      </c>
      <c r="Q2329" s="69" t="s">
        <v>3011</v>
      </c>
      <c r="R2329" s="69"/>
      <c r="S2329" s="70">
        <v>675.44</v>
      </c>
      <c r="T2329" s="70"/>
      <c r="U2329" s="69" t="s">
        <v>3011</v>
      </c>
      <c r="V2329" s="73">
        <v>111</v>
      </c>
      <c r="W2329" s="69" t="s">
        <v>3011</v>
      </c>
      <c r="X2329" s="69"/>
      <c r="Y2329" s="70"/>
      <c r="Z2329" s="69">
        <v>0</v>
      </c>
      <c r="AA2329" s="69"/>
      <c r="AB2329" s="69" t="s">
        <v>967</v>
      </c>
      <c r="AC2329" s="69"/>
    </row>
    <row r="2330" spans="1:29" x14ac:dyDescent="0.25">
      <c r="A2330" s="69"/>
      <c r="B2330" s="69"/>
      <c r="C2330" s="69"/>
      <c r="D2330" s="69"/>
      <c r="E2330" s="69"/>
      <c r="F2330" s="69"/>
      <c r="G2330" s="69"/>
      <c r="H2330" s="69"/>
      <c r="I2330" s="69"/>
      <c r="J2330" s="69"/>
      <c r="K2330" s="69" t="s">
        <v>28068</v>
      </c>
      <c r="L2330" s="70">
        <v>22615.32</v>
      </c>
      <c r="M2330" s="69"/>
      <c r="N2330" s="69" t="s">
        <v>28065</v>
      </c>
      <c r="O2330" s="69"/>
      <c r="P2330" s="69" t="s">
        <v>1051</v>
      </c>
      <c r="Q2330" s="69" t="s">
        <v>2654</v>
      </c>
      <c r="R2330" s="69"/>
      <c r="S2330" s="70">
        <v>22615.32</v>
      </c>
      <c r="T2330" s="70"/>
      <c r="U2330" s="69"/>
      <c r="V2330" s="69"/>
      <c r="W2330" s="69"/>
      <c r="X2330" s="69"/>
      <c r="Y2330" s="70"/>
      <c r="Z2330" s="69">
        <v>0</v>
      </c>
      <c r="AA2330" s="69"/>
      <c r="AB2330" s="69" t="s">
        <v>967</v>
      </c>
      <c r="AC2330" s="69"/>
    </row>
    <row r="2331" spans="1:29" x14ac:dyDescent="0.25">
      <c r="A2331" s="69"/>
      <c r="B2331" s="69"/>
      <c r="C2331" s="69"/>
      <c r="D2331" s="69"/>
      <c r="E2331" s="69"/>
      <c r="F2331" s="69"/>
      <c r="G2331" s="69"/>
      <c r="H2331" s="69"/>
      <c r="I2331" s="69"/>
      <c r="J2331" s="69"/>
      <c r="K2331" s="69" t="s">
        <v>28067</v>
      </c>
      <c r="L2331" s="70">
        <v>7169.99</v>
      </c>
      <c r="M2331" s="69"/>
      <c r="N2331" s="69" t="s">
        <v>28065</v>
      </c>
      <c r="O2331" s="69"/>
      <c r="P2331" s="69" t="s">
        <v>1051</v>
      </c>
      <c r="Q2331" s="69" t="s">
        <v>2654</v>
      </c>
      <c r="R2331" s="69"/>
      <c r="S2331" s="70">
        <v>7169.99</v>
      </c>
      <c r="T2331" s="70"/>
      <c r="U2331" s="69"/>
      <c r="V2331" s="69"/>
      <c r="W2331" s="69"/>
      <c r="X2331" s="69"/>
      <c r="Y2331" s="70"/>
      <c r="Z2331" s="69">
        <v>0</v>
      </c>
      <c r="AA2331" s="69"/>
      <c r="AB2331" s="69" t="s">
        <v>967</v>
      </c>
      <c r="AC2331" s="69"/>
    </row>
    <row r="2332" spans="1:29" x14ac:dyDescent="0.25">
      <c r="A2332" s="69"/>
      <c r="B2332" s="69"/>
      <c r="C2332" s="69"/>
      <c r="D2332" s="69"/>
      <c r="E2332" s="69"/>
      <c r="F2332" s="69"/>
      <c r="G2332" s="69"/>
      <c r="H2332" s="69"/>
      <c r="I2332" s="69"/>
      <c r="J2332" s="69"/>
      <c r="K2332" s="69" t="s">
        <v>28066</v>
      </c>
      <c r="L2332" s="70">
        <v>140.13999999999999</v>
      </c>
      <c r="M2332" s="69"/>
      <c r="N2332" s="69" t="s">
        <v>28065</v>
      </c>
      <c r="O2332" s="69"/>
      <c r="P2332" s="69" t="s">
        <v>1051</v>
      </c>
      <c r="Q2332" s="69" t="s">
        <v>2654</v>
      </c>
      <c r="R2332" s="69"/>
      <c r="S2332" s="70">
        <v>140.13999999999999</v>
      </c>
      <c r="T2332" s="70"/>
      <c r="U2332" s="69"/>
      <c r="V2332" s="69"/>
      <c r="W2332" s="69"/>
      <c r="X2332" s="69"/>
      <c r="Y2332" s="70"/>
      <c r="Z2332" s="69">
        <v>0</v>
      </c>
      <c r="AA2332" s="69"/>
      <c r="AB2332" s="69" t="s">
        <v>967</v>
      </c>
      <c r="AC2332" s="69"/>
    </row>
    <row r="2333" spans="1:29" x14ac:dyDescent="0.25">
      <c r="A2333" s="69"/>
      <c r="B2333" s="69"/>
      <c r="C2333" s="69"/>
      <c r="D2333" s="69"/>
      <c r="E2333" s="69"/>
      <c r="F2333" s="69"/>
      <c r="G2333" s="69"/>
      <c r="H2333" s="69"/>
      <c r="I2333" s="69"/>
      <c r="J2333" s="69"/>
      <c r="K2333" s="69" t="s">
        <v>28064</v>
      </c>
      <c r="L2333" s="70">
        <v>8349.06</v>
      </c>
      <c r="M2333" s="69"/>
      <c r="N2333" s="69" t="s">
        <v>28063</v>
      </c>
      <c r="O2333" s="69"/>
      <c r="P2333" s="69" t="s">
        <v>1108</v>
      </c>
      <c r="Q2333" s="69" t="s">
        <v>1228</v>
      </c>
      <c r="R2333" s="69"/>
      <c r="S2333" s="70">
        <v>8349.06</v>
      </c>
      <c r="T2333" s="70"/>
      <c r="U2333" s="69"/>
      <c r="V2333" s="69"/>
      <c r="W2333" s="69"/>
      <c r="X2333" s="69"/>
      <c r="Y2333" s="70"/>
      <c r="Z2333" s="69">
        <v>0</v>
      </c>
      <c r="AA2333" s="69"/>
      <c r="AB2333" s="69" t="s">
        <v>967</v>
      </c>
      <c r="AC2333" s="69"/>
    </row>
    <row r="2334" spans="1:29" x14ac:dyDescent="0.25">
      <c r="A2334" s="69"/>
      <c r="B2334" s="69"/>
      <c r="C2334" s="69"/>
      <c r="D2334" s="69"/>
      <c r="E2334" s="69"/>
      <c r="F2334" s="69"/>
      <c r="G2334" s="69"/>
      <c r="H2334" s="69"/>
      <c r="I2334" s="69"/>
      <c r="J2334" s="69"/>
      <c r="K2334" s="69" t="s">
        <v>28062</v>
      </c>
      <c r="L2334" s="70">
        <v>1135.6400000000001</v>
      </c>
      <c r="M2334" s="69"/>
      <c r="N2334" s="69" t="s">
        <v>28061</v>
      </c>
      <c r="O2334" s="69"/>
      <c r="P2334" s="69" t="s">
        <v>1108</v>
      </c>
      <c r="Q2334" s="69" t="s">
        <v>1228</v>
      </c>
      <c r="R2334" s="69"/>
      <c r="S2334" s="70">
        <v>1135.6400000000001</v>
      </c>
      <c r="T2334" s="70"/>
      <c r="U2334" s="69"/>
      <c r="V2334" s="69"/>
      <c r="W2334" s="69"/>
      <c r="X2334" s="69"/>
      <c r="Y2334" s="70"/>
      <c r="Z2334" s="69">
        <v>0</v>
      </c>
      <c r="AA2334" s="69"/>
      <c r="AB2334" s="69" t="s">
        <v>967</v>
      </c>
      <c r="AC2334" s="69"/>
    </row>
    <row r="2335" spans="1:29" x14ac:dyDescent="0.25">
      <c r="A2335" s="69"/>
      <c r="B2335" s="69"/>
      <c r="C2335" s="69"/>
      <c r="D2335" s="69"/>
      <c r="E2335" s="69"/>
      <c r="F2335" s="69"/>
      <c r="G2335" s="69"/>
      <c r="H2335" s="69"/>
      <c r="I2335" s="69"/>
      <c r="J2335" s="69"/>
      <c r="K2335" s="69" t="s">
        <v>28060</v>
      </c>
      <c r="L2335" s="70">
        <v>28949.83</v>
      </c>
      <c r="M2335" s="69"/>
      <c r="N2335" s="69" t="s">
        <v>28059</v>
      </c>
      <c r="O2335" s="69"/>
      <c r="P2335" s="69" t="s">
        <v>1548</v>
      </c>
      <c r="Q2335" s="69" t="s">
        <v>1805</v>
      </c>
      <c r="R2335" s="69"/>
      <c r="S2335" s="70">
        <v>28949.83</v>
      </c>
      <c r="T2335" s="70"/>
      <c r="U2335" s="69"/>
      <c r="V2335" s="69"/>
      <c r="W2335" s="69"/>
      <c r="X2335" s="69"/>
      <c r="Y2335" s="70"/>
      <c r="Z2335" s="69">
        <v>0</v>
      </c>
      <c r="AA2335" s="69"/>
      <c r="AB2335" s="69" t="s">
        <v>967</v>
      </c>
      <c r="AC2335" s="69"/>
    </row>
    <row r="2336" spans="1:29" x14ac:dyDescent="0.25">
      <c r="A2336" s="69"/>
      <c r="B2336" s="69"/>
      <c r="C2336" s="69"/>
      <c r="D2336" s="69"/>
      <c r="E2336" s="69"/>
      <c r="F2336" s="69"/>
      <c r="G2336" s="69"/>
      <c r="H2336" s="69"/>
      <c r="I2336" s="69"/>
      <c r="J2336" s="69"/>
      <c r="K2336" s="69" t="s">
        <v>28058</v>
      </c>
      <c r="L2336" s="70">
        <v>2144.9499999999998</v>
      </c>
      <c r="M2336" s="69"/>
      <c r="N2336" s="69" t="s">
        <v>28057</v>
      </c>
      <c r="O2336" s="69"/>
      <c r="P2336" s="69" t="s">
        <v>1080</v>
      </c>
      <c r="Q2336" s="69" t="s">
        <v>2605</v>
      </c>
      <c r="R2336" s="69"/>
      <c r="S2336" s="70">
        <v>2144.9499999999998</v>
      </c>
      <c r="T2336" s="70"/>
      <c r="U2336" s="69"/>
      <c r="V2336" s="69"/>
      <c r="W2336" s="69"/>
      <c r="X2336" s="69"/>
      <c r="Y2336" s="70"/>
      <c r="Z2336" s="69">
        <v>0</v>
      </c>
      <c r="AA2336" s="69"/>
      <c r="AB2336" s="69" t="s">
        <v>967</v>
      </c>
      <c r="AC2336" s="69"/>
    </row>
    <row r="2337" spans="1:29" x14ac:dyDescent="0.25">
      <c r="A2337" s="69"/>
      <c r="B2337" s="69"/>
      <c r="C2337" s="69"/>
      <c r="D2337" s="69"/>
      <c r="E2337" s="69"/>
      <c r="F2337" s="69"/>
      <c r="G2337" s="69"/>
      <c r="H2337" s="69"/>
      <c r="I2337" s="69"/>
      <c r="J2337" s="69"/>
      <c r="K2337" s="69" t="s">
        <v>28056</v>
      </c>
      <c r="L2337" s="70">
        <v>7707.33</v>
      </c>
      <c r="M2337" s="69"/>
      <c r="N2337" s="69" t="s">
        <v>28055</v>
      </c>
      <c r="O2337" s="69"/>
      <c r="P2337" s="69" t="s">
        <v>1749</v>
      </c>
      <c r="Q2337" s="69" t="s">
        <v>2669</v>
      </c>
      <c r="R2337" s="69"/>
      <c r="S2337" s="70">
        <v>7707.33</v>
      </c>
      <c r="T2337" s="70"/>
      <c r="U2337" s="69"/>
      <c r="V2337" s="69"/>
      <c r="W2337" s="69"/>
      <c r="X2337" s="69"/>
      <c r="Y2337" s="70"/>
      <c r="Z2337" s="69">
        <v>0</v>
      </c>
      <c r="AA2337" s="69"/>
      <c r="AB2337" s="69" t="s">
        <v>967</v>
      </c>
      <c r="AC2337" s="69"/>
    </row>
    <row r="2338" spans="1:29" x14ac:dyDescent="0.25">
      <c r="A2338" s="69"/>
      <c r="B2338" s="69"/>
      <c r="C2338" s="69"/>
      <c r="D2338" s="69"/>
      <c r="E2338" s="69"/>
      <c r="F2338" s="69"/>
      <c r="G2338" s="69"/>
      <c r="H2338" s="69"/>
      <c r="I2338" s="69"/>
      <c r="J2338" s="69"/>
      <c r="K2338" s="69" t="s">
        <v>28054</v>
      </c>
      <c r="L2338" s="70">
        <v>16480.77</v>
      </c>
      <c r="M2338" s="69"/>
      <c r="N2338" s="69" t="s">
        <v>28053</v>
      </c>
      <c r="O2338" s="69"/>
      <c r="P2338" s="69" t="s">
        <v>1111</v>
      </c>
      <c r="Q2338" s="69" t="s">
        <v>4045</v>
      </c>
      <c r="R2338" s="69"/>
      <c r="S2338" s="70">
        <v>16480.77</v>
      </c>
      <c r="T2338" s="70"/>
      <c r="U2338" s="69"/>
      <c r="V2338" s="69"/>
      <c r="W2338" s="69"/>
      <c r="X2338" s="69"/>
      <c r="Y2338" s="70"/>
      <c r="Z2338" s="69">
        <v>0</v>
      </c>
      <c r="AA2338" s="69"/>
      <c r="AB2338" s="69" t="s">
        <v>967</v>
      </c>
      <c r="AC2338" s="69"/>
    </row>
    <row r="2339" spans="1:29" x14ac:dyDescent="0.25">
      <c r="A2339" s="69"/>
      <c r="B2339" s="69"/>
      <c r="C2339" s="69"/>
      <c r="D2339" s="69"/>
      <c r="E2339" s="69"/>
      <c r="F2339" s="69"/>
      <c r="G2339" s="69"/>
      <c r="H2339" s="69"/>
      <c r="I2339" s="69"/>
      <c r="J2339" s="69"/>
      <c r="K2339" s="69" t="s">
        <v>28052</v>
      </c>
      <c r="L2339" s="70">
        <v>27790.84</v>
      </c>
      <c r="M2339" s="69"/>
      <c r="N2339" s="69" t="s">
        <v>28050</v>
      </c>
      <c r="O2339" s="69"/>
      <c r="P2339" s="69" t="s">
        <v>2137</v>
      </c>
      <c r="Q2339" s="69" t="s">
        <v>2589</v>
      </c>
      <c r="R2339" s="69"/>
      <c r="S2339" s="70">
        <v>27790.84</v>
      </c>
      <c r="T2339" s="70"/>
      <c r="U2339" s="69"/>
      <c r="V2339" s="69"/>
      <c r="W2339" s="69"/>
      <c r="X2339" s="69"/>
      <c r="Y2339" s="70"/>
      <c r="Z2339" s="69">
        <v>0</v>
      </c>
      <c r="AA2339" s="69"/>
      <c r="AB2339" s="69" t="s">
        <v>967</v>
      </c>
      <c r="AC2339" s="69"/>
    </row>
    <row r="2340" spans="1:29" x14ac:dyDescent="0.25">
      <c r="A2340" s="69"/>
      <c r="B2340" s="69"/>
      <c r="C2340" s="69"/>
      <c r="D2340" s="69"/>
      <c r="E2340" s="69"/>
      <c r="F2340" s="69"/>
      <c r="G2340" s="69"/>
      <c r="H2340" s="69"/>
      <c r="I2340" s="69"/>
      <c r="J2340" s="69"/>
      <c r="K2340" s="69" t="s">
        <v>28051</v>
      </c>
      <c r="L2340" s="70">
        <v>59.53</v>
      </c>
      <c r="M2340" s="69"/>
      <c r="N2340" s="69" t="s">
        <v>28050</v>
      </c>
      <c r="O2340" s="69"/>
      <c r="P2340" s="69" t="s">
        <v>2137</v>
      </c>
      <c r="Q2340" s="69" t="s">
        <v>2589</v>
      </c>
      <c r="R2340" s="69"/>
      <c r="S2340" s="70">
        <v>59.53</v>
      </c>
      <c r="T2340" s="70"/>
      <c r="U2340" s="69"/>
      <c r="V2340" s="69"/>
      <c r="W2340" s="69"/>
      <c r="X2340" s="69"/>
      <c r="Y2340" s="70"/>
      <c r="Z2340" s="69">
        <v>0</v>
      </c>
      <c r="AA2340" s="69"/>
      <c r="AB2340" s="69" t="s">
        <v>967</v>
      </c>
      <c r="AC2340" s="69"/>
    </row>
    <row r="2341" spans="1:29" x14ac:dyDescent="0.25">
      <c r="A2341" s="69"/>
      <c r="B2341" s="69"/>
      <c r="C2341" s="69"/>
      <c r="D2341" s="69"/>
      <c r="E2341" s="69"/>
      <c r="F2341" s="69"/>
      <c r="G2341" s="69"/>
      <c r="H2341" s="69"/>
      <c r="I2341" s="69"/>
      <c r="J2341" s="69"/>
      <c r="K2341" s="69" t="s">
        <v>28049</v>
      </c>
      <c r="L2341" s="70">
        <v>677.16</v>
      </c>
      <c r="M2341" s="69"/>
      <c r="N2341" s="69" t="s">
        <v>28048</v>
      </c>
      <c r="O2341" s="69"/>
      <c r="P2341" s="69" t="s">
        <v>3002</v>
      </c>
      <c r="Q2341" s="69" t="s">
        <v>2371</v>
      </c>
      <c r="R2341" s="69"/>
      <c r="S2341" s="70">
        <v>677.16</v>
      </c>
      <c r="T2341" s="70"/>
      <c r="U2341" s="69"/>
      <c r="V2341" s="69"/>
      <c r="W2341" s="69"/>
      <c r="X2341" s="69"/>
      <c r="Y2341" s="70"/>
      <c r="Z2341" s="69">
        <v>0</v>
      </c>
      <c r="AA2341" s="69"/>
      <c r="AB2341" s="69" t="s">
        <v>967</v>
      </c>
      <c r="AC2341" s="69"/>
    </row>
    <row r="2342" spans="1:29" x14ac:dyDescent="0.25">
      <c r="A2342" s="71" t="s">
        <v>193</v>
      </c>
      <c r="B2342" s="71"/>
      <c r="C2342" s="71"/>
      <c r="D2342" s="71"/>
      <c r="E2342" s="71"/>
      <c r="F2342" s="71"/>
      <c r="G2342" s="71"/>
      <c r="H2342" s="71"/>
      <c r="I2342" s="72">
        <v>129867.18</v>
      </c>
      <c r="J2342" s="71"/>
      <c r="K2342" s="71"/>
      <c r="L2342" s="72">
        <v>146938.83000000002</v>
      </c>
      <c r="M2342" s="72">
        <v>-17071.650000000023</v>
      </c>
      <c r="N2342" s="71"/>
      <c r="O2342" s="71"/>
      <c r="P2342" s="71"/>
      <c r="Q2342" s="71"/>
      <c r="R2342" s="71"/>
      <c r="S2342" s="72">
        <v>146938.83000000002</v>
      </c>
      <c r="T2342" s="72">
        <v>23718.27</v>
      </c>
      <c r="U2342" s="71"/>
      <c r="V2342" s="71"/>
      <c r="W2342" s="71"/>
      <c r="X2342" s="72">
        <v>123220.56000000001</v>
      </c>
      <c r="Y2342" s="72">
        <v>0</v>
      </c>
      <c r="Z2342" s="72">
        <v>23718.27</v>
      </c>
      <c r="AA2342" s="69"/>
      <c r="AB2342" s="69"/>
      <c r="AC2342" s="69"/>
    </row>
    <row r="2343" spans="1:29" ht="240" x14ac:dyDescent="0.25">
      <c r="A2343" s="68" t="s">
        <v>28047</v>
      </c>
      <c r="B2343" s="69" t="s">
        <v>28046</v>
      </c>
      <c r="C2343" s="69" t="s">
        <v>28045</v>
      </c>
      <c r="D2343" s="69" t="s">
        <v>3358</v>
      </c>
      <c r="E2343" s="69" t="s">
        <v>22476</v>
      </c>
      <c r="F2343" s="69" t="s">
        <v>1484</v>
      </c>
      <c r="G2343" s="69" t="s">
        <v>1062</v>
      </c>
      <c r="H2343" s="69" t="s">
        <v>3692</v>
      </c>
      <c r="I2343" s="70">
        <v>1663909.68</v>
      </c>
      <c r="J2343" s="69" t="s">
        <v>3349</v>
      </c>
      <c r="K2343" s="69" t="s">
        <v>28044</v>
      </c>
      <c r="L2343" s="70">
        <v>4645.8100000000004</v>
      </c>
      <c r="M2343" s="69"/>
      <c r="N2343" s="69" t="s">
        <v>27967</v>
      </c>
      <c r="O2343" s="69"/>
      <c r="P2343" s="69" t="s">
        <v>1217</v>
      </c>
      <c r="Q2343" s="69" t="s">
        <v>4356</v>
      </c>
      <c r="R2343" s="69"/>
      <c r="S2343" s="70">
        <v>4645.8100000000004</v>
      </c>
      <c r="T2343" s="70"/>
      <c r="U2343" s="69"/>
      <c r="V2343" s="69"/>
      <c r="W2343" s="69"/>
      <c r="X2343" s="69"/>
      <c r="Y2343" s="70"/>
      <c r="Z2343" s="69">
        <v>0</v>
      </c>
      <c r="AA2343" s="69" t="s">
        <v>966</v>
      </c>
      <c r="AB2343" s="69" t="s">
        <v>967</v>
      </c>
      <c r="AC2343" s="69" t="s">
        <v>28043</v>
      </c>
    </row>
    <row r="2344" spans="1:29" x14ac:dyDescent="0.25">
      <c r="A2344" s="69"/>
      <c r="B2344" s="69"/>
      <c r="C2344" s="69"/>
      <c r="D2344" s="69"/>
      <c r="E2344" s="69"/>
      <c r="F2344" s="69"/>
      <c r="G2344" s="69"/>
      <c r="H2344" s="69"/>
      <c r="I2344" s="69"/>
      <c r="J2344" s="69"/>
      <c r="K2344" s="69" t="s">
        <v>28042</v>
      </c>
      <c r="L2344" s="70">
        <v>6710.18</v>
      </c>
      <c r="M2344" s="69"/>
      <c r="N2344" s="69" t="s">
        <v>28041</v>
      </c>
      <c r="O2344" s="69"/>
      <c r="P2344" s="69" t="s">
        <v>1217</v>
      </c>
      <c r="Q2344" s="69" t="s">
        <v>3197</v>
      </c>
      <c r="R2344" s="69"/>
      <c r="S2344" s="70">
        <v>6710.18</v>
      </c>
      <c r="T2344" s="70"/>
      <c r="U2344" s="69"/>
      <c r="V2344" s="69"/>
      <c r="W2344" s="69"/>
      <c r="X2344" s="69"/>
      <c r="Y2344" s="70"/>
      <c r="Z2344" s="69">
        <v>0</v>
      </c>
      <c r="AA2344" s="69"/>
      <c r="AB2344" s="69" t="s">
        <v>967</v>
      </c>
      <c r="AC2344" s="69"/>
    </row>
    <row r="2345" spans="1:29" x14ac:dyDescent="0.25">
      <c r="A2345" s="69"/>
      <c r="B2345" s="69"/>
      <c r="C2345" s="69"/>
      <c r="D2345" s="69"/>
      <c r="E2345" s="69"/>
      <c r="F2345" s="69"/>
      <c r="G2345" s="69"/>
      <c r="H2345" s="69"/>
      <c r="I2345" s="69"/>
      <c r="J2345" s="69"/>
      <c r="K2345" s="69" t="s">
        <v>28040</v>
      </c>
      <c r="L2345" s="70">
        <v>4168.21</v>
      </c>
      <c r="M2345" s="69"/>
      <c r="N2345" s="69" t="s">
        <v>28039</v>
      </c>
      <c r="O2345" s="69"/>
      <c r="P2345" s="69" t="s">
        <v>2170</v>
      </c>
      <c r="Q2345" s="69" t="s">
        <v>3327</v>
      </c>
      <c r="R2345" s="69"/>
      <c r="S2345" s="70">
        <v>4168.21</v>
      </c>
      <c r="T2345" s="70"/>
      <c r="U2345" s="69"/>
      <c r="V2345" s="69"/>
      <c r="W2345" s="69"/>
      <c r="X2345" s="69"/>
      <c r="Y2345" s="70"/>
      <c r="Z2345" s="69">
        <v>0</v>
      </c>
      <c r="AA2345" s="69"/>
      <c r="AB2345" s="69" t="s">
        <v>967</v>
      </c>
      <c r="AC2345" s="69"/>
    </row>
    <row r="2346" spans="1:29" x14ac:dyDescent="0.25">
      <c r="A2346" s="69"/>
      <c r="B2346" s="69"/>
      <c r="C2346" s="69"/>
      <c r="D2346" s="69"/>
      <c r="E2346" s="69"/>
      <c r="F2346" s="69"/>
      <c r="G2346" s="69"/>
      <c r="H2346" s="69"/>
      <c r="I2346" s="69"/>
      <c r="J2346" s="69"/>
      <c r="K2346" s="69" t="s">
        <v>28038</v>
      </c>
      <c r="L2346" s="70">
        <v>896.33</v>
      </c>
      <c r="M2346" s="69"/>
      <c r="N2346" s="69"/>
      <c r="O2346" s="69"/>
      <c r="P2346" s="69"/>
      <c r="Q2346" s="69"/>
      <c r="R2346" s="69"/>
      <c r="S2346" s="69"/>
      <c r="T2346" s="70"/>
      <c r="U2346" s="69"/>
      <c r="V2346" s="69"/>
      <c r="W2346" s="69"/>
      <c r="X2346" s="69"/>
      <c r="Y2346" s="70"/>
      <c r="Z2346" s="69">
        <v>0</v>
      </c>
      <c r="AA2346" s="69"/>
      <c r="AB2346" s="69" t="s">
        <v>997</v>
      </c>
      <c r="AC2346" s="69"/>
    </row>
    <row r="2347" spans="1:29" x14ac:dyDescent="0.25">
      <c r="A2347" s="69"/>
      <c r="B2347" s="69"/>
      <c r="C2347" s="69"/>
      <c r="D2347" s="69"/>
      <c r="E2347" s="69"/>
      <c r="F2347" s="69"/>
      <c r="G2347" s="69"/>
      <c r="H2347" s="69"/>
      <c r="I2347" s="69"/>
      <c r="J2347" s="69"/>
      <c r="K2347" s="69" t="s">
        <v>28037</v>
      </c>
      <c r="L2347" s="70">
        <v>545.07000000000005</v>
      </c>
      <c r="M2347" s="69"/>
      <c r="N2347" s="69"/>
      <c r="O2347" s="69"/>
      <c r="P2347" s="69"/>
      <c r="Q2347" s="69"/>
      <c r="R2347" s="69"/>
      <c r="S2347" s="69"/>
      <c r="T2347" s="70"/>
      <c r="U2347" s="69"/>
      <c r="V2347" s="69"/>
      <c r="W2347" s="69"/>
      <c r="X2347" s="69"/>
      <c r="Y2347" s="70"/>
      <c r="Z2347" s="69">
        <v>0</v>
      </c>
      <c r="AA2347" s="69"/>
      <c r="AB2347" s="69" t="s">
        <v>1191</v>
      </c>
      <c r="AC2347" s="69"/>
    </row>
    <row r="2348" spans="1:29" x14ac:dyDescent="0.25">
      <c r="A2348" s="69"/>
      <c r="B2348" s="69"/>
      <c r="C2348" s="69"/>
      <c r="D2348" s="69"/>
      <c r="E2348" s="69"/>
      <c r="F2348" s="69"/>
      <c r="G2348" s="69"/>
      <c r="H2348" s="69"/>
      <c r="I2348" s="69"/>
      <c r="J2348" s="69"/>
      <c r="K2348" s="69" t="s">
        <v>28036</v>
      </c>
      <c r="L2348" s="70">
        <v>185.12</v>
      </c>
      <c r="M2348" s="69"/>
      <c r="N2348" s="69" t="s">
        <v>28031</v>
      </c>
      <c r="O2348" s="69"/>
      <c r="P2348" s="69" t="s">
        <v>2166</v>
      </c>
      <c r="Q2348" s="69" t="s">
        <v>1789</v>
      </c>
      <c r="R2348" s="69"/>
      <c r="S2348" s="70">
        <v>185.12</v>
      </c>
      <c r="T2348" s="70"/>
      <c r="U2348" s="69" t="s">
        <v>1789</v>
      </c>
      <c r="V2348" s="73">
        <v>99</v>
      </c>
      <c r="W2348" s="69" t="s">
        <v>1789</v>
      </c>
      <c r="X2348" s="69"/>
      <c r="Y2348" s="70"/>
      <c r="Z2348" s="69">
        <v>45.16</v>
      </c>
      <c r="AA2348" s="69"/>
      <c r="AB2348" s="69" t="s">
        <v>1191</v>
      </c>
      <c r="AC2348" s="69"/>
    </row>
    <row r="2349" spans="1:29" x14ac:dyDescent="0.25">
      <c r="A2349" s="69"/>
      <c r="B2349" s="69"/>
      <c r="C2349" s="69"/>
      <c r="D2349" s="69"/>
      <c r="E2349" s="69"/>
      <c r="F2349" s="69"/>
      <c r="G2349" s="69"/>
      <c r="H2349" s="69"/>
      <c r="I2349" s="69"/>
      <c r="J2349" s="69"/>
      <c r="K2349" s="69" t="s">
        <v>28035</v>
      </c>
      <c r="L2349" s="70">
        <v>4385.95</v>
      </c>
      <c r="M2349" s="69"/>
      <c r="N2349" s="69" t="s">
        <v>28031</v>
      </c>
      <c r="O2349" s="69"/>
      <c r="P2349" s="69" t="s">
        <v>2166</v>
      </c>
      <c r="Q2349" s="69" t="s">
        <v>1789</v>
      </c>
      <c r="R2349" s="69"/>
      <c r="S2349" s="70">
        <v>4385.95</v>
      </c>
      <c r="T2349" s="70"/>
      <c r="U2349" s="69" t="s">
        <v>1789</v>
      </c>
      <c r="V2349" s="73">
        <v>99</v>
      </c>
      <c r="W2349" s="69" t="s">
        <v>1789</v>
      </c>
      <c r="X2349" s="69"/>
      <c r="Y2349" s="70"/>
      <c r="Z2349" s="69">
        <v>45.16</v>
      </c>
      <c r="AA2349" s="69"/>
      <c r="AB2349" s="69" t="s">
        <v>997</v>
      </c>
      <c r="AC2349" s="69"/>
    </row>
    <row r="2350" spans="1:29" x14ac:dyDescent="0.25">
      <c r="A2350" s="69"/>
      <c r="B2350" s="69"/>
      <c r="C2350" s="69"/>
      <c r="D2350" s="69"/>
      <c r="E2350" s="69"/>
      <c r="F2350" s="69"/>
      <c r="G2350" s="69"/>
      <c r="H2350" s="69"/>
      <c r="I2350" s="69"/>
      <c r="J2350" s="69"/>
      <c r="K2350" s="69" t="s">
        <v>28034</v>
      </c>
      <c r="L2350" s="70">
        <v>918.41</v>
      </c>
      <c r="M2350" s="69"/>
      <c r="N2350" s="69" t="s">
        <v>28031</v>
      </c>
      <c r="O2350" s="69"/>
      <c r="P2350" s="69" t="s">
        <v>2166</v>
      </c>
      <c r="Q2350" s="69" t="s">
        <v>1789</v>
      </c>
      <c r="R2350" s="69"/>
      <c r="S2350" s="70">
        <v>918.41</v>
      </c>
      <c r="T2350" s="70"/>
      <c r="U2350" s="69" t="s">
        <v>1789</v>
      </c>
      <c r="V2350" s="73">
        <v>99</v>
      </c>
      <c r="W2350" s="69" t="s">
        <v>1789</v>
      </c>
      <c r="X2350" s="69"/>
      <c r="Y2350" s="70"/>
      <c r="Z2350" s="69">
        <v>45.16</v>
      </c>
      <c r="AA2350" s="69"/>
      <c r="AB2350" s="69" t="s">
        <v>1191</v>
      </c>
      <c r="AC2350" s="69"/>
    </row>
    <row r="2351" spans="1:29" x14ac:dyDescent="0.25">
      <c r="A2351" s="69"/>
      <c r="B2351" s="69"/>
      <c r="C2351" s="69"/>
      <c r="D2351" s="69"/>
      <c r="E2351" s="69"/>
      <c r="F2351" s="69"/>
      <c r="G2351" s="69"/>
      <c r="H2351" s="69"/>
      <c r="I2351" s="69"/>
      <c r="J2351" s="69"/>
      <c r="K2351" s="69" t="s">
        <v>28033</v>
      </c>
      <c r="L2351" s="70">
        <v>4959.22</v>
      </c>
      <c r="M2351" s="69"/>
      <c r="N2351" s="69" t="s">
        <v>28031</v>
      </c>
      <c r="O2351" s="69"/>
      <c r="P2351" s="69" t="s">
        <v>2166</v>
      </c>
      <c r="Q2351" s="69" t="s">
        <v>1789</v>
      </c>
      <c r="R2351" s="69"/>
      <c r="S2351" s="70">
        <v>4959.22</v>
      </c>
      <c r="T2351" s="70"/>
      <c r="U2351" s="69" t="s">
        <v>1789</v>
      </c>
      <c r="V2351" s="73">
        <v>99</v>
      </c>
      <c r="W2351" s="69" t="s">
        <v>1789</v>
      </c>
      <c r="X2351" s="69"/>
      <c r="Y2351" s="70"/>
      <c r="Z2351" s="69">
        <v>45.16</v>
      </c>
      <c r="AA2351" s="69"/>
      <c r="AB2351" s="69" t="s">
        <v>967</v>
      </c>
      <c r="AC2351" s="69"/>
    </row>
    <row r="2352" spans="1:29" x14ac:dyDescent="0.25">
      <c r="A2352" s="69"/>
      <c r="B2352" s="69"/>
      <c r="C2352" s="69"/>
      <c r="D2352" s="69"/>
      <c r="E2352" s="69"/>
      <c r="F2352" s="69"/>
      <c r="G2352" s="69"/>
      <c r="H2352" s="69"/>
      <c r="I2352" s="69"/>
      <c r="J2352" s="69"/>
      <c r="K2352" s="69" t="s">
        <v>28032</v>
      </c>
      <c r="L2352" s="70">
        <v>344.56</v>
      </c>
      <c r="M2352" s="69"/>
      <c r="N2352" s="69" t="s">
        <v>28031</v>
      </c>
      <c r="O2352" s="69"/>
      <c r="P2352" s="69" t="s">
        <v>2166</v>
      </c>
      <c r="Q2352" s="69" t="s">
        <v>1789</v>
      </c>
      <c r="R2352" s="69"/>
      <c r="S2352" s="70">
        <v>344.56</v>
      </c>
      <c r="T2352" s="70"/>
      <c r="U2352" s="69" t="s">
        <v>1789</v>
      </c>
      <c r="V2352" s="73">
        <v>99</v>
      </c>
      <c r="W2352" s="69" t="s">
        <v>1789</v>
      </c>
      <c r="X2352" s="69"/>
      <c r="Y2352" s="70"/>
      <c r="Z2352" s="69">
        <v>45.16</v>
      </c>
      <c r="AA2352" s="69"/>
      <c r="AB2352" s="69" t="s">
        <v>1191</v>
      </c>
      <c r="AC2352" s="69"/>
    </row>
    <row r="2353" spans="1:29" x14ac:dyDescent="0.25">
      <c r="A2353" s="69"/>
      <c r="B2353" s="69"/>
      <c r="C2353" s="69"/>
      <c r="D2353" s="69"/>
      <c r="E2353" s="69"/>
      <c r="F2353" s="69"/>
      <c r="G2353" s="69"/>
      <c r="H2353" s="69"/>
      <c r="I2353" s="69"/>
      <c r="J2353" s="69"/>
      <c r="K2353" s="69" t="s">
        <v>28030</v>
      </c>
      <c r="L2353" s="70">
        <v>86856.35</v>
      </c>
      <c r="M2353" s="69"/>
      <c r="N2353" s="69" t="s">
        <v>28028</v>
      </c>
      <c r="O2353" s="69"/>
      <c r="P2353" s="69" t="s">
        <v>2118</v>
      </c>
      <c r="Q2353" s="69" t="s">
        <v>2605</v>
      </c>
      <c r="R2353" s="69"/>
      <c r="S2353" s="70">
        <v>86856.35</v>
      </c>
      <c r="T2353" s="70"/>
      <c r="U2353" s="69" t="s">
        <v>2605</v>
      </c>
      <c r="V2353" s="73">
        <v>147</v>
      </c>
      <c r="W2353" s="69" t="s">
        <v>2605</v>
      </c>
      <c r="X2353" s="69"/>
      <c r="Y2353" s="70"/>
      <c r="Z2353" s="69">
        <v>920.65</v>
      </c>
      <c r="AA2353" s="69"/>
      <c r="AB2353" s="69" t="s">
        <v>967</v>
      </c>
      <c r="AC2353" s="69"/>
    </row>
    <row r="2354" spans="1:29" x14ac:dyDescent="0.25">
      <c r="A2354" s="69"/>
      <c r="B2354" s="69"/>
      <c r="C2354" s="69"/>
      <c r="D2354" s="69"/>
      <c r="E2354" s="69"/>
      <c r="F2354" s="69"/>
      <c r="G2354" s="69"/>
      <c r="H2354" s="69"/>
      <c r="I2354" s="69"/>
      <c r="J2354" s="69"/>
      <c r="K2354" s="69" t="s">
        <v>28029</v>
      </c>
      <c r="L2354" s="70">
        <v>107842.18</v>
      </c>
      <c r="M2354" s="69"/>
      <c r="N2354" s="69" t="s">
        <v>28028</v>
      </c>
      <c r="O2354" s="69"/>
      <c r="P2354" s="69" t="s">
        <v>2118</v>
      </c>
      <c r="Q2354" s="69" t="s">
        <v>2605</v>
      </c>
      <c r="R2354" s="69"/>
      <c r="S2354" s="70">
        <v>107842.18</v>
      </c>
      <c r="T2354" s="70"/>
      <c r="U2354" s="69" t="s">
        <v>2605</v>
      </c>
      <c r="V2354" s="73">
        <v>147</v>
      </c>
      <c r="W2354" s="69" t="s">
        <v>2605</v>
      </c>
      <c r="X2354" s="69"/>
      <c r="Y2354" s="70"/>
      <c r="Z2354" s="69">
        <v>920.65</v>
      </c>
      <c r="AA2354" s="69"/>
      <c r="AB2354" s="69" t="s">
        <v>967</v>
      </c>
      <c r="AC2354" s="69"/>
    </row>
    <row r="2355" spans="1:29" x14ac:dyDescent="0.25">
      <c r="A2355" s="69"/>
      <c r="B2355" s="69"/>
      <c r="C2355" s="69"/>
      <c r="D2355" s="69"/>
      <c r="E2355" s="69"/>
      <c r="F2355" s="69"/>
      <c r="G2355" s="69"/>
      <c r="H2355" s="69"/>
      <c r="I2355" s="69"/>
      <c r="J2355" s="69"/>
      <c r="K2355" s="69" t="s">
        <v>28027</v>
      </c>
      <c r="L2355" s="70">
        <v>19070.46</v>
      </c>
      <c r="M2355" s="69"/>
      <c r="N2355" s="69" t="s">
        <v>28026</v>
      </c>
      <c r="O2355" s="69"/>
      <c r="P2355" s="69" t="s">
        <v>1698</v>
      </c>
      <c r="Q2355" s="69" t="s">
        <v>1751</v>
      </c>
      <c r="R2355" s="69"/>
      <c r="S2355" s="70">
        <v>19070.46</v>
      </c>
      <c r="T2355" s="70"/>
      <c r="U2355" s="69" t="s">
        <v>1751</v>
      </c>
      <c r="V2355" s="73">
        <v>101</v>
      </c>
      <c r="W2355" s="69" t="s">
        <v>1751</v>
      </c>
      <c r="X2355" s="69"/>
      <c r="Y2355" s="70"/>
      <c r="Z2355" s="69">
        <v>91.44</v>
      </c>
      <c r="AA2355" s="69"/>
      <c r="AB2355" s="69" t="s">
        <v>967</v>
      </c>
      <c r="AC2355" s="69"/>
    </row>
    <row r="2356" spans="1:29" x14ac:dyDescent="0.25">
      <c r="A2356" s="69"/>
      <c r="B2356" s="69"/>
      <c r="C2356" s="69"/>
      <c r="D2356" s="69"/>
      <c r="E2356" s="69"/>
      <c r="F2356" s="69"/>
      <c r="G2356" s="69"/>
      <c r="H2356" s="69"/>
      <c r="I2356" s="69"/>
      <c r="J2356" s="69"/>
      <c r="K2356" s="69" t="s">
        <v>28025</v>
      </c>
      <c r="L2356" s="70">
        <v>48939.22</v>
      </c>
      <c r="M2356" s="69"/>
      <c r="N2356" s="69" t="s">
        <v>28023</v>
      </c>
      <c r="O2356" s="69"/>
      <c r="P2356" s="69" t="s">
        <v>1698</v>
      </c>
      <c r="Q2356" s="69" t="s">
        <v>3011</v>
      </c>
      <c r="R2356" s="69"/>
      <c r="S2356" s="70">
        <v>48939.22</v>
      </c>
      <c r="T2356" s="70"/>
      <c r="U2356" s="69" t="s">
        <v>2189</v>
      </c>
      <c r="V2356" s="73">
        <v>109</v>
      </c>
      <c r="W2356" s="69" t="s">
        <v>2189</v>
      </c>
      <c r="X2356" s="69"/>
      <c r="Y2356" s="70"/>
      <c r="Z2356" s="69">
        <v>990.82</v>
      </c>
      <c r="AA2356" s="69"/>
      <c r="AB2356" s="69" t="s">
        <v>967</v>
      </c>
      <c r="AC2356" s="69"/>
    </row>
    <row r="2357" spans="1:29" x14ac:dyDescent="0.25">
      <c r="A2357" s="69"/>
      <c r="B2357" s="69"/>
      <c r="C2357" s="69"/>
      <c r="D2357" s="69"/>
      <c r="E2357" s="69"/>
      <c r="F2357" s="69"/>
      <c r="G2357" s="69"/>
      <c r="H2357" s="69"/>
      <c r="I2357" s="69"/>
      <c r="J2357" s="69"/>
      <c r="K2357" s="69" t="s">
        <v>28024</v>
      </c>
      <c r="L2357" s="70">
        <v>159779.23000000001</v>
      </c>
      <c r="M2357" s="69"/>
      <c r="N2357" s="69" t="s">
        <v>28023</v>
      </c>
      <c r="O2357" s="69"/>
      <c r="P2357" s="69" t="s">
        <v>1698</v>
      </c>
      <c r="Q2357" s="69" t="s">
        <v>3011</v>
      </c>
      <c r="R2357" s="69"/>
      <c r="S2357" s="70">
        <v>159779.23000000001</v>
      </c>
      <c r="T2357" s="70"/>
      <c r="U2357" s="69" t="s">
        <v>2189</v>
      </c>
      <c r="V2357" s="73">
        <v>109</v>
      </c>
      <c r="W2357" s="69" t="s">
        <v>2189</v>
      </c>
      <c r="X2357" s="69"/>
      <c r="Y2357" s="70"/>
      <c r="Z2357" s="69">
        <v>990.82</v>
      </c>
      <c r="AA2357" s="69"/>
      <c r="AB2357" s="69" t="s">
        <v>967</v>
      </c>
      <c r="AC2357" s="69"/>
    </row>
    <row r="2358" spans="1:29" x14ac:dyDescent="0.25">
      <c r="A2358" s="69"/>
      <c r="B2358" s="69"/>
      <c r="C2358" s="69"/>
      <c r="D2358" s="69"/>
      <c r="E2358" s="69"/>
      <c r="F2358" s="69"/>
      <c r="G2358" s="69"/>
      <c r="H2358" s="69"/>
      <c r="I2358" s="69"/>
      <c r="J2358" s="69"/>
      <c r="K2358" s="69" t="s">
        <v>28022</v>
      </c>
      <c r="L2358" s="70">
        <v>3567.6</v>
      </c>
      <c r="M2358" s="69"/>
      <c r="N2358" s="69" t="s">
        <v>28018</v>
      </c>
      <c r="O2358" s="69"/>
      <c r="P2358" s="69" t="s">
        <v>1088</v>
      </c>
      <c r="Q2358" s="69" t="s">
        <v>1112</v>
      </c>
      <c r="R2358" s="69"/>
      <c r="S2358" s="70">
        <v>3567.6</v>
      </c>
      <c r="T2358" s="70"/>
      <c r="U2358" s="69"/>
      <c r="V2358" s="69"/>
      <c r="W2358" s="69" t="s">
        <v>2661</v>
      </c>
      <c r="X2358" s="69"/>
      <c r="Y2358" s="70"/>
      <c r="Z2358" s="69">
        <v>790.88</v>
      </c>
      <c r="AA2358" s="69"/>
      <c r="AB2358" s="69" t="s">
        <v>997</v>
      </c>
      <c r="AC2358" s="69"/>
    </row>
    <row r="2359" spans="1:29" x14ac:dyDescent="0.25">
      <c r="A2359" s="69"/>
      <c r="B2359" s="69"/>
      <c r="C2359" s="69"/>
      <c r="D2359" s="69"/>
      <c r="E2359" s="69"/>
      <c r="F2359" s="69"/>
      <c r="G2359" s="69"/>
      <c r="H2359" s="69"/>
      <c r="I2359" s="69"/>
      <c r="J2359" s="69"/>
      <c r="K2359" s="69" t="s">
        <v>28021</v>
      </c>
      <c r="L2359" s="70">
        <v>230.59</v>
      </c>
      <c r="M2359" s="69"/>
      <c r="N2359" s="69" t="s">
        <v>28018</v>
      </c>
      <c r="O2359" s="69"/>
      <c r="P2359" s="69" t="s">
        <v>1088</v>
      </c>
      <c r="Q2359" s="69" t="s">
        <v>1112</v>
      </c>
      <c r="R2359" s="69"/>
      <c r="S2359" s="70">
        <v>230.59</v>
      </c>
      <c r="T2359" s="70"/>
      <c r="U2359" s="69"/>
      <c r="V2359" s="69"/>
      <c r="W2359" s="69" t="s">
        <v>2661</v>
      </c>
      <c r="X2359" s="69"/>
      <c r="Y2359" s="70"/>
      <c r="Z2359" s="69">
        <v>790.88</v>
      </c>
      <c r="AA2359" s="69"/>
      <c r="AB2359" s="69" t="s">
        <v>1191</v>
      </c>
      <c r="AC2359" s="69"/>
    </row>
    <row r="2360" spans="1:29" x14ac:dyDescent="0.25">
      <c r="A2360" s="69"/>
      <c r="B2360" s="69"/>
      <c r="C2360" s="69"/>
      <c r="D2360" s="69"/>
      <c r="E2360" s="69"/>
      <c r="F2360" s="69"/>
      <c r="G2360" s="69"/>
      <c r="H2360" s="69"/>
      <c r="I2360" s="69"/>
      <c r="J2360" s="69"/>
      <c r="K2360" s="69" t="s">
        <v>28020</v>
      </c>
      <c r="L2360" s="70">
        <v>43868.32</v>
      </c>
      <c r="M2360" s="69"/>
      <c r="N2360" s="69" t="s">
        <v>28018</v>
      </c>
      <c r="O2360" s="69"/>
      <c r="P2360" s="69" t="s">
        <v>1088</v>
      </c>
      <c r="Q2360" s="69" t="s">
        <v>1112</v>
      </c>
      <c r="R2360" s="69"/>
      <c r="S2360" s="70">
        <v>43868.32</v>
      </c>
      <c r="T2360" s="70"/>
      <c r="U2360" s="69"/>
      <c r="V2360" s="69"/>
      <c r="W2360" s="69" t="s">
        <v>2661</v>
      </c>
      <c r="X2360" s="69"/>
      <c r="Y2360" s="70"/>
      <c r="Z2360" s="69">
        <v>790.88</v>
      </c>
      <c r="AA2360" s="69"/>
      <c r="AB2360" s="69" t="s">
        <v>967</v>
      </c>
      <c r="AC2360" s="69"/>
    </row>
    <row r="2361" spans="1:29" x14ac:dyDescent="0.25">
      <c r="A2361" s="69"/>
      <c r="B2361" s="69"/>
      <c r="C2361" s="69"/>
      <c r="D2361" s="69"/>
      <c r="E2361" s="69"/>
      <c r="F2361" s="69"/>
      <c r="G2361" s="69"/>
      <c r="H2361" s="69"/>
      <c r="I2361" s="69"/>
      <c r="J2361" s="69"/>
      <c r="K2361" s="69" t="s">
        <v>28019</v>
      </c>
      <c r="L2361" s="70">
        <v>101328.45</v>
      </c>
      <c r="M2361" s="69"/>
      <c r="N2361" s="69" t="s">
        <v>28018</v>
      </c>
      <c r="O2361" s="69"/>
      <c r="P2361" s="69" t="s">
        <v>1088</v>
      </c>
      <c r="Q2361" s="69" t="s">
        <v>1112</v>
      </c>
      <c r="R2361" s="69"/>
      <c r="S2361" s="70">
        <v>101328.45</v>
      </c>
      <c r="T2361" s="70"/>
      <c r="U2361" s="69"/>
      <c r="V2361" s="69"/>
      <c r="W2361" s="69" t="s">
        <v>2661</v>
      </c>
      <c r="X2361" s="69"/>
      <c r="Y2361" s="70"/>
      <c r="Z2361" s="69">
        <v>790.88</v>
      </c>
      <c r="AA2361" s="69"/>
      <c r="AB2361" s="69" t="s">
        <v>967</v>
      </c>
      <c r="AC2361" s="69"/>
    </row>
    <row r="2362" spans="1:29" x14ac:dyDescent="0.25">
      <c r="A2362" s="69"/>
      <c r="B2362" s="69"/>
      <c r="C2362" s="69"/>
      <c r="D2362" s="69"/>
      <c r="E2362" s="69"/>
      <c r="F2362" s="69"/>
      <c r="G2362" s="69"/>
      <c r="H2362" s="69"/>
      <c r="I2362" s="69"/>
      <c r="J2362" s="69"/>
      <c r="K2362" s="69" t="s">
        <v>28017</v>
      </c>
      <c r="L2362" s="70">
        <v>564.15</v>
      </c>
      <c r="M2362" s="69"/>
      <c r="N2362" s="69" t="s">
        <v>28016</v>
      </c>
      <c r="O2362" s="69"/>
      <c r="P2362" s="69" t="s">
        <v>2065</v>
      </c>
      <c r="Q2362" s="69" t="s">
        <v>2277</v>
      </c>
      <c r="R2362" s="69"/>
      <c r="S2362" s="70">
        <v>564.15</v>
      </c>
      <c r="T2362" s="70"/>
      <c r="U2362" s="69" t="s">
        <v>1916</v>
      </c>
      <c r="V2362" s="73">
        <v>108</v>
      </c>
      <c r="W2362" s="69" t="s">
        <v>1916</v>
      </c>
      <c r="X2362" s="69"/>
      <c r="Y2362" s="70"/>
      <c r="Z2362" s="69">
        <v>3.88</v>
      </c>
      <c r="AA2362" s="69"/>
      <c r="AB2362" s="69" t="s">
        <v>967</v>
      </c>
      <c r="AC2362" s="69"/>
    </row>
    <row r="2363" spans="1:29" x14ac:dyDescent="0.25">
      <c r="A2363" s="69"/>
      <c r="B2363" s="69"/>
      <c r="C2363" s="69"/>
      <c r="D2363" s="69"/>
      <c r="E2363" s="69"/>
      <c r="F2363" s="69"/>
      <c r="G2363" s="69"/>
      <c r="H2363" s="69"/>
      <c r="I2363" s="69"/>
      <c r="J2363" s="69"/>
      <c r="K2363" s="69" t="s">
        <v>28015</v>
      </c>
      <c r="L2363" s="70">
        <v>173349.31</v>
      </c>
      <c r="M2363" s="69"/>
      <c r="N2363" s="69" t="s">
        <v>28013</v>
      </c>
      <c r="O2363" s="69"/>
      <c r="P2363" s="69" t="s">
        <v>1051</v>
      </c>
      <c r="Q2363" s="69" t="s">
        <v>2654</v>
      </c>
      <c r="R2363" s="69"/>
      <c r="S2363" s="70">
        <v>173349.31</v>
      </c>
      <c r="T2363" s="70"/>
      <c r="U2363" s="69"/>
      <c r="V2363" s="69"/>
      <c r="W2363" s="69"/>
      <c r="X2363" s="69"/>
      <c r="Y2363" s="70"/>
      <c r="Z2363" s="69">
        <v>0</v>
      </c>
      <c r="AA2363" s="69"/>
      <c r="AB2363" s="69" t="s">
        <v>967</v>
      </c>
      <c r="AC2363" s="69"/>
    </row>
    <row r="2364" spans="1:29" x14ac:dyDescent="0.25">
      <c r="A2364" s="69"/>
      <c r="B2364" s="69"/>
      <c r="C2364" s="69"/>
      <c r="D2364" s="69"/>
      <c r="E2364" s="69"/>
      <c r="F2364" s="69"/>
      <c r="G2364" s="69"/>
      <c r="H2364" s="69"/>
      <c r="I2364" s="69"/>
      <c r="J2364" s="69"/>
      <c r="K2364" s="69" t="s">
        <v>28014</v>
      </c>
      <c r="L2364" s="70">
        <v>55493.22</v>
      </c>
      <c r="M2364" s="69"/>
      <c r="N2364" s="69" t="s">
        <v>28013</v>
      </c>
      <c r="O2364" s="69"/>
      <c r="P2364" s="69" t="s">
        <v>1051</v>
      </c>
      <c r="Q2364" s="69" t="s">
        <v>2654</v>
      </c>
      <c r="R2364" s="69"/>
      <c r="S2364" s="70">
        <v>55493.22</v>
      </c>
      <c r="T2364" s="70"/>
      <c r="U2364" s="69"/>
      <c r="V2364" s="69"/>
      <c r="W2364" s="69"/>
      <c r="X2364" s="69"/>
      <c r="Y2364" s="70"/>
      <c r="Z2364" s="69">
        <v>0</v>
      </c>
      <c r="AA2364" s="69"/>
      <c r="AB2364" s="69" t="s">
        <v>967</v>
      </c>
      <c r="AC2364" s="69"/>
    </row>
    <row r="2365" spans="1:29" x14ac:dyDescent="0.25">
      <c r="A2365" s="69"/>
      <c r="B2365" s="69"/>
      <c r="C2365" s="69"/>
      <c r="D2365" s="69"/>
      <c r="E2365" s="69"/>
      <c r="F2365" s="69"/>
      <c r="G2365" s="69"/>
      <c r="H2365" s="69"/>
      <c r="I2365" s="69"/>
      <c r="J2365" s="69"/>
      <c r="K2365" s="69" t="s">
        <v>28012</v>
      </c>
      <c r="L2365" s="70">
        <v>10896.05</v>
      </c>
      <c r="M2365" s="69"/>
      <c r="N2365" s="69" t="s">
        <v>28006</v>
      </c>
      <c r="O2365" s="69"/>
      <c r="P2365" s="69" t="s">
        <v>2288</v>
      </c>
      <c r="Q2365" s="69" t="s">
        <v>2654</v>
      </c>
      <c r="R2365" s="69"/>
      <c r="S2365" s="70">
        <v>10896.05</v>
      </c>
      <c r="T2365" s="70"/>
      <c r="U2365" s="69"/>
      <c r="V2365" s="69"/>
      <c r="W2365" s="69"/>
      <c r="X2365" s="69"/>
      <c r="Y2365" s="70"/>
      <c r="Z2365" s="69">
        <v>0</v>
      </c>
      <c r="AA2365" s="69"/>
      <c r="AB2365" s="69" t="s">
        <v>967</v>
      </c>
      <c r="AC2365" s="69"/>
    </row>
    <row r="2366" spans="1:29" x14ac:dyDescent="0.25">
      <c r="A2366" s="69"/>
      <c r="B2366" s="69"/>
      <c r="C2366" s="69"/>
      <c r="D2366" s="69"/>
      <c r="E2366" s="69"/>
      <c r="F2366" s="69"/>
      <c r="G2366" s="69"/>
      <c r="H2366" s="69"/>
      <c r="I2366" s="69"/>
      <c r="J2366" s="69"/>
      <c r="K2366" s="69" t="s">
        <v>28011</v>
      </c>
      <c r="L2366" s="70">
        <v>39320.660000000003</v>
      </c>
      <c r="M2366" s="69"/>
      <c r="N2366" s="69" t="s">
        <v>28006</v>
      </c>
      <c r="O2366" s="69"/>
      <c r="P2366" s="69" t="s">
        <v>2288</v>
      </c>
      <c r="Q2366" s="69" t="s">
        <v>2654</v>
      </c>
      <c r="R2366" s="69"/>
      <c r="S2366" s="70">
        <v>39320.660000000003</v>
      </c>
      <c r="T2366" s="70"/>
      <c r="U2366" s="69"/>
      <c r="V2366" s="69"/>
      <c r="W2366" s="69"/>
      <c r="X2366" s="69"/>
      <c r="Y2366" s="70"/>
      <c r="Z2366" s="69">
        <v>0</v>
      </c>
      <c r="AA2366" s="69"/>
      <c r="AB2366" s="69" t="s">
        <v>967</v>
      </c>
      <c r="AC2366" s="69"/>
    </row>
    <row r="2367" spans="1:29" x14ac:dyDescent="0.25">
      <c r="A2367" s="69"/>
      <c r="B2367" s="69"/>
      <c r="C2367" s="69"/>
      <c r="D2367" s="69"/>
      <c r="E2367" s="69"/>
      <c r="F2367" s="69"/>
      <c r="G2367" s="69"/>
      <c r="H2367" s="69"/>
      <c r="I2367" s="69"/>
      <c r="J2367" s="69"/>
      <c r="K2367" s="69" t="s">
        <v>28010</v>
      </c>
      <c r="L2367" s="70">
        <v>42716.800000000003</v>
      </c>
      <c r="M2367" s="69"/>
      <c r="N2367" s="69" t="s">
        <v>28006</v>
      </c>
      <c r="O2367" s="69"/>
      <c r="P2367" s="69" t="s">
        <v>2288</v>
      </c>
      <c r="Q2367" s="69" t="s">
        <v>2654</v>
      </c>
      <c r="R2367" s="69"/>
      <c r="S2367" s="70">
        <v>42716.800000000003</v>
      </c>
      <c r="T2367" s="70"/>
      <c r="U2367" s="69"/>
      <c r="V2367" s="69"/>
      <c r="W2367" s="69"/>
      <c r="X2367" s="69"/>
      <c r="Y2367" s="70"/>
      <c r="Z2367" s="69">
        <v>0</v>
      </c>
      <c r="AA2367" s="69"/>
      <c r="AB2367" s="69" t="s">
        <v>967</v>
      </c>
      <c r="AC2367" s="69"/>
    </row>
    <row r="2368" spans="1:29" x14ac:dyDescent="0.25">
      <c r="A2368" s="69"/>
      <c r="B2368" s="69"/>
      <c r="C2368" s="69"/>
      <c r="D2368" s="69"/>
      <c r="E2368" s="69"/>
      <c r="F2368" s="69"/>
      <c r="G2368" s="69"/>
      <c r="H2368" s="69"/>
      <c r="I2368" s="69"/>
      <c r="J2368" s="69"/>
      <c r="K2368" s="69" t="s">
        <v>28009</v>
      </c>
      <c r="L2368" s="70">
        <v>47754.99</v>
      </c>
      <c r="M2368" s="69"/>
      <c r="N2368" s="69" t="s">
        <v>28006</v>
      </c>
      <c r="O2368" s="69"/>
      <c r="P2368" s="69" t="s">
        <v>2288</v>
      </c>
      <c r="Q2368" s="69" t="s">
        <v>2654</v>
      </c>
      <c r="R2368" s="69"/>
      <c r="S2368" s="70">
        <v>47754.99</v>
      </c>
      <c r="T2368" s="70"/>
      <c r="U2368" s="69"/>
      <c r="V2368" s="69"/>
      <c r="W2368" s="69"/>
      <c r="X2368" s="69"/>
      <c r="Y2368" s="70"/>
      <c r="Z2368" s="69">
        <v>0</v>
      </c>
      <c r="AA2368" s="69"/>
      <c r="AB2368" s="69" t="s">
        <v>967</v>
      </c>
      <c r="AC2368" s="69"/>
    </row>
    <row r="2369" spans="1:29" x14ac:dyDescent="0.25">
      <c r="A2369" s="69"/>
      <c r="B2369" s="69"/>
      <c r="C2369" s="69"/>
      <c r="D2369" s="69"/>
      <c r="E2369" s="69"/>
      <c r="F2369" s="69"/>
      <c r="G2369" s="69"/>
      <c r="H2369" s="69"/>
      <c r="I2369" s="69"/>
      <c r="J2369" s="69"/>
      <c r="K2369" s="69" t="s">
        <v>28008</v>
      </c>
      <c r="L2369" s="70">
        <v>8674.35</v>
      </c>
      <c r="M2369" s="69"/>
      <c r="N2369" s="69" t="s">
        <v>28002</v>
      </c>
      <c r="O2369" s="69"/>
      <c r="P2369" s="69" t="s">
        <v>1108</v>
      </c>
      <c r="Q2369" s="69" t="s">
        <v>1228</v>
      </c>
      <c r="R2369" s="69"/>
      <c r="S2369" s="70">
        <v>8674.35</v>
      </c>
      <c r="T2369" s="70"/>
      <c r="U2369" s="69"/>
      <c r="V2369" s="69"/>
      <c r="W2369" s="69"/>
      <c r="X2369" s="69"/>
      <c r="Y2369" s="70"/>
      <c r="Z2369" s="69">
        <v>0</v>
      </c>
      <c r="AA2369" s="69"/>
      <c r="AB2369" s="69" t="s">
        <v>997</v>
      </c>
      <c r="AC2369" s="69"/>
    </row>
    <row r="2370" spans="1:29" x14ac:dyDescent="0.25">
      <c r="A2370" s="69"/>
      <c r="B2370" s="69"/>
      <c r="C2370" s="69"/>
      <c r="D2370" s="69"/>
      <c r="E2370" s="69"/>
      <c r="F2370" s="69"/>
      <c r="G2370" s="69"/>
      <c r="H2370" s="69"/>
      <c r="I2370" s="69"/>
      <c r="J2370" s="69"/>
      <c r="K2370" s="69" t="s">
        <v>28007</v>
      </c>
      <c r="L2370" s="70">
        <v>14970.01</v>
      </c>
      <c r="M2370" s="69"/>
      <c r="N2370" s="69" t="s">
        <v>28006</v>
      </c>
      <c r="O2370" s="69"/>
      <c r="P2370" s="69" t="s">
        <v>2288</v>
      </c>
      <c r="Q2370" s="69" t="s">
        <v>2654</v>
      </c>
      <c r="R2370" s="69"/>
      <c r="S2370" s="70">
        <v>14970.01</v>
      </c>
      <c r="T2370" s="70"/>
      <c r="U2370" s="69"/>
      <c r="V2370" s="69"/>
      <c r="W2370" s="69"/>
      <c r="X2370" s="69"/>
      <c r="Y2370" s="70"/>
      <c r="Z2370" s="69">
        <v>0</v>
      </c>
      <c r="AA2370" s="69"/>
      <c r="AB2370" s="69" t="s">
        <v>967</v>
      </c>
      <c r="AC2370" s="69"/>
    </row>
    <row r="2371" spans="1:29" x14ac:dyDescent="0.25">
      <c r="A2371" s="69"/>
      <c r="B2371" s="69"/>
      <c r="C2371" s="69"/>
      <c r="D2371" s="69"/>
      <c r="E2371" s="69"/>
      <c r="F2371" s="69"/>
      <c r="G2371" s="69"/>
      <c r="H2371" s="69"/>
      <c r="I2371" s="69"/>
      <c r="J2371" s="69"/>
      <c r="K2371" s="69" t="s">
        <v>28005</v>
      </c>
      <c r="L2371" s="70">
        <v>10103.959999999999</v>
      </c>
      <c r="M2371" s="69"/>
      <c r="N2371" s="69" t="s">
        <v>28004</v>
      </c>
      <c r="O2371" s="69"/>
      <c r="P2371" s="69" t="s">
        <v>1051</v>
      </c>
      <c r="Q2371" s="69" t="s">
        <v>1798</v>
      </c>
      <c r="R2371" s="69"/>
      <c r="S2371" s="70">
        <v>10103.959999999999</v>
      </c>
      <c r="T2371" s="70"/>
      <c r="U2371" s="69"/>
      <c r="V2371" s="69"/>
      <c r="W2371" s="69"/>
      <c r="X2371" s="69"/>
      <c r="Y2371" s="70"/>
      <c r="Z2371" s="69">
        <v>0</v>
      </c>
      <c r="AA2371" s="69"/>
      <c r="AB2371" s="69" t="s">
        <v>967</v>
      </c>
      <c r="AC2371" s="69"/>
    </row>
    <row r="2372" spans="1:29" x14ac:dyDescent="0.25">
      <c r="A2372" s="69"/>
      <c r="B2372" s="69"/>
      <c r="C2372" s="69"/>
      <c r="D2372" s="69"/>
      <c r="E2372" s="69"/>
      <c r="F2372" s="69"/>
      <c r="G2372" s="69"/>
      <c r="H2372" s="69"/>
      <c r="I2372" s="69"/>
      <c r="J2372" s="69"/>
      <c r="K2372" s="69" t="s">
        <v>28003</v>
      </c>
      <c r="L2372" s="70">
        <v>130444.45</v>
      </c>
      <c r="M2372" s="69"/>
      <c r="N2372" s="69" t="s">
        <v>28002</v>
      </c>
      <c r="O2372" s="69"/>
      <c r="P2372" s="69" t="s">
        <v>1108</v>
      </c>
      <c r="Q2372" s="69" t="s">
        <v>1228</v>
      </c>
      <c r="R2372" s="69"/>
      <c r="S2372" s="70">
        <v>130444.45</v>
      </c>
      <c r="T2372" s="70"/>
      <c r="U2372" s="69"/>
      <c r="V2372" s="69"/>
      <c r="W2372" s="69"/>
      <c r="X2372" s="69"/>
      <c r="Y2372" s="70"/>
      <c r="Z2372" s="69">
        <v>0</v>
      </c>
      <c r="AA2372" s="69"/>
      <c r="AB2372" s="69" t="s">
        <v>967</v>
      </c>
      <c r="AC2372" s="69"/>
    </row>
    <row r="2373" spans="1:29" x14ac:dyDescent="0.25">
      <c r="A2373" s="69"/>
      <c r="B2373" s="69"/>
      <c r="C2373" s="69"/>
      <c r="D2373" s="69"/>
      <c r="E2373" s="69"/>
      <c r="F2373" s="69"/>
      <c r="G2373" s="69"/>
      <c r="H2373" s="69"/>
      <c r="I2373" s="69"/>
      <c r="J2373" s="69"/>
      <c r="K2373" s="69" t="s">
        <v>28001</v>
      </c>
      <c r="L2373" s="70">
        <v>21600.73</v>
      </c>
      <c r="M2373" s="69"/>
      <c r="N2373" s="69" t="s">
        <v>28000</v>
      </c>
      <c r="O2373" s="69"/>
      <c r="P2373" s="69" t="s">
        <v>1108</v>
      </c>
      <c r="Q2373" s="69" t="s">
        <v>2150</v>
      </c>
      <c r="R2373" s="69"/>
      <c r="S2373" s="70">
        <v>21600.73</v>
      </c>
      <c r="T2373" s="70"/>
      <c r="U2373" s="69"/>
      <c r="V2373" s="69"/>
      <c r="W2373" s="69"/>
      <c r="X2373" s="69"/>
      <c r="Y2373" s="70"/>
      <c r="Z2373" s="69">
        <v>0</v>
      </c>
      <c r="AA2373" s="69"/>
      <c r="AB2373" s="69" t="s">
        <v>967</v>
      </c>
      <c r="AC2373" s="69"/>
    </row>
    <row r="2374" spans="1:29" x14ac:dyDescent="0.25">
      <c r="A2374" s="69"/>
      <c r="B2374" s="69"/>
      <c r="C2374" s="69"/>
      <c r="D2374" s="69"/>
      <c r="E2374" s="69"/>
      <c r="F2374" s="69"/>
      <c r="G2374" s="69"/>
      <c r="H2374" s="69"/>
      <c r="I2374" s="69"/>
      <c r="J2374" s="69"/>
      <c r="K2374" s="69" t="s">
        <v>27999</v>
      </c>
      <c r="L2374" s="70">
        <v>58.29</v>
      </c>
      <c r="M2374" s="69"/>
      <c r="N2374" s="69" t="s">
        <v>27996</v>
      </c>
      <c r="O2374" s="69"/>
      <c r="P2374" s="69" t="s">
        <v>1548</v>
      </c>
      <c r="Q2374" s="69"/>
      <c r="R2374" s="69"/>
      <c r="S2374" s="70">
        <v>58.29</v>
      </c>
      <c r="T2374" s="70"/>
      <c r="U2374" s="69"/>
      <c r="V2374" s="69"/>
      <c r="W2374" s="69"/>
      <c r="X2374" s="69"/>
      <c r="Y2374" s="70"/>
      <c r="Z2374" s="69">
        <v>0</v>
      </c>
      <c r="AA2374" s="69"/>
      <c r="AB2374" s="69" t="s">
        <v>1191</v>
      </c>
      <c r="AC2374" s="69"/>
    </row>
    <row r="2375" spans="1:29" x14ac:dyDescent="0.25">
      <c r="A2375" s="69"/>
      <c r="B2375" s="69"/>
      <c r="C2375" s="69"/>
      <c r="D2375" s="69"/>
      <c r="E2375" s="69"/>
      <c r="F2375" s="69"/>
      <c r="G2375" s="69"/>
      <c r="H2375" s="69"/>
      <c r="I2375" s="69"/>
      <c r="J2375" s="69"/>
      <c r="K2375" s="69" t="s">
        <v>27998</v>
      </c>
      <c r="L2375" s="70">
        <v>97570.32</v>
      </c>
      <c r="M2375" s="69"/>
      <c r="N2375" s="69" t="s">
        <v>27996</v>
      </c>
      <c r="O2375" s="69"/>
      <c r="P2375" s="69" t="s">
        <v>1548</v>
      </c>
      <c r="Q2375" s="69"/>
      <c r="R2375" s="69"/>
      <c r="S2375" s="70">
        <v>97570.32</v>
      </c>
      <c r="T2375" s="70"/>
      <c r="U2375" s="69"/>
      <c r="V2375" s="69"/>
      <c r="W2375" s="69"/>
      <c r="X2375" s="69"/>
      <c r="Y2375" s="70"/>
      <c r="Z2375" s="69">
        <v>0</v>
      </c>
      <c r="AA2375" s="69"/>
      <c r="AB2375" s="69" t="s">
        <v>967</v>
      </c>
      <c r="AC2375" s="69"/>
    </row>
    <row r="2376" spans="1:29" x14ac:dyDescent="0.25">
      <c r="A2376" s="69"/>
      <c r="B2376" s="69"/>
      <c r="C2376" s="69"/>
      <c r="D2376" s="69"/>
      <c r="E2376" s="69"/>
      <c r="F2376" s="69"/>
      <c r="G2376" s="69"/>
      <c r="H2376" s="69"/>
      <c r="I2376" s="69"/>
      <c r="J2376" s="69"/>
      <c r="K2376" s="69" t="s">
        <v>27997</v>
      </c>
      <c r="L2376" s="70">
        <v>14551.19</v>
      </c>
      <c r="M2376" s="69"/>
      <c r="N2376" s="69" t="s">
        <v>27996</v>
      </c>
      <c r="O2376" s="69"/>
      <c r="P2376" s="69" t="s">
        <v>1548</v>
      </c>
      <c r="Q2376" s="69"/>
      <c r="R2376" s="69"/>
      <c r="S2376" s="70">
        <v>14551.19</v>
      </c>
      <c r="T2376" s="70"/>
      <c r="U2376" s="69"/>
      <c r="V2376" s="69"/>
      <c r="W2376" s="69"/>
      <c r="X2376" s="69"/>
      <c r="Y2376" s="70"/>
      <c r="Z2376" s="69">
        <v>0</v>
      </c>
      <c r="AA2376" s="69"/>
      <c r="AB2376" s="69" t="s">
        <v>997</v>
      </c>
      <c r="AC2376" s="69"/>
    </row>
    <row r="2377" spans="1:29" x14ac:dyDescent="0.25">
      <c r="A2377" s="69"/>
      <c r="B2377" s="69"/>
      <c r="C2377" s="69"/>
      <c r="D2377" s="69"/>
      <c r="E2377" s="69"/>
      <c r="F2377" s="69"/>
      <c r="G2377" s="69"/>
      <c r="H2377" s="69"/>
      <c r="I2377" s="69"/>
      <c r="J2377" s="69"/>
      <c r="K2377" s="69" t="s">
        <v>27995</v>
      </c>
      <c r="L2377" s="70">
        <v>270</v>
      </c>
      <c r="M2377" s="69"/>
      <c r="N2377" s="69" t="s">
        <v>27992</v>
      </c>
      <c r="O2377" s="69"/>
      <c r="P2377" s="69" t="s">
        <v>1080</v>
      </c>
      <c r="Q2377" s="69" t="s">
        <v>2605</v>
      </c>
      <c r="R2377" s="69"/>
      <c r="S2377" s="70">
        <v>270</v>
      </c>
      <c r="T2377" s="70"/>
      <c r="U2377" s="69"/>
      <c r="V2377" s="69"/>
      <c r="W2377" s="69"/>
      <c r="X2377" s="69"/>
      <c r="Y2377" s="70"/>
      <c r="Z2377" s="69">
        <v>0</v>
      </c>
      <c r="AA2377" s="69"/>
      <c r="AB2377" s="69" t="s">
        <v>997</v>
      </c>
      <c r="AC2377" s="69"/>
    </row>
    <row r="2378" spans="1:29" x14ac:dyDescent="0.25">
      <c r="A2378" s="69"/>
      <c r="B2378" s="69"/>
      <c r="C2378" s="69"/>
      <c r="D2378" s="69"/>
      <c r="E2378" s="69"/>
      <c r="F2378" s="69"/>
      <c r="G2378" s="69"/>
      <c r="H2378" s="69"/>
      <c r="I2378" s="69"/>
      <c r="J2378" s="69"/>
      <c r="K2378" s="69" t="s">
        <v>27994</v>
      </c>
      <c r="L2378" s="70">
        <v>664.9</v>
      </c>
      <c r="M2378" s="69"/>
      <c r="N2378" s="69" t="s">
        <v>27992</v>
      </c>
      <c r="O2378" s="69"/>
      <c r="P2378" s="69" t="s">
        <v>1080</v>
      </c>
      <c r="Q2378" s="69" t="s">
        <v>2605</v>
      </c>
      <c r="R2378" s="69"/>
      <c r="S2378" s="70">
        <v>664.9</v>
      </c>
      <c r="T2378" s="70"/>
      <c r="U2378" s="69"/>
      <c r="V2378" s="69"/>
      <c r="W2378" s="69"/>
      <c r="X2378" s="69"/>
      <c r="Y2378" s="70"/>
      <c r="Z2378" s="69">
        <v>0</v>
      </c>
      <c r="AA2378" s="69"/>
      <c r="AB2378" s="69" t="s">
        <v>1191</v>
      </c>
      <c r="AC2378" s="69"/>
    </row>
    <row r="2379" spans="1:29" x14ac:dyDescent="0.25">
      <c r="A2379" s="69"/>
      <c r="B2379" s="69"/>
      <c r="C2379" s="69"/>
      <c r="D2379" s="69"/>
      <c r="E2379" s="69"/>
      <c r="F2379" s="69"/>
      <c r="G2379" s="69"/>
      <c r="H2379" s="69"/>
      <c r="I2379" s="69"/>
      <c r="J2379" s="69"/>
      <c r="K2379" s="69" t="s">
        <v>27993</v>
      </c>
      <c r="L2379" s="70">
        <v>132754.79</v>
      </c>
      <c r="M2379" s="69"/>
      <c r="N2379" s="69" t="s">
        <v>27992</v>
      </c>
      <c r="O2379" s="69"/>
      <c r="P2379" s="69" t="s">
        <v>1080</v>
      </c>
      <c r="Q2379" s="69" t="s">
        <v>2605</v>
      </c>
      <c r="R2379" s="69"/>
      <c r="S2379" s="70">
        <v>132754.79</v>
      </c>
      <c r="T2379" s="70"/>
      <c r="U2379" s="69"/>
      <c r="V2379" s="69"/>
      <c r="W2379" s="69"/>
      <c r="X2379" s="69"/>
      <c r="Y2379" s="70"/>
      <c r="Z2379" s="69">
        <v>0</v>
      </c>
      <c r="AA2379" s="69"/>
      <c r="AB2379" s="69" t="s">
        <v>967</v>
      </c>
      <c r="AC2379" s="69"/>
    </row>
    <row r="2380" spans="1:29" x14ac:dyDescent="0.25">
      <c r="A2380" s="69"/>
      <c r="B2380" s="69"/>
      <c r="C2380" s="69"/>
      <c r="D2380" s="69"/>
      <c r="E2380" s="69"/>
      <c r="F2380" s="69"/>
      <c r="G2380" s="69"/>
      <c r="H2380" s="69"/>
      <c r="I2380" s="69"/>
      <c r="J2380" s="69"/>
      <c r="K2380" s="69" t="s">
        <v>27991</v>
      </c>
      <c r="L2380" s="70">
        <v>26627.71</v>
      </c>
      <c r="M2380" s="69"/>
      <c r="N2380" s="69" t="s">
        <v>27990</v>
      </c>
      <c r="O2380" s="69"/>
      <c r="P2380" s="69" t="s">
        <v>1080</v>
      </c>
      <c r="Q2380" s="69" t="s">
        <v>3194</v>
      </c>
      <c r="R2380" s="69"/>
      <c r="S2380" s="70">
        <v>26627.71</v>
      </c>
      <c r="T2380" s="70"/>
      <c r="U2380" s="69"/>
      <c r="V2380" s="69"/>
      <c r="W2380" s="69"/>
      <c r="X2380" s="69"/>
      <c r="Y2380" s="70"/>
      <c r="Z2380" s="69">
        <v>0</v>
      </c>
      <c r="AA2380" s="69"/>
      <c r="AB2380" s="69" t="s">
        <v>967</v>
      </c>
      <c r="AC2380" s="69"/>
    </row>
    <row r="2381" spans="1:29" x14ac:dyDescent="0.25">
      <c r="A2381" s="69"/>
      <c r="B2381" s="69"/>
      <c r="C2381" s="69"/>
      <c r="D2381" s="69"/>
      <c r="E2381" s="69"/>
      <c r="F2381" s="69"/>
      <c r="G2381" s="69"/>
      <c r="H2381" s="69"/>
      <c r="I2381" s="69"/>
      <c r="J2381" s="69"/>
      <c r="K2381" s="69" t="s">
        <v>27989</v>
      </c>
      <c r="L2381" s="70">
        <v>278.75</v>
      </c>
      <c r="M2381" s="69"/>
      <c r="N2381" s="69" t="s">
        <v>27985</v>
      </c>
      <c r="O2381" s="69"/>
      <c r="P2381" s="69" t="s">
        <v>2529</v>
      </c>
      <c r="Q2381" s="69" t="s">
        <v>3474</v>
      </c>
      <c r="R2381" s="69"/>
      <c r="S2381" s="70">
        <v>278.75</v>
      </c>
      <c r="T2381" s="70"/>
      <c r="U2381" s="69"/>
      <c r="V2381" s="69"/>
      <c r="W2381" s="69"/>
      <c r="X2381" s="69"/>
      <c r="Y2381" s="70"/>
      <c r="Z2381" s="69">
        <v>0</v>
      </c>
      <c r="AA2381" s="69"/>
      <c r="AB2381" s="69" t="s">
        <v>997</v>
      </c>
      <c r="AC2381" s="69"/>
    </row>
    <row r="2382" spans="1:29" x14ac:dyDescent="0.25">
      <c r="A2382" s="69"/>
      <c r="B2382" s="69"/>
      <c r="C2382" s="69"/>
      <c r="D2382" s="69"/>
      <c r="E2382" s="69"/>
      <c r="F2382" s="69"/>
      <c r="G2382" s="69"/>
      <c r="H2382" s="69"/>
      <c r="I2382" s="69"/>
      <c r="J2382" s="69"/>
      <c r="K2382" s="69" t="s">
        <v>27988</v>
      </c>
      <c r="L2382" s="70">
        <v>232</v>
      </c>
      <c r="M2382" s="69"/>
      <c r="N2382" s="69" t="s">
        <v>27985</v>
      </c>
      <c r="O2382" s="69"/>
      <c r="P2382" s="69" t="s">
        <v>2529</v>
      </c>
      <c r="Q2382" s="69" t="s">
        <v>3474</v>
      </c>
      <c r="R2382" s="69"/>
      <c r="S2382" s="70">
        <v>232</v>
      </c>
      <c r="T2382" s="70"/>
      <c r="U2382" s="69"/>
      <c r="V2382" s="69"/>
      <c r="W2382" s="69"/>
      <c r="X2382" s="69"/>
      <c r="Y2382" s="70"/>
      <c r="Z2382" s="69">
        <v>0</v>
      </c>
      <c r="AA2382" s="69"/>
      <c r="AB2382" s="69" t="s">
        <v>1191</v>
      </c>
      <c r="AC2382" s="69"/>
    </row>
    <row r="2383" spans="1:29" x14ac:dyDescent="0.25">
      <c r="A2383" s="69"/>
      <c r="B2383" s="69"/>
      <c r="C2383" s="69"/>
      <c r="D2383" s="69"/>
      <c r="E2383" s="69"/>
      <c r="F2383" s="69"/>
      <c r="G2383" s="69"/>
      <c r="H2383" s="69"/>
      <c r="I2383" s="69"/>
      <c r="J2383" s="69"/>
      <c r="K2383" s="69" t="s">
        <v>27987</v>
      </c>
      <c r="L2383" s="70">
        <v>100861.35</v>
      </c>
      <c r="M2383" s="69"/>
      <c r="N2383" s="69" t="s">
        <v>27985</v>
      </c>
      <c r="O2383" s="69"/>
      <c r="P2383" s="69" t="s">
        <v>2529</v>
      </c>
      <c r="Q2383" s="69" t="s">
        <v>3474</v>
      </c>
      <c r="R2383" s="69"/>
      <c r="S2383" s="70">
        <v>100861.35</v>
      </c>
      <c r="T2383" s="70"/>
      <c r="U2383" s="69"/>
      <c r="V2383" s="69"/>
      <c r="W2383" s="69"/>
      <c r="X2383" s="69"/>
      <c r="Y2383" s="70"/>
      <c r="Z2383" s="69">
        <v>0</v>
      </c>
      <c r="AA2383" s="69"/>
      <c r="AB2383" s="69" t="s">
        <v>967</v>
      </c>
      <c r="AC2383" s="69"/>
    </row>
    <row r="2384" spans="1:29" x14ac:dyDescent="0.25">
      <c r="A2384" s="69"/>
      <c r="B2384" s="69"/>
      <c r="C2384" s="69"/>
      <c r="D2384" s="69"/>
      <c r="E2384" s="69"/>
      <c r="F2384" s="69"/>
      <c r="G2384" s="69"/>
      <c r="H2384" s="69"/>
      <c r="I2384" s="69"/>
      <c r="J2384" s="69"/>
      <c r="K2384" s="69" t="s">
        <v>27986</v>
      </c>
      <c r="L2384" s="70">
        <v>32200.11</v>
      </c>
      <c r="M2384" s="69"/>
      <c r="N2384" s="69" t="s">
        <v>27985</v>
      </c>
      <c r="O2384" s="69"/>
      <c r="P2384" s="69" t="s">
        <v>2529</v>
      </c>
      <c r="Q2384" s="69" t="s">
        <v>3474</v>
      </c>
      <c r="R2384" s="69"/>
      <c r="S2384" s="70">
        <v>32200.11</v>
      </c>
      <c r="T2384" s="70"/>
      <c r="U2384" s="69"/>
      <c r="V2384" s="69"/>
      <c r="W2384" s="69"/>
      <c r="X2384" s="69"/>
      <c r="Y2384" s="70"/>
      <c r="Z2384" s="69">
        <v>0</v>
      </c>
      <c r="AA2384" s="69"/>
      <c r="AB2384" s="69" t="s">
        <v>967</v>
      </c>
      <c r="AC2384" s="69"/>
    </row>
    <row r="2385" spans="1:29" x14ac:dyDescent="0.25">
      <c r="A2385" s="69"/>
      <c r="B2385" s="69"/>
      <c r="C2385" s="69"/>
      <c r="D2385" s="69"/>
      <c r="E2385" s="69"/>
      <c r="F2385" s="69"/>
      <c r="G2385" s="69"/>
      <c r="H2385" s="69"/>
      <c r="I2385" s="69"/>
      <c r="J2385" s="69"/>
      <c r="K2385" s="69" t="s">
        <v>27984</v>
      </c>
      <c r="L2385" s="70">
        <v>7300.21</v>
      </c>
      <c r="M2385" s="69"/>
      <c r="N2385" s="69" t="s">
        <v>27976</v>
      </c>
      <c r="O2385" s="69"/>
      <c r="P2385" s="69" t="s">
        <v>1661</v>
      </c>
      <c r="Q2385" s="69" t="s">
        <v>9272</v>
      </c>
      <c r="R2385" s="69"/>
      <c r="S2385" s="70">
        <v>7300.21</v>
      </c>
      <c r="T2385" s="70"/>
      <c r="U2385" s="69"/>
      <c r="V2385" s="69"/>
      <c r="W2385" s="69"/>
      <c r="X2385" s="69"/>
      <c r="Y2385" s="70"/>
      <c r="Z2385" s="69">
        <v>0</v>
      </c>
      <c r="AA2385" s="69"/>
      <c r="AB2385" s="69" t="s">
        <v>967</v>
      </c>
      <c r="AC2385" s="69"/>
    </row>
    <row r="2386" spans="1:29" x14ac:dyDescent="0.25">
      <c r="A2386" s="69"/>
      <c r="B2386" s="69"/>
      <c r="C2386" s="69"/>
      <c r="D2386" s="69"/>
      <c r="E2386" s="69"/>
      <c r="F2386" s="69"/>
      <c r="G2386" s="69"/>
      <c r="H2386" s="69"/>
      <c r="I2386" s="69"/>
      <c r="J2386" s="69"/>
      <c r="K2386" s="69" t="s">
        <v>27983</v>
      </c>
      <c r="L2386" s="70">
        <v>34575.29</v>
      </c>
      <c r="M2386" s="69"/>
      <c r="N2386" s="69" t="s">
        <v>27982</v>
      </c>
      <c r="O2386" s="69"/>
      <c r="P2386" s="69" t="s">
        <v>2529</v>
      </c>
      <c r="Q2386" s="69" t="s">
        <v>3474</v>
      </c>
      <c r="R2386" s="69"/>
      <c r="S2386" s="70">
        <v>34575.29</v>
      </c>
      <c r="T2386" s="70"/>
      <c r="U2386" s="69"/>
      <c r="V2386" s="69"/>
      <c r="W2386" s="69"/>
      <c r="X2386" s="69"/>
      <c r="Y2386" s="70"/>
      <c r="Z2386" s="69">
        <v>0</v>
      </c>
      <c r="AA2386" s="69"/>
      <c r="AB2386" s="69" t="s">
        <v>967</v>
      </c>
      <c r="AC2386" s="69"/>
    </row>
    <row r="2387" spans="1:29" x14ac:dyDescent="0.25">
      <c r="A2387" s="69"/>
      <c r="B2387" s="69"/>
      <c r="C2387" s="69"/>
      <c r="D2387" s="69"/>
      <c r="E2387" s="69"/>
      <c r="F2387" s="69"/>
      <c r="G2387" s="69"/>
      <c r="H2387" s="69"/>
      <c r="I2387" s="69"/>
      <c r="J2387" s="69"/>
      <c r="K2387" s="69" t="s">
        <v>27981</v>
      </c>
      <c r="L2387" s="70">
        <v>30642.69</v>
      </c>
      <c r="M2387" s="69"/>
      <c r="N2387" s="69" t="s">
        <v>27980</v>
      </c>
      <c r="O2387" s="69"/>
      <c r="P2387" s="69" t="s">
        <v>2331</v>
      </c>
      <c r="Q2387" s="69" t="s">
        <v>2669</v>
      </c>
      <c r="R2387" s="69"/>
      <c r="S2387" s="70">
        <v>30642.69</v>
      </c>
      <c r="T2387" s="70"/>
      <c r="U2387" s="69"/>
      <c r="V2387" s="69"/>
      <c r="W2387" s="69"/>
      <c r="X2387" s="69"/>
      <c r="Y2387" s="70"/>
      <c r="Z2387" s="69">
        <v>0</v>
      </c>
      <c r="AA2387" s="69"/>
      <c r="AB2387" s="69" t="s">
        <v>967</v>
      </c>
      <c r="AC2387" s="69"/>
    </row>
    <row r="2388" spans="1:29" x14ac:dyDescent="0.25">
      <c r="A2388" s="69"/>
      <c r="B2388" s="69"/>
      <c r="C2388" s="69"/>
      <c r="D2388" s="69"/>
      <c r="E2388" s="69"/>
      <c r="F2388" s="69"/>
      <c r="G2388" s="69"/>
      <c r="H2388" s="69"/>
      <c r="I2388" s="69"/>
      <c r="J2388" s="69"/>
      <c r="K2388" s="69" t="s">
        <v>27979</v>
      </c>
      <c r="L2388" s="70">
        <v>2860</v>
      </c>
      <c r="M2388" s="69"/>
      <c r="N2388" s="69" t="s">
        <v>27976</v>
      </c>
      <c r="O2388" s="69"/>
      <c r="P2388" s="69" t="s">
        <v>1661</v>
      </c>
      <c r="Q2388" s="69" t="s">
        <v>9272</v>
      </c>
      <c r="R2388" s="69"/>
      <c r="S2388" s="70">
        <v>2860</v>
      </c>
      <c r="T2388" s="70"/>
      <c r="U2388" s="69"/>
      <c r="V2388" s="69"/>
      <c r="W2388" s="69"/>
      <c r="X2388" s="69"/>
      <c r="Y2388" s="70"/>
      <c r="Z2388" s="69">
        <v>0</v>
      </c>
      <c r="AA2388" s="69"/>
      <c r="AB2388" s="69" t="s">
        <v>967</v>
      </c>
      <c r="AC2388" s="69"/>
    </row>
    <row r="2389" spans="1:29" x14ac:dyDescent="0.25">
      <c r="A2389" s="69"/>
      <c r="B2389" s="69"/>
      <c r="C2389" s="69"/>
      <c r="D2389" s="69"/>
      <c r="E2389" s="69"/>
      <c r="F2389" s="69"/>
      <c r="G2389" s="69"/>
      <c r="H2389" s="69"/>
      <c r="I2389" s="69"/>
      <c r="J2389" s="69"/>
      <c r="K2389" s="69" t="s">
        <v>27978</v>
      </c>
      <c r="L2389" s="70">
        <v>5985.75</v>
      </c>
      <c r="M2389" s="69"/>
      <c r="N2389" s="69" t="s">
        <v>27974</v>
      </c>
      <c r="O2389" s="69"/>
      <c r="P2389" s="69" t="s">
        <v>1111</v>
      </c>
      <c r="Q2389" s="69"/>
      <c r="R2389" s="69"/>
      <c r="S2389" s="70">
        <v>5985.75</v>
      </c>
      <c r="T2389" s="70"/>
      <c r="U2389" s="69"/>
      <c r="V2389" s="69"/>
      <c r="W2389" s="69"/>
      <c r="X2389" s="69"/>
      <c r="Y2389" s="70"/>
      <c r="Z2389" s="69">
        <v>0</v>
      </c>
      <c r="AA2389" s="69"/>
      <c r="AB2389" s="69" t="s">
        <v>997</v>
      </c>
      <c r="AC2389" s="69"/>
    </row>
    <row r="2390" spans="1:29" x14ac:dyDescent="0.25">
      <c r="A2390" s="69"/>
      <c r="B2390" s="69"/>
      <c r="C2390" s="69"/>
      <c r="D2390" s="69"/>
      <c r="E2390" s="69"/>
      <c r="F2390" s="69"/>
      <c r="G2390" s="69"/>
      <c r="H2390" s="69"/>
      <c r="I2390" s="69"/>
      <c r="J2390" s="69"/>
      <c r="K2390" s="69" t="s">
        <v>27977</v>
      </c>
      <c r="L2390" s="70">
        <v>1329.71</v>
      </c>
      <c r="M2390" s="69"/>
      <c r="N2390" s="69" t="s">
        <v>27976</v>
      </c>
      <c r="O2390" s="69"/>
      <c r="P2390" s="69" t="s">
        <v>1661</v>
      </c>
      <c r="Q2390" s="69" t="s">
        <v>9272</v>
      </c>
      <c r="R2390" s="69"/>
      <c r="S2390" s="70">
        <v>1329.71</v>
      </c>
      <c r="T2390" s="70"/>
      <c r="U2390" s="69"/>
      <c r="V2390" s="69"/>
      <c r="W2390" s="69"/>
      <c r="X2390" s="69"/>
      <c r="Y2390" s="70"/>
      <c r="Z2390" s="69">
        <v>0</v>
      </c>
      <c r="AA2390" s="69"/>
      <c r="AB2390" s="69" t="s">
        <v>967</v>
      </c>
      <c r="AC2390" s="69"/>
    </row>
    <row r="2391" spans="1:29" x14ac:dyDescent="0.25">
      <c r="A2391" s="69"/>
      <c r="B2391" s="69"/>
      <c r="C2391" s="69"/>
      <c r="D2391" s="69"/>
      <c r="E2391" s="69"/>
      <c r="F2391" s="69"/>
      <c r="G2391" s="69"/>
      <c r="H2391" s="69"/>
      <c r="I2391" s="69"/>
      <c r="J2391" s="69"/>
      <c r="K2391" s="69" t="s">
        <v>27975</v>
      </c>
      <c r="L2391" s="70">
        <v>5185.8</v>
      </c>
      <c r="M2391" s="69"/>
      <c r="N2391" s="69" t="s">
        <v>27974</v>
      </c>
      <c r="O2391" s="69"/>
      <c r="P2391" s="69" t="s">
        <v>1111</v>
      </c>
      <c r="Q2391" s="69"/>
      <c r="R2391" s="69"/>
      <c r="S2391" s="70">
        <v>5185.8</v>
      </c>
      <c r="T2391" s="70"/>
      <c r="U2391" s="69"/>
      <c r="V2391" s="69"/>
      <c r="W2391" s="69"/>
      <c r="X2391" s="69"/>
      <c r="Y2391" s="70"/>
      <c r="Z2391" s="69">
        <v>0</v>
      </c>
      <c r="AA2391" s="69"/>
      <c r="AB2391" s="69" t="s">
        <v>967</v>
      </c>
      <c r="AC2391" s="69"/>
    </row>
    <row r="2392" spans="1:29" x14ac:dyDescent="0.25">
      <c r="A2392" s="69"/>
      <c r="B2392" s="69"/>
      <c r="C2392" s="69"/>
      <c r="D2392" s="69"/>
      <c r="E2392" s="69"/>
      <c r="F2392" s="69"/>
      <c r="G2392" s="69"/>
      <c r="H2392" s="69"/>
      <c r="I2392" s="69"/>
      <c r="J2392" s="69"/>
      <c r="K2392" s="69" t="s">
        <v>27973</v>
      </c>
      <c r="L2392" s="70">
        <v>4754.82</v>
      </c>
      <c r="M2392" s="69"/>
      <c r="N2392" s="69" t="s">
        <v>27969</v>
      </c>
      <c r="O2392" s="69"/>
      <c r="P2392" s="69" t="s">
        <v>2137</v>
      </c>
      <c r="Q2392" s="69" t="s">
        <v>2589</v>
      </c>
      <c r="R2392" s="69"/>
      <c r="S2392" s="70">
        <v>4754.82</v>
      </c>
      <c r="T2392" s="70"/>
      <c r="U2392" s="69"/>
      <c r="V2392" s="69"/>
      <c r="W2392" s="69"/>
      <c r="X2392" s="69"/>
      <c r="Y2392" s="70"/>
      <c r="Z2392" s="69">
        <v>0</v>
      </c>
      <c r="AA2392" s="69"/>
      <c r="AB2392" s="69" t="s">
        <v>997</v>
      </c>
      <c r="AC2392" s="69"/>
    </row>
    <row r="2393" spans="1:29" x14ac:dyDescent="0.25">
      <c r="A2393" s="69"/>
      <c r="B2393" s="69"/>
      <c r="C2393" s="69"/>
      <c r="D2393" s="69"/>
      <c r="E2393" s="69"/>
      <c r="F2393" s="69"/>
      <c r="G2393" s="69"/>
      <c r="H2393" s="69"/>
      <c r="I2393" s="69"/>
      <c r="J2393" s="69"/>
      <c r="K2393" s="69" t="s">
        <v>27972</v>
      </c>
      <c r="L2393" s="70">
        <v>4225.5600000000004</v>
      </c>
      <c r="M2393" s="69"/>
      <c r="N2393" s="69" t="s">
        <v>27969</v>
      </c>
      <c r="O2393" s="69"/>
      <c r="P2393" s="69" t="s">
        <v>2137</v>
      </c>
      <c r="Q2393" s="69" t="s">
        <v>2589</v>
      </c>
      <c r="R2393" s="69"/>
      <c r="S2393" s="70">
        <v>4225.5600000000004</v>
      </c>
      <c r="T2393" s="70"/>
      <c r="U2393" s="69"/>
      <c r="V2393" s="69"/>
      <c r="W2393" s="69"/>
      <c r="X2393" s="69"/>
      <c r="Y2393" s="70"/>
      <c r="Z2393" s="69">
        <v>0</v>
      </c>
      <c r="AA2393" s="69"/>
      <c r="AB2393" s="69" t="s">
        <v>997</v>
      </c>
      <c r="AC2393" s="69"/>
    </row>
    <row r="2394" spans="1:29" x14ac:dyDescent="0.25">
      <c r="A2394" s="69"/>
      <c r="B2394" s="69"/>
      <c r="C2394" s="69"/>
      <c r="D2394" s="69"/>
      <c r="E2394" s="69"/>
      <c r="F2394" s="69"/>
      <c r="G2394" s="69"/>
      <c r="H2394" s="69"/>
      <c r="I2394" s="69"/>
      <c r="J2394" s="69"/>
      <c r="K2394" s="69" t="s">
        <v>27971</v>
      </c>
      <c r="L2394" s="70">
        <v>4469.6499999999996</v>
      </c>
      <c r="M2394" s="69"/>
      <c r="N2394" s="69" t="s">
        <v>27967</v>
      </c>
      <c r="O2394" s="69"/>
      <c r="P2394" s="69" t="s">
        <v>1217</v>
      </c>
      <c r="Q2394" s="69" t="s">
        <v>4356</v>
      </c>
      <c r="R2394" s="69"/>
      <c r="S2394" s="70">
        <v>4469.6499999999996</v>
      </c>
      <c r="T2394" s="70"/>
      <c r="U2394" s="69"/>
      <c r="V2394" s="69"/>
      <c r="W2394" s="69"/>
      <c r="X2394" s="69"/>
      <c r="Y2394" s="70"/>
      <c r="Z2394" s="69">
        <v>0</v>
      </c>
      <c r="AA2394" s="69"/>
      <c r="AB2394" s="69" t="s">
        <v>997</v>
      </c>
      <c r="AC2394" s="69"/>
    </row>
    <row r="2395" spans="1:29" x14ac:dyDescent="0.25">
      <c r="A2395" s="69"/>
      <c r="B2395" s="69"/>
      <c r="C2395" s="69"/>
      <c r="D2395" s="69"/>
      <c r="E2395" s="69"/>
      <c r="F2395" s="69"/>
      <c r="G2395" s="69"/>
      <c r="H2395" s="69"/>
      <c r="I2395" s="69"/>
      <c r="J2395" s="69"/>
      <c r="K2395" s="69" t="s">
        <v>27970</v>
      </c>
      <c r="L2395" s="70">
        <v>2393.9899999999998</v>
      </c>
      <c r="M2395" s="69"/>
      <c r="N2395" s="69" t="s">
        <v>27969</v>
      </c>
      <c r="O2395" s="69"/>
      <c r="P2395" s="69" t="s">
        <v>2137</v>
      </c>
      <c r="Q2395" s="69" t="s">
        <v>2589</v>
      </c>
      <c r="R2395" s="69"/>
      <c r="S2395" s="70">
        <v>2393.9899999999998</v>
      </c>
      <c r="T2395" s="70"/>
      <c r="U2395" s="69"/>
      <c r="V2395" s="69"/>
      <c r="W2395" s="69"/>
      <c r="X2395" s="69"/>
      <c r="Y2395" s="70"/>
      <c r="Z2395" s="69">
        <v>0</v>
      </c>
      <c r="AA2395" s="69"/>
      <c r="AB2395" s="69" t="s">
        <v>967</v>
      </c>
      <c r="AC2395" s="69"/>
    </row>
    <row r="2396" spans="1:29" x14ac:dyDescent="0.25">
      <c r="A2396" s="69"/>
      <c r="B2396" s="69"/>
      <c r="C2396" s="69"/>
      <c r="D2396" s="69"/>
      <c r="E2396" s="69"/>
      <c r="F2396" s="69"/>
      <c r="G2396" s="69"/>
      <c r="H2396" s="69"/>
      <c r="I2396" s="69"/>
      <c r="J2396" s="69"/>
      <c r="K2396" s="69" t="s">
        <v>27968</v>
      </c>
      <c r="L2396" s="70">
        <v>311.91000000000003</v>
      </c>
      <c r="M2396" s="69"/>
      <c r="N2396" s="69" t="s">
        <v>27967</v>
      </c>
      <c r="O2396" s="69"/>
      <c r="P2396" s="69" t="s">
        <v>1217</v>
      </c>
      <c r="Q2396" s="69" t="s">
        <v>4356</v>
      </c>
      <c r="R2396" s="69"/>
      <c r="S2396" s="70">
        <v>311.91000000000003</v>
      </c>
      <c r="T2396" s="70"/>
      <c r="U2396" s="69"/>
      <c r="V2396" s="69"/>
      <c r="W2396" s="69"/>
      <c r="X2396" s="69"/>
      <c r="Y2396" s="70"/>
      <c r="Z2396" s="69">
        <v>0</v>
      </c>
      <c r="AA2396" s="69"/>
      <c r="AB2396" s="69" t="s">
        <v>1191</v>
      </c>
      <c r="AC2396" s="69"/>
    </row>
    <row r="2397" spans="1:29" x14ac:dyDescent="0.25">
      <c r="A2397" s="71" t="s">
        <v>193</v>
      </c>
      <c r="B2397" s="71"/>
      <c r="C2397" s="71"/>
      <c r="D2397" s="71"/>
      <c r="E2397" s="71"/>
      <c r="F2397" s="71"/>
      <c r="G2397" s="71"/>
      <c r="H2397" s="71"/>
      <c r="I2397" s="72">
        <v>1663909.68</v>
      </c>
      <c r="J2397" s="71"/>
      <c r="K2397" s="71"/>
      <c r="L2397" s="72">
        <v>1665234.73</v>
      </c>
      <c r="M2397" s="72">
        <v>-1325.0500000000466</v>
      </c>
      <c r="N2397" s="71"/>
      <c r="O2397" s="71"/>
      <c r="P2397" s="71"/>
      <c r="Q2397" s="71"/>
      <c r="R2397" s="71"/>
      <c r="S2397" s="72">
        <v>1663793.33</v>
      </c>
      <c r="T2397" s="72">
        <v>433844.85</v>
      </c>
      <c r="U2397" s="71"/>
      <c r="V2397" s="71"/>
      <c r="W2397" s="71"/>
      <c r="X2397" s="72">
        <v>1229948.48</v>
      </c>
      <c r="Y2397" s="72">
        <v>7307.5800000000008</v>
      </c>
      <c r="Z2397" s="72">
        <v>441152.43</v>
      </c>
      <c r="AA2397" s="69"/>
      <c r="AB2397" s="69"/>
      <c r="AC2397" s="69"/>
    </row>
    <row r="2398" spans="1:29" ht="40" x14ac:dyDescent="0.25">
      <c r="A2398" s="68" t="s">
        <v>27966</v>
      </c>
      <c r="B2398" s="69" t="s">
        <v>27965</v>
      </c>
      <c r="C2398" s="69" t="s">
        <v>27964</v>
      </c>
      <c r="D2398" s="69" t="s">
        <v>3358</v>
      </c>
      <c r="E2398" s="69" t="s">
        <v>22707</v>
      </c>
      <c r="F2398" s="69" t="s">
        <v>3017</v>
      </c>
      <c r="G2398" s="69" t="s">
        <v>1062</v>
      </c>
      <c r="H2398" s="69" t="s">
        <v>2715</v>
      </c>
      <c r="I2398" s="70">
        <v>101575.16</v>
      </c>
      <c r="J2398" s="69" t="s">
        <v>3349</v>
      </c>
      <c r="K2398" s="69" t="s">
        <v>27963</v>
      </c>
      <c r="L2398" s="70">
        <v>5061.16</v>
      </c>
      <c r="M2398" s="69"/>
      <c r="N2398" s="69" t="s">
        <v>27962</v>
      </c>
      <c r="O2398" s="69"/>
      <c r="P2398" s="69" t="s">
        <v>2166</v>
      </c>
      <c r="Q2398" s="69" t="s">
        <v>2207</v>
      </c>
      <c r="R2398" s="69"/>
      <c r="S2398" s="70">
        <v>5061.16</v>
      </c>
      <c r="T2398" s="70"/>
      <c r="U2398" s="69" t="s">
        <v>2207</v>
      </c>
      <c r="V2398" s="73">
        <v>102</v>
      </c>
      <c r="W2398" s="69" t="s">
        <v>2207</v>
      </c>
      <c r="X2398" s="69"/>
      <c r="Y2398" s="70"/>
      <c r="Z2398" s="69">
        <v>21.71</v>
      </c>
      <c r="AA2398" s="69" t="s">
        <v>989</v>
      </c>
      <c r="AB2398" s="69" t="s">
        <v>967</v>
      </c>
      <c r="AC2398" s="69" t="s">
        <v>27961</v>
      </c>
    </row>
    <row r="2399" spans="1:29" x14ac:dyDescent="0.25">
      <c r="A2399" s="69"/>
      <c r="B2399" s="69"/>
      <c r="C2399" s="69"/>
      <c r="D2399" s="69"/>
      <c r="E2399" s="69"/>
      <c r="F2399" s="69"/>
      <c r="G2399" s="69"/>
      <c r="H2399" s="69"/>
      <c r="I2399" s="69"/>
      <c r="J2399" s="69"/>
      <c r="K2399" s="69" t="s">
        <v>27960</v>
      </c>
      <c r="L2399" s="70">
        <v>55.64</v>
      </c>
      <c r="M2399" s="69"/>
      <c r="N2399" s="69" t="s">
        <v>27956</v>
      </c>
      <c r="O2399" s="69"/>
      <c r="P2399" s="69" t="s">
        <v>1698</v>
      </c>
      <c r="Q2399" s="69" t="s">
        <v>3011</v>
      </c>
      <c r="R2399" s="69"/>
      <c r="S2399" s="70">
        <v>55.64</v>
      </c>
      <c r="T2399" s="70"/>
      <c r="U2399" s="69" t="s">
        <v>1115</v>
      </c>
      <c r="V2399" s="73">
        <v>108</v>
      </c>
      <c r="W2399" s="69" t="s">
        <v>1115</v>
      </c>
      <c r="X2399" s="69"/>
      <c r="Y2399" s="70"/>
      <c r="Z2399" s="69">
        <v>17.059999999999999</v>
      </c>
      <c r="AA2399" s="69"/>
      <c r="AB2399" s="69" t="s">
        <v>967</v>
      </c>
      <c r="AC2399" s="69"/>
    </row>
    <row r="2400" spans="1:29" x14ac:dyDescent="0.25">
      <c r="A2400" s="69"/>
      <c r="B2400" s="69"/>
      <c r="C2400" s="69"/>
      <c r="D2400" s="69"/>
      <c r="E2400" s="69"/>
      <c r="F2400" s="69"/>
      <c r="G2400" s="69"/>
      <c r="H2400" s="69"/>
      <c r="I2400" s="69"/>
      <c r="J2400" s="69"/>
      <c r="K2400" s="69" t="s">
        <v>27959</v>
      </c>
      <c r="L2400" s="70">
        <v>631.49</v>
      </c>
      <c r="M2400" s="69"/>
      <c r="N2400" s="69" t="s">
        <v>27958</v>
      </c>
      <c r="O2400" s="69"/>
      <c r="P2400" s="69" t="s">
        <v>2065</v>
      </c>
      <c r="Q2400" s="69" t="s">
        <v>1129</v>
      </c>
      <c r="R2400" s="69"/>
      <c r="S2400" s="70">
        <v>631.49</v>
      </c>
      <c r="T2400" s="70"/>
      <c r="U2400" s="69" t="s">
        <v>2207</v>
      </c>
      <c r="V2400" s="73">
        <v>90</v>
      </c>
      <c r="W2400" s="69" t="s">
        <v>2207</v>
      </c>
      <c r="X2400" s="69"/>
      <c r="Y2400" s="70"/>
      <c r="Z2400" s="69">
        <v>4.21</v>
      </c>
      <c r="AA2400" s="69"/>
      <c r="AB2400" s="69" t="s">
        <v>967</v>
      </c>
      <c r="AC2400" s="69"/>
    </row>
    <row r="2401" spans="1:29" x14ac:dyDescent="0.25">
      <c r="A2401" s="69"/>
      <c r="B2401" s="69"/>
      <c r="C2401" s="69"/>
      <c r="D2401" s="69"/>
      <c r="E2401" s="69"/>
      <c r="F2401" s="69"/>
      <c r="G2401" s="69"/>
      <c r="H2401" s="69"/>
      <c r="I2401" s="69"/>
      <c r="J2401" s="69"/>
      <c r="K2401" s="69" t="s">
        <v>27957</v>
      </c>
      <c r="L2401" s="70">
        <v>3359.91</v>
      </c>
      <c r="M2401" s="69"/>
      <c r="N2401" s="69" t="s">
        <v>27956</v>
      </c>
      <c r="O2401" s="69"/>
      <c r="P2401" s="69" t="s">
        <v>1698</v>
      </c>
      <c r="Q2401" s="69" t="s">
        <v>3011</v>
      </c>
      <c r="R2401" s="69"/>
      <c r="S2401" s="70">
        <v>3359.91</v>
      </c>
      <c r="T2401" s="70"/>
      <c r="U2401" s="69" t="s">
        <v>1115</v>
      </c>
      <c r="V2401" s="73">
        <v>108</v>
      </c>
      <c r="W2401" s="69" t="s">
        <v>1115</v>
      </c>
      <c r="X2401" s="69"/>
      <c r="Y2401" s="70"/>
      <c r="Z2401" s="69">
        <v>17.059999999999999</v>
      </c>
      <c r="AA2401" s="69"/>
      <c r="AB2401" s="69" t="s">
        <v>967</v>
      </c>
      <c r="AC2401" s="69"/>
    </row>
    <row r="2402" spans="1:29" x14ac:dyDescent="0.25">
      <c r="A2402" s="69"/>
      <c r="B2402" s="69"/>
      <c r="C2402" s="69"/>
      <c r="D2402" s="69"/>
      <c r="E2402" s="69"/>
      <c r="F2402" s="69"/>
      <c r="G2402" s="69"/>
      <c r="H2402" s="69"/>
      <c r="I2402" s="69"/>
      <c r="J2402" s="69"/>
      <c r="K2402" s="69" t="s">
        <v>27955</v>
      </c>
      <c r="L2402" s="70">
        <v>4400</v>
      </c>
      <c r="M2402" s="69"/>
      <c r="N2402" s="69" t="s">
        <v>27954</v>
      </c>
      <c r="O2402" s="69"/>
      <c r="P2402" s="69" t="s">
        <v>1698</v>
      </c>
      <c r="Q2402" s="69" t="s">
        <v>1542</v>
      </c>
      <c r="R2402" s="69"/>
      <c r="S2402" s="70">
        <v>4400</v>
      </c>
      <c r="T2402" s="70"/>
      <c r="U2402" s="69" t="s">
        <v>1542</v>
      </c>
      <c r="V2402" s="73">
        <v>103</v>
      </c>
      <c r="W2402" s="69" t="s">
        <v>1542</v>
      </c>
      <c r="X2402" s="69"/>
      <c r="Y2402" s="70"/>
      <c r="Z2402" s="69">
        <v>22.04</v>
      </c>
      <c r="AA2402" s="69"/>
      <c r="AB2402" s="69" t="s">
        <v>967</v>
      </c>
      <c r="AC2402" s="69"/>
    </row>
    <row r="2403" spans="1:29" x14ac:dyDescent="0.25">
      <c r="A2403" s="69"/>
      <c r="B2403" s="69"/>
      <c r="C2403" s="69"/>
      <c r="D2403" s="69"/>
      <c r="E2403" s="69"/>
      <c r="F2403" s="69"/>
      <c r="G2403" s="69"/>
      <c r="H2403" s="69"/>
      <c r="I2403" s="69"/>
      <c r="J2403" s="69"/>
      <c r="K2403" s="69" t="s">
        <v>27953</v>
      </c>
      <c r="L2403" s="70">
        <v>12268.24</v>
      </c>
      <c r="M2403" s="69"/>
      <c r="N2403" s="69" t="s">
        <v>27952</v>
      </c>
      <c r="O2403" s="69"/>
      <c r="P2403" s="69" t="s">
        <v>1088</v>
      </c>
      <c r="Q2403" s="69" t="s">
        <v>1112</v>
      </c>
      <c r="R2403" s="69"/>
      <c r="S2403" s="70">
        <v>12268.24</v>
      </c>
      <c r="T2403" s="70"/>
      <c r="U2403" s="69" t="s">
        <v>1112</v>
      </c>
      <c r="V2403" s="73">
        <v>111</v>
      </c>
      <c r="W2403" s="69" t="s">
        <v>1112</v>
      </c>
      <c r="X2403" s="69"/>
      <c r="Y2403" s="70"/>
      <c r="Z2403" s="69">
        <v>66.12</v>
      </c>
      <c r="AA2403" s="69"/>
      <c r="AB2403" s="69" t="s">
        <v>967</v>
      </c>
      <c r="AC2403" s="69"/>
    </row>
    <row r="2404" spans="1:29" x14ac:dyDescent="0.25">
      <c r="A2404" s="69"/>
      <c r="B2404" s="69"/>
      <c r="C2404" s="69"/>
      <c r="D2404" s="69"/>
      <c r="E2404" s="69"/>
      <c r="F2404" s="69"/>
      <c r="G2404" s="69"/>
      <c r="H2404" s="69"/>
      <c r="I2404" s="69"/>
      <c r="J2404" s="69"/>
      <c r="K2404" s="69" t="s">
        <v>27951</v>
      </c>
      <c r="L2404" s="70">
        <v>5990.75</v>
      </c>
      <c r="M2404" s="69"/>
      <c r="N2404" s="69" t="s">
        <v>27949</v>
      </c>
      <c r="O2404" s="69"/>
      <c r="P2404" s="69" t="s">
        <v>2065</v>
      </c>
      <c r="Q2404" s="69" t="s">
        <v>2277</v>
      </c>
      <c r="R2404" s="69"/>
      <c r="S2404" s="70">
        <v>5990.75</v>
      </c>
      <c r="T2404" s="70"/>
      <c r="U2404" s="69" t="s">
        <v>2277</v>
      </c>
      <c r="V2404" s="73">
        <v>111</v>
      </c>
      <c r="W2404" s="69" t="s">
        <v>2277</v>
      </c>
      <c r="X2404" s="69"/>
      <c r="Y2404" s="70"/>
      <c r="Z2404" s="69">
        <v>46.35</v>
      </c>
      <c r="AA2404" s="69"/>
      <c r="AB2404" s="69" t="s">
        <v>967</v>
      </c>
      <c r="AC2404" s="69"/>
    </row>
    <row r="2405" spans="1:29" x14ac:dyDescent="0.25">
      <c r="A2405" s="69"/>
      <c r="B2405" s="69"/>
      <c r="C2405" s="69"/>
      <c r="D2405" s="69"/>
      <c r="E2405" s="69"/>
      <c r="F2405" s="69"/>
      <c r="G2405" s="69"/>
      <c r="H2405" s="69"/>
      <c r="I2405" s="69"/>
      <c r="J2405" s="69"/>
      <c r="K2405" s="69" t="s">
        <v>27950</v>
      </c>
      <c r="L2405" s="70">
        <v>2891.03</v>
      </c>
      <c r="M2405" s="69"/>
      <c r="N2405" s="69" t="s">
        <v>27949</v>
      </c>
      <c r="O2405" s="69"/>
      <c r="P2405" s="69" t="s">
        <v>2065</v>
      </c>
      <c r="Q2405" s="69" t="s">
        <v>2277</v>
      </c>
      <c r="R2405" s="69"/>
      <c r="S2405" s="70">
        <v>2891.03</v>
      </c>
      <c r="T2405" s="70"/>
      <c r="U2405" s="69" t="s">
        <v>2277</v>
      </c>
      <c r="V2405" s="73">
        <v>111</v>
      </c>
      <c r="W2405" s="69" t="s">
        <v>2277</v>
      </c>
      <c r="X2405" s="69"/>
      <c r="Y2405" s="70"/>
      <c r="Z2405" s="69">
        <v>46.35</v>
      </c>
      <c r="AA2405" s="69"/>
      <c r="AB2405" s="69" t="s">
        <v>967</v>
      </c>
      <c r="AC2405" s="69"/>
    </row>
    <row r="2406" spans="1:29" x14ac:dyDescent="0.25">
      <c r="A2406" s="69"/>
      <c r="B2406" s="69"/>
      <c r="C2406" s="69"/>
      <c r="D2406" s="69"/>
      <c r="E2406" s="69"/>
      <c r="F2406" s="69"/>
      <c r="G2406" s="69"/>
      <c r="H2406" s="69"/>
      <c r="I2406" s="69"/>
      <c r="J2406" s="69"/>
      <c r="K2406" s="69" t="s">
        <v>27948</v>
      </c>
      <c r="L2406" s="70">
        <v>4020.7</v>
      </c>
      <c r="M2406" s="69"/>
      <c r="N2406" s="69" t="s">
        <v>27947</v>
      </c>
      <c r="O2406" s="69"/>
      <c r="P2406" s="69" t="s">
        <v>2288</v>
      </c>
      <c r="Q2406" s="69" t="s">
        <v>1228</v>
      </c>
      <c r="R2406" s="69"/>
      <c r="S2406" s="70">
        <v>4020.7</v>
      </c>
      <c r="T2406" s="70"/>
      <c r="U2406" s="69"/>
      <c r="V2406" s="69"/>
      <c r="W2406" s="69"/>
      <c r="X2406" s="69"/>
      <c r="Y2406" s="70"/>
      <c r="Z2406" s="69">
        <v>0</v>
      </c>
      <c r="AA2406" s="69"/>
      <c r="AB2406" s="69" t="s">
        <v>967</v>
      </c>
      <c r="AC2406" s="69"/>
    </row>
    <row r="2407" spans="1:29" x14ac:dyDescent="0.25">
      <c r="A2407" s="69"/>
      <c r="B2407" s="69"/>
      <c r="C2407" s="69"/>
      <c r="D2407" s="69"/>
      <c r="E2407" s="69"/>
      <c r="F2407" s="69"/>
      <c r="G2407" s="69"/>
      <c r="H2407" s="69"/>
      <c r="I2407" s="69"/>
      <c r="J2407" s="69"/>
      <c r="K2407" s="69" t="s">
        <v>27946</v>
      </c>
      <c r="L2407" s="70">
        <v>2695</v>
      </c>
      <c r="M2407" s="69"/>
      <c r="N2407" s="69" t="s">
        <v>27945</v>
      </c>
      <c r="O2407" s="69"/>
      <c r="P2407" s="69" t="s">
        <v>1108</v>
      </c>
      <c r="Q2407" s="69" t="s">
        <v>2298</v>
      </c>
      <c r="R2407" s="69"/>
      <c r="S2407" s="70">
        <v>2695</v>
      </c>
      <c r="T2407" s="70"/>
      <c r="U2407" s="69"/>
      <c r="V2407" s="69"/>
      <c r="W2407" s="69"/>
      <c r="X2407" s="69"/>
      <c r="Y2407" s="70"/>
      <c r="Z2407" s="69">
        <v>0</v>
      </c>
      <c r="AA2407" s="69"/>
      <c r="AB2407" s="69" t="s">
        <v>967</v>
      </c>
      <c r="AC2407" s="69"/>
    </row>
    <row r="2408" spans="1:29" x14ac:dyDescent="0.25">
      <c r="A2408" s="69"/>
      <c r="B2408" s="69"/>
      <c r="C2408" s="69"/>
      <c r="D2408" s="69"/>
      <c r="E2408" s="69"/>
      <c r="F2408" s="69"/>
      <c r="G2408" s="69"/>
      <c r="H2408" s="69"/>
      <c r="I2408" s="69"/>
      <c r="J2408" s="69"/>
      <c r="K2408" s="69" t="s">
        <v>27944</v>
      </c>
      <c r="L2408" s="70">
        <v>4767.97</v>
      </c>
      <c r="M2408" s="69"/>
      <c r="N2408" s="69" t="s">
        <v>27943</v>
      </c>
      <c r="O2408" s="69"/>
      <c r="P2408" s="69" t="s">
        <v>1548</v>
      </c>
      <c r="Q2408" s="69"/>
      <c r="R2408" s="69"/>
      <c r="S2408" s="70">
        <v>4767.97</v>
      </c>
      <c r="T2408" s="70"/>
      <c r="U2408" s="69"/>
      <c r="V2408" s="69"/>
      <c r="W2408" s="69"/>
      <c r="X2408" s="69"/>
      <c r="Y2408" s="70"/>
      <c r="Z2408" s="69">
        <v>0</v>
      </c>
      <c r="AA2408" s="69"/>
      <c r="AB2408" s="69" t="s">
        <v>967</v>
      </c>
      <c r="AC2408" s="69"/>
    </row>
    <row r="2409" spans="1:29" x14ac:dyDescent="0.25">
      <c r="A2409" s="69"/>
      <c r="B2409" s="69"/>
      <c r="C2409" s="69"/>
      <c r="D2409" s="69"/>
      <c r="E2409" s="69"/>
      <c r="F2409" s="69"/>
      <c r="G2409" s="69"/>
      <c r="H2409" s="69"/>
      <c r="I2409" s="69"/>
      <c r="J2409" s="69"/>
      <c r="K2409" s="69" t="s">
        <v>27942</v>
      </c>
      <c r="L2409" s="70">
        <v>6280.84</v>
      </c>
      <c r="M2409" s="69"/>
      <c r="N2409" s="69" t="s">
        <v>27941</v>
      </c>
      <c r="O2409" s="69"/>
      <c r="P2409" s="69" t="s">
        <v>2124</v>
      </c>
      <c r="Q2409" s="69"/>
      <c r="R2409" s="69"/>
      <c r="S2409" s="70">
        <v>6280.84</v>
      </c>
      <c r="T2409" s="70"/>
      <c r="U2409" s="69"/>
      <c r="V2409" s="69"/>
      <c r="W2409" s="69"/>
      <c r="X2409" s="69"/>
      <c r="Y2409" s="70"/>
      <c r="Z2409" s="69">
        <v>0</v>
      </c>
      <c r="AA2409" s="69"/>
      <c r="AB2409" s="69" t="s">
        <v>967</v>
      </c>
      <c r="AC2409" s="69"/>
    </row>
    <row r="2410" spans="1:29" x14ac:dyDescent="0.25">
      <c r="A2410" s="69"/>
      <c r="B2410" s="69"/>
      <c r="C2410" s="69"/>
      <c r="D2410" s="69"/>
      <c r="E2410" s="69"/>
      <c r="F2410" s="69"/>
      <c r="G2410" s="69"/>
      <c r="H2410" s="69"/>
      <c r="I2410" s="69"/>
      <c r="J2410" s="69"/>
      <c r="K2410" s="69" t="s">
        <v>27940</v>
      </c>
      <c r="L2410" s="70">
        <v>520.77</v>
      </c>
      <c r="M2410" s="69"/>
      <c r="N2410" s="69" t="s">
        <v>27938</v>
      </c>
      <c r="O2410" s="69"/>
      <c r="P2410" s="69" t="s">
        <v>1080</v>
      </c>
      <c r="Q2410" s="69" t="s">
        <v>2605</v>
      </c>
      <c r="R2410" s="69"/>
      <c r="S2410" s="70">
        <v>520.77</v>
      </c>
      <c r="T2410" s="70"/>
      <c r="U2410" s="69"/>
      <c r="V2410" s="69"/>
      <c r="W2410" s="69"/>
      <c r="X2410" s="69"/>
      <c r="Y2410" s="70"/>
      <c r="Z2410" s="69">
        <v>0</v>
      </c>
      <c r="AA2410" s="69"/>
      <c r="AB2410" s="69" t="s">
        <v>1191</v>
      </c>
      <c r="AC2410" s="69"/>
    </row>
    <row r="2411" spans="1:29" x14ac:dyDescent="0.25">
      <c r="A2411" s="69"/>
      <c r="B2411" s="69"/>
      <c r="C2411" s="69"/>
      <c r="D2411" s="69"/>
      <c r="E2411" s="69"/>
      <c r="F2411" s="69"/>
      <c r="G2411" s="69"/>
      <c r="H2411" s="69"/>
      <c r="I2411" s="69"/>
      <c r="J2411" s="69"/>
      <c r="K2411" s="69" t="s">
        <v>27939</v>
      </c>
      <c r="L2411" s="70">
        <v>51231.27</v>
      </c>
      <c r="M2411" s="69"/>
      <c r="N2411" s="69" t="s">
        <v>27938</v>
      </c>
      <c r="O2411" s="69"/>
      <c r="P2411" s="69" t="s">
        <v>1080</v>
      </c>
      <c r="Q2411" s="69" t="s">
        <v>2605</v>
      </c>
      <c r="R2411" s="69"/>
      <c r="S2411" s="70">
        <v>51231.27</v>
      </c>
      <c r="T2411" s="70"/>
      <c r="U2411" s="69"/>
      <c r="V2411" s="69"/>
      <c r="W2411" s="69"/>
      <c r="X2411" s="69"/>
      <c r="Y2411" s="70"/>
      <c r="Z2411" s="69">
        <v>0</v>
      </c>
      <c r="AA2411" s="69"/>
      <c r="AB2411" s="69" t="s">
        <v>967</v>
      </c>
      <c r="AC2411" s="69"/>
    </row>
    <row r="2412" spans="1:29" x14ac:dyDescent="0.25">
      <c r="A2412" s="69"/>
      <c r="B2412" s="69"/>
      <c r="C2412" s="69"/>
      <c r="D2412" s="69"/>
      <c r="E2412" s="69"/>
      <c r="F2412" s="69"/>
      <c r="G2412" s="69"/>
      <c r="H2412" s="69"/>
      <c r="I2412" s="69"/>
      <c r="J2412" s="69"/>
      <c r="K2412" s="69" t="s">
        <v>27937</v>
      </c>
      <c r="L2412" s="70">
        <v>2056.31</v>
      </c>
      <c r="M2412" s="69"/>
      <c r="N2412" s="69" t="s">
        <v>27936</v>
      </c>
      <c r="O2412" s="69"/>
      <c r="P2412" s="69" t="s">
        <v>2331</v>
      </c>
      <c r="Q2412" s="69" t="s">
        <v>2669</v>
      </c>
      <c r="R2412" s="69"/>
      <c r="S2412" s="70">
        <v>2056.31</v>
      </c>
      <c r="T2412" s="70"/>
      <c r="U2412" s="69"/>
      <c r="V2412" s="69"/>
      <c r="W2412" s="69"/>
      <c r="X2412" s="69"/>
      <c r="Y2412" s="70"/>
      <c r="Z2412" s="69">
        <v>0</v>
      </c>
      <c r="AA2412" s="69"/>
      <c r="AB2412" s="69" t="s">
        <v>967</v>
      </c>
      <c r="AC2412" s="69"/>
    </row>
    <row r="2413" spans="1:29" x14ac:dyDescent="0.25">
      <c r="A2413" s="69"/>
      <c r="B2413" s="69"/>
      <c r="C2413" s="69"/>
      <c r="D2413" s="69"/>
      <c r="E2413" s="69"/>
      <c r="F2413" s="69"/>
      <c r="G2413" s="69"/>
      <c r="H2413" s="69"/>
      <c r="I2413" s="69"/>
      <c r="J2413" s="69"/>
      <c r="K2413" s="69" t="s">
        <v>27935</v>
      </c>
      <c r="L2413" s="70">
        <v>293.37</v>
      </c>
      <c r="M2413" s="69"/>
      <c r="N2413" s="69" t="s">
        <v>27934</v>
      </c>
      <c r="O2413" s="69"/>
      <c r="P2413" s="69" t="s">
        <v>1217</v>
      </c>
      <c r="Q2413" s="69" t="s">
        <v>4045</v>
      </c>
      <c r="R2413" s="69"/>
      <c r="S2413" s="70">
        <v>293.37</v>
      </c>
      <c r="T2413" s="70"/>
      <c r="U2413" s="69"/>
      <c r="V2413" s="69"/>
      <c r="W2413" s="69"/>
      <c r="X2413" s="69"/>
      <c r="Y2413" s="70"/>
      <c r="Z2413" s="69">
        <v>0</v>
      </c>
      <c r="AA2413" s="69"/>
      <c r="AB2413" s="69" t="s">
        <v>997</v>
      </c>
      <c r="AC2413" s="69"/>
    </row>
    <row r="2414" spans="1:29" x14ac:dyDescent="0.25">
      <c r="A2414" s="71" t="s">
        <v>193</v>
      </c>
      <c r="B2414" s="71"/>
      <c r="C2414" s="71"/>
      <c r="D2414" s="71"/>
      <c r="E2414" s="71"/>
      <c r="F2414" s="71"/>
      <c r="G2414" s="71"/>
      <c r="H2414" s="71"/>
      <c r="I2414" s="72">
        <v>101575.16</v>
      </c>
      <c r="J2414" s="71"/>
      <c r="K2414" s="71"/>
      <c r="L2414" s="72">
        <v>106524.44999999998</v>
      </c>
      <c r="M2414" s="72">
        <v>-4949.289999999979</v>
      </c>
      <c r="N2414" s="71"/>
      <c r="O2414" s="71"/>
      <c r="P2414" s="71"/>
      <c r="Q2414" s="71"/>
      <c r="R2414" s="71"/>
      <c r="S2414" s="72">
        <v>106524.44999999998</v>
      </c>
      <c r="T2414" s="72">
        <v>34658.22</v>
      </c>
      <c r="U2414" s="71"/>
      <c r="V2414" s="71"/>
      <c r="W2414" s="71"/>
      <c r="X2414" s="72">
        <v>71866.229999999981</v>
      </c>
      <c r="Y2414" s="72">
        <v>240.89999999999998</v>
      </c>
      <c r="Z2414" s="72">
        <v>34899.120000000003</v>
      </c>
      <c r="AA2414" s="69"/>
      <c r="AB2414" s="69"/>
      <c r="AC2414" s="69"/>
    </row>
    <row r="2415" spans="1:29" ht="400" x14ac:dyDescent="0.25">
      <c r="A2415" s="68" t="s">
        <v>27933</v>
      </c>
      <c r="B2415" s="69" t="s">
        <v>27932</v>
      </c>
      <c r="C2415" s="69" t="s">
        <v>27931</v>
      </c>
      <c r="D2415" s="69" t="s">
        <v>3358</v>
      </c>
      <c r="E2415" s="69" t="s">
        <v>22239</v>
      </c>
      <c r="F2415" s="69" t="s">
        <v>2342</v>
      </c>
      <c r="G2415" s="69" t="s">
        <v>2170</v>
      </c>
      <c r="H2415" s="69" t="s">
        <v>3692</v>
      </c>
      <c r="I2415" s="70">
        <v>2761472</v>
      </c>
      <c r="J2415" s="69" t="s">
        <v>3349</v>
      </c>
      <c r="K2415" s="69" t="s">
        <v>27930</v>
      </c>
      <c r="L2415" s="70">
        <v>115365.85</v>
      </c>
      <c r="M2415" s="69"/>
      <c r="N2415" s="69" t="s">
        <v>27820</v>
      </c>
      <c r="O2415" s="69"/>
      <c r="P2415" s="69" t="s">
        <v>1217</v>
      </c>
      <c r="Q2415" s="69" t="s">
        <v>4356</v>
      </c>
      <c r="R2415" s="69"/>
      <c r="S2415" s="70">
        <v>115365.85</v>
      </c>
      <c r="T2415" s="70"/>
      <c r="U2415" s="69"/>
      <c r="V2415" s="69"/>
      <c r="W2415" s="69"/>
      <c r="X2415" s="69"/>
      <c r="Y2415" s="70"/>
      <c r="Z2415" s="69">
        <v>0</v>
      </c>
      <c r="AA2415" s="69" t="s">
        <v>966</v>
      </c>
      <c r="AB2415" s="69" t="s">
        <v>967</v>
      </c>
      <c r="AC2415" s="69" t="s">
        <v>27929</v>
      </c>
    </row>
    <row r="2416" spans="1:29" x14ac:dyDescent="0.25">
      <c r="A2416" s="69"/>
      <c r="B2416" s="69"/>
      <c r="C2416" s="69"/>
      <c r="D2416" s="69"/>
      <c r="E2416" s="69"/>
      <c r="F2416" s="69"/>
      <c r="G2416" s="69"/>
      <c r="H2416" s="69"/>
      <c r="I2416" s="69"/>
      <c r="J2416" s="69"/>
      <c r="K2416" s="69" t="s">
        <v>27928</v>
      </c>
      <c r="L2416" s="70">
        <v>5814.7</v>
      </c>
      <c r="M2416" s="69"/>
      <c r="N2416" s="69" t="s">
        <v>27927</v>
      </c>
      <c r="O2416" s="69"/>
      <c r="P2416" s="69" t="s">
        <v>1217</v>
      </c>
      <c r="Q2416" s="69" t="s">
        <v>2423</v>
      </c>
      <c r="R2416" s="69"/>
      <c r="S2416" s="70">
        <v>5814.7</v>
      </c>
      <c r="T2416" s="70"/>
      <c r="U2416" s="69"/>
      <c r="V2416" s="69"/>
      <c r="W2416" s="69"/>
      <c r="X2416" s="69"/>
      <c r="Y2416" s="70"/>
      <c r="Z2416" s="69">
        <v>0</v>
      </c>
      <c r="AA2416" s="69"/>
      <c r="AB2416" s="69" t="s">
        <v>967</v>
      </c>
      <c r="AC2416" s="69"/>
    </row>
    <row r="2417" spans="1:29" x14ac:dyDescent="0.25">
      <c r="A2417" s="69"/>
      <c r="B2417" s="69"/>
      <c r="C2417" s="69"/>
      <c r="D2417" s="69"/>
      <c r="E2417" s="69"/>
      <c r="F2417" s="69"/>
      <c r="G2417" s="69"/>
      <c r="H2417" s="69"/>
      <c r="I2417" s="69"/>
      <c r="J2417" s="69"/>
      <c r="K2417" s="69" t="s">
        <v>27926</v>
      </c>
      <c r="L2417" s="70">
        <v>120570.12</v>
      </c>
      <c r="M2417" s="69"/>
      <c r="N2417" s="69" t="s">
        <v>27925</v>
      </c>
      <c r="O2417" s="69"/>
      <c r="P2417" s="69" t="s">
        <v>1607</v>
      </c>
      <c r="Q2417" s="69" t="s">
        <v>3327</v>
      </c>
      <c r="R2417" s="69"/>
      <c r="S2417" s="70">
        <v>120570.12</v>
      </c>
      <c r="T2417" s="70"/>
      <c r="U2417" s="69"/>
      <c r="V2417" s="69"/>
      <c r="W2417" s="69"/>
      <c r="X2417" s="69"/>
      <c r="Y2417" s="70"/>
      <c r="Z2417" s="69">
        <v>0</v>
      </c>
      <c r="AA2417" s="69"/>
      <c r="AB2417" s="69" t="s">
        <v>967</v>
      </c>
      <c r="AC2417" s="69"/>
    </row>
    <row r="2418" spans="1:29" x14ac:dyDescent="0.25">
      <c r="A2418" s="69"/>
      <c r="B2418" s="69"/>
      <c r="C2418" s="69"/>
      <c r="D2418" s="69"/>
      <c r="E2418" s="69"/>
      <c r="F2418" s="69"/>
      <c r="G2418" s="69"/>
      <c r="H2418" s="69"/>
      <c r="I2418" s="69"/>
      <c r="J2418" s="69"/>
      <c r="K2418" s="69" t="s">
        <v>27924</v>
      </c>
      <c r="L2418" s="70">
        <v>36381.53</v>
      </c>
      <c r="M2418" s="69"/>
      <c r="N2418" s="69" t="s">
        <v>27923</v>
      </c>
      <c r="O2418" s="69"/>
      <c r="P2418" s="69" t="s">
        <v>2170</v>
      </c>
      <c r="Q2418" s="69" t="s">
        <v>2427</v>
      </c>
      <c r="R2418" s="69"/>
      <c r="S2418" s="70">
        <v>36381.53</v>
      </c>
      <c r="T2418" s="70"/>
      <c r="U2418" s="69"/>
      <c r="V2418" s="69"/>
      <c r="W2418" s="69"/>
      <c r="X2418" s="69"/>
      <c r="Y2418" s="70"/>
      <c r="Z2418" s="69">
        <v>0</v>
      </c>
      <c r="AA2418" s="69"/>
      <c r="AB2418" s="69" t="s">
        <v>967</v>
      </c>
      <c r="AC2418" s="69"/>
    </row>
    <row r="2419" spans="1:29" x14ac:dyDescent="0.25">
      <c r="A2419" s="69"/>
      <c r="B2419" s="69"/>
      <c r="C2419" s="69"/>
      <c r="D2419" s="69"/>
      <c r="E2419" s="69"/>
      <c r="F2419" s="69"/>
      <c r="G2419" s="69"/>
      <c r="H2419" s="69"/>
      <c r="I2419" s="69"/>
      <c r="J2419" s="69"/>
      <c r="K2419" s="69" t="s">
        <v>27922</v>
      </c>
      <c r="L2419" s="70">
        <v>537.12</v>
      </c>
      <c r="M2419" s="69"/>
      <c r="N2419" s="69" t="s">
        <v>27916</v>
      </c>
      <c r="O2419" s="69"/>
      <c r="P2419" s="69" t="s">
        <v>1106</v>
      </c>
      <c r="Q2419" s="69"/>
      <c r="R2419" s="69"/>
      <c r="S2419" s="70">
        <v>537.12</v>
      </c>
      <c r="T2419" s="70"/>
      <c r="U2419" s="69"/>
      <c r="V2419" s="69"/>
      <c r="W2419" s="69"/>
      <c r="X2419" s="69"/>
      <c r="Y2419" s="70"/>
      <c r="Z2419" s="69">
        <v>0</v>
      </c>
      <c r="AA2419" s="69"/>
      <c r="AB2419" s="69" t="s">
        <v>997</v>
      </c>
      <c r="AC2419" s="69"/>
    </row>
    <row r="2420" spans="1:29" x14ac:dyDescent="0.25">
      <c r="A2420" s="69"/>
      <c r="B2420" s="69"/>
      <c r="C2420" s="69"/>
      <c r="D2420" s="69"/>
      <c r="E2420" s="69"/>
      <c r="F2420" s="69"/>
      <c r="G2420" s="69"/>
      <c r="H2420" s="69"/>
      <c r="I2420" s="69"/>
      <c r="J2420" s="69"/>
      <c r="K2420" s="69" t="s">
        <v>27921</v>
      </c>
      <c r="L2420" s="70">
        <v>665.13</v>
      </c>
      <c r="M2420" s="69"/>
      <c r="N2420" s="69" t="s">
        <v>27918</v>
      </c>
      <c r="O2420" s="69"/>
      <c r="P2420" s="69" t="s">
        <v>1607</v>
      </c>
      <c r="Q2420" s="69" t="s">
        <v>3327</v>
      </c>
      <c r="R2420" s="69"/>
      <c r="S2420" s="70">
        <v>665.13</v>
      </c>
      <c r="T2420" s="70"/>
      <c r="U2420" s="69"/>
      <c r="V2420" s="69"/>
      <c r="W2420" s="69"/>
      <c r="X2420" s="69"/>
      <c r="Y2420" s="70"/>
      <c r="Z2420" s="69">
        <v>0</v>
      </c>
      <c r="AA2420" s="69"/>
      <c r="AB2420" s="69" t="s">
        <v>1191</v>
      </c>
      <c r="AC2420" s="69"/>
    </row>
    <row r="2421" spans="1:29" x14ac:dyDescent="0.25">
      <c r="A2421" s="69"/>
      <c r="B2421" s="69"/>
      <c r="C2421" s="69"/>
      <c r="D2421" s="69"/>
      <c r="E2421" s="69"/>
      <c r="F2421" s="69"/>
      <c r="G2421" s="69"/>
      <c r="H2421" s="69"/>
      <c r="I2421" s="69"/>
      <c r="J2421" s="69"/>
      <c r="K2421" s="69" t="s">
        <v>27920</v>
      </c>
      <c r="L2421" s="70">
        <v>155.22999999999999</v>
      </c>
      <c r="M2421" s="69"/>
      <c r="N2421" s="69" t="s">
        <v>27918</v>
      </c>
      <c r="O2421" s="69"/>
      <c r="P2421" s="69" t="s">
        <v>1607</v>
      </c>
      <c r="Q2421" s="69" t="s">
        <v>3327</v>
      </c>
      <c r="R2421" s="69"/>
      <c r="S2421" s="70">
        <v>155.22999999999999</v>
      </c>
      <c r="T2421" s="70"/>
      <c r="U2421" s="69"/>
      <c r="V2421" s="69"/>
      <c r="W2421" s="69"/>
      <c r="X2421" s="69"/>
      <c r="Y2421" s="70"/>
      <c r="Z2421" s="69">
        <v>0</v>
      </c>
      <c r="AA2421" s="69"/>
      <c r="AB2421" s="69" t="s">
        <v>1191</v>
      </c>
      <c r="AC2421" s="69"/>
    </row>
    <row r="2422" spans="1:29" x14ac:dyDescent="0.25">
      <c r="A2422" s="69"/>
      <c r="B2422" s="69"/>
      <c r="C2422" s="69"/>
      <c r="D2422" s="69"/>
      <c r="E2422" s="69"/>
      <c r="F2422" s="69"/>
      <c r="G2422" s="69"/>
      <c r="H2422" s="69"/>
      <c r="I2422" s="69"/>
      <c r="J2422" s="69"/>
      <c r="K2422" s="69" t="s">
        <v>27919</v>
      </c>
      <c r="L2422" s="70">
        <v>3324.43</v>
      </c>
      <c r="M2422" s="69"/>
      <c r="N2422" s="69" t="s">
        <v>27918</v>
      </c>
      <c r="O2422" s="69"/>
      <c r="P2422" s="69" t="s">
        <v>1607</v>
      </c>
      <c r="Q2422" s="69" t="s">
        <v>3327</v>
      </c>
      <c r="R2422" s="69"/>
      <c r="S2422" s="70">
        <v>3324.43</v>
      </c>
      <c r="T2422" s="70"/>
      <c r="U2422" s="69"/>
      <c r="V2422" s="69"/>
      <c r="W2422" s="69"/>
      <c r="X2422" s="69"/>
      <c r="Y2422" s="70"/>
      <c r="Z2422" s="69">
        <v>0</v>
      </c>
      <c r="AA2422" s="69"/>
      <c r="AB2422" s="69" t="s">
        <v>967</v>
      </c>
      <c r="AC2422" s="69"/>
    </row>
    <row r="2423" spans="1:29" x14ac:dyDescent="0.25">
      <c r="A2423" s="69"/>
      <c r="B2423" s="69"/>
      <c r="C2423" s="69"/>
      <c r="D2423" s="69"/>
      <c r="E2423" s="69"/>
      <c r="F2423" s="69"/>
      <c r="G2423" s="69"/>
      <c r="H2423" s="69"/>
      <c r="I2423" s="69"/>
      <c r="J2423" s="69"/>
      <c r="K2423" s="69" t="s">
        <v>27917</v>
      </c>
      <c r="L2423" s="70">
        <v>152866.93</v>
      </c>
      <c r="M2423" s="69"/>
      <c r="N2423" s="69" t="s">
        <v>27916</v>
      </c>
      <c r="O2423" s="69"/>
      <c r="P2423" s="69" t="s">
        <v>1106</v>
      </c>
      <c r="Q2423" s="69"/>
      <c r="R2423" s="69"/>
      <c r="S2423" s="70">
        <v>152866.93</v>
      </c>
      <c r="T2423" s="70"/>
      <c r="U2423" s="69"/>
      <c r="V2423" s="69"/>
      <c r="W2423" s="69"/>
      <c r="X2423" s="69"/>
      <c r="Y2423" s="70"/>
      <c r="Z2423" s="69">
        <v>0</v>
      </c>
      <c r="AA2423" s="69"/>
      <c r="AB2423" s="69" t="s">
        <v>967</v>
      </c>
      <c r="AC2423" s="69"/>
    </row>
    <row r="2424" spans="1:29" x14ac:dyDescent="0.25">
      <c r="A2424" s="69"/>
      <c r="B2424" s="69"/>
      <c r="C2424" s="69"/>
      <c r="D2424" s="69"/>
      <c r="E2424" s="69"/>
      <c r="F2424" s="69"/>
      <c r="G2424" s="69"/>
      <c r="H2424" s="69"/>
      <c r="I2424" s="69"/>
      <c r="J2424" s="69"/>
      <c r="K2424" s="69" t="s">
        <v>27915</v>
      </c>
      <c r="L2424" s="70">
        <v>31606.720000000001</v>
      </c>
      <c r="M2424" s="69"/>
      <c r="N2424" s="69" t="s">
        <v>27914</v>
      </c>
      <c r="O2424" s="69"/>
      <c r="P2424" s="69" t="s">
        <v>1106</v>
      </c>
      <c r="Q2424" s="69"/>
      <c r="R2424" s="69"/>
      <c r="S2424" s="70">
        <v>31606.720000000001</v>
      </c>
      <c r="T2424" s="70"/>
      <c r="U2424" s="69"/>
      <c r="V2424" s="69"/>
      <c r="W2424" s="69"/>
      <c r="X2424" s="69"/>
      <c r="Y2424" s="70"/>
      <c r="Z2424" s="69">
        <v>0</v>
      </c>
      <c r="AA2424" s="69"/>
      <c r="AB2424" s="69" t="s">
        <v>967</v>
      </c>
      <c r="AC2424" s="69"/>
    </row>
    <row r="2425" spans="1:29" x14ac:dyDescent="0.25">
      <c r="A2425" s="69"/>
      <c r="B2425" s="69"/>
      <c r="C2425" s="69"/>
      <c r="D2425" s="69"/>
      <c r="E2425" s="69"/>
      <c r="F2425" s="69"/>
      <c r="G2425" s="69"/>
      <c r="H2425" s="69"/>
      <c r="I2425" s="69"/>
      <c r="J2425" s="69"/>
      <c r="K2425" s="69" t="s">
        <v>27913</v>
      </c>
      <c r="L2425" s="70">
        <v>9463.92</v>
      </c>
      <c r="M2425" s="69"/>
      <c r="N2425" s="69" t="s">
        <v>27911</v>
      </c>
      <c r="O2425" s="69"/>
      <c r="P2425" s="69" t="s">
        <v>1624</v>
      </c>
      <c r="Q2425" s="69" t="s">
        <v>2471</v>
      </c>
      <c r="R2425" s="69"/>
      <c r="S2425" s="70">
        <v>9463.92</v>
      </c>
      <c r="T2425" s="70"/>
      <c r="U2425" s="69"/>
      <c r="V2425" s="69"/>
      <c r="W2425" s="69"/>
      <c r="X2425" s="69"/>
      <c r="Y2425" s="70"/>
      <c r="Z2425" s="69">
        <v>0</v>
      </c>
      <c r="AA2425" s="69"/>
      <c r="AB2425" s="69" t="s">
        <v>967</v>
      </c>
      <c r="AC2425" s="69"/>
    </row>
    <row r="2426" spans="1:29" x14ac:dyDescent="0.25">
      <c r="A2426" s="69"/>
      <c r="B2426" s="69"/>
      <c r="C2426" s="69"/>
      <c r="D2426" s="69"/>
      <c r="E2426" s="69"/>
      <c r="F2426" s="69"/>
      <c r="G2426" s="69"/>
      <c r="H2426" s="69"/>
      <c r="I2426" s="69"/>
      <c r="J2426" s="69"/>
      <c r="K2426" s="69" t="s">
        <v>27912</v>
      </c>
      <c r="L2426" s="70">
        <v>530.17999999999995</v>
      </c>
      <c r="M2426" s="69"/>
      <c r="N2426" s="69" t="s">
        <v>27911</v>
      </c>
      <c r="O2426" s="69"/>
      <c r="P2426" s="69" t="s">
        <v>1624</v>
      </c>
      <c r="Q2426" s="69" t="s">
        <v>2471</v>
      </c>
      <c r="R2426" s="69"/>
      <c r="S2426" s="70">
        <v>530.17999999999995</v>
      </c>
      <c r="T2426" s="70"/>
      <c r="U2426" s="69"/>
      <c r="V2426" s="69"/>
      <c r="W2426" s="69"/>
      <c r="X2426" s="69"/>
      <c r="Y2426" s="70"/>
      <c r="Z2426" s="69">
        <v>0</v>
      </c>
      <c r="AA2426" s="69"/>
      <c r="AB2426" s="69" t="s">
        <v>967</v>
      </c>
      <c r="AC2426" s="69"/>
    </row>
    <row r="2427" spans="1:29" x14ac:dyDescent="0.25">
      <c r="A2427" s="69"/>
      <c r="B2427" s="69"/>
      <c r="C2427" s="69"/>
      <c r="D2427" s="69"/>
      <c r="E2427" s="69"/>
      <c r="F2427" s="69"/>
      <c r="G2427" s="69"/>
      <c r="H2427" s="69"/>
      <c r="I2427" s="69"/>
      <c r="J2427" s="69"/>
      <c r="K2427" s="69" t="s">
        <v>27910</v>
      </c>
      <c r="L2427" s="70">
        <v>446.25</v>
      </c>
      <c r="M2427" s="69"/>
      <c r="N2427" s="69" t="s">
        <v>27907</v>
      </c>
      <c r="O2427" s="69"/>
      <c r="P2427" s="69" t="s">
        <v>2207</v>
      </c>
      <c r="Q2427" s="69" t="s">
        <v>22144</v>
      </c>
      <c r="R2427" s="69"/>
      <c r="S2427" s="70">
        <v>446.25</v>
      </c>
      <c r="T2427" s="70"/>
      <c r="U2427" s="69"/>
      <c r="V2427" s="69"/>
      <c r="W2427" s="69"/>
      <c r="X2427" s="69"/>
      <c r="Y2427" s="70"/>
      <c r="Z2427" s="69">
        <v>0</v>
      </c>
      <c r="AA2427" s="69"/>
      <c r="AB2427" s="69" t="s">
        <v>1191</v>
      </c>
      <c r="AC2427" s="69"/>
    </row>
    <row r="2428" spans="1:29" x14ac:dyDescent="0.25">
      <c r="A2428" s="69"/>
      <c r="B2428" s="69"/>
      <c r="C2428" s="69"/>
      <c r="D2428" s="69"/>
      <c r="E2428" s="69"/>
      <c r="F2428" s="69"/>
      <c r="G2428" s="69"/>
      <c r="H2428" s="69"/>
      <c r="I2428" s="69"/>
      <c r="J2428" s="69"/>
      <c r="K2428" s="69" t="s">
        <v>27909</v>
      </c>
      <c r="L2428" s="70">
        <v>48107.67</v>
      </c>
      <c r="M2428" s="69"/>
      <c r="N2428" s="69" t="s">
        <v>27907</v>
      </c>
      <c r="O2428" s="69"/>
      <c r="P2428" s="69" t="s">
        <v>2207</v>
      </c>
      <c r="Q2428" s="69" t="s">
        <v>22144</v>
      </c>
      <c r="R2428" s="69"/>
      <c r="S2428" s="70">
        <v>48107.67</v>
      </c>
      <c r="T2428" s="70"/>
      <c r="U2428" s="69"/>
      <c r="V2428" s="69"/>
      <c r="W2428" s="69"/>
      <c r="X2428" s="69"/>
      <c r="Y2428" s="70"/>
      <c r="Z2428" s="69">
        <v>0</v>
      </c>
      <c r="AA2428" s="69"/>
      <c r="AB2428" s="69" t="s">
        <v>967</v>
      </c>
      <c r="AC2428" s="69"/>
    </row>
    <row r="2429" spans="1:29" x14ac:dyDescent="0.25">
      <c r="A2429" s="69"/>
      <c r="B2429" s="69"/>
      <c r="C2429" s="69"/>
      <c r="D2429" s="69"/>
      <c r="E2429" s="69"/>
      <c r="F2429" s="69"/>
      <c r="G2429" s="69"/>
      <c r="H2429" s="69"/>
      <c r="I2429" s="69"/>
      <c r="J2429" s="69"/>
      <c r="K2429" s="69" t="s">
        <v>27908</v>
      </c>
      <c r="L2429" s="70">
        <v>363.36</v>
      </c>
      <c r="M2429" s="69"/>
      <c r="N2429" s="69" t="s">
        <v>27907</v>
      </c>
      <c r="O2429" s="69"/>
      <c r="P2429" s="69" t="s">
        <v>2207</v>
      </c>
      <c r="Q2429" s="69" t="s">
        <v>22144</v>
      </c>
      <c r="R2429" s="69"/>
      <c r="S2429" s="70">
        <v>363.36</v>
      </c>
      <c r="T2429" s="70"/>
      <c r="U2429" s="69"/>
      <c r="V2429" s="69"/>
      <c r="W2429" s="69"/>
      <c r="X2429" s="69"/>
      <c r="Y2429" s="70"/>
      <c r="Z2429" s="69">
        <v>0</v>
      </c>
      <c r="AA2429" s="69"/>
      <c r="AB2429" s="69" t="s">
        <v>1191</v>
      </c>
      <c r="AC2429" s="69"/>
    </row>
    <row r="2430" spans="1:29" x14ac:dyDescent="0.25">
      <c r="A2430" s="69"/>
      <c r="B2430" s="69"/>
      <c r="C2430" s="69"/>
      <c r="D2430" s="69"/>
      <c r="E2430" s="69"/>
      <c r="F2430" s="69"/>
      <c r="G2430" s="69"/>
      <c r="H2430" s="69"/>
      <c r="I2430" s="69"/>
      <c r="J2430" s="69"/>
      <c r="K2430" s="69" t="s">
        <v>27906</v>
      </c>
      <c r="L2430" s="70">
        <v>7302.24</v>
      </c>
      <c r="M2430" s="69"/>
      <c r="N2430" s="69" t="s">
        <v>27902</v>
      </c>
      <c r="O2430" s="69"/>
      <c r="P2430" s="69" t="s">
        <v>2207</v>
      </c>
      <c r="Q2430" s="69" t="s">
        <v>2394</v>
      </c>
      <c r="R2430" s="69"/>
      <c r="S2430" s="70">
        <v>7302.24</v>
      </c>
      <c r="T2430" s="70"/>
      <c r="U2430" s="69"/>
      <c r="V2430" s="69"/>
      <c r="W2430" s="69"/>
      <c r="X2430" s="69"/>
      <c r="Y2430" s="70"/>
      <c r="Z2430" s="69">
        <v>0</v>
      </c>
      <c r="AA2430" s="69"/>
      <c r="AB2430" s="69" t="s">
        <v>967</v>
      </c>
      <c r="AC2430" s="69"/>
    </row>
    <row r="2431" spans="1:29" x14ac:dyDescent="0.25">
      <c r="A2431" s="69"/>
      <c r="B2431" s="69"/>
      <c r="C2431" s="69"/>
      <c r="D2431" s="69"/>
      <c r="E2431" s="69"/>
      <c r="F2431" s="69"/>
      <c r="G2431" s="69"/>
      <c r="H2431" s="69"/>
      <c r="I2431" s="69"/>
      <c r="J2431" s="69"/>
      <c r="K2431" s="69" t="s">
        <v>27905</v>
      </c>
      <c r="L2431" s="70">
        <v>9957.6299999999992</v>
      </c>
      <c r="M2431" s="69"/>
      <c r="N2431" s="69" t="s">
        <v>27904</v>
      </c>
      <c r="O2431" s="69"/>
      <c r="P2431" s="69" t="s">
        <v>1624</v>
      </c>
      <c r="Q2431" s="69" t="s">
        <v>2394</v>
      </c>
      <c r="R2431" s="69"/>
      <c r="S2431" s="70">
        <v>9957.6299999999992</v>
      </c>
      <c r="T2431" s="70"/>
      <c r="U2431" s="69"/>
      <c r="V2431" s="69"/>
      <c r="W2431" s="69"/>
      <c r="X2431" s="69"/>
      <c r="Y2431" s="70"/>
      <c r="Z2431" s="69">
        <v>0</v>
      </c>
      <c r="AA2431" s="69"/>
      <c r="AB2431" s="69" t="s">
        <v>967</v>
      </c>
      <c r="AC2431" s="69"/>
    </row>
    <row r="2432" spans="1:29" x14ac:dyDescent="0.25">
      <c r="A2432" s="69"/>
      <c r="B2432" s="69"/>
      <c r="C2432" s="69"/>
      <c r="D2432" s="69"/>
      <c r="E2432" s="69"/>
      <c r="F2432" s="69"/>
      <c r="G2432" s="69"/>
      <c r="H2432" s="69"/>
      <c r="I2432" s="69"/>
      <c r="J2432" s="69"/>
      <c r="K2432" s="69" t="s">
        <v>27903</v>
      </c>
      <c r="L2432" s="70">
        <v>396.21</v>
      </c>
      <c r="M2432" s="69"/>
      <c r="N2432" s="69" t="s">
        <v>27902</v>
      </c>
      <c r="O2432" s="69"/>
      <c r="P2432" s="69" t="s">
        <v>2207</v>
      </c>
      <c r="Q2432" s="69" t="s">
        <v>2394</v>
      </c>
      <c r="R2432" s="69"/>
      <c r="S2432" s="70">
        <v>396.21</v>
      </c>
      <c r="T2432" s="70"/>
      <c r="U2432" s="69"/>
      <c r="V2432" s="69"/>
      <c r="W2432" s="69"/>
      <c r="X2432" s="69"/>
      <c r="Y2432" s="70"/>
      <c r="Z2432" s="69">
        <v>0</v>
      </c>
      <c r="AA2432" s="69"/>
      <c r="AB2432" s="69" t="s">
        <v>967</v>
      </c>
      <c r="AC2432" s="69"/>
    </row>
    <row r="2433" spans="1:29" x14ac:dyDescent="0.25">
      <c r="A2433" s="69"/>
      <c r="B2433" s="69"/>
      <c r="C2433" s="69"/>
      <c r="D2433" s="69"/>
      <c r="E2433" s="69"/>
      <c r="F2433" s="69"/>
      <c r="G2433" s="69"/>
      <c r="H2433" s="69"/>
      <c r="I2433" s="69"/>
      <c r="J2433" s="69"/>
      <c r="K2433" s="69" t="s">
        <v>27901</v>
      </c>
      <c r="L2433" s="70">
        <v>1698</v>
      </c>
      <c r="M2433" s="69"/>
      <c r="N2433" s="69" t="s">
        <v>27898</v>
      </c>
      <c r="O2433" s="69"/>
      <c r="P2433" s="69" t="s">
        <v>1751</v>
      </c>
      <c r="Q2433" s="69" t="s">
        <v>11270</v>
      </c>
      <c r="R2433" s="69"/>
      <c r="S2433" s="70">
        <v>1698</v>
      </c>
      <c r="T2433" s="70"/>
      <c r="U2433" s="69"/>
      <c r="V2433" s="69"/>
      <c r="W2433" s="69"/>
      <c r="X2433" s="69"/>
      <c r="Y2433" s="70"/>
      <c r="Z2433" s="69">
        <v>0</v>
      </c>
      <c r="AA2433" s="69"/>
      <c r="AB2433" s="69" t="s">
        <v>997</v>
      </c>
      <c r="AC2433" s="69"/>
    </row>
    <row r="2434" spans="1:29" x14ac:dyDescent="0.25">
      <c r="A2434" s="69"/>
      <c r="B2434" s="69"/>
      <c r="C2434" s="69"/>
      <c r="D2434" s="69"/>
      <c r="E2434" s="69"/>
      <c r="F2434" s="69"/>
      <c r="G2434" s="69"/>
      <c r="H2434" s="69"/>
      <c r="I2434" s="69"/>
      <c r="J2434" s="69"/>
      <c r="K2434" s="69" t="s">
        <v>27900</v>
      </c>
      <c r="L2434" s="70">
        <v>258119.52</v>
      </c>
      <c r="M2434" s="69"/>
      <c r="N2434" s="69" t="s">
        <v>27898</v>
      </c>
      <c r="O2434" s="69"/>
      <c r="P2434" s="69" t="s">
        <v>1751</v>
      </c>
      <c r="Q2434" s="69" t="s">
        <v>11270</v>
      </c>
      <c r="R2434" s="69"/>
      <c r="S2434" s="70">
        <v>258119.52</v>
      </c>
      <c r="T2434" s="70"/>
      <c r="U2434" s="69"/>
      <c r="V2434" s="69"/>
      <c r="W2434" s="69"/>
      <c r="X2434" s="69"/>
      <c r="Y2434" s="70"/>
      <c r="Z2434" s="69">
        <v>0</v>
      </c>
      <c r="AA2434" s="69"/>
      <c r="AB2434" s="69" t="s">
        <v>967</v>
      </c>
      <c r="AC2434" s="69"/>
    </row>
    <row r="2435" spans="1:29" x14ac:dyDescent="0.25">
      <c r="A2435" s="69"/>
      <c r="B2435" s="69"/>
      <c r="C2435" s="69"/>
      <c r="D2435" s="69"/>
      <c r="E2435" s="69"/>
      <c r="F2435" s="69"/>
      <c r="G2435" s="69"/>
      <c r="H2435" s="69"/>
      <c r="I2435" s="69"/>
      <c r="J2435" s="69"/>
      <c r="K2435" s="69" t="s">
        <v>27899</v>
      </c>
      <c r="L2435" s="70">
        <v>56282.36</v>
      </c>
      <c r="M2435" s="69"/>
      <c r="N2435" s="69" t="s">
        <v>27898</v>
      </c>
      <c r="O2435" s="69"/>
      <c r="P2435" s="69" t="s">
        <v>1751</v>
      </c>
      <c r="Q2435" s="69" t="s">
        <v>11270</v>
      </c>
      <c r="R2435" s="69"/>
      <c r="S2435" s="70">
        <v>56282.36</v>
      </c>
      <c r="T2435" s="70"/>
      <c r="U2435" s="69"/>
      <c r="V2435" s="69"/>
      <c r="W2435" s="69"/>
      <c r="X2435" s="69"/>
      <c r="Y2435" s="70"/>
      <c r="Z2435" s="69">
        <v>0</v>
      </c>
      <c r="AA2435" s="69"/>
      <c r="AB2435" s="69" t="s">
        <v>967</v>
      </c>
      <c r="AC2435" s="69"/>
    </row>
    <row r="2436" spans="1:29" x14ac:dyDescent="0.25">
      <c r="A2436" s="69"/>
      <c r="B2436" s="69"/>
      <c r="C2436" s="69"/>
      <c r="D2436" s="69"/>
      <c r="E2436" s="69"/>
      <c r="F2436" s="69"/>
      <c r="G2436" s="69"/>
      <c r="H2436" s="69"/>
      <c r="I2436" s="69"/>
      <c r="J2436" s="69"/>
      <c r="K2436" s="69" t="s">
        <v>27897</v>
      </c>
      <c r="L2436" s="70">
        <v>1053.46</v>
      </c>
      <c r="M2436" s="69"/>
      <c r="N2436" s="69" t="s">
        <v>27894</v>
      </c>
      <c r="O2436" s="69"/>
      <c r="P2436" s="69" t="s">
        <v>1751</v>
      </c>
      <c r="Q2436" s="69" t="s">
        <v>10149</v>
      </c>
      <c r="R2436" s="69"/>
      <c r="S2436" s="70">
        <v>1053.46</v>
      </c>
      <c r="T2436" s="70"/>
      <c r="U2436" s="69"/>
      <c r="V2436" s="69"/>
      <c r="W2436" s="69"/>
      <c r="X2436" s="69"/>
      <c r="Y2436" s="70"/>
      <c r="Z2436" s="69">
        <v>0</v>
      </c>
      <c r="AA2436" s="69"/>
      <c r="AB2436" s="69" t="s">
        <v>967</v>
      </c>
      <c r="AC2436" s="69"/>
    </row>
    <row r="2437" spans="1:29" x14ac:dyDescent="0.25">
      <c r="A2437" s="69"/>
      <c r="B2437" s="69"/>
      <c r="C2437" s="69"/>
      <c r="D2437" s="69"/>
      <c r="E2437" s="69"/>
      <c r="F2437" s="69"/>
      <c r="G2437" s="69"/>
      <c r="H2437" s="69"/>
      <c r="I2437" s="69"/>
      <c r="J2437" s="69"/>
      <c r="K2437" s="69" t="s">
        <v>27896</v>
      </c>
      <c r="L2437" s="70">
        <v>5622.14</v>
      </c>
      <c r="M2437" s="69"/>
      <c r="N2437" s="69" t="s">
        <v>27894</v>
      </c>
      <c r="O2437" s="69"/>
      <c r="P2437" s="69" t="s">
        <v>1751</v>
      </c>
      <c r="Q2437" s="69" t="s">
        <v>10149</v>
      </c>
      <c r="R2437" s="69"/>
      <c r="S2437" s="70">
        <v>5622.14</v>
      </c>
      <c r="T2437" s="70"/>
      <c r="U2437" s="69"/>
      <c r="V2437" s="69"/>
      <c r="W2437" s="69"/>
      <c r="X2437" s="69"/>
      <c r="Y2437" s="70"/>
      <c r="Z2437" s="69">
        <v>0</v>
      </c>
      <c r="AA2437" s="69"/>
      <c r="AB2437" s="69" t="s">
        <v>967</v>
      </c>
      <c r="AC2437" s="69"/>
    </row>
    <row r="2438" spans="1:29" x14ac:dyDescent="0.25">
      <c r="A2438" s="69"/>
      <c r="B2438" s="69"/>
      <c r="C2438" s="69"/>
      <c r="D2438" s="69"/>
      <c r="E2438" s="69"/>
      <c r="F2438" s="69"/>
      <c r="G2438" s="69"/>
      <c r="H2438" s="69"/>
      <c r="I2438" s="69"/>
      <c r="J2438" s="69"/>
      <c r="K2438" s="69" t="s">
        <v>27895</v>
      </c>
      <c r="L2438" s="70">
        <v>610.05999999999995</v>
      </c>
      <c r="M2438" s="69"/>
      <c r="N2438" s="69" t="s">
        <v>27894</v>
      </c>
      <c r="O2438" s="69"/>
      <c r="P2438" s="69" t="s">
        <v>1751</v>
      </c>
      <c r="Q2438" s="69" t="s">
        <v>10149</v>
      </c>
      <c r="R2438" s="69"/>
      <c r="S2438" s="70">
        <v>610.05999999999995</v>
      </c>
      <c r="T2438" s="70"/>
      <c r="U2438" s="69"/>
      <c r="V2438" s="69"/>
      <c r="W2438" s="69"/>
      <c r="X2438" s="69"/>
      <c r="Y2438" s="70"/>
      <c r="Z2438" s="69">
        <v>0</v>
      </c>
      <c r="AA2438" s="69"/>
      <c r="AB2438" s="69" t="s">
        <v>967</v>
      </c>
      <c r="AC2438" s="69"/>
    </row>
    <row r="2439" spans="1:29" x14ac:dyDescent="0.25">
      <c r="A2439" s="69"/>
      <c r="B2439" s="69"/>
      <c r="C2439" s="69"/>
      <c r="D2439" s="69"/>
      <c r="E2439" s="69"/>
      <c r="F2439" s="69"/>
      <c r="G2439" s="69"/>
      <c r="H2439" s="69"/>
      <c r="I2439" s="69"/>
      <c r="J2439" s="69"/>
      <c r="K2439" s="69" t="s">
        <v>27893</v>
      </c>
      <c r="L2439" s="70">
        <v>3516.5</v>
      </c>
      <c r="M2439" s="69"/>
      <c r="N2439" s="69" t="s">
        <v>27881</v>
      </c>
      <c r="O2439" s="69"/>
      <c r="P2439" s="69" t="s">
        <v>1916</v>
      </c>
      <c r="Q2439" s="69" t="s">
        <v>18822</v>
      </c>
      <c r="R2439" s="69"/>
      <c r="S2439" s="70">
        <v>3516.5</v>
      </c>
      <c r="T2439" s="70"/>
      <c r="U2439" s="69"/>
      <c r="V2439" s="69"/>
      <c r="W2439" s="69"/>
      <c r="X2439" s="69"/>
      <c r="Y2439" s="70"/>
      <c r="Z2439" s="69">
        <v>0</v>
      </c>
      <c r="AA2439" s="69"/>
      <c r="AB2439" s="69" t="s">
        <v>997</v>
      </c>
      <c r="AC2439" s="69"/>
    </row>
    <row r="2440" spans="1:29" x14ac:dyDescent="0.25">
      <c r="A2440" s="69"/>
      <c r="B2440" s="69"/>
      <c r="C2440" s="69"/>
      <c r="D2440" s="69"/>
      <c r="E2440" s="69"/>
      <c r="F2440" s="69"/>
      <c r="G2440" s="69"/>
      <c r="H2440" s="69"/>
      <c r="I2440" s="69"/>
      <c r="J2440" s="69"/>
      <c r="K2440" s="69" t="s">
        <v>27892</v>
      </c>
      <c r="L2440" s="70">
        <v>215.53</v>
      </c>
      <c r="M2440" s="69"/>
      <c r="N2440" s="69" t="s">
        <v>27881</v>
      </c>
      <c r="O2440" s="69"/>
      <c r="P2440" s="69" t="s">
        <v>1916</v>
      </c>
      <c r="Q2440" s="69" t="s">
        <v>18822</v>
      </c>
      <c r="R2440" s="69"/>
      <c r="S2440" s="70">
        <v>215.53</v>
      </c>
      <c r="T2440" s="70"/>
      <c r="U2440" s="69"/>
      <c r="V2440" s="69"/>
      <c r="W2440" s="69"/>
      <c r="X2440" s="69"/>
      <c r="Y2440" s="70"/>
      <c r="Z2440" s="69">
        <v>0</v>
      </c>
      <c r="AA2440" s="69"/>
      <c r="AB2440" s="69" t="s">
        <v>1191</v>
      </c>
      <c r="AC2440" s="69"/>
    </row>
    <row r="2441" spans="1:29" x14ac:dyDescent="0.25">
      <c r="A2441" s="69"/>
      <c r="B2441" s="69"/>
      <c r="C2441" s="69"/>
      <c r="D2441" s="69"/>
      <c r="E2441" s="69"/>
      <c r="F2441" s="69"/>
      <c r="G2441" s="69"/>
      <c r="H2441" s="69"/>
      <c r="I2441" s="69"/>
      <c r="J2441" s="69"/>
      <c r="K2441" s="69" t="s">
        <v>27891</v>
      </c>
      <c r="L2441" s="70">
        <v>4330</v>
      </c>
      <c r="M2441" s="69"/>
      <c r="N2441" s="69" t="s">
        <v>27881</v>
      </c>
      <c r="O2441" s="69"/>
      <c r="P2441" s="69" t="s">
        <v>1916</v>
      </c>
      <c r="Q2441" s="69" t="s">
        <v>18822</v>
      </c>
      <c r="R2441" s="69"/>
      <c r="S2441" s="70">
        <v>4330</v>
      </c>
      <c r="T2441" s="70"/>
      <c r="U2441" s="69"/>
      <c r="V2441" s="69"/>
      <c r="W2441" s="69"/>
      <c r="X2441" s="69"/>
      <c r="Y2441" s="70"/>
      <c r="Z2441" s="69">
        <v>0</v>
      </c>
      <c r="AA2441" s="69"/>
      <c r="AB2441" s="69" t="s">
        <v>997</v>
      </c>
      <c r="AC2441" s="69"/>
    </row>
    <row r="2442" spans="1:29" x14ac:dyDescent="0.25">
      <c r="A2442" s="69"/>
      <c r="B2442" s="69"/>
      <c r="C2442" s="69"/>
      <c r="D2442" s="69"/>
      <c r="E2442" s="69"/>
      <c r="F2442" s="69"/>
      <c r="G2442" s="69"/>
      <c r="H2442" s="69"/>
      <c r="I2442" s="69"/>
      <c r="J2442" s="69"/>
      <c r="K2442" s="69" t="s">
        <v>27890</v>
      </c>
      <c r="L2442" s="70">
        <v>95584.53</v>
      </c>
      <c r="M2442" s="69"/>
      <c r="N2442" s="69" t="s">
        <v>27881</v>
      </c>
      <c r="O2442" s="69"/>
      <c r="P2442" s="69" t="s">
        <v>1916</v>
      </c>
      <c r="Q2442" s="69" t="s">
        <v>18822</v>
      </c>
      <c r="R2442" s="69"/>
      <c r="S2442" s="70">
        <v>95584.53</v>
      </c>
      <c r="T2442" s="70"/>
      <c r="U2442" s="69"/>
      <c r="V2442" s="69"/>
      <c r="W2442" s="69"/>
      <c r="X2442" s="69"/>
      <c r="Y2442" s="70"/>
      <c r="Z2442" s="69">
        <v>0</v>
      </c>
      <c r="AA2442" s="69"/>
      <c r="AB2442" s="69" t="s">
        <v>967</v>
      </c>
      <c r="AC2442" s="69"/>
    </row>
    <row r="2443" spans="1:29" x14ac:dyDescent="0.25">
      <c r="A2443" s="69"/>
      <c r="B2443" s="69"/>
      <c r="C2443" s="69"/>
      <c r="D2443" s="69"/>
      <c r="E2443" s="69"/>
      <c r="F2443" s="69"/>
      <c r="G2443" s="69"/>
      <c r="H2443" s="69"/>
      <c r="I2443" s="69"/>
      <c r="J2443" s="69"/>
      <c r="K2443" s="69" t="s">
        <v>27889</v>
      </c>
      <c r="L2443" s="70">
        <v>80.08</v>
      </c>
      <c r="M2443" s="69"/>
      <c r="N2443" s="69" t="s">
        <v>27881</v>
      </c>
      <c r="O2443" s="69"/>
      <c r="P2443" s="69" t="s">
        <v>1916</v>
      </c>
      <c r="Q2443" s="69" t="s">
        <v>18822</v>
      </c>
      <c r="R2443" s="69"/>
      <c r="S2443" s="70">
        <v>80.08</v>
      </c>
      <c r="T2443" s="70"/>
      <c r="U2443" s="69"/>
      <c r="V2443" s="69"/>
      <c r="W2443" s="69"/>
      <c r="X2443" s="69"/>
      <c r="Y2443" s="70"/>
      <c r="Z2443" s="69">
        <v>0</v>
      </c>
      <c r="AA2443" s="69"/>
      <c r="AB2443" s="69" t="s">
        <v>1191</v>
      </c>
      <c r="AC2443" s="69"/>
    </row>
    <row r="2444" spans="1:29" x14ac:dyDescent="0.25">
      <c r="A2444" s="69"/>
      <c r="B2444" s="69"/>
      <c r="C2444" s="69"/>
      <c r="D2444" s="69"/>
      <c r="E2444" s="69"/>
      <c r="F2444" s="69"/>
      <c r="G2444" s="69"/>
      <c r="H2444" s="69"/>
      <c r="I2444" s="69"/>
      <c r="J2444" s="69"/>
      <c r="K2444" s="69" t="s">
        <v>27888</v>
      </c>
      <c r="L2444" s="70">
        <v>25132.31</v>
      </c>
      <c r="M2444" s="69"/>
      <c r="N2444" s="69" t="s">
        <v>27887</v>
      </c>
      <c r="O2444" s="69"/>
      <c r="P2444" s="69" t="s">
        <v>1542</v>
      </c>
      <c r="Q2444" s="69" t="s">
        <v>2461</v>
      </c>
      <c r="R2444" s="69"/>
      <c r="S2444" s="70">
        <v>25132.31</v>
      </c>
      <c r="T2444" s="70"/>
      <c r="U2444" s="69"/>
      <c r="V2444" s="69"/>
      <c r="W2444" s="69"/>
      <c r="X2444" s="69"/>
      <c r="Y2444" s="70"/>
      <c r="Z2444" s="69">
        <v>0</v>
      </c>
      <c r="AA2444" s="69"/>
      <c r="AB2444" s="69" t="s">
        <v>967</v>
      </c>
      <c r="AC2444" s="69"/>
    </row>
    <row r="2445" spans="1:29" x14ac:dyDescent="0.25">
      <c r="A2445" s="69"/>
      <c r="B2445" s="69"/>
      <c r="C2445" s="69"/>
      <c r="D2445" s="69"/>
      <c r="E2445" s="69"/>
      <c r="F2445" s="69"/>
      <c r="G2445" s="69"/>
      <c r="H2445" s="69"/>
      <c r="I2445" s="69"/>
      <c r="J2445" s="69"/>
      <c r="K2445" s="69" t="s">
        <v>27886</v>
      </c>
      <c r="L2445" s="70">
        <v>4441.4799999999996</v>
      </c>
      <c r="M2445" s="69"/>
      <c r="N2445" s="69" t="s">
        <v>27884</v>
      </c>
      <c r="O2445" s="69"/>
      <c r="P2445" s="69" t="s">
        <v>2189</v>
      </c>
      <c r="Q2445" s="69" t="s">
        <v>2461</v>
      </c>
      <c r="R2445" s="69"/>
      <c r="S2445" s="70">
        <v>4441.4799999999996</v>
      </c>
      <c r="T2445" s="70"/>
      <c r="U2445" s="69"/>
      <c r="V2445" s="69"/>
      <c r="W2445" s="69"/>
      <c r="X2445" s="69"/>
      <c r="Y2445" s="70"/>
      <c r="Z2445" s="69">
        <v>0</v>
      </c>
      <c r="AA2445" s="69"/>
      <c r="AB2445" s="69" t="s">
        <v>967</v>
      </c>
      <c r="AC2445" s="69"/>
    </row>
    <row r="2446" spans="1:29" x14ac:dyDescent="0.25">
      <c r="A2446" s="69"/>
      <c r="B2446" s="69"/>
      <c r="C2446" s="69"/>
      <c r="D2446" s="69"/>
      <c r="E2446" s="69"/>
      <c r="F2446" s="69"/>
      <c r="G2446" s="69"/>
      <c r="H2446" s="69"/>
      <c r="I2446" s="69"/>
      <c r="J2446" s="69"/>
      <c r="K2446" s="69" t="s">
        <v>27885</v>
      </c>
      <c r="L2446" s="70">
        <v>118.36</v>
      </c>
      <c r="M2446" s="69"/>
      <c r="N2446" s="69" t="s">
        <v>27884</v>
      </c>
      <c r="O2446" s="69"/>
      <c r="P2446" s="69" t="s">
        <v>2189</v>
      </c>
      <c r="Q2446" s="69" t="s">
        <v>2461</v>
      </c>
      <c r="R2446" s="69"/>
      <c r="S2446" s="70">
        <v>118.36</v>
      </c>
      <c r="T2446" s="70"/>
      <c r="U2446" s="69"/>
      <c r="V2446" s="69"/>
      <c r="W2446" s="69"/>
      <c r="X2446" s="69"/>
      <c r="Y2446" s="70"/>
      <c r="Z2446" s="69">
        <v>0</v>
      </c>
      <c r="AA2446" s="69"/>
      <c r="AB2446" s="69" t="s">
        <v>967</v>
      </c>
      <c r="AC2446" s="69"/>
    </row>
    <row r="2447" spans="1:29" x14ac:dyDescent="0.25">
      <c r="A2447" s="69"/>
      <c r="B2447" s="69"/>
      <c r="C2447" s="69"/>
      <c r="D2447" s="69"/>
      <c r="E2447" s="69"/>
      <c r="F2447" s="69"/>
      <c r="G2447" s="69"/>
      <c r="H2447" s="69"/>
      <c r="I2447" s="69"/>
      <c r="J2447" s="69"/>
      <c r="K2447" s="69" t="s">
        <v>27883</v>
      </c>
      <c r="L2447" s="70">
        <v>7563.85</v>
      </c>
      <c r="M2447" s="69"/>
      <c r="N2447" s="69"/>
      <c r="O2447" s="69"/>
      <c r="P2447" s="69"/>
      <c r="Q2447" s="69"/>
      <c r="R2447" s="69"/>
      <c r="S2447" s="69"/>
      <c r="T2447" s="70"/>
      <c r="U2447" s="69"/>
      <c r="V2447" s="69"/>
      <c r="W2447" s="69"/>
      <c r="X2447" s="69"/>
      <c r="Y2447" s="70"/>
      <c r="Z2447" s="69">
        <v>0</v>
      </c>
      <c r="AA2447" s="69"/>
      <c r="AB2447" s="69" t="s">
        <v>997</v>
      </c>
      <c r="AC2447" s="69"/>
    </row>
    <row r="2448" spans="1:29" x14ac:dyDescent="0.25">
      <c r="A2448" s="69"/>
      <c r="B2448" s="69"/>
      <c r="C2448" s="69"/>
      <c r="D2448" s="69"/>
      <c r="E2448" s="69"/>
      <c r="F2448" s="69"/>
      <c r="G2448" s="69"/>
      <c r="H2448" s="69"/>
      <c r="I2448" s="69"/>
      <c r="J2448" s="69"/>
      <c r="K2448" s="69" t="s">
        <v>27882</v>
      </c>
      <c r="L2448" s="70">
        <v>155.15</v>
      </c>
      <c r="M2448" s="69"/>
      <c r="N2448" s="69" t="s">
        <v>27881</v>
      </c>
      <c r="O2448" s="69"/>
      <c r="P2448" s="69" t="s">
        <v>1916</v>
      </c>
      <c r="Q2448" s="69" t="s">
        <v>18822</v>
      </c>
      <c r="R2448" s="69"/>
      <c r="S2448" s="70">
        <v>155.15</v>
      </c>
      <c r="T2448" s="70"/>
      <c r="U2448" s="69"/>
      <c r="V2448" s="69"/>
      <c r="W2448" s="69"/>
      <c r="X2448" s="69"/>
      <c r="Y2448" s="70"/>
      <c r="Z2448" s="69">
        <v>0</v>
      </c>
      <c r="AA2448" s="69"/>
      <c r="AB2448" s="69" t="s">
        <v>1191</v>
      </c>
      <c r="AC2448" s="69"/>
    </row>
    <row r="2449" spans="1:29" x14ac:dyDescent="0.25">
      <c r="A2449" s="69"/>
      <c r="B2449" s="69"/>
      <c r="C2449" s="69"/>
      <c r="D2449" s="69"/>
      <c r="E2449" s="69"/>
      <c r="F2449" s="69"/>
      <c r="G2449" s="69"/>
      <c r="H2449" s="69"/>
      <c r="I2449" s="69"/>
      <c r="J2449" s="69"/>
      <c r="K2449" s="69" t="s">
        <v>27880</v>
      </c>
      <c r="L2449" s="70">
        <v>1170.97</v>
      </c>
      <c r="M2449" s="69"/>
      <c r="N2449" s="69"/>
      <c r="O2449" s="69"/>
      <c r="P2449" s="69"/>
      <c r="Q2449" s="69"/>
      <c r="R2449" s="69"/>
      <c r="S2449" s="69"/>
      <c r="T2449" s="70"/>
      <c r="U2449" s="69"/>
      <c r="V2449" s="69"/>
      <c r="W2449" s="69"/>
      <c r="X2449" s="69"/>
      <c r="Y2449" s="70"/>
      <c r="Z2449" s="69">
        <v>0</v>
      </c>
      <c r="AA2449" s="69"/>
      <c r="AB2449" s="69" t="s">
        <v>1191</v>
      </c>
      <c r="AC2449" s="69"/>
    </row>
    <row r="2450" spans="1:29" x14ac:dyDescent="0.25">
      <c r="A2450" s="69"/>
      <c r="B2450" s="69"/>
      <c r="C2450" s="69"/>
      <c r="D2450" s="69"/>
      <c r="E2450" s="69"/>
      <c r="F2450" s="69"/>
      <c r="G2450" s="69"/>
      <c r="H2450" s="69"/>
      <c r="I2450" s="69"/>
      <c r="J2450" s="69"/>
      <c r="K2450" s="69" t="s">
        <v>27879</v>
      </c>
      <c r="L2450" s="70">
        <v>91207.039999999994</v>
      </c>
      <c r="M2450" s="69"/>
      <c r="N2450" s="69"/>
      <c r="O2450" s="69"/>
      <c r="P2450" s="69"/>
      <c r="Q2450" s="69"/>
      <c r="R2450" s="69"/>
      <c r="S2450" s="69"/>
      <c r="T2450" s="70"/>
      <c r="U2450" s="69"/>
      <c r="V2450" s="69"/>
      <c r="W2450" s="69"/>
      <c r="X2450" s="69"/>
      <c r="Y2450" s="70"/>
      <c r="Z2450" s="69">
        <v>0</v>
      </c>
      <c r="AA2450" s="69"/>
      <c r="AB2450" s="69" t="s">
        <v>967</v>
      </c>
      <c r="AC2450" s="69"/>
    </row>
    <row r="2451" spans="1:29" x14ac:dyDescent="0.25">
      <c r="A2451" s="69"/>
      <c r="B2451" s="69"/>
      <c r="C2451" s="69"/>
      <c r="D2451" s="69"/>
      <c r="E2451" s="69"/>
      <c r="F2451" s="69"/>
      <c r="G2451" s="69"/>
      <c r="H2451" s="69"/>
      <c r="I2451" s="69"/>
      <c r="J2451" s="69"/>
      <c r="K2451" s="69" t="s">
        <v>27878</v>
      </c>
      <c r="L2451" s="70">
        <v>2337.85</v>
      </c>
      <c r="M2451" s="69"/>
      <c r="N2451" s="69" t="s">
        <v>27877</v>
      </c>
      <c r="O2451" s="69"/>
      <c r="P2451" s="69" t="s">
        <v>2277</v>
      </c>
      <c r="Q2451" s="69" t="s">
        <v>10047</v>
      </c>
      <c r="R2451" s="69"/>
      <c r="S2451" s="70">
        <v>2337.85</v>
      </c>
      <c r="T2451" s="70"/>
      <c r="U2451" s="69"/>
      <c r="V2451" s="69"/>
      <c r="W2451" s="69"/>
      <c r="X2451" s="69"/>
      <c r="Y2451" s="70"/>
      <c r="Z2451" s="69">
        <v>0</v>
      </c>
      <c r="AA2451" s="69"/>
      <c r="AB2451" s="69" t="s">
        <v>967</v>
      </c>
      <c r="AC2451" s="69"/>
    </row>
    <row r="2452" spans="1:29" x14ac:dyDescent="0.25">
      <c r="A2452" s="69"/>
      <c r="B2452" s="69"/>
      <c r="C2452" s="69"/>
      <c r="D2452" s="69"/>
      <c r="E2452" s="69"/>
      <c r="F2452" s="69"/>
      <c r="G2452" s="69"/>
      <c r="H2452" s="69"/>
      <c r="I2452" s="69"/>
      <c r="J2452" s="69"/>
      <c r="K2452" s="69" t="s">
        <v>27876</v>
      </c>
      <c r="L2452" s="70">
        <v>1140.3</v>
      </c>
      <c r="M2452" s="69"/>
      <c r="N2452" s="69"/>
      <c r="O2452" s="69"/>
      <c r="P2452" s="69"/>
      <c r="Q2452" s="69"/>
      <c r="R2452" s="69"/>
      <c r="S2452" s="69"/>
      <c r="T2452" s="70"/>
      <c r="U2452" s="69"/>
      <c r="V2452" s="69"/>
      <c r="W2452" s="69"/>
      <c r="X2452" s="69"/>
      <c r="Y2452" s="70"/>
      <c r="Z2452" s="69">
        <v>0</v>
      </c>
      <c r="AA2452" s="69"/>
      <c r="AB2452" s="69" t="s">
        <v>997</v>
      </c>
      <c r="AC2452" s="69"/>
    </row>
    <row r="2453" spans="1:29" x14ac:dyDescent="0.25">
      <c r="A2453" s="69"/>
      <c r="B2453" s="69"/>
      <c r="C2453" s="69"/>
      <c r="D2453" s="69"/>
      <c r="E2453" s="69"/>
      <c r="F2453" s="69"/>
      <c r="G2453" s="69"/>
      <c r="H2453" s="69"/>
      <c r="I2453" s="69"/>
      <c r="J2453" s="69"/>
      <c r="K2453" s="69" t="s">
        <v>27875</v>
      </c>
      <c r="L2453" s="70">
        <v>188</v>
      </c>
      <c r="M2453" s="69"/>
      <c r="N2453" s="69"/>
      <c r="O2453" s="69"/>
      <c r="P2453" s="69"/>
      <c r="Q2453" s="69"/>
      <c r="R2453" s="69"/>
      <c r="S2453" s="69"/>
      <c r="T2453" s="70"/>
      <c r="U2453" s="69"/>
      <c r="V2453" s="69"/>
      <c r="W2453" s="69"/>
      <c r="X2453" s="69"/>
      <c r="Y2453" s="70"/>
      <c r="Z2453" s="69">
        <v>0</v>
      </c>
      <c r="AA2453" s="69"/>
      <c r="AB2453" s="69" t="s">
        <v>1191</v>
      </c>
      <c r="AC2453" s="69"/>
    </row>
    <row r="2454" spans="1:29" x14ac:dyDescent="0.25">
      <c r="A2454" s="69"/>
      <c r="B2454" s="69"/>
      <c r="C2454" s="69"/>
      <c r="D2454" s="69"/>
      <c r="E2454" s="69"/>
      <c r="F2454" s="69"/>
      <c r="G2454" s="69"/>
      <c r="H2454" s="69"/>
      <c r="I2454" s="69"/>
      <c r="J2454" s="69"/>
      <c r="K2454" s="69" t="s">
        <v>27874</v>
      </c>
      <c r="L2454" s="70">
        <v>2468.5500000000002</v>
      </c>
      <c r="M2454" s="69"/>
      <c r="N2454" s="69"/>
      <c r="O2454" s="69"/>
      <c r="P2454" s="69"/>
      <c r="Q2454" s="69"/>
      <c r="R2454" s="69"/>
      <c r="S2454" s="69"/>
      <c r="T2454" s="70"/>
      <c r="U2454" s="69"/>
      <c r="V2454" s="69"/>
      <c r="W2454" s="69"/>
      <c r="X2454" s="69"/>
      <c r="Y2454" s="70"/>
      <c r="Z2454" s="69">
        <v>0</v>
      </c>
      <c r="AA2454" s="69"/>
      <c r="AB2454" s="69" t="s">
        <v>997</v>
      </c>
      <c r="AC2454" s="69"/>
    </row>
    <row r="2455" spans="1:29" x14ac:dyDescent="0.25">
      <c r="A2455" s="69"/>
      <c r="B2455" s="69"/>
      <c r="C2455" s="69"/>
      <c r="D2455" s="69"/>
      <c r="E2455" s="69"/>
      <c r="F2455" s="69"/>
      <c r="G2455" s="69"/>
      <c r="H2455" s="69"/>
      <c r="I2455" s="69"/>
      <c r="J2455" s="69"/>
      <c r="K2455" s="69" t="s">
        <v>27873</v>
      </c>
      <c r="L2455" s="70">
        <v>280.89999999999998</v>
      </c>
      <c r="M2455" s="69"/>
      <c r="N2455" s="69"/>
      <c r="O2455" s="69"/>
      <c r="P2455" s="69"/>
      <c r="Q2455" s="69"/>
      <c r="R2455" s="69"/>
      <c r="S2455" s="69"/>
      <c r="T2455" s="70"/>
      <c r="U2455" s="69"/>
      <c r="V2455" s="69"/>
      <c r="W2455" s="69"/>
      <c r="X2455" s="69"/>
      <c r="Y2455" s="70"/>
      <c r="Z2455" s="69">
        <v>0</v>
      </c>
      <c r="AA2455" s="69"/>
      <c r="AB2455" s="69" t="s">
        <v>1191</v>
      </c>
      <c r="AC2455" s="69"/>
    </row>
    <row r="2456" spans="1:29" x14ac:dyDescent="0.25">
      <c r="A2456" s="69"/>
      <c r="B2456" s="69"/>
      <c r="C2456" s="69"/>
      <c r="D2456" s="69"/>
      <c r="E2456" s="69"/>
      <c r="F2456" s="69"/>
      <c r="G2456" s="69"/>
      <c r="H2456" s="69"/>
      <c r="I2456" s="69"/>
      <c r="J2456" s="69"/>
      <c r="K2456" s="69" t="s">
        <v>27872</v>
      </c>
      <c r="L2456" s="70">
        <v>48113.96</v>
      </c>
      <c r="M2456" s="69"/>
      <c r="N2456" s="69"/>
      <c r="O2456" s="69"/>
      <c r="P2456" s="69"/>
      <c r="Q2456" s="69"/>
      <c r="R2456" s="69"/>
      <c r="S2456" s="69"/>
      <c r="T2456" s="70"/>
      <c r="U2456" s="69"/>
      <c r="V2456" s="69"/>
      <c r="W2456" s="69"/>
      <c r="X2456" s="69"/>
      <c r="Y2456" s="70"/>
      <c r="Z2456" s="69">
        <v>0</v>
      </c>
      <c r="AA2456" s="69"/>
      <c r="AB2456" s="69" t="s">
        <v>967</v>
      </c>
      <c r="AC2456" s="69"/>
    </row>
    <row r="2457" spans="1:29" x14ac:dyDescent="0.25">
      <c r="A2457" s="69"/>
      <c r="B2457" s="69"/>
      <c r="C2457" s="69"/>
      <c r="D2457" s="69"/>
      <c r="E2457" s="69"/>
      <c r="F2457" s="69"/>
      <c r="G2457" s="69"/>
      <c r="H2457" s="69"/>
      <c r="I2457" s="69"/>
      <c r="J2457" s="69"/>
      <c r="K2457" s="69" t="s">
        <v>27871</v>
      </c>
      <c r="L2457" s="70">
        <v>6834.08</v>
      </c>
      <c r="M2457" s="69"/>
      <c r="N2457" s="69"/>
      <c r="O2457" s="69"/>
      <c r="P2457" s="69"/>
      <c r="Q2457" s="69"/>
      <c r="R2457" s="69"/>
      <c r="S2457" s="69"/>
      <c r="T2457" s="70"/>
      <c r="U2457" s="69"/>
      <c r="V2457" s="69"/>
      <c r="W2457" s="69"/>
      <c r="X2457" s="69"/>
      <c r="Y2457" s="70"/>
      <c r="Z2457" s="69">
        <v>0</v>
      </c>
      <c r="AA2457" s="69"/>
      <c r="AB2457" s="69" t="s">
        <v>967</v>
      </c>
      <c r="AC2457" s="69"/>
    </row>
    <row r="2458" spans="1:29" x14ac:dyDescent="0.25">
      <c r="A2458" s="69"/>
      <c r="B2458" s="69"/>
      <c r="C2458" s="69"/>
      <c r="D2458" s="69"/>
      <c r="E2458" s="69"/>
      <c r="F2458" s="69"/>
      <c r="G2458" s="69"/>
      <c r="H2458" s="69"/>
      <c r="I2458" s="69"/>
      <c r="J2458" s="69"/>
      <c r="K2458" s="69" t="s">
        <v>27870</v>
      </c>
      <c r="L2458" s="70">
        <v>5086.79</v>
      </c>
      <c r="M2458" s="69"/>
      <c r="N2458" s="69"/>
      <c r="O2458" s="69"/>
      <c r="P2458" s="69"/>
      <c r="Q2458" s="69"/>
      <c r="R2458" s="69"/>
      <c r="S2458" s="69"/>
      <c r="T2458" s="70"/>
      <c r="U2458" s="69"/>
      <c r="V2458" s="69"/>
      <c r="W2458" s="69"/>
      <c r="X2458" s="69"/>
      <c r="Y2458" s="70"/>
      <c r="Z2458" s="69">
        <v>0</v>
      </c>
      <c r="AA2458" s="69"/>
      <c r="AB2458" s="69" t="s">
        <v>967</v>
      </c>
      <c r="AC2458" s="69"/>
    </row>
    <row r="2459" spans="1:29" x14ac:dyDescent="0.25">
      <c r="A2459" s="69"/>
      <c r="B2459" s="69"/>
      <c r="C2459" s="69"/>
      <c r="D2459" s="69"/>
      <c r="E2459" s="69"/>
      <c r="F2459" s="69"/>
      <c r="G2459" s="69"/>
      <c r="H2459" s="69"/>
      <c r="I2459" s="69"/>
      <c r="J2459" s="69"/>
      <c r="K2459" s="69" t="s">
        <v>27869</v>
      </c>
      <c r="L2459" s="70">
        <v>33542.9</v>
      </c>
      <c r="M2459" s="69"/>
      <c r="N2459" s="69"/>
      <c r="O2459" s="69"/>
      <c r="P2459" s="69"/>
      <c r="Q2459" s="69"/>
      <c r="R2459" s="69"/>
      <c r="S2459" s="69"/>
      <c r="T2459" s="70"/>
      <c r="U2459" s="69"/>
      <c r="V2459" s="69"/>
      <c r="W2459" s="69"/>
      <c r="X2459" s="69"/>
      <c r="Y2459" s="70"/>
      <c r="Z2459" s="69">
        <v>0</v>
      </c>
      <c r="AA2459" s="69"/>
      <c r="AB2459" s="69" t="s">
        <v>967</v>
      </c>
      <c r="AC2459" s="69"/>
    </row>
    <row r="2460" spans="1:29" x14ac:dyDescent="0.25">
      <c r="A2460" s="69"/>
      <c r="B2460" s="69"/>
      <c r="C2460" s="69"/>
      <c r="D2460" s="69"/>
      <c r="E2460" s="69"/>
      <c r="F2460" s="69"/>
      <c r="G2460" s="69"/>
      <c r="H2460" s="69"/>
      <c r="I2460" s="69"/>
      <c r="J2460" s="69"/>
      <c r="K2460" s="69" t="s">
        <v>27868</v>
      </c>
      <c r="L2460" s="70">
        <v>698.44</v>
      </c>
      <c r="M2460" s="69"/>
      <c r="N2460" s="69"/>
      <c r="O2460" s="69"/>
      <c r="P2460" s="69"/>
      <c r="Q2460" s="69"/>
      <c r="R2460" s="69"/>
      <c r="S2460" s="69"/>
      <c r="T2460" s="70"/>
      <c r="U2460" s="69"/>
      <c r="V2460" s="69"/>
      <c r="W2460" s="69"/>
      <c r="X2460" s="69"/>
      <c r="Y2460" s="70"/>
      <c r="Z2460" s="69">
        <v>0</v>
      </c>
      <c r="AA2460" s="69"/>
      <c r="AB2460" s="69" t="s">
        <v>1191</v>
      </c>
      <c r="AC2460" s="69"/>
    </row>
    <row r="2461" spans="1:29" x14ac:dyDescent="0.25">
      <c r="A2461" s="69"/>
      <c r="B2461" s="69"/>
      <c r="C2461" s="69"/>
      <c r="D2461" s="69"/>
      <c r="E2461" s="69"/>
      <c r="F2461" s="69"/>
      <c r="G2461" s="69"/>
      <c r="H2461" s="69"/>
      <c r="I2461" s="69"/>
      <c r="J2461" s="69"/>
      <c r="K2461" s="69" t="s">
        <v>27867</v>
      </c>
      <c r="L2461" s="70">
        <v>1412.75</v>
      </c>
      <c r="M2461" s="69"/>
      <c r="N2461" s="69"/>
      <c r="O2461" s="69"/>
      <c r="P2461" s="69"/>
      <c r="Q2461" s="69"/>
      <c r="R2461" s="69"/>
      <c r="S2461" s="69"/>
      <c r="T2461" s="70"/>
      <c r="U2461" s="69"/>
      <c r="V2461" s="69"/>
      <c r="W2461" s="69"/>
      <c r="X2461" s="69"/>
      <c r="Y2461" s="70"/>
      <c r="Z2461" s="69">
        <v>0</v>
      </c>
      <c r="AA2461" s="69"/>
      <c r="AB2461" s="69" t="s">
        <v>967</v>
      </c>
      <c r="AC2461" s="69"/>
    </row>
    <row r="2462" spans="1:29" x14ac:dyDescent="0.25">
      <c r="A2462" s="69"/>
      <c r="B2462" s="69"/>
      <c r="C2462" s="69"/>
      <c r="D2462" s="69"/>
      <c r="E2462" s="69"/>
      <c r="F2462" s="69"/>
      <c r="G2462" s="69"/>
      <c r="H2462" s="69"/>
      <c r="I2462" s="69"/>
      <c r="J2462" s="69"/>
      <c r="K2462" s="69" t="s">
        <v>27866</v>
      </c>
      <c r="L2462" s="70">
        <v>148952.92000000001</v>
      </c>
      <c r="M2462" s="69"/>
      <c r="N2462" s="69"/>
      <c r="O2462" s="69"/>
      <c r="P2462" s="69"/>
      <c r="Q2462" s="69"/>
      <c r="R2462" s="69"/>
      <c r="S2462" s="69"/>
      <c r="T2462" s="70"/>
      <c r="U2462" s="69"/>
      <c r="V2462" s="69"/>
      <c r="W2462" s="69"/>
      <c r="X2462" s="69"/>
      <c r="Y2462" s="70"/>
      <c r="Z2462" s="69">
        <v>0</v>
      </c>
      <c r="AA2462" s="69"/>
      <c r="AB2462" s="69" t="s">
        <v>967</v>
      </c>
      <c r="AC2462" s="69"/>
    </row>
    <row r="2463" spans="1:29" x14ac:dyDescent="0.25">
      <c r="A2463" s="69"/>
      <c r="B2463" s="69"/>
      <c r="C2463" s="69"/>
      <c r="D2463" s="69"/>
      <c r="E2463" s="69"/>
      <c r="F2463" s="69"/>
      <c r="G2463" s="69"/>
      <c r="H2463" s="69"/>
      <c r="I2463" s="69"/>
      <c r="J2463" s="69"/>
      <c r="K2463" s="69" t="s">
        <v>27865</v>
      </c>
      <c r="L2463" s="70">
        <v>6935.41</v>
      </c>
      <c r="M2463" s="69"/>
      <c r="N2463" s="69"/>
      <c r="O2463" s="69"/>
      <c r="P2463" s="69"/>
      <c r="Q2463" s="69"/>
      <c r="R2463" s="69"/>
      <c r="S2463" s="69"/>
      <c r="T2463" s="70"/>
      <c r="U2463" s="69"/>
      <c r="V2463" s="69"/>
      <c r="W2463" s="69"/>
      <c r="X2463" s="69"/>
      <c r="Y2463" s="70"/>
      <c r="Z2463" s="69">
        <v>0</v>
      </c>
      <c r="AA2463" s="69"/>
      <c r="AB2463" s="69" t="s">
        <v>967</v>
      </c>
      <c r="AC2463" s="69"/>
    </row>
    <row r="2464" spans="1:29" x14ac:dyDescent="0.25">
      <c r="A2464" s="69"/>
      <c r="B2464" s="69"/>
      <c r="C2464" s="69"/>
      <c r="D2464" s="69"/>
      <c r="E2464" s="69"/>
      <c r="F2464" s="69"/>
      <c r="G2464" s="69"/>
      <c r="H2464" s="69"/>
      <c r="I2464" s="69"/>
      <c r="J2464" s="69"/>
      <c r="K2464" s="69" t="s">
        <v>27864</v>
      </c>
      <c r="L2464" s="70">
        <v>218.17</v>
      </c>
      <c r="M2464" s="69"/>
      <c r="N2464" s="69"/>
      <c r="O2464" s="69"/>
      <c r="P2464" s="69"/>
      <c r="Q2464" s="69"/>
      <c r="R2464" s="69"/>
      <c r="S2464" s="69"/>
      <c r="T2464" s="70"/>
      <c r="U2464" s="69"/>
      <c r="V2464" s="69"/>
      <c r="W2464" s="69"/>
      <c r="X2464" s="69"/>
      <c r="Y2464" s="70"/>
      <c r="Z2464" s="69">
        <v>0</v>
      </c>
      <c r="AA2464" s="69"/>
      <c r="AB2464" s="69" t="s">
        <v>1191</v>
      </c>
      <c r="AC2464" s="69"/>
    </row>
    <row r="2465" spans="1:29" x14ac:dyDescent="0.25">
      <c r="A2465" s="69"/>
      <c r="B2465" s="69"/>
      <c r="C2465" s="69"/>
      <c r="D2465" s="69"/>
      <c r="E2465" s="69"/>
      <c r="F2465" s="69"/>
      <c r="G2465" s="69"/>
      <c r="H2465" s="69"/>
      <c r="I2465" s="69"/>
      <c r="J2465" s="69"/>
      <c r="K2465" s="69" t="s">
        <v>27863</v>
      </c>
      <c r="L2465" s="70">
        <v>50297.77</v>
      </c>
      <c r="M2465" s="69"/>
      <c r="N2465" s="69"/>
      <c r="O2465" s="69"/>
      <c r="P2465" s="69"/>
      <c r="Q2465" s="69"/>
      <c r="R2465" s="69"/>
      <c r="S2465" s="69"/>
      <c r="T2465" s="70"/>
      <c r="U2465" s="69"/>
      <c r="V2465" s="69"/>
      <c r="W2465" s="69"/>
      <c r="X2465" s="69"/>
      <c r="Y2465" s="70"/>
      <c r="Z2465" s="69">
        <v>0</v>
      </c>
      <c r="AA2465" s="69"/>
      <c r="AB2465" s="69" t="s">
        <v>967</v>
      </c>
      <c r="AC2465" s="69"/>
    </row>
    <row r="2466" spans="1:29" x14ac:dyDescent="0.25">
      <c r="A2466" s="69"/>
      <c r="B2466" s="69"/>
      <c r="C2466" s="69"/>
      <c r="D2466" s="69"/>
      <c r="E2466" s="69"/>
      <c r="F2466" s="69"/>
      <c r="G2466" s="69"/>
      <c r="H2466" s="69"/>
      <c r="I2466" s="69"/>
      <c r="J2466" s="69"/>
      <c r="K2466" s="69" t="s">
        <v>27862</v>
      </c>
      <c r="L2466" s="70">
        <v>221471.38</v>
      </c>
      <c r="M2466" s="69"/>
      <c r="N2466" s="69"/>
      <c r="O2466" s="69"/>
      <c r="P2466" s="69"/>
      <c r="Q2466" s="69"/>
      <c r="R2466" s="69"/>
      <c r="S2466" s="69"/>
      <c r="T2466" s="70"/>
      <c r="U2466" s="69"/>
      <c r="V2466" s="69"/>
      <c r="W2466" s="69"/>
      <c r="X2466" s="69"/>
      <c r="Y2466" s="70"/>
      <c r="Z2466" s="69">
        <v>0</v>
      </c>
      <c r="AA2466" s="69"/>
      <c r="AB2466" s="69" t="s">
        <v>967</v>
      </c>
      <c r="AC2466" s="69"/>
    </row>
    <row r="2467" spans="1:29" x14ac:dyDescent="0.25">
      <c r="A2467" s="69"/>
      <c r="B2467" s="69"/>
      <c r="C2467" s="69"/>
      <c r="D2467" s="69"/>
      <c r="E2467" s="69"/>
      <c r="F2467" s="69"/>
      <c r="G2467" s="69"/>
      <c r="H2467" s="69"/>
      <c r="I2467" s="69"/>
      <c r="J2467" s="69"/>
      <c r="K2467" s="69" t="s">
        <v>27861</v>
      </c>
      <c r="L2467" s="70">
        <v>413.72</v>
      </c>
      <c r="M2467" s="69"/>
      <c r="N2467" s="69"/>
      <c r="O2467" s="69"/>
      <c r="P2467" s="69"/>
      <c r="Q2467" s="69"/>
      <c r="R2467" s="69"/>
      <c r="S2467" s="69"/>
      <c r="T2467" s="70"/>
      <c r="U2467" s="69"/>
      <c r="V2467" s="69"/>
      <c r="W2467" s="69"/>
      <c r="X2467" s="69"/>
      <c r="Y2467" s="70"/>
      <c r="Z2467" s="69">
        <v>0</v>
      </c>
      <c r="AA2467" s="69"/>
      <c r="AB2467" s="69" t="s">
        <v>967</v>
      </c>
      <c r="AC2467" s="69"/>
    </row>
    <row r="2468" spans="1:29" x14ac:dyDescent="0.25">
      <c r="A2468" s="69"/>
      <c r="B2468" s="69"/>
      <c r="C2468" s="69"/>
      <c r="D2468" s="69"/>
      <c r="E2468" s="69"/>
      <c r="F2468" s="69"/>
      <c r="G2468" s="69"/>
      <c r="H2468" s="69"/>
      <c r="I2468" s="69"/>
      <c r="J2468" s="69"/>
      <c r="K2468" s="69" t="s">
        <v>27860</v>
      </c>
      <c r="L2468" s="70">
        <v>2202.2800000000002</v>
      </c>
      <c r="M2468" s="69"/>
      <c r="N2468" s="69"/>
      <c r="O2468" s="69"/>
      <c r="P2468" s="69"/>
      <c r="Q2468" s="69"/>
      <c r="R2468" s="69"/>
      <c r="S2468" s="69"/>
      <c r="T2468" s="70"/>
      <c r="U2468" s="69"/>
      <c r="V2468" s="69"/>
      <c r="W2468" s="69"/>
      <c r="X2468" s="69"/>
      <c r="Y2468" s="70"/>
      <c r="Z2468" s="69">
        <v>0</v>
      </c>
      <c r="AA2468" s="69"/>
      <c r="AB2468" s="69" t="s">
        <v>967</v>
      </c>
      <c r="AC2468" s="69"/>
    </row>
    <row r="2469" spans="1:29" x14ac:dyDescent="0.25">
      <c r="A2469" s="69"/>
      <c r="B2469" s="69"/>
      <c r="C2469" s="69"/>
      <c r="D2469" s="69"/>
      <c r="E2469" s="69"/>
      <c r="F2469" s="69"/>
      <c r="G2469" s="69"/>
      <c r="H2469" s="69"/>
      <c r="I2469" s="69"/>
      <c r="J2469" s="69"/>
      <c r="K2469" s="69" t="s">
        <v>27859</v>
      </c>
      <c r="L2469" s="70">
        <v>15264.15</v>
      </c>
      <c r="M2469" s="69"/>
      <c r="N2469" s="69"/>
      <c r="O2469" s="69"/>
      <c r="P2469" s="69"/>
      <c r="Q2469" s="69"/>
      <c r="R2469" s="69"/>
      <c r="S2469" s="69"/>
      <c r="T2469" s="70"/>
      <c r="U2469" s="69"/>
      <c r="V2469" s="69"/>
      <c r="W2469" s="69"/>
      <c r="X2469" s="69"/>
      <c r="Y2469" s="70"/>
      <c r="Z2469" s="69">
        <v>0</v>
      </c>
      <c r="AA2469" s="69"/>
      <c r="AB2469" s="69" t="s">
        <v>967</v>
      </c>
      <c r="AC2469" s="69"/>
    </row>
    <row r="2470" spans="1:29" x14ac:dyDescent="0.25">
      <c r="A2470" s="69"/>
      <c r="B2470" s="69"/>
      <c r="C2470" s="69"/>
      <c r="D2470" s="69"/>
      <c r="E2470" s="69"/>
      <c r="F2470" s="69"/>
      <c r="G2470" s="69"/>
      <c r="H2470" s="69"/>
      <c r="I2470" s="69"/>
      <c r="J2470" s="69"/>
      <c r="K2470" s="69" t="s">
        <v>27858</v>
      </c>
      <c r="L2470" s="70">
        <v>204.08</v>
      </c>
      <c r="M2470" s="69"/>
      <c r="N2470" s="69"/>
      <c r="O2470" s="69"/>
      <c r="P2470" s="69"/>
      <c r="Q2470" s="69"/>
      <c r="R2470" s="69"/>
      <c r="S2470" s="69"/>
      <c r="T2470" s="70"/>
      <c r="U2470" s="69"/>
      <c r="V2470" s="69"/>
      <c r="W2470" s="69"/>
      <c r="X2470" s="69"/>
      <c r="Y2470" s="70"/>
      <c r="Z2470" s="69">
        <v>0</v>
      </c>
      <c r="AA2470" s="69"/>
      <c r="AB2470" s="69" t="s">
        <v>1191</v>
      </c>
      <c r="AC2470" s="69"/>
    </row>
    <row r="2471" spans="1:29" x14ac:dyDescent="0.25">
      <c r="A2471" s="69"/>
      <c r="B2471" s="69"/>
      <c r="C2471" s="69"/>
      <c r="D2471" s="69"/>
      <c r="E2471" s="69"/>
      <c r="F2471" s="69"/>
      <c r="G2471" s="69"/>
      <c r="H2471" s="69"/>
      <c r="I2471" s="69"/>
      <c r="J2471" s="69"/>
      <c r="K2471" s="69" t="s">
        <v>27857</v>
      </c>
      <c r="L2471" s="70">
        <v>5784.36</v>
      </c>
      <c r="M2471" s="69"/>
      <c r="N2471" s="69" t="s">
        <v>27855</v>
      </c>
      <c r="O2471" s="69"/>
      <c r="P2471" s="69" t="s">
        <v>2331</v>
      </c>
      <c r="Q2471" s="69" t="s">
        <v>2669</v>
      </c>
      <c r="R2471" s="69"/>
      <c r="S2471" s="70">
        <v>5784.36</v>
      </c>
      <c r="T2471" s="70"/>
      <c r="U2471" s="69"/>
      <c r="V2471" s="69"/>
      <c r="W2471" s="69"/>
      <c r="X2471" s="69"/>
      <c r="Y2471" s="70"/>
      <c r="Z2471" s="69">
        <v>0</v>
      </c>
      <c r="AA2471" s="69"/>
      <c r="AB2471" s="69" t="s">
        <v>997</v>
      </c>
      <c r="AC2471" s="69"/>
    </row>
    <row r="2472" spans="1:29" x14ac:dyDescent="0.25">
      <c r="A2472" s="69"/>
      <c r="B2472" s="69"/>
      <c r="C2472" s="69"/>
      <c r="D2472" s="69"/>
      <c r="E2472" s="69"/>
      <c r="F2472" s="69"/>
      <c r="G2472" s="69"/>
      <c r="H2472" s="69"/>
      <c r="I2472" s="69"/>
      <c r="J2472" s="69"/>
      <c r="K2472" s="69" t="s">
        <v>27856</v>
      </c>
      <c r="L2472" s="70">
        <v>3948.52</v>
      </c>
      <c r="M2472" s="69"/>
      <c r="N2472" s="69" t="s">
        <v>27855</v>
      </c>
      <c r="O2472" s="69"/>
      <c r="P2472" s="69" t="s">
        <v>2331</v>
      </c>
      <c r="Q2472" s="69" t="s">
        <v>2669</v>
      </c>
      <c r="R2472" s="69"/>
      <c r="S2472" s="70">
        <v>3948.52</v>
      </c>
      <c r="T2472" s="70"/>
      <c r="U2472" s="69"/>
      <c r="V2472" s="69"/>
      <c r="W2472" s="69"/>
      <c r="X2472" s="69"/>
      <c r="Y2472" s="70"/>
      <c r="Z2472" s="69">
        <v>0</v>
      </c>
      <c r="AA2472" s="69"/>
      <c r="AB2472" s="69" t="s">
        <v>967</v>
      </c>
      <c r="AC2472" s="69"/>
    </row>
    <row r="2473" spans="1:29" x14ac:dyDescent="0.25">
      <c r="A2473" s="69"/>
      <c r="B2473" s="69"/>
      <c r="C2473" s="69"/>
      <c r="D2473" s="69"/>
      <c r="E2473" s="69"/>
      <c r="F2473" s="69"/>
      <c r="G2473" s="69"/>
      <c r="H2473" s="69"/>
      <c r="I2473" s="69"/>
      <c r="J2473" s="69"/>
      <c r="K2473" s="69" t="s">
        <v>27854</v>
      </c>
      <c r="L2473" s="70">
        <v>872.93</v>
      </c>
      <c r="M2473" s="69"/>
      <c r="N2473" s="69" t="s">
        <v>27846</v>
      </c>
      <c r="O2473" s="69"/>
      <c r="P2473" s="69" t="s">
        <v>1111</v>
      </c>
      <c r="Q2473" s="69"/>
      <c r="R2473" s="69"/>
      <c r="S2473" s="70">
        <v>872.93</v>
      </c>
      <c r="T2473" s="70"/>
      <c r="U2473" s="69"/>
      <c r="V2473" s="69"/>
      <c r="W2473" s="69"/>
      <c r="X2473" s="69"/>
      <c r="Y2473" s="70"/>
      <c r="Z2473" s="69">
        <v>0</v>
      </c>
      <c r="AA2473" s="69"/>
      <c r="AB2473" s="69" t="s">
        <v>997</v>
      </c>
      <c r="AC2473" s="69"/>
    </row>
    <row r="2474" spans="1:29" x14ac:dyDescent="0.25">
      <c r="A2474" s="69"/>
      <c r="B2474" s="69"/>
      <c r="C2474" s="69"/>
      <c r="D2474" s="69"/>
      <c r="E2474" s="69"/>
      <c r="F2474" s="69"/>
      <c r="G2474" s="69"/>
      <c r="H2474" s="69"/>
      <c r="I2474" s="69"/>
      <c r="J2474" s="69"/>
      <c r="K2474" s="69" t="s">
        <v>27853</v>
      </c>
      <c r="L2474" s="70">
        <v>217.85</v>
      </c>
      <c r="M2474" s="69"/>
      <c r="N2474" s="69" t="s">
        <v>27846</v>
      </c>
      <c r="O2474" s="69"/>
      <c r="P2474" s="69" t="s">
        <v>1111</v>
      </c>
      <c r="Q2474" s="69"/>
      <c r="R2474" s="69"/>
      <c r="S2474" s="70">
        <v>217.85</v>
      </c>
      <c r="T2474" s="70"/>
      <c r="U2474" s="69"/>
      <c r="V2474" s="69"/>
      <c r="W2474" s="69"/>
      <c r="X2474" s="69"/>
      <c r="Y2474" s="70"/>
      <c r="Z2474" s="69">
        <v>0</v>
      </c>
      <c r="AA2474" s="69"/>
      <c r="AB2474" s="69" t="s">
        <v>1191</v>
      </c>
      <c r="AC2474" s="69"/>
    </row>
    <row r="2475" spans="1:29" x14ac:dyDescent="0.25">
      <c r="A2475" s="69"/>
      <c r="B2475" s="69"/>
      <c r="C2475" s="69"/>
      <c r="D2475" s="69"/>
      <c r="E2475" s="69"/>
      <c r="F2475" s="69"/>
      <c r="G2475" s="69"/>
      <c r="H2475" s="69"/>
      <c r="I2475" s="69"/>
      <c r="J2475" s="69"/>
      <c r="K2475" s="69" t="s">
        <v>27852</v>
      </c>
      <c r="L2475" s="70">
        <v>9570.7000000000007</v>
      </c>
      <c r="M2475" s="69"/>
      <c r="N2475" s="69" t="s">
        <v>27850</v>
      </c>
      <c r="O2475" s="69"/>
      <c r="P2475" s="69" t="s">
        <v>1661</v>
      </c>
      <c r="Q2475" s="69" t="s">
        <v>2669</v>
      </c>
      <c r="R2475" s="69"/>
      <c r="S2475" s="70">
        <v>9570.7000000000007</v>
      </c>
      <c r="T2475" s="70"/>
      <c r="U2475" s="69"/>
      <c r="V2475" s="69"/>
      <c r="W2475" s="69"/>
      <c r="X2475" s="69"/>
      <c r="Y2475" s="70"/>
      <c r="Z2475" s="69">
        <v>0</v>
      </c>
      <c r="AA2475" s="69"/>
      <c r="AB2475" s="69" t="s">
        <v>967</v>
      </c>
      <c r="AC2475" s="69"/>
    </row>
    <row r="2476" spans="1:29" x14ac:dyDescent="0.25">
      <c r="A2476" s="69"/>
      <c r="B2476" s="69"/>
      <c r="C2476" s="69"/>
      <c r="D2476" s="69"/>
      <c r="E2476" s="69"/>
      <c r="F2476" s="69"/>
      <c r="G2476" s="69"/>
      <c r="H2476" s="69"/>
      <c r="I2476" s="69"/>
      <c r="J2476" s="69"/>
      <c r="K2476" s="69" t="s">
        <v>27851</v>
      </c>
      <c r="L2476" s="70">
        <v>4948.54</v>
      </c>
      <c r="M2476" s="69"/>
      <c r="N2476" s="69" t="s">
        <v>27850</v>
      </c>
      <c r="O2476" s="69"/>
      <c r="P2476" s="69" t="s">
        <v>1661</v>
      </c>
      <c r="Q2476" s="69" t="s">
        <v>2669</v>
      </c>
      <c r="R2476" s="69"/>
      <c r="S2476" s="70">
        <v>4948.54</v>
      </c>
      <c r="T2476" s="70"/>
      <c r="U2476" s="69"/>
      <c r="V2476" s="69"/>
      <c r="W2476" s="69"/>
      <c r="X2476" s="69"/>
      <c r="Y2476" s="70"/>
      <c r="Z2476" s="69">
        <v>0</v>
      </c>
      <c r="AA2476" s="69"/>
      <c r="AB2476" s="69" t="s">
        <v>967</v>
      </c>
      <c r="AC2476" s="69"/>
    </row>
    <row r="2477" spans="1:29" x14ac:dyDescent="0.25">
      <c r="A2477" s="69"/>
      <c r="B2477" s="69"/>
      <c r="C2477" s="69"/>
      <c r="D2477" s="69"/>
      <c r="E2477" s="69"/>
      <c r="F2477" s="69"/>
      <c r="G2477" s="69"/>
      <c r="H2477" s="69"/>
      <c r="I2477" s="69"/>
      <c r="J2477" s="69"/>
      <c r="K2477" s="69" t="s">
        <v>27849</v>
      </c>
      <c r="L2477" s="70">
        <v>21779.79</v>
      </c>
      <c r="M2477" s="69"/>
      <c r="N2477" s="69" t="s">
        <v>27846</v>
      </c>
      <c r="O2477" s="69"/>
      <c r="P2477" s="69" t="s">
        <v>1111</v>
      </c>
      <c r="Q2477" s="69"/>
      <c r="R2477" s="69"/>
      <c r="S2477" s="70">
        <v>21779.79</v>
      </c>
      <c r="T2477" s="70"/>
      <c r="U2477" s="69"/>
      <c r="V2477" s="69"/>
      <c r="W2477" s="69"/>
      <c r="X2477" s="69"/>
      <c r="Y2477" s="70"/>
      <c r="Z2477" s="69">
        <v>0</v>
      </c>
      <c r="AA2477" s="69"/>
      <c r="AB2477" s="69" t="s">
        <v>967</v>
      </c>
      <c r="AC2477" s="69"/>
    </row>
    <row r="2478" spans="1:29" x14ac:dyDescent="0.25">
      <c r="A2478" s="69"/>
      <c r="B2478" s="69"/>
      <c r="C2478" s="69"/>
      <c r="D2478" s="69"/>
      <c r="E2478" s="69"/>
      <c r="F2478" s="69"/>
      <c r="G2478" s="69"/>
      <c r="H2478" s="69"/>
      <c r="I2478" s="69"/>
      <c r="J2478" s="69"/>
      <c r="K2478" s="69" t="s">
        <v>27848</v>
      </c>
      <c r="L2478" s="70">
        <v>87208.8</v>
      </c>
      <c r="M2478" s="69"/>
      <c r="N2478" s="69" t="s">
        <v>27846</v>
      </c>
      <c r="O2478" s="69"/>
      <c r="P2478" s="69" t="s">
        <v>1111</v>
      </c>
      <c r="Q2478" s="69"/>
      <c r="R2478" s="69"/>
      <c r="S2478" s="70">
        <v>87208.8</v>
      </c>
      <c r="T2478" s="70"/>
      <c r="U2478" s="69"/>
      <c r="V2478" s="69"/>
      <c r="W2478" s="69"/>
      <c r="X2478" s="69"/>
      <c r="Y2478" s="70"/>
      <c r="Z2478" s="69">
        <v>0</v>
      </c>
      <c r="AA2478" s="69"/>
      <c r="AB2478" s="69" t="s">
        <v>967</v>
      </c>
      <c r="AC2478" s="69"/>
    </row>
    <row r="2479" spans="1:29" x14ac:dyDescent="0.25">
      <c r="A2479" s="69"/>
      <c r="B2479" s="69"/>
      <c r="C2479" s="69"/>
      <c r="D2479" s="69"/>
      <c r="E2479" s="69"/>
      <c r="F2479" s="69"/>
      <c r="G2479" s="69"/>
      <c r="H2479" s="69"/>
      <c r="I2479" s="69"/>
      <c r="J2479" s="69"/>
      <c r="K2479" s="69" t="s">
        <v>27847</v>
      </c>
      <c r="L2479" s="70">
        <v>375.96</v>
      </c>
      <c r="M2479" s="69"/>
      <c r="N2479" s="69" t="s">
        <v>27846</v>
      </c>
      <c r="O2479" s="69"/>
      <c r="P2479" s="69" t="s">
        <v>1111</v>
      </c>
      <c r="Q2479" s="69"/>
      <c r="R2479" s="69"/>
      <c r="S2479" s="70">
        <v>375.96</v>
      </c>
      <c r="T2479" s="70"/>
      <c r="U2479" s="69"/>
      <c r="V2479" s="69"/>
      <c r="W2479" s="69"/>
      <c r="X2479" s="69"/>
      <c r="Y2479" s="70"/>
      <c r="Z2479" s="69">
        <v>0</v>
      </c>
      <c r="AA2479" s="69"/>
      <c r="AB2479" s="69" t="s">
        <v>1191</v>
      </c>
      <c r="AC2479" s="69"/>
    </row>
    <row r="2480" spans="1:29" x14ac:dyDescent="0.25">
      <c r="A2480" s="69"/>
      <c r="B2480" s="69"/>
      <c r="C2480" s="69"/>
      <c r="D2480" s="69"/>
      <c r="E2480" s="69"/>
      <c r="F2480" s="69"/>
      <c r="G2480" s="69"/>
      <c r="H2480" s="69"/>
      <c r="I2480" s="69"/>
      <c r="J2480" s="69"/>
      <c r="K2480" s="69" t="s">
        <v>27845</v>
      </c>
      <c r="L2480" s="70">
        <v>13826.07</v>
      </c>
      <c r="M2480" s="69"/>
      <c r="N2480" s="69" t="s">
        <v>27843</v>
      </c>
      <c r="O2480" s="69"/>
      <c r="P2480" s="69" t="s">
        <v>1111</v>
      </c>
      <c r="Q2480" s="69"/>
      <c r="R2480" s="69"/>
      <c r="S2480" s="70">
        <v>13826.07</v>
      </c>
      <c r="T2480" s="70"/>
      <c r="U2480" s="69"/>
      <c r="V2480" s="69"/>
      <c r="W2480" s="69"/>
      <c r="X2480" s="69"/>
      <c r="Y2480" s="70"/>
      <c r="Z2480" s="69">
        <v>0</v>
      </c>
      <c r="AA2480" s="69"/>
      <c r="AB2480" s="69" t="s">
        <v>967</v>
      </c>
      <c r="AC2480" s="69"/>
    </row>
    <row r="2481" spans="1:29" x14ac:dyDescent="0.25">
      <c r="A2481" s="69"/>
      <c r="B2481" s="69"/>
      <c r="C2481" s="69"/>
      <c r="D2481" s="69"/>
      <c r="E2481" s="69"/>
      <c r="F2481" s="69"/>
      <c r="G2481" s="69"/>
      <c r="H2481" s="69"/>
      <c r="I2481" s="69"/>
      <c r="J2481" s="69"/>
      <c r="K2481" s="69" t="s">
        <v>27844</v>
      </c>
      <c r="L2481" s="70">
        <v>1071.81</v>
      </c>
      <c r="M2481" s="69"/>
      <c r="N2481" s="69" t="s">
        <v>27843</v>
      </c>
      <c r="O2481" s="69"/>
      <c r="P2481" s="69" t="s">
        <v>1111</v>
      </c>
      <c r="Q2481" s="69"/>
      <c r="R2481" s="69"/>
      <c r="S2481" s="70">
        <v>1071.81</v>
      </c>
      <c r="T2481" s="70"/>
      <c r="U2481" s="69"/>
      <c r="V2481" s="69"/>
      <c r="W2481" s="69"/>
      <c r="X2481" s="69"/>
      <c r="Y2481" s="70"/>
      <c r="Z2481" s="69">
        <v>0</v>
      </c>
      <c r="AA2481" s="69"/>
      <c r="AB2481" s="69" t="s">
        <v>967</v>
      </c>
      <c r="AC2481" s="69"/>
    </row>
    <row r="2482" spans="1:29" x14ac:dyDescent="0.25">
      <c r="A2482" s="69"/>
      <c r="B2482" s="69"/>
      <c r="C2482" s="69"/>
      <c r="D2482" s="69"/>
      <c r="E2482" s="69"/>
      <c r="F2482" s="69"/>
      <c r="G2482" s="69"/>
      <c r="H2482" s="69"/>
      <c r="I2482" s="69"/>
      <c r="J2482" s="69"/>
      <c r="K2482" s="69" t="s">
        <v>27842</v>
      </c>
      <c r="L2482" s="70">
        <v>1146.68</v>
      </c>
      <c r="M2482" s="69"/>
      <c r="N2482" s="69" t="s">
        <v>27831</v>
      </c>
      <c r="O2482" s="69"/>
      <c r="P2482" s="69" t="s">
        <v>2137</v>
      </c>
      <c r="Q2482" s="69" t="s">
        <v>2589</v>
      </c>
      <c r="R2482" s="69"/>
      <c r="S2482" s="70">
        <v>1146.68</v>
      </c>
      <c r="T2482" s="70"/>
      <c r="U2482" s="69"/>
      <c r="V2482" s="69"/>
      <c r="W2482" s="69"/>
      <c r="X2482" s="69"/>
      <c r="Y2482" s="70"/>
      <c r="Z2482" s="69">
        <v>0</v>
      </c>
      <c r="AA2482" s="69"/>
      <c r="AB2482" s="69" t="s">
        <v>997</v>
      </c>
      <c r="AC2482" s="69"/>
    </row>
    <row r="2483" spans="1:29" x14ac:dyDescent="0.25">
      <c r="A2483" s="69"/>
      <c r="B2483" s="69"/>
      <c r="C2483" s="69"/>
      <c r="D2483" s="69"/>
      <c r="E2483" s="69"/>
      <c r="F2483" s="69"/>
      <c r="G2483" s="69"/>
      <c r="H2483" s="69"/>
      <c r="I2483" s="69"/>
      <c r="J2483" s="69"/>
      <c r="K2483" s="69" t="s">
        <v>27841</v>
      </c>
      <c r="L2483" s="70">
        <v>90.23</v>
      </c>
      <c r="M2483" s="69"/>
      <c r="N2483" s="69" t="s">
        <v>27831</v>
      </c>
      <c r="O2483" s="69"/>
      <c r="P2483" s="69" t="s">
        <v>2137</v>
      </c>
      <c r="Q2483" s="69" t="s">
        <v>2589</v>
      </c>
      <c r="R2483" s="69"/>
      <c r="S2483" s="70">
        <v>90.23</v>
      </c>
      <c r="T2483" s="70"/>
      <c r="U2483" s="69"/>
      <c r="V2483" s="69"/>
      <c r="W2483" s="69"/>
      <c r="X2483" s="69"/>
      <c r="Y2483" s="70"/>
      <c r="Z2483" s="69">
        <v>0</v>
      </c>
      <c r="AA2483" s="69"/>
      <c r="AB2483" s="69" t="s">
        <v>1191</v>
      </c>
      <c r="AC2483" s="69"/>
    </row>
    <row r="2484" spans="1:29" x14ac:dyDescent="0.25">
      <c r="A2484" s="69"/>
      <c r="B2484" s="69"/>
      <c r="C2484" s="69"/>
      <c r="D2484" s="69"/>
      <c r="E2484" s="69"/>
      <c r="F2484" s="69"/>
      <c r="G2484" s="69"/>
      <c r="H2484" s="69"/>
      <c r="I2484" s="69"/>
      <c r="J2484" s="69"/>
      <c r="K2484" s="69" t="s">
        <v>27840</v>
      </c>
      <c r="L2484" s="70">
        <v>51744.12</v>
      </c>
      <c r="M2484" s="69"/>
      <c r="N2484" s="69" t="s">
        <v>27835</v>
      </c>
      <c r="O2484" s="69"/>
      <c r="P2484" s="69" t="s">
        <v>3002</v>
      </c>
      <c r="Q2484" s="69" t="s">
        <v>1218</v>
      </c>
      <c r="R2484" s="69"/>
      <c r="S2484" s="70">
        <v>51744.12</v>
      </c>
      <c r="T2484" s="70"/>
      <c r="U2484" s="69"/>
      <c r="V2484" s="69"/>
      <c r="W2484" s="69"/>
      <c r="X2484" s="69"/>
      <c r="Y2484" s="70"/>
      <c r="Z2484" s="69">
        <v>0</v>
      </c>
      <c r="AA2484" s="69"/>
      <c r="AB2484" s="69" t="s">
        <v>967</v>
      </c>
      <c r="AC2484" s="69"/>
    </row>
    <row r="2485" spans="1:29" x14ac:dyDescent="0.25">
      <c r="A2485" s="69"/>
      <c r="B2485" s="69"/>
      <c r="C2485" s="69"/>
      <c r="D2485" s="69"/>
      <c r="E2485" s="69"/>
      <c r="F2485" s="69"/>
      <c r="G2485" s="69"/>
      <c r="H2485" s="69"/>
      <c r="I2485" s="69"/>
      <c r="J2485" s="69"/>
      <c r="K2485" s="69" t="s">
        <v>27839</v>
      </c>
      <c r="L2485" s="70">
        <v>44723.06</v>
      </c>
      <c r="M2485" s="69"/>
      <c r="N2485" s="69" t="s">
        <v>27835</v>
      </c>
      <c r="O2485" s="69"/>
      <c r="P2485" s="69" t="s">
        <v>3002</v>
      </c>
      <c r="Q2485" s="69" t="s">
        <v>1218</v>
      </c>
      <c r="R2485" s="69"/>
      <c r="S2485" s="70">
        <v>44723.06</v>
      </c>
      <c r="T2485" s="70"/>
      <c r="U2485" s="69"/>
      <c r="V2485" s="69"/>
      <c r="W2485" s="69"/>
      <c r="X2485" s="69"/>
      <c r="Y2485" s="70"/>
      <c r="Z2485" s="69">
        <v>0</v>
      </c>
      <c r="AA2485" s="69"/>
      <c r="AB2485" s="69" t="s">
        <v>967</v>
      </c>
      <c r="AC2485" s="69"/>
    </row>
    <row r="2486" spans="1:29" x14ac:dyDescent="0.25">
      <c r="A2486" s="69"/>
      <c r="B2486" s="69"/>
      <c r="C2486" s="69"/>
      <c r="D2486" s="69"/>
      <c r="E2486" s="69"/>
      <c r="F2486" s="69"/>
      <c r="G2486" s="69"/>
      <c r="H2486" s="69"/>
      <c r="I2486" s="69"/>
      <c r="J2486" s="69"/>
      <c r="K2486" s="69" t="s">
        <v>27838</v>
      </c>
      <c r="L2486" s="70">
        <v>74037.17</v>
      </c>
      <c r="M2486" s="69"/>
      <c r="N2486" s="69" t="s">
        <v>27835</v>
      </c>
      <c r="O2486" s="69"/>
      <c r="P2486" s="69" t="s">
        <v>3002</v>
      </c>
      <c r="Q2486" s="69" t="s">
        <v>1218</v>
      </c>
      <c r="R2486" s="69"/>
      <c r="S2486" s="70">
        <v>74037.17</v>
      </c>
      <c r="T2486" s="70"/>
      <c r="U2486" s="69"/>
      <c r="V2486" s="69"/>
      <c r="W2486" s="69"/>
      <c r="X2486" s="69"/>
      <c r="Y2486" s="70"/>
      <c r="Z2486" s="69">
        <v>0</v>
      </c>
      <c r="AA2486" s="69"/>
      <c r="AB2486" s="69" t="s">
        <v>967</v>
      </c>
      <c r="AC2486" s="69"/>
    </row>
    <row r="2487" spans="1:29" x14ac:dyDescent="0.25">
      <c r="A2487" s="69"/>
      <c r="B2487" s="69"/>
      <c r="C2487" s="69"/>
      <c r="D2487" s="69"/>
      <c r="E2487" s="69"/>
      <c r="F2487" s="69"/>
      <c r="G2487" s="69"/>
      <c r="H2487" s="69"/>
      <c r="I2487" s="69"/>
      <c r="J2487" s="69"/>
      <c r="K2487" s="69" t="s">
        <v>27837</v>
      </c>
      <c r="L2487" s="70">
        <v>74841.929999999993</v>
      </c>
      <c r="M2487" s="69"/>
      <c r="N2487" s="69" t="s">
        <v>27835</v>
      </c>
      <c r="O2487" s="69"/>
      <c r="P2487" s="69" t="s">
        <v>3002</v>
      </c>
      <c r="Q2487" s="69" t="s">
        <v>1218</v>
      </c>
      <c r="R2487" s="69"/>
      <c r="S2487" s="70">
        <v>74841.929999999993</v>
      </c>
      <c r="T2487" s="70"/>
      <c r="U2487" s="69"/>
      <c r="V2487" s="69"/>
      <c r="W2487" s="69"/>
      <c r="X2487" s="69"/>
      <c r="Y2487" s="70"/>
      <c r="Z2487" s="69">
        <v>0</v>
      </c>
      <c r="AA2487" s="69"/>
      <c r="AB2487" s="69" t="s">
        <v>967</v>
      </c>
      <c r="AC2487" s="69"/>
    </row>
    <row r="2488" spans="1:29" x14ac:dyDescent="0.25">
      <c r="A2488" s="69"/>
      <c r="B2488" s="69"/>
      <c r="C2488" s="69"/>
      <c r="D2488" s="69"/>
      <c r="E2488" s="69"/>
      <c r="F2488" s="69"/>
      <c r="G2488" s="69"/>
      <c r="H2488" s="69"/>
      <c r="I2488" s="69"/>
      <c r="J2488" s="69"/>
      <c r="K2488" s="69" t="s">
        <v>27836</v>
      </c>
      <c r="L2488" s="70">
        <v>45991.63</v>
      </c>
      <c r="M2488" s="69"/>
      <c r="N2488" s="69" t="s">
        <v>27835</v>
      </c>
      <c r="O2488" s="69"/>
      <c r="P2488" s="69" t="s">
        <v>3002</v>
      </c>
      <c r="Q2488" s="69" t="s">
        <v>1218</v>
      </c>
      <c r="R2488" s="69"/>
      <c r="S2488" s="70">
        <v>45991.63</v>
      </c>
      <c r="T2488" s="70"/>
      <c r="U2488" s="69"/>
      <c r="V2488" s="69"/>
      <c r="W2488" s="69"/>
      <c r="X2488" s="69"/>
      <c r="Y2488" s="70"/>
      <c r="Z2488" s="69">
        <v>0</v>
      </c>
      <c r="AA2488" s="69"/>
      <c r="AB2488" s="69" t="s">
        <v>967</v>
      </c>
      <c r="AC2488" s="69"/>
    </row>
    <row r="2489" spans="1:29" x14ac:dyDescent="0.25">
      <c r="A2489" s="69"/>
      <c r="B2489" s="69"/>
      <c r="C2489" s="69"/>
      <c r="D2489" s="69"/>
      <c r="E2489" s="69"/>
      <c r="F2489" s="69"/>
      <c r="G2489" s="69"/>
      <c r="H2489" s="69"/>
      <c r="I2489" s="69"/>
      <c r="J2489" s="69"/>
      <c r="K2489" s="69" t="s">
        <v>27834</v>
      </c>
      <c r="L2489" s="70">
        <v>147615.54</v>
      </c>
      <c r="M2489" s="69"/>
      <c r="N2489" s="69" t="s">
        <v>27831</v>
      </c>
      <c r="O2489" s="69"/>
      <c r="P2489" s="69" t="s">
        <v>2137</v>
      </c>
      <c r="Q2489" s="69" t="s">
        <v>2589</v>
      </c>
      <c r="R2489" s="69"/>
      <c r="S2489" s="70">
        <v>147615.54</v>
      </c>
      <c r="T2489" s="70"/>
      <c r="U2489" s="69"/>
      <c r="V2489" s="69"/>
      <c r="W2489" s="69"/>
      <c r="X2489" s="69"/>
      <c r="Y2489" s="70"/>
      <c r="Z2489" s="69">
        <v>0</v>
      </c>
      <c r="AA2489" s="69"/>
      <c r="AB2489" s="69" t="s">
        <v>967</v>
      </c>
      <c r="AC2489" s="69"/>
    </row>
    <row r="2490" spans="1:29" x14ac:dyDescent="0.25">
      <c r="A2490" s="69"/>
      <c r="B2490" s="69"/>
      <c r="C2490" s="69"/>
      <c r="D2490" s="69"/>
      <c r="E2490" s="69"/>
      <c r="F2490" s="69"/>
      <c r="G2490" s="69"/>
      <c r="H2490" s="69"/>
      <c r="I2490" s="69"/>
      <c r="J2490" s="69"/>
      <c r="K2490" s="69" t="s">
        <v>27833</v>
      </c>
      <c r="L2490" s="70">
        <v>76816.740000000005</v>
      </c>
      <c r="M2490" s="69"/>
      <c r="N2490" s="69" t="s">
        <v>27831</v>
      </c>
      <c r="O2490" s="69"/>
      <c r="P2490" s="69" t="s">
        <v>2137</v>
      </c>
      <c r="Q2490" s="69" t="s">
        <v>2589</v>
      </c>
      <c r="R2490" s="69"/>
      <c r="S2490" s="70">
        <v>76816.740000000005</v>
      </c>
      <c r="T2490" s="70"/>
      <c r="U2490" s="69"/>
      <c r="V2490" s="69"/>
      <c r="W2490" s="69"/>
      <c r="X2490" s="69"/>
      <c r="Y2490" s="70"/>
      <c r="Z2490" s="69">
        <v>0</v>
      </c>
      <c r="AA2490" s="69"/>
      <c r="AB2490" s="69" t="s">
        <v>967</v>
      </c>
      <c r="AC2490" s="69"/>
    </row>
    <row r="2491" spans="1:29" x14ac:dyDescent="0.25">
      <c r="A2491" s="69"/>
      <c r="B2491" s="69"/>
      <c r="C2491" s="69"/>
      <c r="D2491" s="69"/>
      <c r="E2491" s="69"/>
      <c r="F2491" s="69"/>
      <c r="G2491" s="69"/>
      <c r="H2491" s="69"/>
      <c r="I2491" s="69"/>
      <c r="J2491" s="69"/>
      <c r="K2491" s="69" t="s">
        <v>27832</v>
      </c>
      <c r="L2491" s="70">
        <v>83786.42</v>
      </c>
      <c r="M2491" s="69"/>
      <c r="N2491" s="69" t="s">
        <v>27831</v>
      </c>
      <c r="O2491" s="69"/>
      <c r="P2491" s="69" t="s">
        <v>2137</v>
      </c>
      <c r="Q2491" s="69" t="s">
        <v>2589</v>
      </c>
      <c r="R2491" s="69"/>
      <c r="S2491" s="70">
        <v>83786.42</v>
      </c>
      <c r="T2491" s="70"/>
      <c r="U2491" s="69"/>
      <c r="V2491" s="69"/>
      <c r="W2491" s="69"/>
      <c r="X2491" s="69"/>
      <c r="Y2491" s="70"/>
      <c r="Z2491" s="69">
        <v>0</v>
      </c>
      <c r="AA2491" s="69"/>
      <c r="AB2491" s="69" t="s">
        <v>967</v>
      </c>
      <c r="AC2491" s="69"/>
    </row>
    <row r="2492" spans="1:29" x14ac:dyDescent="0.25">
      <c r="A2492" s="69"/>
      <c r="B2492" s="69"/>
      <c r="C2492" s="69"/>
      <c r="D2492" s="69"/>
      <c r="E2492" s="69"/>
      <c r="F2492" s="69"/>
      <c r="G2492" s="69"/>
      <c r="H2492" s="69"/>
      <c r="I2492" s="69"/>
      <c r="J2492" s="69"/>
      <c r="K2492" s="69" t="s">
        <v>27830</v>
      </c>
      <c r="L2492" s="70">
        <v>5443.17</v>
      </c>
      <c r="M2492" s="69"/>
      <c r="N2492" s="69" t="s">
        <v>27827</v>
      </c>
      <c r="O2492" s="69"/>
      <c r="P2492" s="69" t="s">
        <v>3002</v>
      </c>
      <c r="Q2492" s="69" t="s">
        <v>2589</v>
      </c>
      <c r="R2492" s="69"/>
      <c r="S2492" s="70">
        <v>5443.17</v>
      </c>
      <c r="T2492" s="70"/>
      <c r="U2492" s="69"/>
      <c r="V2492" s="69"/>
      <c r="W2492" s="69"/>
      <c r="X2492" s="69"/>
      <c r="Y2492" s="70"/>
      <c r="Z2492" s="69">
        <v>0</v>
      </c>
      <c r="AA2492" s="69"/>
      <c r="AB2492" s="69" t="s">
        <v>967</v>
      </c>
      <c r="AC2492" s="69"/>
    </row>
    <row r="2493" spans="1:29" x14ac:dyDescent="0.25">
      <c r="A2493" s="69"/>
      <c r="B2493" s="69"/>
      <c r="C2493" s="69"/>
      <c r="D2493" s="69"/>
      <c r="E2493" s="69"/>
      <c r="F2493" s="69"/>
      <c r="G2493" s="69"/>
      <c r="H2493" s="69"/>
      <c r="I2493" s="69"/>
      <c r="J2493" s="69"/>
      <c r="K2493" s="69" t="s">
        <v>27829</v>
      </c>
      <c r="L2493" s="70">
        <v>31.6</v>
      </c>
      <c r="M2493" s="69"/>
      <c r="N2493" s="69" t="s">
        <v>27816</v>
      </c>
      <c r="O2493" s="69"/>
      <c r="P2493" s="69" t="s">
        <v>1276</v>
      </c>
      <c r="Q2493" s="69" t="s">
        <v>2448</v>
      </c>
      <c r="R2493" s="69"/>
      <c r="S2493" s="70">
        <v>31.6</v>
      </c>
      <c r="T2493" s="70"/>
      <c r="U2493" s="69"/>
      <c r="V2493" s="69"/>
      <c r="W2493" s="69"/>
      <c r="X2493" s="69"/>
      <c r="Y2493" s="70"/>
      <c r="Z2493" s="69">
        <v>0</v>
      </c>
      <c r="AA2493" s="69"/>
      <c r="AB2493" s="69" t="s">
        <v>1191</v>
      </c>
      <c r="AC2493" s="69"/>
    </row>
    <row r="2494" spans="1:29" x14ac:dyDescent="0.25">
      <c r="A2494" s="69"/>
      <c r="B2494" s="69"/>
      <c r="C2494" s="69"/>
      <c r="D2494" s="69"/>
      <c r="E2494" s="69"/>
      <c r="F2494" s="69"/>
      <c r="G2494" s="69"/>
      <c r="H2494" s="69"/>
      <c r="I2494" s="69"/>
      <c r="J2494" s="69"/>
      <c r="K2494" s="69" t="s">
        <v>27828</v>
      </c>
      <c r="L2494" s="70">
        <v>32736.95</v>
      </c>
      <c r="M2494" s="69"/>
      <c r="N2494" s="69" t="s">
        <v>27827</v>
      </c>
      <c r="O2494" s="69"/>
      <c r="P2494" s="69" t="s">
        <v>3002</v>
      </c>
      <c r="Q2494" s="69" t="s">
        <v>2589</v>
      </c>
      <c r="R2494" s="69"/>
      <c r="S2494" s="70">
        <v>32736.95</v>
      </c>
      <c r="T2494" s="70"/>
      <c r="U2494" s="69"/>
      <c r="V2494" s="69"/>
      <c r="W2494" s="69"/>
      <c r="X2494" s="69"/>
      <c r="Y2494" s="70"/>
      <c r="Z2494" s="69">
        <v>0</v>
      </c>
      <c r="AA2494" s="69"/>
      <c r="AB2494" s="69" t="s">
        <v>967</v>
      </c>
      <c r="AC2494" s="69"/>
    </row>
    <row r="2495" spans="1:29" x14ac:dyDescent="0.25">
      <c r="A2495" s="69"/>
      <c r="B2495" s="69"/>
      <c r="C2495" s="69"/>
      <c r="D2495" s="69"/>
      <c r="E2495" s="69"/>
      <c r="F2495" s="69"/>
      <c r="G2495" s="69"/>
      <c r="H2495" s="69"/>
      <c r="I2495" s="69"/>
      <c r="J2495" s="69"/>
      <c r="K2495" s="69" t="s">
        <v>27826</v>
      </c>
      <c r="L2495" s="70">
        <v>87385.23</v>
      </c>
      <c r="M2495" s="69"/>
      <c r="N2495" s="69" t="s">
        <v>27816</v>
      </c>
      <c r="O2495" s="69"/>
      <c r="P2495" s="69" t="s">
        <v>1276</v>
      </c>
      <c r="Q2495" s="69" t="s">
        <v>2448</v>
      </c>
      <c r="R2495" s="69"/>
      <c r="S2495" s="70">
        <v>87385.23</v>
      </c>
      <c r="T2495" s="70"/>
      <c r="U2495" s="69"/>
      <c r="V2495" s="69"/>
      <c r="W2495" s="69"/>
      <c r="X2495" s="69"/>
      <c r="Y2495" s="70"/>
      <c r="Z2495" s="69">
        <v>0</v>
      </c>
      <c r="AA2495" s="69"/>
      <c r="AB2495" s="69" t="s">
        <v>967</v>
      </c>
      <c r="AC2495" s="69"/>
    </row>
    <row r="2496" spans="1:29" x14ac:dyDescent="0.25">
      <c r="A2496" s="69"/>
      <c r="B2496" s="69"/>
      <c r="C2496" s="69"/>
      <c r="D2496" s="69"/>
      <c r="E2496" s="69"/>
      <c r="F2496" s="69"/>
      <c r="G2496" s="69"/>
      <c r="H2496" s="69"/>
      <c r="I2496" s="69"/>
      <c r="J2496" s="69"/>
      <c r="K2496" s="69" t="s">
        <v>27825</v>
      </c>
      <c r="L2496" s="70">
        <v>145088.16</v>
      </c>
      <c r="M2496" s="69"/>
      <c r="N2496" s="69" t="s">
        <v>27816</v>
      </c>
      <c r="O2496" s="69"/>
      <c r="P2496" s="69" t="s">
        <v>1276</v>
      </c>
      <c r="Q2496" s="69" t="s">
        <v>2448</v>
      </c>
      <c r="R2496" s="69"/>
      <c r="S2496" s="70">
        <v>145088.16</v>
      </c>
      <c r="T2496" s="70"/>
      <c r="U2496" s="69"/>
      <c r="V2496" s="69"/>
      <c r="W2496" s="69"/>
      <c r="X2496" s="69"/>
      <c r="Y2496" s="70"/>
      <c r="Z2496" s="69">
        <v>0</v>
      </c>
      <c r="AA2496" s="69"/>
      <c r="AB2496" s="69" t="s">
        <v>967</v>
      </c>
      <c r="AC2496" s="69"/>
    </row>
    <row r="2497" spans="1:29" x14ac:dyDescent="0.25">
      <c r="A2497" s="69"/>
      <c r="B2497" s="69"/>
      <c r="C2497" s="69"/>
      <c r="D2497" s="69"/>
      <c r="E2497" s="69"/>
      <c r="F2497" s="69"/>
      <c r="G2497" s="69"/>
      <c r="H2497" s="69"/>
      <c r="I2497" s="69"/>
      <c r="J2497" s="69"/>
      <c r="K2497" s="69" t="s">
        <v>27824</v>
      </c>
      <c r="L2497" s="70">
        <v>30825.57</v>
      </c>
      <c r="M2497" s="69"/>
      <c r="N2497" s="69" t="s">
        <v>27816</v>
      </c>
      <c r="O2497" s="69"/>
      <c r="P2497" s="69" t="s">
        <v>1276</v>
      </c>
      <c r="Q2497" s="69" t="s">
        <v>2448</v>
      </c>
      <c r="R2497" s="69"/>
      <c r="S2497" s="70">
        <v>30825.57</v>
      </c>
      <c r="T2497" s="70"/>
      <c r="U2497" s="69"/>
      <c r="V2497" s="69"/>
      <c r="W2497" s="69"/>
      <c r="X2497" s="69"/>
      <c r="Y2497" s="70"/>
      <c r="Z2497" s="69">
        <v>0</v>
      </c>
      <c r="AA2497" s="69"/>
      <c r="AB2497" s="69" t="s">
        <v>967</v>
      </c>
      <c r="AC2497" s="69"/>
    </row>
    <row r="2498" spans="1:29" x14ac:dyDescent="0.25">
      <c r="A2498" s="69"/>
      <c r="B2498" s="69"/>
      <c r="C2498" s="69"/>
      <c r="D2498" s="69"/>
      <c r="E2498" s="69"/>
      <c r="F2498" s="69"/>
      <c r="G2498" s="69"/>
      <c r="H2498" s="69"/>
      <c r="I2498" s="69"/>
      <c r="J2498" s="69"/>
      <c r="K2498" s="69" t="s">
        <v>27823</v>
      </c>
      <c r="L2498" s="70">
        <v>4812.41</v>
      </c>
      <c r="M2498" s="69"/>
      <c r="N2498" s="69" t="s">
        <v>27822</v>
      </c>
      <c r="O2498" s="69"/>
      <c r="P2498" s="69" t="s">
        <v>1276</v>
      </c>
      <c r="Q2498" s="69" t="s">
        <v>2448</v>
      </c>
      <c r="R2498" s="69"/>
      <c r="S2498" s="70">
        <v>4812.41</v>
      </c>
      <c r="T2498" s="70"/>
      <c r="U2498" s="69"/>
      <c r="V2498" s="69"/>
      <c r="W2498" s="69"/>
      <c r="X2498" s="69"/>
      <c r="Y2498" s="70"/>
      <c r="Z2498" s="69">
        <v>0</v>
      </c>
      <c r="AA2498" s="69"/>
      <c r="AB2498" s="69" t="s">
        <v>967</v>
      </c>
      <c r="AC2498" s="69"/>
    </row>
    <row r="2499" spans="1:29" x14ac:dyDescent="0.25">
      <c r="A2499" s="69"/>
      <c r="B2499" s="69"/>
      <c r="C2499" s="69"/>
      <c r="D2499" s="69"/>
      <c r="E2499" s="69"/>
      <c r="F2499" s="69"/>
      <c r="G2499" s="69"/>
      <c r="H2499" s="69"/>
      <c r="I2499" s="69"/>
      <c r="J2499" s="69"/>
      <c r="K2499" s="69" t="s">
        <v>27821</v>
      </c>
      <c r="L2499" s="70">
        <v>2409</v>
      </c>
      <c r="M2499" s="69"/>
      <c r="N2499" s="69" t="s">
        <v>27820</v>
      </c>
      <c r="O2499" s="69"/>
      <c r="P2499" s="69" t="s">
        <v>1217</v>
      </c>
      <c r="Q2499" s="69" t="s">
        <v>4356</v>
      </c>
      <c r="R2499" s="69"/>
      <c r="S2499" s="70">
        <v>2409</v>
      </c>
      <c r="T2499" s="70"/>
      <c r="U2499" s="69"/>
      <c r="V2499" s="69"/>
      <c r="W2499" s="69"/>
      <c r="X2499" s="69"/>
      <c r="Y2499" s="70"/>
      <c r="Z2499" s="69">
        <v>0</v>
      </c>
      <c r="AA2499" s="69"/>
      <c r="AB2499" s="69" t="s">
        <v>997</v>
      </c>
      <c r="AC2499" s="69"/>
    </row>
    <row r="2500" spans="1:29" x14ac:dyDescent="0.25">
      <c r="A2500" s="69"/>
      <c r="B2500" s="69"/>
      <c r="C2500" s="69"/>
      <c r="D2500" s="69"/>
      <c r="E2500" s="69"/>
      <c r="F2500" s="69"/>
      <c r="G2500" s="69"/>
      <c r="H2500" s="69"/>
      <c r="I2500" s="69"/>
      <c r="J2500" s="69"/>
      <c r="K2500" s="69" t="s">
        <v>27819</v>
      </c>
      <c r="L2500" s="70">
        <v>6355</v>
      </c>
      <c r="M2500" s="69"/>
      <c r="N2500" s="69" t="s">
        <v>27818</v>
      </c>
      <c r="O2500" s="69"/>
      <c r="P2500" s="69" t="s">
        <v>2304</v>
      </c>
      <c r="Q2500" s="69" t="s">
        <v>2417</v>
      </c>
      <c r="R2500" s="69"/>
      <c r="S2500" s="70">
        <v>6355</v>
      </c>
      <c r="T2500" s="70"/>
      <c r="U2500" s="69"/>
      <c r="V2500" s="69"/>
      <c r="W2500" s="69"/>
      <c r="X2500" s="69"/>
      <c r="Y2500" s="70"/>
      <c r="Z2500" s="69">
        <v>0</v>
      </c>
      <c r="AA2500" s="69"/>
      <c r="AB2500" s="69" t="s">
        <v>967</v>
      </c>
      <c r="AC2500" s="69"/>
    </row>
    <row r="2501" spans="1:29" x14ac:dyDescent="0.25">
      <c r="A2501" s="69"/>
      <c r="B2501" s="69"/>
      <c r="C2501" s="69"/>
      <c r="D2501" s="69"/>
      <c r="E2501" s="69"/>
      <c r="F2501" s="69"/>
      <c r="G2501" s="69"/>
      <c r="H2501" s="69"/>
      <c r="I2501" s="69"/>
      <c r="J2501" s="69"/>
      <c r="K2501" s="69" t="s">
        <v>27817</v>
      </c>
      <c r="L2501" s="70">
        <v>410.8</v>
      </c>
      <c r="M2501" s="69"/>
      <c r="N2501" s="69" t="s">
        <v>27816</v>
      </c>
      <c r="O2501" s="69"/>
      <c r="P2501" s="69" t="s">
        <v>1276</v>
      </c>
      <c r="Q2501" s="69" t="s">
        <v>2448</v>
      </c>
      <c r="R2501" s="69"/>
      <c r="S2501" s="70">
        <v>410.8</v>
      </c>
      <c r="T2501" s="70"/>
      <c r="U2501" s="69"/>
      <c r="V2501" s="69"/>
      <c r="W2501" s="69"/>
      <c r="X2501" s="69"/>
      <c r="Y2501" s="70"/>
      <c r="Z2501" s="69">
        <v>0</v>
      </c>
      <c r="AA2501" s="69"/>
      <c r="AB2501" s="69" t="s">
        <v>1191</v>
      </c>
      <c r="AC2501" s="69"/>
    </row>
    <row r="2502" spans="1:29" x14ac:dyDescent="0.25">
      <c r="A2502" s="71" t="s">
        <v>193</v>
      </c>
      <c r="B2502" s="71"/>
      <c r="C2502" s="71"/>
      <c r="D2502" s="71"/>
      <c r="E2502" s="71"/>
      <c r="F2502" s="71"/>
      <c r="G2502" s="71"/>
      <c r="H2502" s="71"/>
      <c r="I2502" s="72">
        <v>2761472</v>
      </c>
      <c r="J2502" s="71"/>
      <c r="K2502" s="71"/>
      <c r="L2502" s="72">
        <v>2714717.6999999997</v>
      </c>
      <c r="M2502" s="72">
        <v>46754.300000000279</v>
      </c>
      <c r="N2502" s="71"/>
      <c r="O2502" s="71"/>
      <c r="P2502" s="71"/>
      <c r="Q2502" s="71"/>
      <c r="R2502" s="71"/>
      <c r="S2502" s="72">
        <v>2069049.2899999998</v>
      </c>
      <c r="T2502" s="72">
        <v>0</v>
      </c>
      <c r="U2502" s="71"/>
      <c r="V2502" s="71"/>
      <c r="W2502" s="71"/>
      <c r="X2502" s="72">
        <v>2069049.2899999998</v>
      </c>
      <c r="Y2502" s="72">
        <v>0</v>
      </c>
      <c r="Z2502" s="72">
        <v>0</v>
      </c>
      <c r="AA2502" s="69"/>
      <c r="AB2502" s="69"/>
      <c r="AC2502" s="69"/>
    </row>
    <row r="2503" spans="1:29" ht="90" x14ac:dyDescent="0.25">
      <c r="A2503" s="68" t="s">
        <v>27815</v>
      </c>
      <c r="B2503" s="69" t="s">
        <v>27814</v>
      </c>
      <c r="C2503" s="69" t="s">
        <v>27813</v>
      </c>
      <c r="D2503" s="69" t="s">
        <v>3358</v>
      </c>
      <c r="E2503" s="69" t="s">
        <v>22247</v>
      </c>
      <c r="F2503" s="69" t="s">
        <v>3201</v>
      </c>
      <c r="G2503" s="69" t="s">
        <v>1106</v>
      </c>
      <c r="H2503" s="69" t="s">
        <v>2715</v>
      </c>
      <c r="I2503" s="70">
        <v>167969.21</v>
      </c>
      <c r="J2503" s="69" t="s">
        <v>3349</v>
      </c>
      <c r="K2503" s="69" t="s">
        <v>27812</v>
      </c>
      <c r="L2503" s="70">
        <v>8006.36</v>
      </c>
      <c r="M2503" s="69"/>
      <c r="N2503" s="69" t="s">
        <v>27811</v>
      </c>
      <c r="O2503" s="69"/>
      <c r="P2503" s="69" t="s">
        <v>1217</v>
      </c>
      <c r="Q2503" s="69" t="s">
        <v>4356</v>
      </c>
      <c r="R2503" s="69"/>
      <c r="S2503" s="70">
        <v>8006.36</v>
      </c>
      <c r="T2503" s="70"/>
      <c r="U2503" s="69"/>
      <c r="V2503" s="69"/>
      <c r="W2503" s="69"/>
      <c r="X2503" s="69"/>
      <c r="Y2503" s="70"/>
      <c r="Z2503" s="69">
        <v>0</v>
      </c>
      <c r="AA2503" s="69" t="s">
        <v>966</v>
      </c>
      <c r="AB2503" s="69" t="s">
        <v>967</v>
      </c>
      <c r="AC2503" s="69" t="s">
        <v>27810</v>
      </c>
    </row>
    <row r="2504" spans="1:29" x14ac:dyDescent="0.25">
      <c r="A2504" s="69"/>
      <c r="B2504" s="69"/>
      <c r="C2504" s="69"/>
      <c r="D2504" s="69"/>
      <c r="E2504" s="69"/>
      <c r="F2504" s="69"/>
      <c r="G2504" s="69"/>
      <c r="H2504" s="69"/>
      <c r="I2504" s="69"/>
      <c r="J2504" s="69"/>
      <c r="K2504" s="69" t="s">
        <v>27809</v>
      </c>
      <c r="L2504" s="70">
        <v>9525.34</v>
      </c>
      <c r="M2504" s="69"/>
      <c r="N2504" s="69" t="s">
        <v>27808</v>
      </c>
      <c r="O2504" s="69"/>
      <c r="P2504" s="69" t="s">
        <v>2170</v>
      </c>
      <c r="Q2504" s="69" t="s">
        <v>3327</v>
      </c>
      <c r="R2504" s="69"/>
      <c r="S2504" s="70">
        <v>9525.34</v>
      </c>
      <c r="T2504" s="70"/>
      <c r="U2504" s="69"/>
      <c r="V2504" s="69"/>
      <c r="W2504" s="69"/>
      <c r="X2504" s="69"/>
      <c r="Y2504" s="70"/>
      <c r="Z2504" s="69">
        <v>0</v>
      </c>
      <c r="AA2504" s="69"/>
      <c r="AB2504" s="69" t="s">
        <v>967</v>
      </c>
      <c r="AC2504" s="69"/>
    </row>
    <row r="2505" spans="1:29" x14ac:dyDescent="0.25">
      <c r="A2505" s="69"/>
      <c r="B2505" s="69"/>
      <c r="C2505" s="69"/>
      <c r="D2505" s="69"/>
      <c r="E2505" s="69"/>
      <c r="F2505" s="69"/>
      <c r="G2505" s="69"/>
      <c r="H2505" s="69"/>
      <c r="I2505" s="69"/>
      <c r="J2505" s="69"/>
      <c r="K2505" s="69" t="s">
        <v>27807</v>
      </c>
      <c r="L2505" s="70">
        <v>1590.4</v>
      </c>
      <c r="M2505" s="69"/>
      <c r="N2505" s="69" t="s">
        <v>27804</v>
      </c>
      <c r="O2505" s="69"/>
      <c r="P2505" s="69" t="s">
        <v>1106</v>
      </c>
      <c r="Q2505" s="69"/>
      <c r="R2505" s="69"/>
      <c r="S2505" s="70">
        <v>1590.4</v>
      </c>
      <c r="T2505" s="70"/>
      <c r="U2505" s="69"/>
      <c r="V2505" s="69"/>
      <c r="W2505" s="69"/>
      <c r="X2505" s="69"/>
      <c r="Y2505" s="70"/>
      <c r="Z2505" s="69">
        <v>0</v>
      </c>
      <c r="AA2505" s="69"/>
      <c r="AB2505" s="69" t="s">
        <v>997</v>
      </c>
      <c r="AC2505" s="69"/>
    </row>
    <row r="2506" spans="1:29" x14ac:dyDescent="0.25">
      <c r="A2506" s="69"/>
      <c r="B2506" s="69"/>
      <c r="C2506" s="69"/>
      <c r="D2506" s="69"/>
      <c r="E2506" s="69"/>
      <c r="F2506" s="69"/>
      <c r="G2506" s="69"/>
      <c r="H2506" s="69"/>
      <c r="I2506" s="69"/>
      <c r="J2506" s="69"/>
      <c r="K2506" s="69" t="s">
        <v>27806</v>
      </c>
      <c r="L2506" s="70">
        <v>351.2</v>
      </c>
      <c r="M2506" s="69"/>
      <c r="N2506" s="69" t="s">
        <v>27804</v>
      </c>
      <c r="O2506" s="69"/>
      <c r="P2506" s="69" t="s">
        <v>1106</v>
      </c>
      <c r="Q2506" s="69"/>
      <c r="R2506" s="69"/>
      <c r="S2506" s="70">
        <v>351.2</v>
      </c>
      <c r="T2506" s="70"/>
      <c r="U2506" s="69"/>
      <c r="V2506" s="69"/>
      <c r="W2506" s="69"/>
      <c r="X2506" s="69"/>
      <c r="Y2506" s="70"/>
      <c r="Z2506" s="69">
        <v>0</v>
      </c>
      <c r="AA2506" s="69"/>
      <c r="AB2506" s="69" t="s">
        <v>1191</v>
      </c>
      <c r="AC2506" s="69"/>
    </row>
    <row r="2507" spans="1:29" x14ac:dyDescent="0.25">
      <c r="A2507" s="69"/>
      <c r="B2507" s="69"/>
      <c r="C2507" s="69"/>
      <c r="D2507" s="69"/>
      <c r="E2507" s="69"/>
      <c r="F2507" s="69"/>
      <c r="G2507" s="69"/>
      <c r="H2507" s="69"/>
      <c r="I2507" s="69"/>
      <c r="J2507" s="69"/>
      <c r="K2507" s="69" t="s">
        <v>27805</v>
      </c>
      <c r="L2507" s="70">
        <v>56910.39</v>
      </c>
      <c r="M2507" s="69"/>
      <c r="N2507" s="69" t="s">
        <v>27804</v>
      </c>
      <c r="O2507" s="69"/>
      <c r="P2507" s="69" t="s">
        <v>1106</v>
      </c>
      <c r="Q2507" s="69"/>
      <c r="R2507" s="69"/>
      <c r="S2507" s="70">
        <v>56910.39</v>
      </c>
      <c r="T2507" s="70"/>
      <c r="U2507" s="69"/>
      <c r="V2507" s="69"/>
      <c r="W2507" s="69"/>
      <c r="X2507" s="69"/>
      <c r="Y2507" s="70"/>
      <c r="Z2507" s="69">
        <v>0</v>
      </c>
      <c r="AA2507" s="69"/>
      <c r="AB2507" s="69" t="s">
        <v>967</v>
      </c>
      <c r="AC2507" s="69"/>
    </row>
    <row r="2508" spans="1:29" x14ac:dyDescent="0.25">
      <c r="A2508" s="69"/>
      <c r="B2508" s="69"/>
      <c r="C2508" s="69"/>
      <c r="D2508" s="69"/>
      <c r="E2508" s="69"/>
      <c r="F2508" s="69"/>
      <c r="G2508" s="69"/>
      <c r="H2508" s="69"/>
      <c r="I2508" s="69"/>
      <c r="J2508" s="69"/>
      <c r="K2508" s="69" t="s">
        <v>27803</v>
      </c>
      <c r="L2508" s="70">
        <v>33376.18</v>
      </c>
      <c r="M2508" s="69"/>
      <c r="N2508" s="69" t="s">
        <v>27802</v>
      </c>
      <c r="O2508" s="69"/>
      <c r="P2508" s="69" t="s">
        <v>1789</v>
      </c>
      <c r="Q2508" s="69" t="s">
        <v>22144</v>
      </c>
      <c r="R2508" s="69"/>
      <c r="S2508" s="70">
        <v>33376.18</v>
      </c>
      <c r="T2508" s="70"/>
      <c r="U2508" s="69"/>
      <c r="V2508" s="69"/>
      <c r="W2508" s="69"/>
      <c r="X2508" s="69"/>
      <c r="Y2508" s="70"/>
      <c r="Z2508" s="69">
        <v>0</v>
      </c>
      <c r="AA2508" s="69"/>
      <c r="AB2508" s="69" t="s">
        <v>967</v>
      </c>
      <c r="AC2508" s="69"/>
    </row>
    <row r="2509" spans="1:29" x14ac:dyDescent="0.25">
      <c r="A2509" s="69"/>
      <c r="B2509" s="69"/>
      <c r="C2509" s="69"/>
      <c r="D2509" s="69"/>
      <c r="E2509" s="69"/>
      <c r="F2509" s="69"/>
      <c r="G2509" s="69"/>
      <c r="H2509" s="69"/>
      <c r="I2509" s="69"/>
      <c r="J2509" s="69"/>
      <c r="K2509" s="69" t="s">
        <v>27801</v>
      </c>
      <c r="L2509" s="70">
        <v>1438.2</v>
      </c>
      <c r="M2509" s="69"/>
      <c r="N2509" s="69"/>
      <c r="O2509" s="69"/>
      <c r="P2509" s="69"/>
      <c r="Q2509" s="69"/>
      <c r="R2509" s="69"/>
      <c r="S2509" s="69"/>
      <c r="T2509" s="70"/>
      <c r="U2509" s="69"/>
      <c r="V2509" s="69"/>
      <c r="W2509" s="69"/>
      <c r="X2509" s="69"/>
      <c r="Y2509" s="70"/>
      <c r="Z2509" s="69">
        <v>0</v>
      </c>
      <c r="AA2509" s="69"/>
      <c r="AB2509" s="69" t="s">
        <v>997</v>
      </c>
      <c r="AC2509" s="69"/>
    </row>
    <row r="2510" spans="1:29" x14ac:dyDescent="0.25">
      <c r="A2510" s="69"/>
      <c r="B2510" s="69"/>
      <c r="C2510" s="69"/>
      <c r="D2510" s="69"/>
      <c r="E2510" s="69"/>
      <c r="F2510" s="69"/>
      <c r="G2510" s="69"/>
      <c r="H2510" s="69"/>
      <c r="I2510" s="69"/>
      <c r="J2510" s="69"/>
      <c r="K2510" s="69" t="s">
        <v>27800</v>
      </c>
      <c r="L2510" s="70">
        <v>117.08</v>
      </c>
      <c r="M2510" s="69"/>
      <c r="N2510" s="69" t="s">
        <v>27798</v>
      </c>
      <c r="O2510" s="69"/>
      <c r="P2510" s="69" t="s">
        <v>2189</v>
      </c>
      <c r="Q2510" s="69" t="s">
        <v>2461</v>
      </c>
      <c r="R2510" s="69"/>
      <c r="S2510" s="70">
        <v>117.08</v>
      </c>
      <c r="T2510" s="70"/>
      <c r="U2510" s="69"/>
      <c r="V2510" s="69"/>
      <c r="W2510" s="69"/>
      <c r="X2510" s="69"/>
      <c r="Y2510" s="70"/>
      <c r="Z2510" s="69">
        <v>0</v>
      </c>
      <c r="AA2510" s="69"/>
      <c r="AB2510" s="69" t="s">
        <v>1191</v>
      </c>
      <c r="AC2510" s="69"/>
    </row>
    <row r="2511" spans="1:29" x14ac:dyDescent="0.25">
      <c r="A2511" s="69"/>
      <c r="B2511" s="69"/>
      <c r="C2511" s="69"/>
      <c r="D2511" s="69"/>
      <c r="E2511" s="69"/>
      <c r="F2511" s="69"/>
      <c r="G2511" s="69"/>
      <c r="H2511" s="69"/>
      <c r="I2511" s="69"/>
      <c r="J2511" s="69"/>
      <c r="K2511" s="69" t="s">
        <v>27799</v>
      </c>
      <c r="L2511" s="70">
        <v>222.2</v>
      </c>
      <c r="M2511" s="69"/>
      <c r="N2511" s="69" t="s">
        <v>27798</v>
      </c>
      <c r="O2511" s="69"/>
      <c r="P2511" s="69" t="s">
        <v>2189</v>
      </c>
      <c r="Q2511" s="69" t="s">
        <v>2461</v>
      </c>
      <c r="R2511" s="69"/>
      <c r="S2511" s="70">
        <v>222.2</v>
      </c>
      <c r="T2511" s="70"/>
      <c r="U2511" s="69"/>
      <c r="V2511" s="69"/>
      <c r="W2511" s="69"/>
      <c r="X2511" s="69"/>
      <c r="Y2511" s="70"/>
      <c r="Z2511" s="69">
        <v>0</v>
      </c>
      <c r="AA2511" s="69"/>
      <c r="AB2511" s="69" t="s">
        <v>967</v>
      </c>
      <c r="AC2511" s="69"/>
    </row>
    <row r="2512" spans="1:29" x14ac:dyDescent="0.25">
      <c r="A2512" s="69"/>
      <c r="B2512" s="69"/>
      <c r="C2512" s="69"/>
      <c r="D2512" s="69"/>
      <c r="E2512" s="69"/>
      <c r="F2512" s="69"/>
      <c r="G2512" s="69"/>
      <c r="H2512" s="69"/>
      <c r="I2512" s="69"/>
      <c r="J2512" s="69"/>
      <c r="K2512" s="69" t="s">
        <v>27797</v>
      </c>
      <c r="L2512" s="70">
        <v>11864.71</v>
      </c>
      <c r="M2512" s="69"/>
      <c r="N2512" s="69"/>
      <c r="O2512" s="69"/>
      <c r="P2512" s="69"/>
      <c r="Q2512" s="69"/>
      <c r="R2512" s="69"/>
      <c r="S2512" s="69"/>
      <c r="T2512" s="70"/>
      <c r="U2512" s="69"/>
      <c r="V2512" s="69"/>
      <c r="W2512" s="69"/>
      <c r="X2512" s="69"/>
      <c r="Y2512" s="70"/>
      <c r="Z2512" s="69">
        <v>0</v>
      </c>
      <c r="AA2512" s="69"/>
      <c r="AB2512" s="69" t="s">
        <v>967</v>
      </c>
      <c r="AC2512" s="69"/>
    </row>
    <row r="2513" spans="1:29" x14ac:dyDescent="0.25">
      <c r="A2513" s="69"/>
      <c r="B2513" s="69"/>
      <c r="C2513" s="69"/>
      <c r="D2513" s="69"/>
      <c r="E2513" s="69"/>
      <c r="F2513" s="69"/>
      <c r="G2513" s="69"/>
      <c r="H2513" s="69"/>
      <c r="I2513" s="69"/>
      <c r="J2513" s="69"/>
      <c r="K2513" s="69" t="s">
        <v>27796</v>
      </c>
      <c r="L2513" s="70">
        <v>226.6</v>
      </c>
      <c r="M2513" s="69"/>
      <c r="N2513" s="69"/>
      <c r="O2513" s="69"/>
      <c r="P2513" s="69"/>
      <c r="Q2513" s="69"/>
      <c r="R2513" s="69"/>
      <c r="S2513" s="69"/>
      <c r="T2513" s="70"/>
      <c r="U2513" s="69"/>
      <c r="V2513" s="69"/>
      <c r="W2513" s="69"/>
      <c r="X2513" s="69"/>
      <c r="Y2513" s="70"/>
      <c r="Z2513" s="69">
        <v>0</v>
      </c>
      <c r="AA2513" s="69"/>
      <c r="AB2513" s="69" t="s">
        <v>1191</v>
      </c>
      <c r="AC2513" s="69"/>
    </row>
    <row r="2514" spans="1:29" x14ac:dyDescent="0.25">
      <c r="A2514" s="69"/>
      <c r="B2514" s="69"/>
      <c r="C2514" s="69"/>
      <c r="D2514" s="69"/>
      <c r="E2514" s="69"/>
      <c r="F2514" s="69"/>
      <c r="G2514" s="69"/>
      <c r="H2514" s="69"/>
      <c r="I2514" s="69"/>
      <c r="J2514" s="69"/>
      <c r="K2514" s="69" t="s">
        <v>27795</v>
      </c>
      <c r="L2514" s="70">
        <v>4104.72</v>
      </c>
      <c r="M2514" s="69"/>
      <c r="N2514" s="69"/>
      <c r="O2514" s="69"/>
      <c r="P2514" s="69"/>
      <c r="Q2514" s="69"/>
      <c r="R2514" s="69"/>
      <c r="S2514" s="69"/>
      <c r="T2514" s="70"/>
      <c r="U2514" s="69"/>
      <c r="V2514" s="69"/>
      <c r="W2514" s="69"/>
      <c r="X2514" s="69"/>
      <c r="Y2514" s="70"/>
      <c r="Z2514" s="69">
        <v>0</v>
      </c>
      <c r="AA2514" s="69"/>
      <c r="AB2514" s="69" t="s">
        <v>967</v>
      </c>
      <c r="AC2514" s="69"/>
    </row>
    <row r="2515" spans="1:29" x14ac:dyDescent="0.25">
      <c r="A2515" s="69"/>
      <c r="B2515" s="69"/>
      <c r="C2515" s="69"/>
      <c r="D2515" s="69"/>
      <c r="E2515" s="69"/>
      <c r="F2515" s="69"/>
      <c r="G2515" s="69"/>
      <c r="H2515" s="69"/>
      <c r="I2515" s="69"/>
      <c r="J2515" s="69"/>
      <c r="K2515" s="69" t="s">
        <v>27794</v>
      </c>
      <c r="L2515" s="70">
        <v>277.51</v>
      </c>
      <c r="M2515" s="69"/>
      <c r="N2515" s="69"/>
      <c r="O2515" s="69"/>
      <c r="P2515" s="69"/>
      <c r="Q2515" s="69"/>
      <c r="R2515" s="69"/>
      <c r="S2515" s="69"/>
      <c r="T2515" s="70"/>
      <c r="U2515" s="69"/>
      <c r="V2515" s="69"/>
      <c r="W2515" s="69"/>
      <c r="X2515" s="69"/>
      <c r="Y2515" s="70"/>
      <c r="Z2515" s="69">
        <v>0</v>
      </c>
      <c r="AA2515" s="69"/>
      <c r="AB2515" s="69" t="s">
        <v>1191</v>
      </c>
      <c r="AC2515" s="69"/>
    </row>
    <row r="2516" spans="1:29" x14ac:dyDescent="0.25">
      <c r="A2516" s="69"/>
      <c r="B2516" s="69"/>
      <c r="C2516" s="69"/>
      <c r="D2516" s="69"/>
      <c r="E2516" s="69"/>
      <c r="F2516" s="69"/>
      <c r="G2516" s="69"/>
      <c r="H2516" s="69"/>
      <c r="I2516" s="69"/>
      <c r="J2516" s="69"/>
      <c r="K2516" s="69" t="s">
        <v>27793</v>
      </c>
      <c r="L2516" s="70">
        <v>1525.47</v>
      </c>
      <c r="M2516" s="69"/>
      <c r="N2516" s="69"/>
      <c r="O2516" s="69"/>
      <c r="P2516" s="69"/>
      <c r="Q2516" s="69"/>
      <c r="R2516" s="69"/>
      <c r="S2516" s="69"/>
      <c r="T2516" s="70"/>
      <c r="U2516" s="69"/>
      <c r="V2516" s="69"/>
      <c r="W2516" s="69"/>
      <c r="X2516" s="69"/>
      <c r="Y2516" s="70"/>
      <c r="Z2516" s="69">
        <v>0</v>
      </c>
      <c r="AA2516" s="69"/>
      <c r="AB2516" s="69" t="s">
        <v>967</v>
      </c>
      <c r="AC2516" s="69"/>
    </row>
    <row r="2517" spans="1:29" x14ac:dyDescent="0.25">
      <c r="A2517" s="69"/>
      <c r="B2517" s="69"/>
      <c r="C2517" s="69"/>
      <c r="D2517" s="69"/>
      <c r="E2517" s="69"/>
      <c r="F2517" s="69"/>
      <c r="G2517" s="69"/>
      <c r="H2517" s="69"/>
      <c r="I2517" s="69"/>
      <c r="J2517" s="69"/>
      <c r="K2517" s="69" t="s">
        <v>27792</v>
      </c>
      <c r="L2517" s="70">
        <v>21733.66</v>
      </c>
      <c r="M2517" s="69"/>
      <c r="N2517" s="69"/>
      <c r="O2517" s="69"/>
      <c r="P2517" s="69"/>
      <c r="Q2517" s="69"/>
      <c r="R2517" s="69"/>
      <c r="S2517" s="69"/>
      <c r="T2517" s="70"/>
      <c r="U2517" s="69"/>
      <c r="V2517" s="69"/>
      <c r="W2517" s="69"/>
      <c r="X2517" s="69"/>
      <c r="Y2517" s="70"/>
      <c r="Z2517" s="69">
        <v>0</v>
      </c>
      <c r="AA2517" s="69"/>
      <c r="AB2517" s="69" t="s">
        <v>967</v>
      </c>
      <c r="AC2517" s="69"/>
    </row>
    <row r="2518" spans="1:29" x14ac:dyDescent="0.25">
      <c r="A2518" s="69"/>
      <c r="B2518" s="69"/>
      <c r="C2518" s="69"/>
      <c r="D2518" s="69"/>
      <c r="E2518" s="69"/>
      <c r="F2518" s="69"/>
      <c r="G2518" s="69"/>
      <c r="H2518" s="69"/>
      <c r="I2518" s="69"/>
      <c r="J2518" s="69"/>
      <c r="K2518" s="69" t="s">
        <v>27791</v>
      </c>
      <c r="L2518" s="70">
        <v>748.92</v>
      </c>
      <c r="M2518" s="69"/>
      <c r="N2518" s="69"/>
      <c r="O2518" s="69"/>
      <c r="P2518" s="69"/>
      <c r="Q2518" s="69"/>
      <c r="R2518" s="69"/>
      <c r="S2518" s="69"/>
      <c r="T2518" s="70"/>
      <c r="U2518" s="69"/>
      <c r="V2518" s="69"/>
      <c r="W2518" s="69"/>
      <c r="X2518" s="69"/>
      <c r="Y2518" s="70"/>
      <c r="Z2518" s="69">
        <v>0</v>
      </c>
      <c r="AA2518" s="69"/>
      <c r="AB2518" s="69" t="s">
        <v>1191</v>
      </c>
      <c r="AC2518" s="69"/>
    </row>
    <row r="2519" spans="1:29" x14ac:dyDescent="0.25">
      <c r="A2519" s="69"/>
      <c r="B2519" s="69"/>
      <c r="C2519" s="69"/>
      <c r="D2519" s="69"/>
      <c r="E2519" s="69"/>
      <c r="F2519" s="69"/>
      <c r="G2519" s="69"/>
      <c r="H2519" s="69"/>
      <c r="I2519" s="69"/>
      <c r="J2519" s="69"/>
      <c r="K2519" s="69" t="s">
        <v>27790</v>
      </c>
      <c r="L2519" s="70">
        <v>5432.74</v>
      </c>
      <c r="M2519" s="69"/>
      <c r="N2519" s="69"/>
      <c r="O2519" s="69"/>
      <c r="P2519" s="69"/>
      <c r="Q2519" s="69"/>
      <c r="R2519" s="69"/>
      <c r="S2519" s="69"/>
      <c r="T2519" s="70"/>
      <c r="U2519" s="69"/>
      <c r="V2519" s="69"/>
      <c r="W2519" s="69"/>
      <c r="X2519" s="69"/>
      <c r="Y2519" s="70"/>
      <c r="Z2519" s="69">
        <v>0</v>
      </c>
      <c r="AA2519" s="69"/>
      <c r="AB2519" s="69" t="s">
        <v>967</v>
      </c>
      <c r="AC2519" s="69"/>
    </row>
    <row r="2520" spans="1:29" x14ac:dyDescent="0.25">
      <c r="A2520" s="69"/>
      <c r="B2520" s="69"/>
      <c r="C2520" s="69"/>
      <c r="D2520" s="69"/>
      <c r="E2520" s="69"/>
      <c r="F2520" s="69"/>
      <c r="G2520" s="69"/>
      <c r="H2520" s="69"/>
      <c r="I2520" s="69"/>
      <c r="J2520" s="69"/>
      <c r="K2520" s="69" t="s">
        <v>27789</v>
      </c>
      <c r="L2520" s="70">
        <v>506.94</v>
      </c>
      <c r="M2520" s="69"/>
      <c r="N2520" s="69" t="s">
        <v>27787</v>
      </c>
      <c r="O2520" s="69"/>
      <c r="P2520" s="69" t="s">
        <v>3002</v>
      </c>
      <c r="Q2520" s="69" t="s">
        <v>2589</v>
      </c>
      <c r="R2520" s="69"/>
      <c r="S2520" s="70">
        <v>506.94</v>
      </c>
      <c r="T2520" s="70"/>
      <c r="U2520" s="69"/>
      <c r="V2520" s="69"/>
      <c r="W2520" s="69"/>
      <c r="X2520" s="69"/>
      <c r="Y2520" s="70"/>
      <c r="Z2520" s="69">
        <v>0</v>
      </c>
      <c r="AA2520" s="69"/>
      <c r="AB2520" s="69" t="s">
        <v>1191</v>
      </c>
      <c r="AC2520" s="69"/>
    </row>
    <row r="2521" spans="1:29" x14ac:dyDescent="0.25">
      <c r="A2521" s="69"/>
      <c r="B2521" s="69"/>
      <c r="C2521" s="69"/>
      <c r="D2521" s="69"/>
      <c r="E2521" s="69"/>
      <c r="F2521" s="69"/>
      <c r="G2521" s="69"/>
      <c r="H2521" s="69"/>
      <c r="I2521" s="69"/>
      <c r="J2521" s="69"/>
      <c r="K2521" s="69" t="s">
        <v>27788</v>
      </c>
      <c r="L2521" s="70">
        <v>10384.84</v>
      </c>
      <c r="M2521" s="69"/>
      <c r="N2521" s="69" t="s">
        <v>27787</v>
      </c>
      <c r="O2521" s="69"/>
      <c r="P2521" s="69" t="s">
        <v>3002</v>
      </c>
      <c r="Q2521" s="69" t="s">
        <v>2589</v>
      </c>
      <c r="R2521" s="69"/>
      <c r="S2521" s="70">
        <v>10384.84</v>
      </c>
      <c r="T2521" s="70"/>
      <c r="U2521" s="69"/>
      <c r="V2521" s="69"/>
      <c r="W2521" s="69"/>
      <c r="X2521" s="69"/>
      <c r="Y2521" s="70"/>
      <c r="Z2521" s="69">
        <v>0</v>
      </c>
      <c r="AA2521" s="69"/>
      <c r="AB2521" s="69" t="s">
        <v>967</v>
      </c>
      <c r="AC2521" s="69"/>
    </row>
    <row r="2522" spans="1:29" x14ac:dyDescent="0.25">
      <c r="A2522" s="69"/>
      <c r="B2522" s="69"/>
      <c r="C2522" s="69"/>
      <c r="D2522" s="69"/>
      <c r="E2522" s="69"/>
      <c r="F2522" s="69"/>
      <c r="G2522" s="69"/>
      <c r="H2522" s="69"/>
      <c r="I2522" s="69"/>
      <c r="J2522" s="69"/>
      <c r="K2522" s="69" t="s">
        <v>27786</v>
      </c>
      <c r="L2522" s="70">
        <v>108.41</v>
      </c>
      <c r="M2522" s="69"/>
      <c r="N2522" s="69" t="s">
        <v>27784</v>
      </c>
      <c r="O2522" s="69"/>
      <c r="P2522" s="69" t="s">
        <v>1276</v>
      </c>
      <c r="Q2522" s="69" t="s">
        <v>2448</v>
      </c>
      <c r="R2522" s="69"/>
      <c r="S2522" s="70">
        <v>108.41</v>
      </c>
      <c r="T2522" s="70"/>
      <c r="U2522" s="69"/>
      <c r="V2522" s="69"/>
      <c r="W2522" s="69"/>
      <c r="X2522" s="69"/>
      <c r="Y2522" s="70"/>
      <c r="Z2522" s="69">
        <v>0</v>
      </c>
      <c r="AA2522" s="69"/>
      <c r="AB2522" s="69" t="s">
        <v>1191</v>
      </c>
      <c r="AC2522" s="69"/>
    </row>
    <row r="2523" spans="1:29" x14ac:dyDescent="0.25">
      <c r="A2523" s="69"/>
      <c r="B2523" s="69"/>
      <c r="C2523" s="69"/>
      <c r="D2523" s="69"/>
      <c r="E2523" s="69"/>
      <c r="F2523" s="69"/>
      <c r="G2523" s="69"/>
      <c r="H2523" s="69"/>
      <c r="I2523" s="69"/>
      <c r="J2523" s="69"/>
      <c r="K2523" s="69" t="s">
        <v>27785</v>
      </c>
      <c r="L2523" s="70">
        <v>5698.81</v>
      </c>
      <c r="M2523" s="69"/>
      <c r="N2523" s="69" t="s">
        <v>27784</v>
      </c>
      <c r="O2523" s="69"/>
      <c r="P2523" s="69" t="s">
        <v>1276</v>
      </c>
      <c r="Q2523" s="69" t="s">
        <v>2448</v>
      </c>
      <c r="R2523" s="69"/>
      <c r="S2523" s="70">
        <v>5698.81</v>
      </c>
      <c r="T2523" s="70"/>
      <c r="U2523" s="69"/>
      <c r="V2523" s="69"/>
      <c r="W2523" s="69"/>
      <c r="X2523" s="69"/>
      <c r="Y2523" s="70"/>
      <c r="Z2523" s="69">
        <v>0</v>
      </c>
      <c r="AA2523" s="69"/>
      <c r="AB2523" s="69" t="s">
        <v>967</v>
      </c>
      <c r="AC2523" s="69"/>
    </row>
    <row r="2524" spans="1:29" x14ac:dyDescent="0.25">
      <c r="A2524" s="71" t="s">
        <v>193</v>
      </c>
      <c r="B2524" s="71"/>
      <c r="C2524" s="71"/>
      <c r="D2524" s="71"/>
      <c r="E2524" s="71"/>
      <c r="F2524" s="71"/>
      <c r="G2524" s="71"/>
      <c r="H2524" s="71"/>
      <c r="I2524" s="72">
        <v>167969.21</v>
      </c>
      <c r="J2524" s="71"/>
      <c r="K2524" s="71"/>
      <c r="L2524" s="72">
        <v>174150.68</v>
      </c>
      <c r="M2524" s="72">
        <v>-6181.4700000000012</v>
      </c>
      <c r="N2524" s="71"/>
      <c r="O2524" s="71"/>
      <c r="P2524" s="71"/>
      <c r="Q2524" s="71"/>
      <c r="R2524" s="71"/>
      <c r="S2524" s="72">
        <v>126798.15</v>
      </c>
      <c r="T2524" s="72">
        <v>0</v>
      </c>
      <c r="U2524" s="71"/>
      <c r="V2524" s="71"/>
      <c r="W2524" s="71"/>
      <c r="X2524" s="72">
        <v>126798.15</v>
      </c>
      <c r="Y2524" s="72">
        <v>0</v>
      </c>
      <c r="Z2524" s="72">
        <v>0</v>
      </c>
      <c r="AA2524" s="69"/>
      <c r="AB2524" s="69"/>
      <c r="AC2524" s="69"/>
    </row>
    <row r="2525" spans="1:29" ht="250" x14ac:dyDescent="0.25">
      <c r="A2525" s="68" t="s">
        <v>27783</v>
      </c>
      <c r="B2525" s="69" t="s">
        <v>27782</v>
      </c>
      <c r="C2525" s="69" t="s">
        <v>27781</v>
      </c>
      <c r="D2525" s="69" t="s">
        <v>3358</v>
      </c>
      <c r="E2525" s="69" t="s">
        <v>27780</v>
      </c>
      <c r="F2525" s="69" t="s">
        <v>1269</v>
      </c>
      <c r="G2525" s="69" t="s">
        <v>1112</v>
      </c>
      <c r="H2525" s="69" t="s">
        <v>27779</v>
      </c>
      <c r="I2525" s="70">
        <v>973477.41</v>
      </c>
      <c r="J2525" s="69" t="s">
        <v>3349</v>
      </c>
      <c r="K2525" s="69" t="s">
        <v>27778</v>
      </c>
      <c r="L2525" s="70">
        <v>79391.87</v>
      </c>
      <c r="M2525" s="69"/>
      <c r="N2525" s="69" t="s">
        <v>27775</v>
      </c>
      <c r="O2525" s="69"/>
      <c r="P2525" s="69" t="s">
        <v>1607</v>
      </c>
      <c r="Q2525" s="69" t="s">
        <v>3327</v>
      </c>
      <c r="R2525" s="69"/>
      <c r="S2525" s="70">
        <v>79391.87</v>
      </c>
      <c r="T2525" s="70"/>
      <c r="U2525" s="69"/>
      <c r="V2525" s="69"/>
      <c r="W2525" s="69"/>
      <c r="X2525" s="69"/>
      <c r="Y2525" s="70"/>
      <c r="Z2525" s="69">
        <v>0</v>
      </c>
      <c r="AA2525" s="69" t="s">
        <v>966</v>
      </c>
      <c r="AB2525" s="69" t="s">
        <v>967</v>
      </c>
      <c r="AC2525" s="69" t="s">
        <v>27777</v>
      </c>
    </row>
    <row r="2526" spans="1:29" x14ac:dyDescent="0.25">
      <c r="A2526" s="69"/>
      <c r="B2526" s="69"/>
      <c r="C2526" s="69"/>
      <c r="D2526" s="69"/>
      <c r="E2526" s="69"/>
      <c r="F2526" s="69"/>
      <c r="G2526" s="69"/>
      <c r="H2526" s="69"/>
      <c r="I2526" s="69"/>
      <c r="J2526" s="69"/>
      <c r="K2526" s="69" t="s">
        <v>27776</v>
      </c>
      <c r="L2526" s="70">
        <v>8005.9</v>
      </c>
      <c r="M2526" s="69"/>
      <c r="N2526" s="69" t="s">
        <v>27775</v>
      </c>
      <c r="O2526" s="69"/>
      <c r="P2526" s="69" t="s">
        <v>1607</v>
      </c>
      <c r="Q2526" s="69" t="s">
        <v>3327</v>
      </c>
      <c r="R2526" s="69"/>
      <c r="S2526" s="70">
        <v>8005.9</v>
      </c>
      <c r="T2526" s="70"/>
      <c r="U2526" s="69"/>
      <c r="V2526" s="69"/>
      <c r="W2526" s="69"/>
      <c r="X2526" s="69"/>
      <c r="Y2526" s="70"/>
      <c r="Z2526" s="69">
        <v>0</v>
      </c>
      <c r="AA2526" s="69"/>
      <c r="AB2526" s="69" t="s">
        <v>967</v>
      </c>
      <c r="AC2526" s="69"/>
    </row>
    <row r="2527" spans="1:29" x14ac:dyDescent="0.25">
      <c r="A2527" s="69"/>
      <c r="B2527" s="69"/>
      <c r="C2527" s="69"/>
      <c r="D2527" s="69"/>
      <c r="E2527" s="69"/>
      <c r="F2527" s="69"/>
      <c r="G2527" s="69"/>
      <c r="H2527" s="69"/>
      <c r="I2527" s="69"/>
      <c r="J2527" s="69"/>
      <c r="K2527" s="69" t="s">
        <v>27774</v>
      </c>
      <c r="L2527" s="70">
        <v>3432</v>
      </c>
      <c r="M2527" s="69"/>
      <c r="N2527" s="69" t="s">
        <v>27773</v>
      </c>
      <c r="O2527" s="69"/>
      <c r="P2527" s="69" t="s">
        <v>1217</v>
      </c>
      <c r="Q2527" s="69" t="s">
        <v>4356</v>
      </c>
      <c r="R2527" s="69"/>
      <c r="S2527" s="70">
        <v>3432</v>
      </c>
      <c r="T2527" s="70"/>
      <c r="U2527" s="69"/>
      <c r="V2527" s="69"/>
      <c r="W2527" s="69"/>
      <c r="X2527" s="69"/>
      <c r="Y2527" s="70"/>
      <c r="Z2527" s="69">
        <v>0</v>
      </c>
      <c r="AA2527" s="69"/>
      <c r="AB2527" s="69" t="s">
        <v>967</v>
      </c>
      <c r="AC2527" s="69"/>
    </row>
    <row r="2528" spans="1:29" x14ac:dyDescent="0.25">
      <c r="A2528" s="69"/>
      <c r="B2528" s="69"/>
      <c r="C2528" s="69"/>
      <c r="D2528" s="69"/>
      <c r="E2528" s="69"/>
      <c r="F2528" s="69"/>
      <c r="G2528" s="69"/>
      <c r="H2528" s="69"/>
      <c r="I2528" s="69"/>
      <c r="J2528" s="69"/>
      <c r="K2528" s="69" t="s">
        <v>27772</v>
      </c>
      <c r="L2528" s="70">
        <v>21373.27</v>
      </c>
      <c r="M2528" s="69"/>
      <c r="N2528" s="69" t="s">
        <v>27770</v>
      </c>
      <c r="O2528" s="69"/>
      <c r="P2528" s="69" t="s">
        <v>1106</v>
      </c>
      <c r="Q2528" s="69"/>
      <c r="R2528" s="69"/>
      <c r="S2528" s="70">
        <v>21373.27</v>
      </c>
      <c r="T2528" s="70"/>
      <c r="U2528" s="69"/>
      <c r="V2528" s="69"/>
      <c r="W2528" s="69"/>
      <c r="X2528" s="69"/>
      <c r="Y2528" s="70"/>
      <c r="Z2528" s="69">
        <v>0</v>
      </c>
      <c r="AA2528" s="69"/>
      <c r="AB2528" s="69" t="s">
        <v>967</v>
      </c>
      <c r="AC2528" s="69"/>
    </row>
    <row r="2529" spans="1:29" x14ac:dyDescent="0.25">
      <c r="A2529" s="69"/>
      <c r="B2529" s="69"/>
      <c r="C2529" s="69"/>
      <c r="D2529" s="69"/>
      <c r="E2529" s="69"/>
      <c r="F2529" s="69"/>
      <c r="G2529" s="69"/>
      <c r="H2529" s="69"/>
      <c r="I2529" s="69"/>
      <c r="J2529" s="69"/>
      <c r="K2529" s="69" t="s">
        <v>27771</v>
      </c>
      <c r="L2529" s="70">
        <v>103886.66</v>
      </c>
      <c r="M2529" s="69"/>
      <c r="N2529" s="69" t="s">
        <v>27770</v>
      </c>
      <c r="O2529" s="69"/>
      <c r="P2529" s="69" t="s">
        <v>1106</v>
      </c>
      <c r="Q2529" s="69"/>
      <c r="R2529" s="69"/>
      <c r="S2529" s="70">
        <v>103886.66</v>
      </c>
      <c r="T2529" s="70"/>
      <c r="U2529" s="69"/>
      <c r="V2529" s="69"/>
      <c r="W2529" s="69"/>
      <c r="X2529" s="69"/>
      <c r="Y2529" s="70"/>
      <c r="Z2529" s="69">
        <v>0</v>
      </c>
      <c r="AA2529" s="69"/>
      <c r="AB2529" s="69" t="s">
        <v>967</v>
      </c>
      <c r="AC2529" s="69"/>
    </row>
    <row r="2530" spans="1:29" x14ac:dyDescent="0.25">
      <c r="A2530" s="69"/>
      <c r="B2530" s="69"/>
      <c r="C2530" s="69"/>
      <c r="D2530" s="69"/>
      <c r="E2530" s="69"/>
      <c r="F2530" s="69"/>
      <c r="G2530" s="69"/>
      <c r="H2530" s="69"/>
      <c r="I2530" s="69"/>
      <c r="J2530" s="69"/>
      <c r="K2530" s="69" t="s">
        <v>27769</v>
      </c>
      <c r="L2530" s="70">
        <v>9605.32</v>
      </c>
      <c r="M2530" s="69"/>
      <c r="N2530" s="69" t="s">
        <v>27768</v>
      </c>
      <c r="O2530" s="69"/>
      <c r="P2530" s="69" t="s">
        <v>1624</v>
      </c>
      <c r="Q2530" s="69" t="s">
        <v>2471</v>
      </c>
      <c r="R2530" s="69"/>
      <c r="S2530" s="70">
        <v>9605.32</v>
      </c>
      <c r="T2530" s="70"/>
      <c r="U2530" s="69"/>
      <c r="V2530" s="69"/>
      <c r="W2530" s="69"/>
      <c r="X2530" s="69"/>
      <c r="Y2530" s="70"/>
      <c r="Z2530" s="69">
        <v>0</v>
      </c>
      <c r="AA2530" s="69"/>
      <c r="AB2530" s="69" t="s">
        <v>967</v>
      </c>
      <c r="AC2530" s="69"/>
    </row>
    <row r="2531" spans="1:29" x14ac:dyDescent="0.25">
      <c r="A2531" s="69"/>
      <c r="B2531" s="69"/>
      <c r="C2531" s="69"/>
      <c r="D2531" s="69"/>
      <c r="E2531" s="69"/>
      <c r="F2531" s="69"/>
      <c r="G2531" s="69"/>
      <c r="H2531" s="69"/>
      <c r="I2531" s="69"/>
      <c r="J2531" s="69"/>
      <c r="K2531" s="69" t="s">
        <v>27767</v>
      </c>
      <c r="L2531" s="70">
        <v>54763.98</v>
      </c>
      <c r="M2531" s="69"/>
      <c r="N2531" s="69" t="s">
        <v>27766</v>
      </c>
      <c r="O2531" s="69"/>
      <c r="P2531" s="69" t="s">
        <v>1789</v>
      </c>
      <c r="Q2531" s="69" t="s">
        <v>22144</v>
      </c>
      <c r="R2531" s="69"/>
      <c r="S2531" s="70">
        <v>54763.98</v>
      </c>
      <c r="T2531" s="70"/>
      <c r="U2531" s="69"/>
      <c r="V2531" s="69"/>
      <c r="W2531" s="69"/>
      <c r="X2531" s="69"/>
      <c r="Y2531" s="70"/>
      <c r="Z2531" s="69">
        <v>0</v>
      </c>
      <c r="AA2531" s="69"/>
      <c r="AB2531" s="69" t="s">
        <v>967</v>
      </c>
      <c r="AC2531" s="69"/>
    </row>
    <row r="2532" spans="1:29" x14ac:dyDescent="0.25">
      <c r="A2532" s="69"/>
      <c r="B2532" s="69"/>
      <c r="C2532" s="69"/>
      <c r="D2532" s="69"/>
      <c r="E2532" s="69"/>
      <c r="F2532" s="69"/>
      <c r="G2532" s="69"/>
      <c r="H2532" s="69"/>
      <c r="I2532" s="69"/>
      <c r="J2532" s="69"/>
      <c r="K2532" s="69" t="s">
        <v>27765</v>
      </c>
      <c r="L2532" s="70">
        <v>216.05</v>
      </c>
      <c r="M2532" s="69"/>
      <c r="N2532" s="69" t="s">
        <v>27763</v>
      </c>
      <c r="O2532" s="69"/>
      <c r="P2532" s="69" t="s">
        <v>1751</v>
      </c>
      <c r="Q2532" s="69" t="s">
        <v>11270</v>
      </c>
      <c r="R2532" s="69"/>
      <c r="S2532" s="70">
        <v>216.05</v>
      </c>
      <c r="T2532" s="70"/>
      <c r="U2532" s="69"/>
      <c r="V2532" s="69"/>
      <c r="W2532" s="69"/>
      <c r="X2532" s="69"/>
      <c r="Y2532" s="70"/>
      <c r="Z2532" s="69">
        <v>0</v>
      </c>
      <c r="AA2532" s="69"/>
      <c r="AB2532" s="69" t="s">
        <v>1191</v>
      </c>
      <c r="AC2532" s="69"/>
    </row>
    <row r="2533" spans="1:29" x14ac:dyDescent="0.25">
      <c r="A2533" s="69"/>
      <c r="B2533" s="69"/>
      <c r="C2533" s="69"/>
      <c r="D2533" s="69"/>
      <c r="E2533" s="69"/>
      <c r="F2533" s="69"/>
      <c r="G2533" s="69"/>
      <c r="H2533" s="69"/>
      <c r="I2533" s="69"/>
      <c r="J2533" s="69"/>
      <c r="K2533" s="69" t="s">
        <v>27764</v>
      </c>
      <c r="L2533" s="70">
        <v>41538.21</v>
      </c>
      <c r="M2533" s="69"/>
      <c r="N2533" s="69" t="s">
        <v>27763</v>
      </c>
      <c r="O2533" s="69"/>
      <c r="P2533" s="69" t="s">
        <v>1751</v>
      </c>
      <c r="Q2533" s="69" t="s">
        <v>11270</v>
      </c>
      <c r="R2533" s="69"/>
      <c r="S2533" s="70">
        <v>41538.21</v>
      </c>
      <c r="T2533" s="70"/>
      <c r="U2533" s="69"/>
      <c r="V2533" s="69"/>
      <c r="W2533" s="69"/>
      <c r="X2533" s="69"/>
      <c r="Y2533" s="70"/>
      <c r="Z2533" s="69">
        <v>0</v>
      </c>
      <c r="AA2533" s="69"/>
      <c r="AB2533" s="69" t="s">
        <v>967</v>
      </c>
      <c r="AC2533" s="69"/>
    </row>
    <row r="2534" spans="1:29" x14ac:dyDescent="0.25">
      <c r="A2534" s="69"/>
      <c r="B2534" s="69"/>
      <c r="C2534" s="69"/>
      <c r="D2534" s="69"/>
      <c r="E2534" s="69"/>
      <c r="F2534" s="69"/>
      <c r="G2534" s="69"/>
      <c r="H2534" s="69"/>
      <c r="I2534" s="69"/>
      <c r="J2534" s="69"/>
      <c r="K2534" s="69" t="s">
        <v>27762</v>
      </c>
      <c r="L2534" s="70">
        <v>3603.03</v>
      </c>
      <c r="M2534" s="69"/>
      <c r="N2534" s="69" t="s">
        <v>27761</v>
      </c>
      <c r="O2534" s="69"/>
      <c r="P2534" s="69" t="s">
        <v>1751</v>
      </c>
      <c r="Q2534" s="69" t="s">
        <v>10149</v>
      </c>
      <c r="R2534" s="69"/>
      <c r="S2534" s="70">
        <v>3603.03</v>
      </c>
      <c r="T2534" s="70"/>
      <c r="U2534" s="69"/>
      <c r="V2534" s="69"/>
      <c r="W2534" s="69"/>
      <c r="X2534" s="69"/>
      <c r="Y2534" s="70"/>
      <c r="Z2534" s="69">
        <v>0</v>
      </c>
      <c r="AA2534" s="69"/>
      <c r="AB2534" s="69" t="s">
        <v>967</v>
      </c>
      <c r="AC2534" s="69"/>
    </row>
    <row r="2535" spans="1:29" x14ac:dyDescent="0.25">
      <c r="A2535" s="69"/>
      <c r="B2535" s="69"/>
      <c r="C2535" s="69"/>
      <c r="D2535" s="69"/>
      <c r="E2535" s="69"/>
      <c r="F2535" s="69"/>
      <c r="G2535" s="69"/>
      <c r="H2535" s="69"/>
      <c r="I2535" s="69"/>
      <c r="J2535" s="69"/>
      <c r="K2535" s="69" t="s">
        <v>27760</v>
      </c>
      <c r="L2535" s="70">
        <v>2040.2</v>
      </c>
      <c r="M2535" s="69"/>
      <c r="N2535" s="69" t="s">
        <v>27758</v>
      </c>
      <c r="O2535" s="69"/>
      <c r="P2535" s="69" t="s">
        <v>1916</v>
      </c>
      <c r="Q2535" s="69" t="s">
        <v>18822</v>
      </c>
      <c r="R2535" s="69"/>
      <c r="S2535" s="70">
        <v>2040.2</v>
      </c>
      <c r="T2535" s="70"/>
      <c r="U2535" s="69"/>
      <c r="V2535" s="69"/>
      <c r="W2535" s="69"/>
      <c r="X2535" s="69"/>
      <c r="Y2535" s="70"/>
      <c r="Z2535" s="69">
        <v>0</v>
      </c>
      <c r="AA2535" s="69"/>
      <c r="AB2535" s="69" t="s">
        <v>997</v>
      </c>
      <c r="AC2535" s="69"/>
    </row>
    <row r="2536" spans="1:29" x14ac:dyDescent="0.25">
      <c r="A2536" s="69"/>
      <c r="B2536" s="69"/>
      <c r="C2536" s="69"/>
      <c r="D2536" s="69"/>
      <c r="E2536" s="69"/>
      <c r="F2536" s="69"/>
      <c r="G2536" s="69"/>
      <c r="H2536" s="69"/>
      <c r="I2536" s="69"/>
      <c r="J2536" s="69"/>
      <c r="K2536" s="69" t="s">
        <v>27759</v>
      </c>
      <c r="L2536" s="70">
        <v>19696.72</v>
      </c>
      <c r="M2536" s="69"/>
      <c r="N2536" s="69" t="s">
        <v>27758</v>
      </c>
      <c r="O2536" s="69"/>
      <c r="P2536" s="69" t="s">
        <v>1916</v>
      </c>
      <c r="Q2536" s="69" t="s">
        <v>18822</v>
      </c>
      <c r="R2536" s="69"/>
      <c r="S2536" s="70">
        <v>19696.72</v>
      </c>
      <c r="T2536" s="70"/>
      <c r="U2536" s="69"/>
      <c r="V2536" s="69"/>
      <c r="W2536" s="69"/>
      <c r="X2536" s="69"/>
      <c r="Y2536" s="70"/>
      <c r="Z2536" s="69">
        <v>0</v>
      </c>
      <c r="AA2536" s="69"/>
      <c r="AB2536" s="69" t="s">
        <v>967</v>
      </c>
      <c r="AC2536" s="69"/>
    </row>
    <row r="2537" spans="1:29" x14ac:dyDescent="0.25">
      <c r="A2537" s="69"/>
      <c r="B2537" s="69"/>
      <c r="C2537" s="69"/>
      <c r="D2537" s="69"/>
      <c r="E2537" s="69"/>
      <c r="F2537" s="69"/>
      <c r="G2537" s="69"/>
      <c r="H2537" s="69"/>
      <c r="I2537" s="69"/>
      <c r="J2537" s="69"/>
      <c r="K2537" s="69" t="s">
        <v>27757</v>
      </c>
      <c r="L2537" s="70">
        <v>8381.17</v>
      </c>
      <c r="M2537" s="69"/>
      <c r="N2537" s="69" t="s">
        <v>27756</v>
      </c>
      <c r="O2537" s="69"/>
      <c r="P2537" s="69" t="s">
        <v>2189</v>
      </c>
      <c r="Q2537" s="69" t="s">
        <v>2461</v>
      </c>
      <c r="R2537" s="69"/>
      <c r="S2537" s="70">
        <v>8381.17</v>
      </c>
      <c r="T2537" s="70"/>
      <c r="U2537" s="69"/>
      <c r="V2537" s="69"/>
      <c r="W2537" s="69"/>
      <c r="X2537" s="69"/>
      <c r="Y2537" s="70"/>
      <c r="Z2537" s="69">
        <v>0</v>
      </c>
      <c r="AA2537" s="69"/>
      <c r="AB2537" s="69" t="s">
        <v>967</v>
      </c>
      <c r="AC2537" s="69"/>
    </row>
    <row r="2538" spans="1:29" x14ac:dyDescent="0.25">
      <c r="A2538" s="69"/>
      <c r="B2538" s="69"/>
      <c r="C2538" s="69"/>
      <c r="D2538" s="69"/>
      <c r="E2538" s="69"/>
      <c r="F2538" s="69"/>
      <c r="G2538" s="69"/>
      <c r="H2538" s="69"/>
      <c r="I2538" s="69"/>
      <c r="J2538" s="69"/>
      <c r="K2538" s="69" t="s">
        <v>27755</v>
      </c>
      <c r="L2538" s="70">
        <v>5740.8</v>
      </c>
      <c r="M2538" s="69"/>
      <c r="N2538" s="69" t="s">
        <v>27751</v>
      </c>
      <c r="O2538" s="69"/>
      <c r="P2538" s="69" t="s">
        <v>2157</v>
      </c>
      <c r="Q2538" s="69" t="s">
        <v>1637</v>
      </c>
      <c r="R2538" s="69"/>
      <c r="S2538" s="70">
        <v>5740.8</v>
      </c>
      <c r="T2538" s="70"/>
      <c r="U2538" s="69"/>
      <c r="V2538" s="69"/>
      <c r="W2538" s="69"/>
      <c r="X2538" s="69"/>
      <c r="Y2538" s="70"/>
      <c r="Z2538" s="69">
        <v>0</v>
      </c>
      <c r="AA2538" s="69"/>
      <c r="AB2538" s="69" t="s">
        <v>997</v>
      </c>
      <c r="AC2538" s="69"/>
    </row>
    <row r="2539" spans="1:29" x14ac:dyDescent="0.25">
      <c r="A2539" s="69"/>
      <c r="B2539" s="69"/>
      <c r="C2539" s="69"/>
      <c r="D2539" s="69"/>
      <c r="E2539" s="69"/>
      <c r="F2539" s="69"/>
      <c r="G2539" s="69"/>
      <c r="H2539" s="69"/>
      <c r="I2539" s="69"/>
      <c r="J2539" s="69"/>
      <c r="K2539" s="69" t="s">
        <v>27754</v>
      </c>
      <c r="L2539" s="70">
        <v>24469.27</v>
      </c>
      <c r="M2539" s="69"/>
      <c r="N2539" s="69"/>
      <c r="O2539" s="69"/>
      <c r="P2539" s="69"/>
      <c r="Q2539" s="69"/>
      <c r="R2539" s="69"/>
      <c r="S2539" s="69"/>
      <c r="T2539" s="70"/>
      <c r="U2539" s="69"/>
      <c r="V2539" s="69"/>
      <c r="W2539" s="69"/>
      <c r="X2539" s="69"/>
      <c r="Y2539" s="70"/>
      <c r="Z2539" s="69">
        <v>0</v>
      </c>
      <c r="AA2539" s="69"/>
      <c r="AB2539" s="69" t="s">
        <v>967</v>
      </c>
      <c r="AC2539" s="69"/>
    </row>
    <row r="2540" spans="1:29" x14ac:dyDescent="0.25">
      <c r="A2540" s="69"/>
      <c r="B2540" s="69"/>
      <c r="C2540" s="69"/>
      <c r="D2540" s="69"/>
      <c r="E2540" s="69"/>
      <c r="F2540" s="69"/>
      <c r="G2540" s="69"/>
      <c r="H2540" s="69"/>
      <c r="I2540" s="69"/>
      <c r="J2540" s="69"/>
      <c r="K2540" s="69" t="s">
        <v>27753</v>
      </c>
      <c r="L2540" s="70">
        <v>7503.71</v>
      </c>
      <c r="M2540" s="69"/>
      <c r="N2540" s="69" t="s">
        <v>27748</v>
      </c>
      <c r="O2540" s="69"/>
      <c r="P2540" s="69" t="s">
        <v>2277</v>
      </c>
      <c r="Q2540" s="69" t="s">
        <v>10047</v>
      </c>
      <c r="R2540" s="69"/>
      <c r="S2540" s="70">
        <v>7503.71</v>
      </c>
      <c r="T2540" s="70"/>
      <c r="U2540" s="69"/>
      <c r="V2540" s="69"/>
      <c r="W2540" s="69"/>
      <c r="X2540" s="69"/>
      <c r="Y2540" s="70"/>
      <c r="Z2540" s="69">
        <v>0</v>
      </c>
      <c r="AA2540" s="69"/>
      <c r="AB2540" s="69" t="s">
        <v>967</v>
      </c>
      <c r="AC2540" s="69"/>
    </row>
    <row r="2541" spans="1:29" x14ac:dyDescent="0.25">
      <c r="A2541" s="69"/>
      <c r="B2541" s="69"/>
      <c r="C2541" s="69"/>
      <c r="D2541" s="69"/>
      <c r="E2541" s="69"/>
      <c r="F2541" s="69"/>
      <c r="G2541" s="69"/>
      <c r="H2541" s="69"/>
      <c r="I2541" s="69"/>
      <c r="J2541" s="69"/>
      <c r="K2541" s="69" t="s">
        <v>27752</v>
      </c>
      <c r="L2541" s="70">
        <v>8866</v>
      </c>
      <c r="M2541" s="69"/>
      <c r="N2541" s="69" t="s">
        <v>27751</v>
      </c>
      <c r="O2541" s="69"/>
      <c r="P2541" s="69" t="s">
        <v>2157</v>
      </c>
      <c r="Q2541" s="69" t="s">
        <v>1637</v>
      </c>
      <c r="R2541" s="69"/>
      <c r="S2541" s="70">
        <v>8866</v>
      </c>
      <c r="T2541" s="70"/>
      <c r="U2541" s="69"/>
      <c r="V2541" s="69"/>
      <c r="W2541" s="69"/>
      <c r="X2541" s="69"/>
      <c r="Y2541" s="70"/>
      <c r="Z2541" s="69">
        <v>0</v>
      </c>
      <c r="AA2541" s="69"/>
      <c r="AB2541" s="69" t="s">
        <v>967</v>
      </c>
      <c r="AC2541" s="69"/>
    </row>
    <row r="2542" spans="1:29" x14ac:dyDescent="0.25">
      <c r="A2542" s="69"/>
      <c r="B2542" s="69"/>
      <c r="C2542" s="69"/>
      <c r="D2542" s="69"/>
      <c r="E2542" s="69"/>
      <c r="F2542" s="69"/>
      <c r="G2542" s="69"/>
      <c r="H2542" s="69"/>
      <c r="I2542" s="69"/>
      <c r="J2542" s="69"/>
      <c r="K2542" s="69" t="s">
        <v>27750</v>
      </c>
      <c r="L2542" s="70">
        <v>974.4</v>
      </c>
      <c r="M2542" s="69"/>
      <c r="N2542" s="69"/>
      <c r="O2542" s="69"/>
      <c r="P2542" s="69"/>
      <c r="Q2542" s="69"/>
      <c r="R2542" s="69"/>
      <c r="S2542" s="69"/>
      <c r="T2542" s="70"/>
      <c r="U2542" s="69"/>
      <c r="V2542" s="69"/>
      <c r="W2542" s="69"/>
      <c r="X2542" s="69"/>
      <c r="Y2542" s="70"/>
      <c r="Z2542" s="69">
        <v>0</v>
      </c>
      <c r="AA2542" s="69"/>
      <c r="AB2542" s="69" t="s">
        <v>997</v>
      </c>
      <c r="AC2542" s="69"/>
    </row>
    <row r="2543" spans="1:29" x14ac:dyDescent="0.25">
      <c r="A2543" s="69"/>
      <c r="B2543" s="69"/>
      <c r="C2543" s="69"/>
      <c r="D2543" s="69"/>
      <c r="E2543" s="69"/>
      <c r="F2543" s="69"/>
      <c r="G2543" s="69"/>
      <c r="H2543" s="69"/>
      <c r="I2543" s="69"/>
      <c r="J2543" s="69"/>
      <c r="K2543" s="69" t="s">
        <v>27749</v>
      </c>
      <c r="L2543" s="70">
        <v>18561.759999999998</v>
      </c>
      <c r="M2543" s="69"/>
      <c r="N2543" s="69" t="s">
        <v>27748</v>
      </c>
      <c r="O2543" s="69"/>
      <c r="P2543" s="69" t="s">
        <v>2277</v>
      </c>
      <c r="Q2543" s="69" t="s">
        <v>10047</v>
      </c>
      <c r="R2543" s="69"/>
      <c r="S2543" s="70">
        <v>18561.759999999998</v>
      </c>
      <c r="T2543" s="70"/>
      <c r="U2543" s="69"/>
      <c r="V2543" s="69"/>
      <c r="W2543" s="69"/>
      <c r="X2543" s="69"/>
      <c r="Y2543" s="70"/>
      <c r="Z2543" s="69">
        <v>0</v>
      </c>
      <c r="AA2543" s="69"/>
      <c r="AB2543" s="69" t="s">
        <v>967</v>
      </c>
      <c r="AC2543" s="69"/>
    </row>
    <row r="2544" spans="1:29" x14ac:dyDescent="0.25">
      <c r="A2544" s="69"/>
      <c r="B2544" s="69"/>
      <c r="C2544" s="69"/>
      <c r="D2544" s="69"/>
      <c r="E2544" s="69"/>
      <c r="F2544" s="69"/>
      <c r="G2544" s="69"/>
      <c r="H2544" s="69"/>
      <c r="I2544" s="69"/>
      <c r="J2544" s="69"/>
      <c r="K2544" s="69" t="s">
        <v>27747</v>
      </c>
      <c r="L2544" s="70">
        <v>29.6</v>
      </c>
      <c r="M2544" s="69"/>
      <c r="N2544" s="69"/>
      <c r="O2544" s="69"/>
      <c r="P2544" s="69"/>
      <c r="Q2544" s="69"/>
      <c r="R2544" s="69"/>
      <c r="S2544" s="69"/>
      <c r="T2544" s="70"/>
      <c r="U2544" s="69"/>
      <c r="V2544" s="69"/>
      <c r="W2544" s="69"/>
      <c r="X2544" s="69"/>
      <c r="Y2544" s="70"/>
      <c r="Z2544" s="69">
        <v>0</v>
      </c>
      <c r="AA2544" s="69"/>
      <c r="AB2544" s="69" t="s">
        <v>1191</v>
      </c>
      <c r="AC2544" s="69"/>
    </row>
    <row r="2545" spans="1:29" x14ac:dyDescent="0.25">
      <c r="A2545" s="69"/>
      <c r="B2545" s="69"/>
      <c r="C2545" s="69"/>
      <c r="D2545" s="69"/>
      <c r="E2545" s="69"/>
      <c r="F2545" s="69"/>
      <c r="G2545" s="69"/>
      <c r="H2545" s="69"/>
      <c r="I2545" s="69"/>
      <c r="J2545" s="69"/>
      <c r="K2545" s="69" t="s">
        <v>27746</v>
      </c>
      <c r="L2545" s="70">
        <v>110154.22</v>
      </c>
      <c r="M2545" s="69"/>
      <c r="N2545" s="69"/>
      <c r="O2545" s="69"/>
      <c r="P2545" s="69"/>
      <c r="Q2545" s="69"/>
      <c r="R2545" s="69"/>
      <c r="S2545" s="69"/>
      <c r="T2545" s="70"/>
      <c r="U2545" s="69"/>
      <c r="V2545" s="69"/>
      <c r="W2545" s="69"/>
      <c r="X2545" s="69"/>
      <c r="Y2545" s="70"/>
      <c r="Z2545" s="69">
        <v>0</v>
      </c>
      <c r="AA2545" s="69"/>
      <c r="AB2545" s="69" t="s">
        <v>967</v>
      </c>
      <c r="AC2545" s="69"/>
    </row>
    <row r="2546" spans="1:29" x14ac:dyDescent="0.25">
      <c r="A2546" s="69"/>
      <c r="B2546" s="69"/>
      <c r="C2546" s="69"/>
      <c r="D2546" s="69"/>
      <c r="E2546" s="69"/>
      <c r="F2546" s="69"/>
      <c r="G2546" s="69"/>
      <c r="H2546" s="69"/>
      <c r="I2546" s="69"/>
      <c r="J2546" s="69"/>
      <c r="K2546" s="69" t="s">
        <v>27745</v>
      </c>
      <c r="L2546" s="70">
        <v>6660</v>
      </c>
      <c r="M2546" s="69"/>
      <c r="N2546" s="69"/>
      <c r="O2546" s="69"/>
      <c r="P2546" s="69"/>
      <c r="Q2546" s="69"/>
      <c r="R2546" s="69"/>
      <c r="S2546" s="69"/>
      <c r="T2546" s="70"/>
      <c r="U2546" s="69"/>
      <c r="V2546" s="69"/>
      <c r="W2546" s="69"/>
      <c r="X2546" s="69"/>
      <c r="Y2546" s="70"/>
      <c r="Z2546" s="69">
        <v>0</v>
      </c>
      <c r="AA2546" s="69"/>
      <c r="AB2546" s="69" t="s">
        <v>967</v>
      </c>
      <c r="AC2546" s="69"/>
    </row>
    <row r="2547" spans="1:29" x14ac:dyDescent="0.25">
      <c r="A2547" s="69"/>
      <c r="B2547" s="69"/>
      <c r="C2547" s="69"/>
      <c r="D2547" s="69"/>
      <c r="E2547" s="69"/>
      <c r="F2547" s="69"/>
      <c r="G2547" s="69"/>
      <c r="H2547" s="69"/>
      <c r="I2547" s="69"/>
      <c r="J2547" s="69"/>
      <c r="K2547" s="69" t="s">
        <v>27744</v>
      </c>
      <c r="L2547" s="70">
        <v>1535.39</v>
      </c>
      <c r="M2547" s="69"/>
      <c r="N2547" s="69"/>
      <c r="O2547" s="69"/>
      <c r="P2547" s="69"/>
      <c r="Q2547" s="69"/>
      <c r="R2547" s="69"/>
      <c r="S2547" s="69"/>
      <c r="T2547" s="70"/>
      <c r="U2547" s="69"/>
      <c r="V2547" s="69"/>
      <c r="W2547" s="69"/>
      <c r="X2547" s="69"/>
      <c r="Y2547" s="70"/>
      <c r="Z2547" s="69">
        <v>0</v>
      </c>
      <c r="AA2547" s="69"/>
      <c r="AB2547" s="69" t="s">
        <v>997</v>
      </c>
      <c r="AC2547" s="69"/>
    </row>
    <row r="2548" spans="1:29" x14ac:dyDescent="0.25">
      <c r="A2548" s="69"/>
      <c r="B2548" s="69"/>
      <c r="C2548" s="69"/>
      <c r="D2548" s="69"/>
      <c r="E2548" s="69"/>
      <c r="F2548" s="69"/>
      <c r="G2548" s="69"/>
      <c r="H2548" s="69"/>
      <c r="I2548" s="69"/>
      <c r="J2548" s="69"/>
      <c r="K2548" s="69" t="s">
        <v>27743</v>
      </c>
      <c r="L2548" s="70">
        <v>7067.73</v>
      </c>
      <c r="M2548" s="69"/>
      <c r="N2548" s="69"/>
      <c r="O2548" s="69"/>
      <c r="P2548" s="69"/>
      <c r="Q2548" s="69"/>
      <c r="R2548" s="69"/>
      <c r="S2548" s="69"/>
      <c r="T2548" s="70"/>
      <c r="U2548" s="69"/>
      <c r="V2548" s="69"/>
      <c r="W2548" s="69"/>
      <c r="X2548" s="69"/>
      <c r="Y2548" s="70"/>
      <c r="Z2548" s="69">
        <v>0</v>
      </c>
      <c r="AA2548" s="69"/>
      <c r="AB2548" s="69" t="s">
        <v>967</v>
      </c>
      <c r="AC2548" s="69"/>
    </row>
    <row r="2549" spans="1:29" x14ac:dyDescent="0.25">
      <c r="A2549" s="69"/>
      <c r="B2549" s="69"/>
      <c r="C2549" s="69"/>
      <c r="D2549" s="69"/>
      <c r="E2549" s="69"/>
      <c r="F2549" s="69"/>
      <c r="G2549" s="69"/>
      <c r="H2549" s="69"/>
      <c r="I2549" s="69"/>
      <c r="J2549" s="69"/>
      <c r="K2549" s="69" t="s">
        <v>27742</v>
      </c>
      <c r="L2549" s="70">
        <v>2109.56</v>
      </c>
      <c r="M2549" s="69"/>
      <c r="N2549" s="69"/>
      <c r="O2549" s="69"/>
      <c r="P2549" s="69"/>
      <c r="Q2549" s="69"/>
      <c r="R2549" s="69"/>
      <c r="S2549" s="69"/>
      <c r="T2549" s="70"/>
      <c r="U2549" s="69"/>
      <c r="V2549" s="69"/>
      <c r="W2549" s="69"/>
      <c r="X2549" s="69"/>
      <c r="Y2549" s="70"/>
      <c r="Z2549" s="69">
        <v>0</v>
      </c>
      <c r="AA2549" s="69"/>
      <c r="AB2549" s="69" t="s">
        <v>967</v>
      </c>
      <c r="AC2549" s="69"/>
    </row>
    <row r="2550" spans="1:29" x14ac:dyDescent="0.25">
      <c r="A2550" s="69"/>
      <c r="B2550" s="69"/>
      <c r="C2550" s="69"/>
      <c r="D2550" s="69"/>
      <c r="E2550" s="69"/>
      <c r="F2550" s="69"/>
      <c r="G2550" s="69"/>
      <c r="H2550" s="69"/>
      <c r="I2550" s="69"/>
      <c r="J2550" s="69"/>
      <c r="K2550" s="69" t="s">
        <v>27741</v>
      </c>
      <c r="L2550" s="70">
        <v>7092.8</v>
      </c>
      <c r="M2550" s="69"/>
      <c r="N2550" s="69"/>
      <c r="O2550" s="69"/>
      <c r="P2550" s="69"/>
      <c r="Q2550" s="69"/>
      <c r="R2550" s="69"/>
      <c r="S2550" s="69"/>
      <c r="T2550" s="70"/>
      <c r="U2550" s="69"/>
      <c r="V2550" s="69"/>
      <c r="W2550" s="69"/>
      <c r="X2550" s="69"/>
      <c r="Y2550" s="70"/>
      <c r="Z2550" s="69">
        <v>0</v>
      </c>
      <c r="AA2550" s="69"/>
      <c r="AB2550" s="69" t="s">
        <v>967</v>
      </c>
      <c r="AC2550" s="69"/>
    </row>
    <row r="2551" spans="1:29" x14ac:dyDescent="0.25">
      <c r="A2551" s="69"/>
      <c r="B2551" s="69"/>
      <c r="C2551" s="69"/>
      <c r="D2551" s="69"/>
      <c r="E2551" s="69"/>
      <c r="F2551" s="69"/>
      <c r="G2551" s="69"/>
      <c r="H2551" s="69"/>
      <c r="I2551" s="69"/>
      <c r="J2551" s="69"/>
      <c r="K2551" s="69" t="s">
        <v>27740</v>
      </c>
      <c r="L2551" s="70">
        <v>297.29000000000002</v>
      </c>
      <c r="M2551" s="69"/>
      <c r="N2551" s="69"/>
      <c r="O2551" s="69"/>
      <c r="P2551" s="69"/>
      <c r="Q2551" s="69"/>
      <c r="R2551" s="69"/>
      <c r="S2551" s="69"/>
      <c r="T2551" s="70"/>
      <c r="U2551" s="69"/>
      <c r="V2551" s="69"/>
      <c r="W2551" s="69"/>
      <c r="X2551" s="69"/>
      <c r="Y2551" s="70"/>
      <c r="Z2551" s="69">
        <v>0</v>
      </c>
      <c r="AA2551" s="69"/>
      <c r="AB2551" s="69" t="s">
        <v>1191</v>
      </c>
      <c r="AC2551" s="69"/>
    </row>
    <row r="2552" spans="1:29" x14ac:dyDescent="0.25">
      <c r="A2552" s="69"/>
      <c r="B2552" s="69"/>
      <c r="C2552" s="69"/>
      <c r="D2552" s="69"/>
      <c r="E2552" s="69"/>
      <c r="F2552" s="69"/>
      <c r="G2552" s="69"/>
      <c r="H2552" s="69"/>
      <c r="I2552" s="69"/>
      <c r="J2552" s="69"/>
      <c r="K2552" s="69" t="s">
        <v>27739</v>
      </c>
      <c r="L2552" s="70">
        <v>25424.86</v>
      </c>
      <c r="M2552" s="69"/>
      <c r="N2552" s="69"/>
      <c r="O2552" s="69"/>
      <c r="P2552" s="69"/>
      <c r="Q2552" s="69"/>
      <c r="R2552" s="69"/>
      <c r="S2552" s="69"/>
      <c r="T2552" s="70"/>
      <c r="U2552" s="69"/>
      <c r="V2552" s="69"/>
      <c r="W2552" s="69"/>
      <c r="X2552" s="69"/>
      <c r="Y2552" s="70"/>
      <c r="Z2552" s="69">
        <v>0</v>
      </c>
      <c r="AA2552" s="69"/>
      <c r="AB2552" s="69" t="s">
        <v>967</v>
      </c>
      <c r="AC2552" s="69"/>
    </row>
    <row r="2553" spans="1:29" x14ac:dyDescent="0.25">
      <c r="A2553" s="69"/>
      <c r="B2553" s="69"/>
      <c r="C2553" s="69"/>
      <c r="D2553" s="69"/>
      <c r="E2553" s="69"/>
      <c r="F2553" s="69"/>
      <c r="G2553" s="69"/>
      <c r="H2553" s="69"/>
      <c r="I2553" s="69"/>
      <c r="J2553" s="69"/>
      <c r="K2553" s="69" t="s">
        <v>27738</v>
      </c>
      <c r="L2553" s="70">
        <v>1075.5</v>
      </c>
      <c r="M2553" s="69"/>
      <c r="N2553" s="69"/>
      <c r="O2553" s="69"/>
      <c r="P2553" s="69"/>
      <c r="Q2553" s="69"/>
      <c r="R2553" s="69"/>
      <c r="S2553" s="69"/>
      <c r="T2553" s="70"/>
      <c r="U2553" s="69"/>
      <c r="V2553" s="69"/>
      <c r="W2553" s="69"/>
      <c r="X2553" s="69"/>
      <c r="Y2553" s="70"/>
      <c r="Z2553" s="69">
        <v>0</v>
      </c>
      <c r="AA2553" s="69"/>
      <c r="AB2553" s="69" t="s">
        <v>967</v>
      </c>
      <c r="AC2553" s="69"/>
    </row>
    <row r="2554" spans="1:29" x14ac:dyDescent="0.25">
      <c r="A2554" s="69"/>
      <c r="B2554" s="69"/>
      <c r="C2554" s="69"/>
      <c r="D2554" s="69"/>
      <c r="E2554" s="69"/>
      <c r="F2554" s="69"/>
      <c r="G2554" s="69"/>
      <c r="H2554" s="69"/>
      <c r="I2554" s="69"/>
      <c r="J2554" s="69"/>
      <c r="K2554" s="69" t="s">
        <v>27737</v>
      </c>
      <c r="L2554" s="70">
        <v>35510.910000000003</v>
      </c>
      <c r="M2554" s="69"/>
      <c r="N2554" s="69"/>
      <c r="O2554" s="69"/>
      <c r="P2554" s="69"/>
      <c r="Q2554" s="69"/>
      <c r="R2554" s="69"/>
      <c r="S2554" s="69"/>
      <c r="T2554" s="70"/>
      <c r="U2554" s="69"/>
      <c r="V2554" s="69"/>
      <c r="W2554" s="69"/>
      <c r="X2554" s="69"/>
      <c r="Y2554" s="70"/>
      <c r="Z2554" s="69">
        <v>0</v>
      </c>
      <c r="AA2554" s="69"/>
      <c r="AB2554" s="69" t="s">
        <v>967</v>
      </c>
      <c r="AC2554" s="69"/>
    </row>
    <row r="2555" spans="1:29" x14ac:dyDescent="0.25">
      <c r="A2555" s="69"/>
      <c r="B2555" s="69"/>
      <c r="C2555" s="69"/>
      <c r="D2555" s="69"/>
      <c r="E2555" s="69"/>
      <c r="F2555" s="69"/>
      <c r="G2555" s="69"/>
      <c r="H2555" s="69"/>
      <c r="I2555" s="69"/>
      <c r="J2555" s="69"/>
      <c r="K2555" s="69" t="s">
        <v>27736</v>
      </c>
      <c r="L2555" s="70">
        <v>6747.02</v>
      </c>
      <c r="M2555" s="69"/>
      <c r="N2555" s="69"/>
      <c r="O2555" s="69"/>
      <c r="P2555" s="69"/>
      <c r="Q2555" s="69"/>
      <c r="R2555" s="69"/>
      <c r="S2555" s="69"/>
      <c r="T2555" s="70"/>
      <c r="U2555" s="69"/>
      <c r="V2555" s="69"/>
      <c r="W2555" s="69"/>
      <c r="X2555" s="69"/>
      <c r="Y2555" s="70"/>
      <c r="Z2555" s="69">
        <v>0</v>
      </c>
      <c r="AA2555" s="69"/>
      <c r="AB2555" s="69" t="s">
        <v>967</v>
      </c>
      <c r="AC2555" s="69"/>
    </row>
    <row r="2556" spans="1:29" x14ac:dyDescent="0.25">
      <c r="A2556" s="69"/>
      <c r="B2556" s="69"/>
      <c r="C2556" s="69"/>
      <c r="D2556" s="69"/>
      <c r="E2556" s="69"/>
      <c r="F2556" s="69"/>
      <c r="G2556" s="69"/>
      <c r="H2556" s="69"/>
      <c r="I2556" s="69"/>
      <c r="J2556" s="69"/>
      <c r="K2556" s="69" t="s">
        <v>27735</v>
      </c>
      <c r="L2556" s="70">
        <v>1991</v>
      </c>
      <c r="M2556" s="69"/>
      <c r="N2556" s="69"/>
      <c r="O2556" s="69"/>
      <c r="P2556" s="69"/>
      <c r="Q2556" s="69"/>
      <c r="R2556" s="69"/>
      <c r="S2556" s="69"/>
      <c r="T2556" s="70"/>
      <c r="U2556" s="69"/>
      <c r="V2556" s="69"/>
      <c r="W2556" s="69"/>
      <c r="X2556" s="69"/>
      <c r="Y2556" s="70"/>
      <c r="Z2556" s="69">
        <v>0</v>
      </c>
      <c r="AA2556" s="69"/>
      <c r="AB2556" s="69" t="s">
        <v>997</v>
      </c>
      <c r="AC2556" s="69"/>
    </row>
    <row r="2557" spans="1:29" x14ac:dyDescent="0.25">
      <c r="A2557" s="69"/>
      <c r="B2557" s="69"/>
      <c r="C2557" s="69"/>
      <c r="D2557" s="69"/>
      <c r="E2557" s="69"/>
      <c r="F2557" s="69"/>
      <c r="G2557" s="69"/>
      <c r="H2557" s="69"/>
      <c r="I2557" s="69"/>
      <c r="J2557" s="69"/>
      <c r="K2557" s="69" t="s">
        <v>27734</v>
      </c>
      <c r="L2557" s="70">
        <v>184.45</v>
      </c>
      <c r="M2557" s="69"/>
      <c r="N2557" s="69"/>
      <c r="O2557" s="69"/>
      <c r="P2557" s="69"/>
      <c r="Q2557" s="69"/>
      <c r="R2557" s="69"/>
      <c r="S2557" s="69"/>
      <c r="T2557" s="70"/>
      <c r="U2557" s="69"/>
      <c r="V2557" s="69"/>
      <c r="W2557" s="69"/>
      <c r="X2557" s="69"/>
      <c r="Y2557" s="70"/>
      <c r="Z2557" s="69">
        <v>0</v>
      </c>
      <c r="AA2557" s="69"/>
      <c r="AB2557" s="69" t="s">
        <v>1191</v>
      </c>
      <c r="AC2557" s="69"/>
    </row>
    <row r="2558" spans="1:29" x14ac:dyDescent="0.25">
      <c r="A2558" s="69"/>
      <c r="B2558" s="69"/>
      <c r="C2558" s="69"/>
      <c r="D2558" s="69"/>
      <c r="E2558" s="69"/>
      <c r="F2558" s="69"/>
      <c r="G2558" s="69"/>
      <c r="H2558" s="69"/>
      <c r="I2558" s="69"/>
      <c r="J2558" s="69"/>
      <c r="K2558" s="69" t="s">
        <v>27733</v>
      </c>
      <c r="L2558" s="70">
        <v>2330.83</v>
      </c>
      <c r="M2558" s="69"/>
      <c r="N2558" s="69"/>
      <c r="O2558" s="69"/>
      <c r="P2558" s="69"/>
      <c r="Q2558" s="69"/>
      <c r="R2558" s="69"/>
      <c r="S2558" s="69"/>
      <c r="T2558" s="70"/>
      <c r="U2558" s="69"/>
      <c r="V2558" s="69"/>
      <c r="W2558" s="69"/>
      <c r="X2558" s="69"/>
      <c r="Y2558" s="70"/>
      <c r="Z2558" s="69">
        <v>0</v>
      </c>
      <c r="AA2558" s="69"/>
      <c r="AB2558" s="69" t="s">
        <v>967</v>
      </c>
      <c r="AC2558" s="69"/>
    </row>
    <row r="2559" spans="1:29" x14ac:dyDescent="0.25">
      <c r="A2559" s="69"/>
      <c r="B2559" s="69"/>
      <c r="C2559" s="69"/>
      <c r="D2559" s="69"/>
      <c r="E2559" s="69"/>
      <c r="F2559" s="69"/>
      <c r="G2559" s="69"/>
      <c r="H2559" s="69"/>
      <c r="I2559" s="69"/>
      <c r="J2559" s="69"/>
      <c r="K2559" s="69" t="s">
        <v>27732</v>
      </c>
      <c r="L2559" s="70">
        <v>121787.1</v>
      </c>
      <c r="M2559" s="69"/>
      <c r="N2559" s="69"/>
      <c r="O2559" s="69"/>
      <c r="P2559" s="69"/>
      <c r="Q2559" s="69"/>
      <c r="R2559" s="69"/>
      <c r="S2559" s="69"/>
      <c r="T2559" s="70"/>
      <c r="U2559" s="69"/>
      <c r="V2559" s="69"/>
      <c r="W2559" s="69"/>
      <c r="X2559" s="69"/>
      <c r="Y2559" s="70"/>
      <c r="Z2559" s="69">
        <v>0</v>
      </c>
      <c r="AA2559" s="69"/>
      <c r="AB2559" s="69" t="s">
        <v>967</v>
      </c>
      <c r="AC2559" s="69"/>
    </row>
    <row r="2560" spans="1:29" x14ac:dyDescent="0.25">
      <c r="A2560" s="69"/>
      <c r="B2560" s="69"/>
      <c r="C2560" s="69"/>
      <c r="D2560" s="69"/>
      <c r="E2560" s="69"/>
      <c r="F2560" s="69"/>
      <c r="G2560" s="69"/>
      <c r="H2560" s="69"/>
      <c r="I2560" s="69"/>
      <c r="J2560" s="69"/>
      <c r="K2560" s="69" t="s">
        <v>27731</v>
      </c>
      <c r="L2560" s="70">
        <v>4215.82</v>
      </c>
      <c r="M2560" s="69"/>
      <c r="N2560" s="69"/>
      <c r="O2560" s="69"/>
      <c r="P2560" s="69"/>
      <c r="Q2560" s="69"/>
      <c r="R2560" s="69"/>
      <c r="S2560" s="69"/>
      <c r="T2560" s="70"/>
      <c r="U2560" s="69"/>
      <c r="V2560" s="69"/>
      <c r="W2560" s="69"/>
      <c r="X2560" s="69"/>
      <c r="Y2560" s="70"/>
      <c r="Z2560" s="69">
        <v>0</v>
      </c>
      <c r="AA2560" s="69"/>
      <c r="AB2560" s="69" t="s">
        <v>967</v>
      </c>
      <c r="AC2560" s="69"/>
    </row>
    <row r="2561" spans="1:29" x14ac:dyDescent="0.25">
      <c r="A2561" s="69"/>
      <c r="B2561" s="69"/>
      <c r="C2561" s="69"/>
      <c r="D2561" s="69"/>
      <c r="E2561" s="69"/>
      <c r="F2561" s="69"/>
      <c r="G2561" s="69"/>
      <c r="H2561" s="69"/>
      <c r="I2561" s="69"/>
      <c r="J2561" s="69"/>
      <c r="K2561" s="69" t="s">
        <v>27730</v>
      </c>
      <c r="L2561" s="70">
        <v>1025.8800000000001</v>
      </c>
      <c r="M2561" s="69"/>
      <c r="N2561" s="69"/>
      <c r="O2561" s="69"/>
      <c r="P2561" s="69"/>
      <c r="Q2561" s="69"/>
      <c r="R2561" s="69"/>
      <c r="S2561" s="69"/>
      <c r="T2561" s="70"/>
      <c r="U2561" s="69"/>
      <c r="V2561" s="69"/>
      <c r="W2561" s="69"/>
      <c r="X2561" s="69"/>
      <c r="Y2561" s="70"/>
      <c r="Z2561" s="69">
        <v>0</v>
      </c>
      <c r="AA2561" s="69"/>
      <c r="AB2561" s="69" t="s">
        <v>997</v>
      </c>
      <c r="AC2561" s="69"/>
    </row>
    <row r="2562" spans="1:29" x14ac:dyDescent="0.25">
      <c r="A2562" s="69"/>
      <c r="B2562" s="69"/>
      <c r="C2562" s="69"/>
      <c r="D2562" s="69"/>
      <c r="E2562" s="69"/>
      <c r="F2562" s="69"/>
      <c r="G2562" s="69"/>
      <c r="H2562" s="69"/>
      <c r="I2562" s="69"/>
      <c r="J2562" s="69"/>
      <c r="K2562" s="69" t="s">
        <v>27729</v>
      </c>
      <c r="L2562" s="70">
        <v>10893.07</v>
      </c>
      <c r="M2562" s="69"/>
      <c r="N2562" s="69"/>
      <c r="O2562" s="69"/>
      <c r="P2562" s="69"/>
      <c r="Q2562" s="69"/>
      <c r="R2562" s="69"/>
      <c r="S2562" s="69"/>
      <c r="T2562" s="70"/>
      <c r="U2562" s="69"/>
      <c r="V2562" s="69"/>
      <c r="W2562" s="69"/>
      <c r="X2562" s="69"/>
      <c r="Y2562" s="70"/>
      <c r="Z2562" s="69">
        <v>0</v>
      </c>
      <c r="AA2562" s="69"/>
      <c r="AB2562" s="69" t="s">
        <v>967</v>
      </c>
      <c r="AC2562" s="69"/>
    </row>
    <row r="2563" spans="1:29" x14ac:dyDescent="0.25">
      <c r="A2563" s="69"/>
      <c r="B2563" s="69"/>
      <c r="C2563" s="69"/>
      <c r="D2563" s="69"/>
      <c r="E2563" s="69"/>
      <c r="F2563" s="69"/>
      <c r="G2563" s="69"/>
      <c r="H2563" s="69"/>
      <c r="I2563" s="69"/>
      <c r="J2563" s="69"/>
      <c r="K2563" s="69" t="s">
        <v>27728</v>
      </c>
      <c r="L2563" s="70">
        <v>109011.02</v>
      </c>
      <c r="M2563" s="69"/>
      <c r="N2563" s="69"/>
      <c r="O2563" s="69"/>
      <c r="P2563" s="69"/>
      <c r="Q2563" s="69"/>
      <c r="R2563" s="69"/>
      <c r="S2563" s="69"/>
      <c r="T2563" s="70"/>
      <c r="U2563" s="69"/>
      <c r="V2563" s="69"/>
      <c r="W2563" s="69"/>
      <c r="X2563" s="69"/>
      <c r="Y2563" s="70"/>
      <c r="Z2563" s="69">
        <v>0</v>
      </c>
      <c r="AA2563" s="69"/>
      <c r="AB2563" s="69" t="s">
        <v>967</v>
      </c>
      <c r="AC2563" s="69"/>
    </row>
    <row r="2564" spans="1:29" x14ac:dyDescent="0.25">
      <c r="A2564" s="69"/>
      <c r="B2564" s="69"/>
      <c r="C2564" s="69"/>
      <c r="D2564" s="69"/>
      <c r="E2564" s="69"/>
      <c r="F2564" s="69"/>
      <c r="G2564" s="69"/>
      <c r="H2564" s="69"/>
      <c r="I2564" s="69"/>
      <c r="J2564" s="69"/>
      <c r="K2564" s="69" t="s">
        <v>27727</v>
      </c>
      <c r="L2564" s="70">
        <v>6681.88</v>
      </c>
      <c r="M2564" s="69"/>
      <c r="N2564" s="69"/>
      <c r="O2564" s="69"/>
      <c r="P2564" s="69"/>
      <c r="Q2564" s="69"/>
      <c r="R2564" s="69"/>
      <c r="S2564" s="69"/>
      <c r="T2564" s="70"/>
      <c r="U2564" s="69"/>
      <c r="V2564" s="69"/>
      <c r="W2564" s="69"/>
      <c r="X2564" s="69"/>
      <c r="Y2564" s="70"/>
      <c r="Z2564" s="69">
        <v>0</v>
      </c>
      <c r="AA2564" s="69"/>
      <c r="AB2564" s="69" t="s">
        <v>967</v>
      </c>
      <c r="AC2564" s="69"/>
    </row>
    <row r="2565" spans="1:29" x14ac:dyDescent="0.25">
      <c r="A2565" s="69"/>
      <c r="B2565" s="69"/>
      <c r="C2565" s="69"/>
      <c r="D2565" s="69"/>
      <c r="E2565" s="69"/>
      <c r="F2565" s="69"/>
      <c r="G2565" s="69"/>
      <c r="H2565" s="69"/>
      <c r="I2565" s="69"/>
      <c r="J2565" s="69"/>
      <c r="K2565" s="69" t="s">
        <v>27726</v>
      </c>
      <c r="L2565" s="70">
        <v>0</v>
      </c>
      <c r="M2565" s="69"/>
      <c r="N2565" s="69"/>
      <c r="O2565" s="69"/>
      <c r="P2565" s="69"/>
      <c r="Q2565" s="69"/>
      <c r="R2565" s="69"/>
      <c r="S2565" s="69"/>
      <c r="T2565" s="70"/>
      <c r="U2565" s="69"/>
      <c r="V2565" s="69"/>
      <c r="W2565" s="69"/>
      <c r="X2565" s="69"/>
      <c r="Y2565" s="70"/>
      <c r="Z2565" s="69">
        <v>0</v>
      </c>
      <c r="AA2565" s="69"/>
      <c r="AB2565" s="69" t="s">
        <v>967</v>
      </c>
      <c r="AC2565" s="69"/>
    </row>
    <row r="2566" spans="1:29" x14ac:dyDescent="0.25">
      <c r="A2566" s="69"/>
      <c r="B2566" s="69"/>
      <c r="C2566" s="69"/>
      <c r="D2566" s="69"/>
      <c r="E2566" s="69"/>
      <c r="F2566" s="69"/>
      <c r="G2566" s="69"/>
      <c r="H2566" s="69"/>
      <c r="I2566" s="69"/>
      <c r="J2566" s="69"/>
      <c r="K2566" s="69" t="s">
        <v>27725</v>
      </c>
      <c r="L2566" s="70">
        <v>6365.5</v>
      </c>
      <c r="M2566" s="69"/>
      <c r="N2566" s="69" t="s">
        <v>27724</v>
      </c>
      <c r="O2566" s="69"/>
      <c r="P2566" s="69" t="s">
        <v>3002</v>
      </c>
      <c r="Q2566" s="69" t="s">
        <v>2371</v>
      </c>
      <c r="R2566" s="69"/>
      <c r="S2566" s="70">
        <v>6365.5</v>
      </c>
      <c r="T2566" s="70"/>
      <c r="U2566" s="69"/>
      <c r="V2566" s="69"/>
      <c r="W2566" s="69"/>
      <c r="X2566" s="69"/>
      <c r="Y2566" s="70"/>
      <c r="Z2566" s="69">
        <v>0</v>
      </c>
      <c r="AA2566" s="69"/>
      <c r="AB2566" s="69" t="s">
        <v>967</v>
      </c>
      <c r="AC2566" s="69"/>
    </row>
    <row r="2567" spans="1:29" x14ac:dyDescent="0.25">
      <c r="A2567" s="69"/>
      <c r="B2567" s="69"/>
      <c r="C2567" s="69"/>
      <c r="D2567" s="69"/>
      <c r="E2567" s="69"/>
      <c r="F2567" s="69"/>
      <c r="G2567" s="69"/>
      <c r="H2567" s="69"/>
      <c r="I2567" s="69"/>
      <c r="J2567" s="69"/>
      <c r="K2567" s="69" t="s">
        <v>27723</v>
      </c>
      <c r="L2567" s="70">
        <v>5174.8100000000004</v>
      </c>
      <c r="M2567" s="69"/>
      <c r="N2567" s="69" t="s">
        <v>27722</v>
      </c>
      <c r="O2567" s="69"/>
      <c r="P2567" s="69" t="s">
        <v>1276</v>
      </c>
      <c r="Q2567" s="69" t="s">
        <v>2448</v>
      </c>
      <c r="R2567" s="69"/>
      <c r="S2567" s="70">
        <v>5174.8100000000004</v>
      </c>
      <c r="T2567" s="70"/>
      <c r="U2567" s="69"/>
      <c r="V2567" s="69"/>
      <c r="W2567" s="69"/>
      <c r="X2567" s="69"/>
      <c r="Y2567" s="70"/>
      <c r="Z2567" s="69">
        <v>0</v>
      </c>
      <c r="AA2567" s="69"/>
      <c r="AB2567" s="69" t="s">
        <v>967</v>
      </c>
      <c r="AC2567" s="69"/>
    </row>
    <row r="2568" spans="1:29" x14ac:dyDescent="0.25">
      <c r="A2568" s="71" t="s">
        <v>193</v>
      </c>
      <c r="B2568" s="71"/>
      <c r="C2568" s="71"/>
      <c r="D2568" s="71"/>
      <c r="E2568" s="71"/>
      <c r="F2568" s="71"/>
      <c r="G2568" s="71"/>
      <c r="H2568" s="71"/>
      <c r="I2568" s="72">
        <v>973477.41</v>
      </c>
      <c r="J2568" s="71"/>
      <c r="K2568" s="71"/>
      <c r="L2568" s="72">
        <v>895416.56000000017</v>
      </c>
      <c r="M2568" s="72">
        <v>78060.84999999986</v>
      </c>
      <c r="N2568" s="71"/>
      <c r="O2568" s="71"/>
      <c r="P2568" s="71"/>
      <c r="Q2568" s="71"/>
      <c r="R2568" s="71"/>
      <c r="S2568" s="72">
        <v>408146.96000000008</v>
      </c>
      <c r="T2568" s="72">
        <v>0</v>
      </c>
      <c r="U2568" s="71"/>
      <c r="V2568" s="71"/>
      <c r="W2568" s="71"/>
      <c r="X2568" s="72">
        <v>408146.96000000008</v>
      </c>
      <c r="Y2568" s="72">
        <v>0</v>
      </c>
      <c r="Z2568" s="72">
        <v>0</v>
      </c>
      <c r="AA2568" s="69"/>
      <c r="AB2568" s="69"/>
      <c r="AC2568" s="69"/>
    </row>
    <row r="2569" spans="1:29" ht="40" x14ac:dyDescent="0.25">
      <c r="A2569" s="68" t="s">
        <v>27721</v>
      </c>
      <c r="B2569" s="69" t="s">
        <v>27720</v>
      </c>
      <c r="C2569" s="69" t="s">
        <v>27719</v>
      </c>
      <c r="D2569" s="69" t="s">
        <v>3358</v>
      </c>
      <c r="E2569" s="69" t="s">
        <v>22235</v>
      </c>
      <c r="F2569" s="69" t="s">
        <v>1228</v>
      </c>
      <c r="G2569" s="69" t="s">
        <v>1917</v>
      </c>
      <c r="H2569" s="69" t="s">
        <v>2715</v>
      </c>
      <c r="I2569" s="70">
        <v>95685.8</v>
      </c>
      <c r="J2569" s="69" t="s">
        <v>3349</v>
      </c>
      <c r="K2569" s="69" t="s">
        <v>27718</v>
      </c>
      <c r="L2569" s="70">
        <v>5445.96</v>
      </c>
      <c r="M2569" s="69"/>
      <c r="N2569" s="69"/>
      <c r="O2569" s="69"/>
      <c r="P2569" s="69"/>
      <c r="Q2569" s="69"/>
      <c r="R2569" s="69"/>
      <c r="S2569" s="69"/>
      <c r="T2569" s="70"/>
      <c r="U2569" s="69"/>
      <c r="V2569" s="69"/>
      <c r="W2569" s="69"/>
      <c r="X2569" s="69"/>
      <c r="Y2569" s="70"/>
      <c r="Z2569" s="69">
        <v>0</v>
      </c>
      <c r="AA2569" s="69" t="s">
        <v>966</v>
      </c>
      <c r="AB2569" s="69" t="s">
        <v>967</v>
      </c>
      <c r="AC2569" s="69" t="s">
        <v>27717</v>
      </c>
    </row>
    <row r="2570" spans="1:29" x14ac:dyDescent="0.25">
      <c r="A2570" s="69"/>
      <c r="B2570" s="69"/>
      <c r="C2570" s="69"/>
      <c r="D2570" s="69"/>
      <c r="E2570" s="69"/>
      <c r="F2570" s="69"/>
      <c r="G2570" s="69"/>
      <c r="H2570" s="69"/>
      <c r="I2570" s="69"/>
      <c r="J2570" s="69"/>
      <c r="K2570" s="69" t="s">
        <v>27716</v>
      </c>
      <c r="L2570" s="70">
        <v>20343.82</v>
      </c>
      <c r="M2570" s="69"/>
      <c r="N2570" s="69"/>
      <c r="O2570" s="69"/>
      <c r="P2570" s="69"/>
      <c r="Q2570" s="69"/>
      <c r="R2570" s="69"/>
      <c r="S2570" s="69"/>
      <c r="T2570" s="70"/>
      <c r="U2570" s="69"/>
      <c r="V2570" s="69"/>
      <c r="W2570" s="69"/>
      <c r="X2570" s="69"/>
      <c r="Y2570" s="70"/>
      <c r="Z2570" s="69">
        <v>0</v>
      </c>
      <c r="AA2570" s="69"/>
      <c r="AB2570" s="69" t="s">
        <v>967</v>
      </c>
      <c r="AC2570" s="69"/>
    </row>
    <row r="2571" spans="1:29" x14ac:dyDescent="0.25">
      <c r="A2571" s="69"/>
      <c r="B2571" s="69"/>
      <c r="C2571" s="69"/>
      <c r="D2571" s="69"/>
      <c r="E2571" s="69"/>
      <c r="F2571" s="69"/>
      <c r="G2571" s="69"/>
      <c r="H2571" s="69"/>
      <c r="I2571" s="69"/>
      <c r="J2571" s="69"/>
      <c r="K2571" s="69" t="s">
        <v>27715</v>
      </c>
      <c r="L2571" s="70">
        <v>23279.83</v>
      </c>
      <c r="M2571" s="69"/>
      <c r="N2571" s="69"/>
      <c r="O2571" s="69"/>
      <c r="P2571" s="69"/>
      <c r="Q2571" s="69"/>
      <c r="R2571" s="69"/>
      <c r="S2571" s="69"/>
      <c r="T2571" s="70"/>
      <c r="U2571" s="69"/>
      <c r="V2571" s="69"/>
      <c r="W2571" s="69"/>
      <c r="X2571" s="69"/>
      <c r="Y2571" s="70"/>
      <c r="Z2571" s="69">
        <v>0</v>
      </c>
      <c r="AA2571" s="69"/>
      <c r="AB2571" s="69" t="s">
        <v>967</v>
      </c>
      <c r="AC2571" s="69"/>
    </row>
    <row r="2572" spans="1:29" x14ac:dyDescent="0.25">
      <c r="A2572" s="71" t="s">
        <v>193</v>
      </c>
      <c r="B2572" s="71"/>
      <c r="C2572" s="71"/>
      <c r="D2572" s="71"/>
      <c r="E2572" s="71"/>
      <c r="F2572" s="71"/>
      <c r="G2572" s="71"/>
      <c r="H2572" s="71"/>
      <c r="I2572" s="72">
        <v>95685.8</v>
      </c>
      <c r="J2572" s="71"/>
      <c r="K2572" s="71"/>
      <c r="L2572" s="72">
        <v>49069.61</v>
      </c>
      <c r="M2572" s="72">
        <v>46616.19</v>
      </c>
      <c r="N2572" s="71"/>
      <c r="O2572" s="71"/>
      <c r="P2572" s="71"/>
      <c r="Q2572" s="71"/>
      <c r="R2572" s="71"/>
      <c r="S2572" s="72">
        <v>0</v>
      </c>
      <c r="T2572" s="72">
        <v>0</v>
      </c>
      <c r="U2572" s="71"/>
      <c r="V2572" s="71"/>
      <c r="W2572" s="71"/>
      <c r="X2572" s="72">
        <v>0</v>
      </c>
      <c r="Y2572" s="72">
        <v>0</v>
      </c>
      <c r="Z2572" s="72">
        <v>0</v>
      </c>
      <c r="AA2572" s="69"/>
      <c r="AB2572" s="69"/>
      <c r="AC2572" s="69"/>
    </row>
    <row r="2573" spans="1:29" ht="30" x14ac:dyDescent="0.25">
      <c r="A2573" s="68" t="s">
        <v>27714</v>
      </c>
      <c r="B2573" s="69" t="s">
        <v>27713</v>
      </c>
      <c r="C2573" s="69" t="s">
        <v>27712</v>
      </c>
      <c r="D2573" s="69" t="s">
        <v>3358</v>
      </c>
      <c r="E2573" s="69" t="s">
        <v>27711</v>
      </c>
      <c r="F2573" s="69" t="s">
        <v>1228</v>
      </c>
      <c r="G2573" s="69" t="s">
        <v>1917</v>
      </c>
      <c r="H2573" s="69" t="s">
        <v>962</v>
      </c>
      <c r="I2573" s="70">
        <v>43662.559999999998</v>
      </c>
      <c r="J2573" s="69" t="s">
        <v>3349</v>
      </c>
      <c r="K2573" s="69" t="s">
        <v>27710</v>
      </c>
      <c r="L2573" s="70">
        <v>11612.42</v>
      </c>
      <c r="M2573" s="69"/>
      <c r="N2573" s="69"/>
      <c r="O2573" s="69"/>
      <c r="P2573" s="69"/>
      <c r="Q2573" s="69"/>
      <c r="R2573" s="69"/>
      <c r="S2573" s="69"/>
      <c r="T2573" s="70"/>
      <c r="U2573" s="69"/>
      <c r="V2573" s="69"/>
      <c r="W2573" s="69"/>
      <c r="X2573" s="69"/>
      <c r="Y2573" s="70"/>
      <c r="Z2573" s="69">
        <v>0</v>
      </c>
      <c r="AA2573" s="69" t="s">
        <v>966</v>
      </c>
      <c r="AB2573" s="69" t="s">
        <v>967</v>
      </c>
      <c r="AC2573" s="69" t="s">
        <v>27709</v>
      </c>
    </row>
    <row r="2574" spans="1:29" x14ac:dyDescent="0.25">
      <c r="A2574" s="71" t="s">
        <v>193</v>
      </c>
      <c r="B2574" s="71"/>
      <c r="C2574" s="71"/>
      <c r="D2574" s="71"/>
      <c r="E2574" s="71"/>
      <c r="F2574" s="71"/>
      <c r="G2574" s="71"/>
      <c r="H2574" s="71"/>
      <c r="I2574" s="72">
        <v>43662.559999999998</v>
      </c>
      <c r="J2574" s="71"/>
      <c r="K2574" s="71"/>
      <c r="L2574" s="72">
        <v>11612.42</v>
      </c>
      <c r="M2574" s="72">
        <v>32050.14</v>
      </c>
      <c r="N2574" s="71"/>
      <c r="O2574" s="71"/>
      <c r="P2574" s="71"/>
      <c r="Q2574" s="71"/>
      <c r="R2574" s="71"/>
      <c r="S2574" s="72">
        <v>0</v>
      </c>
      <c r="T2574" s="72">
        <v>0</v>
      </c>
      <c r="U2574" s="71"/>
      <c r="V2574" s="71"/>
      <c r="W2574" s="71"/>
      <c r="X2574" s="72">
        <v>0</v>
      </c>
      <c r="Y2574" s="72">
        <v>0</v>
      </c>
      <c r="Z2574" s="72">
        <v>0</v>
      </c>
      <c r="AA2574" s="69"/>
      <c r="AB2574" s="69"/>
      <c r="AC2574" s="69"/>
    </row>
    <row r="2575" spans="1:29" ht="40" x14ac:dyDescent="0.25">
      <c r="A2575" s="68" t="s">
        <v>27708</v>
      </c>
      <c r="B2575" s="69" t="s">
        <v>22365</v>
      </c>
      <c r="C2575" s="69" t="s">
        <v>27706</v>
      </c>
      <c r="D2575" s="69" t="s">
        <v>27707</v>
      </c>
      <c r="E2575" s="69" t="s">
        <v>22302</v>
      </c>
      <c r="F2575" s="69" t="s">
        <v>2150</v>
      </c>
      <c r="G2575" s="69" t="s">
        <v>1917</v>
      </c>
      <c r="H2575" s="69"/>
      <c r="I2575" s="70">
        <v>8719.06</v>
      </c>
      <c r="J2575" s="69" t="s">
        <v>3349</v>
      </c>
      <c r="K2575" s="69"/>
      <c r="L2575" s="69"/>
      <c r="M2575" s="69"/>
      <c r="N2575" s="69"/>
      <c r="O2575" s="69"/>
      <c r="P2575" s="69"/>
      <c r="Q2575" s="69"/>
      <c r="R2575" s="69"/>
      <c r="S2575" s="69"/>
      <c r="T2575" s="69"/>
      <c r="U2575" s="69"/>
      <c r="V2575" s="69"/>
      <c r="W2575" s="69"/>
      <c r="X2575" s="69"/>
      <c r="Y2575" s="69"/>
      <c r="Z2575" s="69"/>
      <c r="AA2575" s="69" t="s">
        <v>966</v>
      </c>
      <c r="AB2575" s="69"/>
      <c r="AC2575" s="69" t="s">
        <v>27705</v>
      </c>
    </row>
    <row r="2576" spans="1:29" x14ac:dyDescent="0.25">
      <c r="A2576" s="71" t="s">
        <v>193</v>
      </c>
      <c r="B2576" s="71"/>
      <c r="C2576" s="71"/>
      <c r="D2576" s="71"/>
      <c r="E2576" s="71"/>
      <c r="F2576" s="71"/>
      <c r="G2576" s="71"/>
      <c r="H2576" s="71"/>
      <c r="I2576" s="72">
        <v>8719.06</v>
      </c>
      <c r="J2576" s="71"/>
      <c r="K2576" s="71"/>
      <c r="L2576" s="72">
        <v>0</v>
      </c>
      <c r="M2576" s="72">
        <v>8719.06</v>
      </c>
      <c r="N2576" s="71"/>
      <c r="O2576" s="71"/>
      <c r="P2576" s="71"/>
      <c r="Q2576" s="71"/>
      <c r="R2576" s="71"/>
      <c r="S2576" s="72">
        <v>0</v>
      </c>
      <c r="T2576" s="72">
        <v>0</v>
      </c>
      <c r="U2576" s="71"/>
      <c r="V2576" s="71"/>
      <c r="W2576" s="71"/>
      <c r="X2576" s="72">
        <v>0</v>
      </c>
      <c r="Y2576" s="72">
        <v>0</v>
      </c>
      <c r="Z2576" s="72">
        <v>0</v>
      </c>
      <c r="AA2576" s="69"/>
      <c r="AB2576" s="69"/>
      <c r="AC2576" s="69"/>
    </row>
    <row r="2577" spans="1:29" ht="30" x14ac:dyDescent="0.25">
      <c r="A2577" s="68" t="s">
        <v>33134</v>
      </c>
      <c r="B2577" s="69" t="s">
        <v>33135</v>
      </c>
      <c r="C2577" s="69" t="s">
        <v>33136</v>
      </c>
      <c r="D2577" s="69" t="s">
        <v>13473</v>
      </c>
      <c r="E2577" s="69"/>
      <c r="F2577" s="69" t="s">
        <v>33137</v>
      </c>
      <c r="G2577" s="69" t="s">
        <v>32407</v>
      </c>
      <c r="H2577" s="69" t="s">
        <v>962</v>
      </c>
      <c r="I2577" s="70">
        <v>1007.38</v>
      </c>
      <c r="J2577" s="69" t="s">
        <v>3775</v>
      </c>
      <c r="K2577" s="69" t="s">
        <v>33138</v>
      </c>
      <c r="L2577" s="70">
        <v>1007.37</v>
      </c>
      <c r="M2577" s="69"/>
      <c r="N2577" s="69" t="s">
        <v>33139</v>
      </c>
      <c r="O2577" s="69"/>
      <c r="P2577" s="69" t="s">
        <v>31710</v>
      </c>
      <c r="Q2577" s="69" t="s">
        <v>31670</v>
      </c>
      <c r="R2577" s="69"/>
      <c r="S2577" s="70">
        <v>1007.37</v>
      </c>
      <c r="T2577" s="70"/>
      <c r="U2577" s="69" t="s">
        <v>31670</v>
      </c>
      <c r="V2577" s="73">
        <v>46</v>
      </c>
      <c r="W2577" s="69" t="s">
        <v>31670</v>
      </c>
      <c r="X2577" s="69"/>
      <c r="Y2577" s="70"/>
      <c r="Z2577" s="69">
        <v>0</v>
      </c>
      <c r="AA2577" s="69" t="s">
        <v>989</v>
      </c>
      <c r="AB2577" s="69" t="s">
        <v>1144</v>
      </c>
      <c r="AC2577" s="69"/>
    </row>
    <row r="2578" spans="1:29" x14ac:dyDescent="0.25">
      <c r="A2578" s="71" t="s">
        <v>193</v>
      </c>
      <c r="B2578" s="71"/>
      <c r="C2578" s="71"/>
      <c r="D2578" s="71"/>
      <c r="E2578" s="71"/>
      <c r="F2578" s="71"/>
      <c r="G2578" s="71"/>
      <c r="H2578" s="71"/>
      <c r="I2578" s="72">
        <v>1007.38</v>
      </c>
      <c r="J2578" s="71"/>
      <c r="K2578" s="71"/>
      <c r="L2578" s="72">
        <v>1007.37</v>
      </c>
      <c r="M2578" s="72">
        <v>9.9999999999909051E-3</v>
      </c>
      <c r="N2578" s="71"/>
      <c r="O2578" s="71"/>
      <c r="P2578" s="71"/>
      <c r="Q2578" s="71"/>
      <c r="R2578" s="71"/>
      <c r="S2578" s="72">
        <v>1007.37</v>
      </c>
      <c r="T2578" s="72">
        <v>1007.37</v>
      </c>
      <c r="U2578" s="71"/>
      <c r="V2578" s="71"/>
      <c r="W2578" s="71"/>
      <c r="X2578" s="72">
        <v>0</v>
      </c>
      <c r="Y2578" s="72">
        <v>0</v>
      </c>
      <c r="Z2578" s="72">
        <v>1007.37</v>
      </c>
      <c r="AA2578" s="69"/>
      <c r="AB2578" s="69"/>
      <c r="AC2578" s="69"/>
    </row>
    <row r="2579" spans="1:29" ht="40" x14ac:dyDescent="0.25">
      <c r="A2579" s="68" t="s">
        <v>33140</v>
      </c>
      <c r="B2579" s="69" t="s">
        <v>33141</v>
      </c>
      <c r="C2579" s="69" t="s">
        <v>33143</v>
      </c>
      <c r="D2579" s="69" t="s">
        <v>33142</v>
      </c>
      <c r="E2579" s="69"/>
      <c r="F2579" s="69" t="s">
        <v>6483</v>
      </c>
      <c r="G2579" s="69" t="s">
        <v>31424</v>
      </c>
      <c r="H2579" s="69" t="s">
        <v>962</v>
      </c>
      <c r="I2579" s="70">
        <v>1894.25</v>
      </c>
      <c r="J2579" s="69" t="s">
        <v>3799</v>
      </c>
      <c r="K2579" s="69" t="s">
        <v>33144</v>
      </c>
      <c r="L2579" s="70">
        <v>1894.25</v>
      </c>
      <c r="M2579" s="69"/>
      <c r="N2579" s="69" t="s">
        <v>33145</v>
      </c>
      <c r="O2579" s="69"/>
      <c r="P2579" s="69" t="s">
        <v>31526</v>
      </c>
      <c r="Q2579" s="69" t="s">
        <v>6424</v>
      </c>
      <c r="R2579" s="69"/>
      <c r="S2579" s="70">
        <v>1894.25</v>
      </c>
      <c r="T2579" s="70"/>
      <c r="U2579" s="69" t="s">
        <v>6424</v>
      </c>
      <c r="V2579" s="73">
        <v>35</v>
      </c>
      <c r="W2579" s="69" t="s">
        <v>6424</v>
      </c>
      <c r="X2579" s="69"/>
      <c r="Y2579" s="70"/>
      <c r="Z2579" s="69">
        <v>0</v>
      </c>
      <c r="AA2579" s="69" t="s">
        <v>989</v>
      </c>
      <c r="AB2579" s="69" t="s">
        <v>1144</v>
      </c>
      <c r="AC2579" s="69"/>
    </row>
    <row r="2580" spans="1:29" x14ac:dyDescent="0.25">
      <c r="A2580" s="71" t="s">
        <v>193</v>
      </c>
      <c r="B2580" s="71"/>
      <c r="C2580" s="71"/>
      <c r="D2580" s="71"/>
      <c r="E2580" s="71"/>
      <c r="F2580" s="71"/>
      <c r="G2580" s="71"/>
      <c r="H2580" s="71"/>
      <c r="I2580" s="72">
        <v>1894.25</v>
      </c>
      <c r="J2580" s="71"/>
      <c r="K2580" s="71"/>
      <c r="L2580" s="72">
        <v>1894.25</v>
      </c>
      <c r="M2580" s="72">
        <v>0</v>
      </c>
      <c r="N2580" s="71"/>
      <c r="O2580" s="71"/>
      <c r="P2580" s="71"/>
      <c r="Q2580" s="71"/>
      <c r="R2580" s="71"/>
      <c r="S2580" s="72">
        <v>1894.25</v>
      </c>
      <c r="T2580" s="72">
        <v>1894.25</v>
      </c>
      <c r="U2580" s="71"/>
      <c r="V2580" s="71"/>
      <c r="W2580" s="71"/>
      <c r="X2580" s="72">
        <v>0</v>
      </c>
      <c r="Y2580" s="72">
        <v>0</v>
      </c>
      <c r="Z2580" s="72">
        <v>1894.25</v>
      </c>
      <c r="AA2580" s="69"/>
      <c r="AB2580" s="69"/>
      <c r="AC2580" s="69"/>
    </row>
    <row r="2581" spans="1:29" ht="40" x14ac:dyDescent="0.25">
      <c r="A2581" s="68" t="s">
        <v>33146</v>
      </c>
      <c r="B2581" s="69" t="s">
        <v>33147</v>
      </c>
      <c r="C2581" s="69" t="s">
        <v>33148</v>
      </c>
      <c r="D2581" s="69" t="s">
        <v>3797</v>
      </c>
      <c r="E2581" s="69"/>
      <c r="F2581" s="69" t="s">
        <v>31890</v>
      </c>
      <c r="G2581" s="69" t="s">
        <v>33149</v>
      </c>
      <c r="H2581" s="69" t="s">
        <v>962</v>
      </c>
      <c r="I2581" s="70">
        <v>8059.09</v>
      </c>
      <c r="J2581" s="69" t="s">
        <v>3799</v>
      </c>
      <c r="K2581" s="69" t="s">
        <v>33150</v>
      </c>
      <c r="L2581" s="70">
        <v>8059.09</v>
      </c>
      <c r="M2581" s="69"/>
      <c r="N2581" s="69" t="s">
        <v>33151</v>
      </c>
      <c r="O2581" s="69"/>
      <c r="P2581" s="69" t="s">
        <v>31439</v>
      </c>
      <c r="Q2581" s="69" t="s">
        <v>31526</v>
      </c>
      <c r="R2581" s="69"/>
      <c r="S2581" s="70">
        <v>8059.09</v>
      </c>
      <c r="T2581" s="70"/>
      <c r="U2581" s="69" t="s">
        <v>31526</v>
      </c>
      <c r="V2581" s="73">
        <v>31</v>
      </c>
      <c r="W2581" s="69" t="s">
        <v>31526</v>
      </c>
      <c r="X2581" s="69"/>
      <c r="Y2581" s="70"/>
      <c r="Z2581" s="69">
        <v>0</v>
      </c>
      <c r="AA2581" s="69" t="s">
        <v>989</v>
      </c>
      <c r="AB2581" s="69" t="s">
        <v>1144</v>
      </c>
      <c r="AC2581" s="69"/>
    </row>
    <row r="2582" spans="1:29" x14ac:dyDescent="0.25">
      <c r="A2582" s="71" t="s">
        <v>193</v>
      </c>
      <c r="B2582" s="71"/>
      <c r="C2582" s="71"/>
      <c r="D2582" s="71"/>
      <c r="E2582" s="71"/>
      <c r="F2582" s="71"/>
      <c r="G2582" s="71"/>
      <c r="H2582" s="71"/>
      <c r="I2582" s="72">
        <v>8059.09</v>
      </c>
      <c r="J2582" s="71"/>
      <c r="K2582" s="71"/>
      <c r="L2582" s="72">
        <v>8059.09</v>
      </c>
      <c r="M2582" s="72">
        <v>0</v>
      </c>
      <c r="N2582" s="71"/>
      <c r="O2582" s="71"/>
      <c r="P2582" s="71"/>
      <c r="Q2582" s="71"/>
      <c r="R2582" s="71"/>
      <c r="S2582" s="72">
        <v>8059.09</v>
      </c>
      <c r="T2582" s="72">
        <v>8059.09</v>
      </c>
      <c r="U2582" s="71"/>
      <c r="V2582" s="71"/>
      <c r="W2582" s="71"/>
      <c r="X2582" s="72">
        <v>0</v>
      </c>
      <c r="Y2582" s="72">
        <v>0</v>
      </c>
      <c r="Z2582" s="72">
        <v>8059.09</v>
      </c>
      <c r="AA2582" s="69"/>
      <c r="AB2582" s="69"/>
      <c r="AC2582" s="69"/>
    </row>
    <row r="2583" spans="1:29" ht="30" x14ac:dyDescent="0.25">
      <c r="A2583" s="68" t="s">
        <v>33152</v>
      </c>
      <c r="B2583" s="69" t="s">
        <v>33153</v>
      </c>
      <c r="C2583" s="69" t="s">
        <v>33155</v>
      </c>
      <c r="D2583" s="69" t="s">
        <v>33154</v>
      </c>
      <c r="E2583" s="69" t="s">
        <v>1666</v>
      </c>
      <c r="F2583" s="69" t="s">
        <v>10732</v>
      </c>
      <c r="G2583" s="69" t="s">
        <v>32466</v>
      </c>
      <c r="H2583" s="69" t="s">
        <v>962</v>
      </c>
      <c r="I2583" s="70">
        <v>1751.07</v>
      </c>
      <c r="J2583" s="69" t="s">
        <v>3799</v>
      </c>
      <c r="K2583" s="69" t="s">
        <v>33156</v>
      </c>
      <c r="L2583" s="70">
        <v>1751.07</v>
      </c>
      <c r="M2583" s="69"/>
      <c r="N2583" s="69" t="s">
        <v>33157</v>
      </c>
      <c r="O2583" s="69"/>
      <c r="P2583" s="69" t="s">
        <v>31503</v>
      </c>
      <c r="Q2583" s="69" t="s">
        <v>32662</v>
      </c>
      <c r="R2583" s="69"/>
      <c r="S2583" s="70">
        <v>1751.07</v>
      </c>
      <c r="T2583" s="70"/>
      <c r="U2583" s="69" t="s">
        <v>32662</v>
      </c>
      <c r="V2583" s="73">
        <v>60</v>
      </c>
      <c r="W2583" s="69" t="s">
        <v>32662</v>
      </c>
      <c r="X2583" s="69"/>
      <c r="Y2583" s="70"/>
      <c r="Z2583" s="69">
        <v>0</v>
      </c>
      <c r="AA2583" s="69" t="s">
        <v>989</v>
      </c>
      <c r="AB2583" s="69" t="s">
        <v>1144</v>
      </c>
      <c r="AC2583" s="69"/>
    </row>
    <row r="2584" spans="1:29" x14ac:dyDescent="0.25">
      <c r="A2584" s="71" t="s">
        <v>193</v>
      </c>
      <c r="B2584" s="71"/>
      <c r="C2584" s="71"/>
      <c r="D2584" s="71"/>
      <c r="E2584" s="71"/>
      <c r="F2584" s="71"/>
      <c r="G2584" s="71"/>
      <c r="H2584" s="71"/>
      <c r="I2584" s="72">
        <v>1751.07</v>
      </c>
      <c r="J2584" s="71"/>
      <c r="K2584" s="71"/>
      <c r="L2584" s="72">
        <v>1751.07</v>
      </c>
      <c r="M2584" s="72">
        <v>0</v>
      </c>
      <c r="N2584" s="71"/>
      <c r="O2584" s="71"/>
      <c r="P2584" s="71"/>
      <c r="Q2584" s="71"/>
      <c r="R2584" s="71"/>
      <c r="S2584" s="72">
        <v>1751.07</v>
      </c>
      <c r="T2584" s="72">
        <v>1751.07</v>
      </c>
      <c r="U2584" s="71"/>
      <c r="V2584" s="71"/>
      <c r="W2584" s="71"/>
      <c r="X2584" s="72">
        <v>0</v>
      </c>
      <c r="Y2584" s="72">
        <v>0</v>
      </c>
      <c r="Z2584" s="72">
        <v>1751.07</v>
      </c>
      <c r="AA2584" s="69"/>
      <c r="AB2584" s="69"/>
      <c r="AC2584" s="69"/>
    </row>
    <row r="2585" spans="1:29" ht="30" x14ac:dyDescent="0.25">
      <c r="A2585" s="68" t="s">
        <v>33158</v>
      </c>
      <c r="B2585" s="69" t="s">
        <v>33159</v>
      </c>
      <c r="C2585" s="69" t="s">
        <v>33160</v>
      </c>
      <c r="D2585" s="69" t="s">
        <v>25297</v>
      </c>
      <c r="E2585" s="69"/>
      <c r="F2585" s="69" t="s">
        <v>31420</v>
      </c>
      <c r="G2585" s="69" t="s">
        <v>31420</v>
      </c>
      <c r="H2585" s="69" t="s">
        <v>962</v>
      </c>
      <c r="I2585" s="70">
        <v>2552.66</v>
      </c>
      <c r="J2585" s="69" t="s">
        <v>3799</v>
      </c>
      <c r="K2585" s="69" t="s">
        <v>33161</v>
      </c>
      <c r="L2585" s="70">
        <v>2552.66</v>
      </c>
      <c r="M2585" s="69"/>
      <c r="N2585" s="69" t="s">
        <v>33162</v>
      </c>
      <c r="O2585" s="69"/>
      <c r="P2585" s="69" t="s">
        <v>32430</v>
      </c>
      <c r="Q2585" s="69" t="s">
        <v>31492</v>
      </c>
      <c r="R2585" s="69"/>
      <c r="S2585" s="70">
        <v>2552.66</v>
      </c>
      <c r="T2585" s="70"/>
      <c r="U2585" s="69" t="s">
        <v>31492</v>
      </c>
      <c r="V2585" s="73">
        <v>59</v>
      </c>
      <c r="W2585" s="69" t="s">
        <v>31492</v>
      </c>
      <c r="X2585" s="69"/>
      <c r="Y2585" s="70"/>
      <c r="Z2585" s="69">
        <v>0</v>
      </c>
      <c r="AA2585" s="69" t="s">
        <v>966</v>
      </c>
      <c r="AB2585" s="69" t="s">
        <v>1144</v>
      </c>
      <c r="AC2585" s="69"/>
    </row>
    <row r="2586" spans="1:29" x14ac:dyDescent="0.25">
      <c r="A2586" s="71" t="s">
        <v>193</v>
      </c>
      <c r="B2586" s="71"/>
      <c r="C2586" s="71"/>
      <c r="D2586" s="71"/>
      <c r="E2586" s="71"/>
      <c r="F2586" s="71"/>
      <c r="G2586" s="71"/>
      <c r="H2586" s="71"/>
      <c r="I2586" s="72">
        <v>2552.66</v>
      </c>
      <c r="J2586" s="71"/>
      <c r="K2586" s="71"/>
      <c r="L2586" s="72">
        <v>2552.66</v>
      </c>
      <c r="M2586" s="72">
        <v>0</v>
      </c>
      <c r="N2586" s="71"/>
      <c r="O2586" s="71"/>
      <c r="P2586" s="71"/>
      <c r="Q2586" s="71"/>
      <c r="R2586" s="71"/>
      <c r="S2586" s="72">
        <v>2552.66</v>
      </c>
      <c r="T2586" s="72">
        <v>2552.66</v>
      </c>
      <c r="U2586" s="71"/>
      <c r="V2586" s="71"/>
      <c r="W2586" s="71"/>
      <c r="X2586" s="72">
        <v>0</v>
      </c>
      <c r="Y2586" s="72">
        <v>0</v>
      </c>
      <c r="Z2586" s="72">
        <v>2552.66</v>
      </c>
      <c r="AA2586" s="69"/>
      <c r="AB2586" s="69"/>
      <c r="AC2586" s="69"/>
    </row>
    <row r="2587" spans="1:29" ht="40" x14ac:dyDescent="0.25">
      <c r="A2587" s="68" t="s">
        <v>33163</v>
      </c>
      <c r="B2587" s="69" t="s">
        <v>33159</v>
      </c>
      <c r="C2587" s="69" t="s">
        <v>33164</v>
      </c>
      <c r="D2587" s="69" t="s">
        <v>3874</v>
      </c>
      <c r="E2587" s="69"/>
      <c r="F2587" s="69" t="s">
        <v>31420</v>
      </c>
      <c r="G2587" s="69" t="s">
        <v>31420</v>
      </c>
      <c r="H2587" s="69" t="s">
        <v>962</v>
      </c>
      <c r="I2587" s="70">
        <v>2449.48</v>
      </c>
      <c r="J2587" s="69" t="s">
        <v>3799</v>
      </c>
      <c r="K2587" s="69" t="s">
        <v>33165</v>
      </c>
      <c r="L2587" s="70">
        <v>2449.48</v>
      </c>
      <c r="M2587" s="69"/>
      <c r="N2587" s="69" t="s">
        <v>33166</v>
      </c>
      <c r="O2587" s="69"/>
      <c r="P2587" s="69" t="s">
        <v>31513</v>
      </c>
      <c r="Q2587" s="69" t="s">
        <v>31443</v>
      </c>
      <c r="R2587" s="69"/>
      <c r="S2587" s="70">
        <v>2449.48</v>
      </c>
      <c r="T2587" s="70"/>
      <c r="U2587" s="69" t="s">
        <v>31443</v>
      </c>
      <c r="V2587" s="73">
        <v>25</v>
      </c>
      <c r="W2587" s="69" t="s">
        <v>31443</v>
      </c>
      <c r="X2587" s="69"/>
      <c r="Y2587" s="70"/>
      <c r="Z2587" s="69">
        <v>0</v>
      </c>
      <c r="AA2587" s="69" t="s">
        <v>989</v>
      </c>
      <c r="AB2587" s="69" t="s">
        <v>1144</v>
      </c>
      <c r="AC2587" s="69"/>
    </row>
    <row r="2588" spans="1:29" x14ac:dyDescent="0.25">
      <c r="A2588" s="71" t="s">
        <v>193</v>
      </c>
      <c r="B2588" s="71"/>
      <c r="C2588" s="71"/>
      <c r="D2588" s="71"/>
      <c r="E2588" s="71"/>
      <c r="F2588" s="71"/>
      <c r="G2588" s="71"/>
      <c r="H2588" s="71"/>
      <c r="I2588" s="72">
        <v>2449.48</v>
      </c>
      <c r="J2588" s="71"/>
      <c r="K2588" s="71"/>
      <c r="L2588" s="72">
        <v>2449.48</v>
      </c>
      <c r="M2588" s="72">
        <v>0</v>
      </c>
      <c r="N2588" s="71"/>
      <c r="O2588" s="71"/>
      <c r="P2588" s="71"/>
      <c r="Q2588" s="71"/>
      <c r="R2588" s="71"/>
      <c r="S2588" s="72">
        <v>2449.48</v>
      </c>
      <c r="T2588" s="72">
        <v>2449.48</v>
      </c>
      <c r="U2588" s="71"/>
      <c r="V2588" s="71"/>
      <c r="W2588" s="71"/>
      <c r="X2588" s="72">
        <v>0</v>
      </c>
      <c r="Y2588" s="72">
        <v>0</v>
      </c>
      <c r="Z2588" s="72">
        <v>2449.48</v>
      </c>
      <c r="AA2588" s="69"/>
      <c r="AB2588" s="69"/>
      <c r="AC2588" s="69"/>
    </row>
    <row r="2589" spans="1:29" ht="30" x14ac:dyDescent="0.25">
      <c r="A2589" s="68" t="s">
        <v>33167</v>
      </c>
      <c r="B2589" s="69" t="s">
        <v>33168</v>
      </c>
      <c r="C2589" s="69" t="s">
        <v>33169</v>
      </c>
      <c r="D2589" s="69" t="s">
        <v>33154</v>
      </c>
      <c r="E2589" s="69"/>
      <c r="F2589" s="69" t="s">
        <v>31439</v>
      </c>
      <c r="G2589" s="69" t="s">
        <v>32491</v>
      </c>
      <c r="H2589" s="69" t="s">
        <v>962</v>
      </c>
      <c r="I2589" s="70">
        <v>1040.6500000000001</v>
      </c>
      <c r="J2589" s="69" t="s">
        <v>3799</v>
      </c>
      <c r="K2589" s="69" t="s">
        <v>33170</v>
      </c>
      <c r="L2589" s="70">
        <v>1040.6500000000001</v>
      </c>
      <c r="M2589" s="69"/>
      <c r="N2589" s="69" t="s">
        <v>33171</v>
      </c>
      <c r="O2589" s="69"/>
      <c r="P2589" s="69" t="s">
        <v>31503</v>
      </c>
      <c r="Q2589" s="69" t="s">
        <v>31955</v>
      </c>
      <c r="R2589" s="69"/>
      <c r="S2589" s="70">
        <v>1040.6500000000001</v>
      </c>
      <c r="T2589" s="70"/>
      <c r="U2589" s="69" t="s">
        <v>31955</v>
      </c>
      <c r="V2589" s="73">
        <v>6</v>
      </c>
      <c r="W2589" s="69" t="s">
        <v>31955</v>
      </c>
      <c r="X2589" s="69"/>
      <c r="Y2589" s="70"/>
      <c r="Z2589" s="69">
        <v>0</v>
      </c>
      <c r="AA2589" s="69" t="s">
        <v>989</v>
      </c>
      <c r="AB2589" s="69" t="s">
        <v>1144</v>
      </c>
      <c r="AC2589" s="69"/>
    </row>
    <row r="2590" spans="1:29" x14ac:dyDescent="0.25">
      <c r="A2590" s="71" t="s">
        <v>193</v>
      </c>
      <c r="B2590" s="71"/>
      <c r="C2590" s="71"/>
      <c r="D2590" s="71"/>
      <c r="E2590" s="71"/>
      <c r="F2590" s="71"/>
      <c r="G2590" s="71"/>
      <c r="H2590" s="71"/>
      <c r="I2590" s="72">
        <v>1040.6500000000001</v>
      </c>
      <c r="J2590" s="71"/>
      <c r="K2590" s="71"/>
      <c r="L2590" s="72">
        <v>1040.6500000000001</v>
      </c>
      <c r="M2590" s="72">
        <v>0</v>
      </c>
      <c r="N2590" s="71"/>
      <c r="O2590" s="71"/>
      <c r="P2590" s="71"/>
      <c r="Q2590" s="71"/>
      <c r="R2590" s="71"/>
      <c r="S2590" s="72">
        <v>1040.6500000000001</v>
      </c>
      <c r="T2590" s="72">
        <v>1040.6500000000001</v>
      </c>
      <c r="U2590" s="71"/>
      <c r="V2590" s="71"/>
      <c r="W2590" s="71"/>
      <c r="X2590" s="72">
        <v>0</v>
      </c>
      <c r="Y2590" s="72">
        <v>0</v>
      </c>
      <c r="Z2590" s="72">
        <v>1040.6500000000001</v>
      </c>
      <c r="AA2590" s="69"/>
      <c r="AB2590" s="69"/>
      <c r="AC2590" s="69"/>
    </row>
    <row r="2591" spans="1:29" ht="40" x14ac:dyDescent="0.25">
      <c r="A2591" s="68" t="s">
        <v>33172</v>
      </c>
      <c r="B2591" s="69" t="s">
        <v>33173</v>
      </c>
      <c r="C2591" s="69" t="s">
        <v>33174</v>
      </c>
      <c r="D2591" s="69" t="s">
        <v>3797</v>
      </c>
      <c r="E2591" s="69"/>
      <c r="F2591" s="69" t="s">
        <v>31616</v>
      </c>
      <c r="G2591" s="69" t="s">
        <v>32799</v>
      </c>
      <c r="H2591" s="69" t="s">
        <v>962</v>
      </c>
      <c r="I2591" s="70">
        <v>7490.96</v>
      </c>
      <c r="J2591" s="69" t="s">
        <v>3799</v>
      </c>
      <c r="K2591" s="69" t="s">
        <v>33175</v>
      </c>
      <c r="L2591" s="70">
        <v>7490.96</v>
      </c>
      <c r="M2591" s="69"/>
      <c r="N2591" s="69" t="s">
        <v>33176</v>
      </c>
      <c r="O2591" s="69"/>
      <c r="P2591" s="69" t="s">
        <v>3841</v>
      </c>
      <c r="Q2591" s="69" t="s">
        <v>3841</v>
      </c>
      <c r="R2591" s="69"/>
      <c r="S2591" s="70">
        <v>7490.96</v>
      </c>
      <c r="T2591" s="70"/>
      <c r="U2591" s="69" t="s">
        <v>3841</v>
      </c>
      <c r="V2591" s="73">
        <v>0</v>
      </c>
      <c r="W2591" s="69" t="s">
        <v>3841</v>
      </c>
      <c r="X2591" s="69"/>
      <c r="Y2591" s="70"/>
      <c r="Z2591" s="69">
        <v>0</v>
      </c>
      <c r="AA2591" s="69" t="s">
        <v>989</v>
      </c>
      <c r="AB2591" s="69" t="s">
        <v>1144</v>
      </c>
      <c r="AC2591" s="69"/>
    </row>
    <row r="2592" spans="1:29" x14ac:dyDescent="0.25">
      <c r="A2592" s="71" t="s">
        <v>193</v>
      </c>
      <c r="B2592" s="71"/>
      <c r="C2592" s="71"/>
      <c r="D2592" s="71"/>
      <c r="E2592" s="71"/>
      <c r="F2592" s="71"/>
      <c r="G2592" s="71"/>
      <c r="H2592" s="71"/>
      <c r="I2592" s="72">
        <v>7490.96</v>
      </c>
      <c r="J2592" s="71"/>
      <c r="K2592" s="71"/>
      <c r="L2592" s="72">
        <v>7490.96</v>
      </c>
      <c r="M2592" s="72">
        <v>0</v>
      </c>
      <c r="N2592" s="71"/>
      <c r="O2592" s="71"/>
      <c r="P2592" s="71"/>
      <c r="Q2592" s="71"/>
      <c r="R2592" s="71"/>
      <c r="S2592" s="72">
        <v>7490.96</v>
      </c>
      <c r="T2592" s="72">
        <v>7490.96</v>
      </c>
      <c r="U2592" s="71"/>
      <c r="V2592" s="71"/>
      <c r="W2592" s="71"/>
      <c r="X2592" s="72">
        <v>0</v>
      </c>
      <c r="Y2592" s="72">
        <v>0</v>
      </c>
      <c r="Z2592" s="72">
        <v>7490.96</v>
      </c>
      <c r="AA2592" s="69"/>
      <c r="AB2592" s="69"/>
      <c r="AC2592" s="69"/>
    </row>
    <row r="2593" spans="1:29" ht="30" x14ac:dyDescent="0.25">
      <c r="A2593" s="68" t="s">
        <v>33177</v>
      </c>
      <c r="B2593" s="69" t="s">
        <v>33178</v>
      </c>
      <c r="C2593" s="69" t="s">
        <v>33179</v>
      </c>
      <c r="D2593" s="69" t="s">
        <v>25297</v>
      </c>
      <c r="E2593" s="69"/>
      <c r="F2593" s="69" t="s">
        <v>32117</v>
      </c>
      <c r="G2593" s="69" t="s">
        <v>31711</v>
      </c>
      <c r="H2593" s="69" t="s">
        <v>962</v>
      </c>
      <c r="I2593" s="70">
        <v>11095.98</v>
      </c>
      <c r="J2593" s="69" t="s">
        <v>3799</v>
      </c>
      <c r="K2593" s="69" t="s">
        <v>33180</v>
      </c>
      <c r="L2593" s="70">
        <v>11095.98</v>
      </c>
      <c r="M2593" s="69"/>
      <c r="N2593" s="69" t="s">
        <v>33181</v>
      </c>
      <c r="O2593" s="69"/>
      <c r="P2593" s="69" t="s">
        <v>1142</v>
      </c>
      <c r="Q2593" s="69" t="s">
        <v>1323</v>
      </c>
      <c r="R2593" s="69"/>
      <c r="S2593" s="70">
        <v>11095.98</v>
      </c>
      <c r="T2593" s="70"/>
      <c r="U2593" s="69" t="s">
        <v>1323</v>
      </c>
      <c r="V2593" s="73">
        <v>60</v>
      </c>
      <c r="W2593" s="69" t="s">
        <v>1323</v>
      </c>
      <c r="X2593" s="69"/>
      <c r="Y2593" s="70"/>
      <c r="Z2593" s="69">
        <v>0</v>
      </c>
      <c r="AA2593" s="69" t="s">
        <v>989</v>
      </c>
      <c r="AB2593" s="69" t="s">
        <v>1144</v>
      </c>
      <c r="AC2593" s="69"/>
    </row>
    <row r="2594" spans="1:29" x14ac:dyDescent="0.25">
      <c r="A2594" s="71" t="s">
        <v>193</v>
      </c>
      <c r="B2594" s="71"/>
      <c r="C2594" s="71"/>
      <c r="D2594" s="71"/>
      <c r="E2594" s="71"/>
      <c r="F2594" s="71"/>
      <c r="G2594" s="71"/>
      <c r="H2594" s="71"/>
      <c r="I2594" s="72">
        <v>11095.98</v>
      </c>
      <c r="J2594" s="71"/>
      <c r="K2594" s="71"/>
      <c r="L2594" s="72">
        <v>11095.98</v>
      </c>
      <c r="M2594" s="72">
        <v>0</v>
      </c>
      <c r="N2594" s="71"/>
      <c r="O2594" s="71"/>
      <c r="P2594" s="71"/>
      <c r="Q2594" s="71"/>
      <c r="R2594" s="71"/>
      <c r="S2594" s="72">
        <v>11095.98</v>
      </c>
      <c r="T2594" s="72">
        <v>11095.98</v>
      </c>
      <c r="U2594" s="71"/>
      <c r="V2594" s="71"/>
      <c r="W2594" s="71"/>
      <c r="X2594" s="72">
        <v>0</v>
      </c>
      <c r="Y2594" s="72">
        <v>0</v>
      </c>
      <c r="Z2594" s="72">
        <v>11095.98</v>
      </c>
      <c r="AA2594" s="69"/>
      <c r="AB2594" s="69"/>
      <c r="AC2594" s="69"/>
    </row>
    <row r="2595" spans="1:29" ht="40" x14ac:dyDescent="0.25">
      <c r="A2595" s="68" t="s">
        <v>33182</v>
      </c>
      <c r="B2595" s="69" t="s">
        <v>33183</v>
      </c>
      <c r="C2595" s="69" t="s">
        <v>33184</v>
      </c>
      <c r="D2595" s="69" t="s">
        <v>3797</v>
      </c>
      <c r="E2595" s="69"/>
      <c r="F2595" s="69" t="s">
        <v>32033</v>
      </c>
      <c r="G2595" s="69" t="s">
        <v>31660</v>
      </c>
      <c r="H2595" s="69" t="s">
        <v>962</v>
      </c>
      <c r="I2595" s="70">
        <v>1485.9</v>
      </c>
      <c r="J2595" s="69" t="s">
        <v>3799</v>
      </c>
      <c r="K2595" s="69" t="s">
        <v>33185</v>
      </c>
      <c r="L2595" s="70">
        <v>1485.9</v>
      </c>
      <c r="M2595" s="69"/>
      <c r="N2595" s="69" t="s">
        <v>33186</v>
      </c>
      <c r="O2595" s="69"/>
      <c r="P2595" s="69" t="s">
        <v>3831</v>
      </c>
      <c r="Q2595" s="69" t="s">
        <v>3831</v>
      </c>
      <c r="R2595" s="69"/>
      <c r="S2595" s="70">
        <v>1485.9</v>
      </c>
      <c r="T2595" s="70"/>
      <c r="U2595" s="69" t="s">
        <v>3831</v>
      </c>
      <c r="V2595" s="73">
        <v>0</v>
      </c>
      <c r="W2595" s="69" t="s">
        <v>3831</v>
      </c>
      <c r="X2595" s="69"/>
      <c r="Y2595" s="70"/>
      <c r="Z2595" s="69">
        <v>0</v>
      </c>
      <c r="AA2595" s="69" t="s">
        <v>989</v>
      </c>
      <c r="AB2595" s="69" t="s">
        <v>1144</v>
      </c>
      <c r="AC2595" s="69"/>
    </row>
    <row r="2596" spans="1:29" x14ac:dyDescent="0.25">
      <c r="A2596" s="71" t="s">
        <v>193</v>
      </c>
      <c r="B2596" s="71"/>
      <c r="C2596" s="71"/>
      <c r="D2596" s="71"/>
      <c r="E2596" s="71"/>
      <c r="F2596" s="71"/>
      <c r="G2596" s="71"/>
      <c r="H2596" s="71"/>
      <c r="I2596" s="72">
        <v>1485.9</v>
      </c>
      <c r="J2596" s="71"/>
      <c r="K2596" s="71"/>
      <c r="L2596" s="72">
        <v>1485.9</v>
      </c>
      <c r="M2596" s="72">
        <v>0</v>
      </c>
      <c r="N2596" s="71"/>
      <c r="O2596" s="71"/>
      <c r="P2596" s="71"/>
      <c r="Q2596" s="71"/>
      <c r="R2596" s="71"/>
      <c r="S2596" s="72">
        <v>1485.9</v>
      </c>
      <c r="T2596" s="72">
        <v>1485.9</v>
      </c>
      <c r="U2596" s="71"/>
      <c r="V2596" s="71"/>
      <c r="W2596" s="71"/>
      <c r="X2596" s="72">
        <v>0</v>
      </c>
      <c r="Y2596" s="72">
        <v>0</v>
      </c>
      <c r="Z2596" s="72">
        <v>1485.9</v>
      </c>
      <c r="AA2596" s="69"/>
      <c r="AB2596" s="69"/>
      <c r="AC2596" s="69"/>
    </row>
    <row r="2597" spans="1:29" ht="40" x14ac:dyDescent="0.25">
      <c r="A2597" s="68" t="s">
        <v>33187</v>
      </c>
      <c r="B2597" s="69" t="s">
        <v>33188</v>
      </c>
      <c r="C2597" s="69" t="s">
        <v>33189</v>
      </c>
      <c r="D2597" s="69" t="s">
        <v>3797</v>
      </c>
      <c r="E2597" s="69"/>
      <c r="F2597" s="69" t="s">
        <v>6428</v>
      </c>
      <c r="G2597" s="69" t="s">
        <v>6428</v>
      </c>
      <c r="H2597" s="69" t="s">
        <v>962</v>
      </c>
      <c r="I2597" s="70">
        <v>5170.6000000000004</v>
      </c>
      <c r="J2597" s="69" t="s">
        <v>3799</v>
      </c>
      <c r="K2597" s="69" t="s">
        <v>33190</v>
      </c>
      <c r="L2597" s="70">
        <v>5170.6000000000004</v>
      </c>
      <c r="M2597" s="69"/>
      <c r="N2597" s="69" t="s">
        <v>33191</v>
      </c>
      <c r="O2597" s="69"/>
      <c r="P2597" s="69" t="s">
        <v>1828</v>
      </c>
      <c r="Q2597" s="69" t="s">
        <v>1828</v>
      </c>
      <c r="R2597" s="69"/>
      <c r="S2597" s="70">
        <v>5170.6000000000004</v>
      </c>
      <c r="T2597" s="70"/>
      <c r="U2597" s="69" t="s">
        <v>1828</v>
      </c>
      <c r="V2597" s="73">
        <v>0</v>
      </c>
      <c r="W2597" s="69" t="s">
        <v>1828</v>
      </c>
      <c r="X2597" s="69"/>
      <c r="Y2597" s="70"/>
      <c r="Z2597" s="69">
        <v>0</v>
      </c>
      <c r="AA2597" s="69" t="s">
        <v>989</v>
      </c>
      <c r="AB2597" s="69" t="s">
        <v>1144</v>
      </c>
      <c r="AC2597" s="69"/>
    </row>
    <row r="2598" spans="1:29" x14ac:dyDescent="0.25">
      <c r="A2598" s="71" t="s">
        <v>193</v>
      </c>
      <c r="B2598" s="71"/>
      <c r="C2598" s="71"/>
      <c r="D2598" s="71"/>
      <c r="E2598" s="71"/>
      <c r="F2598" s="71"/>
      <c r="G2598" s="71"/>
      <c r="H2598" s="71"/>
      <c r="I2598" s="72">
        <v>5170.6000000000004</v>
      </c>
      <c r="J2598" s="71"/>
      <c r="K2598" s="71"/>
      <c r="L2598" s="72">
        <v>5170.6000000000004</v>
      </c>
      <c r="M2598" s="72">
        <v>0</v>
      </c>
      <c r="N2598" s="71"/>
      <c r="O2598" s="71"/>
      <c r="P2598" s="71"/>
      <c r="Q2598" s="71"/>
      <c r="R2598" s="71"/>
      <c r="S2598" s="72">
        <v>5170.6000000000004</v>
      </c>
      <c r="T2598" s="72">
        <v>5170.6000000000004</v>
      </c>
      <c r="U2598" s="71"/>
      <c r="V2598" s="71"/>
      <c r="W2598" s="71"/>
      <c r="X2598" s="72">
        <v>0</v>
      </c>
      <c r="Y2598" s="72">
        <v>0</v>
      </c>
      <c r="Z2598" s="72">
        <v>5170.6000000000004</v>
      </c>
      <c r="AA2598" s="69"/>
      <c r="AB2598" s="69"/>
      <c r="AC2598" s="69"/>
    </row>
    <row r="2599" spans="1:29" ht="30" x14ac:dyDescent="0.25">
      <c r="A2599" s="68" t="s">
        <v>33192</v>
      </c>
      <c r="B2599" s="69" t="s">
        <v>33193</v>
      </c>
      <c r="C2599" s="69" t="s">
        <v>33194</v>
      </c>
      <c r="D2599" s="69" t="s">
        <v>13473</v>
      </c>
      <c r="E2599" s="69"/>
      <c r="F2599" s="69" t="s">
        <v>31588</v>
      </c>
      <c r="G2599" s="69" t="s">
        <v>33195</v>
      </c>
      <c r="H2599" s="69" t="s">
        <v>962</v>
      </c>
      <c r="I2599" s="70">
        <v>1095.9000000000001</v>
      </c>
      <c r="J2599" s="69" t="s">
        <v>3799</v>
      </c>
      <c r="K2599" s="69" t="s">
        <v>33196</v>
      </c>
      <c r="L2599" s="70">
        <v>1095.9000000000001</v>
      </c>
      <c r="M2599" s="69"/>
      <c r="N2599" s="69" t="s">
        <v>33197</v>
      </c>
      <c r="O2599" s="69"/>
      <c r="P2599" s="69" t="s">
        <v>31487</v>
      </c>
      <c r="Q2599" s="69" t="s">
        <v>5013</v>
      </c>
      <c r="R2599" s="69"/>
      <c r="S2599" s="70">
        <v>1095.9000000000001</v>
      </c>
      <c r="T2599" s="70"/>
      <c r="U2599" s="69" t="s">
        <v>5013</v>
      </c>
      <c r="V2599" s="73">
        <v>45</v>
      </c>
      <c r="W2599" s="69" t="s">
        <v>5013</v>
      </c>
      <c r="X2599" s="69"/>
      <c r="Y2599" s="70"/>
      <c r="Z2599" s="69">
        <v>0</v>
      </c>
      <c r="AA2599" s="69" t="s">
        <v>989</v>
      </c>
      <c r="AB2599" s="69" t="s">
        <v>1144</v>
      </c>
      <c r="AC2599" s="69"/>
    </row>
    <row r="2600" spans="1:29" x14ac:dyDescent="0.25">
      <c r="A2600" s="71" t="s">
        <v>193</v>
      </c>
      <c r="B2600" s="71"/>
      <c r="C2600" s="71"/>
      <c r="D2600" s="71"/>
      <c r="E2600" s="71"/>
      <c r="F2600" s="71"/>
      <c r="G2600" s="71"/>
      <c r="H2600" s="71"/>
      <c r="I2600" s="72">
        <v>1095.9000000000001</v>
      </c>
      <c r="J2600" s="71"/>
      <c r="K2600" s="71"/>
      <c r="L2600" s="72">
        <v>1095.9000000000001</v>
      </c>
      <c r="M2600" s="72">
        <v>0</v>
      </c>
      <c r="N2600" s="71"/>
      <c r="O2600" s="71"/>
      <c r="P2600" s="71"/>
      <c r="Q2600" s="71"/>
      <c r="R2600" s="71"/>
      <c r="S2600" s="72">
        <v>1095.9000000000001</v>
      </c>
      <c r="T2600" s="72">
        <v>1095.9000000000001</v>
      </c>
      <c r="U2600" s="71"/>
      <c r="V2600" s="71"/>
      <c r="W2600" s="71"/>
      <c r="X2600" s="72">
        <v>0</v>
      </c>
      <c r="Y2600" s="72">
        <v>0</v>
      </c>
      <c r="Z2600" s="72">
        <v>1095.9000000000001</v>
      </c>
      <c r="AA2600" s="69"/>
      <c r="AB2600" s="69"/>
      <c r="AC2600" s="69"/>
    </row>
    <row r="2601" spans="1:29" ht="40" x14ac:dyDescent="0.25">
      <c r="A2601" s="68" t="s">
        <v>33198</v>
      </c>
      <c r="B2601" s="69" t="s">
        <v>33199</v>
      </c>
      <c r="C2601" s="69" t="s">
        <v>33200</v>
      </c>
      <c r="D2601" s="69" t="s">
        <v>3797</v>
      </c>
      <c r="E2601" s="69"/>
      <c r="F2601" s="69" t="s">
        <v>31636</v>
      </c>
      <c r="G2601" s="69" t="s">
        <v>31693</v>
      </c>
      <c r="H2601" s="69" t="s">
        <v>962</v>
      </c>
      <c r="I2601" s="70">
        <v>4545.68</v>
      </c>
      <c r="J2601" s="69" t="s">
        <v>3799</v>
      </c>
      <c r="K2601" s="69" t="s">
        <v>33201</v>
      </c>
      <c r="L2601" s="70">
        <v>4545.68</v>
      </c>
      <c r="M2601" s="69"/>
      <c r="N2601" s="69" t="s">
        <v>33202</v>
      </c>
      <c r="O2601" s="69"/>
      <c r="P2601" s="69" t="s">
        <v>3831</v>
      </c>
      <c r="Q2601" s="69" t="s">
        <v>3831</v>
      </c>
      <c r="R2601" s="69"/>
      <c r="S2601" s="70">
        <v>4545.68</v>
      </c>
      <c r="T2601" s="70"/>
      <c r="U2601" s="69" t="s">
        <v>3831</v>
      </c>
      <c r="V2601" s="73">
        <v>0</v>
      </c>
      <c r="W2601" s="69" t="s">
        <v>3831</v>
      </c>
      <c r="X2601" s="69"/>
      <c r="Y2601" s="70"/>
      <c r="Z2601" s="69">
        <v>0</v>
      </c>
      <c r="AA2601" s="69" t="s">
        <v>989</v>
      </c>
      <c r="AB2601" s="69" t="s">
        <v>1144</v>
      </c>
      <c r="AC2601" s="69"/>
    </row>
    <row r="2602" spans="1:29" x14ac:dyDescent="0.25">
      <c r="A2602" s="71" t="s">
        <v>193</v>
      </c>
      <c r="B2602" s="71"/>
      <c r="C2602" s="71"/>
      <c r="D2602" s="71"/>
      <c r="E2602" s="71"/>
      <c r="F2602" s="71"/>
      <c r="G2602" s="71"/>
      <c r="H2602" s="71"/>
      <c r="I2602" s="72">
        <v>4545.68</v>
      </c>
      <c r="J2602" s="71"/>
      <c r="K2602" s="71"/>
      <c r="L2602" s="72">
        <v>4545.68</v>
      </c>
      <c r="M2602" s="72">
        <v>0</v>
      </c>
      <c r="N2602" s="71"/>
      <c r="O2602" s="71"/>
      <c r="P2602" s="71"/>
      <c r="Q2602" s="71"/>
      <c r="R2602" s="71"/>
      <c r="S2602" s="72">
        <v>4545.68</v>
      </c>
      <c r="T2602" s="72">
        <v>4545.68</v>
      </c>
      <c r="U2602" s="71"/>
      <c r="V2602" s="71"/>
      <c r="W2602" s="71"/>
      <c r="X2602" s="72">
        <v>0</v>
      </c>
      <c r="Y2602" s="72">
        <v>0</v>
      </c>
      <c r="Z2602" s="72">
        <v>4545.68</v>
      </c>
      <c r="AA2602" s="69"/>
      <c r="AB2602" s="69"/>
      <c r="AC2602" s="69"/>
    </row>
    <row r="2603" spans="1:29" ht="30" x14ac:dyDescent="0.25">
      <c r="A2603" s="68" t="s">
        <v>33203</v>
      </c>
      <c r="B2603" s="69" t="s">
        <v>33193</v>
      </c>
      <c r="C2603" s="69" t="s">
        <v>33204</v>
      </c>
      <c r="D2603" s="69" t="s">
        <v>13473</v>
      </c>
      <c r="E2603" s="69"/>
      <c r="F2603" s="69" t="s">
        <v>31527</v>
      </c>
      <c r="G2603" s="69" t="s">
        <v>31790</v>
      </c>
      <c r="H2603" s="69" t="s">
        <v>962</v>
      </c>
      <c r="I2603" s="70">
        <v>931.07</v>
      </c>
      <c r="J2603" s="69" t="s">
        <v>3799</v>
      </c>
      <c r="K2603" s="69" t="s">
        <v>33205</v>
      </c>
      <c r="L2603" s="70">
        <v>931.07</v>
      </c>
      <c r="M2603" s="69"/>
      <c r="N2603" s="69" t="s">
        <v>33206</v>
      </c>
      <c r="O2603" s="69"/>
      <c r="P2603" s="69" t="s">
        <v>3841</v>
      </c>
      <c r="Q2603" s="69" t="s">
        <v>4791</v>
      </c>
      <c r="R2603" s="69"/>
      <c r="S2603" s="70">
        <v>931.07</v>
      </c>
      <c r="T2603" s="70"/>
      <c r="U2603" s="69" t="s">
        <v>4791</v>
      </c>
      <c r="V2603" s="73">
        <v>21</v>
      </c>
      <c r="W2603" s="69" t="s">
        <v>4791</v>
      </c>
      <c r="X2603" s="69"/>
      <c r="Y2603" s="70"/>
      <c r="Z2603" s="69">
        <v>0</v>
      </c>
      <c r="AA2603" s="69" t="s">
        <v>989</v>
      </c>
      <c r="AB2603" s="69" t="s">
        <v>1144</v>
      </c>
      <c r="AC2603" s="69"/>
    </row>
    <row r="2604" spans="1:29" x14ac:dyDescent="0.25">
      <c r="A2604" s="71" t="s">
        <v>193</v>
      </c>
      <c r="B2604" s="71"/>
      <c r="C2604" s="71"/>
      <c r="D2604" s="71"/>
      <c r="E2604" s="71"/>
      <c r="F2604" s="71"/>
      <c r="G2604" s="71"/>
      <c r="H2604" s="71"/>
      <c r="I2604" s="72">
        <v>931.07</v>
      </c>
      <c r="J2604" s="71"/>
      <c r="K2604" s="71"/>
      <c r="L2604" s="72">
        <v>931.07</v>
      </c>
      <c r="M2604" s="72">
        <v>0</v>
      </c>
      <c r="N2604" s="71"/>
      <c r="O2604" s="71"/>
      <c r="P2604" s="71"/>
      <c r="Q2604" s="71"/>
      <c r="R2604" s="71"/>
      <c r="S2604" s="72">
        <v>931.07</v>
      </c>
      <c r="T2604" s="72">
        <v>931.07</v>
      </c>
      <c r="U2604" s="71"/>
      <c r="V2604" s="71"/>
      <c r="W2604" s="71"/>
      <c r="X2604" s="72">
        <v>0</v>
      </c>
      <c r="Y2604" s="72">
        <v>0</v>
      </c>
      <c r="Z2604" s="72">
        <v>931.07</v>
      </c>
      <c r="AA2604" s="69"/>
      <c r="AB2604" s="69"/>
      <c r="AC2604" s="69"/>
    </row>
    <row r="2605" spans="1:29" ht="40" x14ac:dyDescent="0.25">
      <c r="A2605" s="68" t="s">
        <v>33207</v>
      </c>
      <c r="B2605" s="69" t="s">
        <v>32701</v>
      </c>
      <c r="C2605" s="69" t="s">
        <v>33208</v>
      </c>
      <c r="D2605" s="69" t="s">
        <v>3797</v>
      </c>
      <c r="E2605" s="69"/>
      <c r="F2605" s="69" t="s">
        <v>32684</v>
      </c>
      <c r="G2605" s="69" t="s">
        <v>31628</v>
      </c>
      <c r="H2605" s="69" t="s">
        <v>962</v>
      </c>
      <c r="I2605" s="70">
        <v>2791.05</v>
      </c>
      <c r="J2605" s="69" t="s">
        <v>3799</v>
      </c>
      <c r="K2605" s="69" t="s">
        <v>33209</v>
      </c>
      <c r="L2605" s="70">
        <v>2791.05</v>
      </c>
      <c r="M2605" s="69"/>
      <c r="N2605" s="69" t="s">
        <v>33210</v>
      </c>
      <c r="O2605" s="69"/>
      <c r="P2605" s="69" t="s">
        <v>1240</v>
      </c>
      <c r="Q2605" s="69" t="s">
        <v>1966</v>
      </c>
      <c r="R2605" s="69"/>
      <c r="S2605" s="70">
        <v>2791.05</v>
      </c>
      <c r="T2605" s="70"/>
      <c r="U2605" s="69" t="s">
        <v>1966</v>
      </c>
      <c r="V2605" s="73">
        <v>12</v>
      </c>
      <c r="W2605" s="69" t="s">
        <v>1966</v>
      </c>
      <c r="X2605" s="69"/>
      <c r="Y2605" s="70"/>
      <c r="Z2605" s="69">
        <v>0</v>
      </c>
      <c r="AA2605" s="69" t="s">
        <v>989</v>
      </c>
      <c r="AB2605" s="69" t="s">
        <v>1144</v>
      </c>
      <c r="AC2605" s="69"/>
    </row>
    <row r="2606" spans="1:29" x14ac:dyDescent="0.25">
      <c r="A2606" s="71" t="s">
        <v>193</v>
      </c>
      <c r="B2606" s="71"/>
      <c r="C2606" s="71"/>
      <c r="D2606" s="71"/>
      <c r="E2606" s="71"/>
      <c r="F2606" s="71"/>
      <c r="G2606" s="71"/>
      <c r="H2606" s="71"/>
      <c r="I2606" s="72">
        <v>2791.05</v>
      </c>
      <c r="J2606" s="71"/>
      <c r="K2606" s="71"/>
      <c r="L2606" s="72">
        <v>2791.05</v>
      </c>
      <c r="M2606" s="72">
        <v>0</v>
      </c>
      <c r="N2606" s="71"/>
      <c r="O2606" s="71"/>
      <c r="P2606" s="71"/>
      <c r="Q2606" s="71"/>
      <c r="R2606" s="71"/>
      <c r="S2606" s="72">
        <v>2791.05</v>
      </c>
      <c r="T2606" s="72">
        <v>2791.05</v>
      </c>
      <c r="U2606" s="71"/>
      <c r="V2606" s="71"/>
      <c r="W2606" s="71"/>
      <c r="X2606" s="72">
        <v>0</v>
      </c>
      <c r="Y2606" s="72">
        <v>0</v>
      </c>
      <c r="Z2606" s="72">
        <v>2791.05</v>
      </c>
      <c r="AA2606" s="69"/>
      <c r="AB2606" s="69"/>
      <c r="AC2606" s="69"/>
    </row>
    <row r="2607" spans="1:29" ht="20" x14ac:dyDescent="0.25">
      <c r="A2607" s="68" t="s">
        <v>27704</v>
      </c>
      <c r="B2607" s="69" t="s">
        <v>27703</v>
      </c>
      <c r="C2607" s="69" t="s">
        <v>27702</v>
      </c>
      <c r="D2607" s="69" t="s">
        <v>13473</v>
      </c>
      <c r="E2607" s="69"/>
      <c r="F2607" s="69" t="s">
        <v>3798</v>
      </c>
      <c r="G2607" s="69" t="s">
        <v>1849</v>
      </c>
      <c r="H2607" s="69" t="s">
        <v>962</v>
      </c>
      <c r="I2607" s="70">
        <v>2412.9499999999998</v>
      </c>
      <c r="J2607" s="69" t="s">
        <v>3799</v>
      </c>
      <c r="K2607" s="69" t="s">
        <v>27701</v>
      </c>
      <c r="L2607" s="70">
        <v>2412.9499999999998</v>
      </c>
      <c r="M2607" s="69"/>
      <c r="N2607" s="69" t="s">
        <v>27700</v>
      </c>
      <c r="O2607" s="69"/>
      <c r="P2607" s="69" t="s">
        <v>1436</v>
      </c>
      <c r="Q2607" s="69" t="s">
        <v>1323</v>
      </c>
      <c r="R2607" s="69"/>
      <c r="S2607" s="70">
        <v>2412.9499999999998</v>
      </c>
      <c r="T2607" s="70"/>
      <c r="U2607" s="69" t="s">
        <v>1323</v>
      </c>
      <c r="V2607" s="73">
        <v>47</v>
      </c>
      <c r="W2607" s="69" t="s">
        <v>1323</v>
      </c>
      <c r="X2607" s="69"/>
      <c r="Y2607" s="70"/>
      <c r="Z2607" s="69">
        <v>0</v>
      </c>
      <c r="AA2607" s="69" t="s">
        <v>989</v>
      </c>
      <c r="AB2607" s="69" t="s">
        <v>1144</v>
      </c>
      <c r="AC2607" s="69"/>
    </row>
    <row r="2608" spans="1:29" x14ac:dyDescent="0.25">
      <c r="A2608" s="71" t="s">
        <v>193</v>
      </c>
      <c r="B2608" s="71"/>
      <c r="C2608" s="71"/>
      <c r="D2608" s="71"/>
      <c r="E2608" s="71"/>
      <c r="F2608" s="71"/>
      <c r="G2608" s="71"/>
      <c r="H2608" s="71"/>
      <c r="I2608" s="72">
        <v>2412.9499999999998</v>
      </c>
      <c r="J2608" s="71"/>
      <c r="K2608" s="71"/>
      <c r="L2608" s="72">
        <v>2412.9499999999998</v>
      </c>
      <c r="M2608" s="72">
        <v>0</v>
      </c>
      <c r="N2608" s="71"/>
      <c r="O2608" s="71"/>
      <c r="P2608" s="71"/>
      <c r="Q2608" s="71"/>
      <c r="R2608" s="71"/>
      <c r="S2608" s="72">
        <v>2412.9499999999998</v>
      </c>
      <c r="T2608" s="72">
        <v>2412.9499999999998</v>
      </c>
      <c r="U2608" s="71"/>
      <c r="V2608" s="71"/>
      <c r="W2608" s="71"/>
      <c r="X2608" s="72">
        <v>0</v>
      </c>
      <c r="Y2608" s="72">
        <v>0</v>
      </c>
      <c r="Z2608" s="72">
        <v>2412.9499999999998</v>
      </c>
      <c r="AA2608" s="69"/>
      <c r="AB2608" s="69"/>
      <c r="AC2608" s="69"/>
    </row>
    <row r="2609" spans="1:29" ht="40" x14ac:dyDescent="0.25">
      <c r="A2609" s="68" t="s">
        <v>27699</v>
      </c>
      <c r="B2609" s="69" t="s">
        <v>27698</v>
      </c>
      <c r="C2609" s="69" t="s">
        <v>27697</v>
      </c>
      <c r="D2609" s="69" t="s">
        <v>3797</v>
      </c>
      <c r="E2609" s="69"/>
      <c r="F2609" s="69" t="s">
        <v>1977</v>
      </c>
      <c r="G2609" s="69" t="s">
        <v>1849</v>
      </c>
      <c r="H2609" s="69" t="s">
        <v>962</v>
      </c>
      <c r="I2609" s="70">
        <v>9765.16</v>
      </c>
      <c r="J2609" s="69" t="s">
        <v>3799</v>
      </c>
      <c r="K2609" s="69" t="s">
        <v>27696</v>
      </c>
      <c r="L2609" s="70">
        <v>9765.16</v>
      </c>
      <c r="M2609" s="69"/>
      <c r="N2609" s="69" t="s">
        <v>27695</v>
      </c>
      <c r="O2609" s="69"/>
      <c r="P2609" s="69" t="s">
        <v>1497</v>
      </c>
      <c r="Q2609" s="69" t="s">
        <v>1367</v>
      </c>
      <c r="R2609" s="69"/>
      <c r="S2609" s="70">
        <v>9765.16</v>
      </c>
      <c r="T2609" s="70"/>
      <c r="U2609" s="69" t="s">
        <v>1367</v>
      </c>
      <c r="V2609" s="73">
        <v>26</v>
      </c>
      <c r="W2609" s="69" t="s">
        <v>1367</v>
      </c>
      <c r="X2609" s="69"/>
      <c r="Y2609" s="70"/>
      <c r="Z2609" s="69">
        <v>0</v>
      </c>
      <c r="AA2609" s="69" t="s">
        <v>989</v>
      </c>
      <c r="AB2609" s="69" t="s">
        <v>1144</v>
      </c>
      <c r="AC2609" s="69"/>
    </row>
    <row r="2610" spans="1:29" x14ac:dyDescent="0.25">
      <c r="A2610" s="71" t="s">
        <v>193</v>
      </c>
      <c r="B2610" s="71"/>
      <c r="C2610" s="71"/>
      <c r="D2610" s="71"/>
      <c r="E2610" s="71"/>
      <c r="F2610" s="71"/>
      <c r="G2610" s="71"/>
      <c r="H2610" s="71"/>
      <c r="I2610" s="72">
        <v>9765.16</v>
      </c>
      <c r="J2610" s="71"/>
      <c r="K2610" s="71"/>
      <c r="L2610" s="72">
        <v>9765.16</v>
      </c>
      <c r="M2610" s="72">
        <v>0</v>
      </c>
      <c r="N2610" s="71"/>
      <c r="O2610" s="71"/>
      <c r="P2610" s="71"/>
      <c r="Q2610" s="71"/>
      <c r="R2610" s="71"/>
      <c r="S2610" s="72">
        <v>9765.16</v>
      </c>
      <c r="T2610" s="72">
        <v>9765.16</v>
      </c>
      <c r="U2610" s="71"/>
      <c r="V2610" s="71"/>
      <c r="W2610" s="71"/>
      <c r="X2610" s="72">
        <v>0</v>
      </c>
      <c r="Y2610" s="72">
        <v>0</v>
      </c>
      <c r="Z2610" s="72">
        <v>9765.16</v>
      </c>
      <c r="AA2610" s="69"/>
      <c r="AB2610" s="69"/>
      <c r="AC2610" s="69"/>
    </row>
    <row r="2611" spans="1:29" ht="80" x14ac:dyDescent="0.25">
      <c r="A2611" s="68" t="s">
        <v>27694</v>
      </c>
      <c r="B2611" s="69" t="s">
        <v>27693</v>
      </c>
      <c r="C2611" s="69" t="s">
        <v>27692</v>
      </c>
      <c r="D2611" s="69" t="s">
        <v>3830</v>
      </c>
      <c r="E2611" s="69"/>
      <c r="F2611" s="69" t="s">
        <v>3826</v>
      </c>
      <c r="G2611" s="69" t="s">
        <v>961</v>
      </c>
      <c r="H2611" s="69" t="s">
        <v>962</v>
      </c>
      <c r="I2611" s="70">
        <v>3415.28</v>
      </c>
      <c r="J2611" s="69" t="s">
        <v>3799</v>
      </c>
      <c r="K2611" s="69" t="s">
        <v>27691</v>
      </c>
      <c r="L2611" s="70">
        <v>3415.28</v>
      </c>
      <c r="M2611" s="69"/>
      <c r="N2611" s="69" t="s">
        <v>27690</v>
      </c>
      <c r="O2611" s="69"/>
      <c r="P2611" s="69" t="s">
        <v>1497</v>
      </c>
      <c r="Q2611" s="69" t="s">
        <v>1367</v>
      </c>
      <c r="R2611" s="69"/>
      <c r="S2611" s="70">
        <v>3415.28</v>
      </c>
      <c r="T2611" s="70"/>
      <c r="U2611" s="69" t="s">
        <v>1367</v>
      </c>
      <c r="V2611" s="73">
        <v>26</v>
      </c>
      <c r="W2611" s="69" t="s">
        <v>1367</v>
      </c>
      <c r="X2611" s="69"/>
      <c r="Y2611" s="70"/>
      <c r="Z2611" s="69">
        <v>0</v>
      </c>
      <c r="AA2611" s="69" t="s">
        <v>989</v>
      </c>
      <c r="AB2611" s="69" t="s">
        <v>1144</v>
      </c>
      <c r="AC2611" s="69"/>
    </row>
    <row r="2612" spans="1:29" x14ac:dyDescent="0.25">
      <c r="A2612" s="71" t="s">
        <v>193</v>
      </c>
      <c r="B2612" s="71"/>
      <c r="C2612" s="71"/>
      <c r="D2612" s="71"/>
      <c r="E2612" s="71"/>
      <c r="F2612" s="71"/>
      <c r="G2612" s="71"/>
      <c r="H2612" s="71"/>
      <c r="I2612" s="72">
        <v>3415.28</v>
      </c>
      <c r="J2612" s="71"/>
      <c r="K2612" s="71"/>
      <c r="L2612" s="72">
        <v>3415.28</v>
      </c>
      <c r="M2612" s="72">
        <v>0</v>
      </c>
      <c r="N2612" s="71"/>
      <c r="O2612" s="71"/>
      <c r="P2612" s="71"/>
      <c r="Q2612" s="71"/>
      <c r="R2612" s="71"/>
      <c r="S2612" s="72">
        <v>3415.28</v>
      </c>
      <c r="T2612" s="72">
        <v>3415.28</v>
      </c>
      <c r="U2612" s="71"/>
      <c r="V2612" s="71"/>
      <c r="W2612" s="71"/>
      <c r="X2612" s="72">
        <v>0</v>
      </c>
      <c r="Y2612" s="72">
        <v>0</v>
      </c>
      <c r="Z2612" s="72">
        <v>3415.28</v>
      </c>
      <c r="AA2612" s="69"/>
      <c r="AB2612" s="69"/>
      <c r="AC2612" s="69"/>
    </row>
    <row r="2613" spans="1:29" ht="20" x14ac:dyDescent="0.25">
      <c r="A2613" s="68" t="s">
        <v>27689</v>
      </c>
      <c r="B2613" s="69" t="s">
        <v>27688</v>
      </c>
      <c r="C2613" s="69" t="s">
        <v>27687</v>
      </c>
      <c r="D2613" s="69" t="s">
        <v>13473</v>
      </c>
      <c r="E2613" s="69"/>
      <c r="F2613" s="69" t="s">
        <v>1256</v>
      </c>
      <c r="G2613" s="69" t="s">
        <v>1018</v>
      </c>
      <c r="H2613" s="69" t="s">
        <v>962</v>
      </c>
      <c r="I2613" s="70">
        <v>382.14</v>
      </c>
      <c r="J2613" s="69" t="s">
        <v>3799</v>
      </c>
      <c r="K2613" s="69" t="s">
        <v>27686</v>
      </c>
      <c r="L2613" s="70">
        <v>382.14</v>
      </c>
      <c r="M2613" s="69"/>
      <c r="N2613" s="69" t="s">
        <v>27685</v>
      </c>
      <c r="O2613" s="69"/>
      <c r="P2613" s="69" t="s">
        <v>1571</v>
      </c>
      <c r="Q2613" s="69" t="s">
        <v>1030</v>
      </c>
      <c r="R2613" s="69"/>
      <c r="S2613" s="70">
        <v>382.14</v>
      </c>
      <c r="T2613" s="70"/>
      <c r="U2613" s="69" t="s">
        <v>1030</v>
      </c>
      <c r="V2613" s="73">
        <v>46</v>
      </c>
      <c r="W2613" s="69" t="s">
        <v>1030</v>
      </c>
      <c r="X2613" s="69"/>
      <c r="Y2613" s="70"/>
      <c r="Z2613" s="69">
        <v>0</v>
      </c>
      <c r="AA2613" s="69" t="s">
        <v>989</v>
      </c>
      <c r="AB2613" s="69" t="s">
        <v>1144</v>
      </c>
      <c r="AC2613" s="69"/>
    </row>
    <row r="2614" spans="1:29" x14ac:dyDescent="0.25">
      <c r="A2614" s="71" t="s">
        <v>193</v>
      </c>
      <c r="B2614" s="71"/>
      <c r="C2614" s="71"/>
      <c r="D2614" s="71"/>
      <c r="E2614" s="71"/>
      <c r="F2614" s="71"/>
      <c r="G2614" s="71"/>
      <c r="H2614" s="71"/>
      <c r="I2614" s="72">
        <v>382.14</v>
      </c>
      <c r="J2614" s="71"/>
      <c r="K2614" s="71"/>
      <c r="L2614" s="72">
        <v>382.14</v>
      </c>
      <c r="M2614" s="72">
        <v>0</v>
      </c>
      <c r="N2614" s="71"/>
      <c r="O2614" s="71"/>
      <c r="P2614" s="71"/>
      <c r="Q2614" s="71"/>
      <c r="R2614" s="71"/>
      <c r="S2614" s="72">
        <v>382.14</v>
      </c>
      <c r="T2614" s="72">
        <v>382.14</v>
      </c>
      <c r="U2614" s="71"/>
      <c r="V2614" s="71"/>
      <c r="W2614" s="71"/>
      <c r="X2614" s="72">
        <v>0</v>
      </c>
      <c r="Y2614" s="72">
        <v>0</v>
      </c>
      <c r="Z2614" s="72">
        <v>382.14</v>
      </c>
      <c r="AA2614" s="69"/>
      <c r="AB2614" s="69"/>
      <c r="AC2614" s="69"/>
    </row>
    <row r="2615" spans="1:29" ht="40" x14ac:dyDescent="0.25">
      <c r="A2615" s="68" t="s">
        <v>27684</v>
      </c>
      <c r="B2615" s="69" t="s">
        <v>25566</v>
      </c>
      <c r="C2615" s="69" t="s">
        <v>27683</v>
      </c>
      <c r="D2615" s="69" t="s">
        <v>3874</v>
      </c>
      <c r="E2615" s="69" t="s">
        <v>24162</v>
      </c>
      <c r="F2615" s="69" t="s">
        <v>982</v>
      </c>
      <c r="G2615" s="69" t="s">
        <v>1003</v>
      </c>
      <c r="H2615" s="69" t="s">
        <v>962</v>
      </c>
      <c r="I2615" s="70">
        <v>2317.08</v>
      </c>
      <c r="J2615" s="69" t="s">
        <v>3799</v>
      </c>
      <c r="K2615" s="69" t="s">
        <v>27682</v>
      </c>
      <c r="L2615" s="70">
        <v>2317.08</v>
      </c>
      <c r="M2615" s="69"/>
      <c r="N2615" s="69" t="s">
        <v>27681</v>
      </c>
      <c r="O2615" s="69"/>
      <c r="P2615" s="69" t="s">
        <v>2743</v>
      </c>
      <c r="Q2615" s="69" t="s">
        <v>1616</v>
      </c>
      <c r="R2615" s="69"/>
      <c r="S2615" s="70">
        <v>2317.08</v>
      </c>
      <c r="T2615" s="70"/>
      <c r="U2615" s="69" t="s">
        <v>1616</v>
      </c>
      <c r="V2615" s="73">
        <v>22</v>
      </c>
      <c r="W2615" s="69" t="s">
        <v>1616</v>
      </c>
      <c r="X2615" s="69"/>
      <c r="Y2615" s="70"/>
      <c r="Z2615" s="69">
        <v>0</v>
      </c>
      <c r="AA2615" s="69" t="s">
        <v>989</v>
      </c>
      <c r="AB2615" s="69" t="s">
        <v>1144</v>
      </c>
      <c r="AC2615" s="69"/>
    </row>
    <row r="2616" spans="1:29" x14ac:dyDescent="0.25">
      <c r="A2616" s="71" t="s">
        <v>193</v>
      </c>
      <c r="B2616" s="71"/>
      <c r="C2616" s="71"/>
      <c r="D2616" s="71"/>
      <c r="E2616" s="71"/>
      <c r="F2616" s="71"/>
      <c r="G2616" s="71"/>
      <c r="H2616" s="71"/>
      <c r="I2616" s="72">
        <v>2317.08</v>
      </c>
      <c r="J2616" s="71"/>
      <c r="K2616" s="71"/>
      <c r="L2616" s="72">
        <v>2317.08</v>
      </c>
      <c r="M2616" s="72">
        <v>0</v>
      </c>
      <c r="N2616" s="71"/>
      <c r="O2616" s="71"/>
      <c r="P2616" s="71"/>
      <c r="Q2616" s="71"/>
      <c r="R2616" s="71"/>
      <c r="S2616" s="72">
        <v>2317.08</v>
      </c>
      <c r="T2616" s="72">
        <v>2317.08</v>
      </c>
      <c r="U2616" s="71"/>
      <c r="V2616" s="71"/>
      <c r="W2616" s="71"/>
      <c r="X2616" s="72">
        <v>0</v>
      </c>
      <c r="Y2616" s="72">
        <v>0</v>
      </c>
      <c r="Z2616" s="72">
        <v>2317.08</v>
      </c>
      <c r="AA2616" s="69"/>
      <c r="AB2616" s="69"/>
      <c r="AC2616" s="69"/>
    </row>
    <row r="2617" spans="1:29" ht="40" x14ac:dyDescent="0.25">
      <c r="A2617" s="68" t="s">
        <v>27680</v>
      </c>
      <c r="B2617" s="69" t="s">
        <v>24794</v>
      </c>
      <c r="C2617" s="69" t="s">
        <v>27679</v>
      </c>
      <c r="D2617" s="69" t="s">
        <v>3797</v>
      </c>
      <c r="E2617" s="69" t="s">
        <v>24162</v>
      </c>
      <c r="F2617" s="69" t="s">
        <v>1524</v>
      </c>
      <c r="G2617" s="69" t="s">
        <v>1056</v>
      </c>
      <c r="H2617" s="69" t="s">
        <v>962</v>
      </c>
      <c r="I2617" s="70">
        <v>1656.8</v>
      </c>
      <c r="J2617" s="69" t="s">
        <v>3799</v>
      </c>
      <c r="K2617" s="69" t="s">
        <v>27678</v>
      </c>
      <c r="L2617" s="70">
        <v>1656.8</v>
      </c>
      <c r="M2617" s="69"/>
      <c r="N2617" s="69" t="s">
        <v>27677</v>
      </c>
      <c r="O2617" s="69"/>
      <c r="P2617" s="69" t="s">
        <v>2017</v>
      </c>
      <c r="Q2617" s="69" t="s">
        <v>1484</v>
      </c>
      <c r="R2617" s="69"/>
      <c r="S2617" s="70">
        <v>1656.8</v>
      </c>
      <c r="T2617" s="70"/>
      <c r="U2617" s="69" t="s">
        <v>1484</v>
      </c>
      <c r="V2617" s="73">
        <v>25</v>
      </c>
      <c r="W2617" s="69" t="s">
        <v>1484</v>
      </c>
      <c r="X2617" s="69"/>
      <c r="Y2617" s="70"/>
      <c r="Z2617" s="69">
        <v>0</v>
      </c>
      <c r="AA2617" s="69" t="s">
        <v>989</v>
      </c>
      <c r="AB2617" s="69" t="s">
        <v>1144</v>
      </c>
      <c r="AC2617" s="69"/>
    </row>
    <row r="2618" spans="1:29" x14ac:dyDescent="0.25">
      <c r="A2618" s="71" t="s">
        <v>193</v>
      </c>
      <c r="B2618" s="71"/>
      <c r="C2618" s="71"/>
      <c r="D2618" s="71"/>
      <c r="E2618" s="71"/>
      <c r="F2618" s="71"/>
      <c r="G2618" s="71"/>
      <c r="H2618" s="71"/>
      <c r="I2618" s="72">
        <v>1656.8</v>
      </c>
      <c r="J2618" s="71"/>
      <c r="K2618" s="71"/>
      <c r="L2618" s="72">
        <v>1656.8</v>
      </c>
      <c r="M2618" s="72">
        <v>0</v>
      </c>
      <c r="N2618" s="71"/>
      <c r="O2618" s="71"/>
      <c r="P2618" s="71"/>
      <c r="Q2618" s="71"/>
      <c r="R2618" s="71"/>
      <c r="S2618" s="72">
        <v>1656.8</v>
      </c>
      <c r="T2618" s="72">
        <v>1656.8</v>
      </c>
      <c r="U2618" s="71"/>
      <c r="V2618" s="71"/>
      <c r="W2618" s="71"/>
      <c r="X2618" s="72">
        <v>0</v>
      </c>
      <c r="Y2618" s="72">
        <v>0</v>
      </c>
      <c r="Z2618" s="72">
        <v>1656.8</v>
      </c>
      <c r="AA2618" s="69"/>
      <c r="AB2618" s="69"/>
      <c r="AC2618" s="69"/>
    </row>
    <row r="2619" spans="1:29" ht="20" x14ac:dyDescent="0.25">
      <c r="A2619" s="68" t="s">
        <v>27676</v>
      </c>
      <c r="B2619" s="69" t="s">
        <v>24566</v>
      </c>
      <c r="C2619" s="69" t="s">
        <v>27675</v>
      </c>
      <c r="D2619" s="69" t="s">
        <v>13473</v>
      </c>
      <c r="E2619" s="69"/>
      <c r="F2619" s="69" t="s">
        <v>1480</v>
      </c>
      <c r="G2619" s="69" t="s">
        <v>2211</v>
      </c>
      <c r="H2619" s="69" t="s">
        <v>962</v>
      </c>
      <c r="I2619" s="70">
        <v>374</v>
      </c>
      <c r="J2619" s="69" t="s">
        <v>3799</v>
      </c>
      <c r="K2619" s="69" t="s">
        <v>27674</v>
      </c>
      <c r="L2619" s="70">
        <v>374</v>
      </c>
      <c r="M2619" s="69"/>
      <c r="N2619" s="69" t="s">
        <v>27673</v>
      </c>
      <c r="O2619" s="69"/>
      <c r="P2619" s="69" t="s">
        <v>1064</v>
      </c>
      <c r="Q2619" s="69" t="s">
        <v>1189</v>
      </c>
      <c r="R2619" s="69"/>
      <c r="S2619" s="70">
        <v>374</v>
      </c>
      <c r="T2619" s="70"/>
      <c r="U2619" s="69" t="s">
        <v>1189</v>
      </c>
      <c r="V2619" s="73">
        <v>30</v>
      </c>
      <c r="W2619" s="69" t="s">
        <v>1189</v>
      </c>
      <c r="X2619" s="69"/>
      <c r="Y2619" s="70"/>
      <c r="Z2619" s="69">
        <v>0</v>
      </c>
      <c r="AA2619" s="69" t="s">
        <v>989</v>
      </c>
      <c r="AB2619" s="69" t="s">
        <v>1144</v>
      </c>
      <c r="AC2619" s="69"/>
    </row>
    <row r="2620" spans="1:29" x14ac:dyDescent="0.25">
      <c r="A2620" s="71" t="s">
        <v>193</v>
      </c>
      <c r="B2620" s="71"/>
      <c r="C2620" s="71"/>
      <c r="D2620" s="71"/>
      <c r="E2620" s="71"/>
      <c r="F2620" s="71"/>
      <c r="G2620" s="71"/>
      <c r="H2620" s="71"/>
      <c r="I2620" s="72">
        <v>374</v>
      </c>
      <c r="J2620" s="71"/>
      <c r="K2620" s="71"/>
      <c r="L2620" s="72">
        <v>374</v>
      </c>
      <c r="M2620" s="72">
        <v>0</v>
      </c>
      <c r="N2620" s="71"/>
      <c r="O2620" s="71"/>
      <c r="P2620" s="71"/>
      <c r="Q2620" s="71"/>
      <c r="R2620" s="71"/>
      <c r="S2620" s="72">
        <v>374</v>
      </c>
      <c r="T2620" s="72">
        <v>374</v>
      </c>
      <c r="U2620" s="71"/>
      <c r="V2620" s="71"/>
      <c r="W2620" s="71"/>
      <c r="X2620" s="72">
        <v>0</v>
      </c>
      <c r="Y2620" s="72">
        <v>0</v>
      </c>
      <c r="Z2620" s="72">
        <v>374</v>
      </c>
      <c r="AA2620" s="69"/>
      <c r="AB2620" s="69"/>
      <c r="AC2620" s="69"/>
    </row>
    <row r="2621" spans="1:29" ht="40" x14ac:dyDescent="0.25">
      <c r="A2621" s="68" t="s">
        <v>27672</v>
      </c>
      <c r="B2621" s="69" t="s">
        <v>27671</v>
      </c>
      <c r="C2621" s="69" t="s">
        <v>27670</v>
      </c>
      <c r="D2621" s="69" t="s">
        <v>3874</v>
      </c>
      <c r="E2621" s="69"/>
      <c r="F2621" s="69" t="s">
        <v>1005</v>
      </c>
      <c r="G2621" s="69" t="s">
        <v>1021</v>
      </c>
      <c r="H2621" s="69" t="s">
        <v>962</v>
      </c>
      <c r="I2621" s="70">
        <v>2722.01</v>
      </c>
      <c r="J2621" s="69" t="s">
        <v>3799</v>
      </c>
      <c r="K2621" s="69" t="s">
        <v>27669</v>
      </c>
      <c r="L2621" s="70">
        <v>2722.01</v>
      </c>
      <c r="M2621" s="69"/>
      <c r="N2621" s="69" t="s">
        <v>27668</v>
      </c>
      <c r="O2621" s="69"/>
      <c r="P2621" s="69" t="s">
        <v>2620</v>
      </c>
      <c r="Q2621" s="69" t="s">
        <v>1698</v>
      </c>
      <c r="R2621" s="69"/>
      <c r="S2621" s="70">
        <v>2722.01</v>
      </c>
      <c r="T2621" s="70"/>
      <c r="U2621" s="69" t="s">
        <v>1698</v>
      </c>
      <c r="V2621" s="73">
        <v>60</v>
      </c>
      <c r="W2621" s="69" t="s">
        <v>1698</v>
      </c>
      <c r="X2621" s="69"/>
      <c r="Y2621" s="70"/>
      <c r="Z2621" s="69">
        <v>0</v>
      </c>
      <c r="AA2621" s="69" t="s">
        <v>989</v>
      </c>
      <c r="AB2621" s="69" t="s">
        <v>1144</v>
      </c>
      <c r="AC2621" s="69"/>
    </row>
    <row r="2622" spans="1:29" x14ac:dyDescent="0.25">
      <c r="A2622" s="71" t="s">
        <v>193</v>
      </c>
      <c r="B2622" s="71"/>
      <c r="C2622" s="71"/>
      <c r="D2622" s="71"/>
      <c r="E2622" s="71"/>
      <c r="F2622" s="71"/>
      <c r="G2622" s="71"/>
      <c r="H2622" s="71"/>
      <c r="I2622" s="72">
        <v>2722.01</v>
      </c>
      <c r="J2622" s="71"/>
      <c r="K2622" s="71"/>
      <c r="L2622" s="72">
        <v>2722.01</v>
      </c>
      <c r="M2622" s="72">
        <v>0</v>
      </c>
      <c r="N2622" s="71"/>
      <c r="O2622" s="71"/>
      <c r="P2622" s="71"/>
      <c r="Q2622" s="71"/>
      <c r="R2622" s="71"/>
      <c r="S2622" s="72">
        <v>2722.01</v>
      </c>
      <c r="T2622" s="72">
        <v>2722.01</v>
      </c>
      <c r="U2622" s="71"/>
      <c r="V2622" s="71"/>
      <c r="W2622" s="71"/>
      <c r="X2622" s="72">
        <v>0</v>
      </c>
      <c r="Y2622" s="72">
        <v>0</v>
      </c>
      <c r="Z2622" s="72">
        <v>2722.01</v>
      </c>
      <c r="AA2622" s="69"/>
      <c r="AB2622" s="69"/>
      <c r="AC2622" s="69"/>
    </row>
    <row r="2623" spans="1:29" ht="40" x14ac:dyDescent="0.25">
      <c r="A2623" s="68" t="s">
        <v>27667</v>
      </c>
      <c r="B2623" s="69" t="s">
        <v>27666</v>
      </c>
      <c r="C2623" s="69" t="s">
        <v>27665</v>
      </c>
      <c r="D2623" s="69" t="s">
        <v>3874</v>
      </c>
      <c r="E2623" s="69" t="s">
        <v>22715</v>
      </c>
      <c r="F2623" s="69" t="s">
        <v>2004</v>
      </c>
      <c r="G2623" s="69" t="s">
        <v>1991</v>
      </c>
      <c r="H2623" s="69" t="s">
        <v>962</v>
      </c>
      <c r="I2623" s="70">
        <v>1427.7</v>
      </c>
      <c r="J2623" s="69" t="s">
        <v>3799</v>
      </c>
      <c r="K2623" s="69" t="s">
        <v>27664</v>
      </c>
      <c r="L2623" s="70">
        <v>1427.7</v>
      </c>
      <c r="M2623" s="69"/>
      <c r="N2623" s="69" t="s">
        <v>27663</v>
      </c>
      <c r="O2623" s="69"/>
      <c r="P2623" s="69" t="s">
        <v>4510</v>
      </c>
      <c r="Q2623" s="69" t="s">
        <v>1194</v>
      </c>
      <c r="R2623" s="69"/>
      <c r="S2623" s="70">
        <v>1427.7</v>
      </c>
      <c r="T2623" s="70"/>
      <c r="U2623" s="69" t="s">
        <v>1194</v>
      </c>
      <c r="V2623" s="73">
        <v>21</v>
      </c>
      <c r="W2623" s="69" t="s">
        <v>1194</v>
      </c>
      <c r="X2623" s="69"/>
      <c r="Y2623" s="70"/>
      <c r="Z2623" s="69">
        <v>0</v>
      </c>
      <c r="AA2623" s="69" t="s">
        <v>989</v>
      </c>
      <c r="AB2623" s="69" t="s">
        <v>1144</v>
      </c>
      <c r="AC2623" s="69"/>
    </row>
    <row r="2624" spans="1:29" x14ac:dyDescent="0.25">
      <c r="A2624" s="71" t="s">
        <v>193</v>
      </c>
      <c r="B2624" s="71"/>
      <c r="C2624" s="71"/>
      <c r="D2624" s="71"/>
      <c r="E2624" s="71"/>
      <c r="F2624" s="71"/>
      <c r="G2624" s="71"/>
      <c r="H2624" s="71"/>
      <c r="I2624" s="72">
        <v>1427.7</v>
      </c>
      <c r="J2624" s="71"/>
      <c r="K2624" s="71"/>
      <c r="L2624" s="72">
        <v>1427.7</v>
      </c>
      <c r="M2624" s="72">
        <v>0</v>
      </c>
      <c r="N2624" s="71"/>
      <c r="O2624" s="71"/>
      <c r="P2624" s="71"/>
      <c r="Q2624" s="71"/>
      <c r="R2624" s="71"/>
      <c r="S2624" s="72">
        <v>1427.7</v>
      </c>
      <c r="T2624" s="72">
        <v>1427.7</v>
      </c>
      <c r="U2624" s="71"/>
      <c r="V2624" s="71"/>
      <c r="W2624" s="71"/>
      <c r="X2624" s="72">
        <v>0</v>
      </c>
      <c r="Y2624" s="72">
        <v>0</v>
      </c>
      <c r="Z2624" s="72">
        <v>1427.7</v>
      </c>
      <c r="AA2624" s="69"/>
      <c r="AB2624" s="69"/>
      <c r="AC2624" s="69"/>
    </row>
    <row r="2625" spans="1:29" ht="30" x14ac:dyDescent="0.25">
      <c r="A2625" s="68" t="s">
        <v>27662</v>
      </c>
      <c r="B2625" s="69" t="s">
        <v>27661</v>
      </c>
      <c r="C2625" s="69" t="s">
        <v>27659</v>
      </c>
      <c r="D2625" s="69" t="s">
        <v>27660</v>
      </c>
      <c r="E2625" s="69"/>
      <c r="F2625" s="69" t="s">
        <v>1064</v>
      </c>
      <c r="G2625" s="69" t="s">
        <v>1112</v>
      </c>
      <c r="H2625" s="69" t="s">
        <v>962</v>
      </c>
      <c r="I2625" s="70">
        <v>1607156.96</v>
      </c>
      <c r="J2625" s="69" t="s">
        <v>3799</v>
      </c>
      <c r="K2625" s="69" t="s">
        <v>27658</v>
      </c>
      <c r="L2625" s="70">
        <v>412163.52</v>
      </c>
      <c r="M2625" s="69"/>
      <c r="N2625" s="69" t="s">
        <v>27657</v>
      </c>
      <c r="O2625" s="69" t="s">
        <v>27657</v>
      </c>
      <c r="P2625" s="69" t="s">
        <v>1669</v>
      </c>
      <c r="Q2625" s="69" t="s">
        <v>1189</v>
      </c>
      <c r="R2625" s="69" t="s">
        <v>27654</v>
      </c>
      <c r="S2625" s="70">
        <v>412163.52</v>
      </c>
      <c r="T2625" s="70"/>
      <c r="U2625" s="69"/>
      <c r="V2625" s="69"/>
      <c r="W2625" s="69" t="s">
        <v>1189</v>
      </c>
      <c r="X2625" s="69"/>
      <c r="Y2625" s="70"/>
      <c r="Z2625" s="69">
        <v>289.2</v>
      </c>
      <c r="AA2625" s="69" t="s">
        <v>989</v>
      </c>
      <c r="AB2625" s="69" t="s">
        <v>1144</v>
      </c>
      <c r="AC2625" s="69"/>
    </row>
    <row r="2626" spans="1:29" x14ac:dyDescent="0.25">
      <c r="A2626" s="69"/>
      <c r="B2626" s="69"/>
      <c r="C2626" s="69"/>
      <c r="D2626" s="69"/>
      <c r="E2626" s="69"/>
      <c r="F2626" s="69"/>
      <c r="G2626" s="69"/>
      <c r="H2626" s="69"/>
      <c r="I2626" s="69"/>
      <c r="J2626" s="69"/>
      <c r="K2626" s="69" t="s">
        <v>27656</v>
      </c>
      <c r="L2626" s="70">
        <v>69502.58</v>
      </c>
      <c r="M2626" s="69"/>
      <c r="N2626" s="69" t="s">
        <v>27655</v>
      </c>
      <c r="O2626" s="69" t="s">
        <v>27655</v>
      </c>
      <c r="P2626" s="69" t="s">
        <v>1669</v>
      </c>
      <c r="Q2626" s="69" t="s">
        <v>1189</v>
      </c>
      <c r="R2626" s="69" t="s">
        <v>27654</v>
      </c>
      <c r="S2626" s="70">
        <v>69502.58</v>
      </c>
      <c r="T2626" s="70"/>
      <c r="U2626" s="69"/>
      <c r="V2626" s="69"/>
      <c r="W2626" s="69" t="s">
        <v>1189</v>
      </c>
      <c r="X2626" s="69"/>
      <c r="Y2626" s="70"/>
      <c r="Z2626" s="69">
        <v>24.38</v>
      </c>
      <c r="AA2626" s="69"/>
      <c r="AB2626" s="69" t="s">
        <v>1144</v>
      </c>
      <c r="AC2626" s="69"/>
    </row>
    <row r="2627" spans="1:29" x14ac:dyDescent="0.25">
      <c r="A2627" s="69"/>
      <c r="B2627" s="69"/>
      <c r="C2627" s="69"/>
      <c r="D2627" s="69"/>
      <c r="E2627" s="69"/>
      <c r="F2627" s="69"/>
      <c r="G2627" s="69"/>
      <c r="H2627" s="69"/>
      <c r="I2627" s="69"/>
      <c r="J2627" s="69"/>
      <c r="K2627" s="69" t="s">
        <v>27653</v>
      </c>
      <c r="L2627" s="70">
        <v>470307.62</v>
      </c>
      <c r="M2627" s="69"/>
      <c r="N2627" s="69" t="s">
        <v>27652</v>
      </c>
      <c r="O2627" s="69" t="s">
        <v>27652</v>
      </c>
      <c r="P2627" s="69" t="s">
        <v>1217</v>
      </c>
      <c r="Q2627" s="69" t="s">
        <v>2518</v>
      </c>
      <c r="R2627" s="69"/>
      <c r="S2627" s="70">
        <v>470307.62</v>
      </c>
      <c r="T2627" s="70"/>
      <c r="U2627" s="69"/>
      <c r="V2627" s="69"/>
      <c r="W2627" s="69" t="s">
        <v>1217</v>
      </c>
      <c r="X2627" s="69"/>
      <c r="Y2627" s="70"/>
      <c r="Z2627" s="69">
        <v>1384.65</v>
      </c>
      <c r="AA2627" s="69"/>
      <c r="AB2627" s="69" t="s">
        <v>1144</v>
      </c>
      <c r="AC2627" s="69"/>
    </row>
    <row r="2628" spans="1:29" x14ac:dyDescent="0.25">
      <c r="A2628" s="69"/>
      <c r="B2628" s="69"/>
      <c r="C2628" s="69"/>
      <c r="D2628" s="69"/>
      <c r="E2628" s="69"/>
      <c r="F2628" s="69"/>
      <c r="G2628" s="69"/>
      <c r="H2628" s="69"/>
      <c r="I2628" s="69"/>
      <c r="J2628" s="69"/>
      <c r="K2628" s="69" t="s">
        <v>27651</v>
      </c>
      <c r="L2628" s="70">
        <v>52256.4</v>
      </c>
      <c r="M2628" s="69"/>
      <c r="N2628" s="69" t="s">
        <v>27650</v>
      </c>
      <c r="O2628" s="69"/>
      <c r="P2628" s="69" t="s">
        <v>1709</v>
      </c>
      <c r="Q2628" s="69"/>
      <c r="R2628" s="69"/>
      <c r="S2628" s="70">
        <v>52256.4</v>
      </c>
      <c r="T2628" s="70"/>
      <c r="U2628" s="69"/>
      <c r="V2628" s="69"/>
      <c r="W2628" s="69"/>
      <c r="X2628" s="69"/>
      <c r="Y2628" s="70"/>
      <c r="Z2628" s="69">
        <v>0</v>
      </c>
      <c r="AA2628" s="69"/>
      <c r="AB2628" s="69" t="s">
        <v>1144</v>
      </c>
      <c r="AC2628" s="69"/>
    </row>
    <row r="2629" spans="1:29" x14ac:dyDescent="0.25">
      <c r="A2629" s="71" t="s">
        <v>193</v>
      </c>
      <c r="B2629" s="71"/>
      <c r="C2629" s="71"/>
      <c r="D2629" s="71"/>
      <c r="E2629" s="71"/>
      <c r="F2629" s="71"/>
      <c r="G2629" s="71"/>
      <c r="H2629" s="71"/>
      <c r="I2629" s="72">
        <v>1607156.96</v>
      </c>
      <c r="J2629" s="71"/>
      <c r="K2629" s="71"/>
      <c r="L2629" s="72">
        <v>1004230.12</v>
      </c>
      <c r="M2629" s="72">
        <v>602926.84</v>
      </c>
      <c r="N2629" s="71"/>
      <c r="O2629" s="71"/>
      <c r="P2629" s="71"/>
      <c r="Q2629" s="71"/>
      <c r="R2629" s="71"/>
      <c r="S2629" s="72">
        <v>1004230.12</v>
      </c>
      <c r="T2629" s="72">
        <v>0</v>
      </c>
      <c r="U2629" s="71"/>
      <c r="V2629" s="71"/>
      <c r="W2629" s="71"/>
      <c r="X2629" s="72">
        <v>1004230.12</v>
      </c>
      <c r="Y2629" s="72">
        <v>1698.23</v>
      </c>
      <c r="Z2629" s="72">
        <v>1698.23</v>
      </c>
      <c r="AA2629" s="69"/>
      <c r="AB2629" s="69"/>
      <c r="AC2629" s="69"/>
    </row>
    <row r="2630" spans="1:29" ht="20" x14ac:dyDescent="0.25">
      <c r="A2630" s="68" t="s">
        <v>27649</v>
      </c>
      <c r="B2630" s="69" t="s">
        <v>24282</v>
      </c>
      <c r="C2630" s="69" t="s">
        <v>27648</v>
      </c>
      <c r="D2630" s="69" t="s">
        <v>13473</v>
      </c>
      <c r="E2630" s="69" t="s">
        <v>22401</v>
      </c>
      <c r="F2630" s="69" t="s">
        <v>4510</v>
      </c>
      <c r="G2630" s="69" t="s">
        <v>1062</v>
      </c>
      <c r="H2630" s="69" t="s">
        <v>962</v>
      </c>
      <c r="I2630" s="70">
        <v>1985.01</v>
      </c>
      <c r="J2630" s="69" t="s">
        <v>3799</v>
      </c>
      <c r="K2630" s="69" t="s">
        <v>27647</v>
      </c>
      <c r="L2630" s="70">
        <v>1985.01</v>
      </c>
      <c r="M2630" s="69"/>
      <c r="N2630" s="69" t="s">
        <v>27646</v>
      </c>
      <c r="O2630" s="69"/>
      <c r="P2630" s="69" t="s">
        <v>2166</v>
      </c>
      <c r="Q2630" s="69" t="s">
        <v>1729</v>
      </c>
      <c r="R2630" s="69"/>
      <c r="S2630" s="70">
        <v>1985.01</v>
      </c>
      <c r="T2630" s="70"/>
      <c r="U2630" s="69"/>
      <c r="V2630" s="69"/>
      <c r="W2630" s="69" t="s">
        <v>1729</v>
      </c>
      <c r="X2630" s="69"/>
      <c r="Y2630" s="70"/>
      <c r="Z2630" s="69">
        <v>0</v>
      </c>
      <c r="AA2630" s="69" t="s">
        <v>989</v>
      </c>
      <c r="AB2630" s="69" t="s">
        <v>1144</v>
      </c>
      <c r="AC2630" s="69"/>
    </row>
    <row r="2631" spans="1:29" x14ac:dyDescent="0.25">
      <c r="A2631" s="71" t="s">
        <v>193</v>
      </c>
      <c r="B2631" s="71"/>
      <c r="C2631" s="71"/>
      <c r="D2631" s="71"/>
      <c r="E2631" s="71"/>
      <c r="F2631" s="71"/>
      <c r="G2631" s="71"/>
      <c r="H2631" s="71"/>
      <c r="I2631" s="72">
        <v>1985.01</v>
      </c>
      <c r="J2631" s="71"/>
      <c r="K2631" s="71"/>
      <c r="L2631" s="72">
        <v>1985.01</v>
      </c>
      <c r="M2631" s="72">
        <v>0</v>
      </c>
      <c r="N2631" s="71"/>
      <c r="O2631" s="71"/>
      <c r="P2631" s="71"/>
      <c r="Q2631" s="71"/>
      <c r="R2631" s="71"/>
      <c r="S2631" s="72">
        <v>1985.01</v>
      </c>
      <c r="T2631" s="72">
        <v>0</v>
      </c>
      <c r="U2631" s="71"/>
      <c r="V2631" s="71"/>
      <c r="W2631" s="71"/>
      <c r="X2631" s="72">
        <v>1985.01</v>
      </c>
      <c r="Y2631" s="72">
        <v>0</v>
      </c>
      <c r="Z2631" s="72">
        <v>0</v>
      </c>
      <c r="AA2631" s="69"/>
      <c r="AB2631" s="69"/>
      <c r="AC2631" s="69"/>
    </row>
    <row r="2632" spans="1:29" ht="20" x14ac:dyDescent="0.25">
      <c r="A2632" s="68" t="s">
        <v>27645</v>
      </c>
      <c r="B2632" s="69" t="s">
        <v>27644</v>
      </c>
      <c r="C2632" s="69" t="s">
        <v>27643</v>
      </c>
      <c r="D2632" s="69" t="s">
        <v>13473</v>
      </c>
      <c r="E2632" s="69" t="s">
        <v>22401</v>
      </c>
      <c r="F2632" s="69" t="s">
        <v>1705</v>
      </c>
      <c r="G2632" s="69" t="s">
        <v>1046</v>
      </c>
      <c r="H2632" s="69" t="s">
        <v>962</v>
      </c>
      <c r="I2632" s="70">
        <v>932.25</v>
      </c>
      <c r="J2632" s="69" t="s">
        <v>3799</v>
      </c>
      <c r="K2632" s="69" t="s">
        <v>27642</v>
      </c>
      <c r="L2632" s="70">
        <v>932.25</v>
      </c>
      <c r="M2632" s="69"/>
      <c r="N2632" s="69" t="s">
        <v>27641</v>
      </c>
      <c r="O2632" s="69"/>
      <c r="P2632" s="69" t="s">
        <v>1286</v>
      </c>
      <c r="Q2632" s="69" t="s">
        <v>2136</v>
      </c>
      <c r="R2632" s="69"/>
      <c r="S2632" s="70">
        <v>932.25</v>
      </c>
      <c r="T2632" s="70"/>
      <c r="U2632" s="69"/>
      <c r="V2632" s="69"/>
      <c r="W2632" s="69" t="s">
        <v>2136</v>
      </c>
      <c r="X2632" s="69"/>
      <c r="Y2632" s="70"/>
      <c r="Z2632" s="69">
        <v>0</v>
      </c>
      <c r="AA2632" s="69" t="s">
        <v>989</v>
      </c>
      <c r="AB2632" s="69" t="s">
        <v>1144</v>
      </c>
      <c r="AC2632" s="69"/>
    </row>
    <row r="2633" spans="1:29" x14ac:dyDescent="0.25">
      <c r="A2633" s="71" t="s">
        <v>193</v>
      </c>
      <c r="B2633" s="71"/>
      <c r="C2633" s="71"/>
      <c r="D2633" s="71"/>
      <c r="E2633" s="71"/>
      <c r="F2633" s="71"/>
      <c r="G2633" s="71"/>
      <c r="H2633" s="71"/>
      <c r="I2633" s="72">
        <v>932.25</v>
      </c>
      <c r="J2633" s="71"/>
      <c r="K2633" s="71"/>
      <c r="L2633" s="72">
        <v>932.25</v>
      </c>
      <c r="M2633" s="72">
        <v>0</v>
      </c>
      <c r="N2633" s="71"/>
      <c r="O2633" s="71"/>
      <c r="P2633" s="71"/>
      <c r="Q2633" s="71"/>
      <c r="R2633" s="71"/>
      <c r="S2633" s="72">
        <v>932.25</v>
      </c>
      <c r="T2633" s="72">
        <v>0</v>
      </c>
      <c r="U2633" s="71"/>
      <c r="V2633" s="71"/>
      <c r="W2633" s="71"/>
      <c r="X2633" s="72">
        <v>932.25</v>
      </c>
      <c r="Y2633" s="72">
        <v>0</v>
      </c>
      <c r="Z2633" s="72">
        <v>0</v>
      </c>
      <c r="AA2633" s="69"/>
      <c r="AB2633" s="69"/>
      <c r="AC2633" s="69"/>
    </row>
    <row r="2634" spans="1:29" ht="40" x14ac:dyDescent="0.25">
      <c r="A2634" s="68" t="s">
        <v>27640</v>
      </c>
      <c r="B2634" s="69" t="s">
        <v>23888</v>
      </c>
      <c r="C2634" s="69" t="s">
        <v>27639</v>
      </c>
      <c r="D2634" s="69" t="s">
        <v>3797</v>
      </c>
      <c r="E2634" s="69" t="s">
        <v>22715</v>
      </c>
      <c r="F2634" s="69" t="s">
        <v>1886</v>
      </c>
      <c r="G2634" s="69" t="s">
        <v>1046</v>
      </c>
      <c r="H2634" s="69" t="s">
        <v>962</v>
      </c>
      <c r="I2634" s="70">
        <v>1006.29</v>
      </c>
      <c r="J2634" s="69" t="s">
        <v>3799</v>
      </c>
      <c r="K2634" s="69" t="s">
        <v>27638</v>
      </c>
      <c r="L2634" s="70">
        <v>1006.29</v>
      </c>
      <c r="M2634" s="69"/>
      <c r="N2634" s="69" t="s">
        <v>27637</v>
      </c>
      <c r="O2634" s="69"/>
      <c r="P2634" s="69" t="s">
        <v>1258</v>
      </c>
      <c r="Q2634" s="69" t="s">
        <v>1111</v>
      </c>
      <c r="R2634" s="69"/>
      <c r="S2634" s="70">
        <v>1006.29</v>
      </c>
      <c r="T2634" s="70"/>
      <c r="U2634" s="69" t="s">
        <v>1111</v>
      </c>
      <c r="V2634" s="73">
        <v>41</v>
      </c>
      <c r="W2634" s="69" t="s">
        <v>1111</v>
      </c>
      <c r="X2634" s="69"/>
      <c r="Y2634" s="70"/>
      <c r="Z2634" s="69">
        <v>0</v>
      </c>
      <c r="AA2634" s="69" t="s">
        <v>989</v>
      </c>
      <c r="AB2634" s="69" t="s">
        <v>1144</v>
      </c>
      <c r="AC2634" s="69"/>
    </row>
    <row r="2635" spans="1:29" x14ac:dyDescent="0.25">
      <c r="A2635" s="71" t="s">
        <v>193</v>
      </c>
      <c r="B2635" s="71"/>
      <c r="C2635" s="71"/>
      <c r="D2635" s="71"/>
      <c r="E2635" s="71"/>
      <c r="F2635" s="71"/>
      <c r="G2635" s="71"/>
      <c r="H2635" s="71"/>
      <c r="I2635" s="72">
        <v>1006.29</v>
      </c>
      <c r="J2635" s="71"/>
      <c r="K2635" s="71"/>
      <c r="L2635" s="72">
        <v>1006.29</v>
      </c>
      <c r="M2635" s="72">
        <v>0</v>
      </c>
      <c r="N2635" s="71"/>
      <c r="O2635" s="71"/>
      <c r="P2635" s="71"/>
      <c r="Q2635" s="71"/>
      <c r="R2635" s="71"/>
      <c r="S2635" s="72">
        <v>1006.29</v>
      </c>
      <c r="T2635" s="72">
        <v>1006.29</v>
      </c>
      <c r="U2635" s="71"/>
      <c r="V2635" s="71"/>
      <c r="W2635" s="71"/>
      <c r="X2635" s="72">
        <v>0</v>
      </c>
      <c r="Y2635" s="72">
        <v>0</v>
      </c>
      <c r="Z2635" s="72">
        <v>1006.29</v>
      </c>
      <c r="AA2635" s="69"/>
      <c r="AB2635" s="69"/>
      <c r="AC2635" s="69"/>
    </row>
    <row r="2636" spans="1:29" ht="40" x14ac:dyDescent="0.25">
      <c r="A2636" s="68" t="s">
        <v>27636</v>
      </c>
      <c r="B2636" s="69" t="s">
        <v>23257</v>
      </c>
      <c r="C2636" s="69" t="s">
        <v>27635</v>
      </c>
      <c r="D2636" s="69" t="s">
        <v>3874</v>
      </c>
      <c r="E2636" s="69" t="s">
        <v>22715</v>
      </c>
      <c r="F2636" s="69" t="s">
        <v>2529</v>
      </c>
      <c r="G2636" s="69" t="s">
        <v>4000</v>
      </c>
      <c r="H2636" s="69" t="s">
        <v>962</v>
      </c>
      <c r="I2636" s="70">
        <v>2722.86</v>
      </c>
      <c r="J2636" s="69" t="s">
        <v>3799</v>
      </c>
      <c r="K2636" s="69" t="s">
        <v>27634</v>
      </c>
      <c r="L2636" s="70">
        <v>2722.86</v>
      </c>
      <c r="M2636" s="69"/>
      <c r="N2636" s="69" t="s">
        <v>27633</v>
      </c>
      <c r="O2636" s="69"/>
      <c r="P2636" s="69" t="s">
        <v>2136</v>
      </c>
      <c r="Q2636" s="69" t="s">
        <v>1612</v>
      </c>
      <c r="R2636" s="69"/>
      <c r="S2636" s="70">
        <v>2722.86</v>
      </c>
      <c r="T2636" s="70"/>
      <c r="U2636" s="69" t="s">
        <v>1612</v>
      </c>
      <c r="V2636" s="73">
        <v>32</v>
      </c>
      <c r="W2636" s="69" t="s">
        <v>1612</v>
      </c>
      <c r="X2636" s="69"/>
      <c r="Y2636" s="70"/>
      <c r="Z2636" s="69">
        <v>0</v>
      </c>
      <c r="AA2636" s="69" t="s">
        <v>989</v>
      </c>
      <c r="AB2636" s="69" t="s">
        <v>1144</v>
      </c>
      <c r="AC2636" s="69"/>
    </row>
    <row r="2637" spans="1:29" x14ac:dyDescent="0.25">
      <c r="A2637" s="71" t="s">
        <v>193</v>
      </c>
      <c r="B2637" s="71"/>
      <c r="C2637" s="71"/>
      <c r="D2637" s="71"/>
      <c r="E2637" s="71"/>
      <c r="F2637" s="71"/>
      <c r="G2637" s="71"/>
      <c r="H2637" s="71"/>
      <c r="I2637" s="72">
        <v>2722.86</v>
      </c>
      <c r="J2637" s="71"/>
      <c r="K2637" s="71"/>
      <c r="L2637" s="72">
        <v>2722.86</v>
      </c>
      <c r="M2637" s="72">
        <v>0</v>
      </c>
      <c r="N2637" s="71"/>
      <c r="O2637" s="71"/>
      <c r="P2637" s="71"/>
      <c r="Q2637" s="71"/>
      <c r="R2637" s="71"/>
      <c r="S2637" s="72">
        <v>2722.86</v>
      </c>
      <c r="T2637" s="72">
        <v>2722.86</v>
      </c>
      <c r="U2637" s="71"/>
      <c r="V2637" s="71"/>
      <c r="W2637" s="71"/>
      <c r="X2637" s="72">
        <v>0</v>
      </c>
      <c r="Y2637" s="72">
        <v>0</v>
      </c>
      <c r="Z2637" s="72">
        <v>2722.86</v>
      </c>
      <c r="AA2637" s="69"/>
      <c r="AB2637" s="69"/>
      <c r="AC2637" s="69"/>
    </row>
    <row r="2638" spans="1:29" ht="20" x14ac:dyDescent="0.25">
      <c r="A2638" s="68" t="s">
        <v>27632</v>
      </c>
      <c r="B2638" s="69" t="s">
        <v>22878</v>
      </c>
      <c r="C2638" s="69" t="s">
        <v>27631</v>
      </c>
      <c r="D2638" s="69" t="s">
        <v>13473</v>
      </c>
      <c r="E2638" s="69" t="s">
        <v>22239</v>
      </c>
      <c r="F2638" s="69" t="s">
        <v>2944</v>
      </c>
      <c r="G2638" s="69" t="s">
        <v>1228</v>
      </c>
      <c r="H2638" s="69" t="s">
        <v>962</v>
      </c>
      <c r="I2638" s="70">
        <v>8100</v>
      </c>
      <c r="J2638" s="69" t="s">
        <v>3799</v>
      </c>
      <c r="K2638" s="69" t="s">
        <v>27630</v>
      </c>
      <c r="L2638" s="70">
        <v>8100</v>
      </c>
      <c r="M2638" s="69"/>
      <c r="N2638" s="69" t="s">
        <v>27629</v>
      </c>
      <c r="O2638" s="69"/>
      <c r="P2638" s="69" t="s">
        <v>1552</v>
      </c>
      <c r="Q2638" s="69"/>
      <c r="R2638" s="69"/>
      <c r="S2638" s="70">
        <v>8100</v>
      </c>
      <c r="T2638" s="70"/>
      <c r="U2638" s="69"/>
      <c r="V2638" s="69"/>
      <c r="W2638" s="69"/>
      <c r="X2638" s="69"/>
      <c r="Y2638" s="70"/>
      <c r="Z2638" s="69">
        <v>0</v>
      </c>
      <c r="AA2638" s="69" t="s">
        <v>989</v>
      </c>
      <c r="AB2638" s="69" t="s">
        <v>1144</v>
      </c>
      <c r="AC2638" s="69"/>
    </row>
    <row r="2639" spans="1:29" x14ac:dyDescent="0.25">
      <c r="A2639" s="71" t="s">
        <v>193</v>
      </c>
      <c r="B2639" s="71"/>
      <c r="C2639" s="71"/>
      <c r="D2639" s="71"/>
      <c r="E2639" s="71"/>
      <c r="F2639" s="71"/>
      <c r="G2639" s="71"/>
      <c r="H2639" s="71"/>
      <c r="I2639" s="72">
        <v>8100</v>
      </c>
      <c r="J2639" s="71"/>
      <c r="K2639" s="71"/>
      <c r="L2639" s="72">
        <v>8100</v>
      </c>
      <c r="M2639" s="72">
        <v>0</v>
      </c>
      <c r="N2639" s="71"/>
      <c r="O2639" s="71"/>
      <c r="P2639" s="71"/>
      <c r="Q2639" s="71"/>
      <c r="R2639" s="71"/>
      <c r="S2639" s="72">
        <v>8100</v>
      </c>
      <c r="T2639" s="72">
        <v>0</v>
      </c>
      <c r="U2639" s="71"/>
      <c r="V2639" s="71"/>
      <c r="W2639" s="71"/>
      <c r="X2639" s="72">
        <v>8100</v>
      </c>
      <c r="Y2639" s="72">
        <v>0</v>
      </c>
      <c r="Z2639" s="72">
        <v>0</v>
      </c>
      <c r="AA2639" s="69"/>
      <c r="AB2639" s="69"/>
      <c r="AC2639" s="69"/>
    </row>
    <row r="2640" spans="1:29" ht="20" x14ac:dyDescent="0.25">
      <c r="A2640" s="68" t="s">
        <v>27628</v>
      </c>
      <c r="B2640" s="69" t="s">
        <v>22513</v>
      </c>
      <c r="C2640" s="69" t="s">
        <v>27627</v>
      </c>
      <c r="D2640" s="69" t="s">
        <v>13473</v>
      </c>
      <c r="E2640" s="69" t="s">
        <v>22239</v>
      </c>
      <c r="F2640" s="69" t="s">
        <v>2175</v>
      </c>
      <c r="G2640" s="69" t="s">
        <v>3173</v>
      </c>
      <c r="H2640" s="69" t="s">
        <v>962</v>
      </c>
      <c r="I2640" s="70">
        <v>8553.9500000000007</v>
      </c>
      <c r="J2640" s="69" t="s">
        <v>3799</v>
      </c>
      <c r="K2640" s="69" t="s">
        <v>27626</v>
      </c>
      <c r="L2640" s="70">
        <v>8553.9500000000007</v>
      </c>
      <c r="M2640" s="69"/>
      <c r="N2640" s="69"/>
      <c r="O2640" s="69"/>
      <c r="P2640" s="69"/>
      <c r="Q2640" s="69"/>
      <c r="R2640" s="69"/>
      <c r="S2640" s="69"/>
      <c r="T2640" s="70"/>
      <c r="U2640" s="69"/>
      <c r="V2640" s="69"/>
      <c r="W2640" s="69"/>
      <c r="X2640" s="69"/>
      <c r="Y2640" s="70"/>
      <c r="Z2640" s="69">
        <v>0</v>
      </c>
      <c r="AA2640" s="69" t="s">
        <v>989</v>
      </c>
      <c r="AB2640" s="69" t="s">
        <v>1144</v>
      </c>
      <c r="AC2640" s="69"/>
    </row>
    <row r="2641" spans="1:29" x14ac:dyDescent="0.25">
      <c r="A2641" s="71" t="s">
        <v>193</v>
      </c>
      <c r="B2641" s="71"/>
      <c r="C2641" s="71"/>
      <c r="D2641" s="71"/>
      <c r="E2641" s="71"/>
      <c r="F2641" s="71"/>
      <c r="G2641" s="71"/>
      <c r="H2641" s="71"/>
      <c r="I2641" s="72">
        <v>8553.9500000000007</v>
      </c>
      <c r="J2641" s="71"/>
      <c r="K2641" s="71"/>
      <c r="L2641" s="72">
        <v>8553.9500000000007</v>
      </c>
      <c r="M2641" s="72">
        <v>0</v>
      </c>
      <c r="N2641" s="71"/>
      <c r="O2641" s="71"/>
      <c r="P2641" s="71"/>
      <c r="Q2641" s="71"/>
      <c r="R2641" s="71"/>
      <c r="S2641" s="72">
        <v>0</v>
      </c>
      <c r="T2641" s="72">
        <v>0</v>
      </c>
      <c r="U2641" s="71"/>
      <c r="V2641" s="71"/>
      <c r="W2641" s="71"/>
      <c r="X2641" s="72">
        <v>0</v>
      </c>
      <c r="Y2641" s="72">
        <v>0</v>
      </c>
      <c r="Z2641" s="72">
        <v>0</v>
      </c>
      <c r="AA2641" s="69"/>
      <c r="AB2641" s="69"/>
      <c r="AC2641" s="69"/>
    </row>
    <row r="2642" spans="1:29" ht="20" x14ac:dyDescent="0.25">
      <c r="A2642" s="68" t="s">
        <v>27625</v>
      </c>
      <c r="B2642" s="69" t="s">
        <v>22387</v>
      </c>
      <c r="C2642" s="69" t="s">
        <v>27624</v>
      </c>
      <c r="D2642" s="69" t="s">
        <v>13473</v>
      </c>
      <c r="E2642" s="69" t="s">
        <v>22239</v>
      </c>
      <c r="F2642" s="69" t="s">
        <v>3160</v>
      </c>
      <c r="G2642" s="69" t="s">
        <v>9272</v>
      </c>
      <c r="H2642" s="69" t="s">
        <v>962</v>
      </c>
      <c r="I2642" s="70">
        <v>10404.67</v>
      </c>
      <c r="J2642" s="69" t="s">
        <v>3799</v>
      </c>
      <c r="K2642" s="69" t="s">
        <v>27623</v>
      </c>
      <c r="L2642" s="70">
        <v>10404.67</v>
      </c>
      <c r="M2642" s="69"/>
      <c r="N2642" s="69"/>
      <c r="O2642" s="69"/>
      <c r="P2642" s="69"/>
      <c r="Q2642" s="69"/>
      <c r="R2642" s="69"/>
      <c r="S2642" s="69"/>
      <c r="T2642" s="70"/>
      <c r="U2642" s="69"/>
      <c r="V2642" s="69"/>
      <c r="W2642" s="69"/>
      <c r="X2642" s="69"/>
      <c r="Y2642" s="70"/>
      <c r="Z2642" s="69">
        <v>0</v>
      </c>
      <c r="AA2642" s="69" t="s">
        <v>989</v>
      </c>
      <c r="AB2642" s="69" t="s">
        <v>1144</v>
      </c>
      <c r="AC2642" s="69"/>
    </row>
    <row r="2643" spans="1:29" x14ac:dyDescent="0.25">
      <c r="A2643" s="71" t="s">
        <v>193</v>
      </c>
      <c r="B2643" s="71"/>
      <c r="C2643" s="71"/>
      <c r="D2643" s="71"/>
      <c r="E2643" s="71"/>
      <c r="F2643" s="71"/>
      <c r="G2643" s="71"/>
      <c r="H2643" s="71"/>
      <c r="I2643" s="72">
        <v>10404.67</v>
      </c>
      <c r="J2643" s="71"/>
      <c r="K2643" s="71"/>
      <c r="L2643" s="72">
        <v>10404.67</v>
      </c>
      <c r="M2643" s="72">
        <v>0</v>
      </c>
      <c r="N2643" s="71"/>
      <c r="O2643" s="71"/>
      <c r="P2643" s="71"/>
      <c r="Q2643" s="71"/>
      <c r="R2643" s="71"/>
      <c r="S2643" s="72">
        <v>0</v>
      </c>
      <c r="T2643" s="72">
        <v>0</v>
      </c>
      <c r="U2643" s="71"/>
      <c r="V2643" s="71"/>
      <c r="W2643" s="71"/>
      <c r="X2643" s="72">
        <v>0</v>
      </c>
      <c r="Y2643" s="72">
        <v>0</v>
      </c>
      <c r="Z2643" s="72">
        <v>0</v>
      </c>
      <c r="AA2643" s="69"/>
      <c r="AB2643" s="69"/>
      <c r="AC2643" s="69"/>
    </row>
    <row r="2644" spans="1:29" ht="40" x14ac:dyDescent="0.25">
      <c r="A2644" s="68" t="s">
        <v>27622</v>
      </c>
      <c r="B2644" s="69" t="s">
        <v>22308</v>
      </c>
      <c r="C2644" s="69" t="s">
        <v>27621</v>
      </c>
      <c r="D2644" s="69" t="s">
        <v>3874</v>
      </c>
      <c r="E2644" s="69" t="s">
        <v>22239</v>
      </c>
      <c r="F2644" s="69" t="s">
        <v>2157</v>
      </c>
      <c r="G2644" s="69" t="s">
        <v>1417</v>
      </c>
      <c r="H2644" s="69" t="s">
        <v>962</v>
      </c>
      <c r="I2644" s="70">
        <v>1663.83</v>
      </c>
      <c r="J2644" s="69" t="s">
        <v>3799</v>
      </c>
      <c r="K2644" s="69" t="s">
        <v>27620</v>
      </c>
      <c r="L2644" s="70">
        <v>1663.83</v>
      </c>
      <c r="M2644" s="69"/>
      <c r="N2644" s="69"/>
      <c r="O2644" s="69"/>
      <c r="P2644" s="69"/>
      <c r="Q2644" s="69"/>
      <c r="R2644" s="69"/>
      <c r="S2644" s="69"/>
      <c r="T2644" s="70"/>
      <c r="U2644" s="69"/>
      <c r="V2644" s="69"/>
      <c r="W2644" s="69"/>
      <c r="X2644" s="69"/>
      <c r="Y2644" s="70"/>
      <c r="Z2644" s="69">
        <v>0</v>
      </c>
      <c r="AA2644" s="69" t="s">
        <v>989</v>
      </c>
      <c r="AB2644" s="69" t="s">
        <v>1144</v>
      </c>
      <c r="AC2644" s="69"/>
    </row>
    <row r="2645" spans="1:29" x14ac:dyDescent="0.25">
      <c r="A2645" s="71" t="s">
        <v>193</v>
      </c>
      <c r="B2645" s="71"/>
      <c r="C2645" s="71"/>
      <c r="D2645" s="71"/>
      <c r="E2645" s="71"/>
      <c r="F2645" s="71"/>
      <c r="G2645" s="71"/>
      <c r="H2645" s="71"/>
      <c r="I2645" s="72">
        <v>1663.83</v>
      </c>
      <c r="J2645" s="71"/>
      <c r="K2645" s="71"/>
      <c r="L2645" s="72">
        <v>1663.83</v>
      </c>
      <c r="M2645" s="72">
        <v>0</v>
      </c>
      <c r="N2645" s="71"/>
      <c r="O2645" s="71"/>
      <c r="P2645" s="71"/>
      <c r="Q2645" s="71"/>
      <c r="R2645" s="71"/>
      <c r="S2645" s="72">
        <v>0</v>
      </c>
      <c r="T2645" s="72">
        <v>0</v>
      </c>
      <c r="U2645" s="71"/>
      <c r="V2645" s="71"/>
      <c r="W2645" s="71"/>
      <c r="X2645" s="72">
        <v>0</v>
      </c>
      <c r="Y2645" s="72">
        <v>0</v>
      </c>
      <c r="Z2645" s="72">
        <v>0</v>
      </c>
      <c r="AA2645" s="69"/>
      <c r="AB2645" s="69"/>
      <c r="AC2645" s="69"/>
    </row>
    <row r="2646" spans="1:29" ht="20" x14ac:dyDescent="0.25">
      <c r="A2646" s="68" t="s">
        <v>27619</v>
      </c>
      <c r="B2646" s="69" t="s">
        <v>27618</v>
      </c>
      <c r="C2646" s="69" t="s">
        <v>27617</v>
      </c>
      <c r="D2646" s="69" t="s">
        <v>13473</v>
      </c>
      <c r="E2646" s="69" t="s">
        <v>22239</v>
      </c>
      <c r="F2646" s="69" t="s">
        <v>1916</v>
      </c>
      <c r="G2646" s="69" t="s">
        <v>2361</v>
      </c>
      <c r="H2646" s="69"/>
      <c r="I2646" s="70">
        <v>16671.05</v>
      </c>
      <c r="J2646" s="69" t="s">
        <v>3799</v>
      </c>
      <c r="K2646" s="69"/>
      <c r="L2646" s="69"/>
      <c r="M2646" s="69"/>
      <c r="N2646" s="69"/>
      <c r="O2646" s="69"/>
      <c r="P2646" s="69"/>
      <c r="Q2646" s="69"/>
      <c r="R2646" s="69"/>
      <c r="S2646" s="69"/>
      <c r="T2646" s="69"/>
      <c r="U2646" s="69"/>
      <c r="V2646" s="69"/>
      <c r="W2646" s="69"/>
      <c r="X2646" s="69"/>
      <c r="Y2646" s="69"/>
      <c r="Z2646" s="69"/>
      <c r="AA2646" s="69" t="s">
        <v>989</v>
      </c>
      <c r="AB2646" s="69"/>
      <c r="AC2646" s="69"/>
    </row>
    <row r="2647" spans="1:29" x14ac:dyDescent="0.25">
      <c r="A2647" s="71" t="s">
        <v>193</v>
      </c>
      <c r="B2647" s="71"/>
      <c r="C2647" s="71"/>
      <c r="D2647" s="71"/>
      <c r="E2647" s="71"/>
      <c r="F2647" s="71"/>
      <c r="G2647" s="71"/>
      <c r="H2647" s="71"/>
      <c r="I2647" s="72">
        <v>16671.05</v>
      </c>
      <c r="J2647" s="71"/>
      <c r="K2647" s="71"/>
      <c r="L2647" s="72">
        <v>0</v>
      </c>
      <c r="M2647" s="72">
        <v>16671.05</v>
      </c>
      <c r="N2647" s="71"/>
      <c r="O2647" s="71"/>
      <c r="P2647" s="71"/>
      <c r="Q2647" s="71"/>
      <c r="R2647" s="71"/>
      <c r="S2647" s="72">
        <v>0</v>
      </c>
      <c r="T2647" s="72">
        <v>0</v>
      </c>
      <c r="U2647" s="71"/>
      <c r="V2647" s="71"/>
      <c r="W2647" s="71"/>
      <c r="X2647" s="72">
        <v>0</v>
      </c>
      <c r="Y2647" s="72">
        <v>0</v>
      </c>
      <c r="Z2647" s="72">
        <v>0</v>
      </c>
      <c r="AA2647" s="69"/>
      <c r="AB2647" s="69"/>
      <c r="AC2647" s="69"/>
    </row>
    <row r="2648" spans="1:29" ht="40" x14ac:dyDescent="0.25">
      <c r="A2648" s="68" t="s">
        <v>27616</v>
      </c>
      <c r="B2648" s="69" t="s">
        <v>22355</v>
      </c>
      <c r="C2648" s="69" t="s">
        <v>27615</v>
      </c>
      <c r="D2648" s="69" t="s">
        <v>3874</v>
      </c>
      <c r="E2648" s="69" t="s">
        <v>22715</v>
      </c>
      <c r="F2648" s="69" t="s">
        <v>2654</v>
      </c>
      <c r="G2648" s="69" t="s">
        <v>2406</v>
      </c>
      <c r="H2648" s="69"/>
      <c r="I2648" s="70">
        <v>3761.42</v>
      </c>
      <c r="J2648" s="69" t="s">
        <v>3799</v>
      </c>
      <c r="K2648" s="69"/>
      <c r="L2648" s="69"/>
      <c r="M2648" s="69"/>
      <c r="N2648" s="69"/>
      <c r="O2648" s="69"/>
      <c r="P2648" s="69"/>
      <c r="Q2648" s="69"/>
      <c r="R2648" s="69"/>
      <c r="S2648" s="69"/>
      <c r="T2648" s="69"/>
      <c r="U2648" s="69"/>
      <c r="V2648" s="69"/>
      <c r="W2648" s="69"/>
      <c r="X2648" s="69"/>
      <c r="Y2648" s="69"/>
      <c r="Z2648" s="69"/>
      <c r="AA2648" s="69" t="s">
        <v>989</v>
      </c>
      <c r="AB2648" s="69"/>
      <c r="AC2648" s="69"/>
    </row>
    <row r="2649" spans="1:29" x14ac:dyDescent="0.25">
      <c r="A2649" s="71" t="s">
        <v>193</v>
      </c>
      <c r="B2649" s="71"/>
      <c r="C2649" s="71"/>
      <c r="D2649" s="71"/>
      <c r="E2649" s="71"/>
      <c r="F2649" s="71"/>
      <c r="G2649" s="71"/>
      <c r="H2649" s="71"/>
      <c r="I2649" s="72">
        <v>3761.42</v>
      </c>
      <c r="J2649" s="71"/>
      <c r="K2649" s="71"/>
      <c r="L2649" s="72">
        <v>0</v>
      </c>
      <c r="M2649" s="72">
        <v>3761.42</v>
      </c>
      <c r="N2649" s="71"/>
      <c r="O2649" s="71"/>
      <c r="P2649" s="71"/>
      <c r="Q2649" s="71"/>
      <c r="R2649" s="71"/>
      <c r="S2649" s="72">
        <v>0</v>
      </c>
      <c r="T2649" s="72">
        <v>0</v>
      </c>
      <c r="U2649" s="71"/>
      <c r="V2649" s="71"/>
      <c r="W2649" s="71"/>
      <c r="X2649" s="72">
        <v>0</v>
      </c>
      <c r="Y2649" s="72">
        <v>0</v>
      </c>
      <c r="Z2649" s="72">
        <v>0</v>
      </c>
      <c r="AA2649" s="69"/>
      <c r="AB2649" s="69"/>
      <c r="AC2649" s="69"/>
    </row>
    <row r="2650" spans="1:29" ht="30" x14ac:dyDescent="0.25">
      <c r="A2650" s="68" t="s">
        <v>27614</v>
      </c>
      <c r="B2650" s="69" t="s">
        <v>25247</v>
      </c>
      <c r="C2650" s="69" t="s">
        <v>27613</v>
      </c>
      <c r="D2650" s="69" t="s">
        <v>4056</v>
      </c>
      <c r="E2650" s="69" t="s">
        <v>24496</v>
      </c>
      <c r="F2650" s="69" t="s">
        <v>1157</v>
      </c>
      <c r="G2650" s="69" t="s">
        <v>1669</v>
      </c>
      <c r="H2650" s="69" t="s">
        <v>962</v>
      </c>
      <c r="I2650" s="70">
        <v>489.67</v>
      </c>
      <c r="J2650" s="69" t="s">
        <v>4057</v>
      </c>
      <c r="K2650" s="69" t="s">
        <v>27612</v>
      </c>
      <c r="L2650" s="70">
        <v>489.67</v>
      </c>
      <c r="M2650" s="69"/>
      <c r="N2650" s="69" t="s">
        <v>27611</v>
      </c>
      <c r="O2650" s="69"/>
      <c r="P2650" s="69" t="s">
        <v>1185</v>
      </c>
      <c r="Q2650" s="69" t="s">
        <v>1069</v>
      </c>
      <c r="R2650" s="69"/>
      <c r="S2650" s="70">
        <v>489.67</v>
      </c>
      <c r="T2650" s="70"/>
      <c r="U2650" s="69" t="s">
        <v>1069</v>
      </c>
      <c r="V2650" s="73">
        <v>62</v>
      </c>
      <c r="W2650" s="69" t="s">
        <v>1069</v>
      </c>
      <c r="X2650" s="69"/>
      <c r="Y2650" s="70"/>
      <c r="Z2650" s="69">
        <v>0</v>
      </c>
      <c r="AA2650" s="69" t="s">
        <v>989</v>
      </c>
      <c r="AB2650" s="69" t="s">
        <v>1144</v>
      </c>
      <c r="AC2650" s="69"/>
    </row>
    <row r="2651" spans="1:29" x14ac:dyDescent="0.25">
      <c r="A2651" s="71" t="s">
        <v>193</v>
      </c>
      <c r="B2651" s="71"/>
      <c r="C2651" s="71"/>
      <c r="D2651" s="71"/>
      <c r="E2651" s="71"/>
      <c r="F2651" s="71"/>
      <c r="G2651" s="71"/>
      <c r="H2651" s="71"/>
      <c r="I2651" s="72">
        <v>489.67</v>
      </c>
      <c r="J2651" s="71"/>
      <c r="K2651" s="71"/>
      <c r="L2651" s="72">
        <v>489.67</v>
      </c>
      <c r="M2651" s="72">
        <v>0</v>
      </c>
      <c r="N2651" s="71"/>
      <c r="O2651" s="71"/>
      <c r="P2651" s="71"/>
      <c r="Q2651" s="71"/>
      <c r="R2651" s="71"/>
      <c r="S2651" s="72">
        <v>489.67</v>
      </c>
      <c r="T2651" s="72">
        <v>489.67</v>
      </c>
      <c r="U2651" s="71"/>
      <c r="V2651" s="71"/>
      <c r="W2651" s="71"/>
      <c r="X2651" s="72">
        <v>0</v>
      </c>
      <c r="Y2651" s="72">
        <v>0</v>
      </c>
      <c r="Z2651" s="72">
        <v>489.67</v>
      </c>
      <c r="AA2651" s="69"/>
      <c r="AB2651" s="69"/>
      <c r="AC2651" s="69"/>
    </row>
    <row r="2652" spans="1:29" ht="30" x14ac:dyDescent="0.25">
      <c r="A2652" s="68" t="s">
        <v>27610</v>
      </c>
      <c r="B2652" s="69" t="s">
        <v>27609</v>
      </c>
      <c r="C2652" s="69" t="s">
        <v>27608</v>
      </c>
      <c r="D2652" s="69" t="s">
        <v>4056</v>
      </c>
      <c r="E2652" s="69" t="s">
        <v>22715</v>
      </c>
      <c r="F2652" s="69" t="s">
        <v>1005</v>
      </c>
      <c r="G2652" s="69" t="s">
        <v>1669</v>
      </c>
      <c r="H2652" s="69" t="s">
        <v>962</v>
      </c>
      <c r="I2652" s="70">
        <v>1017.48</v>
      </c>
      <c r="J2652" s="69" t="s">
        <v>4057</v>
      </c>
      <c r="K2652" s="69" t="s">
        <v>27607</v>
      </c>
      <c r="L2652" s="70">
        <v>1017.48</v>
      </c>
      <c r="M2652" s="69"/>
      <c r="N2652" s="69" t="s">
        <v>27606</v>
      </c>
      <c r="O2652" s="69"/>
      <c r="P2652" s="69" t="s">
        <v>1182</v>
      </c>
      <c r="Q2652" s="69" t="s">
        <v>1069</v>
      </c>
      <c r="R2652" s="69"/>
      <c r="S2652" s="70">
        <v>1017.48</v>
      </c>
      <c r="T2652" s="70"/>
      <c r="U2652" s="69" t="s">
        <v>1069</v>
      </c>
      <c r="V2652" s="73">
        <v>63</v>
      </c>
      <c r="W2652" s="69" t="s">
        <v>1069</v>
      </c>
      <c r="X2652" s="69"/>
      <c r="Y2652" s="70"/>
      <c r="Z2652" s="69">
        <v>0</v>
      </c>
      <c r="AA2652" s="69" t="s">
        <v>989</v>
      </c>
      <c r="AB2652" s="69" t="s">
        <v>1144</v>
      </c>
      <c r="AC2652" s="69"/>
    </row>
    <row r="2653" spans="1:29" x14ac:dyDescent="0.25">
      <c r="A2653" s="71" t="s">
        <v>193</v>
      </c>
      <c r="B2653" s="71"/>
      <c r="C2653" s="71"/>
      <c r="D2653" s="71"/>
      <c r="E2653" s="71"/>
      <c r="F2653" s="71"/>
      <c r="G2653" s="71"/>
      <c r="H2653" s="71"/>
      <c r="I2653" s="72">
        <v>1017.48</v>
      </c>
      <c r="J2653" s="71"/>
      <c r="K2653" s="71"/>
      <c r="L2653" s="72">
        <v>1017.48</v>
      </c>
      <c r="M2653" s="72">
        <v>0</v>
      </c>
      <c r="N2653" s="71"/>
      <c r="O2653" s="71"/>
      <c r="P2653" s="71"/>
      <c r="Q2653" s="71"/>
      <c r="R2653" s="71"/>
      <c r="S2653" s="72">
        <v>1017.48</v>
      </c>
      <c r="T2653" s="72">
        <v>1017.48</v>
      </c>
      <c r="U2653" s="71"/>
      <c r="V2653" s="71"/>
      <c r="W2653" s="71"/>
      <c r="X2653" s="72">
        <v>0</v>
      </c>
      <c r="Y2653" s="72">
        <v>0</v>
      </c>
      <c r="Z2653" s="72">
        <v>1017.48</v>
      </c>
      <c r="AA2653" s="69"/>
      <c r="AB2653" s="69"/>
      <c r="AC2653" s="69"/>
    </row>
    <row r="2654" spans="1:29" ht="40" x14ac:dyDescent="0.25">
      <c r="A2654" s="68" t="s">
        <v>27605</v>
      </c>
      <c r="B2654" s="69" t="s">
        <v>27604</v>
      </c>
      <c r="C2654" s="69" t="s">
        <v>27603</v>
      </c>
      <c r="D2654" s="69" t="s">
        <v>4056</v>
      </c>
      <c r="E2654" s="69" t="s">
        <v>22715</v>
      </c>
      <c r="F2654" s="69" t="s">
        <v>1003</v>
      </c>
      <c r="G2654" s="69" t="s">
        <v>1062</v>
      </c>
      <c r="H2654" s="69" t="s">
        <v>962</v>
      </c>
      <c r="I2654" s="70">
        <v>21175.86</v>
      </c>
      <c r="J2654" s="69" t="s">
        <v>4057</v>
      </c>
      <c r="K2654" s="69" t="s">
        <v>27602</v>
      </c>
      <c r="L2654" s="70">
        <v>7648.67</v>
      </c>
      <c r="M2654" s="69"/>
      <c r="N2654" s="69" t="s">
        <v>27601</v>
      </c>
      <c r="O2654" s="69"/>
      <c r="P2654" s="69" t="s">
        <v>2620</v>
      </c>
      <c r="Q2654" s="69" t="s">
        <v>2118</v>
      </c>
      <c r="R2654" s="69"/>
      <c r="S2654" s="70">
        <v>7648.67</v>
      </c>
      <c r="T2654" s="70"/>
      <c r="U2654" s="69" t="s">
        <v>2118</v>
      </c>
      <c r="V2654" s="73">
        <v>53</v>
      </c>
      <c r="W2654" s="69" t="s">
        <v>2118</v>
      </c>
      <c r="X2654" s="69"/>
      <c r="Y2654" s="70"/>
      <c r="Z2654" s="69">
        <v>0</v>
      </c>
      <c r="AA2654" s="69" t="s">
        <v>989</v>
      </c>
      <c r="AB2654" s="69" t="s">
        <v>1144</v>
      </c>
      <c r="AC2654" s="69"/>
    </row>
    <row r="2655" spans="1:29" x14ac:dyDescent="0.25">
      <c r="A2655" s="69"/>
      <c r="B2655" s="69"/>
      <c r="C2655" s="69"/>
      <c r="D2655" s="69"/>
      <c r="E2655" s="69"/>
      <c r="F2655" s="69"/>
      <c r="G2655" s="69"/>
      <c r="H2655" s="69"/>
      <c r="I2655" s="69"/>
      <c r="J2655" s="69"/>
      <c r="K2655" s="69" t="s">
        <v>27600</v>
      </c>
      <c r="L2655" s="70">
        <v>1250.03</v>
      </c>
      <c r="M2655" s="69"/>
      <c r="N2655" s="69" t="s">
        <v>27599</v>
      </c>
      <c r="O2655" s="69"/>
      <c r="P2655" s="69" t="s">
        <v>1011</v>
      </c>
      <c r="Q2655" s="69" t="s">
        <v>1698</v>
      </c>
      <c r="R2655" s="69"/>
      <c r="S2655" s="70">
        <v>1250.03</v>
      </c>
      <c r="T2655" s="70"/>
      <c r="U2655" s="69" t="s">
        <v>1698</v>
      </c>
      <c r="V2655" s="73">
        <v>58</v>
      </c>
      <c r="W2655" s="69" t="s">
        <v>1698</v>
      </c>
      <c r="X2655" s="69"/>
      <c r="Y2655" s="70"/>
      <c r="Z2655" s="69">
        <v>0</v>
      </c>
      <c r="AA2655" s="69"/>
      <c r="AB2655" s="69" t="s">
        <v>1144</v>
      </c>
      <c r="AC2655" s="69"/>
    </row>
    <row r="2656" spans="1:29" x14ac:dyDescent="0.25">
      <c r="A2656" s="69"/>
      <c r="B2656" s="69"/>
      <c r="C2656" s="69"/>
      <c r="D2656" s="69"/>
      <c r="E2656" s="69"/>
      <c r="F2656" s="69"/>
      <c r="G2656" s="69"/>
      <c r="H2656" s="69"/>
      <c r="I2656" s="69"/>
      <c r="J2656" s="69"/>
      <c r="K2656" s="69" t="s">
        <v>27598</v>
      </c>
      <c r="L2656" s="70">
        <v>4016.66</v>
      </c>
      <c r="M2656" s="69"/>
      <c r="N2656" s="69" t="s">
        <v>27597</v>
      </c>
      <c r="O2656" s="69"/>
      <c r="P2656" s="69" t="s">
        <v>2831</v>
      </c>
      <c r="Q2656" s="69" t="s">
        <v>1088</v>
      </c>
      <c r="R2656" s="69"/>
      <c r="S2656" s="70">
        <v>4016.66</v>
      </c>
      <c r="T2656" s="70"/>
      <c r="U2656" s="69" t="s">
        <v>1088</v>
      </c>
      <c r="V2656" s="73">
        <v>60</v>
      </c>
      <c r="W2656" s="69" t="s">
        <v>1088</v>
      </c>
      <c r="X2656" s="69"/>
      <c r="Y2656" s="70"/>
      <c r="Z2656" s="69">
        <v>0</v>
      </c>
      <c r="AA2656" s="69"/>
      <c r="AB2656" s="69" t="s">
        <v>1144</v>
      </c>
      <c r="AC2656" s="69"/>
    </row>
    <row r="2657" spans="1:29" x14ac:dyDescent="0.25">
      <c r="A2657" s="69"/>
      <c r="B2657" s="69"/>
      <c r="C2657" s="69"/>
      <c r="D2657" s="69"/>
      <c r="E2657" s="69"/>
      <c r="F2657" s="69"/>
      <c r="G2657" s="69"/>
      <c r="H2657" s="69"/>
      <c r="I2657" s="69"/>
      <c r="J2657" s="69"/>
      <c r="K2657" s="69" t="s">
        <v>27596</v>
      </c>
      <c r="L2657" s="70">
        <v>8260.5</v>
      </c>
      <c r="M2657" s="69"/>
      <c r="N2657" s="69" t="s">
        <v>27595</v>
      </c>
      <c r="O2657" s="69"/>
      <c r="P2657" s="69" t="s">
        <v>1991</v>
      </c>
      <c r="Q2657" s="69" t="s">
        <v>2229</v>
      </c>
      <c r="R2657" s="69"/>
      <c r="S2657" s="70">
        <v>8260.5</v>
      </c>
      <c r="T2657" s="70"/>
      <c r="U2657" s="69" t="s">
        <v>2229</v>
      </c>
      <c r="V2657" s="73">
        <v>58</v>
      </c>
      <c r="W2657" s="69" t="s">
        <v>2229</v>
      </c>
      <c r="X2657" s="69"/>
      <c r="Y2657" s="70"/>
      <c r="Z2657" s="69">
        <v>0</v>
      </c>
      <c r="AA2657" s="69"/>
      <c r="AB2657" s="69" t="s">
        <v>1144</v>
      </c>
      <c r="AC2657" s="69"/>
    </row>
    <row r="2658" spans="1:29" x14ac:dyDescent="0.25">
      <c r="A2658" s="71" t="s">
        <v>193</v>
      </c>
      <c r="B2658" s="71"/>
      <c r="C2658" s="71"/>
      <c r="D2658" s="71"/>
      <c r="E2658" s="71"/>
      <c r="F2658" s="71"/>
      <c r="G2658" s="71"/>
      <c r="H2658" s="71"/>
      <c r="I2658" s="72">
        <v>21175.86</v>
      </c>
      <c r="J2658" s="71"/>
      <c r="K2658" s="71"/>
      <c r="L2658" s="72">
        <v>21175.86</v>
      </c>
      <c r="M2658" s="72">
        <v>0</v>
      </c>
      <c r="N2658" s="71"/>
      <c r="O2658" s="71"/>
      <c r="P2658" s="71"/>
      <c r="Q2658" s="71"/>
      <c r="R2658" s="71"/>
      <c r="S2658" s="72">
        <v>21175.86</v>
      </c>
      <c r="T2658" s="72">
        <v>21175.86</v>
      </c>
      <c r="U2658" s="71"/>
      <c r="V2658" s="71"/>
      <c r="W2658" s="71"/>
      <c r="X2658" s="72">
        <v>0</v>
      </c>
      <c r="Y2658" s="72">
        <v>0</v>
      </c>
      <c r="Z2658" s="72">
        <v>21175.86</v>
      </c>
      <c r="AA2658" s="69"/>
      <c r="AB2658" s="69"/>
      <c r="AC2658" s="69"/>
    </row>
    <row r="2659" spans="1:29" ht="30" x14ac:dyDescent="0.25">
      <c r="A2659" s="68" t="s">
        <v>27594</v>
      </c>
      <c r="B2659" s="69" t="s">
        <v>27593</v>
      </c>
      <c r="C2659" s="69" t="s">
        <v>27592</v>
      </c>
      <c r="D2659" s="69" t="s">
        <v>4056</v>
      </c>
      <c r="E2659" s="69" t="s">
        <v>22715</v>
      </c>
      <c r="F2659" s="69" t="s">
        <v>1946</v>
      </c>
      <c r="G2659" s="69" t="s">
        <v>7971</v>
      </c>
      <c r="H2659" s="69" t="s">
        <v>962</v>
      </c>
      <c r="I2659" s="70">
        <v>20158.599999999999</v>
      </c>
      <c r="J2659" s="69" t="s">
        <v>4057</v>
      </c>
      <c r="K2659" s="69" t="s">
        <v>27591</v>
      </c>
      <c r="L2659" s="70">
        <v>5259.82</v>
      </c>
      <c r="M2659" s="69"/>
      <c r="N2659" s="69" t="s">
        <v>27590</v>
      </c>
      <c r="O2659" s="69"/>
      <c r="P2659" s="69" t="s">
        <v>1011</v>
      </c>
      <c r="Q2659" s="69" t="s">
        <v>2164</v>
      </c>
      <c r="R2659" s="69"/>
      <c r="S2659" s="70">
        <v>5259.82</v>
      </c>
      <c r="T2659" s="70"/>
      <c r="U2659" s="69" t="s">
        <v>2164</v>
      </c>
      <c r="V2659" s="73">
        <v>61</v>
      </c>
      <c r="W2659" s="69" t="s">
        <v>2164</v>
      </c>
      <c r="X2659" s="69"/>
      <c r="Y2659" s="70"/>
      <c r="Z2659" s="69">
        <v>0</v>
      </c>
      <c r="AA2659" s="69" t="s">
        <v>989</v>
      </c>
      <c r="AB2659" s="69" t="s">
        <v>1144</v>
      </c>
      <c r="AC2659" s="69"/>
    </row>
    <row r="2660" spans="1:29" x14ac:dyDescent="0.25">
      <c r="A2660" s="69"/>
      <c r="B2660" s="69"/>
      <c r="C2660" s="69"/>
      <c r="D2660" s="69"/>
      <c r="E2660" s="69"/>
      <c r="F2660" s="69"/>
      <c r="G2660" s="69"/>
      <c r="H2660" s="69"/>
      <c r="I2660" s="69"/>
      <c r="J2660" s="69"/>
      <c r="K2660" s="69" t="s">
        <v>27589</v>
      </c>
      <c r="L2660" s="70">
        <v>2090.73</v>
      </c>
      <c r="M2660" s="69"/>
      <c r="N2660" s="69" t="s">
        <v>27588</v>
      </c>
      <c r="O2660" s="69"/>
      <c r="P2660" s="69" t="s">
        <v>2831</v>
      </c>
      <c r="Q2660" s="69" t="s">
        <v>1706</v>
      </c>
      <c r="R2660" s="69"/>
      <c r="S2660" s="70">
        <v>2090.73</v>
      </c>
      <c r="T2660" s="70"/>
      <c r="U2660" s="69" t="s">
        <v>1706</v>
      </c>
      <c r="V2660" s="73">
        <v>58</v>
      </c>
      <c r="W2660" s="69" t="s">
        <v>1706</v>
      </c>
      <c r="X2660" s="69"/>
      <c r="Y2660" s="70"/>
      <c r="Z2660" s="69">
        <v>0</v>
      </c>
      <c r="AA2660" s="69"/>
      <c r="AB2660" s="69" t="s">
        <v>1144</v>
      </c>
      <c r="AC2660" s="69"/>
    </row>
    <row r="2661" spans="1:29" x14ac:dyDescent="0.25">
      <c r="A2661" s="69"/>
      <c r="B2661" s="69"/>
      <c r="C2661" s="69"/>
      <c r="D2661" s="69"/>
      <c r="E2661" s="69"/>
      <c r="F2661" s="69"/>
      <c r="G2661" s="69"/>
      <c r="H2661" s="69"/>
      <c r="I2661" s="69"/>
      <c r="J2661" s="69"/>
      <c r="K2661" s="69" t="s">
        <v>27587</v>
      </c>
      <c r="L2661" s="70">
        <v>12808.05</v>
      </c>
      <c r="M2661" s="69"/>
      <c r="N2661" s="69" t="s">
        <v>27586</v>
      </c>
      <c r="O2661" s="69"/>
      <c r="P2661" s="69" t="s">
        <v>1207</v>
      </c>
      <c r="Q2661" s="69" t="s">
        <v>1307</v>
      </c>
      <c r="R2661" s="69"/>
      <c r="S2661" s="70">
        <v>12808.05</v>
      </c>
      <c r="T2661" s="70"/>
      <c r="U2661" s="69" t="s">
        <v>1307</v>
      </c>
      <c r="V2661" s="73">
        <v>104</v>
      </c>
      <c r="W2661" s="69" t="s">
        <v>1307</v>
      </c>
      <c r="X2661" s="69"/>
      <c r="Y2661" s="70"/>
      <c r="Z2661" s="69">
        <v>75.569999999999993</v>
      </c>
      <c r="AA2661" s="69"/>
      <c r="AB2661" s="69" t="s">
        <v>1144</v>
      </c>
      <c r="AC2661" s="69"/>
    </row>
    <row r="2662" spans="1:29" x14ac:dyDescent="0.25">
      <c r="A2662" s="71" t="s">
        <v>193</v>
      </c>
      <c r="B2662" s="71"/>
      <c r="C2662" s="71"/>
      <c r="D2662" s="71"/>
      <c r="E2662" s="71"/>
      <c r="F2662" s="71"/>
      <c r="G2662" s="71"/>
      <c r="H2662" s="71"/>
      <c r="I2662" s="72">
        <v>20158.599999999999</v>
      </c>
      <c r="J2662" s="71"/>
      <c r="K2662" s="71"/>
      <c r="L2662" s="72">
        <v>20158.599999999999</v>
      </c>
      <c r="M2662" s="72">
        <v>0</v>
      </c>
      <c r="N2662" s="71"/>
      <c r="O2662" s="71"/>
      <c r="P2662" s="71"/>
      <c r="Q2662" s="71"/>
      <c r="R2662" s="71"/>
      <c r="S2662" s="72">
        <v>20158.599999999999</v>
      </c>
      <c r="T2662" s="72">
        <v>20158.599999999999</v>
      </c>
      <c r="U2662" s="71"/>
      <c r="V2662" s="71"/>
      <c r="W2662" s="71"/>
      <c r="X2662" s="72">
        <v>0</v>
      </c>
      <c r="Y2662" s="72">
        <v>75.569999999999993</v>
      </c>
      <c r="Z2662" s="72">
        <v>20234.169999999998</v>
      </c>
      <c r="AA2662" s="69"/>
      <c r="AB2662" s="69"/>
      <c r="AC2662" s="69"/>
    </row>
    <row r="2663" spans="1:29" ht="30" x14ac:dyDescent="0.25">
      <c r="A2663" s="68" t="s">
        <v>27585</v>
      </c>
      <c r="B2663" s="69" t="s">
        <v>27584</v>
      </c>
      <c r="C2663" s="69" t="s">
        <v>27583</v>
      </c>
      <c r="D2663" s="69" t="s">
        <v>4056</v>
      </c>
      <c r="E2663" s="69" t="s">
        <v>22715</v>
      </c>
      <c r="F2663" s="69" t="s">
        <v>2004</v>
      </c>
      <c r="G2663" s="69" t="s">
        <v>2349</v>
      </c>
      <c r="H2663" s="69" t="s">
        <v>962</v>
      </c>
      <c r="I2663" s="70">
        <v>3418.15</v>
      </c>
      <c r="J2663" s="69" t="s">
        <v>4057</v>
      </c>
      <c r="K2663" s="69" t="s">
        <v>27582</v>
      </c>
      <c r="L2663" s="70">
        <v>2736.78</v>
      </c>
      <c r="M2663" s="69"/>
      <c r="N2663" s="69" t="s">
        <v>27581</v>
      </c>
      <c r="O2663" s="69"/>
      <c r="P2663" s="69" t="s">
        <v>1991</v>
      </c>
      <c r="Q2663" s="69" t="s">
        <v>2288</v>
      </c>
      <c r="R2663" s="69"/>
      <c r="S2663" s="70">
        <v>2736.78</v>
      </c>
      <c r="T2663" s="70"/>
      <c r="U2663" s="69" t="s">
        <v>2288</v>
      </c>
      <c r="V2663" s="73">
        <v>59</v>
      </c>
      <c r="W2663" s="69" t="s">
        <v>2288</v>
      </c>
      <c r="X2663" s="69"/>
      <c r="Y2663" s="70"/>
      <c r="Z2663" s="69">
        <v>0</v>
      </c>
      <c r="AA2663" s="69" t="s">
        <v>989</v>
      </c>
      <c r="AB2663" s="69" t="s">
        <v>1144</v>
      </c>
      <c r="AC2663" s="69"/>
    </row>
    <row r="2664" spans="1:29" x14ac:dyDescent="0.25">
      <c r="A2664" s="69"/>
      <c r="B2664" s="69"/>
      <c r="C2664" s="69"/>
      <c r="D2664" s="69"/>
      <c r="E2664" s="69"/>
      <c r="F2664" s="69"/>
      <c r="G2664" s="69"/>
      <c r="H2664" s="69"/>
      <c r="I2664" s="69"/>
      <c r="J2664" s="69"/>
      <c r="K2664" s="69" t="s">
        <v>27580</v>
      </c>
      <c r="L2664" s="70">
        <v>518.66</v>
      </c>
      <c r="M2664" s="69"/>
      <c r="N2664" s="69" t="s">
        <v>27579</v>
      </c>
      <c r="O2664" s="69"/>
      <c r="P2664" s="69" t="s">
        <v>1669</v>
      </c>
      <c r="Q2664" s="69" t="s">
        <v>1046</v>
      </c>
      <c r="R2664" s="69"/>
      <c r="S2664" s="70">
        <v>518.66</v>
      </c>
      <c r="T2664" s="70"/>
      <c r="U2664" s="69" t="s">
        <v>1046</v>
      </c>
      <c r="V2664" s="73">
        <v>62</v>
      </c>
      <c r="W2664" s="69" t="s">
        <v>1046</v>
      </c>
      <c r="X2664" s="69"/>
      <c r="Y2664" s="70"/>
      <c r="Z2664" s="69">
        <v>0</v>
      </c>
      <c r="AA2664" s="69"/>
      <c r="AB2664" s="69" t="s">
        <v>1144</v>
      </c>
      <c r="AC2664" s="69"/>
    </row>
    <row r="2665" spans="1:29" x14ac:dyDescent="0.25">
      <c r="A2665" s="69"/>
      <c r="B2665" s="69"/>
      <c r="C2665" s="69"/>
      <c r="D2665" s="69"/>
      <c r="E2665" s="69"/>
      <c r="F2665" s="69"/>
      <c r="G2665" s="69"/>
      <c r="H2665" s="69"/>
      <c r="I2665" s="69"/>
      <c r="J2665" s="69"/>
      <c r="K2665" s="69" t="s">
        <v>27578</v>
      </c>
      <c r="L2665" s="70">
        <v>162.71</v>
      </c>
      <c r="M2665" s="69"/>
      <c r="N2665" s="69" t="s">
        <v>27577</v>
      </c>
      <c r="O2665" s="69"/>
      <c r="P2665" s="69" t="s">
        <v>1194</v>
      </c>
      <c r="Q2665" s="69" t="s">
        <v>2276</v>
      </c>
      <c r="R2665" s="69"/>
      <c r="S2665" s="70">
        <v>162.71</v>
      </c>
      <c r="T2665" s="70"/>
      <c r="U2665" s="69" t="s">
        <v>2276</v>
      </c>
      <c r="V2665" s="73">
        <v>49</v>
      </c>
      <c r="W2665" s="69" t="s">
        <v>2276</v>
      </c>
      <c r="X2665" s="69"/>
      <c r="Y2665" s="70"/>
      <c r="Z2665" s="69">
        <v>0</v>
      </c>
      <c r="AA2665" s="69"/>
      <c r="AB2665" s="69" t="s">
        <v>1144</v>
      </c>
      <c r="AC2665" s="69"/>
    </row>
    <row r="2666" spans="1:29" x14ac:dyDescent="0.25">
      <c r="A2666" s="71" t="s">
        <v>193</v>
      </c>
      <c r="B2666" s="71"/>
      <c r="C2666" s="71"/>
      <c r="D2666" s="71"/>
      <c r="E2666" s="71"/>
      <c r="F2666" s="71"/>
      <c r="G2666" s="71"/>
      <c r="H2666" s="71"/>
      <c r="I2666" s="72">
        <v>3418.15</v>
      </c>
      <c r="J2666" s="71"/>
      <c r="K2666" s="71"/>
      <c r="L2666" s="72">
        <v>3418.15</v>
      </c>
      <c r="M2666" s="72">
        <v>0</v>
      </c>
      <c r="N2666" s="71"/>
      <c r="O2666" s="71"/>
      <c r="P2666" s="71"/>
      <c r="Q2666" s="71"/>
      <c r="R2666" s="71"/>
      <c r="S2666" s="72">
        <v>3418.15</v>
      </c>
      <c r="T2666" s="72">
        <v>3418.15</v>
      </c>
      <c r="U2666" s="71"/>
      <c r="V2666" s="71"/>
      <c r="W2666" s="71"/>
      <c r="X2666" s="72">
        <v>0</v>
      </c>
      <c r="Y2666" s="72">
        <v>0</v>
      </c>
      <c r="Z2666" s="72">
        <v>3418.15</v>
      </c>
      <c r="AA2666" s="69"/>
      <c r="AB2666" s="69"/>
      <c r="AC2666" s="69"/>
    </row>
    <row r="2667" spans="1:29" ht="30" x14ac:dyDescent="0.25">
      <c r="A2667" s="68" t="s">
        <v>27576</v>
      </c>
      <c r="B2667" s="69" t="s">
        <v>27575</v>
      </c>
      <c r="C2667" s="69" t="s">
        <v>27574</v>
      </c>
      <c r="D2667" s="69" t="s">
        <v>4056</v>
      </c>
      <c r="E2667" s="69" t="s">
        <v>22715</v>
      </c>
      <c r="F2667" s="69" t="s">
        <v>2004</v>
      </c>
      <c r="G2667" s="69" t="s">
        <v>2637</v>
      </c>
      <c r="H2667" s="69" t="s">
        <v>962</v>
      </c>
      <c r="I2667" s="70">
        <v>28000.21</v>
      </c>
      <c r="J2667" s="69" t="s">
        <v>4057</v>
      </c>
      <c r="K2667" s="69" t="s">
        <v>27573</v>
      </c>
      <c r="L2667" s="70">
        <v>5601.27</v>
      </c>
      <c r="M2667" s="69"/>
      <c r="N2667" s="69" t="s">
        <v>27572</v>
      </c>
      <c r="O2667" s="69"/>
      <c r="P2667" s="69" t="s">
        <v>2831</v>
      </c>
      <c r="Q2667" s="69" t="s">
        <v>1203</v>
      </c>
      <c r="R2667" s="69"/>
      <c r="S2667" s="70">
        <v>5601.27</v>
      </c>
      <c r="T2667" s="70"/>
      <c r="U2667" s="69" t="s">
        <v>1203</v>
      </c>
      <c r="V2667" s="73">
        <v>81</v>
      </c>
      <c r="W2667" s="69" t="s">
        <v>1203</v>
      </c>
      <c r="X2667" s="69"/>
      <c r="Y2667" s="70"/>
      <c r="Z2667" s="69">
        <v>0</v>
      </c>
      <c r="AA2667" s="69" t="s">
        <v>989</v>
      </c>
      <c r="AB2667" s="69" t="s">
        <v>1144</v>
      </c>
      <c r="AC2667" s="69"/>
    </row>
    <row r="2668" spans="1:29" x14ac:dyDescent="0.25">
      <c r="A2668" s="69"/>
      <c r="B2668" s="69"/>
      <c r="C2668" s="69"/>
      <c r="D2668" s="69"/>
      <c r="E2668" s="69"/>
      <c r="F2668" s="69"/>
      <c r="G2668" s="69"/>
      <c r="H2668" s="69"/>
      <c r="I2668" s="69"/>
      <c r="J2668" s="69"/>
      <c r="K2668" s="69" t="s">
        <v>27571</v>
      </c>
      <c r="L2668" s="70">
        <v>21713.4</v>
      </c>
      <c r="M2668" s="69"/>
      <c r="N2668" s="69" t="s">
        <v>27570</v>
      </c>
      <c r="O2668" s="69"/>
      <c r="P2668" s="69" t="s">
        <v>1483</v>
      </c>
      <c r="Q2668" s="69" t="s">
        <v>2039</v>
      </c>
      <c r="R2668" s="69"/>
      <c r="S2668" s="70">
        <v>21713.4</v>
      </c>
      <c r="T2668" s="70"/>
      <c r="U2668" s="69"/>
      <c r="V2668" s="69"/>
      <c r="W2668" s="69" t="s">
        <v>1795</v>
      </c>
      <c r="X2668" s="69"/>
      <c r="Y2668" s="70"/>
      <c r="Z2668" s="69">
        <v>123.1</v>
      </c>
      <c r="AA2668" s="69"/>
      <c r="AB2668" s="69" t="s">
        <v>1144</v>
      </c>
      <c r="AC2668" s="69"/>
    </row>
    <row r="2669" spans="1:29" x14ac:dyDescent="0.25">
      <c r="A2669" s="69"/>
      <c r="B2669" s="69"/>
      <c r="C2669" s="69"/>
      <c r="D2669" s="69"/>
      <c r="E2669" s="69"/>
      <c r="F2669" s="69"/>
      <c r="G2669" s="69"/>
      <c r="H2669" s="69"/>
      <c r="I2669" s="69"/>
      <c r="J2669" s="69"/>
      <c r="K2669" s="69" t="s">
        <v>27569</v>
      </c>
      <c r="L2669" s="70">
        <v>685.54</v>
      </c>
      <c r="M2669" s="69"/>
      <c r="N2669" s="69" t="s">
        <v>27568</v>
      </c>
      <c r="O2669" s="69"/>
      <c r="P2669" s="69" t="s">
        <v>3017</v>
      </c>
      <c r="Q2669" s="69" t="s">
        <v>1046</v>
      </c>
      <c r="R2669" s="69"/>
      <c r="S2669" s="70">
        <v>685.54</v>
      </c>
      <c r="T2669" s="70"/>
      <c r="U2669" s="69" t="s">
        <v>1046</v>
      </c>
      <c r="V2669" s="73">
        <v>63</v>
      </c>
      <c r="W2669" s="69" t="s">
        <v>1046</v>
      </c>
      <c r="X2669" s="69"/>
      <c r="Y2669" s="70"/>
      <c r="Z2669" s="69">
        <v>0</v>
      </c>
      <c r="AA2669" s="69"/>
      <c r="AB2669" s="69" t="s">
        <v>1144</v>
      </c>
      <c r="AC2669" s="69"/>
    </row>
    <row r="2670" spans="1:29" x14ac:dyDescent="0.25">
      <c r="A2670" s="71" t="s">
        <v>193</v>
      </c>
      <c r="B2670" s="71"/>
      <c r="C2670" s="71"/>
      <c r="D2670" s="71"/>
      <c r="E2670" s="71"/>
      <c r="F2670" s="71"/>
      <c r="G2670" s="71"/>
      <c r="H2670" s="71"/>
      <c r="I2670" s="72">
        <v>28000.21</v>
      </c>
      <c r="J2670" s="71"/>
      <c r="K2670" s="71"/>
      <c r="L2670" s="72">
        <v>28000.210000000003</v>
      </c>
      <c r="M2670" s="72">
        <v>-3.637978807091713E-12</v>
      </c>
      <c r="N2670" s="71"/>
      <c r="O2670" s="71"/>
      <c r="P2670" s="71"/>
      <c r="Q2670" s="71"/>
      <c r="R2670" s="71"/>
      <c r="S2670" s="72">
        <v>28000.210000000003</v>
      </c>
      <c r="T2670" s="72">
        <v>6286.81</v>
      </c>
      <c r="U2670" s="71"/>
      <c r="V2670" s="71"/>
      <c r="W2670" s="71"/>
      <c r="X2670" s="72">
        <v>21713.4</v>
      </c>
      <c r="Y2670" s="72">
        <v>123.1</v>
      </c>
      <c r="Z2670" s="72">
        <v>6409.9100000000008</v>
      </c>
      <c r="AA2670" s="69"/>
      <c r="AB2670" s="69"/>
      <c r="AC2670" s="69"/>
    </row>
    <row r="2671" spans="1:29" ht="30" x14ac:dyDescent="0.25">
      <c r="A2671" s="68" t="s">
        <v>27567</v>
      </c>
      <c r="B2671" s="69" t="s">
        <v>27566</v>
      </c>
      <c r="C2671" s="69" t="s">
        <v>27565</v>
      </c>
      <c r="D2671" s="69" t="s">
        <v>4056</v>
      </c>
      <c r="E2671" s="69" t="s">
        <v>22715</v>
      </c>
      <c r="F2671" s="69" t="s">
        <v>1032</v>
      </c>
      <c r="G2671" s="69" t="s">
        <v>1062</v>
      </c>
      <c r="H2671" s="69" t="s">
        <v>962</v>
      </c>
      <c r="I2671" s="70">
        <v>5244.02</v>
      </c>
      <c r="J2671" s="69" t="s">
        <v>4057</v>
      </c>
      <c r="K2671" s="69" t="s">
        <v>27564</v>
      </c>
      <c r="L2671" s="70">
        <v>896.14</v>
      </c>
      <c r="M2671" s="69"/>
      <c r="N2671" s="69" t="s">
        <v>27563</v>
      </c>
      <c r="O2671" s="69"/>
      <c r="P2671" s="69" t="s">
        <v>1889</v>
      </c>
      <c r="Q2671" s="69" t="s">
        <v>1051</v>
      </c>
      <c r="R2671" s="69"/>
      <c r="S2671" s="70">
        <v>896.14</v>
      </c>
      <c r="T2671" s="70"/>
      <c r="U2671" s="69" t="s">
        <v>1051</v>
      </c>
      <c r="V2671" s="73">
        <v>46</v>
      </c>
      <c r="W2671" s="69" t="s">
        <v>1051</v>
      </c>
      <c r="X2671" s="69"/>
      <c r="Y2671" s="70"/>
      <c r="Z2671" s="69">
        <v>0</v>
      </c>
      <c r="AA2671" s="69" t="s">
        <v>989</v>
      </c>
      <c r="AB2671" s="69" t="s">
        <v>1144</v>
      </c>
      <c r="AC2671" s="69"/>
    </row>
    <row r="2672" spans="1:29" x14ac:dyDescent="0.25">
      <c r="A2672" s="69"/>
      <c r="B2672" s="69"/>
      <c r="C2672" s="69"/>
      <c r="D2672" s="69"/>
      <c r="E2672" s="69"/>
      <c r="F2672" s="69"/>
      <c r="G2672" s="69"/>
      <c r="H2672" s="69"/>
      <c r="I2672" s="69"/>
      <c r="J2672" s="69"/>
      <c r="K2672" s="69" t="s">
        <v>27562</v>
      </c>
      <c r="L2672" s="70">
        <v>4144.9399999999996</v>
      </c>
      <c r="M2672" s="69"/>
      <c r="N2672" s="69" t="s">
        <v>27561</v>
      </c>
      <c r="O2672" s="69"/>
      <c r="P2672" s="69" t="s">
        <v>1483</v>
      </c>
      <c r="Q2672" s="69" t="s">
        <v>1108</v>
      </c>
      <c r="R2672" s="69"/>
      <c r="S2672" s="70">
        <v>4144.9399999999996</v>
      </c>
      <c r="T2672" s="70"/>
      <c r="U2672" s="69" t="s">
        <v>1108</v>
      </c>
      <c r="V2672" s="73">
        <v>60</v>
      </c>
      <c r="W2672" s="69" t="s">
        <v>1108</v>
      </c>
      <c r="X2672" s="69"/>
      <c r="Y2672" s="70"/>
      <c r="Z2672" s="69">
        <v>0</v>
      </c>
      <c r="AA2672" s="69"/>
      <c r="AB2672" s="69" t="s">
        <v>1144</v>
      </c>
      <c r="AC2672" s="69"/>
    </row>
    <row r="2673" spans="1:29" x14ac:dyDescent="0.25">
      <c r="A2673" s="69"/>
      <c r="B2673" s="69"/>
      <c r="C2673" s="69"/>
      <c r="D2673" s="69"/>
      <c r="E2673" s="69"/>
      <c r="F2673" s="69"/>
      <c r="G2673" s="69"/>
      <c r="H2673" s="69"/>
      <c r="I2673" s="69"/>
      <c r="J2673" s="69"/>
      <c r="K2673" s="69" t="s">
        <v>27560</v>
      </c>
      <c r="L2673" s="70">
        <v>202.94</v>
      </c>
      <c r="M2673" s="69"/>
      <c r="N2673" s="69" t="s">
        <v>27559</v>
      </c>
      <c r="O2673" s="69"/>
      <c r="P2673" s="69" t="s">
        <v>3017</v>
      </c>
      <c r="Q2673" s="69" t="s">
        <v>1046</v>
      </c>
      <c r="R2673" s="69"/>
      <c r="S2673" s="70">
        <v>202.94</v>
      </c>
      <c r="T2673" s="70"/>
      <c r="U2673" s="69" t="s">
        <v>1046</v>
      </c>
      <c r="V2673" s="73">
        <v>63</v>
      </c>
      <c r="W2673" s="69" t="s">
        <v>1046</v>
      </c>
      <c r="X2673" s="69"/>
      <c r="Y2673" s="70"/>
      <c r="Z2673" s="69">
        <v>0</v>
      </c>
      <c r="AA2673" s="69"/>
      <c r="AB2673" s="69" t="s">
        <v>1144</v>
      </c>
      <c r="AC2673" s="69"/>
    </row>
    <row r="2674" spans="1:29" x14ac:dyDescent="0.25">
      <c r="A2674" s="71" t="s">
        <v>193</v>
      </c>
      <c r="B2674" s="71"/>
      <c r="C2674" s="71"/>
      <c r="D2674" s="71"/>
      <c r="E2674" s="71"/>
      <c r="F2674" s="71"/>
      <c r="G2674" s="71"/>
      <c r="H2674" s="71"/>
      <c r="I2674" s="72">
        <v>5244.02</v>
      </c>
      <c r="J2674" s="71"/>
      <c r="K2674" s="71"/>
      <c r="L2674" s="72">
        <v>5244.02</v>
      </c>
      <c r="M2674" s="72">
        <v>9.0949470177292824E-13</v>
      </c>
      <c r="N2674" s="71"/>
      <c r="O2674" s="71"/>
      <c r="P2674" s="71"/>
      <c r="Q2674" s="71"/>
      <c r="R2674" s="71"/>
      <c r="S2674" s="72">
        <v>5244.02</v>
      </c>
      <c r="T2674" s="72">
        <v>5244.02</v>
      </c>
      <c r="U2674" s="71"/>
      <c r="V2674" s="71"/>
      <c r="W2674" s="71"/>
      <c r="X2674" s="72">
        <v>-9.0949470177292824E-13</v>
      </c>
      <c r="Y2674" s="72">
        <v>0</v>
      </c>
      <c r="Z2674" s="72">
        <v>5244.02</v>
      </c>
      <c r="AA2674" s="69"/>
      <c r="AB2674" s="69"/>
      <c r="AC2674" s="69"/>
    </row>
    <row r="2675" spans="1:29" ht="30" x14ac:dyDescent="0.25">
      <c r="A2675" s="68" t="s">
        <v>27558</v>
      </c>
      <c r="B2675" s="69" t="s">
        <v>24295</v>
      </c>
      <c r="C2675" s="69" t="s">
        <v>27557</v>
      </c>
      <c r="D2675" s="69" t="s">
        <v>4056</v>
      </c>
      <c r="E2675" s="69" t="s">
        <v>23493</v>
      </c>
      <c r="F2675" s="69" t="s">
        <v>2620</v>
      </c>
      <c r="G2675" s="69" t="s">
        <v>3055</v>
      </c>
      <c r="H2675" s="69" t="s">
        <v>962</v>
      </c>
      <c r="I2675" s="70">
        <v>3228.15</v>
      </c>
      <c r="J2675" s="69" t="s">
        <v>4057</v>
      </c>
      <c r="K2675" s="69" t="s">
        <v>27556</v>
      </c>
      <c r="L2675" s="70">
        <v>3228.15</v>
      </c>
      <c r="M2675" s="69"/>
      <c r="N2675" s="69" t="s">
        <v>27555</v>
      </c>
      <c r="O2675" s="69"/>
      <c r="P2675" s="69" t="s">
        <v>2020</v>
      </c>
      <c r="Q2675" s="69" t="s">
        <v>2229</v>
      </c>
      <c r="R2675" s="69"/>
      <c r="S2675" s="70">
        <v>3228.15</v>
      </c>
      <c r="T2675" s="70"/>
      <c r="U2675" s="69" t="s">
        <v>2229</v>
      </c>
      <c r="V2675" s="73">
        <v>63</v>
      </c>
      <c r="W2675" s="69" t="s">
        <v>2229</v>
      </c>
      <c r="X2675" s="69"/>
      <c r="Y2675" s="70"/>
      <c r="Z2675" s="69">
        <v>0</v>
      </c>
      <c r="AA2675" s="69" t="s">
        <v>989</v>
      </c>
      <c r="AB2675" s="69" t="s">
        <v>1144</v>
      </c>
      <c r="AC2675" s="69"/>
    </row>
    <row r="2676" spans="1:29" x14ac:dyDescent="0.25">
      <c r="A2676" s="71" t="s">
        <v>193</v>
      </c>
      <c r="B2676" s="71"/>
      <c r="C2676" s="71"/>
      <c r="D2676" s="71"/>
      <c r="E2676" s="71"/>
      <c r="F2676" s="71"/>
      <c r="G2676" s="71"/>
      <c r="H2676" s="71"/>
      <c r="I2676" s="72">
        <v>3228.15</v>
      </c>
      <c r="J2676" s="71"/>
      <c r="K2676" s="71"/>
      <c r="L2676" s="72">
        <v>3228.15</v>
      </c>
      <c r="M2676" s="72">
        <v>0</v>
      </c>
      <c r="N2676" s="71"/>
      <c r="O2676" s="71"/>
      <c r="P2676" s="71"/>
      <c r="Q2676" s="71"/>
      <c r="R2676" s="71"/>
      <c r="S2676" s="72">
        <v>3228.15</v>
      </c>
      <c r="T2676" s="72">
        <v>3228.15</v>
      </c>
      <c r="U2676" s="71"/>
      <c r="V2676" s="71"/>
      <c r="W2676" s="71"/>
      <c r="X2676" s="72">
        <v>0</v>
      </c>
      <c r="Y2676" s="72">
        <v>0</v>
      </c>
      <c r="Z2676" s="72">
        <v>3228.15</v>
      </c>
      <c r="AA2676" s="69"/>
      <c r="AB2676" s="69"/>
      <c r="AC2676" s="69"/>
    </row>
    <row r="2677" spans="1:29" ht="30" x14ac:dyDescent="0.25">
      <c r="A2677" s="68" t="s">
        <v>27554</v>
      </c>
      <c r="B2677" s="69" t="s">
        <v>27553</v>
      </c>
      <c r="C2677" s="69" t="s">
        <v>27552</v>
      </c>
      <c r="D2677" s="69" t="s">
        <v>4056</v>
      </c>
      <c r="E2677" s="69" t="s">
        <v>22715</v>
      </c>
      <c r="F2677" s="69" t="s">
        <v>1646</v>
      </c>
      <c r="G2677" s="69" t="s">
        <v>2637</v>
      </c>
      <c r="H2677" s="69" t="s">
        <v>962</v>
      </c>
      <c r="I2677" s="70">
        <v>34615.72</v>
      </c>
      <c r="J2677" s="69" t="s">
        <v>4057</v>
      </c>
      <c r="K2677" s="69" t="s">
        <v>27551</v>
      </c>
      <c r="L2677" s="70">
        <v>34615.72</v>
      </c>
      <c r="M2677" s="69"/>
      <c r="N2677" s="69" t="s">
        <v>27550</v>
      </c>
      <c r="O2677" s="69"/>
      <c r="P2677" s="69" t="s">
        <v>1483</v>
      </c>
      <c r="Q2677" s="69" t="s">
        <v>2039</v>
      </c>
      <c r="R2677" s="69"/>
      <c r="S2677" s="70">
        <v>34615.72</v>
      </c>
      <c r="T2677" s="70"/>
      <c r="U2677" s="69"/>
      <c r="V2677" s="69"/>
      <c r="W2677" s="69" t="s">
        <v>1795</v>
      </c>
      <c r="X2677" s="69"/>
      <c r="Y2677" s="70"/>
      <c r="Z2677" s="69">
        <v>196.24</v>
      </c>
      <c r="AA2677" s="69" t="s">
        <v>989</v>
      </c>
      <c r="AB2677" s="69" t="s">
        <v>1144</v>
      </c>
      <c r="AC2677" s="69"/>
    </row>
    <row r="2678" spans="1:29" x14ac:dyDescent="0.25">
      <c r="A2678" s="71" t="s">
        <v>193</v>
      </c>
      <c r="B2678" s="71"/>
      <c r="C2678" s="71"/>
      <c r="D2678" s="71"/>
      <c r="E2678" s="71"/>
      <c r="F2678" s="71"/>
      <c r="G2678" s="71"/>
      <c r="H2678" s="71"/>
      <c r="I2678" s="72">
        <v>34615.72</v>
      </c>
      <c r="J2678" s="71"/>
      <c r="K2678" s="71"/>
      <c r="L2678" s="72">
        <v>34615.72</v>
      </c>
      <c r="M2678" s="72">
        <v>0</v>
      </c>
      <c r="N2678" s="71"/>
      <c r="O2678" s="71"/>
      <c r="P2678" s="71"/>
      <c r="Q2678" s="71"/>
      <c r="R2678" s="71"/>
      <c r="S2678" s="72">
        <v>34615.72</v>
      </c>
      <c r="T2678" s="72">
        <v>0</v>
      </c>
      <c r="U2678" s="71"/>
      <c r="V2678" s="71"/>
      <c r="W2678" s="71"/>
      <c r="X2678" s="72">
        <v>34615.72</v>
      </c>
      <c r="Y2678" s="72">
        <v>196.24</v>
      </c>
      <c r="Z2678" s="72">
        <v>196.24</v>
      </c>
      <c r="AA2678" s="69"/>
      <c r="AB2678" s="69"/>
      <c r="AC2678" s="69"/>
    </row>
    <row r="2679" spans="1:29" ht="30" x14ac:dyDescent="0.25">
      <c r="A2679" s="68" t="s">
        <v>27549</v>
      </c>
      <c r="B2679" s="69" t="s">
        <v>22544</v>
      </c>
      <c r="C2679" s="69" t="s">
        <v>27548</v>
      </c>
      <c r="D2679" s="69" t="s">
        <v>4056</v>
      </c>
      <c r="E2679" s="69" t="s">
        <v>23493</v>
      </c>
      <c r="F2679" s="69" t="s">
        <v>1681</v>
      </c>
      <c r="G2679" s="69" t="s">
        <v>1062</v>
      </c>
      <c r="H2679" s="69" t="s">
        <v>962</v>
      </c>
      <c r="I2679" s="70">
        <v>1783.62</v>
      </c>
      <c r="J2679" s="69" t="s">
        <v>4057</v>
      </c>
      <c r="K2679" s="69" t="s">
        <v>27547</v>
      </c>
      <c r="L2679" s="70">
        <v>1783.62</v>
      </c>
      <c r="M2679" s="69"/>
      <c r="N2679" s="69" t="s">
        <v>27546</v>
      </c>
      <c r="O2679" s="69"/>
      <c r="P2679" s="69" t="s">
        <v>2065</v>
      </c>
      <c r="Q2679" s="69" t="s">
        <v>1217</v>
      </c>
      <c r="R2679" s="69"/>
      <c r="S2679" s="70">
        <v>1783.62</v>
      </c>
      <c r="T2679" s="70"/>
      <c r="U2679" s="69" t="s">
        <v>1217</v>
      </c>
      <c r="V2679" s="73">
        <v>70</v>
      </c>
      <c r="W2679" s="69" t="s">
        <v>1217</v>
      </c>
      <c r="X2679" s="69"/>
      <c r="Y2679" s="70"/>
      <c r="Z2679" s="69">
        <v>0</v>
      </c>
      <c r="AA2679" s="69" t="s">
        <v>989</v>
      </c>
      <c r="AB2679" s="69" t="s">
        <v>1144</v>
      </c>
      <c r="AC2679" s="69"/>
    </row>
    <row r="2680" spans="1:29" x14ac:dyDescent="0.25">
      <c r="A2680" s="71" t="s">
        <v>193</v>
      </c>
      <c r="B2680" s="71"/>
      <c r="C2680" s="71"/>
      <c r="D2680" s="71"/>
      <c r="E2680" s="71"/>
      <c r="F2680" s="71"/>
      <c r="G2680" s="71"/>
      <c r="H2680" s="71"/>
      <c r="I2680" s="72">
        <v>1783.62</v>
      </c>
      <c r="J2680" s="71"/>
      <c r="K2680" s="71"/>
      <c r="L2680" s="72">
        <v>1783.62</v>
      </c>
      <c r="M2680" s="72">
        <v>0</v>
      </c>
      <c r="N2680" s="71"/>
      <c r="O2680" s="71"/>
      <c r="P2680" s="71"/>
      <c r="Q2680" s="71"/>
      <c r="R2680" s="71"/>
      <c r="S2680" s="72">
        <v>1783.62</v>
      </c>
      <c r="T2680" s="72">
        <v>1783.62</v>
      </c>
      <c r="U2680" s="71"/>
      <c r="V2680" s="71"/>
      <c r="W2680" s="71"/>
      <c r="X2680" s="72">
        <v>0</v>
      </c>
      <c r="Y2680" s="72">
        <v>0</v>
      </c>
      <c r="Z2680" s="72">
        <v>1783.62</v>
      </c>
      <c r="AA2680" s="69"/>
      <c r="AB2680" s="69"/>
      <c r="AC2680" s="69"/>
    </row>
    <row r="2681" spans="1:29" ht="50" x14ac:dyDescent="0.25">
      <c r="A2681" s="68" t="s">
        <v>27545</v>
      </c>
      <c r="B2681" s="69" t="s">
        <v>27544</v>
      </c>
      <c r="C2681" s="69" t="s">
        <v>27543</v>
      </c>
      <c r="D2681" s="69" t="s">
        <v>4056</v>
      </c>
      <c r="E2681" s="69" t="s">
        <v>22715</v>
      </c>
      <c r="F2681" s="69" t="s">
        <v>2020</v>
      </c>
      <c r="G2681" s="69" t="s">
        <v>1694</v>
      </c>
      <c r="H2681" s="69" t="s">
        <v>962</v>
      </c>
      <c r="I2681" s="70">
        <v>31939.91</v>
      </c>
      <c r="J2681" s="69" t="s">
        <v>4057</v>
      </c>
      <c r="K2681" s="69" t="s">
        <v>27542</v>
      </c>
      <c r="L2681" s="70">
        <v>2832.38</v>
      </c>
      <c r="M2681" s="69"/>
      <c r="N2681" s="69" t="s">
        <v>27541</v>
      </c>
      <c r="O2681" s="69"/>
      <c r="P2681" s="69" t="s">
        <v>2023</v>
      </c>
      <c r="Q2681" s="69" t="s">
        <v>1694</v>
      </c>
      <c r="R2681" s="69"/>
      <c r="S2681" s="70">
        <v>2832.38</v>
      </c>
      <c r="T2681" s="70"/>
      <c r="U2681" s="69" t="s">
        <v>1694</v>
      </c>
      <c r="V2681" s="73">
        <v>63</v>
      </c>
      <c r="W2681" s="69" t="s">
        <v>1694</v>
      </c>
      <c r="X2681" s="69"/>
      <c r="Y2681" s="70"/>
      <c r="Z2681" s="69">
        <v>0</v>
      </c>
      <c r="AA2681" s="69" t="s">
        <v>989</v>
      </c>
      <c r="AB2681" s="69" t="s">
        <v>1144</v>
      </c>
      <c r="AC2681" s="69"/>
    </row>
    <row r="2682" spans="1:29" x14ac:dyDescent="0.25">
      <c r="A2682" s="69"/>
      <c r="B2682" s="69"/>
      <c r="C2682" s="69"/>
      <c r="D2682" s="69"/>
      <c r="E2682" s="69"/>
      <c r="F2682" s="69"/>
      <c r="G2682" s="69"/>
      <c r="H2682" s="69"/>
      <c r="I2682" s="69"/>
      <c r="J2682" s="69"/>
      <c r="K2682" s="69" t="s">
        <v>27540</v>
      </c>
      <c r="L2682" s="70">
        <v>6466.47</v>
      </c>
      <c r="M2682" s="69"/>
      <c r="N2682" s="69" t="s">
        <v>27539</v>
      </c>
      <c r="O2682" s="69"/>
      <c r="P2682" s="69" t="s">
        <v>1189</v>
      </c>
      <c r="Q2682" s="69" t="s">
        <v>3055</v>
      </c>
      <c r="R2682" s="69"/>
      <c r="S2682" s="70">
        <v>6466.47</v>
      </c>
      <c r="T2682" s="70"/>
      <c r="U2682" s="69" t="s">
        <v>3055</v>
      </c>
      <c r="V2682" s="73">
        <v>63</v>
      </c>
      <c r="W2682" s="69" t="s">
        <v>3055</v>
      </c>
      <c r="X2682" s="69"/>
      <c r="Y2682" s="70"/>
      <c r="Z2682" s="69">
        <v>0</v>
      </c>
      <c r="AA2682" s="69"/>
      <c r="AB2682" s="69" t="s">
        <v>1144</v>
      </c>
      <c r="AC2682" s="69"/>
    </row>
    <row r="2683" spans="1:29" x14ac:dyDescent="0.25">
      <c r="A2683" s="69"/>
      <c r="B2683" s="69"/>
      <c r="C2683" s="69"/>
      <c r="D2683" s="69"/>
      <c r="E2683" s="69"/>
      <c r="F2683" s="69"/>
      <c r="G2683" s="69"/>
      <c r="H2683" s="69"/>
      <c r="I2683" s="69"/>
      <c r="J2683" s="69"/>
      <c r="K2683" s="69" t="s">
        <v>27538</v>
      </c>
      <c r="L2683" s="70">
        <v>5072.03</v>
      </c>
      <c r="M2683" s="69"/>
      <c r="N2683" s="69" t="s">
        <v>27537</v>
      </c>
      <c r="O2683" s="69"/>
      <c r="P2683" s="69" t="s">
        <v>1738</v>
      </c>
      <c r="Q2683" s="69" t="s">
        <v>1738</v>
      </c>
      <c r="R2683" s="69"/>
      <c r="S2683" s="70">
        <v>5072.03</v>
      </c>
      <c r="T2683" s="70"/>
      <c r="U2683" s="69" t="s">
        <v>1738</v>
      </c>
      <c r="V2683" s="73">
        <v>0</v>
      </c>
      <c r="W2683" s="69" t="s">
        <v>1738</v>
      </c>
      <c r="X2683" s="69"/>
      <c r="Y2683" s="70"/>
      <c r="Z2683" s="69">
        <v>0</v>
      </c>
      <c r="AA2683" s="69"/>
      <c r="AB2683" s="69" t="s">
        <v>1144</v>
      </c>
      <c r="AC2683" s="69"/>
    </row>
    <row r="2684" spans="1:29" x14ac:dyDescent="0.25">
      <c r="A2684" s="69"/>
      <c r="B2684" s="69"/>
      <c r="C2684" s="69"/>
      <c r="D2684" s="69"/>
      <c r="E2684" s="69"/>
      <c r="F2684" s="69"/>
      <c r="G2684" s="69"/>
      <c r="H2684" s="69"/>
      <c r="I2684" s="69"/>
      <c r="J2684" s="69"/>
      <c r="K2684" s="69" t="s">
        <v>27536</v>
      </c>
      <c r="L2684" s="70">
        <v>4276.9399999999996</v>
      </c>
      <c r="M2684" s="69"/>
      <c r="N2684" s="69" t="s">
        <v>27535</v>
      </c>
      <c r="O2684" s="69"/>
      <c r="P2684" s="69" t="s">
        <v>1698</v>
      </c>
      <c r="Q2684" s="69" t="s">
        <v>2529</v>
      </c>
      <c r="R2684" s="69"/>
      <c r="S2684" s="70">
        <v>4276.9399999999996</v>
      </c>
      <c r="T2684" s="70"/>
      <c r="U2684" s="69" t="s">
        <v>2529</v>
      </c>
      <c r="V2684" s="73">
        <v>38</v>
      </c>
      <c r="W2684" s="69" t="s">
        <v>2529</v>
      </c>
      <c r="X2684" s="69"/>
      <c r="Y2684" s="70"/>
      <c r="Z2684" s="69">
        <v>0</v>
      </c>
      <c r="AA2684" s="69"/>
      <c r="AB2684" s="69" t="s">
        <v>1144</v>
      </c>
      <c r="AC2684" s="69"/>
    </row>
    <row r="2685" spans="1:29" x14ac:dyDescent="0.25">
      <c r="A2685" s="69"/>
      <c r="B2685" s="69"/>
      <c r="C2685" s="69"/>
      <c r="D2685" s="69"/>
      <c r="E2685" s="69"/>
      <c r="F2685" s="69"/>
      <c r="G2685" s="69"/>
      <c r="H2685" s="69"/>
      <c r="I2685" s="69"/>
      <c r="J2685" s="69"/>
      <c r="K2685" s="69" t="s">
        <v>27534</v>
      </c>
      <c r="L2685" s="70">
        <v>13292.09</v>
      </c>
      <c r="M2685" s="69"/>
      <c r="N2685" s="69" t="s">
        <v>27533</v>
      </c>
      <c r="O2685" s="69"/>
      <c r="P2685" s="69" t="s">
        <v>1698</v>
      </c>
      <c r="Q2685" s="69" t="s">
        <v>1269</v>
      </c>
      <c r="R2685" s="69"/>
      <c r="S2685" s="70">
        <v>13292.09</v>
      </c>
      <c r="T2685" s="70"/>
      <c r="U2685" s="69" t="s">
        <v>2175</v>
      </c>
      <c r="V2685" s="73">
        <v>80</v>
      </c>
      <c r="W2685" s="69" t="s">
        <v>2175</v>
      </c>
      <c r="X2685" s="69"/>
      <c r="Y2685" s="70"/>
      <c r="Z2685" s="69">
        <v>60.12</v>
      </c>
      <c r="AA2685" s="69"/>
      <c r="AB2685" s="69" t="s">
        <v>1144</v>
      </c>
      <c r="AC2685" s="69"/>
    </row>
    <row r="2686" spans="1:29" x14ac:dyDescent="0.25">
      <c r="A2686" s="71" t="s">
        <v>193</v>
      </c>
      <c r="B2686" s="71"/>
      <c r="C2686" s="71"/>
      <c r="D2686" s="71"/>
      <c r="E2686" s="71"/>
      <c r="F2686" s="71"/>
      <c r="G2686" s="71"/>
      <c r="H2686" s="71"/>
      <c r="I2686" s="72">
        <v>31939.91</v>
      </c>
      <c r="J2686" s="71"/>
      <c r="K2686" s="71"/>
      <c r="L2686" s="72">
        <v>31939.91</v>
      </c>
      <c r="M2686" s="72">
        <v>0</v>
      </c>
      <c r="N2686" s="71"/>
      <c r="O2686" s="71"/>
      <c r="P2686" s="71"/>
      <c r="Q2686" s="71"/>
      <c r="R2686" s="71"/>
      <c r="S2686" s="72">
        <v>31939.91</v>
      </c>
      <c r="T2686" s="72">
        <v>31939.91</v>
      </c>
      <c r="U2686" s="71"/>
      <c r="V2686" s="71"/>
      <c r="W2686" s="71"/>
      <c r="X2686" s="72">
        <v>0</v>
      </c>
      <c r="Y2686" s="72">
        <v>60.12</v>
      </c>
      <c r="Z2686" s="72">
        <v>32000.03</v>
      </c>
      <c r="AA2686" s="69"/>
      <c r="AB2686" s="69"/>
      <c r="AC2686" s="69"/>
    </row>
    <row r="2687" spans="1:29" ht="30" x14ac:dyDescent="0.25">
      <c r="A2687" s="68" t="s">
        <v>27532</v>
      </c>
      <c r="B2687" s="69" t="s">
        <v>27531</v>
      </c>
      <c r="C2687" s="69" t="s">
        <v>27530</v>
      </c>
      <c r="D2687" s="69" t="s">
        <v>4056</v>
      </c>
      <c r="E2687" s="69" t="s">
        <v>22401</v>
      </c>
      <c r="F2687" s="69" t="s">
        <v>7661</v>
      </c>
      <c r="G2687" s="69" t="s">
        <v>1694</v>
      </c>
      <c r="H2687" s="69" t="s">
        <v>962</v>
      </c>
      <c r="I2687" s="70">
        <v>1645.48</v>
      </c>
      <c r="J2687" s="69" t="s">
        <v>4057</v>
      </c>
      <c r="K2687" s="69" t="s">
        <v>27529</v>
      </c>
      <c r="L2687" s="70">
        <v>754.8</v>
      </c>
      <c r="M2687" s="69"/>
      <c r="N2687" s="69" t="s">
        <v>27528</v>
      </c>
      <c r="O2687" s="69"/>
      <c r="P2687" s="69" t="s">
        <v>1669</v>
      </c>
      <c r="Q2687" s="69" t="s">
        <v>1203</v>
      </c>
      <c r="R2687" s="69"/>
      <c r="S2687" s="70">
        <v>754.8</v>
      </c>
      <c r="T2687" s="70"/>
      <c r="U2687" s="69" t="s">
        <v>1203</v>
      </c>
      <c r="V2687" s="73">
        <v>64</v>
      </c>
      <c r="W2687" s="69" t="s">
        <v>1203</v>
      </c>
      <c r="X2687" s="69"/>
      <c r="Y2687" s="70"/>
      <c r="Z2687" s="69">
        <v>0</v>
      </c>
      <c r="AA2687" s="69" t="s">
        <v>989</v>
      </c>
      <c r="AB2687" s="69" t="s">
        <v>1144</v>
      </c>
      <c r="AC2687" s="69"/>
    </row>
    <row r="2688" spans="1:29" x14ac:dyDescent="0.25">
      <c r="A2688" s="69"/>
      <c r="B2688" s="69"/>
      <c r="C2688" s="69"/>
      <c r="D2688" s="69"/>
      <c r="E2688" s="69"/>
      <c r="F2688" s="69"/>
      <c r="G2688" s="69"/>
      <c r="H2688" s="69"/>
      <c r="I2688" s="69"/>
      <c r="J2688" s="69"/>
      <c r="K2688" s="69" t="s">
        <v>27527</v>
      </c>
      <c r="L2688" s="70">
        <v>890.68</v>
      </c>
      <c r="M2688" s="69"/>
      <c r="N2688" s="69" t="s">
        <v>27526</v>
      </c>
      <c r="O2688" s="69"/>
      <c r="P2688" s="69" t="s">
        <v>1189</v>
      </c>
      <c r="Q2688" s="69" t="s">
        <v>3055</v>
      </c>
      <c r="R2688" s="69"/>
      <c r="S2688" s="70">
        <v>890.68</v>
      </c>
      <c r="T2688" s="70"/>
      <c r="U2688" s="69" t="s">
        <v>3055</v>
      </c>
      <c r="V2688" s="73">
        <v>63</v>
      </c>
      <c r="W2688" s="69" t="s">
        <v>3055</v>
      </c>
      <c r="X2688" s="69"/>
      <c r="Y2688" s="70"/>
      <c r="Z2688" s="69">
        <v>0</v>
      </c>
      <c r="AA2688" s="69"/>
      <c r="AB2688" s="69" t="s">
        <v>1144</v>
      </c>
      <c r="AC2688" s="69"/>
    </row>
    <row r="2689" spans="1:29" x14ac:dyDescent="0.25">
      <c r="A2689" s="71" t="s">
        <v>193</v>
      </c>
      <c r="B2689" s="71"/>
      <c r="C2689" s="71"/>
      <c r="D2689" s="71"/>
      <c r="E2689" s="71"/>
      <c r="F2689" s="71"/>
      <c r="G2689" s="71"/>
      <c r="H2689" s="71"/>
      <c r="I2689" s="72">
        <v>1645.48</v>
      </c>
      <c r="J2689" s="71"/>
      <c r="K2689" s="71"/>
      <c r="L2689" s="72">
        <v>1645.48</v>
      </c>
      <c r="M2689" s="72">
        <v>0</v>
      </c>
      <c r="N2689" s="71"/>
      <c r="O2689" s="71"/>
      <c r="P2689" s="71"/>
      <c r="Q2689" s="71"/>
      <c r="R2689" s="71"/>
      <c r="S2689" s="72">
        <v>1645.48</v>
      </c>
      <c r="T2689" s="72">
        <v>1645.48</v>
      </c>
      <c r="U2689" s="71"/>
      <c r="V2689" s="71"/>
      <c r="W2689" s="71"/>
      <c r="X2689" s="72">
        <v>0</v>
      </c>
      <c r="Y2689" s="72">
        <v>0</v>
      </c>
      <c r="Z2689" s="72">
        <v>1645.48</v>
      </c>
      <c r="AA2689" s="69"/>
      <c r="AB2689" s="69"/>
      <c r="AC2689" s="69"/>
    </row>
    <row r="2690" spans="1:29" ht="30" x14ac:dyDescent="0.25">
      <c r="A2690" s="68" t="s">
        <v>27525</v>
      </c>
      <c r="B2690" s="69" t="s">
        <v>24043</v>
      </c>
      <c r="C2690" s="69" t="s">
        <v>27524</v>
      </c>
      <c r="D2690" s="69" t="s">
        <v>4056</v>
      </c>
      <c r="E2690" s="69" t="s">
        <v>22401</v>
      </c>
      <c r="F2690" s="69" t="s">
        <v>1483</v>
      </c>
      <c r="G2690" s="69" t="s">
        <v>1694</v>
      </c>
      <c r="H2690" s="69" t="s">
        <v>962</v>
      </c>
      <c r="I2690" s="70">
        <v>1709.05</v>
      </c>
      <c r="J2690" s="69" t="s">
        <v>4057</v>
      </c>
      <c r="K2690" s="69" t="s">
        <v>27523</v>
      </c>
      <c r="L2690" s="70">
        <v>428.73</v>
      </c>
      <c r="M2690" s="69"/>
      <c r="N2690" s="69" t="s">
        <v>27522</v>
      </c>
      <c r="O2690" s="69"/>
      <c r="P2690" s="69" t="s">
        <v>2028</v>
      </c>
      <c r="Q2690" s="69" t="s">
        <v>1313</v>
      </c>
      <c r="R2690" s="69"/>
      <c r="S2690" s="70">
        <v>428.73</v>
      </c>
      <c r="T2690" s="70"/>
      <c r="U2690" s="69" t="s">
        <v>1313</v>
      </c>
      <c r="V2690" s="73">
        <v>64</v>
      </c>
      <c r="W2690" s="69" t="s">
        <v>1313</v>
      </c>
      <c r="X2690" s="69"/>
      <c r="Y2690" s="70"/>
      <c r="Z2690" s="69">
        <v>0</v>
      </c>
      <c r="AA2690" s="69" t="s">
        <v>989</v>
      </c>
      <c r="AB2690" s="69" t="s">
        <v>1144</v>
      </c>
      <c r="AC2690" s="69"/>
    </row>
    <row r="2691" spans="1:29" x14ac:dyDescent="0.25">
      <c r="A2691" s="69"/>
      <c r="B2691" s="69"/>
      <c r="C2691" s="69"/>
      <c r="D2691" s="69"/>
      <c r="E2691" s="69"/>
      <c r="F2691" s="69"/>
      <c r="G2691" s="69"/>
      <c r="H2691" s="69"/>
      <c r="I2691" s="69"/>
      <c r="J2691" s="69"/>
      <c r="K2691" s="69" t="s">
        <v>27521</v>
      </c>
      <c r="L2691" s="70">
        <v>1280.32</v>
      </c>
      <c r="M2691" s="69"/>
      <c r="N2691" s="69" t="s">
        <v>27520</v>
      </c>
      <c r="O2691" s="69"/>
      <c r="P2691" s="69" t="s">
        <v>1048</v>
      </c>
      <c r="Q2691" s="69" t="s">
        <v>3055</v>
      </c>
      <c r="R2691" s="69"/>
      <c r="S2691" s="70">
        <v>1280.32</v>
      </c>
      <c r="T2691" s="70"/>
      <c r="U2691" s="69" t="s">
        <v>3055</v>
      </c>
      <c r="V2691" s="73">
        <v>62</v>
      </c>
      <c r="W2691" s="69" t="s">
        <v>3055</v>
      </c>
      <c r="X2691" s="69"/>
      <c r="Y2691" s="70"/>
      <c r="Z2691" s="69">
        <v>0</v>
      </c>
      <c r="AA2691" s="69"/>
      <c r="AB2691" s="69" t="s">
        <v>1144</v>
      </c>
      <c r="AC2691" s="69"/>
    </row>
    <row r="2692" spans="1:29" x14ac:dyDescent="0.25">
      <c r="A2692" s="71" t="s">
        <v>193</v>
      </c>
      <c r="B2692" s="71"/>
      <c r="C2692" s="71"/>
      <c r="D2692" s="71"/>
      <c r="E2692" s="71"/>
      <c r="F2692" s="71"/>
      <c r="G2692" s="71"/>
      <c r="H2692" s="71"/>
      <c r="I2692" s="72">
        <v>1709.05</v>
      </c>
      <c r="J2692" s="71"/>
      <c r="K2692" s="71"/>
      <c r="L2692" s="72">
        <v>1709.05</v>
      </c>
      <c r="M2692" s="72">
        <v>0</v>
      </c>
      <c r="N2692" s="71"/>
      <c r="O2692" s="71"/>
      <c r="P2692" s="71"/>
      <c r="Q2692" s="71"/>
      <c r="R2692" s="71"/>
      <c r="S2692" s="72">
        <v>1709.05</v>
      </c>
      <c r="T2692" s="72">
        <v>1709.05</v>
      </c>
      <c r="U2692" s="71"/>
      <c r="V2692" s="71"/>
      <c r="W2692" s="71"/>
      <c r="X2692" s="72">
        <v>0</v>
      </c>
      <c r="Y2692" s="72">
        <v>0</v>
      </c>
      <c r="Z2692" s="72">
        <v>1709.05</v>
      </c>
      <c r="AA2692" s="69"/>
      <c r="AB2692" s="69"/>
      <c r="AC2692" s="69"/>
    </row>
    <row r="2693" spans="1:29" ht="30" x14ac:dyDescent="0.25">
      <c r="A2693" s="68" t="s">
        <v>27519</v>
      </c>
      <c r="B2693" s="69" t="s">
        <v>27518</v>
      </c>
      <c r="C2693" s="69" t="s">
        <v>27517</v>
      </c>
      <c r="D2693" s="69" t="s">
        <v>4056</v>
      </c>
      <c r="E2693" s="69" t="s">
        <v>22715</v>
      </c>
      <c r="F2693" s="69" t="s">
        <v>2023</v>
      </c>
      <c r="G2693" s="69" t="s">
        <v>3201</v>
      </c>
      <c r="H2693" s="69" t="s">
        <v>962</v>
      </c>
      <c r="I2693" s="70">
        <v>17549.11</v>
      </c>
      <c r="J2693" s="69" t="s">
        <v>4057</v>
      </c>
      <c r="K2693" s="69" t="s">
        <v>27516</v>
      </c>
      <c r="L2693" s="70">
        <v>2604.0100000000002</v>
      </c>
      <c r="M2693" s="69"/>
      <c r="N2693" s="69" t="s">
        <v>27515</v>
      </c>
      <c r="O2693" s="69"/>
      <c r="P2693" s="69" t="s">
        <v>1038</v>
      </c>
      <c r="Q2693" s="69" t="s">
        <v>2529</v>
      </c>
      <c r="R2693" s="69"/>
      <c r="S2693" s="70">
        <v>2604.0100000000002</v>
      </c>
      <c r="T2693" s="70"/>
      <c r="U2693" s="69" t="s">
        <v>2529</v>
      </c>
      <c r="V2693" s="73">
        <v>63</v>
      </c>
      <c r="W2693" s="69" t="s">
        <v>2529</v>
      </c>
      <c r="X2693" s="69"/>
      <c r="Y2693" s="70"/>
      <c r="Z2693" s="69">
        <v>0</v>
      </c>
      <c r="AA2693" s="69" t="s">
        <v>989</v>
      </c>
      <c r="AB2693" s="69" t="s">
        <v>1144</v>
      </c>
      <c r="AC2693" s="69"/>
    </row>
    <row r="2694" spans="1:29" x14ac:dyDescent="0.25">
      <c r="A2694" s="69"/>
      <c r="B2694" s="69"/>
      <c r="C2694" s="69"/>
      <c r="D2694" s="69"/>
      <c r="E2694" s="69"/>
      <c r="F2694" s="69"/>
      <c r="G2694" s="69"/>
      <c r="H2694" s="69"/>
      <c r="I2694" s="69"/>
      <c r="J2694" s="69"/>
      <c r="K2694" s="69" t="s">
        <v>27514</v>
      </c>
      <c r="L2694" s="70">
        <v>2056</v>
      </c>
      <c r="M2694" s="69"/>
      <c r="N2694" s="69" t="s">
        <v>27513</v>
      </c>
      <c r="O2694" s="69"/>
      <c r="P2694" s="69" t="s">
        <v>1194</v>
      </c>
      <c r="Q2694" s="69" t="s">
        <v>1111</v>
      </c>
      <c r="R2694" s="69"/>
      <c r="S2694" s="70">
        <v>2056</v>
      </c>
      <c r="T2694" s="70"/>
      <c r="U2694" s="69" t="s">
        <v>1111</v>
      </c>
      <c r="V2694" s="73">
        <v>66</v>
      </c>
      <c r="W2694" s="69" t="s">
        <v>1111</v>
      </c>
      <c r="X2694" s="69"/>
      <c r="Y2694" s="70"/>
      <c r="Z2694" s="69">
        <v>0</v>
      </c>
      <c r="AA2694" s="69"/>
      <c r="AB2694" s="69" t="s">
        <v>1144</v>
      </c>
      <c r="AC2694" s="69"/>
    </row>
    <row r="2695" spans="1:29" x14ac:dyDescent="0.25">
      <c r="A2695" s="69"/>
      <c r="B2695" s="69"/>
      <c r="C2695" s="69"/>
      <c r="D2695" s="69"/>
      <c r="E2695" s="69"/>
      <c r="F2695" s="69"/>
      <c r="G2695" s="69"/>
      <c r="H2695" s="69"/>
      <c r="I2695" s="69"/>
      <c r="J2695" s="69"/>
      <c r="K2695" s="69" t="s">
        <v>27512</v>
      </c>
      <c r="L2695" s="70">
        <v>10652.38</v>
      </c>
      <c r="M2695" s="69"/>
      <c r="N2695" s="69" t="s">
        <v>27511</v>
      </c>
      <c r="O2695" s="69"/>
      <c r="P2695" s="69" t="s">
        <v>2166</v>
      </c>
      <c r="Q2695" s="69" t="s">
        <v>1307</v>
      </c>
      <c r="R2695" s="69"/>
      <c r="S2695" s="70">
        <v>10652.38</v>
      </c>
      <c r="T2695" s="70"/>
      <c r="U2695" s="69" t="s">
        <v>1307</v>
      </c>
      <c r="V2695" s="73">
        <v>61</v>
      </c>
      <c r="W2695" s="69" t="s">
        <v>1307</v>
      </c>
      <c r="X2695" s="69"/>
      <c r="Y2695" s="70"/>
      <c r="Z2695" s="69">
        <v>0</v>
      </c>
      <c r="AA2695" s="69"/>
      <c r="AB2695" s="69" t="s">
        <v>1144</v>
      </c>
      <c r="AC2695" s="69"/>
    </row>
    <row r="2696" spans="1:29" x14ac:dyDescent="0.25">
      <c r="A2696" s="69"/>
      <c r="B2696" s="69"/>
      <c r="C2696" s="69"/>
      <c r="D2696" s="69"/>
      <c r="E2696" s="69"/>
      <c r="F2696" s="69"/>
      <c r="G2696" s="69"/>
      <c r="H2696" s="69"/>
      <c r="I2696" s="69"/>
      <c r="J2696" s="69"/>
      <c r="K2696" s="69" t="s">
        <v>27510</v>
      </c>
      <c r="L2696" s="70">
        <v>2236.7199999999998</v>
      </c>
      <c r="M2696" s="69"/>
      <c r="N2696" s="69" t="s">
        <v>27509</v>
      </c>
      <c r="O2696" s="69"/>
      <c r="P2696" s="69" t="s">
        <v>1088</v>
      </c>
      <c r="Q2696" s="69" t="s">
        <v>1738</v>
      </c>
      <c r="R2696" s="69"/>
      <c r="S2696" s="70">
        <v>2236.7199999999998</v>
      </c>
      <c r="T2696" s="70"/>
      <c r="U2696" s="69" t="s">
        <v>1738</v>
      </c>
      <c r="V2696" s="73">
        <v>49</v>
      </c>
      <c r="W2696" s="69" t="s">
        <v>1738</v>
      </c>
      <c r="X2696" s="69"/>
      <c r="Y2696" s="70"/>
      <c r="Z2696" s="69">
        <v>0</v>
      </c>
      <c r="AA2696" s="69"/>
      <c r="AB2696" s="69" t="s">
        <v>1144</v>
      </c>
      <c r="AC2696" s="69"/>
    </row>
    <row r="2697" spans="1:29" x14ac:dyDescent="0.25">
      <c r="A2697" s="71" t="s">
        <v>193</v>
      </c>
      <c r="B2697" s="71"/>
      <c r="C2697" s="71"/>
      <c r="D2697" s="71"/>
      <c r="E2697" s="71"/>
      <c r="F2697" s="71"/>
      <c r="G2697" s="71"/>
      <c r="H2697" s="71"/>
      <c r="I2697" s="72">
        <v>17549.11</v>
      </c>
      <c r="J2697" s="71"/>
      <c r="K2697" s="71"/>
      <c r="L2697" s="72">
        <v>17549.11</v>
      </c>
      <c r="M2697" s="72">
        <v>0</v>
      </c>
      <c r="N2697" s="71"/>
      <c r="O2697" s="71"/>
      <c r="P2697" s="71"/>
      <c r="Q2697" s="71"/>
      <c r="R2697" s="71"/>
      <c r="S2697" s="72">
        <v>17549.11</v>
      </c>
      <c r="T2697" s="72">
        <v>17549.11</v>
      </c>
      <c r="U2697" s="71"/>
      <c r="V2697" s="71"/>
      <c r="W2697" s="71"/>
      <c r="X2697" s="72">
        <v>0</v>
      </c>
      <c r="Y2697" s="72">
        <v>0</v>
      </c>
      <c r="Z2697" s="72">
        <v>17549.11</v>
      </c>
      <c r="AA2697" s="69"/>
      <c r="AB2697" s="69"/>
      <c r="AC2697" s="69"/>
    </row>
    <row r="2698" spans="1:29" ht="30" x14ac:dyDescent="0.25">
      <c r="A2698" s="68" t="s">
        <v>27508</v>
      </c>
      <c r="B2698" s="69" t="s">
        <v>23082</v>
      </c>
      <c r="C2698" s="69" t="s">
        <v>27507</v>
      </c>
      <c r="D2698" s="69" t="s">
        <v>4056</v>
      </c>
      <c r="E2698" s="69" t="s">
        <v>22715</v>
      </c>
      <c r="F2698" s="69" t="s">
        <v>4510</v>
      </c>
      <c r="G2698" s="69" t="s">
        <v>1046</v>
      </c>
      <c r="H2698" s="69" t="s">
        <v>962</v>
      </c>
      <c r="I2698" s="70">
        <v>447.33</v>
      </c>
      <c r="J2698" s="69" t="s">
        <v>4057</v>
      </c>
      <c r="K2698" s="69" t="s">
        <v>27506</v>
      </c>
      <c r="L2698" s="70">
        <v>447.33</v>
      </c>
      <c r="M2698" s="69"/>
      <c r="N2698" s="69" t="s">
        <v>27505</v>
      </c>
      <c r="O2698" s="69"/>
      <c r="P2698" s="69" t="s">
        <v>2166</v>
      </c>
      <c r="Q2698" s="69" t="s">
        <v>1709</v>
      </c>
      <c r="R2698" s="69"/>
      <c r="S2698" s="70">
        <v>447.33</v>
      </c>
      <c r="T2698" s="70"/>
      <c r="U2698" s="69" t="s">
        <v>1709</v>
      </c>
      <c r="V2698" s="73">
        <v>57</v>
      </c>
      <c r="W2698" s="69" t="s">
        <v>1709</v>
      </c>
      <c r="X2698" s="69"/>
      <c r="Y2698" s="70"/>
      <c r="Z2698" s="69">
        <v>0</v>
      </c>
      <c r="AA2698" s="69" t="s">
        <v>989</v>
      </c>
      <c r="AB2698" s="69" t="s">
        <v>1144</v>
      </c>
      <c r="AC2698" s="69"/>
    </row>
    <row r="2699" spans="1:29" x14ac:dyDescent="0.25">
      <c r="A2699" s="71" t="s">
        <v>193</v>
      </c>
      <c r="B2699" s="71"/>
      <c r="C2699" s="71"/>
      <c r="D2699" s="71"/>
      <c r="E2699" s="71"/>
      <c r="F2699" s="71"/>
      <c r="G2699" s="71"/>
      <c r="H2699" s="71"/>
      <c r="I2699" s="72">
        <v>447.33</v>
      </c>
      <c r="J2699" s="71"/>
      <c r="K2699" s="71"/>
      <c r="L2699" s="72">
        <v>447.33</v>
      </c>
      <c r="M2699" s="72">
        <v>0</v>
      </c>
      <c r="N2699" s="71"/>
      <c r="O2699" s="71"/>
      <c r="P2699" s="71"/>
      <c r="Q2699" s="71"/>
      <c r="R2699" s="71"/>
      <c r="S2699" s="72">
        <v>447.33</v>
      </c>
      <c r="T2699" s="72">
        <v>447.33</v>
      </c>
      <c r="U2699" s="71"/>
      <c r="V2699" s="71"/>
      <c r="W2699" s="71"/>
      <c r="X2699" s="72">
        <v>0</v>
      </c>
      <c r="Y2699" s="72">
        <v>0</v>
      </c>
      <c r="Z2699" s="72">
        <v>447.33</v>
      </c>
      <c r="AA2699" s="69"/>
      <c r="AB2699" s="69"/>
      <c r="AC2699" s="69"/>
    </row>
    <row r="2700" spans="1:29" ht="30" x14ac:dyDescent="0.25">
      <c r="A2700" s="68" t="s">
        <v>27504</v>
      </c>
      <c r="B2700" s="69" t="s">
        <v>24295</v>
      </c>
      <c r="C2700" s="69" t="s">
        <v>27503</v>
      </c>
      <c r="D2700" s="69" t="s">
        <v>4056</v>
      </c>
      <c r="E2700" s="69" t="s">
        <v>23493</v>
      </c>
      <c r="F2700" s="69" t="s">
        <v>2028</v>
      </c>
      <c r="G2700" s="69" t="s">
        <v>2039</v>
      </c>
      <c r="H2700" s="69" t="s">
        <v>962</v>
      </c>
      <c r="I2700" s="70">
        <v>349.63</v>
      </c>
      <c r="J2700" s="69" t="s">
        <v>4057</v>
      </c>
      <c r="K2700" s="69" t="s">
        <v>27502</v>
      </c>
      <c r="L2700" s="70">
        <v>349.63</v>
      </c>
      <c r="M2700" s="69"/>
      <c r="N2700" s="69" t="s">
        <v>27501</v>
      </c>
      <c r="O2700" s="69"/>
      <c r="P2700" s="69" t="s">
        <v>1698</v>
      </c>
      <c r="Q2700" s="69" t="s">
        <v>2331</v>
      </c>
      <c r="R2700" s="69"/>
      <c r="S2700" s="70">
        <v>349.63</v>
      </c>
      <c r="T2700" s="70"/>
      <c r="U2700" s="69" t="s">
        <v>2331</v>
      </c>
      <c r="V2700" s="73">
        <v>46</v>
      </c>
      <c r="W2700" s="69" t="s">
        <v>2331</v>
      </c>
      <c r="X2700" s="69"/>
      <c r="Y2700" s="70"/>
      <c r="Z2700" s="69">
        <v>0</v>
      </c>
      <c r="AA2700" s="69" t="s">
        <v>989</v>
      </c>
      <c r="AB2700" s="69" t="s">
        <v>1144</v>
      </c>
      <c r="AC2700" s="69"/>
    </row>
    <row r="2701" spans="1:29" x14ac:dyDescent="0.25">
      <c r="A2701" s="71" t="s">
        <v>193</v>
      </c>
      <c r="B2701" s="71"/>
      <c r="C2701" s="71"/>
      <c r="D2701" s="71"/>
      <c r="E2701" s="71"/>
      <c r="F2701" s="71"/>
      <c r="G2701" s="71"/>
      <c r="H2701" s="71"/>
      <c r="I2701" s="72">
        <v>349.63</v>
      </c>
      <c r="J2701" s="71"/>
      <c r="K2701" s="71"/>
      <c r="L2701" s="72">
        <v>349.63</v>
      </c>
      <c r="M2701" s="72">
        <v>0</v>
      </c>
      <c r="N2701" s="71"/>
      <c r="O2701" s="71"/>
      <c r="P2701" s="71"/>
      <c r="Q2701" s="71"/>
      <c r="R2701" s="71"/>
      <c r="S2701" s="72">
        <v>349.63</v>
      </c>
      <c r="T2701" s="72">
        <v>349.63</v>
      </c>
      <c r="U2701" s="71"/>
      <c r="V2701" s="71"/>
      <c r="W2701" s="71"/>
      <c r="X2701" s="72">
        <v>0</v>
      </c>
      <c r="Y2701" s="72">
        <v>0</v>
      </c>
      <c r="Z2701" s="72">
        <v>349.63</v>
      </c>
      <c r="AA2701" s="69"/>
      <c r="AB2701" s="69"/>
      <c r="AC2701" s="69"/>
    </row>
    <row r="2702" spans="1:29" ht="30" x14ac:dyDescent="0.25">
      <c r="A2702" s="68" t="s">
        <v>27500</v>
      </c>
      <c r="B2702" s="69" t="s">
        <v>27499</v>
      </c>
      <c r="C2702" s="69" t="s">
        <v>27498</v>
      </c>
      <c r="D2702" s="69" t="s">
        <v>4056</v>
      </c>
      <c r="E2702" s="69" t="s">
        <v>22715</v>
      </c>
      <c r="F2702" s="69" t="s">
        <v>1188</v>
      </c>
      <c r="G2702" s="69" t="s">
        <v>1046</v>
      </c>
      <c r="H2702" s="69" t="s">
        <v>962</v>
      </c>
      <c r="I2702" s="70">
        <v>11985.02</v>
      </c>
      <c r="J2702" s="69" t="s">
        <v>4057</v>
      </c>
      <c r="K2702" s="69" t="s">
        <v>27497</v>
      </c>
      <c r="L2702" s="70">
        <v>11985.02</v>
      </c>
      <c r="M2702" s="69"/>
      <c r="N2702" s="69" t="s">
        <v>27496</v>
      </c>
      <c r="O2702" s="69"/>
      <c r="P2702" s="69" t="s">
        <v>1202</v>
      </c>
      <c r="Q2702" s="69" t="s">
        <v>1661</v>
      </c>
      <c r="R2702" s="69"/>
      <c r="S2702" s="70">
        <v>11985.02</v>
      </c>
      <c r="T2702" s="70"/>
      <c r="U2702" s="69" t="s">
        <v>2944</v>
      </c>
      <c r="V2702" s="73">
        <v>92</v>
      </c>
      <c r="W2702" s="69" t="s">
        <v>2944</v>
      </c>
      <c r="X2702" s="69"/>
      <c r="Y2702" s="70"/>
      <c r="Z2702" s="69">
        <v>55.07</v>
      </c>
      <c r="AA2702" s="69" t="s">
        <v>989</v>
      </c>
      <c r="AB2702" s="69" t="s">
        <v>1144</v>
      </c>
      <c r="AC2702" s="69"/>
    </row>
    <row r="2703" spans="1:29" x14ac:dyDescent="0.25">
      <c r="A2703" s="71" t="s">
        <v>193</v>
      </c>
      <c r="B2703" s="71"/>
      <c r="C2703" s="71"/>
      <c r="D2703" s="71"/>
      <c r="E2703" s="71"/>
      <c r="F2703" s="71"/>
      <c r="G2703" s="71"/>
      <c r="H2703" s="71"/>
      <c r="I2703" s="72">
        <v>11985.02</v>
      </c>
      <c r="J2703" s="71"/>
      <c r="K2703" s="71"/>
      <c r="L2703" s="72">
        <v>11985.02</v>
      </c>
      <c r="M2703" s="72">
        <v>0</v>
      </c>
      <c r="N2703" s="71"/>
      <c r="O2703" s="71"/>
      <c r="P2703" s="71"/>
      <c r="Q2703" s="71"/>
      <c r="R2703" s="71"/>
      <c r="S2703" s="72">
        <v>11985.02</v>
      </c>
      <c r="T2703" s="72">
        <v>11985.02</v>
      </c>
      <c r="U2703" s="71"/>
      <c r="V2703" s="71"/>
      <c r="W2703" s="71"/>
      <c r="X2703" s="72">
        <v>0</v>
      </c>
      <c r="Y2703" s="72">
        <v>55.07</v>
      </c>
      <c r="Z2703" s="72">
        <v>12040.09</v>
      </c>
      <c r="AA2703" s="69"/>
      <c r="AB2703" s="69"/>
      <c r="AC2703" s="69"/>
    </row>
    <row r="2704" spans="1:29" ht="30" x14ac:dyDescent="0.25">
      <c r="A2704" s="68" t="s">
        <v>27495</v>
      </c>
      <c r="B2704" s="69" t="s">
        <v>27494</v>
      </c>
      <c r="C2704" s="69" t="s">
        <v>27493</v>
      </c>
      <c r="D2704" s="69" t="s">
        <v>4056</v>
      </c>
      <c r="E2704" s="69" t="s">
        <v>22401</v>
      </c>
      <c r="F2704" s="69" t="s">
        <v>1188</v>
      </c>
      <c r="G2704" s="69" t="s">
        <v>1046</v>
      </c>
      <c r="H2704" s="69" t="s">
        <v>962</v>
      </c>
      <c r="I2704" s="70">
        <v>20999.77</v>
      </c>
      <c r="J2704" s="69" t="s">
        <v>4057</v>
      </c>
      <c r="K2704" s="69" t="s">
        <v>27492</v>
      </c>
      <c r="L2704" s="70">
        <v>766.24</v>
      </c>
      <c r="M2704" s="69"/>
      <c r="N2704" s="69" t="s">
        <v>27491</v>
      </c>
      <c r="O2704" s="69"/>
      <c r="P2704" s="69" t="s">
        <v>1202</v>
      </c>
      <c r="Q2704" s="69" t="s">
        <v>2180</v>
      </c>
      <c r="R2704" s="69"/>
      <c r="S2704" s="70">
        <v>766.24</v>
      </c>
      <c r="T2704" s="70"/>
      <c r="U2704" s="69" t="s">
        <v>2180</v>
      </c>
      <c r="V2704" s="73">
        <v>58</v>
      </c>
      <c r="W2704" s="69" t="s">
        <v>2180</v>
      </c>
      <c r="X2704" s="69"/>
      <c r="Y2704" s="70"/>
      <c r="Z2704" s="69">
        <v>0</v>
      </c>
      <c r="AA2704" s="69" t="s">
        <v>989</v>
      </c>
      <c r="AB2704" s="69" t="s">
        <v>1144</v>
      </c>
      <c r="AC2704" s="69"/>
    </row>
    <row r="2705" spans="1:29" x14ac:dyDescent="0.25">
      <c r="A2705" s="69"/>
      <c r="B2705" s="69"/>
      <c r="C2705" s="69"/>
      <c r="D2705" s="69"/>
      <c r="E2705" s="69"/>
      <c r="F2705" s="69"/>
      <c r="G2705" s="69"/>
      <c r="H2705" s="69"/>
      <c r="I2705" s="69"/>
      <c r="J2705" s="69"/>
      <c r="K2705" s="69" t="s">
        <v>27490</v>
      </c>
      <c r="L2705" s="70">
        <v>8634.82</v>
      </c>
      <c r="M2705" s="69"/>
      <c r="N2705" s="69" t="s">
        <v>27489</v>
      </c>
      <c r="O2705" s="69"/>
      <c r="P2705" s="69" t="s">
        <v>1886</v>
      </c>
      <c r="Q2705" s="69" t="s">
        <v>1097</v>
      </c>
      <c r="R2705" s="69"/>
      <c r="S2705" s="70">
        <v>8634.82</v>
      </c>
      <c r="T2705" s="70"/>
      <c r="U2705" s="69" t="s">
        <v>1097</v>
      </c>
      <c r="V2705" s="73">
        <v>64</v>
      </c>
      <c r="W2705" s="69" t="s">
        <v>1097</v>
      </c>
      <c r="X2705" s="69"/>
      <c r="Y2705" s="70"/>
      <c r="Z2705" s="69">
        <v>0</v>
      </c>
      <c r="AA2705" s="69"/>
      <c r="AB2705" s="69" t="s">
        <v>1144</v>
      </c>
      <c r="AC2705" s="69"/>
    </row>
    <row r="2706" spans="1:29" x14ac:dyDescent="0.25">
      <c r="A2706" s="69"/>
      <c r="B2706" s="69"/>
      <c r="C2706" s="69"/>
      <c r="D2706" s="69"/>
      <c r="E2706" s="69"/>
      <c r="F2706" s="69"/>
      <c r="G2706" s="69"/>
      <c r="H2706" s="69"/>
      <c r="I2706" s="69"/>
      <c r="J2706" s="69"/>
      <c r="K2706" s="69" t="s">
        <v>27488</v>
      </c>
      <c r="L2706" s="70">
        <v>11598.71</v>
      </c>
      <c r="M2706" s="69"/>
      <c r="N2706" s="69" t="s">
        <v>27487</v>
      </c>
      <c r="O2706" s="69"/>
      <c r="P2706" s="69" t="s">
        <v>2166</v>
      </c>
      <c r="Q2706" s="69" t="s">
        <v>1789</v>
      </c>
      <c r="R2706" s="69"/>
      <c r="S2706" s="70">
        <v>11598.71</v>
      </c>
      <c r="T2706" s="70"/>
      <c r="U2706" s="69" t="s">
        <v>1789</v>
      </c>
      <c r="V2706" s="73">
        <v>99</v>
      </c>
      <c r="W2706" s="69" t="s">
        <v>1789</v>
      </c>
      <c r="X2706" s="69"/>
      <c r="Y2706" s="70"/>
      <c r="Z2706" s="69">
        <v>67.84</v>
      </c>
      <c r="AA2706" s="69"/>
      <c r="AB2706" s="69" t="s">
        <v>1144</v>
      </c>
      <c r="AC2706" s="69"/>
    </row>
    <row r="2707" spans="1:29" x14ac:dyDescent="0.25">
      <c r="A2707" s="71" t="s">
        <v>193</v>
      </c>
      <c r="B2707" s="71"/>
      <c r="C2707" s="71"/>
      <c r="D2707" s="71"/>
      <c r="E2707" s="71"/>
      <c r="F2707" s="71"/>
      <c r="G2707" s="71"/>
      <c r="H2707" s="71"/>
      <c r="I2707" s="72">
        <v>20999.77</v>
      </c>
      <c r="J2707" s="71"/>
      <c r="K2707" s="71"/>
      <c r="L2707" s="72">
        <v>20999.769999999997</v>
      </c>
      <c r="M2707" s="72">
        <v>3.637978807091713E-12</v>
      </c>
      <c r="N2707" s="71"/>
      <c r="O2707" s="71"/>
      <c r="P2707" s="71"/>
      <c r="Q2707" s="71"/>
      <c r="R2707" s="71"/>
      <c r="S2707" s="72">
        <v>20999.769999999997</v>
      </c>
      <c r="T2707" s="72">
        <v>20999.77</v>
      </c>
      <c r="U2707" s="71"/>
      <c r="V2707" s="71"/>
      <c r="W2707" s="71"/>
      <c r="X2707" s="72">
        <v>-3.637978807091713E-12</v>
      </c>
      <c r="Y2707" s="72">
        <v>67.84</v>
      </c>
      <c r="Z2707" s="72">
        <v>21067.61</v>
      </c>
      <c r="AA2707" s="69"/>
      <c r="AB2707" s="69"/>
      <c r="AC2707" s="69"/>
    </row>
    <row r="2708" spans="1:29" ht="30" x14ac:dyDescent="0.25">
      <c r="A2708" s="68" t="s">
        <v>27486</v>
      </c>
      <c r="B2708" s="69" t="s">
        <v>27485</v>
      </c>
      <c r="C2708" s="69" t="s">
        <v>27484</v>
      </c>
      <c r="D2708" s="69" t="s">
        <v>4056</v>
      </c>
      <c r="E2708" s="69" t="s">
        <v>22476</v>
      </c>
      <c r="F2708" s="69" t="s">
        <v>1048</v>
      </c>
      <c r="G2708" s="69" t="s">
        <v>1046</v>
      </c>
      <c r="H2708" s="69" t="s">
        <v>962</v>
      </c>
      <c r="I2708" s="70">
        <v>26717.18</v>
      </c>
      <c r="J2708" s="69" t="s">
        <v>4057</v>
      </c>
      <c r="K2708" s="69" t="s">
        <v>27483</v>
      </c>
      <c r="L2708" s="70">
        <v>7997.81</v>
      </c>
      <c r="M2708" s="69"/>
      <c r="N2708" s="69" t="s">
        <v>27482</v>
      </c>
      <c r="O2708" s="69"/>
      <c r="P2708" s="69" t="s">
        <v>2166</v>
      </c>
      <c r="Q2708" s="69" t="s">
        <v>1210</v>
      </c>
      <c r="R2708" s="69"/>
      <c r="S2708" s="70">
        <v>7997.81</v>
      </c>
      <c r="T2708" s="70"/>
      <c r="U2708" s="69" t="s">
        <v>1210</v>
      </c>
      <c r="V2708" s="73">
        <v>56</v>
      </c>
      <c r="W2708" s="69" t="s">
        <v>1210</v>
      </c>
      <c r="X2708" s="69"/>
      <c r="Y2708" s="70"/>
      <c r="Z2708" s="69">
        <v>0</v>
      </c>
      <c r="AA2708" s="69" t="s">
        <v>989</v>
      </c>
      <c r="AB2708" s="69" t="s">
        <v>967</v>
      </c>
      <c r="AC2708" s="69"/>
    </row>
    <row r="2709" spans="1:29" x14ac:dyDescent="0.25">
      <c r="A2709" s="69"/>
      <c r="B2709" s="69"/>
      <c r="C2709" s="69"/>
      <c r="D2709" s="69"/>
      <c r="E2709" s="69"/>
      <c r="F2709" s="69"/>
      <c r="G2709" s="69"/>
      <c r="H2709" s="69"/>
      <c r="I2709" s="69"/>
      <c r="J2709" s="69"/>
      <c r="K2709" s="69" t="s">
        <v>27481</v>
      </c>
      <c r="L2709" s="70">
        <v>13014.98</v>
      </c>
      <c r="M2709" s="69"/>
      <c r="N2709" s="69" t="s">
        <v>27480</v>
      </c>
      <c r="O2709" s="69"/>
      <c r="P2709" s="69" t="s">
        <v>2166</v>
      </c>
      <c r="Q2709" s="69" t="s">
        <v>1307</v>
      </c>
      <c r="R2709" s="69"/>
      <c r="S2709" s="70">
        <v>13014.98</v>
      </c>
      <c r="T2709" s="70"/>
      <c r="U2709" s="69" t="s">
        <v>1307</v>
      </c>
      <c r="V2709" s="73">
        <v>61</v>
      </c>
      <c r="W2709" s="69" t="s">
        <v>1307</v>
      </c>
      <c r="X2709" s="69"/>
      <c r="Y2709" s="70"/>
      <c r="Z2709" s="69">
        <v>0</v>
      </c>
      <c r="AA2709" s="69"/>
      <c r="AB2709" s="69" t="s">
        <v>1144</v>
      </c>
      <c r="AC2709" s="69"/>
    </row>
    <row r="2710" spans="1:29" x14ac:dyDescent="0.25">
      <c r="A2710" s="69"/>
      <c r="B2710" s="69"/>
      <c r="C2710" s="69"/>
      <c r="D2710" s="69"/>
      <c r="E2710" s="69"/>
      <c r="F2710" s="69"/>
      <c r="G2710" s="69"/>
      <c r="H2710" s="69"/>
      <c r="I2710" s="69"/>
      <c r="J2710" s="69"/>
      <c r="K2710" s="69" t="s">
        <v>27479</v>
      </c>
      <c r="L2710" s="70">
        <v>5704.39</v>
      </c>
      <c r="M2710" s="69"/>
      <c r="N2710" s="69" t="s">
        <v>27478</v>
      </c>
      <c r="O2710" s="69"/>
      <c r="P2710" s="69" t="s">
        <v>2166</v>
      </c>
      <c r="Q2710" s="69" t="s">
        <v>2388</v>
      </c>
      <c r="R2710" s="69"/>
      <c r="S2710" s="70">
        <v>5704.39</v>
      </c>
      <c r="T2710" s="70"/>
      <c r="U2710" s="69"/>
      <c r="V2710" s="69"/>
      <c r="W2710" s="69" t="s">
        <v>2388</v>
      </c>
      <c r="X2710" s="69"/>
      <c r="Y2710" s="70"/>
      <c r="Z2710" s="69">
        <v>0</v>
      </c>
      <c r="AA2710" s="69"/>
      <c r="AB2710" s="69" t="s">
        <v>1144</v>
      </c>
      <c r="AC2710" s="69"/>
    </row>
    <row r="2711" spans="1:29" x14ac:dyDescent="0.25">
      <c r="A2711" s="71" t="s">
        <v>193</v>
      </c>
      <c r="B2711" s="71"/>
      <c r="C2711" s="71"/>
      <c r="D2711" s="71"/>
      <c r="E2711" s="71"/>
      <c r="F2711" s="71"/>
      <c r="G2711" s="71"/>
      <c r="H2711" s="71"/>
      <c r="I2711" s="72">
        <v>26717.18</v>
      </c>
      <c r="J2711" s="71"/>
      <c r="K2711" s="71"/>
      <c r="L2711" s="72">
        <v>26717.18</v>
      </c>
      <c r="M2711" s="72">
        <v>0</v>
      </c>
      <c r="N2711" s="71"/>
      <c r="O2711" s="71"/>
      <c r="P2711" s="71"/>
      <c r="Q2711" s="71"/>
      <c r="R2711" s="71"/>
      <c r="S2711" s="72">
        <v>26717.18</v>
      </c>
      <c r="T2711" s="72">
        <v>21012.79</v>
      </c>
      <c r="U2711" s="71"/>
      <c r="V2711" s="71"/>
      <c r="W2711" s="71"/>
      <c r="X2711" s="72">
        <v>5704.3899999999994</v>
      </c>
      <c r="Y2711" s="72">
        <v>0</v>
      </c>
      <c r="Z2711" s="72">
        <v>21012.79</v>
      </c>
      <c r="AA2711" s="69"/>
      <c r="AB2711" s="69"/>
      <c r="AC2711" s="69"/>
    </row>
    <row r="2712" spans="1:29" ht="30" x14ac:dyDescent="0.25">
      <c r="A2712" s="68" t="s">
        <v>27477</v>
      </c>
      <c r="B2712" s="69" t="s">
        <v>27476</v>
      </c>
      <c r="C2712" s="69" t="s">
        <v>27475</v>
      </c>
      <c r="D2712" s="69" t="s">
        <v>4056</v>
      </c>
      <c r="E2712" s="69" t="s">
        <v>22401</v>
      </c>
      <c r="F2712" s="69" t="s">
        <v>1886</v>
      </c>
      <c r="G2712" s="69" t="s">
        <v>1269</v>
      </c>
      <c r="H2712" s="69" t="s">
        <v>962</v>
      </c>
      <c r="I2712" s="70">
        <v>349.77</v>
      </c>
      <c r="J2712" s="69" t="s">
        <v>4057</v>
      </c>
      <c r="K2712" s="69" t="s">
        <v>27474</v>
      </c>
      <c r="L2712" s="70">
        <v>349.77</v>
      </c>
      <c r="M2712" s="69"/>
      <c r="N2712" s="69" t="s">
        <v>27473</v>
      </c>
      <c r="O2712" s="69"/>
      <c r="P2712" s="69" t="s">
        <v>2166</v>
      </c>
      <c r="Q2712" s="69" t="s">
        <v>1211</v>
      </c>
      <c r="R2712" s="69"/>
      <c r="S2712" s="70">
        <v>349.77</v>
      </c>
      <c r="T2712" s="70"/>
      <c r="U2712" s="69" t="s">
        <v>1211</v>
      </c>
      <c r="V2712" s="73">
        <v>62</v>
      </c>
      <c r="W2712" s="69" t="s">
        <v>1211</v>
      </c>
      <c r="X2712" s="69"/>
      <c r="Y2712" s="70"/>
      <c r="Z2712" s="69">
        <v>0</v>
      </c>
      <c r="AA2712" s="69" t="s">
        <v>989</v>
      </c>
      <c r="AB2712" s="69" t="s">
        <v>1144</v>
      </c>
      <c r="AC2712" s="69"/>
    </row>
    <row r="2713" spans="1:29" x14ac:dyDescent="0.25">
      <c r="A2713" s="71" t="s">
        <v>193</v>
      </c>
      <c r="B2713" s="71"/>
      <c r="C2713" s="71"/>
      <c r="D2713" s="71"/>
      <c r="E2713" s="71"/>
      <c r="F2713" s="71"/>
      <c r="G2713" s="71"/>
      <c r="H2713" s="71"/>
      <c r="I2713" s="72">
        <v>349.77</v>
      </c>
      <c r="J2713" s="71"/>
      <c r="K2713" s="71"/>
      <c r="L2713" s="72">
        <v>349.77</v>
      </c>
      <c r="M2713" s="72">
        <v>0</v>
      </c>
      <c r="N2713" s="71"/>
      <c r="O2713" s="71"/>
      <c r="P2713" s="71"/>
      <c r="Q2713" s="71"/>
      <c r="R2713" s="71"/>
      <c r="S2713" s="72">
        <v>349.77</v>
      </c>
      <c r="T2713" s="72">
        <v>349.77</v>
      </c>
      <c r="U2713" s="71"/>
      <c r="V2713" s="71"/>
      <c r="W2713" s="71"/>
      <c r="X2713" s="72">
        <v>0</v>
      </c>
      <c r="Y2713" s="72">
        <v>0</v>
      </c>
      <c r="Z2713" s="72">
        <v>349.77</v>
      </c>
      <c r="AA2713" s="69"/>
      <c r="AB2713" s="69"/>
      <c r="AC2713" s="69"/>
    </row>
    <row r="2714" spans="1:29" ht="30" x14ac:dyDescent="0.25">
      <c r="A2714" s="68" t="s">
        <v>27472</v>
      </c>
      <c r="B2714" s="69" t="s">
        <v>27471</v>
      </c>
      <c r="C2714" s="69" t="s">
        <v>27470</v>
      </c>
      <c r="D2714" s="69" t="s">
        <v>4056</v>
      </c>
      <c r="E2714" s="69" t="s">
        <v>22476</v>
      </c>
      <c r="F2714" s="69" t="s">
        <v>1685</v>
      </c>
      <c r="G2714" s="69" t="s">
        <v>3201</v>
      </c>
      <c r="H2714" s="69" t="s">
        <v>962</v>
      </c>
      <c r="I2714" s="70">
        <v>13004.98</v>
      </c>
      <c r="J2714" s="69" t="s">
        <v>4057</v>
      </c>
      <c r="K2714" s="69" t="s">
        <v>27469</v>
      </c>
      <c r="L2714" s="70">
        <v>13004.98</v>
      </c>
      <c r="M2714" s="69"/>
      <c r="N2714" s="69" t="s">
        <v>27468</v>
      </c>
      <c r="O2714" s="69"/>
      <c r="P2714" s="69" t="s">
        <v>1698</v>
      </c>
      <c r="Q2714" s="69" t="s">
        <v>3002</v>
      </c>
      <c r="R2714" s="69"/>
      <c r="S2714" s="70">
        <v>13004.98</v>
      </c>
      <c r="T2714" s="70"/>
      <c r="U2714" s="69" t="s">
        <v>1928</v>
      </c>
      <c r="V2714" s="73">
        <v>111</v>
      </c>
      <c r="W2714" s="69" t="s">
        <v>1928</v>
      </c>
      <c r="X2714" s="69"/>
      <c r="Y2714" s="70"/>
      <c r="Z2714" s="69">
        <v>92.29</v>
      </c>
      <c r="AA2714" s="69" t="s">
        <v>989</v>
      </c>
      <c r="AB2714" s="69" t="s">
        <v>1144</v>
      </c>
      <c r="AC2714" s="69"/>
    </row>
    <row r="2715" spans="1:29" x14ac:dyDescent="0.25">
      <c r="A2715" s="71" t="s">
        <v>193</v>
      </c>
      <c r="B2715" s="71"/>
      <c r="C2715" s="71"/>
      <c r="D2715" s="71"/>
      <c r="E2715" s="71"/>
      <c r="F2715" s="71"/>
      <c r="G2715" s="71"/>
      <c r="H2715" s="71"/>
      <c r="I2715" s="72">
        <v>13004.98</v>
      </c>
      <c r="J2715" s="71"/>
      <c r="K2715" s="71"/>
      <c r="L2715" s="72">
        <v>13004.98</v>
      </c>
      <c r="M2715" s="72">
        <v>0</v>
      </c>
      <c r="N2715" s="71"/>
      <c r="O2715" s="71"/>
      <c r="P2715" s="71"/>
      <c r="Q2715" s="71"/>
      <c r="R2715" s="71"/>
      <c r="S2715" s="72">
        <v>13004.98</v>
      </c>
      <c r="T2715" s="72">
        <v>13004.98</v>
      </c>
      <c r="U2715" s="71"/>
      <c r="V2715" s="71"/>
      <c r="W2715" s="71"/>
      <c r="X2715" s="72">
        <v>0</v>
      </c>
      <c r="Y2715" s="72">
        <v>92.29</v>
      </c>
      <c r="Z2715" s="72">
        <v>13097.27</v>
      </c>
      <c r="AA2715" s="69"/>
      <c r="AB2715" s="69"/>
      <c r="AC2715" s="69"/>
    </row>
    <row r="2716" spans="1:29" ht="30" x14ac:dyDescent="0.25">
      <c r="A2716" s="68" t="s">
        <v>27467</v>
      </c>
      <c r="B2716" s="69" t="s">
        <v>24129</v>
      </c>
      <c r="C2716" s="69" t="s">
        <v>27466</v>
      </c>
      <c r="D2716" s="69" t="s">
        <v>4056</v>
      </c>
      <c r="E2716" s="69" t="s">
        <v>22401</v>
      </c>
      <c r="F2716" s="69" t="s">
        <v>1685</v>
      </c>
      <c r="G2716" s="69" t="s">
        <v>3185</v>
      </c>
      <c r="H2716" s="69" t="s">
        <v>962</v>
      </c>
      <c r="I2716" s="70">
        <v>1916.69</v>
      </c>
      <c r="J2716" s="69" t="s">
        <v>4057</v>
      </c>
      <c r="K2716" s="69" t="s">
        <v>27465</v>
      </c>
      <c r="L2716" s="70">
        <v>1916.69</v>
      </c>
      <c r="M2716" s="69"/>
      <c r="N2716" s="69" t="s">
        <v>27464</v>
      </c>
      <c r="O2716" s="69"/>
      <c r="P2716" s="69" t="s">
        <v>1698</v>
      </c>
      <c r="Q2716" s="69" t="s">
        <v>3002</v>
      </c>
      <c r="R2716" s="69"/>
      <c r="S2716" s="70">
        <v>1916.69</v>
      </c>
      <c r="T2716" s="70"/>
      <c r="U2716" s="69"/>
      <c r="V2716" s="69"/>
      <c r="W2716" s="69" t="s">
        <v>3002</v>
      </c>
      <c r="X2716" s="69"/>
      <c r="Y2716" s="70"/>
      <c r="Z2716" s="69">
        <v>0</v>
      </c>
      <c r="AA2716" s="69" t="s">
        <v>989</v>
      </c>
      <c r="AB2716" s="69" t="s">
        <v>1144</v>
      </c>
      <c r="AC2716" s="69"/>
    </row>
    <row r="2717" spans="1:29" x14ac:dyDescent="0.25">
      <c r="A2717" s="71" t="s">
        <v>193</v>
      </c>
      <c r="B2717" s="71"/>
      <c r="C2717" s="71"/>
      <c r="D2717" s="71"/>
      <c r="E2717" s="71"/>
      <c r="F2717" s="71"/>
      <c r="G2717" s="71"/>
      <c r="H2717" s="71"/>
      <c r="I2717" s="72">
        <v>1916.69</v>
      </c>
      <c r="J2717" s="71"/>
      <c r="K2717" s="71"/>
      <c r="L2717" s="72">
        <v>1916.69</v>
      </c>
      <c r="M2717" s="72">
        <v>0</v>
      </c>
      <c r="N2717" s="71"/>
      <c r="O2717" s="71"/>
      <c r="P2717" s="71"/>
      <c r="Q2717" s="71"/>
      <c r="R2717" s="71"/>
      <c r="S2717" s="72">
        <v>1916.69</v>
      </c>
      <c r="T2717" s="72">
        <v>0</v>
      </c>
      <c r="U2717" s="71"/>
      <c r="V2717" s="71"/>
      <c r="W2717" s="71"/>
      <c r="X2717" s="72">
        <v>1916.69</v>
      </c>
      <c r="Y2717" s="72">
        <v>0</v>
      </c>
      <c r="Z2717" s="72">
        <v>0</v>
      </c>
      <c r="AA2717" s="69"/>
      <c r="AB2717" s="69"/>
      <c r="AC2717" s="69"/>
    </row>
    <row r="2718" spans="1:29" ht="30" x14ac:dyDescent="0.25">
      <c r="A2718" s="68" t="s">
        <v>27463</v>
      </c>
      <c r="B2718" s="69" t="s">
        <v>27462</v>
      </c>
      <c r="C2718" s="69" t="s">
        <v>27461</v>
      </c>
      <c r="D2718" s="69" t="s">
        <v>4056</v>
      </c>
      <c r="E2718" s="69" t="s">
        <v>22476</v>
      </c>
      <c r="F2718" s="69" t="s">
        <v>1069</v>
      </c>
      <c r="G2718" s="69" t="s">
        <v>1795</v>
      </c>
      <c r="H2718" s="69" t="s">
        <v>962</v>
      </c>
      <c r="I2718" s="70">
        <v>5612.18</v>
      </c>
      <c r="J2718" s="69" t="s">
        <v>4057</v>
      </c>
      <c r="K2718" s="69" t="s">
        <v>27460</v>
      </c>
      <c r="L2718" s="70">
        <v>4785.5200000000004</v>
      </c>
      <c r="M2718" s="69"/>
      <c r="N2718" s="69" t="s">
        <v>27459</v>
      </c>
      <c r="O2718" s="69"/>
      <c r="P2718" s="69" t="s">
        <v>1088</v>
      </c>
      <c r="Q2718" s="69" t="s">
        <v>1394</v>
      </c>
      <c r="R2718" s="69"/>
      <c r="S2718" s="70">
        <v>4785.5200000000004</v>
      </c>
      <c r="T2718" s="70"/>
      <c r="U2718" s="69"/>
      <c r="V2718" s="69"/>
      <c r="W2718" s="69" t="s">
        <v>1394</v>
      </c>
      <c r="X2718" s="69"/>
      <c r="Y2718" s="70"/>
      <c r="Z2718" s="69">
        <v>0</v>
      </c>
      <c r="AA2718" s="69" t="s">
        <v>989</v>
      </c>
      <c r="AB2718" s="69" t="s">
        <v>1144</v>
      </c>
      <c r="AC2718" s="69"/>
    </row>
    <row r="2719" spans="1:29" x14ac:dyDescent="0.25">
      <c r="A2719" s="69"/>
      <c r="B2719" s="69"/>
      <c r="C2719" s="69"/>
      <c r="D2719" s="69"/>
      <c r="E2719" s="69"/>
      <c r="F2719" s="69"/>
      <c r="G2719" s="69"/>
      <c r="H2719" s="69"/>
      <c r="I2719" s="69"/>
      <c r="J2719" s="69"/>
      <c r="K2719" s="69" t="s">
        <v>27458</v>
      </c>
      <c r="L2719" s="70">
        <v>826.66</v>
      </c>
      <c r="M2719" s="69"/>
      <c r="N2719" s="69" t="s">
        <v>27457</v>
      </c>
      <c r="O2719" s="69"/>
      <c r="P2719" s="69" t="s">
        <v>2342</v>
      </c>
      <c r="Q2719" s="69" t="s">
        <v>2606</v>
      </c>
      <c r="R2719" s="69"/>
      <c r="S2719" s="70">
        <v>826.66</v>
      </c>
      <c r="T2719" s="70"/>
      <c r="U2719" s="69" t="s">
        <v>2606</v>
      </c>
      <c r="V2719" s="73">
        <v>69</v>
      </c>
      <c r="W2719" s="69" t="s">
        <v>2606</v>
      </c>
      <c r="X2719" s="69"/>
      <c r="Y2719" s="70"/>
      <c r="Z2719" s="69">
        <v>0</v>
      </c>
      <c r="AA2719" s="69"/>
      <c r="AB2719" s="69" t="s">
        <v>1144</v>
      </c>
      <c r="AC2719" s="69"/>
    </row>
    <row r="2720" spans="1:29" x14ac:dyDescent="0.25">
      <c r="A2720" s="71" t="s">
        <v>193</v>
      </c>
      <c r="B2720" s="71"/>
      <c r="C2720" s="71"/>
      <c r="D2720" s="71"/>
      <c r="E2720" s="71"/>
      <c r="F2720" s="71"/>
      <c r="G2720" s="71"/>
      <c r="H2720" s="71"/>
      <c r="I2720" s="72">
        <v>5612.18</v>
      </c>
      <c r="J2720" s="71"/>
      <c r="K2720" s="71"/>
      <c r="L2720" s="72">
        <v>5612.18</v>
      </c>
      <c r="M2720" s="72">
        <v>0</v>
      </c>
      <c r="N2720" s="71"/>
      <c r="O2720" s="71"/>
      <c r="P2720" s="71"/>
      <c r="Q2720" s="71"/>
      <c r="R2720" s="71"/>
      <c r="S2720" s="72">
        <v>5612.18</v>
      </c>
      <c r="T2720" s="72">
        <v>826.66</v>
      </c>
      <c r="U2720" s="71"/>
      <c r="V2720" s="71"/>
      <c r="W2720" s="71"/>
      <c r="X2720" s="72">
        <v>4785.5200000000004</v>
      </c>
      <c r="Y2720" s="72">
        <v>0</v>
      </c>
      <c r="Z2720" s="72">
        <v>826.66</v>
      </c>
      <c r="AA2720" s="69"/>
      <c r="AB2720" s="69"/>
      <c r="AC2720" s="69"/>
    </row>
    <row r="2721" spans="1:29" ht="30" x14ac:dyDescent="0.25">
      <c r="A2721" s="68" t="s">
        <v>27456</v>
      </c>
      <c r="B2721" s="69" t="s">
        <v>27390</v>
      </c>
      <c r="C2721" s="69" t="s">
        <v>27455</v>
      </c>
      <c r="D2721" s="69" t="s">
        <v>4056</v>
      </c>
      <c r="E2721" s="69" t="s">
        <v>22526</v>
      </c>
      <c r="F2721" s="69" t="s">
        <v>1069</v>
      </c>
      <c r="G2721" s="69" t="s">
        <v>3990</v>
      </c>
      <c r="H2721" s="69" t="s">
        <v>962</v>
      </c>
      <c r="I2721" s="70">
        <v>5083.1000000000004</v>
      </c>
      <c r="J2721" s="69" t="s">
        <v>4057</v>
      </c>
      <c r="K2721" s="69" t="s">
        <v>27454</v>
      </c>
      <c r="L2721" s="70">
        <v>5083.1000000000004</v>
      </c>
      <c r="M2721" s="69"/>
      <c r="N2721" s="69" t="s">
        <v>27453</v>
      </c>
      <c r="O2721" s="69"/>
      <c r="P2721" s="69" t="s">
        <v>1698</v>
      </c>
      <c r="Q2721" s="69" t="s">
        <v>2137</v>
      </c>
      <c r="R2721" s="69"/>
      <c r="S2721" s="70">
        <v>5083.1000000000004</v>
      </c>
      <c r="T2721" s="70"/>
      <c r="U2721" s="69"/>
      <c r="V2721" s="69"/>
      <c r="W2721" s="69" t="s">
        <v>2137</v>
      </c>
      <c r="X2721" s="69"/>
      <c r="Y2721" s="70"/>
      <c r="Z2721" s="69">
        <v>0</v>
      </c>
      <c r="AA2721" s="69" t="s">
        <v>989</v>
      </c>
      <c r="AB2721" s="69" t="s">
        <v>1144</v>
      </c>
      <c r="AC2721" s="69"/>
    </row>
    <row r="2722" spans="1:29" x14ac:dyDescent="0.25">
      <c r="A2722" s="71" t="s">
        <v>193</v>
      </c>
      <c r="B2722" s="71"/>
      <c r="C2722" s="71"/>
      <c r="D2722" s="71"/>
      <c r="E2722" s="71"/>
      <c r="F2722" s="71"/>
      <c r="G2722" s="71"/>
      <c r="H2722" s="71"/>
      <c r="I2722" s="72">
        <v>5083.1000000000004</v>
      </c>
      <c r="J2722" s="71"/>
      <c r="K2722" s="71"/>
      <c r="L2722" s="72">
        <v>5083.1000000000004</v>
      </c>
      <c r="M2722" s="72">
        <v>0</v>
      </c>
      <c r="N2722" s="71"/>
      <c r="O2722" s="71"/>
      <c r="P2722" s="71"/>
      <c r="Q2722" s="71"/>
      <c r="R2722" s="71"/>
      <c r="S2722" s="72">
        <v>5083.1000000000004</v>
      </c>
      <c r="T2722" s="72">
        <v>0</v>
      </c>
      <c r="U2722" s="71"/>
      <c r="V2722" s="71"/>
      <c r="W2722" s="71"/>
      <c r="X2722" s="72">
        <v>5083.1000000000004</v>
      </c>
      <c r="Y2722" s="72">
        <v>0</v>
      </c>
      <c r="Z2722" s="72">
        <v>0</v>
      </c>
      <c r="AA2722" s="69"/>
      <c r="AB2722" s="69"/>
      <c r="AC2722" s="69"/>
    </row>
    <row r="2723" spans="1:29" ht="30" x14ac:dyDescent="0.25">
      <c r="A2723" s="68" t="s">
        <v>27452</v>
      </c>
      <c r="B2723" s="69" t="s">
        <v>27451</v>
      </c>
      <c r="C2723" s="69" t="s">
        <v>27450</v>
      </c>
      <c r="D2723" s="69" t="s">
        <v>4056</v>
      </c>
      <c r="E2723" s="69" t="s">
        <v>22715</v>
      </c>
      <c r="F2723" s="69" t="s">
        <v>1728</v>
      </c>
      <c r="G2723" s="69" t="s">
        <v>8857</v>
      </c>
      <c r="H2723" s="69" t="s">
        <v>962</v>
      </c>
      <c r="I2723" s="70">
        <v>7226.35</v>
      </c>
      <c r="J2723" s="69" t="s">
        <v>4057</v>
      </c>
      <c r="K2723" s="69" t="s">
        <v>27449</v>
      </c>
      <c r="L2723" s="70">
        <v>1971.3</v>
      </c>
      <c r="M2723" s="69"/>
      <c r="N2723" s="69" t="s">
        <v>27448</v>
      </c>
      <c r="O2723" s="69"/>
      <c r="P2723" s="69" t="s">
        <v>1088</v>
      </c>
      <c r="Q2723" s="69" t="s">
        <v>1729</v>
      </c>
      <c r="R2723" s="69"/>
      <c r="S2723" s="70">
        <v>1971.3</v>
      </c>
      <c r="T2723" s="70"/>
      <c r="U2723" s="69"/>
      <c r="V2723" s="69"/>
      <c r="W2723" s="69" t="s">
        <v>1729</v>
      </c>
      <c r="X2723" s="69"/>
      <c r="Y2723" s="70"/>
      <c r="Z2723" s="69">
        <v>0</v>
      </c>
      <c r="AA2723" s="69" t="s">
        <v>989</v>
      </c>
      <c r="AB2723" s="69" t="s">
        <v>1144</v>
      </c>
      <c r="AC2723" s="69"/>
    </row>
    <row r="2724" spans="1:29" x14ac:dyDescent="0.25">
      <c r="A2724" s="69"/>
      <c r="B2724" s="69"/>
      <c r="C2724" s="69"/>
      <c r="D2724" s="69"/>
      <c r="E2724" s="69"/>
      <c r="F2724" s="69"/>
      <c r="G2724" s="69"/>
      <c r="H2724" s="69"/>
      <c r="I2724" s="69"/>
      <c r="J2724" s="69"/>
      <c r="K2724" s="69" t="s">
        <v>27447</v>
      </c>
      <c r="L2724" s="70">
        <v>942.66</v>
      </c>
      <c r="M2724" s="69"/>
      <c r="N2724" s="69" t="s">
        <v>27446</v>
      </c>
      <c r="O2724" s="69"/>
      <c r="P2724" s="69" t="s">
        <v>1088</v>
      </c>
      <c r="Q2724" s="69" t="s">
        <v>1394</v>
      </c>
      <c r="R2724" s="69"/>
      <c r="S2724" s="70">
        <v>942.66</v>
      </c>
      <c r="T2724" s="70"/>
      <c r="U2724" s="69"/>
      <c r="V2724" s="69"/>
      <c r="W2724" s="69" t="s">
        <v>1394</v>
      </c>
      <c r="X2724" s="69"/>
      <c r="Y2724" s="70"/>
      <c r="Z2724" s="69">
        <v>0</v>
      </c>
      <c r="AA2724" s="69"/>
      <c r="AB2724" s="69" t="s">
        <v>967</v>
      </c>
      <c r="AC2724" s="69"/>
    </row>
    <row r="2725" spans="1:29" x14ac:dyDescent="0.25">
      <c r="A2725" s="69"/>
      <c r="B2725" s="69"/>
      <c r="C2725" s="69"/>
      <c r="D2725" s="69"/>
      <c r="E2725" s="69"/>
      <c r="F2725" s="69"/>
      <c r="G2725" s="69"/>
      <c r="H2725" s="69"/>
      <c r="I2725" s="69"/>
      <c r="J2725" s="69"/>
      <c r="K2725" s="69" t="s">
        <v>27445</v>
      </c>
      <c r="L2725" s="70">
        <v>2456.71</v>
      </c>
      <c r="M2725" s="69"/>
      <c r="N2725" s="69" t="s">
        <v>27444</v>
      </c>
      <c r="O2725" s="69"/>
      <c r="P2725" s="69" t="s">
        <v>1051</v>
      </c>
      <c r="Q2725" s="69" t="s">
        <v>2136</v>
      </c>
      <c r="R2725" s="69"/>
      <c r="S2725" s="70">
        <v>2456.71</v>
      </c>
      <c r="T2725" s="70"/>
      <c r="U2725" s="69"/>
      <c r="V2725" s="69"/>
      <c r="W2725" s="69" t="s">
        <v>2136</v>
      </c>
      <c r="X2725" s="69"/>
      <c r="Y2725" s="70"/>
      <c r="Z2725" s="69">
        <v>0</v>
      </c>
      <c r="AA2725" s="69"/>
      <c r="AB2725" s="69" t="s">
        <v>1144</v>
      </c>
      <c r="AC2725" s="69"/>
    </row>
    <row r="2726" spans="1:29" x14ac:dyDescent="0.25">
      <c r="A2726" s="69"/>
      <c r="B2726" s="69"/>
      <c r="C2726" s="69"/>
      <c r="D2726" s="69"/>
      <c r="E2726" s="69"/>
      <c r="F2726" s="69"/>
      <c r="G2726" s="69"/>
      <c r="H2726" s="69"/>
      <c r="I2726" s="69"/>
      <c r="J2726" s="69"/>
      <c r="K2726" s="69" t="s">
        <v>27443</v>
      </c>
      <c r="L2726" s="70">
        <v>1855.68</v>
      </c>
      <c r="M2726" s="69"/>
      <c r="N2726" s="69" t="s">
        <v>27442</v>
      </c>
      <c r="O2726" s="69"/>
      <c r="P2726" s="69" t="s">
        <v>2288</v>
      </c>
      <c r="Q2726" s="69" t="s">
        <v>1729</v>
      </c>
      <c r="R2726" s="69"/>
      <c r="S2726" s="70">
        <v>1855.68</v>
      </c>
      <c r="T2726" s="70"/>
      <c r="U2726" s="69"/>
      <c r="V2726" s="69"/>
      <c r="W2726" s="69" t="s">
        <v>1729</v>
      </c>
      <c r="X2726" s="69"/>
      <c r="Y2726" s="70"/>
      <c r="Z2726" s="69">
        <v>0</v>
      </c>
      <c r="AA2726" s="69"/>
      <c r="AB2726" s="69" t="s">
        <v>1144</v>
      </c>
      <c r="AC2726" s="69"/>
    </row>
    <row r="2727" spans="1:29" x14ac:dyDescent="0.25">
      <c r="A2727" s="71" t="s">
        <v>193</v>
      </c>
      <c r="B2727" s="71"/>
      <c r="C2727" s="71"/>
      <c r="D2727" s="71"/>
      <c r="E2727" s="71"/>
      <c r="F2727" s="71"/>
      <c r="G2727" s="71"/>
      <c r="H2727" s="71"/>
      <c r="I2727" s="72">
        <v>7226.35</v>
      </c>
      <c r="J2727" s="71"/>
      <c r="K2727" s="71"/>
      <c r="L2727" s="72">
        <v>7226.35</v>
      </c>
      <c r="M2727" s="72">
        <v>0</v>
      </c>
      <c r="N2727" s="71"/>
      <c r="O2727" s="71"/>
      <c r="P2727" s="71"/>
      <c r="Q2727" s="71"/>
      <c r="R2727" s="71"/>
      <c r="S2727" s="72">
        <v>7226.35</v>
      </c>
      <c r="T2727" s="72">
        <v>0</v>
      </c>
      <c r="U2727" s="71"/>
      <c r="V2727" s="71"/>
      <c r="W2727" s="71"/>
      <c r="X2727" s="72">
        <v>7226.35</v>
      </c>
      <c r="Y2727" s="72">
        <v>0</v>
      </c>
      <c r="Z2727" s="72">
        <v>0</v>
      </c>
      <c r="AA2727" s="69"/>
      <c r="AB2727" s="69"/>
      <c r="AC2727" s="69"/>
    </row>
    <row r="2728" spans="1:29" ht="30" x14ac:dyDescent="0.25">
      <c r="A2728" s="68" t="s">
        <v>27441</v>
      </c>
      <c r="B2728" s="69" t="s">
        <v>27440</v>
      </c>
      <c r="C2728" s="69" t="s">
        <v>27439</v>
      </c>
      <c r="D2728" s="69" t="s">
        <v>4056</v>
      </c>
      <c r="E2728" s="69" t="s">
        <v>22476</v>
      </c>
      <c r="F2728" s="69" t="s">
        <v>1195</v>
      </c>
      <c r="G2728" s="69" t="s">
        <v>2640</v>
      </c>
      <c r="H2728" s="69" t="s">
        <v>962</v>
      </c>
      <c r="I2728" s="70">
        <v>28618.65</v>
      </c>
      <c r="J2728" s="69" t="s">
        <v>4057</v>
      </c>
      <c r="K2728" s="69" t="s">
        <v>27438</v>
      </c>
      <c r="L2728" s="70">
        <v>28618.65</v>
      </c>
      <c r="M2728" s="69"/>
      <c r="N2728" s="69" t="s">
        <v>27437</v>
      </c>
      <c r="O2728" s="69"/>
      <c r="P2728" s="69" t="s">
        <v>1088</v>
      </c>
      <c r="Q2728" s="69" t="s">
        <v>2136</v>
      </c>
      <c r="R2728" s="69"/>
      <c r="S2728" s="70">
        <v>28618.65</v>
      </c>
      <c r="T2728" s="70"/>
      <c r="U2728" s="69" t="s">
        <v>1928</v>
      </c>
      <c r="V2728" s="73">
        <v>104</v>
      </c>
      <c r="W2728" s="69" t="s">
        <v>1928</v>
      </c>
      <c r="X2728" s="69"/>
      <c r="Y2728" s="70"/>
      <c r="Z2728" s="69">
        <v>213.58</v>
      </c>
      <c r="AA2728" s="69" t="s">
        <v>989</v>
      </c>
      <c r="AB2728" s="69" t="s">
        <v>1144</v>
      </c>
      <c r="AC2728" s="69"/>
    </row>
    <row r="2729" spans="1:29" x14ac:dyDescent="0.25">
      <c r="A2729" s="71" t="s">
        <v>193</v>
      </c>
      <c r="B2729" s="71"/>
      <c r="C2729" s="71"/>
      <c r="D2729" s="71"/>
      <c r="E2729" s="71"/>
      <c r="F2729" s="71"/>
      <c r="G2729" s="71"/>
      <c r="H2729" s="71"/>
      <c r="I2729" s="72">
        <v>28618.65</v>
      </c>
      <c r="J2729" s="71"/>
      <c r="K2729" s="71"/>
      <c r="L2729" s="72">
        <v>28618.65</v>
      </c>
      <c r="M2729" s="72">
        <v>0</v>
      </c>
      <c r="N2729" s="71"/>
      <c r="O2729" s="71"/>
      <c r="P2729" s="71"/>
      <c r="Q2729" s="71"/>
      <c r="R2729" s="71"/>
      <c r="S2729" s="72">
        <v>28618.65</v>
      </c>
      <c r="T2729" s="72">
        <v>28618.65</v>
      </c>
      <c r="U2729" s="71"/>
      <c r="V2729" s="71"/>
      <c r="W2729" s="71"/>
      <c r="X2729" s="72">
        <v>0</v>
      </c>
      <c r="Y2729" s="72">
        <v>213.58</v>
      </c>
      <c r="Z2729" s="72">
        <v>28832.230000000003</v>
      </c>
      <c r="AA2729" s="69"/>
      <c r="AB2729" s="69"/>
      <c r="AC2729" s="69"/>
    </row>
    <row r="2730" spans="1:29" ht="40" x14ac:dyDescent="0.25">
      <c r="A2730" s="68" t="s">
        <v>27436</v>
      </c>
      <c r="B2730" s="69" t="s">
        <v>27435</v>
      </c>
      <c r="C2730" s="69" t="s">
        <v>27434</v>
      </c>
      <c r="D2730" s="69" t="s">
        <v>4056</v>
      </c>
      <c r="E2730" s="69" t="s">
        <v>22476</v>
      </c>
      <c r="F2730" s="69" t="s">
        <v>2166</v>
      </c>
      <c r="G2730" s="69" t="s">
        <v>2640</v>
      </c>
      <c r="H2730" s="69" t="s">
        <v>962</v>
      </c>
      <c r="I2730" s="70">
        <v>49832.33</v>
      </c>
      <c r="J2730" s="69" t="s">
        <v>4057</v>
      </c>
      <c r="K2730" s="69" t="s">
        <v>27433</v>
      </c>
      <c r="L2730" s="70">
        <v>49832.33</v>
      </c>
      <c r="M2730" s="69"/>
      <c r="N2730" s="69" t="s">
        <v>27432</v>
      </c>
      <c r="O2730" s="69"/>
      <c r="P2730" s="69" t="s">
        <v>1051</v>
      </c>
      <c r="Q2730" s="69" t="s">
        <v>2277</v>
      </c>
      <c r="R2730" s="69"/>
      <c r="S2730" s="70">
        <v>49832.33</v>
      </c>
      <c r="T2730" s="70"/>
      <c r="U2730" s="69" t="s">
        <v>2277</v>
      </c>
      <c r="V2730" s="73">
        <v>103</v>
      </c>
      <c r="W2730" s="69" t="s">
        <v>2277</v>
      </c>
      <c r="X2730" s="69"/>
      <c r="Y2730" s="70"/>
      <c r="Z2730" s="69">
        <v>328.35</v>
      </c>
      <c r="AA2730" s="69" t="s">
        <v>989</v>
      </c>
      <c r="AB2730" s="69" t="s">
        <v>1144</v>
      </c>
      <c r="AC2730" s="69"/>
    </row>
    <row r="2731" spans="1:29" x14ac:dyDescent="0.25">
      <c r="A2731" s="71" t="s">
        <v>193</v>
      </c>
      <c r="B2731" s="71"/>
      <c r="C2731" s="71"/>
      <c r="D2731" s="71"/>
      <c r="E2731" s="71"/>
      <c r="F2731" s="71"/>
      <c r="G2731" s="71"/>
      <c r="H2731" s="71"/>
      <c r="I2731" s="72">
        <v>49832.33</v>
      </c>
      <c r="J2731" s="71"/>
      <c r="K2731" s="71"/>
      <c r="L2731" s="72">
        <v>49832.33</v>
      </c>
      <c r="M2731" s="72">
        <v>0</v>
      </c>
      <c r="N2731" s="71"/>
      <c r="O2731" s="71"/>
      <c r="P2731" s="71"/>
      <c r="Q2731" s="71"/>
      <c r="R2731" s="71"/>
      <c r="S2731" s="72">
        <v>49832.33</v>
      </c>
      <c r="T2731" s="72">
        <v>49832.33</v>
      </c>
      <c r="U2731" s="71"/>
      <c r="V2731" s="71"/>
      <c r="W2731" s="71"/>
      <c r="X2731" s="72">
        <v>0</v>
      </c>
      <c r="Y2731" s="72">
        <v>328.35</v>
      </c>
      <c r="Z2731" s="72">
        <v>50160.68</v>
      </c>
      <c r="AA2731" s="69"/>
      <c r="AB2731" s="69"/>
      <c r="AC2731" s="69"/>
    </row>
    <row r="2732" spans="1:29" ht="30" x14ac:dyDescent="0.25">
      <c r="A2732" s="68" t="s">
        <v>27431</v>
      </c>
      <c r="B2732" s="69" t="s">
        <v>27430</v>
      </c>
      <c r="C2732" s="69" t="s">
        <v>27429</v>
      </c>
      <c r="D2732" s="69" t="s">
        <v>4056</v>
      </c>
      <c r="E2732" s="69" t="s">
        <v>22715</v>
      </c>
      <c r="F2732" s="69" t="s">
        <v>1706</v>
      </c>
      <c r="G2732" s="69" t="s">
        <v>8857</v>
      </c>
      <c r="H2732" s="69" t="s">
        <v>962</v>
      </c>
      <c r="I2732" s="70">
        <v>39998.25</v>
      </c>
      <c r="J2732" s="69" t="s">
        <v>4057</v>
      </c>
      <c r="K2732" s="69" t="s">
        <v>27428</v>
      </c>
      <c r="L2732" s="70">
        <v>3518.16</v>
      </c>
      <c r="M2732" s="69"/>
      <c r="N2732" s="69" t="s">
        <v>27427</v>
      </c>
      <c r="O2732" s="69"/>
      <c r="P2732" s="69" t="s">
        <v>2288</v>
      </c>
      <c r="Q2732" s="69" t="s">
        <v>2170</v>
      </c>
      <c r="R2732" s="69"/>
      <c r="S2732" s="70">
        <v>3518.16</v>
      </c>
      <c r="T2732" s="70"/>
      <c r="U2732" s="69"/>
      <c r="V2732" s="69"/>
      <c r="W2732" s="69" t="s">
        <v>2170</v>
      </c>
      <c r="X2732" s="69"/>
      <c r="Y2732" s="70"/>
      <c r="Z2732" s="69">
        <v>0</v>
      </c>
      <c r="AA2732" s="69" t="s">
        <v>989</v>
      </c>
      <c r="AB2732" s="69" t="s">
        <v>1144</v>
      </c>
      <c r="AC2732" s="69"/>
    </row>
    <row r="2733" spans="1:29" x14ac:dyDescent="0.25">
      <c r="A2733" s="69"/>
      <c r="B2733" s="69"/>
      <c r="C2733" s="69"/>
      <c r="D2733" s="69"/>
      <c r="E2733" s="69"/>
      <c r="F2733" s="69"/>
      <c r="G2733" s="69"/>
      <c r="H2733" s="69"/>
      <c r="I2733" s="69"/>
      <c r="J2733" s="69"/>
      <c r="K2733" s="69" t="s">
        <v>27426</v>
      </c>
      <c r="L2733" s="70">
        <v>36480.089999999997</v>
      </c>
      <c r="M2733" s="69"/>
      <c r="N2733" s="69" t="s">
        <v>27425</v>
      </c>
      <c r="O2733" s="69"/>
      <c r="P2733" s="69" t="s">
        <v>2342</v>
      </c>
      <c r="Q2733" s="69"/>
      <c r="R2733" s="69"/>
      <c r="S2733" s="70">
        <v>36480.089999999997</v>
      </c>
      <c r="T2733" s="70"/>
      <c r="U2733" s="69"/>
      <c r="V2733" s="69"/>
      <c r="W2733" s="69"/>
      <c r="X2733" s="69"/>
      <c r="Y2733" s="70"/>
      <c r="Z2733" s="69">
        <v>0</v>
      </c>
      <c r="AA2733" s="69"/>
      <c r="AB2733" s="69" t="s">
        <v>1144</v>
      </c>
      <c r="AC2733" s="69"/>
    </row>
    <row r="2734" spans="1:29" x14ac:dyDescent="0.25">
      <c r="A2734" s="71" t="s">
        <v>193</v>
      </c>
      <c r="B2734" s="71"/>
      <c r="C2734" s="71"/>
      <c r="D2734" s="71"/>
      <c r="E2734" s="71"/>
      <c r="F2734" s="71"/>
      <c r="G2734" s="71"/>
      <c r="H2734" s="71"/>
      <c r="I2734" s="72">
        <v>39998.25</v>
      </c>
      <c r="J2734" s="71"/>
      <c r="K2734" s="71"/>
      <c r="L2734" s="72">
        <v>39998.25</v>
      </c>
      <c r="M2734" s="72">
        <v>0</v>
      </c>
      <c r="N2734" s="71"/>
      <c r="O2734" s="71"/>
      <c r="P2734" s="71"/>
      <c r="Q2734" s="71"/>
      <c r="R2734" s="71"/>
      <c r="S2734" s="72">
        <v>39998.25</v>
      </c>
      <c r="T2734" s="72">
        <v>0</v>
      </c>
      <c r="U2734" s="71"/>
      <c r="V2734" s="71"/>
      <c r="W2734" s="71"/>
      <c r="X2734" s="72">
        <v>39998.25</v>
      </c>
      <c r="Y2734" s="72">
        <v>0</v>
      </c>
      <c r="Z2734" s="72">
        <v>0</v>
      </c>
      <c r="AA2734" s="69"/>
      <c r="AB2734" s="69"/>
      <c r="AC2734" s="69"/>
    </row>
    <row r="2735" spans="1:29" ht="30" x14ac:dyDescent="0.25">
      <c r="A2735" s="68" t="s">
        <v>27424</v>
      </c>
      <c r="B2735" s="69" t="s">
        <v>23708</v>
      </c>
      <c r="C2735" s="69" t="s">
        <v>27423</v>
      </c>
      <c r="D2735" s="69" t="s">
        <v>4056</v>
      </c>
      <c r="E2735" s="69" t="s">
        <v>22707</v>
      </c>
      <c r="F2735" s="69" t="s">
        <v>1088</v>
      </c>
      <c r="G2735" s="69" t="s">
        <v>1211</v>
      </c>
      <c r="H2735" s="69" t="s">
        <v>962</v>
      </c>
      <c r="I2735" s="70">
        <v>6761.98</v>
      </c>
      <c r="J2735" s="69" t="s">
        <v>4057</v>
      </c>
      <c r="K2735" s="69" t="s">
        <v>27422</v>
      </c>
      <c r="L2735" s="70">
        <v>3283.73</v>
      </c>
      <c r="M2735" s="69"/>
      <c r="N2735" s="69" t="s">
        <v>27421</v>
      </c>
      <c r="O2735" s="69"/>
      <c r="P2735" s="69" t="s">
        <v>2342</v>
      </c>
      <c r="Q2735" s="69" t="s">
        <v>1122</v>
      </c>
      <c r="R2735" s="69"/>
      <c r="S2735" s="70">
        <v>3283.73</v>
      </c>
      <c r="T2735" s="70"/>
      <c r="U2735" s="69"/>
      <c r="V2735" s="69"/>
      <c r="W2735" s="69" t="s">
        <v>1122</v>
      </c>
      <c r="X2735" s="69"/>
      <c r="Y2735" s="70"/>
      <c r="Z2735" s="69">
        <v>0</v>
      </c>
      <c r="AA2735" s="69" t="s">
        <v>989</v>
      </c>
      <c r="AB2735" s="69" t="s">
        <v>1144</v>
      </c>
      <c r="AC2735" s="69"/>
    </row>
    <row r="2736" spans="1:29" x14ac:dyDescent="0.25">
      <c r="A2736" s="69"/>
      <c r="B2736" s="69"/>
      <c r="C2736" s="69"/>
      <c r="D2736" s="69"/>
      <c r="E2736" s="69"/>
      <c r="F2736" s="69"/>
      <c r="G2736" s="69"/>
      <c r="H2736" s="69"/>
      <c r="I2736" s="69"/>
      <c r="J2736" s="69"/>
      <c r="K2736" s="69" t="s">
        <v>27420</v>
      </c>
      <c r="L2736" s="70">
        <v>3478.25</v>
      </c>
      <c r="M2736" s="69"/>
      <c r="N2736" s="69" t="s">
        <v>27419</v>
      </c>
      <c r="O2736" s="69"/>
      <c r="P2736" s="69" t="s">
        <v>1548</v>
      </c>
      <c r="Q2736" s="69" t="s">
        <v>1738</v>
      </c>
      <c r="R2736" s="69"/>
      <c r="S2736" s="70">
        <v>3478.25</v>
      </c>
      <c r="T2736" s="70"/>
      <c r="U2736" s="69" t="s">
        <v>1738</v>
      </c>
      <c r="V2736" s="73">
        <v>32</v>
      </c>
      <c r="W2736" s="69" t="s">
        <v>1738</v>
      </c>
      <c r="X2736" s="69"/>
      <c r="Y2736" s="70"/>
      <c r="Z2736" s="69">
        <v>0</v>
      </c>
      <c r="AA2736" s="69"/>
      <c r="AB2736" s="69" t="s">
        <v>1144</v>
      </c>
      <c r="AC2736" s="69"/>
    </row>
    <row r="2737" spans="1:29" x14ac:dyDescent="0.25">
      <c r="A2737" s="71" t="s">
        <v>193</v>
      </c>
      <c r="B2737" s="71"/>
      <c r="C2737" s="71"/>
      <c r="D2737" s="71"/>
      <c r="E2737" s="71"/>
      <c r="F2737" s="71"/>
      <c r="G2737" s="71"/>
      <c r="H2737" s="71"/>
      <c r="I2737" s="72">
        <v>6761.98</v>
      </c>
      <c r="J2737" s="71"/>
      <c r="K2737" s="71"/>
      <c r="L2737" s="72">
        <v>6761.98</v>
      </c>
      <c r="M2737" s="72">
        <v>0</v>
      </c>
      <c r="N2737" s="71"/>
      <c r="O2737" s="71"/>
      <c r="P2737" s="71"/>
      <c r="Q2737" s="71"/>
      <c r="R2737" s="71"/>
      <c r="S2737" s="72">
        <v>6761.98</v>
      </c>
      <c r="T2737" s="72">
        <v>3478.25</v>
      </c>
      <c r="U2737" s="71"/>
      <c r="V2737" s="71"/>
      <c r="W2737" s="71"/>
      <c r="X2737" s="72">
        <v>3283.7299999999996</v>
      </c>
      <c r="Y2737" s="72">
        <v>0</v>
      </c>
      <c r="Z2737" s="72">
        <v>3478.25</v>
      </c>
      <c r="AA2737" s="69"/>
      <c r="AB2737" s="69"/>
      <c r="AC2737" s="69"/>
    </row>
    <row r="2738" spans="1:29" ht="30" x14ac:dyDescent="0.25">
      <c r="A2738" s="68" t="s">
        <v>27418</v>
      </c>
      <c r="B2738" s="69" t="s">
        <v>27417</v>
      </c>
      <c r="C2738" s="69" t="s">
        <v>27416</v>
      </c>
      <c r="D2738" s="69" t="s">
        <v>4056</v>
      </c>
      <c r="E2738" s="69" t="s">
        <v>22526</v>
      </c>
      <c r="F2738" s="69" t="s">
        <v>1088</v>
      </c>
      <c r="G2738" s="69" t="s">
        <v>8857</v>
      </c>
      <c r="H2738" s="69" t="s">
        <v>962</v>
      </c>
      <c r="I2738" s="70">
        <v>4832.6499999999996</v>
      </c>
      <c r="J2738" s="69" t="s">
        <v>4057</v>
      </c>
      <c r="K2738" s="69" t="s">
        <v>27415</v>
      </c>
      <c r="L2738" s="70">
        <v>4832.6499999999996</v>
      </c>
      <c r="M2738" s="69"/>
      <c r="N2738" s="69" t="s">
        <v>27414</v>
      </c>
      <c r="O2738" s="69"/>
      <c r="P2738" s="69" t="s">
        <v>1912</v>
      </c>
      <c r="Q2738" s="69" t="s">
        <v>1122</v>
      </c>
      <c r="R2738" s="69"/>
      <c r="S2738" s="70">
        <v>4832.6499999999996</v>
      </c>
      <c r="T2738" s="70"/>
      <c r="U2738" s="69"/>
      <c r="V2738" s="69"/>
      <c r="W2738" s="69" t="s">
        <v>1122</v>
      </c>
      <c r="X2738" s="69"/>
      <c r="Y2738" s="70"/>
      <c r="Z2738" s="69">
        <v>0</v>
      </c>
      <c r="AA2738" s="69" t="s">
        <v>989</v>
      </c>
      <c r="AB2738" s="69" t="s">
        <v>1144</v>
      </c>
      <c r="AC2738" s="69"/>
    </row>
    <row r="2739" spans="1:29" x14ac:dyDescent="0.25">
      <c r="A2739" s="71" t="s">
        <v>193</v>
      </c>
      <c r="B2739" s="71"/>
      <c r="C2739" s="71"/>
      <c r="D2739" s="71"/>
      <c r="E2739" s="71"/>
      <c r="F2739" s="71"/>
      <c r="G2739" s="71"/>
      <c r="H2739" s="71"/>
      <c r="I2739" s="72">
        <v>4832.6499999999996</v>
      </c>
      <c r="J2739" s="71"/>
      <c r="K2739" s="71"/>
      <c r="L2739" s="72">
        <v>4832.6499999999996</v>
      </c>
      <c r="M2739" s="72">
        <v>0</v>
      </c>
      <c r="N2739" s="71"/>
      <c r="O2739" s="71"/>
      <c r="P2739" s="71"/>
      <c r="Q2739" s="71"/>
      <c r="R2739" s="71"/>
      <c r="S2739" s="72">
        <v>4832.6499999999996</v>
      </c>
      <c r="T2739" s="72">
        <v>0</v>
      </c>
      <c r="U2739" s="71"/>
      <c r="V2739" s="71"/>
      <c r="W2739" s="71"/>
      <c r="X2739" s="72">
        <v>4832.6499999999996</v>
      </c>
      <c r="Y2739" s="72">
        <v>0</v>
      </c>
      <c r="Z2739" s="72">
        <v>0</v>
      </c>
      <c r="AA2739" s="69"/>
      <c r="AB2739" s="69"/>
      <c r="AC2739" s="69"/>
    </row>
    <row r="2740" spans="1:29" ht="30" x14ac:dyDescent="0.25">
      <c r="A2740" s="68" t="s">
        <v>27413</v>
      </c>
      <c r="B2740" s="69" t="s">
        <v>22847</v>
      </c>
      <c r="C2740" s="69" t="s">
        <v>27412</v>
      </c>
      <c r="D2740" s="69" t="s">
        <v>4056</v>
      </c>
      <c r="E2740" s="69"/>
      <c r="F2740" s="69" t="s">
        <v>1690</v>
      </c>
      <c r="G2740" s="69" t="s">
        <v>1738</v>
      </c>
      <c r="H2740" s="69" t="s">
        <v>962</v>
      </c>
      <c r="I2740" s="70">
        <v>1322.1</v>
      </c>
      <c r="J2740" s="69" t="s">
        <v>4057</v>
      </c>
      <c r="K2740" s="69" t="s">
        <v>27411</v>
      </c>
      <c r="L2740" s="70">
        <v>1322.1</v>
      </c>
      <c r="M2740" s="69"/>
      <c r="N2740" s="69" t="s">
        <v>27410</v>
      </c>
      <c r="O2740" s="69"/>
      <c r="P2740" s="69" t="s">
        <v>1548</v>
      </c>
      <c r="Q2740" s="69" t="s">
        <v>1789</v>
      </c>
      <c r="R2740" s="69"/>
      <c r="S2740" s="70">
        <v>1322.1</v>
      </c>
      <c r="T2740" s="70"/>
      <c r="U2740" s="69" t="s">
        <v>1789</v>
      </c>
      <c r="V2740" s="73">
        <v>67</v>
      </c>
      <c r="W2740" s="69" t="s">
        <v>1789</v>
      </c>
      <c r="X2740" s="69"/>
      <c r="Y2740" s="70"/>
      <c r="Z2740" s="69">
        <v>0</v>
      </c>
      <c r="AA2740" s="69" t="s">
        <v>989</v>
      </c>
      <c r="AB2740" s="69" t="s">
        <v>1144</v>
      </c>
      <c r="AC2740" s="69"/>
    </row>
    <row r="2741" spans="1:29" x14ac:dyDescent="0.25">
      <c r="A2741" s="71" t="s">
        <v>193</v>
      </c>
      <c r="B2741" s="71"/>
      <c r="C2741" s="71"/>
      <c r="D2741" s="71"/>
      <c r="E2741" s="71"/>
      <c r="F2741" s="71"/>
      <c r="G2741" s="71"/>
      <c r="H2741" s="71"/>
      <c r="I2741" s="72">
        <v>1322.1</v>
      </c>
      <c r="J2741" s="71"/>
      <c r="K2741" s="71"/>
      <c r="L2741" s="72">
        <v>1322.1</v>
      </c>
      <c r="M2741" s="72">
        <v>0</v>
      </c>
      <c r="N2741" s="71"/>
      <c r="O2741" s="71"/>
      <c r="P2741" s="71"/>
      <c r="Q2741" s="71"/>
      <c r="R2741" s="71"/>
      <c r="S2741" s="72">
        <v>1322.1</v>
      </c>
      <c r="T2741" s="72">
        <v>1322.1</v>
      </c>
      <c r="U2741" s="71"/>
      <c r="V2741" s="71"/>
      <c r="W2741" s="71"/>
      <c r="X2741" s="72">
        <v>0</v>
      </c>
      <c r="Y2741" s="72">
        <v>0</v>
      </c>
      <c r="Z2741" s="72">
        <v>1322.1</v>
      </c>
      <c r="AA2741" s="69"/>
      <c r="AB2741" s="69"/>
      <c r="AC2741" s="69"/>
    </row>
    <row r="2742" spans="1:29" ht="30" x14ac:dyDescent="0.25">
      <c r="A2742" s="68" t="s">
        <v>27409</v>
      </c>
      <c r="B2742" s="69" t="s">
        <v>23339</v>
      </c>
      <c r="C2742" s="69" t="s">
        <v>27408</v>
      </c>
      <c r="D2742" s="69" t="s">
        <v>4056</v>
      </c>
      <c r="E2742" s="69" t="s">
        <v>22476</v>
      </c>
      <c r="F2742" s="69" t="s">
        <v>1258</v>
      </c>
      <c r="G2742" s="69" t="s">
        <v>8857</v>
      </c>
      <c r="H2742" s="69" t="s">
        <v>962</v>
      </c>
      <c r="I2742" s="70">
        <v>752.38</v>
      </c>
      <c r="J2742" s="69" t="s">
        <v>4057</v>
      </c>
      <c r="K2742" s="69" t="s">
        <v>27407</v>
      </c>
      <c r="L2742" s="70">
        <v>729.61</v>
      </c>
      <c r="M2742" s="69"/>
      <c r="N2742" s="69" t="s">
        <v>27406</v>
      </c>
      <c r="O2742" s="69"/>
      <c r="P2742" s="69" t="s">
        <v>1046</v>
      </c>
      <c r="Q2742" s="69" t="s">
        <v>1612</v>
      </c>
      <c r="R2742" s="69"/>
      <c r="S2742" s="70">
        <v>729.61</v>
      </c>
      <c r="T2742" s="70"/>
      <c r="U2742" s="69" t="s">
        <v>1612</v>
      </c>
      <c r="V2742" s="73">
        <v>69</v>
      </c>
      <c r="W2742" s="69" t="s">
        <v>1612</v>
      </c>
      <c r="X2742" s="69"/>
      <c r="Y2742" s="70"/>
      <c r="Z2742" s="69">
        <v>0</v>
      </c>
      <c r="AA2742" s="69" t="s">
        <v>989</v>
      </c>
      <c r="AB2742" s="69" t="s">
        <v>1144</v>
      </c>
      <c r="AC2742" s="69"/>
    </row>
    <row r="2743" spans="1:29" x14ac:dyDescent="0.25">
      <c r="A2743" s="71" t="s">
        <v>193</v>
      </c>
      <c r="B2743" s="71"/>
      <c r="C2743" s="71"/>
      <c r="D2743" s="71"/>
      <c r="E2743" s="71"/>
      <c r="F2743" s="71"/>
      <c r="G2743" s="71"/>
      <c r="H2743" s="71"/>
      <c r="I2743" s="72">
        <v>752.38</v>
      </c>
      <c r="J2743" s="71"/>
      <c r="K2743" s="71"/>
      <c r="L2743" s="72">
        <v>729.61</v>
      </c>
      <c r="M2743" s="72">
        <v>22.769999999999982</v>
      </c>
      <c r="N2743" s="71"/>
      <c r="O2743" s="71"/>
      <c r="P2743" s="71"/>
      <c r="Q2743" s="71"/>
      <c r="R2743" s="71"/>
      <c r="S2743" s="72">
        <v>729.61</v>
      </c>
      <c r="T2743" s="72">
        <v>729.61</v>
      </c>
      <c r="U2743" s="71"/>
      <c r="V2743" s="71"/>
      <c r="W2743" s="71"/>
      <c r="X2743" s="72">
        <v>0</v>
      </c>
      <c r="Y2743" s="72">
        <v>0</v>
      </c>
      <c r="Z2743" s="72">
        <v>729.61</v>
      </c>
      <c r="AA2743" s="69"/>
      <c r="AB2743" s="69"/>
      <c r="AC2743" s="69"/>
    </row>
    <row r="2744" spans="1:29" ht="20" x14ac:dyDescent="0.25">
      <c r="A2744" s="68" t="s">
        <v>27405</v>
      </c>
      <c r="B2744" s="69" t="s">
        <v>23669</v>
      </c>
      <c r="C2744" s="69" t="s">
        <v>27404</v>
      </c>
      <c r="D2744" s="69" t="s">
        <v>4056</v>
      </c>
      <c r="E2744" s="69" t="s">
        <v>22651</v>
      </c>
      <c r="F2744" s="69" t="s">
        <v>1258</v>
      </c>
      <c r="G2744" s="69" t="s">
        <v>2150</v>
      </c>
      <c r="H2744" s="69" t="s">
        <v>962</v>
      </c>
      <c r="I2744" s="70">
        <v>3612.08</v>
      </c>
      <c r="J2744" s="69" t="s">
        <v>4057</v>
      </c>
      <c r="K2744" s="69" t="s">
        <v>27403</v>
      </c>
      <c r="L2744" s="70">
        <v>3612.08</v>
      </c>
      <c r="M2744" s="69"/>
      <c r="N2744" s="69" t="s">
        <v>27402</v>
      </c>
      <c r="O2744" s="69"/>
      <c r="P2744" s="69" t="s">
        <v>2042</v>
      </c>
      <c r="Q2744" s="69" t="s">
        <v>1804</v>
      </c>
      <c r="R2744" s="69"/>
      <c r="S2744" s="70">
        <v>3612.08</v>
      </c>
      <c r="T2744" s="70"/>
      <c r="U2744" s="69" t="s">
        <v>1804</v>
      </c>
      <c r="V2744" s="73">
        <v>57</v>
      </c>
      <c r="W2744" s="69" t="s">
        <v>1804</v>
      </c>
      <c r="X2744" s="69"/>
      <c r="Y2744" s="70"/>
      <c r="Z2744" s="69">
        <v>0</v>
      </c>
      <c r="AA2744" s="69" t="s">
        <v>989</v>
      </c>
      <c r="AB2744" s="69" t="s">
        <v>1144</v>
      </c>
      <c r="AC2744" s="69"/>
    </row>
    <row r="2745" spans="1:29" x14ac:dyDescent="0.25">
      <c r="A2745" s="71" t="s">
        <v>193</v>
      </c>
      <c r="B2745" s="71"/>
      <c r="C2745" s="71"/>
      <c r="D2745" s="71"/>
      <c r="E2745" s="71"/>
      <c r="F2745" s="71"/>
      <c r="G2745" s="71"/>
      <c r="H2745" s="71"/>
      <c r="I2745" s="72">
        <v>3612.08</v>
      </c>
      <c r="J2745" s="71"/>
      <c r="K2745" s="71"/>
      <c r="L2745" s="72">
        <v>3612.08</v>
      </c>
      <c r="M2745" s="72">
        <v>0</v>
      </c>
      <c r="N2745" s="71"/>
      <c r="O2745" s="71"/>
      <c r="P2745" s="71"/>
      <c r="Q2745" s="71"/>
      <c r="R2745" s="71"/>
      <c r="S2745" s="72">
        <v>3612.08</v>
      </c>
      <c r="T2745" s="72">
        <v>3612.08</v>
      </c>
      <c r="U2745" s="71"/>
      <c r="V2745" s="71"/>
      <c r="W2745" s="71"/>
      <c r="X2745" s="72">
        <v>0</v>
      </c>
      <c r="Y2745" s="72">
        <v>0</v>
      </c>
      <c r="Z2745" s="72">
        <v>3612.08</v>
      </c>
      <c r="AA2745" s="69"/>
      <c r="AB2745" s="69"/>
      <c r="AC2745" s="69"/>
    </row>
    <row r="2746" spans="1:29" ht="30" x14ac:dyDescent="0.25">
      <c r="A2746" s="68" t="s">
        <v>27401</v>
      </c>
      <c r="B2746" s="69" t="s">
        <v>27400</v>
      </c>
      <c r="C2746" s="69" t="s">
        <v>27399</v>
      </c>
      <c r="D2746" s="69" t="s">
        <v>4056</v>
      </c>
      <c r="E2746" s="69" t="s">
        <v>22715</v>
      </c>
      <c r="F2746" s="69" t="s">
        <v>1051</v>
      </c>
      <c r="G2746" s="69" t="s">
        <v>1276</v>
      </c>
      <c r="H2746" s="69" t="s">
        <v>962</v>
      </c>
      <c r="I2746" s="70">
        <v>4333.93</v>
      </c>
      <c r="J2746" s="69" t="s">
        <v>4057</v>
      </c>
      <c r="K2746" s="69" t="s">
        <v>27398</v>
      </c>
      <c r="L2746" s="70">
        <v>4333.93</v>
      </c>
      <c r="M2746" s="69"/>
      <c r="N2746" s="69" t="s">
        <v>27397</v>
      </c>
      <c r="O2746" s="69"/>
      <c r="P2746" s="69" t="s">
        <v>1548</v>
      </c>
      <c r="Q2746" s="69" t="s">
        <v>1789</v>
      </c>
      <c r="R2746" s="69"/>
      <c r="S2746" s="70">
        <v>4333.93</v>
      </c>
      <c r="T2746" s="70"/>
      <c r="U2746" s="69" t="s">
        <v>1789</v>
      </c>
      <c r="V2746" s="73">
        <v>67</v>
      </c>
      <c r="W2746" s="69" t="s">
        <v>1789</v>
      </c>
      <c r="X2746" s="69"/>
      <c r="Y2746" s="70"/>
      <c r="Z2746" s="69">
        <v>0</v>
      </c>
      <c r="AA2746" s="69" t="s">
        <v>989</v>
      </c>
      <c r="AB2746" s="69" t="s">
        <v>1144</v>
      </c>
      <c r="AC2746" s="69"/>
    </row>
    <row r="2747" spans="1:29" x14ac:dyDescent="0.25">
      <c r="A2747" s="71" t="s">
        <v>193</v>
      </c>
      <c r="B2747" s="71"/>
      <c r="C2747" s="71"/>
      <c r="D2747" s="71"/>
      <c r="E2747" s="71"/>
      <c r="F2747" s="71"/>
      <c r="G2747" s="71"/>
      <c r="H2747" s="71"/>
      <c r="I2747" s="72">
        <v>4333.93</v>
      </c>
      <c r="J2747" s="71"/>
      <c r="K2747" s="71"/>
      <c r="L2747" s="72">
        <v>4333.93</v>
      </c>
      <c r="M2747" s="72">
        <v>0</v>
      </c>
      <c r="N2747" s="71"/>
      <c r="O2747" s="71"/>
      <c r="P2747" s="71"/>
      <c r="Q2747" s="71"/>
      <c r="R2747" s="71"/>
      <c r="S2747" s="72">
        <v>4333.93</v>
      </c>
      <c r="T2747" s="72">
        <v>4333.93</v>
      </c>
      <c r="U2747" s="71"/>
      <c r="V2747" s="71"/>
      <c r="W2747" s="71"/>
      <c r="X2747" s="72">
        <v>0</v>
      </c>
      <c r="Y2747" s="72">
        <v>0</v>
      </c>
      <c r="Z2747" s="72">
        <v>4333.93</v>
      </c>
      <c r="AA2747" s="69"/>
      <c r="AB2747" s="69"/>
      <c r="AC2747" s="69"/>
    </row>
    <row r="2748" spans="1:29" ht="40" x14ac:dyDescent="0.25">
      <c r="A2748" s="68" t="s">
        <v>27396</v>
      </c>
      <c r="B2748" s="69" t="s">
        <v>27395</v>
      </c>
      <c r="C2748" s="69" t="s">
        <v>27394</v>
      </c>
      <c r="D2748" s="69" t="s">
        <v>4056</v>
      </c>
      <c r="E2748" s="69" t="s">
        <v>22476</v>
      </c>
      <c r="F2748" s="69" t="s">
        <v>1051</v>
      </c>
      <c r="G2748" s="69" t="s">
        <v>1729</v>
      </c>
      <c r="H2748" s="69" t="s">
        <v>962</v>
      </c>
      <c r="I2748" s="70">
        <v>77086.36</v>
      </c>
      <c r="J2748" s="69" t="s">
        <v>4057</v>
      </c>
      <c r="K2748" s="69" t="s">
        <v>27393</v>
      </c>
      <c r="L2748" s="70">
        <v>77086.36</v>
      </c>
      <c r="M2748" s="69"/>
      <c r="N2748" s="69" t="s">
        <v>27392</v>
      </c>
      <c r="O2748" s="69"/>
      <c r="P2748" s="69" t="s">
        <v>1548</v>
      </c>
      <c r="Q2748" s="69"/>
      <c r="R2748" s="69"/>
      <c r="S2748" s="70">
        <v>77086.36</v>
      </c>
      <c r="T2748" s="70"/>
      <c r="U2748" s="69"/>
      <c r="V2748" s="69"/>
      <c r="W2748" s="69"/>
      <c r="X2748" s="69"/>
      <c r="Y2748" s="70"/>
      <c r="Z2748" s="69">
        <v>0</v>
      </c>
      <c r="AA2748" s="69" t="s">
        <v>989</v>
      </c>
      <c r="AB2748" s="69" t="s">
        <v>1144</v>
      </c>
      <c r="AC2748" s="69"/>
    </row>
    <row r="2749" spans="1:29" x14ac:dyDescent="0.25">
      <c r="A2749" s="71" t="s">
        <v>193</v>
      </c>
      <c r="B2749" s="71"/>
      <c r="C2749" s="71"/>
      <c r="D2749" s="71"/>
      <c r="E2749" s="71"/>
      <c r="F2749" s="71"/>
      <c r="G2749" s="71"/>
      <c r="H2749" s="71"/>
      <c r="I2749" s="72">
        <v>77086.36</v>
      </c>
      <c r="J2749" s="71"/>
      <c r="K2749" s="71"/>
      <c r="L2749" s="72">
        <v>77086.36</v>
      </c>
      <c r="M2749" s="72">
        <v>0</v>
      </c>
      <c r="N2749" s="71"/>
      <c r="O2749" s="71"/>
      <c r="P2749" s="71"/>
      <c r="Q2749" s="71"/>
      <c r="R2749" s="71"/>
      <c r="S2749" s="72">
        <v>77086.36</v>
      </c>
      <c r="T2749" s="72">
        <v>0</v>
      </c>
      <c r="U2749" s="71"/>
      <c r="V2749" s="71"/>
      <c r="W2749" s="71"/>
      <c r="X2749" s="72">
        <v>77086.36</v>
      </c>
      <c r="Y2749" s="72">
        <v>0</v>
      </c>
      <c r="Z2749" s="72">
        <v>0</v>
      </c>
      <c r="AA2749" s="69"/>
      <c r="AB2749" s="69"/>
      <c r="AC2749" s="69"/>
    </row>
    <row r="2750" spans="1:29" ht="30" x14ac:dyDescent="0.25">
      <c r="A2750" s="68" t="s">
        <v>27391</v>
      </c>
      <c r="B2750" s="69" t="s">
        <v>27390</v>
      </c>
      <c r="C2750" s="69" t="s">
        <v>27389</v>
      </c>
      <c r="D2750" s="69" t="s">
        <v>4056</v>
      </c>
      <c r="E2750" s="69" t="s">
        <v>22526</v>
      </c>
      <c r="F2750" s="69" t="s">
        <v>2229</v>
      </c>
      <c r="G2750" s="69" t="s">
        <v>8857</v>
      </c>
      <c r="H2750" s="69" t="s">
        <v>962</v>
      </c>
      <c r="I2750" s="70">
        <v>872.17</v>
      </c>
      <c r="J2750" s="69" t="s">
        <v>4057</v>
      </c>
      <c r="K2750" s="69" t="s">
        <v>27388</v>
      </c>
      <c r="L2750" s="70">
        <v>872.17</v>
      </c>
      <c r="M2750" s="69"/>
      <c r="N2750" s="69" t="s">
        <v>27387</v>
      </c>
      <c r="O2750" s="69"/>
      <c r="P2750" s="69" t="s">
        <v>1548</v>
      </c>
      <c r="Q2750" s="69" t="s">
        <v>1789</v>
      </c>
      <c r="R2750" s="69"/>
      <c r="S2750" s="70">
        <v>872.17</v>
      </c>
      <c r="T2750" s="70"/>
      <c r="U2750" s="69" t="s">
        <v>1789</v>
      </c>
      <c r="V2750" s="73">
        <v>67</v>
      </c>
      <c r="W2750" s="69" t="s">
        <v>1789</v>
      </c>
      <c r="X2750" s="69"/>
      <c r="Y2750" s="70"/>
      <c r="Z2750" s="69">
        <v>0</v>
      </c>
      <c r="AA2750" s="69" t="s">
        <v>989</v>
      </c>
      <c r="AB2750" s="69" t="s">
        <v>1144</v>
      </c>
      <c r="AC2750" s="69"/>
    </row>
    <row r="2751" spans="1:29" x14ac:dyDescent="0.25">
      <c r="A2751" s="71" t="s">
        <v>193</v>
      </c>
      <c r="B2751" s="71"/>
      <c r="C2751" s="71"/>
      <c r="D2751" s="71"/>
      <c r="E2751" s="71"/>
      <c r="F2751" s="71"/>
      <c r="G2751" s="71"/>
      <c r="H2751" s="71"/>
      <c r="I2751" s="72">
        <v>872.17</v>
      </c>
      <c r="J2751" s="71"/>
      <c r="K2751" s="71"/>
      <c r="L2751" s="72">
        <v>872.17</v>
      </c>
      <c r="M2751" s="72">
        <v>0</v>
      </c>
      <c r="N2751" s="71"/>
      <c r="O2751" s="71"/>
      <c r="P2751" s="71"/>
      <c r="Q2751" s="71"/>
      <c r="R2751" s="71"/>
      <c r="S2751" s="72">
        <v>872.17</v>
      </c>
      <c r="T2751" s="72">
        <v>872.17</v>
      </c>
      <c r="U2751" s="71"/>
      <c r="V2751" s="71"/>
      <c r="W2751" s="71"/>
      <c r="X2751" s="72">
        <v>0</v>
      </c>
      <c r="Y2751" s="72">
        <v>0</v>
      </c>
      <c r="Z2751" s="72">
        <v>872.17</v>
      </c>
      <c r="AA2751" s="69"/>
      <c r="AB2751" s="69"/>
      <c r="AC2751" s="69"/>
    </row>
    <row r="2752" spans="1:29" ht="30" x14ac:dyDescent="0.25">
      <c r="A2752" s="68" t="s">
        <v>27386</v>
      </c>
      <c r="B2752" s="69" t="s">
        <v>27385</v>
      </c>
      <c r="C2752" s="69" t="s">
        <v>27384</v>
      </c>
      <c r="D2752" s="69" t="s">
        <v>4056</v>
      </c>
      <c r="E2752" s="69" t="s">
        <v>22476</v>
      </c>
      <c r="F2752" s="69" t="s">
        <v>2229</v>
      </c>
      <c r="G2752" s="69" t="s">
        <v>1729</v>
      </c>
      <c r="H2752" s="69" t="s">
        <v>962</v>
      </c>
      <c r="I2752" s="70">
        <v>32507.39</v>
      </c>
      <c r="J2752" s="69" t="s">
        <v>4057</v>
      </c>
      <c r="K2752" s="69" t="s">
        <v>27383</v>
      </c>
      <c r="L2752" s="70">
        <v>32507.39</v>
      </c>
      <c r="M2752" s="69"/>
      <c r="N2752" s="69" t="s">
        <v>27382</v>
      </c>
      <c r="O2752" s="69"/>
      <c r="P2752" s="69" t="s">
        <v>1286</v>
      </c>
      <c r="Q2752" s="69" t="s">
        <v>1538</v>
      </c>
      <c r="R2752" s="69"/>
      <c r="S2752" s="70">
        <v>32507.39</v>
      </c>
      <c r="T2752" s="70"/>
      <c r="U2752" s="69"/>
      <c r="V2752" s="69"/>
      <c r="W2752" s="69"/>
      <c r="X2752" s="69"/>
      <c r="Y2752" s="70"/>
      <c r="Z2752" s="69">
        <v>0</v>
      </c>
      <c r="AA2752" s="69" t="s">
        <v>989</v>
      </c>
      <c r="AB2752" s="69" t="s">
        <v>1144</v>
      </c>
      <c r="AC2752" s="69"/>
    </row>
    <row r="2753" spans="1:29" x14ac:dyDescent="0.25">
      <c r="A2753" s="71" t="s">
        <v>193</v>
      </c>
      <c r="B2753" s="71"/>
      <c r="C2753" s="71"/>
      <c r="D2753" s="71"/>
      <c r="E2753" s="71"/>
      <c r="F2753" s="71"/>
      <c r="G2753" s="71"/>
      <c r="H2753" s="71"/>
      <c r="I2753" s="72">
        <v>32507.39</v>
      </c>
      <c r="J2753" s="71"/>
      <c r="K2753" s="71"/>
      <c r="L2753" s="72">
        <v>32507.39</v>
      </c>
      <c r="M2753" s="72">
        <v>0</v>
      </c>
      <c r="N2753" s="71"/>
      <c r="O2753" s="71"/>
      <c r="P2753" s="71"/>
      <c r="Q2753" s="71"/>
      <c r="R2753" s="71"/>
      <c r="S2753" s="72">
        <v>32507.39</v>
      </c>
      <c r="T2753" s="72">
        <v>0</v>
      </c>
      <c r="U2753" s="71"/>
      <c r="V2753" s="71"/>
      <c r="W2753" s="71"/>
      <c r="X2753" s="72">
        <v>32507.39</v>
      </c>
      <c r="Y2753" s="72">
        <v>0</v>
      </c>
      <c r="Z2753" s="72">
        <v>0</v>
      </c>
      <c r="AA2753" s="69"/>
      <c r="AB2753" s="69"/>
      <c r="AC2753" s="69"/>
    </row>
    <row r="2754" spans="1:29" ht="30" x14ac:dyDescent="0.25">
      <c r="A2754" s="68" t="s">
        <v>27381</v>
      </c>
      <c r="B2754" s="69" t="s">
        <v>27380</v>
      </c>
      <c r="C2754" s="69" t="s">
        <v>27379</v>
      </c>
      <c r="D2754" s="69" t="s">
        <v>4056</v>
      </c>
      <c r="E2754" s="69" t="s">
        <v>22715</v>
      </c>
      <c r="F2754" s="69" t="s">
        <v>2288</v>
      </c>
      <c r="G2754" s="69" t="s">
        <v>8857</v>
      </c>
      <c r="H2754" s="69" t="s">
        <v>962</v>
      </c>
      <c r="I2754" s="70">
        <v>24415.45</v>
      </c>
      <c r="J2754" s="69" t="s">
        <v>4057</v>
      </c>
      <c r="K2754" s="69" t="s">
        <v>27378</v>
      </c>
      <c r="L2754" s="70">
        <v>24415.45</v>
      </c>
      <c r="M2754" s="69"/>
      <c r="N2754" s="69" t="s">
        <v>27377</v>
      </c>
      <c r="O2754" s="69"/>
      <c r="P2754" s="69" t="s">
        <v>1286</v>
      </c>
      <c r="Q2754" s="69"/>
      <c r="R2754" s="69"/>
      <c r="S2754" s="70">
        <v>24415.45</v>
      </c>
      <c r="T2754" s="70"/>
      <c r="U2754" s="69"/>
      <c r="V2754" s="69"/>
      <c r="W2754" s="69"/>
      <c r="X2754" s="69"/>
      <c r="Y2754" s="70"/>
      <c r="Z2754" s="69">
        <v>0</v>
      </c>
      <c r="AA2754" s="69" t="s">
        <v>989</v>
      </c>
      <c r="AB2754" s="69" t="s">
        <v>1144</v>
      </c>
      <c r="AC2754" s="69"/>
    </row>
    <row r="2755" spans="1:29" x14ac:dyDescent="0.25">
      <c r="A2755" s="71" t="s">
        <v>193</v>
      </c>
      <c r="B2755" s="71"/>
      <c r="C2755" s="71"/>
      <c r="D2755" s="71"/>
      <c r="E2755" s="71"/>
      <c r="F2755" s="71"/>
      <c r="G2755" s="71"/>
      <c r="H2755" s="71"/>
      <c r="I2755" s="72">
        <v>24415.45</v>
      </c>
      <c r="J2755" s="71"/>
      <c r="K2755" s="71"/>
      <c r="L2755" s="72">
        <v>24415.45</v>
      </c>
      <c r="M2755" s="72">
        <v>0</v>
      </c>
      <c r="N2755" s="71"/>
      <c r="O2755" s="71"/>
      <c r="P2755" s="71"/>
      <c r="Q2755" s="71"/>
      <c r="R2755" s="71"/>
      <c r="S2755" s="72">
        <v>24415.45</v>
      </c>
      <c r="T2755" s="72">
        <v>0</v>
      </c>
      <c r="U2755" s="71"/>
      <c r="V2755" s="71"/>
      <c r="W2755" s="71"/>
      <c r="X2755" s="72">
        <v>24415.45</v>
      </c>
      <c r="Y2755" s="72">
        <v>0</v>
      </c>
      <c r="Z2755" s="72">
        <v>0</v>
      </c>
      <c r="AA2755" s="69"/>
      <c r="AB2755" s="69"/>
      <c r="AC2755" s="69"/>
    </row>
    <row r="2756" spans="1:29" ht="30" x14ac:dyDescent="0.25">
      <c r="A2756" s="68" t="s">
        <v>27376</v>
      </c>
      <c r="B2756" s="69" t="s">
        <v>23455</v>
      </c>
      <c r="C2756" s="69" t="s">
        <v>27375</v>
      </c>
      <c r="D2756" s="69" t="s">
        <v>4056</v>
      </c>
      <c r="E2756" s="69" t="s">
        <v>22707</v>
      </c>
      <c r="F2756" s="69" t="s">
        <v>2124</v>
      </c>
      <c r="G2756" s="69" t="s">
        <v>8857</v>
      </c>
      <c r="H2756" s="69" t="s">
        <v>962</v>
      </c>
      <c r="I2756" s="70">
        <v>4001.13</v>
      </c>
      <c r="J2756" s="69" t="s">
        <v>4057</v>
      </c>
      <c r="K2756" s="69" t="s">
        <v>27374</v>
      </c>
      <c r="L2756" s="70">
        <v>4001.13</v>
      </c>
      <c r="M2756" s="69"/>
      <c r="N2756" s="69" t="s">
        <v>27373</v>
      </c>
      <c r="O2756" s="69"/>
      <c r="P2756" s="69" t="s">
        <v>2170</v>
      </c>
      <c r="Q2756" s="69"/>
      <c r="R2756" s="69"/>
      <c r="S2756" s="70">
        <v>4001.13</v>
      </c>
      <c r="T2756" s="70"/>
      <c r="U2756" s="69"/>
      <c r="V2756" s="69"/>
      <c r="W2756" s="69"/>
      <c r="X2756" s="69"/>
      <c r="Y2756" s="70"/>
      <c r="Z2756" s="69">
        <v>0</v>
      </c>
      <c r="AA2756" s="69" t="s">
        <v>989</v>
      </c>
      <c r="AB2756" s="69" t="s">
        <v>1144</v>
      </c>
      <c r="AC2756" s="69"/>
    </row>
    <row r="2757" spans="1:29" x14ac:dyDescent="0.25">
      <c r="A2757" s="71" t="s">
        <v>193</v>
      </c>
      <c r="B2757" s="71"/>
      <c r="C2757" s="71"/>
      <c r="D2757" s="71"/>
      <c r="E2757" s="71"/>
      <c r="F2757" s="71"/>
      <c r="G2757" s="71"/>
      <c r="H2757" s="71"/>
      <c r="I2757" s="72">
        <v>4001.13</v>
      </c>
      <c r="J2757" s="71"/>
      <c r="K2757" s="71"/>
      <c r="L2757" s="72">
        <v>4001.13</v>
      </c>
      <c r="M2757" s="72">
        <v>0</v>
      </c>
      <c r="N2757" s="71"/>
      <c r="O2757" s="71"/>
      <c r="P2757" s="71"/>
      <c r="Q2757" s="71"/>
      <c r="R2757" s="71"/>
      <c r="S2757" s="72">
        <v>4001.13</v>
      </c>
      <c r="T2757" s="72">
        <v>0</v>
      </c>
      <c r="U2757" s="71"/>
      <c r="V2757" s="71"/>
      <c r="W2757" s="71"/>
      <c r="X2757" s="72">
        <v>4001.13</v>
      </c>
      <c r="Y2757" s="72">
        <v>0</v>
      </c>
      <c r="Z2757" s="72">
        <v>0</v>
      </c>
      <c r="AA2757" s="69"/>
      <c r="AB2757" s="69"/>
      <c r="AC2757" s="69"/>
    </row>
    <row r="2758" spans="1:29" ht="30" x14ac:dyDescent="0.25">
      <c r="A2758" s="68" t="s">
        <v>27372</v>
      </c>
      <c r="B2758" s="69" t="s">
        <v>22860</v>
      </c>
      <c r="C2758" s="69" t="s">
        <v>27371</v>
      </c>
      <c r="D2758" s="69" t="s">
        <v>4056</v>
      </c>
      <c r="E2758" s="69" t="s">
        <v>22476</v>
      </c>
      <c r="F2758" s="69" t="s">
        <v>2124</v>
      </c>
      <c r="G2758" s="69" t="s">
        <v>2170</v>
      </c>
      <c r="H2758" s="69" t="s">
        <v>962</v>
      </c>
      <c r="I2758" s="70">
        <v>7842.35</v>
      </c>
      <c r="J2758" s="69" t="s">
        <v>4057</v>
      </c>
      <c r="K2758" s="69" t="s">
        <v>27370</v>
      </c>
      <c r="L2758" s="70">
        <v>7842.35</v>
      </c>
      <c r="M2758" s="69"/>
      <c r="N2758" s="69" t="s">
        <v>27369</v>
      </c>
      <c r="O2758" s="69"/>
      <c r="P2758" s="69" t="s">
        <v>1286</v>
      </c>
      <c r="Q2758" s="69" t="s">
        <v>1751</v>
      </c>
      <c r="R2758" s="69"/>
      <c r="S2758" s="70">
        <v>7842.35</v>
      </c>
      <c r="T2758" s="70"/>
      <c r="U2758" s="69" t="s">
        <v>3011</v>
      </c>
      <c r="V2758" s="73">
        <v>72</v>
      </c>
      <c r="W2758" s="69" t="s">
        <v>3011</v>
      </c>
      <c r="X2758" s="69"/>
      <c r="Y2758" s="70"/>
      <c r="Z2758" s="69">
        <v>0</v>
      </c>
      <c r="AA2758" s="69" t="s">
        <v>989</v>
      </c>
      <c r="AB2758" s="69" t="s">
        <v>1144</v>
      </c>
      <c r="AC2758" s="69"/>
    </row>
    <row r="2759" spans="1:29" x14ac:dyDescent="0.25">
      <c r="A2759" s="71" t="s">
        <v>193</v>
      </c>
      <c r="B2759" s="71"/>
      <c r="C2759" s="71"/>
      <c r="D2759" s="71"/>
      <c r="E2759" s="71"/>
      <c r="F2759" s="71"/>
      <c r="G2759" s="71"/>
      <c r="H2759" s="71"/>
      <c r="I2759" s="72">
        <v>7842.35</v>
      </c>
      <c r="J2759" s="71"/>
      <c r="K2759" s="71"/>
      <c r="L2759" s="72">
        <v>7842.35</v>
      </c>
      <c r="M2759" s="72">
        <v>0</v>
      </c>
      <c r="N2759" s="71"/>
      <c r="O2759" s="71"/>
      <c r="P2759" s="71"/>
      <c r="Q2759" s="71"/>
      <c r="R2759" s="71"/>
      <c r="S2759" s="72">
        <v>7842.35</v>
      </c>
      <c r="T2759" s="72">
        <v>7842.35</v>
      </c>
      <c r="U2759" s="71"/>
      <c r="V2759" s="71"/>
      <c r="W2759" s="71"/>
      <c r="X2759" s="72">
        <v>0</v>
      </c>
      <c r="Y2759" s="72">
        <v>0</v>
      </c>
      <c r="Z2759" s="72">
        <v>7842.35</v>
      </c>
      <c r="AA2759" s="69"/>
      <c r="AB2759" s="69"/>
      <c r="AC2759" s="69"/>
    </row>
    <row r="2760" spans="1:29" ht="30" x14ac:dyDescent="0.25">
      <c r="A2760" s="68" t="s">
        <v>27368</v>
      </c>
      <c r="B2760" s="69" t="s">
        <v>27367</v>
      </c>
      <c r="C2760" s="69" t="s">
        <v>27366</v>
      </c>
      <c r="D2760" s="69" t="s">
        <v>4056</v>
      </c>
      <c r="E2760" s="69" t="s">
        <v>22239</v>
      </c>
      <c r="F2760" s="69" t="s">
        <v>1912</v>
      </c>
      <c r="G2760" s="69" t="s">
        <v>1729</v>
      </c>
      <c r="H2760" s="69" t="s">
        <v>962</v>
      </c>
      <c r="I2760" s="70">
        <v>7382.14</v>
      </c>
      <c r="J2760" s="69" t="s">
        <v>4057</v>
      </c>
      <c r="K2760" s="69" t="s">
        <v>27365</v>
      </c>
      <c r="L2760" s="70">
        <v>7382.14</v>
      </c>
      <c r="M2760" s="69"/>
      <c r="N2760" s="69" t="s">
        <v>27364</v>
      </c>
      <c r="O2760" s="69"/>
      <c r="P2760" s="69" t="s">
        <v>3055</v>
      </c>
      <c r="Q2760" s="69" t="s">
        <v>1612</v>
      </c>
      <c r="R2760" s="69"/>
      <c r="S2760" s="70">
        <v>7382.14</v>
      </c>
      <c r="T2760" s="70"/>
      <c r="U2760" s="69" t="s">
        <v>1612</v>
      </c>
      <c r="V2760" s="73">
        <v>61</v>
      </c>
      <c r="W2760" s="69" t="s">
        <v>1612</v>
      </c>
      <c r="X2760" s="69"/>
      <c r="Y2760" s="70"/>
      <c r="Z2760" s="69">
        <v>0</v>
      </c>
      <c r="AA2760" s="69" t="s">
        <v>989</v>
      </c>
      <c r="AB2760" s="69" t="s">
        <v>1144</v>
      </c>
      <c r="AC2760" s="69"/>
    </row>
    <row r="2761" spans="1:29" x14ac:dyDescent="0.25">
      <c r="A2761" s="71" t="s">
        <v>193</v>
      </c>
      <c r="B2761" s="71"/>
      <c r="C2761" s="71"/>
      <c r="D2761" s="71"/>
      <c r="E2761" s="71"/>
      <c r="F2761" s="71"/>
      <c r="G2761" s="71"/>
      <c r="H2761" s="71"/>
      <c r="I2761" s="72">
        <v>7382.14</v>
      </c>
      <c r="J2761" s="71"/>
      <c r="K2761" s="71"/>
      <c r="L2761" s="72">
        <v>7382.14</v>
      </c>
      <c r="M2761" s="72">
        <v>0</v>
      </c>
      <c r="N2761" s="71"/>
      <c r="O2761" s="71"/>
      <c r="P2761" s="71"/>
      <c r="Q2761" s="71"/>
      <c r="R2761" s="71"/>
      <c r="S2761" s="72">
        <v>7382.14</v>
      </c>
      <c r="T2761" s="72">
        <v>7382.14</v>
      </c>
      <c r="U2761" s="71"/>
      <c r="V2761" s="71"/>
      <c r="W2761" s="71"/>
      <c r="X2761" s="72">
        <v>0</v>
      </c>
      <c r="Y2761" s="72">
        <v>0</v>
      </c>
      <c r="Z2761" s="72">
        <v>7382.14</v>
      </c>
      <c r="AA2761" s="69"/>
      <c r="AB2761" s="69"/>
      <c r="AC2761" s="69"/>
    </row>
    <row r="2762" spans="1:29" ht="30" x14ac:dyDescent="0.25">
      <c r="A2762" s="68" t="s">
        <v>27363</v>
      </c>
      <c r="B2762" s="69" t="s">
        <v>23275</v>
      </c>
      <c r="C2762" s="69" t="s">
        <v>27362</v>
      </c>
      <c r="D2762" s="69" t="s">
        <v>4056</v>
      </c>
      <c r="E2762" s="69" t="s">
        <v>22526</v>
      </c>
      <c r="F2762" s="69" t="s">
        <v>2342</v>
      </c>
      <c r="G2762" s="69" t="s">
        <v>1729</v>
      </c>
      <c r="H2762" s="69" t="s">
        <v>962</v>
      </c>
      <c r="I2762" s="70">
        <v>9602.42</v>
      </c>
      <c r="J2762" s="69" t="s">
        <v>4057</v>
      </c>
      <c r="K2762" s="69" t="s">
        <v>27361</v>
      </c>
      <c r="L2762" s="70">
        <v>9602.42</v>
      </c>
      <c r="M2762" s="69"/>
      <c r="N2762" s="69" t="s">
        <v>27360</v>
      </c>
      <c r="O2762" s="69"/>
      <c r="P2762" s="69" t="s">
        <v>1380</v>
      </c>
      <c r="Q2762" s="69" t="s">
        <v>3160</v>
      </c>
      <c r="R2762" s="69"/>
      <c r="S2762" s="70">
        <v>9602.42</v>
      </c>
      <c r="T2762" s="70"/>
      <c r="U2762" s="69" t="s">
        <v>3160</v>
      </c>
      <c r="V2762" s="73">
        <v>59</v>
      </c>
      <c r="W2762" s="69" t="s">
        <v>3160</v>
      </c>
      <c r="X2762" s="69"/>
      <c r="Y2762" s="70"/>
      <c r="Z2762" s="69">
        <v>0</v>
      </c>
      <c r="AA2762" s="69" t="s">
        <v>989</v>
      </c>
      <c r="AB2762" s="69" t="s">
        <v>1144</v>
      </c>
      <c r="AC2762" s="69"/>
    </row>
    <row r="2763" spans="1:29" x14ac:dyDescent="0.25">
      <c r="A2763" s="71" t="s">
        <v>193</v>
      </c>
      <c r="B2763" s="71"/>
      <c r="C2763" s="71"/>
      <c r="D2763" s="71"/>
      <c r="E2763" s="71"/>
      <c r="F2763" s="71"/>
      <c r="G2763" s="71"/>
      <c r="H2763" s="71"/>
      <c r="I2763" s="72">
        <v>9602.42</v>
      </c>
      <c r="J2763" s="71"/>
      <c r="K2763" s="71"/>
      <c r="L2763" s="72">
        <v>9602.42</v>
      </c>
      <c r="M2763" s="72">
        <v>0</v>
      </c>
      <c r="N2763" s="71"/>
      <c r="O2763" s="71"/>
      <c r="P2763" s="71"/>
      <c r="Q2763" s="71"/>
      <c r="R2763" s="71"/>
      <c r="S2763" s="72">
        <v>9602.42</v>
      </c>
      <c r="T2763" s="72">
        <v>9602.42</v>
      </c>
      <c r="U2763" s="71"/>
      <c r="V2763" s="71"/>
      <c r="W2763" s="71"/>
      <c r="X2763" s="72">
        <v>0</v>
      </c>
      <c r="Y2763" s="72">
        <v>0</v>
      </c>
      <c r="Z2763" s="72">
        <v>9602.42</v>
      </c>
      <c r="AA2763" s="69"/>
      <c r="AB2763" s="69"/>
      <c r="AC2763" s="69"/>
    </row>
    <row r="2764" spans="1:29" ht="30" x14ac:dyDescent="0.25">
      <c r="A2764" s="68" t="s">
        <v>27359</v>
      </c>
      <c r="B2764" s="69" t="s">
        <v>22606</v>
      </c>
      <c r="C2764" s="69" t="s">
        <v>27358</v>
      </c>
      <c r="D2764" s="69" t="s">
        <v>4056</v>
      </c>
      <c r="E2764" s="69" t="s">
        <v>22476</v>
      </c>
      <c r="F2764" s="69" t="s">
        <v>1548</v>
      </c>
      <c r="G2764" s="69" t="s">
        <v>1738</v>
      </c>
      <c r="H2764" s="69" t="s">
        <v>962</v>
      </c>
      <c r="I2764" s="70">
        <v>7045.63</v>
      </c>
      <c r="J2764" s="69" t="s">
        <v>4057</v>
      </c>
      <c r="K2764" s="69" t="s">
        <v>27357</v>
      </c>
      <c r="L2764" s="70">
        <v>7045.63</v>
      </c>
      <c r="M2764" s="69"/>
      <c r="N2764" s="69" t="s">
        <v>27356</v>
      </c>
      <c r="O2764" s="69"/>
      <c r="P2764" s="69" t="s">
        <v>2276</v>
      </c>
      <c r="Q2764" s="69" t="s">
        <v>3160</v>
      </c>
      <c r="R2764" s="69"/>
      <c r="S2764" s="70">
        <v>7045.63</v>
      </c>
      <c r="T2764" s="70"/>
      <c r="U2764" s="69" t="s">
        <v>3160</v>
      </c>
      <c r="V2764" s="73">
        <v>63</v>
      </c>
      <c r="W2764" s="69" t="s">
        <v>3160</v>
      </c>
      <c r="X2764" s="69"/>
      <c r="Y2764" s="70"/>
      <c r="Z2764" s="69">
        <v>0</v>
      </c>
      <c r="AA2764" s="69" t="s">
        <v>989</v>
      </c>
      <c r="AB2764" s="69" t="s">
        <v>1144</v>
      </c>
      <c r="AC2764" s="69"/>
    </row>
    <row r="2765" spans="1:29" x14ac:dyDescent="0.25">
      <c r="A2765" s="71" t="s">
        <v>193</v>
      </c>
      <c r="B2765" s="71"/>
      <c r="C2765" s="71"/>
      <c r="D2765" s="71"/>
      <c r="E2765" s="71"/>
      <c r="F2765" s="71"/>
      <c r="G2765" s="71"/>
      <c r="H2765" s="71"/>
      <c r="I2765" s="72">
        <v>7045.63</v>
      </c>
      <c r="J2765" s="71"/>
      <c r="K2765" s="71"/>
      <c r="L2765" s="72">
        <v>7045.63</v>
      </c>
      <c r="M2765" s="72">
        <v>0</v>
      </c>
      <c r="N2765" s="71"/>
      <c r="O2765" s="71"/>
      <c r="P2765" s="71"/>
      <c r="Q2765" s="71"/>
      <c r="R2765" s="71"/>
      <c r="S2765" s="72">
        <v>7045.63</v>
      </c>
      <c r="T2765" s="72">
        <v>7045.63</v>
      </c>
      <c r="U2765" s="71"/>
      <c r="V2765" s="71"/>
      <c r="W2765" s="71"/>
      <c r="X2765" s="72">
        <v>0</v>
      </c>
      <c r="Y2765" s="72">
        <v>0</v>
      </c>
      <c r="Z2765" s="72">
        <v>7045.63</v>
      </c>
      <c r="AA2765" s="69"/>
      <c r="AB2765" s="69"/>
      <c r="AC2765" s="69"/>
    </row>
    <row r="2766" spans="1:29" ht="30" x14ac:dyDescent="0.25">
      <c r="A2766" s="68" t="s">
        <v>27355</v>
      </c>
      <c r="B2766" s="69" t="s">
        <v>22544</v>
      </c>
      <c r="C2766" s="69" t="s">
        <v>27354</v>
      </c>
      <c r="D2766" s="69" t="s">
        <v>4056</v>
      </c>
      <c r="E2766" s="69" t="s">
        <v>23379</v>
      </c>
      <c r="F2766" s="69" t="s">
        <v>1548</v>
      </c>
      <c r="G2766" s="69" t="s">
        <v>2647</v>
      </c>
      <c r="H2766" s="69" t="s">
        <v>962</v>
      </c>
      <c r="I2766" s="70">
        <v>4331.21</v>
      </c>
      <c r="J2766" s="69" t="s">
        <v>4057</v>
      </c>
      <c r="K2766" s="69" t="s">
        <v>27353</v>
      </c>
      <c r="L2766" s="70">
        <v>4331.21</v>
      </c>
      <c r="M2766" s="69"/>
      <c r="N2766" s="69" t="s">
        <v>27352</v>
      </c>
      <c r="O2766" s="69"/>
      <c r="P2766" s="69" t="s">
        <v>1269</v>
      </c>
      <c r="Q2766" s="69" t="s">
        <v>2189</v>
      </c>
      <c r="R2766" s="69"/>
      <c r="S2766" s="70">
        <v>4331.21</v>
      </c>
      <c r="T2766" s="70"/>
      <c r="U2766" s="69" t="s">
        <v>2189</v>
      </c>
      <c r="V2766" s="73">
        <v>62</v>
      </c>
      <c r="W2766" s="69" t="s">
        <v>2189</v>
      </c>
      <c r="X2766" s="69"/>
      <c r="Y2766" s="70"/>
      <c r="Z2766" s="69">
        <v>0</v>
      </c>
      <c r="AA2766" s="69" t="s">
        <v>989</v>
      </c>
      <c r="AB2766" s="69" t="s">
        <v>1144</v>
      </c>
      <c r="AC2766" s="69"/>
    </row>
    <row r="2767" spans="1:29" x14ac:dyDescent="0.25">
      <c r="A2767" s="71" t="s">
        <v>193</v>
      </c>
      <c r="B2767" s="71"/>
      <c r="C2767" s="71"/>
      <c r="D2767" s="71"/>
      <c r="E2767" s="71"/>
      <c r="F2767" s="71"/>
      <c r="G2767" s="71"/>
      <c r="H2767" s="71"/>
      <c r="I2767" s="72">
        <v>4331.21</v>
      </c>
      <c r="J2767" s="71"/>
      <c r="K2767" s="71"/>
      <c r="L2767" s="72">
        <v>4331.21</v>
      </c>
      <c r="M2767" s="72">
        <v>0</v>
      </c>
      <c r="N2767" s="71"/>
      <c r="O2767" s="71"/>
      <c r="P2767" s="71"/>
      <c r="Q2767" s="71"/>
      <c r="R2767" s="71"/>
      <c r="S2767" s="72">
        <v>4331.21</v>
      </c>
      <c r="T2767" s="72">
        <v>4331.21</v>
      </c>
      <c r="U2767" s="71"/>
      <c r="V2767" s="71"/>
      <c r="W2767" s="71"/>
      <c r="X2767" s="72">
        <v>0</v>
      </c>
      <c r="Y2767" s="72">
        <v>0</v>
      </c>
      <c r="Z2767" s="72">
        <v>4331.21</v>
      </c>
      <c r="AA2767" s="69"/>
      <c r="AB2767" s="69"/>
      <c r="AC2767" s="69"/>
    </row>
    <row r="2768" spans="1:29" ht="30" x14ac:dyDescent="0.25">
      <c r="A2768" s="68" t="s">
        <v>27351</v>
      </c>
      <c r="B2768" s="69" t="s">
        <v>22978</v>
      </c>
      <c r="C2768" s="69" t="s">
        <v>27350</v>
      </c>
      <c r="D2768" s="69" t="s">
        <v>4056</v>
      </c>
      <c r="E2768" s="69" t="s">
        <v>22651</v>
      </c>
      <c r="F2768" s="69" t="s">
        <v>2042</v>
      </c>
      <c r="G2768" s="69" t="s">
        <v>2150</v>
      </c>
      <c r="H2768" s="69" t="s">
        <v>962</v>
      </c>
      <c r="I2768" s="70">
        <v>4318.41</v>
      </c>
      <c r="J2768" s="69" t="s">
        <v>4057</v>
      </c>
      <c r="K2768" s="69" t="s">
        <v>27349</v>
      </c>
      <c r="L2768" s="70">
        <v>4318.41</v>
      </c>
      <c r="M2768" s="69"/>
      <c r="N2768" s="69" t="s">
        <v>27348</v>
      </c>
      <c r="O2768" s="69"/>
      <c r="P2768" s="69" t="s">
        <v>1718</v>
      </c>
      <c r="Q2768" s="69" t="s">
        <v>2189</v>
      </c>
      <c r="R2768" s="69"/>
      <c r="S2768" s="70">
        <v>4318.41</v>
      </c>
      <c r="T2768" s="70"/>
      <c r="U2768" s="69" t="s">
        <v>2189</v>
      </c>
      <c r="V2768" s="73">
        <v>54</v>
      </c>
      <c r="W2768" s="69" t="s">
        <v>2189</v>
      </c>
      <c r="X2768" s="69"/>
      <c r="Y2768" s="70"/>
      <c r="Z2768" s="69">
        <v>0</v>
      </c>
      <c r="AA2768" s="69" t="s">
        <v>989</v>
      </c>
      <c r="AB2768" s="69" t="s">
        <v>1144</v>
      </c>
      <c r="AC2768" s="69"/>
    </row>
    <row r="2769" spans="1:29" x14ac:dyDescent="0.25">
      <c r="A2769" s="71" t="s">
        <v>193</v>
      </c>
      <c r="B2769" s="71"/>
      <c r="C2769" s="71"/>
      <c r="D2769" s="71"/>
      <c r="E2769" s="71"/>
      <c r="F2769" s="71"/>
      <c r="G2769" s="71"/>
      <c r="H2769" s="71"/>
      <c r="I2769" s="72">
        <v>4318.41</v>
      </c>
      <c r="J2769" s="71"/>
      <c r="K2769" s="71"/>
      <c r="L2769" s="72">
        <v>4318.41</v>
      </c>
      <c r="M2769" s="72">
        <v>0</v>
      </c>
      <c r="N2769" s="71"/>
      <c r="O2769" s="71"/>
      <c r="P2769" s="71"/>
      <c r="Q2769" s="71"/>
      <c r="R2769" s="71"/>
      <c r="S2769" s="72">
        <v>4318.41</v>
      </c>
      <c r="T2769" s="72">
        <v>4318.41</v>
      </c>
      <c r="U2769" s="71"/>
      <c r="V2769" s="71"/>
      <c r="W2769" s="71"/>
      <c r="X2769" s="72">
        <v>0</v>
      </c>
      <c r="Y2769" s="72">
        <v>0</v>
      </c>
      <c r="Z2769" s="72">
        <v>4318.41</v>
      </c>
      <c r="AA2769" s="69"/>
      <c r="AB2769" s="69"/>
      <c r="AC2769" s="69"/>
    </row>
    <row r="2770" spans="1:29" ht="30" x14ac:dyDescent="0.25">
      <c r="A2770" s="68" t="s">
        <v>27347</v>
      </c>
      <c r="B2770" s="69" t="s">
        <v>23579</v>
      </c>
      <c r="C2770" s="69" t="s">
        <v>27346</v>
      </c>
      <c r="D2770" s="69" t="s">
        <v>4056</v>
      </c>
      <c r="E2770" s="69" t="s">
        <v>22715</v>
      </c>
      <c r="F2770" s="69" t="s">
        <v>2042</v>
      </c>
      <c r="G2770" s="69" t="s">
        <v>1804</v>
      </c>
      <c r="H2770" s="69" t="s">
        <v>962</v>
      </c>
      <c r="I2770" s="70">
        <v>918.15</v>
      </c>
      <c r="J2770" s="69" t="s">
        <v>4057</v>
      </c>
      <c r="K2770" s="69" t="s">
        <v>27345</v>
      </c>
      <c r="L2770" s="70">
        <v>918.15</v>
      </c>
      <c r="M2770" s="69"/>
      <c r="N2770" s="69" t="s">
        <v>27344</v>
      </c>
      <c r="O2770" s="69"/>
      <c r="P2770" s="69" t="s">
        <v>1741</v>
      </c>
      <c r="Q2770" s="69" t="s">
        <v>3011</v>
      </c>
      <c r="R2770" s="69"/>
      <c r="S2770" s="70">
        <v>918.15</v>
      </c>
      <c r="T2770" s="70"/>
      <c r="U2770" s="69" t="s">
        <v>3011</v>
      </c>
      <c r="V2770" s="73">
        <v>64</v>
      </c>
      <c r="W2770" s="69" t="s">
        <v>3011</v>
      </c>
      <c r="X2770" s="69"/>
      <c r="Y2770" s="70"/>
      <c r="Z2770" s="69">
        <v>0</v>
      </c>
      <c r="AA2770" s="69" t="s">
        <v>989</v>
      </c>
      <c r="AB2770" s="69" t="s">
        <v>1144</v>
      </c>
      <c r="AC2770" s="69"/>
    </row>
    <row r="2771" spans="1:29" x14ac:dyDescent="0.25">
      <c r="A2771" s="71" t="s">
        <v>193</v>
      </c>
      <c r="B2771" s="71"/>
      <c r="C2771" s="71"/>
      <c r="D2771" s="71"/>
      <c r="E2771" s="71"/>
      <c r="F2771" s="71"/>
      <c r="G2771" s="71"/>
      <c r="H2771" s="71"/>
      <c r="I2771" s="72">
        <v>918.15</v>
      </c>
      <c r="J2771" s="71"/>
      <c r="K2771" s="71"/>
      <c r="L2771" s="72">
        <v>918.15</v>
      </c>
      <c r="M2771" s="72">
        <v>0</v>
      </c>
      <c r="N2771" s="71"/>
      <c r="O2771" s="71"/>
      <c r="P2771" s="71"/>
      <c r="Q2771" s="71"/>
      <c r="R2771" s="71"/>
      <c r="S2771" s="72">
        <v>918.15</v>
      </c>
      <c r="T2771" s="72">
        <v>918.15</v>
      </c>
      <c r="U2771" s="71"/>
      <c r="V2771" s="71"/>
      <c r="W2771" s="71"/>
      <c r="X2771" s="72">
        <v>0</v>
      </c>
      <c r="Y2771" s="72">
        <v>0</v>
      </c>
      <c r="Z2771" s="72">
        <v>918.15</v>
      </c>
      <c r="AA2771" s="69"/>
      <c r="AB2771" s="69"/>
      <c r="AC2771" s="69"/>
    </row>
    <row r="2772" spans="1:29" ht="30" x14ac:dyDescent="0.25">
      <c r="A2772" s="68" t="s">
        <v>27338</v>
      </c>
      <c r="B2772" s="69" t="s">
        <v>22783</v>
      </c>
      <c r="C2772" s="69" t="s">
        <v>27337</v>
      </c>
      <c r="D2772" s="69" t="s">
        <v>4056</v>
      </c>
      <c r="E2772" s="69" t="s">
        <v>22651</v>
      </c>
      <c r="F2772" s="69" t="s">
        <v>1203</v>
      </c>
      <c r="G2772" s="69" t="s">
        <v>2150</v>
      </c>
      <c r="H2772" s="69" t="s">
        <v>962</v>
      </c>
      <c r="I2772" s="70">
        <v>1454.55</v>
      </c>
      <c r="J2772" s="69" t="s">
        <v>4057</v>
      </c>
      <c r="K2772" s="69" t="s">
        <v>27336</v>
      </c>
      <c r="L2772" s="70">
        <v>1454.55</v>
      </c>
      <c r="M2772" s="69"/>
      <c r="N2772" s="69" t="s">
        <v>27335</v>
      </c>
      <c r="O2772" s="69"/>
      <c r="P2772" s="69" t="s">
        <v>2331</v>
      </c>
      <c r="Q2772" s="69" t="s">
        <v>1542</v>
      </c>
      <c r="R2772" s="69"/>
      <c r="S2772" s="70">
        <v>1454.55</v>
      </c>
      <c r="T2772" s="70"/>
      <c r="U2772" s="69" t="s">
        <v>1542</v>
      </c>
      <c r="V2772" s="73">
        <v>57</v>
      </c>
      <c r="W2772" s="69" t="s">
        <v>1542</v>
      </c>
      <c r="X2772" s="69"/>
      <c r="Y2772" s="70"/>
      <c r="Z2772" s="69">
        <v>0</v>
      </c>
      <c r="AA2772" s="69" t="s">
        <v>989</v>
      </c>
      <c r="AB2772" s="69" t="s">
        <v>1144</v>
      </c>
      <c r="AC2772" s="69"/>
    </row>
    <row r="2773" spans="1:29" x14ac:dyDescent="0.25">
      <c r="A2773" s="71" t="s">
        <v>193</v>
      </c>
      <c r="B2773" s="71"/>
      <c r="C2773" s="71"/>
      <c r="D2773" s="71"/>
      <c r="E2773" s="71"/>
      <c r="F2773" s="71"/>
      <c r="G2773" s="71"/>
      <c r="H2773" s="71"/>
      <c r="I2773" s="72">
        <v>1454.55</v>
      </c>
      <c r="J2773" s="71"/>
      <c r="K2773" s="71"/>
      <c r="L2773" s="72">
        <v>1454.55</v>
      </c>
      <c r="M2773" s="72">
        <v>0</v>
      </c>
      <c r="N2773" s="71"/>
      <c r="O2773" s="71"/>
      <c r="P2773" s="71"/>
      <c r="Q2773" s="71"/>
      <c r="R2773" s="71"/>
      <c r="S2773" s="72">
        <v>1454.55</v>
      </c>
      <c r="T2773" s="72">
        <v>1454.55</v>
      </c>
      <c r="U2773" s="71"/>
      <c r="V2773" s="71"/>
      <c r="W2773" s="71"/>
      <c r="X2773" s="72">
        <v>0</v>
      </c>
      <c r="Y2773" s="72">
        <v>0</v>
      </c>
      <c r="Z2773" s="72">
        <v>1454.55</v>
      </c>
      <c r="AA2773" s="69"/>
      <c r="AB2773" s="69"/>
      <c r="AC2773" s="69"/>
    </row>
    <row r="2774" spans="1:29" ht="40" x14ac:dyDescent="0.25">
      <c r="A2774" s="68" t="s">
        <v>27343</v>
      </c>
      <c r="B2774" s="69" t="s">
        <v>27342</v>
      </c>
      <c r="C2774" s="69" t="s">
        <v>27341</v>
      </c>
      <c r="D2774" s="69" t="s">
        <v>4056</v>
      </c>
      <c r="E2774" s="69" t="s">
        <v>22239</v>
      </c>
      <c r="F2774" s="69" t="s">
        <v>1203</v>
      </c>
      <c r="G2774" s="69" t="s">
        <v>2640</v>
      </c>
      <c r="H2774" s="69" t="s">
        <v>962</v>
      </c>
      <c r="I2774" s="70">
        <v>50927.44</v>
      </c>
      <c r="J2774" s="69" t="s">
        <v>4057</v>
      </c>
      <c r="K2774" s="69" t="s">
        <v>27340</v>
      </c>
      <c r="L2774" s="70">
        <v>50927.44</v>
      </c>
      <c r="M2774" s="69"/>
      <c r="N2774" s="69" t="s">
        <v>27339</v>
      </c>
      <c r="O2774" s="69"/>
      <c r="P2774" s="69" t="s">
        <v>2331</v>
      </c>
      <c r="Q2774" s="69"/>
      <c r="R2774" s="69"/>
      <c r="S2774" s="70">
        <v>50927.44</v>
      </c>
      <c r="T2774" s="70"/>
      <c r="U2774" s="69"/>
      <c r="V2774" s="69"/>
      <c r="W2774" s="69"/>
      <c r="X2774" s="69"/>
      <c r="Y2774" s="70"/>
      <c r="Z2774" s="69">
        <v>0</v>
      </c>
      <c r="AA2774" s="69" t="s">
        <v>989</v>
      </c>
      <c r="AB2774" s="69" t="s">
        <v>1144</v>
      </c>
      <c r="AC2774" s="69"/>
    </row>
    <row r="2775" spans="1:29" x14ac:dyDescent="0.25">
      <c r="A2775" s="71" t="s">
        <v>193</v>
      </c>
      <c r="B2775" s="71"/>
      <c r="C2775" s="71"/>
      <c r="D2775" s="71"/>
      <c r="E2775" s="71"/>
      <c r="F2775" s="71"/>
      <c r="G2775" s="71"/>
      <c r="H2775" s="71"/>
      <c r="I2775" s="72">
        <v>50927.44</v>
      </c>
      <c r="J2775" s="71"/>
      <c r="K2775" s="71"/>
      <c r="L2775" s="72">
        <v>50927.44</v>
      </c>
      <c r="M2775" s="72">
        <v>0</v>
      </c>
      <c r="N2775" s="71"/>
      <c r="O2775" s="71"/>
      <c r="P2775" s="71"/>
      <c r="Q2775" s="71"/>
      <c r="R2775" s="71"/>
      <c r="S2775" s="72">
        <v>50927.44</v>
      </c>
      <c r="T2775" s="72">
        <v>0</v>
      </c>
      <c r="U2775" s="71"/>
      <c r="V2775" s="71"/>
      <c r="W2775" s="71"/>
      <c r="X2775" s="72">
        <v>50927.44</v>
      </c>
      <c r="Y2775" s="72">
        <v>0</v>
      </c>
      <c r="Z2775" s="72">
        <v>0</v>
      </c>
      <c r="AA2775" s="69"/>
      <c r="AB2775" s="69"/>
      <c r="AC2775" s="69"/>
    </row>
    <row r="2776" spans="1:29" ht="30" x14ac:dyDescent="0.25">
      <c r="A2776" s="68" t="s">
        <v>27334</v>
      </c>
      <c r="B2776" s="69" t="s">
        <v>23275</v>
      </c>
      <c r="C2776" s="69" t="s">
        <v>27333</v>
      </c>
      <c r="D2776" s="69" t="s">
        <v>4056</v>
      </c>
      <c r="E2776" s="69" t="s">
        <v>22526</v>
      </c>
      <c r="F2776" s="69" t="s">
        <v>1286</v>
      </c>
      <c r="G2776" s="69" t="s">
        <v>1804</v>
      </c>
      <c r="H2776" s="69" t="s">
        <v>962</v>
      </c>
      <c r="I2776" s="70">
        <v>3654.77</v>
      </c>
      <c r="J2776" s="69" t="s">
        <v>4057</v>
      </c>
      <c r="K2776" s="69" t="s">
        <v>27332</v>
      </c>
      <c r="L2776" s="70">
        <v>3654.77</v>
      </c>
      <c r="M2776" s="69"/>
      <c r="N2776" s="69" t="s">
        <v>27331</v>
      </c>
      <c r="O2776" s="69"/>
      <c r="P2776" s="69" t="s">
        <v>2331</v>
      </c>
      <c r="Q2776" s="69" t="s">
        <v>1115</v>
      </c>
      <c r="R2776" s="69"/>
      <c r="S2776" s="70">
        <v>3654.77</v>
      </c>
      <c r="T2776" s="70"/>
      <c r="U2776" s="69" t="s">
        <v>1115</v>
      </c>
      <c r="V2776" s="73">
        <v>62</v>
      </c>
      <c r="W2776" s="69" t="s">
        <v>1115</v>
      </c>
      <c r="X2776" s="69"/>
      <c r="Y2776" s="70"/>
      <c r="Z2776" s="69">
        <v>0</v>
      </c>
      <c r="AA2776" s="69" t="s">
        <v>989</v>
      </c>
      <c r="AB2776" s="69" t="s">
        <v>1144</v>
      </c>
      <c r="AC2776" s="69"/>
    </row>
    <row r="2777" spans="1:29" x14ac:dyDescent="0.25">
      <c r="A2777" s="71" t="s">
        <v>193</v>
      </c>
      <c r="B2777" s="71"/>
      <c r="C2777" s="71"/>
      <c r="D2777" s="71"/>
      <c r="E2777" s="71"/>
      <c r="F2777" s="71"/>
      <c r="G2777" s="71"/>
      <c r="H2777" s="71"/>
      <c r="I2777" s="72">
        <v>3654.77</v>
      </c>
      <c r="J2777" s="71"/>
      <c r="K2777" s="71"/>
      <c r="L2777" s="72">
        <v>3654.77</v>
      </c>
      <c r="M2777" s="72">
        <v>0</v>
      </c>
      <c r="N2777" s="71"/>
      <c r="O2777" s="71"/>
      <c r="P2777" s="71"/>
      <c r="Q2777" s="71"/>
      <c r="R2777" s="71"/>
      <c r="S2777" s="72">
        <v>3654.77</v>
      </c>
      <c r="T2777" s="72">
        <v>3654.77</v>
      </c>
      <c r="U2777" s="71"/>
      <c r="V2777" s="71"/>
      <c r="W2777" s="71"/>
      <c r="X2777" s="72">
        <v>0</v>
      </c>
      <c r="Y2777" s="72">
        <v>0</v>
      </c>
      <c r="Z2777" s="72">
        <v>3654.77</v>
      </c>
      <c r="AA2777" s="69"/>
      <c r="AB2777" s="69"/>
      <c r="AC2777" s="69"/>
    </row>
    <row r="2778" spans="1:29" ht="30" x14ac:dyDescent="0.25">
      <c r="A2778" s="68" t="s">
        <v>27330</v>
      </c>
      <c r="B2778" s="69" t="s">
        <v>27329</v>
      </c>
      <c r="C2778" s="69" t="s">
        <v>27328</v>
      </c>
      <c r="D2778" s="69" t="s">
        <v>4056</v>
      </c>
      <c r="E2778" s="69" t="s">
        <v>22715</v>
      </c>
      <c r="F2778" s="69" t="s">
        <v>1286</v>
      </c>
      <c r="G2778" s="69" t="s">
        <v>2640</v>
      </c>
      <c r="H2778" s="69" t="s">
        <v>962</v>
      </c>
      <c r="I2778" s="70">
        <v>20782.849999999999</v>
      </c>
      <c r="J2778" s="69" t="s">
        <v>4057</v>
      </c>
      <c r="K2778" s="69" t="s">
        <v>27327</v>
      </c>
      <c r="L2778" s="70">
        <v>20782.849999999999</v>
      </c>
      <c r="M2778" s="69"/>
      <c r="N2778" s="69" t="s">
        <v>27326</v>
      </c>
      <c r="O2778" s="69"/>
      <c r="P2778" s="69" t="s">
        <v>2331</v>
      </c>
      <c r="Q2778" s="69"/>
      <c r="R2778" s="69"/>
      <c r="S2778" s="70">
        <v>20782.849999999999</v>
      </c>
      <c r="T2778" s="70"/>
      <c r="U2778" s="69"/>
      <c r="V2778" s="69"/>
      <c r="W2778" s="69"/>
      <c r="X2778" s="69"/>
      <c r="Y2778" s="70"/>
      <c r="Z2778" s="69">
        <v>0</v>
      </c>
      <c r="AA2778" s="69" t="s">
        <v>989</v>
      </c>
      <c r="AB2778" s="69" t="s">
        <v>1144</v>
      </c>
      <c r="AC2778" s="69"/>
    </row>
    <row r="2779" spans="1:29" x14ac:dyDescent="0.25">
      <c r="A2779" s="71" t="s">
        <v>193</v>
      </c>
      <c r="B2779" s="71"/>
      <c r="C2779" s="71"/>
      <c r="D2779" s="71"/>
      <c r="E2779" s="71"/>
      <c r="F2779" s="71"/>
      <c r="G2779" s="71"/>
      <c r="H2779" s="71"/>
      <c r="I2779" s="72">
        <v>20782.849999999999</v>
      </c>
      <c r="J2779" s="71"/>
      <c r="K2779" s="71"/>
      <c r="L2779" s="72">
        <v>20782.849999999999</v>
      </c>
      <c r="M2779" s="72">
        <v>0</v>
      </c>
      <c r="N2779" s="71"/>
      <c r="O2779" s="71"/>
      <c r="P2779" s="71"/>
      <c r="Q2779" s="71"/>
      <c r="R2779" s="71"/>
      <c r="S2779" s="72">
        <v>20782.849999999999</v>
      </c>
      <c r="T2779" s="72">
        <v>0</v>
      </c>
      <c r="U2779" s="71"/>
      <c r="V2779" s="71"/>
      <c r="W2779" s="71"/>
      <c r="X2779" s="72">
        <v>20782.849999999999</v>
      </c>
      <c r="Y2779" s="72">
        <v>0</v>
      </c>
      <c r="Z2779" s="72">
        <v>0</v>
      </c>
      <c r="AA2779" s="69"/>
      <c r="AB2779" s="69"/>
      <c r="AC2779" s="69"/>
    </row>
    <row r="2780" spans="1:29" ht="30" x14ac:dyDescent="0.25">
      <c r="A2780" s="68" t="s">
        <v>27325</v>
      </c>
      <c r="B2780" s="69" t="s">
        <v>27324</v>
      </c>
      <c r="C2780" s="69" t="s">
        <v>27323</v>
      </c>
      <c r="D2780" s="69" t="s">
        <v>4056</v>
      </c>
      <c r="E2780" s="69" t="s">
        <v>22239</v>
      </c>
      <c r="F2780" s="69" t="s">
        <v>1313</v>
      </c>
      <c r="G2780" s="69" t="s">
        <v>1804</v>
      </c>
      <c r="H2780" s="69" t="s">
        <v>962</v>
      </c>
      <c r="I2780" s="70">
        <v>17666.98</v>
      </c>
      <c r="J2780" s="69" t="s">
        <v>4057</v>
      </c>
      <c r="K2780" s="69" t="s">
        <v>27322</v>
      </c>
      <c r="L2780" s="70">
        <v>17666.98</v>
      </c>
      <c r="M2780" s="69"/>
      <c r="N2780" s="69" t="s">
        <v>27321</v>
      </c>
      <c r="O2780" s="69"/>
      <c r="P2780" s="69" t="s">
        <v>1210</v>
      </c>
      <c r="Q2780" s="69"/>
      <c r="R2780" s="69"/>
      <c r="S2780" s="70">
        <v>17666.98</v>
      </c>
      <c r="T2780" s="70"/>
      <c r="U2780" s="69"/>
      <c r="V2780" s="69"/>
      <c r="W2780" s="69"/>
      <c r="X2780" s="69"/>
      <c r="Y2780" s="70"/>
      <c r="Z2780" s="69">
        <v>0</v>
      </c>
      <c r="AA2780" s="69" t="s">
        <v>989</v>
      </c>
      <c r="AB2780" s="69" t="s">
        <v>1144</v>
      </c>
      <c r="AC2780" s="69"/>
    </row>
    <row r="2781" spans="1:29" x14ac:dyDescent="0.25">
      <c r="A2781" s="71" t="s">
        <v>193</v>
      </c>
      <c r="B2781" s="71"/>
      <c r="C2781" s="71"/>
      <c r="D2781" s="71"/>
      <c r="E2781" s="71"/>
      <c r="F2781" s="71"/>
      <c r="G2781" s="71"/>
      <c r="H2781" s="71"/>
      <c r="I2781" s="72">
        <v>17666.98</v>
      </c>
      <c r="J2781" s="71"/>
      <c r="K2781" s="71"/>
      <c r="L2781" s="72">
        <v>17666.98</v>
      </c>
      <c r="M2781" s="72">
        <v>0</v>
      </c>
      <c r="N2781" s="71"/>
      <c r="O2781" s="71"/>
      <c r="P2781" s="71"/>
      <c r="Q2781" s="71"/>
      <c r="R2781" s="71"/>
      <c r="S2781" s="72">
        <v>17666.98</v>
      </c>
      <c r="T2781" s="72">
        <v>0</v>
      </c>
      <c r="U2781" s="71"/>
      <c r="V2781" s="71"/>
      <c r="W2781" s="71"/>
      <c r="X2781" s="72">
        <v>17666.98</v>
      </c>
      <c r="Y2781" s="72">
        <v>0</v>
      </c>
      <c r="Z2781" s="72">
        <v>0</v>
      </c>
      <c r="AA2781" s="69"/>
      <c r="AB2781" s="69"/>
      <c r="AC2781" s="69"/>
    </row>
    <row r="2782" spans="1:29" ht="30" x14ac:dyDescent="0.25">
      <c r="A2782" s="68" t="s">
        <v>27320</v>
      </c>
      <c r="B2782" s="69" t="s">
        <v>27102</v>
      </c>
      <c r="C2782" s="69" t="s">
        <v>27319</v>
      </c>
      <c r="D2782" s="69" t="s">
        <v>4056</v>
      </c>
      <c r="E2782" s="69" t="s">
        <v>22526</v>
      </c>
      <c r="F2782" s="69" t="s">
        <v>2276</v>
      </c>
      <c r="G2782" s="69" t="s">
        <v>2640</v>
      </c>
      <c r="H2782" s="69" t="s">
        <v>962</v>
      </c>
      <c r="I2782" s="70">
        <v>6668.71</v>
      </c>
      <c r="J2782" s="69" t="s">
        <v>4057</v>
      </c>
      <c r="K2782" s="69" t="s">
        <v>27318</v>
      </c>
      <c r="L2782" s="70">
        <v>6668.71</v>
      </c>
      <c r="M2782" s="69"/>
      <c r="N2782" s="69" t="s">
        <v>27317</v>
      </c>
      <c r="O2782" s="69"/>
      <c r="P2782" s="69" t="s">
        <v>3002</v>
      </c>
      <c r="Q2782" s="69" t="s">
        <v>1916</v>
      </c>
      <c r="R2782" s="69"/>
      <c r="S2782" s="70">
        <v>6668.71</v>
      </c>
      <c r="T2782" s="70"/>
      <c r="U2782" s="69" t="s">
        <v>1916</v>
      </c>
      <c r="V2782" s="73">
        <v>53</v>
      </c>
      <c r="W2782" s="69" t="s">
        <v>1916</v>
      </c>
      <c r="X2782" s="69"/>
      <c r="Y2782" s="70"/>
      <c r="Z2782" s="69">
        <v>0</v>
      </c>
      <c r="AA2782" s="69" t="s">
        <v>989</v>
      </c>
      <c r="AB2782" s="69" t="s">
        <v>1144</v>
      </c>
      <c r="AC2782" s="69"/>
    </row>
    <row r="2783" spans="1:29" x14ac:dyDescent="0.25">
      <c r="A2783" s="71" t="s">
        <v>193</v>
      </c>
      <c r="B2783" s="71"/>
      <c r="C2783" s="71"/>
      <c r="D2783" s="71"/>
      <c r="E2783" s="71"/>
      <c r="F2783" s="71"/>
      <c r="G2783" s="71"/>
      <c r="H2783" s="71"/>
      <c r="I2783" s="72">
        <v>6668.71</v>
      </c>
      <c r="J2783" s="71"/>
      <c r="K2783" s="71"/>
      <c r="L2783" s="72">
        <v>6668.71</v>
      </c>
      <c r="M2783" s="72">
        <v>0</v>
      </c>
      <c r="N2783" s="71"/>
      <c r="O2783" s="71"/>
      <c r="P2783" s="71"/>
      <c r="Q2783" s="71"/>
      <c r="R2783" s="71"/>
      <c r="S2783" s="72">
        <v>6668.71</v>
      </c>
      <c r="T2783" s="72">
        <v>6668.71</v>
      </c>
      <c r="U2783" s="71"/>
      <c r="V2783" s="71"/>
      <c r="W2783" s="71"/>
      <c r="X2783" s="72">
        <v>0</v>
      </c>
      <c r="Y2783" s="72">
        <v>0</v>
      </c>
      <c r="Z2783" s="72">
        <v>6668.71</v>
      </c>
      <c r="AA2783" s="69"/>
      <c r="AB2783" s="69"/>
      <c r="AC2783" s="69"/>
    </row>
    <row r="2784" spans="1:29" ht="30" x14ac:dyDescent="0.25">
      <c r="A2784" s="68" t="s">
        <v>27316</v>
      </c>
      <c r="B2784" s="69" t="s">
        <v>22606</v>
      </c>
      <c r="C2784" s="69" t="s">
        <v>27315</v>
      </c>
      <c r="D2784" s="69" t="s">
        <v>4056</v>
      </c>
      <c r="E2784" s="69" t="s">
        <v>22476</v>
      </c>
      <c r="F2784" s="69" t="s">
        <v>2276</v>
      </c>
      <c r="G2784" s="69" t="s">
        <v>2647</v>
      </c>
      <c r="H2784" s="69" t="s">
        <v>962</v>
      </c>
      <c r="I2784" s="70">
        <v>5776.45</v>
      </c>
      <c r="J2784" s="69" t="s">
        <v>4057</v>
      </c>
      <c r="K2784" s="69" t="s">
        <v>27314</v>
      </c>
      <c r="L2784" s="70">
        <v>5776.45</v>
      </c>
      <c r="M2784" s="69"/>
      <c r="N2784" s="69" t="s">
        <v>27313</v>
      </c>
      <c r="O2784" s="69"/>
      <c r="P2784" s="69" t="s">
        <v>1111</v>
      </c>
      <c r="Q2784" s="69" t="s">
        <v>1928</v>
      </c>
      <c r="R2784" s="69"/>
      <c r="S2784" s="70">
        <v>5776.45</v>
      </c>
      <c r="T2784" s="70"/>
      <c r="U2784" s="69" t="s">
        <v>1928</v>
      </c>
      <c r="V2784" s="73">
        <v>59</v>
      </c>
      <c r="W2784" s="69" t="s">
        <v>1928</v>
      </c>
      <c r="X2784" s="69"/>
      <c r="Y2784" s="70"/>
      <c r="Z2784" s="69">
        <v>0</v>
      </c>
      <c r="AA2784" s="69" t="s">
        <v>989</v>
      </c>
      <c r="AB2784" s="69" t="s">
        <v>1144</v>
      </c>
      <c r="AC2784" s="69"/>
    </row>
    <row r="2785" spans="1:29" x14ac:dyDescent="0.25">
      <c r="A2785" s="71" t="s">
        <v>193</v>
      </c>
      <c r="B2785" s="71"/>
      <c r="C2785" s="71"/>
      <c r="D2785" s="71"/>
      <c r="E2785" s="71"/>
      <c r="F2785" s="71"/>
      <c r="G2785" s="71"/>
      <c r="H2785" s="71"/>
      <c r="I2785" s="72">
        <v>5776.45</v>
      </c>
      <c r="J2785" s="71"/>
      <c r="K2785" s="71"/>
      <c r="L2785" s="72">
        <v>5776.45</v>
      </c>
      <c r="M2785" s="72">
        <v>0</v>
      </c>
      <c r="N2785" s="71"/>
      <c r="O2785" s="71"/>
      <c r="P2785" s="71"/>
      <c r="Q2785" s="71"/>
      <c r="R2785" s="71"/>
      <c r="S2785" s="72">
        <v>5776.45</v>
      </c>
      <c r="T2785" s="72">
        <v>5776.45</v>
      </c>
      <c r="U2785" s="71"/>
      <c r="V2785" s="71"/>
      <c r="W2785" s="71"/>
      <c r="X2785" s="72">
        <v>0</v>
      </c>
      <c r="Y2785" s="72">
        <v>0</v>
      </c>
      <c r="Z2785" s="72">
        <v>5776.45</v>
      </c>
      <c r="AA2785" s="69"/>
      <c r="AB2785" s="69"/>
      <c r="AC2785" s="69"/>
    </row>
    <row r="2786" spans="1:29" ht="30" x14ac:dyDescent="0.25">
      <c r="A2786" s="68" t="s">
        <v>27312</v>
      </c>
      <c r="B2786" s="69" t="s">
        <v>22713</v>
      </c>
      <c r="C2786" s="69" t="s">
        <v>27311</v>
      </c>
      <c r="D2786" s="69" t="s">
        <v>4056</v>
      </c>
      <c r="E2786" s="69" t="s">
        <v>22526</v>
      </c>
      <c r="F2786" s="69" t="s">
        <v>2276</v>
      </c>
      <c r="G2786" s="69" t="s">
        <v>1928</v>
      </c>
      <c r="H2786" s="69" t="s">
        <v>962</v>
      </c>
      <c r="I2786" s="70">
        <v>8533.35</v>
      </c>
      <c r="J2786" s="69" t="s">
        <v>4057</v>
      </c>
      <c r="K2786" s="69" t="s">
        <v>27310</v>
      </c>
      <c r="L2786" s="70">
        <v>8533.35</v>
      </c>
      <c r="M2786" s="69"/>
      <c r="N2786" s="69" t="s">
        <v>27309</v>
      </c>
      <c r="O2786" s="69"/>
      <c r="P2786" s="69" t="s">
        <v>1394</v>
      </c>
      <c r="Q2786" s="69" t="s">
        <v>1112</v>
      </c>
      <c r="R2786" s="69"/>
      <c r="S2786" s="70">
        <v>8533.35</v>
      </c>
      <c r="T2786" s="70"/>
      <c r="U2786" s="69" t="s">
        <v>1112</v>
      </c>
      <c r="V2786" s="73">
        <v>57</v>
      </c>
      <c r="W2786" s="69" t="s">
        <v>1112</v>
      </c>
      <c r="X2786" s="69"/>
      <c r="Y2786" s="70"/>
      <c r="Z2786" s="69">
        <v>0</v>
      </c>
      <c r="AA2786" s="69" t="s">
        <v>989</v>
      </c>
      <c r="AB2786" s="69" t="s">
        <v>1144</v>
      </c>
      <c r="AC2786" s="69"/>
    </row>
    <row r="2787" spans="1:29" x14ac:dyDescent="0.25">
      <c r="A2787" s="71" t="s">
        <v>193</v>
      </c>
      <c r="B2787" s="71"/>
      <c r="C2787" s="71"/>
      <c r="D2787" s="71"/>
      <c r="E2787" s="71"/>
      <c r="F2787" s="71"/>
      <c r="G2787" s="71"/>
      <c r="H2787" s="71"/>
      <c r="I2787" s="72">
        <v>8533.35</v>
      </c>
      <c r="J2787" s="71"/>
      <c r="K2787" s="71"/>
      <c r="L2787" s="72">
        <v>8533.35</v>
      </c>
      <c r="M2787" s="72">
        <v>0</v>
      </c>
      <c r="N2787" s="71"/>
      <c r="O2787" s="71"/>
      <c r="P2787" s="71"/>
      <c r="Q2787" s="71"/>
      <c r="R2787" s="71"/>
      <c r="S2787" s="72">
        <v>8533.35</v>
      </c>
      <c r="T2787" s="72">
        <v>8533.35</v>
      </c>
      <c r="U2787" s="71"/>
      <c r="V2787" s="71"/>
      <c r="W2787" s="71"/>
      <c r="X2787" s="72">
        <v>0</v>
      </c>
      <c r="Y2787" s="72">
        <v>0</v>
      </c>
      <c r="Z2787" s="72">
        <v>8533.35</v>
      </c>
      <c r="AA2787" s="69"/>
      <c r="AB2787" s="69"/>
      <c r="AC2787" s="69"/>
    </row>
    <row r="2788" spans="1:29" ht="30" x14ac:dyDescent="0.25">
      <c r="A2788" s="68" t="s">
        <v>27308</v>
      </c>
      <c r="B2788" s="69" t="s">
        <v>27307</v>
      </c>
      <c r="C2788" s="69" t="s">
        <v>27306</v>
      </c>
      <c r="D2788" s="69" t="s">
        <v>4056</v>
      </c>
      <c r="E2788" s="69" t="s">
        <v>22715</v>
      </c>
      <c r="F2788" s="69" t="s">
        <v>2180</v>
      </c>
      <c r="G2788" s="69" t="s">
        <v>3099</v>
      </c>
      <c r="H2788" s="69" t="s">
        <v>962</v>
      </c>
      <c r="I2788" s="70">
        <v>5132.01</v>
      </c>
      <c r="J2788" s="69" t="s">
        <v>4057</v>
      </c>
      <c r="K2788" s="69" t="s">
        <v>27305</v>
      </c>
      <c r="L2788" s="70">
        <v>5132.01</v>
      </c>
      <c r="M2788" s="69"/>
      <c r="N2788" s="69" t="s">
        <v>27304</v>
      </c>
      <c r="O2788" s="69"/>
      <c r="P2788" s="69" t="s">
        <v>1718</v>
      </c>
      <c r="Q2788" s="69"/>
      <c r="R2788" s="69"/>
      <c r="S2788" s="70">
        <v>5132.01</v>
      </c>
      <c r="T2788" s="70"/>
      <c r="U2788" s="69"/>
      <c r="V2788" s="69"/>
      <c r="W2788" s="69"/>
      <c r="X2788" s="69"/>
      <c r="Y2788" s="70"/>
      <c r="Z2788" s="69">
        <v>0</v>
      </c>
      <c r="AA2788" s="69" t="s">
        <v>989</v>
      </c>
      <c r="AB2788" s="69" t="s">
        <v>1144</v>
      </c>
      <c r="AC2788" s="69"/>
    </row>
    <row r="2789" spans="1:29" x14ac:dyDescent="0.25">
      <c r="A2789" s="71" t="s">
        <v>193</v>
      </c>
      <c r="B2789" s="71"/>
      <c r="C2789" s="71"/>
      <c r="D2789" s="71"/>
      <c r="E2789" s="71"/>
      <c r="F2789" s="71"/>
      <c r="G2789" s="71"/>
      <c r="H2789" s="71"/>
      <c r="I2789" s="72">
        <v>5132.01</v>
      </c>
      <c r="J2789" s="71"/>
      <c r="K2789" s="71"/>
      <c r="L2789" s="72">
        <v>5132.01</v>
      </c>
      <c r="M2789" s="72">
        <v>0</v>
      </c>
      <c r="N2789" s="71"/>
      <c r="O2789" s="71"/>
      <c r="P2789" s="71"/>
      <c r="Q2789" s="71"/>
      <c r="R2789" s="71"/>
      <c r="S2789" s="72">
        <v>5132.01</v>
      </c>
      <c r="T2789" s="72">
        <v>0</v>
      </c>
      <c r="U2789" s="71"/>
      <c r="V2789" s="71"/>
      <c r="W2789" s="71"/>
      <c r="X2789" s="72">
        <v>5132.01</v>
      </c>
      <c r="Y2789" s="72">
        <v>0</v>
      </c>
      <c r="Z2789" s="72">
        <v>0</v>
      </c>
      <c r="AA2789" s="69"/>
      <c r="AB2789" s="69"/>
      <c r="AC2789" s="69"/>
    </row>
    <row r="2790" spans="1:29" ht="30" x14ac:dyDescent="0.25">
      <c r="A2790" s="68" t="s">
        <v>27303</v>
      </c>
      <c r="B2790" s="69" t="s">
        <v>23569</v>
      </c>
      <c r="C2790" s="69" t="s">
        <v>27302</v>
      </c>
      <c r="D2790" s="69" t="s">
        <v>4056</v>
      </c>
      <c r="E2790" s="69" t="s">
        <v>22707</v>
      </c>
      <c r="F2790" s="69" t="s">
        <v>1097</v>
      </c>
      <c r="G2790" s="69" t="s">
        <v>3099</v>
      </c>
      <c r="H2790" s="69" t="s">
        <v>962</v>
      </c>
      <c r="I2790" s="70">
        <v>2110.96</v>
      </c>
      <c r="J2790" s="69" t="s">
        <v>4057</v>
      </c>
      <c r="K2790" s="69" t="s">
        <v>27301</v>
      </c>
      <c r="L2790" s="70">
        <v>2110.96</v>
      </c>
      <c r="M2790" s="69"/>
      <c r="N2790" s="69" t="s">
        <v>27300</v>
      </c>
      <c r="O2790" s="69"/>
      <c r="P2790" s="69" t="s">
        <v>2137</v>
      </c>
      <c r="Q2790" s="69" t="s">
        <v>2654</v>
      </c>
      <c r="R2790" s="69"/>
      <c r="S2790" s="70">
        <v>2110.96</v>
      </c>
      <c r="T2790" s="70"/>
      <c r="U2790" s="69"/>
      <c r="V2790" s="69"/>
      <c r="W2790" s="69"/>
      <c r="X2790" s="69"/>
      <c r="Y2790" s="70"/>
      <c r="Z2790" s="69">
        <v>0</v>
      </c>
      <c r="AA2790" s="69" t="s">
        <v>989</v>
      </c>
      <c r="AB2790" s="69" t="s">
        <v>1144</v>
      </c>
      <c r="AC2790" s="69"/>
    </row>
    <row r="2791" spans="1:29" x14ac:dyDescent="0.25">
      <c r="A2791" s="71" t="s">
        <v>193</v>
      </c>
      <c r="B2791" s="71"/>
      <c r="C2791" s="71"/>
      <c r="D2791" s="71"/>
      <c r="E2791" s="71"/>
      <c r="F2791" s="71"/>
      <c r="G2791" s="71"/>
      <c r="H2791" s="71"/>
      <c r="I2791" s="72">
        <v>2110.96</v>
      </c>
      <c r="J2791" s="71"/>
      <c r="K2791" s="71"/>
      <c r="L2791" s="72">
        <v>2110.96</v>
      </c>
      <c r="M2791" s="72">
        <v>0</v>
      </c>
      <c r="N2791" s="71"/>
      <c r="O2791" s="71"/>
      <c r="P2791" s="71"/>
      <c r="Q2791" s="71"/>
      <c r="R2791" s="71"/>
      <c r="S2791" s="72">
        <v>2110.96</v>
      </c>
      <c r="T2791" s="72">
        <v>0</v>
      </c>
      <c r="U2791" s="71"/>
      <c r="V2791" s="71"/>
      <c r="W2791" s="71"/>
      <c r="X2791" s="72">
        <v>2110.96</v>
      </c>
      <c r="Y2791" s="72">
        <v>0</v>
      </c>
      <c r="Z2791" s="72">
        <v>0</v>
      </c>
      <c r="AA2791" s="69"/>
      <c r="AB2791" s="69"/>
      <c r="AC2791" s="69"/>
    </row>
    <row r="2792" spans="1:29" ht="30" x14ac:dyDescent="0.25">
      <c r="A2792" s="68" t="s">
        <v>27299</v>
      </c>
      <c r="B2792" s="69" t="s">
        <v>22906</v>
      </c>
      <c r="C2792" s="69" t="s">
        <v>27298</v>
      </c>
      <c r="D2792" s="69" t="s">
        <v>4056</v>
      </c>
      <c r="E2792" s="69" t="s">
        <v>22239</v>
      </c>
      <c r="F2792" s="69" t="s">
        <v>1097</v>
      </c>
      <c r="G2792" s="69" t="s">
        <v>1928</v>
      </c>
      <c r="H2792" s="69" t="s">
        <v>962</v>
      </c>
      <c r="I2792" s="70">
        <v>24792</v>
      </c>
      <c r="J2792" s="69" t="s">
        <v>4057</v>
      </c>
      <c r="K2792" s="69" t="s">
        <v>27297</v>
      </c>
      <c r="L2792" s="70">
        <v>24792</v>
      </c>
      <c r="M2792" s="69"/>
      <c r="N2792" s="69" t="s">
        <v>27296</v>
      </c>
      <c r="O2792" s="69"/>
      <c r="P2792" s="69"/>
      <c r="Q2792" s="69"/>
      <c r="R2792" s="69"/>
      <c r="S2792" s="69"/>
      <c r="T2792" s="70"/>
      <c r="U2792" s="69"/>
      <c r="V2792" s="69"/>
      <c r="W2792" s="69"/>
      <c r="X2792" s="69"/>
      <c r="Y2792" s="70"/>
      <c r="Z2792" s="69">
        <v>0</v>
      </c>
      <c r="AA2792" s="69" t="s">
        <v>989</v>
      </c>
      <c r="AB2792" s="69" t="s">
        <v>1144</v>
      </c>
      <c r="AC2792" s="69"/>
    </row>
    <row r="2793" spans="1:29" x14ac:dyDescent="0.25">
      <c r="A2793" s="71" t="s">
        <v>193</v>
      </c>
      <c r="B2793" s="71"/>
      <c r="C2793" s="71"/>
      <c r="D2793" s="71"/>
      <c r="E2793" s="71"/>
      <c r="F2793" s="71"/>
      <c r="G2793" s="71"/>
      <c r="H2793" s="71"/>
      <c r="I2793" s="72">
        <v>24792</v>
      </c>
      <c r="J2793" s="71"/>
      <c r="K2793" s="71"/>
      <c r="L2793" s="72">
        <v>24792</v>
      </c>
      <c r="M2793" s="72">
        <v>0</v>
      </c>
      <c r="N2793" s="71"/>
      <c r="O2793" s="71"/>
      <c r="P2793" s="71"/>
      <c r="Q2793" s="71"/>
      <c r="R2793" s="71"/>
      <c r="S2793" s="72">
        <v>0</v>
      </c>
      <c r="T2793" s="72">
        <v>0</v>
      </c>
      <c r="U2793" s="71"/>
      <c r="V2793" s="71"/>
      <c r="W2793" s="71"/>
      <c r="X2793" s="72">
        <v>0</v>
      </c>
      <c r="Y2793" s="72">
        <v>0</v>
      </c>
      <c r="Z2793" s="72">
        <v>0</v>
      </c>
      <c r="AA2793" s="69"/>
      <c r="AB2793" s="69"/>
      <c r="AC2793" s="69"/>
    </row>
    <row r="2794" spans="1:29" ht="30" x14ac:dyDescent="0.25">
      <c r="A2794" s="68" t="s">
        <v>27295</v>
      </c>
      <c r="B2794" s="69" t="s">
        <v>22709</v>
      </c>
      <c r="C2794" s="69" t="s">
        <v>27294</v>
      </c>
      <c r="D2794" s="69" t="s">
        <v>4056</v>
      </c>
      <c r="E2794" s="69" t="s">
        <v>22707</v>
      </c>
      <c r="F2794" s="69" t="s">
        <v>1661</v>
      </c>
      <c r="G2794" s="69" t="s">
        <v>14306</v>
      </c>
      <c r="H2794" s="69" t="s">
        <v>962</v>
      </c>
      <c r="I2794" s="70">
        <v>3924.34</v>
      </c>
      <c r="J2794" s="69" t="s">
        <v>4057</v>
      </c>
      <c r="K2794" s="69" t="s">
        <v>27293</v>
      </c>
      <c r="L2794" s="70">
        <v>3924.34</v>
      </c>
      <c r="M2794" s="69"/>
      <c r="N2794" s="69" t="s">
        <v>27292</v>
      </c>
      <c r="O2794" s="69"/>
      <c r="P2794" s="69" t="s">
        <v>1718</v>
      </c>
      <c r="Q2794" s="69"/>
      <c r="R2794" s="69"/>
      <c r="S2794" s="70">
        <v>3924.34</v>
      </c>
      <c r="T2794" s="70"/>
      <c r="U2794" s="69"/>
      <c r="V2794" s="69"/>
      <c r="W2794" s="69"/>
      <c r="X2794" s="69"/>
      <c r="Y2794" s="70"/>
      <c r="Z2794" s="69">
        <v>0</v>
      </c>
      <c r="AA2794" s="69" t="s">
        <v>989</v>
      </c>
      <c r="AB2794" s="69" t="s">
        <v>1144</v>
      </c>
      <c r="AC2794" s="69"/>
    </row>
    <row r="2795" spans="1:29" x14ac:dyDescent="0.25">
      <c r="A2795" s="71" t="s">
        <v>193</v>
      </c>
      <c r="B2795" s="71"/>
      <c r="C2795" s="71"/>
      <c r="D2795" s="71"/>
      <c r="E2795" s="71"/>
      <c r="F2795" s="71"/>
      <c r="G2795" s="71"/>
      <c r="H2795" s="71"/>
      <c r="I2795" s="72">
        <v>3924.34</v>
      </c>
      <c r="J2795" s="71"/>
      <c r="K2795" s="71"/>
      <c r="L2795" s="72">
        <v>3924.34</v>
      </c>
      <c r="M2795" s="72">
        <v>0</v>
      </c>
      <c r="N2795" s="71"/>
      <c r="O2795" s="71"/>
      <c r="P2795" s="71"/>
      <c r="Q2795" s="71"/>
      <c r="R2795" s="71"/>
      <c r="S2795" s="72">
        <v>3924.34</v>
      </c>
      <c r="T2795" s="72">
        <v>0</v>
      </c>
      <c r="U2795" s="71"/>
      <c r="V2795" s="71"/>
      <c r="W2795" s="71"/>
      <c r="X2795" s="72">
        <v>3924.34</v>
      </c>
      <c r="Y2795" s="72">
        <v>0</v>
      </c>
      <c r="Z2795" s="72">
        <v>0</v>
      </c>
      <c r="AA2795" s="69"/>
      <c r="AB2795" s="69"/>
      <c r="AC2795" s="69"/>
    </row>
    <row r="2796" spans="1:29" ht="30" x14ac:dyDescent="0.25">
      <c r="A2796" s="68" t="s">
        <v>27291</v>
      </c>
      <c r="B2796" s="69" t="s">
        <v>22971</v>
      </c>
      <c r="C2796" s="69" t="s">
        <v>27290</v>
      </c>
      <c r="D2796" s="69" t="s">
        <v>4056</v>
      </c>
      <c r="E2796" s="69" t="s">
        <v>22707</v>
      </c>
      <c r="F2796" s="69" t="s">
        <v>2331</v>
      </c>
      <c r="G2796" s="69" t="s">
        <v>2427</v>
      </c>
      <c r="H2796" s="69" t="s">
        <v>962</v>
      </c>
      <c r="I2796" s="70">
        <v>2349.16</v>
      </c>
      <c r="J2796" s="69" t="s">
        <v>4057</v>
      </c>
      <c r="K2796" s="69" t="s">
        <v>27289</v>
      </c>
      <c r="L2796" s="70">
        <v>2349.16</v>
      </c>
      <c r="M2796" s="69"/>
      <c r="N2796" s="69" t="s">
        <v>27288</v>
      </c>
      <c r="O2796" s="69"/>
      <c r="P2796" s="69" t="s">
        <v>2136</v>
      </c>
      <c r="Q2796" s="69" t="s">
        <v>2150</v>
      </c>
      <c r="R2796" s="69"/>
      <c r="S2796" s="70">
        <v>2349.16</v>
      </c>
      <c r="T2796" s="70"/>
      <c r="U2796" s="69"/>
      <c r="V2796" s="69"/>
      <c r="W2796" s="69"/>
      <c r="X2796" s="69"/>
      <c r="Y2796" s="70"/>
      <c r="Z2796" s="69">
        <v>0</v>
      </c>
      <c r="AA2796" s="69" t="s">
        <v>989</v>
      </c>
      <c r="AB2796" s="69" t="s">
        <v>1144</v>
      </c>
      <c r="AC2796" s="69"/>
    </row>
    <row r="2797" spans="1:29" x14ac:dyDescent="0.25">
      <c r="A2797" s="71" t="s">
        <v>193</v>
      </c>
      <c r="B2797" s="71"/>
      <c r="C2797" s="71"/>
      <c r="D2797" s="71"/>
      <c r="E2797" s="71"/>
      <c r="F2797" s="71"/>
      <c r="G2797" s="71"/>
      <c r="H2797" s="71"/>
      <c r="I2797" s="72">
        <v>2349.16</v>
      </c>
      <c r="J2797" s="71"/>
      <c r="K2797" s="71"/>
      <c r="L2797" s="72">
        <v>2349.16</v>
      </c>
      <c r="M2797" s="72">
        <v>0</v>
      </c>
      <c r="N2797" s="71"/>
      <c r="O2797" s="71"/>
      <c r="P2797" s="71"/>
      <c r="Q2797" s="71"/>
      <c r="R2797" s="71"/>
      <c r="S2797" s="72">
        <v>2349.16</v>
      </c>
      <c r="T2797" s="72">
        <v>0</v>
      </c>
      <c r="U2797" s="71"/>
      <c r="V2797" s="71"/>
      <c r="W2797" s="71"/>
      <c r="X2797" s="72">
        <v>2349.16</v>
      </c>
      <c r="Y2797" s="72">
        <v>0</v>
      </c>
      <c r="Z2797" s="72">
        <v>0</v>
      </c>
      <c r="AA2797" s="69"/>
      <c r="AB2797" s="69"/>
      <c r="AC2797" s="69"/>
    </row>
    <row r="2798" spans="1:29" ht="30" x14ac:dyDescent="0.25">
      <c r="A2798" s="68" t="s">
        <v>27287</v>
      </c>
      <c r="B2798" s="69" t="s">
        <v>22606</v>
      </c>
      <c r="C2798" s="69" t="s">
        <v>27286</v>
      </c>
      <c r="D2798" s="69" t="s">
        <v>4056</v>
      </c>
      <c r="E2798" s="69" t="s">
        <v>22476</v>
      </c>
      <c r="F2798" s="69" t="s">
        <v>2331</v>
      </c>
      <c r="G2798" s="69" t="s">
        <v>1916</v>
      </c>
      <c r="H2798" s="69" t="s">
        <v>962</v>
      </c>
      <c r="I2798" s="70">
        <v>3205.32</v>
      </c>
      <c r="J2798" s="69" t="s">
        <v>4057</v>
      </c>
      <c r="K2798" s="69" t="s">
        <v>27285</v>
      </c>
      <c r="L2798" s="70">
        <v>3205.32</v>
      </c>
      <c r="M2798" s="69"/>
      <c r="N2798" s="69" t="s">
        <v>27284</v>
      </c>
      <c r="O2798" s="69"/>
      <c r="P2798" s="69" t="s">
        <v>1718</v>
      </c>
      <c r="Q2798" s="69" t="s">
        <v>1112</v>
      </c>
      <c r="R2798" s="69"/>
      <c r="S2798" s="70">
        <v>3205.32</v>
      </c>
      <c r="T2798" s="70"/>
      <c r="U2798" s="69" t="s">
        <v>1112</v>
      </c>
      <c r="V2798" s="73">
        <v>63</v>
      </c>
      <c r="W2798" s="69" t="s">
        <v>1112</v>
      </c>
      <c r="X2798" s="69"/>
      <c r="Y2798" s="70"/>
      <c r="Z2798" s="69">
        <v>0</v>
      </c>
      <c r="AA2798" s="69" t="s">
        <v>989</v>
      </c>
      <c r="AB2798" s="69" t="s">
        <v>1144</v>
      </c>
      <c r="AC2798" s="69"/>
    </row>
    <row r="2799" spans="1:29" x14ac:dyDescent="0.25">
      <c r="A2799" s="71" t="s">
        <v>193</v>
      </c>
      <c r="B2799" s="71"/>
      <c r="C2799" s="71"/>
      <c r="D2799" s="71"/>
      <c r="E2799" s="71"/>
      <c r="F2799" s="71"/>
      <c r="G2799" s="71"/>
      <c r="H2799" s="71"/>
      <c r="I2799" s="72">
        <v>3205.32</v>
      </c>
      <c r="J2799" s="71"/>
      <c r="K2799" s="71"/>
      <c r="L2799" s="72">
        <v>3205.32</v>
      </c>
      <c r="M2799" s="72">
        <v>0</v>
      </c>
      <c r="N2799" s="71"/>
      <c r="O2799" s="71"/>
      <c r="P2799" s="71"/>
      <c r="Q2799" s="71"/>
      <c r="R2799" s="71"/>
      <c r="S2799" s="72">
        <v>3205.32</v>
      </c>
      <c r="T2799" s="72">
        <v>3205.32</v>
      </c>
      <c r="U2799" s="71"/>
      <c r="V2799" s="71"/>
      <c r="W2799" s="71"/>
      <c r="X2799" s="72">
        <v>0</v>
      </c>
      <c r="Y2799" s="72">
        <v>0</v>
      </c>
      <c r="Z2799" s="72">
        <v>3205.32</v>
      </c>
      <c r="AA2799" s="69"/>
      <c r="AB2799" s="69"/>
      <c r="AC2799" s="69"/>
    </row>
    <row r="2800" spans="1:29" ht="30" x14ac:dyDescent="0.25">
      <c r="A2800" s="68" t="s">
        <v>27283</v>
      </c>
      <c r="B2800" s="69" t="s">
        <v>27282</v>
      </c>
      <c r="C2800" s="69" t="s">
        <v>27281</v>
      </c>
      <c r="D2800" s="69" t="s">
        <v>4056</v>
      </c>
      <c r="E2800" s="69" t="s">
        <v>22526</v>
      </c>
      <c r="F2800" s="69" t="s">
        <v>1210</v>
      </c>
      <c r="G2800" s="69" t="s">
        <v>3099</v>
      </c>
      <c r="H2800" s="69" t="s">
        <v>962</v>
      </c>
      <c r="I2800" s="70">
        <v>3394.45</v>
      </c>
      <c r="J2800" s="69" t="s">
        <v>4057</v>
      </c>
      <c r="K2800" s="69" t="s">
        <v>27280</v>
      </c>
      <c r="L2800" s="70">
        <v>3394.45</v>
      </c>
      <c r="M2800" s="69"/>
      <c r="N2800" s="69" t="s">
        <v>27279</v>
      </c>
      <c r="O2800" s="69"/>
      <c r="P2800" s="69" t="s">
        <v>1394</v>
      </c>
      <c r="Q2800" s="69" t="s">
        <v>3793</v>
      </c>
      <c r="R2800" s="69"/>
      <c r="S2800" s="70">
        <v>3394.45</v>
      </c>
      <c r="T2800" s="70"/>
      <c r="U2800" s="69"/>
      <c r="V2800" s="69"/>
      <c r="W2800" s="69"/>
      <c r="X2800" s="69"/>
      <c r="Y2800" s="70"/>
      <c r="Z2800" s="69">
        <v>0</v>
      </c>
      <c r="AA2800" s="69" t="s">
        <v>989</v>
      </c>
      <c r="AB2800" s="69" t="s">
        <v>1144</v>
      </c>
      <c r="AC2800" s="69"/>
    </row>
    <row r="2801" spans="1:29" x14ac:dyDescent="0.25">
      <c r="A2801" s="71" t="s">
        <v>193</v>
      </c>
      <c r="B2801" s="71"/>
      <c r="C2801" s="71"/>
      <c r="D2801" s="71"/>
      <c r="E2801" s="71"/>
      <c r="F2801" s="71"/>
      <c r="G2801" s="71"/>
      <c r="H2801" s="71"/>
      <c r="I2801" s="72">
        <v>3394.45</v>
      </c>
      <c r="J2801" s="71"/>
      <c r="K2801" s="71"/>
      <c r="L2801" s="72">
        <v>3394.45</v>
      </c>
      <c r="M2801" s="72">
        <v>0</v>
      </c>
      <c r="N2801" s="71"/>
      <c r="O2801" s="71"/>
      <c r="P2801" s="71"/>
      <c r="Q2801" s="71"/>
      <c r="R2801" s="71"/>
      <c r="S2801" s="72">
        <v>3394.45</v>
      </c>
      <c r="T2801" s="72">
        <v>0</v>
      </c>
      <c r="U2801" s="71"/>
      <c r="V2801" s="71"/>
      <c r="W2801" s="71"/>
      <c r="X2801" s="72">
        <v>3394.45</v>
      </c>
      <c r="Y2801" s="72">
        <v>0</v>
      </c>
      <c r="Z2801" s="72">
        <v>0</v>
      </c>
      <c r="AA2801" s="69"/>
      <c r="AB2801" s="69"/>
      <c r="AC2801" s="69"/>
    </row>
    <row r="2802" spans="1:29" ht="30" x14ac:dyDescent="0.25">
      <c r="A2802" s="68" t="s">
        <v>27278</v>
      </c>
      <c r="B2802" s="69" t="s">
        <v>22860</v>
      </c>
      <c r="C2802" s="69" t="s">
        <v>27277</v>
      </c>
      <c r="D2802" s="69" t="s">
        <v>4056</v>
      </c>
      <c r="E2802" s="69" t="s">
        <v>22476</v>
      </c>
      <c r="F2802" s="69" t="s">
        <v>1709</v>
      </c>
      <c r="G2802" s="69" t="s">
        <v>1928</v>
      </c>
      <c r="H2802" s="69" t="s">
        <v>962</v>
      </c>
      <c r="I2802" s="70">
        <v>1484.71</v>
      </c>
      <c r="J2802" s="69" t="s">
        <v>4057</v>
      </c>
      <c r="K2802" s="69" t="s">
        <v>27276</v>
      </c>
      <c r="L2802" s="70">
        <v>1484.71</v>
      </c>
      <c r="M2802" s="69"/>
      <c r="N2802" s="69" t="s">
        <v>27275</v>
      </c>
      <c r="O2802" s="69"/>
      <c r="P2802" s="69" t="s">
        <v>1394</v>
      </c>
      <c r="Q2802" s="69" t="s">
        <v>1798</v>
      </c>
      <c r="R2802" s="69"/>
      <c r="S2802" s="70">
        <v>1484.71</v>
      </c>
      <c r="T2802" s="70"/>
      <c r="U2802" s="69"/>
      <c r="V2802" s="69"/>
      <c r="W2802" s="69"/>
      <c r="X2802" s="69"/>
      <c r="Y2802" s="70"/>
      <c r="Z2802" s="69">
        <v>0</v>
      </c>
      <c r="AA2802" s="69" t="s">
        <v>989</v>
      </c>
      <c r="AB2802" s="69" t="s">
        <v>1144</v>
      </c>
      <c r="AC2802" s="69"/>
    </row>
    <row r="2803" spans="1:29" x14ac:dyDescent="0.25">
      <c r="A2803" s="71" t="s">
        <v>193</v>
      </c>
      <c r="B2803" s="71"/>
      <c r="C2803" s="71"/>
      <c r="D2803" s="71"/>
      <c r="E2803" s="71"/>
      <c r="F2803" s="71"/>
      <c r="G2803" s="71"/>
      <c r="H2803" s="71"/>
      <c r="I2803" s="72">
        <v>1484.71</v>
      </c>
      <c r="J2803" s="71"/>
      <c r="K2803" s="71"/>
      <c r="L2803" s="72">
        <v>1484.71</v>
      </c>
      <c r="M2803" s="72">
        <v>0</v>
      </c>
      <c r="N2803" s="71"/>
      <c r="O2803" s="71"/>
      <c r="P2803" s="71"/>
      <c r="Q2803" s="71"/>
      <c r="R2803" s="71"/>
      <c r="S2803" s="72">
        <v>1484.71</v>
      </c>
      <c r="T2803" s="72">
        <v>0</v>
      </c>
      <c r="U2803" s="71"/>
      <c r="V2803" s="71"/>
      <c r="W2803" s="71"/>
      <c r="X2803" s="72">
        <v>1484.71</v>
      </c>
      <c r="Y2803" s="72">
        <v>0</v>
      </c>
      <c r="Z2803" s="72">
        <v>0</v>
      </c>
      <c r="AA2803" s="69"/>
      <c r="AB2803" s="69"/>
      <c r="AC2803" s="69"/>
    </row>
    <row r="2804" spans="1:29" ht="30" x14ac:dyDescent="0.25">
      <c r="A2804" s="68" t="s">
        <v>27274</v>
      </c>
      <c r="B2804" s="69" t="s">
        <v>27273</v>
      </c>
      <c r="C2804" s="69" t="s">
        <v>27272</v>
      </c>
      <c r="D2804" s="69" t="s">
        <v>4056</v>
      </c>
      <c r="E2804" s="69" t="s">
        <v>22715</v>
      </c>
      <c r="F2804" s="69" t="s">
        <v>1709</v>
      </c>
      <c r="G2804" s="69" t="s">
        <v>3121</v>
      </c>
      <c r="H2804" s="69" t="s">
        <v>962</v>
      </c>
      <c r="I2804" s="70">
        <v>909.71</v>
      </c>
      <c r="J2804" s="69" t="s">
        <v>4057</v>
      </c>
      <c r="K2804" s="69" t="s">
        <v>27271</v>
      </c>
      <c r="L2804" s="70">
        <v>909.71</v>
      </c>
      <c r="M2804" s="69"/>
      <c r="N2804" s="69" t="s">
        <v>27270</v>
      </c>
      <c r="O2804" s="69"/>
      <c r="P2804" s="69" t="s">
        <v>2136</v>
      </c>
      <c r="Q2804" s="69" t="s">
        <v>2150</v>
      </c>
      <c r="R2804" s="69"/>
      <c r="S2804" s="70">
        <v>909.71</v>
      </c>
      <c r="T2804" s="70"/>
      <c r="U2804" s="69"/>
      <c r="V2804" s="69"/>
      <c r="W2804" s="69"/>
      <c r="X2804" s="69"/>
      <c r="Y2804" s="70"/>
      <c r="Z2804" s="69">
        <v>0</v>
      </c>
      <c r="AA2804" s="69" t="s">
        <v>989</v>
      </c>
      <c r="AB2804" s="69" t="s">
        <v>1144</v>
      </c>
      <c r="AC2804" s="69"/>
    </row>
    <row r="2805" spans="1:29" x14ac:dyDescent="0.25">
      <c r="A2805" s="71" t="s">
        <v>193</v>
      </c>
      <c r="B2805" s="71"/>
      <c r="C2805" s="71"/>
      <c r="D2805" s="71"/>
      <c r="E2805" s="71"/>
      <c r="F2805" s="71"/>
      <c r="G2805" s="71"/>
      <c r="H2805" s="71"/>
      <c r="I2805" s="72">
        <v>909.71</v>
      </c>
      <c r="J2805" s="71"/>
      <c r="K2805" s="71"/>
      <c r="L2805" s="72">
        <v>909.71</v>
      </c>
      <c r="M2805" s="72">
        <v>0</v>
      </c>
      <c r="N2805" s="71"/>
      <c r="O2805" s="71"/>
      <c r="P2805" s="71"/>
      <c r="Q2805" s="71"/>
      <c r="R2805" s="71"/>
      <c r="S2805" s="72">
        <v>909.71</v>
      </c>
      <c r="T2805" s="72">
        <v>0</v>
      </c>
      <c r="U2805" s="71"/>
      <c r="V2805" s="71"/>
      <c r="W2805" s="71"/>
      <c r="X2805" s="72">
        <v>909.71</v>
      </c>
      <c r="Y2805" s="72">
        <v>0</v>
      </c>
      <c r="Z2805" s="72">
        <v>0</v>
      </c>
      <c r="AA2805" s="69"/>
      <c r="AB2805" s="69"/>
      <c r="AC2805" s="69"/>
    </row>
    <row r="2806" spans="1:29" ht="30" x14ac:dyDescent="0.25">
      <c r="A2806" s="68" t="s">
        <v>27269</v>
      </c>
      <c r="B2806" s="69" t="s">
        <v>23015</v>
      </c>
      <c r="C2806" s="69" t="s">
        <v>27268</v>
      </c>
      <c r="D2806" s="69" t="s">
        <v>4056</v>
      </c>
      <c r="E2806" s="69"/>
      <c r="F2806" s="69" t="s">
        <v>1709</v>
      </c>
      <c r="G2806" s="69" t="s">
        <v>1928</v>
      </c>
      <c r="H2806" s="69" t="s">
        <v>962</v>
      </c>
      <c r="I2806" s="70">
        <v>4001.13</v>
      </c>
      <c r="J2806" s="69" t="s">
        <v>4057</v>
      </c>
      <c r="K2806" s="69" t="s">
        <v>27267</v>
      </c>
      <c r="L2806" s="70">
        <v>4001.13</v>
      </c>
      <c r="M2806" s="69"/>
      <c r="N2806" s="69" t="s">
        <v>27266</v>
      </c>
      <c r="O2806" s="69"/>
      <c r="P2806" s="69" t="s">
        <v>1286</v>
      </c>
      <c r="Q2806" s="69" t="s">
        <v>2654</v>
      </c>
      <c r="R2806" s="69"/>
      <c r="S2806" s="70">
        <v>4001.13</v>
      </c>
      <c r="T2806" s="70"/>
      <c r="U2806" s="69"/>
      <c r="V2806" s="69"/>
      <c r="W2806" s="69"/>
      <c r="X2806" s="69"/>
      <c r="Y2806" s="70"/>
      <c r="Z2806" s="69">
        <v>0</v>
      </c>
      <c r="AA2806" s="69" t="s">
        <v>989</v>
      </c>
      <c r="AB2806" s="69" t="s">
        <v>1144</v>
      </c>
      <c r="AC2806" s="69"/>
    </row>
    <row r="2807" spans="1:29" x14ac:dyDescent="0.25">
      <c r="A2807" s="71" t="s">
        <v>193</v>
      </c>
      <c r="B2807" s="71"/>
      <c r="C2807" s="71"/>
      <c r="D2807" s="71"/>
      <c r="E2807" s="71"/>
      <c r="F2807" s="71"/>
      <c r="G2807" s="71"/>
      <c r="H2807" s="71"/>
      <c r="I2807" s="72">
        <v>4001.13</v>
      </c>
      <c r="J2807" s="71"/>
      <c r="K2807" s="71"/>
      <c r="L2807" s="72">
        <v>4001.13</v>
      </c>
      <c r="M2807" s="72">
        <v>0</v>
      </c>
      <c r="N2807" s="71"/>
      <c r="O2807" s="71"/>
      <c r="P2807" s="71"/>
      <c r="Q2807" s="71"/>
      <c r="R2807" s="71"/>
      <c r="S2807" s="72">
        <v>4001.13</v>
      </c>
      <c r="T2807" s="72">
        <v>0</v>
      </c>
      <c r="U2807" s="71"/>
      <c r="V2807" s="71"/>
      <c r="W2807" s="71"/>
      <c r="X2807" s="72">
        <v>4001.13</v>
      </c>
      <c r="Y2807" s="72">
        <v>0</v>
      </c>
      <c r="Z2807" s="72">
        <v>0</v>
      </c>
      <c r="AA2807" s="69"/>
      <c r="AB2807" s="69"/>
      <c r="AC2807" s="69"/>
    </row>
    <row r="2808" spans="1:29" ht="30" x14ac:dyDescent="0.25">
      <c r="A2808" s="68" t="s">
        <v>27265</v>
      </c>
      <c r="B2808" s="69" t="s">
        <v>27264</v>
      </c>
      <c r="C2808" s="69" t="s">
        <v>27263</v>
      </c>
      <c r="D2808" s="69" t="s">
        <v>4056</v>
      </c>
      <c r="E2808" s="69" t="s">
        <v>22526</v>
      </c>
      <c r="F2808" s="69" t="s">
        <v>1307</v>
      </c>
      <c r="G2808" s="69" t="s">
        <v>3121</v>
      </c>
      <c r="H2808" s="69" t="s">
        <v>962</v>
      </c>
      <c r="I2808" s="70">
        <v>14298.07</v>
      </c>
      <c r="J2808" s="69" t="s">
        <v>4057</v>
      </c>
      <c r="K2808" s="69" t="s">
        <v>27262</v>
      </c>
      <c r="L2808" s="70">
        <v>14298.07</v>
      </c>
      <c r="M2808" s="69"/>
      <c r="N2808" s="69" t="s">
        <v>27261</v>
      </c>
      <c r="O2808" s="69"/>
      <c r="P2808" s="69" t="s">
        <v>2136</v>
      </c>
      <c r="Q2808" s="69" t="s">
        <v>2150</v>
      </c>
      <c r="R2808" s="69"/>
      <c r="S2808" s="70">
        <v>14298.07</v>
      </c>
      <c r="T2808" s="70"/>
      <c r="U2808" s="69"/>
      <c r="V2808" s="69"/>
      <c r="W2808" s="69"/>
      <c r="X2808" s="69"/>
      <c r="Y2808" s="70"/>
      <c r="Z2808" s="69">
        <v>0</v>
      </c>
      <c r="AA2808" s="69" t="s">
        <v>989</v>
      </c>
      <c r="AB2808" s="69" t="s">
        <v>1144</v>
      </c>
      <c r="AC2808" s="69"/>
    </row>
    <row r="2809" spans="1:29" x14ac:dyDescent="0.25">
      <c r="A2809" s="71" t="s">
        <v>193</v>
      </c>
      <c r="B2809" s="71"/>
      <c r="C2809" s="71"/>
      <c r="D2809" s="71"/>
      <c r="E2809" s="71"/>
      <c r="F2809" s="71"/>
      <c r="G2809" s="71"/>
      <c r="H2809" s="71"/>
      <c r="I2809" s="72">
        <v>14298.07</v>
      </c>
      <c r="J2809" s="71"/>
      <c r="K2809" s="71"/>
      <c r="L2809" s="72">
        <v>14298.07</v>
      </c>
      <c r="M2809" s="72">
        <v>0</v>
      </c>
      <c r="N2809" s="71"/>
      <c r="O2809" s="71"/>
      <c r="P2809" s="71"/>
      <c r="Q2809" s="71"/>
      <c r="R2809" s="71"/>
      <c r="S2809" s="72">
        <v>14298.07</v>
      </c>
      <c r="T2809" s="72">
        <v>0</v>
      </c>
      <c r="U2809" s="71"/>
      <c r="V2809" s="71"/>
      <c r="W2809" s="71"/>
      <c r="X2809" s="72">
        <v>14298.07</v>
      </c>
      <c r="Y2809" s="72">
        <v>0</v>
      </c>
      <c r="Z2809" s="72">
        <v>0</v>
      </c>
      <c r="AA2809" s="69"/>
      <c r="AB2809" s="69"/>
      <c r="AC2809" s="69"/>
    </row>
    <row r="2810" spans="1:29" ht="30" x14ac:dyDescent="0.25">
      <c r="A2810" s="68" t="s">
        <v>27260</v>
      </c>
      <c r="B2810" s="69" t="s">
        <v>22484</v>
      </c>
      <c r="C2810" s="69" t="s">
        <v>27259</v>
      </c>
      <c r="D2810" s="69" t="s">
        <v>4056</v>
      </c>
      <c r="E2810" s="69" t="s">
        <v>22247</v>
      </c>
      <c r="F2810" s="69" t="s">
        <v>1307</v>
      </c>
      <c r="G2810" s="69" t="s">
        <v>2427</v>
      </c>
      <c r="H2810" s="69" t="s">
        <v>962</v>
      </c>
      <c r="I2810" s="70">
        <v>3289.33</v>
      </c>
      <c r="J2810" s="69" t="s">
        <v>4057</v>
      </c>
      <c r="K2810" s="69" t="s">
        <v>27258</v>
      </c>
      <c r="L2810" s="70">
        <v>3289.33</v>
      </c>
      <c r="M2810" s="69"/>
      <c r="N2810" s="69" t="s">
        <v>27257</v>
      </c>
      <c r="O2810" s="69"/>
      <c r="P2810" s="69" t="s">
        <v>1217</v>
      </c>
      <c r="Q2810" s="69" t="s">
        <v>8982</v>
      </c>
      <c r="R2810" s="69"/>
      <c r="S2810" s="70">
        <v>3289.33</v>
      </c>
      <c r="T2810" s="70"/>
      <c r="U2810" s="69"/>
      <c r="V2810" s="69"/>
      <c r="W2810" s="69"/>
      <c r="X2810" s="69"/>
      <c r="Y2810" s="70"/>
      <c r="Z2810" s="69">
        <v>0</v>
      </c>
      <c r="AA2810" s="69" t="s">
        <v>989</v>
      </c>
      <c r="AB2810" s="69" t="s">
        <v>1144</v>
      </c>
      <c r="AC2810" s="69"/>
    </row>
    <row r="2811" spans="1:29" x14ac:dyDescent="0.25">
      <c r="A2811" s="71" t="s">
        <v>193</v>
      </c>
      <c r="B2811" s="71"/>
      <c r="C2811" s="71"/>
      <c r="D2811" s="71"/>
      <c r="E2811" s="71"/>
      <c r="F2811" s="71"/>
      <c r="G2811" s="71"/>
      <c r="H2811" s="71"/>
      <c r="I2811" s="72">
        <v>3289.33</v>
      </c>
      <c r="J2811" s="71"/>
      <c r="K2811" s="71"/>
      <c r="L2811" s="72">
        <v>3289.33</v>
      </c>
      <c r="M2811" s="72">
        <v>0</v>
      </c>
      <c r="N2811" s="71"/>
      <c r="O2811" s="71"/>
      <c r="P2811" s="71"/>
      <c r="Q2811" s="71"/>
      <c r="R2811" s="71"/>
      <c r="S2811" s="72">
        <v>3289.33</v>
      </c>
      <c r="T2811" s="72">
        <v>0</v>
      </c>
      <c r="U2811" s="71"/>
      <c r="V2811" s="71"/>
      <c r="W2811" s="71"/>
      <c r="X2811" s="72">
        <v>3289.33</v>
      </c>
      <c r="Y2811" s="72">
        <v>0</v>
      </c>
      <c r="Z2811" s="72">
        <v>0</v>
      </c>
      <c r="AA2811" s="69"/>
      <c r="AB2811" s="69"/>
      <c r="AC2811" s="69"/>
    </row>
    <row r="2812" spans="1:29" ht="30" x14ac:dyDescent="0.25">
      <c r="A2812" s="68" t="s">
        <v>27256</v>
      </c>
      <c r="B2812" s="69" t="s">
        <v>23669</v>
      </c>
      <c r="C2812" s="69" t="s">
        <v>27255</v>
      </c>
      <c r="D2812" s="69" t="s">
        <v>4056</v>
      </c>
      <c r="E2812" s="69" t="s">
        <v>22651</v>
      </c>
      <c r="F2812" s="69" t="s">
        <v>1738</v>
      </c>
      <c r="G2812" s="69" t="s">
        <v>2427</v>
      </c>
      <c r="H2812" s="69" t="s">
        <v>962</v>
      </c>
      <c r="I2812" s="70">
        <v>841.8</v>
      </c>
      <c r="J2812" s="69" t="s">
        <v>4057</v>
      </c>
      <c r="K2812" s="69" t="s">
        <v>27254</v>
      </c>
      <c r="L2812" s="70">
        <v>841.8</v>
      </c>
      <c r="M2812" s="69"/>
      <c r="N2812" s="69" t="s">
        <v>27253</v>
      </c>
      <c r="O2812" s="69"/>
      <c r="P2812" s="69" t="s">
        <v>1538</v>
      </c>
      <c r="Q2812" s="69" t="s">
        <v>2605</v>
      </c>
      <c r="R2812" s="69"/>
      <c r="S2812" s="70">
        <v>841.8</v>
      </c>
      <c r="T2812" s="70"/>
      <c r="U2812" s="69"/>
      <c r="V2812" s="69"/>
      <c r="W2812" s="69"/>
      <c r="X2812" s="69"/>
      <c r="Y2812" s="70"/>
      <c r="Z2812" s="69">
        <v>0</v>
      </c>
      <c r="AA2812" s="69" t="s">
        <v>989</v>
      </c>
      <c r="AB2812" s="69" t="s">
        <v>1144</v>
      </c>
      <c r="AC2812" s="69"/>
    </row>
    <row r="2813" spans="1:29" x14ac:dyDescent="0.25">
      <c r="A2813" s="71" t="s">
        <v>193</v>
      </c>
      <c r="B2813" s="71"/>
      <c r="C2813" s="71"/>
      <c r="D2813" s="71"/>
      <c r="E2813" s="71"/>
      <c r="F2813" s="71"/>
      <c r="G2813" s="71"/>
      <c r="H2813" s="71"/>
      <c r="I2813" s="72">
        <v>841.8</v>
      </c>
      <c r="J2813" s="71"/>
      <c r="K2813" s="71"/>
      <c r="L2813" s="72">
        <v>841.8</v>
      </c>
      <c r="M2813" s="72">
        <v>0</v>
      </c>
      <c r="N2813" s="71"/>
      <c r="O2813" s="71"/>
      <c r="P2813" s="71"/>
      <c r="Q2813" s="71"/>
      <c r="R2813" s="71"/>
      <c r="S2813" s="72">
        <v>841.8</v>
      </c>
      <c r="T2813" s="72">
        <v>0</v>
      </c>
      <c r="U2813" s="71"/>
      <c r="V2813" s="71"/>
      <c r="W2813" s="71"/>
      <c r="X2813" s="72">
        <v>841.8</v>
      </c>
      <c r="Y2813" s="72">
        <v>0</v>
      </c>
      <c r="Z2813" s="72">
        <v>0</v>
      </c>
      <c r="AA2813" s="69"/>
      <c r="AB2813" s="69"/>
      <c r="AC2813" s="69"/>
    </row>
    <row r="2814" spans="1:29" ht="30" x14ac:dyDescent="0.25">
      <c r="A2814" s="68" t="s">
        <v>27252</v>
      </c>
      <c r="B2814" s="69" t="s">
        <v>23015</v>
      </c>
      <c r="C2814" s="69" t="s">
        <v>27251</v>
      </c>
      <c r="D2814" s="69" t="s">
        <v>4056</v>
      </c>
      <c r="E2814" s="69" t="s">
        <v>22243</v>
      </c>
      <c r="F2814" s="69" t="s">
        <v>3002</v>
      </c>
      <c r="G2814" s="69" t="s">
        <v>2312</v>
      </c>
      <c r="H2814" s="69" t="s">
        <v>962</v>
      </c>
      <c r="I2814" s="70">
        <v>1253.96</v>
      </c>
      <c r="J2814" s="69" t="s">
        <v>4057</v>
      </c>
      <c r="K2814" s="69" t="s">
        <v>27250</v>
      </c>
      <c r="L2814" s="70">
        <v>1253.96</v>
      </c>
      <c r="M2814" s="69"/>
      <c r="N2814" s="69" t="s">
        <v>27249</v>
      </c>
      <c r="O2814" s="69"/>
      <c r="P2814" s="69" t="s">
        <v>1804</v>
      </c>
      <c r="Q2814" s="69"/>
      <c r="R2814" s="69"/>
      <c r="S2814" s="70">
        <v>1253.96</v>
      </c>
      <c r="T2814" s="70"/>
      <c r="U2814" s="69"/>
      <c r="V2814" s="69"/>
      <c r="W2814" s="69"/>
      <c r="X2814" s="69"/>
      <c r="Y2814" s="70"/>
      <c r="Z2814" s="69">
        <v>0</v>
      </c>
      <c r="AA2814" s="69" t="s">
        <v>989</v>
      </c>
      <c r="AB2814" s="69" t="s">
        <v>1144</v>
      </c>
      <c r="AC2814" s="69"/>
    </row>
    <row r="2815" spans="1:29" x14ac:dyDescent="0.25">
      <c r="A2815" s="71" t="s">
        <v>193</v>
      </c>
      <c r="B2815" s="71"/>
      <c r="C2815" s="71"/>
      <c r="D2815" s="71"/>
      <c r="E2815" s="71"/>
      <c r="F2815" s="71"/>
      <c r="G2815" s="71"/>
      <c r="H2815" s="71"/>
      <c r="I2815" s="72">
        <v>1253.96</v>
      </c>
      <c r="J2815" s="71"/>
      <c r="K2815" s="71"/>
      <c r="L2815" s="72">
        <v>1253.96</v>
      </c>
      <c r="M2815" s="72">
        <v>0</v>
      </c>
      <c r="N2815" s="71"/>
      <c r="O2815" s="71"/>
      <c r="P2815" s="71"/>
      <c r="Q2815" s="71"/>
      <c r="R2815" s="71"/>
      <c r="S2815" s="72">
        <v>1253.96</v>
      </c>
      <c r="T2815" s="72">
        <v>0</v>
      </c>
      <c r="U2815" s="71"/>
      <c r="V2815" s="71"/>
      <c r="W2815" s="71"/>
      <c r="X2815" s="72">
        <v>1253.96</v>
      </c>
      <c r="Y2815" s="72">
        <v>0</v>
      </c>
      <c r="Z2815" s="72">
        <v>0</v>
      </c>
      <c r="AA2815" s="69"/>
      <c r="AB2815" s="69"/>
      <c r="AC2815" s="69"/>
    </row>
    <row r="2816" spans="1:29" ht="30" x14ac:dyDescent="0.25">
      <c r="A2816" s="68" t="s">
        <v>27248</v>
      </c>
      <c r="B2816" s="69" t="s">
        <v>22713</v>
      </c>
      <c r="C2816" s="69" t="s">
        <v>27247</v>
      </c>
      <c r="D2816" s="69" t="s">
        <v>4056</v>
      </c>
      <c r="E2816" s="69" t="s">
        <v>22526</v>
      </c>
      <c r="F2816" s="69" t="s">
        <v>3002</v>
      </c>
      <c r="G2816" s="69" t="s">
        <v>2312</v>
      </c>
      <c r="H2816" s="69" t="s">
        <v>962</v>
      </c>
      <c r="I2816" s="70">
        <v>1311.66</v>
      </c>
      <c r="J2816" s="69" t="s">
        <v>4057</v>
      </c>
      <c r="K2816" s="69" t="s">
        <v>27246</v>
      </c>
      <c r="L2816" s="70">
        <v>1311.66</v>
      </c>
      <c r="M2816" s="69"/>
      <c r="N2816" s="69" t="s">
        <v>27245</v>
      </c>
      <c r="O2816" s="69"/>
      <c r="P2816" s="69" t="s">
        <v>1607</v>
      </c>
      <c r="Q2816" s="69"/>
      <c r="R2816" s="69"/>
      <c r="S2816" s="70">
        <v>1311.66</v>
      </c>
      <c r="T2816" s="70"/>
      <c r="U2816" s="69"/>
      <c r="V2816" s="69"/>
      <c r="W2816" s="69"/>
      <c r="X2816" s="69"/>
      <c r="Y2816" s="70"/>
      <c r="Z2816" s="69">
        <v>0</v>
      </c>
      <c r="AA2816" s="69" t="s">
        <v>989</v>
      </c>
      <c r="AB2816" s="69" t="s">
        <v>1144</v>
      </c>
      <c r="AC2816" s="69"/>
    </row>
    <row r="2817" spans="1:29" x14ac:dyDescent="0.25">
      <c r="A2817" s="71" t="s">
        <v>193</v>
      </c>
      <c r="B2817" s="71"/>
      <c r="C2817" s="71"/>
      <c r="D2817" s="71"/>
      <c r="E2817" s="71"/>
      <c r="F2817" s="71"/>
      <c r="G2817" s="71"/>
      <c r="H2817" s="71"/>
      <c r="I2817" s="72">
        <v>1311.66</v>
      </c>
      <c r="J2817" s="71"/>
      <c r="K2817" s="71"/>
      <c r="L2817" s="72">
        <v>1311.66</v>
      </c>
      <c r="M2817" s="72">
        <v>0</v>
      </c>
      <c r="N2817" s="71"/>
      <c r="O2817" s="71"/>
      <c r="P2817" s="71"/>
      <c r="Q2817" s="71"/>
      <c r="R2817" s="71"/>
      <c r="S2817" s="72">
        <v>1311.66</v>
      </c>
      <c r="T2817" s="72">
        <v>0</v>
      </c>
      <c r="U2817" s="71"/>
      <c r="V2817" s="71"/>
      <c r="W2817" s="71"/>
      <c r="X2817" s="72">
        <v>1311.66</v>
      </c>
      <c r="Y2817" s="72">
        <v>0</v>
      </c>
      <c r="Z2817" s="72">
        <v>0</v>
      </c>
      <c r="AA2817" s="69"/>
      <c r="AB2817" s="69"/>
      <c r="AC2817" s="69"/>
    </row>
    <row r="2818" spans="1:29" ht="40" x14ac:dyDescent="0.25">
      <c r="A2818" s="68" t="s">
        <v>27244</v>
      </c>
      <c r="B2818" s="69" t="s">
        <v>27243</v>
      </c>
      <c r="C2818" s="69" t="s">
        <v>27242</v>
      </c>
      <c r="D2818" s="69" t="s">
        <v>4056</v>
      </c>
      <c r="E2818" s="69" t="s">
        <v>22239</v>
      </c>
      <c r="F2818" s="69" t="s">
        <v>2137</v>
      </c>
      <c r="G2818" s="69" t="s">
        <v>1785</v>
      </c>
      <c r="H2818" s="69" t="s">
        <v>962</v>
      </c>
      <c r="I2818" s="70">
        <v>29224.93</v>
      </c>
      <c r="J2818" s="69" t="s">
        <v>4057</v>
      </c>
      <c r="K2818" s="69" t="s">
        <v>27241</v>
      </c>
      <c r="L2818" s="70">
        <v>29224.93</v>
      </c>
      <c r="M2818" s="69"/>
      <c r="N2818" s="69" t="s">
        <v>27240</v>
      </c>
      <c r="O2818" s="69"/>
      <c r="P2818" s="69" t="s">
        <v>1804</v>
      </c>
      <c r="Q2818" s="69"/>
      <c r="R2818" s="69"/>
      <c r="S2818" s="70">
        <v>29224.93</v>
      </c>
      <c r="T2818" s="70"/>
      <c r="U2818" s="69"/>
      <c r="V2818" s="69"/>
      <c r="W2818" s="69"/>
      <c r="X2818" s="69"/>
      <c r="Y2818" s="70"/>
      <c r="Z2818" s="69">
        <v>0</v>
      </c>
      <c r="AA2818" s="69" t="s">
        <v>966</v>
      </c>
      <c r="AB2818" s="69" t="s">
        <v>1144</v>
      </c>
      <c r="AC2818" s="69"/>
    </row>
    <row r="2819" spans="1:29" x14ac:dyDescent="0.25">
      <c r="A2819" s="71" t="s">
        <v>193</v>
      </c>
      <c r="B2819" s="71"/>
      <c r="C2819" s="71"/>
      <c r="D2819" s="71"/>
      <c r="E2819" s="71"/>
      <c r="F2819" s="71"/>
      <c r="G2819" s="71"/>
      <c r="H2819" s="71"/>
      <c r="I2819" s="72">
        <v>29224.93</v>
      </c>
      <c r="J2819" s="71"/>
      <c r="K2819" s="71"/>
      <c r="L2819" s="72">
        <v>29224.93</v>
      </c>
      <c r="M2819" s="72">
        <v>0</v>
      </c>
      <c r="N2819" s="71"/>
      <c r="O2819" s="71"/>
      <c r="P2819" s="71"/>
      <c r="Q2819" s="71"/>
      <c r="R2819" s="71"/>
      <c r="S2819" s="72">
        <v>29224.93</v>
      </c>
      <c r="T2819" s="72">
        <v>0</v>
      </c>
      <c r="U2819" s="71"/>
      <c r="V2819" s="71"/>
      <c r="W2819" s="71"/>
      <c r="X2819" s="72">
        <v>29224.93</v>
      </c>
      <c r="Y2819" s="72">
        <v>0</v>
      </c>
      <c r="Z2819" s="72">
        <v>0</v>
      </c>
      <c r="AA2819" s="69"/>
      <c r="AB2819" s="69"/>
      <c r="AC2819" s="69"/>
    </row>
    <row r="2820" spans="1:29" ht="30" x14ac:dyDescent="0.25">
      <c r="A2820" s="68" t="s">
        <v>27239</v>
      </c>
      <c r="B2820" s="69" t="s">
        <v>27238</v>
      </c>
      <c r="C2820" s="69" t="s">
        <v>27237</v>
      </c>
      <c r="D2820" s="69" t="s">
        <v>4056</v>
      </c>
      <c r="E2820" s="69" t="s">
        <v>22526</v>
      </c>
      <c r="F2820" s="69" t="s">
        <v>1394</v>
      </c>
      <c r="G2820" s="69" t="s">
        <v>9742</v>
      </c>
      <c r="H2820" s="69" t="s">
        <v>962</v>
      </c>
      <c r="I2820" s="70">
        <v>29005.16</v>
      </c>
      <c r="J2820" s="69" t="s">
        <v>4057</v>
      </c>
      <c r="K2820" s="69" t="s">
        <v>27236</v>
      </c>
      <c r="L2820" s="70">
        <v>29005.16</v>
      </c>
      <c r="M2820" s="69"/>
      <c r="N2820" s="69" t="s">
        <v>27235</v>
      </c>
      <c r="O2820" s="69"/>
      <c r="P2820" s="69" t="s">
        <v>1607</v>
      </c>
      <c r="Q2820" s="69"/>
      <c r="R2820" s="69"/>
      <c r="S2820" s="70">
        <v>29005.16</v>
      </c>
      <c r="T2820" s="70"/>
      <c r="U2820" s="69"/>
      <c r="V2820" s="69"/>
      <c r="W2820" s="69"/>
      <c r="X2820" s="69"/>
      <c r="Y2820" s="70"/>
      <c r="Z2820" s="69">
        <v>0</v>
      </c>
      <c r="AA2820" s="69" t="s">
        <v>989</v>
      </c>
      <c r="AB2820" s="69" t="s">
        <v>1144</v>
      </c>
      <c r="AC2820" s="69"/>
    </row>
    <row r="2821" spans="1:29" x14ac:dyDescent="0.25">
      <c r="A2821" s="71" t="s">
        <v>193</v>
      </c>
      <c r="B2821" s="71"/>
      <c r="C2821" s="71"/>
      <c r="D2821" s="71"/>
      <c r="E2821" s="71"/>
      <c r="F2821" s="71"/>
      <c r="G2821" s="71"/>
      <c r="H2821" s="71"/>
      <c r="I2821" s="72">
        <v>29005.16</v>
      </c>
      <c r="J2821" s="71"/>
      <c r="K2821" s="71"/>
      <c r="L2821" s="72">
        <v>29005.16</v>
      </c>
      <c r="M2821" s="72">
        <v>0</v>
      </c>
      <c r="N2821" s="71"/>
      <c r="O2821" s="71"/>
      <c r="P2821" s="71"/>
      <c r="Q2821" s="71"/>
      <c r="R2821" s="71"/>
      <c r="S2821" s="72">
        <v>29005.16</v>
      </c>
      <c r="T2821" s="72">
        <v>0</v>
      </c>
      <c r="U2821" s="71"/>
      <c r="V2821" s="71"/>
      <c r="W2821" s="71"/>
      <c r="X2821" s="72">
        <v>29005.16</v>
      </c>
      <c r="Y2821" s="72">
        <v>0</v>
      </c>
      <c r="Z2821" s="72">
        <v>0</v>
      </c>
      <c r="AA2821" s="69"/>
      <c r="AB2821" s="69"/>
      <c r="AC2821" s="69"/>
    </row>
    <row r="2822" spans="1:29" ht="30" x14ac:dyDescent="0.25">
      <c r="A2822" s="68" t="s">
        <v>27234</v>
      </c>
      <c r="B2822" s="69" t="s">
        <v>22860</v>
      </c>
      <c r="C2822" s="69" t="s">
        <v>27233</v>
      </c>
      <c r="D2822" s="69" t="s">
        <v>4056</v>
      </c>
      <c r="E2822" s="69" t="s">
        <v>22476</v>
      </c>
      <c r="F2822" s="69" t="s">
        <v>2136</v>
      </c>
      <c r="G2822" s="69" t="s">
        <v>1228</v>
      </c>
      <c r="H2822" s="69" t="s">
        <v>962</v>
      </c>
      <c r="I2822" s="70">
        <v>1647.17</v>
      </c>
      <c r="J2822" s="69" t="s">
        <v>4057</v>
      </c>
      <c r="K2822" s="69" t="s">
        <v>27232</v>
      </c>
      <c r="L2822" s="70">
        <v>1647.17</v>
      </c>
      <c r="M2822" s="69"/>
      <c r="N2822" s="69" t="s">
        <v>27231</v>
      </c>
      <c r="O2822" s="69"/>
      <c r="P2822" s="69" t="s">
        <v>1804</v>
      </c>
      <c r="Q2822" s="69"/>
      <c r="R2822" s="69"/>
      <c r="S2822" s="70">
        <v>1647.17</v>
      </c>
      <c r="T2822" s="70"/>
      <c r="U2822" s="69"/>
      <c r="V2822" s="69"/>
      <c r="W2822" s="69"/>
      <c r="X2822" s="69"/>
      <c r="Y2822" s="70"/>
      <c r="Z2822" s="69">
        <v>0</v>
      </c>
      <c r="AA2822" s="69" t="s">
        <v>989</v>
      </c>
      <c r="AB2822" s="69" t="s">
        <v>1144</v>
      </c>
      <c r="AC2822" s="69"/>
    </row>
    <row r="2823" spans="1:29" x14ac:dyDescent="0.25">
      <c r="A2823" s="71" t="s">
        <v>193</v>
      </c>
      <c r="B2823" s="71"/>
      <c r="C2823" s="71"/>
      <c r="D2823" s="71"/>
      <c r="E2823" s="71"/>
      <c r="F2823" s="71"/>
      <c r="G2823" s="71"/>
      <c r="H2823" s="71"/>
      <c r="I2823" s="72">
        <v>1647.17</v>
      </c>
      <c r="J2823" s="71"/>
      <c r="K2823" s="71"/>
      <c r="L2823" s="72">
        <v>1647.17</v>
      </c>
      <c r="M2823" s="72">
        <v>0</v>
      </c>
      <c r="N2823" s="71"/>
      <c r="O2823" s="71"/>
      <c r="P2823" s="71"/>
      <c r="Q2823" s="71"/>
      <c r="R2823" s="71"/>
      <c r="S2823" s="72">
        <v>1647.17</v>
      </c>
      <c r="T2823" s="72">
        <v>0</v>
      </c>
      <c r="U2823" s="71"/>
      <c r="V2823" s="71"/>
      <c r="W2823" s="71"/>
      <c r="X2823" s="72">
        <v>1647.17</v>
      </c>
      <c r="Y2823" s="72">
        <v>0</v>
      </c>
      <c r="Z2823" s="72">
        <v>0</v>
      </c>
      <c r="AA2823" s="69"/>
      <c r="AB2823" s="69"/>
      <c r="AC2823" s="69"/>
    </row>
    <row r="2824" spans="1:29" ht="30" x14ac:dyDescent="0.25">
      <c r="A2824" s="68" t="s">
        <v>27230</v>
      </c>
      <c r="B2824" s="69" t="s">
        <v>27229</v>
      </c>
      <c r="C2824" s="69" t="s">
        <v>27228</v>
      </c>
      <c r="D2824" s="69" t="s">
        <v>4056</v>
      </c>
      <c r="E2824" s="69" t="s">
        <v>22715</v>
      </c>
      <c r="F2824" s="69" t="s">
        <v>2136</v>
      </c>
      <c r="G2824" s="69" t="s">
        <v>1228</v>
      </c>
      <c r="H2824" s="69" t="s">
        <v>962</v>
      </c>
      <c r="I2824" s="70">
        <v>7178.07</v>
      </c>
      <c r="J2824" s="69" t="s">
        <v>4057</v>
      </c>
      <c r="K2824" s="69" t="s">
        <v>27227</v>
      </c>
      <c r="L2824" s="70">
        <v>7178.07</v>
      </c>
      <c r="M2824" s="69"/>
      <c r="N2824" s="69" t="s">
        <v>27226</v>
      </c>
      <c r="O2824" s="69"/>
      <c r="P2824" s="69" t="s">
        <v>1106</v>
      </c>
      <c r="Q2824" s="69"/>
      <c r="R2824" s="69"/>
      <c r="S2824" s="70">
        <v>7178.07</v>
      </c>
      <c r="T2824" s="70"/>
      <c r="U2824" s="69"/>
      <c r="V2824" s="69"/>
      <c r="W2824" s="69"/>
      <c r="X2824" s="69"/>
      <c r="Y2824" s="70"/>
      <c r="Z2824" s="69">
        <v>0</v>
      </c>
      <c r="AA2824" s="69" t="s">
        <v>989</v>
      </c>
      <c r="AB2824" s="69" t="s">
        <v>1144</v>
      </c>
      <c r="AC2824" s="69"/>
    </row>
    <row r="2825" spans="1:29" x14ac:dyDescent="0.25">
      <c r="A2825" s="71" t="s">
        <v>193</v>
      </c>
      <c r="B2825" s="71"/>
      <c r="C2825" s="71"/>
      <c r="D2825" s="71"/>
      <c r="E2825" s="71"/>
      <c r="F2825" s="71"/>
      <c r="G2825" s="71"/>
      <c r="H2825" s="71"/>
      <c r="I2825" s="72">
        <v>7178.07</v>
      </c>
      <c r="J2825" s="71"/>
      <c r="K2825" s="71"/>
      <c r="L2825" s="72">
        <v>7178.07</v>
      </c>
      <c r="M2825" s="72">
        <v>0</v>
      </c>
      <c r="N2825" s="71"/>
      <c r="O2825" s="71"/>
      <c r="P2825" s="71"/>
      <c r="Q2825" s="71"/>
      <c r="R2825" s="71"/>
      <c r="S2825" s="72">
        <v>7178.07</v>
      </c>
      <c r="T2825" s="72">
        <v>0</v>
      </c>
      <c r="U2825" s="71"/>
      <c r="V2825" s="71"/>
      <c r="W2825" s="71"/>
      <c r="X2825" s="72">
        <v>7178.07</v>
      </c>
      <c r="Y2825" s="72">
        <v>0</v>
      </c>
      <c r="Z2825" s="72">
        <v>0</v>
      </c>
      <c r="AA2825" s="69"/>
      <c r="AB2825" s="69"/>
      <c r="AC2825" s="69"/>
    </row>
    <row r="2826" spans="1:29" ht="30" x14ac:dyDescent="0.25">
      <c r="A2826" s="68" t="s">
        <v>27225</v>
      </c>
      <c r="B2826" s="69" t="s">
        <v>22589</v>
      </c>
      <c r="C2826" s="69" t="s">
        <v>27224</v>
      </c>
      <c r="D2826" s="69" t="s">
        <v>4056</v>
      </c>
      <c r="E2826" s="69" t="s">
        <v>22476</v>
      </c>
      <c r="F2826" s="69" t="s">
        <v>2944</v>
      </c>
      <c r="G2826" s="69" t="s">
        <v>3194</v>
      </c>
      <c r="H2826" s="69" t="s">
        <v>962</v>
      </c>
      <c r="I2826" s="70">
        <v>3997.58</v>
      </c>
      <c r="J2826" s="69" t="s">
        <v>4057</v>
      </c>
      <c r="K2826" s="69" t="s">
        <v>27223</v>
      </c>
      <c r="L2826" s="70">
        <v>3997.58</v>
      </c>
      <c r="M2826" s="69"/>
      <c r="N2826" s="69" t="s">
        <v>27222</v>
      </c>
      <c r="O2826" s="69"/>
      <c r="P2826" s="69" t="s">
        <v>1624</v>
      </c>
      <c r="Q2826" s="69" t="s">
        <v>3474</v>
      </c>
      <c r="R2826" s="69"/>
      <c r="S2826" s="70">
        <v>3997.58</v>
      </c>
      <c r="T2826" s="70"/>
      <c r="U2826" s="69"/>
      <c r="V2826" s="69"/>
      <c r="W2826" s="69"/>
      <c r="X2826" s="69"/>
      <c r="Y2826" s="70"/>
      <c r="Z2826" s="69">
        <v>0</v>
      </c>
      <c r="AA2826" s="69" t="s">
        <v>989</v>
      </c>
      <c r="AB2826" s="69" t="s">
        <v>1144</v>
      </c>
      <c r="AC2826" s="69"/>
    </row>
    <row r="2827" spans="1:29" x14ac:dyDescent="0.25">
      <c r="A2827" s="71" t="s">
        <v>193</v>
      </c>
      <c r="B2827" s="71"/>
      <c r="C2827" s="71"/>
      <c r="D2827" s="71"/>
      <c r="E2827" s="71"/>
      <c r="F2827" s="71"/>
      <c r="G2827" s="71"/>
      <c r="H2827" s="71"/>
      <c r="I2827" s="72">
        <v>3997.58</v>
      </c>
      <c r="J2827" s="71"/>
      <c r="K2827" s="71"/>
      <c r="L2827" s="72">
        <v>3997.58</v>
      </c>
      <c r="M2827" s="72">
        <v>0</v>
      </c>
      <c r="N2827" s="71"/>
      <c r="O2827" s="71"/>
      <c r="P2827" s="71"/>
      <c r="Q2827" s="71"/>
      <c r="R2827" s="71"/>
      <c r="S2827" s="72">
        <v>3997.58</v>
      </c>
      <c r="T2827" s="72">
        <v>0</v>
      </c>
      <c r="U2827" s="71"/>
      <c r="V2827" s="71"/>
      <c r="W2827" s="71"/>
      <c r="X2827" s="72">
        <v>3997.58</v>
      </c>
      <c r="Y2827" s="72">
        <v>0</v>
      </c>
      <c r="Z2827" s="72">
        <v>0</v>
      </c>
      <c r="AA2827" s="69"/>
      <c r="AB2827" s="69"/>
      <c r="AC2827" s="69"/>
    </row>
    <row r="2828" spans="1:29" ht="30" x14ac:dyDescent="0.25">
      <c r="A2828" s="68" t="s">
        <v>27221</v>
      </c>
      <c r="B2828" s="69" t="s">
        <v>27220</v>
      </c>
      <c r="C2828" s="69" t="s">
        <v>27219</v>
      </c>
      <c r="D2828" s="69" t="s">
        <v>4056</v>
      </c>
      <c r="E2828" s="69" t="s">
        <v>22239</v>
      </c>
      <c r="F2828" s="69" t="s">
        <v>2170</v>
      </c>
      <c r="G2828" s="69" t="s">
        <v>3194</v>
      </c>
      <c r="H2828" s="69" t="s">
        <v>962</v>
      </c>
      <c r="I2828" s="70">
        <v>16606.11</v>
      </c>
      <c r="J2828" s="69" t="s">
        <v>4057</v>
      </c>
      <c r="K2828" s="69" t="s">
        <v>27218</v>
      </c>
      <c r="L2828" s="70">
        <v>16606.11</v>
      </c>
      <c r="M2828" s="69"/>
      <c r="N2828" s="69" t="s">
        <v>27217</v>
      </c>
      <c r="O2828" s="69"/>
      <c r="P2828" s="69" t="s">
        <v>2207</v>
      </c>
      <c r="Q2828" s="69" t="s">
        <v>4269</v>
      </c>
      <c r="R2828" s="69"/>
      <c r="S2828" s="70">
        <v>16606.11</v>
      </c>
      <c r="T2828" s="70"/>
      <c r="U2828" s="69"/>
      <c r="V2828" s="69"/>
      <c r="W2828" s="69"/>
      <c r="X2828" s="69"/>
      <c r="Y2828" s="70"/>
      <c r="Z2828" s="69">
        <v>0</v>
      </c>
      <c r="AA2828" s="69" t="s">
        <v>989</v>
      </c>
      <c r="AB2828" s="69" t="s">
        <v>1144</v>
      </c>
      <c r="AC2828" s="69"/>
    </row>
    <row r="2829" spans="1:29" x14ac:dyDescent="0.25">
      <c r="A2829" s="71" t="s">
        <v>193</v>
      </c>
      <c r="B2829" s="71"/>
      <c r="C2829" s="71"/>
      <c r="D2829" s="71"/>
      <c r="E2829" s="71"/>
      <c r="F2829" s="71"/>
      <c r="G2829" s="71"/>
      <c r="H2829" s="71"/>
      <c r="I2829" s="72">
        <v>16606.11</v>
      </c>
      <c r="J2829" s="71"/>
      <c r="K2829" s="71"/>
      <c r="L2829" s="72">
        <v>16606.11</v>
      </c>
      <c r="M2829" s="72">
        <v>0</v>
      </c>
      <c r="N2829" s="71"/>
      <c r="O2829" s="71"/>
      <c r="P2829" s="71"/>
      <c r="Q2829" s="71"/>
      <c r="R2829" s="71"/>
      <c r="S2829" s="72">
        <v>16606.11</v>
      </c>
      <c r="T2829" s="72">
        <v>0</v>
      </c>
      <c r="U2829" s="71"/>
      <c r="V2829" s="71"/>
      <c r="W2829" s="71"/>
      <c r="X2829" s="72">
        <v>16606.11</v>
      </c>
      <c r="Y2829" s="72">
        <v>0</v>
      </c>
      <c r="Z2829" s="72">
        <v>0</v>
      </c>
      <c r="AA2829" s="69"/>
      <c r="AB2829" s="69"/>
      <c r="AC2829" s="69"/>
    </row>
    <row r="2830" spans="1:29" ht="30" x14ac:dyDescent="0.25">
      <c r="A2830" s="68" t="s">
        <v>27216</v>
      </c>
      <c r="B2830" s="69" t="s">
        <v>22860</v>
      </c>
      <c r="C2830" s="69" t="s">
        <v>27215</v>
      </c>
      <c r="D2830" s="69" t="s">
        <v>4056</v>
      </c>
      <c r="E2830" s="69" t="s">
        <v>22476</v>
      </c>
      <c r="F2830" s="69" t="s">
        <v>2170</v>
      </c>
      <c r="G2830" s="69" t="s">
        <v>3194</v>
      </c>
      <c r="H2830" s="69" t="s">
        <v>962</v>
      </c>
      <c r="I2830" s="70">
        <v>3207.11</v>
      </c>
      <c r="J2830" s="69" t="s">
        <v>4057</v>
      </c>
      <c r="K2830" s="69" t="s">
        <v>27214</v>
      </c>
      <c r="L2830" s="70">
        <v>3207.11</v>
      </c>
      <c r="M2830" s="69"/>
      <c r="N2830" s="69" t="s">
        <v>27213</v>
      </c>
      <c r="O2830" s="69"/>
      <c r="P2830" s="69" t="s">
        <v>1789</v>
      </c>
      <c r="Q2830" s="69" t="s">
        <v>4269</v>
      </c>
      <c r="R2830" s="69"/>
      <c r="S2830" s="70">
        <v>3207.11</v>
      </c>
      <c r="T2830" s="70"/>
      <c r="U2830" s="69"/>
      <c r="V2830" s="69"/>
      <c r="W2830" s="69"/>
      <c r="X2830" s="69"/>
      <c r="Y2830" s="70"/>
      <c r="Z2830" s="69">
        <v>0</v>
      </c>
      <c r="AA2830" s="69" t="s">
        <v>989</v>
      </c>
      <c r="AB2830" s="69" t="s">
        <v>1144</v>
      </c>
      <c r="AC2830" s="69"/>
    </row>
    <row r="2831" spans="1:29" x14ac:dyDescent="0.25">
      <c r="A2831" s="71" t="s">
        <v>193</v>
      </c>
      <c r="B2831" s="71"/>
      <c r="C2831" s="71"/>
      <c r="D2831" s="71"/>
      <c r="E2831" s="71"/>
      <c r="F2831" s="71"/>
      <c r="G2831" s="71"/>
      <c r="H2831" s="71"/>
      <c r="I2831" s="72">
        <v>3207.11</v>
      </c>
      <c r="J2831" s="71"/>
      <c r="K2831" s="71"/>
      <c r="L2831" s="72">
        <v>3207.11</v>
      </c>
      <c r="M2831" s="72">
        <v>0</v>
      </c>
      <c r="N2831" s="71"/>
      <c r="O2831" s="71"/>
      <c r="P2831" s="71"/>
      <c r="Q2831" s="71"/>
      <c r="R2831" s="71"/>
      <c r="S2831" s="72">
        <v>3207.11</v>
      </c>
      <c r="T2831" s="72">
        <v>0</v>
      </c>
      <c r="U2831" s="71"/>
      <c r="V2831" s="71"/>
      <c r="W2831" s="71"/>
      <c r="X2831" s="72">
        <v>3207.11</v>
      </c>
      <c r="Y2831" s="72">
        <v>0</v>
      </c>
      <c r="Z2831" s="72">
        <v>0</v>
      </c>
      <c r="AA2831" s="69"/>
      <c r="AB2831" s="69"/>
      <c r="AC2831" s="69"/>
    </row>
    <row r="2832" spans="1:29" ht="30" x14ac:dyDescent="0.25">
      <c r="A2832" s="68" t="s">
        <v>27212</v>
      </c>
      <c r="B2832" s="69" t="s">
        <v>27211</v>
      </c>
      <c r="C2832" s="69" t="s">
        <v>27210</v>
      </c>
      <c r="D2832" s="69" t="s">
        <v>4056</v>
      </c>
      <c r="E2832" s="69" t="s">
        <v>22239</v>
      </c>
      <c r="F2832" s="69" t="s">
        <v>2170</v>
      </c>
      <c r="G2832" s="69" t="s">
        <v>2321</v>
      </c>
      <c r="H2832" s="69" t="s">
        <v>962</v>
      </c>
      <c r="I2832" s="70">
        <v>541.99</v>
      </c>
      <c r="J2832" s="69" t="s">
        <v>4057</v>
      </c>
      <c r="K2832" s="69" t="s">
        <v>27209</v>
      </c>
      <c r="L2832" s="70">
        <v>541.99</v>
      </c>
      <c r="M2832" s="69"/>
      <c r="N2832" s="69" t="s">
        <v>27208</v>
      </c>
      <c r="O2832" s="69"/>
      <c r="P2832" s="69" t="s">
        <v>1129</v>
      </c>
      <c r="Q2832" s="69" t="s">
        <v>4269</v>
      </c>
      <c r="R2832" s="69"/>
      <c r="S2832" s="70">
        <v>541.99</v>
      </c>
      <c r="T2832" s="70"/>
      <c r="U2832" s="69"/>
      <c r="V2832" s="69"/>
      <c r="W2832" s="69"/>
      <c r="X2832" s="69"/>
      <c r="Y2832" s="70"/>
      <c r="Z2832" s="69">
        <v>0</v>
      </c>
      <c r="AA2832" s="69" t="s">
        <v>989</v>
      </c>
      <c r="AB2832" s="69" t="s">
        <v>1144</v>
      </c>
      <c r="AC2832" s="69"/>
    </row>
    <row r="2833" spans="1:29" x14ac:dyDescent="0.25">
      <c r="A2833" s="71" t="s">
        <v>193</v>
      </c>
      <c r="B2833" s="71"/>
      <c r="C2833" s="71"/>
      <c r="D2833" s="71"/>
      <c r="E2833" s="71"/>
      <c r="F2833" s="71"/>
      <c r="G2833" s="71"/>
      <c r="H2833" s="71"/>
      <c r="I2833" s="72">
        <v>541.99</v>
      </c>
      <c r="J2833" s="71"/>
      <c r="K2833" s="71"/>
      <c r="L2833" s="72">
        <v>541.99</v>
      </c>
      <c r="M2833" s="72">
        <v>0</v>
      </c>
      <c r="N2833" s="71"/>
      <c r="O2833" s="71"/>
      <c r="P2833" s="71"/>
      <c r="Q2833" s="71"/>
      <c r="R2833" s="71"/>
      <c r="S2833" s="72">
        <v>541.99</v>
      </c>
      <c r="T2833" s="72">
        <v>0</v>
      </c>
      <c r="U2833" s="71"/>
      <c r="V2833" s="71"/>
      <c r="W2833" s="71"/>
      <c r="X2833" s="72">
        <v>541.99</v>
      </c>
      <c r="Y2833" s="72">
        <v>0</v>
      </c>
      <c r="Z2833" s="72">
        <v>0</v>
      </c>
      <c r="AA2833" s="69"/>
      <c r="AB2833" s="69"/>
      <c r="AC2833" s="69"/>
    </row>
    <row r="2834" spans="1:29" ht="30" x14ac:dyDescent="0.25">
      <c r="A2834" s="68" t="s">
        <v>27207</v>
      </c>
      <c r="B2834" s="69" t="s">
        <v>22513</v>
      </c>
      <c r="C2834" s="69" t="s">
        <v>27206</v>
      </c>
      <c r="D2834" s="69" t="s">
        <v>4056</v>
      </c>
      <c r="E2834" s="69" t="s">
        <v>22239</v>
      </c>
      <c r="F2834" s="69" t="s">
        <v>1122</v>
      </c>
      <c r="G2834" s="69" t="s">
        <v>3194</v>
      </c>
      <c r="H2834" s="69" t="s">
        <v>962</v>
      </c>
      <c r="I2834" s="70">
        <v>11036.6</v>
      </c>
      <c r="J2834" s="69" t="s">
        <v>4057</v>
      </c>
      <c r="K2834" s="69" t="s">
        <v>27205</v>
      </c>
      <c r="L2834" s="70">
        <v>11036.6</v>
      </c>
      <c r="M2834" s="69"/>
      <c r="N2834" s="69" t="s">
        <v>27204</v>
      </c>
      <c r="O2834" s="69"/>
      <c r="P2834" s="69" t="s">
        <v>1129</v>
      </c>
      <c r="Q2834" s="69" t="s">
        <v>1417</v>
      </c>
      <c r="R2834" s="69"/>
      <c r="S2834" s="70">
        <v>11036.6</v>
      </c>
      <c r="T2834" s="70"/>
      <c r="U2834" s="69"/>
      <c r="V2834" s="69"/>
      <c r="W2834" s="69"/>
      <c r="X2834" s="69"/>
      <c r="Y2834" s="70"/>
      <c r="Z2834" s="69">
        <v>0</v>
      </c>
      <c r="AA2834" s="69" t="s">
        <v>989</v>
      </c>
      <c r="AB2834" s="69" t="s">
        <v>967</v>
      </c>
      <c r="AC2834" s="69"/>
    </row>
    <row r="2835" spans="1:29" x14ac:dyDescent="0.25">
      <c r="A2835" s="71" t="s">
        <v>193</v>
      </c>
      <c r="B2835" s="71"/>
      <c r="C2835" s="71"/>
      <c r="D2835" s="71"/>
      <c r="E2835" s="71"/>
      <c r="F2835" s="71"/>
      <c r="G2835" s="71"/>
      <c r="H2835" s="71"/>
      <c r="I2835" s="72">
        <v>11036.6</v>
      </c>
      <c r="J2835" s="71"/>
      <c r="K2835" s="71"/>
      <c r="L2835" s="72">
        <v>11036.6</v>
      </c>
      <c r="M2835" s="72">
        <v>0</v>
      </c>
      <c r="N2835" s="71"/>
      <c r="O2835" s="71"/>
      <c r="P2835" s="71"/>
      <c r="Q2835" s="71"/>
      <c r="R2835" s="71"/>
      <c r="S2835" s="72">
        <v>11036.6</v>
      </c>
      <c r="T2835" s="72">
        <v>0</v>
      </c>
      <c r="U2835" s="71"/>
      <c r="V2835" s="71"/>
      <c r="W2835" s="71"/>
      <c r="X2835" s="72">
        <v>11036.6</v>
      </c>
      <c r="Y2835" s="72">
        <v>0</v>
      </c>
      <c r="Z2835" s="72">
        <v>0</v>
      </c>
      <c r="AA2835" s="69"/>
      <c r="AB2835" s="69"/>
      <c r="AC2835" s="69"/>
    </row>
    <row r="2836" spans="1:29" ht="30" x14ac:dyDescent="0.25">
      <c r="A2836" s="68" t="s">
        <v>27203</v>
      </c>
      <c r="B2836" s="69" t="s">
        <v>22606</v>
      </c>
      <c r="C2836" s="69" t="s">
        <v>27202</v>
      </c>
      <c r="D2836" s="69" t="s">
        <v>4056</v>
      </c>
      <c r="E2836" s="69" t="s">
        <v>22476</v>
      </c>
      <c r="F2836" s="69" t="s">
        <v>1122</v>
      </c>
      <c r="G2836" s="69" t="s">
        <v>1130</v>
      </c>
      <c r="H2836" s="69" t="s">
        <v>962</v>
      </c>
      <c r="I2836" s="70">
        <v>6055.48</v>
      </c>
      <c r="J2836" s="69" t="s">
        <v>4057</v>
      </c>
      <c r="K2836" s="69" t="s">
        <v>27201</v>
      </c>
      <c r="L2836" s="70">
        <v>6055.48</v>
      </c>
      <c r="M2836" s="69"/>
      <c r="N2836" s="69" t="s">
        <v>27200</v>
      </c>
      <c r="O2836" s="69"/>
      <c r="P2836" s="69" t="s">
        <v>1751</v>
      </c>
      <c r="Q2836" s="69" t="s">
        <v>1417</v>
      </c>
      <c r="R2836" s="69"/>
      <c r="S2836" s="70">
        <v>6055.48</v>
      </c>
      <c r="T2836" s="70"/>
      <c r="U2836" s="69"/>
      <c r="V2836" s="69"/>
      <c r="W2836" s="69"/>
      <c r="X2836" s="69"/>
      <c r="Y2836" s="70"/>
      <c r="Z2836" s="69">
        <v>0</v>
      </c>
      <c r="AA2836" s="69" t="s">
        <v>989</v>
      </c>
      <c r="AB2836" s="69" t="s">
        <v>1144</v>
      </c>
      <c r="AC2836" s="69"/>
    </row>
    <row r="2837" spans="1:29" x14ac:dyDescent="0.25">
      <c r="A2837" s="71" t="s">
        <v>193</v>
      </c>
      <c r="B2837" s="71"/>
      <c r="C2837" s="71"/>
      <c r="D2837" s="71"/>
      <c r="E2837" s="71"/>
      <c r="F2837" s="71"/>
      <c r="G2837" s="71"/>
      <c r="H2837" s="71"/>
      <c r="I2837" s="72">
        <v>6055.48</v>
      </c>
      <c r="J2837" s="71"/>
      <c r="K2837" s="71"/>
      <c r="L2837" s="72">
        <v>6055.48</v>
      </c>
      <c r="M2837" s="72">
        <v>0</v>
      </c>
      <c r="N2837" s="71"/>
      <c r="O2837" s="71"/>
      <c r="P2837" s="71"/>
      <c r="Q2837" s="71"/>
      <c r="R2837" s="71"/>
      <c r="S2837" s="72">
        <v>6055.48</v>
      </c>
      <c r="T2837" s="72">
        <v>0</v>
      </c>
      <c r="U2837" s="71"/>
      <c r="V2837" s="71"/>
      <c r="W2837" s="71"/>
      <c r="X2837" s="72">
        <v>6055.48</v>
      </c>
      <c r="Y2837" s="72">
        <v>0</v>
      </c>
      <c r="Z2837" s="72">
        <v>0</v>
      </c>
      <c r="AA2837" s="69"/>
      <c r="AB2837" s="69"/>
      <c r="AC2837" s="69"/>
    </row>
    <row r="2838" spans="1:29" ht="30" x14ac:dyDescent="0.25">
      <c r="A2838" s="68" t="s">
        <v>27199</v>
      </c>
      <c r="B2838" s="69" t="s">
        <v>27198</v>
      </c>
      <c r="C2838" s="69" t="s">
        <v>27197</v>
      </c>
      <c r="D2838" s="69" t="s">
        <v>4056</v>
      </c>
      <c r="E2838" s="69" t="s">
        <v>22243</v>
      </c>
      <c r="F2838" s="69" t="s">
        <v>1106</v>
      </c>
      <c r="G2838" s="69" t="s">
        <v>9954</v>
      </c>
      <c r="H2838" s="69" t="s">
        <v>962</v>
      </c>
      <c r="I2838" s="70">
        <v>2034.51</v>
      </c>
      <c r="J2838" s="69" t="s">
        <v>4057</v>
      </c>
      <c r="K2838" s="69" t="s">
        <v>27196</v>
      </c>
      <c r="L2838" s="70">
        <v>2034.51</v>
      </c>
      <c r="M2838" s="69"/>
      <c r="N2838" s="69" t="s">
        <v>27195</v>
      </c>
      <c r="O2838" s="69"/>
      <c r="P2838" s="69" t="s">
        <v>3160</v>
      </c>
      <c r="Q2838" s="69" t="s">
        <v>4045</v>
      </c>
      <c r="R2838" s="69"/>
      <c r="S2838" s="70">
        <v>2034.51</v>
      </c>
      <c r="T2838" s="70"/>
      <c r="U2838" s="69"/>
      <c r="V2838" s="69"/>
      <c r="W2838" s="69"/>
      <c r="X2838" s="69"/>
      <c r="Y2838" s="70"/>
      <c r="Z2838" s="69">
        <v>0</v>
      </c>
      <c r="AA2838" s="69" t="s">
        <v>989</v>
      </c>
      <c r="AB2838" s="69" t="s">
        <v>1144</v>
      </c>
      <c r="AC2838" s="69"/>
    </row>
    <row r="2839" spans="1:29" x14ac:dyDescent="0.25">
      <c r="A2839" s="71" t="s">
        <v>193</v>
      </c>
      <c r="B2839" s="71"/>
      <c r="C2839" s="71"/>
      <c r="D2839" s="71"/>
      <c r="E2839" s="71"/>
      <c r="F2839" s="71"/>
      <c r="G2839" s="71"/>
      <c r="H2839" s="71"/>
      <c r="I2839" s="72">
        <v>2034.51</v>
      </c>
      <c r="J2839" s="71"/>
      <c r="K2839" s="71"/>
      <c r="L2839" s="72">
        <v>2034.51</v>
      </c>
      <c r="M2839" s="72">
        <v>0</v>
      </c>
      <c r="N2839" s="71"/>
      <c r="O2839" s="71"/>
      <c r="P2839" s="71"/>
      <c r="Q2839" s="71"/>
      <c r="R2839" s="71"/>
      <c r="S2839" s="72">
        <v>2034.51</v>
      </c>
      <c r="T2839" s="72">
        <v>0</v>
      </c>
      <c r="U2839" s="71"/>
      <c r="V2839" s="71"/>
      <c r="W2839" s="71"/>
      <c r="X2839" s="72">
        <v>2034.51</v>
      </c>
      <c r="Y2839" s="72">
        <v>0</v>
      </c>
      <c r="Z2839" s="72">
        <v>0</v>
      </c>
      <c r="AA2839" s="69"/>
      <c r="AB2839" s="69"/>
      <c r="AC2839" s="69"/>
    </row>
    <row r="2840" spans="1:29" ht="30" x14ac:dyDescent="0.25">
      <c r="A2840" s="68" t="s">
        <v>27194</v>
      </c>
      <c r="B2840" s="69" t="s">
        <v>27193</v>
      </c>
      <c r="C2840" s="69" t="s">
        <v>27192</v>
      </c>
      <c r="D2840" s="69" t="s">
        <v>4056</v>
      </c>
      <c r="E2840" s="69" t="s">
        <v>22715</v>
      </c>
      <c r="F2840" s="69" t="s">
        <v>1106</v>
      </c>
      <c r="G2840" s="69" t="s">
        <v>1130</v>
      </c>
      <c r="H2840" s="69" t="s">
        <v>962</v>
      </c>
      <c r="I2840" s="70">
        <v>997.11</v>
      </c>
      <c r="J2840" s="69" t="s">
        <v>4057</v>
      </c>
      <c r="K2840" s="69" t="s">
        <v>27191</v>
      </c>
      <c r="L2840" s="70">
        <v>997.11</v>
      </c>
      <c r="M2840" s="69"/>
      <c r="N2840" s="69" t="s">
        <v>27190</v>
      </c>
      <c r="O2840" s="69"/>
      <c r="P2840" s="69" t="s">
        <v>1751</v>
      </c>
      <c r="Q2840" s="69" t="s">
        <v>4045</v>
      </c>
      <c r="R2840" s="69"/>
      <c r="S2840" s="70">
        <v>997.11</v>
      </c>
      <c r="T2840" s="70"/>
      <c r="U2840" s="69"/>
      <c r="V2840" s="69"/>
      <c r="W2840" s="69"/>
      <c r="X2840" s="69"/>
      <c r="Y2840" s="70"/>
      <c r="Z2840" s="69">
        <v>0</v>
      </c>
      <c r="AA2840" s="69" t="s">
        <v>989</v>
      </c>
      <c r="AB2840" s="69" t="s">
        <v>1144</v>
      </c>
      <c r="AC2840" s="69"/>
    </row>
    <row r="2841" spans="1:29" x14ac:dyDescent="0.25">
      <c r="A2841" s="71" t="s">
        <v>193</v>
      </c>
      <c r="B2841" s="71"/>
      <c r="C2841" s="71"/>
      <c r="D2841" s="71"/>
      <c r="E2841" s="71"/>
      <c r="F2841" s="71"/>
      <c r="G2841" s="71"/>
      <c r="H2841" s="71"/>
      <c r="I2841" s="72">
        <v>997.11</v>
      </c>
      <c r="J2841" s="71"/>
      <c r="K2841" s="71"/>
      <c r="L2841" s="72">
        <v>997.11</v>
      </c>
      <c r="M2841" s="72">
        <v>0</v>
      </c>
      <c r="N2841" s="71"/>
      <c r="O2841" s="71"/>
      <c r="P2841" s="71"/>
      <c r="Q2841" s="71"/>
      <c r="R2841" s="71"/>
      <c r="S2841" s="72">
        <v>997.11</v>
      </c>
      <c r="T2841" s="72">
        <v>0</v>
      </c>
      <c r="U2841" s="71"/>
      <c r="V2841" s="71"/>
      <c r="W2841" s="71"/>
      <c r="X2841" s="72">
        <v>997.11</v>
      </c>
      <c r="Y2841" s="72">
        <v>0</v>
      </c>
      <c r="Z2841" s="72">
        <v>0</v>
      </c>
      <c r="AA2841" s="69"/>
      <c r="AB2841" s="69"/>
      <c r="AC2841" s="69"/>
    </row>
    <row r="2842" spans="1:29" ht="30" x14ac:dyDescent="0.25">
      <c r="A2842" s="68" t="s">
        <v>27189</v>
      </c>
      <c r="B2842" s="69" t="s">
        <v>22484</v>
      </c>
      <c r="C2842" s="69" t="s">
        <v>27188</v>
      </c>
      <c r="D2842" s="69" t="s">
        <v>4056</v>
      </c>
      <c r="E2842" s="69" t="s">
        <v>22247</v>
      </c>
      <c r="F2842" s="69" t="s">
        <v>1106</v>
      </c>
      <c r="G2842" s="69" t="s">
        <v>14325</v>
      </c>
      <c r="H2842" s="69" t="s">
        <v>962</v>
      </c>
      <c r="I2842" s="70">
        <v>1839.04</v>
      </c>
      <c r="J2842" s="69" t="s">
        <v>4057</v>
      </c>
      <c r="K2842" s="69" t="s">
        <v>27187</v>
      </c>
      <c r="L2842" s="70">
        <v>1839.04</v>
      </c>
      <c r="M2842" s="69"/>
      <c r="N2842" s="69" t="s">
        <v>27186</v>
      </c>
      <c r="O2842" s="69"/>
      <c r="P2842" s="69" t="s">
        <v>2277</v>
      </c>
      <c r="Q2842" s="69"/>
      <c r="R2842" s="69"/>
      <c r="S2842" s="70">
        <v>1839.04</v>
      </c>
      <c r="T2842" s="70"/>
      <c r="U2842" s="69"/>
      <c r="V2842" s="69"/>
      <c r="W2842" s="69"/>
      <c r="X2842" s="69"/>
      <c r="Y2842" s="70"/>
      <c r="Z2842" s="69">
        <v>0</v>
      </c>
      <c r="AA2842" s="69" t="s">
        <v>989</v>
      </c>
      <c r="AB2842" s="69" t="s">
        <v>1144</v>
      </c>
      <c r="AC2842" s="69"/>
    </row>
    <row r="2843" spans="1:29" x14ac:dyDescent="0.25">
      <c r="A2843" s="71" t="s">
        <v>193</v>
      </c>
      <c r="B2843" s="71"/>
      <c r="C2843" s="71"/>
      <c r="D2843" s="71"/>
      <c r="E2843" s="71"/>
      <c r="F2843" s="71"/>
      <c r="G2843" s="71"/>
      <c r="H2843" s="71"/>
      <c r="I2843" s="72">
        <v>1839.04</v>
      </c>
      <c r="J2843" s="71"/>
      <c r="K2843" s="71"/>
      <c r="L2843" s="72">
        <v>1839.04</v>
      </c>
      <c r="M2843" s="72">
        <v>0</v>
      </c>
      <c r="N2843" s="71"/>
      <c r="O2843" s="71"/>
      <c r="P2843" s="71"/>
      <c r="Q2843" s="71"/>
      <c r="R2843" s="71"/>
      <c r="S2843" s="72">
        <v>1839.04</v>
      </c>
      <c r="T2843" s="72">
        <v>0</v>
      </c>
      <c r="U2843" s="71"/>
      <c r="V2843" s="71"/>
      <c r="W2843" s="71"/>
      <c r="X2843" s="72">
        <v>1839.04</v>
      </c>
      <c r="Y2843" s="72">
        <v>0</v>
      </c>
      <c r="Z2843" s="72">
        <v>0</v>
      </c>
      <c r="AA2843" s="69"/>
      <c r="AB2843" s="69"/>
      <c r="AC2843" s="69"/>
    </row>
    <row r="2844" spans="1:29" ht="30" x14ac:dyDescent="0.25">
      <c r="A2844" s="68" t="s">
        <v>27185</v>
      </c>
      <c r="B2844" s="69" t="s">
        <v>23054</v>
      </c>
      <c r="C2844" s="69" t="s">
        <v>27184</v>
      </c>
      <c r="D2844" s="69" t="s">
        <v>4056</v>
      </c>
      <c r="E2844" s="69" t="s">
        <v>22715</v>
      </c>
      <c r="F2844" s="69" t="s">
        <v>1106</v>
      </c>
      <c r="G2844" s="69" t="s">
        <v>9954</v>
      </c>
      <c r="H2844" s="69" t="s">
        <v>962</v>
      </c>
      <c r="I2844" s="70">
        <v>4332.18</v>
      </c>
      <c r="J2844" s="69" t="s">
        <v>4057</v>
      </c>
      <c r="K2844" s="69" t="s">
        <v>27183</v>
      </c>
      <c r="L2844" s="70">
        <v>4332.18</v>
      </c>
      <c r="M2844" s="69"/>
      <c r="N2844" s="69" t="s">
        <v>27182</v>
      </c>
      <c r="O2844" s="69"/>
      <c r="P2844" s="69" t="s">
        <v>3160</v>
      </c>
      <c r="Q2844" s="69" t="s">
        <v>4045</v>
      </c>
      <c r="R2844" s="69"/>
      <c r="S2844" s="70">
        <v>4332.18</v>
      </c>
      <c r="T2844" s="70"/>
      <c r="U2844" s="69"/>
      <c r="V2844" s="69"/>
      <c r="W2844" s="69"/>
      <c r="X2844" s="69"/>
      <c r="Y2844" s="70"/>
      <c r="Z2844" s="69">
        <v>0</v>
      </c>
      <c r="AA2844" s="69" t="s">
        <v>989</v>
      </c>
      <c r="AB2844" s="69" t="s">
        <v>1144</v>
      </c>
      <c r="AC2844" s="69"/>
    </row>
    <row r="2845" spans="1:29" x14ac:dyDescent="0.25">
      <c r="A2845" s="71" t="s">
        <v>193</v>
      </c>
      <c r="B2845" s="71"/>
      <c r="C2845" s="71"/>
      <c r="D2845" s="71"/>
      <c r="E2845" s="71"/>
      <c r="F2845" s="71"/>
      <c r="G2845" s="71"/>
      <c r="H2845" s="71"/>
      <c r="I2845" s="72">
        <v>4332.18</v>
      </c>
      <c r="J2845" s="71"/>
      <c r="K2845" s="71"/>
      <c r="L2845" s="72">
        <v>4332.18</v>
      </c>
      <c r="M2845" s="72">
        <v>0</v>
      </c>
      <c r="N2845" s="71"/>
      <c r="O2845" s="71"/>
      <c r="P2845" s="71"/>
      <c r="Q2845" s="71"/>
      <c r="R2845" s="71"/>
      <c r="S2845" s="72">
        <v>4332.18</v>
      </c>
      <c r="T2845" s="72">
        <v>0</v>
      </c>
      <c r="U2845" s="71"/>
      <c r="V2845" s="71"/>
      <c r="W2845" s="71"/>
      <c r="X2845" s="72">
        <v>4332.18</v>
      </c>
      <c r="Y2845" s="72">
        <v>0</v>
      </c>
      <c r="Z2845" s="72">
        <v>0</v>
      </c>
      <c r="AA2845" s="69"/>
      <c r="AB2845" s="69"/>
      <c r="AC2845" s="69"/>
    </row>
    <row r="2846" spans="1:29" ht="30" x14ac:dyDescent="0.25">
      <c r="A2846" s="68" t="s">
        <v>27181</v>
      </c>
      <c r="B2846" s="69" t="s">
        <v>22722</v>
      </c>
      <c r="C2846" s="69" t="s">
        <v>27180</v>
      </c>
      <c r="D2846" s="69" t="s">
        <v>4056</v>
      </c>
      <c r="E2846" s="69" t="s">
        <v>22243</v>
      </c>
      <c r="F2846" s="69" t="s">
        <v>1624</v>
      </c>
      <c r="G2846" s="69" t="s">
        <v>1130</v>
      </c>
      <c r="H2846" s="69" t="s">
        <v>962</v>
      </c>
      <c r="I2846" s="70">
        <v>41696.5</v>
      </c>
      <c r="J2846" s="69" t="s">
        <v>4057</v>
      </c>
      <c r="K2846" s="69" t="s">
        <v>27179</v>
      </c>
      <c r="L2846" s="70">
        <v>41696.5</v>
      </c>
      <c r="M2846" s="69"/>
      <c r="N2846" s="69" t="s">
        <v>27178</v>
      </c>
      <c r="O2846" s="69"/>
      <c r="P2846" s="69" t="s">
        <v>1751</v>
      </c>
      <c r="Q2846" s="69" t="s">
        <v>4045</v>
      </c>
      <c r="R2846" s="69"/>
      <c r="S2846" s="70">
        <v>41696.5</v>
      </c>
      <c r="T2846" s="70"/>
      <c r="U2846" s="69"/>
      <c r="V2846" s="69"/>
      <c r="W2846" s="69"/>
      <c r="X2846" s="69"/>
      <c r="Y2846" s="70"/>
      <c r="Z2846" s="69">
        <v>0</v>
      </c>
      <c r="AA2846" s="69" t="s">
        <v>989</v>
      </c>
      <c r="AB2846" s="69" t="s">
        <v>1144</v>
      </c>
      <c r="AC2846" s="69"/>
    </row>
    <row r="2847" spans="1:29" x14ac:dyDescent="0.25">
      <c r="A2847" s="71" t="s">
        <v>193</v>
      </c>
      <c r="B2847" s="71"/>
      <c r="C2847" s="71"/>
      <c r="D2847" s="71"/>
      <c r="E2847" s="71"/>
      <c r="F2847" s="71"/>
      <c r="G2847" s="71"/>
      <c r="H2847" s="71"/>
      <c r="I2847" s="72">
        <v>41696.5</v>
      </c>
      <c r="J2847" s="71"/>
      <c r="K2847" s="71"/>
      <c r="L2847" s="72">
        <v>41696.5</v>
      </c>
      <c r="M2847" s="72">
        <v>0</v>
      </c>
      <c r="N2847" s="71"/>
      <c r="O2847" s="71"/>
      <c r="P2847" s="71"/>
      <c r="Q2847" s="71"/>
      <c r="R2847" s="71"/>
      <c r="S2847" s="72">
        <v>41696.5</v>
      </c>
      <c r="T2847" s="72">
        <v>0</v>
      </c>
      <c r="U2847" s="71"/>
      <c r="V2847" s="71"/>
      <c r="W2847" s="71"/>
      <c r="X2847" s="72">
        <v>41696.5</v>
      </c>
      <c r="Y2847" s="72">
        <v>0</v>
      </c>
      <c r="Z2847" s="72">
        <v>0</v>
      </c>
      <c r="AA2847" s="69"/>
      <c r="AB2847" s="69"/>
      <c r="AC2847" s="69"/>
    </row>
    <row r="2848" spans="1:29" ht="30" x14ac:dyDescent="0.25">
      <c r="A2848" s="68" t="s">
        <v>27177</v>
      </c>
      <c r="B2848" s="69" t="s">
        <v>22531</v>
      </c>
      <c r="C2848" s="69" t="s">
        <v>27176</v>
      </c>
      <c r="D2848" s="69" t="s">
        <v>4056</v>
      </c>
      <c r="E2848" s="69" t="s">
        <v>22526</v>
      </c>
      <c r="F2848" s="69" t="s">
        <v>1538</v>
      </c>
      <c r="G2848" s="69" t="s">
        <v>9954</v>
      </c>
      <c r="H2848" s="69" t="s">
        <v>962</v>
      </c>
      <c r="I2848" s="70">
        <v>10082.76</v>
      </c>
      <c r="J2848" s="69" t="s">
        <v>4057</v>
      </c>
      <c r="K2848" s="69" t="s">
        <v>27175</v>
      </c>
      <c r="L2848" s="70">
        <v>10082.76</v>
      </c>
      <c r="M2848" s="69"/>
      <c r="N2848" s="69" t="s">
        <v>27174</v>
      </c>
      <c r="O2848" s="69"/>
      <c r="P2848" s="69" t="s">
        <v>1751</v>
      </c>
      <c r="Q2848" s="69"/>
      <c r="R2848" s="69"/>
      <c r="S2848" s="70">
        <v>10082.76</v>
      </c>
      <c r="T2848" s="70"/>
      <c r="U2848" s="69"/>
      <c r="V2848" s="69"/>
      <c r="W2848" s="69"/>
      <c r="X2848" s="69"/>
      <c r="Y2848" s="70"/>
      <c r="Z2848" s="69">
        <v>0</v>
      </c>
      <c r="AA2848" s="69" t="s">
        <v>989</v>
      </c>
      <c r="AB2848" s="69" t="s">
        <v>1144</v>
      </c>
      <c r="AC2848" s="69"/>
    </row>
    <row r="2849" spans="1:29" x14ac:dyDescent="0.25">
      <c r="A2849" s="71" t="s">
        <v>193</v>
      </c>
      <c r="B2849" s="71"/>
      <c r="C2849" s="71"/>
      <c r="D2849" s="71"/>
      <c r="E2849" s="71"/>
      <c r="F2849" s="71"/>
      <c r="G2849" s="71"/>
      <c r="H2849" s="71"/>
      <c r="I2849" s="72">
        <v>10082.76</v>
      </c>
      <c r="J2849" s="71"/>
      <c r="K2849" s="71"/>
      <c r="L2849" s="72">
        <v>10082.76</v>
      </c>
      <c r="M2849" s="72">
        <v>0</v>
      </c>
      <c r="N2849" s="71"/>
      <c r="O2849" s="71"/>
      <c r="P2849" s="71"/>
      <c r="Q2849" s="71"/>
      <c r="R2849" s="71"/>
      <c r="S2849" s="72">
        <v>10082.76</v>
      </c>
      <c r="T2849" s="72">
        <v>0</v>
      </c>
      <c r="U2849" s="71"/>
      <c r="V2849" s="71"/>
      <c r="W2849" s="71"/>
      <c r="X2849" s="72">
        <v>10082.76</v>
      </c>
      <c r="Y2849" s="72">
        <v>0</v>
      </c>
      <c r="Z2849" s="72">
        <v>0</v>
      </c>
      <c r="AA2849" s="69"/>
      <c r="AB2849" s="69"/>
      <c r="AC2849" s="69"/>
    </row>
    <row r="2850" spans="1:29" ht="30" x14ac:dyDescent="0.25">
      <c r="A2850" s="68" t="s">
        <v>27173</v>
      </c>
      <c r="B2850" s="69" t="s">
        <v>27172</v>
      </c>
      <c r="C2850" s="69" t="s">
        <v>27171</v>
      </c>
      <c r="D2850" s="69" t="s">
        <v>4056</v>
      </c>
      <c r="E2850" s="69" t="s">
        <v>22526</v>
      </c>
      <c r="F2850" s="69" t="s">
        <v>1538</v>
      </c>
      <c r="G2850" s="69" t="s">
        <v>1130</v>
      </c>
      <c r="H2850" s="69" t="s">
        <v>962</v>
      </c>
      <c r="I2850" s="70">
        <v>2557.21</v>
      </c>
      <c r="J2850" s="69" t="s">
        <v>4057</v>
      </c>
      <c r="K2850" s="69" t="s">
        <v>27170</v>
      </c>
      <c r="L2850" s="70">
        <v>2557.21</v>
      </c>
      <c r="M2850" s="69"/>
      <c r="N2850" s="69" t="s">
        <v>27169</v>
      </c>
      <c r="O2850" s="69"/>
      <c r="P2850" s="69" t="s">
        <v>1547</v>
      </c>
      <c r="Q2850" s="69"/>
      <c r="R2850" s="69"/>
      <c r="S2850" s="70">
        <v>2557.21</v>
      </c>
      <c r="T2850" s="70"/>
      <c r="U2850" s="69"/>
      <c r="V2850" s="69"/>
      <c r="W2850" s="69"/>
      <c r="X2850" s="69"/>
      <c r="Y2850" s="70"/>
      <c r="Z2850" s="69">
        <v>0</v>
      </c>
      <c r="AA2850" s="69" t="s">
        <v>989</v>
      </c>
      <c r="AB2850" s="69" t="s">
        <v>1144</v>
      </c>
      <c r="AC2850" s="69"/>
    </row>
    <row r="2851" spans="1:29" x14ac:dyDescent="0.25">
      <c r="A2851" s="71" t="s">
        <v>193</v>
      </c>
      <c r="B2851" s="71"/>
      <c r="C2851" s="71"/>
      <c r="D2851" s="71"/>
      <c r="E2851" s="71"/>
      <c r="F2851" s="71"/>
      <c r="G2851" s="71"/>
      <c r="H2851" s="71"/>
      <c r="I2851" s="72">
        <v>2557.21</v>
      </c>
      <c r="J2851" s="71"/>
      <c r="K2851" s="71"/>
      <c r="L2851" s="72">
        <v>2557.21</v>
      </c>
      <c r="M2851" s="72">
        <v>0</v>
      </c>
      <c r="N2851" s="71"/>
      <c r="O2851" s="71"/>
      <c r="P2851" s="71"/>
      <c r="Q2851" s="71"/>
      <c r="R2851" s="71"/>
      <c r="S2851" s="72">
        <v>2557.21</v>
      </c>
      <c r="T2851" s="72">
        <v>0</v>
      </c>
      <c r="U2851" s="71"/>
      <c r="V2851" s="71"/>
      <c r="W2851" s="71"/>
      <c r="X2851" s="72">
        <v>2557.21</v>
      </c>
      <c r="Y2851" s="72">
        <v>0</v>
      </c>
      <c r="Z2851" s="72">
        <v>0</v>
      </c>
      <c r="AA2851" s="69"/>
      <c r="AB2851" s="69"/>
      <c r="AC2851" s="69"/>
    </row>
    <row r="2852" spans="1:29" ht="30" x14ac:dyDescent="0.25">
      <c r="A2852" s="68" t="s">
        <v>27168</v>
      </c>
      <c r="B2852" s="69" t="s">
        <v>22713</v>
      </c>
      <c r="C2852" s="69" t="s">
        <v>27167</v>
      </c>
      <c r="D2852" s="69" t="s">
        <v>4056</v>
      </c>
      <c r="E2852" s="69" t="s">
        <v>22526</v>
      </c>
      <c r="F2852" s="69" t="s">
        <v>2606</v>
      </c>
      <c r="G2852" s="69" t="s">
        <v>9272</v>
      </c>
      <c r="H2852" s="69" t="s">
        <v>962</v>
      </c>
      <c r="I2852" s="70">
        <v>5835.2</v>
      </c>
      <c r="J2852" s="69" t="s">
        <v>4057</v>
      </c>
      <c r="K2852" s="69" t="s">
        <v>27166</v>
      </c>
      <c r="L2852" s="70">
        <v>5835.2</v>
      </c>
      <c r="M2852" s="69"/>
      <c r="N2852" s="69" t="s">
        <v>27165</v>
      </c>
      <c r="O2852" s="69"/>
      <c r="P2852" s="69" t="s">
        <v>1112</v>
      </c>
      <c r="Q2852" s="69"/>
      <c r="R2852" s="69"/>
      <c r="S2852" s="70">
        <v>5835.2</v>
      </c>
      <c r="T2852" s="70"/>
      <c r="U2852" s="69"/>
      <c r="V2852" s="69"/>
      <c r="W2852" s="69"/>
      <c r="X2852" s="69"/>
      <c r="Y2852" s="70"/>
      <c r="Z2852" s="69">
        <v>0</v>
      </c>
      <c r="AA2852" s="69" t="s">
        <v>989</v>
      </c>
      <c r="AB2852" s="69" t="s">
        <v>1144</v>
      </c>
      <c r="AC2852" s="69"/>
    </row>
    <row r="2853" spans="1:29" x14ac:dyDescent="0.25">
      <c r="A2853" s="71" t="s">
        <v>193</v>
      </c>
      <c r="B2853" s="71"/>
      <c r="C2853" s="71"/>
      <c r="D2853" s="71"/>
      <c r="E2853" s="71"/>
      <c r="F2853" s="71"/>
      <c r="G2853" s="71"/>
      <c r="H2853" s="71"/>
      <c r="I2853" s="72">
        <v>5835.2</v>
      </c>
      <c r="J2853" s="71"/>
      <c r="K2853" s="71"/>
      <c r="L2853" s="72">
        <v>5835.2</v>
      </c>
      <c r="M2853" s="72">
        <v>0</v>
      </c>
      <c r="N2853" s="71"/>
      <c r="O2853" s="71"/>
      <c r="P2853" s="71"/>
      <c r="Q2853" s="71"/>
      <c r="R2853" s="71"/>
      <c r="S2853" s="72">
        <v>5835.2</v>
      </c>
      <c r="T2853" s="72">
        <v>0</v>
      </c>
      <c r="U2853" s="71"/>
      <c r="V2853" s="71"/>
      <c r="W2853" s="71"/>
      <c r="X2853" s="72">
        <v>5835.2</v>
      </c>
      <c r="Y2853" s="72">
        <v>0</v>
      </c>
      <c r="Z2853" s="72">
        <v>0</v>
      </c>
      <c r="AA2853" s="69"/>
      <c r="AB2853" s="69"/>
      <c r="AC2853" s="69"/>
    </row>
    <row r="2854" spans="1:29" ht="30" x14ac:dyDescent="0.25">
      <c r="A2854" s="68" t="s">
        <v>27164</v>
      </c>
      <c r="B2854" s="69" t="s">
        <v>22642</v>
      </c>
      <c r="C2854" s="69" t="s">
        <v>27163</v>
      </c>
      <c r="D2854" s="69" t="s">
        <v>4056</v>
      </c>
      <c r="E2854" s="69" t="s">
        <v>22243</v>
      </c>
      <c r="F2854" s="69" t="s">
        <v>1789</v>
      </c>
      <c r="G2854" s="69" t="s">
        <v>3474</v>
      </c>
      <c r="H2854" s="69" t="s">
        <v>962</v>
      </c>
      <c r="I2854" s="70">
        <v>1878.12</v>
      </c>
      <c r="J2854" s="69" t="s">
        <v>4057</v>
      </c>
      <c r="K2854" s="69" t="s">
        <v>27162</v>
      </c>
      <c r="L2854" s="70">
        <v>1878.12</v>
      </c>
      <c r="M2854" s="69"/>
      <c r="N2854" s="69" t="s">
        <v>27161</v>
      </c>
      <c r="O2854" s="69"/>
      <c r="P2854" s="69" t="s">
        <v>2277</v>
      </c>
      <c r="Q2854" s="69"/>
      <c r="R2854" s="69"/>
      <c r="S2854" s="70">
        <v>1878.12</v>
      </c>
      <c r="T2854" s="70"/>
      <c r="U2854" s="69"/>
      <c r="V2854" s="69"/>
      <c r="W2854" s="69"/>
      <c r="X2854" s="69"/>
      <c r="Y2854" s="70"/>
      <c r="Z2854" s="69">
        <v>0</v>
      </c>
      <c r="AA2854" s="69" t="s">
        <v>989</v>
      </c>
      <c r="AB2854" s="69" t="s">
        <v>1144</v>
      </c>
      <c r="AC2854" s="69"/>
    </row>
    <row r="2855" spans="1:29" x14ac:dyDescent="0.25">
      <c r="A2855" s="71" t="s">
        <v>193</v>
      </c>
      <c r="B2855" s="71"/>
      <c r="C2855" s="71"/>
      <c r="D2855" s="71"/>
      <c r="E2855" s="71"/>
      <c r="F2855" s="71"/>
      <c r="G2855" s="71"/>
      <c r="H2855" s="71"/>
      <c r="I2855" s="72">
        <v>1878.12</v>
      </c>
      <c r="J2855" s="71"/>
      <c r="K2855" s="71"/>
      <c r="L2855" s="72">
        <v>1878.12</v>
      </c>
      <c r="M2855" s="72">
        <v>0</v>
      </c>
      <c r="N2855" s="71"/>
      <c r="O2855" s="71"/>
      <c r="P2855" s="71"/>
      <c r="Q2855" s="71"/>
      <c r="R2855" s="71"/>
      <c r="S2855" s="72">
        <v>1878.12</v>
      </c>
      <c r="T2855" s="72">
        <v>0</v>
      </c>
      <c r="U2855" s="71"/>
      <c r="V2855" s="71"/>
      <c r="W2855" s="71"/>
      <c r="X2855" s="72">
        <v>1878.12</v>
      </c>
      <c r="Y2855" s="72">
        <v>0</v>
      </c>
      <c r="Z2855" s="72">
        <v>0</v>
      </c>
      <c r="AA2855" s="69"/>
      <c r="AB2855" s="69"/>
      <c r="AC2855" s="69"/>
    </row>
    <row r="2856" spans="1:29" ht="30" x14ac:dyDescent="0.25">
      <c r="A2856" s="68" t="s">
        <v>27160</v>
      </c>
      <c r="B2856" s="69" t="s">
        <v>27159</v>
      </c>
      <c r="C2856" s="69" t="s">
        <v>27158</v>
      </c>
      <c r="D2856" s="69" t="s">
        <v>4056</v>
      </c>
      <c r="E2856" s="69" t="s">
        <v>22715</v>
      </c>
      <c r="F2856" s="69" t="s">
        <v>1789</v>
      </c>
      <c r="G2856" s="69" t="s">
        <v>3474</v>
      </c>
      <c r="H2856" s="69" t="s">
        <v>962</v>
      </c>
      <c r="I2856" s="70">
        <v>693.71</v>
      </c>
      <c r="J2856" s="69" t="s">
        <v>4057</v>
      </c>
      <c r="K2856" s="69" t="s">
        <v>27157</v>
      </c>
      <c r="L2856" s="70">
        <v>693.71</v>
      </c>
      <c r="M2856" s="69"/>
      <c r="N2856" s="69" t="s">
        <v>27156</v>
      </c>
      <c r="O2856" s="69"/>
      <c r="P2856" s="69" t="s">
        <v>2277</v>
      </c>
      <c r="Q2856" s="69"/>
      <c r="R2856" s="69"/>
      <c r="S2856" s="70">
        <v>693.71</v>
      </c>
      <c r="T2856" s="70"/>
      <c r="U2856" s="69"/>
      <c r="V2856" s="69"/>
      <c r="W2856" s="69"/>
      <c r="X2856" s="69"/>
      <c r="Y2856" s="70"/>
      <c r="Z2856" s="69">
        <v>0</v>
      </c>
      <c r="AA2856" s="69" t="s">
        <v>989</v>
      </c>
      <c r="AB2856" s="69" t="s">
        <v>1144</v>
      </c>
      <c r="AC2856" s="69"/>
    </row>
    <row r="2857" spans="1:29" x14ac:dyDescent="0.25">
      <c r="A2857" s="71" t="s">
        <v>193</v>
      </c>
      <c r="B2857" s="71"/>
      <c r="C2857" s="71"/>
      <c r="D2857" s="71"/>
      <c r="E2857" s="71"/>
      <c r="F2857" s="71"/>
      <c r="G2857" s="71"/>
      <c r="H2857" s="71"/>
      <c r="I2857" s="72">
        <v>693.71</v>
      </c>
      <c r="J2857" s="71"/>
      <c r="K2857" s="71"/>
      <c r="L2857" s="72">
        <v>693.71</v>
      </c>
      <c r="M2857" s="72">
        <v>0</v>
      </c>
      <c r="N2857" s="71"/>
      <c r="O2857" s="71"/>
      <c r="P2857" s="71"/>
      <c r="Q2857" s="71"/>
      <c r="R2857" s="71"/>
      <c r="S2857" s="72">
        <v>693.71</v>
      </c>
      <c r="T2857" s="72">
        <v>0</v>
      </c>
      <c r="U2857" s="71"/>
      <c r="V2857" s="71"/>
      <c r="W2857" s="71"/>
      <c r="X2857" s="72">
        <v>693.71</v>
      </c>
      <c r="Y2857" s="72">
        <v>0</v>
      </c>
      <c r="Z2857" s="72">
        <v>0</v>
      </c>
      <c r="AA2857" s="69"/>
      <c r="AB2857" s="69"/>
      <c r="AC2857" s="69"/>
    </row>
    <row r="2858" spans="1:29" ht="30" x14ac:dyDescent="0.25">
      <c r="A2858" s="68" t="s">
        <v>27155</v>
      </c>
      <c r="B2858" s="69" t="s">
        <v>22906</v>
      </c>
      <c r="C2858" s="69" t="s">
        <v>27154</v>
      </c>
      <c r="D2858" s="69" t="s">
        <v>4056</v>
      </c>
      <c r="E2858" s="69" t="s">
        <v>22239</v>
      </c>
      <c r="F2858" s="69" t="s">
        <v>2207</v>
      </c>
      <c r="G2858" s="69" t="s">
        <v>1130</v>
      </c>
      <c r="H2858" s="69" t="s">
        <v>962</v>
      </c>
      <c r="I2858" s="70">
        <v>1648.13</v>
      </c>
      <c r="J2858" s="69" t="s">
        <v>4057</v>
      </c>
      <c r="K2858" s="69" t="s">
        <v>27153</v>
      </c>
      <c r="L2858" s="70">
        <v>1648.13</v>
      </c>
      <c r="M2858" s="69"/>
      <c r="N2858" s="69" t="s">
        <v>27152</v>
      </c>
      <c r="O2858" s="69"/>
      <c r="P2858" s="69" t="s">
        <v>1547</v>
      </c>
      <c r="Q2858" s="69"/>
      <c r="R2858" s="69"/>
      <c r="S2858" s="70">
        <v>1648.13</v>
      </c>
      <c r="T2858" s="70"/>
      <c r="U2858" s="69"/>
      <c r="V2858" s="69"/>
      <c r="W2858" s="69"/>
      <c r="X2858" s="69"/>
      <c r="Y2858" s="70"/>
      <c r="Z2858" s="69">
        <v>0</v>
      </c>
      <c r="AA2858" s="69" t="s">
        <v>989</v>
      </c>
      <c r="AB2858" s="69" t="s">
        <v>1144</v>
      </c>
      <c r="AC2858" s="69"/>
    </row>
    <row r="2859" spans="1:29" x14ac:dyDescent="0.25">
      <c r="A2859" s="71" t="s">
        <v>193</v>
      </c>
      <c r="B2859" s="71"/>
      <c r="C2859" s="71"/>
      <c r="D2859" s="71"/>
      <c r="E2859" s="71"/>
      <c r="F2859" s="71"/>
      <c r="G2859" s="71"/>
      <c r="H2859" s="71"/>
      <c r="I2859" s="72">
        <v>1648.13</v>
      </c>
      <c r="J2859" s="71"/>
      <c r="K2859" s="71"/>
      <c r="L2859" s="72">
        <v>1648.13</v>
      </c>
      <c r="M2859" s="72">
        <v>0</v>
      </c>
      <c r="N2859" s="71"/>
      <c r="O2859" s="71"/>
      <c r="P2859" s="71"/>
      <c r="Q2859" s="71"/>
      <c r="R2859" s="71"/>
      <c r="S2859" s="72">
        <v>1648.13</v>
      </c>
      <c r="T2859" s="72">
        <v>0</v>
      </c>
      <c r="U2859" s="71"/>
      <c r="V2859" s="71"/>
      <c r="W2859" s="71"/>
      <c r="X2859" s="72">
        <v>1648.13</v>
      </c>
      <c r="Y2859" s="72">
        <v>0</v>
      </c>
      <c r="Z2859" s="72">
        <v>0</v>
      </c>
      <c r="AA2859" s="69"/>
      <c r="AB2859" s="69"/>
      <c r="AC2859" s="69"/>
    </row>
    <row r="2860" spans="1:29" ht="30" x14ac:dyDescent="0.25">
      <c r="A2860" s="68" t="s">
        <v>27151</v>
      </c>
      <c r="B2860" s="69" t="s">
        <v>22513</v>
      </c>
      <c r="C2860" s="69" t="s">
        <v>27150</v>
      </c>
      <c r="D2860" s="69" t="s">
        <v>4056</v>
      </c>
      <c r="E2860" s="69" t="s">
        <v>22239</v>
      </c>
      <c r="F2860" s="69" t="s">
        <v>1129</v>
      </c>
      <c r="G2860" s="69" t="s">
        <v>1130</v>
      </c>
      <c r="H2860" s="69" t="s">
        <v>962</v>
      </c>
      <c r="I2860" s="70">
        <v>2029.45</v>
      </c>
      <c r="J2860" s="69" t="s">
        <v>4057</v>
      </c>
      <c r="K2860" s="69" t="s">
        <v>27149</v>
      </c>
      <c r="L2860" s="70">
        <v>2029.45</v>
      </c>
      <c r="M2860" s="69"/>
      <c r="N2860" s="69" t="s">
        <v>27148</v>
      </c>
      <c r="O2860" s="69"/>
      <c r="P2860" s="69" t="s">
        <v>1112</v>
      </c>
      <c r="Q2860" s="69"/>
      <c r="R2860" s="69"/>
      <c r="S2860" s="70">
        <v>2029.45</v>
      </c>
      <c r="T2860" s="70"/>
      <c r="U2860" s="69"/>
      <c r="V2860" s="69"/>
      <c r="W2860" s="69"/>
      <c r="X2860" s="69"/>
      <c r="Y2860" s="70"/>
      <c r="Z2860" s="69">
        <v>0</v>
      </c>
      <c r="AA2860" s="69" t="s">
        <v>989</v>
      </c>
      <c r="AB2860" s="69" t="s">
        <v>1144</v>
      </c>
      <c r="AC2860" s="69"/>
    </row>
    <row r="2861" spans="1:29" x14ac:dyDescent="0.25">
      <c r="A2861" s="71" t="s">
        <v>193</v>
      </c>
      <c r="B2861" s="71"/>
      <c r="C2861" s="71"/>
      <c r="D2861" s="71"/>
      <c r="E2861" s="71"/>
      <c r="F2861" s="71"/>
      <c r="G2861" s="71"/>
      <c r="H2861" s="71"/>
      <c r="I2861" s="72">
        <v>2029.45</v>
      </c>
      <c r="J2861" s="71"/>
      <c r="K2861" s="71"/>
      <c r="L2861" s="72">
        <v>2029.45</v>
      </c>
      <c r="M2861" s="72">
        <v>0</v>
      </c>
      <c r="N2861" s="71"/>
      <c r="O2861" s="71"/>
      <c r="P2861" s="71"/>
      <c r="Q2861" s="71"/>
      <c r="R2861" s="71"/>
      <c r="S2861" s="72">
        <v>2029.45</v>
      </c>
      <c r="T2861" s="72">
        <v>0</v>
      </c>
      <c r="U2861" s="71"/>
      <c r="V2861" s="71"/>
      <c r="W2861" s="71"/>
      <c r="X2861" s="72">
        <v>2029.45</v>
      </c>
      <c r="Y2861" s="72">
        <v>0</v>
      </c>
      <c r="Z2861" s="72">
        <v>0</v>
      </c>
      <c r="AA2861" s="69"/>
      <c r="AB2861" s="69"/>
      <c r="AC2861" s="69"/>
    </row>
    <row r="2862" spans="1:29" ht="30" x14ac:dyDescent="0.25">
      <c r="A2862" s="68" t="s">
        <v>27147</v>
      </c>
      <c r="B2862" s="69" t="s">
        <v>27146</v>
      </c>
      <c r="C2862" s="69" t="s">
        <v>27145</v>
      </c>
      <c r="D2862" s="69" t="s">
        <v>4056</v>
      </c>
      <c r="E2862" s="69" t="s">
        <v>22243</v>
      </c>
      <c r="F2862" s="69" t="s">
        <v>3160</v>
      </c>
      <c r="G2862" s="69" t="s">
        <v>2391</v>
      </c>
      <c r="H2862" s="69" t="s">
        <v>962</v>
      </c>
      <c r="I2862" s="70">
        <v>12034.68</v>
      </c>
      <c r="J2862" s="69" t="s">
        <v>4057</v>
      </c>
      <c r="K2862" s="69" t="s">
        <v>27144</v>
      </c>
      <c r="L2862" s="70">
        <v>12034.68</v>
      </c>
      <c r="M2862" s="69"/>
      <c r="N2862" s="69" t="s">
        <v>27143</v>
      </c>
      <c r="O2862" s="69"/>
      <c r="P2862" s="69" t="s">
        <v>1112</v>
      </c>
      <c r="Q2862" s="69"/>
      <c r="R2862" s="69"/>
      <c r="S2862" s="70">
        <v>12034.68</v>
      </c>
      <c r="T2862" s="70"/>
      <c r="U2862" s="69"/>
      <c r="V2862" s="69"/>
      <c r="W2862" s="69"/>
      <c r="X2862" s="69"/>
      <c r="Y2862" s="70"/>
      <c r="Z2862" s="69">
        <v>0</v>
      </c>
      <c r="AA2862" s="69" t="s">
        <v>989</v>
      </c>
      <c r="AB2862" s="69" t="s">
        <v>1144</v>
      </c>
      <c r="AC2862" s="69"/>
    </row>
    <row r="2863" spans="1:29" x14ac:dyDescent="0.25">
      <c r="A2863" s="71" t="s">
        <v>193</v>
      </c>
      <c r="B2863" s="71"/>
      <c r="C2863" s="71"/>
      <c r="D2863" s="71"/>
      <c r="E2863" s="71"/>
      <c r="F2863" s="71"/>
      <c r="G2863" s="71"/>
      <c r="H2863" s="71"/>
      <c r="I2863" s="72">
        <v>12034.68</v>
      </c>
      <c r="J2863" s="71"/>
      <c r="K2863" s="71"/>
      <c r="L2863" s="72">
        <v>12034.68</v>
      </c>
      <c r="M2863" s="72">
        <v>0</v>
      </c>
      <c r="N2863" s="71"/>
      <c r="O2863" s="71"/>
      <c r="P2863" s="71"/>
      <c r="Q2863" s="71"/>
      <c r="R2863" s="71"/>
      <c r="S2863" s="72">
        <v>12034.68</v>
      </c>
      <c r="T2863" s="72">
        <v>0</v>
      </c>
      <c r="U2863" s="71"/>
      <c r="V2863" s="71"/>
      <c r="W2863" s="71"/>
      <c r="X2863" s="72">
        <v>12034.68</v>
      </c>
      <c r="Y2863" s="72">
        <v>0</v>
      </c>
      <c r="Z2863" s="72">
        <v>0</v>
      </c>
      <c r="AA2863" s="69"/>
      <c r="AB2863" s="69"/>
      <c r="AC2863" s="69"/>
    </row>
    <row r="2864" spans="1:29" ht="30" x14ac:dyDescent="0.25">
      <c r="A2864" s="68" t="s">
        <v>27142</v>
      </c>
      <c r="B2864" s="69" t="s">
        <v>27141</v>
      </c>
      <c r="C2864" s="69" t="s">
        <v>27140</v>
      </c>
      <c r="D2864" s="69" t="s">
        <v>4056</v>
      </c>
      <c r="E2864" s="69" t="s">
        <v>22239</v>
      </c>
      <c r="F2864" s="69" t="s">
        <v>3160</v>
      </c>
      <c r="G2864" s="69" t="s">
        <v>3474</v>
      </c>
      <c r="H2864" s="69" t="s">
        <v>962</v>
      </c>
      <c r="I2864" s="70">
        <v>23066.44</v>
      </c>
      <c r="J2864" s="69" t="s">
        <v>4057</v>
      </c>
      <c r="K2864" s="69" t="s">
        <v>27139</v>
      </c>
      <c r="L2864" s="70">
        <v>23066.44</v>
      </c>
      <c r="M2864" s="69"/>
      <c r="N2864" s="69" t="s">
        <v>27138</v>
      </c>
      <c r="O2864" s="69"/>
      <c r="P2864" s="69" t="s">
        <v>1112</v>
      </c>
      <c r="Q2864" s="69"/>
      <c r="R2864" s="69"/>
      <c r="S2864" s="70">
        <v>23066.44</v>
      </c>
      <c r="T2864" s="70"/>
      <c r="U2864" s="69"/>
      <c r="V2864" s="69"/>
      <c r="W2864" s="69"/>
      <c r="X2864" s="69"/>
      <c r="Y2864" s="70"/>
      <c r="Z2864" s="69">
        <v>0</v>
      </c>
      <c r="AA2864" s="69" t="s">
        <v>989</v>
      </c>
      <c r="AB2864" s="69" t="s">
        <v>1144</v>
      </c>
      <c r="AC2864" s="69"/>
    </row>
    <row r="2865" spans="1:29" x14ac:dyDescent="0.25">
      <c r="A2865" s="71" t="s">
        <v>193</v>
      </c>
      <c r="B2865" s="71"/>
      <c r="C2865" s="71"/>
      <c r="D2865" s="71"/>
      <c r="E2865" s="71"/>
      <c r="F2865" s="71"/>
      <c r="G2865" s="71"/>
      <c r="H2865" s="71"/>
      <c r="I2865" s="72">
        <v>23066.44</v>
      </c>
      <c r="J2865" s="71"/>
      <c r="K2865" s="71"/>
      <c r="L2865" s="72">
        <v>23066.44</v>
      </c>
      <c r="M2865" s="72">
        <v>0</v>
      </c>
      <c r="N2865" s="71"/>
      <c r="O2865" s="71"/>
      <c r="P2865" s="71"/>
      <c r="Q2865" s="71"/>
      <c r="R2865" s="71"/>
      <c r="S2865" s="72">
        <v>23066.44</v>
      </c>
      <c r="T2865" s="72">
        <v>0</v>
      </c>
      <c r="U2865" s="71"/>
      <c r="V2865" s="71"/>
      <c r="W2865" s="71"/>
      <c r="X2865" s="72">
        <v>23066.44</v>
      </c>
      <c r="Y2865" s="72">
        <v>0</v>
      </c>
      <c r="Z2865" s="72">
        <v>0</v>
      </c>
      <c r="AA2865" s="69"/>
      <c r="AB2865" s="69"/>
      <c r="AC2865" s="69"/>
    </row>
    <row r="2866" spans="1:29" ht="30" x14ac:dyDescent="0.25">
      <c r="A2866" s="68" t="s">
        <v>27137</v>
      </c>
      <c r="B2866" s="69" t="s">
        <v>27136</v>
      </c>
      <c r="C2866" s="69" t="s">
        <v>27135</v>
      </c>
      <c r="D2866" s="69" t="s">
        <v>4056</v>
      </c>
      <c r="E2866" s="69" t="s">
        <v>22243</v>
      </c>
      <c r="F2866" s="69" t="s">
        <v>1542</v>
      </c>
      <c r="G2866" s="69" t="s">
        <v>18875</v>
      </c>
      <c r="H2866" s="69" t="s">
        <v>962</v>
      </c>
      <c r="I2866" s="70">
        <v>7762.61</v>
      </c>
      <c r="J2866" s="69" t="s">
        <v>4057</v>
      </c>
      <c r="K2866" s="69" t="s">
        <v>27134</v>
      </c>
      <c r="L2866" s="70">
        <v>7762.61</v>
      </c>
      <c r="M2866" s="69"/>
      <c r="N2866" s="69"/>
      <c r="O2866" s="69"/>
      <c r="P2866" s="69"/>
      <c r="Q2866" s="69"/>
      <c r="R2866" s="69"/>
      <c r="S2866" s="69"/>
      <c r="T2866" s="70"/>
      <c r="U2866" s="69"/>
      <c r="V2866" s="69"/>
      <c r="W2866" s="69"/>
      <c r="X2866" s="69"/>
      <c r="Y2866" s="70"/>
      <c r="Z2866" s="69">
        <v>0</v>
      </c>
      <c r="AA2866" s="69" t="s">
        <v>989</v>
      </c>
      <c r="AB2866" s="69" t="s">
        <v>1144</v>
      </c>
      <c r="AC2866" s="69"/>
    </row>
    <row r="2867" spans="1:29" x14ac:dyDescent="0.25">
      <c r="A2867" s="71" t="s">
        <v>193</v>
      </c>
      <c r="B2867" s="71"/>
      <c r="C2867" s="71"/>
      <c r="D2867" s="71"/>
      <c r="E2867" s="71"/>
      <c r="F2867" s="71"/>
      <c r="G2867" s="71"/>
      <c r="H2867" s="71"/>
      <c r="I2867" s="72">
        <v>7762.61</v>
      </c>
      <c r="J2867" s="71"/>
      <c r="K2867" s="71"/>
      <c r="L2867" s="72">
        <v>7762.61</v>
      </c>
      <c r="M2867" s="72">
        <v>0</v>
      </c>
      <c r="N2867" s="71"/>
      <c r="O2867" s="71"/>
      <c r="P2867" s="71"/>
      <c r="Q2867" s="71"/>
      <c r="R2867" s="71"/>
      <c r="S2867" s="72">
        <v>0</v>
      </c>
      <c r="T2867" s="72">
        <v>0</v>
      </c>
      <c r="U2867" s="71"/>
      <c r="V2867" s="71"/>
      <c r="W2867" s="71"/>
      <c r="X2867" s="72">
        <v>0</v>
      </c>
      <c r="Y2867" s="72">
        <v>0</v>
      </c>
      <c r="Z2867" s="72">
        <v>0</v>
      </c>
      <c r="AA2867" s="69"/>
      <c r="AB2867" s="69"/>
      <c r="AC2867" s="69"/>
    </row>
    <row r="2868" spans="1:29" ht="30" x14ac:dyDescent="0.25">
      <c r="A2868" s="68" t="s">
        <v>27133</v>
      </c>
      <c r="B2868" s="69" t="s">
        <v>27132</v>
      </c>
      <c r="C2868" s="69" t="s">
        <v>27131</v>
      </c>
      <c r="D2868" s="69" t="s">
        <v>4056</v>
      </c>
      <c r="E2868" s="69" t="s">
        <v>22239</v>
      </c>
      <c r="F2868" s="69" t="s">
        <v>2189</v>
      </c>
      <c r="G2868" s="69" t="s">
        <v>2584</v>
      </c>
      <c r="H2868" s="69"/>
      <c r="I2868" s="70">
        <v>13184.1</v>
      </c>
      <c r="J2868" s="69" t="s">
        <v>4057</v>
      </c>
      <c r="K2868" s="69"/>
      <c r="L2868" s="69"/>
      <c r="M2868" s="69"/>
      <c r="N2868" s="69"/>
      <c r="O2868" s="69"/>
      <c r="P2868" s="69"/>
      <c r="Q2868" s="69"/>
      <c r="R2868" s="69"/>
      <c r="S2868" s="69"/>
      <c r="T2868" s="69"/>
      <c r="U2868" s="69"/>
      <c r="V2868" s="69"/>
      <c r="W2868" s="69"/>
      <c r="X2868" s="69"/>
      <c r="Y2868" s="69"/>
      <c r="Z2868" s="69"/>
      <c r="AA2868" s="69" t="s">
        <v>989</v>
      </c>
      <c r="AB2868" s="69"/>
      <c r="AC2868" s="69"/>
    </row>
    <row r="2869" spans="1:29" x14ac:dyDescent="0.25">
      <c r="A2869" s="71" t="s">
        <v>193</v>
      </c>
      <c r="B2869" s="71"/>
      <c r="C2869" s="71"/>
      <c r="D2869" s="71"/>
      <c r="E2869" s="71"/>
      <c r="F2869" s="71"/>
      <c r="G2869" s="71"/>
      <c r="H2869" s="71"/>
      <c r="I2869" s="72">
        <v>13184.1</v>
      </c>
      <c r="J2869" s="71"/>
      <c r="K2869" s="71"/>
      <c r="L2869" s="72">
        <v>0</v>
      </c>
      <c r="M2869" s="72">
        <v>13184.1</v>
      </c>
      <c r="N2869" s="71"/>
      <c r="O2869" s="71"/>
      <c r="P2869" s="71"/>
      <c r="Q2869" s="71"/>
      <c r="R2869" s="71"/>
      <c r="S2869" s="72">
        <v>0</v>
      </c>
      <c r="T2869" s="72">
        <v>0</v>
      </c>
      <c r="U2869" s="71"/>
      <c r="V2869" s="71"/>
      <c r="W2869" s="71"/>
      <c r="X2869" s="72">
        <v>0</v>
      </c>
      <c r="Y2869" s="72">
        <v>0</v>
      </c>
      <c r="Z2869" s="72">
        <v>0</v>
      </c>
      <c r="AA2869" s="69"/>
      <c r="AB2869" s="69"/>
      <c r="AC2869" s="69"/>
    </row>
    <row r="2870" spans="1:29" ht="40" x14ac:dyDescent="0.25">
      <c r="A2870" s="68" t="s">
        <v>27130</v>
      </c>
      <c r="B2870" s="69" t="s">
        <v>27129</v>
      </c>
      <c r="C2870" s="69" t="s">
        <v>27128</v>
      </c>
      <c r="D2870" s="69" t="s">
        <v>4056</v>
      </c>
      <c r="E2870" s="69" t="s">
        <v>22243</v>
      </c>
      <c r="F2870" s="69" t="s">
        <v>1928</v>
      </c>
      <c r="G2870" s="69" t="s">
        <v>2584</v>
      </c>
      <c r="H2870" s="69" t="s">
        <v>962</v>
      </c>
      <c r="I2870" s="70">
        <v>9328.48</v>
      </c>
      <c r="J2870" s="69" t="s">
        <v>4057</v>
      </c>
      <c r="K2870" s="69" t="s">
        <v>27127</v>
      </c>
      <c r="L2870" s="70">
        <v>9328.48</v>
      </c>
      <c r="M2870" s="69"/>
      <c r="N2870" s="69"/>
      <c r="O2870" s="69"/>
      <c r="P2870" s="69"/>
      <c r="Q2870" s="69"/>
      <c r="R2870" s="69"/>
      <c r="S2870" s="69"/>
      <c r="T2870" s="70"/>
      <c r="U2870" s="69"/>
      <c r="V2870" s="69"/>
      <c r="W2870" s="69"/>
      <c r="X2870" s="69"/>
      <c r="Y2870" s="70"/>
      <c r="Z2870" s="69">
        <v>0</v>
      </c>
      <c r="AA2870" s="69" t="s">
        <v>989</v>
      </c>
      <c r="AB2870" s="69" t="s">
        <v>1144</v>
      </c>
      <c r="AC2870" s="69"/>
    </row>
    <row r="2871" spans="1:29" x14ac:dyDescent="0.25">
      <c r="A2871" s="71" t="s">
        <v>193</v>
      </c>
      <c r="B2871" s="71"/>
      <c r="C2871" s="71"/>
      <c r="D2871" s="71"/>
      <c r="E2871" s="71"/>
      <c r="F2871" s="71"/>
      <c r="G2871" s="71"/>
      <c r="H2871" s="71"/>
      <c r="I2871" s="72">
        <v>9328.48</v>
      </c>
      <c r="J2871" s="71"/>
      <c r="K2871" s="71"/>
      <c r="L2871" s="72">
        <v>9328.48</v>
      </c>
      <c r="M2871" s="72">
        <v>0</v>
      </c>
      <c r="N2871" s="71"/>
      <c r="O2871" s="71"/>
      <c r="P2871" s="71"/>
      <c r="Q2871" s="71"/>
      <c r="R2871" s="71"/>
      <c r="S2871" s="72">
        <v>0</v>
      </c>
      <c r="T2871" s="72">
        <v>0</v>
      </c>
      <c r="U2871" s="71"/>
      <c r="V2871" s="71"/>
      <c r="W2871" s="71"/>
      <c r="X2871" s="72">
        <v>0</v>
      </c>
      <c r="Y2871" s="72">
        <v>0</v>
      </c>
      <c r="Z2871" s="72">
        <v>0</v>
      </c>
      <c r="AA2871" s="69"/>
      <c r="AB2871" s="69"/>
      <c r="AC2871" s="69"/>
    </row>
    <row r="2872" spans="1:29" ht="30" x14ac:dyDescent="0.25">
      <c r="A2872" s="68" t="s">
        <v>27126</v>
      </c>
      <c r="B2872" s="69" t="s">
        <v>27125</v>
      </c>
      <c r="C2872" s="69" t="s">
        <v>27124</v>
      </c>
      <c r="D2872" s="69" t="s">
        <v>4056</v>
      </c>
      <c r="E2872" s="69" t="s">
        <v>22239</v>
      </c>
      <c r="F2872" s="69" t="s">
        <v>1916</v>
      </c>
      <c r="G2872" s="69" t="s">
        <v>2406</v>
      </c>
      <c r="H2872" s="69"/>
      <c r="I2872" s="70">
        <v>22717.89</v>
      </c>
      <c r="J2872" s="69" t="s">
        <v>4057</v>
      </c>
      <c r="K2872" s="69"/>
      <c r="L2872" s="69"/>
      <c r="M2872" s="69"/>
      <c r="N2872" s="69"/>
      <c r="O2872" s="69"/>
      <c r="P2872" s="69"/>
      <c r="Q2872" s="69"/>
      <c r="R2872" s="69"/>
      <c r="S2872" s="69"/>
      <c r="T2872" s="69"/>
      <c r="U2872" s="69"/>
      <c r="V2872" s="69"/>
      <c r="W2872" s="69"/>
      <c r="X2872" s="69"/>
      <c r="Y2872" s="69"/>
      <c r="Z2872" s="69"/>
      <c r="AA2872" s="69" t="s">
        <v>989</v>
      </c>
      <c r="AB2872" s="69"/>
      <c r="AC2872" s="69"/>
    </row>
    <row r="2873" spans="1:29" x14ac:dyDescent="0.25">
      <c r="A2873" s="71" t="s">
        <v>193</v>
      </c>
      <c r="B2873" s="71"/>
      <c r="C2873" s="71"/>
      <c r="D2873" s="71"/>
      <c r="E2873" s="71"/>
      <c r="F2873" s="71"/>
      <c r="G2873" s="71"/>
      <c r="H2873" s="71"/>
      <c r="I2873" s="72">
        <v>22717.89</v>
      </c>
      <c r="J2873" s="71"/>
      <c r="K2873" s="71"/>
      <c r="L2873" s="72">
        <v>0</v>
      </c>
      <c r="M2873" s="72">
        <v>22717.89</v>
      </c>
      <c r="N2873" s="71"/>
      <c r="O2873" s="71"/>
      <c r="P2873" s="71"/>
      <c r="Q2873" s="71"/>
      <c r="R2873" s="71"/>
      <c r="S2873" s="72">
        <v>0</v>
      </c>
      <c r="T2873" s="72">
        <v>0</v>
      </c>
      <c r="U2873" s="71"/>
      <c r="V2873" s="71"/>
      <c r="W2873" s="71"/>
      <c r="X2873" s="72">
        <v>0</v>
      </c>
      <c r="Y2873" s="72">
        <v>0</v>
      </c>
      <c r="Z2873" s="72">
        <v>0</v>
      </c>
      <c r="AA2873" s="69"/>
      <c r="AB2873" s="69"/>
      <c r="AC2873" s="69"/>
    </row>
    <row r="2874" spans="1:29" ht="30" x14ac:dyDescent="0.25">
      <c r="A2874" s="68" t="s">
        <v>27123</v>
      </c>
      <c r="B2874" s="69" t="s">
        <v>27122</v>
      </c>
      <c r="C2874" s="69" t="s">
        <v>27121</v>
      </c>
      <c r="D2874" s="69" t="s">
        <v>4056</v>
      </c>
      <c r="E2874" s="69" t="s">
        <v>22526</v>
      </c>
      <c r="F2874" s="69" t="s">
        <v>1916</v>
      </c>
      <c r="G2874" s="69" t="s">
        <v>2589</v>
      </c>
      <c r="H2874" s="69"/>
      <c r="I2874" s="70">
        <v>268.62</v>
      </c>
      <c r="J2874" s="69" t="s">
        <v>4057</v>
      </c>
      <c r="K2874" s="69"/>
      <c r="L2874" s="69"/>
      <c r="M2874" s="69"/>
      <c r="N2874" s="69"/>
      <c r="O2874" s="69"/>
      <c r="P2874" s="69"/>
      <c r="Q2874" s="69"/>
      <c r="R2874" s="69"/>
      <c r="S2874" s="69"/>
      <c r="T2874" s="69"/>
      <c r="U2874" s="69"/>
      <c r="V2874" s="69"/>
      <c r="W2874" s="69"/>
      <c r="X2874" s="69"/>
      <c r="Y2874" s="69"/>
      <c r="Z2874" s="69"/>
      <c r="AA2874" s="69" t="s">
        <v>989</v>
      </c>
      <c r="AB2874" s="69"/>
      <c r="AC2874" s="69"/>
    </row>
    <row r="2875" spans="1:29" x14ac:dyDescent="0.25">
      <c r="A2875" s="71" t="s">
        <v>193</v>
      </c>
      <c r="B2875" s="71"/>
      <c r="C2875" s="71"/>
      <c r="D2875" s="71"/>
      <c r="E2875" s="71"/>
      <c r="F2875" s="71"/>
      <c r="G2875" s="71"/>
      <c r="H2875" s="71"/>
      <c r="I2875" s="72">
        <v>268.62</v>
      </c>
      <c r="J2875" s="71"/>
      <c r="K2875" s="71"/>
      <c r="L2875" s="72">
        <v>0</v>
      </c>
      <c r="M2875" s="72">
        <v>268.62</v>
      </c>
      <c r="N2875" s="71"/>
      <c r="O2875" s="71"/>
      <c r="P2875" s="71"/>
      <c r="Q2875" s="71"/>
      <c r="R2875" s="71"/>
      <c r="S2875" s="72">
        <v>0</v>
      </c>
      <c r="T2875" s="72">
        <v>0</v>
      </c>
      <c r="U2875" s="71"/>
      <c r="V2875" s="71"/>
      <c r="W2875" s="71"/>
      <c r="X2875" s="72">
        <v>0</v>
      </c>
      <c r="Y2875" s="72">
        <v>0</v>
      </c>
      <c r="Z2875" s="72">
        <v>0</v>
      </c>
      <c r="AA2875" s="69"/>
      <c r="AB2875" s="69"/>
      <c r="AC2875" s="69"/>
    </row>
    <row r="2876" spans="1:29" ht="30" x14ac:dyDescent="0.25">
      <c r="A2876" s="68" t="s">
        <v>27120</v>
      </c>
      <c r="B2876" s="69" t="s">
        <v>27119</v>
      </c>
      <c r="C2876" s="69" t="s">
        <v>27118</v>
      </c>
      <c r="D2876" s="69" t="s">
        <v>4056</v>
      </c>
      <c r="E2876" s="69" t="s">
        <v>22239</v>
      </c>
      <c r="F2876" s="69" t="s">
        <v>2277</v>
      </c>
      <c r="G2876" s="69" t="s">
        <v>18875</v>
      </c>
      <c r="H2876" s="69"/>
      <c r="I2876" s="70">
        <v>17872.97</v>
      </c>
      <c r="J2876" s="69" t="s">
        <v>4057</v>
      </c>
      <c r="K2876" s="69"/>
      <c r="L2876" s="69"/>
      <c r="M2876" s="69"/>
      <c r="N2876" s="69"/>
      <c r="O2876" s="69"/>
      <c r="P2876" s="69"/>
      <c r="Q2876" s="69"/>
      <c r="R2876" s="69"/>
      <c r="S2876" s="69"/>
      <c r="T2876" s="69"/>
      <c r="U2876" s="69"/>
      <c r="V2876" s="69"/>
      <c r="W2876" s="69"/>
      <c r="X2876" s="69"/>
      <c r="Y2876" s="69"/>
      <c r="Z2876" s="69"/>
      <c r="AA2876" s="69" t="s">
        <v>989</v>
      </c>
      <c r="AB2876" s="69"/>
      <c r="AC2876" s="69"/>
    </row>
    <row r="2877" spans="1:29" x14ac:dyDescent="0.25">
      <c r="A2877" s="71" t="s">
        <v>193</v>
      </c>
      <c r="B2877" s="71"/>
      <c r="C2877" s="71"/>
      <c r="D2877" s="71"/>
      <c r="E2877" s="71"/>
      <c r="F2877" s="71"/>
      <c r="G2877" s="71"/>
      <c r="H2877" s="71"/>
      <c r="I2877" s="72">
        <v>17872.97</v>
      </c>
      <c r="J2877" s="71"/>
      <c r="K2877" s="71"/>
      <c r="L2877" s="72">
        <v>0</v>
      </c>
      <c r="M2877" s="72">
        <v>17872.97</v>
      </c>
      <c r="N2877" s="71"/>
      <c r="O2877" s="71"/>
      <c r="P2877" s="71"/>
      <c r="Q2877" s="71"/>
      <c r="R2877" s="71"/>
      <c r="S2877" s="72">
        <v>0</v>
      </c>
      <c r="T2877" s="72">
        <v>0</v>
      </c>
      <c r="U2877" s="71"/>
      <c r="V2877" s="71"/>
      <c r="W2877" s="71"/>
      <c r="X2877" s="72">
        <v>0</v>
      </c>
      <c r="Y2877" s="72">
        <v>0</v>
      </c>
      <c r="Z2877" s="72">
        <v>0</v>
      </c>
      <c r="AA2877" s="69"/>
      <c r="AB2877" s="69"/>
      <c r="AC2877" s="69"/>
    </row>
    <row r="2878" spans="1:29" ht="30" x14ac:dyDescent="0.25">
      <c r="A2878" s="68" t="s">
        <v>27117</v>
      </c>
      <c r="B2878" s="69" t="s">
        <v>27116</v>
      </c>
      <c r="C2878" s="69" t="s">
        <v>27115</v>
      </c>
      <c r="D2878" s="69" t="s">
        <v>4056</v>
      </c>
      <c r="E2878" s="69" t="s">
        <v>22243</v>
      </c>
      <c r="F2878" s="69" t="s">
        <v>2277</v>
      </c>
      <c r="G2878" s="69" t="s">
        <v>2406</v>
      </c>
      <c r="H2878" s="69"/>
      <c r="I2878" s="70">
        <v>13310.53</v>
      </c>
      <c r="J2878" s="69" t="s">
        <v>4057</v>
      </c>
      <c r="K2878" s="69"/>
      <c r="L2878" s="69"/>
      <c r="M2878" s="69"/>
      <c r="N2878" s="69"/>
      <c r="O2878" s="69"/>
      <c r="P2878" s="69"/>
      <c r="Q2878" s="69"/>
      <c r="R2878" s="69"/>
      <c r="S2878" s="69"/>
      <c r="T2878" s="69"/>
      <c r="U2878" s="69"/>
      <c r="V2878" s="69"/>
      <c r="W2878" s="69"/>
      <c r="X2878" s="69"/>
      <c r="Y2878" s="69"/>
      <c r="Z2878" s="69"/>
      <c r="AA2878" s="69" t="s">
        <v>989</v>
      </c>
      <c r="AB2878" s="69"/>
      <c r="AC2878" s="69"/>
    </row>
    <row r="2879" spans="1:29" x14ac:dyDescent="0.25">
      <c r="A2879" s="71" t="s">
        <v>193</v>
      </c>
      <c r="B2879" s="71"/>
      <c r="C2879" s="71"/>
      <c r="D2879" s="71"/>
      <c r="E2879" s="71"/>
      <c r="F2879" s="71"/>
      <c r="G2879" s="71"/>
      <c r="H2879" s="71"/>
      <c r="I2879" s="72">
        <v>13310.53</v>
      </c>
      <c r="J2879" s="71"/>
      <c r="K2879" s="71"/>
      <c r="L2879" s="72">
        <v>0</v>
      </c>
      <c r="M2879" s="72">
        <v>13310.53</v>
      </c>
      <c r="N2879" s="71"/>
      <c r="O2879" s="71"/>
      <c r="P2879" s="71"/>
      <c r="Q2879" s="71"/>
      <c r="R2879" s="71"/>
      <c r="S2879" s="72">
        <v>0</v>
      </c>
      <c r="T2879" s="72">
        <v>0</v>
      </c>
      <c r="U2879" s="71"/>
      <c r="V2879" s="71"/>
      <c r="W2879" s="71"/>
      <c r="X2879" s="72">
        <v>0</v>
      </c>
      <c r="Y2879" s="72">
        <v>0</v>
      </c>
      <c r="Z2879" s="72">
        <v>0</v>
      </c>
      <c r="AA2879" s="69"/>
      <c r="AB2879" s="69"/>
      <c r="AC2879" s="69"/>
    </row>
    <row r="2880" spans="1:29" ht="30" x14ac:dyDescent="0.25">
      <c r="A2880" s="68" t="s">
        <v>27114</v>
      </c>
      <c r="B2880" s="69" t="s">
        <v>27113</v>
      </c>
      <c r="C2880" s="69" t="s">
        <v>27112</v>
      </c>
      <c r="D2880" s="69" t="s">
        <v>4056</v>
      </c>
      <c r="E2880" s="69" t="s">
        <v>22243</v>
      </c>
      <c r="F2880" s="69" t="s">
        <v>1552</v>
      </c>
      <c r="G2880" s="69" t="s">
        <v>2406</v>
      </c>
      <c r="H2880" s="69"/>
      <c r="I2880" s="70">
        <v>12947.16</v>
      </c>
      <c r="J2880" s="69" t="s">
        <v>4057</v>
      </c>
      <c r="K2880" s="69"/>
      <c r="L2880" s="69"/>
      <c r="M2880" s="69"/>
      <c r="N2880" s="69"/>
      <c r="O2880" s="69"/>
      <c r="P2880" s="69"/>
      <c r="Q2880" s="69"/>
      <c r="R2880" s="69"/>
      <c r="S2880" s="69"/>
      <c r="T2880" s="69"/>
      <c r="U2880" s="69"/>
      <c r="V2880" s="69"/>
      <c r="W2880" s="69"/>
      <c r="X2880" s="69"/>
      <c r="Y2880" s="69"/>
      <c r="Z2880" s="69"/>
      <c r="AA2880" s="69" t="s">
        <v>989</v>
      </c>
      <c r="AB2880" s="69"/>
      <c r="AC2880" s="69"/>
    </row>
    <row r="2881" spans="1:29" x14ac:dyDescent="0.25">
      <c r="A2881" s="71" t="s">
        <v>193</v>
      </c>
      <c r="B2881" s="71"/>
      <c r="C2881" s="71"/>
      <c r="D2881" s="71"/>
      <c r="E2881" s="71"/>
      <c r="F2881" s="71"/>
      <c r="G2881" s="71"/>
      <c r="H2881" s="71"/>
      <c r="I2881" s="72">
        <v>12947.16</v>
      </c>
      <c r="J2881" s="71"/>
      <c r="K2881" s="71"/>
      <c r="L2881" s="72">
        <v>0</v>
      </c>
      <c r="M2881" s="72">
        <v>12947.16</v>
      </c>
      <c r="N2881" s="71"/>
      <c r="O2881" s="71"/>
      <c r="P2881" s="71"/>
      <c r="Q2881" s="71"/>
      <c r="R2881" s="71"/>
      <c r="S2881" s="72">
        <v>0</v>
      </c>
      <c r="T2881" s="72">
        <v>0</v>
      </c>
      <c r="U2881" s="71"/>
      <c r="V2881" s="71"/>
      <c r="W2881" s="71"/>
      <c r="X2881" s="72">
        <v>0</v>
      </c>
      <c r="Y2881" s="72">
        <v>0</v>
      </c>
      <c r="Z2881" s="72">
        <v>0</v>
      </c>
      <c r="AA2881" s="69"/>
      <c r="AB2881" s="69"/>
      <c r="AC2881" s="69"/>
    </row>
    <row r="2882" spans="1:29" ht="30" x14ac:dyDescent="0.25">
      <c r="A2882" s="68" t="s">
        <v>27111</v>
      </c>
      <c r="B2882" s="69" t="s">
        <v>27110</v>
      </c>
      <c r="C2882" s="69" t="s">
        <v>27109</v>
      </c>
      <c r="D2882" s="69" t="s">
        <v>4056</v>
      </c>
      <c r="E2882" s="69" t="s">
        <v>22239</v>
      </c>
      <c r="F2882" s="69" t="s">
        <v>1552</v>
      </c>
      <c r="G2882" s="69" t="s">
        <v>2406</v>
      </c>
      <c r="H2882" s="69" t="s">
        <v>962</v>
      </c>
      <c r="I2882" s="70">
        <v>19718.57</v>
      </c>
      <c r="J2882" s="69" t="s">
        <v>4057</v>
      </c>
      <c r="K2882" s="69" t="s">
        <v>27108</v>
      </c>
      <c r="L2882" s="70">
        <v>19718.57</v>
      </c>
      <c r="M2882" s="69"/>
      <c r="N2882" s="69"/>
      <c r="O2882" s="69"/>
      <c r="P2882" s="69"/>
      <c r="Q2882" s="69"/>
      <c r="R2882" s="69"/>
      <c r="S2882" s="69"/>
      <c r="T2882" s="70"/>
      <c r="U2882" s="69"/>
      <c r="V2882" s="69"/>
      <c r="W2882" s="69"/>
      <c r="X2882" s="69"/>
      <c r="Y2882" s="70"/>
      <c r="Z2882" s="69">
        <v>0</v>
      </c>
      <c r="AA2882" s="69" t="s">
        <v>989</v>
      </c>
      <c r="AB2882" s="69" t="s">
        <v>1144</v>
      </c>
      <c r="AC2882" s="69"/>
    </row>
    <row r="2883" spans="1:29" x14ac:dyDescent="0.25">
      <c r="A2883" s="71" t="s">
        <v>193</v>
      </c>
      <c r="B2883" s="71"/>
      <c r="C2883" s="71"/>
      <c r="D2883" s="71"/>
      <c r="E2883" s="71"/>
      <c r="F2883" s="71"/>
      <c r="G2883" s="71"/>
      <c r="H2883" s="71"/>
      <c r="I2883" s="72">
        <v>19718.57</v>
      </c>
      <c r="J2883" s="71"/>
      <c r="K2883" s="71"/>
      <c r="L2883" s="72">
        <v>19718.57</v>
      </c>
      <c r="M2883" s="72">
        <v>0</v>
      </c>
      <c r="N2883" s="71"/>
      <c r="O2883" s="71"/>
      <c r="P2883" s="71"/>
      <c r="Q2883" s="71"/>
      <c r="R2883" s="71"/>
      <c r="S2883" s="72">
        <v>0</v>
      </c>
      <c r="T2883" s="72">
        <v>0</v>
      </c>
      <c r="U2883" s="71"/>
      <c r="V2883" s="71"/>
      <c r="W2883" s="71"/>
      <c r="X2883" s="72">
        <v>0</v>
      </c>
      <c r="Y2883" s="72">
        <v>0</v>
      </c>
      <c r="Z2883" s="72">
        <v>0</v>
      </c>
      <c r="AA2883" s="69"/>
      <c r="AB2883" s="69"/>
      <c r="AC2883" s="69"/>
    </row>
    <row r="2884" spans="1:29" ht="30" x14ac:dyDescent="0.25">
      <c r="A2884" s="68" t="s">
        <v>27107</v>
      </c>
      <c r="B2884" s="69" t="s">
        <v>27106</v>
      </c>
      <c r="C2884" s="69" t="s">
        <v>27105</v>
      </c>
      <c r="D2884" s="69" t="s">
        <v>4056</v>
      </c>
      <c r="E2884" s="69" t="s">
        <v>22243</v>
      </c>
      <c r="F2884" s="69" t="s">
        <v>1112</v>
      </c>
      <c r="G2884" s="69" t="s">
        <v>18875</v>
      </c>
      <c r="H2884" s="69" t="s">
        <v>962</v>
      </c>
      <c r="I2884" s="70">
        <v>10476.4</v>
      </c>
      <c r="J2884" s="69" t="s">
        <v>4057</v>
      </c>
      <c r="K2884" s="69" t="s">
        <v>27104</v>
      </c>
      <c r="L2884" s="70">
        <v>10476.4</v>
      </c>
      <c r="M2884" s="69"/>
      <c r="N2884" s="69"/>
      <c r="O2884" s="69"/>
      <c r="P2884" s="69"/>
      <c r="Q2884" s="69"/>
      <c r="R2884" s="69"/>
      <c r="S2884" s="69"/>
      <c r="T2884" s="70"/>
      <c r="U2884" s="69"/>
      <c r="V2884" s="69"/>
      <c r="W2884" s="69"/>
      <c r="X2884" s="69"/>
      <c r="Y2884" s="70"/>
      <c r="Z2884" s="69">
        <v>0</v>
      </c>
      <c r="AA2884" s="69" t="s">
        <v>989</v>
      </c>
      <c r="AB2884" s="69" t="s">
        <v>1144</v>
      </c>
      <c r="AC2884" s="69"/>
    </row>
    <row r="2885" spans="1:29" x14ac:dyDescent="0.25">
      <c r="A2885" s="71" t="s">
        <v>193</v>
      </c>
      <c r="B2885" s="71"/>
      <c r="C2885" s="71"/>
      <c r="D2885" s="71"/>
      <c r="E2885" s="71"/>
      <c r="F2885" s="71"/>
      <c r="G2885" s="71"/>
      <c r="H2885" s="71"/>
      <c r="I2885" s="72">
        <v>10476.4</v>
      </c>
      <c r="J2885" s="71"/>
      <c r="K2885" s="71"/>
      <c r="L2885" s="72">
        <v>10476.4</v>
      </c>
      <c r="M2885" s="72">
        <v>0</v>
      </c>
      <c r="N2885" s="71"/>
      <c r="O2885" s="71"/>
      <c r="P2885" s="71"/>
      <c r="Q2885" s="71"/>
      <c r="R2885" s="71"/>
      <c r="S2885" s="72">
        <v>0</v>
      </c>
      <c r="T2885" s="72">
        <v>0</v>
      </c>
      <c r="U2885" s="71"/>
      <c r="V2885" s="71"/>
      <c r="W2885" s="71"/>
      <c r="X2885" s="72">
        <v>0</v>
      </c>
      <c r="Y2885" s="72">
        <v>0</v>
      </c>
      <c r="Z2885" s="72">
        <v>0</v>
      </c>
      <c r="AA2885" s="69"/>
      <c r="AB2885" s="69"/>
      <c r="AC2885" s="69"/>
    </row>
    <row r="2886" spans="1:29" ht="30" x14ac:dyDescent="0.25">
      <c r="A2886" s="68" t="s">
        <v>27103</v>
      </c>
      <c r="B2886" s="69" t="s">
        <v>27102</v>
      </c>
      <c r="C2886" s="69" t="s">
        <v>27101</v>
      </c>
      <c r="D2886" s="69" t="s">
        <v>4056</v>
      </c>
      <c r="E2886" s="69" t="s">
        <v>22526</v>
      </c>
      <c r="F2886" s="69" t="s">
        <v>1112</v>
      </c>
      <c r="G2886" s="69" t="s">
        <v>2406</v>
      </c>
      <c r="H2886" s="69" t="s">
        <v>962</v>
      </c>
      <c r="I2886" s="70">
        <v>204.1</v>
      </c>
      <c r="J2886" s="69" t="s">
        <v>4057</v>
      </c>
      <c r="K2886" s="69" t="s">
        <v>27100</v>
      </c>
      <c r="L2886" s="70">
        <v>204.1</v>
      </c>
      <c r="M2886" s="69"/>
      <c r="N2886" s="69"/>
      <c r="O2886" s="69"/>
      <c r="P2886" s="69"/>
      <c r="Q2886" s="69"/>
      <c r="R2886" s="69"/>
      <c r="S2886" s="69"/>
      <c r="T2886" s="70"/>
      <c r="U2886" s="69"/>
      <c r="V2886" s="69"/>
      <c r="W2886" s="69"/>
      <c r="X2886" s="69"/>
      <c r="Y2886" s="70"/>
      <c r="Z2886" s="69">
        <v>0</v>
      </c>
      <c r="AA2886" s="69" t="s">
        <v>989</v>
      </c>
      <c r="AB2886" s="69" t="s">
        <v>1144</v>
      </c>
      <c r="AC2886" s="69"/>
    </row>
    <row r="2887" spans="1:29" x14ac:dyDescent="0.25">
      <c r="A2887" s="71" t="s">
        <v>193</v>
      </c>
      <c r="B2887" s="71"/>
      <c r="C2887" s="71"/>
      <c r="D2887" s="71"/>
      <c r="E2887" s="71"/>
      <c r="F2887" s="71"/>
      <c r="G2887" s="71"/>
      <c r="H2887" s="71"/>
      <c r="I2887" s="72">
        <v>204.1</v>
      </c>
      <c r="J2887" s="71"/>
      <c r="K2887" s="71"/>
      <c r="L2887" s="72">
        <v>204.1</v>
      </c>
      <c r="M2887" s="72">
        <v>0</v>
      </c>
      <c r="N2887" s="71"/>
      <c r="O2887" s="71"/>
      <c r="P2887" s="71"/>
      <c r="Q2887" s="71"/>
      <c r="R2887" s="71"/>
      <c r="S2887" s="72">
        <v>0</v>
      </c>
      <c r="T2887" s="72">
        <v>0</v>
      </c>
      <c r="U2887" s="71"/>
      <c r="V2887" s="71"/>
      <c r="W2887" s="71"/>
      <c r="X2887" s="72">
        <v>0</v>
      </c>
      <c r="Y2887" s="72">
        <v>0</v>
      </c>
      <c r="Z2887" s="72">
        <v>0</v>
      </c>
      <c r="AA2887" s="69"/>
      <c r="AB2887" s="69"/>
      <c r="AC2887" s="69"/>
    </row>
    <row r="2888" spans="1:29" ht="30" x14ac:dyDescent="0.25">
      <c r="A2888" s="68" t="s">
        <v>27099</v>
      </c>
      <c r="B2888" s="69" t="s">
        <v>27098</v>
      </c>
      <c r="C2888" s="69" t="s">
        <v>27097</v>
      </c>
      <c r="D2888" s="69" t="s">
        <v>4056</v>
      </c>
      <c r="E2888" s="69" t="s">
        <v>22243</v>
      </c>
      <c r="F2888" s="69" t="s">
        <v>1112</v>
      </c>
      <c r="G2888" s="69" t="s">
        <v>2406</v>
      </c>
      <c r="H2888" s="69" t="s">
        <v>962</v>
      </c>
      <c r="I2888" s="70">
        <v>6045.02</v>
      </c>
      <c r="J2888" s="69" t="s">
        <v>4057</v>
      </c>
      <c r="K2888" s="69" t="s">
        <v>27096</v>
      </c>
      <c r="L2888" s="70">
        <v>6045.02</v>
      </c>
      <c r="M2888" s="69"/>
      <c r="N2888" s="69"/>
      <c r="O2888" s="69"/>
      <c r="P2888" s="69"/>
      <c r="Q2888" s="69"/>
      <c r="R2888" s="69"/>
      <c r="S2888" s="69"/>
      <c r="T2888" s="70"/>
      <c r="U2888" s="69"/>
      <c r="V2888" s="69"/>
      <c r="W2888" s="69"/>
      <c r="X2888" s="69"/>
      <c r="Y2888" s="70"/>
      <c r="Z2888" s="69">
        <v>0</v>
      </c>
      <c r="AA2888" s="69" t="s">
        <v>989</v>
      </c>
      <c r="AB2888" s="69" t="s">
        <v>1144</v>
      </c>
      <c r="AC2888" s="69"/>
    </row>
    <row r="2889" spans="1:29" x14ac:dyDescent="0.25">
      <c r="A2889" s="71" t="s">
        <v>193</v>
      </c>
      <c r="B2889" s="71"/>
      <c r="C2889" s="71"/>
      <c r="D2889" s="71"/>
      <c r="E2889" s="71"/>
      <c r="F2889" s="71"/>
      <c r="G2889" s="71"/>
      <c r="H2889" s="71"/>
      <c r="I2889" s="72">
        <v>6045.02</v>
      </c>
      <c r="J2889" s="71"/>
      <c r="K2889" s="71"/>
      <c r="L2889" s="72">
        <v>6045.02</v>
      </c>
      <c r="M2889" s="72">
        <v>0</v>
      </c>
      <c r="N2889" s="71"/>
      <c r="O2889" s="71"/>
      <c r="P2889" s="71"/>
      <c r="Q2889" s="71"/>
      <c r="R2889" s="71"/>
      <c r="S2889" s="72">
        <v>0</v>
      </c>
      <c r="T2889" s="72">
        <v>0</v>
      </c>
      <c r="U2889" s="71"/>
      <c r="V2889" s="71"/>
      <c r="W2889" s="71"/>
      <c r="X2889" s="72">
        <v>0</v>
      </c>
      <c r="Y2889" s="72">
        <v>0</v>
      </c>
      <c r="Z2889" s="72">
        <v>0</v>
      </c>
      <c r="AA2889" s="69"/>
      <c r="AB2889" s="69"/>
      <c r="AC2889" s="69"/>
    </row>
    <row r="2890" spans="1:29" ht="30" x14ac:dyDescent="0.25">
      <c r="A2890" s="68" t="s">
        <v>27095</v>
      </c>
      <c r="B2890" s="69" t="s">
        <v>22290</v>
      </c>
      <c r="C2890" s="69" t="s">
        <v>27094</v>
      </c>
      <c r="D2890" s="69" t="s">
        <v>4056</v>
      </c>
      <c r="E2890" s="69" t="s">
        <v>22239</v>
      </c>
      <c r="F2890" s="69" t="s">
        <v>1112</v>
      </c>
      <c r="G2890" s="69" t="s">
        <v>2235</v>
      </c>
      <c r="H2890" s="69"/>
      <c r="I2890" s="70">
        <v>2181.4899999999998</v>
      </c>
      <c r="J2890" s="69" t="s">
        <v>4057</v>
      </c>
      <c r="K2890" s="69"/>
      <c r="L2890" s="69"/>
      <c r="M2890" s="69"/>
      <c r="N2890" s="69"/>
      <c r="O2890" s="69"/>
      <c r="P2890" s="69"/>
      <c r="Q2890" s="69"/>
      <c r="R2890" s="69"/>
      <c r="S2890" s="69"/>
      <c r="T2890" s="69"/>
      <c r="U2890" s="69"/>
      <c r="V2890" s="69"/>
      <c r="W2890" s="69"/>
      <c r="X2890" s="69"/>
      <c r="Y2890" s="69"/>
      <c r="Z2890" s="69"/>
      <c r="AA2890" s="69" t="s">
        <v>989</v>
      </c>
      <c r="AB2890" s="69"/>
      <c r="AC2890" s="69"/>
    </row>
    <row r="2891" spans="1:29" x14ac:dyDescent="0.25">
      <c r="A2891" s="71" t="s">
        <v>193</v>
      </c>
      <c r="B2891" s="71"/>
      <c r="C2891" s="71"/>
      <c r="D2891" s="71"/>
      <c r="E2891" s="71"/>
      <c r="F2891" s="71"/>
      <c r="G2891" s="71"/>
      <c r="H2891" s="71"/>
      <c r="I2891" s="72">
        <v>2181.4899999999998</v>
      </c>
      <c r="J2891" s="71"/>
      <c r="K2891" s="71"/>
      <c r="L2891" s="72">
        <v>0</v>
      </c>
      <c r="M2891" s="72">
        <v>2181.4899999999998</v>
      </c>
      <c r="N2891" s="71"/>
      <c r="O2891" s="71"/>
      <c r="P2891" s="71"/>
      <c r="Q2891" s="71"/>
      <c r="R2891" s="71"/>
      <c r="S2891" s="72">
        <v>0</v>
      </c>
      <c r="T2891" s="72">
        <v>0</v>
      </c>
      <c r="U2891" s="71"/>
      <c r="V2891" s="71"/>
      <c r="W2891" s="71"/>
      <c r="X2891" s="72">
        <v>0</v>
      </c>
      <c r="Y2891" s="72">
        <v>0</v>
      </c>
      <c r="Z2891" s="72">
        <v>0</v>
      </c>
      <c r="AA2891" s="69"/>
      <c r="AB2891" s="69"/>
      <c r="AC2891" s="69"/>
    </row>
    <row r="2892" spans="1:29" ht="30" x14ac:dyDescent="0.25">
      <c r="A2892" s="68" t="s">
        <v>27093</v>
      </c>
      <c r="B2892" s="69" t="s">
        <v>27092</v>
      </c>
      <c r="C2892" s="69" t="s">
        <v>27091</v>
      </c>
      <c r="D2892" s="69" t="s">
        <v>4056</v>
      </c>
      <c r="E2892" s="69" t="s">
        <v>22239</v>
      </c>
      <c r="F2892" s="69" t="s">
        <v>3793</v>
      </c>
      <c r="G2892" s="69" t="s">
        <v>2406</v>
      </c>
      <c r="H2892" s="69" t="s">
        <v>962</v>
      </c>
      <c r="I2892" s="70">
        <v>14873.97</v>
      </c>
      <c r="J2892" s="69" t="s">
        <v>4057</v>
      </c>
      <c r="K2892" s="69" t="s">
        <v>27090</v>
      </c>
      <c r="L2892" s="70">
        <v>14873.97</v>
      </c>
      <c r="M2892" s="69"/>
      <c r="N2892" s="69"/>
      <c r="O2892" s="69"/>
      <c r="P2892" s="69"/>
      <c r="Q2892" s="69"/>
      <c r="R2892" s="69"/>
      <c r="S2892" s="69"/>
      <c r="T2892" s="70"/>
      <c r="U2892" s="69"/>
      <c r="V2892" s="69"/>
      <c r="W2892" s="69"/>
      <c r="X2892" s="69"/>
      <c r="Y2892" s="70"/>
      <c r="Z2892" s="69">
        <v>0</v>
      </c>
      <c r="AA2892" s="69" t="s">
        <v>989</v>
      </c>
      <c r="AB2892" s="69" t="s">
        <v>1144</v>
      </c>
      <c r="AC2892" s="69"/>
    </row>
    <row r="2893" spans="1:29" x14ac:dyDescent="0.25">
      <c r="A2893" s="71" t="s">
        <v>193</v>
      </c>
      <c r="B2893" s="71"/>
      <c r="C2893" s="71"/>
      <c r="D2893" s="71"/>
      <c r="E2893" s="71"/>
      <c r="F2893" s="71"/>
      <c r="G2893" s="71"/>
      <c r="H2893" s="71"/>
      <c r="I2893" s="72">
        <v>14873.97</v>
      </c>
      <c r="J2893" s="71"/>
      <c r="K2893" s="71"/>
      <c r="L2893" s="72">
        <v>14873.97</v>
      </c>
      <c r="M2893" s="72">
        <v>0</v>
      </c>
      <c r="N2893" s="71"/>
      <c r="O2893" s="71"/>
      <c r="P2893" s="71"/>
      <c r="Q2893" s="71"/>
      <c r="R2893" s="71"/>
      <c r="S2893" s="72">
        <v>0</v>
      </c>
      <c r="T2893" s="72">
        <v>0</v>
      </c>
      <c r="U2893" s="71"/>
      <c r="V2893" s="71"/>
      <c r="W2893" s="71"/>
      <c r="X2893" s="72">
        <v>0</v>
      </c>
      <c r="Y2893" s="72">
        <v>0</v>
      </c>
      <c r="Z2893" s="72">
        <v>0</v>
      </c>
      <c r="AA2893" s="69"/>
      <c r="AB2893" s="69"/>
      <c r="AC2893" s="69"/>
    </row>
    <row r="2894" spans="1:29" ht="30" x14ac:dyDescent="0.25">
      <c r="A2894" s="68" t="s">
        <v>27089</v>
      </c>
      <c r="B2894" s="69" t="s">
        <v>27088</v>
      </c>
      <c r="C2894" s="69" t="s">
        <v>27087</v>
      </c>
      <c r="D2894" s="69" t="s">
        <v>4056</v>
      </c>
      <c r="E2894" s="69" t="s">
        <v>22243</v>
      </c>
      <c r="F2894" s="69" t="s">
        <v>3793</v>
      </c>
      <c r="G2894" s="69" t="s">
        <v>2406</v>
      </c>
      <c r="H2894" s="69" t="s">
        <v>962</v>
      </c>
      <c r="I2894" s="70">
        <v>6236.96</v>
      </c>
      <c r="J2894" s="69" t="s">
        <v>4057</v>
      </c>
      <c r="K2894" s="69" t="s">
        <v>27086</v>
      </c>
      <c r="L2894" s="70">
        <v>6236.96</v>
      </c>
      <c r="M2894" s="69"/>
      <c r="N2894" s="69"/>
      <c r="O2894" s="69"/>
      <c r="P2894" s="69"/>
      <c r="Q2894" s="69"/>
      <c r="R2894" s="69"/>
      <c r="S2894" s="69"/>
      <c r="T2894" s="70"/>
      <c r="U2894" s="69"/>
      <c r="V2894" s="69"/>
      <c r="W2894" s="69"/>
      <c r="X2894" s="69"/>
      <c r="Y2894" s="70"/>
      <c r="Z2894" s="69">
        <v>0</v>
      </c>
      <c r="AA2894" s="69" t="s">
        <v>989</v>
      </c>
      <c r="AB2894" s="69" t="s">
        <v>1144</v>
      </c>
      <c r="AC2894" s="69"/>
    </row>
    <row r="2895" spans="1:29" x14ac:dyDescent="0.25">
      <c r="A2895" s="71" t="s">
        <v>193</v>
      </c>
      <c r="B2895" s="71"/>
      <c r="C2895" s="71"/>
      <c r="D2895" s="71"/>
      <c r="E2895" s="71"/>
      <c r="F2895" s="71"/>
      <c r="G2895" s="71"/>
      <c r="H2895" s="71"/>
      <c r="I2895" s="72">
        <v>6236.96</v>
      </c>
      <c r="J2895" s="71"/>
      <c r="K2895" s="71"/>
      <c r="L2895" s="72">
        <v>6236.96</v>
      </c>
      <c r="M2895" s="72">
        <v>0</v>
      </c>
      <c r="N2895" s="71"/>
      <c r="O2895" s="71"/>
      <c r="P2895" s="71"/>
      <c r="Q2895" s="71"/>
      <c r="R2895" s="71"/>
      <c r="S2895" s="72">
        <v>0</v>
      </c>
      <c r="T2895" s="72">
        <v>0</v>
      </c>
      <c r="U2895" s="71"/>
      <c r="V2895" s="71"/>
      <c r="W2895" s="71"/>
      <c r="X2895" s="72">
        <v>0</v>
      </c>
      <c r="Y2895" s="72">
        <v>0</v>
      </c>
      <c r="Z2895" s="72">
        <v>0</v>
      </c>
      <c r="AA2895" s="69"/>
      <c r="AB2895" s="69"/>
      <c r="AC2895" s="69"/>
    </row>
    <row r="2896" spans="1:29" ht="30" x14ac:dyDescent="0.25">
      <c r="A2896" s="68" t="s">
        <v>27085</v>
      </c>
      <c r="B2896" s="69" t="s">
        <v>22332</v>
      </c>
      <c r="C2896" s="69" t="s">
        <v>27084</v>
      </c>
      <c r="D2896" s="69" t="s">
        <v>4056</v>
      </c>
      <c r="E2896" s="69" t="s">
        <v>22243</v>
      </c>
      <c r="F2896" s="69" t="s">
        <v>3793</v>
      </c>
      <c r="G2896" s="69" t="s">
        <v>2406</v>
      </c>
      <c r="H2896" s="69" t="s">
        <v>962</v>
      </c>
      <c r="I2896" s="70">
        <v>11048.58</v>
      </c>
      <c r="J2896" s="69" t="s">
        <v>4057</v>
      </c>
      <c r="K2896" s="69" t="s">
        <v>27083</v>
      </c>
      <c r="L2896" s="70">
        <v>11048.58</v>
      </c>
      <c r="M2896" s="69"/>
      <c r="N2896" s="69"/>
      <c r="O2896" s="69"/>
      <c r="P2896" s="69"/>
      <c r="Q2896" s="69"/>
      <c r="R2896" s="69"/>
      <c r="S2896" s="69"/>
      <c r="T2896" s="70"/>
      <c r="U2896" s="69"/>
      <c r="V2896" s="69"/>
      <c r="W2896" s="69"/>
      <c r="X2896" s="69"/>
      <c r="Y2896" s="70"/>
      <c r="Z2896" s="69">
        <v>0</v>
      </c>
      <c r="AA2896" s="69" t="s">
        <v>989</v>
      </c>
      <c r="AB2896" s="69" t="s">
        <v>1144</v>
      </c>
      <c r="AC2896" s="69"/>
    </row>
    <row r="2897" spans="1:29" x14ac:dyDescent="0.25">
      <c r="A2897" s="71" t="s">
        <v>193</v>
      </c>
      <c r="B2897" s="71"/>
      <c r="C2897" s="71"/>
      <c r="D2897" s="71"/>
      <c r="E2897" s="71"/>
      <c r="F2897" s="71"/>
      <c r="G2897" s="71"/>
      <c r="H2897" s="71"/>
      <c r="I2897" s="72">
        <v>11048.58</v>
      </c>
      <c r="J2897" s="71"/>
      <c r="K2897" s="71"/>
      <c r="L2897" s="72">
        <v>11048.58</v>
      </c>
      <c r="M2897" s="72">
        <v>0</v>
      </c>
      <c r="N2897" s="71"/>
      <c r="O2897" s="71"/>
      <c r="P2897" s="71"/>
      <c r="Q2897" s="71"/>
      <c r="R2897" s="71"/>
      <c r="S2897" s="72">
        <v>0</v>
      </c>
      <c r="T2897" s="72">
        <v>0</v>
      </c>
      <c r="U2897" s="71"/>
      <c r="V2897" s="71"/>
      <c r="W2897" s="71"/>
      <c r="X2897" s="72">
        <v>0</v>
      </c>
      <c r="Y2897" s="72">
        <v>0</v>
      </c>
      <c r="Z2897" s="72">
        <v>0</v>
      </c>
      <c r="AA2897" s="69"/>
      <c r="AB2897" s="69"/>
      <c r="AC2897" s="69"/>
    </row>
    <row r="2898" spans="1:29" ht="30" x14ac:dyDescent="0.25">
      <c r="A2898" s="68" t="s">
        <v>27082</v>
      </c>
      <c r="B2898" s="69" t="s">
        <v>27081</v>
      </c>
      <c r="C2898" s="69" t="s">
        <v>27080</v>
      </c>
      <c r="D2898" s="69" t="s">
        <v>4056</v>
      </c>
      <c r="E2898" s="69" t="s">
        <v>22243</v>
      </c>
      <c r="F2898" s="69" t="s">
        <v>1228</v>
      </c>
      <c r="G2898" s="69" t="s">
        <v>2406</v>
      </c>
      <c r="H2898" s="69" t="s">
        <v>962</v>
      </c>
      <c r="I2898" s="70">
        <v>24268.45</v>
      </c>
      <c r="J2898" s="69" t="s">
        <v>4057</v>
      </c>
      <c r="K2898" s="69" t="s">
        <v>27079</v>
      </c>
      <c r="L2898" s="70">
        <v>24268.45</v>
      </c>
      <c r="M2898" s="69"/>
      <c r="N2898" s="69"/>
      <c r="O2898" s="69"/>
      <c r="P2898" s="69"/>
      <c r="Q2898" s="69"/>
      <c r="R2898" s="69"/>
      <c r="S2898" s="69"/>
      <c r="T2898" s="70"/>
      <c r="U2898" s="69"/>
      <c r="V2898" s="69"/>
      <c r="W2898" s="69"/>
      <c r="X2898" s="69"/>
      <c r="Y2898" s="70"/>
      <c r="Z2898" s="69">
        <v>0</v>
      </c>
      <c r="AA2898" s="69" t="s">
        <v>989</v>
      </c>
      <c r="AB2898" s="69" t="s">
        <v>1144</v>
      </c>
      <c r="AC2898" s="69"/>
    </row>
    <row r="2899" spans="1:29" x14ac:dyDescent="0.25">
      <c r="A2899" s="71" t="s">
        <v>193</v>
      </c>
      <c r="B2899" s="71"/>
      <c r="C2899" s="71"/>
      <c r="D2899" s="71"/>
      <c r="E2899" s="71"/>
      <c r="F2899" s="71"/>
      <c r="G2899" s="71"/>
      <c r="H2899" s="71"/>
      <c r="I2899" s="72">
        <v>24268.45</v>
      </c>
      <c r="J2899" s="71"/>
      <c r="K2899" s="71"/>
      <c r="L2899" s="72">
        <v>24268.45</v>
      </c>
      <c r="M2899" s="72">
        <v>0</v>
      </c>
      <c r="N2899" s="71"/>
      <c r="O2899" s="71"/>
      <c r="P2899" s="71"/>
      <c r="Q2899" s="71"/>
      <c r="R2899" s="71"/>
      <c r="S2899" s="72">
        <v>0</v>
      </c>
      <c r="T2899" s="72">
        <v>0</v>
      </c>
      <c r="U2899" s="71"/>
      <c r="V2899" s="71"/>
      <c r="W2899" s="71"/>
      <c r="X2899" s="72">
        <v>0</v>
      </c>
      <c r="Y2899" s="72">
        <v>0</v>
      </c>
      <c r="Z2899" s="72">
        <v>0</v>
      </c>
      <c r="AA2899" s="69"/>
      <c r="AB2899" s="69"/>
      <c r="AC2899" s="69"/>
    </row>
    <row r="2900" spans="1:29" ht="30" x14ac:dyDescent="0.25">
      <c r="A2900" s="68" t="s">
        <v>27078</v>
      </c>
      <c r="B2900" s="69" t="s">
        <v>22300</v>
      </c>
      <c r="C2900" s="69" t="s">
        <v>27077</v>
      </c>
      <c r="D2900" s="69" t="s">
        <v>4056</v>
      </c>
      <c r="E2900" s="69" t="s">
        <v>22243</v>
      </c>
      <c r="F2900" s="69" t="s">
        <v>1228</v>
      </c>
      <c r="G2900" s="69" t="s">
        <v>2406</v>
      </c>
      <c r="H2900" s="69"/>
      <c r="I2900" s="70">
        <v>1071.74</v>
      </c>
      <c r="J2900" s="69" t="s">
        <v>4057</v>
      </c>
      <c r="K2900" s="69"/>
      <c r="L2900" s="69"/>
      <c r="M2900" s="69"/>
      <c r="N2900" s="69"/>
      <c r="O2900" s="69"/>
      <c r="P2900" s="69"/>
      <c r="Q2900" s="69"/>
      <c r="R2900" s="69"/>
      <c r="S2900" s="69"/>
      <c r="T2900" s="69"/>
      <c r="U2900" s="69"/>
      <c r="V2900" s="69"/>
      <c r="W2900" s="69"/>
      <c r="X2900" s="69"/>
      <c r="Y2900" s="69"/>
      <c r="Z2900" s="69"/>
      <c r="AA2900" s="69" t="s">
        <v>989</v>
      </c>
      <c r="AB2900" s="69"/>
      <c r="AC2900" s="69"/>
    </row>
    <row r="2901" spans="1:29" x14ac:dyDescent="0.25">
      <c r="A2901" s="71" t="s">
        <v>193</v>
      </c>
      <c r="B2901" s="71"/>
      <c r="C2901" s="71"/>
      <c r="D2901" s="71"/>
      <c r="E2901" s="71"/>
      <c r="F2901" s="71"/>
      <c r="G2901" s="71"/>
      <c r="H2901" s="71"/>
      <c r="I2901" s="72">
        <v>1071.74</v>
      </c>
      <c r="J2901" s="71"/>
      <c r="K2901" s="71"/>
      <c r="L2901" s="72">
        <v>0</v>
      </c>
      <c r="M2901" s="72">
        <v>1071.74</v>
      </c>
      <c r="N2901" s="71"/>
      <c r="O2901" s="71"/>
      <c r="P2901" s="71"/>
      <c r="Q2901" s="71"/>
      <c r="R2901" s="71"/>
      <c r="S2901" s="72">
        <v>0</v>
      </c>
      <c r="T2901" s="72">
        <v>0</v>
      </c>
      <c r="U2901" s="71"/>
      <c r="V2901" s="71"/>
      <c r="W2901" s="71"/>
      <c r="X2901" s="72">
        <v>0</v>
      </c>
      <c r="Y2901" s="72">
        <v>0</v>
      </c>
      <c r="Z2901" s="72">
        <v>0</v>
      </c>
      <c r="AA2901" s="69"/>
      <c r="AB2901" s="69"/>
      <c r="AC2901" s="69"/>
    </row>
    <row r="2902" spans="1:29" ht="30" x14ac:dyDescent="0.25">
      <c r="A2902" s="68" t="s">
        <v>27076</v>
      </c>
      <c r="B2902" s="69" t="s">
        <v>27075</v>
      </c>
      <c r="C2902" s="69" t="s">
        <v>27074</v>
      </c>
      <c r="D2902" s="69" t="s">
        <v>4056</v>
      </c>
      <c r="E2902" s="69" t="s">
        <v>22292</v>
      </c>
      <c r="F2902" s="69" t="s">
        <v>2661</v>
      </c>
      <c r="G2902" s="69" t="s">
        <v>2661</v>
      </c>
      <c r="H2902" s="69" t="s">
        <v>962</v>
      </c>
      <c r="I2902" s="70">
        <v>3165.75</v>
      </c>
      <c r="J2902" s="69" t="s">
        <v>4057</v>
      </c>
      <c r="K2902" s="69" t="s">
        <v>27073</v>
      </c>
      <c r="L2902" s="70">
        <v>3165.75</v>
      </c>
      <c r="M2902" s="69"/>
      <c r="N2902" s="69"/>
      <c r="O2902" s="69"/>
      <c r="P2902" s="69"/>
      <c r="Q2902" s="69"/>
      <c r="R2902" s="69"/>
      <c r="S2902" s="69"/>
      <c r="T2902" s="70"/>
      <c r="U2902" s="69"/>
      <c r="V2902" s="69"/>
      <c r="W2902" s="69"/>
      <c r="X2902" s="69"/>
      <c r="Y2902" s="70"/>
      <c r="Z2902" s="69">
        <v>0</v>
      </c>
      <c r="AA2902" s="69" t="s">
        <v>989</v>
      </c>
      <c r="AB2902" s="69" t="s">
        <v>1144</v>
      </c>
      <c r="AC2902" s="69"/>
    </row>
    <row r="2903" spans="1:29" x14ac:dyDescent="0.25">
      <c r="A2903" s="71" t="s">
        <v>193</v>
      </c>
      <c r="B2903" s="71"/>
      <c r="C2903" s="71"/>
      <c r="D2903" s="71"/>
      <c r="E2903" s="71"/>
      <c r="F2903" s="71"/>
      <c r="G2903" s="71"/>
      <c r="H2903" s="71"/>
      <c r="I2903" s="72">
        <v>3165.75</v>
      </c>
      <c r="J2903" s="71"/>
      <c r="K2903" s="71"/>
      <c r="L2903" s="72">
        <v>3165.75</v>
      </c>
      <c r="M2903" s="72">
        <v>0</v>
      </c>
      <c r="N2903" s="71"/>
      <c r="O2903" s="71"/>
      <c r="P2903" s="71"/>
      <c r="Q2903" s="71"/>
      <c r="R2903" s="71"/>
      <c r="S2903" s="72">
        <v>0</v>
      </c>
      <c r="T2903" s="72">
        <v>0</v>
      </c>
      <c r="U2903" s="71"/>
      <c r="V2903" s="71"/>
      <c r="W2903" s="71"/>
      <c r="X2903" s="72">
        <v>0</v>
      </c>
      <c r="Y2903" s="72">
        <v>0</v>
      </c>
      <c r="Z2903" s="72">
        <v>0</v>
      </c>
      <c r="AA2903" s="69"/>
      <c r="AB2903" s="69"/>
      <c r="AC2903" s="69"/>
    </row>
    <row r="2904" spans="1:29" ht="30" x14ac:dyDescent="0.25">
      <c r="A2904" s="68" t="s">
        <v>27072</v>
      </c>
      <c r="B2904" s="69" t="s">
        <v>22272</v>
      </c>
      <c r="C2904" s="69" t="s">
        <v>27071</v>
      </c>
      <c r="D2904" s="69" t="s">
        <v>4056</v>
      </c>
      <c r="E2904" s="69" t="s">
        <v>22243</v>
      </c>
      <c r="F2904" s="69" t="s">
        <v>4385</v>
      </c>
      <c r="G2904" s="69" t="s">
        <v>2406</v>
      </c>
      <c r="H2904" s="69"/>
      <c r="I2904" s="70">
        <v>5337.21</v>
      </c>
      <c r="J2904" s="69" t="s">
        <v>4057</v>
      </c>
      <c r="K2904" s="69"/>
      <c r="L2904" s="69"/>
      <c r="M2904" s="69"/>
      <c r="N2904" s="69"/>
      <c r="O2904" s="69"/>
      <c r="P2904" s="69"/>
      <c r="Q2904" s="69"/>
      <c r="R2904" s="69"/>
      <c r="S2904" s="69"/>
      <c r="T2904" s="69"/>
      <c r="U2904" s="69"/>
      <c r="V2904" s="69"/>
      <c r="W2904" s="69"/>
      <c r="X2904" s="69"/>
      <c r="Y2904" s="69"/>
      <c r="Z2904" s="69"/>
      <c r="AA2904" s="69" t="s">
        <v>989</v>
      </c>
      <c r="AB2904" s="69"/>
      <c r="AC2904" s="69"/>
    </row>
    <row r="2905" spans="1:29" x14ac:dyDescent="0.25">
      <c r="A2905" s="71" t="s">
        <v>193</v>
      </c>
      <c r="B2905" s="71"/>
      <c r="C2905" s="71"/>
      <c r="D2905" s="71"/>
      <c r="E2905" s="71"/>
      <c r="F2905" s="71"/>
      <c r="G2905" s="71"/>
      <c r="H2905" s="71"/>
      <c r="I2905" s="72">
        <v>5337.21</v>
      </c>
      <c r="J2905" s="71"/>
      <c r="K2905" s="71"/>
      <c r="L2905" s="72">
        <v>0</v>
      </c>
      <c r="M2905" s="72">
        <v>5337.21</v>
      </c>
      <c r="N2905" s="71"/>
      <c r="O2905" s="71"/>
      <c r="P2905" s="71"/>
      <c r="Q2905" s="71"/>
      <c r="R2905" s="71"/>
      <c r="S2905" s="72">
        <v>0</v>
      </c>
      <c r="T2905" s="72">
        <v>0</v>
      </c>
      <c r="U2905" s="71"/>
      <c r="V2905" s="71"/>
      <c r="W2905" s="71"/>
      <c r="X2905" s="72">
        <v>0</v>
      </c>
      <c r="Y2905" s="72">
        <v>0</v>
      </c>
      <c r="Z2905" s="72">
        <v>0</v>
      </c>
      <c r="AA2905" s="69"/>
      <c r="AB2905" s="69"/>
      <c r="AC2905" s="69"/>
    </row>
    <row r="2906" spans="1:29" ht="30" x14ac:dyDescent="0.25">
      <c r="A2906" s="68" t="s">
        <v>27070</v>
      </c>
      <c r="B2906" s="69" t="s">
        <v>22266</v>
      </c>
      <c r="C2906" s="69" t="s">
        <v>27069</v>
      </c>
      <c r="D2906" s="69" t="s">
        <v>4056</v>
      </c>
      <c r="E2906" s="69" t="s">
        <v>22239</v>
      </c>
      <c r="F2906" s="69" t="s">
        <v>2318</v>
      </c>
      <c r="G2906" s="69" t="s">
        <v>2406</v>
      </c>
      <c r="H2906" s="69"/>
      <c r="I2906" s="70">
        <v>2992.95</v>
      </c>
      <c r="J2906" s="69" t="s">
        <v>4057</v>
      </c>
      <c r="K2906" s="69"/>
      <c r="L2906" s="69"/>
      <c r="M2906" s="69"/>
      <c r="N2906" s="69"/>
      <c r="O2906" s="69"/>
      <c r="P2906" s="69"/>
      <c r="Q2906" s="69"/>
      <c r="R2906" s="69"/>
      <c r="S2906" s="69"/>
      <c r="T2906" s="69"/>
      <c r="U2906" s="69"/>
      <c r="V2906" s="69"/>
      <c r="W2906" s="69"/>
      <c r="X2906" s="69"/>
      <c r="Y2906" s="69"/>
      <c r="Z2906" s="69"/>
      <c r="AA2906" s="69" t="s">
        <v>989</v>
      </c>
      <c r="AB2906" s="69"/>
      <c r="AC2906" s="69"/>
    </row>
    <row r="2907" spans="1:29" x14ac:dyDescent="0.25">
      <c r="A2907" s="71" t="s">
        <v>193</v>
      </c>
      <c r="B2907" s="71"/>
      <c r="C2907" s="71"/>
      <c r="D2907" s="71"/>
      <c r="E2907" s="71"/>
      <c r="F2907" s="71"/>
      <c r="G2907" s="71"/>
      <c r="H2907" s="71"/>
      <c r="I2907" s="72">
        <v>2992.95</v>
      </c>
      <c r="J2907" s="71"/>
      <c r="K2907" s="71"/>
      <c r="L2907" s="72">
        <v>0</v>
      </c>
      <c r="M2907" s="72">
        <v>2992.95</v>
      </c>
      <c r="N2907" s="71"/>
      <c r="O2907" s="71"/>
      <c r="P2907" s="71"/>
      <c r="Q2907" s="71"/>
      <c r="R2907" s="71"/>
      <c r="S2907" s="72">
        <v>0</v>
      </c>
      <c r="T2907" s="72">
        <v>0</v>
      </c>
      <c r="U2907" s="71"/>
      <c r="V2907" s="71"/>
      <c r="W2907" s="71"/>
      <c r="X2907" s="72">
        <v>0</v>
      </c>
      <c r="Y2907" s="72">
        <v>0</v>
      </c>
      <c r="Z2907" s="72">
        <v>0</v>
      </c>
      <c r="AA2907" s="69"/>
      <c r="AB2907" s="69"/>
      <c r="AC2907" s="69"/>
    </row>
    <row r="2908" spans="1:29" ht="30" x14ac:dyDescent="0.25">
      <c r="A2908" s="68" t="s">
        <v>27068</v>
      </c>
      <c r="B2908" s="69" t="s">
        <v>22484</v>
      </c>
      <c r="C2908" s="69" t="s">
        <v>27067</v>
      </c>
      <c r="D2908" s="69" t="s">
        <v>4056</v>
      </c>
      <c r="E2908" s="69" t="s">
        <v>22247</v>
      </c>
      <c r="F2908" s="69" t="s">
        <v>2318</v>
      </c>
      <c r="G2908" s="69" t="s">
        <v>22334</v>
      </c>
      <c r="H2908" s="69"/>
      <c r="I2908" s="70">
        <v>1971.3</v>
      </c>
      <c r="J2908" s="69" t="s">
        <v>4057</v>
      </c>
      <c r="K2908" s="69"/>
      <c r="L2908" s="69"/>
      <c r="M2908" s="69"/>
      <c r="N2908" s="69"/>
      <c r="O2908" s="69"/>
      <c r="P2908" s="69"/>
      <c r="Q2908" s="69"/>
      <c r="R2908" s="69"/>
      <c r="S2908" s="69"/>
      <c r="T2908" s="69"/>
      <c r="U2908" s="69"/>
      <c r="V2908" s="69"/>
      <c r="W2908" s="69"/>
      <c r="X2908" s="69"/>
      <c r="Y2908" s="69"/>
      <c r="Z2908" s="69"/>
      <c r="AA2908" s="69" t="s">
        <v>989</v>
      </c>
      <c r="AB2908" s="69"/>
      <c r="AC2908" s="69"/>
    </row>
    <row r="2909" spans="1:29" x14ac:dyDescent="0.25">
      <c r="A2909" s="71" t="s">
        <v>193</v>
      </c>
      <c r="B2909" s="71"/>
      <c r="C2909" s="71"/>
      <c r="D2909" s="71"/>
      <c r="E2909" s="71"/>
      <c r="F2909" s="71"/>
      <c r="G2909" s="71"/>
      <c r="H2909" s="71"/>
      <c r="I2909" s="72">
        <v>1971.3</v>
      </c>
      <c r="J2909" s="71"/>
      <c r="K2909" s="71"/>
      <c r="L2909" s="72">
        <v>0</v>
      </c>
      <c r="M2909" s="72">
        <v>1971.3</v>
      </c>
      <c r="N2909" s="71"/>
      <c r="O2909" s="71"/>
      <c r="P2909" s="71"/>
      <c r="Q2909" s="71"/>
      <c r="R2909" s="71"/>
      <c r="S2909" s="72">
        <v>0</v>
      </c>
      <c r="T2909" s="72">
        <v>0</v>
      </c>
      <c r="U2909" s="71"/>
      <c r="V2909" s="71"/>
      <c r="W2909" s="71"/>
      <c r="X2909" s="72">
        <v>0</v>
      </c>
      <c r="Y2909" s="72">
        <v>0</v>
      </c>
      <c r="Z2909" s="72">
        <v>0</v>
      </c>
      <c r="AA2909" s="69"/>
      <c r="AB2909" s="69"/>
      <c r="AC2909" s="69"/>
    </row>
    <row r="2910" spans="1:29" ht="40" x14ac:dyDescent="0.25">
      <c r="A2910" s="68" t="s">
        <v>27066</v>
      </c>
      <c r="B2910" s="69" t="s">
        <v>27065</v>
      </c>
      <c r="C2910" s="69" t="s">
        <v>27064</v>
      </c>
      <c r="D2910" s="69" t="s">
        <v>4056</v>
      </c>
      <c r="E2910" s="69" t="s">
        <v>22243</v>
      </c>
      <c r="F2910" s="69" t="s">
        <v>1805</v>
      </c>
      <c r="G2910" s="69" t="s">
        <v>3232</v>
      </c>
      <c r="H2910" s="69"/>
      <c r="I2910" s="70">
        <v>34948.21</v>
      </c>
      <c r="J2910" s="69" t="s">
        <v>4057</v>
      </c>
      <c r="K2910" s="69"/>
      <c r="L2910" s="69"/>
      <c r="M2910" s="69"/>
      <c r="N2910" s="69"/>
      <c r="O2910" s="69"/>
      <c r="P2910" s="69"/>
      <c r="Q2910" s="69"/>
      <c r="R2910" s="69"/>
      <c r="S2910" s="69"/>
      <c r="T2910" s="69"/>
      <c r="U2910" s="69"/>
      <c r="V2910" s="69"/>
      <c r="W2910" s="69"/>
      <c r="X2910" s="69"/>
      <c r="Y2910" s="69"/>
      <c r="Z2910" s="69"/>
      <c r="AA2910" s="69" t="s">
        <v>989</v>
      </c>
      <c r="AB2910" s="69"/>
      <c r="AC2910" s="69"/>
    </row>
    <row r="2911" spans="1:29" x14ac:dyDescent="0.25">
      <c r="A2911" s="71" t="s">
        <v>193</v>
      </c>
      <c r="B2911" s="71"/>
      <c r="C2911" s="71"/>
      <c r="D2911" s="71"/>
      <c r="E2911" s="71"/>
      <c r="F2911" s="71"/>
      <c r="G2911" s="71"/>
      <c r="H2911" s="71"/>
      <c r="I2911" s="72">
        <v>34948.21</v>
      </c>
      <c r="J2911" s="71"/>
      <c r="K2911" s="71"/>
      <c r="L2911" s="72">
        <v>0</v>
      </c>
      <c r="M2911" s="72">
        <v>34948.21</v>
      </c>
      <c r="N2911" s="71"/>
      <c r="O2911" s="71"/>
      <c r="P2911" s="71"/>
      <c r="Q2911" s="71"/>
      <c r="R2911" s="71"/>
      <c r="S2911" s="72">
        <v>0</v>
      </c>
      <c r="T2911" s="72">
        <v>0</v>
      </c>
      <c r="U2911" s="71"/>
      <c r="V2911" s="71"/>
      <c r="W2911" s="71"/>
      <c r="X2911" s="72">
        <v>0</v>
      </c>
      <c r="Y2911" s="72">
        <v>0</v>
      </c>
      <c r="Z2911" s="72">
        <v>0</v>
      </c>
      <c r="AA2911" s="69"/>
      <c r="AB2911" s="69"/>
      <c r="AC2911" s="69"/>
    </row>
    <row r="2912" spans="1:29" ht="30" x14ac:dyDescent="0.25">
      <c r="A2912" s="68" t="s">
        <v>27063</v>
      </c>
      <c r="B2912" s="69" t="s">
        <v>26012</v>
      </c>
      <c r="C2912" s="69" t="s">
        <v>27062</v>
      </c>
      <c r="D2912" s="69" t="s">
        <v>4056</v>
      </c>
      <c r="E2912" s="69"/>
      <c r="F2912" s="69" t="s">
        <v>3815</v>
      </c>
      <c r="G2912" s="69" t="s">
        <v>1367</v>
      </c>
      <c r="H2912" s="69" t="s">
        <v>962</v>
      </c>
      <c r="I2912" s="70">
        <v>2207.92</v>
      </c>
      <c r="J2912" s="69" t="s">
        <v>4389</v>
      </c>
      <c r="K2912" s="69" t="s">
        <v>27061</v>
      </c>
      <c r="L2912" s="70">
        <v>2207.92</v>
      </c>
      <c r="M2912" s="69"/>
      <c r="N2912" s="69" t="s">
        <v>27060</v>
      </c>
      <c r="O2912" s="69"/>
      <c r="P2912" s="69" t="s">
        <v>1851</v>
      </c>
      <c r="Q2912" s="69" t="s">
        <v>1282</v>
      </c>
      <c r="R2912" s="69"/>
      <c r="S2912" s="70">
        <v>2207.92</v>
      </c>
      <c r="T2912" s="70"/>
      <c r="U2912" s="69" t="s">
        <v>1282</v>
      </c>
      <c r="V2912" s="73">
        <v>74</v>
      </c>
      <c r="W2912" s="69" t="s">
        <v>1282</v>
      </c>
      <c r="X2912" s="69"/>
      <c r="Y2912" s="70"/>
      <c r="Z2912" s="69">
        <v>0</v>
      </c>
      <c r="AA2912" s="69" t="s">
        <v>989</v>
      </c>
      <c r="AB2912" s="69" t="s">
        <v>1144</v>
      </c>
      <c r="AC2912" s="69"/>
    </row>
    <row r="2913" spans="1:29" x14ac:dyDescent="0.25">
      <c r="A2913" s="71" t="s">
        <v>193</v>
      </c>
      <c r="B2913" s="71"/>
      <c r="C2913" s="71"/>
      <c r="D2913" s="71"/>
      <c r="E2913" s="71"/>
      <c r="F2913" s="71"/>
      <c r="G2913" s="71"/>
      <c r="H2913" s="71"/>
      <c r="I2913" s="72">
        <v>2207.92</v>
      </c>
      <c r="J2913" s="71"/>
      <c r="K2913" s="71"/>
      <c r="L2913" s="72">
        <v>2207.92</v>
      </c>
      <c r="M2913" s="72">
        <v>0</v>
      </c>
      <c r="N2913" s="71"/>
      <c r="O2913" s="71"/>
      <c r="P2913" s="71"/>
      <c r="Q2913" s="71"/>
      <c r="R2913" s="71"/>
      <c r="S2913" s="72">
        <v>2207.92</v>
      </c>
      <c r="T2913" s="72">
        <v>2207.92</v>
      </c>
      <c r="U2913" s="71"/>
      <c r="V2913" s="71"/>
      <c r="W2913" s="71"/>
      <c r="X2913" s="72">
        <v>0</v>
      </c>
      <c r="Y2913" s="72">
        <v>0</v>
      </c>
      <c r="Z2913" s="72">
        <v>2207.92</v>
      </c>
      <c r="AA2913" s="69"/>
      <c r="AB2913" s="69"/>
      <c r="AC2913" s="69"/>
    </row>
    <row r="2914" spans="1:29" ht="30" x14ac:dyDescent="0.25">
      <c r="A2914" s="68" t="s">
        <v>27059</v>
      </c>
      <c r="B2914" s="69" t="s">
        <v>27058</v>
      </c>
      <c r="C2914" s="69" t="s">
        <v>27057</v>
      </c>
      <c r="D2914" s="69" t="s">
        <v>4056</v>
      </c>
      <c r="E2914" s="69"/>
      <c r="F2914" s="69" t="s">
        <v>3823</v>
      </c>
      <c r="G2914" s="69" t="s">
        <v>3798</v>
      </c>
      <c r="H2914" s="69" t="s">
        <v>962</v>
      </c>
      <c r="I2914" s="70">
        <v>39800.11</v>
      </c>
      <c r="J2914" s="69" t="s">
        <v>4389</v>
      </c>
      <c r="K2914" s="69" t="s">
        <v>27056</v>
      </c>
      <c r="L2914" s="70">
        <v>31689.7</v>
      </c>
      <c r="M2914" s="69"/>
      <c r="N2914" s="69" t="s">
        <v>27055</v>
      </c>
      <c r="O2914" s="69" t="s">
        <v>27055</v>
      </c>
      <c r="P2914" s="69" t="s">
        <v>1966</v>
      </c>
      <c r="Q2914" s="69" t="s">
        <v>1459</v>
      </c>
      <c r="R2914" s="69" t="s">
        <v>1185</v>
      </c>
      <c r="S2914" s="70">
        <v>31689.7</v>
      </c>
      <c r="T2914" s="70"/>
      <c r="U2914" s="69" t="s">
        <v>1002</v>
      </c>
      <c r="V2914" s="73">
        <v>99</v>
      </c>
      <c r="W2914" s="69" t="s">
        <v>1459</v>
      </c>
      <c r="X2914" s="69"/>
      <c r="Y2914" s="70"/>
      <c r="Z2914" s="69">
        <v>94.43</v>
      </c>
      <c r="AA2914" s="69" t="s">
        <v>989</v>
      </c>
      <c r="AB2914" s="69" t="s">
        <v>1144</v>
      </c>
      <c r="AC2914" s="69"/>
    </row>
    <row r="2915" spans="1:29" x14ac:dyDescent="0.25">
      <c r="A2915" s="69"/>
      <c r="B2915" s="69"/>
      <c r="C2915" s="69"/>
      <c r="D2915" s="69"/>
      <c r="E2915" s="69"/>
      <c r="F2915" s="69"/>
      <c r="G2915" s="69"/>
      <c r="H2915" s="69"/>
      <c r="I2915" s="69"/>
      <c r="J2915" s="69"/>
      <c r="K2915" s="69" t="s">
        <v>27054</v>
      </c>
      <c r="L2915" s="70">
        <v>8110.41</v>
      </c>
      <c r="M2915" s="69"/>
      <c r="N2915" s="69" t="s">
        <v>27053</v>
      </c>
      <c r="O2915" s="69"/>
      <c r="P2915" s="69" t="s">
        <v>1966</v>
      </c>
      <c r="Q2915" s="69" t="s">
        <v>1424</v>
      </c>
      <c r="R2915" s="69"/>
      <c r="S2915" s="70">
        <v>8110.41</v>
      </c>
      <c r="T2915" s="70"/>
      <c r="U2915" s="69" t="s">
        <v>1424</v>
      </c>
      <c r="V2915" s="73">
        <v>65</v>
      </c>
      <c r="W2915" s="69" t="s">
        <v>1424</v>
      </c>
      <c r="X2915" s="69"/>
      <c r="Y2915" s="70"/>
      <c r="Z2915" s="69">
        <v>0</v>
      </c>
      <c r="AA2915" s="69"/>
      <c r="AB2915" s="69" t="s">
        <v>1144</v>
      </c>
      <c r="AC2915" s="69"/>
    </row>
    <row r="2916" spans="1:29" x14ac:dyDescent="0.25">
      <c r="A2916" s="71" t="s">
        <v>193</v>
      </c>
      <c r="B2916" s="71"/>
      <c r="C2916" s="71"/>
      <c r="D2916" s="71"/>
      <c r="E2916" s="71"/>
      <c r="F2916" s="71"/>
      <c r="G2916" s="71"/>
      <c r="H2916" s="71"/>
      <c r="I2916" s="72">
        <v>39800.11</v>
      </c>
      <c r="J2916" s="71"/>
      <c r="K2916" s="71"/>
      <c r="L2916" s="72">
        <v>39800.11</v>
      </c>
      <c r="M2916" s="72">
        <v>0</v>
      </c>
      <c r="N2916" s="71"/>
      <c r="O2916" s="71"/>
      <c r="P2916" s="71"/>
      <c r="Q2916" s="71"/>
      <c r="R2916" s="71"/>
      <c r="S2916" s="72">
        <v>39800.11</v>
      </c>
      <c r="T2916" s="72">
        <v>39800.11</v>
      </c>
      <c r="U2916" s="71"/>
      <c r="V2916" s="71"/>
      <c r="W2916" s="71"/>
      <c r="X2916" s="72">
        <v>0</v>
      </c>
      <c r="Y2916" s="72">
        <v>94.43</v>
      </c>
      <c r="Z2916" s="72">
        <v>39894.54</v>
      </c>
      <c r="AA2916" s="69"/>
      <c r="AB2916" s="69"/>
      <c r="AC2916" s="69"/>
    </row>
    <row r="2917" spans="1:29" ht="30" x14ac:dyDescent="0.25">
      <c r="A2917" s="68" t="s">
        <v>27052</v>
      </c>
      <c r="B2917" s="69" t="s">
        <v>27051</v>
      </c>
      <c r="C2917" s="69" t="s">
        <v>27050</v>
      </c>
      <c r="D2917" s="69" t="s">
        <v>4056</v>
      </c>
      <c r="E2917" s="69"/>
      <c r="F2917" s="69" t="s">
        <v>1223</v>
      </c>
      <c r="G2917" s="69" t="s">
        <v>1849</v>
      </c>
      <c r="H2917" s="69" t="s">
        <v>962</v>
      </c>
      <c r="I2917" s="70">
        <v>30644.52</v>
      </c>
      <c r="J2917" s="69" t="s">
        <v>4389</v>
      </c>
      <c r="K2917" s="69" t="s">
        <v>27049</v>
      </c>
      <c r="L2917" s="70">
        <v>3022.68</v>
      </c>
      <c r="M2917" s="69"/>
      <c r="N2917" s="69" t="s">
        <v>27048</v>
      </c>
      <c r="O2917" s="69"/>
      <c r="P2917" s="69" t="s">
        <v>5440</v>
      </c>
      <c r="Q2917" s="69" t="s">
        <v>1327</v>
      </c>
      <c r="R2917" s="69"/>
      <c r="S2917" s="70">
        <v>3022.68</v>
      </c>
      <c r="T2917" s="70"/>
      <c r="U2917" s="69" t="s">
        <v>1327</v>
      </c>
      <c r="V2917" s="73">
        <v>67</v>
      </c>
      <c r="W2917" s="69" t="s">
        <v>1327</v>
      </c>
      <c r="X2917" s="69"/>
      <c r="Y2917" s="70"/>
      <c r="Z2917" s="69">
        <v>0</v>
      </c>
      <c r="AA2917" s="69" t="s">
        <v>989</v>
      </c>
      <c r="AB2917" s="69" t="s">
        <v>1144</v>
      </c>
      <c r="AC2917" s="69"/>
    </row>
    <row r="2918" spans="1:29" x14ac:dyDescent="0.25">
      <c r="A2918" s="69"/>
      <c r="B2918" s="69"/>
      <c r="C2918" s="69"/>
      <c r="D2918" s="69"/>
      <c r="E2918" s="69"/>
      <c r="F2918" s="69"/>
      <c r="G2918" s="69"/>
      <c r="H2918" s="69"/>
      <c r="I2918" s="69"/>
      <c r="J2918" s="69"/>
      <c r="K2918" s="69" t="s">
        <v>27047</v>
      </c>
      <c r="L2918" s="70">
        <v>17502.11</v>
      </c>
      <c r="M2918" s="69"/>
      <c r="N2918" s="69" t="s">
        <v>27046</v>
      </c>
      <c r="O2918" s="69" t="s">
        <v>27046</v>
      </c>
      <c r="P2918" s="69" t="s">
        <v>1413</v>
      </c>
      <c r="Q2918" s="69" t="s">
        <v>1312</v>
      </c>
      <c r="R2918" s="69" t="s">
        <v>7661</v>
      </c>
      <c r="S2918" s="70">
        <v>17502.11</v>
      </c>
      <c r="T2918" s="70"/>
      <c r="U2918" s="69" t="s">
        <v>979</v>
      </c>
      <c r="V2918" s="73">
        <v>98</v>
      </c>
      <c r="W2918" s="69" t="s">
        <v>1312</v>
      </c>
      <c r="X2918" s="69"/>
      <c r="Y2918" s="70"/>
      <c r="Z2918" s="69">
        <v>38.14</v>
      </c>
      <c r="AA2918" s="69"/>
      <c r="AB2918" s="69" t="s">
        <v>1144</v>
      </c>
      <c r="AC2918" s="69"/>
    </row>
    <row r="2919" spans="1:29" x14ac:dyDescent="0.25">
      <c r="A2919" s="69"/>
      <c r="B2919" s="69"/>
      <c r="C2919" s="69"/>
      <c r="D2919" s="69"/>
      <c r="E2919" s="69"/>
      <c r="F2919" s="69"/>
      <c r="G2919" s="69"/>
      <c r="H2919" s="69"/>
      <c r="I2919" s="69"/>
      <c r="J2919" s="69"/>
      <c r="K2919" s="69" t="s">
        <v>27045</v>
      </c>
      <c r="L2919" s="70">
        <v>10119.73</v>
      </c>
      <c r="M2919" s="69"/>
      <c r="N2919" s="69" t="s">
        <v>27044</v>
      </c>
      <c r="O2919" s="69"/>
      <c r="P2919" s="69" t="s">
        <v>1413</v>
      </c>
      <c r="Q2919" s="69" t="s">
        <v>1312</v>
      </c>
      <c r="R2919" s="69"/>
      <c r="S2919" s="70">
        <v>10119.73</v>
      </c>
      <c r="T2919" s="70"/>
      <c r="U2919" s="69" t="s">
        <v>1312</v>
      </c>
      <c r="V2919" s="73">
        <v>73</v>
      </c>
      <c r="W2919" s="69" t="s">
        <v>1312</v>
      </c>
      <c r="X2919" s="69"/>
      <c r="Y2919" s="70"/>
      <c r="Z2919" s="69">
        <v>0</v>
      </c>
      <c r="AA2919" s="69"/>
      <c r="AB2919" s="69" t="s">
        <v>1144</v>
      </c>
      <c r="AC2919" s="69"/>
    </row>
    <row r="2920" spans="1:29" x14ac:dyDescent="0.25">
      <c r="A2920" s="71" t="s">
        <v>193</v>
      </c>
      <c r="B2920" s="71"/>
      <c r="C2920" s="71"/>
      <c r="D2920" s="71"/>
      <c r="E2920" s="71"/>
      <c r="F2920" s="71"/>
      <c r="G2920" s="71"/>
      <c r="H2920" s="71"/>
      <c r="I2920" s="72">
        <v>30644.52</v>
      </c>
      <c r="J2920" s="71"/>
      <c r="K2920" s="71"/>
      <c r="L2920" s="72">
        <v>30644.52</v>
      </c>
      <c r="M2920" s="72">
        <v>0</v>
      </c>
      <c r="N2920" s="71"/>
      <c r="O2920" s="71"/>
      <c r="P2920" s="71"/>
      <c r="Q2920" s="71"/>
      <c r="R2920" s="71"/>
      <c r="S2920" s="72">
        <v>30644.52</v>
      </c>
      <c r="T2920" s="72">
        <v>30644.52</v>
      </c>
      <c r="U2920" s="71"/>
      <c r="V2920" s="71"/>
      <c r="W2920" s="71"/>
      <c r="X2920" s="72">
        <v>0</v>
      </c>
      <c r="Y2920" s="72">
        <v>38.14</v>
      </c>
      <c r="Z2920" s="72">
        <v>30682.66</v>
      </c>
      <c r="AA2920" s="69"/>
      <c r="AB2920" s="69"/>
      <c r="AC2920" s="69"/>
    </row>
    <row r="2921" spans="1:29" ht="50" x14ac:dyDescent="0.25">
      <c r="A2921" s="68" t="s">
        <v>27043</v>
      </c>
      <c r="B2921" s="69" t="s">
        <v>27042</v>
      </c>
      <c r="C2921" s="69" t="s">
        <v>27041</v>
      </c>
      <c r="D2921" s="69" t="s">
        <v>4056</v>
      </c>
      <c r="E2921" s="69"/>
      <c r="F2921" s="69" t="s">
        <v>1223</v>
      </c>
      <c r="G2921" s="69" t="s">
        <v>1849</v>
      </c>
      <c r="H2921" s="69" t="s">
        <v>962</v>
      </c>
      <c r="I2921" s="70">
        <v>21617.16</v>
      </c>
      <c r="J2921" s="69" t="s">
        <v>4389</v>
      </c>
      <c r="K2921" s="69" t="s">
        <v>27040</v>
      </c>
      <c r="L2921" s="70">
        <v>425.45</v>
      </c>
      <c r="M2921" s="69"/>
      <c r="N2921" s="69" t="s">
        <v>27039</v>
      </c>
      <c r="O2921" s="69"/>
      <c r="P2921" s="69" t="s">
        <v>1227</v>
      </c>
      <c r="Q2921" s="69" t="s">
        <v>965</v>
      </c>
      <c r="R2921" s="69"/>
      <c r="S2921" s="70">
        <v>425.45</v>
      </c>
      <c r="T2921" s="70"/>
      <c r="U2921" s="69" t="s">
        <v>965</v>
      </c>
      <c r="V2921" s="73">
        <v>83</v>
      </c>
      <c r="W2921" s="69" t="s">
        <v>965</v>
      </c>
      <c r="X2921" s="69"/>
      <c r="Y2921" s="70"/>
      <c r="Z2921" s="69">
        <v>0</v>
      </c>
      <c r="AA2921" s="69" t="s">
        <v>989</v>
      </c>
      <c r="AB2921" s="69" t="s">
        <v>1144</v>
      </c>
      <c r="AC2921" s="69"/>
    </row>
    <row r="2922" spans="1:29" x14ac:dyDescent="0.25">
      <c r="A2922" s="69"/>
      <c r="B2922" s="69"/>
      <c r="C2922" s="69"/>
      <c r="D2922" s="69"/>
      <c r="E2922" s="69"/>
      <c r="F2922" s="69"/>
      <c r="G2922" s="69"/>
      <c r="H2922" s="69"/>
      <c r="I2922" s="69"/>
      <c r="J2922" s="69"/>
      <c r="K2922" s="69" t="s">
        <v>27038</v>
      </c>
      <c r="L2922" s="70">
        <v>492.33</v>
      </c>
      <c r="M2922" s="69"/>
      <c r="N2922" s="69" t="s">
        <v>27037</v>
      </c>
      <c r="O2922" s="69"/>
      <c r="P2922" s="69" t="s">
        <v>5440</v>
      </c>
      <c r="Q2922" s="69" t="s">
        <v>1327</v>
      </c>
      <c r="R2922" s="69"/>
      <c r="S2922" s="70">
        <v>492.33</v>
      </c>
      <c r="T2922" s="70"/>
      <c r="U2922" s="69" t="s">
        <v>1327</v>
      </c>
      <c r="V2922" s="73">
        <v>67</v>
      </c>
      <c r="W2922" s="69" t="s">
        <v>1327</v>
      </c>
      <c r="X2922" s="69"/>
      <c r="Y2922" s="70"/>
      <c r="Z2922" s="69">
        <v>0</v>
      </c>
      <c r="AA2922" s="69"/>
      <c r="AB2922" s="69" t="s">
        <v>1191</v>
      </c>
      <c r="AC2922" s="69"/>
    </row>
    <row r="2923" spans="1:29" x14ac:dyDescent="0.25">
      <c r="A2923" s="69"/>
      <c r="B2923" s="69"/>
      <c r="C2923" s="69"/>
      <c r="D2923" s="69"/>
      <c r="E2923" s="69"/>
      <c r="F2923" s="69"/>
      <c r="G2923" s="69"/>
      <c r="H2923" s="69"/>
      <c r="I2923" s="69"/>
      <c r="J2923" s="69"/>
      <c r="K2923" s="69" t="s">
        <v>27036</v>
      </c>
      <c r="L2923" s="70">
        <v>1088.48</v>
      </c>
      <c r="M2923" s="69"/>
      <c r="N2923" s="69" t="s">
        <v>27035</v>
      </c>
      <c r="O2923" s="69"/>
      <c r="P2923" s="69" t="s">
        <v>3798</v>
      </c>
      <c r="Q2923" s="69" t="s">
        <v>1323</v>
      </c>
      <c r="R2923" s="69"/>
      <c r="S2923" s="70">
        <v>1088.48</v>
      </c>
      <c r="T2923" s="70"/>
      <c r="U2923" s="69" t="s">
        <v>1323</v>
      </c>
      <c r="V2923" s="73">
        <v>74</v>
      </c>
      <c r="W2923" s="69" t="s">
        <v>1323</v>
      </c>
      <c r="X2923" s="69"/>
      <c r="Y2923" s="70"/>
      <c r="Z2923" s="69">
        <v>0</v>
      </c>
      <c r="AA2923" s="69"/>
      <c r="AB2923" s="69" t="s">
        <v>1191</v>
      </c>
      <c r="AC2923" s="69"/>
    </row>
    <row r="2924" spans="1:29" x14ac:dyDescent="0.25">
      <c r="A2924" s="69"/>
      <c r="B2924" s="69"/>
      <c r="C2924" s="69"/>
      <c r="D2924" s="69"/>
      <c r="E2924" s="69"/>
      <c r="F2924" s="69"/>
      <c r="G2924" s="69"/>
      <c r="H2924" s="69"/>
      <c r="I2924" s="69"/>
      <c r="J2924" s="69"/>
      <c r="K2924" s="69" t="s">
        <v>27034</v>
      </c>
      <c r="L2924" s="70">
        <v>158.49</v>
      </c>
      <c r="M2924" s="69"/>
      <c r="N2924" s="69" t="s">
        <v>27033</v>
      </c>
      <c r="O2924" s="69"/>
      <c r="P2924" s="69" t="s">
        <v>1142</v>
      </c>
      <c r="Q2924" s="69" t="s">
        <v>2718</v>
      </c>
      <c r="R2924" s="69"/>
      <c r="S2924" s="70">
        <v>158.49</v>
      </c>
      <c r="T2924" s="70"/>
      <c r="U2924" s="69" t="s">
        <v>2718</v>
      </c>
      <c r="V2924" s="73">
        <v>64</v>
      </c>
      <c r="W2924" s="69" t="s">
        <v>2718</v>
      </c>
      <c r="X2924" s="69"/>
      <c r="Y2924" s="70"/>
      <c r="Z2924" s="69">
        <v>0</v>
      </c>
      <c r="AA2924" s="69"/>
      <c r="AB2924" s="69" t="s">
        <v>1144</v>
      </c>
      <c r="AC2924" s="69"/>
    </row>
    <row r="2925" spans="1:29" x14ac:dyDescent="0.25">
      <c r="A2925" s="69"/>
      <c r="B2925" s="69"/>
      <c r="C2925" s="69"/>
      <c r="D2925" s="69"/>
      <c r="E2925" s="69"/>
      <c r="F2925" s="69"/>
      <c r="G2925" s="69"/>
      <c r="H2925" s="69"/>
      <c r="I2925" s="69"/>
      <c r="J2925" s="69"/>
      <c r="K2925" s="69" t="s">
        <v>27032</v>
      </c>
      <c r="L2925" s="70">
        <v>2796.93</v>
      </c>
      <c r="M2925" s="69"/>
      <c r="N2925" s="69" t="s">
        <v>27031</v>
      </c>
      <c r="O2925" s="69"/>
      <c r="P2925" s="69" t="s">
        <v>1142</v>
      </c>
      <c r="Q2925" s="69" t="s">
        <v>1311</v>
      </c>
      <c r="R2925" s="69"/>
      <c r="S2925" s="70">
        <v>2796.93</v>
      </c>
      <c r="T2925" s="70"/>
      <c r="U2925" s="69" t="s">
        <v>1311</v>
      </c>
      <c r="V2925" s="73">
        <v>70</v>
      </c>
      <c r="W2925" s="69" t="s">
        <v>1311</v>
      </c>
      <c r="X2925" s="69"/>
      <c r="Y2925" s="70"/>
      <c r="Z2925" s="69">
        <v>0</v>
      </c>
      <c r="AA2925" s="69"/>
      <c r="AB2925" s="69" t="s">
        <v>1144</v>
      </c>
      <c r="AC2925" s="69"/>
    </row>
    <row r="2926" spans="1:29" x14ac:dyDescent="0.25">
      <c r="A2926" s="69"/>
      <c r="B2926" s="69"/>
      <c r="C2926" s="69"/>
      <c r="D2926" s="69"/>
      <c r="E2926" s="69"/>
      <c r="F2926" s="69"/>
      <c r="G2926" s="69"/>
      <c r="H2926" s="69"/>
      <c r="I2926" s="69"/>
      <c r="J2926" s="69"/>
      <c r="K2926" s="69" t="s">
        <v>27030</v>
      </c>
      <c r="L2926" s="70">
        <v>8892.5300000000007</v>
      </c>
      <c r="M2926" s="69"/>
      <c r="N2926" s="69" t="s">
        <v>27029</v>
      </c>
      <c r="O2926" s="69"/>
      <c r="P2926" s="69" t="s">
        <v>1413</v>
      </c>
      <c r="Q2926" s="69" t="s">
        <v>1312</v>
      </c>
      <c r="R2926" s="69"/>
      <c r="S2926" s="70">
        <v>8892.5300000000007</v>
      </c>
      <c r="T2926" s="70"/>
      <c r="U2926" s="69" t="s">
        <v>1312</v>
      </c>
      <c r="V2926" s="73">
        <v>73</v>
      </c>
      <c r="W2926" s="69" t="s">
        <v>1312</v>
      </c>
      <c r="X2926" s="69"/>
      <c r="Y2926" s="70"/>
      <c r="Z2926" s="69">
        <v>0</v>
      </c>
      <c r="AA2926" s="69"/>
      <c r="AB2926" s="69" t="s">
        <v>1144</v>
      </c>
      <c r="AC2926" s="69"/>
    </row>
    <row r="2927" spans="1:29" x14ac:dyDescent="0.25">
      <c r="A2927" s="69"/>
      <c r="B2927" s="69"/>
      <c r="C2927" s="69"/>
      <c r="D2927" s="69"/>
      <c r="E2927" s="69"/>
      <c r="F2927" s="69"/>
      <c r="G2927" s="69"/>
      <c r="H2927" s="69"/>
      <c r="I2927" s="69"/>
      <c r="J2927" s="69"/>
      <c r="K2927" s="69" t="s">
        <v>27028</v>
      </c>
      <c r="L2927" s="70">
        <v>1955.83</v>
      </c>
      <c r="M2927" s="69"/>
      <c r="N2927" s="69" t="s">
        <v>27027</v>
      </c>
      <c r="O2927" s="69"/>
      <c r="P2927" s="69" t="s">
        <v>1996</v>
      </c>
      <c r="Q2927" s="69" t="s">
        <v>1378</v>
      </c>
      <c r="R2927" s="69"/>
      <c r="S2927" s="70">
        <v>1955.83</v>
      </c>
      <c r="T2927" s="70"/>
      <c r="U2927" s="69" t="s">
        <v>1378</v>
      </c>
      <c r="V2927" s="73">
        <v>70</v>
      </c>
      <c r="W2927" s="69" t="s">
        <v>1378</v>
      </c>
      <c r="X2927" s="69"/>
      <c r="Y2927" s="70"/>
      <c r="Z2927" s="69">
        <v>0</v>
      </c>
      <c r="AA2927" s="69"/>
      <c r="AB2927" s="69" t="s">
        <v>1191</v>
      </c>
      <c r="AC2927" s="69"/>
    </row>
    <row r="2928" spans="1:29" x14ac:dyDescent="0.25">
      <c r="A2928" s="69"/>
      <c r="B2928" s="69"/>
      <c r="C2928" s="69"/>
      <c r="D2928" s="69"/>
      <c r="E2928" s="69"/>
      <c r="F2928" s="69"/>
      <c r="G2928" s="69"/>
      <c r="H2928" s="69"/>
      <c r="I2928" s="69"/>
      <c r="J2928" s="69"/>
      <c r="K2928" s="69" t="s">
        <v>27026</v>
      </c>
      <c r="L2928" s="70">
        <v>4463.22</v>
      </c>
      <c r="M2928" s="69"/>
      <c r="N2928" s="69" t="s">
        <v>27025</v>
      </c>
      <c r="O2928" s="69"/>
      <c r="P2928" s="69" t="s">
        <v>1996</v>
      </c>
      <c r="Q2928" s="69" t="s">
        <v>1378</v>
      </c>
      <c r="R2928" s="69"/>
      <c r="S2928" s="70">
        <v>4463.22</v>
      </c>
      <c r="T2928" s="70"/>
      <c r="U2928" s="69" t="s">
        <v>1378</v>
      </c>
      <c r="V2928" s="73">
        <v>70</v>
      </c>
      <c r="W2928" s="69" t="s">
        <v>1378</v>
      </c>
      <c r="X2928" s="69"/>
      <c r="Y2928" s="70"/>
      <c r="Z2928" s="69">
        <v>0</v>
      </c>
      <c r="AA2928" s="69"/>
      <c r="AB2928" s="69" t="s">
        <v>1144</v>
      </c>
      <c r="AC2928" s="69"/>
    </row>
    <row r="2929" spans="1:29" x14ac:dyDescent="0.25">
      <c r="A2929" s="69"/>
      <c r="B2929" s="69"/>
      <c r="C2929" s="69"/>
      <c r="D2929" s="69"/>
      <c r="E2929" s="69"/>
      <c r="F2929" s="69"/>
      <c r="G2929" s="69"/>
      <c r="H2929" s="69"/>
      <c r="I2929" s="69"/>
      <c r="J2929" s="69"/>
      <c r="K2929" s="69" t="s">
        <v>27024</v>
      </c>
      <c r="L2929" s="70">
        <v>1343.9</v>
      </c>
      <c r="M2929" s="69"/>
      <c r="N2929" s="69" t="s">
        <v>27023</v>
      </c>
      <c r="O2929" s="69"/>
      <c r="P2929" s="69" t="s">
        <v>1996</v>
      </c>
      <c r="Q2929" s="69" t="s">
        <v>982</v>
      </c>
      <c r="R2929" s="69"/>
      <c r="S2929" s="70">
        <v>1343.9</v>
      </c>
      <c r="T2929" s="70"/>
      <c r="U2929" s="69" t="s">
        <v>982</v>
      </c>
      <c r="V2929" s="73">
        <v>72</v>
      </c>
      <c r="W2929" s="69" t="s">
        <v>982</v>
      </c>
      <c r="X2929" s="69"/>
      <c r="Y2929" s="70"/>
      <c r="Z2929" s="69">
        <v>0</v>
      </c>
      <c r="AA2929" s="69"/>
      <c r="AB2929" s="69" t="s">
        <v>1144</v>
      </c>
      <c r="AC2929" s="69"/>
    </row>
    <row r="2930" spans="1:29" x14ac:dyDescent="0.25">
      <c r="A2930" s="71" t="s">
        <v>193</v>
      </c>
      <c r="B2930" s="71"/>
      <c r="C2930" s="71"/>
      <c r="D2930" s="71"/>
      <c r="E2930" s="71"/>
      <c r="F2930" s="71"/>
      <c r="G2930" s="71"/>
      <c r="H2930" s="71"/>
      <c r="I2930" s="72">
        <v>21617.16</v>
      </c>
      <c r="J2930" s="71"/>
      <c r="K2930" s="71"/>
      <c r="L2930" s="72">
        <v>21617.160000000003</v>
      </c>
      <c r="M2930" s="72">
        <v>-3.637978807091713E-12</v>
      </c>
      <c r="N2930" s="71"/>
      <c r="O2930" s="71"/>
      <c r="P2930" s="71"/>
      <c r="Q2930" s="71"/>
      <c r="R2930" s="71"/>
      <c r="S2930" s="72">
        <v>21617.160000000003</v>
      </c>
      <c r="T2930" s="72">
        <v>21617.16</v>
      </c>
      <c r="U2930" s="71"/>
      <c r="V2930" s="71"/>
      <c r="W2930" s="71"/>
      <c r="X2930" s="72">
        <v>3.637978807091713E-12</v>
      </c>
      <c r="Y2930" s="72">
        <v>0</v>
      </c>
      <c r="Z2930" s="72">
        <v>21617.16</v>
      </c>
      <c r="AA2930" s="69"/>
      <c r="AB2930" s="69"/>
      <c r="AC2930" s="69"/>
    </row>
    <row r="2931" spans="1:29" ht="30" x14ac:dyDescent="0.25">
      <c r="A2931" s="68" t="s">
        <v>27022</v>
      </c>
      <c r="B2931" s="69" t="s">
        <v>27021</v>
      </c>
      <c r="C2931" s="69" t="s">
        <v>27020</v>
      </c>
      <c r="D2931" s="69" t="s">
        <v>4056</v>
      </c>
      <c r="E2931" s="69"/>
      <c r="F2931" s="69" t="s">
        <v>1851</v>
      </c>
      <c r="G2931" s="69" t="s">
        <v>1849</v>
      </c>
      <c r="H2931" s="69" t="s">
        <v>962</v>
      </c>
      <c r="I2931" s="70">
        <v>3386.86</v>
      </c>
      <c r="J2931" s="69" t="s">
        <v>4389</v>
      </c>
      <c r="K2931" s="69" t="s">
        <v>27019</v>
      </c>
      <c r="L2931" s="70">
        <v>3386.86</v>
      </c>
      <c r="M2931" s="69"/>
      <c r="N2931" s="69" t="s">
        <v>27018</v>
      </c>
      <c r="O2931" s="69"/>
      <c r="P2931" s="69" t="s">
        <v>1142</v>
      </c>
      <c r="Q2931" s="69" t="s">
        <v>2718</v>
      </c>
      <c r="R2931" s="69"/>
      <c r="S2931" s="70">
        <v>3386.86</v>
      </c>
      <c r="T2931" s="70"/>
      <c r="U2931" s="69" t="s">
        <v>2718</v>
      </c>
      <c r="V2931" s="73">
        <v>64</v>
      </c>
      <c r="W2931" s="69" t="s">
        <v>2718</v>
      </c>
      <c r="X2931" s="69"/>
      <c r="Y2931" s="70"/>
      <c r="Z2931" s="69">
        <v>0</v>
      </c>
      <c r="AA2931" s="69" t="s">
        <v>989</v>
      </c>
      <c r="AB2931" s="69" t="s">
        <v>1144</v>
      </c>
      <c r="AC2931" s="69"/>
    </row>
    <row r="2932" spans="1:29" x14ac:dyDescent="0.25">
      <c r="A2932" s="71" t="s">
        <v>193</v>
      </c>
      <c r="B2932" s="71"/>
      <c r="C2932" s="71"/>
      <c r="D2932" s="71"/>
      <c r="E2932" s="71"/>
      <c r="F2932" s="71"/>
      <c r="G2932" s="71"/>
      <c r="H2932" s="71"/>
      <c r="I2932" s="72">
        <v>3386.86</v>
      </c>
      <c r="J2932" s="71"/>
      <c r="K2932" s="71"/>
      <c r="L2932" s="72">
        <v>3386.86</v>
      </c>
      <c r="M2932" s="72">
        <v>0</v>
      </c>
      <c r="N2932" s="71"/>
      <c r="O2932" s="71"/>
      <c r="P2932" s="71"/>
      <c r="Q2932" s="71"/>
      <c r="R2932" s="71"/>
      <c r="S2932" s="72">
        <v>3386.86</v>
      </c>
      <c r="T2932" s="72">
        <v>3386.86</v>
      </c>
      <c r="U2932" s="71"/>
      <c r="V2932" s="71"/>
      <c r="W2932" s="71"/>
      <c r="X2932" s="72">
        <v>0</v>
      </c>
      <c r="Y2932" s="72">
        <v>0</v>
      </c>
      <c r="Z2932" s="72">
        <v>3386.86</v>
      </c>
      <c r="AA2932" s="69"/>
      <c r="AB2932" s="69"/>
      <c r="AC2932" s="69"/>
    </row>
    <row r="2933" spans="1:29" ht="40" x14ac:dyDescent="0.25">
      <c r="A2933" s="68" t="s">
        <v>27017</v>
      </c>
      <c r="B2933" s="69" t="s">
        <v>27016</v>
      </c>
      <c r="C2933" s="69" t="s">
        <v>27015</v>
      </c>
      <c r="D2933" s="69" t="s">
        <v>4056</v>
      </c>
      <c r="E2933" s="69"/>
      <c r="F2933" s="69" t="s">
        <v>1848</v>
      </c>
      <c r="G2933" s="69" t="s">
        <v>1849</v>
      </c>
      <c r="H2933" s="69" t="s">
        <v>962</v>
      </c>
      <c r="I2933" s="70">
        <v>32690.52</v>
      </c>
      <c r="J2933" s="69" t="s">
        <v>4389</v>
      </c>
      <c r="K2933" s="69" t="s">
        <v>27014</v>
      </c>
      <c r="L2933" s="70">
        <v>8450.8700000000008</v>
      </c>
      <c r="M2933" s="69"/>
      <c r="N2933" s="69" t="s">
        <v>27013</v>
      </c>
      <c r="O2933" s="69"/>
      <c r="P2933" s="69" t="s">
        <v>5440</v>
      </c>
      <c r="Q2933" s="69" t="s">
        <v>2718</v>
      </c>
      <c r="R2933" s="69"/>
      <c r="S2933" s="70">
        <v>8450.8700000000008</v>
      </c>
      <c r="T2933" s="70"/>
      <c r="U2933" s="69" t="s">
        <v>2718</v>
      </c>
      <c r="V2933" s="73">
        <v>74</v>
      </c>
      <c r="W2933" s="69" t="s">
        <v>2718</v>
      </c>
      <c r="X2933" s="69"/>
      <c r="Y2933" s="70"/>
      <c r="Z2933" s="69">
        <v>0</v>
      </c>
      <c r="AA2933" s="69" t="s">
        <v>989</v>
      </c>
      <c r="AB2933" s="69" t="s">
        <v>1144</v>
      </c>
      <c r="AC2933" s="69"/>
    </row>
    <row r="2934" spans="1:29" x14ac:dyDescent="0.25">
      <c r="A2934" s="69"/>
      <c r="B2934" s="69"/>
      <c r="C2934" s="69"/>
      <c r="D2934" s="69"/>
      <c r="E2934" s="69"/>
      <c r="F2934" s="69"/>
      <c r="G2934" s="69"/>
      <c r="H2934" s="69"/>
      <c r="I2934" s="69"/>
      <c r="J2934" s="69"/>
      <c r="K2934" s="69" t="s">
        <v>27012</v>
      </c>
      <c r="L2934" s="70">
        <v>12857.17</v>
      </c>
      <c r="M2934" s="69"/>
      <c r="N2934" s="69" t="s">
        <v>27011</v>
      </c>
      <c r="O2934" s="69" t="s">
        <v>27011</v>
      </c>
      <c r="P2934" s="69" t="s">
        <v>1996</v>
      </c>
      <c r="Q2934" s="69" t="s">
        <v>982</v>
      </c>
      <c r="R2934" s="69" t="s">
        <v>1681</v>
      </c>
      <c r="S2934" s="70">
        <v>12857.17</v>
      </c>
      <c r="T2934" s="70"/>
      <c r="U2934" s="69" t="s">
        <v>1393</v>
      </c>
      <c r="V2934" s="73">
        <v>95</v>
      </c>
      <c r="W2934" s="69" t="s">
        <v>982</v>
      </c>
      <c r="X2934" s="69"/>
      <c r="Y2934" s="70"/>
      <c r="Z2934" s="69">
        <v>25.08</v>
      </c>
      <c r="AA2934" s="69"/>
      <c r="AB2934" s="69" t="s">
        <v>1144</v>
      </c>
      <c r="AC2934" s="69"/>
    </row>
    <row r="2935" spans="1:29" x14ac:dyDescent="0.25">
      <c r="A2935" s="69"/>
      <c r="B2935" s="69"/>
      <c r="C2935" s="69"/>
      <c r="D2935" s="69"/>
      <c r="E2935" s="69"/>
      <c r="F2935" s="69"/>
      <c r="G2935" s="69"/>
      <c r="H2935" s="69"/>
      <c r="I2935" s="69"/>
      <c r="J2935" s="69"/>
      <c r="K2935" s="69" t="s">
        <v>27010</v>
      </c>
      <c r="L2935" s="70">
        <v>835.76</v>
      </c>
      <c r="M2935" s="69"/>
      <c r="N2935" s="69" t="s">
        <v>27009</v>
      </c>
      <c r="O2935" s="69"/>
      <c r="P2935" s="69" t="s">
        <v>3480</v>
      </c>
      <c r="Q2935" s="69" t="s">
        <v>1002</v>
      </c>
      <c r="R2935" s="69"/>
      <c r="S2935" s="70">
        <v>835.76</v>
      </c>
      <c r="T2935" s="70"/>
      <c r="U2935" s="69" t="s">
        <v>1002</v>
      </c>
      <c r="V2935" s="73">
        <v>58</v>
      </c>
      <c r="W2935" s="69" t="s">
        <v>1002</v>
      </c>
      <c r="X2935" s="69"/>
      <c r="Y2935" s="70"/>
      <c r="Z2935" s="69">
        <v>0</v>
      </c>
      <c r="AA2935" s="69"/>
      <c r="AB2935" s="69" t="s">
        <v>1144</v>
      </c>
      <c r="AC2935" s="69"/>
    </row>
    <row r="2936" spans="1:29" x14ac:dyDescent="0.25">
      <c r="A2936" s="69"/>
      <c r="B2936" s="69"/>
      <c r="C2936" s="69"/>
      <c r="D2936" s="69"/>
      <c r="E2936" s="69"/>
      <c r="F2936" s="69"/>
      <c r="G2936" s="69"/>
      <c r="H2936" s="69"/>
      <c r="I2936" s="69"/>
      <c r="J2936" s="69"/>
      <c r="K2936" s="69" t="s">
        <v>27008</v>
      </c>
      <c r="L2936" s="70">
        <v>7866.32</v>
      </c>
      <c r="M2936" s="69"/>
      <c r="N2936" s="69" t="s">
        <v>27007</v>
      </c>
      <c r="O2936" s="69"/>
      <c r="P2936" s="69" t="s">
        <v>2711</v>
      </c>
      <c r="Q2936" s="69" t="s">
        <v>1267</v>
      </c>
      <c r="R2936" s="69"/>
      <c r="S2936" s="70">
        <v>7866.32</v>
      </c>
      <c r="T2936" s="70"/>
      <c r="U2936" s="69" t="s">
        <v>1267</v>
      </c>
      <c r="V2936" s="73">
        <v>76</v>
      </c>
      <c r="W2936" s="69" t="s">
        <v>1267</v>
      </c>
      <c r="X2936" s="69"/>
      <c r="Y2936" s="70"/>
      <c r="Z2936" s="69">
        <v>0</v>
      </c>
      <c r="AA2936" s="69"/>
      <c r="AB2936" s="69" t="s">
        <v>1144</v>
      </c>
      <c r="AC2936" s="69"/>
    </row>
    <row r="2937" spans="1:29" x14ac:dyDescent="0.25">
      <c r="A2937" s="69"/>
      <c r="B2937" s="69"/>
      <c r="C2937" s="69"/>
      <c r="D2937" s="69"/>
      <c r="E2937" s="69"/>
      <c r="F2937" s="69"/>
      <c r="G2937" s="69"/>
      <c r="H2937" s="69"/>
      <c r="I2937" s="69"/>
      <c r="J2937" s="69"/>
      <c r="K2937" s="69" t="s">
        <v>27006</v>
      </c>
      <c r="L2937" s="70">
        <v>2680.4</v>
      </c>
      <c r="M2937" s="69"/>
      <c r="N2937" s="69" t="s">
        <v>27005</v>
      </c>
      <c r="O2937" s="69"/>
      <c r="P2937" s="69" t="s">
        <v>3826</v>
      </c>
      <c r="Q2937" s="69" t="s">
        <v>1010</v>
      </c>
      <c r="R2937" s="69"/>
      <c r="S2937" s="70">
        <v>2680.4</v>
      </c>
      <c r="T2937" s="70"/>
      <c r="U2937" s="69" t="s">
        <v>1010</v>
      </c>
      <c r="V2937" s="73">
        <v>69</v>
      </c>
      <c r="W2937" s="69" t="s">
        <v>1010</v>
      </c>
      <c r="X2937" s="69"/>
      <c r="Y2937" s="70"/>
      <c r="Z2937" s="69">
        <v>0</v>
      </c>
      <c r="AA2937" s="69"/>
      <c r="AB2937" s="69" t="s">
        <v>1144</v>
      </c>
      <c r="AC2937" s="69"/>
    </row>
    <row r="2938" spans="1:29" x14ac:dyDescent="0.25">
      <c r="A2938" s="71" t="s">
        <v>193</v>
      </c>
      <c r="B2938" s="71"/>
      <c r="C2938" s="71"/>
      <c r="D2938" s="71"/>
      <c r="E2938" s="71"/>
      <c r="F2938" s="71"/>
      <c r="G2938" s="71"/>
      <c r="H2938" s="71"/>
      <c r="I2938" s="72">
        <v>32690.52</v>
      </c>
      <c r="J2938" s="71"/>
      <c r="K2938" s="71"/>
      <c r="L2938" s="72">
        <v>32690.52</v>
      </c>
      <c r="M2938" s="72">
        <v>0</v>
      </c>
      <c r="N2938" s="71"/>
      <c r="O2938" s="71"/>
      <c r="P2938" s="71"/>
      <c r="Q2938" s="71"/>
      <c r="R2938" s="71"/>
      <c r="S2938" s="72">
        <v>32690.52</v>
      </c>
      <c r="T2938" s="72">
        <v>32690.52</v>
      </c>
      <c r="U2938" s="71"/>
      <c r="V2938" s="71"/>
      <c r="W2938" s="71"/>
      <c r="X2938" s="72">
        <v>0</v>
      </c>
      <c r="Y2938" s="72">
        <v>25.08</v>
      </c>
      <c r="Z2938" s="72">
        <v>32715.599999999999</v>
      </c>
      <c r="AA2938" s="69"/>
      <c r="AB2938" s="69"/>
      <c r="AC2938" s="69"/>
    </row>
    <row r="2939" spans="1:29" ht="30" x14ac:dyDescent="0.25">
      <c r="A2939" s="68" t="s">
        <v>27004</v>
      </c>
      <c r="B2939" s="69" t="s">
        <v>26324</v>
      </c>
      <c r="C2939" s="69" t="s">
        <v>27003</v>
      </c>
      <c r="D2939" s="69" t="s">
        <v>4056</v>
      </c>
      <c r="E2939" s="69"/>
      <c r="F2939" s="69" t="s">
        <v>3798</v>
      </c>
      <c r="G2939" s="69" t="s">
        <v>1849</v>
      </c>
      <c r="H2939" s="69" t="s">
        <v>962</v>
      </c>
      <c r="I2939" s="70">
        <v>3210.99</v>
      </c>
      <c r="J2939" s="69" t="s">
        <v>4389</v>
      </c>
      <c r="K2939" s="69" t="s">
        <v>27002</v>
      </c>
      <c r="L2939" s="70">
        <v>461.32</v>
      </c>
      <c r="M2939" s="69"/>
      <c r="N2939" s="69" t="s">
        <v>27001</v>
      </c>
      <c r="O2939" s="69"/>
      <c r="P2939" s="69" t="s">
        <v>1413</v>
      </c>
      <c r="Q2939" s="69" t="s">
        <v>1312</v>
      </c>
      <c r="R2939" s="69"/>
      <c r="S2939" s="70">
        <v>461.32</v>
      </c>
      <c r="T2939" s="70"/>
      <c r="U2939" s="69" t="s">
        <v>1312</v>
      </c>
      <c r="V2939" s="73">
        <v>73</v>
      </c>
      <c r="W2939" s="69" t="s">
        <v>1312</v>
      </c>
      <c r="X2939" s="69"/>
      <c r="Y2939" s="70"/>
      <c r="Z2939" s="69">
        <v>0</v>
      </c>
      <c r="AA2939" s="69" t="s">
        <v>989</v>
      </c>
      <c r="AB2939" s="69" t="s">
        <v>1144</v>
      </c>
      <c r="AC2939" s="69"/>
    </row>
    <row r="2940" spans="1:29" x14ac:dyDescent="0.25">
      <c r="A2940" s="69"/>
      <c r="B2940" s="69"/>
      <c r="C2940" s="69"/>
      <c r="D2940" s="69"/>
      <c r="E2940" s="69"/>
      <c r="F2940" s="69"/>
      <c r="G2940" s="69"/>
      <c r="H2940" s="69"/>
      <c r="I2940" s="69"/>
      <c r="J2940" s="69"/>
      <c r="K2940" s="69" t="s">
        <v>27000</v>
      </c>
      <c r="L2940" s="70">
        <v>939.08</v>
      </c>
      <c r="M2940" s="69"/>
      <c r="N2940" s="69" t="s">
        <v>26999</v>
      </c>
      <c r="O2940" s="69"/>
      <c r="P2940" s="69" t="s">
        <v>1249</v>
      </c>
      <c r="Q2940" s="69" t="s">
        <v>1002</v>
      </c>
      <c r="R2940" s="69"/>
      <c r="S2940" s="70">
        <v>939.08</v>
      </c>
      <c r="T2940" s="70"/>
      <c r="U2940" s="69" t="s">
        <v>1002</v>
      </c>
      <c r="V2940" s="73">
        <v>66</v>
      </c>
      <c r="W2940" s="69" t="s">
        <v>1002</v>
      </c>
      <c r="X2940" s="69"/>
      <c r="Y2940" s="70"/>
      <c r="Z2940" s="69">
        <v>0</v>
      </c>
      <c r="AA2940" s="69"/>
      <c r="AB2940" s="69" t="s">
        <v>1144</v>
      </c>
      <c r="AC2940" s="69"/>
    </row>
    <row r="2941" spans="1:29" x14ac:dyDescent="0.25">
      <c r="A2941" s="69"/>
      <c r="B2941" s="69"/>
      <c r="C2941" s="69"/>
      <c r="D2941" s="69"/>
      <c r="E2941" s="69"/>
      <c r="F2941" s="69"/>
      <c r="G2941" s="69"/>
      <c r="H2941" s="69"/>
      <c r="I2941" s="69"/>
      <c r="J2941" s="69"/>
      <c r="K2941" s="69" t="s">
        <v>26998</v>
      </c>
      <c r="L2941" s="70">
        <v>154.47999999999999</v>
      </c>
      <c r="M2941" s="69"/>
      <c r="N2941" s="69" t="s">
        <v>26997</v>
      </c>
      <c r="O2941" s="69"/>
      <c r="P2941" s="69" t="s">
        <v>2711</v>
      </c>
      <c r="Q2941" s="69" t="s">
        <v>1268</v>
      </c>
      <c r="R2941" s="69"/>
      <c r="S2941" s="70">
        <v>154.47999999999999</v>
      </c>
      <c r="T2941" s="70"/>
      <c r="U2941" s="69" t="s">
        <v>1268</v>
      </c>
      <c r="V2941" s="73">
        <v>77</v>
      </c>
      <c r="W2941" s="69" t="s">
        <v>1268</v>
      </c>
      <c r="X2941" s="69"/>
      <c r="Y2941" s="70"/>
      <c r="Z2941" s="69">
        <v>0</v>
      </c>
      <c r="AA2941" s="69"/>
      <c r="AB2941" s="69" t="s">
        <v>1144</v>
      </c>
      <c r="AC2941" s="69"/>
    </row>
    <row r="2942" spans="1:29" x14ac:dyDescent="0.25">
      <c r="A2942" s="69"/>
      <c r="B2942" s="69"/>
      <c r="C2942" s="69"/>
      <c r="D2942" s="69"/>
      <c r="E2942" s="69"/>
      <c r="F2942" s="69"/>
      <c r="G2942" s="69"/>
      <c r="H2942" s="69"/>
      <c r="I2942" s="69"/>
      <c r="J2942" s="69"/>
      <c r="K2942" s="69" t="s">
        <v>26996</v>
      </c>
      <c r="L2942" s="70">
        <v>320.54000000000002</v>
      </c>
      <c r="M2942" s="69"/>
      <c r="N2942" s="69" t="s">
        <v>26995</v>
      </c>
      <c r="O2942" s="69"/>
      <c r="P2942" s="69" t="s">
        <v>3480</v>
      </c>
      <c r="Q2942" s="69" t="s">
        <v>1174</v>
      </c>
      <c r="R2942" s="69"/>
      <c r="S2942" s="70">
        <v>320.54000000000002</v>
      </c>
      <c r="T2942" s="70"/>
      <c r="U2942" s="69" t="s">
        <v>1174</v>
      </c>
      <c r="V2942" s="73">
        <v>69</v>
      </c>
      <c r="W2942" s="69" t="s">
        <v>1174</v>
      </c>
      <c r="X2942" s="69"/>
      <c r="Y2942" s="70"/>
      <c r="Z2942" s="69">
        <v>0</v>
      </c>
      <c r="AA2942" s="69"/>
      <c r="AB2942" s="69" t="s">
        <v>1144</v>
      </c>
      <c r="AC2942" s="69"/>
    </row>
    <row r="2943" spans="1:29" x14ac:dyDescent="0.25">
      <c r="A2943" s="69"/>
      <c r="B2943" s="69"/>
      <c r="C2943" s="69"/>
      <c r="D2943" s="69"/>
      <c r="E2943" s="69"/>
      <c r="F2943" s="69"/>
      <c r="G2943" s="69"/>
      <c r="H2943" s="69"/>
      <c r="I2943" s="69"/>
      <c r="J2943" s="69"/>
      <c r="K2943" s="69" t="s">
        <v>26994</v>
      </c>
      <c r="L2943" s="70">
        <v>1335.57</v>
      </c>
      <c r="M2943" s="69"/>
      <c r="N2943" s="69" t="s">
        <v>26993</v>
      </c>
      <c r="O2943" s="69"/>
      <c r="P2943" s="69" t="s">
        <v>2011</v>
      </c>
      <c r="Q2943" s="69" t="s">
        <v>1502</v>
      </c>
      <c r="R2943" s="69"/>
      <c r="S2943" s="70">
        <v>1335.57</v>
      </c>
      <c r="T2943" s="70"/>
      <c r="U2943" s="69" t="s">
        <v>1502</v>
      </c>
      <c r="V2943" s="73">
        <v>64</v>
      </c>
      <c r="W2943" s="69" t="s">
        <v>1502</v>
      </c>
      <c r="X2943" s="69"/>
      <c r="Y2943" s="70"/>
      <c r="Z2943" s="69">
        <v>0</v>
      </c>
      <c r="AA2943" s="69"/>
      <c r="AB2943" s="69" t="s">
        <v>1144</v>
      </c>
      <c r="AC2943" s="69"/>
    </row>
    <row r="2944" spans="1:29" x14ac:dyDescent="0.25">
      <c r="A2944" s="71" t="s">
        <v>193</v>
      </c>
      <c r="B2944" s="71"/>
      <c r="C2944" s="71"/>
      <c r="D2944" s="71"/>
      <c r="E2944" s="71"/>
      <c r="F2944" s="71"/>
      <c r="G2944" s="71"/>
      <c r="H2944" s="71"/>
      <c r="I2944" s="72">
        <v>3210.99</v>
      </c>
      <c r="J2944" s="71"/>
      <c r="K2944" s="71"/>
      <c r="L2944" s="72">
        <v>3210.99</v>
      </c>
      <c r="M2944" s="72">
        <v>0</v>
      </c>
      <c r="N2944" s="71"/>
      <c r="O2944" s="71"/>
      <c r="P2944" s="71"/>
      <c r="Q2944" s="71"/>
      <c r="R2944" s="71"/>
      <c r="S2944" s="72">
        <v>3210.99</v>
      </c>
      <c r="T2944" s="72">
        <v>3210.99</v>
      </c>
      <c r="U2944" s="71"/>
      <c r="V2944" s="71"/>
      <c r="W2944" s="71"/>
      <c r="X2944" s="72">
        <v>0</v>
      </c>
      <c r="Y2944" s="72">
        <v>0</v>
      </c>
      <c r="Z2944" s="72">
        <v>3210.99</v>
      </c>
      <c r="AA2944" s="69"/>
      <c r="AB2944" s="69"/>
      <c r="AC2944" s="69"/>
    </row>
    <row r="2945" spans="1:29" ht="30" x14ac:dyDescent="0.25">
      <c r="A2945" s="68" t="s">
        <v>26992</v>
      </c>
      <c r="B2945" s="69" t="s">
        <v>26991</v>
      </c>
      <c r="C2945" s="69" t="s">
        <v>26990</v>
      </c>
      <c r="D2945" s="69" t="s">
        <v>4056</v>
      </c>
      <c r="E2945" s="69"/>
      <c r="F2945" s="69" t="s">
        <v>1142</v>
      </c>
      <c r="G2945" s="69" t="s">
        <v>961</v>
      </c>
      <c r="H2945" s="69" t="s">
        <v>962</v>
      </c>
      <c r="I2945" s="70">
        <v>36336.46</v>
      </c>
      <c r="J2945" s="69" t="s">
        <v>4389</v>
      </c>
      <c r="K2945" s="69" t="s">
        <v>26989</v>
      </c>
      <c r="L2945" s="70">
        <v>3242.17</v>
      </c>
      <c r="M2945" s="69"/>
      <c r="N2945" s="69" t="s">
        <v>26988</v>
      </c>
      <c r="O2945" s="69"/>
      <c r="P2945" s="69" t="s">
        <v>3480</v>
      </c>
      <c r="Q2945" s="69" t="s">
        <v>1174</v>
      </c>
      <c r="R2945" s="69"/>
      <c r="S2945" s="70">
        <v>3242.17</v>
      </c>
      <c r="T2945" s="70"/>
      <c r="U2945" s="69" t="s">
        <v>1174</v>
      </c>
      <c r="V2945" s="73">
        <v>69</v>
      </c>
      <c r="W2945" s="69" t="s">
        <v>1174</v>
      </c>
      <c r="X2945" s="69"/>
      <c r="Y2945" s="70"/>
      <c r="Z2945" s="69">
        <v>0</v>
      </c>
      <c r="AA2945" s="69" t="s">
        <v>989</v>
      </c>
      <c r="AB2945" s="69" t="s">
        <v>1144</v>
      </c>
      <c r="AC2945" s="69"/>
    </row>
    <row r="2946" spans="1:29" x14ac:dyDescent="0.25">
      <c r="A2946" s="69"/>
      <c r="B2946" s="69"/>
      <c r="C2946" s="69"/>
      <c r="D2946" s="69"/>
      <c r="E2946" s="69"/>
      <c r="F2946" s="69"/>
      <c r="G2946" s="69"/>
      <c r="H2946" s="69"/>
      <c r="I2946" s="69"/>
      <c r="J2946" s="69"/>
      <c r="K2946" s="69" t="s">
        <v>26987</v>
      </c>
      <c r="L2946" s="70">
        <v>5901.42</v>
      </c>
      <c r="M2946" s="69"/>
      <c r="N2946" s="69" t="s">
        <v>26986</v>
      </c>
      <c r="O2946" s="69"/>
      <c r="P2946" s="69" t="s">
        <v>2011</v>
      </c>
      <c r="Q2946" s="69" t="s">
        <v>1502</v>
      </c>
      <c r="R2946" s="69"/>
      <c r="S2946" s="70">
        <v>5901.42</v>
      </c>
      <c r="T2946" s="70"/>
      <c r="U2946" s="69" t="s">
        <v>1502</v>
      </c>
      <c r="V2946" s="73">
        <v>64</v>
      </c>
      <c r="W2946" s="69" t="s">
        <v>1502</v>
      </c>
      <c r="X2946" s="69"/>
      <c r="Y2946" s="70"/>
      <c r="Z2946" s="69">
        <v>0</v>
      </c>
      <c r="AA2946" s="69"/>
      <c r="AB2946" s="69" t="s">
        <v>1144</v>
      </c>
      <c r="AC2946" s="69"/>
    </row>
    <row r="2947" spans="1:29" x14ac:dyDescent="0.25">
      <c r="A2947" s="69"/>
      <c r="B2947" s="69"/>
      <c r="C2947" s="69"/>
      <c r="D2947" s="69"/>
      <c r="E2947" s="69"/>
      <c r="F2947" s="69"/>
      <c r="G2947" s="69"/>
      <c r="H2947" s="69"/>
      <c r="I2947" s="69"/>
      <c r="J2947" s="69"/>
      <c r="K2947" s="69" t="s">
        <v>26985</v>
      </c>
      <c r="L2947" s="70">
        <v>4946.72</v>
      </c>
      <c r="M2947" s="69"/>
      <c r="N2947" s="69" t="s">
        <v>26984</v>
      </c>
      <c r="O2947" s="69"/>
      <c r="P2947" s="69" t="s">
        <v>2011</v>
      </c>
      <c r="Q2947" s="69" t="s">
        <v>1502</v>
      </c>
      <c r="R2947" s="69"/>
      <c r="S2947" s="70">
        <v>4946.72</v>
      </c>
      <c r="T2947" s="70"/>
      <c r="U2947" s="69" t="s">
        <v>1502</v>
      </c>
      <c r="V2947" s="73">
        <v>64</v>
      </c>
      <c r="W2947" s="69" t="s">
        <v>1502</v>
      </c>
      <c r="X2947" s="69"/>
      <c r="Y2947" s="70"/>
      <c r="Z2947" s="69">
        <v>0</v>
      </c>
      <c r="AA2947" s="69"/>
      <c r="AB2947" s="69" t="s">
        <v>1144</v>
      </c>
      <c r="AC2947" s="69"/>
    </row>
    <row r="2948" spans="1:29" x14ac:dyDescent="0.25">
      <c r="A2948" s="69"/>
      <c r="B2948" s="69"/>
      <c r="C2948" s="69"/>
      <c r="D2948" s="69"/>
      <c r="E2948" s="69"/>
      <c r="F2948" s="69"/>
      <c r="G2948" s="69"/>
      <c r="H2948" s="69"/>
      <c r="I2948" s="69"/>
      <c r="J2948" s="69"/>
      <c r="K2948" s="69" t="s">
        <v>26983</v>
      </c>
      <c r="L2948" s="70">
        <v>22246.15</v>
      </c>
      <c r="M2948" s="69"/>
      <c r="N2948" s="69" t="s">
        <v>26982</v>
      </c>
      <c r="O2948" s="69" t="s">
        <v>26982</v>
      </c>
      <c r="P2948" s="69" t="s">
        <v>1251</v>
      </c>
      <c r="Q2948" s="69" t="s">
        <v>1393</v>
      </c>
      <c r="R2948" s="69" t="s">
        <v>1886</v>
      </c>
      <c r="S2948" s="70">
        <v>22246.15</v>
      </c>
      <c r="T2948" s="70"/>
      <c r="U2948" s="69" t="s">
        <v>2017</v>
      </c>
      <c r="V2948" s="73">
        <v>122</v>
      </c>
      <c r="W2948" s="69" t="s">
        <v>1393</v>
      </c>
      <c r="X2948" s="69"/>
      <c r="Y2948" s="70"/>
      <c r="Z2948" s="69">
        <v>102.51</v>
      </c>
      <c r="AA2948" s="69"/>
      <c r="AB2948" s="69" t="s">
        <v>1144</v>
      </c>
      <c r="AC2948" s="69"/>
    </row>
    <row r="2949" spans="1:29" x14ac:dyDescent="0.25">
      <c r="A2949" s="71" t="s">
        <v>193</v>
      </c>
      <c r="B2949" s="71"/>
      <c r="C2949" s="71"/>
      <c r="D2949" s="71"/>
      <c r="E2949" s="71"/>
      <c r="F2949" s="71"/>
      <c r="G2949" s="71"/>
      <c r="H2949" s="71"/>
      <c r="I2949" s="72">
        <v>36336.46</v>
      </c>
      <c r="J2949" s="71"/>
      <c r="K2949" s="71"/>
      <c r="L2949" s="72">
        <v>36336.460000000006</v>
      </c>
      <c r="M2949" s="72">
        <v>-7.2759576141834259E-12</v>
      </c>
      <c r="N2949" s="71"/>
      <c r="O2949" s="71"/>
      <c r="P2949" s="71"/>
      <c r="Q2949" s="71"/>
      <c r="R2949" s="71"/>
      <c r="S2949" s="72">
        <v>36336.460000000006</v>
      </c>
      <c r="T2949" s="72">
        <v>36336.46</v>
      </c>
      <c r="U2949" s="71"/>
      <c r="V2949" s="71"/>
      <c r="W2949" s="71"/>
      <c r="X2949" s="72">
        <v>7.2759576141834259E-12</v>
      </c>
      <c r="Y2949" s="72">
        <v>102.51</v>
      </c>
      <c r="Z2949" s="72">
        <v>36438.97</v>
      </c>
      <c r="AA2949" s="69"/>
      <c r="AB2949" s="69"/>
      <c r="AC2949" s="69"/>
    </row>
    <row r="2950" spans="1:29" ht="30" x14ac:dyDescent="0.25">
      <c r="A2950" s="68" t="s">
        <v>26981</v>
      </c>
      <c r="B2950" s="69" t="s">
        <v>25801</v>
      </c>
      <c r="C2950" s="69" t="s">
        <v>26980</v>
      </c>
      <c r="D2950" s="69" t="s">
        <v>4056</v>
      </c>
      <c r="E2950" s="69"/>
      <c r="F2950" s="69" t="s">
        <v>3818</v>
      </c>
      <c r="G2950" s="69" t="s">
        <v>6570</v>
      </c>
      <c r="H2950" s="69" t="s">
        <v>962</v>
      </c>
      <c r="I2950" s="70">
        <v>3716</v>
      </c>
      <c r="J2950" s="69" t="s">
        <v>4389</v>
      </c>
      <c r="K2950" s="69" t="s">
        <v>26979</v>
      </c>
      <c r="L2950" s="70">
        <v>2307</v>
      </c>
      <c r="M2950" s="69"/>
      <c r="N2950" s="69" t="s">
        <v>26978</v>
      </c>
      <c r="O2950" s="69"/>
      <c r="P2950" s="69" t="s">
        <v>1256</v>
      </c>
      <c r="Q2950" s="69" t="s">
        <v>1275</v>
      </c>
      <c r="R2950" s="69"/>
      <c r="S2950" s="70">
        <v>2307</v>
      </c>
      <c r="T2950" s="70"/>
      <c r="U2950" s="69" t="s">
        <v>1275</v>
      </c>
      <c r="V2950" s="73">
        <v>71</v>
      </c>
      <c r="W2950" s="69" t="s">
        <v>1275</v>
      </c>
      <c r="X2950" s="69"/>
      <c r="Y2950" s="70"/>
      <c r="Z2950" s="69">
        <v>0</v>
      </c>
      <c r="AA2950" s="69" t="s">
        <v>989</v>
      </c>
      <c r="AB2950" s="69" t="s">
        <v>1144</v>
      </c>
      <c r="AC2950" s="69"/>
    </row>
    <row r="2951" spans="1:29" x14ac:dyDescent="0.25">
      <c r="A2951" s="69"/>
      <c r="B2951" s="69"/>
      <c r="C2951" s="69"/>
      <c r="D2951" s="69"/>
      <c r="E2951" s="69"/>
      <c r="F2951" s="69"/>
      <c r="G2951" s="69"/>
      <c r="H2951" s="69"/>
      <c r="I2951" s="69"/>
      <c r="J2951" s="69"/>
      <c r="K2951" s="69" t="s">
        <v>26977</v>
      </c>
      <c r="L2951" s="70">
        <v>128.84</v>
      </c>
      <c r="M2951" s="69"/>
      <c r="N2951" s="69" t="s">
        <v>26976</v>
      </c>
      <c r="O2951" s="69"/>
      <c r="P2951" s="69" t="s">
        <v>4600</v>
      </c>
      <c r="Q2951" s="69" t="s">
        <v>2743</v>
      </c>
      <c r="R2951" s="69"/>
      <c r="S2951" s="70">
        <v>128.84</v>
      </c>
      <c r="T2951" s="70"/>
      <c r="U2951" s="69" t="s">
        <v>2743</v>
      </c>
      <c r="V2951" s="73">
        <v>69</v>
      </c>
      <c r="W2951" s="69" t="s">
        <v>2743</v>
      </c>
      <c r="X2951" s="69"/>
      <c r="Y2951" s="70"/>
      <c r="Z2951" s="69">
        <v>0</v>
      </c>
      <c r="AA2951" s="69"/>
      <c r="AB2951" s="69" t="s">
        <v>1144</v>
      </c>
      <c r="AC2951" s="69"/>
    </row>
    <row r="2952" spans="1:29" x14ac:dyDescent="0.25">
      <c r="A2952" s="69"/>
      <c r="B2952" s="69"/>
      <c r="C2952" s="69"/>
      <c r="D2952" s="69"/>
      <c r="E2952" s="69"/>
      <c r="F2952" s="69"/>
      <c r="G2952" s="69"/>
      <c r="H2952" s="69"/>
      <c r="I2952" s="69"/>
      <c r="J2952" s="69"/>
      <c r="K2952" s="69" t="s">
        <v>26975</v>
      </c>
      <c r="L2952" s="70">
        <v>1280.1600000000001</v>
      </c>
      <c r="M2952" s="69"/>
      <c r="N2952" s="69" t="s">
        <v>26974</v>
      </c>
      <c r="O2952" s="69"/>
      <c r="P2952" s="69" t="s">
        <v>1459</v>
      </c>
      <c r="Q2952" s="69" t="s">
        <v>995</v>
      </c>
      <c r="R2952" s="69"/>
      <c r="S2952" s="70">
        <v>1280.1600000000001</v>
      </c>
      <c r="T2952" s="70"/>
      <c r="U2952" s="69" t="s">
        <v>995</v>
      </c>
      <c r="V2952" s="73">
        <v>71</v>
      </c>
      <c r="W2952" s="69" t="s">
        <v>995</v>
      </c>
      <c r="X2952" s="69"/>
      <c r="Y2952" s="70"/>
      <c r="Z2952" s="69">
        <v>0</v>
      </c>
      <c r="AA2952" s="69"/>
      <c r="AB2952" s="69" t="s">
        <v>1144</v>
      </c>
      <c r="AC2952" s="69"/>
    </row>
    <row r="2953" spans="1:29" x14ac:dyDescent="0.25">
      <c r="A2953" s="71" t="s">
        <v>193</v>
      </c>
      <c r="B2953" s="71"/>
      <c r="C2953" s="71"/>
      <c r="D2953" s="71"/>
      <c r="E2953" s="71"/>
      <c r="F2953" s="71"/>
      <c r="G2953" s="71"/>
      <c r="H2953" s="71"/>
      <c r="I2953" s="72">
        <v>3716</v>
      </c>
      <c r="J2953" s="71"/>
      <c r="K2953" s="71"/>
      <c r="L2953" s="72">
        <v>3716</v>
      </c>
      <c r="M2953" s="72">
        <v>0</v>
      </c>
      <c r="N2953" s="71"/>
      <c r="O2953" s="71"/>
      <c r="P2953" s="71"/>
      <c r="Q2953" s="71"/>
      <c r="R2953" s="71"/>
      <c r="S2953" s="72">
        <v>3716</v>
      </c>
      <c r="T2953" s="72">
        <v>3716</v>
      </c>
      <c r="U2953" s="71"/>
      <c r="V2953" s="71"/>
      <c r="W2953" s="71"/>
      <c r="X2953" s="72">
        <v>0</v>
      </c>
      <c r="Y2953" s="72">
        <v>0</v>
      </c>
      <c r="Z2953" s="72">
        <v>3716</v>
      </c>
      <c r="AA2953" s="69"/>
      <c r="AB2953" s="69"/>
      <c r="AC2953" s="69"/>
    </row>
    <row r="2954" spans="1:29" ht="70" x14ac:dyDescent="0.25">
      <c r="A2954" s="68" t="s">
        <v>26973</v>
      </c>
      <c r="B2954" s="69" t="s">
        <v>26972</v>
      </c>
      <c r="C2954" s="69" t="s">
        <v>26971</v>
      </c>
      <c r="D2954" s="69" t="s">
        <v>4056</v>
      </c>
      <c r="E2954" s="69"/>
      <c r="F2954" s="69" t="s">
        <v>1250</v>
      </c>
      <c r="G2954" s="69" t="s">
        <v>961</v>
      </c>
      <c r="H2954" s="69" t="s">
        <v>962</v>
      </c>
      <c r="I2954" s="70">
        <v>73468.47</v>
      </c>
      <c r="J2954" s="69" t="s">
        <v>4389</v>
      </c>
      <c r="K2954" s="69" t="s">
        <v>26970</v>
      </c>
      <c r="L2954" s="70">
        <v>11814.98</v>
      </c>
      <c r="M2954" s="69"/>
      <c r="N2954" s="69" t="s">
        <v>26969</v>
      </c>
      <c r="O2954" s="69"/>
      <c r="P2954" s="69" t="s">
        <v>2011</v>
      </c>
      <c r="Q2954" s="69" t="s">
        <v>1502</v>
      </c>
      <c r="R2954" s="69"/>
      <c r="S2954" s="70">
        <v>11814.98</v>
      </c>
      <c r="T2954" s="70"/>
      <c r="U2954" s="69" t="s">
        <v>1502</v>
      </c>
      <c r="V2954" s="73">
        <v>64</v>
      </c>
      <c r="W2954" s="69" t="s">
        <v>1502</v>
      </c>
      <c r="X2954" s="69"/>
      <c r="Y2954" s="70"/>
      <c r="Z2954" s="69">
        <v>0</v>
      </c>
      <c r="AA2954" s="69" t="s">
        <v>989</v>
      </c>
      <c r="AB2954" s="69" t="s">
        <v>1191</v>
      </c>
      <c r="AC2954" s="69"/>
    </row>
    <row r="2955" spans="1:29" x14ac:dyDescent="0.25">
      <c r="A2955" s="69"/>
      <c r="B2955" s="69"/>
      <c r="C2955" s="69"/>
      <c r="D2955" s="69"/>
      <c r="E2955" s="69"/>
      <c r="F2955" s="69"/>
      <c r="G2955" s="69"/>
      <c r="H2955" s="69"/>
      <c r="I2955" s="69"/>
      <c r="J2955" s="69"/>
      <c r="K2955" s="69" t="s">
        <v>26968</v>
      </c>
      <c r="L2955" s="70">
        <v>20252.36</v>
      </c>
      <c r="M2955" s="69"/>
      <c r="N2955" s="69" t="s">
        <v>26967</v>
      </c>
      <c r="O2955" s="69"/>
      <c r="P2955" s="69" t="s">
        <v>2011</v>
      </c>
      <c r="Q2955" s="69" t="s">
        <v>1018</v>
      </c>
      <c r="R2955" s="69"/>
      <c r="S2955" s="70">
        <v>20252.36</v>
      </c>
      <c r="T2955" s="70"/>
      <c r="U2955" s="69" t="s">
        <v>1018</v>
      </c>
      <c r="V2955" s="73">
        <v>70</v>
      </c>
      <c r="W2955" s="69" t="s">
        <v>1018</v>
      </c>
      <c r="X2955" s="69"/>
      <c r="Y2955" s="70"/>
      <c r="Z2955" s="69">
        <v>0</v>
      </c>
      <c r="AA2955" s="69"/>
      <c r="AB2955" s="69" t="s">
        <v>1144</v>
      </c>
      <c r="AC2955" s="69"/>
    </row>
    <row r="2956" spans="1:29" x14ac:dyDescent="0.25">
      <c r="A2956" s="69"/>
      <c r="B2956" s="69"/>
      <c r="C2956" s="69"/>
      <c r="D2956" s="69"/>
      <c r="E2956" s="69"/>
      <c r="F2956" s="69"/>
      <c r="G2956" s="69"/>
      <c r="H2956" s="69"/>
      <c r="I2956" s="69"/>
      <c r="J2956" s="69"/>
      <c r="K2956" s="69" t="s">
        <v>26966</v>
      </c>
      <c r="L2956" s="70">
        <v>808.3</v>
      </c>
      <c r="M2956" s="69"/>
      <c r="N2956" s="69" t="s">
        <v>26965</v>
      </c>
      <c r="O2956" s="69"/>
      <c r="P2956" s="69" t="s">
        <v>1256</v>
      </c>
      <c r="Q2956" s="69" t="s">
        <v>1393</v>
      </c>
      <c r="R2956" s="69"/>
      <c r="S2956" s="70">
        <v>808.3</v>
      </c>
      <c r="T2956" s="70"/>
      <c r="U2956" s="69" t="s">
        <v>1393</v>
      </c>
      <c r="V2956" s="73">
        <v>66</v>
      </c>
      <c r="W2956" s="69" t="s">
        <v>1393</v>
      </c>
      <c r="X2956" s="69"/>
      <c r="Y2956" s="70"/>
      <c r="Z2956" s="69">
        <v>0</v>
      </c>
      <c r="AA2956" s="69"/>
      <c r="AB2956" s="69" t="s">
        <v>1144</v>
      </c>
      <c r="AC2956" s="69"/>
    </row>
    <row r="2957" spans="1:29" x14ac:dyDescent="0.25">
      <c r="A2957" s="69"/>
      <c r="B2957" s="69"/>
      <c r="C2957" s="69"/>
      <c r="D2957" s="69"/>
      <c r="E2957" s="69"/>
      <c r="F2957" s="69"/>
      <c r="G2957" s="69"/>
      <c r="H2957" s="69"/>
      <c r="I2957" s="69"/>
      <c r="J2957" s="69"/>
      <c r="K2957" s="69" t="s">
        <v>26964</v>
      </c>
      <c r="L2957" s="70">
        <v>6436.83</v>
      </c>
      <c r="M2957" s="69"/>
      <c r="N2957" s="69" t="s">
        <v>26963</v>
      </c>
      <c r="O2957" s="69"/>
      <c r="P2957" s="69" t="s">
        <v>1256</v>
      </c>
      <c r="Q2957" s="69" t="s">
        <v>1510</v>
      </c>
      <c r="R2957" s="69"/>
      <c r="S2957" s="70">
        <v>6436.83</v>
      </c>
      <c r="T2957" s="70"/>
      <c r="U2957" s="69" t="s">
        <v>1510</v>
      </c>
      <c r="V2957" s="73">
        <v>72</v>
      </c>
      <c r="W2957" s="69" t="s">
        <v>1510</v>
      </c>
      <c r="X2957" s="69"/>
      <c r="Y2957" s="70"/>
      <c r="Z2957" s="69">
        <v>0</v>
      </c>
      <c r="AA2957" s="69"/>
      <c r="AB2957" s="69" t="s">
        <v>1144</v>
      </c>
      <c r="AC2957" s="69"/>
    </row>
    <row r="2958" spans="1:29" x14ac:dyDescent="0.25">
      <c r="A2958" s="69"/>
      <c r="B2958" s="69"/>
      <c r="C2958" s="69"/>
      <c r="D2958" s="69"/>
      <c r="E2958" s="69"/>
      <c r="F2958" s="69"/>
      <c r="G2958" s="69"/>
      <c r="H2958" s="69"/>
      <c r="I2958" s="69"/>
      <c r="J2958" s="69"/>
      <c r="K2958" s="69" t="s">
        <v>26962</v>
      </c>
      <c r="L2958" s="70">
        <v>12213.44</v>
      </c>
      <c r="M2958" s="69"/>
      <c r="N2958" s="69" t="s">
        <v>26961</v>
      </c>
      <c r="O2958" s="69" t="s">
        <v>26961</v>
      </c>
      <c r="P2958" s="69" t="s">
        <v>1363</v>
      </c>
      <c r="Q2958" s="69" t="s">
        <v>995</v>
      </c>
      <c r="R2958" s="69" t="s">
        <v>2118</v>
      </c>
      <c r="S2958" s="70">
        <v>12213.44</v>
      </c>
      <c r="T2958" s="70"/>
      <c r="U2958" s="69" t="s">
        <v>2620</v>
      </c>
      <c r="V2958" s="73">
        <v>112</v>
      </c>
      <c r="W2958" s="69" t="s">
        <v>995</v>
      </c>
      <c r="X2958" s="69"/>
      <c r="Y2958" s="70"/>
      <c r="Z2958" s="69">
        <v>50.34</v>
      </c>
      <c r="AA2958" s="69"/>
      <c r="AB2958" s="69" t="s">
        <v>1144</v>
      </c>
      <c r="AC2958" s="69"/>
    </row>
    <row r="2959" spans="1:29" x14ac:dyDescent="0.25">
      <c r="A2959" s="69"/>
      <c r="B2959" s="69"/>
      <c r="C2959" s="69"/>
      <c r="D2959" s="69"/>
      <c r="E2959" s="69"/>
      <c r="F2959" s="69"/>
      <c r="G2959" s="69"/>
      <c r="H2959" s="69"/>
      <c r="I2959" s="69"/>
      <c r="J2959" s="69"/>
      <c r="K2959" s="69" t="s">
        <v>26960</v>
      </c>
      <c r="L2959" s="70">
        <v>21942.560000000001</v>
      </c>
      <c r="M2959" s="69"/>
      <c r="N2959" s="69" t="s">
        <v>26959</v>
      </c>
      <c r="O2959" s="69" t="s">
        <v>26959</v>
      </c>
      <c r="P2959" s="69" t="s">
        <v>4405</v>
      </c>
      <c r="Q2959" s="69" t="s">
        <v>995</v>
      </c>
      <c r="R2959" s="69" t="s">
        <v>2118</v>
      </c>
      <c r="S2959" s="70">
        <v>21942.560000000001</v>
      </c>
      <c r="T2959" s="70"/>
      <c r="U2959" s="69" t="s">
        <v>2620</v>
      </c>
      <c r="V2959" s="73">
        <v>110</v>
      </c>
      <c r="W2959" s="69" t="s">
        <v>995</v>
      </c>
      <c r="X2959" s="69"/>
      <c r="Y2959" s="70"/>
      <c r="Z2959" s="69">
        <v>90.43</v>
      </c>
      <c r="AA2959" s="69"/>
      <c r="AB2959" s="69" t="s">
        <v>1144</v>
      </c>
      <c r="AC2959" s="69"/>
    </row>
    <row r="2960" spans="1:29" x14ac:dyDescent="0.25">
      <c r="A2960" s="71" t="s">
        <v>193</v>
      </c>
      <c r="B2960" s="71"/>
      <c r="C2960" s="71"/>
      <c r="D2960" s="71"/>
      <c r="E2960" s="71"/>
      <c r="F2960" s="71"/>
      <c r="G2960" s="71"/>
      <c r="H2960" s="71"/>
      <c r="I2960" s="72">
        <v>73468.47</v>
      </c>
      <c r="J2960" s="71"/>
      <c r="K2960" s="71"/>
      <c r="L2960" s="72">
        <v>73468.47</v>
      </c>
      <c r="M2960" s="72">
        <v>0</v>
      </c>
      <c r="N2960" s="71"/>
      <c r="O2960" s="71"/>
      <c r="P2960" s="71"/>
      <c r="Q2960" s="71"/>
      <c r="R2960" s="71"/>
      <c r="S2960" s="72">
        <v>73468.47</v>
      </c>
      <c r="T2960" s="72">
        <v>73468.47</v>
      </c>
      <c r="U2960" s="71"/>
      <c r="V2960" s="71"/>
      <c r="W2960" s="71"/>
      <c r="X2960" s="72">
        <v>0</v>
      </c>
      <c r="Y2960" s="72">
        <v>140.77000000000001</v>
      </c>
      <c r="Z2960" s="72">
        <v>73609.240000000005</v>
      </c>
      <c r="AA2960" s="69"/>
      <c r="AB2960" s="69"/>
      <c r="AC2960" s="69"/>
    </row>
    <row r="2961" spans="1:29" ht="30" x14ac:dyDescent="0.25">
      <c r="A2961" s="68" t="s">
        <v>26958</v>
      </c>
      <c r="B2961" s="69" t="s">
        <v>26957</v>
      </c>
      <c r="C2961" s="69" t="s">
        <v>26956</v>
      </c>
      <c r="D2961" s="69" t="s">
        <v>4056</v>
      </c>
      <c r="E2961" s="69"/>
      <c r="F2961" s="69" t="s">
        <v>5004</v>
      </c>
      <c r="G2961" s="69" t="s">
        <v>4415</v>
      </c>
      <c r="H2961" s="69" t="s">
        <v>962</v>
      </c>
      <c r="I2961" s="70">
        <v>19126.39</v>
      </c>
      <c r="J2961" s="69" t="s">
        <v>4389</v>
      </c>
      <c r="K2961" s="69" t="s">
        <v>26955</v>
      </c>
      <c r="L2961" s="70">
        <v>3288.19</v>
      </c>
      <c r="M2961" s="69"/>
      <c r="N2961" s="69" t="s">
        <v>26954</v>
      </c>
      <c r="O2961" s="69"/>
      <c r="P2961" s="69" t="s">
        <v>1256</v>
      </c>
      <c r="Q2961" s="69" t="s">
        <v>1275</v>
      </c>
      <c r="R2961" s="69"/>
      <c r="S2961" s="70">
        <v>3288.19</v>
      </c>
      <c r="T2961" s="70"/>
      <c r="U2961" s="69" t="s">
        <v>1275</v>
      </c>
      <c r="V2961" s="73">
        <v>71</v>
      </c>
      <c r="W2961" s="69" t="s">
        <v>1275</v>
      </c>
      <c r="X2961" s="69"/>
      <c r="Y2961" s="70"/>
      <c r="Z2961" s="69">
        <v>0</v>
      </c>
      <c r="AA2961" s="69" t="s">
        <v>989</v>
      </c>
      <c r="AB2961" s="69" t="s">
        <v>1191</v>
      </c>
      <c r="AC2961" s="69"/>
    </row>
    <row r="2962" spans="1:29" x14ac:dyDescent="0.25">
      <c r="A2962" s="69"/>
      <c r="B2962" s="69"/>
      <c r="C2962" s="69"/>
      <c r="D2962" s="69"/>
      <c r="E2962" s="69"/>
      <c r="F2962" s="69"/>
      <c r="G2962" s="69"/>
      <c r="H2962" s="69"/>
      <c r="I2962" s="69"/>
      <c r="J2962" s="69"/>
      <c r="K2962" s="69" t="s">
        <v>26953</v>
      </c>
      <c r="L2962" s="70">
        <v>2169.13</v>
      </c>
      <c r="M2962" s="69"/>
      <c r="N2962" s="69" t="s">
        <v>26952</v>
      </c>
      <c r="O2962" s="69"/>
      <c r="P2962" s="69" t="s">
        <v>4600</v>
      </c>
      <c r="Q2962" s="69" t="s">
        <v>2743</v>
      </c>
      <c r="R2962" s="69"/>
      <c r="S2962" s="70">
        <v>2169.13</v>
      </c>
      <c r="T2962" s="70"/>
      <c r="U2962" s="69" t="s">
        <v>2743</v>
      </c>
      <c r="V2962" s="73">
        <v>69</v>
      </c>
      <c r="W2962" s="69" t="s">
        <v>2743</v>
      </c>
      <c r="X2962" s="69"/>
      <c r="Y2962" s="70"/>
      <c r="Z2962" s="69">
        <v>0</v>
      </c>
      <c r="AA2962" s="69"/>
      <c r="AB2962" s="69" t="s">
        <v>1144</v>
      </c>
      <c r="AC2962" s="69"/>
    </row>
    <row r="2963" spans="1:29" x14ac:dyDescent="0.25">
      <c r="A2963" s="69"/>
      <c r="B2963" s="69"/>
      <c r="C2963" s="69"/>
      <c r="D2963" s="69"/>
      <c r="E2963" s="69"/>
      <c r="F2963" s="69"/>
      <c r="G2963" s="69"/>
      <c r="H2963" s="69"/>
      <c r="I2963" s="69"/>
      <c r="J2963" s="69"/>
      <c r="K2963" s="69" t="s">
        <v>26951</v>
      </c>
      <c r="L2963" s="70">
        <v>2517.09</v>
      </c>
      <c r="M2963" s="69"/>
      <c r="N2963" s="69" t="s">
        <v>26950</v>
      </c>
      <c r="O2963" s="69"/>
      <c r="P2963" s="69" t="s">
        <v>1424</v>
      </c>
      <c r="Q2963" s="69" t="s">
        <v>995</v>
      </c>
      <c r="R2963" s="69"/>
      <c r="S2963" s="70">
        <v>2517.09</v>
      </c>
      <c r="T2963" s="70"/>
      <c r="U2963" s="69" t="s">
        <v>995</v>
      </c>
      <c r="V2963" s="73">
        <v>70</v>
      </c>
      <c r="W2963" s="69" t="s">
        <v>995</v>
      </c>
      <c r="X2963" s="69"/>
      <c r="Y2963" s="70"/>
      <c r="Z2963" s="69">
        <v>0</v>
      </c>
      <c r="AA2963" s="69"/>
      <c r="AB2963" s="69" t="s">
        <v>1144</v>
      </c>
      <c r="AC2963" s="69"/>
    </row>
    <row r="2964" spans="1:29" x14ac:dyDescent="0.25">
      <c r="A2964" s="69"/>
      <c r="B2964" s="69"/>
      <c r="C2964" s="69"/>
      <c r="D2964" s="69"/>
      <c r="E2964" s="69"/>
      <c r="F2964" s="69"/>
      <c r="G2964" s="69"/>
      <c r="H2964" s="69"/>
      <c r="I2964" s="69"/>
      <c r="J2964" s="69"/>
      <c r="K2964" s="69" t="s">
        <v>26949</v>
      </c>
      <c r="L2964" s="70">
        <v>1455.5</v>
      </c>
      <c r="M2964" s="69"/>
      <c r="N2964" s="69" t="s">
        <v>26948</v>
      </c>
      <c r="O2964" s="69"/>
      <c r="P2964" s="69" t="s">
        <v>1571</v>
      </c>
      <c r="Q2964" s="69" t="s">
        <v>1270</v>
      </c>
      <c r="R2964" s="69"/>
      <c r="S2964" s="70">
        <v>1455.5</v>
      </c>
      <c r="T2964" s="70"/>
      <c r="U2964" s="69" t="s">
        <v>1270</v>
      </c>
      <c r="V2964" s="73">
        <v>64</v>
      </c>
      <c r="W2964" s="69" t="s">
        <v>1270</v>
      </c>
      <c r="X2964" s="69"/>
      <c r="Y2964" s="70"/>
      <c r="Z2964" s="69">
        <v>0</v>
      </c>
      <c r="AA2964" s="69"/>
      <c r="AB2964" s="69" t="s">
        <v>1144</v>
      </c>
      <c r="AC2964" s="69"/>
    </row>
    <row r="2965" spans="1:29" x14ac:dyDescent="0.25">
      <c r="A2965" s="69"/>
      <c r="B2965" s="69"/>
      <c r="C2965" s="69"/>
      <c r="D2965" s="69"/>
      <c r="E2965" s="69"/>
      <c r="F2965" s="69"/>
      <c r="G2965" s="69"/>
      <c r="H2965" s="69"/>
      <c r="I2965" s="69"/>
      <c r="J2965" s="69"/>
      <c r="K2965" s="69" t="s">
        <v>26947</v>
      </c>
      <c r="L2965" s="70">
        <v>9696.48</v>
      </c>
      <c r="M2965" s="69"/>
      <c r="N2965" s="69" t="s">
        <v>26946</v>
      </c>
      <c r="O2965" s="69"/>
      <c r="P2965" s="69" t="s">
        <v>1571</v>
      </c>
      <c r="Q2965" s="69" t="s">
        <v>993</v>
      </c>
      <c r="R2965" s="69"/>
      <c r="S2965" s="70">
        <v>9696.48</v>
      </c>
      <c r="T2965" s="70"/>
      <c r="U2965" s="69" t="s">
        <v>993</v>
      </c>
      <c r="V2965" s="73">
        <v>67</v>
      </c>
      <c r="W2965" s="69" t="s">
        <v>993</v>
      </c>
      <c r="X2965" s="69"/>
      <c r="Y2965" s="70"/>
      <c r="Z2965" s="69">
        <v>0</v>
      </c>
      <c r="AA2965" s="69"/>
      <c r="AB2965" s="69" t="s">
        <v>1144</v>
      </c>
      <c r="AC2965" s="69"/>
    </row>
    <row r="2966" spans="1:29" x14ac:dyDescent="0.25">
      <c r="A2966" s="71" t="s">
        <v>193</v>
      </c>
      <c r="B2966" s="71"/>
      <c r="C2966" s="71"/>
      <c r="D2966" s="71"/>
      <c r="E2966" s="71"/>
      <c r="F2966" s="71"/>
      <c r="G2966" s="71"/>
      <c r="H2966" s="71"/>
      <c r="I2966" s="72">
        <v>19126.39</v>
      </c>
      <c r="J2966" s="71"/>
      <c r="K2966" s="71"/>
      <c r="L2966" s="72">
        <v>19126.39</v>
      </c>
      <c r="M2966" s="72">
        <v>0</v>
      </c>
      <c r="N2966" s="71"/>
      <c r="O2966" s="71"/>
      <c r="P2966" s="71"/>
      <c r="Q2966" s="71"/>
      <c r="R2966" s="71"/>
      <c r="S2966" s="72">
        <v>19126.39</v>
      </c>
      <c r="T2966" s="72">
        <v>19126.39</v>
      </c>
      <c r="U2966" s="71"/>
      <c r="V2966" s="71"/>
      <c r="W2966" s="71"/>
      <c r="X2966" s="72">
        <v>0</v>
      </c>
      <c r="Y2966" s="72">
        <v>0</v>
      </c>
      <c r="Z2966" s="72">
        <v>19126.39</v>
      </c>
      <c r="AA2966" s="69"/>
      <c r="AB2966" s="69"/>
      <c r="AC2966" s="69"/>
    </row>
    <row r="2967" spans="1:29" ht="30" x14ac:dyDescent="0.25">
      <c r="A2967" s="68" t="s">
        <v>26945</v>
      </c>
      <c r="B2967" s="69" t="s">
        <v>26944</v>
      </c>
      <c r="C2967" s="69" t="s">
        <v>26943</v>
      </c>
      <c r="D2967" s="69" t="s">
        <v>4056</v>
      </c>
      <c r="E2967" s="69"/>
      <c r="F2967" s="69" t="s">
        <v>1849</v>
      </c>
      <c r="G2967" s="69" t="s">
        <v>961</v>
      </c>
      <c r="H2967" s="69" t="s">
        <v>962</v>
      </c>
      <c r="I2967" s="70">
        <v>26293.41</v>
      </c>
      <c r="J2967" s="69" t="s">
        <v>4389</v>
      </c>
      <c r="K2967" s="69" t="s">
        <v>26942</v>
      </c>
      <c r="L2967" s="70">
        <v>10289.219999999999</v>
      </c>
      <c r="M2967" s="69"/>
      <c r="N2967" s="69" t="s">
        <v>26941</v>
      </c>
      <c r="O2967" s="69" t="s">
        <v>26941</v>
      </c>
      <c r="P2967" s="69" t="s">
        <v>1424</v>
      </c>
      <c r="Q2967" s="69" t="s">
        <v>995</v>
      </c>
      <c r="R2967" s="69" t="s">
        <v>2118</v>
      </c>
      <c r="S2967" s="70">
        <v>10289.219999999999</v>
      </c>
      <c r="T2967" s="70"/>
      <c r="U2967" s="69" t="s">
        <v>2620</v>
      </c>
      <c r="V2967" s="73">
        <v>115</v>
      </c>
      <c r="W2967" s="69" t="s">
        <v>995</v>
      </c>
      <c r="X2967" s="69"/>
      <c r="Y2967" s="70"/>
      <c r="Z2967" s="69">
        <v>42.41</v>
      </c>
      <c r="AA2967" s="69" t="s">
        <v>989</v>
      </c>
      <c r="AB2967" s="69" t="s">
        <v>1144</v>
      </c>
      <c r="AC2967" s="69"/>
    </row>
    <row r="2968" spans="1:29" x14ac:dyDescent="0.25">
      <c r="A2968" s="69"/>
      <c r="B2968" s="69"/>
      <c r="C2968" s="69"/>
      <c r="D2968" s="69"/>
      <c r="E2968" s="69"/>
      <c r="F2968" s="69"/>
      <c r="G2968" s="69"/>
      <c r="H2968" s="69"/>
      <c r="I2968" s="69"/>
      <c r="J2968" s="69"/>
      <c r="K2968" s="69" t="s">
        <v>26940</v>
      </c>
      <c r="L2968" s="70">
        <v>12003.6</v>
      </c>
      <c r="M2968" s="69"/>
      <c r="N2968" s="69" t="s">
        <v>26939</v>
      </c>
      <c r="O2968" s="69" t="s">
        <v>26939</v>
      </c>
      <c r="P2968" s="69" t="s">
        <v>1571</v>
      </c>
      <c r="Q2968" s="69" t="s">
        <v>1270</v>
      </c>
      <c r="R2968" s="69" t="s">
        <v>1698</v>
      </c>
      <c r="S2968" s="70">
        <v>12003.6</v>
      </c>
      <c r="T2968" s="70"/>
      <c r="U2968" s="69" t="s">
        <v>1681</v>
      </c>
      <c r="V2968" s="73">
        <v>110</v>
      </c>
      <c r="W2968" s="69" t="s">
        <v>1270</v>
      </c>
      <c r="X2968" s="69"/>
      <c r="Y2968" s="70"/>
      <c r="Z2968" s="69">
        <v>50.83</v>
      </c>
      <c r="AA2968" s="69"/>
      <c r="AB2968" s="69" t="s">
        <v>1144</v>
      </c>
      <c r="AC2968" s="69"/>
    </row>
    <row r="2969" spans="1:29" x14ac:dyDescent="0.25">
      <c r="A2969" s="69"/>
      <c r="B2969" s="69"/>
      <c r="C2969" s="69"/>
      <c r="D2969" s="69"/>
      <c r="E2969" s="69"/>
      <c r="F2969" s="69"/>
      <c r="G2969" s="69"/>
      <c r="H2969" s="69"/>
      <c r="I2969" s="69"/>
      <c r="J2969" s="69"/>
      <c r="K2969" s="69" t="s">
        <v>26938</v>
      </c>
      <c r="L2969" s="70">
        <v>4000.59</v>
      </c>
      <c r="M2969" s="69"/>
      <c r="N2969" s="69" t="s">
        <v>26937</v>
      </c>
      <c r="O2969" s="69"/>
      <c r="P2969" s="69" t="s">
        <v>1571</v>
      </c>
      <c r="Q2969" s="69" t="s">
        <v>1005</v>
      </c>
      <c r="R2969" s="69"/>
      <c r="S2969" s="70">
        <v>4000.59</v>
      </c>
      <c r="T2969" s="70"/>
      <c r="U2969" s="69" t="s">
        <v>1005</v>
      </c>
      <c r="V2969" s="73">
        <v>71</v>
      </c>
      <c r="W2969" s="69" t="s">
        <v>1005</v>
      </c>
      <c r="X2969" s="69"/>
      <c r="Y2969" s="70"/>
      <c r="Z2969" s="69">
        <v>0</v>
      </c>
      <c r="AA2969" s="69"/>
      <c r="AB2969" s="69" t="s">
        <v>1144</v>
      </c>
      <c r="AC2969" s="69"/>
    </row>
    <row r="2970" spans="1:29" x14ac:dyDescent="0.25">
      <c r="A2970" s="71" t="s">
        <v>193</v>
      </c>
      <c r="B2970" s="71"/>
      <c r="C2970" s="71"/>
      <c r="D2970" s="71"/>
      <c r="E2970" s="71"/>
      <c r="F2970" s="71"/>
      <c r="G2970" s="71"/>
      <c r="H2970" s="71"/>
      <c r="I2970" s="72">
        <v>26293.41</v>
      </c>
      <c r="J2970" s="71"/>
      <c r="K2970" s="71"/>
      <c r="L2970" s="72">
        <v>26293.41</v>
      </c>
      <c r="M2970" s="72">
        <v>0</v>
      </c>
      <c r="N2970" s="71"/>
      <c r="O2970" s="71"/>
      <c r="P2970" s="71"/>
      <c r="Q2970" s="71"/>
      <c r="R2970" s="71"/>
      <c r="S2970" s="72">
        <v>26293.41</v>
      </c>
      <c r="T2970" s="72">
        <v>26293.41</v>
      </c>
      <c r="U2970" s="71"/>
      <c r="V2970" s="71"/>
      <c r="W2970" s="71"/>
      <c r="X2970" s="72">
        <v>0</v>
      </c>
      <c r="Y2970" s="72">
        <v>93.24</v>
      </c>
      <c r="Z2970" s="72">
        <v>26386.65</v>
      </c>
      <c r="AA2970" s="69"/>
      <c r="AB2970" s="69"/>
      <c r="AC2970" s="69"/>
    </row>
    <row r="2971" spans="1:29" ht="30" x14ac:dyDescent="0.25">
      <c r="A2971" s="68" t="s">
        <v>26936</v>
      </c>
      <c r="B2971" s="69" t="s">
        <v>26935</v>
      </c>
      <c r="C2971" s="69" t="s">
        <v>26934</v>
      </c>
      <c r="D2971" s="69" t="s">
        <v>4056</v>
      </c>
      <c r="E2971" s="69"/>
      <c r="F2971" s="69" t="s">
        <v>1935</v>
      </c>
      <c r="G2971" s="69" t="s">
        <v>1502</v>
      </c>
      <c r="H2971" s="69" t="s">
        <v>962</v>
      </c>
      <c r="I2971" s="70">
        <v>4032.58</v>
      </c>
      <c r="J2971" s="69" t="s">
        <v>4389</v>
      </c>
      <c r="K2971" s="69" t="s">
        <v>26933</v>
      </c>
      <c r="L2971" s="70">
        <v>531.76</v>
      </c>
      <c r="M2971" s="69"/>
      <c r="N2971" s="69" t="s">
        <v>26932</v>
      </c>
      <c r="O2971" s="69"/>
      <c r="P2971" s="69" t="s">
        <v>1571</v>
      </c>
      <c r="Q2971" s="69" t="s">
        <v>1005</v>
      </c>
      <c r="R2971" s="69"/>
      <c r="S2971" s="70">
        <v>531.76</v>
      </c>
      <c r="T2971" s="70"/>
      <c r="U2971" s="69" t="s">
        <v>1005</v>
      </c>
      <c r="V2971" s="73">
        <v>71</v>
      </c>
      <c r="W2971" s="69" t="s">
        <v>1005</v>
      </c>
      <c r="X2971" s="69"/>
      <c r="Y2971" s="70"/>
      <c r="Z2971" s="69">
        <v>0</v>
      </c>
      <c r="AA2971" s="69" t="s">
        <v>989</v>
      </c>
      <c r="AB2971" s="69" t="s">
        <v>1144</v>
      </c>
      <c r="AC2971" s="69"/>
    </row>
    <row r="2972" spans="1:29" x14ac:dyDescent="0.25">
      <c r="A2972" s="69"/>
      <c r="B2972" s="69"/>
      <c r="C2972" s="69"/>
      <c r="D2972" s="69"/>
      <c r="E2972" s="69"/>
      <c r="F2972" s="69"/>
      <c r="G2972" s="69"/>
      <c r="H2972" s="69"/>
      <c r="I2972" s="69"/>
      <c r="J2972" s="69"/>
      <c r="K2972" s="69" t="s">
        <v>26931</v>
      </c>
      <c r="L2972" s="70">
        <v>3500.82</v>
      </c>
      <c r="M2972" s="69"/>
      <c r="N2972" s="69" t="s">
        <v>26930</v>
      </c>
      <c r="O2972" s="69"/>
      <c r="P2972" s="69" t="s">
        <v>1002</v>
      </c>
      <c r="Q2972" s="69" t="s">
        <v>1563</v>
      </c>
      <c r="R2972" s="69"/>
      <c r="S2972" s="70">
        <v>3500.82</v>
      </c>
      <c r="T2972" s="70"/>
      <c r="U2972" s="69" t="s">
        <v>1563</v>
      </c>
      <c r="V2972" s="73">
        <v>60</v>
      </c>
      <c r="W2972" s="69" t="s">
        <v>1563</v>
      </c>
      <c r="X2972" s="69"/>
      <c r="Y2972" s="70"/>
      <c r="Z2972" s="69">
        <v>0</v>
      </c>
      <c r="AA2972" s="69"/>
      <c r="AB2972" s="69" t="s">
        <v>1144</v>
      </c>
      <c r="AC2972" s="69"/>
    </row>
    <row r="2973" spans="1:29" x14ac:dyDescent="0.25">
      <c r="A2973" s="71" t="s">
        <v>193</v>
      </c>
      <c r="B2973" s="71"/>
      <c r="C2973" s="71"/>
      <c r="D2973" s="71"/>
      <c r="E2973" s="71"/>
      <c r="F2973" s="71"/>
      <c r="G2973" s="71"/>
      <c r="H2973" s="71"/>
      <c r="I2973" s="72">
        <v>4032.58</v>
      </c>
      <c r="J2973" s="71"/>
      <c r="K2973" s="71"/>
      <c r="L2973" s="72">
        <v>4032.58</v>
      </c>
      <c r="M2973" s="72">
        <v>0</v>
      </c>
      <c r="N2973" s="71"/>
      <c r="O2973" s="71"/>
      <c r="P2973" s="71"/>
      <c r="Q2973" s="71"/>
      <c r="R2973" s="71"/>
      <c r="S2973" s="72">
        <v>4032.58</v>
      </c>
      <c r="T2973" s="72">
        <v>4032.58</v>
      </c>
      <c r="U2973" s="71"/>
      <c r="V2973" s="71"/>
      <c r="W2973" s="71"/>
      <c r="X2973" s="72">
        <v>0</v>
      </c>
      <c r="Y2973" s="72">
        <v>0</v>
      </c>
      <c r="Z2973" s="72">
        <v>4032.58</v>
      </c>
      <c r="AA2973" s="69"/>
      <c r="AB2973" s="69"/>
      <c r="AC2973" s="69"/>
    </row>
    <row r="2974" spans="1:29" ht="70" x14ac:dyDescent="0.25">
      <c r="A2974" s="68" t="s">
        <v>26929</v>
      </c>
      <c r="B2974" s="69" t="s">
        <v>26928</v>
      </c>
      <c r="C2974" s="69" t="s">
        <v>26927</v>
      </c>
      <c r="D2974" s="69" t="s">
        <v>4056</v>
      </c>
      <c r="E2974" s="69"/>
      <c r="F2974" s="69" t="s">
        <v>1152</v>
      </c>
      <c r="G2974" s="69" t="s">
        <v>1018</v>
      </c>
      <c r="H2974" s="69" t="s">
        <v>962</v>
      </c>
      <c r="I2974" s="70">
        <v>41352.080000000002</v>
      </c>
      <c r="J2974" s="69" t="s">
        <v>4389</v>
      </c>
      <c r="K2974" s="69" t="s">
        <v>26926</v>
      </c>
      <c r="L2974" s="70">
        <v>4603.29</v>
      </c>
      <c r="M2974" s="69"/>
      <c r="N2974" s="69" t="s">
        <v>26925</v>
      </c>
      <c r="O2974" s="69"/>
      <c r="P2974" s="69" t="s">
        <v>4405</v>
      </c>
      <c r="Q2974" s="69" t="s">
        <v>1646</v>
      </c>
      <c r="R2974" s="69"/>
      <c r="S2974" s="70">
        <v>4603.29</v>
      </c>
      <c r="T2974" s="70"/>
      <c r="U2974" s="69" t="s">
        <v>1646</v>
      </c>
      <c r="V2974" s="73">
        <v>114</v>
      </c>
      <c r="W2974" s="69" t="s">
        <v>1646</v>
      </c>
      <c r="X2974" s="69"/>
      <c r="Y2974" s="70"/>
      <c r="Z2974" s="69">
        <v>0</v>
      </c>
      <c r="AA2974" s="69" t="s">
        <v>989</v>
      </c>
      <c r="AB2974" s="69" t="s">
        <v>1144</v>
      </c>
      <c r="AC2974" s="69"/>
    </row>
    <row r="2975" spans="1:29" x14ac:dyDescent="0.25">
      <c r="A2975" s="69"/>
      <c r="B2975" s="69"/>
      <c r="C2975" s="69"/>
      <c r="D2975" s="69"/>
      <c r="E2975" s="69"/>
      <c r="F2975" s="69"/>
      <c r="G2975" s="69"/>
      <c r="H2975" s="69"/>
      <c r="I2975" s="69"/>
      <c r="J2975" s="69"/>
      <c r="K2975" s="69" t="s">
        <v>26924</v>
      </c>
      <c r="L2975" s="70">
        <v>8324.65</v>
      </c>
      <c r="M2975" s="69"/>
      <c r="N2975" s="69" t="s">
        <v>26923</v>
      </c>
      <c r="O2975" s="69"/>
      <c r="P2975" s="69" t="s">
        <v>1571</v>
      </c>
      <c r="Q2975" s="69" t="s">
        <v>1270</v>
      </c>
      <c r="R2975" s="69"/>
      <c r="S2975" s="70">
        <v>8324.65</v>
      </c>
      <c r="T2975" s="70"/>
      <c r="U2975" s="69" t="s">
        <v>1270</v>
      </c>
      <c r="V2975" s="73">
        <v>64</v>
      </c>
      <c r="W2975" s="69" t="s">
        <v>1270</v>
      </c>
      <c r="X2975" s="69"/>
      <c r="Y2975" s="70"/>
      <c r="Z2975" s="69">
        <v>0</v>
      </c>
      <c r="AA2975" s="69"/>
      <c r="AB2975" s="69" t="s">
        <v>1144</v>
      </c>
      <c r="AC2975" s="69"/>
    </row>
    <row r="2976" spans="1:29" x14ac:dyDescent="0.25">
      <c r="A2976" s="69"/>
      <c r="B2976" s="69"/>
      <c r="C2976" s="69"/>
      <c r="D2976" s="69"/>
      <c r="E2976" s="69"/>
      <c r="F2976" s="69"/>
      <c r="G2976" s="69"/>
      <c r="H2976" s="69"/>
      <c r="I2976" s="69"/>
      <c r="J2976" s="69"/>
      <c r="K2976" s="69" t="s">
        <v>26922</v>
      </c>
      <c r="L2976" s="70">
        <v>3475.33</v>
      </c>
      <c r="M2976" s="69"/>
      <c r="N2976" s="69" t="s">
        <v>26921</v>
      </c>
      <c r="O2976" s="69"/>
      <c r="P2976" s="69" t="s">
        <v>1571</v>
      </c>
      <c r="Q2976" s="69" t="s">
        <v>993</v>
      </c>
      <c r="R2976" s="69"/>
      <c r="S2976" s="70">
        <v>3475.33</v>
      </c>
      <c r="T2976" s="70"/>
      <c r="U2976" s="69" t="s">
        <v>993</v>
      </c>
      <c r="V2976" s="73">
        <v>67</v>
      </c>
      <c r="W2976" s="69" t="s">
        <v>993</v>
      </c>
      <c r="X2976" s="69"/>
      <c r="Y2976" s="70"/>
      <c r="Z2976" s="69">
        <v>0</v>
      </c>
      <c r="AA2976" s="69"/>
      <c r="AB2976" s="69" t="s">
        <v>1144</v>
      </c>
      <c r="AC2976" s="69"/>
    </row>
    <row r="2977" spans="1:29" x14ac:dyDescent="0.25">
      <c r="A2977" s="69"/>
      <c r="B2977" s="69"/>
      <c r="C2977" s="69"/>
      <c r="D2977" s="69"/>
      <c r="E2977" s="69"/>
      <c r="F2977" s="69"/>
      <c r="G2977" s="69"/>
      <c r="H2977" s="69"/>
      <c r="I2977" s="69"/>
      <c r="J2977" s="69"/>
      <c r="K2977" s="69" t="s">
        <v>26920</v>
      </c>
      <c r="L2977" s="70">
        <v>5239.5200000000004</v>
      </c>
      <c r="M2977" s="69"/>
      <c r="N2977" s="69" t="s">
        <v>26919</v>
      </c>
      <c r="O2977" s="69"/>
      <c r="P2977" s="69" t="s">
        <v>1571</v>
      </c>
      <c r="Q2977" s="69" t="s">
        <v>993</v>
      </c>
      <c r="R2977" s="69"/>
      <c r="S2977" s="70">
        <v>5239.5200000000004</v>
      </c>
      <c r="T2977" s="70"/>
      <c r="U2977" s="69" t="s">
        <v>993</v>
      </c>
      <c r="V2977" s="73">
        <v>67</v>
      </c>
      <c r="W2977" s="69" t="s">
        <v>993</v>
      </c>
      <c r="X2977" s="69"/>
      <c r="Y2977" s="70"/>
      <c r="Z2977" s="69">
        <v>0</v>
      </c>
      <c r="AA2977" s="69"/>
      <c r="AB2977" s="69" t="s">
        <v>1144</v>
      </c>
      <c r="AC2977" s="69"/>
    </row>
    <row r="2978" spans="1:29" x14ac:dyDescent="0.25">
      <c r="A2978" s="69"/>
      <c r="B2978" s="69"/>
      <c r="C2978" s="69"/>
      <c r="D2978" s="69"/>
      <c r="E2978" s="69"/>
      <c r="F2978" s="69"/>
      <c r="G2978" s="69"/>
      <c r="H2978" s="69"/>
      <c r="I2978" s="69"/>
      <c r="J2978" s="69"/>
      <c r="K2978" s="69" t="s">
        <v>26918</v>
      </c>
      <c r="L2978" s="70">
        <v>2419.13</v>
      </c>
      <c r="M2978" s="69"/>
      <c r="N2978" s="69" t="s">
        <v>26917</v>
      </c>
      <c r="O2978" s="69"/>
      <c r="P2978" s="69" t="s">
        <v>1571</v>
      </c>
      <c r="Q2978" s="69" t="s">
        <v>1620</v>
      </c>
      <c r="R2978" s="69"/>
      <c r="S2978" s="70">
        <v>2419.13</v>
      </c>
      <c r="T2978" s="70"/>
      <c r="U2978" s="69" t="s">
        <v>1620</v>
      </c>
      <c r="V2978" s="73">
        <v>70</v>
      </c>
      <c r="W2978" s="69" t="s">
        <v>1620</v>
      </c>
      <c r="X2978" s="69"/>
      <c r="Y2978" s="70"/>
      <c r="Z2978" s="69">
        <v>0</v>
      </c>
      <c r="AA2978" s="69"/>
      <c r="AB2978" s="69" t="s">
        <v>1144</v>
      </c>
      <c r="AC2978" s="69"/>
    </row>
    <row r="2979" spans="1:29" x14ac:dyDescent="0.25">
      <c r="A2979" s="69"/>
      <c r="B2979" s="69"/>
      <c r="C2979" s="69"/>
      <c r="D2979" s="69"/>
      <c r="E2979" s="69"/>
      <c r="F2979" s="69"/>
      <c r="G2979" s="69"/>
      <c r="H2979" s="69"/>
      <c r="I2979" s="69"/>
      <c r="J2979" s="69"/>
      <c r="K2979" s="69" t="s">
        <v>26916</v>
      </c>
      <c r="L2979" s="70">
        <v>12443.91</v>
      </c>
      <c r="M2979" s="69"/>
      <c r="N2979" s="69" t="s">
        <v>26915</v>
      </c>
      <c r="O2979" s="69" t="s">
        <v>26915</v>
      </c>
      <c r="P2979" s="69" t="s">
        <v>1571</v>
      </c>
      <c r="Q2979" s="69" t="s">
        <v>1005</v>
      </c>
      <c r="R2979" s="69" t="s">
        <v>1088</v>
      </c>
      <c r="S2979" s="70">
        <v>12443.91</v>
      </c>
      <c r="T2979" s="70"/>
      <c r="U2979" s="69" t="s">
        <v>2023</v>
      </c>
      <c r="V2979" s="73">
        <v>124</v>
      </c>
      <c r="W2979" s="69" t="s">
        <v>1005</v>
      </c>
      <c r="X2979" s="69"/>
      <c r="Y2979" s="70"/>
      <c r="Z2979" s="69">
        <v>61.8</v>
      </c>
      <c r="AA2979" s="69"/>
      <c r="AB2979" s="69" t="s">
        <v>1144</v>
      </c>
      <c r="AC2979" s="69"/>
    </row>
    <row r="2980" spans="1:29" x14ac:dyDescent="0.25">
      <c r="A2980" s="69"/>
      <c r="B2980" s="69"/>
      <c r="C2980" s="69"/>
      <c r="D2980" s="69"/>
      <c r="E2980" s="69"/>
      <c r="F2980" s="69"/>
      <c r="G2980" s="69"/>
      <c r="H2980" s="69"/>
      <c r="I2980" s="69"/>
      <c r="J2980" s="69"/>
      <c r="K2980" s="69" t="s">
        <v>26914</v>
      </c>
      <c r="L2980" s="70">
        <v>4451.46</v>
      </c>
      <c r="M2980" s="69"/>
      <c r="N2980" s="69" t="s">
        <v>26913</v>
      </c>
      <c r="O2980" s="69"/>
      <c r="P2980" s="69" t="s">
        <v>1267</v>
      </c>
      <c r="Q2980" s="69" t="s">
        <v>1616</v>
      </c>
      <c r="R2980" s="69"/>
      <c r="S2980" s="70">
        <v>4451.46</v>
      </c>
      <c r="T2980" s="70"/>
      <c r="U2980" s="69" t="s">
        <v>1616</v>
      </c>
      <c r="V2980" s="73">
        <v>47</v>
      </c>
      <c r="W2980" s="69" t="s">
        <v>1616</v>
      </c>
      <c r="X2980" s="69"/>
      <c r="Y2980" s="70"/>
      <c r="Z2980" s="69">
        <v>0</v>
      </c>
      <c r="AA2980" s="69"/>
      <c r="AB2980" s="69" t="s">
        <v>1144</v>
      </c>
      <c r="AC2980" s="69"/>
    </row>
    <row r="2981" spans="1:29" x14ac:dyDescent="0.25">
      <c r="A2981" s="69"/>
      <c r="B2981" s="69"/>
      <c r="C2981" s="69"/>
      <c r="D2981" s="69"/>
      <c r="E2981" s="69"/>
      <c r="F2981" s="69"/>
      <c r="G2981" s="69"/>
      <c r="H2981" s="69"/>
      <c r="I2981" s="69"/>
      <c r="J2981" s="69"/>
      <c r="K2981" s="69" t="s">
        <v>26912</v>
      </c>
      <c r="L2981" s="70">
        <v>394.79</v>
      </c>
      <c r="M2981" s="69"/>
      <c r="N2981" s="69" t="s">
        <v>26911</v>
      </c>
      <c r="O2981" s="69"/>
      <c r="P2981" s="69" t="s">
        <v>1563</v>
      </c>
      <c r="Q2981" s="69" t="s">
        <v>1563</v>
      </c>
      <c r="R2981" s="69"/>
      <c r="S2981" s="70">
        <v>394.79</v>
      </c>
      <c r="T2981" s="70"/>
      <c r="U2981" s="69" t="s">
        <v>1563</v>
      </c>
      <c r="V2981" s="73">
        <v>0</v>
      </c>
      <c r="W2981" s="69" t="s">
        <v>1563</v>
      </c>
      <c r="X2981" s="69"/>
      <c r="Y2981" s="70"/>
      <c r="Z2981" s="69">
        <v>0</v>
      </c>
      <c r="AA2981" s="69"/>
      <c r="AB2981" s="69" t="s">
        <v>1144</v>
      </c>
      <c r="AC2981" s="69"/>
    </row>
    <row r="2982" spans="1:29" x14ac:dyDescent="0.25">
      <c r="A2982" s="71" t="s">
        <v>193</v>
      </c>
      <c r="B2982" s="71"/>
      <c r="C2982" s="71"/>
      <c r="D2982" s="71"/>
      <c r="E2982" s="71"/>
      <c r="F2982" s="71"/>
      <c r="G2982" s="71"/>
      <c r="H2982" s="71"/>
      <c r="I2982" s="72">
        <v>41352.080000000002</v>
      </c>
      <c r="J2982" s="71"/>
      <c r="K2982" s="71"/>
      <c r="L2982" s="72">
        <v>41352.080000000002</v>
      </c>
      <c r="M2982" s="72">
        <v>0</v>
      </c>
      <c r="N2982" s="71"/>
      <c r="O2982" s="71"/>
      <c r="P2982" s="71"/>
      <c r="Q2982" s="71"/>
      <c r="R2982" s="71"/>
      <c r="S2982" s="72">
        <v>41352.080000000002</v>
      </c>
      <c r="T2982" s="72">
        <v>41352.080000000002</v>
      </c>
      <c r="U2982" s="71"/>
      <c r="V2982" s="71"/>
      <c r="W2982" s="71"/>
      <c r="X2982" s="72">
        <v>0</v>
      </c>
      <c r="Y2982" s="72">
        <v>61.8</v>
      </c>
      <c r="Z2982" s="72">
        <v>41413.880000000005</v>
      </c>
      <c r="AA2982" s="69"/>
      <c r="AB2982" s="69"/>
      <c r="AC2982" s="69"/>
    </row>
    <row r="2983" spans="1:29" ht="30" x14ac:dyDescent="0.25">
      <c r="A2983" s="68" t="s">
        <v>26910</v>
      </c>
      <c r="B2983" s="69" t="s">
        <v>25392</v>
      </c>
      <c r="C2983" s="69" t="s">
        <v>26909</v>
      </c>
      <c r="D2983" s="69" t="s">
        <v>4056</v>
      </c>
      <c r="E2983" s="69"/>
      <c r="F2983" s="69" t="s">
        <v>2054</v>
      </c>
      <c r="G2983" s="69" t="s">
        <v>1018</v>
      </c>
      <c r="H2983" s="69" t="s">
        <v>962</v>
      </c>
      <c r="I2983" s="70">
        <v>4117.17</v>
      </c>
      <c r="J2983" s="69" t="s">
        <v>4389</v>
      </c>
      <c r="K2983" s="69" t="s">
        <v>26908</v>
      </c>
      <c r="L2983" s="70">
        <v>1190.19</v>
      </c>
      <c r="M2983" s="69"/>
      <c r="N2983" s="69" t="s">
        <v>26907</v>
      </c>
      <c r="O2983" s="69"/>
      <c r="P2983" s="69" t="s">
        <v>1379</v>
      </c>
      <c r="Q2983" s="69" t="s">
        <v>1689</v>
      </c>
      <c r="R2983" s="69"/>
      <c r="S2983" s="70">
        <v>1190.19</v>
      </c>
      <c r="T2983" s="70"/>
      <c r="U2983" s="69" t="s">
        <v>1689</v>
      </c>
      <c r="V2983" s="73">
        <v>99</v>
      </c>
      <c r="W2983" s="69" t="s">
        <v>1689</v>
      </c>
      <c r="X2983" s="69"/>
      <c r="Y2983" s="70"/>
      <c r="Z2983" s="69">
        <v>0</v>
      </c>
      <c r="AA2983" s="69" t="s">
        <v>989</v>
      </c>
      <c r="AB2983" s="69" t="s">
        <v>1144</v>
      </c>
      <c r="AC2983" s="69"/>
    </row>
    <row r="2984" spans="1:29" x14ac:dyDescent="0.25">
      <c r="A2984" s="69"/>
      <c r="B2984" s="69"/>
      <c r="C2984" s="69"/>
      <c r="D2984" s="69"/>
      <c r="E2984" s="69"/>
      <c r="F2984" s="69"/>
      <c r="G2984" s="69"/>
      <c r="H2984" s="69"/>
      <c r="I2984" s="69"/>
      <c r="J2984" s="69"/>
      <c r="K2984" s="69" t="s">
        <v>26906</v>
      </c>
      <c r="L2984" s="70">
        <v>2926.98</v>
      </c>
      <c r="M2984" s="69"/>
      <c r="N2984" s="69" t="s">
        <v>26905</v>
      </c>
      <c r="O2984" s="69"/>
      <c r="P2984" s="69" t="s">
        <v>1174</v>
      </c>
      <c r="Q2984" s="69" t="s">
        <v>1185</v>
      </c>
      <c r="R2984" s="69"/>
      <c r="S2984" s="70">
        <v>2926.98</v>
      </c>
      <c r="T2984" s="70"/>
      <c r="U2984" s="69" t="s">
        <v>1185</v>
      </c>
      <c r="V2984" s="73">
        <v>53</v>
      </c>
      <c r="W2984" s="69" t="s">
        <v>1185</v>
      </c>
      <c r="X2984" s="69"/>
      <c r="Y2984" s="70"/>
      <c r="Z2984" s="69">
        <v>0</v>
      </c>
      <c r="AA2984" s="69"/>
      <c r="AB2984" s="69" t="s">
        <v>1144</v>
      </c>
      <c r="AC2984" s="69"/>
    </row>
    <row r="2985" spans="1:29" x14ac:dyDescent="0.25">
      <c r="A2985" s="71" t="s">
        <v>193</v>
      </c>
      <c r="B2985" s="71"/>
      <c r="C2985" s="71"/>
      <c r="D2985" s="71"/>
      <c r="E2985" s="71"/>
      <c r="F2985" s="71"/>
      <c r="G2985" s="71"/>
      <c r="H2985" s="71"/>
      <c r="I2985" s="72">
        <v>4117.17</v>
      </c>
      <c r="J2985" s="71"/>
      <c r="K2985" s="71"/>
      <c r="L2985" s="72">
        <v>4117.17</v>
      </c>
      <c r="M2985" s="72">
        <v>0</v>
      </c>
      <c r="N2985" s="71"/>
      <c r="O2985" s="71"/>
      <c r="P2985" s="71"/>
      <c r="Q2985" s="71"/>
      <c r="R2985" s="71"/>
      <c r="S2985" s="72">
        <v>4117.17</v>
      </c>
      <c r="T2985" s="72">
        <v>4117.17</v>
      </c>
      <c r="U2985" s="71"/>
      <c r="V2985" s="71"/>
      <c r="W2985" s="71"/>
      <c r="X2985" s="72">
        <v>0</v>
      </c>
      <c r="Y2985" s="72">
        <v>0</v>
      </c>
      <c r="Z2985" s="72">
        <v>4117.17</v>
      </c>
      <c r="AA2985" s="69"/>
      <c r="AB2985" s="69"/>
      <c r="AC2985" s="69"/>
    </row>
    <row r="2986" spans="1:29" ht="30" x14ac:dyDescent="0.25">
      <c r="A2986" s="68" t="s">
        <v>26904</v>
      </c>
      <c r="B2986" s="69" t="s">
        <v>26903</v>
      </c>
      <c r="C2986" s="69" t="s">
        <v>26902</v>
      </c>
      <c r="D2986" s="69" t="s">
        <v>4056</v>
      </c>
      <c r="E2986" s="69"/>
      <c r="F2986" s="69" t="s">
        <v>1363</v>
      </c>
      <c r="G2986" s="69" t="s">
        <v>1018</v>
      </c>
      <c r="H2986" s="69" t="s">
        <v>962</v>
      </c>
      <c r="I2986" s="70">
        <v>27423.5</v>
      </c>
      <c r="J2986" s="69" t="s">
        <v>4389</v>
      </c>
      <c r="K2986" s="69" t="s">
        <v>26901</v>
      </c>
      <c r="L2986" s="70">
        <v>16500.16</v>
      </c>
      <c r="M2986" s="69"/>
      <c r="N2986" s="69" t="s">
        <v>26900</v>
      </c>
      <c r="O2986" s="69" t="s">
        <v>26900</v>
      </c>
      <c r="P2986" s="69" t="s">
        <v>1002</v>
      </c>
      <c r="Q2986" s="69" t="s">
        <v>1611</v>
      </c>
      <c r="R2986" s="69" t="s">
        <v>1051</v>
      </c>
      <c r="S2986" s="70">
        <v>16500.16</v>
      </c>
      <c r="T2986" s="70"/>
      <c r="U2986" s="69" t="s">
        <v>1188</v>
      </c>
      <c r="V2986" s="73">
        <v>111</v>
      </c>
      <c r="W2986" s="69" t="s">
        <v>1611</v>
      </c>
      <c r="X2986" s="69"/>
      <c r="Y2986" s="70"/>
      <c r="Z2986" s="69">
        <v>90.53</v>
      </c>
      <c r="AA2986" s="69" t="s">
        <v>989</v>
      </c>
      <c r="AB2986" s="69" t="s">
        <v>1144</v>
      </c>
      <c r="AC2986" s="69"/>
    </row>
    <row r="2987" spans="1:29" x14ac:dyDescent="0.25">
      <c r="A2987" s="69"/>
      <c r="B2987" s="69"/>
      <c r="C2987" s="69"/>
      <c r="D2987" s="69"/>
      <c r="E2987" s="69"/>
      <c r="F2987" s="69"/>
      <c r="G2987" s="69"/>
      <c r="H2987" s="69"/>
      <c r="I2987" s="69"/>
      <c r="J2987" s="69"/>
      <c r="K2987" s="69" t="s">
        <v>26899</v>
      </c>
      <c r="L2987" s="70">
        <v>4410.43</v>
      </c>
      <c r="M2987" s="69"/>
      <c r="N2987" s="69" t="s">
        <v>26898</v>
      </c>
      <c r="O2987" s="69"/>
      <c r="P2987" s="69" t="s">
        <v>1030</v>
      </c>
      <c r="Q2987" s="69" t="s">
        <v>1556</v>
      </c>
      <c r="R2987" s="69"/>
      <c r="S2987" s="70">
        <v>4410.43</v>
      </c>
      <c r="T2987" s="70"/>
      <c r="U2987" s="69" t="s">
        <v>1556</v>
      </c>
      <c r="V2987" s="73">
        <v>46</v>
      </c>
      <c r="W2987" s="69" t="s">
        <v>1556</v>
      </c>
      <c r="X2987" s="69"/>
      <c r="Y2987" s="70"/>
      <c r="Z2987" s="69">
        <v>0</v>
      </c>
      <c r="AA2987" s="69"/>
      <c r="AB2987" s="69" t="s">
        <v>1144</v>
      </c>
      <c r="AC2987" s="69"/>
    </row>
    <row r="2988" spans="1:29" x14ac:dyDescent="0.25">
      <c r="A2988" s="69"/>
      <c r="B2988" s="69"/>
      <c r="C2988" s="69"/>
      <c r="D2988" s="69"/>
      <c r="E2988" s="69"/>
      <c r="F2988" s="69"/>
      <c r="G2988" s="69"/>
      <c r="H2988" s="69"/>
      <c r="I2988" s="69"/>
      <c r="J2988" s="69"/>
      <c r="K2988" s="69" t="s">
        <v>26897</v>
      </c>
      <c r="L2988" s="70">
        <v>6512.91</v>
      </c>
      <c r="M2988" s="69"/>
      <c r="N2988" s="69" t="s">
        <v>26896</v>
      </c>
      <c r="O2988" s="69"/>
      <c r="P2988" s="69" t="s">
        <v>1367</v>
      </c>
      <c r="Q2988" s="69" t="s">
        <v>1085</v>
      </c>
      <c r="R2988" s="69"/>
      <c r="S2988" s="70">
        <v>6512.91</v>
      </c>
      <c r="T2988" s="70"/>
      <c r="U2988" s="69" t="s">
        <v>1085</v>
      </c>
      <c r="V2988" s="73">
        <v>80</v>
      </c>
      <c r="W2988" s="69" t="s">
        <v>1085</v>
      </c>
      <c r="X2988" s="69"/>
      <c r="Y2988" s="70"/>
      <c r="Z2988" s="69">
        <v>0</v>
      </c>
      <c r="AA2988" s="69"/>
      <c r="AB2988" s="69" t="s">
        <v>1144</v>
      </c>
      <c r="AC2988" s="69"/>
    </row>
    <row r="2989" spans="1:29" x14ac:dyDescent="0.25">
      <c r="A2989" s="71" t="s">
        <v>193</v>
      </c>
      <c r="B2989" s="71"/>
      <c r="C2989" s="71"/>
      <c r="D2989" s="71"/>
      <c r="E2989" s="71"/>
      <c r="F2989" s="71"/>
      <c r="G2989" s="71"/>
      <c r="H2989" s="71"/>
      <c r="I2989" s="72">
        <v>27423.5</v>
      </c>
      <c r="J2989" s="71"/>
      <c r="K2989" s="71"/>
      <c r="L2989" s="72">
        <v>27423.5</v>
      </c>
      <c r="M2989" s="72">
        <v>0</v>
      </c>
      <c r="N2989" s="71"/>
      <c r="O2989" s="71"/>
      <c r="P2989" s="71"/>
      <c r="Q2989" s="71"/>
      <c r="R2989" s="71"/>
      <c r="S2989" s="72">
        <v>27423.5</v>
      </c>
      <c r="T2989" s="72">
        <v>27423.5</v>
      </c>
      <c r="U2989" s="71"/>
      <c r="V2989" s="71"/>
      <c r="W2989" s="71"/>
      <c r="X2989" s="72">
        <v>0</v>
      </c>
      <c r="Y2989" s="72">
        <v>90.53</v>
      </c>
      <c r="Z2989" s="72">
        <v>27514.03</v>
      </c>
      <c r="AA2989" s="69"/>
      <c r="AB2989" s="69"/>
      <c r="AC2989" s="69"/>
    </row>
    <row r="2990" spans="1:29" ht="40" x14ac:dyDescent="0.25">
      <c r="A2990" s="68" t="s">
        <v>26895</v>
      </c>
      <c r="B2990" s="69" t="s">
        <v>26894</v>
      </c>
      <c r="C2990" s="69" t="s">
        <v>26893</v>
      </c>
      <c r="D2990" s="69" t="s">
        <v>890</v>
      </c>
      <c r="E2990" s="69"/>
      <c r="F2990" s="69" t="s">
        <v>1282</v>
      </c>
      <c r="G2990" s="69" t="s">
        <v>993</v>
      </c>
      <c r="H2990" s="69" t="s">
        <v>962</v>
      </c>
      <c r="I2990" s="70">
        <v>1239.06</v>
      </c>
      <c r="J2990" s="69" t="s">
        <v>4389</v>
      </c>
      <c r="K2990" s="69" t="s">
        <v>26892</v>
      </c>
      <c r="L2990" s="70">
        <v>1239.06</v>
      </c>
      <c r="M2990" s="69"/>
      <c r="N2990" s="69" t="s">
        <v>26891</v>
      </c>
      <c r="O2990" s="69"/>
      <c r="P2990" s="69" t="s">
        <v>1182</v>
      </c>
      <c r="Q2990" s="69" t="s">
        <v>1685</v>
      </c>
      <c r="R2990" s="69"/>
      <c r="S2990" s="70">
        <v>1239.06</v>
      </c>
      <c r="T2990" s="70"/>
      <c r="U2990" s="69" t="s">
        <v>1069</v>
      </c>
      <c r="V2990" s="73">
        <v>63</v>
      </c>
      <c r="W2990" s="69" t="s">
        <v>1069</v>
      </c>
      <c r="X2990" s="69"/>
      <c r="Y2990" s="70"/>
      <c r="Z2990" s="69">
        <v>0</v>
      </c>
      <c r="AA2990" s="69" t="s">
        <v>989</v>
      </c>
      <c r="AB2990" s="69" t="s">
        <v>1144</v>
      </c>
      <c r="AC2990" s="69"/>
    </row>
    <row r="2991" spans="1:29" x14ac:dyDescent="0.25">
      <c r="A2991" s="71" t="s">
        <v>193</v>
      </c>
      <c r="B2991" s="71"/>
      <c r="C2991" s="71"/>
      <c r="D2991" s="71"/>
      <c r="E2991" s="71"/>
      <c r="F2991" s="71"/>
      <c r="G2991" s="71"/>
      <c r="H2991" s="71"/>
      <c r="I2991" s="72">
        <v>1239.06</v>
      </c>
      <c r="J2991" s="71"/>
      <c r="K2991" s="71"/>
      <c r="L2991" s="72">
        <v>1239.06</v>
      </c>
      <c r="M2991" s="72">
        <v>0</v>
      </c>
      <c r="N2991" s="71"/>
      <c r="O2991" s="71"/>
      <c r="P2991" s="71"/>
      <c r="Q2991" s="71"/>
      <c r="R2991" s="71"/>
      <c r="S2991" s="72">
        <v>1239.06</v>
      </c>
      <c r="T2991" s="72">
        <v>1239.06</v>
      </c>
      <c r="U2991" s="71"/>
      <c r="V2991" s="71"/>
      <c r="W2991" s="71"/>
      <c r="X2991" s="72">
        <v>0</v>
      </c>
      <c r="Y2991" s="72">
        <v>0</v>
      </c>
      <c r="Z2991" s="72">
        <v>1239.06</v>
      </c>
      <c r="AA2991" s="69"/>
      <c r="AB2991" s="69"/>
      <c r="AC2991" s="69"/>
    </row>
    <row r="2992" spans="1:29" ht="30" x14ac:dyDescent="0.25">
      <c r="A2992" s="68" t="s">
        <v>26890</v>
      </c>
      <c r="B2992" s="69" t="s">
        <v>25003</v>
      </c>
      <c r="C2992" s="69" t="s">
        <v>26889</v>
      </c>
      <c r="D2992" s="69" t="s">
        <v>4056</v>
      </c>
      <c r="E2992" s="69" t="s">
        <v>24913</v>
      </c>
      <c r="F2992" s="69" t="s">
        <v>1869</v>
      </c>
      <c r="G2992" s="69" t="s">
        <v>2134</v>
      </c>
      <c r="H2992" s="69" t="s">
        <v>962</v>
      </c>
      <c r="I2992" s="70">
        <v>5928.3</v>
      </c>
      <c r="J2992" s="69" t="s">
        <v>4389</v>
      </c>
      <c r="K2992" s="69" t="s">
        <v>26888</v>
      </c>
      <c r="L2992" s="70">
        <v>5928.3</v>
      </c>
      <c r="M2992" s="69"/>
      <c r="N2992" s="69" t="s">
        <v>26887</v>
      </c>
      <c r="O2992" s="69"/>
      <c r="P2992" s="69" t="s">
        <v>1259</v>
      </c>
      <c r="Q2992" s="69" t="s">
        <v>1185</v>
      </c>
      <c r="R2992" s="69"/>
      <c r="S2992" s="70">
        <v>5928.3</v>
      </c>
      <c r="T2992" s="70"/>
      <c r="U2992" s="69" t="s">
        <v>1185</v>
      </c>
      <c r="V2992" s="73">
        <v>59</v>
      </c>
      <c r="W2992" s="69" t="s">
        <v>1185</v>
      </c>
      <c r="X2992" s="69"/>
      <c r="Y2992" s="70"/>
      <c r="Z2992" s="69">
        <v>0</v>
      </c>
      <c r="AA2992" s="69" t="s">
        <v>989</v>
      </c>
      <c r="AB2992" s="69" t="s">
        <v>1144</v>
      </c>
      <c r="AC2992" s="69"/>
    </row>
    <row r="2993" spans="1:29" x14ac:dyDescent="0.25">
      <c r="A2993" s="71" t="s">
        <v>193</v>
      </c>
      <c r="B2993" s="71"/>
      <c r="C2993" s="71"/>
      <c r="D2993" s="71"/>
      <c r="E2993" s="71"/>
      <c r="F2993" s="71"/>
      <c r="G2993" s="71"/>
      <c r="H2993" s="71"/>
      <c r="I2993" s="72">
        <v>5928.3</v>
      </c>
      <c r="J2993" s="71"/>
      <c r="K2993" s="71"/>
      <c r="L2993" s="72">
        <v>5928.3</v>
      </c>
      <c r="M2993" s="72">
        <v>0</v>
      </c>
      <c r="N2993" s="71"/>
      <c r="O2993" s="71"/>
      <c r="P2993" s="71"/>
      <c r="Q2993" s="71"/>
      <c r="R2993" s="71"/>
      <c r="S2993" s="72">
        <v>5928.3</v>
      </c>
      <c r="T2993" s="72">
        <v>5928.3</v>
      </c>
      <c r="U2993" s="71"/>
      <c r="V2993" s="71"/>
      <c r="W2993" s="71"/>
      <c r="X2993" s="72">
        <v>0</v>
      </c>
      <c r="Y2993" s="72">
        <v>0</v>
      </c>
      <c r="Z2993" s="72">
        <v>5928.3</v>
      </c>
      <c r="AA2993" s="69"/>
      <c r="AB2993" s="69"/>
      <c r="AC2993" s="69"/>
    </row>
    <row r="2994" spans="1:29" ht="30" x14ac:dyDescent="0.25">
      <c r="A2994" s="68" t="s">
        <v>26886</v>
      </c>
      <c r="B2994" s="69" t="s">
        <v>26885</v>
      </c>
      <c r="C2994" s="69" t="s">
        <v>26884</v>
      </c>
      <c r="D2994" s="69" t="s">
        <v>4056</v>
      </c>
      <c r="E2994" s="69"/>
      <c r="F2994" s="69" t="s">
        <v>1869</v>
      </c>
      <c r="G2994" s="69" t="s">
        <v>4415</v>
      </c>
      <c r="H2994" s="69" t="s">
        <v>962</v>
      </c>
      <c r="I2994" s="70">
        <v>9424.7900000000009</v>
      </c>
      <c r="J2994" s="69" t="s">
        <v>4389</v>
      </c>
      <c r="K2994" s="69" t="s">
        <v>26883</v>
      </c>
      <c r="L2994" s="70">
        <v>5657</v>
      </c>
      <c r="M2994" s="69"/>
      <c r="N2994" s="69" t="s">
        <v>26882</v>
      </c>
      <c r="O2994" s="69"/>
      <c r="P2994" s="69" t="s">
        <v>1379</v>
      </c>
      <c r="Q2994" s="69" t="s">
        <v>1563</v>
      </c>
      <c r="R2994" s="69"/>
      <c r="S2994" s="70">
        <v>5657</v>
      </c>
      <c r="T2994" s="70"/>
      <c r="U2994" s="69" t="s">
        <v>1563</v>
      </c>
      <c r="V2994" s="73">
        <v>62</v>
      </c>
      <c r="W2994" s="69" t="s">
        <v>1563</v>
      </c>
      <c r="X2994" s="69"/>
      <c r="Y2994" s="70"/>
      <c r="Z2994" s="69">
        <v>0</v>
      </c>
      <c r="AA2994" s="69" t="s">
        <v>989</v>
      </c>
      <c r="AB2994" s="69" t="s">
        <v>1144</v>
      </c>
      <c r="AC2994" s="69"/>
    </row>
    <row r="2995" spans="1:29" x14ac:dyDescent="0.25">
      <c r="A2995" s="69"/>
      <c r="B2995" s="69"/>
      <c r="C2995" s="69"/>
      <c r="D2995" s="69"/>
      <c r="E2995" s="69"/>
      <c r="F2995" s="69"/>
      <c r="G2995" s="69"/>
      <c r="H2995" s="69"/>
      <c r="I2995" s="69"/>
      <c r="J2995" s="69"/>
      <c r="K2995" s="69" t="s">
        <v>26881</v>
      </c>
      <c r="L2995" s="70">
        <v>2464.41</v>
      </c>
      <c r="M2995" s="69"/>
      <c r="N2995" s="69" t="s">
        <v>26880</v>
      </c>
      <c r="O2995" s="69"/>
      <c r="P2995" s="69" t="s">
        <v>1447</v>
      </c>
      <c r="Q2995" s="69" t="s">
        <v>1646</v>
      </c>
      <c r="R2995" s="69"/>
      <c r="S2995" s="70">
        <v>2464.41</v>
      </c>
      <c r="T2995" s="70"/>
      <c r="U2995" s="69" t="s">
        <v>1646</v>
      </c>
      <c r="V2995" s="73">
        <v>59</v>
      </c>
      <c r="W2995" s="69" t="s">
        <v>1646</v>
      </c>
      <c r="X2995" s="69"/>
      <c r="Y2995" s="70"/>
      <c r="Z2995" s="69">
        <v>0</v>
      </c>
      <c r="AA2995" s="69"/>
      <c r="AB2995" s="69" t="s">
        <v>1144</v>
      </c>
      <c r="AC2995" s="69"/>
    </row>
    <row r="2996" spans="1:29" x14ac:dyDescent="0.25">
      <c r="A2996" s="69"/>
      <c r="B2996" s="69"/>
      <c r="C2996" s="69"/>
      <c r="D2996" s="69"/>
      <c r="E2996" s="69"/>
      <c r="F2996" s="69"/>
      <c r="G2996" s="69"/>
      <c r="H2996" s="69"/>
      <c r="I2996" s="69"/>
      <c r="J2996" s="69"/>
      <c r="K2996" s="69" t="s">
        <v>26879</v>
      </c>
      <c r="L2996" s="70">
        <v>1303.3800000000001</v>
      </c>
      <c r="M2996" s="69"/>
      <c r="N2996" s="69" t="s">
        <v>26878</v>
      </c>
      <c r="O2996" s="69"/>
      <c r="P2996" s="69" t="s">
        <v>1268</v>
      </c>
      <c r="Q2996" s="69" t="s">
        <v>1556</v>
      </c>
      <c r="R2996" s="69"/>
      <c r="S2996" s="70">
        <v>1303.3800000000001</v>
      </c>
      <c r="T2996" s="70"/>
      <c r="U2996" s="69" t="s">
        <v>1556</v>
      </c>
      <c r="V2996" s="73">
        <v>63</v>
      </c>
      <c r="W2996" s="69" t="s">
        <v>1556</v>
      </c>
      <c r="X2996" s="69"/>
      <c r="Y2996" s="70"/>
      <c r="Z2996" s="69">
        <v>0</v>
      </c>
      <c r="AA2996" s="69"/>
      <c r="AB2996" s="69" t="s">
        <v>1144</v>
      </c>
      <c r="AC2996" s="69"/>
    </row>
    <row r="2997" spans="1:29" x14ac:dyDescent="0.25">
      <c r="A2997" s="71" t="s">
        <v>193</v>
      </c>
      <c r="B2997" s="71"/>
      <c r="C2997" s="71"/>
      <c r="D2997" s="71"/>
      <c r="E2997" s="71"/>
      <c r="F2997" s="71"/>
      <c r="G2997" s="71"/>
      <c r="H2997" s="71"/>
      <c r="I2997" s="72">
        <v>9424.7900000000009</v>
      </c>
      <c r="J2997" s="71"/>
      <c r="K2997" s="71"/>
      <c r="L2997" s="72">
        <v>9424.7900000000009</v>
      </c>
      <c r="M2997" s="72">
        <v>0</v>
      </c>
      <c r="N2997" s="71"/>
      <c r="O2997" s="71"/>
      <c r="P2997" s="71"/>
      <c r="Q2997" s="71"/>
      <c r="R2997" s="71"/>
      <c r="S2997" s="72">
        <v>9424.7900000000009</v>
      </c>
      <c r="T2997" s="72">
        <v>9424.7900000000009</v>
      </c>
      <c r="U2997" s="71"/>
      <c r="V2997" s="71"/>
      <c r="W2997" s="71"/>
      <c r="X2997" s="72">
        <v>0</v>
      </c>
      <c r="Y2997" s="72">
        <v>0</v>
      </c>
      <c r="Z2997" s="72">
        <v>9424.7900000000009</v>
      </c>
      <c r="AA2997" s="69"/>
      <c r="AB2997" s="69"/>
      <c r="AC2997" s="69"/>
    </row>
    <row r="2998" spans="1:29" ht="30" x14ac:dyDescent="0.25">
      <c r="A2998" s="68" t="s">
        <v>26877</v>
      </c>
      <c r="B2998" s="69" t="s">
        <v>25648</v>
      </c>
      <c r="C2998" s="69" t="s">
        <v>26876</v>
      </c>
      <c r="D2998" s="69" t="s">
        <v>4056</v>
      </c>
      <c r="E2998" s="69" t="s">
        <v>25240</v>
      </c>
      <c r="F2998" s="69" t="s">
        <v>1571</v>
      </c>
      <c r="G2998" s="69" t="s">
        <v>976</v>
      </c>
      <c r="H2998" s="69" t="s">
        <v>962</v>
      </c>
      <c r="I2998" s="70">
        <v>1346.94</v>
      </c>
      <c r="J2998" s="69" t="s">
        <v>4389</v>
      </c>
      <c r="K2998" s="69" t="s">
        <v>26875</v>
      </c>
      <c r="L2998" s="70">
        <v>1346.94</v>
      </c>
      <c r="M2998" s="69"/>
      <c r="N2998" s="69" t="s">
        <v>26874</v>
      </c>
      <c r="O2998" s="69"/>
      <c r="P2998" s="69" t="s">
        <v>1582</v>
      </c>
      <c r="Q2998" s="69" t="s">
        <v>1032</v>
      </c>
      <c r="R2998" s="69"/>
      <c r="S2998" s="70">
        <v>1346.94</v>
      </c>
      <c r="T2998" s="70"/>
      <c r="U2998" s="69" t="s">
        <v>1032</v>
      </c>
      <c r="V2998" s="73">
        <v>65</v>
      </c>
      <c r="W2998" s="69" t="s">
        <v>1032</v>
      </c>
      <c r="X2998" s="69"/>
      <c r="Y2998" s="70"/>
      <c r="Z2998" s="69">
        <v>0</v>
      </c>
      <c r="AA2998" s="69" t="s">
        <v>989</v>
      </c>
      <c r="AB2998" s="69" t="s">
        <v>1144</v>
      </c>
      <c r="AC2998" s="69"/>
    </row>
    <row r="2999" spans="1:29" x14ac:dyDescent="0.25">
      <c r="A2999" s="71" t="s">
        <v>193</v>
      </c>
      <c r="B2999" s="71"/>
      <c r="C2999" s="71"/>
      <c r="D2999" s="71"/>
      <c r="E2999" s="71"/>
      <c r="F2999" s="71"/>
      <c r="G2999" s="71"/>
      <c r="H2999" s="71"/>
      <c r="I2999" s="72">
        <v>1346.94</v>
      </c>
      <c r="J2999" s="71"/>
      <c r="K2999" s="71"/>
      <c r="L2999" s="72">
        <v>1346.94</v>
      </c>
      <c r="M2999" s="72">
        <v>0</v>
      </c>
      <c r="N2999" s="71"/>
      <c r="O2999" s="71"/>
      <c r="P2999" s="71"/>
      <c r="Q2999" s="71"/>
      <c r="R2999" s="71"/>
      <c r="S2999" s="72">
        <v>1346.94</v>
      </c>
      <c r="T2999" s="72">
        <v>1346.94</v>
      </c>
      <c r="U2999" s="71"/>
      <c r="V2999" s="71"/>
      <c r="W2999" s="71"/>
      <c r="X2999" s="72">
        <v>0</v>
      </c>
      <c r="Y2999" s="72">
        <v>0</v>
      </c>
      <c r="Z2999" s="72">
        <v>1346.94</v>
      </c>
      <c r="AA2999" s="69"/>
      <c r="AB2999" s="69"/>
      <c r="AC2999" s="69"/>
    </row>
    <row r="3000" spans="1:29" ht="30" x14ac:dyDescent="0.25">
      <c r="A3000" s="68" t="s">
        <v>26873</v>
      </c>
      <c r="B3000" s="69" t="s">
        <v>24665</v>
      </c>
      <c r="C3000" s="69" t="s">
        <v>26872</v>
      </c>
      <c r="D3000" s="69" t="s">
        <v>4056</v>
      </c>
      <c r="E3000" s="69" t="s">
        <v>23644</v>
      </c>
      <c r="F3000" s="69" t="s">
        <v>1323</v>
      </c>
      <c r="G3000" s="69" t="s">
        <v>1889</v>
      </c>
      <c r="H3000" s="69" t="s">
        <v>962</v>
      </c>
      <c r="I3000" s="70">
        <v>1835.36</v>
      </c>
      <c r="J3000" s="69" t="s">
        <v>4389</v>
      </c>
      <c r="K3000" s="69" t="s">
        <v>26871</v>
      </c>
      <c r="L3000" s="70">
        <v>1835.36</v>
      </c>
      <c r="M3000" s="69"/>
      <c r="N3000" s="69" t="s">
        <v>26870</v>
      </c>
      <c r="O3000" s="69"/>
      <c r="P3000" s="69" t="s">
        <v>1447</v>
      </c>
      <c r="Q3000" s="69" t="s">
        <v>2620</v>
      </c>
      <c r="R3000" s="69"/>
      <c r="S3000" s="70">
        <v>1835.36</v>
      </c>
      <c r="T3000" s="70"/>
      <c r="U3000" s="69" t="s">
        <v>2620</v>
      </c>
      <c r="V3000" s="73">
        <v>55</v>
      </c>
      <c r="W3000" s="69" t="s">
        <v>2620</v>
      </c>
      <c r="X3000" s="69"/>
      <c r="Y3000" s="70"/>
      <c r="Z3000" s="69">
        <v>0</v>
      </c>
      <c r="AA3000" s="69" t="s">
        <v>989</v>
      </c>
      <c r="AB3000" s="69" t="s">
        <v>1144</v>
      </c>
      <c r="AC3000" s="69"/>
    </row>
    <row r="3001" spans="1:29" x14ac:dyDescent="0.25">
      <c r="A3001" s="71" t="s">
        <v>193</v>
      </c>
      <c r="B3001" s="71"/>
      <c r="C3001" s="71"/>
      <c r="D3001" s="71"/>
      <c r="E3001" s="71"/>
      <c r="F3001" s="71"/>
      <c r="G3001" s="71"/>
      <c r="H3001" s="71"/>
      <c r="I3001" s="72">
        <v>1835.36</v>
      </c>
      <c r="J3001" s="71"/>
      <c r="K3001" s="71"/>
      <c r="L3001" s="72">
        <v>1835.36</v>
      </c>
      <c r="M3001" s="72">
        <v>0</v>
      </c>
      <c r="N3001" s="71"/>
      <c r="O3001" s="71"/>
      <c r="P3001" s="71"/>
      <c r="Q3001" s="71"/>
      <c r="R3001" s="71"/>
      <c r="S3001" s="72">
        <v>1835.36</v>
      </c>
      <c r="T3001" s="72">
        <v>1835.36</v>
      </c>
      <c r="U3001" s="71"/>
      <c r="V3001" s="71"/>
      <c r="W3001" s="71"/>
      <c r="X3001" s="72">
        <v>0</v>
      </c>
      <c r="Y3001" s="72">
        <v>0</v>
      </c>
      <c r="Z3001" s="72">
        <v>1835.36</v>
      </c>
      <c r="AA3001" s="69"/>
      <c r="AB3001" s="69"/>
      <c r="AC3001" s="69"/>
    </row>
    <row r="3002" spans="1:29" ht="40" x14ac:dyDescent="0.25">
      <c r="A3002" s="68" t="s">
        <v>26869</v>
      </c>
      <c r="B3002" s="69" t="s">
        <v>26868</v>
      </c>
      <c r="C3002" s="69" t="s">
        <v>26867</v>
      </c>
      <c r="D3002" s="69" t="s">
        <v>4056</v>
      </c>
      <c r="E3002" s="69" t="s">
        <v>22715</v>
      </c>
      <c r="F3002" s="69" t="s">
        <v>1311</v>
      </c>
      <c r="G3002" s="69" t="s">
        <v>1021</v>
      </c>
      <c r="H3002" s="69" t="s">
        <v>962</v>
      </c>
      <c r="I3002" s="70">
        <v>80885.429999999993</v>
      </c>
      <c r="J3002" s="69" t="s">
        <v>4389</v>
      </c>
      <c r="K3002" s="69" t="s">
        <v>26866</v>
      </c>
      <c r="L3002" s="70">
        <v>3723.88</v>
      </c>
      <c r="M3002" s="69"/>
      <c r="N3002" s="69" t="s">
        <v>26865</v>
      </c>
      <c r="O3002" s="69"/>
      <c r="P3002" s="69" t="s">
        <v>1510</v>
      </c>
      <c r="Q3002" s="69" t="s">
        <v>2020</v>
      </c>
      <c r="R3002" s="69"/>
      <c r="S3002" s="70">
        <v>3723.88</v>
      </c>
      <c r="T3002" s="70"/>
      <c r="U3002" s="69" t="s">
        <v>2020</v>
      </c>
      <c r="V3002" s="73">
        <v>63</v>
      </c>
      <c r="W3002" s="69" t="s">
        <v>2020</v>
      </c>
      <c r="X3002" s="69"/>
      <c r="Y3002" s="70"/>
      <c r="Z3002" s="69">
        <v>0</v>
      </c>
      <c r="AA3002" s="69" t="s">
        <v>989</v>
      </c>
      <c r="AB3002" s="69" t="s">
        <v>1144</v>
      </c>
      <c r="AC3002" s="69"/>
    </row>
    <row r="3003" spans="1:29" x14ac:dyDescent="0.25">
      <c r="A3003" s="69"/>
      <c r="B3003" s="69"/>
      <c r="C3003" s="69"/>
      <c r="D3003" s="69"/>
      <c r="E3003" s="69"/>
      <c r="F3003" s="69"/>
      <c r="G3003" s="69"/>
      <c r="H3003" s="69"/>
      <c r="I3003" s="69"/>
      <c r="J3003" s="69"/>
      <c r="K3003" s="69" t="s">
        <v>26864</v>
      </c>
      <c r="L3003" s="70">
        <v>11024.8</v>
      </c>
      <c r="M3003" s="69"/>
      <c r="N3003" s="69" t="s">
        <v>26863</v>
      </c>
      <c r="O3003" s="69" t="s">
        <v>26863</v>
      </c>
      <c r="P3003" s="69" t="s">
        <v>1030</v>
      </c>
      <c r="Q3003" s="69" t="s">
        <v>1085</v>
      </c>
      <c r="R3003" s="69" t="s">
        <v>1097</v>
      </c>
      <c r="S3003" s="70">
        <v>11024.8</v>
      </c>
      <c r="T3003" s="70"/>
      <c r="U3003" s="69" t="s">
        <v>1069</v>
      </c>
      <c r="V3003" s="73">
        <v>101</v>
      </c>
      <c r="W3003" s="69" t="s">
        <v>1085</v>
      </c>
      <c r="X3003" s="69"/>
      <c r="Y3003" s="70"/>
      <c r="Z3003" s="69">
        <v>49.82</v>
      </c>
      <c r="AA3003" s="69"/>
      <c r="AB3003" s="69" t="s">
        <v>1144</v>
      </c>
      <c r="AC3003" s="69"/>
    </row>
    <row r="3004" spans="1:29" x14ac:dyDescent="0.25">
      <c r="A3004" s="69"/>
      <c r="B3004" s="69"/>
      <c r="C3004" s="69"/>
      <c r="D3004" s="69"/>
      <c r="E3004" s="69"/>
      <c r="F3004" s="69"/>
      <c r="G3004" s="69"/>
      <c r="H3004" s="69"/>
      <c r="I3004" s="69"/>
      <c r="J3004" s="69"/>
      <c r="K3004" s="69" t="s">
        <v>26862</v>
      </c>
      <c r="L3004" s="70">
        <v>7276.77</v>
      </c>
      <c r="M3004" s="69"/>
      <c r="N3004" s="69" t="s">
        <v>26861</v>
      </c>
      <c r="O3004" s="69"/>
      <c r="P3004" s="69" t="s">
        <v>1447</v>
      </c>
      <c r="Q3004" s="69" t="s">
        <v>1483</v>
      </c>
      <c r="R3004" s="69"/>
      <c r="S3004" s="70">
        <v>7276.77</v>
      </c>
      <c r="T3004" s="70"/>
      <c r="U3004" s="69" t="s">
        <v>1483</v>
      </c>
      <c r="V3004" s="73">
        <v>72</v>
      </c>
      <c r="W3004" s="69" t="s">
        <v>1483</v>
      </c>
      <c r="X3004" s="69"/>
      <c r="Y3004" s="70"/>
      <c r="Z3004" s="69">
        <v>0</v>
      </c>
      <c r="AA3004" s="69"/>
      <c r="AB3004" s="69" t="s">
        <v>1144</v>
      </c>
      <c r="AC3004" s="69"/>
    </row>
    <row r="3005" spans="1:29" x14ac:dyDescent="0.25">
      <c r="A3005" s="69"/>
      <c r="B3005" s="69"/>
      <c r="C3005" s="69"/>
      <c r="D3005" s="69"/>
      <c r="E3005" s="69"/>
      <c r="F3005" s="69"/>
      <c r="G3005" s="69"/>
      <c r="H3005" s="69"/>
      <c r="I3005" s="69"/>
      <c r="J3005" s="69"/>
      <c r="K3005" s="69" t="s">
        <v>26860</v>
      </c>
      <c r="L3005" s="70">
        <v>3800.42</v>
      </c>
      <c r="M3005" s="69"/>
      <c r="N3005" s="69" t="s">
        <v>26859</v>
      </c>
      <c r="O3005" s="69"/>
      <c r="P3005" s="69" t="s">
        <v>1447</v>
      </c>
      <c r="Q3005" s="69" t="s">
        <v>2831</v>
      </c>
      <c r="R3005" s="69"/>
      <c r="S3005" s="70">
        <v>3800.42</v>
      </c>
      <c r="T3005" s="70"/>
      <c r="U3005" s="69" t="s">
        <v>2831</v>
      </c>
      <c r="V3005" s="73">
        <v>62</v>
      </c>
      <c r="W3005" s="69" t="s">
        <v>2831</v>
      </c>
      <c r="X3005" s="69"/>
      <c r="Y3005" s="70"/>
      <c r="Z3005" s="69">
        <v>0</v>
      </c>
      <c r="AA3005" s="69"/>
      <c r="AB3005" s="69" t="s">
        <v>1144</v>
      </c>
      <c r="AC3005" s="69"/>
    </row>
    <row r="3006" spans="1:29" x14ac:dyDescent="0.25">
      <c r="A3006" s="69"/>
      <c r="B3006" s="69"/>
      <c r="C3006" s="69"/>
      <c r="D3006" s="69"/>
      <c r="E3006" s="69"/>
      <c r="F3006" s="69"/>
      <c r="G3006" s="69"/>
      <c r="H3006" s="69"/>
      <c r="I3006" s="69"/>
      <c r="J3006" s="69"/>
      <c r="K3006" s="69" t="s">
        <v>26858</v>
      </c>
      <c r="L3006" s="70">
        <v>9114.35</v>
      </c>
      <c r="M3006" s="69"/>
      <c r="N3006" s="69" t="s">
        <v>26857</v>
      </c>
      <c r="O3006" s="69"/>
      <c r="P3006" s="69" t="s">
        <v>1510</v>
      </c>
      <c r="Q3006" s="69" t="s">
        <v>2020</v>
      </c>
      <c r="R3006" s="69"/>
      <c r="S3006" s="70">
        <v>9114.35</v>
      </c>
      <c r="T3006" s="70"/>
      <c r="U3006" s="69" t="s">
        <v>2020</v>
      </c>
      <c r="V3006" s="73">
        <v>63</v>
      </c>
      <c r="W3006" s="69" t="s">
        <v>2020</v>
      </c>
      <c r="X3006" s="69"/>
      <c r="Y3006" s="70"/>
      <c r="Z3006" s="69">
        <v>0</v>
      </c>
      <c r="AA3006" s="69"/>
      <c r="AB3006" s="69" t="s">
        <v>1144</v>
      </c>
      <c r="AC3006" s="69"/>
    </row>
    <row r="3007" spans="1:29" x14ac:dyDescent="0.25">
      <c r="A3007" s="69"/>
      <c r="B3007" s="69"/>
      <c r="C3007" s="69"/>
      <c r="D3007" s="69"/>
      <c r="E3007" s="69"/>
      <c r="F3007" s="69"/>
      <c r="G3007" s="69"/>
      <c r="H3007" s="69"/>
      <c r="I3007" s="69"/>
      <c r="J3007" s="69"/>
      <c r="K3007" s="69" t="s">
        <v>26856</v>
      </c>
      <c r="L3007" s="70">
        <v>7914.75</v>
      </c>
      <c r="M3007" s="69"/>
      <c r="N3007" s="69" t="s">
        <v>26855</v>
      </c>
      <c r="O3007" s="69"/>
      <c r="P3007" s="69" t="s">
        <v>1596</v>
      </c>
      <c r="Q3007" s="69" t="s">
        <v>2020</v>
      </c>
      <c r="R3007" s="69"/>
      <c r="S3007" s="70">
        <v>7914.75</v>
      </c>
      <c r="T3007" s="70"/>
      <c r="U3007" s="69" t="s">
        <v>2020</v>
      </c>
      <c r="V3007" s="73">
        <v>62</v>
      </c>
      <c r="W3007" s="69" t="s">
        <v>2020</v>
      </c>
      <c r="X3007" s="69"/>
      <c r="Y3007" s="70"/>
      <c r="Z3007" s="69">
        <v>0</v>
      </c>
      <c r="AA3007" s="69"/>
      <c r="AB3007" s="69" t="s">
        <v>1144</v>
      </c>
      <c r="AC3007" s="69"/>
    </row>
    <row r="3008" spans="1:29" x14ac:dyDescent="0.25">
      <c r="A3008" s="69"/>
      <c r="B3008" s="69"/>
      <c r="C3008" s="69"/>
      <c r="D3008" s="69"/>
      <c r="E3008" s="69"/>
      <c r="F3008" s="69"/>
      <c r="G3008" s="69"/>
      <c r="H3008" s="69"/>
      <c r="I3008" s="69"/>
      <c r="J3008" s="69"/>
      <c r="K3008" s="69" t="s">
        <v>26854</v>
      </c>
      <c r="L3008" s="70">
        <v>38030.46</v>
      </c>
      <c r="M3008" s="69"/>
      <c r="N3008" s="69" t="s">
        <v>26853</v>
      </c>
      <c r="O3008" s="69" t="s">
        <v>26853</v>
      </c>
      <c r="P3008" s="69" t="s">
        <v>1510</v>
      </c>
      <c r="Q3008" s="69" t="s">
        <v>1211</v>
      </c>
      <c r="R3008" s="69"/>
      <c r="S3008" s="70">
        <v>38030.46</v>
      </c>
      <c r="T3008" s="70"/>
      <c r="U3008" s="69" t="s">
        <v>2118</v>
      </c>
      <c r="V3008" s="73">
        <v>106</v>
      </c>
      <c r="W3008" s="69" t="s">
        <v>2050</v>
      </c>
      <c r="X3008" s="69"/>
      <c r="Y3008" s="70"/>
      <c r="Z3008" s="69">
        <v>170.47</v>
      </c>
      <c r="AA3008" s="69"/>
      <c r="AB3008" s="69" t="s">
        <v>1144</v>
      </c>
      <c r="AC3008" s="69"/>
    </row>
    <row r="3009" spans="1:29" x14ac:dyDescent="0.25">
      <c r="A3009" s="71" t="s">
        <v>193</v>
      </c>
      <c r="B3009" s="71"/>
      <c r="C3009" s="71"/>
      <c r="D3009" s="71"/>
      <c r="E3009" s="71"/>
      <c r="F3009" s="71"/>
      <c r="G3009" s="71"/>
      <c r="H3009" s="71"/>
      <c r="I3009" s="72">
        <v>80885.429999999993</v>
      </c>
      <c r="J3009" s="71"/>
      <c r="K3009" s="71"/>
      <c r="L3009" s="72">
        <v>80885.429999999993</v>
      </c>
      <c r="M3009" s="72">
        <v>0</v>
      </c>
      <c r="N3009" s="71"/>
      <c r="O3009" s="71"/>
      <c r="P3009" s="71"/>
      <c r="Q3009" s="71"/>
      <c r="R3009" s="71"/>
      <c r="S3009" s="72">
        <v>80885.429999999993</v>
      </c>
      <c r="T3009" s="72">
        <v>80885.429999999993</v>
      </c>
      <c r="U3009" s="71"/>
      <c r="V3009" s="71"/>
      <c r="W3009" s="71"/>
      <c r="X3009" s="72">
        <v>0</v>
      </c>
      <c r="Y3009" s="72">
        <v>220.29</v>
      </c>
      <c r="Z3009" s="72">
        <v>81105.719999999987</v>
      </c>
      <c r="AA3009" s="69"/>
      <c r="AB3009" s="69"/>
      <c r="AC3009" s="69"/>
    </row>
    <row r="3010" spans="1:29" ht="30" x14ac:dyDescent="0.25">
      <c r="A3010" s="68" t="s">
        <v>26852</v>
      </c>
      <c r="B3010" s="69" t="s">
        <v>26851</v>
      </c>
      <c r="C3010" s="69" t="s">
        <v>26850</v>
      </c>
      <c r="D3010" s="69" t="s">
        <v>4056</v>
      </c>
      <c r="E3010" s="69" t="s">
        <v>24162</v>
      </c>
      <c r="F3010" s="69" t="s">
        <v>1312</v>
      </c>
      <c r="G3010" s="69" t="s">
        <v>1021</v>
      </c>
      <c r="H3010" s="69" t="s">
        <v>962</v>
      </c>
      <c r="I3010" s="70">
        <v>4772.95</v>
      </c>
      <c r="J3010" s="69" t="s">
        <v>4389</v>
      </c>
      <c r="K3010" s="69" t="s">
        <v>26849</v>
      </c>
      <c r="L3010" s="70">
        <v>467.98</v>
      </c>
      <c r="M3010" s="69"/>
      <c r="N3010" s="69" t="s">
        <v>26848</v>
      </c>
      <c r="O3010" s="69"/>
      <c r="P3010" s="69" t="s">
        <v>2134</v>
      </c>
      <c r="Q3010" s="69" t="s">
        <v>1048</v>
      </c>
      <c r="R3010" s="69"/>
      <c r="S3010" s="70">
        <v>467.98</v>
      </c>
      <c r="T3010" s="70"/>
      <c r="U3010" s="69" t="s">
        <v>1048</v>
      </c>
      <c r="V3010" s="73">
        <v>71</v>
      </c>
      <c r="W3010" s="69" t="s">
        <v>1048</v>
      </c>
      <c r="X3010" s="69"/>
      <c r="Y3010" s="70"/>
      <c r="Z3010" s="69">
        <v>0</v>
      </c>
      <c r="AA3010" s="69" t="s">
        <v>989</v>
      </c>
      <c r="AB3010" s="69" t="s">
        <v>1144</v>
      </c>
      <c r="AC3010" s="69"/>
    </row>
    <row r="3011" spans="1:29" x14ac:dyDescent="0.25">
      <c r="A3011" s="69"/>
      <c r="B3011" s="69"/>
      <c r="C3011" s="69"/>
      <c r="D3011" s="69"/>
      <c r="E3011" s="69"/>
      <c r="F3011" s="69"/>
      <c r="G3011" s="69"/>
      <c r="H3011" s="69"/>
      <c r="I3011" s="69"/>
      <c r="J3011" s="69"/>
      <c r="K3011" s="69" t="s">
        <v>26847</v>
      </c>
      <c r="L3011" s="70">
        <v>57.84</v>
      </c>
      <c r="M3011" s="69"/>
      <c r="N3011" s="69" t="s">
        <v>26846</v>
      </c>
      <c r="O3011" s="69"/>
      <c r="P3011" s="69" t="s">
        <v>1393</v>
      </c>
      <c r="Q3011" s="69" t="s">
        <v>2020</v>
      </c>
      <c r="R3011" s="69"/>
      <c r="S3011" s="70">
        <v>57.84</v>
      </c>
      <c r="T3011" s="70"/>
      <c r="U3011" s="69" t="s">
        <v>2020</v>
      </c>
      <c r="V3011" s="73">
        <v>69</v>
      </c>
      <c r="W3011" s="69" t="s">
        <v>2020</v>
      </c>
      <c r="X3011" s="69"/>
      <c r="Y3011" s="70"/>
      <c r="Z3011" s="69">
        <v>0</v>
      </c>
      <c r="AA3011" s="69"/>
      <c r="AB3011" s="69" t="s">
        <v>1144</v>
      </c>
      <c r="AC3011" s="69"/>
    </row>
    <row r="3012" spans="1:29" x14ac:dyDescent="0.25">
      <c r="A3012" s="69"/>
      <c r="B3012" s="69"/>
      <c r="C3012" s="69"/>
      <c r="D3012" s="69"/>
      <c r="E3012" s="69"/>
      <c r="F3012" s="69"/>
      <c r="G3012" s="69"/>
      <c r="H3012" s="69"/>
      <c r="I3012" s="69"/>
      <c r="J3012" s="69"/>
      <c r="K3012" s="69" t="s">
        <v>26845</v>
      </c>
      <c r="L3012" s="70">
        <v>1797.74</v>
      </c>
      <c r="M3012" s="69"/>
      <c r="N3012" s="69" t="s">
        <v>26844</v>
      </c>
      <c r="O3012" s="69"/>
      <c r="P3012" s="69" t="s">
        <v>2743</v>
      </c>
      <c r="Q3012" s="69" t="s">
        <v>2020</v>
      </c>
      <c r="R3012" s="69"/>
      <c r="S3012" s="70">
        <v>1797.74</v>
      </c>
      <c r="T3012" s="70"/>
      <c r="U3012" s="69" t="s">
        <v>2020</v>
      </c>
      <c r="V3012" s="73">
        <v>59</v>
      </c>
      <c r="W3012" s="69" t="s">
        <v>2020</v>
      </c>
      <c r="X3012" s="69"/>
      <c r="Y3012" s="70"/>
      <c r="Z3012" s="69">
        <v>0</v>
      </c>
      <c r="AA3012" s="69"/>
      <c r="AB3012" s="69" t="s">
        <v>1144</v>
      </c>
      <c r="AC3012" s="69"/>
    </row>
    <row r="3013" spans="1:29" x14ac:dyDescent="0.25">
      <c r="A3013" s="69"/>
      <c r="B3013" s="69"/>
      <c r="C3013" s="69"/>
      <c r="D3013" s="69"/>
      <c r="E3013" s="69"/>
      <c r="F3013" s="69"/>
      <c r="G3013" s="69"/>
      <c r="H3013" s="69"/>
      <c r="I3013" s="69"/>
      <c r="J3013" s="69"/>
      <c r="K3013" s="69" t="s">
        <v>26843</v>
      </c>
      <c r="L3013" s="70">
        <v>2449.39</v>
      </c>
      <c r="M3013" s="69"/>
      <c r="N3013" s="69" t="s">
        <v>26842</v>
      </c>
      <c r="O3013" s="69"/>
      <c r="P3013" s="69" t="s">
        <v>2743</v>
      </c>
      <c r="Q3013" s="69" t="s">
        <v>1005</v>
      </c>
      <c r="R3013" s="69"/>
      <c r="S3013" s="70">
        <v>2449.39</v>
      </c>
      <c r="T3013" s="70"/>
      <c r="U3013" s="69" t="s">
        <v>1005</v>
      </c>
      <c r="V3013" s="73">
        <v>18</v>
      </c>
      <c r="W3013" s="69" t="s">
        <v>1005</v>
      </c>
      <c r="X3013" s="69"/>
      <c r="Y3013" s="70"/>
      <c r="Z3013" s="69">
        <v>0</v>
      </c>
      <c r="AA3013" s="69"/>
      <c r="AB3013" s="69" t="s">
        <v>1144</v>
      </c>
      <c r="AC3013" s="69"/>
    </row>
    <row r="3014" spans="1:29" x14ac:dyDescent="0.25">
      <c r="A3014" s="71" t="s">
        <v>193</v>
      </c>
      <c r="B3014" s="71"/>
      <c r="C3014" s="71"/>
      <c r="D3014" s="71"/>
      <c r="E3014" s="71"/>
      <c r="F3014" s="71"/>
      <c r="G3014" s="71"/>
      <c r="H3014" s="71"/>
      <c r="I3014" s="72">
        <v>4772.95</v>
      </c>
      <c r="J3014" s="71"/>
      <c r="K3014" s="71"/>
      <c r="L3014" s="72">
        <v>4772.95</v>
      </c>
      <c r="M3014" s="72">
        <v>0</v>
      </c>
      <c r="N3014" s="71"/>
      <c r="O3014" s="71"/>
      <c r="P3014" s="71"/>
      <c r="Q3014" s="71"/>
      <c r="R3014" s="71"/>
      <c r="S3014" s="72">
        <v>4772.95</v>
      </c>
      <c r="T3014" s="72">
        <v>4772.95</v>
      </c>
      <c r="U3014" s="71"/>
      <c r="V3014" s="71"/>
      <c r="W3014" s="71"/>
      <c r="X3014" s="72">
        <v>0</v>
      </c>
      <c r="Y3014" s="72">
        <v>0</v>
      </c>
      <c r="Z3014" s="72">
        <v>4772.95</v>
      </c>
      <c r="AA3014" s="69"/>
      <c r="AB3014" s="69"/>
      <c r="AC3014" s="69"/>
    </row>
    <row r="3015" spans="1:29" ht="30" x14ac:dyDescent="0.25">
      <c r="A3015" s="68" t="s">
        <v>26841</v>
      </c>
      <c r="B3015" s="69" t="s">
        <v>26840</v>
      </c>
      <c r="C3015" s="69" t="s">
        <v>26839</v>
      </c>
      <c r="D3015" s="69" t="s">
        <v>4056</v>
      </c>
      <c r="E3015" s="69" t="s">
        <v>22715</v>
      </c>
      <c r="F3015" s="69" t="s">
        <v>1379</v>
      </c>
      <c r="G3015" s="69" t="s">
        <v>1207</v>
      </c>
      <c r="H3015" s="69" t="s">
        <v>962</v>
      </c>
      <c r="I3015" s="70">
        <v>20782.509999999998</v>
      </c>
      <c r="J3015" s="69" t="s">
        <v>4389</v>
      </c>
      <c r="K3015" s="69" t="s">
        <v>26838</v>
      </c>
      <c r="L3015" s="70">
        <v>6740.93</v>
      </c>
      <c r="M3015" s="69"/>
      <c r="N3015" s="69" t="s">
        <v>26837</v>
      </c>
      <c r="O3015" s="69"/>
      <c r="P3015" s="69" t="s">
        <v>1165</v>
      </c>
      <c r="Q3015" s="69" t="s">
        <v>1025</v>
      </c>
      <c r="R3015" s="69"/>
      <c r="S3015" s="70">
        <v>6740.93</v>
      </c>
      <c r="T3015" s="70"/>
      <c r="U3015" s="69" t="s">
        <v>1025</v>
      </c>
      <c r="V3015" s="73">
        <v>70</v>
      </c>
      <c r="W3015" s="69" t="s">
        <v>1025</v>
      </c>
      <c r="X3015" s="69"/>
      <c r="Y3015" s="70"/>
      <c r="Z3015" s="69">
        <v>0</v>
      </c>
      <c r="AA3015" s="69" t="s">
        <v>989</v>
      </c>
      <c r="AB3015" s="69" t="s">
        <v>1144</v>
      </c>
      <c r="AC3015" s="69"/>
    </row>
    <row r="3016" spans="1:29" x14ac:dyDescent="0.25">
      <c r="A3016" s="69"/>
      <c r="B3016" s="69"/>
      <c r="C3016" s="69"/>
      <c r="D3016" s="69"/>
      <c r="E3016" s="69"/>
      <c r="F3016" s="69"/>
      <c r="G3016" s="69"/>
      <c r="H3016" s="69"/>
      <c r="I3016" s="69"/>
      <c r="J3016" s="69"/>
      <c r="K3016" s="69" t="s">
        <v>26836</v>
      </c>
      <c r="L3016" s="70">
        <v>4739</v>
      </c>
      <c r="M3016" s="69"/>
      <c r="N3016" s="69" t="s">
        <v>26835</v>
      </c>
      <c r="O3016" s="69" t="s">
        <v>26835</v>
      </c>
      <c r="P3016" s="69" t="s">
        <v>1235</v>
      </c>
      <c r="Q3016" s="69" t="s">
        <v>1182</v>
      </c>
      <c r="R3016" s="69" t="s">
        <v>1051</v>
      </c>
      <c r="S3016" s="70">
        <v>4739</v>
      </c>
      <c r="T3016" s="70"/>
      <c r="U3016" s="69" t="s">
        <v>1189</v>
      </c>
      <c r="V3016" s="73">
        <v>71</v>
      </c>
      <c r="W3016" s="69" t="s">
        <v>1182</v>
      </c>
      <c r="X3016" s="69"/>
      <c r="Y3016" s="70"/>
      <c r="Z3016" s="69">
        <v>21.34</v>
      </c>
      <c r="AA3016" s="69"/>
      <c r="AB3016" s="69" t="s">
        <v>1144</v>
      </c>
      <c r="AC3016" s="69"/>
    </row>
    <row r="3017" spans="1:29" x14ac:dyDescent="0.25">
      <c r="A3017" s="69"/>
      <c r="B3017" s="69"/>
      <c r="C3017" s="69"/>
      <c r="D3017" s="69"/>
      <c r="E3017" s="69"/>
      <c r="F3017" s="69"/>
      <c r="G3017" s="69"/>
      <c r="H3017" s="69"/>
      <c r="I3017" s="69"/>
      <c r="J3017" s="69"/>
      <c r="K3017" s="69" t="s">
        <v>26834</v>
      </c>
      <c r="L3017" s="70">
        <v>9302.58</v>
      </c>
      <c r="M3017" s="69"/>
      <c r="N3017" s="69" t="s">
        <v>26833</v>
      </c>
      <c r="O3017" s="69"/>
      <c r="P3017" s="69" t="s">
        <v>1030</v>
      </c>
      <c r="Q3017" s="69" t="s">
        <v>1646</v>
      </c>
      <c r="R3017" s="69"/>
      <c r="S3017" s="70">
        <v>9302.58</v>
      </c>
      <c r="T3017" s="70"/>
      <c r="U3017" s="69" t="s">
        <v>1646</v>
      </c>
      <c r="V3017" s="73">
        <v>60</v>
      </c>
      <c r="W3017" s="69" t="s">
        <v>1646</v>
      </c>
      <c r="X3017" s="69"/>
      <c r="Y3017" s="70"/>
      <c r="Z3017" s="69">
        <v>0</v>
      </c>
      <c r="AA3017" s="69"/>
      <c r="AB3017" s="69" t="s">
        <v>1144</v>
      </c>
      <c r="AC3017" s="69"/>
    </row>
    <row r="3018" spans="1:29" x14ac:dyDescent="0.25">
      <c r="A3018" s="71" t="s">
        <v>193</v>
      </c>
      <c r="B3018" s="71"/>
      <c r="C3018" s="71"/>
      <c r="D3018" s="71"/>
      <c r="E3018" s="71"/>
      <c r="F3018" s="71"/>
      <c r="G3018" s="71"/>
      <c r="H3018" s="71"/>
      <c r="I3018" s="72">
        <v>20782.509999999998</v>
      </c>
      <c r="J3018" s="71"/>
      <c r="K3018" s="71"/>
      <c r="L3018" s="72">
        <v>20782.510000000002</v>
      </c>
      <c r="M3018" s="72">
        <v>-3.637978807091713E-12</v>
      </c>
      <c r="N3018" s="71"/>
      <c r="O3018" s="71"/>
      <c r="P3018" s="71"/>
      <c r="Q3018" s="71"/>
      <c r="R3018" s="71"/>
      <c r="S3018" s="72">
        <v>20782.510000000002</v>
      </c>
      <c r="T3018" s="72">
        <v>20782.509999999998</v>
      </c>
      <c r="U3018" s="71"/>
      <c r="V3018" s="71"/>
      <c r="W3018" s="71"/>
      <c r="X3018" s="72">
        <v>3.637978807091713E-12</v>
      </c>
      <c r="Y3018" s="72">
        <v>21.34</v>
      </c>
      <c r="Z3018" s="72">
        <v>20803.849999999999</v>
      </c>
      <c r="AA3018" s="69"/>
      <c r="AB3018" s="69"/>
      <c r="AC3018" s="69"/>
    </row>
    <row r="3019" spans="1:29" ht="30" x14ac:dyDescent="0.25">
      <c r="A3019" s="68" t="s">
        <v>26832</v>
      </c>
      <c r="B3019" s="69" t="s">
        <v>24665</v>
      </c>
      <c r="C3019" s="69" t="s">
        <v>26831</v>
      </c>
      <c r="D3019" s="69" t="s">
        <v>4056</v>
      </c>
      <c r="E3019" s="69" t="s">
        <v>23644</v>
      </c>
      <c r="F3019" s="69" t="s">
        <v>1199</v>
      </c>
      <c r="G3019" s="69" t="s">
        <v>1889</v>
      </c>
      <c r="H3019" s="69" t="s">
        <v>962</v>
      </c>
      <c r="I3019" s="70">
        <v>4841.32</v>
      </c>
      <c r="J3019" s="69" t="s">
        <v>4389</v>
      </c>
      <c r="K3019" s="69" t="s">
        <v>26830</v>
      </c>
      <c r="L3019" s="70">
        <v>2610.9</v>
      </c>
      <c r="M3019" s="69"/>
      <c r="N3019" s="69" t="s">
        <v>26829</v>
      </c>
      <c r="O3019" s="69"/>
      <c r="P3019" s="69" t="s">
        <v>1603</v>
      </c>
      <c r="Q3019" s="69" t="s">
        <v>1669</v>
      </c>
      <c r="R3019" s="69"/>
      <c r="S3019" s="70">
        <v>2610.9</v>
      </c>
      <c r="T3019" s="70"/>
      <c r="U3019" s="69" t="s">
        <v>1669</v>
      </c>
      <c r="V3019" s="73">
        <v>70</v>
      </c>
      <c r="W3019" s="69" t="s">
        <v>1669</v>
      </c>
      <c r="X3019" s="69"/>
      <c r="Y3019" s="70"/>
      <c r="Z3019" s="69">
        <v>0</v>
      </c>
      <c r="AA3019" s="69" t="s">
        <v>989</v>
      </c>
      <c r="AB3019" s="69" t="s">
        <v>1144</v>
      </c>
      <c r="AC3019" s="69"/>
    </row>
    <row r="3020" spans="1:29" x14ac:dyDescent="0.25">
      <c r="A3020" s="69"/>
      <c r="B3020" s="69"/>
      <c r="C3020" s="69"/>
      <c r="D3020" s="69"/>
      <c r="E3020" s="69"/>
      <c r="F3020" s="69"/>
      <c r="G3020" s="69"/>
      <c r="H3020" s="69"/>
      <c r="I3020" s="69"/>
      <c r="J3020" s="69"/>
      <c r="K3020" s="69" t="s">
        <v>26828</v>
      </c>
      <c r="L3020" s="70">
        <v>2230.42</v>
      </c>
      <c r="M3020" s="69"/>
      <c r="N3020" s="69" t="s">
        <v>26827</v>
      </c>
      <c r="O3020" s="69"/>
      <c r="P3020" s="69" t="s">
        <v>1447</v>
      </c>
      <c r="Q3020" s="69" t="s">
        <v>2020</v>
      </c>
      <c r="R3020" s="69"/>
      <c r="S3020" s="70">
        <v>2230.42</v>
      </c>
      <c r="T3020" s="70"/>
      <c r="U3020" s="69" t="s">
        <v>2020</v>
      </c>
      <c r="V3020" s="73">
        <v>65</v>
      </c>
      <c r="W3020" s="69" t="s">
        <v>2020</v>
      </c>
      <c r="X3020" s="69"/>
      <c r="Y3020" s="70"/>
      <c r="Z3020" s="69">
        <v>0</v>
      </c>
      <c r="AA3020" s="69"/>
      <c r="AB3020" s="69" t="s">
        <v>1144</v>
      </c>
      <c r="AC3020" s="69"/>
    </row>
    <row r="3021" spans="1:29" x14ac:dyDescent="0.25">
      <c r="A3021" s="71" t="s">
        <v>193</v>
      </c>
      <c r="B3021" s="71"/>
      <c r="C3021" s="71"/>
      <c r="D3021" s="71"/>
      <c r="E3021" s="71"/>
      <c r="F3021" s="71"/>
      <c r="G3021" s="71"/>
      <c r="H3021" s="71"/>
      <c r="I3021" s="72">
        <v>4841.32</v>
      </c>
      <c r="J3021" s="71"/>
      <c r="K3021" s="71"/>
      <c r="L3021" s="72">
        <v>4841.32</v>
      </c>
      <c r="M3021" s="72">
        <v>0</v>
      </c>
      <c r="N3021" s="71"/>
      <c r="O3021" s="71"/>
      <c r="P3021" s="71"/>
      <c r="Q3021" s="71"/>
      <c r="R3021" s="71"/>
      <c r="S3021" s="72">
        <v>4841.32</v>
      </c>
      <c r="T3021" s="72">
        <v>4841.32</v>
      </c>
      <c r="U3021" s="71"/>
      <c r="V3021" s="71"/>
      <c r="W3021" s="71"/>
      <c r="X3021" s="72">
        <v>0</v>
      </c>
      <c r="Y3021" s="72">
        <v>0</v>
      </c>
      <c r="Z3021" s="72">
        <v>4841.32</v>
      </c>
      <c r="AA3021" s="69"/>
      <c r="AB3021" s="69"/>
      <c r="AC3021" s="69"/>
    </row>
    <row r="3022" spans="1:29" ht="30" x14ac:dyDescent="0.25">
      <c r="A3022" s="68" t="s">
        <v>26826</v>
      </c>
      <c r="B3022" s="69" t="s">
        <v>25392</v>
      </c>
      <c r="C3022" s="69" t="s">
        <v>26824</v>
      </c>
      <c r="D3022" s="69" t="s">
        <v>26825</v>
      </c>
      <c r="E3022" s="69" t="s">
        <v>23644</v>
      </c>
      <c r="F3022" s="69" t="s">
        <v>1259</v>
      </c>
      <c r="G3022" s="69" t="s">
        <v>1886</v>
      </c>
      <c r="H3022" s="69" t="s">
        <v>962</v>
      </c>
      <c r="I3022" s="70">
        <v>2322.4299999999998</v>
      </c>
      <c r="J3022" s="69" t="s">
        <v>4389</v>
      </c>
      <c r="K3022" s="69" t="s">
        <v>26823</v>
      </c>
      <c r="L3022" s="70">
        <v>1228.1099999999999</v>
      </c>
      <c r="M3022" s="69"/>
      <c r="N3022" s="69" t="s">
        <v>26822</v>
      </c>
      <c r="O3022" s="69"/>
      <c r="P3022" s="69" t="s">
        <v>1603</v>
      </c>
      <c r="Q3022" s="69" t="s">
        <v>1669</v>
      </c>
      <c r="R3022" s="69"/>
      <c r="S3022" s="70">
        <v>1228.1099999999999</v>
      </c>
      <c r="T3022" s="70"/>
      <c r="U3022" s="69" t="s">
        <v>1669</v>
      </c>
      <c r="V3022" s="73">
        <v>70</v>
      </c>
      <c r="W3022" s="69" t="s">
        <v>1669</v>
      </c>
      <c r="X3022" s="69"/>
      <c r="Y3022" s="70"/>
      <c r="Z3022" s="69">
        <v>0</v>
      </c>
      <c r="AA3022" s="69" t="s">
        <v>989</v>
      </c>
      <c r="AB3022" s="69" t="s">
        <v>1144</v>
      </c>
      <c r="AC3022" s="69"/>
    </row>
    <row r="3023" spans="1:29" x14ac:dyDescent="0.25">
      <c r="A3023" s="69"/>
      <c r="B3023" s="69"/>
      <c r="C3023" s="69"/>
      <c r="D3023" s="69"/>
      <c r="E3023" s="69"/>
      <c r="F3023" s="69"/>
      <c r="G3023" s="69"/>
      <c r="H3023" s="69"/>
      <c r="I3023" s="69"/>
      <c r="J3023" s="69"/>
      <c r="K3023" s="69" t="s">
        <v>26821</v>
      </c>
      <c r="L3023" s="70">
        <v>1094.32</v>
      </c>
      <c r="M3023" s="69"/>
      <c r="N3023" s="69" t="s">
        <v>26820</v>
      </c>
      <c r="O3023" s="69"/>
      <c r="P3023" s="69" t="s">
        <v>1447</v>
      </c>
      <c r="Q3023" s="69" t="s">
        <v>2020</v>
      </c>
      <c r="R3023" s="69"/>
      <c r="S3023" s="70">
        <v>1094.32</v>
      </c>
      <c r="T3023" s="70"/>
      <c r="U3023" s="69" t="s">
        <v>2020</v>
      </c>
      <c r="V3023" s="73">
        <v>65</v>
      </c>
      <c r="W3023" s="69" t="s">
        <v>2020</v>
      </c>
      <c r="X3023" s="69"/>
      <c r="Y3023" s="70"/>
      <c r="Z3023" s="69">
        <v>0</v>
      </c>
      <c r="AA3023" s="69"/>
      <c r="AB3023" s="69" t="s">
        <v>1144</v>
      </c>
      <c r="AC3023" s="69"/>
    </row>
    <row r="3024" spans="1:29" x14ac:dyDescent="0.25">
      <c r="A3024" s="71" t="s">
        <v>193</v>
      </c>
      <c r="B3024" s="71"/>
      <c r="C3024" s="71"/>
      <c r="D3024" s="71"/>
      <c r="E3024" s="71"/>
      <c r="F3024" s="71"/>
      <c r="G3024" s="71"/>
      <c r="H3024" s="71"/>
      <c r="I3024" s="72">
        <v>2322.4299999999998</v>
      </c>
      <c r="J3024" s="71"/>
      <c r="K3024" s="71"/>
      <c r="L3024" s="72">
        <v>2322.4299999999998</v>
      </c>
      <c r="M3024" s="72">
        <v>0</v>
      </c>
      <c r="N3024" s="71"/>
      <c r="O3024" s="71"/>
      <c r="P3024" s="71"/>
      <c r="Q3024" s="71"/>
      <c r="R3024" s="71"/>
      <c r="S3024" s="72">
        <v>2322.4299999999998</v>
      </c>
      <c r="T3024" s="72">
        <v>2322.4299999999998</v>
      </c>
      <c r="U3024" s="71"/>
      <c r="V3024" s="71"/>
      <c r="W3024" s="71"/>
      <c r="X3024" s="72">
        <v>0</v>
      </c>
      <c r="Y3024" s="72">
        <v>0</v>
      </c>
      <c r="Z3024" s="72">
        <v>2322.4299999999998</v>
      </c>
      <c r="AA3024" s="69"/>
      <c r="AB3024" s="69"/>
      <c r="AC3024" s="69"/>
    </row>
    <row r="3025" spans="1:29" ht="30" x14ac:dyDescent="0.25">
      <c r="A3025" s="68" t="s">
        <v>26819</v>
      </c>
      <c r="B3025" s="69" t="s">
        <v>24460</v>
      </c>
      <c r="C3025" s="69" t="s">
        <v>26818</v>
      </c>
      <c r="D3025" s="69" t="s">
        <v>4056</v>
      </c>
      <c r="E3025" s="69" t="s">
        <v>23493</v>
      </c>
      <c r="F3025" s="69" t="s">
        <v>1259</v>
      </c>
      <c r="G3025" s="69" t="s">
        <v>1886</v>
      </c>
      <c r="H3025" s="69" t="s">
        <v>962</v>
      </c>
      <c r="I3025" s="70">
        <v>5436.54</v>
      </c>
      <c r="J3025" s="69" t="s">
        <v>4389</v>
      </c>
      <c r="K3025" s="69" t="s">
        <v>26817</v>
      </c>
      <c r="L3025" s="70">
        <v>5436.54</v>
      </c>
      <c r="M3025" s="69"/>
      <c r="N3025" s="69" t="s">
        <v>26816</v>
      </c>
      <c r="O3025" s="69"/>
      <c r="P3025" s="69" t="s">
        <v>1596</v>
      </c>
      <c r="Q3025" s="69" t="s">
        <v>1484</v>
      </c>
      <c r="R3025" s="69"/>
      <c r="S3025" s="70">
        <v>5436.54</v>
      </c>
      <c r="T3025" s="70"/>
      <c r="U3025" s="69" t="s">
        <v>1484</v>
      </c>
      <c r="V3025" s="73">
        <v>70</v>
      </c>
      <c r="W3025" s="69" t="s">
        <v>1484</v>
      </c>
      <c r="X3025" s="69"/>
      <c r="Y3025" s="70"/>
      <c r="Z3025" s="69">
        <v>0</v>
      </c>
      <c r="AA3025" s="69" t="s">
        <v>989</v>
      </c>
      <c r="AB3025" s="69" t="s">
        <v>1144</v>
      </c>
      <c r="AC3025" s="69"/>
    </row>
    <row r="3026" spans="1:29" x14ac:dyDescent="0.25">
      <c r="A3026" s="71" t="s">
        <v>193</v>
      </c>
      <c r="B3026" s="71"/>
      <c r="C3026" s="71"/>
      <c r="D3026" s="71"/>
      <c r="E3026" s="71"/>
      <c r="F3026" s="71"/>
      <c r="G3026" s="71"/>
      <c r="H3026" s="71"/>
      <c r="I3026" s="72">
        <v>5436.54</v>
      </c>
      <c r="J3026" s="71"/>
      <c r="K3026" s="71"/>
      <c r="L3026" s="72">
        <v>5436.54</v>
      </c>
      <c r="M3026" s="72">
        <v>0</v>
      </c>
      <c r="N3026" s="71"/>
      <c r="O3026" s="71"/>
      <c r="P3026" s="71"/>
      <c r="Q3026" s="71"/>
      <c r="R3026" s="71"/>
      <c r="S3026" s="72">
        <v>5436.54</v>
      </c>
      <c r="T3026" s="72">
        <v>5436.54</v>
      </c>
      <c r="U3026" s="71"/>
      <c r="V3026" s="71"/>
      <c r="W3026" s="71"/>
      <c r="X3026" s="72">
        <v>0</v>
      </c>
      <c r="Y3026" s="72">
        <v>0</v>
      </c>
      <c r="Z3026" s="72">
        <v>5436.54</v>
      </c>
      <c r="AA3026" s="69"/>
      <c r="AB3026" s="69"/>
      <c r="AC3026" s="69"/>
    </row>
    <row r="3027" spans="1:29" ht="30" x14ac:dyDescent="0.25">
      <c r="A3027" s="68" t="s">
        <v>26815</v>
      </c>
      <c r="B3027" s="69" t="s">
        <v>26814</v>
      </c>
      <c r="C3027" s="69" t="s">
        <v>26813</v>
      </c>
      <c r="D3027" s="69" t="s">
        <v>4056</v>
      </c>
      <c r="E3027" s="69" t="s">
        <v>22715</v>
      </c>
      <c r="F3027" s="69" t="s">
        <v>1502</v>
      </c>
      <c r="G3027" s="69" t="s">
        <v>1484</v>
      </c>
      <c r="H3027" s="69" t="s">
        <v>962</v>
      </c>
      <c r="I3027" s="70">
        <v>51288</v>
      </c>
      <c r="J3027" s="69" t="s">
        <v>4389</v>
      </c>
      <c r="K3027" s="69" t="s">
        <v>26812</v>
      </c>
      <c r="L3027" s="70">
        <v>7781.7</v>
      </c>
      <c r="M3027" s="69"/>
      <c r="N3027" s="69" t="s">
        <v>26811</v>
      </c>
      <c r="O3027" s="69"/>
      <c r="P3027" s="69" t="s">
        <v>1157</v>
      </c>
      <c r="Q3027" s="69" t="s">
        <v>4510</v>
      </c>
      <c r="R3027" s="69"/>
      <c r="S3027" s="70">
        <v>7781.7</v>
      </c>
      <c r="T3027" s="70"/>
      <c r="U3027" s="69" t="s">
        <v>4510</v>
      </c>
      <c r="V3027" s="73">
        <v>58</v>
      </c>
      <c r="W3027" s="69" t="s">
        <v>4510</v>
      </c>
      <c r="X3027" s="69"/>
      <c r="Y3027" s="70"/>
      <c r="Z3027" s="69">
        <v>0</v>
      </c>
      <c r="AA3027" s="69" t="s">
        <v>989</v>
      </c>
      <c r="AB3027" s="69" t="s">
        <v>1144</v>
      </c>
      <c r="AC3027" s="69"/>
    </row>
    <row r="3028" spans="1:29" x14ac:dyDescent="0.25">
      <c r="A3028" s="69"/>
      <c r="B3028" s="69"/>
      <c r="C3028" s="69"/>
      <c r="D3028" s="69"/>
      <c r="E3028" s="69"/>
      <c r="F3028" s="69"/>
      <c r="G3028" s="69"/>
      <c r="H3028" s="69"/>
      <c r="I3028" s="69"/>
      <c r="J3028" s="69"/>
      <c r="K3028" s="69" t="s">
        <v>26810</v>
      </c>
      <c r="L3028" s="70">
        <v>4465.8900000000003</v>
      </c>
      <c r="M3028" s="69"/>
      <c r="N3028" s="69" t="s">
        <v>26809</v>
      </c>
      <c r="O3028" s="69"/>
      <c r="P3028" s="69" t="s">
        <v>1620</v>
      </c>
      <c r="Q3028" s="69" t="s">
        <v>1048</v>
      </c>
      <c r="R3028" s="69"/>
      <c r="S3028" s="70">
        <v>4465.8900000000003</v>
      </c>
      <c r="T3028" s="70"/>
      <c r="U3028" s="69" t="s">
        <v>1048</v>
      </c>
      <c r="V3028" s="73">
        <v>64</v>
      </c>
      <c r="W3028" s="69" t="s">
        <v>1048</v>
      </c>
      <c r="X3028" s="69"/>
      <c r="Y3028" s="70"/>
      <c r="Z3028" s="69">
        <v>0</v>
      </c>
      <c r="AA3028" s="69"/>
      <c r="AB3028" s="69" t="s">
        <v>1144</v>
      </c>
      <c r="AC3028" s="69"/>
    </row>
    <row r="3029" spans="1:29" x14ac:dyDescent="0.25">
      <c r="A3029" s="69"/>
      <c r="B3029" s="69"/>
      <c r="C3029" s="69"/>
      <c r="D3029" s="69"/>
      <c r="E3029" s="69"/>
      <c r="F3029" s="69"/>
      <c r="G3029" s="69"/>
      <c r="H3029" s="69"/>
      <c r="I3029" s="69"/>
      <c r="J3029" s="69"/>
      <c r="K3029" s="69" t="s">
        <v>26808</v>
      </c>
      <c r="L3029" s="70">
        <v>5218.28</v>
      </c>
      <c r="M3029" s="69"/>
      <c r="N3029" s="69" t="s">
        <v>26807</v>
      </c>
      <c r="O3029" s="69"/>
      <c r="P3029" s="69" t="s">
        <v>2574</v>
      </c>
      <c r="Q3029" s="69" t="s">
        <v>1886</v>
      </c>
      <c r="R3029" s="69"/>
      <c r="S3029" s="70">
        <v>5218.28</v>
      </c>
      <c r="T3029" s="70"/>
      <c r="U3029" s="69" t="s">
        <v>1886</v>
      </c>
      <c r="V3029" s="73">
        <v>63</v>
      </c>
      <c r="W3029" s="69" t="s">
        <v>1886</v>
      </c>
      <c r="X3029" s="69"/>
      <c r="Y3029" s="70"/>
      <c r="Z3029" s="69">
        <v>0</v>
      </c>
      <c r="AA3029" s="69"/>
      <c r="AB3029" s="69" t="s">
        <v>1144</v>
      </c>
      <c r="AC3029" s="69"/>
    </row>
    <row r="3030" spans="1:29" x14ac:dyDescent="0.25">
      <c r="A3030" s="69"/>
      <c r="B3030" s="69"/>
      <c r="C3030" s="69"/>
      <c r="D3030" s="69"/>
      <c r="E3030" s="69"/>
      <c r="F3030" s="69"/>
      <c r="G3030" s="69"/>
      <c r="H3030" s="69"/>
      <c r="I3030" s="69"/>
      <c r="J3030" s="69"/>
      <c r="K3030" s="69" t="s">
        <v>26806</v>
      </c>
      <c r="L3030" s="70">
        <v>26033.48</v>
      </c>
      <c r="M3030" s="69"/>
      <c r="N3030" s="69" t="s">
        <v>26805</v>
      </c>
      <c r="O3030" s="69"/>
      <c r="P3030" s="69" t="s">
        <v>2574</v>
      </c>
      <c r="Q3030" s="69" t="s">
        <v>2039</v>
      </c>
      <c r="R3030" s="69"/>
      <c r="S3030" s="70">
        <v>26033.48</v>
      </c>
      <c r="T3030" s="70"/>
      <c r="U3030" s="69" t="s">
        <v>2039</v>
      </c>
      <c r="V3030" s="73">
        <v>104</v>
      </c>
      <c r="W3030" s="69" t="s">
        <v>2039</v>
      </c>
      <c r="X3030" s="69"/>
      <c r="Y3030" s="70"/>
      <c r="Z3030" s="69">
        <v>95.58</v>
      </c>
      <c r="AA3030" s="69"/>
      <c r="AB3030" s="69" t="s">
        <v>1144</v>
      </c>
      <c r="AC3030" s="69"/>
    </row>
    <row r="3031" spans="1:29" x14ac:dyDescent="0.25">
      <c r="A3031" s="69"/>
      <c r="B3031" s="69"/>
      <c r="C3031" s="69"/>
      <c r="D3031" s="69"/>
      <c r="E3031" s="69"/>
      <c r="F3031" s="69"/>
      <c r="G3031" s="69"/>
      <c r="H3031" s="69"/>
      <c r="I3031" s="69"/>
      <c r="J3031" s="69"/>
      <c r="K3031" s="69" t="s">
        <v>26804</v>
      </c>
      <c r="L3031" s="70">
        <v>7788.65</v>
      </c>
      <c r="M3031" s="69"/>
      <c r="N3031" s="69" t="s">
        <v>26803</v>
      </c>
      <c r="O3031" s="69"/>
      <c r="P3031" s="69" t="s">
        <v>1185</v>
      </c>
      <c r="Q3031" s="69" t="s">
        <v>1698</v>
      </c>
      <c r="R3031" s="69"/>
      <c r="S3031" s="70">
        <v>7788.65</v>
      </c>
      <c r="T3031" s="70"/>
      <c r="U3031" s="69" t="s">
        <v>1698</v>
      </c>
      <c r="V3031" s="73">
        <v>77</v>
      </c>
      <c r="W3031" s="69" t="s">
        <v>1698</v>
      </c>
      <c r="X3031" s="69"/>
      <c r="Y3031" s="70"/>
      <c r="Z3031" s="69">
        <v>0</v>
      </c>
      <c r="AA3031" s="69"/>
      <c r="AB3031" s="69" t="s">
        <v>1144</v>
      </c>
      <c r="AC3031" s="69"/>
    </row>
    <row r="3032" spans="1:29" x14ac:dyDescent="0.25">
      <c r="A3032" s="71" t="s">
        <v>193</v>
      </c>
      <c r="B3032" s="71"/>
      <c r="C3032" s="71"/>
      <c r="D3032" s="71"/>
      <c r="E3032" s="71"/>
      <c r="F3032" s="71"/>
      <c r="G3032" s="71"/>
      <c r="H3032" s="71"/>
      <c r="I3032" s="72">
        <v>51288</v>
      </c>
      <c r="J3032" s="71"/>
      <c r="K3032" s="71"/>
      <c r="L3032" s="72">
        <v>51288</v>
      </c>
      <c r="M3032" s="72">
        <v>0</v>
      </c>
      <c r="N3032" s="71"/>
      <c r="O3032" s="71"/>
      <c r="P3032" s="71"/>
      <c r="Q3032" s="71"/>
      <c r="R3032" s="71"/>
      <c r="S3032" s="72">
        <v>51288</v>
      </c>
      <c r="T3032" s="72">
        <v>51288</v>
      </c>
      <c r="U3032" s="71"/>
      <c r="V3032" s="71"/>
      <c r="W3032" s="71"/>
      <c r="X3032" s="72">
        <v>0</v>
      </c>
      <c r="Y3032" s="72">
        <v>95.58</v>
      </c>
      <c r="Z3032" s="72">
        <v>51383.58</v>
      </c>
      <c r="AA3032" s="69"/>
      <c r="AB3032" s="69"/>
      <c r="AC3032" s="69"/>
    </row>
    <row r="3033" spans="1:29" ht="30" x14ac:dyDescent="0.25">
      <c r="A3033" s="68" t="s">
        <v>26802</v>
      </c>
      <c r="B3033" s="69" t="s">
        <v>26801</v>
      </c>
      <c r="C3033" s="69" t="s">
        <v>26800</v>
      </c>
      <c r="D3033" s="69" t="s">
        <v>4056</v>
      </c>
      <c r="E3033" s="69" t="s">
        <v>24162</v>
      </c>
      <c r="F3033" s="69" t="s">
        <v>1287</v>
      </c>
      <c r="G3033" s="69" t="s">
        <v>7422</v>
      </c>
      <c r="H3033" s="69" t="s">
        <v>962</v>
      </c>
      <c r="I3033" s="70">
        <v>11515.77</v>
      </c>
      <c r="J3033" s="69" t="s">
        <v>4389</v>
      </c>
      <c r="K3033" s="69" t="s">
        <v>26799</v>
      </c>
      <c r="L3033" s="70">
        <v>263.86</v>
      </c>
      <c r="M3033" s="69"/>
      <c r="N3033" s="69" t="s">
        <v>26798</v>
      </c>
      <c r="O3033" s="69"/>
      <c r="P3033" s="69" t="s">
        <v>2134</v>
      </c>
      <c r="Q3033" s="69" t="s">
        <v>1048</v>
      </c>
      <c r="R3033" s="69"/>
      <c r="S3033" s="70">
        <v>263.86</v>
      </c>
      <c r="T3033" s="70"/>
      <c r="U3033" s="69" t="s">
        <v>1048</v>
      </c>
      <c r="V3033" s="73">
        <v>71</v>
      </c>
      <c r="W3033" s="69" t="s">
        <v>1048</v>
      </c>
      <c r="X3033" s="69"/>
      <c r="Y3033" s="70"/>
      <c r="Z3033" s="69">
        <v>0</v>
      </c>
      <c r="AA3033" s="69" t="s">
        <v>989</v>
      </c>
      <c r="AB3033" s="69" t="s">
        <v>1144</v>
      </c>
      <c r="AC3033" s="69"/>
    </row>
    <row r="3034" spans="1:29" x14ac:dyDescent="0.25">
      <c r="A3034" s="69"/>
      <c r="B3034" s="69"/>
      <c r="C3034" s="69"/>
      <c r="D3034" s="69"/>
      <c r="E3034" s="69"/>
      <c r="F3034" s="69"/>
      <c r="G3034" s="69"/>
      <c r="H3034" s="69"/>
      <c r="I3034" s="69"/>
      <c r="J3034" s="69"/>
      <c r="K3034" s="69" t="s">
        <v>26797</v>
      </c>
      <c r="L3034" s="70">
        <v>6955.01</v>
      </c>
      <c r="M3034" s="69"/>
      <c r="N3034" s="69" t="s">
        <v>26796</v>
      </c>
      <c r="O3034" s="69"/>
      <c r="P3034" s="69" t="s">
        <v>1003</v>
      </c>
      <c r="Q3034" s="69" t="s">
        <v>2073</v>
      </c>
      <c r="R3034" s="69"/>
      <c r="S3034" s="70">
        <v>6955.01</v>
      </c>
      <c r="T3034" s="70"/>
      <c r="U3034" s="69" t="s">
        <v>2073</v>
      </c>
      <c r="V3034" s="73">
        <v>61</v>
      </c>
      <c r="W3034" s="69" t="s">
        <v>2073</v>
      </c>
      <c r="X3034" s="69"/>
      <c r="Y3034" s="70"/>
      <c r="Z3034" s="69">
        <v>0</v>
      </c>
      <c r="AA3034" s="69"/>
      <c r="AB3034" s="69" t="s">
        <v>1144</v>
      </c>
      <c r="AC3034" s="69"/>
    </row>
    <row r="3035" spans="1:29" x14ac:dyDescent="0.25">
      <c r="A3035" s="69"/>
      <c r="B3035" s="69"/>
      <c r="C3035" s="69"/>
      <c r="D3035" s="69"/>
      <c r="E3035" s="69"/>
      <c r="F3035" s="69"/>
      <c r="G3035" s="69"/>
      <c r="H3035" s="69"/>
      <c r="I3035" s="69"/>
      <c r="J3035" s="69"/>
      <c r="K3035" s="69" t="s">
        <v>26795</v>
      </c>
      <c r="L3035" s="70">
        <v>372.61</v>
      </c>
      <c r="M3035" s="69"/>
      <c r="N3035" s="69" t="s">
        <v>26794</v>
      </c>
      <c r="O3035" s="69"/>
      <c r="P3035" s="69" t="s">
        <v>1045</v>
      </c>
      <c r="Q3035" s="69" t="s">
        <v>1728</v>
      </c>
      <c r="R3035" s="69"/>
      <c r="S3035" s="70">
        <v>372.61</v>
      </c>
      <c r="T3035" s="70"/>
      <c r="U3035" s="69" t="s">
        <v>1728</v>
      </c>
      <c r="V3035" s="73">
        <v>73</v>
      </c>
      <c r="W3035" s="69" t="s">
        <v>1728</v>
      </c>
      <c r="X3035" s="69"/>
      <c r="Y3035" s="70"/>
      <c r="Z3035" s="69">
        <v>0</v>
      </c>
      <c r="AA3035" s="69"/>
      <c r="AB3035" s="69" t="s">
        <v>1144</v>
      </c>
      <c r="AC3035" s="69"/>
    </row>
    <row r="3036" spans="1:29" x14ac:dyDescent="0.25">
      <c r="A3036" s="69"/>
      <c r="B3036" s="69"/>
      <c r="C3036" s="69"/>
      <c r="D3036" s="69"/>
      <c r="E3036" s="69"/>
      <c r="F3036" s="69"/>
      <c r="G3036" s="69"/>
      <c r="H3036" s="69"/>
      <c r="I3036" s="69"/>
      <c r="J3036" s="69"/>
      <c r="K3036" s="69" t="s">
        <v>26793</v>
      </c>
      <c r="L3036" s="70">
        <v>3924.29</v>
      </c>
      <c r="M3036" s="69"/>
      <c r="N3036" s="69" t="s">
        <v>26792</v>
      </c>
      <c r="O3036" s="69"/>
      <c r="P3036" s="69" t="s">
        <v>1003</v>
      </c>
      <c r="Q3036" s="69" t="s">
        <v>2118</v>
      </c>
      <c r="R3036" s="69"/>
      <c r="S3036" s="70">
        <v>3924.29</v>
      </c>
      <c r="T3036" s="70"/>
      <c r="U3036" s="69" t="s">
        <v>2118</v>
      </c>
      <c r="V3036" s="73">
        <v>72</v>
      </c>
      <c r="W3036" s="69" t="s">
        <v>2118</v>
      </c>
      <c r="X3036" s="69"/>
      <c r="Y3036" s="70"/>
      <c r="Z3036" s="69">
        <v>0</v>
      </c>
      <c r="AA3036" s="69"/>
      <c r="AB3036" s="69" t="s">
        <v>1144</v>
      </c>
      <c r="AC3036" s="69"/>
    </row>
    <row r="3037" spans="1:29" x14ac:dyDescent="0.25">
      <c r="A3037" s="71" t="s">
        <v>193</v>
      </c>
      <c r="B3037" s="71"/>
      <c r="C3037" s="71"/>
      <c r="D3037" s="71"/>
      <c r="E3037" s="71"/>
      <c r="F3037" s="71"/>
      <c r="G3037" s="71"/>
      <c r="H3037" s="71"/>
      <c r="I3037" s="72">
        <v>11515.77</v>
      </c>
      <c r="J3037" s="71"/>
      <c r="K3037" s="71"/>
      <c r="L3037" s="72">
        <v>11515.77</v>
      </c>
      <c r="M3037" s="72">
        <v>0</v>
      </c>
      <c r="N3037" s="71"/>
      <c r="O3037" s="71"/>
      <c r="P3037" s="71"/>
      <c r="Q3037" s="71"/>
      <c r="R3037" s="71"/>
      <c r="S3037" s="72">
        <v>11515.77</v>
      </c>
      <c r="T3037" s="72">
        <v>11515.77</v>
      </c>
      <c r="U3037" s="71"/>
      <c r="V3037" s="71"/>
      <c r="W3037" s="71"/>
      <c r="X3037" s="72">
        <v>0</v>
      </c>
      <c r="Y3037" s="72">
        <v>0</v>
      </c>
      <c r="Z3037" s="72">
        <v>11515.77</v>
      </c>
      <c r="AA3037" s="69"/>
      <c r="AB3037" s="69"/>
      <c r="AC3037" s="69"/>
    </row>
    <row r="3038" spans="1:29" ht="30" x14ac:dyDescent="0.25">
      <c r="A3038" s="68" t="s">
        <v>26791</v>
      </c>
      <c r="B3038" s="69" t="s">
        <v>26790</v>
      </c>
      <c r="C3038" s="69" t="s">
        <v>26789</v>
      </c>
      <c r="D3038" s="69" t="s">
        <v>4056</v>
      </c>
      <c r="E3038" s="69" t="s">
        <v>24162</v>
      </c>
      <c r="F3038" s="69" t="s">
        <v>1393</v>
      </c>
      <c r="G3038" s="69" t="s">
        <v>6926</v>
      </c>
      <c r="H3038" s="69" t="s">
        <v>962</v>
      </c>
      <c r="I3038" s="70">
        <v>20432.75</v>
      </c>
      <c r="J3038" s="69" t="s">
        <v>4389</v>
      </c>
      <c r="K3038" s="69" t="s">
        <v>26788</v>
      </c>
      <c r="L3038" s="70">
        <v>8876.2999999999993</v>
      </c>
      <c r="M3038" s="69"/>
      <c r="N3038" s="69" t="s">
        <v>26787</v>
      </c>
      <c r="O3038" s="69"/>
      <c r="P3038" s="69" t="s">
        <v>2134</v>
      </c>
      <c r="Q3038" s="69" t="s">
        <v>1025</v>
      </c>
      <c r="R3038" s="69"/>
      <c r="S3038" s="70">
        <v>8876.2999999999993</v>
      </c>
      <c r="T3038" s="70"/>
      <c r="U3038" s="69" t="s">
        <v>1025</v>
      </c>
      <c r="V3038" s="73">
        <v>67</v>
      </c>
      <c r="W3038" s="69" t="s">
        <v>1025</v>
      </c>
      <c r="X3038" s="69"/>
      <c r="Y3038" s="70"/>
      <c r="Z3038" s="69">
        <v>0</v>
      </c>
      <c r="AA3038" s="69" t="s">
        <v>989</v>
      </c>
      <c r="AB3038" s="69" t="s">
        <v>1144</v>
      </c>
      <c r="AC3038" s="69"/>
    </row>
    <row r="3039" spans="1:29" x14ac:dyDescent="0.25">
      <c r="A3039" s="69"/>
      <c r="B3039" s="69"/>
      <c r="C3039" s="69"/>
      <c r="D3039" s="69"/>
      <c r="E3039" s="69"/>
      <c r="F3039" s="69"/>
      <c r="G3039" s="69"/>
      <c r="H3039" s="69"/>
      <c r="I3039" s="69"/>
      <c r="J3039" s="69"/>
      <c r="K3039" s="69" t="s">
        <v>26786</v>
      </c>
      <c r="L3039" s="70">
        <v>8288.0300000000007</v>
      </c>
      <c r="M3039" s="69"/>
      <c r="N3039" s="69" t="s">
        <v>26785</v>
      </c>
      <c r="O3039" s="69"/>
      <c r="P3039" s="69" t="s">
        <v>1620</v>
      </c>
      <c r="Q3039" s="69" t="s">
        <v>1048</v>
      </c>
      <c r="R3039" s="69"/>
      <c r="S3039" s="70">
        <v>8288.0300000000007</v>
      </c>
      <c r="T3039" s="70"/>
      <c r="U3039" s="69" t="s">
        <v>1048</v>
      </c>
      <c r="V3039" s="73">
        <v>64</v>
      </c>
      <c r="W3039" s="69" t="s">
        <v>1048</v>
      </c>
      <c r="X3039" s="69"/>
      <c r="Y3039" s="70"/>
      <c r="Z3039" s="69">
        <v>0</v>
      </c>
      <c r="AA3039" s="69"/>
      <c r="AB3039" s="69" t="s">
        <v>1144</v>
      </c>
      <c r="AC3039" s="69"/>
    </row>
    <row r="3040" spans="1:29" x14ac:dyDescent="0.25">
      <c r="A3040" s="69"/>
      <c r="B3040" s="69"/>
      <c r="C3040" s="69"/>
      <c r="D3040" s="69"/>
      <c r="E3040" s="69"/>
      <c r="F3040" s="69"/>
      <c r="G3040" s="69"/>
      <c r="H3040" s="69"/>
      <c r="I3040" s="69"/>
      <c r="J3040" s="69"/>
      <c r="K3040" s="69" t="s">
        <v>26784</v>
      </c>
      <c r="L3040" s="70">
        <v>2187.4299999999998</v>
      </c>
      <c r="M3040" s="69"/>
      <c r="N3040" s="69" t="s">
        <v>26783</v>
      </c>
      <c r="O3040" s="69"/>
      <c r="P3040" s="69" t="s">
        <v>2574</v>
      </c>
      <c r="Q3040" s="69" t="s">
        <v>1886</v>
      </c>
      <c r="R3040" s="69"/>
      <c r="S3040" s="70">
        <v>2187.4299999999998</v>
      </c>
      <c r="T3040" s="70"/>
      <c r="U3040" s="69" t="s">
        <v>1886</v>
      </c>
      <c r="V3040" s="73">
        <v>63</v>
      </c>
      <c r="W3040" s="69" t="s">
        <v>1886</v>
      </c>
      <c r="X3040" s="69"/>
      <c r="Y3040" s="70"/>
      <c r="Z3040" s="69">
        <v>0</v>
      </c>
      <c r="AA3040" s="69"/>
      <c r="AB3040" s="69" t="s">
        <v>1144</v>
      </c>
      <c r="AC3040" s="69"/>
    </row>
    <row r="3041" spans="1:29" x14ac:dyDescent="0.25">
      <c r="A3041" s="69"/>
      <c r="B3041" s="69"/>
      <c r="C3041" s="69"/>
      <c r="D3041" s="69"/>
      <c r="E3041" s="69"/>
      <c r="F3041" s="69"/>
      <c r="G3041" s="69"/>
      <c r="H3041" s="69"/>
      <c r="I3041" s="69"/>
      <c r="J3041" s="69"/>
      <c r="K3041" s="69" t="s">
        <v>26782</v>
      </c>
      <c r="L3041" s="70">
        <v>1080.99</v>
      </c>
      <c r="M3041" s="69"/>
      <c r="N3041" s="69" t="s">
        <v>26781</v>
      </c>
      <c r="O3041" s="69"/>
      <c r="P3041" s="69" t="s">
        <v>1182</v>
      </c>
      <c r="Q3041" s="69" t="s">
        <v>2118</v>
      </c>
      <c r="R3041" s="69"/>
      <c r="S3041" s="70">
        <v>1080.99</v>
      </c>
      <c r="T3041" s="70"/>
      <c r="U3041" s="69" t="s">
        <v>2118</v>
      </c>
      <c r="V3041" s="73">
        <v>71</v>
      </c>
      <c r="W3041" s="69" t="s">
        <v>2118</v>
      </c>
      <c r="X3041" s="69"/>
      <c r="Y3041" s="70"/>
      <c r="Z3041" s="69">
        <v>0</v>
      </c>
      <c r="AA3041" s="69"/>
      <c r="AB3041" s="69" t="s">
        <v>1144</v>
      </c>
      <c r="AC3041" s="69"/>
    </row>
    <row r="3042" spans="1:29" x14ac:dyDescent="0.25">
      <c r="A3042" s="71" t="s">
        <v>193</v>
      </c>
      <c r="B3042" s="71"/>
      <c r="C3042" s="71"/>
      <c r="D3042" s="71"/>
      <c r="E3042" s="71"/>
      <c r="F3042" s="71"/>
      <c r="G3042" s="71"/>
      <c r="H3042" s="71"/>
      <c r="I3042" s="72">
        <v>20432.75</v>
      </c>
      <c r="J3042" s="71"/>
      <c r="K3042" s="71"/>
      <c r="L3042" s="72">
        <v>20432.750000000004</v>
      </c>
      <c r="M3042" s="72">
        <v>-3.637978807091713E-12</v>
      </c>
      <c r="N3042" s="71"/>
      <c r="O3042" s="71"/>
      <c r="P3042" s="71"/>
      <c r="Q3042" s="71"/>
      <c r="R3042" s="71"/>
      <c r="S3042" s="72">
        <v>20432.750000000004</v>
      </c>
      <c r="T3042" s="72">
        <v>20432.75</v>
      </c>
      <c r="U3042" s="71"/>
      <c r="V3042" s="71"/>
      <c r="W3042" s="71"/>
      <c r="X3042" s="72">
        <v>3.637978807091713E-12</v>
      </c>
      <c r="Y3042" s="72">
        <v>0</v>
      </c>
      <c r="Z3042" s="72">
        <v>20432.75</v>
      </c>
      <c r="AA3042" s="69"/>
      <c r="AB3042" s="69"/>
      <c r="AC3042" s="69"/>
    </row>
    <row r="3043" spans="1:29" ht="20" x14ac:dyDescent="0.25">
      <c r="A3043" s="68" t="s">
        <v>26780</v>
      </c>
      <c r="B3043" s="69" t="s">
        <v>24774</v>
      </c>
      <c r="C3043" s="69" t="s">
        <v>26779</v>
      </c>
      <c r="D3043" s="69" t="s">
        <v>4056</v>
      </c>
      <c r="E3043" s="69" t="s">
        <v>24913</v>
      </c>
      <c r="F3043" s="69" t="s">
        <v>1275</v>
      </c>
      <c r="G3043" s="69" t="s">
        <v>1189</v>
      </c>
      <c r="H3043" s="69" t="s">
        <v>962</v>
      </c>
      <c r="I3043" s="70">
        <v>2488.2399999999998</v>
      </c>
      <c r="J3043" s="69" t="s">
        <v>4389</v>
      </c>
      <c r="K3043" s="69" t="s">
        <v>26778</v>
      </c>
      <c r="L3043" s="70">
        <v>2488.2399999999998</v>
      </c>
      <c r="M3043" s="69"/>
      <c r="N3043" s="69" t="s">
        <v>26777</v>
      </c>
      <c r="O3043" s="69"/>
      <c r="P3043" s="69" t="s">
        <v>1185</v>
      </c>
      <c r="Q3043" s="69" t="s">
        <v>1194</v>
      </c>
      <c r="R3043" s="69"/>
      <c r="S3043" s="70">
        <v>2488.2399999999998</v>
      </c>
      <c r="T3043" s="70"/>
      <c r="U3043" s="69" t="s">
        <v>1194</v>
      </c>
      <c r="V3043" s="73">
        <v>63</v>
      </c>
      <c r="W3043" s="69" t="s">
        <v>1194</v>
      </c>
      <c r="X3043" s="69"/>
      <c r="Y3043" s="70"/>
      <c r="Z3043" s="69">
        <v>0</v>
      </c>
      <c r="AA3043" s="69" t="s">
        <v>989</v>
      </c>
      <c r="AB3043" s="69" t="s">
        <v>1144</v>
      </c>
      <c r="AC3043" s="69"/>
    </row>
    <row r="3044" spans="1:29" x14ac:dyDescent="0.25">
      <c r="A3044" s="71" t="s">
        <v>193</v>
      </c>
      <c r="B3044" s="71"/>
      <c r="C3044" s="71"/>
      <c r="D3044" s="71"/>
      <c r="E3044" s="71"/>
      <c r="F3044" s="71"/>
      <c r="G3044" s="71"/>
      <c r="H3044" s="71"/>
      <c r="I3044" s="72">
        <v>2488.2399999999998</v>
      </c>
      <c r="J3044" s="71"/>
      <c r="K3044" s="71"/>
      <c r="L3044" s="72">
        <v>2488.2399999999998</v>
      </c>
      <c r="M3044" s="72">
        <v>0</v>
      </c>
      <c r="N3044" s="71"/>
      <c r="O3044" s="71"/>
      <c r="P3044" s="71"/>
      <c r="Q3044" s="71"/>
      <c r="R3044" s="71"/>
      <c r="S3044" s="72">
        <v>2488.2399999999998</v>
      </c>
      <c r="T3044" s="72">
        <v>2488.2399999999998</v>
      </c>
      <c r="U3044" s="71"/>
      <c r="V3044" s="71"/>
      <c r="W3044" s="71"/>
      <c r="X3044" s="72">
        <v>0</v>
      </c>
      <c r="Y3044" s="72">
        <v>0</v>
      </c>
      <c r="Z3044" s="72">
        <v>2488.2399999999998</v>
      </c>
      <c r="AA3044" s="69"/>
      <c r="AB3044" s="69"/>
      <c r="AC3044" s="69"/>
    </row>
    <row r="3045" spans="1:29" ht="30" x14ac:dyDescent="0.25">
      <c r="A3045" s="68" t="s">
        <v>26776</v>
      </c>
      <c r="B3045" s="69" t="s">
        <v>24636</v>
      </c>
      <c r="C3045" s="69" t="s">
        <v>26775</v>
      </c>
      <c r="D3045" s="69" t="s">
        <v>4056</v>
      </c>
      <c r="E3045" s="69"/>
      <c r="F3045" s="69" t="s">
        <v>1596</v>
      </c>
      <c r="G3045" s="69" t="s">
        <v>1189</v>
      </c>
      <c r="H3045" s="69" t="s">
        <v>962</v>
      </c>
      <c r="I3045" s="70">
        <v>3595.79</v>
      </c>
      <c r="J3045" s="69" t="s">
        <v>4389</v>
      </c>
      <c r="K3045" s="69" t="s">
        <v>26774</v>
      </c>
      <c r="L3045" s="70">
        <v>3595.79</v>
      </c>
      <c r="M3045" s="69"/>
      <c r="N3045" s="69" t="s">
        <v>26773</v>
      </c>
      <c r="O3045" s="69"/>
      <c r="P3045" s="69" t="s">
        <v>1157</v>
      </c>
      <c r="Q3045" s="69" t="s">
        <v>1048</v>
      </c>
      <c r="R3045" s="69"/>
      <c r="S3045" s="70">
        <v>3595.79</v>
      </c>
      <c r="T3045" s="70"/>
      <c r="U3045" s="69" t="s">
        <v>1048</v>
      </c>
      <c r="V3045" s="73">
        <v>65</v>
      </c>
      <c r="W3045" s="69" t="s">
        <v>1048</v>
      </c>
      <c r="X3045" s="69"/>
      <c r="Y3045" s="70"/>
      <c r="Z3045" s="69">
        <v>0</v>
      </c>
      <c r="AA3045" s="69" t="s">
        <v>989</v>
      </c>
      <c r="AB3045" s="69" t="s">
        <v>1144</v>
      </c>
      <c r="AC3045" s="69"/>
    </row>
    <row r="3046" spans="1:29" x14ac:dyDescent="0.25">
      <c r="A3046" s="71" t="s">
        <v>193</v>
      </c>
      <c r="B3046" s="71"/>
      <c r="C3046" s="71"/>
      <c r="D3046" s="71"/>
      <c r="E3046" s="71"/>
      <c r="F3046" s="71"/>
      <c r="G3046" s="71"/>
      <c r="H3046" s="71"/>
      <c r="I3046" s="72">
        <v>3595.79</v>
      </c>
      <c r="J3046" s="71"/>
      <c r="K3046" s="71"/>
      <c r="L3046" s="72">
        <v>3595.79</v>
      </c>
      <c r="M3046" s="72">
        <v>0</v>
      </c>
      <c r="N3046" s="71"/>
      <c r="O3046" s="71"/>
      <c r="P3046" s="71"/>
      <c r="Q3046" s="71"/>
      <c r="R3046" s="71"/>
      <c r="S3046" s="72">
        <v>3595.79</v>
      </c>
      <c r="T3046" s="72">
        <v>3595.79</v>
      </c>
      <c r="U3046" s="71"/>
      <c r="V3046" s="71"/>
      <c r="W3046" s="71"/>
      <c r="X3046" s="72">
        <v>0</v>
      </c>
      <c r="Y3046" s="72">
        <v>0</v>
      </c>
      <c r="Z3046" s="72">
        <v>3595.79</v>
      </c>
      <c r="AA3046" s="69"/>
      <c r="AB3046" s="69"/>
      <c r="AC3046" s="69"/>
    </row>
    <row r="3047" spans="1:29" ht="30" x14ac:dyDescent="0.25">
      <c r="A3047" s="68" t="s">
        <v>26772</v>
      </c>
      <c r="B3047" s="69" t="s">
        <v>24460</v>
      </c>
      <c r="C3047" s="69" t="s">
        <v>26771</v>
      </c>
      <c r="D3047" s="69" t="s">
        <v>4056</v>
      </c>
      <c r="E3047" s="69" t="s">
        <v>23493</v>
      </c>
      <c r="F3047" s="69" t="s">
        <v>1603</v>
      </c>
      <c r="G3047" s="69" t="s">
        <v>2065</v>
      </c>
      <c r="H3047" s="69" t="s">
        <v>962</v>
      </c>
      <c r="I3047" s="70">
        <v>506.11</v>
      </c>
      <c r="J3047" s="69" t="s">
        <v>4389</v>
      </c>
      <c r="K3047" s="69" t="s">
        <v>26770</v>
      </c>
      <c r="L3047" s="70">
        <v>506.11</v>
      </c>
      <c r="M3047" s="69"/>
      <c r="N3047" s="69" t="s">
        <v>26769</v>
      </c>
      <c r="O3047" s="69"/>
      <c r="P3047" s="69" t="s">
        <v>1003</v>
      </c>
      <c r="Q3047" s="69" t="s">
        <v>1685</v>
      </c>
      <c r="R3047" s="69"/>
      <c r="S3047" s="70">
        <v>506.11</v>
      </c>
      <c r="T3047" s="70"/>
      <c r="U3047" s="69" t="s">
        <v>1685</v>
      </c>
      <c r="V3047" s="73">
        <v>63</v>
      </c>
      <c r="W3047" s="69" t="s">
        <v>1685</v>
      </c>
      <c r="X3047" s="69"/>
      <c r="Y3047" s="70"/>
      <c r="Z3047" s="69">
        <v>0</v>
      </c>
      <c r="AA3047" s="69" t="s">
        <v>989</v>
      </c>
      <c r="AB3047" s="69" t="s">
        <v>1144</v>
      </c>
      <c r="AC3047" s="69"/>
    </row>
    <row r="3048" spans="1:29" x14ac:dyDescent="0.25">
      <c r="A3048" s="71" t="s">
        <v>193</v>
      </c>
      <c r="B3048" s="71"/>
      <c r="C3048" s="71"/>
      <c r="D3048" s="71"/>
      <c r="E3048" s="71"/>
      <c r="F3048" s="71"/>
      <c r="G3048" s="71"/>
      <c r="H3048" s="71"/>
      <c r="I3048" s="72">
        <v>506.11</v>
      </c>
      <c r="J3048" s="71"/>
      <c r="K3048" s="71"/>
      <c r="L3048" s="72">
        <v>506.11</v>
      </c>
      <c r="M3048" s="72">
        <v>0</v>
      </c>
      <c r="N3048" s="71"/>
      <c r="O3048" s="71"/>
      <c r="P3048" s="71"/>
      <c r="Q3048" s="71"/>
      <c r="R3048" s="71"/>
      <c r="S3048" s="72">
        <v>506.11</v>
      </c>
      <c r="T3048" s="72">
        <v>506.11</v>
      </c>
      <c r="U3048" s="71"/>
      <c r="V3048" s="71"/>
      <c r="W3048" s="71"/>
      <c r="X3048" s="72">
        <v>0</v>
      </c>
      <c r="Y3048" s="72">
        <v>0</v>
      </c>
      <c r="Z3048" s="72">
        <v>506.11</v>
      </c>
      <c r="AA3048" s="69"/>
      <c r="AB3048" s="69"/>
      <c r="AC3048" s="69"/>
    </row>
    <row r="3049" spans="1:29" ht="30" x14ac:dyDescent="0.25">
      <c r="A3049" s="68" t="s">
        <v>26768</v>
      </c>
      <c r="B3049" s="69" t="s">
        <v>26767</v>
      </c>
      <c r="C3049" s="69" t="s">
        <v>26766</v>
      </c>
      <c r="D3049" s="69" t="s">
        <v>4056</v>
      </c>
      <c r="E3049" s="69" t="s">
        <v>22715</v>
      </c>
      <c r="F3049" s="69" t="s">
        <v>995</v>
      </c>
      <c r="G3049" s="69" t="s">
        <v>7792</v>
      </c>
      <c r="H3049" s="69" t="s">
        <v>962</v>
      </c>
      <c r="I3049" s="70">
        <v>94887.85</v>
      </c>
      <c r="J3049" s="69" t="s">
        <v>4389</v>
      </c>
      <c r="K3049" s="69" t="s">
        <v>26765</v>
      </c>
      <c r="L3049" s="70">
        <v>10255.459999999999</v>
      </c>
      <c r="M3049" s="69"/>
      <c r="N3049" s="69" t="s">
        <v>26764</v>
      </c>
      <c r="O3049" s="69"/>
      <c r="P3049" s="69" t="s">
        <v>2574</v>
      </c>
      <c r="Q3049" s="69" t="s">
        <v>2124</v>
      </c>
      <c r="R3049" s="69"/>
      <c r="S3049" s="70">
        <v>10255.459999999999</v>
      </c>
      <c r="T3049" s="70"/>
      <c r="U3049" s="69" t="s">
        <v>2124</v>
      </c>
      <c r="V3049" s="73">
        <v>103</v>
      </c>
      <c r="W3049" s="69" t="s">
        <v>2124</v>
      </c>
      <c r="X3049" s="69"/>
      <c r="Y3049" s="70"/>
      <c r="Z3049" s="69">
        <v>44.19</v>
      </c>
      <c r="AA3049" s="69" t="s">
        <v>989</v>
      </c>
      <c r="AB3049" s="69" t="s">
        <v>1144</v>
      </c>
      <c r="AC3049" s="69"/>
    </row>
    <row r="3050" spans="1:29" x14ac:dyDescent="0.25">
      <c r="A3050" s="69"/>
      <c r="B3050" s="69"/>
      <c r="C3050" s="69"/>
      <c r="D3050" s="69"/>
      <c r="E3050" s="69"/>
      <c r="F3050" s="69"/>
      <c r="G3050" s="69"/>
      <c r="H3050" s="69"/>
      <c r="I3050" s="69"/>
      <c r="J3050" s="69"/>
      <c r="K3050" s="69" t="s">
        <v>26763</v>
      </c>
      <c r="L3050" s="70">
        <v>8884.84</v>
      </c>
      <c r="M3050" s="69"/>
      <c r="N3050" s="69" t="s">
        <v>26762</v>
      </c>
      <c r="O3050" s="69"/>
      <c r="P3050" s="69" t="s">
        <v>2574</v>
      </c>
      <c r="Q3050" s="69" t="s">
        <v>1048</v>
      </c>
      <c r="R3050" s="69"/>
      <c r="S3050" s="70">
        <v>8884.84</v>
      </c>
      <c r="T3050" s="70"/>
      <c r="U3050" s="69" t="s">
        <v>1048</v>
      </c>
      <c r="V3050" s="73">
        <v>57</v>
      </c>
      <c r="W3050" s="69" t="s">
        <v>1048</v>
      </c>
      <c r="X3050" s="69"/>
      <c r="Y3050" s="70"/>
      <c r="Z3050" s="69">
        <v>0</v>
      </c>
      <c r="AA3050" s="69"/>
      <c r="AB3050" s="69" t="s">
        <v>1144</v>
      </c>
      <c r="AC3050" s="69"/>
    </row>
    <row r="3051" spans="1:29" x14ac:dyDescent="0.25">
      <c r="A3051" s="69"/>
      <c r="B3051" s="69"/>
      <c r="C3051" s="69"/>
      <c r="D3051" s="69"/>
      <c r="E3051" s="69"/>
      <c r="F3051" s="69"/>
      <c r="G3051" s="69"/>
      <c r="H3051" s="69"/>
      <c r="I3051" s="69"/>
      <c r="J3051" s="69"/>
      <c r="K3051" s="69" t="s">
        <v>26761</v>
      </c>
      <c r="L3051" s="70">
        <v>16830.099999999999</v>
      </c>
      <c r="M3051" s="69"/>
      <c r="N3051" s="69" t="s">
        <v>26760</v>
      </c>
      <c r="O3051" s="69"/>
      <c r="P3051" s="69" t="s">
        <v>2574</v>
      </c>
      <c r="Q3051" s="69" t="s">
        <v>1051</v>
      </c>
      <c r="R3051" s="69"/>
      <c r="S3051" s="70">
        <v>16830.099999999999</v>
      </c>
      <c r="T3051" s="70"/>
      <c r="U3051" s="69" t="s">
        <v>1051</v>
      </c>
      <c r="V3051" s="73">
        <v>97</v>
      </c>
      <c r="W3051" s="69" t="s">
        <v>1051</v>
      </c>
      <c r="X3051" s="69"/>
      <c r="Y3051" s="70"/>
      <c r="Z3051" s="69">
        <v>65.45</v>
      </c>
      <c r="AA3051" s="69"/>
      <c r="AB3051" s="69" t="s">
        <v>1144</v>
      </c>
      <c r="AC3051" s="69"/>
    </row>
    <row r="3052" spans="1:29" x14ac:dyDescent="0.25">
      <c r="A3052" s="69"/>
      <c r="B3052" s="69"/>
      <c r="C3052" s="69"/>
      <c r="D3052" s="69"/>
      <c r="E3052" s="69"/>
      <c r="F3052" s="69"/>
      <c r="G3052" s="69"/>
      <c r="H3052" s="69"/>
      <c r="I3052" s="69"/>
      <c r="J3052" s="69"/>
      <c r="K3052" s="69" t="s">
        <v>26759</v>
      </c>
      <c r="L3052" s="70">
        <v>16346.78</v>
      </c>
      <c r="M3052" s="69"/>
      <c r="N3052" s="69" t="s">
        <v>26758</v>
      </c>
      <c r="O3052" s="69"/>
      <c r="P3052" s="69" t="s">
        <v>1003</v>
      </c>
      <c r="Q3052" s="69" t="s">
        <v>2124</v>
      </c>
      <c r="R3052" s="69"/>
      <c r="S3052" s="70">
        <v>16346.78</v>
      </c>
      <c r="T3052" s="70"/>
      <c r="U3052" s="69" t="s">
        <v>2124</v>
      </c>
      <c r="V3052" s="73">
        <v>97</v>
      </c>
      <c r="W3052" s="69" t="s">
        <v>2124</v>
      </c>
      <c r="X3052" s="69"/>
      <c r="Y3052" s="70"/>
      <c r="Z3052" s="69">
        <v>69.27</v>
      </c>
      <c r="AA3052" s="69"/>
      <c r="AB3052" s="69" t="s">
        <v>1144</v>
      </c>
      <c r="AC3052" s="69"/>
    </row>
    <row r="3053" spans="1:29" x14ac:dyDescent="0.25">
      <c r="A3053" s="69"/>
      <c r="B3053" s="69"/>
      <c r="C3053" s="69"/>
      <c r="D3053" s="69"/>
      <c r="E3053" s="69"/>
      <c r="F3053" s="69"/>
      <c r="G3053" s="69"/>
      <c r="H3053" s="69"/>
      <c r="I3053" s="69"/>
      <c r="J3053" s="69"/>
      <c r="K3053" s="69" t="s">
        <v>26757</v>
      </c>
      <c r="L3053" s="70">
        <v>10075.700000000001</v>
      </c>
      <c r="M3053" s="69"/>
      <c r="N3053" s="69" t="s">
        <v>26756</v>
      </c>
      <c r="O3053" s="69"/>
      <c r="P3053" s="69" t="s">
        <v>2004</v>
      </c>
      <c r="Q3053" s="69" t="s">
        <v>2529</v>
      </c>
      <c r="R3053" s="69"/>
      <c r="S3053" s="70">
        <v>10075.700000000001</v>
      </c>
      <c r="T3053" s="70"/>
      <c r="U3053" s="69" t="s">
        <v>2529</v>
      </c>
      <c r="V3053" s="73">
        <v>104</v>
      </c>
      <c r="W3053" s="69" t="s">
        <v>2529</v>
      </c>
      <c r="X3053" s="69"/>
      <c r="Y3053" s="70"/>
      <c r="Z3053" s="69">
        <v>56.78</v>
      </c>
      <c r="AA3053" s="69"/>
      <c r="AB3053" s="69" t="s">
        <v>1144</v>
      </c>
      <c r="AC3053" s="69"/>
    </row>
    <row r="3054" spans="1:29" x14ac:dyDescent="0.25">
      <c r="A3054" s="69"/>
      <c r="B3054" s="69"/>
      <c r="C3054" s="69"/>
      <c r="D3054" s="69"/>
      <c r="E3054" s="69"/>
      <c r="F3054" s="69"/>
      <c r="G3054" s="69"/>
      <c r="H3054" s="69"/>
      <c r="I3054" s="69"/>
      <c r="J3054" s="69"/>
      <c r="K3054" s="69" t="s">
        <v>26755</v>
      </c>
      <c r="L3054" s="70">
        <v>4561.21</v>
      </c>
      <c r="M3054" s="69"/>
      <c r="N3054" s="69" t="s">
        <v>26754</v>
      </c>
      <c r="O3054" s="69"/>
      <c r="P3054" s="69" t="s">
        <v>2004</v>
      </c>
      <c r="Q3054" s="69" t="s">
        <v>2118</v>
      </c>
      <c r="R3054" s="69"/>
      <c r="S3054" s="70">
        <v>4561.21</v>
      </c>
      <c r="T3054" s="70"/>
      <c r="U3054" s="69" t="s">
        <v>2118</v>
      </c>
      <c r="V3054" s="73">
        <v>59</v>
      </c>
      <c r="W3054" s="69" t="s">
        <v>2118</v>
      </c>
      <c r="X3054" s="69"/>
      <c r="Y3054" s="70"/>
      <c r="Z3054" s="69">
        <v>0</v>
      </c>
      <c r="AA3054" s="69"/>
      <c r="AB3054" s="69" t="s">
        <v>1144</v>
      </c>
      <c r="AC3054" s="69"/>
    </row>
    <row r="3055" spans="1:29" x14ac:dyDescent="0.25">
      <c r="A3055" s="69"/>
      <c r="B3055" s="69"/>
      <c r="C3055" s="69"/>
      <c r="D3055" s="69"/>
      <c r="E3055" s="69"/>
      <c r="F3055" s="69"/>
      <c r="G3055" s="69"/>
      <c r="H3055" s="69"/>
      <c r="I3055" s="69"/>
      <c r="J3055" s="69"/>
      <c r="K3055" s="69" t="s">
        <v>26753</v>
      </c>
      <c r="L3055" s="70">
        <v>15308</v>
      </c>
      <c r="M3055" s="69"/>
      <c r="N3055" s="69" t="s">
        <v>26752</v>
      </c>
      <c r="O3055" s="69"/>
      <c r="P3055" s="69" t="s">
        <v>1032</v>
      </c>
      <c r="Q3055" s="69" t="s">
        <v>2118</v>
      </c>
      <c r="R3055" s="69"/>
      <c r="S3055" s="70">
        <v>15308</v>
      </c>
      <c r="T3055" s="70"/>
      <c r="U3055" s="69" t="s">
        <v>2529</v>
      </c>
      <c r="V3055" s="73">
        <v>101</v>
      </c>
      <c r="W3055" s="69" t="s">
        <v>2529</v>
      </c>
      <c r="X3055" s="69"/>
      <c r="Y3055" s="70"/>
      <c r="Z3055" s="69">
        <v>86.27</v>
      </c>
      <c r="AA3055" s="69"/>
      <c r="AB3055" s="69" t="s">
        <v>1144</v>
      </c>
      <c r="AC3055" s="69"/>
    </row>
    <row r="3056" spans="1:29" x14ac:dyDescent="0.25">
      <c r="A3056" s="69"/>
      <c r="B3056" s="69"/>
      <c r="C3056" s="69"/>
      <c r="D3056" s="69"/>
      <c r="E3056" s="69"/>
      <c r="F3056" s="69"/>
      <c r="G3056" s="69"/>
      <c r="H3056" s="69"/>
      <c r="I3056" s="69"/>
      <c r="J3056" s="69"/>
      <c r="K3056" s="69" t="s">
        <v>26751</v>
      </c>
      <c r="L3056" s="70">
        <v>11390.21</v>
      </c>
      <c r="M3056" s="69"/>
      <c r="N3056" s="69" t="s">
        <v>26750</v>
      </c>
      <c r="O3056" s="69"/>
      <c r="P3056" s="69" t="s">
        <v>1032</v>
      </c>
      <c r="Q3056" s="69" t="s">
        <v>1698</v>
      </c>
      <c r="R3056" s="69"/>
      <c r="S3056" s="70">
        <v>11390.21</v>
      </c>
      <c r="T3056" s="70"/>
      <c r="U3056" s="69" t="s">
        <v>2529</v>
      </c>
      <c r="V3056" s="73">
        <v>101</v>
      </c>
      <c r="W3056" s="69" t="s">
        <v>2529</v>
      </c>
      <c r="X3056" s="69"/>
      <c r="Y3056" s="70"/>
      <c r="Z3056" s="69">
        <v>55.71</v>
      </c>
      <c r="AA3056" s="69"/>
      <c r="AB3056" s="69" t="s">
        <v>1144</v>
      </c>
      <c r="AC3056" s="69"/>
    </row>
    <row r="3057" spans="1:29" x14ac:dyDescent="0.25">
      <c r="A3057" s="69"/>
      <c r="B3057" s="69"/>
      <c r="C3057" s="69"/>
      <c r="D3057" s="69"/>
      <c r="E3057" s="69"/>
      <c r="F3057" s="69"/>
      <c r="G3057" s="69"/>
      <c r="H3057" s="69"/>
      <c r="I3057" s="69"/>
      <c r="J3057" s="69"/>
      <c r="K3057" s="69" t="s">
        <v>26749</v>
      </c>
      <c r="L3057" s="70">
        <v>1235.55</v>
      </c>
      <c r="M3057" s="69"/>
      <c r="N3057" s="69" t="s">
        <v>26748</v>
      </c>
      <c r="O3057" s="69"/>
      <c r="P3057" s="69" t="s">
        <v>2831</v>
      </c>
      <c r="Q3057" s="69" t="s">
        <v>1088</v>
      </c>
      <c r="R3057" s="69"/>
      <c r="S3057" s="70">
        <v>1235.55</v>
      </c>
      <c r="T3057" s="70"/>
      <c r="U3057" s="69" t="s">
        <v>1088</v>
      </c>
      <c r="V3057" s="73">
        <v>60</v>
      </c>
      <c r="W3057" s="69" t="s">
        <v>1088</v>
      </c>
      <c r="X3057" s="69"/>
      <c r="Y3057" s="70"/>
      <c r="Z3057" s="69">
        <v>0</v>
      </c>
      <c r="AA3057" s="69"/>
      <c r="AB3057" s="69" t="s">
        <v>1144</v>
      </c>
      <c r="AC3057" s="69"/>
    </row>
    <row r="3058" spans="1:29" x14ac:dyDescent="0.25">
      <c r="A3058" s="71" t="s">
        <v>193</v>
      </c>
      <c r="B3058" s="71"/>
      <c r="C3058" s="71"/>
      <c r="D3058" s="71"/>
      <c r="E3058" s="71"/>
      <c r="F3058" s="71"/>
      <c r="G3058" s="71"/>
      <c r="H3058" s="71"/>
      <c r="I3058" s="72">
        <v>94887.85</v>
      </c>
      <c r="J3058" s="71"/>
      <c r="K3058" s="71"/>
      <c r="L3058" s="72">
        <v>94887.849999999991</v>
      </c>
      <c r="M3058" s="72">
        <v>1.4551915228366852E-11</v>
      </c>
      <c r="N3058" s="71"/>
      <c r="O3058" s="71"/>
      <c r="P3058" s="71"/>
      <c r="Q3058" s="71"/>
      <c r="R3058" s="71"/>
      <c r="S3058" s="72">
        <v>94887.849999999991</v>
      </c>
      <c r="T3058" s="72">
        <v>94887.85</v>
      </c>
      <c r="U3058" s="71"/>
      <c r="V3058" s="71"/>
      <c r="W3058" s="71"/>
      <c r="X3058" s="72">
        <v>-1.4551915228366852E-11</v>
      </c>
      <c r="Y3058" s="72">
        <v>377.66999999999996</v>
      </c>
      <c r="Z3058" s="72">
        <v>95265.52</v>
      </c>
      <c r="AA3058" s="69"/>
      <c r="AB3058" s="69"/>
      <c r="AC3058" s="69"/>
    </row>
    <row r="3059" spans="1:29" ht="20" x14ac:dyDescent="0.25">
      <c r="A3059" s="68" t="s">
        <v>26747</v>
      </c>
      <c r="B3059" s="69" t="s">
        <v>25073</v>
      </c>
      <c r="C3059" s="69" t="s">
        <v>26746</v>
      </c>
      <c r="D3059" s="69" t="s">
        <v>4056</v>
      </c>
      <c r="E3059" s="69" t="s">
        <v>22715</v>
      </c>
      <c r="F3059" s="69" t="s">
        <v>1235</v>
      </c>
      <c r="G3059" s="69" t="s">
        <v>2309</v>
      </c>
      <c r="H3059" s="69" t="s">
        <v>962</v>
      </c>
      <c r="I3059" s="70">
        <v>53798.74</v>
      </c>
      <c r="J3059" s="69" t="s">
        <v>4389</v>
      </c>
      <c r="K3059" s="69" t="s">
        <v>26745</v>
      </c>
      <c r="L3059" s="70">
        <v>23869.1</v>
      </c>
      <c r="M3059" s="69"/>
      <c r="N3059" s="69" t="s">
        <v>26744</v>
      </c>
      <c r="O3059" s="69"/>
      <c r="P3059" s="69" t="s">
        <v>1037</v>
      </c>
      <c r="Q3059" s="69" t="s">
        <v>1051</v>
      </c>
      <c r="R3059" s="69"/>
      <c r="S3059" s="70">
        <v>23869.1</v>
      </c>
      <c r="T3059" s="70"/>
      <c r="U3059" s="69" t="s">
        <v>1051</v>
      </c>
      <c r="V3059" s="73">
        <v>98</v>
      </c>
      <c r="W3059" s="69" t="s">
        <v>1051</v>
      </c>
      <c r="X3059" s="69"/>
      <c r="Y3059" s="70"/>
      <c r="Z3059" s="69">
        <v>99.04</v>
      </c>
      <c r="AA3059" s="69" t="s">
        <v>989</v>
      </c>
      <c r="AB3059" s="69" t="s">
        <v>1144</v>
      </c>
      <c r="AC3059" s="69"/>
    </row>
    <row r="3060" spans="1:29" x14ac:dyDescent="0.25">
      <c r="A3060" s="69"/>
      <c r="B3060" s="69"/>
      <c r="C3060" s="69"/>
      <c r="D3060" s="69"/>
      <c r="E3060" s="69"/>
      <c r="F3060" s="69"/>
      <c r="G3060" s="69"/>
      <c r="H3060" s="69"/>
      <c r="I3060" s="69"/>
      <c r="J3060" s="69"/>
      <c r="K3060" s="69" t="s">
        <v>26743</v>
      </c>
      <c r="L3060" s="70">
        <v>20848.97</v>
      </c>
      <c r="M3060" s="69"/>
      <c r="N3060" s="69" t="s">
        <v>26742</v>
      </c>
      <c r="O3060" s="69"/>
      <c r="P3060" s="69" t="s">
        <v>1037</v>
      </c>
      <c r="Q3060" s="69" t="s">
        <v>1051</v>
      </c>
      <c r="R3060" s="69"/>
      <c r="S3060" s="70">
        <v>20848.97</v>
      </c>
      <c r="T3060" s="70"/>
      <c r="U3060" s="69" t="s">
        <v>1051</v>
      </c>
      <c r="V3060" s="73">
        <v>98</v>
      </c>
      <c r="W3060" s="69" t="s">
        <v>1051</v>
      </c>
      <c r="X3060" s="69"/>
      <c r="Y3060" s="70"/>
      <c r="Z3060" s="69">
        <v>81.08</v>
      </c>
      <c r="AA3060" s="69"/>
      <c r="AB3060" s="69" t="s">
        <v>1144</v>
      </c>
      <c r="AC3060" s="69"/>
    </row>
    <row r="3061" spans="1:29" x14ac:dyDescent="0.25">
      <c r="A3061" s="69"/>
      <c r="B3061" s="69"/>
      <c r="C3061" s="69"/>
      <c r="D3061" s="69"/>
      <c r="E3061" s="69"/>
      <c r="F3061" s="69"/>
      <c r="G3061" s="69"/>
      <c r="H3061" s="69"/>
      <c r="I3061" s="69"/>
      <c r="J3061" s="69"/>
      <c r="K3061" s="69" t="s">
        <v>26741</v>
      </c>
      <c r="L3061" s="70">
        <v>9080.67</v>
      </c>
      <c r="M3061" s="69"/>
      <c r="N3061" s="69" t="s">
        <v>26740</v>
      </c>
      <c r="O3061" s="69"/>
      <c r="P3061" s="69" t="s">
        <v>2574</v>
      </c>
      <c r="Q3061" s="69" t="s">
        <v>1886</v>
      </c>
      <c r="R3061" s="69"/>
      <c r="S3061" s="70">
        <v>9080.67</v>
      </c>
      <c r="T3061" s="70"/>
      <c r="U3061" s="69" t="s">
        <v>1886</v>
      </c>
      <c r="V3061" s="73">
        <v>63</v>
      </c>
      <c r="W3061" s="69" t="s">
        <v>1886</v>
      </c>
      <c r="X3061" s="69"/>
      <c r="Y3061" s="70"/>
      <c r="Z3061" s="69">
        <v>0</v>
      </c>
      <c r="AA3061" s="69"/>
      <c r="AB3061" s="69" t="s">
        <v>1191</v>
      </c>
      <c r="AC3061" s="69"/>
    </row>
    <row r="3062" spans="1:29" x14ac:dyDescent="0.25">
      <c r="A3062" s="71" t="s">
        <v>193</v>
      </c>
      <c r="B3062" s="71"/>
      <c r="C3062" s="71"/>
      <c r="D3062" s="71"/>
      <c r="E3062" s="71"/>
      <c r="F3062" s="71"/>
      <c r="G3062" s="71"/>
      <c r="H3062" s="71"/>
      <c r="I3062" s="72">
        <v>53798.74</v>
      </c>
      <c r="J3062" s="71"/>
      <c r="K3062" s="71"/>
      <c r="L3062" s="72">
        <v>53798.74</v>
      </c>
      <c r="M3062" s="72">
        <v>0</v>
      </c>
      <c r="N3062" s="71"/>
      <c r="O3062" s="71"/>
      <c r="P3062" s="71"/>
      <c r="Q3062" s="71"/>
      <c r="R3062" s="71"/>
      <c r="S3062" s="72">
        <v>53798.74</v>
      </c>
      <c r="T3062" s="72">
        <v>53798.74</v>
      </c>
      <c r="U3062" s="71"/>
      <c r="V3062" s="71"/>
      <c r="W3062" s="71"/>
      <c r="X3062" s="72">
        <v>0</v>
      </c>
      <c r="Y3062" s="72">
        <v>180.12</v>
      </c>
      <c r="Z3062" s="72">
        <v>53978.86</v>
      </c>
      <c r="AA3062" s="69"/>
      <c r="AB3062" s="69"/>
      <c r="AC3062" s="69"/>
    </row>
    <row r="3063" spans="1:29" ht="30" x14ac:dyDescent="0.25">
      <c r="A3063" s="68" t="s">
        <v>26739</v>
      </c>
      <c r="B3063" s="69" t="s">
        <v>26738</v>
      </c>
      <c r="C3063" s="69" t="s">
        <v>26737</v>
      </c>
      <c r="D3063" s="69" t="s">
        <v>4056</v>
      </c>
      <c r="E3063" s="69" t="s">
        <v>22715</v>
      </c>
      <c r="F3063" s="69" t="s">
        <v>1270</v>
      </c>
      <c r="G3063" s="69" t="s">
        <v>1705</v>
      </c>
      <c r="H3063" s="69" t="s">
        <v>2527</v>
      </c>
      <c r="I3063" s="70">
        <v>16635.16</v>
      </c>
      <c r="J3063" s="69" t="s">
        <v>4389</v>
      </c>
      <c r="K3063" s="69" t="s">
        <v>26736</v>
      </c>
      <c r="L3063" s="70">
        <v>12328.49</v>
      </c>
      <c r="M3063" s="69"/>
      <c r="N3063" s="69" t="s">
        <v>26735</v>
      </c>
      <c r="O3063" s="69"/>
      <c r="P3063" s="69" t="s">
        <v>2574</v>
      </c>
      <c r="Q3063" s="69" t="s">
        <v>2124</v>
      </c>
      <c r="R3063" s="69"/>
      <c r="S3063" s="70">
        <v>12328.49</v>
      </c>
      <c r="T3063" s="70"/>
      <c r="U3063" s="69" t="s">
        <v>2124</v>
      </c>
      <c r="V3063" s="73">
        <v>103</v>
      </c>
      <c r="W3063" s="69" t="s">
        <v>2124</v>
      </c>
      <c r="X3063" s="69"/>
      <c r="Y3063" s="70"/>
      <c r="Z3063" s="69">
        <v>52.24</v>
      </c>
      <c r="AA3063" s="69" t="s">
        <v>989</v>
      </c>
      <c r="AB3063" s="69" t="s">
        <v>1144</v>
      </c>
      <c r="AC3063" s="69"/>
    </row>
    <row r="3064" spans="1:29" x14ac:dyDescent="0.25">
      <c r="A3064" s="69"/>
      <c r="B3064" s="69"/>
      <c r="C3064" s="69"/>
      <c r="D3064" s="69"/>
      <c r="E3064" s="69"/>
      <c r="F3064" s="69"/>
      <c r="G3064" s="69"/>
      <c r="H3064" s="69"/>
      <c r="I3064" s="69"/>
      <c r="J3064" s="69"/>
      <c r="K3064" s="69" t="s">
        <v>26734</v>
      </c>
      <c r="L3064" s="70">
        <v>4306.67</v>
      </c>
      <c r="M3064" s="69"/>
      <c r="N3064" s="69" t="s">
        <v>26733</v>
      </c>
      <c r="O3064" s="69"/>
      <c r="P3064" s="69" t="s">
        <v>1185</v>
      </c>
      <c r="Q3064" s="69" t="s">
        <v>1194</v>
      </c>
      <c r="R3064" s="69"/>
      <c r="S3064" s="70">
        <v>4306.67</v>
      </c>
      <c r="T3064" s="70"/>
      <c r="U3064" s="69" t="s">
        <v>1194</v>
      </c>
      <c r="V3064" s="73">
        <v>63</v>
      </c>
      <c r="W3064" s="69" t="s">
        <v>1194</v>
      </c>
      <c r="X3064" s="69"/>
      <c r="Y3064" s="70"/>
      <c r="Z3064" s="69">
        <v>0</v>
      </c>
      <c r="AA3064" s="69"/>
      <c r="AB3064" s="69" t="s">
        <v>1144</v>
      </c>
      <c r="AC3064" s="69"/>
    </row>
    <row r="3065" spans="1:29" x14ac:dyDescent="0.25">
      <c r="A3065" s="71" t="s">
        <v>193</v>
      </c>
      <c r="B3065" s="71"/>
      <c r="C3065" s="71"/>
      <c r="D3065" s="71"/>
      <c r="E3065" s="71"/>
      <c r="F3065" s="71"/>
      <c r="G3065" s="71"/>
      <c r="H3065" s="71"/>
      <c r="I3065" s="72">
        <v>16635.16</v>
      </c>
      <c r="J3065" s="71"/>
      <c r="K3065" s="71"/>
      <c r="L3065" s="72">
        <v>16635.16</v>
      </c>
      <c r="M3065" s="72">
        <v>0</v>
      </c>
      <c r="N3065" s="71"/>
      <c r="O3065" s="71"/>
      <c r="P3065" s="71"/>
      <c r="Q3065" s="71"/>
      <c r="R3065" s="71"/>
      <c r="S3065" s="72">
        <v>16635.16</v>
      </c>
      <c r="T3065" s="72">
        <v>16635.16</v>
      </c>
      <c r="U3065" s="71"/>
      <c r="V3065" s="71"/>
      <c r="W3065" s="71"/>
      <c r="X3065" s="72">
        <v>0</v>
      </c>
      <c r="Y3065" s="72">
        <v>52.24</v>
      </c>
      <c r="Z3065" s="72">
        <v>16687.400000000001</v>
      </c>
      <c r="AA3065" s="69"/>
      <c r="AB3065" s="69"/>
      <c r="AC3065" s="69"/>
    </row>
    <row r="3066" spans="1:29" ht="30" x14ac:dyDescent="0.25">
      <c r="A3066" s="68" t="s">
        <v>33211</v>
      </c>
      <c r="B3066" s="69" t="s">
        <v>33212</v>
      </c>
      <c r="C3066" s="69" t="s">
        <v>33213</v>
      </c>
      <c r="D3066" s="69" t="s">
        <v>1876</v>
      </c>
      <c r="E3066" s="69"/>
      <c r="F3066" s="69" t="s">
        <v>33214</v>
      </c>
      <c r="G3066" s="69" t="s">
        <v>31439</v>
      </c>
      <c r="H3066" s="69" t="s">
        <v>962</v>
      </c>
      <c r="I3066" s="70">
        <v>1383.11</v>
      </c>
      <c r="J3066" s="69" t="s">
        <v>4591</v>
      </c>
      <c r="K3066" s="69" t="s">
        <v>33215</v>
      </c>
      <c r="L3066" s="70">
        <v>1383.11</v>
      </c>
      <c r="M3066" s="69"/>
      <c r="N3066" s="69" t="s">
        <v>33216</v>
      </c>
      <c r="O3066" s="69"/>
      <c r="P3066" s="69" t="s">
        <v>15338</v>
      </c>
      <c r="Q3066" s="69" t="s">
        <v>6972</v>
      </c>
      <c r="R3066" s="69"/>
      <c r="S3066" s="70">
        <v>1383.11</v>
      </c>
      <c r="T3066" s="70"/>
      <c r="U3066" s="69" t="s">
        <v>6972</v>
      </c>
      <c r="V3066" s="73">
        <v>87</v>
      </c>
      <c r="W3066" s="69" t="s">
        <v>6972</v>
      </c>
      <c r="X3066" s="69"/>
      <c r="Y3066" s="70"/>
      <c r="Z3066" s="69">
        <v>0</v>
      </c>
      <c r="AA3066" s="69" t="s">
        <v>989</v>
      </c>
      <c r="AB3066" s="69" t="s">
        <v>1144</v>
      </c>
      <c r="AC3066" s="69"/>
    </row>
    <row r="3067" spans="1:29" x14ac:dyDescent="0.25">
      <c r="A3067" s="71" t="s">
        <v>193</v>
      </c>
      <c r="B3067" s="71"/>
      <c r="C3067" s="71"/>
      <c r="D3067" s="71"/>
      <c r="E3067" s="71"/>
      <c r="F3067" s="71"/>
      <c r="G3067" s="71"/>
      <c r="H3067" s="71"/>
      <c r="I3067" s="72">
        <v>1383.11</v>
      </c>
      <c r="J3067" s="71"/>
      <c r="K3067" s="71"/>
      <c r="L3067" s="72">
        <v>1383.11</v>
      </c>
      <c r="M3067" s="72">
        <v>0</v>
      </c>
      <c r="N3067" s="71"/>
      <c r="O3067" s="71"/>
      <c r="P3067" s="71"/>
      <c r="Q3067" s="71"/>
      <c r="R3067" s="71"/>
      <c r="S3067" s="72">
        <v>1383.11</v>
      </c>
      <c r="T3067" s="72">
        <v>1383.11</v>
      </c>
      <c r="U3067" s="71"/>
      <c r="V3067" s="71"/>
      <c r="W3067" s="71"/>
      <c r="X3067" s="72">
        <v>0</v>
      </c>
      <c r="Y3067" s="72">
        <v>0</v>
      </c>
      <c r="Z3067" s="72">
        <v>1383.11</v>
      </c>
      <c r="AA3067" s="69"/>
      <c r="AB3067" s="69"/>
      <c r="AC3067" s="69"/>
    </row>
    <row r="3068" spans="1:29" ht="30" x14ac:dyDescent="0.25">
      <c r="A3068" s="68" t="s">
        <v>33217</v>
      </c>
      <c r="B3068" s="69" t="s">
        <v>33218</v>
      </c>
      <c r="C3068" s="69" t="s">
        <v>33219</v>
      </c>
      <c r="D3068" s="69" t="s">
        <v>4836</v>
      </c>
      <c r="E3068" s="69"/>
      <c r="F3068" s="69" t="s">
        <v>33220</v>
      </c>
      <c r="G3068" s="69" t="s">
        <v>31411</v>
      </c>
      <c r="H3068" s="69" t="s">
        <v>962</v>
      </c>
      <c r="I3068" s="70">
        <v>6688.64</v>
      </c>
      <c r="J3068" s="69" t="s">
        <v>4591</v>
      </c>
      <c r="K3068" s="69" t="s">
        <v>33221</v>
      </c>
      <c r="L3068" s="70">
        <v>6688.64</v>
      </c>
      <c r="M3068" s="69"/>
      <c r="N3068" s="69" t="s">
        <v>33222</v>
      </c>
      <c r="O3068" s="69"/>
      <c r="P3068" s="69" t="s">
        <v>32280</v>
      </c>
      <c r="Q3068" s="69" t="s">
        <v>31616</v>
      </c>
      <c r="R3068" s="69"/>
      <c r="S3068" s="70">
        <v>6688.64</v>
      </c>
      <c r="T3068" s="70"/>
      <c r="U3068" s="69" t="s">
        <v>31616</v>
      </c>
      <c r="V3068" s="73">
        <v>21</v>
      </c>
      <c r="W3068" s="69" t="s">
        <v>31616</v>
      </c>
      <c r="X3068" s="69"/>
      <c r="Y3068" s="70"/>
      <c r="Z3068" s="69">
        <v>0</v>
      </c>
      <c r="AA3068" s="69" t="s">
        <v>989</v>
      </c>
      <c r="AB3068" s="69" t="s">
        <v>1144</v>
      </c>
      <c r="AC3068" s="69"/>
    </row>
    <row r="3069" spans="1:29" x14ac:dyDescent="0.25">
      <c r="A3069" s="71" t="s">
        <v>193</v>
      </c>
      <c r="B3069" s="71"/>
      <c r="C3069" s="71"/>
      <c r="D3069" s="71"/>
      <c r="E3069" s="71"/>
      <c r="F3069" s="71"/>
      <c r="G3069" s="71"/>
      <c r="H3069" s="71"/>
      <c r="I3069" s="72">
        <v>6688.64</v>
      </c>
      <c r="J3069" s="71"/>
      <c r="K3069" s="71"/>
      <c r="L3069" s="72">
        <v>6688.64</v>
      </c>
      <c r="M3069" s="72">
        <v>0</v>
      </c>
      <c r="N3069" s="71"/>
      <c r="O3069" s="71"/>
      <c r="P3069" s="71"/>
      <c r="Q3069" s="71"/>
      <c r="R3069" s="71"/>
      <c r="S3069" s="72">
        <v>6688.64</v>
      </c>
      <c r="T3069" s="72">
        <v>6688.64</v>
      </c>
      <c r="U3069" s="71"/>
      <c r="V3069" s="71"/>
      <c r="W3069" s="71"/>
      <c r="X3069" s="72">
        <v>0</v>
      </c>
      <c r="Y3069" s="72">
        <v>0</v>
      </c>
      <c r="Z3069" s="72">
        <v>6688.64</v>
      </c>
      <c r="AA3069" s="69"/>
      <c r="AB3069" s="69"/>
      <c r="AC3069" s="69"/>
    </row>
    <row r="3070" spans="1:29" ht="40" x14ac:dyDescent="0.25">
      <c r="A3070" s="68" t="s">
        <v>33223</v>
      </c>
      <c r="B3070" s="69" t="s">
        <v>33224</v>
      </c>
      <c r="C3070" s="69" t="s">
        <v>33225</v>
      </c>
      <c r="D3070" s="69" t="s">
        <v>4623</v>
      </c>
      <c r="E3070" s="69"/>
      <c r="F3070" s="69" t="s">
        <v>33220</v>
      </c>
      <c r="G3070" s="69" t="s">
        <v>31439</v>
      </c>
      <c r="H3070" s="69" t="s">
        <v>962</v>
      </c>
      <c r="I3070" s="70">
        <v>50608.75</v>
      </c>
      <c r="J3070" s="69" t="s">
        <v>4591</v>
      </c>
      <c r="K3070" s="69" t="s">
        <v>33226</v>
      </c>
      <c r="L3070" s="70">
        <v>50608.75</v>
      </c>
      <c r="M3070" s="69"/>
      <c r="N3070" s="69" t="s">
        <v>33227</v>
      </c>
      <c r="O3070" s="69"/>
      <c r="P3070" s="69" t="s">
        <v>32079</v>
      </c>
      <c r="Q3070" s="69" t="s">
        <v>31616</v>
      </c>
      <c r="R3070" s="69"/>
      <c r="S3070" s="70">
        <v>50608.75</v>
      </c>
      <c r="T3070" s="70"/>
      <c r="U3070" s="69" t="s">
        <v>31616</v>
      </c>
      <c r="V3070" s="73">
        <v>81</v>
      </c>
      <c r="W3070" s="69" t="s">
        <v>31616</v>
      </c>
      <c r="X3070" s="69"/>
      <c r="Y3070" s="70"/>
      <c r="Z3070" s="69">
        <v>0</v>
      </c>
      <c r="AA3070" s="69" t="s">
        <v>989</v>
      </c>
      <c r="AB3070" s="69" t="s">
        <v>1144</v>
      </c>
      <c r="AC3070" s="69"/>
    </row>
    <row r="3071" spans="1:29" x14ac:dyDescent="0.25">
      <c r="A3071" s="71" t="s">
        <v>193</v>
      </c>
      <c r="B3071" s="71"/>
      <c r="C3071" s="71"/>
      <c r="D3071" s="71"/>
      <c r="E3071" s="71"/>
      <c r="F3071" s="71"/>
      <c r="G3071" s="71"/>
      <c r="H3071" s="71"/>
      <c r="I3071" s="72">
        <v>50608.75</v>
      </c>
      <c r="J3071" s="71"/>
      <c r="K3071" s="71"/>
      <c r="L3071" s="72">
        <v>50608.75</v>
      </c>
      <c r="M3071" s="72">
        <v>0</v>
      </c>
      <c r="N3071" s="71"/>
      <c r="O3071" s="71"/>
      <c r="P3071" s="71"/>
      <c r="Q3071" s="71"/>
      <c r="R3071" s="71"/>
      <c r="S3071" s="72">
        <v>50608.75</v>
      </c>
      <c r="T3071" s="72">
        <v>50608.75</v>
      </c>
      <c r="U3071" s="71"/>
      <c r="V3071" s="71"/>
      <c r="W3071" s="71"/>
      <c r="X3071" s="72">
        <v>0</v>
      </c>
      <c r="Y3071" s="72">
        <v>0</v>
      </c>
      <c r="Z3071" s="72">
        <v>50608.75</v>
      </c>
      <c r="AA3071" s="69"/>
      <c r="AB3071" s="69"/>
      <c r="AC3071" s="69"/>
    </row>
    <row r="3072" spans="1:29" ht="30" x14ac:dyDescent="0.25">
      <c r="A3072" s="68" t="s">
        <v>33228</v>
      </c>
      <c r="B3072" s="69" t="s">
        <v>33229</v>
      </c>
      <c r="C3072" s="69" t="s">
        <v>33230</v>
      </c>
      <c r="D3072" s="69" t="s">
        <v>20673</v>
      </c>
      <c r="E3072" s="69"/>
      <c r="F3072" s="69" t="s">
        <v>33220</v>
      </c>
      <c r="G3072" s="69" t="s">
        <v>31891</v>
      </c>
      <c r="H3072" s="69" t="s">
        <v>962</v>
      </c>
      <c r="I3072" s="70">
        <v>20364.8</v>
      </c>
      <c r="J3072" s="69" t="s">
        <v>4591</v>
      </c>
      <c r="K3072" s="69" t="s">
        <v>33231</v>
      </c>
      <c r="L3072" s="70">
        <v>20364.8</v>
      </c>
      <c r="M3072" s="69"/>
      <c r="N3072" s="69" t="s">
        <v>33232</v>
      </c>
      <c r="O3072" s="69"/>
      <c r="P3072" s="69" t="s">
        <v>32201</v>
      </c>
      <c r="Q3072" s="69" t="s">
        <v>32684</v>
      </c>
      <c r="R3072" s="69"/>
      <c r="S3072" s="70">
        <v>20364.8</v>
      </c>
      <c r="T3072" s="70"/>
      <c r="U3072" s="69" t="s">
        <v>32684</v>
      </c>
      <c r="V3072" s="73">
        <v>89</v>
      </c>
      <c r="W3072" s="69" t="s">
        <v>32684</v>
      </c>
      <c r="X3072" s="69"/>
      <c r="Y3072" s="70"/>
      <c r="Z3072" s="69">
        <v>0</v>
      </c>
      <c r="AA3072" s="69" t="s">
        <v>989</v>
      </c>
      <c r="AB3072" s="69" t="s">
        <v>1144</v>
      </c>
      <c r="AC3072" s="69"/>
    </row>
    <row r="3073" spans="1:29" x14ac:dyDescent="0.25">
      <c r="A3073" s="71" t="s">
        <v>193</v>
      </c>
      <c r="B3073" s="71"/>
      <c r="C3073" s="71"/>
      <c r="D3073" s="71"/>
      <c r="E3073" s="71"/>
      <c r="F3073" s="71"/>
      <c r="G3073" s="71"/>
      <c r="H3073" s="71"/>
      <c r="I3073" s="72">
        <v>20364.8</v>
      </c>
      <c r="J3073" s="71"/>
      <c r="K3073" s="71"/>
      <c r="L3073" s="72">
        <v>20364.8</v>
      </c>
      <c r="M3073" s="72">
        <v>0</v>
      </c>
      <c r="N3073" s="71"/>
      <c r="O3073" s="71"/>
      <c r="P3073" s="71"/>
      <c r="Q3073" s="71"/>
      <c r="R3073" s="71"/>
      <c r="S3073" s="72">
        <v>20364.8</v>
      </c>
      <c r="T3073" s="72">
        <v>20364.8</v>
      </c>
      <c r="U3073" s="71"/>
      <c r="V3073" s="71"/>
      <c r="W3073" s="71"/>
      <c r="X3073" s="72">
        <v>0</v>
      </c>
      <c r="Y3073" s="72">
        <v>0</v>
      </c>
      <c r="Z3073" s="72">
        <v>20364.8</v>
      </c>
      <c r="AA3073" s="69"/>
      <c r="AB3073" s="69"/>
      <c r="AC3073" s="69"/>
    </row>
    <row r="3074" spans="1:29" ht="70" x14ac:dyDescent="0.25">
      <c r="A3074" s="68" t="s">
        <v>33233</v>
      </c>
      <c r="B3074" s="69" t="s">
        <v>33234</v>
      </c>
      <c r="C3074" s="69" t="s">
        <v>33235</v>
      </c>
      <c r="D3074" s="69" t="s">
        <v>4056</v>
      </c>
      <c r="E3074" s="69"/>
      <c r="F3074" s="69" t="s">
        <v>33220</v>
      </c>
      <c r="G3074" s="69" t="s">
        <v>32280</v>
      </c>
      <c r="H3074" s="69" t="s">
        <v>962</v>
      </c>
      <c r="I3074" s="70">
        <v>73150.679999999993</v>
      </c>
      <c r="J3074" s="69" t="s">
        <v>4591</v>
      </c>
      <c r="K3074" s="69" t="s">
        <v>33236</v>
      </c>
      <c r="L3074" s="70">
        <v>72787.320000000007</v>
      </c>
      <c r="M3074" s="69"/>
      <c r="N3074" s="69" t="s">
        <v>33237</v>
      </c>
      <c r="O3074" s="69"/>
      <c r="P3074" s="69" t="s">
        <v>31890</v>
      </c>
      <c r="Q3074" s="69" t="s">
        <v>33238</v>
      </c>
      <c r="R3074" s="69"/>
      <c r="S3074" s="70">
        <v>72787.320000000007</v>
      </c>
      <c r="T3074" s="70"/>
      <c r="U3074" s="69" t="s">
        <v>33238</v>
      </c>
      <c r="V3074" s="73">
        <v>83</v>
      </c>
      <c r="W3074" s="69" t="s">
        <v>33238</v>
      </c>
      <c r="X3074" s="69"/>
      <c r="Y3074" s="70"/>
      <c r="Z3074" s="69">
        <v>0</v>
      </c>
      <c r="AA3074" s="69" t="s">
        <v>989</v>
      </c>
      <c r="AB3074" s="69" t="s">
        <v>1144</v>
      </c>
      <c r="AC3074" s="69"/>
    </row>
    <row r="3075" spans="1:29" x14ac:dyDescent="0.25">
      <c r="A3075" s="69"/>
      <c r="B3075" s="69"/>
      <c r="C3075" s="69"/>
      <c r="D3075" s="69"/>
      <c r="E3075" s="69"/>
      <c r="F3075" s="69"/>
      <c r="G3075" s="69"/>
      <c r="H3075" s="69"/>
      <c r="I3075" s="69"/>
      <c r="J3075" s="69"/>
      <c r="K3075" s="69" t="s">
        <v>33239</v>
      </c>
      <c r="L3075" s="70">
        <v>363.36</v>
      </c>
      <c r="M3075" s="69"/>
      <c r="N3075" s="69" t="s">
        <v>33240</v>
      </c>
      <c r="O3075" s="69"/>
      <c r="P3075" s="69" t="s">
        <v>31436</v>
      </c>
      <c r="Q3075" s="69" t="s">
        <v>31603</v>
      </c>
      <c r="R3075" s="69"/>
      <c r="S3075" s="70">
        <v>363.36</v>
      </c>
      <c r="T3075" s="70"/>
      <c r="U3075" s="69" t="s">
        <v>31603</v>
      </c>
      <c r="V3075" s="73">
        <v>84</v>
      </c>
      <c r="W3075" s="69" t="s">
        <v>31603</v>
      </c>
      <c r="X3075" s="69"/>
      <c r="Y3075" s="70"/>
      <c r="Z3075" s="69">
        <v>0</v>
      </c>
      <c r="AA3075" s="69"/>
      <c r="AB3075" s="69" t="s">
        <v>1144</v>
      </c>
      <c r="AC3075" s="69"/>
    </row>
    <row r="3076" spans="1:29" x14ac:dyDescent="0.25">
      <c r="A3076" s="71" t="s">
        <v>193</v>
      </c>
      <c r="B3076" s="71"/>
      <c r="C3076" s="71"/>
      <c r="D3076" s="71"/>
      <c r="E3076" s="71"/>
      <c r="F3076" s="71"/>
      <c r="G3076" s="71"/>
      <c r="H3076" s="71"/>
      <c r="I3076" s="72">
        <v>73150.679999999993</v>
      </c>
      <c r="J3076" s="71"/>
      <c r="K3076" s="71"/>
      <c r="L3076" s="72">
        <v>73150.680000000008</v>
      </c>
      <c r="M3076" s="72">
        <v>-1.4551915228366852E-11</v>
      </c>
      <c r="N3076" s="71"/>
      <c r="O3076" s="71"/>
      <c r="P3076" s="71"/>
      <c r="Q3076" s="71"/>
      <c r="R3076" s="71"/>
      <c r="S3076" s="72">
        <v>73150.680000000008</v>
      </c>
      <c r="T3076" s="72">
        <v>73150.679999999993</v>
      </c>
      <c r="U3076" s="71"/>
      <c r="V3076" s="71"/>
      <c r="W3076" s="71"/>
      <c r="X3076" s="72">
        <v>1.4551915228366852E-11</v>
      </c>
      <c r="Y3076" s="72">
        <v>0</v>
      </c>
      <c r="Z3076" s="72">
        <v>73150.679999999993</v>
      </c>
      <c r="AA3076" s="69"/>
      <c r="AB3076" s="69"/>
      <c r="AC3076" s="69"/>
    </row>
    <row r="3077" spans="1:29" ht="30" x14ac:dyDescent="0.25">
      <c r="A3077" s="68" t="s">
        <v>33241</v>
      </c>
      <c r="B3077" s="69" t="s">
        <v>33242</v>
      </c>
      <c r="C3077" s="69" t="s">
        <v>33243</v>
      </c>
      <c r="D3077" s="69" t="s">
        <v>20673</v>
      </c>
      <c r="E3077" s="69"/>
      <c r="F3077" s="69" t="s">
        <v>33220</v>
      </c>
      <c r="G3077" s="69" t="s">
        <v>31891</v>
      </c>
      <c r="H3077" s="69" t="s">
        <v>962</v>
      </c>
      <c r="I3077" s="70">
        <v>5202.99</v>
      </c>
      <c r="J3077" s="69" t="s">
        <v>4591</v>
      </c>
      <c r="K3077" s="69" t="s">
        <v>33244</v>
      </c>
      <c r="L3077" s="70">
        <v>5202.99</v>
      </c>
      <c r="M3077" s="69"/>
      <c r="N3077" s="69" t="s">
        <v>33245</v>
      </c>
      <c r="O3077" s="69"/>
      <c r="P3077" s="69" t="s">
        <v>32075</v>
      </c>
      <c r="Q3077" s="69" t="s">
        <v>31631</v>
      </c>
      <c r="R3077" s="69"/>
      <c r="S3077" s="70">
        <v>5202.99</v>
      </c>
      <c r="T3077" s="70"/>
      <c r="U3077" s="69" t="s">
        <v>31631</v>
      </c>
      <c r="V3077" s="73">
        <v>90</v>
      </c>
      <c r="W3077" s="69" t="s">
        <v>31631</v>
      </c>
      <c r="X3077" s="69"/>
      <c r="Y3077" s="70"/>
      <c r="Z3077" s="69">
        <v>0</v>
      </c>
      <c r="AA3077" s="69" t="s">
        <v>989</v>
      </c>
      <c r="AB3077" s="69" t="s">
        <v>1144</v>
      </c>
      <c r="AC3077" s="69"/>
    </row>
    <row r="3078" spans="1:29" x14ac:dyDescent="0.25">
      <c r="A3078" s="71" t="s">
        <v>193</v>
      </c>
      <c r="B3078" s="71"/>
      <c r="C3078" s="71"/>
      <c r="D3078" s="71"/>
      <c r="E3078" s="71"/>
      <c r="F3078" s="71"/>
      <c r="G3078" s="71"/>
      <c r="H3078" s="71"/>
      <c r="I3078" s="72">
        <v>5202.99</v>
      </c>
      <c r="J3078" s="71"/>
      <c r="K3078" s="71"/>
      <c r="L3078" s="72">
        <v>5202.99</v>
      </c>
      <c r="M3078" s="72">
        <v>0</v>
      </c>
      <c r="N3078" s="71"/>
      <c r="O3078" s="71"/>
      <c r="P3078" s="71"/>
      <c r="Q3078" s="71"/>
      <c r="R3078" s="71"/>
      <c r="S3078" s="72">
        <v>5202.99</v>
      </c>
      <c r="T3078" s="72">
        <v>5202.99</v>
      </c>
      <c r="U3078" s="71"/>
      <c r="V3078" s="71"/>
      <c r="W3078" s="71"/>
      <c r="X3078" s="72">
        <v>0</v>
      </c>
      <c r="Y3078" s="72">
        <v>0</v>
      </c>
      <c r="Z3078" s="72">
        <v>5202.99</v>
      </c>
      <c r="AA3078" s="69"/>
      <c r="AB3078" s="69"/>
      <c r="AC3078" s="69"/>
    </row>
    <row r="3079" spans="1:29" ht="30" x14ac:dyDescent="0.25">
      <c r="A3079" s="68" t="s">
        <v>33246</v>
      </c>
      <c r="B3079" s="69" t="s">
        <v>33247</v>
      </c>
      <c r="C3079" s="69" t="s">
        <v>33248</v>
      </c>
      <c r="D3079" s="69" t="s">
        <v>4972</v>
      </c>
      <c r="E3079" s="69"/>
      <c r="F3079" s="69" t="s">
        <v>33220</v>
      </c>
      <c r="G3079" s="69" t="s">
        <v>31439</v>
      </c>
      <c r="H3079" s="69" t="s">
        <v>962</v>
      </c>
      <c r="I3079" s="70">
        <v>7510.56</v>
      </c>
      <c r="J3079" s="69" t="s">
        <v>4591</v>
      </c>
      <c r="K3079" s="69" t="s">
        <v>33249</v>
      </c>
      <c r="L3079" s="70">
        <v>7510.56</v>
      </c>
      <c r="M3079" s="69"/>
      <c r="N3079" s="69" t="s">
        <v>33250</v>
      </c>
      <c r="O3079" s="69"/>
      <c r="P3079" s="69" t="s">
        <v>32941</v>
      </c>
      <c r="Q3079" s="69" t="s">
        <v>32357</v>
      </c>
      <c r="R3079" s="69"/>
      <c r="S3079" s="70">
        <v>7510.56</v>
      </c>
      <c r="T3079" s="70"/>
      <c r="U3079" s="69" t="s">
        <v>32357</v>
      </c>
      <c r="V3079" s="73">
        <v>78</v>
      </c>
      <c r="W3079" s="69" t="s">
        <v>32357</v>
      </c>
      <c r="X3079" s="69"/>
      <c r="Y3079" s="70"/>
      <c r="Z3079" s="69">
        <v>0</v>
      </c>
      <c r="AA3079" s="69" t="s">
        <v>989</v>
      </c>
      <c r="AB3079" s="69" t="s">
        <v>1144</v>
      </c>
      <c r="AC3079" s="69"/>
    </row>
    <row r="3080" spans="1:29" x14ac:dyDescent="0.25">
      <c r="A3080" s="71" t="s">
        <v>193</v>
      </c>
      <c r="B3080" s="71"/>
      <c r="C3080" s="71"/>
      <c r="D3080" s="71"/>
      <c r="E3080" s="71"/>
      <c r="F3080" s="71"/>
      <c r="G3080" s="71"/>
      <c r="H3080" s="71"/>
      <c r="I3080" s="72">
        <v>7510.56</v>
      </c>
      <c r="J3080" s="71"/>
      <c r="K3080" s="71"/>
      <c r="L3080" s="72">
        <v>7510.56</v>
      </c>
      <c r="M3080" s="72">
        <v>0</v>
      </c>
      <c r="N3080" s="71"/>
      <c r="O3080" s="71"/>
      <c r="P3080" s="71"/>
      <c r="Q3080" s="71"/>
      <c r="R3080" s="71"/>
      <c r="S3080" s="72">
        <v>7510.56</v>
      </c>
      <c r="T3080" s="72">
        <v>7510.56</v>
      </c>
      <c r="U3080" s="71"/>
      <c r="V3080" s="71"/>
      <c r="W3080" s="71"/>
      <c r="X3080" s="72">
        <v>0</v>
      </c>
      <c r="Y3080" s="72">
        <v>0</v>
      </c>
      <c r="Z3080" s="72">
        <v>7510.56</v>
      </c>
      <c r="AA3080" s="69"/>
      <c r="AB3080" s="69"/>
      <c r="AC3080" s="69"/>
    </row>
    <row r="3081" spans="1:29" ht="50" x14ac:dyDescent="0.25">
      <c r="A3081" s="68" t="s">
        <v>33251</v>
      </c>
      <c r="B3081" s="69" t="s">
        <v>33252</v>
      </c>
      <c r="C3081" s="69" t="s">
        <v>33253</v>
      </c>
      <c r="D3081" s="69" t="s">
        <v>4611</v>
      </c>
      <c r="E3081" s="69"/>
      <c r="F3081" s="69" t="s">
        <v>32811</v>
      </c>
      <c r="G3081" s="69" t="s">
        <v>33149</v>
      </c>
      <c r="H3081" s="69" t="s">
        <v>962</v>
      </c>
      <c r="I3081" s="70">
        <v>38690.42</v>
      </c>
      <c r="J3081" s="69" t="s">
        <v>4591</v>
      </c>
      <c r="K3081" s="69" t="s">
        <v>33254</v>
      </c>
      <c r="L3081" s="70">
        <v>38690.42</v>
      </c>
      <c r="M3081" s="69"/>
      <c r="N3081" s="69" t="s">
        <v>33255</v>
      </c>
      <c r="O3081" s="69"/>
      <c r="P3081" s="69" t="s">
        <v>31966</v>
      </c>
      <c r="Q3081" s="69" t="s">
        <v>31669</v>
      </c>
      <c r="R3081" s="69"/>
      <c r="S3081" s="70">
        <v>38690.42</v>
      </c>
      <c r="T3081" s="70"/>
      <c r="U3081" s="69" t="s">
        <v>31669</v>
      </c>
      <c r="V3081" s="73">
        <v>95</v>
      </c>
      <c r="W3081" s="69" t="s">
        <v>31669</v>
      </c>
      <c r="X3081" s="69"/>
      <c r="Y3081" s="70"/>
      <c r="Z3081" s="69">
        <v>0</v>
      </c>
      <c r="AA3081" s="69" t="s">
        <v>989</v>
      </c>
      <c r="AB3081" s="69" t="s">
        <v>1144</v>
      </c>
      <c r="AC3081" s="69"/>
    </row>
    <row r="3082" spans="1:29" x14ac:dyDescent="0.25">
      <c r="A3082" s="71" t="s">
        <v>193</v>
      </c>
      <c r="B3082" s="71"/>
      <c r="C3082" s="71"/>
      <c r="D3082" s="71"/>
      <c r="E3082" s="71"/>
      <c r="F3082" s="71"/>
      <c r="G3082" s="71"/>
      <c r="H3082" s="71"/>
      <c r="I3082" s="72">
        <v>38690.42</v>
      </c>
      <c r="J3082" s="71"/>
      <c r="K3082" s="71"/>
      <c r="L3082" s="72">
        <v>38690.42</v>
      </c>
      <c r="M3082" s="72">
        <v>0</v>
      </c>
      <c r="N3082" s="71"/>
      <c r="O3082" s="71"/>
      <c r="P3082" s="71"/>
      <c r="Q3082" s="71"/>
      <c r="R3082" s="71"/>
      <c r="S3082" s="72">
        <v>38690.42</v>
      </c>
      <c r="T3082" s="72">
        <v>38690.42</v>
      </c>
      <c r="U3082" s="71"/>
      <c r="V3082" s="71"/>
      <c r="W3082" s="71"/>
      <c r="X3082" s="72">
        <v>0</v>
      </c>
      <c r="Y3082" s="72">
        <v>0</v>
      </c>
      <c r="Z3082" s="72">
        <v>38690.42</v>
      </c>
      <c r="AA3082" s="69"/>
      <c r="AB3082" s="69"/>
      <c r="AC3082" s="69"/>
    </row>
    <row r="3083" spans="1:29" ht="60" x14ac:dyDescent="0.25">
      <c r="A3083" s="68" t="s">
        <v>33256</v>
      </c>
      <c r="B3083" s="69" t="s">
        <v>33257</v>
      </c>
      <c r="C3083" s="69" t="s">
        <v>33258</v>
      </c>
      <c r="D3083" s="69" t="s">
        <v>890</v>
      </c>
      <c r="E3083" s="69"/>
      <c r="F3083" s="69" t="s">
        <v>32811</v>
      </c>
      <c r="G3083" s="69" t="s">
        <v>32280</v>
      </c>
      <c r="H3083" s="69" t="s">
        <v>962</v>
      </c>
      <c r="I3083" s="70">
        <v>2981.58</v>
      </c>
      <c r="J3083" s="69" t="s">
        <v>4591</v>
      </c>
      <c r="K3083" s="69" t="s">
        <v>33259</v>
      </c>
      <c r="L3083" s="70">
        <v>2981.58</v>
      </c>
      <c r="M3083" s="69"/>
      <c r="N3083" s="69" t="s">
        <v>33260</v>
      </c>
      <c r="O3083" s="69"/>
      <c r="P3083" s="69" t="s">
        <v>31414</v>
      </c>
      <c r="Q3083" s="69" t="s">
        <v>32357</v>
      </c>
      <c r="R3083" s="69"/>
      <c r="S3083" s="70">
        <v>2981.58</v>
      </c>
      <c r="T3083" s="70"/>
      <c r="U3083" s="69" t="s">
        <v>32357</v>
      </c>
      <c r="V3083" s="73">
        <v>58</v>
      </c>
      <c r="W3083" s="69" t="s">
        <v>32357</v>
      </c>
      <c r="X3083" s="69"/>
      <c r="Y3083" s="70"/>
      <c r="Z3083" s="69">
        <v>0</v>
      </c>
      <c r="AA3083" s="69" t="s">
        <v>989</v>
      </c>
      <c r="AB3083" s="69" t="s">
        <v>1144</v>
      </c>
      <c r="AC3083" s="69"/>
    </row>
    <row r="3084" spans="1:29" x14ac:dyDescent="0.25">
      <c r="A3084" s="71" t="s">
        <v>193</v>
      </c>
      <c r="B3084" s="71"/>
      <c r="C3084" s="71"/>
      <c r="D3084" s="71"/>
      <c r="E3084" s="71"/>
      <c r="F3084" s="71"/>
      <c r="G3084" s="71"/>
      <c r="H3084" s="71"/>
      <c r="I3084" s="72">
        <v>2981.58</v>
      </c>
      <c r="J3084" s="71"/>
      <c r="K3084" s="71"/>
      <c r="L3084" s="72">
        <v>2981.58</v>
      </c>
      <c r="M3084" s="72">
        <v>0</v>
      </c>
      <c r="N3084" s="71"/>
      <c r="O3084" s="71"/>
      <c r="P3084" s="71"/>
      <c r="Q3084" s="71"/>
      <c r="R3084" s="71"/>
      <c r="S3084" s="72">
        <v>2981.58</v>
      </c>
      <c r="T3084" s="72">
        <v>2981.58</v>
      </c>
      <c r="U3084" s="71"/>
      <c r="V3084" s="71"/>
      <c r="W3084" s="71"/>
      <c r="X3084" s="72">
        <v>0</v>
      </c>
      <c r="Y3084" s="72">
        <v>0</v>
      </c>
      <c r="Z3084" s="72">
        <v>2981.58</v>
      </c>
      <c r="AA3084" s="69"/>
      <c r="AB3084" s="69"/>
      <c r="AC3084" s="69"/>
    </row>
    <row r="3085" spans="1:29" ht="30" x14ac:dyDescent="0.25">
      <c r="A3085" s="68" t="s">
        <v>33261</v>
      </c>
      <c r="B3085" s="69" t="s">
        <v>33262</v>
      </c>
      <c r="C3085" s="69" t="s">
        <v>33263</v>
      </c>
      <c r="D3085" s="69" t="s">
        <v>4623</v>
      </c>
      <c r="E3085" s="69"/>
      <c r="F3085" s="69" t="s">
        <v>32811</v>
      </c>
      <c r="G3085" s="69" t="s">
        <v>33264</v>
      </c>
      <c r="H3085" s="69" t="s">
        <v>962</v>
      </c>
      <c r="I3085" s="70">
        <v>6348.49</v>
      </c>
      <c r="J3085" s="69" t="s">
        <v>4591</v>
      </c>
      <c r="K3085" s="69" t="s">
        <v>33265</v>
      </c>
      <c r="L3085" s="70">
        <v>6348.49</v>
      </c>
      <c r="M3085" s="69"/>
      <c r="N3085" s="69" t="s">
        <v>33266</v>
      </c>
      <c r="O3085" s="69"/>
      <c r="P3085" s="69" t="s">
        <v>32066</v>
      </c>
      <c r="Q3085" s="69" t="s">
        <v>31465</v>
      </c>
      <c r="R3085" s="69"/>
      <c r="S3085" s="70">
        <v>6348.49</v>
      </c>
      <c r="T3085" s="70"/>
      <c r="U3085" s="69" t="s">
        <v>31465</v>
      </c>
      <c r="V3085" s="73">
        <v>82</v>
      </c>
      <c r="W3085" s="69" t="s">
        <v>31465</v>
      </c>
      <c r="X3085" s="69"/>
      <c r="Y3085" s="70"/>
      <c r="Z3085" s="69">
        <v>0</v>
      </c>
      <c r="AA3085" s="69" t="s">
        <v>989</v>
      </c>
      <c r="AB3085" s="69" t="s">
        <v>1144</v>
      </c>
      <c r="AC3085" s="69"/>
    </row>
    <row r="3086" spans="1:29" x14ac:dyDescent="0.25">
      <c r="A3086" s="71" t="s">
        <v>193</v>
      </c>
      <c r="B3086" s="71"/>
      <c r="C3086" s="71"/>
      <c r="D3086" s="71"/>
      <c r="E3086" s="71"/>
      <c r="F3086" s="71"/>
      <c r="G3086" s="71"/>
      <c r="H3086" s="71"/>
      <c r="I3086" s="72">
        <v>6348.49</v>
      </c>
      <c r="J3086" s="71"/>
      <c r="K3086" s="71"/>
      <c r="L3086" s="72">
        <v>6348.49</v>
      </c>
      <c r="M3086" s="72">
        <v>0</v>
      </c>
      <c r="N3086" s="71"/>
      <c r="O3086" s="71"/>
      <c r="P3086" s="71"/>
      <c r="Q3086" s="71"/>
      <c r="R3086" s="71"/>
      <c r="S3086" s="72">
        <v>6348.49</v>
      </c>
      <c r="T3086" s="72">
        <v>6348.49</v>
      </c>
      <c r="U3086" s="71"/>
      <c r="V3086" s="71"/>
      <c r="W3086" s="71"/>
      <c r="X3086" s="72">
        <v>0</v>
      </c>
      <c r="Y3086" s="72">
        <v>0</v>
      </c>
      <c r="Z3086" s="72">
        <v>6348.49</v>
      </c>
      <c r="AA3086" s="69"/>
      <c r="AB3086" s="69"/>
      <c r="AC3086" s="69"/>
    </row>
    <row r="3087" spans="1:29" ht="40" x14ac:dyDescent="0.25">
      <c r="A3087" s="68" t="s">
        <v>33267</v>
      </c>
      <c r="B3087" s="69" t="s">
        <v>33268</v>
      </c>
      <c r="C3087" s="69" t="s">
        <v>33269</v>
      </c>
      <c r="D3087" s="69" t="s">
        <v>9164</v>
      </c>
      <c r="E3087" s="69"/>
      <c r="F3087" s="69" t="s">
        <v>32811</v>
      </c>
      <c r="G3087" s="69" t="s">
        <v>31527</v>
      </c>
      <c r="H3087" s="69" t="s">
        <v>962</v>
      </c>
      <c r="I3087" s="70">
        <v>10490.9</v>
      </c>
      <c r="J3087" s="69" t="s">
        <v>4591</v>
      </c>
      <c r="K3087" s="69" t="s">
        <v>33270</v>
      </c>
      <c r="L3087" s="70">
        <v>10490.9</v>
      </c>
      <c r="M3087" s="69"/>
      <c r="N3087" s="69" t="s">
        <v>33271</v>
      </c>
      <c r="O3087" s="69"/>
      <c r="P3087" s="69" t="s">
        <v>32108</v>
      </c>
      <c r="Q3087" s="69" t="s">
        <v>31491</v>
      </c>
      <c r="R3087" s="69"/>
      <c r="S3087" s="70">
        <v>10490.9</v>
      </c>
      <c r="T3087" s="70"/>
      <c r="U3087" s="69" t="s">
        <v>31491</v>
      </c>
      <c r="V3087" s="73">
        <v>90</v>
      </c>
      <c r="W3087" s="69" t="s">
        <v>31491</v>
      </c>
      <c r="X3087" s="69"/>
      <c r="Y3087" s="70"/>
      <c r="Z3087" s="69">
        <v>0</v>
      </c>
      <c r="AA3087" s="69" t="s">
        <v>989</v>
      </c>
      <c r="AB3087" s="69" t="s">
        <v>1144</v>
      </c>
      <c r="AC3087" s="69"/>
    </row>
    <row r="3088" spans="1:29" x14ac:dyDescent="0.25">
      <c r="A3088" s="71" t="s">
        <v>193</v>
      </c>
      <c r="B3088" s="71"/>
      <c r="C3088" s="71"/>
      <c r="D3088" s="71"/>
      <c r="E3088" s="71"/>
      <c r="F3088" s="71"/>
      <c r="G3088" s="71"/>
      <c r="H3088" s="71"/>
      <c r="I3088" s="72">
        <v>10490.9</v>
      </c>
      <c r="J3088" s="71"/>
      <c r="K3088" s="71"/>
      <c r="L3088" s="72">
        <v>10490.9</v>
      </c>
      <c r="M3088" s="72">
        <v>0</v>
      </c>
      <c r="N3088" s="71"/>
      <c r="O3088" s="71"/>
      <c r="P3088" s="71"/>
      <c r="Q3088" s="71"/>
      <c r="R3088" s="71"/>
      <c r="S3088" s="72">
        <v>10490.9</v>
      </c>
      <c r="T3088" s="72">
        <v>10490.9</v>
      </c>
      <c r="U3088" s="71"/>
      <c r="V3088" s="71"/>
      <c r="W3088" s="71"/>
      <c r="X3088" s="72">
        <v>0</v>
      </c>
      <c r="Y3088" s="72">
        <v>0</v>
      </c>
      <c r="Z3088" s="72">
        <v>10490.9</v>
      </c>
      <c r="AA3088" s="69"/>
      <c r="AB3088" s="69"/>
      <c r="AC3088" s="69"/>
    </row>
    <row r="3089" spans="1:29" ht="60" x14ac:dyDescent="0.25">
      <c r="A3089" s="68" t="s">
        <v>33272</v>
      </c>
      <c r="B3089" s="69" t="s">
        <v>33273</v>
      </c>
      <c r="C3089" s="69" t="s">
        <v>33274</v>
      </c>
      <c r="D3089" s="69" t="s">
        <v>4589</v>
      </c>
      <c r="E3089" s="69"/>
      <c r="F3089" s="69" t="s">
        <v>32811</v>
      </c>
      <c r="G3089" s="69" t="s">
        <v>32080</v>
      </c>
      <c r="H3089" s="69" t="s">
        <v>962</v>
      </c>
      <c r="I3089" s="70">
        <v>31597.24</v>
      </c>
      <c r="J3089" s="69" t="s">
        <v>4591</v>
      </c>
      <c r="K3089" s="69" t="s">
        <v>33275</v>
      </c>
      <c r="L3089" s="70">
        <v>31597.24</v>
      </c>
      <c r="M3089" s="69"/>
      <c r="N3089" s="69" t="s">
        <v>33276</v>
      </c>
      <c r="O3089" s="69"/>
      <c r="P3089" s="69" t="s">
        <v>32053</v>
      </c>
      <c r="Q3089" s="69" t="s">
        <v>31430</v>
      </c>
      <c r="R3089" s="69"/>
      <c r="S3089" s="70">
        <v>31597.24</v>
      </c>
      <c r="T3089" s="70"/>
      <c r="U3089" s="69" t="s">
        <v>31430</v>
      </c>
      <c r="V3089" s="73">
        <v>14</v>
      </c>
      <c r="W3089" s="69" t="s">
        <v>31430</v>
      </c>
      <c r="X3089" s="69"/>
      <c r="Y3089" s="70"/>
      <c r="Z3089" s="69">
        <v>0</v>
      </c>
      <c r="AA3089" s="69" t="s">
        <v>989</v>
      </c>
      <c r="AB3089" s="69" t="s">
        <v>1144</v>
      </c>
      <c r="AC3089" s="69"/>
    </row>
    <row r="3090" spans="1:29" x14ac:dyDescent="0.25">
      <c r="A3090" s="71" t="s">
        <v>193</v>
      </c>
      <c r="B3090" s="71"/>
      <c r="C3090" s="71"/>
      <c r="D3090" s="71"/>
      <c r="E3090" s="71"/>
      <c r="F3090" s="71"/>
      <c r="G3090" s="71"/>
      <c r="H3090" s="71"/>
      <c r="I3090" s="72">
        <v>31597.24</v>
      </c>
      <c r="J3090" s="71"/>
      <c r="K3090" s="71"/>
      <c r="L3090" s="72">
        <v>31597.24</v>
      </c>
      <c r="M3090" s="72">
        <v>0</v>
      </c>
      <c r="N3090" s="71"/>
      <c r="O3090" s="71"/>
      <c r="P3090" s="71"/>
      <c r="Q3090" s="71"/>
      <c r="R3090" s="71"/>
      <c r="S3090" s="72">
        <v>31597.24</v>
      </c>
      <c r="T3090" s="72">
        <v>31597.24</v>
      </c>
      <c r="U3090" s="71"/>
      <c r="V3090" s="71"/>
      <c r="W3090" s="71"/>
      <c r="X3090" s="72">
        <v>0</v>
      </c>
      <c r="Y3090" s="72">
        <v>0</v>
      </c>
      <c r="Z3090" s="72">
        <v>31597.24</v>
      </c>
      <c r="AA3090" s="69"/>
      <c r="AB3090" s="69"/>
      <c r="AC3090" s="69"/>
    </row>
    <row r="3091" spans="1:29" ht="20" x14ac:dyDescent="0.25">
      <c r="A3091" s="68" t="s">
        <v>33277</v>
      </c>
      <c r="B3091" s="69" t="s">
        <v>32809</v>
      </c>
      <c r="C3091" s="69" t="s">
        <v>33278</v>
      </c>
      <c r="D3091" s="69" t="s">
        <v>4056</v>
      </c>
      <c r="E3091" s="69"/>
      <c r="F3091" s="69" t="s">
        <v>6182</v>
      </c>
      <c r="G3091" s="69" t="s">
        <v>33279</v>
      </c>
      <c r="H3091" s="69" t="s">
        <v>962</v>
      </c>
      <c r="I3091" s="70">
        <v>2502.8000000000002</v>
      </c>
      <c r="J3091" s="69" t="s">
        <v>4591</v>
      </c>
      <c r="K3091" s="69" t="s">
        <v>33280</v>
      </c>
      <c r="L3091" s="70">
        <v>2502.8000000000002</v>
      </c>
      <c r="M3091" s="69"/>
      <c r="N3091" s="69" t="s">
        <v>33281</v>
      </c>
      <c r="O3091" s="69"/>
      <c r="P3091" s="69" t="s">
        <v>31442</v>
      </c>
      <c r="Q3091" s="69" t="s">
        <v>33238</v>
      </c>
      <c r="R3091" s="69"/>
      <c r="S3091" s="70">
        <v>2502.8000000000002</v>
      </c>
      <c r="T3091" s="70"/>
      <c r="U3091" s="69" t="s">
        <v>33238</v>
      </c>
      <c r="V3091" s="73">
        <v>76</v>
      </c>
      <c r="W3091" s="69" t="s">
        <v>33238</v>
      </c>
      <c r="X3091" s="69"/>
      <c r="Y3091" s="70"/>
      <c r="Z3091" s="69">
        <v>0</v>
      </c>
      <c r="AA3091" s="69" t="s">
        <v>989</v>
      </c>
      <c r="AB3091" s="69" t="s">
        <v>1144</v>
      </c>
      <c r="AC3091" s="69"/>
    </row>
    <row r="3092" spans="1:29" x14ac:dyDescent="0.25">
      <c r="A3092" s="71" t="s">
        <v>193</v>
      </c>
      <c r="B3092" s="71"/>
      <c r="C3092" s="71"/>
      <c r="D3092" s="71"/>
      <c r="E3092" s="71"/>
      <c r="F3092" s="71"/>
      <c r="G3092" s="71"/>
      <c r="H3092" s="71"/>
      <c r="I3092" s="72">
        <v>2502.8000000000002</v>
      </c>
      <c r="J3092" s="71"/>
      <c r="K3092" s="71"/>
      <c r="L3092" s="72">
        <v>2502.8000000000002</v>
      </c>
      <c r="M3092" s="72">
        <v>0</v>
      </c>
      <c r="N3092" s="71"/>
      <c r="O3092" s="71"/>
      <c r="P3092" s="71"/>
      <c r="Q3092" s="71"/>
      <c r="R3092" s="71"/>
      <c r="S3092" s="72">
        <v>2502.8000000000002</v>
      </c>
      <c r="T3092" s="72">
        <v>2502.8000000000002</v>
      </c>
      <c r="U3092" s="71"/>
      <c r="V3092" s="71"/>
      <c r="W3092" s="71"/>
      <c r="X3092" s="72">
        <v>0</v>
      </c>
      <c r="Y3092" s="72">
        <v>0</v>
      </c>
      <c r="Z3092" s="72">
        <v>2502.8000000000002</v>
      </c>
      <c r="AA3092" s="69"/>
      <c r="AB3092" s="69"/>
      <c r="AC3092" s="69"/>
    </row>
    <row r="3093" spans="1:29" ht="30" x14ac:dyDescent="0.25">
      <c r="A3093" s="68" t="s">
        <v>33282</v>
      </c>
      <c r="B3093" s="69" t="s">
        <v>33283</v>
      </c>
      <c r="C3093" s="69" t="s">
        <v>33284</v>
      </c>
      <c r="D3093" s="69" t="s">
        <v>4623</v>
      </c>
      <c r="E3093" s="69"/>
      <c r="F3093" s="69" t="s">
        <v>32824</v>
      </c>
      <c r="G3093" s="69" t="s">
        <v>31414</v>
      </c>
      <c r="H3093" s="69" t="s">
        <v>962</v>
      </c>
      <c r="I3093" s="70">
        <v>694.17</v>
      </c>
      <c r="J3093" s="69" t="s">
        <v>4591</v>
      </c>
      <c r="K3093" s="69" t="s">
        <v>33285</v>
      </c>
      <c r="L3093" s="70">
        <v>694.17</v>
      </c>
      <c r="M3093" s="69"/>
      <c r="N3093" s="69" t="s">
        <v>33286</v>
      </c>
      <c r="O3093" s="69"/>
      <c r="P3093" s="69" t="s">
        <v>31436</v>
      </c>
      <c r="Q3093" s="69" t="s">
        <v>31465</v>
      </c>
      <c r="R3093" s="69"/>
      <c r="S3093" s="70">
        <v>694.17</v>
      </c>
      <c r="T3093" s="70"/>
      <c r="U3093" s="69" t="s">
        <v>31465</v>
      </c>
      <c r="V3093" s="73">
        <v>78</v>
      </c>
      <c r="W3093" s="69" t="s">
        <v>31465</v>
      </c>
      <c r="X3093" s="69"/>
      <c r="Y3093" s="70"/>
      <c r="Z3093" s="69">
        <v>0</v>
      </c>
      <c r="AA3093" s="69" t="s">
        <v>989</v>
      </c>
      <c r="AB3093" s="69" t="s">
        <v>1144</v>
      </c>
      <c r="AC3093" s="69"/>
    </row>
    <row r="3094" spans="1:29" x14ac:dyDescent="0.25">
      <c r="A3094" s="71" t="s">
        <v>193</v>
      </c>
      <c r="B3094" s="71"/>
      <c r="C3094" s="71"/>
      <c r="D3094" s="71"/>
      <c r="E3094" s="71"/>
      <c r="F3094" s="71"/>
      <c r="G3094" s="71"/>
      <c r="H3094" s="71"/>
      <c r="I3094" s="72">
        <v>694.17</v>
      </c>
      <c r="J3094" s="71"/>
      <c r="K3094" s="71"/>
      <c r="L3094" s="72">
        <v>694.17</v>
      </c>
      <c r="M3094" s="72">
        <v>0</v>
      </c>
      <c r="N3094" s="71"/>
      <c r="O3094" s="71"/>
      <c r="P3094" s="71"/>
      <c r="Q3094" s="71"/>
      <c r="R3094" s="71"/>
      <c r="S3094" s="72">
        <v>694.17</v>
      </c>
      <c r="T3094" s="72">
        <v>694.17</v>
      </c>
      <c r="U3094" s="71"/>
      <c r="V3094" s="71"/>
      <c r="W3094" s="71"/>
      <c r="X3094" s="72">
        <v>0</v>
      </c>
      <c r="Y3094" s="72">
        <v>0</v>
      </c>
      <c r="Z3094" s="72">
        <v>694.17</v>
      </c>
      <c r="AA3094" s="69"/>
      <c r="AB3094" s="69"/>
      <c r="AC3094" s="69"/>
    </row>
    <row r="3095" spans="1:29" ht="30" x14ac:dyDescent="0.25">
      <c r="A3095" s="68" t="s">
        <v>33287</v>
      </c>
      <c r="B3095" s="69" t="s">
        <v>33288</v>
      </c>
      <c r="C3095" s="69" t="s">
        <v>33289</v>
      </c>
      <c r="D3095" s="69" t="s">
        <v>22377</v>
      </c>
      <c r="E3095" s="69"/>
      <c r="F3095" s="69" t="s">
        <v>32824</v>
      </c>
      <c r="G3095" s="69" t="s">
        <v>33290</v>
      </c>
      <c r="H3095" s="69" t="s">
        <v>962</v>
      </c>
      <c r="I3095" s="70">
        <v>3106.2</v>
      </c>
      <c r="J3095" s="69" t="s">
        <v>4591</v>
      </c>
      <c r="K3095" s="69" t="s">
        <v>33291</v>
      </c>
      <c r="L3095" s="70">
        <v>3106.2</v>
      </c>
      <c r="M3095" s="69"/>
      <c r="N3095" s="69" t="s">
        <v>33292</v>
      </c>
      <c r="O3095" s="69"/>
      <c r="P3095" s="69" t="s">
        <v>32108</v>
      </c>
      <c r="Q3095" s="69" t="s">
        <v>32002</v>
      </c>
      <c r="R3095" s="69"/>
      <c r="S3095" s="70">
        <v>3106.2</v>
      </c>
      <c r="T3095" s="70"/>
      <c r="U3095" s="69"/>
      <c r="V3095" s="69"/>
      <c r="W3095" s="69" t="s">
        <v>32002</v>
      </c>
      <c r="X3095" s="69"/>
      <c r="Y3095" s="70"/>
      <c r="Z3095" s="69">
        <v>0</v>
      </c>
      <c r="AA3095" s="69" t="s">
        <v>989</v>
      </c>
      <c r="AB3095" s="69" t="s">
        <v>1144</v>
      </c>
      <c r="AC3095" s="69"/>
    </row>
    <row r="3096" spans="1:29" x14ac:dyDescent="0.25">
      <c r="A3096" s="71" t="s">
        <v>193</v>
      </c>
      <c r="B3096" s="71"/>
      <c r="C3096" s="71"/>
      <c r="D3096" s="71"/>
      <c r="E3096" s="71"/>
      <c r="F3096" s="71"/>
      <c r="G3096" s="71"/>
      <c r="H3096" s="71"/>
      <c r="I3096" s="72">
        <v>3106.2</v>
      </c>
      <c r="J3096" s="71"/>
      <c r="K3096" s="71"/>
      <c r="L3096" s="72">
        <v>3106.2</v>
      </c>
      <c r="M3096" s="72">
        <v>0</v>
      </c>
      <c r="N3096" s="71"/>
      <c r="O3096" s="71"/>
      <c r="P3096" s="71"/>
      <c r="Q3096" s="71"/>
      <c r="R3096" s="71"/>
      <c r="S3096" s="72">
        <v>3106.2</v>
      </c>
      <c r="T3096" s="72">
        <v>0</v>
      </c>
      <c r="U3096" s="71"/>
      <c r="V3096" s="71"/>
      <c r="W3096" s="71"/>
      <c r="X3096" s="72">
        <v>3106.2</v>
      </c>
      <c r="Y3096" s="72">
        <v>0</v>
      </c>
      <c r="Z3096" s="72">
        <v>0</v>
      </c>
      <c r="AA3096" s="69"/>
      <c r="AB3096" s="69"/>
      <c r="AC3096" s="69"/>
    </row>
    <row r="3097" spans="1:29" ht="20" x14ac:dyDescent="0.25">
      <c r="A3097" s="68" t="s">
        <v>33293</v>
      </c>
      <c r="B3097" s="69" t="s">
        <v>33294</v>
      </c>
      <c r="C3097" s="69" t="s">
        <v>33295</v>
      </c>
      <c r="D3097" s="69" t="s">
        <v>10658</v>
      </c>
      <c r="E3097" s="69"/>
      <c r="F3097" s="69" t="s">
        <v>32824</v>
      </c>
      <c r="G3097" s="69" t="s">
        <v>32030</v>
      </c>
      <c r="H3097" s="69" t="s">
        <v>962</v>
      </c>
      <c r="I3097" s="70">
        <v>3705.66</v>
      </c>
      <c r="J3097" s="69" t="s">
        <v>4591</v>
      </c>
      <c r="K3097" s="69" t="s">
        <v>33296</v>
      </c>
      <c r="L3097" s="70">
        <v>3705.65</v>
      </c>
      <c r="M3097" s="69"/>
      <c r="N3097" s="69" t="s">
        <v>33297</v>
      </c>
      <c r="O3097" s="69"/>
      <c r="P3097" s="69" t="s">
        <v>31966</v>
      </c>
      <c r="Q3097" s="69" t="s">
        <v>31616</v>
      </c>
      <c r="R3097" s="69"/>
      <c r="S3097" s="70">
        <v>3705.65</v>
      </c>
      <c r="T3097" s="70"/>
      <c r="U3097" s="69" t="s">
        <v>31616</v>
      </c>
      <c r="V3097" s="73">
        <v>54</v>
      </c>
      <c r="W3097" s="69" t="s">
        <v>31616</v>
      </c>
      <c r="X3097" s="69"/>
      <c r="Y3097" s="70"/>
      <c r="Z3097" s="69">
        <v>0</v>
      </c>
      <c r="AA3097" s="69" t="s">
        <v>989</v>
      </c>
      <c r="AB3097" s="69" t="s">
        <v>1144</v>
      </c>
      <c r="AC3097" s="69"/>
    </row>
    <row r="3098" spans="1:29" x14ac:dyDescent="0.25">
      <c r="A3098" s="71" t="s">
        <v>193</v>
      </c>
      <c r="B3098" s="71"/>
      <c r="C3098" s="71"/>
      <c r="D3098" s="71"/>
      <c r="E3098" s="71"/>
      <c r="F3098" s="71"/>
      <c r="G3098" s="71"/>
      <c r="H3098" s="71"/>
      <c r="I3098" s="72">
        <v>3705.66</v>
      </c>
      <c r="J3098" s="71"/>
      <c r="K3098" s="71"/>
      <c r="L3098" s="72">
        <v>3705.65</v>
      </c>
      <c r="M3098" s="72">
        <v>9.9999999997635314E-3</v>
      </c>
      <c r="N3098" s="71"/>
      <c r="O3098" s="71"/>
      <c r="P3098" s="71"/>
      <c r="Q3098" s="71"/>
      <c r="R3098" s="71"/>
      <c r="S3098" s="72">
        <v>3705.65</v>
      </c>
      <c r="T3098" s="72">
        <v>3705.65</v>
      </c>
      <c r="U3098" s="71"/>
      <c r="V3098" s="71"/>
      <c r="W3098" s="71"/>
      <c r="X3098" s="72">
        <v>0</v>
      </c>
      <c r="Y3098" s="72">
        <v>0</v>
      </c>
      <c r="Z3098" s="72">
        <v>3705.65</v>
      </c>
      <c r="AA3098" s="69"/>
      <c r="AB3098" s="69"/>
      <c r="AC3098" s="69"/>
    </row>
    <row r="3099" spans="1:29" ht="30" x14ac:dyDescent="0.25">
      <c r="A3099" s="68" t="s">
        <v>33298</v>
      </c>
      <c r="B3099" s="69" t="s">
        <v>33299</v>
      </c>
      <c r="C3099" s="69" t="s">
        <v>33300</v>
      </c>
      <c r="D3099" s="69" t="s">
        <v>4623</v>
      </c>
      <c r="E3099" s="69"/>
      <c r="F3099" s="69" t="s">
        <v>32824</v>
      </c>
      <c r="G3099" s="69" t="s">
        <v>33301</v>
      </c>
      <c r="H3099" s="69" t="s">
        <v>962</v>
      </c>
      <c r="I3099" s="70">
        <v>286.5</v>
      </c>
      <c r="J3099" s="69" t="s">
        <v>4591</v>
      </c>
      <c r="K3099" s="69" t="s">
        <v>33302</v>
      </c>
      <c r="L3099" s="70">
        <v>286.5</v>
      </c>
      <c r="M3099" s="69"/>
      <c r="N3099" s="69" t="s">
        <v>33303</v>
      </c>
      <c r="O3099" s="69"/>
      <c r="P3099" s="69" t="s">
        <v>31890</v>
      </c>
      <c r="Q3099" s="69" t="s">
        <v>33238</v>
      </c>
      <c r="R3099" s="69"/>
      <c r="S3099" s="70">
        <v>286.5</v>
      </c>
      <c r="T3099" s="70"/>
      <c r="U3099" s="69" t="s">
        <v>33238</v>
      </c>
      <c r="V3099" s="73">
        <v>83</v>
      </c>
      <c r="W3099" s="69" t="s">
        <v>33238</v>
      </c>
      <c r="X3099" s="69"/>
      <c r="Y3099" s="70"/>
      <c r="Z3099" s="69">
        <v>0</v>
      </c>
      <c r="AA3099" s="69" t="s">
        <v>989</v>
      </c>
      <c r="AB3099" s="69" t="s">
        <v>1144</v>
      </c>
      <c r="AC3099" s="69"/>
    </row>
    <row r="3100" spans="1:29" x14ac:dyDescent="0.25">
      <c r="A3100" s="71" t="s">
        <v>193</v>
      </c>
      <c r="B3100" s="71"/>
      <c r="C3100" s="71"/>
      <c r="D3100" s="71"/>
      <c r="E3100" s="71"/>
      <c r="F3100" s="71"/>
      <c r="G3100" s="71"/>
      <c r="H3100" s="71"/>
      <c r="I3100" s="72">
        <v>286.5</v>
      </c>
      <c r="J3100" s="71"/>
      <c r="K3100" s="71"/>
      <c r="L3100" s="72">
        <v>286.5</v>
      </c>
      <c r="M3100" s="72">
        <v>0</v>
      </c>
      <c r="N3100" s="71"/>
      <c r="O3100" s="71"/>
      <c r="P3100" s="71"/>
      <c r="Q3100" s="71"/>
      <c r="R3100" s="71"/>
      <c r="S3100" s="72">
        <v>286.5</v>
      </c>
      <c r="T3100" s="72">
        <v>286.5</v>
      </c>
      <c r="U3100" s="71"/>
      <c r="V3100" s="71"/>
      <c r="W3100" s="71"/>
      <c r="X3100" s="72">
        <v>0</v>
      </c>
      <c r="Y3100" s="72">
        <v>0</v>
      </c>
      <c r="Z3100" s="72">
        <v>286.5</v>
      </c>
      <c r="AA3100" s="69"/>
      <c r="AB3100" s="69"/>
      <c r="AC3100" s="69"/>
    </row>
    <row r="3101" spans="1:29" ht="40" x14ac:dyDescent="0.25">
      <c r="A3101" s="68" t="s">
        <v>33304</v>
      </c>
      <c r="B3101" s="69" t="s">
        <v>33305</v>
      </c>
      <c r="C3101" s="69" t="s">
        <v>33306</v>
      </c>
      <c r="D3101" s="69" t="s">
        <v>4611</v>
      </c>
      <c r="E3101" s="69"/>
      <c r="F3101" s="69" t="s">
        <v>31951</v>
      </c>
      <c r="G3101" s="69" t="s">
        <v>32053</v>
      </c>
      <c r="H3101" s="69" t="s">
        <v>962</v>
      </c>
      <c r="I3101" s="70">
        <v>21650.06</v>
      </c>
      <c r="J3101" s="69" t="s">
        <v>4591</v>
      </c>
      <c r="K3101" s="69" t="s">
        <v>33307</v>
      </c>
      <c r="L3101" s="70">
        <v>21650.06</v>
      </c>
      <c r="M3101" s="69"/>
      <c r="N3101" s="69" t="s">
        <v>33308</v>
      </c>
      <c r="O3101" s="69"/>
      <c r="P3101" s="69" t="s">
        <v>31966</v>
      </c>
      <c r="Q3101" s="69" t="s">
        <v>31669</v>
      </c>
      <c r="R3101" s="69"/>
      <c r="S3101" s="70">
        <v>21650.06</v>
      </c>
      <c r="T3101" s="70"/>
      <c r="U3101" s="69" t="s">
        <v>31669</v>
      </c>
      <c r="V3101" s="73">
        <v>95</v>
      </c>
      <c r="W3101" s="69" t="s">
        <v>31669</v>
      </c>
      <c r="X3101" s="69"/>
      <c r="Y3101" s="70"/>
      <c r="Z3101" s="69">
        <v>0</v>
      </c>
      <c r="AA3101" s="69" t="s">
        <v>989</v>
      </c>
      <c r="AB3101" s="69" t="s">
        <v>1144</v>
      </c>
      <c r="AC3101" s="69"/>
    </row>
    <row r="3102" spans="1:29" x14ac:dyDescent="0.25">
      <c r="A3102" s="71" t="s">
        <v>193</v>
      </c>
      <c r="B3102" s="71"/>
      <c r="C3102" s="71"/>
      <c r="D3102" s="71"/>
      <c r="E3102" s="71"/>
      <c r="F3102" s="71"/>
      <c r="G3102" s="71"/>
      <c r="H3102" s="71"/>
      <c r="I3102" s="72">
        <v>21650.06</v>
      </c>
      <c r="J3102" s="71"/>
      <c r="K3102" s="71"/>
      <c r="L3102" s="72">
        <v>21650.06</v>
      </c>
      <c r="M3102" s="72">
        <v>0</v>
      </c>
      <c r="N3102" s="71"/>
      <c r="O3102" s="71"/>
      <c r="P3102" s="71"/>
      <c r="Q3102" s="71"/>
      <c r="R3102" s="71"/>
      <c r="S3102" s="72">
        <v>21650.06</v>
      </c>
      <c r="T3102" s="72">
        <v>21650.06</v>
      </c>
      <c r="U3102" s="71"/>
      <c r="V3102" s="71"/>
      <c r="W3102" s="71"/>
      <c r="X3102" s="72">
        <v>0</v>
      </c>
      <c r="Y3102" s="72">
        <v>0</v>
      </c>
      <c r="Z3102" s="72">
        <v>21650.06</v>
      </c>
      <c r="AA3102" s="69"/>
      <c r="AB3102" s="69"/>
      <c r="AC3102" s="69"/>
    </row>
    <row r="3103" spans="1:29" ht="20" x14ac:dyDescent="0.25">
      <c r="A3103" s="68" t="s">
        <v>33309</v>
      </c>
      <c r="B3103" s="69" t="s">
        <v>33310</v>
      </c>
      <c r="C3103" s="69" t="s">
        <v>33311</v>
      </c>
      <c r="D3103" s="69" t="s">
        <v>1876</v>
      </c>
      <c r="E3103" s="69"/>
      <c r="F3103" s="69" t="s">
        <v>33312</v>
      </c>
      <c r="G3103" s="69" t="s">
        <v>6968</v>
      </c>
      <c r="H3103" s="69" t="s">
        <v>962</v>
      </c>
      <c r="I3103" s="70">
        <v>3452.39</v>
      </c>
      <c r="J3103" s="69" t="s">
        <v>4591</v>
      </c>
      <c r="K3103" s="69" t="s">
        <v>33313</v>
      </c>
      <c r="L3103" s="70">
        <v>3452.39</v>
      </c>
      <c r="M3103" s="69"/>
      <c r="N3103" s="69" t="s">
        <v>33314</v>
      </c>
      <c r="O3103" s="69"/>
      <c r="P3103" s="69" t="s">
        <v>15338</v>
      </c>
      <c r="Q3103" s="69" t="s">
        <v>6972</v>
      </c>
      <c r="R3103" s="69"/>
      <c r="S3103" s="70">
        <v>3452.39</v>
      </c>
      <c r="T3103" s="70"/>
      <c r="U3103" s="69" t="s">
        <v>6972</v>
      </c>
      <c r="V3103" s="73">
        <v>87</v>
      </c>
      <c r="W3103" s="69" t="s">
        <v>6972</v>
      </c>
      <c r="X3103" s="69"/>
      <c r="Y3103" s="70"/>
      <c r="Z3103" s="69">
        <v>0</v>
      </c>
      <c r="AA3103" s="69" t="s">
        <v>989</v>
      </c>
      <c r="AB3103" s="69" t="s">
        <v>1144</v>
      </c>
      <c r="AC3103" s="69"/>
    </row>
    <row r="3104" spans="1:29" x14ac:dyDescent="0.25">
      <c r="A3104" s="71" t="s">
        <v>193</v>
      </c>
      <c r="B3104" s="71"/>
      <c r="C3104" s="71"/>
      <c r="D3104" s="71"/>
      <c r="E3104" s="71"/>
      <c r="F3104" s="71"/>
      <c r="G3104" s="71"/>
      <c r="H3104" s="71"/>
      <c r="I3104" s="72">
        <v>3452.39</v>
      </c>
      <c r="J3104" s="71"/>
      <c r="K3104" s="71"/>
      <c r="L3104" s="72">
        <v>3452.39</v>
      </c>
      <c r="M3104" s="72">
        <v>0</v>
      </c>
      <c r="N3104" s="71"/>
      <c r="O3104" s="71"/>
      <c r="P3104" s="71"/>
      <c r="Q3104" s="71"/>
      <c r="R3104" s="71"/>
      <c r="S3104" s="72">
        <v>3452.39</v>
      </c>
      <c r="T3104" s="72">
        <v>3452.39</v>
      </c>
      <c r="U3104" s="71"/>
      <c r="V3104" s="71"/>
      <c r="W3104" s="71"/>
      <c r="X3104" s="72">
        <v>0</v>
      </c>
      <c r="Y3104" s="72">
        <v>0</v>
      </c>
      <c r="Z3104" s="72">
        <v>3452.39</v>
      </c>
      <c r="AA3104" s="69"/>
      <c r="AB3104" s="69"/>
      <c r="AC3104" s="69"/>
    </row>
    <row r="3105" spans="1:29" ht="70" x14ac:dyDescent="0.25">
      <c r="A3105" s="68" t="s">
        <v>33315</v>
      </c>
      <c r="B3105" s="69" t="s">
        <v>33316</v>
      </c>
      <c r="C3105" s="69" t="s">
        <v>33317</v>
      </c>
      <c r="D3105" s="69" t="s">
        <v>4859</v>
      </c>
      <c r="E3105" s="69"/>
      <c r="F3105" s="69" t="s">
        <v>33312</v>
      </c>
      <c r="G3105" s="69" t="s">
        <v>31513</v>
      </c>
      <c r="H3105" s="69" t="s">
        <v>962</v>
      </c>
      <c r="I3105" s="70">
        <v>37140.6</v>
      </c>
      <c r="J3105" s="69" t="s">
        <v>4591</v>
      </c>
      <c r="K3105" s="69" t="s">
        <v>33318</v>
      </c>
      <c r="L3105" s="70">
        <v>37140.6</v>
      </c>
      <c r="M3105" s="69"/>
      <c r="N3105" s="69" t="s">
        <v>33319</v>
      </c>
      <c r="O3105" s="69" t="s">
        <v>33319</v>
      </c>
      <c r="P3105" s="69" t="s">
        <v>32882</v>
      </c>
      <c r="Q3105" s="69" t="s">
        <v>31636</v>
      </c>
      <c r="R3105" s="69" t="s">
        <v>1848</v>
      </c>
      <c r="S3105" s="70">
        <v>37140.6</v>
      </c>
      <c r="T3105" s="70"/>
      <c r="U3105" s="69" t="s">
        <v>31492</v>
      </c>
      <c r="V3105" s="73">
        <v>121</v>
      </c>
      <c r="W3105" s="69" t="s">
        <v>31636</v>
      </c>
      <c r="X3105" s="69"/>
      <c r="Y3105" s="70"/>
      <c r="Z3105" s="69">
        <v>98.01</v>
      </c>
      <c r="AA3105" s="69" t="s">
        <v>989</v>
      </c>
      <c r="AB3105" s="69" t="s">
        <v>1144</v>
      </c>
      <c r="AC3105" s="69"/>
    </row>
    <row r="3106" spans="1:29" x14ac:dyDescent="0.25">
      <c r="A3106" s="71" t="s">
        <v>193</v>
      </c>
      <c r="B3106" s="71"/>
      <c r="C3106" s="71"/>
      <c r="D3106" s="71"/>
      <c r="E3106" s="71"/>
      <c r="F3106" s="71"/>
      <c r="G3106" s="71"/>
      <c r="H3106" s="71"/>
      <c r="I3106" s="72">
        <v>37140.6</v>
      </c>
      <c r="J3106" s="71"/>
      <c r="K3106" s="71"/>
      <c r="L3106" s="72">
        <v>37140.6</v>
      </c>
      <c r="M3106" s="72">
        <v>0</v>
      </c>
      <c r="N3106" s="71"/>
      <c r="O3106" s="71"/>
      <c r="P3106" s="71"/>
      <c r="Q3106" s="71"/>
      <c r="R3106" s="71"/>
      <c r="S3106" s="72">
        <v>37140.6</v>
      </c>
      <c r="T3106" s="72">
        <v>37140.6</v>
      </c>
      <c r="U3106" s="71"/>
      <c r="V3106" s="71"/>
      <c r="W3106" s="71"/>
      <c r="X3106" s="72">
        <v>0</v>
      </c>
      <c r="Y3106" s="72">
        <v>98.01</v>
      </c>
      <c r="Z3106" s="72">
        <v>37238.61</v>
      </c>
      <c r="AA3106" s="69"/>
      <c r="AB3106" s="69"/>
      <c r="AC3106" s="69"/>
    </row>
    <row r="3107" spans="1:29" ht="30" x14ac:dyDescent="0.25">
      <c r="A3107" s="68" t="s">
        <v>33320</v>
      </c>
      <c r="B3107" s="69" t="s">
        <v>33321</v>
      </c>
      <c r="C3107" s="69" t="s">
        <v>33322</v>
      </c>
      <c r="D3107" s="69" t="s">
        <v>4056</v>
      </c>
      <c r="E3107" s="69"/>
      <c r="F3107" s="69" t="s">
        <v>6483</v>
      </c>
      <c r="G3107" s="69" t="s">
        <v>32280</v>
      </c>
      <c r="H3107" s="69" t="s">
        <v>962</v>
      </c>
      <c r="I3107" s="70">
        <v>50208.22</v>
      </c>
      <c r="J3107" s="69" t="s">
        <v>4591</v>
      </c>
      <c r="K3107" s="69" t="s">
        <v>33323</v>
      </c>
      <c r="L3107" s="70">
        <v>50208.22</v>
      </c>
      <c r="M3107" s="69"/>
      <c r="N3107" s="69" t="s">
        <v>33324</v>
      </c>
      <c r="O3107" s="69"/>
      <c r="P3107" s="69" t="s">
        <v>31436</v>
      </c>
      <c r="Q3107" s="69" t="s">
        <v>32080</v>
      </c>
      <c r="R3107" s="69"/>
      <c r="S3107" s="70">
        <v>50208.22</v>
      </c>
      <c r="T3107" s="70"/>
      <c r="U3107" s="69" t="s">
        <v>32080</v>
      </c>
      <c r="V3107" s="73">
        <v>81</v>
      </c>
      <c r="W3107" s="69" t="s">
        <v>32080</v>
      </c>
      <c r="X3107" s="69"/>
      <c r="Y3107" s="70"/>
      <c r="Z3107" s="69">
        <v>0</v>
      </c>
      <c r="AA3107" s="69" t="s">
        <v>989</v>
      </c>
      <c r="AB3107" s="69" t="s">
        <v>1144</v>
      </c>
      <c r="AC3107" s="69"/>
    </row>
    <row r="3108" spans="1:29" x14ac:dyDescent="0.25">
      <c r="A3108" s="71" t="s">
        <v>193</v>
      </c>
      <c r="B3108" s="71"/>
      <c r="C3108" s="71"/>
      <c r="D3108" s="71"/>
      <c r="E3108" s="71"/>
      <c r="F3108" s="71"/>
      <c r="G3108" s="71"/>
      <c r="H3108" s="71"/>
      <c r="I3108" s="72">
        <v>50208.22</v>
      </c>
      <c r="J3108" s="71"/>
      <c r="K3108" s="71"/>
      <c r="L3108" s="72">
        <v>50208.22</v>
      </c>
      <c r="M3108" s="72">
        <v>0</v>
      </c>
      <c r="N3108" s="71"/>
      <c r="O3108" s="71"/>
      <c r="P3108" s="71"/>
      <c r="Q3108" s="71"/>
      <c r="R3108" s="71"/>
      <c r="S3108" s="72">
        <v>50208.22</v>
      </c>
      <c r="T3108" s="72">
        <v>50208.22</v>
      </c>
      <c r="U3108" s="71"/>
      <c r="V3108" s="71"/>
      <c r="W3108" s="71"/>
      <c r="X3108" s="72">
        <v>0</v>
      </c>
      <c r="Y3108" s="72">
        <v>0</v>
      </c>
      <c r="Z3108" s="72">
        <v>50208.22</v>
      </c>
      <c r="AA3108" s="69"/>
      <c r="AB3108" s="69"/>
      <c r="AC3108" s="69"/>
    </row>
    <row r="3109" spans="1:29" ht="30" x14ac:dyDescent="0.25">
      <c r="A3109" s="68" t="s">
        <v>33325</v>
      </c>
      <c r="B3109" s="69" t="s">
        <v>33326</v>
      </c>
      <c r="C3109" s="69" t="s">
        <v>33327</v>
      </c>
      <c r="D3109" s="69" t="s">
        <v>858</v>
      </c>
      <c r="E3109" s="69"/>
      <c r="F3109" s="69" t="s">
        <v>6483</v>
      </c>
      <c r="G3109" s="69" t="s">
        <v>33328</v>
      </c>
      <c r="H3109" s="69" t="s">
        <v>962</v>
      </c>
      <c r="I3109" s="70">
        <v>588.51</v>
      </c>
      <c r="J3109" s="69" t="s">
        <v>4591</v>
      </c>
      <c r="K3109" s="69" t="s">
        <v>33329</v>
      </c>
      <c r="L3109" s="70">
        <v>588.51</v>
      </c>
      <c r="M3109" s="69"/>
      <c r="N3109" s="69" t="s">
        <v>33330</v>
      </c>
      <c r="O3109" s="69"/>
      <c r="P3109" s="69" t="s">
        <v>31417</v>
      </c>
      <c r="Q3109" s="69" t="s">
        <v>31583</v>
      </c>
      <c r="R3109" s="69"/>
      <c r="S3109" s="70">
        <v>588.51</v>
      </c>
      <c r="T3109" s="70"/>
      <c r="U3109" s="69" t="s">
        <v>31583</v>
      </c>
      <c r="V3109" s="73">
        <v>90</v>
      </c>
      <c r="W3109" s="69" t="s">
        <v>31583</v>
      </c>
      <c r="X3109" s="69"/>
      <c r="Y3109" s="70"/>
      <c r="Z3109" s="69">
        <v>0</v>
      </c>
      <c r="AA3109" s="69" t="s">
        <v>989</v>
      </c>
      <c r="AB3109" s="69" t="s">
        <v>1144</v>
      </c>
      <c r="AC3109" s="69"/>
    </row>
    <row r="3110" spans="1:29" x14ac:dyDescent="0.25">
      <c r="A3110" s="71" t="s">
        <v>193</v>
      </c>
      <c r="B3110" s="71"/>
      <c r="C3110" s="71"/>
      <c r="D3110" s="71"/>
      <c r="E3110" s="71"/>
      <c r="F3110" s="71"/>
      <c r="G3110" s="71"/>
      <c r="H3110" s="71"/>
      <c r="I3110" s="72">
        <v>588.51</v>
      </c>
      <c r="J3110" s="71"/>
      <c r="K3110" s="71"/>
      <c r="L3110" s="72">
        <v>588.51</v>
      </c>
      <c r="M3110" s="72">
        <v>0</v>
      </c>
      <c r="N3110" s="71"/>
      <c r="O3110" s="71"/>
      <c r="P3110" s="71"/>
      <c r="Q3110" s="71"/>
      <c r="R3110" s="71"/>
      <c r="S3110" s="72">
        <v>588.51</v>
      </c>
      <c r="T3110" s="72">
        <v>588.51</v>
      </c>
      <c r="U3110" s="71"/>
      <c r="V3110" s="71"/>
      <c r="W3110" s="71"/>
      <c r="X3110" s="72">
        <v>0</v>
      </c>
      <c r="Y3110" s="72">
        <v>0</v>
      </c>
      <c r="Z3110" s="72">
        <v>588.51</v>
      </c>
      <c r="AA3110" s="69"/>
      <c r="AB3110" s="69"/>
      <c r="AC3110" s="69"/>
    </row>
    <row r="3111" spans="1:29" ht="90" x14ac:dyDescent="0.25">
      <c r="A3111" s="68" t="s">
        <v>33331</v>
      </c>
      <c r="B3111" s="69" t="s">
        <v>33332</v>
      </c>
      <c r="C3111" s="69" t="s">
        <v>33333</v>
      </c>
      <c r="D3111" s="69" t="s">
        <v>890</v>
      </c>
      <c r="E3111" s="69"/>
      <c r="F3111" s="69" t="s">
        <v>6483</v>
      </c>
      <c r="G3111" s="69" t="s">
        <v>32080</v>
      </c>
      <c r="H3111" s="69" t="s">
        <v>962</v>
      </c>
      <c r="I3111" s="70">
        <v>17474.71</v>
      </c>
      <c r="J3111" s="69" t="s">
        <v>4591</v>
      </c>
      <c r="K3111" s="69" t="s">
        <v>33334</v>
      </c>
      <c r="L3111" s="70">
        <v>17474.71</v>
      </c>
      <c r="M3111" s="69"/>
      <c r="N3111" s="69" t="s">
        <v>33335</v>
      </c>
      <c r="O3111" s="69"/>
      <c r="P3111" s="69" t="s">
        <v>31424</v>
      </c>
      <c r="Q3111" s="69" t="s">
        <v>32357</v>
      </c>
      <c r="R3111" s="69"/>
      <c r="S3111" s="70">
        <v>17474.71</v>
      </c>
      <c r="T3111" s="70"/>
      <c r="U3111" s="69" t="s">
        <v>32357</v>
      </c>
      <c r="V3111" s="73">
        <v>44</v>
      </c>
      <c r="W3111" s="69" t="s">
        <v>32357</v>
      </c>
      <c r="X3111" s="69"/>
      <c r="Y3111" s="70"/>
      <c r="Z3111" s="69">
        <v>0</v>
      </c>
      <c r="AA3111" s="69" t="s">
        <v>989</v>
      </c>
      <c r="AB3111" s="69" t="s">
        <v>1144</v>
      </c>
      <c r="AC3111" s="69"/>
    </row>
    <row r="3112" spans="1:29" x14ac:dyDescent="0.25">
      <c r="A3112" s="71" t="s">
        <v>193</v>
      </c>
      <c r="B3112" s="71"/>
      <c r="C3112" s="71"/>
      <c r="D3112" s="71"/>
      <c r="E3112" s="71"/>
      <c r="F3112" s="71"/>
      <c r="G3112" s="71"/>
      <c r="H3112" s="71"/>
      <c r="I3112" s="72">
        <v>17474.71</v>
      </c>
      <c r="J3112" s="71"/>
      <c r="K3112" s="71"/>
      <c r="L3112" s="72">
        <v>17474.71</v>
      </c>
      <c r="M3112" s="72">
        <v>0</v>
      </c>
      <c r="N3112" s="71"/>
      <c r="O3112" s="71"/>
      <c r="P3112" s="71"/>
      <c r="Q3112" s="71"/>
      <c r="R3112" s="71"/>
      <c r="S3112" s="72">
        <v>17474.71</v>
      </c>
      <c r="T3112" s="72">
        <v>17474.71</v>
      </c>
      <c r="U3112" s="71"/>
      <c r="V3112" s="71"/>
      <c r="W3112" s="71"/>
      <c r="X3112" s="72">
        <v>0</v>
      </c>
      <c r="Y3112" s="72">
        <v>0</v>
      </c>
      <c r="Z3112" s="72">
        <v>17474.71</v>
      </c>
      <c r="AA3112" s="69"/>
      <c r="AB3112" s="69"/>
      <c r="AC3112" s="69"/>
    </row>
    <row r="3113" spans="1:29" ht="30" x14ac:dyDescent="0.25">
      <c r="A3113" s="68" t="s">
        <v>33336</v>
      </c>
      <c r="B3113" s="69" t="s">
        <v>33337</v>
      </c>
      <c r="C3113" s="69" t="s">
        <v>33338</v>
      </c>
      <c r="D3113" s="69" t="s">
        <v>4623</v>
      </c>
      <c r="E3113" s="69"/>
      <c r="F3113" s="69" t="s">
        <v>31995</v>
      </c>
      <c r="G3113" s="69" t="s">
        <v>33339</v>
      </c>
      <c r="H3113" s="69" t="s">
        <v>962</v>
      </c>
      <c r="I3113" s="70">
        <v>3229.16</v>
      </c>
      <c r="J3113" s="69" t="s">
        <v>4591</v>
      </c>
      <c r="K3113" s="69" t="s">
        <v>33340</v>
      </c>
      <c r="L3113" s="70">
        <v>3229.16</v>
      </c>
      <c r="M3113" s="69"/>
      <c r="N3113" s="69" t="s">
        <v>33341</v>
      </c>
      <c r="O3113" s="69"/>
      <c r="P3113" s="69" t="s">
        <v>31901</v>
      </c>
      <c r="Q3113" s="69" t="s">
        <v>31603</v>
      </c>
      <c r="R3113" s="69"/>
      <c r="S3113" s="70">
        <v>3229.16</v>
      </c>
      <c r="T3113" s="70"/>
      <c r="U3113" s="69" t="s">
        <v>31603</v>
      </c>
      <c r="V3113" s="73">
        <v>82</v>
      </c>
      <c r="W3113" s="69" t="s">
        <v>31603</v>
      </c>
      <c r="X3113" s="69"/>
      <c r="Y3113" s="70"/>
      <c r="Z3113" s="69">
        <v>0</v>
      </c>
      <c r="AA3113" s="69" t="s">
        <v>989</v>
      </c>
      <c r="AB3113" s="69" t="s">
        <v>967</v>
      </c>
      <c r="AC3113" s="69"/>
    </row>
    <row r="3114" spans="1:29" x14ac:dyDescent="0.25">
      <c r="A3114" s="71" t="s">
        <v>193</v>
      </c>
      <c r="B3114" s="71"/>
      <c r="C3114" s="71"/>
      <c r="D3114" s="71"/>
      <c r="E3114" s="71"/>
      <c r="F3114" s="71"/>
      <c r="G3114" s="71"/>
      <c r="H3114" s="71"/>
      <c r="I3114" s="72">
        <v>3229.16</v>
      </c>
      <c r="J3114" s="71"/>
      <c r="K3114" s="71"/>
      <c r="L3114" s="72">
        <v>3229.16</v>
      </c>
      <c r="M3114" s="72">
        <v>0</v>
      </c>
      <c r="N3114" s="71"/>
      <c r="O3114" s="71"/>
      <c r="P3114" s="71"/>
      <c r="Q3114" s="71"/>
      <c r="R3114" s="71"/>
      <c r="S3114" s="72">
        <v>3229.16</v>
      </c>
      <c r="T3114" s="72">
        <v>3229.16</v>
      </c>
      <c r="U3114" s="71"/>
      <c r="V3114" s="71"/>
      <c r="W3114" s="71"/>
      <c r="X3114" s="72">
        <v>0</v>
      </c>
      <c r="Y3114" s="72">
        <v>0</v>
      </c>
      <c r="Z3114" s="72">
        <v>3229.16</v>
      </c>
      <c r="AA3114" s="69"/>
      <c r="AB3114" s="69"/>
      <c r="AC3114" s="69"/>
    </row>
    <row r="3115" spans="1:29" ht="20" x14ac:dyDescent="0.25">
      <c r="A3115" s="68" t="s">
        <v>33342</v>
      </c>
      <c r="B3115" s="69" t="s">
        <v>33343</v>
      </c>
      <c r="C3115" s="69" t="s">
        <v>33344</v>
      </c>
      <c r="D3115" s="69" t="s">
        <v>4611</v>
      </c>
      <c r="E3115" s="69"/>
      <c r="F3115" s="69" t="s">
        <v>31995</v>
      </c>
      <c r="G3115" s="69" t="s">
        <v>33345</v>
      </c>
      <c r="H3115" s="69" t="s">
        <v>962</v>
      </c>
      <c r="I3115" s="70">
        <v>1478.73</v>
      </c>
      <c r="J3115" s="69" t="s">
        <v>4591</v>
      </c>
      <c r="K3115" s="69" t="s">
        <v>33346</v>
      </c>
      <c r="L3115" s="70">
        <v>1478.73</v>
      </c>
      <c r="M3115" s="69"/>
      <c r="N3115" s="69" t="s">
        <v>33347</v>
      </c>
      <c r="O3115" s="69"/>
      <c r="P3115" s="69" t="s">
        <v>6971</v>
      </c>
      <c r="Q3115" s="69" t="s">
        <v>31604</v>
      </c>
      <c r="R3115" s="69"/>
      <c r="S3115" s="70">
        <v>1478.73</v>
      </c>
      <c r="T3115" s="70"/>
      <c r="U3115" s="69" t="s">
        <v>31669</v>
      </c>
      <c r="V3115" s="73">
        <v>102</v>
      </c>
      <c r="W3115" s="69" t="s">
        <v>31604</v>
      </c>
      <c r="X3115" s="69"/>
      <c r="Y3115" s="70"/>
      <c r="Z3115" s="69">
        <v>0</v>
      </c>
      <c r="AA3115" s="69" t="s">
        <v>989</v>
      </c>
      <c r="AB3115" s="69" t="s">
        <v>1144</v>
      </c>
      <c r="AC3115" s="69"/>
    </row>
    <row r="3116" spans="1:29" x14ac:dyDescent="0.25">
      <c r="A3116" s="71" t="s">
        <v>193</v>
      </c>
      <c r="B3116" s="71"/>
      <c r="C3116" s="71"/>
      <c r="D3116" s="71"/>
      <c r="E3116" s="71"/>
      <c r="F3116" s="71"/>
      <c r="G3116" s="71"/>
      <c r="H3116" s="71"/>
      <c r="I3116" s="72">
        <v>1478.73</v>
      </c>
      <c r="J3116" s="71"/>
      <c r="K3116" s="71"/>
      <c r="L3116" s="72">
        <v>1478.73</v>
      </c>
      <c r="M3116" s="72">
        <v>0</v>
      </c>
      <c r="N3116" s="71"/>
      <c r="O3116" s="71"/>
      <c r="P3116" s="71"/>
      <c r="Q3116" s="71"/>
      <c r="R3116" s="71"/>
      <c r="S3116" s="72">
        <v>1478.73</v>
      </c>
      <c r="T3116" s="72">
        <v>1478.73</v>
      </c>
      <c r="U3116" s="71"/>
      <c r="V3116" s="71"/>
      <c r="W3116" s="71"/>
      <c r="X3116" s="72">
        <v>0</v>
      </c>
      <c r="Y3116" s="72">
        <v>0</v>
      </c>
      <c r="Z3116" s="72">
        <v>1478.73</v>
      </c>
      <c r="AA3116" s="69"/>
      <c r="AB3116" s="69"/>
      <c r="AC3116" s="69"/>
    </row>
    <row r="3117" spans="1:29" ht="80" x14ac:dyDescent="0.25">
      <c r="A3117" s="68" t="s">
        <v>33348</v>
      </c>
      <c r="B3117" s="69" t="s">
        <v>33349</v>
      </c>
      <c r="C3117" s="69" t="s">
        <v>33350</v>
      </c>
      <c r="D3117" s="69" t="s">
        <v>4670</v>
      </c>
      <c r="E3117" s="69"/>
      <c r="F3117" s="69" t="s">
        <v>33351</v>
      </c>
      <c r="G3117" s="69" t="s">
        <v>31547</v>
      </c>
      <c r="H3117" s="69" t="s">
        <v>962</v>
      </c>
      <c r="I3117" s="70">
        <v>94818.85</v>
      </c>
      <c r="J3117" s="69" t="s">
        <v>4591</v>
      </c>
      <c r="K3117" s="69" t="s">
        <v>33352</v>
      </c>
      <c r="L3117" s="70">
        <v>94818.85</v>
      </c>
      <c r="M3117" s="69"/>
      <c r="N3117" s="69" t="s">
        <v>33353</v>
      </c>
      <c r="O3117" s="69"/>
      <c r="P3117" s="69" t="s">
        <v>32037</v>
      </c>
      <c r="Q3117" s="69" t="s">
        <v>31710</v>
      </c>
      <c r="R3117" s="69"/>
      <c r="S3117" s="70">
        <v>94818.85</v>
      </c>
      <c r="T3117" s="70"/>
      <c r="U3117" s="69" t="s">
        <v>31710</v>
      </c>
      <c r="V3117" s="73">
        <v>78</v>
      </c>
      <c r="W3117" s="69" t="s">
        <v>31710</v>
      </c>
      <c r="X3117" s="69"/>
      <c r="Y3117" s="70"/>
      <c r="Z3117" s="69">
        <v>0</v>
      </c>
      <c r="AA3117" s="69" t="s">
        <v>989</v>
      </c>
      <c r="AB3117" s="69" t="s">
        <v>1144</v>
      </c>
      <c r="AC3117" s="69"/>
    </row>
    <row r="3118" spans="1:29" x14ac:dyDescent="0.25">
      <c r="A3118" s="71" t="s">
        <v>193</v>
      </c>
      <c r="B3118" s="71"/>
      <c r="C3118" s="71"/>
      <c r="D3118" s="71"/>
      <c r="E3118" s="71"/>
      <c r="F3118" s="71"/>
      <c r="G3118" s="71"/>
      <c r="H3118" s="71"/>
      <c r="I3118" s="72">
        <v>94818.85</v>
      </c>
      <c r="J3118" s="71"/>
      <c r="K3118" s="71"/>
      <c r="L3118" s="72">
        <v>94818.85</v>
      </c>
      <c r="M3118" s="72">
        <v>0</v>
      </c>
      <c r="N3118" s="71"/>
      <c r="O3118" s="71"/>
      <c r="P3118" s="71"/>
      <c r="Q3118" s="71"/>
      <c r="R3118" s="71"/>
      <c r="S3118" s="72">
        <v>94818.85</v>
      </c>
      <c r="T3118" s="72">
        <v>94818.85</v>
      </c>
      <c r="U3118" s="71"/>
      <c r="V3118" s="71"/>
      <c r="W3118" s="71"/>
      <c r="X3118" s="72">
        <v>0</v>
      </c>
      <c r="Y3118" s="72">
        <v>0</v>
      </c>
      <c r="Z3118" s="72">
        <v>94818.85</v>
      </c>
      <c r="AA3118" s="69"/>
      <c r="AB3118" s="69"/>
      <c r="AC3118" s="69"/>
    </row>
    <row r="3119" spans="1:29" ht="30" x14ac:dyDescent="0.25">
      <c r="A3119" s="68" t="s">
        <v>33354</v>
      </c>
      <c r="B3119" s="69" t="s">
        <v>33355</v>
      </c>
      <c r="C3119" s="69" t="s">
        <v>33356</v>
      </c>
      <c r="D3119" s="69" t="s">
        <v>4836</v>
      </c>
      <c r="E3119" s="69"/>
      <c r="F3119" s="69" t="s">
        <v>33357</v>
      </c>
      <c r="G3119" s="69" t="s">
        <v>11870</v>
      </c>
      <c r="H3119" s="69" t="s">
        <v>962</v>
      </c>
      <c r="I3119" s="70">
        <v>2751.58</v>
      </c>
      <c r="J3119" s="69" t="s">
        <v>4591</v>
      </c>
      <c r="K3119" s="69" t="s">
        <v>33358</v>
      </c>
      <c r="L3119" s="70">
        <v>2751.58</v>
      </c>
      <c r="M3119" s="69"/>
      <c r="N3119" s="69" t="s">
        <v>33359</v>
      </c>
      <c r="O3119" s="69"/>
      <c r="P3119" s="69" t="s">
        <v>32280</v>
      </c>
      <c r="Q3119" s="69" t="s">
        <v>32357</v>
      </c>
      <c r="R3119" s="69"/>
      <c r="S3119" s="70">
        <v>2751.58</v>
      </c>
      <c r="T3119" s="70"/>
      <c r="U3119" s="69" t="s">
        <v>32357</v>
      </c>
      <c r="V3119" s="73">
        <v>30</v>
      </c>
      <c r="W3119" s="69" t="s">
        <v>32357</v>
      </c>
      <c r="X3119" s="69"/>
      <c r="Y3119" s="70"/>
      <c r="Z3119" s="69">
        <v>0</v>
      </c>
      <c r="AA3119" s="69" t="s">
        <v>989</v>
      </c>
      <c r="AB3119" s="69" t="s">
        <v>1144</v>
      </c>
      <c r="AC3119" s="69"/>
    </row>
    <row r="3120" spans="1:29" x14ac:dyDescent="0.25">
      <c r="A3120" s="71" t="s">
        <v>193</v>
      </c>
      <c r="B3120" s="71"/>
      <c r="C3120" s="71"/>
      <c r="D3120" s="71"/>
      <c r="E3120" s="71"/>
      <c r="F3120" s="71"/>
      <c r="G3120" s="71"/>
      <c r="H3120" s="71"/>
      <c r="I3120" s="72">
        <v>2751.58</v>
      </c>
      <c r="J3120" s="71"/>
      <c r="K3120" s="71"/>
      <c r="L3120" s="72">
        <v>2751.58</v>
      </c>
      <c r="M3120" s="72">
        <v>0</v>
      </c>
      <c r="N3120" s="71"/>
      <c r="O3120" s="71"/>
      <c r="P3120" s="71"/>
      <c r="Q3120" s="71"/>
      <c r="R3120" s="71"/>
      <c r="S3120" s="72">
        <v>2751.58</v>
      </c>
      <c r="T3120" s="72">
        <v>2751.58</v>
      </c>
      <c r="U3120" s="71"/>
      <c r="V3120" s="71"/>
      <c r="W3120" s="71"/>
      <c r="X3120" s="72">
        <v>0</v>
      </c>
      <c r="Y3120" s="72">
        <v>0</v>
      </c>
      <c r="Z3120" s="72">
        <v>2751.58</v>
      </c>
      <c r="AA3120" s="69"/>
      <c r="AB3120" s="69"/>
      <c r="AC3120" s="69"/>
    </row>
    <row r="3121" spans="1:29" ht="30" x14ac:dyDescent="0.25">
      <c r="A3121" s="68" t="s">
        <v>33360</v>
      </c>
      <c r="B3121" s="69" t="s">
        <v>33361</v>
      </c>
      <c r="C3121" s="69" t="s">
        <v>33362</v>
      </c>
      <c r="D3121" s="69" t="s">
        <v>21039</v>
      </c>
      <c r="E3121" s="69"/>
      <c r="F3121" s="69" t="s">
        <v>33357</v>
      </c>
      <c r="G3121" s="69" t="s">
        <v>31449</v>
      </c>
      <c r="H3121" s="69" t="s">
        <v>962</v>
      </c>
      <c r="I3121" s="70">
        <v>12961.52</v>
      </c>
      <c r="J3121" s="69" t="s">
        <v>4591</v>
      </c>
      <c r="K3121" s="69" t="s">
        <v>33363</v>
      </c>
      <c r="L3121" s="70">
        <v>12961.52</v>
      </c>
      <c r="M3121" s="69"/>
      <c r="N3121" s="69" t="s">
        <v>33364</v>
      </c>
      <c r="O3121" s="69"/>
      <c r="P3121" s="69" t="s">
        <v>31604</v>
      </c>
      <c r="Q3121" s="69" t="s">
        <v>31604</v>
      </c>
      <c r="R3121" s="69"/>
      <c r="S3121" s="70">
        <v>12961.52</v>
      </c>
      <c r="T3121" s="70"/>
      <c r="U3121" s="69" t="s">
        <v>31604</v>
      </c>
      <c r="V3121" s="73">
        <v>0</v>
      </c>
      <c r="W3121" s="69" t="s">
        <v>31604</v>
      </c>
      <c r="X3121" s="69"/>
      <c r="Y3121" s="70"/>
      <c r="Z3121" s="69">
        <v>0</v>
      </c>
      <c r="AA3121" s="69" t="s">
        <v>989</v>
      </c>
      <c r="AB3121" s="69" t="s">
        <v>1144</v>
      </c>
      <c r="AC3121" s="69"/>
    </row>
    <row r="3122" spans="1:29" x14ac:dyDescent="0.25">
      <c r="A3122" s="71" t="s">
        <v>193</v>
      </c>
      <c r="B3122" s="71"/>
      <c r="C3122" s="71"/>
      <c r="D3122" s="71"/>
      <c r="E3122" s="71"/>
      <c r="F3122" s="71"/>
      <c r="G3122" s="71"/>
      <c r="H3122" s="71"/>
      <c r="I3122" s="72">
        <v>12961.52</v>
      </c>
      <c r="J3122" s="71"/>
      <c r="K3122" s="71"/>
      <c r="L3122" s="72">
        <v>12961.52</v>
      </c>
      <c r="M3122" s="72">
        <v>0</v>
      </c>
      <c r="N3122" s="71"/>
      <c r="O3122" s="71"/>
      <c r="P3122" s="71"/>
      <c r="Q3122" s="71"/>
      <c r="R3122" s="71"/>
      <c r="S3122" s="72">
        <v>12961.52</v>
      </c>
      <c r="T3122" s="72">
        <v>12961.52</v>
      </c>
      <c r="U3122" s="71"/>
      <c r="V3122" s="71"/>
      <c r="W3122" s="71"/>
      <c r="X3122" s="72">
        <v>0</v>
      </c>
      <c r="Y3122" s="72">
        <v>0</v>
      </c>
      <c r="Z3122" s="72">
        <v>12961.52</v>
      </c>
      <c r="AA3122" s="69"/>
      <c r="AB3122" s="69"/>
      <c r="AC3122" s="69"/>
    </row>
    <row r="3123" spans="1:29" ht="30" x14ac:dyDescent="0.25">
      <c r="A3123" s="68" t="s">
        <v>33365</v>
      </c>
      <c r="B3123" s="69" t="s">
        <v>32809</v>
      </c>
      <c r="C3123" s="69" t="s">
        <v>33366</v>
      </c>
      <c r="D3123" s="69" t="s">
        <v>4623</v>
      </c>
      <c r="E3123" s="69"/>
      <c r="F3123" s="69" t="s">
        <v>33357</v>
      </c>
      <c r="G3123" s="69" t="s">
        <v>11870</v>
      </c>
      <c r="H3123" s="69" t="s">
        <v>962</v>
      </c>
      <c r="I3123" s="70">
        <v>7770.41</v>
      </c>
      <c r="J3123" s="69" t="s">
        <v>4591</v>
      </c>
      <c r="K3123" s="69" t="s">
        <v>33367</v>
      </c>
      <c r="L3123" s="70">
        <v>7770.41</v>
      </c>
      <c r="M3123" s="69"/>
      <c r="N3123" s="69" t="s">
        <v>33368</v>
      </c>
      <c r="O3123" s="69"/>
      <c r="P3123" s="69" t="s">
        <v>32941</v>
      </c>
      <c r="Q3123" s="69" t="s">
        <v>6424</v>
      </c>
      <c r="R3123" s="69"/>
      <c r="S3123" s="70">
        <v>7770.41</v>
      </c>
      <c r="T3123" s="70"/>
      <c r="U3123" s="69" t="s">
        <v>6424</v>
      </c>
      <c r="V3123" s="73">
        <v>75</v>
      </c>
      <c r="W3123" s="69" t="s">
        <v>6424</v>
      </c>
      <c r="X3123" s="69"/>
      <c r="Y3123" s="70"/>
      <c r="Z3123" s="69">
        <v>0</v>
      </c>
      <c r="AA3123" s="69" t="s">
        <v>989</v>
      </c>
      <c r="AB3123" s="69" t="s">
        <v>1144</v>
      </c>
      <c r="AC3123" s="69"/>
    </row>
    <row r="3124" spans="1:29" x14ac:dyDescent="0.25">
      <c r="A3124" s="71" t="s">
        <v>193</v>
      </c>
      <c r="B3124" s="71"/>
      <c r="C3124" s="71"/>
      <c r="D3124" s="71"/>
      <c r="E3124" s="71"/>
      <c r="F3124" s="71"/>
      <c r="G3124" s="71"/>
      <c r="H3124" s="71"/>
      <c r="I3124" s="72">
        <v>7770.41</v>
      </c>
      <c r="J3124" s="71"/>
      <c r="K3124" s="71"/>
      <c r="L3124" s="72">
        <v>7770.41</v>
      </c>
      <c r="M3124" s="72">
        <v>0</v>
      </c>
      <c r="N3124" s="71"/>
      <c r="O3124" s="71"/>
      <c r="P3124" s="71"/>
      <c r="Q3124" s="71"/>
      <c r="R3124" s="71"/>
      <c r="S3124" s="72">
        <v>7770.41</v>
      </c>
      <c r="T3124" s="72">
        <v>7770.41</v>
      </c>
      <c r="U3124" s="71"/>
      <c r="V3124" s="71"/>
      <c r="W3124" s="71"/>
      <c r="X3124" s="72">
        <v>0</v>
      </c>
      <c r="Y3124" s="72">
        <v>0</v>
      </c>
      <c r="Z3124" s="72">
        <v>7770.41</v>
      </c>
      <c r="AA3124" s="69"/>
      <c r="AB3124" s="69"/>
      <c r="AC3124" s="69"/>
    </row>
    <row r="3125" spans="1:29" ht="30" x14ac:dyDescent="0.25">
      <c r="A3125" s="68" t="s">
        <v>33369</v>
      </c>
      <c r="B3125" s="69" t="s">
        <v>33370</v>
      </c>
      <c r="C3125" s="69" t="s">
        <v>33371</v>
      </c>
      <c r="D3125" s="69" t="s">
        <v>4623</v>
      </c>
      <c r="E3125" s="69"/>
      <c r="F3125" s="69" t="s">
        <v>33357</v>
      </c>
      <c r="G3125" s="69" t="s">
        <v>11870</v>
      </c>
      <c r="H3125" s="69" t="s">
        <v>962</v>
      </c>
      <c r="I3125" s="70">
        <v>22672.47</v>
      </c>
      <c r="J3125" s="69" t="s">
        <v>4591</v>
      </c>
      <c r="K3125" s="69" t="s">
        <v>33372</v>
      </c>
      <c r="L3125" s="70">
        <v>22672.47</v>
      </c>
      <c r="M3125" s="69"/>
      <c r="N3125" s="69" t="s">
        <v>33373</v>
      </c>
      <c r="O3125" s="69"/>
      <c r="P3125" s="69" t="s">
        <v>32941</v>
      </c>
      <c r="Q3125" s="69" t="s">
        <v>32208</v>
      </c>
      <c r="R3125" s="69"/>
      <c r="S3125" s="70">
        <v>22672.47</v>
      </c>
      <c r="T3125" s="70"/>
      <c r="U3125" s="69" t="s">
        <v>32208</v>
      </c>
      <c r="V3125" s="73">
        <v>71</v>
      </c>
      <c r="W3125" s="69" t="s">
        <v>32208</v>
      </c>
      <c r="X3125" s="69"/>
      <c r="Y3125" s="70"/>
      <c r="Z3125" s="69">
        <v>0</v>
      </c>
      <c r="AA3125" s="69" t="s">
        <v>989</v>
      </c>
      <c r="AB3125" s="69" t="s">
        <v>1144</v>
      </c>
      <c r="AC3125" s="69"/>
    </row>
    <row r="3126" spans="1:29" x14ac:dyDescent="0.25">
      <c r="A3126" s="71" t="s">
        <v>193</v>
      </c>
      <c r="B3126" s="71"/>
      <c r="C3126" s="71"/>
      <c r="D3126" s="71"/>
      <c r="E3126" s="71"/>
      <c r="F3126" s="71"/>
      <c r="G3126" s="71"/>
      <c r="H3126" s="71"/>
      <c r="I3126" s="72">
        <v>22672.47</v>
      </c>
      <c r="J3126" s="71"/>
      <c r="K3126" s="71"/>
      <c r="L3126" s="72">
        <v>22672.47</v>
      </c>
      <c r="M3126" s="72">
        <v>0</v>
      </c>
      <c r="N3126" s="71"/>
      <c r="O3126" s="71"/>
      <c r="P3126" s="71"/>
      <c r="Q3126" s="71"/>
      <c r="R3126" s="71"/>
      <c r="S3126" s="72">
        <v>22672.47</v>
      </c>
      <c r="T3126" s="72">
        <v>22672.47</v>
      </c>
      <c r="U3126" s="71"/>
      <c r="V3126" s="71"/>
      <c r="W3126" s="71"/>
      <c r="X3126" s="72">
        <v>0</v>
      </c>
      <c r="Y3126" s="72">
        <v>0</v>
      </c>
      <c r="Z3126" s="72">
        <v>22672.47</v>
      </c>
      <c r="AA3126" s="69"/>
      <c r="AB3126" s="69"/>
      <c r="AC3126" s="69"/>
    </row>
    <row r="3127" spans="1:29" ht="70" x14ac:dyDescent="0.25">
      <c r="A3127" s="68" t="s">
        <v>33374</v>
      </c>
      <c r="B3127" s="69" t="s">
        <v>33375</v>
      </c>
      <c r="C3127" s="69" t="s">
        <v>33376</v>
      </c>
      <c r="D3127" s="69" t="s">
        <v>4589</v>
      </c>
      <c r="E3127" s="69"/>
      <c r="F3127" s="69" t="s">
        <v>33357</v>
      </c>
      <c r="G3127" s="69" t="s">
        <v>32080</v>
      </c>
      <c r="H3127" s="69" t="s">
        <v>962</v>
      </c>
      <c r="I3127" s="70">
        <v>42142.35</v>
      </c>
      <c r="J3127" s="69" t="s">
        <v>4591</v>
      </c>
      <c r="K3127" s="69" t="s">
        <v>33377</v>
      </c>
      <c r="L3127" s="70">
        <v>42142.35</v>
      </c>
      <c r="M3127" s="69"/>
      <c r="N3127" s="69" t="s">
        <v>33378</v>
      </c>
      <c r="O3127" s="69"/>
      <c r="P3127" s="69" t="s">
        <v>31482</v>
      </c>
      <c r="Q3127" s="69" t="s">
        <v>32208</v>
      </c>
      <c r="R3127" s="69"/>
      <c r="S3127" s="70">
        <v>42142.35</v>
      </c>
      <c r="T3127" s="70"/>
      <c r="U3127" s="69" t="s">
        <v>32208</v>
      </c>
      <c r="V3127" s="73">
        <v>43</v>
      </c>
      <c r="W3127" s="69" t="s">
        <v>32208</v>
      </c>
      <c r="X3127" s="69"/>
      <c r="Y3127" s="70"/>
      <c r="Z3127" s="69">
        <v>0</v>
      </c>
      <c r="AA3127" s="69" t="s">
        <v>989</v>
      </c>
      <c r="AB3127" s="69" t="s">
        <v>1144</v>
      </c>
      <c r="AC3127" s="69"/>
    </row>
    <row r="3128" spans="1:29" x14ac:dyDescent="0.25">
      <c r="A3128" s="71" t="s">
        <v>193</v>
      </c>
      <c r="B3128" s="71"/>
      <c r="C3128" s="71"/>
      <c r="D3128" s="71"/>
      <c r="E3128" s="71"/>
      <c r="F3128" s="71"/>
      <c r="G3128" s="71"/>
      <c r="H3128" s="71"/>
      <c r="I3128" s="72">
        <v>42142.35</v>
      </c>
      <c r="J3128" s="71"/>
      <c r="K3128" s="71"/>
      <c r="L3128" s="72">
        <v>42142.35</v>
      </c>
      <c r="M3128" s="72">
        <v>0</v>
      </c>
      <c r="N3128" s="71"/>
      <c r="O3128" s="71"/>
      <c r="P3128" s="71"/>
      <c r="Q3128" s="71"/>
      <c r="R3128" s="71"/>
      <c r="S3128" s="72">
        <v>42142.35</v>
      </c>
      <c r="T3128" s="72">
        <v>42142.35</v>
      </c>
      <c r="U3128" s="71"/>
      <c r="V3128" s="71"/>
      <c r="W3128" s="71"/>
      <c r="X3128" s="72">
        <v>0</v>
      </c>
      <c r="Y3128" s="72">
        <v>0</v>
      </c>
      <c r="Z3128" s="72">
        <v>42142.35</v>
      </c>
      <c r="AA3128" s="69"/>
      <c r="AB3128" s="69"/>
      <c r="AC3128" s="69"/>
    </row>
    <row r="3129" spans="1:29" ht="40" x14ac:dyDescent="0.25">
      <c r="A3129" s="68" t="s">
        <v>33379</v>
      </c>
      <c r="B3129" s="69" t="s">
        <v>33380</v>
      </c>
      <c r="C3129" s="69" t="s">
        <v>33381</v>
      </c>
      <c r="D3129" s="69" t="s">
        <v>4056</v>
      </c>
      <c r="E3129" s="69"/>
      <c r="F3129" s="69" t="s">
        <v>33382</v>
      </c>
      <c r="G3129" s="69" t="s">
        <v>33238</v>
      </c>
      <c r="H3129" s="69" t="s">
        <v>962</v>
      </c>
      <c r="I3129" s="70">
        <v>27959.67</v>
      </c>
      <c r="J3129" s="69" t="s">
        <v>4591</v>
      </c>
      <c r="K3129" s="69" t="s">
        <v>33383</v>
      </c>
      <c r="L3129" s="70">
        <v>27959.67</v>
      </c>
      <c r="M3129" s="69"/>
      <c r="N3129" s="69" t="s">
        <v>33384</v>
      </c>
      <c r="O3129" s="69"/>
      <c r="P3129" s="69" t="s">
        <v>32079</v>
      </c>
      <c r="Q3129" s="69" t="s">
        <v>6424</v>
      </c>
      <c r="R3129" s="69"/>
      <c r="S3129" s="70">
        <v>27959.67</v>
      </c>
      <c r="T3129" s="70"/>
      <c r="U3129" s="69" t="s">
        <v>6424</v>
      </c>
      <c r="V3129" s="73">
        <v>87</v>
      </c>
      <c r="W3129" s="69" t="s">
        <v>6424</v>
      </c>
      <c r="X3129" s="69"/>
      <c r="Y3129" s="70"/>
      <c r="Z3129" s="69">
        <v>0</v>
      </c>
      <c r="AA3129" s="69" t="s">
        <v>989</v>
      </c>
      <c r="AB3129" s="69" t="s">
        <v>1144</v>
      </c>
      <c r="AC3129" s="69"/>
    </row>
    <row r="3130" spans="1:29" x14ac:dyDescent="0.25">
      <c r="A3130" s="71" t="s">
        <v>193</v>
      </c>
      <c r="B3130" s="71"/>
      <c r="C3130" s="71"/>
      <c r="D3130" s="71"/>
      <c r="E3130" s="71"/>
      <c r="F3130" s="71"/>
      <c r="G3130" s="71"/>
      <c r="H3130" s="71"/>
      <c r="I3130" s="72">
        <v>27959.67</v>
      </c>
      <c r="J3130" s="71"/>
      <c r="K3130" s="71"/>
      <c r="L3130" s="72">
        <v>27959.67</v>
      </c>
      <c r="M3130" s="72">
        <v>0</v>
      </c>
      <c r="N3130" s="71"/>
      <c r="O3130" s="71"/>
      <c r="P3130" s="71"/>
      <c r="Q3130" s="71"/>
      <c r="R3130" s="71"/>
      <c r="S3130" s="72">
        <v>27959.67</v>
      </c>
      <c r="T3130" s="72">
        <v>27959.67</v>
      </c>
      <c r="U3130" s="71"/>
      <c r="V3130" s="71"/>
      <c r="W3130" s="71"/>
      <c r="X3130" s="72">
        <v>0</v>
      </c>
      <c r="Y3130" s="72">
        <v>0</v>
      </c>
      <c r="Z3130" s="72">
        <v>27959.67</v>
      </c>
      <c r="AA3130" s="69"/>
      <c r="AB3130" s="69"/>
      <c r="AC3130" s="69"/>
    </row>
    <row r="3131" spans="1:29" ht="50" x14ac:dyDescent="0.25">
      <c r="A3131" s="68" t="s">
        <v>33385</v>
      </c>
      <c r="B3131" s="69" t="s">
        <v>33386</v>
      </c>
      <c r="C3131" s="69" t="s">
        <v>33387</v>
      </c>
      <c r="D3131" s="69" t="s">
        <v>4611</v>
      </c>
      <c r="E3131" s="69"/>
      <c r="F3131" s="69" t="s">
        <v>15883</v>
      </c>
      <c r="G3131" s="69" t="s">
        <v>32108</v>
      </c>
      <c r="H3131" s="69" t="s">
        <v>962</v>
      </c>
      <c r="I3131" s="70">
        <v>22129.38</v>
      </c>
      <c r="J3131" s="69" t="s">
        <v>4591</v>
      </c>
      <c r="K3131" s="69" t="s">
        <v>33388</v>
      </c>
      <c r="L3131" s="70">
        <v>22129.38</v>
      </c>
      <c r="M3131" s="69"/>
      <c r="N3131" s="69" t="s">
        <v>33389</v>
      </c>
      <c r="O3131" s="69"/>
      <c r="P3131" s="69" t="s">
        <v>32053</v>
      </c>
      <c r="Q3131" s="69" t="s">
        <v>31636</v>
      </c>
      <c r="R3131" s="69"/>
      <c r="S3131" s="70">
        <v>22129.38</v>
      </c>
      <c r="T3131" s="70"/>
      <c r="U3131" s="69" t="s">
        <v>31636</v>
      </c>
      <c r="V3131" s="73">
        <v>97</v>
      </c>
      <c r="W3131" s="69" t="s">
        <v>31636</v>
      </c>
      <c r="X3131" s="69"/>
      <c r="Y3131" s="70"/>
      <c r="Z3131" s="69">
        <v>0</v>
      </c>
      <c r="AA3131" s="69" t="s">
        <v>989</v>
      </c>
      <c r="AB3131" s="69" t="s">
        <v>1144</v>
      </c>
      <c r="AC3131" s="69"/>
    </row>
    <row r="3132" spans="1:29" x14ac:dyDescent="0.25">
      <c r="A3132" s="71" t="s">
        <v>193</v>
      </c>
      <c r="B3132" s="71"/>
      <c r="C3132" s="71"/>
      <c r="D3132" s="71"/>
      <c r="E3132" s="71"/>
      <c r="F3132" s="71"/>
      <c r="G3132" s="71"/>
      <c r="H3132" s="71"/>
      <c r="I3132" s="72">
        <v>22129.38</v>
      </c>
      <c r="J3132" s="71"/>
      <c r="K3132" s="71"/>
      <c r="L3132" s="72">
        <v>22129.38</v>
      </c>
      <c r="M3132" s="72">
        <v>0</v>
      </c>
      <c r="N3132" s="71"/>
      <c r="O3132" s="71"/>
      <c r="P3132" s="71"/>
      <c r="Q3132" s="71"/>
      <c r="R3132" s="71"/>
      <c r="S3132" s="72">
        <v>22129.38</v>
      </c>
      <c r="T3132" s="72">
        <v>22129.38</v>
      </c>
      <c r="U3132" s="71"/>
      <c r="V3132" s="71"/>
      <c r="W3132" s="71"/>
      <c r="X3132" s="72">
        <v>0</v>
      </c>
      <c r="Y3132" s="72">
        <v>0</v>
      </c>
      <c r="Z3132" s="72">
        <v>22129.38</v>
      </c>
      <c r="AA3132" s="69"/>
      <c r="AB3132" s="69"/>
      <c r="AC3132" s="69"/>
    </row>
    <row r="3133" spans="1:29" ht="30" x14ac:dyDescent="0.25">
      <c r="A3133" s="68" t="s">
        <v>33390</v>
      </c>
      <c r="B3133" s="69" t="s">
        <v>33391</v>
      </c>
      <c r="C3133" s="69" t="s">
        <v>33392</v>
      </c>
      <c r="D3133" s="69" t="s">
        <v>4611</v>
      </c>
      <c r="E3133" s="69"/>
      <c r="F3133" s="69" t="s">
        <v>15883</v>
      </c>
      <c r="G3133" s="69" t="s">
        <v>32108</v>
      </c>
      <c r="H3133" s="69" t="s">
        <v>962</v>
      </c>
      <c r="I3133" s="70">
        <v>1096.3</v>
      </c>
      <c r="J3133" s="69" t="s">
        <v>4591</v>
      </c>
      <c r="K3133" s="69" t="s">
        <v>33393</v>
      </c>
      <c r="L3133" s="70">
        <v>1096.3</v>
      </c>
      <c r="M3133" s="69"/>
      <c r="N3133" s="69" t="s">
        <v>33394</v>
      </c>
      <c r="O3133" s="69"/>
      <c r="P3133" s="69" t="s">
        <v>32037</v>
      </c>
      <c r="Q3133" s="69" t="s">
        <v>31669</v>
      </c>
      <c r="R3133" s="69"/>
      <c r="S3133" s="70">
        <v>1096.3</v>
      </c>
      <c r="T3133" s="70"/>
      <c r="U3133" s="69" t="s">
        <v>31669</v>
      </c>
      <c r="V3133" s="73">
        <v>96</v>
      </c>
      <c r="W3133" s="69" t="s">
        <v>31669</v>
      </c>
      <c r="X3133" s="69"/>
      <c r="Y3133" s="70"/>
      <c r="Z3133" s="69">
        <v>0</v>
      </c>
      <c r="AA3133" s="69" t="s">
        <v>989</v>
      </c>
      <c r="AB3133" s="69" t="s">
        <v>1144</v>
      </c>
      <c r="AC3133" s="69"/>
    </row>
    <row r="3134" spans="1:29" x14ac:dyDescent="0.25">
      <c r="A3134" s="71" t="s">
        <v>193</v>
      </c>
      <c r="B3134" s="71"/>
      <c r="C3134" s="71"/>
      <c r="D3134" s="71"/>
      <c r="E3134" s="71"/>
      <c r="F3134" s="71"/>
      <c r="G3134" s="71"/>
      <c r="H3134" s="71"/>
      <c r="I3134" s="72">
        <v>1096.3</v>
      </c>
      <c r="J3134" s="71"/>
      <c r="K3134" s="71"/>
      <c r="L3134" s="72">
        <v>1096.3</v>
      </c>
      <c r="M3134" s="72">
        <v>0</v>
      </c>
      <c r="N3134" s="71"/>
      <c r="O3134" s="71"/>
      <c r="P3134" s="71"/>
      <c r="Q3134" s="71"/>
      <c r="R3134" s="71"/>
      <c r="S3134" s="72">
        <v>1096.3</v>
      </c>
      <c r="T3134" s="72">
        <v>1096.3</v>
      </c>
      <c r="U3134" s="71"/>
      <c r="V3134" s="71"/>
      <c r="W3134" s="71"/>
      <c r="X3134" s="72">
        <v>0</v>
      </c>
      <c r="Y3134" s="72">
        <v>0</v>
      </c>
      <c r="Z3134" s="72">
        <v>1096.3</v>
      </c>
      <c r="AA3134" s="69"/>
      <c r="AB3134" s="69"/>
      <c r="AC3134" s="69"/>
    </row>
    <row r="3135" spans="1:29" ht="60" x14ac:dyDescent="0.25">
      <c r="A3135" s="68" t="s">
        <v>33395</v>
      </c>
      <c r="B3135" s="69" t="s">
        <v>33396</v>
      </c>
      <c r="C3135" s="69" t="s">
        <v>33397</v>
      </c>
      <c r="D3135" s="69" t="s">
        <v>4056</v>
      </c>
      <c r="E3135" s="69"/>
      <c r="F3135" s="69" t="s">
        <v>31890</v>
      </c>
      <c r="G3135" s="69" t="s">
        <v>33398</v>
      </c>
      <c r="H3135" s="69" t="s">
        <v>962</v>
      </c>
      <c r="I3135" s="70">
        <v>18678.91</v>
      </c>
      <c r="J3135" s="69" t="s">
        <v>4591</v>
      </c>
      <c r="K3135" s="69" t="s">
        <v>33399</v>
      </c>
      <c r="L3135" s="70">
        <v>2980.32</v>
      </c>
      <c r="M3135" s="69"/>
      <c r="N3135" s="69" t="s">
        <v>33400</v>
      </c>
      <c r="O3135" s="69"/>
      <c r="P3135" s="69" t="s">
        <v>6618</v>
      </c>
      <c r="Q3135" s="69" t="s">
        <v>6424</v>
      </c>
      <c r="R3135" s="69"/>
      <c r="S3135" s="70">
        <v>2980.32</v>
      </c>
      <c r="T3135" s="70"/>
      <c r="U3135" s="69" t="s">
        <v>6424</v>
      </c>
      <c r="V3135" s="73">
        <v>83</v>
      </c>
      <c r="W3135" s="69" t="s">
        <v>6424</v>
      </c>
      <c r="X3135" s="69"/>
      <c r="Y3135" s="70"/>
      <c r="Z3135" s="69">
        <v>0</v>
      </c>
      <c r="AA3135" s="69" t="s">
        <v>989</v>
      </c>
      <c r="AB3135" s="69" t="s">
        <v>1144</v>
      </c>
      <c r="AC3135" s="69"/>
    </row>
    <row r="3136" spans="1:29" x14ac:dyDescent="0.25">
      <c r="A3136" s="69"/>
      <c r="B3136" s="69"/>
      <c r="C3136" s="69"/>
      <c r="D3136" s="69"/>
      <c r="E3136" s="69"/>
      <c r="F3136" s="69"/>
      <c r="G3136" s="69"/>
      <c r="H3136" s="69"/>
      <c r="I3136" s="69"/>
      <c r="J3136" s="69"/>
      <c r="K3136" s="69" t="s">
        <v>33401</v>
      </c>
      <c r="L3136" s="70">
        <v>15698.59</v>
      </c>
      <c r="M3136" s="69"/>
      <c r="N3136" s="69" t="s">
        <v>33402</v>
      </c>
      <c r="O3136" s="69"/>
      <c r="P3136" s="69" t="s">
        <v>31905</v>
      </c>
      <c r="Q3136" s="69" t="s">
        <v>31929</v>
      </c>
      <c r="R3136" s="69"/>
      <c r="S3136" s="70">
        <v>15698.59</v>
      </c>
      <c r="T3136" s="70"/>
      <c r="U3136" s="69" t="s">
        <v>31929</v>
      </c>
      <c r="V3136" s="73">
        <v>87</v>
      </c>
      <c r="W3136" s="69" t="s">
        <v>31929</v>
      </c>
      <c r="X3136" s="69"/>
      <c r="Y3136" s="70"/>
      <c r="Z3136" s="69">
        <v>0</v>
      </c>
      <c r="AA3136" s="69"/>
      <c r="AB3136" s="69" t="s">
        <v>1144</v>
      </c>
      <c r="AC3136" s="69"/>
    </row>
    <row r="3137" spans="1:29" x14ac:dyDescent="0.25">
      <c r="A3137" s="71" t="s">
        <v>193</v>
      </c>
      <c r="B3137" s="71"/>
      <c r="C3137" s="71"/>
      <c r="D3137" s="71"/>
      <c r="E3137" s="71"/>
      <c r="F3137" s="71"/>
      <c r="G3137" s="71"/>
      <c r="H3137" s="71"/>
      <c r="I3137" s="72">
        <v>18678.91</v>
      </c>
      <c r="J3137" s="71"/>
      <c r="K3137" s="71"/>
      <c r="L3137" s="72">
        <v>18678.91</v>
      </c>
      <c r="M3137" s="72">
        <v>0</v>
      </c>
      <c r="N3137" s="71"/>
      <c r="O3137" s="71"/>
      <c r="P3137" s="71"/>
      <c r="Q3137" s="71"/>
      <c r="R3137" s="71"/>
      <c r="S3137" s="72">
        <v>18678.91</v>
      </c>
      <c r="T3137" s="72">
        <v>18678.91</v>
      </c>
      <c r="U3137" s="71"/>
      <c r="V3137" s="71"/>
      <c r="W3137" s="71"/>
      <c r="X3137" s="72">
        <v>0</v>
      </c>
      <c r="Y3137" s="72">
        <v>0</v>
      </c>
      <c r="Z3137" s="72">
        <v>18678.91</v>
      </c>
      <c r="AA3137" s="69"/>
      <c r="AB3137" s="69"/>
      <c r="AC3137" s="69"/>
    </row>
    <row r="3138" spans="1:29" ht="30" x14ac:dyDescent="0.25">
      <c r="A3138" s="68" t="s">
        <v>33403</v>
      </c>
      <c r="B3138" s="69" t="s">
        <v>33404</v>
      </c>
      <c r="C3138" s="69" t="s">
        <v>33405</v>
      </c>
      <c r="D3138" s="69" t="s">
        <v>4623</v>
      </c>
      <c r="E3138" s="69"/>
      <c r="F3138" s="69" t="s">
        <v>31890</v>
      </c>
      <c r="G3138" s="69" t="s">
        <v>31424</v>
      </c>
      <c r="H3138" s="69" t="s">
        <v>962</v>
      </c>
      <c r="I3138" s="70">
        <v>4736.6099999999997</v>
      </c>
      <c r="J3138" s="69" t="s">
        <v>4591</v>
      </c>
      <c r="K3138" s="69" t="s">
        <v>33406</v>
      </c>
      <c r="L3138" s="70">
        <v>4736.6099999999997</v>
      </c>
      <c r="M3138" s="69"/>
      <c r="N3138" s="69" t="s">
        <v>33407</v>
      </c>
      <c r="O3138" s="69"/>
      <c r="P3138" s="69" t="s">
        <v>32941</v>
      </c>
      <c r="Q3138" s="69" t="s">
        <v>31477</v>
      </c>
      <c r="R3138" s="69"/>
      <c r="S3138" s="70">
        <v>4736.6099999999997</v>
      </c>
      <c r="T3138" s="70"/>
      <c r="U3138" s="69" t="s">
        <v>31477</v>
      </c>
      <c r="V3138" s="73">
        <v>76</v>
      </c>
      <c r="W3138" s="69" t="s">
        <v>31477</v>
      </c>
      <c r="X3138" s="69"/>
      <c r="Y3138" s="70"/>
      <c r="Z3138" s="69">
        <v>0</v>
      </c>
      <c r="AA3138" s="69" t="s">
        <v>989</v>
      </c>
      <c r="AB3138" s="69" t="s">
        <v>1144</v>
      </c>
      <c r="AC3138" s="69"/>
    </row>
    <row r="3139" spans="1:29" x14ac:dyDescent="0.25">
      <c r="A3139" s="71" t="s">
        <v>193</v>
      </c>
      <c r="B3139" s="71"/>
      <c r="C3139" s="71"/>
      <c r="D3139" s="71"/>
      <c r="E3139" s="71"/>
      <c r="F3139" s="71"/>
      <c r="G3139" s="71"/>
      <c r="H3139" s="71"/>
      <c r="I3139" s="72">
        <v>4736.6099999999997</v>
      </c>
      <c r="J3139" s="71"/>
      <c r="K3139" s="71"/>
      <c r="L3139" s="72">
        <v>4736.6099999999997</v>
      </c>
      <c r="M3139" s="72">
        <v>0</v>
      </c>
      <c r="N3139" s="71"/>
      <c r="O3139" s="71"/>
      <c r="P3139" s="71"/>
      <c r="Q3139" s="71"/>
      <c r="R3139" s="71"/>
      <c r="S3139" s="72">
        <v>4736.6099999999997</v>
      </c>
      <c r="T3139" s="72">
        <v>4736.6099999999997</v>
      </c>
      <c r="U3139" s="71"/>
      <c r="V3139" s="71"/>
      <c r="W3139" s="71"/>
      <c r="X3139" s="72">
        <v>0</v>
      </c>
      <c r="Y3139" s="72">
        <v>0</v>
      </c>
      <c r="Z3139" s="72">
        <v>4736.6099999999997</v>
      </c>
      <c r="AA3139" s="69"/>
      <c r="AB3139" s="69"/>
      <c r="AC3139" s="69"/>
    </row>
    <row r="3140" spans="1:29" ht="40" x14ac:dyDescent="0.25">
      <c r="A3140" s="68" t="s">
        <v>33408</v>
      </c>
      <c r="B3140" s="69" t="s">
        <v>33409</v>
      </c>
      <c r="C3140" s="69" t="s">
        <v>33410</v>
      </c>
      <c r="D3140" s="69" t="s">
        <v>9549</v>
      </c>
      <c r="E3140" s="69"/>
      <c r="F3140" s="69" t="s">
        <v>33411</v>
      </c>
      <c r="G3140" s="69" t="s">
        <v>31547</v>
      </c>
      <c r="H3140" s="69" t="s">
        <v>962</v>
      </c>
      <c r="I3140" s="70">
        <v>2993.6</v>
      </c>
      <c r="J3140" s="69" t="s">
        <v>4591</v>
      </c>
      <c r="K3140" s="69" t="s">
        <v>33412</v>
      </c>
      <c r="L3140" s="70">
        <v>2993.6</v>
      </c>
      <c r="M3140" s="69"/>
      <c r="N3140" s="69" t="s">
        <v>33413</v>
      </c>
      <c r="O3140" s="69"/>
      <c r="P3140" s="69" t="s">
        <v>6971</v>
      </c>
      <c r="Q3140" s="69" t="s">
        <v>31929</v>
      </c>
      <c r="R3140" s="69"/>
      <c r="S3140" s="70">
        <v>2993.6</v>
      </c>
      <c r="T3140" s="70"/>
      <c r="U3140" s="69" t="s">
        <v>31929</v>
      </c>
      <c r="V3140" s="73">
        <v>74</v>
      </c>
      <c r="W3140" s="69" t="s">
        <v>31929</v>
      </c>
      <c r="X3140" s="69"/>
      <c r="Y3140" s="70"/>
      <c r="Z3140" s="69">
        <v>0</v>
      </c>
      <c r="AA3140" s="69" t="s">
        <v>989</v>
      </c>
      <c r="AB3140" s="69" t="s">
        <v>1144</v>
      </c>
      <c r="AC3140" s="69"/>
    </row>
    <row r="3141" spans="1:29" x14ac:dyDescent="0.25">
      <c r="A3141" s="71" t="s">
        <v>193</v>
      </c>
      <c r="B3141" s="71"/>
      <c r="C3141" s="71"/>
      <c r="D3141" s="71"/>
      <c r="E3141" s="71"/>
      <c r="F3141" s="71"/>
      <c r="G3141" s="71"/>
      <c r="H3141" s="71"/>
      <c r="I3141" s="72">
        <v>2993.6</v>
      </c>
      <c r="J3141" s="71"/>
      <c r="K3141" s="71"/>
      <c r="L3141" s="72">
        <v>2993.6</v>
      </c>
      <c r="M3141" s="72">
        <v>0</v>
      </c>
      <c r="N3141" s="71"/>
      <c r="O3141" s="71"/>
      <c r="P3141" s="71"/>
      <c r="Q3141" s="71"/>
      <c r="R3141" s="71"/>
      <c r="S3141" s="72">
        <v>2993.6</v>
      </c>
      <c r="T3141" s="72">
        <v>2993.6</v>
      </c>
      <c r="U3141" s="71"/>
      <c r="V3141" s="71"/>
      <c r="W3141" s="71"/>
      <c r="X3141" s="72">
        <v>0</v>
      </c>
      <c r="Y3141" s="72">
        <v>0</v>
      </c>
      <c r="Z3141" s="72">
        <v>2993.6</v>
      </c>
      <c r="AA3141" s="69"/>
      <c r="AB3141" s="69"/>
      <c r="AC3141" s="69"/>
    </row>
    <row r="3142" spans="1:29" ht="30" x14ac:dyDescent="0.25">
      <c r="A3142" s="68" t="s">
        <v>33414</v>
      </c>
      <c r="B3142" s="69" t="s">
        <v>32891</v>
      </c>
      <c r="C3142" s="69" t="s">
        <v>33415</v>
      </c>
      <c r="D3142" s="69" t="s">
        <v>4056</v>
      </c>
      <c r="E3142" s="69"/>
      <c r="F3142" s="69" t="s">
        <v>33411</v>
      </c>
      <c r="G3142" s="69" t="s">
        <v>31465</v>
      </c>
      <c r="H3142" s="69" t="s">
        <v>962</v>
      </c>
      <c r="I3142" s="70">
        <v>1323.47</v>
      </c>
      <c r="J3142" s="69" t="s">
        <v>4591</v>
      </c>
      <c r="K3142" s="69" t="s">
        <v>33416</v>
      </c>
      <c r="L3142" s="70">
        <v>1323.47</v>
      </c>
      <c r="M3142" s="69"/>
      <c r="N3142" s="69" t="s">
        <v>33417</v>
      </c>
      <c r="O3142" s="69"/>
      <c r="P3142" s="69" t="s">
        <v>33418</v>
      </c>
      <c r="Q3142" s="69" t="s">
        <v>6424</v>
      </c>
      <c r="R3142" s="69"/>
      <c r="S3142" s="70">
        <v>1323.47</v>
      </c>
      <c r="T3142" s="70"/>
      <c r="U3142" s="69" t="s">
        <v>6424</v>
      </c>
      <c r="V3142" s="73">
        <v>81</v>
      </c>
      <c r="W3142" s="69" t="s">
        <v>6424</v>
      </c>
      <c r="X3142" s="69"/>
      <c r="Y3142" s="70"/>
      <c r="Z3142" s="69">
        <v>0</v>
      </c>
      <c r="AA3142" s="69" t="s">
        <v>989</v>
      </c>
      <c r="AB3142" s="69" t="s">
        <v>1144</v>
      </c>
      <c r="AC3142" s="69"/>
    </row>
    <row r="3143" spans="1:29" x14ac:dyDescent="0.25">
      <c r="A3143" s="71" t="s">
        <v>193</v>
      </c>
      <c r="B3143" s="71"/>
      <c r="C3143" s="71"/>
      <c r="D3143" s="71"/>
      <c r="E3143" s="71"/>
      <c r="F3143" s="71"/>
      <c r="G3143" s="71"/>
      <c r="H3143" s="71"/>
      <c r="I3143" s="72">
        <v>1323.47</v>
      </c>
      <c r="J3143" s="71"/>
      <c r="K3143" s="71"/>
      <c r="L3143" s="72">
        <v>1323.47</v>
      </c>
      <c r="M3143" s="72">
        <v>0</v>
      </c>
      <c r="N3143" s="71"/>
      <c r="O3143" s="71"/>
      <c r="P3143" s="71"/>
      <c r="Q3143" s="71"/>
      <c r="R3143" s="71"/>
      <c r="S3143" s="72">
        <v>1323.47</v>
      </c>
      <c r="T3143" s="72">
        <v>1323.47</v>
      </c>
      <c r="U3143" s="71"/>
      <c r="V3143" s="71"/>
      <c r="W3143" s="71"/>
      <c r="X3143" s="72">
        <v>0</v>
      </c>
      <c r="Y3143" s="72">
        <v>0</v>
      </c>
      <c r="Z3143" s="72">
        <v>1323.47</v>
      </c>
      <c r="AA3143" s="69"/>
      <c r="AB3143" s="69"/>
      <c r="AC3143" s="69"/>
    </row>
    <row r="3144" spans="1:29" ht="30" x14ac:dyDescent="0.25">
      <c r="A3144" s="68" t="s">
        <v>33419</v>
      </c>
      <c r="B3144" s="69" t="s">
        <v>33420</v>
      </c>
      <c r="C3144" s="69" t="s">
        <v>33421</v>
      </c>
      <c r="D3144" s="69" t="s">
        <v>4813</v>
      </c>
      <c r="E3144" s="69"/>
      <c r="F3144" s="69" t="s">
        <v>32066</v>
      </c>
      <c r="G3144" s="69" t="s">
        <v>31891</v>
      </c>
      <c r="H3144" s="69" t="s">
        <v>962</v>
      </c>
      <c r="I3144" s="70">
        <v>13493.04</v>
      </c>
      <c r="J3144" s="69" t="s">
        <v>4591</v>
      </c>
      <c r="K3144" s="69" t="s">
        <v>33422</v>
      </c>
      <c r="L3144" s="70">
        <v>13493.04</v>
      </c>
      <c r="M3144" s="69"/>
      <c r="N3144" s="69" t="s">
        <v>33423</v>
      </c>
      <c r="O3144" s="69"/>
      <c r="P3144" s="69" t="s">
        <v>31430</v>
      </c>
      <c r="Q3144" s="69" t="s">
        <v>32466</v>
      </c>
      <c r="R3144" s="69"/>
      <c r="S3144" s="70">
        <v>13493.04</v>
      </c>
      <c r="T3144" s="70"/>
      <c r="U3144" s="69" t="s">
        <v>32466</v>
      </c>
      <c r="V3144" s="73">
        <v>55</v>
      </c>
      <c r="W3144" s="69" t="s">
        <v>32466</v>
      </c>
      <c r="X3144" s="69"/>
      <c r="Y3144" s="70"/>
      <c r="Z3144" s="69">
        <v>0</v>
      </c>
      <c r="AA3144" s="69" t="s">
        <v>989</v>
      </c>
      <c r="AB3144" s="69" t="s">
        <v>1144</v>
      </c>
      <c r="AC3144" s="69"/>
    </row>
    <row r="3145" spans="1:29" x14ac:dyDescent="0.25">
      <c r="A3145" s="71" t="s">
        <v>193</v>
      </c>
      <c r="B3145" s="71"/>
      <c r="C3145" s="71"/>
      <c r="D3145" s="71"/>
      <c r="E3145" s="71"/>
      <c r="F3145" s="71"/>
      <c r="G3145" s="71"/>
      <c r="H3145" s="71"/>
      <c r="I3145" s="72">
        <v>13493.04</v>
      </c>
      <c r="J3145" s="71"/>
      <c r="K3145" s="71"/>
      <c r="L3145" s="72">
        <v>13493.04</v>
      </c>
      <c r="M3145" s="72">
        <v>0</v>
      </c>
      <c r="N3145" s="71"/>
      <c r="O3145" s="71"/>
      <c r="P3145" s="71"/>
      <c r="Q3145" s="71"/>
      <c r="R3145" s="71"/>
      <c r="S3145" s="72">
        <v>13493.04</v>
      </c>
      <c r="T3145" s="72">
        <v>13493.04</v>
      </c>
      <c r="U3145" s="71"/>
      <c r="V3145" s="71"/>
      <c r="W3145" s="71"/>
      <c r="X3145" s="72">
        <v>0</v>
      </c>
      <c r="Y3145" s="72">
        <v>0</v>
      </c>
      <c r="Z3145" s="72">
        <v>13493.04</v>
      </c>
      <c r="AA3145" s="69"/>
      <c r="AB3145" s="69"/>
      <c r="AC3145" s="69"/>
    </row>
    <row r="3146" spans="1:29" ht="130" x14ac:dyDescent="0.25">
      <c r="A3146" s="68" t="s">
        <v>33424</v>
      </c>
      <c r="B3146" s="69" t="s">
        <v>33425</v>
      </c>
      <c r="C3146" s="69" t="s">
        <v>33426</v>
      </c>
      <c r="D3146" s="69" t="s">
        <v>890</v>
      </c>
      <c r="E3146" s="69"/>
      <c r="F3146" s="69" t="s">
        <v>32066</v>
      </c>
      <c r="G3146" s="69" t="s">
        <v>32357</v>
      </c>
      <c r="H3146" s="69" t="s">
        <v>962</v>
      </c>
      <c r="I3146" s="70">
        <v>67770.87</v>
      </c>
      <c r="J3146" s="69" t="s">
        <v>4591</v>
      </c>
      <c r="K3146" s="69" t="s">
        <v>33427</v>
      </c>
      <c r="L3146" s="70">
        <v>67770.87</v>
      </c>
      <c r="M3146" s="69"/>
      <c r="N3146" s="69" t="s">
        <v>33428</v>
      </c>
      <c r="O3146" s="69"/>
      <c r="P3146" s="69" t="s">
        <v>31497</v>
      </c>
      <c r="Q3146" s="69" t="s">
        <v>6427</v>
      </c>
      <c r="R3146" s="69"/>
      <c r="S3146" s="70">
        <v>67770.87</v>
      </c>
      <c r="T3146" s="70"/>
      <c r="U3146" s="69" t="s">
        <v>6427</v>
      </c>
      <c r="V3146" s="73">
        <v>28</v>
      </c>
      <c r="W3146" s="69" t="s">
        <v>6427</v>
      </c>
      <c r="X3146" s="69"/>
      <c r="Y3146" s="70"/>
      <c r="Z3146" s="69">
        <v>0</v>
      </c>
      <c r="AA3146" s="69" t="s">
        <v>989</v>
      </c>
      <c r="AB3146" s="69" t="s">
        <v>1144</v>
      </c>
      <c r="AC3146" s="69"/>
    </row>
    <row r="3147" spans="1:29" x14ac:dyDescent="0.25">
      <c r="A3147" s="71" t="s">
        <v>193</v>
      </c>
      <c r="B3147" s="71"/>
      <c r="C3147" s="71"/>
      <c r="D3147" s="71"/>
      <c r="E3147" s="71"/>
      <c r="F3147" s="71"/>
      <c r="G3147" s="71"/>
      <c r="H3147" s="71"/>
      <c r="I3147" s="72">
        <v>67770.87</v>
      </c>
      <c r="J3147" s="71"/>
      <c r="K3147" s="71"/>
      <c r="L3147" s="72">
        <v>67770.87</v>
      </c>
      <c r="M3147" s="72">
        <v>0</v>
      </c>
      <c r="N3147" s="71"/>
      <c r="O3147" s="71"/>
      <c r="P3147" s="71"/>
      <c r="Q3147" s="71"/>
      <c r="R3147" s="71"/>
      <c r="S3147" s="72">
        <v>67770.87</v>
      </c>
      <c r="T3147" s="72">
        <v>67770.87</v>
      </c>
      <c r="U3147" s="71"/>
      <c r="V3147" s="71"/>
      <c r="W3147" s="71"/>
      <c r="X3147" s="72">
        <v>0</v>
      </c>
      <c r="Y3147" s="72">
        <v>0</v>
      </c>
      <c r="Z3147" s="72">
        <v>67770.87</v>
      </c>
      <c r="AA3147" s="69"/>
      <c r="AB3147" s="69"/>
      <c r="AC3147" s="69"/>
    </row>
    <row r="3148" spans="1:29" ht="30" x14ac:dyDescent="0.25">
      <c r="A3148" s="68" t="s">
        <v>33429</v>
      </c>
      <c r="B3148" s="69" t="s">
        <v>33430</v>
      </c>
      <c r="C3148" s="69" t="s">
        <v>33431</v>
      </c>
      <c r="D3148" s="69" t="s">
        <v>22377</v>
      </c>
      <c r="E3148" s="69"/>
      <c r="F3148" s="69" t="s">
        <v>32066</v>
      </c>
      <c r="G3148" s="69" t="s">
        <v>33264</v>
      </c>
      <c r="H3148" s="69" t="s">
        <v>962</v>
      </c>
      <c r="I3148" s="70">
        <v>3106.2</v>
      </c>
      <c r="J3148" s="69" t="s">
        <v>4591</v>
      </c>
      <c r="K3148" s="69" t="s">
        <v>33432</v>
      </c>
      <c r="L3148" s="70">
        <v>3106.2</v>
      </c>
      <c r="M3148" s="69"/>
      <c r="N3148" s="69" t="s">
        <v>33433</v>
      </c>
      <c r="O3148" s="69"/>
      <c r="P3148" s="69" t="s">
        <v>32037</v>
      </c>
      <c r="Q3148" s="69" t="s">
        <v>32466</v>
      </c>
      <c r="R3148" s="69"/>
      <c r="S3148" s="70">
        <v>3106.2</v>
      </c>
      <c r="T3148" s="70"/>
      <c r="U3148" s="69"/>
      <c r="V3148" s="69"/>
      <c r="W3148" s="69" t="s">
        <v>32466</v>
      </c>
      <c r="X3148" s="69"/>
      <c r="Y3148" s="70"/>
      <c r="Z3148" s="69">
        <v>0</v>
      </c>
      <c r="AA3148" s="69" t="s">
        <v>989</v>
      </c>
      <c r="AB3148" s="69" t="s">
        <v>1144</v>
      </c>
      <c r="AC3148" s="69"/>
    </row>
    <row r="3149" spans="1:29" x14ac:dyDescent="0.25">
      <c r="A3149" s="71" t="s">
        <v>193</v>
      </c>
      <c r="B3149" s="71"/>
      <c r="C3149" s="71"/>
      <c r="D3149" s="71"/>
      <c r="E3149" s="71"/>
      <c r="F3149" s="71"/>
      <c r="G3149" s="71"/>
      <c r="H3149" s="71"/>
      <c r="I3149" s="72">
        <v>3106.2</v>
      </c>
      <c r="J3149" s="71"/>
      <c r="K3149" s="71"/>
      <c r="L3149" s="72">
        <v>3106.2</v>
      </c>
      <c r="M3149" s="72">
        <v>0</v>
      </c>
      <c r="N3149" s="71"/>
      <c r="O3149" s="71"/>
      <c r="P3149" s="71"/>
      <c r="Q3149" s="71"/>
      <c r="R3149" s="71"/>
      <c r="S3149" s="72">
        <v>3106.2</v>
      </c>
      <c r="T3149" s="72">
        <v>0</v>
      </c>
      <c r="U3149" s="71"/>
      <c r="V3149" s="71"/>
      <c r="W3149" s="71"/>
      <c r="X3149" s="72">
        <v>3106.2</v>
      </c>
      <c r="Y3149" s="72">
        <v>0</v>
      </c>
      <c r="Z3149" s="72">
        <v>0</v>
      </c>
      <c r="AA3149" s="69"/>
      <c r="AB3149" s="69"/>
      <c r="AC3149" s="69"/>
    </row>
    <row r="3150" spans="1:29" ht="30" x14ac:dyDescent="0.25">
      <c r="A3150" s="68" t="s">
        <v>33434</v>
      </c>
      <c r="B3150" s="69" t="s">
        <v>33310</v>
      </c>
      <c r="C3150" s="69" t="s">
        <v>33435</v>
      </c>
      <c r="D3150" s="69" t="s">
        <v>4623</v>
      </c>
      <c r="E3150" s="69"/>
      <c r="F3150" s="69" t="s">
        <v>32066</v>
      </c>
      <c r="G3150" s="69" t="s">
        <v>31414</v>
      </c>
      <c r="H3150" s="69" t="s">
        <v>962</v>
      </c>
      <c r="I3150" s="70">
        <v>1688.26</v>
      </c>
      <c r="J3150" s="69" t="s">
        <v>4591</v>
      </c>
      <c r="K3150" s="69" t="s">
        <v>33436</v>
      </c>
      <c r="L3150" s="70">
        <v>1688.26</v>
      </c>
      <c r="M3150" s="69"/>
      <c r="N3150" s="69" t="s">
        <v>33437</v>
      </c>
      <c r="O3150" s="69"/>
      <c r="P3150" s="69" t="s">
        <v>31482</v>
      </c>
      <c r="Q3150" s="69" t="s">
        <v>32357</v>
      </c>
      <c r="R3150" s="69"/>
      <c r="S3150" s="70">
        <v>1688.26</v>
      </c>
      <c r="T3150" s="70"/>
      <c r="U3150" s="69" t="s">
        <v>32357</v>
      </c>
      <c r="V3150" s="73">
        <v>50</v>
      </c>
      <c r="W3150" s="69" t="s">
        <v>32357</v>
      </c>
      <c r="X3150" s="69"/>
      <c r="Y3150" s="70"/>
      <c r="Z3150" s="69">
        <v>0</v>
      </c>
      <c r="AA3150" s="69" t="s">
        <v>989</v>
      </c>
      <c r="AB3150" s="69" t="s">
        <v>1144</v>
      </c>
      <c r="AC3150" s="69"/>
    </row>
    <row r="3151" spans="1:29" x14ac:dyDescent="0.25">
      <c r="A3151" s="71" t="s">
        <v>193</v>
      </c>
      <c r="B3151" s="71"/>
      <c r="C3151" s="71"/>
      <c r="D3151" s="71"/>
      <c r="E3151" s="71"/>
      <c r="F3151" s="71"/>
      <c r="G3151" s="71"/>
      <c r="H3151" s="71"/>
      <c r="I3151" s="72">
        <v>1688.26</v>
      </c>
      <c r="J3151" s="71"/>
      <c r="K3151" s="71"/>
      <c r="L3151" s="72">
        <v>1688.26</v>
      </c>
      <c r="M3151" s="72">
        <v>0</v>
      </c>
      <c r="N3151" s="71"/>
      <c r="O3151" s="71"/>
      <c r="P3151" s="71"/>
      <c r="Q3151" s="71"/>
      <c r="R3151" s="71"/>
      <c r="S3151" s="72">
        <v>1688.26</v>
      </c>
      <c r="T3151" s="72">
        <v>1688.26</v>
      </c>
      <c r="U3151" s="71"/>
      <c r="V3151" s="71"/>
      <c r="W3151" s="71"/>
      <c r="X3151" s="72">
        <v>0</v>
      </c>
      <c r="Y3151" s="72">
        <v>0</v>
      </c>
      <c r="Z3151" s="72">
        <v>1688.26</v>
      </c>
      <c r="AA3151" s="69"/>
      <c r="AB3151" s="69"/>
      <c r="AC3151" s="69"/>
    </row>
    <row r="3152" spans="1:29" ht="30" x14ac:dyDescent="0.25">
      <c r="A3152" s="68" t="s">
        <v>33438</v>
      </c>
      <c r="B3152" s="69" t="s">
        <v>33439</v>
      </c>
      <c r="C3152" s="69" t="s">
        <v>33440</v>
      </c>
      <c r="D3152" s="69" t="s">
        <v>1876</v>
      </c>
      <c r="E3152" s="69"/>
      <c r="F3152" s="69" t="s">
        <v>32066</v>
      </c>
      <c r="G3152" s="69" t="s">
        <v>31513</v>
      </c>
      <c r="H3152" s="69" t="s">
        <v>962</v>
      </c>
      <c r="I3152" s="70">
        <v>5699.16</v>
      </c>
      <c r="J3152" s="69" t="s">
        <v>4591</v>
      </c>
      <c r="K3152" s="69" t="s">
        <v>33441</v>
      </c>
      <c r="L3152" s="70">
        <v>5699.16</v>
      </c>
      <c r="M3152" s="69"/>
      <c r="N3152" s="69" t="s">
        <v>33442</v>
      </c>
      <c r="O3152" s="69"/>
      <c r="P3152" s="69" t="s">
        <v>31430</v>
      </c>
      <c r="Q3152" s="69" t="s">
        <v>31522</v>
      </c>
      <c r="R3152" s="69"/>
      <c r="S3152" s="70">
        <v>5699.16</v>
      </c>
      <c r="T3152" s="70"/>
      <c r="U3152" s="69" t="s">
        <v>31522</v>
      </c>
      <c r="V3152" s="73">
        <v>36</v>
      </c>
      <c r="W3152" s="69" t="s">
        <v>31522</v>
      </c>
      <c r="X3152" s="69"/>
      <c r="Y3152" s="70"/>
      <c r="Z3152" s="69">
        <v>0</v>
      </c>
      <c r="AA3152" s="69" t="s">
        <v>989</v>
      </c>
      <c r="AB3152" s="69" t="s">
        <v>1144</v>
      </c>
      <c r="AC3152" s="69"/>
    </row>
    <row r="3153" spans="1:29" x14ac:dyDescent="0.25">
      <c r="A3153" s="71" t="s">
        <v>193</v>
      </c>
      <c r="B3153" s="71"/>
      <c r="C3153" s="71"/>
      <c r="D3153" s="71"/>
      <c r="E3153" s="71"/>
      <c r="F3153" s="71"/>
      <c r="G3153" s="71"/>
      <c r="H3153" s="71"/>
      <c r="I3153" s="72">
        <v>5699.16</v>
      </c>
      <c r="J3153" s="71"/>
      <c r="K3153" s="71"/>
      <c r="L3153" s="72">
        <v>5699.16</v>
      </c>
      <c r="M3153" s="72">
        <v>0</v>
      </c>
      <c r="N3153" s="71"/>
      <c r="O3153" s="71"/>
      <c r="P3153" s="71"/>
      <c r="Q3153" s="71"/>
      <c r="R3153" s="71"/>
      <c r="S3153" s="72">
        <v>5699.16</v>
      </c>
      <c r="T3153" s="72">
        <v>5699.16</v>
      </c>
      <c r="U3153" s="71"/>
      <c r="V3153" s="71"/>
      <c r="W3153" s="71"/>
      <c r="X3153" s="72">
        <v>0</v>
      </c>
      <c r="Y3153" s="72">
        <v>0</v>
      </c>
      <c r="Z3153" s="72">
        <v>5699.16</v>
      </c>
      <c r="AA3153" s="69"/>
      <c r="AB3153" s="69"/>
      <c r="AC3153" s="69"/>
    </row>
    <row r="3154" spans="1:29" ht="30" x14ac:dyDescent="0.25">
      <c r="A3154" s="68" t="s">
        <v>33443</v>
      </c>
      <c r="B3154" s="69" t="s">
        <v>33444</v>
      </c>
      <c r="C3154" s="69" t="s">
        <v>33445</v>
      </c>
      <c r="D3154" s="69" t="s">
        <v>4836</v>
      </c>
      <c r="E3154" s="69"/>
      <c r="F3154" s="69" t="s">
        <v>32066</v>
      </c>
      <c r="G3154" s="69" t="s">
        <v>31411</v>
      </c>
      <c r="H3154" s="69" t="s">
        <v>962</v>
      </c>
      <c r="I3154" s="70">
        <v>1540.48</v>
      </c>
      <c r="J3154" s="69" t="s">
        <v>4591</v>
      </c>
      <c r="K3154" s="69" t="s">
        <v>33446</v>
      </c>
      <c r="L3154" s="70">
        <v>1540.48</v>
      </c>
      <c r="M3154" s="69"/>
      <c r="N3154" s="69" t="s">
        <v>33447</v>
      </c>
      <c r="O3154" s="69"/>
      <c r="P3154" s="69" t="s">
        <v>32080</v>
      </c>
      <c r="Q3154" s="69" t="s">
        <v>31680</v>
      </c>
      <c r="R3154" s="69"/>
      <c r="S3154" s="70">
        <v>1540.48</v>
      </c>
      <c r="T3154" s="70"/>
      <c r="U3154" s="69" t="s">
        <v>31680</v>
      </c>
      <c r="V3154" s="73">
        <v>90</v>
      </c>
      <c r="W3154" s="69" t="s">
        <v>31680</v>
      </c>
      <c r="X3154" s="69"/>
      <c r="Y3154" s="70"/>
      <c r="Z3154" s="69">
        <v>0</v>
      </c>
      <c r="AA3154" s="69" t="s">
        <v>989</v>
      </c>
      <c r="AB3154" s="69" t="s">
        <v>1144</v>
      </c>
      <c r="AC3154" s="69"/>
    </row>
    <row r="3155" spans="1:29" x14ac:dyDescent="0.25">
      <c r="A3155" s="71" t="s">
        <v>193</v>
      </c>
      <c r="B3155" s="71"/>
      <c r="C3155" s="71"/>
      <c r="D3155" s="71"/>
      <c r="E3155" s="71"/>
      <c r="F3155" s="71"/>
      <c r="G3155" s="71"/>
      <c r="H3155" s="71"/>
      <c r="I3155" s="72">
        <v>1540.48</v>
      </c>
      <c r="J3155" s="71"/>
      <c r="K3155" s="71"/>
      <c r="L3155" s="72">
        <v>1540.48</v>
      </c>
      <c r="M3155" s="72">
        <v>0</v>
      </c>
      <c r="N3155" s="71"/>
      <c r="O3155" s="71"/>
      <c r="P3155" s="71"/>
      <c r="Q3155" s="71"/>
      <c r="R3155" s="71"/>
      <c r="S3155" s="72">
        <v>1540.48</v>
      </c>
      <c r="T3155" s="72">
        <v>1540.48</v>
      </c>
      <c r="U3155" s="71"/>
      <c r="V3155" s="71"/>
      <c r="W3155" s="71"/>
      <c r="X3155" s="72">
        <v>0</v>
      </c>
      <c r="Y3155" s="72">
        <v>0</v>
      </c>
      <c r="Z3155" s="72">
        <v>1540.48</v>
      </c>
      <c r="AA3155" s="69"/>
      <c r="AB3155" s="69"/>
      <c r="AC3155" s="69"/>
    </row>
    <row r="3156" spans="1:29" ht="30" x14ac:dyDescent="0.25">
      <c r="A3156" s="68" t="s">
        <v>33448</v>
      </c>
      <c r="B3156" s="69" t="s">
        <v>33449</v>
      </c>
      <c r="C3156" s="69" t="s">
        <v>33450</v>
      </c>
      <c r="D3156" s="69" t="s">
        <v>4813</v>
      </c>
      <c r="E3156" s="69"/>
      <c r="F3156" s="69" t="s">
        <v>32066</v>
      </c>
      <c r="G3156" s="69" t="s">
        <v>32080</v>
      </c>
      <c r="H3156" s="69" t="s">
        <v>962</v>
      </c>
      <c r="I3156" s="70">
        <v>18066.330000000002</v>
      </c>
      <c r="J3156" s="69" t="s">
        <v>4591</v>
      </c>
      <c r="K3156" s="69" t="s">
        <v>33451</v>
      </c>
      <c r="L3156" s="70">
        <v>18066.330000000002</v>
      </c>
      <c r="M3156" s="69"/>
      <c r="N3156" s="69" t="s">
        <v>33452</v>
      </c>
      <c r="O3156" s="69"/>
      <c r="P3156" s="69" t="s">
        <v>32037</v>
      </c>
      <c r="Q3156" s="69" t="s">
        <v>31477</v>
      </c>
      <c r="R3156" s="69"/>
      <c r="S3156" s="70">
        <v>18066.330000000002</v>
      </c>
      <c r="T3156" s="70"/>
      <c r="U3156" s="69" t="s">
        <v>31477</v>
      </c>
      <c r="V3156" s="73">
        <v>62</v>
      </c>
      <c r="W3156" s="69" t="s">
        <v>31477</v>
      </c>
      <c r="X3156" s="69"/>
      <c r="Y3156" s="70"/>
      <c r="Z3156" s="69">
        <v>0</v>
      </c>
      <c r="AA3156" s="69" t="s">
        <v>989</v>
      </c>
      <c r="AB3156" s="69" t="s">
        <v>1144</v>
      </c>
      <c r="AC3156" s="69"/>
    </row>
    <row r="3157" spans="1:29" x14ac:dyDescent="0.25">
      <c r="A3157" s="71" t="s">
        <v>193</v>
      </c>
      <c r="B3157" s="71"/>
      <c r="C3157" s="71"/>
      <c r="D3157" s="71"/>
      <c r="E3157" s="71"/>
      <c r="F3157" s="71"/>
      <c r="G3157" s="71"/>
      <c r="H3157" s="71"/>
      <c r="I3157" s="72">
        <v>18066.330000000002</v>
      </c>
      <c r="J3157" s="71"/>
      <c r="K3157" s="71"/>
      <c r="L3157" s="72">
        <v>18066.330000000002</v>
      </c>
      <c r="M3157" s="72">
        <v>0</v>
      </c>
      <c r="N3157" s="71"/>
      <c r="O3157" s="71"/>
      <c r="P3157" s="71"/>
      <c r="Q3157" s="71"/>
      <c r="R3157" s="71"/>
      <c r="S3157" s="72">
        <v>18066.330000000002</v>
      </c>
      <c r="T3157" s="72">
        <v>18066.330000000002</v>
      </c>
      <c r="U3157" s="71"/>
      <c r="V3157" s="71"/>
      <c r="W3157" s="71"/>
      <c r="X3157" s="72">
        <v>0</v>
      </c>
      <c r="Y3157" s="72">
        <v>0</v>
      </c>
      <c r="Z3157" s="72">
        <v>18066.330000000002</v>
      </c>
      <c r="AA3157" s="69"/>
      <c r="AB3157" s="69"/>
      <c r="AC3157" s="69"/>
    </row>
    <row r="3158" spans="1:29" ht="30" x14ac:dyDescent="0.25">
      <c r="A3158" s="68" t="s">
        <v>33453</v>
      </c>
      <c r="B3158" s="69" t="s">
        <v>33454</v>
      </c>
      <c r="C3158" s="69" t="s">
        <v>33455</v>
      </c>
      <c r="D3158" s="69" t="s">
        <v>20673</v>
      </c>
      <c r="E3158" s="69"/>
      <c r="F3158" s="69" t="s">
        <v>32066</v>
      </c>
      <c r="G3158" s="69" t="s">
        <v>31891</v>
      </c>
      <c r="H3158" s="69" t="s">
        <v>962</v>
      </c>
      <c r="I3158" s="70">
        <v>12677.11</v>
      </c>
      <c r="J3158" s="69" t="s">
        <v>4591</v>
      </c>
      <c r="K3158" s="69" t="s">
        <v>33456</v>
      </c>
      <c r="L3158" s="70">
        <v>12677.11</v>
      </c>
      <c r="M3158" s="69"/>
      <c r="N3158" s="69" t="s">
        <v>33457</v>
      </c>
      <c r="O3158" s="69"/>
      <c r="P3158" s="69" t="s">
        <v>32201</v>
      </c>
      <c r="Q3158" s="69" t="s">
        <v>32684</v>
      </c>
      <c r="R3158" s="69"/>
      <c r="S3158" s="70">
        <v>12677.11</v>
      </c>
      <c r="T3158" s="70"/>
      <c r="U3158" s="69" t="s">
        <v>32684</v>
      </c>
      <c r="V3158" s="73">
        <v>89</v>
      </c>
      <c r="W3158" s="69" t="s">
        <v>32684</v>
      </c>
      <c r="X3158" s="69"/>
      <c r="Y3158" s="70"/>
      <c r="Z3158" s="69">
        <v>0</v>
      </c>
      <c r="AA3158" s="69" t="s">
        <v>989</v>
      </c>
      <c r="AB3158" s="69" t="s">
        <v>1144</v>
      </c>
      <c r="AC3158" s="69"/>
    </row>
    <row r="3159" spans="1:29" x14ac:dyDescent="0.25">
      <c r="A3159" s="71" t="s">
        <v>193</v>
      </c>
      <c r="B3159" s="71"/>
      <c r="C3159" s="71"/>
      <c r="D3159" s="71"/>
      <c r="E3159" s="71"/>
      <c r="F3159" s="71"/>
      <c r="G3159" s="71"/>
      <c r="H3159" s="71"/>
      <c r="I3159" s="72">
        <v>12677.11</v>
      </c>
      <c r="J3159" s="71"/>
      <c r="K3159" s="71"/>
      <c r="L3159" s="72">
        <v>12677.11</v>
      </c>
      <c r="M3159" s="72">
        <v>0</v>
      </c>
      <c r="N3159" s="71"/>
      <c r="O3159" s="71"/>
      <c r="P3159" s="71"/>
      <c r="Q3159" s="71"/>
      <c r="R3159" s="71"/>
      <c r="S3159" s="72">
        <v>12677.11</v>
      </c>
      <c r="T3159" s="72">
        <v>12677.11</v>
      </c>
      <c r="U3159" s="71"/>
      <c r="V3159" s="71"/>
      <c r="W3159" s="71"/>
      <c r="X3159" s="72">
        <v>0</v>
      </c>
      <c r="Y3159" s="72">
        <v>0</v>
      </c>
      <c r="Z3159" s="72">
        <v>12677.11</v>
      </c>
      <c r="AA3159" s="69"/>
      <c r="AB3159" s="69"/>
      <c r="AC3159" s="69"/>
    </row>
    <row r="3160" spans="1:29" ht="30" x14ac:dyDescent="0.25">
      <c r="A3160" s="68" t="s">
        <v>33458</v>
      </c>
      <c r="B3160" s="69" t="s">
        <v>33459</v>
      </c>
      <c r="C3160" s="69" t="s">
        <v>33460</v>
      </c>
      <c r="D3160" s="69" t="s">
        <v>4611</v>
      </c>
      <c r="E3160" s="69"/>
      <c r="F3160" s="69" t="s">
        <v>32066</v>
      </c>
      <c r="G3160" s="69" t="s">
        <v>31526</v>
      </c>
      <c r="H3160" s="69" t="s">
        <v>962</v>
      </c>
      <c r="I3160" s="70">
        <v>1999.66</v>
      </c>
      <c r="J3160" s="69" t="s">
        <v>4591</v>
      </c>
      <c r="K3160" s="69" t="s">
        <v>33461</v>
      </c>
      <c r="L3160" s="70">
        <v>1999.66</v>
      </c>
      <c r="M3160" s="69"/>
      <c r="N3160" s="69" t="s">
        <v>33462</v>
      </c>
      <c r="O3160" s="69"/>
      <c r="P3160" s="69" t="s">
        <v>31424</v>
      </c>
      <c r="Q3160" s="69" t="s">
        <v>31491</v>
      </c>
      <c r="R3160" s="69"/>
      <c r="S3160" s="70">
        <v>1999.66</v>
      </c>
      <c r="T3160" s="70"/>
      <c r="U3160" s="69" t="s">
        <v>31491</v>
      </c>
      <c r="V3160" s="73">
        <v>93</v>
      </c>
      <c r="W3160" s="69" t="s">
        <v>31491</v>
      </c>
      <c r="X3160" s="69"/>
      <c r="Y3160" s="70"/>
      <c r="Z3160" s="69">
        <v>0</v>
      </c>
      <c r="AA3160" s="69" t="s">
        <v>989</v>
      </c>
      <c r="AB3160" s="69" t="s">
        <v>1144</v>
      </c>
      <c r="AC3160" s="69"/>
    </row>
    <row r="3161" spans="1:29" x14ac:dyDescent="0.25">
      <c r="A3161" s="71" t="s">
        <v>193</v>
      </c>
      <c r="B3161" s="71"/>
      <c r="C3161" s="71"/>
      <c r="D3161" s="71"/>
      <c r="E3161" s="71"/>
      <c r="F3161" s="71"/>
      <c r="G3161" s="71"/>
      <c r="H3161" s="71"/>
      <c r="I3161" s="72">
        <v>1999.66</v>
      </c>
      <c r="J3161" s="71"/>
      <c r="K3161" s="71"/>
      <c r="L3161" s="72">
        <v>1999.66</v>
      </c>
      <c r="M3161" s="72">
        <v>0</v>
      </c>
      <c r="N3161" s="71"/>
      <c r="O3161" s="71"/>
      <c r="P3161" s="71"/>
      <c r="Q3161" s="71"/>
      <c r="R3161" s="71"/>
      <c r="S3161" s="72">
        <v>1999.66</v>
      </c>
      <c r="T3161" s="72">
        <v>1999.66</v>
      </c>
      <c r="U3161" s="71"/>
      <c r="V3161" s="71"/>
      <c r="W3161" s="71"/>
      <c r="X3161" s="72">
        <v>0</v>
      </c>
      <c r="Y3161" s="72">
        <v>0</v>
      </c>
      <c r="Z3161" s="72">
        <v>1999.66</v>
      </c>
      <c r="AA3161" s="69"/>
      <c r="AB3161" s="69"/>
      <c r="AC3161" s="69"/>
    </row>
    <row r="3162" spans="1:29" ht="50" x14ac:dyDescent="0.25">
      <c r="A3162" s="68" t="s">
        <v>33463</v>
      </c>
      <c r="B3162" s="69" t="s">
        <v>33464</v>
      </c>
      <c r="C3162" s="69" t="s">
        <v>33465</v>
      </c>
      <c r="D3162" s="69" t="s">
        <v>4611</v>
      </c>
      <c r="E3162" s="69" t="s">
        <v>33466</v>
      </c>
      <c r="F3162" s="69" t="s">
        <v>32869</v>
      </c>
      <c r="G3162" s="69" t="s">
        <v>32108</v>
      </c>
      <c r="H3162" s="69" t="s">
        <v>962</v>
      </c>
      <c r="I3162" s="70">
        <v>10897.31</v>
      </c>
      <c r="J3162" s="69" t="s">
        <v>4591</v>
      </c>
      <c r="K3162" s="69" t="s">
        <v>33467</v>
      </c>
      <c r="L3162" s="70">
        <v>10897.31</v>
      </c>
      <c r="M3162" s="69"/>
      <c r="N3162" s="69" t="s">
        <v>33468</v>
      </c>
      <c r="O3162" s="69"/>
      <c r="P3162" s="69" t="s">
        <v>32053</v>
      </c>
      <c r="Q3162" s="69" t="s">
        <v>31636</v>
      </c>
      <c r="R3162" s="69"/>
      <c r="S3162" s="70">
        <v>10897.31</v>
      </c>
      <c r="T3162" s="70"/>
      <c r="U3162" s="69" t="s">
        <v>31636</v>
      </c>
      <c r="V3162" s="73">
        <v>97</v>
      </c>
      <c r="W3162" s="69" t="s">
        <v>31636</v>
      </c>
      <c r="X3162" s="69"/>
      <c r="Y3162" s="70"/>
      <c r="Z3162" s="69">
        <v>0</v>
      </c>
      <c r="AA3162" s="69" t="s">
        <v>989</v>
      </c>
      <c r="AB3162" s="69" t="s">
        <v>1144</v>
      </c>
      <c r="AC3162" s="69"/>
    </row>
    <row r="3163" spans="1:29" x14ac:dyDescent="0.25">
      <c r="A3163" s="71" t="s">
        <v>193</v>
      </c>
      <c r="B3163" s="71"/>
      <c r="C3163" s="71"/>
      <c r="D3163" s="71"/>
      <c r="E3163" s="71"/>
      <c r="F3163" s="71"/>
      <c r="G3163" s="71"/>
      <c r="H3163" s="71"/>
      <c r="I3163" s="72">
        <v>10897.31</v>
      </c>
      <c r="J3163" s="71"/>
      <c r="K3163" s="71"/>
      <c r="L3163" s="72">
        <v>10897.31</v>
      </c>
      <c r="M3163" s="72">
        <v>0</v>
      </c>
      <c r="N3163" s="71"/>
      <c r="O3163" s="71"/>
      <c r="P3163" s="71"/>
      <c r="Q3163" s="71"/>
      <c r="R3163" s="71"/>
      <c r="S3163" s="72">
        <v>10897.31</v>
      </c>
      <c r="T3163" s="72">
        <v>10897.31</v>
      </c>
      <c r="U3163" s="71"/>
      <c r="V3163" s="71"/>
      <c r="W3163" s="71"/>
      <c r="X3163" s="72">
        <v>0</v>
      </c>
      <c r="Y3163" s="72">
        <v>0</v>
      </c>
      <c r="Z3163" s="72">
        <v>10897.31</v>
      </c>
      <c r="AA3163" s="69"/>
      <c r="AB3163" s="69"/>
      <c r="AC3163" s="69"/>
    </row>
    <row r="3164" spans="1:29" ht="30" x14ac:dyDescent="0.25">
      <c r="A3164" s="68" t="s">
        <v>33469</v>
      </c>
      <c r="B3164" s="69" t="s">
        <v>33470</v>
      </c>
      <c r="C3164" s="69" t="s">
        <v>33471</v>
      </c>
      <c r="D3164" s="69" t="s">
        <v>4589</v>
      </c>
      <c r="E3164" s="69"/>
      <c r="F3164" s="69" t="s">
        <v>32869</v>
      </c>
      <c r="G3164" s="69" t="s">
        <v>32080</v>
      </c>
      <c r="H3164" s="69" t="s">
        <v>962</v>
      </c>
      <c r="I3164" s="70">
        <v>74676.740000000005</v>
      </c>
      <c r="J3164" s="69" t="s">
        <v>4591</v>
      </c>
      <c r="K3164" s="69" t="s">
        <v>33472</v>
      </c>
      <c r="L3164" s="70">
        <v>74676.740000000005</v>
      </c>
      <c r="M3164" s="69"/>
      <c r="N3164" s="69" t="s">
        <v>33473</v>
      </c>
      <c r="O3164" s="69" t="s">
        <v>33473</v>
      </c>
      <c r="P3164" s="69" t="s">
        <v>31535</v>
      </c>
      <c r="Q3164" s="69" t="s">
        <v>31979</v>
      </c>
      <c r="R3164" s="69"/>
      <c r="S3164" s="70">
        <v>74676.740000000005</v>
      </c>
      <c r="T3164" s="70"/>
      <c r="U3164" s="69" t="s">
        <v>31575</v>
      </c>
      <c r="V3164" s="73">
        <v>17</v>
      </c>
      <c r="W3164" s="69" t="s">
        <v>31535</v>
      </c>
      <c r="X3164" s="69"/>
      <c r="Y3164" s="70"/>
      <c r="Z3164" s="69">
        <v>105.77</v>
      </c>
      <c r="AA3164" s="69" t="s">
        <v>989</v>
      </c>
      <c r="AB3164" s="69" t="s">
        <v>1144</v>
      </c>
      <c r="AC3164" s="69"/>
    </row>
    <row r="3165" spans="1:29" x14ac:dyDescent="0.25">
      <c r="A3165" s="71" t="s">
        <v>193</v>
      </c>
      <c r="B3165" s="71"/>
      <c r="C3165" s="71"/>
      <c r="D3165" s="71"/>
      <c r="E3165" s="71"/>
      <c r="F3165" s="71"/>
      <c r="G3165" s="71"/>
      <c r="H3165" s="71"/>
      <c r="I3165" s="72">
        <v>74676.740000000005</v>
      </c>
      <c r="J3165" s="71"/>
      <c r="K3165" s="71"/>
      <c r="L3165" s="72">
        <v>74676.740000000005</v>
      </c>
      <c r="M3165" s="72">
        <v>0</v>
      </c>
      <c r="N3165" s="71"/>
      <c r="O3165" s="71"/>
      <c r="P3165" s="71"/>
      <c r="Q3165" s="71"/>
      <c r="R3165" s="71"/>
      <c r="S3165" s="72">
        <v>74676.740000000005</v>
      </c>
      <c r="T3165" s="72">
        <v>74676.740000000005</v>
      </c>
      <c r="U3165" s="71"/>
      <c r="V3165" s="71"/>
      <c r="W3165" s="71"/>
      <c r="X3165" s="72">
        <v>0</v>
      </c>
      <c r="Y3165" s="72">
        <v>105.77</v>
      </c>
      <c r="Z3165" s="72">
        <v>74782.510000000009</v>
      </c>
      <c r="AA3165" s="69"/>
      <c r="AB3165" s="69"/>
      <c r="AC3165" s="69"/>
    </row>
    <row r="3166" spans="1:29" ht="30" x14ac:dyDescent="0.25">
      <c r="A3166" s="68" t="s">
        <v>33474</v>
      </c>
      <c r="B3166" s="69" t="s">
        <v>33475</v>
      </c>
      <c r="C3166" s="69" t="s">
        <v>33476</v>
      </c>
      <c r="D3166" s="69" t="s">
        <v>4623</v>
      </c>
      <c r="E3166" s="69"/>
      <c r="F3166" s="69" t="s">
        <v>33477</v>
      </c>
      <c r="G3166" s="69" t="s">
        <v>31482</v>
      </c>
      <c r="H3166" s="69" t="s">
        <v>962</v>
      </c>
      <c r="I3166" s="70">
        <v>23335.37</v>
      </c>
      <c r="J3166" s="69" t="s">
        <v>4591</v>
      </c>
      <c r="K3166" s="69" t="s">
        <v>33478</v>
      </c>
      <c r="L3166" s="70">
        <v>23335.37</v>
      </c>
      <c r="M3166" s="69"/>
      <c r="N3166" s="69" t="s">
        <v>33479</v>
      </c>
      <c r="O3166" s="69"/>
      <c r="P3166" s="69" t="s">
        <v>32075</v>
      </c>
      <c r="Q3166" s="69" t="s">
        <v>31929</v>
      </c>
      <c r="R3166" s="69"/>
      <c r="S3166" s="70">
        <v>23335.37</v>
      </c>
      <c r="T3166" s="70"/>
      <c r="U3166" s="69" t="s">
        <v>31929</v>
      </c>
      <c r="V3166" s="73">
        <v>60</v>
      </c>
      <c r="W3166" s="69" t="s">
        <v>31929</v>
      </c>
      <c r="X3166" s="69"/>
      <c r="Y3166" s="70"/>
      <c r="Z3166" s="69">
        <v>0</v>
      </c>
      <c r="AA3166" s="69" t="s">
        <v>989</v>
      </c>
      <c r="AB3166" s="69" t="s">
        <v>1144</v>
      </c>
      <c r="AC3166" s="69"/>
    </row>
    <row r="3167" spans="1:29" x14ac:dyDescent="0.25">
      <c r="A3167" s="71" t="s">
        <v>193</v>
      </c>
      <c r="B3167" s="71"/>
      <c r="C3167" s="71"/>
      <c r="D3167" s="71"/>
      <c r="E3167" s="71"/>
      <c r="F3167" s="71"/>
      <c r="G3167" s="71"/>
      <c r="H3167" s="71"/>
      <c r="I3167" s="72">
        <v>23335.37</v>
      </c>
      <c r="J3167" s="71"/>
      <c r="K3167" s="71"/>
      <c r="L3167" s="72">
        <v>23335.37</v>
      </c>
      <c r="M3167" s="72">
        <v>0</v>
      </c>
      <c r="N3167" s="71"/>
      <c r="O3167" s="71"/>
      <c r="P3167" s="71"/>
      <c r="Q3167" s="71"/>
      <c r="R3167" s="71"/>
      <c r="S3167" s="72">
        <v>23335.37</v>
      </c>
      <c r="T3167" s="72">
        <v>23335.37</v>
      </c>
      <c r="U3167" s="71"/>
      <c r="V3167" s="71"/>
      <c r="W3167" s="71"/>
      <c r="X3167" s="72">
        <v>0</v>
      </c>
      <c r="Y3167" s="72">
        <v>0</v>
      </c>
      <c r="Z3167" s="72">
        <v>23335.37</v>
      </c>
      <c r="AA3167" s="69"/>
      <c r="AB3167" s="69"/>
      <c r="AC3167" s="69"/>
    </row>
    <row r="3168" spans="1:29" ht="30" x14ac:dyDescent="0.25">
      <c r="A3168" s="68" t="s">
        <v>33480</v>
      </c>
      <c r="B3168" s="69" t="s">
        <v>33481</v>
      </c>
      <c r="C3168" s="69" t="s">
        <v>33482</v>
      </c>
      <c r="D3168" s="69" t="s">
        <v>4670</v>
      </c>
      <c r="E3168" s="69"/>
      <c r="F3168" s="69" t="s">
        <v>31436</v>
      </c>
      <c r="G3168" s="69" t="s">
        <v>32060</v>
      </c>
      <c r="H3168" s="69" t="s">
        <v>962</v>
      </c>
      <c r="I3168" s="70">
        <v>42333.4</v>
      </c>
      <c r="J3168" s="69" t="s">
        <v>4591</v>
      </c>
      <c r="K3168" s="69" t="s">
        <v>33483</v>
      </c>
      <c r="L3168" s="70">
        <v>42333.4</v>
      </c>
      <c r="M3168" s="69"/>
      <c r="N3168" s="69" t="s">
        <v>33484</v>
      </c>
      <c r="O3168" s="69"/>
      <c r="P3168" s="69" t="s">
        <v>32053</v>
      </c>
      <c r="Q3168" s="69" t="s">
        <v>6427</v>
      </c>
      <c r="R3168" s="69"/>
      <c r="S3168" s="70">
        <v>42333.4</v>
      </c>
      <c r="T3168" s="70"/>
      <c r="U3168" s="69" t="s">
        <v>6427</v>
      </c>
      <c r="V3168" s="73">
        <v>56</v>
      </c>
      <c r="W3168" s="69" t="s">
        <v>6427</v>
      </c>
      <c r="X3168" s="69"/>
      <c r="Y3168" s="70"/>
      <c r="Z3168" s="69">
        <v>0</v>
      </c>
      <c r="AA3168" s="69" t="s">
        <v>989</v>
      </c>
      <c r="AB3168" s="69" t="s">
        <v>1144</v>
      </c>
      <c r="AC3168" s="69"/>
    </row>
    <row r="3169" spans="1:29" x14ac:dyDescent="0.25">
      <c r="A3169" s="71" t="s">
        <v>193</v>
      </c>
      <c r="B3169" s="71"/>
      <c r="C3169" s="71"/>
      <c r="D3169" s="71"/>
      <c r="E3169" s="71"/>
      <c r="F3169" s="71"/>
      <c r="G3169" s="71"/>
      <c r="H3169" s="71"/>
      <c r="I3169" s="72">
        <v>42333.4</v>
      </c>
      <c r="J3169" s="71"/>
      <c r="K3169" s="71"/>
      <c r="L3169" s="72">
        <v>42333.4</v>
      </c>
      <c r="M3169" s="72">
        <v>0</v>
      </c>
      <c r="N3169" s="71"/>
      <c r="O3169" s="71"/>
      <c r="P3169" s="71"/>
      <c r="Q3169" s="71"/>
      <c r="R3169" s="71"/>
      <c r="S3169" s="72">
        <v>42333.4</v>
      </c>
      <c r="T3169" s="72">
        <v>42333.4</v>
      </c>
      <c r="U3169" s="71"/>
      <c r="V3169" s="71"/>
      <c r="W3169" s="71"/>
      <c r="X3169" s="72">
        <v>0</v>
      </c>
      <c r="Y3169" s="72">
        <v>0</v>
      </c>
      <c r="Z3169" s="72">
        <v>42333.4</v>
      </c>
      <c r="AA3169" s="69"/>
      <c r="AB3169" s="69"/>
      <c r="AC3169" s="69"/>
    </row>
    <row r="3170" spans="1:29" ht="30" x14ac:dyDescent="0.25">
      <c r="A3170" s="68" t="s">
        <v>33485</v>
      </c>
      <c r="B3170" s="69" t="s">
        <v>33486</v>
      </c>
      <c r="C3170" s="69" t="s">
        <v>33487</v>
      </c>
      <c r="D3170" s="69" t="s">
        <v>4836</v>
      </c>
      <c r="E3170" s="69"/>
      <c r="F3170" s="69" t="s">
        <v>31436</v>
      </c>
      <c r="G3170" s="69" t="s">
        <v>31513</v>
      </c>
      <c r="H3170" s="69" t="s">
        <v>962</v>
      </c>
      <c r="I3170" s="70">
        <v>7316.08</v>
      </c>
      <c r="J3170" s="69" t="s">
        <v>4591</v>
      </c>
      <c r="K3170" s="69" t="s">
        <v>33488</v>
      </c>
      <c r="L3170" s="70">
        <v>7316.08</v>
      </c>
      <c r="M3170" s="69"/>
      <c r="N3170" s="69" t="s">
        <v>33489</v>
      </c>
      <c r="O3170" s="69"/>
      <c r="P3170" s="69" t="s">
        <v>32080</v>
      </c>
      <c r="Q3170" s="69" t="s">
        <v>6427</v>
      </c>
      <c r="R3170" s="69"/>
      <c r="S3170" s="70">
        <v>7316.08</v>
      </c>
      <c r="T3170" s="70"/>
      <c r="U3170" s="69" t="s">
        <v>6427</v>
      </c>
      <c r="V3170" s="73">
        <v>18</v>
      </c>
      <c r="W3170" s="69" t="s">
        <v>6427</v>
      </c>
      <c r="X3170" s="69"/>
      <c r="Y3170" s="70"/>
      <c r="Z3170" s="69">
        <v>0</v>
      </c>
      <c r="AA3170" s="69" t="s">
        <v>989</v>
      </c>
      <c r="AB3170" s="69" t="s">
        <v>1144</v>
      </c>
      <c r="AC3170" s="69"/>
    </row>
    <row r="3171" spans="1:29" x14ac:dyDescent="0.25">
      <c r="A3171" s="71" t="s">
        <v>193</v>
      </c>
      <c r="B3171" s="71"/>
      <c r="C3171" s="71"/>
      <c r="D3171" s="71"/>
      <c r="E3171" s="71"/>
      <c r="F3171" s="71"/>
      <c r="G3171" s="71"/>
      <c r="H3171" s="71"/>
      <c r="I3171" s="72">
        <v>7316.08</v>
      </c>
      <c r="J3171" s="71"/>
      <c r="K3171" s="71"/>
      <c r="L3171" s="72">
        <v>7316.08</v>
      </c>
      <c r="M3171" s="72">
        <v>0</v>
      </c>
      <c r="N3171" s="71"/>
      <c r="O3171" s="71"/>
      <c r="P3171" s="71"/>
      <c r="Q3171" s="71"/>
      <c r="R3171" s="71"/>
      <c r="S3171" s="72">
        <v>7316.08</v>
      </c>
      <c r="T3171" s="72">
        <v>7316.08</v>
      </c>
      <c r="U3171" s="71"/>
      <c r="V3171" s="71"/>
      <c r="W3171" s="71"/>
      <c r="X3171" s="72">
        <v>0</v>
      </c>
      <c r="Y3171" s="72">
        <v>0</v>
      </c>
      <c r="Z3171" s="72">
        <v>7316.08</v>
      </c>
      <c r="AA3171" s="69"/>
      <c r="AB3171" s="69"/>
      <c r="AC3171" s="69"/>
    </row>
    <row r="3172" spans="1:29" ht="30" x14ac:dyDescent="0.25">
      <c r="A3172" s="68" t="s">
        <v>33490</v>
      </c>
      <c r="B3172" s="69" t="s">
        <v>33491</v>
      </c>
      <c r="C3172" s="69" t="s">
        <v>33492</v>
      </c>
      <c r="D3172" s="69" t="s">
        <v>4589</v>
      </c>
      <c r="E3172" s="69"/>
      <c r="F3172" s="69" t="s">
        <v>31442</v>
      </c>
      <c r="G3172" s="69" t="s">
        <v>32080</v>
      </c>
      <c r="H3172" s="69" t="s">
        <v>962</v>
      </c>
      <c r="I3172" s="70">
        <v>15376.41</v>
      </c>
      <c r="J3172" s="69" t="s">
        <v>4591</v>
      </c>
      <c r="K3172" s="69" t="s">
        <v>33493</v>
      </c>
      <c r="L3172" s="70">
        <v>15376.41</v>
      </c>
      <c r="M3172" s="69"/>
      <c r="N3172" s="69" t="s">
        <v>33494</v>
      </c>
      <c r="O3172" s="69"/>
      <c r="P3172" s="69" t="s">
        <v>31556</v>
      </c>
      <c r="Q3172" s="69" t="s">
        <v>32132</v>
      </c>
      <c r="R3172" s="69"/>
      <c r="S3172" s="70">
        <v>15376.41</v>
      </c>
      <c r="T3172" s="70"/>
      <c r="U3172" s="69" t="s">
        <v>32132</v>
      </c>
      <c r="V3172" s="73">
        <v>38</v>
      </c>
      <c r="W3172" s="69" t="s">
        <v>32132</v>
      </c>
      <c r="X3172" s="69"/>
      <c r="Y3172" s="70"/>
      <c r="Z3172" s="69">
        <v>0</v>
      </c>
      <c r="AA3172" s="69" t="s">
        <v>989</v>
      </c>
      <c r="AB3172" s="69" t="s">
        <v>1144</v>
      </c>
      <c r="AC3172" s="69"/>
    </row>
    <row r="3173" spans="1:29" x14ac:dyDescent="0.25">
      <c r="A3173" s="71" t="s">
        <v>193</v>
      </c>
      <c r="B3173" s="71"/>
      <c r="C3173" s="71"/>
      <c r="D3173" s="71"/>
      <c r="E3173" s="71"/>
      <c r="F3173" s="71"/>
      <c r="G3173" s="71"/>
      <c r="H3173" s="71"/>
      <c r="I3173" s="72">
        <v>15376.41</v>
      </c>
      <c r="J3173" s="71"/>
      <c r="K3173" s="71"/>
      <c r="L3173" s="72">
        <v>15376.41</v>
      </c>
      <c r="M3173" s="72">
        <v>0</v>
      </c>
      <c r="N3173" s="71"/>
      <c r="O3173" s="71"/>
      <c r="P3173" s="71"/>
      <c r="Q3173" s="71"/>
      <c r="R3173" s="71"/>
      <c r="S3173" s="72">
        <v>15376.41</v>
      </c>
      <c r="T3173" s="72">
        <v>15376.41</v>
      </c>
      <c r="U3173" s="71"/>
      <c r="V3173" s="71"/>
      <c r="W3173" s="71"/>
      <c r="X3173" s="72">
        <v>0</v>
      </c>
      <c r="Y3173" s="72">
        <v>0</v>
      </c>
      <c r="Z3173" s="72">
        <v>15376.41</v>
      </c>
      <c r="AA3173" s="69"/>
      <c r="AB3173" s="69"/>
      <c r="AC3173" s="69"/>
    </row>
    <row r="3174" spans="1:29" ht="20" x14ac:dyDescent="0.25">
      <c r="A3174" s="68" t="s">
        <v>33495</v>
      </c>
      <c r="B3174" s="69" t="s">
        <v>33496</v>
      </c>
      <c r="C3174" s="69" t="s">
        <v>33497</v>
      </c>
      <c r="D3174" s="69" t="s">
        <v>4859</v>
      </c>
      <c r="E3174" s="69"/>
      <c r="F3174" s="69" t="s">
        <v>31442</v>
      </c>
      <c r="G3174" s="69" t="s">
        <v>31911</v>
      </c>
      <c r="H3174" s="69" t="s">
        <v>962</v>
      </c>
      <c r="I3174" s="70">
        <v>2753.1</v>
      </c>
      <c r="J3174" s="69" t="s">
        <v>4591</v>
      </c>
      <c r="K3174" s="69" t="s">
        <v>33498</v>
      </c>
      <c r="L3174" s="70">
        <v>2753.1</v>
      </c>
      <c r="M3174" s="69"/>
      <c r="N3174" s="69" t="s">
        <v>33499</v>
      </c>
      <c r="O3174" s="69"/>
      <c r="P3174" s="69" t="s">
        <v>31522</v>
      </c>
      <c r="Q3174" s="69" t="s">
        <v>31669</v>
      </c>
      <c r="R3174" s="69"/>
      <c r="S3174" s="70">
        <v>2753.1</v>
      </c>
      <c r="T3174" s="70"/>
      <c r="U3174" s="69" t="s">
        <v>31669</v>
      </c>
      <c r="V3174" s="73">
        <v>33</v>
      </c>
      <c r="W3174" s="69" t="s">
        <v>31669</v>
      </c>
      <c r="X3174" s="69"/>
      <c r="Y3174" s="70"/>
      <c r="Z3174" s="69">
        <v>5.78</v>
      </c>
      <c r="AA3174" s="69" t="s">
        <v>989</v>
      </c>
      <c r="AB3174" s="69" t="s">
        <v>1144</v>
      </c>
      <c r="AC3174" s="69"/>
    </row>
    <row r="3175" spans="1:29" x14ac:dyDescent="0.25">
      <c r="A3175" s="71" t="s">
        <v>193</v>
      </c>
      <c r="B3175" s="71"/>
      <c r="C3175" s="71"/>
      <c r="D3175" s="71"/>
      <c r="E3175" s="71"/>
      <c r="F3175" s="71"/>
      <c r="G3175" s="71"/>
      <c r="H3175" s="71"/>
      <c r="I3175" s="72">
        <v>2753.1</v>
      </c>
      <c r="J3175" s="71"/>
      <c r="K3175" s="71"/>
      <c r="L3175" s="72">
        <v>2753.1</v>
      </c>
      <c r="M3175" s="72">
        <v>0</v>
      </c>
      <c r="N3175" s="71"/>
      <c r="O3175" s="71"/>
      <c r="P3175" s="71"/>
      <c r="Q3175" s="71"/>
      <c r="R3175" s="71"/>
      <c r="S3175" s="72">
        <v>2753.1</v>
      </c>
      <c r="T3175" s="72">
        <v>2753.1</v>
      </c>
      <c r="U3175" s="71"/>
      <c r="V3175" s="71"/>
      <c r="W3175" s="71"/>
      <c r="X3175" s="72">
        <v>0</v>
      </c>
      <c r="Y3175" s="72">
        <v>5.78</v>
      </c>
      <c r="Z3175" s="72">
        <v>2758.88</v>
      </c>
      <c r="AA3175" s="69"/>
      <c r="AB3175" s="69"/>
      <c r="AC3175" s="69"/>
    </row>
    <row r="3176" spans="1:29" ht="30" x14ac:dyDescent="0.25">
      <c r="A3176" s="68" t="s">
        <v>33500</v>
      </c>
      <c r="B3176" s="69" t="s">
        <v>32809</v>
      </c>
      <c r="C3176" s="69" t="s">
        <v>33501</v>
      </c>
      <c r="D3176" s="69" t="s">
        <v>20673</v>
      </c>
      <c r="E3176" s="69"/>
      <c r="F3176" s="69" t="s">
        <v>31901</v>
      </c>
      <c r="G3176" s="69" t="s">
        <v>32491</v>
      </c>
      <c r="H3176" s="69" t="s">
        <v>962</v>
      </c>
      <c r="I3176" s="70">
        <v>4923.6499999999996</v>
      </c>
      <c r="J3176" s="69" t="s">
        <v>4591</v>
      </c>
      <c r="K3176" s="69" t="s">
        <v>33502</v>
      </c>
      <c r="L3176" s="70">
        <v>4923.6499999999996</v>
      </c>
      <c r="M3176" s="69"/>
      <c r="N3176" s="69" t="s">
        <v>33503</v>
      </c>
      <c r="O3176" s="69"/>
      <c r="P3176" s="69" t="s">
        <v>31547</v>
      </c>
      <c r="Q3176" s="69" t="s">
        <v>6973</v>
      </c>
      <c r="R3176" s="69"/>
      <c r="S3176" s="70">
        <v>4923.6499999999996</v>
      </c>
      <c r="T3176" s="70"/>
      <c r="U3176" s="69" t="s">
        <v>6973</v>
      </c>
      <c r="V3176" s="73">
        <v>34</v>
      </c>
      <c r="W3176" s="69" t="s">
        <v>6973</v>
      </c>
      <c r="X3176" s="69"/>
      <c r="Y3176" s="70"/>
      <c r="Z3176" s="69">
        <v>0</v>
      </c>
      <c r="AA3176" s="69" t="s">
        <v>989</v>
      </c>
      <c r="AB3176" s="69" t="s">
        <v>1144</v>
      </c>
      <c r="AC3176" s="69"/>
    </row>
    <row r="3177" spans="1:29" x14ac:dyDescent="0.25">
      <c r="A3177" s="71" t="s">
        <v>193</v>
      </c>
      <c r="B3177" s="71"/>
      <c r="C3177" s="71"/>
      <c r="D3177" s="71"/>
      <c r="E3177" s="71"/>
      <c r="F3177" s="71"/>
      <c r="G3177" s="71"/>
      <c r="H3177" s="71"/>
      <c r="I3177" s="72">
        <v>4923.6499999999996</v>
      </c>
      <c r="J3177" s="71"/>
      <c r="K3177" s="71"/>
      <c r="L3177" s="72">
        <v>4923.6499999999996</v>
      </c>
      <c r="M3177" s="72">
        <v>0</v>
      </c>
      <c r="N3177" s="71"/>
      <c r="O3177" s="71"/>
      <c r="P3177" s="71"/>
      <c r="Q3177" s="71"/>
      <c r="R3177" s="71"/>
      <c r="S3177" s="72">
        <v>4923.6499999999996</v>
      </c>
      <c r="T3177" s="72">
        <v>4923.6499999999996</v>
      </c>
      <c r="U3177" s="71"/>
      <c r="V3177" s="71"/>
      <c r="W3177" s="71"/>
      <c r="X3177" s="72">
        <v>0</v>
      </c>
      <c r="Y3177" s="72">
        <v>0</v>
      </c>
      <c r="Z3177" s="72">
        <v>4923.6499999999996</v>
      </c>
      <c r="AA3177" s="69"/>
      <c r="AB3177" s="69"/>
      <c r="AC3177" s="69"/>
    </row>
    <row r="3178" spans="1:29" ht="90" x14ac:dyDescent="0.25">
      <c r="A3178" s="68" t="s">
        <v>33504</v>
      </c>
      <c r="B3178" s="69" t="s">
        <v>33505</v>
      </c>
      <c r="C3178" s="69" t="s">
        <v>33506</v>
      </c>
      <c r="D3178" s="69" t="s">
        <v>890</v>
      </c>
      <c r="E3178" s="69"/>
      <c r="F3178" s="69" t="s">
        <v>31901</v>
      </c>
      <c r="G3178" s="69" t="s">
        <v>31502</v>
      </c>
      <c r="H3178" s="69" t="s">
        <v>962</v>
      </c>
      <c r="I3178" s="70">
        <v>18470.72</v>
      </c>
      <c r="J3178" s="69" t="s">
        <v>4591</v>
      </c>
      <c r="K3178" s="69" t="s">
        <v>33507</v>
      </c>
      <c r="L3178" s="70">
        <v>18470.72</v>
      </c>
      <c r="M3178" s="69"/>
      <c r="N3178" s="69" t="s">
        <v>33508</v>
      </c>
      <c r="O3178" s="69"/>
      <c r="P3178" s="69" t="s">
        <v>31497</v>
      </c>
      <c r="Q3178" s="69" t="s">
        <v>6427</v>
      </c>
      <c r="R3178" s="69"/>
      <c r="S3178" s="70">
        <v>18470.72</v>
      </c>
      <c r="T3178" s="70"/>
      <c r="U3178" s="69" t="s">
        <v>6427</v>
      </c>
      <c r="V3178" s="73">
        <v>28</v>
      </c>
      <c r="W3178" s="69" t="s">
        <v>6427</v>
      </c>
      <c r="X3178" s="69"/>
      <c r="Y3178" s="70"/>
      <c r="Z3178" s="69">
        <v>0</v>
      </c>
      <c r="AA3178" s="69" t="s">
        <v>989</v>
      </c>
      <c r="AB3178" s="69" t="s">
        <v>1144</v>
      </c>
      <c r="AC3178" s="69"/>
    </row>
    <row r="3179" spans="1:29" x14ac:dyDescent="0.25">
      <c r="A3179" s="71" t="s">
        <v>193</v>
      </c>
      <c r="B3179" s="71"/>
      <c r="C3179" s="71"/>
      <c r="D3179" s="71"/>
      <c r="E3179" s="71"/>
      <c r="F3179" s="71"/>
      <c r="G3179" s="71"/>
      <c r="H3179" s="71"/>
      <c r="I3179" s="72">
        <v>18470.72</v>
      </c>
      <c r="J3179" s="71"/>
      <c r="K3179" s="71"/>
      <c r="L3179" s="72">
        <v>18470.72</v>
      </c>
      <c r="M3179" s="72">
        <v>0</v>
      </c>
      <c r="N3179" s="71"/>
      <c r="O3179" s="71"/>
      <c r="P3179" s="71"/>
      <c r="Q3179" s="71"/>
      <c r="R3179" s="71"/>
      <c r="S3179" s="72">
        <v>18470.72</v>
      </c>
      <c r="T3179" s="72">
        <v>18470.72</v>
      </c>
      <c r="U3179" s="71"/>
      <c r="V3179" s="71"/>
      <c r="W3179" s="71"/>
      <c r="X3179" s="72">
        <v>0</v>
      </c>
      <c r="Y3179" s="72">
        <v>0</v>
      </c>
      <c r="Z3179" s="72">
        <v>18470.72</v>
      </c>
      <c r="AA3179" s="69"/>
      <c r="AB3179" s="69"/>
      <c r="AC3179" s="69"/>
    </row>
    <row r="3180" spans="1:29" ht="60" x14ac:dyDescent="0.25">
      <c r="A3180" s="68" t="s">
        <v>33509</v>
      </c>
      <c r="B3180" s="69" t="s">
        <v>33510</v>
      </c>
      <c r="C3180" s="69" t="s">
        <v>33511</v>
      </c>
      <c r="D3180" s="69" t="s">
        <v>4056</v>
      </c>
      <c r="E3180" s="69"/>
      <c r="F3180" s="69" t="s">
        <v>31998</v>
      </c>
      <c r="G3180" s="69" t="s">
        <v>31502</v>
      </c>
      <c r="H3180" s="69" t="s">
        <v>962</v>
      </c>
      <c r="I3180" s="70">
        <v>67640.73</v>
      </c>
      <c r="J3180" s="69" t="s">
        <v>4591</v>
      </c>
      <c r="K3180" s="69" t="s">
        <v>33512</v>
      </c>
      <c r="L3180" s="70">
        <v>67640.73</v>
      </c>
      <c r="M3180" s="69"/>
      <c r="N3180" s="69" t="s">
        <v>33513</v>
      </c>
      <c r="O3180" s="69"/>
      <c r="P3180" s="69" t="s">
        <v>32075</v>
      </c>
      <c r="Q3180" s="69" t="s">
        <v>6973</v>
      </c>
      <c r="R3180" s="69"/>
      <c r="S3180" s="70">
        <v>67640.73</v>
      </c>
      <c r="T3180" s="70"/>
      <c r="U3180" s="69" t="s">
        <v>6973</v>
      </c>
      <c r="V3180" s="73">
        <v>62</v>
      </c>
      <c r="W3180" s="69" t="s">
        <v>6973</v>
      </c>
      <c r="X3180" s="69"/>
      <c r="Y3180" s="70"/>
      <c r="Z3180" s="69">
        <v>0</v>
      </c>
      <c r="AA3180" s="69" t="s">
        <v>989</v>
      </c>
      <c r="AB3180" s="69" t="s">
        <v>1144</v>
      </c>
      <c r="AC3180" s="69"/>
    </row>
    <row r="3181" spans="1:29" x14ac:dyDescent="0.25">
      <c r="A3181" s="71" t="s">
        <v>193</v>
      </c>
      <c r="B3181" s="71"/>
      <c r="C3181" s="71"/>
      <c r="D3181" s="71"/>
      <c r="E3181" s="71"/>
      <c r="F3181" s="71"/>
      <c r="G3181" s="71"/>
      <c r="H3181" s="71"/>
      <c r="I3181" s="72">
        <v>67640.73</v>
      </c>
      <c r="J3181" s="71"/>
      <c r="K3181" s="71"/>
      <c r="L3181" s="72">
        <v>67640.73</v>
      </c>
      <c r="M3181" s="72">
        <v>0</v>
      </c>
      <c r="N3181" s="71"/>
      <c r="O3181" s="71"/>
      <c r="P3181" s="71"/>
      <c r="Q3181" s="71"/>
      <c r="R3181" s="71"/>
      <c r="S3181" s="72">
        <v>67640.73</v>
      </c>
      <c r="T3181" s="72">
        <v>67640.73</v>
      </c>
      <c r="U3181" s="71"/>
      <c r="V3181" s="71"/>
      <c r="W3181" s="71"/>
      <c r="X3181" s="72">
        <v>0</v>
      </c>
      <c r="Y3181" s="72">
        <v>0</v>
      </c>
      <c r="Z3181" s="72">
        <v>67640.73</v>
      </c>
      <c r="AA3181" s="69"/>
      <c r="AB3181" s="69"/>
      <c r="AC3181" s="69"/>
    </row>
    <row r="3182" spans="1:29" ht="30" x14ac:dyDescent="0.25">
      <c r="A3182" s="68" t="s">
        <v>33514</v>
      </c>
      <c r="B3182" s="69" t="s">
        <v>33515</v>
      </c>
      <c r="C3182" s="69" t="s">
        <v>33516</v>
      </c>
      <c r="D3182" s="69" t="s">
        <v>4589</v>
      </c>
      <c r="E3182" s="69"/>
      <c r="F3182" s="69" t="s">
        <v>6140</v>
      </c>
      <c r="G3182" s="69" t="s">
        <v>32080</v>
      </c>
      <c r="H3182" s="69" t="s">
        <v>962</v>
      </c>
      <c r="I3182" s="70">
        <v>33748.97</v>
      </c>
      <c r="J3182" s="69" t="s">
        <v>4591</v>
      </c>
      <c r="K3182" s="69" t="s">
        <v>33517</v>
      </c>
      <c r="L3182" s="70">
        <v>33748.97</v>
      </c>
      <c r="M3182" s="69"/>
      <c r="N3182" s="69" t="s">
        <v>33518</v>
      </c>
      <c r="O3182" s="69"/>
      <c r="P3182" s="69" t="s">
        <v>31604</v>
      </c>
      <c r="Q3182" s="69" t="s">
        <v>31632</v>
      </c>
      <c r="R3182" s="69"/>
      <c r="S3182" s="70">
        <v>33748.97</v>
      </c>
      <c r="T3182" s="70"/>
      <c r="U3182" s="69" t="s">
        <v>31632</v>
      </c>
      <c r="V3182" s="73">
        <v>35</v>
      </c>
      <c r="W3182" s="69" t="s">
        <v>31632</v>
      </c>
      <c r="X3182" s="69"/>
      <c r="Y3182" s="70"/>
      <c r="Z3182" s="69">
        <v>77.12</v>
      </c>
      <c r="AA3182" s="69" t="s">
        <v>989</v>
      </c>
      <c r="AB3182" s="69" t="s">
        <v>1144</v>
      </c>
      <c r="AC3182" s="69"/>
    </row>
    <row r="3183" spans="1:29" x14ac:dyDescent="0.25">
      <c r="A3183" s="71" t="s">
        <v>193</v>
      </c>
      <c r="B3183" s="71"/>
      <c r="C3183" s="71"/>
      <c r="D3183" s="71"/>
      <c r="E3183" s="71"/>
      <c r="F3183" s="71"/>
      <c r="G3183" s="71"/>
      <c r="H3183" s="71"/>
      <c r="I3183" s="72">
        <v>33748.97</v>
      </c>
      <c r="J3183" s="71"/>
      <c r="K3183" s="71"/>
      <c r="L3183" s="72">
        <v>33748.97</v>
      </c>
      <c r="M3183" s="72">
        <v>0</v>
      </c>
      <c r="N3183" s="71"/>
      <c r="O3183" s="71"/>
      <c r="P3183" s="71"/>
      <c r="Q3183" s="71"/>
      <c r="R3183" s="71"/>
      <c r="S3183" s="72">
        <v>33748.97</v>
      </c>
      <c r="T3183" s="72">
        <v>33748.97</v>
      </c>
      <c r="U3183" s="71"/>
      <c r="V3183" s="71"/>
      <c r="W3183" s="71"/>
      <c r="X3183" s="72">
        <v>0</v>
      </c>
      <c r="Y3183" s="72">
        <v>77.12</v>
      </c>
      <c r="Z3183" s="72">
        <v>33826.090000000004</v>
      </c>
      <c r="AA3183" s="69"/>
      <c r="AB3183" s="69"/>
      <c r="AC3183" s="69"/>
    </row>
    <row r="3184" spans="1:29" ht="40" x14ac:dyDescent="0.25">
      <c r="A3184" s="68" t="s">
        <v>33519</v>
      </c>
      <c r="B3184" s="69" t="s">
        <v>33520</v>
      </c>
      <c r="C3184" s="69" t="s">
        <v>33521</v>
      </c>
      <c r="D3184" s="69" t="s">
        <v>10658</v>
      </c>
      <c r="E3184" s="69"/>
      <c r="F3184" s="69" t="s">
        <v>6140</v>
      </c>
      <c r="G3184" s="69" t="s">
        <v>31891</v>
      </c>
      <c r="H3184" s="69" t="s">
        <v>962</v>
      </c>
      <c r="I3184" s="70">
        <v>3811.69</v>
      </c>
      <c r="J3184" s="69" t="s">
        <v>4591</v>
      </c>
      <c r="K3184" s="69" t="s">
        <v>33522</v>
      </c>
      <c r="L3184" s="70">
        <v>3811.69</v>
      </c>
      <c r="M3184" s="69"/>
      <c r="N3184" s="69" t="s">
        <v>33523</v>
      </c>
      <c r="O3184" s="69"/>
      <c r="P3184" s="69" t="s">
        <v>31430</v>
      </c>
      <c r="Q3184" s="69" t="s">
        <v>31731</v>
      </c>
      <c r="R3184" s="69"/>
      <c r="S3184" s="70">
        <v>3811.69</v>
      </c>
      <c r="T3184" s="70"/>
      <c r="U3184" s="69" t="s">
        <v>31731</v>
      </c>
      <c r="V3184" s="73">
        <v>90</v>
      </c>
      <c r="W3184" s="69" t="s">
        <v>31731</v>
      </c>
      <c r="X3184" s="69"/>
      <c r="Y3184" s="70"/>
      <c r="Z3184" s="69">
        <v>0</v>
      </c>
      <c r="AA3184" s="69" t="s">
        <v>989</v>
      </c>
      <c r="AB3184" s="69" t="s">
        <v>1144</v>
      </c>
      <c r="AC3184" s="69"/>
    </row>
    <row r="3185" spans="1:29" x14ac:dyDescent="0.25">
      <c r="A3185" s="71" t="s">
        <v>193</v>
      </c>
      <c r="B3185" s="71"/>
      <c r="C3185" s="71"/>
      <c r="D3185" s="71"/>
      <c r="E3185" s="71"/>
      <c r="F3185" s="71"/>
      <c r="G3185" s="71"/>
      <c r="H3185" s="71"/>
      <c r="I3185" s="72">
        <v>3811.69</v>
      </c>
      <c r="J3185" s="71"/>
      <c r="K3185" s="71"/>
      <c r="L3185" s="72">
        <v>3811.69</v>
      </c>
      <c r="M3185" s="72">
        <v>0</v>
      </c>
      <c r="N3185" s="71"/>
      <c r="O3185" s="71"/>
      <c r="P3185" s="71"/>
      <c r="Q3185" s="71"/>
      <c r="R3185" s="71"/>
      <c r="S3185" s="72">
        <v>3811.69</v>
      </c>
      <c r="T3185" s="72">
        <v>3811.69</v>
      </c>
      <c r="U3185" s="71"/>
      <c r="V3185" s="71"/>
      <c r="W3185" s="71"/>
      <c r="X3185" s="72">
        <v>0</v>
      </c>
      <c r="Y3185" s="72">
        <v>0</v>
      </c>
      <c r="Z3185" s="72">
        <v>3811.69</v>
      </c>
      <c r="AA3185" s="69"/>
      <c r="AB3185" s="69"/>
      <c r="AC3185" s="69"/>
    </row>
    <row r="3186" spans="1:29" ht="40" x14ac:dyDescent="0.25">
      <c r="A3186" s="68" t="s">
        <v>33524</v>
      </c>
      <c r="B3186" s="69" t="s">
        <v>33525</v>
      </c>
      <c r="C3186" s="69" t="s">
        <v>33526</v>
      </c>
      <c r="D3186" s="69" t="s">
        <v>4623</v>
      </c>
      <c r="E3186" s="69"/>
      <c r="F3186" s="69" t="s">
        <v>6618</v>
      </c>
      <c r="G3186" s="69" t="s">
        <v>32882</v>
      </c>
      <c r="H3186" s="69" t="s">
        <v>962</v>
      </c>
      <c r="I3186" s="70">
        <v>5060.32</v>
      </c>
      <c r="J3186" s="69" t="s">
        <v>4591</v>
      </c>
      <c r="K3186" s="69" t="s">
        <v>33527</v>
      </c>
      <c r="L3186" s="70">
        <v>5060.32</v>
      </c>
      <c r="M3186" s="69"/>
      <c r="N3186" s="69" t="s">
        <v>33528</v>
      </c>
      <c r="O3186" s="69"/>
      <c r="P3186" s="69" t="s">
        <v>31497</v>
      </c>
      <c r="Q3186" s="69" t="s">
        <v>32132</v>
      </c>
      <c r="R3186" s="69"/>
      <c r="S3186" s="70">
        <v>5060.32</v>
      </c>
      <c r="T3186" s="70"/>
      <c r="U3186" s="69" t="s">
        <v>32132</v>
      </c>
      <c r="V3186" s="73">
        <v>34</v>
      </c>
      <c r="W3186" s="69" t="s">
        <v>32132</v>
      </c>
      <c r="X3186" s="69"/>
      <c r="Y3186" s="70"/>
      <c r="Z3186" s="69">
        <v>0</v>
      </c>
      <c r="AA3186" s="69" t="s">
        <v>989</v>
      </c>
      <c r="AB3186" s="69" t="s">
        <v>1144</v>
      </c>
      <c r="AC3186" s="69"/>
    </row>
    <row r="3187" spans="1:29" x14ac:dyDescent="0.25">
      <c r="A3187" s="71" t="s">
        <v>193</v>
      </c>
      <c r="B3187" s="71"/>
      <c r="C3187" s="71"/>
      <c r="D3187" s="71"/>
      <c r="E3187" s="71"/>
      <c r="F3187" s="71"/>
      <c r="G3187" s="71"/>
      <c r="H3187" s="71"/>
      <c r="I3187" s="72">
        <v>5060.32</v>
      </c>
      <c r="J3187" s="71"/>
      <c r="K3187" s="71"/>
      <c r="L3187" s="72">
        <v>5060.32</v>
      </c>
      <c r="M3187" s="72">
        <v>0</v>
      </c>
      <c r="N3187" s="71"/>
      <c r="O3187" s="71"/>
      <c r="P3187" s="71"/>
      <c r="Q3187" s="71"/>
      <c r="R3187" s="71"/>
      <c r="S3187" s="72">
        <v>5060.32</v>
      </c>
      <c r="T3187" s="72">
        <v>5060.32</v>
      </c>
      <c r="U3187" s="71"/>
      <c r="V3187" s="71"/>
      <c r="W3187" s="71"/>
      <c r="X3187" s="72">
        <v>0</v>
      </c>
      <c r="Y3187" s="72">
        <v>0</v>
      </c>
      <c r="Z3187" s="72">
        <v>5060.32</v>
      </c>
      <c r="AA3187" s="69"/>
      <c r="AB3187" s="69"/>
      <c r="AC3187" s="69"/>
    </row>
    <row r="3188" spans="1:29" ht="50" x14ac:dyDescent="0.25">
      <c r="A3188" s="68" t="s">
        <v>33529</v>
      </c>
      <c r="B3188" s="69" t="s">
        <v>33530</v>
      </c>
      <c r="C3188" s="69" t="s">
        <v>33531</v>
      </c>
      <c r="D3188" s="69" t="s">
        <v>5170</v>
      </c>
      <c r="E3188" s="69" t="s">
        <v>33532</v>
      </c>
      <c r="F3188" s="69" t="s">
        <v>6618</v>
      </c>
      <c r="G3188" s="69" t="s">
        <v>32882</v>
      </c>
      <c r="H3188" s="69" t="s">
        <v>962</v>
      </c>
      <c r="I3188" s="70">
        <v>18769.39</v>
      </c>
      <c r="J3188" s="69" t="s">
        <v>4591</v>
      </c>
      <c r="K3188" s="69" t="s">
        <v>33533</v>
      </c>
      <c r="L3188" s="70">
        <v>18769.39</v>
      </c>
      <c r="M3188" s="69"/>
      <c r="N3188" s="69" t="s">
        <v>33534</v>
      </c>
      <c r="O3188" s="69"/>
      <c r="P3188" s="69" t="s">
        <v>6971</v>
      </c>
      <c r="Q3188" s="69" t="s">
        <v>6972</v>
      </c>
      <c r="R3188" s="69"/>
      <c r="S3188" s="70">
        <v>18769.39</v>
      </c>
      <c r="T3188" s="70"/>
      <c r="U3188" s="69" t="s">
        <v>6972</v>
      </c>
      <c r="V3188" s="73">
        <v>77</v>
      </c>
      <c r="W3188" s="69" t="s">
        <v>6972</v>
      </c>
      <c r="X3188" s="69"/>
      <c r="Y3188" s="70"/>
      <c r="Z3188" s="69">
        <v>0</v>
      </c>
      <c r="AA3188" s="69" t="s">
        <v>989</v>
      </c>
      <c r="AB3188" s="69" t="s">
        <v>1144</v>
      </c>
      <c r="AC3188" s="69"/>
    </row>
    <row r="3189" spans="1:29" x14ac:dyDescent="0.25">
      <c r="A3189" s="71" t="s">
        <v>193</v>
      </c>
      <c r="B3189" s="71"/>
      <c r="C3189" s="71"/>
      <c r="D3189" s="71"/>
      <c r="E3189" s="71"/>
      <c r="F3189" s="71"/>
      <c r="G3189" s="71"/>
      <c r="H3189" s="71"/>
      <c r="I3189" s="72">
        <v>18769.39</v>
      </c>
      <c r="J3189" s="71"/>
      <c r="K3189" s="71"/>
      <c r="L3189" s="72">
        <v>18769.39</v>
      </c>
      <c r="M3189" s="72">
        <v>0</v>
      </c>
      <c r="N3189" s="71"/>
      <c r="O3189" s="71"/>
      <c r="P3189" s="71"/>
      <c r="Q3189" s="71"/>
      <c r="R3189" s="71"/>
      <c r="S3189" s="72">
        <v>18769.39</v>
      </c>
      <c r="T3189" s="72">
        <v>18769.39</v>
      </c>
      <c r="U3189" s="71"/>
      <c r="V3189" s="71"/>
      <c r="W3189" s="71"/>
      <c r="X3189" s="72">
        <v>0</v>
      </c>
      <c r="Y3189" s="72">
        <v>0</v>
      </c>
      <c r="Z3189" s="72">
        <v>18769.39</v>
      </c>
      <c r="AA3189" s="69"/>
      <c r="AB3189" s="69"/>
      <c r="AC3189" s="69"/>
    </row>
    <row r="3190" spans="1:29" ht="30" x14ac:dyDescent="0.25">
      <c r="A3190" s="68" t="s">
        <v>33535</v>
      </c>
      <c r="B3190" s="69" t="s">
        <v>32809</v>
      </c>
      <c r="C3190" s="69" t="s">
        <v>33536</v>
      </c>
      <c r="D3190" s="69" t="s">
        <v>4623</v>
      </c>
      <c r="E3190" s="69"/>
      <c r="F3190" s="69" t="s">
        <v>6618</v>
      </c>
      <c r="G3190" s="69" t="s">
        <v>32882</v>
      </c>
      <c r="H3190" s="69" t="s">
        <v>962</v>
      </c>
      <c r="I3190" s="70">
        <v>779.88</v>
      </c>
      <c r="J3190" s="69" t="s">
        <v>4591</v>
      </c>
      <c r="K3190" s="69" t="s">
        <v>33537</v>
      </c>
      <c r="L3190" s="70">
        <v>779.88</v>
      </c>
      <c r="M3190" s="69"/>
      <c r="N3190" s="69" t="s">
        <v>33538</v>
      </c>
      <c r="O3190" s="69"/>
      <c r="P3190" s="69" t="s">
        <v>31457</v>
      </c>
      <c r="Q3190" s="69" t="s">
        <v>32132</v>
      </c>
      <c r="R3190" s="69"/>
      <c r="S3190" s="70">
        <v>779.88</v>
      </c>
      <c r="T3190" s="70"/>
      <c r="U3190" s="69" t="s">
        <v>32132</v>
      </c>
      <c r="V3190" s="73">
        <v>82</v>
      </c>
      <c r="W3190" s="69" t="s">
        <v>32132</v>
      </c>
      <c r="X3190" s="69"/>
      <c r="Y3190" s="70"/>
      <c r="Z3190" s="69">
        <v>0</v>
      </c>
      <c r="AA3190" s="69" t="s">
        <v>989</v>
      </c>
      <c r="AB3190" s="69" t="s">
        <v>1144</v>
      </c>
      <c r="AC3190" s="69"/>
    </row>
    <row r="3191" spans="1:29" x14ac:dyDescent="0.25">
      <c r="A3191" s="71" t="s">
        <v>193</v>
      </c>
      <c r="B3191" s="71"/>
      <c r="C3191" s="71"/>
      <c r="D3191" s="71"/>
      <c r="E3191" s="71"/>
      <c r="F3191" s="71"/>
      <c r="G3191" s="71"/>
      <c r="H3191" s="71"/>
      <c r="I3191" s="72">
        <v>779.88</v>
      </c>
      <c r="J3191" s="71"/>
      <c r="K3191" s="71"/>
      <c r="L3191" s="72">
        <v>779.88</v>
      </c>
      <c r="M3191" s="72">
        <v>0</v>
      </c>
      <c r="N3191" s="71"/>
      <c r="O3191" s="71"/>
      <c r="P3191" s="71"/>
      <c r="Q3191" s="71"/>
      <c r="R3191" s="71"/>
      <c r="S3191" s="72">
        <v>779.88</v>
      </c>
      <c r="T3191" s="72">
        <v>779.88</v>
      </c>
      <c r="U3191" s="71"/>
      <c r="V3191" s="71"/>
      <c r="W3191" s="71"/>
      <c r="X3191" s="72">
        <v>0</v>
      </c>
      <c r="Y3191" s="72">
        <v>0</v>
      </c>
      <c r="Z3191" s="72">
        <v>779.88</v>
      </c>
      <c r="AA3191" s="69"/>
      <c r="AB3191" s="69"/>
      <c r="AC3191" s="69"/>
    </row>
    <row r="3192" spans="1:29" ht="30" x14ac:dyDescent="0.25">
      <c r="A3192" s="68" t="s">
        <v>33539</v>
      </c>
      <c r="B3192" s="69" t="s">
        <v>32809</v>
      </c>
      <c r="C3192" s="69" t="s">
        <v>33540</v>
      </c>
      <c r="D3192" s="69" t="s">
        <v>4056</v>
      </c>
      <c r="E3192" s="69"/>
      <c r="F3192" s="69" t="s">
        <v>6618</v>
      </c>
      <c r="G3192" s="69" t="s">
        <v>31632</v>
      </c>
      <c r="H3192" s="69" t="s">
        <v>962</v>
      </c>
      <c r="I3192" s="70">
        <v>169.09</v>
      </c>
      <c r="J3192" s="69" t="s">
        <v>4591</v>
      </c>
      <c r="K3192" s="69" t="s">
        <v>33541</v>
      </c>
      <c r="L3192" s="70">
        <v>169.09</v>
      </c>
      <c r="M3192" s="69"/>
      <c r="N3192" s="69" t="s">
        <v>33542</v>
      </c>
      <c r="O3192" s="69"/>
      <c r="P3192" s="69" t="s">
        <v>6971</v>
      </c>
      <c r="Q3192" s="69" t="s">
        <v>31710</v>
      </c>
      <c r="R3192" s="69"/>
      <c r="S3192" s="70">
        <v>169.09</v>
      </c>
      <c r="T3192" s="70"/>
      <c r="U3192" s="69" t="s">
        <v>31710</v>
      </c>
      <c r="V3192" s="73">
        <v>84</v>
      </c>
      <c r="W3192" s="69" t="s">
        <v>31710</v>
      </c>
      <c r="X3192" s="69"/>
      <c r="Y3192" s="70"/>
      <c r="Z3192" s="69">
        <v>0</v>
      </c>
      <c r="AA3192" s="69" t="s">
        <v>966</v>
      </c>
      <c r="AB3192" s="69" t="s">
        <v>1144</v>
      </c>
      <c r="AC3192" s="69"/>
    </row>
    <row r="3193" spans="1:29" x14ac:dyDescent="0.25">
      <c r="A3193" s="71" t="s">
        <v>193</v>
      </c>
      <c r="B3193" s="71"/>
      <c r="C3193" s="71"/>
      <c r="D3193" s="71"/>
      <c r="E3193" s="71"/>
      <c r="F3193" s="71"/>
      <c r="G3193" s="71"/>
      <c r="H3193" s="71"/>
      <c r="I3193" s="72">
        <v>169.09</v>
      </c>
      <c r="J3193" s="71"/>
      <c r="K3193" s="71"/>
      <c r="L3193" s="72">
        <v>169.09</v>
      </c>
      <c r="M3193" s="72">
        <v>0</v>
      </c>
      <c r="N3193" s="71"/>
      <c r="O3193" s="71"/>
      <c r="P3193" s="71"/>
      <c r="Q3193" s="71"/>
      <c r="R3193" s="71"/>
      <c r="S3193" s="72">
        <v>169.09</v>
      </c>
      <c r="T3193" s="72">
        <v>169.09</v>
      </c>
      <c r="U3193" s="71"/>
      <c r="V3193" s="71"/>
      <c r="W3193" s="71"/>
      <c r="X3193" s="72">
        <v>0</v>
      </c>
      <c r="Y3193" s="72">
        <v>0</v>
      </c>
      <c r="Z3193" s="72">
        <v>169.09</v>
      </c>
      <c r="AA3193" s="69"/>
      <c r="AB3193" s="69"/>
      <c r="AC3193" s="69"/>
    </row>
    <row r="3194" spans="1:29" ht="20" x14ac:dyDescent="0.25">
      <c r="A3194" s="68" t="s">
        <v>33543</v>
      </c>
      <c r="B3194" s="69" t="s">
        <v>32809</v>
      </c>
      <c r="C3194" s="69" t="s">
        <v>33544</v>
      </c>
      <c r="D3194" s="69" t="s">
        <v>883</v>
      </c>
      <c r="E3194" s="69"/>
      <c r="F3194" s="69" t="s">
        <v>6618</v>
      </c>
      <c r="G3194" s="69" t="s">
        <v>6618</v>
      </c>
      <c r="H3194" s="69" t="s">
        <v>962</v>
      </c>
      <c r="I3194" s="70">
        <v>600</v>
      </c>
      <c r="J3194" s="69" t="s">
        <v>4591</v>
      </c>
      <c r="K3194" s="69" t="s">
        <v>33545</v>
      </c>
      <c r="L3194" s="70">
        <v>600</v>
      </c>
      <c r="M3194" s="69"/>
      <c r="N3194" s="69" t="s">
        <v>33546</v>
      </c>
      <c r="O3194" s="69"/>
      <c r="P3194" s="69" t="s">
        <v>32053</v>
      </c>
      <c r="Q3194" s="69" t="s">
        <v>31575</v>
      </c>
      <c r="R3194" s="69"/>
      <c r="S3194" s="70">
        <v>600</v>
      </c>
      <c r="T3194" s="70"/>
      <c r="U3194" s="69" t="s">
        <v>31575</v>
      </c>
      <c r="V3194" s="73">
        <v>90</v>
      </c>
      <c r="W3194" s="69" t="s">
        <v>31575</v>
      </c>
      <c r="X3194" s="69"/>
      <c r="Y3194" s="70"/>
      <c r="Z3194" s="69">
        <v>0</v>
      </c>
      <c r="AA3194" s="69" t="s">
        <v>966</v>
      </c>
      <c r="AB3194" s="69" t="s">
        <v>1144</v>
      </c>
      <c r="AC3194" s="69"/>
    </row>
    <row r="3195" spans="1:29" x14ac:dyDescent="0.25">
      <c r="A3195" s="71" t="s">
        <v>193</v>
      </c>
      <c r="B3195" s="71"/>
      <c r="C3195" s="71"/>
      <c r="D3195" s="71"/>
      <c r="E3195" s="71"/>
      <c r="F3195" s="71"/>
      <c r="G3195" s="71"/>
      <c r="H3195" s="71"/>
      <c r="I3195" s="72">
        <v>600</v>
      </c>
      <c r="J3195" s="71"/>
      <c r="K3195" s="71"/>
      <c r="L3195" s="72">
        <v>600</v>
      </c>
      <c r="M3195" s="72">
        <v>0</v>
      </c>
      <c r="N3195" s="71"/>
      <c r="O3195" s="71"/>
      <c r="P3195" s="71"/>
      <c r="Q3195" s="71"/>
      <c r="R3195" s="71"/>
      <c r="S3195" s="72">
        <v>600</v>
      </c>
      <c r="T3195" s="72">
        <v>600</v>
      </c>
      <c r="U3195" s="71"/>
      <c r="V3195" s="71"/>
      <c r="W3195" s="71"/>
      <c r="X3195" s="72">
        <v>0</v>
      </c>
      <c r="Y3195" s="72">
        <v>0</v>
      </c>
      <c r="Z3195" s="72">
        <v>600</v>
      </c>
      <c r="AA3195" s="69"/>
      <c r="AB3195" s="69"/>
      <c r="AC3195" s="69"/>
    </row>
    <row r="3196" spans="1:29" ht="30" x14ac:dyDescent="0.25">
      <c r="A3196" s="68" t="s">
        <v>33547</v>
      </c>
      <c r="B3196" s="69" t="s">
        <v>33548</v>
      </c>
      <c r="C3196" s="69" t="s">
        <v>33549</v>
      </c>
      <c r="D3196" s="69" t="s">
        <v>20673</v>
      </c>
      <c r="E3196" s="69"/>
      <c r="F3196" s="69" t="s">
        <v>10732</v>
      </c>
      <c r="G3196" s="69" t="s">
        <v>32491</v>
      </c>
      <c r="H3196" s="69" t="s">
        <v>962</v>
      </c>
      <c r="I3196" s="70">
        <v>4321.96</v>
      </c>
      <c r="J3196" s="69" t="s">
        <v>4591</v>
      </c>
      <c r="K3196" s="69" t="s">
        <v>33550</v>
      </c>
      <c r="L3196" s="70">
        <v>4321.96</v>
      </c>
      <c r="M3196" s="69"/>
      <c r="N3196" s="69" t="s">
        <v>33551</v>
      </c>
      <c r="O3196" s="69"/>
      <c r="P3196" s="69" t="s">
        <v>31669</v>
      </c>
      <c r="Q3196" s="69" t="s">
        <v>31669</v>
      </c>
      <c r="R3196" s="69"/>
      <c r="S3196" s="70">
        <v>4321.96</v>
      </c>
      <c r="T3196" s="70"/>
      <c r="U3196" s="69" t="s">
        <v>31669</v>
      </c>
      <c r="V3196" s="73">
        <v>0</v>
      </c>
      <c r="W3196" s="69" t="s">
        <v>31669</v>
      </c>
      <c r="X3196" s="69"/>
      <c r="Y3196" s="70"/>
      <c r="Z3196" s="69">
        <v>0</v>
      </c>
      <c r="AA3196" s="69" t="s">
        <v>989</v>
      </c>
      <c r="AB3196" s="69" t="s">
        <v>1144</v>
      </c>
      <c r="AC3196" s="69"/>
    </row>
    <row r="3197" spans="1:29" x14ac:dyDescent="0.25">
      <c r="A3197" s="71" t="s">
        <v>193</v>
      </c>
      <c r="B3197" s="71"/>
      <c r="C3197" s="71"/>
      <c r="D3197" s="71"/>
      <c r="E3197" s="71"/>
      <c r="F3197" s="71"/>
      <c r="G3197" s="71"/>
      <c r="H3197" s="71"/>
      <c r="I3197" s="72">
        <v>4321.96</v>
      </c>
      <c r="J3197" s="71"/>
      <c r="K3197" s="71"/>
      <c r="L3197" s="72">
        <v>4321.96</v>
      </c>
      <c r="M3197" s="72">
        <v>0</v>
      </c>
      <c r="N3197" s="71"/>
      <c r="O3197" s="71"/>
      <c r="P3197" s="71"/>
      <c r="Q3197" s="71"/>
      <c r="R3197" s="71"/>
      <c r="S3197" s="72">
        <v>4321.96</v>
      </c>
      <c r="T3197" s="72">
        <v>4321.96</v>
      </c>
      <c r="U3197" s="71"/>
      <c r="V3197" s="71"/>
      <c r="W3197" s="71"/>
      <c r="X3197" s="72">
        <v>0</v>
      </c>
      <c r="Y3197" s="72">
        <v>0</v>
      </c>
      <c r="Z3197" s="72">
        <v>4321.96</v>
      </c>
      <c r="AA3197" s="69"/>
      <c r="AB3197" s="69"/>
      <c r="AC3197" s="69"/>
    </row>
    <row r="3198" spans="1:29" ht="30" x14ac:dyDescent="0.25">
      <c r="A3198" s="68" t="s">
        <v>33552</v>
      </c>
      <c r="B3198" s="69" t="s">
        <v>33553</v>
      </c>
      <c r="C3198" s="69" t="s">
        <v>33554</v>
      </c>
      <c r="D3198" s="69" t="s">
        <v>4746</v>
      </c>
      <c r="E3198" s="69"/>
      <c r="F3198" s="69" t="s">
        <v>10732</v>
      </c>
      <c r="G3198" s="69" t="s">
        <v>32928</v>
      </c>
      <c r="H3198" s="69" t="s">
        <v>962</v>
      </c>
      <c r="I3198" s="70">
        <v>28194</v>
      </c>
      <c r="J3198" s="69" t="s">
        <v>4591</v>
      </c>
      <c r="K3198" s="69" t="s">
        <v>33555</v>
      </c>
      <c r="L3198" s="70">
        <v>28194</v>
      </c>
      <c r="M3198" s="69"/>
      <c r="N3198" s="69" t="s">
        <v>33556</v>
      </c>
      <c r="O3198" s="69"/>
      <c r="P3198" s="69" t="s">
        <v>31556</v>
      </c>
      <c r="Q3198" s="69" t="s">
        <v>32466</v>
      </c>
      <c r="R3198" s="69"/>
      <c r="S3198" s="70">
        <v>28194</v>
      </c>
      <c r="T3198" s="70"/>
      <c r="U3198" s="69" t="s">
        <v>32466</v>
      </c>
      <c r="V3198" s="73">
        <v>45</v>
      </c>
      <c r="W3198" s="69" t="s">
        <v>32466</v>
      </c>
      <c r="X3198" s="69"/>
      <c r="Y3198" s="70"/>
      <c r="Z3198" s="69">
        <v>0</v>
      </c>
      <c r="AA3198" s="69" t="s">
        <v>989</v>
      </c>
      <c r="AB3198" s="69" t="s">
        <v>1144</v>
      </c>
      <c r="AC3198" s="69"/>
    </row>
    <row r="3199" spans="1:29" x14ac:dyDescent="0.25">
      <c r="A3199" s="71" t="s">
        <v>193</v>
      </c>
      <c r="B3199" s="71"/>
      <c r="C3199" s="71"/>
      <c r="D3199" s="71"/>
      <c r="E3199" s="71"/>
      <c r="F3199" s="71"/>
      <c r="G3199" s="71"/>
      <c r="H3199" s="71"/>
      <c r="I3199" s="72">
        <v>28194</v>
      </c>
      <c r="J3199" s="71"/>
      <c r="K3199" s="71"/>
      <c r="L3199" s="72">
        <v>28194</v>
      </c>
      <c r="M3199" s="72">
        <v>0</v>
      </c>
      <c r="N3199" s="71"/>
      <c r="O3199" s="71"/>
      <c r="P3199" s="71"/>
      <c r="Q3199" s="71"/>
      <c r="R3199" s="71"/>
      <c r="S3199" s="72">
        <v>28194</v>
      </c>
      <c r="T3199" s="72">
        <v>28194</v>
      </c>
      <c r="U3199" s="71"/>
      <c r="V3199" s="71"/>
      <c r="W3199" s="71"/>
      <c r="X3199" s="72">
        <v>0</v>
      </c>
      <c r="Y3199" s="72">
        <v>0</v>
      </c>
      <c r="Z3199" s="72">
        <v>28194</v>
      </c>
      <c r="AA3199" s="69"/>
      <c r="AB3199" s="69"/>
      <c r="AC3199" s="69"/>
    </row>
    <row r="3200" spans="1:29" ht="30" x14ac:dyDescent="0.25">
      <c r="A3200" s="68" t="s">
        <v>33557</v>
      </c>
      <c r="B3200" s="69" t="s">
        <v>33558</v>
      </c>
      <c r="C3200" s="69" t="s">
        <v>33559</v>
      </c>
      <c r="D3200" s="69" t="s">
        <v>1794</v>
      </c>
      <c r="E3200" s="69"/>
      <c r="F3200" s="69" t="s">
        <v>10732</v>
      </c>
      <c r="G3200" s="69" t="s">
        <v>31110</v>
      </c>
      <c r="H3200" s="69" t="s">
        <v>962</v>
      </c>
      <c r="I3200" s="70">
        <v>24383</v>
      </c>
      <c r="J3200" s="69" t="s">
        <v>4591</v>
      </c>
      <c r="K3200" s="69" t="s">
        <v>33560</v>
      </c>
      <c r="L3200" s="70">
        <v>24383</v>
      </c>
      <c r="M3200" s="69"/>
      <c r="N3200" s="69" t="s">
        <v>33561</v>
      </c>
      <c r="O3200" s="69" t="s">
        <v>33561</v>
      </c>
      <c r="P3200" s="69" t="s">
        <v>31527</v>
      </c>
      <c r="Q3200" s="69" t="s">
        <v>5013</v>
      </c>
      <c r="R3200" s="69" t="s">
        <v>1257</v>
      </c>
      <c r="S3200" s="70">
        <v>24383</v>
      </c>
      <c r="T3200" s="70"/>
      <c r="U3200" s="69" t="s">
        <v>1977</v>
      </c>
      <c r="V3200" s="73">
        <v>99</v>
      </c>
      <c r="W3200" s="69" t="s">
        <v>5013</v>
      </c>
      <c r="X3200" s="69"/>
      <c r="Y3200" s="70"/>
      <c r="Z3200" s="69">
        <v>68.64</v>
      </c>
      <c r="AA3200" s="69" t="s">
        <v>989</v>
      </c>
      <c r="AB3200" s="69" t="s">
        <v>1144</v>
      </c>
      <c r="AC3200" s="69"/>
    </row>
    <row r="3201" spans="1:29" x14ac:dyDescent="0.25">
      <c r="A3201" s="71" t="s">
        <v>193</v>
      </c>
      <c r="B3201" s="71"/>
      <c r="C3201" s="71"/>
      <c r="D3201" s="71"/>
      <c r="E3201" s="71"/>
      <c r="F3201" s="71"/>
      <c r="G3201" s="71"/>
      <c r="H3201" s="71"/>
      <c r="I3201" s="72">
        <v>24383</v>
      </c>
      <c r="J3201" s="71"/>
      <c r="K3201" s="71"/>
      <c r="L3201" s="72">
        <v>24383</v>
      </c>
      <c r="M3201" s="72">
        <v>0</v>
      </c>
      <c r="N3201" s="71"/>
      <c r="O3201" s="71"/>
      <c r="P3201" s="71"/>
      <c r="Q3201" s="71"/>
      <c r="R3201" s="71"/>
      <c r="S3201" s="72">
        <v>24383</v>
      </c>
      <c r="T3201" s="72">
        <v>24383</v>
      </c>
      <c r="U3201" s="71"/>
      <c r="V3201" s="71"/>
      <c r="W3201" s="71"/>
      <c r="X3201" s="72">
        <v>0</v>
      </c>
      <c r="Y3201" s="72">
        <v>68.64</v>
      </c>
      <c r="Z3201" s="72">
        <v>24451.64</v>
      </c>
      <c r="AA3201" s="69"/>
      <c r="AB3201" s="69"/>
      <c r="AC3201" s="69"/>
    </row>
    <row r="3202" spans="1:29" ht="30" x14ac:dyDescent="0.25">
      <c r="A3202" s="68" t="s">
        <v>33562</v>
      </c>
      <c r="B3202" s="69" t="s">
        <v>33563</v>
      </c>
      <c r="C3202" s="69" t="s">
        <v>33564</v>
      </c>
      <c r="D3202" s="69" t="s">
        <v>1794</v>
      </c>
      <c r="E3202" s="69"/>
      <c r="F3202" s="69" t="s">
        <v>10732</v>
      </c>
      <c r="G3202" s="69" t="s">
        <v>31110</v>
      </c>
      <c r="H3202" s="69" t="s">
        <v>962</v>
      </c>
      <c r="I3202" s="70">
        <v>15159.69</v>
      </c>
      <c r="J3202" s="69" t="s">
        <v>4591</v>
      </c>
      <c r="K3202" s="69" t="s">
        <v>33565</v>
      </c>
      <c r="L3202" s="70">
        <v>15159.69</v>
      </c>
      <c r="M3202" s="69"/>
      <c r="N3202" s="69" t="s">
        <v>33566</v>
      </c>
      <c r="O3202" s="69" t="s">
        <v>33566</v>
      </c>
      <c r="P3202" s="69" t="s">
        <v>31458</v>
      </c>
      <c r="Q3202" s="69" t="s">
        <v>31636</v>
      </c>
      <c r="R3202" s="69" t="s">
        <v>1848</v>
      </c>
      <c r="S3202" s="70">
        <v>15159.69</v>
      </c>
      <c r="T3202" s="70"/>
      <c r="U3202" s="69" t="s">
        <v>31492</v>
      </c>
      <c r="V3202" s="73">
        <v>86</v>
      </c>
      <c r="W3202" s="69" t="s">
        <v>31636</v>
      </c>
      <c r="X3202" s="69"/>
      <c r="Y3202" s="70"/>
      <c r="Z3202" s="69">
        <v>40.01</v>
      </c>
      <c r="AA3202" s="69" t="s">
        <v>989</v>
      </c>
      <c r="AB3202" s="69" t="s">
        <v>1144</v>
      </c>
      <c r="AC3202" s="69"/>
    </row>
    <row r="3203" spans="1:29" x14ac:dyDescent="0.25">
      <c r="A3203" s="71" t="s">
        <v>193</v>
      </c>
      <c r="B3203" s="71"/>
      <c r="C3203" s="71"/>
      <c r="D3203" s="71"/>
      <c r="E3203" s="71"/>
      <c r="F3203" s="71"/>
      <c r="G3203" s="71"/>
      <c r="H3203" s="71"/>
      <c r="I3203" s="72">
        <v>15159.69</v>
      </c>
      <c r="J3203" s="71"/>
      <c r="K3203" s="71"/>
      <c r="L3203" s="72">
        <v>15159.69</v>
      </c>
      <c r="M3203" s="72">
        <v>0</v>
      </c>
      <c r="N3203" s="71"/>
      <c r="O3203" s="71"/>
      <c r="P3203" s="71"/>
      <c r="Q3203" s="71"/>
      <c r="R3203" s="71"/>
      <c r="S3203" s="72">
        <v>15159.69</v>
      </c>
      <c r="T3203" s="72">
        <v>15159.69</v>
      </c>
      <c r="U3203" s="71"/>
      <c r="V3203" s="71"/>
      <c r="W3203" s="71"/>
      <c r="X3203" s="72">
        <v>0</v>
      </c>
      <c r="Y3203" s="72">
        <v>40.01</v>
      </c>
      <c r="Z3203" s="72">
        <v>15199.7</v>
      </c>
      <c r="AA3203" s="69"/>
      <c r="AB3203" s="69"/>
      <c r="AC3203" s="69"/>
    </row>
    <row r="3204" spans="1:29" ht="30" x14ac:dyDescent="0.25">
      <c r="A3204" s="68" t="s">
        <v>33567</v>
      </c>
      <c r="B3204" s="69" t="s">
        <v>32891</v>
      </c>
      <c r="C3204" s="69" t="s">
        <v>33568</v>
      </c>
      <c r="D3204" s="69" t="s">
        <v>4623</v>
      </c>
      <c r="E3204" s="69"/>
      <c r="F3204" s="69" t="s">
        <v>10732</v>
      </c>
      <c r="G3204" s="69" t="s">
        <v>32882</v>
      </c>
      <c r="H3204" s="69" t="s">
        <v>962</v>
      </c>
      <c r="I3204" s="70">
        <v>16753.080000000002</v>
      </c>
      <c r="J3204" s="69" t="s">
        <v>4591</v>
      </c>
      <c r="K3204" s="69" t="s">
        <v>33569</v>
      </c>
      <c r="L3204" s="70">
        <v>16753.080000000002</v>
      </c>
      <c r="M3204" s="69"/>
      <c r="N3204" s="69" t="s">
        <v>33570</v>
      </c>
      <c r="O3204" s="69"/>
      <c r="P3204" s="69" t="s">
        <v>32037</v>
      </c>
      <c r="Q3204" s="69" t="s">
        <v>31710</v>
      </c>
      <c r="R3204" s="69"/>
      <c r="S3204" s="70">
        <v>16753.080000000002</v>
      </c>
      <c r="T3204" s="70"/>
      <c r="U3204" s="69" t="s">
        <v>31710</v>
      </c>
      <c r="V3204" s="73">
        <v>78</v>
      </c>
      <c r="W3204" s="69" t="s">
        <v>31710</v>
      </c>
      <c r="X3204" s="69"/>
      <c r="Y3204" s="70"/>
      <c r="Z3204" s="69">
        <v>0</v>
      </c>
      <c r="AA3204" s="69" t="s">
        <v>989</v>
      </c>
      <c r="AB3204" s="69" t="s">
        <v>1144</v>
      </c>
      <c r="AC3204" s="69"/>
    </row>
    <row r="3205" spans="1:29" x14ac:dyDescent="0.25">
      <c r="A3205" s="71" t="s">
        <v>193</v>
      </c>
      <c r="B3205" s="71"/>
      <c r="C3205" s="71"/>
      <c r="D3205" s="71"/>
      <c r="E3205" s="71"/>
      <c r="F3205" s="71"/>
      <c r="G3205" s="71"/>
      <c r="H3205" s="71"/>
      <c r="I3205" s="72">
        <v>16753.080000000002</v>
      </c>
      <c r="J3205" s="71"/>
      <c r="K3205" s="71"/>
      <c r="L3205" s="72">
        <v>16753.080000000002</v>
      </c>
      <c r="M3205" s="72">
        <v>0</v>
      </c>
      <c r="N3205" s="71"/>
      <c r="O3205" s="71"/>
      <c r="P3205" s="71"/>
      <c r="Q3205" s="71"/>
      <c r="R3205" s="71"/>
      <c r="S3205" s="72">
        <v>16753.080000000002</v>
      </c>
      <c r="T3205" s="72">
        <v>16753.080000000002</v>
      </c>
      <c r="U3205" s="71"/>
      <c r="V3205" s="71"/>
      <c r="W3205" s="71"/>
      <c r="X3205" s="72">
        <v>0</v>
      </c>
      <c r="Y3205" s="72">
        <v>0</v>
      </c>
      <c r="Z3205" s="72">
        <v>16753.080000000002</v>
      </c>
      <c r="AA3205" s="69"/>
      <c r="AB3205" s="69"/>
      <c r="AC3205" s="69"/>
    </row>
    <row r="3206" spans="1:29" ht="150" x14ac:dyDescent="0.25">
      <c r="A3206" s="68" t="s">
        <v>33571</v>
      </c>
      <c r="B3206" s="69" t="s">
        <v>33572</v>
      </c>
      <c r="C3206" s="69" t="s">
        <v>33574</v>
      </c>
      <c r="D3206" s="69" t="s">
        <v>33573</v>
      </c>
      <c r="E3206" s="69"/>
      <c r="F3206" s="69" t="s">
        <v>33418</v>
      </c>
      <c r="G3206" s="69" t="s">
        <v>32357</v>
      </c>
      <c r="H3206" s="69" t="s">
        <v>962</v>
      </c>
      <c r="I3206" s="70">
        <v>50251.08</v>
      </c>
      <c r="J3206" s="69" t="s">
        <v>4591</v>
      </c>
      <c r="K3206" s="69" t="s">
        <v>33575</v>
      </c>
      <c r="L3206" s="70">
        <v>50251.08</v>
      </c>
      <c r="M3206" s="69"/>
      <c r="N3206" s="69" t="s">
        <v>33576</v>
      </c>
      <c r="O3206" s="69" t="s">
        <v>33576</v>
      </c>
      <c r="P3206" s="69" t="s">
        <v>32208</v>
      </c>
      <c r="Q3206" s="69" t="s">
        <v>31503</v>
      </c>
      <c r="R3206" s="69" t="s">
        <v>1957</v>
      </c>
      <c r="S3206" s="70">
        <v>50251.08</v>
      </c>
      <c r="T3206" s="70"/>
      <c r="U3206" s="69" t="s">
        <v>31580</v>
      </c>
      <c r="V3206" s="73">
        <v>63</v>
      </c>
      <c r="W3206" s="69" t="s">
        <v>31503</v>
      </c>
      <c r="X3206" s="69"/>
      <c r="Y3206" s="70"/>
      <c r="Z3206" s="69">
        <v>112.5</v>
      </c>
      <c r="AA3206" s="69" t="s">
        <v>989</v>
      </c>
      <c r="AB3206" s="69" t="s">
        <v>1144</v>
      </c>
      <c r="AC3206" s="69"/>
    </row>
    <row r="3207" spans="1:29" x14ac:dyDescent="0.25">
      <c r="A3207" s="71" t="s">
        <v>193</v>
      </c>
      <c r="B3207" s="71"/>
      <c r="C3207" s="71"/>
      <c r="D3207" s="71"/>
      <c r="E3207" s="71"/>
      <c r="F3207" s="71"/>
      <c r="G3207" s="71"/>
      <c r="H3207" s="71"/>
      <c r="I3207" s="72">
        <v>50251.08</v>
      </c>
      <c r="J3207" s="71"/>
      <c r="K3207" s="71"/>
      <c r="L3207" s="72">
        <v>50251.08</v>
      </c>
      <c r="M3207" s="72">
        <v>0</v>
      </c>
      <c r="N3207" s="71"/>
      <c r="O3207" s="71"/>
      <c r="P3207" s="71"/>
      <c r="Q3207" s="71"/>
      <c r="R3207" s="71"/>
      <c r="S3207" s="72">
        <v>50251.08</v>
      </c>
      <c r="T3207" s="72">
        <v>50251.08</v>
      </c>
      <c r="U3207" s="71"/>
      <c r="V3207" s="71"/>
      <c r="W3207" s="71"/>
      <c r="X3207" s="72">
        <v>0</v>
      </c>
      <c r="Y3207" s="72">
        <v>112.5</v>
      </c>
      <c r="Z3207" s="72">
        <v>50363.58</v>
      </c>
      <c r="AA3207" s="69"/>
      <c r="AB3207" s="69"/>
      <c r="AC3207" s="69"/>
    </row>
    <row r="3208" spans="1:29" ht="30" x14ac:dyDescent="0.25">
      <c r="A3208" s="68" t="s">
        <v>33577</v>
      </c>
      <c r="B3208" s="69" t="s">
        <v>33578</v>
      </c>
      <c r="C3208" s="69" t="s">
        <v>33579</v>
      </c>
      <c r="D3208" s="69" t="s">
        <v>4611</v>
      </c>
      <c r="E3208" s="69"/>
      <c r="F3208" s="69" t="s">
        <v>33418</v>
      </c>
      <c r="G3208" s="69" t="s">
        <v>31443</v>
      </c>
      <c r="H3208" s="69" t="s">
        <v>962</v>
      </c>
      <c r="I3208" s="70">
        <v>8341.66</v>
      </c>
      <c r="J3208" s="69" t="s">
        <v>4591</v>
      </c>
      <c r="K3208" s="69" t="s">
        <v>33580</v>
      </c>
      <c r="L3208" s="70">
        <v>8341.66</v>
      </c>
      <c r="M3208" s="69"/>
      <c r="N3208" s="69" t="s">
        <v>33581</v>
      </c>
      <c r="O3208" s="69"/>
      <c r="P3208" s="69" t="s">
        <v>32108</v>
      </c>
      <c r="Q3208" s="69" t="s">
        <v>32684</v>
      </c>
      <c r="R3208" s="69"/>
      <c r="S3208" s="70">
        <v>8341.66</v>
      </c>
      <c r="T3208" s="70"/>
      <c r="U3208" s="69" t="s">
        <v>32684</v>
      </c>
      <c r="V3208" s="73">
        <v>95</v>
      </c>
      <c r="W3208" s="69" t="s">
        <v>32684</v>
      </c>
      <c r="X3208" s="69"/>
      <c r="Y3208" s="70"/>
      <c r="Z3208" s="69">
        <v>0</v>
      </c>
      <c r="AA3208" s="69" t="s">
        <v>989</v>
      </c>
      <c r="AB3208" s="69" t="s">
        <v>1144</v>
      </c>
      <c r="AC3208" s="69"/>
    </row>
    <row r="3209" spans="1:29" x14ac:dyDescent="0.25">
      <c r="A3209" s="71" t="s">
        <v>193</v>
      </c>
      <c r="B3209" s="71"/>
      <c r="C3209" s="71"/>
      <c r="D3209" s="71"/>
      <c r="E3209" s="71"/>
      <c r="F3209" s="71"/>
      <c r="G3209" s="71"/>
      <c r="H3209" s="71"/>
      <c r="I3209" s="72">
        <v>8341.66</v>
      </c>
      <c r="J3209" s="71"/>
      <c r="K3209" s="71"/>
      <c r="L3209" s="72">
        <v>8341.66</v>
      </c>
      <c r="M3209" s="72">
        <v>0</v>
      </c>
      <c r="N3209" s="71"/>
      <c r="O3209" s="71"/>
      <c r="P3209" s="71"/>
      <c r="Q3209" s="71"/>
      <c r="R3209" s="71"/>
      <c r="S3209" s="72">
        <v>8341.66</v>
      </c>
      <c r="T3209" s="72">
        <v>8341.66</v>
      </c>
      <c r="U3209" s="71"/>
      <c r="V3209" s="71"/>
      <c r="W3209" s="71"/>
      <c r="X3209" s="72">
        <v>0</v>
      </c>
      <c r="Y3209" s="72">
        <v>0</v>
      </c>
      <c r="Z3209" s="72">
        <v>8341.66</v>
      </c>
      <c r="AA3209" s="69"/>
      <c r="AB3209" s="69"/>
      <c r="AC3209" s="69"/>
    </row>
    <row r="3210" spans="1:29" ht="30" x14ac:dyDescent="0.25">
      <c r="A3210" s="68" t="s">
        <v>33582</v>
      </c>
      <c r="B3210" s="69" t="s">
        <v>33583</v>
      </c>
      <c r="C3210" s="69" t="s">
        <v>33584</v>
      </c>
      <c r="D3210" s="69" t="s">
        <v>4611</v>
      </c>
      <c r="E3210" s="69"/>
      <c r="F3210" s="69" t="s">
        <v>33418</v>
      </c>
      <c r="G3210" s="69" t="s">
        <v>31443</v>
      </c>
      <c r="H3210" s="69" t="s">
        <v>962</v>
      </c>
      <c r="I3210" s="70">
        <v>12435.85</v>
      </c>
      <c r="J3210" s="69" t="s">
        <v>4591</v>
      </c>
      <c r="K3210" s="69" t="s">
        <v>33585</v>
      </c>
      <c r="L3210" s="70">
        <v>12435.85</v>
      </c>
      <c r="M3210" s="69"/>
      <c r="N3210" s="69" t="s">
        <v>33586</v>
      </c>
      <c r="O3210" s="69"/>
      <c r="P3210" s="69" t="s">
        <v>32006</v>
      </c>
      <c r="Q3210" s="69" t="s">
        <v>31767</v>
      </c>
      <c r="R3210" s="69"/>
      <c r="S3210" s="70">
        <v>12435.85</v>
      </c>
      <c r="T3210" s="70"/>
      <c r="U3210" s="69" t="s">
        <v>31767</v>
      </c>
      <c r="V3210" s="73">
        <v>103</v>
      </c>
      <c r="W3210" s="69" t="s">
        <v>31767</v>
      </c>
      <c r="X3210" s="69"/>
      <c r="Y3210" s="70"/>
      <c r="Z3210" s="69">
        <v>0</v>
      </c>
      <c r="AA3210" s="69" t="s">
        <v>989</v>
      </c>
      <c r="AB3210" s="69" t="s">
        <v>1144</v>
      </c>
      <c r="AC3210" s="69"/>
    </row>
    <row r="3211" spans="1:29" x14ac:dyDescent="0.25">
      <c r="A3211" s="71" t="s">
        <v>193</v>
      </c>
      <c r="B3211" s="71"/>
      <c r="C3211" s="71"/>
      <c r="D3211" s="71"/>
      <c r="E3211" s="71"/>
      <c r="F3211" s="71"/>
      <c r="G3211" s="71"/>
      <c r="H3211" s="71"/>
      <c r="I3211" s="72">
        <v>12435.85</v>
      </c>
      <c r="J3211" s="71"/>
      <c r="K3211" s="71"/>
      <c r="L3211" s="72">
        <v>12435.85</v>
      </c>
      <c r="M3211" s="72">
        <v>0</v>
      </c>
      <c r="N3211" s="71"/>
      <c r="O3211" s="71"/>
      <c r="P3211" s="71"/>
      <c r="Q3211" s="71"/>
      <c r="R3211" s="71"/>
      <c r="S3211" s="72">
        <v>12435.85</v>
      </c>
      <c r="T3211" s="72">
        <v>12435.85</v>
      </c>
      <c r="U3211" s="71"/>
      <c r="V3211" s="71"/>
      <c r="W3211" s="71"/>
      <c r="X3211" s="72">
        <v>0</v>
      </c>
      <c r="Y3211" s="72">
        <v>0</v>
      </c>
      <c r="Z3211" s="72">
        <v>12435.85</v>
      </c>
      <c r="AA3211" s="69"/>
      <c r="AB3211" s="69"/>
      <c r="AC3211" s="69"/>
    </row>
    <row r="3212" spans="1:29" ht="40" x14ac:dyDescent="0.25">
      <c r="A3212" s="68" t="s">
        <v>33587</v>
      </c>
      <c r="B3212" s="69" t="s">
        <v>33420</v>
      </c>
      <c r="C3212" s="69" t="s">
        <v>33588</v>
      </c>
      <c r="D3212" s="69" t="s">
        <v>4972</v>
      </c>
      <c r="E3212" s="69"/>
      <c r="F3212" s="69" t="s">
        <v>31905</v>
      </c>
      <c r="G3212" s="69" t="s">
        <v>31905</v>
      </c>
      <c r="H3212" s="69" t="s">
        <v>962</v>
      </c>
      <c r="I3212" s="70">
        <v>9569.7000000000007</v>
      </c>
      <c r="J3212" s="69" t="s">
        <v>4591</v>
      </c>
      <c r="K3212" s="69" t="s">
        <v>33589</v>
      </c>
      <c r="L3212" s="70">
        <v>9569.7000000000007</v>
      </c>
      <c r="M3212" s="69"/>
      <c r="N3212" s="69" t="s">
        <v>33590</v>
      </c>
      <c r="O3212" s="69"/>
      <c r="P3212" s="69" t="s">
        <v>32060</v>
      </c>
      <c r="Q3212" s="69" t="s">
        <v>31588</v>
      </c>
      <c r="R3212" s="69"/>
      <c r="S3212" s="70">
        <v>9569.7000000000007</v>
      </c>
      <c r="T3212" s="70"/>
      <c r="U3212" s="69" t="s">
        <v>31588</v>
      </c>
      <c r="V3212" s="73">
        <v>90</v>
      </c>
      <c r="W3212" s="69" t="s">
        <v>31588</v>
      </c>
      <c r="X3212" s="69"/>
      <c r="Y3212" s="70"/>
      <c r="Z3212" s="69">
        <v>0</v>
      </c>
      <c r="AA3212" s="69" t="s">
        <v>989</v>
      </c>
      <c r="AB3212" s="69" t="s">
        <v>1144</v>
      </c>
      <c r="AC3212" s="69"/>
    </row>
    <row r="3213" spans="1:29" x14ac:dyDescent="0.25">
      <c r="A3213" s="71" t="s">
        <v>193</v>
      </c>
      <c r="B3213" s="71"/>
      <c r="C3213" s="71"/>
      <c r="D3213" s="71"/>
      <c r="E3213" s="71"/>
      <c r="F3213" s="71"/>
      <c r="G3213" s="71"/>
      <c r="H3213" s="71"/>
      <c r="I3213" s="72">
        <v>9569.7000000000007</v>
      </c>
      <c r="J3213" s="71"/>
      <c r="K3213" s="71"/>
      <c r="L3213" s="72">
        <v>9569.7000000000007</v>
      </c>
      <c r="M3213" s="72">
        <v>0</v>
      </c>
      <c r="N3213" s="71"/>
      <c r="O3213" s="71"/>
      <c r="P3213" s="71"/>
      <c r="Q3213" s="71"/>
      <c r="R3213" s="71"/>
      <c r="S3213" s="72">
        <v>9569.7000000000007</v>
      </c>
      <c r="T3213" s="72">
        <v>9569.7000000000007</v>
      </c>
      <c r="U3213" s="71"/>
      <c r="V3213" s="71"/>
      <c r="W3213" s="71"/>
      <c r="X3213" s="72">
        <v>0</v>
      </c>
      <c r="Y3213" s="72">
        <v>0</v>
      </c>
      <c r="Z3213" s="72">
        <v>9569.7000000000007</v>
      </c>
      <c r="AA3213" s="69"/>
      <c r="AB3213" s="69"/>
      <c r="AC3213" s="69"/>
    </row>
    <row r="3214" spans="1:29" ht="20" x14ac:dyDescent="0.25">
      <c r="A3214" s="68" t="s">
        <v>33591</v>
      </c>
      <c r="B3214" s="69" t="s">
        <v>33592</v>
      </c>
      <c r="C3214" s="69" t="s">
        <v>33593</v>
      </c>
      <c r="D3214" s="69" t="s">
        <v>4611</v>
      </c>
      <c r="E3214" s="69"/>
      <c r="F3214" s="69" t="s">
        <v>31905</v>
      </c>
      <c r="G3214" s="69" t="s">
        <v>31905</v>
      </c>
      <c r="H3214" s="69" t="s">
        <v>962</v>
      </c>
      <c r="I3214" s="70">
        <v>1663.8</v>
      </c>
      <c r="J3214" s="69" t="s">
        <v>4591</v>
      </c>
      <c r="K3214" s="69" t="s">
        <v>33594</v>
      </c>
      <c r="L3214" s="70">
        <v>1663.8</v>
      </c>
      <c r="M3214" s="69"/>
      <c r="N3214" s="69" t="s">
        <v>33595</v>
      </c>
      <c r="O3214" s="69"/>
      <c r="P3214" s="69" t="s">
        <v>31424</v>
      </c>
      <c r="Q3214" s="69" t="s">
        <v>31491</v>
      </c>
      <c r="R3214" s="69"/>
      <c r="S3214" s="70">
        <v>1663.8</v>
      </c>
      <c r="T3214" s="70"/>
      <c r="U3214" s="69" t="s">
        <v>31491</v>
      </c>
      <c r="V3214" s="73">
        <v>93</v>
      </c>
      <c r="W3214" s="69" t="s">
        <v>31491</v>
      </c>
      <c r="X3214" s="69"/>
      <c r="Y3214" s="70"/>
      <c r="Z3214" s="69">
        <v>0</v>
      </c>
      <c r="AA3214" s="69" t="s">
        <v>989</v>
      </c>
      <c r="AB3214" s="69" t="s">
        <v>1144</v>
      </c>
      <c r="AC3214" s="69"/>
    </row>
    <row r="3215" spans="1:29" x14ac:dyDescent="0.25">
      <c r="A3215" s="71" t="s">
        <v>193</v>
      </c>
      <c r="B3215" s="71"/>
      <c r="C3215" s="71"/>
      <c r="D3215" s="71"/>
      <c r="E3215" s="71"/>
      <c r="F3215" s="71"/>
      <c r="G3215" s="71"/>
      <c r="H3215" s="71"/>
      <c r="I3215" s="72">
        <v>1663.8</v>
      </c>
      <c r="J3215" s="71"/>
      <c r="K3215" s="71"/>
      <c r="L3215" s="72">
        <v>1663.8</v>
      </c>
      <c r="M3215" s="72">
        <v>0</v>
      </c>
      <c r="N3215" s="71"/>
      <c r="O3215" s="71"/>
      <c r="P3215" s="71"/>
      <c r="Q3215" s="71"/>
      <c r="R3215" s="71"/>
      <c r="S3215" s="72">
        <v>1663.8</v>
      </c>
      <c r="T3215" s="72">
        <v>1663.8</v>
      </c>
      <c r="U3215" s="71"/>
      <c r="V3215" s="71"/>
      <c r="W3215" s="71"/>
      <c r="X3215" s="72">
        <v>0</v>
      </c>
      <c r="Y3215" s="72">
        <v>0</v>
      </c>
      <c r="Z3215" s="72">
        <v>1663.8</v>
      </c>
      <c r="AA3215" s="69"/>
      <c r="AB3215" s="69"/>
      <c r="AC3215" s="69"/>
    </row>
    <row r="3216" spans="1:29" ht="40" x14ac:dyDescent="0.25">
      <c r="A3216" s="68" t="s">
        <v>33596</v>
      </c>
      <c r="B3216" s="69" t="s">
        <v>33597</v>
      </c>
      <c r="C3216" s="69" t="s">
        <v>33598</v>
      </c>
      <c r="D3216" s="69" t="s">
        <v>21039</v>
      </c>
      <c r="E3216" s="69"/>
      <c r="F3216" s="69" t="s">
        <v>31905</v>
      </c>
      <c r="G3216" s="69" t="s">
        <v>31541</v>
      </c>
      <c r="H3216" s="69" t="s">
        <v>962</v>
      </c>
      <c r="I3216" s="70">
        <v>8323.67</v>
      </c>
      <c r="J3216" s="69" t="s">
        <v>4591</v>
      </c>
      <c r="K3216" s="69" t="s">
        <v>33599</v>
      </c>
      <c r="L3216" s="70">
        <v>8323.67</v>
      </c>
      <c r="M3216" s="69"/>
      <c r="N3216" s="69" t="s">
        <v>33600</v>
      </c>
      <c r="O3216" s="69"/>
      <c r="P3216" s="69" t="s">
        <v>32556</v>
      </c>
      <c r="Q3216" s="69" t="s">
        <v>2750</v>
      </c>
      <c r="R3216" s="69"/>
      <c r="S3216" s="70">
        <v>8323.67</v>
      </c>
      <c r="T3216" s="70"/>
      <c r="U3216" s="69" t="s">
        <v>2750</v>
      </c>
      <c r="V3216" s="73">
        <v>82</v>
      </c>
      <c r="W3216" s="69" t="s">
        <v>2750</v>
      </c>
      <c r="X3216" s="69"/>
      <c r="Y3216" s="70"/>
      <c r="Z3216" s="69">
        <v>0</v>
      </c>
      <c r="AA3216" s="69" t="s">
        <v>989</v>
      </c>
      <c r="AB3216" s="69" t="s">
        <v>1144</v>
      </c>
      <c r="AC3216" s="69"/>
    </row>
    <row r="3217" spans="1:29" x14ac:dyDescent="0.25">
      <c r="A3217" s="71" t="s">
        <v>193</v>
      </c>
      <c r="B3217" s="71"/>
      <c r="C3217" s="71"/>
      <c r="D3217" s="71"/>
      <c r="E3217" s="71"/>
      <c r="F3217" s="71"/>
      <c r="G3217" s="71"/>
      <c r="H3217" s="71"/>
      <c r="I3217" s="72">
        <v>8323.67</v>
      </c>
      <c r="J3217" s="71"/>
      <c r="K3217" s="71"/>
      <c r="L3217" s="72">
        <v>8323.67</v>
      </c>
      <c r="M3217" s="72">
        <v>0</v>
      </c>
      <c r="N3217" s="71"/>
      <c r="O3217" s="71"/>
      <c r="P3217" s="71"/>
      <c r="Q3217" s="71"/>
      <c r="R3217" s="71"/>
      <c r="S3217" s="72">
        <v>8323.67</v>
      </c>
      <c r="T3217" s="72">
        <v>8323.67</v>
      </c>
      <c r="U3217" s="71"/>
      <c r="V3217" s="71"/>
      <c r="W3217" s="71"/>
      <c r="X3217" s="72">
        <v>0</v>
      </c>
      <c r="Y3217" s="72">
        <v>0</v>
      </c>
      <c r="Z3217" s="72">
        <v>8323.67</v>
      </c>
      <c r="AA3217" s="69"/>
      <c r="AB3217" s="69"/>
      <c r="AC3217" s="69"/>
    </row>
    <row r="3218" spans="1:29" ht="30" x14ac:dyDescent="0.25">
      <c r="A3218" s="68" t="s">
        <v>33601</v>
      </c>
      <c r="B3218" s="69" t="s">
        <v>33602</v>
      </c>
      <c r="C3218" s="69" t="s">
        <v>33603</v>
      </c>
      <c r="D3218" s="69" t="s">
        <v>1794</v>
      </c>
      <c r="E3218" s="69"/>
      <c r="F3218" s="69" t="s">
        <v>31905</v>
      </c>
      <c r="G3218" s="69" t="s">
        <v>32108</v>
      </c>
      <c r="H3218" s="69" t="s">
        <v>962</v>
      </c>
      <c r="I3218" s="70">
        <v>25029.49</v>
      </c>
      <c r="J3218" s="69" t="s">
        <v>4591</v>
      </c>
      <c r="K3218" s="69" t="s">
        <v>33604</v>
      </c>
      <c r="L3218" s="70">
        <v>25029.49</v>
      </c>
      <c r="M3218" s="69"/>
      <c r="N3218" s="69" t="s">
        <v>33605</v>
      </c>
      <c r="O3218" s="69" t="s">
        <v>33605</v>
      </c>
      <c r="P3218" s="69" t="s">
        <v>32407</v>
      </c>
      <c r="Q3218" s="69" t="s">
        <v>4590</v>
      </c>
      <c r="R3218" s="69" t="s">
        <v>1935</v>
      </c>
      <c r="S3218" s="70">
        <v>25029.49</v>
      </c>
      <c r="T3218" s="70"/>
      <c r="U3218" s="69" t="s">
        <v>1851</v>
      </c>
      <c r="V3218" s="73">
        <v>97</v>
      </c>
      <c r="W3218" s="69" t="s">
        <v>4590</v>
      </c>
      <c r="X3218" s="69"/>
      <c r="Y3218" s="70"/>
      <c r="Z3218" s="69">
        <v>76.34</v>
      </c>
      <c r="AA3218" s="69" t="s">
        <v>989</v>
      </c>
      <c r="AB3218" s="69" t="s">
        <v>1144</v>
      </c>
      <c r="AC3218" s="69"/>
    </row>
    <row r="3219" spans="1:29" x14ac:dyDescent="0.25">
      <c r="A3219" s="71" t="s">
        <v>193</v>
      </c>
      <c r="B3219" s="71"/>
      <c r="C3219" s="71"/>
      <c r="D3219" s="71"/>
      <c r="E3219" s="71"/>
      <c r="F3219" s="71"/>
      <c r="G3219" s="71"/>
      <c r="H3219" s="71"/>
      <c r="I3219" s="72">
        <v>25029.49</v>
      </c>
      <c r="J3219" s="71"/>
      <c r="K3219" s="71"/>
      <c r="L3219" s="72">
        <v>25029.49</v>
      </c>
      <c r="M3219" s="72">
        <v>0</v>
      </c>
      <c r="N3219" s="71"/>
      <c r="O3219" s="71"/>
      <c r="P3219" s="71"/>
      <c r="Q3219" s="71"/>
      <c r="R3219" s="71"/>
      <c r="S3219" s="72">
        <v>25029.49</v>
      </c>
      <c r="T3219" s="72">
        <v>25029.49</v>
      </c>
      <c r="U3219" s="71"/>
      <c r="V3219" s="71"/>
      <c r="W3219" s="71"/>
      <c r="X3219" s="72">
        <v>0</v>
      </c>
      <c r="Y3219" s="72">
        <v>76.34</v>
      </c>
      <c r="Z3219" s="72">
        <v>25105.83</v>
      </c>
      <c r="AA3219" s="69"/>
      <c r="AB3219" s="69"/>
      <c r="AC3219" s="69"/>
    </row>
    <row r="3220" spans="1:29" ht="30" x14ac:dyDescent="0.25">
      <c r="A3220" s="68" t="s">
        <v>33606</v>
      </c>
      <c r="B3220" s="69" t="s">
        <v>33607</v>
      </c>
      <c r="C3220" s="69" t="s">
        <v>33608</v>
      </c>
      <c r="D3220" s="69" t="s">
        <v>4056</v>
      </c>
      <c r="E3220" s="69"/>
      <c r="F3220" s="69" t="s">
        <v>32922</v>
      </c>
      <c r="G3220" s="69" t="s">
        <v>31502</v>
      </c>
      <c r="H3220" s="69" t="s">
        <v>962</v>
      </c>
      <c r="I3220" s="70">
        <v>6895.18</v>
      </c>
      <c r="J3220" s="69" t="s">
        <v>4591</v>
      </c>
      <c r="K3220" s="69" t="s">
        <v>33609</v>
      </c>
      <c r="L3220" s="70">
        <v>6895.18</v>
      </c>
      <c r="M3220" s="69"/>
      <c r="N3220" s="69" t="s">
        <v>33610</v>
      </c>
      <c r="O3220" s="69"/>
      <c r="P3220" s="69" t="s">
        <v>32075</v>
      </c>
      <c r="Q3220" s="69" t="s">
        <v>31604</v>
      </c>
      <c r="R3220" s="69"/>
      <c r="S3220" s="70">
        <v>6895.18</v>
      </c>
      <c r="T3220" s="70"/>
      <c r="U3220" s="69" t="s">
        <v>31604</v>
      </c>
      <c r="V3220" s="73">
        <v>83</v>
      </c>
      <c r="W3220" s="69" t="s">
        <v>31604</v>
      </c>
      <c r="X3220" s="69"/>
      <c r="Y3220" s="70"/>
      <c r="Z3220" s="69">
        <v>0</v>
      </c>
      <c r="AA3220" s="69" t="s">
        <v>989</v>
      </c>
      <c r="AB3220" s="69" t="s">
        <v>1144</v>
      </c>
      <c r="AC3220" s="69"/>
    </row>
    <row r="3221" spans="1:29" x14ac:dyDescent="0.25">
      <c r="A3221" s="71" t="s">
        <v>193</v>
      </c>
      <c r="B3221" s="71"/>
      <c r="C3221" s="71"/>
      <c r="D3221" s="71"/>
      <c r="E3221" s="71"/>
      <c r="F3221" s="71"/>
      <c r="G3221" s="71"/>
      <c r="H3221" s="71"/>
      <c r="I3221" s="72">
        <v>6895.18</v>
      </c>
      <c r="J3221" s="71"/>
      <c r="K3221" s="71"/>
      <c r="L3221" s="72">
        <v>6895.18</v>
      </c>
      <c r="M3221" s="72">
        <v>0</v>
      </c>
      <c r="N3221" s="71"/>
      <c r="O3221" s="71"/>
      <c r="P3221" s="71"/>
      <c r="Q3221" s="71"/>
      <c r="R3221" s="71"/>
      <c r="S3221" s="72">
        <v>6895.18</v>
      </c>
      <c r="T3221" s="72">
        <v>6895.18</v>
      </c>
      <c r="U3221" s="71"/>
      <c r="V3221" s="71"/>
      <c r="W3221" s="71"/>
      <c r="X3221" s="72">
        <v>0</v>
      </c>
      <c r="Y3221" s="72">
        <v>0</v>
      </c>
      <c r="Z3221" s="72">
        <v>6895.18</v>
      </c>
      <c r="AA3221" s="69"/>
      <c r="AB3221" s="69"/>
      <c r="AC3221" s="69"/>
    </row>
    <row r="3222" spans="1:29" ht="30" x14ac:dyDescent="0.25">
      <c r="A3222" s="68" t="s">
        <v>33611</v>
      </c>
      <c r="B3222" s="69" t="s">
        <v>33612</v>
      </c>
      <c r="C3222" s="69" t="s">
        <v>33613</v>
      </c>
      <c r="D3222" s="69" t="s">
        <v>4623</v>
      </c>
      <c r="E3222" s="69"/>
      <c r="F3222" s="69" t="s">
        <v>15338</v>
      </c>
      <c r="G3222" s="69" t="s">
        <v>31430</v>
      </c>
      <c r="H3222" s="69" t="s">
        <v>962</v>
      </c>
      <c r="I3222" s="70">
        <v>34412.269999999997</v>
      </c>
      <c r="J3222" s="69" t="s">
        <v>4591</v>
      </c>
      <c r="K3222" s="69" t="s">
        <v>33614</v>
      </c>
      <c r="L3222" s="70">
        <v>34412.269999999997</v>
      </c>
      <c r="M3222" s="69"/>
      <c r="N3222" s="69" t="s">
        <v>33615</v>
      </c>
      <c r="O3222" s="69"/>
      <c r="P3222" s="69" t="s">
        <v>31417</v>
      </c>
      <c r="Q3222" s="69" t="s">
        <v>32033</v>
      </c>
      <c r="R3222" s="69"/>
      <c r="S3222" s="70">
        <v>34412.269999999997</v>
      </c>
      <c r="T3222" s="70"/>
      <c r="U3222" s="69" t="s">
        <v>32033</v>
      </c>
      <c r="V3222" s="73">
        <v>82</v>
      </c>
      <c r="W3222" s="69" t="s">
        <v>32033</v>
      </c>
      <c r="X3222" s="69"/>
      <c r="Y3222" s="70"/>
      <c r="Z3222" s="69">
        <v>0</v>
      </c>
      <c r="AA3222" s="69" t="s">
        <v>989</v>
      </c>
      <c r="AB3222" s="69" t="s">
        <v>1144</v>
      </c>
      <c r="AC3222" s="69"/>
    </row>
    <row r="3223" spans="1:29" x14ac:dyDescent="0.25">
      <c r="A3223" s="71" t="s">
        <v>193</v>
      </c>
      <c r="B3223" s="71"/>
      <c r="C3223" s="71"/>
      <c r="D3223" s="71"/>
      <c r="E3223" s="71"/>
      <c r="F3223" s="71"/>
      <c r="G3223" s="71"/>
      <c r="H3223" s="71"/>
      <c r="I3223" s="72">
        <v>34412.269999999997</v>
      </c>
      <c r="J3223" s="71"/>
      <c r="K3223" s="71"/>
      <c r="L3223" s="72">
        <v>34412.269999999997</v>
      </c>
      <c r="M3223" s="72">
        <v>0</v>
      </c>
      <c r="N3223" s="71"/>
      <c r="O3223" s="71"/>
      <c r="P3223" s="71"/>
      <c r="Q3223" s="71"/>
      <c r="R3223" s="71"/>
      <c r="S3223" s="72">
        <v>34412.269999999997</v>
      </c>
      <c r="T3223" s="72">
        <v>34412.269999999997</v>
      </c>
      <c r="U3223" s="71"/>
      <c r="V3223" s="71"/>
      <c r="W3223" s="71"/>
      <c r="X3223" s="72">
        <v>0</v>
      </c>
      <c r="Y3223" s="72">
        <v>0</v>
      </c>
      <c r="Z3223" s="72">
        <v>34412.269999999997</v>
      </c>
      <c r="AA3223" s="69"/>
      <c r="AB3223" s="69"/>
      <c r="AC3223" s="69"/>
    </row>
    <row r="3224" spans="1:29" ht="40" x14ac:dyDescent="0.25">
      <c r="A3224" s="68" t="s">
        <v>33616</v>
      </c>
      <c r="B3224" s="69" t="s">
        <v>33617</v>
      </c>
      <c r="C3224" s="69" t="s">
        <v>33618</v>
      </c>
      <c r="D3224" s="69" t="s">
        <v>858</v>
      </c>
      <c r="E3224" s="69"/>
      <c r="F3224" s="69" t="s">
        <v>15338</v>
      </c>
      <c r="G3224" s="69" t="s">
        <v>31911</v>
      </c>
      <c r="H3224" s="69" t="s">
        <v>962</v>
      </c>
      <c r="I3224" s="70">
        <v>2567.4299999999998</v>
      </c>
      <c r="J3224" s="69" t="s">
        <v>4591</v>
      </c>
      <c r="K3224" s="69" t="s">
        <v>33619</v>
      </c>
      <c r="L3224" s="70">
        <v>2567.4299999999998</v>
      </c>
      <c r="M3224" s="69"/>
      <c r="N3224" s="69" t="s">
        <v>33620</v>
      </c>
      <c r="O3224" s="69"/>
      <c r="P3224" s="69" t="s">
        <v>31547</v>
      </c>
      <c r="Q3224" s="69" t="s">
        <v>31670</v>
      </c>
      <c r="R3224" s="69"/>
      <c r="S3224" s="70">
        <v>2567.4299999999998</v>
      </c>
      <c r="T3224" s="70"/>
      <c r="U3224" s="69" t="s">
        <v>31670</v>
      </c>
      <c r="V3224" s="73">
        <v>88</v>
      </c>
      <c r="W3224" s="69" t="s">
        <v>31670</v>
      </c>
      <c r="X3224" s="69"/>
      <c r="Y3224" s="70"/>
      <c r="Z3224" s="69">
        <v>0</v>
      </c>
      <c r="AA3224" s="69" t="s">
        <v>989</v>
      </c>
      <c r="AB3224" s="69" t="s">
        <v>1144</v>
      </c>
      <c r="AC3224" s="69"/>
    </row>
    <row r="3225" spans="1:29" x14ac:dyDescent="0.25">
      <c r="A3225" s="71" t="s">
        <v>193</v>
      </c>
      <c r="B3225" s="71"/>
      <c r="C3225" s="71"/>
      <c r="D3225" s="71"/>
      <c r="E3225" s="71"/>
      <c r="F3225" s="71"/>
      <c r="G3225" s="71"/>
      <c r="H3225" s="71"/>
      <c r="I3225" s="72">
        <v>2567.4299999999998</v>
      </c>
      <c r="J3225" s="71"/>
      <c r="K3225" s="71"/>
      <c r="L3225" s="72">
        <v>2567.4299999999998</v>
      </c>
      <c r="M3225" s="72">
        <v>0</v>
      </c>
      <c r="N3225" s="71"/>
      <c r="O3225" s="71"/>
      <c r="P3225" s="71"/>
      <c r="Q3225" s="71"/>
      <c r="R3225" s="71"/>
      <c r="S3225" s="72">
        <v>2567.4299999999998</v>
      </c>
      <c r="T3225" s="72">
        <v>2567.4299999999998</v>
      </c>
      <c r="U3225" s="71"/>
      <c r="V3225" s="71"/>
      <c r="W3225" s="71"/>
      <c r="X3225" s="72">
        <v>0</v>
      </c>
      <c r="Y3225" s="72">
        <v>0</v>
      </c>
      <c r="Z3225" s="72">
        <v>2567.4299999999998</v>
      </c>
      <c r="AA3225" s="69"/>
      <c r="AB3225" s="69"/>
      <c r="AC3225" s="69"/>
    </row>
    <row r="3226" spans="1:29" ht="40" x14ac:dyDescent="0.25">
      <c r="A3226" s="68" t="s">
        <v>33621</v>
      </c>
      <c r="B3226" s="69" t="s">
        <v>33622</v>
      </c>
      <c r="C3226" s="69" t="s">
        <v>33623</v>
      </c>
      <c r="D3226" s="69" t="s">
        <v>4589</v>
      </c>
      <c r="E3226" s="69" t="s">
        <v>33624</v>
      </c>
      <c r="F3226" s="69" t="s">
        <v>15338</v>
      </c>
      <c r="G3226" s="69" t="s">
        <v>32080</v>
      </c>
      <c r="H3226" s="69" t="s">
        <v>962</v>
      </c>
      <c r="I3226" s="70">
        <v>6844.27</v>
      </c>
      <c r="J3226" s="69" t="s">
        <v>4591</v>
      </c>
      <c r="K3226" s="69" t="s">
        <v>33625</v>
      </c>
      <c r="L3226" s="70">
        <v>6844.27</v>
      </c>
      <c r="M3226" s="69"/>
      <c r="N3226" s="69" t="s">
        <v>33626</v>
      </c>
      <c r="O3226" s="69"/>
      <c r="P3226" s="69" t="s">
        <v>32280</v>
      </c>
      <c r="Q3226" s="69" t="s">
        <v>32466</v>
      </c>
      <c r="R3226" s="69"/>
      <c r="S3226" s="70">
        <v>6844.27</v>
      </c>
      <c r="T3226" s="70"/>
      <c r="U3226" s="69" t="s">
        <v>32466</v>
      </c>
      <c r="V3226" s="73">
        <v>48</v>
      </c>
      <c r="W3226" s="69" t="s">
        <v>32466</v>
      </c>
      <c r="X3226" s="69"/>
      <c r="Y3226" s="70"/>
      <c r="Z3226" s="69">
        <v>0</v>
      </c>
      <c r="AA3226" s="69" t="s">
        <v>989</v>
      </c>
      <c r="AB3226" s="69" t="s">
        <v>1144</v>
      </c>
      <c r="AC3226" s="69"/>
    </row>
    <row r="3227" spans="1:29" x14ac:dyDescent="0.25">
      <c r="A3227" s="71" t="s">
        <v>193</v>
      </c>
      <c r="B3227" s="71"/>
      <c r="C3227" s="71"/>
      <c r="D3227" s="71"/>
      <c r="E3227" s="71"/>
      <c r="F3227" s="71"/>
      <c r="G3227" s="71"/>
      <c r="H3227" s="71"/>
      <c r="I3227" s="72">
        <v>6844.27</v>
      </c>
      <c r="J3227" s="71"/>
      <c r="K3227" s="71"/>
      <c r="L3227" s="72">
        <v>6844.27</v>
      </c>
      <c r="M3227" s="72">
        <v>0</v>
      </c>
      <c r="N3227" s="71"/>
      <c r="O3227" s="71"/>
      <c r="P3227" s="71"/>
      <c r="Q3227" s="71"/>
      <c r="R3227" s="71"/>
      <c r="S3227" s="72">
        <v>6844.27</v>
      </c>
      <c r="T3227" s="72">
        <v>6844.27</v>
      </c>
      <c r="U3227" s="71"/>
      <c r="V3227" s="71"/>
      <c r="W3227" s="71"/>
      <c r="X3227" s="72">
        <v>0</v>
      </c>
      <c r="Y3227" s="72">
        <v>0</v>
      </c>
      <c r="Z3227" s="72">
        <v>6844.27</v>
      </c>
      <c r="AA3227" s="69"/>
      <c r="AB3227" s="69"/>
      <c r="AC3227" s="69"/>
    </row>
    <row r="3228" spans="1:29" ht="30" x14ac:dyDescent="0.25">
      <c r="A3228" s="68" t="s">
        <v>33627</v>
      </c>
      <c r="B3228" s="69" t="s">
        <v>33628</v>
      </c>
      <c r="C3228" s="69" t="s">
        <v>33629</v>
      </c>
      <c r="D3228" s="69" t="s">
        <v>4056</v>
      </c>
      <c r="E3228" s="69"/>
      <c r="F3228" s="69" t="s">
        <v>32941</v>
      </c>
      <c r="G3228" s="69" t="s">
        <v>32941</v>
      </c>
      <c r="H3228" s="69" t="s">
        <v>962</v>
      </c>
      <c r="I3228" s="70">
        <v>1407.66</v>
      </c>
      <c r="J3228" s="69" t="s">
        <v>4591</v>
      </c>
      <c r="K3228" s="69" t="s">
        <v>33630</v>
      </c>
      <c r="L3228" s="70">
        <v>1407.66</v>
      </c>
      <c r="M3228" s="69"/>
      <c r="N3228" s="69" t="s">
        <v>33631</v>
      </c>
      <c r="O3228" s="69"/>
      <c r="P3228" s="69" t="s">
        <v>6968</v>
      </c>
      <c r="Q3228" s="69" t="s">
        <v>31503</v>
      </c>
      <c r="R3228" s="69"/>
      <c r="S3228" s="70">
        <v>1407.66</v>
      </c>
      <c r="T3228" s="70"/>
      <c r="U3228" s="69" t="s">
        <v>31503</v>
      </c>
      <c r="V3228" s="73">
        <v>91</v>
      </c>
      <c r="W3228" s="69" t="s">
        <v>31503</v>
      </c>
      <c r="X3228" s="69"/>
      <c r="Y3228" s="70"/>
      <c r="Z3228" s="69">
        <v>0</v>
      </c>
      <c r="AA3228" s="69" t="s">
        <v>989</v>
      </c>
      <c r="AB3228" s="69" t="s">
        <v>1144</v>
      </c>
      <c r="AC3228" s="69"/>
    </row>
    <row r="3229" spans="1:29" x14ac:dyDescent="0.25">
      <c r="A3229" s="71" t="s">
        <v>193</v>
      </c>
      <c r="B3229" s="71"/>
      <c r="C3229" s="71"/>
      <c r="D3229" s="71"/>
      <c r="E3229" s="71"/>
      <c r="F3229" s="71"/>
      <c r="G3229" s="71"/>
      <c r="H3229" s="71"/>
      <c r="I3229" s="72">
        <v>1407.66</v>
      </c>
      <c r="J3229" s="71"/>
      <c r="K3229" s="71"/>
      <c r="L3229" s="72">
        <v>1407.66</v>
      </c>
      <c r="M3229" s="72">
        <v>0</v>
      </c>
      <c r="N3229" s="71"/>
      <c r="O3229" s="71"/>
      <c r="P3229" s="71"/>
      <c r="Q3229" s="71"/>
      <c r="R3229" s="71"/>
      <c r="S3229" s="72">
        <v>1407.66</v>
      </c>
      <c r="T3229" s="72">
        <v>1407.66</v>
      </c>
      <c r="U3229" s="71"/>
      <c r="V3229" s="71"/>
      <c r="W3229" s="71"/>
      <c r="X3229" s="72">
        <v>0</v>
      </c>
      <c r="Y3229" s="72">
        <v>0</v>
      </c>
      <c r="Z3229" s="72">
        <v>1407.66</v>
      </c>
      <c r="AA3229" s="69"/>
      <c r="AB3229" s="69"/>
      <c r="AC3229" s="69"/>
    </row>
    <row r="3230" spans="1:29" ht="40" x14ac:dyDescent="0.25">
      <c r="A3230" s="68" t="s">
        <v>33632</v>
      </c>
      <c r="B3230" s="69" t="s">
        <v>30460</v>
      </c>
      <c r="C3230" s="69" t="s">
        <v>33634</v>
      </c>
      <c r="D3230" s="69" t="s">
        <v>33633</v>
      </c>
      <c r="E3230" s="69"/>
      <c r="F3230" s="69" t="s">
        <v>32941</v>
      </c>
      <c r="G3230" s="69" t="s">
        <v>31911</v>
      </c>
      <c r="H3230" s="69"/>
      <c r="I3230" s="70">
        <v>1786</v>
      </c>
      <c r="J3230" s="69" t="s">
        <v>4591</v>
      </c>
      <c r="K3230" s="69"/>
      <c r="L3230" s="69"/>
      <c r="M3230" s="69"/>
      <c r="N3230" s="69"/>
      <c r="O3230" s="69"/>
      <c r="P3230" s="69"/>
      <c r="Q3230" s="69"/>
      <c r="R3230" s="69"/>
      <c r="S3230" s="69"/>
      <c r="T3230" s="69"/>
      <c r="U3230" s="69"/>
      <c r="V3230" s="69"/>
      <c r="W3230" s="69"/>
      <c r="X3230" s="69"/>
      <c r="Y3230" s="69"/>
      <c r="Z3230" s="69"/>
      <c r="AA3230" s="69" t="s">
        <v>989</v>
      </c>
      <c r="AB3230" s="69"/>
      <c r="AC3230" s="69"/>
    </row>
    <row r="3231" spans="1:29" x14ac:dyDescent="0.25">
      <c r="A3231" s="71" t="s">
        <v>193</v>
      </c>
      <c r="B3231" s="71"/>
      <c r="C3231" s="71"/>
      <c r="D3231" s="71"/>
      <c r="E3231" s="71"/>
      <c r="F3231" s="71"/>
      <c r="G3231" s="71"/>
      <c r="H3231" s="71"/>
      <c r="I3231" s="72">
        <v>1786</v>
      </c>
      <c r="J3231" s="71"/>
      <c r="K3231" s="71"/>
      <c r="L3231" s="72">
        <v>0</v>
      </c>
      <c r="M3231" s="72">
        <v>1786</v>
      </c>
      <c r="N3231" s="71"/>
      <c r="O3231" s="71"/>
      <c r="P3231" s="71"/>
      <c r="Q3231" s="71"/>
      <c r="R3231" s="71"/>
      <c r="S3231" s="72">
        <v>0</v>
      </c>
      <c r="T3231" s="72">
        <v>0</v>
      </c>
      <c r="U3231" s="71"/>
      <c r="V3231" s="71"/>
      <c r="W3231" s="71"/>
      <c r="X3231" s="72">
        <v>0</v>
      </c>
      <c r="Y3231" s="72">
        <v>0</v>
      </c>
      <c r="Z3231" s="72">
        <v>0</v>
      </c>
      <c r="AA3231" s="69"/>
      <c r="AB3231" s="69"/>
      <c r="AC3231" s="69"/>
    </row>
    <row r="3232" spans="1:29" ht="40" x14ac:dyDescent="0.25">
      <c r="A3232" s="68" t="s">
        <v>33635</v>
      </c>
      <c r="B3232" s="69" t="s">
        <v>33636</v>
      </c>
      <c r="C3232" s="69" t="s">
        <v>33637</v>
      </c>
      <c r="D3232" s="69" t="s">
        <v>4829</v>
      </c>
      <c r="E3232" s="69" t="s">
        <v>33638</v>
      </c>
      <c r="F3232" s="69" t="s">
        <v>32941</v>
      </c>
      <c r="G3232" s="69" t="s">
        <v>32941</v>
      </c>
      <c r="H3232" s="69" t="s">
        <v>962</v>
      </c>
      <c r="I3232" s="70">
        <v>39276.269999999997</v>
      </c>
      <c r="J3232" s="69" t="s">
        <v>4591</v>
      </c>
      <c r="K3232" s="69" t="s">
        <v>33639</v>
      </c>
      <c r="L3232" s="70">
        <v>39276.269999999997</v>
      </c>
      <c r="M3232" s="69"/>
      <c r="N3232" s="69" t="s">
        <v>33640</v>
      </c>
      <c r="O3232" s="69" t="s">
        <v>33640</v>
      </c>
      <c r="P3232" s="69" t="s">
        <v>31556</v>
      </c>
      <c r="Q3232" s="69" t="s">
        <v>32662</v>
      </c>
      <c r="R3232" s="69" t="s">
        <v>1300</v>
      </c>
      <c r="S3232" s="70">
        <v>39276.269999999997</v>
      </c>
      <c r="T3232" s="70"/>
      <c r="U3232" s="69" t="s">
        <v>3831</v>
      </c>
      <c r="V3232" s="73">
        <v>144</v>
      </c>
      <c r="W3232" s="69" t="s">
        <v>32662</v>
      </c>
      <c r="X3232" s="69"/>
      <c r="Y3232" s="70"/>
      <c r="Z3232" s="69">
        <v>90.45</v>
      </c>
      <c r="AA3232" s="69" t="s">
        <v>989</v>
      </c>
      <c r="AB3232" s="69" t="s">
        <v>1191</v>
      </c>
      <c r="AC3232" s="69"/>
    </row>
    <row r="3233" spans="1:29" x14ac:dyDescent="0.25">
      <c r="A3233" s="71" t="s">
        <v>193</v>
      </c>
      <c r="B3233" s="71"/>
      <c r="C3233" s="71"/>
      <c r="D3233" s="71"/>
      <c r="E3233" s="71"/>
      <c r="F3233" s="71"/>
      <c r="G3233" s="71"/>
      <c r="H3233" s="71"/>
      <c r="I3233" s="72">
        <v>39276.269999999997</v>
      </c>
      <c r="J3233" s="71"/>
      <c r="K3233" s="71"/>
      <c r="L3233" s="72">
        <v>39276.269999999997</v>
      </c>
      <c r="M3233" s="72">
        <v>0</v>
      </c>
      <c r="N3233" s="71"/>
      <c r="O3233" s="71"/>
      <c r="P3233" s="71"/>
      <c r="Q3233" s="71"/>
      <c r="R3233" s="71"/>
      <c r="S3233" s="72">
        <v>39276.269999999997</v>
      </c>
      <c r="T3233" s="72">
        <v>39276.269999999997</v>
      </c>
      <c r="U3233" s="71"/>
      <c r="V3233" s="71"/>
      <c r="W3233" s="71"/>
      <c r="X3233" s="72">
        <v>0</v>
      </c>
      <c r="Y3233" s="72">
        <v>90.45</v>
      </c>
      <c r="Z3233" s="72">
        <v>39366.719999999994</v>
      </c>
      <c r="AA3233" s="69"/>
      <c r="AB3233" s="69"/>
      <c r="AC3233" s="69"/>
    </row>
    <row r="3234" spans="1:29" ht="40" x14ac:dyDescent="0.25">
      <c r="A3234" s="68" t="s">
        <v>33641</v>
      </c>
      <c r="B3234" s="69" t="s">
        <v>33642</v>
      </c>
      <c r="C3234" s="69" t="s">
        <v>33643</v>
      </c>
      <c r="D3234" s="69" t="s">
        <v>4611</v>
      </c>
      <c r="E3234" s="69"/>
      <c r="F3234" s="69" t="s">
        <v>32941</v>
      </c>
      <c r="G3234" s="69" t="s">
        <v>31110</v>
      </c>
      <c r="H3234" s="69" t="s">
        <v>962</v>
      </c>
      <c r="I3234" s="70">
        <v>46863.46</v>
      </c>
      <c r="J3234" s="69" t="s">
        <v>4591</v>
      </c>
      <c r="K3234" s="69" t="s">
        <v>33644</v>
      </c>
      <c r="L3234" s="70">
        <v>46863.46</v>
      </c>
      <c r="M3234" s="69"/>
      <c r="N3234" s="69" t="s">
        <v>33645</v>
      </c>
      <c r="O3234" s="69" t="s">
        <v>33646</v>
      </c>
      <c r="P3234" s="69" t="s">
        <v>31477</v>
      </c>
      <c r="Q3234" s="69" t="s">
        <v>4590</v>
      </c>
      <c r="R3234" s="69" t="s">
        <v>1935</v>
      </c>
      <c r="S3234" s="70">
        <v>46863.46</v>
      </c>
      <c r="T3234" s="70"/>
      <c r="U3234" s="69" t="s">
        <v>1851</v>
      </c>
      <c r="V3234" s="73">
        <v>135</v>
      </c>
      <c r="W3234" s="69" t="s">
        <v>4590</v>
      </c>
      <c r="X3234" s="69"/>
      <c r="Y3234" s="70"/>
      <c r="Z3234" s="69">
        <v>142.94</v>
      </c>
      <c r="AA3234" s="69" t="s">
        <v>989</v>
      </c>
      <c r="AB3234" s="69" t="s">
        <v>1144</v>
      </c>
      <c r="AC3234" s="69"/>
    </row>
    <row r="3235" spans="1:29" x14ac:dyDescent="0.25">
      <c r="A3235" s="71" t="s">
        <v>193</v>
      </c>
      <c r="B3235" s="71"/>
      <c r="C3235" s="71"/>
      <c r="D3235" s="71"/>
      <c r="E3235" s="71"/>
      <c r="F3235" s="71"/>
      <c r="G3235" s="71"/>
      <c r="H3235" s="71"/>
      <c r="I3235" s="72">
        <v>46863.46</v>
      </c>
      <c r="J3235" s="71"/>
      <c r="K3235" s="71"/>
      <c r="L3235" s="72">
        <v>46863.46</v>
      </c>
      <c r="M3235" s="72">
        <v>0</v>
      </c>
      <c r="N3235" s="71"/>
      <c r="O3235" s="71"/>
      <c r="P3235" s="71"/>
      <c r="Q3235" s="71"/>
      <c r="R3235" s="71"/>
      <c r="S3235" s="72">
        <v>46863.46</v>
      </c>
      <c r="T3235" s="72">
        <v>46863.46</v>
      </c>
      <c r="U3235" s="71"/>
      <c r="V3235" s="71"/>
      <c r="W3235" s="71"/>
      <c r="X3235" s="72">
        <v>0</v>
      </c>
      <c r="Y3235" s="72">
        <v>142.94</v>
      </c>
      <c r="Z3235" s="72">
        <v>47006.400000000001</v>
      </c>
      <c r="AA3235" s="69"/>
      <c r="AB3235" s="69"/>
      <c r="AC3235" s="69"/>
    </row>
    <row r="3236" spans="1:29" ht="50" x14ac:dyDescent="0.25">
      <c r="A3236" s="68" t="s">
        <v>33647</v>
      </c>
      <c r="B3236" s="69" t="s">
        <v>33648</v>
      </c>
      <c r="C3236" s="69" t="s">
        <v>33649</v>
      </c>
      <c r="D3236" s="69" t="s">
        <v>4813</v>
      </c>
      <c r="E3236" s="69"/>
      <c r="F3236" s="69" t="s">
        <v>32782</v>
      </c>
      <c r="G3236" s="69" t="s">
        <v>32782</v>
      </c>
      <c r="H3236" s="69" t="s">
        <v>962</v>
      </c>
      <c r="I3236" s="70">
        <v>23855.94</v>
      </c>
      <c r="J3236" s="69" t="s">
        <v>4591</v>
      </c>
      <c r="K3236" s="69" t="s">
        <v>33650</v>
      </c>
      <c r="L3236" s="70">
        <v>23855.94</v>
      </c>
      <c r="M3236" s="69"/>
      <c r="N3236" s="69" t="s">
        <v>33651</v>
      </c>
      <c r="O3236" s="69" t="s">
        <v>33651</v>
      </c>
      <c r="P3236" s="69" t="s">
        <v>31710</v>
      </c>
      <c r="Q3236" s="69" t="s">
        <v>31636</v>
      </c>
      <c r="R3236" s="69" t="s">
        <v>1848</v>
      </c>
      <c r="S3236" s="70">
        <v>23855.94</v>
      </c>
      <c r="T3236" s="70"/>
      <c r="U3236" s="69" t="s">
        <v>31492</v>
      </c>
      <c r="V3236" s="73">
        <v>64</v>
      </c>
      <c r="W3236" s="69" t="s">
        <v>31636</v>
      </c>
      <c r="X3236" s="69"/>
      <c r="Y3236" s="70"/>
      <c r="Z3236" s="69">
        <v>62.96</v>
      </c>
      <c r="AA3236" s="69" t="s">
        <v>989</v>
      </c>
      <c r="AB3236" s="69" t="s">
        <v>1144</v>
      </c>
      <c r="AC3236" s="69"/>
    </row>
    <row r="3237" spans="1:29" x14ac:dyDescent="0.25">
      <c r="A3237" s="71" t="s">
        <v>193</v>
      </c>
      <c r="B3237" s="71"/>
      <c r="C3237" s="71"/>
      <c r="D3237" s="71"/>
      <c r="E3237" s="71"/>
      <c r="F3237" s="71"/>
      <c r="G3237" s="71"/>
      <c r="H3237" s="71"/>
      <c r="I3237" s="72">
        <v>23855.94</v>
      </c>
      <c r="J3237" s="71"/>
      <c r="K3237" s="71"/>
      <c r="L3237" s="72">
        <v>23855.94</v>
      </c>
      <c r="M3237" s="72">
        <v>0</v>
      </c>
      <c r="N3237" s="71"/>
      <c r="O3237" s="71"/>
      <c r="P3237" s="71"/>
      <c r="Q3237" s="71"/>
      <c r="R3237" s="71"/>
      <c r="S3237" s="72">
        <v>23855.94</v>
      </c>
      <c r="T3237" s="72">
        <v>23855.94</v>
      </c>
      <c r="U3237" s="71"/>
      <c r="V3237" s="71"/>
      <c r="W3237" s="71"/>
      <c r="X3237" s="72">
        <v>0</v>
      </c>
      <c r="Y3237" s="72">
        <v>62.96</v>
      </c>
      <c r="Z3237" s="72">
        <v>23918.899999999998</v>
      </c>
      <c r="AA3237" s="69"/>
      <c r="AB3237" s="69"/>
      <c r="AC3237" s="69"/>
    </row>
    <row r="3238" spans="1:29" ht="40" x14ac:dyDescent="0.25">
      <c r="A3238" s="68" t="s">
        <v>33652</v>
      </c>
      <c r="B3238" s="69" t="s">
        <v>33653</v>
      </c>
      <c r="C3238" s="69" t="s">
        <v>33654</v>
      </c>
      <c r="D3238" s="69" t="s">
        <v>20673</v>
      </c>
      <c r="E3238" s="69"/>
      <c r="F3238" s="69" t="s">
        <v>32782</v>
      </c>
      <c r="G3238" s="69" t="s">
        <v>32491</v>
      </c>
      <c r="H3238" s="69" t="s">
        <v>962</v>
      </c>
      <c r="I3238" s="70">
        <v>5717.78</v>
      </c>
      <c r="J3238" s="69" t="s">
        <v>4591</v>
      </c>
      <c r="K3238" s="69" t="s">
        <v>33655</v>
      </c>
      <c r="L3238" s="70">
        <v>5717.78</v>
      </c>
      <c r="M3238" s="69"/>
      <c r="N3238" s="69" t="s">
        <v>33656</v>
      </c>
      <c r="O3238" s="69"/>
      <c r="P3238" s="69" t="s">
        <v>31547</v>
      </c>
      <c r="Q3238" s="69" t="s">
        <v>31670</v>
      </c>
      <c r="R3238" s="69"/>
      <c r="S3238" s="70">
        <v>5717.78</v>
      </c>
      <c r="T3238" s="70"/>
      <c r="U3238" s="69" t="s">
        <v>31670</v>
      </c>
      <c r="V3238" s="73">
        <v>88</v>
      </c>
      <c r="W3238" s="69" t="s">
        <v>31670</v>
      </c>
      <c r="X3238" s="69"/>
      <c r="Y3238" s="70"/>
      <c r="Z3238" s="69">
        <v>0</v>
      </c>
      <c r="AA3238" s="69" t="s">
        <v>989</v>
      </c>
      <c r="AB3238" s="69" t="s">
        <v>1144</v>
      </c>
      <c r="AC3238" s="69"/>
    </row>
    <row r="3239" spans="1:29" x14ac:dyDescent="0.25">
      <c r="A3239" s="71" t="s">
        <v>193</v>
      </c>
      <c r="B3239" s="71"/>
      <c r="C3239" s="71"/>
      <c r="D3239" s="71"/>
      <c r="E3239" s="71"/>
      <c r="F3239" s="71"/>
      <c r="G3239" s="71"/>
      <c r="H3239" s="71"/>
      <c r="I3239" s="72">
        <v>5717.78</v>
      </c>
      <c r="J3239" s="71"/>
      <c r="K3239" s="71"/>
      <c r="L3239" s="72">
        <v>5717.78</v>
      </c>
      <c r="M3239" s="72">
        <v>0</v>
      </c>
      <c r="N3239" s="71"/>
      <c r="O3239" s="71"/>
      <c r="P3239" s="71"/>
      <c r="Q3239" s="71"/>
      <c r="R3239" s="71"/>
      <c r="S3239" s="72">
        <v>5717.78</v>
      </c>
      <c r="T3239" s="72">
        <v>5717.78</v>
      </c>
      <c r="U3239" s="71"/>
      <c r="V3239" s="71"/>
      <c r="W3239" s="71"/>
      <c r="X3239" s="72">
        <v>0</v>
      </c>
      <c r="Y3239" s="72">
        <v>0</v>
      </c>
      <c r="Z3239" s="72">
        <v>5717.78</v>
      </c>
      <c r="AA3239" s="69"/>
      <c r="AB3239" s="69"/>
      <c r="AC3239" s="69"/>
    </row>
    <row r="3240" spans="1:29" ht="40" x14ac:dyDescent="0.25">
      <c r="A3240" s="68" t="s">
        <v>33657</v>
      </c>
      <c r="B3240" s="69" t="s">
        <v>33658</v>
      </c>
      <c r="C3240" s="69" t="s">
        <v>33659</v>
      </c>
      <c r="D3240" s="69" t="s">
        <v>9164</v>
      </c>
      <c r="E3240" s="69"/>
      <c r="F3240" s="69" t="s">
        <v>32782</v>
      </c>
      <c r="G3240" s="69" t="s">
        <v>6424</v>
      </c>
      <c r="H3240" s="69" t="s">
        <v>962</v>
      </c>
      <c r="I3240" s="70">
        <v>140524.79</v>
      </c>
      <c r="J3240" s="69" t="s">
        <v>4591</v>
      </c>
      <c r="K3240" s="69" t="s">
        <v>33660</v>
      </c>
      <c r="L3240" s="70">
        <v>140524.79</v>
      </c>
      <c r="M3240" s="69"/>
      <c r="N3240" s="69" t="s">
        <v>33661</v>
      </c>
      <c r="O3240" s="69" t="s">
        <v>33661</v>
      </c>
      <c r="P3240" s="69" t="s">
        <v>32208</v>
      </c>
      <c r="Q3240" s="69" t="s">
        <v>31728</v>
      </c>
      <c r="R3240" s="69" t="s">
        <v>5013</v>
      </c>
      <c r="S3240" s="70">
        <v>140524.79</v>
      </c>
      <c r="T3240" s="70"/>
      <c r="U3240" s="69" t="s">
        <v>31636</v>
      </c>
      <c r="V3240" s="73">
        <v>53</v>
      </c>
      <c r="W3240" s="69" t="s">
        <v>31728</v>
      </c>
      <c r="X3240" s="69"/>
      <c r="Y3240" s="70"/>
      <c r="Z3240" s="69">
        <v>233.97</v>
      </c>
      <c r="AA3240" s="69" t="s">
        <v>989</v>
      </c>
      <c r="AB3240" s="69" t="s">
        <v>1144</v>
      </c>
      <c r="AC3240" s="69"/>
    </row>
    <row r="3241" spans="1:29" x14ac:dyDescent="0.25">
      <c r="A3241" s="71" t="s">
        <v>193</v>
      </c>
      <c r="B3241" s="71"/>
      <c r="C3241" s="71"/>
      <c r="D3241" s="71"/>
      <c r="E3241" s="71"/>
      <c r="F3241" s="71"/>
      <c r="G3241" s="71"/>
      <c r="H3241" s="71"/>
      <c r="I3241" s="72">
        <v>140524.79</v>
      </c>
      <c r="J3241" s="71"/>
      <c r="K3241" s="71"/>
      <c r="L3241" s="72">
        <v>140524.79</v>
      </c>
      <c r="M3241" s="72">
        <v>0</v>
      </c>
      <c r="N3241" s="71"/>
      <c r="O3241" s="71"/>
      <c r="P3241" s="71"/>
      <c r="Q3241" s="71"/>
      <c r="R3241" s="71"/>
      <c r="S3241" s="72">
        <v>140524.79</v>
      </c>
      <c r="T3241" s="72">
        <v>140524.79</v>
      </c>
      <c r="U3241" s="71"/>
      <c r="V3241" s="71"/>
      <c r="W3241" s="71"/>
      <c r="X3241" s="72">
        <v>0</v>
      </c>
      <c r="Y3241" s="72">
        <v>233.97</v>
      </c>
      <c r="Z3241" s="72">
        <v>140758.76</v>
      </c>
      <c r="AA3241" s="69"/>
      <c r="AB3241" s="69"/>
      <c r="AC3241" s="69"/>
    </row>
    <row r="3242" spans="1:29" ht="30" x14ac:dyDescent="0.25">
      <c r="A3242" s="68" t="s">
        <v>33662</v>
      </c>
      <c r="B3242" s="69" t="s">
        <v>33663</v>
      </c>
      <c r="C3242" s="69" t="s">
        <v>33664</v>
      </c>
      <c r="D3242" s="69" t="s">
        <v>20673</v>
      </c>
      <c r="E3242" s="69"/>
      <c r="F3242" s="69" t="s">
        <v>31420</v>
      </c>
      <c r="G3242" s="69" t="s">
        <v>31420</v>
      </c>
      <c r="H3242" s="69" t="s">
        <v>962</v>
      </c>
      <c r="I3242" s="70">
        <v>3052.29</v>
      </c>
      <c r="J3242" s="69" t="s">
        <v>4591</v>
      </c>
      <c r="K3242" s="69" t="s">
        <v>33665</v>
      </c>
      <c r="L3242" s="70">
        <v>3052.29</v>
      </c>
      <c r="M3242" s="69"/>
      <c r="N3242" s="69" t="s">
        <v>33666</v>
      </c>
      <c r="O3242" s="69"/>
      <c r="P3242" s="69" t="s">
        <v>31669</v>
      </c>
      <c r="Q3242" s="69" t="s">
        <v>31669</v>
      </c>
      <c r="R3242" s="69"/>
      <c r="S3242" s="70">
        <v>3052.29</v>
      </c>
      <c r="T3242" s="70"/>
      <c r="U3242" s="69" t="s">
        <v>31669</v>
      </c>
      <c r="V3242" s="73">
        <v>0</v>
      </c>
      <c r="W3242" s="69" t="s">
        <v>31669</v>
      </c>
      <c r="X3242" s="69"/>
      <c r="Y3242" s="70"/>
      <c r="Z3242" s="69">
        <v>0</v>
      </c>
      <c r="AA3242" s="69" t="s">
        <v>989</v>
      </c>
      <c r="AB3242" s="69" t="s">
        <v>1144</v>
      </c>
      <c r="AC3242" s="69"/>
    </row>
    <row r="3243" spans="1:29" x14ac:dyDescent="0.25">
      <c r="A3243" s="71" t="s">
        <v>193</v>
      </c>
      <c r="B3243" s="71"/>
      <c r="C3243" s="71"/>
      <c r="D3243" s="71"/>
      <c r="E3243" s="71"/>
      <c r="F3243" s="71"/>
      <c r="G3243" s="71"/>
      <c r="H3243" s="71"/>
      <c r="I3243" s="72">
        <v>3052.29</v>
      </c>
      <c r="J3243" s="71"/>
      <c r="K3243" s="71"/>
      <c r="L3243" s="72">
        <v>3052.29</v>
      </c>
      <c r="M3243" s="72">
        <v>0</v>
      </c>
      <c r="N3243" s="71"/>
      <c r="O3243" s="71"/>
      <c r="P3243" s="71"/>
      <c r="Q3243" s="71"/>
      <c r="R3243" s="71"/>
      <c r="S3243" s="72">
        <v>3052.29</v>
      </c>
      <c r="T3243" s="72">
        <v>3052.29</v>
      </c>
      <c r="U3243" s="71"/>
      <c r="V3243" s="71"/>
      <c r="W3243" s="71"/>
      <c r="X3243" s="72">
        <v>0</v>
      </c>
      <c r="Y3243" s="72">
        <v>0</v>
      </c>
      <c r="Z3243" s="72">
        <v>3052.29</v>
      </c>
      <c r="AA3243" s="69"/>
      <c r="AB3243" s="69"/>
      <c r="AC3243" s="69"/>
    </row>
    <row r="3244" spans="1:29" ht="30" x14ac:dyDescent="0.25">
      <c r="A3244" s="68" t="s">
        <v>33667</v>
      </c>
      <c r="B3244" s="69" t="s">
        <v>33668</v>
      </c>
      <c r="C3244" s="69" t="s">
        <v>33669</v>
      </c>
      <c r="D3244" s="69" t="s">
        <v>4623</v>
      </c>
      <c r="E3244" s="69"/>
      <c r="F3244" s="69" t="s">
        <v>31420</v>
      </c>
      <c r="G3244" s="69" t="s">
        <v>32812</v>
      </c>
      <c r="H3244" s="69" t="s">
        <v>962</v>
      </c>
      <c r="I3244" s="70">
        <v>8814.16</v>
      </c>
      <c r="J3244" s="69" t="s">
        <v>4591</v>
      </c>
      <c r="K3244" s="69" t="s">
        <v>33670</v>
      </c>
      <c r="L3244" s="70">
        <v>8814.16</v>
      </c>
      <c r="M3244" s="69"/>
      <c r="N3244" s="69" t="s">
        <v>33671</v>
      </c>
      <c r="O3244" s="69"/>
      <c r="P3244" s="69" t="s">
        <v>32053</v>
      </c>
      <c r="Q3244" s="69" t="s">
        <v>32430</v>
      </c>
      <c r="R3244" s="69"/>
      <c r="S3244" s="70">
        <v>8814.16</v>
      </c>
      <c r="T3244" s="70"/>
      <c r="U3244" s="69" t="s">
        <v>32430</v>
      </c>
      <c r="V3244" s="73">
        <v>70</v>
      </c>
      <c r="W3244" s="69" t="s">
        <v>32430</v>
      </c>
      <c r="X3244" s="69"/>
      <c r="Y3244" s="70"/>
      <c r="Z3244" s="69">
        <v>0</v>
      </c>
      <c r="AA3244" s="69" t="s">
        <v>989</v>
      </c>
      <c r="AB3244" s="69" t="s">
        <v>1144</v>
      </c>
      <c r="AC3244" s="69"/>
    </row>
    <row r="3245" spans="1:29" x14ac:dyDescent="0.25">
      <c r="A3245" s="71" t="s">
        <v>193</v>
      </c>
      <c r="B3245" s="71"/>
      <c r="C3245" s="71"/>
      <c r="D3245" s="71"/>
      <c r="E3245" s="71"/>
      <c r="F3245" s="71"/>
      <c r="G3245" s="71"/>
      <c r="H3245" s="71"/>
      <c r="I3245" s="72">
        <v>8814.16</v>
      </c>
      <c r="J3245" s="71"/>
      <c r="K3245" s="71"/>
      <c r="L3245" s="72">
        <v>8814.16</v>
      </c>
      <c r="M3245" s="72">
        <v>0</v>
      </c>
      <c r="N3245" s="71"/>
      <c r="O3245" s="71"/>
      <c r="P3245" s="71"/>
      <c r="Q3245" s="71"/>
      <c r="R3245" s="71"/>
      <c r="S3245" s="72">
        <v>8814.16</v>
      </c>
      <c r="T3245" s="72">
        <v>8814.16</v>
      </c>
      <c r="U3245" s="71"/>
      <c r="V3245" s="71"/>
      <c r="W3245" s="71"/>
      <c r="X3245" s="72">
        <v>0</v>
      </c>
      <c r="Y3245" s="72">
        <v>0</v>
      </c>
      <c r="Z3245" s="72">
        <v>8814.16</v>
      </c>
      <c r="AA3245" s="69"/>
      <c r="AB3245" s="69"/>
      <c r="AC3245" s="69"/>
    </row>
    <row r="3246" spans="1:29" ht="30" x14ac:dyDescent="0.25">
      <c r="A3246" s="68" t="s">
        <v>33672</v>
      </c>
      <c r="B3246" s="69" t="s">
        <v>33628</v>
      </c>
      <c r="C3246" s="69" t="s">
        <v>33673</v>
      </c>
      <c r="D3246" s="69" t="s">
        <v>883</v>
      </c>
      <c r="E3246" s="69"/>
      <c r="F3246" s="69" t="s">
        <v>31420</v>
      </c>
      <c r="G3246" s="69" t="s">
        <v>31420</v>
      </c>
      <c r="H3246" s="69" t="s">
        <v>962</v>
      </c>
      <c r="I3246" s="70">
        <v>1063.5999999999999</v>
      </c>
      <c r="J3246" s="69" t="s">
        <v>4591</v>
      </c>
      <c r="K3246" s="69" t="s">
        <v>33674</v>
      </c>
      <c r="L3246" s="70">
        <v>1063.5999999999999</v>
      </c>
      <c r="M3246" s="69"/>
      <c r="N3246" s="69" t="s">
        <v>33675</v>
      </c>
      <c r="O3246" s="69"/>
      <c r="P3246" s="69" t="s">
        <v>31535</v>
      </c>
      <c r="Q3246" s="69" t="s">
        <v>4935</v>
      </c>
      <c r="R3246" s="69"/>
      <c r="S3246" s="70">
        <v>1063.5999999999999</v>
      </c>
      <c r="T3246" s="70"/>
      <c r="U3246" s="69" t="s">
        <v>4935</v>
      </c>
      <c r="V3246" s="73">
        <v>90</v>
      </c>
      <c r="W3246" s="69" t="s">
        <v>4935</v>
      </c>
      <c r="X3246" s="69"/>
      <c r="Y3246" s="70"/>
      <c r="Z3246" s="69">
        <v>0</v>
      </c>
      <c r="AA3246" s="69" t="s">
        <v>989</v>
      </c>
      <c r="AB3246" s="69" t="s">
        <v>1144</v>
      </c>
      <c r="AC3246" s="69"/>
    </row>
    <row r="3247" spans="1:29" x14ac:dyDescent="0.25">
      <c r="A3247" s="71" t="s">
        <v>193</v>
      </c>
      <c r="B3247" s="71"/>
      <c r="C3247" s="71"/>
      <c r="D3247" s="71"/>
      <c r="E3247" s="71"/>
      <c r="F3247" s="71"/>
      <c r="G3247" s="71"/>
      <c r="H3247" s="71"/>
      <c r="I3247" s="72">
        <v>1063.5999999999999</v>
      </c>
      <c r="J3247" s="71"/>
      <c r="K3247" s="71"/>
      <c r="L3247" s="72">
        <v>1063.5999999999999</v>
      </c>
      <c r="M3247" s="72">
        <v>0</v>
      </c>
      <c r="N3247" s="71"/>
      <c r="O3247" s="71"/>
      <c r="P3247" s="71"/>
      <c r="Q3247" s="71"/>
      <c r="R3247" s="71"/>
      <c r="S3247" s="72">
        <v>1063.5999999999999</v>
      </c>
      <c r="T3247" s="72">
        <v>1063.5999999999999</v>
      </c>
      <c r="U3247" s="71"/>
      <c r="V3247" s="71"/>
      <c r="W3247" s="71"/>
      <c r="X3247" s="72">
        <v>0</v>
      </c>
      <c r="Y3247" s="72">
        <v>0</v>
      </c>
      <c r="Z3247" s="72">
        <v>1063.5999999999999</v>
      </c>
      <c r="AA3247" s="69"/>
      <c r="AB3247" s="69"/>
      <c r="AC3247" s="69"/>
    </row>
    <row r="3248" spans="1:29" ht="70" x14ac:dyDescent="0.25">
      <c r="A3248" s="68" t="s">
        <v>33676</v>
      </c>
      <c r="B3248" s="69" t="s">
        <v>33677</v>
      </c>
      <c r="C3248" s="69" t="s">
        <v>33678</v>
      </c>
      <c r="D3248" s="69" t="s">
        <v>4813</v>
      </c>
      <c r="E3248" s="69"/>
      <c r="F3248" s="69" t="s">
        <v>31420</v>
      </c>
      <c r="G3248" s="69" t="s">
        <v>31420</v>
      </c>
      <c r="H3248" s="69" t="s">
        <v>962</v>
      </c>
      <c r="I3248" s="70">
        <v>27646.55</v>
      </c>
      <c r="J3248" s="69" t="s">
        <v>4591</v>
      </c>
      <c r="K3248" s="69" t="s">
        <v>33679</v>
      </c>
      <c r="L3248" s="70">
        <v>27646.55</v>
      </c>
      <c r="M3248" s="69"/>
      <c r="N3248" s="69" t="s">
        <v>33680</v>
      </c>
      <c r="O3248" s="69"/>
      <c r="P3248" s="69" t="s">
        <v>32053</v>
      </c>
      <c r="Q3248" s="69" t="s">
        <v>31669</v>
      </c>
      <c r="R3248" s="69"/>
      <c r="S3248" s="70">
        <v>27646.55</v>
      </c>
      <c r="T3248" s="70"/>
      <c r="U3248" s="69" t="s">
        <v>31669</v>
      </c>
      <c r="V3248" s="73">
        <v>83</v>
      </c>
      <c r="W3248" s="69" t="s">
        <v>31669</v>
      </c>
      <c r="X3248" s="69"/>
      <c r="Y3248" s="70"/>
      <c r="Z3248" s="69">
        <v>0</v>
      </c>
      <c r="AA3248" s="69" t="s">
        <v>989</v>
      </c>
      <c r="AB3248" s="69" t="s">
        <v>1144</v>
      </c>
      <c r="AC3248" s="69"/>
    </row>
    <row r="3249" spans="1:29" x14ac:dyDescent="0.25">
      <c r="A3249" s="71" t="s">
        <v>193</v>
      </c>
      <c r="B3249" s="71"/>
      <c r="C3249" s="71"/>
      <c r="D3249" s="71"/>
      <c r="E3249" s="71"/>
      <c r="F3249" s="71"/>
      <c r="G3249" s="71"/>
      <c r="H3249" s="71"/>
      <c r="I3249" s="72">
        <v>27646.55</v>
      </c>
      <c r="J3249" s="71"/>
      <c r="K3249" s="71"/>
      <c r="L3249" s="72">
        <v>27646.55</v>
      </c>
      <c r="M3249" s="72">
        <v>0</v>
      </c>
      <c r="N3249" s="71"/>
      <c r="O3249" s="71"/>
      <c r="P3249" s="71"/>
      <c r="Q3249" s="71"/>
      <c r="R3249" s="71"/>
      <c r="S3249" s="72">
        <v>27646.55</v>
      </c>
      <c r="T3249" s="72">
        <v>27646.55</v>
      </c>
      <c r="U3249" s="71"/>
      <c r="V3249" s="71"/>
      <c r="W3249" s="71"/>
      <c r="X3249" s="72">
        <v>0</v>
      </c>
      <c r="Y3249" s="72">
        <v>0</v>
      </c>
      <c r="Z3249" s="72">
        <v>27646.55</v>
      </c>
      <c r="AA3249" s="69"/>
      <c r="AB3249" s="69"/>
      <c r="AC3249" s="69"/>
    </row>
    <row r="3250" spans="1:29" ht="30" x14ac:dyDescent="0.25">
      <c r="A3250" s="68" t="s">
        <v>33681</v>
      </c>
      <c r="B3250" s="69" t="s">
        <v>33682</v>
      </c>
      <c r="C3250" s="69" t="s">
        <v>33683</v>
      </c>
      <c r="D3250" s="69" t="s">
        <v>4611</v>
      </c>
      <c r="E3250" s="69"/>
      <c r="F3250" s="69" t="s">
        <v>31420</v>
      </c>
      <c r="G3250" s="69" t="s">
        <v>31465</v>
      </c>
      <c r="H3250" s="69" t="s">
        <v>962</v>
      </c>
      <c r="I3250" s="70">
        <v>2351.71</v>
      </c>
      <c r="J3250" s="69" t="s">
        <v>4591</v>
      </c>
      <c r="K3250" s="69" t="s">
        <v>33684</v>
      </c>
      <c r="L3250" s="70">
        <v>2351.71</v>
      </c>
      <c r="M3250" s="69"/>
      <c r="N3250" s="69" t="s">
        <v>33685</v>
      </c>
      <c r="O3250" s="69"/>
      <c r="P3250" s="69" t="s">
        <v>31911</v>
      </c>
      <c r="Q3250" s="69" t="s">
        <v>31670</v>
      </c>
      <c r="R3250" s="69"/>
      <c r="S3250" s="70">
        <v>2351.71</v>
      </c>
      <c r="T3250" s="70"/>
      <c r="U3250" s="69" t="s">
        <v>31670</v>
      </c>
      <c r="V3250" s="73">
        <v>94</v>
      </c>
      <c r="W3250" s="69" t="s">
        <v>31670</v>
      </c>
      <c r="X3250" s="69"/>
      <c r="Y3250" s="70"/>
      <c r="Z3250" s="69">
        <v>0</v>
      </c>
      <c r="AA3250" s="69" t="s">
        <v>989</v>
      </c>
      <c r="AB3250" s="69" t="s">
        <v>1144</v>
      </c>
      <c r="AC3250" s="69"/>
    </row>
    <row r="3251" spans="1:29" x14ac:dyDescent="0.25">
      <c r="A3251" s="71" t="s">
        <v>193</v>
      </c>
      <c r="B3251" s="71"/>
      <c r="C3251" s="71"/>
      <c r="D3251" s="71"/>
      <c r="E3251" s="71"/>
      <c r="F3251" s="71"/>
      <c r="G3251" s="71"/>
      <c r="H3251" s="71"/>
      <c r="I3251" s="72">
        <v>2351.71</v>
      </c>
      <c r="J3251" s="71"/>
      <c r="K3251" s="71"/>
      <c r="L3251" s="72">
        <v>2351.71</v>
      </c>
      <c r="M3251" s="72">
        <v>0</v>
      </c>
      <c r="N3251" s="71"/>
      <c r="O3251" s="71"/>
      <c r="P3251" s="71"/>
      <c r="Q3251" s="71"/>
      <c r="R3251" s="71"/>
      <c r="S3251" s="72">
        <v>2351.71</v>
      </c>
      <c r="T3251" s="72">
        <v>2351.71</v>
      </c>
      <c r="U3251" s="71"/>
      <c r="V3251" s="71"/>
      <c r="W3251" s="71"/>
      <c r="X3251" s="72">
        <v>0</v>
      </c>
      <c r="Y3251" s="72">
        <v>0</v>
      </c>
      <c r="Z3251" s="72">
        <v>2351.71</v>
      </c>
      <c r="AA3251" s="69"/>
      <c r="AB3251" s="69"/>
      <c r="AC3251" s="69"/>
    </row>
    <row r="3252" spans="1:29" ht="40" x14ac:dyDescent="0.25">
      <c r="A3252" s="68" t="s">
        <v>33686</v>
      </c>
      <c r="B3252" s="69" t="s">
        <v>33553</v>
      </c>
      <c r="C3252" s="69" t="s">
        <v>33687</v>
      </c>
      <c r="D3252" s="69" t="s">
        <v>9549</v>
      </c>
      <c r="E3252" s="69"/>
      <c r="F3252" s="69" t="s">
        <v>31420</v>
      </c>
      <c r="G3252" s="69" t="s">
        <v>31420</v>
      </c>
      <c r="H3252" s="69" t="s">
        <v>962</v>
      </c>
      <c r="I3252" s="70">
        <v>12475.95</v>
      </c>
      <c r="J3252" s="69" t="s">
        <v>4591</v>
      </c>
      <c r="K3252" s="69" t="s">
        <v>33688</v>
      </c>
      <c r="L3252" s="70">
        <v>12475.95</v>
      </c>
      <c r="M3252" s="69"/>
      <c r="N3252" s="69" t="s">
        <v>33689</v>
      </c>
      <c r="O3252" s="69" t="s">
        <v>33689</v>
      </c>
      <c r="P3252" s="69" t="s">
        <v>31465</v>
      </c>
      <c r="Q3252" s="69" t="s">
        <v>31568</v>
      </c>
      <c r="R3252" s="69" t="s">
        <v>3815</v>
      </c>
      <c r="S3252" s="70">
        <v>12475.95</v>
      </c>
      <c r="T3252" s="70"/>
      <c r="U3252" s="69" t="s">
        <v>31575</v>
      </c>
      <c r="V3252" s="73">
        <v>55</v>
      </c>
      <c r="W3252" s="69" t="s">
        <v>31568</v>
      </c>
      <c r="X3252" s="69"/>
      <c r="Y3252" s="70"/>
      <c r="Z3252" s="69">
        <v>19.989999999999998</v>
      </c>
      <c r="AA3252" s="69" t="s">
        <v>989</v>
      </c>
      <c r="AB3252" s="69" t="s">
        <v>1144</v>
      </c>
      <c r="AC3252" s="69"/>
    </row>
    <row r="3253" spans="1:29" x14ac:dyDescent="0.25">
      <c r="A3253" s="71" t="s">
        <v>193</v>
      </c>
      <c r="B3253" s="71"/>
      <c r="C3253" s="71"/>
      <c r="D3253" s="71"/>
      <c r="E3253" s="71"/>
      <c r="F3253" s="71"/>
      <c r="G3253" s="71"/>
      <c r="H3253" s="71"/>
      <c r="I3253" s="72">
        <v>12475.95</v>
      </c>
      <c r="J3253" s="71"/>
      <c r="K3253" s="71"/>
      <c r="L3253" s="72">
        <v>12475.95</v>
      </c>
      <c r="M3253" s="72">
        <v>0</v>
      </c>
      <c r="N3253" s="71"/>
      <c r="O3253" s="71"/>
      <c r="P3253" s="71"/>
      <c r="Q3253" s="71"/>
      <c r="R3253" s="71"/>
      <c r="S3253" s="72">
        <v>12475.95</v>
      </c>
      <c r="T3253" s="72">
        <v>12475.95</v>
      </c>
      <c r="U3253" s="71"/>
      <c r="V3253" s="71"/>
      <c r="W3253" s="71"/>
      <c r="X3253" s="72">
        <v>0</v>
      </c>
      <c r="Y3253" s="72">
        <v>19.989999999999998</v>
      </c>
      <c r="Z3253" s="72">
        <v>12495.94</v>
      </c>
      <c r="AA3253" s="69"/>
      <c r="AB3253" s="69"/>
      <c r="AC3253" s="69"/>
    </row>
    <row r="3254" spans="1:29" ht="40" x14ac:dyDescent="0.25">
      <c r="A3254" s="68" t="s">
        <v>33690</v>
      </c>
      <c r="B3254" s="69" t="s">
        <v>33691</v>
      </c>
      <c r="C3254" s="69" t="s">
        <v>33692</v>
      </c>
      <c r="D3254" s="69" t="s">
        <v>4056</v>
      </c>
      <c r="E3254" s="69"/>
      <c r="F3254" s="69" t="s">
        <v>33693</v>
      </c>
      <c r="G3254" s="69" t="s">
        <v>31526</v>
      </c>
      <c r="H3254" s="69" t="s">
        <v>962</v>
      </c>
      <c r="I3254" s="70">
        <v>40751.870000000003</v>
      </c>
      <c r="J3254" s="69" t="s">
        <v>4591</v>
      </c>
      <c r="K3254" s="69" t="s">
        <v>33694</v>
      </c>
      <c r="L3254" s="70">
        <v>40751.870000000003</v>
      </c>
      <c r="M3254" s="69"/>
      <c r="N3254" s="69" t="s">
        <v>33695</v>
      </c>
      <c r="O3254" s="69"/>
      <c r="P3254" s="69" t="s">
        <v>31457</v>
      </c>
      <c r="Q3254" s="69" t="s">
        <v>32132</v>
      </c>
      <c r="R3254" s="69"/>
      <c r="S3254" s="70">
        <v>40751.870000000003</v>
      </c>
      <c r="T3254" s="70"/>
      <c r="U3254" s="69" t="s">
        <v>32132</v>
      </c>
      <c r="V3254" s="73">
        <v>82</v>
      </c>
      <c r="W3254" s="69" t="s">
        <v>32132</v>
      </c>
      <c r="X3254" s="69"/>
      <c r="Y3254" s="70"/>
      <c r="Z3254" s="69">
        <v>0</v>
      </c>
      <c r="AA3254" s="69" t="s">
        <v>989</v>
      </c>
      <c r="AB3254" s="69" t="s">
        <v>1144</v>
      </c>
      <c r="AC3254" s="69"/>
    </row>
    <row r="3255" spans="1:29" x14ac:dyDescent="0.25">
      <c r="A3255" s="71" t="s">
        <v>193</v>
      </c>
      <c r="B3255" s="71"/>
      <c r="C3255" s="71"/>
      <c r="D3255" s="71"/>
      <c r="E3255" s="71"/>
      <c r="F3255" s="71"/>
      <c r="G3255" s="71"/>
      <c r="H3255" s="71"/>
      <c r="I3255" s="72">
        <v>40751.870000000003</v>
      </c>
      <c r="J3255" s="71"/>
      <c r="K3255" s="71"/>
      <c r="L3255" s="72">
        <v>40751.870000000003</v>
      </c>
      <c r="M3255" s="72">
        <v>0</v>
      </c>
      <c r="N3255" s="71"/>
      <c r="O3255" s="71"/>
      <c r="P3255" s="71"/>
      <c r="Q3255" s="71"/>
      <c r="R3255" s="71"/>
      <c r="S3255" s="72">
        <v>40751.870000000003</v>
      </c>
      <c r="T3255" s="72">
        <v>40751.870000000003</v>
      </c>
      <c r="U3255" s="71"/>
      <c r="V3255" s="71"/>
      <c r="W3255" s="71"/>
      <c r="X3255" s="72">
        <v>0</v>
      </c>
      <c r="Y3255" s="72">
        <v>0</v>
      </c>
      <c r="Z3255" s="72">
        <v>40751.870000000003</v>
      </c>
      <c r="AA3255" s="69"/>
      <c r="AB3255" s="69"/>
      <c r="AC3255" s="69"/>
    </row>
    <row r="3256" spans="1:29" ht="50" x14ac:dyDescent="0.25">
      <c r="A3256" s="68" t="s">
        <v>33696</v>
      </c>
      <c r="B3256" s="69" t="s">
        <v>33697</v>
      </c>
      <c r="C3256" s="69" t="s">
        <v>33698</v>
      </c>
      <c r="D3256" s="69" t="s">
        <v>4056</v>
      </c>
      <c r="E3256" s="69"/>
      <c r="F3256" s="69" t="s">
        <v>33693</v>
      </c>
      <c r="G3256" s="69" t="s">
        <v>33699</v>
      </c>
      <c r="H3256" s="69" t="s">
        <v>962</v>
      </c>
      <c r="I3256" s="70">
        <v>43063.97</v>
      </c>
      <c r="J3256" s="69" t="s">
        <v>4591</v>
      </c>
      <c r="K3256" s="69" t="s">
        <v>33700</v>
      </c>
      <c r="L3256" s="70">
        <v>41766.39</v>
      </c>
      <c r="M3256" s="69"/>
      <c r="N3256" s="69" t="s">
        <v>33701</v>
      </c>
      <c r="O3256" s="69"/>
      <c r="P3256" s="69" t="s">
        <v>32075</v>
      </c>
      <c r="Q3256" s="69" t="s">
        <v>32152</v>
      </c>
      <c r="R3256" s="69"/>
      <c r="S3256" s="70">
        <v>41766.39</v>
      </c>
      <c r="T3256" s="70"/>
      <c r="U3256" s="69" t="s">
        <v>32152</v>
      </c>
      <c r="V3256" s="73">
        <v>77</v>
      </c>
      <c r="W3256" s="69" t="s">
        <v>32152</v>
      </c>
      <c r="X3256" s="69"/>
      <c r="Y3256" s="70"/>
      <c r="Z3256" s="69">
        <v>0</v>
      </c>
      <c r="AA3256" s="69" t="s">
        <v>989</v>
      </c>
      <c r="AB3256" s="69" t="s">
        <v>1144</v>
      </c>
      <c r="AC3256" s="69"/>
    </row>
    <row r="3257" spans="1:29" x14ac:dyDescent="0.25">
      <c r="A3257" s="69"/>
      <c r="B3257" s="69"/>
      <c r="C3257" s="69"/>
      <c r="D3257" s="69"/>
      <c r="E3257" s="69"/>
      <c r="F3257" s="69"/>
      <c r="G3257" s="69"/>
      <c r="H3257" s="69"/>
      <c r="I3257" s="69"/>
      <c r="J3257" s="69"/>
      <c r="K3257" s="69" t="s">
        <v>33702</v>
      </c>
      <c r="L3257" s="70">
        <v>1297.58</v>
      </c>
      <c r="M3257" s="69"/>
      <c r="N3257" s="69" t="s">
        <v>33703</v>
      </c>
      <c r="O3257" s="69"/>
      <c r="P3257" s="69" t="s">
        <v>32075</v>
      </c>
      <c r="Q3257" s="69" t="s">
        <v>31728</v>
      </c>
      <c r="R3257" s="69"/>
      <c r="S3257" s="70">
        <v>1297.58</v>
      </c>
      <c r="T3257" s="70"/>
      <c r="U3257" s="69" t="s">
        <v>31728</v>
      </c>
      <c r="V3257" s="73">
        <v>82</v>
      </c>
      <c r="W3257" s="69" t="s">
        <v>31728</v>
      </c>
      <c r="X3257" s="69"/>
      <c r="Y3257" s="70"/>
      <c r="Z3257" s="69">
        <v>0</v>
      </c>
      <c r="AA3257" s="69"/>
      <c r="AB3257" s="69" t="s">
        <v>1144</v>
      </c>
      <c r="AC3257" s="69"/>
    </row>
    <row r="3258" spans="1:29" x14ac:dyDescent="0.25">
      <c r="A3258" s="71" t="s">
        <v>193</v>
      </c>
      <c r="B3258" s="71"/>
      <c r="C3258" s="71"/>
      <c r="D3258" s="71"/>
      <c r="E3258" s="71"/>
      <c r="F3258" s="71"/>
      <c r="G3258" s="71"/>
      <c r="H3258" s="71"/>
      <c r="I3258" s="72">
        <v>43063.97</v>
      </c>
      <c r="J3258" s="71"/>
      <c r="K3258" s="71"/>
      <c r="L3258" s="72">
        <v>43063.97</v>
      </c>
      <c r="M3258" s="72">
        <v>0</v>
      </c>
      <c r="N3258" s="71"/>
      <c r="O3258" s="71"/>
      <c r="P3258" s="71"/>
      <c r="Q3258" s="71"/>
      <c r="R3258" s="71"/>
      <c r="S3258" s="72">
        <v>43063.97</v>
      </c>
      <c r="T3258" s="72">
        <v>43063.97</v>
      </c>
      <c r="U3258" s="71"/>
      <c r="V3258" s="71"/>
      <c r="W3258" s="71"/>
      <c r="X3258" s="72">
        <v>0</v>
      </c>
      <c r="Y3258" s="72">
        <v>0</v>
      </c>
      <c r="Z3258" s="72">
        <v>43063.97</v>
      </c>
      <c r="AA3258" s="69"/>
      <c r="AB3258" s="69"/>
      <c r="AC3258" s="69"/>
    </row>
    <row r="3259" spans="1:29" ht="30" x14ac:dyDescent="0.25">
      <c r="A3259" s="68" t="s">
        <v>33704</v>
      </c>
      <c r="B3259" s="69" t="s">
        <v>33705</v>
      </c>
      <c r="C3259" s="69" t="s">
        <v>33706</v>
      </c>
      <c r="D3259" s="69" t="s">
        <v>4836</v>
      </c>
      <c r="E3259" s="69" t="s">
        <v>1666</v>
      </c>
      <c r="F3259" s="69" t="s">
        <v>33693</v>
      </c>
      <c r="G3259" s="69" t="s">
        <v>6856</v>
      </c>
      <c r="H3259" s="69" t="s">
        <v>962</v>
      </c>
      <c r="I3259" s="70">
        <v>8059.27</v>
      </c>
      <c r="J3259" s="69" t="s">
        <v>4591</v>
      </c>
      <c r="K3259" s="69" t="s">
        <v>33707</v>
      </c>
      <c r="L3259" s="70">
        <v>8059.27</v>
      </c>
      <c r="M3259" s="69"/>
      <c r="N3259" s="69" t="s">
        <v>33708</v>
      </c>
      <c r="O3259" s="69" t="s">
        <v>33708</v>
      </c>
      <c r="P3259" s="69" t="s">
        <v>31522</v>
      </c>
      <c r="Q3259" s="69" t="s">
        <v>32466</v>
      </c>
      <c r="R3259" s="69" t="s">
        <v>1234</v>
      </c>
      <c r="S3259" s="70">
        <v>8059.27</v>
      </c>
      <c r="T3259" s="70"/>
      <c r="U3259" s="69" t="s">
        <v>32407</v>
      </c>
      <c r="V3259" s="73">
        <v>37</v>
      </c>
      <c r="W3259" s="69" t="s">
        <v>32466</v>
      </c>
      <c r="X3259" s="69"/>
      <c r="Y3259" s="70"/>
      <c r="Z3259" s="69">
        <v>12.11</v>
      </c>
      <c r="AA3259" s="69" t="s">
        <v>989</v>
      </c>
      <c r="AB3259" s="69" t="s">
        <v>1144</v>
      </c>
      <c r="AC3259" s="69"/>
    </row>
    <row r="3260" spans="1:29" x14ac:dyDescent="0.25">
      <c r="A3260" s="71" t="s">
        <v>193</v>
      </c>
      <c r="B3260" s="71"/>
      <c r="C3260" s="71"/>
      <c r="D3260" s="71"/>
      <c r="E3260" s="71"/>
      <c r="F3260" s="71"/>
      <c r="G3260" s="71"/>
      <c r="H3260" s="71"/>
      <c r="I3260" s="72">
        <v>8059.27</v>
      </c>
      <c r="J3260" s="71"/>
      <c r="K3260" s="71"/>
      <c r="L3260" s="72">
        <v>8059.27</v>
      </c>
      <c r="M3260" s="72">
        <v>0</v>
      </c>
      <c r="N3260" s="71"/>
      <c r="O3260" s="71"/>
      <c r="P3260" s="71"/>
      <c r="Q3260" s="71"/>
      <c r="R3260" s="71"/>
      <c r="S3260" s="72">
        <v>8059.27</v>
      </c>
      <c r="T3260" s="72">
        <v>8059.27</v>
      </c>
      <c r="U3260" s="71"/>
      <c r="V3260" s="71"/>
      <c r="W3260" s="71"/>
      <c r="X3260" s="72">
        <v>0</v>
      </c>
      <c r="Y3260" s="72">
        <v>12.11</v>
      </c>
      <c r="Z3260" s="72">
        <v>8071.38</v>
      </c>
      <c r="AA3260" s="69"/>
      <c r="AB3260" s="69"/>
      <c r="AC3260" s="69"/>
    </row>
    <row r="3261" spans="1:29" ht="40" x14ac:dyDescent="0.25">
      <c r="A3261" s="68" t="s">
        <v>33709</v>
      </c>
      <c r="B3261" s="69" t="s">
        <v>33710</v>
      </c>
      <c r="C3261" s="69" t="s">
        <v>33711</v>
      </c>
      <c r="D3261" s="69" t="s">
        <v>4972</v>
      </c>
      <c r="E3261" s="69"/>
      <c r="F3261" s="69" t="s">
        <v>33693</v>
      </c>
      <c r="G3261" s="69" t="s">
        <v>32491</v>
      </c>
      <c r="H3261" s="69" t="s">
        <v>962</v>
      </c>
      <c r="I3261" s="70">
        <v>2981.58</v>
      </c>
      <c r="J3261" s="69" t="s">
        <v>4591</v>
      </c>
      <c r="K3261" s="69" t="s">
        <v>33712</v>
      </c>
      <c r="L3261" s="70">
        <v>2981.58</v>
      </c>
      <c r="M3261" s="69"/>
      <c r="N3261" s="69" t="s">
        <v>33713</v>
      </c>
      <c r="O3261" s="69"/>
      <c r="P3261" s="69" t="s">
        <v>32060</v>
      </c>
      <c r="Q3261" s="69" t="s">
        <v>31588</v>
      </c>
      <c r="R3261" s="69"/>
      <c r="S3261" s="70">
        <v>2981.58</v>
      </c>
      <c r="T3261" s="70"/>
      <c r="U3261" s="69" t="s">
        <v>31588</v>
      </c>
      <c r="V3261" s="73">
        <v>90</v>
      </c>
      <c r="W3261" s="69" t="s">
        <v>31588</v>
      </c>
      <c r="X3261" s="69"/>
      <c r="Y3261" s="70"/>
      <c r="Z3261" s="69">
        <v>0</v>
      </c>
      <c r="AA3261" s="69" t="s">
        <v>989</v>
      </c>
      <c r="AB3261" s="69" t="s">
        <v>1144</v>
      </c>
      <c r="AC3261" s="69"/>
    </row>
    <row r="3262" spans="1:29" x14ac:dyDescent="0.25">
      <c r="A3262" s="71" t="s">
        <v>193</v>
      </c>
      <c r="B3262" s="71"/>
      <c r="C3262" s="71"/>
      <c r="D3262" s="71"/>
      <c r="E3262" s="71"/>
      <c r="F3262" s="71"/>
      <c r="G3262" s="71"/>
      <c r="H3262" s="71"/>
      <c r="I3262" s="72">
        <v>2981.58</v>
      </c>
      <c r="J3262" s="71"/>
      <c r="K3262" s="71"/>
      <c r="L3262" s="72">
        <v>2981.58</v>
      </c>
      <c r="M3262" s="72">
        <v>0</v>
      </c>
      <c r="N3262" s="71"/>
      <c r="O3262" s="71"/>
      <c r="P3262" s="71"/>
      <c r="Q3262" s="71"/>
      <c r="R3262" s="71"/>
      <c r="S3262" s="72">
        <v>2981.58</v>
      </c>
      <c r="T3262" s="72">
        <v>2981.58</v>
      </c>
      <c r="U3262" s="71"/>
      <c r="V3262" s="71"/>
      <c r="W3262" s="71"/>
      <c r="X3262" s="72">
        <v>0</v>
      </c>
      <c r="Y3262" s="72">
        <v>0</v>
      </c>
      <c r="Z3262" s="72">
        <v>2981.58</v>
      </c>
      <c r="AA3262" s="69"/>
      <c r="AB3262" s="69"/>
      <c r="AC3262" s="69"/>
    </row>
    <row r="3263" spans="1:29" ht="40" x14ac:dyDescent="0.25">
      <c r="A3263" s="68" t="s">
        <v>33714</v>
      </c>
      <c r="B3263" s="69" t="s">
        <v>32809</v>
      </c>
      <c r="C3263" s="69" t="s">
        <v>33715</v>
      </c>
      <c r="D3263" s="69" t="s">
        <v>22377</v>
      </c>
      <c r="E3263" s="69"/>
      <c r="F3263" s="69" t="s">
        <v>33693</v>
      </c>
      <c r="G3263" s="69" t="s">
        <v>6424</v>
      </c>
      <c r="H3263" s="69" t="s">
        <v>962</v>
      </c>
      <c r="I3263" s="70">
        <v>7440</v>
      </c>
      <c r="J3263" s="69" t="s">
        <v>4591</v>
      </c>
      <c r="K3263" s="69" t="s">
        <v>33716</v>
      </c>
      <c r="L3263" s="70">
        <v>7440</v>
      </c>
      <c r="M3263" s="69"/>
      <c r="N3263" s="69" t="s">
        <v>33717</v>
      </c>
      <c r="O3263" s="69"/>
      <c r="P3263" s="69" t="s">
        <v>32201</v>
      </c>
      <c r="Q3263" s="69" t="s">
        <v>32684</v>
      </c>
      <c r="R3263" s="69"/>
      <c r="S3263" s="70">
        <v>7440</v>
      </c>
      <c r="T3263" s="70"/>
      <c r="U3263" s="69"/>
      <c r="V3263" s="69"/>
      <c r="W3263" s="69" t="s">
        <v>32684</v>
      </c>
      <c r="X3263" s="69"/>
      <c r="Y3263" s="70"/>
      <c r="Z3263" s="69">
        <v>0</v>
      </c>
      <c r="AA3263" s="69" t="s">
        <v>989</v>
      </c>
      <c r="AB3263" s="69" t="s">
        <v>1144</v>
      </c>
      <c r="AC3263" s="69"/>
    </row>
    <row r="3264" spans="1:29" x14ac:dyDescent="0.25">
      <c r="A3264" s="71" t="s">
        <v>193</v>
      </c>
      <c r="B3264" s="71"/>
      <c r="C3264" s="71"/>
      <c r="D3264" s="71"/>
      <c r="E3264" s="71"/>
      <c r="F3264" s="71"/>
      <c r="G3264" s="71"/>
      <c r="H3264" s="71"/>
      <c r="I3264" s="72">
        <v>7440</v>
      </c>
      <c r="J3264" s="71"/>
      <c r="K3264" s="71"/>
      <c r="L3264" s="72">
        <v>7440</v>
      </c>
      <c r="M3264" s="72">
        <v>0</v>
      </c>
      <c r="N3264" s="71"/>
      <c r="O3264" s="71"/>
      <c r="P3264" s="71"/>
      <c r="Q3264" s="71"/>
      <c r="R3264" s="71"/>
      <c r="S3264" s="72">
        <v>7440</v>
      </c>
      <c r="T3264" s="72">
        <v>0</v>
      </c>
      <c r="U3264" s="71"/>
      <c r="V3264" s="71"/>
      <c r="W3264" s="71"/>
      <c r="X3264" s="72">
        <v>7440</v>
      </c>
      <c r="Y3264" s="72">
        <v>0</v>
      </c>
      <c r="Z3264" s="72">
        <v>0</v>
      </c>
      <c r="AA3264" s="69"/>
      <c r="AB3264" s="69"/>
      <c r="AC3264" s="69"/>
    </row>
    <row r="3265" spans="1:29" ht="30" x14ac:dyDescent="0.25">
      <c r="A3265" s="68" t="s">
        <v>33718</v>
      </c>
      <c r="B3265" s="69" t="s">
        <v>33719</v>
      </c>
      <c r="C3265" s="69" t="s">
        <v>33720</v>
      </c>
      <c r="D3265" s="69" t="s">
        <v>1876</v>
      </c>
      <c r="E3265" s="69"/>
      <c r="F3265" s="69" t="s">
        <v>33693</v>
      </c>
      <c r="G3265" s="69" t="s">
        <v>31891</v>
      </c>
      <c r="H3265" s="69" t="s">
        <v>962</v>
      </c>
      <c r="I3265" s="70">
        <v>1005.14</v>
      </c>
      <c r="J3265" s="69" t="s">
        <v>4591</v>
      </c>
      <c r="K3265" s="69" t="s">
        <v>33721</v>
      </c>
      <c r="L3265" s="70">
        <v>1005.14</v>
      </c>
      <c r="M3265" s="69"/>
      <c r="N3265" s="69" t="s">
        <v>33722</v>
      </c>
      <c r="O3265" s="69"/>
      <c r="P3265" s="69" t="s">
        <v>31430</v>
      </c>
      <c r="Q3265" s="69" t="s">
        <v>1966</v>
      </c>
      <c r="R3265" s="69"/>
      <c r="S3265" s="70">
        <v>1005.14</v>
      </c>
      <c r="T3265" s="70"/>
      <c r="U3265" s="69" t="s">
        <v>1966</v>
      </c>
      <c r="V3265" s="73">
        <v>169</v>
      </c>
      <c r="W3265" s="69" t="s">
        <v>1966</v>
      </c>
      <c r="X3265" s="69"/>
      <c r="Y3265" s="70"/>
      <c r="Z3265" s="69">
        <v>0</v>
      </c>
      <c r="AA3265" s="69" t="s">
        <v>989</v>
      </c>
      <c r="AB3265" s="69" t="s">
        <v>1144</v>
      </c>
      <c r="AC3265" s="69"/>
    </row>
    <row r="3266" spans="1:29" x14ac:dyDescent="0.25">
      <c r="A3266" s="71" t="s">
        <v>193</v>
      </c>
      <c r="B3266" s="71"/>
      <c r="C3266" s="71"/>
      <c r="D3266" s="71"/>
      <c r="E3266" s="71"/>
      <c r="F3266" s="71"/>
      <c r="G3266" s="71"/>
      <c r="H3266" s="71"/>
      <c r="I3266" s="72">
        <v>1005.14</v>
      </c>
      <c r="J3266" s="71"/>
      <c r="K3266" s="71"/>
      <c r="L3266" s="72">
        <v>1005.14</v>
      </c>
      <c r="M3266" s="72">
        <v>0</v>
      </c>
      <c r="N3266" s="71"/>
      <c r="O3266" s="71"/>
      <c r="P3266" s="71"/>
      <c r="Q3266" s="71"/>
      <c r="R3266" s="71"/>
      <c r="S3266" s="72">
        <v>1005.14</v>
      </c>
      <c r="T3266" s="72">
        <v>1005.14</v>
      </c>
      <c r="U3266" s="71"/>
      <c r="V3266" s="71"/>
      <c r="W3266" s="71"/>
      <c r="X3266" s="72">
        <v>0</v>
      </c>
      <c r="Y3266" s="72">
        <v>0</v>
      </c>
      <c r="Z3266" s="72">
        <v>1005.14</v>
      </c>
      <c r="AA3266" s="69"/>
      <c r="AB3266" s="69"/>
      <c r="AC3266" s="69"/>
    </row>
    <row r="3267" spans="1:29" ht="40" x14ac:dyDescent="0.25">
      <c r="A3267" s="68" t="s">
        <v>33723</v>
      </c>
      <c r="B3267" s="69" t="s">
        <v>33724</v>
      </c>
      <c r="C3267" s="69" t="s">
        <v>33725</v>
      </c>
      <c r="D3267" s="69" t="s">
        <v>4746</v>
      </c>
      <c r="E3267" s="69"/>
      <c r="F3267" s="69" t="s">
        <v>33693</v>
      </c>
      <c r="G3267" s="69" t="s">
        <v>32271</v>
      </c>
      <c r="H3267" s="69" t="s">
        <v>962</v>
      </c>
      <c r="I3267" s="70">
        <v>16629.599999999999</v>
      </c>
      <c r="J3267" s="69" t="s">
        <v>4591</v>
      </c>
      <c r="K3267" s="69" t="s">
        <v>33726</v>
      </c>
      <c r="L3267" s="70">
        <v>16629.599999999999</v>
      </c>
      <c r="M3267" s="69"/>
      <c r="N3267" s="69" t="s">
        <v>33727</v>
      </c>
      <c r="O3267" s="69"/>
      <c r="P3267" s="69" t="s">
        <v>31503</v>
      </c>
      <c r="Q3267" s="69" t="s">
        <v>31503</v>
      </c>
      <c r="R3267" s="69"/>
      <c r="S3267" s="70">
        <v>16629.599999999999</v>
      </c>
      <c r="T3267" s="70"/>
      <c r="U3267" s="69" t="s">
        <v>31503</v>
      </c>
      <c r="V3267" s="73">
        <v>0</v>
      </c>
      <c r="W3267" s="69" t="s">
        <v>31503</v>
      </c>
      <c r="X3267" s="69"/>
      <c r="Y3267" s="70"/>
      <c r="Z3267" s="69">
        <v>29.59</v>
      </c>
      <c r="AA3267" s="69" t="s">
        <v>989</v>
      </c>
      <c r="AB3267" s="69" t="s">
        <v>1144</v>
      </c>
      <c r="AC3267" s="69"/>
    </row>
    <row r="3268" spans="1:29" x14ac:dyDescent="0.25">
      <c r="A3268" s="71" t="s">
        <v>193</v>
      </c>
      <c r="B3268" s="71"/>
      <c r="C3268" s="71"/>
      <c r="D3268" s="71"/>
      <c r="E3268" s="71"/>
      <c r="F3268" s="71"/>
      <c r="G3268" s="71"/>
      <c r="H3268" s="71"/>
      <c r="I3268" s="72">
        <v>16629.599999999999</v>
      </c>
      <c r="J3268" s="71"/>
      <c r="K3268" s="71"/>
      <c r="L3268" s="72">
        <v>16629.599999999999</v>
      </c>
      <c r="M3268" s="72">
        <v>0</v>
      </c>
      <c r="N3268" s="71"/>
      <c r="O3268" s="71"/>
      <c r="P3268" s="71"/>
      <c r="Q3268" s="71"/>
      <c r="R3268" s="71"/>
      <c r="S3268" s="72">
        <v>16629.599999999999</v>
      </c>
      <c r="T3268" s="72">
        <v>16629.599999999999</v>
      </c>
      <c r="U3268" s="71"/>
      <c r="V3268" s="71"/>
      <c r="W3268" s="71"/>
      <c r="X3268" s="72">
        <v>0</v>
      </c>
      <c r="Y3268" s="72">
        <v>29.59</v>
      </c>
      <c r="Z3268" s="72">
        <v>16659.189999999999</v>
      </c>
      <c r="AA3268" s="69"/>
      <c r="AB3268" s="69"/>
      <c r="AC3268" s="69"/>
    </row>
    <row r="3269" spans="1:29" ht="50" x14ac:dyDescent="0.25">
      <c r="A3269" s="68" t="s">
        <v>33728</v>
      </c>
      <c r="B3269" s="69" t="s">
        <v>33729</v>
      </c>
      <c r="C3269" s="69" t="s">
        <v>33730</v>
      </c>
      <c r="D3269" s="69" t="s">
        <v>9164</v>
      </c>
      <c r="E3269" s="69"/>
      <c r="F3269" s="69" t="s">
        <v>33693</v>
      </c>
      <c r="G3269" s="69" t="s">
        <v>31604</v>
      </c>
      <c r="H3269" s="69" t="s">
        <v>962</v>
      </c>
      <c r="I3269" s="70">
        <v>83771.45</v>
      </c>
      <c r="J3269" s="69" t="s">
        <v>4591</v>
      </c>
      <c r="K3269" s="69" t="s">
        <v>33731</v>
      </c>
      <c r="L3269" s="70">
        <v>83771.45</v>
      </c>
      <c r="M3269" s="69"/>
      <c r="N3269" s="69" t="s">
        <v>33732</v>
      </c>
      <c r="O3269" s="69" t="s">
        <v>33732</v>
      </c>
      <c r="P3269" s="69" t="s">
        <v>32208</v>
      </c>
      <c r="Q3269" s="69" t="s">
        <v>32033</v>
      </c>
      <c r="R3269" s="69" t="s">
        <v>4935</v>
      </c>
      <c r="S3269" s="70">
        <v>83771.45</v>
      </c>
      <c r="T3269" s="70"/>
      <c r="U3269" s="69" t="s">
        <v>31636</v>
      </c>
      <c r="V3269" s="73">
        <v>53</v>
      </c>
      <c r="W3269" s="69" t="s">
        <v>32033</v>
      </c>
      <c r="X3269" s="69"/>
      <c r="Y3269" s="70"/>
      <c r="Z3269" s="69">
        <v>146.44999999999999</v>
      </c>
      <c r="AA3269" s="69" t="s">
        <v>989</v>
      </c>
      <c r="AB3269" s="69" t="s">
        <v>1144</v>
      </c>
      <c r="AC3269" s="69"/>
    </row>
    <row r="3270" spans="1:29" x14ac:dyDescent="0.25">
      <c r="A3270" s="71" t="s">
        <v>193</v>
      </c>
      <c r="B3270" s="71"/>
      <c r="C3270" s="71"/>
      <c r="D3270" s="71"/>
      <c r="E3270" s="71"/>
      <c r="F3270" s="71"/>
      <c r="G3270" s="71"/>
      <c r="H3270" s="71"/>
      <c r="I3270" s="72">
        <v>83771.45</v>
      </c>
      <c r="J3270" s="71"/>
      <c r="K3270" s="71"/>
      <c r="L3270" s="72">
        <v>83771.45</v>
      </c>
      <c r="M3270" s="72">
        <v>0</v>
      </c>
      <c r="N3270" s="71"/>
      <c r="O3270" s="71"/>
      <c r="P3270" s="71"/>
      <c r="Q3270" s="71"/>
      <c r="R3270" s="71"/>
      <c r="S3270" s="72">
        <v>83771.45</v>
      </c>
      <c r="T3270" s="72">
        <v>83771.45</v>
      </c>
      <c r="U3270" s="71"/>
      <c r="V3270" s="71"/>
      <c r="W3270" s="71"/>
      <c r="X3270" s="72">
        <v>0</v>
      </c>
      <c r="Y3270" s="72">
        <v>146.44999999999999</v>
      </c>
      <c r="Z3270" s="72">
        <v>83917.9</v>
      </c>
      <c r="AA3270" s="69"/>
      <c r="AB3270" s="69"/>
      <c r="AC3270" s="69"/>
    </row>
    <row r="3271" spans="1:29" ht="50" x14ac:dyDescent="0.25">
      <c r="A3271" s="68" t="s">
        <v>33733</v>
      </c>
      <c r="B3271" s="69" t="s">
        <v>33734</v>
      </c>
      <c r="C3271" s="69" t="s">
        <v>33735</v>
      </c>
      <c r="D3271" s="69" t="s">
        <v>4589</v>
      </c>
      <c r="E3271" s="69"/>
      <c r="F3271" s="69" t="s">
        <v>33693</v>
      </c>
      <c r="G3271" s="69" t="s">
        <v>32080</v>
      </c>
      <c r="H3271" s="69" t="s">
        <v>962</v>
      </c>
      <c r="I3271" s="70">
        <v>27986.62</v>
      </c>
      <c r="J3271" s="69" t="s">
        <v>4591</v>
      </c>
      <c r="K3271" s="69" t="s">
        <v>33736</v>
      </c>
      <c r="L3271" s="70">
        <v>27986.62</v>
      </c>
      <c r="M3271" s="69"/>
      <c r="N3271" s="69" t="s">
        <v>33737</v>
      </c>
      <c r="O3271" s="69"/>
      <c r="P3271" s="69" t="s">
        <v>32684</v>
      </c>
      <c r="Q3271" s="69" t="s">
        <v>31487</v>
      </c>
      <c r="R3271" s="69"/>
      <c r="S3271" s="70">
        <v>27986.62</v>
      </c>
      <c r="T3271" s="70"/>
      <c r="U3271" s="69" t="s">
        <v>31487</v>
      </c>
      <c r="V3271" s="73">
        <v>17</v>
      </c>
      <c r="W3271" s="69" t="s">
        <v>31487</v>
      </c>
      <c r="X3271" s="69"/>
      <c r="Y3271" s="70"/>
      <c r="Z3271" s="69">
        <v>0</v>
      </c>
      <c r="AA3271" s="69" t="s">
        <v>989</v>
      </c>
      <c r="AB3271" s="69" t="s">
        <v>1144</v>
      </c>
      <c r="AC3271" s="69"/>
    </row>
    <row r="3272" spans="1:29" x14ac:dyDescent="0.25">
      <c r="A3272" s="71" t="s">
        <v>193</v>
      </c>
      <c r="B3272" s="71"/>
      <c r="C3272" s="71"/>
      <c r="D3272" s="71"/>
      <c r="E3272" s="71"/>
      <c r="F3272" s="71"/>
      <c r="G3272" s="71"/>
      <c r="H3272" s="71"/>
      <c r="I3272" s="72">
        <v>27986.62</v>
      </c>
      <c r="J3272" s="71"/>
      <c r="K3272" s="71"/>
      <c r="L3272" s="72">
        <v>27986.62</v>
      </c>
      <c r="M3272" s="72">
        <v>0</v>
      </c>
      <c r="N3272" s="71"/>
      <c r="O3272" s="71"/>
      <c r="P3272" s="71"/>
      <c r="Q3272" s="71"/>
      <c r="R3272" s="71"/>
      <c r="S3272" s="72">
        <v>27986.62</v>
      </c>
      <c r="T3272" s="72">
        <v>27986.62</v>
      </c>
      <c r="U3272" s="71"/>
      <c r="V3272" s="71"/>
      <c r="W3272" s="71"/>
      <c r="X3272" s="72">
        <v>0</v>
      </c>
      <c r="Y3272" s="72">
        <v>0</v>
      </c>
      <c r="Z3272" s="72">
        <v>27986.62</v>
      </c>
      <c r="AA3272" s="69"/>
      <c r="AB3272" s="69"/>
      <c r="AC3272" s="69"/>
    </row>
    <row r="3273" spans="1:29" ht="70" x14ac:dyDescent="0.25">
      <c r="A3273" s="68" t="s">
        <v>33738</v>
      </c>
      <c r="B3273" s="69" t="s">
        <v>33739</v>
      </c>
      <c r="C3273" s="69" t="s">
        <v>33740</v>
      </c>
      <c r="D3273" s="69" t="s">
        <v>10658</v>
      </c>
      <c r="E3273" s="69"/>
      <c r="F3273" s="69" t="s">
        <v>16034</v>
      </c>
      <c r="G3273" s="69" t="s">
        <v>32080</v>
      </c>
      <c r="H3273" s="69" t="s">
        <v>962</v>
      </c>
      <c r="I3273" s="70">
        <v>3961.79</v>
      </c>
      <c r="J3273" s="69" t="s">
        <v>4591</v>
      </c>
      <c r="K3273" s="69" t="s">
        <v>33741</v>
      </c>
      <c r="L3273" s="70">
        <v>3961.79</v>
      </c>
      <c r="M3273" s="69"/>
      <c r="N3273" s="69" t="s">
        <v>33742</v>
      </c>
      <c r="O3273" s="69"/>
      <c r="P3273" s="69" t="s">
        <v>32006</v>
      </c>
      <c r="Q3273" s="69" t="s">
        <v>31669</v>
      </c>
      <c r="R3273" s="69"/>
      <c r="S3273" s="70">
        <v>3961.79</v>
      </c>
      <c r="T3273" s="70"/>
      <c r="U3273" s="69" t="s">
        <v>31669</v>
      </c>
      <c r="V3273" s="73">
        <v>53</v>
      </c>
      <c r="W3273" s="69" t="s">
        <v>31669</v>
      </c>
      <c r="X3273" s="69"/>
      <c r="Y3273" s="70"/>
      <c r="Z3273" s="69">
        <v>0</v>
      </c>
      <c r="AA3273" s="69" t="s">
        <v>989</v>
      </c>
      <c r="AB3273" s="69" t="s">
        <v>1144</v>
      </c>
      <c r="AC3273" s="69"/>
    </row>
    <row r="3274" spans="1:29" x14ac:dyDescent="0.25">
      <c r="A3274" s="71" t="s">
        <v>193</v>
      </c>
      <c r="B3274" s="71"/>
      <c r="C3274" s="71"/>
      <c r="D3274" s="71"/>
      <c r="E3274" s="71"/>
      <c r="F3274" s="71"/>
      <c r="G3274" s="71"/>
      <c r="H3274" s="71"/>
      <c r="I3274" s="72">
        <v>3961.79</v>
      </c>
      <c r="J3274" s="71"/>
      <c r="K3274" s="71"/>
      <c r="L3274" s="72">
        <v>3961.79</v>
      </c>
      <c r="M3274" s="72">
        <v>0</v>
      </c>
      <c r="N3274" s="71"/>
      <c r="O3274" s="71"/>
      <c r="P3274" s="71"/>
      <c r="Q3274" s="71"/>
      <c r="R3274" s="71"/>
      <c r="S3274" s="72">
        <v>3961.79</v>
      </c>
      <c r="T3274" s="72">
        <v>3961.79</v>
      </c>
      <c r="U3274" s="71"/>
      <c r="V3274" s="71"/>
      <c r="W3274" s="71"/>
      <c r="X3274" s="72">
        <v>0</v>
      </c>
      <c r="Y3274" s="72">
        <v>0</v>
      </c>
      <c r="Z3274" s="72">
        <v>3961.79</v>
      </c>
      <c r="AA3274" s="69"/>
      <c r="AB3274" s="69"/>
      <c r="AC3274" s="69"/>
    </row>
    <row r="3275" spans="1:29" ht="40" x14ac:dyDescent="0.25">
      <c r="A3275" s="68" t="s">
        <v>33743</v>
      </c>
      <c r="B3275" s="69" t="s">
        <v>33744</v>
      </c>
      <c r="C3275" s="69" t="s">
        <v>33746</v>
      </c>
      <c r="D3275" s="69" t="s">
        <v>33745</v>
      </c>
      <c r="E3275" s="69"/>
      <c r="F3275" s="69" t="s">
        <v>16034</v>
      </c>
      <c r="G3275" s="69" t="s">
        <v>31979</v>
      </c>
      <c r="H3275" s="69" t="s">
        <v>962</v>
      </c>
      <c r="I3275" s="70">
        <v>39743.22</v>
      </c>
      <c r="J3275" s="69" t="s">
        <v>4591</v>
      </c>
      <c r="K3275" s="69" t="s">
        <v>33747</v>
      </c>
      <c r="L3275" s="70">
        <v>39743.22</v>
      </c>
      <c r="M3275" s="69"/>
      <c r="N3275" s="69" t="s">
        <v>33748</v>
      </c>
      <c r="O3275" s="69" t="s">
        <v>33748</v>
      </c>
      <c r="P3275" s="69" t="s">
        <v>32662</v>
      </c>
      <c r="Q3275" s="69" t="s">
        <v>1251</v>
      </c>
      <c r="R3275" s="69" t="s">
        <v>2054</v>
      </c>
      <c r="S3275" s="70">
        <v>39743.22</v>
      </c>
      <c r="T3275" s="70"/>
      <c r="U3275" s="69" t="s">
        <v>2054</v>
      </c>
      <c r="V3275" s="73">
        <v>101</v>
      </c>
      <c r="W3275" s="69" t="s">
        <v>1251</v>
      </c>
      <c r="X3275" s="69"/>
      <c r="Y3275" s="70"/>
      <c r="Z3275" s="69">
        <v>23.02</v>
      </c>
      <c r="AA3275" s="69" t="s">
        <v>989</v>
      </c>
      <c r="AB3275" s="69" t="s">
        <v>1144</v>
      </c>
      <c r="AC3275" s="69"/>
    </row>
    <row r="3276" spans="1:29" x14ac:dyDescent="0.25">
      <c r="A3276" s="71" t="s">
        <v>193</v>
      </c>
      <c r="B3276" s="71"/>
      <c r="C3276" s="71"/>
      <c r="D3276" s="71"/>
      <c r="E3276" s="71"/>
      <c r="F3276" s="71"/>
      <c r="G3276" s="71"/>
      <c r="H3276" s="71"/>
      <c r="I3276" s="72">
        <v>39743.22</v>
      </c>
      <c r="J3276" s="71"/>
      <c r="K3276" s="71"/>
      <c r="L3276" s="72">
        <v>39743.22</v>
      </c>
      <c r="M3276" s="72">
        <v>0</v>
      </c>
      <c r="N3276" s="71"/>
      <c r="O3276" s="71"/>
      <c r="P3276" s="71"/>
      <c r="Q3276" s="71"/>
      <c r="R3276" s="71"/>
      <c r="S3276" s="72">
        <v>39743.22</v>
      </c>
      <c r="T3276" s="72">
        <v>39743.22</v>
      </c>
      <c r="U3276" s="71"/>
      <c r="V3276" s="71"/>
      <c r="W3276" s="71"/>
      <c r="X3276" s="72">
        <v>0</v>
      </c>
      <c r="Y3276" s="72">
        <v>23.02</v>
      </c>
      <c r="Z3276" s="72">
        <v>39766.239999999998</v>
      </c>
      <c r="AA3276" s="69"/>
      <c r="AB3276" s="69"/>
      <c r="AC3276" s="69"/>
    </row>
    <row r="3277" spans="1:29" ht="90" x14ac:dyDescent="0.25">
      <c r="A3277" s="68" t="s">
        <v>33749</v>
      </c>
      <c r="B3277" s="69" t="s">
        <v>33750</v>
      </c>
      <c r="C3277" s="69" t="s">
        <v>33751</v>
      </c>
      <c r="D3277" s="69" t="s">
        <v>890</v>
      </c>
      <c r="E3277" s="69"/>
      <c r="F3277" s="69" t="s">
        <v>16034</v>
      </c>
      <c r="G3277" s="69" t="s">
        <v>31502</v>
      </c>
      <c r="H3277" s="69" t="s">
        <v>962</v>
      </c>
      <c r="I3277" s="70">
        <v>28447.11</v>
      </c>
      <c r="J3277" s="69" t="s">
        <v>4591</v>
      </c>
      <c r="K3277" s="69" t="s">
        <v>33752</v>
      </c>
      <c r="L3277" s="70">
        <v>28447.11</v>
      </c>
      <c r="M3277" s="69"/>
      <c r="N3277" s="69" t="s">
        <v>33753</v>
      </c>
      <c r="O3277" s="69" t="s">
        <v>33753</v>
      </c>
      <c r="P3277" s="69" t="s">
        <v>32357</v>
      </c>
      <c r="Q3277" s="69" t="s">
        <v>31491</v>
      </c>
      <c r="R3277" s="69" t="s">
        <v>3348</v>
      </c>
      <c r="S3277" s="70">
        <v>28447.11</v>
      </c>
      <c r="T3277" s="70"/>
      <c r="U3277" s="69" t="s">
        <v>31492</v>
      </c>
      <c r="V3277" s="73">
        <v>78</v>
      </c>
      <c r="W3277" s="69" t="s">
        <v>31491</v>
      </c>
      <c r="X3277" s="69"/>
      <c r="Y3277" s="70"/>
      <c r="Z3277" s="69">
        <v>68.17</v>
      </c>
      <c r="AA3277" s="69" t="s">
        <v>989</v>
      </c>
      <c r="AB3277" s="69" t="s">
        <v>1144</v>
      </c>
      <c r="AC3277" s="69"/>
    </row>
    <row r="3278" spans="1:29" x14ac:dyDescent="0.25">
      <c r="A3278" s="71" t="s">
        <v>193</v>
      </c>
      <c r="B3278" s="71"/>
      <c r="C3278" s="71"/>
      <c r="D3278" s="71"/>
      <c r="E3278" s="71"/>
      <c r="F3278" s="71"/>
      <c r="G3278" s="71"/>
      <c r="H3278" s="71"/>
      <c r="I3278" s="72">
        <v>28447.11</v>
      </c>
      <c r="J3278" s="71"/>
      <c r="K3278" s="71"/>
      <c r="L3278" s="72">
        <v>28447.11</v>
      </c>
      <c r="M3278" s="72">
        <v>0</v>
      </c>
      <c r="N3278" s="71"/>
      <c r="O3278" s="71"/>
      <c r="P3278" s="71"/>
      <c r="Q3278" s="71"/>
      <c r="R3278" s="71"/>
      <c r="S3278" s="72">
        <v>28447.11</v>
      </c>
      <c r="T3278" s="72">
        <v>28447.11</v>
      </c>
      <c r="U3278" s="71"/>
      <c r="V3278" s="71"/>
      <c r="W3278" s="71"/>
      <c r="X3278" s="72">
        <v>0</v>
      </c>
      <c r="Y3278" s="72">
        <v>68.17</v>
      </c>
      <c r="Z3278" s="72">
        <v>28515.279999999999</v>
      </c>
      <c r="AA3278" s="69"/>
      <c r="AB3278" s="69"/>
      <c r="AC3278" s="69"/>
    </row>
    <row r="3279" spans="1:29" ht="30" x14ac:dyDescent="0.25">
      <c r="A3279" s="68" t="s">
        <v>33754</v>
      </c>
      <c r="B3279" s="69" t="s">
        <v>33628</v>
      </c>
      <c r="C3279" s="69" t="s">
        <v>33755</v>
      </c>
      <c r="D3279" s="69" t="s">
        <v>4623</v>
      </c>
      <c r="E3279" s="69" t="s">
        <v>33756</v>
      </c>
      <c r="F3279" s="69" t="s">
        <v>31062</v>
      </c>
      <c r="G3279" s="69" t="s">
        <v>31891</v>
      </c>
      <c r="H3279" s="69" t="s">
        <v>962</v>
      </c>
      <c r="I3279" s="70">
        <v>1338.7</v>
      </c>
      <c r="J3279" s="69" t="s">
        <v>4591</v>
      </c>
      <c r="K3279" s="69" t="s">
        <v>33757</v>
      </c>
      <c r="L3279" s="70">
        <v>1338.7</v>
      </c>
      <c r="M3279" s="69"/>
      <c r="N3279" s="69" t="s">
        <v>33758</v>
      </c>
      <c r="O3279" s="69"/>
      <c r="P3279" s="69" t="s">
        <v>32053</v>
      </c>
      <c r="Q3279" s="69" t="s">
        <v>31669</v>
      </c>
      <c r="R3279" s="69"/>
      <c r="S3279" s="70">
        <v>1338.7</v>
      </c>
      <c r="T3279" s="70"/>
      <c r="U3279" s="69" t="s">
        <v>31669</v>
      </c>
      <c r="V3279" s="73">
        <v>83</v>
      </c>
      <c r="W3279" s="69" t="s">
        <v>31669</v>
      </c>
      <c r="X3279" s="69"/>
      <c r="Y3279" s="70"/>
      <c r="Z3279" s="69">
        <v>0</v>
      </c>
      <c r="AA3279" s="69" t="s">
        <v>989</v>
      </c>
      <c r="AB3279" s="69" t="s">
        <v>1144</v>
      </c>
      <c r="AC3279" s="69"/>
    </row>
    <row r="3280" spans="1:29" x14ac:dyDescent="0.25">
      <c r="A3280" s="71" t="s">
        <v>193</v>
      </c>
      <c r="B3280" s="71"/>
      <c r="C3280" s="71"/>
      <c r="D3280" s="71"/>
      <c r="E3280" s="71"/>
      <c r="F3280" s="71"/>
      <c r="G3280" s="71"/>
      <c r="H3280" s="71"/>
      <c r="I3280" s="72">
        <v>1338.7</v>
      </c>
      <c r="J3280" s="71"/>
      <c r="K3280" s="71"/>
      <c r="L3280" s="72">
        <v>1338.7</v>
      </c>
      <c r="M3280" s="72">
        <v>0</v>
      </c>
      <c r="N3280" s="71"/>
      <c r="O3280" s="71"/>
      <c r="P3280" s="71"/>
      <c r="Q3280" s="71"/>
      <c r="R3280" s="71"/>
      <c r="S3280" s="72">
        <v>1338.7</v>
      </c>
      <c r="T3280" s="72">
        <v>1338.7</v>
      </c>
      <c r="U3280" s="71"/>
      <c r="V3280" s="71"/>
      <c r="W3280" s="71"/>
      <c r="X3280" s="72">
        <v>0</v>
      </c>
      <c r="Y3280" s="72">
        <v>0</v>
      </c>
      <c r="Z3280" s="72">
        <v>1338.7</v>
      </c>
      <c r="AA3280" s="69"/>
      <c r="AB3280" s="69"/>
      <c r="AC3280" s="69"/>
    </row>
    <row r="3281" spans="1:29" ht="30" x14ac:dyDescent="0.25">
      <c r="A3281" s="68" t="s">
        <v>33759</v>
      </c>
      <c r="B3281" s="69" t="s">
        <v>33760</v>
      </c>
      <c r="C3281" s="69" t="s">
        <v>33761</v>
      </c>
      <c r="D3281" s="69" t="s">
        <v>4623</v>
      </c>
      <c r="E3281" s="69"/>
      <c r="F3281" s="69" t="s">
        <v>31062</v>
      </c>
      <c r="G3281" s="69" t="s">
        <v>31891</v>
      </c>
      <c r="H3281" s="69" t="s">
        <v>962</v>
      </c>
      <c r="I3281" s="70">
        <v>24843.61</v>
      </c>
      <c r="J3281" s="69" t="s">
        <v>4591</v>
      </c>
      <c r="K3281" s="69" t="s">
        <v>33762</v>
      </c>
      <c r="L3281" s="70">
        <v>24843.61</v>
      </c>
      <c r="M3281" s="69"/>
      <c r="N3281" s="69" t="s">
        <v>33763</v>
      </c>
      <c r="O3281" s="69"/>
      <c r="P3281" s="69" t="s">
        <v>31497</v>
      </c>
      <c r="Q3281" s="69" t="s">
        <v>32684</v>
      </c>
      <c r="R3281" s="69"/>
      <c r="S3281" s="70">
        <v>24843.61</v>
      </c>
      <c r="T3281" s="70"/>
      <c r="U3281" s="69" t="s">
        <v>32684</v>
      </c>
      <c r="V3281" s="73">
        <v>77</v>
      </c>
      <c r="W3281" s="69" t="s">
        <v>32684</v>
      </c>
      <c r="X3281" s="69"/>
      <c r="Y3281" s="70"/>
      <c r="Z3281" s="69">
        <v>0</v>
      </c>
      <c r="AA3281" s="69" t="s">
        <v>989</v>
      </c>
      <c r="AB3281" s="69" t="s">
        <v>1144</v>
      </c>
      <c r="AC3281" s="69"/>
    </row>
    <row r="3282" spans="1:29" x14ac:dyDescent="0.25">
      <c r="A3282" s="71" t="s">
        <v>193</v>
      </c>
      <c r="B3282" s="71"/>
      <c r="C3282" s="71"/>
      <c r="D3282" s="71"/>
      <c r="E3282" s="71"/>
      <c r="F3282" s="71"/>
      <c r="G3282" s="71"/>
      <c r="H3282" s="71"/>
      <c r="I3282" s="72">
        <v>24843.61</v>
      </c>
      <c r="J3282" s="71"/>
      <c r="K3282" s="71"/>
      <c r="L3282" s="72">
        <v>24843.61</v>
      </c>
      <c r="M3282" s="72">
        <v>0</v>
      </c>
      <c r="N3282" s="71"/>
      <c r="O3282" s="71"/>
      <c r="P3282" s="71"/>
      <c r="Q3282" s="71"/>
      <c r="R3282" s="71"/>
      <c r="S3282" s="72">
        <v>24843.61</v>
      </c>
      <c r="T3282" s="72">
        <v>24843.61</v>
      </c>
      <c r="U3282" s="71"/>
      <c r="V3282" s="71"/>
      <c r="W3282" s="71"/>
      <c r="X3282" s="72">
        <v>0</v>
      </c>
      <c r="Y3282" s="72">
        <v>0</v>
      </c>
      <c r="Z3282" s="72">
        <v>24843.61</v>
      </c>
      <c r="AA3282" s="69"/>
      <c r="AB3282" s="69"/>
      <c r="AC3282" s="69"/>
    </row>
    <row r="3283" spans="1:29" ht="30" x14ac:dyDescent="0.25">
      <c r="A3283" s="68" t="s">
        <v>33764</v>
      </c>
      <c r="B3283" s="69" t="s">
        <v>33765</v>
      </c>
      <c r="C3283" s="69" t="s">
        <v>33766</v>
      </c>
      <c r="D3283" s="69" t="s">
        <v>1794</v>
      </c>
      <c r="E3283" s="69"/>
      <c r="F3283" s="69" t="s">
        <v>31457</v>
      </c>
      <c r="G3283" s="69" t="s">
        <v>6972</v>
      </c>
      <c r="H3283" s="69"/>
      <c r="I3283" s="70">
        <v>26075.08</v>
      </c>
      <c r="J3283" s="69" t="s">
        <v>4591</v>
      </c>
      <c r="K3283" s="69"/>
      <c r="L3283" s="69"/>
      <c r="M3283" s="69"/>
      <c r="N3283" s="69"/>
      <c r="O3283" s="69"/>
      <c r="P3283" s="69"/>
      <c r="Q3283" s="69"/>
      <c r="R3283" s="69"/>
      <c r="S3283" s="69"/>
      <c r="T3283" s="69"/>
      <c r="U3283" s="69"/>
      <c r="V3283" s="69"/>
      <c r="W3283" s="69"/>
      <c r="X3283" s="69"/>
      <c r="Y3283" s="69"/>
      <c r="Z3283" s="69"/>
      <c r="AA3283" s="69" t="s">
        <v>989</v>
      </c>
      <c r="AB3283" s="69"/>
      <c r="AC3283" s="69"/>
    </row>
    <row r="3284" spans="1:29" x14ac:dyDescent="0.25">
      <c r="A3284" s="71" t="s">
        <v>193</v>
      </c>
      <c r="B3284" s="71"/>
      <c r="C3284" s="71"/>
      <c r="D3284" s="71"/>
      <c r="E3284" s="71"/>
      <c r="F3284" s="71"/>
      <c r="G3284" s="71"/>
      <c r="H3284" s="71"/>
      <c r="I3284" s="72">
        <v>26075.08</v>
      </c>
      <c r="J3284" s="71"/>
      <c r="K3284" s="71"/>
      <c r="L3284" s="72">
        <v>0</v>
      </c>
      <c r="M3284" s="72">
        <v>26075.08</v>
      </c>
      <c r="N3284" s="71"/>
      <c r="O3284" s="71"/>
      <c r="P3284" s="71"/>
      <c r="Q3284" s="71"/>
      <c r="R3284" s="71"/>
      <c r="S3284" s="72">
        <v>0</v>
      </c>
      <c r="T3284" s="72">
        <v>0</v>
      </c>
      <c r="U3284" s="71"/>
      <c r="V3284" s="71"/>
      <c r="W3284" s="71"/>
      <c r="X3284" s="72">
        <v>0</v>
      </c>
      <c r="Y3284" s="72">
        <v>0</v>
      </c>
      <c r="Z3284" s="72">
        <v>0</v>
      </c>
      <c r="AA3284" s="69"/>
      <c r="AB3284" s="69"/>
      <c r="AC3284" s="69"/>
    </row>
    <row r="3285" spans="1:29" ht="40" x14ac:dyDescent="0.25">
      <c r="A3285" s="68" t="s">
        <v>33767</v>
      </c>
      <c r="B3285" s="69" t="s">
        <v>33768</v>
      </c>
      <c r="C3285" s="69" t="s">
        <v>33769</v>
      </c>
      <c r="D3285" s="69" t="s">
        <v>4056</v>
      </c>
      <c r="E3285" s="69"/>
      <c r="F3285" s="69" t="s">
        <v>6971</v>
      </c>
      <c r="G3285" s="69" t="s">
        <v>32030</v>
      </c>
      <c r="H3285" s="69" t="s">
        <v>962</v>
      </c>
      <c r="I3285" s="70">
        <v>36547.54</v>
      </c>
      <c r="J3285" s="69" t="s">
        <v>4591</v>
      </c>
      <c r="K3285" s="69" t="s">
        <v>33770</v>
      </c>
      <c r="L3285" s="70">
        <v>36547.54</v>
      </c>
      <c r="M3285" s="69"/>
      <c r="N3285" s="69" t="s">
        <v>33771</v>
      </c>
      <c r="O3285" s="69"/>
      <c r="P3285" s="69" t="s">
        <v>32045</v>
      </c>
      <c r="Q3285" s="69" t="s">
        <v>31669</v>
      </c>
      <c r="R3285" s="69"/>
      <c r="S3285" s="70">
        <v>36547.54</v>
      </c>
      <c r="T3285" s="70"/>
      <c r="U3285" s="69" t="s">
        <v>31669</v>
      </c>
      <c r="V3285" s="73">
        <v>87</v>
      </c>
      <c r="W3285" s="69" t="s">
        <v>31669</v>
      </c>
      <c r="X3285" s="69"/>
      <c r="Y3285" s="70"/>
      <c r="Z3285" s="69">
        <v>0</v>
      </c>
      <c r="AA3285" s="69" t="s">
        <v>989</v>
      </c>
      <c r="AB3285" s="69" t="s">
        <v>1144</v>
      </c>
      <c r="AC3285" s="69"/>
    </row>
    <row r="3286" spans="1:29" x14ac:dyDescent="0.25">
      <c r="A3286" s="71" t="s">
        <v>193</v>
      </c>
      <c r="B3286" s="71"/>
      <c r="C3286" s="71"/>
      <c r="D3286" s="71"/>
      <c r="E3286" s="71"/>
      <c r="F3286" s="71"/>
      <c r="G3286" s="71"/>
      <c r="H3286" s="71"/>
      <c r="I3286" s="72">
        <v>36547.54</v>
      </c>
      <c r="J3286" s="71"/>
      <c r="K3286" s="71"/>
      <c r="L3286" s="72">
        <v>36547.54</v>
      </c>
      <c r="M3286" s="72">
        <v>0</v>
      </c>
      <c r="N3286" s="71"/>
      <c r="O3286" s="71"/>
      <c r="P3286" s="71"/>
      <c r="Q3286" s="71"/>
      <c r="R3286" s="71"/>
      <c r="S3286" s="72">
        <v>36547.54</v>
      </c>
      <c r="T3286" s="72">
        <v>36547.54</v>
      </c>
      <c r="U3286" s="71"/>
      <c r="V3286" s="71"/>
      <c r="W3286" s="71"/>
      <c r="X3286" s="72">
        <v>0</v>
      </c>
      <c r="Y3286" s="72">
        <v>0</v>
      </c>
      <c r="Z3286" s="72">
        <v>36547.54</v>
      </c>
      <c r="AA3286" s="69"/>
      <c r="AB3286" s="69"/>
      <c r="AC3286" s="69"/>
    </row>
    <row r="3287" spans="1:29" ht="40" x14ac:dyDescent="0.25">
      <c r="A3287" s="68" t="s">
        <v>33772</v>
      </c>
      <c r="B3287" s="69" t="s">
        <v>33773</v>
      </c>
      <c r="C3287" s="69" t="s">
        <v>33774</v>
      </c>
      <c r="D3287" s="69" t="s">
        <v>4686</v>
      </c>
      <c r="E3287" s="69"/>
      <c r="F3287" s="69" t="s">
        <v>6971</v>
      </c>
      <c r="G3287" s="69" t="s">
        <v>32491</v>
      </c>
      <c r="H3287" s="69" t="s">
        <v>962</v>
      </c>
      <c r="I3287" s="70">
        <v>1212.26</v>
      </c>
      <c r="J3287" s="69" t="s">
        <v>4591</v>
      </c>
      <c r="K3287" s="69" t="s">
        <v>33775</v>
      </c>
      <c r="L3287" s="70">
        <v>1212.26</v>
      </c>
      <c r="M3287" s="69"/>
      <c r="N3287" s="69" t="s">
        <v>33776</v>
      </c>
      <c r="O3287" s="69"/>
      <c r="P3287" s="69" t="s">
        <v>32152</v>
      </c>
      <c r="Q3287" s="69" t="s">
        <v>2706</v>
      </c>
      <c r="R3287" s="69"/>
      <c r="S3287" s="70">
        <v>1212.26</v>
      </c>
      <c r="T3287" s="70"/>
      <c r="U3287" s="69" t="s">
        <v>2706</v>
      </c>
      <c r="V3287" s="73">
        <v>76</v>
      </c>
      <c r="W3287" s="69" t="s">
        <v>2706</v>
      </c>
      <c r="X3287" s="69"/>
      <c r="Y3287" s="70"/>
      <c r="Z3287" s="69">
        <v>0</v>
      </c>
      <c r="AA3287" s="69" t="s">
        <v>989</v>
      </c>
      <c r="AB3287" s="69" t="s">
        <v>1144</v>
      </c>
      <c r="AC3287" s="69"/>
    </row>
    <row r="3288" spans="1:29" x14ac:dyDescent="0.25">
      <c r="A3288" s="71" t="s">
        <v>193</v>
      </c>
      <c r="B3288" s="71"/>
      <c r="C3288" s="71"/>
      <c r="D3288" s="71"/>
      <c r="E3288" s="71"/>
      <c r="F3288" s="71"/>
      <c r="G3288" s="71"/>
      <c r="H3288" s="71"/>
      <c r="I3288" s="72">
        <v>1212.26</v>
      </c>
      <c r="J3288" s="71"/>
      <c r="K3288" s="71"/>
      <c r="L3288" s="72">
        <v>1212.26</v>
      </c>
      <c r="M3288" s="72">
        <v>0</v>
      </c>
      <c r="N3288" s="71"/>
      <c r="O3288" s="71"/>
      <c r="P3288" s="71"/>
      <c r="Q3288" s="71"/>
      <c r="R3288" s="71"/>
      <c r="S3288" s="72">
        <v>1212.26</v>
      </c>
      <c r="T3288" s="72">
        <v>1212.26</v>
      </c>
      <c r="U3288" s="71"/>
      <c r="V3288" s="71"/>
      <c r="W3288" s="71"/>
      <c r="X3288" s="72">
        <v>0</v>
      </c>
      <c r="Y3288" s="72">
        <v>0</v>
      </c>
      <c r="Z3288" s="72">
        <v>1212.26</v>
      </c>
      <c r="AA3288" s="69"/>
      <c r="AB3288" s="69"/>
      <c r="AC3288" s="69"/>
    </row>
    <row r="3289" spans="1:29" ht="30" x14ac:dyDescent="0.25">
      <c r="A3289" s="68" t="s">
        <v>33777</v>
      </c>
      <c r="B3289" s="69" t="s">
        <v>33778</v>
      </c>
      <c r="C3289" s="69" t="s">
        <v>33779</v>
      </c>
      <c r="D3289" s="69" t="s">
        <v>21039</v>
      </c>
      <c r="E3289" s="69"/>
      <c r="F3289" s="69" t="s">
        <v>6971</v>
      </c>
      <c r="G3289" s="69" t="s">
        <v>32491</v>
      </c>
      <c r="H3289" s="69" t="s">
        <v>962</v>
      </c>
      <c r="I3289" s="70">
        <v>1344.96</v>
      </c>
      <c r="J3289" s="69" t="s">
        <v>4591</v>
      </c>
      <c r="K3289" s="69" t="s">
        <v>33780</v>
      </c>
      <c r="L3289" s="70">
        <v>1344.96</v>
      </c>
      <c r="M3289" s="69"/>
      <c r="N3289" s="69" t="s">
        <v>33781</v>
      </c>
      <c r="O3289" s="69"/>
      <c r="P3289" s="69" t="s">
        <v>1234</v>
      </c>
      <c r="Q3289" s="69" t="s">
        <v>1234</v>
      </c>
      <c r="R3289" s="69"/>
      <c r="S3289" s="70">
        <v>1344.96</v>
      </c>
      <c r="T3289" s="70"/>
      <c r="U3289" s="69" t="s">
        <v>1234</v>
      </c>
      <c r="V3289" s="73">
        <v>0</v>
      </c>
      <c r="W3289" s="69" t="s">
        <v>1234</v>
      </c>
      <c r="X3289" s="69"/>
      <c r="Y3289" s="70"/>
      <c r="Z3289" s="69">
        <v>0</v>
      </c>
      <c r="AA3289" s="69" t="s">
        <v>989</v>
      </c>
      <c r="AB3289" s="69" t="s">
        <v>1144</v>
      </c>
      <c r="AC3289" s="69"/>
    </row>
    <row r="3290" spans="1:29" x14ac:dyDescent="0.25">
      <c r="A3290" s="71" t="s">
        <v>193</v>
      </c>
      <c r="B3290" s="71"/>
      <c r="C3290" s="71"/>
      <c r="D3290" s="71"/>
      <c r="E3290" s="71"/>
      <c r="F3290" s="71"/>
      <c r="G3290" s="71"/>
      <c r="H3290" s="71"/>
      <c r="I3290" s="72">
        <v>1344.96</v>
      </c>
      <c r="J3290" s="71"/>
      <c r="K3290" s="71"/>
      <c r="L3290" s="72">
        <v>1344.96</v>
      </c>
      <c r="M3290" s="72">
        <v>0</v>
      </c>
      <c r="N3290" s="71"/>
      <c r="O3290" s="71"/>
      <c r="P3290" s="71"/>
      <c r="Q3290" s="71"/>
      <c r="R3290" s="71"/>
      <c r="S3290" s="72">
        <v>1344.96</v>
      </c>
      <c r="T3290" s="72">
        <v>1344.96</v>
      </c>
      <c r="U3290" s="71"/>
      <c r="V3290" s="71"/>
      <c r="W3290" s="71"/>
      <c r="X3290" s="72">
        <v>0</v>
      </c>
      <c r="Y3290" s="72">
        <v>0</v>
      </c>
      <c r="Z3290" s="72">
        <v>1344.96</v>
      </c>
      <c r="AA3290" s="69"/>
      <c r="AB3290" s="69"/>
      <c r="AC3290" s="69"/>
    </row>
    <row r="3291" spans="1:29" ht="30" x14ac:dyDescent="0.25">
      <c r="A3291" s="68" t="s">
        <v>33782</v>
      </c>
      <c r="B3291" s="69" t="s">
        <v>33783</v>
      </c>
      <c r="C3291" s="69" t="s">
        <v>33784</v>
      </c>
      <c r="D3291" s="69" t="s">
        <v>4611</v>
      </c>
      <c r="E3291" s="69"/>
      <c r="F3291" s="69" t="s">
        <v>6971</v>
      </c>
      <c r="G3291" s="69" t="s">
        <v>31603</v>
      </c>
      <c r="H3291" s="69" t="s">
        <v>962</v>
      </c>
      <c r="I3291" s="70">
        <v>884.66</v>
      </c>
      <c r="J3291" s="69" t="s">
        <v>4591</v>
      </c>
      <c r="K3291" s="69" t="s">
        <v>33785</v>
      </c>
      <c r="L3291" s="70">
        <v>884.66</v>
      </c>
      <c r="M3291" s="69"/>
      <c r="N3291" s="69" t="s">
        <v>33786</v>
      </c>
      <c r="O3291" s="69"/>
      <c r="P3291" s="69" t="s">
        <v>32108</v>
      </c>
      <c r="Q3291" s="69" t="s">
        <v>32684</v>
      </c>
      <c r="R3291" s="69"/>
      <c r="S3291" s="70">
        <v>884.66</v>
      </c>
      <c r="T3291" s="70"/>
      <c r="U3291" s="69" t="s">
        <v>32684</v>
      </c>
      <c r="V3291" s="73">
        <v>95</v>
      </c>
      <c r="W3291" s="69" t="s">
        <v>32684</v>
      </c>
      <c r="X3291" s="69"/>
      <c r="Y3291" s="70"/>
      <c r="Z3291" s="69">
        <v>0</v>
      </c>
      <c r="AA3291" s="69" t="s">
        <v>989</v>
      </c>
      <c r="AB3291" s="69" t="s">
        <v>1144</v>
      </c>
      <c r="AC3291" s="69"/>
    </row>
    <row r="3292" spans="1:29" x14ac:dyDescent="0.25">
      <c r="A3292" s="71" t="s">
        <v>193</v>
      </c>
      <c r="B3292" s="71"/>
      <c r="C3292" s="71"/>
      <c r="D3292" s="71"/>
      <c r="E3292" s="71"/>
      <c r="F3292" s="71"/>
      <c r="G3292" s="71"/>
      <c r="H3292" s="71"/>
      <c r="I3292" s="72">
        <v>884.66</v>
      </c>
      <c r="J3292" s="71"/>
      <c r="K3292" s="71"/>
      <c r="L3292" s="72">
        <v>884.66</v>
      </c>
      <c r="M3292" s="72">
        <v>0</v>
      </c>
      <c r="N3292" s="71"/>
      <c r="O3292" s="71"/>
      <c r="P3292" s="71"/>
      <c r="Q3292" s="71"/>
      <c r="R3292" s="71"/>
      <c r="S3292" s="72">
        <v>884.66</v>
      </c>
      <c r="T3292" s="72">
        <v>884.66</v>
      </c>
      <c r="U3292" s="71"/>
      <c r="V3292" s="71"/>
      <c r="W3292" s="71"/>
      <c r="X3292" s="72">
        <v>0</v>
      </c>
      <c r="Y3292" s="72">
        <v>0</v>
      </c>
      <c r="Z3292" s="72">
        <v>884.66</v>
      </c>
      <c r="AA3292" s="69"/>
      <c r="AB3292" s="69"/>
      <c r="AC3292" s="69"/>
    </row>
    <row r="3293" spans="1:29" ht="30" x14ac:dyDescent="0.25">
      <c r="A3293" s="68" t="s">
        <v>33787</v>
      </c>
      <c r="B3293" s="69" t="s">
        <v>33788</v>
      </c>
      <c r="C3293" s="69" t="s">
        <v>33789</v>
      </c>
      <c r="D3293" s="69" t="s">
        <v>4623</v>
      </c>
      <c r="E3293" s="69"/>
      <c r="F3293" s="69" t="s">
        <v>31439</v>
      </c>
      <c r="G3293" s="69" t="s">
        <v>31891</v>
      </c>
      <c r="H3293" s="69" t="s">
        <v>962</v>
      </c>
      <c r="I3293" s="70">
        <v>45152.25</v>
      </c>
      <c r="J3293" s="69" t="s">
        <v>4591</v>
      </c>
      <c r="K3293" s="69" t="s">
        <v>33790</v>
      </c>
      <c r="L3293" s="70">
        <v>45152.25</v>
      </c>
      <c r="M3293" s="69"/>
      <c r="N3293" s="69" t="s">
        <v>33791</v>
      </c>
      <c r="O3293" s="69"/>
      <c r="P3293" s="69" t="s">
        <v>32060</v>
      </c>
      <c r="Q3293" s="69" t="s">
        <v>31631</v>
      </c>
      <c r="R3293" s="69"/>
      <c r="S3293" s="70">
        <v>45152.25</v>
      </c>
      <c r="T3293" s="70"/>
      <c r="U3293" s="69" t="s">
        <v>31631</v>
      </c>
      <c r="V3293" s="73">
        <v>82</v>
      </c>
      <c r="W3293" s="69" t="s">
        <v>31631</v>
      </c>
      <c r="X3293" s="69"/>
      <c r="Y3293" s="70"/>
      <c r="Z3293" s="69">
        <v>0</v>
      </c>
      <c r="AA3293" s="69" t="s">
        <v>989</v>
      </c>
      <c r="AB3293" s="69" t="s">
        <v>1144</v>
      </c>
      <c r="AC3293" s="69"/>
    </row>
    <row r="3294" spans="1:29" x14ac:dyDescent="0.25">
      <c r="A3294" s="71" t="s">
        <v>193</v>
      </c>
      <c r="B3294" s="71"/>
      <c r="C3294" s="71"/>
      <c r="D3294" s="71"/>
      <c r="E3294" s="71"/>
      <c r="F3294" s="71"/>
      <c r="G3294" s="71"/>
      <c r="H3294" s="71"/>
      <c r="I3294" s="72">
        <v>45152.25</v>
      </c>
      <c r="J3294" s="71"/>
      <c r="K3294" s="71"/>
      <c r="L3294" s="72">
        <v>45152.25</v>
      </c>
      <c r="M3294" s="72">
        <v>0</v>
      </c>
      <c r="N3294" s="71"/>
      <c r="O3294" s="71"/>
      <c r="P3294" s="71"/>
      <c r="Q3294" s="71"/>
      <c r="R3294" s="71"/>
      <c r="S3294" s="72">
        <v>45152.25</v>
      </c>
      <c r="T3294" s="72">
        <v>45152.25</v>
      </c>
      <c r="U3294" s="71"/>
      <c r="V3294" s="71"/>
      <c r="W3294" s="71"/>
      <c r="X3294" s="72">
        <v>0</v>
      </c>
      <c r="Y3294" s="72">
        <v>0</v>
      </c>
      <c r="Z3294" s="72">
        <v>45152.25</v>
      </c>
      <c r="AA3294" s="69"/>
      <c r="AB3294" s="69"/>
      <c r="AC3294" s="69"/>
    </row>
    <row r="3295" spans="1:29" ht="30" x14ac:dyDescent="0.25">
      <c r="A3295" s="68" t="s">
        <v>33792</v>
      </c>
      <c r="B3295" s="69" t="s">
        <v>33793</v>
      </c>
      <c r="C3295" s="69" t="s">
        <v>33794</v>
      </c>
      <c r="D3295" s="69" t="s">
        <v>4611</v>
      </c>
      <c r="E3295" s="69"/>
      <c r="F3295" s="69" t="s">
        <v>31439</v>
      </c>
      <c r="G3295" s="69" t="s">
        <v>31616</v>
      </c>
      <c r="H3295" s="69" t="s">
        <v>962</v>
      </c>
      <c r="I3295" s="70">
        <v>8540.01</v>
      </c>
      <c r="J3295" s="69" t="s">
        <v>4591</v>
      </c>
      <c r="K3295" s="69" t="s">
        <v>33795</v>
      </c>
      <c r="L3295" s="70">
        <v>8540.01</v>
      </c>
      <c r="M3295" s="69"/>
      <c r="N3295" s="69" t="s">
        <v>33796</v>
      </c>
      <c r="O3295" s="69" t="s">
        <v>33797</v>
      </c>
      <c r="P3295" s="69" t="s">
        <v>31522</v>
      </c>
      <c r="Q3295" s="69" t="s">
        <v>4590</v>
      </c>
      <c r="R3295" s="69" t="s">
        <v>1935</v>
      </c>
      <c r="S3295" s="70">
        <v>8540.01</v>
      </c>
      <c r="T3295" s="70"/>
      <c r="U3295" s="69" t="s">
        <v>1851</v>
      </c>
      <c r="V3295" s="73">
        <v>134</v>
      </c>
      <c r="W3295" s="69" t="s">
        <v>4590</v>
      </c>
      <c r="X3295" s="69"/>
      <c r="Y3295" s="70"/>
      <c r="Z3295" s="69">
        <v>26.05</v>
      </c>
      <c r="AA3295" s="69" t="s">
        <v>989</v>
      </c>
      <c r="AB3295" s="69" t="s">
        <v>1144</v>
      </c>
      <c r="AC3295" s="69"/>
    </row>
    <row r="3296" spans="1:29" x14ac:dyDescent="0.25">
      <c r="A3296" s="71" t="s">
        <v>193</v>
      </c>
      <c r="B3296" s="71"/>
      <c r="C3296" s="71"/>
      <c r="D3296" s="71"/>
      <c r="E3296" s="71"/>
      <c r="F3296" s="71"/>
      <c r="G3296" s="71"/>
      <c r="H3296" s="71"/>
      <c r="I3296" s="72">
        <v>8540.01</v>
      </c>
      <c r="J3296" s="71"/>
      <c r="K3296" s="71"/>
      <c r="L3296" s="72">
        <v>8540.01</v>
      </c>
      <c r="M3296" s="72">
        <v>0</v>
      </c>
      <c r="N3296" s="71"/>
      <c r="O3296" s="71"/>
      <c r="P3296" s="71"/>
      <c r="Q3296" s="71"/>
      <c r="R3296" s="71"/>
      <c r="S3296" s="72">
        <v>8540.01</v>
      </c>
      <c r="T3296" s="72">
        <v>8540.01</v>
      </c>
      <c r="U3296" s="71"/>
      <c r="V3296" s="71"/>
      <c r="W3296" s="71"/>
      <c r="X3296" s="72">
        <v>0</v>
      </c>
      <c r="Y3296" s="72">
        <v>26.05</v>
      </c>
      <c r="Z3296" s="72">
        <v>8566.06</v>
      </c>
      <c r="AA3296" s="69"/>
      <c r="AB3296" s="69"/>
      <c r="AC3296" s="69"/>
    </row>
    <row r="3297" spans="1:29" ht="30" x14ac:dyDescent="0.25">
      <c r="A3297" s="68" t="s">
        <v>33798</v>
      </c>
      <c r="B3297" s="69" t="s">
        <v>33628</v>
      </c>
      <c r="C3297" s="69" t="s">
        <v>33799</v>
      </c>
      <c r="D3297" s="69" t="s">
        <v>4623</v>
      </c>
      <c r="E3297" s="69"/>
      <c r="F3297" s="69" t="s">
        <v>31439</v>
      </c>
      <c r="G3297" s="69" t="s">
        <v>31891</v>
      </c>
      <c r="H3297" s="69" t="s">
        <v>962</v>
      </c>
      <c r="I3297" s="70">
        <v>629</v>
      </c>
      <c r="J3297" s="69" t="s">
        <v>4591</v>
      </c>
      <c r="K3297" s="69" t="s">
        <v>33800</v>
      </c>
      <c r="L3297" s="70">
        <v>629</v>
      </c>
      <c r="M3297" s="69"/>
      <c r="N3297" s="69" t="s">
        <v>33801</v>
      </c>
      <c r="O3297" s="69"/>
      <c r="P3297" s="69" t="s">
        <v>32053</v>
      </c>
      <c r="Q3297" s="69" t="s">
        <v>31669</v>
      </c>
      <c r="R3297" s="69"/>
      <c r="S3297" s="70">
        <v>629</v>
      </c>
      <c r="T3297" s="70"/>
      <c r="U3297" s="69" t="s">
        <v>31669</v>
      </c>
      <c r="V3297" s="73">
        <v>83</v>
      </c>
      <c r="W3297" s="69" t="s">
        <v>31669</v>
      </c>
      <c r="X3297" s="69"/>
      <c r="Y3297" s="70"/>
      <c r="Z3297" s="69">
        <v>0</v>
      </c>
      <c r="AA3297" s="69" t="s">
        <v>989</v>
      </c>
      <c r="AB3297" s="69" t="s">
        <v>1144</v>
      </c>
      <c r="AC3297" s="69"/>
    </row>
    <row r="3298" spans="1:29" x14ac:dyDescent="0.25">
      <c r="A3298" s="71" t="s">
        <v>193</v>
      </c>
      <c r="B3298" s="71"/>
      <c r="C3298" s="71"/>
      <c r="D3298" s="71"/>
      <c r="E3298" s="71"/>
      <c r="F3298" s="71"/>
      <c r="G3298" s="71"/>
      <c r="H3298" s="71"/>
      <c r="I3298" s="72">
        <v>629</v>
      </c>
      <c r="J3298" s="71"/>
      <c r="K3298" s="71"/>
      <c r="L3298" s="72">
        <v>629</v>
      </c>
      <c r="M3298" s="72">
        <v>0</v>
      </c>
      <c r="N3298" s="71"/>
      <c r="O3298" s="71"/>
      <c r="P3298" s="71"/>
      <c r="Q3298" s="71"/>
      <c r="R3298" s="71"/>
      <c r="S3298" s="72">
        <v>629</v>
      </c>
      <c r="T3298" s="72">
        <v>629</v>
      </c>
      <c r="U3298" s="71"/>
      <c r="V3298" s="71"/>
      <c r="W3298" s="71"/>
      <c r="X3298" s="72">
        <v>0</v>
      </c>
      <c r="Y3298" s="72">
        <v>0</v>
      </c>
      <c r="Z3298" s="72">
        <v>629</v>
      </c>
      <c r="AA3298" s="69"/>
      <c r="AB3298" s="69"/>
      <c r="AC3298" s="69"/>
    </row>
    <row r="3299" spans="1:29" ht="30" x14ac:dyDescent="0.25">
      <c r="A3299" s="68" t="s">
        <v>33802</v>
      </c>
      <c r="B3299" s="69" t="s">
        <v>33803</v>
      </c>
      <c r="C3299" s="69" t="s">
        <v>33804</v>
      </c>
      <c r="D3299" s="69" t="s">
        <v>4623</v>
      </c>
      <c r="E3299" s="69"/>
      <c r="F3299" s="69" t="s">
        <v>31439</v>
      </c>
      <c r="G3299" s="69" t="s">
        <v>31891</v>
      </c>
      <c r="H3299" s="69" t="s">
        <v>962</v>
      </c>
      <c r="I3299" s="70">
        <v>30875.09</v>
      </c>
      <c r="J3299" s="69" t="s">
        <v>4591</v>
      </c>
      <c r="K3299" s="69" t="s">
        <v>33805</v>
      </c>
      <c r="L3299" s="70">
        <v>30875.09</v>
      </c>
      <c r="M3299" s="69"/>
      <c r="N3299" s="69" t="s">
        <v>33806</v>
      </c>
      <c r="O3299" s="69"/>
      <c r="P3299" s="69" t="s">
        <v>32271</v>
      </c>
      <c r="Q3299" s="69" t="s">
        <v>31503</v>
      </c>
      <c r="R3299" s="69"/>
      <c r="S3299" s="70">
        <v>30875.09</v>
      </c>
      <c r="T3299" s="70"/>
      <c r="U3299" s="69" t="s">
        <v>31503</v>
      </c>
      <c r="V3299" s="73">
        <v>60</v>
      </c>
      <c r="W3299" s="69" t="s">
        <v>31503</v>
      </c>
      <c r="X3299" s="69"/>
      <c r="Y3299" s="70"/>
      <c r="Z3299" s="69">
        <v>0</v>
      </c>
      <c r="AA3299" s="69" t="s">
        <v>989</v>
      </c>
      <c r="AB3299" s="69" t="s">
        <v>1144</v>
      </c>
      <c r="AC3299" s="69"/>
    </row>
    <row r="3300" spans="1:29" x14ac:dyDescent="0.25">
      <c r="A3300" s="71" t="s">
        <v>193</v>
      </c>
      <c r="B3300" s="71"/>
      <c r="C3300" s="71"/>
      <c r="D3300" s="71"/>
      <c r="E3300" s="71"/>
      <c r="F3300" s="71"/>
      <c r="G3300" s="71"/>
      <c r="H3300" s="71"/>
      <c r="I3300" s="72">
        <v>30875.09</v>
      </c>
      <c r="J3300" s="71"/>
      <c r="K3300" s="71"/>
      <c r="L3300" s="72">
        <v>30875.09</v>
      </c>
      <c r="M3300" s="72">
        <v>0</v>
      </c>
      <c r="N3300" s="71"/>
      <c r="O3300" s="71"/>
      <c r="P3300" s="71"/>
      <c r="Q3300" s="71"/>
      <c r="R3300" s="71"/>
      <c r="S3300" s="72">
        <v>30875.09</v>
      </c>
      <c r="T3300" s="72">
        <v>30875.09</v>
      </c>
      <c r="U3300" s="71"/>
      <c r="V3300" s="71"/>
      <c r="W3300" s="71"/>
      <c r="X3300" s="72">
        <v>0</v>
      </c>
      <c r="Y3300" s="72">
        <v>0</v>
      </c>
      <c r="Z3300" s="72">
        <v>30875.09</v>
      </c>
      <c r="AA3300" s="69"/>
      <c r="AB3300" s="69"/>
      <c r="AC3300" s="69"/>
    </row>
    <row r="3301" spans="1:29" ht="30" x14ac:dyDescent="0.25">
      <c r="A3301" s="68" t="s">
        <v>33807</v>
      </c>
      <c r="B3301" s="69" t="s">
        <v>33765</v>
      </c>
      <c r="C3301" s="69" t="s">
        <v>33808</v>
      </c>
      <c r="D3301" s="69" t="s">
        <v>1876</v>
      </c>
      <c r="E3301" s="69"/>
      <c r="F3301" s="69" t="s">
        <v>31439</v>
      </c>
      <c r="G3301" s="69" t="s">
        <v>31443</v>
      </c>
      <c r="H3301" s="69" t="s">
        <v>962</v>
      </c>
      <c r="I3301" s="70">
        <v>28625.42</v>
      </c>
      <c r="J3301" s="69" t="s">
        <v>4591</v>
      </c>
      <c r="K3301" s="69" t="s">
        <v>33809</v>
      </c>
      <c r="L3301" s="70">
        <v>28625.42</v>
      </c>
      <c r="M3301" s="69"/>
      <c r="N3301" s="69" t="s">
        <v>33810</v>
      </c>
      <c r="O3301" s="69" t="s">
        <v>33810</v>
      </c>
      <c r="P3301" s="69" t="s">
        <v>6428</v>
      </c>
      <c r="Q3301" s="69" t="s">
        <v>3831</v>
      </c>
      <c r="R3301" s="69"/>
      <c r="S3301" s="70">
        <v>28625.42</v>
      </c>
      <c r="T3301" s="70"/>
      <c r="U3301" s="69" t="s">
        <v>31673</v>
      </c>
      <c r="V3301" s="73">
        <v>29</v>
      </c>
      <c r="W3301" s="69" t="s">
        <v>6428</v>
      </c>
      <c r="X3301" s="69"/>
      <c r="Y3301" s="70"/>
      <c r="Z3301" s="69">
        <v>66.19</v>
      </c>
      <c r="AA3301" s="69" t="s">
        <v>989</v>
      </c>
      <c r="AB3301" s="69" t="s">
        <v>1144</v>
      </c>
      <c r="AC3301" s="69"/>
    </row>
    <row r="3302" spans="1:29" x14ac:dyDescent="0.25">
      <c r="A3302" s="71" t="s">
        <v>193</v>
      </c>
      <c r="B3302" s="71"/>
      <c r="C3302" s="71"/>
      <c r="D3302" s="71"/>
      <c r="E3302" s="71"/>
      <c r="F3302" s="71"/>
      <c r="G3302" s="71"/>
      <c r="H3302" s="71"/>
      <c r="I3302" s="72">
        <v>28625.42</v>
      </c>
      <c r="J3302" s="71"/>
      <c r="K3302" s="71"/>
      <c r="L3302" s="72">
        <v>28625.42</v>
      </c>
      <c r="M3302" s="72">
        <v>0</v>
      </c>
      <c r="N3302" s="71"/>
      <c r="O3302" s="71"/>
      <c r="P3302" s="71"/>
      <c r="Q3302" s="71"/>
      <c r="R3302" s="71"/>
      <c r="S3302" s="72">
        <v>28625.42</v>
      </c>
      <c r="T3302" s="72">
        <v>28625.42</v>
      </c>
      <c r="U3302" s="71"/>
      <c r="V3302" s="71"/>
      <c r="W3302" s="71"/>
      <c r="X3302" s="72">
        <v>0</v>
      </c>
      <c r="Y3302" s="72">
        <v>66.19</v>
      </c>
      <c r="Z3302" s="72">
        <v>28691.609999999997</v>
      </c>
      <c r="AA3302" s="69"/>
      <c r="AB3302" s="69"/>
      <c r="AC3302" s="69"/>
    </row>
    <row r="3303" spans="1:29" ht="40" x14ac:dyDescent="0.25">
      <c r="A3303" s="68" t="s">
        <v>33811</v>
      </c>
      <c r="B3303" s="69" t="s">
        <v>33812</v>
      </c>
      <c r="C3303" s="69" t="s">
        <v>33813</v>
      </c>
      <c r="D3303" s="69" t="s">
        <v>21039</v>
      </c>
      <c r="E3303" s="69"/>
      <c r="F3303" s="69" t="s">
        <v>31411</v>
      </c>
      <c r="G3303" s="69" t="s">
        <v>31449</v>
      </c>
      <c r="H3303" s="69" t="s">
        <v>962</v>
      </c>
      <c r="I3303" s="70">
        <v>1740.6</v>
      </c>
      <c r="J3303" s="69" t="s">
        <v>4591</v>
      </c>
      <c r="K3303" s="69" t="s">
        <v>33814</v>
      </c>
      <c r="L3303" s="70">
        <v>1740.6</v>
      </c>
      <c r="M3303" s="69"/>
      <c r="N3303" s="69" t="s">
        <v>33815</v>
      </c>
      <c r="O3303" s="69"/>
      <c r="P3303" s="69" t="s">
        <v>32556</v>
      </c>
      <c r="Q3303" s="69" t="s">
        <v>2750</v>
      </c>
      <c r="R3303" s="69"/>
      <c r="S3303" s="70">
        <v>1740.6</v>
      </c>
      <c r="T3303" s="70"/>
      <c r="U3303" s="69" t="s">
        <v>2750</v>
      </c>
      <c r="V3303" s="73">
        <v>82</v>
      </c>
      <c r="W3303" s="69" t="s">
        <v>2750</v>
      </c>
      <c r="X3303" s="69"/>
      <c r="Y3303" s="70"/>
      <c r="Z3303" s="69">
        <v>0</v>
      </c>
      <c r="AA3303" s="69" t="s">
        <v>989</v>
      </c>
      <c r="AB3303" s="69" t="s">
        <v>1144</v>
      </c>
      <c r="AC3303" s="69"/>
    </row>
    <row r="3304" spans="1:29" x14ac:dyDescent="0.25">
      <c r="A3304" s="71" t="s">
        <v>193</v>
      </c>
      <c r="B3304" s="71"/>
      <c r="C3304" s="71"/>
      <c r="D3304" s="71"/>
      <c r="E3304" s="71"/>
      <c r="F3304" s="71"/>
      <c r="G3304" s="71"/>
      <c r="H3304" s="71"/>
      <c r="I3304" s="72">
        <v>1740.6</v>
      </c>
      <c r="J3304" s="71"/>
      <c r="K3304" s="71"/>
      <c r="L3304" s="72">
        <v>1740.6</v>
      </c>
      <c r="M3304" s="72">
        <v>0</v>
      </c>
      <c r="N3304" s="71"/>
      <c r="O3304" s="71"/>
      <c r="P3304" s="71"/>
      <c r="Q3304" s="71"/>
      <c r="R3304" s="71"/>
      <c r="S3304" s="72">
        <v>1740.6</v>
      </c>
      <c r="T3304" s="72">
        <v>1740.6</v>
      </c>
      <c r="U3304" s="71"/>
      <c r="V3304" s="71"/>
      <c r="W3304" s="71"/>
      <c r="X3304" s="72">
        <v>0</v>
      </c>
      <c r="Y3304" s="72">
        <v>0</v>
      </c>
      <c r="Z3304" s="72">
        <v>1740.6</v>
      </c>
      <c r="AA3304" s="69"/>
      <c r="AB3304" s="69"/>
      <c r="AC3304" s="69"/>
    </row>
    <row r="3305" spans="1:29" ht="40" x14ac:dyDescent="0.25">
      <c r="A3305" s="68" t="s">
        <v>33816</v>
      </c>
      <c r="B3305" s="69" t="s">
        <v>33817</v>
      </c>
      <c r="C3305" s="69" t="s">
        <v>33818</v>
      </c>
      <c r="D3305" s="69" t="s">
        <v>4589</v>
      </c>
      <c r="E3305" s="69"/>
      <c r="F3305" s="69" t="s">
        <v>31959</v>
      </c>
      <c r="G3305" s="69" t="s">
        <v>31449</v>
      </c>
      <c r="H3305" s="69" t="s">
        <v>962</v>
      </c>
      <c r="I3305" s="70">
        <v>4021.9</v>
      </c>
      <c r="J3305" s="69" t="s">
        <v>4591</v>
      </c>
      <c r="K3305" s="69" t="s">
        <v>33819</v>
      </c>
      <c r="L3305" s="70">
        <v>4021.9</v>
      </c>
      <c r="M3305" s="69"/>
      <c r="N3305" s="69" t="s">
        <v>33820</v>
      </c>
      <c r="O3305" s="69"/>
      <c r="P3305" s="69" t="s">
        <v>32684</v>
      </c>
      <c r="Q3305" s="69" t="s">
        <v>31492</v>
      </c>
      <c r="R3305" s="69"/>
      <c r="S3305" s="70">
        <v>4021.9</v>
      </c>
      <c r="T3305" s="70"/>
      <c r="U3305" s="69" t="s">
        <v>31492</v>
      </c>
      <c r="V3305" s="73">
        <v>24</v>
      </c>
      <c r="W3305" s="69" t="s">
        <v>31492</v>
      </c>
      <c r="X3305" s="69"/>
      <c r="Y3305" s="70"/>
      <c r="Z3305" s="69">
        <v>0</v>
      </c>
      <c r="AA3305" s="69" t="s">
        <v>989</v>
      </c>
      <c r="AB3305" s="69" t="s">
        <v>1144</v>
      </c>
      <c r="AC3305" s="69"/>
    </row>
    <row r="3306" spans="1:29" x14ac:dyDescent="0.25">
      <c r="A3306" s="71" t="s">
        <v>193</v>
      </c>
      <c r="B3306" s="71"/>
      <c r="C3306" s="71"/>
      <c r="D3306" s="71"/>
      <c r="E3306" s="71"/>
      <c r="F3306" s="71"/>
      <c r="G3306" s="71"/>
      <c r="H3306" s="71"/>
      <c r="I3306" s="72">
        <v>4021.9</v>
      </c>
      <c r="J3306" s="71"/>
      <c r="K3306" s="71"/>
      <c r="L3306" s="72">
        <v>4021.9</v>
      </c>
      <c r="M3306" s="72">
        <v>0</v>
      </c>
      <c r="N3306" s="71"/>
      <c r="O3306" s="71"/>
      <c r="P3306" s="71"/>
      <c r="Q3306" s="71"/>
      <c r="R3306" s="71"/>
      <c r="S3306" s="72">
        <v>4021.9</v>
      </c>
      <c r="T3306" s="72">
        <v>4021.9</v>
      </c>
      <c r="U3306" s="71"/>
      <c r="V3306" s="71"/>
      <c r="W3306" s="71"/>
      <c r="X3306" s="72">
        <v>0</v>
      </c>
      <c r="Y3306" s="72">
        <v>0</v>
      </c>
      <c r="Z3306" s="72">
        <v>4021.9</v>
      </c>
      <c r="AA3306" s="69"/>
      <c r="AB3306" s="69"/>
      <c r="AC3306" s="69"/>
    </row>
    <row r="3307" spans="1:29" ht="30" x14ac:dyDescent="0.25">
      <c r="A3307" s="68" t="s">
        <v>33821</v>
      </c>
      <c r="B3307" s="69" t="s">
        <v>33822</v>
      </c>
      <c r="C3307" s="69" t="s">
        <v>33823</v>
      </c>
      <c r="D3307" s="69" t="s">
        <v>4623</v>
      </c>
      <c r="E3307" s="69"/>
      <c r="F3307" s="69" t="s">
        <v>31959</v>
      </c>
      <c r="G3307" s="69" t="s">
        <v>31891</v>
      </c>
      <c r="H3307" s="69" t="s">
        <v>962</v>
      </c>
      <c r="I3307" s="70">
        <v>1378.22</v>
      </c>
      <c r="J3307" s="69" t="s">
        <v>4591</v>
      </c>
      <c r="K3307" s="69" t="s">
        <v>33824</v>
      </c>
      <c r="L3307" s="70">
        <v>1378.22</v>
      </c>
      <c r="M3307" s="69"/>
      <c r="N3307" s="69" t="s">
        <v>33825</v>
      </c>
      <c r="O3307" s="69"/>
      <c r="P3307" s="69" t="s">
        <v>32060</v>
      </c>
      <c r="Q3307" s="69" t="s">
        <v>31583</v>
      </c>
      <c r="R3307" s="69"/>
      <c r="S3307" s="70">
        <v>1378.22</v>
      </c>
      <c r="T3307" s="70"/>
      <c r="U3307" s="69" t="s">
        <v>31583</v>
      </c>
      <c r="V3307" s="73">
        <v>81</v>
      </c>
      <c r="W3307" s="69" t="s">
        <v>31583</v>
      </c>
      <c r="X3307" s="69"/>
      <c r="Y3307" s="70"/>
      <c r="Z3307" s="69">
        <v>0</v>
      </c>
      <c r="AA3307" s="69" t="s">
        <v>989</v>
      </c>
      <c r="AB3307" s="69" t="s">
        <v>1144</v>
      </c>
      <c r="AC3307" s="69"/>
    </row>
    <row r="3308" spans="1:29" x14ac:dyDescent="0.25">
      <c r="A3308" s="71" t="s">
        <v>193</v>
      </c>
      <c r="B3308" s="71"/>
      <c r="C3308" s="71"/>
      <c r="D3308" s="71"/>
      <c r="E3308" s="71"/>
      <c r="F3308" s="71"/>
      <c r="G3308" s="71"/>
      <c r="H3308" s="71"/>
      <c r="I3308" s="72">
        <v>1378.22</v>
      </c>
      <c r="J3308" s="71"/>
      <c r="K3308" s="71"/>
      <c r="L3308" s="72">
        <v>1378.22</v>
      </c>
      <c r="M3308" s="72">
        <v>0</v>
      </c>
      <c r="N3308" s="71"/>
      <c r="O3308" s="71"/>
      <c r="P3308" s="71"/>
      <c r="Q3308" s="71"/>
      <c r="R3308" s="71"/>
      <c r="S3308" s="72">
        <v>1378.22</v>
      </c>
      <c r="T3308" s="72">
        <v>1378.22</v>
      </c>
      <c r="U3308" s="71"/>
      <c r="V3308" s="71"/>
      <c r="W3308" s="71"/>
      <c r="X3308" s="72">
        <v>0</v>
      </c>
      <c r="Y3308" s="72">
        <v>0</v>
      </c>
      <c r="Z3308" s="72">
        <v>1378.22</v>
      </c>
      <c r="AA3308" s="69"/>
      <c r="AB3308" s="69"/>
      <c r="AC3308" s="69"/>
    </row>
    <row r="3309" spans="1:29" ht="30" x14ac:dyDescent="0.25">
      <c r="A3309" s="68" t="s">
        <v>33826</v>
      </c>
      <c r="B3309" s="69" t="s">
        <v>33827</v>
      </c>
      <c r="C3309" s="69" t="s">
        <v>33828</v>
      </c>
      <c r="D3309" s="69" t="s">
        <v>1794</v>
      </c>
      <c r="E3309" s="69"/>
      <c r="F3309" s="69" t="s">
        <v>31959</v>
      </c>
      <c r="G3309" s="69" t="s">
        <v>31110</v>
      </c>
      <c r="H3309" s="69" t="s">
        <v>962</v>
      </c>
      <c r="I3309" s="70">
        <v>12321.41</v>
      </c>
      <c r="J3309" s="69" t="s">
        <v>4591</v>
      </c>
      <c r="K3309" s="69" t="s">
        <v>33829</v>
      </c>
      <c r="L3309" s="70">
        <v>12321.41</v>
      </c>
      <c r="M3309" s="69"/>
      <c r="N3309" s="69" t="s">
        <v>33830</v>
      </c>
      <c r="O3309" s="69"/>
      <c r="P3309" s="69" t="s">
        <v>31446</v>
      </c>
      <c r="Q3309" s="69" t="s">
        <v>31572</v>
      </c>
      <c r="R3309" s="69"/>
      <c r="S3309" s="70">
        <v>12321.41</v>
      </c>
      <c r="T3309" s="70"/>
      <c r="U3309" s="69" t="s">
        <v>31572</v>
      </c>
      <c r="V3309" s="73">
        <v>55</v>
      </c>
      <c r="W3309" s="69" t="s">
        <v>31572</v>
      </c>
      <c r="X3309" s="69"/>
      <c r="Y3309" s="70"/>
      <c r="Z3309" s="69">
        <v>0</v>
      </c>
      <c r="AA3309" s="69" t="s">
        <v>989</v>
      </c>
      <c r="AB3309" s="69" t="s">
        <v>1144</v>
      </c>
      <c r="AC3309" s="69"/>
    </row>
    <row r="3310" spans="1:29" x14ac:dyDescent="0.25">
      <c r="A3310" s="71" t="s">
        <v>193</v>
      </c>
      <c r="B3310" s="71"/>
      <c r="C3310" s="71"/>
      <c r="D3310" s="71"/>
      <c r="E3310" s="71"/>
      <c r="F3310" s="71"/>
      <c r="G3310" s="71"/>
      <c r="H3310" s="71"/>
      <c r="I3310" s="72">
        <v>12321.41</v>
      </c>
      <c r="J3310" s="71"/>
      <c r="K3310" s="71"/>
      <c r="L3310" s="72">
        <v>12321.41</v>
      </c>
      <c r="M3310" s="72">
        <v>0</v>
      </c>
      <c r="N3310" s="71"/>
      <c r="O3310" s="71"/>
      <c r="P3310" s="71"/>
      <c r="Q3310" s="71"/>
      <c r="R3310" s="71"/>
      <c r="S3310" s="72">
        <v>12321.41</v>
      </c>
      <c r="T3310" s="72">
        <v>12321.41</v>
      </c>
      <c r="U3310" s="71"/>
      <c r="V3310" s="71"/>
      <c r="W3310" s="71"/>
      <c r="X3310" s="72">
        <v>0</v>
      </c>
      <c r="Y3310" s="72">
        <v>0</v>
      </c>
      <c r="Z3310" s="72">
        <v>12321.41</v>
      </c>
      <c r="AA3310" s="69"/>
      <c r="AB3310" s="69"/>
      <c r="AC3310" s="69"/>
    </row>
    <row r="3311" spans="1:29" ht="30" x14ac:dyDescent="0.25">
      <c r="A3311" s="68" t="s">
        <v>33831</v>
      </c>
      <c r="B3311" s="69" t="s">
        <v>31932</v>
      </c>
      <c r="C3311" s="69" t="s">
        <v>33832</v>
      </c>
      <c r="D3311" s="69" t="s">
        <v>4670</v>
      </c>
      <c r="E3311" s="69"/>
      <c r="F3311" s="69" t="s">
        <v>31959</v>
      </c>
      <c r="G3311" s="69" t="s">
        <v>31669</v>
      </c>
      <c r="H3311" s="69" t="s">
        <v>962</v>
      </c>
      <c r="I3311" s="70">
        <v>5826.34</v>
      </c>
      <c r="J3311" s="69" t="s">
        <v>4591</v>
      </c>
      <c r="K3311" s="69" t="s">
        <v>33833</v>
      </c>
      <c r="L3311" s="70">
        <v>5826.34</v>
      </c>
      <c r="M3311" s="69"/>
      <c r="N3311" s="69" t="s">
        <v>33834</v>
      </c>
      <c r="O3311" s="69" t="s">
        <v>33834</v>
      </c>
      <c r="P3311" s="69" t="s">
        <v>6427</v>
      </c>
      <c r="Q3311" s="69" t="s">
        <v>31632</v>
      </c>
      <c r="R3311" s="69" t="s">
        <v>1413</v>
      </c>
      <c r="S3311" s="70">
        <v>5826.34</v>
      </c>
      <c r="T3311" s="70"/>
      <c r="U3311" s="69" t="s">
        <v>30346</v>
      </c>
      <c r="V3311" s="73">
        <v>98</v>
      </c>
      <c r="W3311" s="69" t="s">
        <v>31632</v>
      </c>
      <c r="X3311" s="69"/>
      <c r="Y3311" s="70"/>
      <c r="Z3311" s="69">
        <v>19.89</v>
      </c>
      <c r="AA3311" s="69" t="s">
        <v>989</v>
      </c>
      <c r="AB3311" s="69" t="s">
        <v>1144</v>
      </c>
      <c r="AC3311" s="69"/>
    </row>
    <row r="3312" spans="1:29" x14ac:dyDescent="0.25">
      <c r="A3312" s="71" t="s">
        <v>193</v>
      </c>
      <c r="B3312" s="71"/>
      <c r="C3312" s="71"/>
      <c r="D3312" s="71"/>
      <c r="E3312" s="71"/>
      <c r="F3312" s="71"/>
      <c r="G3312" s="71"/>
      <c r="H3312" s="71"/>
      <c r="I3312" s="72">
        <v>5826.34</v>
      </c>
      <c r="J3312" s="71"/>
      <c r="K3312" s="71"/>
      <c r="L3312" s="72">
        <v>5826.34</v>
      </c>
      <c r="M3312" s="72">
        <v>0</v>
      </c>
      <c r="N3312" s="71"/>
      <c r="O3312" s="71"/>
      <c r="P3312" s="71"/>
      <c r="Q3312" s="71"/>
      <c r="R3312" s="71"/>
      <c r="S3312" s="72">
        <v>5826.34</v>
      </c>
      <c r="T3312" s="72">
        <v>5826.34</v>
      </c>
      <c r="U3312" s="71"/>
      <c r="V3312" s="71"/>
      <c r="W3312" s="71"/>
      <c r="X3312" s="72">
        <v>0</v>
      </c>
      <c r="Y3312" s="72">
        <v>19.89</v>
      </c>
      <c r="Z3312" s="72">
        <v>5846.2300000000005</v>
      </c>
      <c r="AA3312" s="69"/>
      <c r="AB3312" s="69"/>
      <c r="AC3312" s="69"/>
    </row>
    <row r="3313" spans="1:29" ht="50" x14ac:dyDescent="0.25">
      <c r="A3313" s="68" t="s">
        <v>33835</v>
      </c>
      <c r="B3313" s="69" t="s">
        <v>33836</v>
      </c>
      <c r="C3313" s="69" t="s">
        <v>33837</v>
      </c>
      <c r="D3313" s="69" t="s">
        <v>4056</v>
      </c>
      <c r="E3313" s="69"/>
      <c r="F3313" s="69" t="s">
        <v>32037</v>
      </c>
      <c r="G3313" s="69" t="s">
        <v>32152</v>
      </c>
      <c r="H3313" s="69" t="s">
        <v>962</v>
      </c>
      <c r="I3313" s="70">
        <v>35524.980000000003</v>
      </c>
      <c r="J3313" s="69" t="s">
        <v>4591</v>
      </c>
      <c r="K3313" s="69" t="s">
        <v>33838</v>
      </c>
      <c r="L3313" s="70">
        <v>27525.66</v>
      </c>
      <c r="M3313" s="69"/>
      <c r="N3313" s="69" t="s">
        <v>33839</v>
      </c>
      <c r="O3313" s="69"/>
      <c r="P3313" s="69" t="s">
        <v>31482</v>
      </c>
      <c r="Q3313" s="69" t="s">
        <v>31631</v>
      </c>
      <c r="R3313" s="69"/>
      <c r="S3313" s="70">
        <v>27525.66</v>
      </c>
      <c r="T3313" s="70"/>
      <c r="U3313" s="69" t="s">
        <v>31631</v>
      </c>
      <c r="V3313" s="73">
        <v>84</v>
      </c>
      <c r="W3313" s="69" t="s">
        <v>31631</v>
      </c>
      <c r="X3313" s="69"/>
      <c r="Y3313" s="70"/>
      <c r="Z3313" s="69">
        <v>0</v>
      </c>
      <c r="AA3313" s="69" t="s">
        <v>989</v>
      </c>
      <c r="AB3313" s="69" t="s">
        <v>1144</v>
      </c>
      <c r="AC3313" s="69"/>
    </row>
    <row r="3314" spans="1:29" x14ac:dyDescent="0.25">
      <c r="A3314" s="69"/>
      <c r="B3314" s="69"/>
      <c r="C3314" s="69"/>
      <c r="D3314" s="69"/>
      <c r="E3314" s="69"/>
      <c r="F3314" s="69"/>
      <c r="G3314" s="69"/>
      <c r="H3314" s="69"/>
      <c r="I3314" s="69"/>
      <c r="J3314" s="69"/>
      <c r="K3314" s="69" t="s">
        <v>33840</v>
      </c>
      <c r="L3314" s="70">
        <v>7999.32</v>
      </c>
      <c r="M3314" s="69"/>
      <c r="N3314" s="69" t="s">
        <v>33841</v>
      </c>
      <c r="O3314" s="69"/>
      <c r="P3314" s="69" t="s">
        <v>32060</v>
      </c>
      <c r="Q3314" s="69" t="s">
        <v>31575</v>
      </c>
      <c r="R3314" s="69"/>
      <c r="S3314" s="70">
        <v>7999.32</v>
      </c>
      <c r="T3314" s="70"/>
      <c r="U3314" s="69" t="s">
        <v>31575</v>
      </c>
      <c r="V3314" s="73">
        <v>87</v>
      </c>
      <c r="W3314" s="69" t="s">
        <v>31575</v>
      </c>
      <c r="X3314" s="69"/>
      <c r="Y3314" s="70"/>
      <c r="Z3314" s="69">
        <v>0</v>
      </c>
      <c r="AA3314" s="69"/>
      <c r="AB3314" s="69" t="s">
        <v>1144</v>
      </c>
      <c r="AC3314" s="69"/>
    </row>
    <row r="3315" spans="1:29" x14ac:dyDescent="0.25">
      <c r="A3315" s="71" t="s">
        <v>193</v>
      </c>
      <c r="B3315" s="71"/>
      <c r="C3315" s="71"/>
      <c r="D3315" s="71"/>
      <c r="E3315" s="71"/>
      <c r="F3315" s="71"/>
      <c r="G3315" s="71"/>
      <c r="H3315" s="71"/>
      <c r="I3315" s="72">
        <v>35524.980000000003</v>
      </c>
      <c r="J3315" s="71"/>
      <c r="K3315" s="71"/>
      <c r="L3315" s="72">
        <v>35524.979999999996</v>
      </c>
      <c r="M3315" s="72">
        <v>7.2759576141834259E-12</v>
      </c>
      <c r="N3315" s="71"/>
      <c r="O3315" s="71"/>
      <c r="P3315" s="71"/>
      <c r="Q3315" s="71"/>
      <c r="R3315" s="71"/>
      <c r="S3315" s="72">
        <v>35524.979999999996</v>
      </c>
      <c r="T3315" s="72">
        <v>35524.980000000003</v>
      </c>
      <c r="U3315" s="71"/>
      <c r="V3315" s="71"/>
      <c r="W3315" s="71"/>
      <c r="X3315" s="72">
        <v>-7.2759576141834259E-12</v>
      </c>
      <c r="Y3315" s="72">
        <v>0</v>
      </c>
      <c r="Z3315" s="72">
        <v>35524.980000000003</v>
      </c>
      <c r="AA3315" s="69"/>
      <c r="AB3315" s="69"/>
      <c r="AC3315" s="69"/>
    </row>
    <row r="3316" spans="1:29" ht="70" x14ac:dyDescent="0.25">
      <c r="A3316" s="68" t="s">
        <v>33842</v>
      </c>
      <c r="B3316" s="69" t="s">
        <v>33843</v>
      </c>
      <c r="C3316" s="69" t="s">
        <v>33844</v>
      </c>
      <c r="D3316" s="69" t="s">
        <v>890</v>
      </c>
      <c r="E3316" s="69"/>
      <c r="F3316" s="69" t="s">
        <v>31966</v>
      </c>
      <c r="G3316" s="69" t="s">
        <v>33845</v>
      </c>
      <c r="H3316" s="69" t="s">
        <v>962</v>
      </c>
      <c r="I3316" s="70">
        <v>33496.720000000001</v>
      </c>
      <c r="J3316" s="69" t="s">
        <v>4591</v>
      </c>
      <c r="K3316" s="69" t="s">
        <v>33846</v>
      </c>
      <c r="L3316" s="70">
        <v>33496.720000000001</v>
      </c>
      <c r="M3316" s="69"/>
      <c r="N3316" s="69" t="s">
        <v>33847</v>
      </c>
      <c r="O3316" s="69" t="s">
        <v>33847</v>
      </c>
      <c r="P3316" s="69" t="s">
        <v>31503</v>
      </c>
      <c r="Q3316" s="69" t="s">
        <v>31491</v>
      </c>
      <c r="R3316" s="69" t="s">
        <v>3348</v>
      </c>
      <c r="S3316" s="70">
        <v>33496.720000000001</v>
      </c>
      <c r="T3316" s="70"/>
      <c r="U3316" s="69" t="s">
        <v>31492</v>
      </c>
      <c r="V3316" s="73">
        <v>49</v>
      </c>
      <c r="W3316" s="69" t="s">
        <v>31491</v>
      </c>
      <c r="X3316" s="69"/>
      <c r="Y3316" s="70"/>
      <c r="Z3316" s="69">
        <v>80.27</v>
      </c>
      <c r="AA3316" s="69" t="s">
        <v>989</v>
      </c>
      <c r="AB3316" s="69" t="s">
        <v>1144</v>
      </c>
      <c r="AC3316" s="69"/>
    </row>
    <row r="3317" spans="1:29" x14ac:dyDescent="0.25">
      <c r="A3317" s="71" t="s">
        <v>193</v>
      </c>
      <c r="B3317" s="71"/>
      <c r="C3317" s="71"/>
      <c r="D3317" s="71"/>
      <c r="E3317" s="71"/>
      <c r="F3317" s="71"/>
      <c r="G3317" s="71"/>
      <c r="H3317" s="71"/>
      <c r="I3317" s="72">
        <v>33496.720000000001</v>
      </c>
      <c r="J3317" s="71"/>
      <c r="K3317" s="71"/>
      <c r="L3317" s="72">
        <v>33496.720000000001</v>
      </c>
      <c r="M3317" s="72">
        <v>0</v>
      </c>
      <c r="N3317" s="71"/>
      <c r="O3317" s="71"/>
      <c r="P3317" s="71"/>
      <c r="Q3317" s="71"/>
      <c r="R3317" s="71"/>
      <c r="S3317" s="72">
        <v>33496.720000000001</v>
      </c>
      <c r="T3317" s="72">
        <v>33496.720000000001</v>
      </c>
      <c r="U3317" s="71"/>
      <c r="V3317" s="71"/>
      <c r="W3317" s="71"/>
      <c r="X3317" s="72">
        <v>0</v>
      </c>
      <c r="Y3317" s="72">
        <v>80.27</v>
      </c>
      <c r="Z3317" s="72">
        <v>33576.99</v>
      </c>
      <c r="AA3317" s="69"/>
      <c r="AB3317" s="69"/>
      <c r="AC3317" s="69"/>
    </row>
    <row r="3318" spans="1:29" ht="30" x14ac:dyDescent="0.25">
      <c r="A3318" s="68" t="s">
        <v>33848</v>
      </c>
      <c r="B3318" s="69" t="s">
        <v>33849</v>
      </c>
      <c r="C3318" s="69" t="s">
        <v>33850</v>
      </c>
      <c r="D3318" s="69" t="s">
        <v>4611</v>
      </c>
      <c r="E3318" s="69"/>
      <c r="F3318" s="69" t="s">
        <v>31966</v>
      </c>
      <c r="G3318" s="69" t="s">
        <v>6424</v>
      </c>
      <c r="H3318" s="69" t="s">
        <v>962</v>
      </c>
      <c r="I3318" s="70">
        <v>23823.62</v>
      </c>
      <c r="J3318" s="69" t="s">
        <v>4591</v>
      </c>
      <c r="K3318" s="69" t="s">
        <v>33851</v>
      </c>
      <c r="L3318" s="70">
        <v>23823.62</v>
      </c>
      <c r="M3318" s="69"/>
      <c r="N3318" s="69" t="s">
        <v>33852</v>
      </c>
      <c r="O3318" s="69"/>
      <c r="P3318" s="69" t="s">
        <v>31465</v>
      </c>
      <c r="Q3318" s="69" t="s">
        <v>31767</v>
      </c>
      <c r="R3318" s="69"/>
      <c r="S3318" s="70">
        <v>23823.62</v>
      </c>
      <c r="T3318" s="70"/>
      <c r="U3318" s="69" t="s">
        <v>31767</v>
      </c>
      <c r="V3318" s="73">
        <v>98</v>
      </c>
      <c r="W3318" s="69" t="s">
        <v>31767</v>
      </c>
      <c r="X3318" s="69"/>
      <c r="Y3318" s="70"/>
      <c r="Z3318" s="69">
        <v>0</v>
      </c>
      <c r="AA3318" s="69" t="s">
        <v>989</v>
      </c>
      <c r="AB3318" s="69" t="s">
        <v>1144</v>
      </c>
      <c r="AC3318" s="69"/>
    </row>
    <row r="3319" spans="1:29" x14ac:dyDescent="0.25">
      <c r="A3319" s="71" t="s">
        <v>193</v>
      </c>
      <c r="B3319" s="71"/>
      <c r="C3319" s="71"/>
      <c r="D3319" s="71"/>
      <c r="E3319" s="71"/>
      <c r="F3319" s="71"/>
      <c r="G3319" s="71"/>
      <c r="H3319" s="71"/>
      <c r="I3319" s="72">
        <v>23823.62</v>
      </c>
      <c r="J3319" s="71"/>
      <c r="K3319" s="71"/>
      <c r="L3319" s="72">
        <v>23823.62</v>
      </c>
      <c r="M3319" s="72">
        <v>0</v>
      </c>
      <c r="N3319" s="71"/>
      <c r="O3319" s="71"/>
      <c r="P3319" s="71"/>
      <c r="Q3319" s="71"/>
      <c r="R3319" s="71"/>
      <c r="S3319" s="72">
        <v>23823.62</v>
      </c>
      <c r="T3319" s="72">
        <v>23823.62</v>
      </c>
      <c r="U3319" s="71"/>
      <c r="V3319" s="71"/>
      <c r="W3319" s="71"/>
      <c r="X3319" s="72">
        <v>0</v>
      </c>
      <c r="Y3319" s="72">
        <v>0</v>
      </c>
      <c r="Z3319" s="72">
        <v>23823.62</v>
      </c>
      <c r="AA3319" s="69"/>
      <c r="AB3319" s="69"/>
      <c r="AC3319" s="69"/>
    </row>
    <row r="3320" spans="1:29" ht="40" x14ac:dyDescent="0.25">
      <c r="A3320" s="68" t="s">
        <v>33853</v>
      </c>
      <c r="B3320" s="69" t="s">
        <v>33854</v>
      </c>
      <c r="C3320" s="69" t="s">
        <v>33855</v>
      </c>
      <c r="D3320" s="69" t="s">
        <v>20673</v>
      </c>
      <c r="E3320" s="69"/>
      <c r="F3320" s="69" t="s">
        <v>31966</v>
      </c>
      <c r="G3320" s="69" t="s">
        <v>32491</v>
      </c>
      <c r="H3320" s="69" t="s">
        <v>962</v>
      </c>
      <c r="I3320" s="70">
        <v>3401.92</v>
      </c>
      <c r="J3320" s="69" t="s">
        <v>4591</v>
      </c>
      <c r="K3320" s="69" t="s">
        <v>33856</v>
      </c>
      <c r="L3320" s="70">
        <v>3401.92</v>
      </c>
      <c r="M3320" s="69"/>
      <c r="N3320" s="69" t="s">
        <v>33857</v>
      </c>
      <c r="O3320" s="69"/>
      <c r="P3320" s="69" t="s">
        <v>32662</v>
      </c>
      <c r="Q3320" s="69" t="s">
        <v>1251</v>
      </c>
      <c r="R3320" s="69"/>
      <c r="S3320" s="70">
        <v>3401.92</v>
      </c>
      <c r="T3320" s="70"/>
      <c r="U3320" s="69" t="s">
        <v>1251</v>
      </c>
      <c r="V3320" s="73">
        <v>94</v>
      </c>
      <c r="W3320" s="69" t="s">
        <v>1251</v>
      </c>
      <c r="X3320" s="69"/>
      <c r="Y3320" s="70"/>
      <c r="Z3320" s="69">
        <v>0</v>
      </c>
      <c r="AA3320" s="69" t="s">
        <v>989</v>
      </c>
      <c r="AB3320" s="69" t="s">
        <v>1144</v>
      </c>
      <c r="AC3320" s="69"/>
    </row>
    <row r="3321" spans="1:29" x14ac:dyDescent="0.25">
      <c r="A3321" s="71" t="s">
        <v>193</v>
      </c>
      <c r="B3321" s="71"/>
      <c r="C3321" s="71"/>
      <c r="D3321" s="71"/>
      <c r="E3321" s="71"/>
      <c r="F3321" s="71"/>
      <c r="G3321" s="71"/>
      <c r="H3321" s="71"/>
      <c r="I3321" s="72">
        <v>3401.92</v>
      </c>
      <c r="J3321" s="71"/>
      <c r="K3321" s="71"/>
      <c r="L3321" s="72">
        <v>3401.92</v>
      </c>
      <c r="M3321" s="72">
        <v>0</v>
      </c>
      <c r="N3321" s="71"/>
      <c r="O3321" s="71"/>
      <c r="P3321" s="71"/>
      <c r="Q3321" s="71"/>
      <c r="R3321" s="71"/>
      <c r="S3321" s="72">
        <v>3401.92</v>
      </c>
      <c r="T3321" s="72">
        <v>3401.92</v>
      </c>
      <c r="U3321" s="71"/>
      <c r="V3321" s="71"/>
      <c r="W3321" s="71"/>
      <c r="X3321" s="72">
        <v>0</v>
      </c>
      <c r="Y3321" s="72">
        <v>0</v>
      </c>
      <c r="Z3321" s="72">
        <v>3401.92</v>
      </c>
      <c r="AA3321" s="69"/>
      <c r="AB3321" s="69"/>
      <c r="AC3321" s="69"/>
    </row>
    <row r="3322" spans="1:29" ht="40" x14ac:dyDescent="0.25">
      <c r="A3322" s="68" t="s">
        <v>33858</v>
      </c>
      <c r="B3322" s="69" t="s">
        <v>33553</v>
      </c>
      <c r="C3322" s="69" t="s">
        <v>33859</v>
      </c>
      <c r="D3322" s="69" t="s">
        <v>6325</v>
      </c>
      <c r="E3322" s="69"/>
      <c r="F3322" s="69" t="s">
        <v>31966</v>
      </c>
      <c r="G3322" s="69" t="s">
        <v>31669</v>
      </c>
      <c r="H3322" s="69"/>
      <c r="I3322" s="70">
        <v>10694.34</v>
      </c>
      <c r="J3322" s="69" t="s">
        <v>4591</v>
      </c>
      <c r="K3322" s="69"/>
      <c r="L3322" s="69"/>
      <c r="M3322" s="69"/>
      <c r="N3322" s="69"/>
      <c r="O3322" s="69"/>
      <c r="P3322" s="69"/>
      <c r="Q3322" s="69"/>
      <c r="R3322" s="69"/>
      <c r="S3322" s="69"/>
      <c r="T3322" s="69"/>
      <c r="U3322" s="69"/>
      <c r="V3322" s="69"/>
      <c r="W3322" s="69"/>
      <c r="X3322" s="69"/>
      <c r="Y3322" s="69"/>
      <c r="Z3322" s="69"/>
      <c r="AA3322" s="69" t="s">
        <v>989</v>
      </c>
      <c r="AB3322" s="69"/>
      <c r="AC3322" s="69"/>
    </row>
    <row r="3323" spans="1:29" x14ac:dyDescent="0.25">
      <c r="A3323" s="71" t="s">
        <v>193</v>
      </c>
      <c r="B3323" s="71"/>
      <c r="C3323" s="71"/>
      <c r="D3323" s="71"/>
      <c r="E3323" s="71"/>
      <c r="F3323" s="71"/>
      <c r="G3323" s="71"/>
      <c r="H3323" s="71"/>
      <c r="I3323" s="72">
        <v>10694.34</v>
      </c>
      <c r="J3323" s="71"/>
      <c r="K3323" s="71"/>
      <c r="L3323" s="72">
        <v>0</v>
      </c>
      <c r="M3323" s="72">
        <v>10694.34</v>
      </c>
      <c r="N3323" s="71"/>
      <c r="O3323" s="71"/>
      <c r="P3323" s="71"/>
      <c r="Q3323" s="71"/>
      <c r="R3323" s="71"/>
      <c r="S3323" s="72">
        <v>0</v>
      </c>
      <c r="T3323" s="72">
        <v>0</v>
      </c>
      <c r="U3323" s="71"/>
      <c r="V3323" s="71"/>
      <c r="W3323" s="71"/>
      <c r="X3323" s="72">
        <v>0</v>
      </c>
      <c r="Y3323" s="72">
        <v>0</v>
      </c>
      <c r="Z3323" s="72">
        <v>0</v>
      </c>
      <c r="AA3323" s="69"/>
      <c r="AB3323" s="69"/>
      <c r="AC3323" s="69"/>
    </row>
    <row r="3324" spans="1:29" ht="30" x14ac:dyDescent="0.25">
      <c r="A3324" s="68" t="s">
        <v>33860</v>
      </c>
      <c r="B3324" s="69" t="s">
        <v>33861</v>
      </c>
      <c r="C3324" s="69" t="s">
        <v>33862</v>
      </c>
      <c r="D3324" s="69" t="s">
        <v>1876</v>
      </c>
      <c r="E3324" s="69"/>
      <c r="F3324" s="69" t="s">
        <v>31966</v>
      </c>
      <c r="G3324" s="69" t="s">
        <v>31110</v>
      </c>
      <c r="H3324" s="69" t="s">
        <v>962</v>
      </c>
      <c r="I3324" s="70">
        <v>6779.16</v>
      </c>
      <c r="J3324" s="69" t="s">
        <v>4591</v>
      </c>
      <c r="K3324" s="69" t="s">
        <v>33863</v>
      </c>
      <c r="L3324" s="70">
        <v>6779.16</v>
      </c>
      <c r="M3324" s="69"/>
      <c r="N3324" s="69" t="s">
        <v>33864</v>
      </c>
      <c r="O3324" s="69"/>
      <c r="P3324" s="69" t="s">
        <v>1851</v>
      </c>
      <c r="Q3324" s="69" t="s">
        <v>970</v>
      </c>
      <c r="R3324" s="69"/>
      <c r="S3324" s="70">
        <v>6779.16</v>
      </c>
      <c r="T3324" s="70"/>
      <c r="U3324" s="69" t="s">
        <v>970</v>
      </c>
      <c r="V3324" s="73">
        <v>89</v>
      </c>
      <c r="W3324" s="69" t="s">
        <v>970</v>
      </c>
      <c r="X3324" s="69"/>
      <c r="Y3324" s="70"/>
      <c r="Z3324" s="69">
        <v>0</v>
      </c>
      <c r="AA3324" s="69" t="s">
        <v>989</v>
      </c>
      <c r="AB3324" s="69" t="s">
        <v>1144</v>
      </c>
      <c r="AC3324" s="69"/>
    </row>
    <row r="3325" spans="1:29" x14ac:dyDescent="0.25">
      <c r="A3325" s="71" t="s">
        <v>193</v>
      </c>
      <c r="B3325" s="71"/>
      <c r="C3325" s="71"/>
      <c r="D3325" s="71"/>
      <c r="E3325" s="71"/>
      <c r="F3325" s="71"/>
      <c r="G3325" s="71"/>
      <c r="H3325" s="71"/>
      <c r="I3325" s="72">
        <v>6779.16</v>
      </c>
      <c r="J3325" s="71"/>
      <c r="K3325" s="71"/>
      <c r="L3325" s="72">
        <v>6779.16</v>
      </c>
      <c r="M3325" s="72">
        <v>0</v>
      </c>
      <c r="N3325" s="71"/>
      <c r="O3325" s="71"/>
      <c r="P3325" s="71"/>
      <c r="Q3325" s="71"/>
      <c r="R3325" s="71"/>
      <c r="S3325" s="72">
        <v>6779.16</v>
      </c>
      <c r="T3325" s="72">
        <v>6779.16</v>
      </c>
      <c r="U3325" s="71"/>
      <c r="V3325" s="71"/>
      <c r="W3325" s="71"/>
      <c r="X3325" s="72">
        <v>0</v>
      </c>
      <c r="Y3325" s="72">
        <v>0</v>
      </c>
      <c r="Z3325" s="72">
        <v>6779.16</v>
      </c>
      <c r="AA3325" s="69"/>
      <c r="AB3325" s="69"/>
      <c r="AC3325" s="69"/>
    </row>
    <row r="3326" spans="1:29" ht="40" x14ac:dyDescent="0.25">
      <c r="A3326" s="68" t="s">
        <v>33865</v>
      </c>
      <c r="B3326" s="69" t="s">
        <v>33854</v>
      </c>
      <c r="C3326" s="69" t="s">
        <v>33866</v>
      </c>
      <c r="D3326" s="69" t="s">
        <v>4056</v>
      </c>
      <c r="E3326" s="69"/>
      <c r="F3326" s="69" t="s">
        <v>31966</v>
      </c>
      <c r="G3326" s="69" t="s">
        <v>31632</v>
      </c>
      <c r="H3326" s="69" t="s">
        <v>962</v>
      </c>
      <c r="I3326" s="70">
        <v>1390.76</v>
      </c>
      <c r="J3326" s="69" t="s">
        <v>4591</v>
      </c>
      <c r="K3326" s="69" t="s">
        <v>33867</v>
      </c>
      <c r="L3326" s="70">
        <v>1390.76</v>
      </c>
      <c r="M3326" s="69"/>
      <c r="N3326" s="69" t="s">
        <v>33868</v>
      </c>
      <c r="O3326" s="69"/>
      <c r="P3326" s="69" t="s">
        <v>32882</v>
      </c>
      <c r="Q3326" s="69" t="s">
        <v>31592</v>
      </c>
      <c r="R3326" s="69"/>
      <c r="S3326" s="70">
        <v>1390.76</v>
      </c>
      <c r="T3326" s="70"/>
      <c r="U3326" s="69" t="s">
        <v>31592</v>
      </c>
      <c r="V3326" s="73">
        <v>98</v>
      </c>
      <c r="W3326" s="69" t="s">
        <v>31592</v>
      </c>
      <c r="X3326" s="69"/>
      <c r="Y3326" s="70"/>
      <c r="Z3326" s="69">
        <v>0</v>
      </c>
      <c r="AA3326" s="69" t="s">
        <v>989</v>
      </c>
      <c r="AB3326" s="69" t="s">
        <v>1144</v>
      </c>
      <c r="AC3326" s="69"/>
    </row>
    <row r="3327" spans="1:29" x14ac:dyDescent="0.25">
      <c r="A3327" s="71" t="s">
        <v>193</v>
      </c>
      <c r="B3327" s="71"/>
      <c r="C3327" s="71"/>
      <c r="D3327" s="71"/>
      <c r="E3327" s="71"/>
      <c r="F3327" s="71"/>
      <c r="G3327" s="71"/>
      <c r="H3327" s="71"/>
      <c r="I3327" s="72">
        <v>1390.76</v>
      </c>
      <c r="J3327" s="71"/>
      <c r="K3327" s="71"/>
      <c r="L3327" s="72">
        <v>1390.76</v>
      </c>
      <c r="M3327" s="72">
        <v>0</v>
      </c>
      <c r="N3327" s="71"/>
      <c r="O3327" s="71"/>
      <c r="P3327" s="71"/>
      <c r="Q3327" s="71"/>
      <c r="R3327" s="71"/>
      <c r="S3327" s="72">
        <v>1390.76</v>
      </c>
      <c r="T3327" s="72">
        <v>1390.76</v>
      </c>
      <c r="U3327" s="71"/>
      <c r="V3327" s="71"/>
      <c r="W3327" s="71"/>
      <c r="X3327" s="72">
        <v>0</v>
      </c>
      <c r="Y3327" s="72">
        <v>0</v>
      </c>
      <c r="Z3327" s="72">
        <v>1390.76</v>
      </c>
      <c r="AA3327" s="69"/>
      <c r="AB3327" s="69"/>
      <c r="AC3327" s="69"/>
    </row>
    <row r="3328" spans="1:29" ht="30" x14ac:dyDescent="0.25">
      <c r="A3328" s="68" t="s">
        <v>33869</v>
      </c>
      <c r="B3328" s="69" t="s">
        <v>33870</v>
      </c>
      <c r="C3328" s="69" t="s">
        <v>33871</v>
      </c>
      <c r="D3328" s="69" t="s">
        <v>4859</v>
      </c>
      <c r="E3328" s="69"/>
      <c r="F3328" s="69" t="s">
        <v>6968</v>
      </c>
      <c r="G3328" s="69" t="s">
        <v>32080</v>
      </c>
      <c r="H3328" s="69" t="s">
        <v>962</v>
      </c>
      <c r="I3328" s="70">
        <v>1657.35</v>
      </c>
      <c r="J3328" s="69" t="s">
        <v>4591</v>
      </c>
      <c r="K3328" s="69" t="s">
        <v>33872</v>
      </c>
      <c r="L3328" s="70">
        <v>1657.35</v>
      </c>
      <c r="M3328" s="69"/>
      <c r="N3328" s="69" t="s">
        <v>33873</v>
      </c>
      <c r="O3328" s="69" t="s">
        <v>33873</v>
      </c>
      <c r="P3328" s="69" t="s">
        <v>31522</v>
      </c>
      <c r="Q3328" s="69" t="s">
        <v>31575</v>
      </c>
      <c r="R3328" s="69" t="s">
        <v>1241</v>
      </c>
      <c r="S3328" s="70">
        <v>1657.35</v>
      </c>
      <c r="T3328" s="70"/>
      <c r="U3328" s="69" t="s">
        <v>31639</v>
      </c>
      <c r="V3328" s="73">
        <v>70</v>
      </c>
      <c r="W3328" s="69" t="s">
        <v>31575</v>
      </c>
      <c r="X3328" s="69"/>
      <c r="Y3328" s="70"/>
      <c r="Z3328" s="69">
        <v>4.1100000000000003</v>
      </c>
      <c r="AA3328" s="69" t="s">
        <v>989</v>
      </c>
      <c r="AB3328" s="69" t="s">
        <v>1144</v>
      </c>
      <c r="AC3328" s="69"/>
    </row>
    <row r="3329" spans="1:29" x14ac:dyDescent="0.25">
      <c r="A3329" s="71" t="s">
        <v>193</v>
      </c>
      <c r="B3329" s="71"/>
      <c r="C3329" s="71"/>
      <c r="D3329" s="71"/>
      <c r="E3329" s="71"/>
      <c r="F3329" s="71"/>
      <c r="G3329" s="71"/>
      <c r="H3329" s="71"/>
      <c r="I3329" s="72">
        <v>1657.35</v>
      </c>
      <c r="J3329" s="71"/>
      <c r="K3329" s="71"/>
      <c r="L3329" s="72">
        <v>1657.35</v>
      </c>
      <c r="M3329" s="72">
        <v>0</v>
      </c>
      <c r="N3329" s="71"/>
      <c r="O3329" s="71"/>
      <c r="P3329" s="71"/>
      <c r="Q3329" s="71"/>
      <c r="R3329" s="71"/>
      <c r="S3329" s="72">
        <v>1657.35</v>
      </c>
      <c r="T3329" s="72">
        <v>1657.35</v>
      </c>
      <c r="U3329" s="71"/>
      <c r="V3329" s="71"/>
      <c r="W3329" s="71"/>
      <c r="X3329" s="72">
        <v>0</v>
      </c>
      <c r="Y3329" s="72">
        <v>4.1100000000000003</v>
      </c>
      <c r="Z3329" s="72">
        <v>1661.4599999999998</v>
      </c>
      <c r="AA3329" s="69"/>
      <c r="AB3329" s="69"/>
      <c r="AC3329" s="69"/>
    </row>
    <row r="3330" spans="1:29" ht="40" x14ac:dyDescent="0.25">
      <c r="A3330" s="68" t="s">
        <v>33874</v>
      </c>
      <c r="B3330" s="69" t="s">
        <v>33875</v>
      </c>
      <c r="C3330" s="69" t="s">
        <v>33876</v>
      </c>
      <c r="D3330" s="69" t="s">
        <v>4589</v>
      </c>
      <c r="E3330" s="69"/>
      <c r="F3330" s="69" t="s">
        <v>33877</v>
      </c>
      <c r="G3330" s="69" t="s">
        <v>31449</v>
      </c>
      <c r="H3330" s="69" t="s">
        <v>962</v>
      </c>
      <c r="I3330" s="70">
        <v>2102</v>
      </c>
      <c r="J3330" s="69" t="s">
        <v>4591</v>
      </c>
      <c r="K3330" s="69" t="s">
        <v>33878</v>
      </c>
      <c r="L3330" s="70">
        <v>2102</v>
      </c>
      <c r="M3330" s="69"/>
      <c r="N3330" s="69" t="s">
        <v>33879</v>
      </c>
      <c r="O3330" s="69"/>
      <c r="P3330" s="69" t="s">
        <v>31458</v>
      </c>
      <c r="Q3330" s="69" t="s">
        <v>31575</v>
      </c>
      <c r="R3330" s="69"/>
      <c r="S3330" s="70">
        <v>2102</v>
      </c>
      <c r="T3330" s="70"/>
      <c r="U3330" s="69" t="s">
        <v>31575</v>
      </c>
      <c r="V3330" s="73">
        <v>47</v>
      </c>
      <c r="W3330" s="69" t="s">
        <v>31575</v>
      </c>
      <c r="X3330" s="69"/>
      <c r="Y3330" s="70"/>
      <c r="Z3330" s="69">
        <v>0</v>
      </c>
      <c r="AA3330" s="69" t="s">
        <v>966</v>
      </c>
      <c r="AB3330" s="69" t="s">
        <v>1144</v>
      </c>
      <c r="AC3330" s="69"/>
    </row>
    <row r="3331" spans="1:29" x14ac:dyDescent="0.25">
      <c r="A3331" s="71" t="s">
        <v>193</v>
      </c>
      <c r="B3331" s="71"/>
      <c r="C3331" s="71"/>
      <c r="D3331" s="71"/>
      <c r="E3331" s="71"/>
      <c r="F3331" s="71"/>
      <c r="G3331" s="71"/>
      <c r="H3331" s="71"/>
      <c r="I3331" s="72">
        <v>2102</v>
      </c>
      <c r="J3331" s="71"/>
      <c r="K3331" s="71"/>
      <c r="L3331" s="72">
        <v>2102</v>
      </c>
      <c r="M3331" s="72">
        <v>0</v>
      </c>
      <c r="N3331" s="71"/>
      <c r="O3331" s="71"/>
      <c r="P3331" s="71"/>
      <c r="Q3331" s="71"/>
      <c r="R3331" s="71"/>
      <c r="S3331" s="72">
        <v>2102</v>
      </c>
      <c r="T3331" s="72">
        <v>2102</v>
      </c>
      <c r="U3331" s="71"/>
      <c r="V3331" s="71"/>
      <c r="W3331" s="71"/>
      <c r="X3331" s="72">
        <v>0</v>
      </c>
      <c r="Y3331" s="72">
        <v>0</v>
      </c>
      <c r="Z3331" s="72">
        <v>2102</v>
      </c>
      <c r="AA3331" s="69"/>
      <c r="AB3331" s="69"/>
      <c r="AC3331" s="69"/>
    </row>
    <row r="3332" spans="1:29" ht="40" x14ac:dyDescent="0.25">
      <c r="A3332" s="68" t="s">
        <v>33880</v>
      </c>
      <c r="B3332" s="69" t="s">
        <v>31619</v>
      </c>
      <c r="C3332" s="69" t="s">
        <v>33881</v>
      </c>
      <c r="D3332" s="69" t="s">
        <v>890</v>
      </c>
      <c r="E3332" s="69"/>
      <c r="F3332" s="69" t="s">
        <v>33877</v>
      </c>
      <c r="G3332" s="69" t="s">
        <v>32357</v>
      </c>
      <c r="H3332" s="69" t="s">
        <v>962</v>
      </c>
      <c r="I3332" s="70">
        <v>4837.33</v>
      </c>
      <c r="J3332" s="69" t="s">
        <v>4591</v>
      </c>
      <c r="K3332" s="69" t="s">
        <v>33882</v>
      </c>
      <c r="L3332" s="70">
        <v>4837.33</v>
      </c>
      <c r="M3332" s="69"/>
      <c r="N3332" s="69" t="s">
        <v>33883</v>
      </c>
      <c r="O3332" s="69"/>
      <c r="P3332" s="69" t="s">
        <v>32201</v>
      </c>
      <c r="Q3332" s="69" t="s">
        <v>31636</v>
      </c>
      <c r="R3332" s="69"/>
      <c r="S3332" s="70">
        <v>4837.33</v>
      </c>
      <c r="T3332" s="70"/>
      <c r="U3332" s="69" t="s">
        <v>31636</v>
      </c>
      <c r="V3332" s="73">
        <v>81</v>
      </c>
      <c r="W3332" s="69" t="s">
        <v>31636</v>
      </c>
      <c r="X3332" s="69"/>
      <c r="Y3332" s="70"/>
      <c r="Z3332" s="69">
        <v>0</v>
      </c>
      <c r="AA3332" s="69" t="s">
        <v>989</v>
      </c>
      <c r="AB3332" s="69" t="s">
        <v>1144</v>
      </c>
      <c r="AC3332" s="69"/>
    </row>
    <row r="3333" spans="1:29" x14ac:dyDescent="0.25">
      <c r="A3333" s="71" t="s">
        <v>193</v>
      </c>
      <c r="B3333" s="71"/>
      <c r="C3333" s="71"/>
      <c r="D3333" s="71"/>
      <c r="E3333" s="71"/>
      <c r="F3333" s="71"/>
      <c r="G3333" s="71"/>
      <c r="H3333" s="71"/>
      <c r="I3333" s="72">
        <v>4837.33</v>
      </c>
      <c r="J3333" s="71"/>
      <c r="K3333" s="71"/>
      <c r="L3333" s="72">
        <v>4837.33</v>
      </c>
      <c r="M3333" s="72">
        <v>0</v>
      </c>
      <c r="N3333" s="71"/>
      <c r="O3333" s="71"/>
      <c r="P3333" s="71"/>
      <c r="Q3333" s="71"/>
      <c r="R3333" s="71"/>
      <c r="S3333" s="72">
        <v>4837.33</v>
      </c>
      <c r="T3333" s="72">
        <v>4837.33</v>
      </c>
      <c r="U3333" s="71"/>
      <c r="V3333" s="71"/>
      <c r="W3333" s="71"/>
      <c r="X3333" s="72">
        <v>0</v>
      </c>
      <c r="Y3333" s="72">
        <v>0</v>
      </c>
      <c r="Z3333" s="72">
        <v>4837.33</v>
      </c>
      <c r="AA3333" s="69"/>
      <c r="AB3333" s="69"/>
      <c r="AC3333" s="69"/>
    </row>
    <row r="3334" spans="1:29" ht="40" x14ac:dyDescent="0.25">
      <c r="A3334" s="68" t="s">
        <v>33884</v>
      </c>
      <c r="B3334" s="69" t="s">
        <v>33885</v>
      </c>
      <c r="C3334" s="69" t="s">
        <v>33886</v>
      </c>
      <c r="D3334" s="69" t="s">
        <v>890</v>
      </c>
      <c r="E3334" s="69"/>
      <c r="F3334" s="69" t="s">
        <v>33877</v>
      </c>
      <c r="G3334" s="69" t="s">
        <v>31502</v>
      </c>
      <c r="H3334" s="69" t="s">
        <v>962</v>
      </c>
      <c r="I3334" s="70">
        <v>3513.76</v>
      </c>
      <c r="J3334" s="69" t="s">
        <v>4591</v>
      </c>
      <c r="K3334" s="69" t="s">
        <v>33887</v>
      </c>
      <c r="L3334" s="70">
        <v>3513.76</v>
      </c>
      <c r="M3334" s="69"/>
      <c r="N3334" s="69" t="s">
        <v>33888</v>
      </c>
      <c r="O3334" s="69"/>
      <c r="P3334" s="69" t="s">
        <v>31503</v>
      </c>
      <c r="Q3334" s="69" t="s">
        <v>31565</v>
      </c>
      <c r="R3334" s="69"/>
      <c r="S3334" s="70">
        <v>3513.76</v>
      </c>
      <c r="T3334" s="70"/>
      <c r="U3334" s="69" t="s">
        <v>31565</v>
      </c>
      <c r="V3334" s="73">
        <v>34</v>
      </c>
      <c r="W3334" s="69" t="s">
        <v>31565</v>
      </c>
      <c r="X3334" s="69"/>
      <c r="Y3334" s="70"/>
      <c r="Z3334" s="69">
        <v>0</v>
      </c>
      <c r="AA3334" s="69" t="s">
        <v>989</v>
      </c>
      <c r="AB3334" s="69" t="s">
        <v>1144</v>
      </c>
      <c r="AC3334" s="69"/>
    </row>
    <row r="3335" spans="1:29" x14ac:dyDescent="0.25">
      <c r="A3335" s="71" t="s">
        <v>193</v>
      </c>
      <c r="B3335" s="71"/>
      <c r="C3335" s="71"/>
      <c r="D3335" s="71"/>
      <c r="E3335" s="71"/>
      <c r="F3335" s="71"/>
      <c r="G3335" s="71"/>
      <c r="H3335" s="71"/>
      <c r="I3335" s="72">
        <v>3513.76</v>
      </c>
      <c r="J3335" s="71"/>
      <c r="K3335" s="71"/>
      <c r="L3335" s="72">
        <v>3513.76</v>
      </c>
      <c r="M3335" s="72">
        <v>0</v>
      </c>
      <c r="N3335" s="71"/>
      <c r="O3335" s="71"/>
      <c r="P3335" s="71"/>
      <c r="Q3335" s="71"/>
      <c r="R3335" s="71"/>
      <c r="S3335" s="72">
        <v>3513.76</v>
      </c>
      <c r="T3335" s="72">
        <v>3513.76</v>
      </c>
      <c r="U3335" s="71"/>
      <c r="V3335" s="71"/>
      <c r="W3335" s="71"/>
      <c r="X3335" s="72">
        <v>0</v>
      </c>
      <c r="Y3335" s="72">
        <v>0</v>
      </c>
      <c r="Z3335" s="72">
        <v>3513.76</v>
      </c>
      <c r="AA3335" s="69"/>
      <c r="AB3335" s="69"/>
      <c r="AC3335" s="69"/>
    </row>
    <row r="3336" spans="1:29" ht="70" x14ac:dyDescent="0.25">
      <c r="A3336" s="68" t="s">
        <v>33889</v>
      </c>
      <c r="B3336" s="69" t="s">
        <v>33890</v>
      </c>
      <c r="C3336" s="69" t="s">
        <v>33891</v>
      </c>
      <c r="D3336" s="69" t="s">
        <v>4670</v>
      </c>
      <c r="E3336" s="69"/>
      <c r="F3336" s="69" t="s">
        <v>33877</v>
      </c>
      <c r="G3336" s="69" t="s">
        <v>31669</v>
      </c>
      <c r="H3336" s="69" t="s">
        <v>962</v>
      </c>
      <c r="I3336" s="70">
        <v>13888.69</v>
      </c>
      <c r="J3336" s="69" t="s">
        <v>4591</v>
      </c>
      <c r="K3336" s="69" t="s">
        <v>33892</v>
      </c>
      <c r="L3336" s="70">
        <v>13888.69</v>
      </c>
      <c r="M3336" s="69"/>
      <c r="N3336" s="69" t="s">
        <v>33893</v>
      </c>
      <c r="O3336" s="69" t="s">
        <v>33893</v>
      </c>
      <c r="P3336" s="69" t="s">
        <v>32080</v>
      </c>
      <c r="Q3336" s="69" t="s">
        <v>31670</v>
      </c>
      <c r="R3336" s="69" t="s">
        <v>1300</v>
      </c>
      <c r="S3336" s="70">
        <v>13888.69</v>
      </c>
      <c r="T3336" s="70"/>
      <c r="U3336" s="69" t="s">
        <v>30346</v>
      </c>
      <c r="V3336" s="73">
        <v>116</v>
      </c>
      <c r="W3336" s="69" t="s">
        <v>31670</v>
      </c>
      <c r="X3336" s="69"/>
      <c r="Y3336" s="70"/>
      <c r="Z3336" s="69">
        <v>49.71</v>
      </c>
      <c r="AA3336" s="69" t="s">
        <v>989</v>
      </c>
      <c r="AB3336" s="69" t="s">
        <v>1144</v>
      </c>
      <c r="AC3336" s="69"/>
    </row>
    <row r="3337" spans="1:29" x14ac:dyDescent="0.25">
      <c r="A3337" s="71" t="s">
        <v>193</v>
      </c>
      <c r="B3337" s="71"/>
      <c r="C3337" s="71"/>
      <c r="D3337" s="71"/>
      <c r="E3337" s="71"/>
      <c r="F3337" s="71"/>
      <c r="G3337" s="71"/>
      <c r="H3337" s="71"/>
      <c r="I3337" s="72">
        <v>13888.69</v>
      </c>
      <c r="J3337" s="71"/>
      <c r="K3337" s="71"/>
      <c r="L3337" s="72">
        <v>13888.69</v>
      </c>
      <c r="M3337" s="72">
        <v>0</v>
      </c>
      <c r="N3337" s="71"/>
      <c r="O3337" s="71"/>
      <c r="P3337" s="71"/>
      <c r="Q3337" s="71"/>
      <c r="R3337" s="71"/>
      <c r="S3337" s="72">
        <v>13888.69</v>
      </c>
      <c r="T3337" s="72">
        <v>13888.69</v>
      </c>
      <c r="U3337" s="71"/>
      <c r="V3337" s="71"/>
      <c r="W3337" s="71"/>
      <c r="X3337" s="72">
        <v>0</v>
      </c>
      <c r="Y3337" s="72">
        <v>49.71</v>
      </c>
      <c r="Z3337" s="72">
        <v>13938.4</v>
      </c>
      <c r="AA3337" s="69"/>
      <c r="AB3337" s="69"/>
      <c r="AC3337" s="69"/>
    </row>
    <row r="3338" spans="1:29" ht="40" x14ac:dyDescent="0.25">
      <c r="A3338" s="68" t="s">
        <v>33894</v>
      </c>
      <c r="B3338" s="69" t="s">
        <v>33895</v>
      </c>
      <c r="C3338" s="69" t="s">
        <v>33896</v>
      </c>
      <c r="D3338" s="69" t="s">
        <v>9549</v>
      </c>
      <c r="E3338" s="69"/>
      <c r="F3338" s="69" t="s">
        <v>33877</v>
      </c>
      <c r="G3338" s="69" t="s">
        <v>32491</v>
      </c>
      <c r="H3338" s="69" t="s">
        <v>962</v>
      </c>
      <c r="I3338" s="70">
        <v>23329.9</v>
      </c>
      <c r="J3338" s="69" t="s">
        <v>4591</v>
      </c>
      <c r="K3338" s="69" t="s">
        <v>33897</v>
      </c>
      <c r="L3338" s="70">
        <v>23329.89</v>
      </c>
      <c r="M3338" s="69"/>
      <c r="N3338" s="69" t="s">
        <v>33898</v>
      </c>
      <c r="O3338" s="69"/>
      <c r="P3338" s="69" t="s">
        <v>31802</v>
      </c>
      <c r="Q3338" s="69" t="s">
        <v>31802</v>
      </c>
      <c r="R3338" s="69"/>
      <c r="S3338" s="70">
        <v>23329.89</v>
      </c>
      <c r="T3338" s="70"/>
      <c r="U3338" s="69" t="s">
        <v>31802</v>
      </c>
      <c r="V3338" s="73">
        <v>0</v>
      </c>
      <c r="W3338" s="69" t="s">
        <v>31802</v>
      </c>
      <c r="X3338" s="69"/>
      <c r="Y3338" s="70"/>
      <c r="Z3338" s="69">
        <v>0</v>
      </c>
      <c r="AA3338" s="69" t="s">
        <v>989</v>
      </c>
      <c r="AB3338" s="69" t="s">
        <v>1144</v>
      </c>
      <c r="AC3338" s="69"/>
    </row>
    <row r="3339" spans="1:29" x14ac:dyDescent="0.25">
      <c r="A3339" s="71" t="s">
        <v>193</v>
      </c>
      <c r="B3339" s="71"/>
      <c r="C3339" s="71"/>
      <c r="D3339" s="71"/>
      <c r="E3339" s="71"/>
      <c r="F3339" s="71"/>
      <c r="G3339" s="71"/>
      <c r="H3339" s="71"/>
      <c r="I3339" s="72">
        <v>23329.9</v>
      </c>
      <c r="J3339" s="71"/>
      <c r="K3339" s="71"/>
      <c r="L3339" s="72">
        <v>23329.89</v>
      </c>
      <c r="M3339" s="72">
        <v>1.0000000002037268E-2</v>
      </c>
      <c r="N3339" s="71"/>
      <c r="O3339" s="71"/>
      <c r="P3339" s="71"/>
      <c r="Q3339" s="71"/>
      <c r="R3339" s="71"/>
      <c r="S3339" s="72">
        <v>23329.89</v>
      </c>
      <c r="T3339" s="72">
        <v>23329.89</v>
      </c>
      <c r="U3339" s="71"/>
      <c r="V3339" s="71"/>
      <c r="W3339" s="71"/>
      <c r="X3339" s="72">
        <v>0</v>
      </c>
      <c r="Y3339" s="72">
        <v>0</v>
      </c>
      <c r="Z3339" s="72">
        <v>23329.89</v>
      </c>
      <c r="AA3339" s="69"/>
      <c r="AB3339" s="69"/>
      <c r="AC3339" s="69"/>
    </row>
    <row r="3340" spans="1:29" ht="40" x14ac:dyDescent="0.25">
      <c r="A3340" s="68" t="s">
        <v>33899</v>
      </c>
      <c r="B3340" s="69" t="s">
        <v>31619</v>
      </c>
      <c r="C3340" s="69" t="s">
        <v>33900</v>
      </c>
      <c r="D3340" s="69" t="s">
        <v>4589</v>
      </c>
      <c r="E3340" s="69"/>
      <c r="F3340" s="69" t="s">
        <v>11870</v>
      </c>
      <c r="G3340" s="69" t="s">
        <v>31502</v>
      </c>
      <c r="H3340" s="69" t="s">
        <v>962</v>
      </c>
      <c r="I3340" s="70">
        <v>3903.96</v>
      </c>
      <c r="J3340" s="69" t="s">
        <v>4591</v>
      </c>
      <c r="K3340" s="69" t="s">
        <v>33901</v>
      </c>
      <c r="L3340" s="70">
        <v>3903.96</v>
      </c>
      <c r="M3340" s="69"/>
      <c r="N3340" s="69" t="s">
        <v>33902</v>
      </c>
      <c r="O3340" s="69"/>
      <c r="P3340" s="69" t="s">
        <v>31604</v>
      </c>
      <c r="Q3340" s="69" t="s">
        <v>31575</v>
      </c>
      <c r="R3340" s="69"/>
      <c r="S3340" s="70">
        <v>3903.96</v>
      </c>
      <c r="T3340" s="70"/>
      <c r="U3340" s="69" t="s">
        <v>31575</v>
      </c>
      <c r="V3340" s="73">
        <v>12</v>
      </c>
      <c r="W3340" s="69" t="s">
        <v>31575</v>
      </c>
      <c r="X3340" s="69"/>
      <c r="Y3340" s="70"/>
      <c r="Z3340" s="69">
        <v>0</v>
      </c>
      <c r="AA3340" s="69" t="s">
        <v>989</v>
      </c>
      <c r="AB3340" s="69" t="s">
        <v>1144</v>
      </c>
      <c r="AC3340" s="69"/>
    </row>
    <row r="3341" spans="1:29" x14ac:dyDescent="0.25">
      <c r="A3341" s="71" t="s">
        <v>193</v>
      </c>
      <c r="B3341" s="71"/>
      <c r="C3341" s="71"/>
      <c r="D3341" s="71"/>
      <c r="E3341" s="71"/>
      <c r="F3341" s="71"/>
      <c r="G3341" s="71"/>
      <c r="H3341" s="71"/>
      <c r="I3341" s="72">
        <v>3903.96</v>
      </c>
      <c r="J3341" s="71"/>
      <c r="K3341" s="71"/>
      <c r="L3341" s="72">
        <v>3903.96</v>
      </c>
      <c r="M3341" s="72">
        <v>0</v>
      </c>
      <c r="N3341" s="71"/>
      <c r="O3341" s="71"/>
      <c r="P3341" s="71"/>
      <c r="Q3341" s="71"/>
      <c r="R3341" s="71"/>
      <c r="S3341" s="72">
        <v>3903.96</v>
      </c>
      <c r="T3341" s="72">
        <v>3903.96</v>
      </c>
      <c r="U3341" s="71"/>
      <c r="V3341" s="71"/>
      <c r="W3341" s="71"/>
      <c r="X3341" s="72">
        <v>0</v>
      </c>
      <c r="Y3341" s="72">
        <v>0</v>
      </c>
      <c r="Z3341" s="72">
        <v>3903.96</v>
      </c>
      <c r="AA3341" s="69"/>
      <c r="AB3341" s="69"/>
      <c r="AC3341" s="69"/>
    </row>
    <row r="3342" spans="1:29" ht="40" x14ac:dyDescent="0.25">
      <c r="A3342" s="68" t="s">
        <v>33903</v>
      </c>
      <c r="B3342" s="69" t="s">
        <v>33904</v>
      </c>
      <c r="C3342" s="69" t="s">
        <v>33905</v>
      </c>
      <c r="D3342" s="69" t="s">
        <v>4836</v>
      </c>
      <c r="E3342" s="69"/>
      <c r="F3342" s="69" t="s">
        <v>11870</v>
      </c>
      <c r="G3342" s="69" t="s">
        <v>32080</v>
      </c>
      <c r="H3342" s="69" t="s">
        <v>962</v>
      </c>
      <c r="I3342" s="70">
        <v>10144.709999999999</v>
      </c>
      <c r="J3342" s="69" t="s">
        <v>4591</v>
      </c>
      <c r="K3342" s="69" t="s">
        <v>33906</v>
      </c>
      <c r="L3342" s="70">
        <v>10144.709999999999</v>
      </c>
      <c r="M3342" s="69"/>
      <c r="N3342" s="69" t="s">
        <v>33907</v>
      </c>
      <c r="O3342" s="69"/>
      <c r="P3342" s="69" t="s">
        <v>31492</v>
      </c>
      <c r="Q3342" s="69" t="s">
        <v>31492</v>
      </c>
      <c r="R3342" s="69"/>
      <c r="S3342" s="70">
        <v>10144.709999999999</v>
      </c>
      <c r="T3342" s="70"/>
      <c r="U3342" s="69" t="s">
        <v>31492</v>
      </c>
      <c r="V3342" s="73">
        <v>0</v>
      </c>
      <c r="W3342" s="69" t="s">
        <v>31492</v>
      </c>
      <c r="X3342" s="69"/>
      <c r="Y3342" s="70"/>
      <c r="Z3342" s="69">
        <v>0</v>
      </c>
      <c r="AA3342" s="69" t="s">
        <v>989</v>
      </c>
      <c r="AB3342" s="69" t="s">
        <v>1144</v>
      </c>
      <c r="AC3342" s="69"/>
    </row>
    <row r="3343" spans="1:29" x14ac:dyDescent="0.25">
      <c r="A3343" s="71" t="s">
        <v>193</v>
      </c>
      <c r="B3343" s="71"/>
      <c r="C3343" s="71"/>
      <c r="D3343" s="71"/>
      <c r="E3343" s="71"/>
      <c r="F3343" s="71"/>
      <c r="G3343" s="71"/>
      <c r="H3343" s="71"/>
      <c r="I3343" s="72">
        <v>10144.709999999999</v>
      </c>
      <c r="J3343" s="71"/>
      <c r="K3343" s="71"/>
      <c r="L3343" s="72">
        <v>10144.709999999999</v>
      </c>
      <c r="M3343" s="72">
        <v>0</v>
      </c>
      <c r="N3343" s="71"/>
      <c r="O3343" s="71"/>
      <c r="P3343" s="71"/>
      <c r="Q3343" s="71"/>
      <c r="R3343" s="71"/>
      <c r="S3343" s="72">
        <v>10144.709999999999</v>
      </c>
      <c r="T3343" s="72">
        <v>10144.709999999999</v>
      </c>
      <c r="U3343" s="71"/>
      <c r="V3343" s="71"/>
      <c r="W3343" s="71"/>
      <c r="X3343" s="72">
        <v>0</v>
      </c>
      <c r="Y3343" s="72">
        <v>0</v>
      </c>
      <c r="Z3343" s="72">
        <v>10144.709999999999</v>
      </c>
      <c r="AA3343" s="69"/>
      <c r="AB3343" s="69"/>
      <c r="AC3343" s="69"/>
    </row>
    <row r="3344" spans="1:29" ht="30" x14ac:dyDescent="0.25">
      <c r="A3344" s="68" t="s">
        <v>33908</v>
      </c>
      <c r="B3344" s="69" t="s">
        <v>33628</v>
      </c>
      <c r="C3344" s="69" t="s">
        <v>33909</v>
      </c>
      <c r="D3344" s="69" t="s">
        <v>22377</v>
      </c>
      <c r="E3344" s="69"/>
      <c r="F3344" s="69" t="s">
        <v>11870</v>
      </c>
      <c r="G3344" s="69" t="s">
        <v>33699</v>
      </c>
      <c r="H3344" s="69" t="s">
        <v>962</v>
      </c>
      <c r="I3344" s="70">
        <v>6212.4</v>
      </c>
      <c r="J3344" s="69" t="s">
        <v>4591</v>
      </c>
      <c r="K3344" s="69" t="s">
        <v>33910</v>
      </c>
      <c r="L3344" s="70">
        <v>6212.4</v>
      </c>
      <c r="M3344" s="69"/>
      <c r="N3344" s="69" t="s">
        <v>33911</v>
      </c>
      <c r="O3344" s="69"/>
      <c r="P3344" s="69" t="s">
        <v>32120</v>
      </c>
      <c r="Q3344" s="69" t="s">
        <v>31875</v>
      </c>
      <c r="R3344" s="69"/>
      <c r="S3344" s="70">
        <v>6212.4</v>
      </c>
      <c r="T3344" s="70"/>
      <c r="U3344" s="69"/>
      <c r="V3344" s="69"/>
      <c r="W3344" s="69" t="s">
        <v>31875</v>
      </c>
      <c r="X3344" s="69"/>
      <c r="Y3344" s="70"/>
      <c r="Z3344" s="69">
        <v>0</v>
      </c>
      <c r="AA3344" s="69" t="s">
        <v>989</v>
      </c>
      <c r="AB3344" s="69" t="s">
        <v>1144</v>
      </c>
      <c r="AC3344" s="69"/>
    </row>
    <row r="3345" spans="1:29" x14ac:dyDescent="0.25">
      <c r="A3345" s="71" t="s">
        <v>193</v>
      </c>
      <c r="B3345" s="71"/>
      <c r="C3345" s="71"/>
      <c r="D3345" s="71"/>
      <c r="E3345" s="71"/>
      <c r="F3345" s="71"/>
      <c r="G3345" s="71"/>
      <c r="H3345" s="71"/>
      <c r="I3345" s="72">
        <v>6212.4</v>
      </c>
      <c r="J3345" s="71"/>
      <c r="K3345" s="71"/>
      <c r="L3345" s="72">
        <v>6212.4</v>
      </c>
      <c r="M3345" s="72">
        <v>0</v>
      </c>
      <c r="N3345" s="71"/>
      <c r="O3345" s="71"/>
      <c r="P3345" s="71"/>
      <c r="Q3345" s="71"/>
      <c r="R3345" s="71"/>
      <c r="S3345" s="72">
        <v>6212.4</v>
      </c>
      <c r="T3345" s="72">
        <v>0</v>
      </c>
      <c r="U3345" s="71"/>
      <c r="V3345" s="71"/>
      <c r="W3345" s="71"/>
      <c r="X3345" s="72">
        <v>6212.4</v>
      </c>
      <c r="Y3345" s="72">
        <v>0</v>
      </c>
      <c r="Z3345" s="72">
        <v>0</v>
      </c>
      <c r="AA3345" s="69"/>
      <c r="AB3345" s="69"/>
      <c r="AC3345" s="69"/>
    </row>
    <row r="3346" spans="1:29" ht="30" x14ac:dyDescent="0.25">
      <c r="A3346" s="68" t="s">
        <v>33912</v>
      </c>
      <c r="B3346" s="69" t="s">
        <v>33913</v>
      </c>
      <c r="C3346" s="69" t="s">
        <v>33914</v>
      </c>
      <c r="D3346" s="69" t="s">
        <v>4611</v>
      </c>
      <c r="E3346" s="69"/>
      <c r="F3346" s="69" t="s">
        <v>11870</v>
      </c>
      <c r="G3346" s="69" t="s">
        <v>31502</v>
      </c>
      <c r="H3346" s="69" t="s">
        <v>962</v>
      </c>
      <c r="I3346" s="70">
        <v>13886.59</v>
      </c>
      <c r="J3346" s="69" t="s">
        <v>4591</v>
      </c>
      <c r="K3346" s="69" t="s">
        <v>33915</v>
      </c>
      <c r="L3346" s="70">
        <v>13886.59</v>
      </c>
      <c r="M3346" s="69"/>
      <c r="N3346" s="69" t="s">
        <v>33916</v>
      </c>
      <c r="O3346" s="69"/>
      <c r="P3346" s="69" t="s">
        <v>31465</v>
      </c>
      <c r="Q3346" s="69" t="s">
        <v>31767</v>
      </c>
      <c r="R3346" s="69"/>
      <c r="S3346" s="70">
        <v>13886.59</v>
      </c>
      <c r="T3346" s="70"/>
      <c r="U3346" s="69" t="s">
        <v>31767</v>
      </c>
      <c r="V3346" s="73">
        <v>98</v>
      </c>
      <c r="W3346" s="69" t="s">
        <v>31767</v>
      </c>
      <c r="X3346" s="69"/>
      <c r="Y3346" s="70"/>
      <c r="Z3346" s="69">
        <v>0</v>
      </c>
      <c r="AA3346" s="69" t="s">
        <v>989</v>
      </c>
      <c r="AB3346" s="69" t="s">
        <v>1144</v>
      </c>
      <c r="AC3346" s="69"/>
    </row>
    <row r="3347" spans="1:29" x14ac:dyDescent="0.25">
      <c r="A3347" s="71" t="s">
        <v>193</v>
      </c>
      <c r="B3347" s="71"/>
      <c r="C3347" s="71"/>
      <c r="D3347" s="71"/>
      <c r="E3347" s="71"/>
      <c r="F3347" s="71"/>
      <c r="G3347" s="71"/>
      <c r="H3347" s="71"/>
      <c r="I3347" s="72">
        <v>13886.59</v>
      </c>
      <c r="J3347" s="71"/>
      <c r="K3347" s="71"/>
      <c r="L3347" s="72">
        <v>13886.59</v>
      </c>
      <c r="M3347" s="72">
        <v>0</v>
      </c>
      <c r="N3347" s="71"/>
      <c r="O3347" s="71"/>
      <c r="P3347" s="71"/>
      <c r="Q3347" s="71"/>
      <c r="R3347" s="71"/>
      <c r="S3347" s="72">
        <v>13886.59</v>
      </c>
      <c r="T3347" s="72">
        <v>13886.59</v>
      </c>
      <c r="U3347" s="71"/>
      <c r="V3347" s="71"/>
      <c r="W3347" s="71"/>
      <c r="X3347" s="72">
        <v>0</v>
      </c>
      <c r="Y3347" s="72">
        <v>0</v>
      </c>
      <c r="Z3347" s="72">
        <v>13886.59</v>
      </c>
      <c r="AA3347" s="69"/>
      <c r="AB3347" s="69"/>
      <c r="AC3347" s="69"/>
    </row>
    <row r="3348" spans="1:29" ht="30" x14ac:dyDescent="0.25">
      <c r="A3348" s="68" t="s">
        <v>33917</v>
      </c>
      <c r="B3348" s="69" t="s">
        <v>33918</v>
      </c>
      <c r="C3348" s="69" t="s">
        <v>33919</v>
      </c>
      <c r="D3348" s="69" t="s">
        <v>4623</v>
      </c>
      <c r="E3348" s="69"/>
      <c r="F3348" s="69" t="s">
        <v>11870</v>
      </c>
      <c r="G3348" s="69" t="s">
        <v>32080</v>
      </c>
      <c r="H3348" s="69" t="s">
        <v>962</v>
      </c>
      <c r="I3348" s="70">
        <v>5799.78</v>
      </c>
      <c r="J3348" s="69" t="s">
        <v>4591</v>
      </c>
      <c r="K3348" s="69" t="s">
        <v>33920</v>
      </c>
      <c r="L3348" s="70">
        <v>5799.78</v>
      </c>
      <c r="M3348" s="69"/>
      <c r="N3348" s="69" t="s">
        <v>33921</v>
      </c>
      <c r="O3348" s="69"/>
      <c r="P3348" s="69" t="s">
        <v>31526</v>
      </c>
      <c r="Q3348" s="69" t="s">
        <v>31955</v>
      </c>
      <c r="R3348" s="69"/>
      <c r="S3348" s="70">
        <v>5799.78</v>
      </c>
      <c r="T3348" s="70"/>
      <c r="U3348" s="69" t="s">
        <v>31955</v>
      </c>
      <c r="V3348" s="73">
        <v>73</v>
      </c>
      <c r="W3348" s="69" t="s">
        <v>31955</v>
      </c>
      <c r="X3348" s="69"/>
      <c r="Y3348" s="70"/>
      <c r="Z3348" s="69">
        <v>0</v>
      </c>
      <c r="AA3348" s="69" t="s">
        <v>989</v>
      </c>
      <c r="AB3348" s="69" t="s">
        <v>1144</v>
      </c>
      <c r="AC3348" s="69"/>
    </row>
    <row r="3349" spans="1:29" x14ac:dyDescent="0.25">
      <c r="A3349" s="71" t="s">
        <v>193</v>
      </c>
      <c r="B3349" s="71"/>
      <c r="C3349" s="71"/>
      <c r="D3349" s="71"/>
      <c r="E3349" s="71"/>
      <c r="F3349" s="71"/>
      <c r="G3349" s="71"/>
      <c r="H3349" s="71"/>
      <c r="I3349" s="72">
        <v>5799.78</v>
      </c>
      <c r="J3349" s="71"/>
      <c r="K3349" s="71"/>
      <c r="L3349" s="72">
        <v>5799.78</v>
      </c>
      <c r="M3349" s="72">
        <v>0</v>
      </c>
      <c r="N3349" s="71"/>
      <c r="O3349" s="71"/>
      <c r="P3349" s="71"/>
      <c r="Q3349" s="71"/>
      <c r="R3349" s="71"/>
      <c r="S3349" s="72">
        <v>5799.78</v>
      </c>
      <c r="T3349" s="72">
        <v>5799.78</v>
      </c>
      <c r="U3349" s="71"/>
      <c r="V3349" s="71"/>
      <c r="W3349" s="71"/>
      <c r="X3349" s="72">
        <v>0</v>
      </c>
      <c r="Y3349" s="72">
        <v>0</v>
      </c>
      <c r="Z3349" s="72">
        <v>5799.78</v>
      </c>
      <c r="AA3349" s="69"/>
      <c r="AB3349" s="69"/>
      <c r="AC3349" s="69"/>
    </row>
    <row r="3350" spans="1:29" ht="30" x14ac:dyDescent="0.25">
      <c r="A3350" s="68" t="s">
        <v>33922</v>
      </c>
      <c r="B3350" s="69" t="s">
        <v>33548</v>
      </c>
      <c r="C3350" s="69" t="s">
        <v>33923</v>
      </c>
      <c r="D3350" s="69" t="s">
        <v>883</v>
      </c>
      <c r="E3350" s="69"/>
      <c r="F3350" s="69" t="s">
        <v>31414</v>
      </c>
      <c r="G3350" s="69" t="s">
        <v>32928</v>
      </c>
      <c r="H3350" s="69" t="s">
        <v>962</v>
      </c>
      <c r="I3350" s="70">
        <v>483.25</v>
      </c>
      <c r="J3350" s="69" t="s">
        <v>4591</v>
      </c>
      <c r="K3350" s="69" t="s">
        <v>33924</v>
      </c>
      <c r="L3350" s="70">
        <v>483.25</v>
      </c>
      <c r="M3350" s="69"/>
      <c r="N3350" s="69" t="s">
        <v>33925</v>
      </c>
      <c r="O3350" s="69"/>
      <c r="P3350" s="69" t="s">
        <v>31535</v>
      </c>
      <c r="Q3350" s="69" t="s">
        <v>4935</v>
      </c>
      <c r="R3350" s="69"/>
      <c r="S3350" s="70">
        <v>483.25</v>
      </c>
      <c r="T3350" s="70"/>
      <c r="U3350" s="69" t="s">
        <v>4935</v>
      </c>
      <c r="V3350" s="73">
        <v>90</v>
      </c>
      <c r="W3350" s="69" t="s">
        <v>4935</v>
      </c>
      <c r="X3350" s="69"/>
      <c r="Y3350" s="70"/>
      <c r="Z3350" s="69">
        <v>0</v>
      </c>
      <c r="AA3350" s="69" t="s">
        <v>989</v>
      </c>
      <c r="AB3350" s="69" t="s">
        <v>1144</v>
      </c>
      <c r="AC3350" s="69"/>
    </row>
    <row r="3351" spans="1:29" x14ac:dyDescent="0.25">
      <c r="A3351" s="71" t="s">
        <v>193</v>
      </c>
      <c r="B3351" s="71"/>
      <c r="C3351" s="71"/>
      <c r="D3351" s="71"/>
      <c r="E3351" s="71"/>
      <c r="F3351" s="71"/>
      <c r="G3351" s="71"/>
      <c r="H3351" s="71"/>
      <c r="I3351" s="72">
        <v>483.25</v>
      </c>
      <c r="J3351" s="71"/>
      <c r="K3351" s="71"/>
      <c r="L3351" s="72">
        <v>483.25</v>
      </c>
      <c r="M3351" s="72">
        <v>0</v>
      </c>
      <c r="N3351" s="71"/>
      <c r="O3351" s="71"/>
      <c r="P3351" s="71"/>
      <c r="Q3351" s="71"/>
      <c r="R3351" s="71"/>
      <c r="S3351" s="72">
        <v>483.25</v>
      </c>
      <c r="T3351" s="72">
        <v>483.25</v>
      </c>
      <c r="U3351" s="71"/>
      <c r="V3351" s="71"/>
      <c r="W3351" s="71"/>
      <c r="X3351" s="72">
        <v>0</v>
      </c>
      <c r="Y3351" s="72">
        <v>0</v>
      </c>
      <c r="Z3351" s="72">
        <v>483.25</v>
      </c>
      <c r="AA3351" s="69"/>
      <c r="AB3351" s="69"/>
      <c r="AC3351" s="69"/>
    </row>
    <row r="3352" spans="1:29" ht="30" x14ac:dyDescent="0.25">
      <c r="A3352" s="68" t="s">
        <v>33926</v>
      </c>
      <c r="B3352" s="69" t="s">
        <v>33927</v>
      </c>
      <c r="C3352" s="69" t="s">
        <v>33928</v>
      </c>
      <c r="D3352" s="69" t="s">
        <v>4611</v>
      </c>
      <c r="E3352" s="69"/>
      <c r="F3352" s="69" t="s">
        <v>31414</v>
      </c>
      <c r="G3352" s="69" t="s">
        <v>32491</v>
      </c>
      <c r="H3352" s="69" t="s">
        <v>962</v>
      </c>
      <c r="I3352" s="70">
        <v>20525.36</v>
      </c>
      <c r="J3352" s="69" t="s">
        <v>4591</v>
      </c>
      <c r="K3352" s="69" t="s">
        <v>33929</v>
      </c>
      <c r="L3352" s="70">
        <v>20525.36</v>
      </c>
      <c r="M3352" s="69"/>
      <c r="N3352" s="69" t="s">
        <v>33930</v>
      </c>
      <c r="O3352" s="69"/>
      <c r="P3352" s="69" t="s">
        <v>31477</v>
      </c>
      <c r="Q3352" s="69" t="s">
        <v>1934</v>
      </c>
      <c r="R3352" s="69"/>
      <c r="S3352" s="70">
        <v>20525.36</v>
      </c>
      <c r="T3352" s="70"/>
      <c r="U3352" s="69" t="s">
        <v>1934</v>
      </c>
      <c r="V3352" s="73">
        <v>98</v>
      </c>
      <c r="W3352" s="69" t="s">
        <v>1934</v>
      </c>
      <c r="X3352" s="69"/>
      <c r="Y3352" s="70"/>
      <c r="Z3352" s="69">
        <v>0</v>
      </c>
      <c r="AA3352" s="69" t="s">
        <v>989</v>
      </c>
      <c r="AB3352" s="69" t="s">
        <v>1144</v>
      </c>
      <c r="AC3352" s="69"/>
    </row>
    <row r="3353" spans="1:29" x14ac:dyDescent="0.25">
      <c r="A3353" s="71" t="s">
        <v>193</v>
      </c>
      <c r="B3353" s="71"/>
      <c r="C3353" s="71"/>
      <c r="D3353" s="71"/>
      <c r="E3353" s="71"/>
      <c r="F3353" s="71"/>
      <c r="G3353" s="71"/>
      <c r="H3353" s="71"/>
      <c r="I3353" s="72">
        <v>20525.36</v>
      </c>
      <c r="J3353" s="71"/>
      <c r="K3353" s="71"/>
      <c r="L3353" s="72">
        <v>20525.36</v>
      </c>
      <c r="M3353" s="72">
        <v>0</v>
      </c>
      <c r="N3353" s="71"/>
      <c r="O3353" s="71"/>
      <c r="P3353" s="71"/>
      <c r="Q3353" s="71"/>
      <c r="R3353" s="71"/>
      <c r="S3353" s="72">
        <v>20525.36</v>
      </c>
      <c r="T3353" s="72">
        <v>20525.36</v>
      </c>
      <c r="U3353" s="71"/>
      <c r="V3353" s="71"/>
      <c r="W3353" s="71"/>
      <c r="X3353" s="72">
        <v>0</v>
      </c>
      <c r="Y3353" s="72">
        <v>0</v>
      </c>
      <c r="Z3353" s="72">
        <v>20525.36</v>
      </c>
      <c r="AA3353" s="69"/>
      <c r="AB3353" s="69"/>
      <c r="AC3353" s="69"/>
    </row>
    <row r="3354" spans="1:29" ht="20" x14ac:dyDescent="0.25">
      <c r="A3354" s="68" t="s">
        <v>33931</v>
      </c>
      <c r="B3354" s="69" t="s">
        <v>31619</v>
      </c>
      <c r="C3354" s="69" t="s">
        <v>33932</v>
      </c>
      <c r="D3354" s="69" t="s">
        <v>883</v>
      </c>
      <c r="E3354" s="69"/>
      <c r="F3354" s="69" t="s">
        <v>31414</v>
      </c>
      <c r="G3354" s="69" t="s">
        <v>32928</v>
      </c>
      <c r="H3354" s="69" t="s">
        <v>962</v>
      </c>
      <c r="I3354" s="70">
        <v>7039.95</v>
      </c>
      <c r="J3354" s="69" t="s">
        <v>4591</v>
      </c>
      <c r="K3354" s="69" t="s">
        <v>33933</v>
      </c>
      <c r="L3354" s="70">
        <v>7039.95</v>
      </c>
      <c r="M3354" s="69"/>
      <c r="N3354" s="69" t="s">
        <v>33934</v>
      </c>
      <c r="O3354" s="69"/>
      <c r="P3354" s="69" t="s">
        <v>31670</v>
      </c>
      <c r="Q3354" s="69" t="s">
        <v>1977</v>
      </c>
      <c r="R3354" s="69"/>
      <c r="S3354" s="70">
        <v>7039.95</v>
      </c>
      <c r="T3354" s="70"/>
      <c r="U3354" s="69" t="s">
        <v>1977</v>
      </c>
      <c r="V3354" s="73">
        <v>87</v>
      </c>
      <c r="W3354" s="69" t="s">
        <v>1977</v>
      </c>
      <c r="X3354" s="69"/>
      <c r="Y3354" s="70"/>
      <c r="Z3354" s="69">
        <v>0</v>
      </c>
      <c r="AA3354" s="69" t="s">
        <v>989</v>
      </c>
      <c r="AB3354" s="69" t="s">
        <v>1144</v>
      </c>
      <c r="AC3354" s="69"/>
    </row>
    <row r="3355" spans="1:29" x14ac:dyDescent="0.25">
      <c r="A3355" s="71" t="s">
        <v>193</v>
      </c>
      <c r="B3355" s="71"/>
      <c r="C3355" s="71"/>
      <c r="D3355" s="71"/>
      <c r="E3355" s="71"/>
      <c r="F3355" s="71"/>
      <c r="G3355" s="71"/>
      <c r="H3355" s="71"/>
      <c r="I3355" s="72">
        <v>7039.95</v>
      </c>
      <c r="J3355" s="71"/>
      <c r="K3355" s="71"/>
      <c r="L3355" s="72">
        <v>7039.95</v>
      </c>
      <c r="M3355" s="72">
        <v>0</v>
      </c>
      <c r="N3355" s="71"/>
      <c r="O3355" s="71"/>
      <c r="P3355" s="71"/>
      <c r="Q3355" s="71"/>
      <c r="R3355" s="71"/>
      <c r="S3355" s="72">
        <v>7039.95</v>
      </c>
      <c r="T3355" s="72">
        <v>7039.95</v>
      </c>
      <c r="U3355" s="71"/>
      <c r="V3355" s="71"/>
      <c r="W3355" s="71"/>
      <c r="X3355" s="72">
        <v>0</v>
      </c>
      <c r="Y3355" s="72">
        <v>0</v>
      </c>
      <c r="Z3355" s="72">
        <v>7039.95</v>
      </c>
      <c r="AA3355" s="69"/>
      <c r="AB3355" s="69"/>
      <c r="AC3355" s="69"/>
    </row>
    <row r="3356" spans="1:29" ht="30" x14ac:dyDescent="0.25">
      <c r="A3356" s="68" t="s">
        <v>33935</v>
      </c>
      <c r="B3356" s="69" t="s">
        <v>33936</v>
      </c>
      <c r="C3356" s="69" t="s">
        <v>33937</v>
      </c>
      <c r="D3356" s="69" t="s">
        <v>4670</v>
      </c>
      <c r="E3356" s="69"/>
      <c r="F3356" s="69" t="s">
        <v>31414</v>
      </c>
      <c r="G3356" s="69" t="s">
        <v>31669</v>
      </c>
      <c r="H3356" s="69" t="s">
        <v>962</v>
      </c>
      <c r="I3356" s="70">
        <v>10150.32</v>
      </c>
      <c r="J3356" s="69" t="s">
        <v>4591</v>
      </c>
      <c r="K3356" s="69" t="s">
        <v>33938</v>
      </c>
      <c r="L3356" s="70">
        <v>10150.32</v>
      </c>
      <c r="M3356" s="69"/>
      <c r="N3356" s="69" t="s">
        <v>33939</v>
      </c>
      <c r="O3356" s="69"/>
      <c r="P3356" s="69" t="s">
        <v>32054</v>
      </c>
      <c r="Q3356" s="69" t="s">
        <v>5013</v>
      </c>
      <c r="R3356" s="69"/>
      <c r="S3356" s="70">
        <v>10150.32</v>
      </c>
      <c r="T3356" s="70"/>
      <c r="U3356" s="69" t="s">
        <v>5013</v>
      </c>
      <c r="V3356" s="73">
        <v>66</v>
      </c>
      <c r="W3356" s="69" t="s">
        <v>5013</v>
      </c>
      <c r="X3356" s="69"/>
      <c r="Y3356" s="70"/>
      <c r="Z3356" s="69">
        <v>0</v>
      </c>
      <c r="AA3356" s="69" t="s">
        <v>989</v>
      </c>
      <c r="AB3356" s="69" t="s">
        <v>1144</v>
      </c>
      <c r="AC3356" s="69"/>
    </row>
    <row r="3357" spans="1:29" x14ac:dyDescent="0.25">
      <c r="A3357" s="71" t="s">
        <v>193</v>
      </c>
      <c r="B3357" s="71"/>
      <c r="C3357" s="71"/>
      <c r="D3357" s="71"/>
      <c r="E3357" s="71"/>
      <c r="F3357" s="71"/>
      <c r="G3357" s="71"/>
      <c r="H3357" s="71"/>
      <c r="I3357" s="72">
        <v>10150.32</v>
      </c>
      <c r="J3357" s="71"/>
      <c r="K3357" s="71"/>
      <c r="L3357" s="72">
        <v>10150.32</v>
      </c>
      <c r="M3357" s="72">
        <v>0</v>
      </c>
      <c r="N3357" s="71"/>
      <c r="O3357" s="71"/>
      <c r="P3357" s="71"/>
      <c r="Q3357" s="71"/>
      <c r="R3357" s="71"/>
      <c r="S3357" s="72">
        <v>10150.32</v>
      </c>
      <c r="T3357" s="72">
        <v>10150.32</v>
      </c>
      <c r="U3357" s="71"/>
      <c r="V3357" s="71"/>
      <c r="W3357" s="71"/>
      <c r="X3357" s="72">
        <v>0</v>
      </c>
      <c r="Y3357" s="72">
        <v>0</v>
      </c>
      <c r="Z3357" s="72">
        <v>10150.32</v>
      </c>
      <c r="AA3357" s="69"/>
      <c r="AB3357" s="69"/>
      <c r="AC3357" s="69"/>
    </row>
    <row r="3358" spans="1:29" ht="40" x14ac:dyDescent="0.25">
      <c r="A3358" s="68" t="s">
        <v>33940</v>
      </c>
      <c r="B3358" s="69" t="s">
        <v>33628</v>
      </c>
      <c r="C3358" s="69" t="s">
        <v>33941</v>
      </c>
      <c r="D3358" s="69" t="s">
        <v>6325</v>
      </c>
      <c r="E3358" s="69"/>
      <c r="F3358" s="69" t="s">
        <v>31414</v>
      </c>
      <c r="G3358" s="69" t="s">
        <v>31535</v>
      </c>
      <c r="H3358" s="69" t="s">
        <v>962</v>
      </c>
      <c r="I3358" s="70">
        <v>801.75</v>
      </c>
      <c r="J3358" s="69" t="s">
        <v>4591</v>
      </c>
      <c r="K3358" s="69" t="s">
        <v>33942</v>
      </c>
      <c r="L3358" s="70">
        <v>801.75</v>
      </c>
      <c r="M3358" s="69"/>
      <c r="N3358" s="69" t="s">
        <v>33943</v>
      </c>
      <c r="O3358" s="69"/>
      <c r="P3358" s="69" t="s">
        <v>31556</v>
      </c>
      <c r="Q3358" s="69" t="s">
        <v>31575</v>
      </c>
      <c r="R3358" s="69"/>
      <c r="S3358" s="70">
        <v>801.75</v>
      </c>
      <c r="T3358" s="70"/>
      <c r="U3358" s="69" t="s">
        <v>31575</v>
      </c>
      <c r="V3358" s="73">
        <v>66</v>
      </c>
      <c r="W3358" s="69" t="s">
        <v>31575</v>
      </c>
      <c r="X3358" s="69"/>
      <c r="Y3358" s="70"/>
      <c r="Z3358" s="69">
        <v>0</v>
      </c>
      <c r="AA3358" s="69" t="s">
        <v>989</v>
      </c>
      <c r="AB3358" s="69" t="s">
        <v>1144</v>
      </c>
      <c r="AC3358" s="69"/>
    </row>
    <row r="3359" spans="1:29" x14ac:dyDescent="0.25">
      <c r="A3359" s="71" t="s">
        <v>193</v>
      </c>
      <c r="B3359" s="71"/>
      <c r="C3359" s="71"/>
      <c r="D3359" s="71"/>
      <c r="E3359" s="71"/>
      <c r="F3359" s="71"/>
      <c r="G3359" s="71"/>
      <c r="H3359" s="71"/>
      <c r="I3359" s="72">
        <v>801.75</v>
      </c>
      <c r="J3359" s="71"/>
      <c r="K3359" s="71"/>
      <c r="L3359" s="72">
        <v>801.75</v>
      </c>
      <c r="M3359" s="72">
        <v>0</v>
      </c>
      <c r="N3359" s="71"/>
      <c r="O3359" s="71"/>
      <c r="P3359" s="71"/>
      <c r="Q3359" s="71"/>
      <c r="R3359" s="71"/>
      <c r="S3359" s="72">
        <v>801.75</v>
      </c>
      <c r="T3359" s="72">
        <v>801.75</v>
      </c>
      <c r="U3359" s="71"/>
      <c r="V3359" s="71"/>
      <c r="W3359" s="71"/>
      <c r="X3359" s="72">
        <v>0</v>
      </c>
      <c r="Y3359" s="72">
        <v>0</v>
      </c>
      <c r="Z3359" s="72">
        <v>801.75</v>
      </c>
      <c r="AA3359" s="69"/>
      <c r="AB3359" s="69"/>
      <c r="AC3359" s="69"/>
    </row>
    <row r="3360" spans="1:29" ht="30" x14ac:dyDescent="0.25">
      <c r="A3360" s="68" t="s">
        <v>33944</v>
      </c>
      <c r="B3360" s="69" t="s">
        <v>33945</v>
      </c>
      <c r="C3360" s="69" t="s">
        <v>33946</v>
      </c>
      <c r="D3360" s="69" t="s">
        <v>1876</v>
      </c>
      <c r="E3360" s="69"/>
      <c r="F3360" s="69" t="s">
        <v>31417</v>
      </c>
      <c r="G3360" s="69" t="s">
        <v>31458</v>
      </c>
      <c r="H3360" s="69" t="s">
        <v>962</v>
      </c>
      <c r="I3360" s="70">
        <v>3146.03</v>
      </c>
      <c r="J3360" s="69" t="s">
        <v>4591</v>
      </c>
      <c r="K3360" s="69" t="s">
        <v>33947</v>
      </c>
      <c r="L3360" s="70">
        <v>3146.03</v>
      </c>
      <c r="M3360" s="69"/>
      <c r="N3360" s="69" t="s">
        <v>33948</v>
      </c>
      <c r="O3360" s="69"/>
      <c r="P3360" s="69" t="s">
        <v>31550</v>
      </c>
      <c r="Q3360" s="69" t="s">
        <v>31575</v>
      </c>
      <c r="R3360" s="69"/>
      <c r="S3360" s="70">
        <v>3146.03</v>
      </c>
      <c r="T3360" s="70"/>
      <c r="U3360" s="69" t="s">
        <v>31575</v>
      </c>
      <c r="V3360" s="73">
        <v>31</v>
      </c>
      <c r="W3360" s="69" t="s">
        <v>31575</v>
      </c>
      <c r="X3360" s="69"/>
      <c r="Y3360" s="70"/>
      <c r="Z3360" s="69">
        <v>0</v>
      </c>
      <c r="AA3360" s="69" t="s">
        <v>989</v>
      </c>
      <c r="AB3360" s="69" t="s">
        <v>1144</v>
      </c>
      <c r="AC3360" s="69"/>
    </row>
    <row r="3361" spans="1:29" x14ac:dyDescent="0.25">
      <c r="A3361" s="71" t="s">
        <v>193</v>
      </c>
      <c r="B3361" s="71"/>
      <c r="C3361" s="71"/>
      <c r="D3361" s="71"/>
      <c r="E3361" s="71"/>
      <c r="F3361" s="71"/>
      <c r="G3361" s="71"/>
      <c r="H3361" s="71"/>
      <c r="I3361" s="72">
        <v>3146.03</v>
      </c>
      <c r="J3361" s="71"/>
      <c r="K3361" s="71"/>
      <c r="L3361" s="72">
        <v>3146.03</v>
      </c>
      <c r="M3361" s="72">
        <v>0</v>
      </c>
      <c r="N3361" s="71"/>
      <c r="O3361" s="71"/>
      <c r="P3361" s="71"/>
      <c r="Q3361" s="71"/>
      <c r="R3361" s="71"/>
      <c r="S3361" s="72">
        <v>3146.03</v>
      </c>
      <c r="T3361" s="72">
        <v>3146.03</v>
      </c>
      <c r="U3361" s="71"/>
      <c r="V3361" s="71"/>
      <c r="W3361" s="71"/>
      <c r="X3361" s="72">
        <v>0</v>
      </c>
      <c r="Y3361" s="72">
        <v>0</v>
      </c>
      <c r="Z3361" s="72">
        <v>3146.03</v>
      </c>
      <c r="AA3361" s="69"/>
      <c r="AB3361" s="69"/>
      <c r="AC3361" s="69"/>
    </row>
    <row r="3362" spans="1:29" ht="50" x14ac:dyDescent="0.25">
      <c r="A3362" s="68" t="s">
        <v>33949</v>
      </c>
      <c r="B3362" s="69" t="s">
        <v>33950</v>
      </c>
      <c r="C3362" s="69" t="s">
        <v>33951</v>
      </c>
      <c r="D3362" s="69" t="s">
        <v>4056</v>
      </c>
      <c r="E3362" s="69"/>
      <c r="F3362" s="69" t="s">
        <v>31417</v>
      </c>
      <c r="G3362" s="69" t="s">
        <v>33952</v>
      </c>
      <c r="H3362" s="69" t="s">
        <v>962</v>
      </c>
      <c r="I3362" s="70">
        <v>22718.79</v>
      </c>
      <c r="J3362" s="69" t="s">
        <v>4591</v>
      </c>
      <c r="K3362" s="69" t="s">
        <v>33953</v>
      </c>
      <c r="L3362" s="70">
        <v>13864.08</v>
      </c>
      <c r="M3362" s="69"/>
      <c r="N3362" s="69" t="s">
        <v>33954</v>
      </c>
      <c r="O3362" s="69"/>
      <c r="P3362" s="69" t="s">
        <v>32882</v>
      </c>
      <c r="Q3362" s="69" t="s">
        <v>31531</v>
      </c>
      <c r="R3362" s="69"/>
      <c r="S3362" s="70">
        <v>13864.08</v>
      </c>
      <c r="T3362" s="70"/>
      <c r="U3362" s="69" t="s">
        <v>31531</v>
      </c>
      <c r="V3362" s="73">
        <v>83</v>
      </c>
      <c r="W3362" s="69" t="s">
        <v>31531</v>
      </c>
      <c r="X3362" s="69"/>
      <c r="Y3362" s="70"/>
      <c r="Z3362" s="69">
        <v>0</v>
      </c>
      <c r="AA3362" s="69" t="s">
        <v>989</v>
      </c>
      <c r="AB3362" s="69" t="s">
        <v>1144</v>
      </c>
      <c r="AC3362" s="69"/>
    </row>
    <row r="3363" spans="1:29" x14ac:dyDescent="0.25">
      <c r="A3363" s="69"/>
      <c r="B3363" s="69"/>
      <c r="C3363" s="69"/>
      <c r="D3363" s="69"/>
      <c r="E3363" s="69"/>
      <c r="F3363" s="69"/>
      <c r="G3363" s="69"/>
      <c r="H3363" s="69"/>
      <c r="I3363" s="69"/>
      <c r="J3363" s="69"/>
      <c r="K3363" s="69" t="s">
        <v>33955</v>
      </c>
      <c r="L3363" s="70">
        <v>8163.84</v>
      </c>
      <c r="M3363" s="69"/>
      <c r="N3363" s="69" t="s">
        <v>33956</v>
      </c>
      <c r="O3363" s="69"/>
      <c r="P3363" s="69" t="s">
        <v>32108</v>
      </c>
      <c r="Q3363" s="69" t="s">
        <v>31636</v>
      </c>
      <c r="R3363" s="69"/>
      <c r="S3363" s="70">
        <v>8163.84</v>
      </c>
      <c r="T3363" s="70"/>
      <c r="U3363" s="69" t="s">
        <v>31636</v>
      </c>
      <c r="V3363" s="73">
        <v>87</v>
      </c>
      <c r="W3363" s="69" t="s">
        <v>31636</v>
      </c>
      <c r="X3363" s="69"/>
      <c r="Y3363" s="70"/>
      <c r="Z3363" s="69">
        <v>0</v>
      </c>
      <c r="AA3363" s="69"/>
      <c r="AB3363" s="69" t="s">
        <v>1144</v>
      </c>
      <c r="AC3363" s="69"/>
    </row>
    <row r="3364" spans="1:29" x14ac:dyDescent="0.25">
      <c r="A3364" s="69"/>
      <c r="B3364" s="69"/>
      <c r="C3364" s="69"/>
      <c r="D3364" s="69"/>
      <c r="E3364" s="69"/>
      <c r="F3364" s="69"/>
      <c r="G3364" s="69"/>
      <c r="H3364" s="69"/>
      <c r="I3364" s="69"/>
      <c r="J3364" s="69"/>
      <c r="K3364" s="69" t="s">
        <v>33957</v>
      </c>
      <c r="L3364" s="70">
        <v>690.87</v>
      </c>
      <c r="M3364" s="69"/>
      <c r="N3364" s="69" t="s">
        <v>33958</v>
      </c>
      <c r="O3364" s="69"/>
      <c r="P3364" s="69" t="s">
        <v>6856</v>
      </c>
      <c r="Q3364" s="69" t="s">
        <v>31636</v>
      </c>
      <c r="R3364" s="69"/>
      <c r="S3364" s="70">
        <v>690.87</v>
      </c>
      <c r="T3364" s="70"/>
      <c r="U3364" s="69" t="s">
        <v>31636</v>
      </c>
      <c r="V3364" s="73">
        <v>82</v>
      </c>
      <c r="W3364" s="69" t="s">
        <v>31636</v>
      </c>
      <c r="X3364" s="69"/>
      <c r="Y3364" s="70"/>
      <c r="Z3364" s="69">
        <v>0</v>
      </c>
      <c r="AA3364" s="69"/>
      <c r="AB3364" s="69" t="s">
        <v>1144</v>
      </c>
      <c r="AC3364" s="69"/>
    </row>
    <row r="3365" spans="1:29" x14ac:dyDescent="0.25">
      <c r="A3365" s="71" t="s">
        <v>193</v>
      </c>
      <c r="B3365" s="71"/>
      <c r="C3365" s="71"/>
      <c r="D3365" s="71"/>
      <c r="E3365" s="71"/>
      <c r="F3365" s="71"/>
      <c r="G3365" s="71"/>
      <c r="H3365" s="71"/>
      <c r="I3365" s="72">
        <v>22718.79</v>
      </c>
      <c r="J3365" s="71"/>
      <c r="K3365" s="71"/>
      <c r="L3365" s="72">
        <v>22718.789999999997</v>
      </c>
      <c r="M3365" s="72">
        <v>3.637978807091713E-12</v>
      </c>
      <c r="N3365" s="71"/>
      <c r="O3365" s="71"/>
      <c r="P3365" s="71"/>
      <c r="Q3365" s="71"/>
      <c r="R3365" s="71"/>
      <c r="S3365" s="72">
        <v>22718.789999999997</v>
      </c>
      <c r="T3365" s="72">
        <v>22718.79</v>
      </c>
      <c r="U3365" s="71"/>
      <c r="V3365" s="71"/>
      <c r="W3365" s="71"/>
      <c r="X3365" s="72">
        <v>-3.637978807091713E-12</v>
      </c>
      <c r="Y3365" s="72">
        <v>0</v>
      </c>
      <c r="Z3365" s="72">
        <v>22718.79</v>
      </c>
      <c r="AA3365" s="69"/>
      <c r="AB3365" s="69"/>
      <c r="AC3365" s="69"/>
    </row>
    <row r="3366" spans="1:29" ht="50" x14ac:dyDescent="0.25">
      <c r="A3366" s="68" t="s">
        <v>33959</v>
      </c>
      <c r="B3366" s="69" t="s">
        <v>33960</v>
      </c>
      <c r="C3366" s="69" t="s">
        <v>33961</v>
      </c>
      <c r="D3366" s="69" t="s">
        <v>858</v>
      </c>
      <c r="E3366" s="69"/>
      <c r="F3366" s="69" t="s">
        <v>32075</v>
      </c>
      <c r="G3366" s="69" t="s">
        <v>31603</v>
      </c>
      <c r="H3366" s="69" t="s">
        <v>962</v>
      </c>
      <c r="I3366" s="70">
        <v>3047.44</v>
      </c>
      <c r="J3366" s="69" t="s">
        <v>4591</v>
      </c>
      <c r="K3366" s="69" t="s">
        <v>33962</v>
      </c>
      <c r="L3366" s="70">
        <v>3047.44</v>
      </c>
      <c r="M3366" s="69"/>
      <c r="N3366" s="69" t="s">
        <v>33963</v>
      </c>
      <c r="O3366" s="69"/>
      <c r="P3366" s="69" t="s">
        <v>31503</v>
      </c>
      <c r="Q3366" s="69" t="s">
        <v>1957</v>
      </c>
      <c r="R3366" s="69"/>
      <c r="S3366" s="70">
        <v>3047.44</v>
      </c>
      <c r="T3366" s="70"/>
      <c r="U3366" s="69" t="s">
        <v>1957</v>
      </c>
      <c r="V3366" s="73">
        <v>90</v>
      </c>
      <c r="W3366" s="69" t="s">
        <v>1957</v>
      </c>
      <c r="X3366" s="69"/>
      <c r="Y3366" s="70"/>
      <c r="Z3366" s="69">
        <v>0</v>
      </c>
      <c r="AA3366" s="69" t="s">
        <v>989</v>
      </c>
      <c r="AB3366" s="69" t="s">
        <v>1144</v>
      </c>
      <c r="AC3366" s="69"/>
    </row>
    <row r="3367" spans="1:29" x14ac:dyDescent="0.25">
      <c r="A3367" s="71" t="s">
        <v>193</v>
      </c>
      <c r="B3367" s="71"/>
      <c r="C3367" s="71"/>
      <c r="D3367" s="71"/>
      <c r="E3367" s="71"/>
      <c r="F3367" s="71"/>
      <c r="G3367" s="71"/>
      <c r="H3367" s="71"/>
      <c r="I3367" s="72">
        <v>3047.44</v>
      </c>
      <c r="J3367" s="71"/>
      <c r="K3367" s="71"/>
      <c r="L3367" s="72">
        <v>3047.44</v>
      </c>
      <c r="M3367" s="72">
        <v>0</v>
      </c>
      <c r="N3367" s="71"/>
      <c r="O3367" s="71"/>
      <c r="P3367" s="71"/>
      <c r="Q3367" s="71"/>
      <c r="R3367" s="71"/>
      <c r="S3367" s="72">
        <v>3047.44</v>
      </c>
      <c r="T3367" s="72">
        <v>3047.44</v>
      </c>
      <c r="U3367" s="71"/>
      <c r="V3367" s="71"/>
      <c r="W3367" s="71"/>
      <c r="X3367" s="72">
        <v>0</v>
      </c>
      <c r="Y3367" s="72">
        <v>0</v>
      </c>
      <c r="Z3367" s="72">
        <v>3047.44</v>
      </c>
      <c r="AA3367" s="69"/>
      <c r="AB3367" s="69"/>
      <c r="AC3367" s="69"/>
    </row>
    <row r="3368" spans="1:29" ht="40" x14ac:dyDescent="0.25">
      <c r="A3368" s="68" t="s">
        <v>33964</v>
      </c>
      <c r="B3368" s="69" t="s">
        <v>33965</v>
      </c>
      <c r="C3368" s="69" t="s">
        <v>33966</v>
      </c>
      <c r="D3368" s="69" t="s">
        <v>9549</v>
      </c>
      <c r="E3368" s="69"/>
      <c r="F3368" s="69" t="s">
        <v>32075</v>
      </c>
      <c r="G3368" s="69" t="s">
        <v>32491</v>
      </c>
      <c r="H3368" s="69" t="s">
        <v>962</v>
      </c>
      <c r="I3368" s="70">
        <v>3388.36</v>
      </c>
      <c r="J3368" s="69" t="s">
        <v>4591</v>
      </c>
      <c r="K3368" s="69" t="s">
        <v>33967</v>
      </c>
      <c r="L3368" s="70">
        <v>3388.36</v>
      </c>
      <c r="M3368" s="69"/>
      <c r="N3368" s="69" t="s">
        <v>33968</v>
      </c>
      <c r="O3368" s="69"/>
      <c r="P3368" s="69" t="s">
        <v>31465</v>
      </c>
      <c r="Q3368" s="69" t="s">
        <v>31588</v>
      </c>
      <c r="R3368" s="69"/>
      <c r="S3368" s="70">
        <v>3388.36</v>
      </c>
      <c r="T3368" s="70"/>
      <c r="U3368" s="69" t="s">
        <v>31588</v>
      </c>
      <c r="V3368" s="73">
        <v>58</v>
      </c>
      <c r="W3368" s="69" t="s">
        <v>31588</v>
      </c>
      <c r="X3368" s="69"/>
      <c r="Y3368" s="70"/>
      <c r="Z3368" s="69">
        <v>0</v>
      </c>
      <c r="AA3368" s="69" t="s">
        <v>989</v>
      </c>
      <c r="AB3368" s="69" t="s">
        <v>1144</v>
      </c>
      <c r="AC3368" s="69"/>
    </row>
    <row r="3369" spans="1:29" x14ac:dyDescent="0.25">
      <c r="A3369" s="71" t="s">
        <v>193</v>
      </c>
      <c r="B3369" s="71"/>
      <c r="C3369" s="71"/>
      <c r="D3369" s="71"/>
      <c r="E3369" s="71"/>
      <c r="F3369" s="71"/>
      <c r="G3369" s="71"/>
      <c r="H3369" s="71"/>
      <c r="I3369" s="72">
        <v>3388.36</v>
      </c>
      <c r="J3369" s="71"/>
      <c r="K3369" s="71"/>
      <c r="L3369" s="72">
        <v>3388.36</v>
      </c>
      <c r="M3369" s="72">
        <v>0</v>
      </c>
      <c r="N3369" s="71"/>
      <c r="O3369" s="71"/>
      <c r="P3369" s="71"/>
      <c r="Q3369" s="71"/>
      <c r="R3369" s="71"/>
      <c r="S3369" s="72">
        <v>3388.36</v>
      </c>
      <c r="T3369" s="72">
        <v>3388.36</v>
      </c>
      <c r="U3369" s="71"/>
      <c r="V3369" s="71"/>
      <c r="W3369" s="71"/>
      <c r="X3369" s="72">
        <v>0</v>
      </c>
      <c r="Y3369" s="72">
        <v>0</v>
      </c>
      <c r="Z3369" s="72">
        <v>3388.36</v>
      </c>
      <c r="AA3369" s="69"/>
      <c r="AB3369" s="69"/>
      <c r="AC3369" s="69"/>
    </row>
    <row r="3370" spans="1:29" ht="40" x14ac:dyDescent="0.25">
      <c r="A3370" s="68" t="s">
        <v>33969</v>
      </c>
      <c r="B3370" s="69" t="s">
        <v>33970</v>
      </c>
      <c r="C3370" s="69" t="s">
        <v>33971</v>
      </c>
      <c r="D3370" s="69" t="s">
        <v>4836</v>
      </c>
      <c r="E3370" s="69"/>
      <c r="F3370" s="69" t="s">
        <v>32045</v>
      </c>
      <c r="G3370" s="69" t="s">
        <v>31541</v>
      </c>
      <c r="H3370" s="69" t="s">
        <v>962</v>
      </c>
      <c r="I3370" s="70">
        <v>1148.3800000000001</v>
      </c>
      <c r="J3370" s="69" t="s">
        <v>4591</v>
      </c>
      <c r="K3370" s="69" t="s">
        <v>33972</v>
      </c>
      <c r="L3370" s="70">
        <v>1148.3800000000001</v>
      </c>
      <c r="M3370" s="69"/>
      <c r="N3370" s="69" t="s">
        <v>33973</v>
      </c>
      <c r="O3370" s="69"/>
      <c r="P3370" s="69" t="s">
        <v>31486</v>
      </c>
      <c r="Q3370" s="69" t="s">
        <v>31580</v>
      </c>
      <c r="R3370" s="69"/>
      <c r="S3370" s="70">
        <v>1148.3800000000001</v>
      </c>
      <c r="T3370" s="70"/>
      <c r="U3370" s="69" t="s">
        <v>31580</v>
      </c>
      <c r="V3370" s="73">
        <v>13</v>
      </c>
      <c r="W3370" s="69" t="s">
        <v>31580</v>
      </c>
      <c r="X3370" s="69"/>
      <c r="Y3370" s="70"/>
      <c r="Z3370" s="69">
        <v>0</v>
      </c>
      <c r="AA3370" s="69" t="s">
        <v>989</v>
      </c>
      <c r="AB3370" s="69" t="s">
        <v>1144</v>
      </c>
      <c r="AC3370" s="69"/>
    </row>
    <row r="3371" spans="1:29" x14ac:dyDescent="0.25">
      <c r="A3371" s="71" t="s">
        <v>193</v>
      </c>
      <c r="B3371" s="71"/>
      <c r="C3371" s="71"/>
      <c r="D3371" s="71"/>
      <c r="E3371" s="71"/>
      <c r="F3371" s="71"/>
      <c r="G3371" s="71"/>
      <c r="H3371" s="71"/>
      <c r="I3371" s="72">
        <v>1148.3800000000001</v>
      </c>
      <c r="J3371" s="71"/>
      <c r="K3371" s="71"/>
      <c r="L3371" s="72">
        <v>1148.3800000000001</v>
      </c>
      <c r="M3371" s="72">
        <v>0</v>
      </c>
      <c r="N3371" s="71"/>
      <c r="O3371" s="71"/>
      <c r="P3371" s="71"/>
      <c r="Q3371" s="71"/>
      <c r="R3371" s="71"/>
      <c r="S3371" s="72">
        <v>1148.3800000000001</v>
      </c>
      <c r="T3371" s="72">
        <v>1148.3800000000001</v>
      </c>
      <c r="U3371" s="71"/>
      <c r="V3371" s="71"/>
      <c r="W3371" s="71"/>
      <c r="X3371" s="72">
        <v>0</v>
      </c>
      <c r="Y3371" s="72">
        <v>0</v>
      </c>
      <c r="Z3371" s="72">
        <v>1148.3800000000001</v>
      </c>
      <c r="AA3371" s="69"/>
      <c r="AB3371" s="69"/>
      <c r="AC3371" s="69"/>
    </row>
    <row r="3372" spans="1:29" ht="60" x14ac:dyDescent="0.25">
      <c r="A3372" s="68" t="s">
        <v>33974</v>
      </c>
      <c r="B3372" s="69" t="s">
        <v>33975</v>
      </c>
      <c r="C3372" s="69" t="s">
        <v>33976</v>
      </c>
      <c r="D3372" s="69" t="s">
        <v>4589</v>
      </c>
      <c r="E3372" s="69"/>
      <c r="F3372" s="69" t="s">
        <v>32045</v>
      </c>
      <c r="G3372" s="69" t="s">
        <v>31527</v>
      </c>
      <c r="H3372" s="69" t="s">
        <v>962</v>
      </c>
      <c r="I3372" s="70">
        <v>16372.35</v>
      </c>
      <c r="J3372" s="69" t="s">
        <v>4591</v>
      </c>
      <c r="K3372" s="69" t="s">
        <v>33977</v>
      </c>
      <c r="L3372" s="70">
        <v>16372.35</v>
      </c>
      <c r="M3372" s="69"/>
      <c r="N3372" s="69" t="s">
        <v>33978</v>
      </c>
      <c r="O3372" s="69"/>
      <c r="P3372" s="69" t="s">
        <v>4607</v>
      </c>
      <c r="Q3372" s="69" t="s">
        <v>4607</v>
      </c>
      <c r="R3372" s="69"/>
      <c r="S3372" s="70">
        <v>16372.35</v>
      </c>
      <c r="T3372" s="70"/>
      <c r="U3372" s="69" t="s">
        <v>4607</v>
      </c>
      <c r="V3372" s="73">
        <v>0</v>
      </c>
      <c r="W3372" s="69" t="s">
        <v>4607</v>
      </c>
      <c r="X3372" s="69"/>
      <c r="Y3372" s="70"/>
      <c r="Z3372" s="69">
        <v>0</v>
      </c>
      <c r="AA3372" s="69" t="s">
        <v>989</v>
      </c>
      <c r="AB3372" s="69" t="s">
        <v>1144</v>
      </c>
      <c r="AC3372" s="69"/>
    </row>
    <row r="3373" spans="1:29" x14ac:dyDescent="0.25">
      <c r="A3373" s="71" t="s">
        <v>193</v>
      </c>
      <c r="B3373" s="71"/>
      <c r="C3373" s="71"/>
      <c r="D3373" s="71"/>
      <c r="E3373" s="71"/>
      <c r="F3373" s="71"/>
      <c r="G3373" s="71"/>
      <c r="H3373" s="71"/>
      <c r="I3373" s="72">
        <v>16372.35</v>
      </c>
      <c r="J3373" s="71"/>
      <c r="K3373" s="71"/>
      <c r="L3373" s="72">
        <v>16372.35</v>
      </c>
      <c r="M3373" s="72">
        <v>0</v>
      </c>
      <c r="N3373" s="71"/>
      <c r="O3373" s="71"/>
      <c r="P3373" s="71"/>
      <c r="Q3373" s="71"/>
      <c r="R3373" s="71"/>
      <c r="S3373" s="72">
        <v>16372.35</v>
      </c>
      <c r="T3373" s="72">
        <v>16372.35</v>
      </c>
      <c r="U3373" s="71"/>
      <c r="V3373" s="71"/>
      <c r="W3373" s="71"/>
      <c r="X3373" s="72">
        <v>0</v>
      </c>
      <c r="Y3373" s="72">
        <v>0</v>
      </c>
      <c r="Z3373" s="72">
        <v>16372.35</v>
      </c>
      <c r="AA3373" s="69"/>
      <c r="AB3373" s="69"/>
      <c r="AC3373" s="69"/>
    </row>
    <row r="3374" spans="1:29" ht="30" x14ac:dyDescent="0.25">
      <c r="A3374" s="68" t="s">
        <v>33979</v>
      </c>
      <c r="B3374" s="69" t="s">
        <v>33980</v>
      </c>
      <c r="C3374" s="69" t="s">
        <v>33981</v>
      </c>
      <c r="D3374" s="69" t="s">
        <v>4611</v>
      </c>
      <c r="E3374" s="69"/>
      <c r="F3374" s="69" t="s">
        <v>33982</v>
      </c>
      <c r="G3374" s="69" t="s">
        <v>6972</v>
      </c>
      <c r="H3374" s="69" t="s">
        <v>962</v>
      </c>
      <c r="I3374" s="70">
        <v>6772.62</v>
      </c>
      <c r="J3374" s="69" t="s">
        <v>4591</v>
      </c>
      <c r="K3374" s="69" t="s">
        <v>33983</v>
      </c>
      <c r="L3374" s="70">
        <v>6772.62</v>
      </c>
      <c r="M3374" s="69"/>
      <c r="N3374" s="69" t="s">
        <v>33984</v>
      </c>
      <c r="O3374" s="69"/>
      <c r="P3374" s="69" t="s">
        <v>31486</v>
      </c>
      <c r="Q3374" s="69" t="s">
        <v>3848</v>
      </c>
      <c r="R3374" s="69"/>
      <c r="S3374" s="70">
        <v>6772.62</v>
      </c>
      <c r="T3374" s="70"/>
      <c r="U3374" s="69" t="s">
        <v>3848</v>
      </c>
      <c r="V3374" s="73">
        <v>94</v>
      </c>
      <c r="W3374" s="69" t="s">
        <v>3848</v>
      </c>
      <c r="X3374" s="69"/>
      <c r="Y3374" s="70"/>
      <c r="Z3374" s="69">
        <v>0</v>
      </c>
      <c r="AA3374" s="69" t="s">
        <v>989</v>
      </c>
      <c r="AB3374" s="69" t="s">
        <v>1144</v>
      </c>
      <c r="AC3374" s="69"/>
    </row>
    <row r="3375" spans="1:29" x14ac:dyDescent="0.25">
      <c r="A3375" s="71" t="s">
        <v>193</v>
      </c>
      <c r="B3375" s="71"/>
      <c r="C3375" s="71"/>
      <c r="D3375" s="71"/>
      <c r="E3375" s="71"/>
      <c r="F3375" s="71"/>
      <c r="G3375" s="71"/>
      <c r="H3375" s="71"/>
      <c r="I3375" s="72">
        <v>6772.62</v>
      </c>
      <c r="J3375" s="71"/>
      <c r="K3375" s="71"/>
      <c r="L3375" s="72">
        <v>6772.62</v>
      </c>
      <c r="M3375" s="72">
        <v>0</v>
      </c>
      <c r="N3375" s="71"/>
      <c r="O3375" s="71"/>
      <c r="P3375" s="71"/>
      <c r="Q3375" s="71"/>
      <c r="R3375" s="71"/>
      <c r="S3375" s="72">
        <v>6772.62</v>
      </c>
      <c r="T3375" s="72">
        <v>6772.62</v>
      </c>
      <c r="U3375" s="71"/>
      <c r="V3375" s="71"/>
      <c r="W3375" s="71"/>
      <c r="X3375" s="72">
        <v>0</v>
      </c>
      <c r="Y3375" s="72">
        <v>0</v>
      </c>
      <c r="Z3375" s="72">
        <v>6772.62</v>
      </c>
      <c r="AA3375" s="69"/>
      <c r="AB3375" s="69"/>
      <c r="AC3375" s="69"/>
    </row>
    <row r="3376" spans="1:29" ht="30" x14ac:dyDescent="0.25">
      <c r="A3376" s="68" t="s">
        <v>33985</v>
      </c>
      <c r="B3376" s="69" t="s">
        <v>33986</v>
      </c>
      <c r="C3376" s="69" t="s">
        <v>33987</v>
      </c>
      <c r="D3376" s="69" t="s">
        <v>4611</v>
      </c>
      <c r="E3376" s="69"/>
      <c r="F3376" s="69" t="s">
        <v>33982</v>
      </c>
      <c r="G3376" s="69" t="s">
        <v>6972</v>
      </c>
      <c r="H3376" s="69" t="s">
        <v>962</v>
      </c>
      <c r="I3376" s="70">
        <v>3680.1</v>
      </c>
      <c r="J3376" s="69" t="s">
        <v>4591</v>
      </c>
      <c r="K3376" s="69" t="s">
        <v>33988</v>
      </c>
      <c r="L3376" s="70">
        <v>3680.1</v>
      </c>
      <c r="M3376" s="69"/>
      <c r="N3376" s="69" t="s">
        <v>33989</v>
      </c>
      <c r="O3376" s="69"/>
      <c r="P3376" s="69" t="s">
        <v>32152</v>
      </c>
      <c r="Q3376" s="69" t="s">
        <v>3831</v>
      </c>
      <c r="R3376" s="69"/>
      <c r="S3376" s="70">
        <v>3680.1</v>
      </c>
      <c r="T3376" s="70"/>
      <c r="U3376" s="69" t="s">
        <v>3831</v>
      </c>
      <c r="V3376" s="73">
        <v>96</v>
      </c>
      <c r="W3376" s="69" t="s">
        <v>3831</v>
      </c>
      <c r="X3376" s="69"/>
      <c r="Y3376" s="70"/>
      <c r="Z3376" s="69">
        <v>0</v>
      </c>
      <c r="AA3376" s="69" t="s">
        <v>989</v>
      </c>
      <c r="AB3376" s="69" t="s">
        <v>1144</v>
      </c>
      <c r="AC3376" s="69"/>
    </row>
    <row r="3377" spans="1:29" x14ac:dyDescent="0.25">
      <c r="A3377" s="71" t="s">
        <v>193</v>
      </c>
      <c r="B3377" s="71"/>
      <c r="C3377" s="71"/>
      <c r="D3377" s="71"/>
      <c r="E3377" s="71"/>
      <c r="F3377" s="71"/>
      <c r="G3377" s="71"/>
      <c r="H3377" s="71"/>
      <c r="I3377" s="72">
        <v>3680.1</v>
      </c>
      <c r="J3377" s="71"/>
      <c r="K3377" s="71"/>
      <c r="L3377" s="72">
        <v>3680.1</v>
      </c>
      <c r="M3377" s="72">
        <v>0</v>
      </c>
      <c r="N3377" s="71"/>
      <c r="O3377" s="71"/>
      <c r="P3377" s="71"/>
      <c r="Q3377" s="71"/>
      <c r="R3377" s="71"/>
      <c r="S3377" s="72">
        <v>3680.1</v>
      </c>
      <c r="T3377" s="72">
        <v>3680.1</v>
      </c>
      <c r="U3377" s="71"/>
      <c r="V3377" s="71"/>
      <c r="W3377" s="71"/>
      <c r="X3377" s="72">
        <v>0</v>
      </c>
      <c r="Y3377" s="72">
        <v>0</v>
      </c>
      <c r="Z3377" s="72">
        <v>3680.1</v>
      </c>
      <c r="AA3377" s="69"/>
      <c r="AB3377" s="69"/>
      <c r="AC3377" s="69"/>
    </row>
    <row r="3378" spans="1:29" ht="30" x14ac:dyDescent="0.25">
      <c r="A3378" s="68" t="s">
        <v>33990</v>
      </c>
      <c r="B3378" s="69" t="s">
        <v>33991</v>
      </c>
      <c r="C3378" s="69" t="s">
        <v>33992</v>
      </c>
      <c r="D3378" s="69" t="s">
        <v>4746</v>
      </c>
      <c r="E3378" s="69"/>
      <c r="F3378" s="69" t="s">
        <v>33982</v>
      </c>
      <c r="G3378" s="69" t="s">
        <v>31458</v>
      </c>
      <c r="H3378" s="69" t="s">
        <v>962</v>
      </c>
      <c r="I3378" s="70">
        <v>14277.05</v>
      </c>
      <c r="J3378" s="69" t="s">
        <v>4591</v>
      </c>
      <c r="K3378" s="69" t="s">
        <v>33993</v>
      </c>
      <c r="L3378" s="70">
        <v>14277.05</v>
      </c>
      <c r="M3378" s="69"/>
      <c r="N3378" s="69" t="s">
        <v>33994</v>
      </c>
      <c r="O3378" s="69"/>
      <c r="P3378" s="69" t="s">
        <v>4590</v>
      </c>
      <c r="Q3378" s="69" t="s">
        <v>1943</v>
      </c>
      <c r="R3378" s="69"/>
      <c r="S3378" s="70">
        <v>14277.05</v>
      </c>
      <c r="T3378" s="70"/>
      <c r="U3378" s="69" t="s">
        <v>1943</v>
      </c>
      <c r="V3378" s="73">
        <v>66</v>
      </c>
      <c r="W3378" s="69" t="s">
        <v>1943</v>
      </c>
      <c r="X3378" s="69"/>
      <c r="Y3378" s="70"/>
      <c r="Z3378" s="69">
        <v>0</v>
      </c>
      <c r="AA3378" s="69" t="s">
        <v>989</v>
      </c>
      <c r="AB3378" s="69" t="s">
        <v>1144</v>
      </c>
      <c r="AC3378" s="69"/>
    </row>
    <row r="3379" spans="1:29" x14ac:dyDescent="0.25">
      <c r="A3379" s="71" t="s">
        <v>193</v>
      </c>
      <c r="B3379" s="71"/>
      <c r="C3379" s="71"/>
      <c r="D3379" s="71"/>
      <c r="E3379" s="71"/>
      <c r="F3379" s="71"/>
      <c r="G3379" s="71"/>
      <c r="H3379" s="71"/>
      <c r="I3379" s="72">
        <v>14277.05</v>
      </c>
      <c r="J3379" s="71"/>
      <c r="K3379" s="71"/>
      <c r="L3379" s="72">
        <v>14277.05</v>
      </c>
      <c r="M3379" s="72">
        <v>0</v>
      </c>
      <c r="N3379" s="71"/>
      <c r="O3379" s="71"/>
      <c r="P3379" s="71"/>
      <c r="Q3379" s="71"/>
      <c r="R3379" s="71"/>
      <c r="S3379" s="72">
        <v>14277.05</v>
      </c>
      <c r="T3379" s="72">
        <v>14277.05</v>
      </c>
      <c r="U3379" s="71"/>
      <c r="V3379" s="71"/>
      <c r="W3379" s="71"/>
      <c r="X3379" s="72">
        <v>0</v>
      </c>
      <c r="Y3379" s="72">
        <v>0</v>
      </c>
      <c r="Z3379" s="72">
        <v>14277.05</v>
      </c>
      <c r="AA3379" s="69"/>
      <c r="AB3379" s="69"/>
      <c r="AC3379" s="69"/>
    </row>
    <row r="3380" spans="1:29" ht="30" x14ac:dyDescent="0.25">
      <c r="A3380" s="68" t="s">
        <v>33995</v>
      </c>
      <c r="B3380" s="69" t="s">
        <v>33996</v>
      </c>
      <c r="C3380" s="69" t="s">
        <v>33997</v>
      </c>
      <c r="D3380" s="69" t="s">
        <v>4623</v>
      </c>
      <c r="E3380" s="69"/>
      <c r="F3380" s="69" t="s">
        <v>32030</v>
      </c>
      <c r="G3380" s="69" t="s">
        <v>32491</v>
      </c>
      <c r="H3380" s="69" t="s">
        <v>962</v>
      </c>
      <c r="I3380" s="70">
        <v>7580.31</v>
      </c>
      <c r="J3380" s="69" t="s">
        <v>4591</v>
      </c>
      <c r="K3380" s="69" t="s">
        <v>33998</v>
      </c>
      <c r="L3380" s="70">
        <v>7580.31</v>
      </c>
      <c r="M3380" s="69"/>
      <c r="N3380" s="69" t="s">
        <v>33999</v>
      </c>
      <c r="O3380" s="69"/>
      <c r="P3380" s="69" t="s">
        <v>31509</v>
      </c>
      <c r="Q3380" s="69" t="s">
        <v>31580</v>
      </c>
      <c r="R3380" s="69"/>
      <c r="S3380" s="70">
        <v>7580.31</v>
      </c>
      <c r="T3380" s="70"/>
      <c r="U3380" s="69" t="s">
        <v>31580</v>
      </c>
      <c r="V3380" s="73">
        <v>78</v>
      </c>
      <c r="W3380" s="69" t="s">
        <v>31580</v>
      </c>
      <c r="X3380" s="69"/>
      <c r="Y3380" s="70"/>
      <c r="Z3380" s="69">
        <v>0</v>
      </c>
      <c r="AA3380" s="69" t="s">
        <v>989</v>
      </c>
      <c r="AB3380" s="69" t="s">
        <v>1144</v>
      </c>
      <c r="AC3380" s="69"/>
    </row>
    <row r="3381" spans="1:29" x14ac:dyDescent="0.25">
      <c r="A3381" s="71" t="s">
        <v>193</v>
      </c>
      <c r="B3381" s="71"/>
      <c r="C3381" s="71"/>
      <c r="D3381" s="71"/>
      <c r="E3381" s="71"/>
      <c r="F3381" s="71"/>
      <c r="G3381" s="71"/>
      <c r="H3381" s="71"/>
      <c r="I3381" s="72">
        <v>7580.31</v>
      </c>
      <c r="J3381" s="71"/>
      <c r="K3381" s="71"/>
      <c r="L3381" s="72">
        <v>7580.31</v>
      </c>
      <c r="M3381" s="72">
        <v>0</v>
      </c>
      <c r="N3381" s="71"/>
      <c r="O3381" s="71"/>
      <c r="P3381" s="71"/>
      <c r="Q3381" s="71"/>
      <c r="R3381" s="71"/>
      <c r="S3381" s="72">
        <v>7580.31</v>
      </c>
      <c r="T3381" s="72">
        <v>7580.31</v>
      </c>
      <c r="U3381" s="71"/>
      <c r="V3381" s="71"/>
      <c r="W3381" s="71"/>
      <c r="X3381" s="72">
        <v>0</v>
      </c>
      <c r="Y3381" s="72">
        <v>0</v>
      </c>
      <c r="Z3381" s="72">
        <v>7580.31</v>
      </c>
      <c r="AA3381" s="69"/>
      <c r="AB3381" s="69"/>
      <c r="AC3381" s="69"/>
    </row>
    <row r="3382" spans="1:29" ht="90" x14ac:dyDescent="0.25">
      <c r="A3382" s="68" t="s">
        <v>34000</v>
      </c>
      <c r="B3382" s="69" t="s">
        <v>34001</v>
      </c>
      <c r="C3382" s="69" t="s">
        <v>34002</v>
      </c>
      <c r="D3382" s="69" t="s">
        <v>890</v>
      </c>
      <c r="E3382" s="69"/>
      <c r="F3382" s="69" t="s">
        <v>32030</v>
      </c>
      <c r="G3382" s="69" t="s">
        <v>34003</v>
      </c>
      <c r="H3382" s="69" t="s">
        <v>962</v>
      </c>
      <c r="I3382" s="70">
        <v>7982.99</v>
      </c>
      <c r="J3382" s="69" t="s">
        <v>4591</v>
      </c>
      <c r="K3382" s="69" t="s">
        <v>33507</v>
      </c>
      <c r="L3382" s="70">
        <v>18470.72</v>
      </c>
      <c r="M3382" s="69"/>
      <c r="N3382" s="69" t="s">
        <v>33508</v>
      </c>
      <c r="O3382" s="69"/>
      <c r="P3382" s="69" t="s">
        <v>31497</v>
      </c>
      <c r="Q3382" s="69" t="s">
        <v>6427</v>
      </c>
      <c r="R3382" s="69"/>
      <c r="S3382" s="70">
        <v>18470.72</v>
      </c>
      <c r="T3382" s="70"/>
      <c r="U3382" s="69" t="s">
        <v>6427</v>
      </c>
      <c r="V3382" s="73">
        <v>28</v>
      </c>
      <c r="W3382" s="69" t="s">
        <v>6427</v>
      </c>
      <c r="X3382" s="69"/>
      <c r="Y3382" s="70"/>
      <c r="Z3382" s="69">
        <v>0</v>
      </c>
      <c r="AA3382" s="69" t="s">
        <v>989</v>
      </c>
      <c r="AB3382" s="69" t="s">
        <v>1144</v>
      </c>
      <c r="AC3382" s="69"/>
    </row>
    <row r="3383" spans="1:29" x14ac:dyDescent="0.25">
      <c r="A3383" s="69"/>
      <c r="B3383" s="69"/>
      <c r="C3383" s="69"/>
      <c r="D3383" s="69"/>
      <c r="E3383" s="69"/>
      <c r="F3383" s="69"/>
      <c r="G3383" s="69"/>
      <c r="H3383" s="69"/>
      <c r="I3383" s="69"/>
      <c r="J3383" s="69"/>
      <c r="K3383" s="69" t="s">
        <v>34004</v>
      </c>
      <c r="L3383" s="70">
        <v>7982.99</v>
      </c>
      <c r="M3383" s="69"/>
      <c r="N3383" s="69" t="s">
        <v>34005</v>
      </c>
      <c r="O3383" s="69"/>
      <c r="P3383" s="69" t="s">
        <v>31531</v>
      </c>
      <c r="Q3383" s="69" t="s">
        <v>31565</v>
      </c>
      <c r="R3383" s="69"/>
      <c r="S3383" s="70">
        <v>7982.99</v>
      </c>
      <c r="T3383" s="70"/>
      <c r="U3383" s="69" t="s">
        <v>31565</v>
      </c>
      <c r="V3383" s="73">
        <v>23</v>
      </c>
      <c r="W3383" s="69" t="s">
        <v>31565</v>
      </c>
      <c r="X3383" s="69"/>
      <c r="Y3383" s="70"/>
      <c r="Z3383" s="69">
        <v>0</v>
      </c>
      <c r="AA3383" s="69"/>
      <c r="AB3383" s="69" t="s">
        <v>1144</v>
      </c>
      <c r="AC3383" s="69"/>
    </row>
    <row r="3384" spans="1:29" x14ac:dyDescent="0.25">
      <c r="A3384" s="71" t="s">
        <v>193</v>
      </c>
      <c r="B3384" s="71"/>
      <c r="C3384" s="71"/>
      <c r="D3384" s="71"/>
      <c r="E3384" s="71"/>
      <c r="F3384" s="71"/>
      <c r="G3384" s="71"/>
      <c r="H3384" s="71"/>
      <c r="I3384" s="72">
        <v>7982.99</v>
      </c>
      <c r="J3384" s="71"/>
      <c r="K3384" s="71"/>
      <c r="L3384" s="72">
        <v>26453.71</v>
      </c>
      <c r="M3384" s="72">
        <v>-18470.72</v>
      </c>
      <c r="N3384" s="71"/>
      <c r="O3384" s="71"/>
      <c r="P3384" s="71"/>
      <c r="Q3384" s="71"/>
      <c r="R3384" s="71"/>
      <c r="S3384" s="72">
        <v>26453.71</v>
      </c>
      <c r="T3384" s="72">
        <v>26453.71</v>
      </c>
      <c r="U3384" s="71"/>
      <c r="V3384" s="71"/>
      <c r="W3384" s="71"/>
      <c r="X3384" s="72">
        <v>0</v>
      </c>
      <c r="Y3384" s="72">
        <v>0</v>
      </c>
      <c r="Z3384" s="72">
        <v>26453.71</v>
      </c>
      <c r="AA3384" s="69"/>
      <c r="AB3384" s="69"/>
      <c r="AC3384" s="69"/>
    </row>
    <row r="3385" spans="1:29" ht="40" x14ac:dyDescent="0.25">
      <c r="A3385" s="68" t="s">
        <v>34006</v>
      </c>
      <c r="B3385" s="69" t="s">
        <v>34007</v>
      </c>
      <c r="C3385" s="69" t="s">
        <v>34008</v>
      </c>
      <c r="D3385" s="69" t="s">
        <v>4056</v>
      </c>
      <c r="E3385" s="69"/>
      <c r="F3385" s="69" t="s">
        <v>32030</v>
      </c>
      <c r="G3385" s="69" t="s">
        <v>31503</v>
      </c>
      <c r="H3385" s="69" t="s">
        <v>962</v>
      </c>
      <c r="I3385" s="70">
        <v>3906.13</v>
      </c>
      <c r="J3385" s="69" t="s">
        <v>4591</v>
      </c>
      <c r="K3385" s="69" t="s">
        <v>34009</v>
      </c>
      <c r="L3385" s="70">
        <v>3906.13</v>
      </c>
      <c r="M3385" s="69"/>
      <c r="N3385" s="69" t="s">
        <v>34010</v>
      </c>
      <c r="O3385" s="69"/>
      <c r="P3385" s="69" t="s">
        <v>32108</v>
      </c>
      <c r="Q3385" s="69" t="s">
        <v>31636</v>
      </c>
      <c r="R3385" s="69"/>
      <c r="S3385" s="70">
        <v>3906.13</v>
      </c>
      <c r="T3385" s="70"/>
      <c r="U3385" s="69" t="s">
        <v>31636</v>
      </c>
      <c r="V3385" s="73">
        <v>87</v>
      </c>
      <c r="W3385" s="69" t="s">
        <v>31636</v>
      </c>
      <c r="X3385" s="69"/>
      <c r="Y3385" s="70"/>
      <c r="Z3385" s="69">
        <v>0</v>
      </c>
      <c r="AA3385" s="69" t="s">
        <v>989</v>
      </c>
      <c r="AB3385" s="69" t="s">
        <v>1144</v>
      </c>
      <c r="AC3385" s="69"/>
    </row>
    <row r="3386" spans="1:29" x14ac:dyDescent="0.25">
      <c r="A3386" s="71" t="s">
        <v>193</v>
      </c>
      <c r="B3386" s="71"/>
      <c r="C3386" s="71"/>
      <c r="D3386" s="71"/>
      <c r="E3386" s="71"/>
      <c r="F3386" s="71"/>
      <c r="G3386" s="71"/>
      <c r="H3386" s="71"/>
      <c r="I3386" s="72">
        <v>3906.13</v>
      </c>
      <c r="J3386" s="71"/>
      <c r="K3386" s="71"/>
      <c r="L3386" s="72">
        <v>3906.13</v>
      </c>
      <c r="M3386" s="72">
        <v>0</v>
      </c>
      <c r="N3386" s="71"/>
      <c r="O3386" s="71"/>
      <c r="P3386" s="71"/>
      <c r="Q3386" s="71"/>
      <c r="R3386" s="71"/>
      <c r="S3386" s="72">
        <v>3906.13</v>
      </c>
      <c r="T3386" s="72">
        <v>3906.13</v>
      </c>
      <c r="U3386" s="71"/>
      <c r="V3386" s="71"/>
      <c r="W3386" s="71"/>
      <c r="X3386" s="72">
        <v>0</v>
      </c>
      <c r="Y3386" s="72">
        <v>0</v>
      </c>
      <c r="Z3386" s="72">
        <v>3906.13</v>
      </c>
      <c r="AA3386" s="69"/>
      <c r="AB3386" s="69"/>
      <c r="AC3386" s="69"/>
    </row>
    <row r="3387" spans="1:29" ht="30" x14ac:dyDescent="0.25">
      <c r="A3387" s="68" t="s">
        <v>34011</v>
      </c>
      <c r="B3387" s="69" t="s">
        <v>34012</v>
      </c>
      <c r="C3387" s="69" t="s">
        <v>34013</v>
      </c>
      <c r="D3387" s="69" t="s">
        <v>4611</v>
      </c>
      <c r="E3387" s="69"/>
      <c r="F3387" s="69" t="s">
        <v>32053</v>
      </c>
      <c r="G3387" s="69" t="s">
        <v>32117</v>
      </c>
      <c r="H3387" s="69" t="s">
        <v>962</v>
      </c>
      <c r="I3387" s="70">
        <v>6868.57</v>
      </c>
      <c r="J3387" s="69" t="s">
        <v>4591</v>
      </c>
      <c r="K3387" s="69" t="s">
        <v>34014</v>
      </c>
      <c r="L3387" s="70">
        <v>6868.57</v>
      </c>
      <c r="M3387" s="69"/>
      <c r="N3387" s="69" t="s">
        <v>34015</v>
      </c>
      <c r="O3387" s="69" t="s">
        <v>34015</v>
      </c>
      <c r="P3387" s="69" t="s">
        <v>31604</v>
      </c>
      <c r="Q3387" s="69" t="s">
        <v>4607</v>
      </c>
      <c r="R3387" s="69" t="s">
        <v>1345</v>
      </c>
      <c r="S3387" s="70">
        <v>6868.57</v>
      </c>
      <c r="T3387" s="70"/>
      <c r="U3387" s="69" t="s">
        <v>1142</v>
      </c>
      <c r="V3387" s="73">
        <v>127</v>
      </c>
      <c r="W3387" s="69" t="s">
        <v>4607</v>
      </c>
      <c r="X3387" s="69"/>
      <c r="Y3387" s="70"/>
      <c r="Z3387" s="69">
        <v>17.57</v>
      </c>
      <c r="AA3387" s="69" t="s">
        <v>989</v>
      </c>
      <c r="AB3387" s="69" t="s">
        <v>1144</v>
      </c>
      <c r="AC3387" s="69"/>
    </row>
    <row r="3388" spans="1:29" x14ac:dyDescent="0.25">
      <c r="A3388" s="71" t="s">
        <v>193</v>
      </c>
      <c r="B3388" s="71"/>
      <c r="C3388" s="71"/>
      <c r="D3388" s="71"/>
      <c r="E3388" s="71"/>
      <c r="F3388" s="71"/>
      <c r="G3388" s="71"/>
      <c r="H3388" s="71"/>
      <c r="I3388" s="72">
        <v>6868.57</v>
      </c>
      <c r="J3388" s="71"/>
      <c r="K3388" s="71"/>
      <c r="L3388" s="72">
        <v>6868.57</v>
      </c>
      <c r="M3388" s="72">
        <v>0</v>
      </c>
      <c r="N3388" s="71"/>
      <c r="O3388" s="71"/>
      <c r="P3388" s="71"/>
      <c r="Q3388" s="71"/>
      <c r="R3388" s="71"/>
      <c r="S3388" s="72">
        <v>6868.57</v>
      </c>
      <c r="T3388" s="72">
        <v>6868.57</v>
      </c>
      <c r="U3388" s="71"/>
      <c r="V3388" s="71"/>
      <c r="W3388" s="71"/>
      <c r="X3388" s="72">
        <v>0</v>
      </c>
      <c r="Y3388" s="72">
        <v>17.57</v>
      </c>
      <c r="Z3388" s="72">
        <v>6886.14</v>
      </c>
      <c r="AA3388" s="69"/>
      <c r="AB3388" s="69"/>
      <c r="AC3388" s="69"/>
    </row>
    <row r="3389" spans="1:29" ht="40" x14ac:dyDescent="0.25">
      <c r="A3389" s="68" t="s">
        <v>34016</v>
      </c>
      <c r="B3389" s="69" t="s">
        <v>34017</v>
      </c>
      <c r="C3389" s="69" t="s">
        <v>34018</v>
      </c>
      <c r="D3389" s="69" t="s">
        <v>4686</v>
      </c>
      <c r="E3389" s="69"/>
      <c r="F3389" s="69" t="s">
        <v>32053</v>
      </c>
      <c r="G3389" s="69" t="s">
        <v>31110</v>
      </c>
      <c r="H3389" s="69" t="s">
        <v>962</v>
      </c>
      <c r="I3389" s="70">
        <v>4317.97</v>
      </c>
      <c r="J3389" s="69" t="s">
        <v>4591</v>
      </c>
      <c r="K3389" s="69" t="s">
        <v>34019</v>
      </c>
      <c r="L3389" s="70">
        <v>4317.97</v>
      </c>
      <c r="M3389" s="69"/>
      <c r="N3389" s="69" t="s">
        <v>34020</v>
      </c>
      <c r="O3389" s="69" t="s">
        <v>34020</v>
      </c>
      <c r="P3389" s="69" t="s">
        <v>31604</v>
      </c>
      <c r="Q3389" s="69" t="s">
        <v>4607</v>
      </c>
      <c r="R3389" s="69" t="s">
        <v>1345</v>
      </c>
      <c r="S3389" s="70">
        <v>4317.97</v>
      </c>
      <c r="T3389" s="70"/>
      <c r="U3389" s="69" t="s">
        <v>1142</v>
      </c>
      <c r="V3389" s="73">
        <v>127</v>
      </c>
      <c r="W3389" s="69" t="s">
        <v>4607</v>
      </c>
      <c r="X3389" s="69"/>
      <c r="Y3389" s="70"/>
      <c r="Z3389" s="69">
        <v>11.04</v>
      </c>
      <c r="AA3389" s="69" t="s">
        <v>989</v>
      </c>
      <c r="AB3389" s="69" t="s">
        <v>1144</v>
      </c>
      <c r="AC3389" s="69"/>
    </row>
    <row r="3390" spans="1:29" x14ac:dyDescent="0.25">
      <c r="A3390" s="71" t="s">
        <v>193</v>
      </c>
      <c r="B3390" s="71"/>
      <c r="C3390" s="71"/>
      <c r="D3390" s="71"/>
      <c r="E3390" s="71"/>
      <c r="F3390" s="71"/>
      <c r="G3390" s="71"/>
      <c r="H3390" s="71"/>
      <c r="I3390" s="72">
        <v>4317.97</v>
      </c>
      <c r="J3390" s="71"/>
      <c r="K3390" s="71"/>
      <c r="L3390" s="72">
        <v>4317.97</v>
      </c>
      <c r="M3390" s="72">
        <v>0</v>
      </c>
      <c r="N3390" s="71"/>
      <c r="O3390" s="71"/>
      <c r="P3390" s="71"/>
      <c r="Q3390" s="71"/>
      <c r="R3390" s="71"/>
      <c r="S3390" s="72">
        <v>4317.97</v>
      </c>
      <c r="T3390" s="72">
        <v>4317.97</v>
      </c>
      <c r="U3390" s="71"/>
      <c r="V3390" s="71"/>
      <c r="W3390" s="71"/>
      <c r="X3390" s="72">
        <v>0</v>
      </c>
      <c r="Y3390" s="72">
        <v>11.04</v>
      </c>
      <c r="Z3390" s="72">
        <v>4329.01</v>
      </c>
      <c r="AA3390" s="69"/>
      <c r="AB3390" s="69"/>
      <c r="AC3390" s="69"/>
    </row>
    <row r="3391" spans="1:29" ht="40" x14ac:dyDescent="0.25">
      <c r="A3391" s="68" t="s">
        <v>34021</v>
      </c>
      <c r="B3391" s="69" t="s">
        <v>34022</v>
      </c>
      <c r="C3391" s="69" t="s">
        <v>34023</v>
      </c>
      <c r="D3391" s="69" t="s">
        <v>4670</v>
      </c>
      <c r="E3391" s="69"/>
      <c r="F3391" s="69" t="s">
        <v>31482</v>
      </c>
      <c r="G3391" s="69" t="s">
        <v>31669</v>
      </c>
      <c r="H3391" s="69" t="s">
        <v>962</v>
      </c>
      <c r="I3391" s="70">
        <v>32953.31</v>
      </c>
      <c r="J3391" s="69" t="s">
        <v>4591</v>
      </c>
      <c r="K3391" s="69" t="s">
        <v>34024</v>
      </c>
      <c r="L3391" s="70">
        <v>32953.31</v>
      </c>
      <c r="M3391" s="69"/>
      <c r="N3391" s="69" t="s">
        <v>34025</v>
      </c>
      <c r="O3391" s="69" t="s">
        <v>34025</v>
      </c>
      <c r="P3391" s="69" t="s">
        <v>31497</v>
      </c>
      <c r="Q3391" s="69" t="s">
        <v>31670</v>
      </c>
      <c r="R3391" s="69" t="s">
        <v>1300</v>
      </c>
      <c r="S3391" s="70">
        <v>32953.31</v>
      </c>
      <c r="T3391" s="70"/>
      <c r="U3391" s="69" t="s">
        <v>30346</v>
      </c>
      <c r="V3391" s="73">
        <v>126</v>
      </c>
      <c r="W3391" s="69" t="s">
        <v>31670</v>
      </c>
      <c r="X3391" s="69"/>
      <c r="Y3391" s="70"/>
      <c r="Z3391" s="69">
        <v>117.92</v>
      </c>
      <c r="AA3391" s="69" t="s">
        <v>989</v>
      </c>
      <c r="AB3391" s="69" t="s">
        <v>1144</v>
      </c>
      <c r="AC3391" s="69"/>
    </row>
    <row r="3392" spans="1:29" x14ac:dyDescent="0.25">
      <c r="A3392" s="71" t="s">
        <v>193</v>
      </c>
      <c r="B3392" s="71"/>
      <c r="C3392" s="71"/>
      <c r="D3392" s="71"/>
      <c r="E3392" s="71"/>
      <c r="F3392" s="71"/>
      <c r="G3392" s="71"/>
      <c r="H3392" s="71"/>
      <c r="I3392" s="72">
        <v>32953.31</v>
      </c>
      <c r="J3392" s="71"/>
      <c r="K3392" s="71"/>
      <c r="L3392" s="72">
        <v>32953.31</v>
      </c>
      <c r="M3392" s="72">
        <v>0</v>
      </c>
      <c r="N3392" s="71"/>
      <c r="O3392" s="71"/>
      <c r="P3392" s="71"/>
      <c r="Q3392" s="71"/>
      <c r="R3392" s="71"/>
      <c r="S3392" s="72">
        <v>32953.31</v>
      </c>
      <c r="T3392" s="72">
        <v>32953.31</v>
      </c>
      <c r="U3392" s="71"/>
      <c r="V3392" s="71"/>
      <c r="W3392" s="71"/>
      <c r="X3392" s="72">
        <v>0</v>
      </c>
      <c r="Y3392" s="72">
        <v>117.92</v>
      </c>
      <c r="Z3392" s="72">
        <v>33071.229999999996</v>
      </c>
      <c r="AA3392" s="69"/>
      <c r="AB3392" s="69"/>
      <c r="AC3392" s="69"/>
    </row>
    <row r="3393" spans="1:29" ht="70" x14ac:dyDescent="0.25">
      <c r="A3393" s="68" t="s">
        <v>34026</v>
      </c>
      <c r="B3393" s="69" t="s">
        <v>34027</v>
      </c>
      <c r="C3393" s="69" t="s">
        <v>34028</v>
      </c>
      <c r="D3393" s="69" t="s">
        <v>4623</v>
      </c>
      <c r="E3393" s="69"/>
      <c r="F3393" s="69" t="s">
        <v>31482</v>
      </c>
      <c r="G3393" s="69" t="s">
        <v>6424</v>
      </c>
      <c r="H3393" s="69" t="s">
        <v>962</v>
      </c>
      <c r="I3393" s="70">
        <v>17284.57</v>
      </c>
      <c r="J3393" s="69" t="s">
        <v>4591</v>
      </c>
      <c r="K3393" s="69" t="s">
        <v>34029</v>
      </c>
      <c r="L3393" s="70">
        <v>17284.57</v>
      </c>
      <c r="M3393" s="69"/>
      <c r="N3393" s="69" t="s">
        <v>34030</v>
      </c>
      <c r="O3393" s="69" t="s">
        <v>34030</v>
      </c>
      <c r="P3393" s="69" t="s">
        <v>31522</v>
      </c>
      <c r="Q3393" s="69" t="s">
        <v>31680</v>
      </c>
      <c r="R3393" s="69"/>
      <c r="S3393" s="70">
        <v>17284.57</v>
      </c>
      <c r="T3393" s="70"/>
      <c r="U3393" s="69" t="s">
        <v>4935</v>
      </c>
      <c r="V3393" s="73">
        <v>113</v>
      </c>
      <c r="W3393" s="69" t="s">
        <v>31680</v>
      </c>
      <c r="X3393" s="69"/>
      <c r="Y3393" s="70"/>
      <c r="Z3393" s="69">
        <v>48.03</v>
      </c>
      <c r="AA3393" s="69" t="s">
        <v>989</v>
      </c>
      <c r="AB3393" s="69" t="s">
        <v>1144</v>
      </c>
      <c r="AC3393" s="69"/>
    </row>
    <row r="3394" spans="1:29" x14ac:dyDescent="0.25">
      <c r="A3394" s="71" t="s">
        <v>193</v>
      </c>
      <c r="B3394" s="71"/>
      <c r="C3394" s="71"/>
      <c r="D3394" s="71"/>
      <c r="E3394" s="71"/>
      <c r="F3394" s="71"/>
      <c r="G3394" s="71"/>
      <c r="H3394" s="71"/>
      <c r="I3394" s="72">
        <v>17284.57</v>
      </c>
      <c r="J3394" s="71"/>
      <c r="K3394" s="71"/>
      <c r="L3394" s="72">
        <v>17284.57</v>
      </c>
      <c r="M3394" s="72">
        <v>0</v>
      </c>
      <c r="N3394" s="71"/>
      <c r="O3394" s="71"/>
      <c r="P3394" s="71"/>
      <c r="Q3394" s="71"/>
      <c r="R3394" s="71"/>
      <c r="S3394" s="72">
        <v>17284.57</v>
      </c>
      <c r="T3394" s="72">
        <v>17284.57</v>
      </c>
      <c r="U3394" s="71"/>
      <c r="V3394" s="71"/>
      <c r="W3394" s="71"/>
      <c r="X3394" s="72">
        <v>0</v>
      </c>
      <c r="Y3394" s="72">
        <v>48.03</v>
      </c>
      <c r="Z3394" s="72">
        <v>17332.599999999999</v>
      </c>
      <c r="AA3394" s="69"/>
      <c r="AB3394" s="69"/>
      <c r="AC3394" s="69"/>
    </row>
    <row r="3395" spans="1:29" ht="40" x14ac:dyDescent="0.25">
      <c r="A3395" s="68" t="s">
        <v>34031</v>
      </c>
      <c r="B3395" s="69" t="s">
        <v>31619</v>
      </c>
      <c r="C3395" s="69" t="s">
        <v>34032</v>
      </c>
      <c r="D3395" s="69" t="s">
        <v>4686</v>
      </c>
      <c r="E3395" s="69"/>
      <c r="F3395" s="69" t="s">
        <v>32060</v>
      </c>
      <c r="G3395" s="69" t="s">
        <v>31541</v>
      </c>
      <c r="H3395" s="69" t="s">
        <v>962</v>
      </c>
      <c r="I3395" s="70">
        <v>16930</v>
      </c>
      <c r="J3395" s="69" t="s">
        <v>4591</v>
      </c>
      <c r="K3395" s="69" t="s">
        <v>34033</v>
      </c>
      <c r="L3395" s="70">
        <v>16930</v>
      </c>
      <c r="M3395" s="69"/>
      <c r="N3395" s="69" t="s">
        <v>34034</v>
      </c>
      <c r="O3395" s="69"/>
      <c r="P3395" s="69" t="s">
        <v>31568</v>
      </c>
      <c r="Q3395" s="69" t="s">
        <v>30346</v>
      </c>
      <c r="R3395" s="69"/>
      <c r="S3395" s="70">
        <v>16930</v>
      </c>
      <c r="T3395" s="70"/>
      <c r="U3395" s="69" t="s">
        <v>30346</v>
      </c>
      <c r="V3395" s="73">
        <v>83</v>
      </c>
      <c r="W3395" s="69" t="s">
        <v>30346</v>
      </c>
      <c r="X3395" s="69"/>
      <c r="Y3395" s="70"/>
      <c r="Z3395" s="69">
        <v>0</v>
      </c>
      <c r="AA3395" s="69" t="s">
        <v>989</v>
      </c>
      <c r="AB3395" s="69" t="s">
        <v>1144</v>
      </c>
      <c r="AC3395" s="69"/>
    </row>
    <row r="3396" spans="1:29" x14ac:dyDescent="0.25">
      <c r="A3396" s="71" t="s">
        <v>193</v>
      </c>
      <c r="B3396" s="71"/>
      <c r="C3396" s="71"/>
      <c r="D3396" s="71"/>
      <c r="E3396" s="71"/>
      <c r="F3396" s="71"/>
      <c r="G3396" s="71"/>
      <c r="H3396" s="71"/>
      <c r="I3396" s="72">
        <v>16930</v>
      </c>
      <c r="J3396" s="71"/>
      <c r="K3396" s="71"/>
      <c r="L3396" s="72">
        <v>16930</v>
      </c>
      <c r="M3396" s="72">
        <v>0</v>
      </c>
      <c r="N3396" s="71"/>
      <c r="O3396" s="71"/>
      <c r="P3396" s="71"/>
      <c r="Q3396" s="71"/>
      <c r="R3396" s="71"/>
      <c r="S3396" s="72">
        <v>16930</v>
      </c>
      <c r="T3396" s="72">
        <v>16930</v>
      </c>
      <c r="U3396" s="71"/>
      <c r="V3396" s="71"/>
      <c r="W3396" s="71"/>
      <c r="X3396" s="72">
        <v>0</v>
      </c>
      <c r="Y3396" s="72">
        <v>0</v>
      </c>
      <c r="Z3396" s="72">
        <v>16930</v>
      </c>
      <c r="AA3396" s="69"/>
      <c r="AB3396" s="69"/>
      <c r="AC3396" s="69"/>
    </row>
    <row r="3397" spans="1:29" ht="30" x14ac:dyDescent="0.25">
      <c r="A3397" s="68" t="s">
        <v>34035</v>
      </c>
      <c r="B3397" s="69" t="s">
        <v>34036</v>
      </c>
      <c r="C3397" s="69" t="s">
        <v>34037</v>
      </c>
      <c r="D3397" s="69" t="s">
        <v>4836</v>
      </c>
      <c r="E3397" s="69"/>
      <c r="F3397" s="69" t="s">
        <v>32060</v>
      </c>
      <c r="G3397" s="69" t="s">
        <v>31449</v>
      </c>
      <c r="H3397" s="69" t="s">
        <v>962</v>
      </c>
      <c r="I3397" s="70">
        <v>2206.83</v>
      </c>
      <c r="J3397" s="69" t="s">
        <v>4591</v>
      </c>
      <c r="K3397" s="69" t="s">
        <v>34038</v>
      </c>
      <c r="L3397" s="70">
        <v>2206.83</v>
      </c>
      <c r="M3397" s="69"/>
      <c r="N3397" s="69" t="s">
        <v>34039</v>
      </c>
      <c r="O3397" s="69"/>
      <c r="P3397" s="69" t="s">
        <v>31642</v>
      </c>
      <c r="Q3397" s="69" t="s">
        <v>31642</v>
      </c>
      <c r="R3397" s="69"/>
      <c r="S3397" s="70">
        <v>2206.83</v>
      </c>
      <c r="T3397" s="70"/>
      <c r="U3397" s="69" t="s">
        <v>31642</v>
      </c>
      <c r="V3397" s="73">
        <v>0</v>
      </c>
      <c r="W3397" s="69" t="s">
        <v>31642</v>
      </c>
      <c r="X3397" s="69"/>
      <c r="Y3397" s="70"/>
      <c r="Z3397" s="69">
        <v>0</v>
      </c>
      <c r="AA3397" s="69" t="s">
        <v>989</v>
      </c>
      <c r="AB3397" s="69" t="s">
        <v>1144</v>
      </c>
      <c r="AC3397" s="69"/>
    </row>
    <row r="3398" spans="1:29" x14ac:dyDescent="0.25">
      <c r="A3398" s="71" t="s">
        <v>193</v>
      </c>
      <c r="B3398" s="71"/>
      <c r="C3398" s="71"/>
      <c r="D3398" s="71"/>
      <c r="E3398" s="71"/>
      <c r="F3398" s="71"/>
      <c r="G3398" s="71"/>
      <c r="H3398" s="71"/>
      <c r="I3398" s="72">
        <v>2206.83</v>
      </c>
      <c r="J3398" s="71"/>
      <c r="K3398" s="71"/>
      <c r="L3398" s="72">
        <v>2206.83</v>
      </c>
      <c r="M3398" s="72">
        <v>0</v>
      </c>
      <c r="N3398" s="71"/>
      <c r="O3398" s="71"/>
      <c r="P3398" s="71"/>
      <c r="Q3398" s="71"/>
      <c r="R3398" s="71"/>
      <c r="S3398" s="72">
        <v>2206.83</v>
      </c>
      <c r="T3398" s="72">
        <v>2206.83</v>
      </c>
      <c r="U3398" s="71"/>
      <c r="V3398" s="71"/>
      <c r="W3398" s="71"/>
      <c r="X3398" s="72">
        <v>0</v>
      </c>
      <c r="Y3398" s="72">
        <v>0</v>
      </c>
      <c r="Z3398" s="72">
        <v>2206.83</v>
      </c>
      <c r="AA3398" s="69"/>
      <c r="AB3398" s="69"/>
      <c r="AC3398" s="69"/>
    </row>
    <row r="3399" spans="1:29" ht="30" x14ac:dyDescent="0.25">
      <c r="A3399" s="68" t="s">
        <v>34040</v>
      </c>
      <c r="B3399" s="69" t="s">
        <v>34041</v>
      </c>
      <c r="C3399" s="69" t="s">
        <v>34042</v>
      </c>
      <c r="D3399" s="69" t="s">
        <v>4056</v>
      </c>
      <c r="E3399" s="69"/>
      <c r="F3399" s="69" t="s">
        <v>32060</v>
      </c>
      <c r="G3399" s="69" t="s">
        <v>33279</v>
      </c>
      <c r="H3399" s="69" t="s">
        <v>962</v>
      </c>
      <c r="I3399" s="70">
        <v>36651.769999999997</v>
      </c>
      <c r="J3399" s="69" t="s">
        <v>4591</v>
      </c>
      <c r="K3399" s="69" t="s">
        <v>34043</v>
      </c>
      <c r="L3399" s="70">
        <v>36651.769999999997</v>
      </c>
      <c r="M3399" s="69"/>
      <c r="N3399" s="69" t="s">
        <v>34044</v>
      </c>
      <c r="O3399" s="69" t="s">
        <v>34044</v>
      </c>
      <c r="P3399" s="69" t="s">
        <v>32006</v>
      </c>
      <c r="Q3399" s="69" t="s">
        <v>31565</v>
      </c>
      <c r="R3399" s="69" t="s">
        <v>2534</v>
      </c>
      <c r="S3399" s="70">
        <v>36651.769999999997</v>
      </c>
      <c r="T3399" s="70"/>
      <c r="U3399" s="69" t="s">
        <v>1234</v>
      </c>
      <c r="V3399" s="73">
        <v>127</v>
      </c>
      <c r="W3399" s="69" t="s">
        <v>31565</v>
      </c>
      <c r="X3399" s="69"/>
      <c r="Y3399" s="70"/>
      <c r="Z3399" s="69">
        <v>131.11000000000001</v>
      </c>
      <c r="AA3399" s="69" t="s">
        <v>989</v>
      </c>
      <c r="AB3399" s="69" t="s">
        <v>1144</v>
      </c>
      <c r="AC3399" s="69"/>
    </row>
    <row r="3400" spans="1:29" x14ac:dyDescent="0.25">
      <c r="A3400" s="71" t="s">
        <v>193</v>
      </c>
      <c r="B3400" s="71"/>
      <c r="C3400" s="71"/>
      <c r="D3400" s="71"/>
      <c r="E3400" s="71"/>
      <c r="F3400" s="71"/>
      <c r="G3400" s="71"/>
      <c r="H3400" s="71"/>
      <c r="I3400" s="72">
        <v>36651.769999999997</v>
      </c>
      <c r="J3400" s="71"/>
      <c r="K3400" s="71"/>
      <c r="L3400" s="72">
        <v>36651.769999999997</v>
      </c>
      <c r="M3400" s="72">
        <v>0</v>
      </c>
      <c r="N3400" s="71"/>
      <c r="O3400" s="71"/>
      <c r="P3400" s="71"/>
      <c r="Q3400" s="71"/>
      <c r="R3400" s="71"/>
      <c r="S3400" s="72">
        <v>36651.769999999997</v>
      </c>
      <c r="T3400" s="72">
        <v>36651.769999999997</v>
      </c>
      <c r="U3400" s="71"/>
      <c r="V3400" s="71"/>
      <c r="W3400" s="71"/>
      <c r="X3400" s="72">
        <v>0</v>
      </c>
      <c r="Y3400" s="72">
        <v>131.11000000000001</v>
      </c>
      <c r="Z3400" s="72">
        <v>36782.879999999997</v>
      </c>
      <c r="AA3400" s="69"/>
      <c r="AB3400" s="69"/>
      <c r="AC3400" s="69"/>
    </row>
    <row r="3401" spans="1:29" ht="30" x14ac:dyDescent="0.25">
      <c r="A3401" s="68" t="s">
        <v>34045</v>
      </c>
      <c r="B3401" s="69" t="s">
        <v>34046</v>
      </c>
      <c r="C3401" s="69" t="s">
        <v>34047</v>
      </c>
      <c r="D3401" s="69" t="s">
        <v>4670</v>
      </c>
      <c r="E3401" s="69"/>
      <c r="F3401" s="69" t="s">
        <v>32060</v>
      </c>
      <c r="G3401" s="69" t="s">
        <v>31477</v>
      </c>
      <c r="H3401" s="69" t="s">
        <v>962</v>
      </c>
      <c r="I3401" s="70">
        <v>3697.5</v>
      </c>
      <c r="J3401" s="69" t="s">
        <v>4591</v>
      </c>
      <c r="K3401" s="69" t="s">
        <v>34048</v>
      </c>
      <c r="L3401" s="70">
        <v>3697.5</v>
      </c>
      <c r="M3401" s="69"/>
      <c r="N3401" s="69" t="s">
        <v>34049</v>
      </c>
      <c r="O3401" s="69"/>
      <c r="P3401" s="69" t="s">
        <v>31568</v>
      </c>
      <c r="Q3401" s="69" t="s">
        <v>31673</v>
      </c>
      <c r="R3401" s="69"/>
      <c r="S3401" s="70">
        <v>3697.5</v>
      </c>
      <c r="T3401" s="70"/>
      <c r="U3401" s="69" t="s">
        <v>31673</v>
      </c>
      <c r="V3401" s="73">
        <v>50</v>
      </c>
      <c r="W3401" s="69" t="s">
        <v>31673</v>
      </c>
      <c r="X3401" s="69"/>
      <c r="Y3401" s="70"/>
      <c r="Z3401" s="69">
        <v>0</v>
      </c>
      <c r="AA3401" s="69" t="s">
        <v>989</v>
      </c>
      <c r="AB3401" s="69" t="s">
        <v>967</v>
      </c>
      <c r="AC3401" s="69"/>
    </row>
    <row r="3402" spans="1:29" x14ac:dyDescent="0.25">
      <c r="A3402" s="71" t="s">
        <v>193</v>
      </c>
      <c r="B3402" s="71"/>
      <c r="C3402" s="71"/>
      <c r="D3402" s="71"/>
      <c r="E3402" s="71"/>
      <c r="F3402" s="71"/>
      <c r="G3402" s="71"/>
      <c r="H3402" s="71"/>
      <c r="I3402" s="72">
        <v>3697.5</v>
      </c>
      <c r="J3402" s="71"/>
      <c r="K3402" s="71"/>
      <c r="L3402" s="72">
        <v>3697.5</v>
      </c>
      <c r="M3402" s="72">
        <v>0</v>
      </c>
      <c r="N3402" s="71"/>
      <c r="O3402" s="71"/>
      <c r="P3402" s="71"/>
      <c r="Q3402" s="71"/>
      <c r="R3402" s="71"/>
      <c r="S3402" s="72">
        <v>3697.5</v>
      </c>
      <c r="T3402" s="72">
        <v>3697.5</v>
      </c>
      <c r="U3402" s="71"/>
      <c r="V3402" s="71"/>
      <c r="W3402" s="71"/>
      <c r="X3402" s="72">
        <v>0</v>
      </c>
      <c r="Y3402" s="72">
        <v>0</v>
      </c>
      <c r="Z3402" s="72">
        <v>3697.5</v>
      </c>
      <c r="AA3402" s="69"/>
      <c r="AB3402" s="69"/>
      <c r="AC3402" s="69"/>
    </row>
    <row r="3403" spans="1:29" ht="30" x14ac:dyDescent="0.25">
      <c r="A3403" s="68" t="s">
        <v>34050</v>
      </c>
      <c r="B3403" s="69" t="s">
        <v>34051</v>
      </c>
      <c r="C3403" s="69" t="s">
        <v>34052</v>
      </c>
      <c r="D3403" s="69" t="s">
        <v>4611</v>
      </c>
      <c r="E3403" s="69"/>
      <c r="F3403" s="69" t="s">
        <v>34053</v>
      </c>
      <c r="G3403" s="69" t="s">
        <v>31710</v>
      </c>
      <c r="H3403" s="69" t="s">
        <v>962</v>
      </c>
      <c r="I3403" s="70">
        <v>9123.2999999999993</v>
      </c>
      <c r="J3403" s="69" t="s">
        <v>4591</v>
      </c>
      <c r="K3403" s="69" t="s">
        <v>34054</v>
      </c>
      <c r="L3403" s="70">
        <v>9123.2999999999993</v>
      </c>
      <c r="M3403" s="69"/>
      <c r="N3403" s="69" t="s">
        <v>34055</v>
      </c>
      <c r="O3403" s="69"/>
      <c r="P3403" s="69" t="s">
        <v>32152</v>
      </c>
      <c r="Q3403" s="69" t="s">
        <v>3831</v>
      </c>
      <c r="R3403" s="69"/>
      <c r="S3403" s="70">
        <v>9123.2999999999993</v>
      </c>
      <c r="T3403" s="70"/>
      <c r="U3403" s="69" t="s">
        <v>3831</v>
      </c>
      <c r="V3403" s="73">
        <v>96</v>
      </c>
      <c r="W3403" s="69" t="s">
        <v>3831</v>
      </c>
      <c r="X3403" s="69"/>
      <c r="Y3403" s="70"/>
      <c r="Z3403" s="69">
        <v>0</v>
      </c>
      <c r="AA3403" s="69" t="s">
        <v>989</v>
      </c>
      <c r="AB3403" s="69" t="s">
        <v>1144</v>
      </c>
      <c r="AC3403" s="69"/>
    </row>
    <row r="3404" spans="1:29" x14ac:dyDescent="0.25">
      <c r="A3404" s="71" t="s">
        <v>193</v>
      </c>
      <c r="B3404" s="71"/>
      <c r="C3404" s="71"/>
      <c r="D3404" s="71"/>
      <c r="E3404" s="71"/>
      <c r="F3404" s="71"/>
      <c r="G3404" s="71"/>
      <c r="H3404" s="71"/>
      <c r="I3404" s="72">
        <v>9123.2999999999993</v>
      </c>
      <c r="J3404" s="71"/>
      <c r="K3404" s="71"/>
      <c r="L3404" s="72">
        <v>9123.2999999999993</v>
      </c>
      <c r="M3404" s="72">
        <v>0</v>
      </c>
      <c r="N3404" s="71"/>
      <c r="O3404" s="71"/>
      <c r="P3404" s="71"/>
      <c r="Q3404" s="71"/>
      <c r="R3404" s="71"/>
      <c r="S3404" s="72">
        <v>9123.2999999999993</v>
      </c>
      <c r="T3404" s="72">
        <v>9123.2999999999993</v>
      </c>
      <c r="U3404" s="71"/>
      <c r="V3404" s="71"/>
      <c r="W3404" s="71"/>
      <c r="X3404" s="72">
        <v>0</v>
      </c>
      <c r="Y3404" s="72">
        <v>0</v>
      </c>
      <c r="Z3404" s="72">
        <v>9123.2999999999993</v>
      </c>
      <c r="AA3404" s="69"/>
      <c r="AB3404" s="69"/>
      <c r="AC3404" s="69"/>
    </row>
    <row r="3405" spans="1:29" ht="60" x14ac:dyDescent="0.25">
      <c r="A3405" s="68" t="s">
        <v>34056</v>
      </c>
      <c r="B3405" s="69" t="s">
        <v>34057</v>
      </c>
      <c r="C3405" s="69" t="s">
        <v>34058</v>
      </c>
      <c r="D3405" s="69" t="s">
        <v>4611</v>
      </c>
      <c r="E3405" s="69"/>
      <c r="F3405" s="69" t="s">
        <v>34053</v>
      </c>
      <c r="G3405" s="69" t="s">
        <v>31710</v>
      </c>
      <c r="H3405" s="69" t="s">
        <v>962</v>
      </c>
      <c r="I3405" s="70">
        <v>35399</v>
      </c>
      <c r="J3405" s="69" t="s">
        <v>4591</v>
      </c>
      <c r="K3405" s="69" t="s">
        <v>34059</v>
      </c>
      <c r="L3405" s="70">
        <v>35399</v>
      </c>
      <c r="M3405" s="69"/>
      <c r="N3405" s="69" t="s">
        <v>34060</v>
      </c>
      <c r="O3405" s="69" t="s">
        <v>34060</v>
      </c>
      <c r="P3405" s="69" t="s">
        <v>31575</v>
      </c>
      <c r="Q3405" s="69" t="s">
        <v>1223</v>
      </c>
      <c r="R3405" s="69" t="s">
        <v>965</v>
      </c>
      <c r="S3405" s="70">
        <v>35399</v>
      </c>
      <c r="T3405" s="70"/>
      <c r="U3405" s="69" t="s">
        <v>5004</v>
      </c>
      <c r="V3405" s="73">
        <v>135</v>
      </c>
      <c r="W3405" s="69" t="s">
        <v>1223</v>
      </c>
      <c r="X3405" s="69"/>
      <c r="Y3405" s="70"/>
      <c r="Z3405" s="69">
        <v>125.39</v>
      </c>
      <c r="AA3405" s="69" t="s">
        <v>966</v>
      </c>
      <c r="AB3405" s="69" t="s">
        <v>1144</v>
      </c>
      <c r="AC3405" s="69"/>
    </row>
    <row r="3406" spans="1:29" x14ac:dyDescent="0.25">
      <c r="A3406" s="71" t="s">
        <v>193</v>
      </c>
      <c r="B3406" s="71"/>
      <c r="C3406" s="71"/>
      <c r="D3406" s="71"/>
      <c r="E3406" s="71"/>
      <c r="F3406" s="71"/>
      <c r="G3406" s="71"/>
      <c r="H3406" s="71"/>
      <c r="I3406" s="72">
        <v>35399</v>
      </c>
      <c r="J3406" s="71"/>
      <c r="K3406" s="71"/>
      <c r="L3406" s="72">
        <v>35399</v>
      </c>
      <c r="M3406" s="72">
        <v>0</v>
      </c>
      <c r="N3406" s="71"/>
      <c r="O3406" s="71"/>
      <c r="P3406" s="71"/>
      <c r="Q3406" s="71"/>
      <c r="R3406" s="71"/>
      <c r="S3406" s="72">
        <v>35399</v>
      </c>
      <c r="T3406" s="72">
        <v>35399</v>
      </c>
      <c r="U3406" s="71"/>
      <c r="V3406" s="71"/>
      <c r="W3406" s="71"/>
      <c r="X3406" s="72">
        <v>0</v>
      </c>
      <c r="Y3406" s="72">
        <v>125.39</v>
      </c>
      <c r="Z3406" s="72">
        <v>35524.39</v>
      </c>
      <c r="AA3406" s="69"/>
      <c r="AB3406" s="69"/>
      <c r="AC3406" s="69"/>
    </row>
    <row r="3407" spans="1:29" ht="40" x14ac:dyDescent="0.25">
      <c r="A3407" s="68" t="s">
        <v>34061</v>
      </c>
      <c r="B3407" s="69" t="s">
        <v>34062</v>
      </c>
      <c r="C3407" s="69" t="s">
        <v>34063</v>
      </c>
      <c r="D3407" s="69" t="s">
        <v>9549</v>
      </c>
      <c r="E3407" s="69"/>
      <c r="F3407" s="69" t="s">
        <v>31976</v>
      </c>
      <c r="G3407" s="69" t="s">
        <v>31449</v>
      </c>
      <c r="H3407" s="69" t="s">
        <v>962</v>
      </c>
      <c r="I3407" s="70">
        <v>15561.41</v>
      </c>
      <c r="J3407" s="69" t="s">
        <v>4591</v>
      </c>
      <c r="K3407" s="69" t="s">
        <v>34064</v>
      </c>
      <c r="L3407" s="70">
        <v>15561.41</v>
      </c>
      <c r="M3407" s="69"/>
      <c r="N3407" s="69" t="s">
        <v>34065</v>
      </c>
      <c r="O3407" s="69"/>
      <c r="P3407" s="69" t="s">
        <v>1234</v>
      </c>
      <c r="Q3407" s="69" t="s">
        <v>4678</v>
      </c>
      <c r="R3407" s="69"/>
      <c r="S3407" s="70">
        <v>15561.41</v>
      </c>
      <c r="T3407" s="70"/>
      <c r="U3407" s="69" t="s">
        <v>4678</v>
      </c>
      <c r="V3407" s="73">
        <v>12</v>
      </c>
      <c r="W3407" s="69" t="s">
        <v>4678</v>
      </c>
      <c r="X3407" s="69"/>
      <c r="Y3407" s="70"/>
      <c r="Z3407" s="69">
        <v>0</v>
      </c>
      <c r="AA3407" s="69" t="s">
        <v>989</v>
      </c>
      <c r="AB3407" s="69" t="s">
        <v>1144</v>
      </c>
      <c r="AC3407" s="69"/>
    </row>
    <row r="3408" spans="1:29" x14ac:dyDescent="0.25">
      <c r="A3408" s="71" t="s">
        <v>193</v>
      </c>
      <c r="B3408" s="71"/>
      <c r="C3408" s="71"/>
      <c r="D3408" s="71"/>
      <c r="E3408" s="71"/>
      <c r="F3408" s="71"/>
      <c r="G3408" s="71"/>
      <c r="H3408" s="71"/>
      <c r="I3408" s="72">
        <v>15561.41</v>
      </c>
      <c r="J3408" s="71"/>
      <c r="K3408" s="71"/>
      <c r="L3408" s="72">
        <v>15561.41</v>
      </c>
      <c r="M3408" s="72">
        <v>0</v>
      </c>
      <c r="N3408" s="71"/>
      <c r="O3408" s="71"/>
      <c r="P3408" s="71"/>
      <c r="Q3408" s="71"/>
      <c r="R3408" s="71"/>
      <c r="S3408" s="72">
        <v>15561.41</v>
      </c>
      <c r="T3408" s="72">
        <v>15561.41</v>
      </c>
      <c r="U3408" s="71"/>
      <c r="V3408" s="71"/>
      <c r="W3408" s="71"/>
      <c r="X3408" s="72">
        <v>0</v>
      </c>
      <c r="Y3408" s="72">
        <v>0</v>
      </c>
      <c r="Z3408" s="72">
        <v>15561.41</v>
      </c>
      <c r="AA3408" s="69"/>
      <c r="AB3408" s="69"/>
      <c r="AC3408" s="69"/>
    </row>
    <row r="3409" spans="1:29" ht="60" x14ac:dyDescent="0.25">
      <c r="A3409" s="68" t="s">
        <v>34066</v>
      </c>
      <c r="B3409" s="69" t="s">
        <v>34067</v>
      </c>
      <c r="C3409" s="69" t="s">
        <v>34068</v>
      </c>
      <c r="D3409" s="69" t="s">
        <v>4623</v>
      </c>
      <c r="E3409" s="69"/>
      <c r="F3409" s="69" t="s">
        <v>31976</v>
      </c>
      <c r="G3409" s="69" t="s">
        <v>31669</v>
      </c>
      <c r="H3409" s="69" t="s">
        <v>962</v>
      </c>
      <c r="I3409" s="70">
        <v>7699.42</v>
      </c>
      <c r="J3409" s="69" t="s">
        <v>4591</v>
      </c>
      <c r="K3409" s="69" t="s">
        <v>34069</v>
      </c>
      <c r="L3409" s="70">
        <v>7699.42</v>
      </c>
      <c r="M3409" s="69"/>
      <c r="N3409" s="69" t="s">
        <v>34070</v>
      </c>
      <c r="O3409" s="69"/>
      <c r="P3409" s="69" t="s">
        <v>31603</v>
      </c>
      <c r="Q3409" s="69" t="s">
        <v>31572</v>
      </c>
      <c r="R3409" s="69"/>
      <c r="S3409" s="70">
        <v>7699.42</v>
      </c>
      <c r="T3409" s="70"/>
      <c r="U3409" s="69" t="s">
        <v>31572</v>
      </c>
      <c r="V3409" s="73">
        <v>78</v>
      </c>
      <c r="W3409" s="69" t="s">
        <v>31572</v>
      </c>
      <c r="X3409" s="69"/>
      <c r="Y3409" s="70"/>
      <c r="Z3409" s="69">
        <v>0</v>
      </c>
      <c r="AA3409" s="69" t="s">
        <v>989</v>
      </c>
      <c r="AB3409" s="69" t="s">
        <v>1144</v>
      </c>
      <c r="AC3409" s="69"/>
    </row>
    <row r="3410" spans="1:29" x14ac:dyDescent="0.25">
      <c r="A3410" s="71" t="s">
        <v>193</v>
      </c>
      <c r="B3410" s="71"/>
      <c r="C3410" s="71"/>
      <c r="D3410" s="71"/>
      <c r="E3410" s="71"/>
      <c r="F3410" s="71"/>
      <c r="G3410" s="71"/>
      <c r="H3410" s="71"/>
      <c r="I3410" s="72">
        <v>7699.42</v>
      </c>
      <c r="J3410" s="71"/>
      <c r="K3410" s="71"/>
      <c r="L3410" s="72">
        <v>7699.42</v>
      </c>
      <c r="M3410" s="72">
        <v>0</v>
      </c>
      <c r="N3410" s="71"/>
      <c r="O3410" s="71"/>
      <c r="P3410" s="71"/>
      <c r="Q3410" s="71"/>
      <c r="R3410" s="71"/>
      <c r="S3410" s="72">
        <v>7699.42</v>
      </c>
      <c r="T3410" s="72">
        <v>7699.42</v>
      </c>
      <c r="U3410" s="71"/>
      <c r="V3410" s="71"/>
      <c r="W3410" s="71"/>
      <c r="X3410" s="72">
        <v>0</v>
      </c>
      <c r="Y3410" s="72">
        <v>0</v>
      </c>
      <c r="Z3410" s="72">
        <v>7699.42</v>
      </c>
      <c r="AA3410" s="69"/>
      <c r="AB3410" s="69"/>
      <c r="AC3410" s="69"/>
    </row>
    <row r="3411" spans="1:29" ht="40" x14ac:dyDescent="0.25">
      <c r="A3411" s="68" t="s">
        <v>34071</v>
      </c>
      <c r="B3411" s="69" t="s">
        <v>34072</v>
      </c>
      <c r="C3411" s="69" t="s">
        <v>34073</v>
      </c>
      <c r="D3411" s="69" t="s">
        <v>9164</v>
      </c>
      <c r="E3411" s="69"/>
      <c r="F3411" s="69" t="s">
        <v>31976</v>
      </c>
      <c r="G3411" s="69" t="s">
        <v>31875</v>
      </c>
      <c r="H3411" s="69" t="s">
        <v>962</v>
      </c>
      <c r="I3411" s="70">
        <v>5335.88</v>
      </c>
      <c r="J3411" s="69" t="s">
        <v>4591</v>
      </c>
      <c r="K3411" s="69" t="s">
        <v>34074</v>
      </c>
      <c r="L3411" s="70">
        <v>5335.88</v>
      </c>
      <c r="M3411" s="69"/>
      <c r="N3411" s="69" t="s">
        <v>34075</v>
      </c>
      <c r="O3411" s="69"/>
      <c r="P3411" s="69" t="s">
        <v>31583</v>
      </c>
      <c r="Q3411" s="69" t="s">
        <v>4607</v>
      </c>
      <c r="R3411" s="69"/>
      <c r="S3411" s="70">
        <v>5335.88</v>
      </c>
      <c r="T3411" s="70"/>
      <c r="U3411" s="69" t="s">
        <v>4607</v>
      </c>
      <c r="V3411" s="73">
        <v>90</v>
      </c>
      <c r="W3411" s="69" t="s">
        <v>4607</v>
      </c>
      <c r="X3411" s="69"/>
      <c r="Y3411" s="70"/>
      <c r="Z3411" s="69">
        <v>0</v>
      </c>
      <c r="AA3411" s="69" t="s">
        <v>989</v>
      </c>
      <c r="AB3411" s="69" t="s">
        <v>1144</v>
      </c>
      <c r="AC3411" s="69"/>
    </row>
    <row r="3412" spans="1:29" x14ac:dyDescent="0.25">
      <c r="A3412" s="71" t="s">
        <v>193</v>
      </c>
      <c r="B3412" s="71"/>
      <c r="C3412" s="71"/>
      <c r="D3412" s="71"/>
      <c r="E3412" s="71"/>
      <c r="F3412" s="71"/>
      <c r="G3412" s="71"/>
      <c r="H3412" s="71"/>
      <c r="I3412" s="72">
        <v>5335.88</v>
      </c>
      <c r="J3412" s="71"/>
      <c r="K3412" s="71"/>
      <c r="L3412" s="72">
        <v>5335.88</v>
      </c>
      <c r="M3412" s="72">
        <v>0</v>
      </c>
      <c r="N3412" s="71"/>
      <c r="O3412" s="71"/>
      <c r="P3412" s="71"/>
      <c r="Q3412" s="71"/>
      <c r="R3412" s="71"/>
      <c r="S3412" s="72">
        <v>5335.88</v>
      </c>
      <c r="T3412" s="72">
        <v>5335.88</v>
      </c>
      <c r="U3412" s="71"/>
      <c r="V3412" s="71"/>
      <c r="W3412" s="71"/>
      <c r="X3412" s="72">
        <v>0</v>
      </c>
      <c r="Y3412" s="72">
        <v>0</v>
      </c>
      <c r="Z3412" s="72">
        <v>5335.88</v>
      </c>
      <c r="AA3412" s="69"/>
      <c r="AB3412" s="69"/>
      <c r="AC3412" s="69"/>
    </row>
    <row r="3413" spans="1:29" ht="30" x14ac:dyDescent="0.25">
      <c r="A3413" s="68" t="s">
        <v>34076</v>
      </c>
      <c r="B3413" s="69" t="s">
        <v>31619</v>
      </c>
      <c r="C3413" s="69" t="s">
        <v>34077</v>
      </c>
      <c r="D3413" s="69" t="s">
        <v>4670</v>
      </c>
      <c r="E3413" s="69"/>
      <c r="F3413" s="69" t="s">
        <v>31976</v>
      </c>
      <c r="G3413" s="69" t="s">
        <v>31541</v>
      </c>
      <c r="H3413" s="69" t="s">
        <v>962</v>
      </c>
      <c r="I3413" s="70">
        <v>21501.34</v>
      </c>
      <c r="J3413" s="69" t="s">
        <v>4591</v>
      </c>
      <c r="K3413" s="69" t="s">
        <v>34078</v>
      </c>
      <c r="L3413" s="70">
        <v>21501.34</v>
      </c>
      <c r="M3413" s="69"/>
      <c r="N3413" s="69" t="s">
        <v>34079</v>
      </c>
      <c r="O3413" s="69"/>
      <c r="P3413" s="69" t="s">
        <v>31458</v>
      </c>
      <c r="Q3413" s="69" t="s">
        <v>31632</v>
      </c>
      <c r="R3413" s="69"/>
      <c r="S3413" s="70">
        <v>21501.34</v>
      </c>
      <c r="T3413" s="70"/>
      <c r="U3413" s="69" t="s">
        <v>31632</v>
      </c>
      <c r="V3413" s="73">
        <v>70</v>
      </c>
      <c r="W3413" s="69" t="s">
        <v>31632</v>
      </c>
      <c r="X3413" s="69"/>
      <c r="Y3413" s="70"/>
      <c r="Z3413" s="69">
        <v>0</v>
      </c>
      <c r="AA3413" s="69" t="s">
        <v>989</v>
      </c>
      <c r="AB3413" s="69" t="s">
        <v>1144</v>
      </c>
      <c r="AC3413" s="69"/>
    </row>
    <row r="3414" spans="1:29" x14ac:dyDescent="0.25">
      <c r="A3414" s="71" t="s">
        <v>193</v>
      </c>
      <c r="B3414" s="71"/>
      <c r="C3414" s="71"/>
      <c r="D3414" s="71"/>
      <c r="E3414" s="71"/>
      <c r="F3414" s="71"/>
      <c r="G3414" s="71"/>
      <c r="H3414" s="71"/>
      <c r="I3414" s="72">
        <v>21501.34</v>
      </c>
      <c r="J3414" s="71"/>
      <c r="K3414" s="71"/>
      <c r="L3414" s="72">
        <v>21501.34</v>
      </c>
      <c r="M3414" s="72">
        <v>0</v>
      </c>
      <c r="N3414" s="71"/>
      <c r="O3414" s="71"/>
      <c r="P3414" s="71"/>
      <c r="Q3414" s="71"/>
      <c r="R3414" s="71"/>
      <c r="S3414" s="72">
        <v>21501.34</v>
      </c>
      <c r="T3414" s="72">
        <v>21501.34</v>
      </c>
      <c r="U3414" s="71"/>
      <c r="V3414" s="71"/>
      <c r="W3414" s="71"/>
      <c r="X3414" s="72">
        <v>0</v>
      </c>
      <c r="Y3414" s="72">
        <v>0</v>
      </c>
      <c r="Z3414" s="72">
        <v>21501.34</v>
      </c>
      <c r="AA3414" s="69"/>
      <c r="AB3414" s="69"/>
      <c r="AC3414" s="69"/>
    </row>
    <row r="3415" spans="1:29" ht="40" x14ac:dyDescent="0.25">
      <c r="A3415" s="68" t="s">
        <v>34080</v>
      </c>
      <c r="B3415" s="69" t="s">
        <v>34081</v>
      </c>
      <c r="C3415" s="69" t="s">
        <v>34082</v>
      </c>
      <c r="D3415" s="69" t="s">
        <v>20673</v>
      </c>
      <c r="E3415" s="69"/>
      <c r="F3415" s="69" t="s">
        <v>31976</v>
      </c>
      <c r="G3415" s="69" t="s">
        <v>32491</v>
      </c>
      <c r="H3415" s="69" t="s">
        <v>962</v>
      </c>
      <c r="I3415" s="70">
        <v>9699.9</v>
      </c>
      <c r="J3415" s="69" t="s">
        <v>4591</v>
      </c>
      <c r="K3415" s="69" t="s">
        <v>34083</v>
      </c>
      <c r="L3415" s="70">
        <v>9699.9</v>
      </c>
      <c r="M3415" s="69"/>
      <c r="N3415" s="69" t="s">
        <v>34084</v>
      </c>
      <c r="O3415" s="69"/>
      <c r="P3415" s="69" t="s">
        <v>31604</v>
      </c>
      <c r="Q3415" s="69" t="s">
        <v>31632</v>
      </c>
      <c r="R3415" s="69"/>
      <c r="S3415" s="70">
        <v>9699.9</v>
      </c>
      <c r="T3415" s="70"/>
      <c r="U3415" s="69" t="s">
        <v>31632</v>
      </c>
      <c r="V3415" s="73">
        <v>35</v>
      </c>
      <c r="W3415" s="69" t="s">
        <v>31632</v>
      </c>
      <c r="X3415" s="69"/>
      <c r="Y3415" s="70"/>
      <c r="Z3415" s="69">
        <v>0</v>
      </c>
      <c r="AA3415" s="69" t="s">
        <v>989</v>
      </c>
      <c r="AB3415" s="69" t="s">
        <v>1144</v>
      </c>
      <c r="AC3415" s="69"/>
    </row>
    <row r="3416" spans="1:29" x14ac:dyDescent="0.25">
      <c r="A3416" s="71" t="s">
        <v>193</v>
      </c>
      <c r="B3416" s="71"/>
      <c r="C3416" s="71"/>
      <c r="D3416" s="71"/>
      <c r="E3416" s="71"/>
      <c r="F3416" s="71"/>
      <c r="G3416" s="71"/>
      <c r="H3416" s="71"/>
      <c r="I3416" s="72">
        <v>9699.9</v>
      </c>
      <c r="J3416" s="71"/>
      <c r="K3416" s="71"/>
      <c r="L3416" s="72">
        <v>9699.9</v>
      </c>
      <c r="M3416" s="72">
        <v>0</v>
      </c>
      <c r="N3416" s="71"/>
      <c r="O3416" s="71"/>
      <c r="P3416" s="71"/>
      <c r="Q3416" s="71"/>
      <c r="R3416" s="71"/>
      <c r="S3416" s="72">
        <v>9699.9</v>
      </c>
      <c r="T3416" s="72">
        <v>9699.9</v>
      </c>
      <c r="U3416" s="71"/>
      <c r="V3416" s="71"/>
      <c r="W3416" s="71"/>
      <c r="X3416" s="72">
        <v>0</v>
      </c>
      <c r="Y3416" s="72">
        <v>0</v>
      </c>
      <c r="Z3416" s="72">
        <v>9699.9</v>
      </c>
      <c r="AA3416" s="69"/>
      <c r="AB3416" s="69"/>
      <c r="AC3416" s="69"/>
    </row>
    <row r="3417" spans="1:29" ht="20" x14ac:dyDescent="0.25">
      <c r="A3417" s="68" t="s">
        <v>34085</v>
      </c>
      <c r="B3417" s="69" t="s">
        <v>34086</v>
      </c>
      <c r="C3417" s="69" t="s">
        <v>34087</v>
      </c>
      <c r="D3417" s="69" t="s">
        <v>1876</v>
      </c>
      <c r="E3417" s="69"/>
      <c r="F3417" s="69" t="s">
        <v>31424</v>
      </c>
      <c r="G3417" s="69" t="s">
        <v>6427</v>
      </c>
      <c r="H3417" s="69" t="s">
        <v>962</v>
      </c>
      <c r="I3417" s="70">
        <v>3339.69</v>
      </c>
      <c r="J3417" s="69" t="s">
        <v>4591</v>
      </c>
      <c r="K3417" s="69" t="s">
        <v>34088</v>
      </c>
      <c r="L3417" s="70">
        <v>3339.69</v>
      </c>
      <c r="M3417" s="69"/>
      <c r="N3417" s="69" t="s">
        <v>34089</v>
      </c>
      <c r="O3417" s="69"/>
      <c r="P3417" s="69" t="s">
        <v>3348</v>
      </c>
      <c r="Q3417" s="69" t="s">
        <v>3348</v>
      </c>
      <c r="R3417" s="69"/>
      <c r="S3417" s="70">
        <v>3339.69</v>
      </c>
      <c r="T3417" s="70"/>
      <c r="U3417" s="69" t="s">
        <v>3348</v>
      </c>
      <c r="V3417" s="73">
        <v>0</v>
      </c>
      <c r="W3417" s="69" t="s">
        <v>3348</v>
      </c>
      <c r="X3417" s="69"/>
      <c r="Y3417" s="70"/>
      <c r="Z3417" s="69">
        <v>0</v>
      </c>
      <c r="AA3417" s="69" t="s">
        <v>989</v>
      </c>
      <c r="AB3417" s="69" t="s">
        <v>1144</v>
      </c>
      <c r="AC3417" s="69"/>
    </row>
    <row r="3418" spans="1:29" x14ac:dyDescent="0.25">
      <c r="A3418" s="71" t="s">
        <v>193</v>
      </c>
      <c r="B3418" s="71"/>
      <c r="C3418" s="71"/>
      <c r="D3418" s="71"/>
      <c r="E3418" s="71"/>
      <c r="F3418" s="71"/>
      <c r="G3418" s="71"/>
      <c r="H3418" s="71"/>
      <c r="I3418" s="72">
        <v>3339.69</v>
      </c>
      <c r="J3418" s="71"/>
      <c r="K3418" s="71"/>
      <c r="L3418" s="72">
        <v>3339.69</v>
      </c>
      <c r="M3418" s="72">
        <v>0</v>
      </c>
      <c r="N3418" s="71"/>
      <c r="O3418" s="71"/>
      <c r="P3418" s="71"/>
      <c r="Q3418" s="71"/>
      <c r="R3418" s="71"/>
      <c r="S3418" s="72">
        <v>3339.69</v>
      </c>
      <c r="T3418" s="72">
        <v>3339.69</v>
      </c>
      <c r="U3418" s="71"/>
      <c r="V3418" s="71"/>
      <c r="W3418" s="71"/>
      <c r="X3418" s="72">
        <v>0</v>
      </c>
      <c r="Y3418" s="72">
        <v>0</v>
      </c>
      <c r="Z3418" s="72">
        <v>3339.69</v>
      </c>
      <c r="AA3418" s="69"/>
      <c r="AB3418" s="69"/>
      <c r="AC3418" s="69"/>
    </row>
    <row r="3419" spans="1:29" ht="40" x14ac:dyDescent="0.25">
      <c r="A3419" s="68" t="s">
        <v>34090</v>
      </c>
      <c r="B3419" s="69" t="s">
        <v>33854</v>
      </c>
      <c r="C3419" s="69" t="s">
        <v>34091</v>
      </c>
      <c r="D3419" s="69" t="s">
        <v>6325</v>
      </c>
      <c r="E3419" s="69"/>
      <c r="F3419" s="69" t="s">
        <v>31424</v>
      </c>
      <c r="G3419" s="69" t="s">
        <v>31557</v>
      </c>
      <c r="H3419" s="69" t="s">
        <v>962</v>
      </c>
      <c r="I3419" s="70">
        <v>643.6</v>
      </c>
      <c r="J3419" s="69" t="s">
        <v>4591</v>
      </c>
      <c r="K3419" s="69" t="s">
        <v>34092</v>
      </c>
      <c r="L3419" s="70">
        <v>643.6</v>
      </c>
      <c r="M3419" s="69"/>
      <c r="N3419" s="69" t="s">
        <v>34093</v>
      </c>
      <c r="O3419" s="69"/>
      <c r="P3419" s="69" t="s">
        <v>1977</v>
      </c>
      <c r="Q3419" s="69" t="s">
        <v>1374</v>
      </c>
      <c r="R3419" s="69"/>
      <c r="S3419" s="70">
        <v>643.6</v>
      </c>
      <c r="T3419" s="70"/>
      <c r="U3419" s="69" t="s">
        <v>1374</v>
      </c>
      <c r="V3419" s="73">
        <v>90</v>
      </c>
      <c r="W3419" s="69" t="s">
        <v>1374</v>
      </c>
      <c r="X3419" s="69"/>
      <c r="Y3419" s="70"/>
      <c r="Z3419" s="69">
        <v>0</v>
      </c>
      <c r="AA3419" s="69" t="s">
        <v>989</v>
      </c>
      <c r="AB3419" s="69" t="s">
        <v>1144</v>
      </c>
      <c r="AC3419" s="69"/>
    </row>
    <row r="3420" spans="1:29" x14ac:dyDescent="0.25">
      <c r="A3420" s="71" t="s">
        <v>193</v>
      </c>
      <c r="B3420" s="71"/>
      <c r="C3420" s="71"/>
      <c r="D3420" s="71"/>
      <c r="E3420" s="71"/>
      <c r="F3420" s="71"/>
      <c r="G3420" s="71"/>
      <c r="H3420" s="71"/>
      <c r="I3420" s="72">
        <v>643.6</v>
      </c>
      <c r="J3420" s="71"/>
      <c r="K3420" s="71"/>
      <c r="L3420" s="72">
        <v>643.6</v>
      </c>
      <c r="M3420" s="72">
        <v>0</v>
      </c>
      <c r="N3420" s="71"/>
      <c r="O3420" s="71"/>
      <c r="P3420" s="71"/>
      <c r="Q3420" s="71"/>
      <c r="R3420" s="71"/>
      <c r="S3420" s="72">
        <v>643.6</v>
      </c>
      <c r="T3420" s="72">
        <v>643.6</v>
      </c>
      <c r="U3420" s="71"/>
      <c r="V3420" s="71"/>
      <c r="W3420" s="71"/>
      <c r="X3420" s="72">
        <v>0</v>
      </c>
      <c r="Y3420" s="72">
        <v>0</v>
      </c>
      <c r="Z3420" s="72">
        <v>643.6</v>
      </c>
      <c r="AA3420" s="69"/>
      <c r="AB3420" s="69"/>
      <c r="AC3420" s="69"/>
    </row>
    <row r="3421" spans="1:29" ht="30" x14ac:dyDescent="0.25">
      <c r="A3421" s="68" t="s">
        <v>34094</v>
      </c>
      <c r="B3421" s="69" t="s">
        <v>34062</v>
      </c>
      <c r="C3421" s="69" t="s">
        <v>34095</v>
      </c>
      <c r="D3421" s="69" t="s">
        <v>858</v>
      </c>
      <c r="E3421" s="69"/>
      <c r="F3421" s="69" t="s">
        <v>31424</v>
      </c>
      <c r="G3421" s="69" t="s">
        <v>6424</v>
      </c>
      <c r="H3421" s="69" t="s">
        <v>962</v>
      </c>
      <c r="I3421" s="70">
        <v>2711.48</v>
      </c>
      <c r="J3421" s="69" t="s">
        <v>4591</v>
      </c>
      <c r="K3421" s="69" t="s">
        <v>34096</v>
      </c>
      <c r="L3421" s="70">
        <v>2711.48</v>
      </c>
      <c r="M3421" s="69"/>
      <c r="N3421" s="69" t="s">
        <v>34097</v>
      </c>
      <c r="O3421" s="69"/>
      <c r="P3421" s="69" t="s">
        <v>31503</v>
      </c>
      <c r="Q3421" s="69" t="s">
        <v>1957</v>
      </c>
      <c r="R3421" s="69"/>
      <c r="S3421" s="70">
        <v>2711.48</v>
      </c>
      <c r="T3421" s="70"/>
      <c r="U3421" s="69" t="s">
        <v>1957</v>
      </c>
      <c r="V3421" s="73">
        <v>90</v>
      </c>
      <c r="W3421" s="69" t="s">
        <v>1957</v>
      </c>
      <c r="X3421" s="69"/>
      <c r="Y3421" s="70"/>
      <c r="Z3421" s="69">
        <v>0</v>
      </c>
      <c r="AA3421" s="69" t="s">
        <v>989</v>
      </c>
      <c r="AB3421" s="69" t="s">
        <v>1144</v>
      </c>
      <c r="AC3421" s="69"/>
    </row>
    <row r="3422" spans="1:29" x14ac:dyDescent="0.25">
      <c r="A3422" s="71" t="s">
        <v>193</v>
      </c>
      <c r="B3422" s="71"/>
      <c r="C3422" s="71"/>
      <c r="D3422" s="71"/>
      <c r="E3422" s="71"/>
      <c r="F3422" s="71"/>
      <c r="G3422" s="71"/>
      <c r="H3422" s="71"/>
      <c r="I3422" s="72">
        <v>2711.48</v>
      </c>
      <c r="J3422" s="71"/>
      <c r="K3422" s="71"/>
      <c r="L3422" s="72">
        <v>2711.48</v>
      </c>
      <c r="M3422" s="72">
        <v>0</v>
      </c>
      <c r="N3422" s="71"/>
      <c r="O3422" s="71"/>
      <c r="P3422" s="71"/>
      <c r="Q3422" s="71"/>
      <c r="R3422" s="71"/>
      <c r="S3422" s="72">
        <v>2711.48</v>
      </c>
      <c r="T3422" s="72">
        <v>2711.48</v>
      </c>
      <c r="U3422" s="71"/>
      <c r="V3422" s="71"/>
      <c r="W3422" s="71"/>
      <c r="X3422" s="72">
        <v>0</v>
      </c>
      <c r="Y3422" s="72">
        <v>0</v>
      </c>
      <c r="Z3422" s="72">
        <v>2711.48</v>
      </c>
      <c r="AA3422" s="69"/>
      <c r="AB3422" s="69"/>
      <c r="AC3422" s="69"/>
    </row>
    <row r="3423" spans="1:29" ht="40" x14ac:dyDescent="0.25">
      <c r="A3423" s="68" t="s">
        <v>34098</v>
      </c>
      <c r="B3423" s="69" t="s">
        <v>34099</v>
      </c>
      <c r="C3423" s="69" t="s">
        <v>34100</v>
      </c>
      <c r="D3423" s="69" t="s">
        <v>4056</v>
      </c>
      <c r="E3423" s="69"/>
      <c r="F3423" s="69" t="s">
        <v>31424</v>
      </c>
      <c r="G3423" s="69" t="s">
        <v>31979</v>
      </c>
      <c r="H3423" s="69" t="s">
        <v>962</v>
      </c>
      <c r="I3423" s="70">
        <v>2548.54</v>
      </c>
      <c r="J3423" s="69" t="s">
        <v>4591</v>
      </c>
      <c r="K3423" s="69" t="s">
        <v>34101</v>
      </c>
      <c r="L3423" s="70">
        <v>2548.54</v>
      </c>
      <c r="M3423" s="69"/>
      <c r="N3423" s="69" t="s">
        <v>34102</v>
      </c>
      <c r="O3423" s="69"/>
      <c r="P3423" s="69" t="s">
        <v>31497</v>
      </c>
      <c r="Q3423" s="69" t="s">
        <v>31670</v>
      </c>
      <c r="R3423" s="69"/>
      <c r="S3423" s="70">
        <v>2548.54</v>
      </c>
      <c r="T3423" s="70"/>
      <c r="U3423" s="69" t="s">
        <v>31670</v>
      </c>
      <c r="V3423" s="73">
        <v>83</v>
      </c>
      <c r="W3423" s="69" t="s">
        <v>31670</v>
      </c>
      <c r="X3423" s="69"/>
      <c r="Y3423" s="70"/>
      <c r="Z3423" s="69">
        <v>0</v>
      </c>
      <c r="AA3423" s="69" t="s">
        <v>989</v>
      </c>
      <c r="AB3423" s="69" t="s">
        <v>1144</v>
      </c>
      <c r="AC3423" s="69"/>
    </row>
    <row r="3424" spans="1:29" x14ac:dyDescent="0.25">
      <c r="A3424" s="71" t="s">
        <v>193</v>
      </c>
      <c r="B3424" s="71"/>
      <c r="C3424" s="71"/>
      <c r="D3424" s="71"/>
      <c r="E3424" s="71"/>
      <c r="F3424" s="71"/>
      <c r="G3424" s="71"/>
      <c r="H3424" s="71"/>
      <c r="I3424" s="72">
        <v>2548.54</v>
      </c>
      <c r="J3424" s="71"/>
      <c r="K3424" s="71"/>
      <c r="L3424" s="72">
        <v>2548.54</v>
      </c>
      <c r="M3424" s="72">
        <v>0</v>
      </c>
      <c r="N3424" s="71"/>
      <c r="O3424" s="71"/>
      <c r="P3424" s="71"/>
      <c r="Q3424" s="71"/>
      <c r="R3424" s="71"/>
      <c r="S3424" s="72">
        <v>2548.54</v>
      </c>
      <c r="T3424" s="72">
        <v>2548.54</v>
      </c>
      <c r="U3424" s="71"/>
      <c r="V3424" s="71"/>
      <c r="W3424" s="71"/>
      <c r="X3424" s="72">
        <v>0</v>
      </c>
      <c r="Y3424" s="72">
        <v>0</v>
      </c>
      <c r="Z3424" s="72">
        <v>2548.54</v>
      </c>
      <c r="AA3424" s="69"/>
      <c r="AB3424" s="69"/>
      <c r="AC3424" s="69"/>
    </row>
    <row r="3425" spans="1:29" ht="30" x14ac:dyDescent="0.25">
      <c r="A3425" s="68" t="s">
        <v>34103</v>
      </c>
      <c r="B3425" s="69" t="s">
        <v>34104</v>
      </c>
      <c r="C3425" s="69" t="s">
        <v>34105</v>
      </c>
      <c r="D3425" s="69" t="s">
        <v>4623</v>
      </c>
      <c r="E3425" s="69"/>
      <c r="F3425" s="69" t="s">
        <v>32882</v>
      </c>
      <c r="G3425" s="69" t="s">
        <v>32491</v>
      </c>
      <c r="H3425" s="69" t="s">
        <v>962</v>
      </c>
      <c r="I3425" s="70">
        <v>18246.59</v>
      </c>
      <c r="J3425" s="69" t="s">
        <v>4591</v>
      </c>
      <c r="K3425" s="69" t="s">
        <v>34106</v>
      </c>
      <c r="L3425" s="70">
        <v>18246.59</v>
      </c>
      <c r="M3425" s="69"/>
      <c r="N3425" s="69" t="s">
        <v>34107</v>
      </c>
      <c r="O3425" s="69" t="s">
        <v>34107</v>
      </c>
      <c r="P3425" s="69" t="s">
        <v>32962</v>
      </c>
      <c r="Q3425" s="69" t="s">
        <v>31632</v>
      </c>
      <c r="R3425" s="69" t="s">
        <v>1413</v>
      </c>
      <c r="S3425" s="70">
        <v>18246.59</v>
      </c>
      <c r="T3425" s="70"/>
      <c r="U3425" s="69" t="s">
        <v>30346</v>
      </c>
      <c r="V3425" s="73">
        <v>118</v>
      </c>
      <c r="W3425" s="69" t="s">
        <v>31632</v>
      </c>
      <c r="X3425" s="69"/>
      <c r="Y3425" s="70"/>
      <c r="Z3425" s="69">
        <v>62.29</v>
      </c>
      <c r="AA3425" s="69" t="s">
        <v>989</v>
      </c>
      <c r="AB3425" s="69" t="s">
        <v>1144</v>
      </c>
      <c r="AC3425" s="69"/>
    </row>
    <row r="3426" spans="1:29" x14ac:dyDescent="0.25">
      <c r="A3426" s="71" t="s">
        <v>193</v>
      </c>
      <c r="B3426" s="71"/>
      <c r="C3426" s="71"/>
      <c r="D3426" s="71"/>
      <c r="E3426" s="71"/>
      <c r="F3426" s="71"/>
      <c r="G3426" s="71"/>
      <c r="H3426" s="71"/>
      <c r="I3426" s="72">
        <v>18246.59</v>
      </c>
      <c r="J3426" s="71"/>
      <c r="K3426" s="71"/>
      <c r="L3426" s="72">
        <v>18246.59</v>
      </c>
      <c r="M3426" s="72">
        <v>0</v>
      </c>
      <c r="N3426" s="71"/>
      <c r="O3426" s="71"/>
      <c r="P3426" s="71"/>
      <c r="Q3426" s="71"/>
      <c r="R3426" s="71"/>
      <c r="S3426" s="72">
        <v>18246.59</v>
      </c>
      <c r="T3426" s="72">
        <v>18246.59</v>
      </c>
      <c r="U3426" s="71"/>
      <c r="V3426" s="71"/>
      <c r="W3426" s="71"/>
      <c r="X3426" s="72">
        <v>0</v>
      </c>
      <c r="Y3426" s="72">
        <v>62.29</v>
      </c>
      <c r="Z3426" s="72">
        <v>18308.88</v>
      </c>
      <c r="AA3426" s="69"/>
      <c r="AB3426" s="69"/>
      <c r="AC3426" s="69"/>
    </row>
    <row r="3427" spans="1:29" ht="30" x14ac:dyDescent="0.25">
      <c r="A3427" s="68" t="s">
        <v>34108</v>
      </c>
      <c r="B3427" s="69" t="s">
        <v>33628</v>
      </c>
      <c r="C3427" s="69" t="s">
        <v>34109</v>
      </c>
      <c r="D3427" s="69" t="s">
        <v>883</v>
      </c>
      <c r="E3427" s="69"/>
      <c r="F3427" s="69" t="s">
        <v>32882</v>
      </c>
      <c r="G3427" s="69" t="s">
        <v>31509</v>
      </c>
      <c r="H3427" s="69" t="s">
        <v>962</v>
      </c>
      <c r="I3427" s="70">
        <v>1880.66</v>
      </c>
      <c r="J3427" s="69" t="s">
        <v>4591</v>
      </c>
      <c r="K3427" s="69" t="s">
        <v>34110</v>
      </c>
      <c r="L3427" s="70">
        <v>1880.66</v>
      </c>
      <c r="M3427" s="69"/>
      <c r="N3427" s="69" t="s">
        <v>34111</v>
      </c>
      <c r="O3427" s="69"/>
      <c r="P3427" s="69" t="s">
        <v>32407</v>
      </c>
      <c r="Q3427" s="69" t="s">
        <v>1137</v>
      </c>
      <c r="R3427" s="69"/>
      <c r="S3427" s="70">
        <v>1880.66</v>
      </c>
      <c r="T3427" s="70"/>
      <c r="U3427" s="69" t="s">
        <v>1137</v>
      </c>
      <c r="V3427" s="73">
        <v>90</v>
      </c>
      <c r="W3427" s="69" t="s">
        <v>1137</v>
      </c>
      <c r="X3427" s="69"/>
      <c r="Y3427" s="70"/>
      <c r="Z3427" s="69">
        <v>0</v>
      </c>
      <c r="AA3427" s="69" t="s">
        <v>989</v>
      </c>
      <c r="AB3427" s="69" t="s">
        <v>1144</v>
      </c>
      <c r="AC3427" s="69"/>
    </row>
    <row r="3428" spans="1:29" x14ac:dyDescent="0.25">
      <c r="A3428" s="71" t="s">
        <v>193</v>
      </c>
      <c r="B3428" s="71"/>
      <c r="C3428" s="71"/>
      <c r="D3428" s="71"/>
      <c r="E3428" s="71"/>
      <c r="F3428" s="71"/>
      <c r="G3428" s="71"/>
      <c r="H3428" s="71"/>
      <c r="I3428" s="72">
        <v>1880.66</v>
      </c>
      <c r="J3428" s="71"/>
      <c r="K3428" s="71"/>
      <c r="L3428" s="72">
        <v>1880.66</v>
      </c>
      <c r="M3428" s="72">
        <v>0</v>
      </c>
      <c r="N3428" s="71"/>
      <c r="O3428" s="71"/>
      <c r="P3428" s="71"/>
      <c r="Q3428" s="71"/>
      <c r="R3428" s="71"/>
      <c r="S3428" s="72">
        <v>1880.66</v>
      </c>
      <c r="T3428" s="72">
        <v>1880.66</v>
      </c>
      <c r="U3428" s="71"/>
      <c r="V3428" s="71"/>
      <c r="W3428" s="71"/>
      <c r="X3428" s="72">
        <v>0</v>
      </c>
      <c r="Y3428" s="72">
        <v>0</v>
      </c>
      <c r="Z3428" s="72">
        <v>1880.66</v>
      </c>
      <c r="AA3428" s="69"/>
      <c r="AB3428" s="69"/>
      <c r="AC3428" s="69"/>
    </row>
    <row r="3429" spans="1:29" ht="40" x14ac:dyDescent="0.25">
      <c r="A3429" s="68" t="s">
        <v>34112</v>
      </c>
      <c r="B3429" s="69" t="s">
        <v>34113</v>
      </c>
      <c r="C3429" s="69" t="s">
        <v>34114</v>
      </c>
      <c r="D3429" s="69" t="s">
        <v>20673</v>
      </c>
      <c r="E3429" s="69"/>
      <c r="F3429" s="69" t="s">
        <v>32882</v>
      </c>
      <c r="G3429" s="69" t="s">
        <v>31669</v>
      </c>
      <c r="H3429" s="69" t="s">
        <v>962</v>
      </c>
      <c r="I3429" s="70">
        <v>5255.51</v>
      </c>
      <c r="J3429" s="69" t="s">
        <v>4591</v>
      </c>
      <c r="K3429" s="69" t="s">
        <v>34115</v>
      </c>
      <c r="L3429" s="70">
        <v>5255.51</v>
      </c>
      <c r="M3429" s="69"/>
      <c r="N3429" s="69" t="s">
        <v>34116</v>
      </c>
      <c r="O3429" s="69"/>
      <c r="P3429" s="69" t="s">
        <v>31680</v>
      </c>
      <c r="Q3429" s="69" t="s">
        <v>1249</v>
      </c>
      <c r="R3429" s="69"/>
      <c r="S3429" s="70">
        <v>5255.51</v>
      </c>
      <c r="T3429" s="70"/>
      <c r="U3429" s="69" t="s">
        <v>1249</v>
      </c>
      <c r="V3429" s="73">
        <v>88</v>
      </c>
      <c r="W3429" s="69" t="s">
        <v>1249</v>
      </c>
      <c r="X3429" s="69"/>
      <c r="Y3429" s="70"/>
      <c r="Z3429" s="69">
        <v>0</v>
      </c>
      <c r="AA3429" s="69" t="s">
        <v>989</v>
      </c>
      <c r="AB3429" s="69" t="s">
        <v>1144</v>
      </c>
      <c r="AC3429" s="69"/>
    </row>
    <row r="3430" spans="1:29" x14ac:dyDescent="0.25">
      <c r="A3430" s="71" t="s">
        <v>193</v>
      </c>
      <c r="B3430" s="71"/>
      <c r="C3430" s="71"/>
      <c r="D3430" s="71"/>
      <c r="E3430" s="71"/>
      <c r="F3430" s="71"/>
      <c r="G3430" s="71"/>
      <c r="H3430" s="71"/>
      <c r="I3430" s="72">
        <v>5255.51</v>
      </c>
      <c r="J3430" s="71"/>
      <c r="K3430" s="71"/>
      <c r="L3430" s="72">
        <v>5255.51</v>
      </c>
      <c r="M3430" s="72">
        <v>0</v>
      </c>
      <c r="N3430" s="71"/>
      <c r="O3430" s="71"/>
      <c r="P3430" s="71"/>
      <c r="Q3430" s="71"/>
      <c r="R3430" s="71"/>
      <c r="S3430" s="72">
        <v>5255.51</v>
      </c>
      <c r="T3430" s="72">
        <v>5255.51</v>
      </c>
      <c r="U3430" s="71"/>
      <c r="V3430" s="71"/>
      <c r="W3430" s="71"/>
      <c r="X3430" s="72">
        <v>0</v>
      </c>
      <c r="Y3430" s="72">
        <v>0</v>
      </c>
      <c r="Z3430" s="72">
        <v>5255.51</v>
      </c>
      <c r="AA3430" s="69"/>
      <c r="AB3430" s="69"/>
      <c r="AC3430" s="69"/>
    </row>
    <row r="3431" spans="1:29" ht="20" x14ac:dyDescent="0.25">
      <c r="A3431" s="68" t="s">
        <v>34117</v>
      </c>
      <c r="B3431" s="69" t="s">
        <v>34118</v>
      </c>
      <c r="C3431" s="69" t="s">
        <v>34119</v>
      </c>
      <c r="D3431" s="69" t="s">
        <v>4611</v>
      </c>
      <c r="E3431" s="69"/>
      <c r="F3431" s="69" t="s">
        <v>34120</v>
      </c>
      <c r="G3431" s="69" t="s">
        <v>32466</v>
      </c>
      <c r="H3431" s="69" t="s">
        <v>962</v>
      </c>
      <c r="I3431" s="70">
        <v>4132.4399999999996</v>
      </c>
      <c r="J3431" s="69" t="s">
        <v>4591</v>
      </c>
      <c r="K3431" s="69" t="s">
        <v>34121</v>
      </c>
      <c r="L3431" s="70">
        <v>4132.4399999999996</v>
      </c>
      <c r="M3431" s="69"/>
      <c r="N3431" s="69" t="s">
        <v>34122</v>
      </c>
      <c r="O3431" s="69"/>
      <c r="P3431" s="69" t="s">
        <v>32152</v>
      </c>
      <c r="Q3431" s="69" t="s">
        <v>3831</v>
      </c>
      <c r="R3431" s="69"/>
      <c r="S3431" s="70">
        <v>4132.4399999999996</v>
      </c>
      <c r="T3431" s="70"/>
      <c r="U3431" s="69" t="s">
        <v>3831</v>
      </c>
      <c r="V3431" s="73">
        <v>96</v>
      </c>
      <c r="W3431" s="69" t="s">
        <v>3831</v>
      </c>
      <c r="X3431" s="69"/>
      <c r="Y3431" s="70"/>
      <c r="Z3431" s="69">
        <v>0</v>
      </c>
      <c r="AA3431" s="69" t="s">
        <v>989</v>
      </c>
      <c r="AB3431" s="69" t="s">
        <v>1144</v>
      </c>
      <c r="AC3431" s="69"/>
    </row>
    <row r="3432" spans="1:29" x14ac:dyDescent="0.25">
      <c r="A3432" s="71" t="s">
        <v>193</v>
      </c>
      <c r="B3432" s="71"/>
      <c r="C3432" s="71"/>
      <c r="D3432" s="71"/>
      <c r="E3432" s="71"/>
      <c r="F3432" s="71"/>
      <c r="G3432" s="71"/>
      <c r="H3432" s="71"/>
      <c r="I3432" s="72">
        <v>4132.4399999999996</v>
      </c>
      <c r="J3432" s="71"/>
      <c r="K3432" s="71"/>
      <c r="L3432" s="72">
        <v>4132.4399999999996</v>
      </c>
      <c r="M3432" s="72">
        <v>0</v>
      </c>
      <c r="N3432" s="71"/>
      <c r="O3432" s="71"/>
      <c r="P3432" s="71"/>
      <c r="Q3432" s="71"/>
      <c r="R3432" s="71"/>
      <c r="S3432" s="72">
        <v>4132.4399999999996</v>
      </c>
      <c r="T3432" s="72">
        <v>4132.4399999999996</v>
      </c>
      <c r="U3432" s="71"/>
      <c r="V3432" s="71"/>
      <c r="W3432" s="71"/>
      <c r="X3432" s="72">
        <v>0</v>
      </c>
      <c r="Y3432" s="72">
        <v>0</v>
      </c>
      <c r="Z3432" s="72">
        <v>4132.4399999999996</v>
      </c>
      <c r="AA3432" s="69"/>
      <c r="AB3432" s="69"/>
      <c r="AC3432" s="69"/>
    </row>
    <row r="3433" spans="1:29" ht="40" x14ac:dyDescent="0.25">
      <c r="A3433" s="68" t="s">
        <v>34123</v>
      </c>
      <c r="B3433" s="69" t="s">
        <v>34124</v>
      </c>
      <c r="C3433" s="69" t="s">
        <v>34125</v>
      </c>
      <c r="D3433" s="69" t="s">
        <v>21039</v>
      </c>
      <c r="E3433" s="69"/>
      <c r="F3433" s="69" t="s">
        <v>32108</v>
      </c>
      <c r="G3433" s="69" t="s">
        <v>31583</v>
      </c>
      <c r="H3433" s="69" t="s">
        <v>962</v>
      </c>
      <c r="I3433" s="70">
        <v>10715.08</v>
      </c>
      <c r="J3433" s="69" t="s">
        <v>4591</v>
      </c>
      <c r="K3433" s="69" t="s">
        <v>34126</v>
      </c>
      <c r="L3433" s="70">
        <v>10715.08</v>
      </c>
      <c r="M3433" s="69"/>
      <c r="N3433" s="69" t="s">
        <v>34127</v>
      </c>
      <c r="O3433" s="69"/>
      <c r="P3433" s="69" t="s">
        <v>4756</v>
      </c>
      <c r="Q3433" s="69" t="s">
        <v>4600</v>
      </c>
      <c r="R3433" s="69"/>
      <c r="S3433" s="70">
        <v>10715.08</v>
      </c>
      <c r="T3433" s="70"/>
      <c r="U3433" s="69" t="s">
        <v>4600</v>
      </c>
      <c r="V3433" s="73">
        <v>90</v>
      </c>
      <c r="W3433" s="69" t="s">
        <v>4600</v>
      </c>
      <c r="X3433" s="69"/>
      <c r="Y3433" s="70"/>
      <c r="Z3433" s="69">
        <v>0</v>
      </c>
      <c r="AA3433" s="69" t="s">
        <v>989</v>
      </c>
      <c r="AB3433" s="69" t="s">
        <v>1144</v>
      </c>
      <c r="AC3433" s="69"/>
    </row>
    <row r="3434" spans="1:29" x14ac:dyDescent="0.25">
      <c r="A3434" s="71" t="s">
        <v>193</v>
      </c>
      <c r="B3434" s="71"/>
      <c r="C3434" s="71"/>
      <c r="D3434" s="71"/>
      <c r="E3434" s="71"/>
      <c r="F3434" s="71"/>
      <c r="G3434" s="71"/>
      <c r="H3434" s="71"/>
      <c r="I3434" s="72">
        <v>10715.08</v>
      </c>
      <c r="J3434" s="71"/>
      <c r="K3434" s="71"/>
      <c r="L3434" s="72">
        <v>10715.08</v>
      </c>
      <c r="M3434" s="72">
        <v>0</v>
      </c>
      <c r="N3434" s="71"/>
      <c r="O3434" s="71"/>
      <c r="P3434" s="71"/>
      <c r="Q3434" s="71"/>
      <c r="R3434" s="71"/>
      <c r="S3434" s="72">
        <v>10715.08</v>
      </c>
      <c r="T3434" s="72">
        <v>10715.08</v>
      </c>
      <c r="U3434" s="71"/>
      <c r="V3434" s="71"/>
      <c r="W3434" s="71"/>
      <c r="X3434" s="72">
        <v>0</v>
      </c>
      <c r="Y3434" s="72">
        <v>0</v>
      </c>
      <c r="Z3434" s="72">
        <v>10715.08</v>
      </c>
      <c r="AA3434" s="69"/>
      <c r="AB3434" s="69"/>
      <c r="AC3434" s="69"/>
    </row>
    <row r="3435" spans="1:29" ht="50" x14ac:dyDescent="0.25">
      <c r="A3435" s="68" t="s">
        <v>34128</v>
      </c>
      <c r="B3435" s="69" t="s">
        <v>34129</v>
      </c>
      <c r="C3435" s="69" t="s">
        <v>34130</v>
      </c>
      <c r="D3435" s="69" t="s">
        <v>4056</v>
      </c>
      <c r="E3435" s="69"/>
      <c r="F3435" s="69" t="s">
        <v>32108</v>
      </c>
      <c r="G3435" s="69" t="s">
        <v>34131</v>
      </c>
      <c r="H3435" s="69" t="s">
        <v>962</v>
      </c>
      <c r="I3435" s="70">
        <v>27778.94</v>
      </c>
      <c r="J3435" s="69" t="s">
        <v>4591</v>
      </c>
      <c r="K3435" s="69" t="s">
        <v>34132</v>
      </c>
      <c r="L3435" s="70">
        <v>27778.94</v>
      </c>
      <c r="M3435" s="69"/>
      <c r="N3435" s="69" t="s">
        <v>34133</v>
      </c>
      <c r="O3435" s="69" t="s">
        <v>34133</v>
      </c>
      <c r="P3435" s="69" t="s">
        <v>31497</v>
      </c>
      <c r="Q3435" s="69" t="s">
        <v>31580</v>
      </c>
      <c r="R3435" s="69" t="s">
        <v>2750</v>
      </c>
      <c r="S3435" s="70">
        <v>27778.94</v>
      </c>
      <c r="T3435" s="70"/>
      <c r="U3435" s="69" t="s">
        <v>30346</v>
      </c>
      <c r="V3435" s="73">
        <v>126</v>
      </c>
      <c r="W3435" s="69" t="s">
        <v>31580</v>
      </c>
      <c r="X3435" s="69"/>
      <c r="Y3435" s="70"/>
      <c r="Z3435" s="69">
        <v>108.21</v>
      </c>
      <c r="AA3435" s="69" t="s">
        <v>989</v>
      </c>
      <c r="AB3435" s="69" t="s">
        <v>1144</v>
      </c>
      <c r="AC3435" s="69"/>
    </row>
    <row r="3436" spans="1:29" x14ac:dyDescent="0.25">
      <c r="A3436" s="71" t="s">
        <v>193</v>
      </c>
      <c r="B3436" s="71"/>
      <c r="C3436" s="71"/>
      <c r="D3436" s="71"/>
      <c r="E3436" s="71"/>
      <c r="F3436" s="71"/>
      <c r="G3436" s="71"/>
      <c r="H3436" s="71"/>
      <c r="I3436" s="72">
        <v>27778.94</v>
      </c>
      <c r="J3436" s="71"/>
      <c r="K3436" s="71"/>
      <c r="L3436" s="72">
        <v>27778.94</v>
      </c>
      <c r="M3436" s="72">
        <v>0</v>
      </c>
      <c r="N3436" s="71"/>
      <c r="O3436" s="71"/>
      <c r="P3436" s="71"/>
      <c r="Q3436" s="71"/>
      <c r="R3436" s="71"/>
      <c r="S3436" s="72">
        <v>27778.94</v>
      </c>
      <c r="T3436" s="72">
        <v>27778.94</v>
      </c>
      <c r="U3436" s="71"/>
      <c r="V3436" s="71"/>
      <c r="W3436" s="71"/>
      <c r="X3436" s="72">
        <v>0</v>
      </c>
      <c r="Y3436" s="72">
        <v>108.21</v>
      </c>
      <c r="Z3436" s="72">
        <v>27887.149999999998</v>
      </c>
      <c r="AA3436" s="69"/>
      <c r="AB3436" s="69"/>
      <c r="AC3436" s="69"/>
    </row>
    <row r="3437" spans="1:29" ht="80" x14ac:dyDescent="0.25">
      <c r="A3437" s="68" t="s">
        <v>34134</v>
      </c>
      <c r="B3437" s="69" t="s">
        <v>34135</v>
      </c>
      <c r="C3437" s="69" t="s">
        <v>34136</v>
      </c>
      <c r="D3437" s="69" t="s">
        <v>4623</v>
      </c>
      <c r="E3437" s="69"/>
      <c r="F3437" s="69" t="s">
        <v>32108</v>
      </c>
      <c r="G3437" s="69" t="s">
        <v>32491</v>
      </c>
      <c r="H3437" s="69" t="s">
        <v>962</v>
      </c>
      <c r="I3437" s="70">
        <v>22988.11</v>
      </c>
      <c r="J3437" s="69" t="s">
        <v>4591</v>
      </c>
      <c r="K3437" s="69" t="s">
        <v>34137</v>
      </c>
      <c r="L3437" s="70">
        <v>22988.11</v>
      </c>
      <c r="M3437" s="69"/>
      <c r="N3437" s="69" t="s">
        <v>34138</v>
      </c>
      <c r="O3437" s="69" t="s">
        <v>34138</v>
      </c>
      <c r="P3437" s="69" t="s">
        <v>31477</v>
      </c>
      <c r="Q3437" s="69" t="s">
        <v>31592</v>
      </c>
      <c r="R3437" s="69" t="s">
        <v>2707</v>
      </c>
      <c r="S3437" s="70">
        <v>22988.11</v>
      </c>
      <c r="T3437" s="70"/>
      <c r="U3437" s="69" t="s">
        <v>30346</v>
      </c>
      <c r="V3437" s="73">
        <v>105</v>
      </c>
      <c r="W3437" s="69" t="s">
        <v>31592</v>
      </c>
      <c r="X3437" s="69"/>
      <c r="Y3437" s="70"/>
      <c r="Z3437" s="69">
        <v>91.58</v>
      </c>
      <c r="AA3437" s="69" t="s">
        <v>989</v>
      </c>
      <c r="AB3437" s="69" t="s">
        <v>1144</v>
      </c>
      <c r="AC3437" s="69"/>
    </row>
    <row r="3438" spans="1:29" x14ac:dyDescent="0.25">
      <c r="A3438" s="71" t="s">
        <v>193</v>
      </c>
      <c r="B3438" s="71"/>
      <c r="C3438" s="71"/>
      <c r="D3438" s="71"/>
      <c r="E3438" s="71"/>
      <c r="F3438" s="71"/>
      <c r="G3438" s="71"/>
      <c r="H3438" s="71"/>
      <c r="I3438" s="72">
        <v>22988.11</v>
      </c>
      <c r="J3438" s="71"/>
      <c r="K3438" s="71"/>
      <c r="L3438" s="72">
        <v>22988.11</v>
      </c>
      <c r="M3438" s="72">
        <v>0</v>
      </c>
      <c r="N3438" s="71"/>
      <c r="O3438" s="71"/>
      <c r="P3438" s="71"/>
      <c r="Q3438" s="71"/>
      <c r="R3438" s="71"/>
      <c r="S3438" s="72">
        <v>22988.11</v>
      </c>
      <c r="T3438" s="72">
        <v>22988.11</v>
      </c>
      <c r="U3438" s="71"/>
      <c r="V3438" s="71"/>
      <c r="W3438" s="71"/>
      <c r="X3438" s="72">
        <v>0</v>
      </c>
      <c r="Y3438" s="72">
        <v>91.58</v>
      </c>
      <c r="Z3438" s="72">
        <v>23079.690000000002</v>
      </c>
      <c r="AA3438" s="69"/>
      <c r="AB3438" s="69"/>
      <c r="AC3438" s="69"/>
    </row>
    <row r="3439" spans="1:29" ht="20" x14ac:dyDescent="0.25">
      <c r="A3439" s="68" t="s">
        <v>34139</v>
      </c>
      <c r="B3439" s="69" t="s">
        <v>34140</v>
      </c>
      <c r="C3439" s="69" t="s">
        <v>34141</v>
      </c>
      <c r="D3439" s="69" t="s">
        <v>1876</v>
      </c>
      <c r="E3439" s="69"/>
      <c r="F3439" s="69" t="s">
        <v>32928</v>
      </c>
      <c r="G3439" s="69" t="s">
        <v>31541</v>
      </c>
      <c r="H3439" s="69" t="s">
        <v>962</v>
      </c>
      <c r="I3439" s="70">
        <v>2394.52</v>
      </c>
      <c r="J3439" s="69" t="s">
        <v>4591</v>
      </c>
      <c r="K3439" s="69" t="s">
        <v>34142</v>
      </c>
      <c r="L3439" s="70">
        <v>2394.52</v>
      </c>
      <c r="M3439" s="69"/>
      <c r="N3439" s="69" t="s">
        <v>34143</v>
      </c>
      <c r="O3439" s="69"/>
      <c r="P3439" s="69" t="s">
        <v>31673</v>
      </c>
      <c r="Q3439" s="69" t="s">
        <v>1996</v>
      </c>
      <c r="R3439" s="69"/>
      <c r="S3439" s="70">
        <v>2394.52</v>
      </c>
      <c r="T3439" s="70"/>
      <c r="U3439" s="69" t="s">
        <v>1996</v>
      </c>
      <c r="V3439" s="73">
        <v>88</v>
      </c>
      <c r="W3439" s="69" t="s">
        <v>1996</v>
      </c>
      <c r="X3439" s="69"/>
      <c r="Y3439" s="70"/>
      <c r="Z3439" s="69">
        <v>0</v>
      </c>
      <c r="AA3439" s="69" t="s">
        <v>989</v>
      </c>
      <c r="AB3439" s="69" t="s">
        <v>1144</v>
      </c>
      <c r="AC3439" s="69"/>
    </row>
    <row r="3440" spans="1:29" x14ac:dyDescent="0.25">
      <c r="A3440" s="71" t="s">
        <v>193</v>
      </c>
      <c r="B3440" s="71"/>
      <c r="C3440" s="71"/>
      <c r="D3440" s="71"/>
      <c r="E3440" s="71"/>
      <c r="F3440" s="71"/>
      <c r="G3440" s="71"/>
      <c r="H3440" s="71"/>
      <c r="I3440" s="72">
        <v>2394.52</v>
      </c>
      <c r="J3440" s="71"/>
      <c r="K3440" s="71"/>
      <c r="L3440" s="72">
        <v>2394.52</v>
      </c>
      <c r="M3440" s="72">
        <v>0</v>
      </c>
      <c r="N3440" s="71"/>
      <c r="O3440" s="71"/>
      <c r="P3440" s="71"/>
      <c r="Q3440" s="71"/>
      <c r="R3440" s="71"/>
      <c r="S3440" s="72">
        <v>2394.52</v>
      </c>
      <c r="T3440" s="72">
        <v>2394.52</v>
      </c>
      <c r="U3440" s="71"/>
      <c r="V3440" s="71"/>
      <c r="W3440" s="71"/>
      <c r="X3440" s="72">
        <v>0</v>
      </c>
      <c r="Y3440" s="72">
        <v>0</v>
      </c>
      <c r="Z3440" s="72">
        <v>2394.52</v>
      </c>
      <c r="AA3440" s="69"/>
      <c r="AB3440" s="69"/>
      <c r="AC3440" s="69"/>
    </row>
    <row r="3441" spans="1:29" ht="40" x14ac:dyDescent="0.25">
      <c r="A3441" s="68" t="s">
        <v>34144</v>
      </c>
      <c r="B3441" s="69" t="s">
        <v>34145</v>
      </c>
      <c r="C3441" s="69" t="s">
        <v>34146</v>
      </c>
      <c r="D3441" s="69" t="s">
        <v>20673</v>
      </c>
      <c r="E3441" s="69"/>
      <c r="F3441" s="69" t="s">
        <v>31526</v>
      </c>
      <c r="G3441" s="69" t="s">
        <v>31669</v>
      </c>
      <c r="H3441" s="69" t="s">
        <v>962</v>
      </c>
      <c r="I3441" s="70">
        <v>7849.91</v>
      </c>
      <c r="J3441" s="69" t="s">
        <v>4591</v>
      </c>
      <c r="K3441" s="69" t="s">
        <v>34147</v>
      </c>
      <c r="L3441" s="70">
        <v>7849.91</v>
      </c>
      <c r="M3441" s="69"/>
      <c r="N3441" s="69" t="s">
        <v>34148</v>
      </c>
      <c r="O3441" s="69"/>
      <c r="P3441" s="69" t="s">
        <v>31670</v>
      </c>
      <c r="Q3441" s="69" t="s">
        <v>31875</v>
      </c>
      <c r="R3441" s="69"/>
      <c r="S3441" s="70">
        <v>7849.91</v>
      </c>
      <c r="T3441" s="70"/>
      <c r="U3441" s="69" t="s">
        <v>31875</v>
      </c>
      <c r="V3441" s="73">
        <v>28</v>
      </c>
      <c r="W3441" s="69" t="s">
        <v>31875</v>
      </c>
      <c r="X3441" s="69"/>
      <c r="Y3441" s="70"/>
      <c r="Z3441" s="69">
        <v>0</v>
      </c>
      <c r="AA3441" s="69" t="s">
        <v>989</v>
      </c>
      <c r="AB3441" s="69" t="s">
        <v>1144</v>
      </c>
      <c r="AC3441" s="69"/>
    </row>
    <row r="3442" spans="1:29" x14ac:dyDescent="0.25">
      <c r="A3442" s="71" t="s">
        <v>193</v>
      </c>
      <c r="B3442" s="71"/>
      <c r="C3442" s="71"/>
      <c r="D3442" s="71"/>
      <c r="E3442" s="71"/>
      <c r="F3442" s="71"/>
      <c r="G3442" s="71"/>
      <c r="H3442" s="71"/>
      <c r="I3442" s="72">
        <v>7849.91</v>
      </c>
      <c r="J3442" s="71"/>
      <c r="K3442" s="71"/>
      <c r="L3442" s="72">
        <v>7849.91</v>
      </c>
      <c r="M3442" s="72">
        <v>0</v>
      </c>
      <c r="N3442" s="71"/>
      <c r="O3442" s="71"/>
      <c r="P3442" s="71"/>
      <c r="Q3442" s="71"/>
      <c r="R3442" s="71"/>
      <c r="S3442" s="72">
        <v>7849.91</v>
      </c>
      <c r="T3442" s="72">
        <v>7849.91</v>
      </c>
      <c r="U3442" s="71"/>
      <c r="V3442" s="71"/>
      <c r="W3442" s="71"/>
      <c r="X3442" s="72">
        <v>0</v>
      </c>
      <c r="Y3442" s="72">
        <v>0</v>
      </c>
      <c r="Z3442" s="72">
        <v>7849.91</v>
      </c>
      <c r="AA3442" s="69"/>
      <c r="AB3442" s="69"/>
      <c r="AC3442" s="69"/>
    </row>
    <row r="3443" spans="1:29" ht="80" x14ac:dyDescent="0.25">
      <c r="A3443" s="68" t="s">
        <v>34149</v>
      </c>
      <c r="B3443" s="69" t="s">
        <v>34150</v>
      </c>
      <c r="C3443" s="69" t="s">
        <v>34151</v>
      </c>
      <c r="D3443" s="69" t="s">
        <v>4589</v>
      </c>
      <c r="E3443" s="69"/>
      <c r="F3443" s="69" t="s">
        <v>31526</v>
      </c>
      <c r="G3443" s="69" t="s">
        <v>31527</v>
      </c>
      <c r="H3443" s="69" t="s">
        <v>962</v>
      </c>
      <c r="I3443" s="70">
        <v>31701.5</v>
      </c>
      <c r="J3443" s="69" t="s">
        <v>4591</v>
      </c>
      <c r="K3443" s="69" t="s">
        <v>34152</v>
      </c>
      <c r="L3443" s="70">
        <v>31701.5</v>
      </c>
      <c r="M3443" s="69"/>
      <c r="N3443" s="69" t="s">
        <v>34153</v>
      </c>
      <c r="O3443" s="69" t="s">
        <v>34153</v>
      </c>
      <c r="P3443" s="69" t="s">
        <v>32662</v>
      </c>
      <c r="Q3443" s="69" t="s">
        <v>34154</v>
      </c>
      <c r="R3443" s="69" t="s">
        <v>2781</v>
      </c>
      <c r="S3443" s="70">
        <v>31701.5</v>
      </c>
      <c r="T3443" s="70"/>
      <c r="U3443" s="69" t="s">
        <v>1851</v>
      </c>
      <c r="V3443" s="73">
        <v>44</v>
      </c>
      <c r="W3443" s="69" t="s">
        <v>34154</v>
      </c>
      <c r="X3443" s="69"/>
      <c r="Y3443" s="70"/>
      <c r="Z3443" s="69">
        <v>88.98</v>
      </c>
      <c r="AA3443" s="69" t="s">
        <v>989</v>
      </c>
      <c r="AB3443" s="69" t="s">
        <v>1144</v>
      </c>
      <c r="AC3443" s="69"/>
    </row>
    <row r="3444" spans="1:29" x14ac:dyDescent="0.25">
      <c r="A3444" s="71" t="s">
        <v>193</v>
      </c>
      <c r="B3444" s="71"/>
      <c r="C3444" s="71"/>
      <c r="D3444" s="71"/>
      <c r="E3444" s="71"/>
      <c r="F3444" s="71"/>
      <c r="G3444" s="71"/>
      <c r="H3444" s="71"/>
      <c r="I3444" s="72">
        <v>31701.5</v>
      </c>
      <c r="J3444" s="71"/>
      <c r="K3444" s="71"/>
      <c r="L3444" s="72">
        <v>31701.5</v>
      </c>
      <c r="M3444" s="72">
        <v>0</v>
      </c>
      <c r="N3444" s="71"/>
      <c r="O3444" s="71"/>
      <c r="P3444" s="71"/>
      <c r="Q3444" s="71"/>
      <c r="R3444" s="71"/>
      <c r="S3444" s="72">
        <v>31701.5</v>
      </c>
      <c r="T3444" s="72">
        <v>31701.5</v>
      </c>
      <c r="U3444" s="71"/>
      <c r="V3444" s="71"/>
      <c r="W3444" s="71"/>
      <c r="X3444" s="72">
        <v>0</v>
      </c>
      <c r="Y3444" s="72">
        <v>88.98</v>
      </c>
      <c r="Z3444" s="72">
        <v>31790.48</v>
      </c>
      <c r="AA3444" s="69"/>
      <c r="AB3444" s="69"/>
      <c r="AC3444" s="69"/>
    </row>
    <row r="3445" spans="1:29" ht="150" x14ac:dyDescent="0.25">
      <c r="A3445" s="68" t="s">
        <v>34155</v>
      </c>
      <c r="B3445" s="69" t="s">
        <v>34156</v>
      </c>
      <c r="C3445" s="69" t="s">
        <v>34157</v>
      </c>
      <c r="D3445" s="69" t="s">
        <v>890</v>
      </c>
      <c r="E3445" s="69"/>
      <c r="F3445" s="69" t="s">
        <v>31526</v>
      </c>
      <c r="G3445" s="69" t="s">
        <v>33068</v>
      </c>
      <c r="H3445" s="69" t="s">
        <v>962</v>
      </c>
      <c r="I3445" s="70">
        <v>57147.19</v>
      </c>
      <c r="J3445" s="69" t="s">
        <v>4591</v>
      </c>
      <c r="K3445" s="69" t="s">
        <v>34158</v>
      </c>
      <c r="L3445" s="70">
        <v>57147.19</v>
      </c>
      <c r="M3445" s="69"/>
      <c r="N3445" s="69" t="s">
        <v>34159</v>
      </c>
      <c r="O3445" s="69" t="s">
        <v>34159</v>
      </c>
      <c r="P3445" s="69" t="s">
        <v>31583</v>
      </c>
      <c r="Q3445" s="69" t="s">
        <v>31565</v>
      </c>
      <c r="R3445" s="69" t="s">
        <v>2534</v>
      </c>
      <c r="S3445" s="70">
        <v>57147.19</v>
      </c>
      <c r="T3445" s="70"/>
      <c r="U3445" s="69" t="s">
        <v>1234</v>
      </c>
      <c r="V3445" s="73">
        <v>73</v>
      </c>
      <c r="W3445" s="69" t="s">
        <v>31565</v>
      </c>
      <c r="X3445" s="69"/>
      <c r="Y3445" s="70"/>
      <c r="Z3445" s="69">
        <v>204.43</v>
      </c>
      <c r="AA3445" s="69" t="s">
        <v>989</v>
      </c>
      <c r="AB3445" s="69" t="s">
        <v>1144</v>
      </c>
      <c r="AC3445" s="69"/>
    </row>
    <row r="3446" spans="1:29" x14ac:dyDescent="0.25">
      <c r="A3446" s="71" t="s">
        <v>193</v>
      </c>
      <c r="B3446" s="71"/>
      <c r="C3446" s="71"/>
      <c r="D3446" s="71"/>
      <c r="E3446" s="71"/>
      <c r="F3446" s="71"/>
      <c r="G3446" s="71"/>
      <c r="H3446" s="71"/>
      <c r="I3446" s="72">
        <v>57147.19</v>
      </c>
      <c r="J3446" s="71"/>
      <c r="K3446" s="71"/>
      <c r="L3446" s="72">
        <v>57147.19</v>
      </c>
      <c r="M3446" s="72">
        <v>0</v>
      </c>
      <c r="N3446" s="71"/>
      <c r="O3446" s="71"/>
      <c r="P3446" s="71"/>
      <c r="Q3446" s="71"/>
      <c r="R3446" s="71"/>
      <c r="S3446" s="72">
        <v>57147.19</v>
      </c>
      <c r="T3446" s="72">
        <v>57147.19</v>
      </c>
      <c r="U3446" s="71"/>
      <c r="V3446" s="71"/>
      <c r="W3446" s="71"/>
      <c r="X3446" s="72">
        <v>0</v>
      </c>
      <c r="Y3446" s="72">
        <v>204.43</v>
      </c>
      <c r="Z3446" s="72">
        <v>57351.62</v>
      </c>
      <c r="AA3446" s="69"/>
      <c r="AB3446" s="69"/>
      <c r="AC3446" s="69"/>
    </row>
    <row r="3447" spans="1:29" ht="60" x14ac:dyDescent="0.25">
      <c r="A3447" s="68" t="s">
        <v>34160</v>
      </c>
      <c r="B3447" s="69" t="s">
        <v>34161</v>
      </c>
      <c r="C3447" s="69" t="s">
        <v>34162</v>
      </c>
      <c r="D3447" s="69" t="s">
        <v>4623</v>
      </c>
      <c r="E3447" s="69"/>
      <c r="F3447" s="69" t="s">
        <v>31430</v>
      </c>
      <c r="G3447" s="69" t="s">
        <v>31669</v>
      </c>
      <c r="H3447" s="69" t="s">
        <v>962</v>
      </c>
      <c r="I3447" s="70">
        <v>9274.2999999999993</v>
      </c>
      <c r="J3447" s="69" t="s">
        <v>4591</v>
      </c>
      <c r="K3447" s="69" t="s">
        <v>34163</v>
      </c>
      <c r="L3447" s="70">
        <v>9274.2999999999993</v>
      </c>
      <c r="M3447" s="69"/>
      <c r="N3447" s="69" t="s">
        <v>34164</v>
      </c>
      <c r="O3447" s="69" t="s">
        <v>34165</v>
      </c>
      <c r="P3447" s="69" t="s">
        <v>31477</v>
      </c>
      <c r="Q3447" s="69" t="s">
        <v>1934</v>
      </c>
      <c r="R3447" s="69"/>
      <c r="S3447" s="70">
        <v>9274.2999999999993</v>
      </c>
      <c r="T3447" s="70"/>
      <c r="U3447" s="69" t="s">
        <v>1934</v>
      </c>
      <c r="V3447" s="73">
        <v>98</v>
      </c>
      <c r="W3447" s="69" t="s">
        <v>1934</v>
      </c>
      <c r="X3447" s="69"/>
      <c r="Y3447" s="70"/>
      <c r="Z3447" s="69">
        <v>16.11</v>
      </c>
      <c r="AA3447" s="69" t="s">
        <v>989</v>
      </c>
      <c r="AB3447" s="69" t="s">
        <v>1144</v>
      </c>
      <c r="AC3447" s="69"/>
    </row>
    <row r="3448" spans="1:29" x14ac:dyDescent="0.25">
      <c r="A3448" s="71" t="s">
        <v>193</v>
      </c>
      <c r="B3448" s="71"/>
      <c r="C3448" s="71"/>
      <c r="D3448" s="71"/>
      <c r="E3448" s="71"/>
      <c r="F3448" s="71"/>
      <c r="G3448" s="71"/>
      <c r="H3448" s="71"/>
      <c r="I3448" s="72">
        <v>9274.2999999999993</v>
      </c>
      <c r="J3448" s="71"/>
      <c r="K3448" s="71"/>
      <c r="L3448" s="72">
        <v>9274.2999999999993</v>
      </c>
      <c r="M3448" s="72">
        <v>0</v>
      </c>
      <c r="N3448" s="71"/>
      <c r="O3448" s="71"/>
      <c r="P3448" s="71"/>
      <c r="Q3448" s="71"/>
      <c r="R3448" s="71"/>
      <c r="S3448" s="72">
        <v>9274.2999999999993</v>
      </c>
      <c r="T3448" s="72">
        <v>9274.2999999999993</v>
      </c>
      <c r="U3448" s="71"/>
      <c r="V3448" s="71"/>
      <c r="W3448" s="71"/>
      <c r="X3448" s="72">
        <v>0</v>
      </c>
      <c r="Y3448" s="72">
        <v>16.11</v>
      </c>
      <c r="Z3448" s="72">
        <v>9290.41</v>
      </c>
      <c r="AA3448" s="69"/>
      <c r="AB3448" s="69"/>
      <c r="AC3448" s="69"/>
    </row>
    <row r="3449" spans="1:29" ht="30" x14ac:dyDescent="0.25">
      <c r="A3449" s="68" t="s">
        <v>34166</v>
      </c>
      <c r="B3449" s="69" t="s">
        <v>34167</v>
      </c>
      <c r="C3449" s="69" t="s">
        <v>34168</v>
      </c>
      <c r="D3449" s="69" t="s">
        <v>4611</v>
      </c>
      <c r="E3449" s="69"/>
      <c r="F3449" s="69" t="s">
        <v>31430</v>
      </c>
      <c r="G3449" s="69" t="s">
        <v>31514</v>
      </c>
      <c r="H3449" s="69" t="s">
        <v>962</v>
      </c>
      <c r="I3449" s="70">
        <v>16056.7</v>
      </c>
      <c r="J3449" s="69" t="s">
        <v>4591</v>
      </c>
      <c r="K3449" s="69" t="s">
        <v>34169</v>
      </c>
      <c r="L3449" s="70">
        <v>16056.7</v>
      </c>
      <c r="M3449" s="69"/>
      <c r="N3449" s="69" t="s">
        <v>34170</v>
      </c>
      <c r="O3449" s="69" t="s">
        <v>34170</v>
      </c>
      <c r="P3449" s="69" t="s">
        <v>31604</v>
      </c>
      <c r="Q3449" s="69" t="s">
        <v>4607</v>
      </c>
      <c r="R3449" s="69" t="s">
        <v>1345</v>
      </c>
      <c r="S3449" s="70">
        <v>16056.7</v>
      </c>
      <c r="T3449" s="70"/>
      <c r="U3449" s="69" t="s">
        <v>1142</v>
      </c>
      <c r="V3449" s="73">
        <v>127</v>
      </c>
      <c r="W3449" s="69" t="s">
        <v>4607</v>
      </c>
      <c r="X3449" s="69"/>
      <c r="Y3449" s="70"/>
      <c r="Z3449" s="69">
        <v>41.06</v>
      </c>
      <c r="AA3449" s="69" t="s">
        <v>989</v>
      </c>
      <c r="AB3449" s="69" t="s">
        <v>1144</v>
      </c>
      <c r="AC3449" s="69"/>
    </row>
    <row r="3450" spans="1:29" x14ac:dyDescent="0.25">
      <c r="A3450" s="71" t="s">
        <v>193</v>
      </c>
      <c r="B3450" s="71"/>
      <c r="C3450" s="71"/>
      <c r="D3450" s="71"/>
      <c r="E3450" s="71"/>
      <c r="F3450" s="71"/>
      <c r="G3450" s="71"/>
      <c r="H3450" s="71"/>
      <c r="I3450" s="72">
        <v>16056.7</v>
      </c>
      <c r="J3450" s="71"/>
      <c r="K3450" s="71"/>
      <c r="L3450" s="72">
        <v>16056.7</v>
      </c>
      <c r="M3450" s="72">
        <v>0</v>
      </c>
      <c r="N3450" s="71"/>
      <c r="O3450" s="71"/>
      <c r="P3450" s="71"/>
      <c r="Q3450" s="71"/>
      <c r="R3450" s="71"/>
      <c r="S3450" s="72">
        <v>16056.7</v>
      </c>
      <c r="T3450" s="72">
        <v>16056.7</v>
      </c>
      <c r="U3450" s="71"/>
      <c r="V3450" s="71"/>
      <c r="W3450" s="71"/>
      <c r="X3450" s="72">
        <v>0</v>
      </c>
      <c r="Y3450" s="72">
        <v>41.06</v>
      </c>
      <c r="Z3450" s="72">
        <v>16097.76</v>
      </c>
      <c r="AA3450" s="69"/>
      <c r="AB3450" s="69"/>
      <c r="AC3450" s="69"/>
    </row>
    <row r="3451" spans="1:29" ht="30" x14ac:dyDescent="0.25">
      <c r="A3451" s="68" t="s">
        <v>34171</v>
      </c>
      <c r="B3451" s="69" t="s">
        <v>34172</v>
      </c>
      <c r="C3451" s="69" t="s">
        <v>34173</v>
      </c>
      <c r="D3451" s="69" t="s">
        <v>858</v>
      </c>
      <c r="E3451" s="69"/>
      <c r="F3451" s="69" t="s">
        <v>31430</v>
      </c>
      <c r="G3451" s="69" t="s">
        <v>31604</v>
      </c>
      <c r="H3451" s="69" t="s">
        <v>962</v>
      </c>
      <c r="I3451" s="70">
        <v>969.43</v>
      </c>
      <c r="J3451" s="69" t="s">
        <v>4591</v>
      </c>
      <c r="K3451" s="69" t="s">
        <v>34174</v>
      </c>
      <c r="L3451" s="70">
        <v>969.43</v>
      </c>
      <c r="M3451" s="69"/>
      <c r="N3451" s="69" t="s">
        <v>34175</v>
      </c>
      <c r="O3451" s="69"/>
      <c r="P3451" s="69" t="s">
        <v>31503</v>
      </c>
      <c r="Q3451" s="69" t="s">
        <v>1957</v>
      </c>
      <c r="R3451" s="69"/>
      <c r="S3451" s="70">
        <v>969.43</v>
      </c>
      <c r="T3451" s="70"/>
      <c r="U3451" s="69" t="s">
        <v>1957</v>
      </c>
      <c r="V3451" s="73">
        <v>90</v>
      </c>
      <c r="W3451" s="69" t="s">
        <v>1957</v>
      </c>
      <c r="X3451" s="69"/>
      <c r="Y3451" s="70"/>
      <c r="Z3451" s="69">
        <v>0</v>
      </c>
      <c r="AA3451" s="69" t="s">
        <v>989</v>
      </c>
      <c r="AB3451" s="69" t="s">
        <v>1144</v>
      </c>
      <c r="AC3451" s="69"/>
    </row>
    <row r="3452" spans="1:29" x14ac:dyDescent="0.25">
      <c r="A3452" s="71" t="s">
        <v>193</v>
      </c>
      <c r="B3452" s="71"/>
      <c r="C3452" s="71"/>
      <c r="D3452" s="71"/>
      <c r="E3452" s="71"/>
      <c r="F3452" s="71"/>
      <c r="G3452" s="71"/>
      <c r="H3452" s="71"/>
      <c r="I3452" s="72">
        <v>969.43</v>
      </c>
      <c r="J3452" s="71"/>
      <c r="K3452" s="71"/>
      <c r="L3452" s="72">
        <v>969.43</v>
      </c>
      <c r="M3452" s="72">
        <v>0</v>
      </c>
      <c r="N3452" s="71"/>
      <c r="O3452" s="71"/>
      <c r="P3452" s="71"/>
      <c r="Q3452" s="71"/>
      <c r="R3452" s="71"/>
      <c r="S3452" s="72">
        <v>969.43</v>
      </c>
      <c r="T3452" s="72">
        <v>969.43</v>
      </c>
      <c r="U3452" s="71"/>
      <c r="V3452" s="71"/>
      <c r="W3452" s="71"/>
      <c r="X3452" s="72">
        <v>0</v>
      </c>
      <c r="Y3452" s="72">
        <v>0</v>
      </c>
      <c r="Z3452" s="72">
        <v>969.43</v>
      </c>
      <c r="AA3452" s="69"/>
      <c r="AB3452" s="69"/>
      <c r="AC3452" s="69"/>
    </row>
    <row r="3453" spans="1:29" ht="40" x14ac:dyDescent="0.25">
      <c r="A3453" s="68" t="s">
        <v>34176</v>
      </c>
      <c r="B3453" s="69" t="s">
        <v>33628</v>
      </c>
      <c r="C3453" s="69" t="s">
        <v>34177</v>
      </c>
      <c r="D3453" s="69" t="s">
        <v>4056</v>
      </c>
      <c r="E3453" s="69"/>
      <c r="F3453" s="69" t="s">
        <v>31430</v>
      </c>
      <c r="G3453" s="69" t="s">
        <v>34178</v>
      </c>
      <c r="H3453" s="69" t="s">
        <v>962</v>
      </c>
      <c r="I3453" s="70">
        <v>318.77</v>
      </c>
      <c r="J3453" s="69" t="s">
        <v>4591</v>
      </c>
      <c r="K3453" s="69" t="s">
        <v>34179</v>
      </c>
      <c r="L3453" s="70">
        <v>318.77</v>
      </c>
      <c r="M3453" s="69"/>
      <c r="N3453" s="69" t="s">
        <v>34180</v>
      </c>
      <c r="O3453" s="69"/>
      <c r="P3453" s="69" t="s">
        <v>32120</v>
      </c>
      <c r="Q3453" s="69" t="s">
        <v>31693</v>
      </c>
      <c r="R3453" s="69"/>
      <c r="S3453" s="70">
        <v>318.77</v>
      </c>
      <c r="T3453" s="70"/>
      <c r="U3453" s="69" t="s">
        <v>31693</v>
      </c>
      <c r="V3453" s="73">
        <v>81</v>
      </c>
      <c r="W3453" s="69" t="s">
        <v>31693</v>
      </c>
      <c r="X3453" s="69"/>
      <c r="Y3453" s="70"/>
      <c r="Z3453" s="69">
        <v>0</v>
      </c>
      <c r="AA3453" s="69" t="s">
        <v>989</v>
      </c>
      <c r="AB3453" s="69" t="s">
        <v>1144</v>
      </c>
      <c r="AC3453" s="69"/>
    </row>
    <row r="3454" spans="1:29" x14ac:dyDescent="0.25">
      <c r="A3454" s="71" t="s">
        <v>193</v>
      </c>
      <c r="B3454" s="71"/>
      <c r="C3454" s="71"/>
      <c r="D3454" s="71"/>
      <c r="E3454" s="71"/>
      <c r="F3454" s="71"/>
      <c r="G3454" s="71"/>
      <c r="H3454" s="71"/>
      <c r="I3454" s="72">
        <v>318.77</v>
      </c>
      <c r="J3454" s="71"/>
      <c r="K3454" s="71"/>
      <c r="L3454" s="72">
        <v>318.77</v>
      </c>
      <c r="M3454" s="72">
        <v>0</v>
      </c>
      <c r="N3454" s="71"/>
      <c r="O3454" s="71"/>
      <c r="P3454" s="71"/>
      <c r="Q3454" s="71"/>
      <c r="R3454" s="71"/>
      <c r="S3454" s="72">
        <v>318.77</v>
      </c>
      <c r="T3454" s="72">
        <v>318.77</v>
      </c>
      <c r="U3454" s="71"/>
      <c r="V3454" s="71"/>
      <c r="W3454" s="71"/>
      <c r="X3454" s="72">
        <v>0</v>
      </c>
      <c r="Y3454" s="72">
        <v>0</v>
      </c>
      <c r="Z3454" s="72">
        <v>318.77</v>
      </c>
      <c r="AA3454" s="69"/>
      <c r="AB3454" s="69"/>
      <c r="AC3454" s="69"/>
    </row>
    <row r="3455" spans="1:29" ht="40" x14ac:dyDescent="0.25">
      <c r="A3455" s="68" t="s">
        <v>34181</v>
      </c>
      <c r="B3455" s="69" t="s">
        <v>31932</v>
      </c>
      <c r="C3455" s="69" t="s">
        <v>34182</v>
      </c>
      <c r="D3455" s="69" t="s">
        <v>4686</v>
      </c>
      <c r="E3455" s="69"/>
      <c r="F3455" s="69" t="s">
        <v>31430</v>
      </c>
      <c r="G3455" s="69" t="s">
        <v>31541</v>
      </c>
      <c r="H3455" s="69" t="s">
        <v>962</v>
      </c>
      <c r="I3455" s="70">
        <v>6337.3</v>
      </c>
      <c r="J3455" s="69" t="s">
        <v>4591</v>
      </c>
      <c r="K3455" s="69" t="s">
        <v>34183</v>
      </c>
      <c r="L3455" s="70">
        <v>6337.3</v>
      </c>
      <c r="M3455" s="69"/>
      <c r="N3455" s="69" t="s">
        <v>34184</v>
      </c>
      <c r="O3455" s="69" t="s">
        <v>34184</v>
      </c>
      <c r="P3455" s="69" t="s">
        <v>31604</v>
      </c>
      <c r="Q3455" s="69" t="s">
        <v>4607</v>
      </c>
      <c r="R3455" s="69" t="s">
        <v>1345</v>
      </c>
      <c r="S3455" s="70">
        <v>6337.3</v>
      </c>
      <c r="T3455" s="70"/>
      <c r="U3455" s="69" t="s">
        <v>1142</v>
      </c>
      <c r="V3455" s="73">
        <v>127</v>
      </c>
      <c r="W3455" s="69" t="s">
        <v>4607</v>
      </c>
      <c r="X3455" s="69"/>
      <c r="Y3455" s="70"/>
      <c r="Z3455" s="69">
        <v>16.21</v>
      </c>
      <c r="AA3455" s="69" t="s">
        <v>989</v>
      </c>
      <c r="AB3455" s="69" t="s">
        <v>1144</v>
      </c>
      <c r="AC3455" s="69"/>
    </row>
    <row r="3456" spans="1:29" x14ac:dyDescent="0.25">
      <c r="A3456" s="71" t="s">
        <v>193</v>
      </c>
      <c r="B3456" s="71"/>
      <c r="C3456" s="71"/>
      <c r="D3456" s="71"/>
      <c r="E3456" s="71"/>
      <c r="F3456" s="71"/>
      <c r="G3456" s="71"/>
      <c r="H3456" s="71"/>
      <c r="I3456" s="72">
        <v>6337.3</v>
      </c>
      <c r="J3456" s="71"/>
      <c r="K3456" s="71"/>
      <c r="L3456" s="72">
        <v>6337.3</v>
      </c>
      <c r="M3456" s="72">
        <v>0</v>
      </c>
      <c r="N3456" s="71"/>
      <c r="O3456" s="71"/>
      <c r="P3456" s="71"/>
      <c r="Q3456" s="71"/>
      <c r="R3456" s="71"/>
      <c r="S3456" s="72">
        <v>6337.3</v>
      </c>
      <c r="T3456" s="72">
        <v>6337.3</v>
      </c>
      <c r="U3456" s="71"/>
      <c r="V3456" s="71"/>
      <c r="W3456" s="71"/>
      <c r="X3456" s="72">
        <v>0</v>
      </c>
      <c r="Y3456" s="72">
        <v>16.21</v>
      </c>
      <c r="Z3456" s="72">
        <v>6353.51</v>
      </c>
      <c r="AA3456" s="69"/>
      <c r="AB3456" s="69"/>
      <c r="AC3456" s="69"/>
    </row>
    <row r="3457" spans="1:29" ht="70" x14ac:dyDescent="0.25">
      <c r="A3457" s="68" t="s">
        <v>34185</v>
      </c>
      <c r="B3457" s="69" t="s">
        <v>34186</v>
      </c>
      <c r="C3457" s="69" t="s">
        <v>34187</v>
      </c>
      <c r="D3457" s="69" t="s">
        <v>4670</v>
      </c>
      <c r="E3457" s="69"/>
      <c r="F3457" s="69" t="s">
        <v>6856</v>
      </c>
      <c r="G3457" s="69" t="s">
        <v>31669</v>
      </c>
      <c r="H3457" s="69" t="s">
        <v>962</v>
      </c>
      <c r="I3457" s="70">
        <v>16728.07</v>
      </c>
      <c r="J3457" s="69" t="s">
        <v>4591</v>
      </c>
      <c r="K3457" s="69" t="s">
        <v>34188</v>
      </c>
      <c r="L3457" s="70">
        <v>16728.07</v>
      </c>
      <c r="M3457" s="69"/>
      <c r="N3457" s="69" t="s">
        <v>34189</v>
      </c>
      <c r="O3457" s="69"/>
      <c r="P3457" s="69" t="s">
        <v>6427</v>
      </c>
      <c r="Q3457" s="69" t="s">
        <v>31693</v>
      </c>
      <c r="R3457" s="69"/>
      <c r="S3457" s="70">
        <v>16728.07</v>
      </c>
      <c r="T3457" s="70"/>
      <c r="U3457" s="69" t="s">
        <v>31693</v>
      </c>
      <c r="V3457" s="73">
        <v>70</v>
      </c>
      <c r="W3457" s="69" t="s">
        <v>31693</v>
      </c>
      <c r="X3457" s="69"/>
      <c r="Y3457" s="70"/>
      <c r="Z3457" s="69">
        <v>0</v>
      </c>
      <c r="AA3457" s="69" t="s">
        <v>989</v>
      </c>
      <c r="AB3457" s="69" t="s">
        <v>1144</v>
      </c>
      <c r="AC3457" s="69"/>
    </row>
    <row r="3458" spans="1:29" x14ac:dyDescent="0.25">
      <c r="A3458" s="71" t="s">
        <v>193</v>
      </c>
      <c r="B3458" s="71"/>
      <c r="C3458" s="71"/>
      <c r="D3458" s="71"/>
      <c r="E3458" s="71"/>
      <c r="F3458" s="71"/>
      <c r="G3458" s="71"/>
      <c r="H3458" s="71"/>
      <c r="I3458" s="72">
        <v>16728.07</v>
      </c>
      <c r="J3458" s="71"/>
      <c r="K3458" s="71"/>
      <c r="L3458" s="72">
        <v>16728.07</v>
      </c>
      <c r="M3458" s="72">
        <v>0</v>
      </c>
      <c r="N3458" s="71"/>
      <c r="O3458" s="71"/>
      <c r="P3458" s="71"/>
      <c r="Q3458" s="71"/>
      <c r="R3458" s="71"/>
      <c r="S3458" s="72">
        <v>16728.07</v>
      </c>
      <c r="T3458" s="72">
        <v>16728.060000000001</v>
      </c>
      <c r="U3458" s="71"/>
      <c r="V3458" s="71"/>
      <c r="W3458" s="71"/>
      <c r="X3458" s="72">
        <v>9.9999999983992893E-3</v>
      </c>
      <c r="Y3458" s="72">
        <v>0</v>
      </c>
      <c r="Z3458" s="72">
        <v>16728.060000000001</v>
      </c>
      <c r="AA3458" s="69"/>
      <c r="AB3458" s="69"/>
      <c r="AC3458" s="69"/>
    </row>
    <row r="3459" spans="1:29" ht="50" x14ac:dyDescent="0.25">
      <c r="A3459" s="68" t="s">
        <v>34190</v>
      </c>
      <c r="B3459" s="69" t="s">
        <v>34191</v>
      </c>
      <c r="C3459" s="69" t="s">
        <v>34192</v>
      </c>
      <c r="D3459" s="69" t="s">
        <v>4972</v>
      </c>
      <c r="E3459" s="69"/>
      <c r="F3459" s="69" t="s">
        <v>6856</v>
      </c>
      <c r="G3459" s="69" t="s">
        <v>31449</v>
      </c>
      <c r="H3459" s="69" t="s">
        <v>962</v>
      </c>
      <c r="I3459" s="70">
        <v>15974.88</v>
      </c>
      <c r="J3459" s="69" t="s">
        <v>4591</v>
      </c>
      <c r="K3459" s="69" t="s">
        <v>34193</v>
      </c>
      <c r="L3459" s="70">
        <v>15974.88</v>
      </c>
      <c r="M3459" s="69"/>
      <c r="N3459" s="69" t="s">
        <v>34194</v>
      </c>
      <c r="O3459" s="69"/>
      <c r="P3459" s="69" t="s">
        <v>31446</v>
      </c>
      <c r="Q3459" s="69" t="s">
        <v>31487</v>
      </c>
      <c r="R3459" s="69"/>
      <c r="S3459" s="70">
        <v>15974.88</v>
      </c>
      <c r="T3459" s="70"/>
      <c r="U3459" s="69" t="s">
        <v>31487</v>
      </c>
      <c r="V3459" s="73">
        <v>58</v>
      </c>
      <c r="W3459" s="69" t="s">
        <v>31487</v>
      </c>
      <c r="X3459" s="69"/>
      <c r="Y3459" s="70"/>
      <c r="Z3459" s="69">
        <v>0</v>
      </c>
      <c r="AA3459" s="69" t="s">
        <v>989</v>
      </c>
      <c r="AB3459" s="69" t="s">
        <v>1144</v>
      </c>
      <c r="AC3459" s="69"/>
    </row>
    <row r="3460" spans="1:29" x14ac:dyDescent="0.25">
      <c r="A3460" s="71" t="s">
        <v>193</v>
      </c>
      <c r="B3460" s="71"/>
      <c r="C3460" s="71"/>
      <c r="D3460" s="71"/>
      <c r="E3460" s="71"/>
      <c r="F3460" s="71"/>
      <c r="G3460" s="71"/>
      <c r="H3460" s="71"/>
      <c r="I3460" s="72">
        <v>15974.88</v>
      </c>
      <c r="J3460" s="71"/>
      <c r="K3460" s="71"/>
      <c r="L3460" s="72">
        <v>15974.88</v>
      </c>
      <c r="M3460" s="72">
        <v>0</v>
      </c>
      <c r="N3460" s="71"/>
      <c r="O3460" s="71"/>
      <c r="P3460" s="71"/>
      <c r="Q3460" s="71"/>
      <c r="R3460" s="71"/>
      <c r="S3460" s="72">
        <v>15974.88</v>
      </c>
      <c r="T3460" s="72">
        <v>15974.88</v>
      </c>
      <c r="U3460" s="71"/>
      <c r="V3460" s="71"/>
      <c r="W3460" s="71"/>
      <c r="X3460" s="72">
        <v>0</v>
      </c>
      <c r="Y3460" s="72">
        <v>0</v>
      </c>
      <c r="Z3460" s="72">
        <v>15974.88</v>
      </c>
      <c r="AA3460" s="69"/>
      <c r="AB3460" s="69"/>
      <c r="AC3460" s="69"/>
    </row>
    <row r="3461" spans="1:29" ht="20" x14ac:dyDescent="0.25">
      <c r="A3461" s="68" t="s">
        <v>34195</v>
      </c>
      <c r="B3461" s="69" t="s">
        <v>34196</v>
      </c>
      <c r="C3461" s="69" t="s">
        <v>34197</v>
      </c>
      <c r="D3461" s="69" t="s">
        <v>4611</v>
      </c>
      <c r="E3461" s="69"/>
      <c r="F3461" s="69" t="s">
        <v>32201</v>
      </c>
      <c r="G3461" s="69" t="s">
        <v>32033</v>
      </c>
      <c r="H3461" s="69" t="s">
        <v>962</v>
      </c>
      <c r="I3461" s="70">
        <v>1876.9</v>
      </c>
      <c r="J3461" s="69" t="s">
        <v>4591</v>
      </c>
      <c r="K3461" s="69" t="s">
        <v>34198</v>
      </c>
      <c r="L3461" s="70">
        <v>1876.9</v>
      </c>
      <c r="M3461" s="69"/>
      <c r="N3461" s="69" t="s">
        <v>34199</v>
      </c>
      <c r="O3461" s="69"/>
      <c r="P3461" s="69" t="s">
        <v>31583</v>
      </c>
      <c r="Q3461" s="69" t="s">
        <v>3836</v>
      </c>
      <c r="R3461" s="69"/>
      <c r="S3461" s="70">
        <v>1876.9</v>
      </c>
      <c r="T3461" s="70"/>
      <c r="U3461" s="69" t="s">
        <v>3836</v>
      </c>
      <c r="V3461" s="73">
        <v>92</v>
      </c>
      <c r="W3461" s="69" t="s">
        <v>3836</v>
      </c>
      <c r="X3461" s="69"/>
      <c r="Y3461" s="70"/>
      <c r="Z3461" s="69">
        <v>0</v>
      </c>
      <c r="AA3461" s="69" t="s">
        <v>989</v>
      </c>
      <c r="AB3461" s="69" t="s">
        <v>1144</v>
      </c>
      <c r="AC3461" s="69"/>
    </row>
    <row r="3462" spans="1:29" x14ac:dyDescent="0.25">
      <c r="A3462" s="71" t="s">
        <v>193</v>
      </c>
      <c r="B3462" s="71"/>
      <c r="C3462" s="71"/>
      <c r="D3462" s="71"/>
      <c r="E3462" s="71"/>
      <c r="F3462" s="71"/>
      <c r="G3462" s="71"/>
      <c r="H3462" s="71"/>
      <c r="I3462" s="72">
        <v>1876.9</v>
      </c>
      <c r="J3462" s="71"/>
      <c r="K3462" s="71"/>
      <c r="L3462" s="72">
        <v>1876.9</v>
      </c>
      <c r="M3462" s="72">
        <v>0</v>
      </c>
      <c r="N3462" s="71"/>
      <c r="O3462" s="71"/>
      <c r="P3462" s="71"/>
      <c r="Q3462" s="71"/>
      <c r="R3462" s="71"/>
      <c r="S3462" s="72">
        <v>1876.9</v>
      </c>
      <c r="T3462" s="72">
        <v>1876.9</v>
      </c>
      <c r="U3462" s="71"/>
      <c r="V3462" s="71"/>
      <c r="W3462" s="71"/>
      <c r="X3462" s="72">
        <v>0</v>
      </c>
      <c r="Y3462" s="72">
        <v>0</v>
      </c>
      <c r="Z3462" s="72">
        <v>1876.9</v>
      </c>
      <c r="AA3462" s="69"/>
      <c r="AB3462" s="69"/>
      <c r="AC3462" s="69"/>
    </row>
    <row r="3463" spans="1:29" ht="30" x14ac:dyDescent="0.25">
      <c r="A3463" s="68" t="s">
        <v>34200</v>
      </c>
      <c r="B3463" s="69" t="s">
        <v>34201</v>
      </c>
      <c r="C3463" s="69" t="s">
        <v>34202</v>
      </c>
      <c r="D3463" s="69" t="s">
        <v>4623</v>
      </c>
      <c r="E3463" s="69"/>
      <c r="F3463" s="69" t="s">
        <v>31911</v>
      </c>
      <c r="G3463" s="69" t="s">
        <v>31669</v>
      </c>
      <c r="H3463" s="69" t="s">
        <v>962</v>
      </c>
      <c r="I3463" s="70">
        <v>2933.31</v>
      </c>
      <c r="J3463" s="69" t="s">
        <v>4591</v>
      </c>
      <c r="K3463" s="69" t="s">
        <v>34203</v>
      </c>
      <c r="L3463" s="70">
        <v>2933.31</v>
      </c>
      <c r="M3463" s="69"/>
      <c r="N3463" s="69" t="s">
        <v>34204</v>
      </c>
      <c r="O3463" s="69"/>
      <c r="P3463" s="69" t="s">
        <v>31550</v>
      </c>
      <c r="Q3463" s="69" t="s">
        <v>31875</v>
      </c>
      <c r="R3463" s="69"/>
      <c r="S3463" s="70">
        <v>2933.31</v>
      </c>
      <c r="T3463" s="70"/>
      <c r="U3463" s="69" t="s">
        <v>31875</v>
      </c>
      <c r="V3463" s="73">
        <v>80</v>
      </c>
      <c r="W3463" s="69" t="s">
        <v>31875</v>
      </c>
      <c r="X3463" s="69"/>
      <c r="Y3463" s="70"/>
      <c r="Z3463" s="69">
        <v>0</v>
      </c>
      <c r="AA3463" s="69" t="s">
        <v>989</v>
      </c>
      <c r="AB3463" s="69" t="s">
        <v>1144</v>
      </c>
      <c r="AC3463" s="69"/>
    </row>
    <row r="3464" spans="1:29" x14ac:dyDescent="0.25">
      <c r="A3464" s="71" t="s">
        <v>193</v>
      </c>
      <c r="B3464" s="71"/>
      <c r="C3464" s="71"/>
      <c r="D3464" s="71"/>
      <c r="E3464" s="71"/>
      <c r="F3464" s="71"/>
      <c r="G3464" s="71"/>
      <c r="H3464" s="71"/>
      <c r="I3464" s="72">
        <v>2933.31</v>
      </c>
      <c r="J3464" s="71"/>
      <c r="K3464" s="71"/>
      <c r="L3464" s="72">
        <v>2933.31</v>
      </c>
      <c r="M3464" s="72">
        <v>0</v>
      </c>
      <c r="N3464" s="71"/>
      <c r="O3464" s="71"/>
      <c r="P3464" s="71"/>
      <c r="Q3464" s="71"/>
      <c r="R3464" s="71"/>
      <c r="S3464" s="72">
        <v>2933.31</v>
      </c>
      <c r="T3464" s="72">
        <v>2933.31</v>
      </c>
      <c r="U3464" s="71"/>
      <c r="V3464" s="71"/>
      <c r="W3464" s="71"/>
      <c r="X3464" s="72">
        <v>0</v>
      </c>
      <c r="Y3464" s="72">
        <v>0</v>
      </c>
      <c r="Z3464" s="72">
        <v>2933.31</v>
      </c>
      <c r="AA3464" s="69"/>
      <c r="AB3464" s="69"/>
      <c r="AC3464" s="69"/>
    </row>
    <row r="3465" spans="1:29" ht="30" x14ac:dyDescent="0.25">
      <c r="A3465" s="68" t="s">
        <v>34205</v>
      </c>
      <c r="B3465" s="69" t="s">
        <v>34113</v>
      </c>
      <c r="C3465" s="69" t="s">
        <v>34206</v>
      </c>
      <c r="D3465" s="69" t="s">
        <v>4623</v>
      </c>
      <c r="E3465" s="69"/>
      <c r="F3465" s="69" t="s">
        <v>31911</v>
      </c>
      <c r="G3465" s="69" t="s">
        <v>31541</v>
      </c>
      <c r="H3465" s="69" t="s">
        <v>962</v>
      </c>
      <c r="I3465" s="70">
        <v>5599.51</v>
      </c>
      <c r="J3465" s="69" t="s">
        <v>4591</v>
      </c>
      <c r="K3465" s="69" t="s">
        <v>34207</v>
      </c>
      <c r="L3465" s="70">
        <v>5599.51</v>
      </c>
      <c r="M3465" s="69"/>
      <c r="N3465" s="69" t="s">
        <v>34208</v>
      </c>
      <c r="O3465" s="69"/>
      <c r="P3465" s="69" t="s">
        <v>31603</v>
      </c>
      <c r="Q3465" s="69" t="s">
        <v>31572</v>
      </c>
      <c r="R3465" s="69"/>
      <c r="S3465" s="70">
        <v>5599.51</v>
      </c>
      <c r="T3465" s="70"/>
      <c r="U3465" s="69" t="s">
        <v>31572</v>
      </c>
      <c r="V3465" s="73">
        <v>78</v>
      </c>
      <c r="W3465" s="69" t="s">
        <v>31572</v>
      </c>
      <c r="X3465" s="69"/>
      <c r="Y3465" s="70"/>
      <c r="Z3465" s="69">
        <v>0</v>
      </c>
      <c r="AA3465" s="69" t="s">
        <v>989</v>
      </c>
      <c r="AB3465" s="69" t="s">
        <v>1144</v>
      </c>
      <c r="AC3465" s="69"/>
    </row>
    <row r="3466" spans="1:29" x14ac:dyDescent="0.25">
      <c r="A3466" s="71" t="s">
        <v>193</v>
      </c>
      <c r="B3466" s="71"/>
      <c r="C3466" s="71"/>
      <c r="D3466" s="71"/>
      <c r="E3466" s="71"/>
      <c r="F3466" s="71"/>
      <c r="G3466" s="71"/>
      <c r="H3466" s="71"/>
      <c r="I3466" s="72">
        <v>5599.51</v>
      </c>
      <c r="J3466" s="71"/>
      <c r="K3466" s="71"/>
      <c r="L3466" s="72">
        <v>5599.51</v>
      </c>
      <c r="M3466" s="72">
        <v>0</v>
      </c>
      <c r="N3466" s="71"/>
      <c r="O3466" s="71"/>
      <c r="P3466" s="71"/>
      <c r="Q3466" s="71"/>
      <c r="R3466" s="71"/>
      <c r="S3466" s="72">
        <v>5599.51</v>
      </c>
      <c r="T3466" s="72">
        <v>5599.51</v>
      </c>
      <c r="U3466" s="71"/>
      <c r="V3466" s="71"/>
      <c r="W3466" s="71"/>
      <c r="X3466" s="72">
        <v>0</v>
      </c>
      <c r="Y3466" s="72">
        <v>0</v>
      </c>
      <c r="Z3466" s="72">
        <v>5599.51</v>
      </c>
      <c r="AA3466" s="69"/>
      <c r="AB3466" s="69"/>
      <c r="AC3466" s="69"/>
    </row>
    <row r="3467" spans="1:29" ht="30" x14ac:dyDescent="0.25">
      <c r="A3467" s="68" t="s">
        <v>34209</v>
      </c>
      <c r="B3467" s="69" t="s">
        <v>34210</v>
      </c>
      <c r="C3467" s="69" t="s">
        <v>34211</v>
      </c>
      <c r="D3467" s="69" t="s">
        <v>4670</v>
      </c>
      <c r="E3467" s="69"/>
      <c r="F3467" s="69" t="s">
        <v>31911</v>
      </c>
      <c r="G3467" s="69" t="s">
        <v>32430</v>
      </c>
      <c r="H3467" s="69" t="s">
        <v>962</v>
      </c>
      <c r="I3467" s="70">
        <v>1451.66</v>
      </c>
      <c r="J3467" s="69" t="s">
        <v>4591</v>
      </c>
      <c r="K3467" s="69" t="s">
        <v>34212</v>
      </c>
      <c r="L3467" s="70">
        <v>1451.66</v>
      </c>
      <c r="M3467" s="69"/>
      <c r="N3467" s="69" t="s">
        <v>34213</v>
      </c>
      <c r="O3467" s="69"/>
      <c r="P3467" s="69" t="s">
        <v>32054</v>
      </c>
      <c r="Q3467" s="69" t="s">
        <v>31767</v>
      </c>
      <c r="R3467" s="69"/>
      <c r="S3467" s="70">
        <v>1451.66</v>
      </c>
      <c r="T3467" s="70"/>
      <c r="U3467" s="69" t="s">
        <v>31767</v>
      </c>
      <c r="V3467" s="73">
        <v>32</v>
      </c>
      <c r="W3467" s="69" t="s">
        <v>31767</v>
      </c>
      <c r="X3467" s="69"/>
      <c r="Y3467" s="70"/>
      <c r="Z3467" s="69">
        <v>0</v>
      </c>
      <c r="AA3467" s="69" t="s">
        <v>989</v>
      </c>
      <c r="AB3467" s="69" t="s">
        <v>1144</v>
      </c>
      <c r="AC3467" s="69"/>
    </row>
    <row r="3468" spans="1:29" x14ac:dyDescent="0.25">
      <c r="A3468" s="71" t="s">
        <v>193</v>
      </c>
      <c r="B3468" s="71"/>
      <c r="C3468" s="71"/>
      <c r="D3468" s="71"/>
      <c r="E3468" s="71"/>
      <c r="F3468" s="71"/>
      <c r="G3468" s="71"/>
      <c r="H3468" s="71"/>
      <c r="I3468" s="72">
        <v>1451.66</v>
      </c>
      <c r="J3468" s="71"/>
      <c r="K3468" s="71"/>
      <c r="L3468" s="72">
        <v>1451.66</v>
      </c>
      <c r="M3468" s="72">
        <v>0</v>
      </c>
      <c r="N3468" s="71"/>
      <c r="O3468" s="71"/>
      <c r="P3468" s="71"/>
      <c r="Q3468" s="71"/>
      <c r="R3468" s="71"/>
      <c r="S3468" s="72">
        <v>1451.66</v>
      </c>
      <c r="T3468" s="72">
        <v>1451.66</v>
      </c>
      <c r="U3468" s="71"/>
      <c r="V3468" s="71"/>
      <c r="W3468" s="71"/>
      <c r="X3468" s="72">
        <v>0</v>
      </c>
      <c r="Y3468" s="72">
        <v>0</v>
      </c>
      <c r="Z3468" s="72">
        <v>1451.66</v>
      </c>
      <c r="AA3468" s="69"/>
      <c r="AB3468" s="69"/>
      <c r="AC3468" s="69"/>
    </row>
    <row r="3469" spans="1:29" ht="100" x14ac:dyDescent="0.25">
      <c r="A3469" s="68" t="s">
        <v>34214</v>
      </c>
      <c r="B3469" s="69" t="s">
        <v>34215</v>
      </c>
      <c r="C3469" s="69" t="s">
        <v>34216</v>
      </c>
      <c r="D3469" s="69" t="s">
        <v>4611</v>
      </c>
      <c r="E3469" s="69"/>
      <c r="F3469" s="69" t="s">
        <v>34217</v>
      </c>
      <c r="G3469" s="69" t="s">
        <v>34218</v>
      </c>
      <c r="H3469" s="69" t="s">
        <v>962</v>
      </c>
      <c r="I3469" s="70">
        <v>34528.980000000003</v>
      </c>
      <c r="J3469" s="69" t="s">
        <v>4591</v>
      </c>
      <c r="K3469" s="69" t="s">
        <v>34219</v>
      </c>
      <c r="L3469" s="70">
        <v>34528.980000000003</v>
      </c>
      <c r="M3469" s="69"/>
      <c r="N3469" s="69" t="s">
        <v>34220</v>
      </c>
      <c r="O3469" s="69" t="s">
        <v>34220</v>
      </c>
      <c r="P3469" s="69" t="s">
        <v>31575</v>
      </c>
      <c r="Q3469" s="69" t="s">
        <v>1223</v>
      </c>
      <c r="R3469" s="69" t="s">
        <v>965</v>
      </c>
      <c r="S3469" s="70">
        <v>34528.980000000003</v>
      </c>
      <c r="T3469" s="70"/>
      <c r="U3469" s="69" t="s">
        <v>1416</v>
      </c>
      <c r="V3469" s="73">
        <v>133</v>
      </c>
      <c r="W3469" s="69" t="s">
        <v>1223</v>
      </c>
      <c r="X3469" s="69"/>
      <c r="Y3469" s="70"/>
      <c r="Z3469" s="69">
        <v>116.62</v>
      </c>
      <c r="AA3469" s="69" t="s">
        <v>989</v>
      </c>
      <c r="AB3469" s="69" t="s">
        <v>1144</v>
      </c>
      <c r="AC3469" s="69"/>
    </row>
    <row r="3470" spans="1:29" x14ac:dyDescent="0.25">
      <c r="A3470" s="71" t="s">
        <v>193</v>
      </c>
      <c r="B3470" s="71"/>
      <c r="C3470" s="71"/>
      <c r="D3470" s="71"/>
      <c r="E3470" s="71"/>
      <c r="F3470" s="71"/>
      <c r="G3470" s="71"/>
      <c r="H3470" s="71"/>
      <c r="I3470" s="72">
        <v>34528.980000000003</v>
      </c>
      <c r="J3470" s="71"/>
      <c r="K3470" s="71"/>
      <c r="L3470" s="72">
        <v>34528.980000000003</v>
      </c>
      <c r="M3470" s="72">
        <v>0</v>
      </c>
      <c r="N3470" s="71"/>
      <c r="O3470" s="71"/>
      <c r="P3470" s="71"/>
      <c r="Q3470" s="71"/>
      <c r="R3470" s="71"/>
      <c r="S3470" s="72">
        <v>34528.980000000003</v>
      </c>
      <c r="T3470" s="72">
        <v>34528.980000000003</v>
      </c>
      <c r="U3470" s="71"/>
      <c r="V3470" s="71"/>
      <c r="W3470" s="71"/>
      <c r="X3470" s="72">
        <v>0</v>
      </c>
      <c r="Y3470" s="72">
        <v>116.62</v>
      </c>
      <c r="Z3470" s="72">
        <v>34645.600000000006</v>
      </c>
      <c r="AA3470" s="69"/>
      <c r="AB3470" s="69"/>
      <c r="AC3470" s="69"/>
    </row>
    <row r="3471" spans="1:29" ht="50" x14ac:dyDescent="0.25">
      <c r="A3471" s="68" t="s">
        <v>34221</v>
      </c>
      <c r="B3471" s="69" t="s">
        <v>34222</v>
      </c>
      <c r="C3471" s="69" t="s">
        <v>34223</v>
      </c>
      <c r="D3471" s="69" t="s">
        <v>9164</v>
      </c>
      <c r="E3471" s="69"/>
      <c r="F3471" s="69" t="s">
        <v>34217</v>
      </c>
      <c r="G3471" s="69" t="s">
        <v>31979</v>
      </c>
      <c r="H3471" s="69" t="s">
        <v>962</v>
      </c>
      <c r="I3471" s="70">
        <v>11000.72</v>
      </c>
      <c r="J3471" s="69" t="s">
        <v>4591</v>
      </c>
      <c r="K3471" s="69" t="s">
        <v>34224</v>
      </c>
      <c r="L3471" s="70">
        <v>11000.72</v>
      </c>
      <c r="M3471" s="69"/>
      <c r="N3471" s="69" t="s">
        <v>34225</v>
      </c>
      <c r="O3471" s="69"/>
      <c r="P3471" s="69" t="s">
        <v>31583</v>
      </c>
      <c r="Q3471" s="69" t="s">
        <v>4607</v>
      </c>
      <c r="R3471" s="69"/>
      <c r="S3471" s="70">
        <v>11000.72</v>
      </c>
      <c r="T3471" s="70"/>
      <c r="U3471" s="69" t="s">
        <v>4607</v>
      </c>
      <c r="V3471" s="73">
        <v>90</v>
      </c>
      <c r="W3471" s="69" t="s">
        <v>4607</v>
      </c>
      <c r="X3471" s="69"/>
      <c r="Y3471" s="70"/>
      <c r="Z3471" s="69">
        <v>0</v>
      </c>
      <c r="AA3471" s="69" t="s">
        <v>989</v>
      </c>
      <c r="AB3471" s="69" t="s">
        <v>1144</v>
      </c>
      <c r="AC3471" s="69"/>
    </row>
    <row r="3472" spans="1:29" x14ac:dyDescent="0.25">
      <c r="A3472" s="71" t="s">
        <v>193</v>
      </c>
      <c r="B3472" s="71"/>
      <c r="C3472" s="71"/>
      <c r="D3472" s="71"/>
      <c r="E3472" s="71"/>
      <c r="F3472" s="71"/>
      <c r="G3472" s="71"/>
      <c r="H3472" s="71"/>
      <c r="I3472" s="72">
        <v>11000.72</v>
      </c>
      <c r="J3472" s="71"/>
      <c r="K3472" s="71"/>
      <c r="L3472" s="72">
        <v>11000.72</v>
      </c>
      <c r="M3472" s="72">
        <v>0</v>
      </c>
      <c r="N3472" s="71"/>
      <c r="O3472" s="71"/>
      <c r="P3472" s="71"/>
      <c r="Q3472" s="71"/>
      <c r="R3472" s="71"/>
      <c r="S3472" s="72">
        <v>11000.72</v>
      </c>
      <c r="T3472" s="72">
        <v>11000.72</v>
      </c>
      <c r="U3472" s="71"/>
      <c r="V3472" s="71"/>
      <c r="W3472" s="71"/>
      <c r="X3472" s="72">
        <v>0</v>
      </c>
      <c r="Y3472" s="72">
        <v>0</v>
      </c>
      <c r="Z3472" s="72">
        <v>11000.72</v>
      </c>
      <c r="AA3472" s="69"/>
      <c r="AB3472" s="69"/>
      <c r="AC3472" s="69"/>
    </row>
    <row r="3473" spans="1:29" ht="30" x14ac:dyDescent="0.25">
      <c r="A3473" s="68" t="s">
        <v>34226</v>
      </c>
      <c r="B3473" s="69" t="s">
        <v>34227</v>
      </c>
      <c r="C3473" s="69" t="s">
        <v>34228</v>
      </c>
      <c r="D3473" s="69" t="s">
        <v>1876</v>
      </c>
      <c r="E3473" s="69"/>
      <c r="F3473" s="69" t="s">
        <v>32271</v>
      </c>
      <c r="G3473" s="69" t="s">
        <v>31449</v>
      </c>
      <c r="H3473" s="69" t="s">
        <v>962</v>
      </c>
      <c r="I3473" s="70">
        <v>1690.68</v>
      </c>
      <c r="J3473" s="69" t="s">
        <v>4591</v>
      </c>
      <c r="K3473" s="69" t="s">
        <v>34229</v>
      </c>
      <c r="L3473" s="70">
        <v>1690.68</v>
      </c>
      <c r="M3473" s="69"/>
      <c r="N3473" s="69" t="s">
        <v>34230</v>
      </c>
      <c r="O3473" s="69"/>
      <c r="P3473" s="69" t="s">
        <v>31503</v>
      </c>
      <c r="Q3473" s="69" t="s">
        <v>31572</v>
      </c>
      <c r="R3473" s="69"/>
      <c r="S3473" s="70">
        <v>1690.68</v>
      </c>
      <c r="T3473" s="70"/>
      <c r="U3473" s="69" t="s">
        <v>31572</v>
      </c>
      <c r="V3473" s="73">
        <v>39</v>
      </c>
      <c r="W3473" s="69" t="s">
        <v>31572</v>
      </c>
      <c r="X3473" s="69"/>
      <c r="Y3473" s="70"/>
      <c r="Z3473" s="69">
        <v>0</v>
      </c>
      <c r="AA3473" s="69" t="s">
        <v>989</v>
      </c>
      <c r="AB3473" s="69" t="s">
        <v>1144</v>
      </c>
      <c r="AC3473" s="69"/>
    </row>
    <row r="3474" spans="1:29" x14ac:dyDescent="0.25">
      <c r="A3474" s="71" t="s">
        <v>193</v>
      </c>
      <c r="B3474" s="71"/>
      <c r="C3474" s="71"/>
      <c r="D3474" s="71"/>
      <c r="E3474" s="71"/>
      <c r="F3474" s="71"/>
      <c r="G3474" s="71"/>
      <c r="H3474" s="71"/>
      <c r="I3474" s="72">
        <v>1690.68</v>
      </c>
      <c r="J3474" s="71"/>
      <c r="K3474" s="71"/>
      <c r="L3474" s="72">
        <v>1690.68</v>
      </c>
      <c r="M3474" s="72">
        <v>0</v>
      </c>
      <c r="N3474" s="71"/>
      <c r="O3474" s="71"/>
      <c r="P3474" s="71"/>
      <c r="Q3474" s="71"/>
      <c r="R3474" s="71"/>
      <c r="S3474" s="72">
        <v>1690.68</v>
      </c>
      <c r="T3474" s="72">
        <v>1690.68</v>
      </c>
      <c r="U3474" s="71"/>
      <c r="V3474" s="71"/>
      <c r="W3474" s="71"/>
      <c r="X3474" s="72">
        <v>0</v>
      </c>
      <c r="Y3474" s="72">
        <v>0</v>
      </c>
      <c r="Z3474" s="72">
        <v>1690.68</v>
      </c>
      <c r="AA3474" s="69"/>
      <c r="AB3474" s="69"/>
      <c r="AC3474" s="69"/>
    </row>
    <row r="3475" spans="1:29" ht="40" x14ac:dyDescent="0.25">
      <c r="A3475" s="68" t="s">
        <v>34231</v>
      </c>
      <c r="B3475" s="69" t="s">
        <v>34232</v>
      </c>
      <c r="C3475" s="69" t="s">
        <v>34233</v>
      </c>
      <c r="D3475" s="69" t="s">
        <v>15028</v>
      </c>
      <c r="E3475" s="69"/>
      <c r="F3475" s="69" t="s">
        <v>32271</v>
      </c>
      <c r="G3475" s="69" t="s">
        <v>31669</v>
      </c>
      <c r="H3475" s="69" t="s">
        <v>962</v>
      </c>
      <c r="I3475" s="70">
        <v>1004.75</v>
      </c>
      <c r="J3475" s="69" t="s">
        <v>4591</v>
      </c>
      <c r="K3475" s="69" t="s">
        <v>34234</v>
      </c>
      <c r="L3475" s="70">
        <v>1004.75</v>
      </c>
      <c r="M3475" s="69"/>
      <c r="N3475" s="69" t="s">
        <v>34235</v>
      </c>
      <c r="O3475" s="69"/>
      <c r="P3475" s="69" t="s">
        <v>32556</v>
      </c>
      <c r="Q3475" s="69" t="s">
        <v>2706</v>
      </c>
      <c r="R3475" s="69"/>
      <c r="S3475" s="70">
        <v>1004.75</v>
      </c>
      <c r="T3475" s="70"/>
      <c r="U3475" s="69" t="s">
        <v>2706</v>
      </c>
      <c r="V3475" s="73">
        <v>33</v>
      </c>
      <c r="W3475" s="69" t="s">
        <v>2706</v>
      </c>
      <c r="X3475" s="69"/>
      <c r="Y3475" s="70"/>
      <c r="Z3475" s="69">
        <v>0</v>
      </c>
      <c r="AA3475" s="69" t="s">
        <v>989</v>
      </c>
      <c r="AB3475" s="69" t="s">
        <v>1144</v>
      </c>
      <c r="AC3475" s="69"/>
    </row>
    <row r="3476" spans="1:29" x14ac:dyDescent="0.25">
      <c r="A3476" s="71" t="s">
        <v>193</v>
      </c>
      <c r="B3476" s="71"/>
      <c r="C3476" s="71"/>
      <c r="D3476" s="71"/>
      <c r="E3476" s="71"/>
      <c r="F3476" s="71"/>
      <c r="G3476" s="71"/>
      <c r="H3476" s="71"/>
      <c r="I3476" s="72">
        <v>1004.75</v>
      </c>
      <c r="J3476" s="71"/>
      <c r="K3476" s="71"/>
      <c r="L3476" s="72">
        <v>1004.75</v>
      </c>
      <c r="M3476" s="72">
        <v>0</v>
      </c>
      <c r="N3476" s="71"/>
      <c r="O3476" s="71"/>
      <c r="P3476" s="71"/>
      <c r="Q3476" s="71"/>
      <c r="R3476" s="71"/>
      <c r="S3476" s="72">
        <v>1004.75</v>
      </c>
      <c r="T3476" s="72">
        <v>1004.75</v>
      </c>
      <c r="U3476" s="71"/>
      <c r="V3476" s="71"/>
      <c r="W3476" s="71"/>
      <c r="X3476" s="72">
        <v>0</v>
      </c>
      <c r="Y3476" s="72">
        <v>0</v>
      </c>
      <c r="Z3476" s="72">
        <v>1004.75</v>
      </c>
      <c r="AA3476" s="69"/>
      <c r="AB3476" s="69"/>
      <c r="AC3476" s="69"/>
    </row>
    <row r="3477" spans="1:29" ht="40" x14ac:dyDescent="0.25">
      <c r="A3477" s="68" t="s">
        <v>34236</v>
      </c>
      <c r="B3477" s="69" t="s">
        <v>34237</v>
      </c>
      <c r="C3477" s="69" t="s">
        <v>34238</v>
      </c>
      <c r="D3477" s="69" t="s">
        <v>4746</v>
      </c>
      <c r="E3477" s="69"/>
      <c r="F3477" s="69" t="s">
        <v>32271</v>
      </c>
      <c r="G3477" s="69" t="s">
        <v>32271</v>
      </c>
      <c r="H3477" s="69" t="s">
        <v>962</v>
      </c>
      <c r="I3477" s="70">
        <v>6600</v>
      </c>
      <c r="J3477" s="69" t="s">
        <v>4591</v>
      </c>
      <c r="K3477" s="69" t="s">
        <v>34239</v>
      </c>
      <c r="L3477" s="70">
        <v>6600</v>
      </c>
      <c r="M3477" s="69"/>
      <c r="N3477" s="69" t="s">
        <v>34240</v>
      </c>
      <c r="O3477" s="69"/>
      <c r="P3477" s="69" t="s">
        <v>31604</v>
      </c>
      <c r="Q3477" s="69" t="s">
        <v>5013</v>
      </c>
      <c r="R3477" s="69"/>
      <c r="S3477" s="70">
        <v>6600</v>
      </c>
      <c r="T3477" s="70"/>
      <c r="U3477" s="69" t="s">
        <v>5013</v>
      </c>
      <c r="V3477" s="73">
        <v>89</v>
      </c>
      <c r="W3477" s="69" t="s">
        <v>5013</v>
      </c>
      <c r="X3477" s="69"/>
      <c r="Y3477" s="70"/>
      <c r="Z3477" s="69">
        <v>0</v>
      </c>
      <c r="AA3477" s="69" t="s">
        <v>989</v>
      </c>
      <c r="AB3477" s="69" t="s">
        <v>1144</v>
      </c>
      <c r="AC3477" s="69"/>
    </row>
    <row r="3478" spans="1:29" x14ac:dyDescent="0.25">
      <c r="A3478" s="71" t="s">
        <v>193</v>
      </c>
      <c r="B3478" s="71"/>
      <c r="C3478" s="71"/>
      <c r="D3478" s="71"/>
      <c r="E3478" s="71"/>
      <c r="F3478" s="71"/>
      <c r="G3478" s="71"/>
      <c r="H3478" s="71"/>
      <c r="I3478" s="72">
        <v>6600</v>
      </c>
      <c r="J3478" s="71"/>
      <c r="K3478" s="71"/>
      <c r="L3478" s="72">
        <v>6600</v>
      </c>
      <c r="M3478" s="72">
        <v>0</v>
      </c>
      <c r="N3478" s="71"/>
      <c r="O3478" s="71"/>
      <c r="P3478" s="71"/>
      <c r="Q3478" s="71"/>
      <c r="R3478" s="71"/>
      <c r="S3478" s="72">
        <v>6600</v>
      </c>
      <c r="T3478" s="72">
        <v>6600</v>
      </c>
      <c r="U3478" s="71"/>
      <c r="V3478" s="71"/>
      <c r="W3478" s="71"/>
      <c r="X3478" s="72">
        <v>0</v>
      </c>
      <c r="Y3478" s="72">
        <v>0</v>
      </c>
      <c r="Z3478" s="72">
        <v>6600</v>
      </c>
      <c r="AA3478" s="69"/>
      <c r="AB3478" s="69"/>
      <c r="AC3478" s="69"/>
    </row>
    <row r="3479" spans="1:29" ht="70" x14ac:dyDescent="0.25">
      <c r="A3479" s="68" t="s">
        <v>34241</v>
      </c>
      <c r="B3479" s="69" t="s">
        <v>34242</v>
      </c>
      <c r="C3479" s="69" t="s">
        <v>34243</v>
      </c>
      <c r="D3479" s="69" t="s">
        <v>4056</v>
      </c>
      <c r="E3479" s="69"/>
      <c r="F3479" s="69" t="s">
        <v>32280</v>
      </c>
      <c r="G3479" s="69" t="s">
        <v>31580</v>
      </c>
      <c r="H3479" s="69" t="s">
        <v>962</v>
      </c>
      <c r="I3479" s="70">
        <v>40275.99</v>
      </c>
      <c r="J3479" s="69" t="s">
        <v>4591</v>
      </c>
      <c r="K3479" s="69" t="s">
        <v>34244</v>
      </c>
      <c r="L3479" s="70">
        <v>38922.43</v>
      </c>
      <c r="M3479" s="69"/>
      <c r="N3479" s="69" t="s">
        <v>34245</v>
      </c>
      <c r="O3479" s="69"/>
      <c r="P3479" s="69" t="s">
        <v>32080</v>
      </c>
      <c r="Q3479" s="69" t="s">
        <v>32889</v>
      </c>
      <c r="R3479" s="69"/>
      <c r="S3479" s="70">
        <v>38922.43</v>
      </c>
      <c r="T3479" s="70"/>
      <c r="U3479" s="69" t="s">
        <v>1234</v>
      </c>
      <c r="V3479" s="73">
        <v>119</v>
      </c>
      <c r="W3479" s="69" t="s">
        <v>1234</v>
      </c>
      <c r="X3479" s="69"/>
      <c r="Y3479" s="70"/>
      <c r="Z3479" s="69">
        <v>122.76</v>
      </c>
      <c r="AA3479" s="69" t="s">
        <v>989</v>
      </c>
      <c r="AB3479" s="69" t="s">
        <v>1144</v>
      </c>
      <c r="AC3479" s="69"/>
    </row>
    <row r="3480" spans="1:29" x14ac:dyDescent="0.25">
      <c r="A3480" s="69"/>
      <c r="B3480" s="69"/>
      <c r="C3480" s="69"/>
      <c r="D3480" s="69"/>
      <c r="E3480" s="69"/>
      <c r="F3480" s="69"/>
      <c r="G3480" s="69"/>
      <c r="H3480" s="69"/>
      <c r="I3480" s="69"/>
      <c r="J3480" s="69"/>
      <c r="K3480" s="69" t="s">
        <v>34246</v>
      </c>
      <c r="L3480" s="70">
        <v>1353.56</v>
      </c>
      <c r="M3480" s="69"/>
      <c r="N3480" s="69" t="s">
        <v>34247</v>
      </c>
      <c r="O3480" s="69"/>
      <c r="P3480" s="69" t="s">
        <v>6973</v>
      </c>
      <c r="Q3480" s="69" t="s">
        <v>31875</v>
      </c>
      <c r="R3480" s="69"/>
      <c r="S3480" s="70">
        <v>1353.56</v>
      </c>
      <c r="T3480" s="70"/>
      <c r="U3480" s="69" t="s">
        <v>31875</v>
      </c>
      <c r="V3480" s="73">
        <v>82</v>
      </c>
      <c r="W3480" s="69" t="s">
        <v>31875</v>
      </c>
      <c r="X3480" s="69"/>
      <c r="Y3480" s="70"/>
      <c r="Z3480" s="69">
        <v>0</v>
      </c>
      <c r="AA3480" s="69"/>
      <c r="AB3480" s="69" t="s">
        <v>1144</v>
      </c>
      <c r="AC3480" s="69"/>
    </row>
    <row r="3481" spans="1:29" x14ac:dyDescent="0.25">
      <c r="A3481" s="71" t="s">
        <v>193</v>
      </c>
      <c r="B3481" s="71"/>
      <c r="C3481" s="71"/>
      <c r="D3481" s="71"/>
      <c r="E3481" s="71"/>
      <c r="F3481" s="71"/>
      <c r="G3481" s="71"/>
      <c r="H3481" s="71"/>
      <c r="I3481" s="72">
        <v>40275.99</v>
      </c>
      <c r="J3481" s="71"/>
      <c r="K3481" s="71"/>
      <c r="L3481" s="72">
        <v>40275.99</v>
      </c>
      <c r="M3481" s="72">
        <v>0</v>
      </c>
      <c r="N3481" s="71"/>
      <c r="O3481" s="71"/>
      <c r="P3481" s="71"/>
      <c r="Q3481" s="71"/>
      <c r="R3481" s="71"/>
      <c r="S3481" s="72">
        <v>40275.99</v>
      </c>
      <c r="T3481" s="72">
        <v>40275.99</v>
      </c>
      <c r="U3481" s="71"/>
      <c r="V3481" s="71"/>
      <c r="W3481" s="71"/>
      <c r="X3481" s="72">
        <v>0</v>
      </c>
      <c r="Y3481" s="72">
        <v>122.76</v>
      </c>
      <c r="Z3481" s="72">
        <v>40398.75</v>
      </c>
      <c r="AA3481" s="69"/>
      <c r="AB3481" s="69"/>
      <c r="AC3481" s="69"/>
    </row>
    <row r="3482" spans="1:29" ht="50" x14ac:dyDescent="0.25">
      <c r="A3482" s="68" t="s">
        <v>34248</v>
      </c>
      <c r="B3482" s="69" t="s">
        <v>34249</v>
      </c>
      <c r="C3482" s="69" t="s">
        <v>34250</v>
      </c>
      <c r="D3482" s="69" t="s">
        <v>4589</v>
      </c>
      <c r="E3482" s="69"/>
      <c r="F3482" s="69" t="s">
        <v>32280</v>
      </c>
      <c r="G3482" s="69" t="s">
        <v>31527</v>
      </c>
      <c r="H3482" s="69" t="s">
        <v>962</v>
      </c>
      <c r="I3482" s="70">
        <v>39266.93</v>
      </c>
      <c r="J3482" s="69" t="s">
        <v>4591</v>
      </c>
      <c r="K3482" s="69" t="s">
        <v>34251</v>
      </c>
      <c r="L3482" s="70">
        <v>39266.93</v>
      </c>
      <c r="M3482" s="69"/>
      <c r="N3482" s="69" t="s">
        <v>34252</v>
      </c>
      <c r="O3482" s="69" t="s">
        <v>34252</v>
      </c>
      <c r="P3482" s="69" t="s">
        <v>31642</v>
      </c>
      <c r="Q3482" s="69" t="s">
        <v>31767</v>
      </c>
      <c r="R3482" s="69" t="s">
        <v>1416</v>
      </c>
      <c r="S3482" s="70">
        <v>39266.93</v>
      </c>
      <c r="T3482" s="70"/>
      <c r="U3482" s="69" t="s">
        <v>4935</v>
      </c>
      <c r="V3482" s="73">
        <v>51</v>
      </c>
      <c r="W3482" s="69" t="s">
        <v>31767</v>
      </c>
      <c r="X3482" s="69"/>
      <c r="Y3482" s="70"/>
      <c r="Z3482" s="69">
        <v>97.65</v>
      </c>
      <c r="AA3482" s="69" t="s">
        <v>989</v>
      </c>
      <c r="AB3482" s="69" t="s">
        <v>1144</v>
      </c>
      <c r="AC3482" s="69"/>
    </row>
    <row r="3483" spans="1:29" x14ac:dyDescent="0.25">
      <c r="A3483" s="71" t="s">
        <v>193</v>
      </c>
      <c r="B3483" s="71"/>
      <c r="C3483" s="71"/>
      <c r="D3483" s="71"/>
      <c r="E3483" s="71"/>
      <c r="F3483" s="71"/>
      <c r="G3483" s="71"/>
      <c r="H3483" s="71"/>
      <c r="I3483" s="72">
        <v>39266.93</v>
      </c>
      <c r="J3483" s="71"/>
      <c r="K3483" s="71"/>
      <c r="L3483" s="72">
        <v>39266.93</v>
      </c>
      <c r="M3483" s="72">
        <v>0</v>
      </c>
      <c r="N3483" s="71"/>
      <c r="O3483" s="71"/>
      <c r="P3483" s="71"/>
      <c r="Q3483" s="71"/>
      <c r="R3483" s="71"/>
      <c r="S3483" s="72">
        <v>39266.93</v>
      </c>
      <c r="T3483" s="72">
        <v>39266.93</v>
      </c>
      <c r="U3483" s="71"/>
      <c r="V3483" s="71"/>
      <c r="W3483" s="71"/>
      <c r="X3483" s="72">
        <v>0</v>
      </c>
      <c r="Y3483" s="72">
        <v>97.65</v>
      </c>
      <c r="Z3483" s="72">
        <v>39364.58</v>
      </c>
      <c r="AA3483" s="69"/>
      <c r="AB3483" s="69"/>
      <c r="AC3483" s="69"/>
    </row>
    <row r="3484" spans="1:29" ht="30" x14ac:dyDescent="0.25">
      <c r="A3484" s="68" t="s">
        <v>34253</v>
      </c>
      <c r="B3484" s="69" t="s">
        <v>34254</v>
      </c>
      <c r="C3484" s="69" t="s">
        <v>34255</v>
      </c>
      <c r="D3484" s="69" t="s">
        <v>10658</v>
      </c>
      <c r="E3484" s="69"/>
      <c r="F3484" s="69" t="s">
        <v>31547</v>
      </c>
      <c r="G3484" s="69" t="s">
        <v>31547</v>
      </c>
      <c r="H3484" s="69" t="s">
        <v>962</v>
      </c>
      <c r="I3484" s="70">
        <v>1067.42</v>
      </c>
      <c r="J3484" s="69" t="s">
        <v>4591</v>
      </c>
      <c r="K3484" s="69" t="s">
        <v>34256</v>
      </c>
      <c r="L3484" s="70">
        <v>1067.4100000000001</v>
      </c>
      <c r="M3484" s="69"/>
      <c r="N3484" s="69" t="s">
        <v>34257</v>
      </c>
      <c r="O3484" s="69"/>
      <c r="P3484" s="69" t="s">
        <v>31446</v>
      </c>
      <c r="Q3484" s="69" t="s">
        <v>31639</v>
      </c>
      <c r="R3484" s="69"/>
      <c r="S3484" s="70">
        <v>1067.4100000000001</v>
      </c>
      <c r="T3484" s="70"/>
      <c r="U3484" s="69" t="s">
        <v>31639</v>
      </c>
      <c r="V3484" s="73">
        <v>56</v>
      </c>
      <c r="W3484" s="69" t="s">
        <v>31639</v>
      </c>
      <c r="X3484" s="69"/>
      <c r="Y3484" s="70"/>
      <c r="Z3484" s="69">
        <v>0</v>
      </c>
      <c r="AA3484" s="69" t="s">
        <v>989</v>
      </c>
      <c r="AB3484" s="69" t="s">
        <v>1144</v>
      </c>
      <c r="AC3484" s="69"/>
    </row>
    <row r="3485" spans="1:29" x14ac:dyDescent="0.25">
      <c r="A3485" s="71" t="s">
        <v>193</v>
      </c>
      <c r="B3485" s="71"/>
      <c r="C3485" s="71"/>
      <c r="D3485" s="71"/>
      <c r="E3485" s="71"/>
      <c r="F3485" s="71"/>
      <c r="G3485" s="71"/>
      <c r="H3485" s="71"/>
      <c r="I3485" s="72">
        <v>1067.42</v>
      </c>
      <c r="J3485" s="71"/>
      <c r="K3485" s="71"/>
      <c r="L3485" s="72">
        <v>1067.4100000000001</v>
      </c>
      <c r="M3485" s="72">
        <v>9.9999999999909051E-3</v>
      </c>
      <c r="N3485" s="71"/>
      <c r="O3485" s="71"/>
      <c r="P3485" s="71"/>
      <c r="Q3485" s="71"/>
      <c r="R3485" s="71"/>
      <c r="S3485" s="72">
        <v>1067.4100000000001</v>
      </c>
      <c r="T3485" s="72">
        <v>1067.4100000000001</v>
      </c>
      <c r="U3485" s="71"/>
      <c r="V3485" s="71"/>
      <c r="W3485" s="71"/>
      <c r="X3485" s="72">
        <v>0</v>
      </c>
      <c r="Y3485" s="72">
        <v>0</v>
      </c>
      <c r="Z3485" s="72">
        <v>1067.4100000000001</v>
      </c>
      <c r="AA3485" s="69"/>
      <c r="AB3485" s="69"/>
      <c r="AC3485" s="69"/>
    </row>
    <row r="3486" spans="1:29" ht="30" x14ac:dyDescent="0.25">
      <c r="A3486" s="68" t="s">
        <v>34258</v>
      </c>
      <c r="B3486" s="69" t="s">
        <v>31619</v>
      </c>
      <c r="C3486" s="69" t="s">
        <v>34259</v>
      </c>
      <c r="D3486" s="69" t="s">
        <v>883</v>
      </c>
      <c r="E3486" s="69"/>
      <c r="F3486" s="69" t="s">
        <v>31556</v>
      </c>
      <c r="G3486" s="69" t="s">
        <v>32208</v>
      </c>
      <c r="H3486" s="69" t="s">
        <v>962</v>
      </c>
      <c r="I3486" s="70">
        <v>2160</v>
      </c>
      <c r="J3486" s="69" t="s">
        <v>4591</v>
      </c>
      <c r="K3486" s="69" t="s">
        <v>34260</v>
      </c>
      <c r="L3486" s="70">
        <v>2160</v>
      </c>
      <c r="M3486" s="69"/>
      <c r="N3486" s="69" t="s">
        <v>34261</v>
      </c>
      <c r="O3486" s="69"/>
      <c r="P3486" s="69" t="s">
        <v>31670</v>
      </c>
      <c r="Q3486" s="69" t="s">
        <v>1977</v>
      </c>
      <c r="R3486" s="69"/>
      <c r="S3486" s="70">
        <v>2160</v>
      </c>
      <c r="T3486" s="70"/>
      <c r="U3486" s="69" t="s">
        <v>1977</v>
      </c>
      <c r="V3486" s="73">
        <v>87</v>
      </c>
      <c r="W3486" s="69" t="s">
        <v>1977</v>
      </c>
      <c r="X3486" s="69"/>
      <c r="Y3486" s="70"/>
      <c r="Z3486" s="69">
        <v>0</v>
      </c>
      <c r="AA3486" s="69" t="s">
        <v>989</v>
      </c>
      <c r="AB3486" s="69" t="s">
        <v>1144</v>
      </c>
      <c r="AC3486" s="69"/>
    </row>
    <row r="3487" spans="1:29" x14ac:dyDescent="0.25">
      <c r="A3487" s="71" t="s">
        <v>193</v>
      </c>
      <c r="B3487" s="71"/>
      <c r="C3487" s="71"/>
      <c r="D3487" s="71"/>
      <c r="E3487" s="71"/>
      <c r="F3487" s="71"/>
      <c r="G3487" s="71"/>
      <c r="H3487" s="71"/>
      <c r="I3487" s="72">
        <v>2160</v>
      </c>
      <c r="J3487" s="71"/>
      <c r="K3487" s="71"/>
      <c r="L3487" s="72">
        <v>2160</v>
      </c>
      <c r="M3487" s="72">
        <v>0</v>
      </c>
      <c r="N3487" s="71"/>
      <c r="O3487" s="71"/>
      <c r="P3487" s="71"/>
      <c r="Q3487" s="71"/>
      <c r="R3487" s="71"/>
      <c r="S3487" s="72">
        <v>2160</v>
      </c>
      <c r="T3487" s="72">
        <v>2160</v>
      </c>
      <c r="U3487" s="71"/>
      <c r="V3487" s="71"/>
      <c r="W3487" s="71"/>
      <c r="X3487" s="72">
        <v>0</v>
      </c>
      <c r="Y3487" s="72">
        <v>0</v>
      </c>
      <c r="Z3487" s="72">
        <v>2160</v>
      </c>
      <c r="AA3487" s="69"/>
      <c r="AB3487" s="69"/>
      <c r="AC3487" s="69"/>
    </row>
    <row r="3488" spans="1:29" ht="30" x14ac:dyDescent="0.25">
      <c r="A3488" s="68" t="s">
        <v>34262</v>
      </c>
      <c r="B3488" s="69" t="s">
        <v>34263</v>
      </c>
      <c r="C3488" s="69" t="s">
        <v>34264</v>
      </c>
      <c r="D3488" s="69" t="s">
        <v>4623</v>
      </c>
      <c r="E3488" s="69"/>
      <c r="F3488" s="69" t="s">
        <v>31556</v>
      </c>
      <c r="G3488" s="69" t="s">
        <v>31449</v>
      </c>
      <c r="H3488" s="69" t="s">
        <v>962</v>
      </c>
      <c r="I3488" s="70">
        <v>3183.07</v>
      </c>
      <c r="J3488" s="69" t="s">
        <v>4591</v>
      </c>
      <c r="K3488" s="69" t="s">
        <v>34265</v>
      </c>
      <c r="L3488" s="70">
        <v>3183.07</v>
      </c>
      <c r="M3488" s="69"/>
      <c r="N3488" s="69" t="s">
        <v>34266</v>
      </c>
      <c r="O3488" s="69" t="s">
        <v>34267</v>
      </c>
      <c r="P3488" s="69" t="s">
        <v>31477</v>
      </c>
      <c r="Q3488" s="69" t="s">
        <v>31693</v>
      </c>
      <c r="R3488" s="69"/>
      <c r="S3488" s="70">
        <v>3183.07</v>
      </c>
      <c r="T3488" s="70"/>
      <c r="U3488" s="69" t="s">
        <v>4935</v>
      </c>
      <c r="V3488" s="73">
        <v>114</v>
      </c>
      <c r="W3488" s="69" t="s">
        <v>31693</v>
      </c>
      <c r="X3488" s="69"/>
      <c r="Y3488" s="70"/>
      <c r="Z3488" s="69">
        <v>9.74</v>
      </c>
      <c r="AA3488" s="69" t="s">
        <v>989</v>
      </c>
      <c r="AB3488" s="69" t="s">
        <v>967</v>
      </c>
      <c r="AC3488" s="69"/>
    </row>
    <row r="3489" spans="1:29" x14ac:dyDescent="0.25">
      <c r="A3489" s="71" t="s">
        <v>193</v>
      </c>
      <c r="B3489" s="71"/>
      <c r="C3489" s="71"/>
      <c r="D3489" s="71"/>
      <c r="E3489" s="71"/>
      <c r="F3489" s="71"/>
      <c r="G3489" s="71"/>
      <c r="H3489" s="71"/>
      <c r="I3489" s="72">
        <v>3183.07</v>
      </c>
      <c r="J3489" s="71"/>
      <c r="K3489" s="71"/>
      <c r="L3489" s="72">
        <v>3183.07</v>
      </c>
      <c r="M3489" s="72">
        <v>0</v>
      </c>
      <c r="N3489" s="71"/>
      <c r="O3489" s="71"/>
      <c r="P3489" s="71"/>
      <c r="Q3489" s="71"/>
      <c r="R3489" s="71"/>
      <c r="S3489" s="72">
        <v>3183.07</v>
      </c>
      <c r="T3489" s="72">
        <v>3183.07</v>
      </c>
      <c r="U3489" s="71"/>
      <c r="V3489" s="71"/>
      <c r="W3489" s="71"/>
      <c r="X3489" s="72">
        <v>0</v>
      </c>
      <c r="Y3489" s="72">
        <v>9.74</v>
      </c>
      <c r="Z3489" s="72">
        <v>3192.81</v>
      </c>
      <c r="AA3489" s="69"/>
      <c r="AB3489" s="69"/>
      <c r="AC3489" s="69"/>
    </row>
    <row r="3490" spans="1:29" ht="30" x14ac:dyDescent="0.25">
      <c r="A3490" s="68" t="s">
        <v>34268</v>
      </c>
      <c r="B3490" s="69" t="s">
        <v>31619</v>
      </c>
      <c r="C3490" s="69" t="s">
        <v>34269</v>
      </c>
      <c r="D3490" s="69" t="s">
        <v>4623</v>
      </c>
      <c r="E3490" s="69"/>
      <c r="F3490" s="69" t="s">
        <v>31556</v>
      </c>
      <c r="G3490" s="69" t="s">
        <v>31449</v>
      </c>
      <c r="H3490" s="69" t="s">
        <v>962</v>
      </c>
      <c r="I3490" s="70">
        <v>865.51</v>
      </c>
      <c r="J3490" s="69" t="s">
        <v>4591</v>
      </c>
      <c r="K3490" s="69" t="s">
        <v>34270</v>
      </c>
      <c r="L3490" s="70">
        <v>865.51</v>
      </c>
      <c r="M3490" s="69"/>
      <c r="N3490" s="69" t="s">
        <v>34271</v>
      </c>
      <c r="O3490" s="69"/>
      <c r="P3490" s="69" t="s">
        <v>31502</v>
      </c>
      <c r="Q3490" s="69" t="s">
        <v>31875</v>
      </c>
      <c r="R3490" s="69"/>
      <c r="S3490" s="70">
        <v>865.51</v>
      </c>
      <c r="T3490" s="70"/>
      <c r="U3490" s="69" t="s">
        <v>31875</v>
      </c>
      <c r="V3490" s="73">
        <v>87</v>
      </c>
      <c r="W3490" s="69" t="s">
        <v>31875</v>
      </c>
      <c r="X3490" s="69"/>
      <c r="Y3490" s="70"/>
      <c r="Z3490" s="69">
        <v>0</v>
      </c>
      <c r="AA3490" s="69" t="s">
        <v>989</v>
      </c>
      <c r="AB3490" s="69" t="s">
        <v>1144</v>
      </c>
      <c r="AC3490" s="69"/>
    </row>
    <row r="3491" spans="1:29" x14ac:dyDescent="0.25">
      <c r="A3491" s="71" t="s">
        <v>193</v>
      </c>
      <c r="B3491" s="71"/>
      <c r="C3491" s="71"/>
      <c r="D3491" s="71"/>
      <c r="E3491" s="71"/>
      <c r="F3491" s="71"/>
      <c r="G3491" s="71"/>
      <c r="H3491" s="71"/>
      <c r="I3491" s="72">
        <v>865.51</v>
      </c>
      <c r="J3491" s="71"/>
      <c r="K3491" s="71"/>
      <c r="L3491" s="72">
        <v>865.51</v>
      </c>
      <c r="M3491" s="72">
        <v>0</v>
      </c>
      <c r="N3491" s="71"/>
      <c r="O3491" s="71"/>
      <c r="P3491" s="71"/>
      <c r="Q3491" s="71"/>
      <c r="R3491" s="71"/>
      <c r="S3491" s="72">
        <v>865.51</v>
      </c>
      <c r="T3491" s="72">
        <v>865.51</v>
      </c>
      <c r="U3491" s="71"/>
      <c r="V3491" s="71"/>
      <c r="W3491" s="71"/>
      <c r="X3491" s="72">
        <v>0</v>
      </c>
      <c r="Y3491" s="72">
        <v>0</v>
      </c>
      <c r="Z3491" s="72">
        <v>865.51</v>
      </c>
      <c r="AA3491" s="69"/>
      <c r="AB3491" s="69"/>
      <c r="AC3491" s="69"/>
    </row>
    <row r="3492" spans="1:29" ht="40" x14ac:dyDescent="0.25">
      <c r="A3492" s="68" t="s">
        <v>34272</v>
      </c>
      <c r="B3492" s="69" t="s">
        <v>34273</v>
      </c>
      <c r="C3492" s="69" t="s">
        <v>34274</v>
      </c>
      <c r="D3492" s="69" t="s">
        <v>4836</v>
      </c>
      <c r="E3492" s="69"/>
      <c r="F3492" s="69" t="s">
        <v>33137</v>
      </c>
      <c r="G3492" s="69" t="s">
        <v>33137</v>
      </c>
      <c r="H3492" s="69" t="s">
        <v>962</v>
      </c>
      <c r="I3492" s="70">
        <v>8743.2099999999991</v>
      </c>
      <c r="J3492" s="69" t="s">
        <v>4591</v>
      </c>
      <c r="K3492" s="69" t="s">
        <v>34275</v>
      </c>
      <c r="L3492" s="70">
        <v>8743.2099999999991</v>
      </c>
      <c r="M3492" s="69"/>
      <c r="N3492" s="69" t="s">
        <v>34276</v>
      </c>
      <c r="O3492" s="69"/>
      <c r="P3492" s="69" t="s">
        <v>1222</v>
      </c>
      <c r="Q3492" s="69" t="s">
        <v>1222</v>
      </c>
      <c r="R3492" s="69"/>
      <c r="S3492" s="70">
        <v>8743.2099999999991</v>
      </c>
      <c r="T3492" s="70"/>
      <c r="U3492" s="69" t="s">
        <v>1222</v>
      </c>
      <c r="V3492" s="73">
        <v>0</v>
      </c>
      <c r="W3492" s="69" t="s">
        <v>1222</v>
      </c>
      <c r="X3492" s="69"/>
      <c r="Y3492" s="70"/>
      <c r="Z3492" s="69">
        <v>0</v>
      </c>
      <c r="AA3492" s="69" t="s">
        <v>989</v>
      </c>
      <c r="AB3492" s="69" t="s">
        <v>1144</v>
      </c>
      <c r="AC3492" s="69"/>
    </row>
    <row r="3493" spans="1:29" x14ac:dyDescent="0.25">
      <c r="A3493" s="71" t="s">
        <v>193</v>
      </c>
      <c r="B3493" s="71"/>
      <c r="C3493" s="71"/>
      <c r="D3493" s="71"/>
      <c r="E3493" s="71"/>
      <c r="F3493" s="71"/>
      <c r="G3493" s="71"/>
      <c r="H3493" s="71"/>
      <c r="I3493" s="72">
        <v>8743.2099999999991</v>
      </c>
      <c r="J3493" s="71"/>
      <c r="K3493" s="71"/>
      <c r="L3493" s="72">
        <v>8743.2099999999991</v>
      </c>
      <c r="M3493" s="72">
        <v>0</v>
      </c>
      <c r="N3493" s="71"/>
      <c r="O3493" s="71"/>
      <c r="P3493" s="71"/>
      <c r="Q3493" s="71"/>
      <c r="R3493" s="71"/>
      <c r="S3493" s="72">
        <v>8743.2099999999991</v>
      </c>
      <c r="T3493" s="72">
        <v>8743.2099999999991</v>
      </c>
      <c r="U3493" s="71"/>
      <c r="V3493" s="71"/>
      <c r="W3493" s="71"/>
      <c r="X3493" s="72">
        <v>0</v>
      </c>
      <c r="Y3493" s="72">
        <v>0</v>
      </c>
      <c r="Z3493" s="72">
        <v>8743.2099999999991</v>
      </c>
      <c r="AA3493" s="69"/>
      <c r="AB3493" s="69"/>
      <c r="AC3493" s="69"/>
    </row>
    <row r="3494" spans="1:29" ht="40" x14ac:dyDescent="0.25">
      <c r="A3494" s="68" t="s">
        <v>34277</v>
      </c>
      <c r="B3494" s="69" t="s">
        <v>34278</v>
      </c>
      <c r="C3494" s="69" t="s">
        <v>34279</v>
      </c>
      <c r="D3494" s="69" t="s">
        <v>5061</v>
      </c>
      <c r="E3494" s="69"/>
      <c r="F3494" s="69" t="s">
        <v>33137</v>
      </c>
      <c r="G3494" s="69" t="s">
        <v>33137</v>
      </c>
      <c r="H3494" s="69" t="s">
        <v>962</v>
      </c>
      <c r="I3494" s="70">
        <v>37624.379999999997</v>
      </c>
      <c r="J3494" s="69" t="s">
        <v>4591</v>
      </c>
      <c r="K3494" s="69" t="s">
        <v>34280</v>
      </c>
      <c r="L3494" s="70">
        <v>37624.379999999997</v>
      </c>
      <c r="M3494" s="69"/>
      <c r="N3494" s="69" t="s">
        <v>34281</v>
      </c>
      <c r="O3494" s="69"/>
      <c r="P3494" s="69" t="s">
        <v>31710</v>
      </c>
      <c r="Q3494" s="69" t="s">
        <v>32889</v>
      </c>
      <c r="R3494" s="69"/>
      <c r="S3494" s="70">
        <v>37624.379999999997</v>
      </c>
      <c r="T3494" s="70"/>
      <c r="U3494" s="69" t="s">
        <v>1234</v>
      </c>
      <c r="V3494" s="73">
        <v>92</v>
      </c>
      <c r="W3494" s="69" t="s">
        <v>1234</v>
      </c>
      <c r="X3494" s="69"/>
      <c r="Y3494" s="70"/>
      <c r="Z3494" s="69">
        <v>118.66</v>
      </c>
      <c r="AA3494" s="69" t="s">
        <v>989</v>
      </c>
      <c r="AB3494" s="69" t="s">
        <v>1144</v>
      </c>
      <c r="AC3494" s="69"/>
    </row>
    <row r="3495" spans="1:29" x14ac:dyDescent="0.25">
      <c r="A3495" s="71" t="s">
        <v>193</v>
      </c>
      <c r="B3495" s="71"/>
      <c r="C3495" s="71"/>
      <c r="D3495" s="71"/>
      <c r="E3495" s="71"/>
      <c r="F3495" s="71"/>
      <c r="G3495" s="71"/>
      <c r="H3495" s="71"/>
      <c r="I3495" s="72">
        <v>37624.379999999997</v>
      </c>
      <c r="J3495" s="71"/>
      <c r="K3495" s="71"/>
      <c r="L3495" s="72">
        <v>37624.379999999997</v>
      </c>
      <c r="M3495" s="72">
        <v>0</v>
      </c>
      <c r="N3495" s="71"/>
      <c r="O3495" s="71"/>
      <c r="P3495" s="71"/>
      <c r="Q3495" s="71"/>
      <c r="R3495" s="71"/>
      <c r="S3495" s="72">
        <v>37624.379999999997</v>
      </c>
      <c r="T3495" s="72">
        <v>37624.379999999997</v>
      </c>
      <c r="U3495" s="71"/>
      <c r="V3495" s="71"/>
      <c r="W3495" s="71"/>
      <c r="X3495" s="72">
        <v>0</v>
      </c>
      <c r="Y3495" s="72">
        <v>118.66</v>
      </c>
      <c r="Z3495" s="72">
        <v>37743.040000000001</v>
      </c>
      <c r="AA3495" s="69"/>
      <c r="AB3495" s="69"/>
      <c r="AC3495" s="69"/>
    </row>
    <row r="3496" spans="1:29" ht="40" x14ac:dyDescent="0.25">
      <c r="A3496" s="68" t="s">
        <v>34282</v>
      </c>
      <c r="B3496" s="69" t="s">
        <v>33854</v>
      </c>
      <c r="C3496" s="69" t="s">
        <v>34283</v>
      </c>
      <c r="D3496" s="69" t="s">
        <v>22377</v>
      </c>
      <c r="E3496" s="69"/>
      <c r="F3496" s="69" t="s">
        <v>33137</v>
      </c>
      <c r="G3496" s="69" t="s">
        <v>33137</v>
      </c>
      <c r="H3496" s="69" t="s">
        <v>962</v>
      </c>
      <c r="I3496" s="70">
        <v>5115</v>
      </c>
      <c r="J3496" s="69" t="s">
        <v>4591</v>
      </c>
      <c r="K3496" s="69" t="s">
        <v>34284</v>
      </c>
      <c r="L3496" s="70">
        <v>5115</v>
      </c>
      <c r="M3496" s="69"/>
      <c r="N3496" s="69" t="s">
        <v>34285</v>
      </c>
      <c r="O3496" s="69"/>
      <c r="P3496" s="69" t="s">
        <v>32556</v>
      </c>
      <c r="Q3496" s="69" t="s">
        <v>1300</v>
      </c>
      <c r="R3496" s="69"/>
      <c r="S3496" s="70">
        <v>5115</v>
      </c>
      <c r="T3496" s="70"/>
      <c r="U3496" s="69"/>
      <c r="V3496" s="69"/>
      <c r="W3496" s="69" t="s">
        <v>1300</v>
      </c>
      <c r="X3496" s="69"/>
      <c r="Y3496" s="70"/>
      <c r="Z3496" s="69">
        <v>0</v>
      </c>
      <c r="AA3496" s="69" t="s">
        <v>989</v>
      </c>
      <c r="AB3496" s="69" t="s">
        <v>1144</v>
      </c>
      <c r="AC3496" s="69"/>
    </row>
    <row r="3497" spans="1:29" x14ac:dyDescent="0.25">
      <c r="A3497" s="71" t="s">
        <v>193</v>
      </c>
      <c r="B3497" s="71"/>
      <c r="C3497" s="71"/>
      <c r="D3497" s="71"/>
      <c r="E3497" s="71"/>
      <c r="F3497" s="71"/>
      <c r="G3497" s="71"/>
      <c r="H3497" s="71"/>
      <c r="I3497" s="72">
        <v>5115</v>
      </c>
      <c r="J3497" s="71"/>
      <c r="K3497" s="71"/>
      <c r="L3497" s="72">
        <v>5115</v>
      </c>
      <c r="M3497" s="72">
        <v>0</v>
      </c>
      <c r="N3497" s="71"/>
      <c r="O3497" s="71"/>
      <c r="P3497" s="71"/>
      <c r="Q3497" s="71"/>
      <c r="R3497" s="71"/>
      <c r="S3497" s="72">
        <v>5115</v>
      </c>
      <c r="T3497" s="72">
        <v>0</v>
      </c>
      <c r="U3497" s="71"/>
      <c r="V3497" s="71"/>
      <c r="W3497" s="71"/>
      <c r="X3497" s="72">
        <v>5115</v>
      </c>
      <c r="Y3497" s="72">
        <v>0</v>
      </c>
      <c r="Z3497" s="72">
        <v>0</v>
      </c>
      <c r="AA3497" s="69"/>
      <c r="AB3497" s="69"/>
      <c r="AC3497" s="69"/>
    </row>
    <row r="3498" spans="1:29" ht="30" x14ac:dyDescent="0.25">
      <c r="A3498" s="68" t="s">
        <v>34286</v>
      </c>
      <c r="B3498" s="69" t="s">
        <v>34287</v>
      </c>
      <c r="C3498" s="69" t="s">
        <v>34288</v>
      </c>
      <c r="D3498" s="69" t="s">
        <v>4746</v>
      </c>
      <c r="E3498" s="69"/>
      <c r="F3498" s="69" t="s">
        <v>33137</v>
      </c>
      <c r="G3498" s="69" t="s">
        <v>31568</v>
      </c>
      <c r="H3498" s="69" t="s">
        <v>962</v>
      </c>
      <c r="I3498" s="70">
        <v>1427</v>
      </c>
      <c r="J3498" s="69" t="s">
        <v>4591</v>
      </c>
      <c r="K3498" s="69" t="s">
        <v>34289</v>
      </c>
      <c r="L3498" s="70">
        <v>1427</v>
      </c>
      <c r="M3498" s="69"/>
      <c r="N3498" s="69" t="s">
        <v>34290</v>
      </c>
      <c r="O3498" s="69"/>
      <c r="P3498" s="69" t="s">
        <v>31527</v>
      </c>
      <c r="Q3498" s="69" t="s">
        <v>31693</v>
      </c>
      <c r="R3498" s="69"/>
      <c r="S3498" s="70">
        <v>1427</v>
      </c>
      <c r="T3498" s="70"/>
      <c r="U3498" s="69" t="s">
        <v>31693</v>
      </c>
      <c r="V3498" s="73">
        <v>27</v>
      </c>
      <c r="W3498" s="69" t="s">
        <v>31693</v>
      </c>
      <c r="X3498" s="69"/>
      <c r="Y3498" s="70"/>
      <c r="Z3498" s="69">
        <v>0</v>
      </c>
      <c r="AA3498" s="69" t="s">
        <v>989</v>
      </c>
      <c r="AB3498" s="69" t="s">
        <v>1144</v>
      </c>
      <c r="AC3498" s="69"/>
    </row>
    <row r="3499" spans="1:29" x14ac:dyDescent="0.25">
      <c r="A3499" s="71" t="s">
        <v>193</v>
      </c>
      <c r="B3499" s="71"/>
      <c r="C3499" s="71"/>
      <c r="D3499" s="71"/>
      <c r="E3499" s="71"/>
      <c r="F3499" s="71"/>
      <c r="G3499" s="71"/>
      <c r="H3499" s="71"/>
      <c r="I3499" s="72">
        <v>1427</v>
      </c>
      <c r="J3499" s="71"/>
      <c r="K3499" s="71"/>
      <c r="L3499" s="72">
        <v>1427</v>
      </c>
      <c r="M3499" s="72">
        <v>0</v>
      </c>
      <c r="N3499" s="71"/>
      <c r="O3499" s="71"/>
      <c r="P3499" s="71"/>
      <c r="Q3499" s="71"/>
      <c r="R3499" s="71"/>
      <c r="S3499" s="72">
        <v>1427</v>
      </c>
      <c r="T3499" s="72">
        <v>1427</v>
      </c>
      <c r="U3499" s="71"/>
      <c r="V3499" s="71"/>
      <c r="W3499" s="71"/>
      <c r="X3499" s="72">
        <v>0</v>
      </c>
      <c r="Y3499" s="72">
        <v>0</v>
      </c>
      <c r="Z3499" s="72">
        <v>1427</v>
      </c>
      <c r="AA3499" s="69"/>
      <c r="AB3499" s="69"/>
      <c r="AC3499" s="69"/>
    </row>
    <row r="3500" spans="1:29" ht="30" x14ac:dyDescent="0.25">
      <c r="A3500" s="68" t="s">
        <v>34291</v>
      </c>
      <c r="B3500" s="69" t="s">
        <v>34292</v>
      </c>
      <c r="C3500" s="69" t="s">
        <v>34293</v>
      </c>
      <c r="D3500" s="69" t="s">
        <v>20673</v>
      </c>
      <c r="E3500" s="69"/>
      <c r="F3500" s="69" t="s">
        <v>31443</v>
      </c>
      <c r="G3500" s="69" t="s">
        <v>31669</v>
      </c>
      <c r="H3500" s="69" t="s">
        <v>962</v>
      </c>
      <c r="I3500" s="70">
        <v>7442.29</v>
      </c>
      <c r="J3500" s="69" t="s">
        <v>4591</v>
      </c>
      <c r="K3500" s="69" t="s">
        <v>34294</v>
      </c>
      <c r="L3500" s="70">
        <v>7442.29</v>
      </c>
      <c r="M3500" s="69"/>
      <c r="N3500" s="69" t="s">
        <v>34295</v>
      </c>
      <c r="O3500" s="69"/>
      <c r="P3500" s="69" t="s">
        <v>31670</v>
      </c>
      <c r="Q3500" s="69" t="s">
        <v>1977</v>
      </c>
      <c r="R3500" s="69"/>
      <c r="S3500" s="70">
        <v>7442.29</v>
      </c>
      <c r="T3500" s="70"/>
      <c r="U3500" s="69" t="s">
        <v>1977</v>
      </c>
      <c r="V3500" s="73">
        <v>87</v>
      </c>
      <c r="W3500" s="69" t="s">
        <v>1977</v>
      </c>
      <c r="X3500" s="69"/>
      <c r="Y3500" s="70"/>
      <c r="Z3500" s="69">
        <v>0</v>
      </c>
      <c r="AA3500" s="69" t="s">
        <v>989</v>
      </c>
      <c r="AB3500" s="69" t="s">
        <v>1144</v>
      </c>
      <c r="AC3500" s="69"/>
    </row>
    <row r="3501" spans="1:29" x14ac:dyDescent="0.25">
      <c r="A3501" s="71" t="s">
        <v>193</v>
      </c>
      <c r="B3501" s="71"/>
      <c r="C3501" s="71"/>
      <c r="D3501" s="71"/>
      <c r="E3501" s="71"/>
      <c r="F3501" s="71"/>
      <c r="G3501" s="71"/>
      <c r="H3501" s="71"/>
      <c r="I3501" s="72">
        <v>7442.29</v>
      </c>
      <c r="J3501" s="71"/>
      <c r="K3501" s="71"/>
      <c r="L3501" s="72">
        <v>7442.29</v>
      </c>
      <c r="M3501" s="72">
        <v>0</v>
      </c>
      <c r="N3501" s="71"/>
      <c r="O3501" s="71"/>
      <c r="P3501" s="71"/>
      <c r="Q3501" s="71"/>
      <c r="R3501" s="71"/>
      <c r="S3501" s="72">
        <v>7442.29</v>
      </c>
      <c r="T3501" s="72">
        <v>7442.29</v>
      </c>
      <c r="U3501" s="71"/>
      <c r="V3501" s="71"/>
      <c r="W3501" s="71"/>
      <c r="X3501" s="72">
        <v>0</v>
      </c>
      <c r="Y3501" s="72">
        <v>0</v>
      </c>
      <c r="Z3501" s="72">
        <v>7442.29</v>
      </c>
      <c r="AA3501" s="69"/>
      <c r="AB3501" s="69"/>
      <c r="AC3501" s="69"/>
    </row>
    <row r="3502" spans="1:29" ht="40" x14ac:dyDescent="0.25">
      <c r="A3502" s="68" t="s">
        <v>34296</v>
      </c>
      <c r="B3502" s="69" t="s">
        <v>34297</v>
      </c>
      <c r="C3502" s="69" t="s">
        <v>34298</v>
      </c>
      <c r="D3502" s="69" t="s">
        <v>4628</v>
      </c>
      <c r="E3502" s="69"/>
      <c r="F3502" s="69" t="s">
        <v>31443</v>
      </c>
      <c r="G3502" s="69" t="s">
        <v>31535</v>
      </c>
      <c r="H3502" s="69" t="s">
        <v>962</v>
      </c>
      <c r="I3502" s="70">
        <v>3080.8</v>
      </c>
      <c r="J3502" s="69" t="s">
        <v>4591</v>
      </c>
      <c r="K3502" s="69" t="s">
        <v>34299</v>
      </c>
      <c r="L3502" s="70">
        <v>3080.8</v>
      </c>
      <c r="M3502" s="69"/>
      <c r="N3502" s="69" t="s">
        <v>34300</v>
      </c>
      <c r="O3502" s="69"/>
      <c r="P3502" s="69" t="s">
        <v>3841</v>
      </c>
      <c r="Q3502" s="69" t="s">
        <v>3841</v>
      </c>
      <c r="R3502" s="69"/>
      <c r="S3502" s="70">
        <v>3080.8</v>
      </c>
      <c r="T3502" s="70"/>
      <c r="U3502" s="69" t="s">
        <v>3841</v>
      </c>
      <c r="V3502" s="73">
        <v>0</v>
      </c>
      <c r="W3502" s="69" t="s">
        <v>3841</v>
      </c>
      <c r="X3502" s="69"/>
      <c r="Y3502" s="70"/>
      <c r="Z3502" s="69">
        <v>0</v>
      </c>
      <c r="AA3502" s="69" t="s">
        <v>989</v>
      </c>
      <c r="AB3502" s="69" t="s">
        <v>1144</v>
      </c>
      <c r="AC3502" s="69"/>
    </row>
    <row r="3503" spans="1:29" x14ac:dyDescent="0.25">
      <c r="A3503" s="71" t="s">
        <v>193</v>
      </c>
      <c r="B3503" s="71"/>
      <c r="C3503" s="71"/>
      <c r="D3503" s="71"/>
      <c r="E3503" s="71"/>
      <c r="F3503" s="71"/>
      <c r="G3503" s="71"/>
      <c r="H3503" s="71"/>
      <c r="I3503" s="72">
        <v>3080.8</v>
      </c>
      <c r="J3503" s="71"/>
      <c r="K3503" s="71"/>
      <c r="L3503" s="72">
        <v>3080.8</v>
      </c>
      <c r="M3503" s="72">
        <v>0</v>
      </c>
      <c r="N3503" s="71"/>
      <c r="O3503" s="71"/>
      <c r="P3503" s="71"/>
      <c r="Q3503" s="71"/>
      <c r="R3503" s="71"/>
      <c r="S3503" s="72">
        <v>3080.8</v>
      </c>
      <c r="T3503" s="72">
        <v>3080.8</v>
      </c>
      <c r="U3503" s="71"/>
      <c r="V3503" s="71"/>
      <c r="W3503" s="71"/>
      <c r="X3503" s="72">
        <v>0</v>
      </c>
      <c r="Y3503" s="72">
        <v>0</v>
      </c>
      <c r="Z3503" s="72">
        <v>3080.8</v>
      </c>
      <c r="AA3503" s="69"/>
      <c r="AB3503" s="69"/>
      <c r="AC3503" s="69"/>
    </row>
    <row r="3504" spans="1:29" ht="30" x14ac:dyDescent="0.25">
      <c r="A3504" s="68" t="s">
        <v>34301</v>
      </c>
      <c r="B3504" s="69" t="s">
        <v>34302</v>
      </c>
      <c r="C3504" s="69" t="s">
        <v>34303</v>
      </c>
      <c r="D3504" s="69" t="s">
        <v>4611</v>
      </c>
      <c r="E3504" s="69"/>
      <c r="F3504" s="69" t="s">
        <v>31443</v>
      </c>
      <c r="G3504" s="69" t="s">
        <v>32407</v>
      </c>
      <c r="H3504" s="69" t="s">
        <v>962</v>
      </c>
      <c r="I3504" s="70">
        <v>1828.52</v>
      </c>
      <c r="J3504" s="69" t="s">
        <v>4591</v>
      </c>
      <c r="K3504" s="69" t="s">
        <v>34304</v>
      </c>
      <c r="L3504" s="70">
        <v>1828.52</v>
      </c>
      <c r="M3504" s="69"/>
      <c r="N3504" s="69" t="s">
        <v>34305</v>
      </c>
      <c r="O3504" s="69"/>
      <c r="P3504" s="69" t="s">
        <v>31583</v>
      </c>
      <c r="Q3504" s="69" t="s">
        <v>3836</v>
      </c>
      <c r="R3504" s="69"/>
      <c r="S3504" s="70">
        <v>1828.52</v>
      </c>
      <c r="T3504" s="70"/>
      <c r="U3504" s="69" t="s">
        <v>3836</v>
      </c>
      <c r="V3504" s="73">
        <v>92</v>
      </c>
      <c r="W3504" s="69" t="s">
        <v>3836</v>
      </c>
      <c r="X3504" s="69"/>
      <c r="Y3504" s="70"/>
      <c r="Z3504" s="69">
        <v>0</v>
      </c>
      <c r="AA3504" s="69" t="s">
        <v>989</v>
      </c>
      <c r="AB3504" s="69" t="s">
        <v>1144</v>
      </c>
      <c r="AC3504" s="69"/>
    </row>
    <row r="3505" spans="1:29" x14ac:dyDescent="0.25">
      <c r="A3505" s="71" t="s">
        <v>193</v>
      </c>
      <c r="B3505" s="71"/>
      <c r="C3505" s="71"/>
      <c r="D3505" s="71"/>
      <c r="E3505" s="71"/>
      <c r="F3505" s="71"/>
      <c r="G3505" s="71"/>
      <c r="H3505" s="71"/>
      <c r="I3505" s="72">
        <v>1828.52</v>
      </c>
      <c r="J3505" s="71"/>
      <c r="K3505" s="71"/>
      <c r="L3505" s="72">
        <v>1828.52</v>
      </c>
      <c r="M3505" s="72">
        <v>0</v>
      </c>
      <c r="N3505" s="71"/>
      <c r="O3505" s="71"/>
      <c r="P3505" s="71"/>
      <c r="Q3505" s="71"/>
      <c r="R3505" s="71"/>
      <c r="S3505" s="72">
        <v>1828.52</v>
      </c>
      <c r="T3505" s="72">
        <v>1828.52</v>
      </c>
      <c r="U3505" s="71"/>
      <c r="V3505" s="71"/>
      <c r="W3505" s="71"/>
      <c r="X3505" s="72">
        <v>0</v>
      </c>
      <c r="Y3505" s="72">
        <v>0</v>
      </c>
      <c r="Z3505" s="72">
        <v>1828.52</v>
      </c>
      <c r="AA3505" s="69"/>
      <c r="AB3505" s="69"/>
      <c r="AC3505" s="69"/>
    </row>
    <row r="3506" spans="1:29" ht="70" x14ac:dyDescent="0.25">
      <c r="A3506" s="68" t="s">
        <v>34306</v>
      </c>
      <c r="B3506" s="69" t="s">
        <v>34307</v>
      </c>
      <c r="C3506" s="69" t="s">
        <v>34308</v>
      </c>
      <c r="D3506" s="69" t="s">
        <v>4670</v>
      </c>
      <c r="E3506" s="69"/>
      <c r="F3506" s="69" t="s">
        <v>31443</v>
      </c>
      <c r="G3506" s="69" t="s">
        <v>31565</v>
      </c>
      <c r="H3506" s="69" t="s">
        <v>962</v>
      </c>
      <c r="I3506" s="70">
        <v>75776.55</v>
      </c>
      <c r="J3506" s="69" t="s">
        <v>4591</v>
      </c>
      <c r="K3506" s="69" t="s">
        <v>34309</v>
      </c>
      <c r="L3506" s="70">
        <v>75776.55</v>
      </c>
      <c r="M3506" s="69"/>
      <c r="N3506" s="69" t="s">
        <v>34310</v>
      </c>
      <c r="O3506" s="69" t="s">
        <v>34310</v>
      </c>
      <c r="P3506" s="69" t="s">
        <v>32407</v>
      </c>
      <c r="Q3506" s="69" t="s">
        <v>3831</v>
      </c>
      <c r="R3506" s="69" t="s">
        <v>1282</v>
      </c>
      <c r="S3506" s="70">
        <v>75776.55</v>
      </c>
      <c r="T3506" s="70"/>
      <c r="U3506" s="69" t="s">
        <v>1977</v>
      </c>
      <c r="V3506" s="73">
        <v>111</v>
      </c>
      <c r="W3506" s="69" t="s">
        <v>3831</v>
      </c>
      <c r="X3506" s="69"/>
      <c r="Y3506" s="70"/>
      <c r="Z3506" s="69">
        <v>188.08</v>
      </c>
      <c r="AA3506" s="69" t="s">
        <v>989</v>
      </c>
      <c r="AB3506" s="69" t="s">
        <v>1144</v>
      </c>
      <c r="AC3506" s="69"/>
    </row>
    <row r="3507" spans="1:29" x14ac:dyDescent="0.25">
      <c r="A3507" s="71" t="s">
        <v>193</v>
      </c>
      <c r="B3507" s="71"/>
      <c r="C3507" s="71"/>
      <c r="D3507" s="71"/>
      <c r="E3507" s="71"/>
      <c r="F3507" s="71"/>
      <c r="G3507" s="71"/>
      <c r="H3507" s="71"/>
      <c r="I3507" s="72">
        <v>75776.55</v>
      </c>
      <c r="J3507" s="71"/>
      <c r="K3507" s="71"/>
      <c r="L3507" s="72">
        <v>75776.55</v>
      </c>
      <c r="M3507" s="72">
        <v>0</v>
      </c>
      <c r="N3507" s="71"/>
      <c r="O3507" s="71"/>
      <c r="P3507" s="71"/>
      <c r="Q3507" s="71"/>
      <c r="R3507" s="71"/>
      <c r="S3507" s="72">
        <v>75776.55</v>
      </c>
      <c r="T3507" s="72">
        <v>75776.55</v>
      </c>
      <c r="U3507" s="71"/>
      <c r="V3507" s="71"/>
      <c r="W3507" s="71"/>
      <c r="X3507" s="72">
        <v>0</v>
      </c>
      <c r="Y3507" s="72">
        <v>188.08</v>
      </c>
      <c r="Z3507" s="72">
        <v>75964.63</v>
      </c>
      <c r="AA3507" s="69"/>
      <c r="AB3507" s="69"/>
      <c r="AC3507" s="69"/>
    </row>
    <row r="3508" spans="1:29" ht="30" x14ac:dyDescent="0.25">
      <c r="A3508" s="68" t="s">
        <v>34311</v>
      </c>
      <c r="B3508" s="69" t="s">
        <v>34312</v>
      </c>
      <c r="C3508" s="69" t="s">
        <v>34313</v>
      </c>
      <c r="D3508" s="69" t="s">
        <v>4611</v>
      </c>
      <c r="E3508" s="69"/>
      <c r="F3508" s="69" t="s">
        <v>31497</v>
      </c>
      <c r="G3508" s="69" t="s">
        <v>33952</v>
      </c>
      <c r="H3508" s="69" t="s">
        <v>962</v>
      </c>
      <c r="I3508" s="70">
        <v>3560.98</v>
      </c>
      <c r="J3508" s="69" t="s">
        <v>4591</v>
      </c>
      <c r="K3508" s="69" t="s">
        <v>34314</v>
      </c>
      <c r="L3508" s="70">
        <v>3560.98</v>
      </c>
      <c r="M3508" s="69"/>
      <c r="N3508" s="69" t="s">
        <v>34315</v>
      </c>
      <c r="O3508" s="69"/>
      <c r="P3508" s="69" t="s">
        <v>32662</v>
      </c>
      <c r="Q3508" s="69" t="s">
        <v>1251</v>
      </c>
      <c r="R3508" s="69"/>
      <c r="S3508" s="70">
        <v>3560.98</v>
      </c>
      <c r="T3508" s="70"/>
      <c r="U3508" s="69" t="s">
        <v>1251</v>
      </c>
      <c r="V3508" s="73">
        <v>94</v>
      </c>
      <c r="W3508" s="69" t="s">
        <v>1251</v>
      </c>
      <c r="X3508" s="69"/>
      <c r="Y3508" s="70"/>
      <c r="Z3508" s="69">
        <v>0</v>
      </c>
      <c r="AA3508" s="69" t="s">
        <v>989</v>
      </c>
      <c r="AB3508" s="69" t="s">
        <v>1144</v>
      </c>
      <c r="AC3508" s="69"/>
    </row>
    <row r="3509" spans="1:29" x14ac:dyDescent="0.25">
      <c r="A3509" s="71" t="s">
        <v>193</v>
      </c>
      <c r="B3509" s="71"/>
      <c r="C3509" s="71"/>
      <c r="D3509" s="71"/>
      <c r="E3509" s="71"/>
      <c r="F3509" s="71"/>
      <c r="G3509" s="71"/>
      <c r="H3509" s="71"/>
      <c r="I3509" s="72">
        <v>3560.98</v>
      </c>
      <c r="J3509" s="71"/>
      <c r="K3509" s="71"/>
      <c r="L3509" s="72">
        <v>3560.98</v>
      </c>
      <c r="M3509" s="72">
        <v>0</v>
      </c>
      <c r="N3509" s="71"/>
      <c r="O3509" s="71"/>
      <c r="P3509" s="71"/>
      <c r="Q3509" s="71"/>
      <c r="R3509" s="71"/>
      <c r="S3509" s="72">
        <v>3560.98</v>
      </c>
      <c r="T3509" s="72">
        <v>3560.98</v>
      </c>
      <c r="U3509" s="71"/>
      <c r="V3509" s="71"/>
      <c r="W3509" s="71"/>
      <c r="X3509" s="72">
        <v>0</v>
      </c>
      <c r="Y3509" s="72">
        <v>0</v>
      </c>
      <c r="Z3509" s="72">
        <v>3560.98</v>
      </c>
      <c r="AA3509" s="69"/>
      <c r="AB3509" s="69"/>
      <c r="AC3509" s="69"/>
    </row>
    <row r="3510" spans="1:29" ht="40" x14ac:dyDescent="0.25">
      <c r="A3510" s="68" t="s">
        <v>34316</v>
      </c>
      <c r="B3510" s="69" t="s">
        <v>34312</v>
      </c>
      <c r="C3510" s="69" t="s">
        <v>34317</v>
      </c>
      <c r="D3510" s="69" t="s">
        <v>6325</v>
      </c>
      <c r="E3510" s="69"/>
      <c r="F3510" s="69" t="s">
        <v>31497</v>
      </c>
      <c r="G3510" s="69" t="s">
        <v>31731</v>
      </c>
      <c r="H3510" s="69" t="s">
        <v>962</v>
      </c>
      <c r="I3510" s="70">
        <v>964.49</v>
      </c>
      <c r="J3510" s="69" t="s">
        <v>4591</v>
      </c>
      <c r="K3510" s="69" t="s">
        <v>34318</v>
      </c>
      <c r="L3510" s="70">
        <v>964.49</v>
      </c>
      <c r="M3510" s="69"/>
      <c r="N3510" s="69" t="s">
        <v>34319</v>
      </c>
      <c r="O3510" s="69"/>
      <c r="P3510" s="69" t="s">
        <v>3348</v>
      </c>
      <c r="Q3510" s="69" t="s">
        <v>1424</v>
      </c>
      <c r="R3510" s="69"/>
      <c r="S3510" s="70">
        <v>964.49</v>
      </c>
      <c r="T3510" s="70"/>
      <c r="U3510" s="69" t="s">
        <v>1363</v>
      </c>
      <c r="V3510" s="73">
        <v>61</v>
      </c>
      <c r="W3510" s="69" t="s">
        <v>1363</v>
      </c>
      <c r="X3510" s="69"/>
      <c r="Y3510" s="70"/>
      <c r="Z3510" s="69">
        <v>0</v>
      </c>
      <c r="AA3510" s="69" t="s">
        <v>989</v>
      </c>
      <c r="AB3510" s="69" t="s">
        <v>1144</v>
      </c>
      <c r="AC3510" s="69"/>
    </row>
    <row r="3511" spans="1:29" x14ac:dyDescent="0.25">
      <c r="A3511" s="71" t="s">
        <v>193</v>
      </c>
      <c r="B3511" s="71"/>
      <c r="C3511" s="71"/>
      <c r="D3511" s="71"/>
      <c r="E3511" s="71"/>
      <c r="F3511" s="71"/>
      <c r="G3511" s="71"/>
      <c r="H3511" s="71"/>
      <c r="I3511" s="72">
        <v>964.49</v>
      </c>
      <c r="J3511" s="71"/>
      <c r="K3511" s="71"/>
      <c r="L3511" s="72">
        <v>964.49</v>
      </c>
      <c r="M3511" s="72">
        <v>0</v>
      </c>
      <c r="N3511" s="71"/>
      <c r="O3511" s="71"/>
      <c r="P3511" s="71"/>
      <c r="Q3511" s="71"/>
      <c r="R3511" s="71"/>
      <c r="S3511" s="72">
        <v>964.49</v>
      </c>
      <c r="T3511" s="72">
        <v>964.49</v>
      </c>
      <c r="U3511" s="71"/>
      <c r="V3511" s="71"/>
      <c r="W3511" s="71"/>
      <c r="X3511" s="72">
        <v>0</v>
      </c>
      <c r="Y3511" s="72">
        <v>0</v>
      </c>
      <c r="Z3511" s="72">
        <v>964.49</v>
      </c>
      <c r="AA3511" s="69"/>
      <c r="AB3511" s="69"/>
      <c r="AC3511" s="69"/>
    </row>
    <row r="3512" spans="1:29" ht="60" x14ac:dyDescent="0.25">
      <c r="A3512" s="68" t="s">
        <v>34320</v>
      </c>
      <c r="B3512" s="69" t="s">
        <v>34321</v>
      </c>
      <c r="C3512" s="69" t="s">
        <v>34322</v>
      </c>
      <c r="D3512" s="69" t="s">
        <v>4056</v>
      </c>
      <c r="E3512" s="69"/>
      <c r="F3512" s="69" t="s">
        <v>31497</v>
      </c>
      <c r="G3512" s="69" t="s">
        <v>30728</v>
      </c>
      <c r="H3512" s="69" t="s">
        <v>962</v>
      </c>
      <c r="I3512" s="70">
        <v>38730.949999999997</v>
      </c>
      <c r="J3512" s="69" t="s">
        <v>4591</v>
      </c>
      <c r="K3512" s="69" t="s">
        <v>34323</v>
      </c>
      <c r="L3512" s="70">
        <v>38730.949999999997</v>
      </c>
      <c r="M3512" s="69"/>
      <c r="N3512" s="69" t="s">
        <v>34324</v>
      </c>
      <c r="O3512" s="69" t="s">
        <v>34324</v>
      </c>
      <c r="P3512" s="69" t="s">
        <v>31522</v>
      </c>
      <c r="Q3512" s="69" t="s">
        <v>31802</v>
      </c>
      <c r="R3512" s="69" t="s">
        <v>987</v>
      </c>
      <c r="S3512" s="70">
        <v>38730.949999999997</v>
      </c>
      <c r="T3512" s="70"/>
      <c r="U3512" s="69" t="s">
        <v>4935</v>
      </c>
      <c r="V3512" s="73">
        <v>113</v>
      </c>
      <c r="W3512" s="69" t="s">
        <v>31802</v>
      </c>
      <c r="X3512" s="69"/>
      <c r="Y3512" s="70"/>
      <c r="Z3512" s="69">
        <v>99.53</v>
      </c>
      <c r="AA3512" s="69" t="s">
        <v>989</v>
      </c>
      <c r="AB3512" s="69" t="s">
        <v>1144</v>
      </c>
      <c r="AC3512" s="69"/>
    </row>
    <row r="3513" spans="1:29" x14ac:dyDescent="0.25">
      <c r="A3513" s="71" t="s">
        <v>193</v>
      </c>
      <c r="B3513" s="71"/>
      <c r="C3513" s="71"/>
      <c r="D3513" s="71"/>
      <c r="E3513" s="71"/>
      <c r="F3513" s="71"/>
      <c r="G3513" s="71"/>
      <c r="H3513" s="71"/>
      <c r="I3513" s="72">
        <v>38730.949999999997</v>
      </c>
      <c r="J3513" s="71"/>
      <c r="K3513" s="71"/>
      <c r="L3513" s="72">
        <v>38730.949999999997</v>
      </c>
      <c r="M3513" s="72">
        <v>0</v>
      </c>
      <c r="N3513" s="71"/>
      <c r="O3513" s="71"/>
      <c r="P3513" s="71"/>
      <c r="Q3513" s="71"/>
      <c r="R3513" s="71"/>
      <c r="S3513" s="72">
        <v>38730.949999999997</v>
      </c>
      <c r="T3513" s="72">
        <v>38730.949999999997</v>
      </c>
      <c r="U3513" s="71"/>
      <c r="V3513" s="71"/>
      <c r="W3513" s="71"/>
      <c r="X3513" s="72">
        <v>0</v>
      </c>
      <c r="Y3513" s="72">
        <v>99.53</v>
      </c>
      <c r="Z3513" s="72">
        <v>38830.479999999996</v>
      </c>
      <c r="AA3513" s="69"/>
      <c r="AB3513" s="69"/>
      <c r="AC3513" s="69"/>
    </row>
    <row r="3514" spans="1:29" ht="30" x14ac:dyDescent="0.25">
      <c r="A3514" s="68" t="s">
        <v>34325</v>
      </c>
      <c r="B3514" s="69" t="s">
        <v>34326</v>
      </c>
      <c r="C3514" s="69" t="s">
        <v>34327</v>
      </c>
      <c r="D3514" s="69" t="s">
        <v>858</v>
      </c>
      <c r="E3514" s="69"/>
      <c r="F3514" s="69" t="s">
        <v>31509</v>
      </c>
      <c r="G3514" s="69" t="s">
        <v>31728</v>
      </c>
      <c r="H3514" s="69" t="s">
        <v>962</v>
      </c>
      <c r="I3514" s="70">
        <v>1165.3699999999999</v>
      </c>
      <c r="J3514" s="69" t="s">
        <v>4591</v>
      </c>
      <c r="K3514" s="69" t="s">
        <v>34328</v>
      </c>
      <c r="L3514" s="70">
        <v>1165.3699999999999</v>
      </c>
      <c r="M3514" s="69"/>
      <c r="N3514" s="69" t="s">
        <v>34329</v>
      </c>
      <c r="O3514" s="69"/>
      <c r="P3514" s="69" t="s">
        <v>31673</v>
      </c>
      <c r="Q3514" s="69" t="s">
        <v>1996</v>
      </c>
      <c r="R3514" s="69"/>
      <c r="S3514" s="70">
        <v>1165.3699999999999</v>
      </c>
      <c r="T3514" s="70"/>
      <c r="U3514" s="69" t="s">
        <v>1996</v>
      </c>
      <c r="V3514" s="73">
        <v>88</v>
      </c>
      <c r="W3514" s="69" t="s">
        <v>1996</v>
      </c>
      <c r="X3514" s="69"/>
      <c r="Y3514" s="70"/>
      <c r="Z3514" s="69">
        <v>0</v>
      </c>
      <c r="AA3514" s="69" t="s">
        <v>989</v>
      </c>
      <c r="AB3514" s="69" t="s">
        <v>1144</v>
      </c>
      <c r="AC3514" s="69"/>
    </row>
    <row r="3515" spans="1:29" x14ac:dyDescent="0.25">
      <c r="A3515" s="71" t="s">
        <v>193</v>
      </c>
      <c r="B3515" s="71"/>
      <c r="C3515" s="71"/>
      <c r="D3515" s="71"/>
      <c r="E3515" s="71"/>
      <c r="F3515" s="71"/>
      <c r="G3515" s="71"/>
      <c r="H3515" s="71"/>
      <c r="I3515" s="72">
        <v>1165.3699999999999</v>
      </c>
      <c r="J3515" s="71"/>
      <c r="K3515" s="71"/>
      <c r="L3515" s="72">
        <v>1165.3699999999999</v>
      </c>
      <c r="M3515" s="72">
        <v>0</v>
      </c>
      <c r="N3515" s="71"/>
      <c r="O3515" s="71"/>
      <c r="P3515" s="71"/>
      <c r="Q3515" s="71"/>
      <c r="R3515" s="71"/>
      <c r="S3515" s="72">
        <v>1165.3699999999999</v>
      </c>
      <c r="T3515" s="72">
        <v>1165.3699999999999</v>
      </c>
      <c r="U3515" s="71"/>
      <c r="V3515" s="71"/>
      <c r="W3515" s="71"/>
      <c r="X3515" s="72">
        <v>0</v>
      </c>
      <c r="Y3515" s="72">
        <v>0</v>
      </c>
      <c r="Z3515" s="72">
        <v>1165.3699999999999</v>
      </c>
      <c r="AA3515" s="69"/>
      <c r="AB3515" s="69"/>
      <c r="AC3515" s="69"/>
    </row>
    <row r="3516" spans="1:29" ht="30" x14ac:dyDescent="0.25">
      <c r="A3516" s="68" t="s">
        <v>34330</v>
      </c>
      <c r="B3516" s="69" t="s">
        <v>34331</v>
      </c>
      <c r="C3516" s="69" t="s">
        <v>34332</v>
      </c>
      <c r="D3516" s="69" t="s">
        <v>4623</v>
      </c>
      <c r="E3516" s="69"/>
      <c r="F3516" s="69" t="s">
        <v>31509</v>
      </c>
      <c r="G3516" s="69" t="s">
        <v>31535</v>
      </c>
      <c r="H3516" s="69" t="s">
        <v>962</v>
      </c>
      <c r="I3516" s="70">
        <v>2414.27</v>
      </c>
      <c r="J3516" s="69" t="s">
        <v>4591</v>
      </c>
      <c r="K3516" s="69" t="s">
        <v>34333</v>
      </c>
      <c r="L3516" s="70">
        <v>2414.27</v>
      </c>
      <c r="M3516" s="69"/>
      <c r="N3516" s="69" t="s">
        <v>34334</v>
      </c>
      <c r="O3516" s="69"/>
      <c r="P3516" s="69" t="s">
        <v>31710</v>
      </c>
      <c r="Q3516" s="69" t="s">
        <v>2706</v>
      </c>
      <c r="R3516" s="69"/>
      <c r="S3516" s="70">
        <v>2414.27</v>
      </c>
      <c r="T3516" s="70"/>
      <c r="U3516" s="69" t="s">
        <v>2706</v>
      </c>
      <c r="V3516" s="73">
        <v>83</v>
      </c>
      <c r="W3516" s="69" t="s">
        <v>2706</v>
      </c>
      <c r="X3516" s="69"/>
      <c r="Y3516" s="70"/>
      <c r="Z3516" s="69">
        <v>0</v>
      </c>
      <c r="AA3516" s="69" t="s">
        <v>989</v>
      </c>
      <c r="AB3516" s="69" t="s">
        <v>1144</v>
      </c>
      <c r="AC3516" s="69"/>
    </row>
    <row r="3517" spans="1:29" x14ac:dyDescent="0.25">
      <c r="A3517" s="71" t="s">
        <v>193</v>
      </c>
      <c r="B3517" s="71"/>
      <c r="C3517" s="71"/>
      <c r="D3517" s="71"/>
      <c r="E3517" s="71"/>
      <c r="F3517" s="71"/>
      <c r="G3517" s="71"/>
      <c r="H3517" s="71"/>
      <c r="I3517" s="72">
        <v>2414.27</v>
      </c>
      <c r="J3517" s="71"/>
      <c r="K3517" s="71"/>
      <c r="L3517" s="72">
        <v>2414.27</v>
      </c>
      <c r="M3517" s="72">
        <v>0</v>
      </c>
      <c r="N3517" s="71"/>
      <c r="O3517" s="71"/>
      <c r="P3517" s="71"/>
      <c r="Q3517" s="71"/>
      <c r="R3517" s="71"/>
      <c r="S3517" s="72">
        <v>2414.27</v>
      </c>
      <c r="T3517" s="72">
        <v>2414.27</v>
      </c>
      <c r="U3517" s="71"/>
      <c r="V3517" s="71"/>
      <c r="W3517" s="71"/>
      <c r="X3517" s="72">
        <v>0</v>
      </c>
      <c r="Y3517" s="72">
        <v>0</v>
      </c>
      <c r="Z3517" s="72">
        <v>2414.27</v>
      </c>
      <c r="AA3517" s="69"/>
      <c r="AB3517" s="69"/>
      <c r="AC3517" s="69"/>
    </row>
    <row r="3518" spans="1:29" ht="30" x14ac:dyDescent="0.25">
      <c r="A3518" s="68" t="s">
        <v>34335</v>
      </c>
      <c r="B3518" s="69" t="s">
        <v>34336</v>
      </c>
      <c r="C3518" s="69" t="s">
        <v>34337</v>
      </c>
      <c r="D3518" s="69" t="s">
        <v>4611</v>
      </c>
      <c r="E3518" s="69"/>
      <c r="F3518" s="69" t="s">
        <v>32006</v>
      </c>
      <c r="G3518" s="69" t="s">
        <v>31575</v>
      </c>
      <c r="H3518" s="69" t="s">
        <v>962</v>
      </c>
      <c r="I3518" s="70">
        <v>10225.23</v>
      </c>
      <c r="J3518" s="69" t="s">
        <v>4591</v>
      </c>
      <c r="K3518" s="69" t="s">
        <v>34338</v>
      </c>
      <c r="L3518" s="70">
        <v>10225.23</v>
      </c>
      <c r="M3518" s="69"/>
      <c r="N3518" s="69" t="s">
        <v>34339</v>
      </c>
      <c r="O3518" s="69"/>
      <c r="P3518" s="69" t="s">
        <v>31580</v>
      </c>
      <c r="Q3518" s="69" t="s">
        <v>1300</v>
      </c>
      <c r="R3518" s="69"/>
      <c r="S3518" s="70">
        <v>10225.23</v>
      </c>
      <c r="T3518" s="70"/>
      <c r="U3518" s="69" t="s">
        <v>1300</v>
      </c>
      <c r="V3518" s="73">
        <v>92</v>
      </c>
      <c r="W3518" s="69" t="s">
        <v>1300</v>
      </c>
      <c r="X3518" s="69"/>
      <c r="Y3518" s="70"/>
      <c r="Z3518" s="69">
        <v>0</v>
      </c>
      <c r="AA3518" s="69" t="s">
        <v>989</v>
      </c>
      <c r="AB3518" s="69" t="s">
        <v>1144</v>
      </c>
      <c r="AC3518" s="69"/>
    </row>
    <row r="3519" spans="1:29" x14ac:dyDescent="0.25">
      <c r="A3519" s="71" t="s">
        <v>193</v>
      </c>
      <c r="B3519" s="71"/>
      <c r="C3519" s="71"/>
      <c r="D3519" s="71"/>
      <c r="E3519" s="71"/>
      <c r="F3519" s="71"/>
      <c r="G3519" s="71"/>
      <c r="H3519" s="71"/>
      <c r="I3519" s="72">
        <v>10225.23</v>
      </c>
      <c r="J3519" s="71"/>
      <c r="K3519" s="71"/>
      <c r="L3519" s="72">
        <v>10225.23</v>
      </c>
      <c r="M3519" s="72">
        <v>0</v>
      </c>
      <c r="N3519" s="71"/>
      <c r="O3519" s="71"/>
      <c r="P3519" s="71"/>
      <c r="Q3519" s="71"/>
      <c r="R3519" s="71"/>
      <c r="S3519" s="72">
        <v>10225.23</v>
      </c>
      <c r="T3519" s="72">
        <v>10225.23</v>
      </c>
      <c r="U3519" s="71"/>
      <c r="V3519" s="71"/>
      <c r="W3519" s="71"/>
      <c r="X3519" s="72">
        <v>0</v>
      </c>
      <c r="Y3519" s="72">
        <v>0</v>
      </c>
      <c r="Z3519" s="72">
        <v>10225.23</v>
      </c>
      <c r="AA3519" s="69"/>
      <c r="AB3519" s="69"/>
      <c r="AC3519" s="69"/>
    </row>
    <row r="3520" spans="1:29" ht="30" x14ac:dyDescent="0.25">
      <c r="A3520" s="68" t="s">
        <v>34340</v>
      </c>
      <c r="B3520" s="69" t="s">
        <v>34341</v>
      </c>
      <c r="C3520" s="69" t="s">
        <v>34342</v>
      </c>
      <c r="D3520" s="69" t="s">
        <v>1876</v>
      </c>
      <c r="E3520" s="69"/>
      <c r="F3520" s="69" t="s">
        <v>31564</v>
      </c>
      <c r="G3520" s="69" t="s">
        <v>31604</v>
      </c>
      <c r="H3520" s="69" t="s">
        <v>962</v>
      </c>
      <c r="I3520" s="70">
        <v>2121.86</v>
      </c>
      <c r="J3520" s="69" t="s">
        <v>4591</v>
      </c>
      <c r="K3520" s="69" t="s">
        <v>34343</v>
      </c>
      <c r="L3520" s="70">
        <v>2121.86</v>
      </c>
      <c r="M3520" s="69"/>
      <c r="N3520" s="69" t="s">
        <v>34344</v>
      </c>
      <c r="O3520" s="69"/>
      <c r="P3520" s="69" t="s">
        <v>31673</v>
      </c>
      <c r="Q3520" s="69" t="s">
        <v>1996</v>
      </c>
      <c r="R3520" s="69"/>
      <c r="S3520" s="70">
        <v>2121.86</v>
      </c>
      <c r="T3520" s="70"/>
      <c r="U3520" s="69" t="s">
        <v>1996</v>
      </c>
      <c r="V3520" s="73">
        <v>88</v>
      </c>
      <c r="W3520" s="69" t="s">
        <v>1996</v>
      </c>
      <c r="X3520" s="69"/>
      <c r="Y3520" s="70"/>
      <c r="Z3520" s="69">
        <v>0</v>
      </c>
      <c r="AA3520" s="69" t="s">
        <v>989</v>
      </c>
      <c r="AB3520" s="69" t="s">
        <v>1144</v>
      </c>
      <c r="AC3520" s="69"/>
    </row>
    <row r="3521" spans="1:29" x14ac:dyDescent="0.25">
      <c r="A3521" s="71" t="s">
        <v>193</v>
      </c>
      <c r="B3521" s="71"/>
      <c r="C3521" s="71"/>
      <c r="D3521" s="71"/>
      <c r="E3521" s="71"/>
      <c r="F3521" s="71"/>
      <c r="G3521" s="71"/>
      <c r="H3521" s="71"/>
      <c r="I3521" s="72">
        <v>2121.86</v>
      </c>
      <c r="J3521" s="71"/>
      <c r="K3521" s="71"/>
      <c r="L3521" s="72">
        <v>2121.86</v>
      </c>
      <c r="M3521" s="72">
        <v>0</v>
      </c>
      <c r="N3521" s="71"/>
      <c r="O3521" s="71"/>
      <c r="P3521" s="71"/>
      <c r="Q3521" s="71"/>
      <c r="R3521" s="71"/>
      <c r="S3521" s="72">
        <v>2121.86</v>
      </c>
      <c r="T3521" s="72">
        <v>2121.86</v>
      </c>
      <c r="U3521" s="71"/>
      <c r="V3521" s="71"/>
      <c r="W3521" s="71"/>
      <c r="X3521" s="72">
        <v>0</v>
      </c>
      <c r="Y3521" s="72">
        <v>0</v>
      </c>
      <c r="Z3521" s="72">
        <v>2121.86</v>
      </c>
      <c r="AA3521" s="69"/>
      <c r="AB3521" s="69"/>
      <c r="AC3521" s="69"/>
    </row>
    <row r="3522" spans="1:29" ht="30" x14ac:dyDescent="0.25">
      <c r="A3522" s="68" t="s">
        <v>34345</v>
      </c>
      <c r="B3522" s="69" t="s">
        <v>34346</v>
      </c>
      <c r="C3522" s="69" t="s">
        <v>34347</v>
      </c>
      <c r="D3522" s="69" t="s">
        <v>4746</v>
      </c>
      <c r="E3522" s="69"/>
      <c r="F3522" s="69" t="s">
        <v>31564</v>
      </c>
      <c r="G3522" s="69" t="s">
        <v>31604</v>
      </c>
      <c r="H3522" s="69" t="s">
        <v>962</v>
      </c>
      <c r="I3522" s="70">
        <v>2212.6</v>
      </c>
      <c r="J3522" s="69" t="s">
        <v>4591</v>
      </c>
      <c r="K3522" s="69" t="s">
        <v>34348</v>
      </c>
      <c r="L3522" s="70">
        <v>2212.6</v>
      </c>
      <c r="M3522" s="69"/>
      <c r="N3522" s="69" t="s">
        <v>34349</v>
      </c>
      <c r="O3522" s="69"/>
      <c r="P3522" s="69" t="s">
        <v>31527</v>
      </c>
      <c r="Q3522" s="69" t="s">
        <v>31875</v>
      </c>
      <c r="R3522" s="69"/>
      <c r="S3522" s="70">
        <v>2212.6</v>
      </c>
      <c r="T3522" s="70"/>
      <c r="U3522" s="69" t="s">
        <v>31875</v>
      </c>
      <c r="V3522" s="73">
        <v>40</v>
      </c>
      <c r="W3522" s="69" t="s">
        <v>31875</v>
      </c>
      <c r="X3522" s="69"/>
      <c r="Y3522" s="70"/>
      <c r="Z3522" s="69">
        <v>0</v>
      </c>
      <c r="AA3522" s="69" t="s">
        <v>989</v>
      </c>
      <c r="AB3522" s="69" t="s">
        <v>1144</v>
      </c>
      <c r="AC3522" s="69"/>
    </row>
    <row r="3523" spans="1:29" x14ac:dyDescent="0.25">
      <c r="A3523" s="71" t="s">
        <v>193</v>
      </c>
      <c r="B3523" s="71"/>
      <c r="C3523" s="71"/>
      <c r="D3523" s="71"/>
      <c r="E3523" s="71"/>
      <c r="F3523" s="71"/>
      <c r="G3523" s="71"/>
      <c r="H3523" s="71"/>
      <c r="I3523" s="72">
        <v>2212.6</v>
      </c>
      <c r="J3523" s="71"/>
      <c r="K3523" s="71"/>
      <c r="L3523" s="72">
        <v>2212.6</v>
      </c>
      <c r="M3523" s="72">
        <v>0</v>
      </c>
      <c r="N3523" s="71"/>
      <c r="O3523" s="71"/>
      <c r="P3523" s="71"/>
      <c r="Q3523" s="71"/>
      <c r="R3523" s="71"/>
      <c r="S3523" s="72">
        <v>2212.6</v>
      </c>
      <c r="T3523" s="72">
        <v>2212.6</v>
      </c>
      <c r="U3523" s="71"/>
      <c r="V3523" s="71"/>
      <c r="W3523" s="71"/>
      <c r="X3523" s="72">
        <v>0</v>
      </c>
      <c r="Y3523" s="72">
        <v>0</v>
      </c>
      <c r="Z3523" s="72">
        <v>2212.6</v>
      </c>
      <c r="AA3523" s="69"/>
      <c r="AB3523" s="69"/>
      <c r="AC3523" s="69"/>
    </row>
    <row r="3524" spans="1:29" ht="40" x14ac:dyDescent="0.25">
      <c r="A3524" s="68" t="s">
        <v>34350</v>
      </c>
      <c r="B3524" s="69" t="s">
        <v>34351</v>
      </c>
      <c r="C3524" s="69" t="s">
        <v>34352</v>
      </c>
      <c r="D3524" s="69" t="s">
        <v>9549</v>
      </c>
      <c r="E3524" s="69"/>
      <c r="F3524" s="69" t="s">
        <v>31564</v>
      </c>
      <c r="G3524" s="69" t="s">
        <v>31565</v>
      </c>
      <c r="H3524" s="69" t="s">
        <v>962</v>
      </c>
      <c r="I3524" s="70">
        <v>3085.69</v>
      </c>
      <c r="J3524" s="69" t="s">
        <v>4591</v>
      </c>
      <c r="K3524" s="69" t="s">
        <v>34353</v>
      </c>
      <c r="L3524" s="70">
        <v>3085.69</v>
      </c>
      <c r="M3524" s="69"/>
      <c r="N3524" s="69" t="s">
        <v>34354</v>
      </c>
      <c r="O3524" s="69"/>
      <c r="P3524" s="69" t="s">
        <v>31767</v>
      </c>
      <c r="Q3524" s="69" t="s">
        <v>31767</v>
      </c>
      <c r="R3524" s="69"/>
      <c r="S3524" s="70">
        <v>3085.69</v>
      </c>
      <c r="T3524" s="70"/>
      <c r="U3524" s="69" t="s">
        <v>31767</v>
      </c>
      <c r="V3524" s="73">
        <v>0</v>
      </c>
      <c r="W3524" s="69" t="s">
        <v>31767</v>
      </c>
      <c r="X3524" s="69"/>
      <c r="Y3524" s="70"/>
      <c r="Z3524" s="69">
        <v>0</v>
      </c>
      <c r="AA3524" s="69" t="s">
        <v>989</v>
      </c>
      <c r="AB3524" s="69" t="s">
        <v>1144</v>
      </c>
      <c r="AC3524" s="69"/>
    </row>
    <row r="3525" spans="1:29" x14ac:dyDescent="0.25">
      <c r="A3525" s="71" t="s">
        <v>193</v>
      </c>
      <c r="B3525" s="71"/>
      <c r="C3525" s="71"/>
      <c r="D3525" s="71"/>
      <c r="E3525" s="71"/>
      <c r="F3525" s="71"/>
      <c r="G3525" s="71"/>
      <c r="H3525" s="71"/>
      <c r="I3525" s="72">
        <v>3085.69</v>
      </c>
      <c r="J3525" s="71"/>
      <c r="K3525" s="71"/>
      <c r="L3525" s="72">
        <v>3085.69</v>
      </c>
      <c r="M3525" s="72">
        <v>0</v>
      </c>
      <c r="N3525" s="71"/>
      <c r="O3525" s="71"/>
      <c r="P3525" s="71"/>
      <c r="Q3525" s="71"/>
      <c r="R3525" s="71"/>
      <c r="S3525" s="72">
        <v>3085.69</v>
      </c>
      <c r="T3525" s="72">
        <v>3085.69</v>
      </c>
      <c r="U3525" s="71"/>
      <c r="V3525" s="71"/>
      <c r="W3525" s="71"/>
      <c r="X3525" s="72">
        <v>0</v>
      </c>
      <c r="Y3525" s="72">
        <v>0</v>
      </c>
      <c r="Z3525" s="72">
        <v>3085.69</v>
      </c>
      <c r="AA3525" s="69"/>
      <c r="AB3525" s="69"/>
      <c r="AC3525" s="69"/>
    </row>
    <row r="3526" spans="1:29" ht="40" x14ac:dyDescent="0.25">
      <c r="A3526" s="68" t="s">
        <v>34355</v>
      </c>
      <c r="B3526" s="69" t="s">
        <v>34356</v>
      </c>
      <c r="C3526" s="69" t="s">
        <v>34357</v>
      </c>
      <c r="D3526" s="69" t="s">
        <v>33745</v>
      </c>
      <c r="E3526" s="69"/>
      <c r="F3526" s="69" t="s">
        <v>31110</v>
      </c>
      <c r="G3526" s="69" t="s">
        <v>31875</v>
      </c>
      <c r="H3526" s="69" t="s">
        <v>962</v>
      </c>
      <c r="I3526" s="70">
        <v>46929.82</v>
      </c>
      <c r="J3526" s="69" t="s">
        <v>4591</v>
      </c>
      <c r="K3526" s="69" t="s">
        <v>34358</v>
      </c>
      <c r="L3526" s="70">
        <v>46929.82</v>
      </c>
      <c r="M3526" s="69"/>
      <c r="N3526" s="69" t="s">
        <v>34359</v>
      </c>
      <c r="O3526" s="69" t="s">
        <v>34359</v>
      </c>
      <c r="P3526" s="69" t="s">
        <v>32054</v>
      </c>
      <c r="Q3526" s="69" t="s">
        <v>2707</v>
      </c>
      <c r="R3526" s="69" t="s">
        <v>1367</v>
      </c>
      <c r="S3526" s="70">
        <v>46929.82</v>
      </c>
      <c r="T3526" s="70"/>
      <c r="U3526" s="69" t="s">
        <v>1143</v>
      </c>
      <c r="V3526" s="73">
        <v>129</v>
      </c>
      <c r="W3526" s="69" t="s">
        <v>2707</v>
      </c>
      <c r="X3526" s="69"/>
      <c r="Y3526" s="70"/>
      <c r="Z3526" s="69">
        <v>131.81</v>
      </c>
      <c r="AA3526" s="69" t="s">
        <v>989</v>
      </c>
      <c r="AB3526" s="69" t="s">
        <v>1144</v>
      </c>
      <c r="AC3526" s="69"/>
    </row>
    <row r="3527" spans="1:29" x14ac:dyDescent="0.25">
      <c r="A3527" s="71" t="s">
        <v>193</v>
      </c>
      <c r="B3527" s="71"/>
      <c r="C3527" s="71"/>
      <c r="D3527" s="71"/>
      <c r="E3527" s="71"/>
      <c r="F3527" s="71"/>
      <c r="G3527" s="71"/>
      <c r="H3527" s="71"/>
      <c r="I3527" s="72">
        <v>46929.82</v>
      </c>
      <c r="J3527" s="71"/>
      <c r="K3527" s="71"/>
      <c r="L3527" s="72">
        <v>46929.82</v>
      </c>
      <c r="M3527" s="72">
        <v>0</v>
      </c>
      <c r="N3527" s="71"/>
      <c r="O3527" s="71"/>
      <c r="P3527" s="71"/>
      <c r="Q3527" s="71"/>
      <c r="R3527" s="71"/>
      <c r="S3527" s="72">
        <v>46929.82</v>
      </c>
      <c r="T3527" s="72">
        <v>46929.82</v>
      </c>
      <c r="U3527" s="71"/>
      <c r="V3527" s="71"/>
      <c r="W3527" s="71"/>
      <c r="X3527" s="72">
        <v>0</v>
      </c>
      <c r="Y3527" s="72">
        <v>131.81</v>
      </c>
      <c r="Z3527" s="72">
        <v>47061.63</v>
      </c>
      <c r="AA3527" s="69"/>
      <c r="AB3527" s="69"/>
      <c r="AC3527" s="69"/>
    </row>
    <row r="3528" spans="1:29" ht="40" x14ac:dyDescent="0.25">
      <c r="A3528" s="68" t="s">
        <v>34360</v>
      </c>
      <c r="B3528" s="69" t="s">
        <v>34361</v>
      </c>
      <c r="C3528" s="69" t="s">
        <v>34362</v>
      </c>
      <c r="D3528" s="69" t="s">
        <v>4623</v>
      </c>
      <c r="E3528" s="69"/>
      <c r="F3528" s="69" t="s">
        <v>31110</v>
      </c>
      <c r="G3528" s="69" t="s">
        <v>31943</v>
      </c>
      <c r="H3528" s="69" t="s">
        <v>962</v>
      </c>
      <c r="I3528" s="70">
        <v>3824.78</v>
      </c>
      <c r="J3528" s="69" t="s">
        <v>4591</v>
      </c>
      <c r="K3528" s="69" t="s">
        <v>34363</v>
      </c>
      <c r="L3528" s="70">
        <v>3824.78</v>
      </c>
      <c r="M3528" s="69"/>
      <c r="N3528" s="69" t="s">
        <v>34364</v>
      </c>
      <c r="O3528" s="69"/>
      <c r="P3528" s="69" t="s">
        <v>31550</v>
      </c>
      <c r="Q3528" s="69" t="s">
        <v>32662</v>
      </c>
      <c r="R3528" s="69"/>
      <c r="S3528" s="70">
        <v>3824.78</v>
      </c>
      <c r="T3528" s="70"/>
      <c r="U3528" s="69" t="s">
        <v>32662</v>
      </c>
      <c r="V3528" s="73">
        <v>81</v>
      </c>
      <c r="W3528" s="69" t="s">
        <v>32662</v>
      </c>
      <c r="X3528" s="69"/>
      <c r="Y3528" s="70"/>
      <c r="Z3528" s="69">
        <v>0</v>
      </c>
      <c r="AA3528" s="69" t="s">
        <v>989</v>
      </c>
      <c r="AB3528" s="69" t="s">
        <v>1144</v>
      </c>
      <c r="AC3528" s="69"/>
    </row>
    <row r="3529" spans="1:29" x14ac:dyDescent="0.25">
      <c r="A3529" s="71" t="s">
        <v>193</v>
      </c>
      <c r="B3529" s="71"/>
      <c r="C3529" s="71"/>
      <c r="D3529" s="71"/>
      <c r="E3529" s="71"/>
      <c r="F3529" s="71"/>
      <c r="G3529" s="71"/>
      <c r="H3529" s="71"/>
      <c r="I3529" s="72">
        <v>3824.78</v>
      </c>
      <c r="J3529" s="71"/>
      <c r="K3529" s="71"/>
      <c r="L3529" s="72">
        <v>3824.78</v>
      </c>
      <c r="M3529" s="72">
        <v>0</v>
      </c>
      <c r="N3529" s="71"/>
      <c r="O3529" s="71"/>
      <c r="P3529" s="71"/>
      <c r="Q3529" s="71"/>
      <c r="R3529" s="71"/>
      <c r="S3529" s="72">
        <v>3824.78</v>
      </c>
      <c r="T3529" s="72">
        <v>3824.78</v>
      </c>
      <c r="U3529" s="71"/>
      <c r="V3529" s="71"/>
      <c r="W3529" s="71"/>
      <c r="X3529" s="72">
        <v>0</v>
      </c>
      <c r="Y3529" s="72">
        <v>0</v>
      </c>
      <c r="Z3529" s="72">
        <v>3824.78</v>
      </c>
      <c r="AA3529" s="69"/>
      <c r="AB3529" s="69"/>
      <c r="AC3529" s="69"/>
    </row>
    <row r="3530" spans="1:29" ht="30" x14ac:dyDescent="0.25">
      <c r="A3530" s="68" t="s">
        <v>34365</v>
      </c>
      <c r="B3530" s="69" t="s">
        <v>33553</v>
      </c>
      <c r="C3530" s="69" t="s">
        <v>34366</v>
      </c>
      <c r="D3530" s="69" t="s">
        <v>4623</v>
      </c>
      <c r="E3530" s="69"/>
      <c r="F3530" s="69" t="s">
        <v>31110</v>
      </c>
      <c r="G3530" s="69" t="s">
        <v>31943</v>
      </c>
      <c r="H3530" s="69" t="s">
        <v>962</v>
      </c>
      <c r="I3530" s="70">
        <v>7273.68</v>
      </c>
      <c r="J3530" s="69" t="s">
        <v>4591</v>
      </c>
      <c r="K3530" s="69" t="s">
        <v>34367</v>
      </c>
      <c r="L3530" s="70">
        <v>7273.68</v>
      </c>
      <c r="M3530" s="69"/>
      <c r="N3530" s="69" t="s">
        <v>34368</v>
      </c>
      <c r="O3530" s="69"/>
      <c r="P3530" s="69" t="s">
        <v>31550</v>
      </c>
      <c r="Q3530" s="69" t="s">
        <v>32098</v>
      </c>
      <c r="R3530" s="69"/>
      <c r="S3530" s="70">
        <v>7273.68</v>
      </c>
      <c r="T3530" s="70"/>
      <c r="U3530" s="69" t="s">
        <v>32098</v>
      </c>
      <c r="V3530" s="73">
        <v>82</v>
      </c>
      <c r="W3530" s="69" t="s">
        <v>32098</v>
      </c>
      <c r="X3530" s="69"/>
      <c r="Y3530" s="70"/>
      <c r="Z3530" s="69">
        <v>0</v>
      </c>
      <c r="AA3530" s="69" t="s">
        <v>966</v>
      </c>
      <c r="AB3530" s="69" t="s">
        <v>1144</v>
      </c>
      <c r="AC3530" s="69"/>
    </row>
    <row r="3531" spans="1:29" x14ac:dyDescent="0.25">
      <c r="A3531" s="71" t="s">
        <v>193</v>
      </c>
      <c r="B3531" s="71"/>
      <c r="C3531" s="71"/>
      <c r="D3531" s="71"/>
      <c r="E3531" s="71"/>
      <c r="F3531" s="71"/>
      <c r="G3531" s="71"/>
      <c r="H3531" s="71"/>
      <c r="I3531" s="72">
        <v>7273.68</v>
      </c>
      <c r="J3531" s="71"/>
      <c r="K3531" s="71"/>
      <c r="L3531" s="72">
        <v>7273.68</v>
      </c>
      <c r="M3531" s="72">
        <v>0</v>
      </c>
      <c r="N3531" s="71"/>
      <c r="O3531" s="71"/>
      <c r="P3531" s="71"/>
      <c r="Q3531" s="71"/>
      <c r="R3531" s="71"/>
      <c r="S3531" s="72">
        <v>7273.68</v>
      </c>
      <c r="T3531" s="72">
        <v>7273.68</v>
      </c>
      <c r="U3531" s="71"/>
      <c r="V3531" s="71"/>
      <c r="W3531" s="71"/>
      <c r="X3531" s="72">
        <v>0</v>
      </c>
      <c r="Y3531" s="72">
        <v>0</v>
      </c>
      <c r="Z3531" s="72">
        <v>7273.68</v>
      </c>
      <c r="AA3531" s="69"/>
      <c r="AB3531" s="69"/>
      <c r="AC3531" s="69"/>
    </row>
    <row r="3532" spans="1:29" ht="60" x14ac:dyDescent="0.25">
      <c r="A3532" s="68" t="s">
        <v>34369</v>
      </c>
      <c r="B3532" s="69" t="s">
        <v>34370</v>
      </c>
      <c r="C3532" s="69" t="s">
        <v>34371</v>
      </c>
      <c r="D3532" s="69" t="s">
        <v>4623</v>
      </c>
      <c r="E3532" s="69"/>
      <c r="F3532" s="69" t="s">
        <v>33238</v>
      </c>
      <c r="G3532" s="69" t="s">
        <v>31669</v>
      </c>
      <c r="H3532" s="69" t="s">
        <v>962</v>
      </c>
      <c r="I3532" s="70">
        <v>20121.150000000001</v>
      </c>
      <c r="J3532" s="69" t="s">
        <v>4591</v>
      </c>
      <c r="K3532" s="69" t="s">
        <v>34372</v>
      </c>
      <c r="L3532" s="70">
        <v>20121.150000000001</v>
      </c>
      <c r="M3532" s="69"/>
      <c r="N3532" s="69" t="s">
        <v>34373</v>
      </c>
      <c r="O3532" s="69" t="s">
        <v>34373</v>
      </c>
      <c r="P3532" s="69" t="s">
        <v>31710</v>
      </c>
      <c r="Q3532" s="69" t="s">
        <v>1934</v>
      </c>
      <c r="R3532" s="69" t="s">
        <v>1935</v>
      </c>
      <c r="S3532" s="70">
        <v>20121.150000000001</v>
      </c>
      <c r="T3532" s="70"/>
      <c r="U3532" s="69" t="s">
        <v>1851</v>
      </c>
      <c r="V3532" s="73">
        <v>119</v>
      </c>
      <c r="W3532" s="69" t="s">
        <v>1934</v>
      </c>
      <c r="X3532" s="69"/>
      <c r="Y3532" s="70"/>
      <c r="Z3532" s="69">
        <v>61.37</v>
      </c>
      <c r="AA3532" s="69" t="s">
        <v>989</v>
      </c>
      <c r="AB3532" s="69" t="s">
        <v>1144</v>
      </c>
      <c r="AC3532" s="69"/>
    </row>
    <row r="3533" spans="1:29" x14ac:dyDescent="0.25">
      <c r="A3533" s="71" t="s">
        <v>193</v>
      </c>
      <c r="B3533" s="71"/>
      <c r="C3533" s="71"/>
      <c r="D3533" s="71"/>
      <c r="E3533" s="71"/>
      <c r="F3533" s="71"/>
      <c r="G3533" s="71"/>
      <c r="H3533" s="71"/>
      <c r="I3533" s="72">
        <v>20121.150000000001</v>
      </c>
      <c r="J3533" s="71"/>
      <c r="K3533" s="71"/>
      <c r="L3533" s="72">
        <v>20121.150000000001</v>
      </c>
      <c r="M3533" s="72">
        <v>0</v>
      </c>
      <c r="N3533" s="71"/>
      <c r="O3533" s="71"/>
      <c r="P3533" s="71"/>
      <c r="Q3533" s="71"/>
      <c r="R3533" s="71"/>
      <c r="S3533" s="72">
        <v>20121.150000000001</v>
      </c>
      <c r="T3533" s="72">
        <v>20121.150000000001</v>
      </c>
      <c r="U3533" s="71"/>
      <c r="V3533" s="71"/>
      <c r="W3533" s="71"/>
      <c r="X3533" s="72">
        <v>0</v>
      </c>
      <c r="Y3533" s="72">
        <v>61.37</v>
      </c>
      <c r="Z3533" s="72">
        <v>20182.52</v>
      </c>
      <c r="AA3533" s="69"/>
      <c r="AB3533" s="69"/>
      <c r="AC3533" s="69"/>
    </row>
    <row r="3534" spans="1:29" ht="30" x14ac:dyDescent="0.25">
      <c r="A3534" s="68" t="s">
        <v>34374</v>
      </c>
      <c r="B3534" s="69" t="s">
        <v>34375</v>
      </c>
      <c r="C3534" s="69" t="s">
        <v>34376</v>
      </c>
      <c r="D3534" s="69" t="s">
        <v>4836</v>
      </c>
      <c r="E3534" s="69"/>
      <c r="F3534" s="69" t="s">
        <v>33238</v>
      </c>
      <c r="G3534" s="69" t="s">
        <v>34218</v>
      </c>
      <c r="H3534" s="69" t="s">
        <v>962</v>
      </c>
      <c r="I3534" s="70">
        <v>2243.52</v>
      </c>
      <c r="J3534" s="69" t="s">
        <v>4591</v>
      </c>
      <c r="K3534" s="69" t="s">
        <v>34377</v>
      </c>
      <c r="L3534" s="70">
        <v>2243.52</v>
      </c>
      <c r="M3534" s="69"/>
      <c r="N3534" s="69" t="s">
        <v>34378</v>
      </c>
      <c r="O3534" s="69"/>
      <c r="P3534" s="69" t="s">
        <v>31663</v>
      </c>
      <c r="Q3534" s="69" t="s">
        <v>31663</v>
      </c>
      <c r="R3534" s="69"/>
      <c r="S3534" s="70">
        <v>2243.52</v>
      </c>
      <c r="T3534" s="70"/>
      <c r="U3534" s="69" t="s">
        <v>31663</v>
      </c>
      <c r="V3534" s="73">
        <v>0</v>
      </c>
      <c r="W3534" s="69" t="s">
        <v>31663</v>
      </c>
      <c r="X3534" s="69"/>
      <c r="Y3534" s="70"/>
      <c r="Z3534" s="69">
        <v>0</v>
      </c>
      <c r="AA3534" s="69" t="s">
        <v>989</v>
      </c>
      <c r="AB3534" s="69" t="s">
        <v>1144</v>
      </c>
      <c r="AC3534" s="69"/>
    </row>
    <row r="3535" spans="1:29" x14ac:dyDescent="0.25">
      <c r="A3535" s="71" t="s">
        <v>193</v>
      </c>
      <c r="B3535" s="71"/>
      <c r="C3535" s="71"/>
      <c r="D3535" s="71"/>
      <c r="E3535" s="71"/>
      <c r="F3535" s="71"/>
      <c r="G3535" s="71"/>
      <c r="H3535" s="71"/>
      <c r="I3535" s="72">
        <v>2243.52</v>
      </c>
      <c r="J3535" s="71"/>
      <c r="K3535" s="71"/>
      <c r="L3535" s="72">
        <v>2243.52</v>
      </c>
      <c r="M3535" s="72">
        <v>0</v>
      </c>
      <c r="N3535" s="71"/>
      <c r="O3535" s="71"/>
      <c r="P3535" s="71"/>
      <c r="Q3535" s="71"/>
      <c r="R3535" s="71"/>
      <c r="S3535" s="72">
        <v>2243.52</v>
      </c>
      <c r="T3535" s="72">
        <v>2243.52</v>
      </c>
      <c r="U3535" s="71"/>
      <c r="V3535" s="71"/>
      <c r="W3535" s="71"/>
      <c r="X3535" s="72">
        <v>0</v>
      </c>
      <c r="Y3535" s="72">
        <v>0</v>
      </c>
      <c r="Z3535" s="72">
        <v>2243.52</v>
      </c>
      <c r="AA3535" s="69"/>
      <c r="AB3535" s="69"/>
      <c r="AC3535" s="69"/>
    </row>
    <row r="3536" spans="1:29" ht="40" x14ac:dyDescent="0.25">
      <c r="A3536" s="68" t="s">
        <v>34379</v>
      </c>
      <c r="B3536" s="69" t="s">
        <v>34380</v>
      </c>
      <c r="C3536" s="69" t="s">
        <v>34381</v>
      </c>
      <c r="D3536" s="69" t="s">
        <v>4589</v>
      </c>
      <c r="E3536" s="69"/>
      <c r="F3536" s="69" t="s">
        <v>33238</v>
      </c>
      <c r="G3536" s="69" t="s">
        <v>31492</v>
      </c>
      <c r="H3536" s="69" t="s">
        <v>962</v>
      </c>
      <c r="I3536" s="70">
        <v>6464.93</v>
      </c>
      <c r="J3536" s="69" t="s">
        <v>4591</v>
      </c>
      <c r="K3536" s="69" t="s">
        <v>34382</v>
      </c>
      <c r="L3536" s="70">
        <v>6464.93</v>
      </c>
      <c r="M3536" s="69"/>
      <c r="N3536" s="69" t="s">
        <v>34383</v>
      </c>
      <c r="O3536" s="69"/>
      <c r="P3536" s="69" t="s">
        <v>32684</v>
      </c>
      <c r="Q3536" s="69" t="s">
        <v>31492</v>
      </c>
      <c r="R3536" s="69"/>
      <c r="S3536" s="70">
        <v>6464.93</v>
      </c>
      <c r="T3536" s="70"/>
      <c r="U3536" s="69" t="s">
        <v>31492</v>
      </c>
      <c r="V3536" s="73">
        <v>24</v>
      </c>
      <c r="W3536" s="69" t="s">
        <v>31492</v>
      </c>
      <c r="X3536" s="69"/>
      <c r="Y3536" s="70"/>
      <c r="Z3536" s="69">
        <v>0</v>
      </c>
      <c r="AA3536" s="69" t="s">
        <v>989</v>
      </c>
      <c r="AB3536" s="69" t="s">
        <v>1144</v>
      </c>
      <c r="AC3536" s="69"/>
    </row>
    <row r="3537" spans="1:29" x14ac:dyDescent="0.25">
      <c r="A3537" s="71" t="s">
        <v>193</v>
      </c>
      <c r="B3537" s="71"/>
      <c r="C3537" s="71"/>
      <c r="D3537" s="71"/>
      <c r="E3537" s="71"/>
      <c r="F3537" s="71"/>
      <c r="G3537" s="71"/>
      <c r="H3537" s="71"/>
      <c r="I3537" s="72">
        <v>6464.93</v>
      </c>
      <c r="J3537" s="71"/>
      <c r="K3537" s="71"/>
      <c r="L3537" s="72">
        <v>6464.93</v>
      </c>
      <c r="M3537" s="72">
        <v>0</v>
      </c>
      <c r="N3537" s="71"/>
      <c r="O3537" s="71"/>
      <c r="P3537" s="71"/>
      <c r="Q3537" s="71"/>
      <c r="R3537" s="71"/>
      <c r="S3537" s="72">
        <v>6464.93</v>
      </c>
      <c r="T3537" s="72">
        <v>6464.93</v>
      </c>
      <c r="U3537" s="71"/>
      <c r="V3537" s="71"/>
      <c r="W3537" s="71"/>
      <c r="X3537" s="72">
        <v>0</v>
      </c>
      <c r="Y3537" s="72">
        <v>0</v>
      </c>
      <c r="Z3537" s="72">
        <v>6464.93</v>
      </c>
      <c r="AA3537" s="69"/>
      <c r="AB3537" s="69"/>
      <c r="AC3537" s="69"/>
    </row>
    <row r="3538" spans="1:29" ht="260" x14ac:dyDescent="0.25">
      <c r="A3538" s="68" t="s">
        <v>34384</v>
      </c>
      <c r="B3538" s="69" t="s">
        <v>34385</v>
      </c>
      <c r="C3538" s="69" t="s">
        <v>34386</v>
      </c>
      <c r="D3538" s="69" t="s">
        <v>890</v>
      </c>
      <c r="E3538" s="69"/>
      <c r="F3538" s="69" t="s">
        <v>31465</v>
      </c>
      <c r="G3538" s="69" t="s">
        <v>31565</v>
      </c>
      <c r="H3538" s="69" t="s">
        <v>962</v>
      </c>
      <c r="I3538" s="70">
        <v>72286.58</v>
      </c>
      <c r="J3538" s="69" t="s">
        <v>4591</v>
      </c>
      <c r="K3538" s="69" t="s">
        <v>34387</v>
      </c>
      <c r="L3538" s="70">
        <v>72286.58</v>
      </c>
      <c r="M3538" s="69"/>
      <c r="N3538" s="69" t="s">
        <v>34388</v>
      </c>
      <c r="O3538" s="69"/>
      <c r="P3538" s="69" t="s">
        <v>31592</v>
      </c>
      <c r="Q3538" s="69" t="s">
        <v>31875</v>
      </c>
      <c r="R3538" s="69"/>
      <c r="S3538" s="70">
        <v>72286.58</v>
      </c>
      <c r="T3538" s="70"/>
      <c r="U3538" s="69" t="s">
        <v>4607</v>
      </c>
      <c r="V3538" s="73">
        <v>68</v>
      </c>
      <c r="W3538" s="69" t="s">
        <v>4607</v>
      </c>
      <c r="X3538" s="69"/>
      <c r="Y3538" s="70"/>
      <c r="Z3538" s="69">
        <v>209.35</v>
      </c>
      <c r="AA3538" s="69" t="s">
        <v>989</v>
      </c>
      <c r="AB3538" s="69" t="s">
        <v>1144</v>
      </c>
      <c r="AC3538" s="69"/>
    </row>
    <row r="3539" spans="1:29" x14ac:dyDescent="0.25">
      <c r="A3539" s="71" t="s">
        <v>193</v>
      </c>
      <c r="B3539" s="71"/>
      <c r="C3539" s="71"/>
      <c r="D3539" s="71"/>
      <c r="E3539" s="71"/>
      <c r="F3539" s="71"/>
      <c r="G3539" s="71"/>
      <c r="H3539" s="71"/>
      <c r="I3539" s="72">
        <v>72286.58</v>
      </c>
      <c r="J3539" s="71"/>
      <c r="K3539" s="71"/>
      <c r="L3539" s="72">
        <v>72286.58</v>
      </c>
      <c r="M3539" s="72">
        <v>0</v>
      </c>
      <c r="N3539" s="71"/>
      <c r="O3539" s="71"/>
      <c r="P3539" s="71"/>
      <c r="Q3539" s="71"/>
      <c r="R3539" s="71"/>
      <c r="S3539" s="72">
        <v>72286.58</v>
      </c>
      <c r="T3539" s="72">
        <v>72286.58</v>
      </c>
      <c r="U3539" s="71"/>
      <c r="V3539" s="71"/>
      <c r="W3539" s="71"/>
      <c r="X3539" s="72">
        <v>0</v>
      </c>
      <c r="Y3539" s="72">
        <v>209.35</v>
      </c>
      <c r="Z3539" s="72">
        <v>72495.930000000008</v>
      </c>
      <c r="AA3539" s="69"/>
      <c r="AB3539" s="69"/>
      <c r="AC3539" s="69"/>
    </row>
    <row r="3540" spans="1:29" ht="30" x14ac:dyDescent="0.25">
      <c r="A3540" s="68" t="s">
        <v>34389</v>
      </c>
      <c r="B3540" s="69" t="s">
        <v>34390</v>
      </c>
      <c r="C3540" s="69" t="s">
        <v>34391</v>
      </c>
      <c r="D3540" s="69" t="s">
        <v>4859</v>
      </c>
      <c r="E3540" s="69"/>
      <c r="F3540" s="69" t="s">
        <v>31465</v>
      </c>
      <c r="G3540" s="69" t="s">
        <v>31557</v>
      </c>
      <c r="H3540" s="69" t="s">
        <v>962</v>
      </c>
      <c r="I3540" s="70">
        <v>25684.799999999999</v>
      </c>
      <c r="J3540" s="69" t="s">
        <v>4591</v>
      </c>
      <c r="K3540" s="69" t="s">
        <v>34392</v>
      </c>
      <c r="L3540" s="70">
        <v>25684.799999999999</v>
      </c>
      <c r="M3540" s="69"/>
      <c r="N3540" s="69" t="s">
        <v>34393</v>
      </c>
      <c r="O3540" s="69" t="s">
        <v>34393</v>
      </c>
      <c r="P3540" s="69" t="s">
        <v>31580</v>
      </c>
      <c r="Q3540" s="69" t="s">
        <v>2707</v>
      </c>
      <c r="R3540" s="69" t="s">
        <v>1367</v>
      </c>
      <c r="S3540" s="70">
        <v>25684.799999999999</v>
      </c>
      <c r="T3540" s="70"/>
      <c r="U3540" s="69" t="s">
        <v>1143</v>
      </c>
      <c r="V3540" s="73">
        <v>123</v>
      </c>
      <c r="W3540" s="69" t="s">
        <v>2707</v>
      </c>
      <c r="X3540" s="69"/>
      <c r="Y3540" s="70"/>
      <c r="Z3540" s="69">
        <v>72.14</v>
      </c>
      <c r="AA3540" s="69" t="s">
        <v>989</v>
      </c>
      <c r="AB3540" s="69" t="s">
        <v>1144</v>
      </c>
      <c r="AC3540" s="69"/>
    </row>
    <row r="3541" spans="1:29" x14ac:dyDescent="0.25">
      <c r="A3541" s="71" t="s">
        <v>193</v>
      </c>
      <c r="B3541" s="71"/>
      <c r="C3541" s="71"/>
      <c r="D3541" s="71"/>
      <c r="E3541" s="71"/>
      <c r="F3541" s="71"/>
      <c r="G3541" s="71"/>
      <c r="H3541" s="71"/>
      <c r="I3541" s="72">
        <v>25684.799999999999</v>
      </c>
      <c r="J3541" s="71"/>
      <c r="K3541" s="71"/>
      <c r="L3541" s="72">
        <v>25684.799999999999</v>
      </c>
      <c r="M3541" s="72">
        <v>0</v>
      </c>
      <c r="N3541" s="71"/>
      <c r="O3541" s="71"/>
      <c r="P3541" s="71"/>
      <c r="Q3541" s="71"/>
      <c r="R3541" s="71"/>
      <c r="S3541" s="72">
        <v>25684.799999999999</v>
      </c>
      <c r="T3541" s="72">
        <v>25684.799999999999</v>
      </c>
      <c r="U3541" s="71"/>
      <c r="V3541" s="71"/>
      <c r="W3541" s="71"/>
      <c r="X3541" s="72">
        <v>0</v>
      </c>
      <c r="Y3541" s="72">
        <v>72.14</v>
      </c>
      <c r="Z3541" s="72">
        <v>25756.94</v>
      </c>
      <c r="AA3541" s="69"/>
      <c r="AB3541" s="69"/>
      <c r="AC3541" s="69"/>
    </row>
    <row r="3542" spans="1:29" ht="30" x14ac:dyDescent="0.25">
      <c r="A3542" s="68" t="s">
        <v>34394</v>
      </c>
      <c r="B3542" s="69" t="s">
        <v>30460</v>
      </c>
      <c r="C3542" s="69" t="s">
        <v>34395</v>
      </c>
      <c r="D3542" s="69" t="s">
        <v>14876</v>
      </c>
      <c r="E3542" s="69"/>
      <c r="F3542" s="69" t="s">
        <v>32962</v>
      </c>
      <c r="G3542" s="69" t="s">
        <v>32962</v>
      </c>
      <c r="H3542" s="69" t="s">
        <v>962</v>
      </c>
      <c r="I3542" s="70">
        <v>1750.5</v>
      </c>
      <c r="J3542" s="69" t="s">
        <v>4591</v>
      </c>
      <c r="K3542" s="69" t="s">
        <v>34396</v>
      </c>
      <c r="L3542" s="70">
        <v>1750.5</v>
      </c>
      <c r="M3542" s="69"/>
      <c r="N3542" s="69"/>
      <c r="O3542" s="69"/>
      <c r="P3542" s="69"/>
      <c r="Q3542" s="69"/>
      <c r="R3542" s="69"/>
      <c r="S3542" s="69"/>
      <c r="T3542" s="70"/>
      <c r="U3542" s="69"/>
      <c r="V3542" s="69"/>
      <c r="W3542" s="69"/>
      <c r="X3542" s="69"/>
      <c r="Y3542" s="70"/>
      <c r="Z3542" s="69">
        <v>0</v>
      </c>
      <c r="AA3542" s="69" t="s">
        <v>989</v>
      </c>
      <c r="AB3542" s="69" t="s">
        <v>1144</v>
      </c>
      <c r="AC3542" s="69"/>
    </row>
    <row r="3543" spans="1:29" x14ac:dyDescent="0.25">
      <c r="A3543" s="71" t="s">
        <v>193</v>
      </c>
      <c r="B3543" s="71"/>
      <c r="C3543" s="71"/>
      <c r="D3543" s="71"/>
      <c r="E3543" s="71"/>
      <c r="F3543" s="71"/>
      <c r="G3543" s="71"/>
      <c r="H3543" s="71"/>
      <c r="I3543" s="72">
        <v>1750.5</v>
      </c>
      <c r="J3543" s="71"/>
      <c r="K3543" s="71"/>
      <c r="L3543" s="72">
        <v>1750.5</v>
      </c>
      <c r="M3543" s="72">
        <v>0</v>
      </c>
      <c r="N3543" s="71"/>
      <c r="O3543" s="71"/>
      <c r="P3543" s="71"/>
      <c r="Q3543" s="71"/>
      <c r="R3543" s="71"/>
      <c r="S3543" s="72">
        <v>0</v>
      </c>
      <c r="T3543" s="72">
        <v>0</v>
      </c>
      <c r="U3543" s="71"/>
      <c r="V3543" s="71"/>
      <c r="W3543" s="71"/>
      <c r="X3543" s="72">
        <v>0</v>
      </c>
      <c r="Y3543" s="72">
        <v>0</v>
      </c>
      <c r="Z3543" s="72">
        <v>0</v>
      </c>
      <c r="AA3543" s="69"/>
      <c r="AB3543" s="69"/>
      <c r="AC3543" s="69"/>
    </row>
    <row r="3544" spans="1:29" ht="30" x14ac:dyDescent="0.25">
      <c r="A3544" s="68" t="s">
        <v>34397</v>
      </c>
      <c r="B3544" s="69" t="s">
        <v>33044</v>
      </c>
      <c r="C3544" s="69" t="s">
        <v>34398</v>
      </c>
      <c r="D3544" s="69" t="s">
        <v>10658</v>
      </c>
      <c r="E3544" s="69"/>
      <c r="F3544" s="69" t="s">
        <v>32080</v>
      </c>
      <c r="G3544" s="69" t="s">
        <v>31486</v>
      </c>
      <c r="H3544" s="69" t="s">
        <v>962</v>
      </c>
      <c r="I3544" s="70">
        <v>2356.2600000000002</v>
      </c>
      <c r="J3544" s="69" t="s">
        <v>4591</v>
      </c>
      <c r="K3544" s="69" t="s">
        <v>34399</v>
      </c>
      <c r="L3544" s="70">
        <v>2356.2600000000002</v>
      </c>
      <c r="M3544" s="69"/>
      <c r="N3544" s="69" t="s">
        <v>34400</v>
      </c>
      <c r="O3544" s="69"/>
      <c r="P3544" s="69" t="s">
        <v>31979</v>
      </c>
      <c r="Q3544" s="69" t="s">
        <v>31979</v>
      </c>
      <c r="R3544" s="69"/>
      <c r="S3544" s="70">
        <v>2356.2600000000002</v>
      </c>
      <c r="T3544" s="70"/>
      <c r="U3544" s="69" t="s">
        <v>31979</v>
      </c>
      <c r="V3544" s="73">
        <v>0</v>
      </c>
      <c r="W3544" s="69" t="s">
        <v>31979</v>
      </c>
      <c r="X3544" s="69"/>
      <c r="Y3544" s="70"/>
      <c r="Z3544" s="69">
        <v>0</v>
      </c>
      <c r="AA3544" s="69" t="s">
        <v>989</v>
      </c>
      <c r="AB3544" s="69" t="s">
        <v>1144</v>
      </c>
      <c r="AC3544" s="69"/>
    </row>
    <row r="3545" spans="1:29" x14ac:dyDescent="0.25">
      <c r="A3545" s="71" t="s">
        <v>193</v>
      </c>
      <c r="B3545" s="71"/>
      <c r="C3545" s="71"/>
      <c r="D3545" s="71"/>
      <c r="E3545" s="71"/>
      <c r="F3545" s="71"/>
      <c r="G3545" s="71"/>
      <c r="H3545" s="71"/>
      <c r="I3545" s="72">
        <v>2356.2600000000002</v>
      </c>
      <c r="J3545" s="71"/>
      <c r="K3545" s="71"/>
      <c r="L3545" s="72">
        <v>2356.2600000000002</v>
      </c>
      <c r="M3545" s="72">
        <v>0</v>
      </c>
      <c r="N3545" s="71"/>
      <c r="O3545" s="71"/>
      <c r="P3545" s="71"/>
      <c r="Q3545" s="71"/>
      <c r="R3545" s="71"/>
      <c r="S3545" s="72">
        <v>2356.2600000000002</v>
      </c>
      <c r="T3545" s="72">
        <v>2356.2600000000002</v>
      </c>
      <c r="U3545" s="71"/>
      <c r="V3545" s="71"/>
      <c r="W3545" s="71"/>
      <c r="X3545" s="72">
        <v>0</v>
      </c>
      <c r="Y3545" s="72">
        <v>0</v>
      </c>
      <c r="Z3545" s="72">
        <v>2356.2600000000002</v>
      </c>
      <c r="AA3545" s="69"/>
      <c r="AB3545" s="69"/>
      <c r="AC3545" s="69"/>
    </row>
    <row r="3546" spans="1:29" ht="40" x14ac:dyDescent="0.25">
      <c r="A3546" s="68" t="s">
        <v>34401</v>
      </c>
      <c r="B3546" s="69" t="s">
        <v>34402</v>
      </c>
      <c r="C3546" s="69" t="s">
        <v>34403</v>
      </c>
      <c r="D3546" s="69" t="s">
        <v>9164</v>
      </c>
      <c r="E3546" s="69"/>
      <c r="F3546" s="69" t="s">
        <v>33040</v>
      </c>
      <c r="G3546" s="69" t="s">
        <v>31483</v>
      </c>
      <c r="H3546" s="69" t="s">
        <v>962</v>
      </c>
      <c r="I3546" s="70">
        <v>2473.33</v>
      </c>
      <c r="J3546" s="69" t="s">
        <v>4591</v>
      </c>
      <c r="K3546" s="69" t="s">
        <v>34404</v>
      </c>
      <c r="L3546" s="70">
        <v>2473.33</v>
      </c>
      <c r="M3546" s="69"/>
      <c r="N3546" s="69" t="s">
        <v>34405</v>
      </c>
      <c r="O3546" s="69"/>
      <c r="P3546" s="69" t="s">
        <v>31531</v>
      </c>
      <c r="Q3546" s="69" t="s">
        <v>3841</v>
      </c>
      <c r="R3546" s="69"/>
      <c r="S3546" s="70">
        <v>2473.33</v>
      </c>
      <c r="T3546" s="70"/>
      <c r="U3546" s="69" t="s">
        <v>3841</v>
      </c>
      <c r="V3546" s="73">
        <v>90</v>
      </c>
      <c r="W3546" s="69" t="s">
        <v>3841</v>
      </c>
      <c r="X3546" s="69"/>
      <c r="Y3546" s="70"/>
      <c r="Z3546" s="69">
        <v>0</v>
      </c>
      <c r="AA3546" s="69" t="s">
        <v>989</v>
      </c>
      <c r="AB3546" s="69" t="s">
        <v>1144</v>
      </c>
      <c r="AC3546" s="69"/>
    </row>
    <row r="3547" spans="1:29" x14ac:dyDescent="0.25">
      <c r="A3547" s="71" t="s">
        <v>193</v>
      </c>
      <c r="B3547" s="71"/>
      <c r="C3547" s="71"/>
      <c r="D3547" s="71"/>
      <c r="E3547" s="71"/>
      <c r="F3547" s="71"/>
      <c r="G3547" s="71"/>
      <c r="H3547" s="71"/>
      <c r="I3547" s="72">
        <v>2473.33</v>
      </c>
      <c r="J3547" s="71"/>
      <c r="K3547" s="71"/>
      <c r="L3547" s="72">
        <v>2473.33</v>
      </c>
      <c r="M3547" s="72">
        <v>0</v>
      </c>
      <c r="N3547" s="71"/>
      <c r="O3547" s="71"/>
      <c r="P3547" s="71"/>
      <c r="Q3547" s="71"/>
      <c r="R3547" s="71"/>
      <c r="S3547" s="72">
        <v>2473.33</v>
      </c>
      <c r="T3547" s="72">
        <v>2473.33</v>
      </c>
      <c r="U3547" s="71"/>
      <c r="V3547" s="71"/>
      <c r="W3547" s="71"/>
      <c r="X3547" s="72">
        <v>0</v>
      </c>
      <c r="Y3547" s="72">
        <v>0</v>
      </c>
      <c r="Z3547" s="72">
        <v>2473.33</v>
      </c>
      <c r="AA3547" s="69"/>
      <c r="AB3547" s="69"/>
      <c r="AC3547" s="69"/>
    </row>
    <row r="3548" spans="1:29" ht="50" x14ac:dyDescent="0.25">
      <c r="A3548" s="68" t="s">
        <v>34406</v>
      </c>
      <c r="B3548" s="69" t="s">
        <v>34407</v>
      </c>
      <c r="C3548" s="69" t="s">
        <v>34408</v>
      </c>
      <c r="D3548" s="69" t="s">
        <v>4056</v>
      </c>
      <c r="E3548" s="69"/>
      <c r="F3548" s="69" t="s">
        <v>31603</v>
      </c>
      <c r="G3548" s="69" t="s">
        <v>31693</v>
      </c>
      <c r="H3548" s="69" t="s">
        <v>962</v>
      </c>
      <c r="I3548" s="70">
        <v>49902.63</v>
      </c>
      <c r="J3548" s="69" t="s">
        <v>4591</v>
      </c>
      <c r="K3548" s="69" t="s">
        <v>34409</v>
      </c>
      <c r="L3548" s="70">
        <v>49902.63</v>
      </c>
      <c r="M3548" s="69"/>
      <c r="N3548" s="69" t="s">
        <v>34410</v>
      </c>
      <c r="O3548" s="69" t="s">
        <v>34410</v>
      </c>
      <c r="P3548" s="69" t="s">
        <v>6972</v>
      </c>
      <c r="Q3548" s="69" t="s">
        <v>31875</v>
      </c>
      <c r="R3548" s="69" t="s">
        <v>3826</v>
      </c>
      <c r="S3548" s="70">
        <v>49902.63</v>
      </c>
      <c r="T3548" s="70"/>
      <c r="U3548" s="69" t="s">
        <v>3831</v>
      </c>
      <c r="V3548" s="73">
        <v>110</v>
      </c>
      <c r="W3548" s="69" t="s">
        <v>31875</v>
      </c>
      <c r="X3548" s="69"/>
      <c r="Y3548" s="70"/>
      <c r="Z3548" s="69">
        <v>119.75</v>
      </c>
      <c r="AA3548" s="69" t="s">
        <v>989</v>
      </c>
      <c r="AB3548" s="69" t="s">
        <v>1144</v>
      </c>
      <c r="AC3548" s="69"/>
    </row>
    <row r="3549" spans="1:29" x14ac:dyDescent="0.25">
      <c r="A3549" s="71" t="s">
        <v>193</v>
      </c>
      <c r="B3549" s="71"/>
      <c r="C3549" s="71"/>
      <c r="D3549" s="71"/>
      <c r="E3549" s="71"/>
      <c r="F3549" s="71"/>
      <c r="G3549" s="71"/>
      <c r="H3549" s="71"/>
      <c r="I3549" s="72">
        <v>49902.63</v>
      </c>
      <c r="J3549" s="71"/>
      <c r="K3549" s="71"/>
      <c r="L3549" s="72">
        <v>49902.63</v>
      </c>
      <c r="M3549" s="72">
        <v>0</v>
      </c>
      <c r="N3549" s="71"/>
      <c r="O3549" s="71"/>
      <c r="P3549" s="71"/>
      <c r="Q3549" s="71"/>
      <c r="R3549" s="71"/>
      <c r="S3549" s="72">
        <v>49902.63</v>
      </c>
      <c r="T3549" s="72">
        <v>49902.63</v>
      </c>
      <c r="U3549" s="71"/>
      <c r="V3549" s="71"/>
      <c r="W3549" s="71"/>
      <c r="X3549" s="72">
        <v>0</v>
      </c>
      <c r="Y3549" s="72">
        <v>119.75</v>
      </c>
      <c r="Z3549" s="72">
        <v>50022.38</v>
      </c>
      <c r="AA3549" s="69"/>
      <c r="AB3549" s="69"/>
      <c r="AC3549" s="69"/>
    </row>
    <row r="3550" spans="1:29" ht="30" x14ac:dyDescent="0.25">
      <c r="A3550" s="68" t="s">
        <v>34411</v>
      </c>
      <c r="B3550" s="69" t="s">
        <v>34412</v>
      </c>
      <c r="C3550" s="69" t="s">
        <v>34413</v>
      </c>
      <c r="D3550" s="69" t="s">
        <v>4611</v>
      </c>
      <c r="E3550" s="69"/>
      <c r="F3550" s="69" t="s">
        <v>31603</v>
      </c>
      <c r="G3550" s="69" t="s">
        <v>32054</v>
      </c>
      <c r="H3550" s="69" t="s">
        <v>962</v>
      </c>
      <c r="I3550" s="70">
        <v>2354.14</v>
      </c>
      <c r="J3550" s="69" t="s">
        <v>4591</v>
      </c>
      <c r="K3550" s="69" t="s">
        <v>34414</v>
      </c>
      <c r="L3550" s="70">
        <v>2354.14</v>
      </c>
      <c r="M3550" s="69"/>
      <c r="N3550" s="69" t="s">
        <v>34415</v>
      </c>
      <c r="O3550" s="69"/>
      <c r="P3550" s="69" t="s">
        <v>31592</v>
      </c>
      <c r="Q3550" s="69" t="s">
        <v>1977</v>
      </c>
      <c r="R3550" s="69"/>
      <c r="S3550" s="70">
        <v>2354.14</v>
      </c>
      <c r="T3550" s="70"/>
      <c r="U3550" s="69" t="s">
        <v>1977</v>
      </c>
      <c r="V3550" s="73">
        <v>92</v>
      </c>
      <c r="W3550" s="69" t="s">
        <v>1977</v>
      </c>
      <c r="X3550" s="69"/>
      <c r="Y3550" s="70"/>
      <c r="Z3550" s="69">
        <v>0</v>
      </c>
      <c r="AA3550" s="69" t="s">
        <v>989</v>
      </c>
      <c r="AB3550" s="69" t="s">
        <v>1144</v>
      </c>
      <c r="AC3550" s="69"/>
    </row>
    <row r="3551" spans="1:29" x14ac:dyDescent="0.25">
      <c r="A3551" s="71" t="s">
        <v>193</v>
      </c>
      <c r="B3551" s="71"/>
      <c r="C3551" s="71"/>
      <c r="D3551" s="71"/>
      <c r="E3551" s="71"/>
      <c r="F3551" s="71"/>
      <c r="G3551" s="71"/>
      <c r="H3551" s="71"/>
      <c r="I3551" s="72">
        <v>2354.14</v>
      </c>
      <c r="J3551" s="71"/>
      <c r="K3551" s="71"/>
      <c r="L3551" s="72">
        <v>2354.14</v>
      </c>
      <c r="M3551" s="72">
        <v>0</v>
      </c>
      <c r="N3551" s="71"/>
      <c r="O3551" s="71"/>
      <c r="P3551" s="71"/>
      <c r="Q3551" s="71"/>
      <c r="R3551" s="71"/>
      <c r="S3551" s="72">
        <v>2354.14</v>
      </c>
      <c r="T3551" s="72">
        <v>2354.14</v>
      </c>
      <c r="U3551" s="71"/>
      <c r="V3551" s="71"/>
      <c r="W3551" s="71"/>
      <c r="X3551" s="72">
        <v>0</v>
      </c>
      <c r="Y3551" s="72">
        <v>0</v>
      </c>
      <c r="Z3551" s="72">
        <v>2354.14</v>
      </c>
      <c r="AA3551" s="69"/>
      <c r="AB3551" s="69"/>
      <c r="AC3551" s="69"/>
    </row>
    <row r="3552" spans="1:29" ht="70" x14ac:dyDescent="0.25">
      <c r="A3552" s="68" t="s">
        <v>34416</v>
      </c>
      <c r="B3552" s="69" t="s">
        <v>34417</v>
      </c>
      <c r="C3552" s="69" t="s">
        <v>34418</v>
      </c>
      <c r="D3552" s="69" t="s">
        <v>4589</v>
      </c>
      <c r="E3552" s="69"/>
      <c r="F3552" s="69" t="s">
        <v>31603</v>
      </c>
      <c r="G3552" s="69" t="s">
        <v>31492</v>
      </c>
      <c r="H3552" s="69" t="s">
        <v>962</v>
      </c>
      <c r="I3552" s="70">
        <v>75392.3</v>
      </c>
      <c r="J3552" s="69" t="s">
        <v>4591</v>
      </c>
      <c r="K3552" s="69" t="s">
        <v>34419</v>
      </c>
      <c r="L3552" s="70">
        <v>75392.3</v>
      </c>
      <c r="M3552" s="69"/>
      <c r="N3552" s="69" t="s">
        <v>34420</v>
      </c>
      <c r="O3552" s="69" t="s">
        <v>34420</v>
      </c>
      <c r="P3552" s="69" t="s">
        <v>32662</v>
      </c>
      <c r="Q3552" s="69" t="s">
        <v>34154</v>
      </c>
      <c r="R3552" s="69" t="s">
        <v>2781</v>
      </c>
      <c r="S3552" s="70">
        <v>75392.3</v>
      </c>
      <c r="T3552" s="70"/>
      <c r="U3552" s="69" t="s">
        <v>1851</v>
      </c>
      <c r="V3552" s="73">
        <v>44</v>
      </c>
      <c r="W3552" s="69" t="s">
        <v>34154</v>
      </c>
      <c r="X3552" s="69"/>
      <c r="Y3552" s="70"/>
      <c r="Z3552" s="69">
        <v>211.6</v>
      </c>
      <c r="AA3552" s="69" t="s">
        <v>989</v>
      </c>
      <c r="AB3552" s="69" t="s">
        <v>1144</v>
      </c>
      <c r="AC3552" s="69"/>
    </row>
    <row r="3553" spans="1:29" x14ac:dyDescent="0.25">
      <c r="A3553" s="71" t="s">
        <v>193</v>
      </c>
      <c r="B3553" s="71"/>
      <c r="C3553" s="71"/>
      <c r="D3553" s="71"/>
      <c r="E3553" s="71"/>
      <c r="F3553" s="71"/>
      <c r="G3553" s="71"/>
      <c r="H3553" s="71"/>
      <c r="I3553" s="72">
        <v>75392.3</v>
      </c>
      <c r="J3553" s="71"/>
      <c r="K3553" s="71"/>
      <c r="L3553" s="72">
        <v>75392.3</v>
      </c>
      <c r="M3553" s="72">
        <v>0</v>
      </c>
      <c r="N3553" s="71"/>
      <c r="O3553" s="71"/>
      <c r="P3553" s="71"/>
      <c r="Q3553" s="71"/>
      <c r="R3553" s="71"/>
      <c r="S3553" s="72">
        <v>75392.3</v>
      </c>
      <c r="T3553" s="72">
        <v>75392.3</v>
      </c>
      <c r="U3553" s="71"/>
      <c r="V3553" s="71"/>
      <c r="W3553" s="71"/>
      <c r="X3553" s="72">
        <v>0</v>
      </c>
      <c r="Y3553" s="72">
        <v>211.6</v>
      </c>
      <c r="Z3553" s="72">
        <v>75603.900000000009</v>
      </c>
      <c r="AA3553" s="69"/>
      <c r="AB3553" s="69"/>
      <c r="AC3553" s="69"/>
    </row>
    <row r="3554" spans="1:29" ht="90" x14ac:dyDescent="0.25">
      <c r="A3554" s="68" t="s">
        <v>34421</v>
      </c>
      <c r="B3554" s="69" t="s">
        <v>34422</v>
      </c>
      <c r="C3554" s="69" t="s">
        <v>34423</v>
      </c>
      <c r="D3554" s="69" t="s">
        <v>4670</v>
      </c>
      <c r="E3554" s="69"/>
      <c r="F3554" s="69" t="s">
        <v>31616</v>
      </c>
      <c r="G3554" s="69" t="s">
        <v>31698</v>
      </c>
      <c r="H3554" s="69" t="s">
        <v>962</v>
      </c>
      <c r="I3554" s="70">
        <v>84151.72</v>
      </c>
      <c r="J3554" s="69" t="s">
        <v>4591</v>
      </c>
      <c r="K3554" s="69" t="s">
        <v>34424</v>
      </c>
      <c r="L3554" s="70">
        <v>84151.72</v>
      </c>
      <c r="M3554" s="69"/>
      <c r="N3554" s="69" t="s">
        <v>34425</v>
      </c>
      <c r="O3554" s="69" t="s">
        <v>34425</v>
      </c>
      <c r="P3554" s="69" t="s">
        <v>32002</v>
      </c>
      <c r="Q3554" s="69" t="s">
        <v>1137</v>
      </c>
      <c r="R3554" s="69" t="s">
        <v>961</v>
      </c>
      <c r="S3554" s="70">
        <v>84151.72</v>
      </c>
      <c r="T3554" s="70"/>
      <c r="U3554" s="69" t="s">
        <v>1250</v>
      </c>
      <c r="V3554" s="73">
        <v>119</v>
      </c>
      <c r="W3554" s="69" t="s">
        <v>1137</v>
      </c>
      <c r="X3554" s="69"/>
      <c r="Y3554" s="70"/>
      <c r="Z3554" s="69">
        <v>277.67</v>
      </c>
      <c r="AA3554" s="69" t="s">
        <v>989</v>
      </c>
      <c r="AB3554" s="69" t="s">
        <v>1144</v>
      </c>
      <c r="AC3554" s="69"/>
    </row>
    <row r="3555" spans="1:29" x14ac:dyDescent="0.25">
      <c r="A3555" s="71" t="s">
        <v>193</v>
      </c>
      <c r="B3555" s="71"/>
      <c r="C3555" s="71"/>
      <c r="D3555" s="71"/>
      <c r="E3555" s="71"/>
      <c r="F3555" s="71"/>
      <c r="G3555" s="71"/>
      <c r="H3555" s="71"/>
      <c r="I3555" s="72">
        <v>84151.72</v>
      </c>
      <c r="J3555" s="71"/>
      <c r="K3555" s="71"/>
      <c r="L3555" s="72">
        <v>84151.72</v>
      </c>
      <c r="M3555" s="72">
        <v>0</v>
      </c>
      <c r="N3555" s="71"/>
      <c r="O3555" s="71"/>
      <c r="P3555" s="71"/>
      <c r="Q3555" s="71"/>
      <c r="R3555" s="71"/>
      <c r="S3555" s="72">
        <v>84151.72</v>
      </c>
      <c r="T3555" s="72">
        <v>84151.72</v>
      </c>
      <c r="U3555" s="71"/>
      <c r="V3555" s="71"/>
      <c r="W3555" s="71"/>
      <c r="X3555" s="72">
        <v>0</v>
      </c>
      <c r="Y3555" s="72">
        <v>277.67</v>
      </c>
      <c r="Z3555" s="72">
        <v>84429.39</v>
      </c>
      <c r="AA3555" s="69"/>
      <c r="AB3555" s="69"/>
      <c r="AC3555" s="69"/>
    </row>
    <row r="3556" spans="1:29" ht="30" x14ac:dyDescent="0.25">
      <c r="A3556" s="68" t="s">
        <v>34426</v>
      </c>
      <c r="B3556" s="69" t="s">
        <v>34427</v>
      </c>
      <c r="C3556" s="69" t="s">
        <v>34428</v>
      </c>
      <c r="D3556" s="69" t="s">
        <v>4836</v>
      </c>
      <c r="E3556" s="69"/>
      <c r="F3556" s="69" t="s">
        <v>31458</v>
      </c>
      <c r="G3556" s="69" t="s">
        <v>31731</v>
      </c>
      <c r="H3556" s="69" t="s">
        <v>962</v>
      </c>
      <c r="I3556" s="70">
        <v>1284.3800000000001</v>
      </c>
      <c r="J3556" s="69" t="s">
        <v>4591</v>
      </c>
      <c r="K3556" s="69" t="s">
        <v>34429</v>
      </c>
      <c r="L3556" s="70">
        <v>1284.3800000000001</v>
      </c>
      <c r="M3556" s="69"/>
      <c r="N3556" s="69" t="s">
        <v>34430</v>
      </c>
      <c r="O3556" s="69"/>
      <c r="P3556" s="69" t="s">
        <v>31693</v>
      </c>
      <c r="Q3556" s="69" t="s">
        <v>5013</v>
      </c>
      <c r="R3556" s="69"/>
      <c r="S3556" s="70">
        <v>1284.3800000000001</v>
      </c>
      <c r="T3556" s="70"/>
      <c r="U3556" s="69" t="s">
        <v>5013</v>
      </c>
      <c r="V3556" s="73">
        <v>41</v>
      </c>
      <c r="W3556" s="69" t="s">
        <v>5013</v>
      </c>
      <c r="X3556" s="69"/>
      <c r="Y3556" s="70"/>
      <c r="Z3556" s="69">
        <v>0</v>
      </c>
      <c r="AA3556" s="69" t="s">
        <v>989</v>
      </c>
      <c r="AB3556" s="69" t="s">
        <v>1144</v>
      </c>
      <c r="AC3556" s="69"/>
    </row>
    <row r="3557" spans="1:29" x14ac:dyDescent="0.25">
      <c r="A3557" s="71" t="s">
        <v>193</v>
      </c>
      <c r="B3557" s="71"/>
      <c r="C3557" s="71"/>
      <c r="D3557" s="71"/>
      <c r="E3557" s="71"/>
      <c r="F3557" s="71"/>
      <c r="G3557" s="71"/>
      <c r="H3557" s="71"/>
      <c r="I3557" s="72">
        <v>1284.3800000000001</v>
      </c>
      <c r="J3557" s="71"/>
      <c r="K3557" s="71"/>
      <c r="L3557" s="72">
        <v>1284.3800000000001</v>
      </c>
      <c r="M3557" s="72">
        <v>0</v>
      </c>
      <c r="N3557" s="71"/>
      <c r="O3557" s="71"/>
      <c r="P3557" s="71"/>
      <c r="Q3557" s="71"/>
      <c r="R3557" s="71"/>
      <c r="S3557" s="72">
        <v>1284.3800000000001</v>
      </c>
      <c r="T3557" s="72">
        <v>1284.3800000000001</v>
      </c>
      <c r="U3557" s="71"/>
      <c r="V3557" s="71"/>
      <c r="W3557" s="71"/>
      <c r="X3557" s="72">
        <v>0</v>
      </c>
      <c r="Y3557" s="72">
        <v>0</v>
      </c>
      <c r="Z3557" s="72">
        <v>1284.3800000000001</v>
      </c>
      <c r="AA3557" s="69"/>
      <c r="AB3557" s="69"/>
      <c r="AC3557" s="69"/>
    </row>
    <row r="3558" spans="1:29" ht="30" x14ac:dyDescent="0.25">
      <c r="A3558" s="68" t="s">
        <v>34431</v>
      </c>
      <c r="B3558" s="69" t="s">
        <v>34432</v>
      </c>
      <c r="C3558" s="69" t="s">
        <v>34433</v>
      </c>
      <c r="D3558" s="69" t="s">
        <v>4623</v>
      </c>
      <c r="E3558" s="69"/>
      <c r="F3558" s="69" t="s">
        <v>31458</v>
      </c>
      <c r="G3558" s="69" t="s">
        <v>31486</v>
      </c>
      <c r="H3558" s="69" t="s">
        <v>962</v>
      </c>
      <c r="I3558" s="70">
        <v>26643.82</v>
      </c>
      <c r="J3558" s="69" t="s">
        <v>4591</v>
      </c>
      <c r="K3558" s="69" t="s">
        <v>34434</v>
      </c>
      <c r="L3558" s="70">
        <v>26643.82</v>
      </c>
      <c r="M3558" s="69"/>
      <c r="N3558" s="69" t="s">
        <v>34435</v>
      </c>
      <c r="O3558" s="69"/>
      <c r="P3558" s="69" t="s">
        <v>32002</v>
      </c>
      <c r="Q3558" s="69" t="s">
        <v>3841</v>
      </c>
      <c r="R3558" s="69"/>
      <c r="S3558" s="70">
        <v>26643.82</v>
      </c>
      <c r="T3558" s="70"/>
      <c r="U3558" s="69" t="s">
        <v>3841</v>
      </c>
      <c r="V3558" s="73">
        <v>83</v>
      </c>
      <c r="W3558" s="69" t="s">
        <v>3841</v>
      </c>
      <c r="X3558" s="69"/>
      <c r="Y3558" s="70"/>
      <c r="Z3558" s="69">
        <v>0</v>
      </c>
      <c r="AA3558" s="69" t="s">
        <v>989</v>
      </c>
      <c r="AB3558" s="69" t="s">
        <v>1144</v>
      </c>
      <c r="AC3558" s="69"/>
    </row>
    <row r="3559" spans="1:29" x14ac:dyDescent="0.25">
      <c r="A3559" s="71" t="s">
        <v>193</v>
      </c>
      <c r="B3559" s="71"/>
      <c r="C3559" s="71"/>
      <c r="D3559" s="71"/>
      <c r="E3559" s="71"/>
      <c r="F3559" s="71"/>
      <c r="G3559" s="71"/>
      <c r="H3559" s="71"/>
      <c r="I3559" s="72">
        <v>26643.82</v>
      </c>
      <c r="J3559" s="71"/>
      <c r="K3559" s="71"/>
      <c r="L3559" s="72">
        <v>26643.82</v>
      </c>
      <c r="M3559" s="72">
        <v>0</v>
      </c>
      <c r="N3559" s="71"/>
      <c r="O3559" s="71"/>
      <c r="P3559" s="71"/>
      <c r="Q3559" s="71"/>
      <c r="R3559" s="71"/>
      <c r="S3559" s="72">
        <v>26643.82</v>
      </c>
      <c r="T3559" s="72">
        <v>26643.82</v>
      </c>
      <c r="U3559" s="71"/>
      <c r="V3559" s="71"/>
      <c r="W3559" s="71"/>
      <c r="X3559" s="72">
        <v>0</v>
      </c>
      <c r="Y3559" s="72">
        <v>0</v>
      </c>
      <c r="Z3559" s="72">
        <v>26643.82</v>
      </c>
      <c r="AA3559" s="69"/>
      <c r="AB3559" s="69"/>
      <c r="AC3559" s="69"/>
    </row>
    <row r="3560" spans="1:29" ht="30" x14ac:dyDescent="0.25">
      <c r="A3560" s="68" t="s">
        <v>34436</v>
      </c>
      <c r="B3560" s="69" t="s">
        <v>34437</v>
      </c>
      <c r="C3560" s="69" t="s">
        <v>34438</v>
      </c>
      <c r="D3560" s="69" t="s">
        <v>4611</v>
      </c>
      <c r="E3560" s="69"/>
      <c r="F3560" s="69" t="s">
        <v>32208</v>
      </c>
      <c r="G3560" s="69" t="s">
        <v>31731</v>
      </c>
      <c r="H3560" s="69" t="s">
        <v>962</v>
      </c>
      <c r="I3560" s="70">
        <v>80822.78</v>
      </c>
      <c r="J3560" s="69" t="s">
        <v>4591</v>
      </c>
      <c r="K3560" s="69" t="s">
        <v>34439</v>
      </c>
      <c r="L3560" s="70">
        <v>80822.78</v>
      </c>
      <c r="M3560" s="69"/>
      <c r="N3560" s="69" t="s">
        <v>34440</v>
      </c>
      <c r="O3560" s="69" t="s">
        <v>34440</v>
      </c>
      <c r="P3560" s="69" t="s">
        <v>31592</v>
      </c>
      <c r="Q3560" s="69" t="s">
        <v>1977</v>
      </c>
      <c r="R3560" s="69" t="s">
        <v>1374</v>
      </c>
      <c r="S3560" s="70">
        <v>80822.78</v>
      </c>
      <c r="T3560" s="70"/>
      <c r="U3560" s="69" t="s">
        <v>1251</v>
      </c>
      <c r="V3560" s="73">
        <v>128</v>
      </c>
      <c r="W3560" s="69" t="s">
        <v>1977</v>
      </c>
      <c r="X3560" s="69"/>
      <c r="Y3560" s="70"/>
      <c r="Z3560" s="69">
        <v>240.72</v>
      </c>
      <c r="AA3560" s="69" t="s">
        <v>989</v>
      </c>
      <c r="AB3560" s="69" t="s">
        <v>1144</v>
      </c>
      <c r="AC3560" s="69"/>
    </row>
    <row r="3561" spans="1:29" x14ac:dyDescent="0.25">
      <c r="A3561" s="71" t="s">
        <v>193</v>
      </c>
      <c r="B3561" s="71"/>
      <c r="C3561" s="71"/>
      <c r="D3561" s="71"/>
      <c r="E3561" s="71"/>
      <c r="F3561" s="71"/>
      <c r="G3561" s="71"/>
      <c r="H3561" s="71"/>
      <c r="I3561" s="72">
        <v>80822.78</v>
      </c>
      <c r="J3561" s="71"/>
      <c r="K3561" s="71"/>
      <c r="L3561" s="72">
        <v>80822.78</v>
      </c>
      <c r="M3561" s="72">
        <v>0</v>
      </c>
      <c r="N3561" s="71"/>
      <c r="O3561" s="71"/>
      <c r="P3561" s="71"/>
      <c r="Q3561" s="71"/>
      <c r="R3561" s="71"/>
      <c r="S3561" s="72">
        <v>80822.78</v>
      </c>
      <c r="T3561" s="72">
        <v>80822.78</v>
      </c>
      <c r="U3561" s="71"/>
      <c r="V3561" s="71"/>
      <c r="W3561" s="71"/>
      <c r="X3561" s="72">
        <v>0</v>
      </c>
      <c r="Y3561" s="72">
        <v>240.72</v>
      </c>
      <c r="Z3561" s="72">
        <v>81063.5</v>
      </c>
      <c r="AA3561" s="69"/>
      <c r="AB3561" s="69"/>
      <c r="AC3561" s="69"/>
    </row>
    <row r="3562" spans="1:29" ht="20" x14ac:dyDescent="0.25">
      <c r="A3562" s="68" t="s">
        <v>34441</v>
      </c>
      <c r="B3562" s="69" t="s">
        <v>34442</v>
      </c>
      <c r="C3562" s="69" t="s">
        <v>34443</v>
      </c>
      <c r="D3562" s="69" t="s">
        <v>4611</v>
      </c>
      <c r="E3562" s="69"/>
      <c r="F3562" s="69" t="s">
        <v>32208</v>
      </c>
      <c r="G3562" s="69" t="s">
        <v>31731</v>
      </c>
      <c r="H3562" s="69" t="s">
        <v>962</v>
      </c>
      <c r="I3562" s="70">
        <v>932.34</v>
      </c>
      <c r="J3562" s="69" t="s">
        <v>4591</v>
      </c>
      <c r="K3562" s="69" t="s">
        <v>34444</v>
      </c>
      <c r="L3562" s="70">
        <v>932.34</v>
      </c>
      <c r="M3562" s="69"/>
      <c r="N3562" s="69" t="s">
        <v>34445</v>
      </c>
      <c r="O3562" s="69"/>
      <c r="P3562" s="69" t="s">
        <v>31565</v>
      </c>
      <c r="Q3562" s="69" t="s">
        <v>1413</v>
      </c>
      <c r="R3562" s="69"/>
      <c r="S3562" s="70">
        <v>932.34</v>
      </c>
      <c r="T3562" s="70"/>
      <c r="U3562" s="69" t="s">
        <v>1413</v>
      </c>
      <c r="V3562" s="73">
        <v>89</v>
      </c>
      <c r="W3562" s="69" t="s">
        <v>1413</v>
      </c>
      <c r="X3562" s="69"/>
      <c r="Y3562" s="70"/>
      <c r="Z3562" s="69">
        <v>0</v>
      </c>
      <c r="AA3562" s="69" t="s">
        <v>989</v>
      </c>
      <c r="AB3562" s="69" t="s">
        <v>1144</v>
      </c>
      <c r="AC3562" s="69"/>
    </row>
    <row r="3563" spans="1:29" x14ac:dyDescent="0.25">
      <c r="A3563" s="71" t="s">
        <v>193</v>
      </c>
      <c r="B3563" s="71"/>
      <c r="C3563" s="71"/>
      <c r="D3563" s="71"/>
      <c r="E3563" s="71"/>
      <c r="F3563" s="71"/>
      <c r="G3563" s="71"/>
      <c r="H3563" s="71"/>
      <c r="I3563" s="72">
        <v>932.34</v>
      </c>
      <c r="J3563" s="71"/>
      <c r="K3563" s="71"/>
      <c r="L3563" s="72">
        <v>932.34</v>
      </c>
      <c r="M3563" s="72">
        <v>0</v>
      </c>
      <c r="N3563" s="71"/>
      <c r="O3563" s="71"/>
      <c r="P3563" s="71"/>
      <c r="Q3563" s="71"/>
      <c r="R3563" s="71"/>
      <c r="S3563" s="72">
        <v>932.34</v>
      </c>
      <c r="T3563" s="72">
        <v>932.34</v>
      </c>
      <c r="U3563" s="71"/>
      <c r="V3563" s="71"/>
      <c r="W3563" s="71"/>
      <c r="X3563" s="72">
        <v>0</v>
      </c>
      <c r="Y3563" s="72">
        <v>0</v>
      </c>
      <c r="Z3563" s="72">
        <v>932.34</v>
      </c>
      <c r="AA3563" s="69"/>
      <c r="AB3563" s="69"/>
      <c r="AC3563" s="69"/>
    </row>
    <row r="3564" spans="1:29" ht="30" x14ac:dyDescent="0.25">
      <c r="A3564" s="68" t="s">
        <v>34446</v>
      </c>
      <c r="B3564" s="69" t="s">
        <v>34447</v>
      </c>
      <c r="C3564" s="69" t="s">
        <v>34448</v>
      </c>
      <c r="D3564" s="69" t="s">
        <v>4859</v>
      </c>
      <c r="E3564" s="69"/>
      <c r="F3564" s="69" t="s">
        <v>32208</v>
      </c>
      <c r="G3564" s="69" t="s">
        <v>31557</v>
      </c>
      <c r="H3564" s="69" t="s">
        <v>962</v>
      </c>
      <c r="I3564" s="70">
        <v>2150</v>
      </c>
      <c r="J3564" s="69" t="s">
        <v>4591</v>
      </c>
      <c r="K3564" s="69" t="s">
        <v>34449</v>
      </c>
      <c r="L3564" s="70">
        <v>2150</v>
      </c>
      <c r="M3564" s="69"/>
      <c r="N3564" s="69" t="s">
        <v>34450</v>
      </c>
      <c r="O3564" s="69" t="s">
        <v>34450</v>
      </c>
      <c r="P3564" s="69" t="s">
        <v>32054</v>
      </c>
      <c r="Q3564" s="69" t="s">
        <v>3798</v>
      </c>
      <c r="R3564" s="69" t="s">
        <v>982</v>
      </c>
      <c r="S3564" s="70">
        <v>2150</v>
      </c>
      <c r="T3564" s="70"/>
      <c r="U3564" s="69" t="s">
        <v>1143</v>
      </c>
      <c r="V3564" s="73">
        <v>129</v>
      </c>
      <c r="W3564" s="69" t="s">
        <v>3798</v>
      </c>
      <c r="X3564" s="69"/>
      <c r="Y3564" s="70"/>
      <c r="Z3564" s="69">
        <v>6.91</v>
      </c>
      <c r="AA3564" s="69" t="s">
        <v>989</v>
      </c>
      <c r="AB3564" s="69" t="s">
        <v>1144</v>
      </c>
      <c r="AC3564" s="69"/>
    </row>
    <row r="3565" spans="1:29" x14ac:dyDescent="0.25">
      <c r="A3565" s="71" t="s">
        <v>193</v>
      </c>
      <c r="B3565" s="71"/>
      <c r="C3565" s="71"/>
      <c r="D3565" s="71"/>
      <c r="E3565" s="71"/>
      <c r="F3565" s="71"/>
      <c r="G3565" s="71"/>
      <c r="H3565" s="71"/>
      <c r="I3565" s="72">
        <v>2150</v>
      </c>
      <c r="J3565" s="71"/>
      <c r="K3565" s="71"/>
      <c r="L3565" s="72">
        <v>2150</v>
      </c>
      <c r="M3565" s="72">
        <v>0</v>
      </c>
      <c r="N3565" s="71"/>
      <c r="O3565" s="71"/>
      <c r="P3565" s="71"/>
      <c r="Q3565" s="71"/>
      <c r="R3565" s="71"/>
      <c r="S3565" s="72">
        <v>2150</v>
      </c>
      <c r="T3565" s="72">
        <v>2150</v>
      </c>
      <c r="U3565" s="71"/>
      <c r="V3565" s="71"/>
      <c r="W3565" s="71"/>
      <c r="X3565" s="72">
        <v>0</v>
      </c>
      <c r="Y3565" s="72">
        <v>6.91</v>
      </c>
      <c r="Z3565" s="72">
        <v>2156.91</v>
      </c>
      <c r="AA3565" s="69"/>
      <c r="AB3565" s="69"/>
      <c r="AC3565" s="69"/>
    </row>
    <row r="3566" spans="1:29" ht="70" x14ac:dyDescent="0.25">
      <c r="A3566" s="68" t="s">
        <v>34451</v>
      </c>
      <c r="B3566" s="69" t="s">
        <v>34452</v>
      </c>
      <c r="C3566" s="69" t="s">
        <v>34453</v>
      </c>
      <c r="D3566" s="69" t="s">
        <v>4056</v>
      </c>
      <c r="E3566" s="69"/>
      <c r="F3566" s="69" t="s">
        <v>32208</v>
      </c>
      <c r="G3566" s="69" t="s">
        <v>34454</v>
      </c>
      <c r="H3566" s="69" t="s">
        <v>962</v>
      </c>
      <c r="I3566" s="70">
        <v>82051.649999999994</v>
      </c>
      <c r="J3566" s="69" t="s">
        <v>4591</v>
      </c>
      <c r="K3566" s="69" t="s">
        <v>34455</v>
      </c>
      <c r="L3566" s="70">
        <v>82051.649999999994</v>
      </c>
      <c r="M3566" s="69"/>
      <c r="N3566" s="69" t="s">
        <v>34456</v>
      </c>
      <c r="O3566" s="69" t="s">
        <v>34457</v>
      </c>
      <c r="P3566" s="69" t="s">
        <v>31710</v>
      </c>
      <c r="Q3566" s="69" t="s">
        <v>31663</v>
      </c>
      <c r="R3566" s="69" t="s">
        <v>1935</v>
      </c>
      <c r="S3566" s="70">
        <v>82051.649999999994</v>
      </c>
      <c r="T3566" s="70"/>
      <c r="U3566" s="69" t="s">
        <v>1851</v>
      </c>
      <c r="V3566" s="73">
        <v>119</v>
      </c>
      <c r="W3566" s="69" t="s">
        <v>31663</v>
      </c>
      <c r="X3566" s="69"/>
      <c r="Y3566" s="70"/>
      <c r="Z3566" s="69">
        <v>285.23</v>
      </c>
      <c r="AA3566" s="69" t="s">
        <v>989</v>
      </c>
      <c r="AB3566" s="69" t="s">
        <v>1144</v>
      </c>
      <c r="AC3566" s="69"/>
    </row>
    <row r="3567" spans="1:29" x14ac:dyDescent="0.25">
      <c r="A3567" s="71" t="s">
        <v>193</v>
      </c>
      <c r="B3567" s="71"/>
      <c r="C3567" s="71"/>
      <c r="D3567" s="71"/>
      <c r="E3567" s="71"/>
      <c r="F3567" s="71"/>
      <c r="G3567" s="71"/>
      <c r="H3567" s="71"/>
      <c r="I3567" s="72">
        <v>82051.649999999994</v>
      </c>
      <c r="J3567" s="71"/>
      <c r="K3567" s="71"/>
      <c r="L3567" s="72">
        <v>82051.649999999994</v>
      </c>
      <c r="M3567" s="72">
        <v>0</v>
      </c>
      <c r="N3567" s="71"/>
      <c r="O3567" s="71"/>
      <c r="P3567" s="71"/>
      <c r="Q3567" s="71"/>
      <c r="R3567" s="71"/>
      <c r="S3567" s="72">
        <v>82051.649999999994</v>
      </c>
      <c r="T3567" s="72">
        <v>82051.649999999994</v>
      </c>
      <c r="U3567" s="71"/>
      <c r="V3567" s="71"/>
      <c r="W3567" s="71"/>
      <c r="X3567" s="72">
        <v>0</v>
      </c>
      <c r="Y3567" s="72">
        <v>285.23</v>
      </c>
      <c r="Z3567" s="72">
        <v>82336.87999999999</v>
      </c>
      <c r="AA3567" s="69"/>
      <c r="AB3567" s="69"/>
      <c r="AC3567" s="69"/>
    </row>
    <row r="3568" spans="1:29" ht="30" x14ac:dyDescent="0.25">
      <c r="A3568" s="68" t="s">
        <v>34458</v>
      </c>
      <c r="B3568" s="69" t="s">
        <v>32789</v>
      </c>
      <c r="C3568" s="69" t="s">
        <v>34459</v>
      </c>
      <c r="D3568" s="69" t="s">
        <v>20673</v>
      </c>
      <c r="E3568" s="69"/>
      <c r="F3568" s="69" t="s">
        <v>32208</v>
      </c>
      <c r="G3568" s="69" t="s">
        <v>31565</v>
      </c>
      <c r="H3568" s="69" t="s">
        <v>962</v>
      </c>
      <c r="I3568" s="70">
        <v>1492.24</v>
      </c>
      <c r="J3568" s="69" t="s">
        <v>4591</v>
      </c>
      <c r="K3568" s="69" t="s">
        <v>34460</v>
      </c>
      <c r="L3568" s="70">
        <v>1492.24</v>
      </c>
      <c r="M3568" s="69"/>
      <c r="N3568" s="69" t="s">
        <v>34461</v>
      </c>
      <c r="O3568" s="69"/>
      <c r="P3568" s="69" t="s">
        <v>31979</v>
      </c>
      <c r="Q3568" s="69" t="s">
        <v>4716</v>
      </c>
      <c r="R3568" s="69"/>
      <c r="S3568" s="70">
        <v>1492.24</v>
      </c>
      <c r="T3568" s="70"/>
      <c r="U3568" s="69" t="s">
        <v>4716</v>
      </c>
      <c r="V3568" s="73">
        <v>89</v>
      </c>
      <c r="W3568" s="69" t="s">
        <v>4716</v>
      </c>
      <c r="X3568" s="69"/>
      <c r="Y3568" s="70"/>
      <c r="Z3568" s="69">
        <v>0</v>
      </c>
      <c r="AA3568" s="69" t="s">
        <v>989</v>
      </c>
      <c r="AB3568" s="69" t="s">
        <v>1144</v>
      </c>
      <c r="AC3568" s="69"/>
    </row>
    <row r="3569" spans="1:29" x14ac:dyDescent="0.25">
      <c r="A3569" s="71" t="s">
        <v>193</v>
      </c>
      <c r="B3569" s="71"/>
      <c r="C3569" s="71"/>
      <c r="D3569" s="71"/>
      <c r="E3569" s="71"/>
      <c r="F3569" s="71"/>
      <c r="G3569" s="71"/>
      <c r="H3569" s="71"/>
      <c r="I3569" s="72">
        <v>1492.24</v>
      </c>
      <c r="J3569" s="71"/>
      <c r="K3569" s="71"/>
      <c r="L3569" s="72">
        <v>1492.24</v>
      </c>
      <c r="M3569" s="72">
        <v>0</v>
      </c>
      <c r="N3569" s="71"/>
      <c r="O3569" s="71"/>
      <c r="P3569" s="71"/>
      <c r="Q3569" s="71"/>
      <c r="R3569" s="71"/>
      <c r="S3569" s="72">
        <v>1492.24</v>
      </c>
      <c r="T3569" s="72">
        <v>1492.24</v>
      </c>
      <c r="U3569" s="71"/>
      <c r="V3569" s="71"/>
      <c r="W3569" s="71"/>
      <c r="X3569" s="72">
        <v>0</v>
      </c>
      <c r="Y3569" s="72">
        <v>0</v>
      </c>
      <c r="Z3569" s="72">
        <v>1492.24</v>
      </c>
      <c r="AA3569" s="69"/>
      <c r="AB3569" s="69"/>
      <c r="AC3569" s="69"/>
    </row>
    <row r="3570" spans="1:29" ht="20" x14ac:dyDescent="0.25">
      <c r="A3570" s="68" t="s">
        <v>34462</v>
      </c>
      <c r="B3570" s="69" t="s">
        <v>34463</v>
      </c>
      <c r="C3570" s="69" t="s">
        <v>34464</v>
      </c>
      <c r="D3570" s="69" t="s">
        <v>858</v>
      </c>
      <c r="E3570" s="69"/>
      <c r="F3570" s="69" t="s">
        <v>32120</v>
      </c>
      <c r="G3570" s="69" t="s">
        <v>31670</v>
      </c>
      <c r="H3570" s="69" t="s">
        <v>962</v>
      </c>
      <c r="I3570" s="70">
        <v>1020.19</v>
      </c>
      <c r="J3570" s="69" t="s">
        <v>4591</v>
      </c>
      <c r="K3570" s="69" t="s">
        <v>34465</v>
      </c>
      <c r="L3570" s="70">
        <v>1020.19</v>
      </c>
      <c r="M3570" s="69"/>
      <c r="N3570" s="69" t="s">
        <v>34466</v>
      </c>
      <c r="O3570" s="69"/>
      <c r="P3570" s="69" t="s">
        <v>31673</v>
      </c>
      <c r="Q3570" s="69" t="s">
        <v>1996</v>
      </c>
      <c r="R3570" s="69"/>
      <c r="S3570" s="70">
        <v>1020.19</v>
      </c>
      <c r="T3570" s="70"/>
      <c r="U3570" s="69" t="s">
        <v>1996</v>
      </c>
      <c r="V3570" s="73">
        <v>88</v>
      </c>
      <c r="W3570" s="69" t="s">
        <v>1996</v>
      </c>
      <c r="X3570" s="69"/>
      <c r="Y3570" s="70"/>
      <c r="Z3570" s="69">
        <v>0</v>
      </c>
      <c r="AA3570" s="69" t="s">
        <v>989</v>
      </c>
      <c r="AB3570" s="69" t="s">
        <v>1144</v>
      </c>
      <c r="AC3570" s="69"/>
    </row>
    <row r="3571" spans="1:29" x14ac:dyDescent="0.25">
      <c r="A3571" s="71" t="s">
        <v>193</v>
      </c>
      <c r="B3571" s="71"/>
      <c r="C3571" s="71"/>
      <c r="D3571" s="71"/>
      <c r="E3571" s="71"/>
      <c r="F3571" s="71"/>
      <c r="G3571" s="71"/>
      <c r="H3571" s="71"/>
      <c r="I3571" s="72">
        <v>1020.19</v>
      </c>
      <c r="J3571" s="71"/>
      <c r="K3571" s="71"/>
      <c r="L3571" s="72">
        <v>1020.19</v>
      </c>
      <c r="M3571" s="72">
        <v>0</v>
      </c>
      <c r="N3571" s="71"/>
      <c r="O3571" s="71"/>
      <c r="P3571" s="71"/>
      <c r="Q3571" s="71"/>
      <c r="R3571" s="71"/>
      <c r="S3571" s="72">
        <v>1020.19</v>
      </c>
      <c r="T3571" s="72">
        <v>1020.19</v>
      </c>
      <c r="U3571" s="71"/>
      <c r="V3571" s="71"/>
      <c r="W3571" s="71"/>
      <c r="X3571" s="72">
        <v>0</v>
      </c>
      <c r="Y3571" s="72">
        <v>0</v>
      </c>
      <c r="Z3571" s="72">
        <v>1020.19</v>
      </c>
      <c r="AA3571" s="69"/>
      <c r="AB3571" s="69"/>
      <c r="AC3571" s="69"/>
    </row>
    <row r="3572" spans="1:29" ht="20" x14ac:dyDescent="0.25">
      <c r="A3572" s="68" t="s">
        <v>34467</v>
      </c>
      <c r="B3572" s="69" t="s">
        <v>33854</v>
      </c>
      <c r="C3572" s="69" t="s">
        <v>34468</v>
      </c>
      <c r="D3572" s="69" t="s">
        <v>883</v>
      </c>
      <c r="E3572" s="69"/>
      <c r="F3572" s="69" t="s">
        <v>32120</v>
      </c>
      <c r="G3572" s="69" t="s">
        <v>31710</v>
      </c>
      <c r="H3572" s="69" t="s">
        <v>962</v>
      </c>
      <c r="I3572" s="70">
        <v>1750</v>
      </c>
      <c r="J3572" s="69" t="s">
        <v>4591</v>
      </c>
      <c r="K3572" s="69" t="s">
        <v>34469</v>
      </c>
      <c r="L3572" s="70">
        <v>1750</v>
      </c>
      <c r="M3572" s="69"/>
      <c r="N3572" s="69" t="s">
        <v>34470</v>
      </c>
      <c r="O3572" s="69"/>
      <c r="P3572" s="69" t="s">
        <v>32407</v>
      </c>
      <c r="Q3572" s="69" t="s">
        <v>1137</v>
      </c>
      <c r="R3572" s="69"/>
      <c r="S3572" s="70">
        <v>1750</v>
      </c>
      <c r="T3572" s="70"/>
      <c r="U3572" s="69" t="s">
        <v>1137</v>
      </c>
      <c r="V3572" s="73">
        <v>90</v>
      </c>
      <c r="W3572" s="69" t="s">
        <v>1137</v>
      </c>
      <c r="X3572" s="69"/>
      <c r="Y3572" s="70"/>
      <c r="Z3572" s="69">
        <v>0</v>
      </c>
      <c r="AA3572" s="69" t="s">
        <v>989</v>
      </c>
      <c r="AB3572" s="69" t="s">
        <v>1144</v>
      </c>
      <c r="AC3572" s="69"/>
    </row>
    <row r="3573" spans="1:29" x14ac:dyDescent="0.25">
      <c r="A3573" s="71" t="s">
        <v>193</v>
      </c>
      <c r="B3573" s="71"/>
      <c r="C3573" s="71"/>
      <c r="D3573" s="71"/>
      <c r="E3573" s="71"/>
      <c r="F3573" s="71"/>
      <c r="G3573" s="71"/>
      <c r="H3573" s="71"/>
      <c r="I3573" s="72">
        <v>1750</v>
      </c>
      <c r="J3573" s="71"/>
      <c r="K3573" s="71"/>
      <c r="L3573" s="72">
        <v>1750</v>
      </c>
      <c r="M3573" s="72">
        <v>0</v>
      </c>
      <c r="N3573" s="71"/>
      <c r="O3573" s="71"/>
      <c r="P3573" s="71"/>
      <c r="Q3573" s="71"/>
      <c r="R3573" s="71"/>
      <c r="S3573" s="72">
        <v>1750</v>
      </c>
      <c r="T3573" s="72">
        <v>1750</v>
      </c>
      <c r="U3573" s="71"/>
      <c r="V3573" s="71"/>
      <c r="W3573" s="71"/>
      <c r="X3573" s="72">
        <v>0</v>
      </c>
      <c r="Y3573" s="72">
        <v>0</v>
      </c>
      <c r="Z3573" s="72">
        <v>1750</v>
      </c>
      <c r="AA3573" s="69"/>
      <c r="AB3573" s="69"/>
      <c r="AC3573" s="69"/>
    </row>
    <row r="3574" spans="1:29" ht="30" x14ac:dyDescent="0.25">
      <c r="A3574" s="68" t="s">
        <v>34471</v>
      </c>
      <c r="B3574" s="69" t="s">
        <v>34472</v>
      </c>
      <c r="C3574" s="69" t="s">
        <v>34473</v>
      </c>
      <c r="D3574" s="69" t="s">
        <v>21039</v>
      </c>
      <c r="E3574" s="69"/>
      <c r="F3574" s="69" t="s">
        <v>34474</v>
      </c>
      <c r="G3574" s="69" t="s">
        <v>31565</v>
      </c>
      <c r="H3574" s="69" t="s">
        <v>962</v>
      </c>
      <c r="I3574" s="70">
        <v>8109.23</v>
      </c>
      <c r="J3574" s="69" t="s">
        <v>4591</v>
      </c>
      <c r="K3574" s="69" t="s">
        <v>34475</v>
      </c>
      <c r="L3574" s="70">
        <v>8109.23</v>
      </c>
      <c r="M3574" s="69"/>
      <c r="N3574" s="69" t="s">
        <v>34476</v>
      </c>
      <c r="O3574" s="69"/>
      <c r="P3574" s="69" t="s">
        <v>4756</v>
      </c>
      <c r="Q3574" s="69" t="s">
        <v>4600</v>
      </c>
      <c r="R3574" s="69"/>
      <c r="S3574" s="70">
        <v>8109.23</v>
      </c>
      <c r="T3574" s="70"/>
      <c r="U3574" s="69" t="s">
        <v>4600</v>
      </c>
      <c r="V3574" s="73">
        <v>90</v>
      </c>
      <c r="W3574" s="69" t="s">
        <v>4600</v>
      </c>
      <c r="X3574" s="69"/>
      <c r="Y3574" s="70"/>
      <c r="Z3574" s="69">
        <v>0</v>
      </c>
      <c r="AA3574" s="69" t="s">
        <v>989</v>
      </c>
      <c r="AB3574" s="69" t="s">
        <v>1144</v>
      </c>
      <c r="AC3574" s="69"/>
    </row>
    <row r="3575" spans="1:29" x14ac:dyDescent="0.25">
      <c r="A3575" s="71" t="s">
        <v>193</v>
      </c>
      <c r="B3575" s="71"/>
      <c r="C3575" s="71"/>
      <c r="D3575" s="71"/>
      <c r="E3575" s="71"/>
      <c r="F3575" s="71"/>
      <c r="G3575" s="71"/>
      <c r="H3575" s="71"/>
      <c r="I3575" s="72">
        <v>8109.23</v>
      </c>
      <c r="J3575" s="71"/>
      <c r="K3575" s="71"/>
      <c r="L3575" s="72">
        <v>8109.23</v>
      </c>
      <c r="M3575" s="72">
        <v>0</v>
      </c>
      <c r="N3575" s="71"/>
      <c r="O3575" s="71"/>
      <c r="P3575" s="71"/>
      <c r="Q3575" s="71"/>
      <c r="R3575" s="71"/>
      <c r="S3575" s="72">
        <v>8109.23</v>
      </c>
      <c r="T3575" s="72">
        <v>8109.23</v>
      </c>
      <c r="U3575" s="71"/>
      <c r="V3575" s="71"/>
      <c r="W3575" s="71"/>
      <c r="X3575" s="72">
        <v>0</v>
      </c>
      <c r="Y3575" s="72">
        <v>0</v>
      </c>
      <c r="Z3575" s="72">
        <v>8109.23</v>
      </c>
      <c r="AA3575" s="69"/>
      <c r="AB3575" s="69"/>
      <c r="AC3575" s="69"/>
    </row>
    <row r="3576" spans="1:29" ht="30" x14ac:dyDescent="0.25">
      <c r="A3576" s="68" t="s">
        <v>34477</v>
      </c>
      <c r="B3576" s="69" t="s">
        <v>32789</v>
      </c>
      <c r="C3576" s="69" t="s">
        <v>34478</v>
      </c>
      <c r="D3576" s="69" t="s">
        <v>4623</v>
      </c>
      <c r="E3576" s="69"/>
      <c r="F3576" s="69" t="s">
        <v>34474</v>
      </c>
      <c r="G3576" s="69" t="s">
        <v>31527</v>
      </c>
      <c r="H3576" s="69" t="s">
        <v>962</v>
      </c>
      <c r="I3576" s="70">
        <v>2619.98</v>
      </c>
      <c r="J3576" s="69" t="s">
        <v>4591</v>
      </c>
      <c r="K3576" s="69" t="s">
        <v>34479</v>
      </c>
      <c r="L3576" s="70">
        <v>2619.98</v>
      </c>
      <c r="M3576" s="69"/>
      <c r="N3576" s="69" t="s">
        <v>34480</v>
      </c>
      <c r="O3576" s="69"/>
      <c r="P3576" s="69" t="s">
        <v>32054</v>
      </c>
      <c r="Q3576" s="69" t="s">
        <v>1851</v>
      </c>
      <c r="R3576" s="69"/>
      <c r="S3576" s="70">
        <v>2619.98</v>
      </c>
      <c r="T3576" s="70"/>
      <c r="U3576" s="69" t="s">
        <v>1851</v>
      </c>
      <c r="V3576" s="73">
        <v>83</v>
      </c>
      <c r="W3576" s="69" t="s">
        <v>1851</v>
      </c>
      <c r="X3576" s="69"/>
      <c r="Y3576" s="70"/>
      <c r="Z3576" s="69">
        <v>0</v>
      </c>
      <c r="AA3576" s="69" t="s">
        <v>989</v>
      </c>
      <c r="AB3576" s="69" t="s">
        <v>1144</v>
      </c>
      <c r="AC3576" s="69"/>
    </row>
    <row r="3577" spans="1:29" x14ac:dyDescent="0.25">
      <c r="A3577" s="71" t="s">
        <v>193</v>
      </c>
      <c r="B3577" s="71"/>
      <c r="C3577" s="71"/>
      <c r="D3577" s="71"/>
      <c r="E3577" s="71"/>
      <c r="F3577" s="71"/>
      <c r="G3577" s="71"/>
      <c r="H3577" s="71"/>
      <c r="I3577" s="72">
        <v>2619.98</v>
      </c>
      <c r="J3577" s="71"/>
      <c r="K3577" s="71"/>
      <c r="L3577" s="72">
        <v>2619.98</v>
      </c>
      <c r="M3577" s="72">
        <v>0</v>
      </c>
      <c r="N3577" s="71"/>
      <c r="O3577" s="71"/>
      <c r="P3577" s="71"/>
      <c r="Q3577" s="71"/>
      <c r="R3577" s="71"/>
      <c r="S3577" s="72">
        <v>2619.98</v>
      </c>
      <c r="T3577" s="72">
        <v>2619.98</v>
      </c>
      <c r="U3577" s="71"/>
      <c r="V3577" s="71"/>
      <c r="W3577" s="71"/>
      <c r="X3577" s="72">
        <v>0</v>
      </c>
      <c r="Y3577" s="72">
        <v>0</v>
      </c>
      <c r="Z3577" s="72">
        <v>2619.98</v>
      </c>
      <c r="AA3577" s="69"/>
      <c r="AB3577" s="69"/>
      <c r="AC3577" s="69"/>
    </row>
    <row r="3578" spans="1:29" ht="70" x14ac:dyDescent="0.25">
      <c r="A3578" s="68" t="s">
        <v>34481</v>
      </c>
      <c r="B3578" s="69" t="s">
        <v>34482</v>
      </c>
      <c r="C3578" s="69" t="s">
        <v>34483</v>
      </c>
      <c r="D3578" s="69" t="s">
        <v>4623</v>
      </c>
      <c r="E3578" s="69"/>
      <c r="F3578" s="69" t="s">
        <v>34474</v>
      </c>
      <c r="G3578" s="69" t="s">
        <v>31943</v>
      </c>
      <c r="H3578" s="69" t="s">
        <v>962</v>
      </c>
      <c r="I3578" s="70">
        <v>6203.34</v>
      </c>
      <c r="J3578" s="69" t="s">
        <v>4591</v>
      </c>
      <c r="K3578" s="69" t="s">
        <v>34484</v>
      </c>
      <c r="L3578" s="70">
        <v>6203.34</v>
      </c>
      <c r="M3578" s="69"/>
      <c r="N3578" s="69" t="s">
        <v>34485</v>
      </c>
      <c r="O3578" s="69"/>
      <c r="P3578" s="69" t="s">
        <v>31710</v>
      </c>
      <c r="Q3578" s="69" t="s">
        <v>1934</v>
      </c>
      <c r="R3578" s="69"/>
      <c r="S3578" s="70">
        <v>6203.34</v>
      </c>
      <c r="T3578" s="70"/>
      <c r="U3578" s="69" t="s">
        <v>1934</v>
      </c>
      <c r="V3578" s="73">
        <v>82</v>
      </c>
      <c r="W3578" s="69" t="s">
        <v>1934</v>
      </c>
      <c r="X3578" s="69"/>
      <c r="Y3578" s="70"/>
      <c r="Z3578" s="69">
        <v>0</v>
      </c>
      <c r="AA3578" s="69" t="s">
        <v>989</v>
      </c>
      <c r="AB3578" s="69" t="s">
        <v>1144</v>
      </c>
      <c r="AC3578" s="69"/>
    </row>
    <row r="3579" spans="1:29" x14ac:dyDescent="0.25">
      <c r="A3579" s="71" t="s">
        <v>193</v>
      </c>
      <c r="B3579" s="71"/>
      <c r="C3579" s="71"/>
      <c r="D3579" s="71"/>
      <c r="E3579" s="71"/>
      <c r="F3579" s="71"/>
      <c r="G3579" s="71"/>
      <c r="H3579" s="71"/>
      <c r="I3579" s="72">
        <v>6203.34</v>
      </c>
      <c r="J3579" s="71"/>
      <c r="K3579" s="71"/>
      <c r="L3579" s="72">
        <v>6203.34</v>
      </c>
      <c r="M3579" s="72">
        <v>0</v>
      </c>
      <c r="N3579" s="71"/>
      <c r="O3579" s="71"/>
      <c r="P3579" s="71"/>
      <c r="Q3579" s="71"/>
      <c r="R3579" s="71"/>
      <c r="S3579" s="72">
        <v>6203.34</v>
      </c>
      <c r="T3579" s="72">
        <v>6203.34</v>
      </c>
      <c r="U3579" s="71"/>
      <c r="V3579" s="71"/>
      <c r="W3579" s="71"/>
      <c r="X3579" s="72">
        <v>0</v>
      </c>
      <c r="Y3579" s="72">
        <v>0</v>
      </c>
      <c r="Z3579" s="72">
        <v>6203.34</v>
      </c>
      <c r="AA3579" s="69"/>
      <c r="AB3579" s="69"/>
      <c r="AC3579" s="69"/>
    </row>
    <row r="3580" spans="1:29" ht="40" x14ac:dyDescent="0.25">
      <c r="A3580" s="68" t="s">
        <v>34486</v>
      </c>
      <c r="B3580" s="69" t="s">
        <v>34487</v>
      </c>
      <c r="C3580" s="69" t="s">
        <v>34488</v>
      </c>
      <c r="D3580" s="69" t="s">
        <v>4589</v>
      </c>
      <c r="E3580" s="69"/>
      <c r="F3580" s="69" t="s">
        <v>6424</v>
      </c>
      <c r="G3580" s="69" t="s">
        <v>31492</v>
      </c>
      <c r="H3580" s="69" t="s">
        <v>962</v>
      </c>
      <c r="I3580" s="70">
        <v>11939.08</v>
      </c>
      <c r="J3580" s="69" t="s">
        <v>4591</v>
      </c>
      <c r="K3580" s="69" t="s">
        <v>34489</v>
      </c>
      <c r="L3580" s="70">
        <v>11939.08</v>
      </c>
      <c r="M3580" s="69"/>
      <c r="N3580" s="69" t="s">
        <v>34490</v>
      </c>
      <c r="O3580" s="69"/>
      <c r="P3580" s="69" t="s">
        <v>3815</v>
      </c>
      <c r="Q3580" s="69" t="s">
        <v>3798</v>
      </c>
      <c r="R3580" s="69"/>
      <c r="S3580" s="70">
        <v>11939.08</v>
      </c>
      <c r="T3580" s="70"/>
      <c r="U3580" s="69" t="s">
        <v>3798</v>
      </c>
      <c r="V3580" s="73">
        <v>30</v>
      </c>
      <c r="W3580" s="69" t="s">
        <v>3798</v>
      </c>
      <c r="X3580" s="69"/>
      <c r="Y3580" s="70"/>
      <c r="Z3580" s="69">
        <v>0</v>
      </c>
      <c r="AA3580" s="69" t="s">
        <v>989</v>
      </c>
      <c r="AB3580" s="69" t="s">
        <v>1144</v>
      </c>
      <c r="AC3580" s="69"/>
    </row>
    <row r="3581" spans="1:29" x14ac:dyDescent="0.25">
      <c r="A3581" s="71" t="s">
        <v>193</v>
      </c>
      <c r="B3581" s="71"/>
      <c r="C3581" s="71"/>
      <c r="D3581" s="71"/>
      <c r="E3581" s="71"/>
      <c r="F3581" s="71"/>
      <c r="G3581" s="71"/>
      <c r="H3581" s="71"/>
      <c r="I3581" s="72">
        <v>11939.08</v>
      </c>
      <c r="J3581" s="71"/>
      <c r="K3581" s="71"/>
      <c r="L3581" s="72">
        <v>11939.08</v>
      </c>
      <c r="M3581" s="72">
        <v>0</v>
      </c>
      <c r="N3581" s="71"/>
      <c r="O3581" s="71"/>
      <c r="P3581" s="71"/>
      <c r="Q3581" s="71"/>
      <c r="R3581" s="71"/>
      <c r="S3581" s="72">
        <v>11939.08</v>
      </c>
      <c r="T3581" s="72">
        <v>11939.08</v>
      </c>
      <c r="U3581" s="71"/>
      <c r="V3581" s="71"/>
      <c r="W3581" s="71"/>
      <c r="X3581" s="72">
        <v>0</v>
      </c>
      <c r="Y3581" s="72">
        <v>0</v>
      </c>
      <c r="Z3581" s="72">
        <v>11939.08</v>
      </c>
      <c r="AA3581" s="69"/>
      <c r="AB3581" s="69"/>
      <c r="AC3581" s="69"/>
    </row>
    <row r="3582" spans="1:29" ht="20" x14ac:dyDescent="0.25">
      <c r="A3582" s="68" t="s">
        <v>34491</v>
      </c>
      <c r="B3582" s="69" t="s">
        <v>34492</v>
      </c>
      <c r="C3582" s="69" t="s">
        <v>34493</v>
      </c>
      <c r="D3582" s="69" t="s">
        <v>4611</v>
      </c>
      <c r="E3582" s="69"/>
      <c r="F3582" s="69" t="s">
        <v>6424</v>
      </c>
      <c r="G3582" s="69" t="s">
        <v>31452</v>
      </c>
      <c r="H3582" s="69" t="s">
        <v>962</v>
      </c>
      <c r="I3582" s="70">
        <v>1440</v>
      </c>
      <c r="J3582" s="69" t="s">
        <v>4591</v>
      </c>
      <c r="K3582" s="69" t="s">
        <v>34494</v>
      </c>
      <c r="L3582" s="70">
        <v>1440</v>
      </c>
      <c r="M3582" s="69"/>
      <c r="N3582" s="69" t="s">
        <v>34495</v>
      </c>
      <c r="O3582" s="69"/>
      <c r="P3582" s="69" t="s">
        <v>31565</v>
      </c>
      <c r="Q3582" s="69" t="s">
        <v>1413</v>
      </c>
      <c r="R3582" s="69"/>
      <c r="S3582" s="70">
        <v>1440</v>
      </c>
      <c r="T3582" s="70"/>
      <c r="U3582" s="69" t="s">
        <v>1413</v>
      </c>
      <c r="V3582" s="73">
        <v>89</v>
      </c>
      <c r="W3582" s="69" t="s">
        <v>1413</v>
      </c>
      <c r="X3582" s="69"/>
      <c r="Y3582" s="70"/>
      <c r="Z3582" s="69">
        <v>0</v>
      </c>
      <c r="AA3582" s="69" t="s">
        <v>989</v>
      </c>
      <c r="AB3582" s="69" t="s">
        <v>1144</v>
      </c>
      <c r="AC3582" s="69"/>
    </row>
    <row r="3583" spans="1:29" x14ac:dyDescent="0.25">
      <c r="A3583" s="71" t="s">
        <v>193</v>
      </c>
      <c r="B3583" s="71"/>
      <c r="C3583" s="71"/>
      <c r="D3583" s="71"/>
      <c r="E3583" s="71"/>
      <c r="F3583" s="71"/>
      <c r="G3583" s="71"/>
      <c r="H3583" s="71"/>
      <c r="I3583" s="72">
        <v>1440</v>
      </c>
      <c r="J3583" s="71"/>
      <c r="K3583" s="71"/>
      <c r="L3583" s="72">
        <v>1440</v>
      </c>
      <c r="M3583" s="72">
        <v>0</v>
      </c>
      <c r="N3583" s="71"/>
      <c r="O3583" s="71"/>
      <c r="P3583" s="71"/>
      <c r="Q3583" s="71"/>
      <c r="R3583" s="71"/>
      <c r="S3583" s="72">
        <v>1440</v>
      </c>
      <c r="T3583" s="72">
        <v>1440</v>
      </c>
      <c r="U3583" s="71"/>
      <c r="V3583" s="71"/>
      <c r="W3583" s="71"/>
      <c r="X3583" s="72">
        <v>0</v>
      </c>
      <c r="Y3583" s="72">
        <v>0</v>
      </c>
      <c r="Z3583" s="72">
        <v>1440</v>
      </c>
      <c r="AA3583" s="69"/>
      <c r="AB3583" s="69"/>
      <c r="AC3583" s="69"/>
    </row>
    <row r="3584" spans="1:29" ht="30" x14ac:dyDescent="0.25">
      <c r="A3584" s="68" t="s">
        <v>34496</v>
      </c>
      <c r="B3584" s="69" t="s">
        <v>34497</v>
      </c>
      <c r="C3584" s="69" t="s">
        <v>34498</v>
      </c>
      <c r="D3584" s="69" t="s">
        <v>21039</v>
      </c>
      <c r="E3584" s="69"/>
      <c r="F3584" s="69" t="s">
        <v>6424</v>
      </c>
      <c r="G3584" s="69" t="s">
        <v>31565</v>
      </c>
      <c r="H3584" s="69" t="s">
        <v>962</v>
      </c>
      <c r="I3584" s="70">
        <v>795</v>
      </c>
      <c r="J3584" s="69" t="s">
        <v>4591</v>
      </c>
      <c r="K3584" s="69" t="s">
        <v>34499</v>
      </c>
      <c r="L3584" s="70">
        <v>795</v>
      </c>
      <c r="M3584" s="69"/>
      <c r="N3584" s="69" t="s">
        <v>34500</v>
      </c>
      <c r="O3584" s="69"/>
      <c r="P3584" s="69" t="s">
        <v>1848</v>
      </c>
      <c r="Q3584" s="69" t="s">
        <v>1311</v>
      </c>
      <c r="R3584" s="69"/>
      <c r="S3584" s="70">
        <v>795</v>
      </c>
      <c r="T3584" s="70"/>
      <c r="U3584" s="69" t="s">
        <v>1311</v>
      </c>
      <c r="V3584" s="73">
        <v>90</v>
      </c>
      <c r="W3584" s="69" t="s">
        <v>1311</v>
      </c>
      <c r="X3584" s="69"/>
      <c r="Y3584" s="70"/>
      <c r="Z3584" s="69">
        <v>0</v>
      </c>
      <c r="AA3584" s="69" t="s">
        <v>989</v>
      </c>
      <c r="AB3584" s="69" t="s">
        <v>1144</v>
      </c>
      <c r="AC3584" s="69"/>
    </row>
    <row r="3585" spans="1:29" x14ac:dyDescent="0.25">
      <c r="A3585" s="71" t="s">
        <v>193</v>
      </c>
      <c r="B3585" s="71"/>
      <c r="C3585" s="71"/>
      <c r="D3585" s="71"/>
      <c r="E3585" s="71"/>
      <c r="F3585" s="71"/>
      <c r="G3585" s="71"/>
      <c r="H3585" s="71"/>
      <c r="I3585" s="72">
        <v>795</v>
      </c>
      <c r="J3585" s="71"/>
      <c r="K3585" s="71"/>
      <c r="L3585" s="72">
        <v>795</v>
      </c>
      <c r="M3585" s="72">
        <v>0</v>
      </c>
      <c r="N3585" s="71"/>
      <c r="O3585" s="71"/>
      <c r="P3585" s="71"/>
      <c r="Q3585" s="71"/>
      <c r="R3585" s="71"/>
      <c r="S3585" s="72">
        <v>795</v>
      </c>
      <c r="T3585" s="72">
        <v>795</v>
      </c>
      <c r="U3585" s="71"/>
      <c r="V3585" s="71"/>
      <c r="W3585" s="71"/>
      <c r="X3585" s="72">
        <v>0</v>
      </c>
      <c r="Y3585" s="72">
        <v>0</v>
      </c>
      <c r="Z3585" s="72">
        <v>795</v>
      </c>
      <c r="AA3585" s="69"/>
      <c r="AB3585" s="69"/>
      <c r="AC3585" s="69"/>
    </row>
    <row r="3586" spans="1:29" ht="50" x14ac:dyDescent="0.25">
      <c r="A3586" s="68" t="s">
        <v>34501</v>
      </c>
      <c r="B3586" s="69" t="s">
        <v>34502</v>
      </c>
      <c r="C3586" s="69" t="s">
        <v>34503</v>
      </c>
      <c r="D3586" s="69" t="s">
        <v>4623</v>
      </c>
      <c r="E3586" s="69"/>
      <c r="F3586" s="69" t="s">
        <v>31477</v>
      </c>
      <c r="G3586" s="69" t="s">
        <v>31527</v>
      </c>
      <c r="H3586" s="69" t="s">
        <v>962</v>
      </c>
      <c r="I3586" s="70">
        <v>51296.95</v>
      </c>
      <c r="J3586" s="69" t="s">
        <v>4591</v>
      </c>
      <c r="K3586" s="69" t="s">
        <v>34504</v>
      </c>
      <c r="L3586" s="70">
        <v>51296.95</v>
      </c>
      <c r="M3586" s="69"/>
      <c r="N3586" s="69" t="s">
        <v>34505</v>
      </c>
      <c r="O3586" s="69" t="s">
        <v>34505</v>
      </c>
      <c r="P3586" s="69" t="s">
        <v>31731</v>
      </c>
      <c r="Q3586" s="69" t="s">
        <v>1848</v>
      </c>
      <c r="R3586" s="69" t="s">
        <v>1311</v>
      </c>
      <c r="S3586" s="70">
        <v>51296.95</v>
      </c>
      <c r="T3586" s="70"/>
      <c r="U3586" s="69" t="s">
        <v>5004</v>
      </c>
      <c r="V3586" s="73">
        <v>121</v>
      </c>
      <c r="W3586" s="69" t="s">
        <v>1848</v>
      </c>
      <c r="X3586" s="69"/>
      <c r="Y3586" s="70"/>
      <c r="Z3586" s="69">
        <v>169.04</v>
      </c>
      <c r="AA3586" s="69" t="s">
        <v>989</v>
      </c>
      <c r="AB3586" s="69" t="s">
        <v>1144</v>
      </c>
      <c r="AC3586" s="69"/>
    </row>
    <row r="3587" spans="1:29" x14ac:dyDescent="0.25">
      <c r="A3587" s="71" t="s">
        <v>193</v>
      </c>
      <c r="B3587" s="71"/>
      <c r="C3587" s="71"/>
      <c r="D3587" s="71"/>
      <c r="E3587" s="71"/>
      <c r="F3587" s="71"/>
      <c r="G3587" s="71"/>
      <c r="H3587" s="71"/>
      <c r="I3587" s="72">
        <v>51296.95</v>
      </c>
      <c r="J3587" s="71"/>
      <c r="K3587" s="71"/>
      <c r="L3587" s="72">
        <v>51296.95</v>
      </c>
      <c r="M3587" s="72">
        <v>0</v>
      </c>
      <c r="N3587" s="71"/>
      <c r="O3587" s="71"/>
      <c r="P3587" s="71"/>
      <c r="Q3587" s="71"/>
      <c r="R3587" s="71"/>
      <c r="S3587" s="72">
        <v>51296.95</v>
      </c>
      <c r="T3587" s="72">
        <v>51296.95</v>
      </c>
      <c r="U3587" s="71"/>
      <c r="V3587" s="71"/>
      <c r="W3587" s="71"/>
      <c r="X3587" s="72">
        <v>0</v>
      </c>
      <c r="Y3587" s="72">
        <v>169.04</v>
      </c>
      <c r="Z3587" s="72">
        <v>51465.99</v>
      </c>
      <c r="AA3587" s="69"/>
      <c r="AB3587" s="69"/>
      <c r="AC3587" s="69"/>
    </row>
    <row r="3588" spans="1:29" ht="30" x14ac:dyDescent="0.25">
      <c r="A3588" s="68" t="s">
        <v>34506</v>
      </c>
      <c r="B3588" s="69" t="s">
        <v>34507</v>
      </c>
      <c r="C3588" s="69" t="s">
        <v>34508</v>
      </c>
      <c r="D3588" s="69" t="s">
        <v>4836</v>
      </c>
      <c r="E3588" s="69"/>
      <c r="F3588" s="69" t="s">
        <v>31522</v>
      </c>
      <c r="G3588" s="69" t="s">
        <v>32625</v>
      </c>
      <c r="H3588" s="69" t="s">
        <v>962</v>
      </c>
      <c r="I3588" s="70">
        <v>6772.53</v>
      </c>
      <c r="J3588" s="69" t="s">
        <v>4591</v>
      </c>
      <c r="K3588" s="69" t="s">
        <v>34509</v>
      </c>
      <c r="L3588" s="70">
        <v>6772.53</v>
      </c>
      <c r="M3588" s="69"/>
      <c r="N3588" s="69" t="s">
        <v>34510</v>
      </c>
      <c r="O3588" s="69"/>
      <c r="P3588" s="69" t="s">
        <v>1851</v>
      </c>
      <c r="Q3588" s="69" t="s">
        <v>970</v>
      </c>
      <c r="R3588" s="69"/>
      <c r="S3588" s="70">
        <v>6772.53</v>
      </c>
      <c r="T3588" s="70"/>
      <c r="U3588" s="69" t="s">
        <v>970</v>
      </c>
      <c r="V3588" s="73">
        <v>89</v>
      </c>
      <c r="W3588" s="69" t="s">
        <v>970</v>
      </c>
      <c r="X3588" s="69"/>
      <c r="Y3588" s="70"/>
      <c r="Z3588" s="69">
        <v>0</v>
      </c>
      <c r="AA3588" s="69" t="s">
        <v>989</v>
      </c>
      <c r="AB3588" s="69" t="s">
        <v>1144</v>
      </c>
      <c r="AC3588" s="69"/>
    </row>
    <row r="3589" spans="1:29" x14ac:dyDescent="0.25">
      <c r="A3589" s="71" t="s">
        <v>193</v>
      </c>
      <c r="B3589" s="71"/>
      <c r="C3589" s="71"/>
      <c r="D3589" s="71"/>
      <c r="E3589" s="71"/>
      <c r="F3589" s="71"/>
      <c r="G3589" s="71"/>
      <c r="H3589" s="71"/>
      <c r="I3589" s="72">
        <v>6772.53</v>
      </c>
      <c r="J3589" s="71"/>
      <c r="K3589" s="71"/>
      <c r="L3589" s="72">
        <v>6772.53</v>
      </c>
      <c r="M3589" s="72">
        <v>0</v>
      </c>
      <c r="N3589" s="71"/>
      <c r="O3589" s="71"/>
      <c r="P3589" s="71"/>
      <c r="Q3589" s="71"/>
      <c r="R3589" s="71"/>
      <c r="S3589" s="72">
        <v>6772.53</v>
      </c>
      <c r="T3589" s="72">
        <v>6772.53</v>
      </c>
      <c r="U3589" s="71"/>
      <c r="V3589" s="71"/>
      <c r="W3589" s="71"/>
      <c r="X3589" s="72">
        <v>0</v>
      </c>
      <c r="Y3589" s="72">
        <v>0</v>
      </c>
      <c r="Z3589" s="72">
        <v>6772.53</v>
      </c>
      <c r="AA3589" s="69"/>
      <c r="AB3589" s="69"/>
      <c r="AC3589" s="69"/>
    </row>
    <row r="3590" spans="1:29" ht="30" x14ac:dyDescent="0.25">
      <c r="A3590" s="68" t="s">
        <v>34511</v>
      </c>
      <c r="B3590" s="69" t="s">
        <v>34512</v>
      </c>
      <c r="C3590" s="69" t="s">
        <v>34513</v>
      </c>
      <c r="D3590" s="69" t="s">
        <v>9164</v>
      </c>
      <c r="E3590" s="69"/>
      <c r="F3590" s="69" t="s">
        <v>31522</v>
      </c>
      <c r="G3590" s="69" t="s">
        <v>31875</v>
      </c>
      <c r="H3590" s="69" t="s">
        <v>962</v>
      </c>
      <c r="I3590" s="70">
        <v>6451.77</v>
      </c>
      <c r="J3590" s="69" t="s">
        <v>4591</v>
      </c>
      <c r="K3590" s="69" t="s">
        <v>34514</v>
      </c>
      <c r="L3590" s="70">
        <v>6451.77</v>
      </c>
      <c r="M3590" s="69"/>
      <c r="N3590" s="69" t="s">
        <v>34515</v>
      </c>
      <c r="O3590" s="69"/>
      <c r="P3590" s="69" t="s">
        <v>31583</v>
      </c>
      <c r="Q3590" s="69" t="s">
        <v>4607</v>
      </c>
      <c r="R3590" s="69"/>
      <c r="S3590" s="70">
        <v>6451.77</v>
      </c>
      <c r="T3590" s="70"/>
      <c r="U3590" s="69" t="s">
        <v>4607</v>
      </c>
      <c r="V3590" s="73">
        <v>90</v>
      </c>
      <c r="W3590" s="69" t="s">
        <v>4607</v>
      </c>
      <c r="X3590" s="69"/>
      <c r="Y3590" s="70"/>
      <c r="Z3590" s="69">
        <v>0</v>
      </c>
      <c r="AA3590" s="69" t="s">
        <v>989</v>
      </c>
      <c r="AB3590" s="69" t="s">
        <v>1144</v>
      </c>
      <c r="AC3590" s="69"/>
    </row>
    <row r="3591" spans="1:29" x14ac:dyDescent="0.25">
      <c r="A3591" s="71" t="s">
        <v>193</v>
      </c>
      <c r="B3591" s="71"/>
      <c r="C3591" s="71"/>
      <c r="D3591" s="71"/>
      <c r="E3591" s="71"/>
      <c r="F3591" s="71"/>
      <c r="G3591" s="71"/>
      <c r="H3591" s="71"/>
      <c r="I3591" s="72">
        <v>6451.77</v>
      </c>
      <c r="J3591" s="71"/>
      <c r="K3591" s="71"/>
      <c r="L3591" s="72">
        <v>6451.77</v>
      </c>
      <c r="M3591" s="72">
        <v>0</v>
      </c>
      <c r="N3591" s="71"/>
      <c r="O3591" s="71"/>
      <c r="P3591" s="71"/>
      <c r="Q3591" s="71"/>
      <c r="R3591" s="71"/>
      <c r="S3591" s="72">
        <v>6451.77</v>
      </c>
      <c r="T3591" s="72">
        <v>6451.77</v>
      </c>
      <c r="U3591" s="71"/>
      <c r="V3591" s="71"/>
      <c r="W3591" s="71"/>
      <c r="X3591" s="72">
        <v>0</v>
      </c>
      <c r="Y3591" s="72">
        <v>0</v>
      </c>
      <c r="Z3591" s="72">
        <v>6451.77</v>
      </c>
      <c r="AA3591" s="69"/>
      <c r="AB3591" s="69"/>
      <c r="AC3591" s="69"/>
    </row>
    <row r="3592" spans="1:29" ht="30" x14ac:dyDescent="0.25">
      <c r="A3592" s="68" t="s">
        <v>34516</v>
      </c>
      <c r="B3592" s="69" t="s">
        <v>34517</v>
      </c>
      <c r="C3592" s="69" t="s">
        <v>34518</v>
      </c>
      <c r="D3592" s="69" t="s">
        <v>4056</v>
      </c>
      <c r="E3592" s="69"/>
      <c r="F3592" s="69" t="s">
        <v>32357</v>
      </c>
      <c r="G3592" s="69" t="s">
        <v>31979</v>
      </c>
      <c r="H3592" s="69" t="s">
        <v>962</v>
      </c>
      <c r="I3592" s="70">
        <v>3073.69</v>
      </c>
      <c r="J3592" s="69" t="s">
        <v>4591</v>
      </c>
      <c r="K3592" s="69" t="s">
        <v>34519</v>
      </c>
      <c r="L3592" s="70">
        <v>3073.69</v>
      </c>
      <c r="M3592" s="69"/>
      <c r="N3592" s="69" t="s">
        <v>34520</v>
      </c>
      <c r="O3592" s="69"/>
      <c r="P3592" s="69" t="s">
        <v>31604</v>
      </c>
      <c r="Q3592" s="69" t="s">
        <v>30346</v>
      </c>
      <c r="R3592" s="69"/>
      <c r="S3592" s="70">
        <v>3073.69</v>
      </c>
      <c r="T3592" s="70"/>
      <c r="U3592" s="69" t="s">
        <v>30346</v>
      </c>
      <c r="V3592" s="73">
        <v>76</v>
      </c>
      <c r="W3592" s="69" t="s">
        <v>30346</v>
      </c>
      <c r="X3592" s="69"/>
      <c r="Y3592" s="70"/>
      <c r="Z3592" s="69">
        <v>0</v>
      </c>
      <c r="AA3592" s="69" t="s">
        <v>989</v>
      </c>
      <c r="AB3592" s="69" t="s">
        <v>1144</v>
      </c>
      <c r="AC3592" s="69"/>
    </row>
    <row r="3593" spans="1:29" x14ac:dyDescent="0.25">
      <c r="A3593" s="71" t="s">
        <v>193</v>
      </c>
      <c r="B3593" s="71"/>
      <c r="C3593" s="71"/>
      <c r="D3593" s="71"/>
      <c r="E3593" s="71"/>
      <c r="F3593" s="71"/>
      <c r="G3593" s="71"/>
      <c r="H3593" s="71"/>
      <c r="I3593" s="72">
        <v>3073.69</v>
      </c>
      <c r="J3593" s="71"/>
      <c r="K3593" s="71"/>
      <c r="L3593" s="72">
        <v>3073.69</v>
      </c>
      <c r="M3593" s="72">
        <v>0</v>
      </c>
      <c r="N3593" s="71"/>
      <c r="O3593" s="71"/>
      <c r="P3593" s="71"/>
      <c r="Q3593" s="71"/>
      <c r="R3593" s="71"/>
      <c r="S3593" s="72">
        <v>3073.69</v>
      </c>
      <c r="T3593" s="72">
        <v>3073.69</v>
      </c>
      <c r="U3593" s="71"/>
      <c r="V3593" s="71"/>
      <c r="W3593" s="71"/>
      <c r="X3593" s="72">
        <v>0</v>
      </c>
      <c r="Y3593" s="72">
        <v>0</v>
      </c>
      <c r="Z3593" s="72">
        <v>3073.69</v>
      </c>
      <c r="AA3593" s="69"/>
      <c r="AB3593" s="69"/>
      <c r="AC3593" s="69"/>
    </row>
    <row r="3594" spans="1:29" ht="40" x14ac:dyDescent="0.25">
      <c r="A3594" s="68" t="s">
        <v>34521</v>
      </c>
      <c r="B3594" s="69" t="s">
        <v>34522</v>
      </c>
      <c r="C3594" s="69" t="s">
        <v>34523</v>
      </c>
      <c r="D3594" s="69" t="s">
        <v>33745</v>
      </c>
      <c r="E3594" s="69"/>
      <c r="F3594" s="69" t="s">
        <v>32357</v>
      </c>
      <c r="G3594" s="69" t="s">
        <v>1957</v>
      </c>
      <c r="H3594" s="69" t="s">
        <v>962</v>
      </c>
      <c r="I3594" s="70">
        <v>33820.019999999997</v>
      </c>
      <c r="J3594" s="69" t="s">
        <v>4591</v>
      </c>
      <c r="K3594" s="69" t="s">
        <v>34524</v>
      </c>
      <c r="L3594" s="70">
        <v>33820.019999999997</v>
      </c>
      <c r="M3594" s="69"/>
      <c r="N3594" s="69" t="s">
        <v>34525</v>
      </c>
      <c r="O3594" s="69" t="s">
        <v>34525</v>
      </c>
      <c r="P3594" s="69" t="s">
        <v>32556</v>
      </c>
      <c r="Q3594" s="69" t="s">
        <v>1250</v>
      </c>
      <c r="R3594" s="69" t="s">
        <v>1030</v>
      </c>
      <c r="S3594" s="70">
        <v>33820.019999999997</v>
      </c>
      <c r="T3594" s="70"/>
      <c r="U3594" s="69" t="s">
        <v>988</v>
      </c>
      <c r="V3594" s="73">
        <v>137</v>
      </c>
      <c r="W3594" s="69" t="s">
        <v>1250</v>
      </c>
      <c r="X3594" s="69"/>
      <c r="Y3594" s="70"/>
      <c r="Z3594" s="69">
        <v>97.69</v>
      </c>
      <c r="AA3594" s="69" t="s">
        <v>989</v>
      </c>
      <c r="AB3594" s="69" t="s">
        <v>1144</v>
      </c>
      <c r="AC3594" s="69"/>
    </row>
    <row r="3595" spans="1:29" x14ac:dyDescent="0.25">
      <c r="A3595" s="71" t="s">
        <v>193</v>
      </c>
      <c r="B3595" s="71"/>
      <c r="C3595" s="71"/>
      <c r="D3595" s="71"/>
      <c r="E3595" s="71"/>
      <c r="F3595" s="71"/>
      <c r="G3595" s="71"/>
      <c r="H3595" s="71"/>
      <c r="I3595" s="72">
        <v>33820.019999999997</v>
      </c>
      <c r="J3595" s="71"/>
      <c r="K3595" s="71"/>
      <c r="L3595" s="72">
        <v>33820.019999999997</v>
      </c>
      <c r="M3595" s="72">
        <v>0</v>
      </c>
      <c r="N3595" s="71"/>
      <c r="O3595" s="71"/>
      <c r="P3595" s="71"/>
      <c r="Q3595" s="71"/>
      <c r="R3595" s="71"/>
      <c r="S3595" s="72">
        <v>33820.019999999997</v>
      </c>
      <c r="T3595" s="72">
        <v>33820.019999999997</v>
      </c>
      <c r="U3595" s="71"/>
      <c r="V3595" s="71"/>
      <c r="W3595" s="71"/>
      <c r="X3595" s="72">
        <v>0</v>
      </c>
      <c r="Y3595" s="72">
        <v>97.69</v>
      </c>
      <c r="Z3595" s="72">
        <v>33917.71</v>
      </c>
      <c r="AA3595" s="69"/>
      <c r="AB3595" s="69"/>
      <c r="AC3595" s="69"/>
    </row>
    <row r="3596" spans="1:29" ht="30" x14ac:dyDescent="0.25">
      <c r="A3596" s="68" t="s">
        <v>34526</v>
      </c>
      <c r="B3596" s="69" t="s">
        <v>34527</v>
      </c>
      <c r="C3596" s="69" t="s">
        <v>34528</v>
      </c>
      <c r="D3596" s="69" t="s">
        <v>4623</v>
      </c>
      <c r="E3596" s="69"/>
      <c r="F3596" s="69" t="s">
        <v>32357</v>
      </c>
      <c r="G3596" s="69" t="s">
        <v>31943</v>
      </c>
      <c r="H3596" s="69" t="s">
        <v>962</v>
      </c>
      <c r="I3596" s="70">
        <v>1773.2</v>
      </c>
      <c r="J3596" s="69" t="s">
        <v>4591</v>
      </c>
      <c r="K3596" s="69" t="s">
        <v>34529</v>
      </c>
      <c r="L3596" s="70">
        <v>1773.2</v>
      </c>
      <c r="M3596" s="69"/>
      <c r="N3596" s="69" t="s">
        <v>34530</v>
      </c>
      <c r="O3596" s="69"/>
      <c r="P3596" s="69" t="s">
        <v>31710</v>
      </c>
      <c r="Q3596" s="69" t="s">
        <v>2706</v>
      </c>
      <c r="R3596" s="69"/>
      <c r="S3596" s="70">
        <v>1773.2</v>
      </c>
      <c r="T3596" s="70"/>
      <c r="U3596" s="69" t="s">
        <v>2706</v>
      </c>
      <c r="V3596" s="73">
        <v>83</v>
      </c>
      <c r="W3596" s="69" t="s">
        <v>2706</v>
      </c>
      <c r="X3596" s="69"/>
      <c r="Y3596" s="70"/>
      <c r="Z3596" s="69">
        <v>0</v>
      </c>
      <c r="AA3596" s="69" t="s">
        <v>989</v>
      </c>
      <c r="AB3596" s="69" t="s">
        <v>1144</v>
      </c>
      <c r="AC3596" s="69"/>
    </row>
    <row r="3597" spans="1:29" x14ac:dyDescent="0.25">
      <c r="A3597" s="71" t="s">
        <v>193</v>
      </c>
      <c r="B3597" s="71"/>
      <c r="C3597" s="71"/>
      <c r="D3597" s="71"/>
      <c r="E3597" s="71"/>
      <c r="F3597" s="71"/>
      <c r="G3597" s="71"/>
      <c r="H3597" s="71"/>
      <c r="I3597" s="72">
        <v>1773.2</v>
      </c>
      <c r="J3597" s="71"/>
      <c r="K3597" s="71"/>
      <c r="L3597" s="72">
        <v>1773.2</v>
      </c>
      <c r="M3597" s="72">
        <v>0</v>
      </c>
      <c r="N3597" s="71"/>
      <c r="O3597" s="71"/>
      <c r="P3597" s="71"/>
      <c r="Q3597" s="71"/>
      <c r="R3597" s="71"/>
      <c r="S3597" s="72">
        <v>1773.2</v>
      </c>
      <c r="T3597" s="72">
        <v>1773.2</v>
      </c>
      <c r="U3597" s="71"/>
      <c r="V3597" s="71"/>
      <c r="W3597" s="71"/>
      <c r="X3597" s="72">
        <v>0</v>
      </c>
      <c r="Y3597" s="72">
        <v>0</v>
      </c>
      <c r="Z3597" s="72">
        <v>1773.2</v>
      </c>
      <c r="AA3597" s="69"/>
      <c r="AB3597" s="69"/>
      <c r="AC3597" s="69"/>
    </row>
    <row r="3598" spans="1:29" ht="30" x14ac:dyDescent="0.25">
      <c r="A3598" s="68" t="s">
        <v>34531</v>
      </c>
      <c r="B3598" s="69" t="s">
        <v>34532</v>
      </c>
      <c r="C3598" s="69" t="s">
        <v>34533</v>
      </c>
      <c r="D3598" s="69" t="s">
        <v>1876</v>
      </c>
      <c r="E3598" s="69"/>
      <c r="F3598" s="69" t="s">
        <v>32357</v>
      </c>
      <c r="G3598" s="69" t="s">
        <v>31527</v>
      </c>
      <c r="H3598" s="69" t="s">
        <v>962</v>
      </c>
      <c r="I3598" s="70">
        <v>1237.1400000000001</v>
      </c>
      <c r="J3598" s="69" t="s">
        <v>4591</v>
      </c>
      <c r="K3598" s="69" t="s">
        <v>34534</v>
      </c>
      <c r="L3598" s="70">
        <v>1237.1400000000001</v>
      </c>
      <c r="M3598" s="69"/>
      <c r="N3598" s="69" t="s">
        <v>34535</v>
      </c>
      <c r="O3598" s="69"/>
      <c r="P3598" s="69" t="s">
        <v>1137</v>
      </c>
      <c r="Q3598" s="69" t="s">
        <v>961</v>
      </c>
      <c r="R3598" s="69"/>
      <c r="S3598" s="70">
        <v>1237.1400000000001</v>
      </c>
      <c r="T3598" s="70"/>
      <c r="U3598" s="69" t="s">
        <v>961</v>
      </c>
      <c r="V3598" s="73">
        <v>90</v>
      </c>
      <c r="W3598" s="69" t="s">
        <v>961</v>
      </c>
      <c r="X3598" s="69"/>
      <c r="Y3598" s="70"/>
      <c r="Z3598" s="69">
        <v>0</v>
      </c>
      <c r="AA3598" s="69" t="s">
        <v>989</v>
      </c>
      <c r="AB3598" s="69" t="s">
        <v>1144</v>
      </c>
      <c r="AC3598" s="69"/>
    </row>
    <row r="3599" spans="1:29" x14ac:dyDescent="0.25">
      <c r="A3599" s="71" t="s">
        <v>193</v>
      </c>
      <c r="B3599" s="71"/>
      <c r="C3599" s="71"/>
      <c r="D3599" s="71"/>
      <c r="E3599" s="71"/>
      <c r="F3599" s="71"/>
      <c r="G3599" s="71"/>
      <c r="H3599" s="71"/>
      <c r="I3599" s="72">
        <v>1237.1400000000001</v>
      </c>
      <c r="J3599" s="71"/>
      <c r="K3599" s="71"/>
      <c r="L3599" s="72">
        <v>1237.1400000000001</v>
      </c>
      <c r="M3599" s="72">
        <v>0</v>
      </c>
      <c r="N3599" s="71"/>
      <c r="O3599" s="71"/>
      <c r="P3599" s="71"/>
      <c r="Q3599" s="71"/>
      <c r="R3599" s="71"/>
      <c r="S3599" s="72">
        <v>1237.1400000000001</v>
      </c>
      <c r="T3599" s="72">
        <v>1237.1400000000001</v>
      </c>
      <c r="U3599" s="71"/>
      <c r="V3599" s="71"/>
      <c r="W3599" s="71"/>
      <c r="X3599" s="72">
        <v>0</v>
      </c>
      <c r="Y3599" s="72">
        <v>0</v>
      </c>
      <c r="Z3599" s="72">
        <v>1237.1400000000001</v>
      </c>
      <c r="AA3599" s="69"/>
      <c r="AB3599" s="69"/>
      <c r="AC3599" s="69"/>
    </row>
    <row r="3600" spans="1:29" ht="100" x14ac:dyDescent="0.25">
      <c r="A3600" s="68" t="s">
        <v>34536</v>
      </c>
      <c r="B3600" s="69" t="s">
        <v>34537</v>
      </c>
      <c r="C3600" s="69" t="s">
        <v>34538</v>
      </c>
      <c r="D3600" s="69" t="s">
        <v>890</v>
      </c>
      <c r="E3600" s="69"/>
      <c r="F3600" s="69" t="s">
        <v>32357</v>
      </c>
      <c r="G3600" s="69" t="s">
        <v>31492</v>
      </c>
      <c r="H3600" s="69" t="s">
        <v>962</v>
      </c>
      <c r="I3600" s="70">
        <v>70281.95</v>
      </c>
      <c r="J3600" s="69" t="s">
        <v>4591</v>
      </c>
      <c r="K3600" s="69" t="s">
        <v>34539</v>
      </c>
      <c r="L3600" s="70">
        <v>70281.95</v>
      </c>
      <c r="M3600" s="69"/>
      <c r="N3600" s="69" t="s">
        <v>34540</v>
      </c>
      <c r="O3600" s="69" t="s">
        <v>34541</v>
      </c>
      <c r="P3600" s="69" t="s">
        <v>31680</v>
      </c>
      <c r="Q3600" s="69" t="s">
        <v>34154</v>
      </c>
      <c r="R3600" s="69" t="s">
        <v>2781</v>
      </c>
      <c r="S3600" s="70">
        <v>70281.95</v>
      </c>
      <c r="T3600" s="70"/>
      <c r="U3600" s="69" t="s">
        <v>1851</v>
      </c>
      <c r="V3600" s="73">
        <v>56</v>
      </c>
      <c r="W3600" s="69" t="s">
        <v>34154</v>
      </c>
      <c r="X3600" s="69"/>
      <c r="Y3600" s="70"/>
      <c r="Z3600" s="69">
        <v>197.26</v>
      </c>
      <c r="AA3600" s="69" t="s">
        <v>989</v>
      </c>
      <c r="AB3600" s="69" t="s">
        <v>1144</v>
      </c>
      <c r="AC3600" s="69"/>
    </row>
    <row r="3601" spans="1:29" x14ac:dyDescent="0.25">
      <c r="A3601" s="71" t="s">
        <v>193</v>
      </c>
      <c r="B3601" s="71"/>
      <c r="C3601" s="71"/>
      <c r="D3601" s="71"/>
      <c r="E3601" s="71"/>
      <c r="F3601" s="71"/>
      <c r="G3601" s="71"/>
      <c r="H3601" s="71"/>
      <c r="I3601" s="72">
        <v>70281.95</v>
      </c>
      <c r="J3601" s="71"/>
      <c r="K3601" s="71"/>
      <c r="L3601" s="72">
        <v>70281.95</v>
      </c>
      <c r="M3601" s="72">
        <v>0</v>
      </c>
      <c r="N3601" s="71"/>
      <c r="O3601" s="71"/>
      <c r="P3601" s="71"/>
      <c r="Q3601" s="71"/>
      <c r="R3601" s="71"/>
      <c r="S3601" s="72">
        <v>70281.95</v>
      </c>
      <c r="T3601" s="72">
        <v>70281.95</v>
      </c>
      <c r="U3601" s="71"/>
      <c r="V3601" s="71"/>
      <c r="W3601" s="71"/>
      <c r="X3601" s="72">
        <v>0</v>
      </c>
      <c r="Y3601" s="72">
        <v>197.26</v>
      </c>
      <c r="Z3601" s="72">
        <v>70479.209999999992</v>
      </c>
      <c r="AA3601" s="69"/>
      <c r="AB3601" s="69"/>
      <c r="AC3601" s="69"/>
    </row>
    <row r="3602" spans="1:29" ht="30" x14ac:dyDescent="0.25">
      <c r="A3602" s="68" t="s">
        <v>34542</v>
      </c>
      <c r="B3602" s="69" t="s">
        <v>34543</v>
      </c>
      <c r="C3602" s="69" t="s">
        <v>34544</v>
      </c>
      <c r="D3602" s="69" t="s">
        <v>4611</v>
      </c>
      <c r="E3602" s="69"/>
      <c r="F3602" s="69" t="s">
        <v>31502</v>
      </c>
      <c r="G3602" s="69" t="s">
        <v>31642</v>
      </c>
      <c r="H3602" s="69" t="s">
        <v>962</v>
      </c>
      <c r="I3602" s="70">
        <v>2624.87</v>
      </c>
      <c r="J3602" s="69" t="s">
        <v>4591</v>
      </c>
      <c r="K3602" s="69" t="s">
        <v>34545</v>
      </c>
      <c r="L3602" s="70">
        <v>2624.87</v>
      </c>
      <c r="M3602" s="69"/>
      <c r="N3602" s="69" t="s">
        <v>34546</v>
      </c>
      <c r="O3602" s="69"/>
      <c r="P3602" s="69" t="s">
        <v>31565</v>
      </c>
      <c r="Q3602" s="69" t="s">
        <v>1413</v>
      </c>
      <c r="R3602" s="69"/>
      <c r="S3602" s="70">
        <v>2624.87</v>
      </c>
      <c r="T3602" s="70"/>
      <c r="U3602" s="69" t="s">
        <v>1413</v>
      </c>
      <c r="V3602" s="73">
        <v>89</v>
      </c>
      <c r="W3602" s="69" t="s">
        <v>1413</v>
      </c>
      <c r="X3602" s="69"/>
      <c r="Y3602" s="70"/>
      <c r="Z3602" s="69">
        <v>0</v>
      </c>
      <c r="AA3602" s="69" t="s">
        <v>989</v>
      </c>
      <c r="AB3602" s="69" t="s">
        <v>1144</v>
      </c>
      <c r="AC3602" s="69"/>
    </row>
    <row r="3603" spans="1:29" x14ac:dyDescent="0.25">
      <c r="A3603" s="71" t="s">
        <v>193</v>
      </c>
      <c r="B3603" s="71"/>
      <c r="C3603" s="71"/>
      <c r="D3603" s="71"/>
      <c r="E3603" s="71"/>
      <c r="F3603" s="71"/>
      <c r="G3603" s="71"/>
      <c r="H3603" s="71"/>
      <c r="I3603" s="72">
        <v>2624.87</v>
      </c>
      <c r="J3603" s="71"/>
      <c r="K3603" s="71"/>
      <c r="L3603" s="72">
        <v>2624.87</v>
      </c>
      <c r="M3603" s="72">
        <v>0</v>
      </c>
      <c r="N3603" s="71"/>
      <c r="O3603" s="71"/>
      <c r="P3603" s="71"/>
      <c r="Q3603" s="71"/>
      <c r="R3603" s="71"/>
      <c r="S3603" s="72">
        <v>2624.87</v>
      </c>
      <c r="T3603" s="72">
        <v>2624.87</v>
      </c>
      <c r="U3603" s="71"/>
      <c r="V3603" s="71"/>
      <c r="W3603" s="71"/>
      <c r="X3603" s="72">
        <v>0</v>
      </c>
      <c r="Y3603" s="72">
        <v>0</v>
      </c>
      <c r="Z3603" s="72">
        <v>2624.87</v>
      </c>
      <c r="AA3603" s="69"/>
      <c r="AB3603" s="69"/>
      <c r="AC3603" s="69"/>
    </row>
    <row r="3604" spans="1:29" ht="20" x14ac:dyDescent="0.25">
      <c r="A3604" s="68" t="s">
        <v>34547</v>
      </c>
      <c r="B3604" s="69" t="s">
        <v>34548</v>
      </c>
      <c r="C3604" s="69" t="s">
        <v>34549</v>
      </c>
      <c r="D3604" s="69" t="s">
        <v>4670</v>
      </c>
      <c r="E3604" s="69"/>
      <c r="F3604" s="69" t="s">
        <v>31502</v>
      </c>
      <c r="G3604" s="69" t="s">
        <v>32002</v>
      </c>
      <c r="H3604" s="69" t="s">
        <v>962</v>
      </c>
      <c r="I3604" s="70">
        <v>7022.76</v>
      </c>
      <c r="J3604" s="69" t="s">
        <v>4591</v>
      </c>
      <c r="K3604" s="69" t="s">
        <v>34550</v>
      </c>
      <c r="L3604" s="70">
        <v>7022.76</v>
      </c>
      <c r="M3604" s="69"/>
      <c r="N3604" s="69" t="s">
        <v>34551</v>
      </c>
      <c r="O3604" s="69"/>
      <c r="P3604" s="69" t="s">
        <v>32407</v>
      </c>
      <c r="Q3604" s="69" t="s">
        <v>5013</v>
      </c>
      <c r="R3604" s="69"/>
      <c r="S3604" s="70">
        <v>7022.76</v>
      </c>
      <c r="T3604" s="70"/>
      <c r="U3604" s="69" t="s">
        <v>3823</v>
      </c>
      <c r="V3604" s="73">
        <v>77</v>
      </c>
      <c r="W3604" s="69" t="s">
        <v>3823</v>
      </c>
      <c r="X3604" s="69"/>
      <c r="Y3604" s="70"/>
      <c r="Z3604" s="69">
        <v>0</v>
      </c>
      <c r="AA3604" s="69" t="s">
        <v>989</v>
      </c>
      <c r="AB3604" s="69" t="s">
        <v>1144</v>
      </c>
      <c r="AC3604" s="69"/>
    </row>
    <row r="3605" spans="1:29" x14ac:dyDescent="0.25">
      <c r="A3605" s="71" t="s">
        <v>193</v>
      </c>
      <c r="B3605" s="71"/>
      <c r="C3605" s="71"/>
      <c r="D3605" s="71"/>
      <c r="E3605" s="71"/>
      <c r="F3605" s="71"/>
      <c r="G3605" s="71"/>
      <c r="H3605" s="71"/>
      <c r="I3605" s="72">
        <v>7022.76</v>
      </c>
      <c r="J3605" s="71"/>
      <c r="K3605" s="71"/>
      <c r="L3605" s="72">
        <v>7022.76</v>
      </c>
      <c r="M3605" s="72">
        <v>0</v>
      </c>
      <c r="N3605" s="71"/>
      <c r="O3605" s="71"/>
      <c r="P3605" s="71"/>
      <c r="Q3605" s="71"/>
      <c r="R3605" s="71"/>
      <c r="S3605" s="72">
        <v>7022.76</v>
      </c>
      <c r="T3605" s="72">
        <v>7022.76</v>
      </c>
      <c r="U3605" s="71"/>
      <c r="V3605" s="71"/>
      <c r="W3605" s="71"/>
      <c r="X3605" s="72">
        <v>0</v>
      </c>
      <c r="Y3605" s="72">
        <v>0</v>
      </c>
      <c r="Z3605" s="72">
        <v>7022.76</v>
      </c>
      <c r="AA3605" s="69"/>
      <c r="AB3605" s="69"/>
      <c r="AC3605" s="69"/>
    </row>
    <row r="3606" spans="1:29" ht="20" x14ac:dyDescent="0.25">
      <c r="A3606" s="68" t="s">
        <v>34552</v>
      </c>
      <c r="B3606" s="69" t="s">
        <v>33044</v>
      </c>
      <c r="C3606" s="69" t="s">
        <v>34553</v>
      </c>
      <c r="D3606" s="69" t="s">
        <v>10658</v>
      </c>
      <c r="E3606" s="69"/>
      <c r="F3606" s="69" t="s">
        <v>31929</v>
      </c>
      <c r="G3606" s="69" t="s">
        <v>31572</v>
      </c>
      <c r="H3606" s="69" t="s">
        <v>962</v>
      </c>
      <c r="I3606" s="70">
        <v>1119.72</v>
      </c>
      <c r="J3606" s="69" t="s">
        <v>4591</v>
      </c>
      <c r="K3606" s="69" t="s">
        <v>34554</v>
      </c>
      <c r="L3606" s="70">
        <v>1119.72</v>
      </c>
      <c r="M3606" s="69"/>
      <c r="N3606" s="69" t="s">
        <v>34555</v>
      </c>
      <c r="O3606" s="69"/>
      <c r="P3606" s="69" t="s">
        <v>32556</v>
      </c>
      <c r="Q3606" s="69" t="s">
        <v>1300</v>
      </c>
      <c r="R3606" s="69"/>
      <c r="S3606" s="70">
        <v>1119.72</v>
      </c>
      <c r="T3606" s="70"/>
      <c r="U3606" s="69" t="s">
        <v>1300</v>
      </c>
      <c r="V3606" s="73">
        <v>84</v>
      </c>
      <c r="W3606" s="69" t="s">
        <v>1300</v>
      </c>
      <c r="X3606" s="69"/>
      <c r="Y3606" s="70"/>
      <c r="Z3606" s="69">
        <v>0</v>
      </c>
      <c r="AA3606" s="69" t="s">
        <v>989</v>
      </c>
      <c r="AB3606" s="69" t="s">
        <v>1144</v>
      </c>
      <c r="AC3606" s="69"/>
    </row>
    <row r="3607" spans="1:29" x14ac:dyDescent="0.25">
      <c r="A3607" s="71" t="s">
        <v>193</v>
      </c>
      <c r="B3607" s="71"/>
      <c r="C3607" s="71"/>
      <c r="D3607" s="71"/>
      <c r="E3607" s="71"/>
      <c r="F3607" s="71"/>
      <c r="G3607" s="71"/>
      <c r="H3607" s="71"/>
      <c r="I3607" s="72">
        <v>1119.72</v>
      </c>
      <c r="J3607" s="71"/>
      <c r="K3607" s="71"/>
      <c r="L3607" s="72">
        <v>1119.72</v>
      </c>
      <c r="M3607" s="72">
        <v>0</v>
      </c>
      <c r="N3607" s="71"/>
      <c r="O3607" s="71"/>
      <c r="P3607" s="71"/>
      <c r="Q3607" s="71"/>
      <c r="R3607" s="71"/>
      <c r="S3607" s="72">
        <v>1119.72</v>
      </c>
      <c r="T3607" s="72">
        <v>1119.72</v>
      </c>
      <c r="U3607" s="71"/>
      <c r="V3607" s="71"/>
      <c r="W3607" s="71"/>
      <c r="X3607" s="72">
        <v>0</v>
      </c>
      <c r="Y3607" s="72">
        <v>0</v>
      </c>
      <c r="Z3607" s="72">
        <v>1119.72</v>
      </c>
      <c r="AA3607" s="69"/>
      <c r="AB3607" s="69"/>
      <c r="AC3607" s="69"/>
    </row>
    <row r="3608" spans="1:29" ht="60" x14ac:dyDescent="0.25">
      <c r="A3608" s="68" t="s">
        <v>34556</v>
      </c>
      <c r="B3608" s="69" t="s">
        <v>34557</v>
      </c>
      <c r="C3608" s="69" t="s">
        <v>34558</v>
      </c>
      <c r="D3608" s="69" t="s">
        <v>4972</v>
      </c>
      <c r="E3608" s="69"/>
      <c r="F3608" s="69" t="s">
        <v>6427</v>
      </c>
      <c r="G3608" s="69" t="s">
        <v>34559</v>
      </c>
      <c r="H3608" s="69" t="s">
        <v>962</v>
      </c>
      <c r="I3608" s="70">
        <v>51458.239999999998</v>
      </c>
      <c r="J3608" s="69" t="s">
        <v>4591</v>
      </c>
      <c r="K3608" s="69" t="s">
        <v>34560</v>
      </c>
      <c r="L3608" s="70">
        <v>51458.239999999998</v>
      </c>
      <c r="M3608" s="69"/>
      <c r="N3608" s="69" t="s">
        <v>34561</v>
      </c>
      <c r="O3608" s="69" t="s">
        <v>34561</v>
      </c>
      <c r="P3608" s="69" t="s">
        <v>31979</v>
      </c>
      <c r="Q3608" s="69" t="s">
        <v>4716</v>
      </c>
      <c r="R3608" s="69" t="s">
        <v>1452</v>
      </c>
      <c r="S3608" s="70">
        <v>51458.239999999998</v>
      </c>
      <c r="T3608" s="70"/>
      <c r="U3608" s="69" t="s">
        <v>970</v>
      </c>
      <c r="V3608" s="73">
        <v>130</v>
      </c>
      <c r="W3608" s="69" t="s">
        <v>4716</v>
      </c>
      <c r="X3608" s="69"/>
      <c r="Y3608" s="70"/>
      <c r="Z3608" s="69">
        <v>174.91</v>
      </c>
      <c r="AA3608" s="69" t="s">
        <v>989</v>
      </c>
      <c r="AB3608" s="69" t="s">
        <v>1144</v>
      </c>
      <c r="AC3608" s="69"/>
    </row>
    <row r="3609" spans="1:29" x14ac:dyDescent="0.25">
      <c r="A3609" s="71" t="s">
        <v>193</v>
      </c>
      <c r="B3609" s="71"/>
      <c r="C3609" s="71"/>
      <c r="D3609" s="71"/>
      <c r="E3609" s="71"/>
      <c r="F3609" s="71"/>
      <c r="G3609" s="71"/>
      <c r="H3609" s="71"/>
      <c r="I3609" s="72">
        <v>51458.239999999998</v>
      </c>
      <c r="J3609" s="71"/>
      <c r="K3609" s="71"/>
      <c r="L3609" s="72">
        <v>51458.239999999998</v>
      </c>
      <c r="M3609" s="72">
        <v>0</v>
      </c>
      <c r="N3609" s="71"/>
      <c r="O3609" s="71"/>
      <c r="P3609" s="71"/>
      <c r="Q3609" s="71"/>
      <c r="R3609" s="71"/>
      <c r="S3609" s="72">
        <v>51458.239999999998</v>
      </c>
      <c r="T3609" s="72">
        <v>51458.239999999998</v>
      </c>
      <c r="U3609" s="71"/>
      <c r="V3609" s="71"/>
      <c r="W3609" s="71"/>
      <c r="X3609" s="72">
        <v>0</v>
      </c>
      <c r="Y3609" s="72">
        <v>174.91</v>
      </c>
      <c r="Z3609" s="72">
        <v>51633.15</v>
      </c>
      <c r="AA3609" s="69"/>
      <c r="AB3609" s="69"/>
      <c r="AC3609" s="69"/>
    </row>
    <row r="3610" spans="1:29" ht="30" x14ac:dyDescent="0.25">
      <c r="A3610" s="68" t="s">
        <v>34562</v>
      </c>
      <c r="B3610" s="69" t="s">
        <v>34563</v>
      </c>
      <c r="C3610" s="69" t="s">
        <v>34564</v>
      </c>
      <c r="D3610" s="69" t="s">
        <v>4611</v>
      </c>
      <c r="E3610" s="69"/>
      <c r="F3610" s="69" t="s">
        <v>6427</v>
      </c>
      <c r="G3610" s="69" t="s">
        <v>34565</v>
      </c>
      <c r="H3610" s="69" t="s">
        <v>962</v>
      </c>
      <c r="I3610" s="70">
        <v>10027.51</v>
      </c>
      <c r="J3610" s="69" t="s">
        <v>4591</v>
      </c>
      <c r="K3610" s="69" t="s">
        <v>34566</v>
      </c>
      <c r="L3610" s="70">
        <v>10027.51</v>
      </c>
      <c r="M3610" s="69"/>
      <c r="N3610" s="69" t="s">
        <v>34567</v>
      </c>
      <c r="O3610" s="69"/>
      <c r="P3610" s="69" t="s">
        <v>31580</v>
      </c>
      <c r="Q3610" s="69" t="s">
        <v>1300</v>
      </c>
      <c r="R3610" s="69"/>
      <c r="S3610" s="70">
        <v>10027.51</v>
      </c>
      <c r="T3610" s="70"/>
      <c r="U3610" s="69" t="s">
        <v>1300</v>
      </c>
      <c r="V3610" s="73">
        <v>92</v>
      </c>
      <c r="W3610" s="69" t="s">
        <v>1300</v>
      </c>
      <c r="X3610" s="69"/>
      <c r="Y3610" s="70"/>
      <c r="Z3610" s="69">
        <v>0</v>
      </c>
      <c r="AA3610" s="69" t="s">
        <v>989</v>
      </c>
      <c r="AB3610" s="69" t="s">
        <v>1144</v>
      </c>
      <c r="AC3610" s="69"/>
    </row>
    <row r="3611" spans="1:29" x14ac:dyDescent="0.25">
      <c r="A3611" s="71" t="s">
        <v>193</v>
      </c>
      <c r="B3611" s="71"/>
      <c r="C3611" s="71"/>
      <c r="D3611" s="71"/>
      <c r="E3611" s="71"/>
      <c r="F3611" s="71"/>
      <c r="G3611" s="71"/>
      <c r="H3611" s="71"/>
      <c r="I3611" s="72">
        <v>10027.51</v>
      </c>
      <c r="J3611" s="71"/>
      <c r="K3611" s="71"/>
      <c r="L3611" s="72">
        <v>10027.51</v>
      </c>
      <c r="M3611" s="72">
        <v>0</v>
      </c>
      <c r="N3611" s="71"/>
      <c r="O3611" s="71"/>
      <c r="P3611" s="71"/>
      <c r="Q3611" s="71"/>
      <c r="R3611" s="71"/>
      <c r="S3611" s="72">
        <v>10027.51</v>
      </c>
      <c r="T3611" s="72">
        <v>10027.51</v>
      </c>
      <c r="U3611" s="71"/>
      <c r="V3611" s="71"/>
      <c r="W3611" s="71"/>
      <c r="X3611" s="72">
        <v>0</v>
      </c>
      <c r="Y3611" s="72">
        <v>0</v>
      </c>
      <c r="Z3611" s="72">
        <v>10027.51</v>
      </c>
      <c r="AA3611" s="69"/>
      <c r="AB3611" s="69"/>
      <c r="AC3611" s="69"/>
    </row>
    <row r="3612" spans="1:29" ht="30" x14ac:dyDescent="0.25">
      <c r="A3612" s="68" t="s">
        <v>34568</v>
      </c>
      <c r="B3612" s="69" t="s">
        <v>34569</v>
      </c>
      <c r="C3612" s="69" t="s">
        <v>34570</v>
      </c>
      <c r="D3612" s="69" t="s">
        <v>4623</v>
      </c>
      <c r="E3612" s="69"/>
      <c r="F3612" s="69" t="s">
        <v>6973</v>
      </c>
      <c r="G3612" s="69" t="s">
        <v>31731</v>
      </c>
      <c r="H3612" s="69" t="s">
        <v>962</v>
      </c>
      <c r="I3612" s="70">
        <v>2693.36</v>
      </c>
      <c r="J3612" s="69" t="s">
        <v>4591</v>
      </c>
      <c r="K3612" s="69" t="s">
        <v>34571</v>
      </c>
      <c r="L3612" s="70">
        <v>2693.33</v>
      </c>
      <c r="M3612" s="69"/>
      <c r="N3612" s="69" t="s">
        <v>34572</v>
      </c>
      <c r="O3612" s="69"/>
      <c r="P3612" s="69" t="s">
        <v>31631</v>
      </c>
      <c r="Q3612" s="69" t="s">
        <v>3831</v>
      </c>
      <c r="R3612" s="69"/>
      <c r="S3612" s="70">
        <v>2693.33</v>
      </c>
      <c r="T3612" s="70"/>
      <c r="U3612" s="69" t="s">
        <v>3831</v>
      </c>
      <c r="V3612" s="73">
        <v>83</v>
      </c>
      <c r="W3612" s="69" t="s">
        <v>3831</v>
      </c>
      <c r="X3612" s="69"/>
      <c r="Y3612" s="70"/>
      <c r="Z3612" s="69">
        <v>0</v>
      </c>
      <c r="AA3612" s="69" t="s">
        <v>989</v>
      </c>
      <c r="AB3612" s="69" t="s">
        <v>1144</v>
      </c>
      <c r="AC3612" s="69"/>
    </row>
    <row r="3613" spans="1:29" x14ac:dyDescent="0.25">
      <c r="A3613" s="71" t="s">
        <v>193</v>
      </c>
      <c r="B3613" s="71"/>
      <c r="C3613" s="71"/>
      <c r="D3613" s="71"/>
      <c r="E3613" s="71"/>
      <c r="F3613" s="71"/>
      <c r="G3613" s="71"/>
      <c r="H3613" s="71"/>
      <c r="I3613" s="72">
        <v>2693.36</v>
      </c>
      <c r="J3613" s="71"/>
      <c r="K3613" s="71"/>
      <c r="L3613" s="72">
        <v>2693.33</v>
      </c>
      <c r="M3613" s="72">
        <v>3.0000000000200089E-2</v>
      </c>
      <c r="N3613" s="71"/>
      <c r="O3613" s="71"/>
      <c r="P3613" s="71"/>
      <c r="Q3613" s="71"/>
      <c r="R3613" s="71"/>
      <c r="S3613" s="72">
        <v>2693.33</v>
      </c>
      <c r="T3613" s="72">
        <v>182.9</v>
      </c>
      <c r="U3613" s="71"/>
      <c r="V3613" s="71"/>
      <c r="W3613" s="71"/>
      <c r="X3613" s="72">
        <v>2510.4299999999998</v>
      </c>
      <c r="Y3613" s="72">
        <v>0</v>
      </c>
      <c r="Z3613" s="72">
        <v>182.9</v>
      </c>
      <c r="AA3613" s="69"/>
      <c r="AB3613" s="69"/>
      <c r="AC3613" s="69"/>
    </row>
    <row r="3614" spans="1:29" ht="80" x14ac:dyDescent="0.25">
      <c r="A3614" s="68" t="s">
        <v>34573</v>
      </c>
      <c r="B3614" s="69" t="s">
        <v>34574</v>
      </c>
      <c r="C3614" s="69" t="s">
        <v>34575</v>
      </c>
      <c r="D3614" s="69" t="s">
        <v>4589</v>
      </c>
      <c r="E3614" s="69"/>
      <c r="F3614" s="69" t="s">
        <v>6972</v>
      </c>
      <c r="G3614" s="69" t="s">
        <v>31492</v>
      </c>
      <c r="H3614" s="69" t="s">
        <v>962</v>
      </c>
      <c r="I3614" s="70">
        <v>89482.93</v>
      </c>
      <c r="J3614" s="69" t="s">
        <v>4591</v>
      </c>
      <c r="K3614" s="69" t="s">
        <v>34576</v>
      </c>
      <c r="L3614" s="70">
        <v>89482.93</v>
      </c>
      <c r="M3614" s="69"/>
      <c r="N3614" s="69" t="s">
        <v>34577</v>
      </c>
      <c r="O3614" s="69" t="s">
        <v>34577</v>
      </c>
      <c r="P3614" s="69" t="s">
        <v>30346</v>
      </c>
      <c r="Q3614" s="69" t="s">
        <v>3798</v>
      </c>
      <c r="R3614" s="69" t="s">
        <v>982</v>
      </c>
      <c r="S3614" s="70">
        <v>89482.93</v>
      </c>
      <c r="T3614" s="70"/>
      <c r="U3614" s="69" t="s">
        <v>1143</v>
      </c>
      <c r="V3614" s="73">
        <v>76</v>
      </c>
      <c r="W3614" s="69" t="s">
        <v>3798</v>
      </c>
      <c r="X3614" s="69"/>
      <c r="Y3614" s="70"/>
      <c r="Z3614" s="69">
        <v>287.72000000000003</v>
      </c>
      <c r="AA3614" s="69" t="s">
        <v>989</v>
      </c>
      <c r="AB3614" s="69" t="s">
        <v>1144</v>
      </c>
      <c r="AC3614" s="69"/>
    </row>
    <row r="3615" spans="1:29" x14ac:dyDescent="0.25">
      <c r="A3615" s="71" t="s">
        <v>193</v>
      </c>
      <c r="B3615" s="71"/>
      <c r="C3615" s="71"/>
      <c r="D3615" s="71"/>
      <c r="E3615" s="71"/>
      <c r="F3615" s="71"/>
      <c r="G3615" s="71"/>
      <c r="H3615" s="71"/>
      <c r="I3615" s="72">
        <v>89482.93</v>
      </c>
      <c r="J3615" s="71"/>
      <c r="K3615" s="71"/>
      <c r="L3615" s="72">
        <v>89482.93</v>
      </c>
      <c r="M3615" s="72">
        <v>0</v>
      </c>
      <c r="N3615" s="71"/>
      <c r="O3615" s="71"/>
      <c r="P3615" s="71"/>
      <c r="Q3615" s="71"/>
      <c r="R3615" s="71"/>
      <c r="S3615" s="72">
        <v>89482.93</v>
      </c>
      <c r="T3615" s="72">
        <v>89482.93</v>
      </c>
      <c r="U3615" s="71"/>
      <c r="V3615" s="71"/>
      <c r="W3615" s="71"/>
      <c r="X3615" s="72">
        <v>0</v>
      </c>
      <c r="Y3615" s="72">
        <v>287.72000000000003</v>
      </c>
      <c r="Z3615" s="72">
        <v>89770.65</v>
      </c>
      <c r="AA3615" s="69"/>
      <c r="AB3615" s="69"/>
      <c r="AC3615" s="69"/>
    </row>
    <row r="3616" spans="1:29" ht="50" x14ac:dyDescent="0.25">
      <c r="A3616" s="68" t="s">
        <v>34578</v>
      </c>
      <c r="B3616" s="69" t="s">
        <v>34579</v>
      </c>
      <c r="C3616" s="69" t="s">
        <v>34580</v>
      </c>
      <c r="D3616" s="69" t="s">
        <v>4836</v>
      </c>
      <c r="E3616" s="69"/>
      <c r="F3616" s="69" t="s">
        <v>31550</v>
      </c>
      <c r="G3616" s="69" t="s">
        <v>32684</v>
      </c>
      <c r="H3616" s="69" t="s">
        <v>962</v>
      </c>
      <c r="I3616" s="70">
        <v>6198.03</v>
      </c>
      <c r="J3616" s="69" t="s">
        <v>4591</v>
      </c>
      <c r="K3616" s="69" t="s">
        <v>34581</v>
      </c>
      <c r="L3616" s="70">
        <v>6198.03</v>
      </c>
      <c r="M3616" s="69"/>
      <c r="N3616" s="69" t="s">
        <v>34582</v>
      </c>
      <c r="O3616" s="69"/>
      <c r="P3616" s="69" t="s">
        <v>3841</v>
      </c>
      <c r="Q3616" s="69" t="s">
        <v>3841</v>
      </c>
      <c r="R3616" s="69"/>
      <c r="S3616" s="70">
        <v>6198.03</v>
      </c>
      <c r="T3616" s="70"/>
      <c r="U3616" s="69" t="s">
        <v>3841</v>
      </c>
      <c r="V3616" s="73">
        <v>0</v>
      </c>
      <c r="W3616" s="69" t="s">
        <v>3841</v>
      </c>
      <c r="X3616" s="69"/>
      <c r="Y3616" s="70"/>
      <c r="Z3616" s="69">
        <v>0</v>
      </c>
      <c r="AA3616" s="69" t="s">
        <v>989</v>
      </c>
      <c r="AB3616" s="69" t="s">
        <v>1144</v>
      </c>
      <c r="AC3616" s="69"/>
    </row>
    <row r="3617" spans="1:29" x14ac:dyDescent="0.25">
      <c r="A3617" s="71" t="s">
        <v>193</v>
      </c>
      <c r="B3617" s="71"/>
      <c r="C3617" s="71"/>
      <c r="D3617" s="71"/>
      <c r="E3617" s="71"/>
      <c r="F3617" s="71"/>
      <c r="G3617" s="71"/>
      <c r="H3617" s="71"/>
      <c r="I3617" s="72">
        <v>6198.03</v>
      </c>
      <c r="J3617" s="71"/>
      <c r="K3617" s="71"/>
      <c r="L3617" s="72">
        <v>6198.03</v>
      </c>
      <c r="M3617" s="72">
        <v>0</v>
      </c>
      <c r="N3617" s="71"/>
      <c r="O3617" s="71"/>
      <c r="P3617" s="71"/>
      <c r="Q3617" s="71"/>
      <c r="R3617" s="71"/>
      <c r="S3617" s="72">
        <v>6198.03</v>
      </c>
      <c r="T3617" s="72">
        <v>6198.03</v>
      </c>
      <c r="U3617" s="71"/>
      <c r="V3617" s="71"/>
      <c r="W3617" s="71"/>
      <c r="X3617" s="72">
        <v>0</v>
      </c>
      <c r="Y3617" s="72">
        <v>0</v>
      </c>
      <c r="Z3617" s="72">
        <v>6198.03</v>
      </c>
      <c r="AA3617" s="69"/>
      <c r="AB3617" s="69"/>
      <c r="AC3617" s="69"/>
    </row>
    <row r="3618" spans="1:29" ht="80" x14ac:dyDescent="0.25">
      <c r="A3618" s="68" t="s">
        <v>34583</v>
      </c>
      <c r="B3618" s="69" t="s">
        <v>34584</v>
      </c>
      <c r="C3618" s="69" t="s">
        <v>34585</v>
      </c>
      <c r="D3618" s="69" t="s">
        <v>4670</v>
      </c>
      <c r="E3618" s="69"/>
      <c r="F3618" s="69" t="s">
        <v>31550</v>
      </c>
      <c r="G3618" s="69" t="s">
        <v>31790</v>
      </c>
      <c r="H3618" s="69" t="s">
        <v>962</v>
      </c>
      <c r="I3618" s="70">
        <v>70391.509999999995</v>
      </c>
      <c r="J3618" s="69" t="s">
        <v>4591</v>
      </c>
      <c r="K3618" s="69" t="s">
        <v>34586</v>
      </c>
      <c r="L3618" s="70">
        <v>70391.509999999995</v>
      </c>
      <c r="M3618" s="69"/>
      <c r="N3618" s="69" t="s">
        <v>34587</v>
      </c>
      <c r="O3618" s="69" t="s">
        <v>34587</v>
      </c>
      <c r="P3618" s="69" t="s">
        <v>4935</v>
      </c>
      <c r="Q3618" s="69" t="s">
        <v>3798</v>
      </c>
      <c r="R3618" s="69" t="s">
        <v>982</v>
      </c>
      <c r="S3618" s="70">
        <v>70391.509999999995</v>
      </c>
      <c r="T3618" s="70"/>
      <c r="U3618" s="69" t="s">
        <v>1143</v>
      </c>
      <c r="V3618" s="73">
        <v>67</v>
      </c>
      <c r="W3618" s="69" t="s">
        <v>3798</v>
      </c>
      <c r="X3618" s="69"/>
      <c r="Y3618" s="70"/>
      <c r="Z3618" s="69">
        <v>226.33</v>
      </c>
      <c r="AA3618" s="69" t="s">
        <v>989</v>
      </c>
      <c r="AB3618" s="69" t="s">
        <v>1144</v>
      </c>
      <c r="AC3618" s="69"/>
    </row>
    <row r="3619" spans="1:29" x14ac:dyDescent="0.25">
      <c r="A3619" s="71" t="s">
        <v>193</v>
      </c>
      <c r="B3619" s="71"/>
      <c r="C3619" s="71"/>
      <c r="D3619" s="71"/>
      <c r="E3619" s="71"/>
      <c r="F3619" s="71"/>
      <c r="G3619" s="71"/>
      <c r="H3619" s="71"/>
      <c r="I3619" s="72">
        <v>70391.509999999995</v>
      </c>
      <c r="J3619" s="71"/>
      <c r="K3619" s="71"/>
      <c r="L3619" s="72">
        <v>70391.509999999995</v>
      </c>
      <c r="M3619" s="72">
        <v>0</v>
      </c>
      <c r="N3619" s="71"/>
      <c r="O3619" s="71"/>
      <c r="P3619" s="71"/>
      <c r="Q3619" s="71"/>
      <c r="R3619" s="71"/>
      <c r="S3619" s="72">
        <v>70391.509999999995</v>
      </c>
      <c r="T3619" s="72">
        <v>70391.509999999995</v>
      </c>
      <c r="U3619" s="71"/>
      <c r="V3619" s="71"/>
      <c r="W3619" s="71"/>
      <c r="X3619" s="72">
        <v>0</v>
      </c>
      <c r="Y3619" s="72">
        <v>226.33</v>
      </c>
      <c r="Z3619" s="72">
        <v>70617.84</v>
      </c>
      <c r="AA3619" s="69"/>
      <c r="AB3619" s="69"/>
      <c r="AC3619" s="69"/>
    </row>
    <row r="3620" spans="1:29" ht="50" x14ac:dyDescent="0.25">
      <c r="A3620" s="68" t="s">
        <v>34588</v>
      </c>
      <c r="B3620" s="69" t="s">
        <v>34589</v>
      </c>
      <c r="C3620" s="69" t="s">
        <v>34590</v>
      </c>
      <c r="D3620" s="69" t="s">
        <v>4635</v>
      </c>
      <c r="E3620" s="69"/>
      <c r="F3620" s="69" t="s">
        <v>34003</v>
      </c>
      <c r="G3620" s="69" t="s">
        <v>34003</v>
      </c>
      <c r="H3620" s="69" t="s">
        <v>962</v>
      </c>
      <c r="I3620" s="70">
        <v>137618.79</v>
      </c>
      <c r="J3620" s="69" t="s">
        <v>4591</v>
      </c>
      <c r="K3620" s="69" t="s">
        <v>34591</v>
      </c>
      <c r="L3620" s="70">
        <v>137618.79</v>
      </c>
      <c r="M3620" s="69"/>
      <c r="N3620" s="69" t="s">
        <v>34592</v>
      </c>
      <c r="O3620" s="69" t="s">
        <v>34593</v>
      </c>
      <c r="P3620" s="69" t="s">
        <v>32002</v>
      </c>
      <c r="Q3620" s="69" t="s">
        <v>1137</v>
      </c>
      <c r="R3620" s="69" t="s">
        <v>961</v>
      </c>
      <c r="S3620" s="70">
        <v>137618.79</v>
      </c>
      <c r="T3620" s="70"/>
      <c r="U3620" s="69" t="s">
        <v>1250</v>
      </c>
      <c r="V3620" s="73">
        <v>119</v>
      </c>
      <c r="W3620" s="69" t="s">
        <v>1137</v>
      </c>
      <c r="X3620" s="69"/>
      <c r="Y3620" s="70"/>
      <c r="Z3620" s="69">
        <v>454.09</v>
      </c>
      <c r="AA3620" s="69" t="s">
        <v>989</v>
      </c>
      <c r="AB3620" s="69" t="s">
        <v>1144</v>
      </c>
      <c r="AC3620" s="69"/>
    </row>
    <row r="3621" spans="1:29" x14ac:dyDescent="0.25">
      <c r="A3621" s="71" t="s">
        <v>193</v>
      </c>
      <c r="B3621" s="71"/>
      <c r="C3621" s="71"/>
      <c r="D3621" s="71"/>
      <c r="E3621" s="71"/>
      <c r="F3621" s="71"/>
      <c r="G3621" s="71"/>
      <c r="H3621" s="71"/>
      <c r="I3621" s="72">
        <v>137618.79</v>
      </c>
      <c r="J3621" s="71"/>
      <c r="K3621" s="71"/>
      <c r="L3621" s="72">
        <v>137618.79</v>
      </c>
      <c r="M3621" s="72">
        <v>0</v>
      </c>
      <c r="N3621" s="71"/>
      <c r="O3621" s="71"/>
      <c r="P3621" s="71"/>
      <c r="Q3621" s="71"/>
      <c r="R3621" s="71"/>
      <c r="S3621" s="72">
        <v>137618.79</v>
      </c>
      <c r="T3621" s="72">
        <v>137618.79</v>
      </c>
      <c r="U3621" s="71"/>
      <c r="V3621" s="71"/>
      <c r="W3621" s="71"/>
      <c r="X3621" s="72">
        <v>0</v>
      </c>
      <c r="Y3621" s="72">
        <v>454.09</v>
      </c>
      <c r="Z3621" s="72">
        <v>138072.88</v>
      </c>
      <c r="AA3621" s="69"/>
      <c r="AB3621" s="69"/>
      <c r="AC3621" s="69"/>
    </row>
    <row r="3622" spans="1:29" ht="30" x14ac:dyDescent="0.25">
      <c r="A3622" s="68" t="s">
        <v>34594</v>
      </c>
      <c r="B3622" s="69" t="s">
        <v>34595</v>
      </c>
      <c r="C3622" s="69" t="s">
        <v>34596</v>
      </c>
      <c r="D3622" s="69" t="s">
        <v>4746</v>
      </c>
      <c r="E3622" s="69"/>
      <c r="F3622" s="69" t="s">
        <v>34003</v>
      </c>
      <c r="G3622" s="69" t="s">
        <v>31565</v>
      </c>
      <c r="H3622" s="69" t="s">
        <v>962</v>
      </c>
      <c r="I3622" s="70">
        <v>943.2</v>
      </c>
      <c r="J3622" s="69" t="s">
        <v>4591</v>
      </c>
      <c r="K3622" s="69" t="s">
        <v>34597</v>
      </c>
      <c r="L3622" s="70">
        <v>943.2</v>
      </c>
      <c r="M3622" s="69"/>
      <c r="N3622" s="69" t="s">
        <v>34598</v>
      </c>
      <c r="O3622" s="69"/>
      <c r="P3622" s="69" t="s">
        <v>31527</v>
      </c>
      <c r="Q3622" s="69" t="s">
        <v>1227</v>
      </c>
      <c r="R3622" s="69"/>
      <c r="S3622" s="70">
        <v>943.2</v>
      </c>
      <c r="T3622" s="70"/>
      <c r="U3622" s="69" t="s">
        <v>1227</v>
      </c>
      <c r="V3622" s="73">
        <v>90</v>
      </c>
      <c r="W3622" s="69" t="s">
        <v>1227</v>
      </c>
      <c r="X3622" s="69"/>
      <c r="Y3622" s="70"/>
      <c r="Z3622" s="69">
        <v>0</v>
      </c>
      <c r="AA3622" s="69" t="s">
        <v>989</v>
      </c>
      <c r="AB3622" s="69" t="s">
        <v>1144</v>
      </c>
      <c r="AC3622" s="69"/>
    </row>
    <row r="3623" spans="1:29" x14ac:dyDescent="0.25">
      <c r="A3623" s="71" t="s">
        <v>193</v>
      </c>
      <c r="B3623" s="71"/>
      <c r="C3623" s="71"/>
      <c r="D3623" s="71"/>
      <c r="E3623" s="71"/>
      <c r="F3623" s="71"/>
      <c r="G3623" s="71"/>
      <c r="H3623" s="71"/>
      <c r="I3623" s="72">
        <v>943.2</v>
      </c>
      <c r="J3623" s="71"/>
      <c r="K3623" s="71"/>
      <c r="L3623" s="72">
        <v>943.2</v>
      </c>
      <c r="M3623" s="72">
        <v>0</v>
      </c>
      <c r="N3623" s="71"/>
      <c r="O3623" s="71"/>
      <c r="P3623" s="71"/>
      <c r="Q3623" s="71"/>
      <c r="R3623" s="71"/>
      <c r="S3623" s="72">
        <v>943.2</v>
      </c>
      <c r="T3623" s="72">
        <v>943.2</v>
      </c>
      <c r="U3623" s="71"/>
      <c r="V3623" s="71"/>
      <c r="W3623" s="71"/>
      <c r="X3623" s="72">
        <v>0</v>
      </c>
      <c r="Y3623" s="72">
        <v>0</v>
      </c>
      <c r="Z3623" s="72">
        <v>943.2</v>
      </c>
      <c r="AA3623" s="69"/>
      <c r="AB3623" s="69"/>
      <c r="AC3623" s="69"/>
    </row>
    <row r="3624" spans="1:29" ht="50" x14ac:dyDescent="0.25">
      <c r="A3624" s="68" t="s">
        <v>34599</v>
      </c>
      <c r="B3624" s="69" t="s">
        <v>34600</v>
      </c>
      <c r="C3624" s="69" t="s">
        <v>34601</v>
      </c>
      <c r="D3624" s="69" t="s">
        <v>4056</v>
      </c>
      <c r="E3624" s="69"/>
      <c r="F3624" s="69" t="s">
        <v>34003</v>
      </c>
      <c r="G3624" s="69" t="s">
        <v>34003</v>
      </c>
      <c r="H3624" s="69" t="s">
        <v>962</v>
      </c>
      <c r="I3624" s="70">
        <v>91261.88</v>
      </c>
      <c r="J3624" s="69" t="s">
        <v>4591</v>
      </c>
      <c r="K3624" s="69" t="s">
        <v>34602</v>
      </c>
      <c r="L3624" s="70">
        <v>91261.88</v>
      </c>
      <c r="M3624" s="69"/>
      <c r="N3624" s="69" t="s">
        <v>34603</v>
      </c>
      <c r="O3624" s="69" t="s">
        <v>34603</v>
      </c>
      <c r="P3624" s="69" t="s">
        <v>32407</v>
      </c>
      <c r="Q3624" s="69" t="s">
        <v>4722</v>
      </c>
      <c r="R3624" s="69" t="s">
        <v>1867</v>
      </c>
      <c r="S3624" s="70">
        <v>91261.88</v>
      </c>
      <c r="T3624" s="70"/>
      <c r="U3624" s="69" t="s">
        <v>1851</v>
      </c>
      <c r="V3624" s="73">
        <v>97</v>
      </c>
      <c r="W3624" s="69" t="s">
        <v>4722</v>
      </c>
      <c r="X3624" s="69"/>
      <c r="Y3624" s="70"/>
      <c r="Z3624" s="69">
        <v>226.51</v>
      </c>
      <c r="AA3624" s="69" t="s">
        <v>989</v>
      </c>
      <c r="AB3624" s="69" t="s">
        <v>1144</v>
      </c>
      <c r="AC3624" s="69"/>
    </row>
    <row r="3625" spans="1:29" x14ac:dyDescent="0.25">
      <c r="A3625" s="71" t="s">
        <v>193</v>
      </c>
      <c r="B3625" s="71"/>
      <c r="C3625" s="71"/>
      <c r="D3625" s="71"/>
      <c r="E3625" s="71"/>
      <c r="F3625" s="71"/>
      <c r="G3625" s="71"/>
      <c r="H3625" s="71"/>
      <c r="I3625" s="72">
        <v>91261.88</v>
      </c>
      <c r="J3625" s="71"/>
      <c r="K3625" s="71"/>
      <c r="L3625" s="72">
        <v>91261.88</v>
      </c>
      <c r="M3625" s="72">
        <v>0</v>
      </c>
      <c r="N3625" s="71"/>
      <c r="O3625" s="71"/>
      <c r="P3625" s="71"/>
      <c r="Q3625" s="71"/>
      <c r="R3625" s="71"/>
      <c r="S3625" s="72">
        <v>91261.88</v>
      </c>
      <c r="T3625" s="72">
        <v>91261.88</v>
      </c>
      <c r="U3625" s="71"/>
      <c r="V3625" s="71"/>
      <c r="W3625" s="71"/>
      <c r="X3625" s="72">
        <v>0</v>
      </c>
      <c r="Y3625" s="72">
        <v>226.51</v>
      </c>
      <c r="Z3625" s="72">
        <v>91488.39</v>
      </c>
      <c r="AA3625" s="69"/>
      <c r="AB3625" s="69"/>
      <c r="AC3625" s="69"/>
    </row>
    <row r="3626" spans="1:29" ht="30" x14ac:dyDescent="0.25">
      <c r="A3626" s="68" t="s">
        <v>34604</v>
      </c>
      <c r="B3626" s="69" t="s">
        <v>34605</v>
      </c>
      <c r="C3626" s="69" t="s">
        <v>34606</v>
      </c>
      <c r="D3626" s="69" t="s">
        <v>4611</v>
      </c>
      <c r="E3626" s="69"/>
      <c r="F3626" s="69" t="s">
        <v>34003</v>
      </c>
      <c r="G3626" s="69" t="s">
        <v>31673</v>
      </c>
      <c r="H3626" s="69" t="s">
        <v>962</v>
      </c>
      <c r="I3626" s="70">
        <v>20603.560000000001</v>
      </c>
      <c r="J3626" s="69" t="s">
        <v>4591</v>
      </c>
      <c r="K3626" s="69" t="s">
        <v>34607</v>
      </c>
      <c r="L3626" s="70">
        <v>20603.560000000001</v>
      </c>
      <c r="M3626" s="69"/>
      <c r="N3626" s="69" t="s">
        <v>34608</v>
      </c>
      <c r="O3626" s="69" t="s">
        <v>34608</v>
      </c>
      <c r="P3626" s="69" t="s">
        <v>32662</v>
      </c>
      <c r="Q3626" s="69" t="s">
        <v>1251</v>
      </c>
      <c r="R3626" s="69" t="s">
        <v>2054</v>
      </c>
      <c r="S3626" s="70">
        <v>20603.560000000001</v>
      </c>
      <c r="T3626" s="70"/>
      <c r="U3626" s="69" t="s">
        <v>2054</v>
      </c>
      <c r="V3626" s="73">
        <v>101</v>
      </c>
      <c r="W3626" s="69" t="s">
        <v>1251</v>
      </c>
      <c r="X3626" s="69"/>
      <c r="Y3626" s="70"/>
      <c r="Z3626" s="69">
        <v>11.93</v>
      </c>
      <c r="AA3626" s="69" t="s">
        <v>989</v>
      </c>
      <c r="AB3626" s="69" t="s">
        <v>1144</v>
      </c>
      <c r="AC3626" s="69"/>
    </row>
    <row r="3627" spans="1:29" x14ac:dyDescent="0.25">
      <c r="A3627" s="71" t="s">
        <v>193</v>
      </c>
      <c r="B3627" s="71"/>
      <c r="C3627" s="71"/>
      <c r="D3627" s="71"/>
      <c r="E3627" s="71"/>
      <c r="F3627" s="71"/>
      <c r="G3627" s="71"/>
      <c r="H3627" s="71"/>
      <c r="I3627" s="72">
        <v>20603.560000000001</v>
      </c>
      <c r="J3627" s="71"/>
      <c r="K3627" s="71"/>
      <c r="L3627" s="72">
        <v>20603.560000000001</v>
      </c>
      <c r="M3627" s="72">
        <v>0</v>
      </c>
      <c r="N3627" s="71"/>
      <c r="O3627" s="71"/>
      <c r="P3627" s="71"/>
      <c r="Q3627" s="71"/>
      <c r="R3627" s="71"/>
      <c r="S3627" s="72">
        <v>20603.560000000001</v>
      </c>
      <c r="T3627" s="72">
        <v>20603.560000000001</v>
      </c>
      <c r="U3627" s="71"/>
      <c r="V3627" s="71"/>
      <c r="W3627" s="71"/>
      <c r="X3627" s="72">
        <v>0</v>
      </c>
      <c r="Y3627" s="72">
        <v>11.93</v>
      </c>
      <c r="Z3627" s="72">
        <v>20615.490000000002</v>
      </c>
      <c r="AA3627" s="69"/>
      <c r="AB3627" s="69"/>
      <c r="AC3627" s="69"/>
    </row>
    <row r="3628" spans="1:29" ht="40" x14ac:dyDescent="0.25">
      <c r="A3628" s="68" t="s">
        <v>34609</v>
      </c>
      <c r="B3628" s="69" t="s">
        <v>34610</v>
      </c>
      <c r="C3628" s="69" t="s">
        <v>34611</v>
      </c>
      <c r="D3628" s="69" t="s">
        <v>4056</v>
      </c>
      <c r="E3628" s="69" t="s">
        <v>34612</v>
      </c>
      <c r="F3628" s="69" t="s">
        <v>32132</v>
      </c>
      <c r="G3628" s="69" t="s">
        <v>3815</v>
      </c>
      <c r="H3628" s="69" t="s">
        <v>962</v>
      </c>
      <c r="I3628" s="70">
        <v>4344.33</v>
      </c>
      <c r="J3628" s="69" t="s">
        <v>4591</v>
      </c>
      <c r="K3628" s="69" t="s">
        <v>34613</v>
      </c>
      <c r="L3628" s="70">
        <v>3945.45</v>
      </c>
      <c r="M3628" s="69"/>
      <c r="N3628" s="69" t="s">
        <v>34614</v>
      </c>
      <c r="O3628" s="69"/>
      <c r="P3628" s="69" t="s">
        <v>31631</v>
      </c>
      <c r="Q3628" s="69" t="s">
        <v>5013</v>
      </c>
      <c r="R3628" s="69"/>
      <c r="S3628" s="70">
        <v>3945.45</v>
      </c>
      <c r="T3628" s="70"/>
      <c r="U3628" s="69" t="s">
        <v>3823</v>
      </c>
      <c r="V3628" s="73">
        <v>79</v>
      </c>
      <c r="W3628" s="69" t="s">
        <v>3823</v>
      </c>
      <c r="X3628" s="69"/>
      <c r="Y3628" s="70"/>
      <c r="Z3628" s="69">
        <v>0</v>
      </c>
      <c r="AA3628" s="69" t="s">
        <v>989</v>
      </c>
      <c r="AB3628" s="69" t="s">
        <v>1144</v>
      </c>
      <c r="AC3628" s="69"/>
    </row>
    <row r="3629" spans="1:29" x14ac:dyDescent="0.25">
      <c r="A3629" s="69"/>
      <c r="B3629" s="69"/>
      <c r="C3629" s="69"/>
      <c r="D3629" s="69"/>
      <c r="E3629" s="69"/>
      <c r="F3629" s="69"/>
      <c r="G3629" s="69"/>
      <c r="H3629" s="69"/>
      <c r="I3629" s="69"/>
      <c r="J3629" s="69"/>
      <c r="K3629" s="69" t="s">
        <v>34615</v>
      </c>
      <c r="L3629" s="70">
        <v>398.88</v>
      </c>
      <c r="M3629" s="69"/>
      <c r="N3629" s="69" t="s">
        <v>34616</v>
      </c>
      <c r="O3629" s="69"/>
      <c r="P3629" s="69" t="s">
        <v>31531</v>
      </c>
      <c r="Q3629" s="69" t="s">
        <v>31690</v>
      </c>
      <c r="R3629" s="69"/>
      <c r="S3629" s="70">
        <v>398.88</v>
      </c>
      <c r="T3629" s="70"/>
      <c r="U3629" s="69" t="s">
        <v>31693</v>
      </c>
      <c r="V3629" s="73">
        <v>35</v>
      </c>
      <c r="W3629" s="69" t="s">
        <v>31693</v>
      </c>
      <c r="X3629" s="69"/>
      <c r="Y3629" s="70"/>
      <c r="Z3629" s="69">
        <v>0</v>
      </c>
      <c r="AA3629" s="69"/>
      <c r="AB3629" s="69" t="s">
        <v>1144</v>
      </c>
      <c r="AC3629" s="69"/>
    </row>
    <row r="3630" spans="1:29" x14ac:dyDescent="0.25">
      <c r="A3630" s="71" t="s">
        <v>193</v>
      </c>
      <c r="B3630" s="71"/>
      <c r="C3630" s="71"/>
      <c r="D3630" s="71"/>
      <c r="E3630" s="71"/>
      <c r="F3630" s="71"/>
      <c r="G3630" s="71"/>
      <c r="H3630" s="71"/>
      <c r="I3630" s="72">
        <v>4344.33</v>
      </c>
      <c r="J3630" s="71"/>
      <c r="K3630" s="71"/>
      <c r="L3630" s="72">
        <v>4344.33</v>
      </c>
      <c r="M3630" s="72">
        <v>0</v>
      </c>
      <c r="N3630" s="71"/>
      <c r="O3630" s="71"/>
      <c r="P3630" s="71"/>
      <c r="Q3630" s="71"/>
      <c r="R3630" s="71"/>
      <c r="S3630" s="72">
        <v>4344.33</v>
      </c>
      <c r="T3630" s="72">
        <v>4344.33</v>
      </c>
      <c r="U3630" s="71"/>
      <c r="V3630" s="71"/>
      <c r="W3630" s="71"/>
      <c r="X3630" s="72">
        <v>0</v>
      </c>
      <c r="Y3630" s="72">
        <v>0</v>
      </c>
      <c r="Z3630" s="72">
        <v>4344.33</v>
      </c>
      <c r="AA3630" s="69"/>
      <c r="AB3630" s="69"/>
      <c r="AC3630" s="69"/>
    </row>
    <row r="3631" spans="1:29" ht="40" x14ac:dyDescent="0.25">
      <c r="A3631" s="68" t="s">
        <v>34617</v>
      </c>
      <c r="B3631" s="69" t="s">
        <v>34618</v>
      </c>
      <c r="C3631" s="69" t="s">
        <v>34619</v>
      </c>
      <c r="D3631" s="69" t="s">
        <v>4623</v>
      </c>
      <c r="E3631" s="69" t="s">
        <v>34620</v>
      </c>
      <c r="F3631" s="69" t="s">
        <v>31446</v>
      </c>
      <c r="G3631" s="69" t="s">
        <v>31565</v>
      </c>
      <c r="H3631" s="69" t="s">
        <v>962</v>
      </c>
      <c r="I3631" s="70">
        <v>8865.43</v>
      </c>
      <c r="J3631" s="69" t="s">
        <v>4591</v>
      </c>
      <c r="K3631" s="69" t="s">
        <v>34621</v>
      </c>
      <c r="L3631" s="70">
        <v>8865.43</v>
      </c>
      <c r="M3631" s="69"/>
      <c r="N3631" s="69" t="s">
        <v>34622</v>
      </c>
      <c r="O3631" s="69"/>
      <c r="P3631" s="69" t="s">
        <v>31486</v>
      </c>
      <c r="Q3631" s="69" t="s">
        <v>3836</v>
      </c>
      <c r="R3631" s="69"/>
      <c r="S3631" s="70">
        <v>8865.43</v>
      </c>
      <c r="T3631" s="70"/>
      <c r="U3631" s="69" t="s">
        <v>3836</v>
      </c>
      <c r="V3631" s="73">
        <v>82</v>
      </c>
      <c r="W3631" s="69" t="s">
        <v>3836</v>
      </c>
      <c r="X3631" s="69"/>
      <c r="Y3631" s="70"/>
      <c r="Z3631" s="69">
        <v>0</v>
      </c>
      <c r="AA3631" s="69" t="s">
        <v>989</v>
      </c>
      <c r="AB3631" s="69" t="s">
        <v>1144</v>
      </c>
      <c r="AC3631" s="69"/>
    </row>
    <row r="3632" spans="1:29" x14ac:dyDescent="0.25">
      <c r="A3632" s="71" t="s">
        <v>193</v>
      </c>
      <c r="B3632" s="71"/>
      <c r="C3632" s="71"/>
      <c r="D3632" s="71"/>
      <c r="E3632" s="71"/>
      <c r="F3632" s="71"/>
      <c r="G3632" s="71"/>
      <c r="H3632" s="71"/>
      <c r="I3632" s="72">
        <v>8865.43</v>
      </c>
      <c r="J3632" s="71"/>
      <c r="K3632" s="71"/>
      <c r="L3632" s="72">
        <v>8865.43</v>
      </c>
      <c r="M3632" s="72">
        <v>0</v>
      </c>
      <c r="N3632" s="71"/>
      <c r="O3632" s="71"/>
      <c r="P3632" s="71"/>
      <c r="Q3632" s="71"/>
      <c r="R3632" s="71"/>
      <c r="S3632" s="72">
        <v>8865.43</v>
      </c>
      <c r="T3632" s="72">
        <v>8865.43</v>
      </c>
      <c r="U3632" s="71"/>
      <c r="V3632" s="71"/>
      <c r="W3632" s="71"/>
      <c r="X3632" s="72">
        <v>0</v>
      </c>
      <c r="Y3632" s="72">
        <v>0</v>
      </c>
      <c r="Z3632" s="72">
        <v>8865.43</v>
      </c>
      <c r="AA3632" s="69"/>
      <c r="AB3632" s="69"/>
      <c r="AC3632" s="69"/>
    </row>
    <row r="3633" spans="1:29" ht="90" x14ac:dyDescent="0.25">
      <c r="A3633" s="68" t="s">
        <v>34623</v>
      </c>
      <c r="B3633" s="69" t="s">
        <v>34624</v>
      </c>
      <c r="C3633" s="69" t="s">
        <v>34625</v>
      </c>
      <c r="D3633" s="69" t="s">
        <v>890</v>
      </c>
      <c r="E3633" s="69"/>
      <c r="F3633" s="69" t="s">
        <v>31446</v>
      </c>
      <c r="G3633" s="69" t="s">
        <v>31943</v>
      </c>
      <c r="H3633" s="69" t="s">
        <v>962</v>
      </c>
      <c r="I3633" s="70">
        <v>68219.199999999997</v>
      </c>
      <c r="J3633" s="69" t="s">
        <v>4591</v>
      </c>
      <c r="K3633" s="69" t="s">
        <v>34626</v>
      </c>
      <c r="L3633" s="70">
        <v>68219.199999999997</v>
      </c>
      <c r="M3633" s="69"/>
      <c r="N3633" s="69" t="s">
        <v>34627</v>
      </c>
      <c r="O3633" s="69" t="s">
        <v>34627</v>
      </c>
      <c r="P3633" s="69" t="s">
        <v>3348</v>
      </c>
      <c r="Q3633" s="69" t="s">
        <v>1416</v>
      </c>
      <c r="R3633" s="69" t="s">
        <v>1596</v>
      </c>
      <c r="S3633" s="70">
        <v>68219.199999999997</v>
      </c>
      <c r="T3633" s="70"/>
      <c r="U3633" s="69" t="s">
        <v>1327</v>
      </c>
      <c r="V3633" s="73">
        <v>72</v>
      </c>
      <c r="W3633" s="69" t="s">
        <v>1416</v>
      </c>
      <c r="X3633" s="69"/>
      <c r="Y3633" s="70"/>
      <c r="Z3633" s="69">
        <v>214.13</v>
      </c>
      <c r="AA3633" s="69" t="s">
        <v>989</v>
      </c>
      <c r="AB3633" s="69" t="s">
        <v>1144</v>
      </c>
      <c r="AC3633" s="69"/>
    </row>
    <row r="3634" spans="1:29" x14ac:dyDescent="0.25">
      <c r="A3634" s="71" t="s">
        <v>193</v>
      </c>
      <c r="B3634" s="71"/>
      <c r="C3634" s="71"/>
      <c r="D3634" s="71"/>
      <c r="E3634" s="71"/>
      <c r="F3634" s="71"/>
      <c r="G3634" s="71"/>
      <c r="H3634" s="71"/>
      <c r="I3634" s="72">
        <v>68219.199999999997</v>
      </c>
      <c r="J3634" s="71"/>
      <c r="K3634" s="71"/>
      <c r="L3634" s="72">
        <v>68219.199999999997</v>
      </c>
      <c r="M3634" s="72">
        <v>0</v>
      </c>
      <c r="N3634" s="71"/>
      <c r="O3634" s="71"/>
      <c r="P3634" s="71"/>
      <c r="Q3634" s="71"/>
      <c r="R3634" s="71"/>
      <c r="S3634" s="72">
        <v>68219.199999999997</v>
      </c>
      <c r="T3634" s="72">
        <v>68219.199999999997</v>
      </c>
      <c r="U3634" s="71"/>
      <c r="V3634" s="71"/>
      <c r="W3634" s="71"/>
      <c r="X3634" s="72">
        <v>0</v>
      </c>
      <c r="Y3634" s="72">
        <v>214.13</v>
      </c>
      <c r="Z3634" s="72">
        <v>68433.33</v>
      </c>
      <c r="AA3634" s="69"/>
      <c r="AB3634" s="69"/>
      <c r="AC3634" s="69"/>
    </row>
    <row r="3635" spans="1:29" ht="30" x14ac:dyDescent="0.25">
      <c r="A3635" s="68" t="s">
        <v>34628</v>
      </c>
      <c r="B3635" s="69" t="s">
        <v>34629</v>
      </c>
      <c r="C3635" s="69" t="s">
        <v>34630</v>
      </c>
      <c r="D3635" s="69" t="s">
        <v>4611</v>
      </c>
      <c r="E3635" s="69"/>
      <c r="F3635" s="69" t="s">
        <v>32152</v>
      </c>
      <c r="G3635" s="69" t="s">
        <v>31802</v>
      </c>
      <c r="H3635" s="69" t="s">
        <v>962</v>
      </c>
      <c r="I3635" s="70">
        <v>1389.16</v>
      </c>
      <c r="J3635" s="69" t="s">
        <v>4591</v>
      </c>
      <c r="K3635" s="69" t="s">
        <v>34631</v>
      </c>
      <c r="L3635" s="70">
        <v>1389.16</v>
      </c>
      <c r="M3635" s="69"/>
      <c r="N3635" s="69" t="s">
        <v>34632</v>
      </c>
      <c r="O3635" s="69"/>
      <c r="P3635" s="69" t="s">
        <v>31673</v>
      </c>
      <c r="Q3635" s="69" t="s">
        <v>1436</v>
      </c>
      <c r="R3635" s="69"/>
      <c r="S3635" s="70">
        <v>1389.16</v>
      </c>
      <c r="T3635" s="70"/>
      <c r="U3635" s="69" t="s">
        <v>1436</v>
      </c>
      <c r="V3635" s="73">
        <v>97</v>
      </c>
      <c r="W3635" s="69" t="s">
        <v>1436</v>
      </c>
      <c r="X3635" s="69"/>
      <c r="Y3635" s="70"/>
      <c r="Z3635" s="69">
        <v>0</v>
      </c>
      <c r="AA3635" s="69" t="s">
        <v>989</v>
      </c>
      <c r="AB3635" s="69" t="s">
        <v>1144</v>
      </c>
      <c r="AC3635" s="69"/>
    </row>
    <row r="3636" spans="1:29" x14ac:dyDescent="0.25">
      <c r="A3636" s="71" t="s">
        <v>193</v>
      </c>
      <c r="B3636" s="71"/>
      <c r="C3636" s="71"/>
      <c r="D3636" s="71"/>
      <c r="E3636" s="71"/>
      <c r="F3636" s="71"/>
      <c r="G3636" s="71"/>
      <c r="H3636" s="71"/>
      <c r="I3636" s="72">
        <v>1389.16</v>
      </c>
      <c r="J3636" s="71"/>
      <c r="K3636" s="71"/>
      <c r="L3636" s="72">
        <v>1389.16</v>
      </c>
      <c r="M3636" s="72">
        <v>0</v>
      </c>
      <c r="N3636" s="71"/>
      <c r="O3636" s="71"/>
      <c r="P3636" s="71"/>
      <c r="Q3636" s="71"/>
      <c r="R3636" s="71"/>
      <c r="S3636" s="72">
        <v>1389.16</v>
      </c>
      <c r="T3636" s="72">
        <v>1389.16</v>
      </c>
      <c r="U3636" s="71"/>
      <c r="V3636" s="71"/>
      <c r="W3636" s="71"/>
      <c r="X3636" s="72">
        <v>0</v>
      </c>
      <c r="Y3636" s="72">
        <v>0</v>
      </c>
      <c r="Z3636" s="72">
        <v>1389.16</v>
      </c>
      <c r="AA3636" s="69"/>
      <c r="AB3636" s="69"/>
      <c r="AC3636" s="69"/>
    </row>
    <row r="3637" spans="1:29" ht="40" x14ac:dyDescent="0.25">
      <c r="A3637" s="68" t="s">
        <v>34633</v>
      </c>
      <c r="B3637" s="69" t="s">
        <v>34634</v>
      </c>
      <c r="C3637" s="69" t="s">
        <v>34635</v>
      </c>
      <c r="D3637" s="69" t="s">
        <v>4056</v>
      </c>
      <c r="E3637" s="69"/>
      <c r="F3637" s="69" t="s">
        <v>31535</v>
      </c>
      <c r="G3637" s="69" t="s">
        <v>11718</v>
      </c>
      <c r="H3637" s="69" t="s">
        <v>962</v>
      </c>
      <c r="I3637" s="70">
        <v>58340.79</v>
      </c>
      <c r="J3637" s="69" t="s">
        <v>4591</v>
      </c>
      <c r="K3637" s="69" t="s">
        <v>34636</v>
      </c>
      <c r="L3637" s="70">
        <v>58340.79</v>
      </c>
      <c r="M3637" s="69"/>
      <c r="N3637" s="69" t="s">
        <v>34637</v>
      </c>
      <c r="O3637" s="69" t="s">
        <v>34637</v>
      </c>
      <c r="P3637" s="69" t="s">
        <v>31531</v>
      </c>
      <c r="Q3637" s="69" t="s">
        <v>4607</v>
      </c>
      <c r="R3637" s="69" t="s">
        <v>1345</v>
      </c>
      <c r="S3637" s="70">
        <v>58340.79</v>
      </c>
      <c r="T3637" s="70"/>
      <c r="U3637" s="69" t="s">
        <v>1142</v>
      </c>
      <c r="V3637" s="73">
        <v>114</v>
      </c>
      <c r="W3637" s="69" t="s">
        <v>4607</v>
      </c>
      <c r="X3637" s="69"/>
      <c r="Y3637" s="70"/>
      <c r="Z3637" s="69">
        <v>149.19999999999999</v>
      </c>
      <c r="AA3637" s="69" t="s">
        <v>989</v>
      </c>
      <c r="AB3637" s="69" t="s">
        <v>1144</v>
      </c>
      <c r="AC3637" s="69"/>
    </row>
    <row r="3638" spans="1:29" x14ac:dyDescent="0.25">
      <c r="A3638" s="71" t="s">
        <v>193</v>
      </c>
      <c r="B3638" s="71"/>
      <c r="C3638" s="71"/>
      <c r="D3638" s="71"/>
      <c r="E3638" s="71"/>
      <c r="F3638" s="71"/>
      <c r="G3638" s="71"/>
      <c r="H3638" s="71"/>
      <c r="I3638" s="72">
        <v>58340.79</v>
      </c>
      <c r="J3638" s="71"/>
      <c r="K3638" s="71"/>
      <c r="L3638" s="72">
        <v>58340.79</v>
      </c>
      <c r="M3638" s="72">
        <v>0</v>
      </c>
      <c r="N3638" s="71"/>
      <c r="O3638" s="71"/>
      <c r="P3638" s="71"/>
      <c r="Q3638" s="71"/>
      <c r="R3638" s="71"/>
      <c r="S3638" s="72">
        <v>58340.79</v>
      </c>
      <c r="T3638" s="72">
        <v>58340.79</v>
      </c>
      <c r="U3638" s="71"/>
      <c r="V3638" s="71"/>
      <c r="W3638" s="71"/>
      <c r="X3638" s="72">
        <v>0</v>
      </c>
      <c r="Y3638" s="72">
        <v>149.19999999999999</v>
      </c>
      <c r="Z3638" s="72">
        <v>58489.99</v>
      </c>
      <c r="AA3638" s="69"/>
      <c r="AB3638" s="69"/>
      <c r="AC3638" s="69"/>
    </row>
    <row r="3639" spans="1:29" ht="50" x14ac:dyDescent="0.25">
      <c r="A3639" s="68" t="s">
        <v>34638</v>
      </c>
      <c r="B3639" s="69" t="s">
        <v>34639</v>
      </c>
      <c r="C3639" s="69" t="s">
        <v>34640</v>
      </c>
      <c r="D3639" s="69" t="s">
        <v>4670</v>
      </c>
      <c r="E3639" s="69"/>
      <c r="F3639" s="69" t="s">
        <v>33068</v>
      </c>
      <c r="G3639" s="69" t="s">
        <v>3836</v>
      </c>
      <c r="H3639" s="69" t="s">
        <v>962</v>
      </c>
      <c r="I3639" s="70">
        <v>73721.009999999995</v>
      </c>
      <c r="J3639" s="69" t="s">
        <v>4591</v>
      </c>
      <c r="K3639" s="69" t="s">
        <v>34641</v>
      </c>
      <c r="L3639" s="70">
        <v>73721.02</v>
      </c>
      <c r="M3639" s="69"/>
      <c r="N3639" s="69" t="s">
        <v>34642</v>
      </c>
      <c r="O3639" s="69" t="s">
        <v>34642</v>
      </c>
      <c r="P3639" s="69" t="s">
        <v>31487</v>
      </c>
      <c r="Q3639" s="69" t="s">
        <v>1300</v>
      </c>
      <c r="R3639" s="69" t="s">
        <v>1267</v>
      </c>
      <c r="S3639" s="70">
        <v>73721.02</v>
      </c>
      <c r="T3639" s="70"/>
      <c r="U3639" s="69" t="s">
        <v>1251</v>
      </c>
      <c r="V3639" s="73">
        <v>112</v>
      </c>
      <c r="W3639" s="69" t="s">
        <v>1300</v>
      </c>
      <c r="X3639" s="69"/>
      <c r="Y3639" s="70"/>
      <c r="Z3639" s="69">
        <v>213.53</v>
      </c>
      <c r="AA3639" s="69" t="s">
        <v>989</v>
      </c>
      <c r="AB3639" s="69" t="s">
        <v>1144</v>
      </c>
      <c r="AC3639" s="69"/>
    </row>
    <row r="3640" spans="1:29" x14ac:dyDescent="0.25">
      <c r="A3640" s="71" t="s">
        <v>193</v>
      </c>
      <c r="B3640" s="71"/>
      <c r="C3640" s="71"/>
      <c r="D3640" s="71"/>
      <c r="E3640" s="71"/>
      <c r="F3640" s="71"/>
      <c r="G3640" s="71"/>
      <c r="H3640" s="71"/>
      <c r="I3640" s="72">
        <v>73721.009999999995</v>
      </c>
      <c r="J3640" s="71"/>
      <c r="K3640" s="71"/>
      <c r="L3640" s="72">
        <v>73721.02</v>
      </c>
      <c r="M3640" s="72">
        <v>-1.0000000009313226E-2</v>
      </c>
      <c r="N3640" s="71"/>
      <c r="O3640" s="71"/>
      <c r="P3640" s="71"/>
      <c r="Q3640" s="71"/>
      <c r="R3640" s="71"/>
      <c r="S3640" s="72">
        <v>73721.02</v>
      </c>
      <c r="T3640" s="72">
        <v>73721.02</v>
      </c>
      <c r="U3640" s="71"/>
      <c r="V3640" s="71"/>
      <c r="W3640" s="71"/>
      <c r="X3640" s="72">
        <v>0</v>
      </c>
      <c r="Y3640" s="72">
        <v>213.53</v>
      </c>
      <c r="Z3640" s="72">
        <v>73934.55</v>
      </c>
      <c r="AA3640" s="69"/>
      <c r="AB3640" s="69"/>
      <c r="AC3640" s="69"/>
    </row>
    <row r="3641" spans="1:29" ht="30" x14ac:dyDescent="0.25">
      <c r="A3641" s="68" t="s">
        <v>34643</v>
      </c>
      <c r="B3641" s="69" t="s">
        <v>34644</v>
      </c>
      <c r="C3641" s="69" t="s">
        <v>34645</v>
      </c>
      <c r="D3641" s="69" t="s">
        <v>20673</v>
      </c>
      <c r="E3641" s="69"/>
      <c r="F3641" s="69" t="s">
        <v>32033</v>
      </c>
      <c r="G3641" s="69" t="s">
        <v>31943</v>
      </c>
      <c r="H3641" s="69" t="s">
        <v>962</v>
      </c>
      <c r="I3641" s="70">
        <v>2061.39</v>
      </c>
      <c r="J3641" s="69" t="s">
        <v>4591</v>
      </c>
      <c r="K3641" s="69" t="s">
        <v>34646</v>
      </c>
      <c r="L3641" s="70">
        <v>2061.39</v>
      </c>
      <c r="M3641" s="69"/>
      <c r="N3641" s="69" t="s">
        <v>34647</v>
      </c>
      <c r="O3641" s="69"/>
      <c r="P3641" s="69" t="s">
        <v>31979</v>
      </c>
      <c r="Q3641" s="69" t="s">
        <v>4716</v>
      </c>
      <c r="R3641" s="69"/>
      <c r="S3641" s="70">
        <v>2061.39</v>
      </c>
      <c r="T3641" s="70"/>
      <c r="U3641" s="69" t="s">
        <v>4716</v>
      </c>
      <c r="V3641" s="73">
        <v>89</v>
      </c>
      <c r="W3641" s="69" t="s">
        <v>4716</v>
      </c>
      <c r="X3641" s="69"/>
      <c r="Y3641" s="70"/>
      <c r="Z3641" s="69">
        <v>0</v>
      </c>
      <c r="AA3641" s="69" t="s">
        <v>989</v>
      </c>
      <c r="AB3641" s="69" t="s">
        <v>1144</v>
      </c>
      <c r="AC3641" s="69"/>
    </row>
    <row r="3642" spans="1:29" x14ac:dyDescent="0.25">
      <c r="A3642" s="71" t="s">
        <v>193</v>
      </c>
      <c r="B3642" s="71"/>
      <c r="C3642" s="71"/>
      <c r="D3642" s="71"/>
      <c r="E3642" s="71"/>
      <c r="F3642" s="71"/>
      <c r="G3642" s="71"/>
      <c r="H3642" s="71"/>
      <c r="I3642" s="72">
        <v>2061.39</v>
      </c>
      <c r="J3642" s="71"/>
      <c r="K3642" s="71"/>
      <c r="L3642" s="72">
        <v>2061.39</v>
      </c>
      <c r="M3642" s="72">
        <v>0</v>
      </c>
      <c r="N3642" s="71"/>
      <c r="O3642" s="71"/>
      <c r="P3642" s="71"/>
      <c r="Q3642" s="71"/>
      <c r="R3642" s="71"/>
      <c r="S3642" s="72">
        <v>2061.39</v>
      </c>
      <c r="T3642" s="72">
        <v>2061.39</v>
      </c>
      <c r="U3642" s="71"/>
      <c r="V3642" s="71"/>
      <c r="W3642" s="71"/>
      <c r="X3642" s="72">
        <v>0</v>
      </c>
      <c r="Y3642" s="72">
        <v>0</v>
      </c>
      <c r="Z3642" s="72">
        <v>2061.39</v>
      </c>
      <c r="AA3642" s="69"/>
      <c r="AB3642" s="69"/>
      <c r="AC3642" s="69"/>
    </row>
    <row r="3643" spans="1:29" ht="40" x14ac:dyDescent="0.25">
      <c r="A3643" s="68" t="s">
        <v>34648</v>
      </c>
      <c r="B3643" s="69" t="s">
        <v>34649</v>
      </c>
      <c r="C3643" s="69" t="s">
        <v>34650</v>
      </c>
      <c r="D3643" s="69" t="s">
        <v>890</v>
      </c>
      <c r="E3643" s="69"/>
      <c r="F3643" s="69" t="s">
        <v>32033</v>
      </c>
      <c r="G3643" s="69" t="s">
        <v>32480</v>
      </c>
      <c r="H3643" s="69" t="s">
        <v>962</v>
      </c>
      <c r="I3643" s="70">
        <v>1674.67</v>
      </c>
      <c r="J3643" s="69" t="s">
        <v>4591</v>
      </c>
      <c r="K3643" s="69" t="s">
        <v>34651</v>
      </c>
      <c r="L3643" s="70">
        <v>1674.67</v>
      </c>
      <c r="M3643" s="69"/>
      <c r="N3643" s="69" t="s">
        <v>34652</v>
      </c>
      <c r="O3643" s="69"/>
      <c r="P3643" s="69" t="s">
        <v>31642</v>
      </c>
      <c r="Q3643" s="69" t="s">
        <v>31767</v>
      </c>
      <c r="R3643" s="69"/>
      <c r="S3643" s="70">
        <v>1674.67</v>
      </c>
      <c r="T3643" s="70"/>
      <c r="U3643" s="69" t="s">
        <v>31767</v>
      </c>
      <c r="V3643" s="73">
        <v>21</v>
      </c>
      <c r="W3643" s="69" t="s">
        <v>31767</v>
      </c>
      <c r="X3643" s="69"/>
      <c r="Y3643" s="70"/>
      <c r="Z3643" s="69">
        <v>0</v>
      </c>
      <c r="AA3643" s="69" t="s">
        <v>989</v>
      </c>
      <c r="AB3643" s="69" t="s">
        <v>1144</v>
      </c>
      <c r="AC3643" s="69"/>
    </row>
    <row r="3644" spans="1:29" x14ac:dyDescent="0.25">
      <c r="A3644" s="71" t="s">
        <v>193</v>
      </c>
      <c r="B3644" s="71"/>
      <c r="C3644" s="71"/>
      <c r="D3644" s="71"/>
      <c r="E3644" s="71"/>
      <c r="F3644" s="71"/>
      <c r="G3644" s="71"/>
      <c r="H3644" s="71"/>
      <c r="I3644" s="72">
        <v>1674.67</v>
      </c>
      <c r="J3644" s="71"/>
      <c r="K3644" s="71"/>
      <c r="L3644" s="72">
        <v>1674.67</v>
      </c>
      <c r="M3644" s="72">
        <v>0</v>
      </c>
      <c r="N3644" s="71"/>
      <c r="O3644" s="71"/>
      <c r="P3644" s="71"/>
      <c r="Q3644" s="71"/>
      <c r="R3644" s="71"/>
      <c r="S3644" s="72">
        <v>1674.67</v>
      </c>
      <c r="T3644" s="72">
        <v>1674.67</v>
      </c>
      <c r="U3644" s="71"/>
      <c r="V3644" s="71"/>
      <c r="W3644" s="71"/>
      <c r="X3644" s="72">
        <v>0</v>
      </c>
      <c r="Y3644" s="72">
        <v>0</v>
      </c>
      <c r="Z3644" s="72">
        <v>1674.67</v>
      </c>
      <c r="AA3644" s="69"/>
      <c r="AB3644" s="69"/>
      <c r="AC3644" s="69"/>
    </row>
    <row r="3645" spans="1:29" ht="30" x14ac:dyDescent="0.25">
      <c r="A3645" s="68" t="s">
        <v>34653</v>
      </c>
      <c r="B3645" s="69" t="s">
        <v>34654</v>
      </c>
      <c r="C3645" s="69" t="s">
        <v>34655</v>
      </c>
      <c r="D3645" s="69" t="s">
        <v>4056</v>
      </c>
      <c r="E3645" s="69"/>
      <c r="F3645" s="69" t="s">
        <v>32033</v>
      </c>
      <c r="G3645" s="69" t="s">
        <v>1149</v>
      </c>
      <c r="H3645" s="69" t="s">
        <v>962</v>
      </c>
      <c r="I3645" s="70">
        <v>946.76</v>
      </c>
      <c r="J3645" s="69" t="s">
        <v>4591</v>
      </c>
      <c r="K3645" s="69" t="s">
        <v>34656</v>
      </c>
      <c r="L3645" s="70">
        <v>136.16</v>
      </c>
      <c r="M3645" s="69"/>
      <c r="N3645" s="69" t="s">
        <v>34657</v>
      </c>
      <c r="O3645" s="69"/>
      <c r="P3645" s="69" t="s">
        <v>6428</v>
      </c>
      <c r="Q3645" s="69" t="s">
        <v>30346</v>
      </c>
      <c r="R3645" s="69"/>
      <c r="S3645" s="70">
        <v>136.16</v>
      </c>
      <c r="T3645" s="70"/>
      <c r="U3645" s="69" t="s">
        <v>30346</v>
      </c>
      <c r="V3645" s="73">
        <v>62</v>
      </c>
      <c r="W3645" s="69" t="s">
        <v>30346</v>
      </c>
      <c r="X3645" s="69"/>
      <c r="Y3645" s="70"/>
      <c r="Z3645" s="69">
        <v>0</v>
      </c>
      <c r="AA3645" s="69" t="s">
        <v>989</v>
      </c>
      <c r="AB3645" s="69" t="s">
        <v>1144</v>
      </c>
      <c r="AC3645" s="69"/>
    </row>
    <row r="3646" spans="1:29" x14ac:dyDescent="0.25">
      <c r="A3646" s="69"/>
      <c r="B3646" s="69"/>
      <c r="C3646" s="69"/>
      <c r="D3646" s="69"/>
      <c r="E3646" s="69"/>
      <c r="F3646" s="69"/>
      <c r="G3646" s="69"/>
      <c r="H3646" s="69"/>
      <c r="I3646" s="69"/>
      <c r="J3646" s="69"/>
      <c r="K3646" s="69" t="s">
        <v>34658</v>
      </c>
      <c r="L3646" s="70">
        <v>810.6</v>
      </c>
      <c r="M3646" s="69"/>
      <c r="N3646" s="69" t="s">
        <v>34659</v>
      </c>
      <c r="O3646" s="69"/>
      <c r="P3646" s="69" t="s">
        <v>31731</v>
      </c>
      <c r="Q3646" s="69" t="s">
        <v>4935</v>
      </c>
      <c r="R3646" s="69"/>
      <c r="S3646" s="70">
        <v>810.6</v>
      </c>
      <c r="T3646" s="70"/>
      <c r="U3646" s="69" t="s">
        <v>4935</v>
      </c>
      <c r="V3646" s="73">
        <v>59</v>
      </c>
      <c r="W3646" s="69" t="s">
        <v>4935</v>
      </c>
      <c r="X3646" s="69"/>
      <c r="Y3646" s="70"/>
      <c r="Z3646" s="69">
        <v>0</v>
      </c>
      <c r="AA3646" s="69"/>
      <c r="AB3646" s="69" t="s">
        <v>1144</v>
      </c>
      <c r="AC3646" s="69"/>
    </row>
    <row r="3647" spans="1:29" x14ac:dyDescent="0.25">
      <c r="A3647" s="71" t="s">
        <v>193</v>
      </c>
      <c r="B3647" s="71"/>
      <c r="C3647" s="71"/>
      <c r="D3647" s="71"/>
      <c r="E3647" s="71"/>
      <c r="F3647" s="71"/>
      <c r="G3647" s="71"/>
      <c r="H3647" s="71"/>
      <c r="I3647" s="72">
        <v>946.76</v>
      </c>
      <c r="J3647" s="71"/>
      <c r="K3647" s="71"/>
      <c r="L3647" s="72">
        <v>946.76</v>
      </c>
      <c r="M3647" s="72">
        <v>0</v>
      </c>
      <c r="N3647" s="71"/>
      <c r="O3647" s="71"/>
      <c r="P3647" s="71"/>
      <c r="Q3647" s="71"/>
      <c r="R3647" s="71"/>
      <c r="S3647" s="72">
        <v>946.76</v>
      </c>
      <c r="T3647" s="72">
        <v>946.76</v>
      </c>
      <c r="U3647" s="71"/>
      <c r="V3647" s="71"/>
      <c r="W3647" s="71"/>
      <c r="X3647" s="72">
        <v>0</v>
      </c>
      <c r="Y3647" s="72">
        <v>0</v>
      </c>
      <c r="Z3647" s="72">
        <v>946.76</v>
      </c>
      <c r="AA3647" s="69"/>
      <c r="AB3647" s="69"/>
      <c r="AC3647" s="69"/>
    </row>
    <row r="3648" spans="1:29" ht="30" x14ac:dyDescent="0.25">
      <c r="A3648" s="68" t="s">
        <v>34660</v>
      </c>
      <c r="B3648" s="69" t="s">
        <v>34661</v>
      </c>
      <c r="C3648" s="69" t="s">
        <v>34662</v>
      </c>
      <c r="D3648" s="69" t="s">
        <v>9164</v>
      </c>
      <c r="E3648" s="69"/>
      <c r="F3648" s="69" t="s">
        <v>32033</v>
      </c>
      <c r="G3648" s="69" t="s">
        <v>1828</v>
      </c>
      <c r="H3648" s="69" t="s">
        <v>962</v>
      </c>
      <c r="I3648" s="70">
        <v>3569.19</v>
      </c>
      <c r="J3648" s="69" t="s">
        <v>4591</v>
      </c>
      <c r="K3648" s="69" t="s">
        <v>34663</v>
      </c>
      <c r="L3648" s="70">
        <v>3569.19</v>
      </c>
      <c r="M3648" s="69"/>
      <c r="N3648" s="69" t="s">
        <v>34664</v>
      </c>
      <c r="O3648" s="69"/>
      <c r="P3648" s="69" t="s">
        <v>31527</v>
      </c>
      <c r="Q3648" s="69" t="s">
        <v>1227</v>
      </c>
      <c r="R3648" s="69"/>
      <c r="S3648" s="70">
        <v>3569.19</v>
      </c>
      <c r="T3648" s="70"/>
      <c r="U3648" s="69" t="s">
        <v>1227</v>
      </c>
      <c r="V3648" s="73">
        <v>90</v>
      </c>
      <c r="W3648" s="69" t="s">
        <v>1227</v>
      </c>
      <c r="X3648" s="69"/>
      <c r="Y3648" s="70"/>
      <c r="Z3648" s="69">
        <v>0</v>
      </c>
      <c r="AA3648" s="69" t="s">
        <v>989</v>
      </c>
      <c r="AB3648" s="69" t="s">
        <v>1144</v>
      </c>
      <c r="AC3648" s="69"/>
    </row>
    <row r="3649" spans="1:29" x14ac:dyDescent="0.25">
      <c r="A3649" s="71" t="s">
        <v>193</v>
      </c>
      <c r="B3649" s="71"/>
      <c r="C3649" s="71"/>
      <c r="D3649" s="71"/>
      <c r="E3649" s="71"/>
      <c r="F3649" s="71"/>
      <c r="G3649" s="71"/>
      <c r="H3649" s="71"/>
      <c r="I3649" s="72">
        <v>3569.19</v>
      </c>
      <c r="J3649" s="71"/>
      <c r="K3649" s="71"/>
      <c r="L3649" s="72">
        <v>3569.19</v>
      </c>
      <c r="M3649" s="72">
        <v>0</v>
      </c>
      <c r="N3649" s="71"/>
      <c r="O3649" s="71"/>
      <c r="P3649" s="71"/>
      <c r="Q3649" s="71"/>
      <c r="R3649" s="71"/>
      <c r="S3649" s="72">
        <v>3569.19</v>
      </c>
      <c r="T3649" s="72">
        <v>3569.19</v>
      </c>
      <c r="U3649" s="71"/>
      <c r="V3649" s="71"/>
      <c r="W3649" s="71"/>
      <c r="X3649" s="72">
        <v>0</v>
      </c>
      <c r="Y3649" s="72">
        <v>0</v>
      </c>
      <c r="Z3649" s="72">
        <v>3569.19</v>
      </c>
      <c r="AA3649" s="69"/>
      <c r="AB3649" s="69"/>
      <c r="AC3649" s="69"/>
    </row>
    <row r="3650" spans="1:29" ht="40" x14ac:dyDescent="0.25">
      <c r="A3650" s="68" t="s">
        <v>34665</v>
      </c>
      <c r="B3650" s="69" t="s">
        <v>34666</v>
      </c>
      <c r="C3650" s="69" t="s">
        <v>34667</v>
      </c>
      <c r="D3650" s="69" t="s">
        <v>4836</v>
      </c>
      <c r="E3650" s="69"/>
      <c r="F3650" s="69" t="s">
        <v>31728</v>
      </c>
      <c r="G3650" s="69" t="s">
        <v>32480</v>
      </c>
      <c r="H3650" s="69" t="s">
        <v>962</v>
      </c>
      <c r="I3650" s="70">
        <v>1180.72</v>
      </c>
      <c r="J3650" s="69" t="s">
        <v>4591</v>
      </c>
      <c r="K3650" s="69" t="s">
        <v>34668</v>
      </c>
      <c r="L3650" s="70">
        <v>1180.72</v>
      </c>
      <c r="M3650" s="69"/>
      <c r="N3650" s="69" t="s">
        <v>34669</v>
      </c>
      <c r="O3650" s="69"/>
      <c r="P3650" s="69" t="s">
        <v>31767</v>
      </c>
      <c r="Q3650" s="69" t="s">
        <v>3841</v>
      </c>
      <c r="R3650" s="69"/>
      <c r="S3650" s="70">
        <v>1180.72</v>
      </c>
      <c r="T3650" s="70"/>
      <c r="U3650" s="69" t="s">
        <v>3841</v>
      </c>
      <c r="V3650" s="73">
        <v>48</v>
      </c>
      <c r="W3650" s="69" t="s">
        <v>3841</v>
      </c>
      <c r="X3650" s="69"/>
      <c r="Y3650" s="70"/>
      <c r="Z3650" s="69">
        <v>0</v>
      </c>
      <c r="AA3650" s="69" t="s">
        <v>989</v>
      </c>
      <c r="AB3650" s="69" t="s">
        <v>1144</v>
      </c>
      <c r="AC3650" s="69"/>
    </row>
    <row r="3651" spans="1:29" x14ac:dyDescent="0.25">
      <c r="A3651" s="71" t="s">
        <v>193</v>
      </c>
      <c r="B3651" s="71"/>
      <c r="C3651" s="71"/>
      <c r="D3651" s="71"/>
      <c r="E3651" s="71"/>
      <c r="F3651" s="71"/>
      <c r="G3651" s="71"/>
      <c r="H3651" s="71"/>
      <c r="I3651" s="72">
        <v>1180.72</v>
      </c>
      <c r="J3651" s="71"/>
      <c r="K3651" s="71"/>
      <c r="L3651" s="72">
        <v>1180.72</v>
      </c>
      <c r="M3651" s="72">
        <v>0</v>
      </c>
      <c r="N3651" s="71"/>
      <c r="O3651" s="71"/>
      <c r="P3651" s="71"/>
      <c r="Q3651" s="71"/>
      <c r="R3651" s="71"/>
      <c r="S3651" s="72">
        <v>1180.72</v>
      </c>
      <c r="T3651" s="72">
        <v>1180.72</v>
      </c>
      <c r="U3651" s="71"/>
      <c r="V3651" s="71"/>
      <c r="W3651" s="71"/>
      <c r="X3651" s="72">
        <v>0</v>
      </c>
      <c r="Y3651" s="72">
        <v>0</v>
      </c>
      <c r="Z3651" s="72">
        <v>1180.72</v>
      </c>
      <c r="AA3651" s="69"/>
      <c r="AB3651" s="69"/>
      <c r="AC3651" s="69"/>
    </row>
    <row r="3652" spans="1:29" ht="30" x14ac:dyDescent="0.25">
      <c r="A3652" s="68" t="s">
        <v>34670</v>
      </c>
      <c r="B3652" s="69" t="s">
        <v>34671</v>
      </c>
      <c r="C3652" s="69" t="s">
        <v>34672</v>
      </c>
      <c r="D3652" s="69" t="s">
        <v>5524</v>
      </c>
      <c r="E3652" s="69"/>
      <c r="F3652" s="69" t="s">
        <v>31728</v>
      </c>
      <c r="G3652" s="69" t="s">
        <v>3359</v>
      </c>
      <c r="H3652" s="69" t="s">
        <v>962</v>
      </c>
      <c r="I3652" s="70">
        <v>1035.5999999999999</v>
      </c>
      <c r="J3652" s="69" t="s">
        <v>4591</v>
      </c>
      <c r="K3652" s="69" t="s">
        <v>34673</v>
      </c>
      <c r="L3652" s="70">
        <v>1035.5999999999999</v>
      </c>
      <c r="M3652" s="69"/>
      <c r="N3652" s="69" t="s">
        <v>34674</v>
      </c>
      <c r="O3652" s="69"/>
      <c r="P3652" s="69" t="s">
        <v>31979</v>
      </c>
      <c r="Q3652" s="69" t="s">
        <v>2011</v>
      </c>
      <c r="R3652" s="69"/>
      <c r="S3652" s="70">
        <v>1035.5999999999999</v>
      </c>
      <c r="T3652" s="70"/>
      <c r="U3652" s="69" t="s">
        <v>2011</v>
      </c>
      <c r="V3652" s="73">
        <v>90</v>
      </c>
      <c r="W3652" s="69" t="s">
        <v>2011</v>
      </c>
      <c r="X3652" s="69"/>
      <c r="Y3652" s="70"/>
      <c r="Z3652" s="69">
        <v>0</v>
      </c>
      <c r="AA3652" s="69" t="s">
        <v>989</v>
      </c>
      <c r="AB3652" s="69" t="s">
        <v>1144</v>
      </c>
      <c r="AC3652" s="69"/>
    </row>
    <row r="3653" spans="1:29" x14ac:dyDescent="0.25">
      <c r="A3653" s="71" t="s">
        <v>193</v>
      </c>
      <c r="B3653" s="71"/>
      <c r="C3653" s="71"/>
      <c r="D3653" s="71"/>
      <c r="E3653" s="71"/>
      <c r="F3653" s="71"/>
      <c r="G3653" s="71"/>
      <c r="H3653" s="71"/>
      <c r="I3653" s="72">
        <v>1035.5999999999999</v>
      </c>
      <c r="J3653" s="71"/>
      <c r="K3653" s="71"/>
      <c r="L3653" s="72">
        <v>1035.5999999999999</v>
      </c>
      <c r="M3653" s="72">
        <v>0</v>
      </c>
      <c r="N3653" s="71"/>
      <c r="O3653" s="71"/>
      <c r="P3653" s="71"/>
      <c r="Q3653" s="71"/>
      <c r="R3653" s="71"/>
      <c r="S3653" s="72">
        <v>1035.5999999999999</v>
      </c>
      <c r="T3653" s="72">
        <v>1035.5999999999999</v>
      </c>
      <c r="U3653" s="71"/>
      <c r="V3653" s="71"/>
      <c r="W3653" s="71"/>
      <c r="X3653" s="72">
        <v>0</v>
      </c>
      <c r="Y3653" s="72">
        <v>0</v>
      </c>
      <c r="Z3653" s="72">
        <v>1035.5999999999999</v>
      </c>
      <c r="AA3653" s="69"/>
      <c r="AB3653" s="69"/>
      <c r="AC3653" s="69"/>
    </row>
    <row r="3654" spans="1:29" ht="40" x14ac:dyDescent="0.25">
      <c r="A3654" s="68" t="s">
        <v>34675</v>
      </c>
      <c r="B3654" s="69" t="s">
        <v>34676</v>
      </c>
      <c r="C3654" s="69" t="s">
        <v>34677</v>
      </c>
      <c r="D3654" s="69" t="s">
        <v>9549</v>
      </c>
      <c r="E3654" s="69"/>
      <c r="F3654" s="69" t="s">
        <v>31604</v>
      </c>
      <c r="G3654" s="69" t="s">
        <v>31492</v>
      </c>
      <c r="H3654" s="69" t="s">
        <v>962</v>
      </c>
      <c r="I3654" s="70">
        <v>1238.46</v>
      </c>
      <c r="J3654" s="69" t="s">
        <v>4591</v>
      </c>
      <c r="K3654" s="69" t="s">
        <v>34678</v>
      </c>
      <c r="L3654" s="70">
        <v>1238.45</v>
      </c>
      <c r="M3654" s="69"/>
      <c r="N3654" s="69" t="s">
        <v>34679</v>
      </c>
      <c r="O3654" s="69"/>
      <c r="P3654" s="69" t="s">
        <v>4590</v>
      </c>
      <c r="Q3654" s="69" t="s">
        <v>3836</v>
      </c>
      <c r="R3654" s="69"/>
      <c r="S3654" s="70">
        <v>1238.45</v>
      </c>
      <c r="T3654" s="70"/>
      <c r="U3654" s="69" t="s">
        <v>3836</v>
      </c>
      <c r="V3654" s="73">
        <v>30</v>
      </c>
      <c r="W3654" s="69" t="s">
        <v>3836</v>
      </c>
      <c r="X3654" s="69"/>
      <c r="Y3654" s="70"/>
      <c r="Z3654" s="69">
        <v>0</v>
      </c>
      <c r="AA3654" s="69" t="s">
        <v>989</v>
      </c>
      <c r="AB3654" s="69" t="s">
        <v>1144</v>
      </c>
      <c r="AC3654" s="69"/>
    </row>
    <row r="3655" spans="1:29" x14ac:dyDescent="0.25">
      <c r="A3655" s="71" t="s">
        <v>193</v>
      </c>
      <c r="B3655" s="71"/>
      <c r="C3655" s="71"/>
      <c r="D3655" s="71"/>
      <c r="E3655" s="71"/>
      <c r="F3655" s="71"/>
      <c r="G3655" s="71"/>
      <c r="H3655" s="71"/>
      <c r="I3655" s="72">
        <v>1238.46</v>
      </c>
      <c r="J3655" s="71"/>
      <c r="K3655" s="71"/>
      <c r="L3655" s="72">
        <v>1238.45</v>
      </c>
      <c r="M3655" s="72">
        <v>9.9999999999909051E-3</v>
      </c>
      <c r="N3655" s="71"/>
      <c r="O3655" s="71"/>
      <c r="P3655" s="71"/>
      <c r="Q3655" s="71"/>
      <c r="R3655" s="71"/>
      <c r="S3655" s="72">
        <v>1238.45</v>
      </c>
      <c r="T3655" s="72">
        <v>1238.45</v>
      </c>
      <c r="U3655" s="71"/>
      <c r="V3655" s="71"/>
      <c r="W3655" s="71"/>
      <c r="X3655" s="72">
        <v>0</v>
      </c>
      <c r="Y3655" s="72">
        <v>0</v>
      </c>
      <c r="Z3655" s="72">
        <v>1238.45</v>
      </c>
      <c r="AA3655" s="69"/>
      <c r="AB3655" s="69"/>
      <c r="AC3655" s="69"/>
    </row>
    <row r="3656" spans="1:29" ht="60" x14ac:dyDescent="0.25">
      <c r="A3656" s="68" t="s">
        <v>34680</v>
      </c>
      <c r="B3656" s="69" t="s">
        <v>34681</v>
      </c>
      <c r="C3656" s="69" t="s">
        <v>34682</v>
      </c>
      <c r="D3656" s="69" t="s">
        <v>4589</v>
      </c>
      <c r="E3656" s="69"/>
      <c r="F3656" s="69" t="s">
        <v>34218</v>
      </c>
      <c r="G3656" s="69" t="s">
        <v>31790</v>
      </c>
      <c r="H3656" s="69" t="s">
        <v>962</v>
      </c>
      <c r="I3656" s="70">
        <v>20204.669999999998</v>
      </c>
      <c r="J3656" s="69" t="s">
        <v>4591</v>
      </c>
      <c r="K3656" s="69" t="s">
        <v>34683</v>
      </c>
      <c r="L3656" s="70">
        <v>20204.669999999998</v>
      </c>
      <c r="M3656" s="69"/>
      <c r="N3656" s="69" t="s">
        <v>34684</v>
      </c>
      <c r="O3656" s="69" t="s">
        <v>34684</v>
      </c>
      <c r="P3656" s="69" t="s">
        <v>1287</v>
      </c>
      <c r="Q3656" s="69" t="s">
        <v>2028</v>
      </c>
      <c r="R3656" s="69"/>
      <c r="S3656" s="70">
        <v>20204.669999999998</v>
      </c>
      <c r="T3656" s="70"/>
      <c r="U3656" s="69" t="s">
        <v>1611</v>
      </c>
      <c r="V3656" s="73">
        <v>33</v>
      </c>
      <c r="W3656" s="69" t="s">
        <v>1287</v>
      </c>
      <c r="X3656" s="69"/>
      <c r="Y3656" s="70"/>
      <c r="Z3656" s="69">
        <v>56.66</v>
      </c>
      <c r="AA3656" s="69" t="s">
        <v>989</v>
      </c>
      <c r="AB3656" s="69" t="s">
        <v>1144</v>
      </c>
      <c r="AC3656" s="69"/>
    </row>
    <row r="3657" spans="1:29" x14ac:dyDescent="0.25">
      <c r="A3657" s="71" t="s">
        <v>193</v>
      </c>
      <c r="B3657" s="71"/>
      <c r="C3657" s="71"/>
      <c r="D3657" s="71"/>
      <c r="E3657" s="71"/>
      <c r="F3657" s="71"/>
      <c r="G3657" s="71"/>
      <c r="H3657" s="71"/>
      <c r="I3657" s="72">
        <v>20204.669999999998</v>
      </c>
      <c r="J3657" s="71"/>
      <c r="K3657" s="71"/>
      <c r="L3657" s="72">
        <v>20204.669999999998</v>
      </c>
      <c r="M3657" s="72">
        <v>0</v>
      </c>
      <c r="N3657" s="71"/>
      <c r="O3657" s="71"/>
      <c r="P3657" s="71"/>
      <c r="Q3657" s="71"/>
      <c r="R3657" s="71"/>
      <c r="S3657" s="72">
        <v>20204.669999999998</v>
      </c>
      <c r="T3657" s="72">
        <v>20204.669999999998</v>
      </c>
      <c r="U3657" s="71"/>
      <c r="V3657" s="71"/>
      <c r="W3657" s="71"/>
      <c r="X3657" s="72">
        <v>0</v>
      </c>
      <c r="Y3657" s="72">
        <v>56.66</v>
      </c>
      <c r="Z3657" s="72">
        <v>20261.329999999998</v>
      </c>
      <c r="AA3657" s="69"/>
      <c r="AB3657" s="69"/>
      <c r="AC3657" s="69"/>
    </row>
    <row r="3658" spans="1:29" ht="90" x14ac:dyDescent="0.25">
      <c r="A3658" s="68" t="s">
        <v>34685</v>
      </c>
      <c r="B3658" s="69" t="s">
        <v>34686</v>
      </c>
      <c r="C3658" s="69" t="s">
        <v>34687</v>
      </c>
      <c r="D3658" s="69" t="s">
        <v>4056</v>
      </c>
      <c r="E3658" s="69"/>
      <c r="F3658" s="69" t="s">
        <v>31503</v>
      </c>
      <c r="G3658" s="69" t="s">
        <v>3831</v>
      </c>
      <c r="H3658" s="69" t="s">
        <v>962</v>
      </c>
      <c r="I3658" s="70">
        <v>39934.79</v>
      </c>
      <c r="J3658" s="69" t="s">
        <v>4591</v>
      </c>
      <c r="K3658" s="69" t="s">
        <v>34688</v>
      </c>
      <c r="L3658" s="70">
        <v>39934.79</v>
      </c>
      <c r="M3658" s="69"/>
      <c r="N3658" s="69" t="s">
        <v>34689</v>
      </c>
      <c r="O3658" s="69" t="s">
        <v>34689</v>
      </c>
      <c r="P3658" s="69" t="s">
        <v>31592</v>
      </c>
      <c r="Q3658" s="69" t="s">
        <v>987</v>
      </c>
      <c r="R3658" s="69" t="s">
        <v>2718</v>
      </c>
      <c r="S3658" s="70">
        <v>39934.79</v>
      </c>
      <c r="T3658" s="70"/>
      <c r="U3658" s="69" t="s">
        <v>1363</v>
      </c>
      <c r="V3658" s="73">
        <v>145</v>
      </c>
      <c r="W3658" s="69" t="s">
        <v>987</v>
      </c>
      <c r="X3658" s="69"/>
      <c r="Y3658" s="70"/>
      <c r="Z3658" s="69">
        <v>101.53</v>
      </c>
      <c r="AA3658" s="69" t="s">
        <v>989</v>
      </c>
      <c r="AB3658" s="69" t="s">
        <v>1144</v>
      </c>
      <c r="AC3658" s="69"/>
    </row>
    <row r="3659" spans="1:29" x14ac:dyDescent="0.25">
      <c r="A3659" s="71" t="s">
        <v>193</v>
      </c>
      <c r="B3659" s="71"/>
      <c r="C3659" s="71"/>
      <c r="D3659" s="71"/>
      <c r="E3659" s="71"/>
      <c r="F3659" s="71"/>
      <c r="G3659" s="71"/>
      <c r="H3659" s="71"/>
      <c r="I3659" s="72">
        <v>39934.79</v>
      </c>
      <c r="J3659" s="71"/>
      <c r="K3659" s="71"/>
      <c r="L3659" s="72">
        <v>39934.79</v>
      </c>
      <c r="M3659" s="72">
        <v>0</v>
      </c>
      <c r="N3659" s="71"/>
      <c r="O3659" s="71"/>
      <c r="P3659" s="71"/>
      <c r="Q3659" s="71"/>
      <c r="R3659" s="71"/>
      <c r="S3659" s="72">
        <v>39934.79</v>
      </c>
      <c r="T3659" s="72">
        <v>39934.79</v>
      </c>
      <c r="U3659" s="71"/>
      <c r="V3659" s="71"/>
      <c r="W3659" s="71"/>
      <c r="X3659" s="72">
        <v>0</v>
      </c>
      <c r="Y3659" s="72">
        <v>101.53</v>
      </c>
      <c r="Z3659" s="72">
        <v>40036.32</v>
      </c>
      <c r="AA3659" s="69"/>
      <c r="AB3659" s="69"/>
      <c r="AC3659" s="69"/>
    </row>
    <row r="3660" spans="1:29" ht="40" x14ac:dyDescent="0.25">
      <c r="A3660" s="68" t="s">
        <v>34690</v>
      </c>
      <c r="B3660" s="69" t="s">
        <v>34691</v>
      </c>
      <c r="C3660" s="69" t="s">
        <v>34692</v>
      </c>
      <c r="D3660" s="69" t="s">
        <v>21039</v>
      </c>
      <c r="E3660" s="69"/>
      <c r="F3660" s="69" t="s">
        <v>31503</v>
      </c>
      <c r="G3660" s="69" t="s">
        <v>3836</v>
      </c>
      <c r="H3660" s="69" t="s">
        <v>962</v>
      </c>
      <c r="I3660" s="70">
        <v>10557.75</v>
      </c>
      <c r="J3660" s="69" t="s">
        <v>4591</v>
      </c>
      <c r="K3660" s="69" t="s">
        <v>34693</v>
      </c>
      <c r="L3660" s="70">
        <v>10557.75</v>
      </c>
      <c r="M3660" s="69"/>
      <c r="N3660" s="69" t="s">
        <v>34694</v>
      </c>
      <c r="O3660" s="69"/>
      <c r="P3660" s="69" t="s">
        <v>1848</v>
      </c>
      <c r="Q3660" s="69" t="s">
        <v>1311</v>
      </c>
      <c r="R3660" s="69"/>
      <c r="S3660" s="70">
        <v>10557.75</v>
      </c>
      <c r="T3660" s="70"/>
      <c r="U3660" s="69" t="s">
        <v>1311</v>
      </c>
      <c r="V3660" s="73">
        <v>90</v>
      </c>
      <c r="W3660" s="69" t="s">
        <v>1311</v>
      </c>
      <c r="X3660" s="69"/>
      <c r="Y3660" s="70"/>
      <c r="Z3660" s="69">
        <v>0</v>
      </c>
      <c r="AA3660" s="69" t="s">
        <v>989</v>
      </c>
      <c r="AB3660" s="69" t="s">
        <v>1144</v>
      </c>
      <c r="AC3660" s="69"/>
    </row>
    <row r="3661" spans="1:29" x14ac:dyDescent="0.25">
      <c r="A3661" s="71" t="s">
        <v>193</v>
      </c>
      <c r="B3661" s="71"/>
      <c r="C3661" s="71"/>
      <c r="D3661" s="71"/>
      <c r="E3661" s="71"/>
      <c r="F3661" s="71"/>
      <c r="G3661" s="71"/>
      <c r="H3661" s="71"/>
      <c r="I3661" s="72">
        <v>10557.75</v>
      </c>
      <c r="J3661" s="71"/>
      <c r="K3661" s="71"/>
      <c r="L3661" s="72">
        <v>10557.75</v>
      </c>
      <c r="M3661" s="72">
        <v>0</v>
      </c>
      <c r="N3661" s="71"/>
      <c r="O3661" s="71"/>
      <c r="P3661" s="71"/>
      <c r="Q3661" s="71"/>
      <c r="R3661" s="71"/>
      <c r="S3661" s="72">
        <v>10557.75</v>
      </c>
      <c r="T3661" s="72">
        <v>10557.75</v>
      </c>
      <c r="U3661" s="71"/>
      <c r="V3661" s="71"/>
      <c r="W3661" s="71"/>
      <c r="X3661" s="72">
        <v>0</v>
      </c>
      <c r="Y3661" s="72">
        <v>0</v>
      </c>
      <c r="Z3661" s="72">
        <v>10557.75</v>
      </c>
      <c r="AA3661" s="69"/>
      <c r="AB3661" s="69"/>
      <c r="AC3661" s="69"/>
    </row>
    <row r="3662" spans="1:29" ht="30" x14ac:dyDescent="0.25">
      <c r="A3662" s="68" t="s">
        <v>34695</v>
      </c>
      <c r="B3662" s="69" t="s">
        <v>34696</v>
      </c>
      <c r="C3662" s="69" t="s">
        <v>34697</v>
      </c>
      <c r="D3662" s="69" t="s">
        <v>4611</v>
      </c>
      <c r="E3662" s="69"/>
      <c r="F3662" s="69" t="s">
        <v>33279</v>
      </c>
      <c r="G3662" s="69" t="s">
        <v>31663</v>
      </c>
      <c r="H3662" s="69" t="s">
        <v>962</v>
      </c>
      <c r="I3662" s="70">
        <v>1011.7</v>
      </c>
      <c r="J3662" s="69" t="s">
        <v>4591</v>
      </c>
      <c r="K3662" s="69" t="s">
        <v>34698</v>
      </c>
      <c r="L3662" s="70">
        <v>1011.7</v>
      </c>
      <c r="M3662" s="69"/>
      <c r="N3662" s="69" t="s">
        <v>34699</v>
      </c>
      <c r="O3662" s="69"/>
      <c r="P3662" s="69" t="s">
        <v>31492</v>
      </c>
      <c r="Q3662" s="69" t="s">
        <v>4716</v>
      </c>
      <c r="R3662" s="69"/>
      <c r="S3662" s="70">
        <v>1011.7</v>
      </c>
      <c r="T3662" s="70"/>
      <c r="U3662" s="69" t="s">
        <v>4716</v>
      </c>
      <c r="V3662" s="73">
        <v>103</v>
      </c>
      <c r="W3662" s="69" t="s">
        <v>4716</v>
      </c>
      <c r="X3662" s="69"/>
      <c r="Y3662" s="70"/>
      <c r="Z3662" s="69">
        <v>0</v>
      </c>
      <c r="AA3662" s="69" t="s">
        <v>989</v>
      </c>
      <c r="AB3662" s="69" t="s">
        <v>1144</v>
      </c>
      <c r="AC3662" s="69"/>
    </row>
    <row r="3663" spans="1:29" x14ac:dyDescent="0.25">
      <c r="A3663" s="71" t="s">
        <v>193</v>
      </c>
      <c r="B3663" s="71"/>
      <c r="C3663" s="71"/>
      <c r="D3663" s="71"/>
      <c r="E3663" s="71"/>
      <c r="F3663" s="71"/>
      <c r="G3663" s="71"/>
      <c r="H3663" s="71"/>
      <c r="I3663" s="72">
        <v>1011.7</v>
      </c>
      <c r="J3663" s="71"/>
      <c r="K3663" s="71"/>
      <c r="L3663" s="72">
        <v>1011.7</v>
      </c>
      <c r="M3663" s="72">
        <v>0</v>
      </c>
      <c r="N3663" s="71"/>
      <c r="O3663" s="71"/>
      <c r="P3663" s="71"/>
      <c r="Q3663" s="71"/>
      <c r="R3663" s="71"/>
      <c r="S3663" s="72">
        <v>1011.7</v>
      </c>
      <c r="T3663" s="72">
        <v>1011.7</v>
      </c>
      <c r="U3663" s="71"/>
      <c r="V3663" s="71"/>
      <c r="W3663" s="71"/>
      <c r="X3663" s="72">
        <v>0</v>
      </c>
      <c r="Y3663" s="72">
        <v>0</v>
      </c>
      <c r="Z3663" s="72">
        <v>1011.7</v>
      </c>
      <c r="AA3663" s="69"/>
      <c r="AB3663" s="69"/>
      <c r="AC3663" s="69"/>
    </row>
    <row r="3664" spans="1:29" ht="40" x14ac:dyDescent="0.25">
      <c r="A3664" s="68" t="s">
        <v>34700</v>
      </c>
      <c r="B3664" s="69" t="s">
        <v>34701</v>
      </c>
      <c r="C3664" s="69" t="s">
        <v>34702</v>
      </c>
      <c r="D3664" s="69" t="s">
        <v>4836</v>
      </c>
      <c r="E3664" s="69"/>
      <c r="F3664" s="69" t="s">
        <v>31669</v>
      </c>
      <c r="G3664" s="69" t="s">
        <v>31492</v>
      </c>
      <c r="H3664" s="69" t="s">
        <v>962</v>
      </c>
      <c r="I3664" s="70">
        <v>10636.69</v>
      </c>
      <c r="J3664" s="69" t="s">
        <v>4591</v>
      </c>
      <c r="K3664" s="69" t="s">
        <v>34703</v>
      </c>
      <c r="L3664" s="70">
        <v>10636.69</v>
      </c>
      <c r="M3664" s="69"/>
      <c r="N3664" s="69" t="s">
        <v>34704</v>
      </c>
      <c r="O3664" s="69"/>
      <c r="P3664" s="69" t="s">
        <v>1250</v>
      </c>
      <c r="Q3664" s="69" t="s">
        <v>1393</v>
      </c>
      <c r="R3664" s="69"/>
      <c r="S3664" s="70">
        <v>10636.69</v>
      </c>
      <c r="T3664" s="70"/>
      <c r="U3664" s="69" t="s">
        <v>1393</v>
      </c>
      <c r="V3664" s="73">
        <v>87</v>
      </c>
      <c r="W3664" s="69" t="s">
        <v>1393</v>
      </c>
      <c r="X3664" s="69"/>
      <c r="Y3664" s="70"/>
      <c r="Z3664" s="69">
        <v>0</v>
      </c>
      <c r="AA3664" s="69" t="s">
        <v>989</v>
      </c>
      <c r="AB3664" s="69" t="s">
        <v>1144</v>
      </c>
      <c r="AC3664" s="69"/>
    </row>
    <row r="3665" spans="1:29" x14ac:dyDescent="0.25">
      <c r="A3665" s="71" t="s">
        <v>193</v>
      </c>
      <c r="B3665" s="71"/>
      <c r="C3665" s="71"/>
      <c r="D3665" s="71"/>
      <c r="E3665" s="71"/>
      <c r="F3665" s="71"/>
      <c r="G3665" s="71"/>
      <c r="H3665" s="71"/>
      <c r="I3665" s="72">
        <v>10636.69</v>
      </c>
      <c r="J3665" s="71"/>
      <c r="K3665" s="71"/>
      <c r="L3665" s="72">
        <v>10636.69</v>
      </c>
      <c r="M3665" s="72">
        <v>0</v>
      </c>
      <c r="N3665" s="71"/>
      <c r="O3665" s="71"/>
      <c r="P3665" s="71"/>
      <c r="Q3665" s="71"/>
      <c r="R3665" s="71"/>
      <c r="S3665" s="72">
        <v>10636.69</v>
      </c>
      <c r="T3665" s="72">
        <v>10636.69</v>
      </c>
      <c r="U3665" s="71"/>
      <c r="V3665" s="71"/>
      <c r="W3665" s="71"/>
      <c r="X3665" s="72">
        <v>0</v>
      </c>
      <c r="Y3665" s="72">
        <v>0</v>
      </c>
      <c r="Z3665" s="72">
        <v>10636.69</v>
      </c>
      <c r="AA3665" s="69"/>
      <c r="AB3665" s="69"/>
      <c r="AC3665" s="69"/>
    </row>
    <row r="3666" spans="1:29" ht="140" x14ac:dyDescent="0.25">
      <c r="A3666" s="68" t="s">
        <v>34705</v>
      </c>
      <c r="B3666" s="69" t="s">
        <v>34706</v>
      </c>
      <c r="C3666" s="69" t="s">
        <v>34707</v>
      </c>
      <c r="D3666" s="69" t="s">
        <v>890</v>
      </c>
      <c r="E3666" s="69"/>
      <c r="F3666" s="69" t="s">
        <v>31669</v>
      </c>
      <c r="G3666" s="69" t="s">
        <v>3815</v>
      </c>
      <c r="H3666" s="69" t="s">
        <v>962</v>
      </c>
      <c r="I3666" s="70">
        <v>25561.05</v>
      </c>
      <c r="J3666" s="69" t="s">
        <v>4591</v>
      </c>
      <c r="K3666" s="69" t="s">
        <v>34708</v>
      </c>
      <c r="L3666" s="70">
        <v>25561.05</v>
      </c>
      <c r="M3666" s="69"/>
      <c r="N3666" s="69" t="s">
        <v>34709</v>
      </c>
      <c r="O3666" s="69"/>
      <c r="P3666" s="69" t="s">
        <v>4756</v>
      </c>
      <c r="Q3666" s="69" t="s">
        <v>2711</v>
      </c>
      <c r="R3666" s="69"/>
      <c r="S3666" s="70">
        <v>25561.05</v>
      </c>
      <c r="T3666" s="70"/>
      <c r="U3666" s="69" t="s">
        <v>2711</v>
      </c>
      <c r="V3666" s="73">
        <v>58</v>
      </c>
      <c r="W3666" s="69" t="s">
        <v>2711</v>
      </c>
      <c r="X3666" s="69"/>
      <c r="Y3666" s="70"/>
      <c r="Z3666" s="69">
        <v>0</v>
      </c>
      <c r="AA3666" s="69" t="s">
        <v>989</v>
      </c>
      <c r="AB3666" s="69" t="s">
        <v>1144</v>
      </c>
      <c r="AC3666" s="69"/>
    </row>
    <row r="3667" spans="1:29" x14ac:dyDescent="0.25">
      <c r="A3667" s="71" t="s">
        <v>193</v>
      </c>
      <c r="B3667" s="71"/>
      <c r="C3667" s="71"/>
      <c r="D3667" s="71"/>
      <c r="E3667" s="71"/>
      <c r="F3667" s="71"/>
      <c r="G3667" s="71"/>
      <c r="H3667" s="71"/>
      <c r="I3667" s="72">
        <v>25561.05</v>
      </c>
      <c r="J3667" s="71"/>
      <c r="K3667" s="71"/>
      <c r="L3667" s="72">
        <v>25561.05</v>
      </c>
      <c r="M3667" s="72">
        <v>0</v>
      </c>
      <c r="N3667" s="71"/>
      <c r="O3667" s="71"/>
      <c r="P3667" s="71"/>
      <c r="Q3667" s="71"/>
      <c r="R3667" s="71"/>
      <c r="S3667" s="72">
        <v>25561.05</v>
      </c>
      <c r="T3667" s="72">
        <v>25561.05</v>
      </c>
      <c r="U3667" s="71"/>
      <c r="V3667" s="71"/>
      <c r="W3667" s="71"/>
      <c r="X3667" s="72">
        <v>0</v>
      </c>
      <c r="Y3667" s="72">
        <v>0</v>
      </c>
      <c r="Z3667" s="72">
        <v>25561.05</v>
      </c>
      <c r="AA3667" s="69"/>
      <c r="AB3667" s="69"/>
      <c r="AC3667" s="69"/>
    </row>
    <row r="3668" spans="1:29" ht="30" x14ac:dyDescent="0.25">
      <c r="A3668" s="68" t="s">
        <v>34710</v>
      </c>
      <c r="B3668" s="69" t="s">
        <v>34711</v>
      </c>
      <c r="C3668" s="69" t="s">
        <v>34712</v>
      </c>
      <c r="D3668" s="69" t="s">
        <v>1876</v>
      </c>
      <c r="E3668" s="69"/>
      <c r="F3668" s="69" t="s">
        <v>31583</v>
      </c>
      <c r="G3668" s="69" t="s">
        <v>31492</v>
      </c>
      <c r="H3668" s="69" t="s">
        <v>962</v>
      </c>
      <c r="I3668" s="70">
        <v>2440.29</v>
      </c>
      <c r="J3668" s="69" t="s">
        <v>4591</v>
      </c>
      <c r="K3668" s="69" t="s">
        <v>34713</v>
      </c>
      <c r="L3668" s="70">
        <v>2440.29</v>
      </c>
      <c r="M3668" s="69"/>
      <c r="N3668" s="69" t="s">
        <v>34714</v>
      </c>
      <c r="O3668" s="69"/>
      <c r="P3668" s="69" t="s">
        <v>1137</v>
      </c>
      <c r="Q3668" s="69" t="s">
        <v>1332</v>
      </c>
      <c r="R3668" s="69"/>
      <c r="S3668" s="70">
        <v>2440.29</v>
      </c>
      <c r="T3668" s="70"/>
      <c r="U3668" s="69" t="s">
        <v>1332</v>
      </c>
      <c r="V3668" s="73">
        <v>89</v>
      </c>
      <c r="W3668" s="69" t="s">
        <v>1332</v>
      </c>
      <c r="X3668" s="69"/>
      <c r="Y3668" s="70"/>
      <c r="Z3668" s="69">
        <v>0</v>
      </c>
      <c r="AA3668" s="69" t="s">
        <v>989</v>
      </c>
      <c r="AB3668" s="69" t="s">
        <v>1144</v>
      </c>
      <c r="AC3668" s="69"/>
    </row>
    <row r="3669" spans="1:29" x14ac:dyDescent="0.25">
      <c r="A3669" s="71" t="s">
        <v>193</v>
      </c>
      <c r="B3669" s="71"/>
      <c r="C3669" s="71"/>
      <c r="D3669" s="71"/>
      <c r="E3669" s="71"/>
      <c r="F3669" s="71"/>
      <c r="G3669" s="71"/>
      <c r="H3669" s="71"/>
      <c r="I3669" s="72">
        <v>2440.29</v>
      </c>
      <c r="J3669" s="71"/>
      <c r="K3669" s="71"/>
      <c r="L3669" s="72">
        <v>2440.29</v>
      </c>
      <c r="M3669" s="72">
        <v>0</v>
      </c>
      <c r="N3669" s="71"/>
      <c r="O3669" s="71"/>
      <c r="P3669" s="71"/>
      <c r="Q3669" s="71"/>
      <c r="R3669" s="71"/>
      <c r="S3669" s="72">
        <v>2440.29</v>
      </c>
      <c r="T3669" s="72">
        <v>2440.29</v>
      </c>
      <c r="U3669" s="71"/>
      <c r="V3669" s="71"/>
      <c r="W3669" s="71"/>
      <c r="X3669" s="72">
        <v>0</v>
      </c>
      <c r="Y3669" s="72">
        <v>0</v>
      </c>
      <c r="Z3669" s="72">
        <v>2440.29</v>
      </c>
      <c r="AA3669" s="69"/>
      <c r="AB3669" s="69"/>
      <c r="AC3669" s="69"/>
    </row>
    <row r="3670" spans="1:29" ht="40" x14ac:dyDescent="0.25">
      <c r="A3670" s="68" t="s">
        <v>34715</v>
      </c>
      <c r="B3670" s="69" t="s">
        <v>34716</v>
      </c>
      <c r="C3670" s="69" t="s">
        <v>34717</v>
      </c>
      <c r="D3670" s="69" t="s">
        <v>858</v>
      </c>
      <c r="E3670" s="69"/>
      <c r="F3670" s="69" t="s">
        <v>31583</v>
      </c>
      <c r="G3670" s="69" t="s">
        <v>31943</v>
      </c>
      <c r="H3670" s="69" t="s">
        <v>962</v>
      </c>
      <c r="I3670" s="70">
        <v>807.75</v>
      </c>
      <c r="J3670" s="69" t="s">
        <v>4591</v>
      </c>
      <c r="K3670" s="69" t="s">
        <v>34718</v>
      </c>
      <c r="L3670" s="70">
        <v>807.65</v>
      </c>
      <c r="M3670" s="69"/>
      <c r="N3670" s="69" t="s">
        <v>34719</v>
      </c>
      <c r="O3670" s="69"/>
      <c r="P3670" s="69" t="s">
        <v>31673</v>
      </c>
      <c r="Q3670" s="69" t="s">
        <v>1996</v>
      </c>
      <c r="R3670" s="69"/>
      <c r="S3670" s="70">
        <v>807.65</v>
      </c>
      <c r="T3670" s="70"/>
      <c r="U3670" s="69" t="s">
        <v>1996</v>
      </c>
      <c r="V3670" s="73">
        <v>88</v>
      </c>
      <c r="W3670" s="69" t="s">
        <v>1996</v>
      </c>
      <c r="X3670" s="69"/>
      <c r="Y3670" s="70"/>
      <c r="Z3670" s="69">
        <v>0</v>
      </c>
      <c r="AA3670" s="69" t="s">
        <v>989</v>
      </c>
      <c r="AB3670" s="69" t="s">
        <v>1191</v>
      </c>
      <c r="AC3670" s="69"/>
    </row>
    <row r="3671" spans="1:29" x14ac:dyDescent="0.25">
      <c r="A3671" s="71" t="s">
        <v>193</v>
      </c>
      <c r="B3671" s="71"/>
      <c r="C3671" s="71"/>
      <c r="D3671" s="71"/>
      <c r="E3671" s="71"/>
      <c r="F3671" s="71"/>
      <c r="G3671" s="71"/>
      <c r="H3671" s="71"/>
      <c r="I3671" s="72">
        <v>807.75</v>
      </c>
      <c r="J3671" s="71"/>
      <c r="K3671" s="71"/>
      <c r="L3671" s="72">
        <v>807.65</v>
      </c>
      <c r="M3671" s="72">
        <v>0.10000000000002274</v>
      </c>
      <c r="N3671" s="71"/>
      <c r="O3671" s="71"/>
      <c r="P3671" s="71"/>
      <c r="Q3671" s="71"/>
      <c r="R3671" s="71"/>
      <c r="S3671" s="72">
        <v>807.65</v>
      </c>
      <c r="T3671" s="72">
        <v>807.65</v>
      </c>
      <c r="U3671" s="71"/>
      <c r="V3671" s="71"/>
      <c r="W3671" s="71"/>
      <c r="X3671" s="72">
        <v>0</v>
      </c>
      <c r="Y3671" s="72">
        <v>0</v>
      </c>
      <c r="Z3671" s="72">
        <v>807.65</v>
      </c>
      <c r="AA3671" s="69"/>
      <c r="AB3671" s="69"/>
      <c r="AC3671" s="69"/>
    </row>
    <row r="3672" spans="1:29" ht="30" x14ac:dyDescent="0.25">
      <c r="A3672" s="68" t="s">
        <v>34720</v>
      </c>
      <c r="B3672" s="69" t="s">
        <v>34312</v>
      </c>
      <c r="C3672" s="69" t="s">
        <v>34721</v>
      </c>
      <c r="D3672" s="69" t="s">
        <v>4623</v>
      </c>
      <c r="E3672" s="69"/>
      <c r="F3672" s="69" t="s">
        <v>31583</v>
      </c>
      <c r="G3672" s="69" t="s">
        <v>31492</v>
      </c>
      <c r="H3672" s="69" t="s">
        <v>962</v>
      </c>
      <c r="I3672" s="70">
        <v>1089.8900000000001</v>
      </c>
      <c r="J3672" s="69" t="s">
        <v>4591</v>
      </c>
      <c r="K3672" s="69" t="s">
        <v>34722</v>
      </c>
      <c r="L3672" s="70">
        <v>1089.8900000000001</v>
      </c>
      <c r="M3672" s="69"/>
      <c r="N3672" s="69" t="s">
        <v>34723</v>
      </c>
      <c r="O3672" s="69"/>
      <c r="P3672" s="69" t="s">
        <v>32054</v>
      </c>
      <c r="Q3672" s="69" t="s">
        <v>1851</v>
      </c>
      <c r="R3672" s="69"/>
      <c r="S3672" s="70">
        <v>1089.8900000000001</v>
      </c>
      <c r="T3672" s="70"/>
      <c r="U3672" s="69" t="s">
        <v>1851</v>
      </c>
      <c r="V3672" s="73">
        <v>83</v>
      </c>
      <c r="W3672" s="69" t="s">
        <v>1851</v>
      </c>
      <c r="X3672" s="69"/>
      <c r="Y3672" s="70"/>
      <c r="Z3672" s="69">
        <v>0</v>
      </c>
      <c r="AA3672" s="69" t="s">
        <v>989</v>
      </c>
      <c r="AB3672" s="69" t="s">
        <v>1144</v>
      </c>
      <c r="AC3672" s="69"/>
    </row>
    <row r="3673" spans="1:29" x14ac:dyDescent="0.25">
      <c r="A3673" s="71" t="s">
        <v>193</v>
      </c>
      <c r="B3673" s="71"/>
      <c r="C3673" s="71"/>
      <c r="D3673" s="71"/>
      <c r="E3673" s="71"/>
      <c r="F3673" s="71"/>
      <c r="G3673" s="71"/>
      <c r="H3673" s="71"/>
      <c r="I3673" s="72">
        <v>1089.8900000000001</v>
      </c>
      <c r="J3673" s="71"/>
      <c r="K3673" s="71"/>
      <c r="L3673" s="72">
        <v>1089.8900000000001</v>
      </c>
      <c r="M3673" s="72">
        <v>0</v>
      </c>
      <c r="N3673" s="71"/>
      <c r="O3673" s="71"/>
      <c r="P3673" s="71"/>
      <c r="Q3673" s="71"/>
      <c r="R3673" s="71"/>
      <c r="S3673" s="72">
        <v>1089.8900000000001</v>
      </c>
      <c r="T3673" s="72">
        <v>1089.8900000000001</v>
      </c>
      <c r="U3673" s="71"/>
      <c r="V3673" s="71"/>
      <c r="W3673" s="71"/>
      <c r="X3673" s="72">
        <v>0</v>
      </c>
      <c r="Y3673" s="72">
        <v>0</v>
      </c>
      <c r="Z3673" s="72">
        <v>1089.8900000000001</v>
      </c>
      <c r="AA3673" s="69"/>
      <c r="AB3673" s="69"/>
      <c r="AC3673" s="69"/>
    </row>
    <row r="3674" spans="1:29" ht="50" x14ac:dyDescent="0.25">
      <c r="A3674" s="68" t="s">
        <v>34724</v>
      </c>
      <c r="B3674" s="69" t="s">
        <v>34725</v>
      </c>
      <c r="C3674" s="69" t="s">
        <v>34726</v>
      </c>
      <c r="D3674" s="69" t="s">
        <v>4623</v>
      </c>
      <c r="E3674" s="69"/>
      <c r="F3674" s="69" t="s">
        <v>31631</v>
      </c>
      <c r="G3674" s="69" t="s">
        <v>31492</v>
      </c>
      <c r="H3674" s="69" t="s">
        <v>962</v>
      </c>
      <c r="I3674" s="70">
        <v>4757.96</v>
      </c>
      <c r="J3674" s="69" t="s">
        <v>4591</v>
      </c>
      <c r="K3674" s="69" t="s">
        <v>34727</v>
      </c>
      <c r="L3674" s="70">
        <v>4757.96</v>
      </c>
      <c r="M3674" s="69"/>
      <c r="N3674" s="69" t="s">
        <v>34728</v>
      </c>
      <c r="O3674" s="69"/>
      <c r="P3674" s="69" t="s">
        <v>32684</v>
      </c>
      <c r="Q3674" s="69" t="s">
        <v>3848</v>
      </c>
      <c r="R3674" s="69"/>
      <c r="S3674" s="70">
        <v>4757.96</v>
      </c>
      <c r="T3674" s="70"/>
      <c r="U3674" s="69" t="s">
        <v>3848</v>
      </c>
      <c r="V3674" s="73">
        <v>83</v>
      </c>
      <c r="W3674" s="69" t="s">
        <v>3848</v>
      </c>
      <c r="X3674" s="69"/>
      <c r="Y3674" s="70"/>
      <c r="Z3674" s="69">
        <v>0</v>
      </c>
      <c r="AA3674" s="69" t="s">
        <v>989</v>
      </c>
      <c r="AB3674" s="69" t="s">
        <v>1144</v>
      </c>
      <c r="AC3674" s="69"/>
    </row>
    <row r="3675" spans="1:29" x14ac:dyDescent="0.25">
      <c r="A3675" s="71" t="s">
        <v>193</v>
      </c>
      <c r="B3675" s="71"/>
      <c r="C3675" s="71"/>
      <c r="D3675" s="71"/>
      <c r="E3675" s="71"/>
      <c r="F3675" s="71"/>
      <c r="G3675" s="71"/>
      <c r="H3675" s="71"/>
      <c r="I3675" s="72">
        <v>4757.96</v>
      </c>
      <c r="J3675" s="71"/>
      <c r="K3675" s="71"/>
      <c r="L3675" s="72">
        <v>4757.96</v>
      </c>
      <c r="M3675" s="72">
        <v>0</v>
      </c>
      <c r="N3675" s="71"/>
      <c r="O3675" s="71"/>
      <c r="P3675" s="71"/>
      <c r="Q3675" s="71"/>
      <c r="R3675" s="71"/>
      <c r="S3675" s="72">
        <v>4757.96</v>
      </c>
      <c r="T3675" s="72">
        <v>4757.96</v>
      </c>
      <c r="U3675" s="71"/>
      <c r="V3675" s="71"/>
      <c r="W3675" s="71"/>
      <c r="X3675" s="72">
        <v>0</v>
      </c>
      <c r="Y3675" s="72">
        <v>0</v>
      </c>
      <c r="Z3675" s="72">
        <v>4757.96</v>
      </c>
      <c r="AA3675" s="69"/>
      <c r="AB3675" s="69"/>
      <c r="AC3675" s="69"/>
    </row>
    <row r="3676" spans="1:29" ht="30" x14ac:dyDescent="0.25">
      <c r="A3676" s="68" t="s">
        <v>34729</v>
      </c>
      <c r="B3676" s="69" t="s">
        <v>34730</v>
      </c>
      <c r="C3676" s="69" t="s">
        <v>34731</v>
      </c>
      <c r="D3676" s="69" t="s">
        <v>4611</v>
      </c>
      <c r="E3676" s="69"/>
      <c r="F3676" s="69" t="s">
        <v>31631</v>
      </c>
      <c r="G3676" s="69" t="s">
        <v>31698</v>
      </c>
      <c r="H3676" s="69" t="s">
        <v>962</v>
      </c>
      <c r="I3676" s="70">
        <v>1401.26</v>
      </c>
      <c r="J3676" s="69" t="s">
        <v>4591</v>
      </c>
      <c r="K3676" s="69" t="s">
        <v>34732</v>
      </c>
      <c r="L3676" s="70">
        <v>1401.26</v>
      </c>
      <c r="M3676" s="69"/>
      <c r="N3676" s="69" t="s">
        <v>34733</v>
      </c>
      <c r="O3676" s="69"/>
      <c r="P3676" s="69" t="s">
        <v>31492</v>
      </c>
      <c r="Q3676" s="69" t="s">
        <v>4716</v>
      </c>
      <c r="R3676" s="69"/>
      <c r="S3676" s="70">
        <v>1401.26</v>
      </c>
      <c r="T3676" s="70"/>
      <c r="U3676" s="69" t="s">
        <v>4716</v>
      </c>
      <c r="V3676" s="73">
        <v>103</v>
      </c>
      <c r="W3676" s="69" t="s">
        <v>4716</v>
      </c>
      <c r="X3676" s="69"/>
      <c r="Y3676" s="70"/>
      <c r="Z3676" s="69">
        <v>0</v>
      </c>
      <c r="AA3676" s="69" t="s">
        <v>989</v>
      </c>
      <c r="AB3676" s="69" t="s">
        <v>1144</v>
      </c>
      <c r="AC3676" s="69"/>
    </row>
    <row r="3677" spans="1:29" x14ac:dyDescent="0.25">
      <c r="A3677" s="71" t="s">
        <v>193</v>
      </c>
      <c r="B3677" s="71"/>
      <c r="C3677" s="71"/>
      <c r="D3677" s="71"/>
      <c r="E3677" s="71"/>
      <c r="F3677" s="71"/>
      <c r="G3677" s="71"/>
      <c r="H3677" s="71"/>
      <c r="I3677" s="72">
        <v>1401.26</v>
      </c>
      <c r="J3677" s="71"/>
      <c r="K3677" s="71"/>
      <c r="L3677" s="72">
        <v>1401.26</v>
      </c>
      <c r="M3677" s="72">
        <v>0</v>
      </c>
      <c r="N3677" s="71"/>
      <c r="O3677" s="71"/>
      <c r="P3677" s="71"/>
      <c r="Q3677" s="71"/>
      <c r="R3677" s="71"/>
      <c r="S3677" s="72">
        <v>1401.26</v>
      </c>
      <c r="T3677" s="72">
        <v>1401.26</v>
      </c>
      <c r="U3677" s="71"/>
      <c r="V3677" s="71"/>
      <c r="W3677" s="71"/>
      <c r="X3677" s="72">
        <v>0</v>
      </c>
      <c r="Y3677" s="72">
        <v>0</v>
      </c>
      <c r="Z3677" s="72">
        <v>1401.26</v>
      </c>
      <c r="AA3677" s="69"/>
      <c r="AB3677" s="69"/>
      <c r="AC3677" s="69"/>
    </row>
    <row r="3678" spans="1:29" ht="50" x14ac:dyDescent="0.25">
      <c r="A3678" s="68" t="s">
        <v>34734</v>
      </c>
      <c r="B3678" s="69" t="s">
        <v>34735</v>
      </c>
      <c r="C3678" s="69" t="s">
        <v>34736</v>
      </c>
      <c r="D3678" s="69" t="s">
        <v>4611</v>
      </c>
      <c r="E3678" s="69"/>
      <c r="F3678" s="69" t="s">
        <v>31575</v>
      </c>
      <c r="G3678" s="69" t="s">
        <v>31575</v>
      </c>
      <c r="H3678" s="69" t="s">
        <v>962</v>
      </c>
      <c r="I3678" s="70">
        <v>11894.52</v>
      </c>
      <c r="J3678" s="69" t="s">
        <v>4591</v>
      </c>
      <c r="K3678" s="69" t="s">
        <v>34737</v>
      </c>
      <c r="L3678" s="70">
        <v>11894.52</v>
      </c>
      <c r="M3678" s="69"/>
      <c r="N3678" s="69" t="s">
        <v>34738</v>
      </c>
      <c r="O3678" s="69"/>
      <c r="P3678" s="69" t="s">
        <v>1227</v>
      </c>
      <c r="Q3678" s="69" t="s">
        <v>982</v>
      </c>
      <c r="R3678" s="69"/>
      <c r="S3678" s="70">
        <v>11894.52</v>
      </c>
      <c r="T3678" s="70"/>
      <c r="U3678" s="69" t="s">
        <v>982</v>
      </c>
      <c r="V3678" s="73">
        <v>92</v>
      </c>
      <c r="W3678" s="69" t="s">
        <v>982</v>
      </c>
      <c r="X3678" s="69"/>
      <c r="Y3678" s="70"/>
      <c r="Z3678" s="69">
        <v>0</v>
      </c>
      <c r="AA3678" s="69" t="s">
        <v>966</v>
      </c>
      <c r="AB3678" s="69" t="s">
        <v>1144</v>
      </c>
      <c r="AC3678" s="69"/>
    </row>
    <row r="3679" spans="1:29" x14ac:dyDescent="0.25">
      <c r="A3679" s="71" t="s">
        <v>193</v>
      </c>
      <c r="B3679" s="71"/>
      <c r="C3679" s="71"/>
      <c r="D3679" s="71"/>
      <c r="E3679" s="71"/>
      <c r="F3679" s="71"/>
      <c r="G3679" s="71"/>
      <c r="H3679" s="71"/>
      <c r="I3679" s="72">
        <v>11894.52</v>
      </c>
      <c r="J3679" s="71"/>
      <c r="K3679" s="71"/>
      <c r="L3679" s="72">
        <v>11894.52</v>
      </c>
      <c r="M3679" s="72">
        <v>0</v>
      </c>
      <c r="N3679" s="71"/>
      <c r="O3679" s="71"/>
      <c r="P3679" s="71"/>
      <c r="Q3679" s="71"/>
      <c r="R3679" s="71"/>
      <c r="S3679" s="72">
        <v>11894.52</v>
      </c>
      <c r="T3679" s="72">
        <v>11894.52</v>
      </c>
      <c r="U3679" s="71"/>
      <c r="V3679" s="71"/>
      <c r="W3679" s="71"/>
      <c r="X3679" s="72">
        <v>0</v>
      </c>
      <c r="Y3679" s="72">
        <v>0</v>
      </c>
      <c r="Z3679" s="72">
        <v>11894.52</v>
      </c>
      <c r="AA3679" s="69"/>
      <c r="AB3679" s="69"/>
      <c r="AC3679" s="69"/>
    </row>
    <row r="3680" spans="1:29" ht="130" x14ac:dyDescent="0.25">
      <c r="A3680" s="68" t="s">
        <v>34739</v>
      </c>
      <c r="B3680" s="69" t="s">
        <v>34740</v>
      </c>
      <c r="C3680" s="69" t="s">
        <v>34741</v>
      </c>
      <c r="D3680" s="69" t="s">
        <v>4670</v>
      </c>
      <c r="E3680" s="69"/>
      <c r="F3680" s="69" t="s">
        <v>31575</v>
      </c>
      <c r="G3680" s="69" t="s">
        <v>1242</v>
      </c>
      <c r="H3680" s="69" t="s">
        <v>962</v>
      </c>
      <c r="I3680" s="70">
        <v>120022.49</v>
      </c>
      <c r="J3680" s="69" t="s">
        <v>4591</v>
      </c>
      <c r="K3680" s="69" t="s">
        <v>34742</v>
      </c>
      <c r="L3680" s="70">
        <v>120022.49</v>
      </c>
      <c r="M3680" s="69"/>
      <c r="N3680" s="69" t="s">
        <v>34743</v>
      </c>
      <c r="O3680" s="69" t="s">
        <v>34743</v>
      </c>
      <c r="P3680" s="69" t="s">
        <v>1934</v>
      </c>
      <c r="Q3680" s="69" t="s">
        <v>1416</v>
      </c>
      <c r="R3680" s="69" t="s">
        <v>1596</v>
      </c>
      <c r="S3680" s="70">
        <v>120022.49</v>
      </c>
      <c r="T3680" s="70"/>
      <c r="U3680" s="69" t="s">
        <v>1327</v>
      </c>
      <c r="V3680" s="73">
        <v>115</v>
      </c>
      <c r="W3680" s="69" t="s">
        <v>1416</v>
      </c>
      <c r="X3680" s="69"/>
      <c r="Y3680" s="70"/>
      <c r="Z3680" s="69">
        <v>376.73</v>
      </c>
      <c r="AA3680" s="69" t="s">
        <v>989</v>
      </c>
      <c r="AB3680" s="69" t="s">
        <v>1144</v>
      </c>
      <c r="AC3680" s="69"/>
    </row>
    <row r="3681" spans="1:29" x14ac:dyDescent="0.25">
      <c r="A3681" s="71" t="s">
        <v>193</v>
      </c>
      <c r="B3681" s="71"/>
      <c r="C3681" s="71"/>
      <c r="D3681" s="71"/>
      <c r="E3681" s="71"/>
      <c r="F3681" s="71"/>
      <c r="G3681" s="71"/>
      <c r="H3681" s="71"/>
      <c r="I3681" s="72">
        <v>120022.49</v>
      </c>
      <c r="J3681" s="71"/>
      <c r="K3681" s="71"/>
      <c r="L3681" s="72">
        <v>120022.49</v>
      </c>
      <c r="M3681" s="72">
        <v>0</v>
      </c>
      <c r="N3681" s="71"/>
      <c r="O3681" s="71"/>
      <c r="P3681" s="71"/>
      <c r="Q3681" s="71"/>
      <c r="R3681" s="71"/>
      <c r="S3681" s="72">
        <v>120022.49</v>
      </c>
      <c r="T3681" s="72">
        <v>120022.49</v>
      </c>
      <c r="U3681" s="71"/>
      <c r="V3681" s="71"/>
      <c r="W3681" s="71"/>
      <c r="X3681" s="72">
        <v>0</v>
      </c>
      <c r="Y3681" s="72">
        <v>376.73</v>
      </c>
      <c r="Z3681" s="72">
        <v>120399.22</v>
      </c>
      <c r="AA3681" s="69"/>
      <c r="AB3681" s="69"/>
      <c r="AC3681" s="69"/>
    </row>
    <row r="3682" spans="1:29" ht="80" x14ac:dyDescent="0.25">
      <c r="A3682" s="68" t="s">
        <v>34744</v>
      </c>
      <c r="B3682" s="69" t="s">
        <v>34745</v>
      </c>
      <c r="C3682" s="69" t="s">
        <v>34746</v>
      </c>
      <c r="D3682" s="69" t="s">
        <v>4056</v>
      </c>
      <c r="E3682" s="69"/>
      <c r="F3682" s="69" t="s">
        <v>31575</v>
      </c>
      <c r="G3682" s="69" t="s">
        <v>4607</v>
      </c>
      <c r="H3682" s="69" t="s">
        <v>962</v>
      </c>
      <c r="I3682" s="70">
        <v>77668.94</v>
      </c>
      <c r="J3682" s="69" t="s">
        <v>4591</v>
      </c>
      <c r="K3682" s="69" t="s">
        <v>34747</v>
      </c>
      <c r="L3682" s="70">
        <v>77668.94</v>
      </c>
      <c r="M3682" s="69"/>
      <c r="N3682" s="69" t="s">
        <v>34748</v>
      </c>
      <c r="O3682" s="69" t="s">
        <v>34748</v>
      </c>
      <c r="P3682" s="69" t="s">
        <v>1851</v>
      </c>
      <c r="Q3682" s="69" t="s">
        <v>1413</v>
      </c>
      <c r="R3682" s="69" t="s">
        <v>1174</v>
      </c>
      <c r="S3682" s="70">
        <v>77668.94</v>
      </c>
      <c r="T3682" s="70"/>
      <c r="U3682" s="69" t="s">
        <v>1251</v>
      </c>
      <c r="V3682" s="73">
        <v>50</v>
      </c>
      <c r="W3682" s="69" t="s">
        <v>1413</v>
      </c>
      <c r="X3682" s="69"/>
      <c r="Y3682" s="70"/>
      <c r="Z3682" s="69">
        <v>199.46</v>
      </c>
      <c r="AA3682" s="69" t="s">
        <v>989</v>
      </c>
      <c r="AB3682" s="69" t="s">
        <v>1191</v>
      </c>
      <c r="AC3682" s="69"/>
    </row>
    <row r="3683" spans="1:29" x14ac:dyDescent="0.25">
      <c r="A3683" s="71" t="s">
        <v>193</v>
      </c>
      <c r="B3683" s="71"/>
      <c r="C3683" s="71"/>
      <c r="D3683" s="71"/>
      <c r="E3683" s="71"/>
      <c r="F3683" s="71"/>
      <c r="G3683" s="71"/>
      <c r="H3683" s="71"/>
      <c r="I3683" s="72">
        <v>77668.94</v>
      </c>
      <c r="J3683" s="71"/>
      <c r="K3683" s="71"/>
      <c r="L3683" s="72">
        <v>77668.94</v>
      </c>
      <c r="M3683" s="72">
        <v>0</v>
      </c>
      <c r="N3683" s="71"/>
      <c r="O3683" s="71"/>
      <c r="P3683" s="71"/>
      <c r="Q3683" s="71"/>
      <c r="R3683" s="71"/>
      <c r="S3683" s="72">
        <v>77668.94</v>
      </c>
      <c r="T3683" s="72">
        <v>77668.94</v>
      </c>
      <c r="U3683" s="71"/>
      <c r="V3683" s="71"/>
      <c r="W3683" s="71"/>
      <c r="X3683" s="72">
        <v>0</v>
      </c>
      <c r="Y3683" s="72">
        <v>199.46</v>
      </c>
      <c r="Z3683" s="72">
        <v>77868.400000000009</v>
      </c>
      <c r="AA3683" s="69"/>
      <c r="AB3683" s="69"/>
      <c r="AC3683" s="69"/>
    </row>
    <row r="3684" spans="1:29" ht="80" x14ac:dyDescent="0.25">
      <c r="A3684" s="68" t="s">
        <v>34749</v>
      </c>
      <c r="B3684" s="69" t="s">
        <v>34750</v>
      </c>
      <c r="C3684" s="69" t="s">
        <v>34752</v>
      </c>
      <c r="D3684" s="69" t="s">
        <v>34751</v>
      </c>
      <c r="E3684" s="69"/>
      <c r="F3684" s="69" t="s">
        <v>31575</v>
      </c>
      <c r="G3684" s="69" t="s">
        <v>1242</v>
      </c>
      <c r="H3684" s="69" t="s">
        <v>962</v>
      </c>
      <c r="I3684" s="70">
        <v>28741.3</v>
      </c>
      <c r="J3684" s="69" t="s">
        <v>4591</v>
      </c>
      <c r="K3684" s="69" t="s">
        <v>34753</v>
      </c>
      <c r="L3684" s="70">
        <v>28741.3</v>
      </c>
      <c r="M3684" s="69"/>
      <c r="N3684" s="69" t="s">
        <v>34754</v>
      </c>
      <c r="O3684" s="69"/>
      <c r="P3684" s="69" t="s">
        <v>31767</v>
      </c>
      <c r="Q3684" s="69" t="s">
        <v>4791</v>
      </c>
      <c r="R3684" s="69"/>
      <c r="S3684" s="70">
        <v>28741.3</v>
      </c>
      <c r="T3684" s="70"/>
      <c r="U3684" s="69" t="s">
        <v>4791</v>
      </c>
      <c r="V3684" s="73">
        <v>69</v>
      </c>
      <c r="W3684" s="69" t="s">
        <v>4791</v>
      </c>
      <c r="X3684" s="69"/>
      <c r="Y3684" s="70"/>
      <c r="Z3684" s="69">
        <v>0</v>
      </c>
      <c r="AA3684" s="69" t="s">
        <v>989</v>
      </c>
      <c r="AB3684" s="69" t="s">
        <v>1144</v>
      </c>
      <c r="AC3684" s="69"/>
    </row>
    <row r="3685" spans="1:29" x14ac:dyDescent="0.25">
      <c r="A3685" s="71" t="s">
        <v>193</v>
      </c>
      <c r="B3685" s="71"/>
      <c r="C3685" s="71"/>
      <c r="D3685" s="71"/>
      <c r="E3685" s="71"/>
      <c r="F3685" s="71"/>
      <c r="G3685" s="71"/>
      <c r="H3685" s="71"/>
      <c r="I3685" s="72">
        <v>28741.3</v>
      </c>
      <c r="J3685" s="71"/>
      <c r="K3685" s="71"/>
      <c r="L3685" s="72">
        <v>28741.3</v>
      </c>
      <c r="M3685" s="72">
        <v>0</v>
      </c>
      <c r="N3685" s="71"/>
      <c r="O3685" s="71"/>
      <c r="P3685" s="71"/>
      <c r="Q3685" s="71"/>
      <c r="R3685" s="71"/>
      <c r="S3685" s="72">
        <v>28741.3</v>
      </c>
      <c r="T3685" s="72">
        <v>28741.3</v>
      </c>
      <c r="U3685" s="71"/>
      <c r="V3685" s="71"/>
      <c r="W3685" s="71"/>
      <c r="X3685" s="72">
        <v>0</v>
      </c>
      <c r="Y3685" s="72">
        <v>0</v>
      </c>
      <c r="Z3685" s="72">
        <v>28741.3</v>
      </c>
      <c r="AA3685" s="69"/>
      <c r="AB3685" s="69"/>
      <c r="AC3685" s="69"/>
    </row>
    <row r="3686" spans="1:29" ht="40" x14ac:dyDescent="0.25">
      <c r="A3686" s="68" t="s">
        <v>34755</v>
      </c>
      <c r="B3686" s="69" t="s">
        <v>34756</v>
      </c>
      <c r="C3686" s="69" t="s">
        <v>34757</v>
      </c>
      <c r="D3686" s="69" t="s">
        <v>9549</v>
      </c>
      <c r="E3686" s="69"/>
      <c r="F3686" s="69" t="s">
        <v>31531</v>
      </c>
      <c r="G3686" s="69" t="s">
        <v>3836</v>
      </c>
      <c r="H3686" s="69" t="s">
        <v>962</v>
      </c>
      <c r="I3686" s="70">
        <v>2217.9</v>
      </c>
      <c r="J3686" s="69" t="s">
        <v>4591</v>
      </c>
      <c r="K3686" s="69" t="s">
        <v>34758</v>
      </c>
      <c r="L3686" s="70">
        <v>2217.9</v>
      </c>
      <c r="M3686" s="69"/>
      <c r="N3686" s="69" t="s">
        <v>34759</v>
      </c>
      <c r="O3686" s="69"/>
      <c r="P3686" s="69" t="s">
        <v>4590</v>
      </c>
      <c r="Q3686" s="69" t="s">
        <v>3348</v>
      </c>
      <c r="R3686" s="69"/>
      <c r="S3686" s="70">
        <v>2217.9</v>
      </c>
      <c r="T3686" s="70"/>
      <c r="U3686" s="69" t="s">
        <v>3348</v>
      </c>
      <c r="V3686" s="73">
        <v>44</v>
      </c>
      <c r="W3686" s="69" t="s">
        <v>3348</v>
      </c>
      <c r="X3686" s="69"/>
      <c r="Y3686" s="70"/>
      <c r="Z3686" s="69">
        <v>0</v>
      </c>
      <c r="AA3686" s="69" t="s">
        <v>989</v>
      </c>
      <c r="AB3686" s="69" t="s">
        <v>1144</v>
      </c>
      <c r="AC3686" s="69"/>
    </row>
    <row r="3687" spans="1:29" x14ac:dyDescent="0.25">
      <c r="A3687" s="71" t="s">
        <v>193</v>
      </c>
      <c r="B3687" s="71"/>
      <c r="C3687" s="71"/>
      <c r="D3687" s="71"/>
      <c r="E3687" s="71"/>
      <c r="F3687" s="71"/>
      <c r="G3687" s="71"/>
      <c r="H3687" s="71"/>
      <c r="I3687" s="72">
        <v>2217.9</v>
      </c>
      <c r="J3687" s="71"/>
      <c r="K3687" s="71"/>
      <c r="L3687" s="72">
        <v>2217.9</v>
      </c>
      <c r="M3687" s="72">
        <v>0</v>
      </c>
      <c r="N3687" s="71"/>
      <c r="O3687" s="71"/>
      <c r="P3687" s="71"/>
      <c r="Q3687" s="71"/>
      <c r="R3687" s="71"/>
      <c r="S3687" s="72">
        <v>2217.9</v>
      </c>
      <c r="T3687" s="72">
        <v>2217.9</v>
      </c>
      <c r="U3687" s="71"/>
      <c r="V3687" s="71"/>
      <c r="W3687" s="71"/>
      <c r="X3687" s="72">
        <v>0</v>
      </c>
      <c r="Y3687" s="72">
        <v>0</v>
      </c>
      <c r="Z3687" s="72">
        <v>2217.9</v>
      </c>
      <c r="AA3687" s="69"/>
      <c r="AB3687" s="69"/>
      <c r="AC3687" s="69"/>
    </row>
    <row r="3688" spans="1:29" ht="40" x14ac:dyDescent="0.25">
      <c r="A3688" s="68" t="s">
        <v>34760</v>
      </c>
      <c r="B3688" s="69" t="s">
        <v>34761</v>
      </c>
      <c r="C3688" s="69" t="s">
        <v>34762</v>
      </c>
      <c r="D3688" s="69" t="s">
        <v>4972</v>
      </c>
      <c r="E3688" s="69"/>
      <c r="F3688" s="69" t="s">
        <v>31531</v>
      </c>
      <c r="G3688" s="69" t="s">
        <v>31531</v>
      </c>
      <c r="H3688" s="69" t="s">
        <v>962</v>
      </c>
      <c r="I3688" s="70">
        <v>8998.2099999999991</v>
      </c>
      <c r="J3688" s="69" t="s">
        <v>4591</v>
      </c>
      <c r="K3688" s="69" t="s">
        <v>34763</v>
      </c>
      <c r="L3688" s="70">
        <v>8998.2099999999991</v>
      </c>
      <c r="M3688" s="69"/>
      <c r="N3688" s="69" t="s">
        <v>34764</v>
      </c>
      <c r="O3688" s="69"/>
      <c r="P3688" s="69" t="s">
        <v>1848</v>
      </c>
      <c r="Q3688" s="69" t="s">
        <v>1311</v>
      </c>
      <c r="R3688" s="69"/>
      <c r="S3688" s="70">
        <v>8998.2099999999991</v>
      </c>
      <c r="T3688" s="70"/>
      <c r="U3688" s="69" t="s">
        <v>1311</v>
      </c>
      <c r="V3688" s="73">
        <v>90</v>
      </c>
      <c r="W3688" s="69" t="s">
        <v>1311</v>
      </c>
      <c r="X3688" s="69"/>
      <c r="Y3688" s="70"/>
      <c r="Z3688" s="69">
        <v>0</v>
      </c>
      <c r="AA3688" s="69" t="s">
        <v>989</v>
      </c>
      <c r="AB3688" s="69" t="s">
        <v>1144</v>
      </c>
      <c r="AC3688" s="69"/>
    </row>
    <row r="3689" spans="1:29" x14ac:dyDescent="0.25">
      <c r="A3689" s="71" t="s">
        <v>193</v>
      </c>
      <c r="B3689" s="71"/>
      <c r="C3689" s="71"/>
      <c r="D3689" s="71"/>
      <c r="E3689" s="71"/>
      <c r="F3689" s="71"/>
      <c r="G3689" s="71"/>
      <c r="H3689" s="71"/>
      <c r="I3689" s="72">
        <v>8998.2099999999991</v>
      </c>
      <c r="J3689" s="71"/>
      <c r="K3689" s="71"/>
      <c r="L3689" s="72">
        <v>8998.2099999999991</v>
      </c>
      <c r="M3689" s="72">
        <v>0</v>
      </c>
      <c r="N3689" s="71"/>
      <c r="O3689" s="71"/>
      <c r="P3689" s="71"/>
      <c r="Q3689" s="71"/>
      <c r="R3689" s="71"/>
      <c r="S3689" s="72">
        <v>8998.2099999999991</v>
      </c>
      <c r="T3689" s="72">
        <v>8998.2099999999991</v>
      </c>
      <c r="U3689" s="71"/>
      <c r="V3689" s="71"/>
      <c r="W3689" s="71"/>
      <c r="X3689" s="72">
        <v>0</v>
      </c>
      <c r="Y3689" s="72">
        <v>0</v>
      </c>
      <c r="Z3689" s="72">
        <v>8998.2099999999991</v>
      </c>
      <c r="AA3689" s="69"/>
      <c r="AB3689" s="69"/>
      <c r="AC3689" s="69"/>
    </row>
    <row r="3690" spans="1:29" ht="40" x14ac:dyDescent="0.25">
      <c r="A3690" s="68" t="s">
        <v>34765</v>
      </c>
      <c r="B3690" s="69" t="s">
        <v>34766</v>
      </c>
      <c r="C3690" s="69" t="s">
        <v>34767</v>
      </c>
      <c r="D3690" s="69" t="s">
        <v>4836</v>
      </c>
      <c r="E3690" s="69"/>
      <c r="F3690" s="69" t="s">
        <v>31588</v>
      </c>
      <c r="G3690" s="69" t="s">
        <v>31588</v>
      </c>
      <c r="H3690" s="69" t="s">
        <v>962</v>
      </c>
      <c r="I3690" s="70">
        <v>3308.65</v>
      </c>
      <c r="J3690" s="69" t="s">
        <v>4591</v>
      </c>
      <c r="K3690" s="69" t="s">
        <v>34768</v>
      </c>
      <c r="L3690" s="70">
        <v>3308.65</v>
      </c>
      <c r="M3690" s="69"/>
      <c r="N3690" s="69" t="s">
        <v>34769</v>
      </c>
      <c r="O3690" s="69"/>
      <c r="P3690" s="69" t="s">
        <v>1227</v>
      </c>
      <c r="Q3690" s="69" t="s">
        <v>1312</v>
      </c>
      <c r="R3690" s="69"/>
      <c r="S3690" s="70">
        <v>3308.65</v>
      </c>
      <c r="T3690" s="70"/>
      <c r="U3690" s="69" t="s">
        <v>1312</v>
      </c>
      <c r="V3690" s="73">
        <v>87</v>
      </c>
      <c r="W3690" s="69" t="s">
        <v>1312</v>
      </c>
      <c r="X3690" s="69"/>
      <c r="Y3690" s="70"/>
      <c r="Z3690" s="69">
        <v>0</v>
      </c>
      <c r="AA3690" s="69" t="s">
        <v>989</v>
      </c>
      <c r="AB3690" s="69" t="s">
        <v>1144</v>
      </c>
      <c r="AC3690" s="69"/>
    </row>
    <row r="3691" spans="1:29" x14ac:dyDescent="0.25">
      <c r="A3691" s="71" t="s">
        <v>193</v>
      </c>
      <c r="B3691" s="71"/>
      <c r="C3691" s="71"/>
      <c r="D3691" s="71"/>
      <c r="E3691" s="71"/>
      <c r="F3691" s="71"/>
      <c r="G3691" s="71"/>
      <c r="H3691" s="71"/>
      <c r="I3691" s="72">
        <v>3308.65</v>
      </c>
      <c r="J3691" s="71"/>
      <c r="K3691" s="71"/>
      <c r="L3691" s="72">
        <v>3308.65</v>
      </c>
      <c r="M3691" s="72">
        <v>0</v>
      </c>
      <c r="N3691" s="71"/>
      <c r="O3691" s="71"/>
      <c r="P3691" s="71"/>
      <c r="Q3691" s="71"/>
      <c r="R3691" s="71"/>
      <c r="S3691" s="72">
        <v>3308.65</v>
      </c>
      <c r="T3691" s="72">
        <v>3308.65</v>
      </c>
      <c r="U3691" s="71"/>
      <c r="V3691" s="71"/>
      <c r="W3691" s="71"/>
      <c r="X3691" s="72">
        <v>0</v>
      </c>
      <c r="Y3691" s="72">
        <v>0</v>
      </c>
      <c r="Z3691" s="72">
        <v>3308.65</v>
      </c>
      <c r="AA3691" s="69"/>
      <c r="AB3691" s="69"/>
      <c r="AC3691" s="69"/>
    </row>
    <row r="3692" spans="1:29" ht="40" x14ac:dyDescent="0.25">
      <c r="A3692" s="68" t="s">
        <v>34770</v>
      </c>
      <c r="B3692" s="69" t="s">
        <v>34771</v>
      </c>
      <c r="C3692" s="69" t="s">
        <v>34772</v>
      </c>
      <c r="D3692" s="69" t="s">
        <v>1876</v>
      </c>
      <c r="E3692" s="69"/>
      <c r="F3692" s="69" t="s">
        <v>31588</v>
      </c>
      <c r="G3692" s="69" t="s">
        <v>31875</v>
      </c>
      <c r="H3692" s="69" t="s">
        <v>962</v>
      </c>
      <c r="I3692" s="70">
        <v>1029</v>
      </c>
      <c r="J3692" s="69" t="s">
        <v>4591</v>
      </c>
      <c r="K3692" s="69" t="s">
        <v>34773</v>
      </c>
      <c r="L3692" s="70">
        <v>1029</v>
      </c>
      <c r="M3692" s="69"/>
      <c r="N3692" s="69" t="s">
        <v>34774</v>
      </c>
      <c r="O3692" s="69"/>
      <c r="P3692" s="69" t="s">
        <v>3836</v>
      </c>
      <c r="Q3692" s="69" t="s">
        <v>1332</v>
      </c>
      <c r="R3692" s="69"/>
      <c r="S3692" s="70">
        <v>1029</v>
      </c>
      <c r="T3692" s="70"/>
      <c r="U3692" s="69" t="s">
        <v>1332</v>
      </c>
      <c r="V3692" s="73">
        <v>90</v>
      </c>
      <c r="W3692" s="69" t="s">
        <v>1332</v>
      </c>
      <c r="X3692" s="69"/>
      <c r="Y3692" s="70"/>
      <c r="Z3692" s="69">
        <v>0</v>
      </c>
      <c r="AA3692" s="69" t="s">
        <v>989</v>
      </c>
      <c r="AB3692" s="69" t="s">
        <v>1144</v>
      </c>
      <c r="AC3692" s="69"/>
    </row>
    <row r="3693" spans="1:29" x14ac:dyDescent="0.25">
      <c r="A3693" s="71" t="s">
        <v>193</v>
      </c>
      <c r="B3693" s="71"/>
      <c r="C3693" s="71"/>
      <c r="D3693" s="71"/>
      <c r="E3693" s="71"/>
      <c r="F3693" s="71"/>
      <c r="G3693" s="71"/>
      <c r="H3693" s="71"/>
      <c r="I3693" s="72">
        <v>1029</v>
      </c>
      <c r="J3693" s="71"/>
      <c r="K3693" s="71"/>
      <c r="L3693" s="72">
        <v>1029</v>
      </c>
      <c r="M3693" s="72">
        <v>0</v>
      </c>
      <c r="N3693" s="71"/>
      <c r="O3693" s="71"/>
      <c r="P3693" s="71"/>
      <c r="Q3693" s="71"/>
      <c r="R3693" s="71"/>
      <c r="S3693" s="72">
        <v>1029</v>
      </c>
      <c r="T3693" s="72">
        <v>1029</v>
      </c>
      <c r="U3693" s="71"/>
      <c r="V3693" s="71"/>
      <c r="W3693" s="71"/>
      <c r="X3693" s="72">
        <v>0</v>
      </c>
      <c r="Y3693" s="72">
        <v>0</v>
      </c>
      <c r="Z3693" s="72">
        <v>1029</v>
      </c>
      <c r="AA3693" s="69"/>
      <c r="AB3693" s="69"/>
      <c r="AC3693" s="69"/>
    </row>
    <row r="3694" spans="1:29" ht="40" x14ac:dyDescent="0.25">
      <c r="A3694" s="68" t="s">
        <v>34775</v>
      </c>
      <c r="B3694" s="69" t="s">
        <v>34776</v>
      </c>
      <c r="C3694" s="69" t="s">
        <v>34777</v>
      </c>
      <c r="D3694" s="69" t="s">
        <v>1876</v>
      </c>
      <c r="E3694" s="69"/>
      <c r="F3694" s="69" t="s">
        <v>31588</v>
      </c>
      <c r="G3694" s="69" t="s">
        <v>31698</v>
      </c>
      <c r="H3694" s="69" t="s">
        <v>962</v>
      </c>
      <c r="I3694" s="70">
        <v>3617.2</v>
      </c>
      <c r="J3694" s="69" t="s">
        <v>4591</v>
      </c>
      <c r="K3694" s="69" t="s">
        <v>34778</v>
      </c>
      <c r="L3694" s="70">
        <v>3617.19</v>
      </c>
      <c r="M3694" s="69"/>
      <c r="N3694" s="69" t="s">
        <v>34779</v>
      </c>
      <c r="O3694" s="69"/>
      <c r="P3694" s="69" t="s">
        <v>3836</v>
      </c>
      <c r="Q3694" s="69" t="s">
        <v>1332</v>
      </c>
      <c r="R3694" s="69"/>
      <c r="S3694" s="70">
        <v>3617.19</v>
      </c>
      <c r="T3694" s="70"/>
      <c r="U3694" s="69" t="s">
        <v>1332</v>
      </c>
      <c r="V3694" s="73">
        <v>90</v>
      </c>
      <c r="W3694" s="69" t="s">
        <v>1332</v>
      </c>
      <c r="X3694" s="69"/>
      <c r="Y3694" s="70"/>
      <c r="Z3694" s="69">
        <v>0</v>
      </c>
      <c r="AA3694" s="69" t="s">
        <v>989</v>
      </c>
      <c r="AB3694" s="69" t="s">
        <v>1144</v>
      </c>
      <c r="AC3694" s="69"/>
    </row>
    <row r="3695" spans="1:29" x14ac:dyDescent="0.25">
      <c r="A3695" s="71" t="s">
        <v>193</v>
      </c>
      <c r="B3695" s="71"/>
      <c r="C3695" s="71"/>
      <c r="D3695" s="71"/>
      <c r="E3695" s="71"/>
      <c r="F3695" s="71"/>
      <c r="G3695" s="71"/>
      <c r="H3695" s="71"/>
      <c r="I3695" s="72">
        <v>3617.2</v>
      </c>
      <c r="J3695" s="71"/>
      <c r="K3695" s="71"/>
      <c r="L3695" s="72">
        <v>3617.19</v>
      </c>
      <c r="M3695" s="72">
        <v>9.9999999997635314E-3</v>
      </c>
      <c r="N3695" s="71"/>
      <c r="O3695" s="71"/>
      <c r="P3695" s="71"/>
      <c r="Q3695" s="71"/>
      <c r="R3695" s="71"/>
      <c r="S3695" s="72">
        <v>3617.19</v>
      </c>
      <c r="T3695" s="72">
        <v>3617.2</v>
      </c>
      <c r="U3695" s="71"/>
      <c r="V3695" s="71"/>
      <c r="W3695" s="71"/>
      <c r="X3695" s="72">
        <v>-9.9999999997635314E-3</v>
      </c>
      <c r="Y3695" s="72">
        <v>0</v>
      </c>
      <c r="Z3695" s="72">
        <v>3617.2</v>
      </c>
      <c r="AA3695" s="69"/>
      <c r="AB3695" s="69"/>
      <c r="AC3695" s="69"/>
    </row>
    <row r="3696" spans="1:29" ht="40" x14ac:dyDescent="0.25">
      <c r="A3696" s="68" t="s">
        <v>34780</v>
      </c>
      <c r="B3696" s="69" t="s">
        <v>34781</v>
      </c>
      <c r="C3696" s="69" t="s">
        <v>34782</v>
      </c>
      <c r="D3696" s="69" t="s">
        <v>22377</v>
      </c>
      <c r="E3696" s="69"/>
      <c r="F3696" s="69" t="s">
        <v>31588</v>
      </c>
      <c r="G3696" s="69" t="s">
        <v>31588</v>
      </c>
      <c r="H3696" s="69" t="s">
        <v>962</v>
      </c>
      <c r="I3696" s="70">
        <v>9826.3799999999992</v>
      </c>
      <c r="J3696" s="69" t="s">
        <v>4591</v>
      </c>
      <c r="K3696" s="69" t="s">
        <v>34783</v>
      </c>
      <c r="L3696" s="70">
        <v>9826.3799999999992</v>
      </c>
      <c r="M3696" s="69"/>
      <c r="N3696" s="69" t="s">
        <v>34784</v>
      </c>
      <c r="O3696" s="69"/>
      <c r="P3696" s="69" t="s">
        <v>1851</v>
      </c>
      <c r="Q3696" s="69" t="s">
        <v>970</v>
      </c>
      <c r="R3696" s="69"/>
      <c r="S3696" s="70">
        <v>9826.3799999999992</v>
      </c>
      <c r="T3696" s="70"/>
      <c r="U3696" s="69"/>
      <c r="V3696" s="69"/>
      <c r="W3696" s="69" t="s">
        <v>970</v>
      </c>
      <c r="X3696" s="69"/>
      <c r="Y3696" s="70"/>
      <c r="Z3696" s="69">
        <v>0</v>
      </c>
      <c r="AA3696" s="69" t="s">
        <v>989</v>
      </c>
      <c r="AB3696" s="69" t="s">
        <v>1144</v>
      </c>
      <c r="AC3696" s="69"/>
    </row>
    <row r="3697" spans="1:29" x14ac:dyDescent="0.25">
      <c r="A3697" s="71" t="s">
        <v>193</v>
      </c>
      <c r="B3697" s="71"/>
      <c r="C3697" s="71"/>
      <c r="D3697" s="71"/>
      <c r="E3697" s="71"/>
      <c r="F3697" s="71"/>
      <c r="G3697" s="71"/>
      <c r="H3697" s="71"/>
      <c r="I3697" s="72">
        <v>9826.3799999999992</v>
      </c>
      <c r="J3697" s="71"/>
      <c r="K3697" s="71"/>
      <c r="L3697" s="72">
        <v>9826.3799999999992</v>
      </c>
      <c r="M3697" s="72">
        <v>0</v>
      </c>
      <c r="N3697" s="71"/>
      <c r="O3697" s="71"/>
      <c r="P3697" s="71"/>
      <c r="Q3697" s="71"/>
      <c r="R3697" s="71"/>
      <c r="S3697" s="72">
        <v>9826.3799999999992</v>
      </c>
      <c r="T3697" s="72">
        <v>0</v>
      </c>
      <c r="U3697" s="71"/>
      <c r="V3697" s="71"/>
      <c r="W3697" s="71"/>
      <c r="X3697" s="72">
        <v>9826.3799999999992</v>
      </c>
      <c r="Y3697" s="72">
        <v>0</v>
      </c>
      <c r="Z3697" s="72">
        <v>0</v>
      </c>
      <c r="AA3697" s="69"/>
      <c r="AB3697" s="69"/>
      <c r="AC3697" s="69"/>
    </row>
    <row r="3698" spans="1:29" ht="40" x14ac:dyDescent="0.25">
      <c r="A3698" s="68" t="s">
        <v>34785</v>
      </c>
      <c r="B3698" s="69" t="s">
        <v>33188</v>
      </c>
      <c r="C3698" s="69" t="s">
        <v>34786</v>
      </c>
      <c r="D3698" s="69" t="s">
        <v>9164</v>
      </c>
      <c r="E3698" s="69"/>
      <c r="F3698" s="69" t="s">
        <v>31486</v>
      </c>
      <c r="G3698" s="69" t="s">
        <v>1828</v>
      </c>
      <c r="H3698" s="69" t="s">
        <v>962</v>
      </c>
      <c r="I3698" s="70">
        <v>4551.75</v>
      </c>
      <c r="J3698" s="69" t="s">
        <v>4591</v>
      </c>
      <c r="K3698" s="69" t="s">
        <v>34787</v>
      </c>
      <c r="L3698" s="70">
        <v>4551.75</v>
      </c>
      <c r="M3698" s="69"/>
      <c r="N3698" s="69" t="s">
        <v>34788</v>
      </c>
      <c r="O3698" s="69"/>
      <c r="P3698" s="69" t="s">
        <v>1234</v>
      </c>
      <c r="Q3698" s="69" t="s">
        <v>1459</v>
      </c>
      <c r="R3698" s="69"/>
      <c r="S3698" s="70">
        <v>4551.75</v>
      </c>
      <c r="T3698" s="70"/>
      <c r="U3698" s="69" t="s">
        <v>1459</v>
      </c>
      <c r="V3698" s="73">
        <v>90</v>
      </c>
      <c r="W3698" s="69" t="s">
        <v>1459</v>
      </c>
      <c r="X3698" s="69"/>
      <c r="Y3698" s="70"/>
      <c r="Z3698" s="69">
        <v>0</v>
      </c>
      <c r="AA3698" s="69" t="s">
        <v>989</v>
      </c>
      <c r="AB3698" s="69" t="s">
        <v>1144</v>
      </c>
      <c r="AC3698" s="69"/>
    </row>
    <row r="3699" spans="1:29" x14ac:dyDescent="0.25">
      <c r="A3699" s="71" t="s">
        <v>193</v>
      </c>
      <c r="B3699" s="71"/>
      <c r="C3699" s="71"/>
      <c r="D3699" s="71"/>
      <c r="E3699" s="71"/>
      <c r="F3699" s="71"/>
      <c r="G3699" s="71"/>
      <c r="H3699" s="71"/>
      <c r="I3699" s="72">
        <v>4551.75</v>
      </c>
      <c r="J3699" s="71"/>
      <c r="K3699" s="71"/>
      <c r="L3699" s="72">
        <v>4551.75</v>
      </c>
      <c r="M3699" s="72">
        <v>0</v>
      </c>
      <c r="N3699" s="71"/>
      <c r="O3699" s="71"/>
      <c r="P3699" s="71"/>
      <c r="Q3699" s="71"/>
      <c r="R3699" s="71"/>
      <c r="S3699" s="72">
        <v>4551.75</v>
      </c>
      <c r="T3699" s="72">
        <v>4551.75</v>
      </c>
      <c r="U3699" s="71"/>
      <c r="V3699" s="71"/>
      <c r="W3699" s="71"/>
      <c r="X3699" s="72">
        <v>0</v>
      </c>
      <c r="Y3699" s="72">
        <v>0</v>
      </c>
      <c r="Z3699" s="72">
        <v>4551.75</v>
      </c>
      <c r="AA3699" s="69"/>
      <c r="AB3699" s="69"/>
      <c r="AC3699" s="69"/>
    </row>
    <row r="3700" spans="1:29" ht="30" x14ac:dyDescent="0.25">
      <c r="A3700" s="68" t="s">
        <v>34789</v>
      </c>
      <c r="B3700" s="69" t="s">
        <v>34790</v>
      </c>
      <c r="C3700" s="69" t="s">
        <v>34791</v>
      </c>
      <c r="D3700" s="69" t="s">
        <v>4635</v>
      </c>
      <c r="E3700" s="69"/>
      <c r="F3700" s="69" t="s">
        <v>31486</v>
      </c>
      <c r="G3700" s="69" t="s">
        <v>31486</v>
      </c>
      <c r="H3700" s="69" t="s">
        <v>962</v>
      </c>
      <c r="I3700" s="70">
        <v>1520.88</v>
      </c>
      <c r="J3700" s="69" t="s">
        <v>4591</v>
      </c>
      <c r="K3700" s="69" t="s">
        <v>34792</v>
      </c>
      <c r="L3700" s="70">
        <v>1520.88</v>
      </c>
      <c r="M3700" s="69"/>
      <c r="N3700" s="69" t="s">
        <v>34793</v>
      </c>
      <c r="O3700" s="69"/>
      <c r="P3700" s="69" t="s">
        <v>31767</v>
      </c>
      <c r="Q3700" s="69" t="s">
        <v>2750</v>
      </c>
      <c r="R3700" s="69"/>
      <c r="S3700" s="70">
        <v>1520.88</v>
      </c>
      <c r="T3700" s="70"/>
      <c r="U3700" s="69" t="s">
        <v>2750</v>
      </c>
      <c r="V3700" s="73">
        <v>64</v>
      </c>
      <c r="W3700" s="69" t="s">
        <v>2750</v>
      </c>
      <c r="X3700" s="69"/>
      <c r="Y3700" s="70"/>
      <c r="Z3700" s="69">
        <v>0</v>
      </c>
      <c r="AA3700" s="69" t="s">
        <v>989</v>
      </c>
      <c r="AB3700" s="69" t="s">
        <v>1144</v>
      </c>
      <c r="AC3700" s="69"/>
    </row>
    <row r="3701" spans="1:29" x14ac:dyDescent="0.25">
      <c r="A3701" s="71" t="s">
        <v>193</v>
      </c>
      <c r="B3701" s="71"/>
      <c r="C3701" s="71"/>
      <c r="D3701" s="71"/>
      <c r="E3701" s="71"/>
      <c r="F3701" s="71"/>
      <c r="G3701" s="71"/>
      <c r="H3701" s="71"/>
      <c r="I3701" s="72">
        <v>1520.88</v>
      </c>
      <c r="J3701" s="71"/>
      <c r="K3701" s="71"/>
      <c r="L3701" s="72">
        <v>1520.88</v>
      </c>
      <c r="M3701" s="72">
        <v>0</v>
      </c>
      <c r="N3701" s="71"/>
      <c r="O3701" s="71"/>
      <c r="P3701" s="71"/>
      <c r="Q3701" s="71"/>
      <c r="R3701" s="71"/>
      <c r="S3701" s="72">
        <v>1520.88</v>
      </c>
      <c r="T3701" s="72">
        <v>1520.88</v>
      </c>
      <c r="U3701" s="71"/>
      <c r="V3701" s="71"/>
      <c r="W3701" s="71"/>
      <c r="X3701" s="72">
        <v>0</v>
      </c>
      <c r="Y3701" s="72">
        <v>0</v>
      </c>
      <c r="Z3701" s="72">
        <v>1520.88</v>
      </c>
      <c r="AA3701" s="69"/>
      <c r="AB3701" s="69"/>
      <c r="AC3701" s="69"/>
    </row>
    <row r="3702" spans="1:29" ht="30" x14ac:dyDescent="0.25">
      <c r="A3702" s="68" t="s">
        <v>34794</v>
      </c>
      <c r="B3702" s="69" t="s">
        <v>34795</v>
      </c>
      <c r="C3702" s="69" t="s">
        <v>34796</v>
      </c>
      <c r="D3702" s="69" t="s">
        <v>883</v>
      </c>
      <c r="E3702" s="69"/>
      <c r="F3702" s="69" t="s">
        <v>31486</v>
      </c>
      <c r="G3702" s="69" t="s">
        <v>31565</v>
      </c>
      <c r="H3702" s="69" t="s">
        <v>962</v>
      </c>
      <c r="I3702" s="70">
        <v>2992.13</v>
      </c>
      <c r="J3702" s="69" t="s">
        <v>4591</v>
      </c>
      <c r="K3702" s="69" t="s">
        <v>34797</v>
      </c>
      <c r="L3702" s="70">
        <v>2992.13</v>
      </c>
      <c r="M3702" s="69"/>
      <c r="N3702" s="69" t="s">
        <v>34798</v>
      </c>
      <c r="O3702" s="69"/>
      <c r="P3702" s="69" t="s">
        <v>31767</v>
      </c>
      <c r="Q3702" s="69" t="s">
        <v>1416</v>
      </c>
      <c r="R3702" s="69"/>
      <c r="S3702" s="70">
        <v>2992.13</v>
      </c>
      <c r="T3702" s="70"/>
      <c r="U3702" s="69" t="s">
        <v>1416</v>
      </c>
      <c r="V3702" s="73">
        <v>90</v>
      </c>
      <c r="W3702" s="69" t="s">
        <v>1416</v>
      </c>
      <c r="X3702" s="69"/>
      <c r="Y3702" s="70"/>
      <c r="Z3702" s="69">
        <v>0</v>
      </c>
      <c r="AA3702" s="69" t="s">
        <v>989</v>
      </c>
      <c r="AB3702" s="69" t="s">
        <v>1144</v>
      </c>
      <c r="AC3702" s="69"/>
    </row>
    <row r="3703" spans="1:29" x14ac:dyDescent="0.25">
      <c r="A3703" s="71" t="s">
        <v>193</v>
      </c>
      <c r="B3703" s="71"/>
      <c r="C3703" s="71"/>
      <c r="D3703" s="71"/>
      <c r="E3703" s="71"/>
      <c r="F3703" s="71"/>
      <c r="G3703" s="71"/>
      <c r="H3703" s="71"/>
      <c r="I3703" s="72">
        <v>2992.13</v>
      </c>
      <c r="J3703" s="71"/>
      <c r="K3703" s="71"/>
      <c r="L3703" s="72">
        <v>2992.13</v>
      </c>
      <c r="M3703" s="72">
        <v>0</v>
      </c>
      <c r="N3703" s="71"/>
      <c r="O3703" s="71"/>
      <c r="P3703" s="71"/>
      <c r="Q3703" s="71"/>
      <c r="R3703" s="71"/>
      <c r="S3703" s="72">
        <v>2992.13</v>
      </c>
      <c r="T3703" s="72">
        <v>2992.13</v>
      </c>
      <c r="U3703" s="71"/>
      <c r="V3703" s="71"/>
      <c r="W3703" s="71"/>
      <c r="X3703" s="72">
        <v>0</v>
      </c>
      <c r="Y3703" s="72">
        <v>0</v>
      </c>
      <c r="Z3703" s="72">
        <v>2992.13</v>
      </c>
      <c r="AA3703" s="69"/>
      <c r="AB3703" s="69"/>
      <c r="AC3703" s="69"/>
    </row>
    <row r="3704" spans="1:29" ht="30" x14ac:dyDescent="0.25">
      <c r="A3704" s="68" t="s">
        <v>34799</v>
      </c>
      <c r="B3704" s="69" t="s">
        <v>34800</v>
      </c>
      <c r="C3704" s="69" t="s">
        <v>34801</v>
      </c>
      <c r="D3704" s="69" t="s">
        <v>4981</v>
      </c>
      <c r="E3704" s="69"/>
      <c r="F3704" s="69" t="s">
        <v>31486</v>
      </c>
      <c r="G3704" s="69" t="s">
        <v>30346</v>
      </c>
      <c r="H3704" s="69" t="s">
        <v>962</v>
      </c>
      <c r="I3704" s="70">
        <v>3869.03</v>
      </c>
      <c r="J3704" s="69" t="s">
        <v>4591</v>
      </c>
      <c r="K3704" s="69" t="s">
        <v>34802</v>
      </c>
      <c r="L3704" s="70">
        <v>3869.03</v>
      </c>
      <c r="M3704" s="69"/>
      <c r="N3704" s="69" t="s">
        <v>34803</v>
      </c>
      <c r="O3704" s="69"/>
      <c r="P3704" s="69" t="s">
        <v>3815</v>
      </c>
      <c r="Q3704" s="69" t="s">
        <v>1257</v>
      </c>
      <c r="R3704" s="69"/>
      <c r="S3704" s="70">
        <v>3869.03</v>
      </c>
      <c r="T3704" s="70"/>
      <c r="U3704" s="69" t="s">
        <v>1257</v>
      </c>
      <c r="V3704" s="73">
        <v>93</v>
      </c>
      <c r="W3704" s="69" t="s">
        <v>1257</v>
      </c>
      <c r="X3704" s="69"/>
      <c r="Y3704" s="70"/>
      <c r="Z3704" s="69">
        <v>0</v>
      </c>
      <c r="AA3704" s="69" t="s">
        <v>989</v>
      </c>
      <c r="AB3704" s="69" t="s">
        <v>1144</v>
      </c>
      <c r="AC3704" s="69"/>
    </row>
    <row r="3705" spans="1:29" x14ac:dyDescent="0.25">
      <c r="A3705" s="71" t="s">
        <v>193</v>
      </c>
      <c r="B3705" s="71"/>
      <c r="C3705" s="71"/>
      <c r="D3705" s="71"/>
      <c r="E3705" s="71"/>
      <c r="F3705" s="71"/>
      <c r="G3705" s="71"/>
      <c r="H3705" s="71"/>
      <c r="I3705" s="72">
        <v>3869.03</v>
      </c>
      <c r="J3705" s="71"/>
      <c r="K3705" s="71"/>
      <c r="L3705" s="72">
        <v>3869.03</v>
      </c>
      <c r="M3705" s="72">
        <v>0</v>
      </c>
      <c r="N3705" s="71"/>
      <c r="O3705" s="71"/>
      <c r="P3705" s="71"/>
      <c r="Q3705" s="71"/>
      <c r="R3705" s="71"/>
      <c r="S3705" s="72">
        <v>3869.03</v>
      </c>
      <c r="T3705" s="72">
        <v>3869.03</v>
      </c>
      <c r="U3705" s="71"/>
      <c r="V3705" s="71"/>
      <c r="W3705" s="71"/>
      <c r="X3705" s="72">
        <v>0</v>
      </c>
      <c r="Y3705" s="72">
        <v>0</v>
      </c>
      <c r="Z3705" s="72">
        <v>3869.03</v>
      </c>
      <c r="AA3705" s="69"/>
      <c r="AB3705" s="69"/>
      <c r="AC3705" s="69"/>
    </row>
    <row r="3706" spans="1:29" ht="30" x14ac:dyDescent="0.25">
      <c r="A3706" s="68" t="s">
        <v>34804</v>
      </c>
      <c r="B3706" s="69" t="s">
        <v>34805</v>
      </c>
      <c r="C3706" s="69" t="s">
        <v>34806</v>
      </c>
      <c r="D3706" s="69" t="s">
        <v>20673</v>
      </c>
      <c r="E3706" s="69" t="s">
        <v>34807</v>
      </c>
      <c r="F3706" s="69" t="s">
        <v>31486</v>
      </c>
      <c r="G3706" s="69" t="s">
        <v>31486</v>
      </c>
      <c r="H3706" s="69" t="s">
        <v>962</v>
      </c>
      <c r="I3706" s="70">
        <v>8460.9500000000007</v>
      </c>
      <c r="J3706" s="69" t="s">
        <v>4591</v>
      </c>
      <c r="K3706" s="69" t="s">
        <v>34808</v>
      </c>
      <c r="L3706" s="70">
        <v>8460.9500000000007</v>
      </c>
      <c r="M3706" s="69"/>
      <c r="N3706" s="69" t="s">
        <v>34809</v>
      </c>
      <c r="O3706" s="69"/>
      <c r="P3706" s="69" t="s">
        <v>1966</v>
      </c>
      <c r="Q3706" s="69" t="s">
        <v>965</v>
      </c>
      <c r="R3706" s="69"/>
      <c r="S3706" s="70">
        <v>8460.9500000000007</v>
      </c>
      <c r="T3706" s="70"/>
      <c r="U3706" s="69" t="s">
        <v>965</v>
      </c>
      <c r="V3706" s="73">
        <v>89</v>
      </c>
      <c r="W3706" s="69" t="s">
        <v>965</v>
      </c>
      <c r="X3706" s="69"/>
      <c r="Y3706" s="70"/>
      <c r="Z3706" s="69">
        <v>0</v>
      </c>
      <c r="AA3706" s="69" t="s">
        <v>989</v>
      </c>
      <c r="AB3706" s="69" t="s">
        <v>1144</v>
      </c>
      <c r="AC3706" s="69"/>
    </row>
    <row r="3707" spans="1:29" x14ac:dyDescent="0.25">
      <c r="A3707" s="71" t="s">
        <v>193</v>
      </c>
      <c r="B3707" s="71"/>
      <c r="C3707" s="71"/>
      <c r="D3707" s="71"/>
      <c r="E3707" s="71"/>
      <c r="F3707" s="71"/>
      <c r="G3707" s="71"/>
      <c r="H3707" s="71"/>
      <c r="I3707" s="72">
        <v>8460.9500000000007</v>
      </c>
      <c r="J3707" s="71"/>
      <c r="K3707" s="71"/>
      <c r="L3707" s="72">
        <v>8460.9500000000007</v>
      </c>
      <c r="M3707" s="72">
        <v>0</v>
      </c>
      <c r="N3707" s="71"/>
      <c r="O3707" s="71"/>
      <c r="P3707" s="71"/>
      <c r="Q3707" s="71"/>
      <c r="R3707" s="71"/>
      <c r="S3707" s="72">
        <v>8460.9500000000007</v>
      </c>
      <c r="T3707" s="72">
        <v>8460.9500000000007</v>
      </c>
      <c r="U3707" s="71"/>
      <c r="V3707" s="71"/>
      <c r="W3707" s="71"/>
      <c r="X3707" s="72">
        <v>0</v>
      </c>
      <c r="Y3707" s="72">
        <v>0</v>
      </c>
      <c r="Z3707" s="72">
        <v>8460.9500000000007</v>
      </c>
      <c r="AA3707" s="69"/>
      <c r="AB3707" s="69"/>
      <c r="AC3707" s="69"/>
    </row>
    <row r="3708" spans="1:29" ht="40" x14ac:dyDescent="0.25">
      <c r="A3708" s="68" t="s">
        <v>34810</v>
      </c>
      <c r="B3708" s="69" t="s">
        <v>34811</v>
      </c>
      <c r="C3708" s="69" t="s">
        <v>34812</v>
      </c>
      <c r="D3708" s="69" t="s">
        <v>4056</v>
      </c>
      <c r="E3708" s="69"/>
      <c r="F3708" s="69" t="s">
        <v>31486</v>
      </c>
      <c r="G3708" s="69" t="s">
        <v>31486</v>
      </c>
      <c r="H3708" s="69" t="s">
        <v>962</v>
      </c>
      <c r="I3708" s="70">
        <v>1713.38</v>
      </c>
      <c r="J3708" s="69" t="s">
        <v>4591</v>
      </c>
      <c r="K3708" s="69" t="s">
        <v>34813</v>
      </c>
      <c r="L3708" s="70">
        <v>1713.38</v>
      </c>
      <c r="M3708" s="69"/>
      <c r="N3708" s="69" t="s">
        <v>34814</v>
      </c>
      <c r="O3708" s="69"/>
      <c r="P3708" s="69" t="s">
        <v>32556</v>
      </c>
      <c r="Q3708" s="69" t="s">
        <v>1227</v>
      </c>
      <c r="R3708" s="69"/>
      <c r="S3708" s="70">
        <v>1713.38</v>
      </c>
      <c r="T3708" s="70"/>
      <c r="U3708" s="69" t="s">
        <v>1227</v>
      </c>
      <c r="V3708" s="73">
        <v>74</v>
      </c>
      <c r="W3708" s="69" t="s">
        <v>1227</v>
      </c>
      <c r="X3708" s="69"/>
      <c r="Y3708" s="70"/>
      <c r="Z3708" s="69">
        <v>0</v>
      </c>
      <c r="AA3708" s="69" t="s">
        <v>989</v>
      </c>
      <c r="AB3708" s="69" t="s">
        <v>1144</v>
      </c>
      <c r="AC3708" s="69"/>
    </row>
    <row r="3709" spans="1:29" x14ac:dyDescent="0.25">
      <c r="A3709" s="71" t="s">
        <v>193</v>
      </c>
      <c r="B3709" s="71"/>
      <c r="C3709" s="71"/>
      <c r="D3709" s="71"/>
      <c r="E3709" s="71"/>
      <c r="F3709" s="71"/>
      <c r="G3709" s="71"/>
      <c r="H3709" s="71"/>
      <c r="I3709" s="72">
        <v>1713.38</v>
      </c>
      <c r="J3709" s="71"/>
      <c r="K3709" s="71"/>
      <c r="L3709" s="72">
        <v>1713.38</v>
      </c>
      <c r="M3709" s="72">
        <v>0</v>
      </c>
      <c r="N3709" s="71"/>
      <c r="O3709" s="71"/>
      <c r="P3709" s="71"/>
      <c r="Q3709" s="71"/>
      <c r="R3709" s="71"/>
      <c r="S3709" s="72">
        <v>1713.38</v>
      </c>
      <c r="T3709" s="72">
        <v>1713.38</v>
      </c>
      <c r="U3709" s="71"/>
      <c r="V3709" s="71"/>
      <c r="W3709" s="71"/>
      <c r="X3709" s="72">
        <v>0</v>
      </c>
      <c r="Y3709" s="72">
        <v>0</v>
      </c>
      <c r="Z3709" s="72">
        <v>1713.38</v>
      </c>
      <c r="AA3709" s="69"/>
      <c r="AB3709" s="69"/>
      <c r="AC3709" s="69"/>
    </row>
    <row r="3710" spans="1:29" ht="60" x14ac:dyDescent="0.25">
      <c r="A3710" s="68" t="s">
        <v>34815</v>
      </c>
      <c r="B3710" s="69" t="s">
        <v>34816</v>
      </c>
      <c r="C3710" s="69" t="s">
        <v>34817</v>
      </c>
      <c r="D3710" s="69" t="s">
        <v>5170</v>
      </c>
      <c r="E3710" s="69"/>
      <c r="F3710" s="69" t="s">
        <v>31486</v>
      </c>
      <c r="G3710" s="69" t="s">
        <v>31486</v>
      </c>
      <c r="H3710" s="69" t="s">
        <v>962</v>
      </c>
      <c r="I3710" s="70">
        <v>5415.28</v>
      </c>
      <c r="J3710" s="69" t="s">
        <v>4591</v>
      </c>
      <c r="K3710" s="69" t="s">
        <v>34818</v>
      </c>
      <c r="L3710" s="70">
        <v>5415.28</v>
      </c>
      <c r="M3710" s="69"/>
      <c r="N3710" s="69" t="s">
        <v>34819</v>
      </c>
      <c r="O3710" s="69"/>
      <c r="P3710" s="69" t="s">
        <v>31565</v>
      </c>
      <c r="Q3710" s="69" t="s">
        <v>2707</v>
      </c>
      <c r="R3710" s="69"/>
      <c r="S3710" s="70">
        <v>5415.28</v>
      </c>
      <c r="T3710" s="70"/>
      <c r="U3710" s="69" t="s">
        <v>2707</v>
      </c>
      <c r="V3710" s="73">
        <v>82</v>
      </c>
      <c r="W3710" s="69" t="s">
        <v>2707</v>
      </c>
      <c r="X3710" s="69"/>
      <c r="Y3710" s="70"/>
      <c r="Z3710" s="69">
        <v>0</v>
      </c>
      <c r="AA3710" s="69" t="s">
        <v>989</v>
      </c>
      <c r="AB3710" s="69" t="s">
        <v>1144</v>
      </c>
      <c r="AC3710" s="69"/>
    </row>
    <row r="3711" spans="1:29" x14ac:dyDescent="0.25">
      <c r="A3711" s="71" t="s">
        <v>193</v>
      </c>
      <c r="B3711" s="71"/>
      <c r="C3711" s="71"/>
      <c r="D3711" s="71"/>
      <c r="E3711" s="71"/>
      <c r="F3711" s="71"/>
      <c r="G3711" s="71"/>
      <c r="H3711" s="71"/>
      <c r="I3711" s="72">
        <v>5415.28</v>
      </c>
      <c r="J3711" s="71"/>
      <c r="K3711" s="71"/>
      <c r="L3711" s="72">
        <v>5415.28</v>
      </c>
      <c r="M3711" s="72">
        <v>0</v>
      </c>
      <c r="N3711" s="71"/>
      <c r="O3711" s="71"/>
      <c r="P3711" s="71"/>
      <c r="Q3711" s="71"/>
      <c r="R3711" s="71"/>
      <c r="S3711" s="72">
        <v>5415.28</v>
      </c>
      <c r="T3711" s="72">
        <v>5415.28</v>
      </c>
      <c r="U3711" s="71"/>
      <c r="V3711" s="71"/>
      <c r="W3711" s="71"/>
      <c r="X3711" s="72">
        <v>0</v>
      </c>
      <c r="Y3711" s="72">
        <v>0</v>
      </c>
      <c r="Z3711" s="72">
        <v>5415.28</v>
      </c>
      <c r="AA3711" s="69"/>
      <c r="AB3711" s="69"/>
      <c r="AC3711" s="69"/>
    </row>
    <row r="3712" spans="1:29" ht="80" x14ac:dyDescent="0.25">
      <c r="A3712" s="68" t="s">
        <v>34820</v>
      </c>
      <c r="B3712" s="69" t="s">
        <v>34821</v>
      </c>
      <c r="C3712" s="69" t="s">
        <v>34822</v>
      </c>
      <c r="D3712" s="69" t="s">
        <v>4589</v>
      </c>
      <c r="E3712" s="69"/>
      <c r="F3712" s="69" t="s">
        <v>32625</v>
      </c>
      <c r="G3712" s="69" t="s">
        <v>32625</v>
      </c>
      <c r="H3712" s="69" t="s">
        <v>962</v>
      </c>
      <c r="I3712" s="70">
        <v>55898.31</v>
      </c>
      <c r="J3712" s="69" t="s">
        <v>4591</v>
      </c>
      <c r="K3712" s="69" t="s">
        <v>34823</v>
      </c>
      <c r="L3712" s="70">
        <v>55898.31</v>
      </c>
      <c r="M3712" s="69"/>
      <c r="N3712" s="69" t="s">
        <v>34824</v>
      </c>
      <c r="O3712" s="69" t="s">
        <v>34824</v>
      </c>
      <c r="P3712" s="69" t="s">
        <v>1977</v>
      </c>
      <c r="Q3712" s="69" t="s">
        <v>1250</v>
      </c>
      <c r="R3712" s="69" t="s">
        <v>1030</v>
      </c>
      <c r="S3712" s="70">
        <v>55898.31</v>
      </c>
      <c r="T3712" s="70"/>
      <c r="U3712" s="69" t="s">
        <v>1363</v>
      </c>
      <c r="V3712" s="73">
        <v>53</v>
      </c>
      <c r="W3712" s="69" t="s">
        <v>1250</v>
      </c>
      <c r="X3712" s="69"/>
      <c r="Y3712" s="70"/>
      <c r="Z3712" s="69">
        <v>156.85</v>
      </c>
      <c r="AA3712" s="69" t="s">
        <v>989</v>
      </c>
      <c r="AB3712" s="69" t="s">
        <v>1144</v>
      </c>
      <c r="AC3712" s="69"/>
    </row>
    <row r="3713" spans="1:29" x14ac:dyDescent="0.25">
      <c r="A3713" s="71" t="s">
        <v>193</v>
      </c>
      <c r="B3713" s="71"/>
      <c r="C3713" s="71"/>
      <c r="D3713" s="71"/>
      <c r="E3713" s="71"/>
      <c r="F3713" s="71"/>
      <c r="G3713" s="71"/>
      <c r="H3713" s="71"/>
      <c r="I3713" s="72">
        <v>55898.31</v>
      </c>
      <c r="J3713" s="71"/>
      <c r="K3713" s="71"/>
      <c r="L3713" s="72">
        <v>55898.31</v>
      </c>
      <c r="M3713" s="72">
        <v>0</v>
      </c>
      <c r="N3713" s="71"/>
      <c r="O3713" s="71"/>
      <c r="P3713" s="71"/>
      <c r="Q3713" s="71"/>
      <c r="R3713" s="71"/>
      <c r="S3713" s="72">
        <v>55898.31</v>
      </c>
      <c r="T3713" s="72">
        <v>55898.31</v>
      </c>
      <c r="U3713" s="71"/>
      <c r="V3713" s="71"/>
      <c r="W3713" s="71"/>
      <c r="X3713" s="72">
        <v>0</v>
      </c>
      <c r="Y3713" s="72">
        <v>156.85</v>
      </c>
      <c r="Z3713" s="72">
        <v>56055.159999999996</v>
      </c>
      <c r="AA3713" s="69"/>
      <c r="AB3713" s="69"/>
      <c r="AC3713" s="69"/>
    </row>
    <row r="3714" spans="1:29" ht="40" x14ac:dyDescent="0.25">
      <c r="A3714" s="68" t="s">
        <v>34825</v>
      </c>
      <c r="B3714" s="69" t="s">
        <v>34826</v>
      </c>
      <c r="C3714" s="69" t="s">
        <v>34827</v>
      </c>
      <c r="D3714" s="69" t="s">
        <v>21039</v>
      </c>
      <c r="E3714" s="69"/>
      <c r="F3714" s="69" t="s">
        <v>32625</v>
      </c>
      <c r="G3714" s="69" t="s">
        <v>1843</v>
      </c>
      <c r="H3714" s="69" t="s">
        <v>962</v>
      </c>
      <c r="I3714" s="70">
        <v>9806.01</v>
      </c>
      <c r="J3714" s="69" t="s">
        <v>4591</v>
      </c>
      <c r="K3714" s="69" t="s">
        <v>34828</v>
      </c>
      <c r="L3714" s="70">
        <v>9806.01</v>
      </c>
      <c r="M3714" s="69"/>
      <c r="N3714" s="69" t="s">
        <v>34829</v>
      </c>
      <c r="O3714" s="69"/>
      <c r="P3714" s="69" t="s">
        <v>1256</v>
      </c>
      <c r="Q3714" s="69" t="s">
        <v>1270</v>
      </c>
      <c r="R3714" s="69"/>
      <c r="S3714" s="70">
        <v>9806.01</v>
      </c>
      <c r="T3714" s="70"/>
      <c r="U3714" s="69" t="s">
        <v>1270</v>
      </c>
      <c r="V3714" s="73">
        <v>87</v>
      </c>
      <c r="W3714" s="69" t="s">
        <v>1270</v>
      </c>
      <c r="X3714" s="69"/>
      <c r="Y3714" s="70"/>
      <c r="Z3714" s="69">
        <v>0</v>
      </c>
      <c r="AA3714" s="69" t="s">
        <v>989</v>
      </c>
      <c r="AB3714" s="69" t="s">
        <v>1144</v>
      </c>
      <c r="AC3714" s="69"/>
    </row>
    <row r="3715" spans="1:29" x14ac:dyDescent="0.25">
      <c r="A3715" s="71" t="s">
        <v>193</v>
      </c>
      <c r="B3715" s="71"/>
      <c r="C3715" s="71"/>
      <c r="D3715" s="71"/>
      <c r="E3715" s="71"/>
      <c r="F3715" s="71"/>
      <c r="G3715" s="71"/>
      <c r="H3715" s="71"/>
      <c r="I3715" s="72">
        <v>9806.01</v>
      </c>
      <c r="J3715" s="71"/>
      <c r="K3715" s="71"/>
      <c r="L3715" s="72">
        <v>9806.01</v>
      </c>
      <c r="M3715" s="72">
        <v>0</v>
      </c>
      <c r="N3715" s="71"/>
      <c r="O3715" s="71"/>
      <c r="P3715" s="71"/>
      <c r="Q3715" s="71"/>
      <c r="R3715" s="71"/>
      <c r="S3715" s="72">
        <v>9806.01</v>
      </c>
      <c r="T3715" s="72">
        <v>9806.01</v>
      </c>
      <c r="U3715" s="71"/>
      <c r="V3715" s="71"/>
      <c r="W3715" s="71"/>
      <c r="X3715" s="72">
        <v>0</v>
      </c>
      <c r="Y3715" s="72">
        <v>0</v>
      </c>
      <c r="Z3715" s="72">
        <v>9806.01</v>
      </c>
      <c r="AA3715" s="69"/>
      <c r="AB3715" s="69"/>
      <c r="AC3715" s="69"/>
    </row>
    <row r="3716" spans="1:29" ht="30" x14ac:dyDescent="0.25">
      <c r="A3716" s="68" t="s">
        <v>34830</v>
      </c>
      <c r="B3716" s="69" t="s">
        <v>26671</v>
      </c>
      <c r="C3716" s="69" t="s">
        <v>34831</v>
      </c>
      <c r="D3716" s="69" t="s">
        <v>5439</v>
      </c>
      <c r="E3716" s="69" t="s">
        <v>34832</v>
      </c>
      <c r="F3716" s="69" t="s">
        <v>31636</v>
      </c>
      <c r="G3716" s="69" t="s">
        <v>31560</v>
      </c>
      <c r="H3716" s="69" t="s">
        <v>962</v>
      </c>
      <c r="I3716" s="70">
        <v>554.86</v>
      </c>
      <c r="J3716" s="69" t="s">
        <v>4591</v>
      </c>
      <c r="K3716" s="69" t="s">
        <v>34833</v>
      </c>
      <c r="L3716" s="70">
        <v>554.86</v>
      </c>
      <c r="M3716" s="69"/>
      <c r="N3716" s="69" t="s">
        <v>34834</v>
      </c>
      <c r="O3716" s="69"/>
      <c r="P3716" s="69" t="s">
        <v>31565</v>
      </c>
      <c r="Q3716" s="69" t="s">
        <v>2707</v>
      </c>
      <c r="R3716" s="69"/>
      <c r="S3716" s="70">
        <v>554.86</v>
      </c>
      <c r="T3716" s="70"/>
      <c r="U3716" s="69" t="s">
        <v>2707</v>
      </c>
      <c r="V3716" s="73">
        <v>82</v>
      </c>
      <c r="W3716" s="69" t="s">
        <v>2707</v>
      </c>
      <c r="X3716" s="69"/>
      <c r="Y3716" s="70"/>
      <c r="Z3716" s="69">
        <v>0</v>
      </c>
      <c r="AA3716" s="69" t="s">
        <v>989</v>
      </c>
      <c r="AB3716" s="69" t="s">
        <v>1144</v>
      </c>
      <c r="AC3716" s="69"/>
    </row>
    <row r="3717" spans="1:29" x14ac:dyDescent="0.25">
      <c r="A3717" s="71" t="s">
        <v>193</v>
      </c>
      <c r="B3717" s="71"/>
      <c r="C3717" s="71"/>
      <c r="D3717" s="71"/>
      <c r="E3717" s="71"/>
      <c r="F3717" s="71"/>
      <c r="G3717" s="71"/>
      <c r="H3717" s="71"/>
      <c r="I3717" s="72">
        <v>554.86</v>
      </c>
      <c r="J3717" s="71"/>
      <c r="K3717" s="71"/>
      <c r="L3717" s="72">
        <v>554.86</v>
      </c>
      <c r="M3717" s="72">
        <v>0</v>
      </c>
      <c r="N3717" s="71"/>
      <c r="O3717" s="71"/>
      <c r="P3717" s="71"/>
      <c r="Q3717" s="71"/>
      <c r="R3717" s="71"/>
      <c r="S3717" s="72">
        <v>554.86</v>
      </c>
      <c r="T3717" s="72">
        <v>554.86</v>
      </c>
      <c r="U3717" s="71"/>
      <c r="V3717" s="71"/>
      <c r="W3717" s="71"/>
      <c r="X3717" s="72">
        <v>0</v>
      </c>
      <c r="Y3717" s="72">
        <v>0</v>
      </c>
      <c r="Z3717" s="72">
        <v>554.86</v>
      </c>
      <c r="AA3717" s="69"/>
      <c r="AB3717" s="69"/>
      <c r="AC3717" s="69"/>
    </row>
    <row r="3718" spans="1:29" ht="30" x14ac:dyDescent="0.25">
      <c r="A3718" s="68" t="s">
        <v>34835</v>
      </c>
      <c r="B3718" s="69" t="s">
        <v>26671</v>
      </c>
      <c r="C3718" s="69" t="s">
        <v>34836</v>
      </c>
      <c r="D3718" s="69" t="s">
        <v>4623</v>
      </c>
      <c r="E3718" s="69"/>
      <c r="F3718" s="69" t="s">
        <v>31636</v>
      </c>
      <c r="G3718" s="69" t="s">
        <v>31636</v>
      </c>
      <c r="H3718" s="69" t="s">
        <v>962</v>
      </c>
      <c r="I3718" s="70">
        <v>4429.45</v>
      </c>
      <c r="J3718" s="69" t="s">
        <v>4591</v>
      </c>
      <c r="K3718" s="69" t="s">
        <v>34837</v>
      </c>
      <c r="L3718" s="70">
        <v>4429.45</v>
      </c>
      <c r="M3718" s="69"/>
      <c r="N3718" s="69" t="s">
        <v>34838</v>
      </c>
      <c r="O3718" s="69"/>
      <c r="P3718" s="69" t="s">
        <v>31680</v>
      </c>
      <c r="Q3718" s="69" t="s">
        <v>3802</v>
      </c>
      <c r="R3718" s="69"/>
      <c r="S3718" s="70">
        <v>4429.45</v>
      </c>
      <c r="T3718" s="70"/>
      <c r="U3718" s="69" t="s">
        <v>3802</v>
      </c>
      <c r="V3718" s="73">
        <v>64</v>
      </c>
      <c r="W3718" s="69" t="s">
        <v>3802</v>
      </c>
      <c r="X3718" s="69"/>
      <c r="Y3718" s="70"/>
      <c r="Z3718" s="69">
        <v>0</v>
      </c>
      <c r="AA3718" s="69" t="s">
        <v>989</v>
      </c>
      <c r="AB3718" s="69" t="s">
        <v>1144</v>
      </c>
      <c r="AC3718" s="69"/>
    </row>
    <row r="3719" spans="1:29" x14ac:dyDescent="0.25">
      <c r="A3719" s="71" t="s">
        <v>193</v>
      </c>
      <c r="B3719" s="71"/>
      <c r="C3719" s="71"/>
      <c r="D3719" s="71"/>
      <c r="E3719" s="71"/>
      <c r="F3719" s="71"/>
      <c r="G3719" s="71"/>
      <c r="H3719" s="71"/>
      <c r="I3719" s="72">
        <v>4429.45</v>
      </c>
      <c r="J3719" s="71"/>
      <c r="K3719" s="71"/>
      <c r="L3719" s="72">
        <v>4429.45</v>
      </c>
      <c r="M3719" s="72">
        <v>0</v>
      </c>
      <c r="N3719" s="71"/>
      <c r="O3719" s="71"/>
      <c r="P3719" s="71"/>
      <c r="Q3719" s="71"/>
      <c r="R3719" s="71"/>
      <c r="S3719" s="72">
        <v>4429.45</v>
      </c>
      <c r="T3719" s="72">
        <v>4429.45</v>
      </c>
      <c r="U3719" s="71"/>
      <c r="V3719" s="71"/>
      <c r="W3719" s="71"/>
      <c r="X3719" s="72">
        <v>0</v>
      </c>
      <c r="Y3719" s="72">
        <v>0</v>
      </c>
      <c r="Z3719" s="72">
        <v>4429.45</v>
      </c>
      <c r="AA3719" s="69"/>
      <c r="AB3719" s="69"/>
      <c r="AC3719" s="69"/>
    </row>
    <row r="3720" spans="1:29" ht="40" x14ac:dyDescent="0.25">
      <c r="A3720" s="68" t="s">
        <v>34839</v>
      </c>
      <c r="B3720" s="69" t="s">
        <v>31619</v>
      </c>
      <c r="C3720" s="69" t="s">
        <v>34840</v>
      </c>
      <c r="D3720" s="69" t="s">
        <v>890</v>
      </c>
      <c r="E3720" s="69"/>
      <c r="F3720" s="69" t="s">
        <v>31636</v>
      </c>
      <c r="G3720" s="69" t="s">
        <v>31636</v>
      </c>
      <c r="H3720" s="69" t="s">
        <v>962</v>
      </c>
      <c r="I3720" s="70">
        <v>679.2</v>
      </c>
      <c r="J3720" s="69" t="s">
        <v>4591</v>
      </c>
      <c r="K3720" s="69" t="s">
        <v>34841</v>
      </c>
      <c r="L3720" s="70">
        <v>679.2</v>
      </c>
      <c r="M3720" s="69"/>
      <c r="N3720" s="69" t="s">
        <v>34842</v>
      </c>
      <c r="O3720" s="69"/>
      <c r="P3720" s="69" t="s">
        <v>31642</v>
      </c>
      <c r="Q3720" s="69" t="s">
        <v>1227</v>
      </c>
      <c r="R3720" s="69"/>
      <c r="S3720" s="70">
        <v>679.2</v>
      </c>
      <c r="T3720" s="70"/>
      <c r="U3720" s="69" t="s">
        <v>1227</v>
      </c>
      <c r="V3720" s="73">
        <v>77</v>
      </c>
      <c r="W3720" s="69" t="s">
        <v>1227</v>
      </c>
      <c r="X3720" s="69"/>
      <c r="Y3720" s="70"/>
      <c r="Z3720" s="69">
        <v>0</v>
      </c>
      <c r="AA3720" s="69" t="s">
        <v>989</v>
      </c>
      <c r="AB3720" s="69" t="s">
        <v>1144</v>
      </c>
      <c r="AC3720" s="69"/>
    </row>
    <row r="3721" spans="1:29" x14ac:dyDescent="0.25">
      <c r="A3721" s="71" t="s">
        <v>193</v>
      </c>
      <c r="B3721" s="71"/>
      <c r="C3721" s="71"/>
      <c r="D3721" s="71"/>
      <c r="E3721" s="71"/>
      <c r="F3721" s="71"/>
      <c r="G3721" s="71"/>
      <c r="H3721" s="71"/>
      <c r="I3721" s="72">
        <v>679.2</v>
      </c>
      <c r="J3721" s="71"/>
      <c r="K3721" s="71"/>
      <c r="L3721" s="72">
        <v>679.2</v>
      </c>
      <c r="M3721" s="72">
        <v>0</v>
      </c>
      <c r="N3721" s="71"/>
      <c r="O3721" s="71"/>
      <c r="P3721" s="71"/>
      <c r="Q3721" s="71"/>
      <c r="R3721" s="71"/>
      <c r="S3721" s="72">
        <v>679.2</v>
      </c>
      <c r="T3721" s="72">
        <v>679.2</v>
      </c>
      <c r="U3721" s="71"/>
      <c r="V3721" s="71"/>
      <c r="W3721" s="71"/>
      <c r="X3721" s="72">
        <v>0</v>
      </c>
      <c r="Y3721" s="72">
        <v>0</v>
      </c>
      <c r="Z3721" s="72">
        <v>679.2</v>
      </c>
      <c r="AA3721" s="69"/>
      <c r="AB3721" s="69"/>
      <c r="AC3721" s="69"/>
    </row>
    <row r="3722" spans="1:29" ht="30" x14ac:dyDescent="0.25">
      <c r="A3722" s="68" t="s">
        <v>34843</v>
      </c>
      <c r="B3722" s="69" t="s">
        <v>34844</v>
      </c>
      <c r="C3722" s="69" t="s">
        <v>34845</v>
      </c>
      <c r="D3722" s="69" t="s">
        <v>4981</v>
      </c>
      <c r="E3722" s="69"/>
      <c r="F3722" s="69" t="s">
        <v>31636</v>
      </c>
      <c r="G3722" s="69" t="s">
        <v>31636</v>
      </c>
      <c r="H3722" s="69" t="s">
        <v>962</v>
      </c>
      <c r="I3722" s="70">
        <v>883.5</v>
      </c>
      <c r="J3722" s="69" t="s">
        <v>4591</v>
      </c>
      <c r="K3722" s="69" t="s">
        <v>34846</v>
      </c>
      <c r="L3722" s="70">
        <v>883.5</v>
      </c>
      <c r="M3722" s="69"/>
      <c r="N3722" s="69" t="s">
        <v>34847</v>
      </c>
      <c r="O3722" s="69"/>
      <c r="P3722" s="69" t="s">
        <v>1240</v>
      </c>
      <c r="Q3722" s="69" t="s">
        <v>1327</v>
      </c>
      <c r="R3722" s="69"/>
      <c r="S3722" s="70">
        <v>883.5</v>
      </c>
      <c r="T3722" s="70"/>
      <c r="U3722" s="69" t="s">
        <v>1327</v>
      </c>
      <c r="V3722" s="73">
        <v>91</v>
      </c>
      <c r="W3722" s="69" t="s">
        <v>1327</v>
      </c>
      <c r="X3722" s="69"/>
      <c r="Y3722" s="70"/>
      <c r="Z3722" s="69">
        <v>0</v>
      </c>
      <c r="AA3722" s="69" t="s">
        <v>989</v>
      </c>
      <c r="AB3722" s="69" t="s">
        <v>1144</v>
      </c>
      <c r="AC3722" s="69"/>
    </row>
    <row r="3723" spans="1:29" x14ac:dyDescent="0.25">
      <c r="A3723" s="71" t="s">
        <v>193</v>
      </c>
      <c r="B3723" s="71"/>
      <c r="C3723" s="71"/>
      <c r="D3723" s="71"/>
      <c r="E3723" s="71"/>
      <c r="F3723" s="71"/>
      <c r="G3723" s="71"/>
      <c r="H3723" s="71"/>
      <c r="I3723" s="72">
        <v>883.5</v>
      </c>
      <c r="J3723" s="71"/>
      <c r="K3723" s="71"/>
      <c r="L3723" s="72">
        <v>883.5</v>
      </c>
      <c r="M3723" s="72">
        <v>0</v>
      </c>
      <c r="N3723" s="71"/>
      <c r="O3723" s="71"/>
      <c r="P3723" s="71"/>
      <c r="Q3723" s="71"/>
      <c r="R3723" s="71"/>
      <c r="S3723" s="72">
        <v>883.5</v>
      </c>
      <c r="T3723" s="72">
        <v>883.5</v>
      </c>
      <c r="U3723" s="71"/>
      <c r="V3723" s="71"/>
      <c r="W3723" s="71"/>
      <c r="X3723" s="72">
        <v>0</v>
      </c>
      <c r="Y3723" s="72">
        <v>0</v>
      </c>
      <c r="Z3723" s="72">
        <v>883.5</v>
      </c>
      <c r="AA3723" s="69"/>
      <c r="AB3723" s="69"/>
      <c r="AC3723" s="69"/>
    </row>
    <row r="3724" spans="1:29" ht="30" x14ac:dyDescent="0.25">
      <c r="A3724" s="68" t="s">
        <v>34848</v>
      </c>
      <c r="B3724" s="69" t="s">
        <v>26671</v>
      </c>
      <c r="C3724" s="69" t="s">
        <v>34849</v>
      </c>
      <c r="D3724" s="69" t="s">
        <v>20673</v>
      </c>
      <c r="E3724" s="69"/>
      <c r="F3724" s="69" t="s">
        <v>31636</v>
      </c>
      <c r="G3724" s="69" t="s">
        <v>31636</v>
      </c>
      <c r="H3724" s="69" t="s">
        <v>962</v>
      </c>
      <c r="I3724" s="70">
        <v>4879.3999999999996</v>
      </c>
      <c r="J3724" s="69" t="s">
        <v>4591</v>
      </c>
      <c r="K3724" s="69" t="s">
        <v>34850</v>
      </c>
      <c r="L3724" s="70">
        <v>4879.3999999999996</v>
      </c>
      <c r="M3724" s="69"/>
      <c r="N3724" s="69" t="s">
        <v>34851</v>
      </c>
      <c r="O3724" s="69"/>
      <c r="P3724" s="69" t="s">
        <v>2711</v>
      </c>
      <c r="Q3724" s="69" t="s">
        <v>1018</v>
      </c>
      <c r="R3724" s="69"/>
      <c r="S3724" s="70">
        <v>4879.3999999999996</v>
      </c>
      <c r="T3724" s="70"/>
      <c r="U3724" s="69" t="s">
        <v>1018</v>
      </c>
      <c r="V3724" s="73">
        <v>90</v>
      </c>
      <c r="W3724" s="69" t="s">
        <v>1018</v>
      </c>
      <c r="X3724" s="69"/>
      <c r="Y3724" s="70"/>
      <c r="Z3724" s="69">
        <v>0</v>
      </c>
      <c r="AA3724" s="69" t="s">
        <v>989</v>
      </c>
      <c r="AB3724" s="69" t="s">
        <v>1144</v>
      </c>
      <c r="AC3724" s="69"/>
    </row>
    <row r="3725" spans="1:29" x14ac:dyDescent="0.25">
      <c r="A3725" s="71" t="s">
        <v>193</v>
      </c>
      <c r="B3725" s="71"/>
      <c r="C3725" s="71"/>
      <c r="D3725" s="71"/>
      <c r="E3725" s="71"/>
      <c r="F3725" s="71"/>
      <c r="G3725" s="71"/>
      <c r="H3725" s="71"/>
      <c r="I3725" s="72">
        <v>4879.3999999999996</v>
      </c>
      <c r="J3725" s="71"/>
      <c r="K3725" s="71"/>
      <c r="L3725" s="72">
        <v>4879.3999999999996</v>
      </c>
      <c r="M3725" s="72">
        <v>0</v>
      </c>
      <c r="N3725" s="71"/>
      <c r="O3725" s="71"/>
      <c r="P3725" s="71"/>
      <c r="Q3725" s="71"/>
      <c r="R3725" s="71"/>
      <c r="S3725" s="72">
        <v>4879.3999999999996</v>
      </c>
      <c r="T3725" s="72">
        <v>4879.3999999999996</v>
      </c>
      <c r="U3725" s="71"/>
      <c r="V3725" s="71"/>
      <c r="W3725" s="71"/>
      <c r="X3725" s="72">
        <v>0</v>
      </c>
      <c r="Y3725" s="72">
        <v>0</v>
      </c>
      <c r="Z3725" s="72">
        <v>4879.3999999999996</v>
      </c>
      <c r="AA3725" s="69"/>
      <c r="AB3725" s="69"/>
      <c r="AC3725" s="69"/>
    </row>
    <row r="3726" spans="1:29" ht="40" x14ac:dyDescent="0.25">
      <c r="A3726" s="68" t="s">
        <v>34852</v>
      </c>
      <c r="B3726" s="69" t="s">
        <v>34853</v>
      </c>
      <c r="C3726" s="69" t="s">
        <v>34854</v>
      </c>
      <c r="D3726" s="69" t="s">
        <v>9549</v>
      </c>
      <c r="E3726" s="69"/>
      <c r="F3726" s="69" t="s">
        <v>32002</v>
      </c>
      <c r="G3726" s="69" t="s">
        <v>3836</v>
      </c>
      <c r="H3726" s="69" t="s">
        <v>962</v>
      </c>
      <c r="I3726" s="70">
        <v>5325.65</v>
      </c>
      <c r="J3726" s="69" t="s">
        <v>4591</v>
      </c>
      <c r="K3726" s="69" t="s">
        <v>34855</v>
      </c>
      <c r="L3726" s="70">
        <v>5325.65</v>
      </c>
      <c r="M3726" s="69"/>
      <c r="N3726" s="69" t="s">
        <v>34856</v>
      </c>
      <c r="O3726" s="69"/>
      <c r="P3726" s="69" t="s">
        <v>1241</v>
      </c>
      <c r="Q3726" s="69" t="s">
        <v>2750</v>
      </c>
      <c r="R3726" s="69"/>
      <c r="S3726" s="70">
        <v>5325.65</v>
      </c>
      <c r="T3726" s="70"/>
      <c r="U3726" s="69" t="s">
        <v>2750</v>
      </c>
      <c r="V3726" s="73">
        <v>19</v>
      </c>
      <c r="W3726" s="69" t="s">
        <v>2750</v>
      </c>
      <c r="X3726" s="69"/>
      <c r="Y3726" s="70"/>
      <c r="Z3726" s="69">
        <v>0</v>
      </c>
      <c r="AA3726" s="69" t="s">
        <v>989</v>
      </c>
      <c r="AB3726" s="69" t="s">
        <v>1144</v>
      </c>
      <c r="AC3726" s="69"/>
    </row>
    <row r="3727" spans="1:29" x14ac:dyDescent="0.25">
      <c r="A3727" s="71" t="s">
        <v>193</v>
      </c>
      <c r="B3727" s="71"/>
      <c r="C3727" s="71"/>
      <c r="D3727" s="71"/>
      <c r="E3727" s="71"/>
      <c r="F3727" s="71"/>
      <c r="G3727" s="71"/>
      <c r="H3727" s="71"/>
      <c r="I3727" s="72">
        <v>5325.65</v>
      </c>
      <c r="J3727" s="71"/>
      <c r="K3727" s="71"/>
      <c r="L3727" s="72">
        <v>5325.65</v>
      </c>
      <c r="M3727" s="72">
        <v>0</v>
      </c>
      <c r="N3727" s="71"/>
      <c r="O3727" s="71"/>
      <c r="P3727" s="71"/>
      <c r="Q3727" s="71"/>
      <c r="R3727" s="71"/>
      <c r="S3727" s="72">
        <v>5325.65</v>
      </c>
      <c r="T3727" s="72">
        <v>5325.65</v>
      </c>
      <c r="U3727" s="71"/>
      <c r="V3727" s="71"/>
      <c r="W3727" s="71"/>
      <c r="X3727" s="72">
        <v>0</v>
      </c>
      <c r="Y3727" s="72">
        <v>0</v>
      </c>
      <c r="Z3727" s="72">
        <v>5325.65</v>
      </c>
      <c r="AA3727" s="69"/>
      <c r="AB3727" s="69"/>
      <c r="AC3727" s="69"/>
    </row>
    <row r="3728" spans="1:29" ht="50" x14ac:dyDescent="0.25">
      <c r="A3728" s="68" t="s">
        <v>34857</v>
      </c>
      <c r="B3728" s="69" t="s">
        <v>33103</v>
      </c>
      <c r="C3728" s="69" t="s">
        <v>34858</v>
      </c>
      <c r="D3728" s="69" t="s">
        <v>4859</v>
      </c>
      <c r="E3728" s="69"/>
      <c r="F3728" s="69" t="s">
        <v>31527</v>
      </c>
      <c r="G3728" s="69" t="s">
        <v>31790</v>
      </c>
      <c r="H3728" s="69" t="s">
        <v>962</v>
      </c>
      <c r="I3728" s="70">
        <v>6186</v>
      </c>
      <c r="J3728" s="69" t="s">
        <v>4591</v>
      </c>
      <c r="K3728" s="69" t="s">
        <v>34859</v>
      </c>
      <c r="L3728" s="70">
        <v>6426</v>
      </c>
      <c r="M3728" s="69"/>
      <c r="N3728" s="69" t="s">
        <v>34860</v>
      </c>
      <c r="O3728" s="69" t="s">
        <v>34860</v>
      </c>
      <c r="P3728" s="69" t="s">
        <v>3798</v>
      </c>
      <c r="Q3728" s="69" t="s">
        <v>982</v>
      </c>
      <c r="R3728" s="69" t="s">
        <v>1681</v>
      </c>
      <c r="S3728" s="70">
        <v>6426</v>
      </c>
      <c r="T3728" s="70"/>
      <c r="U3728" s="69" t="s">
        <v>1393</v>
      </c>
      <c r="V3728" s="73">
        <v>113</v>
      </c>
      <c r="W3728" s="69" t="s">
        <v>982</v>
      </c>
      <c r="X3728" s="69"/>
      <c r="Y3728" s="70"/>
      <c r="Z3728" s="69">
        <v>12.53</v>
      </c>
      <c r="AA3728" s="69" t="s">
        <v>989</v>
      </c>
      <c r="AB3728" s="69" t="s">
        <v>1144</v>
      </c>
      <c r="AC3728" s="69"/>
    </row>
    <row r="3729" spans="1:29" x14ac:dyDescent="0.25">
      <c r="A3729" s="71" t="s">
        <v>193</v>
      </c>
      <c r="B3729" s="71"/>
      <c r="C3729" s="71"/>
      <c r="D3729" s="71"/>
      <c r="E3729" s="71"/>
      <c r="F3729" s="71"/>
      <c r="G3729" s="71"/>
      <c r="H3729" s="71"/>
      <c r="I3729" s="72">
        <v>6186</v>
      </c>
      <c r="J3729" s="71"/>
      <c r="K3729" s="71"/>
      <c r="L3729" s="72">
        <v>6426</v>
      </c>
      <c r="M3729" s="72">
        <v>-240</v>
      </c>
      <c r="N3729" s="71"/>
      <c r="O3729" s="71"/>
      <c r="P3729" s="71"/>
      <c r="Q3729" s="71"/>
      <c r="R3729" s="71"/>
      <c r="S3729" s="72">
        <v>6426</v>
      </c>
      <c r="T3729" s="72">
        <v>6426</v>
      </c>
      <c r="U3729" s="71"/>
      <c r="V3729" s="71"/>
      <c r="W3729" s="71"/>
      <c r="X3729" s="72">
        <v>0</v>
      </c>
      <c r="Y3729" s="72">
        <v>12.53</v>
      </c>
      <c r="Z3729" s="72">
        <v>6438.53</v>
      </c>
      <c r="AA3729" s="69"/>
      <c r="AB3729" s="69"/>
      <c r="AC3729" s="69"/>
    </row>
    <row r="3730" spans="1:29" ht="30" x14ac:dyDescent="0.25">
      <c r="A3730" s="68" t="s">
        <v>34861</v>
      </c>
      <c r="B3730" s="69" t="s">
        <v>34862</v>
      </c>
      <c r="C3730" s="69" t="s">
        <v>34863</v>
      </c>
      <c r="D3730" s="69" t="s">
        <v>4611</v>
      </c>
      <c r="E3730" s="69"/>
      <c r="F3730" s="69" t="s">
        <v>31527</v>
      </c>
      <c r="G3730" s="69" t="s">
        <v>32799</v>
      </c>
      <c r="H3730" s="69" t="s">
        <v>962</v>
      </c>
      <c r="I3730" s="70">
        <v>1144.75</v>
      </c>
      <c r="J3730" s="69" t="s">
        <v>4591</v>
      </c>
      <c r="K3730" s="69" t="s">
        <v>34864</v>
      </c>
      <c r="L3730" s="70">
        <v>1144.75</v>
      </c>
      <c r="M3730" s="69"/>
      <c r="N3730" s="69" t="s">
        <v>34865</v>
      </c>
      <c r="O3730" s="69"/>
      <c r="P3730" s="69" t="s">
        <v>3815</v>
      </c>
      <c r="Q3730" s="69" t="s">
        <v>1153</v>
      </c>
      <c r="R3730" s="69"/>
      <c r="S3730" s="70">
        <v>1144.75</v>
      </c>
      <c r="T3730" s="70"/>
      <c r="U3730" s="69" t="s">
        <v>1153</v>
      </c>
      <c r="V3730" s="73">
        <v>94</v>
      </c>
      <c r="W3730" s="69" t="s">
        <v>1153</v>
      </c>
      <c r="X3730" s="69"/>
      <c r="Y3730" s="70"/>
      <c r="Z3730" s="69">
        <v>0</v>
      </c>
      <c r="AA3730" s="69" t="s">
        <v>989</v>
      </c>
      <c r="AB3730" s="69" t="s">
        <v>1144</v>
      </c>
      <c r="AC3730" s="69"/>
    </row>
    <row r="3731" spans="1:29" x14ac:dyDescent="0.25">
      <c r="A3731" s="71" t="s">
        <v>193</v>
      </c>
      <c r="B3731" s="71"/>
      <c r="C3731" s="71"/>
      <c r="D3731" s="71"/>
      <c r="E3731" s="71"/>
      <c r="F3731" s="71"/>
      <c r="G3731" s="71"/>
      <c r="H3731" s="71"/>
      <c r="I3731" s="72">
        <v>1144.75</v>
      </c>
      <c r="J3731" s="71"/>
      <c r="K3731" s="71"/>
      <c r="L3731" s="72">
        <v>1144.75</v>
      </c>
      <c r="M3731" s="72">
        <v>0</v>
      </c>
      <c r="N3731" s="71"/>
      <c r="O3731" s="71"/>
      <c r="P3731" s="71"/>
      <c r="Q3731" s="71"/>
      <c r="R3731" s="71"/>
      <c r="S3731" s="72">
        <v>1144.75</v>
      </c>
      <c r="T3731" s="72">
        <v>1144.75</v>
      </c>
      <c r="U3731" s="71"/>
      <c r="V3731" s="71"/>
      <c r="W3731" s="71"/>
      <c r="X3731" s="72">
        <v>0</v>
      </c>
      <c r="Y3731" s="72">
        <v>0</v>
      </c>
      <c r="Z3731" s="72">
        <v>1144.75</v>
      </c>
      <c r="AA3731" s="69"/>
      <c r="AB3731" s="69"/>
      <c r="AC3731" s="69"/>
    </row>
    <row r="3732" spans="1:29" ht="30" x14ac:dyDescent="0.25">
      <c r="A3732" s="68" t="s">
        <v>34866</v>
      </c>
      <c r="B3732" s="69" t="s">
        <v>33193</v>
      </c>
      <c r="C3732" s="69" t="s">
        <v>34867</v>
      </c>
      <c r="D3732" s="69" t="s">
        <v>4859</v>
      </c>
      <c r="E3732" s="69"/>
      <c r="F3732" s="69" t="s">
        <v>31527</v>
      </c>
      <c r="G3732" s="69" t="s">
        <v>32799</v>
      </c>
      <c r="H3732" s="69" t="s">
        <v>962</v>
      </c>
      <c r="I3732" s="70">
        <v>240</v>
      </c>
      <c r="J3732" s="69" t="s">
        <v>4591</v>
      </c>
      <c r="K3732" s="69" t="s">
        <v>34859</v>
      </c>
      <c r="L3732" s="70">
        <v>6426</v>
      </c>
      <c r="M3732" s="69"/>
      <c r="N3732" s="69" t="s">
        <v>34860</v>
      </c>
      <c r="O3732" s="69" t="s">
        <v>34860</v>
      </c>
      <c r="P3732" s="69" t="s">
        <v>3798</v>
      </c>
      <c r="Q3732" s="69" t="s">
        <v>982</v>
      </c>
      <c r="R3732" s="69" t="s">
        <v>1681</v>
      </c>
      <c r="S3732" s="70">
        <v>6426</v>
      </c>
      <c r="T3732" s="70"/>
      <c r="U3732" s="69" t="s">
        <v>1393</v>
      </c>
      <c r="V3732" s="73">
        <v>113</v>
      </c>
      <c r="W3732" s="69" t="s">
        <v>982</v>
      </c>
      <c r="X3732" s="69"/>
      <c r="Y3732" s="70"/>
      <c r="Z3732" s="69">
        <v>12.53</v>
      </c>
      <c r="AA3732" s="69" t="s">
        <v>989</v>
      </c>
      <c r="AB3732" s="69" t="s">
        <v>1144</v>
      </c>
      <c r="AC3732" s="69"/>
    </row>
    <row r="3733" spans="1:29" x14ac:dyDescent="0.25">
      <c r="A3733" s="71" t="s">
        <v>193</v>
      </c>
      <c r="B3733" s="71"/>
      <c r="C3733" s="71"/>
      <c r="D3733" s="71"/>
      <c r="E3733" s="71"/>
      <c r="F3733" s="71"/>
      <c r="G3733" s="71"/>
      <c r="H3733" s="71"/>
      <c r="I3733" s="72">
        <v>240</v>
      </c>
      <c r="J3733" s="71"/>
      <c r="K3733" s="71"/>
      <c r="L3733" s="72">
        <v>6426</v>
      </c>
      <c r="M3733" s="72">
        <v>-6186</v>
      </c>
      <c r="N3733" s="71"/>
      <c r="O3733" s="71"/>
      <c r="P3733" s="71"/>
      <c r="Q3733" s="71"/>
      <c r="R3733" s="71"/>
      <c r="S3733" s="72">
        <v>6426</v>
      </c>
      <c r="T3733" s="72">
        <v>6426</v>
      </c>
      <c r="U3733" s="71"/>
      <c r="V3733" s="71"/>
      <c r="W3733" s="71"/>
      <c r="X3733" s="72">
        <v>0</v>
      </c>
      <c r="Y3733" s="72">
        <v>12.53</v>
      </c>
      <c r="Z3733" s="72">
        <v>6438.53</v>
      </c>
      <c r="AA3733" s="69"/>
      <c r="AB3733" s="69"/>
      <c r="AC3733" s="69"/>
    </row>
    <row r="3734" spans="1:29" ht="40" x14ac:dyDescent="0.25">
      <c r="A3734" s="68" t="s">
        <v>34868</v>
      </c>
      <c r="B3734" s="69" t="s">
        <v>34869</v>
      </c>
      <c r="C3734" s="69" t="s">
        <v>34870</v>
      </c>
      <c r="D3734" s="69" t="s">
        <v>4056</v>
      </c>
      <c r="E3734" s="69"/>
      <c r="F3734" s="69" t="s">
        <v>31527</v>
      </c>
      <c r="G3734" s="69" t="s">
        <v>1413</v>
      </c>
      <c r="H3734" s="69" t="s">
        <v>962</v>
      </c>
      <c r="I3734" s="70">
        <v>6925.7</v>
      </c>
      <c r="J3734" s="69" t="s">
        <v>4591</v>
      </c>
      <c r="K3734" s="69" t="s">
        <v>34871</v>
      </c>
      <c r="L3734" s="70">
        <v>6925.7</v>
      </c>
      <c r="M3734" s="69"/>
      <c r="N3734" s="69" t="s">
        <v>34872</v>
      </c>
      <c r="O3734" s="69"/>
      <c r="P3734" s="69" t="s">
        <v>1966</v>
      </c>
      <c r="Q3734" s="69" t="s">
        <v>2711</v>
      </c>
      <c r="R3734" s="69"/>
      <c r="S3734" s="70">
        <v>6925.7</v>
      </c>
      <c r="T3734" s="70"/>
      <c r="U3734" s="69" t="s">
        <v>2711</v>
      </c>
      <c r="V3734" s="73">
        <v>30</v>
      </c>
      <c r="W3734" s="69" t="s">
        <v>2711</v>
      </c>
      <c r="X3734" s="69"/>
      <c r="Y3734" s="70"/>
      <c r="Z3734" s="69">
        <v>0</v>
      </c>
      <c r="AA3734" s="69" t="s">
        <v>989</v>
      </c>
      <c r="AB3734" s="69" t="s">
        <v>1144</v>
      </c>
      <c r="AC3734" s="69"/>
    </row>
    <row r="3735" spans="1:29" x14ac:dyDescent="0.25">
      <c r="A3735" s="71" t="s">
        <v>193</v>
      </c>
      <c r="B3735" s="71"/>
      <c r="C3735" s="71"/>
      <c r="D3735" s="71"/>
      <c r="E3735" s="71"/>
      <c r="F3735" s="71"/>
      <c r="G3735" s="71"/>
      <c r="H3735" s="71"/>
      <c r="I3735" s="72">
        <v>6925.7</v>
      </c>
      <c r="J3735" s="71"/>
      <c r="K3735" s="71"/>
      <c r="L3735" s="72">
        <v>6925.7</v>
      </c>
      <c r="M3735" s="72">
        <v>0</v>
      </c>
      <c r="N3735" s="71"/>
      <c r="O3735" s="71"/>
      <c r="P3735" s="71"/>
      <c r="Q3735" s="71"/>
      <c r="R3735" s="71"/>
      <c r="S3735" s="72">
        <v>6925.7</v>
      </c>
      <c r="T3735" s="72">
        <v>6925.7</v>
      </c>
      <c r="U3735" s="71"/>
      <c r="V3735" s="71"/>
      <c r="W3735" s="71"/>
      <c r="X3735" s="72">
        <v>0</v>
      </c>
      <c r="Y3735" s="72">
        <v>0</v>
      </c>
      <c r="Z3735" s="72">
        <v>6925.7</v>
      </c>
      <c r="AA3735" s="69"/>
      <c r="AB3735" s="69"/>
      <c r="AC3735" s="69"/>
    </row>
    <row r="3736" spans="1:29" ht="30" x14ac:dyDescent="0.25">
      <c r="A3736" s="68" t="s">
        <v>34873</v>
      </c>
      <c r="B3736" s="69" t="s">
        <v>34874</v>
      </c>
      <c r="C3736" s="69" t="s">
        <v>34875</v>
      </c>
      <c r="D3736" s="69" t="s">
        <v>4836</v>
      </c>
      <c r="E3736" s="69"/>
      <c r="F3736" s="69" t="s">
        <v>31527</v>
      </c>
      <c r="G3736" s="69" t="s">
        <v>31790</v>
      </c>
      <c r="H3736" s="69" t="s">
        <v>962</v>
      </c>
      <c r="I3736" s="70">
        <v>1219.32</v>
      </c>
      <c r="J3736" s="69" t="s">
        <v>4591</v>
      </c>
      <c r="K3736" s="69" t="s">
        <v>34876</v>
      </c>
      <c r="L3736" s="70">
        <v>1219.32</v>
      </c>
      <c r="M3736" s="69"/>
      <c r="N3736" s="69" t="s">
        <v>34877</v>
      </c>
      <c r="O3736" s="69"/>
      <c r="P3736" s="69" t="s">
        <v>1977</v>
      </c>
      <c r="Q3736" s="69" t="s">
        <v>1249</v>
      </c>
      <c r="R3736" s="69"/>
      <c r="S3736" s="70">
        <v>1219.32</v>
      </c>
      <c r="T3736" s="70"/>
      <c r="U3736" s="69" t="s">
        <v>1249</v>
      </c>
      <c r="V3736" s="73">
        <v>18</v>
      </c>
      <c r="W3736" s="69" t="s">
        <v>1249</v>
      </c>
      <c r="X3736" s="69"/>
      <c r="Y3736" s="70"/>
      <c r="Z3736" s="69">
        <v>0</v>
      </c>
      <c r="AA3736" s="69" t="s">
        <v>989</v>
      </c>
      <c r="AB3736" s="69" t="s">
        <v>1144</v>
      </c>
      <c r="AC3736" s="69"/>
    </row>
    <row r="3737" spans="1:29" x14ac:dyDescent="0.25">
      <c r="A3737" s="71" t="s">
        <v>193</v>
      </c>
      <c r="B3737" s="71"/>
      <c r="C3737" s="71"/>
      <c r="D3737" s="71"/>
      <c r="E3737" s="71"/>
      <c r="F3737" s="71"/>
      <c r="G3737" s="71"/>
      <c r="H3737" s="71"/>
      <c r="I3737" s="72">
        <v>1219.32</v>
      </c>
      <c r="J3737" s="71"/>
      <c r="K3737" s="71"/>
      <c r="L3737" s="72">
        <v>1219.32</v>
      </c>
      <c r="M3737" s="72">
        <v>0</v>
      </c>
      <c r="N3737" s="71"/>
      <c r="O3737" s="71"/>
      <c r="P3737" s="71"/>
      <c r="Q3737" s="71"/>
      <c r="R3737" s="71"/>
      <c r="S3737" s="72">
        <v>1219.32</v>
      </c>
      <c r="T3737" s="72">
        <v>1219.32</v>
      </c>
      <c r="U3737" s="71"/>
      <c r="V3737" s="71"/>
      <c r="W3737" s="71"/>
      <c r="X3737" s="72">
        <v>0</v>
      </c>
      <c r="Y3737" s="72">
        <v>0</v>
      </c>
      <c r="Z3737" s="72">
        <v>1219.32</v>
      </c>
      <c r="AA3737" s="69"/>
      <c r="AB3737" s="69"/>
      <c r="AC3737" s="69"/>
    </row>
    <row r="3738" spans="1:29" ht="40" x14ac:dyDescent="0.25">
      <c r="A3738" s="68" t="s">
        <v>34878</v>
      </c>
      <c r="B3738" s="69" t="s">
        <v>34879</v>
      </c>
      <c r="C3738" s="69" t="s">
        <v>34880</v>
      </c>
      <c r="D3738" s="69" t="s">
        <v>4836</v>
      </c>
      <c r="E3738" s="69"/>
      <c r="F3738" s="69" t="s">
        <v>31491</v>
      </c>
      <c r="G3738" s="69" t="s">
        <v>31943</v>
      </c>
      <c r="H3738" s="69" t="s">
        <v>962</v>
      </c>
      <c r="I3738" s="70">
        <v>4374.84</v>
      </c>
      <c r="J3738" s="69" t="s">
        <v>4591</v>
      </c>
      <c r="K3738" s="69" t="s">
        <v>34881</v>
      </c>
      <c r="L3738" s="70">
        <v>4374.84</v>
      </c>
      <c r="M3738" s="69"/>
      <c r="N3738" s="69" t="s">
        <v>34882</v>
      </c>
      <c r="O3738" s="69"/>
      <c r="P3738" s="69" t="s">
        <v>3348</v>
      </c>
      <c r="Q3738" s="69" t="s">
        <v>1378</v>
      </c>
      <c r="R3738" s="69"/>
      <c r="S3738" s="70">
        <v>4374.84</v>
      </c>
      <c r="T3738" s="70"/>
      <c r="U3738" s="69" t="s">
        <v>1378</v>
      </c>
      <c r="V3738" s="73">
        <v>89</v>
      </c>
      <c r="W3738" s="69" t="s">
        <v>1378</v>
      </c>
      <c r="X3738" s="69"/>
      <c r="Y3738" s="70"/>
      <c r="Z3738" s="69">
        <v>0</v>
      </c>
      <c r="AA3738" s="69" t="s">
        <v>989</v>
      </c>
      <c r="AB3738" s="69" t="s">
        <v>1144</v>
      </c>
      <c r="AC3738" s="69"/>
    </row>
    <row r="3739" spans="1:29" x14ac:dyDescent="0.25">
      <c r="A3739" s="71" t="s">
        <v>193</v>
      </c>
      <c r="B3739" s="71"/>
      <c r="C3739" s="71"/>
      <c r="D3739" s="71"/>
      <c r="E3739" s="71"/>
      <c r="F3739" s="71"/>
      <c r="G3739" s="71"/>
      <c r="H3739" s="71"/>
      <c r="I3739" s="72">
        <v>4374.84</v>
      </c>
      <c r="J3739" s="71"/>
      <c r="K3739" s="71"/>
      <c r="L3739" s="72">
        <v>4374.84</v>
      </c>
      <c r="M3739" s="72">
        <v>0</v>
      </c>
      <c r="N3739" s="71"/>
      <c r="O3739" s="71"/>
      <c r="P3739" s="71"/>
      <c r="Q3739" s="71"/>
      <c r="R3739" s="71"/>
      <c r="S3739" s="72">
        <v>4374.84</v>
      </c>
      <c r="T3739" s="72">
        <v>4374.84</v>
      </c>
      <c r="U3739" s="71"/>
      <c r="V3739" s="71"/>
      <c r="W3739" s="71"/>
      <c r="X3739" s="72">
        <v>0</v>
      </c>
      <c r="Y3739" s="72">
        <v>0</v>
      </c>
      <c r="Z3739" s="72">
        <v>4374.84</v>
      </c>
      <c r="AA3739" s="69"/>
      <c r="AB3739" s="69"/>
      <c r="AC3739" s="69"/>
    </row>
    <row r="3740" spans="1:29" ht="40" x14ac:dyDescent="0.25">
      <c r="A3740" s="68" t="s">
        <v>34883</v>
      </c>
      <c r="B3740" s="69" t="s">
        <v>34884</v>
      </c>
      <c r="C3740" s="69" t="s">
        <v>34885</v>
      </c>
      <c r="D3740" s="69" t="s">
        <v>4589</v>
      </c>
      <c r="E3740" s="69"/>
      <c r="F3740" s="69" t="s">
        <v>31491</v>
      </c>
      <c r="G3740" s="69" t="s">
        <v>31491</v>
      </c>
      <c r="H3740" s="69" t="s">
        <v>962</v>
      </c>
      <c r="I3740" s="70">
        <v>12948.67</v>
      </c>
      <c r="J3740" s="69" t="s">
        <v>4591</v>
      </c>
      <c r="K3740" s="69" t="s">
        <v>34886</v>
      </c>
      <c r="L3740" s="70">
        <v>12948.67</v>
      </c>
      <c r="M3740" s="69"/>
      <c r="N3740" s="69" t="s">
        <v>34887</v>
      </c>
      <c r="O3740" s="69"/>
      <c r="P3740" s="69" t="s">
        <v>1241</v>
      </c>
      <c r="Q3740" s="69" t="s">
        <v>1250</v>
      </c>
      <c r="R3740" s="69"/>
      <c r="S3740" s="70">
        <v>12948.67</v>
      </c>
      <c r="T3740" s="70"/>
      <c r="U3740" s="69" t="s">
        <v>1250</v>
      </c>
      <c r="V3740" s="73">
        <v>39</v>
      </c>
      <c r="W3740" s="69" t="s">
        <v>1250</v>
      </c>
      <c r="X3740" s="69"/>
      <c r="Y3740" s="70"/>
      <c r="Z3740" s="69">
        <v>0</v>
      </c>
      <c r="AA3740" s="69" t="s">
        <v>989</v>
      </c>
      <c r="AB3740" s="69" t="s">
        <v>1144</v>
      </c>
      <c r="AC3740" s="69"/>
    </row>
    <row r="3741" spans="1:29" x14ac:dyDescent="0.25">
      <c r="A3741" s="71" t="s">
        <v>193</v>
      </c>
      <c r="B3741" s="71"/>
      <c r="C3741" s="71"/>
      <c r="D3741" s="71"/>
      <c r="E3741" s="71"/>
      <c r="F3741" s="71"/>
      <c r="G3741" s="71"/>
      <c r="H3741" s="71"/>
      <c r="I3741" s="72">
        <v>12948.67</v>
      </c>
      <c r="J3741" s="71"/>
      <c r="K3741" s="71"/>
      <c r="L3741" s="72">
        <v>12948.67</v>
      </c>
      <c r="M3741" s="72">
        <v>0</v>
      </c>
      <c r="N3741" s="71"/>
      <c r="O3741" s="71"/>
      <c r="P3741" s="71"/>
      <c r="Q3741" s="71"/>
      <c r="R3741" s="71"/>
      <c r="S3741" s="72">
        <v>12948.67</v>
      </c>
      <c r="T3741" s="72">
        <v>12948.67</v>
      </c>
      <c r="U3741" s="71"/>
      <c r="V3741" s="71"/>
      <c r="W3741" s="71"/>
      <c r="X3741" s="72">
        <v>0</v>
      </c>
      <c r="Y3741" s="72">
        <v>0</v>
      </c>
      <c r="Z3741" s="72">
        <v>12948.67</v>
      </c>
      <c r="AA3741" s="69"/>
      <c r="AB3741" s="69"/>
      <c r="AC3741" s="69"/>
    </row>
    <row r="3742" spans="1:29" ht="130" x14ac:dyDescent="0.25">
      <c r="A3742" s="68" t="s">
        <v>34888</v>
      </c>
      <c r="B3742" s="69" t="s">
        <v>34889</v>
      </c>
      <c r="C3742" s="69" t="s">
        <v>34890</v>
      </c>
      <c r="D3742" s="69" t="s">
        <v>890</v>
      </c>
      <c r="E3742" s="69"/>
      <c r="F3742" s="69" t="s">
        <v>31491</v>
      </c>
      <c r="G3742" s="69" t="s">
        <v>31491</v>
      </c>
      <c r="H3742" s="69" t="s">
        <v>962</v>
      </c>
      <c r="I3742" s="70">
        <v>54026.99</v>
      </c>
      <c r="J3742" s="69" t="s">
        <v>4591</v>
      </c>
      <c r="K3742" s="69" t="s">
        <v>34891</v>
      </c>
      <c r="L3742" s="70">
        <v>54026.99</v>
      </c>
      <c r="M3742" s="69"/>
      <c r="N3742" s="69" t="s">
        <v>34892</v>
      </c>
      <c r="O3742" s="69"/>
      <c r="P3742" s="69" t="s">
        <v>4756</v>
      </c>
      <c r="Q3742" s="69" t="s">
        <v>1436</v>
      </c>
      <c r="R3742" s="69"/>
      <c r="S3742" s="70">
        <v>54026.99</v>
      </c>
      <c r="T3742" s="70"/>
      <c r="U3742" s="69" t="s">
        <v>1436</v>
      </c>
      <c r="V3742" s="73">
        <v>63</v>
      </c>
      <c r="W3742" s="69" t="s">
        <v>1436</v>
      </c>
      <c r="X3742" s="69"/>
      <c r="Y3742" s="70"/>
      <c r="Z3742" s="69">
        <v>0</v>
      </c>
      <c r="AA3742" s="69" t="s">
        <v>989</v>
      </c>
      <c r="AB3742" s="69" t="s">
        <v>1144</v>
      </c>
      <c r="AC3742" s="69"/>
    </row>
    <row r="3743" spans="1:29" x14ac:dyDescent="0.25">
      <c r="A3743" s="71" t="s">
        <v>193</v>
      </c>
      <c r="B3743" s="71"/>
      <c r="C3743" s="71"/>
      <c r="D3743" s="71"/>
      <c r="E3743" s="71"/>
      <c r="F3743" s="71"/>
      <c r="G3743" s="71"/>
      <c r="H3743" s="71"/>
      <c r="I3743" s="72">
        <v>54026.99</v>
      </c>
      <c r="J3743" s="71"/>
      <c r="K3743" s="71"/>
      <c r="L3743" s="72">
        <v>54026.99</v>
      </c>
      <c r="M3743" s="72">
        <v>0</v>
      </c>
      <c r="N3743" s="71"/>
      <c r="O3743" s="71"/>
      <c r="P3743" s="71"/>
      <c r="Q3743" s="71"/>
      <c r="R3743" s="71"/>
      <c r="S3743" s="72">
        <v>54026.99</v>
      </c>
      <c r="T3743" s="72">
        <v>54026.99</v>
      </c>
      <c r="U3743" s="71"/>
      <c r="V3743" s="71"/>
      <c r="W3743" s="71"/>
      <c r="X3743" s="72">
        <v>0</v>
      </c>
      <c r="Y3743" s="72">
        <v>0</v>
      </c>
      <c r="Z3743" s="72">
        <v>54026.99</v>
      </c>
      <c r="AA3743" s="69"/>
      <c r="AB3743" s="69"/>
      <c r="AC3743" s="69"/>
    </row>
    <row r="3744" spans="1:29" ht="60" x14ac:dyDescent="0.25">
      <c r="A3744" s="68" t="s">
        <v>34893</v>
      </c>
      <c r="B3744" s="69" t="s">
        <v>34894</v>
      </c>
      <c r="C3744" s="69" t="s">
        <v>34895</v>
      </c>
      <c r="D3744" s="69" t="s">
        <v>4589</v>
      </c>
      <c r="E3744" s="69"/>
      <c r="F3744" s="69" t="s">
        <v>31491</v>
      </c>
      <c r="G3744" s="69" t="s">
        <v>1242</v>
      </c>
      <c r="H3744" s="69" t="s">
        <v>962</v>
      </c>
      <c r="I3744" s="70">
        <v>31936.400000000001</v>
      </c>
      <c r="J3744" s="69" t="s">
        <v>4591</v>
      </c>
      <c r="K3744" s="69" t="s">
        <v>34896</v>
      </c>
      <c r="L3744" s="70">
        <v>31936.400000000001</v>
      </c>
      <c r="M3744" s="69"/>
      <c r="N3744" s="69" t="s">
        <v>34897</v>
      </c>
      <c r="O3744" s="69" t="s">
        <v>34897</v>
      </c>
      <c r="P3744" s="69" t="s">
        <v>1268</v>
      </c>
      <c r="Q3744" s="69" t="s">
        <v>1582</v>
      </c>
      <c r="R3744" s="69" t="s">
        <v>1045</v>
      </c>
      <c r="S3744" s="70">
        <v>31936.400000000001</v>
      </c>
      <c r="T3744" s="70"/>
      <c r="U3744" s="69" t="s">
        <v>1490</v>
      </c>
      <c r="V3744" s="73">
        <v>26</v>
      </c>
      <c r="W3744" s="69" t="s">
        <v>1582</v>
      </c>
      <c r="X3744" s="69"/>
      <c r="Y3744" s="70"/>
      <c r="Z3744" s="69">
        <v>55.88</v>
      </c>
      <c r="AA3744" s="69" t="s">
        <v>989</v>
      </c>
      <c r="AB3744" s="69" t="s">
        <v>1144</v>
      </c>
      <c r="AC3744" s="69"/>
    </row>
    <row r="3745" spans="1:29" x14ac:dyDescent="0.25">
      <c r="A3745" s="71" t="s">
        <v>193</v>
      </c>
      <c r="B3745" s="71"/>
      <c r="C3745" s="71"/>
      <c r="D3745" s="71"/>
      <c r="E3745" s="71"/>
      <c r="F3745" s="71"/>
      <c r="G3745" s="71"/>
      <c r="H3745" s="71"/>
      <c r="I3745" s="72">
        <v>31936.400000000001</v>
      </c>
      <c r="J3745" s="71"/>
      <c r="K3745" s="71"/>
      <c r="L3745" s="72">
        <v>31936.400000000001</v>
      </c>
      <c r="M3745" s="72">
        <v>0</v>
      </c>
      <c r="N3745" s="71"/>
      <c r="O3745" s="71"/>
      <c r="P3745" s="71"/>
      <c r="Q3745" s="71"/>
      <c r="R3745" s="71"/>
      <c r="S3745" s="72">
        <v>31936.400000000001</v>
      </c>
      <c r="T3745" s="72">
        <v>31936.400000000001</v>
      </c>
      <c r="U3745" s="71"/>
      <c r="V3745" s="71"/>
      <c r="W3745" s="71"/>
      <c r="X3745" s="72">
        <v>0</v>
      </c>
      <c r="Y3745" s="72">
        <v>55.88</v>
      </c>
      <c r="Z3745" s="72">
        <v>31992.280000000002</v>
      </c>
      <c r="AA3745" s="69"/>
      <c r="AB3745" s="69"/>
      <c r="AC3745" s="69"/>
    </row>
    <row r="3746" spans="1:29" ht="40" x14ac:dyDescent="0.25">
      <c r="A3746" s="68" t="s">
        <v>34898</v>
      </c>
      <c r="B3746" s="69" t="s">
        <v>34899</v>
      </c>
      <c r="C3746" s="69" t="s">
        <v>34900</v>
      </c>
      <c r="D3746" s="69" t="s">
        <v>4589</v>
      </c>
      <c r="E3746" s="69"/>
      <c r="F3746" s="69" t="s">
        <v>31491</v>
      </c>
      <c r="G3746" s="69" t="s">
        <v>1242</v>
      </c>
      <c r="H3746" s="69" t="s">
        <v>962</v>
      </c>
      <c r="I3746" s="70">
        <v>30057.19</v>
      </c>
      <c r="J3746" s="69" t="s">
        <v>4591</v>
      </c>
      <c r="K3746" s="69" t="s">
        <v>34901</v>
      </c>
      <c r="L3746" s="70">
        <v>30057.19</v>
      </c>
      <c r="M3746" s="69"/>
      <c r="N3746" s="69" t="s">
        <v>34902</v>
      </c>
      <c r="O3746" s="69" t="s">
        <v>34902</v>
      </c>
      <c r="P3746" s="69" t="s">
        <v>1416</v>
      </c>
      <c r="Q3746" s="69" t="s">
        <v>1596</v>
      </c>
      <c r="R3746" s="69"/>
      <c r="S3746" s="70">
        <v>30057.19</v>
      </c>
      <c r="T3746" s="70"/>
      <c r="U3746" s="69" t="s">
        <v>1323</v>
      </c>
      <c r="V3746" s="73">
        <v>42</v>
      </c>
      <c r="W3746" s="69" t="s">
        <v>1416</v>
      </c>
      <c r="X3746" s="69"/>
      <c r="Y3746" s="70"/>
      <c r="Z3746" s="69">
        <v>94.34</v>
      </c>
      <c r="AA3746" s="69" t="s">
        <v>989</v>
      </c>
      <c r="AB3746" s="69" t="s">
        <v>1144</v>
      </c>
      <c r="AC3746" s="69"/>
    </row>
    <row r="3747" spans="1:29" x14ac:dyDescent="0.25">
      <c r="A3747" s="71" t="s">
        <v>193</v>
      </c>
      <c r="B3747" s="71"/>
      <c r="C3747" s="71"/>
      <c r="D3747" s="71"/>
      <c r="E3747" s="71"/>
      <c r="F3747" s="71"/>
      <c r="G3747" s="71"/>
      <c r="H3747" s="71"/>
      <c r="I3747" s="72">
        <v>30057.19</v>
      </c>
      <c r="J3747" s="71"/>
      <c r="K3747" s="71"/>
      <c r="L3747" s="72">
        <v>30057.19</v>
      </c>
      <c r="M3747" s="72">
        <v>0</v>
      </c>
      <c r="N3747" s="71"/>
      <c r="O3747" s="71"/>
      <c r="P3747" s="71"/>
      <c r="Q3747" s="71"/>
      <c r="R3747" s="71"/>
      <c r="S3747" s="72">
        <v>30057.19</v>
      </c>
      <c r="T3747" s="72">
        <v>30057.19</v>
      </c>
      <c r="U3747" s="71"/>
      <c r="V3747" s="71"/>
      <c r="W3747" s="71"/>
      <c r="X3747" s="72">
        <v>0</v>
      </c>
      <c r="Y3747" s="72">
        <v>94.34</v>
      </c>
      <c r="Z3747" s="72">
        <v>30151.53</v>
      </c>
      <c r="AA3747" s="69"/>
      <c r="AB3747" s="69"/>
      <c r="AC3747" s="69"/>
    </row>
    <row r="3748" spans="1:29" ht="30" x14ac:dyDescent="0.25">
      <c r="A3748" s="68" t="s">
        <v>34903</v>
      </c>
      <c r="B3748" s="69" t="s">
        <v>34904</v>
      </c>
      <c r="C3748" s="69" t="s">
        <v>34905</v>
      </c>
      <c r="D3748" s="69" t="s">
        <v>10658</v>
      </c>
      <c r="E3748" s="69"/>
      <c r="F3748" s="69" t="s">
        <v>32054</v>
      </c>
      <c r="G3748" s="69" t="s">
        <v>11718</v>
      </c>
      <c r="H3748" s="69" t="s">
        <v>962</v>
      </c>
      <c r="I3748" s="70">
        <v>1289.99</v>
      </c>
      <c r="J3748" s="69" t="s">
        <v>4591</v>
      </c>
      <c r="K3748" s="69" t="s">
        <v>34906</v>
      </c>
      <c r="L3748" s="70">
        <v>1289.99</v>
      </c>
      <c r="M3748" s="69"/>
      <c r="N3748" s="69" t="s">
        <v>34907</v>
      </c>
      <c r="O3748" s="69"/>
      <c r="P3748" s="69" t="s">
        <v>4935</v>
      </c>
      <c r="Q3748" s="69" t="s">
        <v>2750</v>
      </c>
      <c r="R3748" s="69"/>
      <c r="S3748" s="70">
        <v>1289.99</v>
      </c>
      <c r="T3748" s="70"/>
      <c r="U3748" s="69" t="s">
        <v>2750</v>
      </c>
      <c r="V3748" s="73">
        <v>34</v>
      </c>
      <c r="W3748" s="69" t="s">
        <v>2750</v>
      </c>
      <c r="X3748" s="69"/>
      <c r="Y3748" s="70"/>
      <c r="Z3748" s="69">
        <v>0</v>
      </c>
      <c r="AA3748" s="69" t="s">
        <v>989</v>
      </c>
      <c r="AB3748" s="69" t="s">
        <v>1144</v>
      </c>
      <c r="AC3748" s="69"/>
    </row>
    <row r="3749" spans="1:29" x14ac:dyDescent="0.25">
      <c r="A3749" s="71" t="s">
        <v>193</v>
      </c>
      <c r="B3749" s="71"/>
      <c r="C3749" s="71"/>
      <c r="D3749" s="71"/>
      <c r="E3749" s="71"/>
      <c r="F3749" s="71"/>
      <c r="G3749" s="71"/>
      <c r="H3749" s="71"/>
      <c r="I3749" s="72">
        <v>1289.99</v>
      </c>
      <c r="J3749" s="71"/>
      <c r="K3749" s="71"/>
      <c r="L3749" s="72">
        <v>1289.99</v>
      </c>
      <c r="M3749" s="72">
        <v>0</v>
      </c>
      <c r="N3749" s="71"/>
      <c r="O3749" s="71"/>
      <c r="P3749" s="71"/>
      <c r="Q3749" s="71"/>
      <c r="R3749" s="71"/>
      <c r="S3749" s="72">
        <v>1289.99</v>
      </c>
      <c r="T3749" s="72">
        <v>1289.99</v>
      </c>
      <c r="U3749" s="71"/>
      <c r="V3749" s="71"/>
      <c r="W3749" s="71"/>
      <c r="X3749" s="72">
        <v>0</v>
      </c>
      <c r="Y3749" s="72">
        <v>0</v>
      </c>
      <c r="Z3749" s="72">
        <v>1289.99</v>
      </c>
      <c r="AA3749" s="69"/>
      <c r="AB3749" s="69"/>
      <c r="AC3749" s="69"/>
    </row>
    <row r="3750" spans="1:29" ht="30" x14ac:dyDescent="0.25">
      <c r="A3750" s="68" t="s">
        <v>34908</v>
      </c>
      <c r="B3750" s="69" t="s">
        <v>34909</v>
      </c>
      <c r="C3750" s="69" t="s">
        <v>34910</v>
      </c>
      <c r="D3750" s="69" t="s">
        <v>4623</v>
      </c>
      <c r="E3750" s="69"/>
      <c r="F3750" s="69" t="s">
        <v>32054</v>
      </c>
      <c r="G3750" s="69" t="s">
        <v>31943</v>
      </c>
      <c r="H3750" s="69" t="s">
        <v>962</v>
      </c>
      <c r="I3750" s="70">
        <v>276.01</v>
      </c>
      <c r="J3750" s="69" t="s">
        <v>4591</v>
      </c>
      <c r="K3750" s="69" t="s">
        <v>34911</v>
      </c>
      <c r="L3750" s="70">
        <v>276.01</v>
      </c>
      <c r="M3750" s="69"/>
      <c r="N3750" s="69" t="s">
        <v>34912</v>
      </c>
      <c r="O3750" s="69"/>
      <c r="P3750" s="69" t="s">
        <v>31492</v>
      </c>
      <c r="Q3750" s="69" t="s">
        <v>1943</v>
      </c>
      <c r="R3750" s="69"/>
      <c r="S3750" s="70">
        <v>276.01</v>
      </c>
      <c r="T3750" s="70"/>
      <c r="U3750" s="69" t="s">
        <v>1943</v>
      </c>
      <c r="V3750" s="73">
        <v>83</v>
      </c>
      <c r="W3750" s="69" t="s">
        <v>1943</v>
      </c>
      <c r="X3750" s="69"/>
      <c r="Y3750" s="70"/>
      <c r="Z3750" s="69">
        <v>0</v>
      </c>
      <c r="AA3750" s="69" t="s">
        <v>989</v>
      </c>
      <c r="AB3750" s="69" t="s">
        <v>1144</v>
      </c>
      <c r="AC3750" s="69"/>
    </row>
    <row r="3751" spans="1:29" x14ac:dyDescent="0.25">
      <c r="A3751" s="71" t="s">
        <v>193</v>
      </c>
      <c r="B3751" s="71"/>
      <c r="C3751" s="71"/>
      <c r="D3751" s="71"/>
      <c r="E3751" s="71"/>
      <c r="F3751" s="71"/>
      <c r="G3751" s="71"/>
      <c r="H3751" s="71"/>
      <c r="I3751" s="72">
        <v>276.01</v>
      </c>
      <c r="J3751" s="71"/>
      <c r="K3751" s="71"/>
      <c r="L3751" s="72">
        <v>276.01</v>
      </c>
      <c r="M3751" s="72">
        <v>0</v>
      </c>
      <c r="N3751" s="71"/>
      <c r="O3751" s="71"/>
      <c r="P3751" s="71"/>
      <c r="Q3751" s="71"/>
      <c r="R3751" s="71"/>
      <c r="S3751" s="72">
        <v>276.01</v>
      </c>
      <c r="T3751" s="72">
        <v>276.01</v>
      </c>
      <c r="U3751" s="71"/>
      <c r="V3751" s="71"/>
      <c r="W3751" s="71"/>
      <c r="X3751" s="72">
        <v>0</v>
      </c>
      <c r="Y3751" s="72">
        <v>0</v>
      </c>
      <c r="Z3751" s="72">
        <v>276.01</v>
      </c>
      <c r="AA3751" s="69"/>
      <c r="AB3751" s="69"/>
      <c r="AC3751" s="69"/>
    </row>
    <row r="3752" spans="1:29" ht="30" x14ac:dyDescent="0.25">
      <c r="A3752" s="68" t="s">
        <v>34913</v>
      </c>
      <c r="B3752" s="69" t="s">
        <v>34914</v>
      </c>
      <c r="C3752" s="69" t="s">
        <v>34915</v>
      </c>
      <c r="D3752" s="69" t="s">
        <v>858</v>
      </c>
      <c r="E3752" s="69"/>
      <c r="F3752" s="69" t="s">
        <v>32799</v>
      </c>
      <c r="G3752" s="69" t="s">
        <v>2707</v>
      </c>
      <c r="H3752" s="69" t="s">
        <v>962</v>
      </c>
      <c r="I3752" s="70">
        <v>876.63</v>
      </c>
      <c r="J3752" s="69" t="s">
        <v>4591</v>
      </c>
      <c r="K3752" s="69" t="s">
        <v>34916</v>
      </c>
      <c r="L3752" s="70">
        <v>876.63</v>
      </c>
      <c r="M3752" s="69"/>
      <c r="N3752" s="69" t="s">
        <v>34917</v>
      </c>
      <c r="O3752" s="69"/>
      <c r="P3752" s="69" t="s">
        <v>4678</v>
      </c>
      <c r="Q3752" s="69" t="s">
        <v>1282</v>
      </c>
      <c r="R3752" s="69"/>
      <c r="S3752" s="70">
        <v>876.63</v>
      </c>
      <c r="T3752" s="70"/>
      <c r="U3752" s="69" t="s">
        <v>1282</v>
      </c>
      <c r="V3752" s="73">
        <v>89</v>
      </c>
      <c r="W3752" s="69" t="s">
        <v>1282</v>
      </c>
      <c r="X3752" s="69"/>
      <c r="Y3752" s="70"/>
      <c r="Z3752" s="69">
        <v>0</v>
      </c>
      <c r="AA3752" s="69" t="s">
        <v>989</v>
      </c>
      <c r="AB3752" s="69" t="s">
        <v>1144</v>
      </c>
      <c r="AC3752" s="69"/>
    </row>
    <row r="3753" spans="1:29" x14ac:dyDescent="0.25">
      <c r="A3753" s="71" t="s">
        <v>193</v>
      </c>
      <c r="B3753" s="71"/>
      <c r="C3753" s="71"/>
      <c r="D3753" s="71"/>
      <c r="E3753" s="71"/>
      <c r="F3753" s="71"/>
      <c r="G3753" s="71"/>
      <c r="H3753" s="71"/>
      <c r="I3753" s="72">
        <v>876.63</v>
      </c>
      <c r="J3753" s="71"/>
      <c r="K3753" s="71"/>
      <c r="L3753" s="72">
        <v>876.63</v>
      </c>
      <c r="M3753" s="72">
        <v>0</v>
      </c>
      <c r="N3753" s="71"/>
      <c r="O3753" s="71"/>
      <c r="P3753" s="71"/>
      <c r="Q3753" s="71"/>
      <c r="R3753" s="71"/>
      <c r="S3753" s="72">
        <v>876.63</v>
      </c>
      <c r="T3753" s="72">
        <v>876.63</v>
      </c>
      <c r="U3753" s="71"/>
      <c r="V3753" s="71"/>
      <c r="W3753" s="71"/>
      <c r="X3753" s="72">
        <v>0</v>
      </c>
      <c r="Y3753" s="72">
        <v>0</v>
      </c>
      <c r="Z3753" s="72">
        <v>876.63</v>
      </c>
      <c r="AA3753" s="69"/>
      <c r="AB3753" s="69"/>
      <c r="AC3753" s="69"/>
    </row>
    <row r="3754" spans="1:29" ht="30" x14ac:dyDescent="0.25">
      <c r="A3754" s="68" t="s">
        <v>34918</v>
      </c>
      <c r="B3754" s="69" t="s">
        <v>34919</v>
      </c>
      <c r="C3754" s="69" t="s">
        <v>34920</v>
      </c>
      <c r="D3754" s="69" t="s">
        <v>20673</v>
      </c>
      <c r="E3754" s="69"/>
      <c r="F3754" s="69" t="s">
        <v>31731</v>
      </c>
      <c r="G3754" s="69" t="s">
        <v>2747</v>
      </c>
      <c r="H3754" s="69" t="s">
        <v>962</v>
      </c>
      <c r="I3754" s="70">
        <v>1209.08</v>
      </c>
      <c r="J3754" s="69" t="s">
        <v>4591</v>
      </c>
      <c r="K3754" s="69" t="s">
        <v>34921</v>
      </c>
      <c r="L3754" s="70">
        <v>1209.08</v>
      </c>
      <c r="M3754" s="69"/>
      <c r="N3754" s="69" t="s">
        <v>34922</v>
      </c>
      <c r="O3754" s="69"/>
      <c r="P3754" s="69" t="s">
        <v>3836</v>
      </c>
      <c r="Q3754" s="69" t="s">
        <v>1332</v>
      </c>
      <c r="R3754" s="69"/>
      <c r="S3754" s="70">
        <v>1209.08</v>
      </c>
      <c r="T3754" s="70"/>
      <c r="U3754" s="69" t="s">
        <v>1332</v>
      </c>
      <c r="V3754" s="73">
        <v>90</v>
      </c>
      <c r="W3754" s="69" t="s">
        <v>1332</v>
      </c>
      <c r="X3754" s="69"/>
      <c r="Y3754" s="70"/>
      <c r="Z3754" s="69">
        <v>0</v>
      </c>
      <c r="AA3754" s="69" t="s">
        <v>989</v>
      </c>
      <c r="AB3754" s="69" t="s">
        <v>1144</v>
      </c>
      <c r="AC3754" s="69"/>
    </row>
    <row r="3755" spans="1:29" x14ac:dyDescent="0.25">
      <c r="A3755" s="71" t="s">
        <v>193</v>
      </c>
      <c r="B3755" s="71"/>
      <c r="C3755" s="71"/>
      <c r="D3755" s="71"/>
      <c r="E3755" s="71"/>
      <c r="F3755" s="71"/>
      <c r="G3755" s="71"/>
      <c r="H3755" s="71"/>
      <c r="I3755" s="72">
        <v>1209.08</v>
      </c>
      <c r="J3755" s="71"/>
      <c r="K3755" s="71"/>
      <c r="L3755" s="72">
        <v>1209.08</v>
      </c>
      <c r="M3755" s="72">
        <v>0</v>
      </c>
      <c r="N3755" s="71"/>
      <c r="O3755" s="71"/>
      <c r="P3755" s="71"/>
      <c r="Q3755" s="71"/>
      <c r="R3755" s="71"/>
      <c r="S3755" s="72">
        <v>1209.08</v>
      </c>
      <c r="T3755" s="72">
        <v>1209.08</v>
      </c>
      <c r="U3755" s="71"/>
      <c r="V3755" s="71"/>
      <c r="W3755" s="71"/>
      <c r="X3755" s="72">
        <v>0</v>
      </c>
      <c r="Y3755" s="72">
        <v>0</v>
      </c>
      <c r="Z3755" s="72">
        <v>1209.08</v>
      </c>
      <c r="AA3755" s="69"/>
      <c r="AB3755" s="69"/>
      <c r="AC3755" s="69"/>
    </row>
    <row r="3756" spans="1:29" ht="30" x14ac:dyDescent="0.25">
      <c r="A3756" s="68" t="s">
        <v>34923</v>
      </c>
      <c r="B3756" s="69" t="s">
        <v>34924</v>
      </c>
      <c r="C3756" s="69" t="s">
        <v>34925</v>
      </c>
      <c r="D3756" s="69" t="s">
        <v>4623</v>
      </c>
      <c r="E3756" s="69"/>
      <c r="F3756" s="69" t="s">
        <v>31731</v>
      </c>
      <c r="G3756" s="69" t="s">
        <v>1242</v>
      </c>
      <c r="H3756" s="69" t="s">
        <v>962</v>
      </c>
      <c r="I3756" s="70">
        <v>289.75</v>
      </c>
      <c r="J3756" s="69" t="s">
        <v>4591</v>
      </c>
      <c r="K3756" s="69" t="s">
        <v>34926</v>
      </c>
      <c r="L3756" s="70">
        <v>289.75</v>
      </c>
      <c r="M3756" s="69"/>
      <c r="N3756" s="69" t="s">
        <v>34927</v>
      </c>
      <c r="O3756" s="69"/>
      <c r="P3756" s="69" t="s">
        <v>31487</v>
      </c>
      <c r="Q3756" s="69" t="s">
        <v>1300</v>
      </c>
      <c r="R3756" s="69"/>
      <c r="S3756" s="70">
        <v>289.75</v>
      </c>
      <c r="T3756" s="70"/>
      <c r="U3756" s="69" t="s">
        <v>1300</v>
      </c>
      <c r="V3756" s="73">
        <v>77</v>
      </c>
      <c r="W3756" s="69" t="s">
        <v>1300</v>
      </c>
      <c r="X3756" s="69"/>
      <c r="Y3756" s="70"/>
      <c r="Z3756" s="69">
        <v>0</v>
      </c>
      <c r="AA3756" s="69" t="s">
        <v>989</v>
      </c>
      <c r="AB3756" s="69" t="s">
        <v>1144</v>
      </c>
      <c r="AC3756" s="69"/>
    </row>
    <row r="3757" spans="1:29" x14ac:dyDescent="0.25">
      <c r="A3757" s="71" t="s">
        <v>193</v>
      </c>
      <c r="B3757" s="71"/>
      <c r="C3757" s="71"/>
      <c r="D3757" s="71"/>
      <c r="E3757" s="71"/>
      <c r="F3757" s="71"/>
      <c r="G3757" s="71"/>
      <c r="H3757" s="71"/>
      <c r="I3757" s="72">
        <v>289.75</v>
      </c>
      <c r="J3757" s="71"/>
      <c r="K3757" s="71"/>
      <c r="L3757" s="72">
        <v>289.75</v>
      </c>
      <c r="M3757" s="72">
        <v>0</v>
      </c>
      <c r="N3757" s="71"/>
      <c r="O3757" s="71"/>
      <c r="P3757" s="71"/>
      <c r="Q3757" s="71"/>
      <c r="R3757" s="71"/>
      <c r="S3757" s="72">
        <v>289.75</v>
      </c>
      <c r="T3757" s="72">
        <v>289.75</v>
      </c>
      <c r="U3757" s="71"/>
      <c r="V3757" s="71"/>
      <c r="W3757" s="71"/>
      <c r="X3757" s="72">
        <v>0</v>
      </c>
      <c r="Y3757" s="72">
        <v>0</v>
      </c>
      <c r="Z3757" s="72">
        <v>289.75</v>
      </c>
      <c r="AA3757" s="69"/>
      <c r="AB3757" s="69"/>
      <c r="AC3757" s="69"/>
    </row>
    <row r="3758" spans="1:29" ht="40" x14ac:dyDescent="0.25">
      <c r="A3758" s="68" t="s">
        <v>34928</v>
      </c>
      <c r="B3758" s="69" t="s">
        <v>34929</v>
      </c>
      <c r="C3758" s="69" t="s">
        <v>34930</v>
      </c>
      <c r="D3758" s="69" t="s">
        <v>5061</v>
      </c>
      <c r="E3758" s="69"/>
      <c r="F3758" s="69" t="s">
        <v>31731</v>
      </c>
      <c r="G3758" s="69" t="s">
        <v>31943</v>
      </c>
      <c r="H3758" s="69" t="s">
        <v>962</v>
      </c>
      <c r="I3758" s="70">
        <v>31430.240000000002</v>
      </c>
      <c r="J3758" s="69" t="s">
        <v>4591</v>
      </c>
      <c r="K3758" s="69" t="s">
        <v>34931</v>
      </c>
      <c r="L3758" s="70">
        <v>31430.240000000002</v>
      </c>
      <c r="M3758" s="69"/>
      <c r="N3758" s="69" t="s">
        <v>34932</v>
      </c>
      <c r="O3758" s="69" t="s">
        <v>34932</v>
      </c>
      <c r="P3758" s="69" t="s">
        <v>31565</v>
      </c>
      <c r="Q3758" s="69" t="s">
        <v>2750</v>
      </c>
      <c r="R3758" s="69" t="s">
        <v>1259</v>
      </c>
      <c r="S3758" s="70">
        <v>31430.240000000002</v>
      </c>
      <c r="T3758" s="70"/>
      <c r="U3758" s="69" t="s">
        <v>1251</v>
      </c>
      <c r="V3758" s="73">
        <v>120</v>
      </c>
      <c r="W3758" s="69" t="s">
        <v>2750</v>
      </c>
      <c r="X3758" s="69"/>
      <c r="Y3758" s="70"/>
      <c r="Z3758" s="69">
        <v>96.11</v>
      </c>
      <c r="AA3758" s="69" t="s">
        <v>989</v>
      </c>
      <c r="AB3758" s="69" t="s">
        <v>1144</v>
      </c>
      <c r="AC3758" s="69"/>
    </row>
    <row r="3759" spans="1:29" x14ac:dyDescent="0.25">
      <c r="A3759" s="71" t="s">
        <v>193</v>
      </c>
      <c r="B3759" s="71"/>
      <c r="C3759" s="71"/>
      <c r="D3759" s="71"/>
      <c r="E3759" s="71"/>
      <c r="F3759" s="71"/>
      <c r="G3759" s="71"/>
      <c r="H3759" s="71"/>
      <c r="I3759" s="72">
        <v>31430.240000000002</v>
      </c>
      <c r="J3759" s="71"/>
      <c r="K3759" s="71"/>
      <c r="L3759" s="72">
        <v>31430.240000000002</v>
      </c>
      <c r="M3759" s="72">
        <v>0</v>
      </c>
      <c r="N3759" s="71"/>
      <c r="O3759" s="71"/>
      <c r="P3759" s="71"/>
      <c r="Q3759" s="71"/>
      <c r="R3759" s="71"/>
      <c r="S3759" s="72">
        <v>31430.240000000002</v>
      </c>
      <c r="T3759" s="72">
        <v>31430.240000000002</v>
      </c>
      <c r="U3759" s="71"/>
      <c r="V3759" s="71"/>
      <c r="W3759" s="71"/>
      <c r="X3759" s="72">
        <v>0</v>
      </c>
      <c r="Y3759" s="72">
        <v>96.11</v>
      </c>
      <c r="Z3759" s="72">
        <v>31526.350000000002</v>
      </c>
      <c r="AA3759" s="69"/>
      <c r="AB3759" s="69"/>
      <c r="AC3759" s="69"/>
    </row>
    <row r="3760" spans="1:29" ht="30" x14ac:dyDescent="0.25">
      <c r="A3760" s="68" t="s">
        <v>34933</v>
      </c>
      <c r="B3760" s="69" t="s">
        <v>34934</v>
      </c>
      <c r="C3760" s="69" t="s">
        <v>34935</v>
      </c>
      <c r="D3760" s="69" t="s">
        <v>4611</v>
      </c>
      <c r="E3760" s="69"/>
      <c r="F3760" s="69" t="s">
        <v>31731</v>
      </c>
      <c r="G3760" s="69" t="s">
        <v>3823</v>
      </c>
      <c r="H3760" s="69" t="s">
        <v>962</v>
      </c>
      <c r="I3760" s="70">
        <v>7050.97</v>
      </c>
      <c r="J3760" s="69" t="s">
        <v>4591</v>
      </c>
      <c r="K3760" s="69" t="s">
        <v>34936</v>
      </c>
      <c r="L3760" s="70">
        <v>7050.97</v>
      </c>
      <c r="M3760" s="69"/>
      <c r="N3760" s="69" t="s">
        <v>34937</v>
      </c>
      <c r="O3760" s="69"/>
      <c r="P3760" s="69" t="s">
        <v>3815</v>
      </c>
      <c r="Q3760" s="69" t="s">
        <v>1153</v>
      </c>
      <c r="R3760" s="69"/>
      <c r="S3760" s="70">
        <v>7050.97</v>
      </c>
      <c r="T3760" s="70"/>
      <c r="U3760" s="69" t="s">
        <v>1153</v>
      </c>
      <c r="V3760" s="73">
        <v>94</v>
      </c>
      <c r="W3760" s="69" t="s">
        <v>1153</v>
      </c>
      <c r="X3760" s="69"/>
      <c r="Y3760" s="70"/>
      <c r="Z3760" s="69">
        <v>0</v>
      </c>
      <c r="AA3760" s="69" t="s">
        <v>989</v>
      </c>
      <c r="AB3760" s="69" t="s">
        <v>1144</v>
      </c>
      <c r="AC3760" s="69"/>
    </row>
    <row r="3761" spans="1:29" x14ac:dyDescent="0.25">
      <c r="A3761" s="71" t="s">
        <v>193</v>
      </c>
      <c r="B3761" s="71"/>
      <c r="C3761" s="71"/>
      <c r="D3761" s="71"/>
      <c r="E3761" s="71"/>
      <c r="F3761" s="71"/>
      <c r="G3761" s="71"/>
      <c r="H3761" s="71"/>
      <c r="I3761" s="72">
        <v>7050.97</v>
      </c>
      <c r="J3761" s="71"/>
      <c r="K3761" s="71"/>
      <c r="L3761" s="72">
        <v>7050.97</v>
      </c>
      <c r="M3761" s="72">
        <v>0</v>
      </c>
      <c r="N3761" s="71"/>
      <c r="O3761" s="71"/>
      <c r="P3761" s="71"/>
      <c r="Q3761" s="71"/>
      <c r="R3761" s="71"/>
      <c r="S3761" s="72">
        <v>7050.97</v>
      </c>
      <c r="T3761" s="72">
        <v>7050.97</v>
      </c>
      <c r="U3761" s="71"/>
      <c r="V3761" s="71"/>
      <c r="W3761" s="71"/>
      <c r="X3761" s="72">
        <v>0</v>
      </c>
      <c r="Y3761" s="72">
        <v>0</v>
      </c>
      <c r="Z3761" s="72">
        <v>7050.97</v>
      </c>
      <c r="AA3761" s="69"/>
      <c r="AB3761" s="69"/>
      <c r="AC3761" s="69"/>
    </row>
    <row r="3762" spans="1:29" ht="30" x14ac:dyDescent="0.25">
      <c r="A3762" s="68" t="s">
        <v>34938</v>
      </c>
      <c r="B3762" s="69" t="s">
        <v>34939</v>
      </c>
      <c r="C3762" s="69" t="s">
        <v>34940</v>
      </c>
      <c r="D3762" s="69" t="s">
        <v>4981</v>
      </c>
      <c r="E3762" s="69"/>
      <c r="F3762" s="69" t="s">
        <v>31592</v>
      </c>
      <c r="G3762" s="69" t="s">
        <v>1834</v>
      </c>
      <c r="H3762" s="69" t="s">
        <v>962</v>
      </c>
      <c r="I3762" s="70">
        <v>4671.67</v>
      </c>
      <c r="J3762" s="69" t="s">
        <v>4591</v>
      </c>
      <c r="K3762" s="69" t="s">
        <v>34941</v>
      </c>
      <c r="L3762" s="70">
        <v>4671.67</v>
      </c>
      <c r="M3762" s="69"/>
      <c r="N3762" s="69" t="s">
        <v>34942</v>
      </c>
      <c r="O3762" s="69"/>
      <c r="P3762" s="69" t="s">
        <v>3815</v>
      </c>
      <c r="Q3762" s="69" t="s">
        <v>1257</v>
      </c>
      <c r="R3762" s="69"/>
      <c r="S3762" s="70">
        <v>4671.67</v>
      </c>
      <c r="T3762" s="70"/>
      <c r="U3762" s="69" t="s">
        <v>1257</v>
      </c>
      <c r="V3762" s="73">
        <v>93</v>
      </c>
      <c r="W3762" s="69" t="s">
        <v>1257</v>
      </c>
      <c r="X3762" s="69"/>
      <c r="Y3762" s="70"/>
      <c r="Z3762" s="69">
        <v>0</v>
      </c>
      <c r="AA3762" s="69" t="s">
        <v>989</v>
      </c>
      <c r="AB3762" s="69" t="s">
        <v>1144</v>
      </c>
      <c r="AC3762" s="69"/>
    </row>
    <row r="3763" spans="1:29" x14ac:dyDescent="0.25">
      <c r="A3763" s="71" t="s">
        <v>193</v>
      </c>
      <c r="B3763" s="71"/>
      <c r="C3763" s="71"/>
      <c r="D3763" s="71"/>
      <c r="E3763" s="71"/>
      <c r="F3763" s="71"/>
      <c r="G3763" s="71"/>
      <c r="H3763" s="71"/>
      <c r="I3763" s="72">
        <v>4671.67</v>
      </c>
      <c r="J3763" s="71"/>
      <c r="K3763" s="71"/>
      <c r="L3763" s="72">
        <v>4671.67</v>
      </c>
      <c r="M3763" s="72">
        <v>0</v>
      </c>
      <c r="N3763" s="71"/>
      <c r="O3763" s="71"/>
      <c r="P3763" s="71"/>
      <c r="Q3763" s="71"/>
      <c r="R3763" s="71"/>
      <c r="S3763" s="72">
        <v>4671.67</v>
      </c>
      <c r="T3763" s="72">
        <v>4671.67</v>
      </c>
      <c r="U3763" s="71"/>
      <c r="V3763" s="71"/>
      <c r="W3763" s="71"/>
      <c r="X3763" s="72">
        <v>0</v>
      </c>
      <c r="Y3763" s="72">
        <v>0</v>
      </c>
      <c r="Z3763" s="72">
        <v>4671.67</v>
      </c>
      <c r="AA3763" s="69"/>
      <c r="AB3763" s="69"/>
      <c r="AC3763" s="69"/>
    </row>
    <row r="3764" spans="1:29" ht="40" x14ac:dyDescent="0.25">
      <c r="A3764" s="68" t="s">
        <v>34943</v>
      </c>
      <c r="B3764" s="69" t="s">
        <v>34944</v>
      </c>
      <c r="C3764" s="69" t="s">
        <v>34945</v>
      </c>
      <c r="D3764" s="69" t="s">
        <v>21039</v>
      </c>
      <c r="E3764" s="69"/>
      <c r="F3764" s="69" t="s">
        <v>31592</v>
      </c>
      <c r="G3764" s="69" t="s">
        <v>1242</v>
      </c>
      <c r="H3764" s="69" t="s">
        <v>962</v>
      </c>
      <c r="I3764" s="70">
        <v>1006.4</v>
      </c>
      <c r="J3764" s="69" t="s">
        <v>4591</v>
      </c>
      <c r="K3764" s="69" t="s">
        <v>34946</v>
      </c>
      <c r="L3764" s="70">
        <v>1006.4</v>
      </c>
      <c r="M3764" s="69"/>
      <c r="N3764" s="69" t="s">
        <v>34947</v>
      </c>
      <c r="O3764" s="69"/>
      <c r="P3764" s="69" t="s">
        <v>3348</v>
      </c>
      <c r="Q3764" s="69" t="s">
        <v>1379</v>
      </c>
      <c r="R3764" s="69"/>
      <c r="S3764" s="70">
        <v>1006.4</v>
      </c>
      <c r="T3764" s="70"/>
      <c r="U3764" s="69" t="s">
        <v>1379</v>
      </c>
      <c r="V3764" s="73">
        <v>90</v>
      </c>
      <c r="W3764" s="69" t="s">
        <v>1379</v>
      </c>
      <c r="X3764" s="69"/>
      <c r="Y3764" s="70"/>
      <c r="Z3764" s="69">
        <v>0</v>
      </c>
      <c r="AA3764" s="69" t="s">
        <v>989</v>
      </c>
      <c r="AB3764" s="69" t="s">
        <v>1144</v>
      </c>
      <c r="AC3764" s="69"/>
    </row>
    <row r="3765" spans="1:29" x14ac:dyDescent="0.25">
      <c r="A3765" s="71" t="s">
        <v>193</v>
      </c>
      <c r="B3765" s="71"/>
      <c r="C3765" s="71"/>
      <c r="D3765" s="71"/>
      <c r="E3765" s="71"/>
      <c r="F3765" s="71"/>
      <c r="G3765" s="71"/>
      <c r="H3765" s="71"/>
      <c r="I3765" s="72">
        <v>1006.4</v>
      </c>
      <c r="J3765" s="71"/>
      <c r="K3765" s="71"/>
      <c r="L3765" s="72">
        <v>1006.4</v>
      </c>
      <c r="M3765" s="72">
        <v>0</v>
      </c>
      <c r="N3765" s="71"/>
      <c r="O3765" s="71"/>
      <c r="P3765" s="71"/>
      <c r="Q3765" s="71"/>
      <c r="R3765" s="71"/>
      <c r="S3765" s="72">
        <v>1006.4</v>
      </c>
      <c r="T3765" s="72">
        <v>1006.4</v>
      </c>
      <c r="U3765" s="71"/>
      <c r="V3765" s="71"/>
      <c r="W3765" s="71"/>
      <c r="X3765" s="72">
        <v>0</v>
      </c>
      <c r="Y3765" s="72">
        <v>0</v>
      </c>
      <c r="Z3765" s="72">
        <v>1006.4</v>
      </c>
      <c r="AA3765" s="69"/>
      <c r="AB3765" s="69"/>
      <c r="AC3765" s="69"/>
    </row>
    <row r="3766" spans="1:29" ht="30" x14ac:dyDescent="0.25">
      <c r="A3766" s="68" t="s">
        <v>34948</v>
      </c>
      <c r="B3766" s="69" t="s">
        <v>34949</v>
      </c>
      <c r="C3766" s="69" t="s">
        <v>34950</v>
      </c>
      <c r="D3766" s="69" t="s">
        <v>25297</v>
      </c>
      <c r="E3766" s="69"/>
      <c r="F3766" s="69" t="s">
        <v>31580</v>
      </c>
      <c r="G3766" s="69" t="s">
        <v>1977</v>
      </c>
      <c r="H3766" s="69" t="s">
        <v>962</v>
      </c>
      <c r="I3766" s="70">
        <v>2119.02</v>
      </c>
      <c r="J3766" s="69" t="s">
        <v>4591</v>
      </c>
      <c r="K3766" s="69" t="s">
        <v>34951</v>
      </c>
      <c r="L3766" s="70">
        <v>2119.02</v>
      </c>
      <c r="M3766" s="69"/>
      <c r="N3766" s="69" t="s">
        <v>34952</v>
      </c>
      <c r="O3766" s="69"/>
      <c r="P3766" s="69" t="s">
        <v>4716</v>
      </c>
      <c r="Q3766" s="69" t="s">
        <v>1256</v>
      </c>
      <c r="R3766" s="69"/>
      <c r="S3766" s="70">
        <v>2119.02</v>
      </c>
      <c r="T3766" s="70"/>
      <c r="U3766" s="69" t="s">
        <v>1256</v>
      </c>
      <c r="V3766" s="73">
        <v>6</v>
      </c>
      <c r="W3766" s="69" t="s">
        <v>1256</v>
      </c>
      <c r="X3766" s="69"/>
      <c r="Y3766" s="70"/>
      <c r="Z3766" s="69">
        <v>0</v>
      </c>
      <c r="AA3766" s="69" t="s">
        <v>989</v>
      </c>
      <c r="AB3766" s="69" t="s">
        <v>1144</v>
      </c>
      <c r="AC3766" s="69"/>
    </row>
    <row r="3767" spans="1:29" x14ac:dyDescent="0.25">
      <c r="A3767" s="71" t="s">
        <v>193</v>
      </c>
      <c r="B3767" s="71"/>
      <c r="C3767" s="71"/>
      <c r="D3767" s="71"/>
      <c r="E3767" s="71"/>
      <c r="F3767" s="71"/>
      <c r="G3767" s="71"/>
      <c r="H3767" s="71"/>
      <c r="I3767" s="72">
        <v>2119.02</v>
      </c>
      <c r="J3767" s="71"/>
      <c r="K3767" s="71"/>
      <c r="L3767" s="72">
        <v>2119.02</v>
      </c>
      <c r="M3767" s="72">
        <v>0</v>
      </c>
      <c r="N3767" s="71"/>
      <c r="O3767" s="71"/>
      <c r="P3767" s="71"/>
      <c r="Q3767" s="71"/>
      <c r="R3767" s="71"/>
      <c r="S3767" s="72">
        <v>2119.02</v>
      </c>
      <c r="T3767" s="72">
        <v>2119.02</v>
      </c>
      <c r="U3767" s="71"/>
      <c r="V3767" s="71"/>
      <c r="W3767" s="71"/>
      <c r="X3767" s="72">
        <v>0</v>
      </c>
      <c r="Y3767" s="72">
        <v>0</v>
      </c>
      <c r="Z3767" s="72">
        <v>2119.02</v>
      </c>
      <c r="AA3767" s="69"/>
      <c r="AB3767" s="69"/>
      <c r="AC3767" s="69"/>
    </row>
    <row r="3768" spans="1:29" ht="30" x14ac:dyDescent="0.25">
      <c r="A3768" s="68" t="s">
        <v>34953</v>
      </c>
      <c r="B3768" s="69" t="s">
        <v>34954</v>
      </c>
      <c r="C3768" s="69" t="s">
        <v>34955</v>
      </c>
      <c r="D3768" s="69" t="s">
        <v>5439</v>
      </c>
      <c r="E3768" s="69" t="s">
        <v>34956</v>
      </c>
      <c r="F3768" s="69" t="s">
        <v>31580</v>
      </c>
      <c r="G3768" s="69" t="s">
        <v>33195</v>
      </c>
      <c r="H3768" s="69" t="s">
        <v>962</v>
      </c>
      <c r="I3768" s="70">
        <v>1652.79</v>
      </c>
      <c r="J3768" s="69" t="s">
        <v>4591</v>
      </c>
      <c r="K3768" s="69" t="s">
        <v>34957</v>
      </c>
      <c r="L3768" s="70">
        <v>1652.79</v>
      </c>
      <c r="M3768" s="69"/>
      <c r="N3768" s="69" t="s">
        <v>34958</v>
      </c>
      <c r="O3768" s="69"/>
      <c r="P3768" s="69" t="s">
        <v>31693</v>
      </c>
      <c r="Q3768" s="69" t="s">
        <v>2534</v>
      </c>
      <c r="R3768" s="69"/>
      <c r="S3768" s="70">
        <v>1652.79</v>
      </c>
      <c r="T3768" s="70"/>
      <c r="U3768" s="69" t="s">
        <v>2534</v>
      </c>
      <c r="V3768" s="73">
        <v>78</v>
      </c>
      <c r="W3768" s="69" t="s">
        <v>2534</v>
      </c>
      <c r="X3768" s="69"/>
      <c r="Y3768" s="70"/>
      <c r="Z3768" s="69">
        <v>0</v>
      </c>
      <c r="AA3768" s="69" t="s">
        <v>966</v>
      </c>
      <c r="AB3768" s="69" t="s">
        <v>1144</v>
      </c>
      <c r="AC3768" s="69"/>
    </row>
    <row r="3769" spans="1:29" x14ac:dyDescent="0.25">
      <c r="A3769" s="71" t="s">
        <v>193</v>
      </c>
      <c r="B3769" s="71"/>
      <c r="C3769" s="71"/>
      <c r="D3769" s="71"/>
      <c r="E3769" s="71"/>
      <c r="F3769" s="71"/>
      <c r="G3769" s="71"/>
      <c r="H3769" s="71"/>
      <c r="I3769" s="72">
        <v>1652.79</v>
      </c>
      <c r="J3769" s="71"/>
      <c r="K3769" s="71"/>
      <c r="L3769" s="72">
        <v>1652.79</v>
      </c>
      <c r="M3769" s="72">
        <v>0</v>
      </c>
      <c r="N3769" s="71"/>
      <c r="O3769" s="71"/>
      <c r="P3769" s="71"/>
      <c r="Q3769" s="71"/>
      <c r="R3769" s="71"/>
      <c r="S3769" s="72">
        <v>1652.79</v>
      </c>
      <c r="T3769" s="72">
        <v>1652.79</v>
      </c>
      <c r="U3769" s="71"/>
      <c r="V3769" s="71"/>
      <c r="W3769" s="71"/>
      <c r="X3769" s="72">
        <v>0</v>
      </c>
      <c r="Y3769" s="72">
        <v>0</v>
      </c>
      <c r="Z3769" s="72">
        <v>1652.79</v>
      </c>
      <c r="AA3769" s="69"/>
      <c r="AB3769" s="69"/>
      <c r="AC3769" s="69"/>
    </row>
    <row r="3770" spans="1:29" ht="120" x14ac:dyDescent="0.25">
      <c r="A3770" s="68" t="s">
        <v>34959</v>
      </c>
      <c r="B3770" s="69" t="s">
        <v>34960</v>
      </c>
      <c r="C3770" s="69" t="s">
        <v>34961</v>
      </c>
      <c r="D3770" s="69" t="s">
        <v>890</v>
      </c>
      <c r="E3770" s="69"/>
      <c r="F3770" s="69" t="s">
        <v>30728</v>
      </c>
      <c r="G3770" s="69" t="s">
        <v>3798</v>
      </c>
      <c r="H3770" s="69" t="s">
        <v>962</v>
      </c>
      <c r="I3770" s="70">
        <v>32234.98</v>
      </c>
      <c r="J3770" s="69" t="s">
        <v>4591</v>
      </c>
      <c r="K3770" s="69" t="s">
        <v>34962</v>
      </c>
      <c r="L3770" s="70">
        <v>32234.98</v>
      </c>
      <c r="M3770" s="69"/>
      <c r="N3770" s="69" t="s">
        <v>34963</v>
      </c>
      <c r="O3770" s="69" t="s">
        <v>34963</v>
      </c>
      <c r="P3770" s="69" t="s">
        <v>1943</v>
      </c>
      <c r="Q3770" s="69" t="s">
        <v>1256</v>
      </c>
      <c r="R3770" s="69" t="s">
        <v>993</v>
      </c>
      <c r="S3770" s="70">
        <v>32234.98</v>
      </c>
      <c r="T3770" s="70"/>
      <c r="U3770" s="69" t="s">
        <v>1378</v>
      </c>
      <c r="V3770" s="73">
        <v>67</v>
      </c>
      <c r="W3770" s="69" t="s">
        <v>1256</v>
      </c>
      <c r="X3770" s="69"/>
      <c r="Y3770" s="70"/>
      <c r="Z3770" s="69">
        <v>109.48</v>
      </c>
      <c r="AA3770" s="69" t="s">
        <v>989</v>
      </c>
      <c r="AB3770" s="69" t="s">
        <v>1144</v>
      </c>
      <c r="AC3770" s="69"/>
    </row>
    <row r="3771" spans="1:29" x14ac:dyDescent="0.25">
      <c r="A3771" s="71" t="s">
        <v>193</v>
      </c>
      <c r="B3771" s="71"/>
      <c r="C3771" s="71"/>
      <c r="D3771" s="71"/>
      <c r="E3771" s="71"/>
      <c r="F3771" s="71"/>
      <c r="G3771" s="71"/>
      <c r="H3771" s="71"/>
      <c r="I3771" s="72">
        <v>32234.98</v>
      </c>
      <c r="J3771" s="71"/>
      <c r="K3771" s="71"/>
      <c r="L3771" s="72">
        <v>32234.98</v>
      </c>
      <c r="M3771" s="72">
        <v>0</v>
      </c>
      <c r="N3771" s="71"/>
      <c r="O3771" s="71"/>
      <c r="P3771" s="71"/>
      <c r="Q3771" s="71"/>
      <c r="R3771" s="71"/>
      <c r="S3771" s="72">
        <v>32234.98</v>
      </c>
      <c r="T3771" s="72">
        <v>32234.98</v>
      </c>
      <c r="U3771" s="71"/>
      <c r="V3771" s="71"/>
      <c r="W3771" s="71"/>
      <c r="X3771" s="72">
        <v>0</v>
      </c>
      <c r="Y3771" s="72">
        <v>109.48</v>
      </c>
      <c r="Z3771" s="72">
        <v>32344.46</v>
      </c>
      <c r="AA3771" s="69"/>
      <c r="AB3771" s="69"/>
      <c r="AC3771" s="69"/>
    </row>
    <row r="3772" spans="1:29" ht="40" x14ac:dyDescent="0.25">
      <c r="A3772" s="68" t="s">
        <v>34964</v>
      </c>
      <c r="B3772" s="69" t="s">
        <v>34965</v>
      </c>
      <c r="C3772" s="69" t="s">
        <v>34966</v>
      </c>
      <c r="D3772" s="69" t="s">
        <v>5061</v>
      </c>
      <c r="E3772" s="69"/>
      <c r="F3772" s="69" t="s">
        <v>31670</v>
      </c>
      <c r="G3772" s="69" t="s">
        <v>1242</v>
      </c>
      <c r="H3772" s="69" t="s">
        <v>962</v>
      </c>
      <c r="I3772" s="70">
        <v>1370.63</v>
      </c>
      <c r="J3772" s="69" t="s">
        <v>4591</v>
      </c>
      <c r="K3772" s="69" t="s">
        <v>34967</v>
      </c>
      <c r="L3772" s="70">
        <v>1370.63</v>
      </c>
      <c r="M3772" s="69"/>
      <c r="N3772" s="69" t="s">
        <v>34968</v>
      </c>
      <c r="O3772" s="69"/>
      <c r="P3772" s="69" t="s">
        <v>31680</v>
      </c>
      <c r="Q3772" s="69" t="s">
        <v>1242</v>
      </c>
      <c r="R3772" s="69"/>
      <c r="S3772" s="70">
        <v>1370.63</v>
      </c>
      <c r="T3772" s="70"/>
      <c r="U3772" s="69" t="s">
        <v>1242</v>
      </c>
      <c r="V3772" s="73">
        <v>78</v>
      </c>
      <c r="W3772" s="69" t="s">
        <v>1242</v>
      </c>
      <c r="X3772" s="69"/>
      <c r="Y3772" s="70"/>
      <c r="Z3772" s="69">
        <v>0</v>
      </c>
      <c r="AA3772" s="69" t="s">
        <v>989</v>
      </c>
      <c r="AB3772" s="69" t="s">
        <v>1144</v>
      </c>
      <c r="AC3772" s="69"/>
    </row>
    <row r="3773" spans="1:29" x14ac:dyDescent="0.25">
      <c r="A3773" s="71" t="s">
        <v>193</v>
      </c>
      <c r="B3773" s="71"/>
      <c r="C3773" s="71"/>
      <c r="D3773" s="71"/>
      <c r="E3773" s="71"/>
      <c r="F3773" s="71"/>
      <c r="G3773" s="71"/>
      <c r="H3773" s="71"/>
      <c r="I3773" s="72">
        <v>1370.63</v>
      </c>
      <c r="J3773" s="71"/>
      <c r="K3773" s="71"/>
      <c r="L3773" s="72">
        <v>1370.63</v>
      </c>
      <c r="M3773" s="72">
        <v>0</v>
      </c>
      <c r="N3773" s="71"/>
      <c r="O3773" s="71"/>
      <c r="P3773" s="71"/>
      <c r="Q3773" s="71"/>
      <c r="R3773" s="71"/>
      <c r="S3773" s="72">
        <v>1370.63</v>
      </c>
      <c r="T3773" s="72">
        <v>1370.63</v>
      </c>
      <c r="U3773" s="71"/>
      <c r="V3773" s="71"/>
      <c r="W3773" s="71"/>
      <c r="X3773" s="72">
        <v>0</v>
      </c>
      <c r="Y3773" s="72">
        <v>0</v>
      </c>
      <c r="Z3773" s="72">
        <v>1370.63</v>
      </c>
      <c r="AA3773" s="69"/>
      <c r="AB3773" s="69"/>
      <c r="AC3773" s="69"/>
    </row>
    <row r="3774" spans="1:29" ht="40" x14ac:dyDescent="0.25">
      <c r="A3774" s="68" t="s">
        <v>34969</v>
      </c>
      <c r="B3774" s="69" t="s">
        <v>34970</v>
      </c>
      <c r="C3774" s="69" t="s">
        <v>34971</v>
      </c>
      <c r="D3774" s="69" t="s">
        <v>5061</v>
      </c>
      <c r="E3774" s="69"/>
      <c r="F3774" s="69" t="s">
        <v>31670</v>
      </c>
      <c r="G3774" s="69" t="s">
        <v>1242</v>
      </c>
      <c r="H3774" s="69" t="s">
        <v>962</v>
      </c>
      <c r="I3774" s="70">
        <v>419.89</v>
      </c>
      <c r="J3774" s="69" t="s">
        <v>4591</v>
      </c>
      <c r="K3774" s="69" t="s">
        <v>34972</v>
      </c>
      <c r="L3774" s="70">
        <v>419.89</v>
      </c>
      <c r="M3774" s="69"/>
      <c r="N3774" s="69" t="s">
        <v>34973</v>
      </c>
      <c r="O3774" s="69"/>
      <c r="P3774" s="69" t="s">
        <v>31680</v>
      </c>
      <c r="Q3774" s="69" t="s">
        <v>3818</v>
      </c>
      <c r="R3774" s="69"/>
      <c r="S3774" s="70">
        <v>419.89</v>
      </c>
      <c r="T3774" s="70"/>
      <c r="U3774" s="69" t="s">
        <v>3818</v>
      </c>
      <c r="V3774" s="73">
        <v>82</v>
      </c>
      <c r="W3774" s="69" t="s">
        <v>3818</v>
      </c>
      <c r="X3774" s="69"/>
      <c r="Y3774" s="70"/>
      <c r="Z3774" s="69">
        <v>0</v>
      </c>
      <c r="AA3774" s="69" t="s">
        <v>989</v>
      </c>
      <c r="AB3774" s="69" t="s">
        <v>1144</v>
      </c>
      <c r="AC3774" s="69"/>
    </row>
    <row r="3775" spans="1:29" x14ac:dyDescent="0.25">
      <c r="A3775" s="71" t="s">
        <v>193</v>
      </c>
      <c r="B3775" s="71"/>
      <c r="C3775" s="71"/>
      <c r="D3775" s="71"/>
      <c r="E3775" s="71"/>
      <c r="F3775" s="71"/>
      <c r="G3775" s="71"/>
      <c r="H3775" s="71"/>
      <c r="I3775" s="72">
        <v>419.89</v>
      </c>
      <c r="J3775" s="71"/>
      <c r="K3775" s="71"/>
      <c r="L3775" s="72">
        <v>419.89</v>
      </c>
      <c r="M3775" s="72">
        <v>0</v>
      </c>
      <c r="N3775" s="71"/>
      <c r="O3775" s="71"/>
      <c r="P3775" s="71"/>
      <c r="Q3775" s="71"/>
      <c r="R3775" s="71"/>
      <c r="S3775" s="72">
        <v>419.89</v>
      </c>
      <c r="T3775" s="72">
        <v>419.89</v>
      </c>
      <c r="U3775" s="71"/>
      <c r="V3775" s="71"/>
      <c r="W3775" s="71"/>
      <c r="X3775" s="72">
        <v>0</v>
      </c>
      <c r="Y3775" s="72">
        <v>0</v>
      </c>
      <c r="Z3775" s="72">
        <v>419.89</v>
      </c>
      <c r="AA3775" s="69"/>
      <c r="AB3775" s="69"/>
      <c r="AC3775" s="69"/>
    </row>
    <row r="3776" spans="1:29" ht="40" x14ac:dyDescent="0.25">
      <c r="A3776" s="68" t="s">
        <v>34974</v>
      </c>
      <c r="B3776" s="69" t="s">
        <v>34975</v>
      </c>
      <c r="C3776" s="69" t="s">
        <v>34976</v>
      </c>
      <c r="D3776" s="69" t="s">
        <v>21039</v>
      </c>
      <c r="E3776" s="69"/>
      <c r="F3776" s="69" t="s">
        <v>31670</v>
      </c>
      <c r="G3776" s="69" t="s">
        <v>1242</v>
      </c>
      <c r="H3776" s="69" t="s">
        <v>962</v>
      </c>
      <c r="I3776" s="70">
        <v>5792.45</v>
      </c>
      <c r="J3776" s="69" t="s">
        <v>4591</v>
      </c>
      <c r="K3776" s="69" t="s">
        <v>34977</v>
      </c>
      <c r="L3776" s="70">
        <v>5792.45</v>
      </c>
      <c r="M3776" s="69"/>
      <c r="N3776" s="69" t="s">
        <v>34978</v>
      </c>
      <c r="O3776" s="69"/>
      <c r="P3776" s="69" t="s">
        <v>1256</v>
      </c>
      <c r="Q3776" s="69" t="s">
        <v>1270</v>
      </c>
      <c r="R3776" s="69"/>
      <c r="S3776" s="70">
        <v>5792.45</v>
      </c>
      <c r="T3776" s="70"/>
      <c r="U3776" s="69" t="s">
        <v>1270</v>
      </c>
      <c r="V3776" s="73">
        <v>87</v>
      </c>
      <c r="W3776" s="69" t="s">
        <v>1270</v>
      </c>
      <c r="X3776" s="69"/>
      <c r="Y3776" s="70"/>
      <c r="Z3776" s="69">
        <v>0</v>
      </c>
      <c r="AA3776" s="69" t="s">
        <v>989</v>
      </c>
      <c r="AB3776" s="69" t="s">
        <v>1144</v>
      </c>
      <c r="AC3776" s="69"/>
    </row>
    <row r="3777" spans="1:29" x14ac:dyDescent="0.25">
      <c r="A3777" s="71" t="s">
        <v>193</v>
      </c>
      <c r="B3777" s="71"/>
      <c r="C3777" s="71"/>
      <c r="D3777" s="71"/>
      <c r="E3777" s="71"/>
      <c r="F3777" s="71"/>
      <c r="G3777" s="71"/>
      <c r="H3777" s="71"/>
      <c r="I3777" s="72">
        <v>5792.45</v>
      </c>
      <c r="J3777" s="71"/>
      <c r="K3777" s="71"/>
      <c r="L3777" s="72">
        <v>5792.45</v>
      </c>
      <c r="M3777" s="72">
        <v>0</v>
      </c>
      <c r="N3777" s="71"/>
      <c r="O3777" s="71"/>
      <c r="P3777" s="71"/>
      <c r="Q3777" s="71"/>
      <c r="R3777" s="71"/>
      <c r="S3777" s="72">
        <v>5792.45</v>
      </c>
      <c r="T3777" s="72">
        <v>5792.45</v>
      </c>
      <c r="U3777" s="71"/>
      <c r="V3777" s="71"/>
      <c r="W3777" s="71"/>
      <c r="X3777" s="72">
        <v>0</v>
      </c>
      <c r="Y3777" s="72">
        <v>0</v>
      </c>
      <c r="Z3777" s="72">
        <v>5792.45</v>
      </c>
      <c r="AA3777" s="69"/>
      <c r="AB3777" s="69"/>
      <c r="AC3777" s="69"/>
    </row>
    <row r="3778" spans="1:29" ht="40" x14ac:dyDescent="0.25">
      <c r="A3778" s="68" t="s">
        <v>34979</v>
      </c>
      <c r="B3778" s="69" t="s">
        <v>34980</v>
      </c>
      <c r="C3778" s="69" t="s">
        <v>34981</v>
      </c>
      <c r="D3778" s="69" t="s">
        <v>4056</v>
      </c>
      <c r="E3778" s="69"/>
      <c r="F3778" s="69" t="s">
        <v>31670</v>
      </c>
      <c r="G3778" s="69" t="s">
        <v>31943</v>
      </c>
      <c r="H3778" s="69" t="s">
        <v>962</v>
      </c>
      <c r="I3778" s="70">
        <v>2127.0100000000002</v>
      </c>
      <c r="J3778" s="69" t="s">
        <v>4591</v>
      </c>
      <c r="K3778" s="69" t="s">
        <v>34982</v>
      </c>
      <c r="L3778" s="70">
        <v>2127.0100000000002</v>
      </c>
      <c r="M3778" s="69"/>
      <c r="N3778" s="69" t="s">
        <v>34983</v>
      </c>
      <c r="O3778" s="69"/>
      <c r="P3778" s="69" t="s">
        <v>31680</v>
      </c>
      <c r="Q3778" s="69" t="s">
        <v>1996</v>
      </c>
      <c r="R3778" s="69"/>
      <c r="S3778" s="70">
        <v>2127.0100000000002</v>
      </c>
      <c r="T3778" s="70"/>
      <c r="U3778" s="69" t="s">
        <v>1996</v>
      </c>
      <c r="V3778" s="73">
        <v>81</v>
      </c>
      <c r="W3778" s="69" t="s">
        <v>1996</v>
      </c>
      <c r="X3778" s="69"/>
      <c r="Y3778" s="70"/>
      <c r="Z3778" s="69">
        <v>0</v>
      </c>
      <c r="AA3778" s="69" t="s">
        <v>989</v>
      </c>
      <c r="AB3778" s="69" t="s">
        <v>1144</v>
      </c>
      <c r="AC3778" s="69"/>
    </row>
    <row r="3779" spans="1:29" x14ac:dyDescent="0.25">
      <c r="A3779" s="71" t="s">
        <v>193</v>
      </c>
      <c r="B3779" s="71"/>
      <c r="C3779" s="71"/>
      <c r="D3779" s="71"/>
      <c r="E3779" s="71"/>
      <c r="F3779" s="71"/>
      <c r="G3779" s="71"/>
      <c r="H3779" s="71"/>
      <c r="I3779" s="72">
        <v>2127.0100000000002</v>
      </c>
      <c r="J3779" s="71"/>
      <c r="K3779" s="71"/>
      <c r="L3779" s="72">
        <v>2127.0100000000002</v>
      </c>
      <c r="M3779" s="72">
        <v>0</v>
      </c>
      <c r="N3779" s="71"/>
      <c r="O3779" s="71"/>
      <c r="P3779" s="71"/>
      <c r="Q3779" s="71"/>
      <c r="R3779" s="71"/>
      <c r="S3779" s="72">
        <v>2127.0100000000002</v>
      </c>
      <c r="T3779" s="72">
        <v>2127.0100000000002</v>
      </c>
      <c r="U3779" s="71"/>
      <c r="V3779" s="71"/>
      <c r="W3779" s="71"/>
      <c r="X3779" s="72">
        <v>0</v>
      </c>
      <c r="Y3779" s="72">
        <v>0</v>
      </c>
      <c r="Z3779" s="72">
        <v>2127.0100000000002</v>
      </c>
      <c r="AA3779" s="69"/>
      <c r="AB3779" s="69"/>
      <c r="AC3779" s="69"/>
    </row>
    <row r="3780" spans="1:29" ht="30" x14ac:dyDescent="0.25">
      <c r="A3780" s="68" t="s">
        <v>34984</v>
      </c>
      <c r="B3780" s="69" t="s">
        <v>34985</v>
      </c>
      <c r="C3780" s="69" t="s">
        <v>34986</v>
      </c>
      <c r="D3780" s="69" t="s">
        <v>1876</v>
      </c>
      <c r="E3780" s="69"/>
      <c r="F3780" s="69" t="s">
        <v>31670</v>
      </c>
      <c r="G3780" s="69" t="s">
        <v>31790</v>
      </c>
      <c r="H3780" s="69" t="s">
        <v>962</v>
      </c>
      <c r="I3780" s="70">
        <v>2051.81</v>
      </c>
      <c r="J3780" s="69" t="s">
        <v>4591</v>
      </c>
      <c r="K3780" s="69" t="s">
        <v>34987</v>
      </c>
      <c r="L3780" s="70">
        <v>2051.81</v>
      </c>
      <c r="M3780" s="69"/>
      <c r="N3780" s="69" t="s">
        <v>34988</v>
      </c>
      <c r="O3780" s="69"/>
      <c r="P3780" s="69" t="s">
        <v>3836</v>
      </c>
      <c r="Q3780" s="69" t="s">
        <v>1332</v>
      </c>
      <c r="R3780" s="69"/>
      <c r="S3780" s="70">
        <v>2051.81</v>
      </c>
      <c r="T3780" s="70"/>
      <c r="U3780" s="69" t="s">
        <v>1332</v>
      </c>
      <c r="V3780" s="73">
        <v>90</v>
      </c>
      <c r="W3780" s="69" t="s">
        <v>1332</v>
      </c>
      <c r="X3780" s="69"/>
      <c r="Y3780" s="70"/>
      <c r="Z3780" s="69">
        <v>0</v>
      </c>
      <c r="AA3780" s="69" t="s">
        <v>989</v>
      </c>
      <c r="AB3780" s="69" t="s">
        <v>1144</v>
      </c>
      <c r="AC3780" s="69"/>
    </row>
    <row r="3781" spans="1:29" x14ac:dyDescent="0.25">
      <c r="A3781" s="71" t="s">
        <v>193</v>
      </c>
      <c r="B3781" s="71"/>
      <c r="C3781" s="71"/>
      <c r="D3781" s="71"/>
      <c r="E3781" s="71"/>
      <c r="F3781" s="71"/>
      <c r="G3781" s="71"/>
      <c r="H3781" s="71"/>
      <c r="I3781" s="72">
        <v>2051.81</v>
      </c>
      <c r="J3781" s="71"/>
      <c r="K3781" s="71"/>
      <c r="L3781" s="72">
        <v>2051.81</v>
      </c>
      <c r="M3781" s="72">
        <v>0</v>
      </c>
      <c r="N3781" s="71"/>
      <c r="O3781" s="71"/>
      <c r="P3781" s="71"/>
      <c r="Q3781" s="71"/>
      <c r="R3781" s="71"/>
      <c r="S3781" s="72">
        <v>2051.81</v>
      </c>
      <c r="T3781" s="72">
        <v>2051.81</v>
      </c>
      <c r="U3781" s="71"/>
      <c r="V3781" s="71"/>
      <c r="W3781" s="71"/>
      <c r="X3781" s="72">
        <v>0</v>
      </c>
      <c r="Y3781" s="72">
        <v>0</v>
      </c>
      <c r="Z3781" s="72">
        <v>2051.81</v>
      </c>
      <c r="AA3781" s="69"/>
      <c r="AB3781" s="69"/>
      <c r="AC3781" s="69"/>
    </row>
    <row r="3782" spans="1:29" ht="50" x14ac:dyDescent="0.25">
      <c r="A3782" s="68" t="s">
        <v>34989</v>
      </c>
      <c r="B3782" s="69" t="s">
        <v>34990</v>
      </c>
      <c r="C3782" s="69" t="s">
        <v>34991</v>
      </c>
      <c r="D3782" s="69" t="s">
        <v>4670</v>
      </c>
      <c r="E3782" s="69"/>
      <c r="F3782" s="69" t="s">
        <v>31670</v>
      </c>
      <c r="G3782" s="69" t="s">
        <v>1242</v>
      </c>
      <c r="H3782" s="69" t="s">
        <v>962</v>
      </c>
      <c r="I3782" s="70">
        <v>18005.66</v>
      </c>
      <c r="J3782" s="69" t="s">
        <v>4591</v>
      </c>
      <c r="K3782" s="69" t="s">
        <v>34992</v>
      </c>
      <c r="L3782" s="70">
        <v>18005.66</v>
      </c>
      <c r="M3782" s="69"/>
      <c r="N3782" s="69" t="s">
        <v>34993</v>
      </c>
      <c r="O3782" s="69"/>
      <c r="P3782" s="69" t="s">
        <v>31680</v>
      </c>
      <c r="Q3782" s="69" t="s">
        <v>1943</v>
      </c>
      <c r="R3782" s="69"/>
      <c r="S3782" s="70">
        <v>18005.66</v>
      </c>
      <c r="T3782" s="70"/>
      <c r="U3782" s="69" t="s">
        <v>1943</v>
      </c>
      <c r="V3782" s="73">
        <v>84</v>
      </c>
      <c r="W3782" s="69" t="s">
        <v>1943</v>
      </c>
      <c r="X3782" s="69"/>
      <c r="Y3782" s="70"/>
      <c r="Z3782" s="69">
        <v>0</v>
      </c>
      <c r="AA3782" s="69" t="s">
        <v>989</v>
      </c>
      <c r="AB3782" s="69" t="s">
        <v>1144</v>
      </c>
      <c r="AC3782" s="69"/>
    </row>
    <row r="3783" spans="1:29" x14ac:dyDescent="0.25">
      <c r="A3783" s="71" t="s">
        <v>193</v>
      </c>
      <c r="B3783" s="71"/>
      <c r="C3783" s="71"/>
      <c r="D3783" s="71"/>
      <c r="E3783" s="71"/>
      <c r="F3783" s="71"/>
      <c r="G3783" s="71"/>
      <c r="H3783" s="71"/>
      <c r="I3783" s="72">
        <v>18005.66</v>
      </c>
      <c r="J3783" s="71"/>
      <c r="K3783" s="71"/>
      <c r="L3783" s="72">
        <v>18005.66</v>
      </c>
      <c r="M3783" s="72">
        <v>0</v>
      </c>
      <c r="N3783" s="71"/>
      <c r="O3783" s="71"/>
      <c r="P3783" s="71"/>
      <c r="Q3783" s="71"/>
      <c r="R3783" s="71"/>
      <c r="S3783" s="72">
        <v>18005.66</v>
      </c>
      <c r="T3783" s="72">
        <v>18005.66</v>
      </c>
      <c r="U3783" s="71"/>
      <c r="V3783" s="71"/>
      <c r="W3783" s="71"/>
      <c r="X3783" s="72">
        <v>0</v>
      </c>
      <c r="Y3783" s="72">
        <v>0</v>
      </c>
      <c r="Z3783" s="72">
        <v>18005.66</v>
      </c>
      <c r="AA3783" s="69"/>
      <c r="AB3783" s="69"/>
      <c r="AC3783" s="69"/>
    </row>
    <row r="3784" spans="1:29" ht="30" x14ac:dyDescent="0.25">
      <c r="A3784" s="68" t="s">
        <v>34994</v>
      </c>
      <c r="B3784" s="69" t="s">
        <v>34980</v>
      </c>
      <c r="C3784" s="69" t="s">
        <v>34995</v>
      </c>
      <c r="D3784" s="69" t="s">
        <v>4623</v>
      </c>
      <c r="E3784" s="69" t="s">
        <v>34996</v>
      </c>
      <c r="F3784" s="69" t="s">
        <v>31642</v>
      </c>
      <c r="G3784" s="69" t="s">
        <v>2747</v>
      </c>
      <c r="H3784" s="69" t="s">
        <v>962</v>
      </c>
      <c r="I3784" s="70">
        <v>1901.73</v>
      </c>
      <c r="J3784" s="69" t="s">
        <v>4591</v>
      </c>
      <c r="K3784" s="69" t="s">
        <v>34997</v>
      </c>
      <c r="L3784" s="70">
        <v>1901.73</v>
      </c>
      <c r="M3784" s="69"/>
      <c r="N3784" s="69" t="s">
        <v>34998</v>
      </c>
      <c r="O3784" s="69"/>
      <c r="P3784" s="69" t="s">
        <v>31492</v>
      </c>
      <c r="Q3784" s="69" t="s">
        <v>1943</v>
      </c>
      <c r="R3784" s="69"/>
      <c r="S3784" s="70">
        <v>1901.73</v>
      </c>
      <c r="T3784" s="70"/>
      <c r="U3784" s="69" t="s">
        <v>1943</v>
      </c>
      <c r="V3784" s="73">
        <v>83</v>
      </c>
      <c r="W3784" s="69" t="s">
        <v>1943</v>
      </c>
      <c r="X3784" s="69"/>
      <c r="Y3784" s="70"/>
      <c r="Z3784" s="69">
        <v>0</v>
      </c>
      <c r="AA3784" s="69" t="s">
        <v>989</v>
      </c>
      <c r="AB3784" s="69" t="s">
        <v>1144</v>
      </c>
      <c r="AC3784" s="69"/>
    </row>
    <row r="3785" spans="1:29" x14ac:dyDescent="0.25">
      <c r="A3785" s="71" t="s">
        <v>193</v>
      </c>
      <c r="B3785" s="71"/>
      <c r="C3785" s="71"/>
      <c r="D3785" s="71"/>
      <c r="E3785" s="71"/>
      <c r="F3785" s="71"/>
      <c r="G3785" s="71"/>
      <c r="H3785" s="71"/>
      <c r="I3785" s="72">
        <v>1901.73</v>
      </c>
      <c r="J3785" s="71"/>
      <c r="K3785" s="71"/>
      <c r="L3785" s="72">
        <v>1901.73</v>
      </c>
      <c r="M3785" s="72">
        <v>0</v>
      </c>
      <c r="N3785" s="71"/>
      <c r="O3785" s="71"/>
      <c r="P3785" s="71"/>
      <c r="Q3785" s="71"/>
      <c r="R3785" s="71"/>
      <c r="S3785" s="72">
        <v>1901.73</v>
      </c>
      <c r="T3785" s="72">
        <v>1901.73</v>
      </c>
      <c r="U3785" s="71"/>
      <c r="V3785" s="71"/>
      <c r="W3785" s="71"/>
      <c r="X3785" s="72">
        <v>0</v>
      </c>
      <c r="Y3785" s="72">
        <v>0</v>
      </c>
      <c r="Z3785" s="72">
        <v>1901.73</v>
      </c>
      <c r="AA3785" s="69"/>
      <c r="AB3785" s="69"/>
      <c r="AC3785" s="69"/>
    </row>
    <row r="3786" spans="1:29" ht="30" x14ac:dyDescent="0.25">
      <c r="A3786" s="68" t="s">
        <v>34999</v>
      </c>
      <c r="B3786" s="69" t="s">
        <v>35000</v>
      </c>
      <c r="C3786" s="69" t="s">
        <v>35001</v>
      </c>
      <c r="D3786" s="69" t="s">
        <v>4611</v>
      </c>
      <c r="E3786" s="69"/>
      <c r="F3786" s="69" t="s">
        <v>31642</v>
      </c>
      <c r="G3786" s="69" t="s">
        <v>20139</v>
      </c>
      <c r="H3786" s="69" t="s">
        <v>962</v>
      </c>
      <c r="I3786" s="70">
        <v>2758.57</v>
      </c>
      <c r="J3786" s="69" t="s">
        <v>4591</v>
      </c>
      <c r="K3786" s="69" t="s">
        <v>35002</v>
      </c>
      <c r="L3786" s="70">
        <v>2758.57</v>
      </c>
      <c r="M3786" s="69"/>
      <c r="N3786" s="69" t="s">
        <v>35003</v>
      </c>
      <c r="O3786" s="69"/>
      <c r="P3786" s="69" t="s">
        <v>1241</v>
      </c>
      <c r="Q3786" s="69" t="s">
        <v>1173</v>
      </c>
      <c r="R3786" s="69"/>
      <c r="S3786" s="70">
        <v>2758.57</v>
      </c>
      <c r="T3786" s="70"/>
      <c r="U3786" s="69" t="s">
        <v>1173</v>
      </c>
      <c r="V3786" s="73">
        <v>90</v>
      </c>
      <c r="W3786" s="69" t="s">
        <v>1173</v>
      </c>
      <c r="X3786" s="69"/>
      <c r="Y3786" s="70"/>
      <c r="Z3786" s="69">
        <v>0</v>
      </c>
      <c r="AA3786" s="69" t="s">
        <v>989</v>
      </c>
      <c r="AB3786" s="69" t="s">
        <v>1144</v>
      </c>
      <c r="AC3786" s="69"/>
    </row>
    <row r="3787" spans="1:29" x14ac:dyDescent="0.25">
      <c r="A3787" s="71" t="s">
        <v>193</v>
      </c>
      <c r="B3787" s="71"/>
      <c r="C3787" s="71"/>
      <c r="D3787" s="71"/>
      <c r="E3787" s="71"/>
      <c r="F3787" s="71"/>
      <c r="G3787" s="71"/>
      <c r="H3787" s="71"/>
      <c r="I3787" s="72">
        <v>2758.57</v>
      </c>
      <c r="J3787" s="71"/>
      <c r="K3787" s="71"/>
      <c r="L3787" s="72">
        <v>2758.57</v>
      </c>
      <c r="M3787" s="72">
        <v>0</v>
      </c>
      <c r="N3787" s="71"/>
      <c r="O3787" s="71"/>
      <c r="P3787" s="71"/>
      <c r="Q3787" s="71"/>
      <c r="R3787" s="71"/>
      <c r="S3787" s="72">
        <v>2758.57</v>
      </c>
      <c r="T3787" s="72">
        <v>2758.57</v>
      </c>
      <c r="U3787" s="71"/>
      <c r="V3787" s="71"/>
      <c r="W3787" s="71"/>
      <c r="X3787" s="72">
        <v>0</v>
      </c>
      <c r="Y3787" s="72">
        <v>0</v>
      </c>
      <c r="Z3787" s="72">
        <v>2758.57</v>
      </c>
      <c r="AA3787" s="69"/>
      <c r="AB3787" s="69"/>
      <c r="AC3787" s="69"/>
    </row>
    <row r="3788" spans="1:29" ht="30" x14ac:dyDescent="0.25">
      <c r="A3788" s="68" t="s">
        <v>35004</v>
      </c>
      <c r="B3788" s="69" t="s">
        <v>26379</v>
      </c>
      <c r="C3788" s="69" t="s">
        <v>35005</v>
      </c>
      <c r="D3788" s="69" t="s">
        <v>5439</v>
      </c>
      <c r="E3788" s="69"/>
      <c r="F3788" s="69" t="s">
        <v>31642</v>
      </c>
      <c r="G3788" s="69" t="s">
        <v>1242</v>
      </c>
      <c r="H3788" s="69" t="s">
        <v>962</v>
      </c>
      <c r="I3788" s="70">
        <v>4384.33</v>
      </c>
      <c r="J3788" s="69" t="s">
        <v>4591</v>
      </c>
      <c r="K3788" s="69" t="s">
        <v>35006</v>
      </c>
      <c r="L3788" s="70">
        <v>4384.33</v>
      </c>
      <c r="M3788" s="69"/>
      <c r="N3788" s="69" t="s">
        <v>35007</v>
      </c>
      <c r="O3788" s="69"/>
      <c r="P3788" s="69" t="s">
        <v>31680</v>
      </c>
      <c r="Q3788" s="69" t="s">
        <v>975</v>
      </c>
      <c r="R3788" s="69"/>
      <c r="S3788" s="70">
        <v>4384.33</v>
      </c>
      <c r="T3788" s="70"/>
      <c r="U3788" s="69" t="s">
        <v>975</v>
      </c>
      <c r="V3788" s="73">
        <v>83</v>
      </c>
      <c r="W3788" s="69" t="s">
        <v>975</v>
      </c>
      <c r="X3788" s="69"/>
      <c r="Y3788" s="70"/>
      <c r="Z3788" s="69">
        <v>0</v>
      </c>
      <c r="AA3788" s="69" t="s">
        <v>989</v>
      </c>
      <c r="AB3788" s="69" t="s">
        <v>1144</v>
      </c>
      <c r="AC3788" s="69"/>
    </row>
    <row r="3789" spans="1:29" x14ac:dyDescent="0.25">
      <c r="A3789" s="71" t="s">
        <v>193</v>
      </c>
      <c r="B3789" s="71"/>
      <c r="C3789" s="71"/>
      <c r="D3789" s="71"/>
      <c r="E3789" s="71"/>
      <c r="F3789" s="71"/>
      <c r="G3789" s="71"/>
      <c r="H3789" s="71"/>
      <c r="I3789" s="72">
        <v>4384.33</v>
      </c>
      <c r="J3789" s="71"/>
      <c r="K3789" s="71"/>
      <c r="L3789" s="72">
        <v>4384.33</v>
      </c>
      <c r="M3789" s="72">
        <v>0</v>
      </c>
      <c r="N3789" s="71"/>
      <c r="O3789" s="71"/>
      <c r="P3789" s="71"/>
      <c r="Q3789" s="71"/>
      <c r="R3789" s="71"/>
      <c r="S3789" s="72">
        <v>4384.33</v>
      </c>
      <c r="T3789" s="72">
        <v>4384.33</v>
      </c>
      <c r="U3789" s="71"/>
      <c r="V3789" s="71"/>
      <c r="W3789" s="71"/>
      <c r="X3789" s="72">
        <v>0</v>
      </c>
      <c r="Y3789" s="72">
        <v>0</v>
      </c>
      <c r="Z3789" s="72">
        <v>4384.33</v>
      </c>
      <c r="AA3789" s="69"/>
      <c r="AB3789" s="69"/>
      <c r="AC3789" s="69"/>
    </row>
    <row r="3790" spans="1:29" ht="60" x14ac:dyDescent="0.25">
      <c r="A3790" s="68" t="s">
        <v>35008</v>
      </c>
      <c r="B3790" s="69" t="s">
        <v>35009</v>
      </c>
      <c r="C3790" s="69" t="s">
        <v>35010</v>
      </c>
      <c r="D3790" s="69" t="s">
        <v>4836</v>
      </c>
      <c r="E3790" s="69"/>
      <c r="F3790" s="69" t="s">
        <v>31632</v>
      </c>
      <c r="G3790" s="69" t="s">
        <v>31790</v>
      </c>
      <c r="H3790" s="69" t="s">
        <v>962</v>
      </c>
      <c r="I3790" s="70">
        <v>21656.61</v>
      </c>
      <c r="J3790" s="69" t="s">
        <v>4591</v>
      </c>
      <c r="K3790" s="69" t="s">
        <v>35011</v>
      </c>
      <c r="L3790" s="70">
        <v>21656.61</v>
      </c>
      <c r="M3790" s="69"/>
      <c r="N3790" s="69" t="s">
        <v>35012</v>
      </c>
      <c r="O3790" s="69"/>
      <c r="P3790" s="69" t="s">
        <v>4791</v>
      </c>
      <c r="Q3790" s="69" t="s">
        <v>2516</v>
      </c>
      <c r="R3790" s="69"/>
      <c r="S3790" s="70">
        <v>21656.61</v>
      </c>
      <c r="T3790" s="70"/>
      <c r="U3790" s="69" t="s">
        <v>2516</v>
      </c>
      <c r="V3790" s="73">
        <v>17</v>
      </c>
      <c r="W3790" s="69" t="s">
        <v>2516</v>
      </c>
      <c r="X3790" s="69"/>
      <c r="Y3790" s="70"/>
      <c r="Z3790" s="69">
        <v>0</v>
      </c>
      <c r="AA3790" s="69" t="s">
        <v>989</v>
      </c>
      <c r="AB3790" s="69" t="s">
        <v>1144</v>
      </c>
      <c r="AC3790" s="69"/>
    </row>
    <row r="3791" spans="1:29" x14ac:dyDescent="0.25">
      <c r="A3791" s="71" t="s">
        <v>193</v>
      </c>
      <c r="B3791" s="71"/>
      <c r="C3791" s="71"/>
      <c r="D3791" s="71"/>
      <c r="E3791" s="71"/>
      <c r="F3791" s="71"/>
      <c r="G3791" s="71"/>
      <c r="H3791" s="71"/>
      <c r="I3791" s="72">
        <v>21656.61</v>
      </c>
      <c r="J3791" s="71"/>
      <c r="K3791" s="71"/>
      <c r="L3791" s="72">
        <v>21656.61</v>
      </c>
      <c r="M3791" s="72">
        <v>0</v>
      </c>
      <c r="N3791" s="71"/>
      <c r="O3791" s="71"/>
      <c r="P3791" s="71"/>
      <c r="Q3791" s="71"/>
      <c r="R3791" s="71"/>
      <c r="S3791" s="72">
        <v>21656.61</v>
      </c>
      <c r="T3791" s="72">
        <v>21656.61</v>
      </c>
      <c r="U3791" s="71"/>
      <c r="V3791" s="71"/>
      <c r="W3791" s="71"/>
      <c r="X3791" s="72">
        <v>0</v>
      </c>
      <c r="Y3791" s="72">
        <v>0</v>
      </c>
      <c r="Z3791" s="72">
        <v>21656.61</v>
      </c>
      <c r="AA3791" s="69"/>
      <c r="AB3791" s="69"/>
      <c r="AC3791" s="69"/>
    </row>
    <row r="3792" spans="1:29" ht="40" x14ac:dyDescent="0.25">
      <c r="A3792" s="68" t="s">
        <v>35013</v>
      </c>
      <c r="B3792" s="69" t="s">
        <v>35014</v>
      </c>
      <c r="C3792" s="69" t="s">
        <v>35015</v>
      </c>
      <c r="D3792" s="69" t="s">
        <v>9164</v>
      </c>
      <c r="E3792" s="69"/>
      <c r="F3792" s="69" t="s">
        <v>31632</v>
      </c>
      <c r="G3792" s="69" t="s">
        <v>3841</v>
      </c>
      <c r="H3792" s="69" t="s">
        <v>962</v>
      </c>
      <c r="I3792" s="70">
        <v>3547.2</v>
      </c>
      <c r="J3792" s="69" t="s">
        <v>4591</v>
      </c>
      <c r="K3792" s="69" t="s">
        <v>35016</v>
      </c>
      <c r="L3792" s="70">
        <v>3547.2</v>
      </c>
      <c r="M3792" s="69"/>
      <c r="N3792" s="69" t="s">
        <v>35017</v>
      </c>
      <c r="O3792" s="69"/>
      <c r="P3792" s="69" t="s">
        <v>1234</v>
      </c>
      <c r="Q3792" s="69" t="s">
        <v>1459</v>
      </c>
      <c r="R3792" s="69"/>
      <c r="S3792" s="70">
        <v>3547.2</v>
      </c>
      <c r="T3792" s="70"/>
      <c r="U3792" s="69" t="s">
        <v>1459</v>
      </c>
      <c r="V3792" s="73">
        <v>90</v>
      </c>
      <c r="W3792" s="69" t="s">
        <v>1459</v>
      </c>
      <c r="X3792" s="69"/>
      <c r="Y3792" s="70"/>
      <c r="Z3792" s="69">
        <v>0</v>
      </c>
      <c r="AA3792" s="69" t="s">
        <v>989</v>
      </c>
      <c r="AB3792" s="69" t="s">
        <v>1144</v>
      </c>
      <c r="AC3792" s="69"/>
    </row>
    <row r="3793" spans="1:29" x14ac:dyDescent="0.25">
      <c r="A3793" s="71" t="s">
        <v>193</v>
      </c>
      <c r="B3793" s="71"/>
      <c r="C3793" s="71"/>
      <c r="D3793" s="71"/>
      <c r="E3793" s="71"/>
      <c r="F3793" s="71"/>
      <c r="G3793" s="71"/>
      <c r="H3793" s="71"/>
      <c r="I3793" s="72">
        <v>3547.2</v>
      </c>
      <c r="J3793" s="71"/>
      <c r="K3793" s="71"/>
      <c r="L3793" s="72">
        <v>3547.2</v>
      </c>
      <c r="M3793" s="72">
        <v>0</v>
      </c>
      <c r="N3793" s="71"/>
      <c r="O3793" s="71"/>
      <c r="P3793" s="71"/>
      <c r="Q3793" s="71"/>
      <c r="R3793" s="71"/>
      <c r="S3793" s="72">
        <v>3547.2</v>
      </c>
      <c r="T3793" s="72">
        <v>3547.2</v>
      </c>
      <c r="U3793" s="71"/>
      <c r="V3793" s="71"/>
      <c r="W3793" s="71"/>
      <c r="X3793" s="72">
        <v>0</v>
      </c>
      <c r="Y3793" s="72">
        <v>0</v>
      </c>
      <c r="Z3793" s="72">
        <v>3547.2</v>
      </c>
      <c r="AA3793" s="69"/>
      <c r="AB3793" s="69"/>
      <c r="AC3793" s="69"/>
    </row>
    <row r="3794" spans="1:29" ht="30" x14ac:dyDescent="0.25">
      <c r="A3794" s="68" t="s">
        <v>35018</v>
      </c>
      <c r="B3794" s="69" t="s">
        <v>35019</v>
      </c>
      <c r="C3794" s="69" t="s">
        <v>35020</v>
      </c>
      <c r="D3794" s="69" t="s">
        <v>4611</v>
      </c>
      <c r="E3794" s="69"/>
      <c r="F3794" s="69" t="s">
        <v>32556</v>
      </c>
      <c r="G3794" s="69" t="s">
        <v>11718</v>
      </c>
      <c r="H3794" s="69" t="s">
        <v>962</v>
      </c>
      <c r="I3794" s="70">
        <v>4930.74</v>
      </c>
      <c r="J3794" s="69" t="s">
        <v>4591</v>
      </c>
      <c r="K3794" s="69" t="s">
        <v>35021</v>
      </c>
      <c r="L3794" s="70">
        <v>4930.74</v>
      </c>
      <c r="M3794" s="69"/>
      <c r="N3794" s="69" t="s">
        <v>35022</v>
      </c>
      <c r="O3794" s="69"/>
      <c r="P3794" s="69" t="s">
        <v>1227</v>
      </c>
      <c r="Q3794" s="69" t="s">
        <v>982</v>
      </c>
      <c r="R3794" s="69"/>
      <c r="S3794" s="70">
        <v>4930.74</v>
      </c>
      <c r="T3794" s="70"/>
      <c r="U3794" s="69" t="s">
        <v>982</v>
      </c>
      <c r="V3794" s="73">
        <v>92</v>
      </c>
      <c r="W3794" s="69" t="s">
        <v>982</v>
      </c>
      <c r="X3794" s="69"/>
      <c r="Y3794" s="70"/>
      <c r="Z3794" s="69">
        <v>0</v>
      </c>
      <c r="AA3794" s="69" t="s">
        <v>989</v>
      </c>
      <c r="AB3794" s="69" t="s">
        <v>1144</v>
      </c>
      <c r="AC3794" s="69"/>
    </row>
    <row r="3795" spans="1:29" x14ac:dyDescent="0.25">
      <c r="A3795" s="71" t="s">
        <v>193</v>
      </c>
      <c r="B3795" s="71"/>
      <c r="C3795" s="71"/>
      <c r="D3795" s="71"/>
      <c r="E3795" s="71"/>
      <c r="F3795" s="71"/>
      <c r="G3795" s="71"/>
      <c r="H3795" s="71"/>
      <c r="I3795" s="72">
        <v>4930.74</v>
      </c>
      <c r="J3795" s="71"/>
      <c r="K3795" s="71"/>
      <c r="L3795" s="72">
        <v>4930.74</v>
      </c>
      <c r="M3795" s="72">
        <v>0</v>
      </c>
      <c r="N3795" s="71"/>
      <c r="O3795" s="71"/>
      <c r="P3795" s="71"/>
      <c r="Q3795" s="71"/>
      <c r="R3795" s="71"/>
      <c r="S3795" s="72">
        <v>4930.74</v>
      </c>
      <c r="T3795" s="72">
        <v>4930.74</v>
      </c>
      <c r="U3795" s="71"/>
      <c r="V3795" s="71"/>
      <c r="W3795" s="71"/>
      <c r="X3795" s="72">
        <v>0</v>
      </c>
      <c r="Y3795" s="72">
        <v>0</v>
      </c>
      <c r="Z3795" s="72">
        <v>4930.74</v>
      </c>
      <c r="AA3795" s="69"/>
      <c r="AB3795" s="69"/>
      <c r="AC3795" s="69"/>
    </row>
    <row r="3796" spans="1:29" ht="30" x14ac:dyDescent="0.25">
      <c r="A3796" s="68" t="s">
        <v>35023</v>
      </c>
      <c r="B3796" s="69" t="s">
        <v>35024</v>
      </c>
      <c r="C3796" s="69" t="s">
        <v>35025</v>
      </c>
      <c r="D3796" s="69" t="s">
        <v>4623</v>
      </c>
      <c r="E3796" s="69"/>
      <c r="F3796" s="69" t="s">
        <v>32556</v>
      </c>
      <c r="G3796" s="69" t="s">
        <v>2747</v>
      </c>
      <c r="H3796" s="69" t="s">
        <v>962</v>
      </c>
      <c r="I3796" s="70">
        <v>1876.9</v>
      </c>
      <c r="J3796" s="69" t="s">
        <v>4591</v>
      </c>
      <c r="K3796" s="69" t="s">
        <v>35026</v>
      </c>
      <c r="L3796" s="70">
        <v>1876.9</v>
      </c>
      <c r="M3796" s="69"/>
      <c r="N3796" s="69" t="s">
        <v>35027</v>
      </c>
      <c r="O3796" s="69"/>
      <c r="P3796" s="69" t="s">
        <v>32662</v>
      </c>
      <c r="Q3796" s="69" t="s">
        <v>2516</v>
      </c>
      <c r="R3796" s="69"/>
      <c r="S3796" s="70">
        <v>1876.9</v>
      </c>
      <c r="T3796" s="70"/>
      <c r="U3796" s="69" t="s">
        <v>2516</v>
      </c>
      <c r="V3796" s="73">
        <v>79</v>
      </c>
      <c r="W3796" s="69" t="s">
        <v>2516</v>
      </c>
      <c r="X3796" s="69"/>
      <c r="Y3796" s="70"/>
      <c r="Z3796" s="69">
        <v>0</v>
      </c>
      <c r="AA3796" s="69" t="s">
        <v>989</v>
      </c>
      <c r="AB3796" s="69" t="s">
        <v>1144</v>
      </c>
      <c r="AC3796" s="69"/>
    </row>
    <row r="3797" spans="1:29" x14ac:dyDescent="0.25">
      <c r="A3797" s="71" t="s">
        <v>193</v>
      </c>
      <c r="B3797" s="71"/>
      <c r="C3797" s="71"/>
      <c r="D3797" s="71"/>
      <c r="E3797" s="71"/>
      <c r="F3797" s="71"/>
      <c r="G3797" s="71"/>
      <c r="H3797" s="71"/>
      <c r="I3797" s="72">
        <v>1876.9</v>
      </c>
      <c r="J3797" s="71"/>
      <c r="K3797" s="71"/>
      <c r="L3797" s="72">
        <v>1876.9</v>
      </c>
      <c r="M3797" s="72">
        <v>0</v>
      </c>
      <c r="N3797" s="71"/>
      <c r="O3797" s="71"/>
      <c r="P3797" s="71"/>
      <c r="Q3797" s="71"/>
      <c r="R3797" s="71"/>
      <c r="S3797" s="72">
        <v>1876.9</v>
      </c>
      <c r="T3797" s="72">
        <v>1876.9</v>
      </c>
      <c r="U3797" s="71"/>
      <c r="V3797" s="71"/>
      <c r="W3797" s="71"/>
      <c r="X3797" s="72">
        <v>0</v>
      </c>
      <c r="Y3797" s="72">
        <v>0</v>
      </c>
      <c r="Z3797" s="72">
        <v>1876.9</v>
      </c>
      <c r="AA3797" s="69"/>
      <c r="AB3797" s="69"/>
      <c r="AC3797" s="69"/>
    </row>
    <row r="3798" spans="1:29" ht="30" x14ac:dyDescent="0.25">
      <c r="A3798" s="68" t="s">
        <v>35028</v>
      </c>
      <c r="B3798" s="69" t="s">
        <v>35029</v>
      </c>
      <c r="C3798" s="69" t="s">
        <v>35030</v>
      </c>
      <c r="D3798" s="69" t="s">
        <v>22377</v>
      </c>
      <c r="E3798" s="69"/>
      <c r="F3798" s="69" t="s">
        <v>32889</v>
      </c>
      <c r="G3798" s="69" t="s">
        <v>2747</v>
      </c>
      <c r="H3798" s="69" t="s">
        <v>962</v>
      </c>
      <c r="I3798" s="70">
        <v>7920.38</v>
      </c>
      <c r="J3798" s="69" t="s">
        <v>4591</v>
      </c>
      <c r="K3798" s="69" t="s">
        <v>35031</v>
      </c>
      <c r="L3798" s="70">
        <v>7920.38</v>
      </c>
      <c r="M3798" s="69"/>
      <c r="N3798" s="69" t="s">
        <v>35032</v>
      </c>
      <c r="O3798" s="69"/>
      <c r="P3798" s="69" t="s">
        <v>1137</v>
      </c>
      <c r="Q3798" s="69" t="s">
        <v>1327</v>
      </c>
      <c r="R3798" s="69"/>
      <c r="S3798" s="70">
        <v>7920.38</v>
      </c>
      <c r="T3798" s="70"/>
      <c r="U3798" s="69"/>
      <c r="V3798" s="69"/>
      <c r="W3798" s="69" t="s">
        <v>1327</v>
      </c>
      <c r="X3798" s="69"/>
      <c r="Y3798" s="70"/>
      <c r="Z3798" s="69">
        <v>0</v>
      </c>
      <c r="AA3798" s="69" t="s">
        <v>989</v>
      </c>
      <c r="AB3798" s="69" t="s">
        <v>1144</v>
      </c>
      <c r="AC3798" s="69"/>
    </row>
    <row r="3799" spans="1:29" x14ac:dyDescent="0.25">
      <c r="A3799" s="71" t="s">
        <v>193</v>
      </c>
      <c r="B3799" s="71"/>
      <c r="C3799" s="71"/>
      <c r="D3799" s="71"/>
      <c r="E3799" s="71"/>
      <c r="F3799" s="71"/>
      <c r="G3799" s="71"/>
      <c r="H3799" s="71"/>
      <c r="I3799" s="72">
        <v>7920.38</v>
      </c>
      <c r="J3799" s="71"/>
      <c r="K3799" s="71"/>
      <c r="L3799" s="72">
        <v>7920.38</v>
      </c>
      <c r="M3799" s="72">
        <v>0</v>
      </c>
      <c r="N3799" s="71"/>
      <c r="O3799" s="71"/>
      <c r="P3799" s="71"/>
      <c r="Q3799" s="71"/>
      <c r="R3799" s="71"/>
      <c r="S3799" s="72">
        <v>7920.38</v>
      </c>
      <c r="T3799" s="72">
        <v>0</v>
      </c>
      <c r="U3799" s="71"/>
      <c r="V3799" s="71"/>
      <c r="W3799" s="71"/>
      <c r="X3799" s="72">
        <v>7920.38</v>
      </c>
      <c r="Y3799" s="72">
        <v>0</v>
      </c>
      <c r="Z3799" s="72">
        <v>0</v>
      </c>
      <c r="AA3799" s="69"/>
      <c r="AB3799" s="69"/>
      <c r="AC3799" s="69"/>
    </row>
    <row r="3800" spans="1:29" ht="120" x14ac:dyDescent="0.25">
      <c r="A3800" s="68" t="s">
        <v>35033</v>
      </c>
      <c r="B3800" s="69" t="s">
        <v>35034</v>
      </c>
      <c r="C3800" s="69" t="s">
        <v>35035</v>
      </c>
      <c r="D3800" s="69" t="s">
        <v>890</v>
      </c>
      <c r="E3800" s="69"/>
      <c r="F3800" s="69" t="s">
        <v>32889</v>
      </c>
      <c r="G3800" s="69" t="s">
        <v>1242</v>
      </c>
      <c r="H3800" s="69" t="s">
        <v>962</v>
      </c>
      <c r="I3800" s="70">
        <v>50217.73</v>
      </c>
      <c r="J3800" s="69" t="s">
        <v>4591</v>
      </c>
      <c r="K3800" s="69" t="s">
        <v>35036</v>
      </c>
      <c r="L3800" s="70">
        <v>50217.73</v>
      </c>
      <c r="M3800" s="69"/>
      <c r="N3800" s="69" t="s">
        <v>35037</v>
      </c>
      <c r="O3800" s="69" t="s">
        <v>35037</v>
      </c>
      <c r="P3800" s="69" t="s">
        <v>3348</v>
      </c>
      <c r="Q3800" s="69" t="s">
        <v>1378</v>
      </c>
      <c r="R3800" s="69" t="s">
        <v>1646</v>
      </c>
      <c r="S3800" s="70">
        <v>50217.73</v>
      </c>
      <c r="T3800" s="70"/>
      <c r="U3800" s="69" t="s">
        <v>1393</v>
      </c>
      <c r="V3800" s="73">
        <v>114</v>
      </c>
      <c r="W3800" s="69" t="s">
        <v>1378</v>
      </c>
      <c r="X3800" s="69"/>
      <c r="Y3800" s="70"/>
      <c r="Z3800" s="69">
        <v>106.3</v>
      </c>
      <c r="AA3800" s="69" t="s">
        <v>989</v>
      </c>
      <c r="AB3800" s="69" t="s">
        <v>1144</v>
      </c>
      <c r="AC3800" s="69"/>
    </row>
    <row r="3801" spans="1:29" x14ac:dyDescent="0.25">
      <c r="A3801" s="71" t="s">
        <v>193</v>
      </c>
      <c r="B3801" s="71"/>
      <c r="C3801" s="71"/>
      <c r="D3801" s="71"/>
      <c r="E3801" s="71"/>
      <c r="F3801" s="71"/>
      <c r="G3801" s="71"/>
      <c r="H3801" s="71"/>
      <c r="I3801" s="72">
        <v>50217.73</v>
      </c>
      <c r="J3801" s="71"/>
      <c r="K3801" s="71"/>
      <c r="L3801" s="72">
        <v>50217.73</v>
      </c>
      <c r="M3801" s="72">
        <v>0</v>
      </c>
      <c r="N3801" s="71"/>
      <c r="O3801" s="71"/>
      <c r="P3801" s="71"/>
      <c r="Q3801" s="71"/>
      <c r="R3801" s="71"/>
      <c r="S3801" s="72">
        <v>50217.73</v>
      </c>
      <c r="T3801" s="72">
        <v>50217.73</v>
      </c>
      <c r="U3801" s="71"/>
      <c r="V3801" s="71"/>
      <c r="W3801" s="71"/>
      <c r="X3801" s="72">
        <v>0</v>
      </c>
      <c r="Y3801" s="72">
        <v>106.3</v>
      </c>
      <c r="Z3801" s="72">
        <v>50324.030000000006</v>
      </c>
      <c r="AA3801" s="69"/>
      <c r="AB3801" s="69"/>
      <c r="AC3801" s="69"/>
    </row>
    <row r="3802" spans="1:29" ht="30" x14ac:dyDescent="0.25">
      <c r="A3802" s="68" t="s">
        <v>35038</v>
      </c>
      <c r="B3802" s="69" t="s">
        <v>35039</v>
      </c>
      <c r="C3802" s="69" t="s">
        <v>35040</v>
      </c>
      <c r="D3802" s="69" t="s">
        <v>20673</v>
      </c>
      <c r="E3802" s="69"/>
      <c r="F3802" s="69" t="s">
        <v>31639</v>
      </c>
      <c r="G3802" s="69" t="s">
        <v>1242</v>
      </c>
      <c r="H3802" s="69" t="s">
        <v>962</v>
      </c>
      <c r="I3802" s="70">
        <v>2269.5100000000002</v>
      </c>
      <c r="J3802" s="69" t="s">
        <v>4591</v>
      </c>
      <c r="K3802" s="69" t="s">
        <v>35041</v>
      </c>
      <c r="L3802" s="70">
        <v>2269.5100000000002</v>
      </c>
      <c r="M3802" s="69"/>
      <c r="N3802" s="69" t="s">
        <v>35042</v>
      </c>
      <c r="O3802" s="69"/>
      <c r="P3802" s="69" t="s">
        <v>3348</v>
      </c>
      <c r="Q3802" s="69" t="s">
        <v>1378</v>
      </c>
      <c r="R3802" s="69"/>
      <c r="S3802" s="70">
        <v>2269.5100000000002</v>
      </c>
      <c r="T3802" s="70"/>
      <c r="U3802" s="69" t="s">
        <v>1378</v>
      </c>
      <c r="V3802" s="73">
        <v>89</v>
      </c>
      <c r="W3802" s="69" t="s">
        <v>1378</v>
      </c>
      <c r="X3802" s="69"/>
      <c r="Y3802" s="70"/>
      <c r="Z3802" s="69">
        <v>0</v>
      </c>
      <c r="AA3802" s="69" t="s">
        <v>989</v>
      </c>
      <c r="AB3802" s="69" t="s">
        <v>1144</v>
      </c>
      <c r="AC3802" s="69"/>
    </row>
    <row r="3803" spans="1:29" x14ac:dyDescent="0.25">
      <c r="A3803" s="71" t="s">
        <v>193</v>
      </c>
      <c r="B3803" s="71"/>
      <c r="C3803" s="71"/>
      <c r="D3803" s="71"/>
      <c r="E3803" s="71"/>
      <c r="F3803" s="71"/>
      <c r="G3803" s="71"/>
      <c r="H3803" s="71"/>
      <c r="I3803" s="72">
        <v>2269.5100000000002</v>
      </c>
      <c r="J3803" s="71"/>
      <c r="K3803" s="71"/>
      <c r="L3803" s="72">
        <v>2269.5100000000002</v>
      </c>
      <c r="M3803" s="72">
        <v>0</v>
      </c>
      <c r="N3803" s="71"/>
      <c r="O3803" s="71"/>
      <c r="P3803" s="71"/>
      <c r="Q3803" s="71"/>
      <c r="R3803" s="71"/>
      <c r="S3803" s="72">
        <v>2269.5100000000002</v>
      </c>
      <c r="T3803" s="72">
        <v>2269.5100000000002</v>
      </c>
      <c r="U3803" s="71"/>
      <c r="V3803" s="71"/>
      <c r="W3803" s="71"/>
      <c r="X3803" s="72">
        <v>0</v>
      </c>
      <c r="Y3803" s="72">
        <v>0</v>
      </c>
      <c r="Z3803" s="72">
        <v>2269.5100000000002</v>
      </c>
      <c r="AA3803" s="69"/>
      <c r="AB3803" s="69"/>
      <c r="AC3803" s="69"/>
    </row>
    <row r="3804" spans="1:29" ht="40" x14ac:dyDescent="0.25">
      <c r="A3804" s="68" t="s">
        <v>35043</v>
      </c>
      <c r="B3804" s="69" t="s">
        <v>26379</v>
      </c>
      <c r="C3804" s="69" t="s">
        <v>35044</v>
      </c>
      <c r="D3804" s="69" t="s">
        <v>890</v>
      </c>
      <c r="E3804" s="69"/>
      <c r="F3804" s="69" t="s">
        <v>31639</v>
      </c>
      <c r="G3804" s="69" t="s">
        <v>1848</v>
      </c>
      <c r="H3804" s="69" t="s">
        <v>962</v>
      </c>
      <c r="I3804" s="70">
        <v>1087.68</v>
      </c>
      <c r="J3804" s="69" t="s">
        <v>4591</v>
      </c>
      <c r="K3804" s="69" t="s">
        <v>35045</v>
      </c>
      <c r="L3804" s="70">
        <v>1087.68</v>
      </c>
      <c r="M3804" s="69"/>
      <c r="N3804" s="69" t="s">
        <v>35046</v>
      </c>
      <c r="O3804" s="69"/>
      <c r="P3804" s="69" t="s">
        <v>1934</v>
      </c>
      <c r="Q3804" s="69" t="s">
        <v>2711</v>
      </c>
      <c r="R3804" s="69"/>
      <c r="S3804" s="70">
        <v>1087.68</v>
      </c>
      <c r="T3804" s="70"/>
      <c r="U3804" s="69" t="s">
        <v>2711</v>
      </c>
      <c r="V3804" s="73">
        <v>66</v>
      </c>
      <c r="W3804" s="69" t="s">
        <v>2711</v>
      </c>
      <c r="X3804" s="69"/>
      <c r="Y3804" s="70"/>
      <c r="Z3804" s="69">
        <v>0</v>
      </c>
      <c r="AA3804" s="69" t="s">
        <v>989</v>
      </c>
      <c r="AB3804" s="69" t="s">
        <v>1144</v>
      </c>
      <c r="AC3804" s="69"/>
    </row>
    <row r="3805" spans="1:29" x14ac:dyDescent="0.25">
      <c r="A3805" s="71" t="s">
        <v>193</v>
      </c>
      <c r="B3805" s="71"/>
      <c r="C3805" s="71"/>
      <c r="D3805" s="71"/>
      <c r="E3805" s="71"/>
      <c r="F3805" s="71"/>
      <c r="G3805" s="71"/>
      <c r="H3805" s="71"/>
      <c r="I3805" s="72">
        <v>1087.68</v>
      </c>
      <c r="J3805" s="71"/>
      <c r="K3805" s="71"/>
      <c r="L3805" s="72">
        <v>1087.68</v>
      </c>
      <c r="M3805" s="72">
        <v>0</v>
      </c>
      <c r="N3805" s="71"/>
      <c r="O3805" s="71"/>
      <c r="P3805" s="71"/>
      <c r="Q3805" s="71"/>
      <c r="R3805" s="71"/>
      <c r="S3805" s="72">
        <v>1087.68</v>
      </c>
      <c r="T3805" s="72">
        <v>1087.68</v>
      </c>
      <c r="U3805" s="71"/>
      <c r="V3805" s="71"/>
      <c r="W3805" s="71"/>
      <c r="X3805" s="72">
        <v>0</v>
      </c>
      <c r="Y3805" s="72">
        <v>0</v>
      </c>
      <c r="Z3805" s="72">
        <v>1087.68</v>
      </c>
      <c r="AA3805" s="69"/>
      <c r="AB3805" s="69"/>
      <c r="AC3805" s="69"/>
    </row>
    <row r="3806" spans="1:29" ht="30" x14ac:dyDescent="0.25">
      <c r="A3806" s="68" t="s">
        <v>35047</v>
      </c>
      <c r="B3806" s="69" t="s">
        <v>35048</v>
      </c>
      <c r="C3806" s="69" t="s">
        <v>35049</v>
      </c>
      <c r="D3806" s="69" t="s">
        <v>4611</v>
      </c>
      <c r="E3806" s="69"/>
      <c r="F3806" s="69" t="s">
        <v>31673</v>
      </c>
      <c r="G3806" s="69" t="s">
        <v>3841</v>
      </c>
      <c r="H3806" s="69" t="s">
        <v>962</v>
      </c>
      <c r="I3806" s="70">
        <v>15904.28</v>
      </c>
      <c r="J3806" s="69" t="s">
        <v>4591</v>
      </c>
      <c r="K3806" s="69" t="s">
        <v>35050</v>
      </c>
      <c r="L3806" s="70">
        <v>15904.28</v>
      </c>
      <c r="M3806" s="69"/>
      <c r="N3806" s="69" t="s">
        <v>35051</v>
      </c>
      <c r="O3806" s="69" t="s">
        <v>35051</v>
      </c>
      <c r="P3806" s="69" t="s">
        <v>3798</v>
      </c>
      <c r="Q3806" s="69" t="s">
        <v>982</v>
      </c>
      <c r="R3806" s="69" t="s">
        <v>1681</v>
      </c>
      <c r="S3806" s="70">
        <v>15904.28</v>
      </c>
      <c r="T3806" s="70"/>
      <c r="U3806" s="69" t="s">
        <v>1393</v>
      </c>
      <c r="V3806" s="73">
        <v>113</v>
      </c>
      <c r="W3806" s="69" t="s">
        <v>982</v>
      </c>
      <c r="X3806" s="69"/>
      <c r="Y3806" s="70"/>
      <c r="Z3806" s="69">
        <v>31.02</v>
      </c>
      <c r="AA3806" s="69" t="s">
        <v>989</v>
      </c>
      <c r="AB3806" s="69" t="s">
        <v>1144</v>
      </c>
      <c r="AC3806" s="69"/>
    </row>
    <row r="3807" spans="1:29" x14ac:dyDescent="0.25">
      <c r="A3807" s="71" t="s">
        <v>193</v>
      </c>
      <c r="B3807" s="71"/>
      <c r="C3807" s="71"/>
      <c r="D3807" s="71"/>
      <c r="E3807" s="71"/>
      <c r="F3807" s="71"/>
      <c r="G3807" s="71"/>
      <c r="H3807" s="71"/>
      <c r="I3807" s="72">
        <v>15904.28</v>
      </c>
      <c r="J3807" s="71"/>
      <c r="K3807" s="71"/>
      <c r="L3807" s="72">
        <v>15904.28</v>
      </c>
      <c r="M3807" s="72">
        <v>0</v>
      </c>
      <c r="N3807" s="71"/>
      <c r="O3807" s="71"/>
      <c r="P3807" s="71"/>
      <c r="Q3807" s="71"/>
      <c r="R3807" s="71"/>
      <c r="S3807" s="72">
        <v>15904.28</v>
      </c>
      <c r="T3807" s="72">
        <v>15904.28</v>
      </c>
      <c r="U3807" s="71"/>
      <c r="V3807" s="71"/>
      <c r="W3807" s="71"/>
      <c r="X3807" s="72">
        <v>0</v>
      </c>
      <c r="Y3807" s="72">
        <v>31.02</v>
      </c>
      <c r="Z3807" s="72">
        <v>15935.300000000001</v>
      </c>
      <c r="AA3807" s="69"/>
      <c r="AB3807" s="69"/>
      <c r="AC3807" s="69"/>
    </row>
    <row r="3808" spans="1:29" ht="40" x14ac:dyDescent="0.25">
      <c r="A3808" s="68" t="s">
        <v>35052</v>
      </c>
      <c r="B3808" s="69" t="s">
        <v>35053</v>
      </c>
      <c r="C3808" s="69" t="s">
        <v>35054</v>
      </c>
      <c r="D3808" s="69" t="s">
        <v>5061</v>
      </c>
      <c r="E3808" s="69"/>
      <c r="F3808" s="69" t="s">
        <v>31673</v>
      </c>
      <c r="G3808" s="69" t="s">
        <v>1242</v>
      </c>
      <c r="H3808" s="69" t="s">
        <v>962</v>
      </c>
      <c r="I3808" s="70">
        <v>1477.67</v>
      </c>
      <c r="J3808" s="69" t="s">
        <v>4591</v>
      </c>
      <c r="K3808" s="69" t="s">
        <v>35055</v>
      </c>
      <c r="L3808" s="70">
        <v>1477.67</v>
      </c>
      <c r="M3808" s="69"/>
      <c r="N3808" s="69" t="s">
        <v>35056</v>
      </c>
      <c r="O3808" s="69"/>
      <c r="P3808" s="69" t="s">
        <v>32662</v>
      </c>
      <c r="Q3808" s="69" t="s">
        <v>2516</v>
      </c>
      <c r="R3808" s="69"/>
      <c r="S3808" s="70">
        <v>1477.67</v>
      </c>
      <c r="T3808" s="70"/>
      <c r="U3808" s="69" t="s">
        <v>2516</v>
      </c>
      <c r="V3808" s="73">
        <v>79</v>
      </c>
      <c r="W3808" s="69" t="s">
        <v>2516</v>
      </c>
      <c r="X3808" s="69"/>
      <c r="Y3808" s="70"/>
      <c r="Z3808" s="69">
        <v>0</v>
      </c>
      <c r="AA3808" s="69" t="s">
        <v>989</v>
      </c>
      <c r="AB3808" s="69" t="s">
        <v>1144</v>
      </c>
      <c r="AC3808" s="69"/>
    </row>
    <row r="3809" spans="1:29" x14ac:dyDescent="0.25">
      <c r="A3809" s="71" t="s">
        <v>193</v>
      </c>
      <c r="B3809" s="71"/>
      <c r="C3809" s="71"/>
      <c r="D3809" s="71"/>
      <c r="E3809" s="71"/>
      <c r="F3809" s="71"/>
      <c r="G3809" s="71"/>
      <c r="H3809" s="71"/>
      <c r="I3809" s="72">
        <v>1477.67</v>
      </c>
      <c r="J3809" s="71"/>
      <c r="K3809" s="71"/>
      <c r="L3809" s="72">
        <v>1477.67</v>
      </c>
      <c r="M3809" s="72">
        <v>0</v>
      </c>
      <c r="N3809" s="71"/>
      <c r="O3809" s="71"/>
      <c r="P3809" s="71"/>
      <c r="Q3809" s="71"/>
      <c r="R3809" s="71"/>
      <c r="S3809" s="72">
        <v>1477.67</v>
      </c>
      <c r="T3809" s="72">
        <v>1477.67</v>
      </c>
      <c r="U3809" s="71"/>
      <c r="V3809" s="71"/>
      <c r="W3809" s="71"/>
      <c r="X3809" s="72">
        <v>0</v>
      </c>
      <c r="Y3809" s="72">
        <v>0</v>
      </c>
      <c r="Z3809" s="72">
        <v>1477.67</v>
      </c>
      <c r="AA3809" s="69"/>
      <c r="AB3809" s="69"/>
      <c r="AC3809" s="69"/>
    </row>
    <row r="3810" spans="1:29" ht="40" x14ac:dyDescent="0.25">
      <c r="A3810" s="68" t="s">
        <v>35057</v>
      </c>
      <c r="B3810" s="69" t="s">
        <v>35058</v>
      </c>
      <c r="C3810" s="69" t="s">
        <v>35059</v>
      </c>
      <c r="D3810" s="69" t="s">
        <v>9164</v>
      </c>
      <c r="E3810" s="69"/>
      <c r="F3810" s="69" t="s">
        <v>31673</v>
      </c>
      <c r="G3810" s="69" t="s">
        <v>1963</v>
      </c>
      <c r="H3810" s="69" t="s">
        <v>962</v>
      </c>
      <c r="I3810" s="70">
        <v>157201.68</v>
      </c>
      <c r="J3810" s="69" t="s">
        <v>4591</v>
      </c>
      <c r="K3810" s="69" t="s">
        <v>35060</v>
      </c>
      <c r="L3810" s="70">
        <v>157201.68</v>
      </c>
      <c r="M3810" s="69"/>
      <c r="N3810" s="69" t="s">
        <v>35061</v>
      </c>
      <c r="O3810" s="69" t="s">
        <v>35061</v>
      </c>
      <c r="P3810" s="69" t="s">
        <v>2054</v>
      </c>
      <c r="Q3810" s="69" t="s">
        <v>1620</v>
      </c>
      <c r="R3810" s="69" t="s">
        <v>2118</v>
      </c>
      <c r="S3810" s="70">
        <v>157201.68</v>
      </c>
      <c r="T3810" s="70"/>
      <c r="U3810" s="69" t="s">
        <v>2020</v>
      </c>
      <c r="V3810" s="73">
        <v>132</v>
      </c>
      <c r="W3810" s="69" t="s">
        <v>1620</v>
      </c>
      <c r="X3810" s="69"/>
      <c r="Y3810" s="70"/>
      <c r="Z3810" s="69">
        <v>578.21</v>
      </c>
      <c r="AA3810" s="69" t="s">
        <v>989</v>
      </c>
      <c r="AB3810" s="69" t="s">
        <v>1144</v>
      </c>
      <c r="AC3810" s="69"/>
    </row>
    <row r="3811" spans="1:29" x14ac:dyDescent="0.25">
      <c r="A3811" s="71" t="s">
        <v>193</v>
      </c>
      <c r="B3811" s="71"/>
      <c r="C3811" s="71"/>
      <c r="D3811" s="71"/>
      <c r="E3811" s="71"/>
      <c r="F3811" s="71"/>
      <c r="G3811" s="71"/>
      <c r="H3811" s="71"/>
      <c r="I3811" s="72">
        <v>157201.68</v>
      </c>
      <c r="J3811" s="71"/>
      <c r="K3811" s="71"/>
      <c r="L3811" s="72">
        <v>157201.68</v>
      </c>
      <c r="M3811" s="72">
        <v>0</v>
      </c>
      <c r="N3811" s="71"/>
      <c r="O3811" s="71"/>
      <c r="P3811" s="71"/>
      <c r="Q3811" s="71"/>
      <c r="R3811" s="71"/>
      <c r="S3811" s="72">
        <v>157201.68</v>
      </c>
      <c r="T3811" s="72">
        <v>157201.68</v>
      </c>
      <c r="U3811" s="71"/>
      <c r="V3811" s="71"/>
      <c r="W3811" s="71"/>
      <c r="X3811" s="72">
        <v>0</v>
      </c>
      <c r="Y3811" s="72">
        <v>578.21</v>
      </c>
      <c r="Z3811" s="72">
        <v>157779.88999999998</v>
      </c>
      <c r="AA3811" s="69"/>
      <c r="AB3811" s="69"/>
      <c r="AC3811" s="69"/>
    </row>
    <row r="3812" spans="1:29" ht="60" x14ac:dyDescent="0.25">
      <c r="A3812" s="68" t="s">
        <v>35062</v>
      </c>
      <c r="B3812" s="69" t="s">
        <v>35063</v>
      </c>
      <c r="C3812" s="69" t="s">
        <v>35064</v>
      </c>
      <c r="D3812" s="69" t="s">
        <v>5061</v>
      </c>
      <c r="E3812" s="69" t="s">
        <v>35065</v>
      </c>
      <c r="F3812" s="69" t="s">
        <v>31673</v>
      </c>
      <c r="G3812" s="69" t="s">
        <v>2747</v>
      </c>
      <c r="H3812" s="69" t="s">
        <v>962</v>
      </c>
      <c r="I3812" s="70">
        <v>32169.9</v>
      </c>
      <c r="J3812" s="69" t="s">
        <v>4591</v>
      </c>
      <c r="K3812" s="69" t="s">
        <v>35066</v>
      </c>
      <c r="L3812" s="70">
        <v>32169.9</v>
      </c>
      <c r="M3812" s="69"/>
      <c r="N3812" s="69" t="s">
        <v>35067</v>
      </c>
      <c r="O3812" s="69" t="s">
        <v>35067</v>
      </c>
      <c r="P3812" s="69" t="s">
        <v>1836</v>
      </c>
      <c r="Q3812" s="69" t="s">
        <v>1867</v>
      </c>
      <c r="R3812" s="69" t="s">
        <v>1005</v>
      </c>
      <c r="S3812" s="70">
        <v>32169.9</v>
      </c>
      <c r="T3812" s="70"/>
      <c r="U3812" s="69" t="s">
        <v>1378</v>
      </c>
      <c r="V3812" s="73">
        <v>117</v>
      </c>
      <c r="W3812" s="69" t="s">
        <v>1867</v>
      </c>
      <c r="X3812" s="69"/>
      <c r="Y3812" s="70"/>
      <c r="Z3812" s="69">
        <v>93.6</v>
      </c>
      <c r="AA3812" s="69" t="s">
        <v>989</v>
      </c>
      <c r="AB3812" s="69" t="s">
        <v>1144</v>
      </c>
      <c r="AC3812" s="69"/>
    </row>
    <row r="3813" spans="1:29" x14ac:dyDescent="0.25">
      <c r="A3813" s="71" t="s">
        <v>193</v>
      </c>
      <c r="B3813" s="71"/>
      <c r="C3813" s="71"/>
      <c r="D3813" s="71"/>
      <c r="E3813" s="71"/>
      <c r="F3813" s="71"/>
      <c r="G3813" s="71"/>
      <c r="H3813" s="71"/>
      <c r="I3813" s="72">
        <v>32169.9</v>
      </c>
      <c r="J3813" s="71"/>
      <c r="K3813" s="71"/>
      <c r="L3813" s="72">
        <v>32169.9</v>
      </c>
      <c r="M3813" s="72">
        <v>0</v>
      </c>
      <c r="N3813" s="71"/>
      <c r="O3813" s="71"/>
      <c r="P3813" s="71"/>
      <c r="Q3813" s="71"/>
      <c r="R3813" s="71"/>
      <c r="S3813" s="72">
        <v>32169.9</v>
      </c>
      <c r="T3813" s="72">
        <v>32169.9</v>
      </c>
      <c r="U3813" s="71"/>
      <c r="V3813" s="71"/>
      <c r="W3813" s="71"/>
      <c r="X3813" s="72">
        <v>0</v>
      </c>
      <c r="Y3813" s="72">
        <v>93.6</v>
      </c>
      <c r="Z3813" s="72">
        <v>32263.5</v>
      </c>
      <c r="AA3813" s="69"/>
      <c r="AB3813" s="69"/>
      <c r="AC3813" s="69"/>
    </row>
    <row r="3814" spans="1:29" ht="30" x14ac:dyDescent="0.25">
      <c r="A3814" s="68" t="s">
        <v>35068</v>
      </c>
      <c r="B3814" s="69" t="s">
        <v>35069</v>
      </c>
      <c r="C3814" s="69" t="s">
        <v>35070</v>
      </c>
      <c r="D3814" s="69" t="s">
        <v>4746</v>
      </c>
      <c r="E3814" s="69"/>
      <c r="F3814" s="69" t="s">
        <v>31673</v>
      </c>
      <c r="G3814" s="69" t="s">
        <v>2747</v>
      </c>
      <c r="H3814" s="69" t="s">
        <v>962</v>
      </c>
      <c r="I3814" s="70">
        <v>643.91</v>
      </c>
      <c r="J3814" s="69" t="s">
        <v>4591</v>
      </c>
      <c r="K3814" s="69" t="s">
        <v>35071</v>
      </c>
      <c r="L3814" s="70">
        <v>643.91</v>
      </c>
      <c r="M3814" s="69"/>
      <c r="N3814" s="69" t="s">
        <v>35072</v>
      </c>
      <c r="O3814" s="69"/>
      <c r="P3814" s="69" t="s">
        <v>3798</v>
      </c>
      <c r="Q3814" s="69" t="s">
        <v>982</v>
      </c>
      <c r="R3814" s="69"/>
      <c r="S3814" s="70">
        <v>643.91</v>
      </c>
      <c r="T3814" s="70"/>
      <c r="U3814" s="69" t="s">
        <v>982</v>
      </c>
      <c r="V3814" s="73">
        <v>90</v>
      </c>
      <c r="W3814" s="69" t="s">
        <v>982</v>
      </c>
      <c r="X3814" s="69"/>
      <c r="Y3814" s="70"/>
      <c r="Z3814" s="69">
        <v>0</v>
      </c>
      <c r="AA3814" s="69" t="s">
        <v>989</v>
      </c>
      <c r="AB3814" s="69" t="s">
        <v>1144</v>
      </c>
      <c r="AC3814" s="69"/>
    </row>
    <row r="3815" spans="1:29" x14ac:dyDescent="0.25">
      <c r="A3815" s="71" t="s">
        <v>193</v>
      </c>
      <c r="B3815" s="71"/>
      <c r="C3815" s="71"/>
      <c r="D3815" s="71"/>
      <c r="E3815" s="71"/>
      <c r="F3815" s="71"/>
      <c r="G3815" s="71"/>
      <c r="H3815" s="71"/>
      <c r="I3815" s="72">
        <v>643.91</v>
      </c>
      <c r="J3815" s="71"/>
      <c r="K3815" s="71"/>
      <c r="L3815" s="72">
        <v>643.91</v>
      </c>
      <c r="M3815" s="72">
        <v>0</v>
      </c>
      <c r="N3815" s="71"/>
      <c r="O3815" s="71"/>
      <c r="P3815" s="71"/>
      <c r="Q3815" s="71"/>
      <c r="R3815" s="71"/>
      <c r="S3815" s="72">
        <v>643.91</v>
      </c>
      <c r="T3815" s="72">
        <v>643.91</v>
      </c>
      <c r="U3815" s="71"/>
      <c r="V3815" s="71"/>
      <c r="W3815" s="71"/>
      <c r="X3815" s="72">
        <v>0</v>
      </c>
      <c r="Y3815" s="72">
        <v>0</v>
      </c>
      <c r="Z3815" s="72">
        <v>643.91</v>
      </c>
      <c r="AA3815" s="69"/>
      <c r="AB3815" s="69"/>
      <c r="AC3815" s="69"/>
    </row>
    <row r="3816" spans="1:29" ht="40" x14ac:dyDescent="0.25">
      <c r="A3816" s="68" t="s">
        <v>35073</v>
      </c>
      <c r="B3816" s="69" t="s">
        <v>35074</v>
      </c>
      <c r="C3816" s="69" t="s">
        <v>35075</v>
      </c>
      <c r="D3816" s="69" t="s">
        <v>4589</v>
      </c>
      <c r="E3816" s="69"/>
      <c r="F3816" s="69" t="s">
        <v>31487</v>
      </c>
      <c r="G3816" s="69" t="s">
        <v>1242</v>
      </c>
      <c r="H3816" s="69" t="s">
        <v>962</v>
      </c>
      <c r="I3816" s="70">
        <v>138393.70000000001</v>
      </c>
      <c r="J3816" s="69" t="s">
        <v>4591</v>
      </c>
      <c r="K3816" s="69" t="s">
        <v>35076</v>
      </c>
      <c r="L3816" s="70">
        <v>138393.70000000001</v>
      </c>
      <c r="M3816" s="69"/>
      <c r="N3816" s="69" t="s">
        <v>35077</v>
      </c>
      <c r="O3816" s="69"/>
      <c r="P3816" s="69" t="s">
        <v>1977</v>
      </c>
      <c r="Q3816" s="69" t="s">
        <v>1153</v>
      </c>
      <c r="R3816" s="69"/>
      <c r="S3816" s="70">
        <v>138393.70000000001</v>
      </c>
      <c r="T3816" s="70"/>
      <c r="U3816" s="69" t="s">
        <v>1153</v>
      </c>
      <c r="V3816" s="73">
        <v>57</v>
      </c>
      <c r="W3816" s="69" t="s">
        <v>1153</v>
      </c>
      <c r="X3816" s="69"/>
      <c r="Y3816" s="70"/>
      <c r="Z3816" s="69">
        <v>0</v>
      </c>
      <c r="AA3816" s="69" t="s">
        <v>989</v>
      </c>
      <c r="AB3816" s="69" t="s">
        <v>1144</v>
      </c>
      <c r="AC3816" s="69"/>
    </row>
    <row r="3817" spans="1:29" x14ac:dyDescent="0.25">
      <c r="A3817" s="71" t="s">
        <v>193</v>
      </c>
      <c r="B3817" s="71"/>
      <c r="C3817" s="71"/>
      <c r="D3817" s="71"/>
      <c r="E3817" s="71"/>
      <c r="F3817" s="71"/>
      <c r="G3817" s="71"/>
      <c r="H3817" s="71"/>
      <c r="I3817" s="72">
        <v>138393.70000000001</v>
      </c>
      <c r="J3817" s="71"/>
      <c r="K3817" s="71"/>
      <c r="L3817" s="72">
        <v>138393.70000000001</v>
      </c>
      <c r="M3817" s="72">
        <v>0</v>
      </c>
      <c r="N3817" s="71"/>
      <c r="O3817" s="71"/>
      <c r="P3817" s="71"/>
      <c r="Q3817" s="71"/>
      <c r="R3817" s="71"/>
      <c r="S3817" s="72">
        <v>138393.70000000001</v>
      </c>
      <c r="T3817" s="72">
        <v>138393.70000000001</v>
      </c>
      <c r="U3817" s="71"/>
      <c r="V3817" s="71"/>
      <c r="W3817" s="71"/>
      <c r="X3817" s="72">
        <v>0</v>
      </c>
      <c r="Y3817" s="72">
        <v>0</v>
      </c>
      <c r="Z3817" s="72">
        <v>138393.70000000001</v>
      </c>
      <c r="AA3817" s="69"/>
      <c r="AB3817" s="69"/>
      <c r="AC3817" s="69"/>
    </row>
    <row r="3818" spans="1:29" ht="30" x14ac:dyDescent="0.25">
      <c r="A3818" s="68" t="s">
        <v>35078</v>
      </c>
      <c r="B3818" s="69" t="s">
        <v>26379</v>
      </c>
      <c r="C3818" s="69" t="s">
        <v>35079</v>
      </c>
      <c r="D3818" s="69" t="s">
        <v>20673</v>
      </c>
      <c r="E3818" s="69"/>
      <c r="F3818" s="69" t="s">
        <v>31487</v>
      </c>
      <c r="G3818" s="69" t="s">
        <v>1242</v>
      </c>
      <c r="H3818" s="69" t="s">
        <v>962</v>
      </c>
      <c r="I3818" s="70">
        <v>5046.6499999999996</v>
      </c>
      <c r="J3818" s="69" t="s">
        <v>4591</v>
      </c>
      <c r="K3818" s="69" t="s">
        <v>35080</v>
      </c>
      <c r="L3818" s="70">
        <v>5046.6499999999996</v>
      </c>
      <c r="M3818" s="69"/>
      <c r="N3818" s="69" t="s">
        <v>35081</v>
      </c>
      <c r="O3818" s="69"/>
      <c r="P3818" s="69" t="s">
        <v>1851</v>
      </c>
      <c r="Q3818" s="69" t="s">
        <v>1645</v>
      </c>
      <c r="R3818" s="69"/>
      <c r="S3818" s="70">
        <v>5046.6499999999996</v>
      </c>
      <c r="T3818" s="70"/>
      <c r="U3818" s="69" t="s">
        <v>1645</v>
      </c>
      <c r="V3818" s="73">
        <v>90</v>
      </c>
      <c r="W3818" s="69" t="s">
        <v>1645</v>
      </c>
      <c r="X3818" s="69"/>
      <c r="Y3818" s="70"/>
      <c r="Z3818" s="69">
        <v>0</v>
      </c>
      <c r="AA3818" s="69" t="s">
        <v>989</v>
      </c>
      <c r="AB3818" s="69" t="s">
        <v>1144</v>
      </c>
      <c r="AC3818" s="69"/>
    </row>
    <row r="3819" spans="1:29" x14ac:dyDescent="0.25">
      <c r="A3819" s="71" t="s">
        <v>193</v>
      </c>
      <c r="B3819" s="71"/>
      <c r="C3819" s="71"/>
      <c r="D3819" s="71"/>
      <c r="E3819" s="71"/>
      <c r="F3819" s="71"/>
      <c r="G3819" s="71"/>
      <c r="H3819" s="71"/>
      <c r="I3819" s="72">
        <v>5046.6499999999996</v>
      </c>
      <c r="J3819" s="71"/>
      <c r="K3819" s="71"/>
      <c r="L3819" s="72">
        <v>5046.6499999999996</v>
      </c>
      <c r="M3819" s="72">
        <v>0</v>
      </c>
      <c r="N3819" s="71"/>
      <c r="O3819" s="71"/>
      <c r="P3819" s="71"/>
      <c r="Q3819" s="71"/>
      <c r="R3819" s="71"/>
      <c r="S3819" s="72">
        <v>5046.6499999999996</v>
      </c>
      <c r="T3819" s="72">
        <v>5046.6499999999996</v>
      </c>
      <c r="U3819" s="71"/>
      <c r="V3819" s="71"/>
      <c r="W3819" s="71"/>
      <c r="X3819" s="72">
        <v>0</v>
      </c>
      <c r="Y3819" s="72">
        <v>0</v>
      </c>
      <c r="Z3819" s="72">
        <v>5046.6499999999996</v>
      </c>
      <c r="AA3819" s="69"/>
      <c r="AB3819" s="69"/>
      <c r="AC3819" s="69"/>
    </row>
    <row r="3820" spans="1:29" ht="30" x14ac:dyDescent="0.25">
      <c r="A3820" s="68" t="s">
        <v>35082</v>
      </c>
      <c r="B3820" s="69" t="s">
        <v>26399</v>
      </c>
      <c r="C3820" s="69" t="s">
        <v>35083</v>
      </c>
      <c r="D3820" s="69" t="s">
        <v>4746</v>
      </c>
      <c r="E3820" s="69"/>
      <c r="F3820" s="69" t="s">
        <v>31660</v>
      </c>
      <c r="G3820" s="69" t="s">
        <v>2747</v>
      </c>
      <c r="H3820" s="69" t="s">
        <v>962</v>
      </c>
      <c r="I3820" s="70">
        <v>28003.5</v>
      </c>
      <c r="J3820" s="69" t="s">
        <v>4591</v>
      </c>
      <c r="K3820" s="69" t="s">
        <v>35084</v>
      </c>
      <c r="L3820" s="70">
        <v>28003.5</v>
      </c>
      <c r="M3820" s="69"/>
      <c r="N3820" s="69" t="s">
        <v>35085</v>
      </c>
      <c r="O3820" s="69"/>
      <c r="P3820" s="69" t="s">
        <v>4791</v>
      </c>
      <c r="Q3820" s="69" t="s">
        <v>1268</v>
      </c>
      <c r="R3820" s="69"/>
      <c r="S3820" s="70">
        <v>28003.5</v>
      </c>
      <c r="T3820" s="70"/>
      <c r="U3820" s="69" t="s">
        <v>1268</v>
      </c>
      <c r="V3820" s="73">
        <v>88</v>
      </c>
      <c r="W3820" s="69" t="s">
        <v>1268</v>
      </c>
      <c r="X3820" s="69"/>
      <c r="Y3820" s="70"/>
      <c r="Z3820" s="69">
        <v>0</v>
      </c>
      <c r="AA3820" s="69" t="s">
        <v>989</v>
      </c>
      <c r="AB3820" s="69" t="s">
        <v>1144</v>
      </c>
      <c r="AC3820" s="69"/>
    </row>
    <row r="3821" spans="1:29" x14ac:dyDescent="0.25">
      <c r="A3821" s="71" t="s">
        <v>193</v>
      </c>
      <c r="B3821" s="71"/>
      <c r="C3821" s="71"/>
      <c r="D3821" s="71"/>
      <c r="E3821" s="71"/>
      <c r="F3821" s="71"/>
      <c r="G3821" s="71"/>
      <c r="H3821" s="71"/>
      <c r="I3821" s="72">
        <v>28003.5</v>
      </c>
      <c r="J3821" s="71"/>
      <c r="K3821" s="71"/>
      <c r="L3821" s="72">
        <v>28003.5</v>
      </c>
      <c r="M3821" s="72">
        <v>0</v>
      </c>
      <c r="N3821" s="71"/>
      <c r="O3821" s="71"/>
      <c r="P3821" s="71"/>
      <c r="Q3821" s="71"/>
      <c r="R3821" s="71"/>
      <c r="S3821" s="72">
        <v>28003.5</v>
      </c>
      <c r="T3821" s="72">
        <v>28003.5</v>
      </c>
      <c r="U3821" s="71"/>
      <c r="V3821" s="71"/>
      <c r="W3821" s="71"/>
      <c r="X3821" s="72">
        <v>0</v>
      </c>
      <c r="Y3821" s="72">
        <v>0</v>
      </c>
      <c r="Z3821" s="72">
        <v>28003.5</v>
      </c>
      <c r="AA3821" s="69"/>
      <c r="AB3821" s="69"/>
      <c r="AC3821" s="69"/>
    </row>
    <row r="3822" spans="1:29" ht="40" x14ac:dyDescent="0.25">
      <c r="A3822" s="68" t="s">
        <v>35086</v>
      </c>
      <c r="B3822" s="69" t="s">
        <v>35087</v>
      </c>
      <c r="C3822" s="69" t="s">
        <v>35088</v>
      </c>
      <c r="D3822" s="69" t="s">
        <v>4589</v>
      </c>
      <c r="E3822" s="69"/>
      <c r="F3822" s="69" t="s">
        <v>31660</v>
      </c>
      <c r="G3822" s="69" t="s">
        <v>1242</v>
      </c>
      <c r="H3822" s="69" t="s">
        <v>962</v>
      </c>
      <c r="I3822" s="70">
        <v>2876.15</v>
      </c>
      <c r="J3822" s="69" t="s">
        <v>4591</v>
      </c>
      <c r="K3822" s="69" t="s">
        <v>35089</v>
      </c>
      <c r="L3822" s="70">
        <v>2876.15</v>
      </c>
      <c r="M3822" s="69"/>
      <c r="N3822" s="69" t="s">
        <v>35090</v>
      </c>
      <c r="O3822" s="69"/>
      <c r="P3822" s="69" t="s">
        <v>1851</v>
      </c>
      <c r="Q3822" s="69" t="s">
        <v>1867</v>
      </c>
      <c r="R3822" s="69"/>
      <c r="S3822" s="70">
        <v>2876.15</v>
      </c>
      <c r="T3822" s="70"/>
      <c r="U3822" s="69" t="s">
        <v>1867</v>
      </c>
      <c r="V3822" s="73">
        <v>60</v>
      </c>
      <c r="W3822" s="69" t="s">
        <v>1867</v>
      </c>
      <c r="X3822" s="69"/>
      <c r="Y3822" s="70"/>
      <c r="Z3822" s="69">
        <v>0</v>
      </c>
      <c r="AA3822" s="69" t="s">
        <v>989</v>
      </c>
      <c r="AB3822" s="69" t="s">
        <v>1144</v>
      </c>
      <c r="AC3822" s="69"/>
    </row>
    <row r="3823" spans="1:29" x14ac:dyDescent="0.25">
      <c r="A3823" s="71" t="s">
        <v>193</v>
      </c>
      <c r="B3823" s="71"/>
      <c r="C3823" s="71"/>
      <c r="D3823" s="71"/>
      <c r="E3823" s="71"/>
      <c r="F3823" s="71"/>
      <c r="G3823" s="71"/>
      <c r="H3823" s="71"/>
      <c r="I3823" s="72">
        <v>2876.15</v>
      </c>
      <c r="J3823" s="71"/>
      <c r="K3823" s="71"/>
      <c r="L3823" s="72">
        <v>2876.15</v>
      </c>
      <c r="M3823" s="72">
        <v>0</v>
      </c>
      <c r="N3823" s="71"/>
      <c r="O3823" s="71"/>
      <c r="P3823" s="71"/>
      <c r="Q3823" s="71"/>
      <c r="R3823" s="71"/>
      <c r="S3823" s="72">
        <v>2876.15</v>
      </c>
      <c r="T3823" s="72">
        <v>2876.15</v>
      </c>
      <c r="U3823" s="71"/>
      <c r="V3823" s="71"/>
      <c r="W3823" s="71"/>
      <c r="X3823" s="72">
        <v>0</v>
      </c>
      <c r="Y3823" s="72">
        <v>0</v>
      </c>
      <c r="Z3823" s="72">
        <v>2876.15</v>
      </c>
      <c r="AA3823" s="69"/>
      <c r="AB3823" s="69"/>
      <c r="AC3823" s="69"/>
    </row>
    <row r="3824" spans="1:29" ht="30" x14ac:dyDescent="0.25">
      <c r="A3824" s="68" t="s">
        <v>35091</v>
      </c>
      <c r="B3824" s="69" t="s">
        <v>35092</v>
      </c>
      <c r="C3824" s="69" t="s">
        <v>35093</v>
      </c>
      <c r="D3824" s="69" t="s">
        <v>4623</v>
      </c>
      <c r="E3824" s="69" t="s">
        <v>35094</v>
      </c>
      <c r="F3824" s="69" t="s">
        <v>31660</v>
      </c>
      <c r="G3824" s="69" t="s">
        <v>2747</v>
      </c>
      <c r="H3824" s="69" t="s">
        <v>962</v>
      </c>
      <c r="I3824" s="70">
        <v>17402.38</v>
      </c>
      <c r="J3824" s="69" t="s">
        <v>4591</v>
      </c>
      <c r="K3824" s="69" t="s">
        <v>35095</v>
      </c>
      <c r="L3824" s="70">
        <v>17402.38</v>
      </c>
      <c r="M3824" s="69"/>
      <c r="N3824" s="69" t="s">
        <v>35096</v>
      </c>
      <c r="O3824" s="69"/>
      <c r="P3824" s="69" t="s">
        <v>32662</v>
      </c>
      <c r="Q3824" s="69" t="s">
        <v>987</v>
      </c>
      <c r="R3824" s="69"/>
      <c r="S3824" s="70">
        <v>17402.38</v>
      </c>
      <c r="T3824" s="70"/>
      <c r="U3824" s="69" t="s">
        <v>987</v>
      </c>
      <c r="V3824" s="73">
        <v>80</v>
      </c>
      <c r="W3824" s="69" t="s">
        <v>987</v>
      </c>
      <c r="X3824" s="69"/>
      <c r="Y3824" s="70"/>
      <c r="Z3824" s="69">
        <v>0</v>
      </c>
      <c r="AA3824" s="69" t="s">
        <v>989</v>
      </c>
      <c r="AB3824" s="69" t="s">
        <v>1144</v>
      </c>
      <c r="AC3824" s="69"/>
    </row>
    <row r="3825" spans="1:29" x14ac:dyDescent="0.25">
      <c r="A3825" s="71" t="s">
        <v>193</v>
      </c>
      <c r="B3825" s="71"/>
      <c r="C3825" s="71"/>
      <c r="D3825" s="71"/>
      <c r="E3825" s="71"/>
      <c r="F3825" s="71"/>
      <c r="G3825" s="71"/>
      <c r="H3825" s="71"/>
      <c r="I3825" s="72">
        <v>17402.38</v>
      </c>
      <c r="J3825" s="71"/>
      <c r="K3825" s="71"/>
      <c r="L3825" s="72">
        <v>17402.38</v>
      </c>
      <c r="M3825" s="72">
        <v>0</v>
      </c>
      <c r="N3825" s="71"/>
      <c r="O3825" s="71"/>
      <c r="P3825" s="71"/>
      <c r="Q3825" s="71"/>
      <c r="R3825" s="71"/>
      <c r="S3825" s="72">
        <v>17402.38</v>
      </c>
      <c r="T3825" s="72">
        <v>17402.38</v>
      </c>
      <c r="U3825" s="71"/>
      <c r="V3825" s="71"/>
      <c r="W3825" s="71"/>
      <c r="X3825" s="72">
        <v>0</v>
      </c>
      <c r="Y3825" s="72">
        <v>0</v>
      </c>
      <c r="Z3825" s="72">
        <v>17402.38</v>
      </c>
      <c r="AA3825" s="69"/>
      <c r="AB3825" s="69"/>
      <c r="AC3825" s="69"/>
    </row>
    <row r="3826" spans="1:29" ht="20" x14ac:dyDescent="0.25">
      <c r="A3826" s="68" t="s">
        <v>35097</v>
      </c>
      <c r="B3826" s="69" t="s">
        <v>35098</v>
      </c>
      <c r="C3826" s="69" t="s">
        <v>35099</v>
      </c>
      <c r="D3826" s="69" t="s">
        <v>1876</v>
      </c>
      <c r="E3826" s="69"/>
      <c r="F3826" s="69" t="s">
        <v>31660</v>
      </c>
      <c r="G3826" s="69" t="s">
        <v>2747</v>
      </c>
      <c r="H3826" s="69" t="s">
        <v>962</v>
      </c>
      <c r="I3826" s="70">
        <v>27613.49</v>
      </c>
      <c r="J3826" s="69" t="s">
        <v>4591</v>
      </c>
      <c r="K3826" s="69" t="s">
        <v>35100</v>
      </c>
      <c r="L3826" s="70">
        <v>27613.49</v>
      </c>
      <c r="M3826" s="69"/>
      <c r="N3826" s="69" t="s">
        <v>35101</v>
      </c>
      <c r="O3826" s="69" t="s">
        <v>35101</v>
      </c>
      <c r="P3826" s="69" t="s">
        <v>2781</v>
      </c>
      <c r="Q3826" s="69" t="s">
        <v>1611</v>
      </c>
      <c r="R3826" s="69" t="s">
        <v>1698</v>
      </c>
      <c r="S3826" s="70">
        <v>27613.49</v>
      </c>
      <c r="T3826" s="70"/>
      <c r="U3826" s="69" t="s">
        <v>1025</v>
      </c>
      <c r="V3826" s="73">
        <v>151</v>
      </c>
      <c r="W3826" s="69" t="s">
        <v>1611</v>
      </c>
      <c r="X3826" s="69"/>
      <c r="Y3826" s="70"/>
      <c r="Z3826" s="69">
        <v>135.69</v>
      </c>
      <c r="AA3826" s="69" t="s">
        <v>989</v>
      </c>
      <c r="AB3826" s="69" t="s">
        <v>1144</v>
      </c>
      <c r="AC3826" s="69"/>
    </row>
    <row r="3827" spans="1:29" x14ac:dyDescent="0.25">
      <c r="A3827" s="71" t="s">
        <v>193</v>
      </c>
      <c r="B3827" s="71"/>
      <c r="C3827" s="71"/>
      <c r="D3827" s="71"/>
      <c r="E3827" s="71"/>
      <c r="F3827" s="71"/>
      <c r="G3827" s="71"/>
      <c r="H3827" s="71"/>
      <c r="I3827" s="72">
        <v>27613.49</v>
      </c>
      <c r="J3827" s="71"/>
      <c r="K3827" s="71"/>
      <c r="L3827" s="72">
        <v>27613.49</v>
      </c>
      <c r="M3827" s="72">
        <v>0</v>
      </c>
      <c r="N3827" s="71"/>
      <c r="O3827" s="71"/>
      <c r="P3827" s="71"/>
      <c r="Q3827" s="71"/>
      <c r="R3827" s="71"/>
      <c r="S3827" s="72">
        <v>27613.49</v>
      </c>
      <c r="T3827" s="72">
        <v>27613.49</v>
      </c>
      <c r="U3827" s="71"/>
      <c r="V3827" s="71"/>
      <c r="W3827" s="71"/>
      <c r="X3827" s="72">
        <v>0</v>
      </c>
      <c r="Y3827" s="72">
        <v>135.69</v>
      </c>
      <c r="Z3827" s="72">
        <v>27749.18</v>
      </c>
      <c r="AA3827" s="69"/>
      <c r="AB3827" s="69"/>
      <c r="AC3827" s="69"/>
    </row>
    <row r="3828" spans="1:29" ht="40" x14ac:dyDescent="0.25">
      <c r="A3828" s="68" t="s">
        <v>35102</v>
      </c>
      <c r="B3828" s="69" t="s">
        <v>35103</v>
      </c>
      <c r="C3828" s="69" t="s">
        <v>35104</v>
      </c>
      <c r="D3828" s="69" t="s">
        <v>4611</v>
      </c>
      <c r="E3828" s="69"/>
      <c r="F3828" s="69" t="s">
        <v>31660</v>
      </c>
      <c r="G3828" s="69" t="s">
        <v>2747</v>
      </c>
      <c r="H3828" s="69" t="s">
        <v>962</v>
      </c>
      <c r="I3828" s="70">
        <v>2904.1</v>
      </c>
      <c r="J3828" s="69" t="s">
        <v>4591</v>
      </c>
      <c r="K3828" s="69" t="s">
        <v>35105</v>
      </c>
      <c r="L3828" s="70">
        <v>2904.1</v>
      </c>
      <c r="M3828" s="69"/>
      <c r="N3828" s="69" t="s">
        <v>35106</v>
      </c>
      <c r="O3828" s="69"/>
      <c r="P3828" s="69" t="s">
        <v>1227</v>
      </c>
      <c r="Q3828" s="69" t="s">
        <v>982</v>
      </c>
      <c r="R3828" s="69"/>
      <c r="S3828" s="70">
        <v>2904.1</v>
      </c>
      <c r="T3828" s="70"/>
      <c r="U3828" s="69" t="s">
        <v>982</v>
      </c>
      <c r="V3828" s="73">
        <v>92</v>
      </c>
      <c r="W3828" s="69" t="s">
        <v>982</v>
      </c>
      <c r="X3828" s="69"/>
      <c r="Y3828" s="70"/>
      <c r="Z3828" s="69">
        <v>0</v>
      </c>
      <c r="AA3828" s="69" t="s">
        <v>989</v>
      </c>
      <c r="AB3828" s="69" t="s">
        <v>1144</v>
      </c>
      <c r="AC3828" s="69"/>
    </row>
    <row r="3829" spans="1:29" x14ac:dyDescent="0.25">
      <c r="A3829" s="71" t="s">
        <v>193</v>
      </c>
      <c r="B3829" s="71"/>
      <c r="C3829" s="71"/>
      <c r="D3829" s="71"/>
      <c r="E3829" s="71"/>
      <c r="F3829" s="71"/>
      <c r="G3829" s="71"/>
      <c r="H3829" s="71"/>
      <c r="I3829" s="72">
        <v>2904.1</v>
      </c>
      <c r="J3829" s="71"/>
      <c r="K3829" s="71"/>
      <c r="L3829" s="72">
        <v>2904.1</v>
      </c>
      <c r="M3829" s="72">
        <v>0</v>
      </c>
      <c r="N3829" s="71"/>
      <c r="O3829" s="71"/>
      <c r="P3829" s="71"/>
      <c r="Q3829" s="71"/>
      <c r="R3829" s="71"/>
      <c r="S3829" s="72">
        <v>2904.1</v>
      </c>
      <c r="T3829" s="72">
        <v>2904.1</v>
      </c>
      <c r="U3829" s="71"/>
      <c r="V3829" s="71"/>
      <c r="W3829" s="71"/>
      <c r="X3829" s="72">
        <v>0</v>
      </c>
      <c r="Y3829" s="72">
        <v>0</v>
      </c>
      <c r="Z3829" s="72">
        <v>2904.1</v>
      </c>
      <c r="AA3829" s="69"/>
      <c r="AB3829" s="69"/>
      <c r="AC3829" s="69"/>
    </row>
    <row r="3830" spans="1:29" ht="20" x14ac:dyDescent="0.25">
      <c r="A3830" s="68" t="s">
        <v>35107</v>
      </c>
      <c r="B3830" s="69" t="s">
        <v>35108</v>
      </c>
      <c r="C3830" s="69" t="s">
        <v>35109</v>
      </c>
      <c r="D3830" s="69" t="s">
        <v>4611</v>
      </c>
      <c r="E3830" s="69"/>
      <c r="F3830" s="69" t="s">
        <v>31660</v>
      </c>
      <c r="G3830" s="69" t="s">
        <v>2747</v>
      </c>
      <c r="H3830" s="69" t="s">
        <v>962</v>
      </c>
      <c r="I3830" s="70">
        <v>9777.32</v>
      </c>
      <c r="J3830" s="69" t="s">
        <v>4591</v>
      </c>
      <c r="K3830" s="69" t="s">
        <v>35110</v>
      </c>
      <c r="L3830" s="70">
        <v>9777.32</v>
      </c>
      <c r="M3830" s="69"/>
      <c r="N3830" s="69" t="s">
        <v>35111</v>
      </c>
      <c r="O3830" s="69"/>
      <c r="P3830" s="69" t="s">
        <v>1227</v>
      </c>
      <c r="Q3830" s="69" t="s">
        <v>982</v>
      </c>
      <c r="R3830" s="69"/>
      <c r="S3830" s="70">
        <v>9777.32</v>
      </c>
      <c r="T3830" s="70"/>
      <c r="U3830" s="69" t="s">
        <v>982</v>
      </c>
      <c r="V3830" s="73">
        <v>92</v>
      </c>
      <c r="W3830" s="69" t="s">
        <v>982</v>
      </c>
      <c r="X3830" s="69"/>
      <c r="Y3830" s="70"/>
      <c r="Z3830" s="69">
        <v>0</v>
      </c>
      <c r="AA3830" s="69" t="s">
        <v>989</v>
      </c>
      <c r="AB3830" s="69" t="s">
        <v>1144</v>
      </c>
      <c r="AC3830" s="69"/>
    </row>
    <row r="3831" spans="1:29" x14ac:dyDescent="0.25">
      <c r="A3831" s="71" t="s">
        <v>193</v>
      </c>
      <c r="B3831" s="71"/>
      <c r="C3831" s="71"/>
      <c r="D3831" s="71"/>
      <c r="E3831" s="71"/>
      <c r="F3831" s="71"/>
      <c r="G3831" s="71"/>
      <c r="H3831" s="71"/>
      <c r="I3831" s="72">
        <v>9777.32</v>
      </c>
      <c r="J3831" s="71"/>
      <c r="K3831" s="71"/>
      <c r="L3831" s="72">
        <v>9777.32</v>
      </c>
      <c r="M3831" s="72">
        <v>0</v>
      </c>
      <c r="N3831" s="71"/>
      <c r="O3831" s="71"/>
      <c r="P3831" s="71"/>
      <c r="Q3831" s="71"/>
      <c r="R3831" s="71"/>
      <c r="S3831" s="72">
        <v>9777.32</v>
      </c>
      <c r="T3831" s="72">
        <v>9777.32</v>
      </c>
      <c r="U3831" s="71"/>
      <c r="V3831" s="71"/>
      <c r="W3831" s="71"/>
      <c r="X3831" s="72">
        <v>0</v>
      </c>
      <c r="Y3831" s="72">
        <v>0</v>
      </c>
      <c r="Z3831" s="72">
        <v>9777.32</v>
      </c>
      <c r="AA3831" s="69"/>
      <c r="AB3831" s="69"/>
      <c r="AC3831" s="69"/>
    </row>
    <row r="3832" spans="1:29" ht="30" x14ac:dyDescent="0.25">
      <c r="A3832" s="68" t="s">
        <v>35112</v>
      </c>
      <c r="B3832" s="69" t="s">
        <v>35113</v>
      </c>
      <c r="C3832" s="69" t="s">
        <v>35114</v>
      </c>
      <c r="D3832" s="69" t="s">
        <v>9164</v>
      </c>
      <c r="E3832" s="69"/>
      <c r="F3832" s="69" t="s">
        <v>31690</v>
      </c>
      <c r="G3832" s="69" t="s">
        <v>2747</v>
      </c>
      <c r="H3832" s="69" t="s">
        <v>962</v>
      </c>
      <c r="I3832" s="70">
        <v>7949.7</v>
      </c>
      <c r="J3832" s="69" t="s">
        <v>4591</v>
      </c>
      <c r="K3832" s="69" t="s">
        <v>35115</v>
      </c>
      <c r="L3832" s="70">
        <v>7949.7</v>
      </c>
      <c r="M3832" s="69"/>
      <c r="N3832" s="69" t="s">
        <v>35116</v>
      </c>
      <c r="O3832" s="69" t="s">
        <v>35116</v>
      </c>
      <c r="P3832" s="69" t="s">
        <v>4405</v>
      </c>
      <c r="Q3832" s="69" t="s">
        <v>1564</v>
      </c>
      <c r="R3832" s="69" t="s">
        <v>1088</v>
      </c>
      <c r="S3832" s="70">
        <v>7949.7</v>
      </c>
      <c r="T3832" s="70"/>
      <c r="U3832" s="69" t="s">
        <v>1188</v>
      </c>
      <c r="V3832" s="73">
        <v>140</v>
      </c>
      <c r="W3832" s="69" t="s">
        <v>1564</v>
      </c>
      <c r="X3832" s="69"/>
      <c r="Y3832" s="70"/>
      <c r="Z3832" s="69">
        <v>37.06</v>
      </c>
      <c r="AA3832" s="69" t="s">
        <v>989</v>
      </c>
      <c r="AB3832" s="69" t="s">
        <v>1144</v>
      </c>
      <c r="AC3832" s="69"/>
    </row>
    <row r="3833" spans="1:29" x14ac:dyDescent="0.25">
      <c r="A3833" s="71" t="s">
        <v>193</v>
      </c>
      <c r="B3833" s="71"/>
      <c r="C3833" s="71"/>
      <c r="D3833" s="71"/>
      <c r="E3833" s="71"/>
      <c r="F3833" s="71"/>
      <c r="G3833" s="71"/>
      <c r="H3833" s="71"/>
      <c r="I3833" s="72">
        <v>7949.7</v>
      </c>
      <c r="J3833" s="71"/>
      <c r="K3833" s="71"/>
      <c r="L3833" s="72">
        <v>7949.7</v>
      </c>
      <c r="M3833" s="72">
        <v>0</v>
      </c>
      <c r="N3833" s="71"/>
      <c r="O3833" s="71"/>
      <c r="P3833" s="71"/>
      <c r="Q3833" s="71"/>
      <c r="R3833" s="71"/>
      <c r="S3833" s="72">
        <v>7949.7</v>
      </c>
      <c r="T3833" s="72">
        <v>7949.7</v>
      </c>
      <c r="U3833" s="71"/>
      <c r="V3833" s="71"/>
      <c r="W3833" s="71"/>
      <c r="X3833" s="72">
        <v>0</v>
      </c>
      <c r="Y3833" s="72">
        <v>37.06</v>
      </c>
      <c r="Z3833" s="72">
        <v>7986.76</v>
      </c>
      <c r="AA3833" s="69"/>
      <c r="AB3833" s="69"/>
      <c r="AC3833" s="69"/>
    </row>
    <row r="3834" spans="1:29" ht="20" x14ac:dyDescent="0.25">
      <c r="A3834" s="68" t="s">
        <v>35117</v>
      </c>
      <c r="B3834" s="69" t="s">
        <v>26379</v>
      </c>
      <c r="C3834" s="69" t="s">
        <v>35118</v>
      </c>
      <c r="D3834" s="69" t="s">
        <v>883</v>
      </c>
      <c r="E3834" s="69"/>
      <c r="F3834" s="69" t="s">
        <v>31690</v>
      </c>
      <c r="G3834" s="69" t="s">
        <v>2747</v>
      </c>
      <c r="H3834" s="69" t="s">
        <v>962</v>
      </c>
      <c r="I3834" s="70">
        <v>1024.27</v>
      </c>
      <c r="J3834" s="69" t="s">
        <v>4591</v>
      </c>
      <c r="K3834" s="69" t="s">
        <v>35119</v>
      </c>
      <c r="L3834" s="70">
        <v>1024.27</v>
      </c>
      <c r="M3834" s="69"/>
      <c r="N3834" s="69" t="s">
        <v>35120</v>
      </c>
      <c r="O3834" s="69"/>
      <c r="P3834" s="69" t="s">
        <v>4678</v>
      </c>
      <c r="Q3834" s="69" t="s">
        <v>3826</v>
      </c>
      <c r="R3834" s="69"/>
      <c r="S3834" s="70">
        <v>1024.27</v>
      </c>
      <c r="T3834" s="70"/>
      <c r="U3834" s="69" t="s">
        <v>3826</v>
      </c>
      <c r="V3834" s="73">
        <v>58</v>
      </c>
      <c r="W3834" s="69" t="s">
        <v>3826</v>
      </c>
      <c r="X3834" s="69"/>
      <c r="Y3834" s="70"/>
      <c r="Z3834" s="69">
        <v>0</v>
      </c>
      <c r="AA3834" s="69" t="s">
        <v>989</v>
      </c>
      <c r="AB3834" s="69" t="s">
        <v>1144</v>
      </c>
      <c r="AC3834" s="69"/>
    </row>
    <row r="3835" spans="1:29" x14ac:dyDescent="0.25">
      <c r="A3835" s="71" t="s">
        <v>193</v>
      </c>
      <c r="B3835" s="71"/>
      <c r="C3835" s="71"/>
      <c r="D3835" s="71"/>
      <c r="E3835" s="71"/>
      <c r="F3835" s="71"/>
      <c r="G3835" s="71"/>
      <c r="H3835" s="71"/>
      <c r="I3835" s="72">
        <v>1024.27</v>
      </c>
      <c r="J3835" s="71"/>
      <c r="K3835" s="71"/>
      <c r="L3835" s="72">
        <v>1024.27</v>
      </c>
      <c r="M3835" s="72">
        <v>0</v>
      </c>
      <c r="N3835" s="71"/>
      <c r="O3835" s="71"/>
      <c r="P3835" s="71"/>
      <c r="Q3835" s="71"/>
      <c r="R3835" s="71"/>
      <c r="S3835" s="72">
        <v>1024.27</v>
      </c>
      <c r="T3835" s="72">
        <v>1024.27</v>
      </c>
      <c r="U3835" s="71"/>
      <c r="V3835" s="71"/>
      <c r="W3835" s="71"/>
      <c r="X3835" s="72">
        <v>0</v>
      </c>
      <c r="Y3835" s="72">
        <v>0</v>
      </c>
      <c r="Z3835" s="72">
        <v>1024.27</v>
      </c>
      <c r="AA3835" s="69"/>
      <c r="AB3835" s="69"/>
      <c r="AC3835" s="69"/>
    </row>
    <row r="3836" spans="1:29" ht="20" x14ac:dyDescent="0.25">
      <c r="A3836" s="68" t="s">
        <v>35121</v>
      </c>
      <c r="B3836" s="69" t="s">
        <v>35058</v>
      </c>
      <c r="C3836" s="69" t="s">
        <v>35122</v>
      </c>
      <c r="D3836" s="69" t="s">
        <v>1876</v>
      </c>
      <c r="E3836" s="69"/>
      <c r="F3836" s="69" t="s">
        <v>31690</v>
      </c>
      <c r="G3836" s="69" t="s">
        <v>2747</v>
      </c>
      <c r="H3836" s="69" t="s">
        <v>962</v>
      </c>
      <c r="I3836" s="70">
        <v>43173.99</v>
      </c>
      <c r="J3836" s="69" t="s">
        <v>4591</v>
      </c>
      <c r="K3836" s="69" t="s">
        <v>35123</v>
      </c>
      <c r="L3836" s="70">
        <v>43173.99</v>
      </c>
      <c r="M3836" s="69"/>
      <c r="N3836" s="69" t="s">
        <v>35124</v>
      </c>
      <c r="O3836" s="69" t="s">
        <v>35124</v>
      </c>
      <c r="P3836" s="69" t="s">
        <v>1582</v>
      </c>
      <c r="Q3836" s="69" t="s">
        <v>1709</v>
      </c>
      <c r="R3836" s="69"/>
      <c r="S3836" s="70">
        <v>43173.99</v>
      </c>
      <c r="T3836" s="70"/>
      <c r="U3836" s="69" t="s">
        <v>2118</v>
      </c>
      <c r="V3836" s="73">
        <v>121</v>
      </c>
      <c r="W3836" s="69" t="s">
        <v>1040</v>
      </c>
      <c r="X3836" s="69"/>
      <c r="Y3836" s="70"/>
      <c r="Z3836" s="69">
        <v>147.09</v>
      </c>
      <c r="AA3836" s="69" t="s">
        <v>989</v>
      </c>
      <c r="AB3836" s="69" t="s">
        <v>1144</v>
      </c>
      <c r="AC3836" s="69"/>
    </row>
    <row r="3837" spans="1:29" x14ac:dyDescent="0.25">
      <c r="A3837" s="71" t="s">
        <v>193</v>
      </c>
      <c r="B3837" s="71"/>
      <c r="C3837" s="71"/>
      <c r="D3837" s="71"/>
      <c r="E3837" s="71"/>
      <c r="F3837" s="71"/>
      <c r="G3837" s="71"/>
      <c r="H3837" s="71"/>
      <c r="I3837" s="72">
        <v>43173.99</v>
      </c>
      <c r="J3837" s="71"/>
      <c r="K3837" s="71"/>
      <c r="L3837" s="72">
        <v>43173.99</v>
      </c>
      <c r="M3837" s="72">
        <v>0</v>
      </c>
      <c r="N3837" s="71"/>
      <c r="O3837" s="71"/>
      <c r="P3837" s="71"/>
      <c r="Q3837" s="71"/>
      <c r="R3837" s="71"/>
      <c r="S3837" s="72">
        <v>43173.99</v>
      </c>
      <c r="T3837" s="72">
        <v>43173.99</v>
      </c>
      <c r="U3837" s="71"/>
      <c r="V3837" s="71"/>
      <c r="W3837" s="71"/>
      <c r="X3837" s="72">
        <v>0</v>
      </c>
      <c r="Y3837" s="72">
        <v>147.09</v>
      </c>
      <c r="Z3837" s="72">
        <v>43321.079999999994</v>
      </c>
      <c r="AA3837" s="69"/>
      <c r="AB3837" s="69"/>
      <c r="AC3837" s="69"/>
    </row>
    <row r="3838" spans="1:29" ht="40" x14ac:dyDescent="0.25">
      <c r="A3838" s="68" t="s">
        <v>35125</v>
      </c>
      <c r="B3838" s="69" t="s">
        <v>35126</v>
      </c>
      <c r="C3838" s="69" t="s">
        <v>35127</v>
      </c>
      <c r="D3838" s="69" t="s">
        <v>9549</v>
      </c>
      <c r="E3838" s="69"/>
      <c r="F3838" s="69" t="s">
        <v>31680</v>
      </c>
      <c r="G3838" s="69" t="s">
        <v>3798</v>
      </c>
      <c r="H3838" s="69" t="s">
        <v>962</v>
      </c>
      <c r="I3838" s="70">
        <v>1439.41</v>
      </c>
      <c r="J3838" s="69" t="s">
        <v>4591</v>
      </c>
      <c r="K3838" s="69" t="s">
        <v>35128</v>
      </c>
      <c r="L3838" s="70">
        <v>1439.41</v>
      </c>
      <c r="M3838" s="69"/>
      <c r="N3838" s="69" t="s">
        <v>35129</v>
      </c>
      <c r="O3838" s="69"/>
      <c r="P3838" s="69" t="s">
        <v>1966</v>
      </c>
      <c r="Q3838" s="69" t="s">
        <v>1935</v>
      </c>
      <c r="R3838" s="69"/>
      <c r="S3838" s="70">
        <v>1439.41</v>
      </c>
      <c r="T3838" s="70"/>
      <c r="U3838" s="69" t="s">
        <v>1935</v>
      </c>
      <c r="V3838" s="73">
        <v>54</v>
      </c>
      <c r="W3838" s="69" t="s">
        <v>1935</v>
      </c>
      <c r="X3838" s="69"/>
      <c r="Y3838" s="70"/>
      <c r="Z3838" s="69">
        <v>0</v>
      </c>
      <c r="AA3838" s="69" t="s">
        <v>989</v>
      </c>
      <c r="AB3838" s="69" t="s">
        <v>1144</v>
      </c>
      <c r="AC3838" s="69"/>
    </row>
    <row r="3839" spans="1:29" x14ac:dyDescent="0.25">
      <c r="A3839" s="71" t="s">
        <v>193</v>
      </c>
      <c r="B3839" s="71"/>
      <c r="C3839" s="71"/>
      <c r="D3839" s="71"/>
      <c r="E3839" s="71"/>
      <c r="F3839" s="71"/>
      <c r="G3839" s="71"/>
      <c r="H3839" s="71"/>
      <c r="I3839" s="72">
        <v>1439.41</v>
      </c>
      <c r="J3839" s="71"/>
      <c r="K3839" s="71"/>
      <c r="L3839" s="72">
        <v>1439.41</v>
      </c>
      <c r="M3839" s="72">
        <v>0</v>
      </c>
      <c r="N3839" s="71"/>
      <c r="O3839" s="71"/>
      <c r="P3839" s="71"/>
      <c r="Q3839" s="71"/>
      <c r="R3839" s="71"/>
      <c r="S3839" s="72">
        <v>1439.41</v>
      </c>
      <c r="T3839" s="72">
        <v>1439.41</v>
      </c>
      <c r="U3839" s="71"/>
      <c r="V3839" s="71"/>
      <c r="W3839" s="71"/>
      <c r="X3839" s="72">
        <v>0</v>
      </c>
      <c r="Y3839" s="72">
        <v>0</v>
      </c>
      <c r="Z3839" s="72">
        <v>1439.41</v>
      </c>
      <c r="AA3839" s="69"/>
      <c r="AB3839" s="69"/>
      <c r="AC3839" s="69"/>
    </row>
    <row r="3840" spans="1:29" ht="30" x14ac:dyDescent="0.25">
      <c r="A3840" s="68" t="s">
        <v>35130</v>
      </c>
      <c r="B3840" s="69" t="s">
        <v>35131</v>
      </c>
      <c r="C3840" s="69" t="s">
        <v>35132</v>
      </c>
      <c r="D3840" s="69" t="s">
        <v>4623</v>
      </c>
      <c r="E3840" s="69" t="s">
        <v>35133</v>
      </c>
      <c r="F3840" s="69" t="s">
        <v>32550</v>
      </c>
      <c r="G3840" s="69" t="s">
        <v>32550</v>
      </c>
      <c r="H3840" s="69" t="s">
        <v>962</v>
      </c>
      <c r="I3840" s="70">
        <v>2655.98</v>
      </c>
      <c r="J3840" s="69" t="s">
        <v>4591</v>
      </c>
      <c r="K3840" s="69" t="s">
        <v>35134</v>
      </c>
      <c r="L3840" s="70">
        <v>2655.98</v>
      </c>
      <c r="M3840" s="69"/>
      <c r="N3840" s="69" t="s">
        <v>35135</v>
      </c>
      <c r="O3840" s="69"/>
      <c r="P3840" s="69" t="s">
        <v>5013</v>
      </c>
      <c r="Q3840" s="69" t="s">
        <v>1424</v>
      </c>
      <c r="R3840" s="69"/>
      <c r="S3840" s="70">
        <v>2655.98</v>
      </c>
      <c r="T3840" s="70"/>
      <c r="U3840" s="69" t="s">
        <v>1424</v>
      </c>
      <c r="V3840" s="73">
        <v>81</v>
      </c>
      <c r="W3840" s="69" t="s">
        <v>1424</v>
      </c>
      <c r="X3840" s="69"/>
      <c r="Y3840" s="70"/>
      <c r="Z3840" s="69">
        <v>0</v>
      </c>
      <c r="AA3840" s="69" t="s">
        <v>989</v>
      </c>
      <c r="AB3840" s="69" t="s">
        <v>1144</v>
      </c>
      <c r="AC3840" s="69"/>
    </row>
    <row r="3841" spans="1:29" x14ac:dyDescent="0.25">
      <c r="A3841" s="71" t="s">
        <v>193</v>
      </c>
      <c r="B3841" s="71"/>
      <c r="C3841" s="71"/>
      <c r="D3841" s="71"/>
      <c r="E3841" s="71"/>
      <c r="F3841" s="71"/>
      <c r="G3841" s="71"/>
      <c r="H3841" s="71"/>
      <c r="I3841" s="72">
        <v>2655.98</v>
      </c>
      <c r="J3841" s="71"/>
      <c r="K3841" s="71"/>
      <c r="L3841" s="72">
        <v>2655.98</v>
      </c>
      <c r="M3841" s="72">
        <v>0</v>
      </c>
      <c r="N3841" s="71"/>
      <c r="O3841" s="71"/>
      <c r="P3841" s="71"/>
      <c r="Q3841" s="71"/>
      <c r="R3841" s="71"/>
      <c r="S3841" s="72">
        <v>2655.98</v>
      </c>
      <c r="T3841" s="72">
        <v>2655.98</v>
      </c>
      <c r="U3841" s="71"/>
      <c r="V3841" s="71"/>
      <c r="W3841" s="71"/>
      <c r="X3841" s="72">
        <v>0</v>
      </c>
      <c r="Y3841" s="72">
        <v>0</v>
      </c>
      <c r="Z3841" s="72">
        <v>2655.98</v>
      </c>
      <c r="AA3841" s="69"/>
      <c r="AB3841" s="69"/>
      <c r="AC3841" s="69"/>
    </row>
    <row r="3842" spans="1:29" ht="20" x14ac:dyDescent="0.25">
      <c r="A3842" s="68" t="s">
        <v>35136</v>
      </c>
      <c r="B3842" s="69" t="s">
        <v>35137</v>
      </c>
      <c r="C3842" s="69" t="s">
        <v>35138</v>
      </c>
      <c r="D3842" s="69" t="s">
        <v>4981</v>
      </c>
      <c r="E3842" s="69"/>
      <c r="F3842" s="69" t="s">
        <v>35139</v>
      </c>
      <c r="G3842" s="69" t="s">
        <v>3798</v>
      </c>
      <c r="H3842" s="69" t="s">
        <v>962</v>
      </c>
      <c r="I3842" s="70">
        <v>1370.4</v>
      </c>
      <c r="J3842" s="69" t="s">
        <v>4591</v>
      </c>
      <c r="K3842" s="69" t="s">
        <v>35140</v>
      </c>
      <c r="L3842" s="70">
        <v>1370.4</v>
      </c>
      <c r="M3842" s="69"/>
      <c r="N3842" s="69" t="s">
        <v>35141</v>
      </c>
      <c r="O3842" s="69"/>
      <c r="P3842" s="69" t="s">
        <v>1287</v>
      </c>
      <c r="Q3842" s="69" t="s">
        <v>1287</v>
      </c>
      <c r="R3842" s="69"/>
      <c r="S3842" s="70">
        <v>1370.4</v>
      </c>
      <c r="T3842" s="70"/>
      <c r="U3842" s="69" t="s">
        <v>1287</v>
      </c>
      <c r="V3842" s="73">
        <v>0</v>
      </c>
      <c r="W3842" s="69" t="s">
        <v>1287</v>
      </c>
      <c r="X3842" s="69"/>
      <c r="Y3842" s="70"/>
      <c r="Z3842" s="69">
        <v>0</v>
      </c>
      <c r="AA3842" s="69" t="s">
        <v>989</v>
      </c>
      <c r="AB3842" s="69" t="s">
        <v>1144</v>
      </c>
      <c r="AC3842" s="69"/>
    </row>
    <row r="3843" spans="1:29" x14ac:dyDescent="0.25">
      <c r="A3843" s="71" t="s">
        <v>193</v>
      </c>
      <c r="B3843" s="71"/>
      <c r="C3843" s="71"/>
      <c r="D3843" s="71"/>
      <c r="E3843" s="71"/>
      <c r="F3843" s="71"/>
      <c r="G3843" s="71"/>
      <c r="H3843" s="71"/>
      <c r="I3843" s="72">
        <v>1370.4</v>
      </c>
      <c r="J3843" s="71"/>
      <c r="K3843" s="71"/>
      <c r="L3843" s="72">
        <v>1370.4</v>
      </c>
      <c r="M3843" s="72">
        <v>0</v>
      </c>
      <c r="N3843" s="71"/>
      <c r="O3843" s="71"/>
      <c r="P3843" s="71"/>
      <c r="Q3843" s="71"/>
      <c r="R3843" s="71"/>
      <c r="S3843" s="72">
        <v>1370.4</v>
      </c>
      <c r="T3843" s="72">
        <v>1370.4</v>
      </c>
      <c r="U3843" s="71"/>
      <c r="V3843" s="71"/>
      <c r="W3843" s="71"/>
      <c r="X3843" s="72">
        <v>0</v>
      </c>
      <c r="Y3843" s="72">
        <v>0</v>
      </c>
      <c r="Z3843" s="72">
        <v>1370.4</v>
      </c>
      <c r="AA3843" s="69"/>
      <c r="AB3843" s="69"/>
      <c r="AC3843" s="69"/>
    </row>
    <row r="3844" spans="1:29" ht="50" x14ac:dyDescent="0.25">
      <c r="A3844" s="68" t="s">
        <v>35142</v>
      </c>
      <c r="B3844" s="69" t="s">
        <v>35143</v>
      </c>
      <c r="C3844" s="69" t="s">
        <v>35144</v>
      </c>
      <c r="D3844" s="69" t="s">
        <v>4670</v>
      </c>
      <c r="E3844" s="69"/>
      <c r="F3844" s="69" t="s">
        <v>31802</v>
      </c>
      <c r="G3844" s="69" t="s">
        <v>2747</v>
      </c>
      <c r="H3844" s="69" t="s">
        <v>962</v>
      </c>
      <c r="I3844" s="70">
        <v>25532.49</v>
      </c>
      <c r="J3844" s="69" t="s">
        <v>4591</v>
      </c>
      <c r="K3844" s="69" t="s">
        <v>35145</v>
      </c>
      <c r="L3844" s="70">
        <v>25532.49</v>
      </c>
      <c r="M3844" s="69"/>
      <c r="N3844" s="69" t="s">
        <v>35146</v>
      </c>
      <c r="O3844" s="69"/>
      <c r="P3844" s="69" t="s">
        <v>3798</v>
      </c>
      <c r="Q3844" s="69" t="s">
        <v>1393</v>
      </c>
      <c r="R3844" s="69"/>
      <c r="S3844" s="70">
        <v>25532.49</v>
      </c>
      <c r="T3844" s="70"/>
      <c r="U3844" s="69" t="s">
        <v>1502</v>
      </c>
      <c r="V3844" s="73">
        <v>106</v>
      </c>
      <c r="W3844" s="69" t="s">
        <v>1502</v>
      </c>
      <c r="X3844" s="69"/>
      <c r="Y3844" s="70"/>
      <c r="Z3844" s="69">
        <v>51.71</v>
      </c>
      <c r="AA3844" s="69" t="s">
        <v>989</v>
      </c>
      <c r="AB3844" s="69" t="s">
        <v>1144</v>
      </c>
      <c r="AC3844" s="69"/>
    </row>
    <row r="3845" spans="1:29" x14ac:dyDescent="0.25">
      <c r="A3845" s="71" t="s">
        <v>193</v>
      </c>
      <c r="B3845" s="71"/>
      <c r="C3845" s="71"/>
      <c r="D3845" s="71"/>
      <c r="E3845" s="71"/>
      <c r="F3845" s="71"/>
      <c r="G3845" s="71"/>
      <c r="H3845" s="71"/>
      <c r="I3845" s="72">
        <v>25532.49</v>
      </c>
      <c r="J3845" s="71"/>
      <c r="K3845" s="71"/>
      <c r="L3845" s="72">
        <v>25532.49</v>
      </c>
      <c r="M3845" s="72">
        <v>0</v>
      </c>
      <c r="N3845" s="71"/>
      <c r="O3845" s="71"/>
      <c r="P3845" s="71"/>
      <c r="Q3845" s="71"/>
      <c r="R3845" s="71"/>
      <c r="S3845" s="72">
        <v>25532.49</v>
      </c>
      <c r="T3845" s="72">
        <v>25532.49</v>
      </c>
      <c r="U3845" s="71"/>
      <c r="V3845" s="71"/>
      <c r="W3845" s="71"/>
      <c r="X3845" s="72">
        <v>0</v>
      </c>
      <c r="Y3845" s="72">
        <v>51.71</v>
      </c>
      <c r="Z3845" s="72">
        <v>25584.2</v>
      </c>
      <c r="AA3845" s="69"/>
      <c r="AB3845" s="69"/>
      <c r="AC3845" s="69"/>
    </row>
    <row r="3846" spans="1:29" ht="30" x14ac:dyDescent="0.25">
      <c r="A3846" s="68" t="s">
        <v>35147</v>
      </c>
      <c r="B3846" s="69" t="s">
        <v>26126</v>
      </c>
      <c r="C3846" s="69" t="s">
        <v>35148</v>
      </c>
      <c r="D3846" s="69" t="s">
        <v>4623</v>
      </c>
      <c r="E3846" s="69"/>
      <c r="F3846" s="69" t="s">
        <v>31802</v>
      </c>
      <c r="G3846" s="69" t="s">
        <v>4935</v>
      </c>
      <c r="H3846" s="69" t="s">
        <v>962</v>
      </c>
      <c r="I3846" s="70">
        <v>4144.7299999999996</v>
      </c>
      <c r="J3846" s="69" t="s">
        <v>4591</v>
      </c>
      <c r="K3846" s="69" t="s">
        <v>35149</v>
      </c>
      <c r="L3846" s="70">
        <v>4144.7299999999996</v>
      </c>
      <c r="M3846" s="69"/>
      <c r="N3846" s="69" t="s">
        <v>35150</v>
      </c>
      <c r="O3846" s="69"/>
      <c r="P3846" s="69" t="s">
        <v>3841</v>
      </c>
      <c r="Q3846" s="69" t="s">
        <v>1571</v>
      </c>
      <c r="R3846" s="69"/>
      <c r="S3846" s="70">
        <v>4144.7299999999996</v>
      </c>
      <c r="T3846" s="70"/>
      <c r="U3846" s="69" t="s">
        <v>1571</v>
      </c>
      <c r="V3846" s="73">
        <v>80</v>
      </c>
      <c r="W3846" s="69" t="s">
        <v>1571</v>
      </c>
      <c r="X3846" s="69"/>
      <c r="Y3846" s="70"/>
      <c r="Z3846" s="69">
        <v>0</v>
      </c>
      <c r="AA3846" s="69" t="s">
        <v>989</v>
      </c>
      <c r="AB3846" s="69" t="s">
        <v>1144</v>
      </c>
      <c r="AC3846" s="69"/>
    </row>
    <row r="3847" spans="1:29" x14ac:dyDescent="0.25">
      <c r="A3847" s="71" t="s">
        <v>193</v>
      </c>
      <c r="B3847" s="71"/>
      <c r="C3847" s="71"/>
      <c r="D3847" s="71"/>
      <c r="E3847" s="71"/>
      <c r="F3847" s="71"/>
      <c r="G3847" s="71"/>
      <c r="H3847" s="71"/>
      <c r="I3847" s="72">
        <v>4144.7299999999996</v>
      </c>
      <c r="J3847" s="71"/>
      <c r="K3847" s="71"/>
      <c r="L3847" s="72">
        <v>4144.7299999999996</v>
      </c>
      <c r="M3847" s="72">
        <v>0</v>
      </c>
      <c r="N3847" s="71"/>
      <c r="O3847" s="71"/>
      <c r="P3847" s="71"/>
      <c r="Q3847" s="71"/>
      <c r="R3847" s="71"/>
      <c r="S3847" s="72">
        <v>4144.7299999999996</v>
      </c>
      <c r="T3847" s="72">
        <v>4144.7299999999996</v>
      </c>
      <c r="U3847" s="71"/>
      <c r="V3847" s="71"/>
      <c r="W3847" s="71"/>
      <c r="X3847" s="72">
        <v>0</v>
      </c>
      <c r="Y3847" s="72">
        <v>0</v>
      </c>
      <c r="Z3847" s="72">
        <v>4144.7299999999996</v>
      </c>
      <c r="AA3847" s="69"/>
      <c r="AB3847" s="69"/>
      <c r="AC3847" s="69"/>
    </row>
    <row r="3848" spans="1:29" ht="30" x14ac:dyDescent="0.25">
      <c r="A3848" s="68" t="s">
        <v>26732</v>
      </c>
      <c r="B3848" s="69" t="s">
        <v>26731</v>
      </c>
      <c r="C3848" s="69" t="s">
        <v>26730</v>
      </c>
      <c r="D3848" s="69" t="s">
        <v>1876</v>
      </c>
      <c r="E3848" s="69"/>
      <c r="F3848" s="69" t="s">
        <v>1934</v>
      </c>
      <c r="G3848" s="69" t="s">
        <v>3841</v>
      </c>
      <c r="H3848" s="69" t="s">
        <v>962</v>
      </c>
      <c r="I3848" s="70">
        <v>5491.77</v>
      </c>
      <c r="J3848" s="69" t="s">
        <v>4591</v>
      </c>
      <c r="K3848" s="69" t="s">
        <v>26729</v>
      </c>
      <c r="L3848" s="70">
        <v>5491.77</v>
      </c>
      <c r="M3848" s="69"/>
      <c r="N3848" s="69" t="s">
        <v>26728</v>
      </c>
      <c r="O3848" s="69"/>
      <c r="P3848" s="69" t="s">
        <v>1300</v>
      </c>
      <c r="Q3848" s="69" t="s">
        <v>1267</v>
      </c>
      <c r="R3848" s="69"/>
      <c r="S3848" s="70">
        <v>5491.77</v>
      </c>
      <c r="T3848" s="70"/>
      <c r="U3848" s="69" t="s">
        <v>1267</v>
      </c>
      <c r="V3848" s="73">
        <v>90</v>
      </c>
      <c r="W3848" s="69" t="s">
        <v>1267</v>
      </c>
      <c r="X3848" s="69"/>
      <c r="Y3848" s="70"/>
      <c r="Z3848" s="69">
        <v>0</v>
      </c>
      <c r="AA3848" s="69" t="s">
        <v>989</v>
      </c>
      <c r="AB3848" s="69" t="s">
        <v>1144</v>
      </c>
      <c r="AC3848" s="69"/>
    </row>
    <row r="3849" spans="1:29" x14ac:dyDescent="0.25">
      <c r="A3849" s="71" t="s">
        <v>193</v>
      </c>
      <c r="B3849" s="71"/>
      <c r="C3849" s="71"/>
      <c r="D3849" s="71"/>
      <c r="E3849" s="71"/>
      <c r="F3849" s="71"/>
      <c r="G3849" s="71"/>
      <c r="H3849" s="71"/>
      <c r="I3849" s="72">
        <v>5491.77</v>
      </c>
      <c r="J3849" s="71"/>
      <c r="K3849" s="71"/>
      <c r="L3849" s="72">
        <v>5491.77</v>
      </c>
      <c r="M3849" s="72">
        <v>0</v>
      </c>
      <c r="N3849" s="71"/>
      <c r="O3849" s="71"/>
      <c r="P3849" s="71"/>
      <c r="Q3849" s="71"/>
      <c r="R3849" s="71"/>
      <c r="S3849" s="72">
        <v>5491.77</v>
      </c>
      <c r="T3849" s="72">
        <v>5491.77</v>
      </c>
      <c r="U3849" s="71"/>
      <c r="V3849" s="71"/>
      <c r="W3849" s="71"/>
      <c r="X3849" s="72">
        <v>0</v>
      </c>
      <c r="Y3849" s="72">
        <v>0</v>
      </c>
      <c r="Z3849" s="72">
        <v>5491.77</v>
      </c>
      <c r="AA3849" s="69"/>
      <c r="AB3849" s="69"/>
      <c r="AC3849" s="69"/>
    </row>
    <row r="3850" spans="1:29" ht="60" x14ac:dyDescent="0.25">
      <c r="A3850" s="68" t="s">
        <v>26727</v>
      </c>
      <c r="B3850" s="69" t="s">
        <v>26726</v>
      </c>
      <c r="C3850" s="69" t="s">
        <v>26725</v>
      </c>
      <c r="D3850" s="69" t="s">
        <v>5170</v>
      </c>
      <c r="E3850" s="69"/>
      <c r="F3850" s="69" t="s">
        <v>2706</v>
      </c>
      <c r="G3850" s="69" t="s">
        <v>1242</v>
      </c>
      <c r="H3850" s="69" t="s">
        <v>962</v>
      </c>
      <c r="I3850" s="70">
        <v>6837.56</v>
      </c>
      <c r="J3850" s="69" t="s">
        <v>4591</v>
      </c>
      <c r="K3850" s="69" t="s">
        <v>26724</v>
      </c>
      <c r="L3850" s="70">
        <v>6837.56</v>
      </c>
      <c r="M3850" s="69"/>
      <c r="N3850" s="69" t="s">
        <v>26723</v>
      </c>
      <c r="O3850" s="69"/>
      <c r="P3850" s="69" t="s">
        <v>1836</v>
      </c>
      <c r="Q3850" s="69" t="s">
        <v>2781</v>
      </c>
      <c r="R3850" s="69"/>
      <c r="S3850" s="70">
        <v>6837.56</v>
      </c>
      <c r="T3850" s="70"/>
      <c r="U3850" s="69" t="s">
        <v>2781</v>
      </c>
      <c r="V3850" s="73">
        <v>78</v>
      </c>
      <c r="W3850" s="69" t="s">
        <v>2781</v>
      </c>
      <c r="X3850" s="69"/>
      <c r="Y3850" s="70"/>
      <c r="Z3850" s="69">
        <v>0</v>
      </c>
      <c r="AA3850" s="69" t="s">
        <v>989</v>
      </c>
      <c r="AB3850" s="69" t="s">
        <v>1144</v>
      </c>
      <c r="AC3850" s="69"/>
    </row>
    <row r="3851" spans="1:29" x14ac:dyDescent="0.25">
      <c r="A3851" s="71" t="s">
        <v>193</v>
      </c>
      <c r="B3851" s="71"/>
      <c r="C3851" s="71"/>
      <c r="D3851" s="71"/>
      <c r="E3851" s="71"/>
      <c r="F3851" s="71"/>
      <c r="G3851" s="71"/>
      <c r="H3851" s="71"/>
      <c r="I3851" s="72">
        <v>6837.56</v>
      </c>
      <c r="J3851" s="71"/>
      <c r="K3851" s="71"/>
      <c r="L3851" s="72">
        <v>6837.56</v>
      </c>
      <c r="M3851" s="72">
        <v>0</v>
      </c>
      <c r="N3851" s="71"/>
      <c r="O3851" s="71"/>
      <c r="P3851" s="71"/>
      <c r="Q3851" s="71"/>
      <c r="R3851" s="71"/>
      <c r="S3851" s="72">
        <v>6837.56</v>
      </c>
      <c r="T3851" s="72">
        <v>6837.56</v>
      </c>
      <c r="U3851" s="71"/>
      <c r="V3851" s="71"/>
      <c r="W3851" s="71"/>
      <c r="X3851" s="72">
        <v>0</v>
      </c>
      <c r="Y3851" s="72">
        <v>0</v>
      </c>
      <c r="Z3851" s="72">
        <v>6837.56</v>
      </c>
      <c r="AA3851" s="69"/>
      <c r="AB3851" s="69"/>
      <c r="AC3851" s="69"/>
    </row>
    <row r="3852" spans="1:29" ht="50" x14ac:dyDescent="0.25">
      <c r="A3852" s="68" t="s">
        <v>26722</v>
      </c>
      <c r="B3852" s="69" t="s">
        <v>26721</v>
      </c>
      <c r="C3852" s="69" t="s">
        <v>26720</v>
      </c>
      <c r="D3852" s="69" t="s">
        <v>4056</v>
      </c>
      <c r="E3852" s="69"/>
      <c r="F3852" s="69" t="s">
        <v>2706</v>
      </c>
      <c r="G3852" s="69" t="s">
        <v>1251</v>
      </c>
      <c r="H3852" s="69" t="s">
        <v>962</v>
      </c>
      <c r="I3852" s="70">
        <v>33699.160000000003</v>
      </c>
      <c r="J3852" s="69" t="s">
        <v>4591</v>
      </c>
      <c r="K3852" s="69" t="s">
        <v>26719</v>
      </c>
      <c r="L3852" s="70">
        <v>32774.300000000003</v>
      </c>
      <c r="M3852" s="69"/>
      <c r="N3852" s="69" t="s">
        <v>26718</v>
      </c>
      <c r="O3852" s="69" t="s">
        <v>26718</v>
      </c>
      <c r="P3852" s="69" t="s">
        <v>3815</v>
      </c>
      <c r="Q3852" s="69" t="s">
        <v>2054</v>
      </c>
      <c r="R3852" s="69" t="s">
        <v>1620</v>
      </c>
      <c r="S3852" s="70">
        <v>32774.300000000003</v>
      </c>
      <c r="T3852" s="70"/>
      <c r="U3852" s="69" t="s">
        <v>1378</v>
      </c>
      <c r="V3852" s="73">
        <v>118</v>
      </c>
      <c r="W3852" s="69" t="s">
        <v>2054</v>
      </c>
      <c r="X3852" s="69"/>
      <c r="Y3852" s="70"/>
      <c r="Z3852" s="69">
        <v>103.43</v>
      </c>
      <c r="AA3852" s="69" t="s">
        <v>989</v>
      </c>
      <c r="AB3852" s="69" t="s">
        <v>1144</v>
      </c>
      <c r="AC3852" s="69"/>
    </row>
    <row r="3853" spans="1:29" x14ac:dyDescent="0.25">
      <c r="A3853" s="69"/>
      <c r="B3853" s="69"/>
      <c r="C3853" s="69"/>
      <c r="D3853" s="69"/>
      <c r="E3853" s="69"/>
      <c r="F3853" s="69"/>
      <c r="G3853" s="69"/>
      <c r="H3853" s="69"/>
      <c r="I3853" s="69"/>
      <c r="J3853" s="69"/>
      <c r="K3853" s="69" t="s">
        <v>26717</v>
      </c>
      <c r="L3853" s="70">
        <v>924.86</v>
      </c>
      <c r="M3853" s="69"/>
      <c r="N3853" s="69" t="s">
        <v>26716</v>
      </c>
      <c r="O3853" s="69"/>
      <c r="P3853" s="69" t="s">
        <v>1966</v>
      </c>
      <c r="Q3853" s="69" t="s">
        <v>1257</v>
      </c>
      <c r="R3853" s="69"/>
      <c r="S3853" s="70">
        <v>924.86</v>
      </c>
      <c r="T3853" s="70"/>
      <c r="U3853" s="69" t="s">
        <v>1257</v>
      </c>
      <c r="V3853" s="73">
        <v>71</v>
      </c>
      <c r="W3853" s="69" t="s">
        <v>1257</v>
      </c>
      <c r="X3853" s="69"/>
      <c r="Y3853" s="70"/>
      <c r="Z3853" s="69">
        <v>0</v>
      </c>
      <c r="AA3853" s="69"/>
      <c r="AB3853" s="69" t="s">
        <v>1144</v>
      </c>
      <c r="AC3853" s="69"/>
    </row>
    <row r="3854" spans="1:29" x14ac:dyDescent="0.25">
      <c r="A3854" s="71" t="s">
        <v>193</v>
      </c>
      <c r="B3854" s="71"/>
      <c r="C3854" s="71"/>
      <c r="D3854" s="71"/>
      <c r="E3854" s="71"/>
      <c r="F3854" s="71"/>
      <c r="G3854" s="71"/>
      <c r="H3854" s="71"/>
      <c r="I3854" s="72">
        <v>33699.160000000003</v>
      </c>
      <c r="J3854" s="71"/>
      <c r="K3854" s="71"/>
      <c r="L3854" s="72">
        <v>33699.160000000003</v>
      </c>
      <c r="M3854" s="72">
        <v>0</v>
      </c>
      <c r="N3854" s="71"/>
      <c r="O3854" s="71"/>
      <c r="P3854" s="71"/>
      <c r="Q3854" s="71"/>
      <c r="R3854" s="71"/>
      <c r="S3854" s="72">
        <v>33699.160000000003</v>
      </c>
      <c r="T3854" s="72">
        <v>33699.160000000003</v>
      </c>
      <c r="U3854" s="71"/>
      <c r="V3854" s="71"/>
      <c r="W3854" s="71"/>
      <c r="X3854" s="72">
        <v>0</v>
      </c>
      <c r="Y3854" s="72">
        <v>103.43</v>
      </c>
      <c r="Z3854" s="72">
        <v>33802.590000000004</v>
      </c>
      <c r="AA3854" s="69"/>
      <c r="AB3854" s="69"/>
      <c r="AC3854" s="69"/>
    </row>
    <row r="3855" spans="1:29" ht="30" x14ac:dyDescent="0.25">
      <c r="A3855" s="68" t="s">
        <v>26715</v>
      </c>
      <c r="B3855" s="69" t="s">
        <v>26126</v>
      </c>
      <c r="C3855" s="69" t="s">
        <v>26714</v>
      </c>
      <c r="D3855" s="69" t="s">
        <v>20673</v>
      </c>
      <c r="E3855" s="69"/>
      <c r="F3855" s="69" t="s">
        <v>1828</v>
      </c>
      <c r="G3855" s="69" t="s">
        <v>3798</v>
      </c>
      <c r="H3855" s="69" t="s">
        <v>962</v>
      </c>
      <c r="I3855" s="70">
        <v>3459.69</v>
      </c>
      <c r="J3855" s="69" t="s">
        <v>4591</v>
      </c>
      <c r="K3855" s="69" t="s">
        <v>26713</v>
      </c>
      <c r="L3855" s="70">
        <v>3459.69</v>
      </c>
      <c r="M3855" s="69"/>
      <c r="N3855" s="69" t="s">
        <v>26712</v>
      </c>
      <c r="O3855" s="69"/>
      <c r="P3855" s="69" t="s">
        <v>1256</v>
      </c>
      <c r="Q3855" s="69" t="s">
        <v>1270</v>
      </c>
      <c r="R3855" s="69"/>
      <c r="S3855" s="70">
        <v>3459.69</v>
      </c>
      <c r="T3855" s="70"/>
      <c r="U3855" s="69" t="s">
        <v>1270</v>
      </c>
      <c r="V3855" s="73">
        <v>87</v>
      </c>
      <c r="W3855" s="69" t="s">
        <v>1270</v>
      </c>
      <c r="X3855" s="69"/>
      <c r="Y3855" s="70"/>
      <c r="Z3855" s="69">
        <v>0</v>
      </c>
      <c r="AA3855" s="69" t="s">
        <v>989</v>
      </c>
      <c r="AB3855" s="69" t="s">
        <v>1144</v>
      </c>
      <c r="AC3855" s="69"/>
    </row>
    <row r="3856" spans="1:29" x14ac:dyDescent="0.25">
      <c r="A3856" s="71" t="s">
        <v>193</v>
      </c>
      <c r="B3856" s="71"/>
      <c r="C3856" s="71"/>
      <c r="D3856" s="71"/>
      <c r="E3856" s="71"/>
      <c r="F3856" s="71"/>
      <c r="G3856" s="71"/>
      <c r="H3856" s="71"/>
      <c r="I3856" s="72">
        <v>3459.69</v>
      </c>
      <c r="J3856" s="71"/>
      <c r="K3856" s="71"/>
      <c r="L3856" s="72">
        <v>3459.69</v>
      </c>
      <c r="M3856" s="72">
        <v>0</v>
      </c>
      <c r="N3856" s="71"/>
      <c r="O3856" s="71"/>
      <c r="P3856" s="71"/>
      <c r="Q3856" s="71"/>
      <c r="R3856" s="71"/>
      <c r="S3856" s="72">
        <v>3459.69</v>
      </c>
      <c r="T3856" s="72">
        <v>3459.69</v>
      </c>
      <c r="U3856" s="71"/>
      <c r="V3856" s="71"/>
      <c r="W3856" s="71"/>
      <c r="X3856" s="72">
        <v>0</v>
      </c>
      <c r="Y3856" s="72">
        <v>0</v>
      </c>
      <c r="Z3856" s="72">
        <v>3459.69</v>
      </c>
      <c r="AA3856" s="69"/>
      <c r="AB3856" s="69"/>
      <c r="AC3856" s="69"/>
    </row>
    <row r="3857" spans="1:29" ht="30" x14ac:dyDescent="0.25">
      <c r="A3857" s="68" t="s">
        <v>26711</v>
      </c>
      <c r="B3857" s="69" t="s">
        <v>26710</v>
      </c>
      <c r="C3857" s="69" t="s">
        <v>26709</v>
      </c>
      <c r="D3857" s="69" t="s">
        <v>4813</v>
      </c>
      <c r="E3857" s="69"/>
      <c r="F3857" s="69" t="s">
        <v>1828</v>
      </c>
      <c r="G3857" s="69" t="s">
        <v>3798</v>
      </c>
      <c r="H3857" s="69" t="s">
        <v>962</v>
      </c>
      <c r="I3857" s="70">
        <v>2746.46</v>
      </c>
      <c r="J3857" s="69" t="s">
        <v>4591</v>
      </c>
      <c r="K3857" s="69" t="s">
        <v>26708</v>
      </c>
      <c r="L3857" s="70">
        <v>2746.46</v>
      </c>
      <c r="M3857" s="69"/>
      <c r="N3857" s="69" t="s">
        <v>26707</v>
      </c>
      <c r="O3857" s="69"/>
      <c r="P3857" s="69" t="s">
        <v>4678</v>
      </c>
      <c r="Q3857" s="69" t="s">
        <v>1363</v>
      </c>
      <c r="R3857" s="69"/>
      <c r="S3857" s="70">
        <v>2746.46</v>
      </c>
      <c r="T3857" s="70"/>
      <c r="U3857" s="69" t="s">
        <v>1363</v>
      </c>
      <c r="V3857" s="73">
        <v>82</v>
      </c>
      <c r="W3857" s="69" t="s">
        <v>1363</v>
      </c>
      <c r="X3857" s="69"/>
      <c r="Y3857" s="70"/>
      <c r="Z3857" s="69">
        <v>0</v>
      </c>
      <c r="AA3857" s="69" t="s">
        <v>989</v>
      </c>
      <c r="AB3857" s="69" t="s">
        <v>1144</v>
      </c>
      <c r="AC3857" s="69"/>
    </row>
    <row r="3858" spans="1:29" x14ac:dyDescent="0.25">
      <c r="A3858" s="71" t="s">
        <v>193</v>
      </c>
      <c r="B3858" s="71"/>
      <c r="C3858" s="71"/>
      <c r="D3858" s="71"/>
      <c r="E3858" s="71"/>
      <c r="F3858" s="71"/>
      <c r="G3858" s="71"/>
      <c r="H3858" s="71"/>
      <c r="I3858" s="72">
        <v>2746.46</v>
      </c>
      <c r="J3858" s="71"/>
      <c r="K3858" s="71"/>
      <c r="L3858" s="72">
        <v>2746.46</v>
      </c>
      <c r="M3858" s="72">
        <v>0</v>
      </c>
      <c r="N3858" s="71"/>
      <c r="O3858" s="71"/>
      <c r="P3858" s="71"/>
      <c r="Q3858" s="71"/>
      <c r="R3858" s="71"/>
      <c r="S3858" s="72">
        <v>2746.46</v>
      </c>
      <c r="T3858" s="72">
        <v>2746.46</v>
      </c>
      <c r="U3858" s="71"/>
      <c r="V3858" s="71"/>
      <c r="W3858" s="71"/>
      <c r="X3858" s="72">
        <v>0</v>
      </c>
      <c r="Y3858" s="72">
        <v>0</v>
      </c>
      <c r="Z3858" s="72">
        <v>2746.46</v>
      </c>
      <c r="AA3858" s="69"/>
      <c r="AB3858" s="69"/>
      <c r="AC3858" s="69"/>
    </row>
    <row r="3859" spans="1:29" ht="30" x14ac:dyDescent="0.25">
      <c r="A3859" s="68" t="s">
        <v>26706</v>
      </c>
      <c r="B3859" s="69" t="s">
        <v>26705</v>
      </c>
      <c r="C3859" s="69" t="s">
        <v>26704</v>
      </c>
      <c r="D3859" s="69" t="s">
        <v>4836</v>
      </c>
      <c r="E3859" s="69"/>
      <c r="F3859" s="69" t="s">
        <v>1828</v>
      </c>
      <c r="G3859" s="69" t="s">
        <v>3798</v>
      </c>
      <c r="H3859" s="69" t="s">
        <v>962</v>
      </c>
      <c r="I3859" s="70">
        <v>2818.73</v>
      </c>
      <c r="J3859" s="69" t="s">
        <v>4591</v>
      </c>
      <c r="K3859" s="69" t="s">
        <v>26703</v>
      </c>
      <c r="L3859" s="70">
        <v>2818.73</v>
      </c>
      <c r="M3859" s="69"/>
      <c r="N3859" s="69" t="s">
        <v>26702</v>
      </c>
      <c r="O3859" s="69"/>
      <c r="P3859" s="69" t="s">
        <v>4716</v>
      </c>
      <c r="Q3859" s="69" t="s">
        <v>1571</v>
      </c>
      <c r="R3859" s="69"/>
      <c r="S3859" s="70">
        <v>2818.73</v>
      </c>
      <c r="T3859" s="70"/>
      <c r="U3859" s="69" t="s">
        <v>1571</v>
      </c>
      <c r="V3859" s="73">
        <v>29</v>
      </c>
      <c r="W3859" s="69" t="s">
        <v>1571</v>
      </c>
      <c r="X3859" s="69"/>
      <c r="Y3859" s="70"/>
      <c r="Z3859" s="69">
        <v>0</v>
      </c>
      <c r="AA3859" s="69" t="s">
        <v>989</v>
      </c>
      <c r="AB3859" s="69" t="s">
        <v>1144</v>
      </c>
      <c r="AC3859" s="69"/>
    </row>
    <row r="3860" spans="1:29" x14ac:dyDescent="0.25">
      <c r="A3860" s="71" t="s">
        <v>193</v>
      </c>
      <c r="B3860" s="71"/>
      <c r="C3860" s="71"/>
      <c r="D3860" s="71"/>
      <c r="E3860" s="71"/>
      <c r="F3860" s="71"/>
      <c r="G3860" s="71"/>
      <c r="H3860" s="71"/>
      <c r="I3860" s="72">
        <v>2818.73</v>
      </c>
      <c r="J3860" s="71"/>
      <c r="K3860" s="71"/>
      <c r="L3860" s="72">
        <v>2818.73</v>
      </c>
      <c r="M3860" s="72">
        <v>0</v>
      </c>
      <c r="N3860" s="71"/>
      <c r="O3860" s="71"/>
      <c r="P3860" s="71"/>
      <c r="Q3860" s="71"/>
      <c r="R3860" s="71"/>
      <c r="S3860" s="72">
        <v>2818.73</v>
      </c>
      <c r="T3860" s="72">
        <v>2818.73</v>
      </c>
      <c r="U3860" s="71"/>
      <c r="V3860" s="71"/>
      <c r="W3860" s="71"/>
      <c r="X3860" s="72">
        <v>0</v>
      </c>
      <c r="Y3860" s="72">
        <v>0</v>
      </c>
      <c r="Z3860" s="72">
        <v>2818.73</v>
      </c>
      <c r="AA3860" s="69"/>
      <c r="AB3860" s="69"/>
      <c r="AC3860" s="69"/>
    </row>
    <row r="3861" spans="1:29" ht="40" x14ac:dyDescent="0.25">
      <c r="A3861" s="68" t="s">
        <v>26701</v>
      </c>
      <c r="B3861" s="69" t="s">
        <v>26126</v>
      </c>
      <c r="C3861" s="69" t="s">
        <v>26700</v>
      </c>
      <c r="D3861" s="69" t="s">
        <v>890</v>
      </c>
      <c r="E3861" s="69"/>
      <c r="F3861" s="69" t="s">
        <v>1828</v>
      </c>
      <c r="G3861" s="69" t="s">
        <v>3798</v>
      </c>
      <c r="H3861" s="69" t="s">
        <v>962</v>
      </c>
      <c r="I3861" s="70">
        <v>753.1</v>
      </c>
      <c r="J3861" s="69" t="s">
        <v>4591</v>
      </c>
      <c r="K3861" s="69" t="s">
        <v>26699</v>
      </c>
      <c r="L3861" s="70">
        <v>753.1</v>
      </c>
      <c r="M3861" s="69"/>
      <c r="N3861" s="69" t="s">
        <v>26698</v>
      </c>
      <c r="O3861" s="69"/>
      <c r="P3861" s="69" t="s">
        <v>4678</v>
      </c>
      <c r="Q3861" s="69" t="s">
        <v>988</v>
      </c>
      <c r="R3861" s="69"/>
      <c r="S3861" s="70">
        <v>753.1</v>
      </c>
      <c r="T3861" s="70"/>
      <c r="U3861" s="69" t="s">
        <v>4405</v>
      </c>
      <c r="V3861" s="73">
        <v>84</v>
      </c>
      <c r="W3861" s="69" t="s">
        <v>4405</v>
      </c>
      <c r="X3861" s="69"/>
      <c r="Y3861" s="70"/>
      <c r="Z3861" s="69">
        <v>0</v>
      </c>
      <c r="AA3861" s="69" t="s">
        <v>989</v>
      </c>
      <c r="AB3861" s="69" t="s">
        <v>1144</v>
      </c>
      <c r="AC3861" s="69"/>
    </row>
    <row r="3862" spans="1:29" x14ac:dyDescent="0.25">
      <c r="A3862" s="71" t="s">
        <v>193</v>
      </c>
      <c r="B3862" s="71"/>
      <c r="C3862" s="71"/>
      <c r="D3862" s="71"/>
      <c r="E3862" s="71"/>
      <c r="F3862" s="71"/>
      <c r="G3862" s="71"/>
      <c r="H3862" s="71"/>
      <c r="I3862" s="72">
        <v>753.1</v>
      </c>
      <c r="J3862" s="71"/>
      <c r="K3862" s="71"/>
      <c r="L3862" s="72">
        <v>753.1</v>
      </c>
      <c r="M3862" s="72">
        <v>0</v>
      </c>
      <c r="N3862" s="71"/>
      <c r="O3862" s="71"/>
      <c r="P3862" s="71"/>
      <c r="Q3862" s="71"/>
      <c r="R3862" s="71"/>
      <c r="S3862" s="72">
        <v>753.1</v>
      </c>
      <c r="T3862" s="72">
        <v>753.1</v>
      </c>
      <c r="U3862" s="71"/>
      <c r="V3862" s="71"/>
      <c r="W3862" s="71"/>
      <c r="X3862" s="72">
        <v>0</v>
      </c>
      <c r="Y3862" s="72">
        <v>0</v>
      </c>
      <c r="Z3862" s="72">
        <v>753.1</v>
      </c>
      <c r="AA3862" s="69"/>
      <c r="AB3862" s="69"/>
      <c r="AC3862" s="69"/>
    </row>
    <row r="3863" spans="1:29" ht="50" x14ac:dyDescent="0.25">
      <c r="A3863" s="68" t="s">
        <v>26697</v>
      </c>
      <c r="B3863" s="69" t="s">
        <v>26696</v>
      </c>
      <c r="C3863" s="69" t="s">
        <v>26695</v>
      </c>
      <c r="D3863" s="69" t="s">
        <v>4972</v>
      </c>
      <c r="E3863" s="69"/>
      <c r="F3863" s="69" t="s">
        <v>1828</v>
      </c>
      <c r="G3863" s="69" t="s">
        <v>1249</v>
      </c>
      <c r="H3863" s="69" t="s">
        <v>962</v>
      </c>
      <c r="I3863" s="70">
        <v>13289.6</v>
      </c>
      <c r="J3863" s="69" t="s">
        <v>4591</v>
      </c>
      <c r="K3863" s="69" t="s">
        <v>26694</v>
      </c>
      <c r="L3863" s="70">
        <v>13289.6</v>
      </c>
      <c r="M3863" s="69"/>
      <c r="N3863" s="69" t="s">
        <v>26693</v>
      </c>
      <c r="O3863" s="69"/>
      <c r="P3863" s="69" t="s">
        <v>1851</v>
      </c>
      <c r="Q3863" s="69" t="s">
        <v>970</v>
      </c>
      <c r="R3863" s="69"/>
      <c r="S3863" s="70">
        <v>13289.6</v>
      </c>
      <c r="T3863" s="70"/>
      <c r="U3863" s="69" t="s">
        <v>1502</v>
      </c>
      <c r="V3863" s="73">
        <v>113</v>
      </c>
      <c r="W3863" s="69" t="s">
        <v>1502</v>
      </c>
      <c r="X3863" s="69"/>
      <c r="Y3863" s="70"/>
      <c r="Z3863" s="69">
        <v>26.91</v>
      </c>
      <c r="AA3863" s="69" t="s">
        <v>989</v>
      </c>
      <c r="AB3863" s="69" t="s">
        <v>1144</v>
      </c>
      <c r="AC3863" s="69"/>
    </row>
    <row r="3864" spans="1:29" x14ac:dyDescent="0.25">
      <c r="A3864" s="71" t="s">
        <v>193</v>
      </c>
      <c r="B3864" s="71"/>
      <c r="C3864" s="71"/>
      <c r="D3864" s="71"/>
      <c r="E3864" s="71"/>
      <c r="F3864" s="71"/>
      <c r="G3864" s="71"/>
      <c r="H3864" s="71"/>
      <c r="I3864" s="72">
        <v>13289.6</v>
      </c>
      <c r="J3864" s="71"/>
      <c r="K3864" s="71"/>
      <c r="L3864" s="72">
        <v>13289.6</v>
      </c>
      <c r="M3864" s="72">
        <v>0</v>
      </c>
      <c r="N3864" s="71"/>
      <c r="O3864" s="71"/>
      <c r="P3864" s="71"/>
      <c r="Q3864" s="71"/>
      <c r="R3864" s="71"/>
      <c r="S3864" s="72">
        <v>13289.6</v>
      </c>
      <c r="T3864" s="72">
        <v>13289.6</v>
      </c>
      <c r="U3864" s="71"/>
      <c r="V3864" s="71"/>
      <c r="W3864" s="71"/>
      <c r="X3864" s="72">
        <v>0</v>
      </c>
      <c r="Y3864" s="72">
        <v>26.91</v>
      </c>
      <c r="Z3864" s="72">
        <v>13316.51</v>
      </c>
      <c r="AA3864" s="69"/>
      <c r="AB3864" s="69"/>
      <c r="AC3864" s="69"/>
    </row>
    <row r="3865" spans="1:29" ht="40" x14ac:dyDescent="0.25">
      <c r="A3865" s="68" t="s">
        <v>26692</v>
      </c>
      <c r="B3865" s="69" t="s">
        <v>26691</v>
      </c>
      <c r="C3865" s="69" t="s">
        <v>26690</v>
      </c>
      <c r="D3865" s="69" t="s">
        <v>9164</v>
      </c>
      <c r="E3865" s="69"/>
      <c r="F3865" s="69" t="s">
        <v>4722</v>
      </c>
      <c r="G3865" s="69" t="s">
        <v>1251</v>
      </c>
      <c r="H3865" s="69" t="s">
        <v>962</v>
      </c>
      <c r="I3865" s="70">
        <v>34298.29</v>
      </c>
      <c r="J3865" s="69" t="s">
        <v>4591</v>
      </c>
      <c r="K3865" s="69" t="s">
        <v>26689</v>
      </c>
      <c r="L3865" s="70">
        <v>34298.29</v>
      </c>
      <c r="M3865" s="69"/>
      <c r="N3865" s="69" t="s">
        <v>26688</v>
      </c>
      <c r="O3865" s="69" t="s">
        <v>26688</v>
      </c>
      <c r="P3865" s="69" t="s">
        <v>3802</v>
      </c>
      <c r="Q3865" s="69" t="s">
        <v>1002</v>
      </c>
      <c r="R3865" s="69" t="s">
        <v>1207</v>
      </c>
      <c r="S3865" s="70">
        <v>34298.29</v>
      </c>
      <c r="T3865" s="70"/>
      <c r="U3865" s="69" t="s">
        <v>1393</v>
      </c>
      <c r="V3865" s="73">
        <v>112</v>
      </c>
      <c r="W3865" s="69" t="s">
        <v>1002</v>
      </c>
      <c r="X3865" s="69"/>
      <c r="Y3865" s="70"/>
      <c r="Z3865" s="69">
        <v>64.16</v>
      </c>
      <c r="AA3865" s="69" t="s">
        <v>989</v>
      </c>
      <c r="AB3865" s="69" t="s">
        <v>1144</v>
      </c>
      <c r="AC3865" s="69"/>
    </row>
    <row r="3866" spans="1:29" x14ac:dyDescent="0.25">
      <c r="A3866" s="71" t="s">
        <v>193</v>
      </c>
      <c r="B3866" s="71"/>
      <c r="C3866" s="71"/>
      <c r="D3866" s="71"/>
      <c r="E3866" s="71"/>
      <c r="F3866" s="71"/>
      <c r="G3866" s="71"/>
      <c r="H3866" s="71"/>
      <c r="I3866" s="72">
        <v>34298.29</v>
      </c>
      <c r="J3866" s="71"/>
      <c r="K3866" s="71"/>
      <c r="L3866" s="72">
        <v>34298.29</v>
      </c>
      <c r="M3866" s="72">
        <v>0</v>
      </c>
      <c r="N3866" s="71"/>
      <c r="O3866" s="71"/>
      <c r="P3866" s="71"/>
      <c r="Q3866" s="71"/>
      <c r="R3866" s="71"/>
      <c r="S3866" s="72">
        <v>34298.29</v>
      </c>
      <c r="T3866" s="72">
        <v>34298.29</v>
      </c>
      <c r="U3866" s="71"/>
      <c r="V3866" s="71"/>
      <c r="W3866" s="71"/>
      <c r="X3866" s="72">
        <v>0</v>
      </c>
      <c r="Y3866" s="72">
        <v>64.16</v>
      </c>
      <c r="Z3866" s="72">
        <v>34362.450000000004</v>
      </c>
      <c r="AA3866" s="69"/>
      <c r="AB3866" s="69"/>
      <c r="AC3866" s="69"/>
    </row>
    <row r="3867" spans="1:29" ht="30" x14ac:dyDescent="0.25">
      <c r="A3867" s="68" t="s">
        <v>26687</v>
      </c>
      <c r="B3867" s="69" t="s">
        <v>26686</v>
      </c>
      <c r="C3867" s="69" t="s">
        <v>26685</v>
      </c>
      <c r="D3867" s="69" t="s">
        <v>4623</v>
      </c>
      <c r="E3867" s="69"/>
      <c r="F3867" s="69" t="s">
        <v>4722</v>
      </c>
      <c r="G3867" s="69" t="s">
        <v>3798</v>
      </c>
      <c r="H3867" s="69" t="s">
        <v>962</v>
      </c>
      <c r="I3867" s="70">
        <v>12003.74</v>
      </c>
      <c r="J3867" s="69" t="s">
        <v>4591</v>
      </c>
      <c r="K3867" s="69" t="s">
        <v>26684</v>
      </c>
      <c r="L3867" s="70">
        <v>12003.74</v>
      </c>
      <c r="M3867" s="69"/>
      <c r="N3867" s="69" t="s">
        <v>26683</v>
      </c>
      <c r="O3867" s="69"/>
      <c r="P3867" s="69" t="s">
        <v>1848</v>
      </c>
      <c r="Q3867" s="69" t="s">
        <v>1173</v>
      </c>
      <c r="R3867" s="69"/>
      <c r="S3867" s="70">
        <v>12003.74</v>
      </c>
      <c r="T3867" s="70"/>
      <c r="U3867" s="69" t="s">
        <v>1173</v>
      </c>
      <c r="V3867" s="73">
        <v>83</v>
      </c>
      <c r="W3867" s="69" t="s">
        <v>1173</v>
      </c>
      <c r="X3867" s="69"/>
      <c r="Y3867" s="70"/>
      <c r="Z3867" s="69">
        <v>0</v>
      </c>
      <c r="AA3867" s="69" t="s">
        <v>989</v>
      </c>
      <c r="AB3867" s="69" t="s">
        <v>1144</v>
      </c>
      <c r="AC3867" s="69"/>
    </row>
    <row r="3868" spans="1:29" x14ac:dyDescent="0.25">
      <c r="A3868" s="71" t="s">
        <v>193</v>
      </c>
      <c r="B3868" s="71"/>
      <c r="C3868" s="71"/>
      <c r="D3868" s="71"/>
      <c r="E3868" s="71"/>
      <c r="F3868" s="71"/>
      <c r="G3868" s="71"/>
      <c r="H3868" s="71"/>
      <c r="I3868" s="72">
        <v>12003.74</v>
      </c>
      <c r="J3868" s="71"/>
      <c r="K3868" s="71"/>
      <c r="L3868" s="72">
        <v>12003.74</v>
      </c>
      <c r="M3868" s="72">
        <v>0</v>
      </c>
      <c r="N3868" s="71"/>
      <c r="O3868" s="71"/>
      <c r="P3868" s="71"/>
      <c r="Q3868" s="71"/>
      <c r="R3868" s="71"/>
      <c r="S3868" s="72">
        <v>12003.74</v>
      </c>
      <c r="T3868" s="72">
        <v>12003.74</v>
      </c>
      <c r="U3868" s="71"/>
      <c r="V3868" s="71"/>
      <c r="W3868" s="71"/>
      <c r="X3868" s="72">
        <v>0</v>
      </c>
      <c r="Y3868" s="72">
        <v>0</v>
      </c>
      <c r="Z3868" s="72">
        <v>12003.74</v>
      </c>
      <c r="AA3868" s="69"/>
      <c r="AB3868" s="69"/>
      <c r="AC3868" s="69"/>
    </row>
    <row r="3869" spans="1:29" ht="30" x14ac:dyDescent="0.25">
      <c r="A3869" s="68" t="s">
        <v>26682</v>
      </c>
      <c r="B3869" s="69" t="s">
        <v>26681</v>
      </c>
      <c r="C3869" s="69" t="s">
        <v>26680</v>
      </c>
      <c r="D3869" s="69" t="s">
        <v>21039</v>
      </c>
      <c r="E3869" s="69"/>
      <c r="F3869" s="69" t="s">
        <v>4722</v>
      </c>
      <c r="G3869" s="69" t="s">
        <v>988</v>
      </c>
      <c r="H3869" s="69" t="s">
        <v>962</v>
      </c>
      <c r="I3869" s="70">
        <v>7602.3</v>
      </c>
      <c r="J3869" s="69" t="s">
        <v>4591</v>
      </c>
      <c r="K3869" s="69" t="s">
        <v>26679</v>
      </c>
      <c r="L3869" s="70">
        <v>7602.3</v>
      </c>
      <c r="M3869" s="69"/>
      <c r="N3869" s="69" t="s">
        <v>26678</v>
      </c>
      <c r="O3869" s="69"/>
      <c r="P3869" s="69" t="s">
        <v>1645</v>
      </c>
      <c r="Q3869" s="69" t="s">
        <v>2620</v>
      </c>
      <c r="R3869" s="69"/>
      <c r="S3869" s="70">
        <v>7602.3</v>
      </c>
      <c r="T3869" s="70"/>
      <c r="U3869" s="69" t="s">
        <v>2620</v>
      </c>
      <c r="V3869" s="73">
        <v>89</v>
      </c>
      <c r="W3869" s="69" t="s">
        <v>2620</v>
      </c>
      <c r="X3869" s="69"/>
      <c r="Y3869" s="70"/>
      <c r="Z3869" s="69">
        <v>0</v>
      </c>
      <c r="AA3869" s="69" t="s">
        <v>989</v>
      </c>
      <c r="AB3869" s="69" t="s">
        <v>1144</v>
      </c>
      <c r="AC3869" s="69"/>
    </row>
    <row r="3870" spans="1:29" x14ac:dyDescent="0.25">
      <c r="A3870" s="71" t="s">
        <v>193</v>
      </c>
      <c r="B3870" s="71"/>
      <c r="C3870" s="71"/>
      <c r="D3870" s="71"/>
      <c r="E3870" s="71"/>
      <c r="F3870" s="71"/>
      <c r="G3870" s="71"/>
      <c r="H3870" s="71"/>
      <c r="I3870" s="72">
        <v>7602.3</v>
      </c>
      <c r="J3870" s="71"/>
      <c r="K3870" s="71"/>
      <c r="L3870" s="72">
        <v>7602.3</v>
      </c>
      <c r="M3870" s="72">
        <v>0</v>
      </c>
      <c r="N3870" s="71"/>
      <c r="O3870" s="71"/>
      <c r="P3870" s="71"/>
      <c r="Q3870" s="71"/>
      <c r="R3870" s="71"/>
      <c r="S3870" s="72">
        <v>7602.3</v>
      </c>
      <c r="T3870" s="72">
        <v>7602.3</v>
      </c>
      <c r="U3870" s="71"/>
      <c r="V3870" s="71"/>
      <c r="W3870" s="71"/>
      <c r="X3870" s="72">
        <v>0</v>
      </c>
      <c r="Y3870" s="72">
        <v>0</v>
      </c>
      <c r="Z3870" s="72">
        <v>7602.3</v>
      </c>
      <c r="AA3870" s="69"/>
      <c r="AB3870" s="69"/>
      <c r="AC3870" s="69"/>
    </row>
    <row r="3871" spans="1:29" ht="30" x14ac:dyDescent="0.25">
      <c r="A3871" s="68" t="s">
        <v>26677</v>
      </c>
      <c r="B3871" s="69" t="s">
        <v>26676</v>
      </c>
      <c r="C3871" s="69" t="s">
        <v>26675</v>
      </c>
      <c r="D3871" s="69" t="s">
        <v>4623</v>
      </c>
      <c r="E3871" s="69"/>
      <c r="F3871" s="69" t="s">
        <v>4722</v>
      </c>
      <c r="G3871" s="69" t="s">
        <v>3798</v>
      </c>
      <c r="H3871" s="69" t="s">
        <v>962</v>
      </c>
      <c r="I3871" s="70">
        <v>2842.09</v>
      </c>
      <c r="J3871" s="69" t="s">
        <v>4591</v>
      </c>
      <c r="K3871" s="69" t="s">
        <v>26674</v>
      </c>
      <c r="L3871" s="70">
        <v>2842.09</v>
      </c>
      <c r="M3871" s="69"/>
      <c r="N3871" s="69" t="s">
        <v>26673</v>
      </c>
      <c r="O3871" s="69"/>
      <c r="P3871" s="69" t="s">
        <v>3841</v>
      </c>
      <c r="Q3871" s="69" t="s">
        <v>1327</v>
      </c>
      <c r="R3871" s="69"/>
      <c r="S3871" s="70">
        <v>2842.09</v>
      </c>
      <c r="T3871" s="70"/>
      <c r="U3871" s="69" t="s">
        <v>1327</v>
      </c>
      <c r="V3871" s="73">
        <v>81</v>
      </c>
      <c r="W3871" s="69" t="s">
        <v>1327</v>
      </c>
      <c r="X3871" s="69"/>
      <c r="Y3871" s="70"/>
      <c r="Z3871" s="69">
        <v>0</v>
      </c>
      <c r="AA3871" s="69" t="s">
        <v>989</v>
      </c>
      <c r="AB3871" s="69" t="s">
        <v>1144</v>
      </c>
      <c r="AC3871" s="69"/>
    </row>
    <row r="3872" spans="1:29" x14ac:dyDescent="0.25">
      <c r="A3872" s="71" t="s">
        <v>193</v>
      </c>
      <c r="B3872" s="71"/>
      <c r="C3872" s="71"/>
      <c r="D3872" s="71"/>
      <c r="E3872" s="71"/>
      <c r="F3872" s="71"/>
      <c r="G3872" s="71"/>
      <c r="H3872" s="71"/>
      <c r="I3872" s="72">
        <v>2842.09</v>
      </c>
      <c r="J3872" s="71"/>
      <c r="K3872" s="71"/>
      <c r="L3872" s="72">
        <v>2842.09</v>
      </c>
      <c r="M3872" s="72">
        <v>0</v>
      </c>
      <c r="N3872" s="71"/>
      <c r="O3872" s="71"/>
      <c r="P3872" s="71"/>
      <c r="Q3872" s="71"/>
      <c r="R3872" s="71"/>
      <c r="S3872" s="72">
        <v>2842.09</v>
      </c>
      <c r="T3872" s="72">
        <v>2842.09</v>
      </c>
      <c r="U3872" s="71"/>
      <c r="V3872" s="71"/>
      <c r="W3872" s="71"/>
      <c r="X3872" s="72">
        <v>0</v>
      </c>
      <c r="Y3872" s="72">
        <v>0</v>
      </c>
      <c r="Z3872" s="72">
        <v>2842.09</v>
      </c>
      <c r="AA3872" s="69"/>
      <c r="AB3872" s="69"/>
      <c r="AC3872" s="69"/>
    </row>
    <row r="3873" spans="1:29" ht="20" x14ac:dyDescent="0.25">
      <c r="A3873" s="68" t="s">
        <v>26672</v>
      </c>
      <c r="B3873" s="69" t="s">
        <v>26671</v>
      </c>
      <c r="C3873" s="69" t="s">
        <v>26670</v>
      </c>
      <c r="D3873" s="69" t="s">
        <v>883</v>
      </c>
      <c r="E3873" s="69"/>
      <c r="F3873" s="69" t="s">
        <v>4756</v>
      </c>
      <c r="G3873" s="69" t="s">
        <v>3798</v>
      </c>
      <c r="H3873" s="69" t="s">
        <v>962</v>
      </c>
      <c r="I3873" s="70">
        <v>1892.16</v>
      </c>
      <c r="J3873" s="69" t="s">
        <v>4591</v>
      </c>
      <c r="K3873" s="69" t="s">
        <v>26669</v>
      </c>
      <c r="L3873" s="70">
        <v>1892.16</v>
      </c>
      <c r="M3873" s="69"/>
      <c r="N3873" s="69" t="s">
        <v>26668</v>
      </c>
      <c r="O3873" s="69"/>
      <c r="P3873" s="69" t="s">
        <v>3348</v>
      </c>
      <c r="Q3873" s="69" t="s">
        <v>1363</v>
      </c>
      <c r="R3873" s="69"/>
      <c r="S3873" s="70">
        <v>1892.16</v>
      </c>
      <c r="T3873" s="70"/>
      <c r="U3873" s="69" t="s">
        <v>1363</v>
      </c>
      <c r="V3873" s="73">
        <v>61</v>
      </c>
      <c r="W3873" s="69" t="s">
        <v>1363</v>
      </c>
      <c r="X3873" s="69"/>
      <c r="Y3873" s="70"/>
      <c r="Z3873" s="69">
        <v>0</v>
      </c>
      <c r="AA3873" s="69" t="s">
        <v>989</v>
      </c>
      <c r="AB3873" s="69" t="s">
        <v>1144</v>
      </c>
      <c r="AC3873" s="69"/>
    </row>
    <row r="3874" spans="1:29" x14ac:dyDescent="0.25">
      <c r="A3874" s="71" t="s">
        <v>193</v>
      </c>
      <c r="B3874" s="71"/>
      <c r="C3874" s="71"/>
      <c r="D3874" s="71"/>
      <c r="E3874" s="71"/>
      <c r="F3874" s="71"/>
      <c r="G3874" s="71"/>
      <c r="H3874" s="71"/>
      <c r="I3874" s="72">
        <v>1892.16</v>
      </c>
      <c r="J3874" s="71"/>
      <c r="K3874" s="71"/>
      <c r="L3874" s="72">
        <v>1892.16</v>
      </c>
      <c r="M3874" s="72">
        <v>0</v>
      </c>
      <c r="N3874" s="71"/>
      <c r="O3874" s="71"/>
      <c r="P3874" s="71"/>
      <c r="Q3874" s="71"/>
      <c r="R3874" s="71"/>
      <c r="S3874" s="72">
        <v>1892.16</v>
      </c>
      <c r="T3874" s="72">
        <v>1892.16</v>
      </c>
      <c r="U3874" s="71"/>
      <c r="V3874" s="71"/>
      <c r="W3874" s="71"/>
      <c r="X3874" s="72">
        <v>0</v>
      </c>
      <c r="Y3874" s="72">
        <v>0</v>
      </c>
      <c r="Z3874" s="72">
        <v>1892.16</v>
      </c>
      <c r="AA3874" s="69"/>
      <c r="AB3874" s="69"/>
      <c r="AC3874" s="69"/>
    </row>
    <row r="3875" spans="1:29" ht="30" x14ac:dyDescent="0.25">
      <c r="A3875" s="68" t="s">
        <v>26662</v>
      </c>
      <c r="B3875" s="69" t="s">
        <v>26661</v>
      </c>
      <c r="C3875" s="69" t="s">
        <v>26660</v>
      </c>
      <c r="D3875" s="69" t="s">
        <v>4623</v>
      </c>
      <c r="E3875" s="69"/>
      <c r="F3875" s="69" t="s">
        <v>4756</v>
      </c>
      <c r="G3875" s="69" t="s">
        <v>1950</v>
      </c>
      <c r="H3875" s="69" t="s">
        <v>962</v>
      </c>
      <c r="I3875" s="70">
        <v>3578.59</v>
      </c>
      <c r="J3875" s="69" t="s">
        <v>4591</v>
      </c>
      <c r="K3875" s="69" t="s">
        <v>26659</v>
      </c>
      <c r="L3875" s="70">
        <v>3578.59</v>
      </c>
      <c r="M3875" s="69"/>
      <c r="N3875" s="69" t="s">
        <v>26658</v>
      </c>
      <c r="O3875" s="69"/>
      <c r="P3875" s="69" t="s">
        <v>5013</v>
      </c>
      <c r="Q3875" s="69" t="s">
        <v>1459</v>
      </c>
      <c r="R3875" s="69"/>
      <c r="S3875" s="70">
        <v>3578.59</v>
      </c>
      <c r="T3875" s="70"/>
      <c r="U3875" s="69" t="s">
        <v>1459</v>
      </c>
      <c r="V3875" s="73">
        <v>80</v>
      </c>
      <c r="W3875" s="69" t="s">
        <v>1459</v>
      </c>
      <c r="X3875" s="69"/>
      <c r="Y3875" s="70"/>
      <c r="Z3875" s="69">
        <v>0</v>
      </c>
      <c r="AA3875" s="69" t="s">
        <v>989</v>
      </c>
      <c r="AB3875" s="69" t="s">
        <v>1144</v>
      </c>
      <c r="AC3875" s="69"/>
    </row>
    <row r="3876" spans="1:29" x14ac:dyDescent="0.25">
      <c r="A3876" s="71" t="s">
        <v>193</v>
      </c>
      <c r="B3876" s="71"/>
      <c r="C3876" s="71"/>
      <c r="D3876" s="71"/>
      <c r="E3876" s="71"/>
      <c r="F3876" s="71"/>
      <c r="G3876" s="71"/>
      <c r="H3876" s="71"/>
      <c r="I3876" s="72">
        <v>3578.59</v>
      </c>
      <c r="J3876" s="71"/>
      <c r="K3876" s="71"/>
      <c r="L3876" s="72">
        <v>3578.59</v>
      </c>
      <c r="M3876" s="72">
        <v>0</v>
      </c>
      <c r="N3876" s="71"/>
      <c r="O3876" s="71"/>
      <c r="P3876" s="71"/>
      <c r="Q3876" s="71"/>
      <c r="R3876" s="71"/>
      <c r="S3876" s="72">
        <v>3578.59</v>
      </c>
      <c r="T3876" s="72">
        <v>3578.59</v>
      </c>
      <c r="U3876" s="71"/>
      <c r="V3876" s="71"/>
      <c r="W3876" s="71"/>
      <c r="X3876" s="72">
        <v>0</v>
      </c>
      <c r="Y3876" s="72">
        <v>0</v>
      </c>
      <c r="Z3876" s="72">
        <v>3578.59</v>
      </c>
      <c r="AA3876" s="69"/>
      <c r="AB3876" s="69"/>
      <c r="AC3876" s="69"/>
    </row>
    <row r="3877" spans="1:29" ht="30" x14ac:dyDescent="0.25">
      <c r="A3877" s="68" t="s">
        <v>26667</v>
      </c>
      <c r="B3877" s="69" t="s">
        <v>26666</v>
      </c>
      <c r="C3877" s="69" t="s">
        <v>26665</v>
      </c>
      <c r="D3877" s="69" t="s">
        <v>4611</v>
      </c>
      <c r="E3877" s="69"/>
      <c r="F3877" s="69" t="s">
        <v>4756</v>
      </c>
      <c r="G3877" s="69" t="s">
        <v>3798</v>
      </c>
      <c r="H3877" s="69" t="s">
        <v>962</v>
      </c>
      <c r="I3877" s="70">
        <v>37741.78</v>
      </c>
      <c r="J3877" s="69" t="s">
        <v>4591</v>
      </c>
      <c r="K3877" s="69" t="s">
        <v>26664</v>
      </c>
      <c r="L3877" s="70">
        <v>37741.78</v>
      </c>
      <c r="M3877" s="69"/>
      <c r="N3877" s="69" t="s">
        <v>26663</v>
      </c>
      <c r="O3877" s="69" t="s">
        <v>26663</v>
      </c>
      <c r="P3877" s="69" t="s">
        <v>4600</v>
      </c>
      <c r="Q3877" s="69" t="s">
        <v>2574</v>
      </c>
      <c r="R3877" s="69" t="s">
        <v>1706</v>
      </c>
      <c r="S3877" s="70">
        <v>37741.78</v>
      </c>
      <c r="T3877" s="70"/>
      <c r="U3877" s="69" t="s">
        <v>1025</v>
      </c>
      <c r="V3877" s="73">
        <v>146</v>
      </c>
      <c r="W3877" s="69" t="s">
        <v>2574</v>
      </c>
      <c r="X3877" s="69"/>
      <c r="Y3877" s="70"/>
      <c r="Z3877" s="69">
        <v>178.71</v>
      </c>
      <c r="AA3877" s="69" t="s">
        <v>989</v>
      </c>
      <c r="AB3877" s="69" t="s">
        <v>1144</v>
      </c>
      <c r="AC3877" s="69"/>
    </row>
    <row r="3878" spans="1:29" x14ac:dyDescent="0.25">
      <c r="A3878" s="71" t="s">
        <v>193</v>
      </c>
      <c r="B3878" s="71"/>
      <c r="C3878" s="71"/>
      <c r="D3878" s="71"/>
      <c r="E3878" s="71"/>
      <c r="F3878" s="71"/>
      <c r="G3878" s="71"/>
      <c r="H3878" s="71"/>
      <c r="I3878" s="72">
        <v>37741.78</v>
      </c>
      <c r="J3878" s="71"/>
      <c r="K3878" s="71"/>
      <c r="L3878" s="72">
        <v>37741.78</v>
      </c>
      <c r="M3878" s="72">
        <v>0</v>
      </c>
      <c r="N3878" s="71"/>
      <c r="O3878" s="71"/>
      <c r="P3878" s="71"/>
      <c r="Q3878" s="71"/>
      <c r="R3878" s="71"/>
      <c r="S3878" s="72">
        <v>37741.78</v>
      </c>
      <c r="T3878" s="72">
        <v>37741.78</v>
      </c>
      <c r="U3878" s="71"/>
      <c r="V3878" s="71"/>
      <c r="W3878" s="71"/>
      <c r="X3878" s="72">
        <v>0</v>
      </c>
      <c r="Y3878" s="72">
        <v>178.71</v>
      </c>
      <c r="Z3878" s="72">
        <v>37920.49</v>
      </c>
      <c r="AA3878" s="69"/>
      <c r="AB3878" s="69"/>
      <c r="AC3878" s="69"/>
    </row>
    <row r="3879" spans="1:29" ht="30" x14ac:dyDescent="0.25">
      <c r="A3879" s="68" t="s">
        <v>26657</v>
      </c>
      <c r="B3879" s="69" t="s">
        <v>26219</v>
      </c>
      <c r="C3879" s="69" t="s">
        <v>26656</v>
      </c>
      <c r="D3879" s="69" t="s">
        <v>1794</v>
      </c>
      <c r="E3879" s="69"/>
      <c r="F3879" s="69" t="s">
        <v>4756</v>
      </c>
      <c r="G3879" s="69" t="s">
        <v>3798</v>
      </c>
      <c r="H3879" s="69"/>
      <c r="I3879" s="70">
        <v>17860.439999999999</v>
      </c>
      <c r="J3879" s="69" t="s">
        <v>4591</v>
      </c>
      <c r="K3879" s="69"/>
      <c r="L3879" s="69"/>
      <c r="M3879" s="69"/>
      <c r="N3879" s="69"/>
      <c r="O3879" s="69"/>
      <c r="P3879" s="69"/>
      <c r="Q3879" s="69"/>
      <c r="R3879" s="69"/>
      <c r="S3879" s="69"/>
      <c r="T3879" s="69"/>
      <c r="U3879" s="69"/>
      <c r="V3879" s="69"/>
      <c r="W3879" s="69"/>
      <c r="X3879" s="69"/>
      <c r="Y3879" s="69"/>
      <c r="Z3879" s="69"/>
      <c r="AA3879" s="69" t="s">
        <v>989</v>
      </c>
      <c r="AB3879" s="69"/>
      <c r="AC3879" s="69"/>
    </row>
    <row r="3880" spans="1:29" x14ac:dyDescent="0.25">
      <c r="A3880" s="71" t="s">
        <v>193</v>
      </c>
      <c r="B3880" s="71"/>
      <c r="C3880" s="71"/>
      <c r="D3880" s="71"/>
      <c r="E3880" s="71"/>
      <c r="F3880" s="71"/>
      <c r="G3880" s="71"/>
      <c r="H3880" s="71"/>
      <c r="I3880" s="72">
        <v>17860.439999999999</v>
      </c>
      <c r="J3880" s="71"/>
      <c r="K3880" s="71"/>
      <c r="L3880" s="72">
        <v>0</v>
      </c>
      <c r="M3880" s="72">
        <v>17860.439999999999</v>
      </c>
      <c r="N3880" s="71"/>
      <c r="O3880" s="71"/>
      <c r="P3880" s="71"/>
      <c r="Q3880" s="71"/>
      <c r="R3880" s="71"/>
      <c r="S3880" s="72">
        <v>0</v>
      </c>
      <c r="T3880" s="72">
        <v>0</v>
      </c>
      <c r="U3880" s="71"/>
      <c r="V3880" s="71"/>
      <c r="W3880" s="71"/>
      <c r="X3880" s="72">
        <v>0</v>
      </c>
      <c r="Y3880" s="72">
        <v>0</v>
      </c>
      <c r="Z3880" s="72">
        <v>0</v>
      </c>
      <c r="AA3880" s="69"/>
      <c r="AB3880" s="69"/>
      <c r="AC3880" s="69"/>
    </row>
    <row r="3881" spans="1:29" ht="40" x14ac:dyDescent="0.25">
      <c r="A3881" s="68" t="s">
        <v>26655</v>
      </c>
      <c r="B3881" s="69" t="s">
        <v>26654</v>
      </c>
      <c r="C3881" s="69" t="s">
        <v>26653</v>
      </c>
      <c r="D3881" s="69" t="s">
        <v>890</v>
      </c>
      <c r="E3881" s="69"/>
      <c r="F3881" s="69" t="s">
        <v>1222</v>
      </c>
      <c r="G3881" s="69" t="s">
        <v>1249</v>
      </c>
      <c r="H3881" s="69" t="s">
        <v>962</v>
      </c>
      <c r="I3881" s="70">
        <v>18759.759999999998</v>
      </c>
      <c r="J3881" s="69" t="s">
        <v>4591</v>
      </c>
      <c r="K3881" s="69" t="s">
        <v>26652</v>
      </c>
      <c r="L3881" s="70">
        <v>18759.759999999998</v>
      </c>
      <c r="M3881" s="69"/>
      <c r="N3881" s="69" t="s">
        <v>26651</v>
      </c>
      <c r="O3881" s="69"/>
      <c r="P3881" s="69" t="s">
        <v>2707</v>
      </c>
      <c r="Q3881" s="69" t="s">
        <v>1571</v>
      </c>
      <c r="R3881" s="69"/>
      <c r="S3881" s="70">
        <v>18759.759999999998</v>
      </c>
      <c r="T3881" s="70"/>
      <c r="U3881" s="69" t="s">
        <v>1571</v>
      </c>
      <c r="V3881" s="73">
        <v>65</v>
      </c>
      <c r="W3881" s="69" t="s">
        <v>1571</v>
      </c>
      <c r="X3881" s="69"/>
      <c r="Y3881" s="70"/>
      <c r="Z3881" s="69">
        <v>0</v>
      </c>
      <c r="AA3881" s="69" t="s">
        <v>989</v>
      </c>
      <c r="AB3881" s="69" t="s">
        <v>1144</v>
      </c>
      <c r="AC3881" s="69"/>
    </row>
    <row r="3882" spans="1:29" x14ac:dyDescent="0.25">
      <c r="A3882" s="71" t="s">
        <v>193</v>
      </c>
      <c r="B3882" s="71"/>
      <c r="C3882" s="71"/>
      <c r="D3882" s="71"/>
      <c r="E3882" s="71"/>
      <c r="F3882" s="71"/>
      <c r="G3882" s="71"/>
      <c r="H3882" s="71"/>
      <c r="I3882" s="72">
        <v>18759.759999999998</v>
      </c>
      <c r="J3882" s="71"/>
      <c r="K3882" s="71"/>
      <c r="L3882" s="72">
        <v>18759.759999999998</v>
      </c>
      <c r="M3882" s="72">
        <v>0</v>
      </c>
      <c r="N3882" s="71"/>
      <c r="O3882" s="71"/>
      <c r="P3882" s="71"/>
      <c r="Q3882" s="71"/>
      <c r="R3882" s="71"/>
      <c r="S3882" s="72">
        <v>18759.759999999998</v>
      </c>
      <c r="T3882" s="72">
        <v>18759.759999999998</v>
      </c>
      <c r="U3882" s="71"/>
      <c r="V3882" s="71"/>
      <c r="W3882" s="71"/>
      <c r="X3882" s="72">
        <v>0</v>
      </c>
      <c r="Y3882" s="72">
        <v>0</v>
      </c>
      <c r="Z3882" s="72">
        <v>18759.759999999998</v>
      </c>
      <c r="AA3882" s="69"/>
      <c r="AB3882" s="69"/>
      <c r="AC3882" s="69"/>
    </row>
    <row r="3883" spans="1:29" ht="30" x14ac:dyDescent="0.25">
      <c r="A3883" s="68" t="s">
        <v>26650</v>
      </c>
      <c r="B3883" s="69" t="s">
        <v>26649</v>
      </c>
      <c r="C3883" s="69" t="s">
        <v>26647</v>
      </c>
      <c r="D3883" s="69" t="s">
        <v>26648</v>
      </c>
      <c r="E3883" s="69"/>
      <c r="F3883" s="69" t="s">
        <v>1222</v>
      </c>
      <c r="G3883" s="69" t="s">
        <v>1943</v>
      </c>
      <c r="H3883" s="69" t="s">
        <v>962</v>
      </c>
      <c r="I3883" s="70">
        <v>7206.22</v>
      </c>
      <c r="J3883" s="69" t="s">
        <v>4591</v>
      </c>
      <c r="K3883" s="69" t="s">
        <v>26646</v>
      </c>
      <c r="L3883" s="70">
        <v>7206.22</v>
      </c>
      <c r="M3883" s="69"/>
      <c r="N3883" s="69" t="s">
        <v>26645</v>
      </c>
      <c r="O3883" s="69"/>
      <c r="P3883" s="69" t="s">
        <v>1300</v>
      </c>
      <c r="Q3883" s="69" t="s">
        <v>1287</v>
      </c>
      <c r="R3883" s="69"/>
      <c r="S3883" s="70">
        <v>7206.22</v>
      </c>
      <c r="T3883" s="70"/>
      <c r="U3883" s="69" t="s">
        <v>1287</v>
      </c>
      <c r="V3883" s="73">
        <v>103</v>
      </c>
      <c r="W3883" s="69" t="s">
        <v>1287</v>
      </c>
      <c r="X3883" s="69"/>
      <c r="Y3883" s="70"/>
      <c r="Z3883" s="69">
        <v>0</v>
      </c>
      <c r="AA3883" s="69" t="s">
        <v>989</v>
      </c>
      <c r="AB3883" s="69" t="s">
        <v>1144</v>
      </c>
      <c r="AC3883" s="69"/>
    </row>
    <row r="3884" spans="1:29" x14ac:dyDescent="0.25">
      <c r="A3884" s="71" t="s">
        <v>193</v>
      </c>
      <c r="B3884" s="71"/>
      <c r="C3884" s="71"/>
      <c r="D3884" s="71"/>
      <c r="E3884" s="71"/>
      <c r="F3884" s="71"/>
      <c r="G3884" s="71"/>
      <c r="H3884" s="71"/>
      <c r="I3884" s="72">
        <v>7206.22</v>
      </c>
      <c r="J3884" s="71"/>
      <c r="K3884" s="71"/>
      <c r="L3884" s="72">
        <v>7206.22</v>
      </c>
      <c r="M3884" s="72">
        <v>0</v>
      </c>
      <c r="N3884" s="71"/>
      <c r="O3884" s="71"/>
      <c r="P3884" s="71"/>
      <c r="Q3884" s="71"/>
      <c r="R3884" s="71"/>
      <c r="S3884" s="72">
        <v>7206.22</v>
      </c>
      <c r="T3884" s="72">
        <v>7206.22</v>
      </c>
      <c r="U3884" s="71"/>
      <c r="V3884" s="71"/>
      <c r="W3884" s="71"/>
      <c r="X3884" s="72">
        <v>0</v>
      </c>
      <c r="Y3884" s="72">
        <v>0</v>
      </c>
      <c r="Z3884" s="72">
        <v>7206.22</v>
      </c>
      <c r="AA3884" s="69"/>
      <c r="AB3884" s="69"/>
      <c r="AC3884" s="69"/>
    </row>
    <row r="3885" spans="1:29" ht="40" x14ac:dyDescent="0.25">
      <c r="A3885" s="68" t="s">
        <v>26644</v>
      </c>
      <c r="B3885" s="69" t="s">
        <v>26643</v>
      </c>
      <c r="C3885" s="69" t="s">
        <v>26642</v>
      </c>
      <c r="D3885" s="69" t="s">
        <v>4056</v>
      </c>
      <c r="E3885" s="69"/>
      <c r="F3885" s="69" t="s">
        <v>1222</v>
      </c>
      <c r="G3885" s="69" t="s">
        <v>26471</v>
      </c>
      <c r="H3885" s="69" t="s">
        <v>962</v>
      </c>
      <c r="I3885" s="70">
        <v>29513.82</v>
      </c>
      <c r="J3885" s="69" t="s">
        <v>4591</v>
      </c>
      <c r="K3885" s="69" t="s">
        <v>26641</v>
      </c>
      <c r="L3885" s="70">
        <v>29513.82</v>
      </c>
      <c r="M3885" s="69"/>
      <c r="N3885" s="69" t="s">
        <v>26640</v>
      </c>
      <c r="O3885" s="69" t="s">
        <v>26640</v>
      </c>
      <c r="P3885" s="69" t="s">
        <v>1848</v>
      </c>
      <c r="Q3885" s="69" t="s">
        <v>1363</v>
      </c>
      <c r="R3885" s="69" t="s">
        <v>1045</v>
      </c>
      <c r="S3885" s="70">
        <v>29513.82</v>
      </c>
      <c r="T3885" s="70"/>
      <c r="U3885" s="69" t="s">
        <v>1367</v>
      </c>
      <c r="V3885" s="73">
        <v>101</v>
      </c>
      <c r="W3885" s="69" t="s">
        <v>1363</v>
      </c>
      <c r="X3885" s="69"/>
      <c r="Y3885" s="70"/>
      <c r="Z3885" s="69">
        <v>86.23</v>
      </c>
      <c r="AA3885" s="69" t="s">
        <v>989</v>
      </c>
      <c r="AB3885" s="69" t="s">
        <v>967</v>
      </c>
      <c r="AC3885" s="69"/>
    </row>
    <row r="3886" spans="1:29" x14ac:dyDescent="0.25">
      <c r="A3886" s="71" t="s">
        <v>193</v>
      </c>
      <c r="B3886" s="71"/>
      <c r="C3886" s="71"/>
      <c r="D3886" s="71"/>
      <c r="E3886" s="71"/>
      <c r="F3886" s="71"/>
      <c r="G3886" s="71"/>
      <c r="H3886" s="71"/>
      <c r="I3886" s="72">
        <v>29513.82</v>
      </c>
      <c r="J3886" s="71"/>
      <c r="K3886" s="71"/>
      <c r="L3886" s="72">
        <v>29513.82</v>
      </c>
      <c r="M3886" s="72">
        <v>0</v>
      </c>
      <c r="N3886" s="71"/>
      <c r="O3886" s="71"/>
      <c r="P3886" s="71"/>
      <c r="Q3886" s="71"/>
      <c r="R3886" s="71"/>
      <c r="S3886" s="72">
        <v>29513.82</v>
      </c>
      <c r="T3886" s="72">
        <v>29513.82</v>
      </c>
      <c r="U3886" s="71"/>
      <c r="V3886" s="71"/>
      <c r="W3886" s="71"/>
      <c r="X3886" s="72">
        <v>0</v>
      </c>
      <c r="Y3886" s="72">
        <v>86.23</v>
      </c>
      <c r="Z3886" s="72">
        <v>29600.05</v>
      </c>
      <c r="AA3886" s="69"/>
      <c r="AB3886" s="69"/>
      <c r="AC3886" s="69"/>
    </row>
    <row r="3887" spans="1:29" ht="50" x14ac:dyDescent="0.25">
      <c r="A3887" s="68" t="s">
        <v>26639</v>
      </c>
      <c r="B3887" s="69" t="s">
        <v>26638</v>
      </c>
      <c r="C3887" s="69" t="s">
        <v>26637</v>
      </c>
      <c r="D3887" s="69" t="s">
        <v>4670</v>
      </c>
      <c r="E3887" s="69"/>
      <c r="F3887" s="69" t="s">
        <v>1222</v>
      </c>
      <c r="G3887" s="69" t="s">
        <v>3798</v>
      </c>
      <c r="H3887" s="69" t="s">
        <v>962</v>
      </c>
      <c r="I3887" s="70">
        <v>31429.45</v>
      </c>
      <c r="J3887" s="69" t="s">
        <v>4591</v>
      </c>
      <c r="K3887" s="69" t="s">
        <v>26636</v>
      </c>
      <c r="L3887" s="70">
        <v>31429.45</v>
      </c>
      <c r="M3887" s="69"/>
      <c r="N3887" s="69" t="s">
        <v>26635</v>
      </c>
      <c r="O3887" s="69" t="s">
        <v>26635</v>
      </c>
      <c r="P3887" s="69" t="s">
        <v>4678</v>
      </c>
      <c r="Q3887" s="69" t="s">
        <v>1363</v>
      </c>
      <c r="R3887" s="69" t="s">
        <v>1045</v>
      </c>
      <c r="S3887" s="70">
        <v>31429.45</v>
      </c>
      <c r="T3887" s="70"/>
      <c r="U3887" s="69" t="s">
        <v>1367</v>
      </c>
      <c r="V3887" s="73">
        <v>117</v>
      </c>
      <c r="W3887" s="69" t="s">
        <v>1363</v>
      </c>
      <c r="X3887" s="69"/>
      <c r="Y3887" s="70"/>
      <c r="Z3887" s="69">
        <v>91.82</v>
      </c>
      <c r="AA3887" s="69" t="s">
        <v>989</v>
      </c>
      <c r="AB3887" s="69" t="s">
        <v>1144</v>
      </c>
      <c r="AC3887" s="69"/>
    </row>
    <row r="3888" spans="1:29" x14ac:dyDescent="0.25">
      <c r="A3888" s="71" t="s">
        <v>193</v>
      </c>
      <c r="B3888" s="71"/>
      <c r="C3888" s="71"/>
      <c r="D3888" s="71"/>
      <c r="E3888" s="71"/>
      <c r="F3888" s="71"/>
      <c r="G3888" s="71"/>
      <c r="H3888" s="71"/>
      <c r="I3888" s="72">
        <v>31429.45</v>
      </c>
      <c r="J3888" s="71"/>
      <c r="K3888" s="71"/>
      <c r="L3888" s="72">
        <v>31429.45</v>
      </c>
      <c r="M3888" s="72">
        <v>0</v>
      </c>
      <c r="N3888" s="71"/>
      <c r="O3888" s="71"/>
      <c r="P3888" s="71"/>
      <c r="Q3888" s="71"/>
      <c r="R3888" s="71"/>
      <c r="S3888" s="72">
        <v>31429.45</v>
      </c>
      <c r="T3888" s="72">
        <v>31429.45</v>
      </c>
      <c r="U3888" s="71"/>
      <c r="V3888" s="71"/>
      <c r="W3888" s="71"/>
      <c r="X3888" s="72">
        <v>0</v>
      </c>
      <c r="Y3888" s="72">
        <v>91.82</v>
      </c>
      <c r="Z3888" s="72">
        <v>31521.27</v>
      </c>
      <c r="AA3888" s="69"/>
      <c r="AB3888" s="69"/>
      <c r="AC3888" s="69"/>
    </row>
    <row r="3889" spans="1:29" ht="30" x14ac:dyDescent="0.25">
      <c r="A3889" s="68" t="s">
        <v>26629</v>
      </c>
      <c r="B3889" s="69" t="s">
        <v>26628</v>
      </c>
      <c r="C3889" s="69" t="s">
        <v>26627</v>
      </c>
      <c r="D3889" s="69" t="s">
        <v>1876</v>
      </c>
      <c r="E3889" s="69"/>
      <c r="F3889" s="69" t="s">
        <v>1234</v>
      </c>
      <c r="G3889" s="69" t="s">
        <v>3798</v>
      </c>
      <c r="H3889" s="69" t="s">
        <v>962</v>
      </c>
      <c r="I3889" s="70">
        <v>4020.58</v>
      </c>
      <c r="J3889" s="69" t="s">
        <v>4591</v>
      </c>
      <c r="K3889" s="69" t="s">
        <v>26626</v>
      </c>
      <c r="L3889" s="70">
        <v>4020.57</v>
      </c>
      <c r="M3889" s="69"/>
      <c r="N3889" s="69" t="s">
        <v>26625</v>
      </c>
      <c r="O3889" s="69"/>
      <c r="P3889" s="69" t="s">
        <v>1300</v>
      </c>
      <c r="Q3889" s="69" t="s">
        <v>1267</v>
      </c>
      <c r="R3889" s="69"/>
      <c r="S3889" s="70">
        <v>4020.57</v>
      </c>
      <c r="T3889" s="70"/>
      <c r="U3889" s="69" t="s">
        <v>1267</v>
      </c>
      <c r="V3889" s="73">
        <v>90</v>
      </c>
      <c r="W3889" s="69" t="s">
        <v>1267</v>
      </c>
      <c r="X3889" s="69"/>
      <c r="Y3889" s="70"/>
      <c r="Z3889" s="69">
        <v>0</v>
      </c>
      <c r="AA3889" s="69" t="s">
        <v>989</v>
      </c>
      <c r="AB3889" s="69" t="s">
        <v>1144</v>
      </c>
      <c r="AC3889" s="69"/>
    </row>
    <row r="3890" spans="1:29" x14ac:dyDescent="0.25">
      <c r="A3890" s="71" t="s">
        <v>193</v>
      </c>
      <c r="B3890" s="71"/>
      <c r="C3890" s="71"/>
      <c r="D3890" s="71"/>
      <c r="E3890" s="71"/>
      <c r="F3890" s="71"/>
      <c r="G3890" s="71"/>
      <c r="H3890" s="71"/>
      <c r="I3890" s="72">
        <v>4020.58</v>
      </c>
      <c r="J3890" s="71"/>
      <c r="K3890" s="71"/>
      <c r="L3890" s="72">
        <v>4020.57</v>
      </c>
      <c r="M3890" s="72">
        <v>9.9999999997635314E-3</v>
      </c>
      <c r="N3890" s="71"/>
      <c r="O3890" s="71"/>
      <c r="P3890" s="71"/>
      <c r="Q3890" s="71"/>
      <c r="R3890" s="71"/>
      <c r="S3890" s="72">
        <v>4020.57</v>
      </c>
      <c r="T3890" s="72">
        <v>4020.57</v>
      </c>
      <c r="U3890" s="71"/>
      <c r="V3890" s="71"/>
      <c r="W3890" s="71"/>
      <c r="X3890" s="72">
        <v>0</v>
      </c>
      <c r="Y3890" s="72">
        <v>0</v>
      </c>
      <c r="Z3890" s="72">
        <v>4020.57</v>
      </c>
      <c r="AA3890" s="69"/>
      <c r="AB3890" s="69"/>
      <c r="AC3890" s="69"/>
    </row>
    <row r="3891" spans="1:29" ht="50" x14ac:dyDescent="0.25">
      <c r="A3891" s="68" t="s">
        <v>26634</v>
      </c>
      <c r="B3891" s="69" t="s">
        <v>26633</v>
      </c>
      <c r="C3891" s="69" t="s">
        <v>26632</v>
      </c>
      <c r="D3891" s="69" t="s">
        <v>858</v>
      </c>
      <c r="E3891" s="69"/>
      <c r="F3891" s="69" t="s">
        <v>1234</v>
      </c>
      <c r="G3891" s="69" t="s">
        <v>1849</v>
      </c>
      <c r="H3891" s="69" t="s">
        <v>962</v>
      </c>
      <c r="I3891" s="70">
        <v>1271.8</v>
      </c>
      <c r="J3891" s="69" t="s">
        <v>4591</v>
      </c>
      <c r="K3891" s="69" t="s">
        <v>26631</v>
      </c>
      <c r="L3891" s="70">
        <v>1271.8</v>
      </c>
      <c r="M3891" s="69"/>
      <c r="N3891" s="69" t="s">
        <v>26630</v>
      </c>
      <c r="O3891" s="69"/>
      <c r="P3891" s="69" t="s">
        <v>1143</v>
      </c>
      <c r="Q3891" s="69" t="s">
        <v>1603</v>
      </c>
      <c r="R3891" s="69"/>
      <c r="S3891" s="70">
        <v>1271.8</v>
      </c>
      <c r="T3891" s="70"/>
      <c r="U3891" s="69" t="s">
        <v>1603</v>
      </c>
      <c r="V3891" s="73">
        <v>87</v>
      </c>
      <c r="W3891" s="69" t="s">
        <v>1603</v>
      </c>
      <c r="X3891" s="69"/>
      <c r="Y3891" s="70"/>
      <c r="Z3891" s="69">
        <v>0</v>
      </c>
      <c r="AA3891" s="69" t="s">
        <v>989</v>
      </c>
      <c r="AB3891" s="69" t="s">
        <v>1144</v>
      </c>
      <c r="AC3891" s="69"/>
    </row>
    <row r="3892" spans="1:29" x14ac:dyDescent="0.25">
      <c r="A3892" s="71" t="s">
        <v>193</v>
      </c>
      <c r="B3892" s="71"/>
      <c r="C3892" s="71"/>
      <c r="D3892" s="71"/>
      <c r="E3892" s="71"/>
      <c r="F3892" s="71"/>
      <c r="G3892" s="71"/>
      <c r="H3892" s="71"/>
      <c r="I3892" s="72">
        <v>1271.8</v>
      </c>
      <c r="J3892" s="71"/>
      <c r="K3892" s="71"/>
      <c r="L3892" s="72">
        <v>1271.8</v>
      </c>
      <c r="M3892" s="72">
        <v>0</v>
      </c>
      <c r="N3892" s="71"/>
      <c r="O3892" s="71"/>
      <c r="P3892" s="71"/>
      <c r="Q3892" s="71"/>
      <c r="R3892" s="71"/>
      <c r="S3892" s="72">
        <v>1271.8</v>
      </c>
      <c r="T3892" s="72">
        <v>1271.8</v>
      </c>
      <c r="U3892" s="71"/>
      <c r="V3892" s="71"/>
      <c r="W3892" s="71"/>
      <c r="X3892" s="72">
        <v>0</v>
      </c>
      <c r="Y3892" s="72">
        <v>0</v>
      </c>
      <c r="Z3892" s="72">
        <v>1271.8</v>
      </c>
      <c r="AA3892" s="69"/>
      <c r="AB3892" s="69"/>
      <c r="AC3892" s="69"/>
    </row>
    <row r="3893" spans="1:29" ht="20" x14ac:dyDescent="0.25">
      <c r="A3893" s="68" t="s">
        <v>26624</v>
      </c>
      <c r="B3893" s="69" t="s">
        <v>26623</v>
      </c>
      <c r="C3893" s="69" t="s">
        <v>26622</v>
      </c>
      <c r="D3893" s="69" t="s">
        <v>4611</v>
      </c>
      <c r="E3893" s="69"/>
      <c r="F3893" s="69" t="s">
        <v>1234</v>
      </c>
      <c r="G3893" s="69" t="s">
        <v>3798</v>
      </c>
      <c r="H3893" s="69" t="s">
        <v>962</v>
      </c>
      <c r="I3893" s="70">
        <v>2296</v>
      </c>
      <c r="J3893" s="69" t="s">
        <v>4591</v>
      </c>
      <c r="K3893" s="69" t="s">
        <v>26621</v>
      </c>
      <c r="L3893" s="70">
        <v>2296</v>
      </c>
      <c r="M3893" s="69"/>
      <c r="N3893" s="69" t="s">
        <v>26620</v>
      </c>
      <c r="O3893" s="69"/>
      <c r="P3893" s="69" t="s">
        <v>1300</v>
      </c>
      <c r="Q3893" s="69" t="s">
        <v>1287</v>
      </c>
      <c r="R3893" s="69"/>
      <c r="S3893" s="70">
        <v>2296</v>
      </c>
      <c r="T3893" s="70"/>
      <c r="U3893" s="69" t="s">
        <v>1287</v>
      </c>
      <c r="V3893" s="73">
        <v>103</v>
      </c>
      <c r="W3893" s="69" t="s">
        <v>1287</v>
      </c>
      <c r="X3893" s="69"/>
      <c r="Y3893" s="70"/>
      <c r="Z3893" s="69">
        <v>0</v>
      </c>
      <c r="AA3893" s="69" t="s">
        <v>989</v>
      </c>
      <c r="AB3893" s="69" t="s">
        <v>1144</v>
      </c>
      <c r="AC3893" s="69"/>
    </row>
    <row r="3894" spans="1:29" x14ac:dyDescent="0.25">
      <c r="A3894" s="71" t="s">
        <v>193</v>
      </c>
      <c r="B3894" s="71"/>
      <c r="C3894" s="71"/>
      <c r="D3894" s="71"/>
      <c r="E3894" s="71"/>
      <c r="F3894" s="71"/>
      <c r="G3894" s="71"/>
      <c r="H3894" s="71"/>
      <c r="I3894" s="72">
        <v>2296</v>
      </c>
      <c r="J3894" s="71"/>
      <c r="K3894" s="71"/>
      <c r="L3894" s="72">
        <v>2296</v>
      </c>
      <c r="M3894" s="72">
        <v>0</v>
      </c>
      <c r="N3894" s="71"/>
      <c r="O3894" s="71"/>
      <c r="P3894" s="71"/>
      <c r="Q3894" s="71"/>
      <c r="R3894" s="71"/>
      <c r="S3894" s="72">
        <v>2296</v>
      </c>
      <c r="T3894" s="72">
        <v>2296</v>
      </c>
      <c r="U3894" s="71"/>
      <c r="V3894" s="71"/>
      <c r="W3894" s="71"/>
      <c r="X3894" s="72">
        <v>0</v>
      </c>
      <c r="Y3894" s="72">
        <v>0</v>
      </c>
      <c r="Z3894" s="72">
        <v>2296</v>
      </c>
      <c r="AA3894" s="69"/>
      <c r="AB3894" s="69"/>
      <c r="AC3894" s="69"/>
    </row>
    <row r="3895" spans="1:29" ht="30" x14ac:dyDescent="0.25">
      <c r="A3895" s="68" t="s">
        <v>26619</v>
      </c>
      <c r="B3895" s="69" t="s">
        <v>25816</v>
      </c>
      <c r="C3895" s="69" t="s">
        <v>26618</v>
      </c>
      <c r="D3895" s="69" t="s">
        <v>20673</v>
      </c>
      <c r="E3895" s="69"/>
      <c r="F3895" s="69" t="s">
        <v>1234</v>
      </c>
      <c r="G3895" s="69" t="s">
        <v>3798</v>
      </c>
      <c r="H3895" s="69" t="s">
        <v>962</v>
      </c>
      <c r="I3895" s="70">
        <v>5483.87</v>
      </c>
      <c r="J3895" s="69" t="s">
        <v>4591</v>
      </c>
      <c r="K3895" s="69" t="s">
        <v>26617</v>
      </c>
      <c r="L3895" s="70">
        <v>5483.87</v>
      </c>
      <c r="M3895" s="69"/>
      <c r="N3895" s="69" t="s">
        <v>26616</v>
      </c>
      <c r="O3895" s="69"/>
      <c r="P3895" s="69" t="s">
        <v>1153</v>
      </c>
      <c r="Q3895" s="69" t="s">
        <v>1182</v>
      </c>
      <c r="R3895" s="69"/>
      <c r="S3895" s="70">
        <v>5483.87</v>
      </c>
      <c r="T3895" s="70"/>
      <c r="U3895" s="69" t="s">
        <v>1563</v>
      </c>
      <c r="V3895" s="73">
        <v>87</v>
      </c>
      <c r="W3895" s="69" t="s">
        <v>1563</v>
      </c>
      <c r="X3895" s="69"/>
      <c r="Y3895" s="70"/>
      <c r="Z3895" s="69">
        <v>0</v>
      </c>
      <c r="AA3895" s="69" t="s">
        <v>989</v>
      </c>
      <c r="AB3895" s="69" t="s">
        <v>1144</v>
      </c>
      <c r="AC3895" s="69"/>
    </row>
    <row r="3896" spans="1:29" x14ac:dyDescent="0.25">
      <c r="A3896" s="71" t="s">
        <v>193</v>
      </c>
      <c r="B3896" s="71"/>
      <c r="C3896" s="71"/>
      <c r="D3896" s="71"/>
      <c r="E3896" s="71"/>
      <c r="F3896" s="71"/>
      <c r="G3896" s="71"/>
      <c r="H3896" s="71"/>
      <c r="I3896" s="72">
        <v>5483.87</v>
      </c>
      <c r="J3896" s="71"/>
      <c r="K3896" s="71"/>
      <c r="L3896" s="72">
        <v>5483.87</v>
      </c>
      <c r="M3896" s="72">
        <v>0</v>
      </c>
      <c r="N3896" s="71"/>
      <c r="O3896" s="71"/>
      <c r="P3896" s="71"/>
      <c r="Q3896" s="71"/>
      <c r="R3896" s="71"/>
      <c r="S3896" s="72">
        <v>5483.87</v>
      </c>
      <c r="T3896" s="72">
        <v>5483.87</v>
      </c>
      <c r="U3896" s="71"/>
      <c r="V3896" s="71"/>
      <c r="W3896" s="71"/>
      <c r="X3896" s="72">
        <v>0</v>
      </c>
      <c r="Y3896" s="72">
        <v>0</v>
      </c>
      <c r="Z3896" s="72">
        <v>5483.87</v>
      </c>
      <c r="AA3896" s="69"/>
      <c r="AB3896" s="69"/>
      <c r="AC3896" s="69"/>
    </row>
    <row r="3897" spans="1:29" ht="60" x14ac:dyDescent="0.25">
      <c r="A3897" s="68" t="s">
        <v>26615</v>
      </c>
      <c r="B3897" s="69" t="s">
        <v>26614</v>
      </c>
      <c r="C3897" s="69" t="s">
        <v>26613</v>
      </c>
      <c r="D3897" s="69" t="s">
        <v>4623</v>
      </c>
      <c r="E3897" s="69"/>
      <c r="F3897" s="69" t="s">
        <v>1234</v>
      </c>
      <c r="G3897" s="69" t="s">
        <v>1242</v>
      </c>
      <c r="H3897" s="69" t="s">
        <v>962</v>
      </c>
      <c r="I3897" s="70">
        <v>2746.58</v>
      </c>
      <c r="J3897" s="69" t="s">
        <v>4591</v>
      </c>
      <c r="K3897" s="69" t="s">
        <v>26612</v>
      </c>
      <c r="L3897" s="70">
        <v>2746.58</v>
      </c>
      <c r="M3897" s="69"/>
      <c r="N3897" s="69" t="s">
        <v>26611</v>
      </c>
      <c r="O3897" s="69"/>
      <c r="P3897" s="69" t="s">
        <v>1851</v>
      </c>
      <c r="Q3897" s="69" t="s">
        <v>961</v>
      </c>
      <c r="R3897" s="69"/>
      <c r="S3897" s="70">
        <v>2746.58</v>
      </c>
      <c r="T3897" s="70"/>
      <c r="U3897" s="69" t="s">
        <v>961</v>
      </c>
      <c r="V3897" s="73">
        <v>83</v>
      </c>
      <c r="W3897" s="69" t="s">
        <v>961</v>
      </c>
      <c r="X3897" s="69"/>
      <c r="Y3897" s="70"/>
      <c r="Z3897" s="69">
        <v>0</v>
      </c>
      <c r="AA3897" s="69" t="s">
        <v>989</v>
      </c>
      <c r="AB3897" s="69" t="s">
        <v>1144</v>
      </c>
      <c r="AC3897" s="69"/>
    </row>
    <row r="3898" spans="1:29" x14ac:dyDescent="0.25">
      <c r="A3898" s="71" t="s">
        <v>193</v>
      </c>
      <c r="B3898" s="71"/>
      <c r="C3898" s="71"/>
      <c r="D3898" s="71"/>
      <c r="E3898" s="71"/>
      <c r="F3898" s="71"/>
      <c r="G3898" s="71"/>
      <c r="H3898" s="71"/>
      <c r="I3898" s="72">
        <v>2746.58</v>
      </c>
      <c r="J3898" s="71"/>
      <c r="K3898" s="71"/>
      <c r="L3898" s="72">
        <v>2746.58</v>
      </c>
      <c r="M3898" s="72">
        <v>0</v>
      </c>
      <c r="N3898" s="71"/>
      <c r="O3898" s="71"/>
      <c r="P3898" s="71"/>
      <c r="Q3898" s="71"/>
      <c r="R3898" s="71"/>
      <c r="S3898" s="72">
        <v>2746.58</v>
      </c>
      <c r="T3898" s="72">
        <v>2746.58</v>
      </c>
      <c r="U3898" s="71"/>
      <c r="V3898" s="71"/>
      <c r="W3898" s="71"/>
      <c r="X3898" s="72">
        <v>0</v>
      </c>
      <c r="Y3898" s="72">
        <v>0</v>
      </c>
      <c r="Z3898" s="72">
        <v>2746.58</v>
      </c>
      <c r="AA3898" s="69"/>
      <c r="AB3898" s="69"/>
      <c r="AC3898" s="69"/>
    </row>
    <row r="3899" spans="1:29" ht="50" x14ac:dyDescent="0.25">
      <c r="A3899" s="68" t="s">
        <v>26610</v>
      </c>
      <c r="B3899" s="69" t="s">
        <v>26609</v>
      </c>
      <c r="C3899" s="69" t="s">
        <v>26607</v>
      </c>
      <c r="D3899" s="69" t="s">
        <v>26608</v>
      </c>
      <c r="E3899" s="69"/>
      <c r="F3899" s="69" t="s">
        <v>3815</v>
      </c>
      <c r="G3899" s="69" t="s">
        <v>961</v>
      </c>
      <c r="H3899" s="69" t="s">
        <v>962</v>
      </c>
      <c r="I3899" s="70">
        <v>158361.9</v>
      </c>
      <c r="J3899" s="69" t="s">
        <v>4591</v>
      </c>
      <c r="K3899" s="69" t="s">
        <v>26606</v>
      </c>
      <c r="L3899" s="70">
        <v>158361.9</v>
      </c>
      <c r="M3899" s="69"/>
      <c r="N3899" s="69" t="s">
        <v>26605</v>
      </c>
      <c r="O3899" s="69"/>
      <c r="P3899" s="69" t="s">
        <v>1996</v>
      </c>
      <c r="Q3899" s="69" t="s">
        <v>1268</v>
      </c>
      <c r="R3899" s="69"/>
      <c r="S3899" s="70">
        <v>158361.9</v>
      </c>
      <c r="T3899" s="70"/>
      <c r="U3899" s="69" t="s">
        <v>1268</v>
      </c>
      <c r="V3899" s="73">
        <v>81</v>
      </c>
      <c r="W3899" s="69" t="s">
        <v>1268</v>
      </c>
      <c r="X3899" s="69"/>
      <c r="Y3899" s="70"/>
      <c r="Z3899" s="69">
        <v>0</v>
      </c>
      <c r="AA3899" s="69" t="s">
        <v>989</v>
      </c>
      <c r="AB3899" s="69" t="s">
        <v>1144</v>
      </c>
      <c r="AC3899" s="69"/>
    </row>
    <row r="3900" spans="1:29" x14ac:dyDescent="0.25">
      <c r="A3900" s="71" t="s">
        <v>193</v>
      </c>
      <c r="B3900" s="71"/>
      <c r="C3900" s="71"/>
      <c r="D3900" s="71"/>
      <c r="E3900" s="71"/>
      <c r="F3900" s="71"/>
      <c r="G3900" s="71"/>
      <c r="H3900" s="71"/>
      <c r="I3900" s="72">
        <v>158361.9</v>
      </c>
      <c r="J3900" s="71"/>
      <c r="K3900" s="71"/>
      <c r="L3900" s="72">
        <v>158361.9</v>
      </c>
      <c r="M3900" s="72">
        <v>0</v>
      </c>
      <c r="N3900" s="71"/>
      <c r="O3900" s="71"/>
      <c r="P3900" s="71"/>
      <c r="Q3900" s="71"/>
      <c r="R3900" s="71"/>
      <c r="S3900" s="72">
        <v>158361.9</v>
      </c>
      <c r="T3900" s="72">
        <v>158361.9</v>
      </c>
      <c r="U3900" s="71"/>
      <c r="V3900" s="71"/>
      <c r="W3900" s="71"/>
      <c r="X3900" s="72">
        <v>0</v>
      </c>
      <c r="Y3900" s="72">
        <v>0</v>
      </c>
      <c r="Z3900" s="72">
        <v>158361.9</v>
      </c>
      <c r="AA3900" s="69"/>
      <c r="AB3900" s="69"/>
      <c r="AC3900" s="69"/>
    </row>
    <row r="3901" spans="1:29" ht="40" x14ac:dyDescent="0.25">
      <c r="A3901" s="68" t="s">
        <v>26604</v>
      </c>
      <c r="B3901" s="69" t="s">
        <v>26603</v>
      </c>
      <c r="C3901" s="69" t="s">
        <v>26602</v>
      </c>
      <c r="D3901" s="69" t="s">
        <v>20389</v>
      </c>
      <c r="E3901" s="69"/>
      <c r="F3901" s="69" t="s">
        <v>1836</v>
      </c>
      <c r="G3901" s="69" t="s">
        <v>3798</v>
      </c>
      <c r="H3901" s="69" t="s">
        <v>962</v>
      </c>
      <c r="I3901" s="70">
        <v>1298.3800000000001</v>
      </c>
      <c r="J3901" s="69" t="s">
        <v>4591</v>
      </c>
      <c r="K3901" s="69" t="s">
        <v>26601</v>
      </c>
      <c r="L3901" s="70">
        <v>1298.3800000000001</v>
      </c>
      <c r="M3901" s="69"/>
      <c r="N3901" s="69" t="s">
        <v>26600</v>
      </c>
      <c r="O3901" s="69"/>
      <c r="P3901" s="69" t="s">
        <v>988</v>
      </c>
      <c r="Q3901" s="69" t="s">
        <v>1393</v>
      </c>
      <c r="R3901" s="69"/>
      <c r="S3901" s="70">
        <v>1298.3800000000001</v>
      </c>
      <c r="T3901" s="70"/>
      <c r="U3901" s="69" t="s">
        <v>1393</v>
      </c>
      <c r="V3901" s="73">
        <v>52</v>
      </c>
      <c r="W3901" s="69" t="s">
        <v>1393</v>
      </c>
      <c r="X3901" s="69"/>
      <c r="Y3901" s="70"/>
      <c r="Z3901" s="69">
        <v>0</v>
      </c>
      <c r="AA3901" s="69" t="s">
        <v>989</v>
      </c>
      <c r="AB3901" s="69" t="s">
        <v>1144</v>
      </c>
      <c r="AC3901" s="69"/>
    </row>
    <row r="3902" spans="1:29" x14ac:dyDescent="0.25">
      <c r="A3902" s="71" t="s">
        <v>193</v>
      </c>
      <c r="B3902" s="71"/>
      <c r="C3902" s="71"/>
      <c r="D3902" s="71"/>
      <c r="E3902" s="71"/>
      <c r="F3902" s="71"/>
      <c r="G3902" s="71"/>
      <c r="H3902" s="71"/>
      <c r="I3902" s="72">
        <v>1298.3800000000001</v>
      </c>
      <c r="J3902" s="71"/>
      <c r="K3902" s="71"/>
      <c r="L3902" s="72">
        <v>1298.3800000000001</v>
      </c>
      <c r="M3902" s="72">
        <v>0</v>
      </c>
      <c r="N3902" s="71"/>
      <c r="O3902" s="71"/>
      <c r="P3902" s="71"/>
      <c r="Q3902" s="71"/>
      <c r="R3902" s="71"/>
      <c r="S3902" s="72">
        <v>1298.3800000000001</v>
      </c>
      <c r="T3902" s="72">
        <v>1298.3800000000001</v>
      </c>
      <c r="U3902" s="71"/>
      <c r="V3902" s="71"/>
      <c r="W3902" s="71"/>
      <c r="X3902" s="72">
        <v>0</v>
      </c>
      <c r="Y3902" s="72">
        <v>0</v>
      </c>
      <c r="Z3902" s="72">
        <v>1298.3800000000001</v>
      </c>
      <c r="AA3902" s="69"/>
      <c r="AB3902" s="69"/>
      <c r="AC3902" s="69"/>
    </row>
    <row r="3903" spans="1:29" ht="70" x14ac:dyDescent="0.25">
      <c r="A3903" s="68" t="s">
        <v>26599</v>
      </c>
      <c r="B3903" s="69" t="s">
        <v>26598</v>
      </c>
      <c r="C3903" s="69" t="s">
        <v>26597</v>
      </c>
      <c r="D3903" s="69" t="s">
        <v>4589</v>
      </c>
      <c r="E3903" s="69"/>
      <c r="F3903" s="69" t="s">
        <v>4935</v>
      </c>
      <c r="G3903" s="69" t="s">
        <v>3798</v>
      </c>
      <c r="H3903" s="69" t="s">
        <v>962</v>
      </c>
      <c r="I3903" s="70">
        <v>24738.9</v>
      </c>
      <c r="J3903" s="69" t="s">
        <v>4591</v>
      </c>
      <c r="K3903" s="69" t="s">
        <v>26596</v>
      </c>
      <c r="L3903" s="70">
        <v>24738.9</v>
      </c>
      <c r="M3903" s="69"/>
      <c r="N3903" s="69" t="s">
        <v>26595</v>
      </c>
      <c r="O3903" s="69" t="s">
        <v>26595</v>
      </c>
      <c r="P3903" s="69" t="s">
        <v>1010</v>
      </c>
      <c r="Q3903" s="69" t="s">
        <v>1287</v>
      </c>
      <c r="R3903" s="69" t="s">
        <v>2028</v>
      </c>
      <c r="S3903" s="70">
        <v>24738.9</v>
      </c>
      <c r="T3903" s="70"/>
      <c r="U3903" s="69" t="s">
        <v>1611</v>
      </c>
      <c r="V3903" s="73">
        <v>39</v>
      </c>
      <c r="W3903" s="69" t="s">
        <v>1287</v>
      </c>
      <c r="X3903" s="69"/>
      <c r="Y3903" s="70"/>
      <c r="Z3903" s="69">
        <v>69.37</v>
      </c>
      <c r="AA3903" s="69" t="s">
        <v>989</v>
      </c>
      <c r="AB3903" s="69" t="s">
        <v>1144</v>
      </c>
      <c r="AC3903" s="69"/>
    </row>
    <row r="3904" spans="1:29" x14ac:dyDescent="0.25">
      <c r="A3904" s="71" t="s">
        <v>193</v>
      </c>
      <c r="B3904" s="71"/>
      <c r="C3904" s="71"/>
      <c r="D3904" s="71"/>
      <c r="E3904" s="71"/>
      <c r="F3904" s="71"/>
      <c r="G3904" s="71"/>
      <c r="H3904" s="71"/>
      <c r="I3904" s="72">
        <v>24738.9</v>
      </c>
      <c r="J3904" s="71"/>
      <c r="K3904" s="71"/>
      <c r="L3904" s="72">
        <v>24738.9</v>
      </c>
      <c r="M3904" s="72">
        <v>0</v>
      </c>
      <c r="N3904" s="71"/>
      <c r="O3904" s="71"/>
      <c r="P3904" s="71"/>
      <c r="Q3904" s="71"/>
      <c r="R3904" s="71"/>
      <c r="S3904" s="72">
        <v>24738.9</v>
      </c>
      <c r="T3904" s="72">
        <v>24738.9</v>
      </c>
      <c r="U3904" s="71"/>
      <c r="V3904" s="71"/>
      <c r="W3904" s="71"/>
      <c r="X3904" s="72">
        <v>0</v>
      </c>
      <c r="Y3904" s="72">
        <v>69.37</v>
      </c>
      <c r="Z3904" s="72">
        <v>24808.27</v>
      </c>
      <c r="AA3904" s="69"/>
      <c r="AB3904" s="69"/>
      <c r="AC3904" s="69"/>
    </row>
    <row r="3905" spans="1:29" ht="30" x14ac:dyDescent="0.25">
      <c r="A3905" s="68" t="s">
        <v>26594</v>
      </c>
      <c r="B3905" s="69" t="s">
        <v>26593</v>
      </c>
      <c r="C3905" s="69" t="s">
        <v>26592</v>
      </c>
      <c r="D3905" s="69" t="s">
        <v>21039</v>
      </c>
      <c r="E3905" s="69"/>
      <c r="F3905" s="69" t="s">
        <v>4935</v>
      </c>
      <c r="G3905" s="69" t="s">
        <v>961</v>
      </c>
      <c r="H3905" s="69" t="s">
        <v>962</v>
      </c>
      <c r="I3905" s="70">
        <v>6520.05</v>
      </c>
      <c r="J3905" s="69" t="s">
        <v>4591</v>
      </c>
      <c r="K3905" s="69" t="s">
        <v>26591</v>
      </c>
      <c r="L3905" s="70">
        <v>6520.05</v>
      </c>
      <c r="M3905" s="69"/>
      <c r="N3905" s="69" t="s">
        <v>26590</v>
      </c>
      <c r="O3905" s="69"/>
      <c r="P3905" s="69" t="s">
        <v>1645</v>
      </c>
      <c r="Q3905" s="69" t="s">
        <v>2620</v>
      </c>
      <c r="R3905" s="69"/>
      <c r="S3905" s="70">
        <v>6520.05</v>
      </c>
      <c r="T3905" s="70"/>
      <c r="U3905" s="69" t="s">
        <v>2620</v>
      </c>
      <c r="V3905" s="73">
        <v>89</v>
      </c>
      <c r="W3905" s="69" t="s">
        <v>2620</v>
      </c>
      <c r="X3905" s="69"/>
      <c r="Y3905" s="70"/>
      <c r="Z3905" s="69">
        <v>0</v>
      </c>
      <c r="AA3905" s="69" t="s">
        <v>989</v>
      </c>
      <c r="AB3905" s="69" t="s">
        <v>1144</v>
      </c>
      <c r="AC3905" s="69"/>
    </row>
    <row r="3906" spans="1:29" x14ac:dyDescent="0.25">
      <c r="A3906" s="71" t="s">
        <v>193</v>
      </c>
      <c r="B3906" s="71"/>
      <c r="C3906" s="71"/>
      <c r="D3906" s="71"/>
      <c r="E3906" s="71"/>
      <c r="F3906" s="71"/>
      <c r="G3906" s="71"/>
      <c r="H3906" s="71"/>
      <c r="I3906" s="72">
        <v>6520.05</v>
      </c>
      <c r="J3906" s="71"/>
      <c r="K3906" s="71"/>
      <c r="L3906" s="72">
        <v>6520.05</v>
      </c>
      <c r="M3906" s="72">
        <v>0</v>
      </c>
      <c r="N3906" s="71"/>
      <c r="O3906" s="71"/>
      <c r="P3906" s="71"/>
      <c r="Q3906" s="71"/>
      <c r="R3906" s="71"/>
      <c r="S3906" s="72">
        <v>6520.05</v>
      </c>
      <c r="T3906" s="72">
        <v>6520.05</v>
      </c>
      <c r="U3906" s="71"/>
      <c r="V3906" s="71"/>
      <c r="W3906" s="71"/>
      <c r="X3906" s="72">
        <v>0</v>
      </c>
      <c r="Y3906" s="72">
        <v>0</v>
      </c>
      <c r="Z3906" s="72">
        <v>6520.05</v>
      </c>
      <c r="AA3906" s="69"/>
      <c r="AB3906" s="69"/>
      <c r="AC3906" s="69"/>
    </row>
    <row r="3907" spans="1:29" ht="20" x14ac:dyDescent="0.25">
      <c r="A3907" s="68" t="s">
        <v>26589</v>
      </c>
      <c r="B3907" s="69" t="s">
        <v>26588</v>
      </c>
      <c r="C3907" s="69" t="s">
        <v>26587</v>
      </c>
      <c r="D3907" s="69" t="s">
        <v>4611</v>
      </c>
      <c r="E3907" s="69"/>
      <c r="F3907" s="69" t="s">
        <v>4935</v>
      </c>
      <c r="G3907" s="69" t="s">
        <v>3798</v>
      </c>
      <c r="H3907" s="69" t="s">
        <v>962</v>
      </c>
      <c r="I3907" s="70">
        <v>4388.3599999999997</v>
      </c>
      <c r="J3907" s="69" t="s">
        <v>4591</v>
      </c>
      <c r="K3907" s="69" t="s">
        <v>26586</v>
      </c>
      <c r="L3907" s="70">
        <v>4388.3599999999997</v>
      </c>
      <c r="M3907" s="69"/>
      <c r="N3907" s="69" t="s">
        <v>26585</v>
      </c>
      <c r="O3907" s="69"/>
      <c r="P3907" s="69" t="s">
        <v>1300</v>
      </c>
      <c r="Q3907" s="69" t="s">
        <v>1287</v>
      </c>
      <c r="R3907" s="69"/>
      <c r="S3907" s="70">
        <v>4388.3599999999997</v>
      </c>
      <c r="T3907" s="70"/>
      <c r="U3907" s="69" t="s">
        <v>1287</v>
      </c>
      <c r="V3907" s="73">
        <v>103</v>
      </c>
      <c r="W3907" s="69" t="s">
        <v>1287</v>
      </c>
      <c r="X3907" s="69"/>
      <c r="Y3907" s="70"/>
      <c r="Z3907" s="69">
        <v>0</v>
      </c>
      <c r="AA3907" s="69" t="s">
        <v>989</v>
      </c>
      <c r="AB3907" s="69" t="s">
        <v>1144</v>
      </c>
      <c r="AC3907" s="69"/>
    </row>
    <row r="3908" spans="1:29" x14ac:dyDescent="0.25">
      <c r="A3908" s="71" t="s">
        <v>193</v>
      </c>
      <c r="B3908" s="71"/>
      <c r="C3908" s="71"/>
      <c r="D3908" s="71"/>
      <c r="E3908" s="71"/>
      <c r="F3908" s="71"/>
      <c r="G3908" s="71"/>
      <c r="H3908" s="71"/>
      <c r="I3908" s="72">
        <v>4388.3599999999997</v>
      </c>
      <c r="J3908" s="71"/>
      <c r="K3908" s="71"/>
      <c r="L3908" s="72">
        <v>4388.3599999999997</v>
      </c>
      <c r="M3908" s="72">
        <v>0</v>
      </c>
      <c r="N3908" s="71"/>
      <c r="O3908" s="71"/>
      <c r="P3908" s="71"/>
      <c r="Q3908" s="71"/>
      <c r="R3908" s="71"/>
      <c r="S3908" s="72">
        <v>4388.3599999999997</v>
      </c>
      <c r="T3908" s="72">
        <v>4388.3599999999997</v>
      </c>
      <c r="U3908" s="71"/>
      <c r="V3908" s="71"/>
      <c r="W3908" s="71"/>
      <c r="X3908" s="72">
        <v>0</v>
      </c>
      <c r="Y3908" s="72">
        <v>0</v>
      </c>
      <c r="Z3908" s="72">
        <v>4388.3599999999997</v>
      </c>
      <c r="AA3908" s="69"/>
      <c r="AB3908" s="69"/>
      <c r="AC3908" s="69"/>
    </row>
    <row r="3909" spans="1:29" ht="30" x14ac:dyDescent="0.25">
      <c r="A3909" s="68" t="s">
        <v>26584</v>
      </c>
      <c r="B3909" s="69" t="s">
        <v>26583</v>
      </c>
      <c r="C3909" s="69" t="s">
        <v>26582</v>
      </c>
      <c r="D3909" s="69" t="s">
        <v>4623</v>
      </c>
      <c r="E3909" s="69"/>
      <c r="F3909" s="69" t="s">
        <v>4935</v>
      </c>
      <c r="G3909" s="69" t="s">
        <v>3798</v>
      </c>
      <c r="H3909" s="69" t="s">
        <v>962</v>
      </c>
      <c r="I3909" s="70">
        <v>5728.13</v>
      </c>
      <c r="J3909" s="69" t="s">
        <v>4591</v>
      </c>
      <c r="K3909" s="69" t="s">
        <v>26581</v>
      </c>
      <c r="L3909" s="70">
        <v>5728.13</v>
      </c>
      <c r="M3909" s="69"/>
      <c r="N3909" s="69" t="s">
        <v>26580</v>
      </c>
      <c r="O3909" s="69"/>
      <c r="P3909" s="69" t="s">
        <v>1851</v>
      </c>
      <c r="Q3909" s="69" t="s">
        <v>961</v>
      </c>
      <c r="R3909" s="69"/>
      <c r="S3909" s="70">
        <v>5728.13</v>
      </c>
      <c r="T3909" s="70"/>
      <c r="U3909" s="69" t="s">
        <v>961</v>
      </c>
      <c r="V3909" s="73">
        <v>83</v>
      </c>
      <c r="W3909" s="69" t="s">
        <v>961</v>
      </c>
      <c r="X3909" s="69"/>
      <c r="Y3909" s="70"/>
      <c r="Z3909" s="69">
        <v>0</v>
      </c>
      <c r="AA3909" s="69" t="s">
        <v>989</v>
      </c>
      <c r="AB3909" s="69" t="s">
        <v>1144</v>
      </c>
      <c r="AC3909" s="69"/>
    </row>
    <row r="3910" spans="1:29" x14ac:dyDescent="0.25">
      <c r="A3910" s="71" t="s">
        <v>193</v>
      </c>
      <c r="B3910" s="71"/>
      <c r="C3910" s="71"/>
      <c r="D3910" s="71"/>
      <c r="E3910" s="71"/>
      <c r="F3910" s="71"/>
      <c r="G3910" s="71"/>
      <c r="H3910" s="71"/>
      <c r="I3910" s="72">
        <v>5728.13</v>
      </c>
      <c r="J3910" s="71"/>
      <c r="K3910" s="71"/>
      <c r="L3910" s="72">
        <v>5728.13</v>
      </c>
      <c r="M3910" s="72">
        <v>0</v>
      </c>
      <c r="N3910" s="71"/>
      <c r="O3910" s="71"/>
      <c r="P3910" s="71"/>
      <c r="Q3910" s="71"/>
      <c r="R3910" s="71"/>
      <c r="S3910" s="72">
        <v>5728.13</v>
      </c>
      <c r="T3910" s="72">
        <v>5728.13</v>
      </c>
      <c r="U3910" s="71"/>
      <c r="V3910" s="71"/>
      <c r="W3910" s="71"/>
      <c r="X3910" s="72">
        <v>0</v>
      </c>
      <c r="Y3910" s="72">
        <v>0</v>
      </c>
      <c r="Z3910" s="72">
        <v>5728.13</v>
      </c>
      <c r="AA3910" s="69"/>
      <c r="AB3910" s="69"/>
      <c r="AC3910" s="69"/>
    </row>
    <row r="3911" spans="1:29" ht="30" x14ac:dyDescent="0.25">
      <c r="A3911" s="68" t="s">
        <v>26579</v>
      </c>
      <c r="B3911" s="69" t="s">
        <v>26578</v>
      </c>
      <c r="C3911" s="69" t="s">
        <v>26577</v>
      </c>
      <c r="D3911" s="69" t="s">
        <v>4836</v>
      </c>
      <c r="E3911" s="69"/>
      <c r="F3911" s="69" t="s">
        <v>4935</v>
      </c>
      <c r="G3911" s="69" t="s">
        <v>3798</v>
      </c>
      <c r="H3911" s="69" t="s">
        <v>962</v>
      </c>
      <c r="I3911" s="70">
        <v>858.67</v>
      </c>
      <c r="J3911" s="69" t="s">
        <v>4591</v>
      </c>
      <c r="K3911" s="69" t="s">
        <v>26576</v>
      </c>
      <c r="L3911" s="70">
        <v>858.67</v>
      </c>
      <c r="M3911" s="69"/>
      <c r="N3911" s="69" t="s">
        <v>26575</v>
      </c>
      <c r="O3911" s="69"/>
      <c r="P3911" s="69" t="s">
        <v>3480</v>
      </c>
      <c r="Q3911" s="69" t="s">
        <v>2743</v>
      </c>
      <c r="R3911" s="69"/>
      <c r="S3911" s="70">
        <v>858.67</v>
      </c>
      <c r="T3911" s="70"/>
      <c r="U3911" s="69" t="s">
        <v>2743</v>
      </c>
      <c r="V3911" s="73">
        <v>90</v>
      </c>
      <c r="W3911" s="69" t="s">
        <v>2743</v>
      </c>
      <c r="X3911" s="69"/>
      <c r="Y3911" s="70"/>
      <c r="Z3911" s="69">
        <v>0</v>
      </c>
      <c r="AA3911" s="69" t="s">
        <v>989</v>
      </c>
      <c r="AB3911" s="69" t="s">
        <v>1144</v>
      </c>
      <c r="AC3911" s="69"/>
    </row>
    <row r="3912" spans="1:29" x14ac:dyDescent="0.25">
      <c r="A3912" s="71" t="s">
        <v>193</v>
      </c>
      <c r="B3912" s="71"/>
      <c r="C3912" s="71"/>
      <c r="D3912" s="71"/>
      <c r="E3912" s="71"/>
      <c r="F3912" s="71"/>
      <c r="G3912" s="71"/>
      <c r="H3912" s="71"/>
      <c r="I3912" s="72">
        <v>858.67</v>
      </c>
      <c r="J3912" s="71"/>
      <c r="K3912" s="71"/>
      <c r="L3912" s="72">
        <v>858.67</v>
      </c>
      <c r="M3912" s="72">
        <v>0</v>
      </c>
      <c r="N3912" s="71"/>
      <c r="O3912" s="71"/>
      <c r="P3912" s="71"/>
      <c r="Q3912" s="71"/>
      <c r="R3912" s="71"/>
      <c r="S3912" s="72">
        <v>858.67</v>
      </c>
      <c r="T3912" s="72">
        <v>858.67</v>
      </c>
      <c r="U3912" s="71"/>
      <c r="V3912" s="71"/>
      <c r="W3912" s="71"/>
      <c r="X3912" s="72">
        <v>0</v>
      </c>
      <c r="Y3912" s="72">
        <v>0</v>
      </c>
      <c r="Z3912" s="72">
        <v>858.67</v>
      </c>
      <c r="AA3912" s="69"/>
      <c r="AB3912" s="69"/>
      <c r="AC3912" s="69"/>
    </row>
    <row r="3913" spans="1:29" ht="20" x14ac:dyDescent="0.25">
      <c r="A3913" s="68" t="s">
        <v>26574</v>
      </c>
      <c r="B3913" s="69" t="s">
        <v>26504</v>
      </c>
      <c r="C3913" s="69" t="s">
        <v>26573</v>
      </c>
      <c r="D3913" s="69" t="s">
        <v>4611</v>
      </c>
      <c r="E3913" s="69"/>
      <c r="F3913" s="69" t="s">
        <v>4935</v>
      </c>
      <c r="G3913" s="69" t="s">
        <v>1242</v>
      </c>
      <c r="H3913" s="69" t="s">
        <v>962</v>
      </c>
      <c r="I3913" s="70">
        <v>3462.64</v>
      </c>
      <c r="J3913" s="69" t="s">
        <v>4591</v>
      </c>
      <c r="K3913" s="69" t="s">
        <v>26572</v>
      </c>
      <c r="L3913" s="70">
        <v>3462.64</v>
      </c>
      <c r="M3913" s="69"/>
      <c r="N3913" s="69" t="s">
        <v>26571</v>
      </c>
      <c r="O3913" s="69"/>
      <c r="P3913" s="69" t="s">
        <v>2516</v>
      </c>
      <c r="Q3913" s="69" t="s">
        <v>1603</v>
      </c>
      <c r="R3913" s="69"/>
      <c r="S3913" s="70">
        <v>3462.64</v>
      </c>
      <c r="T3913" s="70"/>
      <c r="U3913" s="69" t="s">
        <v>1603</v>
      </c>
      <c r="V3913" s="73">
        <v>98</v>
      </c>
      <c r="W3913" s="69" t="s">
        <v>1603</v>
      </c>
      <c r="X3913" s="69"/>
      <c r="Y3913" s="70"/>
      <c r="Z3913" s="69">
        <v>0</v>
      </c>
      <c r="AA3913" s="69" t="s">
        <v>989</v>
      </c>
      <c r="AB3913" s="69" t="s">
        <v>1144</v>
      </c>
      <c r="AC3913" s="69"/>
    </row>
    <row r="3914" spans="1:29" x14ac:dyDescent="0.25">
      <c r="A3914" s="71" t="s">
        <v>193</v>
      </c>
      <c r="B3914" s="71"/>
      <c r="C3914" s="71"/>
      <c r="D3914" s="71"/>
      <c r="E3914" s="71"/>
      <c r="F3914" s="71"/>
      <c r="G3914" s="71"/>
      <c r="H3914" s="71"/>
      <c r="I3914" s="72">
        <v>3462.64</v>
      </c>
      <c r="J3914" s="71"/>
      <c r="K3914" s="71"/>
      <c r="L3914" s="72">
        <v>3462.64</v>
      </c>
      <c r="M3914" s="72">
        <v>0</v>
      </c>
      <c r="N3914" s="71"/>
      <c r="O3914" s="71"/>
      <c r="P3914" s="71"/>
      <c r="Q3914" s="71"/>
      <c r="R3914" s="71"/>
      <c r="S3914" s="72">
        <v>3462.64</v>
      </c>
      <c r="T3914" s="72">
        <v>3462.64</v>
      </c>
      <c r="U3914" s="71"/>
      <c r="V3914" s="71"/>
      <c r="W3914" s="71"/>
      <c r="X3914" s="72">
        <v>0</v>
      </c>
      <c r="Y3914" s="72">
        <v>0</v>
      </c>
      <c r="Z3914" s="72">
        <v>3462.64</v>
      </c>
      <c r="AA3914" s="69"/>
      <c r="AB3914" s="69"/>
      <c r="AC3914" s="69"/>
    </row>
    <row r="3915" spans="1:29" ht="70" x14ac:dyDescent="0.25">
      <c r="A3915" s="68" t="s">
        <v>26566</v>
      </c>
      <c r="B3915" s="69" t="s">
        <v>26565</v>
      </c>
      <c r="C3915" s="69" t="s">
        <v>26564</v>
      </c>
      <c r="D3915" s="69" t="s">
        <v>4589</v>
      </c>
      <c r="E3915" s="69"/>
      <c r="F3915" s="69" t="s">
        <v>4935</v>
      </c>
      <c r="G3915" s="69" t="s">
        <v>988</v>
      </c>
      <c r="H3915" s="69" t="s">
        <v>962</v>
      </c>
      <c r="I3915" s="70">
        <v>37694.99</v>
      </c>
      <c r="J3915" s="69" t="s">
        <v>4591</v>
      </c>
      <c r="K3915" s="69" t="s">
        <v>26563</v>
      </c>
      <c r="L3915" s="70">
        <v>37694.99</v>
      </c>
      <c r="M3915" s="69"/>
      <c r="N3915" s="69" t="s">
        <v>26562</v>
      </c>
      <c r="O3915" s="69"/>
      <c r="P3915" s="69" t="s">
        <v>2065</v>
      </c>
      <c r="Q3915" s="69" t="s">
        <v>2065</v>
      </c>
      <c r="R3915" s="69"/>
      <c r="S3915" s="70">
        <v>37694.99</v>
      </c>
      <c r="T3915" s="70"/>
      <c r="U3915" s="69" t="s">
        <v>2065</v>
      </c>
      <c r="V3915" s="73">
        <v>0</v>
      </c>
      <c r="W3915" s="69" t="s">
        <v>2065</v>
      </c>
      <c r="X3915" s="69"/>
      <c r="Y3915" s="70"/>
      <c r="Z3915" s="69">
        <v>0</v>
      </c>
      <c r="AA3915" s="69" t="s">
        <v>989</v>
      </c>
      <c r="AB3915" s="69" t="s">
        <v>1144</v>
      </c>
      <c r="AC3915" s="69"/>
    </row>
    <row r="3916" spans="1:29" x14ac:dyDescent="0.25">
      <c r="A3916" s="71" t="s">
        <v>193</v>
      </c>
      <c r="B3916" s="71"/>
      <c r="C3916" s="71"/>
      <c r="D3916" s="71"/>
      <c r="E3916" s="71"/>
      <c r="F3916" s="71"/>
      <c r="G3916" s="71"/>
      <c r="H3916" s="71"/>
      <c r="I3916" s="72">
        <v>37694.99</v>
      </c>
      <c r="J3916" s="71"/>
      <c r="K3916" s="71"/>
      <c r="L3916" s="72">
        <v>37694.99</v>
      </c>
      <c r="M3916" s="72">
        <v>0</v>
      </c>
      <c r="N3916" s="71"/>
      <c r="O3916" s="71"/>
      <c r="P3916" s="71"/>
      <c r="Q3916" s="71"/>
      <c r="R3916" s="71"/>
      <c r="S3916" s="72">
        <v>37694.99</v>
      </c>
      <c r="T3916" s="72">
        <v>37694.99</v>
      </c>
      <c r="U3916" s="71"/>
      <c r="V3916" s="71"/>
      <c r="W3916" s="71"/>
      <c r="X3916" s="72">
        <v>0</v>
      </c>
      <c r="Y3916" s="72">
        <v>0</v>
      </c>
      <c r="Z3916" s="72">
        <v>37694.99</v>
      </c>
      <c r="AA3916" s="69"/>
      <c r="AB3916" s="69"/>
      <c r="AC3916" s="69"/>
    </row>
    <row r="3917" spans="1:29" ht="30" x14ac:dyDescent="0.25">
      <c r="A3917" s="68" t="s">
        <v>26570</v>
      </c>
      <c r="B3917" s="69" t="s">
        <v>25397</v>
      </c>
      <c r="C3917" s="69" t="s">
        <v>26569</v>
      </c>
      <c r="D3917" s="69" t="s">
        <v>20673</v>
      </c>
      <c r="E3917" s="69"/>
      <c r="F3917" s="69" t="s">
        <v>4935</v>
      </c>
      <c r="G3917" s="69" t="s">
        <v>1849</v>
      </c>
      <c r="H3917" s="69" t="s">
        <v>962</v>
      </c>
      <c r="I3917" s="70">
        <v>10470.74</v>
      </c>
      <c r="J3917" s="69" t="s">
        <v>4591</v>
      </c>
      <c r="K3917" s="69" t="s">
        <v>26568</v>
      </c>
      <c r="L3917" s="70">
        <v>10470.74</v>
      </c>
      <c r="M3917" s="69"/>
      <c r="N3917" s="69" t="s">
        <v>26567</v>
      </c>
      <c r="O3917" s="69"/>
      <c r="P3917" s="69" t="s">
        <v>965</v>
      </c>
      <c r="Q3917" s="69" t="s">
        <v>1032</v>
      </c>
      <c r="R3917" s="69"/>
      <c r="S3917" s="70">
        <v>10470.74</v>
      </c>
      <c r="T3917" s="70"/>
      <c r="U3917" s="69" t="s">
        <v>1032</v>
      </c>
      <c r="V3917" s="73">
        <v>88</v>
      </c>
      <c r="W3917" s="69" t="s">
        <v>1032</v>
      </c>
      <c r="X3917" s="69"/>
      <c r="Y3917" s="70"/>
      <c r="Z3917" s="69">
        <v>0</v>
      </c>
      <c r="AA3917" s="69" t="s">
        <v>989</v>
      </c>
      <c r="AB3917" s="69" t="s">
        <v>1144</v>
      </c>
      <c r="AC3917" s="69"/>
    </row>
    <row r="3918" spans="1:29" x14ac:dyDescent="0.25">
      <c r="A3918" s="71" t="s">
        <v>193</v>
      </c>
      <c r="B3918" s="71"/>
      <c r="C3918" s="71"/>
      <c r="D3918" s="71"/>
      <c r="E3918" s="71"/>
      <c r="F3918" s="71"/>
      <c r="G3918" s="71"/>
      <c r="H3918" s="71"/>
      <c r="I3918" s="72">
        <v>10470.74</v>
      </c>
      <c r="J3918" s="71"/>
      <c r="K3918" s="71"/>
      <c r="L3918" s="72">
        <v>10470.74</v>
      </c>
      <c r="M3918" s="72">
        <v>0</v>
      </c>
      <c r="N3918" s="71"/>
      <c r="O3918" s="71"/>
      <c r="P3918" s="71"/>
      <c r="Q3918" s="71"/>
      <c r="R3918" s="71"/>
      <c r="S3918" s="72">
        <v>10470.74</v>
      </c>
      <c r="T3918" s="72">
        <v>10470.74</v>
      </c>
      <c r="U3918" s="71"/>
      <c r="V3918" s="71"/>
      <c r="W3918" s="71"/>
      <c r="X3918" s="72">
        <v>0</v>
      </c>
      <c r="Y3918" s="72">
        <v>0</v>
      </c>
      <c r="Z3918" s="72">
        <v>10470.74</v>
      </c>
      <c r="AA3918" s="69"/>
      <c r="AB3918" s="69"/>
      <c r="AC3918" s="69"/>
    </row>
    <row r="3919" spans="1:29" ht="30" x14ac:dyDescent="0.25">
      <c r="A3919" s="68" t="s">
        <v>26561</v>
      </c>
      <c r="B3919" s="69" t="s">
        <v>26399</v>
      </c>
      <c r="C3919" s="69" t="s">
        <v>26560</v>
      </c>
      <c r="D3919" s="69" t="s">
        <v>4746</v>
      </c>
      <c r="E3919" s="69"/>
      <c r="F3919" s="69" t="s">
        <v>3823</v>
      </c>
      <c r="G3919" s="69" t="s">
        <v>1242</v>
      </c>
      <c r="H3919" s="69" t="s">
        <v>962</v>
      </c>
      <c r="I3919" s="70">
        <v>27720</v>
      </c>
      <c r="J3919" s="69" t="s">
        <v>4591</v>
      </c>
      <c r="K3919" s="69" t="s">
        <v>26559</v>
      </c>
      <c r="L3919" s="70">
        <v>27720</v>
      </c>
      <c r="M3919" s="69"/>
      <c r="N3919" s="69" t="s">
        <v>26558</v>
      </c>
      <c r="O3919" s="69"/>
      <c r="P3919" s="69" t="s">
        <v>3826</v>
      </c>
      <c r="Q3919" s="69" t="s">
        <v>1603</v>
      </c>
      <c r="R3919" s="69"/>
      <c r="S3919" s="70">
        <v>27720</v>
      </c>
      <c r="T3919" s="70"/>
      <c r="U3919" s="69" t="s">
        <v>1603</v>
      </c>
      <c r="V3919" s="73">
        <v>90</v>
      </c>
      <c r="W3919" s="69" t="s">
        <v>1603</v>
      </c>
      <c r="X3919" s="69"/>
      <c r="Y3919" s="70"/>
      <c r="Z3919" s="69">
        <v>0</v>
      </c>
      <c r="AA3919" s="69" t="s">
        <v>989</v>
      </c>
      <c r="AB3919" s="69" t="s">
        <v>1144</v>
      </c>
      <c r="AC3919" s="69"/>
    </row>
    <row r="3920" spans="1:29" x14ac:dyDescent="0.25">
      <c r="A3920" s="71" t="s">
        <v>193</v>
      </c>
      <c r="B3920" s="71"/>
      <c r="C3920" s="71"/>
      <c r="D3920" s="71"/>
      <c r="E3920" s="71"/>
      <c r="F3920" s="71"/>
      <c r="G3920" s="71"/>
      <c r="H3920" s="71"/>
      <c r="I3920" s="72">
        <v>27720</v>
      </c>
      <c r="J3920" s="71"/>
      <c r="K3920" s="71"/>
      <c r="L3920" s="72">
        <v>27720</v>
      </c>
      <c r="M3920" s="72">
        <v>0</v>
      </c>
      <c r="N3920" s="71"/>
      <c r="O3920" s="71"/>
      <c r="P3920" s="71"/>
      <c r="Q3920" s="71"/>
      <c r="R3920" s="71"/>
      <c r="S3920" s="72">
        <v>27720</v>
      </c>
      <c r="T3920" s="72">
        <v>27720</v>
      </c>
      <c r="U3920" s="71"/>
      <c r="V3920" s="71"/>
      <c r="W3920" s="71"/>
      <c r="X3920" s="72">
        <v>0</v>
      </c>
      <c r="Y3920" s="72">
        <v>0</v>
      </c>
      <c r="Z3920" s="72">
        <v>27720</v>
      </c>
      <c r="AA3920" s="69"/>
      <c r="AB3920" s="69"/>
      <c r="AC3920" s="69"/>
    </row>
    <row r="3921" spans="1:29" ht="30" x14ac:dyDescent="0.25">
      <c r="A3921" s="68" t="s">
        <v>26557</v>
      </c>
      <c r="B3921" s="69" t="s">
        <v>26494</v>
      </c>
      <c r="C3921" s="69" t="s">
        <v>26556</v>
      </c>
      <c r="D3921" s="69" t="s">
        <v>4628</v>
      </c>
      <c r="E3921" s="69"/>
      <c r="F3921" s="69" t="s">
        <v>3823</v>
      </c>
      <c r="G3921" s="69" t="s">
        <v>1242</v>
      </c>
      <c r="H3921" s="69" t="s">
        <v>962</v>
      </c>
      <c r="I3921" s="70">
        <v>1788.17</v>
      </c>
      <c r="J3921" s="69" t="s">
        <v>4591</v>
      </c>
      <c r="K3921" s="69" t="s">
        <v>26555</v>
      </c>
      <c r="L3921" s="70">
        <v>1788.17</v>
      </c>
      <c r="M3921" s="69"/>
      <c r="N3921" s="69" t="s">
        <v>26554</v>
      </c>
      <c r="O3921" s="69"/>
      <c r="P3921" s="69" t="s">
        <v>1153</v>
      </c>
      <c r="Q3921" s="69" t="s">
        <v>1153</v>
      </c>
      <c r="R3921" s="69"/>
      <c r="S3921" s="70">
        <v>1788.17</v>
      </c>
      <c r="T3921" s="70"/>
      <c r="U3921" s="69" t="s">
        <v>1153</v>
      </c>
      <c r="V3921" s="73">
        <v>0</v>
      </c>
      <c r="W3921" s="69" t="s">
        <v>1257</v>
      </c>
      <c r="X3921" s="69"/>
      <c r="Y3921" s="70"/>
      <c r="Z3921" s="69">
        <v>0</v>
      </c>
      <c r="AA3921" s="69" t="s">
        <v>989</v>
      </c>
      <c r="AB3921" s="69" t="s">
        <v>1144</v>
      </c>
      <c r="AC3921" s="69"/>
    </row>
    <row r="3922" spans="1:29" x14ac:dyDescent="0.25">
      <c r="A3922" s="71" t="s">
        <v>193</v>
      </c>
      <c r="B3922" s="71"/>
      <c r="C3922" s="71"/>
      <c r="D3922" s="71"/>
      <c r="E3922" s="71"/>
      <c r="F3922" s="71"/>
      <c r="G3922" s="71"/>
      <c r="H3922" s="71"/>
      <c r="I3922" s="72">
        <v>1788.17</v>
      </c>
      <c r="J3922" s="71"/>
      <c r="K3922" s="71"/>
      <c r="L3922" s="72">
        <v>1788.17</v>
      </c>
      <c r="M3922" s="72">
        <v>0</v>
      </c>
      <c r="N3922" s="71"/>
      <c r="O3922" s="71"/>
      <c r="P3922" s="71"/>
      <c r="Q3922" s="71"/>
      <c r="R3922" s="71"/>
      <c r="S3922" s="72">
        <v>1788.17</v>
      </c>
      <c r="T3922" s="72">
        <v>1788.17</v>
      </c>
      <c r="U3922" s="71"/>
      <c r="V3922" s="71"/>
      <c r="W3922" s="71"/>
      <c r="X3922" s="72">
        <v>0</v>
      </c>
      <c r="Y3922" s="72">
        <v>0</v>
      </c>
      <c r="Z3922" s="72">
        <v>1788.17</v>
      </c>
      <c r="AA3922" s="69"/>
      <c r="AB3922" s="69"/>
      <c r="AC3922" s="69"/>
    </row>
    <row r="3923" spans="1:29" ht="40" x14ac:dyDescent="0.25">
      <c r="A3923" s="68" t="s">
        <v>26553</v>
      </c>
      <c r="B3923" s="69" t="s">
        <v>26552</v>
      </c>
      <c r="C3923" s="69" t="s">
        <v>26551</v>
      </c>
      <c r="D3923" s="69" t="s">
        <v>9164</v>
      </c>
      <c r="E3923" s="69"/>
      <c r="F3923" s="69" t="s">
        <v>1834</v>
      </c>
      <c r="G3923" s="69" t="s">
        <v>1242</v>
      </c>
      <c r="H3923" s="69" t="s">
        <v>962</v>
      </c>
      <c r="I3923" s="70">
        <v>26437.02</v>
      </c>
      <c r="J3923" s="69" t="s">
        <v>4591</v>
      </c>
      <c r="K3923" s="69" t="s">
        <v>26550</v>
      </c>
      <c r="L3923" s="70">
        <v>26437.02</v>
      </c>
      <c r="M3923" s="69"/>
      <c r="N3923" s="69" t="s">
        <v>26549</v>
      </c>
      <c r="O3923" s="69" t="s">
        <v>26549</v>
      </c>
      <c r="P3923" s="69" t="s">
        <v>2054</v>
      </c>
      <c r="Q3923" s="69" t="s">
        <v>1620</v>
      </c>
      <c r="R3923" s="69" t="s">
        <v>2118</v>
      </c>
      <c r="S3923" s="70">
        <v>26437.02</v>
      </c>
      <c r="T3923" s="70"/>
      <c r="U3923" s="69" t="s">
        <v>2020</v>
      </c>
      <c r="V3923" s="73">
        <v>132</v>
      </c>
      <c r="W3923" s="69" t="s">
        <v>1620</v>
      </c>
      <c r="X3923" s="69"/>
      <c r="Y3923" s="70"/>
      <c r="Z3923" s="69">
        <v>97.24</v>
      </c>
      <c r="AA3923" s="69" t="s">
        <v>989</v>
      </c>
      <c r="AB3923" s="69" t="s">
        <v>1144</v>
      </c>
      <c r="AC3923" s="69"/>
    </row>
    <row r="3924" spans="1:29" x14ac:dyDescent="0.25">
      <c r="A3924" s="71" t="s">
        <v>193</v>
      </c>
      <c r="B3924" s="71"/>
      <c r="C3924" s="71"/>
      <c r="D3924" s="71"/>
      <c r="E3924" s="71"/>
      <c r="F3924" s="71"/>
      <c r="G3924" s="71"/>
      <c r="H3924" s="71"/>
      <c r="I3924" s="72">
        <v>26437.02</v>
      </c>
      <c r="J3924" s="71"/>
      <c r="K3924" s="71"/>
      <c r="L3924" s="72">
        <v>26437.02</v>
      </c>
      <c r="M3924" s="72">
        <v>0</v>
      </c>
      <c r="N3924" s="71"/>
      <c r="O3924" s="71"/>
      <c r="P3924" s="71"/>
      <c r="Q3924" s="71"/>
      <c r="R3924" s="71"/>
      <c r="S3924" s="72">
        <v>26437.02</v>
      </c>
      <c r="T3924" s="72">
        <v>26437.02</v>
      </c>
      <c r="U3924" s="71"/>
      <c r="V3924" s="71"/>
      <c r="W3924" s="71"/>
      <c r="X3924" s="72">
        <v>0</v>
      </c>
      <c r="Y3924" s="72">
        <v>97.24</v>
      </c>
      <c r="Z3924" s="72">
        <v>26534.260000000002</v>
      </c>
      <c r="AA3924" s="69"/>
      <c r="AB3924" s="69"/>
      <c r="AC3924" s="69"/>
    </row>
    <row r="3925" spans="1:29" ht="30" x14ac:dyDescent="0.25">
      <c r="A3925" s="68" t="s">
        <v>26548</v>
      </c>
      <c r="B3925" s="69" t="s">
        <v>26547</v>
      </c>
      <c r="C3925" s="69" t="s">
        <v>26546</v>
      </c>
      <c r="D3925" s="69" t="s">
        <v>5524</v>
      </c>
      <c r="E3925" s="69"/>
      <c r="F3925" s="69" t="s">
        <v>1834</v>
      </c>
      <c r="G3925" s="69" t="s">
        <v>1242</v>
      </c>
      <c r="H3925" s="69" t="s">
        <v>962</v>
      </c>
      <c r="I3925" s="70">
        <v>4599.72</v>
      </c>
      <c r="J3925" s="69" t="s">
        <v>4591</v>
      </c>
      <c r="K3925" s="69" t="s">
        <v>26545</v>
      </c>
      <c r="L3925" s="70">
        <v>4599.72</v>
      </c>
      <c r="M3925" s="69"/>
      <c r="N3925" s="69" t="s">
        <v>26544</v>
      </c>
      <c r="O3925" s="69"/>
      <c r="P3925" s="69" t="s">
        <v>4405</v>
      </c>
      <c r="Q3925" s="69" t="s">
        <v>1596</v>
      </c>
      <c r="R3925" s="69"/>
      <c r="S3925" s="70">
        <v>4599.72</v>
      </c>
      <c r="T3925" s="70"/>
      <c r="U3925" s="69" t="s">
        <v>1596</v>
      </c>
      <c r="V3925" s="73">
        <v>58</v>
      </c>
      <c r="W3925" s="69" t="s">
        <v>1596</v>
      </c>
      <c r="X3925" s="69"/>
      <c r="Y3925" s="70"/>
      <c r="Z3925" s="69">
        <v>0</v>
      </c>
      <c r="AA3925" s="69" t="s">
        <v>989</v>
      </c>
      <c r="AB3925" s="69" t="s">
        <v>1144</v>
      </c>
      <c r="AC3925" s="69"/>
    </row>
    <row r="3926" spans="1:29" x14ac:dyDescent="0.25">
      <c r="A3926" s="71" t="s">
        <v>193</v>
      </c>
      <c r="B3926" s="71"/>
      <c r="C3926" s="71"/>
      <c r="D3926" s="71"/>
      <c r="E3926" s="71"/>
      <c r="F3926" s="71"/>
      <c r="G3926" s="71"/>
      <c r="H3926" s="71"/>
      <c r="I3926" s="72">
        <v>4599.72</v>
      </c>
      <c r="J3926" s="71"/>
      <c r="K3926" s="71"/>
      <c r="L3926" s="72">
        <v>4599.72</v>
      </c>
      <c r="M3926" s="72">
        <v>0</v>
      </c>
      <c r="N3926" s="71"/>
      <c r="O3926" s="71"/>
      <c r="P3926" s="71"/>
      <c r="Q3926" s="71"/>
      <c r="R3926" s="71"/>
      <c r="S3926" s="72">
        <v>4599.72</v>
      </c>
      <c r="T3926" s="72">
        <v>4599.72</v>
      </c>
      <c r="U3926" s="71"/>
      <c r="V3926" s="71"/>
      <c r="W3926" s="71"/>
      <c r="X3926" s="72">
        <v>0</v>
      </c>
      <c r="Y3926" s="72">
        <v>0</v>
      </c>
      <c r="Z3926" s="72">
        <v>4599.72</v>
      </c>
      <c r="AA3926" s="69"/>
      <c r="AB3926" s="69"/>
      <c r="AC3926" s="69"/>
    </row>
    <row r="3927" spans="1:29" ht="30" x14ac:dyDescent="0.25">
      <c r="A3927" s="68" t="s">
        <v>26543</v>
      </c>
      <c r="B3927" s="69" t="s">
        <v>26379</v>
      </c>
      <c r="C3927" s="69" t="s">
        <v>26542</v>
      </c>
      <c r="D3927" s="69" t="s">
        <v>22377</v>
      </c>
      <c r="E3927" s="69"/>
      <c r="F3927" s="69" t="s">
        <v>1834</v>
      </c>
      <c r="G3927" s="69" t="s">
        <v>1242</v>
      </c>
      <c r="H3927" s="69" t="s">
        <v>962</v>
      </c>
      <c r="I3927" s="70">
        <v>7276.32</v>
      </c>
      <c r="J3927" s="69" t="s">
        <v>4591</v>
      </c>
      <c r="K3927" s="69" t="s">
        <v>26541</v>
      </c>
      <c r="L3927" s="70">
        <v>7276.32</v>
      </c>
      <c r="M3927" s="69"/>
      <c r="N3927" s="69" t="s">
        <v>26540</v>
      </c>
      <c r="O3927" s="69"/>
      <c r="P3927" s="69" t="s">
        <v>3348</v>
      </c>
      <c r="Q3927" s="69" t="s">
        <v>1378</v>
      </c>
      <c r="R3927" s="69"/>
      <c r="S3927" s="70">
        <v>7276.32</v>
      </c>
      <c r="T3927" s="70"/>
      <c r="U3927" s="69"/>
      <c r="V3927" s="69"/>
      <c r="W3927" s="69" t="s">
        <v>1378</v>
      </c>
      <c r="X3927" s="69"/>
      <c r="Y3927" s="70"/>
      <c r="Z3927" s="69">
        <v>0</v>
      </c>
      <c r="AA3927" s="69" t="s">
        <v>989</v>
      </c>
      <c r="AB3927" s="69" t="s">
        <v>1144</v>
      </c>
      <c r="AC3927" s="69"/>
    </row>
    <row r="3928" spans="1:29" x14ac:dyDescent="0.25">
      <c r="A3928" s="71" t="s">
        <v>193</v>
      </c>
      <c r="B3928" s="71"/>
      <c r="C3928" s="71"/>
      <c r="D3928" s="71"/>
      <c r="E3928" s="71"/>
      <c r="F3928" s="71"/>
      <c r="G3928" s="71"/>
      <c r="H3928" s="71"/>
      <c r="I3928" s="72">
        <v>7276.32</v>
      </c>
      <c r="J3928" s="71"/>
      <c r="K3928" s="71"/>
      <c r="L3928" s="72">
        <v>7276.32</v>
      </c>
      <c r="M3928" s="72">
        <v>0</v>
      </c>
      <c r="N3928" s="71"/>
      <c r="O3928" s="71"/>
      <c r="P3928" s="71"/>
      <c r="Q3928" s="71"/>
      <c r="R3928" s="71"/>
      <c r="S3928" s="72">
        <v>7276.32</v>
      </c>
      <c r="T3928" s="72">
        <v>0</v>
      </c>
      <c r="U3928" s="71"/>
      <c r="V3928" s="71"/>
      <c r="W3928" s="71"/>
      <c r="X3928" s="72">
        <v>7276.32</v>
      </c>
      <c r="Y3928" s="72">
        <v>0</v>
      </c>
      <c r="Z3928" s="72">
        <v>0</v>
      </c>
      <c r="AA3928" s="69"/>
      <c r="AB3928" s="69"/>
      <c r="AC3928" s="69"/>
    </row>
    <row r="3929" spans="1:29" ht="40" x14ac:dyDescent="0.25">
      <c r="A3929" s="68" t="s">
        <v>26539</v>
      </c>
      <c r="B3929" s="69" t="s">
        <v>26538</v>
      </c>
      <c r="C3929" s="69" t="s">
        <v>26537</v>
      </c>
      <c r="D3929" s="69" t="s">
        <v>9549</v>
      </c>
      <c r="E3929" s="69"/>
      <c r="F3929" s="69" t="s">
        <v>1834</v>
      </c>
      <c r="G3929" s="69" t="s">
        <v>1242</v>
      </c>
      <c r="H3929" s="69" t="s">
        <v>962</v>
      </c>
      <c r="I3929" s="70">
        <v>4408.8500000000004</v>
      </c>
      <c r="J3929" s="69" t="s">
        <v>4591</v>
      </c>
      <c r="K3929" s="69" t="s">
        <v>26536</v>
      </c>
      <c r="L3929" s="70">
        <v>4408.8500000000004</v>
      </c>
      <c r="M3929" s="69"/>
      <c r="N3929" s="69" t="s">
        <v>26535</v>
      </c>
      <c r="O3929" s="69"/>
      <c r="P3929" s="69" t="s">
        <v>1996</v>
      </c>
      <c r="Q3929" s="69" t="s">
        <v>1282</v>
      </c>
      <c r="R3929" s="69"/>
      <c r="S3929" s="70">
        <v>4408.8500000000004</v>
      </c>
      <c r="T3929" s="70"/>
      <c r="U3929" s="69" t="s">
        <v>1282</v>
      </c>
      <c r="V3929" s="73">
        <v>49</v>
      </c>
      <c r="W3929" s="69" t="s">
        <v>1282</v>
      </c>
      <c r="X3929" s="69"/>
      <c r="Y3929" s="70"/>
      <c r="Z3929" s="69">
        <v>0</v>
      </c>
      <c r="AA3929" s="69" t="s">
        <v>966</v>
      </c>
      <c r="AB3929" s="69" t="s">
        <v>1144</v>
      </c>
      <c r="AC3929" s="69"/>
    </row>
    <row r="3930" spans="1:29" x14ac:dyDescent="0.25">
      <c r="A3930" s="71" t="s">
        <v>193</v>
      </c>
      <c r="B3930" s="71"/>
      <c r="C3930" s="71"/>
      <c r="D3930" s="71"/>
      <c r="E3930" s="71"/>
      <c r="F3930" s="71"/>
      <c r="G3930" s="71"/>
      <c r="H3930" s="71"/>
      <c r="I3930" s="72">
        <v>4408.8500000000004</v>
      </c>
      <c r="J3930" s="71"/>
      <c r="K3930" s="71"/>
      <c r="L3930" s="72">
        <v>4408.8500000000004</v>
      </c>
      <c r="M3930" s="72">
        <v>0</v>
      </c>
      <c r="N3930" s="71"/>
      <c r="O3930" s="71"/>
      <c r="P3930" s="71"/>
      <c r="Q3930" s="71"/>
      <c r="R3930" s="71"/>
      <c r="S3930" s="72">
        <v>4408.8500000000004</v>
      </c>
      <c r="T3930" s="72">
        <v>4408.8500000000004</v>
      </c>
      <c r="U3930" s="71"/>
      <c r="V3930" s="71"/>
      <c r="W3930" s="71"/>
      <c r="X3930" s="72">
        <v>0</v>
      </c>
      <c r="Y3930" s="72">
        <v>0</v>
      </c>
      <c r="Z3930" s="72">
        <v>4408.8500000000004</v>
      </c>
      <c r="AA3930" s="69"/>
      <c r="AB3930" s="69"/>
      <c r="AC3930" s="69"/>
    </row>
    <row r="3931" spans="1:29" ht="50" x14ac:dyDescent="0.25">
      <c r="A3931" s="68" t="s">
        <v>26529</v>
      </c>
      <c r="B3931" s="69" t="s">
        <v>26528</v>
      </c>
      <c r="C3931" s="69" t="s">
        <v>26527</v>
      </c>
      <c r="D3931" s="69" t="s">
        <v>9530</v>
      </c>
      <c r="E3931" s="69"/>
      <c r="F3931" s="69" t="s">
        <v>5013</v>
      </c>
      <c r="G3931" s="69" t="s">
        <v>1996</v>
      </c>
      <c r="H3931" s="69" t="s">
        <v>962</v>
      </c>
      <c r="I3931" s="70">
        <v>32766.52</v>
      </c>
      <c r="J3931" s="69" t="s">
        <v>4591</v>
      </c>
      <c r="K3931" s="69" t="s">
        <v>26526</v>
      </c>
      <c r="L3931" s="70">
        <v>32766.52</v>
      </c>
      <c r="M3931" s="69"/>
      <c r="N3931" s="69" t="s">
        <v>26525</v>
      </c>
      <c r="O3931" s="69" t="s">
        <v>26525</v>
      </c>
      <c r="P3931" s="69" t="s">
        <v>1143</v>
      </c>
      <c r="Q3931" s="69" t="s">
        <v>1263</v>
      </c>
      <c r="R3931" s="69" t="s">
        <v>1040</v>
      </c>
      <c r="S3931" s="70">
        <v>32766.52</v>
      </c>
      <c r="T3931" s="70"/>
      <c r="U3931" s="69" t="s">
        <v>1490</v>
      </c>
      <c r="V3931" s="73">
        <v>86</v>
      </c>
      <c r="W3931" s="69" t="s">
        <v>1263</v>
      </c>
      <c r="X3931" s="69"/>
      <c r="Y3931" s="70"/>
      <c r="Z3931" s="69">
        <v>61.43</v>
      </c>
      <c r="AA3931" s="69" t="s">
        <v>989</v>
      </c>
      <c r="AB3931" s="69" t="s">
        <v>1144</v>
      </c>
      <c r="AC3931" s="69"/>
    </row>
    <row r="3932" spans="1:29" x14ac:dyDescent="0.25">
      <c r="A3932" s="71" t="s">
        <v>193</v>
      </c>
      <c r="B3932" s="71"/>
      <c r="C3932" s="71"/>
      <c r="D3932" s="71"/>
      <c r="E3932" s="71"/>
      <c r="F3932" s="71"/>
      <c r="G3932" s="71"/>
      <c r="H3932" s="71"/>
      <c r="I3932" s="72">
        <v>32766.52</v>
      </c>
      <c r="J3932" s="71"/>
      <c r="K3932" s="71"/>
      <c r="L3932" s="72">
        <v>32766.52</v>
      </c>
      <c r="M3932" s="72">
        <v>0</v>
      </c>
      <c r="N3932" s="71"/>
      <c r="O3932" s="71"/>
      <c r="P3932" s="71"/>
      <c r="Q3932" s="71"/>
      <c r="R3932" s="71"/>
      <c r="S3932" s="72">
        <v>32766.52</v>
      </c>
      <c r="T3932" s="72">
        <v>32766.52</v>
      </c>
      <c r="U3932" s="71"/>
      <c r="V3932" s="71"/>
      <c r="W3932" s="71"/>
      <c r="X3932" s="72">
        <v>0</v>
      </c>
      <c r="Y3932" s="72">
        <v>61.43</v>
      </c>
      <c r="Z3932" s="72">
        <v>32827.949999999997</v>
      </c>
      <c r="AA3932" s="69"/>
      <c r="AB3932" s="69"/>
      <c r="AC3932" s="69"/>
    </row>
    <row r="3933" spans="1:29" ht="30" x14ac:dyDescent="0.25">
      <c r="A3933" s="68" t="s">
        <v>26534</v>
      </c>
      <c r="B3933" s="69" t="s">
        <v>26533</v>
      </c>
      <c r="C3933" s="69" t="s">
        <v>26532</v>
      </c>
      <c r="D3933" s="69" t="s">
        <v>4623</v>
      </c>
      <c r="E3933" s="69"/>
      <c r="F3933" s="69" t="s">
        <v>5013</v>
      </c>
      <c r="G3933" s="69" t="s">
        <v>1242</v>
      </c>
      <c r="H3933" s="69" t="s">
        <v>962</v>
      </c>
      <c r="I3933" s="70">
        <v>491.48</v>
      </c>
      <c r="J3933" s="69" t="s">
        <v>4591</v>
      </c>
      <c r="K3933" s="69" t="s">
        <v>26531</v>
      </c>
      <c r="L3933" s="70">
        <v>491.48</v>
      </c>
      <c r="M3933" s="69"/>
      <c r="N3933" s="69" t="s">
        <v>26530</v>
      </c>
      <c r="O3933" s="69"/>
      <c r="P3933" s="69" t="s">
        <v>1137</v>
      </c>
      <c r="Q3933" s="69" t="s">
        <v>1869</v>
      </c>
      <c r="R3933" s="69"/>
      <c r="S3933" s="70">
        <v>491.48</v>
      </c>
      <c r="T3933" s="70"/>
      <c r="U3933" s="69" t="s">
        <v>1869</v>
      </c>
      <c r="V3933" s="73">
        <v>82</v>
      </c>
      <c r="W3933" s="69" t="s">
        <v>1869</v>
      </c>
      <c r="X3933" s="69"/>
      <c r="Y3933" s="70"/>
      <c r="Z3933" s="69">
        <v>0</v>
      </c>
      <c r="AA3933" s="69" t="s">
        <v>989</v>
      </c>
      <c r="AB3933" s="69" t="s">
        <v>1144</v>
      </c>
      <c r="AC3933" s="69"/>
    </row>
    <row r="3934" spans="1:29" x14ac:dyDescent="0.25">
      <c r="A3934" s="71" t="s">
        <v>193</v>
      </c>
      <c r="B3934" s="71"/>
      <c r="C3934" s="71"/>
      <c r="D3934" s="71"/>
      <c r="E3934" s="71"/>
      <c r="F3934" s="71"/>
      <c r="G3934" s="71"/>
      <c r="H3934" s="71"/>
      <c r="I3934" s="72">
        <v>491.48</v>
      </c>
      <c r="J3934" s="71"/>
      <c r="K3934" s="71"/>
      <c r="L3934" s="72">
        <v>491.48</v>
      </c>
      <c r="M3934" s="72">
        <v>0</v>
      </c>
      <c r="N3934" s="71"/>
      <c r="O3934" s="71"/>
      <c r="P3934" s="71"/>
      <c r="Q3934" s="71"/>
      <c r="R3934" s="71"/>
      <c r="S3934" s="72">
        <v>491.48</v>
      </c>
      <c r="T3934" s="72">
        <v>491.48</v>
      </c>
      <c r="U3934" s="71"/>
      <c r="V3934" s="71"/>
      <c r="W3934" s="71"/>
      <c r="X3934" s="72">
        <v>0</v>
      </c>
      <c r="Y3934" s="72">
        <v>0</v>
      </c>
      <c r="Z3934" s="72">
        <v>491.48</v>
      </c>
      <c r="AA3934" s="69"/>
      <c r="AB3934" s="69"/>
      <c r="AC3934" s="69"/>
    </row>
    <row r="3935" spans="1:29" ht="30" x14ac:dyDescent="0.25">
      <c r="A3935" s="68" t="s">
        <v>26524</v>
      </c>
      <c r="B3935" s="69" t="s">
        <v>26523</v>
      </c>
      <c r="C3935" s="69" t="s">
        <v>26522</v>
      </c>
      <c r="D3935" s="69" t="s">
        <v>858</v>
      </c>
      <c r="E3935" s="69"/>
      <c r="F3935" s="69" t="s">
        <v>5013</v>
      </c>
      <c r="G3935" s="69" t="s">
        <v>1242</v>
      </c>
      <c r="H3935" s="69" t="s">
        <v>962</v>
      </c>
      <c r="I3935" s="70">
        <v>983.68</v>
      </c>
      <c r="J3935" s="69" t="s">
        <v>4591</v>
      </c>
      <c r="K3935" s="69" t="s">
        <v>26521</v>
      </c>
      <c r="L3935" s="70">
        <v>983.68</v>
      </c>
      <c r="M3935" s="69"/>
      <c r="N3935" s="69" t="s">
        <v>26520</v>
      </c>
      <c r="O3935" s="69"/>
      <c r="P3935" s="69" t="s">
        <v>1143</v>
      </c>
      <c r="Q3935" s="69" t="s">
        <v>1603</v>
      </c>
      <c r="R3935" s="69"/>
      <c r="S3935" s="70">
        <v>983.68</v>
      </c>
      <c r="T3935" s="70"/>
      <c r="U3935" s="69" t="s">
        <v>1603</v>
      </c>
      <c r="V3935" s="73">
        <v>87</v>
      </c>
      <c r="W3935" s="69" t="s">
        <v>1603</v>
      </c>
      <c r="X3935" s="69"/>
      <c r="Y3935" s="70"/>
      <c r="Z3935" s="69">
        <v>0</v>
      </c>
      <c r="AA3935" s="69" t="s">
        <v>989</v>
      </c>
      <c r="AB3935" s="69" t="s">
        <v>1144</v>
      </c>
      <c r="AC3935" s="69"/>
    </row>
    <row r="3936" spans="1:29" x14ac:dyDescent="0.25">
      <c r="A3936" s="71" t="s">
        <v>193</v>
      </c>
      <c r="B3936" s="71"/>
      <c r="C3936" s="71"/>
      <c r="D3936" s="71"/>
      <c r="E3936" s="71"/>
      <c r="F3936" s="71"/>
      <c r="G3936" s="71"/>
      <c r="H3936" s="71"/>
      <c r="I3936" s="72">
        <v>983.68</v>
      </c>
      <c r="J3936" s="71"/>
      <c r="K3936" s="71"/>
      <c r="L3936" s="72">
        <v>983.68</v>
      </c>
      <c r="M3936" s="72">
        <v>0</v>
      </c>
      <c r="N3936" s="71"/>
      <c r="O3936" s="71"/>
      <c r="P3936" s="71"/>
      <c r="Q3936" s="71"/>
      <c r="R3936" s="71"/>
      <c r="S3936" s="72">
        <v>983.68</v>
      </c>
      <c r="T3936" s="72">
        <v>983.68</v>
      </c>
      <c r="U3936" s="71"/>
      <c r="V3936" s="71"/>
      <c r="W3936" s="71"/>
      <c r="X3936" s="72">
        <v>0</v>
      </c>
      <c r="Y3936" s="72">
        <v>0</v>
      </c>
      <c r="Z3936" s="72">
        <v>983.68</v>
      </c>
      <c r="AA3936" s="69"/>
      <c r="AB3936" s="69"/>
      <c r="AC3936" s="69"/>
    </row>
    <row r="3937" spans="1:29" ht="90" x14ac:dyDescent="0.25">
      <c r="A3937" s="68" t="s">
        <v>26519</v>
      </c>
      <c r="B3937" s="69" t="s">
        <v>26518</v>
      </c>
      <c r="C3937" s="69" t="s">
        <v>26517</v>
      </c>
      <c r="D3937" s="69" t="s">
        <v>890</v>
      </c>
      <c r="E3937" s="69"/>
      <c r="F3937" s="69" t="s">
        <v>5013</v>
      </c>
      <c r="G3937" s="69" t="s">
        <v>4405</v>
      </c>
      <c r="H3937" s="69" t="s">
        <v>962</v>
      </c>
      <c r="I3937" s="70">
        <v>39376.46</v>
      </c>
      <c r="J3937" s="69" t="s">
        <v>4591</v>
      </c>
      <c r="K3937" s="69" t="s">
        <v>26516</v>
      </c>
      <c r="L3937" s="70">
        <v>39376.46</v>
      </c>
      <c r="M3937" s="69"/>
      <c r="N3937" s="69" t="s">
        <v>26515</v>
      </c>
      <c r="O3937" s="69"/>
      <c r="P3937" s="69" t="s">
        <v>1869</v>
      </c>
      <c r="Q3937" s="69" t="s">
        <v>1502</v>
      </c>
      <c r="R3937" s="69"/>
      <c r="S3937" s="70">
        <v>39376.46</v>
      </c>
      <c r="T3937" s="70"/>
      <c r="U3937" s="69" t="s">
        <v>1502</v>
      </c>
      <c r="V3937" s="73">
        <v>38</v>
      </c>
      <c r="W3937" s="69" t="s">
        <v>1502</v>
      </c>
      <c r="X3937" s="69"/>
      <c r="Y3937" s="70"/>
      <c r="Z3937" s="69">
        <v>83.06</v>
      </c>
      <c r="AA3937" s="69" t="s">
        <v>989</v>
      </c>
      <c r="AB3937" s="69" t="s">
        <v>1144</v>
      </c>
      <c r="AC3937" s="69"/>
    </row>
    <row r="3938" spans="1:29" x14ac:dyDescent="0.25">
      <c r="A3938" s="71" t="s">
        <v>193</v>
      </c>
      <c r="B3938" s="71"/>
      <c r="C3938" s="71"/>
      <c r="D3938" s="71"/>
      <c r="E3938" s="71"/>
      <c r="F3938" s="71"/>
      <c r="G3938" s="71"/>
      <c r="H3938" s="71"/>
      <c r="I3938" s="72">
        <v>39376.46</v>
      </c>
      <c r="J3938" s="71"/>
      <c r="K3938" s="71"/>
      <c r="L3938" s="72">
        <v>39376.46</v>
      </c>
      <c r="M3938" s="72">
        <v>0</v>
      </c>
      <c r="N3938" s="71"/>
      <c r="O3938" s="71"/>
      <c r="P3938" s="71"/>
      <c r="Q3938" s="71"/>
      <c r="R3938" s="71"/>
      <c r="S3938" s="72">
        <v>39376.46</v>
      </c>
      <c r="T3938" s="72">
        <v>39376.46</v>
      </c>
      <c r="U3938" s="71"/>
      <c r="V3938" s="71"/>
      <c r="W3938" s="71"/>
      <c r="X3938" s="72">
        <v>0</v>
      </c>
      <c r="Y3938" s="72">
        <v>83.06</v>
      </c>
      <c r="Z3938" s="72">
        <v>39459.519999999997</v>
      </c>
      <c r="AA3938" s="69"/>
      <c r="AB3938" s="69"/>
      <c r="AC3938" s="69"/>
    </row>
    <row r="3939" spans="1:29" ht="20" x14ac:dyDescent="0.25">
      <c r="A3939" s="68" t="s">
        <v>26514</v>
      </c>
      <c r="B3939" s="69" t="s">
        <v>26513</v>
      </c>
      <c r="C3939" s="69" t="s">
        <v>26512</v>
      </c>
      <c r="D3939" s="69" t="s">
        <v>4981</v>
      </c>
      <c r="E3939" s="69"/>
      <c r="F3939" s="69" t="s">
        <v>5013</v>
      </c>
      <c r="G3939" s="69" t="s">
        <v>1416</v>
      </c>
      <c r="H3939" s="69" t="s">
        <v>962</v>
      </c>
      <c r="I3939" s="70">
        <v>8427.83</v>
      </c>
      <c r="J3939" s="69" t="s">
        <v>4591</v>
      </c>
      <c r="K3939" s="69" t="s">
        <v>26511</v>
      </c>
      <c r="L3939" s="70">
        <v>8427.83</v>
      </c>
      <c r="M3939" s="69"/>
      <c r="N3939" s="69" t="s">
        <v>26510</v>
      </c>
      <c r="O3939" s="69"/>
      <c r="P3939" s="69" t="s">
        <v>1256</v>
      </c>
      <c r="Q3939" s="69" t="s">
        <v>1270</v>
      </c>
      <c r="R3939" s="69"/>
      <c r="S3939" s="70">
        <v>8427.83</v>
      </c>
      <c r="T3939" s="70"/>
      <c r="U3939" s="69" t="s">
        <v>1270</v>
      </c>
      <c r="V3939" s="73">
        <v>87</v>
      </c>
      <c r="W3939" s="69" t="s">
        <v>1270</v>
      </c>
      <c r="X3939" s="69"/>
      <c r="Y3939" s="70"/>
      <c r="Z3939" s="69">
        <v>0</v>
      </c>
      <c r="AA3939" s="69" t="s">
        <v>989</v>
      </c>
      <c r="AB3939" s="69" t="s">
        <v>1144</v>
      </c>
      <c r="AC3939" s="69"/>
    </row>
    <row r="3940" spans="1:29" x14ac:dyDescent="0.25">
      <c r="A3940" s="71" t="s">
        <v>193</v>
      </c>
      <c r="B3940" s="71"/>
      <c r="C3940" s="71"/>
      <c r="D3940" s="71"/>
      <c r="E3940" s="71"/>
      <c r="F3940" s="71"/>
      <c r="G3940" s="71"/>
      <c r="H3940" s="71"/>
      <c r="I3940" s="72">
        <v>8427.83</v>
      </c>
      <c r="J3940" s="71"/>
      <c r="K3940" s="71"/>
      <c r="L3940" s="72">
        <v>8427.83</v>
      </c>
      <c r="M3940" s="72">
        <v>0</v>
      </c>
      <c r="N3940" s="71"/>
      <c r="O3940" s="71"/>
      <c r="P3940" s="71"/>
      <c r="Q3940" s="71"/>
      <c r="R3940" s="71"/>
      <c r="S3940" s="72">
        <v>8427.83</v>
      </c>
      <c r="T3940" s="72">
        <v>8427.83</v>
      </c>
      <c r="U3940" s="71"/>
      <c r="V3940" s="71"/>
      <c r="W3940" s="71"/>
      <c r="X3940" s="72">
        <v>0</v>
      </c>
      <c r="Y3940" s="72">
        <v>0</v>
      </c>
      <c r="Z3940" s="72">
        <v>8427.83</v>
      </c>
      <c r="AA3940" s="69"/>
      <c r="AB3940" s="69"/>
      <c r="AC3940" s="69"/>
    </row>
    <row r="3941" spans="1:29" ht="20" x14ac:dyDescent="0.25">
      <c r="A3941" s="68" t="s">
        <v>26509</v>
      </c>
      <c r="B3941" s="69" t="s">
        <v>26379</v>
      </c>
      <c r="C3941" s="69" t="s">
        <v>26508</v>
      </c>
      <c r="D3941" s="69" t="s">
        <v>883</v>
      </c>
      <c r="E3941" s="69"/>
      <c r="F3941" s="69" t="s">
        <v>3831</v>
      </c>
      <c r="G3941" s="69" t="s">
        <v>1242</v>
      </c>
      <c r="H3941" s="69" t="s">
        <v>962</v>
      </c>
      <c r="I3941" s="70">
        <v>1120</v>
      </c>
      <c r="J3941" s="69" t="s">
        <v>4591</v>
      </c>
      <c r="K3941" s="69" t="s">
        <v>26507</v>
      </c>
      <c r="L3941" s="70">
        <v>1120</v>
      </c>
      <c r="M3941" s="69"/>
      <c r="N3941" s="69" t="s">
        <v>26506</v>
      </c>
      <c r="O3941" s="69"/>
      <c r="P3941" s="69" t="s">
        <v>1413</v>
      </c>
      <c r="Q3941" s="69" t="s">
        <v>1327</v>
      </c>
      <c r="R3941" s="69"/>
      <c r="S3941" s="70">
        <v>1120</v>
      </c>
      <c r="T3941" s="70"/>
      <c r="U3941" s="69" t="s">
        <v>1327</v>
      </c>
      <c r="V3941" s="73">
        <v>59</v>
      </c>
      <c r="W3941" s="69" t="s">
        <v>1327</v>
      </c>
      <c r="X3941" s="69"/>
      <c r="Y3941" s="70"/>
      <c r="Z3941" s="69">
        <v>0</v>
      </c>
      <c r="AA3941" s="69" t="s">
        <v>989</v>
      </c>
      <c r="AB3941" s="69" t="s">
        <v>1144</v>
      </c>
      <c r="AC3941" s="69"/>
    </row>
    <row r="3942" spans="1:29" x14ac:dyDescent="0.25">
      <c r="A3942" s="71" t="s">
        <v>193</v>
      </c>
      <c r="B3942" s="71"/>
      <c r="C3942" s="71"/>
      <c r="D3942" s="71"/>
      <c r="E3942" s="71"/>
      <c r="F3942" s="71"/>
      <c r="G3942" s="71"/>
      <c r="H3942" s="71"/>
      <c r="I3942" s="72">
        <v>1120</v>
      </c>
      <c r="J3942" s="71"/>
      <c r="K3942" s="71"/>
      <c r="L3942" s="72">
        <v>1120</v>
      </c>
      <c r="M3942" s="72">
        <v>0</v>
      </c>
      <c r="N3942" s="71"/>
      <c r="O3942" s="71"/>
      <c r="P3942" s="71"/>
      <c r="Q3942" s="71"/>
      <c r="R3942" s="71"/>
      <c r="S3942" s="72">
        <v>1120</v>
      </c>
      <c r="T3942" s="72">
        <v>1120</v>
      </c>
      <c r="U3942" s="71"/>
      <c r="V3942" s="71"/>
      <c r="W3942" s="71"/>
      <c r="X3942" s="72">
        <v>0</v>
      </c>
      <c r="Y3942" s="72">
        <v>0</v>
      </c>
      <c r="Z3942" s="72">
        <v>1120</v>
      </c>
      <c r="AA3942" s="69"/>
      <c r="AB3942" s="69"/>
      <c r="AC3942" s="69"/>
    </row>
    <row r="3943" spans="1:29" ht="30" x14ac:dyDescent="0.25">
      <c r="A3943" s="68" t="s">
        <v>26505</v>
      </c>
      <c r="B3943" s="69" t="s">
        <v>26504</v>
      </c>
      <c r="C3943" s="69" t="s">
        <v>26503</v>
      </c>
      <c r="D3943" s="69" t="s">
        <v>1876</v>
      </c>
      <c r="E3943" s="69"/>
      <c r="F3943" s="69" t="s">
        <v>3831</v>
      </c>
      <c r="G3943" s="69" t="s">
        <v>1242</v>
      </c>
      <c r="H3943" s="69" t="s">
        <v>962</v>
      </c>
      <c r="I3943" s="70">
        <v>2751.86</v>
      </c>
      <c r="J3943" s="69" t="s">
        <v>4591</v>
      </c>
      <c r="K3943" s="69" t="s">
        <v>26502</v>
      </c>
      <c r="L3943" s="70">
        <v>2751.86</v>
      </c>
      <c r="M3943" s="69"/>
      <c r="N3943" s="69" t="s">
        <v>26501</v>
      </c>
      <c r="O3943" s="69"/>
      <c r="P3943" s="69" t="s">
        <v>1300</v>
      </c>
      <c r="Q3943" s="69" t="s">
        <v>1267</v>
      </c>
      <c r="R3943" s="69"/>
      <c r="S3943" s="70">
        <v>2751.86</v>
      </c>
      <c r="T3943" s="70"/>
      <c r="U3943" s="69" t="s">
        <v>1267</v>
      </c>
      <c r="V3943" s="73">
        <v>90</v>
      </c>
      <c r="W3943" s="69" t="s">
        <v>1267</v>
      </c>
      <c r="X3943" s="69"/>
      <c r="Y3943" s="70"/>
      <c r="Z3943" s="69">
        <v>0</v>
      </c>
      <c r="AA3943" s="69" t="s">
        <v>989</v>
      </c>
      <c r="AB3943" s="69" t="s">
        <v>1144</v>
      </c>
      <c r="AC3943" s="69"/>
    </row>
    <row r="3944" spans="1:29" x14ac:dyDescent="0.25">
      <c r="A3944" s="71" t="s">
        <v>193</v>
      </c>
      <c r="B3944" s="71"/>
      <c r="C3944" s="71"/>
      <c r="D3944" s="71"/>
      <c r="E3944" s="71"/>
      <c r="F3944" s="71"/>
      <c r="G3944" s="71"/>
      <c r="H3944" s="71"/>
      <c r="I3944" s="72">
        <v>2751.86</v>
      </c>
      <c r="J3944" s="71"/>
      <c r="K3944" s="71"/>
      <c r="L3944" s="72">
        <v>2751.86</v>
      </c>
      <c r="M3944" s="72">
        <v>0</v>
      </c>
      <c r="N3944" s="71"/>
      <c r="O3944" s="71"/>
      <c r="P3944" s="71"/>
      <c r="Q3944" s="71"/>
      <c r="R3944" s="71"/>
      <c r="S3944" s="72">
        <v>2751.86</v>
      </c>
      <c r="T3944" s="72">
        <v>2751.86</v>
      </c>
      <c r="U3944" s="71"/>
      <c r="V3944" s="71"/>
      <c r="W3944" s="71"/>
      <c r="X3944" s="72">
        <v>0</v>
      </c>
      <c r="Y3944" s="72">
        <v>0</v>
      </c>
      <c r="Z3944" s="72">
        <v>2751.86</v>
      </c>
      <c r="AA3944" s="69"/>
      <c r="AB3944" s="69"/>
      <c r="AC3944" s="69"/>
    </row>
    <row r="3945" spans="1:29" ht="140" x14ac:dyDescent="0.25">
      <c r="A3945" s="68" t="s">
        <v>26500</v>
      </c>
      <c r="B3945" s="69" t="s">
        <v>26499</v>
      </c>
      <c r="C3945" s="69" t="s">
        <v>26498</v>
      </c>
      <c r="D3945" s="69" t="s">
        <v>4813</v>
      </c>
      <c r="E3945" s="69"/>
      <c r="F3945" s="69" t="s">
        <v>4678</v>
      </c>
      <c r="G3945" s="69" t="s">
        <v>961</v>
      </c>
      <c r="H3945" s="69" t="s">
        <v>962</v>
      </c>
      <c r="I3945" s="70">
        <v>87601.85</v>
      </c>
      <c r="J3945" s="69" t="s">
        <v>4591</v>
      </c>
      <c r="K3945" s="69" t="s">
        <v>26497</v>
      </c>
      <c r="L3945" s="70">
        <v>87601.85</v>
      </c>
      <c r="M3945" s="69"/>
      <c r="N3945" s="69" t="s">
        <v>26496</v>
      </c>
      <c r="O3945" s="69" t="s">
        <v>26496</v>
      </c>
      <c r="P3945" s="69" t="s">
        <v>1257</v>
      </c>
      <c r="Q3945" s="69" t="s">
        <v>1037</v>
      </c>
      <c r="R3945" s="69" t="s">
        <v>2065</v>
      </c>
      <c r="S3945" s="70">
        <v>87601.85</v>
      </c>
      <c r="T3945" s="70"/>
      <c r="U3945" s="69" t="s">
        <v>1188</v>
      </c>
      <c r="V3945" s="73">
        <v>139</v>
      </c>
      <c r="W3945" s="69" t="s">
        <v>1037</v>
      </c>
      <c r="X3945" s="69"/>
      <c r="Y3945" s="70"/>
      <c r="Z3945" s="69">
        <v>437.75</v>
      </c>
      <c r="AA3945" s="69" t="s">
        <v>989</v>
      </c>
      <c r="AB3945" s="69" t="s">
        <v>1144</v>
      </c>
      <c r="AC3945" s="69"/>
    </row>
    <row r="3946" spans="1:29" x14ac:dyDescent="0.25">
      <c r="A3946" s="71" t="s">
        <v>193</v>
      </c>
      <c r="B3946" s="71"/>
      <c r="C3946" s="71"/>
      <c r="D3946" s="71"/>
      <c r="E3946" s="71"/>
      <c r="F3946" s="71"/>
      <c r="G3946" s="71"/>
      <c r="H3946" s="71"/>
      <c r="I3946" s="72">
        <v>87601.85</v>
      </c>
      <c r="J3946" s="71"/>
      <c r="K3946" s="71"/>
      <c r="L3946" s="72">
        <v>87601.85</v>
      </c>
      <c r="M3946" s="72">
        <v>0</v>
      </c>
      <c r="N3946" s="71"/>
      <c r="O3946" s="71"/>
      <c r="P3946" s="71"/>
      <c r="Q3946" s="71"/>
      <c r="R3946" s="71"/>
      <c r="S3946" s="72">
        <v>87601.85</v>
      </c>
      <c r="T3946" s="72">
        <v>87601.85</v>
      </c>
      <c r="U3946" s="71"/>
      <c r="V3946" s="71"/>
      <c r="W3946" s="71"/>
      <c r="X3946" s="72">
        <v>0</v>
      </c>
      <c r="Y3946" s="72">
        <v>437.75</v>
      </c>
      <c r="Z3946" s="72">
        <v>88039.6</v>
      </c>
      <c r="AA3946" s="69"/>
      <c r="AB3946" s="69"/>
      <c r="AC3946" s="69"/>
    </row>
    <row r="3947" spans="1:29" ht="30" x14ac:dyDescent="0.25">
      <c r="A3947" s="68" t="s">
        <v>26495</v>
      </c>
      <c r="B3947" s="69" t="s">
        <v>26494</v>
      </c>
      <c r="C3947" s="69" t="s">
        <v>26493</v>
      </c>
      <c r="D3947" s="69" t="s">
        <v>4628</v>
      </c>
      <c r="E3947" s="69"/>
      <c r="F3947" s="69" t="s">
        <v>4678</v>
      </c>
      <c r="G3947" s="69" t="s">
        <v>1242</v>
      </c>
      <c r="H3947" s="69" t="s">
        <v>962</v>
      </c>
      <c r="I3947" s="70">
        <v>3108.01</v>
      </c>
      <c r="J3947" s="69" t="s">
        <v>4591</v>
      </c>
      <c r="K3947" s="69" t="s">
        <v>26492</v>
      </c>
      <c r="L3947" s="70">
        <v>3108.01</v>
      </c>
      <c r="M3947" s="69"/>
      <c r="N3947" s="69" t="s">
        <v>26491</v>
      </c>
      <c r="O3947" s="69"/>
      <c r="P3947" s="69" t="s">
        <v>1459</v>
      </c>
      <c r="Q3947" s="69" t="s">
        <v>1327</v>
      </c>
      <c r="R3947" s="69"/>
      <c r="S3947" s="70">
        <v>3108.01</v>
      </c>
      <c r="T3947" s="70"/>
      <c r="U3947" s="69" t="s">
        <v>1327</v>
      </c>
      <c r="V3947" s="73">
        <v>15</v>
      </c>
      <c r="W3947" s="69" t="s">
        <v>1327</v>
      </c>
      <c r="X3947" s="69"/>
      <c r="Y3947" s="70"/>
      <c r="Z3947" s="69">
        <v>0</v>
      </c>
      <c r="AA3947" s="69" t="s">
        <v>989</v>
      </c>
      <c r="AB3947" s="69" t="s">
        <v>1144</v>
      </c>
      <c r="AC3947" s="69"/>
    </row>
    <row r="3948" spans="1:29" x14ac:dyDescent="0.25">
      <c r="A3948" s="71" t="s">
        <v>193</v>
      </c>
      <c r="B3948" s="71"/>
      <c r="C3948" s="71"/>
      <c r="D3948" s="71"/>
      <c r="E3948" s="71"/>
      <c r="F3948" s="71"/>
      <c r="G3948" s="71"/>
      <c r="H3948" s="71"/>
      <c r="I3948" s="72">
        <v>3108.01</v>
      </c>
      <c r="J3948" s="71"/>
      <c r="K3948" s="71"/>
      <c r="L3948" s="72">
        <v>3108.01</v>
      </c>
      <c r="M3948" s="72">
        <v>0</v>
      </c>
      <c r="N3948" s="71"/>
      <c r="O3948" s="71"/>
      <c r="P3948" s="71"/>
      <c r="Q3948" s="71"/>
      <c r="R3948" s="71"/>
      <c r="S3948" s="72">
        <v>3108.01</v>
      </c>
      <c r="T3948" s="72">
        <v>3108.01</v>
      </c>
      <c r="U3948" s="71"/>
      <c r="V3948" s="71"/>
      <c r="W3948" s="71"/>
      <c r="X3948" s="72">
        <v>0</v>
      </c>
      <c r="Y3948" s="72">
        <v>0</v>
      </c>
      <c r="Z3948" s="72">
        <v>3108.01</v>
      </c>
      <c r="AA3948" s="69"/>
      <c r="AB3948" s="69"/>
      <c r="AC3948" s="69"/>
    </row>
    <row r="3949" spans="1:29" ht="50" x14ac:dyDescent="0.25">
      <c r="A3949" s="68" t="s">
        <v>26490</v>
      </c>
      <c r="B3949" s="69" t="s">
        <v>26489</v>
      </c>
      <c r="C3949" s="69" t="s">
        <v>26488</v>
      </c>
      <c r="D3949" s="69" t="s">
        <v>4623</v>
      </c>
      <c r="E3949" s="69"/>
      <c r="F3949" s="69" t="s">
        <v>4678</v>
      </c>
      <c r="G3949" s="69" t="s">
        <v>1242</v>
      </c>
      <c r="H3949" s="69" t="s">
        <v>962</v>
      </c>
      <c r="I3949" s="70">
        <v>1794.07</v>
      </c>
      <c r="J3949" s="69" t="s">
        <v>4591</v>
      </c>
      <c r="K3949" s="69" t="s">
        <v>26487</v>
      </c>
      <c r="L3949" s="70">
        <v>1794.07</v>
      </c>
      <c r="M3949" s="69"/>
      <c r="N3949" s="69" t="s">
        <v>26486</v>
      </c>
      <c r="O3949" s="69"/>
      <c r="P3949" s="69" t="s">
        <v>3841</v>
      </c>
      <c r="Q3949" s="69" t="s">
        <v>1571</v>
      </c>
      <c r="R3949" s="69"/>
      <c r="S3949" s="70">
        <v>1794.07</v>
      </c>
      <c r="T3949" s="70"/>
      <c r="U3949" s="69" t="s">
        <v>1571</v>
      </c>
      <c r="V3949" s="73">
        <v>80</v>
      </c>
      <c r="W3949" s="69" t="s">
        <v>1571</v>
      </c>
      <c r="X3949" s="69"/>
      <c r="Y3949" s="70"/>
      <c r="Z3949" s="69">
        <v>0</v>
      </c>
      <c r="AA3949" s="69" t="s">
        <v>989</v>
      </c>
      <c r="AB3949" s="69" t="s">
        <v>967</v>
      </c>
      <c r="AC3949" s="69"/>
    </row>
    <row r="3950" spans="1:29" x14ac:dyDescent="0.25">
      <c r="A3950" s="71" t="s">
        <v>193</v>
      </c>
      <c r="B3950" s="71"/>
      <c r="C3950" s="71"/>
      <c r="D3950" s="71"/>
      <c r="E3950" s="71"/>
      <c r="F3950" s="71"/>
      <c r="G3950" s="71"/>
      <c r="H3950" s="71"/>
      <c r="I3950" s="72">
        <v>1794.07</v>
      </c>
      <c r="J3950" s="71"/>
      <c r="K3950" s="71"/>
      <c r="L3950" s="72">
        <v>1794.07</v>
      </c>
      <c r="M3950" s="72">
        <v>0</v>
      </c>
      <c r="N3950" s="71"/>
      <c r="O3950" s="71"/>
      <c r="P3950" s="71"/>
      <c r="Q3950" s="71"/>
      <c r="R3950" s="71"/>
      <c r="S3950" s="72">
        <v>1794.07</v>
      </c>
      <c r="T3950" s="72">
        <v>1794.07</v>
      </c>
      <c r="U3950" s="71"/>
      <c r="V3950" s="71"/>
      <c r="W3950" s="71"/>
      <c r="X3950" s="72">
        <v>0</v>
      </c>
      <c r="Y3950" s="72">
        <v>0</v>
      </c>
      <c r="Z3950" s="72">
        <v>1794.07</v>
      </c>
      <c r="AA3950" s="69"/>
      <c r="AB3950" s="69"/>
      <c r="AC3950" s="69"/>
    </row>
    <row r="3951" spans="1:29" ht="40" x14ac:dyDescent="0.25">
      <c r="A3951" s="68" t="s">
        <v>26485</v>
      </c>
      <c r="B3951" s="69" t="s">
        <v>26484</v>
      </c>
      <c r="C3951" s="69" t="s">
        <v>26483</v>
      </c>
      <c r="D3951" s="69" t="s">
        <v>9549</v>
      </c>
      <c r="E3951" s="69"/>
      <c r="F3951" s="69" t="s">
        <v>4678</v>
      </c>
      <c r="G3951" s="69" t="s">
        <v>1242</v>
      </c>
      <c r="H3951" s="69" t="s">
        <v>962</v>
      </c>
      <c r="I3951" s="70">
        <v>16102.28</v>
      </c>
      <c r="J3951" s="69" t="s">
        <v>4591</v>
      </c>
      <c r="K3951" s="69" t="s">
        <v>26482</v>
      </c>
      <c r="L3951" s="70">
        <v>16102.28</v>
      </c>
      <c r="M3951" s="69"/>
      <c r="N3951" s="69" t="s">
        <v>26481</v>
      </c>
      <c r="O3951" s="69" t="s">
        <v>26480</v>
      </c>
      <c r="P3951" s="69" t="s">
        <v>1452</v>
      </c>
      <c r="Q3951" s="69" t="s">
        <v>1005</v>
      </c>
      <c r="R3951" s="69" t="s">
        <v>1455</v>
      </c>
      <c r="S3951" s="70">
        <v>16102.28</v>
      </c>
      <c r="T3951" s="70"/>
      <c r="U3951" s="69" t="s">
        <v>1071</v>
      </c>
      <c r="V3951" s="73">
        <v>29</v>
      </c>
      <c r="W3951" s="69" t="s">
        <v>1005</v>
      </c>
      <c r="X3951" s="69"/>
      <c r="Y3951" s="70"/>
      <c r="Z3951" s="69">
        <v>22.49</v>
      </c>
      <c r="AA3951" s="69" t="s">
        <v>989</v>
      </c>
      <c r="AB3951" s="69" t="s">
        <v>1144</v>
      </c>
      <c r="AC3951" s="69"/>
    </row>
    <row r="3952" spans="1:29" x14ac:dyDescent="0.25">
      <c r="A3952" s="71" t="s">
        <v>193</v>
      </c>
      <c r="B3952" s="71"/>
      <c r="C3952" s="71"/>
      <c r="D3952" s="71"/>
      <c r="E3952" s="71"/>
      <c r="F3952" s="71"/>
      <c r="G3952" s="71"/>
      <c r="H3952" s="71"/>
      <c r="I3952" s="72">
        <v>16102.28</v>
      </c>
      <c r="J3952" s="71"/>
      <c r="K3952" s="71"/>
      <c r="L3952" s="72">
        <v>16102.28</v>
      </c>
      <c r="M3952" s="72">
        <v>0</v>
      </c>
      <c r="N3952" s="71"/>
      <c r="O3952" s="71"/>
      <c r="P3952" s="71"/>
      <c r="Q3952" s="71"/>
      <c r="R3952" s="71"/>
      <c r="S3952" s="72">
        <v>16102.28</v>
      </c>
      <c r="T3952" s="72">
        <v>16102.28</v>
      </c>
      <c r="U3952" s="71"/>
      <c r="V3952" s="71"/>
      <c r="W3952" s="71"/>
      <c r="X3952" s="72">
        <v>0</v>
      </c>
      <c r="Y3952" s="72">
        <v>22.49</v>
      </c>
      <c r="Z3952" s="72">
        <v>16124.77</v>
      </c>
      <c r="AA3952" s="69"/>
      <c r="AB3952" s="69"/>
      <c r="AC3952" s="69"/>
    </row>
    <row r="3953" spans="1:29" ht="70" x14ac:dyDescent="0.25">
      <c r="A3953" s="68" t="s">
        <v>26479</v>
      </c>
      <c r="B3953" s="69" t="s">
        <v>26478</v>
      </c>
      <c r="C3953" s="69" t="s">
        <v>26477</v>
      </c>
      <c r="D3953" s="69" t="s">
        <v>4836</v>
      </c>
      <c r="E3953" s="69"/>
      <c r="F3953" s="69" t="s">
        <v>1957</v>
      </c>
      <c r="G3953" s="69" t="s">
        <v>1242</v>
      </c>
      <c r="H3953" s="69" t="s">
        <v>962</v>
      </c>
      <c r="I3953" s="70">
        <v>14345.57</v>
      </c>
      <c r="J3953" s="69" t="s">
        <v>4591</v>
      </c>
      <c r="K3953" s="69" t="s">
        <v>26476</v>
      </c>
      <c r="L3953" s="70">
        <v>14345.57</v>
      </c>
      <c r="M3953" s="69"/>
      <c r="N3953" s="69" t="s">
        <v>26475</v>
      </c>
      <c r="O3953" s="69"/>
      <c r="P3953" s="69" t="s">
        <v>1867</v>
      </c>
      <c r="Q3953" s="69" t="s">
        <v>970</v>
      </c>
      <c r="R3953" s="69"/>
      <c r="S3953" s="70">
        <v>14345.57</v>
      </c>
      <c r="T3953" s="70"/>
      <c r="U3953" s="69" t="s">
        <v>1502</v>
      </c>
      <c r="V3953" s="73">
        <v>53</v>
      </c>
      <c r="W3953" s="69" t="s">
        <v>1502</v>
      </c>
      <c r="X3953" s="69"/>
      <c r="Y3953" s="70"/>
      <c r="Z3953" s="69">
        <v>29.05</v>
      </c>
      <c r="AA3953" s="69" t="s">
        <v>989</v>
      </c>
      <c r="AB3953" s="69" t="s">
        <v>1144</v>
      </c>
      <c r="AC3953" s="69"/>
    </row>
    <row r="3954" spans="1:29" x14ac:dyDescent="0.25">
      <c r="A3954" s="71" t="s">
        <v>193</v>
      </c>
      <c r="B3954" s="71"/>
      <c r="C3954" s="71"/>
      <c r="D3954" s="71"/>
      <c r="E3954" s="71"/>
      <c r="F3954" s="71"/>
      <c r="G3954" s="71"/>
      <c r="H3954" s="71"/>
      <c r="I3954" s="72">
        <v>14345.57</v>
      </c>
      <c r="J3954" s="71"/>
      <c r="K3954" s="71"/>
      <c r="L3954" s="72">
        <v>14345.57</v>
      </c>
      <c r="M3954" s="72">
        <v>0</v>
      </c>
      <c r="N3954" s="71"/>
      <c r="O3954" s="71"/>
      <c r="P3954" s="71"/>
      <c r="Q3954" s="71"/>
      <c r="R3954" s="71"/>
      <c r="S3954" s="72">
        <v>14345.57</v>
      </c>
      <c r="T3954" s="72">
        <v>14345.57</v>
      </c>
      <c r="U3954" s="71"/>
      <c r="V3954" s="71"/>
      <c r="W3954" s="71"/>
      <c r="X3954" s="72">
        <v>0</v>
      </c>
      <c r="Y3954" s="72">
        <v>29.05</v>
      </c>
      <c r="Z3954" s="72">
        <v>14374.619999999999</v>
      </c>
      <c r="AA3954" s="69"/>
      <c r="AB3954" s="69"/>
      <c r="AC3954" s="69"/>
    </row>
    <row r="3955" spans="1:29" ht="30" x14ac:dyDescent="0.25">
      <c r="A3955" s="68" t="s">
        <v>26474</v>
      </c>
      <c r="B3955" s="69" t="s">
        <v>26473</v>
      </c>
      <c r="C3955" s="69" t="s">
        <v>26472</v>
      </c>
      <c r="D3955" s="69" t="s">
        <v>4981</v>
      </c>
      <c r="E3955" s="69"/>
      <c r="F3955" s="69" t="s">
        <v>1240</v>
      </c>
      <c r="G3955" s="69" t="s">
        <v>26471</v>
      </c>
      <c r="H3955" s="69" t="s">
        <v>962</v>
      </c>
      <c r="I3955" s="70">
        <v>52261.77</v>
      </c>
      <c r="J3955" s="69" t="s">
        <v>4591</v>
      </c>
      <c r="K3955" s="69" t="s">
        <v>26470</v>
      </c>
      <c r="L3955" s="70">
        <v>52261.77</v>
      </c>
      <c r="M3955" s="69"/>
      <c r="N3955" s="69" t="s">
        <v>26469</v>
      </c>
      <c r="O3955" s="69" t="s">
        <v>26469</v>
      </c>
      <c r="P3955" s="69" t="s">
        <v>2516</v>
      </c>
      <c r="Q3955" s="69" t="s">
        <v>1603</v>
      </c>
      <c r="R3955" s="69" t="s">
        <v>1685</v>
      </c>
      <c r="S3955" s="70">
        <v>52261.77</v>
      </c>
      <c r="T3955" s="70"/>
      <c r="U3955" s="69" t="s">
        <v>2620</v>
      </c>
      <c r="V3955" s="73">
        <v>144</v>
      </c>
      <c r="W3955" s="69" t="s">
        <v>1603</v>
      </c>
      <c r="X3955" s="69"/>
      <c r="Y3955" s="70"/>
      <c r="Z3955" s="69">
        <v>207.28</v>
      </c>
      <c r="AA3955" s="69" t="s">
        <v>989</v>
      </c>
      <c r="AB3955" s="69" t="s">
        <v>1144</v>
      </c>
      <c r="AC3955" s="69"/>
    </row>
    <row r="3956" spans="1:29" x14ac:dyDescent="0.25">
      <c r="A3956" s="71" t="s">
        <v>193</v>
      </c>
      <c r="B3956" s="71"/>
      <c r="C3956" s="71"/>
      <c r="D3956" s="71"/>
      <c r="E3956" s="71"/>
      <c r="F3956" s="71"/>
      <c r="G3956" s="71"/>
      <c r="H3956" s="71"/>
      <c r="I3956" s="72">
        <v>52261.77</v>
      </c>
      <c r="J3956" s="71"/>
      <c r="K3956" s="71"/>
      <c r="L3956" s="72">
        <v>52261.77</v>
      </c>
      <c r="M3956" s="72">
        <v>0</v>
      </c>
      <c r="N3956" s="71"/>
      <c r="O3956" s="71"/>
      <c r="P3956" s="71"/>
      <c r="Q3956" s="71"/>
      <c r="R3956" s="71"/>
      <c r="S3956" s="72">
        <v>52261.77</v>
      </c>
      <c r="T3956" s="72">
        <v>52261.77</v>
      </c>
      <c r="U3956" s="71"/>
      <c r="V3956" s="71"/>
      <c r="W3956" s="71"/>
      <c r="X3956" s="72">
        <v>0</v>
      </c>
      <c r="Y3956" s="72">
        <v>207.28</v>
      </c>
      <c r="Z3956" s="72">
        <v>52469.049999999996</v>
      </c>
      <c r="AA3956" s="69"/>
      <c r="AB3956" s="69"/>
      <c r="AC3956" s="69"/>
    </row>
    <row r="3957" spans="1:29" ht="30" x14ac:dyDescent="0.25">
      <c r="A3957" s="68" t="s">
        <v>26468</v>
      </c>
      <c r="B3957" s="69" t="s">
        <v>26126</v>
      </c>
      <c r="C3957" s="69" t="s">
        <v>26467</v>
      </c>
      <c r="D3957" s="69" t="s">
        <v>22377</v>
      </c>
      <c r="E3957" s="69"/>
      <c r="F3957" s="69" t="s">
        <v>4607</v>
      </c>
      <c r="G3957" s="69" t="s">
        <v>1242</v>
      </c>
      <c r="H3957" s="69" t="s">
        <v>962</v>
      </c>
      <c r="I3957" s="70">
        <v>5115</v>
      </c>
      <c r="J3957" s="69" t="s">
        <v>4591</v>
      </c>
      <c r="K3957" s="69" t="s">
        <v>26466</v>
      </c>
      <c r="L3957" s="70">
        <v>5115</v>
      </c>
      <c r="M3957" s="69"/>
      <c r="N3957" s="69" t="s">
        <v>26465</v>
      </c>
      <c r="O3957" s="69"/>
      <c r="P3957" s="69" t="s">
        <v>1436</v>
      </c>
      <c r="Q3957" s="69" t="s">
        <v>1447</v>
      </c>
      <c r="R3957" s="69"/>
      <c r="S3957" s="70">
        <v>5115</v>
      </c>
      <c r="T3957" s="70"/>
      <c r="U3957" s="69"/>
      <c r="V3957" s="69"/>
      <c r="W3957" s="69" t="s">
        <v>1447</v>
      </c>
      <c r="X3957" s="69"/>
      <c r="Y3957" s="70"/>
      <c r="Z3957" s="69">
        <v>0</v>
      </c>
      <c r="AA3957" s="69" t="s">
        <v>989</v>
      </c>
      <c r="AB3957" s="69" t="s">
        <v>1144</v>
      </c>
      <c r="AC3957" s="69"/>
    </row>
    <row r="3958" spans="1:29" x14ac:dyDescent="0.25">
      <c r="A3958" s="71" t="s">
        <v>193</v>
      </c>
      <c r="B3958" s="71"/>
      <c r="C3958" s="71"/>
      <c r="D3958" s="71"/>
      <c r="E3958" s="71"/>
      <c r="F3958" s="71"/>
      <c r="G3958" s="71"/>
      <c r="H3958" s="71"/>
      <c r="I3958" s="72">
        <v>5115</v>
      </c>
      <c r="J3958" s="71"/>
      <c r="K3958" s="71"/>
      <c r="L3958" s="72">
        <v>5115</v>
      </c>
      <c r="M3958" s="72">
        <v>0</v>
      </c>
      <c r="N3958" s="71"/>
      <c r="O3958" s="71"/>
      <c r="P3958" s="71"/>
      <c r="Q3958" s="71"/>
      <c r="R3958" s="71"/>
      <c r="S3958" s="72">
        <v>5115</v>
      </c>
      <c r="T3958" s="72">
        <v>0</v>
      </c>
      <c r="U3958" s="71"/>
      <c r="V3958" s="71"/>
      <c r="W3958" s="71"/>
      <c r="X3958" s="72">
        <v>5115</v>
      </c>
      <c r="Y3958" s="72">
        <v>0</v>
      </c>
      <c r="Z3958" s="72">
        <v>0</v>
      </c>
      <c r="AA3958" s="69"/>
      <c r="AB3958" s="69"/>
      <c r="AC3958" s="69"/>
    </row>
    <row r="3959" spans="1:29" ht="50" x14ac:dyDescent="0.25">
      <c r="A3959" s="68" t="s">
        <v>26464</v>
      </c>
      <c r="B3959" s="69" t="s">
        <v>26463</v>
      </c>
      <c r="C3959" s="69" t="s">
        <v>26462</v>
      </c>
      <c r="D3959" s="69" t="s">
        <v>4589</v>
      </c>
      <c r="E3959" s="69"/>
      <c r="F3959" s="69" t="s">
        <v>4607</v>
      </c>
      <c r="G3959" s="69" t="s">
        <v>1242</v>
      </c>
      <c r="H3959" s="69" t="s">
        <v>962</v>
      </c>
      <c r="I3959" s="70">
        <v>48517.02</v>
      </c>
      <c r="J3959" s="69" t="s">
        <v>4591</v>
      </c>
      <c r="K3959" s="69" t="s">
        <v>26461</v>
      </c>
      <c r="L3959" s="70">
        <v>48517.02</v>
      </c>
      <c r="M3959" s="69"/>
      <c r="N3959" s="69" t="s">
        <v>26460</v>
      </c>
      <c r="O3959" s="69" t="s">
        <v>26460</v>
      </c>
      <c r="P3959" s="69" t="s">
        <v>2017</v>
      </c>
      <c r="Q3959" s="69" t="s">
        <v>1484</v>
      </c>
      <c r="R3959" s="69"/>
      <c r="S3959" s="70">
        <v>48517.02</v>
      </c>
      <c r="T3959" s="70"/>
      <c r="U3959" s="69" t="s">
        <v>1085</v>
      </c>
      <c r="V3959" s="73">
        <v>10</v>
      </c>
      <c r="W3959" s="69" t="s">
        <v>2017</v>
      </c>
      <c r="X3959" s="69"/>
      <c r="Y3959" s="70"/>
      <c r="Z3959" s="69">
        <v>41.52</v>
      </c>
      <c r="AA3959" s="69" t="s">
        <v>989</v>
      </c>
      <c r="AB3959" s="69" t="s">
        <v>1144</v>
      </c>
      <c r="AC3959" s="69"/>
    </row>
    <row r="3960" spans="1:29" x14ac:dyDescent="0.25">
      <c r="A3960" s="71" t="s">
        <v>193</v>
      </c>
      <c r="B3960" s="71"/>
      <c r="C3960" s="71"/>
      <c r="D3960" s="71"/>
      <c r="E3960" s="71"/>
      <c r="F3960" s="71"/>
      <c r="G3960" s="71"/>
      <c r="H3960" s="71"/>
      <c r="I3960" s="72">
        <v>48517.02</v>
      </c>
      <c r="J3960" s="71"/>
      <c r="K3960" s="71"/>
      <c r="L3960" s="72">
        <v>48517.02</v>
      </c>
      <c r="M3960" s="72">
        <v>0</v>
      </c>
      <c r="N3960" s="71"/>
      <c r="O3960" s="71"/>
      <c r="P3960" s="71"/>
      <c r="Q3960" s="71"/>
      <c r="R3960" s="71"/>
      <c r="S3960" s="72">
        <v>48517.02</v>
      </c>
      <c r="T3960" s="72">
        <v>48517.02</v>
      </c>
      <c r="U3960" s="71"/>
      <c r="V3960" s="71"/>
      <c r="W3960" s="71"/>
      <c r="X3960" s="72">
        <v>0</v>
      </c>
      <c r="Y3960" s="72">
        <v>41.52</v>
      </c>
      <c r="Z3960" s="72">
        <v>48558.539999999994</v>
      </c>
      <c r="AA3960" s="69"/>
      <c r="AB3960" s="69"/>
      <c r="AC3960" s="69"/>
    </row>
    <row r="3961" spans="1:29" ht="20" x14ac:dyDescent="0.25">
      <c r="A3961" s="68" t="s">
        <v>26459</v>
      </c>
      <c r="B3961" s="69" t="s">
        <v>26458</v>
      </c>
      <c r="C3961" s="69" t="s">
        <v>26457</v>
      </c>
      <c r="D3961" s="69" t="s">
        <v>20389</v>
      </c>
      <c r="E3961" s="69"/>
      <c r="F3961" s="69" t="s">
        <v>3836</v>
      </c>
      <c r="G3961" s="69" t="s">
        <v>1849</v>
      </c>
      <c r="H3961" s="69" t="s">
        <v>962</v>
      </c>
      <c r="I3961" s="70">
        <v>3451.05</v>
      </c>
      <c r="J3961" s="69" t="s">
        <v>4591</v>
      </c>
      <c r="K3961" s="69" t="s">
        <v>26456</v>
      </c>
      <c r="L3961" s="70">
        <v>3451.05</v>
      </c>
      <c r="M3961" s="69"/>
      <c r="N3961" s="69" t="s">
        <v>26455</v>
      </c>
      <c r="O3961" s="69"/>
      <c r="P3961" s="69" t="s">
        <v>988</v>
      </c>
      <c r="Q3961" s="69" t="s">
        <v>1393</v>
      </c>
      <c r="R3961" s="69"/>
      <c r="S3961" s="70">
        <v>3451.05</v>
      </c>
      <c r="T3961" s="70"/>
      <c r="U3961" s="69" t="s">
        <v>1393</v>
      </c>
      <c r="V3961" s="73">
        <v>52</v>
      </c>
      <c r="W3961" s="69" t="s">
        <v>1393</v>
      </c>
      <c r="X3961" s="69"/>
      <c r="Y3961" s="70"/>
      <c r="Z3961" s="69">
        <v>0</v>
      </c>
      <c r="AA3961" s="69" t="s">
        <v>989</v>
      </c>
      <c r="AB3961" s="69" t="s">
        <v>1144</v>
      </c>
      <c r="AC3961" s="69"/>
    </row>
    <row r="3962" spans="1:29" x14ac:dyDescent="0.25">
      <c r="A3962" s="71" t="s">
        <v>193</v>
      </c>
      <c r="B3962" s="71"/>
      <c r="C3962" s="71"/>
      <c r="D3962" s="71"/>
      <c r="E3962" s="71"/>
      <c r="F3962" s="71"/>
      <c r="G3962" s="71"/>
      <c r="H3962" s="71"/>
      <c r="I3962" s="72">
        <v>3451.05</v>
      </c>
      <c r="J3962" s="71"/>
      <c r="K3962" s="71"/>
      <c r="L3962" s="72">
        <v>3451.05</v>
      </c>
      <c r="M3962" s="72">
        <v>0</v>
      </c>
      <c r="N3962" s="71"/>
      <c r="O3962" s="71"/>
      <c r="P3962" s="71"/>
      <c r="Q3962" s="71"/>
      <c r="R3962" s="71"/>
      <c r="S3962" s="72">
        <v>3451.05</v>
      </c>
      <c r="T3962" s="72">
        <v>3451.05</v>
      </c>
      <c r="U3962" s="71"/>
      <c r="V3962" s="71"/>
      <c r="W3962" s="71"/>
      <c r="X3962" s="72">
        <v>0</v>
      </c>
      <c r="Y3962" s="72">
        <v>0</v>
      </c>
      <c r="Z3962" s="72">
        <v>3451.05</v>
      </c>
      <c r="AA3962" s="69"/>
      <c r="AB3962" s="69"/>
      <c r="AC3962" s="69"/>
    </row>
    <row r="3963" spans="1:29" ht="150" x14ac:dyDescent="0.25">
      <c r="A3963" s="68" t="s">
        <v>26454</v>
      </c>
      <c r="B3963" s="69" t="s">
        <v>26453</v>
      </c>
      <c r="C3963" s="69" t="s">
        <v>26452</v>
      </c>
      <c r="D3963" s="69" t="s">
        <v>890</v>
      </c>
      <c r="E3963" s="69"/>
      <c r="F3963" s="69" t="s">
        <v>3836</v>
      </c>
      <c r="G3963" s="69" t="s">
        <v>1437</v>
      </c>
      <c r="H3963" s="69" t="s">
        <v>962</v>
      </c>
      <c r="I3963" s="70">
        <v>68284.19</v>
      </c>
      <c r="J3963" s="69" t="s">
        <v>4591</v>
      </c>
      <c r="K3963" s="69" t="s">
        <v>26451</v>
      </c>
      <c r="L3963" s="70">
        <v>68284.19</v>
      </c>
      <c r="M3963" s="69"/>
      <c r="N3963" s="69" t="s">
        <v>26450</v>
      </c>
      <c r="O3963" s="69"/>
      <c r="P3963" s="69" t="s">
        <v>1414</v>
      </c>
      <c r="Q3963" s="69" t="s">
        <v>965</v>
      </c>
      <c r="R3963" s="69"/>
      <c r="S3963" s="70">
        <v>68284.19</v>
      </c>
      <c r="T3963" s="70"/>
      <c r="U3963" s="69" t="s">
        <v>1502</v>
      </c>
      <c r="V3963" s="73">
        <v>66</v>
      </c>
      <c r="W3963" s="69" t="s">
        <v>1502</v>
      </c>
      <c r="X3963" s="69"/>
      <c r="Y3963" s="70"/>
      <c r="Z3963" s="69">
        <v>144.04</v>
      </c>
      <c r="AA3963" s="69" t="s">
        <v>989</v>
      </c>
      <c r="AB3963" s="69" t="s">
        <v>1144</v>
      </c>
      <c r="AC3963" s="69"/>
    </row>
    <row r="3964" spans="1:29" x14ac:dyDescent="0.25">
      <c r="A3964" s="71" t="s">
        <v>193</v>
      </c>
      <c r="B3964" s="71"/>
      <c r="C3964" s="71"/>
      <c r="D3964" s="71"/>
      <c r="E3964" s="71"/>
      <c r="F3964" s="71"/>
      <c r="G3964" s="71"/>
      <c r="H3964" s="71"/>
      <c r="I3964" s="72">
        <v>68284.19</v>
      </c>
      <c r="J3964" s="71"/>
      <c r="K3964" s="71"/>
      <c r="L3964" s="72">
        <v>68284.19</v>
      </c>
      <c r="M3964" s="72">
        <v>0</v>
      </c>
      <c r="N3964" s="71"/>
      <c r="O3964" s="71"/>
      <c r="P3964" s="71"/>
      <c r="Q3964" s="71"/>
      <c r="R3964" s="71"/>
      <c r="S3964" s="72">
        <v>68284.19</v>
      </c>
      <c r="T3964" s="72">
        <v>68284.19</v>
      </c>
      <c r="U3964" s="71"/>
      <c r="V3964" s="71"/>
      <c r="W3964" s="71"/>
      <c r="X3964" s="72">
        <v>0</v>
      </c>
      <c r="Y3964" s="72">
        <v>144.04</v>
      </c>
      <c r="Z3964" s="72">
        <v>68428.23</v>
      </c>
      <c r="AA3964" s="69"/>
      <c r="AB3964" s="69"/>
      <c r="AC3964" s="69"/>
    </row>
    <row r="3965" spans="1:29" ht="50" x14ac:dyDescent="0.25">
      <c r="A3965" s="68" t="s">
        <v>26449</v>
      </c>
      <c r="B3965" s="69" t="s">
        <v>26448</v>
      </c>
      <c r="C3965" s="69" t="s">
        <v>26447</v>
      </c>
      <c r="D3965" s="69" t="s">
        <v>5170</v>
      </c>
      <c r="E3965" s="69"/>
      <c r="F3965" s="69" t="s">
        <v>1137</v>
      </c>
      <c r="G3965" s="69" t="s">
        <v>1849</v>
      </c>
      <c r="H3965" s="69" t="s">
        <v>962</v>
      </c>
      <c r="I3965" s="70">
        <v>7046.61</v>
      </c>
      <c r="J3965" s="69" t="s">
        <v>4591</v>
      </c>
      <c r="K3965" s="69" t="s">
        <v>26446</v>
      </c>
      <c r="L3965" s="70">
        <v>7046.61</v>
      </c>
      <c r="M3965" s="69"/>
      <c r="N3965" s="69" t="s">
        <v>26445</v>
      </c>
      <c r="O3965" s="69"/>
      <c r="P3965" s="69" t="s">
        <v>1977</v>
      </c>
      <c r="Q3965" s="69" t="s">
        <v>982</v>
      </c>
      <c r="R3965" s="69"/>
      <c r="S3965" s="70">
        <v>7046.61</v>
      </c>
      <c r="T3965" s="70"/>
      <c r="U3965" s="69" t="s">
        <v>982</v>
      </c>
      <c r="V3965" s="73">
        <v>83</v>
      </c>
      <c r="W3965" s="69" t="s">
        <v>982</v>
      </c>
      <c r="X3965" s="69"/>
      <c r="Y3965" s="70"/>
      <c r="Z3965" s="69">
        <v>0</v>
      </c>
      <c r="AA3965" s="69" t="s">
        <v>989</v>
      </c>
      <c r="AB3965" s="69" t="s">
        <v>1144</v>
      </c>
      <c r="AC3965" s="69"/>
    </row>
    <row r="3966" spans="1:29" x14ac:dyDescent="0.25">
      <c r="A3966" s="71" t="s">
        <v>193</v>
      </c>
      <c r="B3966" s="71"/>
      <c r="C3966" s="71"/>
      <c r="D3966" s="71"/>
      <c r="E3966" s="71"/>
      <c r="F3966" s="71"/>
      <c r="G3966" s="71"/>
      <c r="H3966" s="71"/>
      <c r="I3966" s="72">
        <v>7046.61</v>
      </c>
      <c r="J3966" s="71"/>
      <c r="K3966" s="71"/>
      <c r="L3966" s="72">
        <v>7046.61</v>
      </c>
      <c r="M3966" s="72">
        <v>0</v>
      </c>
      <c r="N3966" s="71"/>
      <c r="O3966" s="71"/>
      <c r="P3966" s="71"/>
      <c r="Q3966" s="71"/>
      <c r="R3966" s="71"/>
      <c r="S3966" s="72">
        <v>7046.61</v>
      </c>
      <c r="T3966" s="72">
        <v>7046.61</v>
      </c>
      <c r="U3966" s="71"/>
      <c r="V3966" s="71"/>
      <c r="W3966" s="71"/>
      <c r="X3966" s="72">
        <v>0</v>
      </c>
      <c r="Y3966" s="72">
        <v>0</v>
      </c>
      <c r="Z3966" s="72">
        <v>7046.61</v>
      </c>
      <c r="AA3966" s="69"/>
      <c r="AB3966" s="69"/>
      <c r="AC3966" s="69"/>
    </row>
    <row r="3967" spans="1:29" ht="60" x14ac:dyDescent="0.25">
      <c r="A3967" s="68" t="s">
        <v>26444</v>
      </c>
      <c r="B3967" s="69" t="s">
        <v>26443</v>
      </c>
      <c r="C3967" s="69" t="s">
        <v>26442</v>
      </c>
      <c r="D3967" s="69" t="s">
        <v>4611</v>
      </c>
      <c r="E3967" s="69"/>
      <c r="F3967" s="69" t="s">
        <v>1137</v>
      </c>
      <c r="G3967" s="69" t="s">
        <v>1849</v>
      </c>
      <c r="H3967" s="69" t="s">
        <v>962</v>
      </c>
      <c r="I3967" s="70">
        <v>51225.88</v>
      </c>
      <c r="J3967" s="69" t="s">
        <v>4591</v>
      </c>
      <c r="K3967" s="69" t="s">
        <v>26441</v>
      </c>
      <c r="L3967" s="70">
        <v>51225.88</v>
      </c>
      <c r="M3967" s="69"/>
      <c r="N3967" s="69" t="s">
        <v>26440</v>
      </c>
      <c r="O3967" s="69" t="s">
        <v>26440</v>
      </c>
      <c r="P3967" s="69" t="s">
        <v>4600</v>
      </c>
      <c r="Q3967" s="69" t="s">
        <v>2574</v>
      </c>
      <c r="R3967" s="69" t="s">
        <v>1706</v>
      </c>
      <c r="S3967" s="70">
        <v>51225.88</v>
      </c>
      <c r="T3967" s="70"/>
      <c r="U3967" s="69" t="s">
        <v>1025</v>
      </c>
      <c r="V3967" s="73">
        <v>146</v>
      </c>
      <c r="W3967" s="69" t="s">
        <v>2574</v>
      </c>
      <c r="X3967" s="69"/>
      <c r="Y3967" s="70"/>
      <c r="Z3967" s="69">
        <v>242.56</v>
      </c>
      <c r="AA3967" s="69" t="s">
        <v>989</v>
      </c>
      <c r="AB3967" s="69" t="s">
        <v>1144</v>
      </c>
      <c r="AC3967" s="69"/>
    </row>
    <row r="3968" spans="1:29" x14ac:dyDescent="0.25">
      <c r="A3968" s="71" t="s">
        <v>193</v>
      </c>
      <c r="B3968" s="71"/>
      <c r="C3968" s="71"/>
      <c r="D3968" s="71"/>
      <c r="E3968" s="71"/>
      <c r="F3968" s="71"/>
      <c r="G3968" s="71"/>
      <c r="H3968" s="71"/>
      <c r="I3968" s="72">
        <v>51225.88</v>
      </c>
      <c r="J3968" s="71"/>
      <c r="K3968" s="71"/>
      <c r="L3968" s="72">
        <v>51225.88</v>
      </c>
      <c r="M3968" s="72">
        <v>0</v>
      </c>
      <c r="N3968" s="71"/>
      <c r="O3968" s="71"/>
      <c r="P3968" s="71"/>
      <c r="Q3968" s="71"/>
      <c r="R3968" s="71"/>
      <c r="S3968" s="72">
        <v>51225.88</v>
      </c>
      <c r="T3968" s="72">
        <v>51225.88</v>
      </c>
      <c r="U3968" s="71"/>
      <c r="V3968" s="71"/>
      <c r="W3968" s="71"/>
      <c r="X3968" s="72">
        <v>0</v>
      </c>
      <c r="Y3968" s="72">
        <v>242.56</v>
      </c>
      <c r="Z3968" s="72">
        <v>51468.439999999995</v>
      </c>
      <c r="AA3968" s="69"/>
      <c r="AB3968" s="69"/>
      <c r="AC3968" s="69"/>
    </row>
    <row r="3969" spans="1:29" ht="40" x14ac:dyDescent="0.25">
      <c r="A3969" s="68" t="s">
        <v>26439</v>
      </c>
      <c r="B3969" s="69" t="s">
        <v>26438</v>
      </c>
      <c r="C3969" s="69" t="s">
        <v>26437</v>
      </c>
      <c r="D3969" s="69" t="s">
        <v>1876</v>
      </c>
      <c r="E3969" s="69"/>
      <c r="F3969" s="69" t="s">
        <v>1137</v>
      </c>
      <c r="G3969" s="69" t="s">
        <v>1249</v>
      </c>
      <c r="H3969" s="69" t="s">
        <v>962</v>
      </c>
      <c r="I3969" s="70">
        <v>18589.68</v>
      </c>
      <c r="J3969" s="69" t="s">
        <v>4591</v>
      </c>
      <c r="K3969" s="69" t="s">
        <v>26436</v>
      </c>
      <c r="L3969" s="70">
        <v>18589.68</v>
      </c>
      <c r="M3969" s="69"/>
      <c r="N3969" s="69" t="s">
        <v>26435</v>
      </c>
      <c r="O3969" s="69"/>
      <c r="P3969" s="69" t="s">
        <v>1173</v>
      </c>
      <c r="Q3969" s="69" t="s">
        <v>2017</v>
      </c>
      <c r="R3969" s="69"/>
      <c r="S3969" s="70">
        <v>18589.68</v>
      </c>
      <c r="T3969" s="70"/>
      <c r="U3969" s="69" t="s">
        <v>1685</v>
      </c>
      <c r="V3969" s="73">
        <v>139</v>
      </c>
      <c r="W3969" s="69" t="s">
        <v>1685</v>
      </c>
      <c r="X3969" s="69"/>
      <c r="Y3969" s="70"/>
      <c r="Z3969" s="69">
        <v>88.83</v>
      </c>
      <c r="AA3969" s="69" t="s">
        <v>989</v>
      </c>
      <c r="AB3969" s="69" t="s">
        <v>1144</v>
      </c>
      <c r="AC3969" s="69"/>
    </row>
    <row r="3970" spans="1:29" x14ac:dyDescent="0.25">
      <c r="A3970" s="71" t="s">
        <v>193</v>
      </c>
      <c r="B3970" s="71"/>
      <c r="C3970" s="71"/>
      <c r="D3970" s="71"/>
      <c r="E3970" s="71"/>
      <c r="F3970" s="71"/>
      <c r="G3970" s="71"/>
      <c r="H3970" s="71"/>
      <c r="I3970" s="72">
        <v>18589.68</v>
      </c>
      <c r="J3970" s="71"/>
      <c r="K3970" s="71"/>
      <c r="L3970" s="72">
        <v>18589.68</v>
      </c>
      <c r="M3970" s="72">
        <v>0</v>
      </c>
      <c r="N3970" s="71"/>
      <c r="O3970" s="71"/>
      <c r="P3970" s="71"/>
      <c r="Q3970" s="71"/>
      <c r="R3970" s="71"/>
      <c r="S3970" s="72">
        <v>18589.68</v>
      </c>
      <c r="T3970" s="72">
        <v>18589.68</v>
      </c>
      <c r="U3970" s="71"/>
      <c r="V3970" s="71"/>
      <c r="W3970" s="71"/>
      <c r="X3970" s="72">
        <v>0</v>
      </c>
      <c r="Y3970" s="72">
        <v>88.83</v>
      </c>
      <c r="Z3970" s="72">
        <v>18678.510000000002</v>
      </c>
      <c r="AA3970" s="69"/>
      <c r="AB3970" s="69"/>
      <c r="AC3970" s="69"/>
    </row>
    <row r="3971" spans="1:29" ht="30" x14ac:dyDescent="0.25">
      <c r="A3971" s="68" t="s">
        <v>26434</v>
      </c>
      <c r="B3971" s="69" t="s">
        <v>26433</v>
      </c>
      <c r="C3971" s="69" t="s">
        <v>26432</v>
      </c>
      <c r="D3971" s="69" t="s">
        <v>4628</v>
      </c>
      <c r="E3971" s="69"/>
      <c r="F3971" s="69" t="s">
        <v>1137</v>
      </c>
      <c r="G3971" s="69" t="s">
        <v>1849</v>
      </c>
      <c r="H3971" s="69" t="s">
        <v>962</v>
      </c>
      <c r="I3971" s="70">
        <v>3125.95</v>
      </c>
      <c r="J3971" s="69" t="s">
        <v>4591</v>
      </c>
      <c r="K3971" s="69" t="s">
        <v>26431</v>
      </c>
      <c r="L3971" s="70">
        <v>3125.95</v>
      </c>
      <c r="M3971" s="69"/>
      <c r="N3971" s="69" t="s">
        <v>26430</v>
      </c>
      <c r="O3971" s="69"/>
      <c r="P3971" s="69" t="s">
        <v>1459</v>
      </c>
      <c r="Q3971" s="69" t="s">
        <v>1312</v>
      </c>
      <c r="R3971" s="69"/>
      <c r="S3971" s="70">
        <v>3125.95</v>
      </c>
      <c r="T3971" s="70"/>
      <c r="U3971" s="69" t="s">
        <v>1312</v>
      </c>
      <c r="V3971" s="73">
        <v>29</v>
      </c>
      <c r="W3971" s="69" t="s">
        <v>1312</v>
      </c>
      <c r="X3971" s="69"/>
      <c r="Y3971" s="70"/>
      <c r="Z3971" s="69">
        <v>0</v>
      </c>
      <c r="AA3971" s="69" t="s">
        <v>989</v>
      </c>
      <c r="AB3971" s="69" t="s">
        <v>1144</v>
      </c>
      <c r="AC3971" s="69"/>
    </row>
    <row r="3972" spans="1:29" x14ac:dyDescent="0.25">
      <c r="A3972" s="71" t="s">
        <v>193</v>
      </c>
      <c r="B3972" s="71"/>
      <c r="C3972" s="71"/>
      <c r="D3972" s="71"/>
      <c r="E3972" s="71"/>
      <c r="F3972" s="71"/>
      <c r="G3972" s="71"/>
      <c r="H3972" s="71"/>
      <c r="I3972" s="72">
        <v>3125.95</v>
      </c>
      <c r="J3972" s="71"/>
      <c r="K3972" s="71"/>
      <c r="L3972" s="72">
        <v>3125.95</v>
      </c>
      <c r="M3972" s="72">
        <v>0</v>
      </c>
      <c r="N3972" s="71"/>
      <c r="O3972" s="71"/>
      <c r="P3972" s="71"/>
      <c r="Q3972" s="71"/>
      <c r="R3972" s="71"/>
      <c r="S3972" s="72">
        <v>3125.95</v>
      </c>
      <c r="T3972" s="72">
        <v>3125.95</v>
      </c>
      <c r="U3972" s="71"/>
      <c r="V3972" s="71"/>
      <c r="W3972" s="71"/>
      <c r="X3972" s="72">
        <v>0</v>
      </c>
      <c r="Y3972" s="72">
        <v>0</v>
      </c>
      <c r="Z3972" s="72">
        <v>3125.95</v>
      </c>
      <c r="AA3972" s="69"/>
      <c r="AB3972" s="69"/>
      <c r="AC3972" s="69"/>
    </row>
    <row r="3973" spans="1:29" ht="50" x14ac:dyDescent="0.25">
      <c r="A3973" s="68" t="s">
        <v>26429</v>
      </c>
      <c r="B3973" s="69" t="s">
        <v>26428</v>
      </c>
      <c r="C3973" s="69" t="s">
        <v>26427</v>
      </c>
      <c r="D3973" s="69" t="s">
        <v>4813</v>
      </c>
      <c r="E3973" s="69"/>
      <c r="F3973" s="69" t="s">
        <v>1137</v>
      </c>
      <c r="G3973" s="69" t="s">
        <v>1849</v>
      </c>
      <c r="H3973" s="69" t="s">
        <v>962</v>
      </c>
      <c r="I3973" s="70">
        <v>19515.509999999998</v>
      </c>
      <c r="J3973" s="69" t="s">
        <v>4591</v>
      </c>
      <c r="K3973" s="69" t="s">
        <v>26426</v>
      </c>
      <c r="L3973" s="70">
        <v>19515.509999999998</v>
      </c>
      <c r="M3973" s="69"/>
      <c r="N3973" s="69" t="s">
        <v>26425</v>
      </c>
      <c r="O3973" s="69" t="s">
        <v>26425</v>
      </c>
      <c r="P3973" s="69" t="s">
        <v>3826</v>
      </c>
      <c r="Q3973" s="69" t="s">
        <v>1156</v>
      </c>
      <c r="R3973" s="69" t="s">
        <v>4510</v>
      </c>
      <c r="S3973" s="70">
        <v>19515.509999999998</v>
      </c>
      <c r="T3973" s="70"/>
      <c r="U3973" s="69" t="s">
        <v>1611</v>
      </c>
      <c r="V3973" s="73">
        <v>108</v>
      </c>
      <c r="W3973" s="69" t="s">
        <v>1156</v>
      </c>
      <c r="X3973" s="69"/>
      <c r="Y3973" s="70"/>
      <c r="Z3973" s="69">
        <v>58.04</v>
      </c>
      <c r="AA3973" s="69" t="s">
        <v>989</v>
      </c>
      <c r="AB3973" s="69" t="s">
        <v>1144</v>
      </c>
      <c r="AC3973" s="69"/>
    </row>
    <row r="3974" spans="1:29" x14ac:dyDescent="0.25">
      <c r="A3974" s="71" t="s">
        <v>193</v>
      </c>
      <c r="B3974" s="71"/>
      <c r="C3974" s="71"/>
      <c r="D3974" s="71"/>
      <c r="E3974" s="71"/>
      <c r="F3974" s="71"/>
      <c r="G3974" s="71"/>
      <c r="H3974" s="71"/>
      <c r="I3974" s="72">
        <v>19515.509999999998</v>
      </c>
      <c r="J3974" s="71"/>
      <c r="K3974" s="71"/>
      <c r="L3974" s="72">
        <v>19515.509999999998</v>
      </c>
      <c r="M3974" s="72">
        <v>0</v>
      </c>
      <c r="N3974" s="71"/>
      <c r="O3974" s="71"/>
      <c r="P3974" s="71"/>
      <c r="Q3974" s="71"/>
      <c r="R3974" s="71"/>
      <c r="S3974" s="72">
        <v>19515.509999999998</v>
      </c>
      <c r="T3974" s="72">
        <v>19515.509999999998</v>
      </c>
      <c r="U3974" s="71"/>
      <c r="V3974" s="71"/>
      <c r="W3974" s="71"/>
      <c r="X3974" s="72">
        <v>0</v>
      </c>
      <c r="Y3974" s="72">
        <v>58.04</v>
      </c>
      <c r="Z3974" s="72">
        <v>19573.55</v>
      </c>
      <c r="AA3974" s="69"/>
      <c r="AB3974" s="69"/>
      <c r="AC3974" s="69"/>
    </row>
    <row r="3975" spans="1:29" ht="40" x14ac:dyDescent="0.25">
      <c r="A3975" s="68" t="s">
        <v>26424</v>
      </c>
      <c r="B3975" s="69" t="s">
        <v>26423</v>
      </c>
      <c r="C3975" s="69" t="s">
        <v>26422</v>
      </c>
      <c r="D3975" s="69" t="s">
        <v>4859</v>
      </c>
      <c r="E3975" s="69"/>
      <c r="F3975" s="69" t="s">
        <v>1241</v>
      </c>
      <c r="G3975" s="69" t="s">
        <v>1849</v>
      </c>
      <c r="H3975" s="69" t="s">
        <v>962</v>
      </c>
      <c r="I3975" s="70">
        <v>33913.9</v>
      </c>
      <c r="J3975" s="69" t="s">
        <v>4591</v>
      </c>
      <c r="K3975" s="69" t="s">
        <v>26421</v>
      </c>
      <c r="L3975" s="70">
        <v>33913.9</v>
      </c>
      <c r="M3975" s="69"/>
      <c r="N3975" s="69" t="s">
        <v>26420</v>
      </c>
      <c r="O3975" s="69" t="s">
        <v>26420</v>
      </c>
      <c r="P3975" s="69" t="s">
        <v>1251</v>
      </c>
      <c r="Q3975" s="69" t="s">
        <v>2134</v>
      </c>
      <c r="R3975" s="69" t="s">
        <v>1019</v>
      </c>
      <c r="S3975" s="70">
        <v>33913.9</v>
      </c>
      <c r="T3975" s="70"/>
      <c r="U3975" s="69" t="s">
        <v>1085</v>
      </c>
      <c r="V3975" s="73">
        <v>132</v>
      </c>
      <c r="W3975" s="69" t="s">
        <v>2134</v>
      </c>
      <c r="X3975" s="69"/>
      <c r="Y3975" s="70"/>
      <c r="Z3975" s="69">
        <v>123.35</v>
      </c>
      <c r="AA3975" s="69" t="s">
        <v>989</v>
      </c>
      <c r="AB3975" s="69" t="s">
        <v>1144</v>
      </c>
      <c r="AC3975" s="69"/>
    </row>
    <row r="3976" spans="1:29" x14ac:dyDescent="0.25">
      <c r="A3976" s="71" t="s">
        <v>193</v>
      </c>
      <c r="B3976" s="71"/>
      <c r="C3976" s="71"/>
      <c r="D3976" s="71"/>
      <c r="E3976" s="71"/>
      <c r="F3976" s="71"/>
      <c r="G3976" s="71"/>
      <c r="H3976" s="71"/>
      <c r="I3976" s="72">
        <v>33913.9</v>
      </c>
      <c r="J3976" s="71"/>
      <c r="K3976" s="71"/>
      <c r="L3976" s="72">
        <v>33913.9</v>
      </c>
      <c r="M3976" s="72">
        <v>0</v>
      </c>
      <c r="N3976" s="71"/>
      <c r="O3976" s="71"/>
      <c r="P3976" s="71"/>
      <c r="Q3976" s="71"/>
      <c r="R3976" s="71"/>
      <c r="S3976" s="72">
        <v>33913.9</v>
      </c>
      <c r="T3976" s="72">
        <v>33913.9</v>
      </c>
      <c r="U3976" s="71"/>
      <c r="V3976" s="71"/>
      <c r="W3976" s="71"/>
      <c r="X3976" s="72">
        <v>0</v>
      </c>
      <c r="Y3976" s="72">
        <v>123.35</v>
      </c>
      <c r="Z3976" s="72">
        <v>34037.25</v>
      </c>
      <c r="AA3976" s="69"/>
      <c r="AB3976" s="69"/>
      <c r="AC3976" s="69"/>
    </row>
    <row r="3977" spans="1:29" ht="40" x14ac:dyDescent="0.25">
      <c r="A3977" s="68" t="s">
        <v>26419</v>
      </c>
      <c r="B3977" s="69" t="s">
        <v>26418</v>
      </c>
      <c r="C3977" s="69" t="s">
        <v>26417</v>
      </c>
      <c r="D3977" s="69" t="s">
        <v>4589</v>
      </c>
      <c r="E3977" s="69"/>
      <c r="F3977" s="69" t="s">
        <v>1241</v>
      </c>
      <c r="G3977" s="69" t="s">
        <v>1502</v>
      </c>
      <c r="H3977" s="69" t="s">
        <v>962</v>
      </c>
      <c r="I3977" s="70">
        <v>14589.35</v>
      </c>
      <c r="J3977" s="69" t="s">
        <v>4591</v>
      </c>
      <c r="K3977" s="69" t="s">
        <v>26416</v>
      </c>
      <c r="L3977" s="70">
        <v>14589.35</v>
      </c>
      <c r="M3977" s="69"/>
      <c r="N3977" s="69" t="s">
        <v>26415</v>
      </c>
      <c r="O3977" s="69" t="s">
        <v>26415</v>
      </c>
      <c r="P3977" s="69" t="s">
        <v>1174</v>
      </c>
      <c r="Q3977" s="69" t="s">
        <v>1596</v>
      </c>
      <c r="R3977" s="69" t="s">
        <v>1886</v>
      </c>
      <c r="S3977" s="70">
        <v>14589.35</v>
      </c>
      <c r="T3977" s="70"/>
      <c r="U3977" s="69" t="s">
        <v>2017</v>
      </c>
      <c r="V3977" s="73">
        <v>63</v>
      </c>
      <c r="W3977" s="69" t="s">
        <v>1596</v>
      </c>
      <c r="X3977" s="69"/>
      <c r="Y3977" s="70"/>
      <c r="Z3977" s="69">
        <v>56.32</v>
      </c>
      <c r="AA3977" s="69" t="s">
        <v>989</v>
      </c>
      <c r="AB3977" s="69" t="s">
        <v>1144</v>
      </c>
      <c r="AC3977" s="69"/>
    </row>
    <row r="3978" spans="1:29" x14ac:dyDescent="0.25">
      <c r="A3978" s="71" t="s">
        <v>193</v>
      </c>
      <c r="B3978" s="71"/>
      <c r="C3978" s="71"/>
      <c r="D3978" s="71"/>
      <c r="E3978" s="71"/>
      <c r="F3978" s="71"/>
      <c r="G3978" s="71"/>
      <c r="H3978" s="71"/>
      <c r="I3978" s="72">
        <v>14589.35</v>
      </c>
      <c r="J3978" s="71"/>
      <c r="K3978" s="71"/>
      <c r="L3978" s="72">
        <v>14589.35</v>
      </c>
      <c r="M3978" s="72">
        <v>0</v>
      </c>
      <c r="N3978" s="71"/>
      <c r="O3978" s="71"/>
      <c r="P3978" s="71"/>
      <c r="Q3978" s="71"/>
      <c r="R3978" s="71"/>
      <c r="S3978" s="72">
        <v>14589.35</v>
      </c>
      <c r="T3978" s="72">
        <v>14589.35</v>
      </c>
      <c r="U3978" s="71"/>
      <c r="V3978" s="71"/>
      <c r="W3978" s="71"/>
      <c r="X3978" s="72">
        <v>0</v>
      </c>
      <c r="Y3978" s="72">
        <v>56.32</v>
      </c>
      <c r="Z3978" s="72">
        <v>14645.67</v>
      </c>
      <c r="AA3978" s="69"/>
      <c r="AB3978" s="69"/>
      <c r="AC3978" s="69"/>
    </row>
    <row r="3979" spans="1:29" ht="30" x14ac:dyDescent="0.25">
      <c r="A3979" s="68" t="s">
        <v>26414</v>
      </c>
      <c r="B3979" s="69" t="s">
        <v>26399</v>
      </c>
      <c r="C3979" s="69" t="s">
        <v>26413</v>
      </c>
      <c r="D3979" s="69" t="s">
        <v>4623</v>
      </c>
      <c r="E3979" s="69"/>
      <c r="F3979" s="69" t="s">
        <v>3841</v>
      </c>
      <c r="G3979" s="69" t="s">
        <v>1849</v>
      </c>
      <c r="H3979" s="69" t="s">
        <v>962</v>
      </c>
      <c r="I3979" s="70">
        <v>33267.06</v>
      </c>
      <c r="J3979" s="69" t="s">
        <v>4591</v>
      </c>
      <c r="K3979" s="69" t="s">
        <v>26412</v>
      </c>
      <c r="L3979" s="70">
        <v>33267.06</v>
      </c>
      <c r="M3979" s="69"/>
      <c r="N3979" s="69" t="s">
        <v>26411</v>
      </c>
      <c r="O3979" s="69"/>
      <c r="P3979" s="69" t="s">
        <v>1996</v>
      </c>
      <c r="Q3979" s="69" t="s">
        <v>965</v>
      </c>
      <c r="R3979" s="69"/>
      <c r="S3979" s="70">
        <v>33267.06</v>
      </c>
      <c r="T3979" s="70"/>
      <c r="U3979" s="69" t="s">
        <v>965</v>
      </c>
      <c r="V3979" s="73">
        <v>63</v>
      </c>
      <c r="W3979" s="69" t="s">
        <v>965</v>
      </c>
      <c r="X3979" s="69"/>
      <c r="Y3979" s="70"/>
      <c r="Z3979" s="69">
        <v>0</v>
      </c>
      <c r="AA3979" s="69" t="s">
        <v>989</v>
      </c>
      <c r="AB3979" s="69" t="s">
        <v>1144</v>
      </c>
      <c r="AC3979" s="69"/>
    </row>
    <row r="3980" spans="1:29" x14ac:dyDescent="0.25">
      <c r="A3980" s="71" t="s">
        <v>193</v>
      </c>
      <c r="B3980" s="71"/>
      <c r="C3980" s="71"/>
      <c r="D3980" s="71"/>
      <c r="E3980" s="71"/>
      <c r="F3980" s="71"/>
      <c r="G3980" s="71"/>
      <c r="H3980" s="71"/>
      <c r="I3980" s="72">
        <v>33267.06</v>
      </c>
      <c r="J3980" s="71"/>
      <c r="K3980" s="71"/>
      <c r="L3980" s="72">
        <v>33267.06</v>
      </c>
      <c r="M3980" s="72">
        <v>0</v>
      </c>
      <c r="N3980" s="71"/>
      <c r="O3980" s="71"/>
      <c r="P3980" s="71"/>
      <c r="Q3980" s="71"/>
      <c r="R3980" s="71"/>
      <c r="S3980" s="72">
        <v>33267.06</v>
      </c>
      <c r="T3980" s="72">
        <v>33267.06</v>
      </c>
      <c r="U3980" s="71"/>
      <c r="V3980" s="71"/>
      <c r="W3980" s="71"/>
      <c r="X3980" s="72">
        <v>0</v>
      </c>
      <c r="Y3980" s="72">
        <v>0</v>
      </c>
      <c r="Z3980" s="72">
        <v>33267.06</v>
      </c>
      <c r="AA3980" s="69"/>
      <c r="AB3980" s="69"/>
      <c r="AC3980" s="69"/>
    </row>
    <row r="3981" spans="1:29" ht="60" x14ac:dyDescent="0.25">
      <c r="A3981" s="68" t="s">
        <v>26410</v>
      </c>
      <c r="B3981" s="69" t="s">
        <v>26409</v>
      </c>
      <c r="C3981" s="69" t="s">
        <v>26408</v>
      </c>
      <c r="D3981" s="69" t="s">
        <v>4623</v>
      </c>
      <c r="E3981" s="69"/>
      <c r="F3981" s="69" t="s">
        <v>3841</v>
      </c>
      <c r="G3981" s="69" t="s">
        <v>1843</v>
      </c>
      <c r="H3981" s="69" t="s">
        <v>962</v>
      </c>
      <c r="I3981" s="70">
        <v>17625.2</v>
      </c>
      <c r="J3981" s="69" t="s">
        <v>4591</v>
      </c>
      <c r="K3981" s="69" t="s">
        <v>26407</v>
      </c>
      <c r="L3981" s="70">
        <v>17625.2</v>
      </c>
      <c r="M3981" s="69"/>
      <c r="N3981" s="69" t="s">
        <v>26406</v>
      </c>
      <c r="O3981" s="69"/>
      <c r="P3981" s="69" t="s">
        <v>3802</v>
      </c>
      <c r="Q3981" s="69" t="s">
        <v>1502</v>
      </c>
      <c r="R3981" s="69"/>
      <c r="S3981" s="70">
        <v>17625.2</v>
      </c>
      <c r="T3981" s="70"/>
      <c r="U3981" s="69" t="s">
        <v>1502</v>
      </c>
      <c r="V3981" s="73">
        <v>105</v>
      </c>
      <c r="W3981" s="69" t="s">
        <v>1502</v>
      </c>
      <c r="X3981" s="69"/>
      <c r="Y3981" s="70"/>
      <c r="Z3981" s="69">
        <v>35.69</v>
      </c>
      <c r="AA3981" s="69" t="s">
        <v>989</v>
      </c>
      <c r="AB3981" s="69" t="s">
        <v>1144</v>
      </c>
      <c r="AC3981" s="69"/>
    </row>
    <row r="3982" spans="1:29" x14ac:dyDescent="0.25">
      <c r="A3982" s="71" t="s">
        <v>193</v>
      </c>
      <c r="B3982" s="71"/>
      <c r="C3982" s="71"/>
      <c r="D3982" s="71"/>
      <c r="E3982" s="71"/>
      <c r="F3982" s="71"/>
      <c r="G3982" s="71"/>
      <c r="H3982" s="71"/>
      <c r="I3982" s="72">
        <v>17625.2</v>
      </c>
      <c r="J3982" s="71"/>
      <c r="K3982" s="71"/>
      <c r="L3982" s="72">
        <v>17625.2</v>
      </c>
      <c r="M3982" s="72">
        <v>0</v>
      </c>
      <c r="N3982" s="71"/>
      <c r="O3982" s="71"/>
      <c r="P3982" s="71"/>
      <c r="Q3982" s="71"/>
      <c r="R3982" s="71"/>
      <c r="S3982" s="72">
        <v>17625.2</v>
      </c>
      <c r="T3982" s="72">
        <v>17625.2</v>
      </c>
      <c r="U3982" s="71"/>
      <c r="V3982" s="71"/>
      <c r="W3982" s="71"/>
      <c r="X3982" s="72">
        <v>0</v>
      </c>
      <c r="Y3982" s="72">
        <v>35.69</v>
      </c>
      <c r="Z3982" s="72">
        <v>17660.89</v>
      </c>
      <c r="AA3982" s="69"/>
      <c r="AB3982" s="69"/>
      <c r="AC3982" s="69"/>
    </row>
    <row r="3983" spans="1:29" ht="30" x14ac:dyDescent="0.25">
      <c r="A3983" s="68" t="s">
        <v>26405</v>
      </c>
      <c r="B3983" s="69" t="s">
        <v>26404</v>
      </c>
      <c r="C3983" s="69" t="s">
        <v>26403</v>
      </c>
      <c r="D3983" s="69" t="s">
        <v>23297</v>
      </c>
      <c r="E3983" s="69"/>
      <c r="F3983" s="69" t="s">
        <v>3841</v>
      </c>
      <c r="G3983" s="69" t="s">
        <v>2534</v>
      </c>
      <c r="H3983" s="69" t="s">
        <v>962</v>
      </c>
      <c r="I3983" s="70">
        <v>3360</v>
      </c>
      <c r="J3983" s="69" t="s">
        <v>4591</v>
      </c>
      <c r="K3983" s="69" t="s">
        <v>26402</v>
      </c>
      <c r="L3983" s="70">
        <v>3360</v>
      </c>
      <c r="M3983" s="69"/>
      <c r="N3983" s="69" t="s">
        <v>26401</v>
      </c>
      <c r="O3983" s="69"/>
      <c r="P3983" s="69" t="s">
        <v>1867</v>
      </c>
      <c r="Q3983" s="69" t="s">
        <v>1005</v>
      </c>
      <c r="R3983" s="69"/>
      <c r="S3983" s="70">
        <v>3360</v>
      </c>
      <c r="T3983" s="70"/>
      <c r="U3983" s="69" t="s">
        <v>1005</v>
      </c>
      <c r="V3983" s="73">
        <v>88</v>
      </c>
      <c r="W3983" s="69" t="s">
        <v>1005</v>
      </c>
      <c r="X3983" s="69"/>
      <c r="Y3983" s="70"/>
      <c r="Z3983" s="69">
        <v>0</v>
      </c>
      <c r="AA3983" s="69" t="s">
        <v>989</v>
      </c>
      <c r="AB3983" s="69" t="s">
        <v>1144</v>
      </c>
      <c r="AC3983" s="69"/>
    </row>
    <row r="3984" spans="1:29" x14ac:dyDescent="0.25">
      <c r="A3984" s="71" t="s">
        <v>193</v>
      </c>
      <c r="B3984" s="71"/>
      <c r="C3984" s="71"/>
      <c r="D3984" s="71"/>
      <c r="E3984" s="71"/>
      <c r="F3984" s="71"/>
      <c r="G3984" s="71"/>
      <c r="H3984" s="71"/>
      <c r="I3984" s="72">
        <v>3360</v>
      </c>
      <c r="J3984" s="71"/>
      <c r="K3984" s="71"/>
      <c r="L3984" s="72">
        <v>3360</v>
      </c>
      <c r="M3984" s="72">
        <v>0</v>
      </c>
      <c r="N3984" s="71"/>
      <c r="O3984" s="71"/>
      <c r="P3984" s="71"/>
      <c r="Q3984" s="71"/>
      <c r="R3984" s="71"/>
      <c r="S3984" s="72">
        <v>3360</v>
      </c>
      <c r="T3984" s="72">
        <v>3360</v>
      </c>
      <c r="U3984" s="71"/>
      <c r="V3984" s="71"/>
      <c r="W3984" s="71"/>
      <c r="X3984" s="72">
        <v>0</v>
      </c>
      <c r="Y3984" s="72">
        <v>0</v>
      </c>
      <c r="Z3984" s="72">
        <v>3360</v>
      </c>
      <c r="AA3984" s="69"/>
      <c r="AB3984" s="69"/>
      <c r="AC3984" s="69"/>
    </row>
    <row r="3985" spans="1:29" ht="30" x14ac:dyDescent="0.25">
      <c r="A3985" s="68" t="s">
        <v>26400</v>
      </c>
      <c r="B3985" s="69" t="s">
        <v>26399</v>
      </c>
      <c r="C3985" s="69" t="s">
        <v>26398</v>
      </c>
      <c r="D3985" s="69" t="s">
        <v>4746</v>
      </c>
      <c r="E3985" s="69"/>
      <c r="F3985" s="69" t="s">
        <v>3841</v>
      </c>
      <c r="G3985" s="69" t="s">
        <v>1242</v>
      </c>
      <c r="H3985" s="69" t="s">
        <v>962</v>
      </c>
      <c r="I3985" s="70">
        <v>1657.5</v>
      </c>
      <c r="J3985" s="69" t="s">
        <v>4591</v>
      </c>
      <c r="K3985" s="69" t="s">
        <v>26397</v>
      </c>
      <c r="L3985" s="70">
        <v>1657.5</v>
      </c>
      <c r="M3985" s="69"/>
      <c r="N3985" s="69" t="s">
        <v>26396</v>
      </c>
      <c r="O3985" s="69"/>
      <c r="P3985" s="69" t="s">
        <v>1996</v>
      </c>
      <c r="Q3985" s="69" t="s">
        <v>1502</v>
      </c>
      <c r="R3985" s="69"/>
      <c r="S3985" s="70">
        <v>1657.5</v>
      </c>
      <c r="T3985" s="70"/>
      <c r="U3985" s="69" t="s">
        <v>1502</v>
      </c>
      <c r="V3985" s="73">
        <v>88</v>
      </c>
      <c r="W3985" s="69" t="s">
        <v>1502</v>
      </c>
      <c r="X3985" s="69"/>
      <c r="Y3985" s="70"/>
      <c r="Z3985" s="69">
        <v>0</v>
      </c>
      <c r="AA3985" s="69" t="s">
        <v>989</v>
      </c>
      <c r="AB3985" s="69" t="s">
        <v>1144</v>
      </c>
      <c r="AC3985" s="69"/>
    </row>
    <row r="3986" spans="1:29" x14ac:dyDescent="0.25">
      <c r="A3986" s="71" t="s">
        <v>193</v>
      </c>
      <c r="B3986" s="71"/>
      <c r="C3986" s="71"/>
      <c r="D3986" s="71"/>
      <c r="E3986" s="71"/>
      <c r="F3986" s="71"/>
      <c r="G3986" s="71"/>
      <c r="H3986" s="71"/>
      <c r="I3986" s="72">
        <v>1657.5</v>
      </c>
      <c r="J3986" s="71"/>
      <c r="K3986" s="71"/>
      <c r="L3986" s="72">
        <v>1657.5</v>
      </c>
      <c r="M3986" s="72">
        <v>0</v>
      </c>
      <c r="N3986" s="71"/>
      <c r="O3986" s="71"/>
      <c r="P3986" s="71"/>
      <c r="Q3986" s="71"/>
      <c r="R3986" s="71"/>
      <c r="S3986" s="72">
        <v>1657.5</v>
      </c>
      <c r="T3986" s="72">
        <v>1657.5</v>
      </c>
      <c r="U3986" s="71"/>
      <c r="V3986" s="71"/>
      <c r="W3986" s="71"/>
      <c r="X3986" s="72">
        <v>0</v>
      </c>
      <c r="Y3986" s="72">
        <v>0</v>
      </c>
      <c r="Z3986" s="72">
        <v>1657.5</v>
      </c>
      <c r="AA3986" s="69"/>
      <c r="AB3986" s="69"/>
      <c r="AC3986" s="69"/>
    </row>
    <row r="3987" spans="1:29" ht="30" x14ac:dyDescent="0.25">
      <c r="A3987" s="68" t="s">
        <v>26395</v>
      </c>
      <c r="B3987" s="69" t="s">
        <v>26394</v>
      </c>
      <c r="C3987" s="69" t="s">
        <v>26393</v>
      </c>
      <c r="D3987" s="69" t="s">
        <v>5524</v>
      </c>
      <c r="E3987" s="69"/>
      <c r="F3987" s="69" t="s">
        <v>1966</v>
      </c>
      <c r="G3987" s="69" t="s">
        <v>1849</v>
      </c>
      <c r="H3987" s="69" t="s">
        <v>962</v>
      </c>
      <c r="I3987" s="70">
        <v>4288.42</v>
      </c>
      <c r="J3987" s="69" t="s">
        <v>4591</v>
      </c>
      <c r="K3987" s="69" t="s">
        <v>26392</v>
      </c>
      <c r="L3987" s="70">
        <v>4288.42</v>
      </c>
      <c r="M3987" s="69"/>
      <c r="N3987" s="69" t="s">
        <v>26391</v>
      </c>
      <c r="O3987" s="69"/>
      <c r="P3987" s="69" t="s">
        <v>4405</v>
      </c>
      <c r="Q3987" s="69" t="s">
        <v>1596</v>
      </c>
      <c r="R3987" s="69"/>
      <c r="S3987" s="70">
        <v>4288.42</v>
      </c>
      <c r="T3987" s="70"/>
      <c r="U3987" s="69" t="s">
        <v>1596</v>
      </c>
      <c r="V3987" s="73">
        <v>58</v>
      </c>
      <c r="W3987" s="69" t="s">
        <v>1596</v>
      </c>
      <c r="X3987" s="69"/>
      <c r="Y3987" s="70"/>
      <c r="Z3987" s="69">
        <v>0</v>
      </c>
      <c r="AA3987" s="69" t="s">
        <v>989</v>
      </c>
      <c r="AB3987" s="69" t="s">
        <v>1144</v>
      </c>
      <c r="AC3987" s="69"/>
    </row>
    <row r="3988" spans="1:29" x14ac:dyDescent="0.25">
      <c r="A3988" s="71" t="s">
        <v>193</v>
      </c>
      <c r="B3988" s="71"/>
      <c r="C3988" s="71"/>
      <c r="D3988" s="71"/>
      <c r="E3988" s="71"/>
      <c r="F3988" s="71"/>
      <c r="G3988" s="71"/>
      <c r="H3988" s="71"/>
      <c r="I3988" s="72">
        <v>4288.42</v>
      </c>
      <c r="J3988" s="71"/>
      <c r="K3988" s="71"/>
      <c r="L3988" s="72">
        <v>4288.42</v>
      </c>
      <c r="M3988" s="72">
        <v>0</v>
      </c>
      <c r="N3988" s="71"/>
      <c r="O3988" s="71"/>
      <c r="P3988" s="71"/>
      <c r="Q3988" s="71"/>
      <c r="R3988" s="71"/>
      <c r="S3988" s="72">
        <v>4288.42</v>
      </c>
      <c r="T3988" s="72">
        <v>4288.42</v>
      </c>
      <c r="U3988" s="71"/>
      <c r="V3988" s="71"/>
      <c r="W3988" s="71"/>
      <c r="X3988" s="72">
        <v>0</v>
      </c>
      <c r="Y3988" s="72">
        <v>0</v>
      </c>
      <c r="Z3988" s="72">
        <v>4288.42</v>
      </c>
      <c r="AA3988" s="69"/>
      <c r="AB3988" s="69"/>
      <c r="AC3988" s="69"/>
    </row>
    <row r="3989" spans="1:29" ht="40" x14ac:dyDescent="0.25">
      <c r="A3989" s="68" t="s">
        <v>26390</v>
      </c>
      <c r="B3989" s="69" t="s">
        <v>26389</v>
      </c>
      <c r="C3989" s="69" t="s">
        <v>26388</v>
      </c>
      <c r="D3989" s="69" t="s">
        <v>4611</v>
      </c>
      <c r="E3989" s="69"/>
      <c r="F3989" s="69" t="s">
        <v>1966</v>
      </c>
      <c r="G3989" s="69" t="s">
        <v>1849</v>
      </c>
      <c r="H3989" s="69" t="s">
        <v>962</v>
      </c>
      <c r="I3989" s="70">
        <v>15902.28</v>
      </c>
      <c r="J3989" s="69" t="s">
        <v>4591</v>
      </c>
      <c r="K3989" s="69" t="s">
        <v>26387</v>
      </c>
      <c r="L3989" s="70">
        <v>15902.28</v>
      </c>
      <c r="M3989" s="69"/>
      <c r="N3989" s="69" t="s">
        <v>26386</v>
      </c>
      <c r="O3989" s="69" t="s">
        <v>26386</v>
      </c>
      <c r="P3989" s="69" t="s">
        <v>4600</v>
      </c>
      <c r="Q3989" s="69" t="s">
        <v>2574</v>
      </c>
      <c r="R3989" s="69" t="s">
        <v>1706</v>
      </c>
      <c r="S3989" s="70">
        <v>15902.28</v>
      </c>
      <c r="T3989" s="70"/>
      <c r="U3989" s="69" t="s">
        <v>1025</v>
      </c>
      <c r="V3989" s="73">
        <v>146</v>
      </c>
      <c r="W3989" s="69" t="s">
        <v>2574</v>
      </c>
      <c r="X3989" s="69"/>
      <c r="Y3989" s="70"/>
      <c r="Z3989" s="69">
        <v>75.3</v>
      </c>
      <c r="AA3989" s="69" t="s">
        <v>989</v>
      </c>
      <c r="AB3989" s="69" t="s">
        <v>1144</v>
      </c>
      <c r="AC3989" s="69"/>
    </row>
    <row r="3990" spans="1:29" x14ac:dyDescent="0.25">
      <c r="A3990" s="71" t="s">
        <v>193</v>
      </c>
      <c r="B3990" s="71"/>
      <c r="C3990" s="71"/>
      <c r="D3990" s="71"/>
      <c r="E3990" s="71"/>
      <c r="F3990" s="71"/>
      <c r="G3990" s="71"/>
      <c r="H3990" s="71"/>
      <c r="I3990" s="72">
        <v>15902.28</v>
      </c>
      <c r="J3990" s="71"/>
      <c r="K3990" s="71"/>
      <c r="L3990" s="72">
        <v>15902.28</v>
      </c>
      <c r="M3990" s="72">
        <v>0</v>
      </c>
      <c r="N3990" s="71"/>
      <c r="O3990" s="71"/>
      <c r="P3990" s="71"/>
      <c r="Q3990" s="71"/>
      <c r="R3990" s="71"/>
      <c r="S3990" s="72">
        <v>15902.28</v>
      </c>
      <c r="T3990" s="72">
        <v>15902.28</v>
      </c>
      <c r="U3990" s="71"/>
      <c r="V3990" s="71"/>
      <c r="W3990" s="71"/>
      <c r="X3990" s="72">
        <v>0</v>
      </c>
      <c r="Y3990" s="72">
        <v>75.3</v>
      </c>
      <c r="Z3990" s="72">
        <v>15977.58</v>
      </c>
      <c r="AA3990" s="69"/>
      <c r="AB3990" s="69"/>
      <c r="AC3990" s="69"/>
    </row>
    <row r="3991" spans="1:29" ht="40" x14ac:dyDescent="0.25">
      <c r="A3991" s="68" t="s">
        <v>26385</v>
      </c>
      <c r="B3991" s="69" t="s">
        <v>26384</v>
      </c>
      <c r="C3991" s="69" t="s">
        <v>26383</v>
      </c>
      <c r="D3991" s="69" t="s">
        <v>9549</v>
      </c>
      <c r="E3991" s="69"/>
      <c r="F3991" s="69" t="s">
        <v>1966</v>
      </c>
      <c r="G3991" s="69" t="s">
        <v>1849</v>
      </c>
      <c r="H3991" s="69" t="s">
        <v>962</v>
      </c>
      <c r="I3991" s="70">
        <v>18602.689999999999</v>
      </c>
      <c r="J3991" s="69" t="s">
        <v>4591</v>
      </c>
      <c r="K3991" s="69" t="s">
        <v>26382</v>
      </c>
      <c r="L3991" s="70">
        <v>18602.689999999999</v>
      </c>
      <c r="M3991" s="69"/>
      <c r="N3991" s="69" t="s">
        <v>26381</v>
      </c>
      <c r="O3991" s="69" t="s">
        <v>26381</v>
      </c>
      <c r="P3991" s="69" t="s">
        <v>1452</v>
      </c>
      <c r="Q3991" s="69" t="s">
        <v>1005</v>
      </c>
      <c r="R3991" s="69" t="s">
        <v>1064</v>
      </c>
      <c r="S3991" s="70">
        <v>18602.689999999999</v>
      </c>
      <c r="T3991" s="70"/>
      <c r="U3991" s="69" t="s">
        <v>2017</v>
      </c>
      <c r="V3991" s="73">
        <v>34</v>
      </c>
      <c r="W3991" s="69" t="s">
        <v>1005</v>
      </c>
      <c r="X3991" s="69"/>
      <c r="Y3991" s="70"/>
      <c r="Z3991" s="69">
        <v>36.69</v>
      </c>
      <c r="AA3991" s="69" t="s">
        <v>989</v>
      </c>
      <c r="AB3991" s="69" t="s">
        <v>1144</v>
      </c>
      <c r="AC3991" s="69"/>
    </row>
    <row r="3992" spans="1:29" x14ac:dyDescent="0.25">
      <c r="A3992" s="71" t="s">
        <v>193</v>
      </c>
      <c r="B3992" s="71"/>
      <c r="C3992" s="71"/>
      <c r="D3992" s="71"/>
      <c r="E3992" s="71"/>
      <c r="F3992" s="71"/>
      <c r="G3992" s="71"/>
      <c r="H3992" s="71"/>
      <c r="I3992" s="72">
        <v>18602.689999999999</v>
      </c>
      <c r="J3992" s="71"/>
      <c r="K3992" s="71"/>
      <c r="L3992" s="72">
        <v>18602.689999999999</v>
      </c>
      <c r="M3992" s="72">
        <v>0</v>
      </c>
      <c r="N3992" s="71"/>
      <c r="O3992" s="71"/>
      <c r="P3992" s="71"/>
      <c r="Q3992" s="71"/>
      <c r="R3992" s="71"/>
      <c r="S3992" s="72">
        <v>18602.689999999999</v>
      </c>
      <c r="T3992" s="72">
        <v>18602.689999999999</v>
      </c>
      <c r="U3992" s="71"/>
      <c r="V3992" s="71"/>
      <c r="W3992" s="71"/>
      <c r="X3992" s="72">
        <v>0</v>
      </c>
      <c r="Y3992" s="72">
        <v>36.69</v>
      </c>
      <c r="Z3992" s="72">
        <v>18639.379999999997</v>
      </c>
      <c r="AA3992" s="69"/>
      <c r="AB3992" s="69"/>
      <c r="AC3992" s="69"/>
    </row>
    <row r="3993" spans="1:29" ht="40" x14ac:dyDescent="0.25">
      <c r="A3993" s="68" t="s">
        <v>26380</v>
      </c>
      <c r="B3993" s="69" t="s">
        <v>26379</v>
      </c>
      <c r="C3993" s="69" t="s">
        <v>26378</v>
      </c>
      <c r="D3993" s="69" t="s">
        <v>890</v>
      </c>
      <c r="E3993" s="69"/>
      <c r="F3993" s="69" t="s">
        <v>1851</v>
      </c>
      <c r="G3993" s="69" t="s">
        <v>1849</v>
      </c>
      <c r="H3993" s="69" t="s">
        <v>962</v>
      </c>
      <c r="I3993" s="70">
        <v>604.65</v>
      </c>
      <c r="J3993" s="69" t="s">
        <v>4591</v>
      </c>
      <c r="K3993" s="69" t="s">
        <v>26377</v>
      </c>
      <c r="L3993" s="70">
        <v>604.65</v>
      </c>
      <c r="M3993" s="69"/>
      <c r="N3993" s="69" t="s">
        <v>26376</v>
      </c>
      <c r="O3993" s="69"/>
      <c r="P3993" s="69" t="s">
        <v>3818</v>
      </c>
      <c r="Q3993" s="69" t="s">
        <v>1259</v>
      </c>
      <c r="R3993" s="69"/>
      <c r="S3993" s="70">
        <v>604.65</v>
      </c>
      <c r="T3993" s="70"/>
      <c r="U3993" s="69" t="s">
        <v>1259</v>
      </c>
      <c r="V3993" s="73">
        <v>77</v>
      </c>
      <c r="W3993" s="69" t="s">
        <v>1259</v>
      </c>
      <c r="X3993" s="69"/>
      <c r="Y3993" s="70"/>
      <c r="Z3993" s="69">
        <v>0</v>
      </c>
      <c r="AA3993" s="69" t="s">
        <v>989</v>
      </c>
      <c r="AB3993" s="69" t="s">
        <v>1144</v>
      </c>
      <c r="AC3993" s="69"/>
    </row>
    <row r="3994" spans="1:29" x14ac:dyDescent="0.25">
      <c r="A3994" s="71" t="s">
        <v>193</v>
      </c>
      <c r="B3994" s="71"/>
      <c r="C3994" s="71"/>
      <c r="D3994" s="71"/>
      <c r="E3994" s="71"/>
      <c r="F3994" s="71"/>
      <c r="G3994" s="71"/>
      <c r="H3994" s="71"/>
      <c r="I3994" s="72">
        <v>604.65</v>
      </c>
      <c r="J3994" s="71"/>
      <c r="K3994" s="71"/>
      <c r="L3994" s="72">
        <v>604.65</v>
      </c>
      <c r="M3994" s="72">
        <v>0</v>
      </c>
      <c r="N3994" s="71"/>
      <c r="O3994" s="71"/>
      <c r="P3994" s="71"/>
      <c r="Q3994" s="71"/>
      <c r="R3994" s="71"/>
      <c r="S3994" s="72">
        <v>604.65</v>
      </c>
      <c r="T3994" s="72">
        <v>604.65</v>
      </c>
      <c r="U3994" s="71"/>
      <c r="V3994" s="71"/>
      <c r="W3994" s="71"/>
      <c r="X3994" s="72">
        <v>0</v>
      </c>
      <c r="Y3994" s="72">
        <v>0</v>
      </c>
      <c r="Z3994" s="72">
        <v>604.65</v>
      </c>
      <c r="AA3994" s="69"/>
      <c r="AB3994" s="69"/>
      <c r="AC3994" s="69"/>
    </row>
    <row r="3995" spans="1:29" ht="40" x14ac:dyDescent="0.25">
      <c r="A3995" s="68" t="s">
        <v>26375</v>
      </c>
      <c r="B3995" s="69" t="s">
        <v>26374</v>
      </c>
      <c r="C3995" s="69" t="s">
        <v>26373</v>
      </c>
      <c r="D3995" s="69" t="s">
        <v>5061</v>
      </c>
      <c r="E3995" s="69"/>
      <c r="F3995" s="69" t="s">
        <v>1851</v>
      </c>
      <c r="G3995" s="69" t="s">
        <v>1849</v>
      </c>
      <c r="H3995" s="69" t="s">
        <v>962</v>
      </c>
      <c r="I3995" s="70">
        <v>43484.62</v>
      </c>
      <c r="J3995" s="69" t="s">
        <v>4591</v>
      </c>
      <c r="K3995" s="69" t="s">
        <v>26372</v>
      </c>
      <c r="L3995" s="70">
        <v>43484.62</v>
      </c>
      <c r="M3995" s="69"/>
      <c r="N3995" s="69" t="s">
        <v>26371</v>
      </c>
      <c r="O3995" s="69"/>
      <c r="P3995" s="69" t="s">
        <v>1227</v>
      </c>
      <c r="Q3995" s="69" t="s">
        <v>965</v>
      </c>
      <c r="R3995" s="69"/>
      <c r="S3995" s="70">
        <v>43484.62</v>
      </c>
      <c r="T3995" s="70"/>
      <c r="U3995" s="69" t="s">
        <v>1502</v>
      </c>
      <c r="V3995" s="73">
        <v>108</v>
      </c>
      <c r="W3995" s="69" t="s">
        <v>1502</v>
      </c>
      <c r="X3995" s="69"/>
      <c r="Y3995" s="70"/>
      <c r="Z3995" s="69">
        <v>91.73</v>
      </c>
      <c r="AA3995" s="69" t="s">
        <v>989</v>
      </c>
      <c r="AB3995" s="69" t="s">
        <v>1144</v>
      </c>
      <c r="AC3995" s="69"/>
    </row>
    <row r="3996" spans="1:29" x14ac:dyDescent="0.25">
      <c r="A3996" s="71" t="s">
        <v>193</v>
      </c>
      <c r="B3996" s="71"/>
      <c r="C3996" s="71"/>
      <c r="D3996" s="71"/>
      <c r="E3996" s="71"/>
      <c r="F3996" s="71"/>
      <c r="G3996" s="71"/>
      <c r="H3996" s="71"/>
      <c r="I3996" s="72">
        <v>43484.62</v>
      </c>
      <c r="J3996" s="71"/>
      <c r="K3996" s="71"/>
      <c r="L3996" s="72">
        <v>43484.62</v>
      </c>
      <c r="M3996" s="72">
        <v>0</v>
      </c>
      <c r="N3996" s="71"/>
      <c r="O3996" s="71"/>
      <c r="P3996" s="71"/>
      <c r="Q3996" s="71"/>
      <c r="R3996" s="71"/>
      <c r="S3996" s="72">
        <v>43484.62</v>
      </c>
      <c r="T3996" s="72">
        <v>43484.62</v>
      </c>
      <c r="U3996" s="71"/>
      <c r="V3996" s="71"/>
      <c r="W3996" s="71"/>
      <c r="X3996" s="72">
        <v>0</v>
      </c>
      <c r="Y3996" s="72">
        <v>91.73</v>
      </c>
      <c r="Z3996" s="72">
        <v>43576.350000000006</v>
      </c>
      <c r="AA3996" s="69"/>
      <c r="AB3996" s="69"/>
      <c r="AC3996" s="69"/>
    </row>
    <row r="3997" spans="1:29" ht="30" x14ac:dyDescent="0.25">
      <c r="A3997" s="68" t="s">
        <v>26370</v>
      </c>
      <c r="B3997" s="69" t="s">
        <v>26369</v>
      </c>
      <c r="C3997" s="69" t="s">
        <v>26368</v>
      </c>
      <c r="D3997" s="69" t="s">
        <v>1876</v>
      </c>
      <c r="E3997" s="69"/>
      <c r="F3997" s="69" t="s">
        <v>1851</v>
      </c>
      <c r="G3997" s="69" t="s">
        <v>1849</v>
      </c>
      <c r="H3997" s="69" t="s">
        <v>962</v>
      </c>
      <c r="I3997" s="70">
        <v>34010.32</v>
      </c>
      <c r="J3997" s="69" t="s">
        <v>4591</v>
      </c>
      <c r="K3997" s="69" t="s">
        <v>26367</v>
      </c>
      <c r="L3997" s="70">
        <v>34010.31</v>
      </c>
      <c r="M3997" s="69"/>
      <c r="N3997" s="69" t="s">
        <v>26366</v>
      </c>
      <c r="O3997" s="69" t="s">
        <v>26366</v>
      </c>
      <c r="P3997" s="69" t="s">
        <v>2534</v>
      </c>
      <c r="Q3997" s="69" t="s">
        <v>1003</v>
      </c>
      <c r="R3997" s="69" t="s">
        <v>1258</v>
      </c>
      <c r="S3997" s="70">
        <v>34010.31</v>
      </c>
      <c r="T3997" s="70"/>
      <c r="U3997" s="69" t="s">
        <v>1188</v>
      </c>
      <c r="V3997" s="73">
        <v>189</v>
      </c>
      <c r="W3997" s="69" t="s">
        <v>1003</v>
      </c>
      <c r="X3997" s="69"/>
      <c r="Y3997" s="70"/>
      <c r="Z3997" s="69">
        <v>153.16</v>
      </c>
      <c r="AA3997" s="69" t="s">
        <v>989</v>
      </c>
      <c r="AB3997" s="69" t="s">
        <v>1144</v>
      </c>
      <c r="AC3997" s="69"/>
    </row>
    <row r="3998" spans="1:29" x14ac:dyDescent="0.25">
      <c r="A3998" s="71" t="s">
        <v>193</v>
      </c>
      <c r="B3998" s="71"/>
      <c r="C3998" s="71"/>
      <c r="D3998" s="71"/>
      <c r="E3998" s="71"/>
      <c r="F3998" s="71"/>
      <c r="G3998" s="71"/>
      <c r="H3998" s="71"/>
      <c r="I3998" s="72">
        <v>34010.32</v>
      </c>
      <c r="J3998" s="71"/>
      <c r="K3998" s="71"/>
      <c r="L3998" s="72">
        <v>34010.31</v>
      </c>
      <c r="M3998" s="72">
        <v>1.0000000002037268E-2</v>
      </c>
      <c r="N3998" s="71"/>
      <c r="O3998" s="71"/>
      <c r="P3998" s="71"/>
      <c r="Q3998" s="71"/>
      <c r="R3998" s="71"/>
      <c r="S3998" s="72">
        <v>34010.31</v>
      </c>
      <c r="T3998" s="72">
        <v>34010.31</v>
      </c>
      <c r="U3998" s="71"/>
      <c r="V3998" s="71"/>
      <c r="W3998" s="71"/>
      <c r="X3998" s="72">
        <v>0</v>
      </c>
      <c r="Y3998" s="72">
        <v>153.16</v>
      </c>
      <c r="Z3998" s="72">
        <v>34163.47</v>
      </c>
      <c r="AA3998" s="69"/>
      <c r="AB3998" s="69"/>
      <c r="AC3998" s="69"/>
    </row>
    <row r="3999" spans="1:29" ht="30" x14ac:dyDescent="0.25">
      <c r="A3999" s="68" t="s">
        <v>26365</v>
      </c>
      <c r="B3999" s="69" t="s">
        <v>26364</v>
      </c>
      <c r="C3999" s="69" t="s">
        <v>26363</v>
      </c>
      <c r="D3999" s="69" t="s">
        <v>21039</v>
      </c>
      <c r="E3999" s="69"/>
      <c r="F3999" s="69" t="s">
        <v>1851</v>
      </c>
      <c r="G3999" s="69" t="s">
        <v>1849</v>
      </c>
      <c r="H3999" s="69" t="s">
        <v>962</v>
      </c>
      <c r="I3999" s="70">
        <v>14205.8</v>
      </c>
      <c r="J3999" s="69" t="s">
        <v>4591</v>
      </c>
      <c r="K3999" s="69" t="s">
        <v>26362</v>
      </c>
      <c r="L3999" s="70">
        <v>14205.8</v>
      </c>
      <c r="M3999" s="69"/>
      <c r="N3999" s="69" t="s">
        <v>26361</v>
      </c>
      <c r="O3999" s="69"/>
      <c r="P3999" s="69" t="s">
        <v>2743</v>
      </c>
      <c r="Q3999" s="69" t="s">
        <v>2124</v>
      </c>
      <c r="R3999" s="69"/>
      <c r="S3999" s="70">
        <v>14205.8</v>
      </c>
      <c r="T3999" s="70"/>
      <c r="U3999" s="69" t="s">
        <v>2124</v>
      </c>
      <c r="V3999" s="73">
        <v>127</v>
      </c>
      <c r="W3999" s="69" t="s">
        <v>2124</v>
      </c>
      <c r="X3999" s="69"/>
      <c r="Y3999" s="70"/>
      <c r="Z3999" s="69">
        <v>60.19</v>
      </c>
      <c r="AA3999" s="69" t="s">
        <v>989</v>
      </c>
      <c r="AB3999" s="69" t="s">
        <v>1144</v>
      </c>
      <c r="AC3999" s="69"/>
    </row>
    <row r="4000" spans="1:29" x14ac:dyDescent="0.25">
      <c r="A4000" s="71" t="s">
        <v>193</v>
      </c>
      <c r="B4000" s="71"/>
      <c r="C4000" s="71"/>
      <c r="D4000" s="71"/>
      <c r="E4000" s="71"/>
      <c r="F4000" s="71"/>
      <c r="G4000" s="71"/>
      <c r="H4000" s="71"/>
      <c r="I4000" s="72">
        <v>14205.8</v>
      </c>
      <c r="J4000" s="71"/>
      <c r="K4000" s="71"/>
      <c r="L4000" s="72">
        <v>14205.8</v>
      </c>
      <c r="M4000" s="72">
        <v>0</v>
      </c>
      <c r="N4000" s="71"/>
      <c r="O4000" s="71"/>
      <c r="P4000" s="71"/>
      <c r="Q4000" s="71"/>
      <c r="R4000" s="71"/>
      <c r="S4000" s="72">
        <v>14205.8</v>
      </c>
      <c r="T4000" s="72">
        <v>14205.8</v>
      </c>
      <c r="U4000" s="71"/>
      <c r="V4000" s="71"/>
      <c r="W4000" s="71"/>
      <c r="X4000" s="72">
        <v>0</v>
      </c>
      <c r="Y4000" s="72">
        <v>60.19</v>
      </c>
      <c r="Z4000" s="72">
        <v>14265.99</v>
      </c>
      <c r="AA4000" s="69"/>
      <c r="AB4000" s="69"/>
      <c r="AC4000" s="69"/>
    </row>
    <row r="4001" spans="1:29" ht="20" x14ac:dyDescent="0.25">
      <c r="A4001" s="68" t="s">
        <v>26360</v>
      </c>
      <c r="B4001" s="69" t="s">
        <v>26359</v>
      </c>
      <c r="C4001" s="69" t="s">
        <v>26358</v>
      </c>
      <c r="D4001" s="69" t="s">
        <v>1876</v>
      </c>
      <c r="E4001" s="69"/>
      <c r="F4001" s="69" t="s">
        <v>1848</v>
      </c>
      <c r="G4001" s="69" t="s">
        <v>1849</v>
      </c>
      <c r="H4001" s="69" t="s">
        <v>962</v>
      </c>
      <c r="I4001" s="70">
        <v>5060.74</v>
      </c>
      <c r="J4001" s="69" t="s">
        <v>4591</v>
      </c>
      <c r="K4001" s="69" t="s">
        <v>26357</v>
      </c>
      <c r="L4001" s="70">
        <v>5060.74</v>
      </c>
      <c r="M4001" s="69"/>
      <c r="N4001" s="69" t="s">
        <v>26356</v>
      </c>
      <c r="O4001" s="69"/>
      <c r="P4001" s="69" t="s">
        <v>1459</v>
      </c>
      <c r="Q4001" s="69" t="s">
        <v>1611</v>
      </c>
      <c r="R4001" s="69"/>
      <c r="S4001" s="70">
        <v>5060.74</v>
      </c>
      <c r="T4001" s="70"/>
      <c r="U4001" s="69" t="s">
        <v>1611</v>
      </c>
      <c r="V4001" s="73">
        <v>88</v>
      </c>
      <c r="W4001" s="69" t="s">
        <v>1611</v>
      </c>
      <c r="X4001" s="69"/>
      <c r="Y4001" s="70"/>
      <c r="Z4001" s="69">
        <v>0</v>
      </c>
      <c r="AA4001" s="69" t="s">
        <v>989</v>
      </c>
      <c r="AB4001" s="69" t="s">
        <v>1144</v>
      </c>
      <c r="AC4001" s="69"/>
    </row>
    <row r="4002" spans="1:29" x14ac:dyDescent="0.25">
      <c r="A4002" s="71" t="s">
        <v>193</v>
      </c>
      <c r="B4002" s="71"/>
      <c r="C4002" s="71"/>
      <c r="D4002" s="71"/>
      <c r="E4002" s="71"/>
      <c r="F4002" s="71"/>
      <c r="G4002" s="71"/>
      <c r="H4002" s="71"/>
      <c r="I4002" s="72">
        <v>5060.74</v>
      </c>
      <c r="J4002" s="71"/>
      <c r="K4002" s="71"/>
      <c r="L4002" s="72">
        <v>5060.74</v>
      </c>
      <c r="M4002" s="72">
        <v>0</v>
      </c>
      <c r="N4002" s="71"/>
      <c r="O4002" s="71"/>
      <c r="P4002" s="71"/>
      <c r="Q4002" s="71"/>
      <c r="R4002" s="71"/>
      <c r="S4002" s="72">
        <v>5060.74</v>
      </c>
      <c r="T4002" s="72">
        <v>5060.74</v>
      </c>
      <c r="U4002" s="71"/>
      <c r="V4002" s="71"/>
      <c r="W4002" s="71"/>
      <c r="X4002" s="72">
        <v>0</v>
      </c>
      <c r="Y4002" s="72">
        <v>0</v>
      </c>
      <c r="Z4002" s="72">
        <v>5060.74</v>
      </c>
      <c r="AA4002" s="69"/>
      <c r="AB4002" s="69"/>
      <c r="AC4002" s="69"/>
    </row>
    <row r="4003" spans="1:29" ht="60" x14ac:dyDescent="0.25">
      <c r="A4003" s="68" t="s">
        <v>26355</v>
      </c>
      <c r="B4003" s="69" t="s">
        <v>26354</v>
      </c>
      <c r="C4003" s="69" t="s">
        <v>26353</v>
      </c>
      <c r="D4003" s="69" t="s">
        <v>4589</v>
      </c>
      <c r="E4003" s="69"/>
      <c r="F4003" s="69" t="s">
        <v>1848</v>
      </c>
      <c r="G4003" s="69" t="s">
        <v>1849</v>
      </c>
      <c r="H4003" s="69" t="s">
        <v>962</v>
      </c>
      <c r="I4003" s="70">
        <v>23631.59</v>
      </c>
      <c r="J4003" s="69" t="s">
        <v>4591</v>
      </c>
      <c r="K4003" s="69" t="s">
        <v>26352</v>
      </c>
      <c r="L4003" s="70">
        <v>23631.59</v>
      </c>
      <c r="M4003" s="69"/>
      <c r="N4003" s="69" t="s">
        <v>26351</v>
      </c>
      <c r="O4003" s="69" t="s">
        <v>26351</v>
      </c>
      <c r="P4003" s="69" t="s">
        <v>1669</v>
      </c>
      <c r="Q4003" s="69" t="s">
        <v>1203</v>
      </c>
      <c r="R4003" s="69"/>
      <c r="S4003" s="70">
        <v>23631.59</v>
      </c>
      <c r="T4003" s="70"/>
      <c r="U4003" s="69" t="s">
        <v>2118</v>
      </c>
      <c r="V4003" s="73">
        <v>29</v>
      </c>
      <c r="W4003" s="69" t="s">
        <v>1669</v>
      </c>
      <c r="X4003" s="69"/>
      <c r="Y4003" s="70"/>
      <c r="Z4003" s="69">
        <v>68.55</v>
      </c>
      <c r="AA4003" s="69" t="s">
        <v>989</v>
      </c>
      <c r="AB4003" s="69" t="s">
        <v>1144</v>
      </c>
      <c r="AC4003" s="69"/>
    </row>
    <row r="4004" spans="1:29" x14ac:dyDescent="0.25">
      <c r="A4004" s="71" t="s">
        <v>193</v>
      </c>
      <c r="B4004" s="71"/>
      <c r="C4004" s="71"/>
      <c r="D4004" s="71"/>
      <c r="E4004" s="71"/>
      <c r="F4004" s="71"/>
      <c r="G4004" s="71"/>
      <c r="H4004" s="71"/>
      <c r="I4004" s="72">
        <v>23631.59</v>
      </c>
      <c r="J4004" s="71"/>
      <c r="K4004" s="71"/>
      <c r="L4004" s="72">
        <v>23631.59</v>
      </c>
      <c r="M4004" s="72">
        <v>0</v>
      </c>
      <c r="N4004" s="71"/>
      <c r="O4004" s="71"/>
      <c r="P4004" s="71"/>
      <c r="Q4004" s="71"/>
      <c r="R4004" s="71"/>
      <c r="S4004" s="72">
        <v>23631.59</v>
      </c>
      <c r="T4004" s="72">
        <v>23631.59</v>
      </c>
      <c r="U4004" s="71"/>
      <c r="V4004" s="71"/>
      <c r="W4004" s="71"/>
      <c r="X4004" s="72">
        <v>0</v>
      </c>
      <c r="Y4004" s="72">
        <v>68.55</v>
      </c>
      <c r="Z4004" s="72">
        <v>23700.14</v>
      </c>
      <c r="AA4004" s="69"/>
      <c r="AB4004" s="69"/>
      <c r="AC4004" s="69"/>
    </row>
    <row r="4005" spans="1:29" ht="70" x14ac:dyDescent="0.25">
      <c r="A4005" s="68" t="s">
        <v>26350</v>
      </c>
      <c r="B4005" s="69" t="s">
        <v>26349</v>
      </c>
      <c r="C4005" s="69" t="s">
        <v>26348</v>
      </c>
      <c r="D4005" s="69" t="s">
        <v>4611</v>
      </c>
      <c r="E4005" s="69"/>
      <c r="F4005" s="69" t="s">
        <v>1848</v>
      </c>
      <c r="G4005" s="69" t="s">
        <v>1849</v>
      </c>
      <c r="H4005" s="69" t="s">
        <v>962</v>
      </c>
      <c r="I4005" s="70">
        <v>23307.599999999999</v>
      </c>
      <c r="J4005" s="69" t="s">
        <v>4591</v>
      </c>
      <c r="K4005" s="69" t="s">
        <v>26347</v>
      </c>
      <c r="L4005" s="70">
        <v>23307.599999999999</v>
      </c>
      <c r="M4005" s="69"/>
      <c r="N4005" s="69" t="s">
        <v>26346</v>
      </c>
      <c r="O4005" s="69"/>
      <c r="P4005" s="69" t="s">
        <v>1524</v>
      </c>
      <c r="Q4005" s="69" t="s">
        <v>1728</v>
      </c>
      <c r="R4005" s="69"/>
      <c r="S4005" s="70">
        <v>23307.599999999999</v>
      </c>
      <c r="T4005" s="70"/>
      <c r="U4005" s="69" t="s">
        <v>1694</v>
      </c>
      <c r="V4005" s="73">
        <v>133</v>
      </c>
      <c r="W4005" s="69" t="s">
        <v>1728</v>
      </c>
      <c r="X4005" s="69"/>
      <c r="Y4005" s="70"/>
      <c r="Z4005" s="69">
        <v>92.87</v>
      </c>
      <c r="AA4005" s="69" t="s">
        <v>989</v>
      </c>
      <c r="AB4005" s="69" t="s">
        <v>1144</v>
      </c>
      <c r="AC4005" s="69"/>
    </row>
    <row r="4006" spans="1:29" x14ac:dyDescent="0.25">
      <c r="A4006" s="71" t="s">
        <v>193</v>
      </c>
      <c r="B4006" s="71"/>
      <c r="C4006" s="71"/>
      <c r="D4006" s="71"/>
      <c r="E4006" s="71"/>
      <c r="F4006" s="71"/>
      <c r="G4006" s="71"/>
      <c r="H4006" s="71"/>
      <c r="I4006" s="72">
        <v>23307.599999999999</v>
      </c>
      <c r="J4006" s="71"/>
      <c r="K4006" s="71"/>
      <c r="L4006" s="72">
        <v>23307.599999999999</v>
      </c>
      <c r="M4006" s="72">
        <v>0</v>
      </c>
      <c r="N4006" s="71"/>
      <c r="O4006" s="71"/>
      <c r="P4006" s="71"/>
      <c r="Q4006" s="71"/>
      <c r="R4006" s="71"/>
      <c r="S4006" s="72">
        <v>23307.599999999999</v>
      </c>
      <c r="T4006" s="72">
        <v>23307.599999999999</v>
      </c>
      <c r="U4006" s="71"/>
      <c r="V4006" s="71"/>
      <c r="W4006" s="71"/>
      <c r="X4006" s="72">
        <v>0</v>
      </c>
      <c r="Y4006" s="72">
        <v>92.87</v>
      </c>
      <c r="Z4006" s="72">
        <v>23400.469999999998</v>
      </c>
      <c r="AA4006" s="69"/>
      <c r="AB4006" s="69"/>
      <c r="AC4006" s="69"/>
    </row>
    <row r="4007" spans="1:29" ht="100" x14ac:dyDescent="0.25">
      <c r="A4007" s="68" t="s">
        <v>26345</v>
      </c>
      <c r="B4007" s="69" t="s">
        <v>26344</v>
      </c>
      <c r="C4007" s="69" t="s">
        <v>26343</v>
      </c>
      <c r="D4007" s="69" t="s">
        <v>890</v>
      </c>
      <c r="E4007" s="69"/>
      <c r="F4007" s="69" t="s">
        <v>1848</v>
      </c>
      <c r="G4007" s="69" t="s">
        <v>1502</v>
      </c>
      <c r="H4007" s="69" t="s">
        <v>962</v>
      </c>
      <c r="I4007" s="70">
        <v>12874.05</v>
      </c>
      <c r="J4007" s="69" t="s">
        <v>4591</v>
      </c>
      <c r="K4007" s="69" t="s">
        <v>26342</v>
      </c>
      <c r="L4007" s="70">
        <v>12874.05</v>
      </c>
      <c r="M4007" s="69"/>
      <c r="N4007" s="69" t="s">
        <v>26341</v>
      </c>
      <c r="O4007" s="69" t="s">
        <v>26341</v>
      </c>
      <c r="P4007" s="69" t="s">
        <v>1257</v>
      </c>
      <c r="Q4007" s="69" t="s">
        <v>1263</v>
      </c>
      <c r="R4007" s="69" t="s">
        <v>1040</v>
      </c>
      <c r="S4007" s="70">
        <v>12874.05</v>
      </c>
      <c r="T4007" s="70"/>
      <c r="U4007" s="69" t="s">
        <v>1490</v>
      </c>
      <c r="V4007" s="73">
        <v>62</v>
      </c>
      <c r="W4007" s="69" t="s">
        <v>1263</v>
      </c>
      <c r="X4007" s="69"/>
      <c r="Y4007" s="70"/>
      <c r="Z4007" s="69">
        <v>24.14</v>
      </c>
      <c r="AA4007" s="69" t="s">
        <v>989</v>
      </c>
      <c r="AB4007" s="69" t="s">
        <v>1144</v>
      </c>
      <c r="AC4007" s="69"/>
    </row>
    <row r="4008" spans="1:29" x14ac:dyDescent="0.25">
      <c r="A4008" s="71" t="s">
        <v>193</v>
      </c>
      <c r="B4008" s="71"/>
      <c r="C4008" s="71"/>
      <c r="D4008" s="71"/>
      <c r="E4008" s="71"/>
      <c r="F4008" s="71"/>
      <c r="G4008" s="71"/>
      <c r="H4008" s="71"/>
      <c r="I4008" s="72">
        <v>12874.05</v>
      </c>
      <c r="J4008" s="71"/>
      <c r="K4008" s="71"/>
      <c r="L4008" s="72">
        <v>12874.05</v>
      </c>
      <c r="M4008" s="72">
        <v>0</v>
      </c>
      <c r="N4008" s="71"/>
      <c r="O4008" s="71"/>
      <c r="P4008" s="71"/>
      <c r="Q4008" s="71"/>
      <c r="R4008" s="71"/>
      <c r="S4008" s="72">
        <v>12874.05</v>
      </c>
      <c r="T4008" s="72">
        <v>12874.05</v>
      </c>
      <c r="U4008" s="71"/>
      <c r="V4008" s="71"/>
      <c r="W4008" s="71"/>
      <c r="X4008" s="72">
        <v>0</v>
      </c>
      <c r="Y4008" s="72">
        <v>24.14</v>
      </c>
      <c r="Z4008" s="72">
        <v>12898.189999999999</v>
      </c>
      <c r="AA4008" s="69"/>
      <c r="AB4008" s="69"/>
      <c r="AC4008" s="69"/>
    </row>
    <row r="4009" spans="1:29" ht="30" x14ac:dyDescent="0.25">
      <c r="A4009" s="68" t="s">
        <v>26340</v>
      </c>
      <c r="B4009" s="69" t="s">
        <v>26339</v>
      </c>
      <c r="C4009" s="69" t="s">
        <v>26338</v>
      </c>
      <c r="D4009" s="69" t="s">
        <v>4836</v>
      </c>
      <c r="E4009" s="69"/>
      <c r="F4009" s="69" t="s">
        <v>1848</v>
      </c>
      <c r="G4009" s="69" t="s">
        <v>1849</v>
      </c>
      <c r="H4009" s="69" t="s">
        <v>962</v>
      </c>
      <c r="I4009" s="70">
        <v>22477.97</v>
      </c>
      <c r="J4009" s="69" t="s">
        <v>4591</v>
      </c>
      <c r="K4009" s="69" t="s">
        <v>26337</v>
      </c>
      <c r="L4009" s="70">
        <v>22477.97</v>
      </c>
      <c r="M4009" s="69"/>
      <c r="N4009" s="69" t="s">
        <v>26336</v>
      </c>
      <c r="O4009" s="69" t="s">
        <v>26336</v>
      </c>
      <c r="P4009" s="69" t="s">
        <v>1645</v>
      </c>
      <c r="Q4009" s="69" t="s">
        <v>2620</v>
      </c>
      <c r="R4009" s="69" t="s">
        <v>1203</v>
      </c>
      <c r="S4009" s="70">
        <v>22477.97</v>
      </c>
      <c r="T4009" s="70"/>
      <c r="U4009" s="69" t="s">
        <v>1069</v>
      </c>
      <c r="V4009" s="73">
        <v>134</v>
      </c>
      <c r="W4009" s="69" t="s">
        <v>2620</v>
      </c>
      <c r="X4009" s="69"/>
      <c r="Y4009" s="70"/>
      <c r="Z4009" s="69">
        <v>97.22</v>
      </c>
      <c r="AA4009" s="69" t="s">
        <v>989</v>
      </c>
      <c r="AB4009" s="69" t="s">
        <v>1144</v>
      </c>
      <c r="AC4009" s="69"/>
    </row>
    <row r="4010" spans="1:29" x14ac:dyDescent="0.25">
      <c r="A4010" s="71" t="s">
        <v>193</v>
      </c>
      <c r="B4010" s="71"/>
      <c r="C4010" s="71"/>
      <c r="D4010" s="71"/>
      <c r="E4010" s="71"/>
      <c r="F4010" s="71"/>
      <c r="G4010" s="71"/>
      <c r="H4010" s="71"/>
      <c r="I4010" s="72">
        <v>22477.97</v>
      </c>
      <c r="J4010" s="71"/>
      <c r="K4010" s="71"/>
      <c r="L4010" s="72">
        <v>22477.97</v>
      </c>
      <c r="M4010" s="72">
        <v>0</v>
      </c>
      <c r="N4010" s="71"/>
      <c r="O4010" s="71"/>
      <c r="P4010" s="71"/>
      <c r="Q4010" s="71"/>
      <c r="R4010" s="71"/>
      <c r="S4010" s="72">
        <v>22477.97</v>
      </c>
      <c r="T4010" s="72">
        <v>22477.97</v>
      </c>
      <c r="U4010" s="71"/>
      <c r="V4010" s="71"/>
      <c r="W4010" s="71"/>
      <c r="X4010" s="72">
        <v>0</v>
      </c>
      <c r="Y4010" s="72">
        <v>97.22</v>
      </c>
      <c r="Z4010" s="72">
        <v>22575.190000000002</v>
      </c>
      <c r="AA4010" s="69"/>
      <c r="AB4010" s="69"/>
      <c r="AC4010" s="69"/>
    </row>
    <row r="4011" spans="1:29" ht="20" x14ac:dyDescent="0.25">
      <c r="A4011" s="68" t="s">
        <v>26335</v>
      </c>
      <c r="B4011" s="69" t="s">
        <v>26334</v>
      </c>
      <c r="C4011" s="69" t="s">
        <v>26333</v>
      </c>
      <c r="D4011" s="69" t="s">
        <v>4611</v>
      </c>
      <c r="E4011" s="69"/>
      <c r="F4011" s="69" t="s">
        <v>1848</v>
      </c>
      <c r="G4011" s="69" t="s">
        <v>1849</v>
      </c>
      <c r="H4011" s="69" t="s">
        <v>962</v>
      </c>
      <c r="I4011" s="70">
        <v>4536.67</v>
      </c>
      <c r="J4011" s="69" t="s">
        <v>4591</v>
      </c>
      <c r="K4011" s="69" t="s">
        <v>26332</v>
      </c>
      <c r="L4011" s="70">
        <v>4536.67</v>
      </c>
      <c r="M4011" s="69"/>
      <c r="N4011" s="69" t="s">
        <v>26331</v>
      </c>
      <c r="O4011" s="69"/>
      <c r="P4011" s="69" t="s">
        <v>1332</v>
      </c>
      <c r="Q4011" s="69" t="s">
        <v>2017</v>
      </c>
      <c r="R4011" s="69"/>
      <c r="S4011" s="70">
        <v>4536.67</v>
      </c>
      <c r="T4011" s="70"/>
      <c r="U4011" s="69" t="s">
        <v>2017</v>
      </c>
      <c r="V4011" s="73">
        <v>90</v>
      </c>
      <c r="W4011" s="69" t="s">
        <v>2017</v>
      </c>
      <c r="X4011" s="69"/>
      <c r="Y4011" s="70"/>
      <c r="Z4011" s="69">
        <v>0</v>
      </c>
      <c r="AA4011" s="69" t="s">
        <v>989</v>
      </c>
      <c r="AB4011" s="69" t="s">
        <v>1144</v>
      </c>
      <c r="AC4011" s="69"/>
    </row>
    <row r="4012" spans="1:29" x14ac:dyDescent="0.25">
      <c r="A4012" s="71" t="s">
        <v>193</v>
      </c>
      <c r="B4012" s="71"/>
      <c r="C4012" s="71"/>
      <c r="D4012" s="71"/>
      <c r="E4012" s="71"/>
      <c r="F4012" s="71"/>
      <c r="G4012" s="71"/>
      <c r="H4012" s="71"/>
      <c r="I4012" s="72">
        <v>4536.67</v>
      </c>
      <c r="J4012" s="71"/>
      <c r="K4012" s="71"/>
      <c r="L4012" s="72">
        <v>4536.67</v>
      </c>
      <c r="M4012" s="72">
        <v>0</v>
      </c>
      <c r="N4012" s="71"/>
      <c r="O4012" s="71"/>
      <c r="P4012" s="71"/>
      <c r="Q4012" s="71"/>
      <c r="R4012" s="71"/>
      <c r="S4012" s="72">
        <v>4536.67</v>
      </c>
      <c r="T4012" s="72">
        <v>4536.67</v>
      </c>
      <c r="U4012" s="71"/>
      <c r="V4012" s="71"/>
      <c r="W4012" s="71"/>
      <c r="X4012" s="72">
        <v>0</v>
      </c>
      <c r="Y4012" s="72">
        <v>0</v>
      </c>
      <c r="Z4012" s="72">
        <v>4536.67</v>
      </c>
      <c r="AA4012" s="69"/>
      <c r="AB4012" s="69"/>
      <c r="AC4012" s="69"/>
    </row>
    <row r="4013" spans="1:29" ht="40" x14ac:dyDescent="0.25">
      <c r="A4013" s="68" t="s">
        <v>26330</v>
      </c>
      <c r="B4013" s="69" t="s">
        <v>26329</v>
      </c>
      <c r="C4013" s="69" t="s">
        <v>26328</v>
      </c>
      <c r="D4013" s="69" t="s">
        <v>4623</v>
      </c>
      <c r="E4013" s="69"/>
      <c r="F4013" s="69" t="s">
        <v>3848</v>
      </c>
      <c r="G4013" s="69" t="s">
        <v>1849</v>
      </c>
      <c r="H4013" s="69" t="s">
        <v>962</v>
      </c>
      <c r="I4013" s="70">
        <v>36567.71</v>
      </c>
      <c r="J4013" s="69" t="s">
        <v>4591</v>
      </c>
      <c r="K4013" s="69" t="s">
        <v>26327</v>
      </c>
      <c r="L4013" s="70">
        <v>36567.71</v>
      </c>
      <c r="M4013" s="69"/>
      <c r="N4013" s="69" t="s">
        <v>26326</v>
      </c>
      <c r="O4013" s="69" t="s">
        <v>26326</v>
      </c>
      <c r="P4013" s="69" t="s">
        <v>1996</v>
      </c>
      <c r="Q4013" s="69" t="s">
        <v>1268</v>
      </c>
      <c r="R4013" s="69" t="s">
        <v>1483</v>
      </c>
      <c r="S4013" s="70">
        <v>36567.71</v>
      </c>
      <c r="T4013" s="70"/>
      <c r="U4013" s="69" t="s">
        <v>1030</v>
      </c>
      <c r="V4013" s="73">
        <v>98</v>
      </c>
      <c r="W4013" s="69" t="s">
        <v>1268</v>
      </c>
      <c r="X4013" s="69"/>
      <c r="Y4013" s="70"/>
      <c r="Z4013" s="69">
        <v>52.86</v>
      </c>
      <c r="AA4013" s="69" t="s">
        <v>989</v>
      </c>
      <c r="AB4013" s="69" t="s">
        <v>1144</v>
      </c>
      <c r="AC4013" s="69"/>
    </row>
    <row r="4014" spans="1:29" x14ac:dyDescent="0.25">
      <c r="A4014" s="71" t="s">
        <v>193</v>
      </c>
      <c r="B4014" s="71"/>
      <c r="C4014" s="71"/>
      <c r="D4014" s="71"/>
      <c r="E4014" s="71"/>
      <c r="F4014" s="71"/>
      <c r="G4014" s="71"/>
      <c r="H4014" s="71"/>
      <c r="I4014" s="72">
        <v>36567.71</v>
      </c>
      <c r="J4014" s="71"/>
      <c r="K4014" s="71"/>
      <c r="L4014" s="72">
        <v>36567.71</v>
      </c>
      <c r="M4014" s="72">
        <v>0</v>
      </c>
      <c r="N4014" s="71"/>
      <c r="O4014" s="71"/>
      <c r="P4014" s="71"/>
      <c r="Q4014" s="71"/>
      <c r="R4014" s="71"/>
      <c r="S4014" s="72">
        <v>36567.71</v>
      </c>
      <c r="T4014" s="72">
        <v>36567.71</v>
      </c>
      <c r="U4014" s="71"/>
      <c r="V4014" s="71"/>
      <c r="W4014" s="71"/>
      <c r="X4014" s="72">
        <v>0</v>
      </c>
      <c r="Y4014" s="72">
        <v>52.86</v>
      </c>
      <c r="Z4014" s="72">
        <v>36620.57</v>
      </c>
      <c r="AA4014" s="69"/>
      <c r="AB4014" s="69"/>
      <c r="AC4014" s="69"/>
    </row>
    <row r="4015" spans="1:29" ht="40" x14ac:dyDescent="0.25">
      <c r="A4015" s="68" t="s">
        <v>26325</v>
      </c>
      <c r="B4015" s="69" t="s">
        <v>26324</v>
      </c>
      <c r="C4015" s="69" t="s">
        <v>26323</v>
      </c>
      <c r="D4015" s="69" t="s">
        <v>890</v>
      </c>
      <c r="E4015" s="69"/>
      <c r="F4015" s="69" t="s">
        <v>3848</v>
      </c>
      <c r="G4015" s="69" t="s">
        <v>1849</v>
      </c>
      <c r="H4015" s="69" t="s">
        <v>962</v>
      </c>
      <c r="I4015" s="70">
        <v>1344.27</v>
      </c>
      <c r="J4015" s="69" t="s">
        <v>4591</v>
      </c>
      <c r="K4015" s="69" t="s">
        <v>26322</v>
      </c>
      <c r="L4015" s="70">
        <v>1344.27</v>
      </c>
      <c r="M4015" s="69"/>
      <c r="N4015" s="69" t="s">
        <v>26321</v>
      </c>
      <c r="O4015" s="69"/>
      <c r="P4015" s="69" t="s">
        <v>3818</v>
      </c>
      <c r="Q4015" s="69" t="s">
        <v>1259</v>
      </c>
      <c r="R4015" s="69"/>
      <c r="S4015" s="70">
        <v>1344.27</v>
      </c>
      <c r="T4015" s="70"/>
      <c r="U4015" s="69" t="s">
        <v>1259</v>
      </c>
      <c r="V4015" s="73">
        <v>77</v>
      </c>
      <c r="W4015" s="69" t="s">
        <v>1259</v>
      </c>
      <c r="X4015" s="69"/>
      <c r="Y4015" s="70"/>
      <c r="Z4015" s="69">
        <v>0</v>
      </c>
      <c r="AA4015" s="69" t="s">
        <v>989</v>
      </c>
      <c r="AB4015" s="69" t="s">
        <v>1144</v>
      </c>
      <c r="AC4015" s="69"/>
    </row>
    <row r="4016" spans="1:29" x14ac:dyDescent="0.25">
      <c r="A4016" s="71" t="s">
        <v>193</v>
      </c>
      <c r="B4016" s="71"/>
      <c r="C4016" s="71"/>
      <c r="D4016" s="71"/>
      <c r="E4016" s="71"/>
      <c r="F4016" s="71"/>
      <c r="G4016" s="71"/>
      <c r="H4016" s="71"/>
      <c r="I4016" s="72">
        <v>1344.27</v>
      </c>
      <c r="J4016" s="71"/>
      <c r="K4016" s="71"/>
      <c r="L4016" s="72">
        <v>1344.27</v>
      </c>
      <c r="M4016" s="72">
        <v>0</v>
      </c>
      <c r="N4016" s="71"/>
      <c r="O4016" s="71"/>
      <c r="P4016" s="71"/>
      <c r="Q4016" s="71"/>
      <c r="R4016" s="71"/>
      <c r="S4016" s="72">
        <v>1344.27</v>
      </c>
      <c r="T4016" s="72">
        <v>1344.27</v>
      </c>
      <c r="U4016" s="71"/>
      <c r="V4016" s="71"/>
      <c r="W4016" s="71"/>
      <c r="X4016" s="72">
        <v>0</v>
      </c>
      <c r="Y4016" s="72">
        <v>0</v>
      </c>
      <c r="Z4016" s="72">
        <v>1344.27</v>
      </c>
      <c r="AA4016" s="69"/>
      <c r="AB4016" s="69"/>
      <c r="AC4016" s="69"/>
    </row>
    <row r="4017" spans="1:29" ht="30" x14ac:dyDescent="0.25">
      <c r="A4017" s="68" t="s">
        <v>26320</v>
      </c>
      <c r="B4017" s="69" t="s">
        <v>26319</v>
      </c>
      <c r="C4017" s="69" t="s">
        <v>26318</v>
      </c>
      <c r="D4017" s="69" t="s">
        <v>20673</v>
      </c>
      <c r="E4017" s="69"/>
      <c r="F4017" s="69" t="s">
        <v>3848</v>
      </c>
      <c r="G4017" s="69" t="s">
        <v>1849</v>
      </c>
      <c r="H4017" s="69" t="s">
        <v>962</v>
      </c>
      <c r="I4017" s="70">
        <v>1392.78</v>
      </c>
      <c r="J4017" s="69" t="s">
        <v>4591</v>
      </c>
      <c r="K4017" s="69" t="s">
        <v>26317</v>
      </c>
      <c r="L4017" s="70">
        <v>1392.78</v>
      </c>
      <c r="M4017" s="69"/>
      <c r="N4017" s="69" t="s">
        <v>26316</v>
      </c>
      <c r="O4017" s="69"/>
      <c r="P4017" s="69" t="s">
        <v>1332</v>
      </c>
      <c r="Q4017" s="69" t="s">
        <v>2017</v>
      </c>
      <c r="R4017" s="69"/>
      <c r="S4017" s="70">
        <v>1392.78</v>
      </c>
      <c r="T4017" s="70"/>
      <c r="U4017" s="69" t="s">
        <v>2017</v>
      </c>
      <c r="V4017" s="73">
        <v>90</v>
      </c>
      <c r="W4017" s="69" t="s">
        <v>2017</v>
      </c>
      <c r="X4017" s="69"/>
      <c r="Y4017" s="70"/>
      <c r="Z4017" s="69">
        <v>0</v>
      </c>
      <c r="AA4017" s="69" t="s">
        <v>989</v>
      </c>
      <c r="AB4017" s="69" t="s">
        <v>1144</v>
      </c>
      <c r="AC4017" s="69"/>
    </row>
    <row r="4018" spans="1:29" x14ac:dyDescent="0.25">
      <c r="A4018" s="71" t="s">
        <v>193</v>
      </c>
      <c r="B4018" s="71"/>
      <c r="C4018" s="71"/>
      <c r="D4018" s="71"/>
      <c r="E4018" s="71"/>
      <c r="F4018" s="71"/>
      <c r="G4018" s="71"/>
      <c r="H4018" s="71"/>
      <c r="I4018" s="72">
        <v>1392.78</v>
      </c>
      <c r="J4018" s="71"/>
      <c r="K4018" s="71"/>
      <c r="L4018" s="72">
        <v>1392.78</v>
      </c>
      <c r="M4018" s="72">
        <v>0</v>
      </c>
      <c r="N4018" s="71"/>
      <c r="O4018" s="71"/>
      <c r="P4018" s="71"/>
      <c r="Q4018" s="71"/>
      <c r="R4018" s="71"/>
      <c r="S4018" s="72">
        <v>1392.78</v>
      </c>
      <c r="T4018" s="72">
        <v>1392.78</v>
      </c>
      <c r="U4018" s="71"/>
      <c r="V4018" s="71"/>
      <c r="W4018" s="71"/>
      <c r="X4018" s="72">
        <v>0</v>
      </c>
      <c r="Y4018" s="72">
        <v>0</v>
      </c>
      <c r="Z4018" s="72">
        <v>1392.78</v>
      </c>
      <c r="AA4018" s="69"/>
      <c r="AB4018" s="69"/>
      <c r="AC4018" s="69"/>
    </row>
    <row r="4019" spans="1:29" ht="40" x14ac:dyDescent="0.25">
      <c r="A4019" s="68" t="s">
        <v>26315</v>
      </c>
      <c r="B4019" s="69" t="s">
        <v>26314</v>
      </c>
      <c r="C4019" s="69" t="s">
        <v>26313</v>
      </c>
      <c r="D4019" s="69" t="s">
        <v>4623</v>
      </c>
      <c r="E4019" s="69"/>
      <c r="F4019" s="69" t="s">
        <v>1227</v>
      </c>
      <c r="G4019" s="69" t="s">
        <v>1242</v>
      </c>
      <c r="H4019" s="69" t="s">
        <v>962</v>
      </c>
      <c r="I4019" s="70">
        <v>4450.28</v>
      </c>
      <c r="J4019" s="69" t="s">
        <v>4591</v>
      </c>
      <c r="K4019" s="69" t="s">
        <v>26312</v>
      </c>
      <c r="L4019" s="70">
        <v>4450.28</v>
      </c>
      <c r="M4019" s="69"/>
      <c r="N4019" s="69" t="s">
        <v>26311</v>
      </c>
      <c r="O4019" s="69"/>
      <c r="P4019" s="69" t="s">
        <v>1996</v>
      </c>
      <c r="Q4019" s="69" t="s">
        <v>1268</v>
      </c>
      <c r="R4019" s="69"/>
      <c r="S4019" s="70">
        <v>4450.28</v>
      </c>
      <c r="T4019" s="70"/>
      <c r="U4019" s="69" t="s">
        <v>1268</v>
      </c>
      <c r="V4019" s="73">
        <v>81</v>
      </c>
      <c r="W4019" s="69" t="s">
        <v>1268</v>
      </c>
      <c r="X4019" s="69"/>
      <c r="Y4019" s="70"/>
      <c r="Z4019" s="69">
        <v>0</v>
      </c>
      <c r="AA4019" s="69" t="s">
        <v>989</v>
      </c>
      <c r="AB4019" s="69" t="s">
        <v>1144</v>
      </c>
      <c r="AC4019" s="69"/>
    </row>
    <row r="4020" spans="1:29" x14ac:dyDescent="0.25">
      <c r="A4020" s="71" t="s">
        <v>193</v>
      </c>
      <c r="B4020" s="71"/>
      <c r="C4020" s="71"/>
      <c r="D4020" s="71"/>
      <c r="E4020" s="71"/>
      <c r="F4020" s="71"/>
      <c r="G4020" s="71"/>
      <c r="H4020" s="71"/>
      <c r="I4020" s="72">
        <v>4450.28</v>
      </c>
      <c r="J4020" s="71"/>
      <c r="K4020" s="71"/>
      <c r="L4020" s="72">
        <v>4450.28</v>
      </c>
      <c r="M4020" s="72">
        <v>0</v>
      </c>
      <c r="N4020" s="71"/>
      <c r="O4020" s="71"/>
      <c r="P4020" s="71"/>
      <c r="Q4020" s="71"/>
      <c r="R4020" s="71"/>
      <c r="S4020" s="72">
        <v>4450.28</v>
      </c>
      <c r="T4020" s="72">
        <v>4450.28</v>
      </c>
      <c r="U4020" s="71"/>
      <c r="V4020" s="71"/>
      <c r="W4020" s="71"/>
      <c r="X4020" s="72">
        <v>0</v>
      </c>
      <c r="Y4020" s="72">
        <v>0</v>
      </c>
      <c r="Z4020" s="72">
        <v>4450.28</v>
      </c>
      <c r="AA4020" s="69"/>
      <c r="AB4020" s="69"/>
      <c r="AC4020" s="69"/>
    </row>
    <row r="4021" spans="1:29" ht="70" x14ac:dyDescent="0.25">
      <c r="A4021" s="68" t="s">
        <v>26310</v>
      </c>
      <c r="B4021" s="69" t="s">
        <v>26309</v>
      </c>
      <c r="C4021" s="69" t="s">
        <v>26308</v>
      </c>
      <c r="D4021" s="69" t="s">
        <v>4611</v>
      </c>
      <c r="E4021" s="69"/>
      <c r="F4021" s="69" t="s">
        <v>3348</v>
      </c>
      <c r="G4021" s="69" t="s">
        <v>1849</v>
      </c>
      <c r="H4021" s="69" t="s">
        <v>962</v>
      </c>
      <c r="I4021" s="70">
        <v>62904.18</v>
      </c>
      <c r="J4021" s="69" t="s">
        <v>4591</v>
      </c>
      <c r="K4021" s="69" t="s">
        <v>26307</v>
      </c>
      <c r="L4021" s="70">
        <v>62904.18</v>
      </c>
      <c r="M4021" s="69"/>
      <c r="N4021" s="69" t="s">
        <v>26306</v>
      </c>
      <c r="O4021" s="69" t="s">
        <v>26306</v>
      </c>
      <c r="P4021" s="69" t="s">
        <v>1497</v>
      </c>
      <c r="Q4021" s="69" t="s">
        <v>1071</v>
      </c>
      <c r="R4021" s="69" t="s">
        <v>2124</v>
      </c>
      <c r="S4021" s="70">
        <v>62904.18</v>
      </c>
      <c r="T4021" s="70"/>
      <c r="U4021" s="69" t="s">
        <v>1075</v>
      </c>
      <c r="V4021" s="73">
        <v>139</v>
      </c>
      <c r="W4021" s="69" t="s">
        <v>1071</v>
      </c>
      <c r="X4021" s="69"/>
      <c r="Y4021" s="70"/>
      <c r="Z4021" s="69">
        <v>277.94</v>
      </c>
      <c r="AA4021" s="69" t="s">
        <v>989</v>
      </c>
      <c r="AB4021" s="69" t="s">
        <v>1144</v>
      </c>
      <c r="AC4021" s="69"/>
    </row>
    <row r="4022" spans="1:29" x14ac:dyDescent="0.25">
      <c r="A4022" s="71" t="s">
        <v>193</v>
      </c>
      <c r="B4022" s="71"/>
      <c r="C4022" s="71"/>
      <c r="D4022" s="71"/>
      <c r="E4022" s="71"/>
      <c r="F4022" s="71"/>
      <c r="G4022" s="71"/>
      <c r="H4022" s="71"/>
      <c r="I4022" s="72">
        <v>62904.18</v>
      </c>
      <c r="J4022" s="71"/>
      <c r="K4022" s="71"/>
      <c r="L4022" s="72">
        <v>62904.18</v>
      </c>
      <c r="M4022" s="72">
        <v>0</v>
      </c>
      <c r="N4022" s="71"/>
      <c r="O4022" s="71"/>
      <c r="P4022" s="71"/>
      <c r="Q4022" s="71"/>
      <c r="R4022" s="71"/>
      <c r="S4022" s="72">
        <v>62904.18</v>
      </c>
      <c r="T4022" s="72">
        <v>62904.18</v>
      </c>
      <c r="U4022" s="71"/>
      <c r="V4022" s="71"/>
      <c r="W4022" s="71"/>
      <c r="X4022" s="72">
        <v>0</v>
      </c>
      <c r="Y4022" s="72">
        <v>277.94</v>
      </c>
      <c r="Z4022" s="72">
        <v>63182.12</v>
      </c>
      <c r="AA4022" s="69"/>
      <c r="AB4022" s="69"/>
      <c r="AC4022" s="69"/>
    </row>
    <row r="4023" spans="1:29" ht="40" x14ac:dyDescent="0.25">
      <c r="A4023" s="68" t="s">
        <v>26305</v>
      </c>
      <c r="B4023" s="69" t="s">
        <v>26304</v>
      </c>
      <c r="C4023" s="69" t="s">
        <v>26303</v>
      </c>
      <c r="D4023" s="69" t="s">
        <v>9164</v>
      </c>
      <c r="E4023" s="69"/>
      <c r="F4023" s="69" t="s">
        <v>3348</v>
      </c>
      <c r="G4023" s="69" t="s">
        <v>1849</v>
      </c>
      <c r="H4023" s="69" t="s">
        <v>962</v>
      </c>
      <c r="I4023" s="70">
        <v>14659.83</v>
      </c>
      <c r="J4023" s="69" t="s">
        <v>4591</v>
      </c>
      <c r="K4023" s="69" t="s">
        <v>26302</v>
      </c>
      <c r="L4023" s="70">
        <v>14659.83</v>
      </c>
      <c r="M4023" s="69"/>
      <c r="N4023" s="69" t="s">
        <v>26301</v>
      </c>
      <c r="O4023" s="69" t="s">
        <v>26301</v>
      </c>
      <c r="P4023" s="69" t="s">
        <v>4405</v>
      </c>
      <c r="Q4023" s="69" t="s">
        <v>1564</v>
      </c>
      <c r="R4023" s="69" t="s">
        <v>1088</v>
      </c>
      <c r="S4023" s="70">
        <v>14659.83</v>
      </c>
      <c r="T4023" s="70"/>
      <c r="U4023" s="69" t="s">
        <v>1188</v>
      </c>
      <c r="V4023" s="73">
        <v>140</v>
      </c>
      <c r="W4023" s="69" t="s">
        <v>1564</v>
      </c>
      <c r="X4023" s="69"/>
      <c r="Y4023" s="70"/>
      <c r="Z4023" s="69">
        <v>68.34</v>
      </c>
      <c r="AA4023" s="69" t="s">
        <v>989</v>
      </c>
      <c r="AB4023" s="69" t="s">
        <v>1144</v>
      </c>
      <c r="AC4023" s="69"/>
    </row>
    <row r="4024" spans="1:29" x14ac:dyDescent="0.25">
      <c r="A4024" s="71" t="s">
        <v>193</v>
      </c>
      <c r="B4024" s="71"/>
      <c r="C4024" s="71"/>
      <c r="D4024" s="71"/>
      <c r="E4024" s="71"/>
      <c r="F4024" s="71"/>
      <c r="G4024" s="71"/>
      <c r="H4024" s="71"/>
      <c r="I4024" s="72">
        <v>14659.83</v>
      </c>
      <c r="J4024" s="71"/>
      <c r="K4024" s="71"/>
      <c r="L4024" s="72">
        <v>14659.83</v>
      </c>
      <c r="M4024" s="72">
        <v>0</v>
      </c>
      <c r="N4024" s="71"/>
      <c r="O4024" s="71"/>
      <c r="P4024" s="71"/>
      <c r="Q4024" s="71"/>
      <c r="R4024" s="71"/>
      <c r="S4024" s="72">
        <v>14659.83</v>
      </c>
      <c r="T4024" s="72">
        <v>14659.83</v>
      </c>
      <c r="U4024" s="71"/>
      <c r="V4024" s="71"/>
      <c r="W4024" s="71"/>
      <c r="X4024" s="72">
        <v>0</v>
      </c>
      <c r="Y4024" s="72">
        <v>68.34</v>
      </c>
      <c r="Z4024" s="72">
        <v>14728.17</v>
      </c>
      <c r="AA4024" s="69"/>
      <c r="AB4024" s="69"/>
      <c r="AC4024" s="69"/>
    </row>
    <row r="4025" spans="1:29" ht="30" x14ac:dyDescent="0.25">
      <c r="A4025" s="68" t="s">
        <v>26300</v>
      </c>
      <c r="B4025" s="69" t="s">
        <v>25880</v>
      </c>
      <c r="C4025" s="69" t="s">
        <v>26299</v>
      </c>
      <c r="D4025" s="69" t="s">
        <v>4623</v>
      </c>
      <c r="E4025" s="69"/>
      <c r="F4025" s="69" t="s">
        <v>3348</v>
      </c>
      <c r="G4025" s="69" t="s">
        <v>1849</v>
      </c>
      <c r="H4025" s="69" t="s">
        <v>962</v>
      </c>
      <c r="I4025" s="70">
        <v>3825.6</v>
      </c>
      <c r="J4025" s="69" t="s">
        <v>4591</v>
      </c>
      <c r="K4025" s="69" t="s">
        <v>26298</v>
      </c>
      <c r="L4025" s="70">
        <v>3825.6</v>
      </c>
      <c r="M4025" s="69"/>
      <c r="N4025" s="69" t="s">
        <v>26297</v>
      </c>
      <c r="O4025" s="69"/>
      <c r="P4025" s="69" t="s">
        <v>1251</v>
      </c>
      <c r="Q4025" s="69" t="s">
        <v>1603</v>
      </c>
      <c r="R4025" s="69"/>
      <c r="S4025" s="70">
        <v>3825.6</v>
      </c>
      <c r="T4025" s="70"/>
      <c r="U4025" s="69" t="s">
        <v>1603</v>
      </c>
      <c r="V4025" s="73">
        <v>83</v>
      </c>
      <c r="W4025" s="69" t="s">
        <v>1603</v>
      </c>
      <c r="X4025" s="69"/>
      <c r="Y4025" s="70"/>
      <c r="Z4025" s="69">
        <v>0</v>
      </c>
      <c r="AA4025" s="69" t="s">
        <v>989</v>
      </c>
      <c r="AB4025" s="69" t="s">
        <v>1144</v>
      </c>
      <c r="AC4025" s="69"/>
    </row>
    <row r="4026" spans="1:29" x14ac:dyDescent="0.25">
      <c r="A4026" s="71" t="s">
        <v>193</v>
      </c>
      <c r="B4026" s="71"/>
      <c r="C4026" s="71"/>
      <c r="D4026" s="71"/>
      <c r="E4026" s="71"/>
      <c r="F4026" s="71"/>
      <c r="G4026" s="71"/>
      <c r="H4026" s="71"/>
      <c r="I4026" s="72">
        <v>3825.6</v>
      </c>
      <c r="J4026" s="71"/>
      <c r="K4026" s="71"/>
      <c r="L4026" s="72">
        <v>3825.6</v>
      </c>
      <c r="M4026" s="72">
        <v>0</v>
      </c>
      <c r="N4026" s="71"/>
      <c r="O4026" s="71"/>
      <c r="P4026" s="71"/>
      <c r="Q4026" s="71"/>
      <c r="R4026" s="71"/>
      <c r="S4026" s="72">
        <v>3825.6</v>
      </c>
      <c r="T4026" s="72">
        <v>3825.6</v>
      </c>
      <c r="U4026" s="71"/>
      <c r="V4026" s="71"/>
      <c r="W4026" s="71"/>
      <c r="X4026" s="72">
        <v>0</v>
      </c>
      <c r="Y4026" s="72">
        <v>0</v>
      </c>
      <c r="Z4026" s="72">
        <v>3825.6</v>
      </c>
      <c r="AA4026" s="69"/>
      <c r="AB4026" s="69"/>
      <c r="AC4026" s="69"/>
    </row>
    <row r="4027" spans="1:29" ht="60" x14ac:dyDescent="0.25">
      <c r="A4027" s="68" t="s">
        <v>26296</v>
      </c>
      <c r="B4027" s="69" t="s">
        <v>26295</v>
      </c>
      <c r="C4027" s="69" t="s">
        <v>26294</v>
      </c>
      <c r="D4027" s="69" t="s">
        <v>4813</v>
      </c>
      <c r="E4027" s="69"/>
      <c r="F4027" s="69" t="s">
        <v>3798</v>
      </c>
      <c r="G4027" s="69" t="s">
        <v>1849</v>
      </c>
      <c r="H4027" s="69" t="s">
        <v>962</v>
      </c>
      <c r="I4027" s="70">
        <v>33118.03</v>
      </c>
      <c r="J4027" s="69" t="s">
        <v>4591</v>
      </c>
      <c r="K4027" s="69" t="s">
        <v>26293</v>
      </c>
      <c r="L4027" s="70">
        <v>33118.03</v>
      </c>
      <c r="M4027" s="69"/>
      <c r="N4027" s="69" t="s">
        <v>26292</v>
      </c>
      <c r="O4027" s="69" t="s">
        <v>26292</v>
      </c>
      <c r="P4027" s="69" t="s">
        <v>1256</v>
      </c>
      <c r="Q4027" s="69" t="s">
        <v>1524</v>
      </c>
      <c r="R4027" s="69" t="s">
        <v>2073</v>
      </c>
      <c r="S4027" s="70">
        <v>33118.03</v>
      </c>
      <c r="T4027" s="70"/>
      <c r="U4027" s="69" t="s">
        <v>2620</v>
      </c>
      <c r="V4027" s="73">
        <v>125</v>
      </c>
      <c r="W4027" s="69" t="s">
        <v>1524</v>
      </c>
      <c r="X4027" s="69"/>
      <c r="Y4027" s="70"/>
      <c r="Z4027" s="69">
        <v>136.5</v>
      </c>
      <c r="AA4027" s="69" t="s">
        <v>989</v>
      </c>
      <c r="AB4027" s="69" t="s">
        <v>1144</v>
      </c>
      <c r="AC4027" s="69"/>
    </row>
    <row r="4028" spans="1:29" x14ac:dyDescent="0.25">
      <c r="A4028" s="71" t="s">
        <v>193</v>
      </c>
      <c r="B4028" s="71"/>
      <c r="C4028" s="71"/>
      <c r="D4028" s="71"/>
      <c r="E4028" s="71"/>
      <c r="F4028" s="71"/>
      <c r="G4028" s="71"/>
      <c r="H4028" s="71"/>
      <c r="I4028" s="72">
        <v>33118.03</v>
      </c>
      <c r="J4028" s="71"/>
      <c r="K4028" s="71"/>
      <c r="L4028" s="72">
        <v>33118.03</v>
      </c>
      <c r="M4028" s="72">
        <v>0</v>
      </c>
      <c r="N4028" s="71"/>
      <c r="O4028" s="71"/>
      <c r="P4028" s="71"/>
      <c r="Q4028" s="71"/>
      <c r="R4028" s="71"/>
      <c r="S4028" s="72">
        <v>33118.03</v>
      </c>
      <c r="T4028" s="72">
        <v>33118.03</v>
      </c>
      <c r="U4028" s="71"/>
      <c r="V4028" s="71"/>
      <c r="W4028" s="71"/>
      <c r="X4028" s="72">
        <v>0</v>
      </c>
      <c r="Y4028" s="72">
        <v>136.5</v>
      </c>
      <c r="Z4028" s="72">
        <v>33254.53</v>
      </c>
      <c r="AA4028" s="69"/>
      <c r="AB4028" s="69"/>
      <c r="AC4028" s="69"/>
    </row>
    <row r="4029" spans="1:29" ht="30" x14ac:dyDescent="0.25">
      <c r="A4029" s="68" t="s">
        <v>26291</v>
      </c>
      <c r="B4029" s="69" t="s">
        <v>26290</v>
      </c>
      <c r="C4029" s="69" t="s">
        <v>26289</v>
      </c>
      <c r="D4029" s="69" t="s">
        <v>4813</v>
      </c>
      <c r="E4029" s="69"/>
      <c r="F4029" s="69" t="s">
        <v>3802</v>
      </c>
      <c r="G4029" s="69" t="s">
        <v>1849</v>
      </c>
      <c r="H4029" s="69" t="s">
        <v>962</v>
      </c>
      <c r="I4029" s="70">
        <v>90718.94</v>
      </c>
      <c r="J4029" s="69" t="s">
        <v>4591</v>
      </c>
      <c r="K4029" s="69" t="s">
        <v>26288</v>
      </c>
      <c r="L4029" s="70">
        <v>90718.94</v>
      </c>
      <c r="M4029" s="69"/>
      <c r="N4029" s="69" t="s">
        <v>26287</v>
      </c>
      <c r="O4029" s="69" t="s">
        <v>26287</v>
      </c>
      <c r="P4029" s="69" t="s">
        <v>987</v>
      </c>
      <c r="Q4029" s="69" t="s">
        <v>1510</v>
      </c>
      <c r="R4029" s="69" t="s">
        <v>1684</v>
      </c>
      <c r="S4029" s="70">
        <v>90718.94</v>
      </c>
      <c r="T4029" s="70"/>
      <c r="U4029" s="69" t="s">
        <v>1616</v>
      </c>
      <c r="V4029" s="73">
        <v>116</v>
      </c>
      <c r="W4029" s="69" t="s">
        <v>1510</v>
      </c>
      <c r="X4029" s="69"/>
      <c r="Y4029" s="70"/>
      <c r="Z4029" s="69">
        <v>202.74</v>
      </c>
      <c r="AA4029" s="69" t="s">
        <v>989</v>
      </c>
      <c r="AB4029" s="69" t="s">
        <v>1144</v>
      </c>
      <c r="AC4029" s="69"/>
    </row>
    <row r="4030" spans="1:29" x14ac:dyDescent="0.25">
      <c r="A4030" s="71" t="s">
        <v>193</v>
      </c>
      <c r="B4030" s="71"/>
      <c r="C4030" s="71"/>
      <c r="D4030" s="71"/>
      <c r="E4030" s="71"/>
      <c r="F4030" s="71"/>
      <c r="G4030" s="71"/>
      <c r="H4030" s="71"/>
      <c r="I4030" s="72">
        <v>90718.94</v>
      </c>
      <c r="J4030" s="71"/>
      <c r="K4030" s="71"/>
      <c r="L4030" s="72">
        <v>90718.94</v>
      </c>
      <c r="M4030" s="72">
        <v>0</v>
      </c>
      <c r="N4030" s="71"/>
      <c r="O4030" s="71"/>
      <c r="P4030" s="71"/>
      <c r="Q4030" s="71"/>
      <c r="R4030" s="71"/>
      <c r="S4030" s="72">
        <v>90718.94</v>
      </c>
      <c r="T4030" s="72">
        <v>90718.94</v>
      </c>
      <c r="U4030" s="71"/>
      <c r="V4030" s="71"/>
      <c r="W4030" s="71"/>
      <c r="X4030" s="72">
        <v>0</v>
      </c>
      <c r="Y4030" s="72">
        <v>202.74</v>
      </c>
      <c r="Z4030" s="72">
        <v>90921.680000000008</v>
      </c>
      <c r="AA4030" s="69"/>
      <c r="AB4030" s="69"/>
      <c r="AC4030" s="69"/>
    </row>
    <row r="4031" spans="1:29" ht="20" x14ac:dyDescent="0.25">
      <c r="A4031" s="68" t="s">
        <v>26286</v>
      </c>
      <c r="B4031" s="69" t="s">
        <v>26285</v>
      </c>
      <c r="C4031" s="69" t="s">
        <v>26284</v>
      </c>
      <c r="D4031" s="69" t="s">
        <v>4611</v>
      </c>
      <c r="E4031" s="69"/>
      <c r="F4031" s="69" t="s">
        <v>3802</v>
      </c>
      <c r="G4031" s="69" t="s">
        <v>1849</v>
      </c>
      <c r="H4031" s="69" t="s">
        <v>962</v>
      </c>
      <c r="I4031" s="70">
        <v>914.48</v>
      </c>
      <c r="J4031" s="69" t="s">
        <v>4591</v>
      </c>
      <c r="K4031" s="69" t="s">
        <v>26283</v>
      </c>
      <c r="L4031" s="70">
        <v>914.48</v>
      </c>
      <c r="M4031" s="69"/>
      <c r="N4031" s="69" t="s">
        <v>26282</v>
      </c>
      <c r="O4031" s="69"/>
      <c r="P4031" s="69" t="s">
        <v>1173</v>
      </c>
      <c r="Q4031" s="69" t="s">
        <v>1021</v>
      </c>
      <c r="R4031" s="69"/>
      <c r="S4031" s="70">
        <v>914.48</v>
      </c>
      <c r="T4031" s="70"/>
      <c r="U4031" s="69" t="s">
        <v>2017</v>
      </c>
      <c r="V4031" s="73">
        <v>88</v>
      </c>
      <c r="W4031" s="69" t="s">
        <v>2017</v>
      </c>
      <c r="X4031" s="69"/>
      <c r="Y4031" s="70"/>
      <c r="Z4031" s="69">
        <v>0</v>
      </c>
      <c r="AA4031" s="69" t="s">
        <v>989</v>
      </c>
      <c r="AB4031" s="69" t="s">
        <v>1144</v>
      </c>
      <c r="AC4031" s="69"/>
    </row>
    <row r="4032" spans="1:29" x14ac:dyDescent="0.25">
      <c r="A4032" s="71" t="s">
        <v>193</v>
      </c>
      <c r="B4032" s="71"/>
      <c r="C4032" s="71"/>
      <c r="D4032" s="71"/>
      <c r="E4032" s="71"/>
      <c r="F4032" s="71"/>
      <c r="G4032" s="71"/>
      <c r="H4032" s="71"/>
      <c r="I4032" s="72">
        <v>914.48</v>
      </c>
      <c r="J4032" s="71"/>
      <c r="K4032" s="71"/>
      <c r="L4032" s="72">
        <v>914.48</v>
      </c>
      <c r="M4032" s="72">
        <v>0</v>
      </c>
      <c r="N4032" s="71"/>
      <c r="O4032" s="71"/>
      <c r="P4032" s="71"/>
      <c r="Q4032" s="71"/>
      <c r="R4032" s="71"/>
      <c r="S4032" s="72">
        <v>914.48</v>
      </c>
      <c r="T4032" s="72">
        <v>914.48</v>
      </c>
      <c r="U4032" s="71"/>
      <c r="V4032" s="71"/>
      <c r="W4032" s="71"/>
      <c r="X4032" s="72">
        <v>0</v>
      </c>
      <c r="Y4032" s="72">
        <v>0</v>
      </c>
      <c r="Z4032" s="72">
        <v>914.48</v>
      </c>
      <c r="AA4032" s="69"/>
      <c r="AB4032" s="69"/>
      <c r="AC4032" s="69"/>
    </row>
    <row r="4033" spans="1:29" ht="20" x14ac:dyDescent="0.25">
      <c r="A4033" s="68" t="s">
        <v>26281</v>
      </c>
      <c r="B4033" s="69" t="s">
        <v>26280</v>
      </c>
      <c r="C4033" s="69" t="s">
        <v>26279</v>
      </c>
      <c r="D4033" s="69" t="s">
        <v>1876</v>
      </c>
      <c r="E4033" s="69"/>
      <c r="F4033" s="69" t="s">
        <v>5433</v>
      </c>
      <c r="G4033" s="69" t="s">
        <v>1849</v>
      </c>
      <c r="H4033" s="69" t="s">
        <v>962</v>
      </c>
      <c r="I4033" s="70">
        <v>1613.92</v>
      </c>
      <c r="J4033" s="69" t="s">
        <v>4591</v>
      </c>
      <c r="K4033" s="69" t="s">
        <v>26278</v>
      </c>
      <c r="L4033" s="70">
        <v>1613.92</v>
      </c>
      <c r="M4033" s="69"/>
      <c r="N4033" s="69" t="s">
        <v>26277</v>
      </c>
      <c r="O4033" s="69"/>
      <c r="P4033" s="69" t="s">
        <v>1459</v>
      </c>
      <c r="Q4033" s="69" t="s">
        <v>1611</v>
      </c>
      <c r="R4033" s="69"/>
      <c r="S4033" s="70">
        <v>1613.92</v>
      </c>
      <c r="T4033" s="70"/>
      <c r="U4033" s="69" t="s">
        <v>1611</v>
      </c>
      <c r="V4033" s="73">
        <v>88</v>
      </c>
      <c r="W4033" s="69" t="s">
        <v>1611</v>
      </c>
      <c r="X4033" s="69"/>
      <c r="Y4033" s="70"/>
      <c r="Z4033" s="69">
        <v>0</v>
      </c>
      <c r="AA4033" s="69" t="s">
        <v>989</v>
      </c>
      <c r="AB4033" s="69" t="s">
        <v>1144</v>
      </c>
      <c r="AC4033" s="69"/>
    </row>
    <row r="4034" spans="1:29" x14ac:dyDescent="0.25">
      <c r="A4034" s="71" t="s">
        <v>193</v>
      </c>
      <c r="B4034" s="71"/>
      <c r="C4034" s="71"/>
      <c r="D4034" s="71"/>
      <c r="E4034" s="71"/>
      <c r="F4034" s="71"/>
      <c r="G4034" s="71"/>
      <c r="H4034" s="71"/>
      <c r="I4034" s="72">
        <v>1613.92</v>
      </c>
      <c r="J4034" s="71"/>
      <c r="K4034" s="71"/>
      <c r="L4034" s="72">
        <v>1613.92</v>
      </c>
      <c r="M4034" s="72">
        <v>0</v>
      </c>
      <c r="N4034" s="71"/>
      <c r="O4034" s="71"/>
      <c r="P4034" s="71"/>
      <c r="Q4034" s="71"/>
      <c r="R4034" s="71"/>
      <c r="S4034" s="72">
        <v>1613.92</v>
      </c>
      <c r="T4034" s="72">
        <v>1613.92</v>
      </c>
      <c r="U4034" s="71"/>
      <c r="V4034" s="71"/>
      <c r="W4034" s="71"/>
      <c r="X4034" s="72">
        <v>0</v>
      </c>
      <c r="Y4034" s="72">
        <v>0</v>
      </c>
      <c r="Z4034" s="72">
        <v>1613.92</v>
      </c>
      <c r="AA4034" s="69"/>
      <c r="AB4034" s="69"/>
      <c r="AC4034" s="69"/>
    </row>
    <row r="4035" spans="1:29" ht="20" x14ac:dyDescent="0.25">
      <c r="A4035" s="68" t="s">
        <v>26276</v>
      </c>
      <c r="B4035" s="69" t="s">
        <v>26275</v>
      </c>
      <c r="C4035" s="69" t="s">
        <v>26274</v>
      </c>
      <c r="D4035" s="69" t="s">
        <v>858</v>
      </c>
      <c r="E4035" s="69"/>
      <c r="F4035" s="69" t="s">
        <v>2707</v>
      </c>
      <c r="G4035" s="69" t="s">
        <v>1849</v>
      </c>
      <c r="H4035" s="69" t="s">
        <v>962</v>
      </c>
      <c r="I4035" s="70">
        <v>1213.53</v>
      </c>
      <c r="J4035" s="69" t="s">
        <v>4591</v>
      </c>
      <c r="K4035" s="69" t="s">
        <v>26273</v>
      </c>
      <c r="L4035" s="70">
        <v>1213.53</v>
      </c>
      <c r="M4035" s="69"/>
      <c r="N4035" s="69" t="s">
        <v>26272</v>
      </c>
      <c r="O4035" s="69"/>
      <c r="P4035" s="69" t="s">
        <v>1143</v>
      </c>
      <c r="Q4035" s="69" t="s">
        <v>995</v>
      </c>
      <c r="R4035" s="69"/>
      <c r="S4035" s="70">
        <v>1213.53</v>
      </c>
      <c r="T4035" s="70"/>
      <c r="U4035" s="69" t="s">
        <v>995</v>
      </c>
      <c r="V4035" s="73">
        <v>88</v>
      </c>
      <c r="W4035" s="69" t="s">
        <v>995</v>
      </c>
      <c r="X4035" s="69"/>
      <c r="Y4035" s="70"/>
      <c r="Z4035" s="69">
        <v>0</v>
      </c>
      <c r="AA4035" s="69" t="s">
        <v>989</v>
      </c>
      <c r="AB4035" s="69" t="s">
        <v>1144</v>
      </c>
      <c r="AC4035" s="69"/>
    </row>
    <row r="4036" spans="1:29" x14ac:dyDescent="0.25">
      <c r="A4036" s="71" t="s">
        <v>193</v>
      </c>
      <c r="B4036" s="71"/>
      <c r="C4036" s="71"/>
      <c r="D4036" s="71"/>
      <c r="E4036" s="71"/>
      <c r="F4036" s="71"/>
      <c r="G4036" s="71"/>
      <c r="H4036" s="71"/>
      <c r="I4036" s="72">
        <v>1213.53</v>
      </c>
      <c r="J4036" s="71"/>
      <c r="K4036" s="71"/>
      <c r="L4036" s="72">
        <v>1213.53</v>
      </c>
      <c r="M4036" s="72">
        <v>0</v>
      </c>
      <c r="N4036" s="71"/>
      <c r="O4036" s="71"/>
      <c r="P4036" s="71"/>
      <c r="Q4036" s="71"/>
      <c r="R4036" s="71"/>
      <c r="S4036" s="72">
        <v>1213.53</v>
      </c>
      <c r="T4036" s="72">
        <v>1213.53</v>
      </c>
      <c r="U4036" s="71"/>
      <c r="V4036" s="71"/>
      <c r="W4036" s="71"/>
      <c r="X4036" s="72">
        <v>0</v>
      </c>
      <c r="Y4036" s="72">
        <v>0</v>
      </c>
      <c r="Z4036" s="72">
        <v>1213.53</v>
      </c>
      <c r="AA4036" s="69"/>
      <c r="AB4036" s="69"/>
      <c r="AC4036" s="69"/>
    </row>
    <row r="4037" spans="1:29" ht="100" x14ac:dyDescent="0.25">
      <c r="A4037" s="68" t="s">
        <v>26271</v>
      </c>
      <c r="B4037" s="69" t="s">
        <v>26270</v>
      </c>
      <c r="C4037" s="69" t="s">
        <v>26269</v>
      </c>
      <c r="D4037" s="69" t="s">
        <v>5170</v>
      </c>
      <c r="E4037" s="69" t="s">
        <v>26268</v>
      </c>
      <c r="F4037" s="69" t="s">
        <v>2707</v>
      </c>
      <c r="G4037" s="69" t="s">
        <v>1849</v>
      </c>
      <c r="H4037" s="69" t="s">
        <v>962</v>
      </c>
      <c r="I4037" s="70">
        <v>36062.9</v>
      </c>
      <c r="J4037" s="69" t="s">
        <v>4591</v>
      </c>
      <c r="K4037" s="69" t="s">
        <v>26267</v>
      </c>
      <c r="L4037" s="70">
        <v>36062.9</v>
      </c>
      <c r="M4037" s="69"/>
      <c r="N4037" s="69" t="s">
        <v>26266</v>
      </c>
      <c r="O4037" s="69" t="s">
        <v>26266</v>
      </c>
      <c r="P4037" s="69" t="s">
        <v>1436</v>
      </c>
      <c r="Q4037" s="69" t="s">
        <v>979</v>
      </c>
      <c r="R4037" s="69" t="s">
        <v>1025</v>
      </c>
      <c r="S4037" s="70">
        <v>36062.9</v>
      </c>
      <c r="T4037" s="70"/>
      <c r="U4037" s="69" t="s">
        <v>1611</v>
      </c>
      <c r="V4037" s="73">
        <v>117</v>
      </c>
      <c r="W4037" s="69" t="s">
        <v>979</v>
      </c>
      <c r="X4037" s="69"/>
      <c r="Y4037" s="70"/>
      <c r="Z4037" s="69">
        <v>104.19</v>
      </c>
      <c r="AA4037" s="69" t="s">
        <v>989</v>
      </c>
      <c r="AB4037" s="69" t="s">
        <v>1144</v>
      </c>
      <c r="AC4037" s="69"/>
    </row>
    <row r="4038" spans="1:29" x14ac:dyDescent="0.25">
      <c r="A4038" s="71" t="s">
        <v>193</v>
      </c>
      <c r="B4038" s="71"/>
      <c r="C4038" s="71"/>
      <c r="D4038" s="71"/>
      <c r="E4038" s="71"/>
      <c r="F4038" s="71"/>
      <c r="G4038" s="71"/>
      <c r="H4038" s="71"/>
      <c r="I4038" s="72">
        <v>36062.9</v>
      </c>
      <c r="J4038" s="71"/>
      <c r="K4038" s="71"/>
      <c r="L4038" s="72">
        <v>36062.9</v>
      </c>
      <c r="M4038" s="72">
        <v>0</v>
      </c>
      <c r="N4038" s="71"/>
      <c r="O4038" s="71"/>
      <c r="P4038" s="71"/>
      <c r="Q4038" s="71"/>
      <c r="R4038" s="71"/>
      <c r="S4038" s="72">
        <v>36062.9</v>
      </c>
      <c r="T4038" s="72">
        <v>36062.9</v>
      </c>
      <c r="U4038" s="71"/>
      <c r="V4038" s="71"/>
      <c r="W4038" s="71"/>
      <c r="X4038" s="72">
        <v>0</v>
      </c>
      <c r="Y4038" s="72">
        <v>104.19</v>
      </c>
      <c r="Z4038" s="72">
        <v>36167.090000000004</v>
      </c>
      <c r="AA4038" s="69"/>
      <c r="AB4038" s="69"/>
      <c r="AC4038" s="69"/>
    </row>
    <row r="4039" spans="1:29" ht="20" x14ac:dyDescent="0.25">
      <c r="A4039" s="68" t="s">
        <v>26265</v>
      </c>
      <c r="B4039" s="69" t="s">
        <v>26264</v>
      </c>
      <c r="C4039" s="69" t="s">
        <v>26263</v>
      </c>
      <c r="D4039" s="69" t="s">
        <v>4611</v>
      </c>
      <c r="E4039" s="69"/>
      <c r="F4039" s="69" t="s">
        <v>2707</v>
      </c>
      <c r="G4039" s="69" t="s">
        <v>1849</v>
      </c>
      <c r="H4039" s="69" t="s">
        <v>962</v>
      </c>
      <c r="I4039" s="70">
        <v>1477.4</v>
      </c>
      <c r="J4039" s="69" t="s">
        <v>4591</v>
      </c>
      <c r="K4039" s="69" t="s">
        <v>26262</v>
      </c>
      <c r="L4039" s="70">
        <v>1477.4</v>
      </c>
      <c r="M4039" s="69"/>
      <c r="N4039" s="69" t="s">
        <v>26261</v>
      </c>
      <c r="O4039" s="69"/>
      <c r="P4039" s="69" t="s">
        <v>1332</v>
      </c>
      <c r="Q4039" s="69" t="s">
        <v>2017</v>
      </c>
      <c r="R4039" s="69"/>
      <c r="S4039" s="70">
        <v>1477.4</v>
      </c>
      <c r="T4039" s="70"/>
      <c r="U4039" s="69" t="s">
        <v>2017</v>
      </c>
      <c r="V4039" s="73">
        <v>90</v>
      </c>
      <c r="W4039" s="69" t="s">
        <v>2017</v>
      </c>
      <c r="X4039" s="69"/>
      <c r="Y4039" s="70"/>
      <c r="Z4039" s="69">
        <v>0</v>
      </c>
      <c r="AA4039" s="69" t="s">
        <v>989</v>
      </c>
      <c r="AB4039" s="69" t="s">
        <v>1144</v>
      </c>
      <c r="AC4039" s="69"/>
    </row>
    <row r="4040" spans="1:29" x14ac:dyDescent="0.25">
      <c r="A4040" s="71" t="s">
        <v>193</v>
      </c>
      <c r="B4040" s="71"/>
      <c r="C4040" s="71"/>
      <c r="D4040" s="71"/>
      <c r="E4040" s="71"/>
      <c r="F4040" s="71"/>
      <c r="G4040" s="71"/>
      <c r="H4040" s="71"/>
      <c r="I4040" s="72">
        <v>1477.4</v>
      </c>
      <c r="J4040" s="71"/>
      <c r="K4040" s="71"/>
      <c r="L4040" s="72">
        <v>1477.4</v>
      </c>
      <c r="M4040" s="72">
        <v>0</v>
      </c>
      <c r="N4040" s="71"/>
      <c r="O4040" s="71"/>
      <c r="P4040" s="71"/>
      <c r="Q4040" s="71"/>
      <c r="R4040" s="71"/>
      <c r="S4040" s="72">
        <v>1477.4</v>
      </c>
      <c r="T4040" s="72">
        <v>1477.4</v>
      </c>
      <c r="U4040" s="71"/>
      <c r="V4040" s="71"/>
      <c r="W4040" s="71"/>
      <c r="X4040" s="72">
        <v>0</v>
      </c>
      <c r="Y4040" s="72">
        <v>0</v>
      </c>
      <c r="Z4040" s="72">
        <v>1477.4</v>
      </c>
      <c r="AA4040" s="69"/>
      <c r="AB4040" s="69"/>
      <c r="AC4040" s="69"/>
    </row>
    <row r="4041" spans="1:29" ht="30" x14ac:dyDescent="0.25">
      <c r="A4041" s="68" t="s">
        <v>26260</v>
      </c>
      <c r="B4041" s="69" t="s">
        <v>26259</v>
      </c>
      <c r="C4041" s="69" t="s">
        <v>26258</v>
      </c>
      <c r="D4041" s="69" t="s">
        <v>20389</v>
      </c>
      <c r="E4041" s="69"/>
      <c r="F4041" s="69" t="s">
        <v>2707</v>
      </c>
      <c r="G4041" s="69" t="s">
        <v>1849</v>
      </c>
      <c r="H4041" s="69" t="s">
        <v>962</v>
      </c>
      <c r="I4041" s="70">
        <v>1615.86</v>
      </c>
      <c r="J4041" s="69" t="s">
        <v>4591</v>
      </c>
      <c r="K4041" s="69" t="s">
        <v>26257</v>
      </c>
      <c r="L4041" s="70">
        <v>1615.86</v>
      </c>
      <c r="M4041" s="69"/>
      <c r="N4041" s="69" t="s">
        <v>26256</v>
      </c>
      <c r="O4041" s="69"/>
      <c r="P4041" s="69" t="s">
        <v>988</v>
      </c>
      <c r="Q4041" s="69" t="s">
        <v>1393</v>
      </c>
      <c r="R4041" s="69"/>
      <c r="S4041" s="70">
        <v>1615.86</v>
      </c>
      <c r="T4041" s="70"/>
      <c r="U4041" s="69" t="s">
        <v>1393</v>
      </c>
      <c r="V4041" s="73">
        <v>52</v>
      </c>
      <c r="W4041" s="69" t="s">
        <v>1393</v>
      </c>
      <c r="X4041" s="69"/>
      <c r="Y4041" s="70"/>
      <c r="Z4041" s="69">
        <v>0</v>
      </c>
      <c r="AA4041" s="69" t="s">
        <v>989</v>
      </c>
      <c r="AB4041" s="69" t="s">
        <v>1144</v>
      </c>
      <c r="AC4041" s="69"/>
    </row>
    <row r="4042" spans="1:29" x14ac:dyDescent="0.25">
      <c r="A4042" s="71" t="s">
        <v>193</v>
      </c>
      <c r="B4042" s="71"/>
      <c r="C4042" s="71"/>
      <c r="D4042" s="71"/>
      <c r="E4042" s="71"/>
      <c r="F4042" s="71"/>
      <c r="G4042" s="71"/>
      <c r="H4042" s="71"/>
      <c r="I4042" s="72">
        <v>1615.86</v>
      </c>
      <c r="J4042" s="71"/>
      <c r="K4042" s="71"/>
      <c r="L4042" s="72">
        <v>1615.86</v>
      </c>
      <c r="M4042" s="72">
        <v>0</v>
      </c>
      <c r="N4042" s="71"/>
      <c r="O4042" s="71"/>
      <c r="P4042" s="71"/>
      <c r="Q4042" s="71"/>
      <c r="R4042" s="71"/>
      <c r="S4042" s="72">
        <v>1615.86</v>
      </c>
      <c r="T4042" s="72">
        <v>1615.86</v>
      </c>
      <c r="U4042" s="71"/>
      <c r="V4042" s="71"/>
      <c r="W4042" s="71"/>
      <c r="X4042" s="72">
        <v>0</v>
      </c>
      <c r="Y4042" s="72">
        <v>0</v>
      </c>
      <c r="Z4042" s="72">
        <v>1615.86</v>
      </c>
      <c r="AA4042" s="69"/>
      <c r="AB4042" s="69"/>
      <c r="AC4042" s="69"/>
    </row>
    <row r="4043" spans="1:29" ht="40" x14ac:dyDescent="0.25">
      <c r="A4043" s="68" t="s">
        <v>26255</v>
      </c>
      <c r="B4043" s="69" t="s">
        <v>26254</v>
      </c>
      <c r="C4043" s="69" t="s">
        <v>26253</v>
      </c>
      <c r="D4043" s="69" t="s">
        <v>4589</v>
      </c>
      <c r="E4043" s="69"/>
      <c r="F4043" s="69" t="s">
        <v>2707</v>
      </c>
      <c r="G4043" s="69" t="s">
        <v>1849</v>
      </c>
      <c r="H4043" s="69" t="s">
        <v>962</v>
      </c>
      <c r="I4043" s="70">
        <v>67093.39</v>
      </c>
      <c r="J4043" s="69" t="s">
        <v>4591</v>
      </c>
      <c r="K4043" s="69" t="s">
        <v>26252</v>
      </c>
      <c r="L4043" s="70">
        <v>67093.39</v>
      </c>
      <c r="M4043" s="69"/>
      <c r="N4043" s="69" t="s">
        <v>26251</v>
      </c>
      <c r="O4043" s="69" t="s">
        <v>26251</v>
      </c>
      <c r="P4043" s="69" t="s">
        <v>3017</v>
      </c>
      <c r="Q4043" s="69" t="s">
        <v>2065</v>
      </c>
      <c r="R4043" s="69"/>
      <c r="S4043" s="70">
        <v>67093.39</v>
      </c>
      <c r="T4043" s="70"/>
      <c r="U4043" s="69" t="s">
        <v>1069</v>
      </c>
      <c r="V4043" s="73">
        <v>22</v>
      </c>
      <c r="W4043" s="69" t="s">
        <v>3017</v>
      </c>
      <c r="X4043" s="69"/>
      <c r="Y4043" s="70"/>
      <c r="Z4043" s="69">
        <v>157.69999999999999</v>
      </c>
      <c r="AA4043" s="69" t="s">
        <v>989</v>
      </c>
      <c r="AB4043" s="69" t="s">
        <v>1144</v>
      </c>
      <c r="AC4043" s="69"/>
    </row>
    <row r="4044" spans="1:29" x14ac:dyDescent="0.25">
      <c r="A4044" s="71" t="s">
        <v>193</v>
      </c>
      <c r="B4044" s="71"/>
      <c r="C4044" s="71"/>
      <c r="D4044" s="71"/>
      <c r="E4044" s="71"/>
      <c r="F4044" s="71"/>
      <c r="G4044" s="71"/>
      <c r="H4044" s="71"/>
      <c r="I4044" s="72">
        <v>67093.39</v>
      </c>
      <c r="J4044" s="71"/>
      <c r="K4044" s="71"/>
      <c r="L4044" s="72">
        <v>67093.39</v>
      </c>
      <c r="M4044" s="72">
        <v>0</v>
      </c>
      <c r="N4044" s="71"/>
      <c r="O4044" s="71"/>
      <c r="P4044" s="71"/>
      <c r="Q4044" s="71"/>
      <c r="R4044" s="71"/>
      <c r="S4044" s="72">
        <v>67093.39</v>
      </c>
      <c r="T4044" s="72">
        <v>67093.39</v>
      </c>
      <c r="U4044" s="71"/>
      <c r="V4044" s="71"/>
      <c r="W4044" s="71"/>
      <c r="X4044" s="72">
        <v>0</v>
      </c>
      <c r="Y4044" s="72">
        <v>157.69999999999999</v>
      </c>
      <c r="Z4044" s="72">
        <v>67251.09</v>
      </c>
      <c r="AA4044" s="69"/>
      <c r="AB4044" s="69"/>
      <c r="AC4044" s="69"/>
    </row>
    <row r="4045" spans="1:29" ht="30" x14ac:dyDescent="0.25">
      <c r="A4045" s="68" t="s">
        <v>26250</v>
      </c>
      <c r="B4045" s="69" t="s">
        <v>26249</v>
      </c>
      <c r="C4045" s="69" t="s">
        <v>26248</v>
      </c>
      <c r="D4045" s="69" t="s">
        <v>21039</v>
      </c>
      <c r="E4045" s="69"/>
      <c r="F4045" s="69" t="s">
        <v>2750</v>
      </c>
      <c r="G4045" s="69" t="s">
        <v>1849</v>
      </c>
      <c r="H4045" s="69" t="s">
        <v>962</v>
      </c>
      <c r="I4045" s="70">
        <v>4620.3900000000003</v>
      </c>
      <c r="J4045" s="69" t="s">
        <v>4591</v>
      </c>
      <c r="K4045" s="69" t="s">
        <v>26247</v>
      </c>
      <c r="L4045" s="70">
        <v>4620.3900000000003</v>
      </c>
      <c r="M4045" s="69"/>
      <c r="N4045" s="69" t="s">
        <v>26246</v>
      </c>
      <c r="O4045" s="69"/>
      <c r="P4045" s="69" t="s">
        <v>1645</v>
      </c>
      <c r="Q4045" s="69" t="s">
        <v>2620</v>
      </c>
      <c r="R4045" s="69"/>
      <c r="S4045" s="70">
        <v>4620.3900000000003</v>
      </c>
      <c r="T4045" s="70"/>
      <c r="U4045" s="69" t="s">
        <v>2620</v>
      </c>
      <c r="V4045" s="73">
        <v>89</v>
      </c>
      <c r="W4045" s="69" t="s">
        <v>2620</v>
      </c>
      <c r="X4045" s="69"/>
      <c r="Y4045" s="70"/>
      <c r="Z4045" s="69">
        <v>0</v>
      </c>
      <c r="AA4045" s="69" t="s">
        <v>989</v>
      </c>
      <c r="AB4045" s="69" t="s">
        <v>1144</v>
      </c>
      <c r="AC4045" s="69"/>
    </row>
    <row r="4046" spans="1:29" x14ac:dyDescent="0.25">
      <c r="A4046" s="71" t="s">
        <v>193</v>
      </c>
      <c r="B4046" s="71"/>
      <c r="C4046" s="71"/>
      <c r="D4046" s="71"/>
      <c r="E4046" s="71"/>
      <c r="F4046" s="71"/>
      <c r="G4046" s="71"/>
      <c r="H4046" s="71"/>
      <c r="I4046" s="72">
        <v>4620.3900000000003</v>
      </c>
      <c r="J4046" s="71"/>
      <c r="K4046" s="71"/>
      <c r="L4046" s="72">
        <v>4620.3900000000003</v>
      </c>
      <c r="M4046" s="72">
        <v>0</v>
      </c>
      <c r="N4046" s="71"/>
      <c r="O4046" s="71"/>
      <c r="P4046" s="71"/>
      <c r="Q4046" s="71"/>
      <c r="R4046" s="71"/>
      <c r="S4046" s="72">
        <v>4620.3900000000003</v>
      </c>
      <c r="T4046" s="72">
        <v>4620.3900000000003</v>
      </c>
      <c r="U4046" s="71"/>
      <c r="V4046" s="71"/>
      <c r="W4046" s="71"/>
      <c r="X4046" s="72">
        <v>0</v>
      </c>
      <c r="Y4046" s="72">
        <v>0</v>
      </c>
      <c r="Z4046" s="72">
        <v>4620.3900000000003</v>
      </c>
      <c r="AA4046" s="69"/>
      <c r="AB4046" s="69"/>
      <c r="AC4046" s="69"/>
    </row>
    <row r="4047" spans="1:29" ht="50" x14ac:dyDescent="0.25">
      <c r="A4047" s="68" t="s">
        <v>26245</v>
      </c>
      <c r="B4047" s="69" t="s">
        <v>26244</v>
      </c>
      <c r="C4047" s="69" t="s">
        <v>26243</v>
      </c>
      <c r="D4047" s="69" t="s">
        <v>4813</v>
      </c>
      <c r="E4047" s="69"/>
      <c r="F4047" s="69" t="s">
        <v>1977</v>
      </c>
      <c r="G4047" s="69" t="s">
        <v>6570</v>
      </c>
      <c r="H4047" s="69" t="s">
        <v>962</v>
      </c>
      <c r="I4047" s="70">
        <v>140045.81</v>
      </c>
      <c r="J4047" s="69" t="s">
        <v>4591</v>
      </c>
      <c r="K4047" s="69" t="s">
        <v>26242</v>
      </c>
      <c r="L4047" s="70">
        <v>140045.81</v>
      </c>
      <c r="M4047" s="69"/>
      <c r="N4047" s="69" t="s">
        <v>26241</v>
      </c>
      <c r="O4047" s="69" t="s">
        <v>26241</v>
      </c>
      <c r="P4047" s="69" t="s">
        <v>2011</v>
      </c>
      <c r="Q4047" s="69" t="s">
        <v>1524</v>
      </c>
      <c r="R4047" s="69" t="s">
        <v>2073</v>
      </c>
      <c r="S4047" s="70">
        <v>140045.81</v>
      </c>
      <c r="T4047" s="70"/>
      <c r="U4047" s="69" t="s">
        <v>2620</v>
      </c>
      <c r="V4047" s="73">
        <v>130</v>
      </c>
      <c r="W4047" s="69" t="s">
        <v>1524</v>
      </c>
      <c r="X4047" s="69"/>
      <c r="Y4047" s="70"/>
      <c r="Z4047" s="69">
        <v>577.23</v>
      </c>
      <c r="AA4047" s="69" t="s">
        <v>989</v>
      </c>
      <c r="AB4047" s="69" t="s">
        <v>1144</v>
      </c>
      <c r="AC4047" s="69"/>
    </row>
    <row r="4048" spans="1:29" x14ac:dyDescent="0.25">
      <c r="A4048" s="71" t="s">
        <v>193</v>
      </c>
      <c r="B4048" s="71"/>
      <c r="C4048" s="71"/>
      <c r="D4048" s="71"/>
      <c r="E4048" s="71"/>
      <c r="F4048" s="71"/>
      <c r="G4048" s="71"/>
      <c r="H4048" s="71"/>
      <c r="I4048" s="72">
        <v>140045.81</v>
      </c>
      <c r="J4048" s="71"/>
      <c r="K4048" s="71"/>
      <c r="L4048" s="72">
        <v>140045.81</v>
      </c>
      <c r="M4048" s="72">
        <v>0</v>
      </c>
      <c r="N4048" s="71"/>
      <c r="O4048" s="71"/>
      <c r="P4048" s="71"/>
      <c r="Q4048" s="71"/>
      <c r="R4048" s="71"/>
      <c r="S4048" s="72">
        <v>140045.81</v>
      </c>
      <c r="T4048" s="72">
        <v>140045.81</v>
      </c>
      <c r="U4048" s="71"/>
      <c r="V4048" s="71"/>
      <c r="W4048" s="71"/>
      <c r="X4048" s="72">
        <v>0</v>
      </c>
      <c r="Y4048" s="72">
        <v>577.23</v>
      </c>
      <c r="Z4048" s="72">
        <v>140623.04000000001</v>
      </c>
      <c r="AA4048" s="69"/>
      <c r="AB4048" s="69"/>
      <c r="AC4048" s="69"/>
    </row>
    <row r="4049" spans="1:29" ht="40" x14ac:dyDescent="0.25">
      <c r="A4049" s="68" t="s">
        <v>26240</v>
      </c>
      <c r="B4049" s="69" t="s">
        <v>26239</v>
      </c>
      <c r="C4049" s="69" t="s">
        <v>26238</v>
      </c>
      <c r="D4049" s="69" t="s">
        <v>5061</v>
      </c>
      <c r="E4049" s="69"/>
      <c r="F4049" s="69" t="s">
        <v>1300</v>
      </c>
      <c r="G4049" s="69" t="s">
        <v>1849</v>
      </c>
      <c r="H4049" s="69" t="s">
        <v>962</v>
      </c>
      <c r="I4049" s="70">
        <v>2361.31</v>
      </c>
      <c r="J4049" s="69" t="s">
        <v>4591</v>
      </c>
      <c r="K4049" s="69" t="s">
        <v>26237</v>
      </c>
      <c r="L4049" s="70">
        <v>2361.31</v>
      </c>
      <c r="M4049" s="69"/>
      <c r="N4049" s="69" t="s">
        <v>26236</v>
      </c>
      <c r="O4049" s="69"/>
      <c r="P4049" s="69" t="s">
        <v>3818</v>
      </c>
      <c r="Q4049" s="69" t="s">
        <v>982</v>
      </c>
      <c r="R4049" s="69"/>
      <c r="S4049" s="70">
        <v>2361.31</v>
      </c>
      <c r="T4049" s="70"/>
      <c r="U4049" s="69" t="s">
        <v>982</v>
      </c>
      <c r="V4049" s="73">
        <v>71</v>
      </c>
      <c r="W4049" s="69" t="s">
        <v>982</v>
      </c>
      <c r="X4049" s="69"/>
      <c r="Y4049" s="70"/>
      <c r="Z4049" s="69">
        <v>0</v>
      </c>
      <c r="AA4049" s="69" t="s">
        <v>989</v>
      </c>
      <c r="AB4049" s="69" t="s">
        <v>1144</v>
      </c>
      <c r="AC4049" s="69"/>
    </row>
    <row r="4050" spans="1:29" x14ac:dyDescent="0.25">
      <c r="A4050" s="71" t="s">
        <v>193</v>
      </c>
      <c r="B4050" s="71"/>
      <c r="C4050" s="71"/>
      <c r="D4050" s="71"/>
      <c r="E4050" s="71"/>
      <c r="F4050" s="71"/>
      <c r="G4050" s="71"/>
      <c r="H4050" s="71"/>
      <c r="I4050" s="72">
        <v>2361.31</v>
      </c>
      <c r="J4050" s="71"/>
      <c r="K4050" s="71"/>
      <c r="L4050" s="72">
        <v>2361.31</v>
      </c>
      <c r="M4050" s="72">
        <v>0</v>
      </c>
      <c r="N4050" s="71"/>
      <c r="O4050" s="71"/>
      <c r="P4050" s="71"/>
      <c r="Q4050" s="71"/>
      <c r="R4050" s="71"/>
      <c r="S4050" s="72">
        <v>2361.31</v>
      </c>
      <c r="T4050" s="72">
        <v>2361.31</v>
      </c>
      <c r="U4050" s="71"/>
      <c r="V4050" s="71"/>
      <c r="W4050" s="71"/>
      <c r="X4050" s="72">
        <v>0</v>
      </c>
      <c r="Y4050" s="72">
        <v>0</v>
      </c>
      <c r="Z4050" s="72">
        <v>2361.31</v>
      </c>
      <c r="AA4050" s="69"/>
      <c r="AB4050" s="69"/>
      <c r="AC4050" s="69"/>
    </row>
    <row r="4051" spans="1:29" ht="30" x14ac:dyDescent="0.25">
      <c r="A4051" s="68" t="s">
        <v>26235</v>
      </c>
      <c r="B4051" s="69" t="s">
        <v>26234</v>
      </c>
      <c r="C4051" s="69" t="s">
        <v>26233</v>
      </c>
      <c r="D4051" s="69" t="s">
        <v>4611</v>
      </c>
      <c r="E4051" s="69"/>
      <c r="F4051" s="69" t="s">
        <v>1300</v>
      </c>
      <c r="G4051" s="69" t="s">
        <v>15157</v>
      </c>
      <c r="H4051" s="69" t="s">
        <v>962</v>
      </c>
      <c r="I4051" s="70">
        <v>7064.67</v>
      </c>
      <c r="J4051" s="69" t="s">
        <v>4591</v>
      </c>
      <c r="K4051" s="69" t="s">
        <v>26232</v>
      </c>
      <c r="L4051" s="70">
        <v>7064.67</v>
      </c>
      <c r="M4051" s="69"/>
      <c r="N4051" s="69" t="s">
        <v>26231</v>
      </c>
      <c r="O4051" s="69"/>
      <c r="P4051" s="69" t="s">
        <v>1010</v>
      </c>
      <c r="Q4051" s="69" t="s">
        <v>2028</v>
      </c>
      <c r="R4051" s="69"/>
      <c r="S4051" s="70">
        <v>7064.67</v>
      </c>
      <c r="T4051" s="70"/>
      <c r="U4051" s="69" t="s">
        <v>2028</v>
      </c>
      <c r="V4051" s="73">
        <v>96</v>
      </c>
      <c r="W4051" s="69" t="s">
        <v>2028</v>
      </c>
      <c r="X4051" s="69"/>
      <c r="Y4051" s="70"/>
      <c r="Z4051" s="69">
        <v>0</v>
      </c>
      <c r="AA4051" s="69" t="s">
        <v>989</v>
      </c>
      <c r="AB4051" s="69" t="s">
        <v>1144</v>
      </c>
      <c r="AC4051" s="69"/>
    </row>
    <row r="4052" spans="1:29" x14ac:dyDescent="0.25">
      <c r="A4052" s="71" t="s">
        <v>193</v>
      </c>
      <c r="B4052" s="71"/>
      <c r="C4052" s="71"/>
      <c r="D4052" s="71"/>
      <c r="E4052" s="71"/>
      <c r="F4052" s="71"/>
      <c r="G4052" s="71"/>
      <c r="H4052" s="71"/>
      <c r="I4052" s="72">
        <v>7064.67</v>
      </c>
      <c r="J4052" s="71"/>
      <c r="K4052" s="71"/>
      <c r="L4052" s="72">
        <v>7064.67</v>
      </c>
      <c r="M4052" s="72">
        <v>0</v>
      </c>
      <c r="N4052" s="71"/>
      <c r="O4052" s="71"/>
      <c r="P4052" s="71"/>
      <c r="Q4052" s="71"/>
      <c r="R4052" s="71"/>
      <c r="S4052" s="72">
        <v>7064.67</v>
      </c>
      <c r="T4052" s="72">
        <v>7064.67</v>
      </c>
      <c r="U4052" s="71"/>
      <c r="V4052" s="71"/>
      <c r="W4052" s="71"/>
      <c r="X4052" s="72">
        <v>0</v>
      </c>
      <c r="Y4052" s="72">
        <v>0</v>
      </c>
      <c r="Z4052" s="72">
        <v>7064.67</v>
      </c>
      <c r="AA4052" s="69"/>
      <c r="AB4052" s="69"/>
      <c r="AC4052" s="69"/>
    </row>
    <row r="4053" spans="1:29" ht="40" x14ac:dyDescent="0.25">
      <c r="A4053" s="68" t="s">
        <v>26230</v>
      </c>
      <c r="B4053" s="69" t="s">
        <v>26229</v>
      </c>
      <c r="C4053" s="69" t="s">
        <v>26228</v>
      </c>
      <c r="D4053" s="69" t="s">
        <v>4589</v>
      </c>
      <c r="E4053" s="69"/>
      <c r="F4053" s="69" t="s">
        <v>1300</v>
      </c>
      <c r="G4053" s="69" t="s">
        <v>1502</v>
      </c>
      <c r="H4053" s="69" t="s">
        <v>962</v>
      </c>
      <c r="I4053" s="70">
        <v>18375.560000000001</v>
      </c>
      <c r="J4053" s="69" t="s">
        <v>4591</v>
      </c>
      <c r="K4053" s="69" t="s">
        <v>26227</v>
      </c>
      <c r="L4053" s="70">
        <v>18375.560000000001</v>
      </c>
      <c r="M4053" s="69"/>
      <c r="N4053" s="69" t="s">
        <v>26226</v>
      </c>
      <c r="O4053" s="69" t="s">
        <v>26226</v>
      </c>
      <c r="P4053" s="69" t="s">
        <v>1037</v>
      </c>
      <c r="Q4053" s="69" t="s">
        <v>1182</v>
      </c>
      <c r="R4053" s="69" t="s">
        <v>1051</v>
      </c>
      <c r="S4053" s="70">
        <v>18375.560000000001</v>
      </c>
      <c r="T4053" s="70"/>
      <c r="U4053" s="69" t="s">
        <v>1189</v>
      </c>
      <c r="V4053" s="73">
        <v>57</v>
      </c>
      <c r="W4053" s="69" t="s">
        <v>1182</v>
      </c>
      <c r="X4053" s="69"/>
      <c r="Y4053" s="70"/>
      <c r="Z4053" s="69">
        <v>82.75</v>
      </c>
      <c r="AA4053" s="69" t="s">
        <v>989</v>
      </c>
      <c r="AB4053" s="69" t="s">
        <v>1144</v>
      </c>
      <c r="AC4053" s="69"/>
    </row>
    <row r="4054" spans="1:29" x14ac:dyDescent="0.25">
      <c r="A4054" s="71" t="s">
        <v>193</v>
      </c>
      <c r="B4054" s="71"/>
      <c r="C4054" s="71"/>
      <c r="D4054" s="71"/>
      <c r="E4054" s="71"/>
      <c r="F4054" s="71"/>
      <c r="G4054" s="71"/>
      <c r="H4054" s="71"/>
      <c r="I4054" s="72">
        <v>18375.560000000001</v>
      </c>
      <c r="J4054" s="71"/>
      <c r="K4054" s="71"/>
      <c r="L4054" s="72">
        <v>18375.560000000001</v>
      </c>
      <c r="M4054" s="72">
        <v>0</v>
      </c>
      <c r="N4054" s="71"/>
      <c r="O4054" s="71"/>
      <c r="P4054" s="71"/>
      <c r="Q4054" s="71"/>
      <c r="R4054" s="71"/>
      <c r="S4054" s="72">
        <v>18375.560000000001</v>
      </c>
      <c r="T4054" s="72">
        <v>18375.560000000001</v>
      </c>
      <c r="U4054" s="71"/>
      <c r="V4054" s="71"/>
      <c r="W4054" s="71"/>
      <c r="X4054" s="72">
        <v>0</v>
      </c>
      <c r="Y4054" s="72">
        <v>82.75</v>
      </c>
      <c r="Z4054" s="72">
        <v>18458.310000000001</v>
      </c>
      <c r="AA4054" s="69"/>
      <c r="AB4054" s="69"/>
      <c r="AC4054" s="69"/>
    </row>
    <row r="4055" spans="1:29" ht="30" x14ac:dyDescent="0.25">
      <c r="A4055" s="68" t="s">
        <v>26225</v>
      </c>
      <c r="B4055" s="69" t="s">
        <v>26224</v>
      </c>
      <c r="C4055" s="69" t="s">
        <v>26223</v>
      </c>
      <c r="D4055" s="69" t="s">
        <v>4836</v>
      </c>
      <c r="E4055" s="69"/>
      <c r="F4055" s="69" t="s">
        <v>1300</v>
      </c>
      <c r="G4055" s="69" t="s">
        <v>1943</v>
      </c>
      <c r="H4055" s="69" t="s">
        <v>962</v>
      </c>
      <c r="I4055" s="70">
        <v>6375.96</v>
      </c>
      <c r="J4055" s="69" t="s">
        <v>4591</v>
      </c>
      <c r="K4055" s="69" t="s">
        <v>26222</v>
      </c>
      <c r="L4055" s="70">
        <v>6375.96</v>
      </c>
      <c r="M4055" s="69"/>
      <c r="N4055" s="69" t="s">
        <v>26221</v>
      </c>
      <c r="O4055" s="69"/>
      <c r="P4055" s="69" t="s">
        <v>1645</v>
      </c>
      <c r="Q4055" s="69" t="s">
        <v>2620</v>
      </c>
      <c r="R4055" s="69"/>
      <c r="S4055" s="70">
        <v>6375.96</v>
      </c>
      <c r="T4055" s="70"/>
      <c r="U4055" s="69" t="s">
        <v>2620</v>
      </c>
      <c r="V4055" s="73">
        <v>89</v>
      </c>
      <c r="W4055" s="69" t="s">
        <v>2620</v>
      </c>
      <c r="X4055" s="69"/>
      <c r="Y4055" s="70"/>
      <c r="Z4055" s="69">
        <v>0</v>
      </c>
      <c r="AA4055" s="69" t="s">
        <v>989</v>
      </c>
      <c r="AB4055" s="69" t="s">
        <v>1144</v>
      </c>
      <c r="AC4055" s="69"/>
    </row>
    <row r="4056" spans="1:29" x14ac:dyDescent="0.25">
      <c r="A4056" s="71" t="s">
        <v>193</v>
      </c>
      <c r="B4056" s="71"/>
      <c r="C4056" s="71"/>
      <c r="D4056" s="71"/>
      <c r="E4056" s="71"/>
      <c r="F4056" s="71"/>
      <c r="G4056" s="71"/>
      <c r="H4056" s="71"/>
      <c r="I4056" s="72">
        <v>6375.96</v>
      </c>
      <c r="J4056" s="71"/>
      <c r="K4056" s="71"/>
      <c r="L4056" s="72">
        <v>6375.96</v>
      </c>
      <c r="M4056" s="72">
        <v>0</v>
      </c>
      <c r="N4056" s="71"/>
      <c r="O4056" s="71"/>
      <c r="P4056" s="71"/>
      <c r="Q4056" s="71"/>
      <c r="R4056" s="71"/>
      <c r="S4056" s="72">
        <v>6375.96</v>
      </c>
      <c r="T4056" s="72">
        <v>6375.96</v>
      </c>
      <c r="U4056" s="71"/>
      <c r="V4056" s="71"/>
      <c r="W4056" s="71"/>
      <c r="X4056" s="72">
        <v>0</v>
      </c>
      <c r="Y4056" s="72">
        <v>0</v>
      </c>
      <c r="Z4056" s="72">
        <v>6375.96</v>
      </c>
      <c r="AA4056" s="69"/>
      <c r="AB4056" s="69"/>
      <c r="AC4056" s="69"/>
    </row>
    <row r="4057" spans="1:29" ht="20" x14ac:dyDescent="0.25">
      <c r="A4057" s="68" t="s">
        <v>26220</v>
      </c>
      <c r="B4057" s="69" t="s">
        <v>26219</v>
      </c>
      <c r="C4057" s="69" t="s">
        <v>26218</v>
      </c>
      <c r="D4057" s="69" t="s">
        <v>6422</v>
      </c>
      <c r="E4057" s="69"/>
      <c r="F4057" s="69" t="s">
        <v>1300</v>
      </c>
      <c r="G4057" s="69" t="s">
        <v>995</v>
      </c>
      <c r="H4057" s="69" t="s">
        <v>962</v>
      </c>
      <c r="I4057" s="70">
        <v>18404.759999999998</v>
      </c>
      <c r="J4057" s="69" t="s">
        <v>4591</v>
      </c>
      <c r="K4057" s="69" t="s">
        <v>26217</v>
      </c>
      <c r="L4057" s="70">
        <v>18404.759999999998</v>
      </c>
      <c r="M4057" s="69"/>
      <c r="N4057" s="69" t="s">
        <v>26216</v>
      </c>
      <c r="O4057" s="69"/>
      <c r="P4057" s="69" t="s">
        <v>1185</v>
      </c>
      <c r="Q4057" s="69" t="s">
        <v>2229</v>
      </c>
      <c r="R4057" s="69"/>
      <c r="S4057" s="70">
        <v>18404.759999999998</v>
      </c>
      <c r="T4057" s="70"/>
      <c r="U4057" s="69" t="s">
        <v>1738</v>
      </c>
      <c r="V4057" s="73">
        <v>133</v>
      </c>
      <c r="W4057" s="69" t="s">
        <v>1738</v>
      </c>
      <c r="X4057" s="69"/>
      <c r="Y4057" s="70"/>
      <c r="Z4057" s="69">
        <v>93.96</v>
      </c>
      <c r="AA4057" s="69" t="s">
        <v>989</v>
      </c>
      <c r="AB4057" s="69" t="s">
        <v>1144</v>
      </c>
      <c r="AC4057" s="69"/>
    </row>
    <row r="4058" spans="1:29" x14ac:dyDescent="0.25">
      <c r="A4058" s="71" t="s">
        <v>193</v>
      </c>
      <c r="B4058" s="71"/>
      <c r="C4058" s="71"/>
      <c r="D4058" s="71"/>
      <c r="E4058" s="71"/>
      <c r="F4058" s="71"/>
      <c r="G4058" s="71"/>
      <c r="H4058" s="71"/>
      <c r="I4058" s="72">
        <v>18404.759999999998</v>
      </c>
      <c r="J4058" s="71"/>
      <c r="K4058" s="71"/>
      <c r="L4058" s="72">
        <v>18404.759999999998</v>
      </c>
      <c r="M4058" s="72">
        <v>0</v>
      </c>
      <c r="N4058" s="71"/>
      <c r="O4058" s="71"/>
      <c r="P4058" s="71"/>
      <c r="Q4058" s="71"/>
      <c r="R4058" s="71"/>
      <c r="S4058" s="72">
        <v>18404.759999999998</v>
      </c>
      <c r="T4058" s="72">
        <v>18404.759999999998</v>
      </c>
      <c r="U4058" s="71"/>
      <c r="V4058" s="71"/>
      <c r="W4058" s="71"/>
      <c r="X4058" s="72">
        <v>0</v>
      </c>
      <c r="Y4058" s="72">
        <v>93.96</v>
      </c>
      <c r="Z4058" s="72">
        <v>18498.719999999998</v>
      </c>
      <c r="AA4058" s="69"/>
      <c r="AB4058" s="69"/>
      <c r="AC4058" s="69"/>
    </row>
    <row r="4059" spans="1:29" ht="160" x14ac:dyDescent="0.25">
      <c r="A4059" s="68" t="s">
        <v>26215</v>
      </c>
      <c r="B4059" s="69" t="s">
        <v>26214</v>
      </c>
      <c r="C4059" s="69" t="s">
        <v>26213</v>
      </c>
      <c r="D4059" s="69" t="s">
        <v>890</v>
      </c>
      <c r="E4059" s="69"/>
      <c r="F4059" s="69" t="s">
        <v>1963</v>
      </c>
      <c r="G4059" s="69" t="s">
        <v>1367</v>
      </c>
      <c r="H4059" s="69" t="s">
        <v>962</v>
      </c>
      <c r="I4059" s="70">
        <v>62183.5</v>
      </c>
      <c r="J4059" s="69" t="s">
        <v>4591</v>
      </c>
      <c r="K4059" s="69" t="s">
        <v>26212</v>
      </c>
      <c r="L4059" s="70">
        <v>62183.5</v>
      </c>
      <c r="M4059" s="69"/>
      <c r="N4059" s="69" t="s">
        <v>26211</v>
      </c>
      <c r="O4059" s="69" t="s">
        <v>26211</v>
      </c>
      <c r="P4059" s="69" t="s">
        <v>1374</v>
      </c>
      <c r="Q4059" s="69" t="s">
        <v>1287</v>
      </c>
      <c r="R4059" s="69" t="s">
        <v>2028</v>
      </c>
      <c r="S4059" s="70">
        <v>62183.5</v>
      </c>
      <c r="T4059" s="70"/>
      <c r="U4059" s="69" t="s">
        <v>1611</v>
      </c>
      <c r="V4059" s="73">
        <v>47</v>
      </c>
      <c r="W4059" s="69" t="s">
        <v>1287</v>
      </c>
      <c r="X4059" s="69"/>
      <c r="Y4059" s="70"/>
      <c r="Z4059" s="69">
        <v>174.38</v>
      </c>
      <c r="AA4059" s="69" t="s">
        <v>989</v>
      </c>
      <c r="AB4059" s="69" t="s">
        <v>1144</v>
      </c>
      <c r="AC4059" s="69"/>
    </row>
    <row r="4060" spans="1:29" x14ac:dyDescent="0.25">
      <c r="A4060" s="71" t="s">
        <v>193</v>
      </c>
      <c r="B4060" s="71"/>
      <c r="C4060" s="71"/>
      <c r="D4060" s="71"/>
      <c r="E4060" s="71"/>
      <c r="F4060" s="71"/>
      <c r="G4060" s="71"/>
      <c r="H4060" s="71"/>
      <c r="I4060" s="72">
        <v>62183.5</v>
      </c>
      <c r="J4060" s="71"/>
      <c r="K4060" s="71"/>
      <c r="L4060" s="72">
        <v>62183.5</v>
      </c>
      <c r="M4060" s="72">
        <v>0</v>
      </c>
      <c r="N4060" s="71"/>
      <c r="O4060" s="71"/>
      <c r="P4060" s="71"/>
      <c r="Q4060" s="71"/>
      <c r="R4060" s="71"/>
      <c r="S4060" s="72">
        <v>62183.5</v>
      </c>
      <c r="T4060" s="72">
        <v>62183.5</v>
      </c>
      <c r="U4060" s="71"/>
      <c r="V4060" s="71"/>
      <c r="W4060" s="71"/>
      <c r="X4060" s="72">
        <v>0</v>
      </c>
      <c r="Y4060" s="72">
        <v>174.38</v>
      </c>
      <c r="Z4060" s="72">
        <v>62357.88</v>
      </c>
      <c r="AA4060" s="69"/>
      <c r="AB4060" s="69"/>
      <c r="AC4060" s="69"/>
    </row>
    <row r="4061" spans="1:29" ht="50" x14ac:dyDescent="0.25">
      <c r="A4061" s="68" t="s">
        <v>26210</v>
      </c>
      <c r="B4061" s="69" t="s">
        <v>26209</v>
      </c>
      <c r="C4061" s="69" t="s">
        <v>26208</v>
      </c>
      <c r="D4061" s="69" t="s">
        <v>4056</v>
      </c>
      <c r="E4061" s="69"/>
      <c r="F4061" s="69" t="s">
        <v>1413</v>
      </c>
      <c r="G4061" s="69" t="s">
        <v>1259</v>
      </c>
      <c r="H4061" s="69" t="s">
        <v>962</v>
      </c>
      <c r="I4061" s="70">
        <v>28797.49</v>
      </c>
      <c r="J4061" s="69" t="s">
        <v>4591</v>
      </c>
      <c r="K4061" s="69" t="s">
        <v>26207</v>
      </c>
      <c r="L4061" s="70">
        <v>11858.72</v>
      </c>
      <c r="M4061" s="69"/>
      <c r="N4061" s="69" t="s">
        <v>26206</v>
      </c>
      <c r="O4061" s="69" t="s">
        <v>26206</v>
      </c>
      <c r="P4061" s="69" t="s">
        <v>3480</v>
      </c>
      <c r="Q4061" s="69" t="s">
        <v>1002</v>
      </c>
      <c r="R4061" s="69" t="s">
        <v>1484</v>
      </c>
      <c r="S4061" s="70">
        <v>11858.72</v>
      </c>
      <c r="T4061" s="70"/>
      <c r="U4061" s="69" t="s">
        <v>1393</v>
      </c>
      <c r="V4061" s="73">
        <v>80</v>
      </c>
      <c r="W4061" s="69" t="s">
        <v>1002</v>
      </c>
      <c r="X4061" s="69"/>
      <c r="Y4061" s="70"/>
      <c r="Z4061" s="69">
        <v>22.76</v>
      </c>
      <c r="AA4061" s="69" t="s">
        <v>989</v>
      </c>
      <c r="AB4061" s="69" t="s">
        <v>1144</v>
      </c>
      <c r="AC4061" s="69"/>
    </row>
    <row r="4062" spans="1:29" x14ac:dyDescent="0.25">
      <c r="A4062" s="69"/>
      <c r="B4062" s="69"/>
      <c r="C4062" s="69"/>
      <c r="D4062" s="69"/>
      <c r="E4062" s="69"/>
      <c r="F4062" s="69"/>
      <c r="G4062" s="69"/>
      <c r="H4062" s="69"/>
      <c r="I4062" s="69"/>
      <c r="J4062" s="69"/>
      <c r="K4062" s="69" t="s">
        <v>26205</v>
      </c>
      <c r="L4062" s="70">
        <v>5567.62</v>
      </c>
      <c r="M4062" s="69"/>
      <c r="N4062" s="69" t="s">
        <v>26204</v>
      </c>
      <c r="O4062" s="69"/>
      <c r="P4062" s="69" t="s">
        <v>2711</v>
      </c>
      <c r="Q4062" s="69" t="s">
        <v>1502</v>
      </c>
      <c r="R4062" s="69"/>
      <c r="S4062" s="70">
        <v>5567.62</v>
      </c>
      <c r="T4062" s="70"/>
      <c r="U4062" s="69" t="s">
        <v>1502</v>
      </c>
      <c r="V4062" s="73">
        <v>84</v>
      </c>
      <c r="W4062" s="69" t="s">
        <v>1502</v>
      </c>
      <c r="X4062" s="69"/>
      <c r="Y4062" s="70"/>
      <c r="Z4062" s="69">
        <v>0</v>
      </c>
      <c r="AA4062" s="69"/>
      <c r="AB4062" s="69" t="s">
        <v>1191</v>
      </c>
      <c r="AC4062" s="69"/>
    </row>
    <row r="4063" spans="1:29" x14ac:dyDescent="0.25">
      <c r="A4063" s="69"/>
      <c r="B4063" s="69"/>
      <c r="C4063" s="69"/>
      <c r="D4063" s="69"/>
      <c r="E4063" s="69"/>
      <c r="F4063" s="69"/>
      <c r="G4063" s="69"/>
      <c r="H4063" s="69"/>
      <c r="I4063" s="69"/>
      <c r="J4063" s="69"/>
      <c r="K4063" s="69" t="s">
        <v>26203</v>
      </c>
      <c r="L4063" s="70">
        <v>11371.15</v>
      </c>
      <c r="M4063" s="69"/>
      <c r="N4063" s="69" t="s">
        <v>26202</v>
      </c>
      <c r="O4063" s="69"/>
      <c r="P4063" s="69" t="s">
        <v>2011</v>
      </c>
      <c r="Q4063" s="69" t="s">
        <v>1174</v>
      </c>
      <c r="R4063" s="69"/>
      <c r="S4063" s="70">
        <v>11371.15</v>
      </c>
      <c r="T4063" s="70"/>
      <c r="U4063" s="69" t="s">
        <v>1174</v>
      </c>
      <c r="V4063" s="73">
        <v>60</v>
      </c>
      <c r="W4063" s="69" t="s">
        <v>1174</v>
      </c>
      <c r="X4063" s="69"/>
      <c r="Y4063" s="70"/>
      <c r="Z4063" s="69">
        <v>0</v>
      </c>
      <c r="AA4063" s="69"/>
      <c r="AB4063" s="69" t="s">
        <v>1144</v>
      </c>
      <c r="AC4063" s="69"/>
    </row>
    <row r="4064" spans="1:29" x14ac:dyDescent="0.25">
      <c r="A4064" s="71" t="s">
        <v>193</v>
      </c>
      <c r="B4064" s="71"/>
      <c r="C4064" s="71"/>
      <c r="D4064" s="71"/>
      <c r="E4064" s="71"/>
      <c r="F4064" s="71"/>
      <c r="G4064" s="71"/>
      <c r="H4064" s="71"/>
      <c r="I4064" s="72">
        <v>28797.49</v>
      </c>
      <c r="J4064" s="71"/>
      <c r="K4064" s="71"/>
      <c r="L4064" s="72">
        <v>28797.489999999998</v>
      </c>
      <c r="M4064" s="72">
        <v>3.637978807091713E-12</v>
      </c>
      <c r="N4064" s="71"/>
      <c r="O4064" s="71"/>
      <c r="P4064" s="71"/>
      <c r="Q4064" s="71"/>
      <c r="R4064" s="71"/>
      <c r="S4064" s="72">
        <v>28797.489999999998</v>
      </c>
      <c r="T4064" s="72">
        <v>28797.49</v>
      </c>
      <c r="U4064" s="71"/>
      <c r="V4064" s="71"/>
      <c r="W4064" s="71"/>
      <c r="X4064" s="72">
        <v>-3.637978807091713E-12</v>
      </c>
      <c r="Y4064" s="72">
        <v>22.76</v>
      </c>
      <c r="Z4064" s="72">
        <v>28820.25</v>
      </c>
      <c r="AA4064" s="69"/>
      <c r="AB4064" s="69"/>
      <c r="AC4064" s="69"/>
    </row>
    <row r="4065" spans="1:29" ht="30" x14ac:dyDescent="0.25">
      <c r="A4065" s="68" t="s">
        <v>26201</v>
      </c>
      <c r="B4065" s="69" t="s">
        <v>26200</v>
      </c>
      <c r="C4065" s="69" t="s">
        <v>26199</v>
      </c>
      <c r="D4065" s="69" t="s">
        <v>4611</v>
      </c>
      <c r="E4065" s="69"/>
      <c r="F4065" s="69" t="s">
        <v>1413</v>
      </c>
      <c r="G4065" s="69" t="s">
        <v>1869</v>
      </c>
      <c r="H4065" s="69" t="s">
        <v>962</v>
      </c>
      <c r="I4065" s="70">
        <v>42081.32</v>
      </c>
      <c r="J4065" s="69" t="s">
        <v>4591</v>
      </c>
      <c r="K4065" s="69" t="s">
        <v>26198</v>
      </c>
      <c r="L4065" s="70">
        <v>42081.32</v>
      </c>
      <c r="M4065" s="69"/>
      <c r="N4065" s="69" t="s">
        <v>26197</v>
      </c>
      <c r="O4065" s="69" t="s">
        <v>26197</v>
      </c>
      <c r="P4065" s="69" t="s">
        <v>1379</v>
      </c>
      <c r="Q4065" s="69" t="s">
        <v>2020</v>
      </c>
      <c r="R4065" s="69" t="s">
        <v>1741</v>
      </c>
      <c r="S4065" s="70">
        <v>42081.32</v>
      </c>
      <c r="T4065" s="70"/>
      <c r="U4065" s="69" t="s">
        <v>2118</v>
      </c>
      <c r="V4065" s="73">
        <v>136</v>
      </c>
      <c r="W4065" s="69" t="s">
        <v>2020</v>
      </c>
      <c r="X4065" s="69"/>
      <c r="Y4065" s="70"/>
      <c r="Z4065" s="69">
        <v>189.32</v>
      </c>
      <c r="AA4065" s="69" t="s">
        <v>989</v>
      </c>
      <c r="AB4065" s="69" t="s">
        <v>1144</v>
      </c>
      <c r="AC4065" s="69"/>
    </row>
    <row r="4066" spans="1:29" x14ac:dyDescent="0.25">
      <c r="A4066" s="71" t="s">
        <v>193</v>
      </c>
      <c r="B4066" s="71"/>
      <c r="C4066" s="71"/>
      <c r="D4066" s="71"/>
      <c r="E4066" s="71"/>
      <c r="F4066" s="71"/>
      <c r="G4066" s="71"/>
      <c r="H4066" s="71"/>
      <c r="I4066" s="72">
        <v>42081.32</v>
      </c>
      <c r="J4066" s="71"/>
      <c r="K4066" s="71"/>
      <c r="L4066" s="72">
        <v>42081.32</v>
      </c>
      <c r="M4066" s="72">
        <v>0</v>
      </c>
      <c r="N4066" s="71"/>
      <c r="O4066" s="71"/>
      <c r="P4066" s="71"/>
      <c r="Q4066" s="71"/>
      <c r="R4066" s="71"/>
      <c r="S4066" s="72">
        <v>42081.32</v>
      </c>
      <c r="T4066" s="72">
        <v>42081.32</v>
      </c>
      <c r="U4066" s="71"/>
      <c r="V4066" s="71"/>
      <c r="W4066" s="71"/>
      <c r="X4066" s="72">
        <v>0</v>
      </c>
      <c r="Y4066" s="72">
        <v>189.32</v>
      </c>
      <c r="Z4066" s="72">
        <v>42270.64</v>
      </c>
      <c r="AA4066" s="69"/>
      <c r="AB4066" s="69"/>
      <c r="AC4066" s="69"/>
    </row>
    <row r="4067" spans="1:29" ht="30" x14ac:dyDescent="0.25">
      <c r="A4067" s="68" t="s">
        <v>26196</v>
      </c>
      <c r="B4067" s="69" t="s">
        <v>26195</v>
      </c>
      <c r="C4067" s="69" t="s">
        <v>26194</v>
      </c>
      <c r="D4067" s="69" t="s">
        <v>25297</v>
      </c>
      <c r="E4067" s="69"/>
      <c r="F4067" s="69" t="s">
        <v>1413</v>
      </c>
      <c r="G4067" s="69" t="s">
        <v>1268</v>
      </c>
      <c r="H4067" s="69" t="s">
        <v>962</v>
      </c>
      <c r="I4067" s="70">
        <v>8318.27</v>
      </c>
      <c r="J4067" s="69" t="s">
        <v>4591</v>
      </c>
      <c r="K4067" s="69" t="s">
        <v>26193</v>
      </c>
      <c r="L4067" s="70">
        <v>8318.27</v>
      </c>
      <c r="M4067" s="69"/>
      <c r="N4067" s="69" t="s">
        <v>26192</v>
      </c>
      <c r="O4067" s="69"/>
      <c r="P4067" s="69" t="s">
        <v>1886</v>
      </c>
      <c r="Q4067" s="69" t="s">
        <v>1886</v>
      </c>
      <c r="R4067" s="69"/>
      <c r="S4067" s="70">
        <v>8318.27</v>
      </c>
      <c r="T4067" s="70"/>
      <c r="U4067" s="69" t="s">
        <v>1886</v>
      </c>
      <c r="V4067" s="73">
        <v>0</v>
      </c>
      <c r="W4067" s="69" t="s">
        <v>1886</v>
      </c>
      <c r="X4067" s="69"/>
      <c r="Y4067" s="70"/>
      <c r="Z4067" s="69">
        <v>0</v>
      </c>
      <c r="AA4067" s="69" t="s">
        <v>989</v>
      </c>
      <c r="AB4067" s="69" t="s">
        <v>1144</v>
      </c>
      <c r="AC4067" s="69"/>
    </row>
    <row r="4068" spans="1:29" x14ac:dyDescent="0.25">
      <c r="A4068" s="71" t="s">
        <v>193</v>
      </c>
      <c r="B4068" s="71"/>
      <c r="C4068" s="71"/>
      <c r="D4068" s="71"/>
      <c r="E4068" s="71"/>
      <c r="F4068" s="71"/>
      <c r="G4068" s="71"/>
      <c r="H4068" s="71"/>
      <c r="I4068" s="72">
        <v>8318.27</v>
      </c>
      <c r="J4068" s="71"/>
      <c r="K4068" s="71"/>
      <c r="L4068" s="72">
        <v>8318.27</v>
      </c>
      <c r="M4068" s="72">
        <v>0</v>
      </c>
      <c r="N4068" s="71"/>
      <c r="O4068" s="71"/>
      <c r="P4068" s="71"/>
      <c r="Q4068" s="71"/>
      <c r="R4068" s="71"/>
      <c r="S4068" s="72">
        <v>8318.27</v>
      </c>
      <c r="T4068" s="72">
        <v>8318.27</v>
      </c>
      <c r="U4068" s="71"/>
      <c r="V4068" s="71"/>
      <c r="W4068" s="71"/>
      <c r="X4068" s="72">
        <v>0</v>
      </c>
      <c r="Y4068" s="72">
        <v>0</v>
      </c>
      <c r="Z4068" s="72">
        <v>8318.27</v>
      </c>
      <c r="AA4068" s="69"/>
      <c r="AB4068" s="69"/>
      <c r="AC4068" s="69"/>
    </row>
    <row r="4069" spans="1:29" ht="30" x14ac:dyDescent="0.25">
      <c r="A4069" s="68" t="s">
        <v>26191</v>
      </c>
      <c r="B4069" s="69" t="s">
        <v>26190</v>
      </c>
      <c r="C4069" s="69" t="s">
        <v>26189</v>
      </c>
      <c r="D4069" s="69" t="s">
        <v>1876</v>
      </c>
      <c r="E4069" s="69"/>
      <c r="F4069" s="69" t="s">
        <v>2534</v>
      </c>
      <c r="G4069" s="69" t="s">
        <v>2054</v>
      </c>
      <c r="H4069" s="69" t="s">
        <v>962</v>
      </c>
      <c r="I4069" s="70">
        <v>30605.75</v>
      </c>
      <c r="J4069" s="69" t="s">
        <v>4591</v>
      </c>
      <c r="K4069" s="69" t="s">
        <v>26188</v>
      </c>
      <c r="L4069" s="70">
        <v>30605.75</v>
      </c>
      <c r="M4069" s="69"/>
      <c r="N4069" s="69" t="s">
        <v>26187</v>
      </c>
      <c r="O4069" s="69" t="s">
        <v>26187</v>
      </c>
      <c r="P4069" s="69" t="s">
        <v>1263</v>
      </c>
      <c r="Q4069" s="69" t="s">
        <v>1484</v>
      </c>
      <c r="R4069" s="69" t="s">
        <v>1210</v>
      </c>
      <c r="S4069" s="70">
        <v>30605.75</v>
      </c>
      <c r="T4069" s="70"/>
      <c r="U4069" s="69" t="s">
        <v>2118</v>
      </c>
      <c r="V4069" s="73">
        <v>122</v>
      </c>
      <c r="W4069" s="69" t="s">
        <v>1484</v>
      </c>
      <c r="X4069" s="69"/>
      <c r="Y4069" s="70"/>
      <c r="Z4069" s="69">
        <v>113.54</v>
      </c>
      <c r="AA4069" s="69" t="s">
        <v>989</v>
      </c>
      <c r="AB4069" s="69" t="s">
        <v>1144</v>
      </c>
      <c r="AC4069" s="69"/>
    </row>
    <row r="4070" spans="1:29" x14ac:dyDescent="0.25">
      <c r="A4070" s="71" t="s">
        <v>193</v>
      </c>
      <c r="B4070" s="71"/>
      <c r="C4070" s="71"/>
      <c r="D4070" s="71"/>
      <c r="E4070" s="71"/>
      <c r="F4070" s="71"/>
      <c r="G4070" s="71"/>
      <c r="H4070" s="71"/>
      <c r="I4070" s="72">
        <v>30605.75</v>
      </c>
      <c r="J4070" s="71"/>
      <c r="K4070" s="71"/>
      <c r="L4070" s="72">
        <v>30605.75</v>
      </c>
      <c r="M4070" s="72">
        <v>0</v>
      </c>
      <c r="N4070" s="71"/>
      <c r="O4070" s="71"/>
      <c r="P4070" s="71"/>
      <c r="Q4070" s="71"/>
      <c r="R4070" s="71"/>
      <c r="S4070" s="72">
        <v>30605.75</v>
      </c>
      <c r="T4070" s="72">
        <v>30605.75</v>
      </c>
      <c r="U4070" s="71"/>
      <c r="V4070" s="71"/>
      <c r="W4070" s="71"/>
      <c r="X4070" s="72">
        <v>0</v>
      </c>
      <c r="Y4070" s="72">
        <v>113.54</v>
      </c>
      <c r="Z4070" s="72">
        <v>30719.29</v>
      </c>
      <c r="AA4070" s="69"/>
      <c r="AB4070" s="69"/>
      <c r="AC4070" s="69"/>
    </row>
    <row r="4071" spans="1:29" ht="20" x14ac:dyDescent="0.25">
      <c r="A4071" s="68" t="s">
        <v>26186</v>
      </c>
      <c r="B4071" s="69" t="s">
        <v>25816</v>
      </c>
      <c r="C4071" s="69" t="s">
        <v>26185</v>
      </c>
      <c r="D4071" s="69" t="s">
        <v>4611</v>
      </c>
      <c r="E4071" s="69"/>
      <c r="F4071" s="69" t="s">
        <v>2534</v>
      </c>
      <c r="G4071" s="69" t="s">
        <v>1869</v>
      </c>
      <c r="H4071" s="69" t="s">
        <v>962</v>
      </c>
      <c r="I4071" s="70">
        <v>1462.54</v>
      </c>
      <c r="J4071" s="69" t="s">
        <v>4591</v>
      </c>
      <c r="K4071" s="69" t="s">
        <v>26184</v>
      </c>
      <c r="L4071" s="70">
        <v>1462.54</v>
      </c>
      <c r="M4071" s="69"/>
      <c r="N4071" s="69" t="s">
        <v>26183</v>
      </c>
      <c r="O4071" s="69"/>
      <c r="P4071" s="69" t="s">
        <v>1332</v>
      </c>
      <c r="Q4071" s="69" t="s">
        <v>2017</v>
      </c>
      <c r="R4071" s="69"/>
      <c r="S4071" s="70">
        <v>1462.54</v>
      </c>
      <c r="T4071" s="70"/>
      <c r="U4071" s="69" t="s">
        <v>2017</v>
      </c>
      <c r="V4071" s="73">
        <v>90</v>
      </c>
      <c r="W4071" s="69" t="s">
        <v>2017</v>
      </c>
      <c r="X4071" s="69"/>
      <c r="Y4071" s="70"/>
      <c r="Z4071" s="69">
        <v>0</v>
      </c>
      <c r="AA4071" s="69" t="s">
        <v>989</v>
      </c>
      <c r="AB4071" s="69" t="s">
        <v>1144</v>
      </c>
      <c r="AC4071" s="69"/>
    </row>
    <row r="4072" spans="1:29" x14ac:dyDescent="0.25">
      <c r="A4072" s="71" t="s">
        <v>193</v>
      </c>
      <c r="B4072" s="71"/>
      <c r="C4072" s="71"/>
      <c r="D4072" s="71"/>
      <c r="E4072" s="71"/>
      <c r="F4072" s="71"/>
      <c r="G4072" s="71"/>
      <c r="H4072" s="71"/>
      <c r="I4072" s="72">
        <v>1462.54</v>
      </c>
      <c r="J4072" s="71"/>
      <c r="K4072" s="71"/>
      <c r="L4072" s="72">
        <v>1462.54</v>
      </c>
      <c r="M4072" s="72">
        <v>0</v>
      </c>
      <c r="N4072" s="71"/>
      <c r="O4072" s="71"/>
      <c r="P4072" s="71"/>
      <c r="Q4072" s="71"/>
      <c r="R4072" s="71"/>
      <c r="S4072" s="72">
        <v>1462.54</v>
      </c>
      <c r="T4072" s="72">
        <v>1462.54</v>
      </c>
      <c r="U4072" s="71"/>
      <c r="V4072" s="71"/>
      <c r="W4072" s="71"/>
      <c r="X4072" s="72">
        <v>0</v>
      </c>
      <c r="Y4072" s="72">
        <v>0</v>
      </c>
      <c r="Z4072" s="72">
        <v>1462.54</v>
      </c>
      <c r="AA4072" s="69"/>
      <c r="AB4072" s="69"/>
      <c r="AC4072" s="69"/>
    </row>
    <row r="4073" spans="1:29" ht="20" x14ac:dyDescent="0.25">
      <c r="A4073" s="68" t="s">
        <v>26182</v>
      </c>
      <c r="B4073" s="69" t="s">
        <v>26181</v>
      </c>
      <c r="C4073" s="69" t="s">
        <v>26180</v>
      </c>
      <c r="D4073" s="69" t="s">
        <v>5439</v>
      </c>
      <c r="E4073" s="69"/>
      <c r="F4073" s="69" t="s">
        <v>1142</v>
      </c>
      <c r="G4073" s="69" t="s">
        <v>1849</v>
      </c>
      <c r="H4073" s="69" t="s">
        <v>962</v>
      </c>
      <c r="I4073" s="70">
        <v>18853.75</v>
      </c>
      <c r="J4073" s="69" t="s">
        <v>4591</v>
      </c>
      <c r="K4073" s="69" t="s">
        <v>26179</v>
      </c>
      <c r="L4073" s="70">
        <v>18853.75</v>
      </c>
      <c r="M4073" s="69"/>
      <c r="N4073" s="69" t="s">
        <v>26178</v>
      </c>
      <c r="O4073" s="69"/>
      <c r="P4073" s="69" t="s">
        <v>2516</v>
      </c>
      <c r="Q4073" s="69" t="s">
        <v>993</v>
      </c>
      <c r="R4073" s="69"/>
      <c r="S4073" s="70">
        <v>18853.75</v>
      </c>
      <c r="T4073" s="70"/>
      <c r="U4073" s="69" t="s">
        <v>993</v>
      </c>
      <c r="V4073" s="73">
        <v>109</v>
      </c>
      <c r="W4073" s="69" t="s">
        <v>993</v>
      </c>
      <c r="X4073" s="69"/>
      <c r="Y4073" s="70"/>
      <c r="Z4073" s="69">
        <v>41.65</v>
      </c>
      <c r="AA4073" s="69" t="s">
        <v>989</v>
      </c>
      <c r="AB4073" s="69" t="s">
        <v>1144</v>
      </c>
      <c r="AC4073" s="69"/>
    </row>
    <row r="4074" spans="1:29" x14ac:dyDescent="0.25">
      <c r="A4074" s="71" t="s">
        <v>193</v>
      </c>
      <c r="B4074" s="71"/>
      <c r="C4074" s="71"/>
      <c r="D4074" s="71"/>
      <c r="E4074" s="71"/>
      <c r="F4074" s="71"/>
      <c r="G4074" s="71"/>
      <c r="H4074" s="71"/>
      <c r="I4074" s="72">
        <v>18853.75</v>
      </c>
      <c r="J4074" s="71"/>
      <c r="K4074" s="71"/>
      <c r="L4074" s="72">
        <v>18853.75</v>
      </c>
      <c r="M4074" s="72">
        <v>0</v>
      </c>
      <c r="N4074" s="71"/>
      <c r="O4074" s="71"/>
      <c r="P4074" s="71"/>
      <c r="Q4074" s="71"/>
      <c r="R4074" s="71"/>
      <c r="S4074" s="72">
        <v>18853.75</v>
      </c>
      <c r="T4074" s="72">
        <v>18853.75</v>
      </c>
      <c r="U4074" s="71"/>
      <c r="V4074" s="71"/>
      <c r="W4074" s="71"/>
      <c r="X4074" s="72">
        <v>0</v>
      </c>
      <c r="Y4074" s="72">
        <v>41.65</v>
      </c>
      <c r="Z4074" s="72">
        <v>18895.400000000001</v>
      </c>
      <c r="AA4074" s="69"/>
      <c r="AB4074" s="69"/>
      <c r="AC4074" s="69"/>
    </row>
    <row r="4075" spans="1:29" ht="20" x14ac:dyDescent="0.25">
      <c r="A4075" s="68" t="s">
        <v>26177</v>
      </c>
      <c r="B4075" s="69" t="s">
        <v>26176</v>
      </c>
      <c r="C4075" s="69" t="s">
        <v>26175</v>
      </c>
      <c r="D4075" s="69" t="s">
        <v>5439</v>
      </c>
      <c r="E4075" s="69"/>
      <c r="F4075" s="69" t="s">
        <v>1142</v>
      </c>
      <c r="G4075" s="69" t="s">
        <v>1849</v>
      </c>
      <c r="H4075" s="69" t="s">
        <v>962</v>
      </c>
      <c r="I4075" s="70">
        <v>12883.09</v>
      </c>
      <c r="J4075" s="69" t="s">
        <v>4591</v>
      </c>
      <c r="K4075" s="69" t="s">
        <v>26174</v>
      </c>
      <c r="L4075" s="70">
        <v>12883.09</v>
      </c>
      <c r="M4075" s="69"/>
      <c r="N4075" s="69" t="s">
        <v>26173</v>
      </c>
      <c r="O4075" s="69" t="s">
        <v>26173</v>
      </c>
      <c r="P4075" s="69" t="s">
        <v>1250</v>
      </c>
      <c r="Q4075" s="69" t="s">
        <v>1048</v>
      </c>
      <c r="R4075" s="69" t="s">
        <v>1030</v>
      </c>
      <c r="S4075" s="70">
        <v>12883.09</v>
      </c>
      <c r="T4075" s="70"/>
      <c r="U4075" s="69" t="s">
        <v>2017</v>
      </c>
      <c r="V4075" s="73">
        <v>139</v>
      </c>
      <c r="W4075" s="69" t="s">
        <v>1048</v>
      </c>
      <c r="X4075" s="69"/>
      <c r="Y4075" s="70"/>
      <c r="Z4075" s="69">
        <v>54.12</v>
      </c>
      <c r="AA4075" s="69" t="s">
        <v>989</v>
      </c>
      <c r="AB4075" s="69" t="s">
        <v>1144</v>
      </c>
      <c r="AC4075" s="69"/>
    </row>
    <row r="4076" spans="1:29" x14ac:dyDescent="0.25">
      <c r="A4076" s="71" t="s">
        <v>193</v>
      </c>
      <c r="B4076" s="71"/>
      <c r="C4076" s="71"/>
      <c r="D4076" s="71"/>
      <c r="E4076" s="71"/>
      <c r="F4076" s="71"/>
      <c r="G4076" s="71"/>
      <c r="H4076" s="71"/>
      <c r="I4076" s="72">
        <v>12883.09</v>
      </c>
      <c r="J4076" s="71"/>
      <c r="K4076" s="71"/>
      <c r="L4076" s="72">
        <v>12883.09</v>
      </c>
      <c r="M4076" s="72">
        <v>0</v>
      </c>
      <c r="N4076" s="71"/>
      <c r="O4076" s="71"/>
      <c r="P4076" s="71"/>
      <c r="Q4076" s="71"/>
      <c r="R4076" s="71"/>
      <c r="S4076" s="72">
        <v>12883.09</v>
      </c>
      <c r="T4076" s="72">
        <v>12883.09</v>
      </c>
      <c r="U4076" s="71"/>
      <c r="V4076" s="71"/>
      <c r="W4076" s="71"/>
      <c r="X4076" s="72">
        <v>0</v>
      </c>
      <c r="Y4076" s="72">
        <v>54.12</v>
      </c>
      <c r="Z4076" s="72">
        <v>12937.210000000001</v>
      </c>
      <c r="AA4076" s="69"/>
      <c r="AB4076" s="69"/>
      <c r="AC4076" s="69"/>
    </row>
    <row r="4077" spans="1:29" ht="30" x14ac:dyDescent="0.25">
      <c r="A4077" s="68" t="s">
        <v>26172</v>
      </c>
      <c r="B4077" s="69" t="s">
        <v>26171</v>
      </c>
      <c r="C4077" s="69" t="s">
        <v>26170</v>
      </c>
      <c r="D4077" s="69" t="s">
        <v>4836</v>
      </c>
      <c r="E4077" s="69"/>
      <c r="F4077" s="69" t="s">
        <v>1142</v>
      </c>
      <c r="G4077" s="69" t="s">
        <v>1437</v>
      </c>
      <c r="H4077" s="69" t="s">
        <v>962</v>
      </c>
      <c r="I4077" s="70">
        <v>3207.43</v>
      </c>
      <c r="J4077" s="69" t="s">
        <v>4591</v>
      </c>
      <c r="K4077" s="69" t="s">
        <v>26169</v>
      </c>
      <c r="L4077" s="70">
        <v>3207.43</v>
      </c>
      <c r="M4077" s="69"/>
      <c r="N4077" s="69" t="s">
        <v>26168</v>
      </c>
      <c r="O4077" s="69" t="s">
        <v>26168</v>
      </c>
      <c r="P4077" s="69" t="s">
        <v>1257</v>
      </c>
      <c r="Q4077" s="69" t="s">
        <v>1018</v>
      </c>
      <c r="R4077" s="69" t="s">
        <v>1188</v>
      </c>
      <c r="S4077" s="70">
        <v>3207.43</v>
      </c>
      <c r="T4077" s="70"/>
      <c r="U4077" s="69" t="s">
        <v>1611</v>
      </c>
      <c r="V4077" s="73">
        <v>81</v>
      </c>
      <c r="W4077" s="69" t="s">
        <v>1018</v>
      </c>
      <c r="X4077" s="69"/>
      <c r="Y4077" s="70"/>
      <c r="Z4077" s="69">
        <v>8.74</v>
      </c>
      <c r="AA4077" s="69" t="s">
        <v>989</v>
      </c>
      <c r="AB4077" s="69" t="s">
        <v>1144</v>
      </c>
      <c r="AC4077" s="69"/>
    </row>
    <row r="4078" spans="1:29" x14ac:dyDescent="0.25">
      <c r="A4078" s="71" t="s">
        <v>193</v>
      </c>
      <c r="B4078" s="71"/>
      <c r="C4078" s="71"/>
      <c r="D4078" s="71"/>
      <c r="E4078" s="71"/>
      <c r="F4078" s="71"/>
      <c r="G4078" s="71"/>
      <c r="H4078" s="71"/>
      <c r="I4078" s="72">
        <v>3207.43</v>
      </c>
      <c r="J4078" s="71"/>
      <c r="K4078" s="71"/>
      <c r="L4078" s="72">
        <v>3207.43</v>
      </c>
      <c r="M4078" s="72">
        <v>0</v>
      </c>
      <c r="N4078" s="71"/>
      <c r="O4078" s="71"/>
      <c r="P4078" s="71"/>
      <c r="Q4078" s="71"/>
      <c r="R4078" s="71"/>
      <c r="S4078" s="72">
        <v>3207.43</v>
      </c>
      <c r="T4078" s="72">
        <v>3207.43</v>
      </c>
      <c r="U4078" s="71"/>
      <c r="V4078" s="71"/>
      <c r="W4078" s="71"/>
      <c r="X4078" s="72">
        <v>0</v>
      </c>
      <c r="Y4078" s="72">
        <v>8.74</v>
      </c>
      <c r="Z4078" s="72">
        <v>3216.1699999999996</v>
      </c>
      <c r="AA4078" s="69"/>
      <c r="AB4078" s="69"/>
      <c r="AC4078" s="69"/>
    </row>
    <row r="4079" spans="1:29" ht="30" x14ac:dyDescent="0.25">
      <c r="A4079" s="68" t="s">
        <v>26167</v>
      </c>
      <c r="B4079" s="69" t="s">
        <v>26166</v>
      </c>
      <c r="C4079" s="69" t="s">
        <v>26165</v>
      </c>
      <c r="D4079" s="69" t="s">
        <v>4859</v>
      </c>
      <c r="E4079" s="69"/>
      <c r="F4079" s="69" t="s">
        <v>1142</v>
      </c>
      <c r="G4079" s="69" t="s">
        <v>1437</v>
      </c>
      <c r="H4079" s="69" t="s">
        <v>962</v>
      </c>
      <c r="I4079" s="70">
        <v>9975</v>
      </c>
      <c r="J4079" s="69" t="s">
        <v>4591</v>
      </c>
      <c r="K4079" s="69" t="s">
        <v>26164</v>
      </c>
      <c r="L4079" s="70">
        <v>9975</v>
      </c>
      <c r="M4079" s="69"/>
      <c r="N4079" s="69" t="s">
        <v>26163</v>
      </c>
      <c r="O4079" s="69" t="s">
        <v>26163</v>
      </c>
      <c r="P4079" s="69" t="s">
        <v>4405</v>
      </c>
      <c r="Q4079" s="69" t="s">
        <v>1564</v>
      </c>
      <c r="R4079" s="69" t="s">
        <v>1088</v>
      </c>
      <c r="S4079" s="70">
        <v>9975</v>
      </c>
      <c r="T4079" s="70"/>
      <c r="U4079" s="69" t="s">
        <v>1188</v>
      </c>
      <c r="V4079" s="73">
        <v>140</v>
      </c>
      <c r="W4079" s="69" t="s">
        <v>1564</v>
      </c>
      <c r="X4079" s="69"/>
      <c r="Y4079" s="70"/>
      <c r="Z4079" s="69">
        <v>46.5</v>
      </c>
      <c r="AA4079" s="69" t="s">
        <v>989</v>
      </c>
      <c r="AB4079" s="69" t="s">
        <v>1144</v>
      </c>
      <c r="AC4079" s="69"/>
    </row>
    <row r="4080" spans="1:29" x14ac:dyDescent="0.25">
      <c r="A4080" s="71" t="s">
        <v>193</v>
      </c>
      <c r="B4080" s="71"/>
      <c r="C4080" s="71"/>
      <c r="D4080" s="71"/>
      <c r="E4080" s="71"/>
      <c r="F4080" s="71"/>
      <c r="G4080" s="71"/>
      <c r="H4080" s="71"/>
      <c r="I4080" s="72">
        <v>9975</v>
      </c>
      <c r="J4080" s="71"/>
      <c r="K4080" s="71"/>
      <c r="L4080" s="72">
        <v>9975</v>
      </c>
      <c r="M4080" s="72">
        <v>0</v>
      </c>
      <c r="N4080" s="71"/>
      <c r="O4080" s="71"/>
      <c r="P4080" s="71"/>
      <c r="Q4080" s="71"/>
      <c r="R4080" s="71"/>
      <c r="S4080" s="72">
        <v>9975</v>
      </c>
      <c r="T4080" s="72">
        <v>9975</v>
      </c>
      <c r="U4080" s="71"/>
      <c r="V4080" s="71"/>
      <c r="W4080" s="71"/>
      <c r="X4080" s="72">
        <v>0</v>
      </c>
      <c r="Y4080" s="72">
        <v>46.5</v>
      </c>
      <c r="Z4080" s="72">
        <v>10021.5</v>
      </c>
      <c r="AA4080" s="69"/>
      <c r="AB4080" s="69"/>
      <c r="AC4080" s="69"/>
    </row>
    <row r="4081" spans="1:29" ht="40" x14ac:dyDescent="0.25">
      <c r="A4081" s="68" t="s">
        <v>26162</v>
      </c>
      <c r="B4081" s="69" t="s">
        <v>26161</v>
      </c>
      <c r="C4081" s="69" t="s">
        <v>26160</v>
      </c>
      <c r="D4081" s="69" t="s">
        <v>5061</v>
      </c>
      <c r="E4081" s="69"/>
      <c r="F4081" s="69" t="s">
        <v>1142</v>
      </c>
      <c r="G4081" s="69" t="s">
        <v>1849</v>
      </c>
      <c r="H4081" s="69" t="s">
        <v>962</v>
      </c>
      <c r="I4081" s="70">
        <v>13121.3</v>
      </c>
      <c r="J4081" s="69" t="s">
        <v>4591</v>
      </c>
      <c r="K4081" s="69" t="s">
        <v>26159</v>
      </c>
      <c r="L4081" s="70">
        <v>13121.3</v>
      </c>
      <c r="M4081" s="69"/>
      <c r="N4081" s="69" t="s">
        <v>26158</v>
      </c>
      <c r="O4081" s="69" t="s">
        <v>26158</v>
      </c>
      <c r="P4081" s="69" t="s">
        <v>1250</v>
      </c>
      <c r="Q4081" s="69" t="s">
        <v>1030</v>
      </c>
      <c r="R4081" s="69" t="s">
        <v>1048</v>
      </c>
      <c r="S4081" s="70">
        <v>13121.3</v>
      </c>
      <c r="T4081" s="70"/>
      <c r="U4081" s="69" t="s">
        <v>2004</v>
      </c>
      <c r="V4081" s="73">
        <v>140</v>
      </c>
      <c r="W4081" s="69" t="s">
        <v>1030</v>
      </c>
      <c r="X4081" s="69"/>
      <c r="Y4081" s="70"/>
      <c r="Z4081" s="69">
        <v>56.24</v>
      </c>
      <c r="AA4081" s="69" t="s">
        <v>989</v>
      </c>
      <c r="AB4081" s="69" t="s">
        <v>1144</v>
      </c>
      <c r="AC4081" s="69"/>
    </row>
    <row r="4082" spans="1:29" x14ac:dyDescent="0.25">
      <c r="A4082" s="71" t="s">
        <v>193</v>
      </c>
      <c r="B4082" s="71"/>
      <c r="C4082" s="71"/>
      <c r="D4082" s="71"/>
      <c r="E4082" s="71"/>
      <c r="F4082" s="71"/>
      <c r="G4082" s="71"/>
      <c r="H4082" s="71"/>
      <c r="I4082" s="72">
        <v>13121.3</v>
      </c>
      <c r="J4082" s="71"/>
      <c r="K4082" s="71"/>
      <c r="L4082" s="72">
        <v>13121.3</v>
      </c>
      <c r="M4082" s="72">
        <v>0</v>
      </c>
      <c r="N4082" s="71"/>
      <c r="O4082" s="71"/>
      <c r="P4082" s="71"/>
      <c r="Q4082" s="71"/>
      <c r="R4082" s="71"/>
      <c r="S4082" s="72">
        <v>13121.3</v>
      </c>
      <c r="T4082" s="72">
        <v>13121.3</v>
      </c>
      <c r="U4082" s="71"/>
      <c r="V4082" s="71"/>
      <c r="W4082" s="71"/>
      <c r="X4082" s="72">
        <v>0</v>
      </c>
      <c r="Y4082" s="72">
        <v>56.24</v>
      </c>
      <c r="Z4082" s="72">
        <v>13177.539999999999</v>
      </c>
      <c r="AA4082" s="69"/>
      <c r="AB4082" s="69"/>
      <c r="AC4082" s="69"/>
    </row>
    <row r="4083" spans="1:29" ht="80" x14ac:dyDescent="0.25">
      <c r="A4083" s="68" t="s">
        <v>26157</v>
      </c>
      <c r="B4083" s="69" t="s">
        <v>26156</v>
      </c>
      <c r="C4083" s="69" t="s">
        <v>26155</v>
      </c>
      <c r="D4083" s="69" t="s">
        <v>4813</v>
      </c>
      <c r="E4083" s="69"/>
      <c r="F4083" s="69" t="s">
        <v>1242</v>
      </c>
      <c r="G4083" s="69" t="s">
        <v>961</v>
      </c>
      <c r="H4083" s="69" t="s">
        <v>962</v>
      </c>
      <c r="I4083" s="70">
        <v>103195.9</v>
      </c>
      <c r="J4083" s="69" t="s">
        <v>4591</v>
      </c>
      <c r="K4083" s="69" t="s">
        <v>26154</v>
      </c>
      <c r="L4083" s="70">
        <v>103195.9</v>
      </c>
      <c r="M4083" s="69"/>
      <c r="N4083" s="69" t="s">
        <v>26153</v>
      </c>
      <c r="O4083" s="69" t="s">
        <v>26153</v>
      </c>
      <c r="P4083" s="69" t="s">
        <v>1257</v>
      </c>
      <c r="Q4083" s="69" t="s">
        <v>2574</v>
      </c>
      <c r="R4083" s="69" t="s">
        <v>1706</v>
      </c>
      <c r="S4083" s="70">
        <v>103195.9</v>
      </c>
      <c r="T4083" s="70"/>
      <c r="U4083" s="69" t="s">
        <v>1188</v>
      </c>
      <c r="V4083" s="73">
        <v>139</v>
      </c>
      <c r="W4083" s="69" t="s">
        <v>2574</v>
      </c>
      <c r="X4083" s="69"/>
      <c r="Y4083" s="70"/>
      <c r="Z4083" s="69">
        <v>507.08</v>
      </c>
      <c r="AA4083" s="69" t="s">
        <v>989</v>
      </c>
      <c r="AB4083" s="69" t="s">
        <v>1144</v>
      </c>
      <c r="AC4083" s="69"/>
    </row>
    <row r="4084" spans="1:29" x14ac:dyDescent="0.25">
      <c r="A4084" s="71" t="s">
        <v>193</v>
      </c>
      <c r="B4084" s="71"/>
      <c r="C4084" s="71"/>
      <c r="D4084" s="71"/>
      <c r="E4084" s="71"/>
      <c r="F4084" s="71"/>
      <c r="G4084" s="71"/>
      <c r="H4084" s="71"/>
      <c r="I4084" s="72">
        <v>103195.9</v>
      </c>
      <c r="J4084" s="71"/>
      <c r="K4084" s="71"/>
      <c r="L4084" s="72">
        <v>103195.9</v>
      </c>
      <c r="M4084" s="72">
        <v>0</v>
      </c>
      <c r="N4084" s="71"/>
      <c r="O4084" s="71"/>
      <c r="P4084" s="71"/>
      <c r="Q4084" s="71"/>
      <c r="R4084" s="71"/>
      <c r="S4084" s="72">
        <v>103195.9</v>
      </c>
      <c r="T4084" s="72">
        <v>103195.9</v>
      </c>
      <c r="U4084" s="71"/>
      <c r="V4084" s="71"/>
      <c r="W4084" s="71"/>
      <c r="X4084" s="72">
        <v>0</v>
      </c>
      <c r="Y4084" s="72">
        <v>507.08</v>
      </c>
      <c r="Z4084" s="72">
        <v>103702.98</v>
      </c>
      <c r="AA4084" s="69"/>
      <c r="AB4084" s="69"/>
      <c r="AC4084" s="69"/>
    </row>
    <row r="4085" spans="1:29" ht="40" x14ac:dyDescent="0.25">
      <c r="A4085" s="68" t="s">
        <v>26152</v>
      </c>
      <c r="B4085" s="69" t="s">
        <v>26151</v>
      </c>
      <c r="C4085" s="69" t="s">
        <v>26150</v>
      </c>
      <c r="D4085" s="69" t="s">
        <v>9164</v>
      </c>
      <c r="E4085" s="69"/>
      <c r="F4085" s="69" t="s">
        <v>1996</v>
      </c>
      <c r="G4085" s="69" t="s">
        <v>988</v>
      </c>
      <c r="H4085" s="69" t="s">
        <v>962</v>
      </c>
      <c r="I4085" s="70">
        <v>3465.28</v>
      </c>
      <c r="J4085" s="69" t="s">
        <v>4591</v>
      </c>
      <c r="K4085" s="69" t="s">
        <v>26149</v>
      </c>
      <c r="L4085" s="70">
        <v>3465.28</v>
      </c>
      <c r="M4085" s="69"/>
      <c r="N4085" s="69" t="s">
        <v>26148</v>
      </c>
      <c r="O4085" s="69" t="s">
        <v>26148</v>
      </c>
      <c r="P4085" s="69" t="s">
        <v>4405</v>
      </c>
      <c r="Q4085" s="69" t="s">
        <v>1564</v>
      </c>
      <c r="R4085" s="69" t="s">
        <v>1088</v>
      </c>
      <c r="S4085" s="70">
        <v>3465.28</v>
      </c>
      <c r="T4085" s="70"/>
      <c r="U4085" s="69" t="s">
        <v>1188</v>
      </c>
      <c r="V4085" s="73">
        <v>140</v>
      </c>
      <c r="W4085" s="69" t="s">
        <v>1564</v>
      </c>
      <c r="X4085" s="69"/>
      <c r="Y4085" s="70"/>
      <c r="Z4085" s="69">
        <v>16.16</v>
      </c>
      <c r="AA4085" s="69" t="s">
        <v>989</v>
      </c>
      <c r="AB4085" s="69" t="s">
        <v>1144</v>
      </c>
      <c r="AC4085" s="69"/>
    </row>
    <row r="4086" spans="1:29" x14ac:dyDescent="0.25">
      <c r="A4086" s="71" t="s">
        <v>193</v>
      </c>
      <c r="B4086" s="71"/>
      <c r="C4086" s="71"/>
      <c r="D4086" s="71"/>
      <c r="E4086" s="71"/>
      <c r="F4086" s="71"/>
      <c r="G4086" s="71"/>
      <c r="H4086" s="71"/>
      <c r="I4086" s="72">
        <v>3465.28</v>
      </c>
      <c r="J4086" s="71"/>
      <c r="K4086" s="71"/>
      <c r="L4086" s="72">
        <v>3465.28</v>
      </c>
      <c r="M4086" s="72">
        <v>0</v>
      </c>
      <c r="N4086" s="71"/>
      <c r="O4086" s="71"/>
      <c r="P4086" s="71"/>
      <c r="Q4086" s="71"/>
      <c r="R4086" s="71"/>
      <c r="S4086" s="72">
        <v>3465.28</v>
      </c>
      <c r="T4086" s="72">
        <v>3465.28</v>
      </c>
      <c r="U4086" s="71"/>
      <c r="V4086" s="71"/>
      <c r="W4086" s="71"/>
      <c r="X4086" s="72">
        <v>0</v>
      </c>
      <c r="Y4086" s="72">
        <v>16.16</v>
      </c>
      <c r="Z4086" s="72">
        <v>3481.44</v>
      </c>
      <c r="AA4086" s="69"/>
      <c r="AB4086" s="69"/>
      <c r="AC4086" s="69"/>
    </row>
    <row r="4087" spans="1:29" ht="30" x14ac:dyDescent="0.25">
      <c r="A4087" s="68" t="s">
        <v>26147</v>
      </c>
      <c r="B4087" s="69" t="s">
        <v>26146</v>
      </c>
      <c r="C4087" s="69" t="s">
        <v>26145</v>
      </c>
      <c r="D4087" s="69" t="s">
        <v>4836</v>
      </c>
      <c r="E4087" s="69"/>
      <c r="F4087" s="69" t="s">
        <v>3818</v>
      </c>
      <c r="G4087" s="69" t="s">
        <v>1323</v>
      </c>
      <c r="H4087" s="69" t="s">
        <v>962</v>
      </c>
      <c r="I4087" s="70">
        <v>1196.8699999999999</v>
      </c>
      <c r="J4087" s="69" t="s">
        <v>4591</v>
      </c>
      <c r="K4087" s="69" t="s">
        <v>26144</v>
      </c>
      <c r="L4087" s="70">
        <v>1196.8699999999999</v>
      </c>
      <c r="M4087" s="69"/>
      <c r="N4087" s="69" t="s">
        <v>26143</v>
      </c>
      <c r="O4087" s="69"/>
      <c r="P4087" s="69" t="s">
        <v>1367</v>
      </c>
      <c r="Q4087" s="69" t="s">
        <v>1235</v>
      </c>
      <c r="R4087" s="69"/>
      <c r="S4087" s="70">
        <v>1196.8699999999999</v>
      </c>
      <c r="T4087" s="70"/>
      <c r="U4087" s="69" t="s">
        <v>1235</v>
      </c>
      <c r="V4087" s="73">
        <v>37</v>
      </c>
      <c r="W4087" s="69" t="s">
        <v>1235</v>
      </c>
      <c r="X4087" s="69"/>
      <c r="Y4087" s="70"/>
      <c r="Z4087" s="69">
        <v>0</v>
      </c>
      <c r="AA4087" s="69" t="s">
        <v>989</v>
      </c>
      <c r="AB4087" s="69" t="s">
        <v>1144</v>
      </c>
      <c r="AC4087" s="69"/>
    </row>
    <row r="4088" spans="1:29" x14ac:dyDescent="0.25">
      <c r="A4088" s="71" t="s">
        <v>193</v>
      </c>
      <c r="B4088" s="71"/>
      <c r="C4088" s="71"/>
      <c r="D4088" s="71"/>
      <c r="E4088" s="71"/>
      <c r="F4088" s="71"/>
      <c r="G4088" s="71"/>
      <c r="H4088" s="71"/>
      <c r="I4088" s="72">
        <v>1196.8699999999999</v>
      </c>
      <c r="J4088" s="71"/>
      <c r="K4088" s="71"/>
      <c r="L4088" s="72">
        <v>1196.8699999999999</v>
      </c>
      <c r="M4088" s="72">
        <v>0</v>
      </c>
      <c r="N4088" s="71"/>
      <c r="O4088" s="71"/>
      <c r="P4088" s="71"/>
      <c r="Q4088" s="71"/>
      <c r="R4088" s="71"/>
      <c r="S4088" s="72">
        <v>1196.8699999999999</v>
      </c>
      <c r="T4088" s="72">
        <v>1196.8699999999999</v>
      </c>
      <c r="U4088" s="71"/>
      <c r="V4088" s="71"/>
      <c r="W4088" s="71"/>
      <c r="X4088" s="72">
        <v>0</v>
      </c>
      <c r="Y4088" s="72">
        <v>0</v>
      </c>
      <c r="Z4088" s="72">
        <v>1196.8699999999999</v>
      </c>
      <c r="AA4088" s="69"/>
      <c r="AB4088" s="69"/>
      <c r="AC4088" s="69"/>
    </row>
    <row r="4089" spans="1:29" ht="30" x14ac:dyDescent="0.25">
      <c r="A4089" s="68" t="s">
        <v>26142</v>
      </c>
      <c r="B4089" s="69" t="s">
        <v>26141</v>
      </c>
      <c r="C4089" s="69" t="s">
        <v>26140</v>
      </c>
      <c r="D4089" s="69" t="s">
        <v>4623</v>
      </c>
      <c r="E4089" s="69"/>
      <c r="F4089" s="69" t="s">
        <v>3818</v>
      </c>
      <c r="G4089" s="69" t="s">
        <v>1935</v>
      </c>
      <c r="H4089" s="69" t="s">
        <v>962</v>
      </c>
      <c r="I4089" s="70">
        <v>2386.5100000000002</v>
      </c>
      <c r="J4089" s="69" t="s">
        <v>4591</v>
      </c>
      <c r="K4089" s="69" t="s">
        <v>26139</v>
      </c>
      <c r="L4089" s="70">
        <v>2386.5100000000002</v>
      </c>
      <c r="M4089" s="69"/>
      <c r="N4089" s="69" t="s">
        <v>26138</v>
      </c>
      <c r="O4089" s="69"/>
      <c r="P4089" s="69" t="s">
        <v>4716</v>
      </c>
      <c r="Q4089" s="69" t="s">
        <v>1596</v>
      </c>
      <c r="R4089" s="69"/>
      <c r="S4089" s="70">
        <v>2386.5100000000002</v>
      </c>
      <c r="T4089" s="70"/>
      <c r="U4089" s="69" t="s">
        <v>1596</v>
      </c>
      <c r="V4089" s="73">
        <v>79</v>
      </c>
      <c r="W4089" s="69" t="s">
        <v>1596</v>
      </c>
      <c r="X4089" s="69"/>
      <c r="Y4089" s="70"/>
      <c r="Z4089" s="69">
        <v>0</v>
      </c>
      <c r="AA4089" s="69" t="s">
        <v>989</v>
      </c>
      <c r="AB4089" s="69" t="s">
        <v>1144</v>
      </c>
      <c r="AC4089" s="69"/>
    </row>
    <row r="4090" spans="1:29" x14ac:dyDescent="0.25">
      <c r="A4090" s="71" t="s">
        <v>193</v>
      </c>
      <c r="B4090" s="71"/>
      <c r="C4090" s="71"/>
      <c r="D4090" s="71"/>
      <c r="E4090" s="71"/>
      <c r="F4090" s="71"/>
      <c r="G4090" s="71"/>
      <c r="H4090" s="71"/>
      <c r="I4090" s="72">
        <v>2386.5100000000002</v>
      </c>
      <c r="J4090" s="71"/>
      <c r="K4090" s="71"/>
      <c r="L4090" s="72">
        <v>2386.5100000000002</v>
      </c>
      <c r="M4090" s="72">
        <v>0</v>
      </c>
      <c r="N4090" s="71"/>
      <c r="O4090" s="71"/>
      <c r="P4090" s="71"/>
      <c r="Q4090" s="71"/>
      <c r="R4090" s="71"/>
      <c r="S4090" s="72">
        <v>2386.5100000000002</v>
      </c>
      <c r="T4090" s="72">
        <v>2386.5100000000002</v>
      </c>
      <c r="U4090" s="71"/>
      <c r="V4090" s="71"/>
      <c r="W4090" s="71"/>
      <c r="X4090" s="72">
        <v>0</v>
      </c>
      <c r="Y4090" s="72">
        <v>0</v>
      </c>
      <c r="Z4090" s="72">
        <v>2386.5100000000002</v>
      </c>
      <c r="AA4090" s="69"/>
      <c r="AB4090" s="69"/>
      <c r="AC4090" s="69"/>
    </row>
    <row r="4091" spans="1:29" ht="30" x14ac:dyDescent="0.25">
      <c r="A4091" s="68" t="s">
        <v>26137</v>
      </c>
      <c r="B4091" s="69" t="s">
        <v>26136</v>
      </c>
      <c r="C4091" s="69" t="s">
        <v>26135</v>
      </c>
      <c r="D4091" s="69" t="s">
        <v>4836</v>
      </c>
      <c r="E4091" s="69"/>
      <c r="F4091" s="69" t="s">
        <v>975</v>
      </c>
      <c r="G4091" s="69" t="s">
        <v>961</v>
      </c>
      <c r="H4091" s="69" t="s">
        <v>962</v>
      </c>
      <c r="I4091" s="70">
        <v>3795.4</v>
      </c>
      <c r="J4091" s="69" t="s">
        <v>4591</v>
      </c>
      <c r="K4091" s="69" t="s">
        <v>26134</v>
      </c>
      <c r="L4091" s="70">
        <v>3795.4</v>
      </c>
      <c r="M4091" s="69"/>
      <c r="N4091" s="69" t="s">
        <v>26133</v>
      </c>
      <c r="O4091" s="69"/>
      <c r="P4091" s="69" t="s">
        <v>1502</v>
      </c>
      <c r="Q4091" s="69" t="s">
        <v>1596</v>
      </c>
      <c r="R4091" s="69"/>
      <c r="S4091" s="70">
        <v>3795.4</v>
      </c>
      <c r="T4091" s="70"/>
      <c r="U4091" s="69" t="s">
        <v>1596</v>
      </c>
      <c r="V4091" s="73">
        <v>14</v>
      </c>
      <c r="W4091" s="69" t="s">
        <v>1596</v>
      </c>
      <c r="X4091" s="69"/>
      <c r="Y4091" s="70"/>
      <c r="Z4091" s="69">
        <v>0</v>
      </c>
      <c r="AA4091" s="69" t="s">
        <v>989</v>
      </c>
      <c r="AB4091" s="69" t="s">
        <v>1144</v>
      </c>
      <c r="AC4091" s="69"/>
    </row>
    <row r="4092" spans="1:29" x14ac:dyDescent="0.25">
      <c r="A4092" s="71" t="s">
        <v>193</v>
      </c>
      <c r="B4092" s="71"/>
      <c r="C4092" s="71"/>
      <c r="D4092" s="71"/>
      <c r="E4092" s="71"/>
      <c r="F4092" s="71"/>
      <c r="G4092" s="71"/>
      <c r="H4092" s="71"/>
      <c r="I4092" s="72">
        <v>3795.4</v>
      </c>
      <c r="J4092" s="71"/>
      <c r="K4092" s="71"/>
      <c r="L4092" s="72">
        <v>3795.4</v>
      </c>
      <c r="M4092" s="72">
        <v>0</v>
      </c>
      <c r="N4092" s="71"/>
      <c r="O4092" s="71"/>
      <c r="P4092" s="71"/>
      <c r="Q4092" s="71"/>
      <c r="R4092" s="71"/>
      <c r="S4092" s="72">
        <v>3795.4</v>
      </c>
      <c r="T4092" s="72">
        <v>3795.4</v>
      </c>
      <c r="U4092" s="71"/>
      <c r="V4092" s="71"/>
      <c r="W4092" s="71"/>
      <c r="X4092" s="72">
        <v>0</v>
      </c>
      <c r="Y4092" s="72">
        <v>0</v>
      </c>
      <c r="Z4092" s="72">
        <v>3795.4</v>
      </c>
      <c r="AA4092" s="69"/>
      <c r="AB4092" s="69"/>
      <c r="AC4092" s="69"/>
    </row>
    <row r="4093" spans="1:29" ht="60" x14ac:dyDescent="0.25">
      <c r="A4093" s="68" t="s">
        <v>26132</v>
      </c>
      <c r="B4093" s="69" t="s">
        <v>26131</v>
      </c>
      <c r="C4093" s="69" t="s">
        <v>26130</v>
      </c>
      <c r="D4093" s="69" t="s">
        <v>4589</v>
      </c>
      <c r="E4093" s="69"/>
      <c r="F4093" s="69" t="s">
        <v>975</v>
      </c>
      <c r="G4093" s="69" t="s">
        <v>961</v>
      </c>
      <c r="H4093" s="69" t="s">
        <v>962</v>
      </c>
      <c r="I4093" s="70">
        <v>50655.28</v>
      </c>
      <c r="J4093" s="69" t="s">
        <v>4591</v>
      </c>
      <c r="K4093" s="69" t="s">
        <v>26129</v>
      </c>
      <c r="L4093" s="70">
        <v>50655.28</v>
      </c>
      <c r="M4093" s="69"/>
      <c r="N4093" s="69" t="s">
        <v>26128</v>
      </c>
      <c r="O4093" s="69" t="s">
        <v>26128</v>
      </c>
      <c r="P4093" s="69" t="s">
        <v>995</v>
      </c>
      <c r="Q4093" s="69" t="s">
        <v>1270</v>
      </c>
      <c r="R4093" s="69" t="s">
        <v>2166</v>
      </c>
      <c r="S4093" s="70">
        <v>50655.28</v>
      </c>
      <c r="T4093" s="70"/>
      <c r="U4093" s="69" t="s">
        <v>2020</v>
      </c>
      <c r="V4093" s="73">
        <v>55</v>
      </c>
      <c r="W4093" s="69" t="s">
        <v>1270</v>
      </c>
      <c r="X4093" s="69"/>
      <c r="Y4093" s="70"/>
      <c r="Z4093" s="69">
        <v>211.24</v>
      </c>
      <c r="AA4093" s="69" t="s">
        <v>989</v>
      </c>
      <c r="AB4093" s="69" t="s">
        <v>1144</v>
      </c>
      <c r="AC4093" s="69"/>
    </row>
    <row r="4094" spans="1:29" x14ac:dyDescent="0.25">
      <c r="A4094" s="71" t="s">
        <v>193</v>
      </c>
      <c r="B4094" s="71"/>
      <c r="C4094" s="71"/>
      <c r="D4094" s="71"/>
      <c r="E4094" s="71"/>
      <c r="F4094" s="71"/>
      <c r="G4094" s="71"/>
      <c r="H4094" s="71"/>
      <c r="I4094" s="72">
        <v>50655.28</v>
      </c>
      <c r="J4094" s="71"/>
      <c r="K4094" s="71"/>
      <c r="L4094" s="72">
        <v>50655.28</v>
      </c>
      <c r="M4094" s="72">
        <v>0</v>
      </c>
      <c r="N4094" s="71"/>
      <c r="O4094" s="71"/>
      <c r="P4094" s="71"/>
      <c r="Q4094" s="71"/>
      <c r="R4094" s="71"/>
      <c r="S4094" s="72">
        <v>50655.28</v>
      </c>
      <c r="T4094" s="72">
        <v>50655.28</v>
      </c>
      <c r="U4094" s="71"/>
      <c r="V4094" s="71"/>
      <c r="W4094" s="71"/>
      <c r="X4094" s="72">
        <v>0</v>
      </c>
      <c r="Y4094" s="72">
        <v>211.24</v>
      </c>
      <c r="Z4094" s="72">
        <v>50866.52</v>
      </c>
      <c r="AA4094" s="69"/>
      <c r="AB4094" s="69"/>
      <c r="AC4094" s="69"/>
    </row>
    <row r="4095" spans="1:29" ht="20" x14ac:dyDescent="0.25">
      <c r="A4095" s="68" t="s">
        <v>26127</v>
      </c>
      <c r="B4095" s="69" t="s">
        <v>26126</v>
      </c>
      <c r="C4095" s="69" t="s">
        <v>26125</v>
      </c>
      <c r="D4095" s="69" t="s">
        <v>883</v>
      </c>
      <c r="E4095" s="69"/>
      <c r="F4095" s="69" t="s">
        <v>975</v>
      </c>
      <c r="G4095" s="69" t="s">
        <v>961</v>
      </c>
      <c r="H4095" s="69" t="s">
        <v>962</v>
      </c>
      <c r="I4095" s="70">
        <v>1242.43</v>
      </c>
      <c r="J4095" s="69" t="s">
        <v>4591</v>
      </c>
      <c r="K4095" s="69" t="s">
        <v>26124</v>
      </c>
      <c r="L4095" s="70">
        <v>1242.43</v>
      </c>
      <c r="M4095" s="69"/>
      <c r="N4095" s="69" t="s">
        <v>26123</v>
      </c>
      <c r="O4095" s="69"/>
      <c r="P4095" s="69" t="s">
        <v>1367</v>
      </c>
      <c r="Q4095" s="69" t="s">
        <v>2020</v>
      </c>
      <c r="R4095" s="69"/>
      <c r="S4095" s="70">
        <v>1242.43</v>
      </c>
      <c r="T4095" s="70"/>
      <c r="U4095" s="69" t="s">
        <v>2020</v>
      </c>
      <c r="V4095" s="73">
        <v>87</v>
      </c>
      <c r="W4095" s="69" t="s">
        <v>2020</v>
      </c>
      <c r="X4095" s="69"/>
      <c r="Y4095" s="70"/>
      <c r="Z4095" s="69">
        <v>0</v>
      </c>
      <c r="AA4095" s="69" t="s">
        <v>989</v>
      </c>
      <c r="AB4095" s="69" t="s">
        <v>1144</v>
      </c>
      <c r="AC4095" s="69"/>
    </row>
    <row r="4096" spans="1:29" x14ac:dyDescent="0.25">
      <c r="A4096" s="71" t="s">
        <v>193</v>
      </c>
      <c r="B4096" s="71"/>
      <c r="C4096" s="71"/>
      <c r="D4096" s="71"/>
      <c r="E4096" s="71"/>
      <c r="F4096" s="71"/>
      <c r="G4096" s="71"/>
      <c r="H4096" s="71"/>
      <c r="I4096" s="72">
        <v>1242.43</v>
      </c>
      <c r="J4096" s="71"/>
      <c r="K4096" s="71"/>
      <c r="L4096" s="72">
        <v>1242.43</v>
      </c>
      <c r="M4096" s="72">
        <v>0</v>
      </c>
      <c r="N4096" s="71"/>
      <c r="O4096" s="71"/>
      <c r="P4096" s="71"/>
      <c r="Q4096" s="71"/>
      <c r="R4096" s="71"/>
      <c r="S4096" s="72">
        <v>1242.43</v>
      </c>
      <c r="T4096" s="72">
        <v>1242.43</v>
      </c>
      <c r="U4096" s="71"/>
      <c r="V4096" s="71"/>
      <c r="W4096" s="71"/>
      <c r="X4096" s="72">
        <v>0</v>
      </c>
      <c r="Y4096" s="72">
        <v>0</v>
      </c>
      <c r="Z4096" s="72">
        <v>1242.43</v>
      </c>
      <c r="AA4096" s="69"/>
      <c r="AB4096" s="69"/>
      <c r="AC4096" s="69"/>
    </row>
    <row r="4097" spans="1:29" ht="30" x14ac:dyDescent="0.25">
      <c r="A4097" s="68" t="s">
        <v>26122</v>
      </c>
      <c r="B4097" s="69" t="s">
        <v>26121</v>
      </c>
      <c r="C4097" s="69" t="s">
        <v>26120</v>
      </c>
      <c r="D4097" s="69" t="s">
        <v>21039</v>
      </c>
      <c r="E4097" s="69"/>
      <c r="F4097" s="69" t="s">
        <v>975</v>
      </c>
      <c r="G4097" s="69" t="s">
        <v>1480</v>
      </c>
      <c r="H4097" s="69" t="s">
        <v>962</v>
      </c>
      <c r="I4097" s="70">
        <v>12458.36</v>
      </c>
      <c r="J4097" s="69" t="s">
        <v>4591</v>
      </c>
      <c r="K4097" s="69" t="s">
        <v>26119</v>
      </c>
      <c r="L4097" s="70">
        <v>12458.36</v>
      </c>
      <c r="M4097" s="69"/>
      <c r="N4097" s="69" t="s">
        <v>26118</v>
      </c>
      <c r="O4097" s="69" t="s">
        <v>26118</v>
      </c>
      <c r="P4097" s="69" t="s">
        <v>2831</v>
      </c>
      <c r="Q4097" s="69" t="s">
        <v>1129</v>
      </c>
      <c r="R4097" s="69"/>
      <c r="S4097" s="70">
        <v>12458.36</v>
      </c>
      <c r="T4097" s="70"/>
      <c r="U4097" s="69" t="s">
        <v>2166</v>
      </c>
      <c r="V4097" s="73">
        <v>45</v>
      </c>
      <c r="W4097" s="69" t="s">
        <v>2831</v>
      </c>
      <c r="X4097" s="69"/>
      <c r="Y4097" s="70"/>
      <c r="Z4097" s="69">
        <v>61.99</v>
      </c>
      <c r="AA4097" s="69" t="s">
        <v>989</v>
      </c>
      <c r="AB4097" s="69" t="s">
        <v>1144</v>
      </c>
      <c r="AC4097" s="69"/>
    </row>
    <row r="4098" spans="1:29" x14ac:dyDescent="0.25">
      <c r="A4098" s="71" t="s">
        <v>193</v>
      </c>
      <c r="B4098" s="71"/>
      <c r="C4098" s="71"/>
      <c r="D4098" s="71"/>
      <c r="E4098" s="71"/>
      <c r="F4098" s="71"/>
      <c r="G4098" s="71"/>
      <c r="H4098" s="71"/>
      <c r="I4098" s="72">
        <v>12458.36</v>
      </c>
      <c r="J4098" s="71"/>
      <c r="K4098" s="71"/>
      <c r="L4098" s="72">
        <v>12458.36</v>
      </c>
      <c r="M4098" s="72">
        <v>0</v>
      </c>
      <c r="N4098" s="71"/>
      <c r="O4098" s="71"/>
      <c r="P4098" s="71"/>
      <c r="Q4098" s="71"/>
      <c r="R4098" s="71"/>
      <c r="S4098" s="72">
        <v>12458.36</v>
      </c>
      <c r="T4098" s="72">
        <v>12458.36</v>
      </c>
      <c r="U4098" s="71"/>
      <c r="V4098" s="71"/>
      <c r="W4098" s="71"/>
      <c r="X4098" s="72">
        <v>0</v>
      </c>
      <c r="Y4098" s="72">
        <v>61.99</v>
      </c>
      <c r="Z4098" s="72">
        <v>12520.35</v>
      </c>
      <c r="AA4098" s="69"/>
      <c r="AB4098" s="69"/>
      <c r="AC4098" s="69"/>
    </row>
    <row r="4099" spans="1:29" ht="30" x14ac:dyDescent="0.25">
      <c r="A4099" s="68" t="s">
        <v>26117</v>
      </c>
      <c r="B4099" s="69" t="s">
        <v>26116</v>
      </c>
      <c r="C4099" s="69" t="s">
        <v>26115</v>
      </c>
      <c r="D4099" s="69" t="s">
        <v>10658</v>
      </c>
      <c r="E4099" s="69"/>
      <c r="F4099" s="69" t="s">
        <v>1943</v>
      </c>
      <c r="G4099" s="69" t="s">
        <v>961</v>
      </c>
      <c r="H4099" s="69" t="s">
        <v>962</v>
      </c>
      <c r="I4099" s="70">
        <v>8505.17</v>
      </c>
      <c r="J4099" s="69" t="s">
        <v>4591</v>
      </c>
      <c r="K4099" s="69" t="s">
        <v>26114</v>
      </c>
      <c r="L4099" s="70">
        <v>8505.1741000000002</v>
      </c>
      <c r="M4099" s="69"/>
      <c r="N4099" s="69" t="s">
        <v>26113</v>
      </c>
      <c r="O4099" s="69"/>
      <c r="P4099" s="69" t="s">
        <v>1312</v>
      </c>
      <c r="Q4099" s="69" t="s">
        <v>1011</v>
      </c>
      <c r="R4099" s="69"/>
      <c r="S4099" s="70">
        <v>8505.1741000000002</v>
      </c>
      <c r="T4099" s="70"/>
      <c r="U4099" s="69" t="s">
        <v>1011</v>
      </c>
      <c r="V4099" s="73">
        <v>89</v>
      </c>
      <c r="W4099" s="69" t="s">
        <v>1011</v>
      </c>
      <c r="X4099" s="69"/>
      <c r="Y4099" s="70"/>
      <c r="Z4099" s="69">
        <v>0</v>
      </c>
      <c r="AA4099" s="69" t="s">
        <v>989</v>
      </c>
      <c r="AB4099" s="69" t="s">
        <v>1144</v>
      </c>
      <c r="AC4099" s="69"/>
    </row>
    <row r="4100" spans="1:29" x14ac:dyDescent="0.25">
      <c r="A4100" s="71" t="s">
        <v>193</v>
      </c>
      <c r="B4100" s="71"/>
      <c r="C4100" s="71"/>
      <c r="D4100" s="71"/>
      <c r="E4100" s="71"/>
      <c r="F4100" s="71"/>
      <c r="G4100" s="71"/>
      <c r="H4100" s="71"/>
      <c r="I4100" s="72">
        <v>8505.17</v>
      </c>
      <c r="J4100" s="71"/>
      <c r="K4100" s="71"/>
      <c r="L4100" s="72">
        <v>8505.1741000000002</v>
      </c>
      <c r="M4100" s="72">
        <v>-4.1000000001076842E-3</v>
      </c>
      <c r="N4100" s="71"/>
      <c r="O4100" s="71"/>
      <c r="P4100" s="71"/>
      <c r="Q4100" s="71"/>
      <c r="R4100" s="71"/>
      <c r="S4100" s="72">
        <v>8505.1741000000002</v>
      </c>
      <c r="T4100" s="72">
        <v>8505.17</v>
      </c>
      <c r="U4100" s="71"/>
      <c r="V4100" s="71"/>
      <c r="W4100" s="71"/>
      <c r="X4100" s="72">
        <v>4.1000000001076842E-3</v>
      </c>
      <c r="Y4100" s="72">
        <v>0</v>
      </c>
      <c r="Z4100" s="72">
        <v>8505.17</v>
      </c>
      <c r="AA4100" s="69"/>
      <c r="AB4100" s="69"/>
      <c r="AC4100" s="69"/>
    </row>
    <row r="4101" spans="1:29" ht="40" x14ac:dyDescent="0.25">
      <c r="A4101" s="68" t="s">
        <v>26112</v>
      </c>
      <c r="B4101" s="69" t="s">
        <v>26111</v>
      </c>
      <c r="C4101" s="69" t="s">
        <v>26110</v>
      </c>
      <c r="D4101" s="69" t="s">
        <v>9549</v>
      </c>
      <c r="E4101" s="69"/>
      <c r="F4101" s="69" t="s">
        <v>1943</v>
      </c>
      <c r="G4101" s="69" t="s">
        <v>961</v>
      </c>
      <c r="H4101" s="69" t="s">
        <v>962</v>
      </c>
      <c r="I4101" s="70">
        <v>10857.2</v>
      </c>
      <c r="J4101" s="69" t="s">
        <v>4591</v>
      </c>
      <c r="K4101" s="69" t="s">
        <v>26109</v>
      </c>
      <c r="L4101" s="70">
        <v>10857.2</v>
      </c>
      <c r="M4101" s="69"/>
      <c r="N4101" s="69" t="s">
        <v>26108</v>
      </c>
      <c r="O4101" s="69" t="s">
        <v>26108</v>
      </c>
      <c r="P4101" s="69" t="s">
        <v>1452</v>
      </c>
      <c r="Q4101" s="69" t="s">
        <v>1005</v>
      </c>
      <c r="R4101" s="69" t="s">
        <v>1188</v>
      </c>
      <c r="S4101" s="70">
        <v>10857.2</v>
      </c>
      <c r="T4101" s="70"/>
      <c r="U4101" s="69" t="s">
        <v>2017</v>
      </c>
      <c r="V4101" s="73">
        <v>34</v>
      </c>
      <c r="W4101" s="69" t="s">
        <v>1005</v>
      </c>
      <c r="X4101" s="69"/>
      <c r="Y4101" s="70"/>
      <c r="Z4101" s="69">
        <v>22.88</v>
      </c>
      <c r="AA4101" s="69" t="s">
        <v>989</v>
      </c>
      <c r="AB4101" s="69" t="s">
        <v>1144</v>
      </c>
      <c r="AC4101" s="69"/>
    </row>
    <row r="4102" spans="1:29" x14ac:dyDescent="0.25">
      <c r="A4102" s="71" t="s">
        <v>193</v>
      </c>
      <c r="B4102" s="71"/>
      <c r="C4102" s="71"/>
      <c r="D4102" s="71"/>
      <c r="E4102" s="71"/>
      <c r="F4102" s="71"/>
      <c r="G4102" s="71"/>
      <c r="H4102" s="71"/>
      <c r="I4102" s="72">
        <v>10857.2</v>
      </c>
      <c r="J4102" s="71"/>
      <c r="K4102" s="71"/>
      <c r="L4102" s="72">
        <v>10857.2</v>
      </c>
      <c r="M4102" s="72">
        <v>0</v>
      </c>
      <c r="N4102" s="71"/>
      <c r="O4102" s="71"/>
      <c r="P4102" s="71"/>
      <c r="Q4102" s="71"/>
      <c r="R4102" s="71"/>
      <c r="S4102" s="72">
        <v>10857.2</v>
      </c>
      <c r="T4102" s="72">
        <v>10857.2</v>
      </c>
      <c r="U4102" s="71"/>
      <c r="V4102" s="71"/>
      <c r="W4102" s="71"/>
      <c r="X4102" s="72">
        <v>0</v>
      </c>
      <c r="Y4102" s="72">
        <v>22.88</v>
      </c>
      <c r="Z4102" s="72">
        <v>10880.08</v>
      </c>
      <c r="AA4102" s="69"/>
      <c r="AB4102" s="69"/>
      <c r="AC4102" s="69"/>
    </row>
    <row r="4103" spans="1:29" ht="40" x14ac:dyDescent="0.25">
      <c r="A4103" s="68" t="s">
        <v>26107</v>
      </c>
      <c r="B4103" s="69" t="s">
        <v>26106</v>
      </c>
      <c r="C4103" s="69" t="s">
        <v>26105</v>
      </c>
      <c r="D4103" s="69" t="s">
        <v>4813</v>
      </c>
      <c r="E4103" s="69"/>
      <c r="F4103" s="69" t="s">
        <v>2711</v>
      </c>
      <c r="G4103" s="69" t="s">
        <v>961</v>
      </c>
      <c r="H4103" s="69" t="s">
        <v>962</v>
      </c>
      <c r="I4103" s="70">
        <v>20078.439999999999</v>
      </c>
      <c r="J4103" s="69" t="s">
        <v>4591</v>
      </c>
      <c r="K4103" s="69" t="s">
        <v>26104</v>
      </c>
      <c r="L4103" s="70">
        <v>20078.439999999999</v>
      </c>
      <c r="M4103" s="69"/>
      <c r="N4103" s="69" t="s">
        <v>26103</v>
      </c>
      <c r="O4103" s="69" t="s">
        <v>26103</v>
      </c>
      <c r="P4103" s="69" t="s">
        <v>4600</v>
      </c>
      <c r="Q4103" s="69" t="s">
        <v>1480</v>
      </c>
      <c r="R4103" s="69" t="s">
        <v>2118</v>
      </c>
      <c r="S4103" s="70">
        <v>20078.439999999999</v>
      </c>
      <c r="T4103" s="70"/>
      <c r="U4103" s="69" t="s">
        <v>1681</v>
      </c>
      <c r="V4103" s="73">
        <v>126</v>
      </c>
      <c r="W4103" s="69" t="s">
        <v>1480</v>
      </c>
      <c r="X4103" s="69"/>
      <c r="Y4103" s="70"/>
      <c r="Z4103" s="69">
        <v>74.180000000000007</v>
      </c>
      <c r="AA4103" s="69" t="s">
        <v>989</v>
      </c>
      <c r="AB4103" s="69" t="s">
        <v>1144</v>
      </c>
      <c r="AC4103" s="69"/>
    </row>
    <row r="4104" spans="1:29" x14ac:dyDescent="0.25">
      <c r="A4104" s="71" t="s">
        <v>193</v>
      </c>
      <c r="B4104" s="71"/>
      <c r="C4104" s="71"/>
      <c r="D4104" s="71"/>
      <c r="E4104" s="71"/>
      <c r="F4104" s="71"/>
      <c r="G4104" s="71"/>
      <c r="H4104" s="71"/>
      <c r="I4104" s="72">
        <v>20078.439999999999</v>
      </c>
      <c r="J4104" s="71"/>
      <c r="K4104" s="71"/>
      <c r="L4104" s="72">
        <v>20078.439999999999</v>
      </c>
      <c r="M4104" s="72">
        <v>0</v>
      </c>
      <c r="N4104" s="71"/>
      <c r="O4104" s="71"/>
      <c r="P4104" s="71"/>
      <c r="Q4104" s="71"/>
      <c r="R4104" s="71"/>
      <c r="S4104" s="72">
        <v>20078.439999999999</v>
      </c>
      <c r="T4104" s="72">
        <v>20078.439999999999</v>
      </c>
      <c r="U4104" s="71"/>
      <c r="V4104" s="71"/>
      <c r="W4104" s="71"/>
      <c r="X4104" s="72">
        <v>0</v>
      </c>
      <c r="Y4104" s="72">
        <v>74.180000000000007</v>
      </c>
      <c r="Z4104" s="72">
        <v>20152.62</v>
      </c>
      <c r="AA4104" s="69"/>
      <c r="AB4104" s="69"/>
      <c r="AC4104" s="69"/>
    </row>
    <row r="4105" spans="1:29" ht="60" x14ac:dyDescent="0.25">
      <c r="A4105" s="68" t="s">
        <v>26102</v>
      </c>
      <c r="B4105" s="69" t="s">
        <v>26101</v>
      </c>
      <c r="C4105" s="69" t="s">
        <v>26100</v>
      </c>
      <c r="D4105" s="69" t="s">
        <v>4589</v>
      </c>
      <c r="E4105" s="69"/>
      <c r="F4105" s="69" t="s">
        <v>1249</v>
      </c>
      <c r="G4105" s="69" t="s">
        <v>961</v>
      </c>
      <c r="H4105" s="69" t="s">
        <v>962</v>
      </c>
      <c r="I4105" s="70">
        <v>35029.07</v>
      </c>
      <c r="J4105" s="69" t="s">
        <v>4591</v>
      </c>
      <c r="K4105" s="69" t="s">
        <v>26099</v>
      </c>
      <c r="L4105" s="70">
        <v>35029.07</v>
      </c>
      <c r="M4105" s="69"/>
      <c r="N4105" s="69" t="s">
        <v>26098</v>
      </c>
      <c r="O4105" s="69" t="s">
        <v>26098</v>
      </c>
      <c r="P4105" s="69" t="s">
        <v>1071</v>
      </c>
      <c r="Q4105" s="69" t="s">
        <v>1011</v>
      </c>
      <c r="R4105" s="69" t="s">
        <v>1286</v>
      </c>
      <c r="S4105" s="70">
        <v>35029.07</v>
      </c>
      <c r="T4105" s="70"/>
      <c r="U4105" s="69" t="s">
        <v>1069</v>
      </c>
      <c r="V4105" s="73">
        <v>57</v>
      </c>
      <c r="W4105" s="69" t="s">
        <v>1011</v>
      </c>
      <c r="X4105" s="69"/>
      <c r="Y4105" s="70"/>
      <c r="Z4105" s="69">
        <v>146.13999999999999</v>
      </c>
      <c r="AA4105" s="69" t="s">
        <v>989</v>
      </c>
      <c r="AB4105" s="69" t="s">
        <v>1144</v>
      </c>
      <c r="AC4105" s="69"/>
    </row>
    <row r="4106" spans="1:29" x14ac:dyDescent="0.25">
      <c r="A4106" s="71" t="s">
        <v>193</v>
      </c>
      <c r="B4106" s="71"/>
      <c r="C4106" s="71"/>
      <c r="D4106" s="71"/>
      <c r="E4106" s="71"/>
      <c r="F4106" s="71"/>
      <c r="G4106" s="71"/>
      <c r="H4106" s="71"/>
      <c r="I4106" s="72">
        <v>35029.07</v>
      </c>
      <c r="J4106" s="71"/>
      <c r="K4106" s="71"/>
      <c r="L4106" s="72">
        <v>35029.07</v>
      </c>
      <c r="M4106" s="72">
        <v>0</v>
      </c>
      <c r="N4106" s="71"/>
      <c r="O4106" s="71"/>
      <c r="P4106" s="71"/>
      <c r="Q4106" s="71"/>
      <c r="R4106" s="71"/>
      <c r="S4106" s="72">
        <v>35029.07</v>
      </c>
      <c r="T4106" s="72">
        <v>35029.07</v>
      </c>
      <c r="U4106" s="71"/>
      <c r="V4106" s="71"/>
      <c r="W4106" s="71"/>
      <c r="X4106" s="72">
        <v>0</v>
      </c>
      <c r="Y4106" s="72">
        <v>146.13999999999999</v>
      </c>
      <c r="Z4106" s="72">
        <v>35175.21</v>
      </c>
      <c r="AA4106" s="69"/>
      <c r="AB4106" s="69"/>
      <c r="AC4106" s="69"/>
    </row>
    <row r="4107" spans="1:29" ht="30" x14ac:dyDescent="0.25">
      <c r="A4107" s="68" t="s">
        <v>26097</v>
      </c>
      <c r="B4107" s="69" t="s">
        <v>25576</v>
      </c>
      <c r="C4107" s="69" t="s">
        <v>26096</v>
      </c>
      <c r="D4107" s="69" t="s">
        <v>4746</v>
      </c>
      <c r="E4107" s="69"/>
      <c r="F4107" s="69" t="s">
        <v>1249</v>
      </c>
      <c r="G4107" s="69" t="s">
        <v>961</v>
      </c>
      <c r="H4107" s="69" t="s">
        <v>962</v>
      </c>
      <c r="I4107" s="70">
        <v>20846.7</v>
      </c>
      <c r="J4107" s="69" t="s">
        <v>4591</v>
      </c>
      <c r="K4107" s="69" t="s">
        <v>26095</v>
      </c>
      <c r="L4107" s="70">
        <v>20846.7</v>
      </c>
      <c r="M4107" s="69"/>
      <c r="N4107" s="69" t="s">
        <v>26094</v>
      </c>
      <c r="O4107" s="69"/>
      <c r="P4107" s="69" t="s">
        <v>1267</v>
      </c>
      <c r="Q4107" s="69" t="s">
        <v>1483</v>
      </c>
      <c r="R4107" s="69"/>
      <c r="S4107" s="70">
        <v>20846.7</v>
      </c>
      <c r="T4107" s="70"/>
      <c r="U4107" s="69" t="s">
        <v>1483</v>
      </c>
      <c r="V4107" s="73">
        <v>91</v>
      </c>
      <c r="W4107" s="69" t="s">
        <v>1483</v>
      </c>
      <c r="X4107" s="69"/>
      <c r="Y4107" s="70"/>
      <c r="Z4107" s="69">
        <v>0</v>
      </c>
      <c r="AA4107" s="69" t="s">
        <v>989</v>
      </c>
      <c r="AB4107" s="69" t="s">
        <v>1144</v>
      </c>
      <c r="AC4107" s="69"/>
    </row>
    <row r="4108" spans="1:29" x14ac:dyDescent="0.25">
      <c r="A4108" s="71" t="s">
        <v>193</v>
      </c>
      <c r="B4108" s="71"/>
      <c r="C4108" s="71"/>
      <c r="D4108" s="71"/>
      <c r="E4108" s="71"/>
      <c r="F4108" s="71"/>
      <c r="G4108" s="71"/>
      <c r="H4108" s="71"/>
      <c r="I4108" s="72">
        <v>20846.7</v>
      </c>
      <c r="J4108" s="71"/>
      <c r="K4108" s="71"/>
      <c r="L4108" s="72">
        <v>20846.7</v>
      </c>
      <c r="M4108" s="72">
        <v>0</v>
      </c>
      <c r="N4108" s="71"/>
      <c r="O4108" s="71"/>
      <c r="P4108" s="71"/>
      <c r="Q4108" s="71"/>
      <c r="R4108" s="71"/>
      <c r="S4108" s="72">
        <v>20846.7</v>
      </c>
      <c r="T4108" s="72">
        <v>20846.7</v>
      </c>
      <c r="U4108" s="71"/>
      <c r="V4108" s="71"/>
      <c r="W4108" s="71"/>
      <c r="X4108" s="72">
        <v>0</v>
      </c>
      <c r="Y4108" s="72">
        <v>0</v>
      </c>
      <c r="Z4108" s="72">
        <v>20846.7</v>
      </c>
      <c r="AA4108" s="69"/>
      <c r="AB4108" s="69"/>
      <c r="AC4108" s="69"/>
    </row>
    <row r="4109" spans="1:29" ht="30" x14ac:dyDescent="0.25">
      <c r="A4109" s="68" t="s">
        <v>26093</v>
      </c>
      <c r="B4109" s="69" t="s">
        <v>26092</v>
      </c>
      <c r="C4109" s="69" t="s">
        <v>26091</v>
      </c>
      <c r="D4109" s="69" t="s">
        <v>5524</v>
      </c>
      <c r="E4109" s="69"/>
      <c r="F4109" s="69" t="s">
        <v>1249</v>
      </c>
      <c r="G4109" s="69" t="s">
        <v>961</v>
      </c>
      <c r="H4109" s="69" t="s">
        <v>962</v>
      </c>
      <c r="I4109" s="70">
        <v>4461.95</v>
      </c>
      <c r="J4109" s="69" t="s">
        <v>4591</v>
      </c>
      <c r="K4109" s="69" t="s">
        <v>26090</v>
      </c>
      <c r="L4109" s="70">
        <v>4461.95</v>
      </c>
      <c r="M4109" s="69"/>
      <c r="N4109" s="69" t="s">
        <v>26089</v>
      </c>
      <c r="O4109" s="69"/>
      <c r="P4109" s="69" t="s">
        <v>1259</v>
      </c>
      <c r="Q4109" s="69" t="s">
        <v>2050</v>
      </c>
      <c r="R4109" s="69"/>
      <c r="S4109" s="70">
        <v>4461.95</v>
      </c>
      <c r="T4109" s="70"/>
      <c r="U4109" s="69" t="s">
        <v>2050</v>
      </c>
      <c r="V4109" s="73">
        <v>90</v>
      </c>
      <c r="W4109" s="69" t="s">
        <v>2050</v>
      </c>
      <c r="X4109" s="69"/>
      <c r="Y4109" s="70"/>
      <c r="Z4109" s="69">
        <v>0</v>
      </c>
      <c r="AA4109" s="69" t="s">
        <v>989</v>
      </c>
      <c r="AB4109" s="69" t="s">
        <v>1144</v>
      </c>
      <c r="AC4109" s="69"/>
    </row>
    <row r="4110" spans="1:29" x14ac:dyDescent="0.25">
      <c r="A4110" s="71" t="s">
        <v>193</v>
      </c>
      <c r="B4110" s="71"/>
      <c r="C4110" s="71"/>
      <c r="D4110" s="71"/>
      <c r="E4110" s="71"/>
      <c r="F4110" s="71"/>
      <c r="G4110" s="71"/>
      <c r="H4110" s="71"/>
      <c r="I4110" s="72">
        <v>4461.95</v>
      </c>
      <c r="J4110" s="71"/>
      <c r="K4110" s="71"/>
      <c r="L4110" s="72">
        <v>4461.95</v>
      </c>
      <c r="M4110" s="72">
        <v>0</v>
      </c>
      <c r="N4110" s="71"/>
      <c r="O4110" s="71"/>
      <c r="P4110" s="71"/>
      <c r="Q4110" s="71"/>
      <c r="R4110" s="71"/>
      <c r="S4110" s="72">
        <v>4461.95</v>
      </c>
      <c r="T4110" s="72">
        <v>4461.95</v>
      </c>
      <c r="U4110" s="71"/>
      <c r="V4110" s="71"/>
      <c r="W4110" s="71"/>
      <c r="X4110" s="72">
        <v>0</v>
      </c>
      <c r="Y4110" s="72">
        <v>0</v>
      </c>
      <c r="Z4110" s="72">
        <v>4461.95</v>
      </c>
      <c r="AA4110" s="69"/>
      <c r="AB4110" s="69"/>
      <c r="AC4110" s="69"/>
    </row>
    <row r="4111" spans="1:29" ht="30" x14ac:dyDescent="0.25">
      <c r="A4111" s="68" t="s">
        <v>26088</v>
      </c>
      <c r="B4111" s="69" t="s">
        <v>26087</v>
      </c>
      <c r="C4111" s="69" t="s">
        <v>26086</v>
      </c>
      <c r="D4111" s="69" t="s">
        <v>4623</v>
      </c>
      <c r="E4111" s="69"/>
      <c r="F4111" s="69" t="s">
        <v>1250</v>
      </c>
      <c r="G4111" s="69" t="s">
        <v>961</v>
      </c>
      <c r="H4111" s="69" t="s">
        <v>962</v>
      </c>
      <c r="I4111" s="70">
        <v>367.11</v>
      </c>
      <c r="J4111" s="69" t="s">
        <v>4591</v>
      </c>
      <c r="K4111" s="69" t="s">
        <v>26085</v>
      </c>
      <c r="L4111" s="70">
        <v>367.11</v>
      </c>
      <c r="M4111" s="69"/>
      <c r="N4111" s="69" t="s">
        <v>26084</v>
      </c>
      <c r="O4111" s="69"/>
      <c r="P4111" s="69" t="s">
        <v>1143</v>
      </c>
      <c r="Q4111" s="69" t="s">
        <v>1510</v>
      </c>
      <c r="R4111" s="69"/>
      <c r="S4111" s="70">
        <v>367.11</v>
      </c>
      <c r="T4111" s="70"/>
      <c r="U4111" s="69" t="s">
        <v>1510</v>
      </c>
      <c r="V4111" s="73">
        <v>80</v>
      </c>
      <c r="W4111" s="69" t="s">
        <v>1510</v>
      </c>
      <c r="X4111" s="69"/>
      <c r="Y4111" s="70"/>
      <c r="Z4111" s="69">
        <v>0</v>
      </c>
      <c r="AA4111" s="69" t="s">
        <v>989</v>
      </c>
      <c r="AB4111" s="69" t="s">
        <v>1144</v>
      </c>
      <c r="AC4111" s="69"/>
    </row>
    <row r="4112" spans="1:29" x14ac:dyDescent="0.25">
      <c r="A4112" s="71" t="s">
        <v>193</v>
      </c>
      <c r="B4112" s="71"/>
      <c r="C4112" s="71"/>
      <c r="D4112" s="71"/>
      <c r="E4112" s="71"/>
      <c r="F4112" s="71"/>
      <c r="G4112" s="71"/>
      <c r="H4112" s="71"/>
      <c r="I4112" s="72">
        <v>367.11</v>
      </c>
      <c r="J4112" s="71"/>
      <c r="K4112" s="71"/>
      <c r="L4112" s="72">
        <v>367.11</v>
      </c>
      <c r="M4112" s="72">
        <v>0</v>
      </c>
      <c r="N4112" s="71"/>
      <c r="O4112" s="71"/>
      <c r="P4112" s="71"/>
      <c r="Q4112" s="71"/>
      <c r="R4112" s="71"/>
      <c r="S4112" s="72">
        <v>367.11</v>
      </c>
      <c r="T4112" s="72">
        <v>367.11</v>
      </c>
      <c r="U4112" s="71"/>
      <c r="V4112" s="71"/>
      <c r="W4112" s="71"/>
      <c r="X4112" s="72">
        <v>0</v>
      </c>
      <c r="Y4112" s="72">
        <v>0</v>
      </c>
      <c r="Z4112" s="72">
        <v>367.11</v>
      </c>
      <c r="AA4112" s="69"/>
      <c r="AB4112" s="69"/>
      <c r="AC4112" s="69"/>
    </row>
    <row r="4113" spans="1:29" ht="40" x14ac:dyDescent="0.25">
      <c r="A4113" s="68" t="s">
        <v>26083</v>
      </c>
      <c r="B4113" s="69" t="s">
        <v>26082</v>
      </c>
      <c r="C4113" s="69" t="s">
        <v>26081</v>
      </c>
      <c r="D4113" s="69" t="s">
        <v>9164</v>
      </c>
      <c r="E4113" s="69"/>
      <c r="F4113" s="69" t="s">
        <v>1250</v>
      </c>
      <c r="G4113" s="69" t="s">
        <v>961</v>
      </c>
      <c r="H4113" s="69" t="s">
        <v>962</v>
      </c>
      <c r="I4113" s="70">
        <v>12685.85</v>
      </c>
      <c r="J4113" s="69" t="s">
        <v>4591</v>
      </c>
      <c r="K4113" s="69" t="s">
        <v>26080</v>
      </c>
      <c r="L4113" s="70">
        <v>12685.85</v>
      </c>
      <c r="M4113" s="69"/>
      <c r="N4113" s="69" t="s">
        <v>26079</v>
      </c>
      <c r="O4113" s="69"/>
      <c r="P4113" s="69" t="s">
        <v>961</v>
      </c>
      <c r="Q4113" s="69" t="s">
        <v>1685</v>
      </c>
      <c r="R4113" s="69"/>
      <c r="S4113" s="70">
        <v>12685.85</v>
      </c>
      <c r="T4113" s="70"/>
      <c r="U4113" s="69" t="s">
        <v>1685</v>
      </c>
      <c r="V4113" s="73">
        <v>140</v>
      </c>
      <c r="W4113" s="69" t="s">
        <v>1685</v>
      </c>
      <c r="X4113" s="69"/>
      <c r="Y4113" s="70"/>
      <c r="Z4113" s="69">
        <v>59.43</v>
      </c>
      <c r="AA4113" s="69" t="s">
        <v>989</v>
      </c>
      <c r="AB4113" s="69" t="s">
        <v>1144</v>
      </c>
      <c r="AC4113" s="69"/>
    </row>
    <row r="4114" spans="1:29" x14ac:dyDescent="0.25">
      <c r="A4114" s="71" t="s">
        <v>193</v>
      </c>
      <c r="B4114" s="71"/>
      <c r="C4114" s="71"/>
      <c r="D4114" s="71"/>
      <c r="E4114" s="71"/>
      <c r="F4114" s="71"/>
      <c r="G4114" s="71"/>
      <c r="H4114" s="71"/>
      <c r="I4114" s="72">
        <v>12685.85</v>
      </c>
      <c r="J4114" s="71"/>
      <c r="K4114" s="71"/>
      <c r="L4114" s="72">
        <v>12685.85</v>
      </c>
      <c r="M4114" s="72">
        <v>0</v>
      </c>
      <c r="N4114" s="71"/>
      <c r="O4114" s="71"/>
      <c r="P4114" s="71"/>
      <c r="Q4114" s="71"/>
      <c r="R4114" s="71"/>
      <c r="S4114" s="72">
        <v>12685.85</v>
      </c>
      <c r="T4114" s="72">
        <v>12685.85</v>
      </c>
      <c r="U4114" s="71"/>
      <c r="V4114" s="71"/>
      <c r="W4114" s="71"/>
      <c r="X4114" s="72">
        <v>0</v>
      </c>
      <c r="Y4114" s="72">
        <v>59.43</v>
      </c>
      <c r="Z4114" s="72">
        <v>12745.28</v>
      </c>
      <c r="AA4114" s="69"/>
      <c r="AB4114" s="69"/>
      <c r="AC4114" s="69"/>
    </row>
    <row r="4115" spans="1:29" ht="50" x14ac:dyDescent="0.25">
      <c r="A4115" s="68" t="s">
        <v>26078</v>
      </c>
      <c r="B4115" s="69" t="s">
        <v>26077</v>
      </c>
      <c r="C4115" s="69" t="s">
        <v>26076</v>
      </c>
      <c r="D4115" s="69" t="s">
        <v>4611</v>
      </c>
      <c r="E4115" s="69"/>
      <c r="F4115" s="69" t="s">
        <v>1436</v>
      </c>
      <c r="G4115" s="69" t="s">
        <v>961</v>
      </c>
      <c r="H4115" s="69" t="s">
        <v>962</v>
      </c>
      <c r="I4115" s="70">
        <v>16092.99</v>
      </c>
      <c r="J4115" s="69" t="s">
        <v>4591</v>
      </c>
      <c r="K4115" s="69" t="s">
        <v>26075</v>
      </c>
      <c r="L4115" s="70">
        <v>16092.99</v>
      </c>
      <c r="M4115" s="69"/>
      <c r="N4115" s="69" t="s">
        <v>26074</v>
      </c>
      <c r="O4115" s="69" t="s">
        <v>26074</v>
      </c>
      <c r="P4115" s="69" t="s">
        <v>1268</v>
      </c>
      <c r="Q4115" s="69" t="s">
        <v>1111</v>
      </c>
      <c r="R4115" s="69"/>
      <c r="S4115" s="70">
        <v>16092.99</v>
      </c>
      <c r="T4115" s="70"/>
      <c r="U4115" s="69" t="s">
        <v>2118</v>
      </c>
      <c r="V4115" s="73">
        <v>126</v>
      </c>
      <c r="W4115" s="69" t="s">
        <v>2023</v>
      </c>
      <c r="X4115" s="69"/>
      <c r="Y4115" s="70"/>
      <c r="Z4115" s="69">
        <v>53.12</v>
      </c>
      <c r="AA4115" s="69" t="s">
        <v>989</v>
      </c>
      <c r="AB4115" s="69" t="s">
        <v>1144</v>
      </c>
      <c r="AC4115" s="69"/>
    </row>
    <row r="4116" spans="1:29" x14ac:dyDescent="0.25">
      <c r="A4116" s="71" t="s">
        <v>193</v>
      </c>
      <c r="B4116" s="71"/>
      <c r="C4116" s="71"/>
      <c r="D4116" s="71"/>
      <c r="E4116" s="71"/>
      <c r="F4116" s="71"/>
      <c r="G4116" s="71"/>
      <c r="H4116" s="71"/>
      <c r="I4116" s="72">
        <v>16092.99</v>
      </c>
      <c r="J4116" s="71"/>
      <c r="K4116" s="71"/>
      <c r="L4116" s="72">
        <v>16092.99</v>
      </c>
      <c r="M4116" s="72">
        <v>0</v>
      </c>
      <c r="N4116" s="71"/>
      <c r="O4116" s="71"/>
      <c r="P4116" s="71"/>
      <c r="Q4116" s="71"/>
      <c r="R4116" s="71"/>
      <c r="S4116" s="72">
        <v>16092.99</v>
      </c>
      <c r="T4116" s="72">
        <v>16092.99</v>
      </c>
      <c r="U4116" s="71"/>
      <c r="V4116" s="71"/>
      <c r="W4116" s="71"/>
      <c r="X4116" s="72">
        <v>0</v>
      </c>
      <c r="Y4116" s="72">
        <v>53.12</v>
      </c>
      <c r="Z4116" s="72">
        <v>16146.11</v>
      </c>
      <c r="AA4116" s="69"/>
      <c r="AB4116" s="69"/>
      <c r="AC4116" s="69"/>
    </row>
    <row r="4117" spans="1:29" ht="30" x14ac:dyDescent="0.25">
      <c r="A4117" s="68" t="s">
        <v>26073</v>
      </c>
      <c r="B4117" s="69" t="s">
        <v>26072</v>
      </c>
      <c r="C4117" s="69" t="s">
        <v>26071</v>
      </c>
      <c r="D4117" s="69" t="s">
        <v>22377</v>
      </c>
      <c r="E4117" s="69"/>
      <c r="F4117" s="69" t="s">
        <v>2516</v>
      </c>
      <c r="G4117" s="69" t="s">
        <v>961</v>
      </c>
      <c r="H4117" s="69" t="s">
        <v>962</v>
      </c>
      <c r="I4117" s="70">
        <v>17058.060000000001</v>
      </c>
      <c r="J4117" s="69" t="s">
        <v>4591</v>
      </c>
      <c r="K4117" s="69" t="s">
        <v>26070</v>
      </c>
      <c r="L4117" s="70">
        <v>17058.060000000001</v>
      </c>
      <c r="M4117" s="69"/>
      <c r="N4117" s="69" t="s">
        <v>26069</v>
      </c>
      <c r="O4117" s="69"/>
      <c r="P4117" s="69" t="s">
        <v>1257</v>
      </c>
      <c r="Q4117" s="69" t="s">
        <v>1003</v>
      </c>
      <c r="R4117" s="69"/>
      <c r="S4117" s="70">
        <v>17058.060000000001</v>
      </c>
      <c r="T4117" s="70"/>
      <c r="U4117" s="69"/>
      <c r="V4117" s="69"/>
      <c r="W4117" s="69" t="s">
        <v>1003</v>
      </c>
      <c r="X4117" s="69"/>
      <c r="Y4117" s="70"/>
      <c r="Z4117" s="69">
        <v>0</v>
      </c>
      <c r="AA4117" s="69" t="s">
        <v>989</v>
      </c>
      <c r="AB4117" s="69" t="s">
        <v>1144</v>
      </c>
      <c r="AC4117" s="69"/>
    </row>
    <row r="4118" spans="1:29" x14ac:dyDescent="0.25">
      <c r="A4118" s="71" t="s">
        <v>193</v>
      </c>
      <c r="B4118" s="71"/>
      <c r="C4118" s="71"/>
      <c r="D4118" s="71"/>
      <c r="E4118" s="71"/>
      <c r="F4118" s="71"/>
      <c r="G4118" s="71"/>
      <c r="H4118" s="71"/>
      <c r="I4118" s="72">
        <v>17058.060000000001</v>
      </c>
      <c r="J4118" s="71"/>
      <c r="K4118" s="71"/>
      <c r="L4118" s="72">
        <v>17058.060000000001</v>
      </c>
      <c r="M4118" s="72">
        <v>0</v>
      </c>
      <c r="N4118" s="71"/>
      <c r="O4118" s="71"/>
      <c r="P4118" s="71"/>
      <c r="Q4118" s="71"/>
      <c r="R4118" s="71"/>
      <c r="S4118" s="72">
        <v>17058.060000000001</v>
      </c>
      <c r="T4118" s="72">
        <v>0</v>
      </c>
      <c r="U4118" s="71"/>
      <c r="V4118" s="71"/>
      <c r="W4118" s="71"/>
      <c r="X4118" s="72">
        <v>17058.060000000001</v>
      </c>
      <c r="Y4118" s="72">
        <v>0</v>
      </c>
      <c r="Z4118" s="72">
        <v>0</v>
      </c>
      <c r="AA4118" s="69"/>
      <c r="AB4118" s="69"/>
      <c r="AC4118" s="69"/>
    </row>
    <row r="4119" spans="1:29" ht="20" x14ac:dyDescent="0.25">
      <c r="A4119" s="68" t="s">
        <v>26068</v>
      </c>
      <c r="B4119" s="69" t="s">
        <v>26067</v>
      </c>
      <c r="C4119" s="69" t="s">
        <v>26066</v>
      </c>
      <c r="D4119" s="69" t="s">
        <v>10658</v>
      </c>
      <c r="E4119" s="69"/>
      <c r="F4119" s="69" t="s">
        <v>2516</v>
      </c>
      <c r="G4119" s="69" t="s">
        <v>1002</v>
      </c>
      <c r="H4119" s="69" t="s">
        <v>962</v>
      </c>
      <c r="I4119" s="70">
        <v>4958.2</v>
      </c>
      <c r="J4119" s="69" t="s">
        <v>4591</v>
      </c>
      <c r="K4119" s="69" t="s">
        <v>26065</v>
      </c>
      <c r="L4119" s="70">
        <v>4958.2</v>
      </c>
      <c r="M4119" s="69"/>
      <c r="N4119" s="69" t="s">
        <v>26064</v>
      </c>
      <c r="O4119" s="69"/>
      <c r="P4119" s="69" t="s">
        <v>1312</v>
      </c>
      <c r="Q4119" s="69" t="s">
        <v>2134</v>
      </c>
      <c r="R4119" s="69"/>
      <c r="S4119" s="70">
        <v>4958.2</v>
      </c>
      <c r="T4119" s="70"/>
      <c r="U4119" s="69" t="s">
        <v>2134</v>
      </c>
      <c r="V4119" s="73">
        <v>48</v>
      </c>
      <c r="W4119" s="69" t="s">
        <v>2134</v>
      </c>
      <c r="X4119" s="69"/>
      <c r="Y4119" s="70"/>
      <c r="Z4119" s="69">
        <v>0</v>
      </c>
      <c r="AA4119" s="69" t="s">
        <v>989</v>
      </c>
      <c r="AB4119" s="69" t="s">
        <v>1144</v>
      </c>
      <c r="AC4119" s="69"/>
    </row>
    <row r="4120" spans="1:29" x14ac:dyDescent="0.25">
      <c r="A4120" s="71" t="s">
        <v>193</v>
      </c>
      <c r="B4120" s="71"/>
      <c r="C4120" s="71"/>
      <c r="D4120" s="71"/>
      <c r="E4120" s="71"/>
      <c r="F4120" s="71"/>
      <c r="G4120" s="71"/>
      <c r="H4120" s="71"/>
      <c r="I4120" s="72">
        <v>4958.2</v>
      </c>
      <c r="J4120" s="71"/>
      <c r="K4120" s="71"/>
      <c r="L4120" s="72">
        <v>4958.2</v>
      </c>
      <c r="M4120" s="72">
        <v>0</v>
      </c>
      <c r="N4120" s="71"/>
      <c r="O4120" s="71"/>
      <c r="P4120" s="71"/>
      <c r="Q4120" s="71"/>
      <c r="R4120" s="71"/>
      <c r="S4120" s="72">
        <v>4958.2</v>
      </c>
      <c r="T4120" s="72">
        <v>4958.2</v>
      </c>
      <c r="U4120" s="71"/>
      <c r="V4120" s="71"/>
      <c r="W4120" s="71"/>
      <c r="X4120" s="72">
        <v>0</v>
      </c>
      <c r="Y4120" s="72">
        <v>0</v>
      </c>
      <c r="Z4120" s="72">
        <v>4958.2</v>
      </c>
      <c r="AA4120" s="69"/>
      <c r="AB4120" s="69"/>
      <c r="AC4120" s="69"/>
    </row>
    <row r="4121" spans="1:29" ht="50" x14ac:dyDescent="0.25">
      <c r="A4121" s="68" t="s">
        <v>26063</v>
      </c>
      <c r="B4121" s="69" t="s">
        <v>26062</v>
      </c>
      <c r="C4121" s="69" t="s">
        <v>26061</v>
      </c>
      <c r="D4121" s="69" t="s">
        <v>4589</v>
      </c>
      <c r="E4121" s="69"/>
      <c r="F4121" s="69" t="s">
        <v>2516</v>
      </c>
      <c r="G4121" s="69" t="s">
        <v>1498</v>
      </c>
      <c r="H4121" s="69" t="s">
        <v>962</v>
      </c>
      <c r="I4121" s="70">
        <v>36176.94</v>
      </c>
      <c r="J4121" s="69" t="s">
        <v>4591</v>
      </c>
      <c r="K4121" s="69" t="s">
        <v>26060</v>
      </c>
      <c r="L4121" s="70">
        <v>36176.94</v>
      </c>
      <c r="M4121" s="69"/>
      <c r="N4121" s="69" t="s">
        <v>26059</v>
      </c>
      <c r="O4121" s="69" t="s">
        <v>26059</v>
      </c>
      <c r="P4121" s="69" t="s">
        <v>1307</v>
      </c>
      <c r="Q4121" s="69" t="s">
        <v>3321</v>
      </c>
      <c r="R4121" s="69"/>
      <c r="S4121" s="70">
        <v>36176.94</v>
      </c>
      <c r="T4121" s="70"/>
      <c r="U4121" s="69" t="s">
        <v>1129</v>
      </c>
      <c r="V4121" s="73">
        <v>44</v>
      </c>
      <c r="W4121" s="69" t="s">
        <v>1307</v>
      </c>
      <c r="X4121" s="69"/>
      <c r="Y4121" s="70"/>
      <c r="Z4121" s="69">
        <v>222.39</v>
      </c>
      <c r="AA4121" s="69" t="s">
        <v>989</v>
      </c>
      <c r="AB4121" s="69" t="s">
        <v>1144</v>
      </c>
      <c r="AC4121" s="69"/>
    </row>
    <row r="4122" spans="1:29" x14ac:dyDescent="0.25">
      <c r="A4122" s="71" t="s">
        <v>193</v>
      </c>
      <c r="B4122" s="71"/>
      <c r="C4122" s="71"/>
      <c r="D4122" s="71"/>
      <c r="E4122" s="71"/>
      <c r="F4122" s="71"/>
      <c r="G4122" s="71"/>
      <c r="H4122" s="71"/>
      <c r="I4122" s="72">
        <v>36176.94</v>
      </c>
      <c r="J4122" s="71"/>
      <c r="K4122" s="71"/>
      <c r="L4122" s="72">
        <v>36176.94</v>
      </c>
      <c r="M4122" s="72">
        <v>0</v>
      </c>
      <c r="N4122" s="71"/>
      <c r="O4122" s="71"/>
      <c r="P4122" s="71"/>
      <c r="Q4122" s="71"/>
      <c r="R4122" s="71"/>
      <c r="S4122" s="72">
        <v>36176.94</v>
      </c>
      <c r="T4122" s="72">
        <v>36176.94</v>
      </c>
      <c r="U4122" s="71"/>
      <c r="V4122" s="71"/>
      <c r="W4122" s="71"/>
      <c r="X4122" s="72">
        <v>0</v>
      </c>
      <c r="Y4122" s="72">
        <v>222.39</v>
      </c>
      <c r="Z4122" s="72">
        <v>36399.33</v>
      </c>
      <c r="AA4122" s="69"/>
      <c r="AB4122" s="69"/>
      <c r="AC4122" s="69"/>
    </row>
    <row r="4123" spans="1:29" ht="30" x14ac:dyDescent="0.25">
      <c r="A4123" s="68" t="s">
        <v>26058</v>
      </c>
      <c r="B4123" s="69" t="s">
        <v>26057</v>
      </c>
      <c r="C4123" s="69" t="s">
        <v>26056</v>
      </c>
      <c r="D4123" s="69" t="s">
        <v>4813</v>
      </c>
      <c r="E4123" s="69"/>
      <c r="F4123" s="69" t="s">
        <v>3774</v>
      </c>
      <c r="G4123" s="69" t="s">
        <v>961</v>
      </c>
      <c r="H4123" s="69" t="s">
        <v>962</v>
      </c>
      <c r="I4123" s="70">
        <v>2465.71</v>
      </c>
      <c r="J4123" s="69" t="s">
        <v>4591</v>
      </c>
      <c r="K4123" s="69" t="s">
        <v>26055</v>
      </c>
      <c r="L4123" s="70">
        <v>2465.71</v>
      </c>
      <c r="M4123" s="69"/>
      <c r="N4123" s="69" t="s">
        <v>26054</v>
      </c>
      <c r="O4123" s="69"/>
      <c r="P4123" s="69" t="s">
        <v>1867</v>
      </c>
      <c r="Q4123" s="69" t="s">
        <v>1235</v>
      </c>
      <c r="R4123" s="69"/>
      <c r="S4123" s="70">
        <v>2465.71</v>
      </c>
      <c r="T4123" s="70"/>
      <c r="U4123" s="69" t="s">
        <v>1235</v>
      </c>
      <c r="V4123" s="73">
        <v>79</v>
      </c>
      <c r="W4123" s="69" t="s">
        <v>1235</v>
      </c>
      <c r="X4123" s="69"/>
      <c r="Y4123" s="70"/>
      <c r="Z4123" s="69">
        <v>0</v>
      </c>
      <c r="AA4123" s="69" t="s">
        <v>989</v>
      </c>
      <c r="AB4123" s="69" t="s">
        <v>1144</v>
      </c>
      <c r="AC4123" s="69"/>
    </row>
    <row r="4124" spans="1:29" x14ac:dyDescent="0.25">
      <c r="A4124" s="71" t="s">
        <v>193</v>
      </c>
      <c r="B4124" s="71"/>
      <c r="C4124" s="71"/>
      <c r="D4124" s="71"/>
      <c r="E4124" s="71"/>
      <c r="F4124" s="71"/>
      <c r="G4124" s="71"/>
      <c r="H4124" s="71"/>
      <c r="I4124" s="72">
        <v>2465.71</v>
      </c>
      <c r="J4124" s="71"/>
      <c r="K4124" s="71"/>
      <c r="L4124" s="72">
        <v>2465.71</v>
      </c>
      <c r="M4124" s="72">
        <v>0</v>
      </c>
      <c r="N4124" s="71"/>
      <c r="O4124" s="71"/>
      <c r="P4124" s="71"/>
      <c r="Q4124" s="71"/>
      <c r="R4124" s="71"/>
      <c r="S4124" s="72">
        <v>2465.71</v>
      </c>
      <c r="T4124" s="72">
        <v>2465.71</v>
      </c>
      <c r="U4124" s="71"/>
      <c r="V4124" s="71"/>
      <c r="W4124" s="71"/>
      <c r="X4124" s="72">
        <v>0</v>
      </c>
      <c r="Y4124" s="72">
        <v>0</v>
      </c>
      <c r="Z4124" s="72">
        <v>2465.71</v>
      </c>
      <c r="AA4124" s="69"/>
      <c r="AB4124" s="69"/>
      <c r="AC4124" s="69"/>
    </row>
    <row r="4125" spans="1:29" ht="30" x14ac:dyDescent="0.25">
      <c r="A4125" s="68" t="s">
        <v>26053</v>
      </c>
      <c r="B4125" s="69" t="s">
        <v>26052</v>
      </c>
      <c r="C4125" s="69" t="s">
        <v>26051</v>
      </c>
      <c r="D4125" s="69" t="s">
        <v>20673</v>
      </c>
      <c r="E4125" s="69"/>
      <c r="F4125" s="69" t="s">
        <v>3774</v>
      </c>
      <c r="G4125" s="69" t="s">
        <v>961</v>
      </c>
      <c r="H4125" s="69" t="s">
        <v>962</v>
      </c>
      <c r="I4125" s="70">
        <v>1345.4</v>
      </c>
      <c r="J4125" s="69" t="s">
        <v>4591</v>
      </c>
      <c r="K4125" s="69" t="s">
        <v>26050</v>
      </c>
      <c r="L4125" s="70">
        <v>1345.4</v>
      </c>
      <c r="M4125" s="69"/>
      <c r="N4125" s="69" t="s">
        <v>26049</v>
      </c>
      <c r="O4125" s="69"/>
      <c r="P4125" s="69" t="s">
        <v>965</v>
      </c>
      <c r="Q4125" s="69" t="s">
        <v>1032</v>
      </c>
      <c r="R4125" s="69"/>
      <c r="S4125" s="70">
        <v>1345.4</v>
      </c>
      <c r="T4125" s="70"/>
      <c r="U4125" s="69" t="s">
        <v>1032</v>
      </c>
      <c r="V4125" s="73">
        <v>88</v>
      </c>
      <c r="W4125" s="69" t="s">
        <v>1032</v>
      </c>
      <c r="X4125" s="69"/>
      <c r="Y4125" s="70"/>
      <c r="Z4125" s="69">
        <v>0</v>
      </c>
      <c r="AA4125" s="69" t="s">
        <v>989</v>
      </c>
      <c r="AB4125" s="69" t="s">
        <v>1144</v>
      </c>
      <c r="AC4125" s="69"/>
    </row>
    <row r="4126" spans="1:29" x14ac:dyDescent="0.25">
      <c r="A4126" s="71" t="s">
        <v>193</v>
      </c>
      <c r="B4126" s="71"/>
      <c r="C4126" s="71"/>
      <c r="D4126" s="71"/>
      <c r="E4126" s="71"/>
      <c r="F4126" s="71"/>
      <c r="G4126" s="71"/>
      <c r="H4126" s="71"/>
      <c r="I4126" s="72">
        <v>1345.4</v>
      </c>
      <c r="J4126" s="71"/>
      <c r="K4126" s="71"/>
      <c r="L4126" s="72">
        <v>1345.4</v>
      </c>
      <c r="M4126" s="72">
        <v>0</v>
      </c>
      <c r="N4126" s="71"/>
      <c r="O4126" s="71"/>
      <c r="P4126" s="71"/>
      <c r="Q4126" s="71"/>
      <c r="R4126" s="71"/>
      <c r="S4126" s="72">
        <v>1345.4</v>
      </c>
      <c r="T4126" s="72">
        <v>1345.4</v>
      </c>
      <c r="U4126" s="71"/>
      <c r="V4126" s="71"/>
      <c r="W4126" s="71"/>
      <c r="X4126" s="72">
        <v>0</v>
      </c>
      <c r="Y4126" s="72">
        <v>0</v>
      </c>
      <c r="Z4126" s="72">
        <v>1345.4</v>
      </c>
      <c r="AA4126" s="69"/>
      <c r="AB4126" s="69"/>
      <c r="AC4126" s="69"/>
    </row>
    <row r="4127" spans="1:29" ht="20" x14ac:dyDescent="0.25">
      <c r="A4127" s="68" t="s">
        <v>26048</v>
      </c>
      <c r="B4127" s="69" t="s">
        <v>26047</v>
      </c>
      <c r="C4127" s="69" t="s">
        <v>26046</v>
      </c>
      <c r="D4127" s="69" t="s">
        <v>4611</v>
      </c>
      <c r="E4127" s="69"/>
      <c r="F4127" s="69" t="s">
        <v>3774</v>
      </c>
      <c r="G4127" s="69" t="s">
        <v>961</v>
      </c>
      <c r="H4127" s="69" t="s">
        <v>962</v>
      </c>
      <c r="I4127" s="70">
        <v>5975.2</v>
      </c>
      <c r="J4127" s="69" t="s">
        <v>4591</v>
      </c>
      <c r="K4127" s="69" t="s">
        <v>26045</v>
      </c>
      <c r="L4127" s="70">
        <v>5975.2</v>
      </c>
      <c r="M4127" s="69"/>
      <c r="N4127" s="69" t="s">
        <v>26044</v>
      </c>
      <c r="O4127" s="69"/>
      <c r="P4127" s="69" t="s">
        <v>1173</v>
      </c>
      <c r="Q4127" s="69" t="s">
        <v>1021</v>
      </c>
      <c r="R4127" s="69"/>
      <c r="S4127" s="70">
        <v>5975.2</v>
      </c>
      <c r="T4127" s="70"/>
      <c r="U4127" s="69" t="s">
        <v>2017</v>
      </c>
      <c r="V4127" s="73">
        <v>88</v>
      </c>
      <c r="W4127" s="69" t="s">
        <v>2017</v>
      </c>
      <c r="X4127" s="69"/>
      <c r="Y4127" s="70"/>
      <c r="Z4127" s="69">
        <v>0</v>
      </c>
      <c r="AA4127" s="69" t="s">
        <v>989</v>
      </c>
      <c r="AB4127" s="69" t="s">
        <v>1144</v>
      </c>
      <c r="AC4127" s="69"/>
    </row>
    <row r="4128" spans="1:29" x14ac:dyDescent="0.25">
      <c r="A4128" s="71" t="s">
        <v>193</v>
      </c>
      <c r="B4128" s="71"/>
      <c r="C4128" s="71"/>
      <c r="D4128" s="71"/>
      <c r="E4128" s="71"/>
      <c r="F4128" s="71"/>
      <c r="G4128" s="71"/>
      <c r="H4128" s="71"/>
      <c r="I4128" s="72">
        <v>5975.2</v>
      </c>
      <c r="J4128" s="71"/>
      <c r="K4128" s="71"/>
      <c r="L4128" s="72">
        <v>5975.2</v>
      </c>
      <c r="M4128" s="72">
        <v>0</v>
      </c>
      <c r="N4128" s="71"/>
      <c r="O4128" s="71"/>
      <c r="P4128" s="71"/>
      <c r="Q4128" s="71"/>
      <c r="R4128" s="71"/>
      <c r="S4128" s="72">
        <v>5975.2</v>
      </c>
      <c r="T4128" s="72">
        <v>5975.2</v>
      </c>
      <c r="U4128" s="71"/>
      <c r="V4128" s="71"/>
      <c r="W4128" s="71"/>
      <c r="X4128" s="72">
        <v>0</v>
      </c>
      <c r="Y4128" s="72">
        <v>0</v>
      </c>
      <c r="Z4128" s="72">
        <v>5975.2</v>
      </c>
      <c r="AA4128" s="69"/>
      <c r="AB4128" s="69"/>
      <c r="AC4128" s="69"/>
    </row>
    <row r="4129" spans="1:29" ht="50" x14ac:dyDescent="0.25">
      <c r="A4129" s="68" t="s">
        <v>26043</v>
      </c>
      <c r="B4129" s="69" t="s">
        <v>26042</v>
      </c>
      <c r="C4129" s="69" t="s">
        <v>26041</v>
      </c>
      <c r="D4129" s="69" t="s">
        <v>4836</v>
      </c>
      <c r="E4129" s="69"/>
      <c r="F4129" s="69" t="s">
        <v>1416</v>
      </c>
      <c r="G4129" s="69" t="s">
        <v>2908</v>
      </c>
      <c r="H4129" s="69" t="s">
        <v>962</v>
      </c>
      <c r="I4129" s="70">
        <v>31835.01</v>
      </c>
      <c r="J4129" s="69" t="s">
        <v>4591</v>
      </c>
      <c r="K4129" s="69" t="s">
        <v>26040</v>
      </c>
      <c r="L4129" s="70">
        <v>31835.01</v>
      </c>
      <c r="M4129" s="69"/>
      <c r="N4129" s="69" t="s">
        <v>26039</v>
      </c>
      <c r="O4129" s="69" t="s">
        <v>26039</v>
      </c>
      <c r="P4129" s="69" t="s">
        <v>1510</v>
      </c>
      <c r="Q4129" s="69" t="s">
        <v>1270</v>
      </c>
      <c r="R4129" s="69" t="s">
        <v>2166</v>
      </c>
      <c r="S4129" s="70">
        <v>31835.01</v>
      </c>
      <c r="T4129" s="70"/>
      <c r="U4129" s="69" t="s">
        <v>1681</v>
      </c>
      <c r="V4129" s="73">
        <v>61</v>
      </c>
      <c r="W4129" s="69" t="s">
        <v>1270</v>
      </c>
      <c r="X4129" s="69"/>
      <c r="Y4129" s="70"/>
      <c r="Z4129" s="69">
        <v>127.22</v>
      </c>
      <c r="AA4129" s="69" t="s">
        <v>989</v>
      </c>
      <c r="AB4129" s="69" t="s">
        <v>1144</v>
      </c>
      <c r="AC4129" s="69"/>
    </row>
    <row r="4130" spans="1:29" x14ac:dyDescent="0.25">
      <c r="A4130" s="71" t="s">
        <v>193</v>
      </c>
      <c r="B4130" s="71"/>
      <c r="C4130" s="71"/>
      <c r="D4130" s="71"/>
      <c r="E4130" s="71"/>
      <c r="F4130" s="71"/>
      <c r="G4130" s="71"/>
      <c r="H4130" s="71"/>
      <c r="I4130" s="72">
        <v>31835.01</v>
      </c>
      <c r="J4130" s="71"/>
      <c r="K4130" s="71"/>
      <c r="L4130" s="72">
        <v>31835.01</v>
      </c>
      <c r="M4130" s="72">
        <v>0</v>
      </c>
      <c r="N4130" s="71"/>
      <c r="O4130" s="71"/>
      <c r="P4130" s="71"/>
      <c r="Q4130" s="71"/>
      <c r="R4130" s="71"/>
      <c r="S4130" s="72">
        <v>31835.01</v>
      </c>
      <c r="T4130" s="72">
        <v>31835.01</v>
      </c>
      <c r="U4130" s="71"/>
      <c r="V4130" s="71"/>
      <c r="W4130" s="71"/>
      <c r="X4130" s="72">
        <v>0</v>
      </c>
      <c r="Y4130" s="72">
        <v>127.22</v>
      </c>
      <c r="Z4130" s="72">
        <v>31962.23</v>
      </c>
      <c r="AA4130" s="69"/>
      <c r="AB4130" s="69"/>
      <c r="AC4130" s="69"/>
    </row>
    <row r="4131" spans="1:29" ht="20" x14ac:dyDescent="0.25">
      <c r="A4131" s="68" t="s">
        <v>26038</v>
      </c>
      <c r="B4131" s="69" t="s">
        <v>26037</v>
      </c>
      <c r="C4131" s="69" t="s">
        <v>26036</v>
      </c>
      <c r="D4131" s="69" t="s">
        <v>858</v>
      </c>
      <c r="E4131" s="69"/>
      <c r="F4131" s="69" t="s">
        <v>1416</v>
      </c>
      <c r="G4131" s="69" t="s">
        <v>1267</v>
      </c>
      <c r="H4131" s="69" t="s">
        <v>962</v>
      </c>
      <c r="I4131" s="70">
        <v>1882.04</v>
      </c>
      <c r="J4131" s="69" t="s">
        <v>4591</v>
      </c>
      <c r="K4131" s="69" t="s">
        <v>26035</v>
      </c>
      <c r="L4131" s="70">
        <v>1882.04</v>
      </c>
      <c r="M4131" s="69"/>
      <c r="N4131" s="69" t="s">
        <v>26034</v>
      </c>
      <c r="O4131" s="69"/>
      <c r="P4131" s="69" t="s">
        <v>1571</v>
      </c>
      <c r="Q4131" s="69" t="s">
        <v>1071</v>
      </c>
      <c r="R4131" s="69"/>
      <c r="S4131" s="70">
        <v>1882.04</v>
      </c>
      <c r="T4131" s="70"/>
      <c r="U4131" s="69" t="s">
        <v>1071</v>
      </c>
      <c r="V4131" s="73">
        <v>90</v>
      </c>
      <c r="W4131" s="69" t="s">
        <v>1071</v>
      </c>
      <c r="X4131" s="69"/>
      <c r="Y4131" s="70"/>
      <c r="Z4131" s="69">
        <v>0</v>
      </c>
      <c r="AA4131" s="69" t="s">
        <v>989</v>
      </c>
      <c r="AB4131" s="69" t="s">
        <v>1144</v>
      </c>
      <c r="AC4131" s="69"/>
    </row>
    <row r="4132" spans="1:29" x14ac:dyDescent="0.25">
      <c r="A4132" s="71" t="s">
        <v>193</v>
      </c>
      <c r="B4132" s="71"/>
      <c r="C4132" s="71"/>
      <c r="D4132" s="71"/>
      <c r="E4132" s="71"/>
      <c r="F4132" s="71"/>
      <c r="G4132" s="71"/>
      <c r="H4132" s="71"/>
      <c r="I4132" s="72">
        <v>1882.04</v>
      </c>
      <c r="J4132" s="71"/>
      <c r="K4132" s="71"/>
      <c r="L4132" s="72">
        <v>1882.04</v>
      </c>
      <c r="M4132" s="72">
        <v>0</v>
      </c>
      <c r="N4132" s="71"/>
      <c r="O4132" s="71"/>
      <c r="P4132" s="71"/>
      <c r="Q4132" s="71"/>
      <c r="R4132" s="71"/>
      <c r="S4132" s="72">
        <v>1882.04</v>
      </c>
      <c r="T4132" s="72">
        <v>1882.04</v>
      </c>
      <c r="U4132" s="71"/>
      <c r="V4132" s="71"/>
      <c r="W4132" s="71"/>
      <c r="X4132" s="72">
        <v>0</v>
      </c>
      <c r="Y4132" s="72">
        <v>0</v>
      </c>
      <c r="Z4132" s="72">
        <v>1882.04</v>
      </c>
      <c r="AA4132" s="69"/>
      <c r="AB4132" s="69"/>
      <c r="AC4132" s="69"/>
    </row>
    <row r="4133" spans="1:29" ht="30" x14ac:dyDescent="0.25">
      <c r="A4133" s="68" t="s">
        <v>26033</v>
      </c>
      <c r="B4133" s="69" t="s">
        <v>26032</v>
      </c>
      <c r="C4133" s="69" t="s">
        <v>26031</v>
      </c>
      <c r="D4133" s="69" t="s">
        <v>4859</v>
      </c>
      <c r="E4133" s="69"/>
      <c r="F4133" s="69" t="s">
        <v>1416</v>
      </c>
      <c r="G4133" s="69" t="s">
        <v>1978</v>
      </c>
      <c r="H4133" s="69" t="s">
        <v>962</v>
      </c>
      <c r="I4133" s="70">
        <v>32711.7</v>
      </c>
      <c r="J4133" s="69" t="s">
        <v>4591</v>
      </c>
      <c r="K4133" s="69" t="s">
        <v>26030</v>
      </c>
      <c r="L4133" s="70">
        <v>32711.7</v>
      </c>
      <c r="M4133" s="69"/>
      <c r="N4133" s="69" t="s">
        <v>26029</v>
      </c>
      <c r="O4133" s="69" t="s">
        <v>26029</v>
      </c>
      <c r="P4133" s="69" t="s">
        <v>5938</v>
      </c>
      <c r="Q4133" s="69" t="s">
        <v>1484</v>
      </c>
      <c r="R4133" s="69" t="s">
        <v>1210</v>
      </c>
      <c r="S4133" s="70">
        <v>32711.7</v>
      </c>
      <c r="T4133" s="70"/>
      <c r="U4133" s="69" t="s">
        <v>2118</v>
      </c>
      <c r="V4133" s="73">
        <v>117</v>
      </c>
      <c r="W4133" s="69" t="s">
        <v>1484</v>
      </c>
      <c r="X4133" s="69"/>
      <c r="Y4133" s="70"/>
      <c r="Z4133" s="69">
        <v>121.35</v>
      </c>
      <c r="AA4133" s="69" t="s">
        <v>989</v>
      </c>
      <c r="AB4133" s="69" t="s">
        <v>1144</v>
      </c>
      <c r="AC4133" s="69"/>
    </row>
    <row r="4134" spans="1:29" x14ac:dyDescent="0.25">
      <c r="A4134" s="71" t="s">
        <v>193</v>
      </c>
      <c r="B4134" s="71"/>
      <c r="C4134" s="71"/>
      <c r="D4134" s="71"/>
      <c r="E4134" s="71"/>
      <c r="F4134" s="71"/>
      <c r="G4134" s="71"/>
      <c r="H4134" s="71"/>
      <c r="I4134" s="72">
        <v>32711.7</v>
      </c>
      <c r="J4134" s="71"/>
      <c r="K4134" s="71"/>
      <c r="L4134" s="72">
        <v>32711.7</v>
      </c>
      <c r="M4134" s="72">
        <v>0</v>
      </c>
      <c r="N4134" s="71"/>
      <c r="O4134" s="71"/>
      <c r="P4134" s="71"/>
      <c r="Q4134" s="71"/>
      <c r="R4134" s="71"/>
      <c r="S4134" s="72">
        <v>32711.7</v>
      </c>
      <c r="T4134" s="72">
        <v>32711.7</v>
      </c>
      <c r="U4134" s="71"/>
      <c r="V4134" s="71"/>
      <c r="W4134" s="71"/>
      <c r="X4134" s="72">
        <v>0</v>
      </c>
      <c r="Y4134" s="72">
        <v>121.35</v>
      </c>
      <c r="Z4134" s="72">
        <v>32833.050000000003</v>
      </c>
      <c r="AA4134" s="69"/>
      <c r="AB4134" s="69"/>
      <c r="AC4134" s="69"/>
    </row>
    <row r="4135" spans="1:29" ht="30" x14ac:dyDescent="0.25">
      <c r="A4135" s="68" t="s">
        <v>26028</v>
      </c>
      <c r="B4135" s="69" t="s">
        <v>26027</v>
      </c>
      <c r="C4135" s="69" t="s">
        <v>26026</v>
      </c>
      <c r="D4135" s="69" t="s">
        <v>4813</v>
      </c>
      <c r="E4135" s="69"/>
      <c r="F4135" s="69" t="s">
        <v>3480</v>
      </c>
      <c r="G4135" s="69" t="s">
        <v>961</v>
      </c>
      <c r="H4135" s="69" t="s">
        <v>962</v>
      </c>
      <c r="I4135" s="70">
        <v>41467.18</v>
      </c>
      <c r="J4135" s="69" t="s">
        <v>4591</v>
      </c>
      <c r="K4135" s="69" t="s">
        <v>26025</v>
      </c>
      <c r="L4135" s="70">
        <v>41467.18</v>
      </c>
      <c r="M4135" s="69"/>
      <c r="N4135" s="69" t="s">
        <v>26024</v>
      </c>
      <c r="O4135" s="69" t="s">
        <v>26024</v>
      </c>
      <c r="P4135" s="69" t="s">
        <v>1257</v>
      </c>
      <c r="Q4135" s="69" t="s">
        <v>1564</v>
      </c>
      <c r="R4135" s="69" t="s">
        <v>1088</v>
      </c>
      <c r="S4135" s="70">
        <v>41467.18</v>
      </c>
      <c r="T4135" s="70"/>
      <c r="U4135" s="69" t="s">
        <v>1188</v>
      </c>
      <c r="V4135" s="73">
        <v>139</v>
      </c>
      <c r="W4135" s="69" t="s">
        <v>1564</v>
      </c>
      <c r="X4135" s="69"/>
      <c r="Y4135" s="70"/>
      <c r="Z4135" s="69">
        <v>193.31</v>
      </c>
      <c r="AA4135" s="69" t="s">
        <v>989</v>
      </c>
      <c r="AB4135" s="69" t="s">
        <v>1144</v>
      </c>
      <c r="AC4135" s="69"/>
    </row>
    <row r="4136" spans="1:29" x14ac:dyDescent="0.25">
      <c r="A4136" s="71" t="s">
        <v>193</v>
      </c>
      <c r="B4136" s="71"/>
      <c r="C4136" s="71"/>
      <c r="D4136" s="71"/>
      <c r="E4136" s="71"/>
      <c r="F4136" s="71"/>
      <c r="G4136" s="71"/>
      <c r="H4136" s="71"/>
      <c r="I4136" s="72">
        <v>41467.18</v>
      </c>
      <c r="J4136" s="71"/>
      <c r="K4136" s="71"/>
      <c r="L4136" s="72">
        <v>41467.18</v>
      </c>
      <c r="M4136" s="72">
        <v>0</v>
      </c>
      <c r="N4136" s="71"/>
      <c r="O4136" s="71"/>
      <c r="P4136" s="71"/>
      <c r="Q4136" s="71"/>
      <c r="R4136" s="71"/>
      <c r="S4136" s="72">
        <v>41467.18</v>
      </c>
      <c r="T4136" s="72">
        <v>41467.18</v>
      </c>
      <c r="U4136" s="71"/>
      <c r="V4136" s="71"/>
      <c r="W4136" s="71"/>
      <c r="X4136" s="72">
        <v>0</v>
      </c>
      <c r="Y4136" s="72">
        <v>193.31</v>
      </c>
      <c r="Z4136" s="72">
        <v>41660.49</v>
      </c>
      <c r="AA4136" s="69"/>
      <c r="AB4136" s="69"/>
      <c r="AC4136" s="69"/>
    </row>
    <row r="4137" spans="1:29" ht="110" x14ac:dyDescent="0.25">
      <c r="A4137" s="68" t="s">
        <v>26023</v>
      </c>
      <c r="B4137" s="69" t="s">
        <v>26022</v>
      </c>
      <c r="C4137" s="69" t="s">
        <v>26021</v>
      </c>
      <c r="D4137" s="69" t="s">
        <v>890</v>
      </c>
      <c r="E4137" s="69"/>
      <c r="F4137" s="69" t="s">
        <v>3480</v>
      </c>
      <c r="G4137" s="69" t="s">
        <v>961</v>
      </c>
      <c r="H4137" s="69" t="s">
        <v>962</v>
      </c>
      <c r="I4137" s="70">
        <v>12585.21</v>
      </c>
      <c r="J4137" s="69" t="s">
        <v>4591</v>
      </c>
      <c r="K4137" s="69" t="s">
        <v>26020</v>
      </c>
      <c r="L4137" s="70">
        <v>12585.21</v>
      </c>
      <c r="M4137" s="69"/>
      <c r="N4137" s="69" t="s">
        <v>26019</v>
      </c>
      <c r="O4137" s="69" t="s">
        <v>26019</v>
      </c>
      <c r="P4137" s="69" t="s">
        <v>1620</v>
      </c>
      <c r="Q4137" s="69" t="s">
        <v>1455</v>
      </c>
      <c r="R4137" s="69" t="s">
        <v>2288</v>
      </c>
      <c r="S4137" s="70">
        <v>12585.21</v>
      </c>
      <c r="T4137" s="70"/>
      <c r="U4137" s="69" t="s">
        <v>1075</v>
      </c>
      <c r="V4137" s="73">
        <v>68</v>
      </c>
      <c r="W4137" s="69" t="s">
        <v>1455</v>
      </c>
      <c r="X4137" s="69"/>
      <c r="Y4137" s="70"/>
      <c r="Z4137" s="69">
        <v>58.2</v>
      </c>
      <c r="AA4137" s="69" t="s">
        <v>989</v>
      </c>
      <c r="AB4137" s="69" t="s">
        <v>1144</v>
      </c>
      <c r="AC4137" s="69"/>
    </row>
    <row r="4138" spans="1:29" x14ac:dyDescent="0.25">
      <c r="A4138" s="71" t="s">
        <v>193</v>
      </c>
      <c r="B4138" s="71"/>
      <c r="C4138" s="71"/>
      <c r="D4138" s="71"/>
      <c r="E4138" s="71"/>
      <c r="F4138" s="71"/>
      <c r="G4138" s="71"/>
      <c r="H4138" s="71"/>
      <c r="I4138" s="72">
        <v>12585.21</v>
      </c>
      <c r="J4138" s="71"/>
      <c r="K4138" s="71"/>
      <c r="L4138" s="72">
        <v>12585.21</v>
      </c>
      <c r="M4138" s="72">
        <v>0</v>
      </c>
      <c r="N4138" s="71"/>
      <c r="O4138" s="71"/>
      <c r="P4138" s="71"/>
      <c r="Q4138" s="71"/>
      <c r="R4138" s="71"/>
      <c r="S4138" s="72">
        <v>12585.21</v>
      </c>
      <c r="T4138" s="72">
        <v>12585.21</v>
      </c>
      <c r="U4138" s="71"/>
      <c r="V4138" s="71"/>
      <c r="W4138" s="71"/>
      <c r="X4138" s="72">
        <v>0</v>
      </c>
      <c r="Y4138" s="72">
        <v>58.2</v>
      </c>
      <c r="Z4138" s="72">
        <v>12643.41</v>
      </c>
      <c r="AA4138" s="69"/>
      <c r="AB4138" s="69"/>
      <c r="AC4138" s="69"/>
    </row>
    <row r="4139" spans="1:29" ht="40" x14ac:dyDescent="0.25">
      <c r="A4139" s="68" t="s">
        <v>26018</v>
      </c>
      <c r="B4139" s="69" t="s">
        <v>26017</v>
      </c>
      <c r="C4139" s="69" t="s">
        <v>26016</v>
      </c>
      <c r="D4139" s="69" t="s">
        <v>4623</v>
      </c>
      <c r="E4139" s="69"/>
      <c r="F4139" s="69" t="s">
        <v>3480</v>
      </c>
      <c r="G4139" s="69" t="s">
        <v>961</v>
      </c>
      <c r="H4139" s="69" t="s">
        <v>962</v>
      </c>
      <c r="I4139" s="70">
        <v>46893.52</v>
      </c>
      <c r="J4139" s="69" t="s">
        <v>4591</v>
      </c>
      <c r="K4139" s="69" t="s">
        <v>26015</v>
      </c>
      <c r="L4139" s="70">
        <v>46893.52</v>
      </c>
      <c r="M4139" s="69"/>
      <c r="N4139" s="69" t="s">
        <v>26014</v>
      </c>
      <c r="O4139" s="69" t="s">
        <v>26014</v>
      </c>
      <c r="P4139" s="69" t="s">
        <v>1867</v>
      </c>
      <c r="Q4139" s="69" t="s">
        <v>1452</v>
      </c>
      <c r="R4139" s="69" t="s">
        <v>1728</v>
      </c>
      <c r="S4139" s="70">
        <v>46893.52</v>
      </c>
      <c r="T4139" s="70"/>
      <c r="U4139" s="69" t="s">
        <v>2620</v>
      </c>
      <c r="V4139" s="73">
        <v>119</v>
      </c>
      <c r="W4139" s="69" t="s">
        <v>1452</v>
      </c>
      <c r="X4139" s="69"/>
      <c r="Y4139" s="70"/>
      <c r="Z4139" s="69">
        <v>165.97</v>
      </c>
      <c r="AA4139" s="69" t="s">
        <v>989</v>
      </c>
      <c r="AB4139" s="69" t="s">
        <v>1191</v>
      </c>
      <c r="AC4139" s="69"/>
    </row>
    <row r="4140" spans="1:29" x14ac:dyDescent="0.25">
      <c r="A4140" s="71" t="s">
        <v>193</v>
      </c>
      <c r="B4140" s="71"/>
      <c r="C4140" s="71"/>
      <c r="D4140" s="71"/>
      <c r="E4140" s="71"/>
      <c r="F4140" s="71"/>
      <c r="G4140" s="71"/>
      <c r="H4140" s="71"/>
      <c r="I4140" s="72">
        <v>46893.52</v>
      </c>
      <c r="J4140" s="71"/>
      <c r="K4140" s="71"/>
      <c r="L4140" s="72">
        <v>46893.52</v>
      </c>
      <c r="M4140" s="72">
        <v>0</v>
      </c>
      <c r="N4140" s="71"/>
      <c r="O4140" s="71"/>
      <c r="P4140" s="71"/>
      <c r="Q4140" s="71"/>
      <c r="R4140" s="71"/>
      <c r="S4140" s="72">
        <v>46893.52</v>
      </c>
      <c r="T4140" s="72">
        <v>46893.52</v>
      </c>
      <c r="U4140" s="71"/>
      <c r="V4140" s="71"/>
      <c r="W4140" s="71"/>
      <c r="X4140" s="72">
        <v>0</v>
      </c>
      <c r="Y4140" s="72">
        <v>165.97</v>
      </c>
      <c r="Z4140" s="72">
        <v>47059.49</v>
      </c>
      <c r="AA4140" s="69"/>
      <c r="AB4140" s="69"/>
      <c r="AC4140" s="69"/>
    </row>
    <row r="4141" spans="1:29" ht="40" x14ac:dyDescent="0.25">
      <c r="A4141" s="68" t="s">
        <v>26013</v>
      </c>
      <c r="B4141" s="69" t="s">
        <v>26012</v>
      </c>
      <c r="C4141" s="69" t="s">
        <v>26011</v>
      </c>
      <c r="D4141" s="69" t="s">
        <v>890</v>
      </c>
      <c r="E4141" s="69"/>
      <c r="F4141" s="69" t="s">
        <v>5004</v>
      </c>
      <c r="G4141" s="69" t="s">
        <v>1465</v>
      </c>
      <c r="H4141" s="69" t="s">
        <v>962</v>
      </c>
      <c r="I4141" s="70">
        <v>922.13</v>
      </c>
      <c r="J4141" s="69" t="s">
        <v>4591</v>
      </c>
      <c r="K4141" s="69" t="s">
        <v>26010</v>
      </c>
      <c r="L4141" s="70">
        <v>922.13</v>
      </c>
      <c r="M4141" s="69"/>
      <c r="N4141" s="69" t="s">
        <v>26009</v>
      </c>
      <c r="O4141" s="69"/>
      <c r="P4141" s="69" t="s">
        <v>1257</v>
      </c>
      <c r="Q4141" s="69" t="s">
        <v>1452</v>
      </c>
      <c r="R4141" s="69"/>
      <c r="S4141" s="70">
        <v>922.13</v>
      </c>
      <c r="T4141" s="70"/>
      <c r="U4141" s="69" t="s">
        <v>1452</v>
      </c>
      <c r="V4141" s="73">
        <v>68</v>
      </c>
      <c r="W4141" s="69" t="s">
        <v>1452</v>
      </c>
      <c r="X4141" s="69"/>
      <c r="Y4141" s="70"/>
      <c r="Z4141" s="69">
        <v>0</v>
      </c>
      <c r="AA4141" s="69" t="s">
        <v>989</v>
      </c>
      <c r="AB4141" s="69" t="s">
        <v>1144</v>
      </c>
      <c r="AC4141" s="69"/>
    </row>
    <row r="4142" spans="1:29" x14ac:dyDescent="0.25">
      <c r="A4142" s="71" t="s">
        <v>193</v>
      </c>
      <c r="B4142" s="71"/>
      <c r="C4142" s="71"/>
      <c r="D4142" s="71"/>
      <c r="E4142" s="71"/>
      <c r="F4142" s="71"/>
      <c r="G4142" s="71"/>
      <c r="H4142" s="71"/>
      <c r="I4142" s="72">
        <v>922.13</v>
      </c>
      <c r="J4142" s="71"/>
      <c r="K4142" s="71"/>
      <c r="L4142" s="72">
        <v>922.13</v>
      </c>
      <c r="M4142" s="72">
        <v>0</v>
      </c>
      <c r="N4142" s="71"/>
      <c r="O4142" s="71"/>
      <c r="P4142" s="71"/>
      <c r="Q4142" s="71"/>
      <c r="R4142" s="71"/>
      <c r="S4142" s="72">
        <v>922.13</v>
      </c>
      <c r="T4142" s="72">
        <v>922.13</v>
      </c>
      <c r="U4142" s="71"/>
      <c r="V4142" s="71"/>
      <c r="W4142" s="71"/>
      <c r="X4142" s="72">
        <v>0</v>
      </c>
      <c r="Y4142" s="72">
        <v>0</v>
      </c>
      <c r="Z4142" s="72">
        <v>922.13</v>
      </c>
      <c r="AA4142" s="69"/>
      <c r="AB4142" s="69"/>
      <c r="AC4142" s="69"/>
    </row>
    <row r="4143" spans="1:29" ht="80" x14ac:dyDescent="0.25">
      <c r="A4143" s="68" t="s">
        <v>26008</v>
      </c>
      <c r="B4143" s="69" t="s">
        <v>26007</v>
      </c>
      <c r="C4143" s="69" t="s">
        <v>26006</v>
      </c>
      <c r="D4143" s="69" t="s">
        <v>890</v>
      </c>
      <c r="E4143" s="69"/>
      <c r="F4143" s="69" t="s">
        <v>5004</v>
      </c>
      <c r="G4143" s="69" t="s">
        <v>961</v>
      </c>
      <c r="H4143" s="69" t="s">
        <v>962</v>
      </c>
      <c r="I4143" s="70">
        <v>40781</v>
      </c>
      <c r="J4143" s="69" t="s">
        <v>4591</v>
      </c>
      <c r="K4143" s="69" t="s">
        <v>26005</v>
      </c>
      <c r="L4143" s="70">
        <v>40781</v>
      </c>
      <c r="M4143" s="69"/>
      <c r="N4143" s="69" t="s">
        <v>26004</v>
      </c>
      <c r="O4143" s="69" t="s">
        <v>26004</v>
      </c>
      <c r="P4143" s="69" t="s">
        <v>1030</v>
      </c>
      <c r="Q4143" s="69" t="s">
        <v>1165</v>
      </c>
      <c r="R4143" s="69" t="s">
        <v>1157</v>
      </c>
      <c r="S4143" s="70">
        <v>40781</v>
      </c>
      <c r="T4143" s="70"/>
      <c r="U4143" s="69" t="s">
        <v>1157</v>
      </c>
      <c r="V4143" s="73">
        <v>23</v>
      </c>
      <c r="W4143" s="69" t="s">
        <v>1165</v>
      </c>
      <c r="X4143" s="69"/>
      <c r="Y4143" s="70"/>
      <c r="Z4143" s="69">
        <v>31.68</v>
      </c>
      <c r="AA4143" s="69" t="s">
        <v>989</v>
      </c>
      <c r="AB4143" s="69" t="s">
        <v>1144</v>
      </c>
      <c r="AC4143" s="69"/>
    </row>
    <row r="4144" spans="1:29" x14ac:dyDescent="0.25">
      <c r="A4144" s="71" t="s">
        <v>193</v>
      </c>
      <c r="B4144" s="71"/>
      <c r="C4144" s="71"/>
      <c r="D4144" s="71"/>
      <c r="E4144" s="71"/>
      <c r="F4144" s="71"/>
      <c r="G4144" s="71"/>
      <c r="H4144" s="71"/>
      <c r="I4144" s="72">
        <v>40781</v>
      </c>
      <c r="J4144" s="71"/>
      <c r="K4144" s="71"/>
      <c r="L4144" s="72">
        <v>40781</v>
      </c>
      <c r="M4144" s="72">
        <v>0</v>
      </c>
      <c r="N4144" s="71"/>
      <c r="O4144" s="71"/>
      <c r="P4144" s="71"/>
      <c r="Q4144" s="71"/>
      <c r="R4144" s="71"/>
      <c r="S4144" s="72">
        <v>40781</v>
      </c>
      <c r="T4144" s="72">
        <v>40781</v>
      </c>
      <c r="U4144" s="71"/>
      <c r="V4144" s="71"/>
      <c r="W4144" s="71"/>
      <c r="X4144" s="72">
        <v>0</v>
      </c>
      <c r="Y4144" s="72">
        <v>31.68</v>
      </c>
      <c r="Z4144" s="72">
        <v>40812.68</v>
      </c>
      <c r="AA4144" s="69"/>
      <c r="AB4144" s="69"/>
      <c r="AC4144" s="69"/>
    </row>
    <row r="4145" spans="1:29" ht="30" x14ac:dyDescent="0.25">
      <c r="A4145" s="68" t="s">
        <v>26003</v>
      </c>
      <c r="B4145" s="69" t="s">
        <v>25387</v>
      </c>
      <c r="C4145" s="69" t="s">
        <v>26002</v>
      </c>
      <c r="D4145" s="69" t="s">
        <v>4623</v>
      </c>
      <c r="E4145" s="69"/>
      <c r="F4145" s="69" t="s">
        <v>3826</v>
      </c>
      <c r="G4145" s="69" t="s">
        <v>961</v>
      </c>
      <c r="H4145" s="69" t="s">
        <v>962</v>
      </c>
      <c r="I4145" s="70">
        <v>1513.15</v>
      </c>
      <c r="J4145" s="69" t="s">
        <v>4591</v>
      </c>
      <c r="K4145" s="69" t="s">
        <v>26001</v>
      </c>
      <c r="L4145" s="70">
        <v>1513.15</v>
      </c>
      <c r="M4145" s="69"/>
      <c r="N4145" s="69" t="s">
        <v>26000</v>
      </c>
      <c r="O4145" s="69"/>
      <c r="P4145" s="69" t="s">
        <v>1867</v>
      </c>
      <c r="Q4145" s="69" t="s">
        <v>1235</v>
      </c>
      <c r="R4145" s="69"/>
      <c r="S4145" s="70">
        <v>1513.15</v>
      </c>
      <c r="T4145" s="70"/>
      <c r="U4145" s="69" t="s">
        <v>1235</v>
      </c>
      <c r="V4145" s="73">
        <v>79</v>
      </c>
      <c r="W4145" s="69" t="s">
        <v>1235</v>
      </c>
      <c r="X4145" s="69"/>
      <c r="Y4145" s="70"/>
      <c r="Z4145" s="69">
        <v>0</v>
      </c>
      <c r="AA4145" s="69" t="s">
        <v>989</v>
      </c>
      <c r="AB4145" s="69" t="s">
        <v>1144</v>
      </c>
      <c r="AC4145" s="69"/>
    </row>
    <row r="4146" spans="1:29" x14ac:dyDescent="0.25">
      <c r="A4146" s="71" t="s">
        <v>193</v>
      </c>
      <c r="B4146" s="71"/>
      <c r="C4146" s="71"/>
      <c r="D4146" s="71"/>
      <c r="E4146" s="71"/>
      <c r="F4146" s="71"/>
      <c r="G4146" s="71"/>
      <c r="H4146" s="71"/>
      <c r="I4146" s="72">
        <v>1513.15</v>
      </c>
      <c r="J4146" s="71"/>
      <c r="K4146" s="71"/>
      <c r="L4146" s="72">
        <v>1513.15</v>
      </c>
      <c r="M4146" s="72">
        <v>0</v>
      </c>
      <c r="N4146" s="71"/>
      <c r="O4146" s="71"/>
      <c r="P4146" s="71"/>
      <c r="Q4146" s="71"/>
      <c r="R4146" s="71"/>
      <c r="S4146" s="72">
        <v>1513.15</v>
      </c>
      <c r="T4146" s="72">
        <v>1513.15</v>
      </c>
      <c r="U4146" s="71"/>
      <c r="V4146" s="71"/>
      <c r="W4146" s="71"/>
      <c r="X4146" s="72">
        <v>0</v>
      </c>
      <c r="Y4146" s="72">
        <v>0</v>
      </c>
      <c r="Z4146" s="72">
        <v>1513.15</v>
      </c>
      <c r="AA4146" s="69"/>
      <c r="AB4146" s="69"/>
      <c r="AC4146" s="69"/>
    </row>
    <row r="4147" spans="1:29" ht="30" x14ac:dyDescent="0.25">
      <c r="A4147" s="68" t="s">
        <v>25999</v>
      </c>
      <c r="B4147" s="69" t="s">
        <v>25801</v>
      </c>
      <c r="C4147" s="69" t="s">
        <v>25998</v>
      </c>
      <c r="D4147" s="69" t="s">
        <v>4623</v>
      </c>
      <c r="E4147" s="69"/>
      <c r="F4147" s="69" t="s">
        <v>3826</v>
      </c>
      <c r="G4147" s="69" t="s">
        <v>961</v>
      </c>
      <c r="H4147" s="69" t="s">
        <v>962</v>
      </c>
      <c r="I4147" s="70">
        <v>8336.35</v>
      </c>
      <c r="J4147" s="69" t="s">
        <v>4591</v>
      </c>
      <c r="K4147" s="69" t="s">
        <v>25997</v>
      </c>
      <c r="L4147" s="70">
        <v>8336.35</v>
      </c>
      <c r="M4147" s="69"/>
      <c r="N4147" s="69" t="s">
        <v>25996</v>
      </c>
      <c r="O4147" s="69"/>
      <c r="P4147" s="69" t="s">
        <v>1327</v>
      </c>
      <c r="Q4147" s="69" t="s">
        <v>1563</v>
      </c>
      <c r="R4147" s="69"/>
      <c r="S4147" s="70">
        <v>8336.35</v>
      </c>
      <c r="T4147" s="70"/>
      <c r="U4147" s="69" t="s">
        <v>1563</v>
      </c>
      <c r="V4147" s="73">
        <v>80</v>
      </c>
      <c r="W4147" s="69" t="s">
        <v>1563</v>
      </c>
      <c r="X4147" s="69"/>
      <c r="Y4147" s="70"/>
      <c r="Z4147" s="69">
        <v>0</v>
      </c>
      <c r="AA4147" s="69" t="s">
        <v>989</v>
      </c>
      <c r="AB4147" s="69" t="s">
        <v>1144</v>
      </c>
      <c r="AC4147" s="69"/>
    </row>
    <row r="4148" spans="1:29" x14ac:dyDescent="0.25">
      <c r="A4148" s="71" t="s">
        <v>193</v>
      </c>
      <c r="B4148" s="71"/>
      <c r="C4148" s="71"/>
      <c r="D4148" s="71"/>
      <c r="E4148" s="71"/>
      <c r="F4148" s="71"/>
      <c r="G4148" s="71"/>
      <c r="H4148" s="71"/>
      <c r="I4148" s="72">
        <v>8336.35</v>
      </c>
      <c r="J4148" s="71"/>
      <c r="K4148" s="71"/>
      <c r="L4148" s="72">
        <v>8336.35</v>
      </c>
      <c r="M4148" s="72">
        <v>0</v>
      </c>
      <c r="N4148" s="71"/>
      <c r="O4148" s="71"/>
      <c r="P4148" s="71"/>
      <c r="Q4148" s="71"/>
      <c r="R4148" s="71"/>
      <c r="S4148" s="72">
        <v>8336.35</v>
      </c>
      <c r="T4148" s="72">
        <v>8336.35</v>
      </c>
      <c r="U4148" s="71"/>
      <c r="V4148" s="71"/>
      <c r="W4148" s="71"/>
      <c r="X4148" s="72">
        <v>0</v>
      </c>
      <c r="Y4148" s="72">
        <v>0</v>
      </c>
      <c r="Z4148" s="72">
        <v>8336.35</v>
      </c>
      <c r="AA4148" s="69"/>
      <c r="AB4148" s="69"/>
      <c r="AC4148" s="69"/>
    </row>
    <row r="4149" spans="1:29" ht="40" x14ac:dyDescent="0.25">
      <c r="A4149" s="68" t="s">
        <v>25995</v>
      </c>
      <c r="B4149" s="69" t="s">
        <v>25994</v>
      </c>
      <c r="C4149" s="69" t="s">
        <v>25993</v>
      </c>
      <c r="D4149" s="69" t="s">
        <v>9530</v>
      </c>
      <c r="E4149" s="69"/>
      <c r="F4149" s="69" t="s">
        <v>3826</v>
      </c>
      <c r="G4149" s="69" t="s">
        <v>1002</v>
      </c>
      <c r="H4149" s="69" t="s">
        <v>962</v>
      </c>
      <c r="I4149" s="70">
        <v>37638.43</v>
      </c>
      <c r="J4149" s="69" t="s">
        <v>4591</v>
      </c>
      <c r="K4149" s="69" t="s">
        <v>25992</v>
      </c>
      <c r="L4149" s="70">
        <v>37638.43</v>
      </c>
      <c r="M4149" s="69"/>
      <c r="N4149" s="69" t="s">
        <v>25991</v>
      </c>
      <c r="O4149" s="69" t="s">
        <v>25991</v>
      </c>
      <c r="P4149" s="69" t="s">
        <v>1268</v>
      </c>
      <c r="Q4149" s="69" t="s">
        <v>1108</v>
      </c>
      <c r="R4149" s="69"/>
      <c r="S4149" s="70">
        <v>37638.43</v>
      </c>
      <c r="T4149" s="70"/>
      <c r="U4149" s="69" t="s">
        <v>1030</v>
      </c>
      <c r="V4149" s="73">
        <v>17</v>
      </c>
      <c r="W4149" s="69" t="s">
        <v>1268</v>
      </c>
      <c r="X4149" s="69"/>
      <c r="Y4149" s="70"/>
      <c r="Z4149" s="69">
        <v>56.46</v>
      </c>
      <c r="AA4149" s="69" t="s">
        <v>989</v>
      </c>
      <c r="AB4149" s="69" t="s">
        <v>1144</v>
      </c>
      <c r="AC4149" s="69"/>
    </row>
    <row r="4150" spans="1:29" x14ac:dyDescent="0.25">
      <c r="A4150" s="71" t="s">
        <v>193</v>
      </c>
      <c r="B4150" s="71"/>
      <c r="C4150" s="71"/>
      <c r="D4150" s="71"/>
      <c r="E4150" s="71"/>
      <c r="F4150" s="71"/>
      <c r="G4150" s="71"/>
      <c r="H4150" s="71"/>
      <c r="I4150" s="72">
        <v>37638.43</v>
      </c>
      <c r="J4150" s="71"/>
      <c r="K4150" s="71"/>
      <c r="L4150" s="72">
        <v>37638.43</v>
      </c>
      <c r="M4150" s="72">
        <v>0</v>
      </c>
      <c r="N4150" s="71"/>
      <c r="O4150" s="71"/>
      <c r="P4150" s="71"/>
      <c r="Q4150" s="71"/>
      <c r="R4150" s="71"/>
      <c r="S4150" s="72">
        <v>37638.43</v>
      </c>
      <c r="T4150" s="72">
        <v>37638.43</v>
      </c>
      <c r="U4150" s="71"/>
      <c r="V4150" s="71"/>
      <c r="W4150" s="71"/>
      <c r="X4150" s="72">
        <v>0</v>
      </c>
      <c r="Y4150" s="72">
        <v>56.46</v>
      </c>
      <c r="Z4150" s="72">
        <v>37694.89</v>
      </c>
      <c r="AA4150" s="69"/>
      <c r="AB4150" s="69"/>
      <c r="AC4150" s="69"/>
    </row>
    <row r="4151" spans="1:29" ht="40" x14ac:dyDescent="0.25">
      <c r="A4151" s="68" t="s">
        <v>25990</v>
      </c>
      <c r="B4151" s="69" t="s">
        <v>24576</v>
      </c>
      <c r="C4151" s="69" t="s">
        <v>25989</v>
      </c>
      <c r="D4151" s="69" t="s">
        <v>5061</v>
      </c>
      <c r="E4151" s="69"/>
      <c r="F4151" s="69" t="s">
        <v>15792</v>
      </c>
      <c r="G4151" s="69" t="s">
        <v>961</v>
      </c>
      <c r="H4151" s="69" t="s">
        <v>962</v>
      </c>
      <c r="I4151" s="70">
        <v>3373.96</v>
      </c>
      <c r="J4151" s="69" t="s">
        <v>4591</v>
      </c>
      <c r="K4151" s="69" t="s">
        <v>25988</v>
      </c>
      <c r="L4151" s="70">
        <v>3373.96</v>
      </c>
      <c r="M4151" s="69"/>
      <c r="N4151" s="69" t="s">
        <v>25987</v>
      </c>
      <c r="O4151" s="69"/>
      <c r="P4151" s="69" t="s">
        <v>1867</v>
      </c>
      <c r="Q4151" s="69" t="s">
        <v>1165</v>
      </c>
      <c r="R4151" s="69"/>
      <c r="S4151" s="70">
        <v>3373.96</v>
      </c>
      <c r="T4151" s="70"/>
      <c r="U4151" s="69" t="s">
        <v>1165</v>
      </c>
      <c r="V4151" s="73">
        <v>77</v>
      </c>
      <c r="W4151" s="69" t="s">
        <v>1165</v>
      </c>
      <c r="X4151" s="69"/>
      <c r="Y4151" s="70"/>
      <c r="Z4151" s="69">
        <v>0</v>
      </c>
      <c r="AA4151" s="69" t="s">
        <v>989</v>
      </c>
      <c r="AB4151" s="69" t="s">
        <v>1144</v>
      </c>
      <c r="AC4151" s="69"/>
    </row>
    <row r="4152" spans="1:29" x14ac:dyDescent="0.25">
      <c r="A4152" s="71" t="s">
        <v>193</v>
      </c>
      <c r="B4152" s="71"/>
      <c r="C4152" s="71"/>
      <c r="D4152" s="71"/>
      <c r="E4152" s="71"/>
      <c r="F4152" s="71"/>
      <c r="G4152" s="71"/>
      <c r="H4152" s="71"/>
      <c r="I4152" s="72">
        <v>3373.96</v>
      </c>
      <c r="J4152" s="71"/>
      <c r="K4152" s="71"/>
      <c r="L4152" s="72">
        <v>3373.96</v>
      </c>
      <c r="M4152" s="72">
        <v>0</v>
      </c>
      <c r="N4152" s="71"/>
      <c r="O4152" s="71"/>
      <c r="P4152" s="71"/>
      <c r="Q4152" s="71"/>
      <c r="R4152" s="71"/>
      <c r="S4152" s="72">
        <v>3373.96</v>
      </c>
      <c r="T4152" s="72">
        <v>3373.96</v>
      </c>
      <c r="U4152" s="71"/>
      <c r="V4152" s="71"/>
      <c r="W4152" s="71"/>
      <c r="X4152" s="72">
        <v>0</v>
      </c>
      <c r="Y4152" s="72">
        <v>0</v>
      </c>
      <c r="Z4152" s="72">
        <v>3373.96</v>
      </c>
      <c r="AA4152" s="69"/>
      <c r="AB4152" s="69"/>
      <c r="AC4152" s="69"/>
    </row>
    <row r="4153" spans="1:29" ht="30" x14ac:dyDescent="0.25">
      <c r="A4153" s="68" t="s">
        <v>25986</v>
      </c>
      <c r="B4153" s="69" t="s">
        <v>25985</v>
      </c>
      <c r="C4153" s="69" t="s">
        <v>25984</v>
      </c>
      <c r="D4153" s="69" t="s">
        <v>1876</v>
      </c>
      <c r="E4153" s="69"/>
      <c r="F4153" s="69" t="s">
        <v>1143</v>
      </c>
      <c r="G4153" s="69" t="s">
        <v>961</v>
      </c>
      <c r="H4153" s="69" t="s">
        <v>962</v>
      </c>
      <c r="I4153" s="70">
        <v>4554.91</v>
      </c>
      <c r="J4153" s="69" t="s">
        <v>4591</v>
      </c>
      <c r="K4153" s="69" t="s">
        <v>25983</v>
      </c>
      <c r="L4153" s="70">
        <v>4554.91</v>
      </c>
      <c r="M4153" s="69"/>
      <c r="N4153" s="69" t="s">
        <v>25982</v>
      </c>
      <c r="O4153" s="69"/>
      <c r="P4153" s="69" t="s">
        <v>1189</v>
      </c>
      <c r="Q4153" s="69" t="s">
        <v>1380</v>
      </c>
      <c r="R4153" s="69"/>
      <c r="S4153" s="70">
        <v>4554.91</v>
      </c>
      <c r="T4153" s="70"/>
      <c r="U4153" s="69" t="s">
        <v>1380</v>
      </c>
      <c r="V4153" s="73">
        <v>68</v>
      </c>
      <c r="W4153" s="69" t="s">
        <v>1380</v>
      </c>
      <c r="X4153" s="69"/>
      <c r="Y4153" s="70"/>
      <c r="Z4153" s="69">
        <v>0</v>
      </c>
      <c r="AA4153" s="69" t="s">
        <v>989</v>
      </c>
      <c r="AB4153" s="69" t="s">
        <v>1144</v>
      </c>
      <c r="AC4153" s="69"/>
    </row>
    <row r="4154" spans="1:29" x14ac:dyDescent="0.25">
      <c r="A4154" s="71" t="s">
        <v>193</v>
      </c>
      <c r="B4154" s="71"/>
      <c r="C4154" s="71"/>
      <c r="D4154" s="71"/>
      <c r="E4154" s="71"/>
      <c r="F4154" s="71"/>
      <c r="G4154" s="71"/>
      <c r="H4154" s="71"/>
      <c r="I4154" s="72">
        <v>4554.91</v>
      </c>
      <c r="J4154" s="71"/>
      <c r="K4154" s="71"/>
      <c r="L4154" s="72">
        <v>4554.91</v>
      </c>
      <c r="M4154" s="72">
        <v>0</v>
      </c>
      <c r="N4154" s="71"/>
      <c r="O4154" s="71"/>
      <c r="P4154" s="71"/>
      <c r="Q4154" s="71"/>
      <c r="R4154" s="71"/>
      <c r="S4154" s="72">
        <v>4554.91</v>
      </c>
      <c r="T4154" s="72">
        <v>4554.91</v>
      </c>
      <c r="U4154" s="71"/>
      <c r="V4154" s="71"/>
      <c r="W4154" s="71"/>
      <c r="X4154" s="72">
        <v>0</v>
      </c>
      <c r="Y4154" s="72">
        <v>0</v>
      </c>
      <c r="Z4154" s="72">
        <v>4554.91</v>
      </c>
      <c r="AA4154" s="69"/>
      <c r="AB4154" s="69"/>
      <c r="AC4154" s="69"/>
    </row>
    <row r="4155" spans="1:29" ht="40" x14ac:dyDescent="0.25">
      <c r="A4155" s="68" t="s">
        <v>25981</v>
      </c>
      <c r="B4155" s="69" t="s">
        <v>25980</v>
      </c>
      <c r="C4155" s="69" t="s">
        <v>25979</v>
      </c>
      <c r="D4155" s="69" t="s">
        <v>4611</v>
      </c>
      <c r="E4155" s="69"/>
      <c r="F4155" s="69" t="s">
        <v>1414</v>
      </c>
      <c r="G4155" s="69" t="s">
        <v>961</v>
      </c>
      <c r="H4155" s="69" t="s">
        <v>962</v>
      </c>
      <c r="I4155" s="70">
        <v>31188.73</v>
      </c>
      <c r="J4155" s="69" t="s">
        <v>4591</v>
      </c>
      <c r="K4155" s="69" t="s">
        <v>25978</v>
      </c>
      <c r="L4155" s="70">
        <v>31188.73</v>
      </c>
      <c r="M4155" s="69"/>
      <c r="N4155" s="69" t="s">
        <v>25977</v>
      </c>
      <c r="O4155" s="69"/>
      <c r="P4155" s="69" t="s">
        <v>1524</v>
      </c>
      <c r="Q4155" s="69" t="s">
        <v>1728</v>
      </c>
      <c r="R4155" s="69"/>
      <c r="S4155" s="70">
        <v>31188.73</v>
      </c>
      <c r="T4155" s="70"/>
      <c r="U4155" s="69" t="s">
        <v>1694</v>
      </c>
      <c r="V4155" s="73">
        <v>133</v>
      </c>
      <c r="W4155" s="69" t="s">
        <v>1728</v>
      </c>
      <c r="X4155" s="69"/>
      <c r="Y4155" s="70"/>
      <c r="Z4155" s="69">
        <v>124.27</v>
      </c>
      <c r="AA4155" s="69" t="s">
        <v>989</v>
      </c>
      <c r="AB4155" s="69" t="s">
        <v>1144</v>
      </c>
      <c r="AC4155" s="69"/>
    </row>
    <row r="4156" spans="1:29" x14ac:dyDescent="0.25">
      <c r="A4156" s="71" t="s">
        <v>193</v>
      </c>
      <c r="B4156" s="71"/>
      <c r="C4156" s="71"/>
      <c r="D4156" s="71"/>
      <c r="E4156" s="71"/>
      <c r="F4156" s="71"/>
      <c r="G4156" s="71"/>
      <c r="H4156" s="71"/>
      <c r="I4156" s="72">
        <v>31188.73</v>
      </c>
      <c r="J4156" s="71"/>
      <c r="K4156" s="71"/>
      <c r="L4156" s="72">
        <v>31188.73</v>
      </c>
      <c r="M4156" s="72">
        <v>0</v>
      </c>
      <c r="N4156" s="71"/>
      <c r="O4156" s="71"/>
      <c r="P4156" s="71"/>
      <c r="Q4156" s="71"/>
      <c r="R4156" s="71"/>
      <c r="S4156" s="72">
        <v>31188.73</v>
      </c>
      <c r="T4156" s="72">
        <v>31188.73</v>
      </c>
      <c r="U4156" s="71"/>
      <c r="V4156" s="71"/>
      <c r="W4156" s="71"/>
      <c r="X4156" s="72">
        <v>0</v>
      </c>
      <c r="Y4156" s="72">
        <v>124.27</v>
      </c>
      <c r="Z4156" s="72">
        <v>31313</v>
      </c>
      <c r="AA4156" s="69"/>
      <c r="AB4156" s="69"/>
      <c r="AC4156" s="69"/>
    </row>
    <row r="4157" spans="1:29" ht="40" x14ac:dyDescent="0.25">
      <c r="A4157" s="68" t="s">
        <v>25976</v>
      </c>
      <c r="B4157" s="69" t="s">
        <v>25975</v>
      </c>
      <c r="C4157" s="69" t="s">
        <v>25974</v>
      </c>
      <c r="D4157" s="69" t="s">
        <v>4589</v>
      </c>
      <c r="E4157" s="69"/>
      <c r="F4157" s="69" t="s">
        <v>4716</v>
      </c>
      <c r="G4157" s="69" t="s">
        <v>961</v>
      </c>
      <c r="H4157" s="69" t="s">
        <v>962</v>
      </c>
      <c r="I4157" s="70">
        <v>11272.61</v>
      </c>
      <c r="J4157" s="69" t="s">
        <v>4591</v>
      </c>
      <c r="K4157" s="69" t="s">
        <v>25973</v>
      </c>
      <c r="L4157" s="70">
        <v>11272.61</v>
      </c>
      <c r="M4157" s="69"/>
      <c r="N4157" s="69" t="s">
        <v>25972</v>
      </c>
      <c r="O4157" s="69" t="s">
        <v>25972</v>
      </c>
      <c r="P4157" s="69" t="s">
        <v>1037</v>
      </c>
      <c r="Q4157" s="69" t="s">
        <v>1085</v>
      </c>
      <c r="R4157" s="69" t="s">
        <v>1313</v>
      </c>
      <c r="S4157" s="70">
        <v>11272.61</v>
      </c>
      <c r="T4157" s="70"/>
      <c r="U4157" s="69" t="s">
        <v>1069</v>
      </c>
      <c r="V4157" s="73">
        <v>71</v>
      </c>
      <c r="W4157" s="69" t="s">
        <v>1085</v>
      </c>
      <c r="X4157" s="69"/>
      <c r="Y4157" s="70"/>
      <c r="Z4157" s="69">
        <v>46.73</v>
      </c>
      <c r="AA4157" s="69" t="s">
        <v>989</v>
      </c>
      <c r="AB4157" s="69" t="s">
        <v>1144</v>
      </c>
      <c r="AC4157" s="69"/>
    </row>
    <row r="4158" spans="1:29" x14ac:dyDescent="0.25">
      <c r="A4158" s="71" t="s">
        <v>193</v>
      </c>
      <c r="B4158" s="71"/>
      <c r="C4158" s="71"/>
      <c r="D4158" s="71"/>
      <c r="E4158" s="71"/>
      <c r="F4158" s="71"/>
      <c r="G4158" s="71"/>
      <c r="H4158" s="71"/>
      <c r="I4158" s="72">
        <v>11272.61</v>
      </c>
      <c r="J4158" s="71"/>
      <c r="K4158" s="71"/>
      <c r="L4158" s="72">
        <v>11272.61</v>
      </c>
      <c r="M4158" s="72">
        <v>0</v>
      </c>
      <c r="N4158" s="71"/>
      <c r="O4158" s="71"/>
      <c r="P4158" s="71"/>
      <c r="Q4158" s="71"/>
      <c r="R4158" s="71"/>
      <c r="S4158" s="72">
        <v>11272.61</v>
      </c>
      <c r="T4158" s="72">
        <v>11272.61</v>
      </c>
      <c r="U4158" s="71"/>
      <c r="V4158" s="71"/>
      <c r="W4158" s="71"/>
      <c r="X4158" s="72">
        <v>0</v>
      </c>
      <c r="Y4158" s="72">
        <v>46.73</v>
      </c>
      <c r="Z4158" s="72">
        <v>11319.34</v>
      </c>
      <c r="AA4158" s="69"/>
      <c r="AB4158" s="69"/>
      <c r="AC4158" s="69"/>
    </row>
    <row r="4159" spans="1:29" ht="30" x14ac:dyDescent="0.25">
      <c r="A4159" s="68" t="s">
        <v>25971</v>
      </c>
      <c r="B4159" s="69" t="s">
        <v>25970</v>
      </c>
      <c r="C4159" s="69" t="s">
        <v>25969</v>
      </c>
      <c r="D4159" s="69" t="s">
        <v>4611</v>
      </c>
      <c r="E4159" s="69"/>
      <c r="F4159" s="69" t="s">
        <v>4716</v>
      </c>
      <c r="G4159" s="69" t="s">
        <v>961</v>
      </c>
      <c r="H4159" s="69" t="s">
        <v>962</v>
      </c>
      <c r="I4159" s="70">
        <v>38581.64</v>
      </c>
      <c r="J4159" s="69" t="s">
        <v>4591</v>
      </c>
      <c r="K4159" s="69" t="s">
        <v>25968</v>
      </c>
      <c r="L4159" s="70">
        <v>38581.64</v>
      </c>
      <c r="M4159" s="69"/>
      <c r="N4159" s="69" t="s">
        <v>25967</v>
      </c>
      <c r="O4159" s="69" t="s">
        <v>25967</v>
      </c>
      <c r="P4159" s="69" t="s">
        <v>1268</v>
      </c>
      <c r="Q4159" s="69" t="s">
        <v>1307</v>
      </c>
      <c r="R4159" s="69"/>
      <c r="S4159" s="70">
        <v>38581.64</v>
      </c>
      <c r="T4159" s="70"/>
      <c r="U4159" s="69" t="s">
        <v>2118</v>
      </c>
      <c r="V4159" s="73">
        <v>126</v>
      </c>
      <c r="W4159" s="69" t="s">
        <v>3017</v>
      </c>
      <c r="X4159" s="69"/>
      <c r="Y4159" s="70"/>
      <c r="Z4159" s="69">
        <v>123.66</v>
      </c>
      <c r="AA4159" s="69" t="s">
        <v>989</v>
      </c>
      <c r="AB4159" s="69" t="s">
        <v>1144</v>
      </c>
      <c r="AC4159" s="69"/>
    </row>
    <row r="4160" spans="1:29" x14ac:dyDescent="0.25">
      <c r="A4160" s="71" t="s">
        <v>193</v>
      </c>
      <c r="B4160" s="71"/>
      <c r="C4160" s="71"/>
      <c r="D4160" s="71"/>
      <c r="E4160" s="71"/>
      <c r="F4160" s="71"/>
      <c r="G4160" s="71"/>
      <c r="H4160" s="71"/>
      <c r="I4160" s="72">
        <v>38581.64</v>
      </c>
      <c r="J4160" s="71"/>
      <c r="K4160" s="71"/>
      <c r="L4160" s="72">
        <v>38581.64</v>
      </c>
      <c r="M4160" s="72">
        <v>0</v>
      </c>
      <c r="N4160" s="71"/>
      <c r="O4160" s="71"/>
      <c r="P4160" s="71"/>
      <c r="Q4160" s="71"/>
      <c r="R4160" s="71"/>
      <c r="S4160" s="72">
        <v>38581.64</v>
      </c>
      <c r="T4160" s="72">
        <v>38581.64</v>
      </c>
      <c r="U4160" s="71"/>
      <c r="V4160" s="71"/>
      <c r="W4160" s="71"/>
      <c r="X4160" s="72">
        <v>0</v>
      </c>
      <c r="Y4160" s="72">
        <v>123.66</v>
      </c>
      <c r="Z4160" s="72">
        <v>38705.300000000003</v>
      </c>
      <c r="AA4160" s="69"/>
      <c r="AB4160" s="69"/>
      <c r="AC4160" s="69"/>
    </row>
    <row r="4161" spans="1:29" ht="30" x14ac:dyDescent="0.25">
      <c r="A4161" s="68" t="s">
        <v>25966</v>
      </c>
      <c r="B4161" s="69" t="s">
        <v>25965</v>
      </c>
      <c r="C4161" s="69" t="s">
        <v>25964</v>
      </c>
      <c r="D4161" s="69" t="s">
        <v>4623</v>
      </c>
      <c r="E4161" s="69"/>
      <c r="F4161" s="69" t="s">
        <v>4716</v>
      </c>
      <c r="G4161" s="69" t="s">
        <v>961</v>
      </c>
      <c r="H4161" s="69" t="s">
        <v>962</v>
      </c>
      <c r="I4161" s="70">
        <v>16014.2</v>
      </c>
      <c r="J4161" s="69" t="s">
        <v>4591</v>
      </c>
      <c r="K4161" s="69" t="s">
        <v>25963</v>
      </c>
      <c r="L4161" s="70">
        <v>16014.2</v>
      </c>
      <c r="M4161" s="69"/>
      <c r="N4161" s="69" t="s">
        <v>25962</v>
      </c>
      <c r="O4161" s="69" t="s">
        <v>25962</v>
      </c>
      <c r="P4161" s="69" t="s">
        <v>988</v>
      </c>
      <c r="Q4161" s="69" t="s">
        <v>2134</v>
      </c>
      <c r="R4161" s="69" t="s">
        <v>1019</v>
      </c>
      <c r="S4161" s="70">
        <v>16014.2</v>
      </c>
      <c r="T4161" s="70"/>
      <c r="U4161" s="69" t="s">
        <v>1085</v>
      </c>
      <c r="V4161" s="73">
        <v>114</v>
      </c>
      <c r="W4161" s="69" t="s">
        <v>2134</v>
      </c>
      <c r="X4161" s="69"/>
      <c r="Y4161" s="70"/>
      <c r="Z4161" s="69">
        <v>58.25</v>
      </c>
      <c r="AA4161" s="69" t="s">
        <v>989</v>
      </c>
      <c r="AB4161" s="69" t="s">
        <v>1144</v>
      </c>
      <c r="AC4161" s="69"/>
    </row>
    <row r="4162" spans="1:29" x14ac:dyDescent="0.25">
      <c r="A4162" s="71" t="s">
        <v>193</v>
      </c>
      <c r="B4162" s="71"/>
      <c r="C4162" s="71"/>
      <c r="D4162" s="71"/>
      <c r="E4162" s="71"/>
      <c r="F4162" s="71"/>
      <c r="G4162" s="71"/>
      <c r="H4162" s="71"/>
      <c r="I4162" s="72">
        <v>16014.2</v>
      </c>
      <c r="J4162" s="71"/>
      <c r="K4162" s="71"/>
      <c r="L4162" s="72">
        <v>16014.2</v>
      </c>
      <c r="M4162" s="72">
        <v>0</v>
      </c>
      <c r="N4162" s="71"/>
      <c r="O4162" s="71"/>
      <c r="P4162" s="71"/>
      <c r="Q4162" s="71"/>
      <c r="R4162" s="71"/>
      <c r="S4162" s="72">
        <v>16014.2</v>
      </c>
      <c r="T4162" s="72">
        <v>16014.2</v>
      </c>
      <c r="U4162" s="71"/>
      <c r="V4162" s="71"/>
      <c r="W4162" s="71"/>
      <c r="X4162" s="72">
        <v>0</v>
      </c>
      <c r="Y4162" s="72">
        <v>58.25</v>
      </c>
      <c r="Z4162" s="72">
        <v>16072.45</v>
      </c>
      <c r="AA4162" s="69"/>
      <c r="AB4162" s="69"/>
      <c r="AC4162" s="69"/>
    </row>
    <row r="4163" spans="1:29" ht="20" x14ac:dyDescent="0.25">
      <c r="A4163" s="68" t="s">
        <v>25961</v>
      </c>
      <c r="B4163" s="69" t="s">
        <v>25880</v>
      </c>
      <c r="C4163" s="69" t="s">
        <v>25960</v>
      </c>
      <c r="D4163" s="69" t="s">
        <v>883</v>
      </c>
      <c r="E4163" s="69"/>
      <c r="F4163" s="69" t="s">
        <v>4716</v>
      </c>
      <c r="G4163" s="69" t="s">
        <v>961</v>
      </c>
      <c r="H4163" s="69" t="s">
        <v>962</v>
      </c>
      <c r="I4163" s="70">
        <v>1830.69</v>
      </c>
      <c r="J4163" s="69" t="s">
        <v>4591</v>
      </c>
      <c r="K4163" s="69" t="s">
        <v>25959</v>
      </c>
      <c r="L4163" s="70">
        <v>1830.69</v>
      </c>
      <c r="M4163" s="69"/>
      <c r="N4163" s="69" t="s">
        <v>25958</v>
      </c>
      <c r="O4163" s="69"/>
      <c r="P4163" s="69" t="s">
        <v>1002</v>
      </c>
      <c r="Q4163" s="69" t="s">
        <v>1207</v>
      </c>
      <c r="R4163" s="69"/>
      <c r="S4163" s="70">
        <v>1830.69</v>
      </c>
      <c r="T4163" s="70"/>
      <c r="U4163" s="69" t="s">
        <v>1207</v>
      </c>
      <c r="V4163" s="73">
        <v>90</v>
      </c>
      <c r="W4163" s="69" t="s">
        <v>1207</v>
      </c>
      <c r="X4163" s="69"/>
      <c r="Y4163" s="70"/>
      <c r="Z4163" s="69">
        <v>0</v>
      </c>
      <c r="AA4163" s="69" t="s">
        <v>989</v>
      </c>
      <c r="AB4163" s="69" t="s">
        <v>1144</v>
      </c>
      <c r="AC4163" s="69"/>
    </row>
    <row r="4164" spans="1:29" x14ac:dyDescent="0.25">
      <c r="A4164" s="71" t="s">
        <v>193</v>
      </c>
      <c r="B4164" s="71"/>
      <c r="C4164" s="71"/>
      <c r="D4164" s="71"/>
      <c r="E4164" s="71"/>
      <c r="F4164" s="71"/>
      <c r="G4164" s="71"/>
      <c r="H4164" s="71"/>
      <c r="I4164" s="72">
        <v>1830.69</v>
      </c>
      <c r="J4164" s="71"/>
      <c r="K4164" s="71"/>
      <c r="L4164" s="72">
        <v>1830.69</v>
      </c>
      <c r="M4164" s="72">
        <v>0</v>
      </c>
      <c r="N4164" s="71"/>
      <c r="O4164" s="71"/>
      <c r="P4164" s="71"/>
      <c r="Q4164" s="71"/>
      <c r="R4164" s="71"/>
      <c r="S4164" s="72">
        <v>1830.69</v>
      </c>
      <c r="T4164" s="72">
        <v>1830.69</v>
      </c>
      <c r="U4164" s="71"/>
      <c r="V4164" s="71"/>
      <c r="W4164" s="71"/>
      <c r="X4164" s="72">
        <v>0</v>
      </c>
      <c r="Y4164" s="72">
        <v>0</v>
      </c>
      <c r="Z4164" s="72">
        <v>1830.69</v>
      </c>
      <c r="AA4164" s="69"/>
      <c r="AB4164" s="69"/>
      <c r="AC4164" s="69"/>
    </row>
    <row r="4165" spans="1:29" ht="20" x14ac:dyDescent="0.25">
      <c r="A4165" s="68" t="s">
        <v>25957</v>
      </c>
      <c r="B4165" s="69" t="s">
        <v>25821</v>
      </c>
      <c r="C4165" s="69" t="s">
        <v>25956</v>
      </c>
      <c r="D4165" s="69" t="s">
        <v>4611</v>
      </c>
      <c r="E4165" s="69"/>
      <c r="F4165" s="69" t="s">
        <v>2011</v>
      </c>
      <c r="G4165" s="69" t="s">
        <v>961</v>
      </c>
      <c r="H4165" s="69" t="s">
        <v>962</v>
      </c>
      <c r="I4165" s="70">
        <v>4292.0200000000004</v>
      </c>
      <c r="J4165" s="69" t="s">
        <v>4591</v>
      </c>
      <c r="K4165" s="69" t="s">
        <v>25955</v>
      </c>
      <c r="L4165" s="70">
        <v>4292.0200000000004</v>
      </c>
      <c r="M4165" s="69"/>
      <c r="N4165" s="69" t="s">
        <v>25954</v>
      </c>
      <c r="O4165" s="69"/>
      <c r="P4165" s="69" t="s">
        <v>5938</v>
      </c>
      <c r="Q4165" s="69" t="s">
        <v>2028</v>
      </c>
      <c r="R4165" s="69"/>
      <c r="S4165" s="70">
        <v>4292.0200000000004</v>
      </c>
      <c r="T4165" s="70"/>
      <c r="U4165" s="69" t="s">
        <v>2028</v>
      </c>
      <c r="V4165" s="73">
        <v>93</v>
      </c>
      <c r="W4165" s="69" t="s">
        <v>2028</v>
      </c>
      <c r="X4165" s="69"/>
      <c r="Y4165" s="70"/>
      <c r="Z4165" s="69">
        <v>0</v>
      </c>
      <c r="AA4165" s="69" t="s">
        <v>989</v>
      </c>
      <c r="AB4165" s="69" t="s">
        <v>1144</v>
      </c>
      <c r="AC4165" s="69"/>
    </row>
    <row r="4166" spans="1:29" x14ac:dyDescent="0.25">
      <c r="A4166" s="71" t="s">
        <v>193</v>
      </c>
      <c r="B4166" s="71"/>
      <c r="C4166" s="71"/>
      <c r="D4166" s="71"/>
      <c r="E4166" s="71"/>
      <c r="F4166" s="71"/>
      <c r="G4166" s="71"/>
      <c r="H4166" s="71"/>
      <c r="I4166" s="72">
        <v>4292.0200000000004</v>
      </c>
      <c r="J4166" s="71"/>
      <c r="K4166" s="71"/>
      <c r="L4166" s="72">
        <v>4292.0200000000004</v>
      </c>
      <c r="M4166" s="72">
        <v>0</v>
      </c>
      <c r="N4166" s="71"/>
      <c r="O4166" s="71"/>
      <c r="P4166" s="71"/>
      <c r="Q4166" s="71"/>
      <c r="R4166" s="71"/>
      <c r="S4166" s="72">
        <v>4292.0200000000004</v>
      </c>
      <c r="T4166" s="72">
        <v>4292.0200000000004</v>
      </c>
      <c r="U4166" s="71"/>
      <c r="V4166" s="71"/>
      <c r="W4166" s="71"/>
      <c r="X4166" s="72">
        <v>0</v>
      </c>
      <c r="Y4166" s="72">
        <v>0</v>
      </c>
      <c r="Z4166" s="72">
        <v>4292.0200000000004</v>
      </c>
      <c r="AA4166" s="69"/>
      <c r="AB4166" s="69"/>
      <c r="AC4166" s="69"/>
    </row>
    <row r="4167" spans="1:29" ht="30" x14ac:dyDescent="0.25">
      <c r="A4167" s="68" t="s">
        <v>25953</v>
      </c>
      <c r="B4167" s="69" t="s">
        <v>25821</v>
      </c>
      <c r="C4167" s="69" t="s">
        <v>25952</v>
      </c>
      <c r="D4167" s="69" t="s">
        <v>20673</v>
      </c>
      <c r="E4167" s="69"/>
      <c r="F4167" s="69" t="s">
        <v>2011</v>
      </c>
      <c r="G4167" s="69" t="s">
        <v>961</v>
      </c>
      <c r="H4167" s="69" t="s">
        <v>962</v>
      </c>
      <c r="I4167" s="70">
        <v>6454.47</v>
      </c>
      <c r="J4167" s="69" t="s">
        <v>4591</v>
      </c>
      <c r="K4167" s="69" t="s">
        <v>25951</v>
      </c>
      <c r="L4167" s="70">
        <v>6454.47</v>
      </c>
      <c r="M4167" s="69"/>
      <c r="N4167" s="69" t="s">
        <v>25950</v>
      </c>
      <c r="O4167" s="69"/>
      <c r="P4167" s="69" t="s">
        <v>1002</v>
      </c>
      <c r="Q4167" s="69" t="s">
        <v>1207</v>
      </c>
      <c r="R4167" s="69"/>
      <c r="S4167" s="70">
        <v>6454.47</v>
      </c>
      <c r="T4167" s="70"/>
      <c r="U4167" s="69" t="s">
        <v>1207</v>
      </c>
      <c r="V4167" s="73">
        <v>90</v>
      </c>
      <c r="W4167" s="69" t="s">
        <v>1207</v>
      </c>
      <c r="X4167" s="69"/>
      <c r="Y4167" s="70"/>
      <c r="Z4167" s="69">
        <v>0</v>
      </c>
      <c r="AA4167" s="69" t="s">
        <v>989</v>
      </c>
      <c r="AB4167" s="69" t="s">
        <v>1144</v>
      </c>
      <c r="AC4167" s="69"/>
    </row>
    <row r="4168" spans="1:29" x14ac:dyDescent="0.25">
      <c r="A4168" s="71" t="s">
        <v>193</v>
      </c>
      <c r="B4168" s="71"/>
      <c r="C4168" s="71"/>
      <c r="D4168" s="71"/>
      <c r="E4168" s="71"/>
      <c r="F4168" s="71"/>
      <c r="G4168" s="71"/>
      <c r="H4168" s="71"/>
      <c r="I4168" s="72">
        <v>6454.47</v>
      </c>
      <c r="J4168" s="71"/>
      <c r="K4168" s="71"/>
      <c r="L4168" s="72">
        <v>6454.47</v>
      </c>
      <c r="M4168" s="72">
        <v>0</v>
      </c>
      <c r="N4168" s="71"/>
      <c r="O4168" s="71"/>
      <c r="P4168" s="71"/>
      <c r="Q4168" s="71"/>
      <c r="R4168" s="71"/>
      <c r="S4168" s="72">
        <v>6454.47</v>
      </c>
      <c r="T4168" s="72">
        <v>6454.47</v>
      </c>
      <c r="U4168" s="71"/>
      <c r="V4168" s="71"/>
      <c r="W4168" s="71"/>
      <c r="X4168" s="72">
        <v>0</v>
      </c>
      <c r="Y4168" s="72">
        <v>0</v>
      </c>
      <c r="Z4168" s="72">
        <v>6454.47</v>
      </c>
      <c r="AA4168" s="69"/>
      <c r="AB4168" s="69"/>
      <c r="AC4168" s="69"/>
    </row>
    <row r="4169" spans="1:29" ht="20" x14ac:dyDescent="0.25">
      <c r="A4169" s="68" t="s">
        <v>25949</v>
      </c>
      <c r="B4169" s="69" t="s">
        <v>25948</v>
      </c>
      <c r="C4169" s="69" t="s">
        <v>25947</v>
      </c>
      <c r="D4169" s="69" t="s">
        <v>10658</v>
      </c>
      <c r="E4169" s="69"/>
      <c r="F4169" s="69" t="s">
        <v>1251</v>
      </c>
      <c r="G4169" s="69" t="s">
        <v>961</v>
      </c>
      <c r="H4169" s="69" t="s">
        <v>962</v>
      </c>
      <c r="I4169" s="70">
        <v>3907.24</v>
      </c>
      <c r="J4169" s="69" t="s">
        <v>4591</v>
      </c>
      <c r="K4169" s="69" t="s">
        <v>25946</v>
      </c>
      <c r="L4169" s="70">
        <v>3907.2429999999999</v>
      </c>
      <c r="M4169" s="69"/>
      <c r="N4169" s="69" t="s">
        <v>25945</v>
      </c>
      <c r="O4169" s="69"/>
      <c r="P4169" s="69" t="s">
        <v>1259</v>
      </c>
      <c r="Q4169" s="69" t="s">
        <v>1270</v>
      </c>
      <c r="R4169" s="69"/>
      <c r="S4169" s="70">
        <v>3907.2429999999999</v>
      </c>
      <c r="T4169" s="70"/>
      <c r="U4169" s="69" t="s">
        <v>1270</v>
      </c>
      <c r="V4169" s="73">
        <v>38</v>
      </c>
      <c r="W4169" s="69" t="s">
        <v>1270</v>
      </c>
      <c r="X4169" s="69"/>
      <c r="Y4169" s="70"/>
      <c r="Z4169" s="69">
        <v>0</v>
      </c>
      <c r="AA4169" s="69" t="s">
        <v>989</v>
      </c>
      <c r="AB4169" s="69" t="s">
        <v>1144</v>
      </c>
      <c r="AC4169" s="69"/>
    </row>
    <row r="4170" spans="1:29" x14ac:dyDescent="0.25">
      <c r="A4170" s="71" t="s">
        <v>193</v>
      </c>
      <c r="B4170" s="71"/>
      <c r="C4170" s="71"/>
      <c r="D4170" s="71"/>
      <c r="E4170" s="71"/>
      <c r="F4170" s="71"/>
      <c r="G4170" s="71"/>
      <c r="H4170" s="71"/>
      <c r="I4170" s="72">
        <v>3907.24</v>
      </c>
      <c r="J4170" s="71"/>
      <c r="K4170" s="71"/>
      <c r="L4170" s="72">
        <v>3907.2429999999999</v>
      </c>
      <c r="M4170" s="72">
        <v>-3.0000000001564331E-3</v>
      </c>
      <c r="N4170" s="71"/>
      <c r="O4170" s="71"/>
      <c r="P4170" s="71"/>
      <c r="Q4170" s="71"/>
      <c r="R4170" s="71"/>
      <c r="S4170" s="72">
        <v>3907.2429999999999</v>
      </c>
      <c r="T4170" s="72">
        <v>3907.24</v>
      </c>
      <c r="U4170" s="71"/>
      <c r="V4170" s="71"/>
      <c r="W4170" s="71"/>
      <c r="X4170" s="72">
        <v>3.0000000001564331E-3</v>
      </c>
      <c r="Y4170" s="72">
        <v>0</v>
      </c>
      <c r="Z4170" s="72">
        <v>3907.24</v>
      </c>
      <c r="AA4170" s="69"/>
      <c r="AB4170" s="69"/>
      <c r="AC4170" s="69"/>
    </row>
    <row r="4171" spans="1:29" ht="30" x14ac:dyDescent="0.25">
      <c r="A4171" s="68" t="s">
        <v>25944</v>
      </c>
      <c r="B4171" s="69" t="s">
        <v>25943</v>
      </c>
      <c r="C4171" s="69" t="s">
        <v>25942</v>
      </c>
      <c r="D4171" s="69" t="s">
        <v>4813</v>
      </c>
      <c r="E4171" s="69"/>
      <c r="F4171" s="69" t="s">
        <v>1251</v>
      </c>
      <c r="G4171" s="69" t="s">
        <v>961</v>
      </c>
      <c r="H4171" s="69" t="s">
        <v>962</v>
      </c>
      <c r="I4171" s="70">
        <v>4511.2</v>
      </c>
      <c r="J4171" s="69" t="s">
        <v>4591</v>
      </c>
      <c r="K4171" s="69" t="s">
        <v>25941</v>
      </c>
      <c r="L4171" s="70">
        <v>4511.2</v>
      </c>
      <c r="M4171" s="69"/>
      <c r="N4171" s="69" t="s">
        <v>25940</v>
      </c>
      <c r="O4171" s="69"/>
      <c r="P4171" s="69" t="s">
        <v>1363</v>
      </c>
      <c r="Q4171" s="69" t="s">
        <v>1005</v>
      </c>
      <c r="R4171" s="69"/>
      <c r="S4171" s="70">
        <v>4511.2</v>
      </c>
      <c r="T4171" s="70"/>
      <c r="U4171" s="69" t="s">
        <v>1005</v>
      </c>
      <c r="V4171" s="73">
        <v>81</v>
      </c>
      <c r="W4171" s="69" t="s">
        <v>1005</v>
      </c>
      <c r="X4171" s="69"/>
      <c r="Y4171" s="70"/>
      <c r="Z4171" s="69">
        <v>0</v>
      </c>
      <c r="AA4171" s="69" t="s">
        <v>989</v>
      </c>
      <c r="AB4171" s="69" t="s">
        <v>1191</v>
      </c>
      <c r="AC4171" s="69"/>
    </row>
    <row r="4172" spans="1:29" x14ac:dyDescent="0.25">
      <c r="A4172" s="71" t="s">
        <v>193</v>
      </c>
      <c r="B4172" s="71"/>
      <c r="C4172" s="71"/>
      <c r="D4172" s="71"/>
      <c r="E4172" s="71"/>
      <c r="F4172" s="71"/>
      <c r="G4172" s="71"/>
      <c r="H4172" s="71"/>
      <c r="I4172" s="72">
        <v>4511.2</v>
      </c>
      <c r="J4172" s="71"/>
      <c r="K4172" s="71"/>
      <c r="L4172" s="72">
        <v>4511.2</v>
      </c>
      <c r="M4172" s="72">
        <v>0</v>
      </c>
      <c r="N4172" s="71"/>
      <c r="O4172" s="71"/>
      <c r="P4172" s="71"/>
      <c r="Q4172" s="71"/>
      <c r="R4172" s="71"/>
      <c r="S4172" s="72">
        <v>4511.2</v>
      </c>
      <c r="T4172" s="72">
        <v>4511.2</v>
      </c>
      <c r="U4172" s="71"/>
      <c r="V4172" s="71"/>
      <c r="W4172" s="71"/>
      <c r="X4172" s="72">
        <v>0</v>
      </c>
      <c r="Y4172" s="72">
        <v>0</v>
      </c>
      <c r="Z4172" s="72">
        <v>4511.2</v>
      </c>
      <c r="AA4172" s="69"/>
      <c r="AB4172" s="69"/>
      <c r="AC4172" s="69"/>
    </row>
    <row r="4173" spans="1:29" ht="30" x14ac:dyDescent="0.25">
      <c r="A4173" s="68" t="s">
        <v>25939</v>
      </c>
      <c r="B4173" s="69" t="s">
        <v>25387</v>
      </c>
      <c r="C4173" s="69" t="s">
        <v>25938</v>
      </c>
      <c r="D4173" s="69" t="s">
        <v>4623</v>
      </c>
      <c r="E4173" s="69"/>
      <c r="F4173" s="69" t="s">
        <v>1935</v>
      </c>
      <c r="G4173" s="69" t="s">
        <v>961</v>
      </c>
      <c r="H4173" s="69" t="s">
        <v>962</v>
      </c>
      <c r="I4173" s="70">
        <v>268.92</v>
      </c>
      <c r="J4173" s="69" t="s">
        <v>4591</v>
      </c>
      <c r="K4173" s="69" t="s">
        <v>25937</v>
      </c>
      <c r="L4173" s="70">
        <v>268.92</v>
      </c>
      <c r="M4173" s="69"/>
      <c r="N4173" s="69" t="s">
        <v>25936</v>
      </c>
      <c r="O4173" s="69"/>
      <c r="P4173" s="69" t="s">
        <v>988</v>
      </c>
      <c r="Q4173" s="69" t="s">
        <v>1005</v>
      </c>
      <c r="R4173" s="69"/>
      <c r="S4173" s="70">
        <v>268.92</v>
      </c>
      <c r="T4173" s="70"/>
      <c r="U4173" s="69" t="s">
        <v>1005</v>
      </c>
      <c r="V4173" s="73">
        <v>80</v>
      </c>
      <c r="W4173" s="69" t="s">
        <v>1005</v>
      </c>
      <c r="X4173" s="69"/>
      <c r="Y4173" s="70"/>
      <c r="Z4173" s="69">
        <v>0</v>
      </c>
      <c r="AA4173" s="69" t="s">
        <v>989</v>
      </c>
      <c r="AB4173" s="69" t="s">
        <v>1144</v>
      </c>
      <c r="AC4173" s="69"/>
    </row>
    <row r="4174" spans="1:29" x14ac:dyDescent="0.25">
      <c r="A4174" s="71" t="s">
        <v>193</v>
      </c>
      <c r="B4174" s="71"/>
      <c r="C4174" s="71"/>
      <c r="D4174" s="71"/>
      <c r="E4174" s="71"/>
      <c r="F4174" s="71"/>
      <c r="G4174" s="71"/>
      <c r="H4174" s="71"/>
      <c r="I4174" s="72">
        <v>268.92</v>
      </c>
      <c r="J4174" s="71"/>
      <c r="K4174" s="71"/>
      <c r="L4174" s="72">
        <v>268.92</v>
      </c>
      <c r="M4174" s="72">
        <v>0</v>
      </c>
      <c r="N4174" s="71"/>
      <c r="O4174" s="71"/>
      <c r="P4174" s="71"/>
      <c r="Q4174" s="71"/>
      <c r="R4174" s="71"/>
      <c r="S4174" s="72">
        <v>268.92</v>
      </c>
      <c r="T4174" s="72">
        <v>268.92</v>
      </c>
      <c r="U4174" s="71"/>
      <c r="V4174" s="71"/>
      <c r="W4174" s="71"/>
      <c r="X4174" s="72">
        <v>0</v>
      </c>
      <c r="Y4174" s="72">
        <v>0</v>
      </c>
      <c r="Z4174" s="72">
        <v>268.92</v>
      </c>
      <c r="AA4174" s="69"/>
      <c r="AB4174" s="69"/>
      <c r="AC4174" s="69"/>
    </row>
    <row r="4175" spans="1:29" ht="20" x14ac:dyDescent="0.25">
      <c r="A4175" s="68" t="s">
        <v>25935</v>
      </c>
      <c r="B4175" s="69" t="s">
        <v>25387</v>
      </c>
      <c r="C4175" s="69" t="s">
        <v>25934</v>
      </c>
      <c r="D4175" s="69" t="s">
        <v>4611</v>
      </c>
      <c r="E4175" s="69"/>
      <c r="F4175" s="69" t="s">
        <v>1935</v>
      </c>
      <c r="G4175" s="69" t="s">
        <v>961</v>
      </c>
      <c r="H4175" s="69" t="s">
        <v>962</v>
      </c>
      <c r="I4175" s="70">
        <v>3341.3</v>
      </c>
      <c r="J4175" s="69" t="s">
        <v>4591</v>
      </c>
      <c r="K4175" s="69" t="s">
        <v>25933</v>
      </c>
      <c r="L4175" s="70">
        <v>3341.3</v>
      </c>
      <c r="M4175" s="69"/>
      <c r="N4175" s="69" t="s">
        <v>25932</v>
      </c>
      <c r="O4175" s="69"/>
      <c r="P4175" s="69" t="s">
        <v>1268</v>
      </c>
      <c r="Q4175" s="69" t="s">
        <v>2023</v>
      </c>
      <c r="R4175" s="69"/>
      <c r="S4175" s="70">
        <v>3341.3</v>
      </c>
      <c r="T4175" s="70"/>
      <c r="U4175" s="69" t="s">
        <v>2023</v>
      </c>
      <c r="V4175" s="73">
        <v>95</v>
      </c>
      <c r="W4175" s="69" t="s">
        <v>2023</v>
      </c>
      <c r="X4175" s="69"/>
      <c r="Y4175" s="70"/>
      <c r="Z4175" s="69">
        <v>0</v>
      </c>
      <c r="AA4175" s="69" t="s">
        <v>989</v>
      </c>
      <c r="AB4175" s="69" t="s">
        <v>1144</v>
      </c>
      <c r="AC4175" s="69"/>
    </row>
    <row r="4176" spans="1:29" x14ac:dyDescent="0.25">
      <c r="A4176" s="71" t="s">
        <v>193</v>
      </c>
      <c r="B4176" s="71"/>
      <c r="C4176" s="71"/>
      <c r="D4176" s="71"/>
      <c r="E4176" s="71"/>
      <c r="F4176" s="71"/>
      <c r="G4176" s="71"/>
      <c r="H4176" s="71"/>
      <c r="I4176" s="72">
        <v>3341.3</v>
      </c>
      <c r="J4176" s="71"/>
      <c r="K4176" s="71"/>
      <c r="L4176" s="72">
        <v>3341.3</v>
      </c>
      <c r="M4176" s="72">
        <v>0</v>
      </c>
      <c r="N4176" s="71"/>
      <c r="O4176" s="71"/>
      <c r="P4176" s="71"/>
      <c r="Q4176" s="71"/>
      <c r="R4176" s="71"/>
      <c r="S4176" s="72">
        <v>3341.3</v>
      </c>
      <c r="T4176" s="72">
        <v>3341.3</v>
      </c>
      <c r="U4176" s="71"/>
      <c r="V4176" s="71"/>
      <c r="W4176" s="71"/>
      <c r="X4176" s="72">
        <v>0</v>
      </c>
      <c r="Y4176" s="72">
        <v>0</v>
      </c>
      <c r="Z4176" s="72">
        <v>3341.3</v>
      </c>
      <c r="AA4176" s="69"/>
      <c r="AB4176" s="69"/>
      <c r="AC4176" s="69"/>
    </row>
    <row r="4177" spans="1:29" ht="30" x14ac:dyDescent="0.25">
      <c r="A4177" s="68" t="s">
        <v>25931</v>
      </c>
      <c r="B4177" s="69" t="s">
        <v>25930</v>
      </c>
      <c r="C4177" s="69" t="s">
        <v>25929</v>
      </c>
      <c r="D4177" s="69" t="s">
        <v>4686</v>
      </c>
      <c r="E4177" s="69"/>
      <c r="F4177" s="69" t="s">
        <v>1256</v>
      </c>
      <c r="G4177" s="69" t="s">
        <v>6182</v>
      </c>
      <c r="H4177" s="69" t="s">
        <v>962</v>
      </c>
      <c r="I4177" s="70">
        <v>1728.5</v>
      </c>
      <c r="J4177" s="69" t="s">
        <v>4591</v>
      </c>
      <c r="K4177" s="69" t="s">
        <v>25928</v>
      </c>
      <c r="L4177" s="70">
        <v>1728.5</v>
      </c>
      <c r="M4177" s="69"/>
      <c r="N4177" s="69"/>
      <c r="O4177" s="69"/>
      <c r="P4177" s="69"/>
      <c r="Q4177" s="69"/>
      <c r="R4177" s="69"/>
      <c r="S4177" s="69"/>
      <c r="T4177" s="70"/>
      <c r="U4177" s="69"/>
      <c r="V4177" s="69"/>
      <c r="W4177" s="69"/>
      <c r="X4177" s="69"/>
      <c r="Y4177" s="70"/>
      <c r="Z4177" s="69">
        <v>0</v>
      </c>
      <c r="AA4177" s="69" t="s">
        <v>989</v>
      </c>
      <c r="AB4177" s="69" t="s">
        <v>1144</v>
      </c>
      <c r="AC4177" s="69"/>
    </row>
    <row r="4178" spans="1:29" x14ac:dyDescent="0.25">
      <c r="A4178" s="71" t="s">
        <v>193</v>
      </c>
      <c r="B4178" s="71"/>
      <c r="C4178" s="71"/>
      <c r="D4178" s="71"/>
      <c r="E4178" s="71"/>
      <c r="F4178" s="71"/>
      <c r="G4178" s="71"/>
      <c r="H4178" s="71"/>
      <c r="I4178" s="72">
        <v>1728.5</v>
      </c>
      <c r="J4178" s="71"/>
      <c r="K4178" s="71"/>
      <c r="L4178" s="72">
        <v>1728.5</v>
      </c>
      <c r="M4178" s="72">
        <v>0</v>
      </c>
      <c r="N4178" s="71"/>
      <c r="O4178" s="71"/>
      <c r="P4178" s="71"/>
      <c r="Q4178" s="71"/>
      <c r="R4178" s="71"/>
      <c r="S4178" s="72">
        <v>0</v>
      </c>
      <c r="T4178" s="72">
        <v>0</v>
      </c>
      <c r="U4178" s="71"/>
      <c r="V4178" s="71"/>
      <c r="W4178" s="71"/>
      <c r="X4178" s="72">
        <v>0</v>
      </c>
      <c r="Y4178" s="72">
        <v>0</v>
      </c>
      <c r="Z4178" s="72">
        <v>0</v>
      </c>
      <c r="AA4178" s="69"/>
      <c r="AB4178" s="69"/>
      <c r="AC4178" s="69"/>
    </row>
    <row r="4179" spans="1:29" ht="30" x14ac:dyDescent="0.25">
      <c r="A4179" s="68" t="s">
        <v>25927</v>
      </c>
      <c r="B4179" s="69" t="s">
        <v>25821</v>
      </c>
      <c r="C4179" s="69" t="s">
        <v>25926</v>
      </c>
      <c r="D4179" s="69" t="s">
        <v>4623</v>
      </c>
      <c r="E4179" s="69"/>
      <c r="F4179" s="69" t="s">
        <v>1256</v>
      </c>
      <c r="G4179" s="69" t="s">
        <v>961</v>
      </c>
      <c r="H4179" s="69" t="s">
        <v>962</v>
      </c>
      <c r="I4179" s="70">
        <v>1676.6</v>
      </c>
      <c r="J4179" s="69" t="s">
        <v>4591</v>
      </c>
      <c r="K4179" s="69" t="s">
        <v>25925</v>
      </c>
      <c r="L4179" s="70">
        <v>1676.6</v>
      </c>
      <c r="M4179" s="69"/>
      <c r="N4179" s="69" t="s">
        <v>25924</v>
      </c>
      <c r="O4179" s="69"/>
      <c r="P4179" s="69" t="s">
        <v>1497</v>
      </c>
      <c r="Q4179" s="69" t="s">
        <v>1157</v>
      </c>
      <c r="R4179" s="69"/>
      <c r="S4179" s="70">
        <v>1676.6</v>
      </c>
      <c r="T4179" s="70"/>
      <c r="U4179" s="69" t="s">
        <v>1157</v>
      </c>
      <c r="V4179" s="73">
        <v>70</v>
      </c>
      <c r="W4179" s="69" t="s">
        <v>1157</v>
      </c>
      <c r="X4179" s="69"/>
      <c r="Y4179" s="70"/>
      <c r="Z4179" s="69">
        <v>0</v>
      </c>
      <c r="AA4179" s="69" t="s">
        <v>989</v>
      </c>
      <c r="AB4179" s="69" t="s">
        <v>1144</v>
      </c>
      <c r="AC4179" s="69"/>
    </row>
    <row r="4180" spans="1:29" x14ac:dyDescent="0.25">
      <c r="A4180" s="71" t="s">
        <v>193</v>
      </c>
      <c r="B4180" s="71"/>
      <c r="C4180" s="71"/>
      <c r="D4180" s="71"/>
      <c r="E4180" s="71"/>
      <c r="F4180" s="71"/>
      <c r="G4180" s="71"/>
      <c r="H4180" s="71"/>
      <c r="I4180" s="72">
        <v>1676.6</v>
      </c>
      <c r="J4180" s="71"/>
      <c r="K4180" s="71"/>
      <c r="L4180" s="72">
        <v>1676.6</v>
      </c>
      <c r="M4180" s="72">
        <v>0</v>
      </c>
      <c r="N4180" s="71"/>
      <c r="O4180" s="71"/>
      <c r="P4180" s="71"/>
      <c r="Q4180" s="71"/>
      <c r="R4180" s="71"/>
      <c r="S4180" s="72">
        <v>1676.6</v>
      </c>
      <c r="T4180" s="72">
        <v>1676.6</v>
      </c>
      <c r="U4180" s="71"/>
      <c r="V4180" s="71"/>
      <c r="W4180" s="71"/>
      <c r="X4180" s="72">
        <v>0</v>
      </c>
      <c r="Y4180" s="72">
        <v>0</v>
      </c>
      <c r="Z4180" s="72">
        <v>1676.6</v>
      </c>
      <c r="AA4180" s="69"/>
      <c r="AB4180" s="69"/>
      <c r="AC4180" s="69"/>
    </row>
    <row r="4181" spans="1:29" ht="40" x14ac:dyDescent="0.25">
      <c r="A4181" s="68" t="s">
        <v>25923</v>
      </c>
      <c r="B4181" s="69" t="s">
        <v>25922</v>
      </c>
      <c r="C4181" s="69" t="s">
        <v>25921</v>
      </c>
      <c r="D4181" s="69" t="s">
        <v>5061</v>
      </c>
      <c r="E4181" s="69"/>
      <c r="F4181" s="69" t="s">
        <v>1256</v>
      </c>
      <c r="G4181" s="69" t="s">
        <v>1018</v>
      </c>
      <c r="H4181" s="69" t="s">
        <v>962</v>
      </c>
      <c r="I4181" s="70">
        <v>12800.92</v>
      </c>
      <c r="J4181" s="69" t="s">
        <v>4591</v>
      </c>
      <c r="K4181" s="69" t="s">
        <v>25920</v>
      </c>
      <c r="L4181" s="70">
        <v>12800.92</v>
      </c>
      <c r="M4181" s="69"/>
      <c r="N4181" s="69" t="s">
        <v>25919</v>
      </c>
      <c r="O4181" s="69" t="s">
        <v>25919</v>
      </c>
      <c r="P4181" s="69" t="s">
        <v>1153</v>
      </c>
      <c r="Q4181" s="69" t="s">
        <v>2574</v>
      </c>
      <c r="R4181" s="69" t="s">
        <v>1706</v>
      </c>
      <c r="S4181" s="70">
        <v>12800.92</v>
      </c>
      <c r="T4181" s="70"/>
      <c r="U4181" s="69" t="s">
        <v>1188</v>
      </c>
      <c r="V4181" s="73">
        <v>138</v>
      </c>
      <c r="W4181" s="69" t="s">
        <v>2574</v>
      </c>
      <c r="X4181" s="69"/>
      <c r="Y4181" s="70"/>
      <c r="Z4181" s="69">
        <v>62.9</v>
      </c>
      <c r="AA4181" s="69" t="s">
        <v>989</v>
      </c>
      <c r="AB4181" s="69" t="s">
        <v>1144</v>
      </c>
      <c r="AC4181" s="69"/>
    </row>
    <row r="4182" spans="1:29" x14ac:dyDescent="0.25">
      <c r="A4182" s="71" t="s">
        <v>193</v>
      </c>
      <c r="B4182" s="71"/>
      <c r="C4182" s="71"/>
      <c r="D4182" s="71"/>
      <c r="E4182" s="71"/>
      <c r="F4182" s="71"/>
      <c r="G4182" s="71"/>
      <c r="H4182" s="71"/>
      <c r="I4182" s="72">
        <v>12800.92</v>
      </c>
      <c r="J4182" s="71"/>
      <c r="K4182" s="71"/>
      <c r="L4182" s="72">
        <v>12800.92</v>
      </c>
      <c r="M4182" s="72">
        <v>0</v>
      </c>
      <c r="N4182" s="71"/>
      <c r="O4182" s="71"/>
      <c r="P4182" s="71"/>
      <c r="Q4182" s="71"/>
      <c r="R4182" s="71"/>
      <c r="S4182" s="72">
        <v>12800.92</v>
      </c>
      <c r="T4182" s="72">
        <v>12800.92</v>
      </c>
      <c r="U4182" s="71"/>
      <c r="V4182" s="71"/>
      <c r="W4182" s="71"/>
      <c r="X4182" s="72">
        <v>0</v>
      </c>
      <c r="Y4182" s="72">
        <v>62.9</v>
      </c>
      <c r="Z4182" s="72">
        <v>12863.82</v>
      </c>
      <c r="AA4182" s="69"/>
      <c r="AB4182" s="69"/>
      <c r="AC4182" s="69"/>
    </row>
    <row r="4183" spans="1:29" ht="30" x14ac:dyDescent="0.25">
      <c r="A4183" s="68" t="s">
        <v>25918</v>
      </c>
      <c r="B4183" s="69" t="s">
        <v>25917</v>
      </c>
      <c r="C4183" s="69" t="s">
        <v>25916</v>
      </c>
      <c r="D4183" s="69" t="s">
        <v>4611</v>
      </c>
      <c r="E4183" s="69"/>
      <c r="F4183" s="69" t="s">
        <v>1152</v>
      </c>
      <c r="G4183" s="69" t="s">
        <v>1018</v>
      </c>
      <c r="H4183" s="69" t="s">
        <v>962</v>
      </c>
      <c r="I4183" s="70">
        <v>13843.49</v>
      </c>
      <c r="J4183" s="69" t="s">
        <v>4591</v>
      </c>
      <c r="K4183" s="69" t="s">
        <v>25915</v>
      </c>
      <c r="L4183" s="70">
        <v>13843.49</v>
      </c>
      <c r="M4183" s="69"/>
      <c r="N4183" s="69" t="s">
        <v>25914</v>
      </c>
      <c r="O4183" s="69" t="s">
        <v>25914</v>
      </c>
      <c r="P4183" s="69" t="s">
        <v>1268</v>
      </c>
      <c r="Q4183" s="69" t="s">
        <v>1111</v>
      </c>
      <c r="R4183" s="69"/>
      <c r="S4183" s="70">
        <v>13843.49</v>
      </c>
      <c r="T4183" s="70"/>
      <c r="U4183" s="69" t="s">
        <v>2118</v>
      </c>
      <c r="V4183" s="73">
        <v>126</v>
      </c>
      <c r="W4183" s="69" t="s">
        <v>2023</v>
      </c>
      <c r="X4183" s="69"/>
      <c r="Y4183" s="70"/>
      <c r="Z4183" s="69">
        <v>45.69</v>
      </c>
      <c r="AA4183" s="69" t="s">
        <v>989</v>
      </c>
      <c r="AB4183" s="69" t="s">
        <v>1144</v>
      </c>
      <c r="AC4183" s="69"/>
    </row>
    <row r="4184" spans="1:29" x14ac:dyDescent="0.25">
      <c r="A4184" s="71" t="s">
        <v>193</v>
      </c>
      <c r="B4184" s="71"/>
      <c r="C4184" s="71"/>
      <c r="D4184" s="71"/>
      <c r="E4184" s="71"/>
      <c r="F4184" s="71"/>
      <c r="G4184" s="71"/>
      <c r="H4184" s="71"/>
      <c r="I4184" s="72">
        <v>13843.49</v>
      </c>
      <c r="J4184" s="71"/>
      <c r="K4184" s="71"/>
      <c r="L4184" s="72">
        <v>13843.49</v>
      </c>
      <c r="M4184" s="72">
        <v>0</v>
      </c>
      <c r="N4184" s="71"/>
      <c r="O4184" s="71"/>
      <c r="P4184" s="71"/>
      <c r="Q4184" s="71"/>
      <c r="R4184" s="71"/>
      <c r="S4184" s="72">
        <v>13843.49</v>
      </c>
      <c r="T4184" s="72">
        <v>13843.49</v>
      </c>
      <c r="U4184" s="71"/>
      <c r="V4184" s="71"/>
      <c r="W4184" s="71"/>
      <c r="X4184" s="72">
        <v>0</v>
      </c>
      <c r="Y4184" s="72">
        <v>45.69</v>
      </c>
      <c r="Z4184" s="72">
        <v>13889.18</v>
      </c>
      <c r="AA4184" s="69"/>
      <c r="AB4184" s="69"/>
      <c r="AC4184" s="69"/>
    </row>
    <row r="4185" spans="1:29" ht="40" x14ac:dyDescent="0.25">
      <c r="A4185" s="68" t="s">
        <v>25913</v>
      </c>
      <c r="B4185" s="69" t="s">
        <v>25912</v>
      </c>
      <c r="C4185" s="69" t="s">
        <v>25911</v>
      </c>
      <c r="D4185" s="69" t="s">
        <v>21039</v>
      </c>
      <c r="E4185" s="69"/>
      <c r="F4185" s="69" t="s">
        <v>2781</v>
      </c>
      <c r="G4185" s="69" t="s">
        <v>1018</v>
      </c>
      <c r="H4185" s="69" t="s">
        <v>962</v>
      </c>
      <c r="I4185" s="70">
        <v>5785.62</v>
      </c>
      <c r="J4185" s="69" t="s">
        <v>4591</v>
      </c>
      <c r="K4185" s="69" t="s">
        <v>25910</v>
      </c>
      <c r="L4185" s="70">
        <v>5785.62</v>
      </c>
      <c r="M4185" s="69"/>
      <c r="N4185" s="69" t="s">
        <v>25909</v>
      </c>
      <c r="O4185" s="69"/>
      <c r="P4185" s="69" t="s">
        <v>1011</v>
      </c>
      <c r="Q4185" s="69" t="s">
        <v>1286</v>
      </c>
      <c r="R4185" s="69"/>
      <c r="S4185" s="70">
        <v>5785.62</v>
      </c>
      <c r="T4185" s="70"/>
      <c r="U4185" s="69" t="s">
        <v>1194</v>
      </c>
      <c r="V4185" s="73">
        <v>44</v>
      </c>
      <c r="W4185" s="69" t="s">
        <v>1194</v>
      </c>
      <c r="X4185" s="69"/>
      <c r="Y4185" s="70"/>
      <c r="Z4185" s="69">
        <v>0</v>
      </c>
      <c r="AA4185" s="69" t="s">
        <v>989</v>
      </c>
      <c r="AB4185" s="69" t="s">
        <v>1144</v>
      </c>
      <c r="AC4185" s="69"/>
    </row>
    <row r="4186" spans="1:29" x14ac:dyDescent="0.25">
      <c r="A4186" s="71" t="s">
        <v>193</v>
      </c>
      <c r="B4186" s="71"/>
      <c r="C4186" s="71"/>
      <c r="D4186" s="71"/>
      <c r="E4186" s="71"/>
      <c r="F4186" s="71"/>
      <c r="G4186" s="71"/>
      <c r="H4186" s="71"/>
      <c r="I4186" s="72">
        <v>5785.62</v>
      </c>
      <c r="J4186" s="71"/>
      <c r="K4186" s="71"/>
      <c r="L4186" s="72">
        <v>5785.62</v>
      </c>
      <c r="M4186" s="72">
        <v>0</v>
      </c>
      <c r="N4186" s="71"/>
      <c r="O4186" s="71"/>
      <c r="P4186" s="71"/>
      <c r="Q4186" s="71"/>
      <c r="R4186" s="71"/>
      <c r="S4186" s="72">
        <v>5785.62</v>
      </c>
      <c r="T4186" s="72">
        <v>5785.62</v>
      </c>
      <c r="U4186" s="71"/>
      <c r="V4186" s="71"/>
      <c r="W4186" s="71"/>
      <c r="X4186" s="72">
        <v>0</v>
      </c>
      <c r="Y4186" s="72">
        <v>0</v>
      </c>
      <c r="Z4186" s="72">
        <v>5785.62</v>
      </c>
      <c r="AA4186" s="69"/>
      <c r="AB4186" s="69"/>
      <c r="AC4186" s="69"/>
    </row>
    <row r="4187" spans="1:29" ht="40" x14ac:dyDescent="0.25">
      <c r="A4187" s="68" t="s">
        <v>25908</v>
      </c>
      <c r="B4187" s="69" t="s">
        <v>25907</v>
      </c>
      <c r="C4187" s="69" t="s">
        <v>25906</v>
      </c>
      <c r="D4187" s="69" t="s">
        <v>4589</v>
      </c>
      <c r="E4187" s="69"/>
      <c r="F4187" s="69" t="s">
        <v>2781</v>
      </c>
      <c r="G4187" s="69" t="s">
        <v>1018</v>
      </c>
      <c r="H4187" s="69" t="s">
        <v>962</v>
      </c>
      <c r="I4187" s="70">
        <v>4843.68</v>
      </c>
      <c r="J4187" s="69" t="s">
        <v>4591</v>
      </c>
      <c r="K4187" s="69" t="s">
        <v>25905</v>
      </c>
      <c r="L4187" s="70">
        <v>4843.68</v>
      </c>
      <c r="M4187" s="69"/>
      <c r="N4187" s="69" t="s">
        <v>25904</v>
      </c>
      <c r="O4187" s="69"/>
      <c r="P4187" s="69" t="s">
        <v>1616</v>
      </c>
      <c r="Q4187" s="69" t="s">
        <v>1011</v>
      </c>
      <c r="R4187" s="69"/>
      <c r="S4187" s="70">
        <v>4843.68</v>
      </c>
      <c r="T4187" s="70"/>
      <c r="U4187" s="69" t="s">
        <v>1011</v>
      </c>
      <c r="V4187" s="73">
        <v>29</v>
      </c>
      <c r="W4187" s="69" t="s">
        <v>1011</v>
      </c>
      <c r="X4187" s="69"/>
      <c r="Y4187" s="70"/>
      <c r="Z4187" s="69">
        <v>0</v>
      </c>
      <c r="AA4187" s="69" t="s">
        <v>989</v>
      </c>
      <c r="AB4187" s="69" t="s">
        <v>1144</v>
      </c>
      <c r="AC4187" s="69"/>
    </row>
    <row r="4188" spans="1:29" x14ac:dyDescent="0.25">
      <c r="A4188" s="71" t="s">
        <v>193</v>
      </c>
      <c r="B4188" s="71"/>
      <c r="C4188" s="71"/>
      <c r="D4188" s="71"/>
      <c r="E4188" s="71"/>
      <c r="F4188" s="71"/>
      <c r="G4188" s="71"/>
      <c r="H4188" s="71"/>
      <c r="I4188" s="72">
        <v>4843.68</v>
      </c>
      <c r="J4188" s="71"/>
      <c r="K4188" s="71"/>
      <c r="L4188" s="72">
        <v>4843.68</v>
      </c>
      <c r="M4188" s="72">
        <v>0</v>
      </c>
      <c r="N4188" s="71"/>
      <c r="O4188" s="71"/>
      <c r="P4188" s="71"/>
      <c r="Q4188" s="71"/>
      <c r="R4188" s="71"/>
      <c r="S4188" s="72">
        <v>4843.68</v>
      </c>
      <c r="T4188" s="72">
        <v>4843.68</v>
      </c>
      <c r="U4188" s="71"/>
      <c r="V4188" s="71"/>
      <c r="W4188" s="71"/>
      <c r="X4188" s="72">
        <v>0</v>
      </c>
      <c r="Y4188" s="72">
        <v>0</v>
      </c>
      <c r="Z4188" s="72">
        <v>4843.68</v>
      </c>
      <c r="AA4188" s="69"/>
      <c r="AB4188" s="69"/>
      <c r="AC4188" s="69"/>
    </row>
    <row r="4189" spans="1:29" ht="20" x14ac:dyDescent="0.25">
      <c r="A4189" s="68" t="s">
        <v>25903</v>
      </c>
      <c r="B4189" s="69" t="s">
        <v>25648</v>
      </c>
      <c r="C4189" s="69" t="s">
        <v>25902</v>
      </c>
      <c r="D4189" s="69" t="s">
        <v>4611</v>
      </c>
      <c r="E4189" s="69"/>
      <c r="F4189" s="69" t="s">
        <v>2781</v>
      </c>
      <c r="G4189" s="69" t="s">
        <v>1018</v>
      </c>
      <c r="H4189" s="69" t="s">
        <v>962</v>
      </c>
      <c r="I4189" s="70">
        <v>6877.26</v>
      </c>
      <c r="J4189" s="69" t="s">
        <v>4591</v>
      </c>
      <c r="K4189" s="69" t="s">
        <v>25901</v>
      </c>
      <c r="L4189" s="70">
        <v>6877.26</v>
      </c>
      <c r="M4189" s="69"/>
      <c r="N4189" s="69" t="s">
        <v>25900</v>
      </c>
      <c r="O4189" s="69"/>
      <c r="P4189" s="69" t="s">
        <v>2134</v>
      </c>
      <c r="Q4189" s="69" t="s">
        <v>2118</v>
      </c>
      <c r="R4189" s="69"/>
      <c r="S4189" s="70">
        <v>6877.26</v>
      </c>
      <c r="T4189" s="70"/>
      <c r="U4189" s="69" t="s">
        <v>2118</v>
      </c>
      <c r="V4189" s="73">
        <v>92</v>
      </c>
      <c r="W4189" s="69" t="s">
        <v>2118</v>
      </c>
      <c r="X4189" s="69"/>
      <c r="Y4189" s="70"/>
      <c r="Z4189" s="69">
        <v>0</v>
      </c>
      <c r="AA4189" s="69" t="s">
        <v>989</v>
      </c>
      <c r="AB4189" s="69" t="s">
        <v>1144</v>
      </c>
      <c r="AC4189" s="69"/>
    </row>
    <row r="4190" spans="1:29" x14ac:dyDescent="0.25">
      <c r="A4190" s="71" t="s">
        <v>193</v>
      </c>
      <c r="B4190" s="71"/>
      <c r="C4190" s="71"/>
      <c r="D4190" s="71"/>
      <c r="E4190" s="71"/>
      <c r="F4190" s="71"/>
      <c r="G4190" s="71"/>
      <c r="H4190" s="71"/>
      <c r="I4190" s="72">
        <v>6877.26</v>
      </c>
      <c r="J4190" s="71"/>
      <c r="K4190" s="71"/>
      <c r="L4190" s="72">
        <v>6877.26</v>
      </c>
      <c r="M4190" s="72">
        <v>0</v>
      </c>
      <c r="N4190" s="71"/>
      <c r="O4190" s="71"/>
      <c r="P4190" s="71"/>
      <c r="Q4190" s="71"/>
      <c r="R4190" s="71"/>
      <c r="S4190" s="72">
        <v>6877.26</v>
      </c>
      <c r="T4190" s="72">
        <v>6877.26</v>
      </c>
      <c r="U4190" s="71"/>
      <c r="V4190" s="71"/>
      <c r="W4190" s="71"/>
      <c r="X4190" s="72">
        <v>0</v>
      </c>
      <c r="Y4190" s="72">
        <v>0</v>
      </c>
      <c r="Z4190" s="72">
        <v>6877.26</v>
      </c>
      <c r="AA4190" s="69"/>
      <c r="AB4190" s="69"/>
      <c r="AC4190" s="69"/>
    </row>
    <row r="4191" spans="1:29" ht="30" x14ac:dyDescent="0.25">
      <c r="A4191" s="68" t="s">
        <v>25899</v>
      </c>
      <c r="B4191" s="69" t="s">
        <v>25898</v>
      </c>
      <c r="C4191" s="69" t="s">
        <v>25897</v>
      </c>
      <c r="D4191" s="69" t="s">
        <v>4836</v>
      </c>
      <c r="E4191" s="69"/>
      <c r="F4191" s="69" t="s">
        <v>2054</v>
      </c>
      <c r="G4191" s="69" t="s">
        <v>1018</v>
      </c>
      <c r="H4191" s="69" t="s">
        <v>962</v>
      </c>
      <c r="I4191" s="70">
        <v>15123.42</v>
      </c>
      <c r="J4191" s="69" t="s">
        <v>4591</v>
      </c>
      <c r="K4191" s="69" t="s">
        <v>25896</v>
      </c>
      <c r="L4191" s="70">
        <v>15123.42</v>
      </c>
      <c r="M4191" s="69"/>
      <c r="N4191" s="69" t="s">
        <v>25895</v>
      </c>
      <c r="O4191" s="69"/>
      <c r="P4191" s="69" t="s">
        <v>2574</v>
      </c>
      <c r="Q4191" s="69" t="s">
        <v>2124</v>
      </c>
      <c r="R4191" s="69"/>
      <c r="S4191" s="70">
        <v>15123.42</v>
      </c>
      <c r="T4191" s="70"/>
      <c r="U4191" s="69" t="s">
        <v>2124</v>
      </c>
      <c r="V4191" s="73">
        <v>103</v>
      </c>
      <c r="W4191" s="69" t="s">
        <v>2124</v>
      </c>
      <c r="X4191" s="69"/>
      <c r="Y4191" s="70"/>
      <c r="Z4191" s="69">
        <v>55.33</v>
      </c>
      <c r="AA4191" s="69" t="s">
        <v>989</v>
      </c>
      <c r="AB4191" s="69" t="s">
        <v>1144</v>
      </c>
      <c r="AC4191" s="69"/>
    </row>
    <row r="4192" spans="1:29" x14ac:dyDescent="0.25">
      <c r="A4192" s="71" t="s">
        <v>193</v>
      </c>
      <c r="B4192" s="71"/>
      <c r="C4192" s="71"/>
      <c r="D4192" s="71"/>
      <c r="E4192" s="71"/>
      <c r="F4192" s="71"/>
      <c r="G4192" s="71"/>
      <c r="H4192" s="71"/>
      <c r="I4192" s="72">
        <v>15123.42</v>
      </c>
      <c r="J4192" s="71"/>
      <c r="K4192" s="71"/>
      <c r="L4192" s="72">
        <v>15123.42</v>
      </c>
      <c r="M4192" s="72">
        <v>0</v>
      </c>
      <c r="N4192" s="71"/>
      <c r="O4192" s="71"/>
      <c r="P4192" s="71"/>
      <c r="Q4192" s="71"/>
      <c r="R4192" s="71"/>
      <c r="S4192" s="72">
        <v>15123.42</v>
      </c>
      <c r="T4192" s="72">
        <v>15123.42</v>
      </c>
      <c r="U4192" s="71"/>
      <c r="V4192" s="71"/>
      <c r="W4192" s="71"/>
      <c r="X4192" s="72">
        <v>0</v>
      </c>
      <c r="Y4192" s="72">
        <v>55.33</v>
      </c>
      <c r="Z4192" s="72">
        <v>15178.75</v>
      </c>
      <c r="AA4192" s="69"/>
      <c r="AB4192" s="69"/>
      <c r="AC4192" s="69"/>
    </row>
    <row r="4193" spans="1:29" ht="20" x14ac:dyDescent="0.25">
      <c r="A4193" s="68" t="s">
        <v>25894</v>
      </c>
      <c r="B4193" s="69" t="s">
        <v>25576</v>
      </c>
      <c r="C4193" s="69" t="s">
        <v>25893</v>
      </c>
      <c r="D4193" s="69" t="s">
        <v>20389</v>
      </c>
      <c r="E4193" s="69"/>
      <c r="F4193" s="69" t="s">
        <v>1867</v>
      </c>
      <c r="G4193" s="69" t="s">
        <v>1018</v>
      </c>
      <c r="H4193" s="69" t="s">
        <v>962</v>
      </c>
      <c r="I4193" s="70">
        <v>1797</v>
      </c>
      <c r="J4193" s="69" t="s">
        <v>4591</v>
      </c>
      <c r="K4193" s="69" t="s">
        <v>25892</v>
      </c>
      <c r="L4193" s="70">
        <v>1797</v>
      </c>
      <c r="M4193" s="69"/>
      <c r="N4193" s="69" t="s">
        <v>25891</v>
      </c>
      <c r="O4193" s="69"/>
      <c r="P4193" s="69" t="s">
        <v>979</v>
      </c>
      <c r="Q4193" s="69" t="s">
        <v>1611</v>
      </c>
      <c r="R4193" s="69"/>
      <c r="S4193" s="70">
        <v>1797</v>
      </c>
      <c r="T4193" s="70"/>
      <c r="U4193" s="69" t="s">
        <v>1611</v>
      </c>
      <c r="V4193" s="73">
        <v>34</v>
      </c>
      <c r="W4193" s="69" t="s">
        <v>1611</v>
      </c>
      <c r="X4193" s="69"/>
      <c r="Y4193" s="70"/>
      <c r="Z4193" s="69">
        <v>0</v>
      </c>
      <c r="AA4193" s="69" t="s">
        <v>989</v>
      </c>
      <c r="AB4193" s="69" t="s">
        <v>1144</v>
      </c>
      <c r="AC4193" s="69"/>
    </row>
    <row r="4194" spans="1:29" x14ac:dyDescent="0.25">
      <c r="A4194" s="71" t="s">
        <v>193</v>
      </c>
      <c r="B4194" s="71"/>
      <c r="C4194" s="71"/>
      <c r="D4194" s="71"/>
      <c r="E4194" s="71"/>
      <c r="F4194" s="71"/>
      <c r="G4194" s="71"/>
      <c r="H4194" s="71"/>
      <c r="I4194" s="72">
        <v>1797</v>
      </c>
      <c r="J4194" s="71"/>
      <c r="K4194" s="71"/>
      <c r="L4194" s="72">
        <v>1797</v>
      </c>
      <c r="M4194" s="72">
        <v>0</v>
      </c>
      <c r="N4194" s="71"/>
      <c r="O4194" s="71"/>
      <c r="P4194" s="71"/>
      <c r="Q4194" s="71"/>
      <c r="R4194" s="71"/>
      <c r="S4194" s="72">
        <v>1797</v>
      </c>
      <c r="T4194" s="72">
        <v>1797</v>
      </c>
      <c r="U4194" s="71"/>
      <c r="V4194" s="71"/>
      <c r="W4194" s="71"/>
      <c r="X4194" s="72">
        <v>0</v>
      </c>
      <c r="Y4194" s="72">
        <v>0</v>
      </c>
      <c r="Z4194" s="72">
        <v>1797</v>
      </c>
      <c r="AA4194" s="69"/>
      <c r="AB4194" s="69"/>
      <c r="AC4194" s="69"/>
    </row>
    <row r="4195" spans="1:29" ht="20" x14ac:dyDescent="0.25">
      <c r="A4195" s="68" t="s">
        <v>25890</v>
      </c>
      <c r="B4195" s="69" t="s">
        <v>25392</v>
      </c>
      <c r="C4195" s="69" t="s">
        <v>25889</v>
      </c>
      <c r="D4195" s="69" t="s">
        <v>4611</v>
      </c>
      <c r="E4195" s="69"/>
      <c r="F4195" s="69" t="s">
        <v>4600</v>
      </c>
      <c r="G4195" s="69" t="s">
        <v>1018</v>
      </c>
      <c r="H4195" s="69" t="s">
        <v>962</v>
      </c>
      <c r="I4195" s="70">
        <v>8004.3</v>
      </c>
      <c r="J4195" s="69" t="s">
        <v>4591</v>
      </c>
      <c r="K4195" s="69" t="s">
        <v>25888</v>
      </c>
      <c r="L4195" s="70">
        <v>8004.3</v>
      </c>
      <c r="M4195" s="69"/>
      <c r="N4195" s="69" t="s">
        <v>25887</v>
      </c>
      <c r="O4195" s="69"/>
      <c r="P4195" s="69" t="s">
        <v>2743</v>
      </c>
      <c r="Q4195" s="69" t="s">
        <v>2166</v>
      </c>
      <c r="R4195" s="69"/>
      <c r="S4195" s="70">
        <v>8004.3</v>
      </c>
      <c r="T4195" s="70"/>
      <c r="U4195" s="69" t="s">
        <v>2166</v>
      </c>
      <c r="V4195" s="73">
        <v>101</v>
      </c>
      <c r="W4195" s="69" t="s">
        <v>2166</v>
      </c>
      <c r="X4195" s="69"/>
      <c r="Y4195" s="70"/>
      <c r="Z4195" s="69">
        <v>0</v>
      </c>
      <c r="AA4195" s="69" t="s">
        <v>989</v>
      </c>
      <c r="AB4195" s="69" t="s">
        <v>1144</v>
      </c>
      <c r="AC4195" s="69"/>
    </row>
    <row r="4196" spans="1:29" x14ac:dyDescent="0.25">
      <c r="A4196" s="71" t="s">
        <v>193</v>
      </c>
      <c r="B4196" s="71"/>
      <c r="C4196" s="71"/>
      <c r="D4196" s="71"/>
      <c r="E4196" s="71"/>
      <c r="F4196" s="71"/>
      <c r="G4196" s="71"/>
      <c r="H4196" s="71"/>
      <c r="I4196" s="72">
        <v>8004.3</v>
      </c>
      <c r="J4196" s="71"/>
      <c r="K4196" s="71"/>
      <c r="L4196" s="72">
        <v>8004.3</v>
      </c>
      <c r="M4196" s="72">
        <v>0</v>
      </c>
      <c r="N4196" s="71"/>
      <c r="O4196" s="71"/>
      <c r="P4196" s="71"/>
      <c r="Q4196" s="71"/>
      <c r="R4196" s="71"/>
      <c r="S4196" s="72">
        <v>8004.3</v>
      </c>
      <c r="T4196" s="72">
        <v>8004.3</v>
      </c>
      <c r="U4196" s="71"/>
      <c r="V4196" s="71"/>
      <c r="W4196" s="71"/>
      <c r="X4196" s="72">
        <v>0</v>
      </c>
      <c r="Y4196" s="72">
        <v>0</v>
      </c>
      <c r="Z4196" s="72">
        <v>8004.3</v>
      </c>
      <c r="AA4196" s="69"/>
      <c r="AB4196" s="69"/>
      <c r="AC4196" s="69"/>
    </row>
    <row r="4197" spans="1:29" ht="60" x14ac:dyDescent="0.25">
      <c r="A4197" s="68" t="s">
        <v>25886</v>
      </c>
      <c r="B4197" s="69" t="s">
        <v>25885</v>
      </c>
      <c r="C4197" s="69" t="s">
        <v>25884</v>
      </c>
      <c r="D4197" s="69" t="s">
        <v>4611</v>
      </c>
      <c r="E4197" s="69"/>
      <c r="F4197" s="69" t="s">
        <v>4600</v>
      </c>
      <c r="G4197" s="69" t="s">
        <v>1018</v>
      </c>
      <c r="H4197" s="69" t="s">
        <v>962</v>
      </c>
      <c r="I4197" s="70">
        <v>31372.17</v>
      </c>
      <c r="J4197" s="69" t="s">
        <v>4591</v>
      </c>
      <c r="K4197" s="69" t="s">
        <v>25883</v>
      </c>
      <c r="L4197" s="70">
        <v>31372.17</v>
      </c>
      <c r="M4197" s="69"/>
      <c r="N4197" s="69" t="s">
        <v>25882</v>
      </c>
      <c r="O4197" s="69"/>
      <c r="P4197" s="69" t="s">
        <v>1032</v>
      </c>
      <c r="Q4197" s="69" t="s">
        <v>2276</v>
      </c>
      <c r="R4197" s="69"/>
      <c r="S4197" s="70">
        <v>31372.17</v>
      </c>
      <c r="T4197" s="70"/>
      <c r="U4197" s="69" t="s">
        <v>1217</v>
      </c>
      <c r="V4197" s="73">
        <v>137</v>
      </c>
      <c r="W4197" s="69" t="s">
        <v>1217</v>
      </c>
      <c r="X4197" s="69"/>
      <c r="Y4197" s="70"/>
      <c r="Z4197" s="69">
        <v>153.47999999999999</v>
      </c>
      <c r="AA4197" s="69" t="s">
        <v>989</v>
      </c>
      <c r="AB4197" s="69" t="s">
        <v>1144</v>
      </c>
      <c r="AC4197" s="69"/>
    </row>
    <row r="4198" spans="1:29" x14ac:dyDescent="0.25">
      <c r="A4198" s="71" t="s">
        <v>193</v>
      </c>
      <c r="B4198" s="71"/>
      <c r="C4198" s="71"/>
      <c r="D4198" s="71"/>
      <c r="E4198" s="71"/>
      <c r="F4198" s="71"/>
      <c r="G4198" s="71"/>
      <c r="H4198" s="71"/>
      <c r="I4198" s="72">
        <v>31372.17</v>
      </c>
      <c r="J4198" s="71"/>
      <c r="K4198" s="71"/>
      <c r="L4198" s="72">
        <v>31372.17</v>
      </c>
      <c r="M4198" s="72">
        <v>0</v>
      </c>
      <c r="N4198" s="71"/>
      <c r="O4198" s="71"/>
      <c r="P4198" s="71"/>
      <c r="Q4198" s="71"/>
      <c r="R4198" s="71"/>
      <c r="S4198" s="72">
        <v>31372.17</v>
      </c>
      <c r="T4198" s="72">
        <v>31372.17</v>
      </c>
      <c r="U4198" s="71"/>
      <c r="V4198" s="71"/>
      <c r="W4198" s="71"/>
      <c r="X4198" s="72">
        <v>0</v>
      </c>
      <c r="Y4198" s="72">
        <v>153.47999999999999</v>
      </c>
      <c r="Z4198" s="72">
        <v>31525.649999999998</v>
      </c>
      <c r="AA4198" s="69"/>
      <c r="AB4198" s="69"/>
      <c r="AC4198" s="69"/>
    </row>
    <row r="4199" spans="1:29" ht="20" x14ac:dyDescent="0.25">
      <c r="A4199" s="68" t="s">
        <v>25881</v>
      </c>
      <c r="B4199" s="69" t="s">
        <v>25880</v>
      </c>
      <c r="C4199" s="69" t="s">
        <v>25879</v>
      </c>
      <c r="D4199" s="69" t="s">
        <v>883</v>
      </c>
      <c r="E4199" s="69"/>
      <c r="F4199" s="69" t="s">
        <v>4600</v>
      </c>
      <c r="G4199" s="69" t="s">
        <v>1018</v>
      </c>
      <c r="H4199" s="69" t="s">
        <v>962</v>
      </c>
      <c r="I4199" s="70">
        <v>678.71</v>
      </c>
      <c r="J4199" s="69" t="s">
        <v>4591</v>
      </c>
      <c r="K4199" s="69" t="s">
        <v>25878</v>
      </c>
      <c r="L4199" s="70">
        <v>678.71</v>
      </c>
      <c r="M4199" s="69"/>
      <c r="N4199" s="69" t="s">
        <v>25877</v>
      </c>
      <c r="O4199" s="69"/>
      <c r="P4199" s="69" t="s">
        <v>1002</v>
      </c>
      <c r="Q4199" s="69" t="s">
        <v>1207</v>
      </c>
      <c r="R4199" s="69"/>
      <c r="S4199" s="70">
        <v>678.71</v>
      </c>
      <c r="T4199" s="70"/>
      <c r="U4199" s="69" t="s">
        <v>1207</v>
      </c>
      <c r="V4199" s="73">
        <v>90</v>
      </c>
      <c r="W4199" s="69" t="s">
        <v>1207</v>
      </c>
      <c r="X4199" s="69"/>
      <c r="Y4199" s="70"/>
      <c r="Z4199" s="69">
        <v>0</v>
      </c>
      <c r="AA4199" s="69" t="s">
        <v>989</v>
      </c>
      <c r="AB4199" s="69" t="s">
        <v>1144</v>
      </c>
      <c r="AC4199" s="69"/>
    </row>
    <row r="4200" spans="1:29" x14ac:dyDescent="0.25">
      <c r="A4200" s="71" t="s">
        <v>193</v>
      </c>
      <c r="B4200" s="71"/>
      <c r="C4200" s="71"/>
      <c r="D4200" s="71"/>
      <c r="E4200" s="71"/>
      <c r="F4200" s="71"/>
      <c r="G4200" s="71"/>
      <c r="H4200" s="71"/>
      <c r="I4200" s="72">
        <v>678.71</v>
      </c>
      <c r="J4200" s="71"/>
      <c r="K4200" s="71"/>
      <c r="L4200" s="72">
        <v>678.71</v>
      </c>
      <c r="M4200" s="72">
        <v>0</v>
      </c>
      <c r="N4200" s="71"/>
      <c r="O4200" s="71"/>
      <c r="P4200" s="71"/>
      <c r="Q4200" s="71"/>
      <c r="R4200" s="71"/>
      <c r="S4200" s="72">
        <v>678.71</v>
      </c>
      <c r="T4200" s="72">
        <v>678.71</v>
      </c>
      <c r="U4200" s="71"/>
      <c r="V4200" s="71"/>
      <c r="W4200" s="71"/>
      <c r="X4200" s="72">
        <v>0</v>
      </c>
      <c r="Y4200" s="72">
        <v>0</v>
      </c>
      <c r="Z4200" s="72">
        <v>678.71</v>
      </c>
      <c r="AA4200" s="69"/>
      <c r="AB4200" s="69"/>
      <c r="AC4200" s="69"/>
    </row>
    <row r="4201" spans="1:29" ht="30" x14ac:dyDescent="0.25">
      <c r="A4201" s="68" t="s">
        <v>25876</v>
      </c>
      <c r="B4201" s="69" t="s">
        <v>25648</v>
      </c>
      <c r="C4201" s="69" t="s">
        <v>25875</v>
      </c>
      <c r="D4201" s="69" t="s">
        <v>4623</v>
      </c>
      <c r="E4201" s="69"/>
      <c r="F4201" s="69" t="s">
        <v>1986</v>
      </c>
      <c r="G4201" s="69" t="s">
        <v>1018</v>
      </c>
      <c r="H4201" s="69" t="s">
        <v>962</v>
      </c>
      <c r="I4201" s="70">
        <v>11562.9</v>
      </c>
      <c r="J4201" s="69" t="s">
        <v>4591</v>
      </c>
      <c r="K4201" s="69" t="s">
        <v>25874</v>
      </c>
      <c r="L4201" s="70">
        <v>11562.9</v>
      </c>
      <c r="M4201" s="69"/>
      <c r="N4201" s="69" t="s">
        <v>25873</v>
      </c>
      <c r="O4201" s="69"/>
      <c r="P4201" s="69" t="s">
        <v>2718</v>
      </c>
      <c r="Q4201" s="69" t="s">
        <v>2574</v>
      </c>
      <c r="R4201" s="69"/>
      <c r="S4201" s="70">
        <v>11562.9</v>
      </c>
      <c r="T4201" s="70"/>
      <c r="U4201" s="69" t="s">
        <v>1611</v>
      </c>
      <c r="V4201" s="73">
        <v>66</v>
      </c>
      <c r="W4201" s="69" t="s">
        <v>1611</v>
      </c>
      <c r="X4201" s="69"/>
      <c r="Y4201" s="70"/>
      <c r="Z4201" s="69">
        <v>0</v>
      </c>
      <c r="AA4201" s="69" t="s">
        <v>989</v>
      </c>
      <c r="AB4201" s="69" t="s">
        <v>1144</v>
      </c>
      <c r="AC4201" s="69"/>
    </row>
    <row r="4202" spans="1:29" x14ac:dyDescent="0.25">
      <c r="A4202" s="71" t="s">
        <v>193</v>
      </c>
      <c r="B4202" s="71"/>
      <c r="C4202" s="71"/>
      <c r="D4202" s="71"/>
      <c r="E4202" s="71"/>
      <c r="F4202" s="71"/>
      <c r="G4202" s="71"/>
      <c r="H4202" s="71"/>
      <c r="I4202" s="72">
        <v>11562.9</v>
      </c>
      <c r="J4202" s="71"/>
      <c r="K4202" s="71"/>
      <c r="L4202" s="72">
        <v>11562.9</v>
      </c>
      <c r="M4202" s="72">
        <v>0</v>
      </c>
      <c r="N4202" s="71"/>
      <c r="O4202" s="71"/>
      <c r="P4202" s="71"/>
      <c r="Q4202" s="71"/>
      <c r="R4202" s="71"/>
      <c r="S4202" s="72">
        <v>11562.9</v>
      </c>
      <c r="T4202" s="72">
        <v>11562.9</v>
      </c>
      <c r="U4202" s="71"/>
      <c r="V4202" s="71"/>
      <c r="W4202" s="71"/>
      <c r="X4202" s="72">
        <v>0</v>
      </c>
      <c r="Y4202" s="72">
        <v>0</v>
      </c>
      <c r="Z4202" s="72">
        <v>11562.9</v>
      </c>
      <c r="AA4202" s="69"/>
      <c r="AB4202" s="69"/>
      <c r="AC4202" s="69"/>
    </row>
    <row r="4203" spans="1:29" ht="30" x14ac:dyDescent="0.25">
      <c r="A4203" s="68" t="s">
        <v>25872</v>
      </c>
      <c r="B4203" s="69" t="s">
        <v>25242</v>
      </c>
      <c r="C4203" s="69" t="s">
        <v>25871</v>
      </c>
      <c r="D4203" s="69" t="s">
        <v>4623</v>
      </c>
      <c r="E4203" s="69"/>
      <c r="F4203" s="69" t="s">
        <v>1459</v>
      </c>
      <c r="G4203" s="69" t="s">
        <v>961</v>
      </c>
      <c r="H4203" s="69" t="s">
        <v>962</v>
      </c>
      <c r="I4203" s="70">
        <v>9506.7900000000009</v>
      </c>
      <c r="J4203" s="69" t="s">
        <v>4591</v>
      </c>
      <c r="K4203" s="69" t="s">
        <v>25870</v>
      </c>
      <c r="L4203" s="70">
        <v>9506.7900000000009</v>
      </c>
      <c r="M4203" s="69"/>
      <c r="N4203" s="69" t="s">
        <v>25869</v>
      </c>
      <c r="O4203" s="69"/>
      <c r="P4203" s="69" t="s">
        <v>1327</v>
      </c>
      <c r="Q4203" s="69" t="s">
        <v>1563</v>
      </c>
      <c r="R4203" s="69"/>
      <c r="S4203" s="70">
        <v>9506.7900000000009</v>
      </c>
      <c r="T4203" s="70"/>
      <c r="U4203" s="69" t="s">
        <v>1563</v>
      </c>
      <c r="V4203" s="73">
        <v>80</v>
      </c>
      <c r="W4203" s="69" t="s">
        <v>1563</v>
      </c>
      <c r="X4203" s="69"/>
      <c r="Y4203" s="70"/>
      <c r="Z4203" s="69">
        <v>0</v>
      </c>
      <c r="AA4203" s="69" t="s">
        <v>989</v>
      </c>
      <c r="AB4203" s="69" t="s">
        <v>1144</v>
      </c>
      <c r="AC4203" s="69"/>
    </row>
    <row r="4204" spans="1:29" x14ac:dyDescent="0.25">
      <c r="A4204" s="71" t="s">
        <v>193</v>
      </c>
      <c r="B4204" s="71"/>
      <c r="C4204" s="71"/>
      <c r="D4204" s="71"/>
      <c r="E4204" s="71"/>
      <c r="F4204" s="71"/>
      <c r="G4204" s="71"/>
      <c r="H4204" s="71"/>
      <c r="I4204" s="72">
        <v>9506.7900000000009</v>
      </c>
      <c r="J4204" s="71"/>
      <c r="K4204" s="71"/>
      <c r="L4204" s="72">
        <v>9506.7900000000009</v>
      </c>
      <c r="M4204" s="72">
        <v>0</v>
      </c>
      <c r="N4204" s="71"/>
      <c r="O4204" s="71"/>
      <c r="P4204" s="71"/>
      <c r="Q4204" s="71"/>
      <c r="R4204" s="71"/>
      <c r="S4204" s="72">
        <v>9506.7900000000009</v>
      </c>
      <c r="T4204" s="72">
        <v>9506.7900000000009</v>
      </c>
      <c r="U4204" s="71"/>
      <c r="V4204" s="71"/>
      <c r="W4204" s="71"/>
      <c r="X4204" s="72">
        <v>0</v>
      </c>
      <c r="Y4204" s="72">
        <v>0</v>
      </c>
      <c r="Z4204" s="72">
        <v>9506.7900000000009</v>
      </c>
      <c r="AA4204" s="69"/>
      <c r="AB4204" s="69"/>
      <c r="AC4204" s="69"/>
    </row>
    <row r="4205" spans="1:29" ht="30" x14ac:dyDescent="0.25">
      <c r="A4205" s="68" t="s">
        <v>25868</v>
      </c>
      <c r="B4205" s="69" t="s">
        <v>25867</v>
      </c>
      <c r="C4205" s="69" t="s">
        <v>25866</v>
      </c>
      <c r="D4205" s="69" t="s">
        <v>4628</v>
      </c>
      <c r="E4205" s="69"/>
      <c r="F4205" s="69" t="s">
        <v>1459</v>
      </c>
      <c r="G4205" s="69" t="s">
        <v>1502</v>
      </c>
      <c r="H4205" s="69" t="s">
        <v>962</v>
      </c>
      <c r="I4205" s="70">
        <v>4758.42</v>
      </c>
      <c r="J4205" s="69" t="s">
        <v>4591</v>
      </c>
      <c r="K4205" s="69" t="s">
        <v>25865</v>
      </c>
      <c r="L4205" s="70">
        <v>4758.42</v>
      </c>
      <c r="M4205" s="69"/>
      <c r="N4205" s="69" t="s">
        <v>25864</v>
      </c>
      <c r="O4205" s="69"/>
      <c r="P4205" s="69" t="s">
        <v>2134</v>
      </c>
      <c r="Q4205" s="69" t="s">
        <v>1563</v>
      </c>
      <c r="R4205" s="69"/>
      <c r="S4205" s="70">
        <v>4758.42</v>
      </c>
      <c r="T4205" s="70"/>
      <c r="U4205" s="69" t="s">
        <v>1563</v>
      </c>
      <c r="V4205" s="73">
        <v>18</v>
      </c>
      <c r="W4205" s="69" t="s">
        <v>1563</v>
      </c>
      <c r="X4205" s="69"/>
      <c r="Y4205" s="70"/>
      <c r="Z4205" s="69">
        <v>0</v>
      </c>
      <c r="AA4205" s="69" t="s">
        <v>989</v>
      </c>
      <c r="AB4205" s="69" t="s">
        <v>1144</v>
      </c>
      <c r="AC4205" s="69"/>
    </row>
    <row r="4206" spans="1:29" x14ac:dyDescent="0.25">
      <c r="A4206" s="71" t="s">
        <v>193</v>
      </c>
      <c r="B4206" s="71"/>
      <c r="C4206" s="71"/>
      <c r="D4206" s="71"/>
      <c r="E4206" s="71"/>
      <c r="F4206" s="71"/>
      <c r="G4206" s="71"/>
      <c r="H4206" s="71"/>
      <c r="I4206" s="72">
        <v>4758.42</v>
      </c>
      <c r="J4206" s="71"/>
      <c r="K4206" s="71"/>
      <c r="L4206" s="72">
        <v>4758.42</v>
      </c>
      <c r="M4206" s="72">
        <v>0</v>
      </c>
      <c r="N4206" s="71"/>
      <c r="O4206" s="71"/>
      <c r="P4206" s="71"/>
      <c r="Q4206" s="71"/>
      <c r="R4206" s="71"/>
      <c r="S4206" s="72">
        <v>4758.42</v>
      </c>
      <c r="T4206" s="72">
        <v>4758.42</v>
      </c>
      <c r="U4206" s="71"/>
      <c r="V4206" s="71"/>
      <c r="W4206" s="71"/>
      <c r="X4206" s="72">
        <v>0</v>
      </c>
      <c r="Y4206" s="72">
        <v>0</v>
      </c>
      <c r="Z4206" s="72">
        <v>4758.42</v>
      </c>
      <c r="AA4206" s="69"/>
      <c r="AB4206" s="69"/>
      <c r="AC4206" s="69"/>
    </row>
    <row r="4207" spans="1:29" ht="80" x14ac:dyDescent="0.25">
      <c r="A4207" s="68" t="s">
        <v>25863</v>
      </c>
      <c r="B4207" s="69" t="s">
        <v>25862</v>
      </c>
      <c r="C4207" s="69" t="s">
        <v>25861</v>
      </c>
      <c r="D4207" s="69" t="s">
        <v>4813</v>
      </c>
      <c r="E4207" s="69"/>
      <c r="F4207" s="69" t="s">
        <v>1424</v>
      </c>
      <c r="G4207" s="69" t="s">
        <v>1018</v>
      </c>
      <c r="H4207" s="69" t="s">
        <v>962</v>
      </c>
      <c r="I4207" s="70">
        <v>26301.72</v>
      </c>
      <c r="J4207" s="69" t="s">
        <v>4591</v>
      </c>
      <c r="K4207" s="69" t="s">
        <v>25860</v>
      </c>
      <c r="L4207" s="70">
        <v>26301.72</v>
      </c>
      <c r="M4207" s="69"/>
      <c r="N4207" s="69" t="s">
        <v>25859</v>
      </c>
      <c r="O4207" s="69" t="s">
        <v>25859</v>
      </c>
      <c r="P4207" s="69" t="s">
        <v>1173</v>
      </c>
      <c r="Q4207" s="69" t="s">
        <v>1182</v>
      </c>
      <c r="R4207" s="69" t="s">
        <v>1051</v>
      </c>
      <c r="S4207" s="70">
        <v>26301.72</v>
      </c>
      <c r="T4207" s="70"/>
      <c r="U4207" s="69" t="s">
        <v>1189</v>
      </c>
      <c r="V4207" s="73">
        <v>126</v>
      </c>
      <c r="W4207" s="69" t="s">
        <v>1182</v>
      </c>
      <c r="X4207" s="69"/>
      <c r="Y4207" s="70"/>
      <c r="Z4207" s="69">
        <v>118.45</v>
      </c>
      <c r="AA4207" s="69" t="s">
        <v>989</v>
      </c>
      <c r="AB4207" s="69" t="s">
        <v>1144</v>
      </c>
      <c r="AC4207" s="69"/>
    </row>
    <row r="4208" spans="1:29" x14ac:dyDescent="0.25">
      <c r="A4208" s="71" t="s">
        <v>193</v>
      </c>
      <c r="B4208" s="71"/>
      <c r="C4208" s="71"/>
      <c r="D4208" s="71"/>
      <c r="E4208" s="71"/>
      <c r="F4208" s="71"/>
      <c r="G4208" s="71"/>
      <c r="H4208" s="71"/>
      <c r="I4208" s="72">
        <v>26301.72</v>
      </c>
      <c r="J4208" s="71"/>
      <c r="K4208" s="71"/>
      <c r="L4208" s="72">
        <v>26301.72</v>
      </c>
      <c r="M4208" s="72">
        <v>0</v>
      </c>
      <c r="N4208" s="71"/>
      <c r="O4208" s="71"/>
      <c r="P4208" s="71"/>
      <c r="Q4208" s="71"/>
      <c r="R4208" s="71"/>
      <c r="S4208" s="72">
        <v>26301.72</v>
      </c>
      <c r="T4208" s="72">
        <v>26301.72</v>
      </c>
      <c r="U4208" s="71"/>
      <c r="V4208" s="71"/>
      <c r="W4208" s="71"/>
      <c r="X4208" s="72">
        <v>0</v>
      </c>
      <c r="Y4208" s="72">
        <v>118.45</v>
      </c>
      <c r="Z4208" s="72">
        <v>26420.170000000002</v>
      </c>
      <c r="AA4208" s="69"/>
      <c r="AB4208" s="69"/>
      <c r="AC4208" s="69"/>
    </row>
    <row r="4209" spans="1:29" ht="40" x14ac:dyDescent="0.25">
      <c r="A4209" s="68" t="s">
        <v>25858</v>
      </c>
      <c r="B4209" s="69" t="s">
        <v>25857</v>
      </c>
      <c r="C4209" s="69" t="s">
        <v>25856</v>
      </c>
      <c r="D4209" s="69" t="s">
        <v>4589</v>
      </c>
      <c r="E4209" s="69"/>
      <c r="F4209" s="69" t="s">
        <v>1424</v>
      </c>
      <c r="G4209" s="69" t="s">
        <v>1018</v>
      </c>
      <c r="H4209" s="69" t="s">
        <v>962</v>
      </c>
      <c r="I4209" s="70">
        <v>17812.02</v>
      </c>
      <c r="J4209" s="69" t="s">
        <v>4591</v>
      </c>
      <c r="K4209" s="69" t="s">
        <v>25855</v>
      </c>
      <c r="L4209" s="70">
        <v>17812.02</v>
      </c>
      <c r="M4209" s="69"/>
      <c r="N4209" s="69" t="s">
        <v>25854</v>
      </c>
      <c r="O4209" s="69"/>
      <c r="P4209" s="69" t="s">
        <v>1483</v>
      </c>
      <c r="Q4209" s="69" t="s">
        <v>1069</v>
      </c>
      <c r="R4209" s="69"/>
      <c r="S4209" s="70">
        <v>17812.02</v>
      </c>
      <c r="T4209" s="70"/>
      <c r="U4209" s="69" t="s">
        <v>2124</v>
      </c>
      <c r="V4209" s="73">
        <v>61</v>
      </c>
      <c r="W4209" s="69" t="s">
        <v>2124</v>
      </c>
      <c r="X4209" s="69"/>
      <c r="Y4209" s="70"/>
      <c r="Z4209" s="69">
        <v>63.47</v>
      </c>
      <c r="AA4209" s="69" t="s">
        <v>989</v>
      </c>
      <c r="AB4209" s="69" t="s">
        <v>1144</v>
      </c>
      <c r="AC4209" s="69"/>
    </row>
    <row r="4210" spans="1:29" x14ac:dyDescent="0.25">
      <c r="A4210" s="71" t="s">
        <v>193</v>
      </c>
      <c r="B4210" s="71"/>
      <c r="C4210" s="71"/>
      <c r="D4210" s="71"/>
      <c r="E4210" s="71"/>
      <c r="F4210" s="71"/>
      <c r="G4210" s="71"/>
      <c r="H4210" s="71"/>
      <c r="I4210" s="72">
        <v>17812.02</v>
      </c>
      <c r="J4210" s="71"/>
      <c r="K4210" s="71"/>
      <c r="L4210" s="72">
        <v>17812.02</v>
      </c>
      <c r="M4210" s="72">
        <v>0</v>
      </c>
      <c r="N4210" s="71"/>
      <c r="O4210" s="71"/>
      <c r="P4210" s="71"/>
      <c r="Q4210" s="71"/>
      <c r="R4210" s="71"/>
      <c r="S4210" s="72">
        <v>17812.02</v>
      </c>
      <c r="T4210" s="72">
        <v>17812.02</v>
      </c>
      <c r="U4210" s="71"/>
      <c r="V4210" s="71"/>
      <c r="W4210" s="71"/>
      <c r="X4210" s="72">
        <v>0</v>
      </c>
      <c r="Y4210" s="72">
        <v>63.47</v>
      </c>
      <c r="Z4210" s="72">
        <v>17875.490000000002</v>
      </c>
      <c r="AA4210" s="69"/>
      <c r="AB4210" s="69"/>
      <c r="AC4210" s="69"/>
    </row>
    <row r="4211" spans="1:29" ht="20" x14ac:dyDescent="0.25">
      <c r="A4211" s="68" t="s">
        <v>25853</v>
      </c>
      <c r="B4211" s="69" t="s">
        <v>25242</v>
      </c>
      <c r="C4211" s="69" t="s">
        <v>25852</v>
      </c>
      <c r="D4211" s="69" t="s">
        <v>4611</v>
      </c>
      <c r="E4211" s="69"/>
      <c r="F4211" s="69" t="s">
        <v>1424</v>
      </c>
      <c r="G4211" s="69" t="s">
        <v>1018</v>
      </c>
      <c r="H4211" s="69" t="s">
        <v>962</v>
      </c>
      <c r="I4211" s="70">
        <v>4347.7</v>
      </c>
      <c r="J4211" s="69" t="s">
        <v>4591</v>
      </c>
      <c r="K4211" s="69" t="s">
        <v>25851</v>
      </c>
      <c r="L4211" s="70">
        <v>4347.7</v>
      </c>
      <c r="M4211" s="69"/>
      <c r="N4211" s="69" t="s">
        <v>25850</v>
      </c>
      <c r="O4211" s="69"/>
      <c r="P4211" s="69" t="s">
        <v>1582</v>
      </c>
      <c r="Q4211" s="69" t="s">
        <v>1669</v>
      </c>
      <c r="R4211" s="69"/>
      <c r="S4211" s="70">
        <v>4347.7</v>
      </c>
      <c r="T4211" s="70"/>
      <c r="U4211" s="69" t="s">
        <v>1669</v>
      </c>
      <c r="V4211" s="73">
        <v>92</v>
      </c>
      <c r="W4211" s="69" t="s">
        <v>1669</v>
      </c>
      <c r="X4211" s="69"/>
      <c r="Y4211" s="70"/>
      <c r="Z4211" s="69">
        <v>0</v>
      </c>
      <c r="AA4211" s="69" t="s">
        <v>989</v>
      </c>
      <c r="AB4211" s="69" t="s">
        <v>1144</v>
      </c>
      <c r="AC4211" s="69"/>
    </row>
    <row r="4212" spans="1:29" x14ac:dyDescent="0.25">
      <c r="A4212" s="71" t="s">
        <v>193</v>
      </c>
      <c r="B4212" s="71"/>
      <c r="C4212" s="71"/>
      <c r="D4212" s="71"/>
      <c r="E4212" s="71"/>
      <c r="F4212" s="71"/>
      <c r="G4212" s="71"/>
      <c r="H4212" s="71"/>
      <c r="I4212" s="72">
        <v>4347.7</v>
      </c>
      <c r="J4212" s="71"/>
      <c r="K4212" s="71"/>
      <c r="L4212" s="72">
        <v>4347.7</v>
      </c>
      <c r="M4212" s="72">
        <v>0</v>
      </c>
      <c r="N4212" s="71"/>
      <c r="O4212" s="71"/>
      <c r="P4212" s="71"/>
      <c r="Q4212" s="71"/>
      <c r="R4212" s="71"/>
      <c r="S4212" s="72">
        <v>4347.7</v>
      </c>
      <c r="T4212" s="72">
        <v>4347.7</v>
      </c>
      <c r="U4212" s="71"/>
      <c r="V4212" s="71"/>
      <c r="W4212" s="71"/>
      <c r="X4212" s="72">
        <v>0</v>
      </c>
      <c r="Y4212" s="72">
        <v>0</v>
      </c>
      <c r="Z4212" s="72">
        <v>4347.7</v>
      </c>
      <c r="AA4212" s="69"/>
      <c r="AB4212" s="69"/>
      <c r="AC4212" s="69"/>
    </row>
    <row r="4213" spans="1:29" ht="30" x14ac:dyDescent="0.25">
      <c r="A4213" s="68" t="s">
        <v>25849</v>
      </c>
      <c r="B4213" s="69" t="s">
        <v>25848</v>
      </c>
      <c r="C4213" s="69" t="s">
        <v>25847</v>
      </c>
      <c r="D4213" s="69" t="s">
        <v>5524</v>
      </c>
      <c r="E4213" s="69"/>
      <c r="F4213" s="69" t="s">
        <v>1424</v>
      </c>
      <c r="G4213" s="69" t="s">
        <v>1018</v>
      </c>
      <c r="H4213" s="69" t="s">
        <v>962</v>
      </c>
      <c r="I4213" s="70">
        <v>1527.58</v>
      </c>
      <c r="J4213" s="69" t="s">
        <v>4591</v>
      </c>
      <c r="K4213" s="69" t="s">
        <v>25846</v>
      </c>
      <c r="L4213" s="70">
        <v>1527.58</v>
      </c>
      <c r="M4213" s="69"/>
      <c r="N4213" s="69" t="s">
        <v>25845</v>
      </c>
      <c r="O4213" s="69"/>
      <c r="P4213" s="69" t="s">
        <v>2004</v>
      </c>
      <c r="Q4213" s="69" t="s">
        <v>1548</v>
      </c>
      <c r="R4213" s="69"/>
      <c r="S4213" s="70">
        <v>1527.58</v>
      </c>
      <c r="T4213" s="70"/>
      <c r="U4213" s="69" t="s">
        <v>1548</v>
      </c>
      <c r="V4213" s="73">
        <v>90</v>
      </c>
      <c r="W4213" s="69" t="s">
        <v>1548</v>
      </c>
      <c r="X4213" s="69"/>
      <c r="Y4213" s="70"/>
      <c r="Z4213" s="69">
        <v>0</v>
      </c>
      <c r="AA4213" s="69" t="s">
        <v>989</v>
      </c>
      <c r="AB4213" s="69" t="s">
        <v>1144</v>
      </c>
      <c r="AC4213" s="69"/>
    </row>
    <row r="4214" spans="1:29" x14ac:dyDescent="0.25">
      <c r="A4214" s="71" t="s">
        <v>193</v>
      </c>
      <c r="B4214" s="71"/>
      <c r="C4214" s="71"/>
      <c r="D4214" s="71"/>
      <c r="E4214" s="71"/>
      <c r="F4214" s="71"/>
      <c r="G4214" s="71"/>
      <c r="H4214" s="71"/>
      <c r="I4214" s="72">
        <v>1527.58</v>
      </c>
      <c r="J4214" s="71"/>
      <c r="K4214" s="71"/>
      <c r="L4214" s="72">
        <v>1527.58</v>
      </c>
      <c r="M4214" s="72">
        <v>0</v>
      </c>
      <c r="N4214" s="71"/>
      <c r="O4214" s="71"/>
      <c r="P4214" s="71"/>
      <c r="Q4214" s="71"/>
      <c r="R4214" s="71"/>
      <c r="S4214" s="72">
        <v>1527.58</v>
      </c>
      <c r="T4214" s="72">
        <v>1527.58</v>
      </c>
      <c r="U4214" s="71"/>
      <c r="V4214" s="71"/>
      <c r="W4214" s="71"/>
      <c r="X4214" s="72">
        <v>0</v>
      </c>
      <c r="Y4214" s="72">
        <v>0</v>
      </c>
      <c r="Z4214" s="72">
        <v>1527.58</v>
      </c>
      <c r="AA4214" s="69"/>
      <c r="AB4214" s="69"/>
      <c r="AC4214" s="69"/>
    </row>
    <row r="4215" spans="1:29" ht="50" x14ac:dyDescent="0.25">
      <c r="A4215" s="68" t="s">
        <v>25844</v>
      </c>
      <c r="B4215" s="69" t="s">
        <v>25843</v>
      </c>
      <c r="C4215" s="69" t="s">
        <v>25842</v>
      </c>
      <c r="D4215" s="69" t="s">
        <v>5170</v>
      </c>
      <c r="E4215" s="69" t="s">
        <v>25841</v>
      </c>
      <c r="F4215" s="69" t="s">
        <v>960</v>
      </c>
      <c r="G4215" s="69" t="s">
        <v>1018</v>
      </c>
      <c r="H4215" s="69" t="s">
        <v>962</v>
      </c>
      <c r="I4215" s="70">
        <v>7149.66</v>
      </c>
      <c r="J4215" s="69" t="s">
        <v>4591</v>
      </c>
      <c r="K4215" s="69" t="s">
        <v>25840</v>
      </c>
      <c r="L4215" s="70">
        <v>7149.66</v>
      </c>
      <c r="M4215" s="69"/>
      <c r="N4215" s="69" t="s">
        <v>25839</v>
      </c>
      <c r="O4215" s="69"/>
      <c r="P4215" s="69" t="s">
        <v>2718</v>
      </c>
      <c r="Q4215" s="69" t="s">
        <v>1556</v>
      </c>
      <c r="R4215" s="69"/>
      <c r="S4215" s="70">
        <v>7149.66</v>
      </c>
      <c r="T4215" s="70"/>
      <c r="U4215" s="69" t="s">
        <v>1556</v>
      </c>
      <c r="V4215" s="73">
        <v>84</v>
      </c>
      <c r="W4215" s="69" t="s">
        <v>1556</v>
      </c>
      <c r="X4215" s="69"/>
      <c r="Y4215" s="70"/>
      <c r="Z4215" s="69">
        <v>0</v>
      </c>
      <c r="AA4215" s="69" t="s">
        <v>989</v>
      </c>
      <c r="AB4215" s="69" t="s">
        <v>1144</v>
      </c>
      <c r="AC4215" s="69"/>
    </row>
    <row r="4216" spans="1:29" x14ac:dyDescent="0.25">
      <c r="A4216" s="71" t="s">
        <v>193</v>
      </c>
      <c r="B4216" s="71"/>
      <c r="C4216" s="71"/>
      <c r="D4216" s="71"/>
      <c r="E4216" s="71"/>
      <c r="F4216" s="71"/>
      <c r="G4216" s="71"/>
      <c r="H4216" s="71"/>
      <c r="I4216" s="72">
        <v>7149.66</v>
      </c>
      <c r="J4216" s="71"/>
      <c r="K4216" s="71"/>
      <c r="L4216" s="72">
        <v>7149.66</v>
      </c>
      <c r="M4216" s="72">
        <v>0</v>
      </c>
      <c r="N4216" s="71"/>
      <c r="O4216" s="71"/>
      <c r="P4216" s="71"/>
      <c r="Q4216" s="71"/>
      <c r="R4216" s="71"/>
      <c r="S4216" s="72">
        <v>7149.66</v>
      </c>
      <c r="T4216" s="72">
        <v>7149.66</v>
      </c>
      <c r="U4216" s="71"/>
      <c r="V4216" s="71"/>
      <c r="W4216" s="71"/>
      <c r="X4216" s="72">
        <v>0</v>
      </c>
      <c r="Y4216" s="72">
        <v>0</v>
      </c>
      <c r="Z4216" s="72">
        <v>7149.66</v>
      </c>
      <c r="AA4216" s="69"/>
      <c r="AB4216" s="69"/>
      <c r="AC4216" s="69"/>
    </row>
    <row r="4217" spans="1:29" ht="30" x14ac:dyDescent="0.25">
      <c r="A4217" s="68" t="s">
        <v>25838</v>
      </c>
      <c r="B4217" s="69" t="s">
        <v>25837</v>
      </c>
      <c r="C4217" s="69" t="s">
        <v>25836</v>
      </c>
      <c r="D4217" s="69" t="s">
        <v>4972</v>
      </c>
      <c r="E4217" s="69"/>
      <c r="F4217" s="69" t="s">
        <v>1363</v>
      </c>
      <c r="G4217" s="69" t="s">
        <v>1018</v>
      </c>
      <c r="H4217" s="69" t="s">
        <v>962</v>
      </c>
      <c r="I4217" s="70">
        <v>1473.28</v>
      </c>
      <c r="J4217" s="69" t="s">
        <v>4591</v>
      </c>
      <c r="K4217" s="69" t="s">
        <v>25835</v>
      </c>
      <c r="L4217" s="70">
        <v>1473.28</v>
      </c>
      <c r="M4217" s="69"/>
      <c r="N4217" s="69" t="s">
        <v>25834</v>
      </c>
      <c r="O4217" s="69"/>
      <c r="P4217" s="69" t="s">
        <v>2718</v>
      </c>
      <c r="Q4217" s="69" t="s">
        <v>1546</v>
      </c>
      <c r="R4217" s="69"/>
      <c r="S4217" s="70">
        <v>1473.28</v>
      </c>
      <c r="T4217" s="70"/>
      <c r="U4217" s="69" t="s">
        <v>1546</v>
      </c>
      <c r="V4217" s="73">
        <v>90</v>
      </c>
      <c r="W4217" s="69" t="s">
        <v>1546</v>
      </c>
      <c r="X4217" s="69"/>
      <c r="Y4217" s="70"/>
      <c r="Z4217" s="69">
        <v>0</v>
      </c>
      <c r="AA4217" s="69" t="s">
        <v>989</v>
      </c>
      <c r="AB4217" s="69" t="s">
        <v>1144</v>
      </c>
      <c r="AC4217" s="69"/>
    </row>
    <row r="4218" spans="1:29" x14ac:dyDescent="0.25">
      <c r="A4218" s="71" t="s">
        <v>193</v>
      </c>
      <c r="B4218" s="71"/>
      <c r="C4218" s="71"/>
      <c r="D4218" s="71"/>
      <c r="E4218" s="71"/>
      <c r="F4218" s="71"/>
      <c r="G4218" s="71"/>
      <c r="H4218" s="71"/>
      <c r="I4218" s="72">
        <v>1473.28</v>
      </c>
      <c r="J4218" s="71"/>
      <c r="K4218" s="71"/>
      <c r="L4218" s="72">
        <v>1473.28</v>
      </c>
      <c r="M4218" s="72">
        <v>0</v>
      </c>
      <c r="N4218" s="71"/>
      <c r="O4218" s="71"/>
      <c r="P4218" s="71"/>
      <c r="Q4218" s="71"/>
      <c r="R4218" s="71"/>
      <c r="S4218" s="72">
        <v>1473.28</v>
      </c>
      <c r="T4218" s="72">
        <v>1473.28</v>
      </c>
      <c r="U4218" s="71"/>
      <c r="V4218" s="71"/>
      <c r="W4218" s="71"/>
      <c r="X4218" s="72">
        <v>0</v>
      </c>
      <c r="Y4218" s="72">
        <v>0</v>
      </c>
      <c r="Z4218" s="72">
        <v>1473.28</v>
      </c>
      <c r="AA4218" s="69"/>
      <c r="AB4218" s="69"/>
      <c r="AC4218" s="69"/>
    </row>
    <row r="4219" spans="1:29" ht="50" x14ac:dyDescent="0.25">
      <c r="A4219" s="68" t="s">
        <v>25833</v>
      </c>
      <c r="B4219" s="69" t="s">
        <v>25832</v>
      </c>
      <c r="C4219" s="69" t="s">
        <v>25831</v>
      </c>
      <c r="D4219" s="69" t="s">
        <v>4623</v>
      </c>
      <c r="E4219" s="69" t="s">
        <v>25830</v>
      </c>
      <c r="F4219" s="69" t="s">
        <v>1363</v>
      </c>
      <c r="G4219" s="69" t="s">
        <v>1018</v>
      </c>
      <c r="H4219" s="69" t="s">
        <v>962</v>
      </c>
      <c r="I4219" s="70">
        <v>32166.27</v>
      </c>
      <c r="J4219" s="69" t="s">
        <v>4591</v>
      </c>
      <c r="K4219" s="69" t="s">
        <v>25829</v>
      </c>
      <c r="L4219" s="70">
        <v>32166.27</v>
      </c>
      <c r="M4219" s="69"/>
      <c r="N4219" s="69" t="s">
        <v>25828</v>
      </c>
      <c r="O4219" s="69"/>
      <c r="P4219" s="69" t="s">
        <v>2718</v>
      </c>
      <c r="Q4219" s="69" t="s">
        <v>1685</v>
      </c>
      <c r="R4219" s="69"/>
      <c r="S4219" s="70">
        <v>32166.27</v>
      </c>
      <c r="T4219" s="70"/>
      <c r="U4219" s="69" t="s">
        <v>1685</v>
      </c>
      <c r="V4219" s="73">
        <v>138</v>
      </c>
      <c r="W4219" s="69" t="s">
        <v>1685</v>
      </c>
      <c r="X4219" s="69"/>
      <c r="Y4219" s="70"/>
      <c r="Z4219" s="69">
        <v>177.38</v>
      </c>
      <c r="AA4219" s="69" t="s">
        <v>989</v>
      </c>
      <c r="AB4219" s="69" t="s">
        <v>1144</v>
      </c>
      <c r="AC4219" s="69"/>
    </row>
    <row r="4220" spans="1:29" x14ac:dyDescent="0.25">
      <c r="A4220" s="71" t="s">
        <v>193</v>
      </c>
      <c r="B4220" s="71"/>
      <c r="C4220" s="71"/>
      <c r="D4220" s="71"/>
      <c r="E4220" s="71"/>
      <c r="F4220" s="71"/>
      <c r="G4220" s="71"/>
      <c r="H4220" s="71"/>
      <c r="I4220" s="72">
        <v>32166.27</v>
      </c>
      <c r="J4220" s="71"/>
      <c r="K4220" s="71"/>
      <c r="L4220" s="72">
        <v>32166.27</v>
      </c>
      <c r="M4220" s="72">
        <v>0</v>
      </c>
      <c r="N4220" s="71"/>
      <c r="O4220" s="71"/>
      <c r="P4220" s="71"/>
      <c r="Q4220" s="71"/>
      <c r="R4220" s="71"/>
      <c r="S4220" s="72">
        <v>32166.27</v>
      </c>
      <c r="T4220" s="72">
        <v>32166.27</v>
      </c>
      <c r="U4220" s="71"/>
      <c r="V4220" s="71"/>
      <c r="W4220" s="71"/>
      <c r="X4220" s="72">
        <v>0</v>
      </c>
      <c r="Y4220" s="72">
        <v>177.38</v>
      </c>
      <c r="Z4220" s="72">
        <v>32343.65</v>
      </c>
      <c r="AA4220" s="69"/>
      <c r="AB4220" s="69"/>
      <c r="AC4220" s="69"/>
    </row>
    <row r="4221" spans="1:29" ht="30" x14ac:dyDescent="0.25">
      <c r="A4221" s="68" t="s">
        <v>25827</v>
      </c>
      <c r="B4221" s="69" t="s">
        <v>25826</v>
      </c>
      <c r="C4221" s="69" t="s">
        <v>25825</v>
      </c>
      <c r="D4221" s="69" t="s">
        <v>20673</v>
      </c>
      <c r="E4221" s="69"/>
      <c r="F4221" s="69" t="s">
        <v>1363</v>
      </c>
      <c r="G4221" s="69" t="s">
        <v>1018</v>
      </c>
      <c r="H4221" s="69" t="s">
        <v>962</v>
      </c>
      <c r="I4221" s="70">
        <v>15533.88</v>
      </c>
      <c r="J4221" s="69" t="s">
        <v>4591</v>
      </c>
      <c r="K4221" s="69" t="s">
        <v>25824</v>
      </c>
      <c r="L4221" s="70">
        <v>15533.88</v>
      </c>
      <c r="M4221" s="69"/>
      <c r="N4221" s="69" t="s">
        <v>25823</v>
      </c>
      <c r="O4221" s="69"/>
      <c r="P4221" s="69" t="s">
        <v>1452</v>
      </c>
      <c r="Q4221" s="69" t="s">
        <v>2020</v>
      </c>
      <c r="R4221" s="69"/>
      <c r="S4221" s="70">
        <v>15533.88</v>
      </c>
      <c r="T4221" s="70"/>
      <c r="U4221" s="69" t="s">
        <v>2020</v>
      </c>
      <c r="V4221" s="73">
        <v>51</v>
      </c>
      <c r="W4221" s="69" t="s">
        <v>2020</v>
      </c>
      <c r="X4221" s="69"/>
      <c r="Y4221" s="70"/>
      <c r="Z4221" s="69">
        <v>0</v>
      </c>
      <c r="AA4221" s="69" t="s">
        <v>989</v>
      </c>
      <c r="AB4221" s="69" t="s">
        <v>1144</v>
      </c>
      <c r="AC4221" s="69"/>
    </row>
    <row r="4222" spans="1:29" x14ac:dyDescent="0.25">
      <c r="A4222" s="71" t="s">
        <v>193</v>
      </c>
      <c r="B4222" s="71"/>
      <c r="C4222" s="71"/>
      <c r="D4222" s="71"/>
      <c r="E4222" s="71"/>
      <c r="F4222" s="71"/>
      <c r="G4222" s="71"/>
      <c r="H4222" s="71"/>
      <c r="I4222" s="72">
        <v>15533.88</v>
      </c>
      <c r="J4222" s="71"/>
      <c r="K4222" s="71"/>
      <c r="L4222" s="72">
        <v>15533.88</v>
      </c>
      <c r="M4222" s="72">
        <v>0</v>
      </c>
      <c r="N4222" s="71"/>
      <c r="O4222" s="71"/>
      <c r="P4222" s="71"/>
      <c r="Q4222" s="71"/>
      <c r="R4222" s="71"/>
      <c r="S4222" s="72">
        <v>15533.88</v>
      </c>
      <c r="T4222" s="72">
        <v>15533.88</v>
      </c>
      <c r="U4222" s="71"/>
      <c r="V4222" s="71"/>
      <c r="W4222" s="71"/>
      <c r="X4222" s="72">
        <v>0</v>
      </c>
      <c r="Y4222" s="72">
        <v>0</v>
      </c>
      <c r="Z4222" s="72">
        <v>15533.88</v>
      </c>
      <c r="AA4222" s="69"/>
      <c r="AB4222" s="69"/>
      <c r="AC4222" s="69"/>
    </row>
    <row r="4223" spans="1:29" ht="40" x14ac:dyDescent="0.25">
      <c r="A4223" s="68" t="s">
        <v>25822</v>
      </c>
      <c r="B4223" s="69" t="s">
        <v>25821</v>
      </c>
      <c r="C4223" s="69" t="s">
        <v>25820</v>
      </c>
      <c r="D4223" s="69" t="s">
        <v>890</v>
      </c>
      <c r="E4223" s="69"/>
      <c r="F4223" s="69" t="s">
        <v>1363</v>
      </c>
      <c r="G4223" s="69" t="s">
        <v>1018</v>
      </c>
      <c r="H4223" s="69" t="s">
        <v>962</v>
      </c>
      <c r="I4223" s="70">
        <v>1623.52</v>
      </c>
      <c r="J4223" s="69" t="s">
        <v>4591</v>
      </c>
      <c r="K4223" s="69" t="s">
        <v>25819</v>
      </c>
      <c r="L4223" s="70">
        <v>1623.52</v>
      </c>
      <c r="M4223" s="69"/>
      <c r="N4223" s="69" t="s">
        <v>25818</v>
      </c>
      <c r="O4223" s="69"/>
      <c r="P4223" s="69" t="s">
        <v>961</v>
      </c>
      <c r="Q4223" s="69" t="s">
        <v>1563</v>
      </c>
      <c r="R4223" s="69"/>
      <c r="S4223" s="70">
        <v>1623.52</v>
      </c>
      <c r="T4223" s="70"/>
      <c r="U4223" s="69" t="s">
        <v>1563</v>
      </c>
      <c r="V4223" s="73">
        <v>75</v>
      </c>
      <c r="W4223" s="69" t="s">
        <v>1563</v>
      </c>
      <c r="X4223" s="69"/>
      <c r="Y4223" s="70"/>
      <c r="Z4223" s="69">
        <v>0</v>
      </c>
      <c r="AA4223" s="69" t="s">
        <v>989</v>
      </c>
      <c r="AB4223" s="69" t="s">
        <v>1144</v>
      </c>
      <c r="AC4223" s="69"/>
    </row>
    <row r="4224" spans="1:29" x14ac:dyDescent="0.25">
      <c r="A4224" s="71" t="s">
        <v>193</v>
      </c>
      <c r="B4224" s="71"/>
      <c r="C4224" s="71"/>
      <c r="D4224" s="71"/>
      <c r="E4224" s="71"/>
      <c r="F4224" s="71"/>
      <c r="G4224" s="71"/>
      <c r="H4224" s="71"/>
      <c r="I4224" s="72">
        <v>1623.52</v>
      </c>
      <c r="J4224" s="71"/>
      <c r="K4224" s="71"/>
      <c r="L4224" s="72">
        <v>1623.52</v>
      </c>
      <c r="M4224" s="72">
        <v>0</v>
      </c>
      <c r="N4224" s="71"/>
      <c r="O4224" s="71"/>
      <c r="P4224" s="71"/>
      <c r="Q4224" s="71"/>
      <c r="R4224" s="71"/>
      <c r="S4224" s="72">
        <v>1623.52</v>
      </c>
      <c r="T4224" s="72">
        <v>1623.52</v>
      </c>
      <c r="U4224" s="71"/>
      <c r="V4224" s="71"/>
      <c r="W4224" s="71"/>
      <c r="X4224" s="72">
        <v>0</v>
      </c>
      <c r="Y4224" s="72">
        <v>0</v>
      </c>
      <c r="Z4224" s="72">
        <v>1623.52</v>
      </c>
      <c r="AA4224" s="69"/>
      <c r="AB4224" s="69"/>
      <c r="AC4224" s="69"/>
    </row>
    <row r="4225" spans="1:29" ht="20" x14ac:dyDescent="0.25">
      <c r="A4225" s="68" t="s">
        <v>25817</v>
      </c>
      <c r="B4225" s="69" t="s">
        <v>25816</v>
      </c>
      <c r="C4225" s="69" t="s">
        <v>25815</v>
      </c>
      <c r="D4225" s="69" t="s">
        <v>883</v>
      </c>
      <c r="E4225" s="69"/>
      <c r="F4225" s="69" t="s">
        <v>1363</v>
      </c>
      <c r="G4225" s="69" t="s">
        <v>1018</v>
      </c>
      <c r="H4225" s="69" t="s">
        <v>962</v>
      </c>
      <c r="I4225" s="70">
        <v>3063.5</v>
      </c>
      <c r="J4225" s="69" t="s">
        <v>4591</v>
      </c>
      <c r="K4225" s="69" t="s">
        <v>25814</v>
      </c>
      <c r="L4225" s="70">
        <v>3063.5</v>
      </c>
      <c r="M4225" s="69"/>
      <c r="N4225" s="69" t="s">
        <v>25813</v>
      </c>
      <c r="O4225" s="69"/>
      <c r="P4225" s="69" t="s">
        <v>1002</v>
      </c>
      <c r="Q4225" s="69" t="s">
        <v>1207</v>
      </c>
      <c r="R4225" s="69"/>
      <c r="S4225" s="70">
        <v>3063.5</v>
      </c>
      <c r="T4225" s="70"/>
      <c r="U4225" s="69" t="s">
        <v>1207</v>
      </c>
      <c r="V4225" s="73">
        <v>90</v>
      </c>
      <c r="W4225" s="69" t="s">
        <v>1207</v>
      </c>
      <c r="X4225" s="69"/>
      <c r="Y4225" s="70"/>
      <c r="Z4225" s="69">
        <v>0</v>
      </c>
      <c r="AA4225" s="69" t="s">
        <v>989</v>
      </c>
      <c r="AB4225" s="69" t="s">
        <v>1144</v>
      </c>
      <c r="AC4225" s="69"/>
    </row>
    <row r="4226" spans="1:29" x14ac:dyDescent="0.25">
      <c r="A4226" s="71" t="s">
        <v>193</v>
      </c>
      <c r="B4226" s="71"/>
      <c r="C4226" s="71"/>
      <c r="D4226" s="71"/>
      <c r="E4226" s="71"/>
      <c r="F4226" s="71"/>
      <c r="G4226" s="71"/>
      <c r="H4226" s="71"/>
      <c r="I4226" s="72">
        <v>3063.5</v>
      </c>
      <c r="J4226" s="71"/>
      <c r="K4226" s="71"/>
      <c r="L4226" s="72">
        <v>3063.5</v>
      </c>
      <c r="M4226" s="72">
        <v>0</v>
      </c>
      <c r="N4226" s="71"/>
      <c r="O4226" s="71"/>
      <c r="P4226" s="71"/>
      <c r="Q4226" s="71"/>
      <c r="R4226" s="71"/>
      <c r="S4226" s="72">
        <v>3063.5</v>
      </c>
      <c r="T4226" s="72">
        <v>3063.5</v>
      </c>
      <c r="U4226" s="71"/>
      <c r="V4226" s="71"/>
      <c r="W4226" s="71"/>
      <c r="X4226" s="72">
        <v>0</v>
      </c>
      <c r="Y4226" s="72">
        <v>0</v>
      </c>
      <c r="Z4226" s="72">
        <v>3063.5</v>
      </c>
      <c r="AA4226" s="69"/>
      <c r="AB4226" s="69"/>
      <c r="AC4226" s="69"/>
    </row>
    <row r="4227" spans="1:29" ht="30" x14ac:dyDescent="0.25">
      <c r="A4227" s="68" t="s">
        <v>25812</v>
      </c>
      <c r="B4227" s="69" t="s">
        <v>25811</v>
      </c>
      <c r="C4227" s="69" t="s">
        <v>25810</v>
      </c>
      <c r="D4227" s="69" t="s">
        <v>4813</v>
      </c>
      <c r="E4227" s="69"/>
      <c r="F4227" s="69" t="s">
        <v>1363</v>
      </c>
      <c r="G4227" s="69" t="s">
        <v>1018</v>
      </c>
      <c r="H4227" s="69" t="s">
        <v>962</v>
      </c>
      <c r="I4227" s="70">
        <v>11726.65</v>
      </c>
      <c r="J4227" s="69" t="s">
        <v>4591</v>
      </c>
      <c r="K4227" s="69" t="s">
        <v>25809</v>
      </c>
      <c r="L4227" s="70">
        <v>11726.65</v>
      </c>
      <c r="M4227" s="69"/>
      <c r="N4227" s="69" t="s">
        <v>25808</v>
      </c>
      <c r="O4227" s="69" t="s">
        <v>25808</v>
      </c>
      <c r="P4227" s="69" t="s">
        <v>1367</v>
      </c>
      <c r="Q4227" s="69" t="s">
        <v>3055</v>
      </c>
      <c r="R4227" s="69"/>
      <c r="S4227" s="70">
        <v>11726.65</v>
      </c>
      <c r="T4227" s="70"/>
      <c r="U4227" s="69" t="s">
        <v>2166</v>
      </c>
      <c r="V4227" s="73">
        <v>129</v>
      </c>
      <c r="W4227" s="69" t="s">
        <v>1646</v>
      </c>
      <c r="X4227" s="69"/>
      <c r="Y4227" s="70"/>
      <c r="Z4227" s="69">
        <v>56.21</v>
      </c>
      <c r="AA4227" s="69" t="s">
        <v>989</v>
      </c>
      <c r="AB4227" s="69" t="s">
        <v>1144</v>
      </c>
      <c r="AC4227" s="69"/>
    </row>
    <row r="4228" spans="1:29" x14ac:dyDescent="0.25">
      <c r="A4228" s="71" t="s">
        <v>193</v>
      </c>
      <c r="B4228" s="71"/>
      <c r="C4228" s="71"/>
      <c r="D4228" s="71"/>
      <c r="E4228" s="71"/>
      <c r="F4228" s="71"/>
      <c r="G4228" s="71"/>
      <c r="H4228" s="71"/>
      <c r="I4228" s="72">
        <v>11726.65</v>
      </c>
      <c r="J4228" s="71"/>
      <c r="K4228" s="71"/>
      <c r="L4228" s="72">
        <v>11726.65</v>
      </c>
      <c r="M4228" s="72">
        <v>0</v>
      </c>
      <c r="N4228" s="71"/>
      <c r="O4228" s="71"/>
      <c r="P4228" s="71"/>
      <c r="Q4228" s="71"/>
      <c r="R4228" s="71"/>
      <c r="S4228" s="72">
        <v>11726.65</v>
      </c>
      <c r="T4228" s="72">
        <v>11726.65</v>
      </c>
      <c r="U4228" s="71"/>
      <c r="V4228" s="71"/>
      <c r="W4228" s="71"/>
      <c r="X4228" s="72">
        <v>0</v>
      </c>
      <c r="Y4228" s="72">
        <v>56.21</v>
      </c>
      <c r="Z4228" s="72">
        <v>11782.859999999999</v>
      </c>
      <c r="AA4228" s="69"/>
      <c r="AB4228" s="69"/>
      <c r="AC4228" s="69"/>
    </row>
    <row r="4229" spans="1:29" ht="40" x14ac:dyDescent="0.25">
      <c r="A4229" s="68" t="s">
        <v>25807</v>
      </c>
      <c r="B4229" s="69" t="s">
        <v>25806</v>
      </c>
      <c r="C4229" s="69" t="s">
        <v>25805</v>
      </c>
      <c r="D4229" s="69" t="s">
        <v>4623</v>
      </c>
      <c r="E4229" s="69"/>
      <c r="F4229" s="69" t="s">
        <v>988</v>
      </c>
      <c r="G4229" s="69" t="s">
        <v>1018</v>
      </c>
      <c r="H4229" s="69" t="s">
        <v>962</v>
      </c>
      <c r="I4229" s="70">
        <v>1951.2</v>
      </c>
      <c r="J4229" s="69" t="s">
        <v>4591</v>
      </c>
      <c r="K4229" s="69" t="s">
        <v>25804</v>
      </c>
      <c r="L4229" s="70">
        <v>1951.2</v>
      </c>
      <c r="M4229" s="69"/>
      <c r="N4229" s="69" t="s">
        <v>25803</v>
      </c>
      <c r="O4229" s="69"/>
      <c r="P4229" s="69" t="s">
        <v>1332</v>
      </c>
      <c r="Q4229" s="69" t="s">
        <v>1455</v>
      </c>
      <c r="R4229" s="69"/>
      <c r="S4229" s="70">
        <v>1951.2</v>
      </c>
      <c r="T4229" s="70"/>
      <c r="U4229" s="69" t="s">
        <v>1455</v>
      </c>
      <c r="V4229" s="73">
        <v>83</v>
      </c>
      <c r="W4229" s="69" t="s">
        <v>1455</v>
      </c>
      <c r="X4229" s="69"/>
      <c r="Y4229" s="70"/>
      <c r="Z4229" s="69">
        <v>0</v>
      </c>
      <c r="AA4229" s="69" t="s">
        <v>989</v>
      </c>
      <c r="AB4229" s="69" t="s">
        <v>1144</v>
      </c>
      <c r="AC4229" s="69"/>
    </row>
    <row r="4230" spans="1:29" x14ac:dyDescent="0.25">
      <c r="A4230" s="71" t="s">
        <v>193</v>
      </c>
      <c r="B4230" s="71"/>
      <c r="C4230" s="71"/>
      <c r="D4230" s="71"/>
      <c r="E4230" s="71"/>
      <c r="F4230" s="71"/>
      <c r="G4230" s="71"/>
      <c r="H4230" s="71"/>
      <c r="I4230" s="72">
        <v>1951.2</v>
      </c>
      <c r="J4230" s="71"/>
      <c r="K4230" s="71"/>
      <c r="L4230" s="72">
        <v>1951.2</v>
      </c>
      <c r="M4230" s="72">
        <v>0</v>
      </c>
      <c r="N4230" s="71"/>
      <c r="O4230" s="71"/>
      <c r="P4230" s="71"/>
      <c r="Q4230" s="71"/>
      <c r="R4230" s="71"/>
      <c r="S4230" s="72">
        <v>1951.2</v>
      </c>
      <c r="T4230" s="72">
        <v>1951.2</v>
      </c>
      <c r="U4230" s="71"/>
      <c r="V4230" s="71"/>
      <c r="W4230" s="71"/>
      <c r="X4230" s="72">
        <v>0</v>
      </c>
      <c r="Y4230" s="72">
        <v>0</v>
      </c>
      <c r="Z4230" s="72">
        <v>1951.2</v>
      </c>
      <c r="AA4230" s="69"/>
      <c r="AB4230" s="69"/>
      <c r="AC4230" s="69"/>
    </row>
    <row r="4231" spans="1:29" ht="30" x14ac:dyDescent="0.25">
      <c r="A4231" s="68" t="s">
        <v>25802</v>
      </c>
      <c r="B4231" s="69" t="s">
        <v>25801</v>
      </c>
      <c r="C4231" s="69" t="s">
        <v>25800</v>
      </c>
      <c r="D4231" s="69" t="s">
        <v>22377</v>
      </c>
      <c r="E4231" s="69"/>
      <c r="F4231" s="69" t="s">
        <v>988</v>
      </c>
      <c r="G4231" s="69" t="s">
        <v>1018</v>
      </c>
      <c r="H4231" s="69" t="s">
        <v>962</v>
      </c>
      <c r="I4231" s="70">
        <v>15549.6</v>
      </c>
      <c r="J4231" s="69" t="s">
        <v>4591</v>
      </c>
      <c r="K4231" s="69" t="s">
        <v>25799</v>
      </c>
      <c r="L4231" s="70">
        <v>15549.6</v>
      </c>
      <c r="M4231" s="69"/>
      <c r="N4231" s="69" t="s">
        <v>25798</v>
      </c>
      <c r="O4231" s="69"/>
      <c r="P4231" s="69" t="s">
        <v>1510</v>
      </c>
      <c r="Q4231" s="69" t="s">
        <v>1069</v>
      </c>
      <c r="R4231" s="69"/>
      <c r="S4231" s="70">
        <v>15549.6</v>
      </c>
      <c r="T4231" s="70"/>
      <c r="U4231" s="69"/>
      <c r="V4231" s="69"/>
      <c r="W4231" s="69" t="s">
        <v>1069</v>
      </c>
      <c r="X4231" s="69"/>
      <c r="Y4231" s="70"/>
      <c r="Z4231" s="69">
        <v>0</v>
      </c>
      <c r="AA4231" s="69" t="s">
        <v>989</v>
      </c>
      <c r="AB4231" s="69" t="s">
        <v>1144</v>
      </c>
      <c r="AC4231" s="69"/>
    </row>
    <row r="4232" spans="1:29" x14ac:dyDescent="0.25">
      <c r="A4232" s="71" t="s">
        <v>193</v>
      </c>
      <c r="B4232" s="71"/>
      <c r="C4232" s="71"/>
      <c r="D4232" s="71"/>
      <c r="E4232" s="71"/>
      <c r="F4232" s="71"/>
      <c r="G4232" s="71"/>
      <c r="H4232" s="71"/>
      <c r="I4232" s="72">
        <v>15549.6</v>
      </c>
      <c r="J4232" s="71"/>
      <c r="K4232" s="71"/>
      <c r="L4232" s="72">
        <v>15549.6</v>
      </c>
      <c r="M4232" s="72">
        <v>0</v>
      </c>
      <c r="N4232" s="71"/>
      <c r="O4232" s="71"/>
      <c r="P4232" s="71"/>
      <c r="Q4232" s="71"/>
      <c r="R4232" s="71"/>
      <c r="S4232" s="72">
        <v>15549.6</v>
      </c>
      <c r="T4232" s="72">
        <v>0</v>
      </c>
      <c r="U4232" s="71"/>
      <c r="V4232" s="71"/>
      <c r="W4232" s="71"/>
      <c r="X4232" s="72">
        <v>15549.6</v>
      </c>
      <c r="Y4232" s="72">
        <v>0</v>
      </c>
      <c r="Z4232" s="72">
        <v>0</v>
      </c>
      <c r="AA4232" s="69"/>
      <c r="AB4232" s="69"/>
      <c r="AC4232" s="69"/>
    </row>
    <row r="4233" spans="1:29" ht="30" x14ac:dyDescent="0.25">
      <c r="A4233" s="68" t="s">
        <v>25797</v>
      </c>
      <c r="B4233" s="69" t="s">
        <v>25699</v>
      </c>
      <c r="C4233" s="69" t="s">
        <v>25796</v>
      </c>
      <c r="D4233" s="69" t="s">
        <v>4836</v>
      </c>
      <c r="E4233" s="69"/>
      <c r="F4233" s="69" t="s">
        <v>4405</v>
      </c>
      <c r="G4233" s="69" t="s">
        <v>5714</v>
      </c>
      <c r="H4233" s="69" t="s">
        <v>962</v>
      </c>
      <c r="I4233" s="70">
        <v>1046.32</v>
      </c>
      <c r="J4233" s="69" t="s">
        <v>4591</v>
      </c>
      <c r="K4233" s="69" t="s">
        <v>25795</v>
      </c>
      <c r="L4233" s="70">
        <v>1046.32</v>
      </c>
      <c r="M4233" s="69"/>
      <c r="N4233" s="69" t="s">
        <v>25794</v>
      </c>
      <c r="O4233" s="69"/>
      <c r="P4233" s="69" t="s">
        <v>995</v>
      </c>
      <c r="Q4233" s="69" t="s">
        <v>2166</v>
      </c>
      <c r="R4233" s="69"/>
      <c r="S4233" s="70">
        <v>1046.32</v>
      </c>
      <c r="T4233" s="70"/>
      <c r="U4233" s="69" t="s">
        <v>2166</v>
      </c>
      <c r="V4233" s="73">
        <v>97</v>
      </c>
      <c r="W4233" s="69" t="s">
        <v>2166</v>
      </c>
      <c r="X4233" s="69"/>
      <c r="Y4233" s="70"/>
      <c r="Z4233" s="69">
        <v>0</v>
      </c>
      <c r="AA4233" s="69" t="s">
        <v>989</v>
      </c>
      <c r="AB4233" s="69" t="s">
        <v>1144</v>
      </c>
      <c r="AC4233" s="69"/>
    </row>
    <row r="4234" spans="1:29" x14ac:dyDescent="0.25">
      <c r="A4234" s="71" t="s">
        <v>193</v>
      </c>
      <c r="B4234" s="71"/>
      <c r="C4234" s="71"/>
      <c r="D4234" s="71"/>
      <c r="E4234" s="71"/>
      <c r="F4234" s="71"/>
      <c r="G4234" s="71"/>
      <c r="H4234" s="71"/>
      <c r="I4234" s="72">
        <v>1046.32</v>
      </c>
      <c r="J4234" s="71"/>
      <c r="K4234" s="71"/>
      <c r="L4234" s="72">
        <v>1046.32</v>
      </c>
      <c r="M4234" s="72">
        <v>0</v>
      </c>
      <c r="N4234" s="71"/>
      <c r="O4234" s="71"/>
      <c r="P4234" s="71"/>
      <c r="Q4234" s="71"/>
      <c r="R4234" s="71"/>
      <c r="S4234" s="72">
        <v>1046.32</v>
      </c>
      <c r="T4234" s="72">
        <v>1046.32</v>
      </c>
      <c r="U4234" s="71"/>
      <c r="V4234" s="71"/>
      <c r="W4234" s="71"/>
      <c r="X4234" s="72">
        <v>0</v>
      </c>
      <c r="Y4234" s="72">
        <v>0</v>
      </c>
      <c r="Z4234" s="72">
        <v>1046.32</v>
      </c>
      <c r="AA4234" s="69"/>
      <c r="AB4234" s="69"/>
      <c r="AC4234" s="69"/>
    </row>
    <row r="4235" spans="1:29" ht="30" x14ac:dyDescent="0.25">
      <c r="A4235" s="68" t="s">
        <v>25793</v>
      </c>
      <c r="B4235" s="69" t="s">
        <v>25792</v>
      </c>
      <c r="C4235" s="69" t="s">
        <v>25791</v>
      </c>
      <c r="D4235" s="69" t="s">
        <v>9164</v>
      </c>
      <c r="E4235" s="69"/>
      <c r="F4235" s="69" t="s">
        <v>4405</v>
      </c>
      <c r="G4235" s="69" t="s">
        <v>1018</v>
      </c>
      <c r="H4235" s="69" t="s">
        <v>962</v>
      </c>
      <c r="I4235" s="70">
        <v>30849.23</v>
      </c>
      <c r="J4235" s="69" t="s">
        <v>4591</v>
      </c>
      <c r="K4235" s="69" t="s">
        <v>25790</v>
      </c>
      <c r="L4235" s="70">
        <v>30849.23</v>
      </c>
      <c r="M4235" s="69"/>
      <c r="N4235" s="69" t="s">
        <v>25789</v>
      </c>
      <c r="O4235" s="69"/>
      <c r="P4235" s="69" t="s">
        <v>1270</v>
      </c>
      <c r="Q4235" s="69" t="s">
        <v>1286</v>
      </c>
      <c r="R4235" s="69"/>
      <c r="S4235" s="70">
        <v>30849.23</v>
      </c>
      <c r="T4235" s="70"/>
      <c r="U4235" s="69" t="s">
        <v>1286</v>
      </c>
      <c r="V4235" s="73">
        <v>130</v>
      </c>
      <c r="W4235" s="69" t="s">
        <v>1286</v>
      </c>
      <c r="X4235" s="69"/>
      <c r="Y4235" s="70"/>
      <c r="Z4235" s="69">
        <v>141.41999999999999</v>
      </c>
      <c r="AA4235" s="69" t="s">
        <v>989</v>
      </c>
      <c r="AB4235" s="69" t="s">
        <v>1144</v>
      </c>
      <c r="AC4235" s="69"/>
    </row>
    <row r="4236" spans="1:29" x14ac:dyDescent="0.25">
      <c r="A4236" s="71" t="s">
        <v>193</v>
      </c>
      <c r="B4236" s="71"/>
      <c r="C4236" s="71"/>
      <c r="D4236" s="71"/>
      <c r="E4236" s="71"/>
      <c r="F4236" s="71"/>
      <c r="G4236" s="71"/>
      <c r="H4236" s="71"/>
      <c r="I4236" s="72">
        <v>30849.23</v>
      </c>
      <c r="J4236" s="71"/>
      <c r="K4236" s="71"/>
      <c r="L4236" s="72">
        <v>30849.23</v>
      </c>
      <c r="M4236" s="72">
        <v>0</v>
      </c>
      <c r="N4236" s="71"/>
      <c r="O4236" s="71"/>
      <c r="P4236" s="71"/>
      <c r="Q4236" s="71"/>
      <c r="R4236" s="71"/>
      <c r="S4236" s="72">
        <v>30849.23</v>
      </c>
      <c r="T4236" s="72">
        <v>30849.23</v>
      </c>
      <c r="U4236" s="71"/>
      <c r="V4236" s="71"/>
      <c r="W4236" s="71"/>
      <c r="X4236" s="72">
        <v>0</v>
      </c>
      <c r="Y4236" s="72">
        <v>141.41999999999999</v>
      </c>
      <c r="Z4236" s="72">
        <v>30990.649999999998</v>
      </c>
      <c r="AA4236" s="69"/>
      <c r="AB4236" s="69"/>
      <c r="AC4236" s="69"/>
    </row>
    <row r="4237" spans="1:29" ht="40" x14ac:dyDescent="0.25">
      <c r="A4237" s="68" t="s">
        <v>25788</v>
      </c>
      <c r="B4237" s="69" t="s">
        <v>25787</v>
      </c>
      <c r="C4237" s="69" t="s">
        <v>25786</v>
      </c>
      <c r="D4237" s="69" t="s">
        <v>4836</v>
      </c>
      <c r="E4237" s="69"/>
      <c r="F4237" s="69" t="s">
        <v>4405</v>
      </c>
      <c r="G4237" s="69" t="s">
        <v>6570</v>
      </c>
      <c r="H4237" s="69" t="s">
        <v>962</v>
      </c>
      <c r="I4237" s="70">
        <v>10245.5</v>
      </c>
      <c r="J4237" s="69" t="s">
        <v>4591</v>
      </c>
      <c r="K4237" s="69" t="s">
        <v>25785</v>
      </c>
      <c r="L4237" s="70">
        <v>10245.5</v>
      </c>
      <c r="M4237" s="69"/>
      <c r="N4237" s="69" t="s">
        <v>25784</v>
      </c>
      <c r="O4237" s="69"/>
      <c r="P4237" s="69" t="s">
        <v>995</v>
      </c>
      <c r="Q4237" s="69" t="s">
        <v>2529</v>
      </c>
      <c r="R4237" s="69"/>
      <c r="S4237" s="70">
        <v>10245.5</v>
      </c>
      <c r="T4237" s="70"/>
      <c r="U4237" s="69" t="s">
        <v>2529</v>
      </c>
      <c r="V4237" s="73">
        <v>143</v>
      </c>
      <c r="W4237" s="69" t="s">
        <v>2529</v>
      </c>
      <c r="X4237" s="69"/>
      <c r="Y4237" s="70"/>
      <c r="Z4237" s="69">
        <v>52.44</v>
      </c>
      <c r="AA4237" s="69" t="s">
        <v>989</v>
      </c>
      <c r="AB4237" s="69" t="s">
        <v>1144</v>
      </c>
      <c r="AC4237" s="69"/>
    </row>
    <row r="4238" spans="1:29" x14ac:dyDescent="0.25">
      <c r="A4238" s="71" t="s">
        <v>193</v>
      </c>
      <c r="B4238" s="71"/>
      <c r="C4238" s="71"/>
      <c r="D4238" s="71"/>
      <c r="E4238" s="71"/>
      <c r="F4238" s="71"/>
      <c r="G4238" s="71"/>
      <c r="H4238" s="71"/>
      <c r="I4238" s="72">
        <v>10245.5</v>
      </c>
      <c r="J4238" s="71"/>
      <c r="K4238" s="71"/>
      <c r="L4238" s="72">
        <v>10245.5</v>
      </c>
      <c r="M4238" s="72">
        <v>0</v>
      </c>
      <c r="N4238" s="71"/>
      <c r="O4238" s="71"/>
      <c r="P4238" s="71"/>
      <c r="Q4238" s="71"/>
      <c r="R4238" s="71"/>
      <c r="S4238" s="72">
        <v>10245.5</v>
      </c>
      <c r="T4238" s="72">
        <v>10245.5</v>
      </c>
      <c r="U4238" s="71"/>
      <c r="V4238" s="71"/>
      <c r="W4238" s="71"/>
      <c r="X4238" s="72">
        <v>0</v>
      </c>
      <c r="Y4238" s="72">
        <v>52.44</v>
      </c>
      <c r="Z4238" s="72">
        <v>10297.94</v>
      </c>
      <c r="AA4238" s="69"/>
      <c r="AB4238" s="69"/>
      <c r="AC4238" s="69"/>
    </row>
    <row r="4239" spans="1:29" ht="70" x14ac:dyDescent="0.25">
      <c r="A4239" s="68" t="s">
        <v>25783</v>
      </c>
      <c r="B4239" s="69" t="s">
        <v>25782</v>
      </c>
      <c r="C4239" s="69" t="s">
        <v>25781</v>
      </c>
      <c r="D4239" s="69" t="s">
        <v>4611</v>
      </c>
      <c r="E4239" s="69"/>
      <c r="F4239" s="69" t="s">
        <v>1257</v>
      </c>
      <c r="G4239" s="69" t="s">
        <v>1030</v>
      </c>
      <c r="H4239" s="69" t="s">
        <v>962</v>
      </c>
      <c r="I4239" s="70">
        <v>42469.82</v>
      </c>
      <c r="J4239" s="69" t="s">
        <v>4591</v>
      </c>
      <c r="K4239" s="69" t="s">
        <v>25780</v>
      </c>
      <c r="L4239" s="70">
        <v>42469.82</v>
      </c>
      <c r="M4239" s="69"/>
      <c r="N4239" s="69" t="s">
        <v>25779</v>
      </c>
      <c r="O4239" s="69"/>
      <c r="P4239" s="69" t="s">
        <v>2134</v>
      </c>
      <c r="Q4239" s="69" t="s">
        <v>2118</v>
      </c>
      <c r="R4239" s="69"/>
      <c r="S4239" s="70">
        <v>42469.82</v>
      </c>
      <c r="T4239" s="70"/>
      <c r="U4239" s="69" t="s">
        <v>2529</v>
      </c>
      <c r="V4239" s="73">
        <v>137</v>
      </c>
      <c r="W4239" s="69" t="s">
        <v>2529</v>
      </c>
      <c r="X4239" s="69"/>
      <c r="Y4239" s="70"/>
      <c r="Z4239" s="69">
        <v>213.7</v>
      </c>
      <c r="AA4239" s="69" t="s">
        <v>989</v>
      </c>
      <c r="AB4239" s="69" t="s">
        <v>1144</v>
      </c>
      <c r="AC4239" s="69"/>
    </row>
    <row r="4240" spans="1:29" x14ac:dyDescent="0.25">
      <c r="A4240" s="71" t="s">
        <v>193</v>
      </c>
      <c r="B4240" s="71"/>
      <c r="C4240" s="71"/>
      <c r="D4240" s="71"/>
      <c r="E4240" s="71"/>
      <c r="F4240" s="71"/>
      <c r="G4240" s="71"/>
      <c r="H4240" s="71"/>
      <c r="I4240" s="72">
        <v>42469.82</v>
      </c>
      <c r="J4240" s="71"/>
      <c r="K4240" s="71"/>
      <c r="L4240" s="72">
        <v>42469.82</v>
      </c>
      <c r="M4240" s="72">
        <v>0</v>
      </c>
      <c r="N4240" s="71"/>
      <c r="O4240" s="71"/>
      <c r="P4240" s="71"/>
      <c r="Q4240" s="71"/>
      <c r="R4240" s="71"/>
      <c r="S4240" s="72">
        <v>42469.82</v>
      </c>
      <c r="T4240" s="72">
        <v>42469.82</v>
      </c>
      <c r="U4240" s="71"/>
      <c r="V4240" s="71"/>
      <c r="W4240" s="71"/>
      <c r="X4240" s="72">
        <v>0</v>
      </c>
      <c r="Y4240" s="72">
        <v>213.7</v>
      </c>
      <c r="Z4240" s="72">
        <v>42683.519999999997</v>
      </c>
      <c r="AA4240" s="69"/>
      <c r="AB4240" s="69"/>
      <c r="AC4240" s="69"/>
    </row>
    <row r="4241" spans="1:29" ht="30" x14ac:dyDescent="0.25">
      <c r="A4241" s="68" t="s">
        <v>25778</v>
      </c>
      <c r="B4241" s="69" t="s">
        <v>25634</v>
      </c>
      <c r="C4241" s="69" t="s">
        <v>25777</v>
      </c>
      <c r="D4241" s="69" t="s">
        <v>4623</v>
      </c>
      <c r="E4241" s="69" t="s">
        <v>25776</v>
      </c>
      <c r="F4241" s="69" t="s">
        <v>1257</v>
      </c>
      <c r="G4241" s="69" t="s">
        <v>1257</v>
      </c>
      <c r="H4241" s="69" t="s">
        <v>962</v>
      </c>
      <c r="I4241" s="70">
        <v>941.59</v>
      </c>
      <c r="J4241" s="69" t="s">
        <v>4591</v>
      </c>
      <c r="K4241" s="69" t="s">
        <v>25775</v>
      </c>
      <c r="L4241" s="70">
        <v>941.59</v>
      </c>
      <c r="M4241" s="69"/>
      <c r="N4241" s="69" t="s">
        <v>25774</v>
      </c>
      <c r="O4241" s="69"/>
      <c r="P4241" s="69" t="s">
        <v>1327</v>
      </c>
      <c r="Q4241" s="69" t="s">
        <v>1455</v>
      </c>
      <c r="R4241" s="69"/>
      <c r="S4241" s="70">
        <v>941.59</v>
      </c>
      <c r="T4241" s="70"/>
      <c r="U4241" s="69" t="s">
        <v>1455</v>
      </c>
      <c r="V4241" s="73">
        <v>87</v>
      </c>
      <c r="W4241" s="69" t="s">
        <v>1455</v>
      </c>
      <c r="X4241" s="69"/>
      <c r="Y4241" s="70"/>
      <c r="Z4241" s="69">
        <v>0</v>
      </c>
      <c r="AA4241" s="69" t="s">
        <v>989</v>
      </c>
      <c r="AB4241" s="69" t="s">
        <v>1144</v>
      </c>
      <c r="AC4241" s="69"/>
    </row>
    <row r="4242" spans="1:29" x14ac:dyDescent="0.25">
      <c r="A4242" s="71" t="s">
        <v>193</v>
      </c>
      <c r="B4242" s="71"/>
      <c r="C4242" s="71"/>
      <c r="D4242" s="71"/>
      <c r="E4242" s="71"/>
      <c r="F4242" s="71"/>
      <c r="G4242" s="71"/>
      <c r="H4242" s="71"/>
      <c r="I4242" s="72">
        <v>941.59</v>
      </c>
      <c r="J4242" s="71"/>
      <c r="K4242" s="71"/>
      <c r="L4242" s="72">
        <v>941.59</v>
      </c>
      <c r="M4242" s="72">
        <v>0</v>
      </c>
      <c r="N4242" s="71"/>
      <c r="O4242" s="71"/>
      <c r="P4242" s="71"/>
      <c r="Q4242" s="71"/>
      <c r="R4242" s="71"/>
      <c r="S4242" s="72">
        <v>941.59</v>
      </c>
      <c r="T4242" s="72">
        <v>941.59</v>
      </c>
      <c r="U4242" s="71"/>
      <c r="V4242" s="71"/>
      <c r="W4242" s="71"/>
      <c r="X4242" s="72">
        <v>0</v>
      </c>
      <c r="Y4242" s="72">
        <v>0</v>
      </c>
      <c r="Z4242" s="72">
        <v>941.59</v>
      </c>
      <c r="AA4242" s="69"/>
      <c r="AB4242" s="69"/>
      <c r="AC4242" s="69"/>
    </row>
    <row r="4243" spans="1:29" ht="190" x14ac:dyDescent="0.25">
      <c r="A4243" s="68" t="s">
        <v>25773</v>
      </c>
      <c r="B4243" s="69" t="s">
        <v>25772</v>
      </c>
      <c r="C4243" s="69" t="s">
        <v>25771</v>
      </c>
      <c r="D4243" s="69" t="s">
        <v>890</v>
      </c>
      <c r="E4243" s="69"/>
      <c r="F4243" s="69" t="s">
        <v>1153</v>
      </c>
      <c r="G4243" s="69" t="s">
        <v>1018</v>
      </c>
      <c r="H4243" s="69" t="s">
        <v>962</v>
      </c>
      <c r="I4243" s="70">
        <v>35508.78</v>
      </c>
      <c r="J4243" s="69" t="s">
        <v>4591</v>
      </c>
      <c r="K4243" s="69" t="s">
        <v>25770</v>
      </c>
      <c r="L4243" s="70">
        <v>35508.78</v>
      </c>
      <c r="M4243" s="69"/>
      <c r="N4243" s="69" t="s">
        <v>25769</v>
      </c>
      <c r="O4243" s="69" t="s">
        <v>25769</v>
      </c>
      <c r="P4243" s="69" t="s">
        <v>1620</v>
      </c>
      <c r="Q4243" s="69" t="s">
        <v>1021</v>
      </c>
      <c r="R4243" s="69" t="s">
        <v>1694</v>
      </c>
      <c r="S4243" s="70">
        <v>35508.78</v>
      </c>
      <c r="T4243" s="70"/>
      <c r="U4243" s="69" t="s">
        <v>1685</v>
      </c>
      <c r="V4243" s="73">
        <v>76</v>
      </c>
      <c r="W4243" s="69" t="s">
        <v>1021</v>
      </c>
      <c r="X4243" s="69"/>
      <c r="Y4243" s="70"/>
      <c r="Z4243" s="69">
        <v>162.12</v>
      </c>
      <c r="AA4243" s="69" t="s">
        <v>989</v>
      </c>
      <c r="AB4243" s="69" t="s">
        <v>1144</v>
      </c>
      <c r="AC4243" s="69"/>
    </row>
    <row r="4244" spans="1:29" x14ac:dyDescent="0.25">
      <c r="A4244" s="71" t="s">
        <v>193</v>
      </c>
      <c r="B4244" s="71"/>
      <c r="C4244" s="71"/>
      <c r="D4244" s="71"/>
      <c r="E4244" s="71"/>
      <c r="F4244" s="71"/>
      <c r="G4244" s="71"/>
      <c r="H4244" s="71"/>
      <c r="I4244" s="72">
        <v>35508.78</v>
      </c>
      <c r="J4244" s="71"/>
      <c r="K4244" s="71"/>
      <c r="L4244" s="72">
        <v>35508.78</v>
      </c>
      <c r="M4244" s="72">
        <v>0</v>
      </c>
      <c r="N4244" s="71"/>
      <c r="O4244" s="71"/>
      <c r="P4244" s="71"/>
      <c r="Q4244" s="71"/>
      <c r="R4244" s="71"/>
      <c r="S4244" s="72">
        <v>35508.78</v>
      </c>
      <c r="T4244" s="72">
        <v>35508.78</v>
      </c>
      <c r="U4244" s="71"/>
      <c r="V4244" s="71"/>
      <c r="W4244" s="71"/>
      <c r="X4244" s="72">
        <v>0</v>
      </c>
      <c r="Y4244" s="72">
        <v>162.12</v>
      </c>
      <c r="Z4244" s="72">
        <v>35670.9</v>
      </c>
      <c r="AA4244" s="69"/>
      <c r="AB4244" s="69"/>
      <c r="AC4244" s="69"/>
    </row>
    <row r="4245" spans="1:29" ht="20" x14ac:dyDescent="0.25">
      <c r="A4245" s="68" t="s">
        <v>25768</v>
      </c>
      <c r="B4245" s="69" t="s">
        <v>25767</v>
      </c>
      <c r="C4245" s="69" t="s">
        <v>25766</v>
      </c>
      <c r="D4245" s="69" t="s">
        <v>10658</v>
      </c>
      <c r="E4245" s="69"/>
      <c r="F4245" s="69" t="s">
        <v>1153</v>
      </c>
      <c r="G4245" s="69" t="s">
        <v>1018</v>
      </c>
      <c r="H4245" s="69" t="s">
        <v>962</v>
      </c>
      <c r="I4245" s="70">
        <v>6282.82</v>
      </c>
      <c r="J4245" s="69" t="s">
        <v>4591</v>
      </c>
      <c r="K4245" s="69" t="s">
        <v>25765</v>
      </c>
      <c r="L4245" s="70">
        <v>6282.8163000000004</v>
      </c>
      <c r="M4245" s="69"/>
      <c r="N4245" s="69" t="s">
        <v>25764</v>
      </c>
      <c r="O4245" s="69"/>
      <c r="P4245" s="69" t="s">
        <v>1510</v>
      </c>
      <c r="Q4245" s="69" t="s">
        <v>1946</v>
      </c>
      <c r="R4245" s="69"/>
      <c r="S4245" s="70">
        <v>6282.8163000000004</v>
      </c>
      <c r="T4245" s="70"/>
      <c r="U4245" s="69" t="s">
        <v>1946</v>
      </c>
      <c r="V4245" s="73">
        <v>42</v>
      </c>
      <c r="W4245" s="69" t="s">
        <v>1946</v>
      </c>
      <c r="X4245" s="69"/>
      <c r="Y4245" s="70"/>
      <c r="Z4245" s="69">
        <v>0</v>
      </c>
      <c r="AA4245" s="69" t="s">
        <v>989</v>
      </c>
      <c r="AB4245" s="69" t="s">
        <v>1144</v>
      </c>
      <c r="AC4245" s="69"/>
    </row>
    <row r="4246" spans="1:29" x14ac:dyDescent="0.25">
      <c r="A4246" s="71" t="s">
        <v>193</v>
      </c>
      <c r="B4246" s="71"/>
      <c r="C4246" s="71"/>
      <c r="D4246" s="71"/>
      <c r="E4246" s="71"/>
      <c r="F4246" s="71"/>
      <c r="G4246" s="71"/>
      <c r="H4246" s="71"/>
      <c r="I4246" s="72">
        <v>6282.82</v>
      </c>
      <c r="J4246" s="71"/>
      <c r="K4246" s="71"/>
      <c r="L4246" s="72">
        <v>6282.8163000000004</v>
      </c>
      <c r="M4246" s="72">
        <v>3.6999999992985977E-3</v>
      </c>
      <c r="N4246" s="71"/>
      <c r="O4246" s="71"/>
      <c r="P4246" s="71"/>
      <c r="Q4246" s="71"/>
      <c r="R4246" s="71"/>
      <c r="S4246" s="72">
        <v>6282.8163000000004</v>
      </c>
      <c r="T4246" s="72">
        <v>6282.81</v>
      </c>
      <c r="U4246" s="71"/>
      <c r="V4246" s="71"/>
      <c r="W4246" s="71"/>
      <c r="X4246" s="72">
        <v>6.3000000000101863E-3</v>
      </c>
      <c r="Y4246" s="72">
        <v>0</v>
      </c>
      <c r="Z4246" s="72">
        <v>6282.81</v>
      </c>
      <c r="AA4246" s="69"/>
      <c r="AB4246" s="69"/>
      <c r="AC4246" s="69"/>
    </row>
    <row r="4247" spans="1:29" ht="30" x14ac:dyDescent="0.25">
      <c r="A4247" s="68" t="s">
        <v>25763</v>
      </c>
      <c r="B4247" s="69" t="s">
        <v>25762</v>
      </c>
      <c r="C4247" s="69" t="s">
        <v>25761</v>
      </c>
      <c r="D4247" s="69" t="s">
        <v>4623</v>
      </c>
      <c r="E4247" s="69"/>
      <c r="F4247" s="69" t="s">
        <v>1153</v>
      </c>
      <c r="G4247" s="69" t="s">
        <v>1018</v>
      </c>
      <c r="H4247" s="69" t="s">
        <v>962</v>
      </c>
      <c r="I4247" s="70">
        <v>30480.19</v>
      </c>
      <c r="J4247" s="69" t="s">
        <v>4591</v>
      </c>
      <c r="K4247" s="69" t="s">
        <v>25760</v>
      </c>
      <c r="L4247" s="70">
        <v>30480.19</v>
      </c>
      <c r="M4247" s="69"/>
      <c r="N4247" s="69" t="s">
        <v>25759</v>
      </c>
      <c r="O4247" s="69"/>
      <c r="P4247" s="69" t="s">
        <v>1185</v>
      </c>
      <c r="Q4247" s="69" t="s">
        <v>1738</v>
      </c>
      <c r="R4247" s="69"/>
      <c r="S4247" s="70">
        <v>30480.19</v>
      </c>
      <c r="T4247" s="70"/>
      <c r="U4247" s="69" t="s">
        <v>1738</v>
      </c>
      <c r="V4247" s="73">
        <v>133</v>
      </c>
      <c r="W4247" s="69" t="s">
        <v>1738</v>
      </c>
      <c r="X4247" s="69"/>
      <c r="Y4247" s="70"/>
      <c r="Z4247" s="69">
        <v>155.61000000000001</v>
      </c>
      <c r="AA4247" s="69" t="s">
        <v>989</v>
      </c>
      <c r="AB4247" s="69" t="s">
        <v>1144</v>
      </c>
      <c r="AC4247" s="69"/>
    </row>
    <row r="4248" spans="1:29" x14ac:dyDescent="0.25">
      <c r="A4248" s="71" t="s">
        <v>193</v>
      </c>
      <c r="B4248" s="71"/>
      <c r="C4248" s="71"/>
      <c r="D4248" s="71"/>
      <c r="E4248" s="71"/>
      <c r="F4248" s="71"/>
      <c r="G4248" s="71"/>
      <c r="H4248" s="71"/>
      <c r="I4248" s="72">
        <v>30480.19</v>
      </c>
      <c r="J4248" s="71"/>
      <c r="K4248" s="71"/>
      <c r="L4248" s="72">
        <v>30480.19</v>
      </c>
      <c r="M4248" s="72">
        <v>0</v>
      </c>
      <c r="N4248" s="71"/>
      <c r="O4248" s="71"/>
      <c r="P4248" s="71"/>
      <c r="Q4248" s="71"/>
      <c r="R4248" s="71"/>
      <c r="S4248" s="72">
        <v>30480.19</v>
      </c>
      <c r="T4248" s="72">
        <v>30480.19</v>
      </c>
      <c r="U4248" s="71"/>
      <c r="V4248" s="71"/>
      <c r="W4248" s="71"/>
      <c r="X4248" s="72">
        <v>0</v>
      </c>
      <c r="Y4248" s="72">
        <v>155.61000000000001</v>
      </c>
      <c r="Z4248" s="72">
        <v>30635.8</v>
      </c>
      <c r="AA4248" s="69"/>
      <c r="AB4248" s="69"/>
      <c r="AC4248" s="69"/>
    </row>
    <row r="4249" spans="1:29" ht="30" x14ac:dyDescent="0.25">
      <c r="A4249" s="68" t="s">
        <v>25758</v>
      </c>
      <c r="B4249" s="69" t="s">
        <v>25757</v>
      </c>
      <c r="C4249" s="69" t="s">
        <v>25756</v>
      </c>
      <c r="D4249" s="69" t="s">
        <v>4623</v>
      </c>
      <c r="E4249" s="69"/>
      <c r="F4249" s="69" t="s">
        <v>1282</v>
      </c>
      <c r="G4249" s="69" t="s">
        <v>1259</v>
      </c>
      <c r="H4249" s="69" t="s">
        <v>962</v>
      </c>
      <c r="I4249" s="70">
        <v>15588.1</v>
      </c>
      <c r="J4249" s="69" t="s">
        <v>4591</v>
      </c>
      <c r="K4249" s="69" t="s">
        <v>25755</v>
      </c>
      <c r="L4249" s="70">
        <v>15588.1</v>
      </c>
      <c r="M4249" s="69"/>
      <c r="N4249" s="69" t="s">
        <v>25754</v>
      </c>
      <c r="O4249" s="69" t="s">
        <v>25754</v>
      </c>
      <c r="P4249" s="69" t="s">
        <v>1156</v>
      </c>
      <c r="Q4249" s="69" t="s">
        <v>1741</v>
      </c>
      <c r="R4249" s="69"/>
      <c r="S4249" s="70">
        <v>15588.1</v>
      </c>
      <c r="T4249" s="70"/>
      <c r="U4249" s="69" t="s">
        <v>1189</v>
      </c>
      <c r="V4249" s="73">
        <v>94</v>
      </c>
      <c r="W4249" s="69" t="s">
        <v>2020</v>
      </c>
      <c r="X4249" s="69"/>
      <c r="Y4249" s="70"/>
      <c r="Z4249" s="69">
        <v>34.25</v>
      </c>
      <c r="AA4249" s="69" t="s">
        <v>989</v>
      </c>
      <c r="AB4249" s="69" t="s">
        <v>1144</v>
      </c>
      <c r="AC4249" s="69"/>
    </row>
    <row r="4250" spans="1:29" x14ac:dyDescent="0.25">
      <c r="A4250" s="71" t="s">
        <v>193</v>
      </c>
      <c r="B4250" s="71"/>
      <c r="C4250" s="71"/>
      <c r="D4250" s="71"/>
      <c r="E4250" s="71"/>
      <c r="F4250" s="71"/>
      <c r="G4250" s="71"/>
      <c r="H4250" s="71"/>
      <c r="I4250" s="72">
        <v>15588.1</v>
      </c>
      <c r="J4250" s="71"/>
      <c r="K4250" s="71"/>
      <c r="L4250" s="72">
        <v>15588.1</v>
      </c>
      <c r="M4250" s="72">
        <v>0</v>
      </c>
      <c r="N4250" s="71"/>
      <c r="O4250" s="71"/>
      <c r="P4250" s="71"/>
      <c r="Q4250" s="71"/>
      <c r="R4250" s="71"/>
      <c r="S4250" s="72">
        <v>15588.1</v>
      </c>
      <c r="T4250" s="72">
        <v>15588.1</v>
      </c>
      <c r="U4250" s="71"/>
      <c r="V4250" s="71"/>
      <c r="W4250" s="71"/>
      <c r="X4250" s="72">
        <v>0</v>
      </c>
      <c r="Y4250" s="72">
        <v>34.25</v>
      </c>
      <c r="Z4250" s="72">
        <v>15622.35</v>
      </c>
      <c r="AA4250" s="69"/>
      <c r="AB4250" s="69"/>
      <c r="AC4250" s="69"/>
    </row>
    <row r="4251" spans="1:29" ht="30" x14ac:dyDescent="0.25">
      <c r="A4251" s="68" t="s">
        <v>25753</v>
      </c>
      <c r="B4251" s="69" t="s">
        <v>25752</v>
      </c>
      <c r="C4251" s="69" t="s">
        <v>25751</v>
      </c>
      <c r="D4251" s="69" t="s">
        <v>1876</v>
      </c>
      <c r="E4251" s="69"/>
      <c r="F4251" s="69" t="s">
        <v>1282</v>
      </c>
      <c r="G4251" s="69" t="s">
        <v>1235</v>
      </c>
      <c r="H4251" s="69" t="s">
        <v>962</v>
      </c>
      <c r="I4251" s="70">
        <v>24267.34</v>
      </c>
      <c r="J4251" s="69" t="s">
        <v>4591</v>
      </c>
      <c r="K4251" s="69" t="s">
        <v>25750</v>
      </c>
      <c r="L4251" s="70">
        <v>24267.34</v>
      </c>
      <c r="M4251" s="69"/>
      <c r="N4251" s="69" t="s">
        <v>25749</v>
      </c>
      <c r="O4251" s="69"/>
      <c r="P4251" s="69" t="s">
        <v>1157</v>
      </c>
      <c r="Q4251" s="69" t="s">
        <v>2529</v>
      </c>
      <c r="R4251" s="69"/>
      <c r="S4251" s="70">
        <v>24267.34</v>
      </c>
      <c r="T4251" s="70"/>
      <c r="U4251" s="69" t="s">
        <v>2529</v>
      </c>
      <c r="V4251" s="73">
        <v>131</v>
      </c>
      <c r="W4251" s="69" t="s">
        <v>2529</v>
      </c>
      <c r="X4251" s="69"/>
      <c r="Y4251" s="70"/>
      <c r="Z4251" s="69">
        <v>122.11</v>
      </c>
      <c r="AA4251" s="69" t="s">
        <v>989</v>
      </c>
      <c r="AB4251" s="69" t="s">
        <v>1144</v>
      </c>
      <c r="AC4251" s="69"/>
    </row>
    <row r="4252" spans="1:29" x14ac:dyDescent="0.25">
      <c r="A4252" s="71" t="s">
        <v>193</v>
      </c>
      <c r="B4252" s="71"/>
      <c r="C4252" s="71"/>
      <c r="D4252" s="71"/>
      <c r="E4252" s="71"/>
      <c r="F4252" s="71"/>
      <c r="G4252" s="71"/>
      <c r="H4252" s="71"/>
      <c r="I4252" s="72">
        <v>24267.34</v>
      </c>
      <c r="J4252" s="71"/>
      <c r="K4252" s="71"/>
      <c r="L4252" s="72">
        <v>24267.34</v>
      </c>
      <c r="M4252" s="72">
        <v>0</v>
      </c>
      <c r="N4252" s="71"/>
      <c r="O4252" s="71"/>
      <c r="P4252" s="71"/>
      <c r="Q4252" s="71"/>
      <c r="R4252" s="71"/>
      <c r="S4252" s="72">
        <v>24267.34</v>
      </c>
      <c r="T4252" s="72">
        <v>24267.34</v>
      </c>
      <c r="U4252" s="71"/>
      <c r="V4252" s="71"/>
      <c r="W4252" s="71"/>
      <c r="X4252" s="72">
        <v>0</v>
      </c>
      <c r="Y4252" s="72">
        <v>122.11</v>
      </c>
      <c r="Z4252" s="72">
        <v>24389.45</v>
      </c>
      <c r="AA4252" s="69"/>
      <c r="AB4252" s="69"/>
      <c r="AC4252" s="69"/>
    </row>
    <row r="4253" spans="1:29" ht="40" x14ac:dyDescent="0.25">
      <c r="A4253" s="68" t="s">
        <v>25748</v>
      </c>
      <c r="B4253" s="69" t="s">
        <v>25747</v>
      </c>
      <c r="C4253" s="69" t="s">
        <v>25746</v>
      </c>
      <c r="D4253" s="69" t="s">
        <v>4859</v>
      </c>
      <c r="E4253" s="69"/>
      <c r="F4253" s="69" t="s">
        <v>1282</v>
      </c>
      <c r="G4253" s="69" t="s">
        <v>1502</v>
      </c>
      <c r="H4253" s="69" t="s">
        <v>962</v>
      </c>
      <c r="I4253" s="70">
        <v>55778.65</v>
      </c>
      <c r="J4253" s="69" t="s">
        <v>4591</v>
      </c>
      <c r="K4253" s="69" t="s">
        <v>25745</v>
      </c>
      <c r="L4253" s="70">
        <v>37668.15</v>
      </c>
      <c r="M4253" s="69"/>
      <c r="N4253" s="69" t="s">
        <v>25744</v>
      </c>
      <c r="O4253" s="69"/>
      <c r="P4253" s="69" t="s">
        <v>1603</v>
      </c>
      <c r="Q4253" s="69" t="s">
        <v>2039</v>
      </c>
      <c r="R4253" s="69"/>
      <c r="S4253" s="70">
        <v>37668.15</v>
      </c>
      <c r="T4253" s="70"/>
      <c r="U4253" s="69" t="s">
        <v>2039</v>
      </c>
      <c r="V4253" s="73">
        <v>125</v>
      </c>
      <c r="W4253" s="69" t="s">
        <v>2039</v>
      </c>
      <c r="X4253" s="69"/>
      <c r="Y4253" s="70"/>
      <c r="Z4253" s="69">
        <v>138.29</v>
      </c>
      <c r="AA4253" s="69" t="s">
        <v>989</v>
      </c>
      <c r="AB4253" s="69" t="s">
        <v>1144</v>
      </c>
      <c r="AC4253" s="69"/>
    </row>
    <row r="4254" spans="1:29" x14ac:dyDescent="0.25">
      <c r="A4254" s="69"/>
      <c r="B4254" s="69"/>
      <c r="C4254" s="69"/>
      <c r="D4254" s="69"/>
      <c r="E4254" s="69"/>
      <c r="F4254" s="69"/>
      <c r="G4254" s="69"/>
      <c r="H4254" s="69"/>
      <c r="I4254" s="69"/>
      <c r="J4254" s="69"/>
      <c r="K4254" s="69" t="s">
        <v>25743</v>
      </c>
      <c r="L4254" s="70">
        <v>18110.5</v>
      </c>
      <c r="M4254" s="69"/>
      <c r="N4254" s="69" t="s">
        <v>25742</v>
      </c>
      <c r="O4254" s="69"/>
      <c r="P4254" s="69" t="s">
        <v>2017</v>
      </c>
      <c r="Q4254" s="69" t="s">
        <v>2342</v>
      </c>
      <c r="R4254" s="69"/>
      <c r="S4254" s="70">
        <v>18110.5</v>
      </c>
      <c r="T4254" s="70"/>
      <c r="U4254" s="69"/>
      <c r="V4254" s="69"/>
      <c r="W4254" s="69" t="s">
        <v>1795</v>
      </c>
      <c r="X4254" s="69"/>
      <c r="Y4254" s="70"/>
      <c r="Z4254" s="69">
        <v>90.69</v>
      </c>
      <c r="AA4254" s="69"/>
      <c r="AB4254" s="69" t="s">
        <v>1144</v>
      </c>
      <c r="AC4254" s="69"/>
    </row>
    <row r="4255" spans="1:29" x14ac:dyDescent="0.25">
      <c r="A4255" s="71" t="s">
        <v>193</v>
      </c>
      <c r="B4255" s="71"/>
      <c r="C4255" s="71"/>
      <c r="D4255" s="71"/>
      <c r="E4255" s="71"/>
      <c r="F4255" s="71"/>
      <c r="G4255" s="71"/>
      <c r="H4255" s="71"/>
      <c r="I4255" s="72">
        <v>55778.65</v>
      </c>
      <c r="J4255" s="71"/>
      <c r="K4255" s="71"/>
      <c r="L4255" s="72">
        <v>55778.65</v>
      </c>
      <c r="M4255" s="72">
        <v>0</v>
      </c>
      <c r="N4255" s="71"/>
      <c r="O4255" s="71"/>
      <c r="P4255" s="71"/>
      <c r="Q4255" s="71"/>
      <c r="R4255" s="71"/>
      <c r="S4255" s="72">
        <v>55778.65</v>
      </c>
      <c r="T4255" s="72">
        <v>37668.15</v>
      </c>
      <c r="U4255" s="71"/>
      <c r="V4255" s="71"/>
      <c r="W4255" s="71"/>
      <c r="X4255" s="72">
        <v>18110.5</v>
      </c>
      <c r="Y4255" s="72">
        <v>228.98</v>
      </c>
      <c r="Z4255" s="72">
        <v>37897.130000000005</v>
      </c>
      <c r="AA4255" s="69"/>
      <c r="AB4255" s="69"/>
      <c r="AC4255" s="69"/>
    </row>
    <row r="4256" spans="1:29" ht="40" x14ac:dyDescent="0.25">
      <c r="A4256" s="68" t="s">
        <v>25741</v>
      </c>
      <c r="B4256" s="69" t="s">
        <v>25648</v>
      </c>
      <c r="C4256" s="69" t="s">
        <v>25740</v>
      </c>
      <c r="D4256" s="69" t="s">
        <v>890</v>
      </c>
      <c r="E4256" s="69" t="s">
        <v>25240</v>
      </c>
      <c r="F4256" s="69" t="s">
        <v>1869</v>
      </c>
      <c r="G4256" s="69" t="s">
        <v>995</v>
      </c>
      <c r="H4256" s="69" t="s">
        <v>962</v>
      </c>
      <c r="I4256" s="70">
        <v>2127.67</v>
      </c>
      <c r="J4256" s="69" t="s">
        <v>4591</v>
      </c>
      <c r="K4256" s="69" t="s">
        <v>25739</v>
      </c>
      <c r="L4256" s="70">
        <v>2127.67</v>
      </c>
      <c r="M4256" s="69"/>
      <c r="N4256" s="69" t="s">
        <v>25738</v>
      </c>
      <c r="O4256" s="69"/>
      <c r="P4256" s="69" t="s">
        <v>1374</v>
      </c>
      <c r="Q4256" s="69" t="s">
        <v>2620</v>
      </c>
      <c r="R4256" s="69"/>
      <c r="S4256" s="70">
        <v>2127.67</v>
      </c>
      <c r="T4256" s="70"/>
      <c r="U4256" s="69" t="s">
        <v>2620</v>
      </c>
      <c r="V4256" s="73">
        <v>75</v>
      </c>
      <c r="W4256" s="69" t="s">
        <v>2620</v>
      </c>
      <c r="X4256" s="69"/>
      <c r="Y4256" s="70"/>
      <c r="Z4256" s="69">
        <v>0</v>
      </c>
      <c r="AA4256" s="69" t="s">
        <v>989</v>
      </c>
      <c r="AB4256" s="69" t="s">
        <v>1144</v>
      </c>
      <c r="AC4256" s="69"/>
    </row>
    <row r="4257" spans="1:29" x14ac:dyDescent="0.25">
      <c r="A4257" s="71" t="s">
        <v>193</v>
      </c>
      <c r="B4257" s="71"/>
      <c r="C4257" s="71"/>
      <c r="D4257" s="71"/>
      <c r="E4257" s="71"/>
      <c r="F4257" s="71"/>
      <c r="G4257" s="71"/>
      <c r="H4257" s="71"/>
      <c r="I4257" s="72">
        <v>2127.67</v>
      </c>
      <c r="J4257" s="71"/>
      <c r="K4257" s="71"/>
      <c r="L4257" s="72">
        <v>2127.67</v>
      </c>
      <c r="M4257" s="72">
        <v>0</v>
      </c>
      <c r="N4257" s="71"/>
      <c r="O4257" s="71"/>
      <c r="P4257" s="71"/>
      <c r="Q4257" s="71"/>
      <c r="R4257" s="71"/>
      <c r="S4257" s="72">
        <v>2127.67</v>
      </c>
      <c r="T4257" s="72">
        <v>2127.67</v>
      </c>
      <c r="U4257" s="71"/>
      <c r="V4257" s="71"/>
      <c r="W4257" s="71"/>
      <c r="X4257" s="72">
        <v>0</v>
      </c>
      <c r="Y4257" s="72">
        <v>0</v>
      </c>
      <c r="Z4257" s="72">
        <v>2127.67</v>
      </c>
      <c r="AA4257" s="69"/>
      <c r="AB4257" s="69"/>
      <c r="AC4257" s="69"/>
    </row>
    <row r="4258" spans="1:29" ht="20" x14ac:dyDescent="0.25">
      <c r="A4258" s="68" t="s">
        <v>25737</v>
      </c>
      <c r="B4258" s="69" t="s">
        <v>25634</v>
      </c>
      <c r="C4258" s="69" t="s">
        <v>25736</v>
      </c>
      <c r="D4258" s="69" t="s">
        <v>4611</v>
      </c>
      <c r="E4258" s="69"/>
      <c r="F4258" s="69" t="s">
        <v>1869</v>
      </c>
      <c r="G4258" s="69" t="s">
        <v>2743</v>
      </c>
      <c r="H4258" s="69" t="s">
        <v>962</v>
      </c>
      <c r="I4258" s="70">
        <v>2166.16</v>
      </c>
      <c r="J4258" s="69" t="s">
        <v>4591</v>
      </c>
      <c r="K4258" s="69" t="s">
        <v>25735</v>
      </c>
      <c r="L4258" s="70">
        <v>2166.16</v>
      </c>
      <c r="M4258" s="69"/>
      <c r="N4258" s="69" t="s">
        <v>25734</v>
      </c>
      <c r="O4258" s="69"/>
      <c r="P4258" s="69" t="s">
        <v>1005</v>
      </c>
      <c r="Q4258" s="69" t="s">
        <v>1088</v>
      </c>
      <c r="R4258" s="69"/>
      <c r="S4258" s="70">
        <v>2166.16</v>
      </c>
      <c r="T4258" s="70"/>
      <c r="U4258" s="69" t="s">
        <v>1088</v>
      </c>
      <c r="V4258" s="73">
        <v>98</v>
      </c>
      <c r="W4258" s="69" t="s">
        <v>1088</v>
      </c>
      <c r="X4258" s="69"/>
      <c r="Y4258" s="70"/>
      <c r="Z4258" s="69">
        <v>0</v>
      </c>
      <c r="AA4258" s="69" t="s">
        <v>989</v>
      </c>
      <c r="AB4258" s="69" t="s">
        <v>1144</v>
      </c>
      <c r="AC4258" s="69"/>
    </row>
    <row r="4259" spans="1:29" x14ac:dyDescent="0.25">
      <c r="A4259" s="71" t="s">
        <v>193</v>
      </c>
      <c r="B4259" s="71"/>
      <c r="C4259" s="71"/>
      <c r="D4259" s="71"/>
      <c r="E4259" s="71"/>
      <c r="F4259" s="71"/>
      <c r="G4259" s="71"/>
      <c r="H4259" s="71"/>
      <c r="I4259" s="72">
        <v>2166.16</v>
      </c>
      <c r="J4259" s="71"/>
      <c r="K4259" s="71"/>
      <c r="L4259" s="72">
        <v>2166.16</v>
      </c>
      <c r="M4259" s="72">
        <v>0</v>
      </c>
      <c r="N4259" s="71"/>
      <c r="O4259" s="71"/>
      <c r="P4259" s="71"/>
      <c r="Q4259" s="71"/>
      <c r="R4259" s="71"/>
      <c r="S4259" s="72">
        <v>2166.16</v>
      </c>
      <c r="T4259" s="72">
        <v>2166.16</v>
      </c>
      <c r="U4259" s="71"/>
      <c r="V4259" s="71"/>
      <c r="W4259" s="71"/>
      <c r="X4259" s="72">
        <v>0</v>
      </c>
      <c r="Y4259" s="72">
        <v>0</v>
      </c>
      <c r="Z4259" s="72">
        <v>2166.16</v>
      </c>
      <c r="AA4259" s="69"/>
      <c r="AB4259" s="69"/>
      <c r="AC4259" s="69"/>
    </row>
    <row r="4260" spans="1:29" ht="60" x14ac:dyDescent="0.25">
      <c r="A4260" s="68" t="s">
        <v>25733</v>
      </c>
      <c r="B4260" s="69" t="s">
        <v>25732</v>
      </c>
      <c r="C4260" s="69" t="s">
        <v>25731</v>
      </c>
      <c r="D4260" s="69" t="s">
        <v>4813</v>
      </c>
      <c r="E4260" s="69" t="s">
        <v>24162</v>
      </c>
      <c r="F4260" s="69" t="s">
        <v>1869</v>
      </c>
      <c r="G4260" s="69" t="s">
        <v>1480</v>
      </c>
      <c r="H4260" s="69" t="s">
        <v>962</v>
      </c>
      <c r="I4260" s="70">
        <v>23676.85</v>
      </c>
      <c r="J4260" s="69" t="s">
        <v>4591</v>
      </c>
      <c r="K4260" s="69" t="s">
        <v>25730</v>
      </c>
      <c r="L4260" s="70">
        <v>23676.85</v>
      </c>
      <c r="M4260" s="69"/>
      <c r="N4260" s="69" t="s">
        <v>25729</v>
      </c>
      <c r="O4260" s="69"/>
      <c r="P4260" s="69" t="s">
        <v>1374</v>
      </c>
      <c r="Q4260" s="69" t="s">
        <v>1685</v>
      </c>
      <c r="R4260" s="69"/>
      <c r="S4260" s="70">
        <v>23676.85</v>
      </c>
      <c r="T4260" s="70"/>
      <c r="U4260" s="69" t="s">
        <v>1685</v>
      </c>
      <c r="V4260" s="73">
        <v>119</v>
      </c>
      <c r="W4260" s="69" t="s">
        <v>1685</v>
      </c>
      <c r="X4260" s="69"/>
      <c r="Y4260" s="70"/>
      <c r="Z4260" s="69">
        <v>113.14</v>
      </c>
      <c r="AA4260" s="69" t="s">
        <v>989</v>
      </c>
      <c r="AB4260" s="69" t="s">
        <v>1144</v>
      </c>
      <c r="AC4260" s="69"/>
    </row>
    <row r="4261" spans="1:29" x14ac:dyDescent="0.25">
      <c r="A4261" s="71" t="s">
        <v>193</v>
      </c>
      <c r="B4261" s="71"/>
      <c r="C4261" s="71"/>
      <c r="D4261" s="71"/>
      <c r="E4261" s="71"/>
      <c r="F4261" s="71"/>
      <c r="G4261" s="71"/>
      <c r="H4261" s="71"/>
      <c r="I4261" s="72">
        <v>23676.85</v>
      </c>
      <c r="J4261" s="71"/>
      <c r="K4261" s="71"/>
      <c r="L4261" s="72">
        <v>23676.85</v>
      </c>
      <c r="M4261" s="72">
        <v>0</v>
      </c>
      <c r="N4261" s="71"/>
      <c r="O4261" s="71"/>
      <c r="P4261" s="71"/>
      <c r="Q4261" s="71"/>
      <c r="R4261" s="71"/>
      <c r="S4261" s="72">
        <v>23676.85</v>
      </c>
      <c r="T4261" s="72">
        <v>23676.85</v>
      </c>
      <c r="U4261" s="71"/>
      <c r="V4261" s="71"/>
      <c r="W4261" s="71"/>
      <c r="X4261" s="72">
        <v>0</v>
      </c>
      <c r="Y4261" s="72">
        <v>113.14</v>
      </c>
      <c r="Z4261" s="72">
        <v>23789.989999999998</v>
      </c>
      <c r="AA4261" s="69"/>
      <c r="AB4261" s="69"/>
      <c r="AC4261" s="69"/>
    </row>
    <row r="4262" spans="1:29" ht="30" x14ac:dyDescent="0.25">
      <c r="A4262" s="68" t="s">
        <v>25728</v>
      </c>
      <c r="B4262" s="69" t="s">
        <v>25392</v>
      </c>
      <c r="C4262" s="69" t="s">
        <v>25727</v>
      </c>
      <c r="D4262" s="69" t="s">
        <v>20673</v>
      </c>
      <c r="E4262" s="69"/>
      <c r="F4262" s="69" t="s">
        <v>1869</v>
      </c>
      <c r="G4262" s="69" t="s">
        <v>2004</v>
      </c>
      <c r="H4262" s="69" t="s">
        <v>962</v>
      </c>
      <c r="I4262" s="70">
        <v>11667.1</v>
      </c>
      <c r="J4262" s="69" t="s">
        <v>4591</v>
      </c>
      <c r="K4262" s="69" t="s">
        <v>25726</v>
      </c>
      <c r="L4262" s="70">
        <v>11667.1</v>
      </c>
      <c r="M4262" s="69"/>
      <c r="N4262" s="69" t="s">
        <v>25725</v>
      </c>
      <c r="O4262" s="69"/>
      <c r="P4262" s="69" t="s">
        <v>1185</v>
      </c>
      <c r="Q4262" s="69" t="s">
        <v>2229</v>
      </c>
      <c r="R4262" s="69"/>
      <c r="S4262" s="70">
        <v>11667.1</v>
      </c>
      <c r="T4262" s="70"/>
      <c r="U4262" s="69" t="s">
        <v>2229</v>
      </c>
      <c r="V4262" s="73">
        <v>90</v>
      </c>
      <c r="W4262" s="69" t="s">
        <v>2229</v>
      </c>
      <c r="X4262" s="69"/>
      <c r="Y4262" s="70"/>
      <c r="Z4262" s="69">
        <v>0</v>
      </c>
      <c r="AA4262" s="69" t="s">
        <v>989</v>
      </c>
      <c r="AB4262" s="69" t="s">
        <v>1144</v>
      </c>
      <c r="AC4262" s="69"/>
    </row>
    <row r="4263" spans="1:29" x14ac:dyDescent="0.25">
      <c r="A4263" s="71" t="s">
        <v>193</v>
      </c>
      <c r="B4263" s="71"/>
      <c r="C4263" s="71"/>
      <c r="D4263" s="71"/>
      <c r="E4263" s="71"/>
      <c r="F4263" s="71"/>
      <c r="G4263" s="71"/>
      <c r="H4263" s="71"/>
      <c r="I4263" s="72">
        <v>11667.1</v>
      </c>
      <c r="J4263" s="71"/>
      <c r="K4263" s="71"/>
      <c r="L4263" s="72">
        <v>11667.1</v>
      </c>
      <c r="M4263" s="72">
        <v>0</v>
      </c>
      <c r="N4263" s="71"/>
      <c r="O4263" s="71"/>
      <c r="P4263" s="71"/>
      <c r="Q4263" s="71"/>
      <c r="R4263" s="71"/>
      <c r="S4263" s="72">
        <v>11667.1</v>
      </c>
      <c r="T4263" s="72">
        <v>11667.1</v>
      </c>
      <c r="U4263" s="71"/>
      <c r="V4263" s="71"/>
      <c r="W4263" s="71"/>
      <c r="X4263" s="72">
        <v>0</v>
      </c>
      <c r="Y4263" s="72">
        <v>0</v>
      </c>
      <c r="Z4263" s="72">
        <v>11667.1</v>
      </c>
      <c r="AA4263" s="69"/>
      <c r="AB4263" s="69"/>
      <c r="AC4263" s="69"/>
    </row>
    <row r="4264" spans="1:29" ht="30" x14ac:dyDescent="0.25">
      <c r="A4264" s="68" t="s">
        <v>25724</v>
      </c>
      <c r="B4264" s="69" t="s">
        <v>25231</v>
      </c>
      <c r="C4264" s="69" t="s">
        <v>25723</v>
      </c>
      <c r="D4264" s="69" t="s">
        <v>4859</v>
      </c>
      <c r="E4264" s="69" t="s">
        <v>24162</v>
      </c>
      <c r="F4264" s="69" t="s">
        <v>1571</v>
      </c>
      <c r="G4264" s="69" t="s">
        <v>976</v>
      </c>
      <c r="H4264" s="69" t="s">
        <v>962</v>
      </c>
      <c r="I4264" s="70">
        <v>24495.3</v>
      </c>
      <c r="J4264" s="69" t="s">
        <v>4591</v>
      </c>
      <c r="K4264" s="69" t="s">
        <v>25722</v>
      </c>
      <c r="L4264" s="70">
        <v>14823.66</v>
      </c>
      <c r="M4264" s="69"/>
      <c r="N4264" s="69" t="s">
        <v>25721</v>
      </c>
      <c r="O4264" s="69"/>
      <c r="P4264" s="69" t="s">
        <v>2017</v>
      </c>
      <c r="Q4264" s="69" t="s">
        <v>2342</v>
      </c>
      <c r="R4264" s="69"/>
      <c r="S4264" s="70">
        <v>14823.66</v>
      </c>
      <c r="T4264" s="70"/>
      <c r="U4264" s="69"/>
      <c r="V4264" s="69"/>
      <c r="W4264" s="69" t="s">
        <v>1795</v>
      </c>
      <c r="X4264" s="69"/>
      <c r="Y4264" s="70"/>
      <c r="Z4264" s="69">
        <v>74.23</v>
      </c>
      <c r="AA4264" s="69" t="s">
        <v>989</v>
      </c>
      <c r="AB4264" s="69" t="s">
        <v>1144</v>
      </c>
      <c r="AC4264" s="69"/>
    </row>
    <row r="4265" spans="1:29" x14ac:dyDescent="0.25">
      <c r="A4265" s="69"/>
      <c r="B4265" s="69"/>
      <c r="C4265" s="69"/>
      <c r="D4265" s="69"/>
      <c r="E4265" s="69"/>
      <c r="F4265" s="69"/>
      <c r="G4265" s="69"/>
      <c r="H4265" s="69"/>
      <c r="I4265" s="69"/>
      <c r="J4265" s="69"/>
      <c r="K4265" s="69" t="s">
        <v>25720</v>
      </c>
      <c r="L4265" s="70">
        <v>9671.64</v>
      </c>
      <c r="M4265" s="69"/>
      <c r="N4265" s="69" t="s">
        <v>25719</v>
      </c>
      <c r="O4265" s="69"/>
      <c r="P4265" s="69" t="s">
        <v>2017</v>
      </c>
      <c r="Q4265" s="69" t="s">
        <v>2342</v>
      </c>
      <c r="R4265" s="69"/>
      <c r="S4265" s="70">
        <v>9671.64</v>
      </c>
      <c r="T4265" s="70"/>
      <c r="U4265" s="69"/>
      <c r="V4265" s="69"/>
      <c r="W4265" s="69" t="s">
        <v>1795</v>
      </c>
      <c r="X4265" s="69"/>
      <c r="Y4265" s="70"/>
      <c r="Z4265" s="69">
        <v>48.43</v>
      </c>
      <c r="AA4265" s="69"/>
      <c r="AB4265" s="69" t="s">
        <v>1144</v>
      </c>
      <c r="AC4265" s="69"/>
    </row>
    <row r="4266" spans="1:29" x14ac:dyDescent="0.25">
      <c r="A4266" s="71" t="s">
        <v>193</v>
      </c>
      <c r="B4266" s="71"/>
      <c r="C4266" s="71"/>
      <c r="D4266" s="71"/>
      <c r="E4266" s="71"/>
      <c r="F4266" s="71"/>
      <c r="G4266" s="71"/>
      <c r="H4266" s="71"/>
      <c r="I4266" s="72">
        <v>24495.3</v>
      </c>
      <c r="J4266" s="71"/>
      <c r="K4266" s="71"/>
      <c r="L4266" s="72">
        <v>24495.3</v>
      </c>
      <c r="M4266" s="72">
        <v>0</v>
      </c>
      <c r="N4266" s="71"/>
      <c r="O4266" s="71"/>
      <c r="P4266" s="71"/>
      <c r="Q4266" s="71"/>
      <c r="R4266" s="71"/>
      <c r="S4266" s="72">
        <v>24495.3</v>
      </c>
      <c r="T4266" s="72">
        <v>0</v>
      </c>
      <c r="U4266" s="71"/>
      <c r="V4266" s="71"/>
      <c r="W4266" s="71"/>
      <c r="X4266" s="72">
        <v>24495.3</v>
      </c>
      <c r="Y4266" s="72">
        <v>122.66</v>
      </c>
      <c r="Z4266" s="72">
        <v>122.66</v>
      </c>
      <c r="AA4266" s="69"/>
      <c r="AB4266" s="69"/>
      <c r="AC4266" s="69"/>
    </row>
    <row r="4267" spans="1:29" ht="20" x14ac:dyDescent="0.25">
      <c r="A4267" s="68" t="s">
        <v>25718</v>
      </c>
      <c r="B4267" s="69" t="s">
        <v>25040</v>
      </c>
      <c r="C4267" s="69" t="s">
        <v>25717</v>
      </c>
      <c r="D4267" s="69" t="s">
        <v>858</v>
      </c>
      <c r="E4267" s="69" t="s">
        <v>23644</v>
      </c>
      <c r="F4267" s="69" t="s">
        <v>1571</v>
      </c>
      <c r="G4267" s="69" t="s">
        <v>976</v>
      </c>
      <c r="H4267" s="69" t="s">
        <v>962</v>
      </c>
      <c r="I4267" s="70">
        <v>996.18</v>
      </c>
      <c r="J4267" s="69" t="s">
        <v>4591</v>
      </c>
      <c r="K4267" s="69" t="s">
        <v>25716</v>
      </c>
      <c r="L4267" s="70">
        <v>996.18</v>
      </c>
      <c r="M4267" s="69"/>
      <c r="N4267" s="69" t="s">
        <v>25715</v>
      </c>
      <c r="O4267" s="69"/>
      <c r="P4267" s="69" t="s">
        <v>1393</v>
      </c>
      <c r="Q4267" s="69" t="s">
        <v>1684</v>
      </c>
      <c r="R4267" s="69"/>
      <c r="S4267" s="70">
        <v>996.18</v>
      </c>
      <c r="T4267" s="70"/>
      <c r="U4267" s="69" t="s">
        <v>1684</v>
      </c>
      <c r="V4267" s="73">
        <v>96</v>
      </c>
      <c r="W4267" s="69" t="s">
        <v>1684</v>
      </c>
      <c r="X4267" s="69"/>
      <c r="Y4267" s="70"/>
      <c r="Z4267" s="69">
        <v>0</v>
      </c>
      <c r="AA4267" s="69" t="s">
        <v>989</v>
      </c>
      <c r="AB4267" s="69" t="s">
        <v>1144</v>
      </c>
      <c r="AC4267" s="69"/>
    </row>
    <row r="4268" spans="1:29" x14ac:dyDescent="0.25">
      <c r="A4268" s="71" t="s">
        <v>193</v>
      </c>
      <c r="B4268" s="71"/>
      <c r="C4268" s="71"/>
      <c r="D4268" s="71"/>
      <c r="E4268" s="71"/>
      <c r="F4268" s="71"/>
      <c r="G4268" s="71"/>
      <c r="H4268" s="71"/>
      <c r="I4268" s="72">
        <v>996.18</v>
      </c>
      <c r="J4268" s="71"/>
      <c r="K4268" s="71"/>
      <c r="L4268" s="72">
        <v>996.18</v>
      </c>
      <c r="M4268" s="72">
        <v>0</v>
      </c>
      <c r="N4268" s="71"/>
      <c r="O4268" s="71"/>
      <c r="P4268" s="71"/>
      <c r="Q4268" s="71"/>
      <c r="R4268" s="71"/>
      <c r="S4268" s="72">
        <v>996.18</v>
      </c>
      <c r="T4268" s="72">
        <v>996.18</v>
      </c>
      <c r="U4268" s="71"/>
      <c r="V4268" s="71"/>
      <c r="W4268" s="71"/>
      <c r="X4268" s="72">
        <v>0</v>
      </c>
      <c r="Y4268" s="72">
        <v>0</v>
      </c>
      <c r="Z4268" s="72">
        <v>996.18</v>
      </c>
      <c r="AA4268" s="69"/>
      <c r="AB4268" s="69"/>
      <c r="AC4268" s="69"/>
    </row>
    <row r="4269" spans="1:29" ht="20" x14ac:dyDescent="0.25">
      <c r="A4269" s="68" t="s">
        <v>25714</v>
      </c>
      <c r="B4269" s="69" t="s">
        <v>25713</v>
      </c>
      <c r="C4269" s="69" t="s">
        <v>25712</v>
      </c>
      <c r="D4269" s="69" t="s">
        <v>4611</v>
      </c>
      <c r="E4269" s="69" t="s">
        <v>24162</v>
      </c>
      <c r="F4269" s="69" t="s">
        <v>1327</v>
      </c>
      <c r="G4269" s="69" t="s">
        <v>1021</v>
      </c>
      <c r="H4269" s="69" t="s">
        <v>962</v>
      </c>
      <c r="I4269" s="70">
        <v>7746.42</v>
      </c>
      <c r="J4269" s="69" t="s">
        <v>4591</v>
      </c>
      <c r="K4269" s="69" t="s">
        <v>25711</v>
      </c>
      <c r="L4269" s="70">
        <v>7746.42</v>
      </c>
      <c r="M4269" s="69"/>
      <c r="N4269" s="69" t="s">
        <v>25710</v>
      </c>
      <c r="O4269" s="69"/>
      <c r="P4269" s="69" t="s">
        <v>1524</v>
      </c>
      <c r="Q4269" s="69" t="s">
        <v>1286</v>
      </c>
      <c r="R4269" s="69"/>
      <c r="S4269" s="70">
        <v>7746.42</v>
      </c>
      <c r="T4269" s="70"/>
      <c r="U4269" s="69" t="s">
        <v>1286</v>
      </c>
      <c r="V4269" s="73">
        <v>140</v>
      </c>
      <c r="W4269" s="69" t="s">
        <v>1286</v>
      </c>
      <c r="X4269" s="69"/>
      <c r="Y4269" s="70"/>
      <c r="Z4269" s="69">
        <v>0</v>
      </c>
      <c r="AA4269" s="69" t="s">
        <v>989</v>
      </c>
      <c r="AB4269" s="69" t="s">
        <v>1144</v>
      </c>
      <c r="AC4269" s="69"/>
    </row>
    <row r="4270" spans="1:29" x14ac:dyDescent="0.25">
      <c r="A4270" s="71" t="s">
        <v>193</v>
      </c>
      <c r="B4270" s="71"/>
      <c r="C4270" s="71"/>
      <c r="D4270" s="71"/>
      <c r="E4270" s="71"/>
      <c r="F4270" s="71"/>
      <c r="G4270" s="71"/>
      <c r="H4270" s="71"/>
      <c r="I4270" s="72">
        <v>7746.42</v>
      </c>
      <c r="J4270" s="71"/>
      <c r="K4270" s="71"/>
      <c r="L4270" s="72">
        <v>7746.42</v>
      </c>
      <c r="M4270" s="72">
        <v>0</v>
      </c>
      <c r="N4270" s="71"/>
      <c r="O4270" s="71"/>
      <c r="P4270" s="71"/>
      <c r="Q4270" s="71"/>
      <c r="R4270" s="71"/>
      <c r="S4270" s="72">
        <v>7746.42</v>
      </c>
      <c r="T4270" s="72">
        <v>7746.42</v>
      </c>
      <c r="U4270" s="71"/>
      <c r="V4270" s="71"/>
      <c r="W4270" s="71"/>
      <c r="X4270" s="72">
        <v>0</v>
      </c>
      <c r="Y4270" s="72">
        <v>0</v>
      </c>
      <c r="Z4270" s="72">
        <v>7746.42</v>
      </c>
      <c r="AA4270" s="69"/>
      <c r="AB4270" s="69"/>
      <c r="AC4270" s="69"/>
    </row>
    <row r="4271" spans="1:29" ht="20" x14ac:dyDescent="0.25">
      <c r="A4271" s="68" t="s">
        <v>25709</v>
      </c>
      <c r="B4271" s="69" t="s">
        <v>25171</v>
      </c>
      <c r="C4271" s="69" t="s">
        <v>25708</v>
      </c>
      <c r="D4271" s="69" t="s">
        <v>5439</v>
      </c>
      <c r="E4271" s="69" t="s">
        <v>24162</v>
      </c>
      <c r="F4271" s="69" t="s">
        <v>1327</v>
      </c>
      <c r="G4271" s="69" t="s">
        <v>1021</v>
      </c>
      <c r="H4271" s="69" t="s">
        <v>962</v>
      </c>
      <c r="I4271" s="70">
        <v>5449</v>
      </c>
      <c r="J4271" s="69" t="s">
        <v>4591</v>
      </c>
      <c r="K4271" s="69" t="s">
        <v>25707</v>
      </c>
      <c r="L4271" s="70">
        <v>5449</v>
      </c>
      <c r="M4271" s="69"/>
      <c r="N4271" s="69" t="s">
        <v>25706</v>
      </c>
      <c r="O4271" s="69"/>
      <c r="P4271" s="69" t="s">
        <v>1367</v>
      </c>
      <c r="Q4271" s="69" t="s">
        <v>1064</v>
      </c>
      <c r="R4271" s="69"/>
      <c r="S4271" s="70">
        <v>5449</v>
      </c>
      <c r="T4271" s="70"/>
      <c r="U4271" s="69" t="s">
        <v>1064</v>
      </c>
      <c r="V4271" s="73">
        <v>78</v>
      </c>
      <c r="W4271" s="69" t="s">
        <v>1064</v>
      </c>
      <c r="X4271" s="69"/>
      <c r="Y4271" s="70"/>
      <c r="Z4271" s="69">
        <v>0</v>
      </c>
      <c r="AA4271" s="69" t="s">
        <v>989</v>
      </c>
      <c r="AB4271" s="69" t="s">
        <v>1144</v>
      </c>
      <c r="AC4271" s="69"/>
    </row>
    <row r="4272" spans="1:29" x14ac:dyDescent="0.25">
      <c r="A4272" s="71" t="s">
        <v>193</v>
      </c>
      <c r="B4272" s="71"/>
      <c r="C4272" s="71"/>
      <c r="D4272" s="71"/>
      <c r="E4272" s="71"/>
      <c r="F4272" s="71"/>
      <c r="G4272" s="71"/>
      <c r="H4272" s="71"/>
      <c r="I4272" s="72">
        <v>5449</v>
      </c>
      <c r="J4272" s="71"/>
      <c r="K4272" s="71"/>
      <c r="L4272" s="72">
        <v>5449</v>
      </c>
      <c r="M4272" s="72">
        <v>0</v>
      </c>
      <c r="N4272" s="71"/>
      <c r="O4272" s="71"/>
      <c r="P4272" s="71"/>
      <c r="Q4272" s="71"/>
      <c r="R4272" s="71"/>
      <c r="S4272" s="72">
        <v>5449</v>
      </c>
      <c r="T4272" s="72">
        <v>5449</v>
      </c>
      <c r="U4272" s="71"/>
      <c r="V4272" s="71"/>
      <c r="W4272" s="71"/>
      <c r="X4272" s="72">
        <v>0</v>
      </c>
      <c r="Y4272" s="72">
        <v>0</v>
      </c>
      <c r="Z4272" s="72">
        <v>5449</v>
      </c>
      <c r="AA4272" s="69"/>
      <c r="AB4272" s="69"/>
      <c r="AC4272" s="69"/>
    </row>
    <row r="4273" spans="1:29" ht="60" x14ac:dyDescent="0.25">
      <c r="A4273" s="68" t="s">
        <v>25705</v>
      </c>
      <c r="B4273" s="69" t="s">
        <v>25704</v>
      </c>
      <c r="C4273" s="69" t="s">
        <v>25703</v>
      </c>
      <c r="D4273" s="69" t="s">
        <v>4589</v>
      </c>
      <c r="E4273" s="69" t="s">
        <v>24162</v>
      </c>
      <c r="F4273" s="69" t="s">
        <v>1327</v>
      </c>
      <c r="G4273" s="69" t="s">
        <v>1021</v>
      </c>
      <c r="H4273" s="69" t="s">
        <v>962</v>
      </c>
      <c r="I4273" s="70">
        <v>24414.16</v>
      </c>
      <c r="J4273" s="69" t="s">
        <v>4591</v>
      </c>
      <c r="K4273" s="69" t="s">
        <v>25702</v>
      </c>
      <c r="L4273" s="70">
        <v>24414.16</v>
      </c>
      <c r="M4273" s="69"/>
      <c r="N4273" s="69" t="s">
        <v>25701</v>
      </c>
      <c r="O4273" s="69" t="s">
        <v>25182</v>
      </c>
      <c r="P4273" s="69" t="s">
        <v>2118</v>
      </c>
      <c r="Q4273" s="69" t="s">
        <v>2118</v>
      </c>
      <c r="R4273" s="69"/>
      <c r="S4273" s="70">
        <v>24414.16</v>
      </c>
      <c r="T4273" s="70"/>
      <c r="U4273" s="69" t="s">
        <v>2529</v>
      </c>
      <c r="V4273" s="73">
        <v>45</v>
      </c>
      <c r="W4273" s="69" t="s">
        <v>2118</v>
      </c>
      <c r="X4273" s="69"/>
      <c r="Y4273" s="70"/>
      <c r="Z4273" s="69">
        <v>122.85</v>
      </c>
      <c r="AA4273" s="69" t="s">
        <v>989</v>
      </c>
      <c r="AB4273" s="69" t="s">
        <v>1144</v>
      </c>
      <c r="AC4273" s="69"/>
    </row>
    <row r="4274" spans="1:29" x14ac:dyDescent="0.25">
      <c r="A4274" s="71" t="s">
        <v>193</v>
      </c>
      <c r="B4274" s="71"/>
      <c r="C4274" s="71"/>
      <c r="D4274" s="71"/>
      <c r="E4274" s="71"/>
      <c r="F4274" s="71"/>
      <c r="G4274" s="71"/>
      <c r="H4274" s="71"/>
      <c r="I4274" s="72">
        <v>24414.16</v>
      </c>
      <c r="J4274" s="71"/>
      <c r="K4274" s="71"/>
      <c r="L4274" s="72">
        <v>24414.16</v>
      </c>
      <c r="M4274" s="72">
        <v>0</v>
      </c>
      <c r="N4274" s="71"/>
      <c r="O4274" s="71"/>
      <c r="P4274" s="71"/>
      <c r="Q4274" s="71"/>
      <c r="R4274" s="71"/>
      <c r="S4274" s="72">
        <v>24414.16</v>
      </c>
      <c r="T4274" s="72">
        <v>24414.16</v>
      </c>
      <c r="U4274" s="71"/>
      <c r="V4274" s="71"/>
      <c r="W4274" s="71"/>
      <c r="X4274" s="72">
        <v>0</v>
      </c>
      <c r="Y4274" s="72">
        <v>122.85</v>
      </c>
      <c r="Z4274" s="72">
        <v>24537.01</v>
      </c>
      <c r="AA4274" s="69"/>
      <c r="AB4274" s="69"/>
      <c r="AC4274" s="69"/>
    </row>
    <row r="4275" spans="1:29" ht="30" x14ac:dyDescent="0.25">
      <c r="A4275" s="68" t="s">
        <v>25700</v>
      </c>
      <c r="B4275" s="69" t="s">
        <v>25699</v>
      </c>
      <c r="C4275" s="69" t="s">
        <v>25698</v>
      </c>
      <c r="D4275" s="69" t="s">
        <v>4623</v>
      </c>
      <c r="E4275" s="69" t="s">
        <v>25240</v>
      </c>
      <c r="F4275" s="69" t="s">
        <v>1323</v>
      </c>
      <c r="G4275" s="69" t="s">
        <v>993</v>
      </c>
      <c r="H4275" s="69" t="s">
        <v>962</v>
      </c>
      <c r="I4275" s="70">
        <v>1430.33</v>
      </c>
      <c r="J4275" s="69" t="s">
        <v>4591</v>
      </c>
      <c r="K4275" s="69" t="s">
        <v>25697</v>
      </c>
      <c r="L4275" s="70">
        <v>1430.33</v>
      </c>
      <c r="M4275" s="69"/>
      <c r="N4275" s="69" t="s">
        <v>25696</v>
      </c>
      <c r="O4275" s="69"/>
      <c r="P4275" s="69" t="s">
        <v>1259</v>
      </c>
      <c r="Q4275" s="69" t="s">
        <v>1032</v>
      </c>
      <c r="R4275" s="69"/>
      <c r="S4275" s="70">
        <v>1430.33</v>
      </c>
      <c r="T4275" s="70"/>
      <c r="U4275" s="69" t="s">
        <v>1032</v>
      </c>
      <c r="V4275" s="73">
        <v>73</v>
      </c>
      <c r="W4275" s="69" t="s">
        <v>1032</v>
      </c>
      <c r="X4275" s="69"/>
      <c r="Y4275" s="70"/>
      <c r="Z4275" s="69">
        <v>0</v>
      </c>
      <c r="AA4275" s="69" t="s">
        <v>989</v>
      </c>
      <c r="AB4275" s="69" t="s">
        <v>1144</v>
      </c>
      <c r="AC4275" s="69"/>
    </row>
    <row r="4276" spans="1:29" x14ac:dyDescent="0.25">
      <c r="A4276" s="71" t="s">
        <v>193</v>
      </c>
      <c r="B4276" s="71"/>
      <c r="C4276" s="71"/>
      <c r="D4276" s="71"/>
      <c r="E4276" s="71"/>
      <c r="F4276" s="71"/>
      <c r="G4276" s="71"/>
      <c r="H4276" s="71"/>
      <c r="I4276" s="72">
        <v>1430.33</v>
      </c>
      <c r="J4276" s="71"/>
      <c r="K4276" s="71"/>
      <c r="L4276" s="72">
        <v>1430.33</v>
      </c>
      <c r="M4276" s="72">
        <v>0</v>
      </c>
      <c r="N4276" s="71"/>
      <c r="O4276" s="71"/>
      <c r="P4276" s="71"/>
      <c r="Q4276" s="71"/>
      <c r="R4276" s="71"/>
      <c r="S4276" s="72">
        <v>1430.33</v>
      </c>
      <c r="T4276" s="72">
        <v>1430.33</v>
      </c>
      <c r="U4276" s="71"/>
      <c r="V4276" s="71"/>
      <c r="W4276" s="71"/>
      <c r="X4276" s="72">
        <v>0</v>
      </c>
      <c r="Y4276" s="72">
        <v>0</v>
      </c>
      <c r="Z4276" s="72">
        <v>1430.33</v>
      </c>
      <c r="AA4276" s="69"/>
      <c r="AB4276" s="69"/>
      <c r="AC4276" s="69"/>
    </row>
    <row r="4277" spans="1:29" ht="50" x14ac:dyDescent="0.25">
      <c r="A4277" s="68" t="s">
        <v>25695</v>
      </c>
      <c r="B4277" s="69" t="s">
        <v>25694</v>
      </c>
      <c r="C4277" s="69" t="s">
        <v>25693</v>
      </c>
      <c r="D4277" s="69" t="s">
        <v>4623</v>
      </c>
      <c r="E4277" s="69" t="s">
        <v>22715</v>
      </c>
      <c r="F4277" s="69" t="s">
        <v>1332</v>
      </c>
      <c r="G4277" s="69" t="s">
        <v>1502</v>
      </c>
      <c r="H4277" s="69" t="s">
        <v>962</v>
      </c>
      <c r="I4277" s="70">
        <v>6306.31</v>
      </c>
      <c r="J4277" s="69" t="s">
        <v>4591</v>
      </c>
      <c r="K4277" s="69" t="s">
        <v>25692</v>
      </c>
      <c r="L4277" s="70">
        <v>6306.31</v>
      </c>
      <c r="M4277" s="69"/>
      <c r="N4277" s="69" t="s">
        <v>25691</v>
      </c>
      <c r="O4277" s="69"/>
      <c r="P4277" s="69" t="s">
        <v>1010</v>
      </c>
      <c r="Q4277" s="69" t="s">
        <v>1991</v>
      </c>
      <c r="R4277" s="69"/>
      <c r="S4277" s="70">
        <v>6306.31</v>
      </c>
      <c r="T4277" s="70"/>
      <c r="U4277" s="69" t="s">
        <v>1991</v>
      </c>
      <c r="V4277" s="73">
        <v>82</v>
      </c>
      <c r="W4277" s="69" t="s">
        <v>1991</v>
      </c>
      <c r="X4277" s="69"/>
      <c r="Y4277" s="70"/>
      <c r="Z4277" s="69">
        <v>0</v>
      </c>
      <c r="AA4277" s="69" t="s">
        <v>989</v>
      </c>
      <c r="AB4277" s="69" t="s">
        <v>1144</v>
      </c>
      <c r="AC4277" s="69"/>
    </row>
    <row r="4278" spans="1:29" x14ac:dyDescent="0.25">
      <c r="A4278" s="71" t="s">
        <v>193</v>
      </c>
      <c r="B4278" s="71"/>
      <c r="C4278" s="71"/>
      <c r="D4278" s="71"/>
      <c r="E4278" s="71"/>
      <c r="F4278" s="71"/>
      <c r="G4278" s="71"/>
      <c r="H4278" s="71"/>
      <c r="I4278" s="72">
        <v>6306.31</v>
      </c>
      <c r="J4278" s="71"/>
      <c r="K4278" s="71"/>
      <c r="L4278" s="72">
        <v>6306.31</v>
      </c>
      <c r="M4278" s="72">
        <v>0</v>
      </c>
      <c r="N4278" s="71"/>
      <c r="O4278" s="71"/>
      <c r="P4278" s="71"/>
      <c r="Q4278" s="71"/>
      <c r="R4278" s="71"/>
      <c r="S4278" s="72">
        <v>6306.31</v>
      </c>
      <c r="T4278" s="72">
        <v>6306.31</v>
      </c>
      <c r="U4278" s="71"/>
      <c r="V4278" s="71"/>
      <c r="W4278" s="71"/>
      <c r="X4278" s="72">
        <v>0</v>
      </c>
      <c r="Y4278" s="72">
        <v>0</v>
      </c>
      <c r="Z4278" s="72">
        <v>6306.31</v>
      </c>
      <c r="AA4278" s="69"/>
      <c r="AB4278" s="69"/>
      <c r="AC4278" s="69"/>
    </row>
    <row r="4279" spans="1:29" ht="20" x14ac:dyDescent="0.25">
      <c r="A4279" s="68" t="s">
        <v>25690</v>
      </c>
      <c r="B4279" s="69" t="s">
        <v>24665</v>
      </c>
      <c r="C4279" s="69" t="s">
        <v>25689</v>
      </c>
      <c r="D4279" s="69" t="s">
        <v>4611</v>
      </c>
      <c r="E4279" s="69" t="s">
        <v>23644</v>
      </c>
      <c r="F4279" s="69" t="s">
        <v>1332</v>
      </c>
      <c r="G4279" s="69" t="s">
        <v>1021</v>
      </c>
      <c r="H4279" s="69" t="s">
        <v>962</v>
      </c>
      <c r="I4279" s="70">
        <v>2307.12</v>
      </c>
      <c r="J4279" s="69" t="s">
        <v>4591</v>
      </c>
      <c r="K4279" s="69" t="s">
        <v>25688</v>
      </c>
      <c r="L4279" s="70">
        <v>2307.12</v>
      </c>
      <c r="M4279" s="69"/>
      <c r="N4279" s="69" t="s">
        <v>25687</v>
      </c>
      <c r="O4279" s="69"/>
      <c r="P4279" s="69" t="s">
        <v>1005</v>
      </c>
      <c r="Q4279" s="69" t="s">
        <v>1088</v>
      </c>
      <c r="R4279" s="69"/>
      <c r="S4279" s="70">
        <v>2307.12</v>
      </c>
      <c r="T4279" s="70"/>
      <c r="U4279" s="69" t="s">
        <v>1088</v>
      </c>
      <c r="V4279" s="73">
        <v>98</v>
      </c>
      <c r="W4279" s="69" t="s">
        <v>1088</v>
      </c>
      <c r="X4279" s="69"/>
      <c r="Y4279" s="70"/>
      <c r="Z4279" s="69">
        <v>0</v>
      </c>
      <c r="AA4279" s="69" t="s">
        <v>989</v>
      </c>
      <c r="AB4279" s="69" t="s">
        <v>1144</v>
      </c>
      <c r="AC4279" s="69"/>
    </row>
    <row r="4280" spans="1:29" x14ac:dyDescent="0.25">
      <c r="A4280" s="71" t="s">
        <v>193</v>
      </c>
      <c r="B4280" s="71"/>
      <c r="C4280" s="71"/>
      <c r="D4280" s="71"/>
      <c r="E4280" s="71"/>
      <c r="F4280" s="71"/>
      <c r="G4280" s="71"/>
      <c r="H4280" s="71"/>
      <c r="I4280" s="72">
        <v>2307.12</v>
      </c>
      <c r="J4280" s="71"/>
      <c r="K4280" s="71"/>
      <c r="L4280" s="72">
        <v>2307.12</v>
      </c>
      <c r="M4280" s="72">
        <v>0</v>
      </c>
      <c r="N4280" s="71"/>
      <c r="O4280" s="71"/>
      <c r="P4280" s="71"/>
      <c r="Q4280" s="71"/>
      <c r="R4280" s="71"/>
      <c r="S4280" s="72">
        <v>2307.12</v>
      </c>
      <c r="T4280" s="72">
        <v>2307.12</v>
      </c>
      <c r="U4280" s="71"/>
      <c r="V4280" s="71"/>
      <c r="W4280" s="71"/>
      <c r="X4280" s="72">
        <v>0</v>
      </c>
      <c r="Y4280" s="72">
        <v>0</v>
      </c>
      <c r="Z4280" s="72">
        <v>2307.12</v>
      </c>
      <c r="AA4280" s="69"/>
      <c r="AB4280" s="69"/>
      <c r="AC4280" s="69"/>
    </row>
    <row r="4281" spans="1:29" ht="20" x14ac:dyDescent="0.25">
      <c r="A4281" s="68" t="s">
        <v>25686</v>
      </c>
      <c r="B4281" s="69" t="s">
        <v>25685</v>
      </c>
      <c r="C4281" s="69" t="s">
        <v>25684</v>
      </c>
      <c r="D4281" s="69" t="s">
        <v>858</v>
      </c>
      <c r="E4281" s="69" t="s">
        <v>23644</v>
      </c>
      <c r="F4281" s="69" t="s">
        <v>961</v>
      </c>
      <c r="G4281" s="69" t="s">
        <v>1045</v>
      </c>
      <c r="H4281" s="69" t="s">
        <v>962</v>
      </c>
      <c r="I4281" s="70">
        <v>1247.6199999999999</v>
      </c>
      <c r="J4281" s="69" t="s">
        <v>4591</v>
      </c>
      <c r="K4281" s="69" t="s">
        <v>25683</v>
      </c>
      <c r="L4281" s="70">
        <v>1247.6199999999999</v>
      </c>
      <c r="M4281" s="69"/>
      <c r="N4281" s="69" t="s">
        <v>25682</v>
      </c>
      <c r="O4281" s="69"/>
      <c r="P4281" s="69" t="s">
        <v>1393</v>
      </c>
      <c r="Q4281" s="69" t="s">
        <v>1684</v>
      </c>
      <c r="R4281" s="69"/>
      <c r="S4281" s="70">
        <v>1247.6199999999999</v>
      </c>
      <c r="T4281" s="70"/>
      <c r="U4281" s="69" t="s">
        <v>1684</v>
      </c>
      <c r="V4281" s="73">
        <v>96</v>
      </c>
      <c r="W4281" s="69" t="s">
        <v>1684</v>
      </c>
      <c r="X4281" s="69"/>
      <c r="Y4281" s="70"/>
      <c r="Z4281" s="69">
        <v>0</v>
      </c>
      <c r="AA4281" s="69" t="s">
        <v>989</v>
      </c>
      <c r="AB4281" s="69" t="s">
        <v>1144</v>
      </c>
      <c r="AC4281" s="69"/>
    </row>
    <row r="4282" spans="1:29" x14ac:dyDescent="0.25">
      <c r="A4282" s="71" t="s">
        <v>193</v>
      </c>
      <c r="B4282" s="71"/>
      <c r="C4282" s="71"/>
      <c r="D4282" s="71"/>
      <c r="E4282" s="71"/>
      <c r="F4282" s="71"/>
      <c r="G4282" s="71"/>
      <c r="H4282" s="71"/>
      <c r="I4282" s="72">
        <v>1247.6199999999999</v>
      </c>
      <c r="J4282" s="71"/>
      <c r="K4282" s="71"/>
      <c r="L4282" s="72">
        <v>1247.6199999999999</v>
      </c>
      <c r="M4282" s="72">
        <v>0</v>
      </c>
      <c r="N4282" s="71"/>
      <c r="O4282" s="71"/>
      <c r="P4282" s="71"/>
      <c r="Q4282" s="71"/>
      <c r="R4282" s="71"/>
      <c r="S4282" s="72">
        <v>1247.6199999999999</v>
      </c>
      <c r="T4282" s="72">
        <v>1247.6199999999999</v>
      </c>
      <c r="U4282" s="71"/>
      <c r="V4282" s="71"/>
      <c r="W4282" s="71"/>
      <c r="X4282" s="72">
        <v>0</v>
      </c>
      <c r="Y4282" s="72">
        <v>0</v>
      </c>
      <c r="Z4282" s="72">
        <v>1247.6199999999999</v>
      </c>
      <c r="AA4282" s="69"/>
      <c r="AB4282" s="69"/>
      <c r="AC4282" s="69"/>
    </row>
    <row r="4283" spans="1:29" ht="30" x14ac:dyDescent="0.25">
      <c r="A4283" s="68" t="s">
        <v>25681</v>
      </c>
      <c r="B4283" s="69" t="s">
        <v>24665</v>
      </c>
      <c r="C4283" s="69" t="s">
        <v>25680</v>
      </c>
      <c r="D4283" s="69" t="s">
        <v>4623</v>
      </c>
      <c r="E4283" s="69" t="s">
        <v>23644</v>
      </c>
      <c r="F4283" s="69" t="s">
        <v>961</v>
      </c>
      <c r="G4283" s="69" t="s">
        <v>1502</v>
      </c>
      <c r="H4283" s="69" t="s">
        <v>962</v>
      </c>
      <c r="I4283" s="70">
        <v>4580.49</v>
      </c>
      <c r="J4283" s="69" t="s">
        <v>4591</v>
      </c>
      <c r="K4283" s="69" t="s">
        <v>25679</v>
      </c>
      <c r="L4283" s="70">
        <v>4580.49</v>
      </c>
      <c r="M4283" s="69"/>
      <c r="N4283" s="69" t="s">
        <v>25678</v>
      </c>
      <c r="O4283" s="69"/>
      <c r="P4283" s="69" t="s">
        <v>979</v>
      </c>
      <c r="Q4283" s="69" t="s">
        <v>1484</v>
      </c>
      <c r="R4283" s="69"/>
      <c r="S4283" s="70">
        <v>4580.49</v>
      </c>
      <c r="T4283" s="70"/>
      <c r="U4283" s="69" t="s">
        <v>1484</v>
      </c>
      <c r="V4283" s="73">
        <v>80</v>
      </c>
      <c r="W4283" s="69" t="s">
        <v>1484</v>
      </c>
      <c r="X4283" s="69"/>
      <c r="Y4283" s="70"/>
      <c r="Z4283" s="69">
        <v>0</v>
      </c>
      <c r="AA4283" s="69" t="s">
        <v>989</v>
      </c>
      <c r="AB4283" s="69" t="s">
        <v>1144</v>
      </c>
      <c r="AC4283" s="69"/>
    </row>
    <row r="4284" spans="1:29" x14ac:dyDescent="0.25">
      <c r="A4284" s="71" t="s">
        <v>193</v>
      </c>
      <c r="B4284" s="71"/>
      <c r="C4284" s="71"/>
      <c r="D4284" s="71"/>
      <c r="E4284" s="71"/>
      <c r="F4284" s="71"/>
      <c r="G4284" s="71"/>
      <c r="H4284" s="71"/>
      <c r="I4284" s="72">
        <v>4580.49</v>
      </c>
      <c r="J4284" s="71"/>
      <c r="K4284" s="71"/>
      <c r="L4284" s="72">
        <v>4580.49</v>
      </c>
      <c r="M4284" s="72">
        <v>0</v>
      </c>
      <c r="N4284" s="71"/>
      <c r="O4284" s="71"/>
      <c r="P4284" s="71"/>
      <c r="Q4284" s="71"/>
      <c r="R4284" s="71"/>
      <c r="S4284" s="72">
        <v>4580.49</v>
      </c>
      <c r="T4284" s="72">
        <v>4580.49</v>
      </c>
      <c r="U4284" s="71"/>
      <c r="V4284" s="71"/>
      <c r="W4284" s="71"/>
      <c r="X4284" s="72">
        <v>0</v>
      </c>
      <c r="Y4284" s="72">
        <v>0</v>
      </c>
      <c r="Z4284" s="72">
        <v>4580.49</v>
      </c>
      <c r="AA4284" s="69"/>
      <c r="AB4284" s="69"/>
      <c r="AC4284" s="69"/>
    </row>
    <row r="4285" spans="1:29" ht="30" x14ac:dyDescent="0.25">
      <c r="A4285" s="68" t="s">
        <v>25677</v>
      </c>
      <c r="B4285" s="69" t="s">
        <v>25676</v>
      </c>
      <c r="C4285" s="69" t="s">
        <v>25675</v>
      </c>
      <c r="D4285" s="69" t="s">
        <v>4746</v>
      </c>
      <c r="E4285" s="69" t="s">
        <v>23644</v>
      </c>
      <c r="F4285" s="69" t="s">
        <v>1173</v>
      </c>
      <c r="G4285" s="69" t="s">
        <v>1003</v>
      </c>
      <c r="H4285" s="69" t="s">
        <v>962</v>
      </c>
      <c r="I4285" s="70">
        <v>4459.4399999999996</v>
      </c>
      <c r="J4285" s="69" t="s">
        <v>4591</v>
      </c>
      <c r="K4285" s="69" t="s">
        <v>25674</v>
      </c>
      <c r="L4285" s="70">
        <v>4459.4399999999996</v>
      </c>
      <c r="M4285" s="69"/>
      <c r="N4285" s="69" t="s">
        <v>25673</v>
      </c>
      <c r="O4285" s="69"/>
      <c r="P4285" s="69" t="s">
        <v>1157</v>
      </c>
      <c r="Q4285" s="69" t="s">
        <v>1021</v>
      </c>
      <c r="R4285" s="69"/>
      <c r="S4285" s="70">
        <v>4459.4399999999996</v>
      </c>
      <c r="T4285" s="70"/>
      <c r="U4285" s="69" t="s">
        <v>1021</v>
      </c>
      <c r="V4285" s="73">
        <v>28</v>
      </c>
      <c r="W4285" s="69" t="s">
        <v>1021</v>
      </c>
      <c r="X4285" s="69"/>
      <c r="Y4285" s="70"/>
      <c r="Z4285" s="69">
        <v>0</v>
      </c>
      <c r="AA4285" s="69" t="s">
        <v>989</v>
      </c>
      <c r="AB4285" s="69" t="s">
        <v>1144</v>
      </c>
      <c r="AC4285" s="69"/>
    </row>
    <row r="4286" spans="1:29" x14ac:dyDescent="0.25">
      <c r="A4286" s="71" t="s">
        <v>193</v>
      </c>
      <c r="B4286" s="71"/>
      <c r="C4286" s="71"/>
      <c r="D4286" s="71"/>
      <c r="E4286" s="71"/>
      <c r="F4286" s="71"/>
      <c r="G4286" s="71"/>
      <c r="H4286" s="71"/>
      <c r="I4286" s="72">
        <v>4459.4399999999996</v>
      </c>
      <c r="J4286" s="71"/>
      <c r="K4286" s="71"/>
      <c r="L4286" s="72">
        <v>4459.4399999999996</v>
      </c>
      <c r="M4286" s="72">
        <v>0</v>
      </c>
      <c r="N4286" s="71"/>
      <c r="O4286" s="71"/>
      <c r="P4286" s="71"/>
      <c r="Q4286" s="71"/>
      <c r="R4286" s="71"/>
      <c r="S4286" s="72">
        <v>4459.4399999999996</v>
      </c>
      <c r="T4286" s="72">
        <v>4459.4399999999996</v>
      </c>
      <c r="U4286" s="71"/>
      <c r="V4286" s="71"/>
      <c r="W4286" s="71"/>
      <c r="X4286" s="72">
        <v>0</v>
      </c>
      <c r="Y4286" s="72">
        <v>0</v>
      </c>
      <c r="Z4286" s="72">
        <v>4459.4399999999996</v>
      </c>
      <c r="AA4286" s="69"/>
      <c r="AB4286" s="69"/>
      <c r="AC4286" s="69"/>
    </row>
    <row r="4287" spans="1:29" ht="20" x14ac:dyDescent="0.25">
      <c r="A4287" s="68" t="s">
        <v>25672</v>
      </c>
      <c r="B4287" s="69" t="s">
        <v>25387</v>
      </c>
      <c r="C4287" s="69" t="s">
        <v>25671</v>
      </c>
      <c r="D4287" s="69" t="s">
        <v>1876</v>
      </c>
      <c r="E4287" s="69" t="s">
        <v>25240</v>
      </c>
      <c r="F4287" s="69" t="s">
        <v>1173</v>
      </c>
      <c r="G4287" s="69" t="s">
        <v>5714</v>
      </c>
      <c r="H4287" s="69" t="s">
        <v>962</v>
      </c>
      <c r="I4287" s="70">
        <v>2926.33</v>
      </c>
      <c r="J4287" s="69" t="s">
        <v>4591</v>
      </c>
      <c r="K4287" s="69" t="s">
        <v>25670</v>
      </c>
      <c r="L4287" s="70">
        <v>2926.33</v>
      </c>
      <c r="M4287" s="69"/>
      <c r="N4287" s="69" t="s">
        <v>25669</v>
      </c>
      <c r="O4287" s="69"/>
      <c r="P4287" s="69" t="s">
        <v>2050</v>
      </c>
      <c r="Q4287" s="69" t="s">
        <v>1097</v>
      </c>
      <c r="R4287" s="69"/>
      <c r="S4287" s="70">
        <v>2926.33</v>
      </c>
      <c r="T4287" s="70"/>
      <c r="U4287" s="69" t="s">
        <v>1097</v>
      </c>
      <c r="V4287" s="73">
        <v>88</v>
      </c>
      <c r="W4287" s="69" t="s">
        <v>1097</v>
      </c>
      <c r="X4287" s="69"/>
      <c r="Y4287" s="70"/>
      <c r="Z4287" s="69">
        <v>0</v>
      </c>
      <c r="AA4287" s="69" t="s">
        <v>989</v>
      </c>
      <c r="AB4287" s="69" t="s">
        <v>1144</v>
      </c>
      <c r="AC4287" s="69"/>
    </row>
    <row r="4288" spans="1:29" x14ac:dyDescent="0.25">
      <c r="A4288" s="71" t="s">
        <v>193</v>
      </c>
      <c r="B4288" s="71"/>
      <c r="C4288" s="71"/>
      <c r="D4288" s="71"/>
      <c r="E4288" s="71"/>
      <c r="F4288" s="71"/>
      <c r="G4288" s="71"/>
      <c r="H4288" s="71"/>
      <c r="I4288" s="72">
        <v>2926.33</v>
      </c>
      <c r="J4288" s="71"/>
      <c r="K4288" s="71"/>
      <c r="L4288" s="72">
        <v>2926.33</v>
      </c>
      <c r="M4288" s="72">
        <v>0</v>
      </c>
      <c r="N4288" s="71"/>
      <c r="O4288" s="71"/>
      <c r="P4288" s="71"/>
      <c r="Q4288" s="71"/>
      <c r="R4288" s="71"/>
      <c r="S4288" s="72">
        <v>2926.33</v>
      </c>
      <c r="T4288" s="72">
        <v>2926.33</v>
      </c>
      <c r="U4288" s="71"/>
      <c r="V4288" s="71"/>
      <c r="W4288" s="71"/>
      <c r="X4288" s="72">
        <v>0</v>
      </c>
      <c r="Y4288" s="72">
        <v>0</v>
      </c>
      <c r="Z4288" s="72">
        <v>2926.33</v>
      </c>
      <c r="AA4288" s="69"/>
      <c r="AB4288" s="69"/>
      <c r="AC4288" s="69"/>
    </row>
    <row r="4289" spans="1:29" ht="30" x14ac:dyDescent="0.25">
      <c r="A4289" s="68" t="s">
        <v>25668</v>
      </c>
      <c r="B4289" s="69" t="s">
        <v>25667</v>
      </c>
      <c r="C4289" s="69" t="s">
        <v>25666</v>
      </c>
      <c r="D4289" s="69" t="s">
        <v>21039</v>
      </c>
      <c r="E4289" s="69" t="s">
        <v>24162</v>
      </c>
      <c r="F4289" s="69" t="s">
        <v>2718</v>
      </c>
      <c r="G4289" s="69" t="s">
        <v>1021</v>
      </c>
      <c r="H4289" s="69" t="s">
        <v>962</v>
      </c>
      <c r="I4289" s="70">
        <v>18408.240000000002</v>
      </c>
      <c r="J4289" s="69" t="s">
        <v>4591</v>
      </c>
      <c r="K4289" s="69" t="s">
        <v>25665</v>
      </c>
      <c r="L4289" s="70">
        <v>18408.240000000002</v>
      </c>
      <c r="M4289" s="69"/>
      <c r="N4289" s="69" t="s">
        <v>25664</v>
      </c>
      <c r="O4289" s="69" t="s">
        <v>25664</v>
      </c>
      <c r="P4289" s="69" t="s">
        <v>1669</v>
      </c>
      <c r="Q4289" s="69" t="s">
        <v>1211</v>
      </c>
      <c r="R4289" s="69"/>
      <c r="S4289" s="70">
        <v>18408.240000000002</v>
      </c>
      <c r="T4289" s="70"/>
      <c r="U4289" s="69" t="s">
        <v>2118</v>
      </c>
      <c r="V4289" s="73">
        <v>29</v>
      </c>
      <c r="W4289" s="69" t="s">
        <v>1669</v>
      </c>
      <c r="X4289" s="69"/>
      <c r="Y4289" s="70"/>
      <c r="Z4289" s="69">
        <v>57.04</v>
      </c>
      <c r="AA4289" s="69" t="s">
        <v>989</v>
      </c>
      <c r="AB4289" s="69" t="s">
        <v>1144</v>
      </c>
      <c r="AC4289" s="69"/>
    </row>
    <row r="4290" spans="1:29" x14ac:dyDescent="0.25">
      <c r="A4290" s="71" t="s">
        <v>193</v>
      </c>
      <c r="B4290" s="71"/>
      <c r="C4290" s="71"/>
      <c r="D4290" s="71"/>
      <c r="E4290" s="71"/>
      <c r="F4290" s="71"/>
      <c r="G4290" s="71"/>
      <c r="H4290" s="71"/>
      <c r="I4290" s="72">
        <v>18408.240000000002</v>
      </c>
      <c r="J4290" s="71"/>
      <c r="K4290" s="71"/>
      <c r="L4290" s="72">
        <v>18408.240000000002</v>
      </c>
      <c r="M4290" s="72">
        <v>0</v>
      </c>
      <c r="N4290" s="71"/>
      <c r="O4290" s="71"/>
      <c r="P4290" s="71"/>
      <c r="Q4290" s="71"/>
      <c r="R4290" s="71"/>
      <c r="S4290" s="72">
        <v>18408.240000000002</v>
      </c>
      <c r="T4290" s="72">
        <v>18408.240000000002</v>
      </c>
      <c r="U4290" s="71"/>
      <c r="V4290" s="71"/>
      <c r="W4290" s="71"/>
      <c r="X4290" s="72">
        <v>0</v>
      </c>
      <c r="Y4290" s="72">
        <v>57.04</v>
      </c>
      <c r="Z4290" s="72">
        <v>18465.280000000002</v>
      </c>
      <c r="AA4290" s="69"/>
      <c r="AB4290" s="69"/>
      <c r="AC4290" s="69"/>
    </row>
    <row r="4291" spans="1:29" ht="20" x14ac:dyDescent="0.25">
      <c r="A4291" s="68" t="s">
        <v>25663</v>
      </c>
      <c r="B4291" s="69" t="s">
        <v>25634</v>
      </c>
      <c r="C4291" s="69" t="s">
        <v>25662</v>
      </c>
      <c r="D4291" s="69" t="s">
        <v>1876</v>
      </c>
      <c r="E4291" s="69" t="s">
        <v>23644</v>
      </c>
      <c r="F4291" s="69" t="s">
        <v>2718</v>
      </c>
      <c r="G4291" s="69" t="s">
        <v>1021</v>
      </c>
      <c r="H4291" s="69" t="s">
        <v>962</v>
      </c>
      <c r="I4291" s="70">
        <v>2103.6799999999998</v>
      </c>
      <c r="J4291" s="69" t="s">
        <v>4591</v>
      </c>
      <c r="K4291" s="69" t="s">
        <v>25661</v>
      </c>
      <c r="L4291" s="70">
        <v>2103.6799999999998</v>
      </c>
      <c r="M4291" s="69"/>
      <c r="N4291" s="69" t="s">
        <v>25660</v>
      </c>
      <c r="O4291" s="69"/>
      <c r="P4291" s="69" t="s">
        <v>1889</v>
      </c>
      <c r="Q4291" s="69" t="s">
        <v>1741</v>
      </c>
      <c r="R4291" s="69"/>
      <c r="S4291" s="70">
        <v>2103.6799999999998</v>
      </c>
      <c r="T4291" s="70"/>
      <c r="U4291" s="69" t="s">
        <v>1741</v>
      </c>
      <c r="V4291" s="73">
        <v>74</v>
      </c>
      <c r="W4291" s="69" t="s">
        <v>1741</v>
      </c>
      <c r="X4291" s="69"/>
      <c r="Y4291" s="70"/>
      <c r="Z4291" s="69">
        <v>0</v>
      </c>
      <c r="AA4291" s="69" t="s">
        <v>989</v>
      </c>
      <c r="AB4291" s="69" t="s">
        <v>1144</v>
      </c>
      <c r="AC4291" s="69"/>
    </row>
    <row r="4292" spans="1:29" x14ac:dyDescent="0.25">
      <c r="A4292" s="71" t="s">
        <v>193</v>
      </c>
      <c r="B4292" s="71"/>
      <c r="C4292" s="71"/>
      <c r="D4292" s="71"/>
      <c r="E4292" s="71"/>
      <c r="F4292" s="71"/>
      <c r="G4292" s="71"/>
      <c r="H4292" s="71"/>
      <c r="I4292" s="72">
        <v>2103.6799999999998</v>
      </c>
      <c r="J4292" s="71"/>
      <c r="K4292" s="71"/>
      <c r="L4292" s="72">
        <v>2103.6799999999998</v>
      </c>
      <c r="M4292" s="72">
        <v>0</v>
      </c>
      <c r="N4292" s="71"/>
      <c r="O4292" s="71"/>
      <c r="P4292" s="71"/>
      <c r="Q4292" s="71"/>
      <c r="R4292" s="71"/>
      <c r="S4292" s="72">
        <v>2103.6799999999998</v>
      </c>
      <c r="T4292" s="72">
        <v>2103.6799999999998</v>
      </c>
      <c r="U4292" s="71"/>
      <c r="V4292" s="71"/>
      <c r="W4292" s="71"/>
      <c r="X4292" s="72">
        <v>0</v>
      </c>
      <c r="Y4292" s="72">
        <v>0</v>
      </c>
      <c r="Z4292" s="72">
        <v>2103.6799999999998</v>
      </c>
      <c r="AA4292" s="69"/>
      <c r="AB4292" s="69"/>
      <c r="AC4292" s="69"/>
    </row>
    <row r="4293" spans="1:29" ht="40" x14ac:dyDescent="0.25">
      <c r="A4293" s="68" t="s">
        <v>25659</v>
      </c>
      <c r="B4293" s="69" t="s">
        <v>25658</v>
      </c>
      <c r="C4293" s="69" t="s">
        <v>25657</v>
      </c>
      <c r="D4293" s="69" t="s">
        <v>9164</v>
      </c>
      <c r="E4293" s="69" t="s">
        <v>24913</v>
      </c>
      <c r="F4293" s="69" t="s">
        <v>2718</v>
      </c>
      <c r="G4293" s="69" t="s">
        <v>1021</v>
      </c>
      <c r="H4293" s="69" t="s">
        <v>962</v>
      </c>
      <c r="I4293" s="70">
        <v>10051.75</v>
      </c>
      <c r="J4293" s="69" t="s">
        <v>4591</v>
      </c>
      <c r="K4293" s="69" t="s">
        <v>25656</v>
      </c>
      <c r="L4293" s="70">
        <v>10051.75</v>
      </c>
      <c r="M4293" s="69"/>
      <c r="N4293" s="69" t="s">
        <v>25655</v>
      </c>
      <c r="O4293" s="69"/>
      <c r="P4293" s="69" t="s">
        <v>1270</v>
      </c>
      <c r="Q4293" s="69" t="s">
        <v>1286</v>
      </c>
      <c r="R4293" s="69"/>
      <c r="S4293" s="70">
        <v>10051.75</v>
      </c>
      <c r="T4293" s="70"/>
      <c r="U4293" s="69" t="s">
        <v>1286</v>
      </c>
      <c r="V4293" s="73">
        <v>130</v>
      </c>
      <c r="W4293" s="69" t="s">
        <v>1286</v>
      </c>
      <c r="X4293" s="69"/>
      <c r="Y4293" s="70"/>
      <c r="Z4293" s="69">
        <v>46.08</v>
      </c>
      <c r="AA4293" s="69" t="s">
        <v>989</v>
      </c>
      <c r="AB4293" s="69" t="s">
        <v>1144</v>
      </c>
      <c r="AC4293" s="69"/>
    </row>
    <row r="4294" spans="1:29" x14ac:dyDescent="0.25">
      <c r="A4294" s="71" t="s">
        <v>193</v>
      </c>
      <c r="B4294" s="71"/>
      <c r="C4294" s="71"/>
      <c r="D4294" s="71"/>
      <c r="E4294" s="71"/>
      <c r="F4294" s="71"/>
      <c r="G4294" s="71"/>
      <c r="H4294" s="71"/>
      <c r="I4294" s="72">
        <v>10051.75</v>
      </c>
      <c r="J4294" s="71"/>
      <c r="K4294" s="71"/>
      <c r="L4294" s="72">
        <v>10051.75</v>
      </c>
      <c r="M4294" s="72">
        <v>0</v>
      </c>
      <c r="N4294" s="71"/>
      <c r="O4294" s="71"/>
      <c r="P4294" s="71"/>
      <c r="Q4294" s="71"/>
      <c r="R4294" s="71"/>
      <c r="S4294" s="72">
        <v>10051.75</v>
      </c>
      <c r="T4294" s="72">
        <v>10051.75</v>
      </c>
      <c r="U4294" s="71"/>
      <c r="V4294" s="71"/>
      <c r="W4294" s="71"/>
      <c r="X4294" s="72">
        <v>0</v>
      </c>
      <c r="Y4294" s="72">
        <v>46.08</v>
      </c>
      <c r="Z4294" s="72">
        <v>10097.83</v>
      </c>
      <c r="AA4294" s="69"/>
      <c r="AB4294" s="69"/>
      <c r="AC4294" s="69"/>
    </row>
    <row r="4295" spans="1:29" ht="40" x14ac:dyDescent="0.25">
      <c r="A4295" s="68" t="s">
        <v>25654</v>
      </c>
      <c r="B4295" s="69" t="s">
        <v>25653</v>
      </c>
      <c r="C4295" s="69" t="s">
        <v>25652</v>
      </c>
      <c r="D4295" s="69" t="s">
        <v>9530</v>
      </c>
      <c r="E4295" s="69" t="s">
        <v>22715</v>
      </c>
      <c r="F4295" s="69" t="s">
        <v>1311</v>
      </c>
      <c r="G4295" s="69" t="s">
        <v>1021</v>
      </c>
      <c r="H4295" s="69" t="s">
        <v>962</v>
      </c>
      <c r="I4295" s="70">
        <v>41201.82</v>
      </c>
      <c r="J4295" s="69" t="s">
        <v>4591</v>
      </c>
      <c r="K4295" s="69" t="s">
        <v>25651</v>
      </c>
      <c r="L4295" s="70">
        <v>41201.82</v>
      </c>
      <c r="M4295" s="69"/>
      <c r="N4295" s="69" t="s">
        <v>25650</v>
      </c>
      <c r="O4295" s="69" t="s">
        <v>25650</v>
      </c>
      <c r="P4295" s="69" t="s">
        <v>1030</v>
      </c>
      <c r="Q4295" s="69" t="s">
        <v>2136</v>
      </c>
      <c r="R4295" s="69"/>
      <c r="S4295" s="70">
        <v>41201.82</v>
      </c>
      <c r="T4295" s="70"/>
      <c r="U4295" s="69" t="s">
        <v>2118</v>
      </c>
      <c r="V4295" s="73">
        <v>109</v>
      </c>
      <c r="W4295" s="69" t="s">
        <v>2831</v>
      </c>
      <c r="X4295" s="69"/>
      <c r="Y4295" s="70"/>
      <c r="Z4295" s="69">
        <v>209.56</v>
      </c>
      <c r="AA4295" s="69" t="s">
        <v>989</v>
      </c>
      <c r="AB4295" s="69" t="s">
        <v>1144</v>
      </c>
      <c r="AC4295" s="69"/>
    </row>
    <row r="4296" spans="1:29" x14ac:dyDescent="0.25">
      <c r="A4296" s="71" t="s">
        <v>193</v>
      </c>
      <c r="B4296" s="71"/>
      <c r="C4296" s="71"/>
      <c r="D4296" s="71"/>
      <c r="E4296" s="71"/>
      <c r="F4296" s="71"/>
      <c r="G4296" s="71"/>
      <c r="H4296" s="71"/>
      <c r="I4296" s="72">
        <v>41201.82</v>
      </c>
      <c r="J4296" s="71"/>
      <c r="K4296" s="71"/>
      <c r="L4296" s="72">
        <v>41201.82</v>
      </c>
      <c r="M4296" s="72">
        <v>0</v>
      </c>
      <c r="N4296" s="71"/>
      <c r="O4296" s="71"/>
      <c r="P4296" s="71"/>
      <c r="Q4296" s="71"/>
      <c r="R4296" s="71"/>
      <c r="S4296" s="72">
        <v>41201.82</v>
      </c>
      <c r="T4296" s="72">
        <v>41201.82</v>
      </c>
      <c r="U4296" s="71"/>
      <c r="V4296" s="71"/>
      <c r="W4296" s="71"/>
      <c r="X4296" s="72">
        <v>0</v>
      </c>
      <c r="Y4296" s="72">
        <v>209.56</v>
      </c>
      <c r="Z4296" s="72">
        <v>41411.379999999997</v>
      </c>
      <c r="AA4296" s="69"/>
      <c r="AB4296" s="69"/>
      <c r="AC4296" s="69"/>
    </row>
    <row r="4297" spans="1:29" ht="20" x14ac:dyDescent="0.25">
      <c r="A4297" s="68" t="s">
        <v>25649</v>
      </c>
      <c r="B4297" s="69" t="s">
        <v>25648</v>
      </c>
      <c r="C4297" s="69" t="s">
        <v>25647</v>
      </c>
      <c r="D4297" s="69" t="s">
        <v>883</v>
      </c>
      <c r="E4297" s="69" t="s">
        <v>25240</v>
      </c>
      <c r="F4297" s="69" t="s">
        <v>1311</v>
      </c>
      <c r="G4297" s="69" t="s">
        <v>1021</v>
      </c>
      <c r="H4297" s="69" t="s">
        <v>962</v>
      </c>
      <c r="I4297" s="70">
        <v>1652.2</v>
      </c>
      <c r="J4297" s="69" t="s">
        <v>4591</v>
      </c>
      <c r="K4297" s="69" t="s">
        <v>25646</v>
      </c>
      <c r="L4297" s="70">
        <v>1652.2</v>
      </c>
      <c r="M4297" s="69"/>
      <c r="N4297" s="69" t="s">
        <v>25645</v>
      </c>
      <c r="O4297" s="69"/>
      <c r="P4297" s="69" t="s">
        <v>1616</v>
      </c>
      <c r="Q4297" s="69" t="s">
        <v>2164</v>
      </c>
      <c r="R4297" s="69"/>
      <c r="S4297" s="70">
        <v>1652.2</v>
      </c>
      <c r="T4297" s="70"/>
      <c r="U4297" s="69" t="s">
        <v>2164</v>
      </c>
      <c r="V4297" s="73">
        <v>90</v>
      </c>
      <c r="W4297" s="69" t="s">
        <v>2164</v>
      </c>
      <c r="X4297" s="69"/>
      <c r="Y4297" s="70"/>
      <c r="Z4297" s="69">
        <v>0</v>
      </c>
      <c r="AA4297" s="69" t="s">
        <v>989</v>
      </c>
      <c r="AB4297" s="69" t="s">
        <v>1144</v>
      </c>
      <c r="AC4297" s="69"/>
    </row>
    <row r="4298" spans="1:29" x14ac:dyDescent="0.25">
      <c r="A4298" s="71" t="s">
        <v>193</v>
      </c>
      <c r="B4298" s="71"/>
      <c r="C4298" s="71"/>
      <c r="D4298" s="71"/>
      <c r="E4298" s="71"/>
      <c r="F4298" s="71"/>
      <c r="G4298" s="71"/>
      <c r="H4298" s="71"/>
      <c r="I4298" s="72">
        <v>1652.2</v>
      </c>
      <c r="J4298" s="71"/>
      <c r="K4298" s="71"/>
      <c r="L4298" s="72">
        <v>1652.2</v>
      </c>
      <c r="M4298" s="72">
        <v>0</v>
      </c>
      <c r="N4298" s="71"/>
      <c r="O4298" s="71"/>
      <c r="P4298" s="71"/>
      <c r="Q4298" s="71"/>
      <c r="R4298" s="71"/>
      <c r="S4298" s="72">
        <v>1652.2</v>
      </c>
      <c r="T4298" s="72">
        <v>1652.2</v>
      </c>
      <c r="U4298" s="71"/>
      <c r="V4298" s="71"/>
      <c r="W4298" s="71"/>
      <c r="X4298" s="72">
        <v>0</v>
      </c>
      <c r="Y4298" s="72">
        <v>0</v>
      </c>
      <c r="Z4298" s="72">
        <v>1652.2</v>
      </c>
      <c r="AA4298" s="69"/>
      <c r="AB4298" s="69"/>
      <c r="AC4298" s="69"/>
    </row>
    <row r="4299" spans="1:29" ht="40" x14ac:dyDescent="0.25">
      <c r="A4299" s="68" t="s">
        <v>25644</v>
      </c>
      <c r="B4299" s="69" t="s">
        <v>25275</v>
      </c>
      <c r="C4299" s="69" t="s">
        <v>25643</v>
      </c>
      <c r="D4299" s="69" t="s">
        <v>890</v>
      </c>
      <c r="E4299" s="69" t="s">
        <v>24496</v>
      </c>
      <c r="F4299" s="69" t="s">
        <v>1312</v>
      </c>
      <c r="G4299" s="69" t="s">
        <v>1021</v>
      </c>
      <c r="H4299" s="69" t="s">
        <v>962</v>
      </c>
      <c r="I4299" s="70">
        <v>297.89</v>
      </c>
      <c r="J4299" s="69" t="s">
        <v>4591</v>
      </c>
      <c r="K4299" s="69" t="s">
        <v>25642</v>
      </c>
      <c r="L4299" s="70">
        <v>297.89</v>
      </c>
      <c r="M4299" s="69"/>
      <c r="N4299" s="69" t="s">
        <v>25641</v>
      </c>
      <c r="O4299" s="69"/>
      <c r="P4299" s="69" t="s">
        <v>1563</v>
      </c>
      <c r="Q4299" s="69" t="s">
        <v>1685</v>
      </c>
      <c r="R4299" s="69"/>
      <c r="S4299" s="70">
        <v>297.89</v>
      </c>
      <c r="T4299" s="70"/>
      <c r="U4299" s="69" t="s">
        <v>1685</v>
      </c>
      <c r="V4299" s="73">
        <v>65</v>
      </c>
      <c r="W4299" s="69" t="s">
        <v>1685</v>
      </c>
      <c r="X4299" s="69"/>
      <c r="Y4299" s="70"/>
      <c r="Z4299" s="69">
        <v>0</v>
      </c>
      <c r="AA4299" s="69" t="s">
        <v>989</v>
      </c>
      <c r="AB4299" s="69" t="s">
        <v>1144</v>
      </c>
      <c r="AC4299" s="69"/>
    </row>
    <row r="4300" spans="1:29" x14ac:dyDescent="0.25">
      <c r="A4300" s="71" t="s">
        <v>193</v>
      </c>
      <c r="B4300" s="71"/>
      <c r="C4300" s="71"/>
      <c r="D4300" s="71"/>
      <c r="E4300" s="71"/>
      <c r="F4300" s="71"/>
      <c r="G4300" s="71"/>
      <c r="H4300" s="71"/>
      <c r="I4300" s="72">
        <v>297.89</v>
      </c>
      <c r="J4300" s="71"/>
      <c r="K4300" s="71"/>
      <c r="L4300" s="72">
        <v>297.89</v>
      </c>
      <c r="M4300" s="72">
        <v>0</v>
      </c>
      <c r="N4300" s="71"/>
      <c r="O4300" s="71"/>
      <c r="P4300" s="71"/>
      <c r="Q4300" s="71"/>
      <c r="R4300" s="71"/>
      <c r="S4300" s="72">
        <v>297.89</v>
      </c>
      <c r="T4300" s="72">
        <v>297.89</v>
      </c>
      <c r="U4300" s="71"/>
      <c r="V4300" s="71"/>
      <c r="W4300" s="71"/>
      <c r="X4300" s="72">
        <v>0</v>
      </c>
      <c r="Y4300" s="72">
        <v>0</v>
      </c>
      <c r="Z4300" s="72">
        <v>297.89</v>
      </c>
      <c r="AA4300" s="69"/>
      <c r="AB4300" s="69"/>
      <c r="AC4300" s="69"/>
    </row>
    <row r="4301" spans="1:29" ht="60" x14ac:dyDescent="0.25">
      <c r="A4301" s="68" t="s">
        <v>25640</v>
      </c>
      <c r="B4301" s="69" t="s">
        <v>25639</v>
      </c>
      <c r="C4301" s="69" t="s">
        <v>25638</v>
      </c>
      <c r="D4301" s="69" t="s">
        <v>890</v>
      </c>
      <c r="E4301" s="69" t="s">
        <v>24913</v>
      </c>
      <c r="F4301" s="69" t="s">
        <v>1312</v>
      </c>
      <c r="G4301" s="69" t="s">
        <v>1021</v>
      </c>
      <c r="H4301" s="69" t="s">
        <v>962</v>
      </c>
      <c r="I4301" s="70">
        <v>7639.4</v>
      </c>
      <c r="J4301" s="69" t="s">
        <v>4591</v>
      </c>
      <c r="K4301" s="69" t="s">
        <v>25637</v>
      </c>
      <c r="L4301" s="70">
        <v>7639.4</v>
      </c>
      <c r="M4301" s="69"/>
      <c r="N4301" s="69" t="s">
        <v>25636</v>
      </c>
      <c r="O4301" s="69"/>
      <c r="P4301" s="69" t="s">
        <v>1620</v>
      </c>
      <c r="Q4301" s="69" t="s">
        <v>1040</v>
      </c>
      <c r="R4301" s="69"/>
      <c r="S4301" s="70">
        <v>7639.4</v>
      </c>
      <c r="T4301" s="70"/>
      <c r="U4301" s="69" t="s">
        <v>1040</v>
      </c>
      <c r="V4301" s="73">
        <v>53</v>
      </c>
      <c r="W4301" s="69" t="s">
        <v>1040</v>
      </c>
      <c r="X4301" s="69"/>
      <c r="Y4301" s="70"/>
      <c r="Z4301" s="69">
        <v>0</v>
      </c>
      <c r="AA4301" s="69" t="s">
        <v>989</v>
      </c>
      <c r="AB4301" s="69" t="s">
        <v>1144</v>
      </c>
      <c r="AC4301" s="69"/>
    </row>
    <row r="4302" spans="1:29" x14ac:dyDescent="0.25">
      <c r="A4302" s="71" t="s">
        <v>193</v>
      </c>
      <c r="B4302" s="71"/>
      <c r="C4302" s="71"/>
      <c r="D4302" s="71"/>
      <c r="E4302" s="71"/>
      <c r="F4302" s="71"/>
      <c r="G4302" s="71"/>
      <c r="H4302" s="71"/>
      <c r="I4302" s="72">
        <v>7639.4</v>
      </c>
      <c r="J4302" s="71"/>
      <c r="K4302" s="71"/>
      <c r="L4302" s="72">
        <v>7639.4</v>
      </c>
      <c r="M4302" s="72">
        <v>0</v>
      </c>
      <c r="N4302" s="71"/>
      <c r="O4302" s="71"/>
      <c r="P4302" s="71"/>
      <c r="Q4302" s="71"/>
      <c r="R4302" s="71"/>
      <c r="S4302" s="72">
        <v>7639.4</v>
      </c>
      <c r="T4302" s="72">
        <v>7639.4</v>
      </c>
      <c r="U4302" s="71"/>
      <c r="V4302" s="71"/>
      <c r="W4302" s="71"/>
      <c r="X4302" s="72">
        <v>0</v>
      </c>
      <c r="Y4302" s="72">
        <v>0</v>
      </c>
      <c r="Z4302" s="72">
        <v>7639.4</v>
      </c>
      <c r="AA4302" s="69"/>
      <c r="AB4302" s="69"/>
      <c r="AC4302" s="69"/>
    </row>
    <row r="4303" spans="1:29" ht="20" x14ac:dyDescent="0.25">
      <c r="A4303" s="68" t="s">
        <v>25635</v>
      </c>
      <c r="B4303" s="69" t="s">
        <v>25634</v>
      </c>
      <c r="C4303" s="69" t="s">
        <v>25633</v>
      </c>
      <c r="D4303" s="69" t="s">
        <v>1876</v>
      </c>
      <c r="E4303" s="69" t="s">
        <v>23644</v>
      </c>
      <c r="F4303" s="69" t="s">
        <v>1312</v>
      </c>
      <c r="G4303" s="69" t="s">
        <v>1021</v>
      </c>
      <c r="H4303" s="69" t="s">
        <v>962</v>
      </c>
      <c r="I4303" s="70">
        <v>1950.6</v>
      </c>
      <c r="J4303" s="69" t="s">
        <v>4591</v>
      </c>
      <c r="K4303" s="69" t="s">
        <v>25632</v>
      </c>
      <c r="L4303" s="70">
        <v>1950.6</v>
      </c>
      <c r="M4303" s="69"/>
      <c r="N4303" s="69" t="s">
        <v>25631</v>
      </c>
      <c r="O4303" s="69"/>
      <c r="P4303" s="69" t="s">
        <v>2017</v>
      </c>
      <c r="Q4303" s="69" t="s">
        <v>2342</v>
      </c>
      <c r="R4303" s="69"/>
      <c r="S4303" s="70">
        <v>1950.6</v>
      </c>
      <c r="T4303" s="70"/>
      <c r="U4303" s="69" t="s">
        <v>2342</v>
      </c>
      <c r="V4303" s="73">
        <v>88</v>
      </c>
      <c r="W4303" s="69" t="s">
        <v>2342</v>
      </c>
      <c r="X4303" s="69"/>
      <c r="Y4303" s="70"/>
      <c r="Z4303" s="69">
        <v>0</v>
      </c>
      <c r="AA4303" s="69" t="s">
        <v>989</v>
      </c>
      <c r="AB4303" s="69" t="s">
        <v>1144</v>
      </c>
      <c r="AC4303" s="69"/>
    </row>
    <row r="4304" spans="1:29" x14ac:dyDescent="0.25">
      <c r="A4304" s="71" t="s">
        <v>193</v>
      </c>
      <c r="B4304" s="71"/>
      <c r="C4304" s="71"/>
      <c r="D4304" s="71"/>
      <c r="E4304" s="71"/>
      <c r="F4304" s="71"/>
      <c r="G4304" s="71"/>
      <c r="H4304" s="71"/>
      <c r="I4304" s="72">
        <v>1950.6</v>
      </c>
      <c r="J4304" s="71"/>
      <c r="K4304" s="71"/>
      <c r="L4304" s="72">
        <v>1950.6</v>
      </c>
      <c r="M4304" s="72">
        <v>0</v>
      </c>
      <c r="N4304" s="71"/>
      <c r="O4304" s="71"/>
      <c r="P4304" s="71"/>
      <c r="Q4304" s="71"/>
      <c r="R4304" s="71"/>
      <c r="S4304" s="72">
        <v>1950.6</v>
      </c>
      <c r="T4304" s="72">
        <v>1950.6</v>
      </c>
      <c r="U4304" s="71"/>
      <c r="V4304" s="71"/>
      <c r="W4304" s="71"/>
      <c r="X4304" s="72">
        <v>0</v>
      </c>
      <c r="Y4304" s="72">
        <v>0</v>
      </c>
      <c r="Z4304" s="72">
        <v>1950.6</v>
      </c>
      <c r="AA4304" s="69"/>
      <c r="AB4304" s="69"/>
      <c r="AC4304" s="69"/>
    </row>
    <row r="4305" spans="1:29" ht="110" x14ac:dyDescent="0.25">
      <c r="A4305" s="68" t="s">
        <v>25630</v>
      </c>
      <c r="B4305" s="69" t="s">
        <v>25629</v>
      </c>
      <c r="C4305" s="69" t="s">
        <v>25628</v>
      </c>
      <c r="D4305" s="69" t="s">
        <v>4813</v>
      </c>
      <c r="E4305" s="69"/>
      <c r="F4305" s="69" t="s">
        <v>1312</v>
      </c>
      <c r="G4305" s="69" t="s">
        <v>1021</v>
      </c>
      <c r="H4305" s="69" t="s">
        <v>962</v>
      </c>
      <c r="I4305" s="70">
        <v>108125.49</v>
      </c>
      <c r="J4305" s="69" t="s">
        <v>4591</v>
      </c>
      <c r="K4305" s="69" t="s">
        <v>25627</v>
      </c>
      <c r="L4305" s="70">
        <v>108125.49</v>
      </c>
      <c r="M4305" s="69"/>
      <c r="N4305" s="69" t="s">
        <v>25626</v>
      </c>
      <c r="O4305" s="69" t="s">
        <v>25626</v>
      </c>
      <c r="P4305" s="69" t="s">
        <v>1393</v>
      </c>
      <c r="Q4305" s="69" t="s">
        <v>1211</v>
      </c>
      <c r="R4305" s="69"/>
      <c r="S4305" s="70">
        <v>108125.49</v>
      </c>
      <c r="T4305" s="70"/>
      <c r="U4305" s="69" t="s">
        <v>1685</v>
      </c>
      <c r="V4305" s="73">
        <v>103</v>
      </c>
      <c r="W4305" s="69" t="s">
        <v>1669</v>
      </c>
      <c r="X4305" s="69"/>
      <c r="Y4305" s="70"/>
      <c r="Z4305" s="69">
        <v>231.63</v>
      </c>
      <c r="AA4305" s="69" t="s">
        <v>989</v>
      </c>
      <c r="AB4305" s="69" t="s">
        <v>1144</v>
      </c>
      <c r="AC4305" s="69"/>
    </row>
    <row r="4306" spans="1:29" x14ac:dyDescent="0.25">
      <c r="A4306" s="71" t="s">
        <v>193</v>
      </c>
      <c r="B4306" s="71"/>
      <c r="C4306" s="71"/>
      <c r="D4306" s="71"/>
      <c r="E4306" s="71"/>
      <c r="F4306" s="71"/>
      <c r="G4306" s="71"/>
      <c r="H4306" s="71"/>
      <c r="I4306" s="72">
        <v>108125.49</v>
      </c>
      <c r="J4306" s="71"/>
      <c r="K4306" s="71"/>
      <c r="L4306" s="72">
        <v>108125.49</v>
      </c>
      <c r="M4306" s="72">
        <v>0</v>
      </c>
      <c r="N4306" s="71"/>
      <c r="O4306" s="71"/>
      <c r="P4306" s="71"/>
      <c r="Q4306" s="71"/>
      <c r="R4306" s="71"/>
      <c r="S4306" s="72">
        <v>108125.49</v>
      </c>
      <c r="T4306" s="72">
        <v>108125.49</v>
      </c>
      <c r="U4306" s="71"/>
      <c r="V4306" s="71"/>
      <c r="W4306" s="71"/>
      <c r="X4306" s="72">
        <v>0</v>
      </c>
      <c r="Y4306" s="72">
        <v>231.63</v>
      </c>
      <c r="Z4306" s="72">
        <v>108357.12000000001</v>
      </c>
      <c r="AA4306" s="69"/>
      <c r="AB4306" s="69"/>
      <c r="AC4306" s="69"/>
    </row>
    <row r="4307" spans="1:29" ht="20" x14ac:dyDescent="0.25">
      <c r="A4307" s="68" t="s">
        <v>25625</v>
      </c>
      <c r="B4307" s="69" t="s">
        <v>25624</v>
      </c>
      <c r="C4307" s="69" t="s">
        <v>25623</v>
      </c>
      <c r="D4307" s="69" t="s">
        <v>4611</v>
      </c>
      <c r="E4307" s="69"/>
      <c r="F4307" s="69" t="s">
        <v>1378</v>
      </c>
      <c r="G4307" s="69" t="s">
        <v>1611</v>
      </c>
      <c r="H4307" s="69" t="s">
        <v>962</v>
      </c>
      <c r="I4307" s="70">
        <v>10094.14</v>
      </c>
      <c r="J4307" s="69" t="s">
        <v>4591</v>
      </c>
      <c r="K4307" s="69" t="s">
        <v>25622</v>
      </c>
      <c r="L4307" s="70">
        <v>10094.14</v>
      </c>
      <c r="M4307" s="69"/>
      <c r="N4307" s="69" t="s">
        <v>25621</v>
      </c>
      <c r="O4307" s="69"/>
      <c r="P4307" s="69" t="s">
        <v>1455</v>
      </c>
      <c r="Q4307" s="69" t="s">
        <v>1046</v>
      </c>
      <c r="R4307" s="69"/>
      <c r="S4307" s="70">
        <v>10094.14</v>
      </c>
      <c r="T4307" s="70"/>
      <c r="U4307" s="69"/>
      <c r="V4307" s="69"/>
      <c r="W4307" s="69" t="s">
        <v>1795</v>
      </c>
      <c r="X4307" s="69"/>
      <c r="Y4307" s="70"/>
      <c r="Z4307" s="69">
        <v>44.41</v>
      </c>
      <c r="AA4307" s="69" t="s">
        <v>989</v>
      </c>
      <c r="AB4307" s="69" t="s">
        <v>1144</v>
      </c>
      <c r="AC4307" s="69"/>
    </row>
    <row r="4308" spans="1:29" x14ac:dyDescent="0.25">
      <c r="A4308" s="71" t="s">
        <v>193</v>
      </c>
      <c r="B4308" s="71"/>
      <c r="C4308" s="71"/>
      <c r="D4308" s="71"/>
      <c r="E4308" s="71"/>
      <c r="F4308" s="71"/>
      <c r="G4308" s="71"/>
      <c r="H4308" s="71"/>
      <c r="I4308" s="72">
        <v>10094.14</v>
      </c>
      <c r="J4308" s="71"/>
      <c r="K4308" s="71"/>
      <c r="L4308" s="72">
        <v>10094.14</v>
      </c>
      <c r="M4308" s="72">
        <v>0</v>
      </c>
      <c r="N4308" s="71"/>
      <c r="O4308" s="71"/>
      <c r="P4308" s="71"/>
      <c r="Q4308" s="71"/>
      <c r="R4308" s="71"/>
      <c r="S4308" s="72">
        <v>10094.14</v>
      </c>
      <c r="T4308" s="72">
        <v>0</v>
      </c>
      <c r="U4308" s="71"/>
      <c r="V4308" s="71"/>
      <c r="W4308" s="71"/>
      <c r="X4308" s="72">
        <v>10094.14</v>
      </c>
      <c r="Y4308" s="72">
        <v>44.41</v>
      </c>
      <c r="Z4308" s="72">
        <v>44.41</v>
      </c>
      <c r="AA4308" s="69"/>
      <c r="AB4308" s="69"/>
      <c r="AC4308" s="69"/>
    </row>
    <row r="4309" spans="1:29" ht="30" x14ac:dyDescent="0.25">
      <c r="A4309" s="68" t="s">
        <v>25620</v>
      </c>
      <c r="B4309" s="69" t="s">
        <v>25619</v>
      </c>
      <c r="C4309" s="69" t="s">
        <v>25618</v>
      </c>
      <c r="D4309" s="69" t="s">
        <v>4611</v>
      </c>
      <c r="E4309" s="69"/>
      <c r="F4309" s="69" t="s">
        <v>1378</v>
      </c>
      <c r="G4309" s="69" t="s">
        <v>10950</v>
      </c>
      <c r="H4309" s="69" t="s">
        <v>962</v>
      </c>
      <c r="I4309" s="70">
        <v>75948.14</v>
      </c>
      <c r="J4309" s="69" t="s">
        <v>4591</v>
      </c>
      <c r="K4309" s="69" t="s">
        <v>25617</v>
      </c>
      <c r="L4309" s="70">
        <v>75948.14</v>
      </c>
      <c r="M4309" s="69"/>
      <c r="N4309" s="69" t="s">
        <v>25616</v>
      </c>
      <c r="O4309" s="69"/>
      <c r="P4309" s="69" t="s">
        <v>1455</v>
      </c>
      <c r="Q4309" s="69" t="s">
        <v>1046</v>
      </c>
      <c r="R4309" s="69"/>
      <c r="S4309" s="70">
        <v>75948.14</v>
      </c>
      <c r="T4309" s="70"/>
      <c r="U4309" s="69"/>
      <c r="V4309" s="69"/>
      <c r="W4309" s="69" t="s">
        <v>1795</v>
      </c>
      <c r="X4309" s="69"/>
      <c r="Y4309" s="70"/>
      <c r="Z4309" s="69">
        <v>334.13</v>
      </c>
      <c r="AA4309" s="69" t="s">
        <v>989</v>
      </c>
      <c r="AB4309" s="69" t="s">
        <v>1144</v>
      </c>
      <c r="AC4309" s="69"/>
    </row>
    <row r="4310" spans="1:29" x14ac:dyDescent="0.25">
      <c r="A4310" s="71" t="s">
        <v>193</v>
      </c>
      <c r="B4310" s="71"/>
      <c r="C4310" s="71"/>
      <c r="D4310" s="71"/>
      <c r="E4310" s="71"/>
      <c r="F4310" s="71"/>
      <c r="G4310" s="71"/>
      <c r="H4310" s="71"/>
      <c r="I4310" s="72">
        <v>75948.14</v>
      </c>
      <c r="J4310" s="71"/>
      <c r="K4310" s="71"/>
      <c r="L4310" s="72">
        <v>75948.14</v>
      </c>
      <c r="M4310" s="72">
        <v>0</v>
      </c>
      <c r="N4310" s="71"/>
      <c r="O4310" s="71"/>
      <c r="P4310" s="71"/>
      <c r="Q4310" s="71"/>
      <c r="R4310" s="71"/>
      <c r="S4310" s="72">
        <v>75948.14</v>
      </c>
      <c r="T4310" s="72">
        <v>0</v>
      </c>
      <c r="U4310" s="71"/>
      <c r="V4310" s="71"/>
      <c r="W4310" s="71"/>
      <c r="X4310" s="72">
        <v>75948.14</v>
      </c>
      <c r="Y4310" s="72">
        <v>334.13</v>
      </c>
      <c r="Z4310" s="72">
        <v>334.13</v>
      </c>
      <c r="AA4310" s="69"/>
      <c r="AB4310" s="69"/>
      <c r="AC4310" s="69"/>
    </row>
    <row r="4311" spans="1:29" ht="20" x14ac:dyDescent="0.25">
      <c r="A4311" s="68" t="s">
        <v>25615</v>
      </c>
      <c r="B4311" s="69" t="s">
        <v>25614</v>
      </c>
      <c r="C4311" s="69" t="s">
        <v>25613</v>
      </c>
      <c r="D4311" s="69" t="s">
        <v>4611</v>
      </c>
      <c r="E4311" s="69"/>
      <c r="F4311" s="69" t="s">
        <v>1378</v>
      </c>
      <c r="G4311" s="69" t="s">
        <v>13629</v>
      </c>
      <c r="H4311" s="69" t="s">
        <v>962</v>
      </c>
      <c r="I4311" s="70">
        <v>9669.09</v>
      </c>
      <c r="J4311" s="69" t="s">
        <v>4591</v>
      </c>
      <c r="K4311" s="69" t="s">
        <v>25612</v>
      </c>
      <c r="L4311" s="70">
        <v>9669.09</v>
      </c>
      <c r="M4311" s="69"/>
      <c r="N4311" s="69" t="s">
        <v>25611</v>
      </c>
      <c r="O4311" s="69"/>
      <c r="P4311" s="69" t="s">
        <v>1524</v>
      </c>
      <c r="Q4311" s="69" t="s">
        <v>2166</v>
      </c>
      <c r="R4311" s="69"/>
      <c r="S4311" s="70">
        <v>9669.09</v>
      </c>
      <c r="T4311" s="70"/>
      <c r="U4311" s="69" t="s">
        <v>2166</v>
      </c>
      <c r="V4311" s="73">
        <v>100</v>
      </c>
      <c r="W4311" s="69" t="s">
        <v>2166</v>
      </c>
      <c r="X4311" s="69"/>
      <c r="Y4311" s="70"/>
      <c r="Z4311" s="69">
        <v>0</v>
      </c>
      <c r="AA4311" s="69" t="s">
        <v>989</v>
      </c>
      <c r="AB4311" s="69" t="s">
        <v>1144</v>
      </c>
      <c r="AC4311" s="69"/>
    </row>
    <row r="4312" spans="1:29" x14ac:dyDescent="0.25">
      <c r="A4312" s="71" t="s">
        <v>193</v>
      </c>
      <c r="B4312" s="71"/>
      <c r="C4312" s="71"/>
      <c r="D4312" s="71"/>
      <c r="E4312" s="71"/>
      <c r="F4312" s="71"/>
      <c r="G4312" s="71"/>
      <c r="H4312" s="71"/>
      <c r="I4312" s="72">
        <v>9669.09</v>
      </c>
      <c r="J4312" s="71"/>
      <c r="K4312" s="71"/>
      <c r="L4312" s="72">
        <v>9669.09</v>
      </c>
      <c r="M4312" s="72">
        <v>0</v>
      </c>
      <c r="N4312" s="71"/>
      <c r="O4312" s="71"/>
      <c r="P4312" s="71"/>
      <c r="Q4312" s="71"/>
      <c r="R4312" s="71"/>
      <c r="S4312" s="72">
        <v>9669.09</v>
      </c>
      <c r="T4312" s="72">
        <v>9669.09</v>
      </c>
      <c r="U4312" s="71"/>
      <c r="V4312" s="71"/>
      <c r="W4312" s="71"/>
      <c r="X4312" s="72">
        <v>0</v>
      </c>
      <c r="Y4312" s="72">
        <v>0</v>
      </c>
      <c r="Z4312" s="72">
        <v>9669.09</v>
      </c>
      <c r="AA4312" s="69"/>
      <c r="AB4312" s="69"/>
      <c r="AC4312" s="69"/>
    </row>
    <row r="4313" spans="1:29" ht="20" x14ac:dyDescent="0.25">
      <c r="A4313" s="68" t="s">
        <v>25610</v>
      </c>
      <c r="B4313" s="69" t="s">
        <v>24665</v>
      </c>
      <c r="C4313" s="69" t="s">
        <v>25609</v>
      </c>
      <c r="D4313" s="69" t="s">
        <v>4611</v>
      </c>
      <c r="E4313" s="69" t="s">
        <v>23644</v>
      </c>
      <c r="F4313" s="69" t="s">
        <v>1378</v>
      </c>
      <c r="G4313" s="69" t="s">
        <v>1611</v>
      </c>
      <c r="H4313" s="69" t="s">
        <v>962</v>
      </c>
      <c r="I4313" s="70">
        <v>6241.72</v>
      </c>
      <c r="J4313" s="69" t="s">
        <v>4591</v>
      </c>
      <c r="K4313" s="69" t="s">
        <v>25608</v>
      </c>
      <c r="L4313" s="70">
        <v>6241.72</v>
      </c>
      <c r="M4313" s="69"/>
      <c r="N4313" s="69" t="s">
        <v>25607</v>
      </c>
      <c r="O4313" s="69"/>
      <c r="P4313" s="69" t="s">
        <v>1611</v>
      </c>
      <c r="Q4313" s="69" t="s">
        <v>1706</v>
      </c>
      <c r="R4313" s="69"/>
      <c r="S4313" s="70">
        <v>6241.72</v>
      </c>
      <c r="T4313" s="70"/>
      <c r="U4313" s="69" t="s">
        <v>1706</v>
      </c>
      <c r="V4313" s="73">
        <v>93</v>
      </c>
      <c r="W4313" s="69" t="s">
        <v>1706</v>
      </c>
      <c r="X4313" s="69"/>
      <c r="Y4313" s="70"/>
      <c r="Z4313" s="69">
        <v>0</v>
      </c>
      <c r="AA4313" s="69" t="s">
        <v>989</v>
      </c>
      <c r="AB4313" s="69" t="s">
        <v>1144</v>
      </c>
      <c r="AC4313" s="69"/>
    </row>
    <row r="4314" spans="1:29" x14ac:dyDescent="0.25">
      <c r="A4314" s="71" t="s">
        <v>193</v>
      </c>
      <c r="B4314" s="71"/>
      <c r="C4314" s="71"/>
      <c r="D4314" s="71"/>
      <c r="E4314" s="71"/>
      <c r="F4314" s="71"/>
      <c r="G4314" s="71"/>
      <c r="H4314" s="71"/>
      <c r="I4314" s="72">
        <v>6241.72</v>
      </c>
      <c r="J4314" s="71"/>
      <c r="K4314" s="71"/>
      <c r="L4314" s="72">
        <v>6241.72</v>
      </c>
      <c r="M4314" s="72">
        <v>0</v>
      </c>
      <c r="N4314" s="71"/>
      <c r="O4314" s="71"/>
      <c r="P4314" s="71"/>
      <c r="Q4314" s="71"/>
      <c r="R4314" s="71"/>
      <c r="S4314" s="72">
        <v>6241.72</v>
      </c>
      <c r="T4314" s="72">
        <v>6241.72</v>
      </c>
      <c r="U4314" s="71"/>
      <c r="V4314" s="71"/>
      <c r="W4314" s="71"/>
      <c r="X4314" s="72">
        <v>0</v>
      </c>
      <c r="Y4314" s="72">
        <v>0</v>
      </c>
      <c r="Z4314" s="72">
        <v>6241.72</v>
      </c>
      <c r="AA4314" s="69"/>
      <c r="AB4314" s="69"/>
      <c r="AC4314" s="69"/>
    </row>
    <row r="4315" spans="1:29" ht="30" x14ac:dyDescent="0.25">
      <c r="A4315" s="68" t="s">
        <v>25606</v>
      </c>
      <c r="B4315" s="69" t="s">
        <v>25605</v>
      </c>
      <c r="C4315" s="69" t="s">
        <v>25604</v>
      </c>
      <c r="D4315" s="69" t="s">
        <v>4836</v>
      </c>
      <c r="E4315" s="69" t="s">
        <v>24162</v>
      </c>
      <c r="F4315" s="69" t="s">
        <v>1379</v>
      </c>
      <c r="G4315" s="69" t="s">
        <v>1021</v>
      </c>
      <c r="H4315" s="69" t="s">
        <v>962</v>
      </c>
      <c r="I4315" s="70">
        <v>17483.34</v>
      </c>
      <c r="J4315" s="69" t="s">
        <v>4591</v>
      </c>
      <c r="K4315" s="69" t="s">
        <v>25603</v>
      </c>
      <c r="L4315" s="70">
        <v>17483.34</v>
      </c>
      <c r="M4315" s="69"/>
      <c r="N4315" s="69" t="s">
        <v>25602</v>
      </c>
      <c r="O4315" s="69" t="s">
        <v>25602</v>
      </c>
      <c r="P4315" s="69" t="s">
        <v>1669</v>
      </c>
      <c r="Q4315" s="69" t="s">
        <v>1111</v>
      </c>
      <c r="R4315" s="69"/>
      <c r="S4315" s="70">
        <v>17483.34</v>
      </c>
      <c r="T4315" s="70"/>
      <c r="U4315" s="69" t="s">
        <v>2118</v>
      </c>
      <c r="V4315" s="73">
        <v>29</v>
      </c>
      <c r="W4315" s="69" t="s">
        <v>1669</v>
      </c>
      <c r="X4315" s="69"/>
      <c r="Y4315" s="70"/>
      <c r="Z4315" s="69">
        <v>53.98</v>
      </c>
      <c r="AA4315" s="69" t="s">
        <v>989</v>
      </c>
      <c r="AB4315" s="69" t="s">
        <v>1144</v>
      </c>
      <c r="AC4315" s="69"/>
    </row>
    <row r="4316" spans="1:29" x14ac:dyDescent="0.25">
      <c r="A4316" s="71" t="s">
        <v>193</v>
      </c>
      <c r="B4316" s="71"/>
      <c r="C4316" s="71"/>
      <c r="D4316" s="71"/>
      <c r="E4316" s="71"/>
      <c r="F4316" s="71"/>
      <c r="G4316" s="71"/>
      <c r="H4316" s="71"/>
      <c r="I4316" s="72">
        <v>17483.34</v>
      </c>
      <c r="J4316" s="71"/>
      <c r="K4316" s="71"/>
      <c r="L4316" s="72">
        <v>17483.34</v>
      </c>
      <c r="M4316" s="72">
        <v>0</v>
      </c>
      <c r="N4316" s="71"/>
      <c r="O4316" s="71"/>
      <c r="P4316" s="71"/>
      <c r="Q4316" s="71"/>
      <c r="R4316" s="71"/>
      <c r="S4316" s="72">
        <v>17483.34</v>
      </c>
      <c r="T4316" s="72">
        <v>17483.34</v>
      </c>
      <c r="U4316" s="71"/>
      <c r="V4316" s="71"/>
      <c r="W4316" s="71"/>
      <c r="X4316" s="72">
        <v>0</v>
      </c>
      <c r="Y4316" s="72">
        <v>53.98</v>
      </c>
      <c r="Z4316" s="72">
        <v>17537.32</v>
      </c>
      <c r="AA4316" s="69"/>
      <c r="AB4316" s="69"/>
      <c r="AC4316" s="69"/>
    </row>
    <row r="4317" spans="1:29" ht="30" x14ac:dyDescent="0.25">
      <c r="A4317" s="68" t="s">
        <v>25601</v>
      </c>
      <c r="B4317" s="69" t="s">
        <v>25600</v>
      </c>
      <c r="C4317" s="69" t="s">
        <v>25599</v>
      </c>
      <c r="D4317" s="69" t="s">
        <v>4859</v>
      </c>
      <c r="E4317" s="69" t="s">
        <v>24162</v>
      </c>
      <c r="F4317" s="69" t="s">
        <v>1379</v>
      </c>
      <c r="G4317" s="69" t="s">
        <v>1021</v>
      </c>
      <c r="H4317" s="69" t="s">
        <v>962</v>
      </c>
      <c r="I4317" s="70">
        <v>7172.64</v>
      </c>
      <c r="J4317" s="69" t="s">
        <v>4591</v>
      </c>
      <c r="K4317" s="69" t="s">
        <v>25598</v>
      </c>
      <c r="L4317" s="70">
        <v>7172.64</v>
      </c>
      <c r="M4317" s="69"/>
      <c r="N4317" s="69" t="s">
        <v>25597</v>
      </c>
      <c r="O4317" s="69"/>
      <c r="P4317" s="69" t="s">
        <v>1071</v>
      </c>
      <c r="Q4317" s="69" t="s">
        <v>2124</v>
      </c>
      <c r="R4317" s="69"/>
      <c r="S4317" s="70">
        <v>7172.64</v>
      </c>
      <c r="T4317" s="70"/>
      <c r="U4317" s="69"/>
      <c r="V4317" s="69"/>
      <c r="W4317" s="69" t="s">
        <v>1795</v>
      </c>
      <c r="X4317" s="69"/>
      <c r="Y4317" s="70"/>
      <c r="Z4317" s="69">
        <v>37.96</v>
      </c>
      <c r="AA4317" s="69" t="s">
        <v>989</v>
      </c>
      <c r="AB4317" s="69" t="s">
        <v>1144</v>
      </c>
      <c r="AC4317" s="69"/>
    </row>
    <row r="4318" spans="1:29" x14ac:dyDescent="0.25">
      <c r="A4318" s="71" t="s">
        <v>193</v>
      </c>
      <c r="B4318" s="71"/>
      <c r="C4318" s="71"/>
      <c r="D4318" s="71"/>
      <c r="E4318" s="71"/>
      <c r="F4318" s="71"/>
      <c r="G4318" s="71"/>
      <c r="H4318" s="71"/>
      <c r="I4318" s="72">
        <v>7172.64</v>
      </c>
      <c r="J4318" s="71"/>
      <c r="K4318" s="71"/>
      <c r="L4318" s="72">
        <v>7172.64</v>
      </c>
      <c r="M4318" s="72">
        <v>0</v>
      </c>
      <c r="N4318" s="71"/>
      <c r="O4318" s="71"/>
      <c r="P4318" s="71"/>
      <c r="Q4318" s="71"/>
      <c r="R4318" s="71"/>
      <c r="S4318" s="72">
        <v>7172.64</v>
      </c>
      <c r="T4318" s="72">
        <v>0</v>
      </c>
      <c r="U4318" s="71"/>
      <c r="V4318" s="71"/>
      <c r="W4318" s="71"/>
      <c r="X4318" s="72">
        <v>7172.64</v>
      </c>
      <c r="Y4318" s="72">
        <v>37.96</v>
      </c>
      <c r="Z4318" s="72">
        <v>37.96</v>
      </c>
      <c r="AA4318" s="69"/>
      <c r="AB4318" s="69"/>
      <c r="AC4318" s="69"/>
    </row>
    <row r="4319" spans="1:29" ht="40" x14ac:dyDescent="0.25">
      <c r="A4319" s="68" t="s">
        <v>25596</v>
      </c>
      <c r="B4319" s="69" t="s">
        <v>25595</v>
      </c>
      <c r="C4319" s="69" t="s">
        <v>25594</v>
      </c>
      <c r="D4319" s="69" t="s">
        <v>5061</v>
      </c>
      <c r="E4319" s="69" t="s">
        <v>22715</v>
      </c>
      <c r="F4319" s="69" t="s">
        <v>982</v>
      </c>
      <c r="G4319" s="69" t="s">
        <v>1021</v>
      </c>
      <c r="H4319" s="69" t="s">
        <v>962</v>
      </c>
      <c r="I4319" s="70">
        <v>15868.71</v>
      </c>
      <c r="J4319" s="69" t="s">
        <v>4591</v>
      </c>
      <c r="K4319" s="69" t="s">
        <v>25593</v>
      </c>
      <c r="L4319" s="70">
        <v>15868.71</v>
      </c>
      <c r="M4319" s="69"/>
      <c r="N4319" s="69" t="s">
        <v>25592</v>
      </c>
      <c r="O4319" s="69" t="s">
        <v>25592</v>
      </c>
      <c r="P4319" s="69" t="s">
        <v>1010</v>
      </c>
      <c r="Q4319" s="69" t="s">
        <v>1097</v>
      </c>
      <c r="R4319" s="69"/>
      <c r="S4319" s="70">
        <v>15868.71</v>
      </c>
      <c r="T4319" s="70"/>
      <c r="U4319" s="69" t="s">
        <v>2166</v>
      </c>
      <c r="V4319" s="73">
        <v>119</v>
      </c>
      <c r="W4319" s="69" t="s">
        <v>2050</v>
      </c>
      <c r="X4319" s="69"/>
      <c r="Y4319" s="70"/>
      <c r="Z4319" s="69">
        <v>63.38</v>
      </c>
      <c r="AA4319" s="69" t="s">
        <v>989</v>
      </c>
      <c r="AB4319" s="69" t="s">
        <v>1144</v>
      </c>
      <c r="AC4319" s="69"/>
    </row>
    <row r="4320" spans="1:29" x14ac:dyDescent="0.25">
      <c r="A4320" s="71" t="s">
        <v>193</v>
      </c>
      <c r="B4320" s="71"/>
      <c r="C4320" s="71"/>
      <c r="D4320" s="71"/>
      <c r="E4320" s="71"/>
      <c r="F4320" s="71"/>
      <c r="G4320" s="71"/>
      <c r="H4320" s="71"/>
      <c r="I4320" s="72">
        <v>15868.71</v>
      </c>
      <c r="J4320" s="71"/>
      <c r="K4320" s="71"/>
      <c r="L4320" s="72">
        <v>15868.71</v>
      </c>
      <c r="M4320" s="72">
        <v>0</v>
      </c>
      <c r="N4320" s="71"/>
      <c r="O4320" s="71"/>
      <c r="P4320" s="71"/>
      <c r="Q4320" s="71"/>
      <c r="R4320" s="71"/>
      <c r="S4320" s="72">
        <v>15868.71</v>
      </c>
      <c r="T4320" s="72">
        <v>15868.71</v>
      </c>
      <c r="U4320" s="71"/>
      <c r="V4320" s="71"/>
      <c r="W4320" s="71"/>
      <c r="X4320" s="72">
        <v>0</v>
      </c>
      <c r="Y4320" s="72">
        <v>63.38</v>
      </c>
      <c r="Z4320" s="72">
        <v>15932.089999999998</v>
      </c>
      <c r="AA4320" s="69"/>
      <c r="AB4320" s="69"/>
      <c r="AC4320" s="69"/>
    </row>
    <row r="4321" spans="1:29" ht="40" x14ac:dyDescent="0.25">
      <c r="A4321" s="68" t="s">
        <v>25591</v>
      </c>
      <c r="B4321" s="69" t="s">
        <v>25231</v>
      </c>
      <c r="C4321" s="69" t="s">
        <v>25590</v>
      </c>
      <c r="D4321" s="69" t="s">
        <v>5164</v>
      </c>
      <c r="E4321" s="69" t="s">
        <v>24162</v>
      </c>
      <c r="F4321" s="69" t="s">
        <v>1002</v>
      </c>
      <c r="G4321" s="69" t="s">
        <v>1021</v>
      </c>
      <c r="H4321" s="69" t="s">
        <v>962</v>
      </c>
      <c r="I4321" s="70">
        <v>1717</v>
      </c>
      <c r="J4321" s="69" t="s">
        <v>4591</v>
      </c>
      <c r="K4321" s="69" t="s">
        <v>25589</v>
      </c>
      <c r="L4321" s="70">
        <v>1717</v>
      </c>
      <c r="M4321" s="69"/>
      <c r="N4321" s="69" t="s">
        <v>25588</v>
      </c>
      <c r="O4321" s="69"/>
      <c r="P4321" s="69" t="s">
        <v>2020</v>
      </c>
      <c r="Q4321" s="69" t="s">
        <v>1741</v>
      </c>
      <c r="R4321" s="69"/>
      <c r="S4321" s="70">
        <v>1717</v>
      </c>
      <c r="T4321" s="70"/>
      <c r="U4321" s="69" t="s">
        <v>1741</v>
      </c>
      <c r="V4321" s="73">
        <v>90</v>
      </c>
      <c r="W4321" s="69" t="s">
        <v>1741</v>
      </c>
      <c r="X4321" s="69"/>
      <c r="Y4321" s="70"/>
      <c r="Z4321" s="69">
        <v>0</v>
      </c>
      <c r="AA4321" s="69" t="s">
        <v>989</v>
      </c>
      <c r="AB4321" s="69" t="s">
        <v>1144</v>
      </c>
      <c r="AC4321" s="69"/>
    </row>
    <row r="4322" spans="1:29" x14ac:dyDescent="0.25">
      <c r="A4322" s="71" t="s">
        <v>193</v>
      </c>
      <c r="B4322" s="71"/>
      <c r="C4322" s="71"/>
      <c r="D4322" s="71"/>
      <c r="E4322" s="71"/>
      <c r="F4322" s="71"/>
      <c r="G4322" s="71"/>
      <c r="H4322" s="71"/>
      <c r="I4322" s="72">
        <v>1717</v>
      </c>
      <c r="J4322" s="71"/>
      <c r="K4322" s="71"/>
      <c r="L4322" s="72">
        <v>1717</v>
      </c>
      <c r="M4322" s="72">
        <v>0</v>
      </c>
      <c r="N4322" s="71"/>
      <c r="O4322" s="71"/>
      <c r="P4322" s="71"/>
      <c r="Q4322" s="71"/>
      <c r="R4322" s="71"/>
      <c r="S4322" s="72">
        <v>1717</v>
      </c>
      <c r="T4322" s="72">
        <v>1717</v>
      </c>
      <c r="U4322" s="71"/>
      <c r="V4322" s="71"/>
      <c r="W4322" s="71"/>
      <c r="X4322" s="72">
        <v>0</v>
      </c>
      <c r="Y4322" s="72">
        <v>0</v>
      </c>
      <c r="Z4322" s="72">
        <v>1717</v>
      </c>
      <c r="AA4322" s="69"/>
      <c r="AB4322" s="69"/>
      <c r="AC4322" s="69"/>
    </row>
    <row r="4323" spans="1:29" ht="40" x14ac:dyDescent="0.25">
      <c r="A4323" s="68" t="s">
        <v>25587</v>
      </c>
      <c r="B4323" s="69" t="s">
        <v>25586</v>
      </c>
      <c r="C4323" s="69" t="s">
        <v>25585</v>
      </c>
      <c r="D4323" s="69" t="s">
        <v>4589</v>
      </c>
      <c r="E4323" s="69" t="s">
        <v>24913</v>
      </c>
      <c r="F4323" s="69" t="s">
        <v>1199</v>
      </c>
      <c r="G4323" s="69" t="s">
        <v>1021</v>
      </c>
      <c r="H4323" s="69" t="s">
        <v>962</v>
      </c>
      <c r="I4323" s="70">
        <v>2422.66</v>
      </c>
      <c r="J4323" s="69" t="s">
        <v>4591</v>
      </c>
      <c r="K4323" s="69" t="s">
        <v>25584</v>
      </c>
      <c r="L4323" s="70">
        <v>2422.66</v>
      </c>
      <c r="M4323" s="69"/>
      <c r="N4323" s="69" t="s">
        <v>25583</v>
      </c>
      <c r="O4323" s="69"/>
      <c r="P4323" s="69" t="s">
        <v>1991</v>
      </c>
      <c r="Q4323" s="69" t="s">
        <v>1685</v>
      </c>
      <c r="R4323" s="69"/>
      <c r="S4323" s="70">
        <v>2422.66</v>
      </c>
      <c r="T4323" s="70"/>
      <c r="U4323" s="69" t="s">
        <v>1685</v>
      </c>
      <c r="V4323" s="73">
        <v>29</v>
      </c>
      <c r="W4323" s="69" t="s">
        <v>1685</v>
      </c>
      <c r="X4323" s="69"/>
      <c r="Y4323" s="70"/>
      <c r="Z4323" s="69">
        <v>0</v>
      </c>
      <c r="AA4323" s="69" t="s">
        <v>989</v>
      </c>
      <c r="AB4323" s="69" t="s">
        <v>1144</v>
      </c>
      <c r="AC4323" s="69"/>
    </row>
    <row r="4324" spans="1:29" x14ac:dyDescent="0.25">
      <c r="A4324" s="71" t="s">
        <v>193</v>
      </c>
      <c r="B4324" s="71"/>
      <c r="C4324" s="71"/>
      <c r="D4324" s="71"/>
      <c r="E4324" s="71"/>
      <c r="F4324" s="71"/>
      <c r="G4324" s="71"/>
      <c r="H4324" s="71"/>
      <c r="I4324" s="72">
        <v>2422.66</v>
      </c>
      <c r="J4324" s="71"/>
      <c r="K4324" s="71"/>
      <c r="L4324" s="72">
        <v>2422.66</v>
      </c>
      <c r="M4324" s="72">
        <v>0</v>
      </c>
      <c r="N4324" s="71"/>
      <c r="O4324" s="71"/>
      <c r="P4324" s="71"/>
      <c r="Q4324" s="71"/>
      <c r="R4324" s="71"/>
      <c r="S4324" s="72">
        <v>2422.66</v>
      </c>
      <c r="T4324" s="72">
        <v>2422.66</v>
      </c>
      <c r="U4324" s="71"/>
      <c r="V4324" s="71"/>
      <c r="W4324" s="71"/>
      <c r="X4324" s="72">
        <v>0</v>
      </c>
      <c r="Y4324" s="72">
        <v>0</v>
      </c>
      <c r="Z4324" s="72">
        <v>2422.66</v>
      </c>
      <c r="AA4324" s="69"/>
      <c r="AB4324" s="69"/>
      <c r="AC4324" s="69"/>
    </row>
    <row r="4325" spans="1:29" ht="40" x14ac:dyDescent="0.25">
      <c r="A4325" s="68" t="s">
        <v>25582</v>
      </c>
      <c r="B4325" s="69" t="s">
        <v>25581</v>
      </c>
      <c r="C4325" s="69" t="s">
        <v>25580</v>
      </c>
      <c r="D4325" s="69" t="s">
        <v>890</v>
      </c>
      <c r="E4325" s="69" t="s">
        <v>22715</v>
      </c>
      <c r="F4325" s="69" t="s">
        <v>1199</v>
      </c>
      <c r="G4325" s="69" t="s">
        <v>1207</v>
      </c>
      <c r="H4325" s="69" t="s">
        <v>962</v>
      </c>
      <c r="I4325" s="70">
        <v>12958.11</v>
      </c>
      <c r="J4325" s="69" t="s">
        <v>4591</v>
      </c>
      <c r="K4325" s="69" t="s">
        <v>25579</v>
      </c>
      <c r="L4325" s="70">
        <v>12958.11</v>
      </c>
      <c r="M4325" s="69"/>
      <c r="N4325" s="69" t="s">
        <v>25578</v>
      </c>
      <c r="O4325" s="69"/>
      <c r="P4325" s="69" t="s">
        <v>1563</v>
      </c>
      <c r="Q4325" s="69" t="s">
        <v>2124</v>
      </c>
      <c r="R4325" s="69"/>
      <c r="S4325" s="70">
        <v>12958.11</v>
      </c>
      <c r="T4325" s="70"/>
      <c r="U4325" s="69" t="s">
        <v>2124</v>
      </c>
      <c r="V4325" s="73">
        <v>99</v>
      </c>
      <c r="W4325" s="69" t="s">
        <v>2124</v>
      </c>
      <c r="X4325" s="69"/>
      <c r="Y4325" s="70"/>
      <c r="Z4325" s="69">
        <v>47.4</v>
      </c>
      <c r="AA4325" s="69" t="s">
        <v>989</v>
      </c>
      <c r="AB4325" s="69" t="s">
        <v>1144</v>
      </c>
      <c r="AC4325" s="69"/>
    </row>
    <row r="4326" spans="1:29" x14ac:dyDescent="0.25">
      <c r="A4326" s="71" t="s">
        <v>193</v>
      </c>
      <c r="B4326" s="71"/>
      <c r="C4326" s="71"/>
      <c r="D4326" s="71"/>
      <c r="E4326" s="71"/>
      <c r="F4326" s="71"/>
      <c r="G4326" s="71"/>
      <c r="H4326" s="71"/>
      <c r="I4326" s="72">
        <v>12958.11</v>
      </c>
      <c r="J4326" s="71"/>
      <c r="K4326" s="71"/>
      <c r="L4326" s="72">
        <v>12958.11</v>
      </c>
      <c r="M4326" s="72">
        <v>0</v>
      </c>
      <c r="N4326" s="71"/>
      <c r="O4326" s="71"/>
      <c r="P4326" s="71"/>
      <c r="Q4326" s="71"/>
      <c r="R4326" s="71"/>
      <c r="S4326" s="72">
        <v>12958.11</v>
      </c>
      <c r="T4326" s="72">
        <v>12958.11</v>
      </c>
      <c r="U4326" s="71"/>
      <c r="V4326" s="71"/>
      <c r="W4326" s="71"/>
      <c r="X4326" s="72">
        <v>0</v>
      </c>
      <c r="Y4326" s="72">
        <v>47.4</v>
      </c>
      <c r="Z4326" s="72">
        <v>13005.51</v>
      </c>
      <c r="AA4326" s="69"/>
      <c r="AB4326" s="69"/>
      <c r="AC4326" s="69"/>
    </row>
    <row r="4327" spans="1:29" ht="30" x14ac:dyDescent="0.25">
      <c r="A4327" s="68" t="s">
        <v>25577</v>
      </c>
      <c r="B4327" s="69" t="s">
        <v>25576</v>
      </c>
      <c r="C4327" s="69" t="s">
        <v>25575</v>
      </c>
      <c r="D4327" s="69" t="s">
        <v>4836</v>
      </c>
      <c r="E4327" s="69" t="s">
        <v>23644</v>
      </c>
      <c r="F4327" s="69" t="s">
        <v>1199</v>
      </c>
      <c r="G4327" s="69" t="s">
        <v>1889</v>
      </c>
      <c r="H4327" s="69" t="s">
        <v>962</v>
      </c>
      <c r="I4327" s="70">
        <v>1600</v>
      </c>
      <c r="J4327" s="69" t="s">
        <v>4591</v>
      </c>
      <c r="K4327" s="69" t="s">
        <v>25574</v>
      </c>
      <c r="L4327" s="70">
        <v>1600</v>
      </c>
      <c r="M4327" s="69"/>
      <c r="N4327" s="69" t="s">
        <v>25573</v>
      </c>
      <c r="O4327" s="69"/>
      <c r="P4327" s="69" t="s">
        <v>1157</v>
      </c>
      <c r="Q4327" s="69" t="s">
        <v>2118</v>
      </c>
      <c r="R4327" s="69"/>
      <c r="S4327" s="70">
        <v>1600</v>
      </c>
      <c r="T4327" s="70"/>
      <c r="U4327" s="69" t="s">
        <v>1698</v>
      </c>
      <c r="V4327" s="73">
        <v>93</v>
      </c>
      <c r="W4327" s="69" t="s">
        <v>1698</v>
      </c>
      <c r="X4327" s="69"/>
      <c r="Y4327" s="70"/>
      <c r="Z4327" s="69">
        <v>0</v>
      </c>
      <c r="AA4327" s="69" t="s">
        <v>989</v>
      </c>
      <c r="AB4327" s="69" t="s">
        <v>1144</v>
      </c>
      <c r="AC4327" s="69"/>
    </row>
    <row r="4328" spans="1:29" x14ac:dyDescent="0.25">
      <c r="A4328" s="71" t="s">
        <v>193</v>
      </c>
      <c r="B4328" s="71"/>
      <c r="C4328" s="71"/>
      <c r="D4328" s="71"/>
      <c r="E4328" s="71"/>
      <c r="F4328" s="71"/>
      <c r="G4328" s="71"/>
      <c r="H4328" s="71"/>
      <c r="I4328" s="72">
        <v>1600</v>
      </c>
      <c r="J4328" s="71"/>
      <c r="K4328" s="71"/>
      <c r="L4328" s="72">
        <v>1600</v>
      </c>
      <c r="M4328" s="72">
        <v>0</v>
      </c>
      <c r="N4328" s="71"/>
      <c r="O4328" s="71"/>
      <c r="P4328" s="71"/>
      <c r="Q4328" s="71"/>
      <c r="R4328" s="71"/>
      <c r="S4328" s="72">
        <v>1600</v>
      </c>
      <c r="T4328" s="72">
        <v>1600</v>
      </c>
      <c r="U4328" s="71"/>
      <c r="V4328" s="71"/>
      <c r="W4328" s="71"/>
      <c r="X4328" s="72">
        <v>0</v>
      </c>
      <c r="Y4328" s="72">
        <v>0</v>
      </c>
      <c r="Z4328" s="72">
        <v>1600</v>
      </c>
      <c r="AA4328" s="69"/>
      <c r="AB4328" s="69"/>
      <c r="AC4328" s="69"/>
    </row>
    <row r="4329" spans="1:29" ht="40" x14ac:dyDescent="0.25">
      <c r="A4329" s="68" t="s">
        <v>25572</v>
      </c>
      <c r="B4329" s="69" t="s">
        <v>25571</v>
      </c>
      <c r="C4329" s="69" t="s">
        <v>25570</v>
      </c>
      <c r="D4329" s="69" t="s">
        <v>890</v>
      </c>
      <c r="E4329" s="69" t="s">
        <v>24162</v>
      </c>
      <c r="F4329" s="69" t="s">
        <v>1199</v>
      </c>
      <c r="G4329" s="69" t="s">
        <v>1889</v>
      </c>
      <c r="H4329" s="69" t="s">
        <v>962</v>
      </c>
      <c r="I4329" s="70">
        <v>4426.08</v>
      </c>
      <c r="J4329" s="69" t="s">
        <v>4591</v>
      </c>
      <c r="K4329" s="69" t="s">
        <v>25569</v>
      </c>
      <c r="L4329" s="70">
        <v>4426.08</v>
      </c>
      <c r="M4329" s="69"/>
      <c r="N4329" s="69" t="s">
        <v>25568</v>
      </c>
      <c r="O4329" s="69"/>
      <c r="P4329" s="69" t="s">
        <v>1563</v>
      </c>
      <c r="Q4329" s="69" t="s">
        <v>1685</v>
      </c>
      <c r="R4329" s="69"/>
      <c r="S4329" s="70">
        <v>4426.08</v>
      </c>
      <c r="T4329" s="70"/>
      <c r="U4329" s="69" t="s">
        <v>1685</v>
      </c>
      <c r="V4329" s="73">
        <v>65</v>
      </c>
      <c r="W4329" s="69" t="s">
        <v>1685</v>
      </c>
      <c r="X4329" s="69"/>
      <c r="Y4329" s="70"/>
      <c r="Z4329" s="69">
        <v>0</v>
      </c>
      <c r="AA4329" s="69" t="s">
        <v>989</v>
      </c>
      <c r="AB4329" s="69" t="s">
        <v>1144</v>
      </c>
      <c r="AC4329" s="69"/>
    </row>
    <row r="4330" spans="1:29" x14ac:dyDescent="0.25">
      <c r="A4330" s="69"/>
      <c r="B4330" s="69"/>
      <c r="C4330" s="69"/>
      <c r="D4330" s="69"/>
      <c r="E4330" s="69"/>
      <c r="F4330" s="69"/>
      <c r="G4330" s="69"/>
      <c r="H4330" s="69"/>
      <c r="I4330" s="69"/>
      <c r="J4330" s="69"/>
      <c r="K4330" s="69" t="s">
        <v>25532</v>
      </c>
      <c r="L4330" s="70">
        <v>8790</v>
      </c>
      <c r="M4330" s="69"/>
      <c r="N4330" s="69" t="s">
        <v>25531</v>
      </c>
      <c r="O4330" s="69"/>
      <c r="P4330" s="69" t="s">
        <v>1563</v>
      </c>
      <c r="Q4330" s="69" t="s">
        <v>1685</v>
      </c>
      <c r="R4330" s="69"/>
      <c r="S4330" s="70">
        <v>8790</v>
      </c>
      <c r="T4330" s="70"/>
      <c r="U4330" s="69" t="s">
        <v>1685</v>
      </c>
      <c r="V4330" s="73">
        <v>65</v>
      </c>
      <c r="W4330" s="69" t="s">
        <v>1685</v>
      </c>
      <c r="X4330" s="69"/>
      <c r="Y4330" s="70"/>
      <c r="Z4330" s="69">
        <v>0</v>
      </c>
      <c r="AA4330" s="69"/>
      <c r="AB4330" s="69" t="s">
        <v>1144</v>
      </c>
      <c r="AC4330" s="69"/>
    </row>
    <row r="4331" spans="1:29" x14ac:dyDescent="0.25">
      <c r="A4331" s="71" t="s">
        <v>193</v>
      </c>
      <c r="B4331" s="71"/>
      <c r="C4331" s="71"/>
      <c r="D4331" s="71"/>
      <c r="E4331" s="71"/>
      <c r="F4331" s="71"/>
      <c r="G4331" s="71"/>
      <c r="H4331" s="71"/>
      <c r="I4331" s="72">
        <v>4426.08</v>
      </c>
      <c r="J4331" s="71"/>
      <c r="K4331" s="71"/>
      <c r="L4331" s="72">
        <v>13216.08</v>
      </c>
      <c r="M4331" s="72">
        <v>-8790</v>
      </c>
      <c r="N4331" s="71"/>
      <c r="O4331" s="71"/>
      <c r="P4331" s="71"/>
      <c r="Q4331" s="71"/>
      <c r="R4331" s="71"/>
      <c r="S4331" s="72">
        <v>13216.08</v>
      </c>
      <c r="T4331" s="72">
        <v>13216.08</v>
      </c>
      <c r="U4331" s="71"/>
      <c r="V4331" s="71"/>
      <c r="W4331" s="71"/>
      <c r="X4331" s="72">
        <v>0</v>
      </c>
      <c r="Y4331" s="72">
        <v>0</v>
      </c>
      <c r="Z4331" s="72">
        <v>13216.08</v>
      </c>
      <c r="AA4331" s="69"/>
      <c r="AB4331" s="69"/>
      <c r="AC4331" s="69"/>
    </row>
    <row r="4332" spans="1:29" ht="20" x14ac:dyDescent="0.25">
      <c r="A4332" s="68" t="s">
        <v>25567</v>
      </c>
      <c r="B4332" s="69" t="s">
        <v>25566</v>
      </c>
      <c r="C4332" s="69" t="s">
        <v>25565</v>
      </c>
      <c r="D4332" s="69" t="s">
        <v>10658</v>
      </c>
      <c r="E4332" s="69" t="s">
        <v>24162</v>
      </c>
      <c r="F4332" s="69" t="s">
        <v>1199</v>
      </c>
      <c r="G4332" s="69" t="s">
        <v>3017</v>
      </c>
      <c r="H4332" s="69" t="s">
        <v>962</v>
      </c>
      <c r="I4332" s="70">
        <v>1474.75</v>
      </c>
      <c r="J4332" s="69" t="s">
        <v>4591</v>
      </c>
      <c r="K4332" s="69" t="s">
        <v>25564</v>
      </c>
      <c r="L4332" s="70">
        <v>1474.75</v>
      </c>
      <c r="M4332" s="69"/>
      <c r="N4332" s="69" t="s">
        <v>25563</v>
      </c>
      <c r="O4332" s="69"/>
      <c r="P4332" s="69" t="s">
        <v>1912</v>
      </c>
      <c r="Q4332" s="69" t="s">
        <v>1912</v>
      </c>
      <c r="R4332" s="69"/>
      <c r="S4332" s="70">
        <v>1474.75</v>
      </c>
      <c r="T4332" s="70"/>
      <c r="U4332" s="69" t="s">
        <v>1912</v>
      </c>
      <c r="V4332" s="73">
        <v>0</v>
      </c>
      <c r="W4332" s="69" t="s">
        <v>1912</v>
      </c>
      <c r="X4332" s="69"/>
      <c r="Y4332" s="70"/>
      <c r="Z4332" s="69">
        <v>0</v>
      </c>
      <c r="AA4332" s="69" t="s">
        <v>989</v>
      </c>
      <c r="AB4332" s="69" t="s">
        <v>1144</v>
      </c>
      <c r="AC4332" s="69"/>
    </row>
    <row r="4333" spans="1:29" x14ac:dyDescent="0.25">
      <c r="A4333" s="71" t="s">
        <v>193</v>
      </c>
      <c r="B4333" s="71"/>
      <c r="C4333" s="71"/>
      <c r="D4333" s="71"/>
      <c r="E4333" s="71"/>
      <c r="F4333" s="71"/>
      <c r="G4333" s="71"/>
      <c r="H4333" s="71"/>
      <c r="I4333" s="72">
        <v>1474.75</v>
      </c>
      <c r="J4333" s="71"/>
      <c r="K4333" s="71"/>
      <c r="L4333" s="72">
        <v>1474.75</v>
      </c>
      <c r="M4333" s="72">
        <v>0</v>
      </c>
      <c r="N4333" s="71"/>
      <c r="O4333" s="71"/>
      <c r="P4333" s="71"/>
      <c r="Q4333" s="71"/>
      <c r="R4333" s="71"/>
      <c r="S4333" s="72">
        <v>1474.75</v>
      </c>
      <c r="T4333" s="72">
        <v>1474.75</v>
      </c>
      <c r="U4333" s="71"/>
      <c r="V4333" s="71"/>
      <c r="W4333" s="71"/>
      <c r="X4333" s="72">
        <v>0</v>
      </c>
      <c r="Y4333" s="72">
        <v>0</v>
      </c>
      <c r="Z4333" s="72">
        <v>1474.75</v>
      </c>
      <c r="AA4333" s="69"/>
      <c r="AB4333" s="69"/>
      <c r="AC4333" s="69"/>
    </row>
    <row r="4334" spans="1:29" ht="40" x14ac:dyDescent="0.25">
      <c r="A4334" s="68" t="s">
        <v>25562</v>
      </c>
      <c r="B4334" s="69" t="s">
        <v>24985</v>
      </c>
      <c r="C4334" s="69" t="s">
        <v>25561</v>
      </c>
      <c r="D4334" s="69" t="s">
        <v>4589</v>
      </c>
      <c r="E4334" s="69" t="s">
        <v>22715</v>
      </c>
      <c r="F4334" s="69" t="s">
        <v>1367</v>
      </c>
      <c r="G4334" s="69" t="s">
        <v>1886</v>
      </c>
      <c r="H4334" s="69" t="s">
        <v>962</v>
      </c>
      <c r="I4334" s="70">
        <v>11160.13</v>
      </c>
      <c r="J4334" s="69" t="s">
        <v>4591</v>
      </c>
      <c r="K4334" s="69" t="s">
        <v>25560</v>
      </c>
      <c r="L4334" s="70">
        <v>11160.13</v>
      </c>
      <c r="M4334" s="69"/>
      <c r="N4334" s="69" t="s">
        <v>25559</v>
      </c>
      <c r="O4334" s="69"/>
      <c r="P4334" s="69" t="s">
        <v>1889</v>
      </c>
      <c r="Q4334" s="69" t="s">
        <v>2042</v>
      </c>
      <c r="R4334" s="69"/>
      <c r="S4334" s="70">
        <v>11160.13</v>
      </c>
      <c r="T4334" s="70"/>
      <c r="U4334" s="69" t="s">
        <v>1795</v>
      </c>
      <c r="V4334" s="73">
        <v>96</v>
      </c>
      <c r="W4334" s="69" t="s">
        <v>1795</v>
      </c>
      <c r="X4334" s="69"/>
      <c r="Y4334" s="70"/>
      <c r="Z4334" s="69">
        <v>47.79</v>
      </c>
      <c r="AA4334" s="69" t="s">
        <v>989</v>
      </c>
      <c r="AB4334" s="69" t="s">
        <v>1144</v>
      </c>
      <c r="AC4334" s="69"/>
    </row>
    <row r="4335" spans="1:29" x14ac:dyDescent="0.25">
      <c r="A4335" s="71" t="s">
        <v>193</v>
      </c>
      <c r="B4335" s="71"/>
      <c r="C4335" s="71"/>
      <c r="D4335" s="71"/>
      <c r="E4335" s="71"/>
      <c r="F4335" s="71"/>
      <c r="G4335" s="71"/>
      <c r="H4335" s="71"/>
      <c r="I4335" s="72">
        <v>11160.13</v>
      </c>
      <c r="J4335" s="71"/>
      <c r="K4335" s="71"/>
      <c r="L4335" s="72">
        <v>11160.13</v>
      </c>
      <c r="M4335" s="72">
        <v>0</v>
      </c>
      <c r="N4335" s="71"/>
      <c r="O4335" s="71"/>
      <c r="P4335" s="71"/>
      <c r="Q4335" s="71"/>
      <c r="R4335" s="71"/>
      <c r="S4335" s="72">
        <v>11160.13</v>
      </c>
      <c r="T4335" s="72">
        <v>11160.13</v>
      </c>
      <c r="U4335" s="71"/>
      <c r="V4335" s="71"/>
      <c r="W4335" s="71"/>
      <c r="X4335" s="72">
        <v>0</v>
      </c>
      <c r="Y4335" s="72">
        <v>47.79</v>
      </c>
      <c r="Z4335" s="72">
        <v>11207.92</v>
      </c>
      <c r="AA4335" s="69"/>
      <c r="AB4335" s="69"/>
      <c r="AC4335" s="69"/>
    </row>
    <row r="4336" spans="1:29" ht="30" x14ac:dyDescent="0.25">
      <c r="A4336" s="68" t="s">
        <v>25558</v>
      </c>
      <c r="B4336" s="69" t="s">
        <v>25557</v>
      </c>
      <c r="C4336" s="69" t="s">
        <v>25556</v>
      </c>
      <c r="D4336" s="69" t="s">
        <v>4623</v>
      </c>
      <c r="E4336" s="69" t="s">
        <v>23644</v>
      </c>
      <c r="F4336" s="69" t="s">
        <v>1367</v>
      </c>
      <c r="G4336" s="69" t="s">
        <v>1886</v>
      </c>
      <c r="H4336" s="69" t="s">
        <v>962</v>
      </c>
      <c r="I4336" s="70">
        <v>12779.31</v>
      </c>
      <c r="J4336" s="69" t="s">
        <v>4591</v>
      </c>
      <c r="K4336" s="69" t="s">
        <v>25555</v>
      </c>
      <c r="L4336" s="70">
        <v>12779.31</v>
      </c>
      <c r="M4336" s="69"/>
      <c r="N4336" s="69" t="s">
        <v>25554</v>
      </c>
      <c r="O4336" s="69"/>
      <c r="P4336" s="69" t="s">
        <v>1275</v>
      </c>
      <c r="Q4336" s="69" t="s">
        <v>1069</v>
      </c>
      <c r="R4336" s="69"/>
      <c r="S4336" s="70">
        <v>12779.31</v>
      </c>
      <c r="T4336" s="70"/>
      <c r="U4336" s="69" t="s">
        <v>1069</v>
      </c>
      <c r="V4336" s="73">
        <v>99</v>
      </c>
      <c r="W4336" s="69" t="s">
        <v>1069</v>
      </c>
      <c r="X4336" s="69"/>
      <c r="Y4336" s="70"/>
      <c r="Z4336" s="69">
        <v>20.86</v>
      </c>
      <c r="AA4336" s="69" t="s">
        <v>989</v>
      </c>
      <c r="AB4336" s="69" t="s">
        <v>1144</v>
      </c>
      <c r="AC4336" s="69"/>
    </row>
    <row r="4337" spans="1:29" x14ac:dyDescent="0.25">
      <c r="A4337" s="71" t="s">
        <v>193</v>
      </c>
      <c r="B4337" s="71"/>
      <c r="C4337" s="71"/>
      <c r="D4337" s="71"/>
      <c r="E4337" s="71"/>
      <c r="F4337" s="71"/>
      <c r="G4337" s="71"/>
      <c r="H4337" s="71"/>
      <c r="I4337" s="72">
        <v>12779.31</v>
      </c>
      <c r="J4337" s="71"/>
      <c r="K4337" s="71"/>
      <c r="L4337" s="72">
        <v>12779.31</v>
      </c>
      <c r="M4337" s="72">
        <v>0</v>
      </c>
      <c r="N4337" s="71"/>
      <c r="O4337" s="71"/>
      <c r="P4337" s="71"/>
      <c r="Q4337" s="71"/>
      <c r="R4337" s="71"/>
      <c r="S4337" s="72">
        <v>12779.31</v>
      </c>
      <c r="T4337" s="72">
        <v>12779.31</v>
      </c>
      <c r="U4337" s="71"/>
      <c r="V4337" s="71"/>
      <c r="W4337" s="71"/>
      <c r="X4337" s="72">
        <v>0</v>
      </c>
      <c r="Y4337" s="72">
        <v>20.86</v>
      </c>
      <c r="Z4337" s="72">
        <v>12800.17</v>
      </c>
      <c r="AA4337" s="69"/>
      <c r="AB4337" s="69"/>
      <c r="AC4337" s="69"/>
    </row>
    <row r="4338" spans="1:29" ht="30" x14ac:dyDescent="0.25">
      <c r="A4338" s="68" t="s">
        <v>25553</v>
      </c>
      <c r="B4338" s="69" t="s">
        <v>24794</v>
      </c>
      <c r="C4338" s="69" t="s">
        <v>25552</v>
      </c>
      <c r="D4338" s="69" t="s">
        <v>4623</v>
      </c>
      <c r="E4338" s="69" t="s">
        <v>24162</v>
      </c>
      <c r="F4338" s="69" t="s">
        <v>1367</v>
      </c>
      <c r="G4338" s="69" t="s">
        <v>1886</v>
      </c>
      <c r="H4338" s="69" t="s">
        <v>962</v>
      </c>
      <c r="I4338" s="70">
        <v>443.15</v>
      </c>
      <c r="J4338" s="69" t="s">
        <v>4591</v>
      </c>
      <c r="K4338" s="69" t="s">
        <v>25551</v>
      </c>
      <c r="L4338" s="70">
        <v>443.15</v>
      </c>
      <c r="M4338" s="69"/>
      <c r="N4338" s="69" t="s">
        <v>25550</v>
      </c>
      <c r="O4338" s="69"/>
      <c r="P4338" s="69" t="s">
        <v>979</v>
      </c>
      <c r="Q4338" s="69" t="s">
        <v>1484</v>
      </c>
      <c r="R4338" s="69"/>
      <c r="S4338" s="70">
        <v>443.15</v>
      </c>
      <c r="T4338" s="70"/>
      <c r="U4338" s="69" t="s">
        <v>1484</v>
      </c>
      <c r="V4338" s="73">
        <v>80</v>
      </c>
      <c r="W4338" s="69" t="s">
        <v>1484</v>
      </c>
      <c r="X4338" s="69"/>
      <c r="Y4338" s="70"/>
      <c r="Z4338" s="69">
        <v>0</v>
      </c>
      <c r="AA4338" s="69" t="s">
        <v>989</v>
      </c>
      <c r="AB4338" s="69" t="s">
        <v>1144</v>
      </c>
      <c r="AC4338" s="69"/>
    </row>
    <row r="4339" spans="1:29" x14ac:dyDescent="0.25">
      <c r="A4339" s="71" t="s">
        <v>193</v>
      </c>
      <c r="B4339" s="71"/>
      <c r="C4339" s="71"/>
      <c r="D4339" s="71"/>
      <c r="E4339" s="71"/>
      <c r="F4339" s="71"/>
      <c r="G4339" s="71"/>
      <c r="H4339" s="71"/>
      <c r="I4339" s="72">
        <v>443.15</v>
      </c>
      <c r="J4339" s="71"/>
      <c r="K4339" s="71"/>
      <c r="L4339" s="72">
        <v>443.15</v>
      </c>
      <c r="M4339" s="72">
        <v>0</v>
      </c>
      <c r="N4339" s="71"/>
      <c r="O4339" s="71"/>
      <c r="P4339" s="71"/>
      <c r="Q4339" s="71"/>
      <c r="R4339" s="71"/>
      <c r="S4339" s="72">
        <v>443.15</v>
      </c>
      <c r="T4339" s="72">
        <v>443.15</v>
      </c>
      <c r="U4339" s="71"/>
      <c r="V4339" s="71"/>
      <c r="W4339" s="71"/>
      <c r="X4339" s="72">
        <v>0</v>
      </c>
      <c r="Y4339" s="72">
        <v>0</v>
      </c>
      <c r="Z4339" s="72">
        <v>443.15</v>
      </c>
      <c r="AA4339" s="69"/>
      <c r="AB4339" s="69"/>
      <c r="AC4339" s="69"/>
    </row>
    <row r="4340" spans="1:29" ht="30" x14ac:dyDescent="0.25">
      <c r="A4340" s="68" t="s">
        <v>25549</v>
      </c>
      <c r="B4340" s="69" t="s">
        <v>25548</v>
      </c>
      <c r="C4340" s="69" t="s">
        <v>25547</v>
      </c>
      <c r="D4340" s="69" t="s">
        <v>4623</v>
      </c>
      <c r="E4340" s="69" t="s">
        <v>22715</v>
      </c>
      <c r="F4340" s="69" t="s">
        <v>1259</v>
      </c>
      <c r="G4340" s="69" t="s">
        <v>1886</v>
      </c>
      <c r="H4340" s="69" t="s">
        <v>962</v>
      </c>
      <c r="I4340" s="70">
        <v>6591.68</v>
      </c>
      <c r="J4340" s="69" t="s">
        <v>4591</v>
      </c>
      <c r="K4340" s="69" t="s">
        <v>25546</v>
      </c>
      <c r="L4340" s="70">
        <v>6591.68</v>
      </c>
      <c r="M4340" s="69"/>
      <c r="N4340" s="69" t="s">
        <v>25545</v>
      </c>
      <c r="O4340" s="69"/>
      <c r="P4340" s="69" t="s">
        <v>1510</v>
      </c>
      <c r="Q4340" s="69" t="s">
        <v>3017</v>
      </c>
      <c r="R4340" s="69"/>
      <c r="S4340" s="70">
        <v>6591.68</v>
      </c>
      <c r="T4340" s="70"/>
      <c r="U4340" s="69" t="s">
        <v>3017</v>
      </c>
      <c r="V4340" s="73">
        <v>76</v>
      </c>
      <c r="W4340" s="69" t="s">
        <v>3017</v>
      </c>
      <c r="X4340" s="69"/>
      <c r="Y4340" s="70"/>
      <c r="Z4340" s="69">
        <v>0</v>
      </c>
      <c r="AA4340" s="69" t="s">
        <v>989</v>
      </c>
      <c r="AB4340" s="69" t="s">
        <v>1144</v>
      </c>
      <c r="AC4340" s="69"/>
    </row>
    <row r="4341" spans="1:29" x14ac:dyDescent="0.25">
      <c r="A4341" s="71" t="s">
        <v>193</v>
      </c>
      <c r="B4341" s="71"/>
      <c r="C4341" s="71"/>
      <c r="D4341" s="71"/>
      <c r="E4341" s="71"/>
      <c r="F4341" s="71"/>
      <c r="G4341" s="71"/>
      <c r="H4341" s="71"/>
      <c r="I4341" s="72">
        <v>6591.68</v>
      </c>
      <c r="J4341" s="71"/>
      <c r="K4341" s="71"/>
      <c r="L4341" s="72">
        <v>6591.68</v>
      </c>
      <c r="M4341" s="72">
        <v>0</v>
      </c>
      <c r="N4341" s="71"/>
      <c r="O4341" s="71"/>
      <c r="P4341" s="71"/>
      <c r="Q4341" s="71"/>
      <c r="R4341" s="71"/>
      <c r="S4341" s="72">
        <v>6591.68</v>
      </c>
      <c r="T4341" s="72">
        <v>6591.68</v>
      </c>
      <c r="U4341" s="71"/>
      <c r="V4341" s="71"/>
      <c r="W4341" s="71"/>
      <c r="X4341" s="72">
        <v>0</v>
      </c>
      <c r="Y4341" s="72">
        <v>0</v>
      </c>
      <c r="Z4341" s="72">
        <v>6591.68</v>
      </c>
      <c r="AA4341" s="69"/>
      <c r="AB4341" s="69"/>
      <c r="AC4341" s="69"/>
    </row>
    <row r="4342" spans="1:29" ht="30" x14ac:dyDescent="0.25">
      <c r="A4342" s="68" t="s">
        <v>25544</v>
      </c>
      <c r="B4342" s="69" t="s">
        <v>25543</v>
      </c>
      <c r="C4342" s="69" t="s">
        <v>25542</v>
      </c>
      <c r="D4342" s="69" t="s">
        <v>4836</v>
      </c>
      <c r="E4342" s="69" t="s">
        <v>24496</v>
      </c>
      <c r="F4342" s="69" t="s">
        <v>1259</v>
      </c>
      <c r="G4342" s="69" t="s">
        <v>1886</v>
      </c>
      <c r="H4342" s="69" t="s">
        <v>962</v>
      </c>
      <c r="I4342" s="70">
        <v>2279.33</v>
      </c>
      <c r="J4342" s="69" t="s">
        <v>4591</v>
      </c>
      <c r="K4342" s="69" t="s">
        <v>25541</v>
      </c>
      <c r="L4342" s="70">
        <v>2279.33</v>
      </c>
      <c r="M4342" s="69"/>
      <c r="N4342" s="69" t="s">
        <v>25540</v>
      </c>
      <c r="O4342" s="69"/>
      <c r="P4342" s="69" t="s">
        <v>1085</v>
      </c>
      <c r="Q4342" s="69" t="s">
        <v>2073</v>
      </c>
      <c r="R4342" s="69"/>
      <c r="S4342" s="70">
        <v>2279.33</v>
      </c>
      <c r="T4342" s="70"/>
      <c r="U4342" s="69" t="s">
        <v>2073</v>
      </c>
      <c r="V4342" s="73">
        <v>39</v>
      </c>
      <c r="W4342" s="69" t="s">
        <v>2073</v>
      </c>
      <c r="X4342" s="69"/>
      <c r="Y4342" s="70"/>
      <c r="Z4342" s="69">
        <v>0</v>
      </c>
      <c r="AA4342" s="69" t="s">
        <v>989</v>
      </c>
      <c r="AB4342" s="69" t="s">
        <v>1144</v>
      </c>
      <c r="AC4342" s="69"/>
    </row>
    <row r="4343" spans="1:29" x14ac:dyDescent="0.25">
      <c r="A4343" s="71" t="s">
        <v>193</v>
      </c>
      <c r="B4343" s="71"/>
      <c r="C4343" s="71"/>
      <c r="D4343" s="71"/>
      <c r="E4343" s="71"/>
      <c r="F4343" s="71"/>
      <c r="G4343" s="71"/>
      <c r="H4343" s="71"/>
      <c r="I4343" s="72">
        <v>2279.33</v>
      </c>
      <c r="J4343" s="71"/>
      <c r="K4343" s="71"/>
      <c r="L4343" s="72">
        <v>2279.33</v>
      </c>
      <c r="M4343" s="72">
        <v>0</v>
      </c>
      <c r="N4343" s="71"/>
      <c r="O4343" s="71"/>
      <c r="P4343" s="71"/>
      <c r="Q4343" s="71"/>
      <c r="R4343" s="71"/>
      <c r="S4343" s="72">
        <v>2279.33</v>
      </c>
      <c r="T4343" s="72">
        <v>2279.33</v>
      </c>
      <c r="U4343" s="71"/>
      <c r="V4343" s="71"/>
      <c r="W4343" s="71"/>
      <c r="X4343" s="72">
        <v>0</v>
      </c>
      <c r="Y4343" s="72">
        <v>0</v>
      </c>
      <c r="Z4343" s="72">
        <v>2279.33</v>
      </c>
      <c r="AA4343" s="69"/>
      <c r="AB4343" s="69"/>
      <c r="AC4343" s="69"/>
    </row>
    <row r="4344" spans="1:29" ht="30" x14ac:dyDescent="0.25">
      <c r="A4344" s="68" t="s">
        <v>25539</v>
      </c>
      <c r="B4344" s="69" t="s">
        <v>24665</v>
      </c>
      <c r="C4344" s="69" t="s">
        <v>25538</v>
      </c>
      <c r="D4344" s="69" t="s">
        <v>20673</v>
      </c>
      <c r="E4344" s="69" t="s">
        <v>23644</v>
      </c>
      <c r="F4344" s="69" t="s">
        <v>1259</v>
      </c>
      <c r="G4344" s="69" t="s">
        <v>1886</v>
      </c>
      <c r="H4344" s="69" t="s">
        <v>962</v>
      </c>
      <c r="I4344" s="70">
        <v>13092.05</v>
      </c>
      <c r="J4344" s="69" t="s">
        <v>4591</v>
      </c>
      <c r="K4344" s="69" t="s">
        <v>25537</v>
      </c>
      <c r="L4344" s="70">
        <v>13092.05</v>
      </c>
      <c r="M4344" s="69"/>
      <c r="N4344" s="69" t="s">
        <v>25536</v>
      </c>
      <c r="O4344" s="69"/>
      <c r="P4344" s="69" t="s">
        <v>1646</v>
      </c>
      <c r="Q4344" s="69" t="s">
        <v>2136</v>
      </c>
      <c r="R4344" s="69"/>
      <c r="S4344" s="70">
        <v>13092.05</v>
      </c>
      <c r="T4344" s="70"/>
      <c r="U4344" s="69" t="s">
        <v>2136</v>
      </c>
      <c r="V4344" s="73">
        <v>119</v>
      </c>
      <c r="W4344" s="69" t="s">
        <v>2136</v>
      </c>
      <c r="X4344" s="69"/>
      <c r="Y4344" s="70"/>
      <c r="Z4344" s="69">
        <v>0</v>
      </c>
      <c r="AA4344" s="69" t="s">
        <v>989</v>
      </c>
      <c r="AB4344" s="69" t="s">
        <v>1144</v>
      </c>
      <c r="AC4344" s="69"/>
    </row>
    <row r="4345" spans="1:29" x14ac:dyDescent="0.25">
      <c r="A4345" s="71" t="s">
        <v>193</v>
      </c>
      <c r="B4345" s="71"/>
      <c r="C4345" s="71"/>
      <c r="D4345" s="71"/>
      <c r="E4345" s="71"/>
      <c r="F4345" s="71"/>
      <c r="G4345" s="71"/>
      <c r="H4345" s="71"/>
      <c r="I4345" s="72">
        <v>13092.05</v>
      </c>
      <c r="J4345" s="71"/>
      <c r="K4345" s="71"/>
      <c r="L4345" s="72">
        <v>13092.05</v>
      </c>
      <c r="M4345" s="72">
        <v>0</v>
      </c>
      <c r="N4345" s="71"/>
      <c r="O4345" s="71"/>
      <c r="P4345" s="71"/>
      <c r="Q4345" s="71"/>
      <c r="R4345" s="71"/>
      <c r="S4345" s="72">
        <v>13092.05</v>
      </c>
      <c r="T4345" s="72">
        <v>13092.05</v>
      </c>
      <c r="U4345" s="71"/>
      <c r="V4345" s="71"/>
      <c r="W4345" s="71"/>
      <c r="X4345" s="72">
        <v>0</v>
      </c>
      <c r="Y4345" s="72">
        <v>0</v>
      </c>
      <c r="Z4345" s="72">
        <v>13092.05</v>
      </c>
      <c r="AA4345" s="69"/>
      <c r="AB4345" s="69"/>
      <c r="AC4345" s="69"/>
    </row>
    <row r="4346" spans="1:29" ht="40" x14ac:dyDescent="0.25">
      <c r="A4346" s="68" t="s">
        <v>25535</v>
      </c>
      <c r="B4346" s="69" t="s">
        <v>25534</v>
      </c>
      <c r="C4346" s="69" t="s">
        <v>25533</v>
      </c>
      <c r="D4346" s="69" t="s">
        <v>890</v>
      </c>
      <c r="E4346" s="69" t="s">
        <v>24913</v>
      </c>
      <c r="F4346" s="69" t="s">
        <v>1259</v>
      </c>
      <c r="G4346" s="69" t="s">
        <v>1889</v>
      </c>
      <c r="H4346" s="69" t="s">
        <v>962</v>
      </c>
      <c r="I4346" s="70">
        <v>8790</v>
      </c>
      <c r="J4346" s="69" t="s">
        <v>4591</v>
      </c>
      <c r="K4346" s="69" t="s">
        <v>25532</v>
      </c>
      <c r="L4346" s="70">
        <v>8790</v>
      </c>
      <c r="M4346" s="69"/>
      <c r="N4346" s="69" t="s">
        <v>25531</v>
      </c>
      <c r="O4346" s="69"/>
      <c r="P4346" s="69" t="s">
        <v>1563</v>
      </c>
      <c r="Q4346" s="69" t="s">
        <v>1685</v>
      </c>
      <c r="R4346" s="69"/>
      <c r="S4346" s="70">
        <v>8790</v>
      </c>
      <c r="T4346" s="70"/>
      <c r="U4346" s="69" t="s">
        <v>1685</v>
      </c>
      <c r="V4346" s="73">
        <v>65</v>
      </c>
      <c r="W4346" s="69" t="s">
        <v>1685</v>
      </c>
      <c r="X4346" s="69"/>
      <c r="Y4346" s="70"/>
      <c r="Z4346" s="69">
        <v>0</v>
      </c>
      <c r="AA4346" s="69" t="s">
        <v>989</v>
      </c>
      <c r="AB4346" s="69" t="s">
        <v>1144</v>
      </c>
      <c r="AC4346" s="69"/>
    </row>
    <row r="4347" spans="1:29" x14ac:dyDescent="0.25">
      <c r="A4347" s="71" t="s">
        <v>193</v>
      </c>
      <c r="B4347" s="71"/>
      <c r="C4347" s="71"/>
      <c r="D4347" s="71"/>
      <c r="E4347" s="71"/>
      <c r="F4347" s="71"/>
      <c r="G4347" s="71"/>
      <c r="H4347" s="71"/>
      <c r="I4347" s="72">
        <v>8790</v>
      </c>
      <c r="J4347" s="71"/>
      <c r="K4347" s="71"/>
      <c r="L4347" s="72">
        <v>8790</v>
      </c>
      <c r="M4347" s="72">
        <v>0</v>
      </c>
      <c r="N4347" s="71"/>
      <c r="O4347" s="71"/>
      <c r="P4347" s="71"/>
      <c r="Q4347" s="71"/>
      <c r="R4347" s="71"/>
      <c r="S4347" s="72">
        <v>8790</v>
      </c>
      <c r="T4347" s="72">
        <v>8790</v>
      </c>
      <c r="U4347" s="71"/>
      <c r="V4347" s="71"/>
      <c r="W4347" s="71"/>
      <c r="X4347" s="72">
        <v>0</v>
      </c>
      <c r="Y4347" s="72">
        <v>0</v>
      </c>
      <c r="Z4347" s="72">
        <v>8790</v>
      </c>
      <c r="AA4347" s="69"/>
      <c r="AB4347" s="69"/>
      <c r="AC4347" s="69"/>
    </row>
    <row r="4348" spans="1:29" ht="40" x14ac:dyDescent="0.25">
      <c r="A4348" s="68" t="s">
        <v>25530</v>
      </c>
      <c r="B4348" s="69" t="s">
        <v>25529</v>
      </c>
      <c r="C4348" s="69" t="s">
        <v>25528</v>
      </c>
      <c r="D4348" s="69" t="s">
        <v>4589</v>
      </c>
      <c r="E4348" s="69" t="s">
        <v>24496</v>
      </c>
      <c r="F4348" s="69" t="s">
        <v>1374</v>
      </c>
      <c r="G4348" s="69" t="s">
        <v>2211</v>
      </c>
      <c r="H4348" s="69" t="s">
        <v>962</v>
      </c>
      <c r="I4348" s="70">
        <v>1585.59</v>
      </c>
      <c r="J4348" s="69" t="s">
        <v>4591</v>
      </c>
      <c r="K4348" s="69" t="s">
        <v>25527</v>
      </c>
      <c r="L4348" s="70">
        <v>1585.59</v>
      </c>
      <c r="M4348" s="69"/>
      <c r="N4348" s="69" t="s">
        <v>25526</v>
      </c>
      <c r="O4348" s="69"/>
      <c r="P4348" s="69" t="s">
        <v>1991</v>
      </c>
      <c r="Q4348" s="69" t="s">
        <v>1069</v>
      </c>
      <c r="R4348" s="69"/>
      <c r="S4348" s="70">
        <v>1585.59</v>
      </c>
      <c r="T4348" s="70"/>
      <c r="U4348" s="69" t="s">
        <v>1194</v>
      </c>
      <c r="V4348" s="73">
        <v>31</v>
      </c>
      <c r="W4348" s="69" t="s">
        <v>1194</v>
      </c>
      <c r="X4348" s="69"/>
      <c r="Y4348" s="70"/>
      <c r="Z4348" s="69">
        <v>0</v>
      </c>
      <c r="AA4348" s="69" t="s">
        <v>989</v>
      </c>
      <c r="AB4348" s="69" t="s">
        <v>1144</v>
      </c>
      <c r="AC4348" s="69"/>
    </row>
    <row r="4349" spans="1:29" x14ac:dyDescent="0.25">
      <c r="A4349" s="71" t="s">
        <v>193</v>
      </c>
      <c r="B4349" s="71"/>
      <c r="C4349" s="71"/>
      <c r="D4349" s="71"/>
      <c r="E4349" s="71"/>
      <c r="F4349" s="71"/>
      <c r="G4349" s="71"/>
      <c r="H4349" s="71"/>
      <c r="I4349" s="72">
        <v>1585.59</v>
      </c>
      <c r="J4349" s="71"/>
      <c r="K4349" s="71"/>
      <c r="L4349" s="72">
        <v>1585.59</v>
      </c>
      <c r="M4349" s="72">
        <v>0</v>
      </c>
      <c r="N4349" s="71"/>
      <c r="O4349" s="71"/>
      <c r="P4349" s="71"/>
      <c r="Q4349" s="71"/>
      <c r="R4349" s="71"/>
      <c r="S4349" s="72">
        <v>1585.59</v>
      </c>
      <c r="T4349" s="72">
        <v>1585.59</v>
      </c>
      <c r="U4349" s="71"/>
      <c r="V4349" s="71"/>
      <c r="W4349" s="71"/>
      <c r="X4349" s="72">
        <v>0</v>
      </c>
      <c r="Y4349" s="72">
        <v>0</v>
      </c>
      <c r="Z4349" s="72">
        <v>1585.59</v>
      </c>
      <c r="AA4349" s="69"/>
      <c r="AB4349" s="69"/>
      <c r="AC4349" s="69"/>
    </row>
    <row r="4350" spans="1:29" ht="20" x14ac:dyDescent="0.25">
      <c r="A4350" s="68" t="s">
        <v>25525</v>
      </c>
      <c r="B4350" s="69" t="s">
        <v>24460</v>
      </c>
      <c r="C4350" s="69" t="s">
        <v>25524</v>
      </c>
      <c r="D4350" s="69" t="s">
        <v>4611</v>
      </c>
      <c r="E4350" s="69" t="s">
        <v>23493</v>
      </c>
      <c r="F4350" s="69" t="s">
        <v>1374</v>
      </c>
      <c r="G4350" s="69" t="s">
        <v>1021</v>
      </c>
      <c r="H4350" s="69" t="s">
        <v>962</v>
      </c>
      <c r="I4350" s="70">
        <v>6959.96</v>
      </c>
      <c r="J4350" s="69" t="s">
        <v>4591</v>
      </c>
      <c r="K4350" s="69" t="s">
        <v>25523</v>
      </c>
      <c r="L4350" s="70">
        <v>6959.96</v>
      </c>
      <c r="M4350" s="69"/>
      <c r="N4350" s="69" t="s">
        <v>25522</v>
      </c>
      <c r="O4350" s="69"/>
      <c r="P4350" s="69" t="s">
        <v>1003</v>
      </c>
      <c r="Q4350" s="69" t="s">
        <v>2229</v>
      </c>
      <c r="R4350" s="69"/>
      <c r="S4350" s="70">
        <v>6959.96</v>
      </c>
      <c r="T4350" s="70"/>
      <c r="U4350" s="69" t="s">
        <v>2229</v>
      </c>
      <c r="V4350" s="73">
        <v>92</v>
      </c>
      <c r="W4350" s="69" t="s">
        <v>2229</v>
      </c>
      <c r="X4350" s="69"/>
      <c r="Y4350" s="70"/>
      <c r="Z4350" s="69">
        <v>0</v>
      </c>
      <c r="AA4350" s="69" t="s">
        <v>989</v>
      </c>
      <c r="AB4350" s="69" t="s">
        <v>1144</v>
      </c>
      <c r="AC4350" s="69"/>
    </row>
    <row r="4351" spans="1:29" x14ac:dyDescent="0.25">
      <c r="A4351" s="71" t="s">
        <v>193</v>
      </c>
      <c r="B4351" s="71"/>
      <c r="C4351" s="71"/>
      <c r="D4351" s="71"/>
      <c r="E4351" s="71"/>
      <c r="F4351" s="71"/>
      <c r="G4351" s="71"/>
      <c r="H4351" s="71"/>
      <c r="I4351" s="72">
        <v>6959.96</v>
      </c>
      <c r="J4351" s="71"/>
      <c r="K4351" s="71"/>
      <c r="L4351" s="72">
        <v>6959.96</v>
      </c>
      <c r="M4351" s="72">
        <v>0</v>
      </c>
      <c r="N4351" s="71"/>
      <c r="O4351" s="71"/>
      <c r="P4351" s="71"/>
      <c r="Q4351" s="71"/>
      <c r="R4351" s="71"/>
      <c r="S4351" s="72">
        <v>6959.96</v>
      </c>
      <c r="T4351" s="72">
        <v>6959.96</v>
      </c>
      <c r="U4351" s="71"/>
      <c r="V4351" s="71"/>
      <c r="W4351" s="71"/>
      <c r="X4351" s="72">
        <v>0</v>
      </c>
      <c r="Y4351" s="72">
        <v>0</v>
      </c>
      <c r="Z4351" s="72">
        <v>6959.96</v>
      </c>
      <c r="AA4351" s="69"/>
      <c r="AB4351" s="69"/>
      <c r="AC4351" s="69"/>
    </row>
    <row r="4352" spans="1:29" ht="40" x14ac:dyDescent="0.25">
      <c r="A4352" s="68" t="s">
        <v>25521</v>
      </c>
      <c r="B4352" s="69" t="s">
        <v>25392</v>
      </c>
      <c r="C4352" s="69" t="s">
        <v>25520</v>
      </c>
      <c r="D4352" s="69" t="s">
        <v>890</v>
      </c>
      <c r="E4352" s="69" t="s">
        <v>23644</v>
      </c>
      <c r="F4352" s="69" t="s">
        <v>1374</v>
      </c>
      <c r="G4352" s="69" t="s">
        <v>1886</v>
      </c>
      <c r="H4352" s="69" t="s">
        <v>962</v>
      </c>
      <c r="I4352" s="70">
        <v>2508.9499999999998</v>
      </c>
      <c r="J4352" s="69" t="s">
        <v>4591</v>
      </c>
      <c r="K4352" s="69" t="s">
        <v>25519</v>
      </c>
      <c r="L4352" s="70">
        <v>2508.9499999999998</v>
      </c>
      <c r="M4352" s="69"/>
      <c r="N4352" s="69" t="s">
        <v>25518</v>
      </c>
      <c r="O4352" s="69"/>
      <c r="P4352" s="69" t="s">
        <v>1524</v>
      </c>
      <c r="Q4352" s="69" t="s">
        <v>1483</v>
      </c>
      <c r="R4352" s="69"/>
      <c r="S4352" s="70">
        <v>2508.9499999999998</v>
      </c>
      <c r="T4352" s="70"/>
      <c r="U4352" s="69" t="s">
        <v>1483</v>
      </c>
      <c r="V4352" s="73">
        <v>65</v>
      </c>
      <c r="W4352" s="69" t="s">
        <v>1483</v>
      </c>
      <c r="X4352" s="69"/>
      <c r="Y4352" s="70"/>
      <c r="Z4352" s="69">
        <v>0</v>
      </c>
      <c r="AA4352" s="69" t="s">
        <v>989</v>
      </c>
      <c r="AB4352" s="69" t="s">
        <v>1144</v>
      </c>
      <c r="AC4352" s="69"/>
    </row>
    <row r="4353" spans="1:29" x14ac:dyDescent="0.25">
      <c r="A4353" s="71" t="s">
        <v>193</v>
      </c>
      <c r="B4353" s="71"/>
      <c r="C4353" s="71"/>
      <c r="D4353" s="71"/>
      <c r="E4353" s="71"/>
      <c r="F4353" s="71"/>
      <c r="G4353" s="71"/>
      <c r="H4353" s="71"/>
      <c r="I4353" s="72">
        <v>2508.9499999999998</v>
      </c>
      <c r="J4353" s="71"/>
      <c r="K4353" s="71"/>
      <c r="L4353" s="72">
        <v>2508.9499999999998</v>
      </c>
      <c r="M4353" s="72">
        <v>0</v>
      </c>
      <c r="N4353" s="71"/>
      <c r="O4353" s="71"/>
      <c r="P4353" s="71"/>
      <c r="Q4353" s="71"/>
      <c r="R4353" s="71"/>
      <c r="S4353" s="72">
        <v>2508.9499999999998</v>
      </c>
      <c r="T4353" s="72">
        <v>2508.9499999999998</v>
      </c>
      <c r="U4353" s="71"/>
      <c r="V4353" s="71"/>
      <c r="W4353" s="71"/>
      <c r="X4353" s="72">
        <v>0</v>
      </c>
      <c r="Y4353" s="72">
        <v>0</v>
      </c>
      <c r="Z4353" s="72">
        <v>2508.9499999999998</v>
      </c>
      <c r="AA4353" s="69"/>
      <c r="AB4353" s="69"/>
      <c r="AC4353" s="69"/>
    </row>
    <row r="4354" spans="1:29" ht="20" x14ac:dyDescent="0.25">
      <c r="A4354" s="68" t="s">
        <v>25517</v>
      </c>
      <c r="B4354" s="69" t="s">
        <v>25516</v>
      </c>
      <c r="C4354" s="69" t="s">
        <v>25515</v>
      </c>
      <c r="D4354" s="69" t="s">
        <v>4611</v>
      </c>
      <c r="E4354" s="69" t="s">
        <v>23644</v>
      </c>
      <c r="F4354" s="69" t="s">
        <v>1374</v>
      </c>
      <c r="G4354" s="69" t="s">
        <v>1886</v>
      </c>
      <c r="H4354" s="69" t="s">
        <v>962</v>
      </c>
      <c r="I4354" s="70">
        <v>1844.2</v>
      </c>
      <c r="J4354" s="69" t="s">
        <v>4591</v>
      </c>
      <c r="K4354" s="69" t="s">
        <v>25514</v>
      </c>
      <c r="L4354" s="70">
        <v>1844.2</v>
      </c>
      <c r="M4354" s="69"/>
      <c r="N4354" s="69" t="s">
        <v>25513</v>
      </c>
      <c r="O4354" s="69"/>
      <c r="P4354" s="69" t="s">
        <v>1005</v>
      </c>
      <c r="Q4354" s="69" t="s">
        <v>1088</v>
      </c>
      <c r="R4354" s="69"/>
      <c r="S4354" s="70">
        <v>1844.2</v>
      </c>
      <c r="T4354" s="70"/>
      <c r="U4354" s="69" t="s">
        <v>1088</v>
      </c>
      <c r="V4354" s="73">
        <v>98</v>
      </c>
      <c r="W4354" s="69" t="s">
        <v>1088</v>
      </c>
      <c r="X4354" s="69"/>
      <c r="Y4354" s="70"/>
      <c r="Z4354" s="69">
        <v>0</v>
      </c>
      <c r="AA4354" s="69" t="s">
        <v>989</v>
      </c>
      <c r="AB4354" s="69" t="s">
        <v>1144</v>
      </c>
      <c r="AC4354" s="69"/>
    </row>
    <row r="4355" spans="1:29" x14ac:dyDescent="0.25">
      <c r="A4355" s="71" t="s">
        <v>193</v>
      </c>
      <c r="B4355" s="71"/>
      <c r="C4355" s="71"/>
      <c r="D4355" s="71"/>
      <c r="E4355" s="71"/>
      <c r="F4355" s="71"/>
      <c r="G4355" s="71"/>
      <c r="H4355" s="71"/>
      <c r="I4355" s="72">
        <v>1844.2</v>
      </c>
      <c r="J4355" s="71"/>
      <c r="K4355" s="71"/>
      <c r="L4355" s="72">
        <v>1844.2</v>
      </c>
      <c r="M4355" s="72">
        <v>0</v>
      </c>
      <c r="N4355" s="71"/>
      <c r="O4355" s="71"/>
      <c r="P4355" s="71"/>
      <c r="Q4355" s="71"/>
      <c r="R4355" s="71"/>
      <c r="S4355" s="72">
        <v>1844.2</v>
      </c>
      <c r="T4355" s="72">
        <v>1844.2</v>
      </c>
      <c r="U4355" s="71"/>
      <c r="V4355" s="71"/>
      <c r="W4355" s="71"/>
      <c r="X4355" s="72">
        <v>0</v>
      </c>
      <c r="Y4355" s="72">
        <v>0</v>
      </c>
      <c r="Z4355" s="72">
        <v>1844.2</v>
      </c>
      <c r="AA4355" s="69"/>
      <c r="AB4355" s="69"/>
      <c r="AC4355" s="69"/>
    </row>
    <row r="4356" spans="1:29" ht="30" x14ac:dyDescent="0.25">
      <c r="A4356" s="68" t="s">
        <v>25512</v>
      </c>
      <c r="B4356" s="69" t="s">
        <v>25511</v>
      </c>
      <c r="C4356" s="69" t="s">
        <v>25510</v>
      </c>
      <c r="D4356" s="69" t="s">
        <v>4623</v>
      </c>
      <c r="E4356" s="69" t="s">
        <v>23644</v>
      </c>
      <c r="F4356" s="69" t="s">
        <v>1374</v>
      </c>
      <c r="G4356" s="69" t="s">
        <v>1669</v>
      </c>
      <c r="H4356" s="69" t="s">
        <v>962</v>
      </c>
      <c r="I4356" s="70">
        <v>2933.79</v>
      </c>
      <c r="J4356" s="69" t="s">
        <v>4591</v>
      </c>
      <c r="K4356" s="69" t="s">
        <v>25509</v>
      </c>
      <c r="L4356" s="70">
        <v>2933.79</v>
      </c>
      <c r="M4356" s="69"/>
      <c r="N4356" s="69" t="s">
        <v>25508</v>
      </c>
      <c r="O4356" s="69"/>
      <c r="P4356" s="69" t="s">
        <v>1030</v>
      </c>
      <c r="Q4356" s="69" t="s">
        <v>1669</v>
      </c>
      <c r="R4356" s="69"/>
      <c r="S4356" s="70">
        <v>2933.79</v>
      </c>
      <c r="T4356" s="70"/>
      <c r="U4356" s="69" t="s">
        <v>1669</v>
      </c>
      <c r="V4356" s="73">
        <v>80</v>
      </c>
      <c r="W4356" s="69" t="s">
        <v>1669</v>
      </c>
      <c r="X4356" s="69"/>
      <c r="Y4356" s="70"/>
      <c r="Z4356" s="69">
        <v>0</v>
      </c>
      <c r="AA4356" s="69" t="s">
        <v>989</v>
      </c>
      <c r="AB4356" s="69" t="s">
        <v>1144</v>
      </c>
      <c r="AC4356" s="69"/>
    </row>
    <row r="4357" spans="1:29" x14ac:dyDescent="0.25">
      <c r="A4357" s="71" t="s">
        <v>193</v>
      </c>
      <c r="B4357" s="71"/>
      <c r="C4357" s="71"/>
      <c r="D4357" s="71"/>
      <c r="E4357" s="71"/>
      <c r="F4357" s="71"/>
      <c r="G4357" s="71"/>
      <c r="H4357" s="71"/>
      <c r="I4357" s="72">
        <v>2933.79</v>
      </c>
      <c r="J4357" s="71"/>
      <c r="K4357" s="71"/>
      <c r="L4357" s="72">
        <v>2933.79</v>
      </c>
      <c r="M4357" s="72">
        <v>0</v>
      </c>
      <c r="N4357" s="71"/>
      <c r="O4357" s="71"/>
      <c r="P4357" s="71"/>
      <c r="Q4357" s="71"/>
      <c r="R4357" s="71"/>
      <c r="S4357" s="72">
        <v>2933.79</v>
      </c>
      <c r="T4357" s="72">
        <v>2933.79</v>
      </c>
      <c r="U4357" s="71"/>
      <c r="V4357" s="71"/>
      <c r="W4357" s="71"/>
      <c r="X4357" s="72">
        <v>0</v>
      </c>
      <c r="Y4357" s="72">
        <v>0</v>
      </c>
      <c r="Z4357" s="72">
        <v>2933.79</v>
      </c>
      <c r="AA4357" s="69"/>
      <c r="AB4357" s="69"/>
      <c r="AC4357" s="69"/>
    </row>
    <row r="4358" spans="1:29" ht="20" x14ac:dyDescent="0.25">
      <c r="A4358" s="68" t="s">
        <v>25507</v>
      </c>
      <c r="B4358" s="69" t="s">
        <v>25392</v>
      </c>
      <c r="C4358" s="69" t="s">
        <v>25506</v>
      </c>
      <c r="D4358" s="69" t="s">
        <v>883</v>
      </c>
      <c r="E4358" s="69" t="s">
        <v>23644</v>
      </c>
      <c r="F4358" s="69" t="s">
        <v>1267</v>
      </c>
      <c r="G4358" s="69" t="s">
        <v>995</v>
      </c>
      <c r="H4358" s="69" t="s">
        <v>962</v>
      </c>
      <c r="I4358" s="70">
        <v>2509.2600000000002</v>
      </c>
      <c r="J4358" s="69" t="s">
        <v>4591</v>
      </c>
      <c r="K4358" s="69" t="s">
        <v>25505</v>
      </c>
      <c r="L4358" s="70">
        <v>2509.2600000000002</v>
      </c>
      <c r="M4358" s="69"/>
      <c r="N4358" s="69" t="s">
        <v>25504</v>
      </c>
      <c r="O4358" s="69"/>
      <c r="P4358" s="69" t="s">
        <v>1616</v>
      </c>
      <c r="Q4358" s="69" t="s">
        <v>2164</v>
      </c>
      <c r="R4358" s="69"/>
      <c r="S4358" s="70">
        <v>2509.2600000000002</v>
      </c>
      <c r="T4358" s="70"/>
      <c r="U4358" s="69" t="s">
        <v>2164</v>
      </c>
      <c r="V4358" s="73">
        <v>90</v>
      </c>
      <c r="W4358" s="69" t="s">
        <v>2164</v>
      </c>
      <c r="X4358" s="69"/>
      <c r="Y4358" s="70"/>
      <c r="Z4358" s="69">
        <v>0</v>
      </c>
      <c r="AA4358" s="69" t="s">
        <v>989</v>
      </c>
      <c r="AB4358" s="69" t="s">
        <v>1144</v>
      </c>
      <c r="AC4358" s="69"/>
    </row>
    <row r="4359" spans="1:29" x14ac:dyDescent="0.25">
      <c r="A4359" s="71" t="s">
        <v>193</v>
      </c>
      <c r="B4359" s="71"/>
      <c r="C4359" s="71"/>
      <c r="D4359" s="71"/>
      <c r="E4359" s="71"/>
      <c r="F4359" s="71"/>
      <c r="G4359" s="71"/>
      <c r="H4359" s="71"/>
      <c r="I4359" s="72">
        <v>2509.2600000000002</v>
      </c>
      <c r="J4359" s="71"/>
      <c r="K4359" s="71"/>
      <c r="L4359" s="72">
        <v>2509.2600000000002</v>
      </c>
      <c r="M4359" s="72">
        <v>0</v>
      </c>
      <c r="N4359" s="71"/>
      <c r="O4359" s="71"/>
      <c r="P4359" s="71"/>
      <c r="Q4359" s="71"/>
      <c r="R4359" s="71"/>
      <c r="S4359" s="72">
        <v>2509.2600000000002</v>
      </c>
      <c r="T4359" s="72">
        <v>2509.2600000000002</v>
      </c>
      <c r="U4359" s="71"/>
      <c r="V4359" s="71"/>
      <c r="W4359" s="71"/>
      <c r="X4359" s="72">
        <v>0</v>
      </c>
      <c r="Y4359" s="72">
        <v>0</v>
      </c>
      <c r="Z4359" s="72">
        <v>2509.2600000000002</v>
      </c>
      <c r="AA4359" s="69"/>
      <c r="AB4359" s="69"/>
      <c r="AC4359" s="69"/>
    </row>
    <row r="4360" spans="1:29" ht="30" x14ac:dyDescent="0.25">
      <c r="A4360" s="68" t="s">
        <v>25503</v>
      </c>
      <c r="B4360" s="69" t="s">
        <v>25502</v>
      </c>
      <c r="C4360" s="69" t="s">
        <v>25501</v>
      </c>
      <c r="D4360" s="69" t="s">
        <v>21039</v>
      </c>
      <c r="E4360" s="69" t="s">
        <v>24162</v>
      </c>
      <c r="F4360" s="69" t="s">
        <v>1267</v>
      </c>
      <c r="G4360" s="69" t="s">
        <v>2967</v>
      </c>
      <c r="H4360" s="69" t="s">
        <v>962</v>
      </c>
      <c r="I4360" s="70">
        <v>24603.98</v>
      </c>
      <c r="J4360" s="69" t="s">
        <v>4591</v>
      </c>
      <c r="K4360" s="69" t="s">
        <v>25500</v>
      </c>
      <c r="L4360" s="70">
        <v>24603.98</v>
      </c>
      <c r="M4360" s="69"/>
      <c r="N4360" s="69" t="s">
        <v>25499</v>
      </c>
      <c r="O4360" s="69" t="s">
        <v>25499</v>
      </c>
      <c r="P4360" s="69" t="s">
        <v>1194</v>
      </c>
      <c r="Q4360" s="69" t="s">
        <v>1729</v>
      </c>
      <c r="R4360" s="69"/>
      <c r="S4360" s="70">
        <v>24603.98</v>
      </c>
      <c r="T4360" s="70"/>
      <c r="U4360" s="69" t="s">
        <v>1694</v>
      </c>
      <c r="V4360" s="73">
        <v>39</v>
      </c>
      <c r="W4360" s="69" t="s">
        <v>1194</v>
      </c>
      <c r="X4360" s="69"/>
      <c r="Y4360" s="70"/>
      <c r="Z4360" s="69">
        <v>104.08</v>
      </c>
      <c r="AA4360" s="69" t="s">
        <v>989</v>
      </c>
      <c r="AB4360" s="69" t="s">
        <v>1144</v>
      </c>
      <c r="AC4360" s="69"/>
    </row>
    <row r="4361" spans="1:29" x14ac:dyDescent="0.25">
      <c r="A4361" s="71" t="s">
        <v>193</v>
      </c>
      <c r="B4361" s="71"/>
      <c r="C4361" s="71"/>
      <c r="D4361" s="71"/>
      <c r="E4361" s="71"/>
      <c r="F4361" s="71"/>
      <c r="G4361" s="71"/>
      <c r="H4361" s="71"/>
      <c r="I4361" s="72">
        <v>24603.98</v>
      </c>
      <c r="J4361" s="71"/>
      <c r="K4361" s="71"/>
      <c r="L4361" s="72">
        <v>24603.98</v>
      </c>
      <c r="M4361" s="72">
        <v>0</v>
      </c>
      <c r="N4361" s="71"/>
      <c r="O4361" s="71"/>
      <c r="P4361" s="71"/>
      <c r="Q4361" s="71"/>
      <c r="R4361" s="71"/>
      <c r="S4361" s="72">
        <v>24603.98</v>
      </c>
      <c r="T4361" s="72">
        <v>24603.98</v>
      </c>
      <c r="U4361" s="71"/>
      <c r="V4361" s="71"/>
      <c r="W4361" s="71"/>
      <c r="X4361" s="72">
        <v>0</v>
      </c>
      <c r="Y4361" s="72">
        <v>104.08</v>
      </c>
      <c r="Z4361" s="72">
        <v>24708.06</v>
      </c>
      <c r="AA4361" s="69"/>
      <c r="AB4361" s="69"/>
      <c r="AC4361" s="69"/>
    </row>
    <row r="4362" spans="1:29" ht="30" x14ac:dyDescent="0.25">
      <c r="A4362" s="68" t="s">
        <v>25498</v>
      </c>
      <c r="B4362" s="69" t="s">
        <v>25497</v>
      </c>
      <c r="C4362" s="69" t="s">
        <v>25496</v>
      </c>
      <c r="D4362" s="69" t="s">
        <v>20673</v>
      </c>
      <c r="E4362" s="69" t="s">
        <v>24162</v>
      </c>
      <c r="F4362" s="69" t="s">
        <v>1267</v>
      </c>
      <c r="G4362" s="69" t="s">
        <v>1669</v>
      </c>
      <c r="H4362" s="69" t="s">
        <v>962</v>
      </c>
      <c r="I4362" s="70">
        <v>5661.04</v>
      </c>
      <c r="J4362" s="69" t="s">
        <v>4591</v>
      </c>
      <c r="K4362" s="69" t="s">
        <v>25495</v>
      </c>
      <c r="L4362" s="70">
        <v>5661.04</v>
      </c>
      <c r="M4362" s="69"/>
      <c r="N4362" s="69" t="s">
        <v>25494</v>
      </c>
      <c r="O4362" s="69"/>
      <c r="P4362" s="69" t="s">
        <v>1646</v>
      </c>
      <c r="Q4362" s="69" t="s">
        <v>3055</v>
      </c>
      <c r="R4362" s="69"/>
      <c r="S4362" s="70">
        <v>5661.04</v>
      </c>
      <c r="T4362" s="70"/>
      <c r="U4362" s="69" t="s">
        <v>3055</v>
      </c>
      <c r="V4362" s="73">
        <v>90</v>
      </c>
      <c r="W4362" s="69" t="s">
        <v>3055</v>
      </c>
      <c r="X4362" s="69"/>
      <c r="Y4362" s="70"/>
      <c r="Z4362" s="69">
        <v>0</v>
      </c>
      <c r="AA4362" s="69" t="s">
        <v>989</v>
      </c>
      <c r="AB4362" s="69" t="s">
        <v>1144</v>
      </c>
      <c r="AC4362" s="69"/>
    </row>
    <row r="4363" spans="1:29" x14ac:dyDescent="0.25">
      <c r="A4363" s="71" t="s">
        <v>193</v>
      </c>
      <c r="B4363" s="71"/>
      <c r="C4363" s="71"/>
      <c r="D4363" s="71"/>
      <c r="E4363" s="71"/>
      <c r="F4363" s="71"/>
      <c r="G4363" s="71"/>
      <c r="H4363" s="71"/>
      <c r="I4363" s="72">
        <v>5661.04</v>
      </c>
      <c r="J4363" s="71"/>
      <c r="K4363" s="71"/>
      <c r="L4363" s="72">
        <v>5661.04</v>
      </c>
      <c r="M4363" s="72">
        <v>0</v>
      </c>
      <c r="N4363" s="71"/>
      <c r="O4363" s="71"/>
      <c r="P4363" s="71"/>
      <c r="Q4363" s="71"/>
      <c r="R4363" s="71"/>
      <c r="S4363" s="72">
        <v>5661.04</v>
      </c>
      <c r="T4363" s="72">
        <v>5661.04</v>
      </c>
      <c r="U4363" s="71"/>
      <c r="V4363" s="71"/>
      <c r="W4363" s="71"/>
      <c r="X4363" s="72">
        <v>0</v>
      </c>
      <c r="Y4363" s="72">
        <v>0</v>
      </c>
      <c r="Z4363" s="72">
        <v>5661.04</v>
      </c>
      <c r="AA4363" s="69"/>
      <c r="AB4363" s="69"/>
      <c r="AC4363" s="69"/>
    </row>
    <row r="4364" spans="1:29" ht="30" x14ac:dyDescent="0.25">
      <c r="A4364" s="68" t="s">
        <v>25493</v>
      </c>
      <c r="B4364" s="69" t="s">
        <v>25492</v>
      </c>
      <c r="C4364" s="69" t="s">
        <v>25491</v>
      </c>
      <c r="D4364" s="69" t="s">
        <v>4623</v>
      </c>
      <c r="E4364" s="69" t="s">
        <v>23644</v>
      </c>
      <c r="F4364" s="69" t="s">
        <v>1268</v>
      </c>
      <c r="G4364" s="69" t="s">
        <v>1886</v>
      </c>
      <c r="H4364" s="69" t="s">
        <v>962</v>
      </c>
      <c r="I4364" s="70">
        <v>990</v>
      </c>
      <c r="J4364" s="69" t="s">
        <v>4591</v>
      </c>
      <c r="K4364" s="69" t="s">
        <v>25490</v>
      </c>
      <c r="L4364" s="70">
        <v>990</v>
      </c>
      <c r="M4364" s="69"/>
      <c r="N4364" s="69" t="s">
        <v>25489</v>
      </c>
      <c r="O4364" s="69"/>
      <c r="P4364" s="69" t="s">
        <v>1287</v>
      </c>
      <c r="Q4364" s="69" t="s">
        <v>1040</v>
      </c>
      <c r="R4364" s="69"/>
      <c r="S4364" s="70">
        <v>990</v>
      </c>
      <c r="T4364" s="70"/>
      <c r="U4364" s="69" t="s">
        <v>1040</v>
      </c>
      <c r="V4364" s="73">
        <v>82</v>
      </c>
      <c r="W4364" s="69" t="s">
        <v>1040</v>
      </c>
      <c r="X4364" s="69"/>
      <c r="Y4364" s="70"/>
      <c r="Z4364" s="69">
        <v>0</v>
      </c>
      <c r="AA4364" s="69" t="s">
        <v>989</v>
      </c>
      <c r="AB4364" s="69" t="s">
        <v>1144</v>
      </c>
      <c r="AC4364" s="69"/>
    </row>
    <row r="4365" spans="1:29" x14ac:dyDescent="0.25">
      <c r="A4365" s="71" t="s">
        <v>193</v>
      </c>
      <c r="B4365" s="71"/>
      <c r="C4365" s="71"/>
      <c r="D4365" s="71"/>
      <c r="E4365" s="71"/>
      <c r="F4365" s="71"/>
      <c r="G4365" s="71"/>
      <c r="H4365" s="71"/>
      <c r="I4365" s="72">
        <v>990</v>
      </c>
      <c r="J4365" s="71"/>
      <c r="K4365" s="71"/>
      <c r="L4365" s="72">
        <v>990</v>
      </c>
      <c r="M4365" s="72">
        <v>0</v>
      </c>
      <c r="N4365" s="71"/>
      <c r="O4365" s="71"/>
      <c r="P4365" s="71"/>
      <c r="Q4365" s="71"/>
      <c r="R4365" s="71"/>
      <c r="S4365" s="72">
        <v>990</v>
      </c>
      <c r="T4365" s="72">
        <v>990</v>
      </c>
      <c r="U4365" s="71"/>
      <c r="V4365" s="71"/>
      <c r="W4365" s="71"/>
      <c r="X4365" s="72">
        <v>0</v>
      </c>
      <c r="Y4365" s="72">
        <v>0</v>
      </c>
      <c r="Z4365" s="72">
        <v>990</v>
      </c>
      <c r="AA4365" s="69"/>
      <c r="AB4365" s="69"/>
      <c r="AC4365" s="69"/>
    </row>
    <row r="4366" spans="1:29" ht="30" x14ac:dyDescent="0.25">
      <c r="A4366" s="68" t="s">
        <v>25488</v>
      </c>
      <c r="B4366" s="69" t="s">
        <v>24460</v>
      </c>
      <c r="C4366" s="69" t="s">
        <v>25487</v>
      </c>
      <c r="D4366" s="69" t="s">
        <v>4623</v>
      </c>
      <c r="E4366" s="69" t="s">
        <v>23493</v>
      </c>
      <c r="F4366" s="69" t="s">
        <v>1268</v>
      </c>
      <c r="G4366" s="69" t="s">
        <v>1889</v>
      </c>
      <c r="H4366" s="69" t="s">
        <v>962</v>
      </c>
      <c r="I4366" s="70">
        <v>12540.92</v>
      </c>
      <c r="J4366" s="69" t="s">
        <v>4591</v>
      </c>
      <c r="K4366" s="69" t="s">
        <v>25486</v>
      </c>
      <c r="L4366" s="70">
        <v>12540.92</v>
      </c>
      <c r="M4366" s="69"/>
      <c r="N4366" s="69" t="s">
        <v>25485</v>
      </c>
      <c r="O4366" s="69"/>
      <c r="P4366" s="69" t="s">
        <v>1165</v>
      </c>
      <c r="Q4366" s="69" t="s">
        <v>1728</v>
      </c>
      <c r="R4366" s="69"/>
      <c r="S4366" s="70">
        <v>12540.92</v>
      </c>
      <c r="T4366" s="70"/>
      <c r="U4366" s="69" t="s">
        <v>1728</v>
      </c>
      <c r="V4366" s="73">
        <v>91</v>
      </c>
      <c r="W4366" s="69" t="s">
        <v>1728</v>
      </c>
      <c r="X4366" s="69"/>
      <c r="Y4366" s="70"/>
      <c r="Z4366" s="69">
        <v>14.61</v>
      </c>
      <c r="AA4366" s="69" t="s">
        <v>989</v>
      </c>
      <c r="AB4366" s="69" t="s">
        <v>1144</v>
      </c>
      <c r="AC4366" s="69"/>
    </row>
    <row r="4367" spans="1:29" x14ac:dyDescent="0.25">
      <c r="A4367" s="71" t="s">
        <v>193</v>
      </c>
      <c r="B4367" s="71"/>
      <c r="C4367" s="71"/>
      <c r="D4367" s="71"/>
      <c r="E4367" s="71"/>
      <c r="F4367" s="71"/>
      <c r="G4367" s="71"/>
      <c r="H4367" s="71"/>
      <c r="I4367" s="72">
        <v>12540.92</v>
      </c>
      <c r="J4367" s="71"/>
      <c r="K4367" s="71"/>
      <c r="L4367" s="72">
        <v>12540.92</v>
      </c>
      <c r="M4367" s="72">
        <v>0</v>
      </c>
      <c r="N4367" s="71"/>
      <c r="O4367" s="71"/>
      <c r="P4367" s="71"/>
      <c r="Q4367" s="71"/>
      <c r="R4367" s="71"/>
      <c r="S4367" s="72">
        <v>12540.92</v>
      </c>
      <c r="T4367" s="72">
        <v>12540.92</v>
      </c>
      <c r="U4367" s="71"/>
      <c r="V4367" s="71"/>
      <c r="W4367" s="71"/>
      <c r="X4367" s="72">
        <v>0</v>
      </c>
      <c r="Y4367" s="72">
        <v>14.61</v>
      </c>
      <c r="Z4367" s="72">
        <v>12555.53</v>
      </c>
      <c r="AA4367" s="69"/>
      <c r="AB4367" s="69"/>
      <c r="AC4367" s="69"/>
    </row>
    <row r="4368" spans="1:29" ht="30" x14ac:dyDescent="0.25">
      <c r="A4368" s="68" t="s">
        <v>25484</v>
      </c>
      <c r="B4368" s="69" t="s">
        <v>24460</v>
      </c>
      <c r="C4368" s="69" t="s">
        <v>25483</v>
      </c>
      <c r="D4368" s="69" t="s">
        <v>20673</v>
      </c>
      <c r="E4368" s="69" t="s">
        <v>23493</v>
      </c>
      <c r="F4368" s="69" t="s">
        <v>1465</v>
      </c>
      <c r="G4368" s="69" t="s">
        <v>1886</v>
      </c>
      <c r="H4368" s="69" t="s">
        <v>962</v>
      </c>
      <c r="I4368" s="70">
        <v>10782.93</v>
      </c>
      <c r="J4368" s="69" t="s">
        <v>4591</v>
      </c>
      <c r="K4368" s="69" t="s">
        <v>25482</v>
      </c>
      <c r="L4368" s="70">
        <v>10782.93</v>
      </c>
      <c r="M4368" s="69"/>
      <c r="N4368" s="69" t="s">
        <v>25481</v>
      </c>
      <c r="O4368" s="69"/>
      <c r="P4368" s="69" t="s">
        <v>1048</v>
      </c>
      <c r="Q4368" s="69" t="s">
        <v>1795</v>
      </c>
      <c r="R4368" s="69"/>
      <c r="S4368" s="70">
        <v>10782.93</v>
      </c>
      <c r="T4368" s="70"/>
      <c r="U4368" s="69" t="s">
        <v>2175</v>
      </c>
      <c r="V4368" s="73">
        <v>108</v>
      </c>
      <c r="W4368" s="69" t="s">
        <v>2175</v>
      </c>
      <c r="X4368" s="69"/>
      <c r="Y4368" s="70"/>
      <c r="Z4368" s="69">
        <v>27.53</v>
      </c>
      <c r="AA4368" s="69" t="s">
        <v>989</v>
      </c>
      <c r="AB4368" s="69" t="s">
        <v>1144</v>
      </c>
      <c r="AC4368" s="69"/>
    </row>
    <row r="4369" spans="1:29" x14ac:dyDescent="0.25">
      <c r="A4369" s="71" t="s">
        <v>193</v>
      </c>
      <c r="B4369" s="71"/>
      <c r="C4369" s="71"/>
      <c r="D4369" s="71"/>
      <c r="E4369" s="71"/>
      <c r="F4369" s="71"/>
      <c r="G4369" s="71"/>
      <c r="H4369" s="71"/>
      <c r="I4369" s="72">
        <v>10782.93</v>
      </c>
      <c r="J4369" s="71"/>
      <c r="K4369" s="71"/>
      <c r="L4369" s="72">
        <v>10782.93</v>
      </c>
      <c r="M4369" s="72">
        <v>0</v>
      </c>
      <c r="N4369" s="71"/>
      <c r="O4369" s="71"/>
      <c r="P4369" s="71"/>
      <c r="Q4369" s="71"/>
      <c r="R4369" s="71"/>
      <c r="S4369" s="72">
        <v>10782.93</v>
      </c>
      <c r="T4369" s="72">
        <v>10782.93</v>
      </c>
      <c r="U4369" s="71"/>
      <c r="V4369" s="71"/>
      <c r="W4369" s="71"/>
      <c r="X4369" s="72">
        <v>0</v>
      </c>
      <c r="Y4369" s="72">
        <v>27.53</v>
      </c>
      <c r="Z4369" s="72">
        <v>10810.460000000001</v>
      </c>
      <c r="AA4369" s="69"/>
      <c r="AB4369" s="69"/>
      <c r="AC4369" s="69"/>
    </row>
    <row r="4370" spans="1:29" ht="40" x14ac:dyDescent="0.25">
      <c r="A4370" s="68" t="s">
        <v>25480</v>
      </c>
      <c r="B4370" s="69" t="s">
        <v>25479</v>
      </c>
      <c r="C4370" s="69" t="s">
        <v>25478</v>
      </c>
      <c r="D4370" s="69" t="s">
        <v>4589</v>
      </c>
      <c r="E4370" s="69" t="s">
        <v>24162</v>
      </c>
      <c r="F4370" s="69" t="s">
        <v>1174</v>
      </c>
      <c r="G4370" s="69" t="s">
        <v>1886</v>
      </c>
      <c r="H4370" s="69" t="s">
        <v>962</v>
      </c>
      <c r="I4370" s="70">
        <v>5698.8</v>
      </c>
      <c r="J4370" s="69" t="s">
        <v>4591</v>
      </c>
      <c r="K4370" s="69" t="s">
        <v>25477</v>
      </c>
      <c r="L4370" s="70">
        <v>5698.8</v>
      </c>
      <c r="M4370" s="69"/>
      <c r="N4370" s="69" t="s">
        <v>25476</v>
      </c>
      <c r="O4370" s="69"/>
      <c r="P4370" s="69" t="s">
        <v>1689</v>
      </c>
      <c r="Q4370" s="69" t="s">
        <v>1069</v>
      </c>
      <c r="R4370" s="69"/>
      <c r="S4370" s="70">
        <v>5698.8</v>
      </c>
      <c r="T4370" s="70"/>
      <c r="U4370" s="69" t="s">
        <v>1069</v>
      </c>
      <c r="V4370" s="73">
        <v>29</v>
      </c>
      <c r="W4370" s="69" t="s">
        <v>1069</v>
      </c>
      <c r="X4370" s="69"/>
      <c r="Y4370" s="70"/>
      <c r="Z4370" s="69">
        <v>0</v>
      </c>
      <c r="AA4370" s="69" t="s">
        <v>989</v>
      </c>
      <c r="AB4370" s="69" t="s">
        <v>1144</v>
      </c>
      <c r="AC4370" s="69"/>
    </row>
    <row r="4371" spans="1:29" x14ac:dyDescent="0.25">
      <c r="A4371" s="71" t="s">
        <v>193</v>
      </c>
      <c r="B4371" s="71"/>
      <c r="C4371" s="71"/>
      <c r="D4371" s="71"/>
      <c r="E4371" s="71"/>
      <c r="F4371" s="71"/>
      <c r="G4371" s="71"/>
      <c r="H4371" s="71"/>
      <c r="I4371" s="72">
        <v>5698.8</v>
      </c>
      <c r="J4371" s="71"/>
      <c r="K4371" s="71"/>
      <c r="L4371" s="72">
        <v>5698.8</v>
      </c>
      <c r="M4371" s="72">
        <v>0</v>
      </c>
      <c r="N4371" s="71"/>
      <c r="O4371" s="71"/>
      <c r="P4371" s="71"/>
      <c r="Q4371" s="71"/>
      <c r="R4371" s="71"/>
      <c r="S4371" s="72">
        <v>5698.8</v>
      </c>
      <c r="T4371" s="72">
        <v>5698.8</v>
      </c>
      <c r="U4371" s="71"/>
      <c r="V4371" s="71"/>
      <c r="W4371" s="71"/>
      <c r="X4371" s="72">
        <v>0</v>
      </c>
      <c r="Y4371" s="72">
        <v>0</v>
      </c>
      <c r="Z4371" s="72">
        <v>5698.8</v>
      </c>
      <c r="AA4371" s="69"/>
      <c r="AB4371" s="69"/>
      <c r="AC4371" s="69"/>
    </row>
    <row r="4372" spans="1:29" ht="50" x14ac:dyDescent="0.25">
      <c r="A4372" s="68" t="s">
        <v>25475</v>
      </c>
      <c r="B4372" s="69" t="s">
        <v>25474</v>
      </c>
      <c r="C4372" s="69" t="s">
        <v>25473</v>
      </c>
      <c r="D4372" s="69" t="s">
        <v>4589</v>
      </c>
      <c r="E4372" s="69" t="s">
        <v>22715</v>
      </c>
      <c r="F4372" s="69" t="s">
        <v>1263</v>
      </c>
      <c r="G4372" s="69" t="s">
        <v>1021</v>
      </c>
      <c r="H4372" s="69" t="s">
        <v>962</v>
      </c>
      <c r="I4372" s="70">
        <v>33981.82</v>
      </c>
      <c r="J4372" s="69" t="s">
        <v>4591</v>
      </c>
      <c r="K4372" s="69" t="s">
        <v>25472</v>
      </c>
      <c r="L4372" s="70">
        <v>33981.82</v>
      </c>
      <c r="M4372" s="69"/>
      <c r="N4372" s="69" t="s">
        <v>25471</v>
      </c>
      <c r="O4372" s="69"/>
      <c r="P4372" s="69" t="s">
        <v>1307</v>
      </c>
      <c r="Q4372" s="69" t="s">
        <v>1129</v>
      </c>
      <c r="R4372" s="69"/>
      <c r="S4372" s="70">
        <v>33981.82</v>
      </c>
      <c r="T4372" s="70"/>
      <c r="U4372" s="69" t="s">
        <v>1129</v>
      </c>
      <c r="V4372" s="73">
        <v>44</v>
      </c>
      <c r="W4372" s="69" t="s">
        <v>1129</v>
      </c>
      <c r="X4372" s="69"/>
      <c r="Y4372" s="70"/>
      <c r="Z4372" s="69">
        <v>183.28</v>
      </c>
      <c r="AA4372" s="69" t="s">
        <v>989</v>
      </c>
      <c r="AB4372" s="69" t="s">
        <v>1144</v>
      </c>
      <c r="AC4372" s="69"/>
    </row>
    <row r="4373" spans="1:29" x14ac:dyDescent="0.25">
      <c r="A4373" s="71" t="s">
        <v>193</v>
      </c>
      <c r="B4373" s="71"/>
      <c r="C4373" s="71"/>
      <c r="D4373" s="71"/>
      <c r="E4373" s="71"/>
      <c r="F4373" s="71"/>
      <c r="G4373" s="71"/>
      <c r="H4373" s="71"/>
      <c r="I4373" s="72">
        <v>33981.82</v>
      </c>
      <c r="J4373" s="71"/>
      <c r="K4373" s="71"/>
      <c r="L4373" s="72">
        <v>33981.82</v>
      </c>
      <c r="M4373" s="72">
        <v>0</v>
      </c>
      <c r="N4373" s="71"/>
      <c r="O4373" s="71"/>
      <c r="P4373" s="71"/>
      <c r="Q4373" s="71"/>
      <c r="R4373" s="71"/>
      <c r="S4373" s="72">
        <v>33981.82</v>
      </c>
      <c r="T4373" s="72">
        <v>33981.82</v>
      </c>
      <c r="U4373" s="71"/>
      <c r="V4373" s="71"/>
      <c r="W4373" s="71"/>
      <c r="X4373" s="72">
        <v>0</v>
      </c>
      <c r="Y4373" s="72">
        <v>183.28</v>
      </c>
      <c r="Z4373" s="72">
        <v>34165.1</v>
      </c>
      <c r="AA4373" s="69"/>
      <c r="AB4373" s="69"/>
      <c r="AC4373" s="69"/>
    </row>
    <row r="4374" spans="1:29" ht="30" x14ac:dyDescent="0.25">
      <c r="A4374" s="68" t="s">
        <v>25470</v>
      </c>
      <c r="B4374" s="69" t="s">
        <v>25469</v>
      </c>
      <c r="C4374" s="69" t="s">
        <v>25468</v>
      </c>
      <c r="D4374" s="69" t="s">
        <v>4813</v>
      </c>
      <c r="E4374" s="69" t="s">
        <v>22715</v>
      </c>
      <c r="F4374" s="69" t="s">
        <v>1263</v>
      </c>
      <c r="G4374" s="69" t="s">
        <v>1886</v>
      </c>
      <c r="H4374" s="69" t="s">
        <v>962</v>
      </c>
      <c r="I4374" s="70">
        <v>50617.24</v>
      </c>
      <c r="J4374" s="69" t="s">
        <v>4591</v>
      </c>
      <c r="K4374" s="69" t="s">
        <v>25467</v>
      </c>
      <c r="L4374" s="70">
        <v>50617.24</v>
      </c>
      <c r="M4374" s="69"/>
      <c r="N4374" s="69" t="s">
        <v>25466</v>
      </c>
      <c r="O4374" s="69"/>
      <c r="P4374" s="69" t="s">
        <v>995</v>
      </c>
      <c r="Q4374" s="69" t="s">
        <v>1051</v>
      </c>
      <c r="R4374" s="69"/>
      <c r="S4374" s="70">
        <v>50617.24</v>
      </c>
      <c r="T4374" s="70"/>
      <c r="U4374" s="69" t="s">
        <v>1051</v>
      </c>
      <c r="V4374" s="73">
        <v>117</v>
      </c>
      <c r="W4374" s="69" t="s">
        <v>1051</v>
      </c>
      <c r="X4374" s="69"/>
      <c r="Y4374" s="70"/>
      <c r="Z4374" s="69">
        <v>196.85</v>
      </c>
      <c r="AA4374" s="69" t="s">
        <v>989</v>
      </c>
      <c r="AB4374" s="69" t="s">
        <v>1144</v>
      </c>
      <c r="AC4374" s="69"/>
    </row>
    <row r="4375" spans="1:29" x14ac:dyDescent="0.25">
      <c r="A4375" s="71" t="s">
        <v>193</v>
      </c>
      <c r="B4375" s="71"/>
      <c r="C4375" s="71"/>
      <c r="D4375" s="71"/>
      <c r="E4375" s="71"/>
      <c r="F4375" s="71"/>
      <c r="G4375" s="71"/>
      <c r="H4375" s="71"/>
      <c r="I4375" s="72">
        <v>50617.24</v>
      </c>
      <c r="J4375" s="71"/>
      <c r="K4375" s="71"/>
      <c r="L4375" s="72">
        <v>50617.24</v>
      </c>
      <c r="M4375" s="72">
        <v>0</v>
      </c>
      <c r="N4375" s="71"/>
      <c r="O4375" s="71"/>
      <c r="P4375" s="71"/>
      <c r="Q4375" s="71"/>
      <c r="R4375" s="71"/>
      <c r="S4375" s="72">
        <v>50617.24</v>
      </c>
      <c r="T4375" s="72">
        <v>50617.24</v>
      </c>
      <c r="U4375" s="71"/>
      <c r="V4375" s="71"/>
      <c r="W4375" s="71"/>
      <c r="X4375" s="72">
        <v>0</v>
      </c>
      <c r="Y4375" s="72">
        <v>196.85</v>
      </c>
      <c r="Z4375" s="72">
        <v>50814.09</v>
      </c>
      <c r="AA4375" s="69"/>
      <c r="AB4375" s="69"/>
      <c r="AC4375" s="69"/>
    </row>
    <row r="4376" spans="1:29" ht="30" x14ac:dyDescent="0.25">
      <c r="A4376" s="68" t="s">
        <v>25465</v>
      </c>
      <c r="B4376" s="69" t="s">
        <v>25464</v>
      </c>
      <c r="C4376" s="69" t="s">
        <v>25463</v>
      </c>
      <c r="D4376" s="69" t="s">
        <v>4813</v>
      </c>
      <c r="E4376" s="69" t="s">
        <v>24162</v>
      </c>
      <c r="F4376" s="69" t="s">
        <v>1263</v>
      </c>
      <c r="G4376" s="69" t="s">
        <v>1886</v>
      </c>
      <c r="H4376" s="69" t="s">
        <v>962</v>
      </c>
      <c r="I4376" s="70">
        <v>8465.01</v>
      </c>
      <c r="J4376" s="69" t="s">
        <v>4591</v>
      </c>
      <c r="K4376" s="69" t="s">
        <v>25462</v>
      </c>
      <c r="L4376" s="70">
        <v>8465.01</v>
      </c>
      <c r="M4376" s="69"/>
      <c r="N4376" s="69" t="s">
        <v>25461</v>
      </c>
      <c r="O4376" s="69"/>
      <c r="P4376" s="69" t="s">
        <v>1235</v>
      </c>
      <c r="Q4376" s="69" t="s">
        <v>1685</v>
      </c>
      <c r="R4376" s="69"/>
      <c r="S4376" s="70">
        <v>8465.01</v>
      </c>
      <c r="T4376" s="70"/>
      <c r="U4376" s="69" t="s">
        <v>1685</v>
      </c>
      <c r="V4376" s="73">
        <v>84</v>
      </c>
      <c r="W4376" s="69" t="s">
        <v>1685</v>
      </c>
      <c r="X4376" s="69"/>
      <c r="Y4376" s="70"/>
      <c r="Z4376" s="69">
        <v>0</v>
      </c>
      <c r="AA4376" s="69" t="s">
        <v>989</v>
      </c>
      <c r="AB4376" s="69" t="s">
        <v>1144</v>
      </c>
      <c r="AC4376" s="69"/>
    </row>
    <row r="4377" spans="1:29" x14ac:dyDescent="0.25">
      <c r="A4377" s="71" t="s">
        <v>193</v>
      </c>
      <c r="B4377" s="71"/>
      <c r="C4377" s="71"/>
      <c r="D4377" s="71"/>
      <c r="E4377" s="71"/>
      <c r="F4377" s="71"/>
      <c r="G4377" s="71"/>
      <c r="H4377" s="71"/>
      <c r="I4377" s="72">
        <v>8465.01</v>
      </c>
      <c r="J4377" s="71"/>
      <c r="K4377" s="71"/>
      <c r="L4377" s="72">
        <v>8465.01</v>
      </c>
      <c r="M4377" s="72">
        <v>0</v>
      </c>
      <c r="N4377" s="71"/>
      <c r="O4377" s="71"/>
      <c r="P4377" s="71"/>
      <c r="Q4377" s="71"/>
      <c r="R4377" s="71"/>
      <c r="S4377" s="72">
        <v>8465.01</v>
      </c>
      <c r="T4377" s="72">
        <v>8465.01</v>
      </c>
      <c r="U4377" s="71"/>
      <c r="V4377" s="71"/>
      <c r="W4377" s="71"/>
      <c r="X4377" s="72">
        <v>0</v>
      </c>
      <c r="Y4377" s="72">
        <v>0</v>
      </c>
      <c r="Z4377" s="72">
        <v>8465.01</v>
      </c>
      <c r="AA4377" s="69"/>
      <c r="AB4377" s="69"/>
      <c r="AC4377" s="69"/>
    </row>
    <row r="4378" spans="1:29" ht="30" x14ac:dyDescent="0.25">
      <c r="A4378" s="68" t="s">
        <v>25460</v>
      </c>
      <c r="B4378" s="69" t="s">
        <v>25236</v>
      </c>
      <c r="C4378" s="69" t="s">
        <v>25459</v>
      </c>
      <c r="D4378" s="69" t="s">
        <v>4623</v>
      </c>
      <c r="E4378" s="69" t="s">
        <v>22715</v>
      </c>
      <c r="F4378" s="69" t="s">
        <v>1263</v>
      </c>
      <c r="G4378" s="69" t="s">
        <v>1886</v>
      </c>
      <c r="H4378" s="69" t="s">
        <v>962</v>
      </c>
      <c r="I4378" s="70">
        <v>3415.48</v>
      </c>
      <c r="J4378" s="69" t="s">
        <v>4591</v>
      </c>
      <c r="K4378" s="69" t="s">
        <v>25458</v>
      </c>
      <c r="L4378" s="70">
        <v>3415.48</v>
      </c>
      <c r="M4378" s="69"/>
      <c r="N4378" s="69" t="s">
        <v>25457</v>
      </c>
      <c r="O4378" s="69"/>
      <c r="P4378" s="69" t="s">
        <v>1510</v>
      </c>
      <c r="Q4378" s="69" t="s">
        <v>1025</v>
      </c>
      <c r="R4378" s="69"/>
      <c r="S4378" s="70">
        <v>3415.48</v>
      </c>
      <c r="T4378" s="70"/>
      <c r="U4378" s="69" t="s">
        <v>1025</v>
      </c>
      <c r="V4378" s="73">
        <v>81</v>
      </c>
      <c r="W4378" s="69" t="s">
        <v>1025</v>
      </c>
      <c r="X4378" s="69"/>
      <c r="Y4378" s="70"/>
      <c r="Z4378" s="69">
        <v>0</v>
      </c>
      <c r="AA4378" s="69" t="s">
        <v>989</v>
      </c>
      <c r="AB4378" s="69" t="s">
        <v>1144</v>
      </c>
      <c r="AC4378" s="69"/>
    </row>
    <row r="4379" spans="1:29" x14ac:dyDescent="0.25">
      <c r="A4379" s="71" t="s">
        <v>193</v>
      </c>
      <c r="B4379" s="71"/>
      <c r="C4379" s="71"/>
      <c r="D4379" s="71"/>
      <c r="E4379" s="71"/>
      <c r="F4379" s="71"/>
      <c r="G4379" s="71"/>
      <c r="H4379" s="71"/>
      <c r="I4379" s="72">
        <v>3415.48</v>
      </c>
      <c r="J4379" s="71"/>
      <c r="K4379" s="71"/>
      <c r="L4379" s="72">
        <v>3415.48</v>
      </c>
      <c r="M4379" s="72">
        <v>0</v>
      </c>
      <c r="N4379" s="71"/>
      <c r="O4379" s="71"/>
      <c r="P4379" s="71"/>
      <c r="Q4379" s="71"/>
      <c r="R4379" s="71"/>
      <c r="S4379" s="72">
        <v>3415.48</v>
      </c>
      <c r="T4379" s="72">
        <v>3415.48</v>
      </c>
      <c r="U4379" s="71"/>
      <c r="V4379" s="71"/>
      <c r="W4379" s="71"/>
      <c r="X4379" s="72">
        <v>0</v>
      </c>
      <c r="Y4379" s="72">
        <v>0</v>
      </c>
      <c r="Z4379" s="72">
        <v>3415.48</v>
      </c>
      <c r="AA4379" s="69"/>
      <c r="AB4379" s="69"/>
      <c r="AC4379" s="69"/>
    </row>
    <row r="4380" spans="1:29" ht="30" x14ac:dyDescent="0.25">
      <c r="A4380" s="68" t="s">
        <v>25456</v>
      </c>
      <c r="B4380" s="69" t="s">
        <v>25455</v>
      </c>
      <c r="C4380" s="69" t="s">
        <v>25454</v>
      </c>
      <c r="D4380" s="69" t="s">
        <v>4611</v>
      </c>
      <c r="E4380" s="69" t="s">
        <v>24162</v>
      </c>
      <c r="F4380" s="69" t="s">
        <v>1263</v>
      </c>
      <c r="G4380" s="69" t="s">
        <v>1886</v>
      </c>
      <c r="H4380" s="69" t="s">
        <v>962</v>
      </c>
      <c r="I4380" s="70">
        <v>20369.099999999999</v>
      </c>
      <c r="J4380" s="69" t="s">
        <v>4591</v>
      </c>
      <c r="K4380" s="69" t="s">
        <v>25453</v>
      </c>
      <c r="L4380" s="70">
        <v>20369.099999999999</v>
      </c>
      <c r="M4380" s="69"/>
      <c r="N4380" s="69" t="s">
        <v>25452</v>
      </c>
      <c r="O4380" s="69"/>
      <c r="P4380" s="69" t="s">
        <v>2020</v>
      </c>
      <c r="Q4380" s="69" t="s">
        <v>1741</v>
      </c>
      <c r="R4380" s="69"/>
      <c r="S4380" s="70">
        <v>20369.099999999999</v>
      </c>
      <c r="T4380" s="70"/>
      <c r="U4380" s="69" t="s">
        <v>1217</v>
      </c>
      <c r="V4380" s="73">
        <v>124</v>
      </c>
      <c r="W4380" s="69" t="s">
        <v>1217</v>
      </c>
      <c r="X4380" s="69"/>
      <c r="Y4380" s="70"/>
      <c r="Z4380" s="69">
        <v>88.44</v>
      </c>
      <c r="AA4380" s="69" t="s">
        <v>989</v>
      </c>
      <c r="AB4380" s="69" t="s">
        <v>1144</v>
      </c>
      <c r="AC4380" s="69"/>
    </row>
    <row r="4381" spans="1:29" x14ac:dyDescent="0.25">
      <c r="A4381" s="71" t="s">
        <v>193</v>
      </c>
      <c r="B4381" s="71"/>
      <c r="C4381" s="71"/>
      <c r="D4381" s="71"/>
      <c r="E4381" s="71"/>
      <c r="F4381" s="71"/>
      <c r="G4381" s="71"/>
      <c r="H4381" s="71"/>
      <c r="I4381" s="72">
        <v>20369.099999999999</v>
      </c>
      <c r="J4381" s="71"/>
      <c r="K4381" s="71"/>
      <c r="L4381" s="72">
        <v>20369.099999999999</v>
      </c>
      <c r="M4381" s="72">
        <v>0</v>
      </c>
      <c r="N4381" s="71"/>
      <c r="O4381" s="71"/>
      <c r="P4381" s="71"/>
      <c r="Q4381" s="71"/>
      <c r="R4381" s="71"/>
      <c r="S4381" s="72">
        <v>20369.099999999999</v>
      </c>
      <c r="T4381" s="72">
        <v>20369.099999999999</v>
      </c>
      <c r="U4381" s="71"/>
      <c r="V4381" s="71"/>
      <c r="W4381" s="71"/>
      <c r="X4381" s="72">
        <v>0</v>
      </c>
      <c r="Y4381" s="72">
        <v>88.44</v>
      </c>
      <c r="Z4381" s="72">
        <v>20457.539999999997</v>
      </c>
      <c r="AA4381" s="69"/>
      <c r="AB4381" s="69"/>
      <c r="AC4381" s="69"/>
    </row>
    <row r="4382" spans="1:29" ht="40" x14ac:dyDescent="0.25">
      <c r="A4382" s="68" t="s">
        <v>25451</v>
      </c>
      <c r="B4382" s="69" t="s">
        <v>25236</v>
      </c>
      <c r="C4382" s="69" t="s">
        <v>25450</v>
      </c>
      <c r="D4382" s="69" t="s">
        <v>9164</v>
      </c>
      <c r="E4382" s="69" t="s">
        <v>22715</v>
      </c>
      <c r="F4382" s="69" t="s">
        <v>1263</v>
      </c>
      <c r="G4382" s="69" t="s">
        <v>1021</v>
      </c>
      <c r="H4382" s="69" t="s">
        <v>962</v>
      </c>
      <c r="I4382" s="70">
        <v>117365.95</v>
      </c>
      <c r="J4382" s="69" t="s">
        <v>4591</v>
      </c>
      <c r="K4382" s="69" t="s">
        <v>25449</v>
      </c>
      <c r="L4382" s="70">
        <v>117365.95</v>
      </c>
      <c r="M4382" s="69"/>
      <c r="N4382" s="69" t="s">
        <v>25448</v>
      </c>
      <c r="O4382" s="69"/>
      <c r="P4382" s="69" t="s">
        <v>1484</v>
      </c>
      <c r="Q4382" s="69" t="s">
        <v>1210</v>
      </c>
      <c r="R4382" s="69"/>
      <c r="S4382" s="70">
        <v>117365.95</v>
      </c>
      <c r="T4382" s="70"/>
      <c r="U4382" s="69" t="s">
        <v>1624</v>
      </c>
      <c r="V4382" s="73">
        <v>130</v>
      </c>
      <c r="W4382" s="69" t="s">
        <v>1624</v>
      </c>
      <c r="X4382" s="69"/>
      <c r="Y4382" s="70"/>
      <c r="Z4382" s="69">
        <v>630.29999999999995</v>
      </c>
      <c r="AA4382" s="69" t="s">
        <v>989</v>
      </c>
      <c r="AB4382" s="69" t="s">
        <v>1144</v>
      </c>
      <c r="AC4382" s="69"/>
    </row>
    <row r="4383" spans="1:29" x14ac:dyDescent="0.25">
      <c r="A4383" s="71" t="s">
        <v>193</v>
      </c>
      <c r="B4383" s="71"/>
      <c r="C4383" s="71"/>
      <c r="D4383" s="71"/>
      <c r="E4383" s="71"/>
      <c r="F4383" s="71"/>
      <c r="G4383" s="71"/>
      <c r="H4383" s="71"/>
      <c r="I4383" s="72">
        <v>117365.95</v>
      </c>
      <c r="J4383" s="71"/>
      <c r="K4383" s="71"/>
      <c r="L4383" s="72">
        <v>117365.95</v>
      </c>
      <c r="M4383" s="72">
        <v>0</v>
      </c>
      <c r="N4383" s="71"/>
      <c r="O4383" s="71"/>
      <c r="P4383" s="71"/>
      <c r="Q4383" s="71"/>
      <c r="R4383" s="71"/>
      <c r="S4383" s="72">
        <v>117365.95</v>
      </c>
      <c r="T4383" s="72">
        <v>117365.95</v>
      </c>
      <c r="U4383" s="71"/>
      <c r="V4383" s="71"/>
      <c r="W4383" s="71"/>
      <c r="X4383" s="72">
        <v>0</v>
      </c>
      <c r="Y4383" s="72">
        <v>630.29999999999995</v>
      </c>
      <c r="Z4383" s="72">
        <v>117996.25</v>
      </c>
      <c r="AA4383" s="69"/>
      <c r="AB4383" s="69"/>
      <c r="AC4383" s="69"/>
    </row>
    <row r="4384" spans="1:29" ht="30" x14ac:dyDescent="0.25">
      <c r="A4384" s="68" t="s">
        <v>25447</v>
      </c>
      <c r="B4384" s="69" t="s">
        <v>25446</v>
      </c>
      <c r="C4384" s="69" t="s">
        <v>25445</v>
      </c>
      <c r="D4384" s="69" t="s">
        <v>4836</v>
      </c>
      <c r="E4384" s="69" t="s">
        <v>24162</v>
      </c>
      <c r="F4384" s="69" t="s">
        <v>1582</v>
      </c>
      <c r="G4384" s="69" t="s">
        <v>1886</v>
      </c>
      <c r="H4384" s="69" t="s">
        <v>962</v>
      </c>
      <c r="I4384" s="70">
        <v>27529.360000000001</v>
      </c>
      <c r="J4384" s="69" t="s">
        <v>4591</v>
      </c>
      <c r="K4384" s="69" t="s">
        <v>25444</v>
      </c>
      <c r="L4384" s="70">
        <v>27529.360000000001</v>
      </c>
      <c r="M4384" s="69"/>
      <c r="N4384" s="69" t="s">
        <v>25443</v>
      </c>
      <c r="O4384" s="69"/>
      <c r="P4384" s="69" t="s">
        <v>1085</v>
      </c>
      <c r="Q4384" s="69" t="s">
        <v>1684</v>
      </c>
      <c r="R4384" s="69"/>
      <c r="S4384" s="70">
        <v>27529.360000000001</v>
      </c>
      <c r="T4384" s="70"/>
      <c r="U4384" s="69" t="s">
        <v>2124</v>
      </c>
      <c r="V4384" s="73">
        <v>75</v>
      </c>
      <c r="W4384" s="69" t="s">
        <v>1684</v>
      </c>
      <c r="X4384" s="69"/>
      <c r="Y4384" s="70"/>
      <c r="Z4384" s="69">
        <v>116.24</v>
      </c>
      <c r="AA4384" s="69" t="s">
        <v>989</v>
      </c>
      <c r="AB4384" s="69" t="s">
        <v>1144</v>
      </c>
      <c r="AC4384" s="69"/>
    </row>
    <row r="4385" spans="1:29" x14ac:dyDescent="0.25">
      <c r="A4385" s="71" t="s">
        <v>193</v>
      </c>
      <c r="B4385" s="71"/>
      <c r="C4385" s="71"/>
      <c r="D4385" s="71"/>
      <c r="E4385" s="71"/>
      <c r="F4385" s="71"/>
      <c r="G4385" s="71"/>
      <c r="H4385" s="71"/>
      <c r="I4385" s="72">
        <v>27529.360000000001</v>
      </c>
      <c r="J4385" s="71"/>
      <c r="K4385" s="71"/>
      <c r="L4385" s="72">
        <v>27529.360000000001</v>
      </c>
      <c r="M4385" s="72">
        <v>0</v>
      </c>
      <c r="N4385" s="71"/>
      <c r="O4385" s="71"/>
      <c r="P4385" s="71"/>
      <c r="Q4385" s="71"/>
      <c r="R4385" s="71"/>
      <c r="S4385" s="72">
        <v>27529.360000000001</v>
      </c>
      <c r="T4385" s="72">
        <v>27529.360000000001</v>
      </c>
      <c r="U4385" s="71"/>
      <c r="V4385" s="71"/>
      <c r="W4385" s="71"/>
      <c r="X4385" s="72">
        <v>0</v>
      </c>
      <c r="Y4385" s="72">
        <v>116.24</v>
      </c>
      <c r="Z4385" s="72">
        <v>27645.599999999999</v>
      </c>
      <c r="AA4385" s="69"/>
      <c r="AB4385" s="69"/>
      <c r="AC4385" s="69"/>
    </row>
    <row r="4386" spans="1:29" ht="30" x14ac:dyDescent="0.25">
      <c r="A4386" s="68" t="s">
        <v>25442</v>
      </c>
      <c r="B4386" s="69" t="s">
        <v>25441</v>
      </c>
      <c r="C4386" s="69" t="s">
        <v>25440</v>
      </c>
      <c r="D4386" s="69" t="s">
        <v>4859</v>
      </c>
      <c r="E4386" s="69" t="s">
        <v>24162</v>
      </c>
      <c r="F4386" s="69" t="s">
        <v>1010</v>
      </c>
      <c r="G4386" s="69" t="s">
        <v>1889</v>
      </c>
      <c r="H4386" s="69" t="s">
        <v>962</v>
      </c>
      <c r="I4386" s="70">
        <v>15109.26</v>
      </c>
      <c r="J4386" s="69" t="s">
        <v>4591</v>
      </c>
      <c r="K4386" s="69" t="s">
        <v>25439</v>
      </c>
      <c r="L4386" s="70">
        <v>15109.26</v>
      </c>
      <c r="M4386" s="69"/>
      <c r="N4386" s="69" t="s">
        <v>25438</v>
      </c>
      <c r="O4386" s="69"/>
      <c r="P4386" s="69" t="s">
        <v>1040</v>
      </c>
      <c r="Q4386" s="69" t="s">
        <v>1129</v>
      </c>
      <c r="R4386" s="69"/>
      <c r="S4386" s="70">
        <v>15109.26</v>
      </c>
      <c r="T4386" s="70"/>
      <c r="U4386" s="69" t="s">
        <v>1129</v>
      </c>
      <c r="V4386" s="73">
        <v>136</v>
      </c>
      <c r="W4386" s="69" t="s">
        <v>1129</v>
      </c>
      <c r="X4386" s="69"/>
      <c r="Y4386" s="70"/>
      <c r="Z4386" s="69">
        <v>89.1</v>
      </c>
      <c r="AA4386" s="69" t="s">
        <v>989</v>
      </c>
      <c r="AB4386" s="69" t="s">
        <v>1144</v>
      </c>
      <c r="AC4386" s="69"/>
    </row>
    <row r="4387" spans="1:29" x14ac:dyDescent="0.25">
      <c r="A4387" s="71" t="s">
        <v>193</v>
      </c>
      <c r="B4387" s="71"/>
      <c r="C4387" s="71"/>
      <c r="D4387" s="71"/>
      <c r="E4387" s="71"/>
      <c r="F4387" s="71"/>
      <c r="G4387" s="71"/>
      <c r="H4387" s="71"/>
      <c r="I4387" s="72">
        <v>15109.26</v>
      </c>
      <c r="J4387" s="71"/>
      <c r="K4387" s="71"/>
      <c r="L4387" s="72">
        <v>15109.26</v>
      </c>
      <c r="M4387" s="72">
        <v>0</v>
      </c>
      <c r="N4387" s="71"/>
      <c r="O4387" s="71"/>
      <c r="P4387" s="71"/>
      <c r="Q4387" s="71"/>
      <c r="R4387" s="71"/>
      <c r="S4387" s="72">
        <v>15109.26</v>
      </c>
      <c r="T4387" s="72">
        <v>15109.26</v>
      </c>
      <c r="U4387" s="71"/>
      <c r="V4387" s="71"/>
      <c r="W4387" s="71"/>
      <c r="X4387" s="72">
        <v>0</v>
      </c>
      <c r="Y4387" s="72">
        <v>89.1</v>
      </c>
      <c r="Z4387" s="72">
        <v>15198.36</v>
      </c>
      <c r="AA4387" s="69"/>
      <c r="AB4387" s="69"/>
      <c r="AC4387" s="69"/>
    </row>
    <row r="4388" spans="1:29" ht="30" x14ac:dyDescent="0.25">
      <c r="A4388" s="68" t="s">
        <v>25437</v>
      </c>
      <c r="B4388" s="69" t="s">
        <v>25436</v>
      </c>
      <c r="C4388" s="69" t="s">
        <v>25435</v>
      </c>
      <c r="D4388" s="69" t="s">
        <v>4859</v>
      </c>
      <c r="E4388" s="69" t="s">
        <v>24162</v>
      </c>
      <c r="F4388" s="69" t="s">
        <v>1010</v>
      </c>
      <c r="G4388" s="69" t="s">
        <v>6926</v>
      </c>
      <c r="H4388" s="69" t="s">
        <v>962</v>
      </c>
      <c r="I4388" s="70">
        <v>26130.5</v>
      </c>
      <c r="J4388" s="69" t="s">
        <v>4591</v>
      </c>
      <c r="K4388" s="69" t="s">
        <v>25434</v>
      </c>
      <c r="L4388" s="70">
        <v>26130.5</v>
      </c>
      <c r="M4388" s="69"/>
      <c r="N4388" s="69" t="s">
        <v>25433</v>
      </c>
      <c r="O4388" s="69"/>
      <c r="P4388" s="69" t="s">
        <v>1689</v>
      </c>
      <c r="Q4388" s="69" t="s">
        <v>1097</v>
      </c>
      <c r="R4388" s="69"/>
      <c r="S4388" s="70">
        <v>26130.5</v>
      </c>
      <c r="T4388" s="70"/>
      <c r="U4388" s="69" t="s">
        <v>1217</v>
      </c>
      <c r="V4388" s="73">
        <v>118</v>
      </c>
      <c r="W4388" s="69" t="s">
        <v>1217</v>
      </c>
      <c r="X4388" s="69"/>
      <c r="Y4388" s="70"/>
      <c r="Z4388" s="69">
        <v>113.49</v>
      </c>
      <c r="AA4388" s="69" t="s">
        <v>989</v>
      </c>
      <c r="AB4388" s="69" t="s">
        <v>1144</v>
      </c>
      <c r="AC4388" s="69"/>
    </row>
    <row r="4389" spans="1:29" x14ac:dyDescent="0.25">
      <c r="A4389" s="71" t="s">
        <v>193</v>
      </c>
      <c r="B4389" s="71"/>
      <c r="C4389" s="71"/>
      <c r="D4389" s="71"/>
      <c r="E4389" s="71"/>
      <c r="F4389" s="71"/>
      <c r="G4389" s="71"/>
      <c r="H4389" s="71"/>
      <c r="I4389" s="72">
        <v>26130.5</v>
      </c>
      <c r="J4389" s="71"/>
      <c r="K4389" s="71"/>
      <c r="L4389" s="72">
        <v>26130.5</v>
      </c>
      <c r="M4389" s="72">
        <v>0</v>
      </c>
      <c r="N4389" s="71"/>
      <c r="O4389" s="71"/>
      <c r="P4389" s="71"/>
      <c r="Q4389" s="71"/>
      <c r="R4389" s="71"/>
      <c r="S4389" s="72">
        <v>26130.5</v>
      </c>
      <c r="T4389" s="72">
        <v>26130.5</v>
      </c>
      <c r="U4389" s="71"/>
      <c r="V4389" s="71"/>
      <c r="W4389" s="71"/>
      <c r="X4389" s="72">
        <v>0</v>
      </c>
      <c r="Y4389" s="72">
        <v>113.49</v>
      </c>
      <c r="Z4389" s="72">
        <v>26243.99</v>
      </c>
      <c r="AA4389" s="69"/>
      <c r="AB4389" s="69"/>
      <c r="AC4389" s="69"/>
    </row>
    <row r="4390" spans="1:29" ht="40" x14ac:dyDescent="0.25">
      <c r="A4390" s="68" t="s">
        <v>25432</v>
      </c>
      <c r="B4390" s="69" t="s">
        <v>25431</v>
      </c>
      <c r="C4390" s="69" t="s">
        <v>25430</v>
      </c>
      <c r="D4390" s="69" t="s">
        <v>890</v>
      </c>
      <c r="E4390" s="69" t="s">
        <v>24615</v>
      </c>
      <c r="F4390" s="69" t="s">
        <v>1010</v>
      </c>
      <c r="G4390" s="69" t="s">
        <v>6926</v>
      </c>
      <c r="H4390" s="69" t="s">
        <v>962</v>
      </c>
      <c r="I4390" s="70">
        <v>1257</v>
      </c>
      <c r="J4390" s="69" t="s">
        <v>4591</v>
      </c>
      <c r="K4390" s="69" t="s">
        <v>25429</v>
      </c>
      <c r="L4390" s="70">
        <v>1257</v>
      </c>
      <c r="M4390" s="69"/>
      <c r="N4390" s="69" t="s">
        <v>25428</v>
      </c>
      <c r="O4390" s="69"/>
      <c r="P4390" s="69" t="s">
        <v>1563</v>
      </c>
      <c r="Q4390" s="69" t="s">
        <v>1685</v>
      </c>
      <c r="R4390" s="69"/>
      <c r="S4390" s="70">
        <v>1257</v>
      </c>
      <c r="T4390" s="70"/>
      <c r="U4390" s="69" t="s">
        <v>1685</v>
      </c>
      <c r="V4390" s="73">
        <v>65</v>
      </c>
      <c r="W4390" s="69" t="s">
        <v>1685</v>
      </c>
      <c r="X4390" s="69"/>
      <c r="Y4390" s="70"/>
      <c r="Z4390" s="69">
        <v>0</v>
      </c>
      <c r="AA4390" s="69" t="s">
        <v>989</v>
      </c>
      <c r="AB4390" s="69" t="s">
        <v>1144</v>
      </c>
      <c r="AC4390" s="69"/>
    </row>
    <row r="4391" spans="1:29" x14ac:dyDescent="0.25">
      <c r="A4391" s="71" t="s">
        <v>193</v>
      </c>
      <c r="B4391" s="71"/>
      <c r="C4391" s="71"/>
      <c r="D4391" s="71"/>
      <c r="E4391" s="71"/>
      <c r="F4391" s="71"/>
      <c r="G4391" s="71"/>
      <c r="H4391" s="71"/>
      <c r="I4391" s="72">
        <v>1257</v>
      </c>
      <c r="J4391" s="71"/>
      <c r="K4391" s="71"/>
      <c r="L4391" s="72">
        <v>1257</v>
      </c>
      <c r="M4391" s="72">
        <v>0</v>
      </c>
      <c r="N4391" s="71"/>
      <c r="O4391" s="71"/>
      <c r="P4391" s="71"/>
      <c r="Q4391" s="71"/>
      <c r="R4391" s="71"/>
      <c r="S4391" s="72">
        <v>1257</v>
      </c>
      <c r="T4391" s="72">
        <v>1257</v>
      </c>
      <c r="U4391" s="71"/>
      <c r="V4391" s="71"/>
      <c r="W4391" s="71"/>
      <c r="X4391" s="72">
        <v>0</v>
      </c>
      <c r="Y4391" s="72">
        <v>0</v>
      </c>
      <c r="Z4391" s="72">
        <v>1257</v>
      </c>
      <c r="AA4391" s="69"/>
      <c r="AB4391" s="69"/>
      <c r="AC4391" s="69"/>
    </row>
    <row r="4392" spans="1:29" ht="20" x14ac:dyDescent="0.25">
      <c r="A4392" s="68" t="s">
        <v>25427</v>
      </c>
      <c r="B4392" s="69" t="s">
        <v>25426</v>
      </c>
      <c r="C4392" s="69" t="s">
        <v>25425</v>
      </c>
      <c r="D4392" s="69" t="s">
        <v>4611</v>
      </c>
      <c r="E4392" s="69" t="s">
        <v>23644</v>
      </c>
      <c r="F4392" s="69" t="s">
        <v>1156</v>
      </c>
      <c r="G4392" s="69" t="s">
        <v>3914</v>
      </c>
      <c r="H4392" s="69" t="s">
        <v>962</v>
      </c>
      <c r="I4392" s="70">
        <v>180</v>
      </c>
      <c r="J4392" s="69" t="s">
        <v>4591</v>
      </c>
      <c r="K4392" s="69" t="s">
        <v>25424</v>
      </c>
      <c r="L4392" s="70">
        <v>180</v>
      </c>
      <c r="M4392" s="69"/>
      <c r="N4392" s="69" t="s">
        <v>25423</v>
      </c>
      <c r="O4392" s="69"/>
      <c r="P4392" s="69" t="s">
        <v>1611</v>
      </c>
      <c r="Q4392" s="69" t="s">
        <v>1706</v>
      </c>
      <c r="R4392" s="69"/>
      <c r="S4392" s="70">
        <v>180</v>
      </c>
      <c r="T4392" s="70"/>
      <c r="U4392" s="69" t="s">
        <v>1706</v>
      </c>
      <c r="V4392" s="73">
        <v>93</v>
      </c>
      <c r="W4392" s="69" t="s">
        <v>1706</v>
      </c>
      <c r="X4392" s="69"/>
      <c r="Y4392" s="70"/>
      <c r="Z4392" s="69">
        <v>0</v>
      </c>
      <c r="AA4392" s="69" t="s">
        <v>989</v>
      </c>
      <c r="AB4392" s="69" t="s">
        <v>1144</v>
      </c>
      <c r="AC4392" s="69"/>
    </row>
    <row r="4393" spans="1:29" x14ac:dyDescent="0.25">
      <c r="A4393" s="71" t="s">
        <v>193</v>
      </c>
      <c r="B4393" s="71"/>
      <c r="C4393" s="71"/>
      <c r="D4393" s="71"/>
      <c r="E4393" s="71"/>
      <c r="F4393" s="71"/>
      <c r="G4393" s="71"/>
      <c r="H4393" s="71"/>
      <c r="I4393" s="72">
        <v>180</v>
      </c>
      <c r="J4393" s="71"/>
      <c r="K4393" s="71"/>
      <c r="L4393" s="72">
        <v>180</v>
      </c>
      <c r="M4393" s="72">
        <v>0</v>
      </c>
      <c r="N4393" s="71"/>
      <c r="O4393" s="71"/>
      <c r="P4393" s="71"/>
      <c r="Q4393" s="71"/>
      <c r="R4393" s="71"/>
      <c r="S4393" s="72">
        <v>180</v>
      </c>
      <c r="T4393" s="72">
        <v>180</v>
      </c>
      <c r="U4393" s="71"/>
      <c r="V4393" s="71"/>
      <c r="W4393" s="71"/>
      <c r="X4393" s="72">
        <v>0</v>
      </c>
      <c r="Y4393" s="72">
        <v>0</v>
      </c>
      <c r="Z4393" s="72">
        <v>180</v>
      </c>
      <c r="AA4393" s="69"/>
      <c r="AB4393" s="69"/>
      <c r="AC4393" s="69"/>
    </row>
    <row r="4394" spans="1:29" ht="60" x14ac:dyDescent="0.25">
      <c r="A4394" s="68" t="s">
        <v>25422</v>
      </c>
      <c r="B4394" s="69" t="s">
        <v>25421</v>
      </c>
      <c r="C4394" s="69" t="s">
        <v>25419</v>
      </c>
      <c r="D4394" s="69" t="s">
        <v>25420</v>
      </c>
      <c r="E4394" s="69" t="s">
        <v>24913</v>
      </c>
      <c r="F4394" s="69" t="s">
        <v>979</v>
      </c>
      <c r="G4394" s="69" t="s">
        <v>1889</v>
      </c>
      <c r="H4394" s="69" t="s">
        <v>962</v>
      </c>
      <c r="I4394" s="70">
        <v>9577.25</v>
      </c>
      <c r="J4394" s="69" t="s">
        <v>4591</v>
      </c>
      <c r="K4394" s="69" t="s">
        <v>25418</v>
      </c>
      <c r="L4394" s="70">
        <v>9577.25</v>
      </c>
      <c r="M4394" s="69"/>
      <c r="N4394" s="69" t="s">
        <v>25417</v>
      </c>
      <c r="O4394" s="69"/>
      <c r="P4394" s="69" t="s">
        <v>1646</v>
      </c>
      <c r="Q4394" s="69" t="s">
        <v>1646</v>
      </c>
      <c r="R4394" s="69"/>
      <c r="S4394" s="70">
        <v>9577.25</v>
      </c>
      <c r="T4394" s="70"/>
      <c r="U4394" s="69" t="s">
        <v>1646</v>
      </c>
      <c r="V4394" s="73">
        <v>0</v>
      </c>
      <c r="W4394" s="69" t="s">
        <v>1646</v>
      </c>
      <c r="X4394" s="69"/>
      <c r="Y4394" s="70"/>
      <c r="Z4394" s="69">
        <v>0</v>
      </c>
      <c r="AA4394" s="69" t="s">
        <v>989</v>
      </c>
      <c r="AB4394" s="69" t="s">
        <v>1144</v>
      </c>
      <c r="AC4394" s="69"/>
    </row>
    <row r="4395" spans="1:29" x14ac:dyDescent="0.25">
      <c r="A4395" s="71" t="s">
        <v>193</v>
      </c>
      <c r="B4395" s="71"/>
      <c r="C4395" s="71"/>
      <c r="D4395" s="71"/>
      <c r="E4395" s="71"/>
      <c r="F4395" s="71"/>
      <c r="G4395" s="71"/>
      <c r="H4395" s="71"/>
      <c r="I4395" s="72">
        <v>9577.25</v>
      </c>
      <c r="J4395" s="71"/>
      <c r="K4395" s="71"/>
      <c r="L4395" s="72">
        <v>9577.25</v>
      </c>
      <c r="M4395" s="72">
        <v>0</v>
      </c>
      <c r="N4395" s="71"/>
      <c r="O4395" s="71"/>
      <c r="P4395" s="71"/>
      <c r="Q4395" s="71"/>
      <c r="R4395" s="71"/>
      <c r="S4395" s="72">
        <v>9577.25</v>
      </c>
      <c r="T4395" s="72">
        <v>9577.25</v>
      </c>
      <c r="U4395" s="71"/>
      <c r="V4395" s="71"/>
      <c r="W4395" s="71"/>
      <c r="X4395" s="72">
        <v>0</v>
      </c>
      <c r="Y4395" s="72">
        <v>0</v>
      </c>
      <c r="Z4395" s="72">
        <v>9577.25</v>
      </c>
      <c r="AA4395" s="69"/>
      <c r="AB4395" s="69"/>
      <c r="AC4395" s="69"/>
    </row>
    <row r="4396" spans="1:29" ht="20" x14ac:dyDescent="0.25">
      <c r="A4396" s="68" t="s">
        <v>25416</v>
      </c>
      <c r="B4396" s="69" t="s">
        <v>25415</v>
      </c>
      <c r="C4396" s="69" t="s">
        <v>25414</v>
      </c>
      <c r="D4396" s="69" t="s">
        <v>4611</v>
      </c>
      <c r="E4396" s="69" t="s">
        <v>24913</v>
      </c>
      <c r="F4396" s="69" t="s">
        <v>1287</v>
      </c>
      <c r="G4396" s="69" t="s">
        <v>1889</v>
      </c>
      <c r="H4396" s="69" t="s">
        <v>962</v>
      </c>
      <c r="I4396" s="70">
        <v>2809.25</v>
      </c>
      <c r="J4396" s="69" t="s">
        <v>4591</v>
      </c>
      <c r="K4396" s="69" t="s">
        <v>25413</v>
      </c>
      <c r="L4396" s="70">
        <v>2809.25</v>
      </c>
      <c r="M4396" s="69"/>
      <c r="N4396" s="69" t="s">
        <v>25412</v>
      </c>
      <c r="O4396" s="69"/>
      <c r="P4396" s="69" t="s">
        <v>1032</v>
      </c>
      <c r="Q4396" s="69" t="s">
        <v>2276</v>
      </c>
      <c r="R4396" s="69"/>
      <c r="S4396" s="70">
        <v>2809.25</v>
      </c>
      <c r="T4396" s="70"/>
      <c r="U4396" s="69" t="s">
        <v>2276</v>
      </c>
      <c r="V4396" s="73">
        <v>98</v>
      </c>
      <c r="W4396" s="69" t="s">
        <v>2276</v>
      </c>
      <c r="X4396" s="69"/>
      <c r="Y4396" s="70"/>
      <c r="Z4396" s="69">
        <v>0</v>
      </c>
      <c r="AA4396" s="69" t="s">
        <v>989</v>
      </c>
      <c r="AB4396" s="69" t="s">
        <v>1144</v>
      </c>
      <c r="AC4396" s="69"/>
    </row>
    <row r="4397" spans="1:29" x14ac:dyDescent="0.25">
      <c r="A4397" s="71" t="s">
        <v>193</v>
      </c>
      <c r="B4397" s="71"/>
      <c r="C4397" s="71"/>
      <c r="D4397" s="71"/>
      <c r="E4397" s="71"/>
      <c r="F4397" s="71"/>
      <c r="G4397" s="71"/>
      <c r="H4397" s="71"/>
      <c r="I4397" s="72">
        <v>2809.25</v>
      </c>
      <c r="J4397" s="71"/>
      <c r="K4397" s="71"/>
      <c r="L4397" s="72">
        <v>2809.25</v>
      </c>
      <c r="M4397" s="72">
        <v>0</v>
      </c>
      <c r="N4397" s="71"/>
      <c r="O4397" s="71"/>
      <c r="P4397" s="71"/>
      <c r="Q4397" s="71"/>
      <c r="R4397" s="71"/>
      <c r="S4397" s="72">
        <v>2809.25</v>
      </c>
      <c r="T4397" s="72">
        <v>2809.25</v>
      </c>
      <c r="U4397" s="71"/>
      <c r="V4397" s="71"/>
      <c r="W4397" s="71"/>
      <c r="X4397" s="72">
        <v>0</v>
      </c>
      <c r="Y4397" s="72">
        <v>0</v>
      </c>
      <c r="Z4397" s="72">
        <v>2809.25</v>
      </c>
      <c r="AA4397" s="69"/>
      <c r="AB4397" s="69"/>
      <c r="AC4397" s="69"/>
    </row>
    <row r="4398" spans="1:29" ht="40" x14ac:dyDescent="0.25">
      <c r="A4398" s="68" t="s">
        <v>25411</v>
      </c>
      <c r="B4398" s="69" t="s">
        <v>25410</v>
      </c>
      <c r="C4398" s="69" t="s">
        <v>25409</v>
      </c>
      <c r="D4398" s="69" t="s">
        <v>4589</v>
      </c>
      <c r="E4398" s="69" t="s">
        <v>24913</v>
      </c>
      <c r="F4398" s="69" t="s">
        <v>1018</v>
      </c>
      <c r="G4398" s="69" t="s">
        <v>1886</v>
      </c>
      <c r="H4398" s="69" t="s">
        <v>962</v>
      </c>
      <c r="I4398" s="70">
        <v>2292.6</v>
      </c>
      <c r="J4398" s="69" t="s">
        <v>4591</v>
      </c>
      <c r="K4398" s="69" t="s">
        <v>25408</v>
      </c>
      <c r="L4398" s="70">
        <v>2292.6</v>
      </c>
      <c r="M4398" s="69"/>
      <c r="N4398" s="69" t="s">
        <v>25407</v>
      </c>
      <c r="O4398" s="69"/>
      <c r="P4398" s="69" t="s">
        <v>1548</v>
      </c>
      <c r="Q4398" s="69" t="s">
        <v>1548</v>
      </c>
      <c r="R4398" s="69"/>
      <c r="S4398" s="70">
        <v>2292.6</v>
      </c>
      <c r="T4398" s="70"/>
      <c r="U4398" s="69" t="s">
        <v>1548</v>
      </c>
      <c r="V4398" s="73">
        <v>0</v>
      </c>
      <c r="W4398" s="69" t="s">
        <v>1548</v>
      </c>
      <c r="X4398" s="69"/>
      <c r="Y4398" s="70"/>
      <c r="Z4398" s="69">
        <v>0</v>
      </c>
      <c r="AA4398" s="69" t="s">
        <v>989</v>
      </c>
      <c r="AB4398" s="69" t="s">
        <v>1144</v>
      </c>
      <c r="AC4398" s="69"/>
    </row>
    <row r="4399" spans="1:29" x14ac:dyDescent="0.25">
      <c r="A4399" s="71" t="s">
        <v>193</v>
      </c>
      <c r="B4399" s="71"/>
      <c r="C4399" s="71"/>
      <c r="D4399" s="71"/>
      <c r="E4399" s="71"/>
      <c r="F4399" s="71"/>
      <c r="G4399" s="71"/>
      <c r="H4399" s="71"/>
      <c r="I4399" s="72">
        <v>2292.6</v>
      </c>
      <c r="J4399" s="71"/>
      <c r="K4399" s="71"/>
      <c r="L4399" s="72">
        <v>2292.6</v>
      </c>
      <c r="M4399" s="72">
        <v>0</v>
      </c>
      <c r="N4399" s="71"/>
      <c r="O4399" s="71"/>
      <c r="P4399" s="71"/>
      <c r="Q4399" s="71"/>
      <c r="R4399" s="71"/>
      <c r="S4399" s="72">
        <v>2292.6</v>
      </c>
      <c r="T4399" s="72">
        <v>2292.6</v>
      </c>
      <c r="U4399" s="71"/>
      <c r="V4399" s="71"/>
      <c r="W4399" s="71"/>
      <c r="X4399" s="72">
        <v>0</v>
      </c>
      <c r="Y4399" s="72">
        <v>0</v>
      </c>
      <c r="Z4399" s="72">
        <v>2292.6</v>
      </c>
      <c r="AA4399" s="69"/>
      <c r="AB4399" s="69"/>
      <c r="AC4399" s="69"/>
    </row>
    <row r="4400" spans="1:29" ht="50" x14ac:dyDescent="0.25">
      <c r="A4400" s="68" t="s">
        <v>25406</v>
      </c>
      <c r="B4400" s="69" t="s">
        <v>24665</v>
      </c>
      <c r="C4400" s="69" t="s">
        <v>25405</v>
      </c>
      <c r="D4400" s="69" t="s">
        <v>22782</v>
      </c>
      <c r="E4400" s="69" t="s">
        <v>23644</v>
      </c>
      <c r="F4400" s="69" t="s">
        <v>1018</v>
      </c>
      <c r="G4400" s="69" t="s">
        <v>1886</v>
      </c>
      <c r="H4400" s="69" t="s">
        <v>962</v>
      </c>
      <c r="I4400" s="70">
        <v>2614.4</v>
      </c>
      <c r="J4400" s="69" t="s">
        <v>4591</v>
      </c>
      <c r="K4400" s="69" t="s">
        <v>25404</v>
      </c>
      <c r="L4400" s="70">
        <v>2614.4</v>
      </c>
      <c r="M4400" s="69"/>
      <c r="N4400" s="69" t="s">
        <v>25403</v>
      </c>
      <c r="O4400" s="69"/>
      <c r="P4400" s="69" t="s">
        <v>1005</v>
      </c>
      <c r="Q4400" s="69" t="s">
        <v>2118</v>
      </c>
      <c r="R4400" s="69"/>
      <c r="S4400" s="70">
        <v>2614.4</v>
      </c>
      <c r="T4400" s="70"/>
      <c r="U4400" s="69" t="s">
        <v>2118</v>
      </c>
      <c r="V4400" s="73">
        <v>84</v>
      </c>
      <c r="W4400" s="69" t="s">
        <v>2118</v>
      </c>
      <c r="X4400" s="69"/>
      <c r="Y4400" s="70"/>
      <c r="Z4400" s="69">
        <v>0</v>
      </c>
      <c r="AA4400" s="69" t="s">
        <v>989</v>
      </c>
      <c r="AB4400" s="69" t="s">
        <v>1144</v>
      </c>
      <c r="AC4400" s="69"/>
    </row>
    <row r="4401" spans="1:29" x14ac:dyDescent="0.25">
      <c r="A4401" s="71" t="s">
        <v>193</v>
      </c>
      <c r="B4401" s="71"/>
      <c r="C4401" s="71"/>
      <c r="D4401" s="71"/>
      <c r="E4401" s="71"/>
      <c r="F4401" s="71"/>
      <c r="G4401" s="71"/>
      <c r="H4401" s="71"/>
      <c r="I4401" s="72">
        <v>2614.4</v>
      </c>
      <c r="J4401" s="71"/>
      <c r="K4401" s="71"/>
      <c r="L4401" s="72">
        <v>2614.4</v>
      </c>
      <c r="M4401" s="72">
        <v>0</v>
      </c>
      <c r="N4401" s="71"/>
      <c r="O4401" s="71"/>
      <c r="P4401" s="71"/>
      <c r="Q4401" s="71"/>
      <c r="R4401" s="71"/>
      <c r="S4401" s="72">
        <v>2614.4</v>
      </c>
      <c r="T4401" s="72">
        <v>2614.4</v>
      </c>
      <c r="U4401" s="71"/>
      <c r="V4401" s="71"/>
      <c r="W4401" s="71"/>
      <c r="X4401" s="72">
        <v>0</v>
      </c>
      <c r="Y4401" s="72">
        <v>0</v>
      </c>
      <c r="Z4401" s="72">
        <v>2614.4</v>
      </c>
      <c r="AA4401" s="69"/>
      <c r="AB4401" s="69"/>
      <c r="AC4401" s="69"/>
    </row>
    <row r="4402" spans="1:29" ht="50" x14ac:dyDescent="0.25">
      <c r="A4402" s="68" t="s">
        <v>25402</v>
      </c>
      <c r="B4402" s="69" t="s">
        <v>25242</v>
      </c>
      <c r="C4402" s="69" t="s">
        <v>25401</v>
      </c>
      <c r="D4402" s="69" t="s">
        <v>22782</v>
      </c>
      <c r="E4402" s="69" t="s">
        <v>25240</v>
      </c>
      <c r="F4402" s="69" t="s">
        <v>1018</v>
      </c>
      <c r="G4402" s="69" t="s">
        <v>1018</v>
      </c>
      <c r="H4402" s="69" t="s">
        <v>962</v>
      </c>
      <c r="I4402" s="70">
        <v>969</v>
      </c>
      <c r="J4402" s="69" t="s">
        <v>4591</v>
      </c>
      <c r="K4402" s="69" t="s">
        <v>25400</v>
      </c>
      <c r="L4402" s="70">
        <v>969</v>
      </c>
      <c r="M4402" s="69"/>
      <c r="N4402" s="69" t="s">
        <v>25399</v>
      </c>
      <c r="O4402" s="69"/>
      <c r="P4402" s="69" t="s">
        <v>1005</v>
      </c>
      <c r="Q4402" s="69" t="s">
        <v>2118</v>
      </c>
      <c r="R4402" s="69"/>
      <c r="S4402" s="70">
        <v>969</v>
      </c>
      <c r="T4402" s="70"/>
      <c r="U4402" s="69" t="s">
        <v>2118</v>
      </c>
      <c r="V4402" s="73">
        <v>84</v>
      </c>
      <c r="W4402" s="69" t="s">
        <v>2118</v>
      </c>
      <c r="X4402" s="69"/>
      <c r="Y4402" s="70"/>
      <c r="Z4402" s="69">
        <v>0</v>
      </c>
      <c r="AA4402" s="69" t="s">
        <v>989</v>
      </c>
      <c r="AB4402" s="69" t="s">
        <v>1144</v>
      </c>
      <c r="AC4402" s="69"/>
    </row>
    <row r="4403" spans="1:29" x14ac:dyDescent="0.25">
      <c r="A4403" s="71" t="s">
        <v>193</v>
      </c>
      <c r="B4403" s="71"/>
      <c r="C4403" s="71"/>
      <c r="D4403" s="71"/>
      <c r="E4403" s="71"/>
      <c r="F4403" s="71"/>
      <c r="G4403" s="71"/>
      <c r="H4403" s="71"/>
      <c r="I4403" s="72">
        <v>969</v>
      </c>
      <c r="J4403" s="71"/>
      <c r="K4403" s="71"/>
      <c r="L4403" s="72">
        <v>969</v>
      </c>
      <c r="M4403" s="72">
        <v>0</v>
      </c>
      <c r="N4403" s="71"/>
      <c r="O4403" s="71"/>
      <c r="P4403" s="71"/>
      <c r="Q4403" s="71"/>
      <c r="R4403" s="71"/>
      <c r="S4403" s="72">
        <v>969</v>
      </c>
      <c r="T4403" s="72">
        <v>969</v>
      </c>
      <c r="U4403" s="71"/>
      <c r="V4403" s="71"/>
      <c r="W4403" s="71"/>
      <c r="X4403" s="72">
        <v>0</v>
      </c>
      <c r="Y4403" s="72">
        <v>0</v>
      </c>
      <c r="Z4403" s="72">
        <v>969</v>
      </c>
      <c r="AA4403" s="69"/>
      <c r="AB4403" s="69"/>
      <c r="AC4403" s="69"/>
    </row>
    <row r="4404" spans="1:29" ht="50" x14ac:dyDescent="0.25">
      <c r="A4404" s="68" t="s">
        <v>25398</v>
      </c>
      <c r="B4404" s="69" t="s">
        <v>25397</v>
      </c>
      <c r="C4404" s="69" t="s">
        <v>25396</v>
      </c>
      <c r="D4404" s="69" t="s">
        <v>22782</v>
      </c>
      <c r="E4404" s="69" t="s">
        <v>25240</v>
      </c>
      <c r="F4404" s="69" t="s">
        <v>1018</v>
      </c>
      <c r="G4404" s="69" t="s">
        <v>1886</v>
      </c>
      <c r="H4404" s="69" t="s">
        <v>962</v>
      </c>
      <c r="I4404" s="70">
        <v>922.7</v>
      </c>
      <c r="J4404" s="69" t="s">
        <v>4591</v>
      </c>
      <c r="K4404" s="69" t="s">
        <v>25395</v>
      </c>
      <c r="L4404" s="70">
        <v>922.7</v>
      </c>
      <c r="M4404" s="69"/>
      <c r="N4404" s="69" t="s">
        <v>25394</v>
      </c>
      <c r="O4404" s="69"/>
      <c r="P4404" s="69" t="s">
        <v>1005</v>
      </c>
      <c r="Q4404" s="69" t="s">
        <v>1048</v>
      </c>
      <c r="R4404" s="69"/>
      <c r="S4404" s="70">
        <v>922.7</v>
      </c>
      <c r="T4404" s="70"/>
      <c r="U4404" s="69" t="s">
        <v>1048</v>
      </c>
      <c r="V4404" s="73">
        <v>63</v>
      </c>
      <c r="W4404" s="69" t="s">
        <v>1048</v>
      </c>
      <c r="X4404" s="69"/>
      <c r="Y4404" s="70"/>
      <c r="Z4404" s="69">
        <v>0</v>
      </c>
      <c r="AA4404" s="69" t="s">
        <v>989</v>
      </c>
      <c r="AB4404" s="69" t="s">
        <v>1144</v>
      </c>
      <c r="AC4404" s="69"/>
    </row>
    <row r="4405" spans="1:29" x14ac:dyDescent="0.25">
      <c r="A4405" s="71" t="s">
        <v>193</v>
      </c>
      <c r="B4405" s="71"/>
      <c r="C4405" s="71"/>
      <c r="D4405" s="71"/>
      <c r="E4405" s="71"/>
      <c r="F4405" s="71"/>
      <c r="G4405" s="71"/>
      <c r="H4405" s="71"/>
      <c r="I4405" s="72">
        <v>922.7</v>
      </c>
      <c r="J4405" s="71"/>
      <c r="K4405" s="71"/>
      <c r="L4405" s="72">
        <v>922.7</v>
      </c>
      <c r="M4405" s="72">
        <v>0</v>
      </c>
      <c r="N4405" s="71"/>
      <c r="O4405" s="71"/>
      <c r="P4405" s="71"/>
      <c r="Q4405" s="71"/>
      <c r="R4405" s="71"/>
      <c r="S4405" s="72">
        <v>922.7</v>
      </c>
      <c r="T4405" s="72">
        <v>922.7</v>
      </c>
      <c r="U4405" s="71"/>
      <c r="V4405" s="71"/>
      <c r="W4405" s="71"/>
      <c r="X4405" s="72">
        <v>0</v>
      </c>
      <c r="Y4405" s="72">
        <v>0</v>
      </c>
      <c r="Z4405" s="72">
        <v>922.7</v>
      </c>
      <c r="AA4405" s="69"/>
      <c r="AB4405" s="69"/>
      <c r="AC4405" s="69"/>
    </row>
    <row r="4406" spans="1:29" ht="30" x14ac:dyDescent="0.25">
      <c r="A4406" s="68" t="s">
        <v>25393</v>
      </c>
      <c r="B4406" s="69" t="s">
        <v>25392</v>
      </c>
      <c r="C4406" s="69" t="s">
        <v>25391</v>
      </c>
      <c r="D4406" s="69" t="s">
        <v>22377</v>
      </c>
      <c r="E4406" s="69" t="s">
        <v>23644</v>
      </c>
      <c r="F4406" s="69" t="s">
        <v>1018</v>
      </c>
      <c r="G4406" s="69" t="s">
        <v>6926</v>
      </c>
      <c r="H4406" s="69" t="s">
        <v>962</v>
      </c>
      <c r="I4406" s="70">
        <v>6201.24</v>
      </c>
      <c r="J4406" s="69" t="s">
        <v>4591</v>
      </c>
      <c r="K4406" s="69" t="s">
        <v>25390</v>
      </c>
      <c r="L4406" s="70">
        <v>6201.24</v>
      </c>
      <c r="M4406" s="69"/>
      <c r="N4406" s="69" t="s">
        <v>25389</v>
      </c>
      <c r="O4406" s="69"/>
      <c r="P4406" s="69" t="s">
        <v>1480</v>
      </c>
      <c r="Q4406" s="69" t="s">
        <v>1195</v>
      </c>
      <c r="R4406" s="69"/>
      <c r="S4406" s="70">
        <v>6201.24</v>
      </c>
      <c r="T4406" s="70"/>
      <c r="U4406" s="69"/>
      <c r="V4406" s="69"/>
      <c r="W4406" s="69" t="s">
        <v>1195</v>
      </c>
      <c r="X4406" s="69"/>
      <c r="Y4406" s="70"/>
      <c r="Z4406" s="69">
        <v>0</v>
      </c>
      <c r="AA4406" s="69" t="s">
        <v>989</v>
      </c>
      <c r="AB4406" s="69" t="s">
        <v>1144</v>
      </c>
      <c r="AC4406" s="69"/>
    </row>
    <row r="4407" spans="1:29" x14ac:dyDescent="0.25">
      <c r="A4407" s="71" t="s">
        <v>193</v>
      </c>
      <c r="B4407" s="71"/>
      <c r="C4407" s="71"/>
      <c r="D4407" s="71"/>
      <c r="E4407" s="71"/>
      <c r="F4407" s="71"/>
      <c r="G4407" s="71"/>
      <c r="H4407" s="71"/>
      <c r="I4407" s="72">
        <v>6201.24</v>
      </c>
      <c r="J4407" s="71"/>
      <c r="K4407" s="71"/>
      <c r="L4407" s="72">
        <v>6201.24</v>
      </c>
      <c r="M4407" s="72">
        <v>0</v>
      </c>
      <c r="N4407" s="71"/>
      <c r="O4407" s="71"/>
      <c r="P4407" s="71"/>
      <c r="Q4407" s="71"/>
      <c r="R4407" s="71"/>
      <c r="S4407" s="72">
        <v>6201.24</v>
      </c>
      <c r="T4407" s="72">
        <v>0</v>
      </c>
      <c r="U4407" s="71"/>
      <c r="V4407" s="71"/>
      <c r="W4407" s="71"/>
      <c r="X4407" s="72">
        <v>6201.24</v>
      </c>
      <c r="Y4407" s="72">
        <v>0</v>
      </c>
      <c r="Z4407" s="72">
        <v>0</v>
      </c>
      <c r="AA4407" s="69"/>
      <c r="AB4407" s="69"/>
      <c r="AC4407" s="69"/>
    </row>
    <row r="4408" spans="1:29" ht="20" x14ac:dyDescent="0.25">
      <c r="A4408" s="68" t="s">
        <v>25388</v>
      </c>
      <c r="B4408" s="69" t="s">
        <v>25387</v>
      </c>
      <c r="C4408" s="69" t="s">
        <v>25386</v>
      </c>
      <c r="D4408" s="69" t="s">
        <v>858</v>
      </c>
      <c r="E4408" s="69" t="s">
        <v>25240</v>
      </c>
      <c r="F4408" s="69" t="s">
        <v>1393</v>
      </c>
      <c r="G4408" s="69" t="s">
        <v>1886</v>
      </c>
      <c r="H4408" s="69" t="s">
        <v>962</v>
      </c>
      <c r="I4408" s="70">
        <v>275.69</v>
      </c>
      <c r="J4408" s="69" t="s">
        <v>4591</v>
      </c>
      <c r="K4408" s="69" t="s">
        <v>25385</v>
      </c>
      <c r="L4408" s="70">
        <v>275.69</v>
      </c>
      <c r="M4408" s="69"/>
      <c r="N4408" s="69" t="s">
        <v>25384</v>
      </c>
      <c r="O4408" s="69"/>
      <c r="P4408" s="69" t="s">
        <v>993</v>
      </c>
      <c r="Q4408" s="69" t="s">
        <v>2118</v>
      </c>
      <c r="R4408" s="69"/>
      <c r="S4408" s="70">
        <v>275.69</v>
      </c>
      <c r="T4408" s="70"/>
      <c r="U4408" s="69" t="s">
        <v>2118</v>
      </c>
      <c r="V4408" s="73">
        <v>88</v>
      </c>
      <c r="W4408" s="69" t="s">
        <v>2118</v>
      </c>
      <c r="X4408" s="69"/>
      <c r="Y4408" s="70"/>
      <c r="Z4408" s="69">
        <v>0</v>
      </c>
      <c r="AA4408" s="69" t="s">
        <v>989</v>
      </c>
      <c r="AB4408" s="69" t="s">
        <v>1144</v>
      </c>
      <c r="AC4408" s="69"/>
    </row>
    <row r="4409" spans="1:29" x14ac:dyDescent="0.25">
      <c r="A4409" s="71" t="s">
        <v>193</v>
      </c>
      <c r="B4409" s="71"/>
      <c r="C4409" s="71"/>
      <c r="D4409" s="71"/>
      <c r="E4409" s="71"/>
      <c r="F4409" s="71"/>
      <c r="G4409" s="71"/>
      <c r="H4409" s="71"/>
      <c r="I4409" s="72">
        <v>275.69</v>
      </c>
      <c r="J4409" s="71"/>
      <c r="K4409" s="71"/>
      <c r="L4409" s="72">
        <v>275.69</v>
      </c>
      <c r="M4409" s="72">
        <v>0</v>
      </c>
      <c r="N4409" s="71"/>
      <c r="O4409" s="71"/>
      <c r="P4409" s="71"/>
      <c r="Q4409" s="71"/>
      <c r="R4409" s="71"/>
      <c r="S4409" s="72">
        <v>275.69</v>
      </c>
      <c r="T4409" s="72">
        <v>275.69</v>
      </c>
      <c r="U4409" s="71"/>
      <c r="V4409" s="71"/>
      <c r="W4409" s="71"/>
      <c r="X4409" s="72">
        <v>0</v>
      </c>
      <c r="Y4409" s="72">
        <v>0</v>
      </c>
      <c r="Z4409" s="72">
        <v>275.69</v>
      </c>
      <c r="AA4409" s="69"/>
      <c r="AB4409" s="69"/>
      <c r="AC4409" s="69"/>
    </row>
    <row r="4410" spans="1:29" ht="30" x14ac:dyDescent="0.25">
      <c r="A4410" s="68" t="s">
        <v>25383</v>
      </c>
      <c r="B4410" s="69" t="s">
        <v>25382</v>
      </c>
      <c r="C4410" s="69" t="s">
        <v>25381</v>
      </c>
      <c r="D4410" s="69" t="s">
        <v>5524</v>
      </c>
      <c r="E4410" s="69" t="s">
        <v>24162</v>
      </c>
      <c r="F4410" s="69" t="s">
        <v>1393</v>
      </c>
      <c r="G4410" s="69" t="s">
        <v>1886</v>
      </c>
      <c r="H4410" s="69" t="s">
        <v>962</v>
      </c>
      <c r="I4410" s="70">
        <v>12858.9</v>
      </c>
      <c r="J4410" s="69" t="s">
        <v>4591</v>
      </c>
      <c r="K4410" s="69" t="s">
        <v>25380</v>
      </c>
      <c r="L4410" s="70">
        <v>12858.9</v>
      </c>
      <c r="M4410" s="69"/>
      <c r="N4410" s="69" t="s">
        <v>25379</v>
      </c>
      <c r="O4410" s="69"/>
      <c r="P4410" s="69" t="s">
        <v>1286</v>
      </c>
      <c r="Q4410" s="69" t="s">
        <v>3793</v>
      </c>
      <c r="R4410" s="69"/>
      <c r="S4410" s="70">
        <v>12858.9</v>
      </c>
      <c r="T4410" s="70"/>
      <c r="U4410" s="69"/>
      <c r="V4410" s="69"/>
      <c r="W4410" s="69"/>
      <c r="X4410" s="69"/>
      <c r="Y4410" s="70"/>
      <c r="Z4410" s="69">
        <v>0</v>
      </c>
      <c r="AA4410" s="69" t="s">
        <v>989</v>
      </c>
      <c r="AB4410" s="69" t="s">
        <v>1144</v>
      </c>
      <c r="AC4410" s="69"/>
    </row>
    <row r="4411" spans="1:29" x14ac:dyDescent="0.25">
      <c r="A4411" s="71" t="s">
        <v>193</v>
      </c>
      <c r="B4411" s="71"/>
      <c r="C4411" s="71"/>
      <c r="D4411" s="71"/>
      <c r="E4411" s="71"/>
      <c r="F4411" s="71"/>
      <c r="G4411" s="71"/>
      <c r="H4411" s="71"/>
      <c r="I4411" s="72">
        <v>12858.9</v>
      </c>
      <c r="J4411" s="71"/>
      <c r="K4411" s="71"/>
      <c r="L4411" s="72">
        <v>12858.9</v>
      </c>
      <c r="M4411" s="72">
        <v>0</v>
      </c>
      <c r="N4411" s="71"/>
      <c r="O4411" s="71"/>
      <c r="P4411" s="71"/>
      <c r="Q4411" s="71"/>
      <c r="R4411" s="71"/>
      <c r="S4411" s="72">
        <v>12858.9</v>
      </c>
      <c r="T4411" s="72">
        <v>0</v>
      </c>
      <c r="U4411" s="71"/>
      <c r="V4411" s="71"/>
      <c r="W4411" s="71"/>
      <c r="X4411" s="72">
        <v>12858.9</v>
      </c>
      <c r="Y4411" s="72">
        <v>0</v>
      </c>
      <c r="Z4411" s="72">
        <v>0</v>
      </c>
      <c r="AA4411" s="69"/>
      <c r="AB4411" s="69"/>
      <c r="AC4411" s="69"/>
    </row>
    <row r="4412" spans="1:29" ht="20" x14ac:dyDescent="0.25">
      <c r="A4412" s="68" t="s">
        <v>25378</v>
      </c>
      <c r="B4412" s="69" t="s">
        <v>25377</v>
      </c>
      <c r="C4412" s="69" t="s">
        <v>25376</v>
      </c>
      <c r="D4412" s="69" t="s">
        <v>858</v>
      </c>
      <c r="E4412" s="69" t="s">
        <v>23644</v>
      </c>
      <c r="F4412" s="69" t="s">
        <v>1393</v>
      </c>
      <c r="G4412" s="69" t="s">
        <v>1886</v>
      </c>
      <c r="H4412" s="69" t="s">
        <v>962</v>
      </c>
      <c r="I4412" s="70">
        <v>1487.77</v>
      </c>
      <c r="J4412" s="69" t="s">
        <v>4591</v>
      </c>
      <c r="K4412" s="69" t="s">
        <v>25375</v>
      </c>
      <c r="L4412" s="70">
        <v>1487.77</v>
      </c>
      <c r="M4412" s="69"/>
      <c r="N4412" s="69" t="s">
        <v>25374</v>
      </c>
      <c r="O4412" s="69"/>
      <c r="P4412" s="69" t="s">
        <v>993</v>
      </c>
      <c r="Q4412" s="69" t="s">
        <v>2118</v>
      </c>
      <c r="R4412" s="69"/>
      <c r="S4412" s="70">
        <v>1487.77</v>
      </c>
      <c r="T4412" s="70"/>
      <c r="U4412" s="69" t="s">
        <v>2118</v>
      </c>
      <c r="V4412" s="73">
        <v>88</v>
      </c>
      <c r="W4412" s="69" t="s">
        <v>2118</v>
      </c>
      <c r="X4412" s="69"/>
      <c r="Y4412" s="70"/>
      <c r="Z4412" s="69">
        <v>0</v>
      </c>
      <c r="AA4412" s="69" t="s">
        <v>989</v>
      </c>
      <c r="AB4412" s="69" t="s">
        <v>1144</v>
      </c>
      <c r="AC4412" s="69"/>
    </row>
    <row r="4413" spans="1:29" x14ac:dyDescent="0.25">
      <c r="A4413" s="71" t="s">
        <v>193</v>
      </c>
      <c r="B4413" s="71"/>
      <c r="C4413" s="71"/>
      <c r="D4413" s="71"/>
      <c r="E4413" s="71"/>
      <c r="F4413" s="71"/>
      <c r="G4413" s="71"/>
      <c r="H4413" s="71"/>
      <c r="I4413" s="72">
        <v>1487.77</v>
      </c>
      <c r="J4413" s="71"/>
      <c r="K4413" s="71"/>
      <c r="L4413" s="72">
        <v>1487.77</v>
      </c>
      <c r="M4413" s="72">
        <v>0</v>
      </c>
      <c r="N4413" s="71"/>
      <c r="O4413" s="71"/>
      <c r="P4413" s="71"/>
      <c r="Q4413" s="71"/>
      <c r="R4413" s="71"/>
      <c r="S4413" s="72">
        <v>1487.77</v>
      </c>
      <c r="T4413" s="72">
        <v>1487.77</v>
      </c>
      <c r="U4413" s="71"/>
      <c r="V4413" s="71"/>
      <c r="W4413" s="71"/>
      <c r="X4413" s="72">
        <v>0</v>
      </c>
      <c r="Y4413" s="72">
        <v>0</v>
      </c>
      <c r="Z4413" s="72">
        <v>1487.77</v>
      </c>
      <c r="AA4413" s="69"/>
      <c r="AB4413" s="69"/>
      <c r="AC4413" s="69"/>
    </row>
    <row r="4414" spans="1:29" ht="30" x14ac:dyDescent="0.25">
      <c r="A4414" s="68" t="s">
        <v>25373</v>
      </c>
      <c r="B4414" s="69" t="s">
        <v>25372</v>
      </c>
      <c r="C4414" s="69" t="s">
        <v>25371</v>
      </c>
      <c r="D4414" s="69" t="s">
        <v>9164</v>
      </c>
      <c r="E4414" s="69" t="s">
        <v>24913</v>
      </c>
      <c r="F4414" s="69" t="s">
        <v>1393</v>
      </c>
      <c r="G4414" s="69" t="s">
        <v>1886</v>
      </c>
      <c r="H4414" s="69" t="s">
        <v>962</v>
      </c>
      <c r="I4414" s="70">
        <v>14040</v>
      </c>
      <c r="J4414" s="69" t="s">
        <v>4591</v>
      </c>
      <c r="K4414" s="69" t="s">
        <v>25370</v>
      </c>
      <c r="L4414" s="70">
        <v>14040</v>
      </c>
      <c r="M4414" s="69"/>
      <c r="N4414" s="69" t="s">
        <v>25369</v>
      </c>
      <c r="O4414" s="69"/>
      <c r="P4414" s="69" t="s">
        <v>1025</v>
      </c>
      <c r="Q4414" s="69" t="s">
        <v>1804</v>
      </c>
      <c r="R4414" s="69"/>
      <c r="S4414" s="70">
        <v>14040</v>
      </c>
      <c r="T4414" s="70"/>
      <c r="U4414" s="69"/>
      <c r="V4414" s="69"/>
      <c r="W4414" s="69"/>
      <c r="X4414" s="69"/>
      <c r="Y4414" s="70"/>
      <c r="Z4414" s="69">
        <v>0</v>
      </c>
      <c r="AA4414" s="69" t="s">
        <v>989</v>
      </c>
      <c r="AB4414" s="69" t="s">
        <v>1144</v>
      </c>
      <c r="AC4414" s="69"/>
    </row>
    <row r="4415" spans="1:29" x14ac:dyDescent="0.25">
      <c r="A4415" s="71" t="s">
        <v>193</v>
      </c>
      <c r="B4415" s="71"/>
      <c r="C4415" s="71"/>
      <c r="D4415" s="71"/>
      <c r="E4415" s="71"/>
      <c r="F4415" s="71"/>
      <c r="G4415" s="71"/>
      <c r="H4415" s="71"/>
      <c r="I4415" s="72">
        <v>14040</v>
      </c>
      <c r="J4415" s="71"/>
      <c r="K4415" s="71"/>
      <c r="L4415" s="72">
        <v>14040</v>
      </c>
      <c r="M4415" s="72">
        <v>0</v>
      </c>
      <c r="N4415" s="71"/>
      <c r="O4415" s="71"/>
      <c r="P4415" s="71"/>
      <c r="Q4415" s="71"/>
      <c r="R4415" s="71"/>
      <c r="S4415" s="72">
        <v>14040</v>
      </c>
      <c r="T4415" s="72">
        <v>0</v>
      </c>
      <c r="U4415" s="71"/>
      <c r="V4415" s="71"/>
      <c r="W4415" s="71"/>
      <c r="X4415" s="72">
        <v>14040</v>
      </c>
      <c r="Y4415" s="72">
        <v>0</v>
      </c>
      <c r="Z4415" s="72">
        <v>0</v>
      </c>
      <c r="AA4415" s="69"/>
      <c r="AB4415" s="69"/>
      <c r="AC4415" s="69"/>
    </row>
    <row r="4416" spans="1:29" ht="30" x14ac:dyDescent="0.25">
      <c r="A4416" s="68" t="s">
        <v>25368</v>
      </c>
      <c r="B4416" s="69" t="s">
        <v>25367</v>
      </c>
      <c r="C4416" s="69" t="s">
        <v>25366</v>
      </c>
      <c r="D4416" s="69" t="s">
        <v>4836</v>
      </c>
      <c r="E4416" s="69" t="s">
        <v>24162</v>
      </c>
      <c r="F4416" s="69" t="s">
        <v>1393</v>
      </c>
      <c r="G4416" s="69" t="s">
        <v>1886</v>
      </c>
      <c r="H4416" s="69" t="s">
        <v>962</v>
      </c>
      <c r="I4416" s="70">
        <v>8586.5</v>
      </c>
      <c r="J4416" s="69" t="s">
        <v>4591</v>
      </c>
      <c r="K4416" s="69" t="s">
        <v>25365</v>
      </c>
      <c r="L4416" s="70">
        <v>8586.5</v>
      </c>
      <c r="M4416" s="69"/>
      <c r="N4416" s="69" t="s">
        <v>25364</v>
      </c>
      <c r="O4416" s="69"/>
      <c r="P4416" s="69" t="s">
        <v>1085</v>
      </c>
      <c r="Q4416" s="69" t="s">
        <v>1069</v>
      </c>
      <c r="R4416" s="69"/>
      <c r="S4416" s="70">
        <v>8586.5</v>
      </c>
      <c r="T4416" s="70"/>
      <c r="U4416" s="69" t="s">
        <v>1069</v>
      </c>
      <c r="V4416" s="73">
        <v>42</v>
      </c>
      <c r="W4416" s="69" t="s">
        <v>1069</v>
      </c>
      <c r="X4416" s="69"/>
      <c r="Y4416" s="70"/>
      <c r="Z4416" s="69">
        <v>0</v>
      </c>
      <c r="AA4416" s="69" t="s">
        <v>989</v>
      </c>
      <c r="AB4416" s="69" t="s">
        <v>1144</v>
      </c>
      <c r="AC4416" s="69"/>
    </row>
    <row r="4417" spans="1:29" x14ac:dyDescent="0.25">
      <c r="A4417" s="71" t="s">
        <v>193</v>
      </c>
      <c r="B4417" s="71"/>
      <c r="C4417" s="71"/>
      <c r="D4417" s="71"/>
      <c r="E4417" s="71"/>
      <c r="F4417" s="71"/>
      <c r="G4417" s="71"/>
      <c r="H4417" s="71"/>
      <c r="I4417" s="72">
        <v>8586.5</v>
      </c>
      <c r="J4417" s="71"/>
      <c r="K4417" s="71"/>
      <c r="L4417" s="72">
        <v>8586.5</v>
      </c>
      <c r="M4417" s="72">
        <v>0</v>
      </c>
      <c r="N4417" s="71"/>
      <c r="O4417" s="71"/>
      <c r="P4417" s="71"/>
      <c r="Q4417" s="71"/>
      <c r="R4417" s="71"/>
      <c r="S4417" s="72">
        <v>8586.5</v>
      </c>
      <c r="T4417" s="72">
        <v>8586.5</v>
      </c>
      <c r="U4417" s="71"/>
      <c r="V4417" s="71"/>
      <c r="W4417" s="71"/>
      <c r="X4417" s="72">
        <v>0</v>
      </c>
      <c r="Y4417" s="72">
        <v>0</v>
      </c>
      <c r="Z4417" s="72">
        <v>8586.5</v>
      </c>
      <c r="AA4417" s="69"/>
      <c r="AB4417" s="69"/>
      <c r="AC4417" s="69"/>
    </row>
    <row r="4418" spans="1:29" ht="50" x14ac:dyDescent="0.25">
      <c r="A4418" s="68" t="s">
        <v>25363</v>
      </c>
      <c r="B4418" s="69" t="s">
        <v>25362</v>
      </c>
      <c r="C4418" s="69" t="s">
        <v>25361</v>
      </c>
      <c r="D4418" s="69" t="s">
        <v>4611</v>
      </c>
      <c r="E4418" s="69" t="s">
        <v>24162</v>
      </c>
      <c r="F4418" s="69" t="s">
        <v>1393</v>
      </c>
      <c r="G4418" s="69" t="s">
        <v>1886</v>
      </c>
      <c r="H4418" s="69" t="s">
        <v>962</v>
      </c>
      <c r="I4418" s="70">
        <v>30364.45</v>
      </c>
      <c r="J4418" s="69" t="s">
        <v>4591</v>
      </c>
      <c r="K4418" s="69" t="s">
        <v>25360</v>
      </c>
      <c r="L4418" s="70">
        <v>30364.45</v>
      </c>
      <c r="M4418" s="69"/>
      <c r="N4418" s="69" t="s">
        <v>25359</v>
      </c>
      <c r="O4418" s="69"/>
      <c r="P4418" s="69" t="s">
        <v>1484</v>
      </c>
      <c r="Q4418" s="69" t="s">
        <v>1210</v>
      </c>
      <c r="R4418" s="69"/>
      <c r="S4418" s="70">
        <v>30364.45</v>
      </c>
      <c r="T4418" s="70"/>
      <c r="U4418" s="69" t="s">
        <v>1106</v>
      </c>
      <c r="V4418" s="73">
        <v>129</v>
      </c>
      <c r="W4418" s="69" t="s">
        <v>1106</v>
      </c>
      <c r="X4418" s="69"/>
      <c r="Y4418" s="70"/>
      <c r="Z4418" s="69">
        <v>163.07</v>
      </c>
      <c r="AA4418" s="69" t="s">
        <v>966</v>
      </c>
      <c r="AB4418" s="69" t="s">
        <v>1144</v>
      </c>
      <c r="AC4418" s="69"/>
    </row>
    <row r="4419" spans="1:29" x14ac:dyDescent="0.25">
      <c r="A4419" s="71" t="s">
        <v>193</v>
      </c>
      <c r="B4419" s="71"/>
      <c r="C4419" s="71"/>
      <c r="D4419" s="71"/>
      <c r="E4419" s="71"/>
      <c r="F4419" s="71"/>
      <c r="G4419" s="71"/>
      <c r="H4419" s="71"/>
      <c r="I4419" s="72">
        <v>30364.45</v>
      </c>
      <c r="J4419" s="71"/>
      <c r="K4419" s="71"/>
      <c r="L4419" s="72">
        <v>30364.45</v>
      </c>
      <c r="M4419" s="72">
        <v>0</v>
      </c>
      <c r="N4419" s="71"/>
      <c r="O4419" s="71"/>
      <c r="P4419" s="71"/>
      <c r="Q4419" s="71"/>
      <c r="R4419" s="71"/>
      <c r="S4419" s="72">
        <v>30364.45</v>
      </c>
      <c r="T4419" s="72">
        <v>30364.45</v>
      </c>
      <c r="U4419" s="71"/>
      <c r="V4419" s="71"/>
      <c r="W4419" s="71"/>
      <c r="X4419" s="72">
        <v>0</v>
      </c>
      <c r="Y4419" s="72">
        <v>163.07</v>
      </c>
      <c r="Z4419" s="72">
        <v>30527.52</v>
      </c>
      <c r="AA4419" s="69"/>
      <c r="AB4419" s="69"/>
      <c r="AC4419" s="69"/>
    </row>
    <row r="4420" spans="1:29" ht="30" x14ac:dyDescent="0.25">
      <c r="A4420" s="68" t="s">
        <v>25358</v>
      </c>
      <c r="B4420" s="69" t="s">
        <v>25357</v>
      </c>
      <c r="C4420" s="69" t="s">
        <v>25356</v>
      </c>
      <c r="D4420" s="69" t="s">
        <v>23297</v>
      </c>
      <c r="E4420" s="69" t="s">
        <v>24162</v>
      </c>
      <c r="F4420" s="69" t="s">
        <v>6466</v>
      </c>
      <c r="G4420" s="69" t="s">
        <v>1886</v>
      </c>
      <c r="H4420" s="69" t="s">
        <v>962</v>
      </c>
      <c r="I4420" s="70">
        <v>2968</v>
      </c>
      <c r="J4420" s="69" t="s">
        <v>4591</v>
      </c>
      <c r="K4420" s="69" t="s">
        <v>25355</v>
      </c>
      <c r="L4420" s="70">
        <v>2968</v>
      </c>
      <c r="M4420" s="69"/>
      <c r="N4420" s="69" t="s">
        <v>25354</v>
      </c>
      <c r="O4420" s="69"/>
      <c r="P4420" s="69" t="s">
        <v>1689</v>
      </c>
      <c r="Q4420" s="69" t="s">
        <v>1025</v>
      </c>
      <c r="R4420" s="69"/>
      <c r="S4420" s="70">
        <v>2968</v>
      </c>
      <c r="T4420" s="70"/>
      <c r="U4420" s="69" t="s">
        <v>1025</v>
      </c>
      <c r="V4420" s="73">
        <v>12</v>
      </c>
      <c r="W4420" s="69" t="s">
        <v>1025</v>
      </c>
      <c r="X4420" s="69"/>
      <c r="Y4420" s="70"/>
      <c r="Z4420" s="69">
        <v>0</v>
      </c>
      <c r="AA4420" s="69" t="s">
        <v>966</v>
      </c>
      <c r="AB4420" s="69" t="s">
        <v>1144</v>
      </c>
      <c r="AC4420" s="69"/>
    </row>
    <row r="4421" spans="1:29" x14ac:dyDescent="0.25">
      <c r="A4421" s="71" t="s">
        <v>193</v>
      </c>
      <c r="B4421" s="71"/>
      <c r="C4421" s="71"/>
      <c r="D4421" s="71"/>
      <c r="E4421" s="71"/>
      <c r="F4421" s="71"/>
      <c r="G4421" s="71"/>
      <c r="H4421" s="71"/>
      <c r="I4421" s="72">
        <v>2968</v>
      </c>
      <c r="J4421" s="71"/>
      <c r="K4421" s="71"/>
      <c r="L4421" s="72">
        <v>2968</v>
      </c>
      <c r="M4421" s="72">
        <v>0</v>
      </c>
      <c r="N4421" s="71"/>
      <c r="O4421" s="71"/>
      <c r="P4421" s="71"/>
      <c r="Q4421" s="71"/>
      <c r="R4421" s="71"/>
      <c r="S4421" s="72">
        <v>2968</v>
      </c>
      <c r="T4421" s="72">
        <v>2968</v>
      </c>
      <c r="U4421" s="71"/>
      <c r="V4421" s="71"/>
      <c r="W4421" s="71"/>
      <c r="X4421" s="72">
        <v>0</v>
      </c>
      <c r="Y4421" s="72">
        <v>0</v>
      </c>
      <c r="Z4421" s="72">
        <v>2968</v>
      </c>
      <c r="AA4421" s="69"/>
      <c r="AB4421" s="69"/>
      <c r="AC4421" s="69"/>
    </row>
    <row r="4422" spans="1:29" ht="50" x14ac:dyDescent="0.25">
      <c r="A4422" s="68" t="s">
        <v>25353</v>
      </c>
      <c r="B4422" s="69" t="s">
        <v>25352</v>
      </c>
      <c r="C4422" s="69" t="s">
        <v>25351</v>
      </c>
      <c r="D4422" s="69" t="s">
        <v>9530</v>
      </c>
      <c r="E4422" s="69" t="s">
        <v>22715</v>
      </c>
      <c r="F4422" s="69" t="s">
        <v>6466</v>
      </c>
      <c r="G4422" s="69" t="s">
        <v>6926</v>
      </c>
      <c r="H4422" s="69" t="s">
        <v>962</v>
      </c>
      <c r="I4422" s="70">
        <v>60848.18</v>
      </c>
      <c r="J4422" s="69" t="s">
        <v>4591</v>
      </c>
      <c r="K4422" s="69" t="s">
        <v>25350</v>
      </c>
      <c r="L4422" s="70">
        <v>60848.18</v>
      </c>
      <c r="M4422" s="69"/>
      <c r="N4422" s="69" t="s">
        <v>25349</v>
      </c>
      <c r="O4422" s="69" t="s">
        <v>25349</v>
      </c>
      <c r="P4422" s="69" t="s">
        <v>1669</v>
      </c>
      <c r="Q4422" s="69" t="s">
        <v>1211</v>
      </c>
      <c r="R4422" s="69"/>
      <c r="S4422" s="70">
        <v>60848.18</v>
      </c>
      <c r="T4422" s="70"/>
      <c r="U4422" s="69" t="s">
        <v>1698</v>
      </c>
      <c r="V4422" s="73">
        <v>36</v>
      </c>
      <c r="W4422" s="69" t="s">
        <v>1669</v>
      </c>
      <c r="X4422" s="69"/>
      <c r="Y4422" s="70"/>
      <c r="Z4422" s="69">
        <v>189.01</v>
      </c>
      <c r="AA4422" s="69" t="s">
        <v>989</v>
      </c>
      <c r="AB4422" s="69" t="s">
        <v>1144</v>
      </c>
      <c r="AC4422" s="69"/>
    </row>
    <row r="4423" spans="1:29" x14ac:dyDescent="0.25">
      <c r="A4423" s="71" t="s">
        <v>193</v>
      </c>
      <c r="B4423" s="71"/>
      <c r="C4423" s="71"/>
      <c r="D4423" s="71"/>
      <c r="E4423" s="71"/>
      <c r="F4423" s="71"/>
      <c r="G4423" s="71"/>
      <c r="H4423" s="71"/>
      <c r="I4423" s="72">
        <v>60848.18</v>
      </c>
      <c r="J4423" s="71"/>
      <c r="K4423" s="71"/>
      <c r="L4423" s="72">
        <v>60848.18</v>
      </c>
      <c r="M4423" s="72">
        <v>0</v>
      </c>
      <c r="N4423" s="71"/>
      <c r="O4423" s="71"/>
      <c r="P4423" s="71"/>
      <c r="Q4423" s="71"/>
      <c r="R4423" s="71"/>
      <c r="S4423" s="72">
        <v>60848.18</v>
      </c>
      <c r="T4423" s="72">
        <v>60848.18</v>
      </c>
      <c r="U4423" s="71"/>
      <c r="V4423" s="71"/>
      <c r="W4423" s="71"/>
      <c r="X4423" s="72">
        <v>0</v>
      </c>
      <c r="Y4423" s="72">
        <v>189.01</v>
      </c>
      <c r="Z4423" s="72">
        <v>61037.19</v>
      </c>
      <c r="AA4423" s="69"/>
      <c r="AB4423" s="69"/>
      <c r="AC4423" s="69"/>
    </row>
    <row r="4424" spans="1:29" ht="30" x14ac:dyDescent="0.25">
      <c r="A4424" s="68" t="s">
        <v>25348</v>
      </c>
      <c r="B4424" s="69" t="s">
        <v>25347</v>
      </c>
      <c r="C4424" s="69" t="s">
        <v>25346</v>
      </c>
      <c r="D4424" s="69" t="s">
        <v>21039</v>
      </c>
      <c r="E4424" s="69" t="s">
        <v>24162</v>
      </c>
      <c r="F4424" s="69" t="s">
        <v>6466</v>
      </c>
      <c r="G4424" s="69" t="s">
        <v>1886</v>
      </c>
      <c r="H4424" s="69" t="s">
        <v>962</v>
      </c>
      <c r="I4424" s="70">
        <v>18267.7</v>
      </c>
      <c r="J4424" s="69" t="s">
        <v>4591</v>
      </c>
      <c r="K4424" s="69" t="s">
        <v>25345</v>
      </c>
      <c r="L4424" s="70">
        <v>18267.7</v>
      </c>
      <c r="M4424" s="69"/>
      <c r="N4424" s="69" t="s">
        <v>25344</v>
      </c>
      <c r="O4424" s="69"/>
      <c r="P4424" s="69" t="s">
        <v>1483</v>
      </c>
      <c r="Q4424" s="69" t="s">
        <v>2073</v>
      </c>
      <c r="R4424" s="69"/>
      <c r="S4424" s="70">
        <v>18267.7</v>
      </c>
      <c r="T4424" s="70"/>
      <c r="U4424" s="69" t="s">
        <v>2124</v>
      </c>
      <c r="V4424" s="73">
        <v>61</v>
      </c>
      <c r="W4424" s="69" t="s">
        <v>2124</v>
      </c>
      <c r="X4424" s="69"/>
      <c r="Y4424" s="70"/>
      <c r="Z4424" s="69">
        <v>70.349999999999994</v>
      </c>
      <c r="AA4424" s="69" t="s">
        <v>989</v>
      </c>
      <c r="AB4424" s="69" t="s">
        <v>1144</v>
      </c>
      <c r="AC4424" s="69"/>
    </row>
    <row r="4425" spans="1:29" x14ac:dyDescent="0.25">
      <c r="A4425" s="71" t="s">
        <v>193</v>
      </c>
      <c r="B4425" s="71"/>
      <c r="C4425" s="71"/>
      <c r="D4425" s="71"/>
      <c r="E4425" s="71"/>
      <c r="F4425" s="71"/>
      <c r="G4425" s="71"/>
      <c r="H4425" s="71"/>
      <c r="I4425" s="72">
        <v>18267.7</v>
      </c>
      <c r="J4425" s="71"/>
      <c r="K4425" s="71"/>
      <c r="L4425" s="72">
        <v>18267.7</v>
      </c>
      <c r="M4425" s="72">
        <v>0</v>
      </c>
      <c r="N4425" s="71"/>
      <c r="O4425" s="71"/>
      <c r="P4425" s="71"/>
      <c r="Q4425" s="71"/>
      <c r="R4425" s="71"/>
      <c r="S4425" s="72">
        <v>18267.7</v>
      </c>
      <c r="T4425" s="72">
        <v>18267.7</v>
      </c>
      <c r="U4425" s="71"/>
      <c r="V4425" s="71"/>
      <c r="W4425" s="71"/>
      <c r="X4425" s="72">
        <v>0</v>
      </c>
      <c r="Y4425" s="72">
        <v>70.349999999999994</v>
      </c>
      <c r="Z4425" s="72">
        <v>18338.05</v>
      </c>
      <c r="AA4425" s="69"/>
      <c r="AB4425" s="69"/>
      <c r="AC4425" s="69"/>
    </row>
    <row r="4426" spans="1:29" ht="40" x14ac:dyDescent="0.25">
      <c r="A4426" s="68" t="s">
        <v>25343</v>
      </c>
      <c r="B4426" s="69" t="s">
        <v>25342</v>
      </c>
      <c r="C4426" s="69" t="s">
        <v>25341</v>
      </c>
      <c r="D4426" s="69" t="s">
        <v>890</v>
      </c>
      <c r="E4426" s="69" t="s">
        <v>24913</v>
      </c>
      <c r="F4426" s="69" t="s">
        <v>6466</v>
      </c>
      <c r="G4426" s="69" t="s">
        <v>1886</v>
      </c>
      <c r="H4426" s="69" t="s">
        <v>962</v>
      </c>
      <c r="I4426" s="70">
        <v>8190.29</v>
      </c>
      <c r="J4426" s="69" t="s">
        <v>4591</v>
      </c>
      <c r="K4426" s="69" t="s">
        <v>25340</v>
      </c>
      <c r="L4426" s="70">
        <v>8190.29</v>
      </c>
      <c r="M4426" s="69"/>
      <c r="N4426" s="69" t="s">
        <v>25339</v>
      </c>
      <c r="O4426" s="69"/>
      <c r="P4426" s="69" t="s">
        <v>1681</v>
      </c>
      <c r="Q4426" s="69" t="s">
        <v>1685</v>
      </c>
      <c r="R4426" s="69"/>
      <c r="S4426" s="70">
        <v>8190.29</v>
      </c>
      <c r="T4426" s="70"/>
      <c r="U4426" s="69" t="s">
        <v>1685</v>
      </c>
      <c r="V4426" s="73">
        <v>36</v>
      </c>
      <c r="W4426" s="69" t="s">
        <v>1685</v>
      </c>
      <c r="X4426" s="69"/>
      <c r="Y4426" s="70"/>
      <c r="Z4426" s="69">
        <v>0</v>
      </c>
      <c r="AA4426" s="69" t="s">
        <v>989</v>
      </c>
      <c r="AB4426" s="69" t="s">
        <v>1144</v>
      </c>
      <c r="AC4426" s="69"/>
    </row>
    <row r="4427" spans="1:29" x14ac:dyDescent="0.25">
      <c r="A4427" s="71" t="s">
        <v>193</v>
      </c>
      <c r="B4427" s="71"/>
      <c r="C4427" s="71"/>
      <c r="D4427" s="71"/>
      <c r="E4427" s="71"/>
      <c r="F4427" s="71"/>
      <c r="G4427" s="71"/>
      <c r="H4427" s="71"/>
      <c r="I4427" s="72">
        <v>8190.29</v>
      </c>
      <c r="J4427" s="71"/>
      <c r="K4427" s="71"/>
      <c r="L4427" s="72">
        <v>8190.29</v>
      </c>
      <c r="M4427" s="72">
        <v>0</v>
      </c>
      <c r="N4427" s="71"/>
      <c r="O4427" s="71"/>
      <c r="P4427" s="71"/>
      <c r="Q4427" s="71"/>
      <c r="R4427" s="71"/>
      <c r="S4427" s="72">
        <v>8190.29</v>
      </c>
      <c r="T4427" s="72">
        <v>8190.29</v>
      </c>
      <c r="U4427" s="71"/>
      <c r="V4427" s="71"/>
      <c r="W4427" s="71"/>
      <c r="X4427" s="72">
        <v>0</v>
      </c>
      <c r="Y4427" s="72">
        <v>0</v>
      </c>
      <c r="Z4427" s="72">
        <v>8190.29</v>
      </c>
      <c r="AA4427" s="69"/>
      <c r="AB4427" s="69"/>
      <c r="AC4427" s="69"/>
    </row>
    <row r="4428" spans="1:29" ht="30" x14ac:dyDescent="0.25">
      <c r="A4428" s="68" t="s">
        <v>25338</v>
      </c>
      <c r="B4428" s="69" t="s">
        <v>25337</v>
      </c>
      <c r="C4428" s="69" t="s">
        <v>25336</v>
      </c>
      <c r="D4428" s="69" t="s">
        <v>4628</v>
      </c>
      <c r="E4428" s="69"/>
      <c r="F4428" s="69" t="s">
        <v>1030</v>
      </c>
      <c r="G4428" s="69" t="s">
        <v>2004</v>
      </c>
      <c r="H4428" s="69" t="s">
        <v>962</v>
      </c>
      <c r="I4428" s="70">
        <v>8730.7800000000007</v>
      </c>
      <c r="J4428" s="69" t="s">
        <v>4591</v>
      </c>
      <c r="K4428" s="69" t="s">
        <v>25335</v>
      </c>
      <c r="L4428" s="70">
        <v>8730.7800000000007</v>
      </c>
      <c r="M4428" s="69"/>
      <c r="N4428" s="69" t="s">
        <v>25334</v>
      </c>
      <c r="O4428" s="69"/>
      <c r="P4428" s="69" t="s">
        <v>2831</v>
      </c>
      <c r="Q4428" s="69" t="s">
        <v>2166</v>
      </c>
      <c r="R4428" s="69"/>
      <c r="S4428" s="70">
        <v>8730.7800000000007</v>
      </c>
      <c r="T4428" s="70"/>
      <c r="U4428" s="69" t="s">
        <v>2166</v>
      </c>
      <c r="V4428" s="73">
        <v>45</v>
      </c>
      <c r="W4428" s="69" t="s">
        <v>2166</v>
      </c>
      <c r="X4428" s="69"/>
      <c r="Y4428" s="70"/>
      <c r="Z4428" s="69">
        <v>0</v>
      </c>
      <c r="AA4428" s="69" t="s">
        <v>989</v>
      </c>
      <c r="AB4428" s="69" t="s">
        <v>1144</v>
      </c>
      <c r="AC4428" s="69"/>
    </row>
    <row r="4429" spans="1:29" x14ac:dyDescent="0.25">
      <c r="A4429" s="71" t="s">
        <v>193</v>
      </c>
      <c r="B4429" s="71"/>
      <c r="C4429" s="71"/>
      <c r="D4429" s="71"/>
      <c r="E4429" s="71"/>
      <c r="F4429" s="71"/>
      <c r="G4429" s="71"/>
      <c r="H4429" s="71"/>
      <c r="I4429" s="72">
        <v>8730.7800000000007</v>
      </c>
      <c r="J4429" s="71"/>
      <c r="K4429" s="71"/>
      <c r="L4429" s="72">
        <v>8730.7800000000007</v>
      </c>
      <c r="M4429" s="72">
        <v>0</v>
      </c>
      <c r="N4429" s="71"/>
      <c r="O4429" s="71"/>
      <c r="P4429" s="71"/>
      <c r="Q4429" s="71"/>
      <c r="R4429" s="71"/>
      <c r="S4429" s="72">
        <v>8730.7800000000007</v>
      </c>
      <c r="T4429" s="72">
        <v>8730.7800000000007</v>
      </c>
      <c r="U4429" s="71"/>
      <c r="V4429" s="71"/>
      <c r="W4429" s="71"/>
      <c r="X4429" s="72">
        <v>0</v>
      </c>
      <c r="Y4429" s="72">
        <v>0</v>
      </c>
      <c r="Z4429" s="72">
        <v>8730.7800000000007</v>
      </c>
      <c r="AA4429" s="69"/>
      <c r="AB4429" s="69"/>
      <c r="AC4429" s="69"/>
    </row>
    <row r="4430" spans="1:29" ht="30" x14ac:dyDescent="0.25">
      <c r="A4430" s="68" t="s">
        <v>25333</v>
      </c>
      <c r="B4430" s="69" t="s">
        <v>25332</v>
      </c>
      <c r="C4430" s="69" t="s">
        <v>25331</v>
      </c>
      <c r="D4430" s="69" t="s">
        <v>4623</v>
      </c>
      <c r="E4430" s="69" t="s">
        <v>23644</v>
      </c>
      <c r="F4430" s="69" t="s">
        <v>1030</v>
      </c>
      <c r="G4430" s="69" t="s">
        <v>1886</v>
      </c>
      <c r="H4430" s="69" t="s">
        <v>962</v>
      </c>
      <c r="I4430" s="70">
        <v>9374.58</v>
      </c>
      <c r="J4430" s="69" t="s">
        <v>4591</v>
      </c>
      <c r="K4430" s="69" t="s">
        <v>25330</v>
      </c>
      <c r="L4430" s="70">
        <v>9374.58</v>
      </c>
      <c r="M4430" s="69"/>
      <c r="N4430" s="69" t="s">
        <v>25329</v>
      </c>
      <c r="O4430" s="69"/>
      <c r="P4430" s="69" t="s">
        <v>2134</v>
      </c>
      <c r="Q4430" s="69" t="s">
        <v>1202</v>
      </c>
      <c r="R4430" s="69"/>
      <c r="S4430" s="70">
        <v>9374.58</v>
      </c>
      <c r="T4430" s="70"/>
      <c r="U4430" s="69" t="s">
        <v>1202</v>
      </c>
      <c r="V4430" s="73">
        <v>82</v>
      </c>
      <c r="W4430" s="69" t="s">
        <v>1202</v>
      </c>
      <c r="X4430" s="69"/>
      <c r="Y4430" s="70"/>
      <c r="Z4430" s="69">
        <v>0</v>
      </c>
      <c r="AA4430" s="69" t="s">
        <v>989</v>
      </c>
      <c r="AB4430" s="69" t="s">
        <v>1144</v>
      </c>
      <c r="AC4430" s="69"/>
    </row>
    <row r="4431" spans="1:29" x14ac:dyDescent="0.25">
      <c r="A4431" s="71" t="s">
        <v>193</v>
      </c>
      <c r="B4431" s="71"/>
      <c r="C4431" s="71"/>
      <c r="D4431" s="71"/>
      <c r="E4431" s="71"/>
      <c r="F4431" s="71"/>
      <c r="G4431" s="71"/>
      <c r="H4431" s="71"/>
      <c r="I4431" s="72">
        <v>9374.58</v>
      </c>
      <c r="J4431" s="71"/>
      <c r="K4431" s="71"/>
      <c r="L4431" s="72">
        <v>9374.58</v>
      </c>
      <c r="M4431" s="72">
        <v>0</v>
      </c>
      <c r="N4431" s="71"/>
      <c r="O4431" s="71"/>
      <c r="P4431" s="71"/>
      <c r="Q4431" s="71"/>
      <c r="R4431" s="71"/>
      <c r="S4431" s="72">
        <v>9374.58</v>
      </c>
      <c r="T4431" s="72">
        <v>9374.58</v>
      </c>
      <c r="U4431" s="71"/>
      <c r="V4431" s="71"/>
      <c r="W4431" s="71"/>
      <c r="X4431" s="72">
        <v>0</v>
      </c>
      <c r="Y4431" s="72">
        <v>0</v>
      </c>
      <c r="Z4431" s="72">
        <v>9374.58</v>
      </c>
      <c r="AA4431" s="69"/>
      <c r="AB4431" s="69"/>
      <c r="AC4431" s="69"/>
    </row>
    <row r="4432" spans="1:29" ht="30" x14ac:dyDescent="0.25">
      <c r="A4432" s="68" t="s">
        <v>25328</v>
      </c>
      <c r="B4432" s="69" t="s">
        <v>25327</v>
      </c>
      <c r="C4432" s="69" t="s">
        <v>25326</v>
      </c>
      <c r="D4432" s="69" t="s">
        <v>4813</v>
      </c>
      <c r="E4432" s="69" t="s">
        <v>24162</v>
      </c>
      <c r="F4432" s="69" t="s">
        <v>1030</v>
      </c>
      <c r="G4432" s="69" t="s">
        <v>7177</v>
      </c>
      <c r="H4432" s="69" t="s">
        <v>962</v>
      </c>
      <c r="I4432" s="70">
        <v>4681.07</v>
      </c>
      <c r="J4432" s="69" t="s">
        <v>4591</v>
      </c>
      <c r="K4432" s="69" t="s">
        <v>25325</v>
      </c>
      <c r="L4432" s="70">
        <v>4681.07</v>
      </c>
      <c r="M4432" s="69"/>
      <c r="N4432" s="69" t="s">
        <v>25324</v>
      </c>
      <c r="O4432" s="69"/>
      <c r="P4432" s="69" t="s">
        <v>2134</v>
      </c>
      <c r="Q4432" s="69" t="s">
        <v>1685</v>
      </c>
      <c r="R4432" s="69"/>
      <c r="S4432" s="70">
        <v>4681.07</v>
      </c>
      <c r="T4432" s="70"/>
      <c r="U4432" s="69" t="s">
        <v>1685</v>
      </c>
      <c r="V4432" s="73">
        <v>83</v>
      </c>
      <c r="W4432" s="69" t="s">
        <v>1685</v>
      </c>
      <c r="X4432" s="69"/>
      <c r="Y4432" s="70"/>
      <c r="Z4432" s="69">
        <v>0</v>
      </c>
      <c r="AA4432" s="69" t="s">
        <v>989</v>
      </c>
      <c r="AB4432" s="69" t="s">
        <v>1144</v>
      </c>
      <c r="AC4432" s="69"/>
    </row>
    <row r="4433" spans="1:29" x14ac:dyDescent="0.25">
      <c r="A4433" s="71" t="s">
        <v>193</v>
      </c>
      <c r="B4433" s="71"/>
      <c r="C4433" s="71"/>
      <c r="D4433" s="71"/>
      <c r="E4433" s="71"/>
      <c r="F4433" s="71"/>
      <c r="G4433" s="71"/>
      <c r="H4433" s="71"/>
      <c r="I4433" s="72">
        <v>4681.07</v>
      </c>
      <c r="J4433" s="71"/>
      <c r="K4433" s="71"/>
      <c r="L4433" s="72">
        <v>4681.07</v>
      </c>
      <c r="M4433" s="72">
        <v>0</v>
      </c>
      <c r="N4433" s="71"/>
      <c r="O4433" s="71"/>
      <c r="P4433" s="71"/>
      <c r="Q4433" s="71"/>
      <c r="R4433" s="71"/>
      <c r="S4433" s="72">
        <v>4681.07</v>
      </c>
      <c r="T4433" s="72">
        <v>4681.07</v>
      </c>
      <c r="U4433" s="71"/>
      <c r="V4433" s="71"/>
      <c r="W4433" s="71"/>
      <c r="X4433" s="72">
        <v>0</v>
      </c>
      <c r="Y4433" s="72">
        <v>0</v>
      </c>
      <c r="Z4433" s="72">
        <v>4681.07</v>
      </c>
      <c r="AA4433" s="69"/>
      <c r="AB4433" s="69"/>
      <c r="AC4433" s="69"/>
    </row>
    <row r="4434" spans="1:29" ht="30" x14ac:dyDescent="0.25">
      <c r="A4434" s="68" t="s">
        <v>25323</v>
      </c>
      <c r="B4434" s="69" t="s">
        <v>24526</v>
      </c>
      <c r="C4434" s="69" t="s">
        <v>25322</v>
      </c>
      <c r="D4434" s="69" t="s">
        <v>4623</v>
      </c>
      <c r="E4434" s="69" t="s">
        <v>23493</v>
      </c>
      <c r="F4434" s="69" t="s">
        <v>1030</v>
      </c>
      <c r="G4434" s="69" t="s">
        <v>6926</v>
      </c>
      <c r="H4434" s="69" t="s">
        <v>962</v>
      </c>
      <c r="I4434" s="70">
        <v>3679.88</v>
      </c>
      <c r="J4434" s="69" t="s">
        <v>4591</v>
      </c>
      <c r="K4434" s="69" t="s">
        <v>25321</v>
      </c>
      <c r="L4434" s="70">
        <v>3679.88</v>
      </c>
      <c r="M4434" s="69"/>
      <c r="N4434" s="69" t="s">
        <v>25320</v>
      </c>
      <c r="O4434" s="69"/>
      <c r="P4434" s="69" t="s">
        <v>2134</v>
      </c>
      <c r="Q4434" s="69" t="s">
        <v>1202</v>
      </c>
      <c r="R4434" s="69"/>
      <c r="S4434" s="70">
        <v>3679.88</v>
      </c>
      <c r="T4434" s="70"/>
      <c r="U4434" s="69" t="s">
        <v>1202</v>
      </c>
      <c r="V4434" s="73">
        <v>82</v>
      </c>
      <c r="W4434" s="69" t="s">
        <v>1202</v>
      </c>
      <c r="X4434" s="69"/>
      <c r="Y4434" s="70"/>
      <c r="Z4434" s="69">
        <v>0</v>
      </c>
      <c r="AA4434" s="69" t="s">
        <v>989</v>
      </c>
      <c r="AB4434" s="69" t="s">
        <v>1144</v>
      </c>
      <c r="AC4434" s="69"/>
    </row>
    <row r="4435" spans="1:29" x14ac:dyDescent="0.25">
      <c r="A4435" s="71" t="s">
        <v>193</v>
      </c>
      <c r="B4435" s="71"/>
      <c r="C4435" s="71"/>
      <c r="D4435" s="71"/>
      <c r="E4435" s="71"/>
      <c r="F4435" s="71"/>
      <c r="G4435" s="71"/>
      <c r="H4435" s="71"/>
      <c r="I4435" s="72">
        <v>3679.88</v>
      </c>
      <c r="J4435" s="71"/>
      <c r="K4435" s="71"/>
      <c r="L4435" s="72">
        <v>3679.88</v>
      </c>
      <c r="M4435" s="72">
        <v>0</v>
      </c>
      <c r="N4435" s="71"/>
      <c r="O4435" s="71"/>
      <c r="P4435" s="71"/>
      <c r="Q4435" s="71"/>
      <c r="R4435" s="71"/>
      <c r="S4435" s="72">
        <v>3679.88</v>
      </c>
      <c r="T4435" s="72">
        <v>3679.88</v>
      </c>
      <c r="U4435" s="71"/>
      <c r="V4435" s="71"/>
      <c r="W4435" s="71"/>
      <c r="X4435" s="72">
        <v>0</v>
      </c>
      <c r="Y4435" s="72">
        <v>0</v>
      </c>
      <c r="Z4435" s="72">
        <v>3679.88</v>
      </c>
      <c r="AA4435" s="69"/>
      <c r="AB4435" s="69"/>
      <c r="AC4435" s="69"/>
    </row>
    <row r="4436" spans="1:29" ht="50" x14ac:dyDescent="0.25">
      <c r="A4436" s="68" t="s">
        <v>25319</v>
      </c>
      <c r="B4436" s="69" t="s">
        <v>25318</v>
      </c>
      <c r="C4436" s="69" t="s">
        <v>25317</v>
      </c>
      <c r="D4436" s="69" t="s">
        <v>890</v>
      </c>
      <c r="E4436" s="69" t="s">
        <v>24162</v>
      </c>
      <c r="F4436" s="69" t="s">
        <v>1030</v>
      </c>
      <c r="G4436" s="69" t="s">
        <v>1025</v>
      </c>
      <c r="H4436" s="69" t="s">
        <v>962</v>
      </c>
      <c r="I4436" s="70">
        <v>2370.91</v>
      </c>
      <c r="J4436" s="69" t="s">
        <v>4591</v>
      </c>
      <c r="K4436" s="69" t="s">
        <v>25316</v>
      </c>
      <c r="L4436" s="70">
        <v>2370.91</v>
      </c>
      <c r="M4436" s="69"/>
      <c r="N4436" s="69" t="s">
        <v>25315</v>
      </c>
      <c r="O4436" s="69"/>
      <c r="P4436" s="69" t="s">
        <v>2004</v>
      </c>
      <c r="Q4436" s="69" t="s">
        <v>2065</v>
      </c>
      <c r="R4436" s="69"/>
      <c r="S4436" s="70">
        <v>2370.91</v>
      </c>
      <c r="T4436" s="70"/>
      <c r="U4436" s="69" t="s">
        <v>2065</v>
      </c>
      <c r="V4436" s="73">
        <v>70</v>
      </c>
      <c r="W4436" s="69" t="s">
        <v>2065</v>
      </c>
      <c r="X4436" s="69"/>
      <c r="Y4436" s="70"/>
      <c r="Z4436" s="69">
        <v>0</v>
      </c>
      <c r="AA4436" s="69" t="s">
        <v>989</v>
      </c>
      <c r="AB4436" s="69" t="s">
        <v>1144</v>
      </c>
      <c r="AC4436" s="69"/>
    </row>
    <row r="4437" spans="1:29" x14ac:dyDescent="0.25">
      <c r="A4437" s="71" t="s">
        <v>193</v>
      </c>
      <c r="B4437" s="71"/>
      <c r="C4437" s="71"/>
      <c r="D4437" s="71"/>
      <c r="E4437" s="71"/>
      <c r="F4437" s="71"/>
      <c r="G4437" s="71"/>
      <c r="H4437" s="71"/>
      <c r="I4437" s="72">
        <v>2370.91</v>
      </c>
      <c r="J4437" s="71"/>
      <c r="K4437" s="71"/>
      <c r="L4437" s="72">
        <v>2370.91</v>
      </c>
      <c r="M4437" s="72">
        <v>0</v>
      </c>
      <c r="N4437" s="71"/>
      <c r="O4437" s="71"/>
      <c r="P4437" s="71"/>
      <c r="Q4437" s="71"/>
      <c r="R4437" s="71"/>
      <c r="S4437" s="72">
        <v>2370.91</v>
      </c>
      <c r="T4437" s="72">
        <v>2370.91</v>
      </c>
      <c r="U4437" s="71"/>
      <c r="V4437" s="71"/>
      <c r="W4437" s="71"/>
      <c r="X4437" s="72">
        <v>0</v>
      </c>
      <c r="Y4437" s="72">
        <v>0</v>
      </c>
      <c r="Z4437" s="72">
        <v>2370.91</v>
      </c>
      <c r="AA4437" s="69"/>
      <c r="AB4437" s="69"/>
      <c r="AC4437" s="69"/>
    </row>
    <row r="4438" spans="1:29" ht="30" x14ac:dyDescent="0.25">
      <c r="A4438" s="68" t="s">
        <v>25314</v>
      </c>
      <c r="B4438" s="69" t="s">
        <v>25313</v>
      </c>
      <c r="C4438" s="69" t="s">
        <v>25312</v>
      </c>
      <c r="D4438" s="69" t="s">
        <v>4859</v>
      </c>
      <c r="E4438" s="69" t="s">
        <v>24162</v>
      </c>
      <c r="F4438" s="69" t="s">
        <v>1447</v>
      </c>
      <c r="G4438" s="69" t="s">
        <v>2004</v>
      </c>
      <c r="H4438" s="69" t="s">
        <v>962</v>
      </c>
      <c r="I4438" s="70">
        <v>25656.2</v>
      </c>
      <c r="J4438" s="69" t="s">
        <v>4591</v>
      </c>
      <c r="K4438" s="69" t="s">
        <v>25311</v>
      </c>
      <c r="L4438" s="70">
        <v>25656.2</v>
      </c>
      <c r="M4438" s="69"/>
      <c r="N4438" s="69" t="s">
        <v>25310</v>
      </c>
      <c r="O4438" s="69"/>
      <c r="P4438" s="69" t="s">
        <v>1689</v>
      </c>
      <c r="Q4438" s="69" t="s">
        <v>1097</v>
      </c>
      <c r="R4438" s="69"/>
      <c r="S4438" s="70">
        <v>25656.2</v>
      </c>
      <c r="T4438" s="70"/>
      <c r="U4438" s="69" t="s">
        <v>1217</v>
      </c>
      <c r="V4438" s="73">
        <v>118</v>
      </c>
      <c r="W4438" s="69" t="s">
        <v>1217</v>
      </c>
      <c r="X4438" s="69"/>
      <c r="Y4438" s="70"/>
      <c r="Z4438" s="69">
        <v>111.43</v>
      </c>
      <c r="AA4438" s="69" t="s">
        <v>989</v>
      </c>
      <c r="AB4438" s="69" t="s">
        <v>1144</v>
      </c>
      <c r="AC4438" s="69"/>
    </row>
    <row r="4439" spans="1:29" x14ac:dyDescent="0.25">
      <c r="A4439" s="71" t="s">
        <v>193</v>
      </c>
      <c r="B4439" s="71"/>
      <c r="C4439" s="71"/>
      <c r="D4439" s="71"/>
      <c r="E4439" s="71"/>
      <c r="F4439" s="71"/>
      <c r="G4439" s="71"/>
      <c r="H4439" s="71"/>
      <c r="I4439" s="72">
        <v>25656.2</v>
      </c>
      <c r="J4439" s="71"/>
      <c r="K4439" s="71"/>
      <c r="L4439" s="72">
        <v>25656.2</v>
      </c>
      <c r="M4439" s="72">
        <v>0</v>
      </c>
      <c r="N4439" s="71"/>
      <c r="O4439" s="71"/>
      <c r="P4439" s="71"/>
      <c r="Q4439" s="71"/>
      <c r="R4439" s="71"/>
      <c r="S4439" s="72">
        <v>25656.2</v>
      </c>
      <c r="T4439" s="72">
        <v>25656.2</v>
      </c>
      <c r="U4439" s="71"/>
      <c r="V4439" s="71"/>
      <c r="W4439" s="71"/>
      <c r="X4439" s="72">
        <v>0</v>
      </c>
      <c r="Y4439" s="72">
        <v>111.43</v>
      </c>
      <c r="Z4439" s="72">
        <v>25767.63</v>
      </c>
      <c r="AA4439" s="69"/>
      <c r="AB4439" s="69"/>
      <c r="AC4439" s="69"/>
    </row>
    <row r="4440" spans="1:29" ht="30" x14ac:dyDescent="0.25">
      <c r="A4440" s="68" t="s">
        <v>25309</v>
      </c>
      <c r="B4440" s="69" t="s">
        <v>25308</v>
      </c>
      <c r="C4440" s="69" t="s">
        <v>25307</v>
      </c>
      <c r="D4440" s="69" t="s">
        <v>4836</v>
      </c>
      <c r="E4440" s="69" t="s">
        <v>23644</v>
      </c>
      <c r="F4440" s="69" t="s">
        <v>1447</v>
      </c>
      <c r="G4440" s="69" t="s">
        <v>6926</v>
      </c>
      <c r="H4440" s="69" t="s">
        <v>962</v>
      </c>
      <c r="I4440" s="70">
        <v>1789.54</v>
      </c>
      <c r="J4440" s="69" t="s">
        <v>4591</v>
      </c>
      <c r="K4440" s="69" t="s">
        <v>25306</v>
      </c>
      <c r="L4440" s="70">
        <v>1789.54</v>
      </c>
      <c r="M4440" s="69"/>
      <c r="N4440" s="69" t="s">
        <v>25305</v>
      </c>
      <c r="O4440" s="69"/>
      <c r="P4440" s="69" t="s">
        <v>2020</v>
      </c>
      <c r="Q4440" s="69" t="s">
        <v>2166</v>
      </c>
      <c r="R4440" s="69"/>
      <c r="S4440" s="70">
        <v>1789.54</v>
      </c>
      <c r="T4440" s="70"/>
      <c r="U4440" s="69" t="s">
        <v>2166</v>
      </c>
      <c r="V4440" s="73">
        <v>42</v>
      </c>
      <c r="W4440" s="69" t="s">
        <v>2166</v>
      </c>
      <c r="X4440" s="69"/>
      <c r="Y4440" s="70"/>
      <c r="Z4440" s="69">
        <v>0</v>
      </c>
      <c r="AA4440" s="69" t="s">
        <v>989</v>
      </c>
      <c r="AB4440" s="69" t="s">
        <v>1144</v>
      </c>
      <c r="AC4440" s="69"/>
    </row>
    <row r="4441" spans="1:29" x14ac:dyDescent="0.25">
      <c r="A4441" s="71" t="s">
        <v>193</v>
      </c>
      <c r="B4441" s="71"/>
      <c r="C4441" s="71"/>
      <c r="D4441" s="71"/>
      <c r="E4441" s="71"/>
      <c r="F4441" s="71"/>
      <c r="G4441" s="71"/>
      <c r="H4441" s="71"/>
      <c r="I4441" s="72">
        <v>1789.54</v>
      </c>
      <c r="J4441" s="71"/>
      <c r="K4441" s="71"/>
      <c r="L4441" s="72">
        <v>1789.54</v>
      </c>
      <c r="M4441" s="72">
        <v>0</v>
      </c>
      <c r="N4441" s="71"/>
      <c r="O4441" s="71"/>
      <c r="P4441" s="71"/>
      <c r="Q4441" s="71"/>
      <c r="R4441" s="71"/>
      <c r="S4441" s="72">
        <v>1789.54</v>
      </c>
      <c r="T4441" s="72">
        <v>1789.54</v>
      </c>
      <c r="U4441" s="71"/>
      <c r="V4441" s="71"/>
      <c r="W4441" s="71"/>
      <c r="X4441" s="72">
        <v>0</v>
      </c>
      <c r="Y4441" s="72">
        <v>0</v>
      </c>
      <c r="Z4441" s="72">
        <v>1789.54</v>
      </c>
      <c r="AA4441" s="69"/>
      <c r="AB4441" s="69"/>
      <c r="AC4441" s="69"/>
    </row>
    <row r="4442" spans="1:29" ht="40" x14ac:dyDescent="0.25">
      <c r="A4442" s="68" t="s">
        <v>25304</v>
      </c>
      <c r="B4442" s="69" t="s">
        <v>25303</v>
      </c>
      <c r="C4442" s="69" t="s">
        <v>25302</v>
      </c>
      <c r="D4442" s="69" t="s">
        <v>9549</v>
      </c>
      <c r="E4442" s="69" t="s">
        <v>23644</v>
      </c>
      <c r="F4442" s="69" t="s">
        <v>1275</v>
      </c>
      <c r="G4442" s="69" t="s">
        <v>6926</v>
      </c>
      <c r="H4442" s="69" t="s">
        <v>962</v>
      </c>
      <c r="I4442" s="70">
        <v>12136.6</v>
      </c>
      <c r="J4442" s="69" t="s">
        <v>4591</v>
      </c>
      <c r="K4442" s="69" t="s">
        <v>25301</v>
      </c>
      <c r="L4442" s="70">
        <v>12136.6</v>
      </c>
      <c r="M4442" s="69"/>
      <c r="N4442" s="69" t="s">
        <v>25300</v>
      </c>
      <c r="O4442" s="69" t="s">
        <v>25300</v>
      </c>
      <c r="P4442" s="69" t="s">
        <v>2288</v>
      </c>
      <c r="Q4442" s="69" t="s">
        <v>1217</v>
      </c>
      <c r="R4442" s="69"/>
      <c r="S4442" s="70">
        <v>12136.6</v>
      </c>
      <c r="T4442" s="70"/>
      <c r="U4442" s="69" t="s">
        <v>2529</v>
      </c>
      <c r="V4442" s="73">
        <v>24</v>
      </c>
      <c r="W4442" s="69" t="s">
        <v>2288</v>
      </c>
      <c r="X4442" s="69"/>
      <c r="Y4442" s="70"/>
      <c r="Z4442" s="69">
        <v>34.880000000000003</v>
      </c>
      <c r="AA4442" s="69" t="s">
        <v>989</v>
      </c>
      <c r="AB4442" s="69" t="s">
        <v>1144</v>
      </c>
      <c r="AC4442" s="69"/>
    </row>
    <row r="4443" spans="1:29" x14ac:dyDescent="0.25">
      <c r="A4443" s="71" t="s">
        <v>193</v>
      </c>
      <c r="B4443" s="71"/>
      <c r="C4443" s="71"/>
      <c r="D4443" s="71"/>
      <c r="E4443" s="71"/>
      <c r="F4443" s="71"/>
      <c r="G4443" s="71"/>
      <c r="H4443" s="71"/>
      <c r="I4443" s="72">
        <v>12136.6</v>
      </c>
      <c r="J4443" s="71"/>
      <c r="K4443" s="71"/>
      <c r="L4443" s="72">
        <v>12136.6</v>
      </c>
      <c r="M4443" s="72">
        <v>0</v>
      </c>
      <c r="N4443" s="71"/>
      <c r="O4443" s="71"/>
      <c r="P4443" s="71"/>
      <c r="Q4443" s="71"/>
      <c r="R4443" s="71"/>
      <c r="S4443" s="72">
        <v>12136.6</v>
      </c>
      <c r="T4443" s="72">
        <v>12136.6</v>
      </c>
      <c r="U4443" s="71"/>
      <c r="V4443" s="71"/>
      <c r="W4443" s="71"/>
      <c r="X4443" s="72">
        <v>0</v>
      </c>
      <c r="Y4443" s="72">
        <v>34.880000000000003</v>
      </c>
      <c r="Z4443" s="72">
        <v>12171.48</v>
      </c>
      <c r="AA4443" s="69"/>
      <c r="AB4443" s="69"/>
      <c r="AC4443" s="69"/>
    </row>
    <row r="4444" spans="1:29" ht="30" x14ac:dyDescent="0.25">
      <c r="A4444" s="68" t="s">
        <v>25299</v>
      </c>
      <c r="B4444" s="69" t="s">
        <v>25298</v>
      </c>
      <c r="C4444" s="69" t="s">
        <v>25296</v>
      </c>
      <c r="D4444" s="69" t="s">
        <v>25297</v>
      </c>
      <c r="E4444" s="69" t="s">
        <v>24913</v>
      </c>
      <c r="F4444" s="69" t="s">
        <v>1510</v>
      </c>
      <c r="G4444" s="69" t="s">
        <v>6926</v>
      </c>
      <c r="H4444" s="69" t="s">
        <v>962</v>
      </c>
      <c r="I4444" s="70">
        <v>1579.71</v>
      </c>
      <c r="J4444" s="69" t="s">
        <v>4591</v>
      </c>
      <c r="K4444" s="69" t="s">
        <v>25295</v>
      </c>
      <c r="L4444" s="70">
        <v>1579.71</v>
      </c>
      <c r="M4444" s="69"/>
      <c r="N4444" s="69" t="s">
        <v>25294</v>
      </c>
      <c r="O4444" s="69"/>
      <c r="P4444" s="69" t="s">
        <v>1188</v>
      </c>
      <c r="Q4444" s="69" t="s">
        <v>1203</v>
      </c>
      <c r="R4444" s="69"/>
      <c r="S4444" s="70">
        <v>1579.71</v>
      </c>
      <c r="T4444" s="70"/>
      <c r="U4444" s="69" t="s">
        <v>1203</v>
      </c>
      <c r="V4444" s="73">
        <v>58</v>
      </c>
      <c r="W4444" s="69" t="s">
        <v>1203</v>
      </c>
      <c r="X4444" s="69"/>
      <c r="Y4444" s="70"/>
      <c r="Z4444" s="69">
        <v>0</v>
      </c>
      <c r="AA4444" s="69" t="s">
        <v>989</v>
      </c>
      <c r="AB4444" s="69" t="s">
        <v>1144</v>
      </c>
      <c r="AC4444" s="69"/>
    </row>
    <row r="4445" spans="1:29" x14ac:dyDescent="0.25">
      <c r="A4445" s="71" t="s">
        <v>193</v>
      </c>
      <c r="B4445" s="71"/>
      <c r="C4445" s="71"/>
      <c r="D4445" s="71"/>
      <c r="E4445" s="71"/>
      <c r="F4445" s="71"/>
      <c r="G4445" s="71"/>
      <c r="H4445" s="71"/>
      <c r="I4445" s="72">
        <v>1579.71</v>
      </c>
      <c r="J4445" s="71"/>
      <c r="K4445" s="71"/>
      <c r="L4445" s="72">
        <v>1579.71</v>
      </c>
      <c r="M4445" s="72">
        <v>0</v>
      </c>
      <c r="N4445" s="71"/>
      <c r="O4445" s="71"/>
      <c r="P4445" s="71"/>
      <c r="Q4445" s="71"/>
      <c r="R4445" s="71"/>
      <c r="S4445" s="72">
        <v>1579.71</v>
      </c>
      <c r="T4445" s="72">
        <v>1579.71</v>
      </c>
      <c r="U4445" s="71"/>
      <c r="V4445" s="71"/>
      <c r="W4445" s="71"/>
      <c r="X4445" s="72">
        <v>0</v>
      </c>
      <c r="Y4445" s="72">
        <v>0</v>
      </c>
      <c r="Z4445" s="72">
        <v>1579.71</v>
      </c>
      <c r="AA4445" s="69"/>
      <c r="AB4445" s="69"/>
      <c r="AC4445" s="69"/>
    </row>
    <row r="4446" spans="1:29" ht="100" x14ac:dyDescent="0.25">
      <c r="A4446" s="68" t="s">
        <v>25293</v>
      </c>
      <c r="B4446" s="69" t="s">
        <v>25292</v>
      </c>
      <c r="C4446" s="69" t="s">
        <v>25291</v>
      </c>
      <c r="D4446" s="69" t="s">
        <v>890</v>
      </c>
      <c r="E4446" s="69" t="s">
        <v>22715</v>
      </c>
      <c r="F4446" s="69" t="s">
        <v>1596</v>
      </c>
      <c r="G4446" s="69" t="s">
        <v>6926</v>
      </c>
      <c r="H4446" s="69" t="s">
        <v>962</v>
      </c>
      <c r="I4446" s="70">
        <v>92228.6</v>
      </c>
      <c r="J4446" s="69" t="s">
        <v>4591</v>
      </c>
      <c r="K4446" s="69" t="s">
        <v>25290</v>
      </c>
      <c r="L4446" s="70">
        <v>92228.6</v>
      </c>
      <c r="M4446" s="69"/>
      <c r="N4446" s="69" t="s">
        <v>25289</v>
      </c>
      <c r="O4446" s="69"/>
      <c r="P4446" s="69" t="s">
        <v>2004</v>
      </c>
      <c r="Q4446" s="69" t="s">
        <v>2124</v>
      </c>
      <c r="R4446" s="69"/>
      <c r="S4446" s="70">
        <v>92228.6</v>
      </c>
      <c r="T4446" s="70"/>
      <c r="U4446" s="69" t="s">
        <v>2124</v>
      </c>
      <c r="V4446" s="73">
        <v>84</v>
      </c>
      <c r="W4446" s="69" t="s">
        <v>2124</v>
      </c>
      <c r="X4446" s="69"/>
      <c r="Y4446" s="70"/>
      <c r="Z4446" s="69">
        <v>337.39</v>
      </c>
      <c r="AA4446" s="69" t="s">
        <v>989</v>
      </c>
      <c r="AB4446" s="69" t="s">
        <v>1144</v>
      </c>
      <c r="AC4446" s="69"/>
    </row>
    <row r="4447" spans="1:29" x14ac:dyDescent="0.25">
      <c r="A4447" s="71" t="s">
        <v>193</v>
      </c>
      <c r="B4447" s="71"/>
      <c r="C4447" s="71"/>
      <c r="D4447" s="71"/>
      <c r="E4447" s="71"/>
      <c r="F4447" s="71"/>
      <c r="G4447" s="71"/>
      <c r="H4447" s="71"/>
      <c r="I4447" s="72">
        <v>92228.6</v>
      </c>
      <c r="J4447" s="71"/>
      <c r="K4447" s="71"/>
      <c r="L4447" s="72">
        <v>92228.6</v>
      </c>
      <c r="M4447" s="72">
        <v>0</v>
      </c>
      <c r="N4447" s="71"/>
      <c r="O4447" s="71"/>
      <c r="P4447" s="71"/>
      <c r="Q4447" s="71"/>
      <c r="R4447" s="71"/>
      <c r="S4447" s="72">
        <v>92228.6</v>
      </c>
      <c r="T4447" s="72">
        <v>92228.6</v>
      </c>
      <c r="U4447" s="71"/>
      <c r="V4447" s="71"/>
      <c r="W4447" s="71"/>
      <c r="X4447" s="72">
        <v>0</v>
      </c>
      <c r="Y4447" s="72">
        <v>337.39</v>
      </c>
      <c r="Z4447" s="72">
        <v>92565.99</v>
      </c>
      <c r="AA4447" s="69"/>
      <c r="AB4447" s="69"/>
      <c r="AC4447" s="69"/>
    </row>
    <row r="4448" spans="1:29" ht="30" x14ac:dyDescent="0.25">
      <c r="A4448" s="68" t="s">
        <v>25288</v>
      </c>
      <c r="B4448" s="69" t="s">
        <v>24636</v>
      </c>
      <c r="C4448" s="69" t="s">
        <v>25287</v>
      </c>
      <c r="D4448" s="69" t="s">
        <v>4623</v>
      </c>
      <c r="E4448" s="69" t="s">
        <v>23493</v>
      </c>
      <c r="F4448" s="69" t="s">
        <v>1596</v>
      </c>
      <c r="G4448" s="69" t="s">
        <v>6926</v>
      </c>
      <c r="H4448" s="69" t="s">
        <v>962</v>
      </c>
      <c r="I4448" s="70">
        <v>8297.9500000000007</v>
      </c>
      <c r="J4448" s="69" t="s">
        <v>4591</v>
      </c>
      <c r="K4448" s="69" t="s">
        <v>25286</v>
      </c>
      <c r="L4448" s="70">
        <v>8297.9500000000007</v>
      </c>
      <c r="M4448" s="69"/>
      <c r="N4448" s="69" t="s">
        <v>25285</v>
      </c>
      <c r="O4448" s="69"/>
      <c r="P4448" s="69" t="s">
        <v>1235</v>
      </c>
      <c r="Q4448" s="69" t="s">
        <v>2073</v>
      </c>
      <c r="R4448" s="69"/>
      <c r="S4448" s="70">
        <v>8297.9500000000007</v>
      </c>
      <c r="T4448" s="70"/>
      <c r="U4448" s="69" t="s">
        <v>2073</v>
      </c>
      <c r="V4448" s="73">
        <v>82</v>
      </c>
      <c r="W4448" s="69" t="s">
        <v>2073</v>
      </c>
      <c r="X4448" s="69"/>
      <c r="Y4448" s="70"/>
      <c r="Z4448" s="69">
        <v>0</v>
      </c>
      <c r="AA4448" s="69" t="s">
        <v>989</v>
      </c>
      <c r="AB4448" s="69" t="s">
        <v>1144</v>
      </c>
      <c r="AC4448" s="69"/>
    </row>
    <row r="4449" spans="1:29" x14ac:dyDescent="0.25">
      <c r="A4449" s="71" t="s">
        <v>193</v>
      </c>
      <c r="B4449" s="71"/>
      <c r="C4449" s="71"/>
      <c r="D4449" s="71"/>
      <c r="E4449" s="71"/>
      <c r="F4449" s="71"/>
      <c r="G4449" s="71"/>
      <c r="H4449" s="71"/>
      <c r="I4449" s="72">
        <v>8297.9500000000007</v>
      </c>
      <c r="J4449" s="71"/>
      <c r="K4449" s="71"/>
      <c r="L4449" s="72">
        <v>8297.9500000000007</v>
      </c>
      <c r="M4449" s="72">
        <v>0</v>
      </c>
      <c r="N4449" s="71"/>
      <c r="O4449" s="71"/>
      <c r="P4449" s="71"/>
      <c r="Q4449" s="71"/>
      <c r="R4449" s="71"/>
      <c r="S4449" s="72">
        <v>8297.9500000000007</v>
      </c>
      <c r="T4449" s="72">
        <v>8297.9500000000007</v>
      </c>
      <c r="U4449" s="71"/>
      <c r="V4449" s="71"/>
      <c r="W4449" s="71"/>
      <c r="X4449" s="72">
        <v>0</v>
      </c>
      <c r="Y4449" s="72">
        <v>0</v>
      </c>
      <c r="Z4449" s="72">
        <v>8297.9500000000007</v>
      </c>
      <c r="AA4449" s="69"/>
      <c r="AB4449" s="69"/>
      <c r="AC4449" s="69"/>
    </row>
    <row r="4450" spans="1:29" ht="20" x14ac:dyDescent="0.25">
      <c r="A4450" s="68" t="s">
        <v>25284</v>
      </c>
      <c r="B4450" s="69" t="s">
        <v>24636</v>
      </c>
      <c r="C4450" s="69" t="s">
        <v>25283</v>
      </c>
      <c r="D4450" s="69" t="s">
        <v>4611</v>
      </c>
      <c r="E4450" s="69" t="s">
        <v>23493</v>
      </c>
      <c r="F4450" s="69" t="s">
        <v>1596</v>
      </c>
      <c r="G4450" s="69" t="s">
        <v>6926</v>
      </c>
      <c r="H4450" s="69" t="s">
        <v>962</v>
      </c>
      <c r="I4450" s="70">
        <v>4551.5600000000004</v>
      </c>
      <c r="J4450" s="69" t="s">
        <v>4591</v>
      </c>
      <c r="K4450" s="69" t="s">
        <v>25282</v>
      </c>
      <c r="L4450" s="70">
        <v>4551.5600000000004</v>
      </c>
      <c r="M4450" s="69"/>
      <c r="N4450" s="69" t="s">
        <v>25281</v>
      </c>
      <c r="O4450" s="69"/>
      <c r="P4450" s="69" t="s">
        <v>1021</v>
      </c>
      <c r="Q4450" s="69" t="s">
        <v>2276</v>
      </c>
      <c r="R4450" s="69"/>
      <c r="S4450" s="70">
        <v>4551.5600000000004</v>
      </c>
      <c r="T4450" s="70"/>
      <c r="U4450" s="69" t="s">
        <v>2276</v>
      </c>
      <c r="V4450" s="73">
        <v>100</v>
      </c>
      <c r="W4450" s="69" t="s">
        <v>2276</v>
      </c>
      <c r="X4450" s="69"/>
      <c r="Y4450" s="70"/>
      <c r="Z4450" s="69">
        <v>0</v>
      </c>
      <c r="AA4450" s="69" t="s">
        <v>989</v>
      </c>
      <c r="AB4450" s="69" t="s">
        <v>1144</v>
      </c>
      <c r="AC4450" s="69"/>
    </row>
    <row r="4451" spans="1:29" x14ac:dyDescent="0.25">
      <c r="A4451" s="71" t="s">
        <v>193</v>
      </c>
      <c r="B4451" s="71"/>
      <c r="C4451" s="71"/>
      <c r="D4451" s="71"/>
      <c r="E4451" s="71"/>
      <c r="F4451" s="71"/>
      <c r="G4451" s="71"/>
      <c r="H4451" s="71"/>
      <c r="I4451" s="72">
        <v>4551.5600000000004</v>
      </c>
      <c r="J4451" s="71"/>
      <c r="K4451" s="71"/>
      <c r="L4451" s="72">
        <v>4551.5600000000004</v>
      </c>
      <c r="M4451" s="72">
        <v>0</v>
      </c>
      <c r="N4451" s="71"/>
      <c r="O4451" s="71"/>
      <c r="P4451" s="71"/>
      <c r="Q4451" s="71"/>
      <c r="R4451" s="71"/>
      <c r="S4451" s="72">
        <v>4551.5600000000004</v>
      </c>
      <c r="T4451" s="72">
        <v>4551.5600000000004</v>
      </c>
      <c r="U4451" s="71"/>
      <c r="V4451" s="71"/>
      <c r="W4451" s="71"/>
      <c r="X4451" s="72">
        <v>0</v>
      </c>
      <c r="Y4451" s="72">
        <v>0</v>
      </c>
      <c r="Z4451" s="72">
        <v>4551.5600000000004</v>
      </c>
      <c r="AA4451" s="69"/>
      <c r="AB4451" s="69"/>
      <c r="AC4451" s="69"/>
    </row>
    <row r="4452" spans="1:29" ht="40" x14ac:dyDescent="0.25">
      <c r="A4452" s="68" t="s">
        <v>25280</v>
      </c>
      <c r="B4452" s="69" t="s">
        <v>25136</v>
      </c>
      <c r="C4452" s="69" t="s">
        <v>25279</v>
      </c>
      <c r="D4452" s="69" t="s">
        <v>5061</v>
      </c>
      <c r="E4452" s="69" t="s">
        <v>22715</v>
      </c>
      <c r="F4452" s="69" t="s">
        <v>1596</v>
      </c>
      <c r="G4452" s="69" t="s">
        <v>6926</v>
      </c>
      <c r="H4452" s="69" t="s">
        <v>962</v>
      </c>
      <c r="I4452" s="70">
        <v>46059.12</v>
      </c>
      <c r="J4452" s="69" t="s">
        <v>4591</v>
      </c>
      <c r="K4452" s="69" t="s">
        <v>25278</v>
      </c>
      <c r="L4452" s="70">
        <v>46059.12</v>
      </c>
      <c r="M4452" s="69"/>
      <c r="N4452" s="69" t="s">
        <v>25277</v>
      </c>
      <c r="O4452" s="69"/>
      <c r="P4452" s="69" t="s">
        <v>1165</v>
      </c>
      <c r="Q4452" s="69" t="s">
        <v>2124</v>
      </c>
      <c r="R4452" s="69"/>
      <c r="S4452" s="70">
        <v>46059.12</v>
      </c>
      <c r="T4452" s="70"/>
      <c r="U4452" s="69" t="s">
        <v>2124</v>
      </c>
      <c r="V4452" s="73">
        <v>120</v>
      </c>
      <c r="W4452" s="69" t="s">
        <v>2124</v>
      </c>
      <c r="X4452" s="69"/>
      <c r="Y4452" s="70"/>
      <c r="Z4452" s="69">
        <v>195.17</v>
      </c>
      <c r="AA4452" s="69" t="s">
        <v>989</v>
      </c>
      <c r="AB4452" s="69" t="s">
        <v>1144</v>
      </c>
      <c r="AC4452" s="69"/>
    </row>
    <row r="4453" spans="1:29" x14ac:dyDescent="0.25">
      <c r="A4453" s="71" t="s">
        <v>193</v>
      </c>
      <c r="B4453" s="71"/>
      <c r="C4453" s="71"/>
      <c r="D4453" s="71"/>
      <c r="E4453" s="71"/>
      <c r="F4453" s="71"/>
      <c r="G4453" s="71"/>
      <c r="H4453" s="71"/>
      <c r="I4453" s="72">
        <v>46059.12</v>
      </c>
      <c r="J4453" s="71"/>
      <c r="K4453" s="71"/>
      <c r="L4453" s="72">
        <v>46059.12</v>
      </c>
      <c r="M4453" s="72">
        <v>0</v>
      </c>
      <c r="N4453" s="71"/>
      <c r="O4453" s="71"/>
      <c r="P4453" s="71"/>
      <c r="Q4453" s="71"/>
      <c r="R4453" s="71"/>
      <c r="S4453" s="72">
        <v>46059.12</v>
      </c>
      <c r="T4453" s="72">
        <v>46059.12</v>
      </c>
      <c r="U4453" s="71"/>
      <c r="V4453" s="71"/>
      <c r="W4453" s="71"/>
      <c r="X4453" s="72">
        <v>0</v>
      </c>
      <c r="Y4453" s="72">
        <v>195.17</v>
      </c>
      <c r="Z4453" s="72">
        <v>46254.29</v>
      </c>
      <c r="AA4453" s="69"/>
      <c r="AB4453" s="69"/>
      <c r="AC4453" s="69"/>
    </row>
    <row r="4454" spans="1:29" ht="40" x14ac:dyDescent="0.25">
      <c r="A4454" s="68" t="s">
        <v>25276</v>
      </c>
      <c r="B4454" s="69" t="s">
        <v>25275</v>
      </c>
      <c r="C4454" s="69" t="s">
        <v>25274</v>
      </c>
      <c r="D4454" s="69" t="s">
        <v>890</v>
      </c>
      <c r="E4454" s="69" t="s">
        <v>24496</v>
      </c>
      <c r="F4454" s="69" t="s">
        <v>1596</v>
      </c>
      <c r="G4454" s="69" t="s">
        <v>1025</v>
      </c>
      <c r="H4454" s="69" t="s">
        <v>962</v>
      </c>
      <c r="I4454" s="70">
        <v>1242</v>
      </c>
      <c r="J4454" s="69" t="s">
        <v>4591</v>
      </c>
      <c r="K4454" s="69" t="s">
        <v>25273</v>
      </c>
      <c r="L4454" s="70">
        <v>1242</v>
      </c>
      <c r="M4454" s="69"/>
      <c r="N4454" s="69" t="s">
        <v>25272</v>
      </c>
      <c r="O4454" s="69"/>
      <c r="P4454" s="69" t="s">
        <v>2004</v>
      </c>
      <c r="Q4454" s="69" t="s">
        <v>2065</v>
      </c>
      <c r="R4454" s="69"/>
      <c r="S4454" s="70">
        <v>1242</v>
      </c>
      <c r="T4454" s="70"/>
      <c r="U4454" s="69" t="s">
        <v>2065</v>
      </c>
      <c r="V4454" s="73">
        <v>70</v>
      </c>
      <c r="W4454" s="69" t="s">
        <v>2065</v>
      </c>
      <c r="X4454" s="69"/>
      <c r="Y4454" s="70"/>
      <c r="Z4454" s="69">
        <v>0</v>
      </c>
      <c r="AA4454" s="69" t="s">
        <v>989</v>
      </c>
      <c r="AB4454" s="69" t="s">
        <v>1144</v>
      </c>
      <c r="AC4454" s="69"/>
    </row>
    <row r="4455" spans="1:29" x14ac:dyDescent="0.25">
      <c r="A4455" s="71" t="s">
        <v>193</v>
      </c>
      <c r="B4455" s="71"/>
      <c r="C4455" s="71"/>
      <c r="D4455" s="71"/>
      <c r="E4455" s="71"/>
      <c r="F4455" s="71"/>
      <c r="G4455" s="71"/>
      <c r="H4455" s="71"/>
      <c r="I4455" s="72">
        <v>1242</v>
      </c>
      <c r="J4455" s="71"/>
      <c r="K4455" s="71"/>
      <c r="L4455" s="72">
        <v>1242</v>
      </c>
      <c r="M4455" s="72">
        <v>0</v>
      </c>
      <c r="N4455" s="71"/>
      <c r="O4455" s="71"/>
      <c r="P4455" s="71"/>
      <c r="Q4455" s="71"/>
      <c r="R4455" s="71"/>
      <c r="S4455" s="72">
        <v>1242</v>
      </c>
      <c r="T4455" s="72">
        <v>1242</v>
      </c>
      <c r="U4455" s="71"/>
      <c r="V4455" s="71"/>
      <c r="W4455" s="71"/>
      <c r="X4455" s="72">
        <v>0</v>
      </c>
      <c r="Y4455" s="72">
        <v>0</v>
      </c>
      <c r="Z4455" s="72">
        <v>1242</v>
      </c>
      <c r="AA4455" s="69"/>
      <c r="AB4455" s="69"/>
      <c r="AC4455" s="69"/>
    </row>
    <row r="4456" spans="1:29" ht="40" x14ac:dyDescent="0.25">
      <c r="A4456" s="68" t="s">
        <v>25271</v>
      </c>
      <c r="B4456" s="69" t="s">
        <v>25270</v>
      </c>
      <c r="C4456" s="69" t="s">
        <v>25269</v>
      </c>
      <c r="D4456" s="69" t="s">
        <v>4611</v>
      </c>
      <c r="E4456" s="69" t="s">
        <v>22715</v>
      </c>
      <c r="F4456" s="69" t="s">
        <v>976</v>
      </c>
      <c r="G4456" s="69" t="s">
        <v>1886</v>
      </c>
      <c r="H4456" s="69" t="s">
        <v>962</v>
      </c>
      <c r="I4456" s="70">
        <v>83157.789999999994</v>
      </c>
      <c r="J4456" s="69" t="s">
        <v>4591</v>
      </c>
      <c r="K4456" s="69" t="s">
        <v>25268</v>
      </c>
      <c r="L4456" s="70">
        <v>83157.789999999994</v>
      </c>
      <c r="M4456" s="69"/>
      <c r="N4456" s="69" t="s">
        <v>25267</v>
      </c>
      <c r="O4456" s="69"/>
      <c r="P4456" s="69" t="s">
        <v>1032</v>
      </c>
      <c r="Q4456" s="69" t="s">
        <v>2276</v>
      </c>
      <c r="R4456" s="69"/>
      <c r="S4456" s="70">
        <v>83157.789999999994</v>
      </c>
      <c r="T4456" s="70"/>
      <c r="U4456" s="69" t="s">
        <v>1217</v>
      </c>
      <c r="V4456" s="73">
        <v>137</v>
      </c>
      <c r="W4456" s="69" t="s">
        <v>1217</v>
      </c>
      <c r="X4456" s="69"/>
      <c r="Y4456" s="70"/>
      <c r="Z4456" s="69">
        <v>406.82</v>
      </c>
      <c r="AA4456" s="69" t="s">
        <v>989</v>
      </c>
      <c r="AB4456" s="69" t="s">
        <v>1144</v>
      </c>
      <c r="AC4456" s="69"/>
    </row>
    <row r="4457" spans="1:29" x14ac:dyDescent="0.25">
      <c r="A4457" s="71" t="s">
        <v>193</v>
      </c>
      <c r="B4457" s="71"/>
      <c r="C4457" s="71"/>
      <c r="D4457" s="71"/>
      <c r="E4457" s="71"/>
      <c r="F4457" s="71"/>
      <c r="G4457" s="71"/>
      <c r="H4457" s="71"/>
      <c r="I4457" s="72">
        <v>83157.789999999994</v>
      </c>
      <c r="J4457" s="71"/>
      <c r="K4457" s="71"/>
      <c r="L4457" s="72">
        <v>83157.789999999994</v>
      </c>
      <c r="M4457" s="72">
        <v>0</v>
      </c>
      <c r="N4457" s="71"/>
      <c r="O4457" s="71"/>
      <c r="P4457" s="71"/>
      <c r="Q4457" s="71"/>
      <c r="R4457" s="71"/>
      <c r="S4457" s="72">
        <v>83157.789999999994</v>
      </c>
      <c r="T4457" s="72">
        <v>83157.789999999994</v>
      </c>
      <c r="U4457" s="71"/>
      <c r="V4457" s="71"/>
      <c r="W4457" s="71"/>
      <c r="X4457" s="72">
        <v>0</v>
      </c>
      <c r="Y4457" s="72">
        <v>406.82</v>
      </c>
      <c r="Z4457" s="72">
        <v>83564.61</v>
      </c>
      <c r="AA4457" s="69"/>
      <c r="AB4457" s="69"/>
      <c r="AC4457" s="69"/>
    </row>
    <row r="4458" spans="1:29" ht="20" x14ac:dyDescent="0.25">
      <c r="A4458" s="68" t="s">
        <v>25266</v>
      </c>
      <c r="B4458" s="69" t="s">
        <v>24526</v>
      </c>
      <c r="C4458" s="69" t="s">
        <v>25265</v>
      </c>
      <c r="D4458" s="69" t="s">
        <v>858</v>
      </c>
      <c r="E4458" s="69" t="s">
        <v>23493</v>
      </c>
      <c r="F4458" s="69" t="s">
        <v>976</v>
      </c>
      <c r="G4458" s="69" t="s">
        <v>6926</v>
      </c>
      <c r="H4458" s="69" t="s">
        <v>962</v>
      </c>
      <c r="I4458" s="70">
        <v>1155.54</v>
      </c>
      <c r="J4458" s="69" t="s">
        <v>4591</v>
      </c>
      <c r="K4458" s="69" t="s">
        <v>25264</v>
      </c>
      <c r="L4458" s="70">
        <v>1155.54</v>
      </c>
      <c r="M4458" s="69"/>
      <c r="N4458" s="69" t="s">
        <v>25263</v>
      </c>
      <c r="O4458" s="69"/>
      <c r="P4458" s="69" t="s">
        <v>1071</v>
      </c>
      <c r="Q4458" s="69" t="s">
        <v>2288</v>
      </c>
      <c r="R4458" s="69"/>
      <c r="S4458" s="70">
        <v>1155.54</v>
      </c>
      <c r="T4458" s="70"/>
      <c r="U4458" s="69" t="s">
        <v>2288</v>
      </c>
      <c r="V4458" s="73">
        <v>86</v>
      </c>
      <c r="W4458" s="69" t="s">
        <v>2288</v>
      </c>
      <c r="X4458" s="69"/>
      <c r="Y4458" s="70"/>
      <c r="Z4458" s="69">
        <v>0</v>
      </c>
      <c r="AA4458" s="69" t="s">
        <v>989</v>
      </c>
      <c r="AB4458" s="69" t="s">
        <v>1144</v>
      </c>
      <c r="AC4458" s="69"/>
    </row>
    <row r="4459" spans="1:29" x14ac:dyDescent="0.25">
      <c r="A4459" s="71" t="s">
        <v>193</v>
      </c>
      <c r="B4459" s="71"/>
      <c r="C4459" s="71"/>
      <c r="D4459" s="71"/>
      <c r="E4459" s="71"/>
      <c r="F4459" s="71"/>
      <c r="G4459" s="71"/>
      <c r="H4459" s="71"/>
      <c r="I4459" s="72">
        <v>1155.54</v>
      </c>
      <c r="J4459" s="71"/>
      <c r="K4459" s="71"/>
      <c r="L4459" s="72">
        <v>1155.54</v>
      </c>
      <c r="M4459" s="72">
        <v>0</v>
      </c>
      <c r="N4459" s="71"/>
      <c r="O4459" s="71"/>
      <c r="P4459" s="71"/>
      <c r="Q4459" s="71"/>
      <c r="R4459" s="71"/>
      <c r="S4459" s="72">
        <v>1155.54</v>
      </c>
      <c r="T4459" s="72">
        <v>1155.54</v>
      </c>
      <c r="U4459" s="71"/>
      <c r="V4459" s="71"/>
      <c r="W4459" s="71"/>
      <c r="X4459" s="72">
        <v>0</v>
      </c>
      <c r="Y4459" s="72">
        <v>0</v>
      </c>
      <c r="Z4459" s="72">
        <v>1155.54</v>
      </c>
      <c r="AA4459" s="69"/>
      <c r="AB4459" s="69"/>
      <c r="AC4459" s="69"/>
    </row>
    <row r="4460" spans="1:29" ht="40" x14ac:dyDescent="0.25">
      <c r="A4460" s="68" t="s">
        <v>25262</v>
      </c>
      <c r="B4460" s="69" t="s">
        <v>25176</v>
      </c>
      <c r="C4460" s="69" t="s">
        <v>25261</v>
      </c>
      <c r="D4460" s="69" t="s">
        <v>4623</v>
      </c>
      <c r="E4460" s="69" t="s">
        <v>24162</v>
      </c>
      <c r="F4460" s="69" t="s">
        <v>2743</v>
      </c>
      <c r="G4460" s="69" t="s">
        <v>1003</v>
      </c>
      <c r="H4460" s="69" t="s">
        <v>962</v>
      </c>
      <c r="I4460" s="70">
        <v>39490.910000000003</v>
      </c>
      <c r="J4460" s="69" t="s">
        <v>4591</v>
      </c>
      <c r="K4460" s="69" t="s">
        <v>25260</v>
      </c>
      <c r="L4460" s="70">
        <v>39490.910000000003</v>
      </c>
      <c r="M4460" s="69"/>
      <c r="N4460" s="69" t="s">
        <v>25259</v>
      </c>
      <c r="O4460" s="69"/>
      <c r="P4460" s="69" t="s">
        <v>1611</v>
      </c>
      <c r="Q4460" s="69" t="s">
        <v>2529</v>
      </c>
      <c r="R4460" s="69"/>
      <c r="S4460" s="70">
        <v>39490.910000000003</v>
      </c>
      <c r="T4460" s="70"/>
      <c r="U4460" s="69" t="s">
        <v>2529</v>
      </c>
      <c r="V4460" s="73">
        <v>126</v>
      </c>
      <c r="W4460" s="69" t="s">
        <v>2529</v>
      </c>
      <c r="X4460" s="69"/>
      <c r="Y4460" s="70"/>
      <c r="Z4460" s="69">
        <v>202.14</v>
      </c>
      <c r="AA4460" s="69" t="s">
        <v>989</v>
      </c>
      <c r="AB4460" s="69" t="s">
        <v>1144</v>
      </c>
      <c r="AC4460" s="69"/>
    </row>
    <row r="4461" spans="1:29" x14ac:dyDescent="0.25">
      <c r="A4461" s="71" t="s">
        <v>193</v>
      </c>
      <c r="B4461" s="71"/>
      <c r="C4461" s="71"/>
      <c r="D4461" s="71"/>
      <c r="E4461" s="71"/>
      <c r="F4461" s="71"/>
      <c r="G4461" s="71"/>
      <c r="H4461" s="71"/>
      <c r="I4461" s="72">
        <v>39490.910000000003</v>
      </c>
      <c r="J4461" s="71"/>
      <c r="K4461" s="71"/>
      <c r="L4461" s="72">
        <v>39490.910000000003</v>
      </c>
      <c r="M4461" s="72">
        <v>0</v>
      </c>
      <c r="N4461" s="71"/>
      <c r="O4461" s="71"/>
      <c r="P4461" s="71"/>
      <c r="Q4461" s="71"/>
      <c r="R4461" s="71"/>
      <c r="S4461" s="72">
        <v>39490.910000000003</v>
      </c>
      <c r="T4461" s="72">
        <v>39490.910000000003</v>
      </c>
      <c r="U4461" s="71"/>
      <c r="V4461" s="71"/>
      <c r="W4461" s="71"/>
      <c r="X4461" s="72">
        <v>0</v>
      </c>
      <c r="Y4461" s="72">
        <v>202.14</v>
      </c>
      <c r="Z4461" s="72">
        <v>39693.050000000003</v>
      </c>
      <c r="AA4461" s="69"/>
      <c r="AB4461" s="69"/>
      <c r="AC4461" s="69"/>
    </row>
    <row r="4462" spans="1:29" ht="90" x14ac:dyDescent="0.25">
      <c r="A4462" s="68" t="s">
        <v>25258</v>
      </c>
      <c r="B4462" s="69" t="s">
        <v>25257</v>
      </c>
      <c r="C4462" s="69" t="s">
        <v>25256</v>
      </c>
      <c r="D4462" s="69" t="s">
        <v>4813</v>
      </c>
      <c r="E4462" s="69" t="s">
        <v>22715</v>
      </c>
      <c r="F4462" s="69" t="s">
        <v>2743</v>
      </c>
      <c r="G4462" s="69" t="s">
        <v>1062</v>
      </c>
      <c r="H4462" s="69" t="s">
        <v>962</v>
      </c>
      <c r="I4462" s="70">
        <v>208448.39</v>
      </c>
      <c r="J4462" s="69" t="s">
        <v>4591</v>
      </c>
      <c r="K4462" s="69" t="s">
        <v>25255</v>
      </c>
      <c r="L4462" s="70">
        <v>208448.39</v>
      </c>
      <c r="M4462" s="69"/>
      <c r="N4462" s="69" t="s">
        <v>25254</v>
      </c>
      <c r="O4462" s="69"/>
      <c r="P4462" s="69" t="s">
        <v>1182</v>
      </c>
      <c r="Q4462" s="69" t="s">
        <v>1709</v>
      </c>
      <c r="R4462" s="69"/>
      <c r="S4462" s="70">
        <v>208448.39</v>
      </c>
      <c r="T4462" s="70"/>
      <c r="U4462" s="69" t="s">
        <v>1709</v>
      </c>
      <c r="V4462" s="73">
        <v>127</v>
      </c>
      <c r="W4462" s="69" t="s">
        <v>1709</v>
      </c>
      <c r="X4462" s="69"/>
      <c r="Y4462" s="70"/>
      <c r="Z4462" s="69">
        <v>1025.22</v>
      </c>
      <c r="AA4462" s="69" t="s">
        <v>989</v>
      </c>
      <c r="AB4462" s="69" t="s">
        <v>1144</v>
      </c>
      <c r="AC4462" s="69"/>
    </row>
    <row r="4463" spans="1:29" x14ac:dyDescent="0.25">
      <c r="A4463" s="71" t="s">
        <v>193</v>
      </c>
      <c r="B4463" s="71"/>
      <c r="C4463" s="71"/>
      <c r="D4463" s="71"/>
      <c r="E4463" s="71"/>
      <c r="F4463" s="71"/>
      <c r="G4463" s="71"/>
      <c r="H4463" s="71"/>
      <c r="I4463" s="72">
        <v>208448.39</v>
      </c>
      <c r="J4463" s="71"/>
      <c r="K4463" s="71"/>
      <c r="L4463" s="72">
        <v>208448.39</v>
      </c>
      <c r="M4463" s="72">
        <v>0</v>
      </c>
      <c r="N4463" s="71"/>
      <c r="O4463" s="71"/>
      <c r="P4463" s="71"/>
      <c r="Q4463" s="71"/>
      <c r="R4463" s="71"/>
      <c r="S4463" s="72">
        <v>208448.39</v>
      </c>
      <c r="T4463" s="72">
        <v>208448.39</v>
      </c>
      <c r="U4463" s="71"/>
      <c r="V4463" s="71"/>
      <c r="W4463" s="71"/>
      <c r="X4463" s="72">
        <v>0</v>
      </c>
      <c r="Y4463" s="72">
        <v>1025.22</v>
      </c>
      <c r="Z4463" s="72">
        <v>209473.61000000002</v>
      </c>
      <c r="AA4463" s="69"/>
      <c r="AB4463" s="69"/>
      <c r="AC4463" s="69"/>
    </row>
    <row r="4464" spans="1:29" ht="20" x14ac:dyDescent="0.25">
      <c r="A4464" s="68" t="s">
        <v>25253</v>
      </c>
      <c r="B4464" s="69" t="s">
        <v>25252</v>
      </c>
      <c r="C4464" s="69" t="s">
        <v>25251</v>
      </c>
      <c r="D4464" s="69" t="s">
        <v>1876</v>
      </c>
      <c r="E4464" s="69" t="s">
        <v>23644</v>
      </c>
      <c r="F4464" s="69" t="s">
        <v>2743</v>
      </c>
      <c r="G4464" s="69" t="s">
        <v>6926</v>
      </c>
      <c r="H4464" s="69" t="s">
        <v>962</v>
      </c>
      <c r="I4464" s="70">
        <v>4248.3100000000004</v>
      </c>
      <c r="J4464" s="69" t="s">
        <v>4591</v>
      </c>
      <c r="K4464" s="69" t="s">
        <v>25250</v>
      </c>
      <c r="L4464" s="70">
        <v>4248.3100000000004</v>
      </c>
      <c r="M4464" s="69"/>
      <c r="N4464" s="69" t="s">
        <v>25249</v>
      </c>
      <c r="O4464" s="69"/>
      <c r="P4464" s="69" t="s">
        <v>1207</v>
      </c>
      <c r="Q4464" s="69" t="s">
        <v>1380</v>
      </c>
      <c r="R4464" s="69"/>
      <c r="S4464" s="70">
        <v>4248.3100000000004</v>
      </c>
      <c r="T4464" s="70"/>
      <c r="U4464" s="69" t="s">
        <v>1380</v>
      </c>
      <c r="V4464" s="73">
        <v>90</v>
      </c>
      <c r="W4464" s="69" t="s">
        <v>1380</v>
      </c>
      <c r="X4464" s="69"/>
      <c r="Y4464" s="70"/>
      <c r="Z4464" s="69">
        <v>0</v>
      </c>
      <c r="AA4464" s="69" t="s">
        <v>989</v>
      </c>
      <c r="AB4464" s="69" t="s">
        <v>1144</v>
      </c>
      <c r="AC4464" s="69"/>
    </row>
    <row r="4465" spans="1:29" x14ac:dyDescent="0.25">
      <c r="A4465" s="71" t="s">
        <v>193</v>
      </c>
      <c r="B4465" s="71"/>
      <c r="C4465" s="71"/>
      <c r="D4465" s="71"/>
      <c r="E4465" s="71"/>
      <c r="F4465" s="71"/>
      <c r="G4465" s="71"/>
      <c r="H4465" s="71"/>
      <c r="I4465" s="72">
        <v>4248.3100000000004</v>
      </c>
      <c r="J4465" s="71"/>
      <c r="K4465" s="71"/>
      <c r="L4465" s="72">
        <v>4248.3100000000004</v>
      </c>
      <c r="M4465" s="72">
        <v>0</v>
      </c>
      <c r="N4465" s="71"/>
      <c r="O4465" s="71"/>
      <c r="P4465" s="71"/>
      <c r="Q4465" s="71"/>
      <c r="R4465" s="71"/>
      <c r="S4465" s="72">
        <v>4248.3100000000004</v>
      </c>
      <c r="T4465" s="72">
        <v>4248.3100000000004</v>
      </c>
      <c r="U4465" s="71"/>
      <c r="V4465" s="71"/>
      <c r="W4465" s="71"/>
      <c r="X4465" s="72">
        <v>0</v>
      </c>
      <c r="Y4465" s="72">
        <v>0</v>
      </c>
      <c r="Z4465" s="72">
        <v>4248.3100000000004</v>
      </c>
      <c r="AA4465" s="69"/>
      <c r="AB4465" s="69"/>
      <c r="AC4465" s="69"/>
    </row>
    <row r="4466" spans="1:29" ht="30" x14ac:dyDescent="0.25">
      <c r="A4466" s="68" t="s">
        <v>25248</v>
      </c>
      <c r="B4466" s="69" t="s">
        <v>25247</v>
      </c>
      <c r="C4466" s="69" t="s">
        <v>25246</v>
      </c>
      <c r="D4466" s="69" t="s">
        <v>4623</v>
      </c>
      <c r="E4466" s="69" t="s">
        <v>24496</v>
      </c>
      <c r="F4466" s="69" t="s">
        <v>2743</v>
      </c>
      <c r="G4466" s="69" t="s">
        <v>1003</v>
      </c>
      <c r="H4466" s="69" t="s">
        <v>962</v>
      </c>
      <c r="I4466" s="70">
        <v>9957.17</v>
      </c>
      <c r="J4466" s="69" t="s">
        <v>4591</v>
      </c>
      <c r="K4466" s="69" t="s">
        <v>25245</v>
      </c>
      <c r="L4466" s="70">
        <v>9957.17</v>
      </c>
      <c r="M4466" s="69"/>
      <c r="N4466" s="69" t="s">
        <v>25244</v>
      </c>
      <c r="O4466" s="69"/>
      <c r="P4466" s="69" t="s">
        <v>2574</v>
      </c>
      <c r="Q4466" s="69" t="s">
        <v>2166</v>
      </c>
      <c r="R4466" s="69"/>
      <c r="S4466" s="70">
        <v>9957.17</v>
      </c>
      <c r="T4466" s="70"/>
      <c r="U4466" s="69" t="s">
        <v>2166</v>
      </c>
      <c r="V4466" s="73">
        <v>77</v>
      </c>
      <c r="W4466" s="69" t="s">
        <v>2166</v>
      </c>
      <c r="X4466" s="69"/>
      <c r="Y4466" s="70"/>
      <c r="Z4466" s="69">
        <v>0</v>
      </c>
      <c r="AA4466" s="69" t="s">
        <v>989</v>
      </c>
      <c r="AB4466" s="69" t="s">
        <v>1144</v>
      </c>
      <c r="AC4466" s="69"/>
    </row>
    <row r="4467" spans="1:29" x14ac:dyDescent="0.25">
      <c r="A4467" s="71" t="s">
        <v>193</v>
      </c>
      <c r="B4467" s="71"/>
      <c r="C4467" s="71"/>
      <c r="D4467" s="71"/>
      <c r="E4467" s="71"/>
      <c r="F4467" s="71"/>
      <c r="G4467" s="71"/>
      <c r="H4467" s="71"/>
      <c r="I4467" s="72">
        <v>9957.17</v>
      </c>
      <c r="J4467" s="71"/>
      <c r="K4467" s="71"/>
      <c r="L4467" s="72">
        <v>9957.17</v>
      </c>
      <c r="M4467" s="72">
        <v>0</v>
      </c>
      <c r="N4467" s="71"/>
      <c r="O4467" s="71"/>
      <c r="P4467" s="71"/>
      <c r="Q4467" s="71"/>
      <c r="R4467" s="71"/>
      <c r="S4467" s="72">
        <v>9957.17</v>
      </c>
      <c r="T4467" s="72">
        <v>9957.17</v>
      </c>
      <c r="U4467" s="71"/>
      <c r="V4467" s="71"/>
      <c r="W4467" s="71"/>
      <c r="X4467" s="72">
        <v>0</v>
      </c>
      <c r="Y4467" s="72">
        <v>0</v>
      </c>
      <c r="Z4467" s="72">
        <v>9957.17</v>
      </c>
      <c r="AA4467" s="69"/>
      <c r="AB4467" s="69"/>
      <c r="AC4467" s="69"/>
    </row>
    <row r="4468" spans="1:29" ht="30" x14ac:dyDescent="0.25">
      <c r="A4468" s="68" t="s">
        <v>25243</v>
      </c>
      <c r="B4468" s="69" t="s">
        <v>25242</v>
      </c>
      <c r="C4468" s="69" t="s">
        <v>25241</v>
      </c>
      <c r="D4468" s="69" t="s">
        <v>22377</v>
      </c>
      <c r="E4468" s="69" t="s">
        <v>25240</v>
      </c>
      <c r="F4468" s="69" t="s">
        <v>1524</v>
      </c>
      <c r="G4468" s="69" t="s">
        <v>1484</v>
      </c>
      <c r="H4468" s="69" t="s">
        <v>962</v>
      </c>
      <c r="I4468" s="70">
        <v>6201.24</v>
      </c>
      <c r="J4468" s="69" t="s">
        <v>4591</v>
      </c>
      <c r="K4468" s="69" t="s">
        <v>25239</v>
      </c>
      <c r="L4468" s="70">
        <v>6201.24</v>
      </c>
      <c r="M4468" s="69"/>
      <c r="N4468" s="69" t="s">
        <v>25238</v>
      </c>
      <c r="O4468" s="69"/>
      <c r="P4468" s="69" t="s">
        <v>1188</v>
      </c>
      <c r="Q4468" s="69" t="s">
        <v>2042</v>
      </c>
      <c r="R4468" s="69"/>
      <c r="S4468" s="70">
        <v>6201.24</v>
      </c>
      <c r="T4468" s="70"/>
      <c r="U4468" s="69"/>
      <c r="V4468" s="69"/>
      <c r="W4468" s="69" t="s">
        <v>2042</v>
      </c>
      <c r="X4468" s="69"/>
      <c r="Y4468" s="70"/>
      <c r="Z4468" s="69">
        <v>0</v>
      </c>
      <c r="AA4468" s="69" t="s">
        <v>989</v>
      </c>
      <c r="AB4468" s="69" t="s">
        <v>967</v>
      </c>
      <c r="AC4468" s="69"/>
    </row>
    <row r="4469" spans="1:29" x14ac:dyDescent="0.25">
      <c r="A4469" s="71" t="s">
        <v>193</v>
      </c>
      <c r="B4469" s="71"/>
      <c r="C4469" s="71"/>
      <c r="D4469" s="71"/>
      <c r="E4469" s="71"/>
      <c r="F4469" s="71"/>
      <c r="G4469" s="71"/>
      <c r="H4469" s="71"/>
      <c r="I4469" s="72">
        <v>6201.24</v>
      </c>
      <c r="J4469" s="71"/>
      <c r="K4469" s="71"/>
      <c r="L4469" s="72">
        <v>6201.24</v>
      </c>
      <c r="M4469" s="72">
        <v>0</v>
      </c>
      <c r="N4469" s="71"/>
      <c r="O4469" s="71"/>
      <c r="P4469" s="71"/>
      <c r="Q4469" s="71"/>
      <c r="R4469" s="71"/>
      <c r="S4469" s="72">
        <v>6201.24</v>
      </c>
      <c r="T4469" s="72">
        <v>0</v>
      </c>
      <c r="U4469" s="71"/>
      <c r="V4469" s="71"/>
      <c r="W4469" s="71"/>
      <c r="X4469" s="72">
        <v>6201.24</v>
      </c>
      <c r="Y4469" s="72">
        <v>0</v>
      </c>
      <c r="Z4469" s="72">
        <v>0</v>
      </c>
      <c r="AA4469" s="69"/>
      <c r="AB4469" s="69"/>
      <c r="AC4469" s="69"/>
    </row>
    <row r="4470" spans="1:29" ht="30" x14ac:dyDescent="0.25">
      <c r="A4470" s="68" t="s">
        <v>25237</v>
      </c>
      <c r="B4470" s="69" t="s">
        <v>25236</v>
      </c>
      <c r="C4470" s="69" t="s">
        <v>25235</v>
      </c>
      <c r="D4470" s="69" t="s">
        <v>1876</v>
      </c>
      <c r="E4470" s="69" t="s">
        <v>22715</v>
      </c>
      <c r="F4470" s="69" t="s">
        <v>1524</v>
      </c>
      <c r="G4470" s="69" t="s">
        <v>2004</v>
      </c>
      <c r="H4470" s="69" t="s">
        <v>962</v>
      </c>
      <c r="I4470" s="70">
        <v>18331.57</v>
      </c>
      <c r="J4470" s="69" t="s">
        <v>4591</v>
      </c>
      <c r="K4470" s="69" t="s">
        <v>25234</v>
      </c>
      <c r="L4470" s="70">
        <v>18331.57</v>
      </c>
      <c r="M4470" s="69"/>
      <c r="N4470" s="69" t="s">
        <v>25233</v>
      </c>
      <c r="O4470" s="69"/>
      <c r="P4470" s="69" t="s">
        <v>1258</v>
      </c>
      <c r="Q4470" s="69"/>
      <c r="R4470" s="69"/>
      <c r="S4470" s="70">
        <v>18331.57</v>
      </c>
      <c r="T4470" s="70"/>
      <c r="U4470" s="69"/>
      <c r="V4470" s="69"/>
      <c r="W4470" s="69"/>
      <c r="X4470" s="69"/>
      <c r="Y4470" s="70"/>
      <c r="Z4470" s="69">
        <v>0</v>
      </c>
      <c r="AA4470" s="69" t="s">
        <v>989</v>
      </c>
      <c r="AB4470" s="69" t="s">
        <v>1144</v>
      </c>
      <c r="AC4470" s="69"/>
    </row>
    <row r="4471" spans="1:29" x14ac:dyDescent="0.25">
      <c r="A4471" s="71" t="s">
        <v>193</v>
      </c>
      <c r="B4471" s="71"/>
      <c r="C4471" s="71"/>
      <c r="D4471" s="71"/>
      <c r="E4471" s="71"/>
      <c r="F4471" s="71"/>
      <c r="G4471" s="71"/>
      <c r="H4471" s="71"/>
      <c r="I4471" s="72">
        <v>18331.57</v>
      </c>
      <c r="J4471" s="71"/>
      <c r="K4471" s="71"/>
      <c r="L4471" s="72">
        <v>18331.57</v>
      </c>
      <c r="M4471" s="72">
        <v>0</v>
      </c>
      <c r="N4471" s="71"/>
      <c r="O4471" s="71"/>
      <c r="P4471" s="71"/>
      <c r="Q4471" s="71"/>
      <c r="R4471" s="71"/>
      <c r="S4471" s="72">
        <v>18331.57</v>
      </c>
      <c r="T4471" s="72">
        <v>0</v>
      </c>
      <c r="U4471" s="71"/>
      <c r="V4471" s="71"/>
      <c r="W4471" s="71"/>
      <c r="X4471" s="72">
        <v>18331.57</v>
      </c>
      <c r="Y4471" s="72">
        <v>0</v>
      </c>
      <c r="Z4471" s="72">
        <v>0</v>
      </c>
      <c r="AA4471" s="69"/>
      <c r="AB4471" s="69"/>
      <c r="AC4471" s="69"/>
    </row>
    <row r="4472" spans="1:29" ht="30" x14ac:dyDescent="0.25">
      <c r="A4472" s="68" t="s">
        <v>25232</v>
      </c>
      <c r="B4472" s="69" t="s">
        <v>25231</v>
      </c>
      <c r="C4472" s="69" t="s">
        <v>25230</v>
      </c>
      <c r="D4472" s="69" t="s">
        <v>4686</v>
      </c>
      <c r="E4472" s="69" t="s">
        <v>24162</v>
      </c>
      <c r="F4472" s="69" t="s">
        <v>1524</v>
      </c>
      <c r="G4472" s="69" t="s">
        <v>1738</v>
      </c>
      <c r="H4472" s="69" t="s">
        <v>962</v>
      </c>
      <c r="I4472" s="70">
        <v>1797.92</v>
      </c>
      <c r="J4472" s="69" t="s">
        <v>4591</v>
      </c>
      <c r="K4472" s="69" t="s">
        <v>25229</v>
      </c>
      <c r="L4472" s="70">
        <v>1797.92</v>
      </c>
      <c r="M4472" s="69"/>
      <c r="N4472" s="69" t="s">
        <v>25228</v>
      </c>
      <c r="O4472" s="69"/>
      <c r="P4472" s="69" t="s">
        <v>1048</v>
      </c>
      <c r="Q4472" s="69" t="s">
        <v>1394</v>
      </c>
      <c r="R4472" s="69"/>
      <c r="S4472" s="70">
        <v>1797.92</v>
      </c>
      <c r="T4472" s="70"/>
      <c r="U4472" s="69"/>
      <c r="V4472" s="69"/>
      <c r="W4472" s="69" t="s">
        <v>1394</v>
      </c>
      <c r="X4472" s="69"/>
      <c r="Y4472" s="70"/>
      <c r="Z4472" s="69">
        <v>0</v>
      </c>
      <c r="AA4472" s="69" t="s">
        <v>989</v>
      </c>
      <c r="AB4472" s="69" t="s">
        <v>1144</v>
      </c>
      <c r="AC4472" s="69"/>
    </row>
    <row r="4473" spans="1:29" x14ac:dyDescent="0.25">
      <c r="A4473" s="71" t="s">
        <v>193</v>
      </c>
      <c r="B4473" s="71"/>
      <c r="C4473" s="71"/>
      <c r="D4473" s="71"/>
      <c r="E4473" s="71"/>
      <c r="F4473" s="71"/>
      <c r="G4473" s="71"/>
      <c r="H4473" s="71"/>
      <c r="I4473" s="72">
        <v>1797.92</v>
      </c>
      <c r="J4473" s="71"/>
      <c r="K4473" s="71"/>
      <c r="L4473" s="72">
        <v>1797.92</v>
      </c>
      <c r="M4473" s="72">
        <v>0</v>
      </c>
      <c r="N4473" s="71"/>
      <c r="O4473" s="71"/>
      <c r="P4473" s="71"/>
      <c r="Q4473" s="71"/>
      <c r="R4473" s="71"/>
      <c r="S4473" s="72">
        <v>1797.92</v>
      </c>
      <c r="T4473" s="72">
        <v>0</v>
      </c>
      <c r="U4473" s="71"/>
      <c r="V4473" s="71"/>
      <c r="W4473" s="71"/>
      <c r="X4473" s="72">
        <v>1797.92</v>
      </c>
      <c r="Y4473" s="72">
        <v>0</v>
      </c>
      <c r="Z4473" s="72">
        <v>0</v>
      </c>
      <c r="AA4473" s="69"/>
      <c r="AB4473" s="69"/>
      <c r="AC4473" s="69"/>
    </row>
    <row r="4474" spans="1:29" ht="30" x14ac:dyDescent="0.25">
      <c r="A4474" s="68" t="s">
        <v>25227</v>
      </c>
      <c r="B4474" s="69" t="s">
        <v>25226</v>
      </c>
      <c r="C4474" s="69" t="s">
        <v>25225</v>
      </c>
      <c r="D4474" s="69" t="s">
        <v>4746</v>
      </c>
      <c r="E4474" s="69" t="s">
        <v>23644</v>
      </c>
      <c r="F4474" s="69" t="s">
        <v>1524</v>
      </c>
      <c r="G4474" s="69" t="s">
        <v>1003</v>
      </c>
      <c r="H4474" s="69" t="s">
        <v>962</v>
      </c>
      <c r="I4474" s="70">
        <v>11464.65</v>
      </c>
      <c r="J4474" s="69" t="s">
        <v>4591</v>
      </c>
      <c r="K4474" s="69" t="s">
        <v>25224</v>
      </c>
      <c r="L4474" s="70">
        <v>11464.65</v>
      </c>
      <c r="M4474" s="69"/>
      <c r="N4474" s="69" t="s">
        <v>25223</v>
      </c>
      <c r="O4474" s="69"/>
      <c r="P4474" s="69" t="s">
        <v>1455</v>
      </c>
      <c r="Q4474" s="69" t="s">
        <v>2529</v>
      </c>
      <c r="R4474" s="69"/>
      <c r="S4474" s="70">
        <v>11464.65</v>
      </c>
      <c r="T4474" s="70"/>
      <c r="U4474" s="69" t="s">
        <v>2529</v>
      </c>
      <c r="V4474" s="73">
        <v>112</v>
      </c>
      <c r="W4474" s="69" t="s">
        <v>2529</v>
      </c>
      <c r="X4474" s="69"/>
      <c r="Y4474" s="70"/>
      <c r="Z4474" s="69">
        <v>33.1</v>
      </c>
      <c r="AA4474" s="69" t="s">
        <v>989</v>
      </c>
      <c r="AB4474" s="69" t="s">
        <v>1144</v>
      </c>
      <c r="AC4474" s="69"/>
    </row>
    <row r="4475" spans="1:29" x14ac:dyDescent="0.25">
      <c r="A4475" s="71" t="s">
        <v>193</v>
      </c>
      <c r="B4475" s="71"/>
      <c r="C4475" s="71"/>
      <c r="D4475" s="71"/>
      <c r="E4475" s="71"/>
      <c r="F4475" s="71"/>
      <c r="G4475" s="71"/>
      <c r="H4475" s="71"/>
      <c r="I4475" s="72">
        <v>11464.65</v>
      </c>
      <c r="J4475" s="71"/>
      <c r="K4475" s="71"/>
      <c r="L4475" s="72">
        <v>11464.65</v>
      </c>
      <c r="M4475" s="72">
        <v>0</v>
      </c>
      <c r="N4475" s="71"/>
      <c r="O4475" s="71"/>
      <c r="P4475" s="71"/>
      <c r="Q4475" s="71"/>
      <c r="R4475" s="71"/>
      <c r="S4475" s="72">
        <v>11464.65</v>
      </c>
      <c r="T4475" s="72">
        <v>11464.65</v>
      </c>
      <c r="U4475" s="71"/>
      <c r="V4475" s="71"/>
      <c r="W4475" s="71"/>
      <c r="X4475" s="72">
        <v>0</v>
      </c>
      <c r="Y4475" s="72">
        <v>33.1</v>
      </c>
      <c r="Z4475" s="72">
        <v>11497.75</v>
      </c>
      <c r="AA4475" s="69"/>
      <c r="AB4475" s="69"/>
      <c r="AC4475" s="69"/>
    </row>
    <row r="4476" spans="1:29" ht="30" x14ac:dyDescent="0.25">
      <c r="A4476" s="68" t="s">
        <v>25222</v>
      </c>
      <c r="B4476" s="69" t="s">
        <v>24665</v>
      </c>
      <c r="C4476" s="69" t="s">
        <v>25221</v>
      </c>
      <c r="D4476" s="69" t="s">
        <v>4623</v>
      </c>
      <c r="E4476" s="69" t="s">
        <v>23644</v>
      </c>
      <c r="F4476" s="69" t="s">
        <v>1524</v>
      </c>
      <c r="G4476" s="69" t="s">
        <v>1003</v>
      </c>
      <c r="H4476" s="69" t="s">
        <v>962</v>
      </c>
      <c r="I4476" s="70">
        <v>2804.69</v>
      </c>
      <c r="J4476" s="69" t="s">
        <v>4591</v>
      </c>
      <c r="K4476" s="69" t="s">
        <v>25220</v>
      </c>
      <c r="L4476" s="70">
        <v>2804.69</v>
      </c>
      <c r="M4476" s="69"/>
      <c r="N4476" s="69" t="s">
        <v>25219</v>
      </c>
      <c r="O4476" s="69"/>
      <c r="P4476" s="69" t="s">
        <v>1611</v>
      </c>
      <c r="Q4476" s="69" t="s">
        <v>2166</v>
      </c>
      <c r="R4476" s="69"/>
      <c r="S4476" s="70">
        <v>2804.69</v>
      </c>
      <c r="T4476" s="70"/>
      <c r="U4476" s="69" t="s">
        <v>2166</v>
      </c>
      <c r="V4476" s="73">
        <v>80</v>
      </c>
      <c r="W4476" s="69" t="s">
        <v>2166</v>
      </c>
      <c r="X4476" s="69"/>
      <c r="Y4476" s="70"/>
      <c r="Z4476" s="69">
        <v>0</v>
      </c>
      <c r="AA4476" s="69" t="s">
        <v>989</v>
      </c>
      <c r="AB4476" s="69" t="s">
        <v>1144</v>
      </c>
      <c r="AC4476" s="69"/>
    </row>
    <row r="4477" spans="1:29" x14ac:dyDescent="0.25">
      <c r="A4477" s="71" t="s">
        <v>193</v>
      </c>
      <c r="B4477" s="71"/>
      <c r="C4477" s="71"/>
      <c r="D4477" s="71"/>
      <c r="E4477" s="71"/>
      <c r="F4477" s="71"/>
      <c r="G4477" s="71"/>
      <c r="H4477" s="71"/>
      <c r="I4477" s="72">
        <v>2804.69</v>
      </c>
      <c r="J4477" s="71"/>
      <c r="K4477" s="71"/>
      <c r="L4477" s="72">
        <v>2804.69</v>
      </c>
      <c r="M4477" s="72">
        <v>0</v>
      </c>
      <c r="N4477" s="71"/>
      <c r="O4477" s="71"/>
      <c r="P4477" s="71"/>
      <c r="Q4477" s="71"/>
      <c r="R4477" s="71"/>
      <c r="S4477" s="72">
        <v>2804.69</v>
      </c>
      <c r="T4477" s="72">
        <v>2804.69</v>
      </c>
      <c r="U4477" s="71"/>
      <c r="V4477" s="71"/>
      <c r="W4477" s="71"/>
      <c r="X4477" s="72">
        <v>0</v>
      </c>
      <c r="Y4477" s="72">
        <v>0</v>
      </c>
      <c r="Z4477" s="72">
        <v>2804.69</v>
      </c>
      <c r="AA4477" s="69"/>
      <c r="AB4477" s="69"/>
      <c r="AC4477" s="69"/>
    </row>
    <row r="4478" spans="1:29" ht="30" x14ac:dyDescent="0.25">
      <c r="A4478" s="68" t="s">
        <v>25218</v>
      </c>
      <c r="B4478" s="69" t="s">
        <v>25217</v>
      </c>
      <c r="C4478" s="69" t="s">
        <v>25216</v>
      </c>
      <c r="D4478" s="69" t="s">
        <v>4972</v>
      </c>
      <c r="E4478" s="69" t="s">
        <v>22715</v>
      </c>
      <c r="F4478" s="69" t="s">
        <v>1524</v>
      </c>
      <c r="G4478" s="69" t="s">
        <v>1075</v>
      </c>
      <c r="H4478" s="69" t="s">
        <v>962</v>
      </c>
      <c r="I4478" s="70">
        <v>6600</v>
      </c>
      <c r="J4478" s="69" t="s">
        <v>4591</v>
      </c>
      <c r="K4478" s="69" t="s">
        <v>25215</v>
      </c>
      <c r="L4478" s="70">
        <v>6600</v>
      </c>
      <c r="M4478" s="69"/>
      <c r="N4478" s="69" t="s">
        <v>25214</v>
      </c>
      <c r="O4478" s="69"/>
      <c r="P4478" s="69" t="s">
        <v>1563</v>
      </c>
      <c r="Q4478" s="69" t="s">
        <v>1088</v>
      </c>
      <c r="R4478" s="69"/>
      <c r="S4478" s="70">
        <v>6600</v>
      </c>
      <c r="T4478" s="70"/>
      <c r="U4478" s="69" t="s">
        <v>1088</v>
      </c>
      <c r="V4478" s="73">
        <v>88</v>
      </c>
      <c r="W4478" s="69" t="s">
        <v>1088</v>
      </c>
      <c r="X4478" s="69"/>
      <c r="Y4478" s="70"/>
      <c r="Z4478" s="69">
        <v>0</v>
      </c>
      <c r="AA4478" s="69" t="s">
        <v>989</v>
      </c>
      <c r="AB4478" s="69" t="s">
        <v>1144</v>
      </c>
      <c r="AC4478" s="69"/>
    </row>
    <row r="4479" spans="1:29" x14ac:dyDescent="0.25">
      <c r="A4479" s="71" t="s">
        <v>193</v>
      </c>
      <c r="B4479" s="71"/>
      <c r="C4479" s="71"/>
      <c r="D4479" s="71"/>
      <c r="E4479" s="71"/>
      <c r="F4479" s="71"/>
      <c r="G4479" s="71"/>
      <c r="H4479" s="71"/>
      <c r="I4479" s="72">
        <v>6600</v>
      </c>
      <c r="J4479" s="71"/>
      <c r="K4479" s="71"/>
      <c r="L4479" s="72">
        <v>6600</v>
      </c>
      <c r="M4479" s="72">
        <v>0</v>
      </c>
      <c r="N4479" s="71"/>
      <c r="O4479" s="71"/>
      <c r="P4479" s="71"/>
      <c r="Q4479" s="71"/>
      <c r="R4479" s="71"/>
      <c r="S4479" s="72">
        <v>6600</v>
      </c>
      <c r="T4479" s="72">
        <v>6600</v>
      </c>
      <c r="U4479" s="71"/>
      <c r="V4479" s="71"/>
      <c r="W4479" s="71"/>
      <c r="X4479" s="72">
        <v>0</v>
      </c>
      <c r="Y4479" s="72">
        <v>0</v>
      </c>
      <c r="Z4479" s="72">
        <v>6600</v>
      </c>
      <c r="AA4479" s="69"/>
      <c r="AB4479" s="69"/>
      <c r="AC4479" s="69"/>
    </row>
    <row r="4480" spans="1:29" ht="20" x14ac:dyDescent="0.25">
      <c r="A4480" s="68" t="s">
        <v>25213</v>
      </c>
      <c r="B4480" s="69" t="s">
        <v>25212</v>
      </c>
      <c r="C4480" s="69" t="s">
        <v>25211</v>
      </c>
      <c r="D4480" s="69" t="s">
        <v>4611</v>
      </c>
      <c r="E4480" s="69" t="s">
        <v>24162</v>
      </c>
      <c r="F4480" s="69" t="s">
        <v>1524</v>
      </c>
      <c r="G4480" s="69" t="s">
        <v>7459</v>
      </c>
      <c r="H4480" s="69" t="s">
        <v>962</v>
      </c>
      <c r="I4480" s="70">
        <v>11444.51</v>
      </c>
      <c r="J4480" s="69" t="s">
        <v>4591</v>
      </c>
      <c r="K4480" s="69" t="s">
        <v>25210</v>
      </c>
      <c r="L4480" s="70">
        <v>11444.51</v>
      </c>
      <c r="M4480" s="69"/>
      <c r="N4480" s="69" t="s">
        <v>25209</v>
      </c>
      <c r="O4480" s="69"/>
      <c r="P4480" s="69" t="s">
        <v>1032</v>
      </c>
      <c r="Q4480" s="69" t="s">
        <v>2276</v>
      </c>
      <c r="R4480" s="69"/>
      <c r="S4480" s="70">
        <v>11444.51</v>
      </c>
      <c r="T4480" s="70"/>
      <c r="U4480" s="69" t="s">
        <v>2388</v>
      </c>
      <c r="V4480" s="73">
        <v>136</v>
      </c>
      <c r="W4480" s="69" t="s">
        <v>2388</v>
      </c>
      <c r="X4480" s="69"/>
      <c r="Y4480" s="70"/>
      <c r="Z4480" s="69">
        <v>54.55</v>
      </c>
      <c r="AA4480" s="69" t="s">
        <v>989</v>
      </c>
      <c r="AB4480" s="69" t="s">
        <v>1144</v>
      </c>
      <c r="AC4480" s="69"/>
    </row>
    <row r="4481" spans="1:29" x14ac:dyDescent="0.25">
      <c r="A4481" s="71" t="s">
        <v>193</v>
      </c>
      <c r="B4481" s="71"/>
      <c r="C4481" s="71"/>
      <c r="D4481" s="71"/>
      <c r="E4481" s="71"/>
      <c r="F4481" s="71"/>
      <c r="G4481" s="71"/>
      <c r="H4481" s="71"/>
      <c r="I4481" s="72">
        <v>11444.51</v>
      </c>
      <c r="J4481" s="71"/>
      <c r="K4481" s="71"/>
      <c r="L4481" s="72">
        <v>11444.51</v>
      </c>
      <c r="M4481" s="72">
        <v>0</v>
      </c>
      <c r="N4481" s="71"/>
      <c r="O4481" s="71"/>
      <c r="P4481" s="71"/>
      <c r="Q4481" s="71"/>
      <c r="R4481" s="71"/>
      <c r="S4481" s="72">
        <v>11444.51</v>
      </c>
      <c r="T4481" s="72">
        <v>11444.51</v>
      </c>
      <c r="U4481" s="71"/>
      <c r="V4481" s="71"/>
      <c r="W4481" s="71"/>
      <c r="X4481" s="72">
        <v>0</v>
      </c>
      <c r="Y4481" s="72">
        <v>54.55</v>
      </c>
      <c r="Z4481" s="72">
        <v>11499.06</v>
      </c>
      <c r="AA4481" s="69"/>
      <c r="AB4481" s="69"/>
      <c r="AC4481" s="69"/>
    </row>
    <row r="4482" spans="1:29" ht="20" x14ac:dyDescent="0.25">
      <c r="A4482" s="68" t="s">
        <v>25208</v>
      </c>
      <c r="B4482" s="69" t="s">
        <v>24665</v>
      </c>
      <c r="C4482" s="69" t="s">
        <v>25207</v>
      </c>
      <c r="D4482" s="69" t="s">
        <v>883</v>
      </c>
      <c r="E4482" s="69" t="s">
        <v>23644</v>
      </c>
      <c r="F4482" s="69" t="s">
        <v>1490</v>
      </c>
      <c r="G4482" s="69" t="s">
        <v>1056</v>
      </c>
      <c r="H4482" s="69" t="s">
        <v>962</v>
      </c>
      <c r="I4482" s="70">
        <v>2318.5300000000002</v>
      </c>
      <c r="J4482" s="69" t="s">
        <v>4591</v>
      </c>
      <c r="K4482" s="69" t="s">
        <v>25206</v>
      </c>
      <c r="L4482" s="70">
        <v>2318.5300000000002</v>
      </c>
      <c r="M4482" s="69"/>
      <c r="N4482" s="69" t="s">
        <v>25205</v>
      </c>
      <c r="O4482" s="69"/>
      <c r="P4482" s="69" t="s">
        <v>2831</v>
      </c>
      <c r="Q4482" s="69" t="s">
        <v>1088</v>
      </c>
      <c r="R4482" s="69"/>
      <c r="S4482" s="70">
        <v>2318.5300000000002</v>
      </c>
      <c r="T4482" s="70"/>
      <c r="U4482" s="69" t="s">
        <v>1088</v>
      </c>
      <c r="V4482" s="73">
        <v>60</v>
      </c>
      <c r="W4482" s="69" t="s">
        <v>1088</v>
      </c>
      <c r="X4482" s="69"/>
      <c r="Y4482" s="70"/>
      <c r="Z4482" s="69">
        <v>0</v>
      </c>
      <c r="AA4482" s="69" t="s">
        <v>989</v>
      </c>
      <c r="AB4482" s="69" t="s">
        <v>1144</v>
      </c>
      <c r="AC4482" s="69"/>
    </row>
    <row r="4483" spans="1:29" x14ac:dyDescent="0.25">
      <c r="A4483" s="71" t="s">
        <v>193</v>
      </c>
      <c r="B4483" s="71"/>
      <c r="C4483" s="71"/>
      <c r="D4483" s="71"/>
      <c r="E4483" s="71"/>
      <c r="F4483" s="71"/>
      <c r="G4483" s="71"/>
      <c r="H4483" s="71"/>
      <c r="I4483" s="72">
        <v>2318.5300000000002</v>
      </c>
      <c r="J4483" s="71"/>
      <c r="K4483" s="71"/>
      <c r="L4483" s="72">
        <v>2318.5300000000002</v>
      </c>
      <c r="M4483" s="72">
        <v>0</v>
      </c>
      <c r="N4483" s="71"/>
      <c r="O4483" s="71"/>
      <c r="P4483" s="71"/>
      <c r="Q4483" s="71"/>
      <c r="R4483" s="71"/>
      <c r="S4483" s="72">
        <v>2318.5300000000002</v>
      </c>
      <c r="T4483" s="72">
        <v>2318.5300000000002</v>
      </c>
      <c r="U4483" s="71"/>
      <c r="V4483" s="71"/>
      <c r="W4483" s="71"/>
      <c r="X4483" s="72">
        <v>0</v>
      </c>
      <c r="Y4483" s="72">
        <v>0</v>
      </c>
      <c r="Z4483" s="72">
        <v>2318.5300000000002</v>
      </c>
      <c r="AA4483" s="69"/>
      <c r="AB4483" s="69"/>
      <c r="AC4483" s="69"/>
    </row>
    <row r="4484" spans="1:29" ht="20" x14ac:dyDescent="0.25">
      <c r="A4484" s="68" t="s">
        <v>25204</v>
      </c>
      <c r="B4484" s="69" t="s">
        <v>25203</v>
      </c>
      <c r="C4484" s="69" t="s">
        <v>25202</v>
      </c>
      <c r="D4484" s="69" t="s">
        <v>1876</v>
      </c>
      <c r="E4484" s="69" t="s">
        <v>24162</v>
      </c>
      <c r="F4484" s="69" t="s">
        <v>1490</v>
      </c>
      <c r="G4484" s="69" t="s">
        <v>1455</v>
      </c>
      <c r="H4484" s="69" t="s">
        <v>962</v>
      </c>
      <c r="I4484" s="70">
        <v>13104.42</v>
      </c>
      <c r="J4484" s="69" t="s">
        <v>4591</v>
      </c>
      <c r="K4484" s="69" t="s">
        <v>25201</v>
      </c>
      <c r="L4484" s="70">
        <v>13104.42</v>
      </c>
      <c r="M4484" s="69"/>
      <c r="N4484" s="69" t="s">
        <v>25200</v>
      </c>
      <c r="O4484" s="69"/>
      <c r="P4484" s="69" t="s">
        <v>1698</v>
      </c>
      <c r="Q4484" s="69" t="s">
        <v>1607</v>
      </c>
      <c r="R4484" s="69"/>
      <c r="S4484" s="70">
        <v>13104.42</v>
      </c>
      <c r="T4484" s="70"/>
      <c r="U4484" s="69"/>
      <c r="V4484" s="69"/>
      <c r="W4484" s="69"/>
      <c r="X4484" s="69"/>
      <c r="Y4484" s="70"/>
      <c r="Z4484" s="69">
        <v>0</v>
      </c>
      <c r="AA4484" s="69" t="s">
        <v>989</v>
      </c>
      <c r="AB4484" s="69" t="s">
        <v>1144</v>
      </c>
      <c r="AC4484" s="69"/>
    </row>
    <row r="4485" spans="1:29" x14ac:dyDescent="0.25">
      <c r="A4485" s="71" t="s">
        <v>193</v>
      </c>
      <c r="B4485" s="71"/>
      <c r="C4485" s="71"/>
      <c r="D4485" s="71"/>
      <c r="E4485" s="71"/>
      <c r="F4485" s="71"/>
      <c r="G4485" s="71"/>
      <c r="H4485" s="71"/>
      <c r="I4485" s="72">
        <v>13104.42</v>
      </c>
      <c r="J4485" s="71"/>
      <c r="K4485" s="71"/>
      <c r="L4485" s="72">
        <v>13104.42</v>
      </c>
      <c r="M4485" s="72">
        <v>0</v>
      </c>
      <c r="N4485" s="71"/>
      <c r="O4485" s="71"/>
      <c r="P4485" s="71"/>
      <c r="Q4485" s="71"/>
      <c r="R4485" s="71"/>
      <c r="S4485" s="72">
        <v>13104.42</v>
      </c>
      <c r="T4485" s="72">
        <v>0</v>
      </c>
      <c r="U4485" s="71"/>
      <c r="V4485" s="71"/>
      <c r="W4485" s="71"/>
      <c r="X4485" s="72">
        <v>13104.42</v>
      </c>
      <c r="Y4485" s="72">
        <v>0</v>
      </c>
      <c r="Z4485" s="72">
        <v>0</v>
      </c>
      <c r="AA4485" s="69"/>
      <c r="AB4485" s="69"/>
      <c r="AC4485" s="69"/>
    </row>
    <row r="4486" spans="1:29" ht="40" x14ac:dyDescent="0.25">
      <c r="A4486" s="68" t="s">
        <v>25199</v>
      </c>
      <c r="B4486" s="69" t="s">
        <v>24665</v>
      </c>
      <c r="C4486" s="69" t="s">
        <v>25198</v>
      </c>
      <c r="D4486" s="69" t="s">
        <v>890</v>
      </c>
      <c r="E4486" s="69" t="s">
        <v>23644</v>
      </c>
      <c r="F4486" s="69" t="s">
        <v>1490</v>
      </c>
      <c r="G4486" s="69" t="s">
        <v>1040</v>
      </c>
      <c r="H4486" s="69" t="s">
        <v>962</v>
      </c>
      <c r="I4486" s="70">
        <v>1845.92</v>
      </c>
      <c r="J4486" s="69" t="s">
        <v>4591</v>
      </c>
      <c r="K4486" s="69" t="s">
        <v>25197</v>
      </c>
      <c r="L4486" s="70">
        <v>1845.92</v>
      </c>
      <c r="M4486" s="69"/>
      <c r="N4486" s="69" t="s">
        <v>25196</v>
      </c>
      <c r="O4486" s="69"/>
      <c r="P4486" s="69" t="s">
        <v>1480</v>
      </c>
      <c r="Q4486" s="69" t="s">
        <v>1069</v>
      </c>
      <c r="R4486" s="69"/>
      <c r="S4486" s="70">
        <v>1845.92</v>
      </c>
      <c r="T4486" s="70"/>
      <c r="U4486" s="69" t="s">
        <v>1069</v>
      </c>
      <c r="V4486" s="73">
        <v>79</v>
      </c>
      <c r="W4486" s="69" t="s">
        <v>1069</v>
      </c>
      <c r="X4486" s="69"/>
      <c r="Y4486" s="70"/>
      <c r="Z4486" s="69">
        <v>0</v>
      </c>
      <c r="AA4486" s="69" t="s">
        <v>989</v>
      </c>
      <c r="AB4486" s="69" t="s">
        <v>1144</v>
      </c>
      <c r="AC4486" s="69"/>
    </row>
    <row r="4487" spans="1:29" x14ac:dyDescent="0.25">
      <c r="A4487" s="71" t="s">
        <v>193</v>
      </c>
      <c r="B4487" s="71"/>
      <c r="C4487" s="71"/>
      <c r="D4487" s="71"/>
      <c r="E4487" s="71"/>
      <c r="F4487" s="71"/>
      <c r="G4487" s="71"/>
      <c r="H4487" s="71"/>
      <c r="I4487" s="72">
        <v>1845.92</v>
      </c>
      <c r="J4487" s="71"/>
      <c r="K4487" s="71"/>
      <c r="L4487" s="72">
        <v>1845.92</v>
      </c>
      <c r="M4487" s="72">
        <v>0</v>
      </c>
      <c r="N4487" s="71"/>
      <c r="O4487" s="71"/>
      <c r="P4487" s="71"/>
      <c r="Q4487" s="71"/>
      <c r="R4487" s="71"/>
      <c r="S4487" s="72">
        <v>1845.92</v>
      </c>
      <c r="T4487" s="72">
        <v>1845.92</v>
      </c>
      <c r="U4487" s="71"/>
      <c r="V4487" s="71"/>
      <c r="W4487" s="71"/>
      <c r="X4487" s="72">
        <v>0</v>
      </c>
      <c r="Y4487" s="72">
        <v>0</v>
      </c>
      <c r="Z4487" s="72">
        <v>1845.92</v>
      </c>
      <c r="AA4487" s="69"/>
      <c r="AB4487" s="69"/>
      <c r="AC4487" s="69"/>
    </row>
    <row r="4488" spans="1:29" ht="20" x14ac:dyDescent="0.25">
      <c r="A4488" s="68" t="s">
        <v>25195</v>
      </c>
      <c r="B4488" s="69" t="s">
        <v>25040</v>
      </c>
      <c r="C4488" s="69" t="s">
        <v>25194</v>
      </c>
      <c r="D4488" s="69" t="s">
        <v>1876</v>
      </c>
      <c r="E4488" s="69" t="s">
        <v>23644</v>
      </c>
      <c r="F4488" s="69" t="s">
        <v>1490</v>
      </c>
      <c r="G4488" s="69" t="s">
        <v>2004</v>
      </c>
      <c r="H4488" s="69" t="s">
        <v>962</v>
      </c>
      <c r="I4488" s="70">
        <v>10105.969999999999</v>
      </c>
      <c r="J4488" s="69" t="s">
        <v>4591</v>
      </c>
      <c r="K4488" s="69" t="s">
        <v>25193</v>
      </c>
      <c r="L4488" s="70">
        <v>10105.969999999999</v>
      </c>
      <c r="M4488" s="69"/>
      <c r="N4488" s="69" t="s">
        <v>25192</v>
      </c>
      <c r="O4488" s="69"/>
      <c r="P4488" s="69" t="s">
        <v>1202</v>
      </c>
      <c r="Q4488" s="69" t="s">
        <v>1789</v>
      </c>
      <c r="R4488" s="69"/>
      <c r="S4488" s="70">
        <v>10105.969999999999</v>
      </c>
      <c r="T4488" s="70"/>
      <c r="U4488" s="69" t="s">
        <v>1789</v>
      </c>
      <c r="V4488" s="73">
        <v>108</v>
      </c>
      <c r="W4488" s="69" t="s">
        <v>1789</v>
      </c>
      <c r="X4488" s="69"/>
      <c r="Y4488" s="70"/>
      <c r="Z4488" s="69">
        <v>24.6</v>
      </c>
      <c r="AA4488" s="69" t="s">
        <v>989</v>
      </c>
      <c r="AB4488" s="69" t="s">
        <v>1144</v>
      </c>
      <c r="AC4488" s="69"/>
    </row>
    <row r="4489" spans="1:29" x14ac:dyDescent="0.25">
      <c r="A4489" s="71" t="s">
        <v>193</v>
      </c>
      <c r="B4489" s="71"/>
      <c r="C4489" s="71"/>
      <c r="D4489" s="71"/>
      <c r="E4489" s="71"/>
      <c r="F4489" s="71"/>
      <c r="G4489" s="71"/>
      <c r="H4489" s="71"/>
      <c r="I4489" s="72">
        <v>10105.969999999999</v>
      </c>
      <c r="J4489" s="71"/>
      <c r="K4489" s="71"/>
      <c r="L4489" s="72">
        <v>10105.969999999999</v>
      </c>
      <c r="M4489" s="72">
        <v>0</v>
      </c>
      <c r="N4489" s="71"/>
      <c r="O4489" s="71"/>
      <c r="P4489" s="71"/>
      <c r="Q4489" s="71"/>
      <c r="R4489" s="71"/>
      <c r="S4489" s="72">
        <v>10105.969999999999</v>
      </c>
      <c r="T4489" s="72">
        <v>10105.969999999999</v>
      </c>
      <c r="U4489" s="71"/>
      <c r="V4489" s="71"/>
      <c r="W4489" s="71"/>
      <c r="X4489" s="72">
        <v>0</v>
      </c>
      <c r="Y4489" s="72">
        <v>24.6</v>
      </c>
      <c r="Z4489" s="72">
        <v>10130.57</v>
      </c>
      <c r="AA4489" s="69"/>
      <c r="AB4489" s="69"/>
      <c r="AC4489" s="69"/>
    </row>
    <row r="4490" spans="1:29" ht="20" x14ac:dyDescent="0.25">
      <c r="A4490" s="68" t="s">
        <v>25191</v>
      </c>
      <c r="B4490" s="69" t="s">
        <v>25190</v>
      </c>
      <c r="C4490" s="69" t="s">
        <v>25189</v>
      </c>
      <c r="D4490" s="69" t="s">
        <v>4611</v>
      </c>
      <c r="E4490" s="69" t="s">
        <v>23644</v>
      </c>
      <c r="F4490" s="69" t="s">
        <v>1490</v>
      </c>
      <c r="G4490" s="69" t="s">
        <v>1681</v>
      </c>
      <c r="H4490" s="69" t="s">
        <v>962</v>
      </c>
      <c r="I4490" s="70">
        <v>12017.49</v>
      </c>
      <c r="J4490" s="69" t="s">
        <v>4591</v>
      </c>
      <c r="K4490" s="69" t="s">
        <v>25188</v>
      </c>
      <c r="L4490" s="70">
        <v>12017.49</v>
      </c>
      <c r="M4490" s="69"/>
      <c r="N4490" s="69" t="s">
        <v>25187</v>
      </c>
      <c r="O4490" s="69"/>
      <c r="P4490" s="69" t="s">
        <v>2020</v>
      </c>
      <c r="Q4490" s="69" t="s">
        <v>1741</v>
      </c>
      <c r="R4490" s="69"/>
      <c r="S4490" s="70">
        <v>12017.49</v>
      </c>
      <c r="T4490" s="70"/>
      <c r="U4490" s="69" t="s">
        <v>1738</v>
      </c>
      <c r="V4490" s="73">
        <v>106</v>
      </c>
      <c r="W4490" s="69" t="s">
        <v>1738</v>
      </c>
      <c r="X4490" s="69"/>
      <c r="Y4490" s="70"/>
      <c r="Z4490" s="69">
        <v>24.55</v>
      </c>
      <c r="AA4490" s="69" t="s">
        <v>989</v>
      </c>
      <c r="AB4490" s="69" t="s">
        <v>1144</v>
      </c>
      <c r="AC4490" s="69"/>
    </row>
    <row r="4491" spans="1:29" x14ac:dyDescent="0.25">
      <c r="A4491" s="71" t="s">
        <v>193</v>
      </c>
      <c r="B4491" s="71"/>
      <c r="C4491" s="71"/>
      <c r="D4491" s="71"/>
      <c r="E4491" s="71"/>
      <c r="F4491" s="71"/>
      <c r="G4491" s="71"/>
      <c r="H4491" s="71"/>
      <c r="I4491" s="72">
        <v>12017.49</v>
      </c>
      <c r="J4491" s="71"/>
      <c r="K4491" s="71"/>
      <c r="L4491" s="72">
        <v>12017.49</v>
      </c>
      <c r="M4491" s="72">
        <v>0</v>
      </c>
      <c r="N4491" s="71"/>
      <c r="O4491" s="71"/>
      <c r="P4491" s="71"/>
      <c r="Q4491" s="71"/>
      <c r="R4491" s="71"/>
      <c r="S4491" s="72">
        <v>12017.49</v>
      </c>
      <c r="T4491" s="72">
        <v>12017.49</v>
      </c>
      <c r="U4491" s="71"/>
      <c r="V4491" s="71"/>
      <c r="W4491" s="71"/>
      <c r="X4491" s="72">
        <v>0</v>
      </c>
      <c r="Y4491" s="72">
        <v>24.55</v>
      </c>
      <c r="Z4491" s="72">
        <v>12042.04</v>
      </c>
      <c r="AA4491" s="69"/>
      <c r="AB4491" s="69"/>
      <c r="AC4491" s="69"/>
    </row>
    <row r="4492" spans="1:29" ht="30" x14ac:dyDescent="0.25">
      <c r="A4492" s="68" t="s">
        <v>25186</v>
      </c>
      <c r="B4492" s="69" t="s">
        <v>25185</v>
      </c>
      <c r="C4492" s="69" t="s">
        <v>25184</v>
      </c>
      <c r="D4492" s="69" t="s">
        <v>4836</v>
      </c>
      <c r="E4492" s="69" t="s">
        <v>24162</v>
      </c>
      <c r="F4492" s="69" t="s">
        <v>1603</v>
      </c>
      <c r="G4492" s="69" t="s">
        <v>2004</v>
      </c>
      <c r="H4492" s="69" t="s">
        <v>962</v>
      </c>
      <c r="I4492" s="70">
        <v>14381.3</v>
      </c>
      <c r="J4492" s="69" t="s">
        <v>4591</v>
      </c>
      <c r="K4492" s="69" t="s">
        <v>25183</v>
      </c>
      <c r="L4492" s="70">
        <v>14381.3</v>
      </c>
      <c r="M4492" s="69"/>
      <c r="N4492" s="69" t="s">
        <v>25182</v>
      </c>
      <c r="O4492" s="69" t="s">
        <v>25182</v>
      </c>
      <c r="P4492" s="69" t="s">
        <v>2118</v>
      </c>
      <c r="Q4492" s="69" t="s">
        <v>1122</v>
      </c>
      <c r="R4492" s="69"/>
      <c r="S4492" s="70">
        <v>14381.3</v>
      </c>
      <c r="T4492" s="70"/>
      <c r="U4492" s="69" t="s">
        <v>2529</v>
      </c>
      <c r="V4492" s="73">
        <v>45</v>
      </c>
      <c r="W4492" s="69" t="s">
        <v>2118</v>
      </c>
      <c r="X4492" s="69"/>
      <c r="Y4492" s="70"/>
      <c r="Z4492" s="69">
        <v>72.36</v>
      </c>
      <c r="AA4492" s="69" t="s">
        <v>989</v>
      </c>
      <c r="AB4492" s="69" t="s">
        <v>1144</v>
      </c>
      <c r="AC4492" s="69"/>
    </row>
    <row r="4493" spans="1:29" x14ac:dyDescent="0.25">
      <c r="A4493" s="71" t="s">
        <v>193</v>
      </c>
      <c r="B4493" s="71"/>
      <c r="C4493" s="71"/>
      <c r="D4493" s="71"/>
      <c r="E4493" s="71"/>
      <c r="F4493" s="71"/>
      <c r="G4493" s="71"/>
      <c r="H4493" s="71"/>
      <c r="I4493" s="72">
        <v>14381.3</v>
      </c>
      <c r="J4493" s="71"/>
      <c r="K4493" s="71"/>
      <c r="L4493" s="72">
        <v>14381.3</v>
      </c>
      <c r="M4493" s="72">
        <v>0</v>
      </c>
      <c r="N4493" s="71"/>
      <c r="O4493" s="71"/>
      <c r="P4493" s="71"/>
      <c r="Q4493" s="71"/>
      <c r="R4493" s="71"/>
      <c r="S4493" s="72">
        <v>14381.3</v>
      </c>
      <c r="T4493" s="72">
        <v>14381.3</v>
      </c>
      <c r="U4493" s="71"/>
      <c r="V4493" s="71"/>
      <c r="W4493" s="71"/>
      <c r="X4493" s="72">
        <v>0</v>
      </c>
      <c r="Y4493" s="72">
        <v>72.36</v>
      </c>
      <c r="Z4493" s="72">
        <v>14453.66</v>
      </c>
      <c r="AA4493" s="69"/>
      <c r="AB4493" s="69"/>
      <c r="AC4493" s="69"/>
    </row>
    <row r="4494" spans="1:29" ht="20" x14ac:dyDescent="0.25">
      <c r="A4494" s="68" t="s">
        <v>25181</v>
      </c>
      <c r="B4494" s="69" t="s">
        <v>25040</v>
      </c>
      <c r="C4494" s="69" t="s">
        <v>25180</v>
      </c>
      <c r="D4494" s="69" t="s">
        <v>20389</v>
      </c>
      <c r="E4494" s="69" t="s">
        <v>23644</v>
      </c>
      <c r="F4494" s="69" t="s">
        <v>995</v>
      </c>
      <c r="G4494" s="69" t="s">
        <v>2004</v>
      </c>
      <c r="H4494" s="69" t="s">
        <v>962</v>
      </c>
      <c r="I4494" s="70">
        <v>1395.09</v>
      </c>
      <c r="J4494" s="69" t="s">
        <v>4591</v>
      </c>
      <c r="K4494" s="69" t="s">
        <v>25179</v>
      </c>
      <c r="L4494" s="70">
        <v>1395.09</v>
      </c>
      <c r="M4494" s="69"/>
      <c r="N4494" s="69" t="s">
        <v>25178</v>
      </c>
      <c r="O4494" s="69"/>
      <c r="P4494" s="69" t="s">
        <v>1698</v>
      </c>
      <c r="Q4494" s="69" t="s">
        <v>1698</v>
      </c>
      <c r="R4494" s="69"/>
      <c r="S4494" s="70">
        <v>1395.09</v>
      </c>
      <c r="T4494" s="70"/>
      <c r="U4494" s="69" t="s">
        <v>1698</v>
      </c>
      <c r="V4494" s="73">
        <v>0</v>
      </c>
      <c r="W4494" s="69" t="s">
        <v>1698</v>
      </c>
      <c r="X4494" s="69"/>
      <c r="Y4494" s="70"/>
      <c r="Z4494" s="69">
        <v>0</v>
      </c>
      <c r="AA4494" s="69" t="s">
        <v>989</v>
      </c>
      <c r="AB4494" s="69" t="s">
        <v>1144</v>
      </c>
      <c r="AC4494" s="69"/>
    </row>
    <row r="4495" spans="1:29" x14ac:dyDescent="0.25">
      <c r="A4495" s="71" t="s">
        <v>193</v>
      </c>
      <c r="B4495" s="71"/>
      <c r="C4495" s="71"/>
      <c r="D4495" s="71"/>
      <c r="E4495" s="71"/>
      <c r="F4495" s="71"/>
      <c r="G4495" s="71"/>
      <c r="H4495" s="71"/>
      <c r="I4495" s="72">
        <v>1395.09</v>
      </c>
      <c r="J4495" s="71"/>
      <c r="K4495" s="71"/>
      <c r="L4495" s="72">
        <v>1395.09</v>
      </c>
      <c r="M4495" s="72">
        <v>0</v>
      </c>
      <c r="N4495" s="71"/>
      <c r="O4495" s="71"/>
      <c r="P4495" s="71"/>
      <c r="Q4495" s="71"/>
      <c r="R4495" s="71"/>
      <c r="S4495" s="72">
        <v>1395.09</v>
      </c>
      <c r="T4495" s="72">
        <v>1395.09</v>
      </c>
      <c r="U4495" s="71"/>
      <c r="V4495" s="71"/>
      <c r="W4495" s="71"/>
      <c r="X4495" s="72">
        <v>0</v>
      </c>
      <c r="Y4495" s="72">
        <v>0</v>
      </c>
      <c r="Z4495" s="72">
        <v>1395.09</v>
      </c>
      <c r="AA4495" s="69"/>
      <c r="AB4495" s="69"/>
      <c r="AC4495" s="69"/>
    </row>
    <row r="4496" spans="1:29" ht="40" x14ac:dyDescent="0.25">
      <c r="A4496" s="68" t="s">
        <v>25177</v>
      </c>
      <c r="B4496" s="69" t="s">
        <v>25176</v>
      </c>
      <c r="C4496" s="69" t="s">
        <v>25175</v>
      </c>
      <c r="D4496" s="69" t="s">
        <v>890</v>
      </c>
      <c r="E4496" s="69" t="s">
        <v>24162</v>
      </c>
      <c r="F4496" s="69" t="s">
        <v>995</v>
      </c>
      <c r="G4496" s="69" t="s">
        <v>1908</v>
      </c>
      <c r="H4496" s="69" t="s">
        <v>962</v>
      </c>
      <c r="I4496" s="70">
        <v>13258.43</v>
      </c>
      <c r="J4496" s="69" t="s">
        <v>4591</v>
      </c>
      <c r="K4496" s="69" t="s">
        <v>25174</v>
      </c>
      <c r="L4496" s="70">
        <v>13258.43</v>
      </c>
      <c r="M4496" s="69"/>
      <c r="N4496" s="69" t="s">
        <v>25173</v>
      </c>
      <c r="O4496" s="69" t="s">
        <v>25173</v>
      </c>
      <c r="P4496" s="69" t="s">
        <v>2166</v>
      </c>
      <c r="Q4496" s="69" t="s">
        <v>1607</v>
      </c>
      <c r="R4496" s="69"/>
      <c r="S4496" s="70">
        <v>13258.43</v>
      </c>
      <c r="T4496" s="70"/>
      <c r="U4496" s="69" t="s">
        <v>2529</v>
      </c>
      <c r="V4496" s="73">
        <v>46</v>
      </c>
      <c r="W4496" s="69" t="s">
        <v>2166</v>
      </c>
      <c r="X4496" s="69"/>
      <c r="Y4496" s="70"/>
      <c r="Z4496" s="69">
        <v>67.87</v>
      </c>
      <c r="AA4496" s="69" t="s">
        <v>989</v>
      </c>
      <c r="AB4496" s="69" t="s">
        <v>1144</v>
      </c>
      <c r="AC4496" s="69"/>
    </row>
    <row r="4497" spans="1:29" x14ac:dyDescent="0.25">
      <c r="A4497" s="71" t="s">
        <v>193</v>
      </c>
      <c r="B4497" s="71"/>
      <c r="C4497" s="71"/>
      <c r="D4497" s="71"/>
      <c r="E4497" s="71"/>
      <c r="F4497" s="71"/>
      <c r="G4497" s="71"/>
      <c r="H4497" s="71"/>
      <c r="I4497" s="72">
        <v>13258.43</v>
      </c>
      <c r="J4497" s="71"/>
      <c r="K4497" s="71"/>
      <c r="L4497" s="72">
        <v>13258.43</v>
      </c>
      <c r="M4497" s="72">
        <v>0</v>
      </c>
      <c r="N4497" s="71"/>
      <c r="O4497" s="71"/>
      <c r="P4497" s="71"/>
      <c r="Q4497" s="71"/>
      <c r="R4497" s="71"/>
      <c r="S4497" s="72">
        <v>13258.43</v>
      </c>
      <c r="T4497" s="72">
        <v>13258.43</v>
      </c>
      <c r="U4497" s="71"/>
      <c r="V4497" s="71"/>
      <c r="W4497" s="71"/>
      <c r="X4497" s="72">
        <v>0</v>
      </c>
      <c r="Y4497" s="72">
        <v>67.87</v>
      </c>
      <c r="Z4497" s="72">
        <v>13326.300000000001</v>
      </c>
      <c r="AA4497" s="69"/>
      <c r="AB4497" s="69"/>
      <c r="AC4497" s="69"/>
    </row>
    <row r="4498" spans="1:29" ht="30" x14ac:dyDescent="0.25">
      <c r="A4498" s="68" t="s">
        <v>25172</v>
      </c>
      <c r="B4498" s="69" t="s">
        <v>25171</v>
      </c>
      <c r="C4498" s="69" t="s">
        <v>25170</v>
      </c>
      <c r="D4498" s="69" t="s">
        <v>4623</v>
      </c>
      <c r="E4498" s="69" t="s">
        <v>24162</v>
      </c>
      <c r="F4498" s="69" t="s">
        <v>1165</v>
      </c>
      <c r="G4498" s="69" t="s">
        <v>1455</v>
      </c>
      <c r="H4498" s="69" t="s">
        <v>962</v>
      </c>
      <c r="I4498" s="70">
        <v>1993.6</v>
      </c>
      <c r="J4498" s="69" t="s">
        <v>4591</v>
      </c>
      <c r="K4498" s="69" t="s">
        <v>25169</v>
      </c>
      <c r="L4498" s="70">
        <v>1993.6</v>
      </c>
      <c r="M4498" s="69"/>
      <c r="N4498" s="69" t="s">
        <v>25168</v>
      </c>
      <c r="O4498" s="69"/>
      <c r="P4498" s="69" t="s">
        <v>1611</v>
      </c>
      <c r="Q4498" s="69" t="s">
        <v>2166</v>
      </c>
      <c r="R4498" s="69"/>
      <c r="S4498" s="70">
        <v>1993.6</v>
      </c>
      <c r="T4498" s="70"/>
      <c r="U4498" s="69" t="s">
        <v>2166</v>
      </c>
      <c r="V4498" s="73">
        <v>80</v>
      </c>
      <c r="W4498" s="69" t="s">
        <v>2166</v>
      </c>
      <c r="X4498" s="69"/>
      <c r="Y4498" s="70"/>
      <c r="Z4498" s="69">
        <v>0</v>
      </c>
      <c r="AA4498" s="69" t="s">
        <v>989</v>
      </c>
      <c r="AB4498" s="69" t="s">
        <v>1144</v>
      </c>
      <c r="AC4498" s="69"/>
    </row>
    <row r="4499" spans="1:29" x14ac:dyDescent="0.25">
      <c r="A4499" s="71" t="s">
        <v>193</v>
      </c>
      <c r="B4499" s="71"/>
      <c r="C4499" s="71"/>
      <c r="D4499" s="71"/>
      <c r="E4499" s="71"/>
      <c r="F4499" s="71"/>
      <c r="G4499" s="71"/>
      <c r="H4499" s="71"/>
      <c r="I4499" s="72">
        <v>1993.6</v>
      </c>
      <c r="J4499" s="71"/>
      <c r="K4499" s="71"/>
      <c r="L4499" s="72">
        <v>1993.6</v>
      </c>
      <c r="M4499" s="72">
        <v>0</v>
      </c>
      <c r="N4499" s="71"/>
      <c r="O4499" s="71"/>
      <c r="P4499" s="71"/>
      <c r="Q4499" s="71"/>
      <c r="R4499" s="71"/>
      <c r="S4499" s="72">
        <v>1993.6</v>
      </c>
      <c r="T4499" s="72">
        <v>1993.6</v>
      </c>
      <c r="U4499" s="71"/>
      <c r="V4499" s="71"/>
      <c r="W4499" s="71"/>
      <c r="X4499" s="72">
        <v>0</v>
      </c>
      <c r="Y4499" s="72">
        <v>0</v>
      </c>
      <c r="Z4499" s="72">
        <v>1993.6</v>
      </c>
      <c r="AA4499" s="69"/>
      <c r="AB4499" s="69"/>
      <c r="AC4499" s="69"/>
    </row>
    <row r="4500" spans="1:29" ht="30" x14ac:dyDescent="0.25">
      <c r="A4500" s="68" t="s">
        <v>25167</v>
      </c>
      <c r="B4500" s="69" t="s">
        <v>24674</v>
      </c>
      <c r="C4500" s="69" t="s">
        <v>25166</v>
      </c>
      <c r="D4500" s="69" t="s">
        <v>4623</v>
      </c>
      <c r="E4500" s="69" t="s">
        <v>22715</v>
      </c>
      <c r="F4500" s="69" t="s">
        <v>1165</v>
      </c>
      <c r="G4500" s="69" t="s">
        <v>1071</v>
      </c>
      <c r="H4500" s="69" t="s">
        <v>962</v>
      </c>
      <c r="I4500" s="70">
        <v>4568.8500000000004</v>
      </c>
      <c r="J4500" s="69" t="s">
        <v>4591</v>
      </c>
      <c r="K4500" s="69" t="s">
        <v>25165</v>
      </c>
      <c r="L4500" s="70">
        <v>4568.8500000000004</v>
      </c>
      <c r="M4500" s="69"/>
      <c r="N4500" s="69" t="s">
        <v>25164</v>
      </c>
      <c r="O4500" s="69"/>
      <c r="P4500" s="69" t="s">
        <v>2574</v>
      </c>
      <c r="Q4500" s="69" t="s">
        <v>2166</v>
      </c>
      <c r="R4500" s="69"/>
      <c r="S4500" s="70">
        <v>4568.8500000000004</v>
      </c>
      <c r="T4500" s="70"/>
      <c r="U4500" s="69" t="s">
        <v>2166</v>
      </c>
      <c r="V4500" s="73">
        <v>77</v>
      </c>
      <c r="W4500" s="69" t="s">
        <v>2166</v>
      </c>
      <c r="X4500" s="69"/>
      <c r="Y4500" s="70"/>
      <c r="Z4500" s="69">
        <v>0</v>
      </c>
      <c r="AA4500" s="69" t="s">
        <v>989</v>
      </c>
      <c r="AB4500" s="69" t="s">
        <v>1144</v>
      </c>
      <c r="AC4500" s="69"/>
    </row>
    <row r="4501" spans="1:29" x14ac:dyDescent="0.25">
      <c r="A4501" s="71" t="s">
        <v>193</v>
      </c>
      <c r="B4501" s="71"/>
      <c r="C4501" s="71"/>
      <c r="D4501" s="71"/>
      <c r="E4501" s="71"/>
      <c r="F4501" s="71"/>
      <c r="G4501" s="71"/>
      <c r="H4501" s="71"/>
      <c r="I4501" s="72">
        <v>4568.8500000000004</v>
      </c>
      <c r="J4501" s="71"/>
      <c r="K4501" s="71"/>
      <c r="L4501" s="72">
        <v>4568.8500000000004</v>
      </c>
      <c r="M4501" s="72">
        <v>0</v>
      </c>
      <c r="N4501" s="71"/>
      <c r="O4501" s="71"/>
      <c r="P4501" s="71"/>
      <c r="Q4501" s="71"/>
      <c r="R4501" s="71"/>
      <c r="S4501" s="72">
        <v>4568.8500000000004</v>
      </c>
      <c r="T4501" s="72">
        <v>4568.8500000000004</v>
      </c>
      <c r="U4501" s="71"/>
      <c r="V4501" s="71"/>
      <c r="W4501" s="71"/>
      <c r="X4501" s="72">
        <v>0</v>
      </c>
      <c r="Y4501" s="72">
        <v>0</v>
      </c>
      <c r="Z4501" s="72">
        <v>4568.8500000000004</v>
      </c>
      <c r="AA4501" s="69"/>
      <c r="AB4501" s="69"/>
      <c r="AC4501" s="69"/>
    </row>
    <row r="4502" spans="1:29" ht="40" x14ac:dyDescent="0.25">
      <c r="A4502" s="68" t="s">
        <v>25163</v>
      </c>
      <c r="B4502" s="69" t="s">
        <v>25162</v>
      </c>
      <c r="C4502" s="69" t="s">
        <v>25161</v>
      </c>
      <c r="D4502" s="69" t="s">
        <v>4589</v>
      </c>
      <c r="E4502" s="69" t="s">
        <v>22715</v>
      </c>
      <c r="F4502" s="69" t="s">
        <v>1165</v>
      </c>
      <c r="G4502" s="69" t="s">
        <v>2211</v>
      </c>
      <c r="H4502" s="69" t="s">
        <v>962</v>
      </c>
      <c r="I4502" s="70">
        <v>30982.74</v>
      </c>
      <c r="J4502" s="69" t="s">
        <v>4591</v>
      </c>
      <c r="K4502" s="69" t="s">
        <v>25160</v>
      </c>
      <c r="L4502" s="70">
        <v>30982.74</v>
      </c>
      <c r="M4502" s="69"/>
      <c r="N4502" s="69" t="s">
        <v>25159</v>
      </c>
      <c r="O4502" s="69"/>
      <c r="P4502" s="69" t="s">
        <v>1075</v>
      </c>
      <c r="Q4502" s="69" t="s">
        <v>1210</v>
      </c>
      <c r="R4502" s="69"/>
      <c r="S4502" s="70">
        <v>30982.74</v>
      </c>
      <c r="T4502" s="70"/>
      <c r="U4502" s="69" t="s">
        <v>1106</v>
      </c>
      <c r="V4502" s="73">
        <v>111</v>
      </c>
      <c r="W4502" s="69" t="s">
        <v>1106</v>
      </c>
      <c r="X4502" s="69"/>
      <c r="Y4502" s="70"/>
      <c r="Z4502" s="69">
        <v>166.39</v>
      </c>
      <c r="AA4502" s="69" t="s">
        <v>989</v>
      </c>
      <c r="AB4502" s="69" t="s">
        <v>1144</v>
      </c>
      <c r="AC4502" s="69"/>
    </row>
    <row r="4503" spans="1:29" x14ac:dyDescent="0.25">
      <c r="A4503" s="71" t="s">
        <v>193</v>
      </c>
      <c r="B4503" s="71"/>
      <c r="C4503" s="71"/>
      <c r="D4503" s="71"/>
      <c r="E4503" s="71"/>
      <c r="F4503" s="71"/>
      <c r="G4503" s="71"/>
      <c r="H4503" s="71"/>
      <c r="I4503" s="72">
        <v>30982.74</v>
      </c>
      <c r="J4503" s="71"/>
      <c r="K4503" s="71"/>
      <c r="L4503" s="72">
        <v>30982.74</v>
      </c>
      <c r="M4503" s="72">
        <v>0</v>
      </c>
      <c r="N4503" s="71"/>
      <c r="O4503" s="71"/>
      <c r="P4503" s="71"/>
      <c r="Q4503" s="71"/>
      <c r="R4503" s="71"/>
      <c r="S4503" s="72">
        <v>30982.74</v>
      </c>
      <c r="T4503" s="72">
        <v>30982.74</v>
      </c>
      <c r="U4503" s="71"/>
      <c r="V4503" s="71"/>
      <c r="W4503" s="71"/>
      <c r="X4503" s="72">
        <v>0</v>
      </c>
      <c r="Y4503" s="72">
        <v>166.39</v>
      </c>
      <c r="Z4503" s="72">
        <v>31149.13</v>
      </c>
      <c r="AA4503" s="69"/>
      <c r="AB4503" s="69"/>
      <c r="AC4503" s="69"/>
    </row>
    <row r="4504" spans="1:29" ht="20" x14ac:dyDescent="0.25">
      <c r="A4504" s="68" t="s">
        <v>25158</v>
      </c>
      <c r="B4504" s="69" t="s">
        <v>24526</v>
      </c>
      <c r="C4504" s="69" t="s">
        <v>25157</v>
      </c>
      <c r="D4504" s="69" t="s">
        <v>4611</v>
      </c>
      <c r="E4504" s="69" t="s">
        <v>23493</v>
      </c>
      <c r="F4504" s="69" t="s">
        <v>1165</v>
      </c>
      <c r="G4504" s="69" t="s">
        <v>7566</v>
      </c>
      <c r="H4504" s="69" t="s">
        <v>962</v>
      </c>
      <c r="I4504" s="70">
        <v>4997.6899999999996</v>
      </c>
      <c r="J4504" s="69" t="s">
        <v>4591</v>
      </c>
      <c r="K4504" s="69" t="s">
        <v>25156</v>
      </c>
      <c r="L4504" s="70">
        <v>4997.6899999999996</v>
      </c>
      <c r="M4504" s="69"/>
      <c r="N4504" s="69" t="s">
        <v>25155</v>
      </c>
      <c r="O4504" s="69"/>
      <c r="P4504" s="69" t="s">
        <v>1646</v>
      </c>
      <c r="Q4504" s="69" t="s">
        <v>1380</v>
      </c>
      <c r="R4504" s="69"/>
      <c r="S4504" s="70">
        <v>4997.6899999999996</v>
      </c>
      <c r="T4504" s="70"/>
      <c r="U4504" s="69" t="s">
        <v>1380</v>
      </c>
      <c r="V4504" s="73">
        <v>95</v>
      </c>
      <c r="W4504" s="69" t="s">
        <v>1380</v>
      </c>
      <c r="X4504" s="69"/>
      <c r="Y4504" s="70"/>
      <c r="Z4504" s="69">
        <v>0</v>
      </c>
      <c r="AA4504" s="69" t="s">
        <v>989</v>
      </c>
      <c r="AB4504" s="69" t="s">
        <v>1144</v>
      </c>
      <c r="AC4504" s="69"/>
    </row>
    <row r="4505" spans="1:29" x14ac:dyDescent="0.25">
      <c r="A4505" s="71" t="s">
        <v>193</v>
      </c>
      <c r="B4505" s="71"/>
      <c r="C4505" s="71"/>
      <c r="D4505" s="71"/>
      <c r="E4505" s="71"/>
      <c r="F4505" s="71"/>
      <c r="G4505" s="71"/>
      <c r="H4505" s="71"/>
      <c r="I4505" s="72">
        <v>4997.6899999999996</v>
      </c>
      <c r="J4505" s="71"/>
      <c r="K4505" s="71"/>
      <c r="L4505" s="72">
        <v>4997.6899999999996</v>
      </c>
      <c r="M4505" s="72">
        <v>0</v>
      </c>
      <c r="N4505" s="71"/>
      <c r="O4505" s="71"/>
      <c r="P4505" s="71"/>
      <c r="Q4505" s="71"/>
      <c r="R4505" s="71"/>
      <c r="S4505" s="72">
        <v>4997.6899999999996</v>
      </c>
      <c r="T4505" s="72">
        <v>4997.6899999999996</v>
      </c>
      <c r="U4505" s="71"/>
      <c r="V4505" s="71"/>
      <c r="W4505" s="71"/>
      <c r="X4505" s="72">
        <v>0</v>
      </c>
      <c r="Y4505" s="72">
        <v>0</v>
      </c>
      <c r="Z4505" s="72">
        <v>4997.6899999999996</v>
      </c>
      <c r="AA4505" s="69"/>
      <c r="AB4505" s="69"/>
      <c r="AC4505" s="69"/>
    </row>
    <row r="4506" spans="1:29" ht="40" x14ac:dyDescent="0.25">
      <c r="A4506" s="68" t="s">
        <v>25154</v>
      </c>
      <c r="B4506" s="69" t="s">
        <v>24794</v>
      </c>
      <c r="C4506" s="69" t="s">
        <v>25153</v>
      </c>
      <c r="D4506" s="69" t="s">
        <v>4589</v>
      </c>
      <c r="E4506" s="69" t="s">
        <v>24162</v>
      </c>
      <c r="F4506" s="69" t="s">
        <v>1452</v>
      </c>
      <c r="G4506" s="69" t="s">
        <v>2211</v>
      </c>
      <c r="H4506" s="69" t="s">
        <v>962</v>
      </c>
      <c r="I4506" s="70">
        <v>1002.74</v>
      </c>
      <c r="J4506" s="69" t="s">
        <v>4591</v>
      </c>
      <c r="K4506" s="69" t="s">
        <v>25152</v>
      </c>
      <c r="L4506" s="70">
        <v>1002.74</v>
      </c>
      <c r="M4506" s="69"/>
      <c r="N4506" s="69" t="s">
        <v>25151</v>
      </c>
      <c r="O4506" s="69"/>
      <c r="P4506" s="69" t="s">
        <v>2342</v>
      </c>
      <c r="Q4506" s="69" t="s">
        <v>2342</v>
      </c>
      <c r="R4506" s="69"/>
      <c r="S4506" s="70">
        <v>1002.74</v>
      </c>
      <c r="T4506" s="70"/>
      <c r="U4506" s="69" t="s">
        <v>2342</v>
      </c>
      <c r="V4506" s="73">
        <v>0</v>
      </c>
      <c r="W4506" s="69" t="s">
        <v>2342</v>
      </c>
      <c r="X4506" s="69"/>
      <c r="Y4506" s="70"/>
      <c r="Z4506" s="69">
        <v>0</v>
      </c>
      <c r="AA4506" s="69" t="s">
        <v>989</v>
      </c>
      <c r="AB4506" s="69" t="s">
        <v>1144</v>
      </c>
      <c r="AC4506" s="69"/>
    </row>
    <row r="4507" spans="1:29" x14ac:dyDescent="0.25">
      <c r="A4507" s="71" t="s">
        <v>193</v>
      </c>
      <c r="B4507" s="71"/>
      <c r="C4507" s="71"/>
      <c r="D4507" s="71"/>
      <c r="E4507" s="71"/>
      <c r="F4507" s="71"/>
      <c r="G4507" s="71"/>
      <c r="H4507" s="71"/>
      <c r="I4507" s="72">
        <v>1002.74</v>
      </c>
      <c r="J4507" s="71"/>
      <c r="K4507" s="71"/>
      <c r="L4507" s="72">
        <v>1002.74</v>
      </c>
      <c r="M4507" s="72">
        <v>0</v>
      </c>
      <c r="N4507" s="71"/>
      <c r="O4507" s="71"/>
      <c r="P4507" s="71"/>
      <c r="Q4507" s="71"/>
      <c r="R4507" s="71"/>
      <c r="S4507" s="72">
        <v>1002.74</v>
      </c>
      <c r="T4507" s="72">
        <v>1002.74</v>
      </c>
      <c r="U4507" s="71"/>
      <c r="V4507" s="71"/>
      <c r="W4507" s="71"/>
      <c r="X4507" s="72">
        <v>0</v>
      </c>
      <c r="Y4507" s="72">
        <v>0</v>
      </c>
      <c r="Z4507" s="72">
        <v>1002.74</v>
      </c>
      <c r="AA4507" s="69"/>
      <c r="AB4507" s="69"/>
      <c r="AC4507" s="69"/>
    </row>
    <row r="4508" spans="1:29" ht="30" x14ac:dyDescent="0.25">
      <c r="A4508" s="68" t="s">
        <v>25150</v>
      </c>
      <c r="B4508" s="69" t="s">
        <v>25149</v>
      </c>
      <c r="C4508" s="69" t="s">
        <v>25148</v>
      </c>
      <c r="D4508" s="69" t="s">
        <v>4813</v>
      </c>
      <c r="E4508" s="69" t="s">
        <v>24162</v>
      </c>
      <c r="F4508" s="69" t="s">
        <v>1235</v>
      </c>
      <c r="G4508" s="69" t="s">
        <v>1675</v>
      </c>
      <c r="H4508" s="69" t="s">
        <v>962</v>
      </c>
      <c r="I4508" s="70">
        <v>5948.71</v>
      </c>
      <c r="J4508" s="69" t="s">
        <v>4591</v>
      </c>
      <c r="K4508" s="69" t="s">
        <v>25147</v>
      </c>
      <c r="L4508" s="70">
        <v>5948.71</v>
      </c>
      <c r="M4508" s="69"/>
      <c r="N4508" s="69" t="s">
        <v>25146</v>
      </c>
      <c r="O4508" s="69"/>
      <c r="P4508" s="69" t="s">
        <v>1182</v>
      </c>
      <c r="Q4508" s="69" t="s">
        <v>1698</v>
      </c>
      <c r="R4508" s="69"/>
      <c r="S4508" s="70">
        <v>5948.71</v>
      </c>
      <c r="T4508" s="70"/>
      <c r="U4508" s="69" t="s">
        <v>1698</v>
      </c>
      <c r="V4508" s="73">
        <v>78</v>
      </c>
      <c r="W4508" s="69" t="s">
        <v>1698</v>
      </c>
      <c r="X4508" s="69"/>
      <c r="Y4508" s="70"/>
      <c r="Z4508" s="69">
        <v>0</v>
      </c>
      <c r="AA4508" s="69" t="s">
        <v>989</v>
      </c>
      <c r="AB4508" s="69" t="s">
        <v>1144</v>
      </c>
      <c r="AC4508" s="69"/>
    </row>
    <row r="4509" spans="1:29" x14ac:dyDescent="0.25">
      <c r="A4509" s="71" t="s">
        <v>193</v>
      </c>
      <c r="B4509" s="71"/>
      <c r="C4509" s="71"/>
      <c r="D4509" s="71"/>
      <c r="E4509" s="71"/>
      <c r="F4509" s="71"/>
      <c r="G4509" s="71"/>
      <c r="H4509" s="71"/>
      <c r="I4509" s="72">
        <v>5948.71</v>
      </c>
      <c r="J4509" s="71"/>
      <c r="K4509" s="71"/>
      <c r="L4509" s="72">
        <v>5948.71</v>
      </c>
      <c r="M4509" s="72">
        <v>0</v>
      </c>
      <c r="N4509" s="71"/>
      <c r="O4509" s="71"/>
      <c r="P4509" s="71"/>
      <c r="Q4509" s="71"/>
      <c r="R4509" s="71"/>
      <c r="S4509" s="72">
        <v>5948.71</v>
      </c>
      <c r="T4509" s="72">
        <v>5948.71</v>
      </c>
      <c r="U4509" s="71"/>
      <c r="V4509" s="71"/>
      <c r="W4509" s="71"/>
      <c r="X4509" s="72">
        <v>0</v>
      </c>
      <c r="Y4509" s="72">
        <v>0</v>
      </c>
      <c r="Z4509" s="72">
        <v>5948.71</v>
      </c>
      <c r="AA4509" s="69"/>
      <c r="AB4509" s="69"/>
      <c r="AC4509" s="69"/>
    </row>
    <row r="4510" spans="1:29" ht="30" x14ac:dyDescent="0.25">
      <c r="A4510" s="68" t="s">
        <v>25145</v>
      </c>
      <c r="B4510" s="69" t="s">
        <v>24526</v>
      </c>
      <c r="C4510" s="69" t="s">
        <v>25144</v>
      </c>
      <c r="D4510" s="69" t="s">
        <v>4836</v>
      </c>
      <c r="E4510" s="69" t="s">
        <v>23493</v>
      </c>
      <c r="F4510" s="69" t="s">
        <v>1235</v>
      </c>
      <c r="G4510" s="69" t="s">
        <v>1483</v>
      </c>
      <c r="H4510" s="69" t="s">
        <v>962</v>
      </c>
      <c r="I4510" s="70">
        <v>12704.18</v>
      </c>
      <c r="J4510" s="69" t="s">
        <v>4591</v>
      </c>
      <c r="K4510" s="69" t="s">
        <v>25143</v>
      </c>
      <c r="L4510" s="70">
        <v>12704.18</v>
      </c>
      <c r="M4510" s="69"/>
      <c r="N4510" s="69" t="s">
        <v>25142</v>
      </c>
      <c r="O4510" s="69"/>
      <c r="P4510" s="69" t="s">
        <v>1741</v>
      </c>
      <c r="Q4510" s="69" t="s">
        <v>1394</v>
      </c>
      <c r="R4510" s="69"/>
      <c r="S4510" s="70">
        <v>12704.18</v>
      </c>
      <c r="T4510" s="70"/>
      <c r="U4510" s="69" t="s">
        <v>1394</v>
      </c>
      <c r="V4510" s="73">
        <v>21</v>
      </c>
      <c r="W4510" s="69" t="s">
        <v>1394</v>
      </c>
      <c r="X4510" s="69"/>
      <c r="Y4510" s="70"/>
      <c r="Z4510" s="69">
        <v>0</v>
      </c>
      <c r="AA4510" s="69" t="s">
        <v>989</v>
      </c>
      <c r="AB4510" s="69" t="s">
        <v>1144</v>
      </c>
      <c r="AC4510" s="69"/>
    </row>
    <row r="4511" spans="1:29" x14ac:dyDescent="0.25">
      <c r="A4511" s="71" t="s">
        <v>193</v>
      </c>
      <c r="B4511" s="71"/>
      <c r="C4511" s="71"/>
      <c r="D4511" s="71"/>
      <c r="E4511" s="71"/>
      <c r="F4511" s="71"/>
      <c r="G4511" s="71"/>
      <c r="H4511" s="71"/>
      <c r="I4511" s="72">
        <v>12704.18</v>
      </c>
      <c r="J4511" s="71"/>
      <c r="K4511" s="71"/>
      <c r="L4511" s="72">
        <v>12704.18</v>
      </c>
      <c r="M4511" s="72">
        <v>0</v>
      </c>
      <c r="N4511" s="71"/>
      <c r="O4511" s="71"/>
      <c r="P4511" s="71"/>
      <c r="Q4511" s="71"/>
      <c r="R4511" s="71"/>
      <c r="S4511" s="72">
        <v>12704.18</v>
      </c>
      <c r="T4511" s="72">
        <v>12704.18</v>
      </c>
      <c r="U4511" s="71"/>
      <c r="V4511" s="71"/>
      <c r="W4511" s="71"/>
      <c r="X4511" s="72">
        <v>0</v>
      </c>
      <c r="Y4511" s="72">
        <v>0</v>
      </c>
      <c r="Z4511" s="72">
        <v>12704.18</v>
      </c>
      <c r="AA4511" s="69"/>
      <c r="AB4511" s="69"/>
      <c r="AC4511" s="69"/>
    </row>
    <row r="4512" spans="1:29" ht="40" x14ac:dyDescent="0.25">
      <c r="A4512" s="68" t="s">
        <v>25141</v>
      </c>
      <c r="B4512" s="69" t="s">
        <v>24856</v>
      </c>
      <c r="C4512" s="69" t="s">
        <v>25140</v>
      </c>
      <c r="D4512" s="69" t="s">
        <v>9164</v>
      </c>
      <c r="E4512" s="69" t="s">
        <v>22715</v>
      </c>
      <c r="F4512" s="69" t="s">
        <v>1235</v>
      </c>
      <c r="G4512" s="69" t="s">
        <v>1195</v>
      </c>
      <c r="H4512" s="69" t="s">
        <v>962</v>
      </c>
      <c r="I4512" s="70">
        <v>72046.539999999994</v>
      </c>
      <c r="J4512" s="69" t="s">
        <v>4591</v>
      </c>
      <c r="K4512" s="69" t="s">
        <v>25139</v>
      </c>
      <c r="L4512" s="70">
        <v>72046.539999999994</v>
      </c>
      <c r="M4512" s="69"/>
      <c r="N4512" s="69" t="s">
        <v>25138</v>
      </c>
      <c r="O4512" s="69"/>
      <c r="P4512" s="69" t="s">
        <v>1189</v>
      </c>
      <c r="Q4512" s="69" t="s">
        <v>2137</v>
      </c>
      <c r="R4512" s="69"/>
      <c r="S4512" s="70">
        <v>72046.539999999994</v>
      </c>
      <c r="T4512" s="70"/>
      <c r="U4512" s="69" t="s">
        <v>2189</v>
      </c>
      <c r="V4512" s="73">
        <v>138</v>
      </c>
      <c r="W4512" s="69" t="s">
        <v>2189</v>
      </c>
      <c r="X4512" s="69"/>
      <c r="Y4512" s="70"/>
      <c r="Z4512" s="69">
        <v>501.06</v>
      </c>
      <c r="AA4512" s="69" t="s">
        <v>989</v>
      </c>
      <c r="AB4512" s="69" t="s">
        <v>1144</v>
      </c>
      <c r="AC4512" s="69"/>
    </row>
    <row r="4513" spans="1:29" x14ac:dyDescent="0.25">
      <c r="A4513" s="71" t="s">
        <v>193</v>
      </c>
      <c r="B4513" s="71"/>
      <c r="C4513" s="71"/>
      <c r="D4513" s="71"/>
      <c r="E4513" s="71"/>
      <c r="F4513" s="71"/>
      <c r="G4513" s="71"/>
      <c r="H4513" s="71"/>
      <c r="I4513" s="72">
        <v>72046.539999999994</v>
      </c>
      <c r="J4513" s="71"/>
      <c r="K4513" s="71"/>
      <c r="L4513" s="72">
        <v>72046.539999999994</v>
      </c>
      <c r="M4513" s="72">
        <v>0</v>
      </c>
      <c r="N4513" s="71"/>
      <c r="O4513" s="71"/>
      <c r="P4513" s="71"/>
      <c r="Q4513" s="71"/>
      <c r="R4513" s="71"/>
      <c r="S4513" s="72">
        <v>72046.539999999994</v>
      </c>
      <c r="T4513" s="72">
        <v>72046.539999999994</v>
      </c>
      <c r="U4513" s="71"/>
      <c r="V4513" s="71"/>
      <c r="W4513" s="71"/>
      <c r="X4513" s="72">
        <v>0</v>
      </c>
      <c r="Y4513" s="72">
        <v>501.06</v>
      </c>
      <c r="Z4513" s="72">
        <v>72547.599999999991</v>
      </c>
      <c r="AA4513" s="69"/>
      <c r="AB4513" s="69"/>
      <c r="AC4513" s="69"/>
    </row>
    <row r="4514" spans="1:29" ht="30" x14ac:dyDescent="0.25">
      <c r="A4514" s="68" t="s">
        <v>25132</v>
      </c>
      <c r="B4514" s="69" t="s">
        <v>25131</v>
      </c>
      <c r="C4514" s="69" t="s">
        <v>25130</v>
      </c>
      <c r="D4514" s="69" t="s">
        <v>4836</v>
      </c>
      <c r="E4514" s="69" t="s">
        <v>23644</v>
      </c>
      <c r="F4514" s="69" t="s">
        <v>1235</v>
      </c>
      <c r="G4514" s="69" t="s">
        <v>1483</v>
      </c>
      <c r="H4514" s="69" t="s">
        <v>962</v>
      </c>
      <c r="I4514" s="70">
        <v>11729.51</v>
      </c>
      <c r="J4514" s="69" t="s">
        <v>4591</v>
      </c>
      <c r="K4514" s="69" t="s">
        <v>25129</v>
      </c>
      <c r="L4514" s="70">
        <v>11729.51</v>
      </c>
      <c r="M4514" s="69"/>
      <c r="N4514" s="69" t="s">
        <v>25128</v>
      </c>
      <c r="O4514" s="69"/>
      <c r="P4514" s="69" t="s">
        <v>1698</v>
      </c>
      <c r="Q4514" s="69" t="s">
        <v>2207</v>
      </c>
      <c r="R4514" s="69"/>
      <c r="S4514" s="70">
        <v>11729.51</v>
      </c>
      <c r="T4514" s="70"/>
      <c r="U4514" s="69" t="s">
        <v>2207</v>
      </c>
      <c r="V4514" s="73">
        <v>94</v>
      </c>
      <c r="W4514" s="69" t="s">
        <v>2207</v>
      </c>
      <c r="X4514" s="69"/>
      <c r="Y4514" s="70"/>
      <c r="Z4514" s="69">
        <v>25.36</v>
      </c>
      <c r="AA4514" s="69" t="s">
        <v>989</v>
      </c>
      <c r="AB4514" s="69" t="s">
        <v>1144</v>
      </c>
      <c r="AC4514" s="69"/>
    </row>
    <row r="4515" spans="1:29" x14ac:dyDescent="0.25">
      <c r="A4515" s="71" t="s">
        <v>193</v>
      </c>
      <c r="B4515" s="71"/>
      <c r="C4515" s="71"/>
      <c r="D4515" s="71"/>
      <c r="E4515" s="71"/>
      <c r="F4515" s="71"/>
      <c r="G4515" s="71"/>
      <c r="H4515" s="71"/>
      <c r="I4515" s="72">
        <v>11729.51</v>
      </c>
      <c r="J4515" s="71"/>
      <c r="K4515" s="71"/>
      <c r="L4515" s="72">
        <v>11729.51</v>
      </c>
      <c r="M4515" s="72">
        <v>0</v>
      </c>
      <c r="N4515" s="71"/>
      <c r="O4515" s="71"/>
      <c r="P4515" s="71"/>
      <c r="Q4515" s="71"/>
      <c r="R4515" s="71"/>
      <c r="S4515" s="72">
        <v>11729.51</v>
      </c>
      <c r="T4515" s="72">
        <v>11729.51</v>
      </c>
      <c r="U4515" s="71"/>
      <c r="V4515" s="71"/>
      <c r="W4515" s="71"/>
      <c r="X4515" s="72">
        <v>0</v>
      </c>
      <c r="Y4515" s="72">
        <v>25.36</v>
      </c>
      <c r="Z4515" s="72">
        <v>11754.87</v>
      </c>
      <c r="AA4515" s="69"/>
      <c r="AB4515" s="69"/>
      <c r="AC4515" s="69"/>
    </row>
    <row r="4516" spans="1:29" ht="30" x14ac:dyDescent="0.25">
      <c r="A4516" s="68" t="s">
        <v>25137</v>
      </c>
      <c r="B4516" s="69" t="s">
        <v>25136</v>
      </c>
      <c r="C4516" s="69" t="s">
        <v>25135</v>
      </c>
      <c r="D4516" s="69" t="s">
        <v>4623</v>
      </c>
      <c r="E4516" s="69" t="s">
        <v>22715</v>
      </c>
      <c r="F4516" s="69" t="s">
        <v>1235</v>
      </c>
      <c r="G4516" s="69" t="s">
        <v>1946</v>
      </c>
      <c r="H4516" s="69" t="s">
        <v>962</v>
      </c>
      <c r="I4516" s="70">
        <v>997.95</v>
      </c>
      <c r="J4516" s="69" t="s">
        <v>4591</v>
      </c>
      <c r="K4516" s="69" t="s">
        <v>25134</v>
      </c>
      <c r="L4516" s="70">
        <v>997.95</v>
      </c>
      <c r="M4516" s="69"/>
      <c r="N4516" s="69" t="s">
        <v>25133</v>
      </c>
      <c r="O4516" s="69"/>
      <c r="P4516" s="69" t="s">
        <v>1045</v>
      </c>
      <c r="Q4516" s="69" t="s">
        <v>2166</v>
      </c>
      <c r="R4516" s="69"/>
      <c r="S4516" s="70">
        <v>997.95</v>
      </c>
      <c r="T4516" s="70"/>
      <c r="U4516" s="69" t="s">
        <v>2166</v>
      </c>
      <c r="V4516" s="73">
        <v>76</v>
      </c>
      <c r="W4516" s="69" t="s">
        <v>2166</v>
      </c>
      <c r="X4516" s="69"/>
      <c r="Y4516" s="70"/>
      <c r="Z4516" s="69">
        <v>0</v>
      </c>
      <c r="AA4516" s="69" t="s">
        <v>989</v>
      </c>
      <c r="AB4516" s="69" t="s">
        <v>1144</v>
      </c>
      <c r="AC4516" s="69"/>
    </row>
    <row r="4517" spans="1:29" x14ac:dyDescent="0.25">
      <c r="A4517" s="71" t="s">
        <v>193</v>
      </c>
      <c r="B4517" s="71"/>
      <c r="C4517" s="71"/>
      <c r="D4517" s="71"/>
      <c r="E4517" s="71"/>
      <c r="F4517" s="71"/>
      <c r="G4517" s="71"/>
      <c r="H4517" s="71"/>
      <c r="I4517" s="72">
        <v>997.95</v>
      </c>
      <c r="J4517" s="71"/>
      <c r="K4517" s="71"/>
      <c r="L4517" s="72">
        <v>997.95</v>
      </c>
      <c r="M4517" s="72">
        <v>0</v>
      </c>
      <c r="N4517" s="71"/>
      <c r="O4517" s="71"/>
      <c r="P4517" s="71"/>
      <c r="Q4517" s="71"/>
      <c r="R4517" s="71"/>
      <c r="S4517" s="72">
        <v>997.95</v>
      </c>
      <c r="T4517" s="72">
        <v>997.95</v>
      </c>
      <c r="U4517" s="71"/>
      <c r="V4517" s="71"/>
      <c r="W4517" s="71"/>
      <c r="X4517" s="72">
        <v>0</v>
      </c>
      <c r="Y4517" s="72">
        <v>0</v>
      </c>
      <c r="Z4517" s="72">
        <v>997.95</v>
      </c>
      <c r="AA4517" s="69"/>
      <c r="AB4517" s="69"/>
      <c r="AC4517" s="69"/>
    </row>
    <row r="4518" spans="1:29" ht="20" x14ac:dyDescent="0.25">
      <c r="A4518" s="68" t="s">
        <v>25127</v>
      </c>
      <c r="B4518" s="69" t="s">
        <v>25126</v>
      </c>
      <c r="C4518" s="69" t="s">
        <v>25125</v>
      </c>
      <c r="D4518" s="69" t="s">
        <v>10658</v>
      </c>
      <c r="E4518" s="69" t="s">
        <v>24913</v>
      </c>
      <c r="F4518" s="69" t="s">
        <v>2134</v>
      </c>
      <c r="G4518" s="69" t="s">
        <v>4510</v>
      </c>
      <c r="H4518" s="69" t="s">
        <v>962</v>
      </c>
      <c r="I4518" s="70">
        <v>1788.41</v>
      </c>
      <c r="J4518" s="69" t="s">
        <v>4591</v>
      </c>
      <c r="K4518" s="69" t="s">
        <v>25124</v>
      </c>
      <c r="L4518" s="70">
        <v>1788.41</v>
      </c>
      <c r="M4518" s="69"/>
      <c r="N4518" s="69" t="s">
        <v>25123</v>
      </c>
      <c r="O4518" s="69"/>
      <c r="P4518" s="69" t="s">
        <v>2023</v>
      </c>
      <c r="Q4518" s="69" t="s">
        <v>2118</v>
      </c>
      <c r="R4518" s="69"/>
      <c r="S4518" s="70">
        <v>1788.41</v>
      </c>
      <c r="T4518" s="70"/>
      <c r="U4518" s="69" t="s">
        <v>2118</v>
      </c>
      <c r="V4518" s="73">
        <v>31</v>
      </c>
      <c r="W4518" s="69" t="s">
        <v>2118</v>
      </c>
      <c r="X4518" s="69"/>
      <c r="Y4518" s="70"/>
      <c r="Z4518" s="69">
        <v>0</v>
      </c>
      <c r="AA4518" s="69" t="s">
        <v>989</v>
      </c>
      <c r="AB4518" s="69" t="s">
        <v>1144</v>
      </c>
      <c r="AC4518" s="69"/>
    </row>
    <row r="4519" spans="1:29" x14ac:dyDescent="0.25">
      <c r="A4519" s="71" t="s">
        <v>193</v>
      </c>
      <c r="B4519" s="71"/>
      <c r="C4519" s="71"/>
      <c r="D4519" s="71"/>
      <c r="E4519" s="71"/>
      <c r="F4519" s="71"/>
      <c r="G4519" s="71"/>
      <c r="H4519" s="71"/>
      <c r="I4519" s="72">
        <v>1788.41</v>
      </c>
      <c r="J4519" s="71"/>
      <c r="K4519" s="71"/>
      <c r="L4519" s="72">
        <v>1788.41</v>
      </c>
      <c r="M4519" s="72">
        <v>0</v>
      </c>
      <c r="N4519" s="71"/>
      <c r="O4519" s="71"/>
      <c r="P4519" s="71"/>
      <c r="Q4519" s="71"/>
      <c r="R4519" s="71"/>
      <c r="S4519" s="72">
        <v>1788.41</v>
      </c>
      <c r="T4519" s="72">
        <v>1788.41</v>
      </c>
      <c r="U4519" s="71"/>
      <c r="V4519" s="71"/>
      <c r="W4519" s="71"/>
      <c r="X4519" s="72">
        <v>0</v>
      </c>
      <c r="Y4519" s="72">
        <v>0</v>
      </c>
      <c r="Z4519" s="72">
        <v>1788.41</v>
      </c>
      <c r="AA4519" s="69"/>
      <c r="AB4519" s="69"/>
      <c r="AC4519" s="69"/>
    </row>
    <row r="4520" spans="1:29" ht="30" x14ac:dyDescent="0.25">
      <c r="A4520" s="68" t="s">
        <v>25122</v>
      </c>
      <c r="B4520" s="69" t="s">
        <v>24924</v>
      </c>
      <c r="C4520" s="69" t="s">
        <v>25121</v>
      </c>
      <c r="D4520" s="69" t="s">
        <v>4859</v>
      </c>
      <c r="E4520" s="69" t="s">
        <v>22715</v>
      </c>
      <c r="F4520" s="69" t="s">
        <v>2134</v>
      </c>
      <c r="G4520" s="69" t="s">
        <v>1207</v>
      </c>
      <c r="H4520" s="69" t="s">
        <v>962</v>
      </c>
      <c r="I4520" s="70">
        <v>5046.8</v>
      </c>
      <c r="J4520" s="69" t="s">
        <v>4591</v>
      </c>
      <c r="K4520" s="69" t="s">
        <v>25120</v>
      </c>
      <c r="L4520" s="70">
        <v>5046.8</v>
      </c>
      <c r="M4520" s="69"/>
      <c r="N4520" s="69" t="s">
        <v>25119</v>
      </c>
      <c r="O4520" s="69"/>
      <c r="P4520" s="69" t="s">
        <v>1040</v>
      </c>
      <c r="Q4520" s="69" t="s">
        <v>1709</v>
      </c>
      <c r="R4520" s="69"/>
      <c r="S4520" s="70">
        <v>5046.8</v>
      </c>
      <c r="T4520" s="70"/>
      <c r="U4520" s="69" t="s">
        <v>1709</v>
      </c>
      <c r="V4520" s="73">
        <v>88</v>
      </c>
      <c r="W4520" s="69" t="s">
        <v>1709</v>
      </c>
      <c r="X4520" s="69"/>
      <c r="Y4520" s="70"/>
      <c r="Z4520" s="69">
        <v>0</v>
      </c>
      <c r="AA4520" s="69" t="s">
        <v>989</v>
      </c>
      <c r="AB4520" s="69" t="s">
        <v>1144</v>
      </c>
      <c r="AC4520" s="69"/>
    </row>
    <row r="4521" spans="1:29" x14ac:dyDescent="0.25">
      <c r="A4521" s="71" t="s">
        <v>193</v>
      </c>
      <c r="B4521" s="71"/>
      <c r="C4521" s="71"/>
      <c r="D4521" s="71"/>
      <c r="E4521" s="71"/>
      <c r="F4521" s="71"/>
      <c r="G4521" s="71"/>
      <c r="H4521" s="71"/>
      <c r="I4521" s="72">
        <v>5046.8</v>
      </c>
      <c r="J4521" s="71"/>
      <c r="K4521" s="71"/>
      <c r="L4521" s="72">
        <v>5046.8</v>
      </c>
      <c r="M4521" s="72">
        <v>0</v>
      </c>
      <c r="N4521" s="71"/>
      <c r="O4521" s="71"/>
      <c r="P4521" s="71"/>
      <c r="Q4521" s="71"/>
      <c r="R4521" s="71"/>
      <c r="S4521" s="72">
        <v>5046.8</v>
      </c>
      <c r="T4521" s="72">
        <v>5046.8</v>
      </c>
      <c r="U4521" s="71"/>
      <c r="V4521" s="71"/>
      <c r="W4521" s="71"/>
      <c r="X4521" s="72">
        <v>0</v>
      </c>
      <c r="Y4521" s="72">
        <v>0</v>
      </c>
      <c r="Z4521" s="72">
        <v>5046.8</v>
      </c>
      <c r="AA4521" s="69"/>
      <c r="AB4521" s="69"/>
      <c r="AC4521" s="69"/>
    </row>
    <row r="4522" spans="1:29" ht="20" x14ac:dyDescent="0.25">
      <c r="A4522" s="68" t="s">
        <v>25118</v>
      </c>
      <c r="B4522" s="69" t="s">
        <v>24436</v>
      </c>
      <c r="C4522" s="69" t="s">
        <v>25117</v>
      </c>
      <c r="D4522" s="69" t="s">
        <v>1876</v>
      </c>
      <c r="E4522" s="69" t="s">
        <v>22715</v>
      </c>
      <c r="F4522" s="69" t="s">
        <v>1270</v>
      </c>
      <c r="G4522" s="69" t="s">
        <v>1684</v>
      </c>
      <c r="H4522" s="69" t="s">
        <v>962</v>
      </c>
      <c r="I4522" s="70">
        <v>33811.089999999997</v>
      </c>
      <c r="J4522" s="69" t="s">
        <v>4591</v>
      </c>
      <c r="K4522" s="69" t="s">
        <v>25116</v>
      </c>
      <c r="L4522" s="70">
        <v>33811.089999999997</v>
      </c>
      <c r="M4522" s="69"/>
      <c r="N4522" s="69" t="s">
        <v>25115</v>
      </c>
      <c r="O4522" s="69"/>
      <c r="P4522" s="69" t="s">
        <v>1258</v>
      </c>
      <c r="Q4522" s="69"/>
      <c r="R4522" s="69"/>
      <c r="S4522" s="70">
        <v>33811.089999999997</v>
      </c>
      <c r="T4522" s="70"/>
      <c r="U4522" s="69"/>
      <c r="V4522" s="69"/>
      <c r="W4522" s="69"/>
      <c r="X4522" s="69"/>
      <c r="Y4522" s="70"/>
      <c r="Z4522" s="69">
        <v>0</v>
      </c>
      <c r="AA4522" s="69" t="s">
        <v>989</v>
      </c>
      <c r="AB4522" s="69" t="s">
        <v>1144</v>
      </c>
      <c r="AC4522" s="69"/>
    </row>
    <row r="4523" spans="1:29" x14ac:dyDescent="0.25">
      <c r="A4523" s="71" t="s">
        <v>193</v>
      </c>
      <c r="B4523" s="71"/>
      <c r="C4523" s="71"/>
      <c r="D4523" s="71"/>
      <c r="E4523" s="71"/>
      <c r="F4523" s="71"/>
      <c r="G4523" s="71"/>
      <c r="H4523" s="71"/>
      <c r="I4523" s="72">
        <v>33811.089999999997</v>
      </c>
      <c r="J4523" s="71"/>
      <c r="K4523" s="71"/>
      <c r="L4523" s="72">
        <v>33811.089999999997</v>
      </c>
      <c r="M4523" s="72">
        <v>0</v>
      </c>
      <c r="N4523" s="71"/>
      <c r="O4523" s="71"/>
      <c r="P4523" s="71"/>
      <c r="Q4523" s="71"/>
      <c r="R4523" s="71"/>
      <c r="S4523" s="72">
        <v>33811.089999999997</v>
      </c>
      <c r="T4523" s="72">
        <v>0</v>
      </c>
      <c r="U4523" s="71"/>
      <c r="V4523" s="71"/>
      <c r="W4523" s="71"/>
      <c r="X4523" s="72">
        <v>33811.089999999997</v>
      </c>
      <c r="Y4523" s="72">
        <v>0</v>
      </c>
      <c r="Z4523" s="72">
        <v>0</v>
      </c>
      <c r="AA4523" s="69"/>
      <c r="AB4523" s="69"/>
      <c r="AC4523" s="69"/>
    </row>
    <row r="4524" spans="1:29" ht="40" x14ac:dyDescent="0.25">
      <c r="A4524" s="68" t="s">
        <v>25114</v>
      </c>
      <c r="B4524" s="69" t="s">
        <v>25113</v>
      </c>
      <c r="C4524" s="69" t="s">
        <v>25112</v>
      </c>
      <c r="D4524" s="69" t="s">
        <v>4623</v>
      </c>
      <c r="E4524" s="69"/>
      <c r="F4524" s="69" t="s">
        <v>1270</v>
      </c>
      <c r="G4524" s="69" t="s">
        <v>1498</v>
      </c>
      <c r="H4524" s="69" t="s">
        <v>962</v>
      </c>
      <c r="I4524" s="70">
        <v>6351.1</v>
      </c>
      <c r="J4524" s="69" t="s">
        <v>4591</v>
      </c>
      <c r="K4524" s="69" t="s">
        <v>25111</v>
      </c>
      <c r="L4524" s="70">
        <v>6351.1</v>
      </c>
      <c r="M4524" s="69"/>
      <c r="N4524" s="69" t="s">
        <v>25110</v>
      </c>
      <c r="O4524" s="69"/>
      <c r="P4524" s="69" t="s">
        <v>1003</v>
      </c>
      <c r="Q4524" s="69" t="s">
        <v>2164</v>
      </c>
      <c r="R4524" s="69"/>
      <c r="S4524" s="70">
        <v>6351.1</v>
      </c>
      <c r="T4524" s="70"/>
      <c r="U4524" s="69" t="s">
        <v>2164</v>
      </c>
      <c r="V4524" s="73">
        <v>82</v>
      </c>
      <c r="W4524" s="69" t="s">
        <v>2164</v>
      </c>
      <c r="X4524" s="69"/>
      <c r="Y4524" s="70"/>
      <c r="Z4524" s="69">
        <v>0</v>
      </c>
      <c r="AA4524" s="69" t="s">
        <v>989</v>
      </c>
      <c r="AB4524" s="69" t="s">
        <v>1144</v>
      </c>
      <c r="AC4524" s="69"/>
    </row>
    <row r="4525" spans="1:29" x14ac:dyDescent="0.25">
      <c r="A4525" s="71" t="s">
        <v>193</v>
      </c>
      <c r="B4525" s="71"/>
      <c r="C4525" s="71"/>
      <c r="D4525" s="71"/>
      <c r="E4525" s="71"/>
      <c r="F4525" s="71"/>
      <c r="G4525" s="71"/>
      <c r="H4525" s="71"/>
      <c r="I4525" s="72">
        <v>6351.1</v>
      </c>
      <c r="J4525" s="71"/>
      <c r="K4525" s="71"/>
      <c r="L4525" s="72">
        <v>6351.1</v>
      </c>
      <c r="M4525" s="72">
        <v>0</v>
      </c>
      <c r="N4525" s="71"/>
      <c r="O4525" s="71"/>
      <c r="P4525" s="71"/>
      <c r="Q4525" s="71"/>
      <c r="R4525" s="71"/>
      <c r="S4525" s="72">
        <v>6351.1</v>
      </c>
      <c r="T4525" s="72">
        <v>6351.1</v>
      </c>
      <c r="U4525" s="71"/>
      <c r="V4525" s="71"/>
      <c r="W4525" s="71"/>
      <c r="X4525" s="72">
        <v>0</v>
      </c>
      <c r="Y4525" s="72">
        <v>0</v>
      </c>
      <c r="Z4525" s="72">
        <v>6351.1</v>
      </c>
      <c r="AA4525" s="69"/>
      <c r="AB4525" s="69"/>
      <c r="AC4525" s="69"/>
    </row>
    <row r="4526" spans="1:29" ht="30" x14ac:dyDescent="0.25">
      <c r="A4526" s="68" t="s">
        <v>25099</v>
      </c>
      <c r="B4526" s="69" t="s">
        <v>25098</v>
      </c>
      <c r="C4526" s="69" t="s">
        <v>25097</v>
      </c>
      <c r="D4526" s="69" t="s">
        <v>4836</v>
      </c>
      <c r="E4526" s="69" t="s">
        <v>24615</v>
      </c>
      <c r="F4526" s="69" t="s">
        <v>993</v>
      </c>
      <c r="G4526" s="69" t="s">
        <v>1207</v>
      </c>
      <c r="H4526" s="69" t="s">
        <v>962</v>
      </c>
      <c r="I4526" s="70">
        <v>8748</v>
      </c>
      <c r="J4526" s="69" t="s">
        <v>4591</v>
      </c>
      <c r="K4526" s="69" t="s">
        <v>25096</v>
      </c>
      <c r="L4526" s="70">
        <v>8748</v>
      </c>
      <c r="M4526" s="69"/>
      <c r="N4526" s="69" t="s">
        <v>25095</v>
      </c>
      <c r="O4526" s="69"/>
      <c r="P4526" s="69" t="s">
        <v>1685</v>
      </c>
      <c r="Q4526" s="69" t="s">
        <v>2124</v>
      </c>
      <c r="R4526" s="69"/>
      <c r="S4526" s="70">
        <v>8748</v>
      </c>
      <c r="T4526" s="70"/>
      <c r="U4526" s="69" t="s">
        <v>2124</v>
      </c>
      <c r="V4526" s="73">
        <v>34</v>
      </c>
      <c r="W4526" s="69" t="s">
        <v>2124</v>
      </c>
      <c r="X4526" s="69"/>
      <c r="Y4526" s="70"/>
      <c r="Z4526" s="69">
        <v>0</v>
      </c>
      <c r="AA4526" s="69" t="s">
        <v>989</v>
      </c>
      <c r="AB4526" s="69" t="s">
        <v>1144</v>
      </c>
      <c r="AC4526" s="69"/>
    </row>
    <row r="4527" spans="1:29" x14ac:dyDescent="0.25">
      <c r="A4527" s="71" t="s">
        <v>193</v>
      </c>
      <c r="B4527" s="71"/>
      <c r="C4527" s="71"/>
      <c r="D4527" s="71"/>
      <c r="E4527" s="71"/>
      <c r="F4527" s="71"/>
      <c r="G4527" s="71"/>
      <c r="H4527" s="71"/>
      <c r="I4527" s="72">
        <v>8748</v>
      </c>
      <c r="J4527" s="71"/>
      <c r="K4527" s="71"/>
      <c r="L4527" s="72">
        <v>8748</v>
      </c>
      <c r="M4527" s="72">
        <v>0</v>
      </c>
      <c r="N4527" s="71"/>
      <c r="O4527" s="71"/>
      <c r="P4527" s="71"/>
      <c r="Q4527" s="71"/>
      <c r="R4527" s="71"/>
      <c r="S4527" s="72">
        <v>8748</v>
      </c>
      <c r="T4527" s="72">
        <v>8748</v>
      </c>
      <c r="U4527" s="71"/>
      <c r="V4527" s="71"/>
      <c r="W4527" s="71"/>
      <c r="X4527" s="72">
        <v>0</v>
      </c>
      <c r="Y4527" s="72">
        <v>0</v>
      </c>
      <c r="Z4527" s="72">
        <v>8748</v>
      </c>
      <c r="AA4527" s="69"/>
      <c r="AB4527" s="69"/>
      <c r="AC4527" s="69"/>
    </row>
    <row r="4528" spans="1:29" ht="40" x14ac:dyDescent="0.25">
      <c r="A4528" s="68" t="s">
        <v>25094</v>
      </c>
      <c r="B4528" s="69" t="s">
        <v>25093</v>
      </c>
      <c r="C4528" s="69" t="s">
        <v>25092</v>
      </c>
      <c r="D4528" s="69" t="s">
        <v>890</v>
      </c>
      <c r="E4528" s="69" t="s">
        <v>24913</v>
      </c>
      <c r="F4528" s="69" t="s">
        <v>993</v>
      </c>
      <c r="G4528" s="69" t="s">
        <v>1728</v>
      </c>
      <c r="H4528" s="69" t="s">
        <v>962</v>
      </c>
      <c r="I4528" s="70">
        <v>4997.1899999999996</v>
      </c>
      <c r="J4528" s="69" t="s">
        <v>4591</v>
      </c>
      <c r="K4528" s="69" t="s">
        <v>25091</v>
      </c>
      <c r="L4528" s="70">
        <v>4997.1899999999996</v>
      </c>
      <c r="M4528" s="69"/>
      <c r="N4528" s="69" t="s">
        <v>25090</v>
      </c>
      <c r="O4528" s="69"/>
      <c r="P4528" s="69" t="s">
        <v>1075</v>
      </c>
      <c r="Q4528" s="69" t="s">
        <v>2065</v>
      </c>
      <c r="R4528" s="69"/>
      <c r="S4528" s="70">
        <v>4997.1899999999996</v>
      </c>
      <c r="T4528" s="70"/>
      <c r="U4528" s="69" t="s">
        <v>2065</v>
      </c>
      <c r="V4528" s="73">
        <v>28</v>
      </c>
      <c r="W4528" s="69" t="s">
        <v>2065</v>
      </c>
      <c r="X4528" s="69"/>
      <c r="Y4528" s="70"/>
      <c r="Z4528" s="69">
        <v>0</v>
      </c>
      <c r="AA4528" s="69" t="s">
        <v>989</v>
      </c>
      <c r="AB4528" s="69" t="s">
        <v>1144</v>
      </c>
      <c r="AC4528" s="69"/>
    </row>
    <row r="4529" spans="1:29" x14ac:dyDescent="0.25">
      <c r="A4529" s="71" t="s">
        <v>193</v>
      </c>
      <c r="B4529" s="71"/>
      <c r="C4529" s="71"/>
      <c r="D4529" s="71"/>
      <c r="E4529" s="71"/>
      <c r="F4529" s="71"/>
      <c r="G4529" s="71"/>
      <c r="H4529" s="71"/>
      <c r="I4529" s="72">
        <v>4997.1899999999996</v>
      </c>
      <c r="J4529" s="71"/>
      <c r="K4529" s="71"/>
      <c r="L4529" s="72">
        <v>4997.1899999999996</v>
      </c>
      <c r="M4529" s="72">
        <v>0</v>
      </c>
      <c r="N4529" s="71"/>
      <c r="O4529" s="71"/>
      <c r="P4529" s="71"/>
      <c r="Q4529" s="71"/>
      <c r="R4529" s="71"/>
      <c r="S4529" s="72">
        <v>4997.1899999999996</v>
      </c>
      <c r="T4529" s="72">
        <v>4997.1899999999996</v>
      </c>
      <c r="U4529" s="71"/>
      <c r="V4529" s="71"/>
      <c r="W4529" s="71"/>
      <c r="X4529" s="72">
        <v>0</v>
      </c>
      <c r="Y4529" s="72">
        <v>0</v>
      </c>
      <c r="Z4529" s="72">
        <v>4997.1899999999996</v>
      </c>
      <c r="AA4529" s="69"/>
      <c r="AB4529" s="69"/>
      <c r="AC4529" s="69"/>
    </row>
    <row r="4530" spans="1:29" ht="30" x14ac:dyDescent="0.25">
      <c r="A4530" s="68" t="s">
        <v>25109</v>
      </c>
      <c r="B4530" s="69" t="s">
        <v>25108</v>
      </c>
      <c r="C4530" s="69" t="s">
        <v>25107</v>
      </c>
      <c r="D4530" s="69" t="s">
        <v>4813</v>
      </c>
      <c r="E4530" s="69" t="s">
        <v>22715</v>
      </c>
      <c r="F4530" s="69" t="s">
        <v>993</v>
      </c>
      <c r="G4530" s="69" t="s">
        <v>1062</v>
      </c>
      <c r="H4530" s="69" t="s">
        <v>962</v>
      </c>
      <c r="I4530" s="70">
        <v>45765.36</v>
      </c>
      <c r="J4530" s="69" t="s">
        <v>4591</v>
      </c>
      <c r="K4530" s="69" t="s">
        <v>25106</v>
      </c>
      <c r="L4530" s="70">
        <v>45765.36</v>
      </c>
      <c r="M4530" s="69"/>
      <c r="N4530" s="69" t="s">
        <v>25105</v>
      </c>
      <c r="O4530" s="69"/>
      <c r="P4530" s="69" t="s">
        <v>1556</v>
      </c>
      <c r="Q4530" s="69" t="s">
        <v>1738</v>
      </c>
      <c r="R4530" s="69"/>
      <c r="S4530" s="70">
        <v>45765.36</v>
      </c>
      <c r="T4530" s="70"/>
      <c r="U4530" s="69" t="s">
        <v>1738</v>
      </c>
      <c r="V4530" s="73">
        <v>126</v>
      </c>
      <c r="W4530" s="69" t="s">
        <v>1738</v>
      </c>
      <c r="X4530" s="69"/>
      <c r="Y4530" s="70"/>
      <c r="Z4530" s="69">
        <v>231.2</v>
      </c>
      <c r="AA4530" s="69" t="s">
        <v>989</v>
      </c>
      <c r="AB4530" s="69" t="s">
        <v>1144</v>
      </c>
      <c r="AC4530" s="69"/>
    </row>
    <row r="4531" spans="1:29" x14ac:dyDescent="0.25">
      <c r="A4531" s="71" t="s">
        <v>193</v>
      </c>
      <c r="B4531" s="71"/>
      <c r="C4531" s="71"/>
      <c r="D4531" s="71"/>
      <c r="E4531" s="71"/>
      <c r="F4531" s="71"/>
      <c r="G4531" s="71"/>
      <c r="H4531" s="71"/>
      <c r="I4531" s="72">
        <v>45765.36</v>
      </c>
      <c r="J4531" s="71"/>
      <c r="K4531" s="71"/>
      <c r="L4531" s="72">
        <v>45765.36</v>
      </c>
      <c r="M4531" s="72">
        <v>0</v>
      </c>
      <c r="N4531" s="71"/>
      <c r="O4531" s="71"/>
      <c r="P4531" s="71"/>
      <c r="Q4531" s="71"/>
      <c r="R4531" s="71"/>
      <c r="S4531" s="72">
        <v>45765.36</v>
      </c>
      <c r="T4531" s="72">
        <v>45765.36</v>
      </c>
      <c r="U4531" s="71"/>
      <c r="V4531" s="71"/>
      <c r="W4531" s="71"/>
      <c r="X4531" s="72">
        <v>0</v>
      </c>
      <c r="Y4531" s="72">
        <v>231.2</v>
      </c>
      <c r="Z4531" s="72">
        <v>45996.56</v>
      </c>
      <c r="AA4531" s="69"/>
      <c r="AB4531" s="69"/>
      <c r="AC4531" s="69"/>
    </row>
    <row r="4532" spans="1:29" ht="40" x14ac:dyDescent="0.25">
      <c r="A4532" s="68" t="s">
        <v>25104</v>
      </c>
      <c r="B4532" s="69" t="s">
        <v>25103</v>
      </c>
      <c r="C4532" s="69" t="s">
        <v>25102</v>
      </c>
      <c r="D4532" s="69" t="s">
        <v>4589</v>
      </c>
      <c r="E4532" s="69" t="s">
        <v>24162</v>
      </c>
      <c r="F4532" s="69" t="s">
        <v>993</v>
      </c>
      <c r="G4532" s="69" t="s">
        <v>1195</v>
      </c>
      <c r="H4532" s="69" t="s">
        <v>962</v>
      </c>
      <c r="I4532" s="70">
        <v>2498.9</v>
      </c>
      <c r="J4532" s="69" t="s">
        <v>4591</v>
      </c>
      <c r="K4532" s="69" t="s">
        <v>25101</v>
      </c>
      <c r="L4532" s="70">
        <v>2498.9</v>
      </c>
      <c r="M4532" s="69"/>
      <c r="N4532" s="69" t="s">
        <v>25100</v>
      </c>
      <c r="O4532" s="69"/>
      <c r="P4532" s="69" t="s">
        <v>2288</v>
      </c>
      <c r="Q4532" s="69" t="s">
        <v>1203</v>
      </c>
      <c r="R4532" s="69"/>
      <c r="S4532" s="70">
        <v>2498.9</v>
      </c>
      <c r="T4532" s="70"/>
      <c r="U4532" s="69" t="s">
        <v>1203</v>
      </c>
      <c r="V4532" s="73">
        <v>14</v>
      </c>
      <c r="W4532" s="69" t="s">
        <v>1203</v>
      </c>
      <c r="X4532" s="69"/>
      <c r="Y4532" s="70"/>
      <c r="Z4532" s="69">
        <v>0</v>
      </c>
      <c r="AA4532" s="69" t="s">
        <v>989</v>
      </c>
      <c r="AB4532" s="69" t="s">
        <v>1144</v>
      </c>
      <c r="AC4532" s="69"/>
    </row>
    <row r="4533" spans="1:29" x14ac:dyDescent="0.25">
      <c r="A4533" s="71" t="s">
        <v>193</v>
      </c>
      <c r="B4533" s="71"/>
      <c r="C4533" s="71"/>
      <c r="D4533" s="71"/>
      <c r="E4533" s="71"/>
      <c r="F4533" s="71"/>
      <c r="G4533" s="71"/>
      <c r="H4533" s="71"/>
      <c r="I4533" s="72">
        <v>2498.9</v>
      </c>
      <c r="J4533" s="71"/>
      <c r="K4533" s="71"/>
      <c r="L4533" s="72">
        <v>2498.9</v>
      </c>
      <c r="M4533" s="72">
        <v>0</v>
      </c>
      <c r="N4533" s="71"/>
      <c r="O4533" s="71"/>
      <c r="P4533" s="71"/>
      <c r="Q4533" s="71"/>
      <c r="R4533" s="71"/>
      <c r="S4533" s="72">
        <v>2498.9</v>
      </c>
      <c r="T4533" s="72">
        <v>2498.9</v>
      </c>
      <c r="U4533" s="71"/>
      <c r="V4533" s="71"/>
      <c r="W4533" s="71"/>
      <c r="X4533" s="72">
        <v>0</v>
      </c>
      <c r="Y4533" s="72">
        <v>0</v>
      </c>
      <c r="Z4533" s="72">
        <v>2498.9</v>
      </c>
      <c r="AA4533" s="69"/>
      <c r="AB4533" s="69"/>
      <c r="AC4533" s="69"/>
    </row>
    <row r="4534" spans="1:29" ht="40" x14ac:dyDescent="0.25">
      <c r="A4534" s="68" t="s">
        <v>25084</v>
      </c>
      <c r="B4534" s="69" t="s">
        <v>25083</v>
      </c>
      <c r="C4534" s="69" t="s">
        <v>25082</v>
      </c>
      <c r="D4534" s="69" t="s">
        <v>4589</v>
      </c>
      <c r="E4534" s="69" t="s">
        <v>22715</v>
      </c>
      <c r="F4534" s="69" t="s">
        <v>993</v>
      </c>
      <c r="G4534" s="69" t="s">
        <v>1195</v>
      </c>
      <c r="H4534" s="69" t="s">
        <v>962</v>
      </c>
      <c r="I4534" s="70">
        <v>4758.34</v>
      </c>
      <c r="J4534" s="69" t="s">
        <v>4591</v>
      </c>
      <c r="K4534" s="69" t="s">
        <v>25081</v>
      </c>
      <c r="L4534" s="70">
        <v>4758.34</v>
      </c>
      <c r="M4534" s="69"/>
      <c r="N4534" s="69" t="s">
        <v>25080</v>
      </c>
      <c r="O4534" s="69"/>
      <c r="P4534" s="69" t="s">
        <v>1706</v>
      </c>
      <c r="Q4534" s="69" t="s">
        <v>3011</v>
      </c>
      <c r="R4534" s="69"/>
      <c r="S4534" s="70">
        <v>4758.34</v>
      </c>
      <c r="T4534" s="70"/>
      <c r="U4534" s="69" t="s">
        <v>1115</v>
      </c>
      <c r="V4534" s="73">
        <v>103</v>
      </c>
      <c r="W4534" s="69" t="s">
        <v>1115</v>
      </c>
      <c r="X4534" s="69"/>
      <c r="Y4534" s="70"/>
      <c r="Z4534" s="69">
        <v>0</v>
      </c>
      <c r="AA4534" s="69" t="s">
        <v>989</v>
      </c>
      <c r="AB4534" s="69" t="s">
        <v>1144</v>
      </c>
      <c r="AC4534" s="69"/>
    </row>
    <row r="4535" spans="1:29" x14ac:dyDescent="0.25">
      <c r="A4535" s="71" t="s">
        <v>193</v>
      </c>
      <c r="B4535" s="71"/>
      <c r="C4535" s="71"/>
      <c r="D4535" s="71"/>
      <c r="E4535" s="71"/>
      <c r="F4535" s="71"/>
      <c r="G4535" s="71"/>
      <c r="H4535" s="71"/>
      <c r="I4535" s="72">
        <v>4758.34</v>
      </c>
      <c r="J4535" s="71"/>
      <c r="K4535" s="71"/>
      <c r="L4535" s="72">
        <v>4758.34</v>
      </c>
      <c r="M4535" s="72">
        <v>0</v>
      </c>
      <c r="N4535" s="71"/>
      <c r="O4535" s="71"/>
      <c r="P4535" s="71"/>
      <c r="Q4535" s="71"/>
      <c r="R4535" s="71"/>
      <c r="S4535" s="72">
        <v>4758.34</v>
      </c>
      <c r="T4535" s="72">
        <v>4758.34</v>
      </c>
      <c r="U4535" s="71"/>
      <c r="V4535" s="71"/>
      <c r="W4535" s="71"/>
      <c r="X4535" s="72">
        <v>0</v>
      </c>
      <c r="Y4535" s="72">
        <v>0</v>
      </c>
      <c r="Z4535" s="72">
        <v>4758.34</v>
      </c>
      <c r="AA4535" s="69"/>
      <c r="AB4535" s="69"/>
      <c r="AC4535" s="69"/>
    </row>
    <row r="4536" spans="1:29" ht="30" x14ac:dyDescent="0.25">
      <c r="A4536" s="68" t="s">
        <v>25089</v>
      </c>
      <c r="B4536" s="69" t="s">
        <v>25088</v>
      </c>
      <c r="C4536" s="69" t="s">
        <v>25087</v>
      </c>
      <c r="D4536" s="69" t="s">
        <v>4623</v>
      </c>
      <c r="E4536" s="69" t="s">
        <v>23644</v>
      </c>
      <c r="F4536" s="69" t="s">
        <v>993</v>
      </c>
      <c r="G4536" s="69" t="s">
        <v>1669</v>
      </c>
      <c r="H4536" s="69" t="s">
        <v>962</v>
      </c>
      <c r="I4536" s="70">
        <v>1806.24</v>
      </c>
      <c r="J4536" s="69" t="s">
        <v>4591</v>
      </c>
      <c r="K4536" s="69" t="s">
        <v>25086</v>
      </c>
      <c r="L4536" s="70">
        <v>1806.24</v>
      </c>
      <c r="M4536" s="69"/>
      <c r="N4536" s="69" t="s">
        <v>25085</v>
      </c>
      <c r="O4536" s="69"/>
      <c r="P4536" s="69" t="s">
        <v>2574</v>
      </c>
      <c r="Q4536" s="69" t="s">
        <v>2118</v>
      </c>
      <c r="R4536" s="69"/>
      <c r="S4536" s="70">
        <v>1806.24</v>
      </c>
      <c r="T4536" s="70"/>
      <c r="U4536" s="69" t="s">
        <v>2118</v>
      </c>
      <c r="V4536" s="73">
        <v>78</v>
      </c>
      <c r="W4536" s="69" t="s">
        <v>2118</v>
      </c>
      <c r="X4536" s="69"/>
      <c r="Y4536" s="70"/>
      <c r="Z4536" s="69">
        <v>0</v>
      </c>
      <c r="AA4536" s="69" t="s">
        <v>989</v>
      </c>
      <c r="AB4536" s="69" t="s">
        <v>1144</v>
      </c>
      <c r="AC4536" s="69"/>
    </row>
    <row r="4537" spans="1:29" x14ac:dyDescent="0.25">
      <c r="A4537" s="71" t="s">
        <v>193</v>
      </c>
      <c r="B4537" s="71"/>
      <c r="C4537" s="71"/>
      <c r="D4537" s="71"/>
      <c r="E4537" s="71"/>
      <c r="F4537" s="71"/>
      <c r="G4537" s="71"/>
      <c r="H4537" s="71"/>
      <c r="I4537" s="72">
        <v>1806.24</v>
      </c>
      <c r="J4537" s="71"/>
      <c r="K4537" s="71"/>
      <c r="L4537" s="72">
        <v>1806.24</v>
      </c>
      <c r="M4537" s="72">
        <v>0</v>
      </c>
      <c r="N4537" s="71"/>
      <c r="O4537" s="71"/>
      <c r="P4537" s="71"/>
      <c r="Q4537" s="71"/>
      <c r="R4537" s="71"/>
      <c r="S4537" s="72">
        <v>1806.24</v>
      </c>
      <c r="T4537" s="72">
        <v>1806.24</v>
      </c>
      <c r="U4537" s="71"/>
      <c r="V4537" s="71"/>
      <c r="W4537" s="71"/>
      <c r="X4537" s="72">
        <v>0</v>
      </c>
      <c r="Y4537" s="72">
        <v>0</v>
      </c>
      <c r="Z4537" s="72">
        <v>1806.24</v>
      </c>
      <c r="AA4537" s="69"/>
      <c r="AB4537" s="69"/>
      <c r="AC4537" s="69"/>
    </row>
    <row r="4538" spans="1:29" ht="30" x14ac:dyDescent="0.25">
      <c r="A4538" s="68" t="s">
        <v>25079</v>
      </c>
      <c r="B4538" s="69" t="s">
        <v>25078</v>
      </c>
      <c r="C4538" s="69" t="s">
        <v>25077</v>
      </c>
      <c r="D4538" s="69" t="s">
        <v>1876</v>
      </c>
      <c r="E4538" s="69" t="s">
        <v>23644</v>
      </c>
      <c r="F4538" s="69" t="s">
        <v>993</v>
      </c>
      <c r="G4538" s="69" t="s">
        <v>6926</v>
      </c>
      <c r="H4538" s="69" t="s">
        <v>962</v>
      </c>
      <c r="I4538" s="70">
        <v>2840.87</v>
      </c>
      <c r="J4538" s="69" t="s">
        <v>4591</v>
      </c>
      <c r="K4538" s="69" t="s">
        <v>25076</v>
      </c>
      <c r="L4538" s="70">
        <v>2840.87</v>
      </c>
      <c r="M4538" s="69"/>
      <c r="N4538" s="69" t="s">
        <v>25075</v>
      </c>
      <c r="O4538" s="69"/>
      <c r="P4538" s="69" t="s">
        <v>1394</v>
      </c>
      <c r="Q4538" s="69" t="s">
        <v>3474</v>
      </c>
      <c r="R4538" s="69"/>
      <c r="S4538" s="70">
        <v>2840.87</v>
      </c>
      <c r="T4538" s="70"/>
      <c r="U4538" s="69"/>
      <c r="V4538" s="69"/>
      <c r="W4538" s="69"/>
      <c r="X4538" s="69"/>
      <c r="Y4538" s="70"/>
      <c r="Z4538" s="69">
        <v>0</v>
      </c>
      <c r="AA4538" s="69" t="s">
        <v>989</v>
      </c>
      <c r="AB4538" s="69" t="s">
        <v>1144</v>
      </c>
      <c r="AC4538" s="69"/>
    </row>
    <row r="4539" spans="1:29" x14ac:dyDescent="0.25">
      <c r="A4539" s="71" t="s">
        <v>193</v>
      </c>
      <c r="B4539" s="71"/>
      <c r="C4539" s="71"/>
      <c r="D4539" s="71"/>
      <c r="E4539" s="71"/>
      <c r="F4539" s="71"/>
      <c r="G4539" s="71"/>
      <c r="H4539" s="71"/>
      <c r="I4539" s="72">
        <v>2840.87</v>
      </c>
      <c r="J4539" s="71"/>
      <c r="K4539" s="71"/>
      <c r="L4539" s="72">
        <v>2840.87</v>
      </c>
      <c r="M4539" s="72">
        <v>0</v>
      </c>
      <c r="N4539" s="71"/>
      <c r="O4539" s="71"/>
      <c r="P4539" s="71"/>
      <c r="Q4539" s="71"/>
      <c r="R4539" s="71"/>
      <c r="S4539" s="72">
        <v>2840.87</v>
      </c>
      <c r="T4539" s="72">
        <v>0</v>
      </c>
      <c r="U4539" s="71"/>
      <c r="V4539" s="71"/>
      <c r="W4539" s="71"/>
      <c r="X4539" s="72">
        <v>2840.87</v>
      </c>
      <c r="Y4539" s="72">
        <v>0</v>
      </c>
      <c r="Z4539" s="72">
        <v>0</v>
      </c>
      <c r="AA4539" s="69"/>
      <c r="AB4539" s="69"/>
      <c r="AC4539" s="69"/>
    </row>
    <row r="4540" spans="1:29" ht="20" x14ac:dyDescent="0.25">
      <c r="A4540" s="68" t="s">
        <v>25074</v>
      </c>
      <c r="B4540" s="69" t="s">
        <v>25073</v>
      </c>
      <c r="C4540" s="69" t="s">
        <v>25072</v>
      </c>
      <c r="D4540" s="69" t="s">
        <v>4611</v>
      </c>
      <c r="E4540" s="69" t="s">
        <v>22715</v>
      </c>
      <c r="F4540" s="69" t="s">
        <v>993</v>
      </c>
      <c r="G4540" s="69" t="s">
        <v>1484</v>
      </c>
      <c r="H4540" s="69" t="s">
        <v>962</v>
      </c>
      <c r="I4540" s="70">
        <v>81082.509999999995</v>
      </c>
      <c r="J4540" s="69" t="s">
        <v>4591</v>
      </c>
      <c r="K4540" s="69" t="s">
        <v>25071</v>
      </c>
      <c r="L4540" s="70">
        <v>81082.509999999995</v>
      </c>
      <c r="M4540" s="69"/>
      <c r="N4540" s="69" t="s">
        <v>25070</v>
      </c>
      <c r="O4540" s="69"/>
      <c r="P4540" s="69" t="s">
        <v>1886</v>
      </c>
      <c r="Q4540" s="69" t="s">
        <v>1217</v>
      </c>
      <c r="R4540" s="69"/>
      <c r="S4540" s="70">
        <v>81082.509999999995</v>
      </c>
      <c r="T4540" s="70"/>
      <c r="U4540" s="69" t="s">
        <v>1916</v>
      </c>
      <c r="V4540" s="73">
        <v>134</v>
      </c>
      <c r="W4540" s="69" t="s">
        <v>1916</v>
      </c>
      <c r="X4540" s="69"/>
      <c r="Y4540" s="70"/>
      <c r="Z4540" s="69">
        <v>475.28</v>
      </c>
      <c r="AA4540" s="69" t="s">
        <v>989</v>
      </c>
      <c r="AB4540" s="69" t="s">
        <v>1144</v>
      </c>
      <c r="AC4540" s="69"/>
    </row>
    <row r="4541" spans="1:29" x14ac:dyDescent="0.25">
      <c r="A4541" s="71" t="s">
        <v>193</v>
      </c>
      <c r="B4541" s="71"/>
      <c r="C4541" s="71"/>
      <c r="D4541" s="71"/>
      <c r="E4541" s="71"/>
      <c r="F4541" s="71"/>
      <c r="G4541" s="71"/>
      <c r="H4541" s="71"/>
      <c r="I4541" s="72">
        <v>81082.509999999995</v>
      </c>
      <c r="J4541" s="71"/>
      <c r="K4541" s="71"/>
      <c r="L4541" s="72">
        <v>81082.509999999995</v>
      </c>
      <c r="M4541" s="72">
        <v>0</v>
      </c>
      <c r="N4541" s="71"/>
      <c r="O4541" s="71"/>
      <c r="P4541" s="71"/>
      <c r="Q4541" s="71"/>
      <c r="R4541" s="71"/>
      <c r="S4541" s="72">
        <v>81082.509999999995</v>
      </c>
      <c r="T4541" s="72">
        <v>81082.509999999995</v>
      </c>
      <c r="U4541" s="71"/>
      <c r="V4541" s="71"/>
      <c r="W4541" s="71"/>
      <c r="X4541" s="72">
        <v>0</v>
      </c>
      <c r="Y4541" s="72">
        <v>475.28</v>
      </c>
      <c r="Z4541" s="72">
        <v>81557.789999999994</v>
      </c>
      <c r="AA4541" s="69"/>
      <c r="AB4541" s="69"/>
      <c r="AC4541" s="69"/>
    </row>
    <row r="4542" spans="1:29" ht="40" x14ac:dyDescent="0.25">
      <c r="A4542" s="68" t="s">
        <v>25069</v>
      </c>
      <c r="B4542" s="69" t="s">
        <v>24460</v>
      </c>
      <c r="C4542" s="69" t="s">
        <v>25068</v>
      </c>
      <c r="D4542" s="69" t="s">
        <v>890</v>
      </c>
      <c r="E4542" s="69" t="s">
        <v>23493</v>
      </c>
      <c r="F4542" s="69" t="s">
        <v>1480</v>
      </c>
      <c r="G4542" s="69" t="s">
        <v>1038</v>
      </c>
      <c r="H4542" s="69" t="s">
        <v>962</v>
      </c>
      <c r="I4542" s="70">
        <v>2182.16</v>
      </c>
      <c r="J4542" s="69" t="s">
        <v>4591</v>
      </c>
      <c r="K4542" s="69" t="s">
        <v>25067</v>
      </c>
      <c r="L4542" s="70">
        <v>2182.16</v>
      </c>
      <c r="M4542" s="69"/>
      <c r="N4542" s="69" t="s">
        <v>25066</v>
      </c>
      <c r="O4542" s="69"/>
      <c r="P4542" s="69" t="s">
        <v>1185</v>
      </c>
      <c r="Q4542" s="69" t="s">
        <v>2118</v>
      </c>
      <c r="R4542" s="69"/>
      <c r="S4542" s="70">
        <v>2182.16</v>
      </c>
      <c r="T4542" s="70"/>
      <c r="U4542" s="69" t="s">
        <v>2118</v>
      </c>
      <c r="V4542" s="73">
        <v>70</v>
      </c>
      <c r="W4542" s="69" t="s">
        <v>2118</v>
      </c>
      <c r="X4542" s="69"/>
      <c r="Y4542" s="70"/>
      <c r="Z4542" s="69">
        <v>0</v>
      </c>
      <c r="AA4542" s="69" t="s">
        <v>989</v>
      </c>
      <c r="AB4542" s="69" t="s">
        <v>1144</v>
      </c>
      <c r="AC4542" s="69"/>
    </row>
    <row r="4543" spans="1:29" x14ac:dyDescent="0.25">
      <c r="A4543" s="71" t="s">
        <v>193</v>
      </c>
      <c r="B4543" s="71"/>
      <c r="C4543" s="71"/>
      <c r="D4543" s="71"/>
      <c r="E4543" s="71"/>
      <c r="F4543" s="71"/>
      <c r="G4543" s="71"/>
      <c r="H4543" s="71"/>
      <c r="I4543" s="72">
        <v>2182.16</v>
      </c>
      <c r="J4543" s="71"/>
      <c r="K4543" s="71"/>
      <c r="L4543" s="72">
        <v>2182.16</v>
      </c>
      <c r="M4543" s="72">
        <v>0</v>
      </c>
      <c r="N4543" s="71"/>
      <c r="O4543" s="71"/>
      <c r="P4543" s="71"/>
      <c r="Q4543" s="71"/>
      <c r="R4543" s="71"/>
      <c r="S4543" s="72">
        <v>2182.16</v>
      </c>
      <c r="T4543" s="72">
        <v>2182.16</v>
      </c>
      <c r="U4543" s="71"/>
      <c r="V4543" s="71"/>
      <c r="W4543" s="71"/>
      <c r="X4543" s="72">
        <v>0</v>
      </c>
      <c r="Y4543" s="72">
        <v>0</v>
      </c>
      <c r="Z4543" s="72">
        <v>2182.16</v>
      </c>
      <c r="AA4543" s="69"/>
      <c r="AB4543" s="69"/>
      <c r="AC4543" s="69"/>
    </row>
    <row r="4544" spans="1:29" ht="40" x14ac:dyDescent="0.25">
      <c r="A4544" s="68" t="s">
        <v>25065</v>
      </c>
      <c r="B4544" s="69" t="s">
        <v>25064</v>
      </c>
      <c r="C4544" s="69" t="s">
        <v>25063</v>
      </c>
      <c r="D4544" s="69" t="s">
        <v>890</v>
      </c>
      <c r="E4544" s="69" t="s">
        <v>22715</v>
      </c>
      <c r="F4544" s="69" t="s">
        <v>1480</v>
      </c>
      <c r="G4544" s="69" t="s">
        <v>1019</v>
      </c>
      <c r="H4544" s="69" t="s">
        <v>962</v>
      </c>
      <c r="I4544" s="70">
        <v>20379.740000000002</v>
      </c>
      <c r="J4544" s="69" t="s">
        <v>4591</v>
      </c>
      <c r="K4544" s="69" t="s">
        <v>25062</v>
      </c>
      <c r="L4544" s="70">
        <v>20379.740000000002</v>
      </c>
      <c r="M4544" s="69"/>
      <c r="N4544" s="69" t="s">
        <v>25061</v>
      </c>
      <c r="O4544" s="69"/>
      <c r="P4544" s="69" t="s">
        <v>1040</v>
      </c>
      <c r="Q4544" s="69" t="s">
        <v>1286</v>
      </c>
      <c r="R4544" s="69"/>
      <c r="S4544" s="70">
        <v>20379.740000000002</v>
      </c>
      <c r="T4544" s="70"/>
      <c r="U4544" s="69" t="s">
        <v>2388</v>
      </c>
      <c r="V4544" s="73">
        <v>112</v>
      </c>
      <c r="W4544" s="69" t="s">
        <v>2388</v>
      </c>
      <c r="X4544" s="69"/>
      <c r="Y4544" s="70"/>
      <c r="Z4544" s="69">
        <v>103.8</v>
      </c>
      <c r="AA4544" s="69" t="s">
        <v>989</v>
      </c>
      <c r="AB4544" s="69" t="s">
        <v>1144</v>
      </c>
      <c r="AC4544" s="69"/>
    </row>
    <row r="4545" spans="1:29" x14ac:dyDescent="0.25">
      <c r="A4545" s="71" t="s">
        <v>193</v>
      </c>
      <c r="B4545" s="71"/>
      <c r="C4545" s="71"/>
      <c r="D4545" s="71"/>
      <c r="E4545" s="71"/>
      <c r="F4545" s="71"/>
      <c r="G4545" s="71"/>
      <c r="H4545" s="71"/>
      <c r="I4545" s="72">
        <v>20379.740000000002</v>
      </c>
      <c r="J4545" s="71"/>
      <c r="K4545" s="71"/>
      <c r="L4545" s="72">
        <v>20379.740000000002</v>
      </c>
      <c r="M4545" s="72">
        <v>0</v>
      </c>
      <c r="N4545" s="71"/>
      <c r="O4545" s="71"/>
      <c r="P4545" s="71"/>
      <c r="Q4545" s="71"/>
      <c r="R4545" s="71"/>
      <c r="S4545" s="72">
        <v>20379.740000000002</v>
      </c>
      <c r="T4545" s="72">
        <v>20379.740000000002</v>
      </c>
      <c r="U4545" s="71"/>
      <c r="V4545" s="71"/>
      <c r="W4545" s="71"/>
      <c r="X4545" s="72">
        <v>0</v>
      </c>
      <c r="Y4545" s="72">
        <v>103.8</v>
      </c>
      <c r="Z4545" s="72">
        <v>20483.54</v>
      </c>
      <c r="AA4545" s="69"/>
      <c r="AB4545" s="69"/>
      <c r="AC4545" s="69"/>
    </row>
    <row r="4546" spans="1:29" ht="20" x14ac:dyDescent="0.25">
      <c r="A4546" s="68" t="s">
        <v>25060</v>
      </c>
      <c r="B4546" s="69" t="s">
        <v>25059</v>
      </c>
      <c r="C4546" s="69" t="s">
        <v>25058</v>
      </c>
      <c r="D4546" s="69" t="s">
        <v>4611</v>
      </c>
      <c r="E4546" s="69" t="s">
        <v>24162</v>
      </c>
      <c r="F4546" s="69" t="s">
        <v>1157</v>
      </c>
      <c r="G4546" s="69" t="s">
        <v>2023</v>
      </c>
      <c r="H4546" s="69" t="s">
        <v>962</v>
      </c>
      <c r="I4546" s="70">
        <v>1305.26</v>
      </c>
      <c r="J4546" s="69" t="s">
        <v>4591</v>
      </c>
      <c r="K4546" s="69" t="s">
        <v>25057</v>
      </c>
      <c r="L4546" s="70">
        <v>1305.26</v>
      </c>
      <c r="M4546" s="69"/>
      <c r="N4546" s="69" t="s">
        <v>25056</v>
      </c>
      <c r="O4546" s="69"/>
      <c r="P4546" s="69" t="s">
        <v>1484</v>
      </c>
      <c r="Q4546" s="69" t="s">
        <v>1210</v>
      </c>
      <c r="R4546" s="69"/>
      <c r="S4546" s="70">
        <v>1305.26</v>
      </c>
      <c r="T4546" s="70"/>
      <c r="U4546" s="69" t="s">
        <v>1210</v>
      </c>
      <c r="V4546" s="73">
        <v>90</v>
      </c>
      <c r="W4546" s="69" t="s">
        <v>1210</v>
      </c>
      <c r="X4546" s="69"/>
      <c r="Y4546" s="70"/>
      <c r="Z4546" s="69">
        <v>0</v>
      </c>
      <c r="AA4546" s="69" t="s">
        <v>989</v>
      </c>
      <c r="AB4546" s="69" t="s">
        <v>1144</v>
      </c>
      <c r="AC4546" s="69"/>
    </row>
    <row r="4547" spans="1:29" x14ac:dyDescent="0.25">
      <c r="A4547" s="71" t="s">
        <v>193</v>
      </c>
      <c r="B4547" s="71"/>
      <c r="C4547" s="71"/>
      <c r="D4547" s="71"/>
      <c r="E4547" s="71"/>
      <c r="F4547" s="71"/>
      <c r="G4547" s="71"/>
      <c r="H4547" s="71"/>
      <c r="I4547" s="72">
        <v>1305.26</v>
      </c>
      <c r="J4547" s="71"/>
      <c r="K4547" s="71"/>
      <c r="L4547" s="72">
        <v>1305.26</v>
      </c>
      <c r="M4547" s="72">
        <v>0</v>
      </c>
      <c r="N4547" s="71"/>
      <c r="O4547" s="71"/>
      <c r="P4547" s="71"/>
      <c r="Q4547" s="71"/>
      <c r="R4547" s="71"/>
      <c r="S4547" s="72">
        <v>1305.26</v>
      </c>
      <c r="T4547" s="72">
        <v>1305.26</v>
      </c>
      <c r="U4547" s="71"/>
      <c r="V4547" s="71"/>
      <c r="W4547" s="71"/>
      <c r="X4547" s="72">
        <v>0</v>
      </c>
      <c r="Y4547" s="72">
        <v>0</v>
      </c>
      <c r="Z4547" s="72">
        <v>1305.26</v>
      </c>
      <c r="AA4547" s="69"/>
      <c r="AB4547" s="69"/>
      <c r="AC4547" s="69"/>
    </row>
    <row r="4548" spans="1:29" ht="20" x14ac:dyDescent="0.25">
      <c r="A4548" s="68" t="s">
        <v>25055</v>
      </c>
      <c r="B4548" s="69" t="s">
        <v>25054</v>
      </c>
      <c r="C4548" s="69" t="s">
        <v>25053</v>
      </c>
      <c r="D4548" s="69" t="s">
        <v>4611</v>
      </c>
      <c r="E4548" s="69" t="s">
        <v>23493</v>
      </c>
      <c r="F4548" s="69" t="s">
        <v>1157</v>
      </c>
      <c r="G4548" s="69" t="s">
        <v>2620</v>
      </c>
      <c r="H4548" s="69" t="s">
        <v>962</v>
      </c>
      <c r="I4548" s="70">
        <v>1519.84</v>
      </c>
      <c r="J4548" s="69" t="s">
        <v>4591</v>
      </c>
      <c r="K4548" s="69" t="s">
        <v>25052</v>
      </c>
      <c r="L4548" s="70">
        <v>1519.84</v>
      </c>
      <c r="M4548" s="69"/>
      <c r="N4548" s="69" t="s">
        <v>25051</v>
      </c>
      <c r="O4548" s="69"/>
      <c r="P4548" s="69" t="s">
        <v>2020</v>
      </c>
      <c r="Q4548" s="69" t="s">
        <v>1741</v>
      </c>
      <c r="R4548" s="69"/>
      <c r="S4548" s="70">
        <v>1519.84</v>
      </c>
      <c r="T4548" s="70"/>
      <c r="U4548" s="69" t="s">
        <v>1741</v>
      </c>
      <c r="V4548" s="73">
        <v>90</v>
      </c>
      <c r="W4548" s="69" t="s">
        <v>1741</v>
      </c>
      <c r="X4548" s="69"/>
      <c r="Y4548" s="70"/>
      <c r="Z4548" s="69">
        <v>0</v>
      </c>
      <c r="AA4548" s="69" t="s">
        <v>989</v>
      </c>
      <c r="AB4548" s="69" t="s">
        <v>1144</v>
      </c>
      <c r="AC4548" s="69"/>
    </row>
    <row r="4549" spans="1:29" x14ac:dyDescent="0.25">
      <c r="A4549" s="71" t="s">
        <v>193</v>
      </c>
      <c r="B4549" s="71"/>
      <c r="C4549" s="71"/>
      <c r="D4549" s="71"/>
      <c r="E4549" s="71"/>
      <c r="F4549" s="71"/>
      <c r="G4549" s="71"/>
      <c r="H4549" s="71"/>
      <c r="I4549" s="72">
        <v>1519.84</v>
      </c>
      <c r="J4549" s="71"/>
      <c r="K4549" s="71"/>
      <c r="L4549" s="72">
        <v>1519.84</v>
      </c>
      <c r="M4549" s="72">
        <v>0</v>
      </c>
      <c r="N4549" s="71"/>
      <c r="O4549" s="71"/>
      <c r="P4549" s="71"/>
      <c r="Q4549" s="71"/>
      <c r="R4549" s="71"/>
      <c r="S4549" s="72">
        <v>1519.84</v>
      </c>
      <c r="T4549" s="72">
        <v>1519.84</v>
      </c>
      <c r="U4549" s="71"/>
      <c r="V4549" s="71"/>
      <c r="W4549" s="71"/>
      <c r="X4549" s="72">
        <v>0</v>
      </c>
      <c r="Y4549" s="72">
        <v>0</v>
      </c>
      <c r="Z4549" s="72">
        <v>1519.84</v>
      </c>
      <c r="AA4549" s="69"/>
      <c r="AB4549" s="69"/>
      <c r="AC4549" s="69"/>
    </row>
    <row r="4550" spans="1:29" ht="40" x14ac:dyDescent="0.25">
      <c r="A4550" s="68" t="s">
        <v>25050</v>
      </c>
      <c r="B4550" s="69" t="s">
        <v>24900</v>
      </c>
      <c r="C4550" s="69" t="s">
        <v>25049</v>
      </c>
      <c r="D4550" s="69" t="s">
        <v>9530</v>
      </c>
      <c r="E4550" s="69" t="s">
        <v>24162</v>
      </c>
      <c r="F4550" s="69" t="s">
        <v>1157</v>
      </c>
      <c r="G4550" s="69" t="s">
        <v>1889</v>
      </c>
      <c r="H4550" s="69" t="s">
        <v>962</v>
      </c>
      <c r="I4550" s="70">
        <v>7773.5</v>
      </c>
      <c r="J4550" s="69" t="s">
        <v>4591</v>
      </c>
      <c r="K4550" s="69" t="s">
        <v>25048</v>
      </c>
      <c r="L4550" s="70">
        <v>7773.5</v>
      </c>
      <c r="M4550" s="69"/>
      <c r="N4550" s="69" t="s">
        <v>25047</v>
      </c>
      <c r="O4550" s="69"/>
      <c r="P4550" s="69" t="s">
        <v>1681</v>
      </c>
      <c r="Q4550" s="69" t="s">
        <v>2529</v>
      </c>
      <c r="R4550" s="69"/>
      <c r="S4550" s="70">
        <v>7773.5</v>
      </c>
      <c r="T4550" s="70"/>
      <c r="U4550" s="69" t="s">
        <v>2164</v>
      </c>
      <c r="V4550" s="73">
        <v>55</v>
      </c>
      <c r="W4550" s="69" t="s">
        <v>2164</v>
      </c>
      <c r="X4550" s="69"/>
      <c r="Y4550" s="70"/>
      <c r="Z4550" s="69">
        <v>0</v>
      </c>
      <c r="AA4550" s="69" t="s">
        <v>989</v>
      </c>
      <c r="AB4550" s="69" t="s">
        <v>1144</v>
      </c>
      <c r="AC4550" s="69"/>
    </row>
    <row r="4551" spans="1:29" x14ac:dyDescent="0.25">
      <c r="A4551" s="71" t="s">
        <v>193</v>
      </c>
      <c r="B4551" s="71"/>
      <c r="C4551" s="71"/>
      <c r="D4551" s="71"/>
      <c r="E4551" s="71"/>
      <c r="F4551" s="71"/>
      <c r="G4551" s="71"/>
      <c r="H4551" s="71"/>
      <c r="I4551" s="72">
        <v>7773.5</v>
      </c>
      <c r="J4551" s="71"/>
      <c r="K4551" s="71"/>
      <c r="L4551" s="72">
        <v>7773.5</v>
      </c>
      <c r="M4551" s="72">
        <v>0</v>
      </c>
      <c r="N4551" s="71"/>
      <c r="O4551" s="71"/>
      <c r="P4551" s="71"/>
      <c r="Q4551" s="71"/>
      <c r="R4551" s="71"/>
      <c r="S4551" s="72">
        <v>7773.5</v>
      </c>
      <c r="T4551" s="72">
        <v>7773.5</v>
      </c>
      <c r="U4551" s="71"/>
      <c r="V4551" s="71"/>
      <c r="W4551" s="71"/>
      <c r="X4551" s="72">
        <v>0</v>
      </c>
      <c r="Y4551" s="72">
        <v>0</v>
      </c>
      <c r="Z4551" s="72">
        <v>7773.5</v>
      </c>
      <c r="AA4551" s="69"/>
      <c r="AB4551" s="69"/>
      <c r="AC4551" s="69"/>
    </row>
    <row r="4552" spans="1:29" ht="30" x14ac:dyDescent="0.25">
      <c r="A4552" s="68" t="s">
        <v>25046</v>
      </c>
      <c r="B4552" s="69" t="s">
        <v>25045</v>
      </c>
      <c r="C4552" s="69" t="s">
        <v>25044</v>
      </c>
      <c r="D4552" s="69" t="s">
        <v>4836</v>
      </c>
      <c r="E4552" s="69" t="s">
        <v>24162</v>
      </c>
      <c r="F4552" s="69" t="s">
        <v>1157</v>
      </c>
      <c r="G4552" s="69" t="s">
        <v>1207</v>
      </c>
      <c r="H4552" s="69" t="s">
        <v>962</v>
      </c>
      <c r="I4552" s="70">
        <v>1338.44</v>
      </c>
      <c r="J4552" s="69" t="s">
        <v>4591</v>
      </c>
      <c r="K4552" s="69" t="s">
        <v>25043</v>
      </c>
      <c r="L4552" s="70">
        <v>1338.44</v>
      </c>
      <c r="M4552" s="69"/>
      <c r="N4552" s="69" t="s">
        <v>25042</v>
      </c>
      <c r="O4552" s="69"/>
      <c r="P4552" s="69" t="s">
        <v>1048</v>
      </c>
      <c r="Q4552" s="69" t="s">
        <v>1102</v>
      </c>
      <c r="R4552" s="69"/>
      <c r="S4552" s="70">
        <v>1338.44</v>
      </c>
      <c r="T4552" s="70"/>
      <c r="U4552" s="69" t="s">
        <v>1102</v>
      </c>
      <c r="V4552" s="73">
        <v>34</v>
      </c>
      <c r="W4552" s="69" t="s">
        <v>1102</v>
      </c>
      <c r="X4552" s="69"/>
      <c r="Y4552" s="70"/>
      <c r="Z4552" s="69">
        <v>0</v>
      </c>
      <c r="AA4552" s="69" t="s">
        <v>989</v>
      </c>
      <c r="AB4552" s="69" t="s">
        <v>1144</v>
      </c>
      <c r="AC4552" s="69"/>
    </row>
    <row r="4553" spans="1:29" x14ac:dyDescent="0.25">
      <c r="A4553" s="71" t="s">
        <v>193</v>
      </c>
      <c r="B4553" s="71"/>
      <c r="C4553" s="71"/>
      <c r="D4553" s="71"/>
      <c r="E4553" s="71"/>
      <c r="F4553" s="71"/>
      <c r="G4553" s="71"/>
      <c r="H4553" s="71"/>
      <c r="I4553" s="72">
        <v>1338.44</v>
      </c>
      <c r="J4553" s="71"/>
      <c r="K4553" s="71"/>
      <c r="L4553" s="72">
        <v>1338.44</v>
      </c>
      <c r="M4553" s="72">
        <v>0</v>
      </c>
      <c r="N4553" s="71"/>
      <c r="O4553" s="71"/>
      <c r="P4553" s="71"/>
      <c r="Q4553" s="71"/>
      <c r="R4553" s="71"/>
      <c r="S4553" s="72">
        <v>1338.44</v>
      </c>
      <c r="T4553" s="72">
        <v>1338.44</v>
      </c>
      <c r="U4553" s="71"/>
      <c r="V4553" s="71"/>
      <c r="W4553" s="71"/>
      <c r="X4553" s="72">
        <v>0</v>
      </c>
      <c r="Y4553" s="72">
        <v>0</v>
      </c>
      <c r="Z4553" s="72">
        <v>1338.44</v>
      </c>
      <c r="AA4553" s="69"/>
      <c r="AB4553" s="69"/>
      <c r="AC4553" s="69"/>
    </row>
    <row r="4554" spans="1:29" ht="30" x14ac:dyDescent="0.25">
      <c r="A4554" s="68" t="s">
        <v>25041</v>
      </c>
      <c r="B4554" s="69" t="s">
        <v>25040</v>
      </c>
      <c r="C4554" s="69" t="s">
        <v>25039</v>
      </c>
      <c r="D4554" s="69" t="s">
        <v>1876</v>
      </c>
      <c r="E4554" s="69" t="s">
        <v>23644</v>
      </c>
      <c r="F4554" s="69" t="s">
        <v>1157</v>
      </c>
      <c r="G4554" s="69" t="s">
        <v>2020</v>
      </c>
      <c r="H4554" s="69" t="s">
        <v>962</v>
      </c>
      <c r="I4554" s="70">
        <v>2599.9699999999998</v>
      </c>
      <c r="J4554" s="69" t="s">
        <v>4591</v>
      </c>
      <c r="K4554" s="69" t="s">
        <v>25038</v>
      </c>
      <c r="L4554" s="70">
        <v>2599.9699999999998</v>
      </c>
      <c r="M4554" s="69"/>
      <c r="N4554" s="69" t="s">
        <v>25037</v>
      </c>
      <c r="O4554" s="69"/>
      <c r="P4554" s="69" t="s">
        <v>2276</v>
      </c>
      <c r="Q4554" s="69" t="s">
        <v>1228</v>
      </c>
      <c r="R4554" s="69"/>
      <c r="S4554" s="70">
        <v>2599.9699999999998</v>
      </c>
      <c r="T4554" s="70"/>
      <c r="U4554" s="69"/>
      <c r="V4554" s="69"/>
      <c r="W4554" s="69"/>
      <c r="X4554" s="69"/>
      <c r="Y4554" s="70"/>
      <c r="Z4554" s="69">
        <v>0</v>
      </c>
      <c r="AA4554" s="69" t="s">
        <v>989</v>
      </c>
      <c r="AB4554" s="69" t="s">
        <v>1144</v>
      </c>
      <c r="AC4554" s="69"/>
    </row>
    <row r="4555" spans="1:29" x14ac:dyDescent="0.25">
      <c r="A4555" s="71" t="s">
        <v>193</v>
      </c>
      <c r="B4555" s="71"/>
      <c r="C4555" s="71"/>
      <c r="D4555" s="71"/>
      <c r="E4555" s="71"/>
      <c r="F4555" s="71"/>
      <c r="G4555" s="71"/>
      <c r="H4555" s="71"/>
      <c r="I4555" s="72">
        <v>2599.9699999999998</v>
      </c>
      <c r="J4555" s="71"/>
      <c r="K4555" s="71"/>
      <c r="L4555" s="72">
        <v>2599.9699999999998</v>
      </c>
      <c r="M4555" s="72">
        <v>0</v>
      </c>
      <c r="N4555" s="71"/>
      <c r="O4555" s="71"/>
      <c r="P4555" s="71"/>
      <c r="Q4555" s="71"/>
      <c r="R4555" s="71"/>
      <c r="S4555" s="72">
        <v>2599.9699999999998</v>
      </c>
      <c r="T4555" s="72">
        <v>0</v>
      </c>
      <c r="U4555" s="71"/>
      <c r="V4555" s="71"/>
      <c r="W4555" s="71"/>
      <c r="X4555" s="72">
        <v>2599.9699999999998</v>
      </c>
      <c r="Y4555" s="72">
        <v>0</v>
      </c>
      <c r="Z4555" s="72">
        <v>0</v>
      </c>
      <c r="AA4555" s="69"/>
      <c r="AB4555" s="69"/>
      <c r="AC4555" s="69"/>
    </row>
    <row r="4556" spans="1:29" ht="40" x14ac:dyDescent="0.25">
      <c r="A4556" s="68" t="s">
        <v>25036</v>
      </c>
      <c r="B4556" s="69" t="s">
        <v>24526</v>
      </c>
      <c r="C4556" s="69" t="s">
        <v>25035</v>
      </c>
      <c r="D4556" s="69" t="s">
        <v>9549</v>
      </c>
      <c r="E4556" s="69" t="s">
        <v>23493</v>
      </c>
      <c r="F4556" s="69" t="s">
        <v>1157</v>
      </c>
      <c r="G4556" s="69" t="s">
        <v>4510</v>
      </c>
      <c r="H4556" s="69" t="s">
        <v>962</v>
      </c>
      <c r="I4556" s="70">
        <v>12075.02</v>
      </c>
      <c r="J4556" s="69" t="s">
        <v>4591</v>
      </c>
      <c r="K4556" s="69" t="s">
        <v>25034</v>
      </c>
      <c r="L4556" s="70">
        <v>12075.02</v>
      </c>
      <c r="M4556" s="69"/>
      <c r="N4556" s="69" t="s">
        <v>25033</v>
      </c>
      <c r="O4556" s="69" t="s">
        <v>25033</v>
      </c>
      <c r="P4556" s="69" t="s">
        <v>2288</v>
      </c>
      <c r="Q4556" s="69" t="s">
        <v>1538</v>
      </c>
      <c r="R4556" s="69"/>
      <c r="S4556" s="70">
        <v>12075.02</v>
      </c>
      <c r="T4556" s="70"/>
      <c r="U4556" s="69" t="s">
        <v>2529</v>
      </c>
      <c r="V4556" s="73">
        <v>24</v>
      </c>
      <c r="W4556" s="69" t="s">
        <v>2288</v>
      </c>
      <c r="X4556" s="69"/>
      <c r="Y4556" s="70"/>
      <c r="Z4556" s="69">
        <v>34.700000000000003</v>
      </c>
      <c r="AA4556" s="69" t="s">
        <v>989</v>
      </c>
      <c r="AB4556" s="69" t="s">
        <v>1144</v>
      </c>
      <c r="AC4556" s="69"/>
    </row>
    <row r="4557" spans="1:29" x14ac:dyDescent="0.25">
      <c r="A4557" s="71" t="s">
        <v>193</v>
      </c>
      <c r="B4557" s="71"/>
      <c r="C4557" s="71"/>
      <c r="D4557" s="71"/>
      <c r="E4557" s="71"/>
      <c r="F4557" s="71"/>
      <c r="G4557" s="71"/>
      <c r="H4557" s="71"/>
      <c r="I4557" s="72">
        <v>12075.02</v>
      </c>
      <c r="J4557" s="71"/>
      <c r="K4557" s="71"/>
      <c r="L4557" s="72">
        <v>12075.02</v>
      </c>
      <c r="M4557" s="72">
        <v>0</v>
      </c>
      <c r="N4557" s="71"/>
      <c r="O4557" s="71"/>
      <c r="P4557" s="71"/>
      <c r="Q4557" s="71"/>
      <c r="R4557" s="71"/>
      <c r="S4557" s="72">
        <v>12075.02</v>
      </c>
      <c r="T4557" s="72">
        <v>12075.02</v>
      </c>
      <c r="U4557" s="71"/>
      <c r="V4557" s="71"/>
      <c r="W4557" s="71"/>
      <c r="X4557" s="72">
        <v>0</v>
      </c>
      <c r="Y4557" s="72">
        <v>34.700000000000003</v>
      </c>
      <c r="Z4557" s="72">
        <v>12109.72</v>
      </c>
      <c r="AA4557" s="69"/>
      <c r="AB4557" s="69"/>
      <c r="AC4557" s="69"/>
    </row>
    <row r="4558" spans="1:29" ht="50" x14ac:dyDescent="0.25">
      <c r="A4558" s="68" t="s">
        <v>25032</v>
      </c>
      <c r="B4558" s="69" t="s">
        <v>25031</v>
      </c>
      <c r="C4558" s="69" t="s">
        <v>25030</v>
      </c>
      <c r="D4558" s="69" t="s">
        <v>890</v>
      </c>
      <c r="E4558" s="69" t="s">
        <v>22715</v>
      </c>
      <c r="F4558" s="69" t="s">
        <v>1157</v>
      </c>
      <c r="G4558" s="69" t="s">
        <v>1019</v>
      </c>
      <c r="H4558" s="69" t="s">
        <v>962</v>
      </c>
      <c r="I4558" s="70">
        <v>22973.73</v>
      </c>
      <c r="J4558" s="69" t="s">
        <v>4591</v>
      </c>
      <c r="K4558" s="69" t="s">
        <v>25029</v>
      </c>
      <c r="L4558" s="70">
        <v>22973.73</v>
      </c>
      <c r="M4558" s="69"/>
      <c r="N4558" s="69" t="s">
        <v>25028</v>
      </c>
      <c r="O4558" s="69"/>
      <c r="P4558" s="69" t="s">
        <v>1681</v>
      </c>
      <c r="Q4558" s="69" t="s">
        <v>1694</v>
      </c>
      <c r="R4558" s="69"/>
      <c r="S4558" s="70">
        <v>22973.73</v>
      </c>
      <c r="T4558" s="70"/>
      <c r="U4558" s="69"/>
      <c r="V4558" s="69"/>
      <c r="W4558" s="69" t="s">
        <v>1795</v>
      </c>
      <c r="X4558" s="69"/>
      <c r="Y4558" s="70"/>
      <c r="Z4558" s="69">
        <v>103.88</v>
      </c>
      <c r="AA4558" s="69" t="s">
        <v>989</v>
      </c>
      <c r="AB4558" s="69" t="s">
        <v>1144</v>
      </c>
      <c r="AC4558" s="69"/>
    </row>
    <row r="4559" spans="1:29" x14ac:dyDescent="0.25">
      <c r="A4559" s="71" t="s">
        <v>193</v>
      </c>
      <c r="B4559" s="71"/>
      <c r="C4559" s="71"/>
      <c r="D4559" s="71"/>
      <c r="E4559" s="71"/>
      <c r="F4559" s="71"/>
      <c r="G4559" s="71"/>
      <c r="H4559" s="71"/>
      <c r="I4559" s="72">
        <v>22973.73</v>
      </c>
      <c r="J4559" s="71"/>
      <c r="K4559" s="71"/>
      <c r="L4559" s="72">
        <v>22973.73</v>
      </c>
      <c r="M4559" s="72">
        <v>0</v>
      </c>
      <c r="N4559" s="71"/>
      <c r="O4559" s="71"/>
      <c r="P4559" s="71"/>
      <c r="Q4559" s="71"/>
      <c r="R4559" s="71"/>
      <c r="S4559" s="72">
        <v>22973.73</v>
      </c>
      <c r="T4559" s="72">
        <v>0</v>
      </c>
      <c r="U4559" s="71"/>
      <c r="V4559" s="71"/>
      <c r="W4559" s="71"/>
      <c r="X4559" s="72">
        <v>22973.73</v>
      </c>
      <c r="Y4559" s="72">
        <v>103.88</v>
      </c>
      <c r="Z4559" s="72">
        <v>103.88</v>
      </c>
      <c r="AA4559" s="69"/>
      <c r="AB4559" s="69"/>
      <c r="AC4559" s="69"/>
    </row>
    <row r="4560" spans="1:29" ht="30" x14ac:dyDescent="0.25">
      <c r="A4560" s="68" t="s">
        <v>25027</v>
      </c>
      <c r="B4560" s="69" t="s">
        <v>24363</v>
      </c>
      <c r="C4560" s="69" t="s">
        <v>25026</v>
      </c>
      <c r="D4560" s="69" t="s">
        <v>21039</v>
      </c>
      <c r="E4560" s="69" t="s">
        <v>24162</v>
      </c>
      <c r="F4560" s="69" t="s">
        <v>1620</v>
      </c>
      <c r="G4560" s="69" t="s">
        <v>1690</v>
      </c>
      <c r="H4560" s="69" t="s">
        <v>962</v>
      </c>
      <c r="I4560" s="70">
        <v>5465.6</v>
      </c>
      <c r="J4560" s="69" t="s">
        <v>4591</v>
      </c>
      <c r="K4560" s="69" t="s">
        <v>25025</v>
      </c>
      <c r="L4560" s="70">
        <v>5465.6</v>
      </c>
      <c r="M4560" s="69"/>
      <c r="N4560" s="69" t="s">
        <v>25024</v>
      </c>
      <c r="O4560" s="69"/>
      <c r="P4560" s="69" t="s">
        <v>2118</v>
      </c>
      <c r="Q4560" s="69" t="s">
        <v>1122</v>
      </c>
      <c r="R4560" s="69"/>
      <c r="S4560" s="70">
        <v>5465.6</v>
      </c>
      <c r="T4560" s="70"/>
      <c r="U4560" s="69"/>
      <c r="V4560" s="69"/>
      <c r="W4560" s="69" t="s">
        <v>1122</v>
      </c>
      <c r="X4560" s="69"/>
      <c r="Y4560" s="70"/>
      <c r="Z4560" s="69">
        <v>0</v>
      </c>
      <c r="AA4560" s="69" t="s">
        <v>989</v>
      </c>
      <c r="AB4560" s="69" t="s">
        <v>1144</v>
      </c>
      <c r="AC4560" s="69"/>
    </row>
    <row r="4561" spans="1:29" x14ac:dyDescent="0.25">
      <c r="A4561" s="71" t="s">
        <v>193</v>
      </c>
      <c r="B4561" s="71"/>
      <c r="C4561" s="71"/>
      <c r="D4561" s="71"/>
      <c r="E4561" s="71"/>
      <c r="F4561" s="71"/>
      <c r="G4561" s="71"/>
      <c r="H4561" s="71"/>
      <c r="I4561" s="72">
        <v>5465.6</v>
      </c>
      <c r="J4561" s="71"/>
      <c r="K4561" s="71"/>
      <c r="L4561" s="72">
        <v>5465.6</v>
      </c>
      <c r="M4561" s="72">
        <v>0</v>
      </c>
      <c r="N4561" s="71"/>
      <c r="O4561" s="71"/>
      <c r="P4561" s="71"/>
      <c r="Q4561" s="71"/>
      <c r="R4561" s="71"/>
      <c r="S4561" s="72">
        <v>5465.6</v>
      </c>
      <c r="T4561" s="72">
        <v>0</v>
      </c>
      <c r="U4561" s="71"/>
      <c r="V4561" s="71"/>
      <c r="W4561" s="71"/>
      <c r="X4561" s="72">
        <v>5465.6</v>
      </c>
      <c r="Y4561" s="72">
        <v>0</v>
      </c>
      <c r="Z4561" s="72">
        <v>0</v>
      </c>
      <c r="AA4561" s="69"/>
      <c r="AB4561" s="69"/>
      <c r="AC4561" s="69"/>
    </row>
    <row r="4562" spans="1:29" ht="30" x14ac:dyDescent="0.25">
      <c r="A4562" s="68" t="s">
        <v>25023</v>
      </c>
      <c r="B4562" s="69" t="s">
        <v>25022</v>
      </c>
      <c r="C4562" s="69" t="s">
        <v>25021</v>
      </c>
      <c r="D4562" s="69" t="s">
        <v>4746</v>
      </c>
      <c r="E4562" s="69"/>
      <c r="F4562" s="69" t="s">
        <v>1620</v>
      </c>
      <c r="G4562" s="69" t="s">
        <v>2004</v>
      </c>
      <c r="H4562" s="69" t="s">
        <v>962</v>
      </c>
      <c r="I4562" s="70">
        <v>13453.4</v>
      </c>
      <c r="J4562" s="69" t="s">
        <v>4591</v>
      </c>
      <c r="K4562" s="69" t="s">
        <v>25020</v>
      </c>
      <c r="L4562" s="70">
        <v>13453.4</v>
      </c>
      <c r="M4562" s="69"/>
      <c r="N4562" s="69" t="s">
        <v>25019</v>
      </c>
      <c r="O4562" s="69"/>
      <c r="P4562" s="69" t="s">
        <v>1207</v>
      </c>
      <c r="Q4562" s="69" t="s">
        <v>1380</v>
      </c>
      <c r="R4562" s="69"/>
      <c r="S4562" s="70">
        <v>13453.4</v>
      </c>
      <c r="T4562" s="70"/>
      <c r="U4562" s="69" t="s">
        <v>1380</v>
      </c>
      <c r="V4562" s="73">
        <v>90</v>
      </c>
      <c r="W4562" s="69" t="s">
        <v>1380</v>
      </c>
      <c r="X4562" s="69"/>
      <c r="Y4562" s="70"/>
      <c r="Z4562" s="69">
        <v>0</v>
      </c>
      <c r="AA4562" s="69" t="s">
        <v>989</v>
      </c>
      <c r="AB4562" s="69" t="s">
        <v>1144</v>
      </c>
      <c r="AC4562" s="69"/>
    </row>
    <row r="4563" spans="1:29" x14ac:dyDescent="0.25">
      <c r="A4563" s="71" t="s">
        <v>193</v>
      </c>
      <c r="B4563" s="71"/>
      <c r="C4563" s="71"/>
      <c r="D4563" s="71"/>
      <c r="E4563" s="71"/>
      <c r="F4563" s="71"/>
      <c r="G4563" s="71"/>
      <c r="H4563" s="71"/>
      <c r="I4563" s="72">
        <v>13453.4</v>
      </c>
      <c r="J4563" s="71"/>
      <c r="K4563" s="71"/>
      <c r="L4563" s="72">
        <v>13453.4</v>
      </c>
      <c r="M4563" s="72">
        <v>0</v>
      </c>
      <c r="N4563" s="71"/>
      <c r="O4563" s="71"/>
      <c r="P4563" s="71"/>
      <c r="Q4563" s="71"/>
      <c r="R4563" s="71"/>
      <c r="S4563" s="72">
        <v>13453.4</v>
      </c>
      <c r="T4563" s="72">
        <v>13453.4</v>
      </c>
      <c r="U4563" s="71"/>
      <c r="V4563" s="71"/>
      <c r="W4563" s="71"/>
      <c r="X4563" s="72">
        <v>0</v>
      </c>
      <c r="Y4563" s="72">
        <v>0</v>
      </c>
      <c r="Z4563" s="72">
        <v>13453.4</v>
      </c>
      <c r="AA4563" s="69"/>
      <c r="AB4563" s="69"/>
      <c r="AC4563" s="69"/>
    </row>
    <row r="4564" spans="1:29" ht="30" x14ac:dyDescent="0.25">
      <c r="A4564" s="68" t="s">
        <v>25018</v>
      </c>
      <c r="B4564" s="69" t="s">
        <v>24363</v>
      </c>
      <c r="C4564" s="69" t="s">
        <v>25017</v>
      </c>
      <c r="D4564" s="69" t="s">
        <v>4813</v>
      </c>
      <c r="E4564" s="69" t="s">
        <v>24162</v>
      </c>
      <c r="F4564" s="69" t="s">
        <v>1620</v>
      </c>
      <c r="G4564" s="69" t="s">
        <v>2020</v>
      </c>
      <c r="H4564" s="69" t="s">
        <v>962</v>
      </c>
      <c r="I4564" s="70">
        <v>1924.6</v>
      </c>
      <c r="J4564" s="69" t="s">
        <v>4591</v>
      </c>
      <c r="K4564" s="69" t="s">
        <v>25016</v>
      </c>
      <c r="L4564" s="70">
        <v>1924.6</v>
      </c>
      <c r="M4564" s="69"/>
      <c r="N4564" s="69" t="s">
        <v>25015</v>
      </c>
      <c r="O4564" s="69"/>
      <c r="P4564" s="69" t="s">
        <v>1182</v>
      </c>
      <c r="Q4564" s="69" t="s">
        <v>1088</v>
      </c>
      <c r="R4564" s="69"/>
      <c r="S4564" s="70">
        <v>1924.6</v>
      </c>
      <c r="T4564" s="70"/>
      <c r="U4564" s="69" t="s">
        <v>1088</v>
      </c>
      <c r="V4564" s="73">
        <v>85</v>
      </c>
      <c r="W4564" s="69" t="s">
        <v>1088</v>
      </c>
      <c r="X4564" s="69"/>
      <c r="Y4564" s="70"/>
      <c r="Z4564" s="69">
        <v>0</v>
      </c>
      <c r="AA4564" s="69" t="s">
        <v>989</v>
      </c>
      <c r="AB4564" s="69" t="s">
        <v>1144</v>
      </c>
      <c r="AC4564" s="69"/>
    </row>
    <row r="4565" spans="1:29" x14ac:dyDescent="0.25">
      <c r="A4565" s="71" t="s">
        <v>193</v>
      </c>
      <c r="B4565" s="71"/>
      <c r="C4565" s="71"/>
      <c r="D4565" s="71"/>
      <c r="E4565" s="71"/>
      <c r="F4565" s="71"/>
      <c r="G4565" s="71"/>
      <c r="H4565" s="71"/>
      <c r="I4565" s="72">
        <v>1924.6</v>
      </c>
      <c r="J4565" s="71"/>
      <c r="K4565" s="71"/>
      <c r="L4565" s="72">
        <v>1924.6</v>
      </c>
      <c r="M4565" s="72">
        <v>0</v>
      </c>
      <c r="N4565" s="71"/>
      <c r="O4565" s="71"/>
      <c r="P4565" s="71"/>
      <c r="Q4565" s="71"/>
      <c r="R4565" s="71"/>
      <c r="S4565" s="72">
        <v>1924.6</v>
      </c>
      <c r="T4565" s="72">
        <v>1924.6</v>
      </c>
      <c r="U4565" s="71"/>
      <c r="V4565" s="71"/>
      <c r="W4565" s="71"/>
      <c r="X4565" s="72">
        <v>0</v>
      </c>
      <c r="Y4565" s="72">
        <v>0</v>
      </c>
      <c r="Z4565" s="72">
        <v>1924.6</v>
      </c>
      <c r="AA4565" s="69"/>
      <c r="AB4565" s="69"/>
      <c r="AC4565" s="69"/>
    </row>
    <row r="4566" spans="1:29" ht="30" x14ac:dyDescent="0.25">
      <c r="A4566" s="68" t="s">
        <v>25014</v>
      </c>
      <c r="B4566" s="69" t="s">
        <v>25013</v>
      </c>
      <c r="C4566" s="69" t="s">
        <v>25012</v>
      </c>
      <c r="D4566" s="69" t="s">
        <v>4623</v>
      </c>
      <c r="E4566" s="69" t="s">
        <v>23644</v>
      </c>
      <c r="F4566" s="69" t="s">
        <v>1620</v>
      </c>
      <c r="G4566" s="69" t="s">
        <v>1669</v>
      </c>
      <c r="H4566" s="69" t="s">
        <v>962</v>
      </c>
      <c r="I4566" s="70">
        <v>1782</v>
      </c>
      <c r="J4566" s="69" t="s">
        <v>4591</v>
      </c>
      <c r="K4566" s="69" t="s">
        <v>25011</v>
      </c>
      <c r="L4566" s="70">
        <v>1782</v>
      </c>
      <c r="M4566" s="69"/>
      <c r="N4566" s="69" t="s">
        <v>25010</v>
      </c>
      <c r="O4566" s="69"/>
      <c r="P4566" s="69" t="s">
        <v>1182</v>
      </c>
      <c r="Q4566" s="69" t="s">
        <v>2065</v>
      </c>
      <c r="R4566" s="69"/>
      <c r="S4566" s="70">
        <v>1782</v>
      </c>
      <c r="T4566" s="70"/>
      <c r="U4566" s="69" t="s">
        <v>2065</v>
      </c>
      <c r="V4566" s="73">
        <v>82</v>
      </c>
      <c r="W4566" s="69" t="s">
        <v>2065</v>
      </c>
      <c r="X4566" s="69"/>
      <c r="Y4566" s="70"/>
      <c r="Z4566" s="69">
        <v>0</v>
      </c>
      <c r="AA4566" s="69" t="s">
        <v>989</v>
      </c>
      <c r="AB4566" s="69" t="s">
        <v>1144</v>
      </c>
      <c r="AC4566" s="69"/>
    </row>
    <row r="4567" spans="1:29" x14ac:dyDescent="0.25">
      <c r="A4567" s="71" t="s">
        <v>193</v>
      </c>
      <c r="B4567" s="71"/>
      <c r="C4567" s="71"/>
      <c r="D4567" s="71"/>
      <c r="E4567" s="71"/>
      <c r="F4567" s="71"/>
      <c r="G4567" s="71"/>
      <c r="H4567" s="71"/>
      <c r="I4567" s="72">
        <v>1782</v>
      </c>
      <c r="J4567" s="71"/>
      <c r="K4567" s="71"/>
      <c r="L4567" s="72">
        <v>1782</v>
      </c>
      <c r="M4567" s="72">
        <v>0</v>
      </c>
      <c r="N4567" s="71"/>
      <c r="O4567" s="71"/>
      <c r="P4567" s="71"/>
      <c r="Q4567" s="71"/>
      <c r="R4567" s="71"/>
      <c r="S4567" s="72">
        <v>1782</v>
      </c>
      <c r="T4567" s="72">
        <v>1782</v>
      </c>
      <c r="U4567" s="71"/>
      <c r="V4567" s="71"/>
      <c r="W4567" s="71"/>
      <c r="X4567" s="72">
        <v>0</v>
      </c>
      <c r="Y4567" s="72">
        <v>0</v>
      </c>
      <c r="Z4567" s="72">
        <v>1782</v>
      </c>
      <c r="AA4567" s="69"/>
      <c r="AB4567" s="69"/>
      <c r="AC4567" s="69"/>
    </row>
    <row r="4568" spans="1:29" ht="30" x14ac:dyDescent="0.25">
      <c r="A4568" s="68" t="s">
        <v>25004</v>
      </c>
      <c r="B4568" s="69" t="s">
        <v>25003</v>
      </c>
      <c r="C4568" s="69" t="s">
        <v>25002</v>
      </c>
      <c r="D4568" s="69" t="s">
        <v>4813</v>
      </c>
      <c r="E4568" s="69" t="s">
        <v>24913</v>
      </c>
      <c r="F4568" s="69" t="s">
        <v>1005</v>
      </c>
      <c r="G4568" s="69" t="s">
        <v>1207</v>
      </c>
      <c r="H4568" s="69" t="s">
        <v>962</v>
      </c>
      <c r="I4568" s="70">
        <v>1470.17</v>
      </c>
      <c r="J4568" s="69" t="s">
        <v>4591</v>
      </c>
      <c r="K4568" s="69" t="s">
        <v>25001</v>
      </c>
      <c r="L4568" s="70">
        <v>1470.17</v>
      </c>
      <c r="M4568" s="69"/>
      <c r="N4568" s="69" t="s">
        <v>25000</v>
      </c>
      <c r="O4568" s="69"/>
      <c r="P4568" s="69" t="s">
        <v>1182</v>
      </c>
      <c r="Q4568" s="69" t="s">
        <v>1069</v>
      </c>
      <c r="R4568" s="69"/>
      <c r="S4568" s="70">
        <v>1470.17</v>
      </c>
      <c r="T4568" s="70"/>
      <c r="U4568" s="69" t="s">
        <v>1069</v>
      </c>
      <c r="V4568" s="73">
        <v>63</v>
      </c>
      <c r="W4568" s="69" t="s">
        <v>1069</v>
      </c>
      <c r="X4568" s="69"/>
      <c r="Y4568" s="70"/>
      <c r="Z4568" s="69">
        <v>0</v>
      </c>
      <c r="AA4568" s="69" t="s">
        <v>989</v>
      </c>
      <c r="AB4568" s="69" t="s">
        <v>1144</v>
      </c>
      <c r="AC4568" s="69"/>
    </row>
    <row r="4569" spans="1:29" x14ac:dyDescent="0.25">
      <c r="A4569" s="71" t="s">
        <v>193</v>
      </c>
      <c r="B4569" s="71"/>
      <c r="C4569" s="71"/>
      <c r="D4569" s="71"/>
      <c r="E4569" s="71"/>
      <c r="F4569" s="71"/>
      <c r="G4569" s="71"/>
      <c r="H4569" s="71"/>
      <c r="I4569" s="72">
        <v>1470.17</v>
      </c>
      <c r="J4569" s="71"/>
      <c r="K4569" s="71"/>
      <c r="L4569" s="72">
        <v>1470.17</v>
      </c>
      <c r="M4569" s="72">
        <v>0</v>
      </c>
      <c r="N4569" s="71"/>
      <c r="O4569" s="71"/>
      <c r="P4569" s="71"/>
      <c r="Q4569" s="71"/>
      <c r="R4569" s="71"/>
      <c r="S4569" s="72">
        <v>1470.17</v>
      </c>
      <c r="T4569" s="72">
        <v>1470.17</v>
      </c>
      <c r="U4569" s="71"/>
      <c r="V4569" s="71"/>
      <c r="W4569" s="71"/>
      <c r="X4569" s="72">
        <v>0</v>
      </c>
      <c r="Y4569" s="72">
        <v>0</v>
      </c>
      <c r="Z4569" s="72">
        <v>1470.17</v>
      </c>
      <c r="AA4569" s="69"/>
      <c r="AB4569" s="69"/>
      <c r="AC4569" s="69"/>
    </row>
    <row r="4570" spans="1:29" ht="30" x14ac:dyDescent="0.25">
      <c r="A4570" s="68" t="s">
        <v>25009</v>
      </c>
      <c r="B4570" s="69" t="s">
        <v>25008</v>
      </c>
      <c r="C4570" s="69" t="s">
        <v>25007</v>
      </c>
      <c r="D4570" s="69" t="s">
        <v>4972</v>
      </c>
      <c r="E4570" s="69" t="s">
        <v>24162</v>
      </c>
      <c r="F4570" s="69" t="s">
        <v>1005</v>
      </c>
      <c r="G4570" s="69" t="s">
        <v>1908</v>
      </c>
      <c r="H4570" s="69" t="s">
        <v>962</v>
      </c>
      <c r="I4570" s="70">
        <v>1372.86</v>
      </c>
      <c r="J4570" s="69" t="s">
        <v>4591</v>
      </c>
      <c r="K4570" s="69" t="s">
        <v>25006</v>
      </c>
      <c r="L4570" s="70">
        <v>1372.86</v>
      </c>
      <c r="M4570" s="69"/>
      <c r="N4570" s="69" t="s">
        <v>25005</v>
      </c>
      <c r="O4570" s="69"/>
      <c r="P4570" s="69" t="s">
        <v>1021</v>
      </c>
      <c r="Q4570" s="69" t="s">
        <v>1694</v>
      </c>
      <c r="R4570" s="69"/>
      <c r="S4570" s="70">
        <v>1372.86</v>
      </c>
      <c r="T4570" s="70"/>
      <c r="U4570" s="69" t="s">
        <v>1694</v>
      </c>
      <c r="V4570" s="73">
        <v>90</v>
      </c>
      <c r="W4570" s="69" t="s">
        <v>1694</v>
      </c>
      <c r="X4570" s="69"/>
      <c r="Y4570" s="70"/>
      <c r="Z4570" s="69">
        <v>0</v>
      </c>
      <c r="AA4570" s="69" t="s">
        <v>989</v>
      </c>
      <c r="AB4570" s="69" t="s">
        <v>1144</v>
      </c>
      <c r="AC4570" s="69"/>
    </row>
    <row r="4571" spans="1:29" x14ac:dyDescent="0.25">
      <c r="A4571" s="71" t="s">
        <v>193</v>
      </c>
      <c r="B4571" s="71"/>
      <c r="C4571" s="71"/>
      <c r="D4571" s="71"/>
      <c r="E4571" s="71"/>
      <c r="F4571" s="71"/>
      <c r="G4571" s="71"/>
      <c r="H4571" s="71"/>
      <c r="I4571" s="72">
        <v>1372.86</v>
      </c>
      <c r="J4571" s="71"/>
      <c r="K4571" s="71"/>
      <c r="L4571" s="72">
        <v>1372.86</v>
      </c>
      <c r="M4571" s="72">
        <v>0</v>
      </c>
      <c r="N4571" s="71"/>
      <c r="O4571" s="71"/>
      <c r="P4571" s="71"/>
      <c r="Q4571" s="71"/>
      <c r="R4571" s="71"/>
      <c r="S4571" s="72">
        <v>1372.86</v>
      </c>
      <c r="T4571" s="72">
        <v>1372.86</v>
      </c>
      <c r="U4571" s="71"/>
      <c r="V4571" s="71"/>
      <c r="W4571" s="71"/>
      <c r="X4571" s="72">
        <v>0</v>
      </c>
      <c r="Y4571" s="72">
        <v>0</v>
      </c>
      <c r="Z4571" s="72">
        <v>1372.86</v>
      </c>
      <c r="AA4571" s="69"/>
      <c r="AB4571" s="69"/>
      <c r="AC4571" s="69"/>
    </row>
    <row r="4572" spans="1:29" ht="30" x14ac:dyDescent="0.25">
      <c r="A4572" s="68" t="s">
        <v>24999</v>
      </c>
      <c r="B4572" s="69" t="s">
        <v>24309</v>
      </c>
      <c r="C4572" s="69" t="s">
        <v>24998</v>
      </c>
      <c r="D4572" s="69" t="s">
        <v>4972</v>
      </c>
      <c r="E4572" s="69" t="s">
        <v>22715</v>
      </c>
      <c r="F4572" s="69" t="s">
        <v>1005</v>
      </c>
      <c r="G4572" s="69" t="s">
        <v>2967</v>
      </c>
      <c r="H4572" s="69" t="s">
        <v>962</v>
      </c>
      <c r="I4572" s="70">
        <v>10434</v>
      </c>
      <c r="J4572" s="69" t="s">
        <v>4591</v>
      </c>
      <c r="K4572" s="69" t="s">
        <v>24997</v>
      </c>
      <c r="L4572" s="70">
        <v>10434</v>
      </c>
      <c r="M4572" s="69"/>
      <c r="N4572" s="69" t="s">
        <v>24996</v>
      </c>
      <c r="O4572" s="69"/>
      <c r="P4572" s="69" t="s">
        <v>2620</v>
      </c>
      <c r="Q4572" s="69" t="s">
        <v>1203</v>
      </c>
      <c r="R4572" s="69"/>
      <c r="S4572" s="70">
        <v>10434</v>
      </c>
      <c r="T4572" s="70"/>
      <c r="U4572" s="69" t="s">
        <v>2388</v>
      </c>
      <c r="V4572" s="73">
        <v>133</v>
      </c>
      <c r="W4572" s="69" t="s">
        <v>2388</v>
      </c>
      <c r="X4572" s="69"/>
      <c r="Y4572" s="70"/>
      <c r="Z4572" s="69">
        <v>57.82</v>
      </c>
      <c r="AA4572" s="69" t="s">
        <v>989</v>
      </c>
      <c r="AB4572" s="69" t="s">
        <v>1144</v>
      </c>
      <c r="AC4572" s="69"/>
    </row>
    <row r="4573" spans="1:29" x14ac:dyDescent="0.25">
      <c r="A4573" s="71" t="s">
        <v>193</v>
      </c>
      <c r="B4573" s="71"/>
      <c r="C4573" s="71"/>
      <c r="D4573" s="71"/>
      <c r="E4573" s="71"/>
      <c r="F4573" s="71"/>
      <c r="G4573" s="71"/>
      <c r="H4573" s="71"/>
      <c r="I4573" s="72">
        <v>10434</v>
      </c>
      <c r="J4573" s="71"/>
      <c r="K4573" s="71"/>
      <c r="L4573" s="72">
        <v>10434</v>
      </c>
      <c r="M4573" s="72">
        <v>0</v>
      </c>
      <c r="N4573" s="71"/>
      <c r="O4573" s="71"/>
      <c r="P4573" s="71"/>
      <c r="Q4573" s="71"/>
      <c r="R4573" s="71"/>
      <c r="S4573" s="72">
        <v>10434</v>
      </c>
      <c r="T4573" s="72">
        <v>10434</v>
      </c>
      <c r="U4573" s="71"/>
      <c r="V4573" s="71"/>
      <c r="W4573" s="71"/>
      <c r="X4573" s="72">
        <v>0</v>
      </c>
      <c r="Y4573" s="72">
        <v>57.82</v>
      </c>
      <c r="Z4573" s="72">
        <v>10491.82</v>
      </c>
      <c r="AA4573" s="69"/>
      <c r="AB4573" s="69"/>
      <c r="AC4573" s="69"/>
    </row>
    <row r="4574" spans="1:29" ht="40" x14ac:dyDescent="0.25">
      <c r="A4574" s="68" t="s">
        <v>24995</v>
      </c>
      <c r="B4574" s="69" t="s">
        <v>24994</v>
      </c>
      <c r="C4574" s="69" t="s">
        <v>24993</v>
      </c>
      <c r="D4574" s="69" t="s">
        <v>890</v>
      </c>
      <c r="E4574" s="69" t="s">
        <v>24496</v>
      </c>
      <c r="F4574" s="69" t="s">
        <v>1611</v>
      </c>
      <c r="G4574" s="69" t="s">
        <v>1886</v>
      </c>
      <c r="H4574" s="69" t="s">
        <v>962</v>
      </c>
      <c r="I4574" s="70">
        <v>3871.1</v>
      </c>
      <c r="J4574" s="69" t="s">
        <v>4591</v>
      </c>
      <c r="K4574" s="69" t="s">
        <v>24992</v>
      </c>
      <c r="L4574" s="70">
        <v>3871.1</v>
      </c>
      <c r="M4574" s="69"/>
      <c r="N4574" s="69" t="s">
        <v>24991</v>
      </c>
      <c r="O4574" s="69"/>
      <c r="P4574" s="69" t="s">
        <v>1681</v>
      </c>
      <c r="Q4574" s="69" t="s">
        <v>1694</v>
      </c>
      <c r="R4574" s="69"/>
      <c r="S4574" s="70">
        <v>3871.1</v>
      </c>
      <c r="T4574" s="70"/>
      <c r="U4574" s="69" t="s">
        <v>1694</v>
      </c>
      <c r="V4574" s="73">
        <v>77</v>
      </c>
      <c r="W4574" s="69" t="s">
        <v>1694</v>
      </c>
      <c r="X4574" s="69"/>
      <c r="Y4574" s="70"/>
      <c r="Z4574" s="69">
        <v>0</v>
      </c>
      <c r="AA4574" s="69" t="s">
        <v>989</v>
      </c>
      <c r="AB4574" s="69" t="s">
        <v>1144</v>
      </c>
      <c r="AC4574" s="69"/>
    </row>
    <row r="4575" spans="1:29" x14ac:dyDescent="0.25">
      <c r="A4575" s="71" t="s">
        <v>193</v>
      </c>
      <c r="B4575" s="71"/>
      <c r="C4575" s="71"/>
      <c r="D4575" s="71"/>
      <c r="E4575" s="71"/>
      <c r="F4575" s="71"/>
      <c r="G4575" s="71"/>
      <c r="H4575" s="71"/>
      <c r="I4575" s="72">
        <v>3871.1</v>
      </c>
      <c r="J4575" s="71"/>
      <c r="K4575" s="71"/>
      <c r="L4575" s="72">
        <v>3871.1</v>
      </c>
      <c r="M4575" s="72">
        <v>0</v>
      </c>
      <c r="N4575" s="71"/>
      <c r="O4575" s="71"/>
      <c r="P4575" s="71"/>
      <c r="Q4575" s="71"/>
      <c r="R4575" s="71"/>
      <c r="S4575" s="72">
        <v>3871.1</v>
      </c>
      <c r="T4575" s="72">
        <v>3871.1</v>
      </c>
      <c r="U4575" s="71"/>
      <c r="V4575" s="71"/>
      <c r="W4575" s="71"/>
      <c r="X4575" s="72">
        <v>0</v>
      </c>
      <c r="Y4575" s="72">
        <v>0</v>
      </c>
      <c r="Z4575" s="72">
        <v>3871.1</v>
      </c>
      <c r="AA4575" s="69"/>
      <c r="AB4575" s="69"/>
      <c r="AC4575" s="69"/>
    </row>
    <row r="4576" spans="1:29" ht="30" x14ac:dyDescent="0.25">
      <c r="A4576" s="68" t="s">
        <v>24990</v>
      </c>
      <c r="B4576" s="69" t="s">
        <v>24526</v>
      </c>
      <c r="C4576" s="69" t="s">
        <v>24989</v>
      </c>
      <c r="D4576" s="69" t="s">
        <v>4746</v>
      </c>
      <c r="E4576" s="69" t="s">
        <v>23493</v>
      </c>
      <c r="F4576" s="69" t="s">
        <v>1611</v>
      </c>
      <c r="G4576" s="69" t="s">
        <v>1886</v>
      </c>
      <c r="H4576" s="69" t="s">
        <v>962</v>
      </c>
      <c r="I4576" s="70">
        <v>10581</v>
      </c>
      <c r="J4576" s="69" t="s">
        <v>4591</v>
      </c>
      <c r="K4576" s="69" t="s">
        <v>24988</v>
      </c>
      <c r="L4576" s="70">
        <v>10581</v>
      </c>
      <c r="M4576" s="69"/>
      <c r="N4576" s="69" t="s">
        <v>24987</v>
      </c>
      <c r="O4576" s="69"/>
      <c r="P4576" s="69" t="s">
        <v>1207</v>
      </c>
      <c r="Q4576" s="69" t="s">
        <v>1738</v>
      </c>
      <c r="R4576" s="69"/>
      <c r="S4576" s="70">
        <v>10581</v>
      </c>
      <c r="T4576" s="70"/>
      <c r="U4576" s="69" t="s">
        <v>1738</v>
      </c>
      <c r="V4576" s="73">
        <v>107</v>
      </c>
      <c r="W4576" s="69" t="s">
        <v>1738</v>
      </c>
      <c r="X4576" s="69"/>
      <c r="Y4576" s="70"/>
      <c r="Z4576" s="69">
        <v>22.76</v>
      </c>
      <c r="AA4576" s="69" t="s">
        <v>989</v>
      </c>
      <c r="AB4576" s="69" t="s">
        <v>1144</v>
      </c>
      <c r="AC4576" s="69"/>
    </row>
    <row r="4577" spans="1:29" x14ac:dyDescent="0.25">
      <c r="A4577" s="71" t="s">
        <v>193</v>
      </c>
      <c r="B4577" s="71"/>
      <c r="C4577" s="71"/>
      <c r="D4577" s="71"/>
      <c r="E4577" s="71"/>
      <c r="F4577" s="71"/>
      <c r="G4577" s="71"/>
      <c r="H4577" s="71"/>
      <c r="I4577" s="72">
        <v>10581</v>
      </c>
      <c r="J4577" s="71"/>
      <c r="K4577" s="71"/>
      <c r="L4577" s="72">
        <v>10581</v>
      </c>
      <c r="M4577" s="72">
        <v>0</v>
      </c>
      <c r="N4577" s="71"/>
      <c r="O4577" s="71"/>
      <c r="P4577" s="71"/>
      <c r="Q4577" s="71"/>
      <c r="R4577" s="71"/>
      <c r="S4577" s="72">
        <v>10581</v>
      </c>
      <c r="T4577" s="72">
        <v>10581</v>
      </c>
      <c r="U4577" s="71"/>
      <c r="V4577" s="71"/>
      <c r="W4577" s="71"/>
      <c r="X4577" s="72">
        <v>0</v>
      </c>
      <c r="Y4577" s="72">
        <v>22.76</v>
      </c>
      <c r="Z4577" s="72">
        <v>10603.76</v>
      </c>
      <c r="AA4577" s="69"/>
      <c r="AB4577" s="69"/>
      <c r="AC4577" s="69"/>
    </row>
    <row r="4578" spans="1:29" ht="30" x14ac:dyDescent="0.25">
      <c r="A4578" s="68" t="s">
        <v>24986</v>
      </c>
      <c r="B4578" s="69" t="s">
        <v>24985</v>
      </c>
      <c r="C4578" s="69" t="s">
        <v>24984</v>
      </c>
      <c r="D4578" s="69" t="s">
        <v>4623</v>
      </c>
      <c r="E4578" s="69" t="s">
        <v>22715</v>
      </c>
      <c r="F4578" s="69" t="s">
        <v>1611</v>
      </c>
      <c r="G4578" s="69" t="s">
        <v>2023</v>
      </c>
      <c r="H4578" s="69" t="s">
        <v>962</v>
      </c>
      <c r="I4578" s="70">
        <v>1986.98</v>
      </c>
      <c r="J4578" s="69" t="s">
        <v>4591</v>
      </c>
      <c r="K4578" s="69" t="s">
        <v>24983</v>
      </c>
      <c r="L4578" s="70">
        <v>1986.98</v>
      </c>
      <c r="M4578" s="69"/>
      <c r="N4578" s="69" t="s">
        <v>24982</v>
      </c>
      <c r="O4578" s="69"/>
      <c r="P4578" s="69" t="s">
        <v>1071</v>
      </c>
      <c r="Q4578" s="69" t="s">
        <v>1088</v>
      </c>
      <c r="R4578" s="69"/>
      <c r="S4578" s="70">
        <v>1986.98</v>
      </c>
      <c r="T4578" s="70"/>
      <c r="U4578" s="69" t="s">
        <v>1088</v>
      </c>
      <c r="V4578" s="73">
        <v>79</v>
      </c>
      <c r="W4578" s="69" t="s">
        <v>1088</v>
      </c>
      <c r="X4578" s="69"/>
      <c r="Y4578" s="70"/>
      <c r="Z4578" s="69">
        <v>0</v>
      </c>
      <c r="AA4578" s="69" t="s">
        <v>989</v>
      </c>
      <c r="AB4578" s="69" t="s">
        <v>1144</v>
      </c>
      <c r="AC4578" s="69"/>
    </row>
    <row r="4579" spans="1:29" x14ac:dyDescent="0.25">
      <c r="A4579" s="71" t="s">
        <v>193</v>
      </c>
      <c r="B4579" s="71"/>
      <c r="C4579" s="71"/>
      <c r="D4579" s="71"/>
      <c r="E4579" s="71"/>
      <c r="F4579" s="71"/>
      <c r="G4579" s="71"/>
      <c r="H4579" s="71"/>
      <c r="I4579" s="72">
        <v>1986.98</v>
      </c>
      <c r="J4579" s="71"/>
      <c r="K4579" s="71"/>
      <c r="L4579" s="72">
        <v>1986.98</v>
      </c>
      <c r="M4579" s="72">
        <v>0</v>
      </c>
      <c r="N4579" s="71"/>
      <c r="O4579" s="71"/>
      <c r="P4579" s="71"/>
      <c r="Q4579" s="71"/>
      <c r="R4579" s="71"/>
      <c r="S4579" s="72">
        <v>1986.98</v>
      </c>
      <c r="T4579" s="72">
        <v>1986.98</v>
      </c>
      <c r="U4579" s="71"/>
      <c r="V4579" s="71"/>
      <c r="W4579" s="71"/>
      <c r="X4579" s="72">
        <v>0</v>
      </c>
      <c r="Y4579" s="72">
        <v>0</v>
      </c>
      <c r="Z4579" s="72">
        <v>1986.98</v>
      </c>
      <c r="AA4579" s="69"/>
      <c r="AB4579" s="69"/>
      <c r="AC4579" s="69"/>
    </row>
    <row r="4580" spans="1:29" ht="20" x14ac:dyDescent="0.25">
      <c r="A4580" s="68" t="s">
        <v>24981</v>
      </c>
      <c r="B4580" s="69" t="s">
        <v>24566</v>
      </c>
      <c r="C4580" s="69" t="s">
        <v>24980</v>
      </c>
      <c r="D4580" s="69" t="s">
        <v>4611</v>
      </c>
      <c r="E4580" s="69" t="s">
        <v>24913</v>
      </c>
      <c r="F4580" s="69" t="s">
        <v>1611</v>
      </c>
      <c r="G4580" s="69" t="s">
        <v>1025</v>
      </c>
      <c r="H4580" s="69" t="s">
        <v>962</v>
      </c>
      <c r="I4580" s="70">
        <v>12551.2</v>
      </c>
      <c r="J4580" s="69" t="s">
        <v>4591</v>
      </c>
      <c r="K4580" s="69" t="s">
        <v>24979</v>
      </c>
      <c r="L4580" s="70">
        <v>12551.2</v>
      </c>
      <c r="M4580" s="69"/>
      <c r="N4580" s="69" t="s">
        <v>24978</v>
      </c>
      <c r="O4580" s="69"/>
      <c r="P4580" s="69" t="s">
        <v>2166</v>
      </c>
      <c r="Q4580" s="69" t="s">
        <v>2277</v>
      </c>
      <c r="R4580" s="69"/>
      <c r="S4580" s="70">
        <v>12551.2</v>
      </c>
      <c r="T4580" s="70"/>
      <c r="U4580" s="69" t="s">
        <v>2277</v>
      </c>
      <c r="V4580" s="73">
        <v>123</v>
      </c>
      <c r="W4580" s="69" t="s">
        <v>2277</v>
      </c>
      <c r="X4580" s="69"/>
      <c r="Y4580" s="70"/>
      <c r="Z4580" s="69">
        <v>72.95</v>
      </c>
      <c r="AA4580" s="69" t="s">
        <v>989</v>
      </c>
      <c r="AB4580" s="69" t="s">
        <v>1144</v>
      </c>
      <c r="AC4580" s="69"/>
    </row>
    <row r="4581" spans="1:29" x14ac:dyDescent="0.25">
      <c r="A4581" s="71" t="s">
        <v>193</v>
      </c>
      <c r="B4581" s="71"/>
      <c r="C4581" s="71"/>
      <c r="D4581" s="71"/>
      <c r="E4581" s="71"/>
      <c r="F4581" s="71"/>
      <c r="G4581" s="71"/>
      <c r="H4581" s="71"/>
      <c r="I4581" s="72">
        <v>12551.2</v>
      </c>
      <c r="J4581" s="71"/>
      <c r="K4581" s="71"/>
      <c r="L4581" s="72">
        <v>12551.2</v>
      </c>
      <c r="M4581" s="72">
        <v>0</v>
      </c>
      <c r="N4581" s="71"/>
      <c r="O4581" s="71"/>
      <c r="P4581" s="71"/>
      <c r="Q4581" s="71"/>
      <c r="R4581" s="71"/>
      <c r="S4581" s="72">
        <v>12551.2</v>
      </c>
      <c r="T4581" s="72">
        <v>12551.2</v>
      </c>
      <c r="U4581" s="71"/>
      <c r="V4581" s="71"/>
      <c r="W4581" s="71"/>
      <c r="X4581" s="72">
        <v>0</v>
      </c>
      <c r="Y4581" s="72">
        <v>72.95</v>
      </c>
      <c r="Z4581" s="72">
        <v>12624.150000000001</v>
      </c>
      <c r="AA4581" s="69"/>
      <c r="AB4581" s="69"/>
      <c r="AC4581" s="69"/>
    </row>
    <row r="4582" spans="1:29" ht="40" x14ac:dyDescent="0.25">
      <c r="A4582" s="68" t="s">
        <v>24977</v>
      </c>
      <c r="B4582" s="69" t="s">
        <v>24976</v>
      </c>
      <c r="C4582" s="69" t="s">
        <v>24975</v>
      </c>
      <c r="D4582" s="69" t="s">
        <v>4589</v>
      </c>
      <c r="E4582" s="69" t="s">
        <v>24496</v>
      </c>
      <c r="F4582" s="69" t="s">
        <v>1611</v>
      </c>
      <c r="G4582" s="69" t="s">
        <v>1195</v>
      </c>
      <c r="H4582" s="69" t="s">
        <v>962</v>
      </c>
      <c r="I4582" s="70">
        <v>1240.2</v>
      </c>
      <c r="J4582" s="69" t="s">
        <v>4591</v>
      </c>
      <c r="K4582" s="69" t="s">
        <v>24974</v>
      </c>
      <c r="L4582" s="70">
        <v>1240.2</v>
      </c>
      <c r="M4582" s="69"/>
      <c r="N4582" s="69" t="s">
        <v>24973</v>
      </c>
      <c r="O4582" s="69"/>
      <c r="P4582" s="69" t="s">
        <v>1706</v>
      </c>
      <c r="Q4582" s="69" t="s">
        <v>1612</v>
      </c>
      <c r="R4582" s="69"/>
      <c r="S4582" s="70">
        <v>1240.2</v>
      </c>
      <c r="T4582" s="70"/>
      <c r="U4582" s="69" t="s">
        <v>1612</v>
      </c>
      <c r="V4582" s="73">
        <v>90</v>
      </c>
      <c r="W4582" s="69" t="s">
        <v>1612</v>
      </c>
      <c r="X4582" s="69"/>
      <c r="Y4582" s="70"/>
      <c r="Z4582" s="69">
        <v>0</v>
      </c>
      <c r="AA4582" s="69" t="s">
        <v>989</v>
      </c>
      <c r="AB4582" s="69" t="s">
        <v>1144</v>
      </c>
      <c r="AC4582" s="69"/>
    </row>
    <row r="4583" spans="1:29" x14ac:dyDescent="0.25">
      <c r="A4583" s="71" t="s">
        <v>193</v>
      </c>
      <c r="B4583" s="71"/>
      <c r="C4583" s="71"/>
      <c r="D4583" s="71"/>
      <c r="E4583" s="71"/>
      <c r="F4583" s="71"/>
      <c r="G4583" s="71"/>
      <c r="H4583" s="71"/>
      <c r="I4583" s="72">
        <v>1240.2</v>
      </c>
      <c r="J4583" s="71"/>
      <c r="K4583" s="71"/>
      <c r="L4583" s="72">
        <v>1240.2</v>
      </c>
      <c r="M4583" s="72">
        <v>0</v>
      </c>
      <c r="N4583" s="71"/>
      <c r="O4583" s="71"/>
      <c r="P4583" s="71"/>
      <c r="Q4583" s="71"/>
      <c r="R4583" s="71"/>
      <c r="S4583" s="72">
        <v>1240.2</v>
      </c>
      <c r="T4583" s="72">
        <v>1240.2</v>
      </c>
      <c r="U4583" s="71"/>
      <c r="V4583" s="71"/>
      <c r="W4583" s="71"/>
      <c r="X4583" s="72">
        <v>0</v>
      </c>
      <c r="Y4583" s="72">
        <v>0</v>
      </c>
      <c r="Z4583" s="72">
        <v>1240.2</v>
      </c>
      <c r="AA4583" s="69"/>
      <c r="AB4583" s="69"/>
      <c r="AC4583" s="69"/>
    </row>
    <row r="4584" spans="1:29" ht="30" x14ac:dyDescent="0.25">
      <c r="A4584" s="68" t="s">
        <v>24972</v>
      </c>
      <c r="B4584" s="69" t="s">
        <v>24971</v>
      </c>
      <c r="C4584" s="69" t="s">
        <v>24970</v>
      </c>
      <c r="D4584" s="69" t="s">
        <v>4611</v>
      </c>
      <c r="E4584" s="69" t="s">
        <v>23644</v>
      </c>
      <c r="F4584" s="69" t="s">
        <v>1611</v>
      </c>
      <c r="G4584" s="69" t="s">
        <v>2028</v>
      </c>
      <c r="H4584" s="69" t="s">
        <v>962</v>
      </c>
      <c r="I4584" s="70">
        <v>7537.63</v>
      </c>
      <c r="J4584" s="69" t="s">
        <v>4591</v>
      </c>
      <c r="K4584" s="69" t="s">
        <v>24969</v>
      </c>
      <c r="L4584" s="70">
        <v>7537.63</v>
      </c>
      <c r="M4584" s="69"/>
      <c r="N4584" s="69" t="s">
        <v>24968</v>
      </c>
      <c r="O4584" s="69"/>
      <c r="P4584" s="69" t="s">
        <v>2166</v>
      </c>
      <c r="Q4584" s="69" t="s">
        <v>2170</v>
      </c>
      <c r="R4584" s="69"/>
      <c r="S4584" s="70">
        <v>7537.63</v>
      </c>
      <c r="T4584" s="70"/>
      <c r="U4584" s="69" t="s">
        <v>2170</v>
      </c>
      <c r="V4584" s="73">
        <v>85</v>
      </c>
      <c r="W4584" s="69" t="s">
        <v>2170</v>
      </c>
      <c r="X4584" s="69"/>
      <c r="Y4584" s="70"/>
      <c r="Z4584" s="69">
        <v>0</v>
      </c>
      <c r="AA4584" s="69" t="s">
        <v>989</v>
      </c>
      <c r="AB4584" s="69" t="s">
        <v>1144</v>
      </c>
      <c r="AC4584" s="69"/>
    </row>
    <row r="4585" spans="1:29" x14ac:dyDescent="0.25">
      <c r="A4585" s="71" t="s">
        <v>193</v>
      </c>
      <c r="B4585" s="71"/>
      <c r="C4585" s="71"/>
      <c r="D4585" s="71"/>
      <c r="E4585" s="71"/>
      <c r="F4585" s="71"/>
      <c r="G4585" s="71"/>
      <c r="H4585" s="71"/>
      <c r="I4585" s="72">
        <v>7537.63</v>
      </c>
      <c r="J4585" s="71"/>
      <c r="K4585" s="71"/>
      <c r="L4585" s="72">
        <v>7537.63</v>
      </c>
      <c r="M4585" s="72">
        <v>0</v>
      </c>
      <c r="N4585" s="71"/>
      <c r="O4585" s="71"/>
      <c r="P4585" s="71"/>
      <c r="Q4585" s="71"/>
      <c r="R4585" s="71"/>
      <c r="S4585" s="72">
        <v>7537.63</v>
      </c>
      <c r="T4585" s="72">
        <v>7537.63</v>
      </c>
      <c r="U4585" s="71"/>
      <c r="V4585" s="71"/>
      <c r="W4585" s="71"/>
      <c r="X4585" s="72">
        <v>0</v>
      </c>
      <c r="Y4585" s="72">
        <v>0</v>
      </c>
      <c r="Z4585" s="72">
        <v>7537.63</v>
      </c>
      <c r="AA4585" s="69"/>
      <c r="AB4585" s="69"/>
      <c r="AC4585" s="69"/>
    </row>
    <row r="4586" spans="1:29" ht="20" x14ac:dyDescent="0.25">
      <c r="A4586" s="68" t="s">
        <v>24967</v>
      </c>
      <c r="B4586" s="69" t="s">
        <v>24966</v>
      </c>
      <c r="C4586" s="69" t="s">
        <v>24965</v>
      </c>
      <c r="D4586" s="69" t="s">
        <v>4611</v>
      </c>
      <c r="E4586" s="69" t="s">
        <v>22715</v>
      </c>
      <c r="F4586" s="69" t="s">
        <v>1611</v>
      </c>
      <c r="G4586" s="69" t="s">
        <v>1886</v>
      </c>
      <c r="H4586" s="69" t="s">
        <v>962</v>
      </c>
      <c r="I4586" s="70">
        <v>53143.6</v>
      </c>
      <c r="J4586" s="69" t="s">
        <v>4591</v>
      </c>
      <c r="K4586" s="69" t="s">
        <v>24964</v>
      </c>
      <c r="L4586" s="70">
        <v>53143.6</v>
      </c>
      <c r="M4586" s="69"/>
      <c r="N4586" s="69" t="s">
        <v>24963</v>
      </c>
      <c r="O4586" s="69"/>
      <c r="P4586" s="69" t="s">
        <v>2020</v>
      </c>
      <c r="Q4586" s="69" t="s">
        <v>1741</v>
      </c>
      <c r="R4586" s="69"/>
      <c r="S4586" s="70">
        <v>53143.6</v>
      </c>
      <c r="T4586" s="70"/>
      <c r="U4586" s="69" t="s">
        <v>1217</v>
      </c>
      <c r="V4586" s="73">
        <v>124</v>
      </c>
      <c r="W4586" s="69" t="s">
        <v>1217</v>
      </c>
      <c r="X4586" s="69"/>
      <c r="Y4586" s="70"/>
      <c r="Z4586" s="69">
        <v>230.74</v>
      </c>
      <c r="AA4586" s="69" t="s">
        <v>989</v>
      </c>
      <c r="AB4586" s="69" t="s">
        <v>1144</v>
      </c>
      <c r="AC4586" s="69"/>
    </row>
    <row r="4587" spans="1:29" x14ac:dyDescent="0.25">
      <c r="A4587" s="71" t="s">
        <v>193</v>
      </c>
      <c r="B4587" s="71"/>
      <c r="C4587" s="71"/>
      <c r="D4587" s="71"/>
      <c r="E4587" s="71"/>
      <c r="F4587" s="71"/>
      <c r="G4587" s="71"/>
      <c r="H4587" s="71"/>
      <c r="I4587" s="72">
        <v>53143.6</v>
      </c>
      <c r="J4587" s="71"/>
      <c r="K4587" s="71"/>
      <c r="L4587" s="72">
        <v>53143.6</v>
      </c>
      <c r="M4587" s="72">
        <v>0</v>
      </c>
      <c r="N4587" s="71"/>
      <c r="O4587" s="71"/>
      <c r="P4587" s="71"/>
      <c r="Q4587" s="71"/>
      <c r="R4587" s="71"/>
      <c r="S4587" s="72">
        <v>53143.6</v>
      </c>
      <c r="T4587" s="72">
        <v>53143.6</v>
      </c>
      <c r="U4587" s="71"/>
      <c r="V4587" s="71"/>
      <c r="W4587" s="71"/>
      <c r="X4587" s="72">
        <v>0</v>
      </c>
      <c r="Y4587" s="72">
        <v>230.74</v>
      </c>
      <c r="Z4587" s="72">
        <v>53374.34</v>
      </c>
      <c r="AA4587" s="69"/>
      <c r="AB4587" s="69"/>
      <c r="AC4587" s="69"/>
    </row>
    <row r="4588" spans="1:29" ht="40" x14ac:dyDescent="0.25">
      <c r="A4588" s="68" t="s">
        <v>24962</v>
      </c>
      <c r="B4588" s="69" t="s">
        <v>24961</v>
      </c>
      <c r="C4588" s="69" t="s">
        <v>24960</v>
      </c>
      <c r="D4588" s="69" t="s">
        <v>9164</v>
      </c>
      <c r="E4588" s="69" t="s">
        <v>24162</v>
      </c>
      <c r="F4588" s="69" t="s">
        <v>1611</v>
      </c>
      <c r="G4588" s="69" t="s">
        <v>1886</v>
      </c>
      <c r="H4588" s="69" t="s">
        <v>962</v>
      </c>
      <c r="I4588" s="70">
        <v>1006.98</v>
      </c>
      <c r="J4588" s="69" t="s">
        <v>4591</v>
      </c>
      <c r="K4588" s="69" t="s">
        <v>24959</v>
      </c>
      <c r="L4588" s="70">
        <v>1006.98</v>
      </c>
      <c r="M4588" s="69"/>
      <c r="N4588" s="69" t="s">
        <v>24958</v>
      </c>
      <c r="O4588" s="69"/>
      <c r="P4588" s="69" t="s">
        <v>1484</v>
      </c>
      <c r="Q4588" s="69" t="s">
        <v>1210</v>
      </c>
      <c r="R4588" s="69"/>
      <c r="S4588" s="70">
        <v>1006.98</v>
      </c>
      <c r="T4588" s="70"/>
      <c r="U4588" s="69" t="s">
        <v>1210</v>
      </c>
      <c r="V4588" s="73">
        <v>90</v>
      </c>
      <c r="W4588" s="69" t="s">
        <v>1210</v>
      </c>
      <c r="X4588" s="69"/>
      <c r="Y4588" s="70"/>
      <c r="Z4588" s="69">
        <v>0</v>
      </c>
      <c r="AA4588" s="69" t="s">
        <v>989</v>
      </c>
      <c r="AB4588" s="69" t="s">
        <v>1144</v>
      </c>
      <c r="AC4588" s="69"/>
    </row>
    <row r="4589" spans="1:29" x14ac:dyDescent="0.25">
      <c r="A4589" s="71" t="s">
        <v>193</v>
      </c>
      <c r="B4589" s="71"/>
      <c r="C4589" s="71"/>
      <c r="D4589" s="71"/>
      <c r="E4589" s="71"/>
      <c r="F4589" s="71"/>
      <c r="G4589" s="71"/>
      <c r="H4589" s="71"/>
      <c r="I4589" s="72">
        <v>1006.98</v>
      </c>
      <c r="J4589" s="71"/>
      <c r="K4589" s="71"/>
      <c r="L4589" s="72">
        <v>1006.98</v>
      </c>
      <c r="M4589" s="72">
        <v>0</v>
      </c>
      <c r="N4589" s="71"/>
      <c r="O4589" s="71"/>
      <c r="P4589" s="71"/>
      <c r="Q4589" s="71"/>
      <c r="R4589" s="71"/>
      <c r="S4589" s="72">
        <v>1006.98</v>
      </c>
      <c r="T4589" s="72">
        <v>1006.98</v>
      </c>
      <c r="U4589" s="71"/>
      <c r="V4589" s="71"/>
      <c r="W4589" s="71"/>
      <c r="X4589" s="72">
        <v>0</v>
      </c>
      <c r="Y4589" s="72">
        <v>0</v>
      </c>
      <c r="Z4589" s="72">
        <v>1006.98</v>
      </c>
      <c r="AA4589" s="69"/>
      <c r="AB4589" s="69"/>
      <c r="AC4589" s="69"/>
    </row>
    <row r="4590" spans="1:29" ht="30" x14ac:dyDescent="0.25">
      <c r="A4590" s="68" t="s">
        <v>24957</v>
      </c>
      <c r="B4590" s="69" t="s">
        <v>24956</v>
      </c>
      <c r="C4590" s="69" t="s">
        <v>24955</v>
      </c>
      <c r="D4590" s="69" t="s">
        <v>20673</v>
      </c>
      <c r="E4590" s="69" t="s">
        <v>22715</v>
      </c>
      <c r="F4590" s="69" t="s">
        <v>1611</v>
      </c>
      <c r="G4590" s="69" t="s">
        <v>1886</v>
      </c>
      <c r="H4590" s="69" t="s">
        <v>962</v>
      </c>
      <c r="I4590" s="70">
        <v>6393.42</v>
      </c>
      <c r="J4590" s="69" t="s">
        <v>4591</v>
      </c>
      <c r="K4590" s="69" t="s">
        <v>24954</v>
      </c>
      <c r="L4590" s="70">
        <v>6393.42</v>
      </c>
      <c r="M4590" s="69"/>
      <c r="N4590" s="69" t="s">
        <v>24953</v>
      </c>
      <c r="O4590" s="69"/>
      <c r="P4590" s="69" t="s">
        <v>1210</v>
      </c>
      <c r="Q4590" s="69" t="s">
        <v>1814</v>
      </c>
      <c r="R4590" s="69"/>
      <c r="S4590" s="70">
        <v>6393.42</v>
      </c>
      <c r="T4590" s="70"/>
      <c r="U4590" s="69"/>
      <c r="V4590" s="69"/>
      <c r="W4590" s="69"/>
      <c r="X4590" s="69"/>
      <c r="Y4590" s="70"/>
      <c r="Z4590" s="69">
        <v>0</v>
      </c>
      <c r="AA4590" s="69" t="s">
        <v>989</v>
      </c>
      <c r="AB4590" s="69" t="s">
        <v>1144</v>
      </c>
      <c r="AC4590" s="69"/>
    </row>
    <row r="4591" spans="1:29" x14ac:dyDescent="0.25">
      <c r="A4591" s="71" t="s">
        <v>193</v>
      </c>
      <c r="B4591" s="71"/>
      <c r="C4591" s="71"/>
      <c r="D4591" s="71"/>
      <c r="E4591" s="71"/>
      <c r="F4591" s="71"/>
      <c r="G4591" s="71"/>
      <c r="H4591" s="71"/>
      <c r="I4591" s="72">
        <v>6393.42</v>
      </c>
      <c r="J4591" s="71"/>
      <c r="K4591" s="71"/>
      <c r="L4591" s="72">
        <v>6393.42</v>
      </c>
      <c r="M4591" s="72">
        <v>0</v>
      </c>
      <c r="N4591" s="71"/>
      <c r="O4591" s="71"/>
      <c r="P4591" s="71"/>
      <c r="Q4591" s="71"/>
      <c r="R4591" s="71"/>
      <c r="S4591" s="72">
        <v>6393.42</v>
      </c>
      <c r="T4591" s="72">
        <v>0</v>
      </c>
      <c r="U4591" s="71"/>
      <c r="V4591" s="71"/>
      <c r="W4591" s="71"/>
      <c r="X4591" s="72">
        <v>6393.42</v>
      </c>
      <c r="Y4591" s="72">
        <v>0</v>
      </c>
      <c r="Z4591" s="72">
        <v>0</v>
      </c>
      <c r="AA4591" s="69"/>
      <c r="AB4591" s="69"/>
      <c r="AC4591" s="69"/>
    </row>
    <row r="4592" spans="1:29" ht="20" x14ac:dyDescent="0.25">
      <c r="A4592" s="68" t="s">
        <v>24952</v>
      </c>
      <c r="B4592" s="69" t="s">
        <v>24951</v>
      </c>
      <c r="C4592" s="69" t="s">
        <v>24950</v>
      </c>
      <c r="D4592" s="69" t="s">
        <v>4611</v>
      </c>
      <c r="E4592" s="69" t="s">
        <v>24162</v>
      </c>
      <c r="F4592" s="69" t="s">
        <v>1611</v>
      </c>
      <c r="G4592" s="69" t="s">
        <v>1886</v>
      </c>
      <c r="H4592" s="69" t="s">
        <v>962</v>
      </c>
      <c r="I4592" s="70">
        <v>996.8</v>
      </c>
      <c r="J4592" s="69" t="s">
        <v>4591</v>
      </c>
      <c r="K4592" s="69" t="s">
        <v>24949</v>
      </c>
      <c r="L4592" s="70">
        <v>996.8</v>
      </c>
      <c r="M4592" s="69"/>
      <c r="N4592" s="69" t="s">
        <v>24948</v>
      </c>
      <c r="O4592" s="69"/>
      <c r="P4592" s="69" t="s">
        <v>1483</v>
      </c>
      <c r="Q4592" s="69" t="s">
        <v>2331</v>
      </c>
      <c r="R4592" s="69"/>
      <c r="S4592" s="70">
        <v>996.8</v>
      </c>
      <c r="T4592" s="70"/>
      <c r="U4592" s="69" t="s">
        <v>2331</v>
      </c>
      <c r="V4592" s="73">
        <v>89</v>
      </c>
      <c r="W4592" s="69" t="s">
        <v>2331</v>
      </c>
      <c r="X4592" s="69"/>
      <c r="Y4592" s="70"/>
      <c r="Z4592" s="69">
        <v>0</v>
      </c>
      <c r="AA4592" s="69" t="s">
        <v>989</v>
      </c>
      <c r="AB4592" s="69" t="s">
        <v>1144</v>
      </c>
      <c r="AC4592" s="69"/>
    </row>
    <row r="4593" spans="1:29" x14ac:dyDescent="0.25">
      <c r="A4593" s="71" t="s">
        <v>193</v>
      </c>
      <c r="B4593" s="71"/>
      <c r="C4593" s="71"/>
      <c r="D4593" s="71"/>
      <c r="E4593" s="71"/>
      <c r="F4593" s="71"/>
      <c r="G4593" s="71"/>
      <c r="H4593" s="71"/>
      <c r="I4593" s="72">
        <v>996.8</v>
      </c>
      <c r="J4593" s="71"/>
      <c r="K4593" s="71"/>
      <c r="L4593" s="72">
        <v>996.8</v>
      </c>
      <c r="M4593" s="72">
        <v>0</v>
      </c>
      <c r="N4593" s="71"/>
      <c r="O4593" s="71"/>
      <c r="P4593" s="71"/>
      <c r="Q4593" s="71"/>
      <c r="R4593" s="71"/>
      <c r="S4593" s="72">
        <v>996.8</v>
      </c>
      <c r="T4593" s="72">
        <v>996.8</v>
      </c>
      <c r="U4593" s="71"/>
      <c r="V4593" s="71"/>
      <c r="W4593" s="71"/>
      <c r="X4593" s="72">
        <v>0</v>
      </c>
      <c r="Y4593" s="72">
        <v>0</v>
      </c>
      <c r="Z4593" s="72">
        <v>996.8</v>
      </c>
      <c r="AA4593" s="69"/>
      <c r="AB4593" s="69"/>
      <c r="AC4593" s="69"/>
    </row>
    <row r="4594" spans="1:29" ht="30" x14ac:dyDescent="0.25">
      <c r="A4594" s="68" t="s">
        <v>24947</v>
      </c>
      <c r="B4594" s="69" t="s">
        <v>24946</v>
      </c>
      <c r="C4594" s="69" t="s">
        <v>24945</v>
      </c>
      <c r="D4594" s="69" t="s">
        <v>4623</v>
      </c>
      <c r="E4594" s="69" t="s">
        <v>22715</v>
      </c>
      <c r="F4594" s="69" t="s">
        <v>1616</v>
      </c>
      <c r="G4594" s="69" t="s">
        <v>1207</v>
      </c>
      <c r="H4594" s="69" t="s">
        <v>962</v>
      </c>
      <c r="I4594" s="70">
        <v>12813.9</v>
      </c>
      <c r="J4594" s="69" t="s">
        <v>4591</v>
      </c>
      <c r="K4594" s="69" t="s">
        <v>24944</v>
      </c>
      <c r="L4594" s="70">
        <v>12813.9</v>
      </c>
      <c r="M4594" s="69"/>
      <c r="N4594" s="69" t="s">
        <v>24943</v>
      </c>
      <c r="O4594" s="69"/>
      <c r="P4594" s="69" t="s">
        <v>1185</v>
      </c>
      <c r="Q4594" s="69" t="s">
        <v>1709</v>
      </c>
      <c r="R4594" s="69"/>
      <c r="S4594" s="70">
        <v>12813.9</v>
      </c>
      <c r="T4594" s="70"/>
      <c r="U4594" s="69" t="s">
        <v>1709</v>
      </c>
      <c r="V4594" s="73">
        <v>126</v>
      </c>
      <c r="W4594" s="69" t="s">
        <v>1709</v>
      </c>
      <c r="X4594" s="69"/>
      <c r="Y4594" s="70"/>
      <c r="Z4594" s="69">
        <v>65.77</v>
      </c>
      <c r="AA4594" s="69" t="s">
        <v>989</v>
      </c>
      <c r="AB4594" s="69" t="s">
        <v>1144</v>
      </c>
      <c r="AC4594" s="69"/>
    </row>
    <row r="4595" spans="1:29" x14ac:dyDescent="0.25">
      <c r="A4595" s="71" t="s">
        <v>193</v>
      </c>
      <c r="B4595" s="71"/>
      <c r="C4595" s="71"/>
      <c r="D4595" s="71"/>
      <c r="E4595" s="71"/>
      <c r="F4595" s="71"/>
      <c r="G4595" s="71"/>
      <c r="H4595" s="71"/>
      <c r="I4595" s="72">
        <v>12813.9</v>
      </c>
      <c r="J4595" s="71"/>
      <c r="K4595" s="71"/>
      <c r="L4595" s="72">
        <v>12813.9</v>
      </c>
      <c r="M4595" s="72">
        <v>0</v>
      </c>
      <c r="N4595" s="71"/>
      <c r="O4595" s="71"/>
      <c r="P4595" s="71"/>
      <c r="Q4595" s="71"/>
      <c r="R4595" s="71"/>
      <c r="S4595" s="72">
        <v>12813.9</v>
      </c>
      <c r="T4595" s="72">
        <v>12813.9</v>
      </c>
      <c r="U4595" s="71"/>
      <c r="V4595" s="71"/>
      <c r="W4595" s="71"/>
      <c r="X4595" s="72">
        <v>0</v>
      </c>
      <c r="Y4595" s="72">
        <v>65.77</v>
      </c>
      <c r="Z4595" s="72">
        <v>12879.67</v>
      </c>
      <c r="AA4595" s="69"/>
      <c r="AB4595" s="69"/>
      <c r="AC4595" s="69"/>
    </row>
    <row r="4596" spans="1:29" ht="30" x14ac:dyDescent="0.25">
      <c r="A4596" s="68" t="s">
        <v>24942</v>
      </c>
      <c r="B4596" s="69" t="s">
        <v>24794</v>
      </c>
      <c r="C4596" s="69" t="s">
        <v>24941</v>
      </c>
      <c r="D4596" s="69" t="s">
        <v>4623</v>
      </c>
      <c r="E4596" s="69" t="s">
        <v>24162</v>
      </c>
      <c r="F4596" s="69" t="s">
        <v>1616</v>
      </c>
      <c r="G4596" s="69" t="s">
        <v>1207</v>
      </c>
      <c r="H4596" s="69" t="s">
        <v>962</v>
      </c>
      <c r="I4596" s="70">
        <v>130.03</v>
      </c>
      <c r="J4596" s="69" t="s">
        <v>4591</v>
      </c>
      <c r="K4596" s="69" t="s">
        <v>24940</v>
      </c>
      <c r="L4596" s="70">
        <v>130.03</v>
      </c>
      <c r="M4596" s="69"/>
      <c r="N4596" s="69" t="s">
        <v>24939</v>
      </c>
      <c r="O4596" s="69"/>
      <c r="P4596" s="69" t="s">
        <v>1185</v>
      </c>
      <c r="Q4596" s="69" t="s">
        <v>1102</v>
      </c>
      <c r="R4596" s="69"/>
      <c r="S4596" s="70">
        <v>130.03</v>
      </c>
      <c r="T4596" s="70"/>
      <c r="U4596" s="69" t="s">
        <v>1102</v>
      </c>
      <c r="V4596" s="73">
        <v>83</v>
      </c>
      <c r="W4596" s="69" t="s">
        <v>1102</v>
      </c>
      <c r="X4596" s="69"/>
      <c r="Y4596" s="70"/>
      <c r="Z4596" s="69">
        <v>0</v>
      </c>
      <c r="AA4596" s="69" t="s">
        <v>989</v>
      </c>
      <c r="AB4596" s="69" t="s">
        <v>1144</v>
      </c>
      <c r="AC4596" s="69"/>
    </row>
    <row r="4597" spans="1:29" x14ac:dyDescent="0.25">
      <c r="A4597" s="71" t="s">
        <v>193</v>
      </c>
      <c r="B4597" s="71"/>
      <c r="C4597" s="71"/>
      <c r="D4597" s="71"/>
      <c r="E4597" s="71"/>
      <c r="F4597" s="71"/>
      <c r="G4597" s="71"/>
      <c r="H4597" s="71"/>
      <c r="I4597" s="72">
        <v>130.03</v>
      </c>
      <c r="J4597" s="71"/>
      <c r="K4597" s="71"/>
      <c r="L4597" s="72">
        <v>130.03</v>
      </c>
      <c r="M4597" s="72">
        <v>0</v>
      </c>
      <c r="N4597" s="71"/>
      <c r="O4597" s="71"/>
      <c r="P4597" s="71"/>
      <c r="Q4597" s="71"/>
      <c r="R4597" s="71"/>
      <c r="S4597" s="72">
        <v>130.03</v>
      </c>
      <c r="T4597" s="72">
        <v>130.03</v>
      </c>
      <c r="U4597" s="71"/>
      <c r="V4597" s="71"/>
      <c r="W4597" s="71"/>
      <c r="X4597" s="72">
        <v>0</v>
      </c>
      <c r="Y4597" s="72">
        <v>0</v>
      </c>
      <c r="Z4597" s="72">
        <v>130.03</v>
      </c>
      <c r="AA4597" s="69"/>
      <c r="AB4597" s="69"/>
      <c r="AC4597" s="69"/>
    </row>
    <row r="4598" spans="1:29" ht="20" x14ac:dyDescent="0.25">
      <c r="A4598" s="68" t="s">
        <v>24938</v>
      </c>
      <c r="B4598" s="69" t="s">
        <v>24937</v>
      </c>
      <c r="C4598" s="69" t="s">
        <v>24936</v>
      </c>
      <c r="D4598" s="69" t="s">
        <v>20389</v>
      </c>
      <c r="E4598" s="69" t="s">
        <v>23644</v>
      </c>
      <c r="F4598" s="69" t="s">
        <v>1616</v>
      </c>
      <c r="G4598" s="69" t="s">
        <v>1669</v>
      </c>
      <c r="H4598" s="69" t="s">
        <v>962</v>
      </c>
      <c r="I4598" s="70">
        <v>1722.99</v>
      </c>
      <c r="J4598" s="69" t="s">
        <v>4591</v>
      </c>
      <c r="K4598" s="69" t="s">
        <v>24935</v>
      </c>
      <c r="L4598" s="70">
        <v>1722.99</v>
      </c>
      <c r="M4598" s="69"/>
      <c r="N4598" s="69" t="s">
        <v>24934</v>
      </c>
      <c r="O4598" s="69"/>
      <c r="P4598" s="69" t="s">
        <v>1019</v>
      </c>
      <c r="Q4598" s="69" t="s">
        <v>1019</v>
      </c>
      <c r="R4598" s="69"/>
      <c r="S4598" s="70">
        <v>1722.99</v>
      </c>
      <c r="T4598" s="70"/>
      <c r="U4598" s="69" t="s">
        <v>1019</v>
      </c>
      <c r="V4598" s="73">
        <v>0</v>
      </c>
      <c r="W4598" s="69" t="s">
        <v>1019</v>
      </c>
      <c r="X4598" s="69"/>
      <c r="Y4598" s="70"/>
      <c r="Z4598" s="69">
        <v>0</v>
      </c>
      <c r="AA4598" s="69" t="s">
        <v>989</v>
      </c>
      <c r="AB4598" s="69" t="s">
        <v>1144</v>
      </c>
      <c r="AC4598" s="69"/>
    </row>
    <row r="4599" spans="1:29" x14ac:dyDescent="0.25">
      <c r="A4599" s="71" t="s">
        <v>193</v>
      </c>
      <c r="B4599" s="71"/>
      <c r="C4599" s="71"/>
      <c r="D4599" s="71"/>
      <c r="E4599" s="71"/>
      <c r="F4599" s="71"/>
      <c r="G4599" s="71"/>
      <c r="H4599" s="71"/>
      <c r="I4599" s="72">
        <v>1722.99</v>
      </c>
      <c r="J4599" s="71"/>
      <c r="K4599" s="71"/>
      <c r="L4599" s="72">
        <v>1722.99</v>
      </c>
      <c r="M4599" s="72">
        <v>0</v>
      </c>
      <c r="N4599" s="71"/>
      <c r="O4599" s="71"/>
      <c r="P4599" s="71"/>
      <c r="Q4599" s="71"/>
      <c r="R4599" s="71"/>
      <c r="S4599" s="72">
        <v>1722.99</v>
      </c>
      <c r="T4599" s="72">
        <v>1722.99</v>
      </c>
      <c r="U4599" s="71"/>
      <c r="V4599" s="71"/>
      <c r="W4599" s="71"/>
      <c r="X4599" s="72">
        <v>0</v>
      </c>
      <c r="Y4599" s="72">
        <v>0</v>
      </c>
      <c r="Z4599" s="72">
        <v>1722.99</v>
      </c>
      <c r="AA4599" s="69"/>
      <c r="AB4599" s="69"/>
      <c r="AC4599" s="69"/>
    </row>
    <row r="4600" spans="1:29" ht="30" x14ac:dyDescent="0.25">
      <c r="A4600" s="68" t="s">
        <v>24933</v>
      </c>
      <c r="B4600" s="69" t="s">
        <v>24932</v>
      </c>
      <c r="C4600" s="69" t="s">
        <v>24931</v>
      </c>
      <c r="D4600" s="69" t="s">
        <v>4623</v>
      </c>
      <c r="E4600" s="69" t="s">
        <v>22715</v>
      </c>
      <c r="F4600" s="69" t="s">
        <v>1616</v>
      </c>
      <c r="G4600" s="69" t="s">
        <v>1207</v>
      </c>
      <c r="H4600" s="69" t="s">
        <v>962</v>
      </c>
      <c r="I4600" s="70">
        <v>10089.49</v>
      </c>
      <c r="J4600" s="69" t="s">
        <v>4591</v>
      </c>
      <c r="K4600" s="69" t="s">
        <v>24930</v>
      </c>
      <c r="L4600" s="70">
        <v>10089.49</v>
      </c>
      <c r="M4600" s="69"/>
      <c r="N4600" s="69" t="s">
        <v>24929</v>
      </c>
      <c r="O4600" s="69"/>
      <c r="P4600" s="69" t="s">
        <v>1646</v>
      </c>
      <c r="Q4600" s="69" t="s">
        <v>1203</v>
      </c>
      <c r="R4600" s="69"/>
      <c r="S4600" s="70">
        <v>10089.49</v>
      </c>
      <c r="T4600" s="70"/>
      <c r="U4600" s="69" t="s">
        <v>2388</v>
      </c>
      <c r="V4600" s="73">
        <v>129</v>
      </c>
      <c r="W4600" s="69" t="s">
        <v>2388</v>
      </c>
      <c r="X4600" s="69"/>
      <c r="Y4600" s="70"/>
      <c r="Z4600" s="69">
        <v>55.91</v>
      </c>
      <c r="AA4600" s="69" t="s">
        <v>989</v>
      </c>
      <c r="AB4600" s="69" t="s">
        <v>1144</v>
      </c>
      <c r="AC4600" s="69"/>
    </row>
    <row r="4601" spans="1:29" x14ac:dyDescent="0.25">
      <c r="A4601" s="71" t="s">
        <v>193</v>
      </c>
      <c r="B4601" s="71"/>
      <c r="C4601" s="71"/>
      <c r="D4601" s="71"/>
      <c r="E4601" s="71"/>
      <c r="F4601" s="71"/>
      <c r="G4601" s="71"/>
      <c r="H4601" s="71"/>
      <c r="I4601" s="72">
        <v>10089.49</v>
      </c>
      <c r="J4601" s="71"/>
      <c r="K4601" s="71"/>
      <c r="L4601" s="72">
        <v>10089.49</v>
      </c>
      <c r="M4601" s="72">
        <v>0</v>
      </c>
      <c r="N4601" s="71"/>
      <c r="O4601" s="71"/>
      <c r="P4601" s="71"/>
      <c r="Q4601" s="71"/>
      <c r="R4601" s="71"/>
      <c r="S4601" s="72">
        <v>10089.49</v>
      </c>
      <c r="T4601" s="72">
        <v>10089.49</v>
      </c>
      <c r="U4601" s="71"/>
      <c r="V4601" s="71"/>
      <c r="W4601" s="71"/>
      <c r="X4601" s="72">
        <v>0</v>
      </c>
      <c r="Y4601" s="72">
        <v>55.91</v>
      </c>
      <c r="Z4601" s="72">
        <v>10145.4</v>
      </c>
      <c r="AA4601" s="69"/>
      <c r="AB4601" s="69"/>
      <c r="AC4601" s="69"/>
    </row>
    <row r="4602" spans="1:29" ht="40" x14ac:dyDescent="0.25">
      <c r="A4602" s="68" t="s">
        <v>24928</v>
      </c>
      <c r="B4602" s="69" t="s">
        <v>24927</v>
      </c>
      <c r="C4602" s="69" t="s">
        <v>24926</v>
      </c>
      <c r="D4602" s="69" t="s">
        <v>4589</v>
      </c>
      <c r="E4602" s="69" t="s">
        <v>24162</v>
      </c>
      <c r="F4602" s="69" t="s">
        <v>1037</v>
      </c>
      <c r="G4602" s="69" t="s">
        <v>1195</v>
      </c>
      <c r="H4602" s="69"/>
      <c r="I4602" s="70">
        <v>3737.21</v>
      </c>
      <c r="J4602" s="69" t="s">
        <v>4591</v>
      </c>
      <c r="K4602" s="69"/>
      <c r="L4602" s="69"/>
      <c r="M4602" s="69"/>
      <c r="N4602" s="69"/>
      <c r="O4602" s="69"/>
      <c r="P4602" s="69"/>
      <c r="Q4602" s="69"/>
      <c r="R4602" s="69"/>
      <c r="S4602" s="69"/>
      <c r="T4602" s="69"/>
      <c r="U4602" s="69"/>
      <c r="V4602" s="69"/>
      <c r="W4602" s="69"/>
      <c r="X4602" s="69"/>
      <c r="Y4602" s="69"/>
      <c r="Z4602" s="69"/>
      <c r="AA4602" s="69" t="s">
        <v>989</v>
      </c>
      <c r="AB4602" s="69"/>
      <c r="AC4602" s="69"/>
    </row>
    <row r="4603" spans="1:29" x14ac:dyDescent="0.25">
      <c r="A4603" s="71" t="s">
        <v>193</v>
      </c>
      <c r="B4603" s="71"/>
      <c r="C4603" s="71"/>
      <c r="D4603" s="71"/>
      <c r="E4603" s="71"/>
      <c r="F4603" s="71"/>
      <c r="G4603" s="71"/>
      <c r="H4603" s="71"/>
      <c r="I4603" s="72">
        <v>3737.21</v>
      </c>
      <c r="J4603" s="71"/>
      <c r="K4603" s="71"/>
      <c r="L4603" s="72">
        <v>0</v>
      </c>
      <c r="M4603" s="72">
        <v>3737.21</v>
      </c>
      <c r="N4603" s="71"/>
      <c r="O4603" s="71"/>
      <c r="P4603" s="71"/>
      <c r="Q4603" s="71"/>
      <c r="R4603" s="71"/>
      <c r="S4603" s="72">
        <v>0</v>
      </c>
      <c r="T4603" s="72">
        <v>0</v>
      </c>
      <c r="U4603" s="71"/>
      <c r="V4603" s="71"/>
      <c r="W4603" s="71"/>
      <c r="X4603" s="72">
        <v>0</v>
      </c>
      <c r="Y4603" s="72">
        <v>0</v>
      </c>
      <c r="Z4603" s="72">
        <v>0</v>
      </c>
      <c r="AA4603" s="69"/>
      <c r="AB4603" s="69"/>
      <c r="AC4603" s="69"/>
    </row>
    <row r="4604" spans="1:29" ht="20" x14ac:dyDescent="0.25">
      <c r="A4604" s="68" t="s">
        <v>24925</v>
      </c>
      <c r="B4604" s="69" t="s">
        <v>24924</v>
      </c>
      <c r="C4604" s="69" t="s">
        <v>24923</v>
      </c>
      <c r="D4604" s="69" t="s">
        <v>10658</v>
      </c>
      <c r="E4604" s="69" t="s">
        <v>22715</v>
      </c>
      <c r="F4604" s="69" t="s">
        <v>1037</v>
      </c>
      <c r="G4604" s="69" t="s">
        <v>1062</v>
      </c>
      <c r="H4604" s="69" t="s">
        <v>962</v>
      </c>
      <c r="I4604" s="70">
        <v>1273.26</v>
      </c>
      <c r="J4604" s="69" t="s">
        <v>4591</v>
      </c>
      <c r="K4604" s="69" t="s">
        <v>24922</v>
      </c>
      <c r="L4604" s="70">
        <v>1273.26</v>
      </c>
      <c r="M4604" s="69"/>
      <c r="N4604" s="69" t="s">
        <v>24921</v>
      </c>
      <c r="O4604" s="69"/>
      <c r="P4604" s="69" t="s">
        <v>2166</v>
      </c>
      <c r="Q4604" s="69" t="s">
        <v>1709</v>
      </c>
      <c r="R4604" s="69"/>
      <c r="S4604" s="70">
        <v>1273.26</v>
      </c>
      <c r="T4604" s="70"/>
      <c r="U4604" s="69" t="s">
        <v>1709</v>
      </c>
      <c r="V4604" s="73">
        <v>57</v>
      </c>
      <c r="W4604" s="69" t="s">
        <v>1709</v>
      </c>
      <c r="X4604" s="69"/>
      <c r="Y4604" s="70"/>
      <c r="Z4604" s="69">
        <v>0</v>
      </c>
      <c r="AA4604" s="69" t="s">
        <v>989</v>
      </c>
      <c r="AB4604" s="69" t="s">
        <v>1144</v>
      </c>
      <c r="AC4604" s="69"/>
    </row>
    <row r="4605" spans="1:29" x14ac:dyDescent="0.25">
      <c r="A4605" s="71" t="s">
        <v>193</v>
      </c>
      <c r="B4605" s="71"/>
      <c r="C4605" s="71"/>
      <c r="D4605" s="71"/>
      <c r="E4605" s="71"/>
      <c r="F4605" s="71"/>
      <c r="G4605" s="71"/>
      <c r="H4605" s="71"/>
      <c r="I4605" s="72">
        <v>1273.26</v>
      </c>
      <c r="J4605" s="71"/>
      <c r="K4605" s="71"/>
      <c r="L4605" s="72">
        <v>1273.26</v>
      </c>
      <c r="M4605" s="72">
        <v>0</v>
      </c>
      <c r="N4605" s="71"/>
      <c r="O4605" s="71"/>
      <c r="P4605" s="71"/>
      <c r="Q4605" s="71"/>
      <c r="R4605" s="71"/>
      <c r="S4605" s="72">
        <v>1273.26</v>
      </c>
      <c r="T4605" s="72">
        <v>1273.26</v>
      </c>
      <c r="U4605" s="71"/>
      <c r="V4605" s="71"/>
      <c r="W4605" s="71"/>
      <c r="X4605" s="72">
        <v>0</v>
      </c>
      <c r="Y4605" s="72">
        <v>0</v>
      </c>
      <c r="Z4605" s="72">
        <v>1273.26</v>
      </c>
      <c r="AA4605" s="69"/>
      <c r="AB4605" s="69"/>
      <c r="AC4605" s="69"/>
    </row>
    <row r="4606" spans="1:29" ht="30" x14ac:dyDescent="0.25">
      <c r="A4606" s="68" t="s">
        <v>24920</v>
      </c>
      <c r="B4606" s="69" t="s">
        <v>24919</v>
      </c>
      <c r="C4606" s="69" t="s">
        <v>24918</v>
      </c>
      <c r="D4606" s="69" t="s">
        <v>4623</v>
      </c>
      <c r="E4606" s="69" t="s">
        <v>23644</v>
      </c>
      <c r="F4606" s="69" t="s">
        <v>2574</v>
      </c>
      <c r="G4606" s="69" t="s">
        <v>1669</v>
      </c>
      <c r="H4606" s="69" t="s">
        <v>962</v>
      </c>
      <c r="I4606" s="70">
        <v>714.39</v>
      </c>
      <c r="J4606" s="69" t="s">
        <v>4591</v>
      </c>
      <c r="K4606" s="69" t="s">
        <v>24917</v>
      </c>
      <c r="L4606" s="70">
        <v>714.39</v>
      </c>
      <c r="M4606" s="69"/>
      <c r="N4606" s="69" t="s">
        <v>24916</v>
      </c>
      <c r="O4606" s="69"/>
      <c r="P4606" s="69" t="s">
        <v>1071</v>
      </c>
      <c r="Q4606" s="69" t="s">
        <v>1088</v>
      </c>
      <c r="R4606" s="69"/>
      <c r="S4606" s="70">
        <v>714.39</v>
      </c>
      <c r="T4606" s="70"/>
      <c r="U4606" s="69" t="s">
        <v>1088</v>
      </c>
      <c r="V4606" s="73">
        <v>79</v>
      </c>
      <c r="W4606" s="69" t="s">
        <v>1088</v>
      </c>
      <c r="X4606" s="69"/>
      <c r="Y4606" s="70"/>
      <c r="Z4606" s="69">
        <v>0</v>
      </c>
      <c r="AA4606" s="69" t="s">
        <v>989</v>
      </c>
      <c r="AB4606" s="69" t="s">
        <v>1144</v>
      </c>
      <c r="AC4606" s="69"/>
    </row>
    <row r="4607" spans="1:29" x14ac:dyDescent="0.25">
      <c r="A4607" s="71" t="s">
        <v>193</v>
      </c>
      <c r="B4607" s="71"/>
      <c r="C4607" s="71"/>
      <c r="D4607" s="71"/>
      <c r="E4607" s="71"/>
      <c r="F4607" s="71"/>
      <c r="G4607" s="71"/>
      <c r="H4607" s="71"/>
      <c r="I4607" s="72">
        <v>714.39</v>
      </c>
      <c r="J4607" s="71"/>
      <c r="K4607" s="71"/>
      <c r="L4607" s="72">
        <v>714.39</v>
      </c>
      <c r="M4607" s="72">
        <v>0</v>
      </c>
      <c r="N4607" s="71"/>
      <c r="O4607" s="71"/>
      <c r="P4607" s="71"/>
      <c r="Q4607" s="71"/>
      <c r="R4607" s="71"/>
      <c r="S4607" s="72">
        <v>714.39</v>
      </c>
      <c r="T4607" s="72">
        <v>714.39</v>
      </c>
      <c r="U4607" s="71"/>
      <c r="V4607" s="71"/>
      <c r="W4607" s="71"/>
      <c r="X4607" s="72">
        <v>0</v>
      </c>
      <c r="Y4607" s="72">
        <v>0</v>
      </c>
      <c r="Z4607" s="72">
        <v>714.39</v>
      </c>
      <c r="AA4607" s="69"/>
      <c r="AB4607" s="69"/>
      <c r="AC4607" s="69"/>
    </row>
    <row r="4608" spans="1:29" ht="40" x14ac:dyDescent="0.25">
      <c r="A4608" s="68" t="s">
        <v>24915</v>
      </c>
      <c r="B4608" s="69" t="s">
        <v>24566</v>
      </c>
      <c r="C4608" s="69" t="s">
        <v>24914</v>
      </c>
      <c r="D4608" s="69" t="s">
        <v>890</v>
      </c>
      <c r="E4608" s="69" t="s">
        <v>24913</v>
      </c>
      <c r="F4608" s="69" t="s">
        <v>2574</v>
      </c>
      <c r="G4608" s="69" t="s">
        <v>1908</v>
      </c>
      <c r="H4608" s="69" t="s">
        <v>962</v>
      </c>
      <c r="I4608" s="70">
        <v>4625</v>
      </c>
      <c r="J4608" s="69" t="s">
        <v>4591</v>
      </c>
      <c r="K4608" s="69" t="s">
        <v>24912</v>
      </c>
      <c r="L4608" s="70">
        <v>4625</v>
      </c>
      <c r="M4608" s="69"/>
      <c r="N4608" s="69" t="s">
        <v>24911</v>
      </c>
      <c r="O4608" s="69"/>
      <c r="P4608" s="69" t="s">
        <v>1040</v>
      </c>
      <c r="Q4608" s="69" t="s">
        <v>1286</v>
      </c>
      <c r="R4608" s="69"/>
      <c r="S4608" s="70">
        <v>4625</v>
      </c>
      <c r="T4608" s="70"/>
      <c r="U4608" s="69" t="s">
        <v>1286</v>
      </c>
      <c r="V4608" s="73">
        <v>71</v>
      </c>
      <c r="W4608" s="69" t="s">
        <v>1286</v>
      </c>
      <c r="X4608" s="69"/>
      <c r="Y4608" s="70"/>
      <c r="Z4608" s="69">
        <v>0</v>
      </c>
      <c r="AA4608" s="69" t="s">
        <v>989</v>
      </c>
      <c r="AB4608" s="69" t="s">
        <v>1144</v>
      </c>
      <c r="AC4608" s="69"/>
    </row>
    <row r="4609" spans="1:29" x14ac:dyDescent="0.25">
      <c r="A4609" s="71" t="s">
        <v>193</v>
      </c>
      <c r="B4609" s="71"/>
      <c r="C4609" s="71"/>
      <c r="D4609" s="71"/>
      <c r="E4609" s="71"/>
      <c r="F4609" s="71"/>
      <c r="G4609" s="71"/>
      <c r="H4609" s="71"/>
      <c r="I4609" s="72">
        <v>4625</v>
      </c>
      <c r="J4609" s="71"/>
      <c r="K4609" s="71"/>
      <c r="L4609" s="72">
        <v>4625</v>
      </c>
      <c r="M4609" s="72">
        <v>0</v>
      </c>
      <c r="N4609" s="71"/>
      <c r="O4609" s="71"/>
      <c r="P4609" s="71"/>
      <c r="Q4609" s="71"/>
      <c r="R4609" s="71"/>
      <c r="S4609" s="72">
        <v>4625</v>
      </c>
      <c r="T4609" s="72">
        <v>4625</v>
      </c>
      <c r="U4609" s="71"/>
      <c r="V4609" s="71"/>
      <c r="W4609" s="71"/>
      <c r="X4609" s="72">
        <v>0</v>
      </c>
      <c r="Y4609" s="72">
        <v>0</v>
      </c>
      <c r="Z4609" s="72">
        <v>4625</v>
      </c>
      <c r="AA4609" s="69"/>
      <c r="AB4609" s="69"/>
      <c r="AC4609" s="69"/>
    </row>
    <row r="4610" spans="1:29" ht="30" x14ac:dyDescent="0.25">
      <c r="A4610" s="68" t="s">
        <v>24910</v>
      </c>
      <c r="B4610" s="69" t="s">
        <v>24604</v>
      </c>
      <c r="C4610" s="69" t="s">
        <v>24909</v>
      </c>
      <c r="D4610" s="69" t="s">
        <v>4623</v>
      </c>
      <c r="E4610" s="69" t="s">
        <v>23493</v>
      </c>
      <c r="F4610" s="69" t="s">
        <v>2574</v>
      </c>
      <c r="G4610" s="69" t="s">
        <v>1669</v>
      </c>
      <c r="H4610" s="69" t="s">
        <v>962</v>
      </c>
      <c r="I4610" s="70">
        <v>979.92</v>
      </c>
      <c r="J4610" s="69" t="s">
        <v>4591</v>
      </c>
      <c r="K4610" s="69" t="s">
        <v>24908</v>
      </c>
      <c r="L4610" s="70">
        <v>979.92</v>
      </c>
      <c r="M4610" s="69"/>
      <c r="N4610" s="69" t="s">
        <v>24907</v>
      </c>
      <c r="O4610" s="69"/>
      <c r="P4610" s="69" t="s">
        <v>1556</v>
      </c>
      <c r="Q4610" s="69" t="s">
        <v>1051</v>
      </c>
      <c r="R4610" s="69"/>
      <c r="S4610" s="70">
        <v>979.92</v>
      </c>
      <c r="T4610" s="70"/>
      <c r="U4610" s="69" t="s">
        <v>1051</v>
      </c>
      <c r="V4610" s="73">
        <v>82</v>
      </c>
      <c r="W4610" s="69" t="s">
        <v>1051</v>
      </c>
      <c r="X4610" s="69"/>
      <c r="Y4610" s="70"/>
      <c r="Z4610" s="69">
        <v>0</v>
      </c>
      <c r="AA4610" s="69" t="s">
        <v>989</v>
      </c>
      <c r="AB4610" s="69" t="s">
        <v>967</v>
      </c>
      <c r="AC4610" s="69"/>
    </row>
    <row r="4611" spans="1:29" x14ac:dyDescent="0.25">
      <c r="A4611" s="71" t="s">
        <v>193</v>
      </c>
      <c r="B4611" s="71"/>
      <c r="C4611" s="71"/>
      <c r="D4611" s="71"/>
      <c r="E4611" s="71"/>
      <c r="F4611" s="71"/>
      <c r="G4611" s="71"/>
      <c r="H4611" s="71"/>
      <c r="I4611" s="72">
        <v>979.92</v>
      </c>
      <c r="J4611" s="71"/>
      <c r="K4611" s="71"/>
      <c r="L4611" s="72">
        <v>979.92</v>
      </c>
      <c r="M4611" s="72">
        <v>0</v>
      </c>
      <c r="N4611" s="71"/>
      <c r="O4611" s="71"/>
      <c r="P4611" s="71"/>
      <c r="Q4611" s="71"/>
      <c r="R4611" s="71"/>
      <c r="S4611" s="72">
        <v>979.92</v>
      </c>
      <c r="T4611" s="72">
        <v>979.92</v>
      </c>
      <c r="U4611" s="71"/>
      <c r="V4611" s="71"/>
      <c r="W4611" s="71"/>
      <c r="X4611" s="72">
        <v>0</v>
      </c>
      <c r="Y4611" s="72">
        <v>0</v>
      </c>
      <c r="Z4611" s="72">
        <v>979.92</v>
      </c>
      <c r="AA4611" s="69"/>
      <c r="AB4611" s="69"/>
      <c r="AC4611" s="69"/>
    </row>
    <row r="4612" spans="1:29" ht="20" x14ac:dyDescent="0.25">
      <c r="A4612" s="68" t="s">
        <v>24906</v>
      </c>
      <c r="B4612" s="69" t="s">
        <v>24905</v>
      </c>
      <c r="C4612" s="69" t="s">
        <v>24904</v>
      </c>
      <c r="D4612" s="69" t="s">
        <v>4611</v>
      </c>
      <c r="E4612" s="69" t="s">
        <v>22715</v>
      </c>
      <c r="F4612" s="69" t="s">
        <v>2574</v>
      </c>
      <c r="G4612" s="69" t="s">
        <v>7792</v>
      </c>
      <c r="H4612" s="69" t="s">
        <v>962</v>
      </c>
      <c r="I4612" s="70">
        <v>12980.08</v>
      </c>
      <c r="J4612" s="69" t="s">
        <v>4591</v>
      </c>
      <c r="K4612" s="69" t="s">
        <v>24903</v>
      </c>
      <c r="L4612" s="70">
        <v>12980.08</v>
      </c>
      <c r="M4612" s="69"/>
      <c r="N4612" s="69" t="s">
        <v>24902</v>
      </c>
      <c r="O4612" s="69"/>
      <c r="P4612" s="69" t="s">
        <v>2166</v>
      </c>
      <c r="Q4612" s="69" t="s">
        <v>2277</v>
      </c>
      <c r="R4612" s="69"/>
      <c r="S4612" s="70">
        <v>12980.08</v>
      </c>
      <c r="T4612" s="70"/>
      <c r="U4612" s="69" t="s">
        <v>2277</v>
      </c>
      <c r="V4612" s="73">
        <v>123</v>
      </c>
      <c r="W4612" s="69" t="s">
        <v>2277</v>
      </c>
      <c r="X4612" s="69"/>
      <c r="Y4612" s="70"/>
      <c r="Z4612" s="69">
        <v>75.44</v>
      </c>
      <c r="AA4612" s="69" t="s">
        <v>989</v>
      </c>
      <c r="AB4612" s="69" t="s">
        <v>1144</v>
      </c>
      <c r="AC4612" s="69"/>
    </row>
    <row r="4613" spans="1:29" x14ac:dyDescent="0.25">
      <c r="A4613" s="71" t="s">
        <v>193</v>
      </c>
      <c r="B4613" s="71"/>
      <c r="C4613" s="71"/>
      <c r="D4613" s="71"/>
      <c r="E4613" s="71"/>
      <c r="F4613" s="71"/>
      <c r="G4613" s="71"/>
      <c r="H4613" s="71"/>
      <c r="I4613" s="72">
        <v>12980.08</v>
      </c>
      <c r="J4613" s="71"/>
      <c r="K4613" s="71"/>
      <c r="L4613" s="72">
        <v>12980.08</v>
      </c>
      <c r="M4613" s="72">
        <v>0</v>
      </c>
      <c r="N4613" s="71"/>
      <c r="O4613" s="71"/>
      <c r="P4613" s="71"/>
      <c r="Q4613" s="71"/>
      <c r="R4613" s="71"/>
      <c r="S4613" s="72">
        <v>12980.08</v>
      </c>
      <c r="T4613" s="72">
        <v>12980.08</v>
      </c>
      <c r="U4613" s="71"/>
      <c r="V4613" s="71"/>
      <c r="W4613" s="71"/>
      <c r="X4613" s="72">
        <v>0</v>
      </c>
      <c r="Y4613" s="72">
        <v>75.44</v>
      </c>
      <c r="Z4613" s="72">
        <v>13055.52</v>
      </c>
      <c r="AA4613" s="69"/>
      <c r="AB4613" s="69"/>
      <c r="AC4613" s="69"/>
    </row>
    <row r="4614" spans="1:29" ht="30" x14ac:dyDescent="0.25">
      <c r="A4614" s="68" t="s">
        <v>24901</v>
      </c>
      <c r="B4614" s="69" t="s">
        <v>24900</v>
      </c>
      <c r="C4614" s="69" t="s">
        <v>24899</v>
      </c>
      <c r="D4614" s="69" t="s">
        <v>1885</v>
      </c>
      <c r="E4614" s="69" t="s">
        <v>24162</v>
      </c>
      <c r="F4614" s="69" t="s">
        <v>2574</v>
      </c>
      <c r="G4614" s="69" t="s">
        <v>1038</v>
      </c>
      <c r="H4614" s="69" t="s">
        <v>962</v>
      </c>
      <c r="I4614" s="70">
        <v>5526</v>
      </c>
      <c r="J4614" s="69" t="s">
        <v>4591</v>
      </c>
      <c r="K4614" s="69" t="s">
        <v>24898</v>
      </c>
      <c r="L4614" s="70">
        <v>5526</v>
      </c>
      <c r="M4614" s="69"/>
      <c r="N4614" s="69" t="s">
        <v>24897</v>
      </c>
      <c r="O4614" s="69"/>
      <c r="P4614" s="69" t="s">
        <v>1202</v>
      </c>
      <c r="Q4614" s="69" t="s">
        <v>2229</v>
      </c>
      <c r="R4614" s="69"/>
      <c r="S4614" s="70">
        <v>5526</v>
      </c>
      <c r="T4614" s="70"/>
      <c r="U4614" s="69" t="s">
        <v>2229</v>
      </c>
      <c r="V4614" s="73">
        <v>30</v>
      </c>
      <c r="W4614" s="69" t="s">
        <v>2229</v>
      </c>
      <c r="X4614" s="69"/>
      <c r="Y4614" s="70"/>
      <c r="Z4614" s="69">
        <v>0</v>
      </c>
      <c r="AA4614" s="69" t="s">
        <v>989</v>
      </c>
      <c r="AB4614" s="69" t="s">
        <v>1144</v>
      </c>
      <c r="AC4614" s="69"/>
    </row>
    <row r="4615" spans="1:29" x14ac:dyDescent="0.25">
      <c r="A4615" s="71" t="s">
        <v>193</v>
      </c>
      <c r="B4615" s="71"/>
      <c r="C4615" s="71"/>
      <c r="D4615" s="71"/>
      <c r="E4615" s="71"/>
      <c r="F4615" s="71"/>
      <c r="G4615" s="71"/>
      <c r="H4615" s="71"/>
      <c r="I4615" s="72">
        <v>5526</v>
      </c>
      <c r="J4615" s="71"/>
      <c r="K4615" s="71"/>
      <c r="L4615" s="72">
        <v>5526</v>
      </c>
      <c r="M4615" s="72">
        <v>0</v>
      </c>
      <c r="N4615" s="71"/>
      <c r="O4615" s="71"/>
      <c r="P4615" s="71"/>
      <c r="Q4615" s="71"/>
      <c r="R4615" s="71"/>
      <c r="S4615" s="72">
        <v>5526</v>
      </c>
      <c r="T4615" s="72">
        <v>5526</v>
      </c>
      <c r="U4615" s="71"/>
      <c r="V4615" s="71"/>
      <c r="W4615" s="71"/>
      <c r="X4615" s="72">
        <v>0</v>
      </c>
      <c r="Y4615" s="72">
        <v>0</v>
      </c>
      <c r="Z4615" s="72">
        <v>5526</v>
      </c>
      <c r="AA4615" s="69"/>
      <c r="AB4615" s="69"/>
      <c r="AC4615" s="69"/>
    </row>
    <row r="4616" spans="1:29" ht="30" x14ac:dyDescent="0.25">
      <c r="A4616" s="68" t="s">
        <v>24896</v>
      </c>
      <c r="B4616" s="69" t="s">
        <v>24895</v>
      </c>
      <c r="C4616" s="69" t="s">
        <v>24894</v>
      </c>
      <c r="D4616" s="69" t="s">
        <v>4836</v>
      </c>
      <c r="E4616" s="69" t="s">
        <v>23644</v>
      </c>
      <c r="F4616" s="69" t="s">
        <v>1045</v>
      </c>
      <c r="G4616" s="69" t="s">
        <v>1886</v>
      </c>
      <c r="H4616" s="69" t="s">
        <v>962</v>
      </c>
      <c r="I4616" s="70">
        <v>8240.56</v>
      </c>
      <c r="J4616" s="69" t="s">
        <v>4591</v>
      </c>
      <c r="K4616" s="69" t="s">
        <v>24893</v>
      </c>
      <c r="L4616" s="70">
        <v>8240.56</v>
      </c>
      <c r="M4616" s="69"/>
      <c r="N4616" s="69" t="s">
        <v>24892</v>
      </c>
      <c r="O4616" s="69"/>
      <c r="P4616" s="69" t="s">
        <v>1286</v>
      </c>
      <c r="Q4616" s="69" t="s">
        <v>3793</v>
      </c>
      <c r="R4616" s="69"/>
      <c r="S4616" s="70">
        <v>8240.56</v>
      </c>
      <c r="T4616" s="70"/>
      <c r="U4616" s="69"/>
      <c r="V4616" s="69"/>
      <c r="W4616" s="69"/>
      <c r="X4616" s="69"/>
      <c r="Y4616" s="70"/>
      <c r="Z4616" s="69">
        <v>0</v>
      </c>
      <c r="AA4616" s="69" t="s">
        <v>989</v>
      </c>
      <c r="AB4616" s="69" t="s">
        <v>1144</v>
      </c>
      <c r="AC4616" s="69"/>
    </row>
    <row r="4617" spans="1:29" x14ac:dyDescent="0.25">
      <c r="A4617" s="71" t="s">
        <v>193</v>
      </c>
      <c r="B4617" s="71"/>
      <c r="C4617" s="71"/>
      <c r="D4617" s="71"/>
      <c r="E4617" s="71"/>
      <c r="F4617" s="71"/>
      <c r="G4617" s="71"/>
      <c r="H4617" s="71"/>
      <c r="I4617" s="72">
        <v>8240.56</v>
      </c>
      <c r="J4617" s="71"/>
      <c r="K4617" s="71"/>
      <c r="L4617" s="72">
        <v>8240.56</v>
      </c>
      <c r="M4617" s="72">
        <v>0</v>
      </c>
      <c r="N4617" s="71"/>
      <c r="O4617" s="71"/>
      <c r="P4617" s="71"/>
      <c r="Q4617" s="71"/>
      <c r="R4617" s="71"/>
      <c r="S4617" s="72">
        <v>8240.56</v>
      </c>
      <c r="T4617" s="72">
        <v>0</v>
      </c>
      <c r="U4617" s="71"/>
      <c r="V4617" s="71"/>
      <c r="W4617" s="71"/>
      <c r="X4617" s="72">
        <v>8240.56</v>
      </c>
      <c r="Y4617" s="72">
        <v>0</v>
      </c>
      <c r="Z4617" s="72">
        <v>0</v>
      </c>
      <c r="AA4617" s="69"/>
      <c r="AB4617" s="69"/>
      <c r="AC4617" s="69"/>
    </row>
    <row r="4618" spans="1:29" ht="40" x14ac:dyDescent="0.25">
      <c r="A4618" s="68" t="s">
        <v>24891</v>
      </c>
      <c r="B4618" s="69" t="s">
        <v>24890</v>
      </c>
      <c r="C4618" s="69" t="s">
        <v>24889</v>
      </c>
      <c r="D4618" s="69" t="s">
        <v>3797</v>
      </c>
      <c r="E4618" s="69" t="s">
        <v>24162</v>
      </c>
      <c r="F4618" s="69" t="s">
        <v>1056</v>
      </c>
      <c r="G4618" s="69" t="s">
        <v>1886</v>
      </c>
      <c r="H4618" s="69" t="s">
        <v>962</v>
      </c>
      <c r="I4618" s="70">
        <v>1212.0999999999999</v>
      </c>
      <c r="J4618" s="69" t="s">
        <v>4591</v>
      </c>
      <c r="K4618" s="69" t="s">
        <v>24888</v>
      </c>
      <c r="L4618" s="70">
        <v>1212.0999999999999</v>
      </c>
      <c r="M4618" s="69"/>
      <c r="N4618" s="69" t="s">
        <v>24887</v>
      </c>
      <c r="O4618" s="69"/>
      <c r="P4618" s="69" t="s">
        <v>2831</v>
      </c>
      <c r="Q4618" s="69" t="s">
        <v>1048</v>
      </c>
      <c r="R4618" s="69"/>
      <c r="S4618" s="70">
        <v>1212.0999999999999</v>
      </c>
      <c r="T4618" s="70"/>
      <c r="U4618" s="69" t="s">
        <v>1048</v>
      </c>
      <c r="V4618" s="73">
        <v>25</v>
      </c>
      <c r="W4618" s="69" t="s">
        <v>1048</v>
      </c>
      <c r="X4618" s="69"/>
      <c r="Y4618" s="70"/>
      <c r="Z4618" s="69">
        <v>0</v>
      </c>
      <c r="AA4618" s="69" t="s">
        <v>989</v>
      </c>
      <c r="AB4618" s="69" t="s">
        <v>1144</v>
      </c>
      <c r="AC4618" s="69"/>
    </row>
    <row r="4619" spans="1:29" x14ac:dyDescent="0.25">
      <c r="A4619" s="71" t="s">
        <v>193</v>
      </c>
      <c r="B4619" s="71"/>
      <c r="C4619" s="71"/>
      <c r="D4619" s="71"/>
      <c r="E4619" s="71"/>
      <c r="F4619" s="71"/>
      <c r="G4619" s="71"/>
      <c r="H4619" s="71"/>
      <c r="I4619" s="72">
        <v>1212.0999999999999</v>
      </c>
      <c r="J4619" s="71"/>
      <c r="K4619" s="71"/>
      <c r="L4619" s="72">
        <v>1212.0999999999999</v>
      </c>
      <c r="M4619" s="72">
        <v>0</v>
      </c>
      <c r="N4619" s="71"/>
      <c r="O4619" s="71"/>
      <c r="P4619" s="71"/>
      <c r="Q4619" s="71"/>
      <c r="R4619" s="71"/>
      <c r="S4619" s="72">
        <v>1212.0999999999999</v>
      </c>
      <c r="T4619" s="72">
        <v>1212.0999999999999</v>
      </c>
      <c r="U4619" s="71"/>
      <c r="V4619" s="71"/>
      <c r="W4619" s="71"/>
      <c r="X4619" s="72">
        <v>0</v>
      </c>
      <c r="Y4619" s="72">
        <v>0</v>
      </c>
      <c r="Z4619" s="72">
        <v>1212.0999999999999</v>
      </c>
      <c r="AA4619" s="69"/>
      <c r="AB4619" s="69"/>
      <c r="AC4619" s="69"/>
    </row>
    <row r="4620" spans="1:29" ht="40" x14ac:dyDescent="0.25">
      <c r="A4620" s="68" t="s">
        <v>24886</v>
      </c>
      <c r="B4620" s="69" t="s">
        <v>24885</v>
      </c>
      <c r="C4620" s="69" t="s">
        <v>24884</v>
      </c>
      <c r="D4620" s="69" t="s">
        <v>890</v>
      </c>
      <c r="E4620" s="69" t="s">
        <v>24496</v>
      </c>
      <c r="F4620" s="69" t="s">
        <v>1056</v>
      </c>
      <c r="G4620" s="69" t="s">
        <v>1886</v>
      </c>
      <c r="H4620" s="69" t="s">
        <v>962</v>
      </c>
      <c r="I4620" s="70">
        <v>2027.53</v>
      </c>
      <c r="J4620" s="69" t="s">
        <v>4591</v>
      </c>
      <c r="K4620" s="69" t="s">
        <v>24883</v>
      </c>
      <c r="L4620" s="70">
        <v>2027.53</v>
      </c>
      <c r="M4620" s="69"/>
      <c r="N4620" s="69" t="s">
        <v>24882</v>
      </c>
      <c r="O4620" s="69"/>
      <c r="P4620" s="69" t="s">
        <v>1681</v>
      </c>
      <c r="Q4620" s="69" t="s">
        <v>1694</v>
      </c>
      <c r="R4620" s="69"/>
      <c r="S4620" s="70">
        <v>2027.53</v>
      </c>
      <c r="T4620" s="70"/>
      <c r="U4620" s="69" t="s">
        <v>1694</v>
      </c>
      <c r="V4620" s="73">
        <v>77</v>
      </c>
      <c r="W4620" s="69" t="s">
        <v>1694</v>
      </c>
      <c r="X4620" s="69"/>
      <c r="Y4620" s="70"/>
      <c r="Z4620" s="69">
        <v>0</v>
      </c>
      <c r="AA4620" s="69" t="s">
        <v>989</v>
      </c>
      <c r="AB4620" s="69" t="s">
        <v>1144</v>
      </c>
      <c r="AC4620" s="69"/>
    </row>
    <row r="4621" spans="1:29" x14ac:dyDescent="0.25">
      <c r="A4621" s="71" t="s">
        <v>193</v>
      </c>
      <c r="B4621" s="71"/>
      <c r="C4621" s="71"/>
      <c r="D4621" s="71"/>
      <c r="E4621" s="71"/>
      <c r="F4621" s="71"/>
      <c r="G4621" s="71"/>
      <c r="H4621" s="71"/>
      <c r="I4621" s="72">
        <v>2027.53</v>
      </c>
      <c r="J4621" s="71"/>
      <c r="K4621" s="71"/>
      <c r="L4621" s="72">
        <v>2027.53</v>
      </c>
      <c r="M4621" s="72">
        <v>0</v>
      </c>
      <c r="N4621" s="71"/>
      <c r="O4621" s="71"/>
      <c r="P4621" s="71"/>
      <c r="Q4621" s="71"/>
      <c r="R4621" s="71"/>
      <c r="S4621" s="72">
        <v>2027.53</v>
      </c>
      <c r="T4621" s="72">
        <v>2027.53</v>
      </c>
      <c r="U4621" s="71"/>
      <c r="V4621" s="71"/>
      <c r="W4621" s="71"/>
      <c r="X4621" s="72">
        <v>0</v>
      </c>
      <c r="Y4621" s="72">
        <v>0</v>
      </c>
      <c r="Z4621" s="72">
        <v>2027.53</v>
      </c>
      <c r="AA4621" s="69"/>
      <c r="AB4621" s="69"/>
      <c r="AC4621" s="69"/>
    </row>
    <row r="4622" spans="1:29" ht="30" x14ac:dyDescent="0.25">
      <c r="A4622" s="68" t="s">
        <v>24881</v>
      </c>
      <c r="B4622" s="69" t="s">
        <v>24460</v>
      </c>
      <c r="C4622" s="69" t="s">
        <v>24880</v>
      </c>
      <c r="D4622" s="69" t="s">
        <v>4623</v>
      </c>
      <c r="E4622" s="69" t="s">
        <v>23493</v>
      </c>
      <c r="F4622" s="69" t="s">
        <v>1056</v>
      </c>
      <c r="G4622" s="69" t="s">
        <v>1886</v>
      </c>
      <c r="H4622" s="69" t="s">
        <v>962</v>
      </c>
      <c r="I4622" s="70">
        <v>1835</v>
      </c>
      <c r="J4622" s="69" t="s">
        <v>4591</v>
      </c>
      <c r="K4622" s="69" t="s">
        <v>24879</v>
      </c>
      <c r="L4622" s="70">
        <v>1835</v>
      </c>
      <c r="M4622" s="69"/>
      <c r="N4622" s="69" t="s">
        <v>24878</v>
      </c>
      <c r="O4622" s="69"/>
      <c r="P4622" s="69" t="s">
        <v>1064</v>
      </c>
      <c r="Q4622" s="69" t="s">
        <v>1548</v>
      </c>
      <c r="R4622" s="69"/>
      <c r="S4622" s="70">
        <v>1835</v>
      </c>
      <c r="T4622" s="70"/>
      <c r="U4622" s="69" t="s">
        <v>1548</v>
      </c>
      <c r="V4622" s="73">
        <v>83</v>
      </c>
      <c r="W4622" s="69" t="s">
        <v>1548</v>
      </c>
      <c r="X4622" s="69"/>
      <c r="Y4622" s="70"/>
      <c r="Z4622" s="69">
        <v>0</v>
      </c>
      <c r="AA4622" s="69" t="s">
        <v>989</v>
      </c>
      <c r="AB4622" s="69" t="s">
        <v>1144</v>
      </c>
      <c r="AC4622" s="69"/>
    </row>
    <row r="4623" spans="1:29" x14ac:dyDescent="0.25">
      <c r="A4623" s="71" t="s">
        <v>193</v>
      </c>
      <c r="B4623" s="71"/>
      <c r="C4623" s="71"/>
      <c r="D4623" s="71"/>
      <c r="E4623" s="71"/>
      <c r="F4623" s="71"/>
      <c r="G4623" s="71"/>
      <c r="H4623" s="71"/>
      <c r="I4623" s="72">
        <v>1835</v>
      </c>
      <c r="J4623" s="71"/>
      <c r="K4623" s="71"/>
      <c r="L4623" s="72">
        <v>1835</v>
      </c>
      <c r="M4623" s="72">
        <v>0</v>
      </c>
      <c r="N4623" s="71"/>
      <c r="O4623" s="71"/>
      <c r="P4623" s="71"/>
      <c r="Q4623" s="71"/>
      <c r="R4623" s="71"/>
      <c r="S4623" s="72">
        <v>1835</v>
      </c>
      <c r="T4623" s="72">
        <v>1835</v>
      </c>
      <c r="U4623" s="71"/>
      <c r="V4623" s="71"/>
      <c r="W4623" s="71"/>
      <c r="X4623" s="72">
        <v>0</v>
      </c>
      <c r="Y4623" s="72">
        <v>0</v>
      </c>
      <c r="Z4623" s="72">
        <v>1835</v>
      </c>
      <c r="AA4623" s="69"/>
      <c r="AB4623" s="69"/>
      <c r="AC4623" s="69"/>
    </row>
    <row r="4624" spans="1:29" ht="30" x14ac:dyDescent="0.25">
      <c r="A4624" s="68" t="s">
        <v>24877</v>
      </c>
      <c r="B4624" s="69" t="s">
        <v>24876</v>
      </c>
      <c r="C4624" s="69" t="s">
        <v>24875</v>
      </c>
      <c r="D4624" s="69" t="s">
        <v>4829</v>
      </c>
      <c r="E4624" s="69" t="s">
        <v>22715</v>
      </c>
      <c r="F4624" s="69" t="s">
        <v>1564</v>
      </c>
      <c r="G4624" s="69" t="s">
        <v>4510</v>
      </c>
      <c r="H4624" s="69" t="s">
        <v>2527</v>
      </c>
      <c r="I4624" s="70">
        <v>910021.86</v>
      </c>
      <c r="J4624" s="69" t="s">
        <v>4591</v>
      </c>
      <c r="K4624" s="69" t="s">
        <v>24874</v>
      </c>
      <c r="L4624" s="70">
        <v>141350</v>
      </c>
      <c r="M4624" s="69"/>
      <c r="N4624" s="69" t="s">
        <v>24873</v>
      </c>
      <c r="O4624" s="69"/>
      <c r="P4624" s="69" t="s">
        <v>1108</v>
      </c>
      <c r="Q4624" s="69" t="s">
        <v>1661</v>
      </c>
      <c r="R4624" s="69"/>
      <c r="S4624" s="70">
        <v>141350</v>
      </c>
      <c r="T4624" s="70"/>
      <c r="U4624" s="69" t="s">
        <v>2944</v>
      </c>
      <c r="V4624" s="73">
        <v>58</v>
      </c>
      <c r="W4624" s="69" t="s">
        <v>2944</v>
      </c>
      <c r="X4624" s="69"/>
      <c r="Y4624" s="70"/>
      <c r="Z4624" s="69">
        <v>581.22</v>
      </c>
      <c r="AA4624" s="69" t="s">
        <v>989</v>
      </c>
      <c r="AB4624" s="69" t="s">
        <v>1144</v>
      </c>
      <c r="AC4624" s="69" t="s">
        <v>1666</v>
      </c>
    </row>
    <row r="4625" spans="1:29" ht="20" x14ac:dyDescent="0.25">
      <c r="A4625" s="69"/>
      <c r="B4625" s="69"/>
      <c r="C4625" s="69"/>
      <c r="D4625" s="69"/>
      <c r="E4625" s="69"/>
      <c r="F4625" s="69"/>
      <c r="G4625" s="69"/>
      <c r="H4625" s="69"/>
      <c r="I4625" s="69"/>
      <c r="J4625" s="69"/>
      <c r="K4625" s="69" t="s">
        <v>24872</v>
      </c>
      <c r="L4625" s="70">
        <v>201740</v>
      </c>
      <c r="M4625" s="69"/>
      <c r="N4625" s="69" t="s">
        <v>24871</v>
      </c>
      <c r="O4625" s="69"/>
      <c r="P4625" s="69" t="s">
        <v>2288</v>
      </c>
      <c r="Q4625" s="69" t="s">
        <v>1661</v>
      </c>
      <c r="R4625" s="69"/>
      <c r="S4625" s="70">
        <v>201740</v>
      </c>
      <c r="T4625" s="70"/>
      <c r="U4625" s="69" t="s">
        <v>2944</v>
      </c>
      <c r="V4625" s="73">
        <v>61</v>
      </c>
      <c r="W4625" s="69" t="s">
        <v>2944</v>
      </c>
      <c r="X4625" s="69"/>
      <c r="Y4625" s="70"/>
      <c r="Z4625" s="69">
        <v>829.53</v>
      </c>
      <c r="AA4625" s="69"/>
      <c r="AB4625" s="69" t="s">
        <v>1144</v>
      </c>
      <c r="AC4625" s="69"/>
    </row>
    <row r="4626" spans="1:29" ht="20" x14ac:dyDescent="0.25">
      <c r="A4626" s="69"/>
      <c r="B4626" s="69"/>
      <c r="C4626" s="69"/>
      <c r="D4626" s="69"/>
      <c r="E4626" s="69"/>
      <c r="F4626" s="69"/>
      <c r="G4626" s="69"/>
      <c r="H4626" s="69"/>
      <c r="I4626" s="69"/>
      <c r="J4626" s="69"/>
      <c r="K4626" s="69" t="s">
        <v>24870</v>
      </c>
      <c r="L4626" s="70">
        <v>154200</v>
      </c>
      <c r="M4626" s="69"/>
      <c r="N4626" s="69" t="s">
        <v>24869</v>
      </c>
      <c r="O4626" s="69"/>
      <c r="P4626" s="69" t="s">
        <v>1108</v>
      </c>
      <c r="Q4626" s="69" t="s">
        <v>1789</v>
      </c>
      <c r="R4626" s="69"/>
      <c r="S4626" s="70">
        <v>154200</v>
      </c>
      <c r="T4626" s="70"/>
      <c r="U4626" s="69" t="s">
        <v>1789</v>
      </c>
      <c r="V4626" s="73">
        <v>74</v>
      </c>
      <c r="W4626" s="69" t="s">
        <v>1789</v>
      </c>
      <c r="X4626" s="69"/>
      <c r="Y4626" s="70"/>
      <c r="Z4626" s="69">
        <v>1000.9</v>
      </c>
      <c r="AA4626" s="69"/>
      <c r="AB4626" s="69" t="s">
        <v>1144</v>
      </c>
      <c r="AC4626" s="69"/>
    </row>
    <row r="4627" spans="1:29" ht="20" x14ac:dyDescent="0.25">
      <c r="A4627" s="69"/>
      <c r="B4627" s="69"/>
      <c r="C4627" s="69"/>
      <c r="D4627" s="69"/>
      <c r="E4627" s="69"/>
      <c r="F4627" s="69"/>
      <c r="G4627" s="69"/>
      <c r="H4627" s="69"/>
      <c r="I4627" s="69"/>
      <c r="J4627" s="69"/>
      <c r="K4627" s="69" t="s">
        <v>24868</v>
      </c>
      <c r="L4627" s="70">
        <v>156451.32</v>
      </c>
      <c r="M4627" s="69"/>
      <c r="N4627" s="69" t="s">
        <v>24867</v>
      </c>
      <c r="O4627" s="69"/>
      <c r="P4627" s="69" t="s">
        <v>1108</v>
      </c>
      <c r="Q4627" s="69"/>
      <c r="R4627" s="69"/>
      <c r="S4627" s="70">
        <v>156451.32</v>
      </c>
      <c r="T4627" s="70"/>
      <c r="U4627" s="69" t="s">
        <v>1928</v>
      </c>
      <c r="V4627" s="73">
        <v>94</v>
      </c>
      <c r="W4627" s="69" t="s">
        <v>1928</v>
      </c>
      <c r="X4627" s="69"/>
      <c r="Y4627" s="70"/>
      <c r="Z4627" s="69">
        <v>1167.57</v>
      </c>
      <c r="AA4627" s="69"/>
      <c r="AB4627" s="69" t="s">
        <v>1144</v>
      </c>
      <c r="AC4627" s="69"/>
    </row>
    <row r="4628" spans="1:29" ht="20" x14ac:dyDescent="0.25">
      <c r="A4628" s="69"/>
      <c r="B4628" s="69"/>
      <c r="C4628" s="69"/>
      <c r="D4628" s="69"/>
      <c r="E4628" s="69"/>
      <c r="F4628" s="69"/>
      <c r="G4628" s="69"/>
      <c r="H4628" s="69"/>
      <c r="I4628" s="69"/>
      <c r="J4628" s="69"/>
      <c r="K4628" s="69" t="s">
        <v>24866</v>
      </c>
      <c r="L4628" s="70">
        <v>131000</v>
      </c>
      <c r="M4628" s="69"/>
      <c r="N4628" s="69" t="s">
        <v>24865</v>
      </c>
      <c r="O4628" s="69"/>
      <c r="P4628" s="69" t="s">
        <v>1108</v>
      </c>
      <c r="Q4628" s="69"/>
      <c r="R4628" s="69"/>
      <c r="S4628" s="70">
        <v>131000</v>
      </c>
      <c r="T4628" s="70"/>
      <c r="U4628" s="69" t="s">
        <v>1789</v>
      </c>
      <c r="V4628" s="73">
        <v>74</v>
      </c>
      <c r="W4628" s="69" t="s">
        <v>1789</v>
      </c>
      <c r="X4628" s="69"/>
      <c r="Y4628" s="70"/>
      <c r="Z4628" s="69">
        <v>850.31</v>
      </c>
      <c r="AA4628" s="69"/>
      <c r="AB4628" s="69" t="s">
        <v>1144</v>
      </c>
      <c r="AC4628" s="69"/>
    </row>
    <row r="4629" spans="1:29" ht="20" x14ac:dyDescent="0.25">
      <c r="A4629" s="69"/>
      <c r="B4629" s="69"/>
      <c r="C4629" s="69"/>
      <c r="D4629" s="69"/>
      <c r="E4629" s="69"/>
      <c r="F4629" s="69"/>
      <c r="G4629" s="69"/>
      <c r="H4629" s="69"/>
      <c r="I4629" s="69"/>
      <c r="J4629" s="69"/>
      <c r="K4629" s="69" t="s">
        <v>24864</v>
      </c>
      <c r="L4629" s="70">
        <v>125280.54</v>
      </c>
      <c r="M4629" s="69"/>
      <c r="N4629" s="69" t="s">
        <v>24863</v>
      </c>
      <c r="O4629" s="69"/>
      <c r="P4629" s="69" t="s">
        <v>2288</v>
      </c>
      <c r="Q4629" s="69" t="s">
        <v>3011</v>
      </c>
      <c r="R4629" s="69"/>
      <c r="S4629" s="70">
        <v>125280.54</v>
      </c>
      <c r="T4629" s="70"/>
      <c r="U4629" s="69" t="s">
        <v>1928</v>
      </c>
      <c r="V4629" s="73">
        <v>97</v>
      </c>
      <c r="W4629" s="69" t="s">
        <v>1928</v>
      </c>
      <c r="X4629" s="69"/>
      <c r="Y4629" s="70"/>
      <c r="Z4629" s="69">
        <v>934.95</v>
      </c>
      <c r="AA4629" s="69"/>
      <c r="AB4629" s="69" t="s">
        <v>1144</v>
      </c>
      <c r="AC4629" s="69"/>
    </row>
    <row r="4630" spans="1:29" x14ac:dyDescent="0.25">
      <c r="A4630" s="71" t="s">
        <v>193</v>
      </c>
      <c r="B4630" s="71"/>
      <c r="C4630" s="71"/>
      <c r="D4630" s="71"/>
      <c r="E4630" s="71"/>
      <c r="F4630" s="71"/>
      <c r="G4630" s="71"/>
      <c r="H4630" s="71"/>
      <c r="I4630" s="72">
        <v>910021.86</v>
      </c>
      <c r="J4630" s="71"/>
      <c r="K4630" s="71"/>
      <c r="L4630" s="72">
        <v>910021.8600000001</v>
      </c>
      <c r="M4630" s="72">
        <v>-1.1641532182693481E-10</v>
      </c>
      <c r="N4630" s="71"/>
      <c r="O4630" s="71"/>
      <c r="P4630" s="71"/>
      <c r="Q4630" s="71"/>
      <c r="R4630" s="71"/>
      <c r="S4630" s="72">
        <v>910021.8600000001</v>
      </c>
      <c r="T4630" s="72">
        <v>910021.86</v>
      </c>
      <c r="U4630" s="71"/>
      <c r="V4630" s="71"/>
      <c r="W4630" s="71"/>
      <c r="X4630" s="72">
        <v>1.1641532182693481E-10</v>
      </c>
      <c r="Y4630" s="72">
        <v>5364.48</v>
      </c>
      <c r="Z4630" s="72">
        <v>915386.34</v>
      </c>
      <c r="AA4630" s="69"/>
      <c r="AB4630" s="69"/>
      <c r="AC4630" s="69"/>
    </row>
    <row r="4631" spans="1:29" ht="20" x14ac:dyDescent="0.25">
      <c r="A4631" s="68" t="s">
        <v>24862</v>
      </c>
      <c r="B4631" s="69" t="s">
        <v>24861</v>
      </c>
      <c r="C4631" s="69" t="s">
        <v>24860</v>
      </c>
      <c r="D4631" s="69" t="s">
        <v>4611</v>
      </c>
      <c r="E4631" s="69" t="s">
        <v>22715</v>
      </c>
      <c r="F4631" s="69" t="s">
        <v>1564</v>
      </c>
      <c r="G4631" s="69" t="s">
        <v>4510</v>
      </c>
      <c r="H4631" s="69" t="s">
        <v>962</v>
      </c>
      <c r="I4631" s="70">
        <v>37448.050000000003</v>
      </c>
      <c r="J4631" s="69" t="s">
        <v>4591</v>
      </c>
      <c r="K4631" s="69" t="s">
        <v>24859</v>
      </c>
      <c r="L4631" s="70">
        <v>37448.050000000003</v>
      </c>
      <c r="M4631" s="69"/>
      <c r="N4631" s="69" t="s">
        <v>24858</v>
      </c>
      <c r="O4631" s="69"/>
      <c r="P4631" s="69" t="s">
        <v>1202</v>
      </c>
      <c r="Q4631" s="69" t="s">
        <v>1882</v>
      </c>
      <c r="R4631" s="69"/>
      <c r="S4631" s="70">
        <v>37448.050000000003</v>
      </c>
      <c r="T4631" s="70"/>
      <c r="U4631" s="69" t="s">
        <v>1928</v>
      </c>
      <c r="V4631" s="73">
        <v>128</v>
      </c>
      <c r="W4631" s="69" t="s">
        <v>1928</v>
      </c>
      <c r="X4631" s="69"/>
      <c r="Y4631" s="70"/>
      <c r="Z4631" s="69">
        <v>227.23</v>
      </c>
      <c r="AA4631" s="69" t="s">
        <v>989</v>
      </c>
      <c r="AB4631" s="69" t="s">
        <v>1144</v>
      </c>
      <c r="AC4631" s="69"/>
    </row>
    <row r="4632" spans="1:29" x14ac:dyDescent="0.25">
      <c r="A4632" s="71" t="s">
        <v>193</v>
      </c>
      <c r="B4632" s="71"/>
      <c r="C4632" s="71"/>
      <c r="D4632" s="71"/>
      <c r="E4632" s="71"/>
      <c r="F4632" s="71"/>
      <c r="G4632" s="71"/>
      <c r="H4632" s="71"/>
      <c r="I4632" s="72">
        <v>37448.050000000003</v>
      </c>
      <c r="J4632" s="71"/>
      <c r="K4632" s="71"/>
      <c r="L4632" s="72">
        <v>37448.050000000003</v>
      </c>
      <c r="M4632" s="72">
        <v>0</v>
      </c>
      <c r="N4632" s="71"/>
      <c r="O4632" s="71"/>
      <c r="P4632" s="71"/>
      <c r="Q4632" s="71"/>
      <c r="R4632" s="71"/>
      <c r="S4632" s="72">
        <v>37448.050000000003</v>
      </c>
      <c r="T4632" s="72">
        <v>37448.050000000003</v>
      </c>
      <c r="U4632" s="71"/>
      <c r="V4632" s="71"/>
      <c r="W4632" s="71"/>
      <c r="X4632" s="72">
        <v>0</v>
      </c>
      <c r="Y4632" s="72">
        <v>227.23</v>
      </c>
      <c r="Z4632" s="72">
        <v>37675.280000000006</v>
      </c>
      <c r="AA4632" s="69"/>
      <c r="AB4632" s="69"/>
      <c r="AC4632" s="69"/>
    </row>
    <row r="4633" spans="1:29" ht="20" x14ac:dyDescent="0.25">
      <c r="A4633" s="68" t="s">
        <v>24857</v>
      </c>
      <c r="B4633" s="69" t="s">
        <v>24856</v>
      </c>
      <c r="C4633" s="69" t="s">
        <v>24855</v>
      </c>
      <c r="D4633" s="69" t="s">
        <v>1876</v>
      </c>
      <c r="E4633" s="69" t="s">
        <v>22715</v>
      </c>
      <c r="F4633" s="69" t="s">
        <v>1564</v>
      </c>
      <c r="G4633" s="69" t="s">
        <v>1069</v>
      </c>
      <c r="H4633" s="69" t="s">
        <v>962</v>
      </c>
      <c r="I4633" s="70">
        <v>10082.75</v>
      </c>
      <c r="J4633" s="69" t="s">
        <v>4591</v>
      </c>
      <c r="K4633" s="69" t="s">
        <v>24854</v>
      </c>
      <c r="L4633" s="70">
        <v>10082.75</v>
      </c>
      <c r="M4633" s="69"/>
      <c r="N4633" s="69" t="s">
        <v>24853</v>
      </c>
      <c r="O4633" s="69"/>
      <c r="P4633" s="69" t="s">
        <v>1102</v>
      </c>
      <c r="Q4633" s="69" t="s">
        <v>1612</v>
      </c>
      <c r="R4633" s="69"/>
      <c r="S4633" s="70">
        <v>10082.75</v>
      </c>
      <c r="T4633" s="70"/>
      <c r="U4633" s="69"/>
      <c r="V4633" s="69"/>
      <c r="W4633" s="69"/>
      <c r="X4633" s="69"/>
      <c r="Y4633" s="70"/>
      <c r="Z4633" s="69">
        <v>0</v>
      </c>
      <c r="AA4633" s="69" t="s">
        <v>989</v>
      </c>
      <c r="AB4633" s="69" t="s">
        <v>1144</v>
      </c>
      <c r="AC4633" s="69"/>
    </row>
    <row r="4634" spans="1:29" x14ac:dyDescent="0.25">
      <c r="A4634" s="71" t="s">
        <v>193</v>
      </c>
      <c r="B4634" s="71"/>
      <c r="C4634" s="71"/>
      <c r="D4634" s="71"/>
      <c r="E4634" s="71"/>
      <c r="F4634" s="71"/>
      <c r="G4634" s="71"/>
      <c r="H4634" s="71"/>
      <c r="I4634" s="72">
        <v>10082.75</v>
      </c>
      <c r="J4634" s="71"/>
      <c r="K4634" s="71"/>
      <c r="L4634" s="72">
        <v>10082.75</v>
      </c>
      <c r="M4634" s="72">
        <v>0</v>
      </c>
      <c r="N4634" s="71"/>
      <c r="O4634" s="71"/>
      <c r="P4634" s="71"/>
      <c r="Q4634" s="71"/>
      <c r="R4634" s="71"/>
      <c r="S4634" s="72">
        <v>10082.75</v>
      </c>
      <c r="T4634" s="72">
        <v>0</v>
      </c>
      <c r="U4634" s="71"/>
      <c r="V4634" s="71"/>
      <c r="W4634" s="71"/>
      <c r="X4634" s="72">
        <v>10082.75</v>
      </c>
      <c r="Y4634" s="72">
        <v>0</v>
      </c>
      <c r="Z4634" s="72">
        <v>0</v>
      </c>
      <c r="AA4634" s="69"/>
      <c r="AB4634" s="69"/>
      <c r="AC4634" s="69"/>
    </row>
    <row r="4635" spans="1:29" ht="40" x14ac:dyDescent="0.25">
      <c r="A4635" s="68" t="s">
        <v>24852</v>
      </c>
      <c r="B4635" s="69" t="s">
        <v>24851</v>
      </c>
      <c r="C4635" s="69" t="s">
        <v>24850</v>
      </c>
      <c r="D4635" s="69" t="s">
        <v>9530</v>
      </c>
      <c r="E4635" s="69" t="s">
        <v>22715</v>
      </c>
      <c r="F4635" s="69" t="s">
        <v>1564</v>
      </c>
      <c r="G4635" s="69" t="s">
        <v>1069</v>
      </c>
      <c r="H4635" s="69" t="s">
        <v>962</v>
      </c>
      <c r="I4635" s="70">
        <v>16256.73</v>
      </c>
      <c r="J4635" s="69" t="s">
        <v>4591</v>
      </c>
      <c r="K4635" s="69" t="s">
        <v>24849</v>
      </c>
      <c r="L4635" s="70">
        <v>16256.73</v>
      </c>
      <c r="M4635" s="69"/>
      <c r="N4635" s="69" t="s">
        <v>24848</v>
      </c>
      <c r="O4635" s="69" t="s">
        <v>24848</v>
      </c>
      <c r="P4635" s="69" t="s">
        <v>2118</v>
      </c>
      <c r="Q4635" s="69" t="s">
        <v>1122</v>
      </c>
      <c r="R4635" s="69"/>
      <c r="S4635" s="70">
        <v>16256.73</v>
      </c>
      <c r="T4635" s="70"/>
      <c r="U4635" s="69" t="s">
        <v>2529</v>
      </c>
      <c r="V4635" s="73">
        <v>45</v>
      </c>
      <c r="W4635" s="69" t="s">
        <v>2118</v>
      </c>
      <c r="X4635" s="69"/>
      <c r="Y4635" s="70"/>
      <c r="Z4635" s="69">
        <v>81.8</v>
      </c>
      <c r="AA4635" s="69" t="s">
        <v>989</v>
      </c>
      <c r="AB4635" s="69" t="s">
        <v>1144</v>
      </c>
      <c r="AC4635" s="69"/>
    </row>
    <row r="4636" spans="1:29" x14ac:dyDescent="0.25">
      <c r="A4636" s="71" t="s">
        <v>193</v>
      </c>
      <c r="B4636" s="71"/>
      <c r="C4636" s="71"/>
      <c r="D4636" s="71"/>
      <c r="E4636" s="71"/>
      <c r="F4636" s="71"/>
      <c r="G4636" s="71"/>
      <c r="H4636" s="71"/>
      <c r="I4636" s="72">
        <v>16256.73</v>
      </c>
      <c r="J4636" s="71"/>
      <c r="K4636" s="71"/>
      <c r="L4636" s="72">
        <v>16256.73</v>
      </c>
      <c r="M4636" s="72">
        <v>0</v>
      </c>
      <c r="N4636" s="71"/>
      <c r="O4636" s="71"/>
      <c r="P4636" s="71"/>
      <c r="Q4636" s="71"/>
      <c r="R4636" s="71"/>
      <c r="S4636" s="72">
        <v>16256.73</v>
      </c>
      <c r="T4636" s="72">
        <v>16256.73</v>
      </c>
      <c r="U4636" s="71"/>
      <c r="V4636" s="71"/>
      <c r="W4636" s="71"/>
      <c r="X4636" s="72">
        <v>0</v>
      </c>
      <c r="Y4636" s="72">
        <v>81.8</v>
      </c>
      <c r="Z4636" s="72">
        <v>16338.529999999999</v>
      </c>
      <c r="AA4636" s="69"/>
      <c r="AB4636" s="69"/>
      <c r="AC4636" s="69"/>
    </row>
    <row r="4637" spans="1:29" ht="30" x14ac:dyDescent="0.25">
      <c r="A4637" s="68" t="s">
        <v>24847</v>
      </c>
      <c r="B4637" s="69" t="s">
        <v>24460</v>
      </c>
      <c r="C4637" s="69" t="s">
        <v>24846</v>
      </c>
      <c r="D4637" s="69" t="s">
        <v>4056</v>
      </c>
      <c r="E4637" s="69" t="s">
        <v>23493</v>
      </c>
      <c r="F4637" s="69" t="s">
        <v>1564</v>
      </c>
      <c r="G4637" s="69" t="s">
        <v>4510</v>
      </c>
      <c r="H4637" s="69" t="s">
        <v>962</v>
      </c>
      <c r="I4637" s="70">
        <v>276.5</v>
      </c>
      <c r="J4637" s="69" t="s">
        <v>4591</v>
      </c>
      <c r="K4637" s="69" t="s">
        <v>24845</v>
      </c>
      <c r="L4637" s="70">
        <v>276.5</v>
      </c>
      <c r="M4637" s="69"/>
      <c r="N4637" s="69" t="s">
        <v>24844</v>
      </c>
      <c r="O4637" s="69"/>
      <c r="P4637" s="69" t="s">
        <v>2020</v>
      </c>
      <c r="Q4637" s="69" t="s">
        <v>1051</v>
      </c>
      <c r="R4637" s="69"/>
      <c r="S4637" s="70">
        <v>276.5</v>
      </c>
      <c r="T4637" s="70"/>
      <c r="U4637" s="69" t="s">
        <v>1051</v>
      </c>
      <c r="V4637" s="73">
        <v>62</v>
      </c>
      <c r="W4637" s="69" t="s">
        <v>1051</v>
      </c>
      <c r="X4637" s="69"/>
      <c r="Y4637" s="70"/>
      <c r="Z4637" s="69">
        <v>0</v>
      </c>
      <c r="AA4637" s="69" t="s">
        <v>989</v>
      </c>
      <c r="AB4637" s="69" t="s">
        <v>1144</v>
      </c>
      <c r="AC4637" s="69" t="s">
        <v>1666</v>
      </c>
    </row>
    <row r="4638" spans="1:29" x14ac:dyDescent="0.25">
      <c r="A4638" s="71" t="s">
        <v>193</v>
      </c>
      <c r="B4638" s="71"/>
      <c r="C4638" s="71"/>
      <c r="D4638" s="71"/>
      <c r="E4638" s="71"/>
      <c r="F4638" s="71"/>
      <c r="G4638" s="71"/>
      <c r="H4638" s="71"/>
      <c r="I4638" s="72">
        <v>276.5</v>
      </c>
      <c r="J4638" s="71"/>
      <c r="K4638" s="71"/>
      <c r="L4638" s="72">
        <v>276.5</v>
      </c>
      <c r="M4638" s="72">
        <v>0</v>
      </c>
      <c r="N4638" s="71"/>
      <c r="O4638" s="71"/>
      <c r="P4638" s="71"/>
      <c r="Q4638" s="71"/>
      <c r="R4638" s="71"/>
      <c r="S4638" s="72">
        <v>276.5</v>
      </c>
      <c r="T4638" s="72">
        <v>276.5</v>
      </c>
      <c r="U4638" s="71"/>
      <c r="V4638" s="71"/>
      <c r="W4638" s="71"/>
      <c r="X4638" s="72">
        <v>0</v>
      </c>
      <c r="Y4638" s="72">
        <v>0</v>
      </c>
      <c r="Z4638" s="72">
        <v>276.5</v>
      </c>
      <c r="AA4638" s="69"/>
      <c r="AB4638" s="69"/>
      <c r="AC4638" s="69"/>
    </row>
    <row r="4639" spans="1:29" ht="30" x14ac:dyDescent="0.25">
      <c r="A4639" s="68" t="s">
        <v>24843</v>
      </c>
      <c r="B4639" s="69" t="s">
        <v>24842</v>
      </c>
      <c r="C4639" s="69" t="s">
        <v>24841</v>
      </c>
      <c r="D4639" s="69" t="s">
        <v>4836</v>
      </c>
      <c r="E4639" s="69" t="s">
        <v>24162</v>
      </c>
      <c r="F4639" s="69" t="s">
        <v>1564</v>
      </c>
      <c r="G4639" s="69" t="s">
        <v>1669</v>
      </c>
      <c r="H4639" s="69" t="s">
        <v>962</v>
      </c>
      <c r="I4639" s="70">
        <v>4069.55</v>
      </c>
      <c r="J4639" s="69" t="s">
        <v>4591</v>
      </c>
      <c r="K4639" s="69" t="s">
        <v>24840</v>
      </c>
      <c r="L4639" s="70">
        <v>4069.55</v>
      </c>
      <c r="M4639" s="69"/>
      <c r="N4639" s="69" t="s">
        <v>24839</v>
      </c>
      <c r="O4639" s="69"/>
      <c r="P4639" s="69" t="s">
        <v>2166</v>
      </c>
      <c r="Q4639" s="69" t="s">
        <v>2175</v>
      </c>
      <c r="R4639" s="69"/>
      <c r="S4639" s="70">
        <v>4069.55</v>
      </c>
      <c r="T4639" s="70"/>
      <c r="U4639" s="69"/>
      <c r="V4639" s="69"/>
      <c r="W4639" s="69" t="s">
        <v>2175</v>
      </c>
      <c r="X4639" s="69"/>
      <c r="Y4639" s="70"/>
      <c r="Z4639" s="69">
        <v>0</v>
      </c>
      <c r="AA4639" s="69" t="s">
        <v>989</v>
      </c>
      <c r="AB4639" s="69" t="s">
        <v>1144</v>
      </c>
      <c r="AC4639" s="69"/>
    </row>
    <row r="4640" spans="1:29" x14ac:dyDescent="0.25">
      <c r="A4640" s="71" t="s">
        <v>193</v>
      </c>
      <c r="B4640" s="71"/>
      <c r="C4640" s="71"/>
      <c r="D4640" s="71"/>
      <c r="E4640" s="71"/>
      <c r="F4640" s="71"/>
      <c r="G4640" s="71"/>
      <c r="H4640" s="71"/>
      <c r="I4640" s="72">
        <v>4069.55</v>
      </c>
      <c r="J4640" s="71"/>
      <c r="K4640" s="71"/>
      <c r="L4640" s="72">
        <v>4069.55</v>
      </c>
      <c r="M4640" s="72">
        <v>0</v>
      </c>
      <c r="N4640" s="71"/>
      <c r="O4640" s="71"/>
      <c r="P4640" s="71"/>
      <c r="Q4640" s="71"/>
      <c r="R4640" s="71"/>
      <c r="S4640" s="72">
        <v>4069.55</v>
      </c>
      <c r="T4640" s="72">
        <v>0</v>
      </c>
      <c r="U4640" s="71"/>
      <c r="V4640" s="71"/>
      <c r="W4640" s="71"/>
      <c r="X4640" s="72">
        <v>4069.55</v>
      </c>
      <c r="Y4640" s="72">
        <v>0</v>
      </c>
      <c r="Z4640" s="72">
        <v>0</v>
      </c>
      <c r="AA4640" s="69"/>
      <c r="AB4640" s="69"/>
      <c r="AC4640" s="69"/>
    </row>
    <row r="4641" spans="1:29" ht="20" x14ac:dyDescent="0.25">
      <c r="A4641" s="68" t="s">
        <v>24838</v>
      </c>
      <c r="B4641" s="69" t="s">
        <v>24460</v>
      </c>
      <c r="C4641" s="69" t="s">
        <v>24837</v>
      </c>
      <c r="D4641" s="69" t="s">
        <v>883</v>
      </c>
      <c r="E4641" s="69" t="s">
        <v>23493</v>
      </c>
      <c r="F4641" s="69" t="s">
        <v>1564</v>
      </c>
      <c r="G4641" s="69" t="s">
        <v>1675</v>
      </c>
      <c r="H4641" s="69" t="s">
        <v>962</v>
      </c>
      <c r="I4641" s="70">
        <v>1706.1</v>
      </c>
      <c r="J4641" s="69" t="s">
        <v>4591</v>
      </c>
      <c r="K4641" s="69" t="s">
        <v>24836</v>
      </c>
      <c r="L4641" s="70">
        <v>1706.1</v>
      </c>
      <c r="M4641" s="69"/>
      <c r="N4641" s="69" t="s">
        <v>24835</v>
      </c>
      <c r="O4641" s="69"/>
      <c r="P4641" s="69" t="s">
        <v>2831</v>
      </c>
      <c r="Q4641" s="69" t="s">
        <v>1088</v>
      </c>
      <c r="R4641" s="69"/>
      <c r="S4641" s="70">
        <v>1706.1</v>
      </c>
      <c r="T4641" s="70"/>
      <c r="U4641" s="69" t="s">
        <v>1088</v>
      </c>
      <c r="V4641" s="73">
        <v>60</v>
      </c>
      <c r="W4641" s="69" t="s">
        <v>1088</v>
      </c>
      <c r="X4641" s="69"/>
      <c r="Y4641" s="70"/>
      <c r="Z4641" s="69">
        <v>0</v>
      </c>
      <c r="AA4641" s="69" t="s">
        <v>989</v>
      </c>
      <c r="AB4641" s="69" t="s">
        <v>1144</v>
      </c>
      <c r="AC4641" s="69"/>
    </row>
    <row r="4642" spans="1:29" x14ac:dyDescent="0.25">
      <c r="A4642" s="71" t="s">
        <v>193</v>
      </c>
      <c r="B4642" s="71"/>
      <c r="C4642" s="71"/>
      <c r="D4642" s="71"/>
      <c r="E4642" s="71"/>
      <c r="F4642" s="71"/>
      <c r="G4642" s="71"/>
      <c r="H4642" s="71"/>
      <c r="I4642" s="72">
        <v>1706.1</v>
      </c>
      <c r="J4642" s="71"/>
      <c r="K4642" s="71"/>
      <c r="L4642" s="72">
        <v>1706.1</v>
      </c>
      <c r="M4642" s="72">
        <v>0</v>
      </c>
      <c r="N4642" s="71"/>
      <c r="O4642" s="71"/>
      <c r="P4642" s="71"/>
      <c r="Q4642" s="71"/>
      <c r="R4642" s="71"/>
      <c r="S4642" s="72">
        <v>1706.1</v>
      </c>
      <c r="T4642" s="72">
        <v>1706.1</v>
      </c>
      <c r="U4642" s="71"/>
      <c r="V4642" s="71"/>
      <c r="W4642" s="71"/>
      <c r="X4642" s="72">
        <v>0</v>
      </c>
      <c r="Y4642" s="72">
        <v>0</v>
      </c>
      <c r="Z4642" s="72">
        <v>1706.1</v>
      </c>
      <c r="AA4642" s="69"/>
      <c r="AB4642" s="69"/>
      <c r="AC4642" s="69"/>
    </row>
    <row r="4643" spans="1:29" ht="40" x14ac:dyDescent="0.25">
      <c r="A4643" s="68" t="s">
        <v>24834</v>
      </c>
      <c r="B4643" s="69" t="s">
        <v>24833</v>
      </c>
      <c r="C4643" s="69" t="s">
        <v>24832</v>
      </c>
      <c r="D4643" s="69" t="s">
        <v>890</v>
      </c>
      <c r="E4643" s="69" t="s">
        <v>24564</v>
      </c>
      <c r="F4643" s="69" t="s">
        <v>1564</v>
      </c>
      <c r="G4643" s="69" t="s">
        <v>2166</v>
      </c>
      <c r="H4643" s="69" t="s">
        <v>962</v>
      </c>
      <c r="I4643" s="70">
        <v>2127.64</v>
      </c>
      <c r="J4643" s="69" t="s">
        <v>4591</v>
      </c>
      <c r="K4643" s="69" t="s">
        <v>24831</v>
      </c>
      <c r="L4643" s="70">
        <v>2127.64</v>
      </c>
      <c r="M4643" s="69"/>
      <c r="N4643" s="69" t="s">
        <v>24830</v>
      </c>
      <c r="O4643" s="69"/>
      <c r="P4643" s="69" t="s">
        <v>1025</v>
      </c>
      <c r="Q4643" s="69" t="s">
        <v>1046</v>
      </c>
      <c r="R4643" s="69"/>
      <c r="S4643" s="70">
        <v>2127.64</v>
      </c>
      <c r="T4643" s="70"/>
      <c r="U4643" s="69" t="s">
        <v>1046</v>
      </c>
      <c r="V4643" s="73">
        <v>58</v>
      </c>
      <c r="W4643" s="69" t="s">
        <v>1046</v>
      </c>
      <c r="X4643" s="69"/>
      <c r="Y4643" s="70"/>
      <c r="Z4643" s="69">
        <v>0</v>
      </c>
      <c r="AA4643" s="69" t="s">
        <v>989</v>
      </c>
      <c r="AB4643" s="69" t="s">
        <v>1144</v>
      </c>
      <c r="AC4643" s="69"/>
    </row>
    <row r="4644" spans="1:29" x14ac:dyDescent="0.25">
      <c r="A4644" s="71" t="s">
        <v>193</v>
      </c>
      <c r="B4644" s="71"/>
      <c r="C4644" s="71"/>
      <c r="D4644" s="71"/>
      <c r="E4644" s="71"/>
      <c r="F4644" s="71"/>
      <c r="G4644" s="71"/>
      <c r="H4644" s="71"/>
      <c r="I4644" s="72">
        <v>2127.64</v>
      </c>
      <c r="J4644" s="71"/>
      <c r="K4644" s="71"/>
      <c r="L4644" s="72">
        <v>2127.64</v>
      </c>
      <c r="M4644" s="72">
        <v>0</v>
      </c>
      <c r="N4644" s="71"/>
      <c r="O4644" s="71"/>
      <c r="P4644" s="71"/>
      <c r="Q4644" s="71"/>
      <c r="R4644" s="71"/>
      <c r="S4644" s="72">
        <v>2127.64</v>
      </c>
      <c r="T4644" s="72">
        <v>2127.64</v>
      </c>
      <c r="U4644" s="71"/>
      <c r="V4644" s="71"/>
      <c r="W4644" s="71"/>
      <c r="X4644" s="72">
        <v>0</v>
      </c>
      <c r="Y4644" s="72">
        <v>0</v>
      </c>
      <c r="Z4644" s="72">
        <v>2127.64</v>
      </c>
      <c r="AA4644" s="69"/>
      <c r="AB4644" s="69"/>
      <c r="AC4644" s="69"/>
    </row>
    <row r="4645" spans="1:29" ht="60" x14ac:dyDescent="0.25">
      <c r="A4645" s="68" t="s">
        <v>24829</v>
      </c>
      <c r="B4645" s="69" t="s">
        <v>24828</v>
      </c>
      <c r="C4645" s="69" t="s">
        <v>24827</v>
      </c>
      <c r="D4645" s="69" t="s">
        <v>4813</v>
      </c>
      <c r="E4645" s="69" t="s">
        <v>22715</v>
      </c>
      <c r="F4645" s="69" t="s">
        <v>1564</v>
      </c>
      <c r="G4645" s="69" t="s">
        <v>1062</v>
      </c>
      <c r="H4645" s="69" t="s">
        <v>962</v>
      </c>
      <c r="I4645" s="70">
        <v>51550.7</v>
      </c>
      <c r="J4645" s="69" t="s">
        <v>4591</v>
      </c>
      <c r="K4645" s="69" t="s">
        <v>24826</v>
      </c>
      <c r="L4645" s="70">
        <v>51550.7</v>
      </c>
      <c r="M4645" s="69"/>
      <c r="N4645" s="69" t="s">
        <v>24825</v>
      </c>
      <c r="O4645" s="69"/>
      <c r="P4645" s="69" t="s">
        <v>1011</v>
      </c>
      <c r="Q4645" s="69" t="s">
        <v>1097</v>
      </c>
      <c r="R4645" s="69"/>
      <c r="S4645" s="70">
        <v>51550.7</v>
      </c>
      <c r="T4645" s="70"/>
      <c r="U4645" s="69" t="s">
        <v>1097</v>
      </c>
      <c r="V4645" s="73">
        <v>100</v>
      </c>
      <c r="W4645" s="69" t="s">
        <v>1097</v>
      </c>
      <c r="X4645" s="69"/>
      <c r="Y4645" s="70"/>
      <c r="Z4645" s="69">
        <v>0</v>
      </c>
      <c r="AA4645" s="69" t="s">
        <v>989</v>
      </c>
      <c r="AB4645" s="69" t="s">
        <v>1144</v>
      </c>
      <c r="AC4645" s="69"/>
    </row>
    <row r="4646" spans="1:29" x14ac:dyDescent="0.25">
      <c r="A4646" s="71" t="s">
        <v>193</v>
      </c>
      <c r="B4646" s="71"/>
      <c r="C4646" s="71"/>
      <c r="D4646" s="71"/>
      <c r="E4646" s="71"/>
      <c r="F4646" s="71"/>
      <c r="G4646" s="71"/>
      <c r="H4646" s="71"/>
      <c r="I4646" s="72">
        <v>51550.7</v>
      </c>
      <c r="J4646" s="71"/>
      <c r="K4646" s="71"/>
      <c r="L4646" s="72">
        <v>51550.7</v>
      </c>
      <c r="M4646" s="72">
        <v>0</v>
      </c>
      <c r="N4646" s="71"/>
      <c r="O4646" s="71"/>
      <c r="P4646" s="71"/>
      <c r="Q4646" s="71"/>
      <c r="R4646" s="71"/>
      <c r="S4646" s="72">
        <v>51550.7</v>
      </c>
      <c r="T4646" s="72">
        <v>51550.7</v>
      </c>
      <c r="U4646" s="71"/>
      <c r="V4646" s="71"/>
      <c r="W4646" s="71"/>
      <c r="X4646" s="72">
        <v>0</v>
      </c>
      <c r="Y4646" s="72">
        <v>0</v>
      </c>
      <c r="Z4646" s="72">
        <v>51550.7</v>
      </c>
      <c r="AA4646" s="69"/>
      <c r="AB4646" s="69"/>
      <c r="AC4646" s="69"/>
    </row>
    <row r="4647" spans="1:29" ht="30" x14ac:dyDescent="0.25">
      <c r="A4647" s="68" t="s">
        <v>24824</v>
      </c>
      <c r="B4647" s="69" t="s">
        <v>24823</v>
      </c>
      <c r="C4647" s="69" t="s">
        <v>24822</v>
      </c>
      <c r="D4647" s="69" t="s">
        <v>4813</v>
      </c>
      <c r="E4647" s="69"/>
      <c r="F4647" s="69" t="s">
        <v>1564</v>
      </c>
      <c r="G4647" s="69" t="s">
        <v>1062</v>
      </c>
      <c r="H4647" s="69" t="s">
        <v>962</v>
      </c>
      <c r="I4647" s="70">
        <v>30682.560000000001</v>
      </c>
      <c r="J4647" s="69" t="s">
        <v>4591</v>
      </c>
      <c r="K4647" s="69" t="s">
        <v>24821</v>
      </c>
      <c r="L4647" s="70">
        <v>30682.560000000001</v>
      </c>
      <c r="M4647" s="69"/>
      <c r="N4647" s="69" t="s">
        <v>24820</v>
      </c>
      <c r="O4647" s="69"/>
      <c r="P4647" s="69" t="s">
        <v>1483</v>
      </c>
      <c r="Q4647" s="69" t="s">
        <v>2276</v>
      </c>
      <c r="R4647" s="69"/>
      <c r="S4647" s="70">
        <v>30682.560000000001</v>
      </c>
      <c r="T4647" s="70"/>
      <c r="U4647" s="69" t="s">
        <v>1217</v>
      </c>
      <c r="V4647" s="73">
        <v>117</v>
      </c>
      <c r="W4647" s="69" t="s">
        <v>1217</v>
      </c>
      <c r="X4647" s="69"/>
      <c r="Y4647" s="70"/>
      <c r="Z4647" s="69">
        <v>150.1</v>
      </c>
      <c r="AA4647" s="69" t="s">
        <v>989</v>
      </c>
      <c r="AB4647" s="69" t="s">
        <v>1144</v>
      </c>
      <c r="AC4647" s="69"/>
    </row>
    <row r="4648" spans="1:29" x14ac:dyDescent="0.25">
      <c r="A4648" s="71" t="s">
        <v>193</v>
      </c>
      <c r="B4648" s="71"/>
      <c r="C4648" s="71"/>
      <c r="D4648" s="71"/>
      <c r="E4648" s="71"/>
      <c r="F4648" s="71"/>
      <c r="G4648" s="71"/>
      <c r="H4648" s="71"/>
      <c r="I4648" s="72">
        <v>30682.560000000001</v>
      </c>
      <c r="J4648" s="71"/>
      <c r="K4648" s="71"/>
      <c r="L4648" s="72">
        <v>30682.560000000001</v>
      </c>
      <c r="M4648" s="72">
        <v>0</v>
      </c>
      <c r="N4648" s="71"/>
      <c r="O4648" s="71"/>
      <c r="P4648" s="71"/>
      <c r="Q4648" s="71"/>
      <c r="R4648" s="71"/>
      <c r="S4648" s="72">
        <v>30682.560000000001</v>
      </c>
      <c r="T4648" s="72">
        <v>30682.560000000001</v>
      </c>
      <c r="U4648" s="71"/>
      <c r="V4648" s="71"/>
      <c r="W4648" s="71"/>
      <c r="X4648" s="72">
        <v>0</v>
      </c>
      <c r="Y4648" s="72">
        <v>150.1</v>
      </c>
      <c r="Z4648" s="72">
        <v>30832.66</v>
      </c>
      <c r="AA4648" s="69"/>
      <c r="AB4648" s="69"/>
      <c r="AC4648" s="69"/>
    </row>
    <row r="4649" spans="1:29" ht="20" x14ac:dyDescent="0.25">
      <c r="A4649" s="68" t="s">
        <v>24819</v>
      </c>
      <c r="B4649" s="69" t="s">
        <v>24818</v>
      </c>
      <c r="C4649" s="69" t="s">
        <v>24817</v>
      </c>
      <c r="D4649" s="69" t="s">
        <v>858</v>
      </c>
      <c r="E4649" s="69" t="s">
        <v>23644</v>
      </c>
      <c r="F4649" s="69" t="s">
        <v>1564</v>
      </c>
      <c r="G4649" s="69" t="s">
        <v>4510</v>
      </c>
      <c r="H4649" s="69" t="s">
        <v>962</v>
      </c>
      <c r="I4649" s="70">
        <v>971.71</v>
      </c>
      <c r="J4649" s="69" t="s">
        <v>4591</v>
      </c>
      <c r="K4649" s="69" t="s">
        <v>24816</v>
      </c>
      <c r="L4649" s="70">
        <v>971.71</v>
      </c>
      <c r="M4649" s="69"/>
      <c r="N4649" s="69" t="s">
        <v>24815</v>
      </c>
      <c r="O4649" s="69"/>
      <c r="P4649" s="69" t="s">
        <v>3017</v>
      </c>
      <c r="Q4649" s="69" t="s">
        <v>1307</v>
      </c>
      <c r="R4649" s="69"/>
      <c r="S4649" s="70">
        <v>971.71</v>
      </c>
      <c r="T4649" s="70"/>
      <c r="U4649" s="69" t="s">
        <v>1307</v>
      </c>
      <c r="V4649" s="73">
        <v>90</v>
      </c>
      <c r="W4649" s="69" t="s">
        <v>1307</v>
      </c>
      <c r="X4649" s="69"/>
      <c r="Y4649" s="70"/>
      <c r="Z4649" s="69">
        <v>0</v>
      </c>
      <c r="AA4649" s="69" t="s">
        <v>989</v>
      </c>
      <c r="AB4649" s="69" t="s">
        <v>1144</v>
      </c>
      <c r="AC4649" s="69" t="s">
        <v>1666</v>
      </c>
    </row>
    <row r="4650" spans="1:29" x14ac:dyDescent="0.25">
      <c r="A4650" s="71" t="s">
        <v>193</v>
      </c>
      <c r="B4650" s="71"/>
      <c r="C4650" s="71"/>
      <c r="D4650" s="71"/>
      <c r="E4650" s="71"/>
      <c r="F4650" s="71"/>
      <c r="G4650" s="71"/>
      <c r="H4650" s="71"/>
      <c r="I4650" s="72">
        <v>971.71</v>
      </c>
      <c r="J4650" s="71"/>
      <c r="K4650" s="71"/>
      <c r="L4650" s="72">
        <v>971.71</v>
      </c>
      <c r="M4650" s="72">
        <v>0</v>
      </c>
      <c r="N4650" s="71"/>
      <c r="O4650" s="71"/>
      <c r="P4650" s="71"/>
      <c r="Q4650" s="71"/>
      <c r="R4650" s="71"/>
      <c r="S4650" s="72">
        <v>971.71</v>
      </c>
      <c r="T4650" s="72">
        <v>971.71</v>
      </c>
      <c r="U4650" s="71"/>
      <c r="V4650" s="71"/>
      <c r="W4650" s="71"/>
      <c r="X4650" s="72">
        <v>0</v>
      </c>
      <c r="Y4650" s="72">
        <v>0</v>
      </c>
      <c r="Z4650" s="72">
        <v>971.71</v>
      </c>
      <c r="AA4650" s="69"/>
      <c r="AB4650" s="69"/>
      <c r="AC4650" s="69"/>
    </row>
    <row r="4651" spans="1:29" ht="30" x14ac:dyDescent="0.25">
      <c r="A4651" s="68" t="s">
        <v>24814</v>
      </c>
      <c r="B4651" s="69" t="s">
        <v>24813</v>
      </c>
      <c r="C4651" s="69" t="s">
        <v>24812</v>
      </c>
      <c r="D4651" s="69" t="s">
        <v>4589</v>
      </c>
      <c r="E4651" s="69" t="s">
        <v>22715</v>
      </c>
      <c r="F4651" s="69" t="s">
        <v>1564</v>
      </c>
      <c r="G4651" s="69" t="s">
        <v>4510</v>
      </c>
      <c r="H4651" s="69" t="s">
        <v>962</v>
      </c>
      <c r="I4651" s="70">
        <v>5000.13</v>
      </c>
      <c r="J4651" s="69" t="s">
        <v>4591</v>
      </c>
      <c r="K4651" s="69" t="s">
        <v>24811</v>
      </c>
      <c r="L4651" s="70">
        <v>410.43</v>
      </c>
      <c r="M4651" s="69"/>
      <c r="N4651" s="69" t="s">
        <v>24810</v>
      </c>
      <c r="O4651" s="69"/>
      <c r="P4651" s="69" t="s">
        <v>1112</v>
      </c>
      <c r="Q4651" s="69"/>
      <c r="R4651" s="69"/>
      <c r="S4651" s="70">
        <v>410.43</v>
      </c>
      <c r="T4651" s="70"/>
      <c r="U4651" s="69"/>
      <c r="V4651" s="69"/>
      <c r="W4651" s="69"/>
      <c r="X4651" s="69"/>
      <c r="Y4651" s="70"/>
      <c r="Z4651" s="69">
        <v>0</v>
      </c>
      <c r="AA4651" s="69" t="s">
        <v>989</v>
      </c>
      <c r="AB4651" s="69" t="s">
        <v>1144</v>
      </c>
      <c r="AC4651" s="69" t="s">
        <v>1666</v>
      </c>
    </row>
    <row r="4652" spans="1:29" x14ac:dyDescent="0.25">
      <c r="A4652" s="69"/>
      <c r="B4652" s="69"/>
      <c r="C4652" s="69"/>
      <c r="D4652" s="69"/>
      <c r="E4652" s="69"/>
      <c r="F4652" s="69"/>
      <c r="G4652" s="69"/>
      <c r="H4652" s="69"/>
      <c r="I4652" s="69"/>
      <c r="J4652" s="69"/>
      <c r="K4652" s="69" t="s">
        <v>24809</v>
      </c>
      <c r="L4652" s="70">
        <v>1013.31</v>
      </c>
      <c r="M4652" s="69"/>
      <c r="N4652" s="69" t="s">
        <v>24808</v>
      </c>
      <c r="O4652" s="69"/>
      <c r="P4652" s="69" t="s">
        <v>1112</v>
      </c>
      <c r="Q4652" s="69"/>
      <c r="R4652" s="69"/>
      <c r="S4652" s="70">
        <v>1013.31</v>
      </c>
      <c r="T4652" s="70"/>
      <c r="U4652" s="69"/>
      <c r="V4652" s="69"/>
      <c r="W4652" s="69"/>
      <c r="X4652" s="69"/>
      <c r="Y4652" s="70"/>
      <c r="Z4652" s="69">
        <v>0</v>
      </c>
      <c r="AA4652" s="69"/>
      <c r="AB4652" s="69" t="s">
        <v>1144</v>
      </c>
      <c r="AC4652" s="69"/>
    </row>
    <row r="4653" spans="1:29" x14ac:dyDescent="0.25">
      <c r="A4653" s="69"/>
      <c r="B4653" s="69"/>
      <c r="C4653" s="69"/>
      <c r="D4653" s="69"/>
      <c r="E4653" s="69"/>
      <c r="F4653" s="69"/>
      <c r="G4653" s="69"/>
      <c r="H4653" s="69"/>
      <c r="I4653" s="69"/>
      <c r="J4653" s="69"/>
      <c r="K4653" s="69" t="s">
        <v>24807</v>
      </c>
      <c r="L4653" s="70">
        <v>3283.3</v>
      </c>
      <c r="M4653" s="69"/>
      <c r="N4653" s="69" t="s">
        <v>24806</v>
      </c>
      <c r="O4653" s="69"/>
      <c r="P4653" s="69" t="s">
        <v>1112</v>
      </c>
      <c r="Q4653" s="69"/>
      <c r="R4653" s="69"/>
      <c r="S4653" s="70">
        <v>3283.3</v>
      </c>
      <c r="T4653" s="70"/>
      <c r="U4653" s="69"/>
      <c r="V4653" s="69"/>
      <c r="W4653" s="69"/>
      <c r="X4653" s="69"/>
      <c r="Y4653" s="70"/>
      <c r="Z4653" s="69">
        <v>0</v>
      </c>
      <c r="AA4653" s="69"/>
      <c r="AB4653" s="69" t="s">
        <v>1144</v>
      </c>
      <c r="AC4653" s="69"/>
    </row>
    <row r="4654" spans="1:29" x14ac:dyDescent="0.25">
      <c r="A4654" s="71" t="s">
        <v>193</v>
      </c>
      <c r="B4654" s="71"/>
      <c r="C4654" s="71"/>
      <c r="D4654" s="71"/>
      <c r="E4654" s="71"/>
      <c r="F4654" s="71"/>
      <c r="G4654" s="71"/>
      <c r="H4654" s="71"/>
      <c r="I4654" s="72">
        <v>5000.13</v>
      </c>
      <c r="J4654" s="71"/>
      <c r="K4654" s="71"/>
      <c r="L4654" s="72">
        <v>4707.04</v>
      </c>
      <c r="M4654" s="72">
        <v>293.09000000000015</v>
      </c>
      <c r="N4654" s="71"/>
      <c r="O4654" s="71"/>
      <c r="P4654" s="71"/>
      <c r="Q4654" s="71"/>
      <c r="R4654" s="71"/>
      <c r="S4654" s="72">
        <v>4707.04</v>
      </c>
      <c r="T4654" s="72">
        <v>0</v>
      </c>
      <c r="U4654" s="71"/>
      <c r="V4654" s="71"/>
      <c r="W4654" s="71"/>
      <c r="X4654" s="72">
        <v>4707.04</v>
      </c>
      <c r="Y4654" s="72">
        <v>0</v>
      </c>
      <c r="Z4654" s="72">
        <v>0</v>
      </c>
      <c r="AA4654" s="69"/>
      <c r="AB4654" s="69"/>
      <c r="AC4654" s="69"/>
    </row>
    <row r="4655" spans="1:29" ht="30" x14ac:dyDescent="0.25">
      <c r="A4655" s="68" t="s">
        <v>24805</v>
      </c>
      <c r="B4655" s="69" t="s">
        <v>24804</v>
      </c>
      <c r="C4655" s="69" t="s">
        <v>24803</v>
      </c>
      <c r="D4655" s="69" t="s">
        <v>4589</v>
      </c>
      <c r="E4655" s="69" t="s">
        <v>22715</v>
      </c>
      <c r="F4655" s="69" t="s">
        <v>1003</v>
      </c>
      <c r="G4655" s="69" t="s">
        <v>1912</v>
      </c>
      <c r="H4655" s="69" t="s">
        <v>962</v>
      </c>
      <c r="I4655" s="70">
        <v>25576.22</v>
      </c>
      <c r="J4655" s="69" t="s">
        <v>4591</v>
      </c>
      <c r="K4655" s="69" t="s">
        <v>24802</v>
      </c>
      <c r="L4655" s="70">
        <v>25576.22</v>
      </c>
      <c r="M4655" s="69"/>
      <c r="N4655" s="69" t="s">
        <v>24801</v>
      </c>
      <c r="O4655" s="69"/>
      <c r="P4655" s="69" t="s">
        <v>2288</v>
      </c>
      <c r="Q4655" s="69" t="s">
        <v>1709</v>
      </c>
      <c r="R4655" s="69"/>
      <c r="S4655" s="70">
        <v>25576.22</v>
      </c>
      <c r="T4655" s="70"/>
      <c r="U4655" s="69" t="s">
        <v>1789</v>
      </c>
      <c r="V4655" s="73">
        <v>77</v>
      </c>
      <c r="W4655" s="69" t="s">
        <v>1789</v>
      </c>
      <c r="X4655" s="69"/>
      <c r="Y4655" s="70"/>
      <c r="Z4655" s="69">
        <v>149.32</v>
      </c>
      <c r="AA4655" s="69" t="s">
        <v>989</v>
      </c>
      <c r="AB4655" s="69" t="s">
        <v>1144</v>
      </c>
      <c r="AC4655" s="69"/>
    </row>
    <row r="4656" spans="1:29" x14ac:dyDescent="0.25">
      <c r="A4656" s="71" t="s">
        <v>193</v>
      </c>
      <c r="B4656" s="71"/>
      <c r="C4656" s="71"/>
      <c r="D4656" s="71"/>
      <c r="E4656" s="71"/>
      <c r="F4656" s="71"/>
      <c r="G4656" s="71"/>
      <c r="H4656" s="71"/>
      <c r="I4656" s="72">
        <v>25576.22</v>
      </c>
      <c r="J4656" s="71"/>
      <c r="K4656" s="71"/>
      <c r="L4656" s="72">
        <v>25576.22</v>
      </c>
      <c r="M4656" s="72">
        <v>0</v>
      </c>
      <c r="N4656" s="71"/>
      <c r="O4656" s="71"/>
      <c r="P4656" s="71"/>
      <c r="Q4656" s="71"/>
      <c r="R4656" s="71"/>
      <c r="S4656" s="72">
        <v>25576.22</v>
      </c>
      <c r="T4656" s="72">
        <v>25576.22</v>
      </c>
      <c r="U4656" s="71"/>
      <c r="V4656" s="71"/>
      <c r="W4656" s="71"/>
      <c r="X4656" s="72">
        <v>0</v>
      </c>
      <c r="Y4656" s="72">
        <v>149.32</v>
      </c>
      <c r="Z4656" s="72">
        <v>25725.54</v>
      </c>
      <c r="AA4656" s="69"/>
      <c r="AB4656" s="69"/>
      <c r="AC4656" s="69"/>
    </row>
    <row r="4657" spans="1:29" ht="40" x14ac:dyDescent="0.25">
      <c r="A4657" s="68" t="s">
        <v>24800</v>
      </c>
      <c r="B4657" s="69" t="s">
        <v>24799</v>
      </c>
      <c r="C4657" s="69" t="s">
        <v>24798</v>
      </c>
      <c r="D4657" s="69" t="s">
        <v>4611</v>
      </c>
      <c r="E4657" s="69" t="s">
        <v>22715</v>
      </c>
      <c r="F4657" s="69" t="s">
        <v>1003</v>
      </c>
      <c r="G4657" s="69" t="s">
        <v>7422</v>
      </c>
      <c r="H4657" s="69" t="s">
        <v>962</v>
      </c>
      <c r="I4657" s="70">
        <v>11618.69</v>
      </c>
      <c r="J4657" s="69" t="s">
        <v>4591</v>
      </c>
      <c r="K4657" s="69" t="s">
        <v>24797</v>
      </c>
      <c r="L4657" s="70">
        <v>11618.69</v>
      </c>
      <c r="M4657" s="69"/>
      <c r="N4657" s="69" t="s">
        <v>24796</v>
      </c>
      <c r="O4657" s="69"/>
      <c r="P4657" s="69" t="s">
        <v>1217</v>
      </c>
      <c r="Q4657" s="69" t="s">
        <v>2589</v>
      </c>
      <c r="R4657" s="69"/>
      <c r="S4657" s="70">
        <v>11618.69</v>
      </c>
      <c r="T4657" s="70"/>
      <c r="U4657" s="69"/>
      <c r="V4657" s="69"/>
      <c r="W4657" s="69"/>
      <c r="X4657" s="69"/>
      <c r="Y4657" s="70"/>
      <c r="Z4657" s="69">
        <v>0</v>
      </c>
      <c r="AA4657" s="69" t="s">
        <v>989</v>
      </c>
      <c r="AB4657" s="69" t="s">
        <v>1144</v>
      </c>
      <c r="AC4657" s="69"/>
    </row>
    <row r="4658" spans="1:29" x14ac:dyDescent="0.25">
      <c r="A4658" s="71" t="s">
        <v>193</v>
      </c>
      <c r="B4658" s="71"/>
      <c r="C4658" s="71"/>
      <c r="D4658" s="71"/>
      <c r="E4658" s="71"/>
      <c r="F4658" s="71"/>
      <c r="G4658" s="71"/>
      <c r="H4658" s="71"/>
      <c r="I4658" s="72">
        <v>11618.69</v>
      </c>
      <c r="J4658" s="71"/>
      <c r="K4658" s="71"/>
      <c r="L4658" s="72">
        <v>11618.69</v>
      </c>
      <c r="M4658" s="72">
        <v>0</v>
      </c>
      <c r="N4658" s="71"/>
      <c r="O4658" s="71"/>
      <c r="P4658" s="71"/>
      <c r="Q4658" s="71"/>
      <c r="R4658" s="71"/>
      <c r="S4658" s="72">
        <v>11618.69</v>
      </c>
      <c r="T4658" s="72">
        <v>0</v>
      </c>
      <c r="U4658" s="71"/>
      <c r="V4658" s="71"/>
      <c r="W4658" s="71"/>
      <c r="X4658" s="72">
        <v>11618.69</v>
      </c>
      <c r="Y4658" s="72">
        <v>0</v>
      </c>
      <c r="Z4658" s="72">
        <v>0</v>
      </c>
      <c r="AA4658" s="69"/>
      <c r="AB4658" s="69"/>
      <c r="AC4658" s="69"/>
    </row>
    <row r="4659" spans="1:29" ht="20" x14ac:dyDescent="0.25">
      <c r="A4659" s="68" t="s">
        <v>24795</v>
      </c>
      <c r="B4659" s="69" t="s">
        <v>24794</v>
      </c>
      <c r="C4659" s="69" t="s">
        <v>24793</v>
      </c>
      <c r="D4659" s="69" t="s">
        <v>10178</v>
      </c>
      <c r="E4659" s="69" t="s">
        <v>22715</v>
      </c>
      <c r="F4659" s="69" t="s">
        <v>1185</v>
      </c>
      <c r="G4659" s="69" t="s">
        <v>1689</v>
      </c>
      <c r="H4659" s="69" t="s">
        <v>962</v>
      </c>
      <c r="I4659" s="70">
        <v>898.43</v>
      </c>
      <c r="J4659" s="69" t="s">
        <v>4591</v>
      </c>
      <c r="K4659" s="69" t="s">
        <v>24792</v>
      </c>
      <c r="L4659" s="70">
        <v>898.43</v>
      </c>
      <c r="M4659" s="69"/>
      <c r="N4659" s="69" t="s">
        <v>24791</v>
      </c>
      <c r="O4659" s="69"/>
      <c r="P4659" s="69" t="s">
        <v>1088</v>
      </c>
      <c r="Q4659" s="69" t="s">
        <v>3055</v>
      </c>
      <c r="R4659" s="69"/>
      <c r="S4659" s="70">
        <v>898.43</v>
      </c>
      <c r="T4659" s="70"/>
      <c r="U4659" s="69" t="s">
        <v>3055</v>
      </c>
      <c r="V4659" s="73">
        <v>27</v>
      </c>
      <c r="W4659" s="69" t="s">
        <v>3055</v>
      </c>
      <c r="X4659" s="69"/>
      <c r="Y4659" s="70"/>
      <c r="Z4659" s="69">
        <v>0</v>
      </c>
      <c r="AA4659" s="69" t="s">
        <v>989</v>
      </c>
      <c r="AB4659" s="69" t="s">
        <v>1144</v>
      </c>
      <c r="AC4659" s="69"/>
    </row>
    <row r="4660" spans="1:29" x14ac:dyDescent="0.25">
      <c r="A4660" s="71" t="s">
        <v>193</v>
      </c>
      <c r="B4660" s="71"/>
      <c r="C4660" s="71"/>
      <c r="D4660" s="71"/>
      <c r="E4660" s="71"/>
      <c r="F4660" s="71"/>
      <c r="G4660" s="71"/>
      <c r="H4660" s="71"/>
      <c r="I4660" s="72">
        <v>898.43</v>
      </c>
      <c r="J4660" s="71"/>
      <c r="K4660" s="71"/>
      <c r="L4660" s="72">
        <v>898.43</v>
      </c>
      <c r="M4660" s="72">
        <v>0</v>
      </c>
      <c r="N4660" s="71"/>
      <c r="O4660" s="71"/>
      <c r="P4660" s="71"/>
      <c r="Q4660" s="71"/>
      <c r="R4660" s="71"/>
      <c r="S4660" s="72">
        <v>898.43</v>
      </c>
      <c r="T4660" s="72">
        <v>898.43</v>
      </c>
      <c r="U4660" s="71"/>
      <c r="V4660" s="71"/>
      <c r="W4660" s="71"/>
      <c r="X4660" s="72">
        <v>0</v>
      </c>
      <c r="Y4660" s="72">
        <v>0</v>
      </c>
      <c r="Z4660" s="72">
        <v>898.43</v>
      </c>
      <c r="AA4660" s="69"/>
      <c r="AB4660" s="69"/>
      <c r="AC4660" s="69"/>
    </row>
    <row r="4661" spans="1:29" ht="20" x14ac:dyDescent="0.25">
      <c r="A4661" s="68" t="s">
        <v>24790</v>
      </c>
      <c r="B4661" s="69" t="s">
        <v>24789</v>
      </c>
      <c r="C4661" s="69" t="s">
        <v>24788</v>
      </c>
      <c r="D4661" s="69" t="s">
        <v>1876</v>
      </c>
      <c r="E4661" s="69"/>
      <c r="F4661" s="69" t="s">
        <v>1455</v>
      </c>
      <c r="G4661" s="69" t="s">
        <v>1669</v>
      </c>
      <c r="H4661" s="69" t="s">
        <v>962</v>
      </c>
      <c r="I4661" s="70">
        <v>1662.7</v>
      </c>
      <c r="J4661" s="69" t="s">
        <v>4591</v>
      </c>
      <c r="K4661" s="69" t="s">
        <v>24787</v>
      </c>
      <c r="L4661" s="70">
        <v>1662.7</v>
      </c>
      <c r="M4661" s="69"/>
      <c r="N4661" s="69" t="s">
        <v>24786</v>
      </c>
      <c r="O4661" s="69"/>
      <c r="P4661" s="69" t="s">
        <v>2042</v>
      </c>
      <c r="Q4661" s="69" t="s">
        <v>1552</v>
      </c>
      <c r="R4661" s="69"/>
      <c r="S4661" s="70">
        <v>1662.7</v>
      </c>
      <c r="T4661" s="70"/>
      <c r="U4661" s="69" t="s">
        <v>1552</v>
      </c>
      <c r="V4661" s="73">
        <v>90</v>
      </c>
      <c r="W4661" s="69" t="s">
        <v>1552</v>
      </c>
      <c r="X4661" s="69"/>
      <c r="Y4661" s="70"/>
      <c r="Z4661" s="69">
        <v>0</v>
      </c>
      <c r="AA4661" s="69" t="s">
        <v>989</v>
      </c>
      <c r="AB4661" s="69" t="s">
        <v>1144</v>
      </c>
      <c r="AC4661" s="69"/>
    </row>
    <row r="4662" spans="1:29" x14ac:dyDescent="0.25">
      <c r="A4662" s="71" t="s">
        <v>193</v>
      </c>
      <c r="B4662" s="71"/>
      <c r="C4662" s="71"/>
      <c r="D4662" s="71"/>
      <c r="E4662" s="71"/>
      <c r="F4662" s="71"/>
      <c r="G4662" s="71"/>
      <c r="H4662" s="71"/>
      <c r="I4662" s="72">
        <v>1662.7</v>
      </c>
      <c r="J4662" s="71"/>
      <c r="K4662" s="71"/>
      <c r="L4662" s="72">
        <v>1662.7</v>
      </c>
      <c r="M4662" s="72">
        <v>0</v>
      </c>
      <c r="N4662" s="71"/>
      <c r="O4662" s="71"/>
      <c r="P4662" s="71"/>
      <c r="Q4662" s="71"/>
      <c r="R4662" s="71"/>
      <c r="S4662" s="72">
        <v>1662.7</v>
      </c>
      <c r="T4662" s="72">
        <v>1662.7</v>
      </c>
      <c r="U4662" s="71"/>
      <c r="V4662" s="71"/>
      <c r="W4662" s="71"/>
      <c r="X4662" s="72">
        <v>0</v>
      </c>
      <c r="Y4662" s="72">
        <v>0</v>
      </c>
      <c r="Z4662" s="72">
        <v>1662.7</v>
      </c>
      <c r="AA4662" s="69"/>
      <c r="AB4662" s="69"/>
      <c r="AC4662" s="69"/>
    </row>
    <row r="4663" spans="1:29" ht="20" x14ac:dyDescent="0.25">
      <c r="A4663" s="68" t="s">
        <v>24785</v>
      </c>
      <c r="B4663" s="69" t="s">
        <v>24784</v>
      </c>
      <c r="C4663" s="69" t="s">
        <v>24783</v>
      </c>
      <c r="D4663" s="69" t="s">
        <v>1876</v>
      </c>
      <c r="E4663" s="69" t="s">
        <v>23644</v>
      </c>
      <c r="F4663" s="69" t="s">
        <v>1455</v>
      </c>
      <c r="G4663" s="69" t="s">
        <v>2028</v>
      </c>
      <c r="H4663" s="69" t="s">
        <v>962</v>
      </c>
      <c r="I4663" s="70">
        <v>1412.71</v>
      </c>
      <c r="J4663" s="69" t="s">
        <v>4591</v>
      </c>
      <c r="K4663" s="69" t="s">
        <v>24782</v>
      </c>
      <c r="L4663" s="70">
        <v>1412.71</v>
      </c>
      <c r="M4663" s="69"/>
      <c r="N4663" s="69" t="s">
        <v>24781</v>
      </c>
      <c r="O4663" s="69"/>
      <c r="P4663" s="69" t="s">
        <v>1380</v>
      </c>
      <c r="Q4663" s="69" t="s">
        <v>8982</v>
      </c>
      <c r="R4663" s="69"/>
      <c r="S4663" s="70">
        <v>1412.71</v>
      </c>
      <c r="T4663" s="70"/>
      <c r="U4663" s="69"/>
      <c r="V4663" s="69"/>
      <c r="W4663" s="69"/>
      <c r="X4663" s="69"/>
      <c r="Y4663" s="70"/>
      <c r="Z4663" s="69">
        <v>0</v>
      </c>
      <c r="AA4663" s="69" t="s">
        <v>989</v>
      </c>
      <c r="AB4663" s="69" t="s">
        <v>1144</v>
      </c>
      <c r="AC4663" s="69"/>
    </row>
    <row r="4664" spans="1:29" x14ac:dyDescent="0.25">
      <c r="A4664" s="71" t="s">
        <v>193</v>
      </c>
      <c r="B4664" s="71"/>
      <c r="C4664" s="71"/>
      <c r="D4664" s="71"/>
      <c r="E4664" s="71"/>
      <c r="F4664" s="71"/>
      <c r="G4664" s="71"/>
      <c r="H4664" s="71"/>
      <c r="I4664" s="72">
        <v>1412.71</v>
      </c>
      <c r="J4664" s="71"/>
      <c r="K4664" s="71"/>
      <c r="L4664" s="72">
        <v>1412.71</v>
      </c>
      <c r="M4664" s="72">
        <v>0</v>
      </c>
      <c r="N4664" s="71"/>
      <c r="O4664" s="71"/>
      <c r="P4664" s="71"/>
      <c r="Q4664" s="71"/>
      <c r="R4664" s="71"/>
      <c r="S4664" s="72">
        <v>1412.71</v>
      </c>
      <c r="T4664" s="72">
        <v>0</v>
      </c>
      <c r="U4664" s="71"/>
      <c r="V4664" s="71"/>
      <c r="W4664" s="71"/>
      <c r="X4664" s="72">
        <v>1412.71</v>
      </c>
      <c r="Y4664" s="72">
        <v>0</v>
      </c>
      <c r="Z4664" s="72">
        <v>0</v>
      </c>
      <c r="AA4664" s="69"/>
      <c r="AB4664" s="69"/>
      <c r="AC4664" s="69"/>
    </row>
    <row r="4665" spans="1:29" ht="30" x14ac:dyDescent="0.25">
      <c r="A4665" s="68" t="s">
        <v>24780</v>
      </c>
      <c r="B4665" s="69" t="s">
        <v>24779</v>
      </c>
      <c r="C4665" s="69" t="s">
        <v>24778</v>
      </c>
      <c r="D4665" s="69" t="s">
        <v>4746</v>
      </c>
      <c r="E4665" s="69" t="s">
        <v>23644</v>
      </c>
      <c r="F4665" s="69" t="s">
        <v>1455</v>
      </c>
      <c r="G4665" s="69" t="s">
        <v>2967</v>
      </c>
      <c r="H4665" s="69" t="s">
        <v>962</v>
      </c>
      <c r="I4665" s="70">
        <v>9974.5</v>
      </c>
      <c r="J4665" s="69" t="s">
        <v>4591</v>
      </c>
      <c r="K4665" s="69" t="s">
        <v>24777</v>
      </c>
      <c r="L4665" s="70">
        <v>9974.5</v>
      </c>
      <c r="M4665" s="69"/>
      <c r="N4665" s="69" t="s">
        <v>24776</v>
      </c>
      <c r="O4665" s="69"/>
      <c r="P4665" s="69" t="s">
        <v>1706</v>
      </c>
      <c r="Q4665" s="69" t="s">
        <v>1129</v>
      </c>
      <c r="R4665" s="69"/>
      <c r="S4665" s="70">
        <v>9974.5</v>
      </c>
      <c r="T4665" s="70"/>
      <c r="U4665" s="69" t="s">
        <v>1129</v>
      </c>
      <c r="V4665" s="73">
        <v>92</v>
      </c>
      <c r="W4665" s="69" t="s">
        <v>1129</v>
      </c>
      <c r="X4665" s="69"/>
      <c r="Y4665" s="70"/>
      <c r="Z4665" s="69">
        <v>0</v>
      </c>
      <c r="AA4665" s="69" t="s">
        <v>989</v>
      </c>
      <c r="AB4665" s="69" t="s">
        <v>1144</v>
      </c>
      <c r="AC4665" s="69"/>
    </row>
    <row r="4666" spans="1:29" x14ac:dyDescent="0.25">
      <c r="A4666" s="71" t="s">
        <v>193</v>
      </c>
      <c r="B4666" s="71"/>
      <c r="C4666" s="71"/>
      <c r="D4666" s="71"/>
      <c r="E4666" s="71"/>
      <c r="F4666" s="71"/>
      <c r="G4666" s="71"/>
      <c r="H4666" s="71"/>
      <c r="I4666" s="72">
        <v>9974.5</v>
      </c>
      <c r="J4666" s="71"/>
      <c r="K4666" s="71"/>
      <c r="L4666" s="72">
        <v>9974.5</v>
      </c>
      <c r="M4666" s="72">
        <v>0</v>
      </c>
      <c r="N4666" s="71"/>
      <c r="O4666" s="71"/>
      <c r="P4666" s="71"/>
      <c r="Q4666" s="71"/>
      <c r="R4666" s="71"/>
      <c r="S4666" s="72">
        <v>9974.5</v>
      </c>
      <c r="T4666" s="72">
        <v>9974.5</v>
      </c>
      <c r="U4666" s="71"/>
      <c r="V4666" s="71"/>
      <c r="W4666" s="71"/>
      <c r="X4666" s="72">
        <v>0</v>
      </c>
      <c r="Y4666" s="72">
        <v>0</v>
      </c>
      <c r="Z4666" s="72">
        <v>9974.5</v>
      </c>
      <c r="AA4666" s="69"/>
      <c r="AB4666" s="69"/>
      <c r="AC4666" s="69"/>
    </row>
    <row r="4667" spans="1:29" ht="20" x14ac:dyDescent="0.25">
      <c r="A4667" s="68" t="s">
        <v>24775</v>
      </c>
      <c r="B4667" s="69" t="s">
        <v>24774</v>
      </c>
      <c r="C4667" s="69" t="s">
        <v>24773</v>
      </c>
      <c r="D4667" s="69" t="s">
        <v>4611</v>
      </c>
      <c r="E4667" s="69" t="s">
        <v>24564</v>
      </c>
      <c r="F4667" s="69" t="s">
        <v>1455</v>
      </c>
      <c r="G4667" s="69" t="s">
        <v>2967</v>
      </c>
      <c r="H4667" s="69" t="s">
        <v>962</v>
      </c>
      <c r="I4667" s="70">
        <v>1259.08</v>
      </c>
      <c r="J4667" s="69" t="s">
        <v>4591</v>
      </c>
      <c r="K4667" s="69" t="s">
        <v>24772</v>
      </c>
      <c r="L4667" s="70">
        <v>1259.08</v>
      </c>
      <c r="M4667" s="69"/>
      <c r="N4667" s="69" t="s">
        <v>24771</v>
      </c>
      <c r="O4667" s="69"/>
      <c r="P4667" s="69" t="s">
        <v>1886</v>
      </c>
      <c r="Q4667" s="69" t="s">
        <v>1217</v>
      </c>
      <c r="R4667" s="69"/>
      <c r="S4667" s="70">
        <v>1259.08</v>
      </c>
      <c r="T4667" s="70"/>
      <c r="U4667" s="69"/>
      <c r="V4667" s="69"/>
      <c r="W4667" s="69" t="s">
        <v>1217</v>
      </c>
      <c r="X4667" s="69"/>
      <c r="Y4667" s="70"/>
      <c r="Z4667" s="69">
        <v>0</v>
      </c>
      <c r="AA4667" s="69" t="s">
        <v>989</v>
      </c>
      <c r="AB4667" s="69" t="s">
        <v>1144</v>
      </c>
      <c r="AC4667" s="69"/>
    </row>
    <row r="4668" spans="1:29" x14ac:dyDescent="0.25">
      <c r="A4668" s="71" t="s">
        <v>193</v>
      </c>
      <c r="B4668" s="71"/>
      <c r="C4668" s="71"/>
      <c r="D4668" s="71"/>
      <c r="E4668" s="71"/>
      <c r="F4668" s="71"/>
      <c r="G4668" s="71"/>
      <c r="H4668" s="71"/>
      <c r="I4668" s="72">
        <v>1259.08</v>
      </c>
      <c r="J4668" s="71"/>
      <c r="K4668" s="71"/>
      <c r="L4668" s="72">
        <v>1259.08</v>
      </c>
      <c r="M4668" s="72">
        <v>0</v>
      </c>
      <c r="N4668" s="71"/>
      <c r="O4668" s="71"/>
      <c r="P4668" s="71"/>
      <c r="Q4668" s="71"/>
      <c r="R4668" s="71"/>
      <c r="S4668" s="72">
        <v>1259.08</v>
      </c>
      <c r="T4668" s="72">
        <v>0</v>
      </c>
      <c r="U4668" s="71"/>
      <c r="V4668" s="71"/>
      <c r="W4668" s="71"/>
      <c r="X4668" s="72">
        <v>1259.08</v>
      </c>
      <c r="Y4668" s="72">
        <v>0</v>
      </c>
      <c r="Z4668" s="72">
        <v>0</v>
      </c>
      <c r="AA4668" s="69"/>
      <c r="AB4668" s="69"/>
      <c r="AC4668" s="69"/>
    </row>
    <row r="4669" spans="1:29" ht="30" x14ac:dyDescent="0.25">
      <c r="A4669" s="68" t="s">
        <v>24770</v>
      </c>
      <c r="B4669" s="69" t="s">
        <v>24769</v>
      </c>
      <c r="C4669" s="69" t="s">
        <v>24768</v>
      </c>
      <c r="D4669" s="69" t="s">
        <v>4623</v>
      </c>
      <c r="E4669" s="69" t="s">
        <v>22715</v>
      </c>
      <c r="F4669" s="69" t="s">
        <v>1071</v>
      </c>
      <c r="G4669" s="69" t="s">
        <v>2050</v>
      </c>
      <c r="H4669" s="69" t="s">
        <v>962</v>
      </c>
      <c r="I4669" s="70">
        <v>6303</v>
      </c>
      <c r="J4669" s="69" t="s">
        <v>4591</v>
      </c>
      <c r="K4669" s="69" t="s">
        <v>24767</v>
      </c>
      <c r="L4669" s="70">
        <v>2349.9899999999998</v>
      </c>
      <c r="M4669" s="69"/>
      <c r="N4669" s="69" t="s">
        <v>24766</v>
      </c>
      <c r="O4669" s="69"/>
      <c r="P4669" s="69" t="s">
        <v>1646</v>
      </c>
      <c r="Q4669" s="69" t="s">
        <v>2342</v>
      </c>
      <c r="R4669" s="69"/>
      <c r="S4669" s="70">
        <v>2349.9899999999998</v>
      </c>
      <c r="T4669" s="70"/>
      <c r="U4669" s="69" t="s">
        <v>2342</v>
      </c>
      <c r="V4669" s="73">
        <v>77</v>
      </c>
      <c r="W4669" s="69" t="s">
        <v>2342</v>
      </c>
      <c r="X4669" s="69"/>
      <c r="Y4669" s="70"/>
      <c r="Z4669" s="69">
        <v>0</v>
      </c>
      <c r="AA4669" s="69" t="s">
        <v>989</v>
      </c>
      <c r="AB4669" s="69" t="s">
        <v>1144</v>
      </c>
      <c r="AC4669" s="69"/>
    </row>
    <row r="4670" spans="1:29" x14ac:dyDescent="0.25">
      <c r="A4670" s="69"/>
      <c r="B4670" s="69"/>
      <c r="C4670" s="69"/>
      <c r="D4670" s="69"/>
      <c r="E4670" s="69"/>
      <c r="F4670" s="69"/>
      <c r="G4670" s="69"/>
      <c r="H4670" s="69"/>
      <c r="I4670" s="69"/>
      <c r="J4670" s="69"/>
      <c r="K4670" s="69" t="s">
        <v>24765</v>
      </c>
      <c r="L4670" s="70">
        <v>907.37</v>
      </c>
      <c r="M4670" s="69"/>
      <c r="N4670" s="69" t="s">
        <v>24764</v>
      </c>
      <c r="O4670" s="69"/>
      <c r="P4670" s="69" t="s">
        <v>1207</v>
      </c>
      <c r="Q4670" s="69" t="s">
        <v>1203</v>
      </c>
      <c r="R4670" s="69"/>
      <c r="S4670" s="70">
        <v>907.37</v>
      </c>
      <c r="T4670" s="70"/>
      <c r="U4670" s="69" t="s">
        <v>1203</v>
      </c>
      <c r="V4670" s="73">
        <v>79</v>
      </c>
      <c r="W4670" s="69" t="s">
        <v>1203</v>
      </c>
      <c r="X4670" s="69"/>
      <c r="Y4670" s="70"/>
      <c r="Z4670" s="69">
        <v>0</v>
      </c>
      <c r="AA4670" s="69"/>
      <c r="AB4670" s="69" t="s">
        <v>1144</v>
      </c>
      <c r="AC4670" s="69"/>
    </row>
    <row r="4671" spans="1:29" x14ac:dyDescent="0.25">
      <c r="A4671" s="69"/>
      <c r="B4671" s="69"/>
      <c r="C4671" s="69"/>
      <c r="D4671" s="69"/>
      <c r="E4671" s="69"/>
      <c r="F4671" s="69"/>
      <c r="G4671" s="69"/>
      <c r="H4671" s="69"/>
      <c r="I4671" s="69"/>
      <c r="J4671" s="69"/>
      <c r="K4671" s="69" t="s">
        <v>24763</v>
      </c>
      <c r="L4671" s="70">
        <v>719.58</v>
      </c>
      <c r="M4671" s="69"/>
      <c r="N4671" s="69" t="s">
        <v>24762</v>
      </c>
      <c r="O4671" s="69"/>
      <c r="P4671" s="69" t="s">
        <v>1189</v>
      </c>
      <c r="Q4671" s="69" t="s">
        <v>1269</v>
      </c>
      <c r="R4671" s="69"/>
      <c r="S4671" s="70">
        <v>719.58</v>
      </c>
      <c r="T4671" s="70"/>
      <c r="U4671" s="69" t="s">
        <v>1269</v>
      </c>
      <c r="V4671" s="73">
        <v>76</v>
      </c>
      <c r="W4671" s="69" t="s">
        <v>1269</v>
      </c>
      <c r="X4671" s="69"/>
      <c r="Y4671" s="70"/>
      <c r="Z4671" s="69">
        <v>0</v>
      </c>
      <c r="AA4671" s="69"/>
      <c r="AB4671" s="69" t="s">
        <v>1144</v>
      </c>
      <c r="AC4671" s="69"/>
    </row>
    <row r="4672" spans="1:29" x14ac:dyDescent="0.25">
      <c r="A4672" s="69"/>
      <c r="B4672" s="69"/>
      <c r="C4672" s="69"/>
      <c r="D4672" s="69"/>
      <c r="E4672" s="69"/>
      <c r="F4672" s="69"/>
      <c r="G4672" s="69"/>
      <c r="H4672" s="69"/>
      <c r="I4672" s="69"/>
      <c r="J4672" s="69"/>
      <c r="K4672" s="69" t="s">
        <v>24761</v>
      </c>
      <c r="L4672" s="70">
        <v>775.34</v>
      </c>
      <c r="M4672" s="69"/>
      <c r="N4672" s="69" t="s">
        <v>24760</v>
      </c>
      <c r="O4672" s="69"/>
      <c r="P4672" s="69" t="s">
        <v>1194</v>
      </c>
      <c r="Q4672" s="69" t="s">
        <v>1738</v>
      </c>
      <c r="R4672" s="69"/>
      <c r="S4672" s="70">
        <v>775.34</v>
      </c>
      <c r="T4672" s="70"/>
      <c r="U4672" s="69" t="s">
        <v>1738</v>
      </c>
      <c r="V4672" s="73">
        <v>70</v>
      </c>
      <c r="W4672" s="69" t="s">
        <v>1738</v>
      </c>
      <c r="X4672" s="69"/>
      <c r="Y4672" s="70"/>
      <c r="Z4672" s="69">
        <v>0</v>
      </c>
      <c r="AA4672" s="69"/>
      <c r="AB4672" s="69" t="s">
        <v>1144</v>
      </c>
      <c r="AC4672" s="69"/>
    </row>
    <row r="4673" spans="1:29" x14ac:dyDescent="0.25">
      <c r="A4673" s="69"/>
      <c r="B4673" s="69"/>
      <c r="C4673" s="69"/>
      <c r="D4673" s="69"/>
      <c r="E4673" s="69"/>
      <c r="F4673" s="69"/>
      <c r="G4673" s="69"/>
      <c r="H4673" s="69"/>
      <c r="I4673" s="69"/>
      <c r="J4673" s="69"/>
      <c r="K4673" s="69" t="s">
        <v>24759</v>
      </c>
      <c r="L4673" s="70">
        <v>684.46</v>
      </c>
      <c r="M4673" s="69"/>
      <c r="N4673" s="69" t="s">
        <v>24758</v>
      </c>
      <c r="O4673" s="69"/>
      <c r="P4673" s="69" t="s">
        <v>2166</v>
      </c>
      <c r="Q4673" s="69" t="s">
        <v>1795</v>
      </c>
      <c r="R4673" s="69"/>
      <c r="S4673" s="70">
        <v>684.46</v>
      </c>
      <c r="T4673" s="70"/>
      <c r="U4673" s="69"/>
      <c r="V4673" s="69"/>
      <c r="W4673" s="69" t="s">
        <v>1795</v>
      </c>
      <c r="X4673" s="69"/>
      <c r="Y4673" s="70"/>
      <c r="Z4673" s="69">
        <v>0</v>
      </c>
      <c r="AA4673" s="69"/>
      <c r="AB4673" s="69" t="s">
        <v>1144</v>
      </c>
      <c r="AC4673" s="69"/>
    </row>
    <row r="4674" spans="1:29" x14ac:dyDescent="0.25">
      <c r="A4674" s="69"/>
      <c r="B4674" s="69"/>
      <c r="C4674" s="69"/>
      <c r="D4674" s="69"/>
      <c r="E4674" s="69"/>
      <c r="F4674" s="69"/>
      <c r="G4674" s="69"/>
      <c r="H4674" s="69"/>
      <c r="I4674" s="69"/>
      <c r="J4674" s="69"/>
      <c r="K4674" s="69" t="s">
        <v>24757</v>
      </c>
      <c r="L4674" s="70">
        <v>857.51</v>
      </c>
      <c r="M4674" s="69"/>
      <c r="N4674" s="69" t="s">
        <v>24756</v>
      </c>
      <c r="O4674" s="69"/>
      <c r="P4674" s="69" t="s">
        <v>2118</v>
      </c>
      <c r="Q4674" s="69" t="s">
        <v>2388</v>
      </c>
      <c r="R4674" s="69"/>
      <c r="S4674" s="70">
        <v>857.51</v>
      </c>
      <c r="T4674" s="70"/>
      <c r="U4674" s="69"/>
      <c r="V4674" s="69"/>
      <c r="W4674" s="69" t="s">
        <v>2388</v>
      </c>
      <c r="X4674" s="69"/>
      <c r="Y4674" s="70"/>
      <c r="Z4674" s="69">
        <v>0</v>
      </c>
      <c r="AA4674" s="69"/>
      <c r="AB4674" s="69" t="s">
        <v>1144</v>
      </c>
      <c r="AC4674" s="69"/>
    </row>
    <row r="4675" spans="1:29" x14ac:dyDescent="0.25">
      <c r="A4675" s="71" t="s">
        <v>193</v>
      </c>
      <c r="B4675" s="71"/>
      <c r="C4675" s="71"/>
      <c r="D4675" s="71"/>
      <c r="E4675" s="71"/>
      <c r="F4675" s="71"/>
      <c r="G4675" s="71"/>
      <c r="H4675" s="71"/>
      <c r="I4675" s="72">
        <v>6303</v>
      </c>
      <c r="J4675" s="71"/>
      <c r="K4675" s="71"/>
      <c r="L4675" s="72">
        <v>6294.25</v>
      </c>
      <c r="M4675" s="72">
        <v>8.75</v>
      </c>
      <c r="N4675" s="71"/>
      <c r="O4675" s="71"/>
      <c r="P4675" s="71"/>
      <c r="Q4675" s="71"/>
      <c r="R4675" s="71"/>
      <c r="S4675" s="72">
        <v>6294.25</v>
      </c>
      <c r="T4675" s="72">
        <v>4752.28</v>
      </c>
      <c r="U4675" s="71"/>
      <c r="V4675" s="71"/>
      <c r="W4675" s="71"/>
      <c r="X4675" s="72">
        <v>1541.9700000000003</v>
      </c>
      <c r="Y4675" s="72">
        <v>0</v>
      </c>
      <c r="Z4675" s="72">
        <v>4752.28</v>
      </c>
      <c r="AA4675" s="69"/>
      <c r="AB4675" s="69"/>
      <c r="AC4675" s="69"/>
    </row>
    <row r="4676" spans="1:29" ht="30" x14ac:dyDescent="0.25">
      <c r="A4676" s="68" t="s">
        <v>24755</v>
      </c>
      <c r="B4676" s="69" t="s">
        <v>24754</v>
      </c>
      <c r="C4676" s="69" t="s">
        <v>24753</v>
      </c>
      <c r="D4676" s="69" t="s">
        <v>4813</v>
      </c>
      <c r="E4676" s="69"/>
      <c r="F4676" s="69" t="s">
        <v>1071</v>
      </c>
      <c r="G4676" s="69" t="s">
        <v>1062</v>
      </c>
      <c r="H4676" s="69" t="s">
        <v>962</v>
      </c>
      <c r="I4676" s="70">
        <v>18733.009999999998</v>
      </c>
      <c r="J4676" s="69" t="s">
        <v>4591</v>
      </c>
      <c r="K4676" s="69" t="s">
        <v>24752</v>
      </c>
      <c r="L4676" s="70">
        <v>18733.009999999998</v>
      </c>
      <c r="M4676" s="69"/>
      <c r="N4676" s="69" t="s">
        <v>24751</v>
      </c>
      <c r="O4676" s="69"/>
      <c r="P4676" s="69" t="s">
        <v>1085</v>
      </c>
      <c r="Q4676" s="69" t="s">
        <v>1313</v>
      </c>
      <c r="R4676" s="69"/>
      <c r="S4676" s="70">
        <v>18733.009999999998</v>
      </c>
      <c r="T4676" s="70"/>
      <c r="U4676" s="69" t="s">
        <v>2388</v>
      </c>
      <c r="V4676" s="73">
        <v>130</v>
      </c>
      <c r="W4676" s="69" t="s">
        <v>2388</v>
      </c>
      <c r="X4676" s="69"/>
      <c r="Y4676" s="70"/>
      <c r="Z4676" s="69">
        <v>93.27</v>
      </c>
      <c r="AA4676" s="69" t="s">
        <v>989</v>
      </c>
      <c r="AB4676" s="69" t="s">
        <v>1144</v>
      </c>
      <c r="AC4676" s="69"/>
    </row>
    <row r="4677" spans="1:29" x14ac:dyDescent="0.25">
      <c r="A4677" s="71" t="s">
        <v>193</v>
      </c>
      <c r="B4677" s="71"/>
      <c r="C4677" s="71"/>
      <c r="D4677" s="71"/>
      <c r="E4677" s="71"/>
      <c r="F4677" s="71"/>
      <c r="G4677" s="71"/>
      <c r="H4677" s="71"/>
      <c r="I4677" s="72">
        <v>18733.009999999998</v>
      </c>
      <c r="J4677" s="71"/>
      <c r="K4677" s="71"/>
      <c r="L4677" s="72">
        <v>18733.009999999998</v>
      </c>
      <c r="M4677" s="72">
        <v>0</v>
      </c>
      <c r="N4677" s="71"/>
      <c r="O4677" s="71"/>
      <c r="P4677" s="71"/>
      <c r="Q4677" s="71"/>
      <c r="R4677" s="71"/>
      <c r="S4677" s="72">
        <v>18733.009999999998</v>
      </c>
      <c r="T4677" s="72">
        <v>18733.009999999998</v>
      </c>
      <c r="U4677" s="71"/>
      <c r="V4677" s="71"/>
      <c r="W4677" s="71"/>
      <c r="X4677" s="72">
        <v>0</v>
      </c>
      <c r="Y4677" s="72">
        <v>93.27</v>
      </c>
      <c r="Z4677" s="72">
        <v>18826.28</v>
      </c>
      <c r="AA4677" s="69"/>
      <c r="AB4677" s="69"/>
      <c r="AC4677" s="69"/>
    </row>
    <row r="4678" spans="1:29" ht="30" x14ac:dyDescent="0.25">
      <c r="A4678" s="68" t="s">
        <v>24750</v>
      </c>
      <c r="B4678" s="69" t="s">
        <v>24749</v>
      </c>
      <c r="C4678" s="69" t="s">
        <v>24748</v>
      </c>
      <c r="D4678" s="69" t="s">
        <v>4813</v>
      </c>
      <c r="E4678" s="69" t="s">
        <v>22715</v>
      </c>
      <c r="F4678" s="69" t="s">
        <v>1071</v>
      </c>
      <c r="G4678" s="69" t="s">
        <v>1694</v>
      </c>
      <c r="H4678" s="69" t="s">
        <v>962</v>
      </c>
      <c r="I4678" s="70">
        <v>6255.74</v>
      </c>
      <c r="J4678" s="69" t="s">
        <v>4591</v>
      </c>
      <c r="K4678" s="69" t="s">
        <v>24747</v>
      </c>
      <c r="L4678" s="70">
        <v>6255.74</v>
      </c>
      <c r="M4678" s="69"/>
      <c r="N4678" s="69" t="s">
        <v>24746</v>
      </c>
      <c r="O4678" s="69"/>
      <c r="P4678" s="69" t="s">
        <v>1483</v>
      </c>
      <c r="Q4678" s="69" t="s">
        <v>1380</v>
      </c>
      <c r="R4678" s="69"/>
      <c r="S4678" s="70">
        <v>6255.74</v>
      </c>
      <c r="T4678" s="70"/>
      <c r="U4678" s="69" t="s">
        <v>1380</v>
      </c>
      <c r="V4678" s="73">
        <v>82</v>
      </c>
      <c r="W4678" s="69" t="s">
        <v>1380</v>
      </c>
      <c r="X4678" s="69"/>
      <c r="Y4678" s="70"/>
      <c r="Z4678" s="69">
        <v>0</v>
      </c>
      <c r="AA4678" s="69" t="s">
        <v>989</v>
      </c>
      <c r="AB4678" s="69" t="s">
        <v>1144</v>
      </c>
      <c r="AC4678" s="69"/>
    </row>
    <row r="4679" spans="1:29" x14ac:dyDescent="0.25">
      <c r="A4679" s="71" t="s">
        <v>193</v>
      </c>
      <c r="B4679" s="71"/>
      <c r="C4679" s="71"/>
      <c r="D4679" s="71"/>
      <c r="E4679" s="71"/>
      <c r="F4679" s="71"/>
      <c r="G4679" s="71"/>
      <c r="H4679" s="71"/>
      <c r="I4679" s="72">
        <v>6255.74</v>
      </c>
      <c r="J4679" s="71"/>
      <c r="K4679" s="71"/>
      <c r="L4679" s="72">
        <v>6255.74</v>
      </c>
      <c r="M4679" s="72">
        <v>0</v>
      </c>
      <c r="N4679" s="71"/>
      <c r="O4679" s="71"/>
      <c r="P4679" s="71"/>
      <c r="Q4679" s="71"/>
      <c r="R4679" s="71"/>
      <c r="S4679" s="72">
        <v>6255.74</v>
      </c>
      <c r="T4679" s="72">
        <v>6255.74</v>
      </c>
      <c r="U4679" s="71"/>
      <c r="V4679" s="71"/>
      <c r="W4679" s="71"/>
      <c r="X4679" s="72">
        <v>0</v>
      </c>
      <c r="Y4679" s="72">
        <v>0</v>
      </c>
      <c r="Z4679" s="72">
        <v>6255.74</v>
      </c>
      <c r="AA4679" s="69"/>
      <c r="AB4679" s="69"/>
      <c r="AC4679" s="69"/>
    </row>
    <row r="4680" spans="1:29" ht="40" x14ac:dyDescent="0.25">
      <c r="A4680" s="68" t="s">
        <v>24745</v>
      </c>
      <c r="B4680" s="69" t="s">
        <v>24744</v>
      </c>
      <c r="C4680" s="69" t="s">
        <v>24743</v>
      </c>
      <c r="D4680" s="69" t="s">
        <v>890</v>
      </c>
      <c r="E4680" s="69" t="s">
        <v>24162</v>
      </c>
      <c r="F4680" s="69" t="s">
        <v>1071</v>
      </c>
      <c r="G4680" s="69" t="s">
        <v>1706</v>
      </c>
      <c r="H4680" s="69" t="s">
        <v>962</v>
      </c>
      <c r="I4680" s="70">
        <v>4720.66</v>
      </c>
      <c r="J4680" s="69" t="s">
        <v>4591</v>
      </c>
      <c r="K4680" s="69" t="s">
        <v>24742</v>
      </c>
      <c r="L4680" s="70">
        <v>4720.66</v>
      </c>
      <c r="M4680" s="69"/>
      <c r="N4680" s="69" t="s">
        <v>24741</v>
      </c>
      <c r="O4680" s="69"/>
      <c r="P4680" s="69" t="s">
        <v>2166</v>
      </c>
      <c r="Q4680" s="69" t="s">
        <v>2529</v>
      </c>
      <c r="R4680" s="69"/>
      <c r="S4680" s="70">
        <v>4720.66</v>
      </c>
      <c r="T4680" s="70"/>
      <c r="U4680" s="69" t="s">
        <v>2529</v>
      </c>
      <c r="V4680" s="73">
        <v>46</v>
      </c>
      <c r="W4680" s="69" t="s">
        <v>2529</v>
      </c>
      <c r="X4680" s="69"/>
      <c r="Y4680" s="70"/>
      <c r="Z4680" s="69">
        <v>0</v>
      </c>
      <c r="AA4680" s="69" t="s">
        <v>989</v>
      </c>
      <c r="AB4680" s="69" t="s">
        <v>1144</v>
      </c>
      <c r="AC4680" s="69"/>
    </row>
    <row r="4681" spans="1:29" x14ac:dyDescent="0.25">
      <c r="A4681" s="71" t="s">
        <v>193</v>
      </c>
      <c r="B4681" s="71"/>
      <c r="C4681" s="71"/>
      <c r="D4681" s="71"/>
      <c r="E4681" s="71"/>
      <c r="F4681" s="71"/>
      <c r="G4681" s="71"/>
      <c r="H4681" s="71"/>
      <c r="I4681" s="72">
        <v>4720.66</v>
      </c>
      <c r="J4681" s="71"/>
      <c r="K4681" s="71"/>
      <c r="L4681" s="72">
        <v>4720.66</v>
      </c>
      <c r="M4681" s="72">
        <v>0</v>
      </c>
      <c r="N4681" s="71"/>
      <c r="O4681" s="71"/>
      <c r="P4681" s="71"/>
      <c r="Q4681" s="71"/>
      <c r="R4681" s="71"/>
      <c r="S4681" s="72">
        <v>4720.66</v>
      </c>
      <c r="T4681" s="72">
        <v>4720.66</v>
      </c>
      <c r="U4681" s="71"/>
      <c r="V4681" s="71"/>
      <c r="W4681" s="71"/>
      <c r="X4681" s="72">
        <v>0</v>
      </c>
      <c r="Y4681" s="72">
        <v>0</v>
      </c>
      <c r="Z4681" s="72">
        <v>4720.66</v>
      </c>
      <c r="AA4681" s="69"/>
      <c r="AB4681" s="69"/>
      <c r="AC4681" s="69"/>
    </row>
    <row r="4682" spans="1:29" ht="50" x14ac:dyDescent="0.25">
      <c r="A4682" s="68" t="s">
        <v>24740</v>
      </c>
      <c r="B4682" s="69" t="s">
        <v>24739</v>
      </c>
      <c r="C4682" s="69" t="s">
        <v>24738</v>
      </c>
      <c r="D4682" s="69" t="s">
        <v>21039</v>
      </c>
      <c r="E4682" s="69" t="s">
        <v>24162</v>
      </c>
      <c r="F4682" s="69" t="s">
        <v>1071</v>
      </c>
      <c r="G4682" s="69" t="s">
        <v>4510</v>
      </c>
      <c r="H4682" s="69" t="s">
        <v>962</v>
      </c>
      <c r="I4682" s="70">
        <v>23694.28</v>
      </c>
      <c r="J4682" s="69" t="s">
        <v>4591</v>
      </c>
      <c r="K4682" s="69" t="s">
        <v>24737</v>
      </c>
      <c r="L4682" s="70">
        <v>23694.28</v>
      </c>
      <c r="M4682" s="69"/>
      <c r="N4682" s="69" t="s">
        <v>24736</v>
      </c>
      <c r="O4682" s="69"/>
      <c r="P4682" s="69" t="s">
        <v>2039</v>
      </c>
      <c r="Q4682" s="69"/>
      <c r="R4682" s="69"/>
      <c r="S4682" s="70">
        <v>23694.28</v>
      </c>
      <c r="T4682" s="70"/>
      <c r="U4682" s="69"/>
      <c r="V4682" s="69"/>
      <c r="W4682" s="69"/>
      <c r="X4682" s="69"/>
      <c r="Y4682" s="70"/>
      <c r="Z4682" s="69">
        <v>0</v>
      </c>
      <c r="AA4682" s="69" t="s">
        <v>989</v>
      </c>
      <c r="AB4682" s="69" t="s">
        <v>1144</v>
      </c>
      <c r="AC4682" s="69"/>
    </row>
    <row r="4683" spans="1:29" x14ac:dyDescent="0.25">
      <c r="A4683" s="71" t="s">
        <v>193</v>
      </c>
      <c r="B4683" s="71"/>
      <c r="C4683" s="71"/>
      <c r="D4683" s="71"/>
      <c r="E4683" s="71"/>
      <c r="F4683" s="71"/>
      <c r="G4683" s="71"/>
      <c r="H4683" s="71"/>
      <c r="I4683" s="72">
        <v>23694.28</v>
      </c>
      <c r="J4683" s="71"/>
      <c r="K4683" s="71"/>
      <c r="L4683" s="72">
        <v>23694.28</v>
      </c>
      <c r="M4683" s="72">
        <v>0</v>
      </c>
      <c r="N4683" s="71"/>
      <c r="O4683" s="71"/>
      <c r="P4683" s="71"/>
      <c r="Q4683" s="71"/>
      <c r="R4683" s="71"/>
      <c r="S4683" s="72">
        <v>23694.28</v>
      </c>
      <c r="T4683" s="72">
        <v>0</v>
      </c>
      <c r="U4683" s="71"/>
      <c r="V4683" s="71"/>
      <c r="W4683" s="71"/>
      <c r="X4683" s="72">
        <v>23694.28</v>
      </c>
      <c r="Y4683" s="72">
        <v>0</v>
      </c>
      <c r="Z4683" s="72">
        <v>0</v>
      </c>
      <c r="AA4683" s="69"/>
      <c r="AB4683" s="69"/>
      <c r="AC4683" s="69"/>
    </row>
    <row r="4684" spans="1:29" ht="30" x14ac:dyDescent="0.25">
      <c r="A4684" s="68" t="s">
        <v>24735</v>
      </c>
      <c r="B4684" s="69" t="s">
        <v>24734</v>
      </c>
      <c r="C4684" s="69" t="s">
        <v>24733</v>
      </c>
      <c r="D4684" s="69" t="s">
        <v>4623</v>
      </c>
      <c r="E4684" s="69" t="s">
        <v>22715</v>
      </c>
      <c r="F4684" s="69" t="s">
        <v>1946</v>
      </c>
      <c r="G4684" s="69" t="s">
        <v>2211</v>
      </c>
      <c r="H4684" s="69" t="s">
        <v>962</v>
      </c>
      <c r="I4684" s="70">
        <v>13603.87</v>
      </c>
      <c r="J4684" s="69" t="s">
        <v>4591</v>
      </c>
      <c r="K4684" s="69" t="s">
        <v>24732</v>
      </c>
      <c r="L4684" s="70">
        <v>13603.87</v>
      </c>
      <c r="M4684" s="69"/>
      <c r="N4684" s="69" t="s">
        <v>24731</v>
      </c>
      <c r="O4684" s="69"/>
      <c r="P4684" s="69" t="s">
        <v>1189</v>
      </c>
      <c r="Q4684" s="69" t="s">
        <v>2342</v>
      </c>
      <c r="R4684" s="69"/>
      <c r="S4684" s="70">
        <v>13603.87</v>
      </c>
      <c r="T4684" s="70"/>
      <c r="U4684" s="69"/>
      <c r="V4684" s="69"/>
      <c r="W4684" s="69" t="s">
        <v>1795</v>
      </c>
      <c r="X4684" s="69"/>
      <c r="Y4684" s="70"/>
      <c r="Z4684" s="69">
        <v>68.13</v>
      </c>
      <c r="AA4684" s="69" t="s">
        <v>989</v>
      </c>
      <c r="AB4684" s="69" t="s">
        <v>1144</v>
      </c>
      <c r="AC4684" s="69"/>
    </row>
    <row r="4685" spans="1:29" x14ac:dyDescent="0.25">
      <c r="A4685" s="71" t="s">
        <v>193</v>
      </c>
      <c r="B4685" s="71"/>
      <c r="C4685" s="71"/>
      <c r="D4685" s="71"/>
      <c r="E4685" s="71"/>
      <c r="F4685" s="71"/>
      <c r="G4685" s="71"/>
      <c r="H4685" s="71"/>
      <c r="I4685" s="72">
        <v>13603.87</v>
      </c>
      <c r="J4685" s="71"/>
      <c r="K4685" s="71"/>
      <c r="L4685" s="72">
        <v>13603.87</v>
      </c>
      <c r="M4685" s="72">
        <v>0</v>
      </c>
      <c r="N4685" s="71"/>
      <c r="O4685" s="71"/>
      <c r="P4685" s="71"/>
      <c r="Q4685" s="71"/>
      <c r="R4685" s="71"/>
      <c r="S4685" s="72">
        <v>13603.87</v>
      </c>
      <c r="T4685" s="72">
        <v>0</v>
      </c>
      <c r="U4685" s="71"/>
      <c r="V4685" s="71"/>
      <c r="W4685" s="71"/>
      <c r="X4685" s="72">
        <v>13603.87</v>
      </c>
      <c r="Y4685" s="72">
        <v>68.13</v>
      </c>
      <c r="Z4685" s="72">
        <v>68.13</v>
      </c>
      <c r="AA4685" s="69"/>
      <c r="AB4685" s="69"/>
      <c r="AC4685" s="69"/>
    </row>
    <row r="4686" spans="1:29" ht="20" x14ac:dyDescent="0.25">
      <c r="A4686" s="68" t="s">
        <v>24730</v>
      </c>
      <c r="B4686" s="69" t="s">
        <v>24729</v>
      </c>
      <c r="C4686" s="69" t="s">
        <v>24728</v>
      </c>
      <c r="D4686" s="69" t="s">
        <v>6422</v>
      </c>
      <c r="E4686" s="69" t="s">
        <v>22715</v>
      </c>
      <c r="F4686" s="69" t="s">
        <v>1556</v>
      </c>
      <c r="G4686" s="69" t="s">
        <v>1062</v>
      </c>
      <c r="H4686" s="69" t="s">
        <v>962</v>
      </c>
      <c r="I4686" s="70">
        <v>19040.78</v>
      </c>
      <c r="J4686" s="69" t="s">
        <v>4591</v>
      </c>
      <c r="K4686" s="69" t="s">
        <v>24727</v>
      </c>
      <c r="L4686" s="70">
        <v>19040.78</v>
      </c>
      <c r="M4686" s="69"/>
      <c r="N4686" s="69" t="s">
        <v>24726</v>
      </c>
      <c r="O4686" s="69"/>
      <c r="P4686" s="69" t="s">
        <v>1661</v>
      </c>
      <c r="Q4686" s="69" t="s">
        <v>1805</v>
      </c>
      <c r="R4686" s="69"/>
      <c r="S4686" s="70">
        <v>19040.78</v>
      </c>
      <c r="T4686" s="70"/>
      <c r="U4686" s="69"/>
      <c r="V4686" s="69"/>
      <c r="W4686" s="69"/>
      <c r="X4686" s="69"/>
      <c r="Y4686" s="70"/>
      <c r="Z4686" s="69">
        <v>0</v>
      </c>
      <c r="AA4686" s="69" t="s">
        <v>989</v>
      </c>
      <c r="AB4686" s="69" t="s">
        <v>1144</v>
      </c>
      <c r="AC4686" s="69"/>
    </row>
    <row r="4687" spans="1:29" x14ac:dyDescent="0.25">
      <c r="A4687" s="71" t="s">
        <v>193</v>
      </c>
      <c r="B4687" s="71"/>
      <c r="C4687" s="71"/>
      <c r="D4687" s="71"/>
      <c r="E4687" s="71"/>
      <c r="F4687" s="71"/>
      <c r="G4687" s="71"/>
      <c r="H4687" s="71"/>
      <c r="I4687" s="72">
        <v>19040.78</v>
      </c>
      <c r="J4687" s="71"/>
      <c r="K4687" s="71"/>
      <c r="L4687" s="72">
        <v>19040.78</v>
      </c>
      <c r="M4687" s="72">
        <v>0</v>
      </c>
      <c r="N4687" s="71"/>
      <c r="O4687" s="71"/>
      <c r="P4687" s="71"/>
      <c r="Q4687" s="71"/>
      <c r="R4687" s="71"/>
      <c r="S4687" s="72">
        <v>19040.78</v>
      </c>
      <c r="T4687" s="72">
        <v>0</v>
      </c>
      <c r="U4687" s="71"/>
      <c r="V4687" s="71"/>
      <c r="W4687" s="71"/>
      <c r="X4687" s="72">
        <v>19040.78</v>
      </c>
      <c r="Y4687" s="72">
        <v>0</v>
      </c>
      <c r="Z4687" s="72">
        <v>0</v>
      </c>
      <c r="AA4687" s="69"/>
      <c r="AB4687" s="69"/>
      <c r="AC4687" s="69"/>
    </row>
    <row r="4688" spans="1:29" ht="20" x14ac:dyDescent="0.25">
      <c r="A4688" s="68" t="s">
        <v>24725</v>
      </c>
      <c r="B4688" s="69" t="s">
        <v>24724</v>
      </c>
      <c r="C4688" s="69" t="s">
        <v>24723</v>
      </c>
      <c r="D4688" s="69" t="s">
        <v>4611</v>
      </c>
      <c r="E4688" s="69" t="s">
        <v>22715</v>
      </c>
      <c r="F4688" s="69" t="s">
        <v>1556</v>
      </c>
      <c r="G4688" s="69" t="s">
        <v>1202</v>
      </c>
      <c r="H4688" s="69" t="s">
        <v>962</v>
      </c>
      <c r="I4688" s="70">
        <v>2349.21</v>
      </c>
      <c r="J4688" s="69" t="s">
        <v>4591</v>
      </c>
      <c r="K4688" s="69" t="s">
        <v>24722</v>
      </c>
      <c r="L4688" s="70">
        <v>2349.21</v>
      </c>
      <c r="M4688" s="69"/>
      <c r="N4688" s="69" t="s">
        <v>24721</v>
      </c>
      <c r="O4688" s="69"/>
      <c r="P4688" s="69" t="s">
        <v>2164</v>
      </c>
      <c r="Q4688" s="69" t="s">
        <v>1789</v>
      </c>
      <c r="R4688" s="69"/>
      <c r="S4688" s="70">
        <v>2349.21</v>
      </c>
      <c r="T4688" s="70"/>
      <c r="U4688" s="69" t="s">
        <v>1789</v>
      </c>
      <c r="V4688" s="73">
        <v>88</v>
      </c>
      <c r="W4688" s="69" t="s">
        <v>1789</v>
      </c>
      <c r="X4688" s="69"/>
      <c r="Y4688" s="70"/>
      <c r="Z4688" s="69">
        <v>0</v>
      </c>
      <c r="AA4688" s="69" t="s">
        <v>989</v>
      </c>
      <c r="AB4688" s="69" t="s">
        <v>1144</v>
      </c>
      <c r="AC4688" s="69"/>
    </row>
    <row r="4689" spans="1:29" x14ac:dyDescent="0.25">
      <c r="A4689" s="71" t="s">
        <v>193</v>
      </c>
      <c r="B4689" s="71"/>
      <c r="C4689" s="71"/>
      <c r="D4689" s="71"/>
      <c r="E4689" s="71"/>
      <c r="F4689" s="71"/>
      <c r="G4689" s="71"/>
      <c r="H4689" s="71"/>
      <c r="I4689" s="72">
        <v>2349.21</v>
      </c>
      <c r="J4689" s="71"/>
      <c r="K4689" s="71"/>
      <c r="L4689" s="72">
        <v>2349.21</v>
      </c>
      <c r="M4689" s="72">
        <v>0</v>
      </c>
      <c r="N4689" s="71"/>
      <c r="O4689" s="71"/>
      <c r="P4689" s="71"/>
      <c r="Q4689" s="71"/>
      <c r="R4689" s="71"/>
      <c r="S4689" s="72">
        <v>2349.21</v>
      </c>
      <c r="T4689" s="72">
        <v>2349.21</v>
      </c>
      <c r="U4689" s="71"/>
      <c r="V4689" s="71"/>
      <c r="W4689" s="71"/>
      <c r="X4689" s="72">
        <v>0</v>
      </c>
      <c r="Y4689" s="72">
        <v>0</v>
      </c>
      <c r="Z4689" s="72">
        <v>2349.21</v>
      </c>
      <c r="AA4689" s="69"/>
      <c r="AB4689" s="69"/>
      <c r="AC4689" s="69"/>
    </row>
    <row r="4690" spans="1:29" ht="40" x14ac:dyDescent="0.25">
      <c r="A4690" s="68" t="s">
        <v>24720</v>
      </c>
      <c r="B4690" s="69" t="s">
        <v>24566</v>
      </c>
      <c r="C4690" s="69" t="s">
        <v>24719</v>
      </c>
      <c r="D4690" s="69" t="s">
        <v>890</v>
      </c>
      <c r="E4690" s="69" t="s">
        <v>24564</v>
      </c>
      <c r="F4690" s="69" t="s">
        <v>1556</v>
      </c>
      <c r="G4690" s="69" t="s">
        <v>1062</v>
      </c>
      <c r="H4690" s="69" t="s">
        <v>962</v>
      </c>
      <c r="I4690" s="70">
        <v>2450</v>
      </c>
      <c r="J4690" s="69" t="s">
        <v>4591</v>
      </c>
      <c r="K4690" s="69" t="s">
        <v>24718</v>
      </c>
      <c r="L4690" s="70">
        <v>2450</v>
      </c>
      <c r="M4690" s="69"/>
      <c r="N4690" s="69" t="s">
        <v>24717</v>
      </c>
      <c r="O4690" s="69"/>
      <c r="P4690" s="69" t="s">
        <v>1025</v>
      </c>
      <c r="Q4690" s="69" t="s">
        <v>2276</v>
      </c>
      <c r="R4690" s="69"/>
      <c r="S4690" s="70">
        <v>2450</v>
      </c>
      <c r="T4690" s="70"/>
      <c r="U4690" s="69" t="s">
        <v>2276</v>
      </c>
      <c r="V4690" s="73">
        <v>67</v>
      </c>
      <c r="W4690" s="69" t="s">
        <v>2276</v>
      </c>
      <c r="X4690" s="69"/>
      <c r="Y4690" s="70"/>
      <c r="Z4690" s="69">
        <v>0</v>
      </c>
      <c r="AA4690" s="69" t="s">
        <v>989</v>
      </c>
      <c r="AB4690" s="69" t="s">
        <v>1144</v>
      </c>
      <c r="AC4690" s="69"/>
    </row>
    <row r="4691" spans="1:29" x14ac:dyDescent="0.25">
      <c r="A4691" s="71" t="s">
        <v>193</v>
      </c>
      <c r="B4691" s="71"/>
      <c r="C4691" s="71"/>
      <c r="D4691" s="71"/>
      <c r="E4691" s="71"/>
      <c r="F4691" s="71"/>
      <c r="G4691" s="71"/>
      <c r="H4691" s="71"/>
      <c r="I4691" s="72">
        <v>2450</v>
      </c>
      <c r="J4691" s="71"/>
      <c r="K4691" s="71"/>
      <c r="L4691" s="72">
        <v>2450</v>
      </c>
      <c r="M4691" s="72">
        <v>0</v>
      </c>
      <c r="N4691" s="71"/>
      <c r="O4691" s="71"/>
      <c r="P4691" s="71"/>
      <c r="Q4691" s="71"/>
      <c r="R4691" s="71"/>
      <c r="S4691" s="72">
        <v>2450</v>
      </c>
      <c r="T4691" s="72">
        <v>2450</v>
      </c>
      <c r="U4691" s="71"/>
      <c r="V4691" s="71"/>
      <c r="W4691" s="71"/>
      <c r="X4691" s="72">
        <v>0</v>
      </c>
      <c r="Y4691" s="72">
        <v>0</v>
      </c>
      <c r="Z4691" s="72">
        <v>2450</v>
      </c>
      <c r="AA4691" s="69"/>
      <c r="AB4691" s="69"/>
      <c r="AC4691" s="69"/>
    </row>
    <row r="4692" spans="1:29" ht="20" x14ac:dyDescent="0.25">
      <c r="A4692" s="68" t="s">
        <v>24716</v>
      </c>
      <c r="B4692" s="69" t="s">
        <v>24460</v>
      </c>
      <c r="C4692" s="69" t="s">
        <v>24715</v>
      </c>
      <c r="D4692" s="69" t="s">
        <v>883</v>
      </c>
      <c r="E4692" s="69" t="s">
        <v>23493</v>
      </c>
      <c r="F4692" s="69" t="s">
        <v>1556</v>
      </c>
      <c r="G4692" s="69" t="s">
        <v>2050</v>
      </c>
      <c r="H4692" s="69" t="s">
        <v>962</v>
      </c>
      <c r="I4692" s="70">
        <v>870</v>
      </c>
      <c r="J4692" s="69" t="s">
        <v>4591</v>
      </c>
      <c r="K4692" s="69" t="s">
        <v>24714</v>
      </c>
      <c r="L4692" s="70">
        <v>870</v>
      </c>
      <c r="M4692" s="69"/>
      <c r="N4692" s="69" t="s">
        <v>24713</v>
      </c>
      <c r="O4692" s="69"/>
      <c r="P4692" s="69" t="s">
        <v>1484</v>
      </c>
      <c r="Q4692" s="69" t="s">
        <v>2124</v>
      </c>
      <c r="R4692" s="69"/>
      <c r="S4692" s="70">
        <v>870</v>
      </c>
      <c r="T4692" s="70"/>
      <c r="U4692" s="69" t="s">
        <v>2124</v>
      </c>
      <c r="V4692" s="73">
        <v>60</v>
      </c>
      <c r="W4692" s="69" t="s">
        <v>2124</v>
      </c>
      <c r="X4692" s="69"/>
      <c r="Y4692" s="70"/>
      <c r="Z4692" s="69">
        <v>0</v>
      </c>
      <c r="AA4692" s="69" t="s">
        <v>989</v>
      </c>
      <c r="AB4692" s="69" t="s">
        <v>1144</v>
      </c>
      <c r="AC4692" s="69"/>
    </row>
    <row r="4693" spans="1:29" x14ac:dyDescent="0.25">
      <c r="A4693" s="71" t="s">
        <v>193</v>
      </c>
      <c r="B4693" s="71"/>
      <c r="C4693" s="71"/>
      <c r="D4693" s="71"/>
      <c r="E4693" s="71"/>
      <c r="F4693" s="71"/>
      <c r="G4693" s="71"/>
      <c r="H4693" s="71"/>
      <c r="I4693" s="72">
        <v>870</v>
      </c>
      <c r="J4693" s="71"/>
      <c r="K4693" s="71"/>
      <c r="L4693" s="72">
        <v>870</v>
      </c>
      <c r="M4693" s="72">
        <v>0</v>
      </c>
      <c r="N4693" s="71"/>
      <c r="O4693" s="71"/>
      <c r="P4693" s="71"/>
      <c r="Q4693" s="71"/>
      <c r="R4693" s="71"/>
      <c r="S4693" s="72">
        <v>870</v>
      </c>
      <c r="T4693" s="72">
        <v>870</v>
      </c>
      <c r="U4693" s="71"/>
      <c r="V4693" s="71"/>
      <c r="W4693" s="71"/>
      <c r="X4693" s="72">
        <v>0</v>
      </c>
      <c r="Y4693" s="72">
        <v>0</v>
      </c>
      <c r="Z4693" s="72">
        <v>870</v>
      </c>
      <c r="AA4693" s="69"/>
      <c r="AB4693" s="69"/>
      <c r="AC4693" s="69"/>
    </row>
    <row r="4694" spans="1:29" ht="30" x14ac:dyDescent="0.25">
      <c r="A4694" s="68" t="s">
        <v>24712</v>
      </c>
      <c r="B4694" s="69" t="s">
        <v>24636</v>
      </c>
      <c r="C4694" s="69" t="s">
        <v>24711</v>
      </c>
      <c r="D4694" s="69" t="s">
        <v>4623</v>
      </c>
      <c r="E4694" s="69" t="s">
        <v>23493</v>
      </c>
      <c r="F4694" s="69" t="s">
        <v>2004</v>
      </c>
      <c r="G4694" s="69" t="s">
        <v>1669</v>
      </c>
      <c r="H4694" s="69" t="s">
        <v>962</v>
      </c>
      <c r="I4694" s="70">
        <v>1790.71</v>
      </c>
      <c r="J4694" s="69" t="s">
        <v>4591</v>
      </c>
      <c r="K4694" s="69" t="s">
        <v>24710</v>
      </c>
      <c r="L4694" s="70">
        <v>1790.71</v>
      </c>
      <c r="M4694" s="69"/>
      <c r="N4694" s="69" t="s">
        <v>24709</v>
      </c>
      <c r="O4694" s="69"/>
      <c r="P4694" s="69" t="s">
        <v>1483</v>
      </c>
      <c r="Q4694" s="69" t="s">
        <v>2042</v>
      </c>
      <c r="R4694" s="69"/>
      <c r="S4694" s="70">
        <v>1790.71</v>
      </c>
      <c r="T4694" s="70"/>
      <c r="U4694" s="69" t="s">
        <v>2042</v>
      </c>
      <c r="V4694" s="73">
        <v>70</v>
      </c>
      <c r="W4694" s="69" t="s">
        <v>2042</v>
      </c>
      <c r="X4694" s="69"/>
      <c r="Y4694" s="70"/>
      <c r="Z4694" s="69">
        <v>0</v>
      </c>
      <c r="AA4694" s="69" t="s">
        <v>989</v>
      </c>
      <c r="AB4694" s="69" t="s">
        <v>1144</v>
      </c>
      <c r="AC4694" s="69"/>
    </row>
    <row r="4695" spans="1:29" x14ac:dyDescent="0.25">
      <c r="A4695" s="71" t="s">
        <v>193</v>
      </c>
      <c r="B4695" s="71"/>
      <c r="C4695" s="71"/>
      <c r="D4695" s="71"/>
      <c r="E4695" s="71"/>
      <c r="F4695" s="71"/>
      <c r="G4695" s="71"/>
      <c r="H4695" s="71"/>
      <c r="I4695" s="72">
        <v>1790.71</v>
      </c>
      <c r="J4695" s="71"/>
      <c r="K4695" s="71"/>
      <c r="L4695" s="72">
        <v>1790.71</v>
      </c>
      <c r="M4695" s="72">
        <v>0</v>
      </c>
      <c r="N4695" s="71"/>
      <c r="O4695" s="71"/>
      <c r="P4695" s="71"/>
      <c r="Q4695" s="71"/>
      <c r="R4695" s="71"/>
      <c r="S4695" s="72">
        <v>1790.71</v>
      </c>
      <c r="T4695" s="72">
        <v>1790.71</v>
      </c>
      <c r="U4695" s="71"/>
      <c r="V4695" s="71"/>
      <c r="W4695" s="71"/>
      <c r="X4695" s="72">
        <v>0</v>
      </c>
      <c r="Y4695" s="72">
        <v>0</v>
      </c>
      <c r="Z4695" s="72">
        <v>1790.71</v>
      </c>
      <c r="AA4695" s="69"/>
      <c r="AB4695" s="69"/>
      <c r="AC4695" s="69"/>
    </row>
    <row r="4696" spans="1:29" ht="30" x14ac:dyDescent="0.25">
      <c r="A4696" s="68" t="s">
        <v>24708</v>
      </c>
      <c r="B4696" s="69" t="s">
        <v>24707</v>
      </c>
      <c r="C4696" s="69" t="s">
        <v>24706</v>
      </c>
      <c r="D4696" s="69" t="s">
        <v>4623</v>
      </c>
      <c r="E4696" s="69" t="s">
        <v>22715</v>
      </c>
      <c r="F4696" s="69" t="s">
        <v>2004</v>
      </c>
      <c r="G4696" s="69" t="s">
        <v>1669</v>
      </c>
      <c r="H4696" s="69" t="s">
        <v>962</v>
      </c>
      <c r="I4696" s="70">
        <v>1545.82</v>
      </c>
      <c r="J4696" s="69" t="s">
        <v>4591</v>
      </c>
      <c r="K4696" s="69" t="s">
        <v>24705</v>
      </c>
      <c r="L4696" s="70">
        <v>1545.82</v>
      </c>
      <c r="M4696" s="69"/>
      <c r="N4696" s="69" t="s">
        <v>24704</v>
      </c>
      <c r="O4696" s="69"/>
      <c r="P4696" s="69" t="s">
        <v>1689</v>
      </c>
      <c r="Q4696" s="69" t="s">
        <v>1741</v>
      </c>
      <c r="R4696" s="69"/>
      <c r="S4696" s="70">
        <v>1545.82</v>
      </c>
      <c r="T4696" s="70"/>
      <c r="U4696" s="69" t="s">
        <v>1217</v>
      </c>
      <c r="V4696" s="73">
        <v>118</v>
      </c>
      <c r="W4696" s="69" t="s">
        <v>1217</v>
      </c>
      <c r="X4696" s="69"/>
      <c r="Y4696" s="70"/>
      <c r="Z4696" s="69">
        <v>6.83</v>
      </c>
      <c r="AA4696" s="69" t="s">
        <v>989</v>
      </c>
      <c r="AB4696" s="69" t="s">
        <v>1144</v>
      </c>
      <c r="AC4696" s="69"/>
    </row>
    <row r="4697" spans="1:29" x14ac:dyDescent="0.25">
      <c r="A4697" s="71" t="s">
        <v>193</v>
      </c>
      <c r="B4697" s="71"/>
      <c r="C4697" s="71"/>
      <c r="D4697" s="71"/>
      <c r="E4697" s="71"/>
      <c r="F4697" s="71"/>
      <c r="G4697" s="71"/>
      <c r="H4697" s="71"/>
      <c r="I4697" s="72">
        <v>1545.82</v>
      </c>
      <c r="J4697" s="71"/>
      <c r="K4697" s="71"/>
      <c r="L4697" s="72">
        <v>1545.82</v>
      </c>
      <c r="M4697" s="72">
        <v>0</v>
      </c>
      <c r="N4697" s="71"/>
      <c r="O4697" s="71"/>
      <c r="P4697" s="71"/>
      <c r="Q4697" s="71"/>
      <c r="R4697" s="71"/>
      <c r="S4697" s="72">
        <v>1545.82</v>
      </c>
      <c r="T4697" s="72">
        <v>1545.82</v>
      </c>
      <c r="U4697" s="71"/>
      <c r="V4697" s="71"/>
      <c r="W4697" s="71"/>
      <c r="X4697" s="72">
        <v>0</v>
      </c>
      <c r="Y4697" s="72">
        <v>6.83</v>
      </c>
      <c r="Z4697" s="72">
        <v>1552.65</v>
      </c>
      <c r="AA4697" s="69"/>
      <c r="AB4697" s="69"/>
      <c r="AC4697" s="69"/>
    </row>
    <row r="4698" spans="1:29" ht="30" x14ac:dyDescent="0.25">
      <c r="A4698" s="68" t="s">
        <v>24703</v>
      </c>
      <c r="B4698" s="69" t="s">
        <v>24702</v>
      </c>
      <c r="C4698" s="69" t="s">
        <v>24701</v>
      </c>
      <c r="D4698" s="69" t="s">
        <v>4623</v>
      </c>
      <c r="E4698" s="69" t="s">
        <v>24162</v>
      </c>
      <c r="F4698" s="69" t="s">
        <v>2004</v>
      </c>
      <c r="G4698" s="69" t="s">
        <v>1669</v>
      </c>
      <c r="H4698" s="69" t="s">
        <v>962</v>
      </c>
      <c r="I4698" s="70">
        <v>3085</v>
      </c>
      <c r="J4698" s="69" t="s">
        <v>4591</v>
      </c>
      <c r="K4698" s="69" t="s">
        <v>24700</v>
      </c>
      <c r="L4698" s="70">
        <v>3085</v>
      </c>
      <c r="M4698" s="69"/>
      <c r="N4698" s="69" t="s">
        <v>24699</v>
      </c>
      <c r="O4698" s="69"/>
      <c r="P4698" s="69" t="s">
        <v>2831</v>
      </c>
      <c r="Q4698" s="69" t="s">
        <v>1694</v>
      </c>
      <c r="R4698" s="69"/>
      <c r="S4698" s="70">
        <v>3085</v>
      </c>
      <c r="T4698" s="70"/>
      <c r="U4698" s="69" t="s">
        <v>1694</v>
      </c>
      <c r="V4698" s="73">
        <v>78</v>
      </c>
      <c r="W4698" s="69" t="s">
        <v>1694</v>
      </c>
      <c r="X4698" s="69"/>
      <c r="Y4698" s="70"/>
      <c r="Z4698" s="69">
        <v>0</v>
      </c>
      <c r="AA4698" s="69" t="s">
        <v>989</v>
      </c>
      <c r="AB4698" s="69" t="s">
        <v>1144</v>
      </c>
      <c r="AC4698" s="69"/>
    </row>
    <row r="4699" spans="1:29" x14ac:dyDescent="0.25">
      <c r="A4699" s="71" t="s">
        <v>193</v>
      </c>
      <c r="B4699" s="71"/>
      <c r="C4699" s="71"/>
      <c r="D4699" s="71"/>
      <c r="E4699" s="71"/>
      <c r="F4699" s="71"/>
      <c r="G4699" s="71"/>
      <c r="H4699" s="71"/>
      <c r="I4699" s="72">
        <v>3085</v>
      </c>
      <c r="J4699" s="71"/>
      <c r="K4699" s="71"/>
      <c r="L4699" s="72">
        <v>3085</v>
      </c>
      <c r="M4699" s="72">
        <v>0</v>
      </c>
      <c r="N4699" s="71"/>
      <c r="O4699" s="71"/>
      <c r="P4699" s="71"/>
      <c r="Q4699" s="71"/>
      <c r="R4699" s="71"/>
      <c r="S4699" s="72">
        <v>3085</v>
      </c>
      <c r="T4699" s="72">
        <v>3085</v>
      </c>
      <c r="U4699" s="71"/>
      <c r="V4699" s="71"/>
      <c r="W4699" s="71"/>
      <c r="X4699" s="72">
        <v>0</v>
      </c>
      <c r="Y4699" s="72">
        <v>0</v>
      </c>
      <c r="Z4699" s="72">
        <v>3085</v>
      </c>
      <c r="AA4699" s="69"/>
      <c r="AB4699" s="69"/>
      <c r="AC4699" s="69"/>
    </row>
    <row r="4700" spans="1:29" ht="30" x14ac:dyDescent="0.25">
      <c r="A4700" s="68" t="s">
        <v>24698</v>
      </c>
      <c r="B4700" s="69" t="s">
        <v>24697</v>
      </c>
      <c r="C4700" s="69" t="s">
        <v>24696</v>
      </c>
      <c r="D4700" s="69" t="s">
        <v>4813</v>
      </c>
      <c r="E4700" s="69" t="s">
        <v>22715</v>
      </c>
      <c r="F4700" s="69" t="s">
        <v>2004</v>
      </c>
      <c r="G4700" s="69" t="s">
        <v>1094</v>
      </c>
      <c r="H4700" s="69" t="s">
        <v>962</v>
      </c>
      <c r="I4700" s="70">
        <v>1786.77</v>
      </c>
      <c r="J4700" s="69" t="s">
        <v>4591</v>
      </c>
      <c r="K4700" s="69" t="s">
        <v>24695</v>
      </c>
      <c r="L4700" s="70">
        <v>1786.77</v>
      </c>
      <c r="M4700" s="69"/>
      <c r="N4700" s="69" t="s">
        <v>24694</v>
      </c>
      <c r="O4700" s="69"/>
      <c r="P4700" s="69" t="s">
        <v>1681</v>
      </c>
      <c r="Q4700" s="69" t="s">
        <v>2529</v>
      </c>
      <c r="R4700" s="69"/>
      <c r="S4700" s="70">
        <v>1786.77</v>
      </c>
      <c r="T4700" s="70"/>
      <c r="U4700" s="69" t="s">
        <v>2529</v>
      </c>
      <c r="V4700" s="73">
        <v>90</v>
      </c>
      <c r="W4700" s="69" t="s">
        <v>2529</v>
      </c>
      <c r="X4700" s="69"/>
      <c r="Y4700" s="70"/>
      <c r="Z4700" s="69">
        <v>0</v>
      </c>
      <c r="AA4700" s="69" t="s">
        <v>989</v>
      </c>
      <c r="AB4700" s="69" t="s">
        <v>1144</v>
      </c>
      <c r="AC4700" s="69"/>
    </row>
    <row r="4701" spans="1:29" x14ac:dyDescent="0.25">
      <c r="A4701" s="71" t="s">
        <v>193</v>
      </c>
      <c r="B4701" s="71"/>
      <c r="C4701" s="71"/>
      <c r="D4701" s="71"/>
      <c r="E4701" s="71"/>
      <c r="F4701" s="71"/>
      <c r="G4701" s="71"/>
      <c r="H4701" s="71"/>
      <c r="I4701" s="72">
        <v>1786.77</v>
      </c>
      <c r="J4701" s="71"/>
      <c r="K4701" s="71"/>
      <c r="L4701" s="72">
        <v>1786.77</v>
      </c>
      <c r="M4701" s="72">
        <v>0</v>
      </c>
      <c r="N4701" s="71"/>
      <c r="O4701" s="71"/>
      <c r="P4701" s="71"/>
      <c r="Q4701" s="71"/>
      <c r="R4701" s="71"/>
      <c r="S4701" s="72">
        <v>1786.77</v>
      </c>
      <c r="T4701" s="72">
        <v>1786.77</v>
      </c>
      <c r="U4701" s="71"/>
      <c r="V4701" s="71"/>
      <c r="W4701" s="71"/>
      <c r="X4701" s="72">
        <v>0</v>
      </c>
      <c r="Y4701" s="72">
        <v>0</v>
      </c>
      <c r="Z4701" s="72">
        <v>1786.77</v>
      </c>
      <c r="AA4701" s="69"/>
      <c r="AB4701" s="69"/>
      <c r="AC4701" s="69"/>
    </row>
    <row r="4702" spans="1:29" ht="40" x14ac:dyDescent="0.25">
      <c r="A4702" s="68" t="s">
        <v>24693</v>
      </c>
      <c r="B4702" s="69" t="s">
        <v>24636</v>
      </c>
      <c r="C4702" s="69" t="s">
        <v>24692</v>
      </c>
      <c r="D4702" s="69" t="s">
        <v>890</v>
      </c>
      <c r="E4702" s="69" t="s">
        <v>23493</v>
      </c>
      <c r="F4702" s="69" t="s">
        <v>2004</v>
      </c>
      <c r="G4702" s="69" t="s">
        <v>2118</v>
      </c>
      <c r="H4702" s="69" t="s">
        <v>962</v>
      </c>
      <c r="I4702" s="70">
        <v>1546.51</v>
      </c>
      <c r="J4702" s="69" t="s">
        <v>4591</v>
      </c>
      <c r="K4702" s="69" t="s">
        <v>24691</v>
      </c>
      <c r="L4702" s="70">
        <v>1546.51</v>
      </c>
      <c r="M4702" s="69"/>
      <c r="N4702" s="69" t="s">
        <v>24690</v>
      </c>
      <c r="O4702" s="69"/>
      <c r="P4702" s="69" t="s">
        <v>2023</v>
      </c>
      <c r="Q4702" s="69" t="s">
        <v>1286</v>
      </c>
      <c r="R4702" s="69"/>
      <c r="S4702" s="70">
        <v>1546.51</v>
      </c>
      <c r="T4702" s="70"/>
      <c r="U4702" s="69" t="s">
        <v>1286</v>
      </c>
      <c r="V4702" s="73">
        <v>70</v>
      </c>
      <c r="W4702" s="69" t="s">
        <v>1286</v>
      </c>
      <c r="X4702" s="69"/>
      <c r="Y4702" s="70"/>
      <c r="Z4702" s="69">
        <v>0</v>
      </c>
      <c r="AA4702" s="69" t="s">
        <v>989</v>
      </c>
      <c r="AB4702" s="69" t="s">
        <v>1144</v>
      </c>
      <c r="AC4702" s="69"/>
    </row>
    <row r="4703" spans="1:29" x14ac:dyDescent="0.25">
      <c r="A4703" s="71" t="s">
        <v>193</v>
      </c>
      <c r="B4703" s="71"/>
      <c r="C4703" s="71"/>
      <c r="D4703" s="71"/>
      <c r="E4703" s="71"/>
      <c r="F4703" s="71"/>
      <c r="G4703" s="71"/>
      <c r="H4703" s="71"/>
      <c r="I4703" s="72">
        <v>1546.51</v>
      </c>
      <c r="J4703" s="71"/>
      <c r="K4703" s="71"/>
      <c r="L4703" s="72">
        <v>1546.51</v>
      </c>
      <c r="M4703" s="72">
        <v>0</v>
      </c>
      <c r="N4703" s="71"/>
      <c r="O4703" s="71"/>
      <c r="P4703" s="71"/>
      <c r="Q4703" s="71"/>
      <c r="R4703" s="71"/>
      <c r="S4703" s="72">
        <v>1546.51</v>
      </c>
      <c r="T4703" s="72">
        <v>1546.51</v>
      </c>
      <c r="U4703" s="71"/>
      <c r="V4703" s="71"/>
      <c r="W4703" s="71"/>
      <c r="X4703" s="72">
        <v>0</v>
      </c>
      <c r="Y4703" s="72">
        <v>0</v>
      </c>
      <c r="Z4703" s="72">
        <v>1546.51</v>
      </c>
      <c r="AA4703" s="69"/>
      <c r="AB4703" s="69"/>
      <c r="AC4703" s="69"/>
    </row>
    <row r="4704" spans="1:29" ht="30" x14ac:dyDescent="0.25">
      <c r="A4704" s="68" t="s">
        <v>24689</v>
      </c>
      <c r="B4704" s="69" t="s">
        <v>24460</v>
      </c>
      <c r="C4704" s="69" t="s">
        <v>24688</v>
      </c>
      <c r="D4704" s="69" t="s">
        <v>22377</v>
      </c>
      <c r="E4704" s="69" t="s">
        <v>23493</v>
      </c>
      <c r="F4704" s="69" t="s">
        <v>2004</v>
      </c>
      <c r="G4704" s="69" t="s">
        <v>1062</v>
      </c>
      <c r="H4704" s="69" t="s">
        <v>962</v>
      </c>
      <c r="I4704" s="70">
        <v>10849.38</v>
      </c>
      <c r="J4704" s="69" t="s">
        <v>4591</v>
      </c>
      <c r="K4704" s="69" t="s">
        <v>24687</v>
      </c>
      <c r="L4704" s="70">
        <v>10849.38</v>
      </c>
      <c r="M4704" s="69"/>
      <c r="N4704" s="69" t="s">
        <v>24686</v>
      </c>
      <c r="O4704" s="69"/>
      <c r="P4704" s="69" t="s">
        <v>2166</v>
      </c>
      <c r="Q4704" s="69" t="s">
        <v>2388</v>
      </c>
      <c r="R4704" s="69"/>
      <c r="S4704" s="70">
        <v>10849.38</v>
      </c>
      <c r="T4704" s="70"/>
      <c r="U4704" s="69"/>
      <c r="V4704" s="69"/>
      <c r="W4704" s="69" t="s">
        <v>2388</v>
      </c>
      <c r="X4704" s="69"/>
      <c r="Y4704" s="70"/>
      <c r="Z4704" s="69">
        <v>0</v>
      </c>
      <c r="AA4704" s="69" t="s">
        <v>989</v>
      </c>
      <c r="AB4704" s="69" t="s">
        <v>1144</v>
      </c>
      <c r="AC4704" s="69"/>
    </row>
    <row r="4705" spans="1:29" x14ac:dyDescent="0.25">
      <c r="A4705" s="71" t="s">
        <v>193</v>
      </c>
      <c r="B4705" s="71"/>
      <c r="C4705" s="71"/>
      <c r="D4705" s="71"/>
      <c r="E4705" s="71"/>
      <c r="F4705" s="71"/>
      <c r="G4705" s="71"/>
      <c r="H4705" s="71"/>
      <c r="I4705" s="72">
        <v>10849.38</v>
      </c>
      <c r="J4705" s="71"/>
      <c r="K4705" s="71"/>
      <c r="L4705" s="72">
        <v>10849.38</v>
      </c>
      <c r="M4705" s="72">
        <v>0</v>
      </c>
      <c r="N4705" s="71"/>
      <c r="O4705" s="71"/>
      <c r="P4705" s="71"/>
      <c r="Q4705" s="71"/>
      <c r="R4705" s="71"/>
      <c r="S4705" s="72">
        <v>10849.38</v>
      </c>
      <c r="T4705" s="72">
        <v>0</v>
      </c>
      <c r="U4705" s="71"/>
      <c r="V4705" s="71"/>
      <c r="W4705" s="71"/>
      <c r="X4705" s="72">
        <v>10849.38</v>
      </c>
      <c r="Y4705" s="72">
        <v>0</v>
      </c>
      <c r="Z4705" s="72">
        <v>0</v>
      </c>
      <c r="AA4705" s="69"/>
      <c r="AB4705" s="69"/>
      <c r="AC4705" s="69"/>
    </row>
    <row r="4706" spans="1:29" ht="20" x14ac:dyDescent="0.25">
      <c r="A4706" s="68" t="s">
        <v>24685</v>
      </c>
      <c r="B4706" s="69" t="s">
        <v>24684</v>
      </c>
      <c r="C4706" s="69" t="s">
        <v>24683</v>
      </c>
      <c r="D4706" s="69" t="s">
        <v>10178</v>
      </c>
      <c r="E4706" s="69" t="s">
        <v>22715</v>
      </c>
      <c r="F4706" s="69" t="s">
        <v>1021</v>
      </c>
      <c r="G4706" s="69" t="s">
        <v>2967</v>
      </c>
      <c r="H4706" s="69" t="s">
        <v>962</v>
      </c>
      <c r="I4706" s="70">
        <v>5499.13</v>
      </c>
      <c r="J4706" s="69" t="s">
        <v>4591</v>
      </c>
      <c r="K4706" s="69" t="s">
        <v>24682</v>
      </c>
      <c r="L4706" s="70">
        <v>5499.13</v>
      </c>
      <c r="M4706" s="69"/>
      <c r="N4706" s="69" t="s">
        <v>24681</v>
      </c>
      <c r="O4706" s="69"/>
      <c r="P4706" s="69" t="s">
        <v>1129</v>
      </c>
      <c r="Q4706" s="69" t="s">
        <v>1129</v>
      </c>
      <c r="R4706" s="69"/>
      <c r="S4706" s="70">
        <v>5499.13</v>
      </c>
      <c r="T4706" s="70"/>
      <c r="U4706" s="69" t="s">
        <v>1129</v>
      </c>
      <c r="V4706" s="73">
        <v>0</v>
      </c>
      <c r="W4706" s="69" t="s">
        <v>1129</v>
      </c>
      <c r="X4706" s="69"/>
      <c r="Y4706" s="70"/>
      <c r="Z4706" s="69">
        <v>0</v>
      </c>
      <c r="AA4706" s="69" t="s">
        <v>989</v>
      </c>
      <c r="AB4706" s="69" t="s">
        <v>1144</v>
      </c>
      <c r="AC4706" s="69"/>
    </row>
    <row r="4707" spans="1:29" x14ac:dyDescent="0.25">
      <c r="A4707" s="71" t="s">
        <v>193</v>
      </c>
      <c r="B4707" s="71"/>
      <c r="C4707" s="71"/>
      <c r="D4707" s="71"/>
      <c r="E4707" s="71"/>
      <c r="F4707" s="71"/>
      <c r="G4707" s="71"/>
      <c r="H4707" s="71"/>
      <c r="I4707" s="72">
        <v>5499.13</v>
      </c>
      <c r="J4707" s="71"/>
      <c r="K4707" s="71"/>
      <c r="L4707" s="72">
        <v>5499.13</v>
      </c>
      <c r="M4707" s="72">
        <v>0</v>
      </c>
      <c r="N4707" s="71"/>
      <c r="O4707" s="71"/>
      <c r="P4707" s="71"/>
      <c r="Q4707" s="71"/>
      <c r="R4707" s="71"/>
      <c r="S4707" s="72">
        <v>5499.13</v>
      </c>
      <c r="T4707" s="72">
        <v>5499.13</v>
      </c>
      <c r="U4707" s="71"/>
      <c r="V4707" s="71"/>
      <c r="W4707" s="71"/>
      <c r="X4707" s="72">
        <v>0</v>
      </c>
      <c r="Y4707" s="72">
        <v>0</v>
      </c>
      <c r="Z4707" s="72">
        <v>5499.13</v>
      </c>
      <c r="AA4707" s="69"/>
      <c r="AB4707" s="69"/>
      <c r="AC4707" s="69"/>
    </row>
    <row r="4708" spans="1:29" ht="20" x14ac:dyDescent="0.25">
      <c r="A4708" s="68" t="s">
        <v>24680</v>
      </c>
      <c r="B4708" s="69" t="s">
        <v>24679</v>
      </c>
      <c r="C4708" s="69" t="s">
        <v>24678</v>
      </c>
      <c r="D4708" s="69" t="s">
        <v>4611</v>
      </c>
      <c r="E4708" s="69"/>
      <c r="F4708" s="69" t="s">
        <v>1021</v>
      </c>
      <c r="G4708" s="69" t="s">
        <v>1728</v>
      </c>
      <c r="H4708" s="69" t="s">
        <v>962</v>
      </c>
      <c r="I4708" s="70">
        <v>7291.19</v>
      </c>
      <c r="J4708" s="69" t="s">
        <v>4591</v>
      </c>
      <c r="K4708" s="69" t="s">
        <v>24677</v>
      </c>
      <c r="L4708" s="70">
        <v>7291.19</v>
      </c>
      <c r="M4708" s="69"/>
      <c r="N4708" s="69" t="s">
        <v>24676</v>
      </c>
      <c r="O4708" s="69"/>
      <c r="P4708" s="69" t="s">
        <v>1706</v>
      </c>
      <c r="Q4708" s="69" t="s">
        <v>1612</v>
      </c>
      <c r="R4708" s="69"/>
      <c r="S4708" s="70">
        <v>7291.19</v>
      </c>
      <c r="T4708" s="70"/>
      <c r="U4708" s="69" t="s">
        <v>1129</v>
      </c>
      <c r="V4708" s="73">
        <v>92</v>
      </c>
      <c r="W4708" s="69" t="s">
        <v>1129</v>
      </c>
      <c r="X4708" s="69"/>
      <c r="Y4708" s="70"/>
      <c r="Z4708" s="69">
        <v>0</v>
      </c>
      <c r="AA4708" s="69" t="s">
        <v>989</v>
      </c>
      <c r="AB4708" s="69" t="s">
        <v>1144</v>
      </c>
      <c r="AC4708" s="69"/>
    </row>
    <row r="4709" spans="1:29" x14ac:dyDescent="0.25">
      <c r="A4709" s="71" t="s">
        <v>193</v>
      </c>
      <c r="B4709" s="71"/>
      <c r="C4709" s="71"/>
      <c r="D4709" s="71"/>
      <c r="E4709" s="71"/>
      <c r="F4709" s="71"/>
      <c r="G4709" s="71"/>
      <c r="H4709" s="71"/>
      <c r="I4709" s="72">
        <v>7291.19</v>
      </c>
      <c r="J4709" s="71"/>
      <c r="K4709" s="71"/>
      <c r="L4709" s="72">
        <v>7291.19</v>
      </c>
      <c r="M4709" s="72">
        <v>0</v>
      </c>
      <c r="N4709" s="71"/>
      <c r="O4709" s="71"/>
      <c r="P4709" s="71"/>
      <c r="Q4709" s="71"/>
      <c r="R4709" s="71"/>
      <c r="S4709" s="72">
        <v>7291.19</v>
      </c>
      <c r="T4709" s="72">
        <v>7291.19</v>
      </c>
      <c r="U4709" s="71"/>
      <c r="V4709" s="71"/>
      <c r="W4709" s="71"/>
      <c r="X4709" s="72">
        <v>0</v>
      </c>
      <c r="Y4709" s="72">
        <v>0</v>
      </c>
      <c r="Z4709" s="72">
        <v>7291.19</v>
      </c>
      <c r="AA4709" s="69"/>
      <c r="AB4709" s="69"/>
      <c r="AC4709" s="69"/>
    </row>
    <row r="4710" spans="1:29" ht="30" x14ac:dyDescent="0.25">
      <c r="A4710" s="68" t="s">
        <v>24675</v>
      </c>
      <c r="B4710" s="69" t="s">
        <v>24674</v>
      </c>
      <c r="C4710" s="69" t="s">
        <v>24673</v>
      </c>
      <c r="D4710" s="69" t="s">
        <v>4623</v>
      </c>
      <c r="E4710" s="69" t="s">
        <v>22715</v>
      </c>
      <c r="F4710" s="69" t="s">
        <v>1546</v>
      </c>
      <c r="G4710" s="69" t="s">
        <v>2967</v>
      </c>
      <c r="H4710" s="69" t="s">
        <v>962</v>
      </c>
      <c r="I4710" s="70">
        <v>1514.5</v>
      </c>
      <c r="J4710" s="69" t="s">
        <v>4591</v>
      </c>
      <c r="K4710" s="69" t="s">
        <v>24672</v>
      </c>
      <c r="L4710" s="70">
        <v>1514.5</v>
      </c>
      <c r="M4710" s="69"/>
      <c r="N4710" s="69" t="s">
        <v>24671</v>
      </c>
      <c r="O4710" s="69"/>
      <c r="P4710" s="69" t="s">
        <v>1207</v>
      </c>
      <c r="Q4710" s="69" t="s">
        <v>1088</v>
      </c>
      <c r="R4710" s="69"/>
      <c r="S4710" s="70">
        <v>1514.5</v>
      </c>
      <c r="T4710" s="70"/>
      <c r="U4710" s="69" t="s">
        <v>1088</v>
      </c>
      <c r="V4710" s="73">
        <v>58</v>
      </c>
      <c r="W4710" s="69" t="s">
        <v>1088</v>
      </c>
      <c r="X4710" s="69"/>
      <c r="Y4710" s="70"/>
      <c r="Z4710" s="69">
        <v>0</v>
      </c>
      <c r="AA4710" s="69" t="s">
        <v>989</v>
      </c>
      <c r="AB4710" s="69" t="s">
        <v>1144</v>
      </c>
      <c r="AC4710" s="69"/>
    </row>
    <row r="4711" spans="1:29" x14ac:dyDescent="0.25">
      <c r="A4711" s="71" t="s">
        <v>193</v>
      </c>
      <c r="B4711" s="71"/>
      <c r="C4711" s="71"/>
      <c r="D4711" s="71"/>
      <c r="E4711" s="71"/>
      <c r="F4711" s="71"/>
      <c r="G4711" s="71"/>
      <c r="H4711" s="71"/>
      <c r="I4711" s="72">
        <v>1514.5</v>
      </c>
      <c r="J4711" s="71"/>
      <c r="K4711" s="71"/>
      <c r="L4711" s="72">
        <v>1514.5</v>
      </c>
      <c r="M4711" s="72">
        <v>0</v>
      </c>
      <c r="N4711" s="71"/>
      <c r="O4711" s="71"/>
      <c r="P4711" s="71"/>
      <c r="Q4711" s="71"/>
      <c r="R4711" s="71"/>
      <c r="S4711" s="72">
        <v>1514.5</v>
      </c>
      <c r="T4711" s="72">
        <v>1514.5</v>
      </c>
      <c r="U4711" s="71"/>
      <c r="V4711" s="71"/>
      <c r="W4711" s="71"/>
      <c r="X4711" s="72">
        <v>0</v>
      </c>
      <c r="Y4711" s="72">
        <v>0</v>
      </c>
      <c r="Z4711" s="72">
        <v>1514.5</v>
      </c>
      <c r="AA4711" s="69"/>
      <c r="AB4711" s="69"/>
      <c r="AC4711" s="69"/>
    </row>
    <row r="4712" spans="1:29" ht="40" x14ac:dyDescent="0.25">
      <c r="A4712" s="68" t="s">
        <v>24670</v>
      </c>
      <c r="B4712" s="69" t="s">
        <v>24669</v>
      </c>
      <c r="C4712" s="69" t="s">
        <v>24668</v>
      </c>
      <c r="D4712" s="69" t="s">
        <v>4589</v>
      </c>
      <c r="E4712" s="69" t="s">
        <v>22715</v>
      </c>
      <c r="F4712" s="69" t="s">
        <v>1032</v>
      </c>
      <c r="G4712" s="69" t="s">
        <v>1912</v>
      </c>
      <c r="H4712" s="69" t="s">
        <v>962</v>
      </c>
      <c r="I4712" s="70">
        <v>23642.16</v>
      </c>
      <c r="J4712" s="69" t="s">
        <v>4591</v>
      </c>
      <c r="K4712" s="69" t="s">
        <v>24667</v>
      </c>
      <c r="L4712" s="70">
        <v>23642.16</v>
      </c>
      <c r="M4712" s="69"/>
      <c r="N4712" s="69"/>
      <c r="O4712" s="69"/>
      <c r="P4712" s="69"/>
      <c r="Q4712" s="69"/>
      <c r="R4712" s="69"/>
      <c r="S4712" s="69"/>
      <c r="T4712" s="70"/>
      <c r="U4712" s="69"/>
      <c r="V4712" s="69"/>
      <c r="W4712" s="69"/>
      <c r="X4712" s="69"/>
      <c r="Y4712" s="70"/>
      <c r="Z4712" s="69">
        <v>0</v>
      </c>
      <c r="AA4712" s="69" t="s">
        <v>989</v>
      </c>
      <c r="AB4712" s="69" t="s">
        <v>1144</v>
      </c>
      <c r="AC4712" s="69"/>
    </row>
    <row r="4713" spans="1:29" x14ac:dyDescent="0.25">
      <c r="A4713" s="71" t="s">
        <v>193</v>
      </c>
      <c r="B4713" s="71"/>
      <c r="C4713" s="71"/>
      <c r="D4713" s="71"/>
      <c r="E4713" s="71"/>
      <c r="F4713" s="71"/>
      <c r="G4713" s="71"/>
      <c r="H4713" s="71"/>
      <c r="I4713" s="72">
        <v>23642.16</v>
      </c>
      <c r="J4713" s="71"/>
      <c r="K4713" s="71"/>
      <c r="L4713" s="72">
        <v>23642.16</v>
      </c>
      <c r="M4713" s="72">
        <v>0</v>
      </c>
      <c r="N4713" s="71"/>
      <c r="O4713" s="71"/>
      <c r="P4713" s="71"/>
      <c r="Q4713" s="71"/>
      <c r="R4713" s="71"/>
      <c r="S4713" s="72">
        <v>0</v>
      </c>
      <c r="T4713" s="72">
        <v>0</v>
      </c>
      <c r="U4713" s="71"/>
      <c r="V4713" s="71"/>
      <c r="W4713" s="71"/>
      <c r="X4713" s="72">
        <v>0</v>
      </c>
      <c r="Y4713" s="72">
        <v>0</v>
      </c>
      <c r="Z4713" s="72">
        <v>0</v>
      </c>
      <c r="AA4713" s="69"/>
      <c r="AB4713" s="69"/>
      <c r="AC4713" s="69"/>
    </row>
    <row r="4714" spans="1:29" ht="30" x14ac:dyDescent="0.25">
      <c r="A4714" s="68" t="s">
        <v>24666</v>
      </c>
      <c r="B4714" s="69" t="s">
        <v>24665</v>
      </c>
      <c r="C4714" s="69" t="s">
        <v>24664</v>
      </c>
      <c r="D4714" s="69" t="s">
        <v>22377</v>
      </c>
      <c r="E4714" s="69" t="s">
        <v>23644</v>
      </c>
      <c r="F4714" s="69" t="s">
        <v>1032</v>
      </c>
      <c r="G4714" s="69" t="s">
        <v>2967</v>
      </c>
      <c r="H4714" s="69" t="s">
        <v>962</v>
      </c>
      <c r="I4714" s="70">
        <v>7905</v>
      </c>
      <c r="J4714" s="69" t="s">
        <v>4591</v>
      </c>
      <c r="K4714" s="69" t="s">
        <v>24663</v>
      </c>
      <c r="L4714" s="70">
        <v>7905</v>
      </c>
      <c r="M4714" s="69"/>
      <c r="N4714" s="69" t="s">
        <v>24662</v>
      </c>
      <c r="O4714" s="69"/>
      <c r="P4714" s="69" t="s">
        <v>1689</v>
      </c>
      <c r="Q4714" s="69" t="s">
        <v>1661</v>
      </c>
      <c r="R4714" s="69"/>
      <c r="S4714" s="70">
        <v>7905</v>
      </c>
      <c r="T4714" s="70"/>
      <c r="U4714" s="69"/>
      <c r="V4714" s="69"/>
      <c r="W4714" s="69" t="s">
        <v>1661</v>
      </c>
      <c r="X4714" s="69"/>
      <c r="Y4714" s="70"/>
      <c r="Z4714" s="69">
        <v>0</v>
      </c>
      <c r="AA4714" s="69" t="s">
        <v>989</v>
      </c>
      <c r="AB4714" s="69" t="s">
        <v>1144</v>
      </c>
      <c r="AC4714" s="69"/>
    </row>
    <row r="4715" spans="1:29" x14ac:dyDescent="0.25">
      <c r="A4715" s="71" t="s">
        <v>193</v>
      </c>
      <c r="B4715" s="71"/>
      <c r="C4715" s="71"/>
      <c r="D4715" s="71"/>
      <c r="E4715" s="71"/>
      <c r="F4715" s="71"/>
      <c r="G4715" s="71"/>
      <c r="H4715" s="71"/>
      <c r="I4715" s="72">
        <v>7905</v>
      </c>
      <c r="J4715" s="71"/>
      <c r="K4715" s="71"/>
      <c r="L4715" s="72">
        <v>7905</v>
      </c>
      <c r="M4715" s="72">
        <v>0</v>
      </c>
      <c r="N4715" s="71"/>
      <c r="O4715" s="71"/>
      <c r="P4715" s="71"/>
      <c r="Q4715" s="71"/>
      <c r="R4715" s="71"/>
      <c r="S4715" s="72">
        <v>7905</v>
      </c>
      <c r="T4715" s="72">
        <v>0</v>
      </c>
      <c r="U4715" s="71"/>
      <c r="V4715" s="71"/>
      <c r="W4715" s="71"/>
      <c r="X4715" s="72">
        <v>7905</v>
      </c>
      <c r="Y4715" s="72">
        <v>0</v>
      </c>
      <c r="Z4715" s="72">
        <v>0</v>
      </c>
      <c r="AA4715" s="69"/>
      <c r="AB4715" s="69"/>
      <c r="AC4715" s="69"/>
    </row>
    <row r="4716" spans="1:29" ht="40" x14ac:dyDescent="0.25">
      <c r="A4716" s="68" t="s">
        <v>24661</v>
      </c>
      <c r="B4716" s="69" t="s">
        <v>24660</v>
      </c>
      <c r="C4716" s="69" t="s">
        <v>24659</v>
      </c>
      <c r="D4716" s="69" t="s">
        <v>890</v>
      </c>
      <c r="E4716" s="69" t="s">
        <v>24162</v>
      </c>
      <c r="F4716" s="69" t="s">
        <v>1032</v>
      </c>
      <c r="G4716" s="69" t="s">
        <v>1062</v>
      </c>
      <c r="H4716" s="69" t="s">
        <v>962</v>
      </c>
      <c r="I4716" s="70">
        <v>2194.81</v>
      </c>
      <c r="J4716" s="69" t="s">
        <v>4591</v>
      </c>
      <c r="K4716" s="69" t="s">
        <v>24658</v>
      </c>
      <c r="L4716" s="70">
        <v>2194.81</v>
      </c>
      <c r="M4716" s="69"/>
      <c r="N4716" s="69" t="s">
        <v>24657</v>
      </c>
      <c r="O4716" s="69"/>
      <c r="P4716" s="69" t="s">
        <v>2166</v>
      </c>
      <c r="Q4716" s="69" t="s">
        <v>2276</v>
      </c>
      <c r="R4716" s="69"/>
      <c r="S4716" s="70">
        <v>2194.81</v>
      </c>
      <c r="T4716" s="70"/>
      <c r="U4716" s="69" t="s">
        <v>2276</v>
      </c>
      <c r="V4716" s="73">
        <v>43</v>
      </c>
      <c r="W4716" s="69" t="s">
        <v>2276</v>
      </c>
      <c r="X4716" s="69"/>
      <c r="Y4716" s="70"/>
      <c r="Z4716" s="69">
        <v>0</v>
      </c>
      <c r="AA4716" s="69" t="s">
        <v>989</v>
      </c>
      <c r="AB4716" s="69" t="s">
        <v>1144</v>
      </c>
      <c r="AC4716" s="69"/>
    </row>
    <row r="4717" spans="1:29" x14ac:dyDescent="0.25">
      <c r="A4717" s="71" t="s">
        <v>193</v>
      </c>
      <c r="B4717" s="71"/>
      <c r="C4717" s="71"/>
      <c r="D4717" s="71"/>
      <c r="E4717" s="71"/>
      <c r="F4717" s="71"/>
      <c r="G4717" s="71"/>
      <c r="H4717" s="71"/>
      <c r="I4717" s="72">
        <v>2194.81</v>
      </c>
      <c r="J4717" s="71"/>
      <c r="K4717" s="71"/>
      <c r="L4717" s="72">
        <v>2194.81</v>
      </c>
      <c r="M4717" s="72">
        <v>0</v>
      </c>
      <c r="N4717" s="71"/>
      <c r="O4717" s="71"/>
      <c r="P4717" s="71"/>
      <c r="Q4717" s="71"/>
      <c r="R4717" s="71"/>
      <c r="S4717" s="72">
        <v>2194.81</v>
      </c>
      <c r="T4717" s="72">
        <v>2194.81</v>
      </c>
      <c r="U4717" s="71"/>
      <c r="V4717" s="71"/>
      <c r="W4717" s="71"/>
      <c r="X4717" s="72">
        <v>0</v>
      </c>
      <c r="Y4717" s="72">
        <v>0</v>
      </c>
      <c r="Z4717" s="72">
        <v>2194.81</v>
      </c>
      <c r="AA4717" s="69"/>
      <c r="AB4717" s="69"/>
      <c r="AC4717" s="69"/>
    </row>
    <row r="4718" spans="1:29" ht="30" x14ac:dyDescent="0.25">
      <c r="A4718" s="68" t="s">
        <v>24656</v>
      </c>
      <c r="B4718" s="69" t="s">
        <v>24655</v>
      </c>
      <c r="C4718" s="69" t="s">
        <v>24654</v>
      </c>
      <c r="D4718" s="69" t="s">
        <v>4611</v>
      </c>
      <c r="E4718" s="69" t="s">
        <v>22715</v>
      </c>
      <c r="F4718" s="69" t="s">
        <v>1032</v>
      </c>
      <c r="G4718" s="69" t="s">
        <v>1069</v>
      </c>
      <c r="H4718" s="69" t="s">
        <v>962</v>
      </c>
      <c r="I4718" s="70">
        <v>17250.78</v>
      </c>
      <c r="J4718" s="69" t="s">
        <v>4591</v>
      </c>
      <c r="K4718" s="69" t="s">
        <v>24653</v>
      </c>
      <c r="L4718" s="70">
        <v>17250.78</v>
      </c>
      <c r="M4718" s="69"/>
      <c r="N4718" s="69" t="s">
        <v>24652</v>
      </c>
      <c r="O4718" s="69"/>
      <c r="P4718" s="69" t="s">
        <v>1258</v>
      </c>
      <c r="Q4718" s="69" t="s">
        <v>1115</v>
      </c>
      <c r="R4718" s="69"/>
      <c r="S4718" s="70">
        <v>17250.78</v>
      </c>
      <c r="T4718" s="70"/>
      <c r="U4718" s="69"/>
      <c r="V4718" s="69"/>
      <c r="W4718" s="69"/>
      <c r="X4718" s="69"/>
      <c r="Y4718" s="70"/>
      <c r="Z4718" s="69">
        <v>0</v>
      </c>
      <c r="AA4718" s="69" t="s">
        <v>989</v>
      </c>
      <c r="AB4718" s="69" t="s">
        <v>1144</v>
      </c>
      <c r="AC4718" s="69"/>
    </row>
    <row r="4719" spans="1:29" x14ac:dyDescent="0.25">
      <c r="A4719" s="71" t="s">
        <v>193</v>
      </c>
      <c r="B4719" s="71"/>
      <c r="C4719" s="71"/>
      <c r="D4719" s="71"/>
      <c r="E4719" s="71"/>
      <c r="F4719" s="71"/>
      <c r="G4719" s="71"/>
      <c r="H4719" s="71"/>
      <c r="I4719" s="72">
        <v>17250.78</v>
      </c>
      <c r="J4719" s="71"/>
      <c r="K4719" s="71"/>
      <c r="L4719" s="72">
        <v>17250.78</v>
      </c>
      <c r="M4719" s="72">
        <v>0</v>
      </c>
      <c r="N4719" s="71"/>
      <c r="O4719" s="71"/>
      <c r="P4719" s="71"/>
      <c r="Q4719" s="71"/>
      <c r="R4719" s="71"/>
      <c r="S4719" s="72">
        <v>17250.78</v>
      </c>
      <c r="T4719" s="72">
        <v>0</v>
      </c>
      <c r="U4719" s="71"/>
      <c r="V4719" s="71"/>
      <c r="W4719" s="71"/>
      <c r="X4719" s="72">
        <v>17250.78</v>
      </c>
      <c r="Y4719" s="72">
        <v>0</v>
      </c>
      <c r="Z4719" s="72">
        <v>0</v>
      </c>
      <c r="AA4719" s="69"/>
      <c r="AB4719" s="69"/>
      <c r="AC4719" s="69"/>
    </row>
    <row r="4720" spans="1:29" ht="40" x14ac:dyDescent="0.25">
      <c r="A4720" s="68" t="s">
        <v>24651</v>
      </c>
      <c r="B4720" s="69" t="s">
        <v>24650</v>
      </c>
      <c r="C4720" s="69" t="s">
        <v>24649</v>
      </c>
      <c r="D4720" s="69" t="s">
        <v>890</v>
      </c>
      <c r="E4720" s="69" t="s">
        <v>24564</v>
      </c>
      <c r="F4720" s="69" t="s">
        <v>2620</v>
      </c>
      <c r="G4720" s="69" t="s">
        <v>1105</v>
      </c>
      <c r="H4720" s="69" t="s">
        <v>962</v>
      </c>
      <c r="I4720" s="70">
        <v>4517.18</v>
      </c>
      <c r="J4720" s="69" t="s">
        <v>4591</v>
      </c>
      <c r="K4720" s="69" t="s">
        <v>24648</v>
      </c>
      <c r="L4720" s="70">
        <v>4517.18</v>
      </c>
      <c r="M4720" s="69"/>
      <c r="N4720" s="69" t="s">
        <v>24647</v>
      </c>
      <c r="O4720" s="69"/>
      <c r="P4720" s="69" t="s">
        <v>2166</v>
      </c>
      <c r="Q4720" s="69" t="s">
        <v>1738</v>
      </c>
      <c r="R4720" s="69"/>
      <c r="S4720" s="70">
        <v>4517.18</v>
      </c>
      <c r="T4720" s="70"/>
      <c r="U4720" s="69" t="s">
        <v>1738</v>
      </c>
      <c r="V4720" s="73">
        <v>64</v>
      </c>
      <c r="W4720" s="69" t="s">
        <v>1738</v>
      </c>
      <c r="X4720" s="69"/>
      <c r="Y4720" s="70"/>
      <c r="Z4720" s="69">
        <v>0</v>
      </c>
      <c r="AA4720" s="69" t="s">
        <v>989</v>
      </c>
      <c r="AB4720" s="69" t="s">
        <v>1144</v>
      </c>
      <c r="AC4720" s="69"/>
    </row>
    <row r="4721" spans="1:29" x14ac:dyDescent="0.25">
      <c r="A4721" s="71" t="s">
        <v>193</v>
      </c>
      <c r="B4721" s="71"/>
      <c r="C4721" s="71"/>
      <c r="D4721" s="71"/>
      <c r="E4721" s="71"/>
      <c r="F4721" s="71"/>
      <c r="G4721" s="71"/>
      <c r="H4721" s="71"/>
      <c r="I4721" s="72">
        <v>4517.18</v>
      </c>
      <c r="J4721" s="71"/>
      <c r="K4721" s="71"/>
      <c r="L4721" s="72">
        <v>4517.18</v>
      </c>
      <c r="M4721" s="72">
        <v>0</v>
      </c>
      <c r="N4721" s="71"/>
      <c r="O4721" s="71"/>
      <c r="P4721" s="71"/>
      <c r="Q4721" s="71"/>
      <c r="R4721" s="71"/>
      <c r="S4721" s="72">
        <v>4517.18</v>
      </c>
      <c r="T4721" s="72">
        <v>4517.18</v>
      </c>
      <c r="U4721" s="71"/>
      <c r="V4721" s="71"/>
      <c r="W4721" s="71"/>
      <c r="X4721" s="72">
        <v>0</v>
      </c>
      <c r="Y4721" s="72">
        <v>0</v>
      </c>
      <c r="Z4721" s="72">
        <v>4517.18</v>
      </c>
      <c r="AA4721" s="69"/>
      <c r="AB4721" s="69"/>
      <c r="AC4721" s="69"/>
    </row>
    <row r="4722" spans="1:29" ht="20" x14ac:dyDescent="0.25">
      <c r="A4722" s="68" t="s">
        <v>24646</v>
      </c>
      <c r="B4722" s="69" t="s">
        <v>24295</v>
      </c>
      <c r="C4722" s="69" t="s">
        <v>24645</v>
      </c>
      <c r="D4722" s="69" t="s">
        <v>4611</v>
      </c>
      <c r="E4722" s="69" t="s">
        <v>23493</v>
      </c>
      <c r="F4722" s="69" t="s">
        <v>2620</v>
      </c>
      <c r="G4722" s="69" t="s">
        <v>1094</v>
      </c>
      <c r="H4722" s="69" t="s">
        <v>962</v>
      </c>
      <c r="I4722" s="70">
        <v>4303.6000000000004</v>
      </c>
      <c r="J4722" s="69" t="s">
        <v>4591</v>
      </c>
      <c r="K4722" s="69" t="s">
        <v>24644</v>
      </c>
      <c r="L4722" s="70">
        <v>4303.6000000000004</v>
      </c>
      <c r="M4722" s="69"/>
      <c r="N4722" s="69" t="s">
        <v>24643</v>
      </c>
      <c r="O4722" s="69"/>
      <c r="P4722" s="69" t="s">
        <v>1258</v>
      </c>
      <c r="Q4722" s="69" t="s">
        <v>1115</v>
      </c>
      <c r="R4722" s="69"/>
      <c r="S4722" s="70">
        <v>4303.6000000000004</v>
      </c>
      <c r="T4722" s="70"/>
      <c r="U4722" s="69" t="s">
        <v>1115</v>
      </c>
      <c r="V4722" s="73">
        <v>97</v>
      </c>
      <c r="W4722" s="69" t="s">
        <v>1115</v>
      </c>
      <c r="X4722" s="69"/>
      <c r="Y4722" s="70"/>
      <c r="Z4722" s="69">
        <v>0</v>
      </c>
      <c r="AA4722" s="69" t="s">
        <v>989</v>
      </c>
      <c r="AB4722" s="69" t="s">
        <v>1144</v>
      </c>
      <c r="AC4722" s="69"/>
    </row>
    <row r="4723" spans="1:29" x14ac:dyDescent="0.25">
      <c r="A4723" s="71" t="s">
        <v>193</v>
      </c>
      <c r="B4723" s="71"/>
      <c r="C4723" s="71"/>
      <c r="D4723" s="71"/>
      <c r="E4723" s="71"/>
      <c r="F4723" s="71"/>
      <c r="G4723" s="71"/>
      <c r="H4723" s="71"/>
      <c r="I4723" s="72">
        <v>4303.6000000000004</v>
      </c>
      <c r="J4723" s="71"/>
      <c r="K4723" s="71"/>
      <c r="L4723" s="72">
        <v>4303.6000000000004</v>
      </c>
      <c r="M4723" s="72">
        <v>0</v>
      </c>
      <c r="N4723" s="71"/>
      <c r="O4723" s="71"/>
      <c r="P4723" s="71"/>
      <c r="Q4723" s="71"/>
      <c r="R4723" s="71"/>
      <c r="S4723" s="72">
        <v>4303.6000000000004</v>
      </c>
      <c r="T4723" s="72">
        <v>4303.6000000000004</v>
      </c>
      <c r="U4723" s="71"/>
      <c r="V4723" s="71"/>
      <c r="W4723" s="71"/>
      <c r="X4723" s="72">
        <v>0</v>
      </c>
      <c r="Y4723" s="72">
        <v>0</v>
      </c>
      <c r="Z4723" s="72">
        <v>4303.6000000000004</v>
      </c>
      <c r="AA4723" s="69"/>
      <c r="AB4723" s="69"/>
      <c r="AC4723" s="69"/>
    </row>
    <row r="4724" spans="1:29" ht="40" x14ac:dyDescent="0.25">
      <c r="A4724" s="68" t="s">
        <v>24642</v>
      </c>
      <c r="B4724" s="69" t="s">
        <v>24641</v>
      </c>
      <c r="C4724" s="69" t="s">
        <v>24640</v>
      </c>
      <c r="D4724" s="69" t="s">
        <v>890</v>
      </c>
      <c r="E4724" s="69" t="s">
        <v>24162</v>
      </c>
      <c r="F4724" s="69" t="s">
        <v>2620</v>
      </c>
      <c r="G4724" s="69" t="s">
        <v>1105</v>
      </c>
      <c r="H4724" s="69" t="s">
        <v>962</v>
      </c>
      <c r="I4724" s="70">
        <v>1275</v>
      </c>
      <c r="J4724" s="69" t="s">
        <v>4591</v>
      </c>
      <c r="K4724" s="69" t="s">
        <v>24639</v>
      </c>
      <c r="L4724" s="70">
        <v>1275</v>
      </c>
      <c r="M4724" s="69"/>
      <c r="N4724" s="69" t="s">
        <v>24638</v>
      </c>
      <c r="O4724" s="69"/>
      <c r="P4724" s="69" t="s">
        <v>1685</v>
      </c>
      <c r="Q4724" s="69" t="s">
        <v>1286</v>
      </c>
      <c r="R4724" s="69"/>
      <c r="S4724" s="70">
        <v>1275</v>
      </c>
      <c r="T4724" s="70"/>
      <c r="U4724" s="69" t="s">
        <v>1286</v>
      </c>
      <c r="V4724" s="73">
        <v>48</v>
      </c>
      <c r="W4724" s="69" t="s">
        <v>1286</v>
      </c>
      <c r="X4724" s="69"/>
      <c r="Y4724" s="70"/>
      <c r="Z4724" s="69">
        <v>0</v>
      </c>
      <c r="AA4724" s="69" t="s">
        <v>989</v>
      </c>
      <c r="AB4724" s="69" t="s">
        <v>1144</v>
      </c>
      <c r="AC4724" s="69"/>
    </row>
    <row r="4725" spans="1:29" x14ac:dyDescent="0.25">
      <c r="A4725" s="71" t="s">
        <v>193</v>
      </c>
      <c r="B4725" s="71"/>
      <c r="C4725" s="71"/>
      <c r="D4725" s="71"/>
      <c r="E4725" s="71"/>
      <c r="F4725" s="71"/>
      <c r="G4725" s="71"/>
      <c r="H4725" s="71"/>
      <c r="I4725" s="72">
        <v>1275</v>
      </c>
      <c r="J4725" s="71"/>
      <c r="K4725" s="71"/>
      <c r="L4725" s="72">
        <v>1275</v>
      </c>
      <c r="M4725" s="72">
        <v>0</v>
      </c>
      <c r="N4725" s="71"/>
      <c r="O4725" s="71"/>
      <c r="P4725" s="71"/>
      <c r="Q4725" s="71"/>
      <c r="R4725" s="71"/>
      <c r="S4725" s="72">
        <v>1275</v>
      </c>
      <c r="T4725" s="72">
        <v>1275</v>
      </c>
      <c r="U4725" s="71"/>
      <c r="V4725" s="71"/>
      <c r="W4725" s="71"/>
      <c r="X4725" s="72">
        <v>0</v>
      </c>
      <c r="Y4725" s="72">
        <v>0</v>
      </c>
      <c r="Z4725" s="72">
        <v>1275</v>
      </c>
      <c r="AA4725" s="69"/>
      <c r="AB4725" s="69"/>
      <c r="AC4725" s="69"/>
    </row>
    <row r="4726" spans="1:29" ht="20" x14ac:dyDescent="0.25">
      <c r="A4726" s="68" t="s">
        <v>24637</v>
      </c>
      <c r="B4726" s="69" t="s">
        <v>24636</v>
      </c>
      <c r="C4726" s="69" t="s">
        <v>24635</v>
      </c>
      <c r="D4726" s="69" t="s">
        <v>883</v>
      </c>
      <c r="E4726" s="69" t="s">
        <v>23493</v>
      </c>
      <c r="F4726" s="69" t="s">
        <v>2620</v>
      </c>
      <c r="G4726" s="69" t="s">
        <v>2211</v>
      </c>
      <c r="H4726" s="69" t="s">
        <v>962</v>
      </c>
      <c r="I4726" s="70">
        <v>1552.7</v>
      </c>
      <c r="J4726" s="69" t="s">
        <v>4591</v>
      </c>
      <c r="K4726" s="69" t="s">
        <v>24634</v>
      </c>
      <c r="L4726" s="70">
        <v>1552.7</v>
      </c>
      <c r="M4726" s="69"/>
      <c r="N4726" s="69" t="s">
        <v>24633</v>
      </c>
      <c r="O4726" s="69"/>
      <c r="P4726" s="69" t="s">
        <v>1075</v>
      </c>
      <c r="Q4726" s="69" t="s">
        <v>2276</v>
      </c>
      <c r="R4726" s="69"/>
      <c r="S4726" s="70">
        <v>1552.7</v>
      </c>
      <c r="T4726" s="70"/>
      <c r="U4726" s="69" t="s">
        <v>2276</v>
      </c>
      <c r="V4726" s="73">
        <v>59</v>
      </c>
      <c r="W4726" s="69" t="s">
        <v>2276</v>
      </c>
      <c r="X4726" s="69"/>
      <c r="Y4726" s="70"/>
      <c r="Z4726" s="69">
        <v>0</v>
      </c>
      <c r="AA4726" s="69" t="s">
        <v>989</v>
      </c>
      <c r="AB4726" s="69" t="s">
        <v>1144</v>
      </c>
      <c r="AC4726" s="69"/>
    </row>
    <row r="4727" spans="1:29" x14ac:dyDescent="0.25">
      <c r="A4727" s="71" t="s">
        <v>193</v>
      </c>
      <c r="B4727" s="71"/>
      <c r="C4727" s="71"/>
      <c r="D4727" s="71"/>
      <c r="E4727" s="71"/>
      <c r="F4727" s="71"/>
      <c r="G4727" s="71"/>
      <c r="H4727" s="71"/>
      <c r="I4727" s="72">
        <v>1552.7</v>
      </c>
      <c r="J4727" s="71"/>
      <c r="K4727" s="71"/>
      <c r="L4727" s="72">
        <v>1552.7</v>
      </c>
      <c r="M4727" s="72">
        <v>0</v>
      </c>
      <c r="N4727" s="71"/>
      <c r="O4727" s="71"/>
      <c r="P4727" s="71"/>
      <c r="Q4727" s="71"/>
      <c r="R4727" s="71"/>
      <c r="S4727" s="72">
        <v>1552.7</v>
      </c>
      <c r="T4727" s="72">
        <v>1552.7</v>
      </c>
      <c r="U4727" s="71"/>
      <c r="V4727" s="71"/>
      <c r="W4727" s="71"/>
      <c r="X4727" s="72">
        <v>0</v>
      </c>
      <c r="Y4727" s="72">
        <v>0</v>
      </c>
      <c r="Z4727" s="72">
        <v>1552.7</v>
      </c>
      <c r="AA4727" s="69"/>
      <c r="AB4727" s="69"/>
      <c r="AC4727" s="69"/>
    </row>
    <row r="4728" spans="1:29" ht="80" x14ac:dyDescent="0.25">
      <c r="A4728" s="68" t="s">
        <v>24632</v>
      </c>
      <c r="B4728" s="69" t="s">
        <v>24631</v>
      </c>
      <c r="C4728" s="69" t="s">
        <v>24630</v>
      </c>
      <c r="D4728" s="69" t="s">
        <v>890</v>
      </c>
      <c r="E4728" s="69" t="s">
        <v>22715</v>
      </c>
      <c r="F4728" s="69" t="s">
        <v>2620</v>
      </c>
      <c r="G4728" s="69" t="s">
        <v>1105</v>
      </c>
      <c r="H4728" s="69" t="s">
        <v>962</v>
      </c>
      <c r="I4728" s="70">
        <v>44215.12</v>
      </c>
      <c r="J4728" s="69" t="s">
        <v>4591</v>
      </c>
      <c r="K4728" s="69" t="s">
        <v>24629</v>
      </c>
      <c r="L4728" s="70">
        <v>44215.12</v>
      </c>
      <c r="M4728" s="69"/>
      <c r="N4728" s="69" t="s">
        <v>24628</v>
      </c>
      <c r="O4728" s="69"/>
      <c r="P4728" s="69" t="s">
        <v>1685</v>
      </c>
      <c r="Q4728" s="69" t="s">
        <v>1286</v>
      </c>
      <c r="R4728" s="69"/>
      <c r="S4728" s="70">
        <v>44215.12</v>
      </c>
      <c r="T4728" s="70"/>
      <c r="U4728" s="69" t="s">
        <v>1217</v>
      </c>
      <c r="V4728" s="73">
        <v>90</v>
      </c>
      <c r="W4728" s="69" t="s">
        <v>1217</v>
      </c>
      <c r="X4728" s="69"/>
      <c r="Y4728" s="70"/>
      <c r="Z4728" s="69">
        <v>230.7</v>
      </c>
      <c r="AA4728" s="69" t="s">
        <v>989</v>
      </c>
      <c r="AB4728" s="69" t="s">
        <v>1144</v>
      </c>
      <c r="AC4728" s="69"/>
    </row>
    <row r="4729" spans="1:29" x14ac:dyDescent="0.25">
      <c r="A4729" s="71" t="s">
        <v>193</v>
      </c>
      <c r="B4729" s="71"/>
      <c r="C4729" s="71"/>
      <c r="D4729" s="71"/>
      <c r="E4729" s="71"/>
      <c r="F4729" s="71"/>
      <c r="G4729" s="71"/>
      <c r="H4729" s="71"/>
      <c r="I4729" s="72">
        <v>44215.12</v>
      </c>
      <c r="J4729" s="71"/>
      <c r="K4729" s="71"/>
      <c r="L4729" s="72">
        <v>44215.12</v>
      </c>
      <c r="M4729" s="72">
        <v>0</v>
      </c>
      <c r="N4729" s="71"/>
      <c r="O4729" s="71"/>
      <c r="P4729" s="71"/>
      <c r="Q4729" s="71"/>
      <c r="R4729" s="71"/>
      <c r="S4729" s="72">
        <v>44215.12</v>
      </c>
      <c r="T4729" s="72">
        <v>44215.12</v>
      </c>
      <c r="U4729" s="71"/>
      <c r="V4729" s="71"/>
      <c r="W4729" s="71"/>
      <c r="X4729" s="72">
        <v>0</v>
      </c>
      <c r="Y4729" s="72">
        <v>230.7</v>
      </c>
      <c r="Z4729" s="72">
        <v>44445.82</v>
      </c>
      <c r="AA4729" s="69"/>
      <c r="AB4729" s="69"/>
      <c r="AC4729" s="69"/>
    </row>
    <row r="4730" spans="1:29" ht="30" x14ac:dyDescent="0.25">
      <c r="A4730" s="68" t="s">
        <v>24627</v>
      </c>
      <c r="B4730" s="69" t="s">
        <v>24295</v>
      </c>
      <c r="C4730" s="69" t="s">
        <v>24626</v>
      </c>
      <c r="D4730" s="69" t="s">
        <v>4623</v>
      </c>
      <c r="E4730" s="69" t="s">
        <v>23493</v>
      </c>
      <c r="F4730" s="69" t="s">
        <v>2620</v>
      </c>
      <c r="G4730" s="69" t="s">
        <v>1188</v>
      </c>
      <c r="H4730" s="69" t="s">
        <v>962</v>
      </c>
      <c r="I4730" s="70">
        <v>7489.91</v>
      </c>
      <c r="J4730" s="69" t="s">
        <v>4591</v>
      </c>
      <c r="K4730" s="69" t="s">
        <v>24625</v>
      </c>
      <c r="L4730" s="70">
        <v>7489.91</v>
      </c>
      <c r="M4730" s="69"/>
      <c r="N4730" s="69" t="s">
        <v>24624</v>
      </c>
      <c r="O4730" s="69"/>
      <c r="P4730" s="69" t="s">
        <v>1689</v>
      </c>
      <c r="Q4730" s="69" t="s">
        <v>1313</v>
      </c>
      <c r="R4730" s="69"/>
      <c r="S4730" s="70">
        <v>7489.91</v>
      </c>
      <c r="T4730" s="70"/>
      <c r="U4730" s="69" t="s">
        <v>1313</v>
      </c>
      <c r="V4730" s="73">
        <v>77</v>
      </c>
      <c r="W4730" s="69" t="s">
        <v>1313</v>
      </c>
      <c r="X4730" s="69"/>
      <c r="Y4730" s="70"/>
      <c r="Z4730" s="69">
        <v>0</v>
      </c>
      <c r="AA4730" s="69" t="s">
        <v>989</v>
      </c>
      <c r="AB4730" s="69" t="s">
        <v>1144</v>
      </c>
      <c r="AC4730" s="69"/>
    </row>
    <row r="4731" spans="1:29" x14ac:dyDescent="0.25">
      <c r="A4731" s="71" t="s">
        <v>193</v>
      </c>
      <c r="B4731" s="71"/>
      <c r="C4731" s="71"/>
      <c r="D4731" s="71"/>
      <c r="E4731" s="71"/>
      <c r="F4731" s="71"/>
      <c r="G4731" s="71"/>
      <c r="H4731" s="71"/>
      <c r="I4731" s="72">
        <v>7489.91</v>
      </c>
      <c r="J4731" s="71"/>
      <c r="K4731" s="71"/>
      <c r="L4731" s="72">
        <v>7489.91</v>
      </c>
      <c r="M4731" s="72">
        <v>0</v>
      </c>
      <c r="N4731" s="71"/>
      <c r="O4731" s="71"/>
      <c r="P4731" s="71"/>
      <c r="Q4731" s="71"/>
      <c r="R4731" s="71"/>
      <c r="S4731" s="72">
        <v>7489.91</v>
      </c>
      <c r="T4731" s="72">
        <v>7489.91</v>
      </c>
      <c r="U4731" s="71"/>
      <c r="V4731" s="71"/>
      <c r="W4731" s="71"/>
      <c r="X4731" s="72">
        <v>0</v>
      </c>
      <c r="Y4731" s="72">
        <v>0</v>
      </c>
      <c r="Z4731" s="72">
        <v>7489.91</v>
      </c>
      <c r="AA4731" s="69"/>
      <c r="AB4731" s="69"/>
      <c r="AC4731" s="69"/>
    </row>
    <row r="4732" spans="1:29" ht="30" x14ac:dyDescent="0.25">
      <c r="A4732" s="68" t="s">
        <v>24623</v>
      </c>
      <c r="B4732" s="69" t="s">
        <v>24622</v>
      </c>
      <c r="C4732" s="69" t="s">
        <v>24621</v>
      </c>
      <c r="D4732" s="69" t="s">
        <v>20673</v>
      </c>
      <c r="E4732" s="69" t="s">
        <v>23493</v>
      </c>
      <c r="F4732" s="69" t="s">
        <v>2620</v>
      </c>
      <c r="G4732" s="69" t="s">
        <v>1069</v>
      </c>
      <c r="H4732" s="69" t="s">
        <v>962</v>
      </c>
      <c r="I4732" s="70">
        <v>13568.38</v>
      </c>
      <c r="J4732" s="69" t="s">
        <v>4591</v>
      </c>
      <c r="K4732" s="69" t="s">
        <v>24620</v>
      </c>
      <c r="L4732" s="70">
        <v>13568.38</v>
      </c>
      <c r="M4732" s="69"/>
      <c r="N4732" s="69" t="s">
        <v>24619</v>
      </c>
      <c r="O4732" s="69"/>
      <c r="P4732" s="69" t="s">
        <v>3002</v>
      </c>
      <c r="Q4732" s="69" t="s">
        <v>4251</v>
      </c>
      <c r="R4732" s="69"/>
      <c r="S4732" s="70">
        <v>13568.38</v>
      </c>
      <c r="T4732" s="70"/>
      <c r="U4732" s="69"/>
      <c r="V4732" s="69"/>
      <c r="W4732" s="69"/>
      <c r="X4732" s="69"/>
      <c r="Y4732" s="70"/>
      <c r="Z4732" s="69">
        <v>0</v>
      </c>
      <c r="AA4732" s="69" t="s">
        <v>989</v>
      </c>
      <c r="AB4732" s="69" t="s">
        <v>1144</v>
      </c>
      <c r="AC4732" s="69"/>
    </row>
    <row r="4733" spans="1:29" x14ac:dyDescent="0.25">
      <c r="A4733" s="71" t="s">
        <v>193</v>
      </c>
      <c r="B4733" s="71"/>
      <c r="C4733" s="71"/>
      <c r="D4733" s="71"/>
      <c r="E4733" s="71"/>
      <c r="F4733" s="71"/>
      <c r="G4733" s="71"/>
      <c r="H4733" s="71"/>
      <c r="I4733" s="72">
        <v>13568.38</v>
      </c>
      <c r="J4733" s="71"/>
      <c r="K4733" s="71"/>
      <c r="L4733" s="72">
        <v>13568.38</v>
      </c>
      <c r="M4733" s="72">
        <v>0</v>
      </c>
      <c r="N4733" s="71"/>
      <c r="O4733" s="71"/>
      <c r="P4733" s="71"/>
      <c r="Q4733" s="71"/>
      <c r="R4733" s="71"/>
      <c r="S4733" s="72">
        <v>13568.38</v>
      </c>
      <c r="T4733" s="72">
        <v>0</v>
      </c>
      <c r="U4733" s="71"/>
      <c r="V4733" s="71"/>
      <c r="W4733" s="71"/>
      <c r="X4733" s="72">
        <v>13568.38</v>
      </c>
      <c r="Y4733" s="72">
        <v>0</v>
      </c>
      <c r="Z4733" s="72">
        <v>0</v>
      </c>
      <c r="AA4733" s="69"/>
      <c r="AB4733" s="69"/>
      <c r="AC4733" s="69"/>
    </row>
    <row r="4734" spans="1:29" ht="40" x14ac:dyDescent="0.25">
      <c r="A4734" s="68" t="s">
        <v>24618</v>
      </c>
      <c r="B4734" s="69" t="s">
        <v>24617</v>
      </c>
      <c r="C4734" s="69" t="s">
        <v>24616</v>
      </c>
      <c r="D4734" s="69" t="s">
        <v>4589</v>
      </c>
      <c r="E4734" s="69" t="s">
        <v>24615</v>
      </c>
      <c r="F4734" s="69" t="s">
        <v>2620</v>
      </c>
      <c r="G4734" s="69" t="s">
        <v>1912</v>
      </c>
      <c r="H4734" s="69"/>
      <c r="I4734" s="70">
        <v>1695.32</v>
      </c>
      <c r="J4734" s="69" t="s">
        <v>4591</v>
      </c>
      <c r="K4734" s="69"/>
      <c r="L4734" s="69"/>
      <c r="M4734" s="69"/>
      <c r="N4734" s="69"/>
      <c r="O4734" s="69"/>
      <c r="P4734" s="69"/>
      <c r="Q4734" s="69"/>
      <c r="R4734" s="69"/>
      <c r="S4734" s="69"/>
      <c r="T4734" s="69"/>
      <c r="U4734" s="69"/>
      <c r="V4734" s="69"/>
      <c r="W4734" s="69"/>
      <c r="X4734" s="69"/>
      <c r="Y4734" s="69"/>
      <c r="Z4734" s="69"/>
      <c r="AA4734" s="69" t="s">
        <v>989</v>
      </c>
      <c r="AB4734" s="69"/>
      <c r="AC4734" s="69"/>
    </row>
    <row r="4735" spans="1:29" x14ac:dyDescent="0.25">
      <c r="A4735" s="71" t="s">
        <v>193</v>
      </c>
      <c r="B4735" s="71"/>
      <c r="C4735" s="71"/>
      <c r="D4735" s="71"/>
      <c r="E4735" s="71"/>
      <c r="F4735" s="71"/>
      <c r="G4735" s="71"/>
      <c r="H4735" s="71"/>
      <c r="I4735" s="72">
        <v>1695.32</v>
      </c>
      <c r="J4735" s="71"/>
      <c r="K4735" s="71"/>
      <c r="L4735" s="72">
        <v>0</v>
      </c>
      <c r="M4735" s="72">
        <v>1695.32</v>
      </c>
      <c r="N4735" s="71"/>
      <c r="O4735" s="71"/>
      <c r="P4735" s="71"/>
      <c r="Q4735" s="71"/>
      <c r="R4735" s="71"/>
      <c r="S4735" s="72">
        <v>0</v>
      </c>
      <c r="T4735" s="72">
        <v>0</v>
      </c>
      <c r="U4735" s="71"/>
      <c r="V4735" s="71"/>
      <c r="W4735" s="71"/>
      <c r="X4735" s="72">
        <v>0</v>
      </c>
      <c r="Y4735" s="72">
        <v>0</v>
      </c>
      <c r="Z4735" s="72">
        <v>0</v>
      </c>
      <c r="AA4735" s="69"/>
      <c r="AB4735" s="69"/>
      <c r="AC4735" s="69"/>
    </row>
    <row r="4736" spans="1:29" ht="30" x14ac:dyDescent="0.25">
      <c r="A4736" s="68" t="s">
        <v>24614</v>
      </c>
      <c r="B4736" s="69" t="s">
        <v>24595</v>
      </c>
      <c r="C4736" s="69" t="s">
        <v>24613</v>
      </c>
      <c r="D4736" s="69" t="s">
        <v>4836</v>
      </c>
      <c r="E4736" s="69" t="s">
        <v>22715</v>
      </c>
      <c r="F4736" s="69" t="s">
        <v>1064</v>
      </c>
      <c r="G4736" s="69" t="s">
        <v>1706</v>
      </c>
      <c r="H4736" s="69" t="s">
        <v>962</v>
      </c>
      <c r="I4736" s="70">
        <v>12024.37</v>
      </c>
      <c r="J4736" s="69" t="s">
        <v>4591</v>
      </c>
      <c r="K4736" s="69" t="s">
        <v>24612</v>
      </c>
      <c r="L4736" s="70">
        <v>12024.37</v>
      </c>
      <c r="M4736" s="69"/>
      <c r="N4736" s="69" t="s">
        <v>24611</v>
      </c>
      <c r="O4736" s="69"/>
      <c r="P4736" s="69" t="s">
        <v>1741</v>
      </c>
      <c r="Q4736" s="69" t="s">
        <v>1928</v>
      </c>
      <c r="R4736" s="69"/>
      <c r="S4736" s="70">
        <v>12024.37</v>
      </c>
      <c r="T4736" s="70"/>
      <c r="U4736" s="69" t="s">
        <v>1928</v>
      </c>
      <c r="V4736" s="73">
        <v>71</v>
      </c>
      <c r="W4736" s="69" t="s">
        <v>1928</v>
      </c>
      <c r="X4736" s="69"/>
      <c r="Y4736" s="70"/>
      <c r="Z4736" s="69">
        <v>91.61</v>
      </c>
      <c r="AA4736" s="69" t="s">
        <v>989</v>
      </c>
      <c r="AB4736" s="69" t="s">
        <v>1144</v>
      </c>
      <c r="AC4736" s="69"/>
    </row>
    <row r="4737" spans="1:29" x14ac:dyDescent="0.25">
      <c r="A4737" s="71" t="s">
        <v>193</v>
      </c>
      <c r="B4737" s="71"/>
      <c r="C4737" s="71"/>
      <c r="D4737" s="71"/>
      <c r="E4737" s="71"/>
      <c r="F4737" s="71"/>
      <c r="G4737" s="71"/>
      <c r="H4737" s="71"/>
      <c r="I4737" s="72">
        <v>12024.37</v>
      </c>
      <c r="J4737" s="71"/>
      <c r="K4737" s="71"/>
      <c r="L4737" s="72">
        <v>12024.37</v>
      </c>
      <c r="M4737" s="72">
        <v>0</v>
      </c>
      <c r="N4737" s="71"/>
      <c r="O4737" s="71"/>
      <c r="P4737" s="71"/>
      <c r="Q4737" s="71"/>
      <c r="R4737" s="71"/>
      <c r="S4737" s="72">
        <v>12024.37</v>
      </c>
      <c r="T4737" s="72">
        <v>12024.37</v>
      </c>
      <c r="U4737" s="71"/>
      <c r="V4737" s="71"/>
      <c r="W4737" s="71"/>
      <c r="X4737" s="72">
        <v>0</v>
      </c>
      <c r="Y4737" s="72">
        <v>91.61</v>
      </c>
      <c r="Z4737" s="72">
        <v>12115.980000000001</v>
      </c>
      <c r="AA4737" s="69"/>
      <c r="AB4737" s="69"/>
      <c r="AC4737" s="69"/>
    </row>
    <row r="4738" spans="1:29" ht="30" x14ac:dyDescent="0.25">
      <c r="A4738" s="68" t="s">
        <v>24610</v>
      </c>
      <c r="B4738" s="69" t="s">
        <v>24609</v>
      </c>
      <c r="C4738" s="69" t="s">
        <v>24608</v>
      </c>
      <c r="D4738" s="69" t="s">
        <v>4611</v>
      </c>
      <c r="E4738" s="69" t="s">
        <v>22715</v>
      </c>
      <c r="F4738" s="69" t="s">
        <v>1064</v>
      </c>
      <c r="G4738" s="69" t="s">
        <v>1062</v>
      </c>
      <c r="H4738" s="69" t="s">
        <v>962</v>
      </c>
      <c r="I4738" s="70">
        <v>13198.84</v>
      </c>
      <c r="J4738" s="69" t="s">
        <v>4591</v>
      </c>
      <c r="K4738" s="69" t="s">
        <v>24607</v>
      </c>
      <c r="L4738" s="70">
        <v>13198.84</v>
      </c>
      <c r="M4738" s="69"/>
      <c r="N4738" s="69" t="s">
        <v>24606</v>
      </c>
      <c r="O4738" s="69"/>
      <c r="P4738" s="69" t="s">
        <v>1258</v>
      </c>
      <c r="Q4738" s="69" t="s">
        <v>1115</v>
      </c>
      <c r="R4738" s="69"/>
      <c r="S4738" s="70">
        <v>13198.84</v>
      </c>
      <c r="T4738" s="70"/>
      <c r="U4738" s="69"/>
      <c r="V4738" s="69"/>
      <c r="W4738" s="69"/>
      <c r="X4738" s="69"/>
      <c r="Y4738" s="70"/>
      <c r="Z4738" s="69">
        <v>0</v>
      </c>
      <c r="AA4738" s="69" t="s">
        <v>989</v>
      </c>
      <c r="AB4738" s="69" t="s">
        <v>1144</v>
      </c>
      <c r="AC4738" s="69"/>
    </row>
    <row r="4739" spans="1:29" x14ac:dyDescent="0.25">
      <c r="A4739" s="71" t="s">
        <v>193</v>
      </c>
      <c r="B4739" s="71"/>
      <c r="C4739" s="71"/>
      <c r="D4739" s="71"/>
      <c r="E4739" s="71"/>
      <c r="F4739" s="71"/>
      <c r="G4739" s="71"/>
      <c r="H4739" s="71"/>
      <c r="I4739" s="72">
        <v>13198.84</v>
      </c>
      <c r="J4739" s="71"/>
      <c r="K4739" s="71"/>
      <c r="L4739" s="72">
        <v>13198.84</v>
      </c>
      <c r="M4739" s="72">
        <v>0</v>
      </c>
      <c r="N4739" s="71"/>
      <c r="O4739" s="71"/>
      <c r="P4739" s="71"/>
      <c r="Q4739" s="71"/>
      <c r="R4739" s="71"/>
      <c r="S4739" s="72">
        <v>13198.84</v>
      </c>
      <c r="T4739" s="72">
        <v>0</v>
      </c>
      <c r="U4739" s="71"/>
      <c r="V4739" s="71"/>
      <c r="W4739" s="71"/>
      <c r="X4739" s="72">
        <v>13198.84</v>
      </c>
      <c r="Y4739" s="72">
        <v>0</v>
      </c>
      <c r="Z4739" s="72">
        <v>0</v>
      </c>
      <c r="AA4739" s="69"/>
      <c r="AB4739" s="69"/>
      <c r="AC4739" s="69"/>
    </row>
    <row r="4740" spans="1:29" ht="20" x14ac:dyDescent="0.25">
      <c r="A4740" s="68" t="s">
        <v>24605</v>
      </c>
      <c r="B4740" s="69" t="s">
        <v>24604</v>
      </c>
      <c r="C4740" s="69" t="s">
        <v>24603</v>
      </c>
      <c r="D4740" s="69" t="s">
        <v>1876</v>
      </c>
      <c r="E4740" s="69" t="s">
        <v>23493</v>
      </c>
      <c r="F4740" s="69" t="s">
        <v>1064</v>
      </c>
      <c r="G4740" s="69" t="s">
        <v>2028</v>
      </c>
      <c r="H4740" s="69" t="s">
        <v>962</v>
      </c>
      <c r="I4740" s="70">
        <v>1182.74</v>
      </c>
      <c r="J4740" s="69" t="s">
        <v>4591</v>
      </c>
      <c r="K4740" s="69" t="s">
        <v>24602</v>
      </c>
      <c r="L4740" s="70">
        <v>1182.74</v>
      </c>
      <c r="M4740" s="69"/>
      <c r="N4740" s="69" t="s">
        <v>24601</v>
      </c>
      <c r="O4740" s="69"/>
      <c r="P4740" s="69" t="s">
        <v>2276</v>
      </c>
      <c r="Q4740" s="69" t="s">
        <v>1228</v>
      </c>
      <c r="R4740" s="69"/>
      <c r="S4740" s="70">
        <v>1182.74</v>
      </c>
      <c r="T4740" s="70"/>
      <c r="U4740" s="69"/>
      <c r="V4740" s="69"/>
      <c r="W4740" s="69"/>
      <c r="X4740" s="69"/>
      <c r="Y4740" s="70"/>
      <c r="Z4740" s="69">
        <v>0</v>
      </c>
      <c r="AA4740" s="69" t="s">
        <v>989</v>
      </c>
      <c r="AB4740" s="69" t="s">
        <v>1144</v>
      </c>
      <c r="AC4740" s="69"/>
    </row>
    <row r="4741" spans="1:29" x14ac:dyDescent="0.25">
      <c r="A4741" s="71" t="s">
        <v>193</v>
      </c>
      <c r="B4741" s="71"/>
      <c r="C4741" s="71"/>
      <c r="D4741" s="71"/>
      <c r="E4741" s="71"/>
      <c r="F4741" s="71"/>
      <c r="G4741" s="71"/>
      <c r="H4741" s="71"/>
      <c r="I4741" s="72">
        <v>1182.74</v>
      </c>
      <c r="J4741" s="71"/>
      <c r="K4741" s="71"/>
      <c r="L4741" s="72">
        <v>1182.74</v>
      </c>
      <c r="M4741" s="72">
        <v>0</v>
      </c>
      <c r="N4741" s="71"/>
      <c r="O4741" s="71"/>
      <c r="P4741" s="71"/>
      <c r="Q4741" s="71"/>
      <c r="R4741" s="71"/>
      <c r="S4741" s="72">
        <v>1182.74</v>
      </c>
      <c r="T4741" s="72">
        <v>0</v>
      </c>
      <c r="U4741" s="71"/>
      <c r="V4741" s="71"/>
      <c r="W4741" s="71"/>
      <c r="X4741" s="72">
        <v>1182.74</v>
      </c>
      <c r="Y4741" s="72">
        <v>0</v>
      </c>
      <c r="Z4741" s="72">
        <v>0</v>
      </c>
      <c r="AA4741" s="69"/>
      <c r="AB4741" s="69"/>
      <c r="AC4741" s="69"/>
    </row>
    <row r="4742" spans="1:29" ht="30" x14ac:dyDescent="0.25">
      <c r="A4742" s="68" t="s">
        <v>24600</v>
      </c>
      <c r="B4742" s="69" t="s">
        <v>24595</v>
      </c>
      <c r="C4742" s="69" t="s">
        <v>24599</v>
      </c>
      <c r="D4742" s="69" t="s">
        <v>4813</v>
      </c>
      <c r="E4742" s="69" t="s">
        <v>22715</v>
      </c>
      <c r="F4742" s="69" t="s">
        <v>1064</v>
      </c>
      <c r="G4742" s="69" t="s">
        <v>1202</v>
      </c>
      <c r="H4742" s="69" t="s">
        <v>962</v>
      </c>
      <c r="I4742" s="70">
        <v>4352.13</v>
      </c>
      <c r="J4742" s="69" t="s">
        <v>4591</v>
      </c>
      <c r="K4742" s="69" t="s">
        <v>24598</v>
      </c>
      <c r="L4742" s="70">
        <v>4352.13</v>
      </c>
      <c r="M4742" s="69"/>
      <c r="N4742" s="69" t="s">
        <v>24597</v>
      </c>
      <c r="O4742" s="69"/>
      <c r="P4742" s="69" t="s">
        <v>1483</v>
      </c>
      <c r="Q4742" s="69" t="s">
        <v>1269</v>
      </c>
      <c r="R4742" s="69"/>
      <c r="S4742" s="70">
        <v>4352.13</v>
      </c>
      <c r="T4742" s="70"/>
      <c r="U4742" s="69" t="s">
        <v>1269</v>
      </c>
      <c r="V4742" s="73">
        <v>90</v>
      </c>
      <c r="W4742" s="69" t="s">
        <v>1269</v>
      </c>
      <c r="X4742" s="69"/>
      <c r="Y4742" s="70"/>
      <c r="Z4742" s="69">
        <v>0</v>
      </c>
      <c r="AA4742" s="69" t="s">
        <v>989</v>
      </c>
      <c r="AB4742" s="69" t="s">
        <v>1144</v>
      </c>
      <c r="AC4742" s="69"/>
    </row>
    <row r="4743" spans="1:29" x14ac:dyDescent="0.25">
      <c r="A4743" s="71" t="s">
        <v>193</v>
      </c>
      <c r="B4743" s="71"/>
      <c r="C4743" s="71"/>
      <c r="D4743" s="71"/>
      <c r="E4743" s="71"/>
      <c r="F4743" s="71"/>
      <c r="G4743" s="71"/>
      <c r="H4743" s="71"/>
      <c r="I4743" s="72">
        <v>4352.13</v>
      </c>
      <c r="J4743" s="71"/>
      <c r="K4743" s="71"/>
      <c r="L4743" s="72">
        <v>4352.13</v>
      </c>
      <c r="M4743" s="72">
        <v>0</v>
      </c>
      <c r="N4743" s="71"/>
      <c r="O4743" s="71"/>
      <c r="P4743" s="71"/>
      <c r="Q4743" s="71"/>
      <c r="R4743" s="71"/>
      <c r="S4743" s="72">
        <v>4352.13</v>
      </c>
      <c r="T4743" s="72">
        <v>4352.13</v>
      </c>
      <c r="U4743" s="71"/>
      <c r="V4743" s="71"/>
      <c r="W4743" s="71"/>
      <c r="X4743" s="72">
        <v>0</v>
      </c>
      <c r="Y4743" s="72">
        <v>0</v>
      </c>
      <c r="Z4743" s="72">
        <v>4352.13</v>
      </c>
      <c r="AA4743" s="69"/>
      <c r="AB4743" s="69"/>
      <c r="AC4743" s="69"/>
    </row>
    <row r="4744" spans="1:29" ht="40" x14ac:dyDescent="0.25">
      <c r="A4744" s="68" t="s">
        <v>24596</v>
      </c>
      <c r="B4744" s="69" t="s">
        <v>24595</v>
      </c>
      <c r="C4744" s="69" t="s">
        <v>24594</v>
      </c>
      <c r="D4744" s="69" t="s">
        <v>4589</v>
      </c>
      <c r="E4744" s="69" t="s">
        <v>22715</v>
      </c>
      <c r="F4744" s="69" t="s">
        <v>1064</v>
      </c>
      <c r="G4744" s="69" t="s">
        <v>1912</v>
      </c>
      <c r="H4744" s="69" t="s">
        <v>962</v>
      </c>
      <c r="I4744" s="70">
        <v>19312.13</v>
      </c>
      <c r="J4744" s="69" t="s">
        <v>4591</v>
      </c>
      <c r="K4744" s="69" t="s">
        <v>24593</v>
      </c>
      <c r="L4744" s="70">
        <v>19312.13</v>
      </c>
      <c r="M4744" s="69"/>
      <c r="N4744" s="69" t="s">
        <v>24592</v>
      </c>
      <c r="O4744" s="69"/>
      <c r="P4744" s="69" t="s">
        <v>2277</v>
      </c>
      <c r="Q4744" s="69"/>
      <c r="R4744" s="69"/>
      <c r="S4744" s="70">
        <v>19312.13</v>
      </c>
      <c r="T4744" s="70"/>
      <c r="U4744" s="69"/>
      <c r="V4744" s="69"/>
      <c r="W4744" s="69"/>
      <c r="X4744" s="69"/>
      <c r="Y4744" s="70"/>
      <c r="Z4744" s="69">
        <v>0</v>
      </c>
      <c r="AA4744" s="69" t="s">
        <v>989</v>
      </c>
      <c r="AB4744" s="69" t="s">
        <v>1144</v>
      </c>
      <c r="AC4744" s="69"/>
    </row>
    <row r="4745" spans="1:29" x14ac:dyDescent="0.25">
      <c r="A4745" s="71" t="s">
        <v>193</v>
      </c>
      <c r="B4745" s="71"/>
      <c r="C4745" s="71"/>
      <c r="D4745" s="71"/>
      <c r="E4745" s="71"/>
      <c r="F4745" s="71"/>
      <c r="G4745" s="71"/>
      <c r="H4745" s="71"/>
      <c r="I4745" s="72">
        <v>19312.13</v>
      </c>
      <c r="J4745" s="71"/>
      <c r="K4745" s="71"/>
      <c r="L4745" s="72">
        <v>19312.13</v>
      </c>
      <c r="M4745" s="72">
        <v>0</v>
      </c>
      <c r="N4745" s="71"/>
      <c r="O4745" s="71"/>
      <c r="P4745" s="71"/>
      <c r="Q4745" s="71"/>
      <c r="R4745" s="71"/>
      <c r="S4745" s="72">
        <v>19312.13</v>
      </c>
      <c r="T4745" s="72">
        <v>0</v>
      </c>
      <c r="U4745" s="71"/>
      <c r="V4745" s="71"/>
      <c r="W4745" s="71"/>
      <c r="X4745" s="72">
        <v>19312.13</v>
      </c>
      <c r="Y4745" s="72">
        <v>0</v>
      </c>
      <c r="Z4745" s="72">
        <v>0</v>
      </c>
      <c r="AA4745" s="69"/>
      <c r="AB4745" s="69"/>
      <c r="AC4745" s="69"/>
    </row>
    <row r="4746" spans="1:29" ht="40" x14ac:dyDescent="0.25">
      <c r="A4746" s="68" t="s">
        <v>24591</v>
      </c>
      <c r="B4746" s="69" t="s">
        <v>24590</v>
      </c>
      <c r="C4746" s="69" t="s">
        <v>24589</v>
      </c>
      <c r="D4746" s="69" t="s">
        <v>22249</v>
      </c>
      <c r="E4746" s="69" t="s">
        <v>23644</v>
      </c>
      <c r="F4746" s="69" t="s">
        <v>1064</v>
      </c>
      <c r="G4746" s="69" t="s">
        <v>1188</v>
      </c>
      <c r="H4746" s="69" t="s">
        <v>962</v>
      </c>
      <c r="I4746" s="70">
        <v>5738</v>
      </c>
      <c r="J4746" s="69" t="s">
        <v>4591</v>
      </c>
      <c r="K4746" s="69" t="s">
        <v>24588</v>
      </c>
      <c r="L4746" s="70">
        <v>5738</v>
      </c>
      <c r="M4746" s="69"/>
      <c r="N4746" s="69" t="s">
        <v>24587</v>
      </c>
      <c r="O4746" s="69"/>
      <c r="P4746" s="69" t="s">
        <v>1886</v>
      </c>
      <c r="Q4746" s="69" t="s">
        <v>2136</v>
      </c>
      <c r="R4746" s="69"/>
      <c r="S4746" s="70">
        <v>5738</v>
      </c>
      <c r="T4746" s="70"/>
      <c r="U4746" s="69" t="s">
        <v>2136</v>
      </c>
      <c r="V4746" s="73">
        <v>85</v>
      </c>
      <c r="W4746" s="69" t="s">
        <v>2136</v>
      </c>
      <c r="X4746" s="69"/>
      <c r="Y4746" s="70"/>
      <c r="Z4746" s="69">
        <v>0</v>
      </c>
      <c r="AA4746" s="69" t="s">
        <v>989</v>
      </c>
      <c r="AB4746" s="69" t="s">
        <v>1144</v>
      </c>
      <c r="AC4746" s="69"/>
    </row>
    <row r="4747" spans="1:29" x14ac:dyDescent="0.25">
      <c r="A4747" s="71" t="s">
        <v>193</v>
      </c>
      <c r="B4747" s="71"/>
      <c r="C4747" s="71"/>
      <c r="D4747" s="71"/>
      <c r="E4747" s="71"/>
      <c r="F4747" s="71"/>
      <c r="G4747" s="71"/>
      <c r="H4747" s="71"/>
      <c r="I4747" s="72">
        <v>5738</v>
      </c>
      <c r="J4747" s="71"/>
      <c r="K4747" s="71"/>
      <c r="L4747" s="72">
        <v>5738</v>
      </c>
      <c r="M4747" s="72">
        <v>0</v>
      </c>
      <c r="N4747" s="71"/>
      <c r="O4747" s="71"/>
      <c r="P4747" s="71"/>
      <c r="Q4747" s="71"/>
      <c r="R4747" s="71"/>
      <c r="S4747" s="72">
        <v>5738</v>
      </c>
      <c r="T4747" s="72">
        <v>5738</v>
      </c>
      <c r="U4747" s="71"/>
      <c r="V4747" s="71"/>
      <c r="W4747" s="71"/>
      <c r="X4747" s="72">
        <v>0</v>
      </c>
      <c r="Y4747" s="72">
        <v>0</v>
      </c>
      <c r="Z4747" s="72">
        <v>5738</v>
      </c>
      <c r="AA4747" s="69"/>
      <c r="AB4747" s="69"/>
      <c r="AC4747" s="69"/>
    </row>
    <row r="4748" spans="1:29" ht="30" x14ac:dyDescent="0.25">
      <c r="A4748" s="68" t="s">
        <v>24586</v>
      </c>
      <c r="B4748" s="69" t="s">
        <v>23948</v>
      </c>
      <c r="C4748" s="69" t="s">
        <v>24585</v>
      </c>
      <c r="D4748" s="69" t="s">
        <v>4859</v>
      </c>
      <c r="E4748" s="69" t="s">
        <v>24098</v>
      </c>
      <c r="F4748" s="69" t="s">
        <v>1011</v>
      </c>
      <c r="G4748" s="69" t="s">
        <v>1690</v>
      </c>
      <c r="H4748" s="69" t="s">
        <v>962</v>
      </c>
      <c r="I4748" s="70">
        <v>4562.05</v>
      </c>
      <c r="J4748" s="69" t="s">
        <v>4591</v>
      </c>
      <c r="K4748" s="69" t="s">
        <v>24584</v>
      </c>
      <c r="L4748" s="70">
        <v>4562.05</v>
      </c>
      <c r="M4748" s="69"/>
      <c r="N4748" s="69" t="s">
        <v>24583</v>
      </c>
      <c r="O4748" s="69"/>
      <c r="P4748" s="69" t="s">
        <v>1548</v>
      </c>
      <c r="Q4748" s="69" t="s">
        <v>2277</v>
      </c>
      <c r="R4748" s="69"/>
      <c r="S4748" s="70">
        <v>4562.05</v>
      </c>
      <c r="T4748" s="70"/>
      <c r="U4748" s="69" t="s">
        <v>2277</v>
      </c>
      <c r="V4748" s="73">
        <v>91</v>
      </c>
      <c r="W4748" s="69" t="s">
        <v>2277</v>
      </c>
      <c r="X4748" s="69"/>
      <c r="Y4748" s="70"/>
      <c r="Z4748" s="69">
        <v>0</v>
      </c>
      <c r="AA4748" s="69" t="s">
        <v>989</v>
      </c>
      <c r="AB4748" s="69" t="s">
        <v>1144</v>
      </c>
      <c r="AC4748" s="69"/>
    </row>
    <row r="4749" spans="1:29" x14ac:dyDescent="0.25">
      <c r="A4749" s="71" t="s">
        <v>193</v>
      </c>
      <c r="B4749" s="71"/>
      <c r="C4749" s="71"/>
      <c r="D4749" s="71"/>
      <c r="E4749" s="71"/>
      <c r="F4749" s="71"/>
      <c r="G4749" s="71"/>
      <c r="H4749" s="71"/>
      <c r="I4749" s="72">
        <v>4562.05</v>
      </c>
      <c r="J4749" s="71"/>
      <c r="K4749" s="71"/>
      <c r="L4749" s="72">
        <v>4562.05</v>
      </c>
      <c r="M4749" s="72">
        <v>0</v>
      </c>
      <c r="N4749" s="71"/>
      <c r="O4749" s="71"/>
      <c r="P4749" s="71"/>
      <c r="Q4749" s="71"/>
      <c r="R4749" s="71"/>
      <c r="S4749" s="72">
        <v>4562.05</v>
      </c>
      <c r="T4749" s="72">
        <v>4562.05</v>
      </c>
      <c r="U4749" s="71"/>
      <c r="V4749" s="71"/>
      <c r="W4749" s="71"/>
      <c r="X4749" s="72">
        <v>0</v>
      </c>
      <c r="Y4749" s="72">
        <v>0</v>
      </c>
      <c r="Z4749" s="72">
        <v>4562.05</v>
      </c>
      <c r="AA4749" s="69"/>
      <c r="AB4749" s="69"/>
      <c r="AC4749" s="69"/>
    </row>
    <row r="4750" spans="1:29" ht="30" x14ac:dyDescent="0.25">
      <c r="A4750" s="68" t="s">
        <v>24582</v>
      </c>
      <c r="B4750" s="69" t="s">
        <v>24581</v>
      </c>
      <c r="C4750" s="69" t="s">
        <v>24580</v>
      </c>
      <c r="D4750" s="69" t="s">
        <v>9164</v>
      </c>
      <c r="E4750" s="69" t="s">
        <v>24162</v>
      </c>
      <c r="F4750" s="69" t="s">
        <v>1011</v>
      </c>
      <c r="G4750" s="69" t="s">
        <v>1062</v>
      </c>
      <c r="H4750" s="69" t="s">
        <v>962</v>
      </c>
      <c r="I4750" s="70">
        <v>2446.52</v>
      </c>
      <c r="J4750" s="69" t="s">
        <v>4591</v>
      </c>
      <c r="K4750" s="69" t="s">
        <v>24579</v>
      </c>
      <c r="L4750" s="70">
        <v>2446.52</v>
      </c>
      <c r="M4750" s="69"/>
      <c r="N4750" s="69" t="s">
        <v>24578</v>
      </c>
      <c r="O4750" s="69"/>
      <c r="P4750" s="69" t="s">
        <v>2288</v>
      </c>
      <c r="Q4750" s="69" t="s">
        <v>1115</v>
      </c>
      <c r="R4750" s="69"/>
      <c r="S4750" s="70">
        <v>2446.52</v>
      </c>
      <c r="T4750" s="70"/>
      <c r="U4750" s="69" t="s">
        <v>1115</v>
      </c>
      <c r="V4750" s="73">
        <v>94</v>
      </c>
      <c r="W4750" s="69" t="s">
        <v>1115</v>
      </c>
      <c r="X4750" s="69"/>
      <c r="Y4750" s="70"/>
      <c r="Z4750" s="69">
        <v>0</v>
      </c>
      <c r="AA4750" s="69" t="s">
        <v>989</v>
      </c>
      <c r="AB4750" s="69" t="s">
        <v>1144</v>
      </c>
      <c r="AC4750" s="69"/>
    </row>
    <row r="4751" spans="1:29" x14ac:dyDescent="0.25">
      <c r="A4751" s="71" t="s">
        <v>193</v>
      </c>
      <c r="B4751" s="71"/>
      <c r="C4751" s="71"/>
      <c r="D4751" s="71"/>
      <c r="E4751" s="71"/>
      <c r="F4751" s="71"/>
      <c r="G4751" s="71"/>
      <c r="H4751" s="71"/>
      <c r="I4751" s="72">
        <v>2446.52</v>
      </c>
      <c r="J4751" s="71"/>
      <c r="K4751" s="71"/>
      <c r="L4751" s="72">
        <v>2446.52</v>
      </c>
      <c r="M4751" s="72">
        <v>0</v>
      </c>
      <c r="N4751" s="71"/>
      <c r="O4751" s="71"/>
      <c r="P4751" s="71"/>
      <c r="Q4751" s="71"/>
      <c r="R4751" s="71"/>
      <c r="S4751" s="72">
        <v>2446.52</v>
      </c>
      <c r="T4751" s="72">
        <v>2446.52</v>
      </c>
      <c r="U4751" s="71"/>
      <c r="V4751" s="71"/>
      <c r="W4751" s="71"/>
      <c r="X4751" s="72">
        <v>0</v>
      </c>
      <c r="Y4751" s="72">
        <v>0</v>
      </c>
      <c r="Z4751" s="72">
        <v>2446.52</v>
      </c>
      <c r="AA4751" s="69"/>
      <c r="AB4751" s="69"/>
      <c r="AC4751" s="69"/>
    </row>
    <row r="4752" spans="1:29" ht="30" x14ac:dyDescent="0.25">
      <c r="A4752" s="68" t="s">
        <v>24577</v>
      </c>
      <c r="B4752" s="69" t="s">
        <v>24576</v>
      </c>
      <c r="C4752" s="69" t="s">
        <v>24575</v>
      </c>
      <c r="D4752" s="69" t="s">
        <v>4836</v>
      </c>
      <c r="E4752" s="69" t="s">
        <v>24496</v>
      </c>
      <c r="F4752" s="69" t="s">
        <v>1011</v>
      </c>
      <c r="G4752" s="69" t="s">
        <v>2967</v>
      </c>
      <c r="H4752" s="69" t="s">
        <v>962</v>
      </c>
      <c r="I4752" s="70">
        <v>5633.7</v>
      </c>
      <c r="J4752" s="69" t="s">
        <v>4591</v>
      </c>
      <c r="K4752" s="69" t="s">
        <v>24574</v>
      </c>
      <c r="L4752" s="70">
        <v>5633.7</v>
      </c>
      <c r="M4752" s="69"/>
      <c r="N4752" s="69" t="s">
        <v>24573</v>
      </c>
      <c r="O4752" s="69"/>
      <c r="P4752" s="69" t="s">
        <v>1210</v>
      </c>
      <c r="Q4752" s="69" t="s">
        <v>1210</v>
      </c>
      <c r="R4752" s="69"/>
      <c r="S4752" s="70">
        <v>5633.7</v>
      </c>
      <c r="T4752" s="70"/>
      <c r="U4752" s="69" t="s">
        <v>1210</v>
      </c>
      <c r="V4752" s="73">
        <v>0</v>
      </c>
      <c r="W4752" s="69" t="s">
        <v>1210</v>
      </c>
      <c r="X4752" s="69"/>
      <c r="Y4752" s="70"/>
      <c r="Z4752" s="69">
        <v>0</v>
      </c>
      <c r="AA4752" s="69" t="s">
        <v>989</v>
      </c>
      <c r="AB4752" s="69" t="s">
        <v>1144</v>
      </c>
      <c r="AC4752" s="69"/>
    </row>
    <row r="4753" spans="1:29" x14ac:dyDescent="0.25">
      <c r="A4753" s="71" t="s">
        <v>193</v>
      </c>
      <c r="B4753" s="71"/>
      <c r="C4753" s="71"/>
      <c r="D4753" s="71"/>
      <c r="E4753" s="71"/>
      <c r="F4753" s="71"/>
      <c r="G4753" s="71"/>
      <c r="H4753" s="71"/>
      <c r="I4753" s="72">
        <v>5633.7</v>
      </c>
      <c r="J4753" s="71"/>
      <c r="K4753" s="71"/>
      <c r="L4753" s="72">
        <v>5633.7</v>
      </c>
      <c r="M4753" s="72">
        <v>0</v>
      </c>
      <c r="N4753" s="71"/>
      <c r="O4753" s="71"/>
      <c r="P4753" s="71"/>
      <c r="Q4753" s="71"/>
      <c r="R4753" s="71"/>
      <c r="S4753" s="72">
        <v>5633.7</v>
      </c>
      <c r="T4753" s="72">
        <v>5633.7</v>
      </c>
      <c r="U4753" s="71"/>
      <c r="V4753" s="71"/>
      <c r="W4753" s="71"/>
      <c r="X4753" s="72">
        <v>0</v>
      </c>
      <c r="Y4753" s="72">
        <v>0</v>
      </c>
      <c r="Z4753" s="72">
        <v>5633.7</v>
      </c>
      <c r="AA4753" s="69"/>
      <c r="AB4753" s="69"/>
      <c r="AC4753" s="69"/>
    </row>
    <row r="4754" spans="1:29" ht="30" x14ac:dyDescent="0.25">
      <c r="A4754" s="68" t="s">
        <v>24572</v>
      </c>
      <c r="B4754" s="69" t="s">
        <v>24571</v>
      </c>
      <c r="C4754" s="69" t="s">
        <v>24570</v>
      </c>
      <c r="D4754" s="69" t="s">
        <v>4859</v>
      </c>
      <c r="E4754" s="69" t="s">
        <v>22715</v>
      </c>
      <c r="F4754" s="69" t="s">
        <v>1011</v>
      </c>
      <c r="G4754" s="69" t="s">
        <v>1690</v>
      </c>
      <c r="H4754" s="69" t="s">
        <v>962</v>
      </c>
      <c r="I4754" s="70">
        <v>19012.849999999999</v>
      </c>
      <c r="J4754" s="69" t="s">
        <v>4591</v>
      </c>
      <c r="K4754" s="69" t="s">
        <v>24569</v>
      </c>
      <c r="L4754" s="70">
        <v>19012.849999999999</v>
      </c>
      <c r="M4754" s="69"/>
      <c r="N4754" s="69" t="s">
        <v>24568</v>
      </c>
      <c r="O4754" s="69"/>
      <c r="P4754" s="69" t="s">
        <v>1698</v>
      </c>
      <c r="Q4754" s="69" t="s">
        <v>2944</v>
      </c>
      <c r="R4754" s="69"/>
      <c r="S4754" s="70">
        <v>19012.849999999999</v>
      </c>
      <c r="T4754" s="70"/>
      <c r="U4754" s="69" t="s">
        <v>1916</v>
      </c>
      <c r="V4754" s="73">
        <v>112</v>
      </c>
      <c r="W4754" s="69" t="s">
        <v>1916</v>
      </c>
      <c r="X4754" s="69"/>
      <c r="Y4754" s="70"/>
      <c r="Z4754" s="69">
        <v>107.03</v>
      </c>
      <c r="AA4754" s="69" t="s">
        <v>989</v>
      </c>
      <c r="AB4754" s="69" t="s">
        <v>1144</v>
      </c>
      <c r="AC4754" s="69"/>
    </row>
    <row r="4755" spans="1:29" x14ac:dyDescent="0.25">
      <c r="A4755" s="71" t="s">
        <v>193</v>
      </c>
      <c r="B4755" s="71"/>
      <c r="C4755" s="71"/>
      <c r="D4755" s="71"/>
      <c r="E4755" s="71"/>
      <c r="F4755" s="71"/>
      <c r="G4755" s="71"/>
      <c r="H4755" s="71"/>
      <c r="I4755" s="72">
        <v>19012.849999999999</v>
      </c>
      <c r="J4755" s="71"/>
      <c r="K4755" s="71"/>
      <c r="L4755" s="72">
        <v>19012.849999999999</v>
      </c>
      <c r="M4755" s="72">
        <v>0</v>
      </c>
      <c r="N4755" s="71"/>
      <c r="O4755" s="71"/>
      <c r="P4755" s="71"/>
      <c r="Q4755" s="71"/>
      <c r="R4755" s="71"/>
      <c r="S4755" s="72">
        <v>19012.849999999999</v>
      </c>
      <c r="T4755" s="72">
        <v>19012.849999999999</v>
      </c>
      <c r="U4755" s="71"/>
      <c r="V4755" s="71"/>
      <c r="W4755" s="71"/>
      <c r="X4755" s="72">
        <v>0</v>
      </c>
      <c r="Y4755" s="72">
        <v>107.03</v>
      </c>
      <c r="Z4755" s="72">
        <v>19119.879999999997</v>
      </c>
      <c r="AA4755" s="69"/>
      <c r="AB4755" s="69"/>
      <c r="AC4755" s="69"/>
    </row>
    <row r="4756" spans="1:29" ht="40" x14ac:dyDescent="0.25">
      <c r="A4756" s="68" t="s">
        <v>24567</v>
      </c>
      <c r="B4756" s="69" t="s">
        <v>24566</v>
      </c>
      <c r="C4756" s="69" t="s">
        <v>24565</v>
      </c>
      <c r="D4756" s="69" t="s">
        <v>890</v>
      </c>
      <c r="E4756" s="69" t="s">
        <v>24564</v>
      </c>
      <c r="F4756" s="69" t="s">
        <v>1085</v>
      </c>
      <c r="G4756" s="69" t="s">
        <v>1105</v>
      </c>
      <c r="H4756" s="69" t="s">
        <v>962</v>
      </c>
      <c r="I4756" s="70">
        <v>2700</v>
      </c>
      <c r="J4756" s="69" t="s">
        <v>4591</v>
      </c>
      <c r="K4756" s="69" t="s">
        <v>24563</v>
      </c>
      <c r="L4756" s="70">
        <v>2700</v>
      </c>
      <c r="M4756" s="69"/>
      <c r="N4756" s="69" t="s">
        <v>24562</v>
      </c>
      <c r="O4756" s="69"/>
      <c r="P4756" s="69" t="s">
        <v>1685</v>
      </c>
      <c r="Q4756" s="69" t="s">
        <v>1111</v>
      </c>
      <c r="R4756" s="69"/>
      <c r="S4756" s="70">
        <v>2700</v>
      </c>
      <c r="T4756" s="70"/>
      <c r="U4756" s="69" t="s">
        <v>1111</v>
      </c>
      <c r="V4756" s="73">
        <v>68</v>
      </c>
      <c r="W4756" s="69" t="s">
        <v>1111</v>
      </c>
      <c r="X4756" s="69"/>
      <c r="Y4756" s="70"/>
      <c r="Z4756" s="69">
        <v>0</v>
      </c>
      <c r="AA4756" s="69" t="s">
        <v>989</v>
      </c>
      <c r="AB4756" s="69" t="s">
        <v>1144</v>
      </c>
      <c r="AC4756" s="69"/>
    </row>
    <row r="4757" spans="1:29" x14ac:dyDescent="0.25">
      <c r="A4757" s="71" t="s">
        <v>193</v>
      </c>
      <c r="B4757" s="71"/>
      <c r="C4757" s="71"/>
      <c r="D4757" s="71"/>
      <c r="E4757" s="71"/>
      <c r="F4757" s="71"/>
      <c r="G4757" s="71"/>
      <c r="H4757" s="71"/>
      <c r="I4757" s="72">
        <v>2700</v>
      </c>
      <c r="J4757" s="71"/>
      <c r="K4757" s="71"/>
      <c r="L4757" s="72">
        <v>2700</v>
      </c>
      <c r="M4757" s="72">
        <v>0</v>
      </c>
      <c r="N4757" s="71"/>
      <c r="O4757" s="71"/>
      <c r="P4757" s="71"/>
      <c r="Q4757" s="71"/>
      <c r="R4757" s="71"/>
      <c r="S4757" s="72">
        <v>2700</v>
      </c>
      <c r="T4757" s="72">
        <v>2700</v>
      </c>
      <c r="U4757" s="71"/>
      <c r="V4757" s="71"/>
      <c r="W4757" s="71"/>
      <c r="X4757" s="72">
        <v>0</v>
      </c>
      <c r="Y4757" s="72">
        <v>0</v>
      </c>
      <c r="Z4757" s="72">
        <v>2700</v>
      </c>
      <c r="AA4757" s="69"/>
      <c r="AB4757" s="69"/>
      <c r="AC4757" s="69"/>
    </row>
    <row r="4758" spans="1:29" ht="30" x14ac:dyDescent="0.25">
      <c r="A4758" s="68" t="s">
        <v>24561</v>
      </c>
      <c r="B4758" s="69" t="s">
        <v>24518</v>
      </c>
      <c r="C4758" s="69" t="s">
        <v>24560</v>
      </c>
      <c r="D4758" s="69" t="s">
        <v>4746</v>
      </c>
      <c r="E4758" s="69" t="s">
        <v>23493</v>
      </c>
      <c r="F4758" s="69" t="s">
        <v>1085</v>
      </c>
      <c r="G4758" s="69" t="s">
        <v>1062</v>
      </c>
      <c r="H4758" s="69" t="s">
        <v>962</v>
      </c>
      <c r="I4758" s="70">
        <v>2338.6</v>
      </c>
      <c r="J4758" s="69" t="s">
        <v>4591</v>
      </c>
      <c r="K4758" s="69" t="s">
        <v>24559</v>
      </c>
      <c r="L4758" s="70">
        <v>2338.6</v>
      </c>
      <c r="M4758" s="69"/>
      <c r="N4758" s="69" t="s">
        <v>24558</v>
      </c>
      <c r="O4758" s="69"/>
      <c r="P4758" s="69" t="s">
        <v>2073</v>
      </c>
      <c r="Q4758" s="69" t="s">
        <v>1882</v>
      </c>
      <c r="R4758" s="69"/>
      <c r="S4758" s="70">
        <v>2338.6</v>
      </c>
      <c r="T4758" s="70"/>
      <c r="U4758" s="69" t="s">
        <v>1882</v>
      </c>
      <c r="V4758" s="73">
        <v>88</v>
      </c>
      <c r="W4758" s="69" t="s">
        <v>1882</v>
      </c>
      <c r="X4758" s="69"/>
      <c r="Y4758" s="70"/>
      <c r="Z4758" s="69">
        <v>0</v>
      </c>
      <c r="AA4758" s="69" t="s">
        <v>989</v>
      </c>
      <c r="AB4758" s="69" t="s">
        <v>1144</v>
      </c>
      <c r="AC4758" s="69"/>
    </row>
    <row r="4759" spans="1:29" x14ac:dyDescent="0.25">
      <c r="A4759" s="71" t="s">
        <v>193</v>
      </c>
      <c r="B4759" s="71"/>
      <c r="C4759" s="71"/>
      <c r="D4759" s="71"/>
      <c r="E4759" s="71"/>
      <c r="F4759" s="71"/>
      <c r="G4759" s="71"/>
      <c r="H4759" s="71"/>
      <c r="I4759" s="72">
        <v>2338.6</v>
      </c>
      <c r="J4759" s="71"/>
      <c r="K4759" s="71"/>
      <c r="L4759" s="72">
        <v>2338.6</v>
      </c>
      <c r="M4759" s="72">
        <v>0</v>
      </c>
      <c r="N4759" s="71"/>
      <c r="O4759" s="71"/>
      <c r="P4759" s="71"/>
      <c r="Q4759" s="71"/>
      <c r="R4759" s="71"/>
      <c r="S4759" s="72">
        <v>2338.6</v>
      </c>
      <c r="T4759" s="72">
        <v>2338.6</v>
      </c>
      <c r="U4759" s="71"/>
      <c r="V4759" s="71"/>
      <c r="W4759" s="71"/>
      <c r="X4759" s="72">
        <v>0</v>
      </c>
      <c r="Y4759" s="72">
        <v>0</v>
      </c>
      <c r="Z4759" s="72">
        <v>2338.6</v>
      </c>
      <c r="AA4759" s="69"/>
      <c r="AB4759" s="69"/>
      <c r="AC4759" s="69"/>
    </row>
    <row r="4760" spans="1:29" ht="30" x14ac:dyDescent="0.25">
      <c r="A4760" s="68" t="s">
        <v>24557</v>
      </c>
      <c r="B4760" s="69" t="s">
        <v>24556</v>
      </c>
      <c r="C4760" s="69" t="s">
        <v>24555</v>
      </c>
      <c r="D4760" s="69" t="s">
        <v>4813</v>
      </c>
      <c r="E4760" s="69" t="s">
        <v>22715</v>
      </c>
      <c r="F4760" s="69" t="s">
        <v>1085</v>
      </c>
      <c r="G4760" s="69" t="s">
        <v>1046</v>
      </c>
      <c r="H4760" s="69" t="s">
        <v>962</v>
      </c>
      <c r="I4760" s="70">
        <v>1068.2</v>
      </c>
      <c r="J4760" s="69" t="s">
        <v>4591</v>
      </c>
      <c r="K4760" s="69" t="s">
        <v>24554</v>
      </c>
      <c r="L4760" s="70">
        <v>1068.2</v>
      </c>
      <c r="M4760" s="69"/>
      <c r="N4760" s="69" t="s">
        <v>24553</v>
      </c>
      <c r="O4760" s="69"/>
      <c r="P4760" s="69" t="s">
        <v>1484</v>
      </c>
      <c r="Q4760" s="69" t="s">
        <v>1741</v>
      </c>
      <c r="R4760" s="69"/>
      <c r="S4760" s="70">
        <v>1068.2</v>
      </c>
      <c r="T4760" s="70"/>
      <c r="U4760" s="69" t="s">
        <v>1741</v>
      </c>
      <c r="V4760" s="73">
        <v>82</v>
      </c>
      <c r="W4760" s="69" t="s">
        <v>1741</v>
      </c>
      <c r="X4760" s="69"/>
      <c r="Y4760" s="70"/>
      <c r="Z4760" s="69">
        <v>0</v>
      </c>
      <c r="AA4760" s="69" t="s">
        <v>989</v>
      </c>
      <c r="AB4760" s="69" t="s">
        <v>1144</v>
      </c>
      <c r="AC4760" s="69"/>
    </row>
    <row r="4761" spans="1:29" x14ac:dyDescent="0.25">
      <c r="A4761" s="71" t="s">
        <v>193</v>
      </c>
      <c r="B4761" s="71"/>
      <c r="C4761" s="71"/>
      <c r="D4761" s="71"/>
      <c r="E4761" s="71"/>
      <c r="F4761" s="71"/>
      <c r="G4761" s="71"/>
      <c r="H4761" s="71"/>
      <c r="I4761" s="72">
        <v>1068.2</v>
      </c>
      <c r="J4761" s="71"/>
      <c r="K4761" s="71"/>
      <c r="L4761" s="72">
        <v>1068.2</v>
      </c>
      <c r="M4761" s="72">
        <v>0</v>
      </c>
      <c r="N4761" s="71"/>
      <c r="O4761" s="71"/>
      <c r="P4761" s="71"/>
      <c r="Q4761" s="71"/>
      <c r="R4761" s="71"/>
      <c r="S4761" s="72">
        <v>1068.2</v>
      </c>
      <c r="T4761" s="72">
        <v>1068.2</v>
      </c>
      <c r="U4761" s="71"/>
      <c r="V4761" s="71"/>
      <c r="W4761" s="71"/>
      <c r="X4761" s="72">
        <v>0</v>
      </c>
      <c r="Y4761" s="72">
        <v>0</v>
      </c>
      <c r="Z4761" s="72">
        <v>1068.2</v>
      </c>
      <c r="AA4761" s="69"/>
      <c r="AB4761" s="69"/>
      <c r="AC4761" s="69"/>
    </row>
    <row r="4762" spans="1:29" ht="20" x14ac:dyDescent="0.25">
      <c r="A4762" s="68" t="s">
        <v>24552</v>
      </c>
      <c r="B4762" s="69" t="s">
        <v>24551</v>
      </c>
      <c r="C4762" s="69" t="s">
        <v>24550</v>
      </c>
      <c r="D4762" s="69" t="s">
        <v>4611</v>
      </c>
      <c r="E4762" s="69" t="s">
        <v>23493</v>
      </c>
      <c r="F4762" s="69" t="s">
        <v>1085</v>
      </c>
      <c r="G4762" s="69" t="s">
        <v>8032</v>
      </c>
      <c r="H4762" s="69" t="s">
        <v>962</v>
      </c>
      <c r="I4762" s="70">
        <v>1825.97</v>
      </c>
      <c r="J4762" s="69" t="s">
        <v>4591</v>
      </c>
      <c r="K4762" s="69" t="s">
        <v>24549</v>
      </c>
      <c r="L4762" s="70">
        <v>1825.97</v>
      </c>
      <c r="M4762" s="69"/>
      <c r="N4762" s="69" t="s">
        <v>24548</v>
      </c>
      <c r="O4762" s="69"/>
      <c r="P4762" s="69" t="s">
        <v>1046</v>
      </c>
      <c r="Q4762" s="69" t="s">
        <v>1112</v>
      </c>
      <c r="R4762" s="69"/>
      <c r="S4762" s="70">
        <v>1825.97</v>
      </c>
      <c r="T4762" s="70"/>
      <c r="U4762" s="69" t="s">
        <v>1112</v>
      </c>
      <c r="V4762" s="73">
        <v>92</v>
      </c>
      <c r="W4762" s="69" t="s">
        <v>1112</v>
      </c>
      <c r="X4762" s="69"/>
      <c r="Y4762" s="70"/>
      <c r="Z4762" s="69">
        <v>0</v>
      </c>
      <c r="AA4762" s="69" t="s">
        <v>989</v>
      </c>
      <c r="AB4762" s="69" t="s">
        <v>1144</v>
      </c>
      <c r="AC4762" s="69"/>
    </row>
    <row r="4763" spans="1:29" x14ac:dyDescent="0.25">
      <c r="A4763" s="71" t="s">
        <v>193</v>
      </c>
      <c r="B4763" s="71"/>
      <c r="C4763" s="71"/>
      <c r="D4763" s="71"/>
      <c r="E4763" s="71"/>
      <c r="F4763" s="71"/>
      <c r="G4763" s="71"/>
      <c r="H4763" s="71"/>
      <c r="I4763" s="72">
        <v>1825.97</v>
      </c>
      <c r="J4763" s="71"/>
      <c r="K4763" s="71"/>
      <c r="L4763" s="72">
        <v>1825.97</v>
      </c>
      <c r="M4763" s="72">
        <v>0</v>
      </c>
      <c r="N4763" s="71"/>
      <c r="O4763" s="71"/>
      <c r="P4763" s="71"/>
      <c r="Q4763" s="71"/>
      <c r="R4763" s="71"/>
      <c r="S4763" s="72">
        <v>1825.97</v>
      </c>
      <c r="T4763" s="72">
        <v>1825.97</v>
      </c>
      <c r="U4763" s="71"/>
      <c r="V4763" s="71"/>
      <c r="W4763" s="71"/>
      <c r="X4763" s="72">
        <v>0</v>
      </c>
      <c r="Y4763" s="72">
        <v>0</v>
      </c>
      <c r="Z4763" s="72">
        <v>1825.97</v>
      </c>
      <c r="AA4763" s="69"/>
      <c r="AB4763" s="69"/>
      <c r="AC4763" s="69"/>
    </row>
    <row r="4764" spans="1:29" ht="40" x14ac:dyDescent="0.25">
      <c r="A4764" s="68" t="s">
        <v>24547</v>
      </c>
      <c r="B4764" s="69" t="s">
        <v>24546</v>
      </c>
      <c r="C4764" s="69" t="s">
        <v>24545</v>
      </c>
      <c r="D4764" s="69" t="s">
        <v>890</v>
      </c>
      <c r="E4764" s="69" t="s">
        <v>22715</v>
      </c>
      <c r="F4764" s="69" t="s">
        <v>1085</v>
      </c>
      <c r="G4764" s="69" t="s">
        <v>1694</v>
      </c>
      <c r="H4764" s="69" t="s">
        <v>962</v>
      </c>
      <c r="I4764" s="70">
        <v>13276.9</v>
      </c>
      <c r="J4764" s="69" t="s">
        <v>4591</v>
      </c>
      <c r="K4764" s="69" t="s">
        <v>24544</v>
      </c>
      <c r="L4764" s="70">
        <v>13276.9</v>
      </c>
      <c r="M4764" s="69"/>
      <c r="N4764" s="69" t="s">
        <v>24543</v>
      </c>
      <c r="O4764" s="69"/>
      <c r="P4764" s="69" t="s">
        <v>2166</v>
      </c>
      <c r="Q4764" s="69" t="s">
        <v>1129</v>
      </c>
      <c r="R4764" s="69"/>
      <c r="S4764" s="70">
        <v>13276.9</v>
      </c>
      <c r="T4764" s="70"/>
      <c r="U4764" s="69" t="s">
        <v>1129</v>
      </c>
      <c r="V4764" s="73">
        <v>105</v>
      </c>
      <c r="W4764" s="69" t="s">
        <v>1129</v>
      </c>
      <c r="X4764" s="69"/>
      <c r="Y4764" s="70"/>
      <c r="Z4764" s="69">
        <v>76.78</v>
      </c>
      <c r="AA4764" s="69" t="s">
        <v>989</v>
      </c>
      <c r="AB4764" s="69" t="s">
        <v>1144</v>
      </c>
      <c r="AC4764" s="69"/>
    </row>
    <row r="4765" spans="1:29" x14ac:dyDescent="0.25">
      <c r="A4765" s="71" t="s">
        <v>193</v>
      </c>
      <c r="B4765" s="71"/>
      <c r="C4765" s="71"/>
      <c r="D4765" s="71"/>
      <c r="E4765" s="71"/>
      <c r="F4765" s="71"/>
      <c r="G4765" s="71"/>
      <c r="H4765" s="71"/>
      <c r="I4765" s="72">
        <v>13276.9</v>
      </c>
      <c r="J4765" s="71"/>
      <c r="K4765" s="71"/>
      <c r="L4765" s="72">
        <v>13276.9</v>
      </c>
      <c r="M4765" s="72">
        <v>0</v>
      </c>
      <c r="N4765" s="71"/>
      <c r="O4765" s="71"/>
      <c r="P4765" s="71"/>
      <c r="Q4765" s="71"/>
      <c r="R4765" s="71"/>
      <c r="S4765" s="72">
        <v>13276.9</v>
      </c>
      <c r="T4765" s="72">
        <v>13276.9</v>
      </c>
      <c r="U4765" s="71"/>
      <c r="V4765" s="71"/>
      <c r="W4765" s="71"/>
      <c r="X4765" s="72">
        <v>0</v>
      </c>
      <c r="Y4765" s="72">
        <v>76.78</v>
      </c>
      <c r="Z4765" s="72">
        <v>13353.68</v>
      </c>
      <c r="AA4765" s="69"/>
      <c r="AB4765" s="69"/>
      <c r="AC4765" s="69"/>
    </row>
    <row r="4766" spans="1:29" ht="20" x14ac:dyDescent="0.25">
      <c r="A4766" s="68" t="s">
        <v>24542</v>
      </c>
      <c r="B4766" s="69" t="s">
        <v>24541</v>
      </c>
      <c r="C4766" s="69" t="s">
        <v>24540</v>
      </c>
      <c r="D4766" s="69" t="s">
        <v>4611</v>
      </c>
      <c r="E4766" s="69"/>
      <c r="F4766" s="69" t="s">
        <v>1646</v>
      </c>
      <c r="G4766" s="69" t="s">
        <v>1698</v>
      </c>
      <c r="H4766" s="69" t="s">
        <v>962</v>
      </c>
      <c r="I4766" s="70">
        <v>8744.11</v>
      </c>
      <c r="J4766" s="69" t="s">
        <v>4591</v>
      </c>
      <c r="K4766" s="69" t="s">
        <v>24539</v>
      </c>
      <c r="L4766" s="70">
        <v>8744.11</v>
      </c>
      <c r="M4766" s="69"/>
      <c r="N4766" s="69" t="s">
        <v>24538</v>
      </c>
      <c r="O4766" s="69"/>
      <c r="P4766" s="69" t="s">
        <v>2166</v>
      </c>
      <c r="Q4766" s="69" t="s">
        <v>2170</v>
      </c>
      <c r="R4766" s="69"/>
      <c r="S4766" s="70">
        <v>8744.11</v>
      </c>
      <c r="T4766" s="70"/>
      <c r="U4766" s="69"/>
      <c r="V4766" s="69"/>
      <c r="W4766" s="69" t="s">
        <v>2170</v>
      </c>
      <c r="X4766" s="69"/>
      <c r="Y4766" s="70"/>
      <c r="Z4766" s="69">
        <v>0</v>
      </c>
      <c r="AA4766" s="69" t="s">
        <v>989</v>
      </c>
      <c r="AB4766" s="69" t="s">
        <v>1144</v>
      </c>
      <c r="AC4766" s="69"/>
    </row>
    <row r="4767" spans="1:29" x14ac:dyDescent="0.25">
      <c r="A4767" s="71" t="s">
        <v>193</v>
      </c>
      <c r="B4767" s="71"/>
      <c r="C4767" s="71"/>
      <c r="D4767" s="71"/>
      <c r="E4767" s="71"/>
      <c r="F4767" s="71"/>
      <c r="G4767" s="71"/>
      <c r="H4767" s="71"/>
      <c r="I4767" s="72">
        <v>8744.11</v>
      </c>
      <c r="J4767" s="71"/>
      <c r="K4767" s="71"/>
      <c r="L4767" s="72">
        <v>8744.11</v>
      </c>
      <c r="M4767" s="72">
        <v>0</v>
      </c>
      <c r="N4767" s="71"/>
      <c r="O4767" s="71"/>
      <c r="P4767" s="71"/>
      <c r="Q4767" s="71"/>
      <c r="R4767" s="71"/>
      <c r="S4767" s="72">
        <v>8744.11</v>
      </c>
      <c r="T4767" s="72">
        <v>0</v>
      </c>
      <c r="U4767" s="71"/>
      <c r="V4767" s="71"/>
      <c r="W4767" s="71"/>
      <c r="X4767" s="72">
        <v>8744.11</v>
      </c>
      <c r="Y4767" s="72">
        <v>0</v>
      </c>
      <c r="Z4767" s="72">
        <v>0</v>
      </c>
      <c r="AA4767" s="69"/>
      <c r="AB4767" s="69"/>
      <c r="AC4767" s="69"/>
    </row>
    <row r="4768" spans="1:29" ht="30" x14ac:dyDescent="0.25">
      <c r="A4768" s="68" t="s">
        <v>24537</v>
      </c>
      <c r="B4768" s="69" t="s">
        <v>24536</v>
      </c>
      <c r="C4768" s="69" t="s">
        <v>24535</v>
      </c>
      <c r="D4768" s="69" t="s">
        <v>20673</v>
      </c>
      <c r="E4768" s="69" t="s">
        <v>22715</v>
      </c>
      <c r="F4768" s="69" t="s">
        <v>1646</v>
      </c>
      <c r="G4768" s="69" t="s">
        <v>1694</v>
      </c>
      <c r="H4768" s="69" t="s">
        <v>962</v>
      </c>
      <c r="I4768" s="70">
        <v>13885.93</v>
      </c>
      <c r="J4768" s="69" t="s">
        <v>4591</v>
      </c>
      <c r="K4768" s="69" t="s">
        <v>24534</v>
      </c>
      <c r="L4768" s="70">
        <v>13885.93</v>
      </c>
      <c r="M4768" s="69"/>
      <c r="N4768" s="69" t="s">
        <v>24533</v>
      </c>
      <c r="O4768" s="69"/>
      <c r="P4768" s="69" t="s">
        <v>1210</v>
      </c>
      <c r="Q4768" s="69" t="s">
        <v>1814</v>
      </c>
      <c r="R4768" s="69"/>
      <c r="S4768" s="70">
        <v>13885.93</v>
      </c>
      <c r="T4768" s="70"/>
      <c r="U4768" s="69"/>
      <c r="V4768" s="69"/>
      <c r="W4768" s="69"/>
      <c r="X4768" s="69"/>
      <c r="Y4768" s="70"/>
      <c r="Z4768" s="69">
        <v>0</v>
      </c>
      <c r="AA4768" s="69" t="s">
        <v>989</v>
      </c>
      <c r="AB4768" s="69" t="s">
        <v>1144</v>
      </c>
      <c r="AC4768" s="69"/>
    </row>
    <row r="4769" spans="1:29" x14ac:dyDescent="0.25">
      <c r="A4769" s="71" t="s">
        <v>193</v>
      </c>
      <c r="B4769" s="71"/>
      <c r="C4769" s="71"/>
      <c r="D4769" s="71"/>
      <c r="E4769" s="71"/>
      <c r="F4769" s="71"/>
      <c r="G4769" s="71"/>
      <c r="H4769" s="71"/>
      <c r="I4769" s="72">
        <v>13885.93</v>
      </c>
      <c r="J4769" s="71"/>
      <c r="K4769" s="71"/>
      <c r="L4769" s="72">
        <v>13885.93</v>
      </c>
      <c r="M4769" s="72">
        <v>0</v>
      </c>
      <c r="N4769" s="71"/>
      <c r="O4769" s="71"/>
      <c r="P4769" s="71"/>
      <c r="Q4769" s="71"/>
      <c r="R4769" s="71"/>
      <c r="S4769" s="72">
        <v>13885.93</v>
      </c>
      <c r="T4769" s="72">
        <v>0</v>
      </c>
      <c r="U4769" s="71"/>
      <c r="V4769" s="71"/>
      <c r="W4769" s="71"/>
      <c r="X4769" s="72">
        <v>13885.93</v>
      </c>
      <c r="Y4769" s="72">
        <v>0</v>
      </c>
      <c r="Z4769" s="72">
        <v>0</v>
      </c>
      <c r="AA4769" s="69"/>
      <c r="AB4769" s="69"/>
      <c r="AC4769" s="69"/>
    </row>
    <row r="4770" spans="1:29" ht="40" x14ac:dyDescent="0.25">
      <c r="A4770" s="68" t="s">
        <v>24532</v>
      </c>
      <c r="B4770" s="69" t="s">
        <v>24531</v>
      </c>
      <c r="C4770" s="69" t="s">
        <v>24530</v>
      </c>
      <c r="D4770" s="69" t="s">
        <v>4589</v>
      </c>
      <c r="E4770" s="69" t="s">
        <v>22715</v>
      </c>
      <c r="F4770" s="69" t="s">
        <v>2831</v>
      </c>
      <c r="G4770" s="69" t="s">
        <v>1912</v>
      </c>
      <c r="H4770" s="69" t="s">
        <v>962</v>
      </c>
      <c r="I4770" s="70">
        <v>7620.73</v>
      </c>
      <c r="J4770" s="69" t="s">
        <v>4591</v>
      </c>
      <c r="K4770" s="69" t="s">
        <v>24529</v>
      </c>
      <c r="L4770" s="70">
        <v>7620.73</v>
      </c>
      <c r="M4770" s="69"/>
      <c r="N4770" s="69" t="s">
        <v>24528</v>
      </c>
      <c r="O4770" s="69"/>
      <c r="P4770" s="69" t="s">
        <v>1307</v>
      </c>
      <c r="Q4770" s="69" t="s">
        <v>3002</v>
      </c>
      <c r="R4770" s="69"/>
      <c r="S4770" s="70">
        <v>7620.73</v>
      </c>
      <c r="T4770" s="70"/>
      <c r="U4770" s="69"/>
      <c r="V4770" s="69"/>
      <c r="W4770" s="69" t="s">
        <v>3002</v>
      </c>
      <c r="X4770" s="69"/>
      <c r="Y4770" s="70"/>
      <c r="Z4770" s="69">
        <v>0</v>
      </c>
      <c r="AA4770" s="69" t="s">
        <v>989</v>
      </c>
      <c r="AB4770" s="69" t="s">
        <v>1144</v>
      </c>
      <c r="AC4770" s="69"/>
    </row>
    <row r="4771" spans="1:29" x14ac:dyDescent="0.25">
      <c r="A4771" s="71" t="s">
        <v>193</v>
      </c>
      <c r="B4771" s="71"/>
      <c r="C4771" s="71"/>
      <c r="D4771" s="71"/>
      <c r="E4771" s="71"/>
      <c r="F4771" s="71"/>
      <c r="G4771" s="71"/>
      <c r="H4771" s="71"/>
      <c r="I4771" s="72">
        <v>7620.73</v>
      </c>
      <c r="J4771" s="71"/>
      <c r="K4771" s="71"/>
      <c r="L4771" s="72">
        <v>7620.73</v>
      </c>
      <c r="M4771" s="72">
        <v>0</v>
      </c>
      <c r="N4771" s="71"/>
      <c r="O4771" s="71"/>
      <c r="P4771" s="71"/>
      <c r="Q4771" s="71"/>
      <c r="R4771" s="71"/>
      <c r="S4771" s="72">
        <v>7620.73</v>
      </c>
      <c r="T4771" s="72">
        <v>0</v>
      </c>
      <c r="U4771" s="71"/>
      <c r="V4771" s="71"/>
      <c r="W4771" s="71"/>
      <c r="X4771" s="72">
        <v>7620.73</v>
      </c>
      <c r="Y4771" s="72">
        <v>0</v>
      </c>
      <c r="Z4771" s="72">
        <v>0</v>
      </c>
      <c r="AA4771" s="69"/>
      <c r="AB4771" s="69"/>
      <c r="AC4771" s="69"/>
    </row>
    <row r="4772" spans="1:29" ht="30" x14ac:dyDescent="0.25">
      <c r="A4772" s="68" t="s">
        <v>24527</v>
      </c>
      <c r="B4772" s="69" t="s">
        <v>24526</v>
      </c>
      <c r="C4772" s="69" t="s">
        <v>24525</v>
      </c>
      <c r="D4772" s="69" t="s">
        <v>4686</v>
      </c>
      <c r="E4772" s="69" t="s">
        <v>23493</v>
      </c>
      <c r="F4772" s="69" t="s">
        <v>2831</v>
      </c>
      <c r="G4772" s="69" t="s">
        <v>1062</v>
      </c>
      <c r="H4772" s="69"/>
      <c r="I4772" s="70">
        <v>10409.700000000001</v>
      </c>
      <c r="J4772" s="69" t="s">
        <v>4591</v>
      </c>
      <c r="K4772" s="69"/>
      <c r="L4772" s="69"/>
      <c r="M4772" s="69"/>
      <c r="N4772" s="69"/>
      <c r="O4772" s="69"/>
      <c r="P4772" s="69"/>
      <c r="Q4772" s="69"/>
      <c r="R4772" s="69"/>
      <c r="S4772" s="69"/>
      <c r="T4772" s="69"/>
      <c r="U4772" s="69"/>
      <c r="V4772" s="69"/>
      <c r="W4772" s="69"/>
      <c r="X4772" s="69"/>
      <c r="Y4772" s="69"/>
      <c r="Z4772" s="69"/>
      <c r="AA4772" s="69" t="s">
        <v>989</v>
      </c>
      <c r="AB4772" s="69"/>
      <c r="AC4772" s="69"/>
    </row>
    <row r="4773" spans="1:29" x14ac:dyDescent="0.25">
      <c r="A4773" s="71" t="s">
        <v>193</v>
      </c>
      <c r="B4773" s="71"/>
      <c r="C4773" s="71"/>
      <c r="D4773" s="71"/>
      <c r="E4773" s="71"/>
      <c r="F4773" s="71"/>
      <c r="G4773" s="71"/>
      <c r="H4773" s="71"/>
      <c r="I4773" s="72">
        <v>10409.700000000001</v>
      </c>
      <c r="J4773" s="71"/>
      <c r="K4773" s="71"/>
      <c r="L4773" s="72">
        <v>0</v>
      </c>
      <c r="M4773" s="72">
        <v>10409.700000000001</v>
      </c>
      <c r="N4773" s="71"/>
      <c r="O4773" s="71"/>
      <c r="P4773" s="71"/>
      <c r="Q4773" s="71"/>
      <c r="R4773" s="71"/>
      <c r="S4773" s="72">
        <v>0</v>
      </c>
      <c r="T4773" s="72">
        <v>0</v>
      </c>
      <c r="U4773" s="71"/>
      <c r="V4773" s="71"/>
      <c r="W4773" s="71"/>
      <c r="X4773" s="72">
        <v>0</v>
      </c>
      <c r="Y4773" s="72">
        <v>0</v>
      </c>
      <c r="Z4773" s="72">
        <v>0</v>
      </c>
      <c r="AA4773" s="69"/>
      <c r="AB4773" s="69"/>
      <c r="AC4773" s="69"/>
    </row>
    <row r="4774" spans="1:29" ht="30" x14ac:dyDescent="0.25">
      <c r="A4774" s="68" t="s">
        <v>24524</v>
      </c>
      <c r="B4774" s="69" t="s">
        <v>24523</v>
      </c>
      <c r="C4774" s="69" t="s">
        <v>24522</v>
      </c>
      <c r="D4774" s="69" t="s">
        <v>1876</v>
      </c>
      <c r="E4774" s="69" t="s">
        <v>22715</v>
      </c>
      <c r="F4774" s="69" t="s">
        <v>1681</v>
      </c>
      <c r="G4774" s="69" t="s">
        <v>1195</v>
      </c>
      <c r="H4774" s="69" t="s">
        <v>962</v>
      </c>
      <c r="I4774" s="70">
        <v>7121.57</v>
      </c>
      <c r="J4774" s="69" t="s">
        <v>4591</v>
      </c>
      <c r="K4774" s="69" t="s">
        <v>24521</v>
      </c>
      <c r="L4774" s="70">
        <v>7121.57</v>
      </c>
      <c r="M4774" s="69"/>
      <c r="N4774" s="69" t="s">
        <v>24520</v>
      </c>
      <c r="O4774" s="69"/>
      <c r="P4774" s="69" t="s">
        <v>2342</v>
      </c>
      <c r="Q4774" s="69" t="s">
        <v>1269</v>
      </c>
      <c r="R4774" s="69"/>
      <c r="S4774" s="70">
        <v>7121.57</v>
      </c>
      <c r="T4774" s="70"/>
      <c r="U4774" s="69" t="s">
        <v>1269</v>
      </c>
      <c r="V4774" s="73">
        <v>26</v>
      </c>
      <c r="W4774" s="69" t="s">
        <v>1269</v>
      </c>
      <c r="X4774" s="69"/>
      <c r="Y4774" s="70"/>
      <c r="Z4774" s="69">
        <v>0</v>
      </c>
      <c r="AA4774" s="69" t="s">
        <v>989</v>
      </c>
      <c r="AB4774" s="69" t="s">
        <v>1144</v>
      </c>
      <c r="AC4774" s="69"/>
    </row>
    <row r="4775" spans="1:29" x14ac:dyDescent="0.25">
      <c r="A4775" s="71" t="s">
        <v>193</v>
      </c>
      <c r="B4775" s="71"/>
      <c r="C4775" s="71"/>
      <c r="D4775" s="71"/>
      <c r="E4775" s="71"/>
      <c r="F4775" s="71"/>
      <c r="G4775" s="71"/>
      <c r="H4775" s="71"/>
      <c r="I4775" s="72">
        <v>7121.57</v>
      </c>
      <c r="J4775" s="71"/>
      <c r="K4775" s="71"/>
      <c r="L4775" s="72">
        <v>7121.57</v>
      </c>
      <c r="M4775" s="72">
        <v>0</v>
      </c>
      <c r="N4775" s="71"/>
      <c r="O4775" s="71"/>
      <c r="P4775" s="71"/>
      <c r="Q4775" s="71"/>
      <c r="R4775" s="71"/>
      <c r="S4775" s="72">
        <v>7121.57</v>
      </c>
      <c r="T4775" s="72">
        <v>7121.57</v>
      </c>
      <c r="U4775" s="71"/>
      <c r="V4775" s="71"/>
      <c r="W4775" s="71"/>
      <c r="X4775" s="72">
        <v>0</v>
      </c>
      <c r="Y4775" s="72">
        <v>0</v>
      </c>
      <c r="Z4775" s="72">
        <v>7121.57</v>
      </c>
      <c r="AA4775" s="69"/>
      <c r="AB4775" s="69"/>
      <c r="AC4775" s="69"/>
    </row>
    <row r="4776" spans="1:29" ht="30" x14ac:dyDescent="0.25">
      <c r="A4776" s="68" t="s">
        <v>24519</v>
      </c>
      <c r="B4776" s="69" t="s">
        <v>24518</v>
      </c>
      <c r="C4776" s="69" t="s">
        <v>24517</v>
      </c>
      <c r="D4776" s="69" t="s">
        <v>4836</v>
      </c>
      <c r="E4776" s="69" t="s">
        <v>23493</v>
      </c>
      <c r="F4776" s="69" t="s">
        <v>1681</v>
      </c>
      <c r="G4776" s="69" t="s">
        <v>1102</v>
      </c>
      <c r="H4776" s="69" t="s">
        <v>962</v>
      </c>
      <c r="I4776" s="70">
        <v>1992.23</v>
      </c>
      <c r="J4776" s="69" t="s">
        <v>4591</v>
      </c>
      <c r="K4776" s="69" t="s">
        <v>24516</v>
      </c>
      <c r="L4776" s="70">
        <v>1992.23</v>
      </c>
      <c r="M4776" s="69"/>
      <c r="N4776" s="69" t="s">
        <v>24515</v>
      </c>
      <c r="O4776" s="69"/>
      <c r="P4776" s="69" t="s">
        <v>1741</v>
      </c>
      <c r="Q4776" s="69" t="s">
        <v>1394</v>
      </c>
      <c r="R4776" s="69"/>
      <c r="S4776" s="70">
        <v>1992.23</v>
      </c>
      <c r="T4776" s="70"/>
      <c r="U4776" s="69" t="s">
        <v>1394</v>
      </c>
      <c r="V4776" s="73">
        <v>21</v>
      </c>
      <c r="W4776" s="69" t="s">
        <v>1394</v>
      </c>
      <c r="X4776" s="69"/>
      <c r="Y4776" s="70"/>
      <c r="Z4776" s="69">
        <v>0</v>
      </c>
      <c r="AA4776" s="69" t="s">
        <v>989</v>
      </c>
      <c r="AB4776" s="69" t="s">
        <v>1144</v>
      </c>
      <c r="AC4776" s="69"/>
    </row>
    <row r="4777" spans="1:29" x14ac:dyDescent="0.25">
      <c r="A4777" s="71" t="s">
        <v>193</v>
      </c>
      <c r="B4777" s="71"/>
      <c r="C4777" s="71"/>
      <c r="D4777" s="71"/>
      <c r="E4777" s="71"/>
      <c r="F4777" s="71"/>
      <c r="G4777" s="71"/>
      <c r="H4777" s="71"/>
      <c r="I4777" s="72">
        <v>1992.23</v>
      </c>
      <c r="J4777" s="71"/>
      <c r="K4777" s="71"/>
      <c r="L4777" s="72">
        <v>1992.23</v>
      </c>
      <c r="M4777" s="72">
        <v>0</v>
      </c>
      <c r="N4777" s="71"/>
      <c r="O4777" s="71"/>
      <c r="P4777" s="71"/>
      <c r="Q4777" s="71"/>
      <c r="R4777" s="71"/>
      <c r="S4777" s="72">
        <v>1992.23</v>
      </c>
      <c r="T4777" s="72">
        <v>1992.23</v>
      </c>
      <c r="U4777" s="71"/>
      <c r="V4777" s="71"/>
      <c r="W4777" s="71"/>
      <c r="X4777" s="72">
        <v>0</v>
      </c>
      <c r="Y4777" s="72">
        <v>0</v>
      </c>
      <c r="Z4777" s="72">
        <v>1992.23</v>
      </c>
      <c r="AA4777" s="69"/>
      <c r="AB4777" s="69"/>
      <c r="AC4777" s="69"/>
    </row>
    <row r="4778" spans="1:29" ht="40" x14ac:dyDescent="0.25">
      <c r="A4778" s="68" t="s">
        <v>24514</v>
      </c>
      <c r="B4778" s="69" t="s">
        <v>24513</v>
      </c>
      <c r="C4778" s="69" t="s">
        <v>24512</v>
      </c>
      <c r="D4778" s="69" t="s">
        <v>4589</v>
      </c>
      <c r="E4778" s="69" t="s">
        <v>22401</v>
      </c>
      <c r="F4778" s="69" t="s">
        <v>1681</v>
      </c>
      <c r="G4778" s="69" t="s">
        <v>1912</v>
      </c>
      <c r="H4778" s="69" t="s">
        <v>962</v>
      </c>
      <c r="I4778" s="70">
        <v>6639.67</v>
      </c>
      <c r="J4778" s="69" t="s">
        <v>4591</v>
      </c>
      <c r="K4778" s="69" t="s">
        <v>24511</v>
      </c>
      <c r="L4778" s="70">
        <v>6639.67</v>
      </c>
      <c r="M4778" s="69"/>
      <c r="N4778" s="69" t="s">
        <v>24510</v>
      </c>
      <c r="O4778" s="69"/>
      <c r="P4778" s="69" t="s">
        <v>1548</v>
      </c>
      <c r="Q4778" s="69" t="s">
        <v>1211</v>
      </c>
      <c r="R4778" s="69"/>
      <c r="S4778" s="70">
        <v>6639.67</v>
      </c>
      <c r="T4778" s="70"/>
      <c r="U4778" s="69" t="s">
        <v>1211</v>
      </c>
      <c r="V4778" s="73">
        <v>30</v>
      </c>
      <c r="W4778" s="69" t="s">
        <v>1211</v>
      </c>
      <c r="X4778" s="69"/>
      <c r="Y4778" s="70"/>
      <c r="Z4778" s="69">
        <v>0</v>
      </c>
      <c r="AA4778" s="69" t="s">
        <v>989</v>
      </c>
      <c r="AB4778" s="69" t="s">
        <v>1144</v>
      </c>
      <c r="AC4778" s="69"/>
    </row>
    <row r="4779" spans="1:29" x14ac:dyDescent="0.25">
      <c r="A4779" s="71" t="s">
        <v>193</v>
      </c>
      <c r="B4779" s="71"/>
      <c r="C4779" s="71"/>
      <c r="D4779" s="71"/>
      <c r="E4779" s="71"/>
      <c r="F4779" s="71"/>
      <c r="G4779" s="71"/>
      <c r="H4779" s="71"/>
      <c r="I4779" s="72">
        <v>6639.67</v>
      </c>
      <c r="J4779" s="71"/>
      <c r="K4779" s="71"/>
      <c r="L4779" s="72">
        <v>6639.67</v>
      </c>
      <c r="M4779" s="72">
        <v>0</v>
      </c>
      <c r="N4779" s="71"/>
      <c r="O4779" s="71"/>
      <c r="P4779" s="71"/>
      <c r="Q4779" s="71"/>
      <c r="R4779" s="71"/>
      <c r="S4779" s="72">
        <v>6639.67</v>
      </c>
      <c r="T4779" s="72">
        <v>6639.67</v>
      </c>
      <c r="U4779" s="71"/>
      <c r="V4779" s="71"/>
      <c r="W4779" s="71"/>
      <c r="X4779" s="72">
        <v>0</v>
      </c>
      <c r="Y4779" s="72">
        <v>0</v>
      </c>
      <c r="Z4779" s="72">
        <v>6639.67</v>
      </c>
      <c r="AA4779" s="69"/>
      <c r="AB4779" s="69"/>
      <c r="AC4779" s="69"/>
    </row>
    <row r="4780" spans="1:29" ht="30" x14ac:dyDescent="0.25">
      <c r="A4780" s="68" t="s">
        <v>24509</v>
      </c>
      <c r="B4780" s="69" t="s">
        <v>24508</v>
      </c>
      <c r="C4780" s="69" t="s">
        <v>24507</v>
      </c>
      <c r="D4780" s="69" t="s">
        <v>20673</v>
      </c>
      <c r="E4780" s="69" t="s">
        <v>22715</v>
      </c>
      <c r="F4780" s="69" t="s">
        <v>2020</v>
      </c>
      <c r="G4780" s="69" t="s">
        <v>1694</v>
      </c>
      <c r="H4780" s="69" t="s">
        <v>962</v>
      </c>
      <c r="I4780" s="70">
        <v>10956.89</v>
      </c>
      <c r="J4780" s="69" t="s">
        <v>4591</v>
      </c>
      <c r="K4780" s="69" t="s">
        <v>24506</v>
      </c>
      <c r="L4780" s="70">
        <v>10956.89</v>
      </c>
      <c r="M4780" s="69"/>
      <c r="N4780" s="69" t="s">
        <v>24505</v>
      </c>
      <c r="O4780" s="69"/>
      <c r="P4780" s="69" t="s">
        <v>1210</v>
      </c>
      <c r="Q4780" s="69" t="s">
        <v>1814</v>
      </c>
      <c r="R4780" s="69"/>
      <c r="S4780" s="70">
        <v>10956.89</v>
      </c>
      <c r="T4780" s="70"/>
      <c r="U4780" s="69"/>
      <c r="V4780" s="69"/>
      <c r="W4780" s="69"/>
      <c r="X4780" s="69"/>
      <c r="Y4780" s="70"/>
      <c r="Z4780" s="69">
        <v>0</v>
      </c>
      <c r="AA4780" s="69" t="s">
        <v>989</v>
      </c>
      <c r="AB4780" s="69" t="s">
        <v>1144</v>
      </c>
      <c r="AC4780" s="69"/>
    </row>
    <row r="4781" spans="1:29" x14ac:dyDescent="0.25">
      <c r="A4781" s="71" t="s">
        <v>193</v>
      </c>
      <c r="B4781" s="71"/>
      <c r="C4781" s="71"/>
      <c r="D4781" s="71"/>
      <c r="E4781" s="71"/>
      <c r="F4781" s="71"/>
      <c r="G4781" s="71"/>
      <c r="H4781" s="71"/>
      <c r="I4781" s="72">
        <v>10956.89</v>
      </c>
      <c r="J4781" s="71"/>
      <c r="K4781" s="71"/>
      <c r="L4781" s="72">
        <v>10956.89</v>
      </c>
      <c r="M4781" s="72">
        <v>0</v>
      </c>
      <c r="N4781" s="71"/>
      <c r="O4781" s="71"/>
      <c r="P4781" s="71"/>
      <c r="Q4781" s="71"/>
      <c r="R4781" s="71"/>
      <c r="S4781" s="72">
        <v>10956.89</v>
      </c>
      <c r="T4781" s="72">
        <v>0</v>
      </c>
      <c r="U4781" s="71"/>
      <c r="V4781" s="71"/>
      <c r="W4781" s="71"/>
      <c r="X4781" s="72">
        <v>10956.89</v>
      </c>
      <c r="Y4781" s="72">
        <v>0</v>
      </c>
      <c r="Z4781" s="72">
        <v>0</v>
      </c>
      <c r="AA4781" s="69"/>
      <c r="AB4781" s="69"/>
      <c r="AC4781" s="69"/>
    </row>
    <row r="4782" spans="1:29" ht="30" x14ac:dyDescent="0.25">
      <c r="A4782" s="68" t="s">
        <v>24504</v>
      </c>
      <c r="B4782" s="69" t="s">
        <v>24503</v>
      </c>
      <c r="C4782" s="69" t="s">
        <v>24502</v>
      </c>
      <c r="D4782" s="69" t="s">
        <v>4813</v>
      </c>
      <c r="E4782" s="69" t="s">
        <v>22715</v>
      </c>
      <c r="F4782" s="69" t="s">
        <v>2020</v>
      </c>
      <c r="G4782" s="69" t="s">
        <v>1738</v>
      </c>
      <c r="H4782" s="69" t="s">
        <v>962</v>
      </c>
      <c r="I4782" s="70">
        <v>11564.06</v>
      </c>
      <c r="J4782" s="69" t="s">
        <v>4591</v>
      </c>
      <c r="K4782" s="69" t="s">
        <v>24501</v>
      </c>
      <c r="L4782" s="70">
        <v>11564.06</v>
      </c>
      <c r="M4782" s="69"/>
      <c r="N4782" s="69" t="s">
        <v>24500</v>
      </c>
      <c r="O4782" s="69"/>
      <c r="P4782" s="69" t="s">
        <v>1669</v>
      </c>
      <c r="Q4782" s="69" t="s">
        <v>1624</v>
      </c>
      <c r="R4782" s="69"/>
      <c r="S4782" s="70">
        <v>11564.06</v>
      </c>
      <c r="T4782" s="70"/>
      <c r="U4782" s="69" t="s">
        <v>1624</v>
      </c>
      <c r="V4782" s="73">
        <v>124</v>
      </c>
      <c r="W4782" s="69" t="s">
        <v>1624</v>
      </c>
      <c r="X4782" s="69"/>
      <c r="Y4782" s="70"/>
      <c r="Z4782" s="69">
        <v>62.1</v>
      </c>
      <c r="AA4782" s="69" t="s">
        <v>989</v>
      </c>
      <c r="AB4782" s="69" t="s">
        <v>1144</v>
      </c>
      <c r="AC4782" s="69"/>
    </row>
    <row r="4783" spans="1:29" x14ac:dyDescent="0.25">
      <c r="A4783" s="71" t="s">
        <v>193</v>
      </c>
      <c r="B4783" s="71"/>
      <c r="C4783" s="71"/>
      <c r="D4783" s="71"/>
      <c r="E4783" s="71"/>
      <c r="F4783" s="71"/>
      <c r="G4783" s="71"/>
      <c r="H4783" s="71"/>
      <c r="I4783" s="72">
        <v>11564.06</v>
      </c>
      <c r="J4783" s="71"/>
      <c r="K4783" s="71"/>
      <c r="L4783" s="72">
        <v>11564.06</v>
      </c>
      <c r="M4783" s="72">
        <v>0</v>
      </c>
      <c r="N4783" s="71"/>
      <c r="O4783" s="71"/>
      <c r="P4783" s="71"/>
      <c r="Q4783" s="71"/>
      <c r="R4783" s="71"/>
      <c r="S4783" s="72">
        <v>11564.06</v>
      </c>
      <c r="T4783" s="72">
        <v>11564.06</v>
      </c>
      <c r="U4783" s="71"/>
      <c r="V4783" s="71"/>
      <c r="W4783" s="71"/>
      <c r="X4783" s="72">
        <v>0</v>
      </c>
      <c r="Y4783" s="72">
        <v>62.1</v>
      </c>
      <c r="Z4783" s="72">
        <v>11626.16</v>
      </c>
      <c r="AA4783" s="69"/>
      <c r="AB4783" s="69"/>
      <c r="AC4783" s="69"/>
    </row>
    <row r="4784" spans="1:29" ht="30" x14ac:dyDescent="0.25">
      <c r="A4784" s="68" t="s">
        <v>24499</v>
      </c>
      <c r="B4784" s="69" t="s">
        <v>24498</v>
      </c>
      <c r="C4784" s="69" t="s">
        <v>24497</v>
      </c>
      <c r="D4784" s="69" t="s">
        <v>4836</v>
      </c>
      <c r="E4784" s="69" t="s">
        <v>24496</v>
      </c>
      <c r="F4784" s="69" t="s">
        <v>2020</v>
      </c>
      <c r="G4784" s="69" t="s">
        <v>1698</v>
      </c>
      <c r="H4784" s="69" t="s">
        <v>962</v>
      </c>
      <c r="I4784" s="70">
        <v>3518</v>
      </c>
      <c r="J4784" s="69" t="s">
        <v>4591</v>
      </c>
      <c r="K4784" s="69" t="s">
        <v>24495</v>
      </c>
      <c r="L4784" s="70">
        <v>3518</v>
      </c>
      <c r="M4784" s="69"/>
      <c r="N4784" s="69" t="s">
        <v>24494</v>
      </c>
      <c r="O4784" s="69"/>
      <c r="P4784" s="69" t="s">
        <v>1738</v>
      </c>
      <c r="Q4784" s="69" t="s">
        <v>1738</v>
      </c>
      <c r="R4784" s="69"/>
      <c r="S4784" s="70">
        <v>3518</v>
      </c>
      <c r="T4784" s="70"/>
      <c r="U4784" s="69" t="s">
        <v>1738</v>
      </c>
      <c r="V4784" s="73">
        <v>0</v>
      </c>
      <c r="W4784" s="69" t="s">
        <v>1738</v>
      </c>
      <c r="X4784" s="69"/>
      <c r="Y4784" s="70"/>
      <c r="Z4784" s="69">
        <v>0</v>
      </c>
      <c r="AA4784" s="69" t="s">
        <v>989</v>
      </c>
      <c r="AB4784" s="69" t="s">
        <v>1144</v>
      </c>
      <c r="AC4784" s="69"/>
    </row>
    <row r="4785" spans="1:29" x14ac:dyDescent="0.25">
      <c r="A4785" s="71" t="s">
        <v>193</v>
      </c>
      <c r="B4785" s="71"/>
      <c r="C4785" s="71"/>
      <c r="D4785" s="71"/>
      <c r="E4785" s="71"/>
      <c r="F4785" s="71"/>
      <c r="G4785" s="71"/>
      <c r="H4785" s="71"/>
      <c r="I4785" s="72">
        <v>3518</v>
      </c>
      <c r="J4785" s="71"/>
      <c r="K4785" s="71"/>
      <c r="L4785" s="72">
        <v>3518</v>
      </c>
      <c r="M4785" s="72">
        <v>0</v>
      </c>
      <c r="N4785" s="71"/>
      <c r="O4785" s="71"/>
      <c r="P4785" s="71"/>
      <c r="Q4785" s="71"/>
      <c r="R4785" s="71"/>
      <c r="S4785" s="72">
        <v>3518</v>
      </c>
      <c r="T4785" s="72">
        <v>3518</v>
      </c>
      <c r="U4785" s="71"/>
      <c r="V4785" s="71"/>
      <c r="W4785" s="71"/>
      <c r="X4785" s="72">
        <v>0</v>
      </c>
      <c r="Y4785" s="72">
        <v>0</v>
      </c>
      <c r="Z4785" s="72">
        <v>3518</v>
      </c>
      <c r="AA4785" s="69"/>
      <c r="AB4785" s="69"/>
      <c r="AC4785" s="69"/>
    </row>
    <row r="4786" spans="1:29" ht="50" x14ac:dyDescent="0.25">
      <c r="A4786" s="68" t="s">
        <v>24493</v>
      </c>
      <c r="B4786" s="69" t="s">
        <v>24492</v>
      </c>
      <c r="C4786" s="69" t="s">
        <v>24491</v>
      </c>
      <c r="D4786" s="69" t="s">
        <v>890</v>
      </c>
      <c r="E4786" s="69" t="s">
        <v>22715</v>
      </c>
      <c r="F4786" s="69" t="s">
        <v>2020</v>
      </c>
      <c r="G4786" s="69" t="s">
        <v>1694</v>
      </c>
      <c r="H4786" s="69" t="s">
        <v>962</v>
      </c>
      <c r="I4786" s="70">
        <v>4546.49</v>
      </c>
      <c r="J4786" s="69" t="s">
        <v>4591</v>
      </c>
      <c r="K4786" s="69" t="s">
        <v>24490</v>
      </c>
      <c r="L4786" s="70">
        <v>4546.49</v>
      </c>
      <c r="M4786" s="69"/>
      <c r="N4786" s="69" t="s">
        <v>24489</v>
      </c>
      <c r="O4786" s="69"/>
      <c r="P4786" s="69" t="s">
        <v>1741</v>
      </c>
      <c r="Q4786" s="69" t="s">
        <v>1276</v>
      </c>
      <c r="R4786" s="69"/>
      <c r="S4786" s="70">
        <v>4546.49</v>
      </c>
      <c r="T4786" s="70"/>
      <c r="U4786" s="69"/>
      <c r="V4786" s="69"/>
      <c r="W4786" s="69" t="s">
        <v>1276</v>
      </c>
      <c r="X4786" s="69"/>
      <c r="Y4786" s="70"/>
      <c r="Z4786" s="69">
        <v>0</v>
      </c>
      <c r="AA4786" s="69" t="s">
        <v>989</v>
      </c>
      <c r="AB4786" s="69" t="s">
        <v>1144</v>
      </c>
      <c r="AC4786" s="69"/>
    </row>
    <row r="4787" spans="1:29" x14ac:dyDescent="0.25">
      <c r="A4787" s="71" t="s">
        <v>193</v>
      </c>
      <c r="B4787" s="71"/>
      <c r="C4787" s="71"/>
      <c r="D4787" s="71"/>
      <c r="E4787" s="71"/>
      <c r="F4787" s="71"/>
      <c r="G4787" s="71"/>
      <c r="H4787" s="71"/>
      <c r="I4787" s="72">
        <v>4546.49</v>
      </c>
      <c r="J4787" s="71"/>
      <c r="K4787" s="71"/>
      <c r="L4787" s="72">
        <v>4546.49</v>
      </c>
      <c r="M4787" s="72">
        <v>0</v>
      </c>
      <c r="N4787" s="71"/>
      <c r="O4787" s="71"/>
      <c r="P4787" s="71"/>
      <c r="Q4787" s="71"/>
      <c r="R4787" s="71"/>
      <c r="S4787" s="72">
        <v>4546.49</v>
      </c>
      <c r="T4787" s="72">
        <v>0</v>
      </c>
      <c r="U4787" s="71"/>
      <c r="V4787" s="71"/>
      <c r="W4787" s="71"/>
      <c r="X4787" s="72">
        <v>4546.49</v>
      </c>
      <c r="Y4787" s="72">
        <v>0</v>
      </c>
      <c r="Z4787" s="72">
        <v>0</v>
      </c>
      <c r="AA4787" s="69"/>
      <c r="AB4787" s="69"/>
      <c r="AC4787" s="69"/>
    </row>
    <row r="4788" spans="1:29" ht="30" x14ac:dyDescent="0.25">
      <c r="A4788" s="68" t="s">
        <v>24488</v>
      </c>
      <c r="B4788" s="69" t="s">
        <v>22544</v>
      </c>
      <c r="C4788" s="69" t="s">
        <v>24487</v>
      </c>
      <c r="D4788" s="69" t="s">
        <v>4623</v>
      </c>
      <c r="E4788" s="69" t="s">
        <v>23493</v>
      </c>
      <c r="F4788" s="69" t="s">
        <v>7661</v>
      </c>
      <c r="G4788" s="69" t="s">
        <v>1062</v>
      </c>
      <c r="H4788" s="69" t="s">
        <v>962</v>
      </c>
      <c r="I4788" s="70">
        <v>4664.42</v>
      </c>
      <c r="J4788" s="69" t="s">
        <v>4591</v>
      </c>
      <c r="K4788" s="69" t="s">
        <v>24486</v>
      </c>
      <c r="L4788" s="70">
        <v>4664.42</v>
      </c>
      <c r="M4788" s="69"/>
      <c r="N4788" s="69" t="s">
        <v>24485</v>
      </c>
      <c r="O4788" s="69"/>
      <c r="P4788" s="69" t="s">
        <v>1202</v>
      </c>
      <c r="Q4788" s="69" t="s">
        <v>1269</v>
      </c>
      <c r="R4788" s="69"/>
      <c r="S4788" s="70">
        <v>4664.42</v>
      </c>
      <c r="T4788" s="70"/>
      <c r="U4788" s="69" t="s">
        <v>1269</v>
      </c>
      <c r="V4788" s="73">
        <v>64</v>
      </c>
      <c r="W4788" s="69" t="s">
        <v>1269</v>
      </c>
      <c r="X4788" s="69"/>
      <c r="Y4788" s="70"/>
      <c r="Z4788" s="69">
        <v>0</v>
      </c>
      <c r="AA4788" s="69" t="s">
        <v>989</v>
      </c>
      <c r="AB4788" s="69" t="s">
        <v>1144</v>
      </c>
      <c r="AC4788" s="69"/>
    </row>
    <row r="4789" spans="1:29" x14ac:dyDescent="0.25">
      <c r="A4789" s="71" t="s">
        <v>193</v>
      </c>
      <c r="B4789" s="71"/>
      <c r="C4789" s="71"/>
      <c r="D4789" s="71"/>
      <c r="E4789" s="71"/>
      <c r="F4789" s="71"/>
      <c r="G4789" s="71"/>
      <c r="H4789" s="71"/>
      <c r="I4789" s="72">
        <v>4664.42</v>
      </c>
      <c r="J4789" s="71"/>
      <c r="K4789" s="71"/>
      <c r="L4789" s="72">
        <v>4664.42</v>
      </c>
      <c r="M4789" s="72">
        <v>0</v>
      </c>
      <c r="N4789" s="71"/>
      <c r="O4789" s="71"/>
      <c r="P4789" s="71"/>
      <c r="Q4789" s="71"/>
      <c r="R4789" s="71"/>
      <c r="S4789" s="72">
        <v>4664.42</v>
      </c>
      <c r="T4789" s="72">
        <v>4664.42</v>
      </c>
      <c r="U4789" s="71"/>
      <c r="V4789" s="71"/>
      <c r="W4789" s="71"/>
      <c r="X4789" s="72">
        <v>0</v>
      </c>
      <c r="Y4789" s="72">
        <v>0</v>
      </c>
      <c r="Z4789" s="72">
        <v>4664.42</v>
      </c>
      <c r="AA4789" s="69"/>
      <c r="AB4789" s="69"/>
      <c r="AC4789" s="69"/>
    </row>
    <row r="4790" spans="1:29" ht="20" x14ac:dyDescent="0.25">
      <c r="A4790" s="68" t="s">
        <v>24484</v>
      </c>
      <c r="B4790" s="69" t="s">
        <v>24483</v>
      </c>
      <c r="C4790" s="69" t="s">
        <v>24482</v>
      </c>
      <c r="D4790" s="69" t="s">
        <v>5439</v>
      </c>
      <c r="E4790" s="69" t="s">
        <v>23493</v>
      </c>
      <c r="F4790" s="69" t="s">
        <v>7661</v>
      </c>
      <c r="G4790" s="69" t="s">
        <v>1062</v>
      </c>
      <c r="H4790" s="69" t="s">
        <v>962</v>
      </c>
      <c r="I4790" s="70">
        <v>990</v>
      </c>
      <c r="J4790" s="69" t="s">
        <v>4591</v>
      </c>
      <c r="K4790" s="69" t="s">
        <v>24481</v>
      </c>
      <c r="L4790" s="70">
        <v>990</v>
      </c>
      <c r="M4790" s="69"/>
      <c r="N4790" s="69" t="s">
        <v>24480</v>
      </c>
      <c r="O4790" s="69"/>
      <c r="P4790" s="69" t="s">
        <v>4510</v>
      </c>
      <c r="Q4790" s="69" t="s">
        <v>1661</v>
      </c>
      <c r="R4790" s="69"/>
      <c r="S4790" s="70">
        <v>990</v>
      </c>
      <c r="T4790" s="70"/>
      <c r="U4790" s="69" t="s">
        <v>1661</v>
      </c>
      <c r="V4790" s="73">
        <v>80</v>
      </c>
      <c r="W4790" s="69" t="s">
        <v>1661</v>
      </c>
      <c r="X4790" s="69"/>
      <c r="Y4790" s="70"/>
      <c r="Z4790" s="69">
        <v>0</v>
      </c>
      <c r="AA4790" s="69" t="s">
        <v>989</v>
      </c>
      <c r="AB4790" s="69" t="s">
        <v>1144</v>
      </c>
      <c r="AC4790" s="69"/>
    </row>
    <row r="4791" spans="1:29" x14ac:dyDescent="0.25">
      <c r="A4791" s="71" t="s">
        <v>193</v>
      </c>
      <c r="B4791" s="71"/>
      <c r="C4791" s="71"/>
      <c r="D4791" s="71"/>
      <c r="E4791" s="71"/>
      <c r="F4791" s="71"/>
      <c r="G4791" s="71"/>
      <c r="H4791" s="71"/>
      <c r="I4791" s="72">
        <v>990</v>
      </c>
      <c r="J4791" s="71"/>
      <c r="K4791" s="71"/>
      <c r="L4791" s="72">
        <v>990</v>
      </c>
      <c r="M4791" s="72">
        <v>0</v>
      </c>
      <c r="N4791" s="71"/>
      <c r="O4791" s="71"/>
      <c r="P4791" s="71"/>
      <c r="Q4791" s="71"/>
      <c r="R4791" s="71"/>
      <c r="S4791" s="72">
        <v>990</v>
      </c>
      <c r="T4791" s="72">
        <v>990</v>
      </c>
      <c r="U4791" s="71"/>
      <c r="V4791" s="71"/>
      <c r="W4791" s="71"/>
      <c r="X4791" s="72">
        <v>0</v>
      </c>
      <c r="Y4791" s="72">
        <v>0</v>
      </c>
      <c r="Z4791" s="72">
        <v>990</v>
      </c>
      <c r="AA4791" s="69"/>
      <c r="AB4791" s="69"/>
      <c r="AC4791" s="69"/>
    </row>
    <row r="4792" spans="1:29" ht="30" x14ac:dyDescent="0.25">
      <c r="A4792" s="68" t="s">
        <v>24479</v>
      </c>
      <c r="B4792" s="69" t="s">
        <v>24478</v>
      </c>
      <c r="C4792" s="69" t="s">
        <v>24477</v>
      </c>
      <c r="D4792" s="69" t="s">
        <v>1233</v>
      </c>
      <c r="E4792" s="69" t="s">
        <v>22651</v>
      </c>
      <c r="F4792" s="69" t="s">
        <v>7661</v>
      </c>
      <c r="G4792" s="69" t="s">
        <v>1062</v>
      </c>
      <c r="H4792" s="69" t="s">
        <v>1236</v>
      </c>
      <c r="I4792" s="70">
        <v>382765.5</v>
      </c>
      <c r="J4792" s="69" t="s">
        <v>4591</v>
      </c>
      <c r="K4792" s="69" t="s">
        <v>24476</v>
      </c>
      <c r="L4792" s="70">
        <v>71471.25</v>
      </c>
      <c r="M4792" s="69"/>
      <c r="N4792" s="69" t="s">
        <v>24475</v>
      </c>
      <c r="O4792" s="69"/>
      <c r="P4792" s="69" t="s">
        <v>1038</v>
      </c>
      <c r="Q4792" s="69" t="s">
        <v>2136</v>
      </c>
      <c r="R4792" s="69"/>
      <c r="S4792" s="70">
        <v>71471.25</v>
      </c>
      <c r="T4792" s="70"/>
      <c r="U4792" s="69" t="s">
        <v>2136</v>
      </c>
      <c r="V4792" s="73">
        <v>88</v>
      </c>
      <c r="W4792" s="69" t="s">
        <v>2136</v>
      </c>
      <c r="X4792" s="69"/>
      <c r="Y4792" s="70"/>
      <c r="Z4792" s="69">
        <v>0</v>
      </c>
      <c r="AA4792" s="69" t="s">
        <v>966</v>
      </c>
      <c r="AB4792" s="69" t="s">
        <v>967</v>
      </c>
      <c r="AC4792" s="69" t="s">
        <v>24474</v>
      </c>
    </row>
    <row r="4793" spans="1:29" x14ac:dyDescent="0.25">
      <c r="A4793" s="69"/>
      <c r="B4793" s="69"/>
      <c r="C4793" s="69"/>
      <c r="D4793" s="69"/>
      <c r="E4793" s="69"/>
      <c r="F4793" s="69"/>
      <c r="G4793" s="69"/>
      <c r="H4793" s="69"/>
      <c r="I4793" s="69"/>
      <c r="J4793" s="69"/>
      <c r="K4793" s="69" t="s">
        <v>24473</v>
      </c>
      <c r="L4793" s="70">
        <v>175176.93</v>
      </c>
      <c r="M4793" s="69"/>
      <c r="N4793" s="69" t="s">
        <v>24472</v>
      </c>
      <c r="O4793" s="69"/>
      <c r="P4793" s="69" t="s">
        <v>1051</v>
      </c>
      <c r="Q4793" s="69" t="s">
        <v>1106</v>
      </c>
      <c r="R4793" s="69"/>
      <c r="S4793" s="70">
        <v>175176.93</v>
      </c>
      <c r="T4793" s="70"/>
      <c r="U4793" s="69" t="s">
        <v>1542</v>
      </c>
      <c r="V4793" s="73">
        <v>91</v>
      </c>
      <c r="W4793" s="69" t="s">
        <v>1542</v>
      </c>
      <c r="X4793" s="69"/>
      <c r="Y4793" s="70"/>
      <c r="Z4793" s="69">
        <v>377.64</v>
      </c>
      <c r="AA4793" s="69"/>
      <c r="AB4793" s="69" t="s">
        <v>967</v>
      </c>
      <c r="AC4793" s="69"/>
    </row>
    <row r="4794" spans="1:29" x14ac:dyDescent="0.25">
      <c r="A4794" s="69"/>
      <c r="B4794" s="69"/>
      <c r="C4794" s="69"/>
      <c r="D4794" s="69"/>
      <c r="E4794" s="69"/>
      <c r="F4794" s="69"/>
      <c r="G4794" s="69"/>
      <c r="H4794" s="69"/>
      <c r="I4794" s="69"/>
      <c r="J4794" s="69"/>
      <c r="K4794" s="69" t="s">
        <v>24471</v>
      </c>
      <c r="L4794" s="70">
        <v>114244.22</v>
      </c>
      <c r="M4794" s="69"/>
      <c r="N4794" s="69" t="s">
        <v>24470</v>
      </c>
      <c r="O4794" s="69"/>
      <c r="P4794" s="69" t="s">
        <v>1548</v>
      </c>
      <c r="Q4794" s="69" t="s">
        <v>1916</v>
      </c>
      <c r="R4794" s="69"/>
      <c r="S4794" s="70">
        <v>114244.22</v>
      </c>
      <c r="T4794" s="70"/>
      <c r="U4794" s="69"/>
      <c r="V4794" s="69"/>
      <c r="W4794" s="69"/>
      <c r="X4794" s="69"/>
      <c r="Y4794" s="70"/>
      <c r="Z4794" s="69">
        <v>0</v>
      </c>
      <c r="AA4794" s="69"/>
      <c r="AB4794" s="69" t="s">
        <v>967</v>
      </c>
      <c r="AC4794" s="69"/>
    </row>
    <row r="4795" spans="1:29" x14ac:dyDescent="0.25">
      <c r="A4795" s="69"/>
      <c r="B4795" s="69"/>
      <c r="C4795" s="69"/>
      <c r="D4795" s="69"/>
      <c r="E4795" s="69"/>
      <c r="F4795" s="69"/>
      <c r="G4795" s="69"/>
      <c r="H4795" s="69"/>
      <c r="I4795" s="69"/>
      <c r="J4795" s="69"/>
      <c r="K4795" s="69" t="s">
        <v>24469</v>
      </c>
      <c r="L4795" s="70">
        <v>21015.9</v>
      </c>
      <c r="M4795" s="69"/>
      <c r="N4795" s="69" t="s">
        <v>24468</v>
      </c>
      <c r="O4795" s="69"/>
      <c r="P4795" s="69" t="s">
        <v>1080</v>
      </c>
      <c r="Q4795" s="69" t="s">
        <v>2654</v>
      </c>
      <c r="R4795" s="69"/>
      <c r="S4795" s="70">
        <v>21015.9</v>
      </c>
      <c r="T4795" s="70"/>
      <c r="U4795" s="69"/>
      <c r="V4795" s="69"/>
      <c r="W4795" s="69"/>
      <c r="X4795" s="69"/>
      <c r="Y4795" s="70"/>
      <c r="Z4795" s="69">
        <v>0</v>
      </c>
      <c r="AA4795" s="69"/>
      <c r="AB4795" s="69" t="s">
        <v>967</v>
      </c>
      <c r="AC4795" s="69"/>
    </row>
    <row r="4796" spans="1:29" x14ac:dyDescent="0.25">
      <c r="A4796" s="69"/>
      <c r="B4796" s="69"/>
      <c r="C4796" s="69"/>
      <c r="D4796" s="69"/>
      <c r="E4796" s="69"/>
      <c r="F4796" s="69"/>
      <c r="G4796" s="69"/>
      <c r="H4796" s="69"/>
      <c r="I4796" s="69"/>
      <c r="J4796" s="69"/>
      <c r="K4796" s="69" t="s">
        <v>24467</v>
      </c>
      <c r="L4796" s="70">
        <v>170889.53</v>
      </c>
      <c r="M4796" s="69"/>
      <c r="N4796" s="69" t="s">
        <v>23008</v>
      </c>
      <c r="O4796" s="69"/>
      <c r="P4796" s="69" t="s">
        <v>2304</v>
      </c>
      <c r="Q4796" s="69" t="s">
        <v>3474</v>
      </c>
      <c r="R4796" s="69"/>
      <c r="S4796" s="70">
        <v>170889.53</v>
      </c>
      <c r="T4796" s="70"/>
      <c r="U4796" s="69"/>
      <c r="V4796" s="69"/>
      <c r="W4796" s="69"/>
      <c r="X4796" s="69"/>
      <c r="Y4796" s="70"/>
      <c r="Z4796" s="69">
        <v>0</v>
      </c>
      <c r="AA4796" s="69"/>
      <c r="AB4796" s="69" t="s">
        <v>967</v>
      </c>
      <c r="AC4796" s="69"/>
    </row>
    <row r="4797" spans="1:29" x14ac:dyDescent="0.25">
      <c r="A4797" s="69"/>
      <c r="B4797" s="69"/>
      <c r="C4797" s="69"/>
      <c r="D4797" s="69"/>
      <c r="E4797" s="69"/>
      <c r="F4797" s="69"/>
      <c r="G4797" s="69"/>
      <c r="H4797" s="69"/>
      <c r="I4797" s="69"/>
      <c r="J4797" s="69"/>
      <c r="K4797" s="69" t="s">
        <v>24466</v>
      </c>
      <c r="L4797" s="70">
        <v>32583.16</v>
      </c>
      <c r="M4797" s="69"/>
      <c r="N4797" s="69" t="s">
        <v>23008</v>
      </c>
      <c r="O4797" s="69"/>
      <c r="P4797" s="69" t="s">
        <v>2304</v>
      </c>
      <c r="Q4797" s="69" t="s">
        <v>3474</v>
      </c>
      <c r="R4797" s="69"/>
      <c r="S4797" s="70">
        <v>32583.16</v>
      </c>
      <c r="T4797" s="70"/>
      <c r="U4797" s="69"/>
      <c r="V4797" s="69"/>
      <c r="W4797" s="69"/>
      <c r="X4797" s="69"/>
      <c r="Y4797" s="70"/>
      <c r="Z4797" s="69">
        <v>0</v>
      </c>
      <c r="AA4797" s="69"/>
      <c r="AB4797" s="69" t="s">
        <v>967</v>
      </c>
      <c r="AC4797" s="69"/>
    </row>
    <row r="4798" spans="1:29" x14ac:dyDescent="0.25">
      <c r="A4798" s="71" t="s">
        <v>193</v>
      </c>
      <c r="B4798" s="71"/>
      <c r="C4798" s="71"/>
      <c r="D4798" s="71"/>
      <c r="E4798" s="71"/>
      <c r="F4798" s="71"/>
      <c r="G4798" s="71"/>
      <c r="H4798" s="71"/>
      <c r="I4798" s="72">
        <v>382765.5</v>
      </c>
      <c r="J4798" s="71"/>
      <c r="K4798" s="71"/>
      <c r="L4798" s="72">
        <v>585380.99000000011</v>
      </c>
      <c r="M4798" s="72">
        <v>-202615.49000000011</v>
      </c>
      <c r="N4798" s="71"/>
      <c r="O4798" s="71"/>
      <c r="P4798" s="71"/>
      <c r="Q4798" s="71"/>
      <c r="R4798" s="71"/>
      <c r="S4798" s="72">
        <v>585380.99000000011</v>
      </c>
      <c r="T4798" s="72">
        <v>247070.68</v>
      </c>
      <c r="U4798" s="71"/>
      <c r="V4798" s="71"/>
      <c r="W4798" s="71"/>
      <c r="X4798" s="72">
        <v>338310.31000000011</v>
      </c>
      <c r="Y4798" s="72">
        <v>377.64</v>
      </c>
      <c r="Z4798" s="72">
        <v>247448.32000000001</v>
      </c>
      <c r="AA4798" s="69"/>
      <c r="AB4798" s="69"/>
      <c r="AC4798" s="69"/>
    </row>
    <row r="4799" spans="1:29" ht="30" x14ac:dyDescent="0.25">
      <c r="A4799" s="68" t="s">
        <v>24465</v>
      </c>
      <c r="B4799" s="69" t="s">
        <v>22544</v>
      </c>
      <c r="C4799" s="69" t="s">
        <v>24464</v>
      </c>
      <c r="D4799" s="69" t="s">
        <v>20673</v>
      </c>
      <c r="E4799" s="69" t="s">
        <v>23493</v>
      </c>
      <c r="F4799" s="69" t="s">
        <v>7661</v>
      </c>
      <c r="G4799" s="69" t="s">
        <v>1912</v>
      </c>
      <c r="H4799" s="69" t="s">
        <v>962</v>
      </c>
      <c r="I4799" s="70">
        <v>3561.1</v>
      </c>
      <c r="J4799" s="69" t="s">
        <v>4591</v>
      </c>
      <c r="K4799" s="69" t="s">
        <v>24463</v>
      </c>
      <c r="L4799" s="70">
        <v>3561.1</v>
      </c>
      <c r="M4799" s="69"/>
      <c r="N4799" s="69" t="s">
        <v>24462</v>
      </c>
      <c r="O4799" s="69"/>
      <c r="P4799" s="69" t="s">
        <v>1203</v>
      </c>
      <c r="Q4799" s="69" t="s">
        <v>1112</v>
      </c>
      <c r="R4799" s="69"/>
      <c r="S4799" s="70">
        <v>3561.1</v>
      </c>
      <c r="T4799" s="70"/>
      <c r="U4799" s="69" t="s">
        <v>1112</v>
      </c>
      <c r="V4799" s="73">
        <v>90</v>
      </c>
      <c r="W4799" s="69" t="s">
        <v>1112</v>
      </c>
      <c r="X4799" s="69"/>
      <c r="Y4799" s="70"/>
      <c r="Z4799" s="69">
        <v>0</v>
      </c>
      <c r="AA4799" s="69" t="s">
        <v>989</v>
      </c>
      <c r="AB4799" s="69" t="s">
        <v>1144</v>
      </c>
      <c r="AC4799" s="69"/>
    </row>
    <row r="4800" spans="1:29" x14ac:dyDescent="0.25">
      <c r="A4800" s="71" t="s">
        <v>193</v>
      </c>
      <c r="B4800" s="71"/>
      <c r="C4800" s="71"/>
      <c r="D4800" s="71"/>
      <c r="E4800" s="71"/>
      <c r="F4800" s="71"/>
      <c r="G4800" s="71"/>
      <c r="H4800" s="71"/>
      <c r="I4800" s="72">
        <v>3561.1</v>
      </c>
      <c r="J4800" s="71"/>
      <c r="K4800" s="71"/>
      <c r="L4800" s="72">
        <v>3561.1</v>
      </c>
      <c r="M4800" s="72">
        <v>0</v>
      </c>
      <c r="N4800" s="71"/>
      <c r="O4800" s="71"/>
      <c r="P4800" s="71"/>
      <c r="Q4800" s="71"/>
      <c r="R4800" s="71"/>
      <c r="S4800" s="72">
        <v>3561.1</v>
      </c>
      <c r="T4800" s="72">
        <v>3561.1</v>
      </c>
      <c r="U4800" s="71"/>
      <c r="V4800" s="71"/>
      <c r="W4800" s="71"/>
      <c r="X4800" s="72">
        <v>0</v>
      </c>
      <c r="Y4800" s="72">
        <v>0</v>
      </c>
      <c r="Z4800" s="72">
        <v>3561.1</v>
      </c>
      <c r="AA4800" s="69"/>
      <c r="AB4800" s="69"/>
      <c r="AC4800" s="69"/>
    </row>
    <row r="4801" spans="1:29" ht="30" x14ac:dyDescent="0.25">
      <c r="A4801" s="68" t="s">
        <v>24461</v>
      </c>
      <c r="B4801" s="69" t="s">
        <v>24460</v>
      </c>
      <c r="C4801" s="69" t="s">
        <v>24459</v>
      </c>
      <c r="D4801" s="69" t="s">
        <v>22377</v>
      </c>
      <c r="E4801" s="69" t="s">
        <v>23493</v>
      </c>
      <c r="F4801" s="69" t="s">
        <v>7661</v>
      </c>
      <c r="G4801" s="69" t="s">
        <v>2349</v>
      </c>
      <c r="H4801" s="69" t="s">
        <v>962</v>
      </c>
      <c r="I4801" s="70">
        <v>7596.24</v>
      </c>
      <c r="J4801" s="69" t="s">
        <v>4591</v>
      </c>
      <c r="K4801" s="69" t="s">
        <v>24458</v>
      </c>
      <c r="L4801" s="70">
        <v>7596.24</v>
      </c>
      <c r="M4801" s="69"/>
      <c r="N4801" s="69" t="s">
        <v>24457</v>
      </c>
      <c r="O4801" s="69"/>
      <c r="P4801" s="69" t="s">
        <v>1108</v>
      </c>
      <c r="Q4801" s="69" t="s">
        <v>3011</v>
      </c>
      <c r="R4801" s="69"/>
      <c r="S4801" s="70">
        <v>7596.24</v>
      </c>
      <c r="T4801" s="70"/>
      <c r="U4801" s="69"/>
      <c r="V4801" s="69"/>
      <c r="W4801" s="69" t="s">
        <v>1115</v>
      </c>
      <c r="X4801" s="69"/>
      <c r="Y4801" s="70"/>
      <c r="Z4801" s="69">
        <v>0</v>
      </c>
      <c r="AA4801" s="69" t="s">
        <v>989</v>
      </c>
      <c r="AB4801" s="69" t="s">
        <v>1144</v>
      </c>
      <c r="AC4801" s="69"/>
    </row>
    <row r="4802" spans="1:29" x14ac:dyDescent="0.25">
      <c r="A4802" s="71" t="s">
        <v>193</v>
      </c>
      <c r="B4802" s="71"/>
      <c r="C4802" s="71"/>
      <c r="D4802" s="71"/>
      <c r="E4802" s="71"/>
      <c r="F4802" s="71"/>
      <c r="G4802" s="71"/>
      <c r="H4802" s="71"/>
      <c r="I4802" s="72">
        <v>7596.24</v>
      </c>
      <c r="J4802" s="71"/>
      <c r="K4802" s="71"/>
      <c r="L4802" s="72">
        <v>7596.24</v>
      </c>
      <c r="M4802" s="72">
        <v>0</v>
      </c>
      <c r="N4802" s="71"/>
      <c r="O4802" s="71"/>
      <c r="P4802" s="71"/>
      <c r="Q4802" s="71"/>
      <c r="R4802" s="71"/>
      <c r="S4802" s="72">
        <v>7596.24</v>
      </c>
      <c r="T4802" s="72">
        <v>0</v>
      </c>
      <c r="U4802" s="71"/>
      <c r="V4802" s="71"/>
      <c r="W4802" s="71"/>
      <c r="X4802" s="72">
        <v>7596.24</v>
      </c>
      <c r="Y4802" s="72">
        <v>0</v>
      </c>
      <c r="Z4802" s="72">
        <v>0</v>
      </c>
      <c r="AA4802" s="69"/>
      <c r="AB4802" s="69"/>
      <c r="AC4802" s="69"/>
    </row>
    <row r="4803" spans="1:29" ht="30" x14ac:dyDescent="0.25">
      <c r="A4803" s="68" t="s">
        <v>24456</v>
      </c>
      <c r="B4803" s="69" t="s">
        <v>24455</v>
      </c>
      <c r="C4803" s="69" t="s">
        <v>24454</v>
      </c>
      <c r="D4803" s="69" t="s">
        <v>4813</v>
      </c>
      <c r="E4803" s="69" t="s">
        <v>22715</v>
      </c>
      <c r="F4803" s="69" t="s">
        <v>7661</v>
      </c>
      <c r="G4803" s="69" t="s">
        <v>2637</v>
      </c>
      <c r="H4803" s="69" t="s">
        <v>962</v>
      </c>
      <c r="I4803" s="70">
        <v>2186.81</v>
      </c>
      <c r="J4803" s="69" t="s">
        <v>4591</v>
      </c>
      <c r="K4803" s="69" t="s">
        <v>24453</v>
      </c>
      <c r="L4803" s="70">
        <v>2186.81</v>
      </c>
      <c r="M4803" s="69"/>
      <c r="N4803" s="69" t="s">
        <v>24452</v>
      </c>
      <c r="O4803" s="69"/>
      <c r="P4803" s="69" t="s">
        <v>2028</v>
      </c>
      <c r="Q4803" s="69" t="s">
        <v>1718</v>
      </c>
      <c r="R4803" s="69"/>
      <c r="S4803" s="70">
        <v>2186.81</v>
      </c>
      <c r="T4803" s="70"/>
      <c r="U4803" s="69" t="s">
        <v>1718</v>
      </c>
      <c r="V4803" s="73">
        <v>86</v>
      </c>
      <c r="W4803" s="69" t="s">
        <v>1718</v>
      </c>
      <c r="X4803" s="69"/>
      <c r="Y4803" s="70"/>
      <c r="Z4803" s="69">
        <v>0</v>
      </c>
      <c r="AA4803" s="69" t="s">
        <v>989</v>
      </c>
      <c r="AB4803" s="69" t="s">
        <v>1144</v>
      </c>
      <c r="AC4803" s="69"/>
    </row>
    <row r="4804" spans="1:29" x14ac:dyDescent="0.25">
      <c r="A4804" s="71" t="s">
        <v>193</v>
      </c>
      <c r="B4804" s="71"/>
      <c r="C4804" s="71"/>
      <c r="D4804" s="71"/>
      <c r="E4804" s="71"/>
      <c r="F4804" s="71"/>
      <c r="G4804" s="71"/>
      <c r="H4804" s="71"/>
      <c r="I4804" s="72">
        <v>2186.81</v>
      </c>
      <c r="J4804" s="71"/>
      <c r="K4804" s="71"/>
      <c r="L4804" s="72">
        <v>2186.81</v>
      </c>
      <c r="M4804" s="72">
        <v>0</v>
      </c>
      <c r="N4804" s="71"/>
      <c r="O4804" s="71"/>
      <c r="P4804" s="71"/>
      <c r="Q4804" s="71"/>
      <c r="R4804" s="71"/>
      <c r="S4804" s="72">
        <v>2186.81</v>
      </c>
      <c r="T4804" s="72">
        <v>2186.81</v>
      </c>
      <c r="U4804" s="71"/>
      <c r="V4804" s="71"/>
      <c r="W4804" s="71"/>
      <c r="X4804" s="72">
        <v>0</v>
      </c>
      <c r="Y4804" s="72">
        <v>0</v>
      </c>
      <c r="Z4804" s="72">
        <v>2186.81</v>
      </c>
      <c r="AA4804" s="69"/>
      <c r="AB4804" s="69"/>
      <c r="AC4804" s="69"/>
    </row>
    <row r="4805" spans="1:29" ht="40" x14ac:dyDescent="0.25">
      <c r="A4805" s="68" t="s">
        <v>24451</v>
      </c>
      <c r="B4805" s="69" t="s">
        <v>24431</v>
      </c>
      <c r="C4805" s="69" t="s">
        <v>24450</v>
      </c>
      <c r="D4805" s="69" t="s">
        <v>4589</v>
      </c>
      <c r="E4805" s="69" t="s">
        <v>22715</v>
      </c>
      <c r="F4805" s="69" t="s">
        <v>1689</v>
      </c>
      <c r="G4805" s="69" t="s">
        <v>3185</v>
      </c>
      <c r="H4805" s="69" t="s">
        <v>962</v>
      </c>
      <c r="I4805" s="70">
        <v>8612.49</v>
      </c>
      <c r="J4805" s="69" t="s">
        <v>4591</v>
      </c>
      <c r="K4805" s="69" t="s">
        <v>24449</v>
      </c>
      <c r="L4805" s="70">
        <v>8612.49</v>
      </c>
      <c r="M4805" s="69"/>
      <c r="N4805" s="69" t="s">
        <v>24448</v>
      </c>
      <c r="O4805" s="69"/>
      <c r="P4805" s="69" t="s">
        <v>1112</v>
      </c>
      <c r="Q4805" s="69" t="s">
        <v>1112</v>
      </c>
      <c r="R4805" s="69"/>
      <c r="S4805" s="70">
        <v>8612.49</v>
      </c>
      <c r="T4805" s="70"/>
      <c r="U4805" s="69" t="s">
        <v>1112</v>
      </c>
      <c r="V4805" s="73">
        <v>0</v>
      </c>
      <c r="W4805" s="69" t="s">
        <v>1112</v>
      </c>
      <c r="X4805" s="69"/>
      <c r="Y4805" s="70"/>
      <c r="Z4805" s="69">
        <v>0</v>
      </c>
      <c r="AA4805" s="69" t="s">
        <v>989</v>
      </c>
      <c r="AB4805" s="69" t="s">
        <v>1144</v>
      </c>
      <c r="AC4805" s="69"/>
    </row>
    <row r="4806" spans="1:29" x14ac:dyDescent="0.25">
      <c r="A4806" s="71" t="s">
        <v>193</v>
      </c>
      <c r="B4806" s="71"/>
      <c r="C4806" s="71"/>
      <c r="D4806" s="71"/>
      <c r="E4806" s="71"/>
      <c r="F4806" s="71"/>
      <c r="G4806" s="71"/>
      <c r="H4806" s="71"/>
      <c r="I4806" s="72">
        <v>8612.49</v>
      </c>
      <c r="J4806" s="71"/>
      <c r="K4806" s="71"/>
      <c r="L4806" s="72">
        <v>8612.49</v>
      </c>
      <c r="M4806" s="72">
        <v>0</v>
      </c>
      <c r="N4806" s="71"/>
      <c r="O4806" s="71"/>
      <c r="P4806" s="71"/>
      <c r="Q4806" s="71"/>
      <c r="R4806" s="71"/>
      <c r="S4806" s="72">
        <v>8612.49</v>
      </c>
      <c r="T4806" s="72">
        <v>8612.49</v>
      </c>
      <c r="U4806" s="71"/>
      <c r="V4806" s="71"/>
      <c r="W4806" s="71"/>
      <c r="X4806" s="72">
        <v>0</v>
      </c>
      <c r="Y4806" s="72">
        <v>0</v>
      </c>
      <c r="Z4806" s="72">
        <v>8612.49</v>
      </c>
      <c r="AA4806" s="69"/>
      <c r="AB4806" s="69"/>
      <c r="AC4806" s="69"/>
    </row>
    <row r="4807" spans="1:29" ht="30" x14ac:dyDescent="0.25">
      <c r="A4807" s="68" t="s">
        <v>24447</v>
      </c>
      <c r="B4807" s="69" t="s">
        <v>24446</v>
      </c>
      <c r="C4807" s="69" t="s">
        <v>24445</v>
      </c>
      <c r="D4807" s="69" t="s">
        <v>4623</v>
      </c>
      <c r="E4807" s="69" t="s">
        <v>22715</v>
      </c>
      <c r="F4807" s="69" t="s">
        <v>1689</v>
      </c>
      <c r="G4807" s="69" t="s">
        <v>1195</v>
      </c>
      <c r="H4807" s="69" t="s">
        <v>962</v>
      </c>
      <c r="I4807" s="70">
        <v>16206.5</v>
      </c>
      <c r="J4807" s="69" t="s">
        <v>4591</v>
      </c>
      <c r="K4807" s="69" t="s">
        <v>24444</v>
      </c>
      <c r="L4807" s="70">
        <v>16206.5</v>
      </c>
      <c r="M4807" s="69"/>
      <c r="N4807" s="69" t="s">
        <v>24443</v>
      </c>
      <c r="O4807" s="69"/>
      <c r="P4807" s="69" t="s">
        <v>1038</v>
      </c>
      <c r="Q4807" s="69" t="s">
        <v>1709</v>
      </c>
      <c r="R4807" s="69"/>
      <c r="S4807" s="70">
        <v>16206.5</v>
      </c>
      <c r="T4807" s="70"/>
      <c r="U4807" s="69"/>
      <c r="V4807" s="69"/>
      <c r="W4807" s="69"/>
      <c r="X4807" s="69"/>
      <c r="Y4807" s="70"/>
      <c r="Z4807" s="69">
        <v>94.79</v>
      </c>
      <c r="AA4807" s="69" t="s">
        <v>989</v>
      </c>
      <c r="AB4807" s="69" t="s">
        <v>1144</v>
      </c>
      <c r="AC4807" s="69"/>
    </row>
    <row r="4808" spans="1:29" x14ac:dyDescent="0.25">
      <c r="A4808" s="71" t="s">
        <v>193</v>
      </c>
      <c r="B4808" s="71"/>
      <c r="C4808" s="71"/>
      <c r="D4808" s="71"/>
      <c r="E4808" s="71"/>
      <c r="F4808" s="71"/>
      <c r="G4808" s="71"/>
      <c r="H4808" s="71"/>
      <c r="I4808" s="72">
        <v>16206.5</v>
      </c>
      <c r="J4808" s="71"/>
      <c r="K4808" s="71"/>
      <c r="L4808" s="72">
        <v>16206.5</v>
      </c>
      <c r="M4808" s="72">
        <v>0</v>
      </c>
      <c r="N4808" s="71"/>
      <c r="O4808" s="71"/>
      <c r="P4808" s="71"/>
      <c r="Q4808" s="71"/>
      <c r="R4808" s="71"/>
      <c r="S4808" s="72">
        <v>16206.5</v>
      </c>
      <c r="T4808" s="72">
        <v>0</v>
      </c>
      <c r="U4808" s="71"/>
      <c r="V4808" s="71"/>
      <c r="W4808" s="71"/>
      <c r="X4808" s="72">
        <v>16206.5</v>
      </c>
      <c r="Y4808" s="72">
        <v>94.79</v>
      </c>
      <c r="Z4808" s="72">
        <v>94.79</v>
      </c>
      <c r="AA4808" s="69"/>
      <c r="AB4808" s="69"/>
      <c r="AC4808" s="69"/>
    </row>
    <row r="4809" spans="1:29" ht="30" x14ac:dyDescent="0.25">
      <c r="A4809" s="68" t="s">
        <v>24442</v>
      </c>
      <c r="B4809" s="69" t="s">
        <v>24441</v>
      </c>
      <c r="C4809" s="69" t="s">
        <v>24440</v>
      </c>
      <c r="D4809" s="69" t="s">
        <v>4623</v>
      </c>
      <c r="E4809" s="69" t="s">
        <v>22715</v>
      </c>
      <c r="F4809" s="69" t="s">
        <v>1689</v>
      </c>
      <c r="G4809" s="69" t="s">
        <v>1062</v>
      </c>
      <c r="H4809" s="69" t="s">
        <v>962</v>
      </c>
      <c r="I4809" s="70">
        <v>11147.28</v>
      </c>
      <c r="J4809" s="69" t="s">
        <v>4591</v>
      </c>
      <c r="K4809" s="69" t="s">
        <v>24439</v>
      </c>
      <c r="L4809" s="70">
        <v>11147.28</v>
      </c>
      <c r="M4809" s="69"/>
      <c r="N4809" s="69" t="s">
        <v>24438</v>
      </c>
      <c r="O4809" s="69"/>
      <c r="P4809" s="69" t="s">
        <v>2118</v>
      </c>
      <c r="Q4809" s="69" t="s">
        <v>1307</v>
      </c>
      <c r="R4809" s="69"/>
      <c r="S4809" s="70">
        <v>11147.28</v>
      </c>
      <c r="T4809" s="70"/>
      <c r="U4809" s="69" t="s">
        <v>1307</v>
      </c>
      <c r="V4809" s="73">
        <v>60</v>
      </c>
      <c r="W4809" s="69" t="s">
        <v>1307</v>
      </c>
      <c r="X4809" s="69"/>
      <c r="Y4809" s="70"/>
      <c r="Z4809" s="69">
        <v>0</v>
      </c>
      <c r="AA4809" s="69" t="s">
        <v>989</v>
      </c>
      <c r="AB4809" s="69" t="s">
        <v>1144</v>
      </c>
      <c r="AC4809" s="69"/>
    </row>
    <row r="4810" spans="1:29" x14ac:dyDescent="0.25">
      <c r="A4810" s="71" t="s">
        <v>193</v>
      </c>
      <c r="B4810" s="71"/>
      <c r="C4810" s="71"/>
      <c r="D4810" s="71"/>
      <c r="E4810" s="71"/>
      <c r="F4810" s="71"/>
      <c r="G4810" s="71"/>
      <c r="H4810" s="71"/>
      <c r="I4810" s="72">
        <v>11147.28</v>
      </c>
      <c r="J4810" s="71"/>
      <c r="K4810" s="71"/>
      <c r="L4810" s="72">
        <v>11147.28</v>
      </c>
      <c r="M4810" s="72">
        <v>0</v>
      </c>
      <c r="N4810" s="71"/>
      <c r="O4810" s="71"/>
      <c r="P4810" s="71"/>
      <c r="Q4810" s="71"/>
      <c r="R4810" s="71"/>
      <c r="S4810" s="72">
        <v>11147.28</v>
      </c>
      <c r="T4810" s="72">
        <v>11147.28</v>
      </c>
      <c r="U4810" s="71"/>
      <c r="V4810" s="71"/>
      <c r="W4810" s="71"/>
      <c r="X4810" s="72">
        <v>0</v>
      </c>
      <c r="Y4810" s="72">
        <v>0</v>
      </c>
      <c r="Z4810" s="72">
        <v>11147.28</v>
      </c>
      <c r="AA4810" s="69"/>
      <c r="AB4810" s="69"/>
      <c r="AC4810" s="69"/>
    </row>
    <row r="4811" spans="1:29" ht="40" x14ac:dyDescent="0.25">
      <c r="A4811" s="68" t="s">
        <v>24437</v>
      </c>
      <c r="B4811" s="69" t="s">
        <v>24436</v>
      </c>
      <c r="C4811" s="69" t="s">
        <v>24435</v>
      </c>
      <c r="D4811" s="69" t="s">
        <v>4589</v>
      </c>
      <c r="E4811" s="69" t="s">
        <v>22715</v>
      </c>
      <c r="F4811" s="69" t="s">
        <v>1689</v>
      </c>
      <c r="G4811" s="69" t="s">
        <v>1912</v>
      </c>
      <c r="H4811" s="69" t="s">
        <v>962</v>
      </c>
      <c r="I4811" s="70">
        <v>1121.4000000000001</v>
      </c>
      <c r="J4811" s="69" t="s">
        <v>4591</v>
      </c>
      <c r="K4811" s="69" t="s">
        <v>24434</v>
      </c>
      <c r="L4811" s="70">
        <v>1121.4000000000001</v>
      </c>
      <c r="M4811" s="69"/>
      <c r="N4811" s="69" t="s">
        <v>24433</v>
      </c>
      <c r="O4811" s="69"/>
      <c r="P4811" s="69" t="s">
        <v>1718</v>
      </c>
      <c r="Q4811" s="69"/>
      <c r="R4811" s="69"/>
      <c r="S4811" s="70">
        <v>1121.4000000000001</v>
      </c>
      <c r="T4811" s="70"/>
      <c r="U4811" s="69"/>
      <c r="V4811" s="69"/>
      <c r="W4811" s="69"/>
      <c r="X4811" s="69"/>
      <c r="Y4811" s="70"/>
      <c r="Z4811" s="69">
        <v>0</v>
      </c>
      <c r="AA4811" s="69" t="s">
        <v>989</v>
      </c>
      <c r="AB4811" s="69" t="s">
        <v>1144</v>
      </c>
      <c r="AC4811" s="69"/>
    </row>
    <row r="4812" spans="1:29" x14ac:dyDescent="0.25">
      <c r="A4812" s="71" t="s">
        <v>193</v>
      </c>
      <c r="B4812" s="71"/>
      <c r="C4812" s="71"/>
      <c r="D4812" s="71"/>
      <c r="E4812" s="71"/>
      <c r="F4812" s="71"/>
      <c r="G4812" s="71"/>
      <c r="H4812" s="71"/>
      <c r="I4812" s="72">
        <v>1121.4000000000001</v>
      </c>
      <c r="J4812" s="71"/>
      <c r="K4812" s="71"/>
      <c r="L4812" s="72">
        <v>1121.4000000000001</v>
      </c>
      <c r="M4812" s="72">
        <v>0</v>
      </c>
      <c r="N4812" s="71"/>
      <c r="O4812" s="71"/>
      <c r="P4812" s="71"/>
      <c r="Q4812" s="71"/>
      <c r="R4812" s="71"/>
      <c r="S4812" s="72">
        <v>1121.4000000000001</v>
      </c>
      <c r="T4812" s="72">
        <v>0</v>
      </c>
      <c r="U4812" s="71"/>
      <c r="V4812" s="71"/>
      <c r="W4812" s="71"/>
      <c r="X4812" s="72">
        <v>1121.4000000000001</v>
      </c>
      <c r="Y4812" s="72">
        <v>0</v>
      </c>
      <c r="Z4812" s="72">
        <v>0</v>
      </c>
      <c r="AA4812" s="69"/>
      <c r="AB4812" s="69"/>
      <c r="AC4812" s="69"/>
    </row>
    <row r="4813" spans="1:29" ht="30" x14ac:dyDescent="0.25">
      <c r="A4813" s="68" t="s">
        <v>24432</v>
      </c>
      <c r="B4813" s="69" t="s">
        <v>24431</v>
      </c>
      <c r="C4813" s="69" t="s">
        <v>24430</v>
      </c>
      <c r="D4813" s="69" t="s">
        <v>4836</v>
      </c>
      <c r="E4813" s="69" t="s">
        <v>22715</v>
      </c>
      <c r="F4813" s="69" t="s">
        <v>1689</v>
      </c>
      <c r="G4813" s="69" t="s">
        <v>7971</v>
      </c>
      <c r="H4813" s="69" t="s">
        <v>962</v>
      </c>
      <c r="I4813" s="70">
        <v>5962.18</v>
      </c>
      <c r="J4813" s="69" t="s">
        <v>4591</v>
      </c>
      <c r="K4813" s="69" t="s">
        <v>24429</v>
      </c>
      <c r="L4813" s="70">
        <v>5962.18</v>
      </c>
      <c r="M4813" s="69"/>
      <c r="N4813" s="69" t="s">
        <v>24428</v>
      </c>
      <c r="O4813" s="69"/>
      <c r="P4813" s="69" t="s">
        <v>1286</v>
      </c>
      <c r="Q4813" s="69" t="s">
        <v>2137</v>
      </c>
      <c r="R4813" s="69"/>
      <c r="S4813" s="70">
        <v>5962.18</v>
      </c>
      <c r="T4813" s="70"/>
      <c r="U4813" s="69"/>
      <c r="V4813" s="69"/>
      <c r="W4813" s="69" t="s">
        <v>2137</v>
      </c>
      <c r="X4813" s="69"/>
      <c r="Y4813" s="70"/>
      <c r="Z4813" s="69">
        <v>0</v>
      </c>
      <c r="AA4813" s="69" t="s">
        <v>989</v>
      </c>
      <c r="AB4813" s="69" t="s">
        <v>1144</v>
      </c>
      <c r="AC4813" s="69"/>
    </row>
    <row r="4814" spans="1:29" x14ac:dyDescent="0.25">
      <c r="A4814" s="71" t="s">
        <v>193</v>
      </c>
      <c r="B4814" s="71"/>
      <c r="C4814" s="71"/>
      <c r="D4814" s="71"/>
      <c r="E4814" s="71"/>
      <c r="F4814" s="71"/>
      <c r="G4814" s="71"/>
      <c r="H4814" s="71"/>
      <c r="I4814" s="72">
        <v>5962.18</v>
      </c>
      <c r="J4814" s="71"/>
      <c r="K4814" s="71"/>
      <c r="L4814" s="72">
        <v>5962.18</v>
      </c>
      <c r="M4814" s="72">
        <v>0</v>
      </c>
      <c r="N4814" s="71"/>
      <c r="O4814" s="71"/>
      <c r="P4814" s="71"/>
      <c r="Q4814" s="71"/>
      <c r="R4814" s="71"/>
      <c r="S4814" s="72">
        <v>5962.18</v>
      </c>
      <c r="T4814" s="72">
        <v>0</v>
      </c>
      <c r="U4814" s="71"/>
      <c r="V4814" s="71"/>
      <c r="W4814" s="71"/>
      <c r="X4814" s="72">
        <v>5962.18</v>
      </c>
      <c r="Y4814" s="72">
        <v>0</v>
      </c>
      <c r="Z4814" s="72">
        <v>0</v>
      </c>
      <c r="AA4814" s="69"/>
      <c r="AB4814" s="69"/>
      <c r="AC4814" s="69"/>
    </row>
    <row r="4815" spans="1:29" ht="30" x14ac:dyDescent="0.25">
      <c r="A4815" s="68" t="s">
        <v>24427</v>
      </c>
      <c r="B4815" s="69" t="s">
        <v>24258</v>
      </c>
      <c r="C4815" s="69" t="s">
        <v>24426</v>
      </c>
      <c r="D4815" s="69" t="s">
        <v>4623</v>
      </c>
      <c r="E4815" s="69" t="s">
        <v>22715</v>
      </c>
      <c r="F4815" s="69" t="s">
        <v>1483</v>
      </c>
      <c r="G4815" s="69" t="s">
        <v>1195</v>
      </c>
      <c r="H4815" s="69" t="s">
        <v>962</v>
      </c>
      <c r="I4815" s="70">
        <v>9437.82</v>
      </c>
      <c r="J4815" s="69" t="s">
        <v>4591</v>
      </c>
      <c r="K4815" s="69" t="s">
        <v>24425</v>
      </c>
      <c r="L4815" s="70">
        <v>9437.82</v>
      </c>
      <c r="M4815" s="69"/>
      <c r="N4815" s="69" t="s">
        <v>24424</v>
      </c>
      <c r="O4815" s="69"/>
      <c r="P4815" s="69" t="s">
        <v>1075</v>
      </c>
      <c r="Q4815" s="69" t="s">
        <v>1709</v>
      </c>
      <c r="R4815" s="69"/>
      <c r="S4815" s="70">
        <v>9437.82</v>
      </c>
      <c r="T4815" s="70"/>
      <c r="U4815" s="69" t="s">
        <v>1709</v>
      </c>
      <c r="V4815" s="73">
        <v>73</v>
      </c>
      <c r="W4815" s="69" t="s">
        <v>1709</v>
      </c>
      <c r="X4815" s="69"/>
      <c r="Y4815" s="70"/>
      <c r="Z4815" s="69">
        <v>0</v>
      </c>
      <c r="AA4815" s="69" t="s">
        <v>989</v>
      </c>
      <c r="AB4815" s="69" t="s">
        <v>1144</v>
      </c>
      <c r="AC4815" s="69"/>
    </row>
    <row r="4816" spans="1:29" x14ac:dyDescent="0.25">
      <c r="A4816" s="71" t="s">
        <v>193</v>
      </c>
      <c r="B4816" s="71"/>
      <c r="C4816" s="71"/>
      <c r="D4816" s="71"/>
      <c r="E4816" s="71"/>
      <c r="F4816" s="71"/>
      <c r="G4816" s="71"/>
      <c r="H4816" s="71"/>
      <c r="I4816" s="72">
        <v>9437.82</v>
      </c>
      <c r="J4816" s="71"/>
      <c r="K4816" s="71"/>
      <c r="L4816" s="72">
        <v>9437.82</v>
      </c>
      <c r="M4816" s="72">
        <v>0</v>
      </c>
      <c r="N4816" s="71"/>
      <c r="O4816" s="71"/>
      <c r="P4816" s="71"/>
      <c r="Q4816" s="71"/>
      <c r="R4816" s="71"/>
      <c r="S4816" s="72">
        <v>9437.82</v>
      </c>
      <c r="T4816" s="72">
        <v>9437.82</v>
      </c>
      <c r="U4816" s="71"/>
      <c r="V4816" s="71"/>
      <c r="W4816" s="71"/>
      <c r="X4816" s="72">
        <v>0</v>
      </c>
      <c r="Y4816" s="72">
        <v>0</v>
      </c>
      <c r="Z4816" s="72">
        <v>9437.82</v>
      </c>
      <c r="AA4816" s="69"/>
      <c r="AB4816" s="69"/>
      <c r="AC4816" s="69"/>
    </row>
    <row r="4817" spans="1:29" ht="20" x14ac:dyDescent="0.25">
      <c r="A4817" s="68" t="s">
        <v>24423</v>
      </c>
      <c r="B4817" s="69" t="s">
        <v>24422</v>
      </c>
      <c r="C4817" s="69" t="s">
        <v>24421</v>
      </c>
      <c r="D4817" s="69" t="s">
        <v>10178</v>
      </c>
      <c r="E4817" s="69" t="s">
        <v>22715</v>
      </c>
      <c r="F4817" s="69" t="s">
        <v>1483</v>
      </c>
      <c r="G4817" s="69" t="s">
        <v>1195</v>
      </c>
      <c r="H4817" s="69" t="s">
        <v>962</v>
      </c>
      <c r="I4817" s="70">
        <v>6372.08</v>
      </c>
      <c r="J4817" s="69" t="s">
        <v>4591</v>
      </c>
      <c r="K4817" s="69" t="s">
        <v>24420</v>
      </c>
      <c r="L4817" s="70">
        <v>6372.08</v>
      </c>
      <c r="M4817" s="69"/>
      <c r="N4817" s="69" t="s">
        <v>24419</v>
      </c>
      <c r="O4817" s="69"/>
      <c r="P4817" s="69" t="s">
        <v>1729</v>
      </c>
      <c r="Q4817" s="69" t="s">
        <v>1729</v>
      </c>
      <c r="R4817" s="69"/>
      <c r="S4817" s="70">
        <v>6372.08</v>
      </c>
      <c r="T4817" s="70"/>
      <c r="U4817" s="69"/>
      <c r="V4817" s="69"/>
      <c r="W4817" s="69" t="s">
        <v>1729</v>
      </c>
      <c r="X4817" s="69"/>
      <c r="Y4817" s="70"/>
      <c r="Z4817" s="69">
        <v>0</v>
      </c>
      <c r="AA4817" s="69" t="s">
        <v>989</v>
      </c>
      <c r="AB4817" s="69" t="s">
        <v>1144</v>
      </c>
      <c r="AC4817" s="69"/>
    </row>
    <row r="4818" spans="1:29" x14ac:dyDescent="0.25">
      <c r="A4818" s="71" t="s">
        <v>193</v>
      </c>
      <c r="B4818" s="71"/>
      <c r="C4818" s="71"/>
      <c r="D4818" s="71"/>
      <c r="E4818" s="71"/>
      <c r="F4818" s="71"/>
      <c r="G4818" s="71"/>
      <c r="H4818" s="71"/>
      <c r="I4818" s="72">
        <v>6372.08</v>
      </c>
      <c r="J4818" s="71"/>
      <c r="K4818" s="71"/>
      <c r="L4818" s="72">
        <v>6372.08</v>
      </c>
      <c r="M4818" s="72">
        <v>0</v>
      </c>
      <c r="N4818" s="71"/>
      <c r="O4818" s="71"/>
      <c r="P4818" s="71"/>
      <c r="Q4818" s="71"/>
      <c r="R4818" s="71"/>
      <c r="S4818" s="72">
        <v>6372.08</v>
      </c>
      <c r="T4818" s="72">
        <v>0</v>
      </c>
      <c r="U4818" s="71"/>
      <c r="V4818" s="71"/>
      <c r="W4818" s="71"/>
      <c r="X4818" s="72">
        <v>6372.08</v>
      </c>
      <c r="Y4818" s="72">
        <v>0</v>
      </c>
      <c r="Z4818" s="72">
        <v>0</v>
      </c>
      <c r="AA4818" s="69"/>
      <c r="AB4818" s="69"/>
      <c r="AC4818" s="69"/>
    </row>
    <row r="4819" spans="1:29" ht="40" x14ac:dyDescent="0.25">
      <c r="A4819" s="68" t="s">
        <v>24418</v>
      </c>
      <c r="B4819" s="69" t="s">
        <v>24143</v>
      </c>
      <c r="C4819" s="69" t="s">
        <v>24417</v>
      </c>
      <c r="D4819" s="69" t="s">
        <v>4628</v>
      </c>
      <c r="E4819" s="69" t="s">
        <v>22715</v>
      </c>
      <c r="F4819" s="69" t="s">
        <v>1483</v>
      </c>
      <c r="G4819" s="69" t="s">
        <v>1108</v>
      </c>
      <c r="H4819" s="69" t="s">
        <v>962</v>
      </c>
      <c r="I4819" s="70">
        <v>8170.8</v>
      </c>
      <c r="J4819" s="69" t="s">
        <v>4591</v>
      </c>
      <c r="K4819" s="69" t="s">
        <v>24416</v>
      </c>
      <c r="L4819" s="70">
        <v>8170.8</v>
      </c>
      <c r="M4819" s="69"/>
      <c r="N4819" s="69" t="s">
        <v>24415</v>
      </c>
      <c r="O4819" s="69"/>
      <c r="P4819" s="69" t="s">
        <v>1106</v>
      </c>
      <c r="Q4819" s="69" t="s">
        <v>1106</v>
      </c>
      <c r="R4819" s="69"/>
      <c r="S4819" s="70">
        <v>8170.8</v>
      </c>
      <c r="T4819" s="70"/>
      <c r="U4819" s="69"/>
      <c r="V4819" s="69"/>
      <c r="W4819" s="69" t="s">
        <v>1106</v>
      </c>
      <c r="X4819" s="69"/>
      <c r="Y4819" s="70"/>
      <c r="Z4819" s="69">
        <v>0</v>
      </c>
      <c r="AA4819" s="69" t="s">
        <v>989</v>
      </c>
      <c r="AB4819" s="69" t="s">
        <v>1144</v>
      </c>
      <c r="AC4819" s="69"/>
    </row>
    <row r="4820" spans="1:29" x14ac:dyDescent="0.25">
      <c r="A4820" s="71" t="s">
        <v>193</v>
      </c>
      <c r="B4820" s="71"/>
      <c r="C4820" s="71"/>
      <c r="D4820" s="71"/>
      <c r="E4820" s="71"/>
      <c r="F4820" s="71"/>
      <c r="G4820" s="71"/>
      <c r="H4820" s="71"/>
      <c r="I4820" s="72">
        <v>8170.8</v>
      </c>
      <c r="J4820" s="71"/>
      <c r="K4820" s="71"/>
      <c r="L4820" s="72">
        <v>8170.8</v>
      </c>
      <c r="M4820" s="72">
        <v>0</v>
      </c>
      <c r="N4820" s="71"/>
      <c r="O4820" s="71"/>
      <c r="P4820" s="71"/>
      <c r="Q4820" s="71"/>
      <c r="R4820" s="71"/>
      <c r="S4820" s="72">
        <v>8170.8</v>
      </c>
      <c r="T4820" s="72">
        <v>0</v>
      </c>
      <c r="U4820" s="71"/>
      <c r="V4820" s="71"/>
      <c r="W4820" s="71"/>
      <c r="X4820" s="72">
        <v>8170.8</v>
      </c>
      <c r="Y4820" s="72">
        <v>0</v>
      </c>
      <c r="Z4820" s="72">
        <v>0</v>
      </c>
      <c r="AA4820" s="69"/>
      <c r="AB4820" s="69"/>
      <c r="AC4820" s="69"/>
    </row>
    <row r="4821" spans="1:29" ht="30" x14ac:dyDescent="0.25">
      <c r="A4821" s="68" t="s">
        <v>24414</v>
      </c>
      <c r="B4821" s="69" t="s">
        <v>24413</v>
      </c>
      <c r="C4821" s="69" t="s">
        <v>24412</v>
      </c>
      <c r="D4821" s="69" t="s">
        <v>1876</v>
      </c>
      <c r="E4821" s="69"/>
      <c r="F4821" s="69" t="s">
        <v>1483</v>
      </c>
      <c r="G4821" s="69" t="s">
        <v>1195</v>
      </c>
      <c r="H4821" s="69" t="s">
        <v>962</v>
      </c>
      <c r="I4821" s="70">
        <v>1015.99</v>
      </c>
      <c r="J4821" s="69" t="s">
        <v>4591</v>
      </c>
      <c r="K4821" s="69" t="s">
        <v>24411</v>
      </c>
      <c r="L4821" s="70">
        <v>1015.99</v>
      </c>
      <c r="M4821" s="69"/>
      <c r="N4821" s="69" t="s">
        <v>24410</v>
      </c>
      <c r="O4821" s="69"/>
      <c r="P4821" s="69" t="s">
        <v>1111</v>
      </c>
      <c r="Q4821" s="69" t="s">
        <v>1111</v>
      </c>
      <c r="R4821" s="69"/>
      <c r="S4821" s="70">
        <v>1015.99</v>
      </c>
      <c r="T4821" s="70"/>
      <c r="U4821" s="69" t="s">
        <v>1111</v>
      </c>
      <c r="V4821" s="73">
        <v>0</v>
      </c>
      <c r="W4821" s="69" t="s">
        <v>1111</v>
      </c>
      <c r="X4821" s="69"/>
      <c r="Y4821" s="70"/>
      <c r="Z4821" s="69">
        <v>0</v>
      </c>
      <c r="AA4821" s="69" t="s">
        <v>989</v>
      </c>
      <c r="AB4821" s="69" t="s">
        <v>1144</v>
      </c>
      <c r="AC4821" s="69"/>
    </row>
    <row r="4822" spans="1:29" x14ac:dyDescent="0.25">
      <c r="A4822" s="71" t="s">
        <v>193</v>
      </c>
      <c r="B4822" s="71"/>
      <c r="C4822" s="71"/>
      <c r="D4822" s="71"/>
      <c r="E4822" s="71"/>
      <c r="F4822" s="71"/>
      <c r="G4822" s="71"/>
      <c r="H4822" s="71"/>
      <c r="I4822" s="72">
        <v>1015.99</v>
      </c>
      <c r="J4822" s="71"/>
      <c r="K4822" s="71"/>
      <c r="L4822" s="72">
        <v>1015.99</v>
      </c>
      <c r="M4822" s="72">
        <v>0</v>
      </c>
      <c r="N4822" s="71"/>
      <c r="O4822" s="71"/>
      <c r="P4822" s="71"/>
      <c r="Q4822" s="71"/>
      <c r="R4822" s="71"/>
      <c r="S4822" s="72">
        <v>1015.99</v>
      </c>
      <c r="T4822" s="72">
        <v>1015.99</v>
      </c>
      <c r="U4822" s="71"/>
      <c r="V4822" s="71"/>
      <c r="W4822" s="71"/>
      <c r="X4822" s="72">
        <v>0</v>
      </c>
      <c r="Y4822" s="72">
        <v>0</v>
      </c>
      <c r="Z4822" s="72">
        <v>1015.99</v>
      </c>
      <c r="AA4822" s="69"/>
      <c r="AB4822" s="69"/>
      <c r="AC4822" s="69"/>
    </row>
    <row r="4823" spans="1:29" ht="40" x14ac:dyDescent="0.25">
      <c r="A4823" s="68" t="s">
        <v>24409</v>
      </c>
      <c r="B4823" s="69" t="s">
        <v>24143</v>
      </c>
      <c r="C4823" s="69" t="s">
        <v>24408</v>
      </c>
      <c r="D4823" s="69" t="s">
        <v>9530</v>
      </c>
      <c r="E4823" s="69" t="s">
        <v>22715</v>
      </c>
      <c r="F4823" s="69" t="s">
        <v>1483</v>
      </c>
      <c r="G4823" s="69" t="s">
        <v>1665</v>
      </c>
      <c r="H4823" s="69" t="s">
        <v>962</v>
      </c>
      <c r="I4823" s="70">
        <v>5933.91</v>
      </c>
      <c r="J4823" s="69" t="s">
        <v>4591</v>
      </c>
      <c r="K4823" s="69" t="s">
        <v>24407</v>
      </c>
      <c r="L4823" s="70">
        <v>5933.91</v>
      </c>
      <c r="M4823" s="69"/>
      <c r="N4823" s="69" t="s">
        <v>24406</v>
      </c>
      <c r="O4823" s="69"/>
      <c r="P4823" s="69" t="s">
        <v>1548</v>
      </c>
      <c r="Q4823" s="69" t="s">
        <v>1313</v>
      </c>
      <c r="R4823" s="69"/>
      <c r="S4823" s="70">
        <v>5933.91</v>
      </c>
      <c r="T4823" s="70"/>
      <c r="U4823" s="69" t="s">
        <v>1313</v>
      </c>
      <c r="V4823" s="73">
        <v>9</v>
      </c>
      <c r="W4823" s="69" t="s">
        <v>1313</v>
      </c>
      <c r="X4823" s="69"/>
      <c r="Y4823" s="70"/>
      <c r="Z4823" s="69">
        <v>0</v>
      </c>
      <c r="AA4823" s="69" t="s">
        <v>989</v>
      </c>
      <c r="AB4823" s="69" t="s">
        <v>1144</v>
      </c>
      <c r="AC4823" s="69"/>
    </row>
    <row r="4824" spans="1:29" x14ac:dyDescent="0.25">
      <c r="A4824" s="71" t="s">
        <v>193</v>
      </c>
      <c r="B4824" s="71"/>
      <c r="C4824" s="71"/>
      <c r="D4824" s="71"/>
      <c r="E4824" s="71"/>
      <c r="F4824" s="71"/>
      <c r="G4824" s="71"/>
      <c r="H4824" s="71"/>
      <c r="I4824" s="72">
        <v>5933.91</v>
      </c>
      <c r="J4824" s="71"/>
      <c r="K4824" s="71"/>
      <c r="L4824" s="72">
        <v>5933.91</v>
      </c>
      <c r="M4824" s="72">
        <v>0</v>
      </c>
      <c r="N4824" s="71"/>
      <c r="O4824" s="71"/>
      <c r="P4824" s="71"/>
      <c r="Q4824" s="71"/>
      <c r="R4824" s="71"/>
      <c r="S4824" s="72">
        <v>5933.91</v>
      </c>
      <c r="T4824" s="72">
        <v>5933.91</v>
      </c>
      <c r="U4824" s="71"/>
      <c r="V4824" s="71"/>
      <c r="W4824" s="71"/>
      <c r="X4824" s="72">
        <v>0</v>
      </c>
      <c r="Y4824" s="72">
        <v>0</v>
      </c>
      <c r="Z4824" s="72">
        <v>5933.91</v>
      </c>
      <c r="AA4824" s="69"/>
      <c r="AB4824" s="69"/>
      <c r="AC4824" s="69"/>
    </row>
    <row r="4825" spans="1:29" ht="40" x14ac:dyDescent="0.25">
      <c r="A4825" s="68" t="s">
        <v>24405</v>
      </c>
      <c r="B4825" s="69" t="s">
        <v>24404</v>
      </c>
      <c r="C4825" s="69" t="s">
        <v>24403</v>
      </c>
      <c r="D4825" s="69" t="s">
        <v>4611</v>
      </c>
      <c r="E4825" s="69" t="s">
        <v>22715</v>
      </c>
      <c r="F4825" s="69" t="s">
        <v>1483</v>
      </c>
      <c r="G4825" s="69" t="s">
        <v>1665</v>
      </c>
      <c r="H4825" s="69" t="s">
        <v>962</v>
      </c>
      <c r="I4825" s="70">
        <v>4117.0600000000004</v>
      </c>
      <c r="J4825" s="69" t="s">
        <v>4591</v>
      </c>
      <c r="K4825" s="69" t="s">
        <v>24402</v>
      </c>
      <c r="L4825" s="70">
        <v>4117.0600000000004</v>
      </c>
      <c r="M4825" s="69"/>
      <c r="N4825" s="69" t="s">
        <v>24401</v>
      </c>
      <c r="O4825" s="69"/>
      <c r="P4825" s="69" t="s">
        <v>1313</v>
      </c>
      <c r="Q4825" s="69" t="s">
        <v>2318</v>
      </c>
      <c r="R4825" s="69"/>
      <c r="S4825" s="70">
        <v>4117.0600000000004</v>
      </c>
      <c r="T4825" s="70"/>
      <c r="U4825" s="69"/>
      <c r="V4825" s="69"/>
      <c r="W4825" s="69"/>
      <c r="X4825" s="69"/>
      <c r="Y4825" s="70"/>
      <c r="Z4825" s="69">
        <v>0</v>
      </c>
      <c r="AA4825" s="69" t="s">
        <v>989</v>
      </c>
      <c r="AB4825" s="69" t="s">
        <v>1144</v>
      </c>
      <c r="AC4825" s="69"/>
    </row>
    <row r="4826" spans="1:29" x14ac:dyDescent="0.25">
      <c r="A4826" s="71" t="s">
        <v>193</v>
      </c>
      <c r="B4826" s="71"/>
      <c r="C4826" s="71"/>
      <c r="D4826" s="71"/>
      <c r="E4826" s="71"/>
      <c r="F4826" s="71"/>
      <c r="G4826" s="71"/>
      <c r="H4826" s="71"/>
      <c r="I4826" s="72">
        <v>4117.0600000000004</v>
      </c>
      <c r="J4826" s="71"/>
      <c r="K4826" s="71"/>
      <c r="L4826" s="72">
        <v>4117.0600000000004</v>
      </c>
      <c r="M4826" s="72">
        <v>0</v>
      </c>
      <c r="N4826" s="71"/>
      <c r="O4826" s="71"/>
      <c r="P4826" s="71"/>
      <c r="Q4826" s="71"/>
      <c r="R4826" s="71"/>
      <c r="S4826" s="72">
        <v>4117.0600000000004</v>
      </c>
      <c r="T4826" s="72">
        <v>0</v>
      </c>
      <c r="U4826" s="71"/>
      <c r="V4826" s="71"/>
      <c r="W4826" s="71"/>
      <c r="X4826" s="72">
        <v>4117.0600000000004</v>
      </c>
      <c r="Y4826" s="72">
        <v>0</v>
      </c>
      <c r="Z4826" s="72">
        <v>0</v>
      </c>
      <c r="AA4826" s="69"/>
      <c r="AB4826" s="69"/>
      <c r="AC4826" s="69"/>
    </row>
    <row r="4827" spans="1:29" ht="40" x14ac:dyDescent="0.25">
      <c r="A4827" s="68" t="s">
        <v>24400</v>
      </c>
      <c r="B4827" s="69" t="s">
        <v>24399</v>
      </c>
      <c r="C4827" s="69" t="s">
        <v>24398</v>
      </c>
      <c r="D4827" s="69" t="s">
        <v>9164</v>
      </c>
      <c r="E4827" s="69" t="s">
        <v>22715</v>
      </c>
      <c r="F4827" s="69" t="s">
        <v>1483</v>
      </c>
      <c r="G4827" s="69" t="s">
        <v>1062</v>
      </c>
      <c r="H4827" s="69" t="s">
        <v>962</v>
      </c>
      <c r="I4827" s="70">
        <v>5091.17</v>
      </c>
      <c r="J4827" s="69" t="s">
        <v>4591</v>
      </c>
      <c r="K4827" s="69" t="s">
        <v>24397</v>
      </c>
      <c r="L4827" s="70">
        <v>5091.17</v>
      </c>
      <c r="M4827" s="69"/>
      <c r="N4827" s="69" t="s">
        <v>24396</v>
      </c>
      <c r="O4827" s="69"/>
      <c r="P4827" s="69" t="s">
        <v>2342</v>
      </c>
      <c r="Q4827" s="69" t="s">
        <v>2189</v>
      </c>
      <c r="R4827" s="69"/>
      <c r="S4827" s="70">
        <v>5091.17</v>
      </c>
      <c r="T4827" s="70"/>
      <c r="U4827" s="69" t="s">
        <v>2189</v>
      </c>
      <c r="V4827" s="73">
        <v>88</v>
      </c>
      <c r="W4827" s="69" t="s">
        <v>2189</v>
      </c>
      <c r="X4827" s="69"/>
      <c r="Y4827" s="70"/>
      <c r="Z4827" s="69">
        <v>0</v>
      </c>
      <c r="AA4827" s="69" t="s">
        <v>989</v>
      </c>
      <c r="AB4827" s="69" t="s">
        <v>1144</v>
      </c>
      <c r="AC4827" s="69"/>
    </row>
    <row r="4828" spans="1:29" x14ac:dyDescent="0.25">
      <c r="A4828" s="71" t="s">
        <v>193</v>
      </c>
      <c r="B4828" s="71"/>
      <c r="C4828" s="71"/>
      <c r="D4828" s="71"/>
      <c r="E4828" s="71"/>
      <c r="F4828" s="71"/>
      <c r="G4828" s="71"/>
      <c r="H4828" s="71"/>
      <c r="I4828" s="72">
        <v>5091.17</v>
      </c>
      <c r="J4828" s="71"/>
      <c r="K4828" s="71"/>
      <c r="L4828" s="72">
        <v>5091.17</v>
      </c>
      <c r="M4828" s="72">
        <v>0</v>
      </c>
      <c r="N4828" s="71"/>
      <c r="O4828" s="71"/>
      <c r="P4828" s="71"/>
      <c r="Q4828" s="71"/>
      <c r="R4828" s="71"/>
      <c r="S4828" s="72">
        <v>5091.17</v>
      </c>
      <c r="T4828" s="72">
        <v>5091.17</v>
      </c>
      <c r="U4828" s="71"/>
      <c r="V4828" s="71"/>
      <c r="W4828" s="71"/>
      <c r="X4828" s="72">
        <v>0</v>
      </c>
      <c r="Y4828" s="72">
        <v>0</v>
      </c>
      <c r="Z4828" s="72">
        <v>5091.17</v>
      </c>
      <c r="AA4828" s="69"/>
      <c r="AB4828" s="69"/>
      <c r="AC4828" s="69"/>
    </row>
    <row r="4829" spans="1:29" ht="30" x14ac:dyDescent="0.25">
      <c r="A4829" s="68" t="s">
        <v>24395</v>
      </c>
      <c r="B4829" s="69" t="s">
        <v>24394</v>
      </c>
      <c r="C4829" s="69" t="s">
        <v>24393</v>
      </c>
      <c r="D4829" s="69" t="s">
        <v>4623</v>
      </c>
      <c r="E4829" s="69" t="s">
        <v>22715</v>
      </c>
      <c r="F4829" s="69" t="s">
        <v>1484</v>
      </c>
      <c r="G4829" s="69" t="s">
        <v>1195</v>
      </c>
      <c r="H4829" s="69" t="s">
        <v>962</v>
      </c>
      <c r="I4829" s="70">
        <v>9947.7099999999991</v>
      </c>
      <c r="J4829" s="69" t="s">
        <v>4591</v>
      </c>
      <c r="K4829" s="69" t="s">
        <v>24392</v>
      </c>
      <c r="L4829" s="70">
        <v>9947.7099999999991</v>
      </c>
      <c r="M4829" s="69"/>
      <c r="N4829" s="69" t="s">
        <v>24391</v>
      </c>
      <c r="O4829" s="69"/>
      <c r="P4829" s="69" t="s">
        <v>1195</v>
      </c>
      <c r="Q4829" s="69" t="s">
        <v>1307</v>
      </c>
      <c r="R4829" s="69"/>
      <c r="S4829" s="70">
        <v>9947.7099999999991</v>
      </c>
      <c r="T4829" s="70"/>
      <c r="U4829" s="69" t="s">
        <v>1307</v>
      </c>
      <c r="V4829" s="73">
        <v>63</v>
      </c>
      <c r="W4829" s="69" t="s">
        <v>1307</v>
      </c>
      <c r="X4829" s="69"/>
      <c r="Y4829" s="70"/>
      <c r="Z4829" s="69">
        <v>0</v>
      </c>
      <c r="AA4829" s="69" t="s">
        <v>989</v>
      </c>
      <c r="AB4829" s="69" t="s">
        <v>1144</v>
      </c>
      <c r="AC4829" s="69"/>
    </row>
    <row r="4830" spans="1:29" x14ac:dyDescent="0.25">
      <c r="A4830" s="71" t="s">
        <v>193</v>
      </c>
      <c r="B4830" s="71"/>
      <c r="C4830" s="71"/>
      <c r="D4830" s="71"/>
      <c r="E4830" s="71"/>
      <c r="F4830" s="71"/>
      <c r="G4830" s="71"/>
      <c r="H4830" s="71"/>
      <c r="I4830" s="72">
        <v>9947.7099999999991</v>
      </c>
      <c r="J4830" s="71"/>
      <c r="K4830" s="71"/>
      <c r="L4830" s="72">
        <v>9947.7099999999991</v>
      </c>
      <c r="M4830" s="72">
        <v>0</v>
      </c>
      <c r="N4830" s="71"/>
      <c r="O4830" s="71"/>
      <c r="P4830" s="71"/>
      <c r="Q4830" s="71"/>
      <c r="R4830" s="71"/>
      <c r="S4830" s="72">
        <v>9947.7099999999991</v>
      </c>
      <c r="T4830" s="72">
        <v>9947.7099999999991</v>
      </c>
      <c r="U4830" s="71"/>
      <c r="V4830" s="71"/>
      <c r="W4830" s="71"/>
      <c r="X4830" s="72">
        <v>0</v>
      </c>
      <c r="Y4830" s="72">
        <v>0</v>
      </c>
      <c r="Z4830" s="72">
        <v>9947.7099999999991</v>
      </c>
      <c r="AA4830" s="69"/>
      <c r="AB4830" s="69"/>
      <c r="AC4830" s="69"/>
    </row>
    <row r="4831" spans="1:29" ht="30" x14ac:dyDescent="0.25">
      <c r="A4831" s="68" t="s">
        <v>24390</v>
      </c>
      <c r="B4831" s="69" t="s">
        <v>23997</v>
      </c>
      <c r="C4831" s="69" t="s">
        <v>24389</v>
      </c>
      <c r="D4831" s="69" t="s">
        <v>20541</v>
      </c>
      <c r="E4831" s="69" t="s">
        <v>22651</v>
      </c>
      <c r="F4831" s="69" t="s">
        <v>1484</v>
      </c>
      <c r="G4831" s="69" t="s">
        <v>2637</v>
      </c>
      <c r="H4831" s="69" t="s">
        <v>1236</v>
      </c>
      <c r="I4831" s="70">
        <v>71594.740000000005</v>
      </c>
      <c r="J4831" s="69" t="s">
        <v>4591</v>
      </c>
      <c r="K4831" s="69" t="s">
        <v>24388</v>
      </c>
      <c r="L4831" s="70">
        <v>69490.38</v>
      </c>
      <c r="M4831" s="69"/>
      <c r="N4831" s="69" t="s">
        <v>24387</v>
      </c>
      <c r="O4831" s="69"/>
      <c r="P4831" s="69" t="s">
        <v>1202</v>
      </c>
      <c r="Q4831" s="69" t="s">
        <v>1111</v>
      </c>
      <c r="R4831" s="69"/>
      <c r="S4831" s="70">
        <v>69490.38</v>
      </c>
      <c r="T4831" s="70"/>
      <c r="U4831" s="69" t="s">
        <v>2944</v>
      </c>
      <c r="V4831" s="73">
        <v>92</v>
      </c>
      <c r="W4831" s="69" t="s">
        <v>2944</v>
      </c>
      <c r="X4831" s="69"/>
      <c r="Y4831" s="70"/>
      <c r="Z4831" s="69">
        <v>373.9</v>
      </c>
      <c r="AA4831" s="69" t="s">
        <v>966</v>
      </c>
      <c r="AB4831" s="69" t="s">
        <v>967</v>
      </c>
      <c r="AC4831" s="69" t="s">
        <v>24386</v>
      </c>
    </row>
    <row r="4832" spans="1:29" x14ac:dyDescent="0.25">
      <c r="A4832" s="69"/>
      <c r="B4832" s="69"/>
      <c r="C4832" s="69"/>
      <c r="D4832" s="69"/>
      <c r="E4832" s="69"/>
      <c r="F4832" s="69"/>
      <c r="G4832" s="69"/>
      <c r="H4832" s="69"/>
      <c r="I4832" s="69"/>
      <c r="J4832" s="69"/>
      <c r="K4832" s="69" t="s">
        <v>24385</v>
      </c>
      <c r="L4832" s="70">
        <v>1821.15</v>
      </c>
      <c r="M4832" s="69"/>
      <c r="N4832" s="69" t="s">
        <v>24384</v>
      </c>
      <c r="O4832" s="69"/>
      <c r="P4832" s="69" t="s">
        <v>1728</v>
      </c>
      <c r="Q4832" s="69" t="s">
        <v>3002</v>
      </c>
      <c r="R4832" s="69"/>
      <c r="S4832" s="70">
        <v>1821.15</v>
      </c>
      <c r="T4832" s="70"/>
      <c r="U4832" s="69" t="s">
        <v>1764</v>
      </c>
      <c r="V4832" s="73">
        <v>92</v>
      </c>
      <c r="W4832" s="69" t="s">
        <v>1764</v>
      </c>
      <c r="X4832" s="69"/>
      <c r="Y4832" s="70"/>
      <c r="Z4832" s="69">
        <v>532.64</v>
      </c>
      <c r="AA4832" s="69"/>
      <c r="AB4832" s="69" t="s">
        <v>967</v>
      </c>
      <c r="AC4832" s="69"/>
    </row>
    <row r="4833" spans="1:29" x14ac:dyDescent="0.25">
      <c r="A4833" s="71" t="s">
        <v>193</v>
      </c>
      <c r="B4833" s="71"/>
      <c r="C4833" s="71"/>
      <c r="D4833" s="71"/>
      <c r="E4833" s="71"/>
      <c r="F4833" s="71"/>
      <c r="G4833" s="71"/>
      <c r="H4833" s="71"/>
      <c r="I4833" s="72">
        <v>71594.740000000005</v>
      </c>
      <c r="J4833" s="71"/>
      <c r="K4833" s="71"/>
      <c r="L4833" s="72">
        <v>71311.53</v>
      </c>
      <c r="M4833" s="72">
        <v>283.2100000000064</v>
      </c>
      <c r="N4833" s="71"/>
      <c r="O4833" s="71"/>
      <c r="P4833" s="71"/>
      <c r="Q4833" s="71"/>
      <c r="R4833" s="71"/>
      <c r="S4833" s="72">
        <v>71311.53</v>
      </c>
      <c r="T4833" s="72">
        <v>287412.01</v>
      </c>
      <c r="U4833" s="71"/>
      <c r="V4833" s="71"/>
      <c r="W4833" s="71"/>
      <c r="X4833" s="72">
        <v>-216100.48000000001</v>
      </c>
      <c r="Y4833" s="72">
        <v>906.54</v>
      </c>
      <c r="Z4833" s="72">
        <v>288318.55</v>
      </c>
      <c r="AA4833" s="69"/>
      <c r="AB4833" s="69"/>
      <c r="AC4833" s="69"/>
    </row>
    <row r="4834" spans="1:29" ht="40" x14ac:dyDescent="0.25">
      <c r="A4834" s="68" t="s">
        <v>24383</v>
      </c>
      <c r="B4834" s="69" t="s">
        <v>24382</v>
      </c>
      <c r="C4834" s="69" t="s">
        <v>24381</v>
      </c>
      <c r="D4834" s="69" t="s">
        <v>9549</v>
      </c>
      <c r="E4834" s="69" t="s">
        <v>23493</v>
      </c>
      <c r="F4834" s="69" t="s">
        <v>1484</v>
      </c>
      <c r="G4834" s="69" t="s">
        <v>1062</v>
      </c>
      <c r="H4834" s="69" t="s">
        <v>962</v>
      </c>
      <c r="I4834" s="70">
        <v>2843.4</v>
      </c>
      <c r="J4834" s="69" t="s">
        <v>4591</v>
      </c>
      <c r="K4834" s="69" t="s">
        <v>24380</v>
      </c>
      <c r="L4834" s="70">
        <v>2843.4</v>
      </c>
      <c r="M4834" s="69"/>
      <c r="N4834" s="69" t="s">
        <v>24379</v>
      </c>
      <c r="O4834" s="69"/>
      <c r="P4834" s="69" t="s">
        <v>1211</v>
      </c>
      <c r="Q4834" s="69" t="s">
        <v>1729</v>
      </c>
      <c r="R4834" s="69"/>
      <c r="S4834" s="70">
        <v>2843.4</v>
      </c>
      <c r="T4834" s="70"/>
      <c r="U4834" s="69" t="s">
        <v>1729</v>
      </c>
      <c r="V4834" s="73">
        <v>22</v>
      </c>
      <c r="W4834" s="69" t="s">
        <v>1729</v>
      </c>
      <c r="X4834" s="69"/>
      <c r="Y4834" s="70"/>
      <c r="Z4834" s="69">
        <v>0</v>
      </c>
      <c r="AA4834" s="69" t="s">
        <v>989</v>
      </c>
      <c r="AB4834" s="69" t="s">
        <v>1144</v>
      </c>
      <c r="AC4834" s="69"/>
    </row>
    <row r="4835" spans="1:29" x14ac:dyDescent="0.25">
      <c r="A4835" s="71" t="s">
        <v>193</v>
      </c>
      <c r="B4835" s="71"/>
      <c r="C4835" s="71"/>
      <c r="D4835" s="71"/>
      <c r="E4835" s="71"/>
      <c r="F4835" s="71"/>
      <c r="G4835" s="71"/>
      <c r="H4835" s="71"/>
      <c r="I4835" s="72">
        <v>2843.4</v>
      </c>
      <c r="J4835" s="71"/>
      <c r="K4835" s="71"/>
      <c r="L4835" s="72">
        <v>2843.4</v>
      </c>
      <c r="M4835" s="72">
        <v>0</v>
      </c>
      <c r="N4835" s="71"/>
      <c r="O4835" s="71"/>
      <c r="P4835" s="71"/>
      <c r="Q4835" s="71"/>
      <c r="R4835" s="71"/>
      <c r="S4835" s="72">
        <v>2843.4</v>
      </c>
      <c r="T4835" s="72">
        <v>2843.4</v>
      </c>
      <c r="U4835" s="71"/>
      <c r="V4835" s="71"/>
      <c r="W4835" s="71"/>
      <c r="X4835" s="72">
        <v>0</v>
      </c>
      <c r="Y4835" s="72">
        <v>0</v>
      </c>
      <c r="Z4835" s="72">
        <v>2843.4</v>
      </c>
      <c r="AA4835" s="69"/>
      <c r="AB4835" s="69"/>
      <c r="AC4835" s="69"/>
    </row>
    <row r="4836" spans="1:29" ht="30" x14ac:dyDescent="0.25">
      <c r="A4836" s="68" t="s">
        <v>24378</v>
      </c>
      <c r="B4836" s="69" t="s">
        <v>23819</v>
      </c>
      <c r="C4836" s="69" t="s">
        <v>24377</v>
      </c>
      <c r="D4836" s="69" t="s">
        <v>21039</v>
      </c>
      <c r="E4836" s="69" t="s">
        <v>22526</v>
      </c>
      <c r="F4836" s="69" t="s">
        <v>1484</v>
      </c>
      <c r="G4836" s="69" t="s">
        <v>1912</v>
      </c>
      <c r="H4836" s="69" t="s">
        <v>962</v>
      </c>
      <c r="I4836" s="70">
        <v>10208</v>
      </c>
      <c r="J4836" s="69" t="s">
        <v>4591</v>
      </c>
      <c r="K4836" s="69" t="s">
        <v>24376</v>
      </c>
      <c r="L4836" s="70">
        <v>10208</v>
      </c>
      <c r="M4836" s="69"/>
      <c r="N4836" s="69" t="s">
        <v>24375</v>
      </c>
      <c r="O4836" s="69"/>
      <c r="P4836" s="69" t="s">
        <v>1307</v>
      </c>
      <c r="Q4836" s="69"/>
      <c r="R4836" s="69"/>
      <c r="S4836" s="70">
        <v>10208</v>
      </c>
      <c r="T4836" s="70"/>
      <c r="U4836" s="69"/>
      <c r="V4836" s="69"/>
      <c r="W4836" s="69"/>
      <c r="X4836" s="69"/>
      <c r="Y4836" s="70"/>
      <c r="Z4836" s="69">
        <v>0</v>
      </c>
      <c r="AA4836" s="69" t="s">
        <v>989</v>
      </c>
      <c r="AB4836" s="69" t="s">
        <v>1144</v>
      </c>
      <c r="AC4836" s="69"/>
    </row>
    <row r="4837" spans="1:29" x14ac:dyDescent="0.25">
      <c r="A4837" s="71" t="s">
        <v>193</v>
      </c>
      <c r="B4837" s="71"/>
      <c r="C4837" s="71"/>
      <c r="D4837" s="71"/>
      <c r="E4837" s="71"/>
      <c r="F4837" s="71"/>
      <c r="G4837" s="71"/>
      <c r="H4837" s="71"/>
      <c r="I4837" s="72">
        <v>10208</v>
      </c>
      <c r="J4837" s="71"/>
      <c r="K4837" s="71"/>
      <c r="L4837" s="72">
        <v>10208</v>
      </c>
      <c r="M4837" s="72">
        <v>0</v>
      </c>
      <c r="N4837" s="71"/>
      <c r="O4837" s="71"/>
      <c r="P4837" s="71"/>
      <c r="Q4837" s="71"/>
      <c r="R4837" s="71"/>
      <c r="S4837" s="72">
        <v>10208</v>
      </c>
      <c r="T4837" s="72">
        <v>0</v>
      </c>
      <c r="U4837" s="71"/>
      <c r="V4837" s="71"/>
      <c r="W4837" s="71"/>
      <c r="X4837" s="72">
        <v>10208</v>
      </c>
      <c r="Y4837" s="72">
        <v>0</v>
      </c>
      <c r="Z4837" s="72">
        <v>0</v>
      </c>
      <c r="AA4837" s="69"/>
      <c r="AB4837" s="69"/>
      <c r="AC4837" s="69"/>
    </row>
    <row r="4838" spans="1:29" ht="30" x14ac:dyDescent="0.25">
      <c r="A4838" s="68" t="s">
        <v>24374</v>
      </c>
      <c r="B4838" s="69" t="s">
        <v>24373</v>
      </c>
      <c r="C4838" s="69" t="s">
        <v>24372</v>
      </c>
      <c r="D4838" s="69" t="s">
        <v>4813</v>
      </c>
      <c r="E4838" s="69" t="s">
        <v>22401</v>
      </c>
      <c r="F4838" s="69" t="s">
        <v>1484</v>
      </c>
      <c r="G4838" s="69" t="s">
        <v>1694</v>
      </c>
      <c r="H4838" s="69" t="s">
        <v>962</v>
      </c>
      <c r="I4838" s="70">
        <v>12179.18</v>
      </c>
      <c r="J4838" s="69" t="s">
        <v>4591</v>
      </c>
      <c r="K4838" s="69" t="s">
        <v>24371</v>
      </c>
      <c r="L4838" s="70">
        <v>12179.18</v>
      </c>
      <c r="M4838" s="69"/>
      <c r="N4838" s="69" t="s">
        <v>24370</v>
      </c>
      <c r="O4838" s="69"/>
      <c r="P4838" s="69" t="s">
        <v>1048</v>
      </c>
      <c r="Q4838" s="69" t="s">
        <v>1307</v>
      </c>
      <c r="R4838" s="69"/>
      <c r="S4838" s="70">
        <v>12179.18</v>
      </c>
      <c r="T4838" s="70"/>
      <c r="U4838" s="69" t="s">
        <v>1129</v>
      </c>
      <c r="V4838" s="73">
        <v>125</v>
      </c>
      <c r="W4838" s="69" t="s">
        <v>1129</v>
      </c>
      <c r="X4838" s="69"/>
      <c r="Y4838" s="70"/>
      <c r="Z4838" s="69">
        <v>74.569999999999993</v>
      </c>
      <c r="AA4838" s="69" t="s">
        <v>989</v>
      </c>
      <c r="AB4838" s="69" t="s">
        <v>1144</v>
      </c>
      <c r="AC4838" s="69"/>
    </row>
    <row r="4839" spans="1:29" x14ac:dyDescent="0.25">
      <c r="A4839" s="71" t="s">
        <v>193</v>
      </c>
      <c r="B4839" s="71"/>
      <c r="C4839" s="71"/>
      <c r="D4839" s="71"/>
      <c r="E4839" s="71"/>
      <c r="F4839" s="71"/>
      <c r="G4839" s="71"/>
      <c r="H4839" s="71"/>
      <c r="I4839" s="72">
        <v>12179.18</v>
      </c>
      <c r="J4839" s="71"/>
      <c r="K4839" s="71"/>
      <c r="L4839" s="72">
        <v>12179.18</v>
      </c>
      <c r="M4839" s="72">
        <v>0</v>
      </c>
      <c r="N4839" s="71"/>
      <c r="O4839" s="71"/>
      <c r="P4839" s="71"/>
      <c r="Q4839" s="71"/>
      <c r="R4839" s="71"/>
      <c r="S4839" s="72">
        <v>12179.18</v>
      </c>
      <c r="T4839" s="72">
        <v>12179.18</v>
      </c>
      <c r="U4839" s="71"/>
      <c r="V4839" s="71"/>
      <c r="W4839" s="71"/>
      <c r="X4839" s="72">
        <v>0</v>
      </c>
      <c r="Y4839" s="72">
        <v>74.569999999999993</v>
      </c>
      <c r="Z4839" s="72">
        <v>12253.75</v>
      </c>
      <c r="AA4839" s="69"/>
      <c r="AB4839" s="69"/>
      <c r="AC4839" s="69"/>
    </row>
    <row r="4840" spans="1:29" ht="70" x14ac:dyDescent="0.25">
      <c r="A4840" s="68" t="s">
        <v>24369</v>
      </c>
      <c r="B4840" s="69" t="s">
        <v>24368</v>
      </c>
      <c r="C4840" s="69" t="s">
        <v>24367</v>
      </c>
      <c r="D4840" s="69" t="s">
        <v>890</v>
      </c>
      <c r="E4840" s="69" t="s">
        <v>22715</v>
      </c>
      <c r="F4840" s="69" t="s">
        <v>1484</v>
      </c>
      <c r="G4840" s="69" t="s">
        <v>1738</v>
      </c>
      <c r="H4840" s="69" t="s">
        <v>962</v>
      </c>
      <c r="I4840" s="70">
        <v>11273.11</v>
      </c>
      <c r="J4840" s="69" t="s">
        <v>4591</v>
      </c>
      <c r="K4840" s="69" t="s">
        <v>24366</v>
      </c>
      <c r="L4840" s="70">
        <v>11273.11</v>
      </c>
      <c r="M4840" s="69"/>
      <c r="N4840" s="69" t="s">
        <v>24365</v>
      </c>
      <c r="O4840" s="69"/>
      <c r="P4840" s="69" t="s">
        <v>1307</v>
      </c>
      <c r="Q4840" s="69" t="s">
        <v>1928</v>
      </c>
      <c r="R4840" s="69"/>
      <c r="S4840" s="70">
        <v>11273.11</v>
      </c>
      <c r="T4840" s="70"/>
      <c r="U4840" s="69" t="s">
        <v>1928</v>
      </c>
      <c r="V4840" s="73">
        <v>58</v>
      </c>
      <c r="W4840" s="69" t="s">
        <v>1928</v>
      </c>
      <c r="X4840" s="69"/>
      <c r="Y4840" s="70"/>
      <c r="Z4840" s="69">
        <v>87.63</v>
      </c>
      <c r="AA4840" s="69" t="s">
        <v>989</v>
      </c>
      <c r="AB4840" s="69" t="s">
        <v>1144</v>
      </c>
      <c r="AC4840" s="69"/>
    </row>
    <row r="4841" spans="1:29" x14ac:dyDescent="0.25">
      <c r="A4841" s="71" t="s">
        <v>193</v>
      </c>
      <c r="B4841" s="71"/>
      <c r="C4841" s="71"/>
      <c r="D4841" s="71"/>
      <c r="E4841" s="71"/>
      <c r="F4841" s="71"/>
      <c r="G4841" s="71"/>
      <c r="H4841" s="71"/>
      <c r="I4841" s="72">
        <v>11273.11</v>
      </c>
      <c r="J4841" s="71"/>
      <c r="K4841" s="71"/>
      <c r="L4841" s="72">
        <v>11273.11</v>
      </c>
      <c r="M4841" s="72">
        <v>0</v>
      </c>
      <c r="N4841" s="71"/>
      <c r="O4841" s="71"/>
      <c r="P4841" s="71"/>
      <c r="Q4841" s="71"/>
      <c r="R4841" s="71"/>
      <c r="S4841" s="72">
        <v>11273.11</v>
      </c>
      <c r="T4841" s="72">
        <v>11273.11</v>
      </c>
      <c r="U4841" s="71"/>
      <c r="V4841" s="71"/>
      <c r="W4841" s="71"/>
      <c r="X4841" s="72">
        <v>0</v>
      </c>
      <c r="Y4841" s="72">
        <v>87.63</v>
      </c>
      <c r="Z4841" s="72">
        <v>11360.74</v>
      </c>
      <c r="AA4841" s="69"/>
      <c r="AB4841" s="69"/>
      <c r="AC4841" s="69"/>
    </row>
    <row r="4842" spans="1:29" ht="30" x14ac:dyDescent="0.25">
      <c r="A4842" s="68" t="s">
        <v>24364</v>
      </c>
      <c r="B4842" s="69" t="s">
        <v>24363</v>
      </c>
      <c r="C4842" s="69" t="s">
        <v>24362</v>
      </c>
      <c r="D4842" s="69" t="s">
        <v>21039</v>
      </c>
      <c r="E4842" s="69" t="s">
        <v>24162</v>
      </c>
      <c r="F4842" s="69" t="s">
        <v>1040</v>
      </c>
      <c r="G4842" s="69" t="s">
        <v>1690</v>
      </c>
      <c r="H4842" s="69" t="s">
        <v>962</v>
      </c>
      <c r="I4842" s="70">
        <v>5113.28</v>
      </c>
      <c r="J4842" s="69" t="s">
        <v>4591</v>
      </c>
      <c r="K4842" s="69" t="s">
        <v>24361</v>
      </c>
      <c r="L4842" s="70">
        <v>5113.28</v>
      </c>
      <c r="M4842" s="69"/>
      <c r="N4842" s="69" t="s">
        <v>24360</v>
      </c>
      <c r="O4842" s="69"/>
      <c r="P4842" s="69" t="s">
        <v>1307</v>
      </c>
      <c r="Q4842" s="69"/>
      <c r="R4842" s="69"/>
      <c r="S4842" s="70">
        <v>5113.28</v>
      </c>
      <c r="T4842" s="70"/>
      <c r="U4842" s="69"/>
      <c r="V4842" s="69"/>
      <c r="W4842" s="69"/>
      <c r="X4842" s="69"/>
      <c r="Y4842" s="70"/>
      <c r="Z4842" s="69">
        <v>0</v>
      </c>
      <c r="AA4842" s="69" t="s">
        <v>989</v>
      </c>
      <c r="AB4842" s="69" t="s">
        <v>1144</v>
      </c>
      <c r="AC4842" s="69"/>
    </row>
    <row r="4843" spans="1:29" x14ac:dyDescent="0.25">
      <c r="A4843" s="71" t="s">
        <v>193</v>
      </c>
      <c r="B4843" s="71"/>
      <c r="C4843" s="71"/>
      <c r="D4843" s="71"/>
      <c r="E4843" s="71"/>
      <c r="F4843" s="71"/>
      <c r="G4843" s="71"/>
      <c r="H4843" s="71"/>
      <c r="I4843" s="72">
        <v>5113.28</v>
      </c>
      <c r="J4843" s="71"/>
      <c r="K4843" s="71"/>
      <c r="L4843" s="72">
        <v>5113.28</v>
      </c>
      <c r="M4843" s="72">
        <v>0</v>
      </c>
      <c r="N4843" s="71"/>
      <c r="O4843" s="71"/>
      <c r="P4843" s="71"/>
      <c r="Q4843" s="71"/>
      <c r="R4843" s="71"/>
      <c r="S4843" s="72">
        <v>5113.28</v>
      </c>
      <c r="T4843" s="72">
        <v>0</v>
      </c>
      <c r="U4843" s="71"/>
      <c r="V4843" s="71"/>
      <c r="W4843" s="71"/>
      <c r="X4843" s="72">
        <v>5113.28</v>
      </c>
      <c r="Y4843" s="72">
        <v>0</v>
      </c>
      <c r="Z4843" s="72">
        <v>0</v>
      </c>
      <c r="AA4843" s="69"/>
      <c r="AB4843" s="69"/>
      <c r="AC4843" s="69"/>
    </row>
    <row r="4844" spans="1:29" ht="30" x14ac:dyDescent="0.25">
      <c r="A4844" s="68" t="s">
        <v>24359</v>
      </c>
      <c r="B4844" s="69" t="s">
        <v>24073</v>
      </c>
      <c r="C4844" s="69" t="s">
        <v>24358</v>
      </c>
      <c r="D4844" s="69" t="s">
        <v>4813</v>
      </c>
      <c r="E4844" s="69" t="s">
        <v>22526</v>
      </c>
      <c r="F4844" s="69" t="s">
        <v>2023</v>
      </c>
      <c r="G4844" s="69" t="s">
        <v>1062</v>
      </c>
      <c r="H4844" s="69" t="s">
        <v>962</v>
      </c>
      <c r="I4844" s="70">
        <v>2556.2399999999998</v>
      </c>
      <c r="J4844" s="69" t="s">
        <v>4591</v>
      </c>
      <c r="K4844" s="69" t="s">
        <v>24357</v>
      </c>
      <c r="L4844" s="70">
        <v>2556.2399999999998</v>
      </c>
      <c r="M4844" s="69"/>
      <c r="N4844" s="69" t="s">
        <v>24356</v>
      </c>
      <c r="O4844" s="69"/>
      <c r="P4844" s="69" t="s">
        <v>2166</v>
      </c>
      <c r="Q4844" s="69" t="s">
        <v>2388</v>
      </c>
      <c r="R4844" s="69"/>
      <c r="S4844" s="70">
        <v>2556.2399999999998</v>
      </c>
      <c r="T4844" s="70"/>
      <c r="U4844" s="69"/>
      <c r="V4844" s="69"/>
      <c r="W4844" s="69" t="s">
        <v>2388</v>
      </c>
      <c r="X4844" s="69"/>
      <c r="Y4844" s="70"/>
      <c r="Z4844" s="69">
        <v>0</v>
      </c>
      <c r="AA4844" s="69" t="s">
        <v>989</v>
      </c>
      <c r="AB4844" s="69" t="s">
        <v>1144</v>
      </c>
      <c r="AC4844" s="69"/>
    </row>
    <row r="4845" spans="1:29" x14ac:dyDescent="0.25">
      <c r="A4845" s="71" t="s">
        <v>193</v>
      </c>
      <c r="B4845" s="71"/>
      <c r="C4845" s="71"/>
      <c r="D4845" s="71"/>
      <c r="E4845" s="71"/>
      <c r="F4845" s="71"/>
      <c r="G4845" s="71"/>
      <c r="H4845" s="71"/>
      <c r="I4845" s="72">
        <v>2556.2399999999998</v>
      </c>
      <c r="J4845" s="71"/>
      <c r="K4845" s="71"/>
      <c r="L4845" s="72">
        <v>2556.2399999999998</v>
      </c>
      <c r="M4845" s="72">
        <v>0</v>
      </c>
      <c r="N4845" s="71"/>
      <c r="O4845" s="71"/>
      <c r="P4845" s="71"/>
      <c r="Q4845" s="71"/>
      <c r="R4845" s="71"/>
      <c r="S4845" s="72">
        <v>2556.2399999999998</v>
      </c>
      <c r="T4845" s="72">
        <v>0</v>
      </c>
      <c r="U4845" s="71"/>
      <c r="V4845" s="71"/>
      <c r="W4845" s="71"/>
      <c r="X4845" s="72">
        <v>2556.2399999999998</v>
      </c>
      <c r="Y4845" s="72">
        <v>0</v>
      </c>
      <c r="Z4845" s="72">
        <v>0</v>
      </c>
      <c r="AA4845" s="69"/>
      <c r="AB4845" s="69"/>
      <c r="AC4845" s="69"/>
    </row>
    <row r="4846" spans="1:29" ht="30" x14ac:dyDescent="0.25">
      <c r="A4846" s="68" t="s">
        <v>24355</v>
      </c>
      <c r="B4846" s="69" t="s">
        <v>24354</v>
      </c>
      <c r="C4846" s="69" t="s">
        <v>24353</v>
      </c>
      <c r="D4846" s="69" t="s">
        <v>1866</v>
      </c>
      <c r="E4846" s="69" t="s">
        <v>22651</v>
      </c>
      <c r="F4846" s="69" t="s">
        <v>3017</v>
      </c>
      <c r="G4846" s="69" t="s">
        <v>1062</v>
      </c>
      <c r="H4846" s="69" t="s">
        <v>1236</v>
      </c>
      <c r="I4846" s="70">
        <v>555572.42000000004</v>
      </c>
      <c r="J4846" s="69" t="s">
        <v>4591</v>
      </c>
      <c r="K4846" s="69" t="s">
        <v>24352</v>
      </c>
      <c r="L4846" s="70">
        <v>469.98</v>
      </c>
      <c r="M4846" s="69"/>
      <c r="N4846" s="69"/>
      <c r="O4846" s="69"/>
      <c r="P4846" s="69"/>
      <c r="Q4846" s="69"/>
      <c r="R4846" s="69"/>
      <c r="S4846" s="69"/>
      <c r="T4846" s="70"/>
      <c r="U4846" s="69"/>
      <c r="V4846" s="69"/>
      <c r="W4846" s="69"/>
      <c r="X4846" s="69"/>
      <c r="Y4846" s="70"/>
      <c r="Z4846" s="69">
        <v>0</v>
      </c>
      <c r="AA4846" s="69" t="s">
        <v>989</v>
      </c>
      <c r="AB4846" s="69" t="s">
        <v>997</v>
      </c>
      <c r="AC4846" s="69" t="s">
        <v>24351</v>
      </c>
    </row>
    <row r="4847" spans="1:29" x14ac:dyDescent="0.25">
      <c r="A4847" s="69"/>
      <c r="B4847" s="69"/>
      <c r="C4847" s="69"/>
      <c r="D4847" s="69"/>
      <c r="E4847" s="69"/>
      <c r="F4847" s="69"/>
      <c r="G4847" s="69"/>
      <c r="H4847" s="69"/>
      <c r="I4847" s="69"/>
      <c r="J4847" s="69"/>
      <c r="K4847" s="69" t="s">
        <v>24350</v>
      </c>
      <c r="L4847" s="70">
        <v>33984.26</v>
      </c>
      <c r="M4847" s="69"/>
      <c r="N4847" s="69" t="s">
        <v>24349</v>
      </c>
      <c r="O4847" s="69"/>
      <c r="P4847" s="69" t="s">
        <v>1202</v>
      </c>
      <c r="Q4847" s="69" t="s">
        <v>1111</v>
      </c>
      <c r="R4847" s="69"/>
      <c r="S4847" s="70">
        <v>33984.26</v>
      </c>
      <c r="T4847" s="70"/>
      <c r="U4847" s="69" t="s">
        <v>2388</v>
      </c>
      <c r="V4847" s="73">
        <v>90</v>
      </c>
      <c r="W4847" s="69" t="s">
        <v>2388</v>
      </c>
      <c r="X4847" s="69"/>
      <c r="Y4847" s="70"/>
      <c r="Z4847" s="69">
        <v>99.3</v>
      </c>
      <c r="AA4847" s="69"/>
      <c r="AB4847" s="69" t="s">
        <v>967</v>
      </c>
      <c r="AC4847" s="69"/>
    </row>
    <row r="4848" spans="1:29" x14ac:dyDescent="0.25">
      <c r="A4848" s="69"/>
      <c r="B4848" s="69"/>
      <c r="C4848" s="69"/>
      <c r="D4848" s="69"/>
      <c r="E4848" s="69"/>
      <c r="F4848" s="69"/>
      <c r="G4848" s="69"/>
      <c r="H4848" s="69"/>
      <c r="I4848" s="69"/>
      <c r="J4848" s="69"/>
      <c r="K4848" s="69" t="s">
        <v>24348</v>
      </c>
      <c r="L4848" s="70">
        <v>81420.06</v>
      </c>
      <c r="M4848" s="69"/>
      <c r="N4848" s="69" t="s">
        <v>24347</v>
      </c>
      <c r="O4848" s="69"/>
      <c r="P4848" s="69" t="s">
        <v>1548</v>
      </c>
      <c r="Q4848" s="69" t="s">
        <v>1612</v>
      </c>
      <c r="R4848" s="69"/>
      <c r="S4848" s="70">
        <v>81420.06</v>
      </c>
      <c r="T4848" s="70"/>
      <c r="U4848" s="69" t="s">
        <v>2189</v>
      </c>
      <c r="V4848" s="73">
        <v>85</v>
      </c>
      <c r="W4848" s="69" t="s">
        <v>2189</v>
      </c>
      <c r="X4848" s="69"/>
      <c r="Y4848" s="70"/>
      <c r="Z4848" s="69">
        <v>180.65</v>
      </c>
      <c r="AA4848" s="69"/>
      <c r="AB4848" s="69" t="s">
        <v>967</v>
      </c>
      <c r="AC4848" s="69"/>
    </row>
    <row r="4849" spans="1:29" x14ac:dyDescent="0.25">
      <c r="A4849" s="69"/>
      <c r="B4849" s="69"/>
      <c r="C4849" s="69"/>
      <c r="D4849" s="69"/>
      <c r="E4849" s="69"/>
      <c r="F4849" s="69"/>
      <c r="G4849" s="69"/>
      <c r="H4849" s="69"/>
      <c r="I4849" s="69"/>
      <c r="J4849" s="69"/>
      <c r="K4849" s="69" t="s">
        <v>24346</v>
      </c>
      <c r="L4849" s="70">
        <v>160377.73000000001</v>
      </c>
      <c r="M4849" s="69"/>
      <c r="N4849" s="69" t="s">
        <v>24345</v>
      </c>
      <c r="O4849" s="69"/>
      <c r="P4849" s="69" t="s">
        <v>1694</v>
      </c>
      <c r="Q4849" s="69" t="s">
        <v>1542</v>
      </c>
      <c r="R4849" s="69"/>
      <c r="S4849" s="70">
        <v>160377.73000000001</v>
      </c>
      <c r="T4849" s="70"/>
      <c r="U4849" s="69" t="s">
        <v>2277</v>
      </c>
      <c r="V4849" s="73">
        <v>90</v>
      </c>
      <c r="W4849" s="69" t="s">
        <v>2277</v>
      </c>
      <c r="X4849" s="69"/>
      <c r="Y4849" s="70"/>
      <c r="Z4849" s="69">
        <v>0</v>
      </c>
      <c r="AA4849" s="69"/>
      <c r="AB4849" s="69" t="s">
        <v>967</v>
      </c>
      <c r="AC4849" s="69"/>
    </row>
    <row r="4850" spans="1:29" x14ac:dyDescent="0.25">
      <c r="A4850" s="69"/>
      <c r="B4850" s="69"/>
      <c r="C4850" s="69"/>
      <c r="D4850" s="69"/>
      <c r="E4850" s="69"/>
      <c r="F4850" s="69"/>
      <c r="G4850" s="69"/>
      <c r="H4850" s="69"/>
      <c r="I4850" s="69"/>
      <c r="J4850" s="69"/>
      <c r="K4850" s="69" t="s">
        <v>24344</v>
      </c>
      <c r="L4850" s="70">
        <v>1863.89</v>
      </c>
      <c r="M4850" s="69"/>
      <c r="N4850" s="69" t="s">
        <v>24342</v>
      </c>
      <c r="O4850" s="69"/>
      <c r="P4850" s="69" t="s">
        <v>2529</v>
      </c>
      <c r="Q4850" s="69" t="s">
        <v>2277</v>
      </c>
      <c r="R4850" s="69"/>
      <c r="S4850" s="70">
        <v>1863.89</v>
      </c>
      <c r="T4850" s="70"/>
      <c r="U4850" s="69"/>
      <c r="V4850" s="69"/>
      <c r="W4850" s="69"/>
      <c r="X4850" s="69"/>
      <c r="Y4850" s="70"/>
      <c r="Z4850" s="69">
        <v>0</v>
      </c>
      <c r="AA4850" s="69"/>
      <c r="AB4850" s="69" t="s">
        <v>997</v>
      </c>
      <c r="AC4850" s="69"/>
    </row>
    <row r="4851" spans="1:29" x14ac:dyDescent="0.25">
      <c r="A4851" s="69"/>
      <c r="B4851" s="69"/>
      <c r="C4851" s="69"/>
      <c r="D4851" s="69"/>
      <c r="E4851" s="69"/>
      <c r="F4851" s="69"/>
      <c r="G4851" s="69"/>
      <c r="H4851" s="69"/>
      <c r="I4851" s="69"/>
      <c r="J4851" s="69"/>
      <c r="K4851" s="69" t="s">
        <v>24343</v>
      </c>
      <c r="L4851" s="70">
        <v>46915.97</v>
      </c>
      <c r="M4851" s="69"/>
      <c r="N4851" s="69" t="s">
        <v>24342</v>
      </c>
      <c r="O4851" s="69"/>
      <c r="P4851" s="69" t="s">
        <v>2529</v>
      </c>
      <c r="Q4851" s="69" t="s">
        <v>2277</v>
      </c>
      <c r="R4851" s="69"/>
      <c r="S4851" s="70">
        <v>46915.97</v>
      </c>
      <c r="T4851" s="70"/>
      <c r="U4851" s="69"/>
      <c r="V4851" s="69"/>
      <c r="W4851" s="69"/>
      <c r="X4851" s="69"/>
      <c r="Y4851" s="70"/>
      <c r="Z4851" s="69">
        <v>0</v>
      </c>
      <c r="AA4851" s="69"/>
      <c r="AB4851" s="69" t="s">
        <v>967</v>
      </c>
      <c r="AC4851" s="69"/>
    </row>
    <row r="4852" spans="1:29" x14ac:dyDescent="0.25">
      <c r="A4852" s="69"/>
      <c r="B4852" s="69"/>
      <c r="C4852" s="69"/>
      <c r="D4852" s="69"/>
      <c r="E4852" s="69"/>
      <c r="F4852" s="69"/>
      <c r="G4852" s="69"/>
      <c r="H4852" s="69"/>
      <c r="I4852" s="69"/>
      <c r="J4852" s="69"/>
      <c r="K4852" s="69" t="s">
        <v>24341</v>
      </c>
      <c r="L4852" s="70">
        <v>29506.82</v>
      </c>
      <c r="M4852" s="69"/>
      <c r="N4852" s="69" t="s">
        <v>24340</v>
      </c>
      <c r="O4852" s="69"/>
      <c r="P4852" s="69" t="s">
        <v>1111</v>
      </c>
      <c r="Q4852" s="69" t="s">
        <v>2150</v>
      </c>
      <c r="R4852" s="69"/>
      <c r="S4852" s="70">
        <v>29506.82</v>
      </c>
      <c r="T4852" s="70"/>
      <c r="U4852" s="69"/>
      <c r="V4852" s="69"/>
      <c r="W4852" s="69" t="s">
        <v>2150</v>
      </c>
      <c r="X4852" s="69"/>
      <c r="Y4852" s="70"/>
      <c r="Z4852" s="69">
        <v>0</v>
      </c>
      <c r="AA4852" s="69"/>
      <c r="AB4852" s="69" t="s">
        <v>967</v>
      </c>
      <c r="AC4852" s="69"/>
    </row>
    <row r="4853" spans="1:29" x14ac:dyDescent="0.25">
      <c r="A4853" s="69"/>
      <c r="B4853" s="69"/>
      <c r="C4853" s="69"/>
      <c r="D4853" s="69"/>
      <c r="E4853" s="69"/>
      <c r="F4853" s="69"/>
      <c r="G4853" s="69"/>
      <c r="H4853" s="69"/>
      <c r="I4853" s="69"/>
      <c r="J4853" s="69"/>
      <c r="K4853" s="69" t="s">
        <v>24339</v>
      </c>
      <c r="L4853" s="70">
        <v>91360.21</v>
      </c>
      <c r="M4853" s="69"/>
      <c r="N4853" s="69" t="s">
        <v>24337</v>
      </c>
      <c r="O4853" s="69"/>
      <c r="P4853" s="69" t="s">
        <v>2137</v>
      </c>
      <c r="Q4853" s="69" t="s">
        <v>1805</v>
      </c>
      <c r="R4853" s="69"/>
      <c r="S4853" s="70">
        <v>91360.21</v>
      </c>
      <c r="T4853" s="70"/>
      <c r="U4853" s="69"/>
      <c r="V4853" s="69"/>
      <c r="W4853" s="69"/>
      <c r="X4853" s="69"/>
      <c r="Y4853" s="70"/>
      <c r="Z4853" s="69">
        <v>0</v>
      </c>
      <c r="AA4853" s="69"/>
      <c r="AB4853" s="69" t="s">
        <v>967</v>
      </c>
      <c r="AC4853" s="69"/>
    </row>
    <row r="4854" spans="1:29" x14ac:dyDescent="0.25">
      <c r="A4854" s="69"/>
      <c r="B4854" s="69"/>
      <c r="C4854" s="69"/>
      <c r="D4854" s="69"/>
      <c r="E4854" s="69"/>
      <c r="F4854" s="69"/>
      <c r="G4854" s="69"/>
      <c r="H4854" s="69"/>
      <c r="I4854" s="69"/>
      <c r="J4854" s="69"/>
      <c r="K4854" s="69" t="s">
        <v>24338</v>
      </c>
      <c r="L4854" s="70">
        <v>71495.179999999993</v>
      </c>
      <c r="M4854" s="69"/>
      <c r="N4854" s="69" t="s">
        <v>24337</v>
      </c>
      <c r="O4854" s="69"/>
      <c r="P4854" s="69" t="s">
        <v>2137</v>
      </c>
      <c r="Q4854" s="69" t="s">
        <v>1805</v>
      </c>
      <c r="R4854" s="69"/>
      <c r="S4854" s="70">
        <v>71495.179999999993</v>
      </c>
      <c r="T4854" s="70"/>
      <c r="U4854" s="69"/>
      <c r="V4854" s="69"/>
      <c r="W4854" s="69"/>
      <c r="X4854" s="69"/>
      <c r="Y4854" s="70"/>
      <c r="Z4854" s="69">
        <v>0</v>
      </c>
      <c r="AA4854" s="69"/>
      <c r="AB4854" s="69" t="s">
        <v>967</v>
      </c>
      <c r="AC4854" s="69"/>
    </row>
    <row r="4855" spans="1:29" x14ac:dyDescent="0.25">
      <c r="A4855" s="69"/>
      <c r="B4855" s="69"/>
      <c r="C4855" s="69"/>
      <c r="D4855" s="69"/>
      <c r="E4855" s="69"/>
      <c r="F4855" s="69"/>
      <c r="G4855" s="69"/>
      <c r="H4855" s="69"/>
      <c r="I4855" s="69"/>
      <c r="J4855" s="69"/>
      <c r="K4855" s="69" t="s">
        <v>24336</v>
      </c>
      <c r="L4855" s="70">
        <v>9672.2099999999991</v>
      </c>
      <c r="M4855" s="69"/>
      <c r="N4855" s="69" t="s">
        <v>23237</v>
      </c>
      <c r="O4855" s="69"/>
      <c r="P4855" s="69" t="s">
        <v>1276</v>
      </c>
      <c r="Q4855" s="69" t="s">
        <v>1417</v>
      </c>
      <c r="R4855" s="69"/>
      <c r="S4855" s="70">
        <v>9672.2099999999991</v>
      </c>
      <c r="T4855" s="70"/>
      <c r="U4855" s="69"/>
      <c r="V4855" s="69"/>
      <c r="W4855" s="69"/>
      <c r="X4855" s="69"/>
      <c r="Y4855" s="70"/>
      <c r="Z4855" s="69">
        <v>0</v>
      </c>
      <c r="AA4855" s="69"/>
      <c r="AB4855" s="69" t="s">
        <v>997</v>
      </c>
      <c r="AC4855" s="69"/>
    </row>
    <row r="4856" spans="1:29" x14ac:dyDescent="0.25">
      <c r="A4856" s="69"/>
      <c r="B4856" s="69"/>
      <c r="C4856" s="69"/>
      <c r="D4856" s="69"/>
      <c r="E4856" s="69"/>
      <c r="F4856" s="69"/>
      <c r="G4856" s="69"/>
      <c r="H4856" s="69"/>
      <c r="I4856" s="69"/>
      <c r="J4856" s="69"/>
      <c r="K4856" s="69" t="s">
        <v>24335</v>
      </c>
      <c r="L4856" s="70">
        <v>29002.41</v>
      </c>
      <c r="M4856" s="69"/>
      <c r="N4856" s="69" t="s">
        <v>23237</v>
      </c>
      <c r="O4856" s="69"/>
      <c r="P4856" s="69" t="s">
        <v>1276</v>
      </c>
      <c r="Q4856" s="69" t="s">
        <v>1417</v>
      </c>
      <c r="R4856" s="69"/>
      <c r="S4856" s="70">
        <v>29002.41</v>
      </c>
      <c r="T4856" s="70"/>
      <c r="U4856" s="69"/>
      <c r="V4856" s="69"/>
      <c r="W4856" s="69"/>
      <c r="X4856" s="69"/>
      <c r="Y4856" s="70"/>
      <c r="Z4856" s="69">
        <v>0</v>
      </c>
      <c r="AA4856" s="69"/>
      <c r="AB4856" s="69" t="s">
        <v>967</v>
      </c>
      <c r="AC4856" s="69"/>
    </row>
    <row r="4857" spans="1:29" x14ac:dyDescent="0.25">
      <c r="A4857" s="71" t="s">
        <v>193</v>
      </c>
      <c r="B4857" s="71"/>
      <c r="C4857" s="71"/>
      <c r="D4857" s="71"/>
      <c r="E4857" s="71"/>
      <c r="F4857" s="71"/>
      <c r="G4857" s="71"/>
      <c r="H4857" s="71"/>
      <c r="I4857" s="72">
        <v>555572.42000000004</v>
      </c>
      <c r="J4857" s="71"/>
      <c r="K4857" s="71"/>
      <c r="L4857" s="72">
        <v>556068.72000000009</v>
      </c>
      <c r="M4857" s="72">
        <v>-496.30000000004657</v>
      </c>
      <c r="N4857" s="71"/>
      <c r="O4857" s="71"/>
      <c r="P4857" s="71"/>
      <c r="Q4857" s="71"/>
      <c r="R4857" s="71"/>
      <c r="S4857" s="72">
        <v>555598.74000000011</v>
      </c>
      <c r="T4857" s="72">
        <v>276783.78000000003</v>
      </c>
      <c r="U4857" s="71"/>
      <c r="V4857" s="71"/>
      <c r="W4857" s="71"/>
      <c r="X4857" s="72">
        <v>278814.96000000008</v>
      </c>
      <c r="Y4857" s="72">
        <v>279.95</v>
      </c>
      <c r="Z4857" s="72">
        <v>277063.73000000004</v>
      </c>
      <c r="AA4857" s="69"/>
      <c r="AB4857" s="69"/>
      <c r="AC4857" s="69"/>
    </row>
    <row r="4858" spans="1:29" ht="30" x14ac:dyDescent="0.25">
      <c r="A4858" s="68" t="s">
        <v>24334</v>
      </c>
      <c r="B4858" s="69" t="s">
        <v>24333</v>
      </c>
      <c r="C4858" s="69" t="s">
        <v>24332</v>
      </c>
      <c r="D4858" s="69" t="s">
        <v>4813</v>
      </c>
      <c r="E4858" s="69" t="s">
        <v>22401</v>
      </c>
      <c r="F4858" s="69" t="s">
        <v>3017</v>
      </c>
      <c r="G4858" s="69" t="s">
        <v>1062</v>
      </c>
      <c r="H4858" s="69" t="s">
        <v>962</v>
      </c>
      <c r="I4858" s="70">
        <v>5210.25</v>
      </c>
      <c r="J4858" s="69" t="s">
        <v>4591</v>
      </c>
      <c r="K4858" s="69" t="s">
        <v>24331</v>
      </c>
      <c r="L4858" s="70">
        <v>5210.25</v>
      </c>
      <c r="M4858" s="69"/>
      <c r="N4858" s="69" t="s">
        <v>24330</v>
      </c>
      <c r="O4858" s="69"/>
      <c r="P4858" s="69" t="s">
        <v>1038</v>
      </c>
      <c r="Q4858" s="69" t="s">
        <v>1738</v>
      </c>
      <c r="R4858" s="69"/>
      <c r="S4858" s="70">
        <v>5210.25</v>
      </c>
      <c r="T4858" s="70"/>
      <c r="U4858" s="69" t="s">
        <v>1738</v>
      </c>
      <c r="V4858" s="73">
        <v>81</v>
      </c>
      <c r="W4858" s="69" t="s">
        <v>1738</v>
      </c>
      <c r="X4858" s="69"/>
      <c r="Y4858" s="70"/>
      <c r="Z4858" s="69">
        <v>0</v>
      </c>
      <c r="AA4858" s="69" t="s">
        <v>989</v>
      </c>
      <c r="AB4858" s="69" t="s">
        <v>1144</v>
      </c>
      <c r="AC4858" s="69"/>
    </row>
    <row r="4859" spans="1:29" x14ac:dyDescent="0.25">
      <c r="A4859" s="71" t="s">
        <v>193</v>
      </c>
      <c r="B4859" s="71"/>
      <c r="C4859" s="71"/>
      <c r="D4859" s="71"/>
      <c r="E4859" s="71"/>
      <c r="F4859" s="71"/>
      <c r="G4859" s="71"/>
      <c r="H4859" s="71"/>
      <c r="I4859" s="72">
        <v>5210.25</v>
      </c>
      <c r="J4859" s="71"/>
      <c r="K4859" s="71"/>
      <c r="L4859" s="72">
        <v>5210.25</v>
      </c>
      <c r="M4859" s="72">
        <v>0</v>
      </c>
      <c r="N4859" s="71"/>
      <c r="O4859" s="71"/>
      <c r="P4859" s="71"/>
      <c r="Q4859" s="71"/>
      <c r="R4859" s="71"/>
      <c r="S4859" s="72">
        <v>5210.25</v>
      </c>
      <c r="T4859" s="72">
        <v>5210.25</v>
      </c>
      <c r="U4859" s="71"/>
      <c r="V4859" s="71"/>
      <c r="W4859" s="71"/>
      <c r="X4859" s="72">
        <v>0</v>
      </c>
      <c r="Y4859" s="72">
        <v>0</v>
      </c>
      <c r="Z4859" s="72">
        <v>5210.25</v>
      </c>
      <c r="AA4859" s="69"/>
      <c r="AB4859" s="69"/>
      <c r="AC4859" s="69"/>
    </row>
    <row r="4860" spans="1:29" ht="20" x14ac:dyDescent="0.25">
      <c r="A4860" s="68" t="s">
        <v>24329</v>
      </c>
      <c r="B4860" s="69" t="s">
        <v>24328</v>
      </c>
      <c r="C4860" s="69" t="s">
        <v>24327</v>
      </c>
      <c r="D4860" s="69" t="s">
        <v>4611</v>
      </c>
      <c r="E4860" s="69" t="s">
        <v>22715</v>
      </c>
      <c r="F4860" s="69" t="s">
        <v>3017</v>
      </c>
      <c r="G4860" s="69" t="s">
        <v>1062</v>
      </c>
      <c r="H4860" s="69" t="s">
        <v>962</v>
      </c>
      <c r="I4860" s="70">
        <v>39054.67</v>
      </c>
      <c r="J4860" s="69" t="s">
        <v>4591</v>
      </c>
      <c r="K4860" s="69" t="s">
        <v>24326</v>
      </c>
      <c r="L4860" s="70">
        <v>39054.67</v>
      </c>
      <c r="M4860" s="69"/>
      <c r="N4860" s="69" t="s">
        <v>24325</v>
      </c>
      <c r="O4860" s="69"/>
      <c r="P4860" s="69" t="s">
        <v>1258</v>
      </c>
      <c r="Q4860" s="69" t="s">
        <v>1115</v>
      </c>
      <c r="R4860" s="69"/>
      <c r="S4860" s="70">
        <v>39054.67</v>
      </c>
      <c r="T4860" s="70"/>
      <c r="U4860" s="69"/>
      <c r="V4860" s="69"/>
      <c r="W4860" s="69"/>
      <c r="X4860" s="69"/>
      <c r="Y4860" s="70"/>
      <c r="Z4860" s="69">
        <v>0</v>
      </c>
      <c r="AA4860" s="69" t="s">
        <v>989</v>
      </c>
      <c r="AB4860" s="69" t="s">
        <v>1144</v>
      </c>
      <c r="AC4860" s="69"/>
    </row>
    <row r="4861" spans="1:29" x14ac:dyDescent="0.25">
      <c r="A4861" s="71" t="s">
        <v>193</v>
      </c>
      <c r="B4861" s="71"/>
      <c r="C4861" s="71"/>
      <c r="D4861" s="71"/>
      <c r="E4861" s="71"/>
      <c r="F4861" s="71"/>
      <c r="G4861" s="71"/>
      <c r="H4861" s="71"/>
      <c r="I4861" s="72">
        <v>39054.67</v>
      </c>
      <c r="J4861" s="71"/>
      <c r="K4861" s="71"/>
      <c r="L4861" s="72">
        <v>39054.67</v>
      </c>
      <c r="M4861" s="72">
        <v>0</v>
      </c>
      <c r="N4861" s="71"/>
      <c r="O4861" s="71"/>
      <c r="P4861" s="71"/>
      <c r="Q4861" s="71"/>
      <c r="R4861" s="71"/>
      <c r="S4861" s="72">
        <v>39054.67</v>
      </c>
      <c r="T4861" s="72">
        <v>0</v>
      </c>
      <c r="U4861" s="71"/>
      <c r="V4861" s="71"/>
      <c r="W4861" s="71"/>
      <c r="X4861" s="72">
        <v>39054.67</v>
      </c>
      <c r="Y4861" s="72">
        <v>0</v>
      </c>
      <c r="Z4861" s="72">
        <v>0</v>
      </c>
      <c r="AA4861" s="69"/>
      <c r="AB4861" s="69"/>
      <c r="AC4861" s="69"/>
    </row>
    <row r="4862" spans="1:29" ht="30" x14ac:dyDescent="0.25">
      <c r="A4862" s="68" t="s">
        <v>24324</v>
      </c>
      <c r="B4862" s="69" t="s">
        <v>24323</v>
      </c>
      <c r="C4862" s="69" t="s">
        <v>24322</v>
      </c>
      <c r="D4862" s="69" t="s">
        <v>4611</v>
      </c>
      <c r="E4862" s="69" t="s">
        <v>22715</v>
      </c>
      <c r="F4862" s="69" t="s">
        <v>1669</v>
      </c>
      <c r="G4862" s="69" t="s">
        <v>1062</v>
      </c>
      <c r="H4862" s="69" t="s">
        <v>962</v>
      </c>
      <c r="I4862" s="70">
        <v>7029.86</v>
      </c>
      <c r="J4862" s="69" t="s">
        <v>4591</v>
      </c>
      <c r="K4862" s="69" t="s">
        <v>24321</v>
      </c>
      <c r="L4862" s="70">
        <v>7029.86</v>
      </c>
      <c r="M4862" s="69"/>
      <c r="N4862" s="69" t="s">
        <v>24320</v>
      </c>
      <c r="O4862" s="69"/>
      <c r="P4862" s="69" t="s">
        <v>1313</v>
      </c>
      <c r="Q4862" s="69" t="s">
        <v>2318</v>
      </c>
      <c r="R4862" s="69"/>
      <c r="S4862" s="70">
        <v>7029.86</v>
      </c>
      <c r="T4862" s="70"/>
      <c r="U4862" s="69"/>
      <c r="V4862" s="69"/>
      <c r="W4862" s="69"/>
      <c r="X4862" s="69"/>
      <c r="Y4862" s="70"/>
      <c r="Z4862" s="69">
        <v>0</v>
      </c>
      <c r="AA4862" s="69" t="s">
        <v>989</v>
      </c>
      <c r="AB4862" s="69" t="s">
        <v>1144</v>
      </c>
      <c r="AC4862" s="69"/>
    </row>
    <row r="4863" spans="1:29" x14ac:dyDescent="0.25">
      <c r="A4863" s="71" t="s">
        <v>193</v>
      </c>
      <c r="B4863" s="71"/>
      <c r="C4863" s="71"/>
      <c r="D4863" s="71"/>
      <c r="E4863" s="71"/>
      <c r="F4863" s="71"/>
      <c r="G4863" s="71"/>
      <c r="H4863" s="71"/>
      <c r="I4863" s="72">
        <v>7029.86</v>
      </c>
      <c r="J4863" s="71"/>
      <c r="K4863" s="71"/>
      <c r="L4863" s="72">
        <v>7029.86</v>
      </c>
      <c r="M4863" s="72">
        <v>0</v>
      </c>
      <c r="N4863" s="71"/>
      <c r="O4863" s="71"/>
      <c r="P4863" s="71"/>
      <c r="Q4863" s="71"/>
      <c r="R4863" s="71"/>
      <c r="S4863" s="72">
        <v>7029.86</v>
      </c>
      <c r="T4863" s="72">
        <v>0</v>
      </c>
      <c r="U4863" s="71"/>
      <c r="V4863" s="71"/>
      <c r="W4863" s="71"/>
      <c r="X4863" s="72">
        <v>7029.86</v>
      </c>
      <c r="Y4863" s="72">
        <v>0</v>
      </c>
      <c r="Z4863" s="72">
        <v>0</v>
      </c>
      <c r="AA4863" s="69"/>
      <c r="AB4863" s="69"/>
      <c r="AC4863" s="69"/>
    </row>
    <row r="4864" spans="1:29" ht="30" x14ac:dyDescent="0.25">
      <c r="A4864" s="68" t="s">
        <v>24319</v>
      </c>
      <c r="B4864" s="69" t="s">
        <v>24318</v>
      </c>
      <c r="C4864" s="69" t="s">
        <v>24317</v>
      </c>
      <c r="D4864" s="69" t="s">
        <v>4813</v>
      </c>
      <c r="E4864" s="69" t="s">
        <v>22715</v>
      </c>
      <c r="F4864" s="69" t="s">
        <v>1669</v>
      </c>
      <c r="G4864" s="69" t="s">
        <v>1062</v>
      </c>
      <c r="H4864" s="69" t="s">
        <v>962</v>
      </c>
      <c r="I4864" s="70">
        <v>38900.800000000003</v>
      </c>
      <c r="J4864" s="69" t="s">
        <v>4591</v>
      </c>
      <c r="K4864" s="69" t="s">
        <v>24316</v>
      </c>
      <c r="L4864" s="70">
        <v>38900.800000000003</v>
      </c>
      <c r="M4864" s="69"/>
      <c r="N4864" s="69" t="s">
        <v>24315</v>
      </c>
      <c r="O4864" s="69"/>
      <c r="P4864" s="69" t="s">
        <v>1195</v>
      </c>
      <c r="Q4864" s="69"/>
      <c r="R4864" s="69"/>
      <c r="S4864" s="70">
        <v>38900.800000000003</v>
      </c>
      <c r="T4864" s="70"/>
      <c r="U4864" s="69"/>
      <c r="V4864" s="69"/>
      <c r="W4864" s="69"/>
      <c r="X4864" s="69"/>
      <c r="Y4864" s="70"/>
      <c r="Z4864" s="69">
        <v>0</v>
      </c>
      <c r="AA4864" s="69" t="s">
        <v>989</v>
      </c>
      <c r="AB4864" s="69" t="s">
        <v>1144</v>
      </c>
      <c r="AC4864" s="69"/>
    </row>
    <row r="4865" spans="1:29" x14ac:dyDescent="0.25">
      <c r="A4865" s="71" t="s">
        <v>193</v>
      </c>
      <c r="B4865" s="71"/>
      <c r="C4865" s="71"/>
      <c r="D4865" s="71"/>
      <c r="E4865" s="71"/>
      <c r="F4865" s="71"/>
      <c r="G4865" s="71"/>
      <c r="H4865" s="71"/>
      <c r="I4865" s="72">
        <v>38900.800000000003</v>
      </c>
      <c r="J4865" s="71"/>
      <c r="K4865" s="71"/>
      <c r="L4865" s="72">
        <v>38900.800000000003</v>
      </c>
      <c r="M4865" s="72">
        <v>0</v>
      </c>
      <c r="N4865" s="71"/>
      <c r="O4865" s="71"/>
      <c r="P4865" s="71"/>
      <c r="Q4865" s="71"/>
      <c r="R4865" s="71"/>
      <c r="S4865" s="72">
        <v>38900.800000000003</v>
      </c>
      <c r="T4865" s="72">
        <v>0</v>
      </c>
      <c r="U4865" s="71"/>
      <c r="V4865" s="71"/>
      <c r="W4865" s="71"/>
      <c r="X4865" s="72">
        <v>38900.800000000003</v>
      </c>
      <c r="Y4865" s="72">
        <v>0</v>
      </c>
      <c r="Z4865" s="72">
        <v>0</v>
      </c>
      <c r="AA4865" s="69"/>
      <c r="AB4865" s="69"/>
      <c r="AC4865" s="69"/>
    </row>
    <row r="4866" spans="1:29" ht="40" x14ac:dyDescent="0.25">
      <c r="A4866" s="68" t="s">
        <v>24314</v>
      </c>
      <c r="B4866" s="69" t="s">
        <v>24313</v>
      </c>
      <c r="C4866" s="69" t="s">
        <v>24312</v>
      </c>
      <c r="D4866" s="69" t="s">
        <v>4589</v>
      </c>
      <c r="E4866" s="69" t="s">
        <v>22715</v>
      </c>
      <c r="F4866" s="69" t="s">
        <v>1669</v>
      </c>
      <c r="G4866" s="69" t="s">
        <v>1062</v>
      </c>
      <c r="H4866" s="69" t="s">
        <v>962</v>
      </c>
      <c r="I4866" s="70">
        <v>10162.950000000001</v>
      </c>
      <c r="J4866" s="69" t="s">
        <v>4591</v>
      </c>
      <c r="K4866" s="69" t="s">
        <v>24311</v>
      </c>
      <c r="L4866" s="70">
        <v>10162.950000000001</v>
      </c>
      <c r="M4866" s="69"/>
      <c r="N4866" s="69"/>
      <c r="O4866" s="69"/>
      <c r="P4866" s="69"/>
      <c r="Q4866" s="69"/>
      <c r="R4866" s="69"/>
      <c r="S4866" s="69"/>
      <c r="T4866" s="70"/>
      <c r="U4866" s="69"/>
      <c r="V4866" s="69"/>
      <c r="W4866" s="69"/>
      <c r="X4866" s="69"/>
      <c r="Y4866" s="70"/>
      <c r="Z4866" s="69">
        <v>0</v>
      </c>
      <c r="AA4866" s="69" t="s">
        <v>989</v>
      </c>
      <c r="AB4866" s="69" t="s">
        <v>1144</v>
      </c>
      <c r="AC4866" s="69"/>
    </row>
    <row r="4867" spans="1:29" x14ac:dyDescent="0.25">
      <c r="A4867" s="71" t="s">
        <v>193</v>
      </c>
      <c r="B4867" s="71"/>
      <c r="C4867" s="71"/>
      <c r="D4867" s="71"/>
      <c r="E4867" s="71"/>
      <c r="F4867" s="71"/>
      <c r="G4867" s="71"/>
      <c r="H4867" s="71"/>
      <c r="I4867" s="72">
        <v>10162.950000000001</v>
      </c>
      <c r="J4867" s="71"/>
      <c r="K4867" s="71"/>
      <c r="L4867" s="72">
        <v>10162.950000000001</v>
      </c>
      <c r="M4867" s="72">
        <v>0</v>
      </c>
      <c r="N4867" s="71"/>
      <c r="O4867" s="71"/>
      <c r="P4867" s="71"/>
      <c r="Q4867" s="71"/>
      <c r="R4867" s="71"/>
      <c r="S4867" s="72">
        <v>0</v>
      </c>
      <c r="T4867" s="72">
        <v>0</v>
      </c>
      <c r="U4867" s="71"/>
      <c r="V4867" s="71"/>
      <c r="W4867" s="71"/>
      <c r="X4867" s="72">
        <v>0</v>
      </c>
      <c r="Y4867" s="72">
        <v>0</v>
      </c>
      <c r="Z4867" s="72">
        <v>0</v>
      </c>
      <c r="AA4867" s="69"/>
      <c r="AB4867" s="69"/>
      <c r="AC4867" s="69"/>
    </row>
    <row r="4868" spans="1:29" ht="20" x14ac:dyDescent="0.25">
      <c r="A4868" s="68" t="s">
        <v>24310</v>
      </c>
      <c r="B4868" s="69" t="s">
        <v>24309</v>
      </c>
      <c r="C4868" s="69" t="s">
        <v>24308</v>
      </c>
      <c r="D4868" s="69" t="s">
        <v>1876</v>
      </c>
      <c r="E4868" s="69" t="s">
        <v>22715</v>
      </c>
      <c r="F4868" s="69" t="s">
        <v>4510</v>
      </c>
      <c r="G4868" s="69" t="s">
        <v>1062</v>
      </c>
      <c r="H4868" s="69" t="s">
        <v>962</v>
      </c>
      <c r="I4868" s="70">
        <v>1014.63</v>
      </c>
      <c r="J4868" s="69" t="s">
        <v>4591</v>
      </c>
      <c r="K4868" s="69" t="s">
        <v>24307</v>
      </c>
      <c r="L4868" s="70">
        <v>1014.63</v>
      </c>
      <c r="M4868" s="69"/>
      <c r="N4868" s="69" t="s">
        <v>24306</v>
      </c>
      <c r="O4868" s="69"/>
      <c r="P4868" s="69" t="s">
        <v>1694</v>
      </c>
      <c r="Q4868" s="69" t="s">
        <v>1203</v>
      </c>
      <c r="R4868" s="69"/>
      <c r="S4868" s="70">
        <v>1014.63</v>
      </c>
      <c r="T4868" s="70"/>
      <c r="U4868" s="69" t="s">
        <v>1203</v>
      </c>
      <c r="V4868" s="73">
        <v>3</v>
      </c>
      <c r="W4868" s="69" t="s">
        <v>1203</v>
      </c>
      <c r="X4868" s="69"/>
      <c r="Y4868" s="70"/>
      <c r="Z4868" s="69">
        <v>0</v>
      </c>
      <c r="AA4868" s="69" t="s">
        <v>989</v>
      </c>
      <c r="AB4868" s="69" t="s">
        <v>1144</v>
      </c>
      <c r="AC4868" s="69"/>
    </row>
    <row r="4869" spans="1:29" x14ac:dyDescent="0.25">
      <c r="A4869" s="71" t="s">
        <v>193</v>
      </c>
      <c r="B4869" s="71"/>
      <c r="C4869" s="71"/>
      <c r="D4869" s="71"/>
      <c r="E4869" s="71"/>
      <c r="F4869" s="71"/>
      <c r="G4869" s="71"/>
      <c r="H4869" s="71"/>
      <c r="I4869" s="72">
        <v>1014.63</v>
      </c>
      <c r="J4869" s="71"/>
      <c r="K4869" s="71"/>
      <c r="L4869" s="72">
        <v>1014.63</v>
      </c>
      <c r="M4869" s="72">
        <v>0</v>
      </c>
      <c r="N4869" s="71"/>
      <c r="O4869" s="71"/>
      <c r="P4869" s="71"/>
      <c r="Q4869" s="71"/>
      <c r="R4869" s="71"/>
      <c r="S4869" s="72">
        <v>1014.63</v>
      </c>
      <c r="T4869" s="72">
        <v>1014.63</v>
      </c>
      <c r="U4869" s="71"/>
      <c r="V4869" s="71"/>
      <c r="W4869" s="71"/>
      <c r="X4869" s="72">
        <v>0</v>
      </c>
      <c r="Y4869" s="72">
        <v>0</v>
      </c>
      <c r="Z4869" s="72">
        <v>1014.63</v>
      </c>
      <c r="AA4869" s="69"/>
      <c r="AB4869" s="69"/>
      <c r="AC4869" s="69"/>
    </row>
    <row r="4870" spans="1:29" ht="30" x14ac:dyDescent="0.25">
      <c r="A4870" s="68" t="s">
        <v>24305</v>
      </c>
      <c r="B4870" s="69" t="s">
        <v>24304</v>
      </c>
      <c r="C4870" s="69" t="s">
        <v>24303</v>
      </c>
      <c r="D4870" s="69" t="s">
        <v>858</v>
      </c>
      <c r="E4870" s="69" t="s">
        <v>23644</v>
      </c>
      <c r="F4870" s="69" t="s">
        <v>4510</v>
      </c>
      <c r="G4870" s="69" t="s">
        <v>1062</v>
      </c>
      <c r="H4870" s="69" t="s">
        <v>962</v>
      </c>
      <c r="I4870" s="70">
        <v>1903.12</v>
      </c>
      <c r="J4870" s="69" t="s">
        <v>4591</v>
      </c>
      <c r="K4870" s="69" t="s">
        <v>24302</v>
      </c>
      <c r="L4870" s="70">
        <v>1903.12</v>
      </c>
      <c r="M4870" s="69"/>
      <c r="N4870" s="69" t="s">
        <v>24301</v>
      </c>
      <c r="O4870" s="69"/>
      <c r="P4870" s="69" t="s">
        <v>1046</v>
      </c>
      <c r="Q4870" s="69" t="s">
        <v>1112</v>
      </c>
      <c r="R4870" s="69"/>
      <c r="S4870" s="70">
        <v>1903.12</v>
      </c>
      <c r="T4870" s="70"/>
      <c r="U4870" s="69" t="s">
        <v>1112</v>
      </c>
      <c r="V4870" s="73">
        <v>92</v>
      </c>
      <c r="W4870" s="69" t="s">
        <v>1112</v>
      </c>
      <c r="X4870" s="69"/>
      <c r="Y4870" s="70"/>
      <c r="Z4870" s="69">
        <v>0</v>
      </c>
      <c r="AA4870" s="69" t="s">
        <v>989</v>
      </c>
      <c r="AB4870" s="69" t="s">
        <v>1144</v>
      </c>
      <c r="AC4870" s="69"/>
    </row>
    <row r="4871" spans="1:29" x14ac:dyDescent="0.25">
      <c r="A4871" s="71" t="s">
        <v>193</v>
      </c>
      <c r="B4871" s="71"/>
      <c r="C4871" s="71"/>
      <c r="D4871" s="71"/>
      <c r="E4871" s="71"/>
      <c r="F4871" s="71"/>
      <c r="G4871" s="71"/>
      <c r="H4871" s="71"/>
      <c r="I4871" s="72">
        <v>1903.12</v>
      </c>
      <c r="J4871" s="71"/>
      <c r="K4871" s="71"/>
      <c r="L4871" s="72">
        <v>1903.12</v>
      </c>
      <c r="M4871" s="72">
        <v>0</v>
      </c>
      <c r="N4871" s="71"/>
      <c r="O4871" s="71"/>
      <c r="P4871" s="71"/>
      <c r="Q4871" s="71"/>
      <c r="R4871" s="71"/>
      <c r="S4871" s="72">
        <v>1903.12</v>
      </c>
      <c r="T4871" s="72">
        <v>1903.12</v>
      </c>
      <c r="U4871" s="71"/>
      <c r="V4871" s="71"/>
      <c r="W4871" s="71"/>
      <c r="X4871" s="72">
        <v>0</v>
      </c>
      <c r="Y4871" s="72">
        <v>0</v>
      </c>
      <c r="Z4871" s="72">
        <v>1903.12</v>
      </c>
      <c r="AA4871" s="69"/>
      <c r="AB4871" s="69"/>
      <c r="AC4871" s="69"/>
    </row>
    <row r="4872" spans="1:29" ht="30" x14ac:dyDescent="0.25">
      <c r="A4872" s="68" t="s">
        <v>24300</v>
      </c>
      <c r="B4872" s="69" t="s">
        <v>23579</v>
      </c>
      <c r="C4872" s="69" t="s">
        <v>24299</v>
      </c>
      <c r="D4872" s="69" t="s">
        <v>4813</v>
      </c>
      <c r="E4872" s="69" t="s">
        <v>22715</v>
      </c>
      <c r="F4872" s="69" t="s">
        <v>4510</v>
      </c>
      <c r="G4872" s="69" t="s">
        <v>1046</v>
      </c>
      <c r="H4872" s="69" t="s">
        <v>962</v>
      </c>
      <c r="I4872" s="70">
        <v>2488.09</v>
      </c>
      <c r="J4872" s="69" t="s">
        <v>4591</v>
      </c>
      <c r="K4872" s="69" t="s">
        <v>24298</v>
      </c>
      <c r="L4872" s="70">
        <v>2488.09</v>
      </c>
      <c r="M4872" s="69"/>
      <c r="N4872" s="69" t="s">
        <v>24297</v>
      </c>
      <c r="O4872" s="69"/>
      <c r="P4872" s="69" t="s">
        <v>1046</v>
      </c>
      <c r="Q4872" s="69" t="s">
        <v>1276</v>
      </c>
      <c r="R4872" s="69"/>
      <c r="S4872" s="70">
        <v>2488.09</v>
      </c>
      <c r="T4872" s="70"/>
      <c r="U4872" s="69"/>
      <c r="V4872" s="69"/>
      <c r="W4872" s="69" t="s">
        <v>1276</v>
      </c>
      <c r="X4872" s="69"/>
      <c r="Y4872" s="70"/>
      <c r="Z4872" s="69">
        <v>0</v>
      </c>
      <c r="AA4872" s="69" t="s">
        <v>989</v>
      </c>
      <c r="AB4872" s="69" t="s">
        <v>1144</v>
      </c>
      <c r="AC4872" s="69"/>
    </row>
    <row r="4873" spans="1:29" x14ac:dyDescent="0.25">
      <c r="A4873" s="71" t="s">
        <v>193</v>
      </c>
      <c r="B4873" s="71"/>
      <c r="C4873" s="71"/>
      <c r="D4873" s="71"/>
      <c r="E4873" s="71"/>
      <c r="F4873" s="71"/>
      <c r="G4873" s="71"/>
      <c r="H4873" s="71"/>
      <c r="I4873" s="72">
        <v>2488.09</v>
      </c>
      <c r="J4873" s="71"/>
      <c r="K4873" s="71"/>
      <c r="L4873" s="72">
        <v>2488.09</v>
      </c>
      <c r="M4873" s="72">
        <v>0</v>
      </c>
      <c r="N4873" s="71"/>
      <c r="O4873" s="71"/>
      <c r="P4873" s="71"/>
      <c r="Q4873" s="71"/>
      <c r="R4873" s="71"/>
      <c r="S4873" s="72">
        <v>2488.09</v>
      </c>
      <c r="T4873" s="72">
        <v>0</v>
      </c>
      <c r="U4873" s="71"/>
      <c r="V4873" s="71"/>
      <c r="W4873" s="71"/>
      <c r="X4873" s="72">
        <v>2488.09</v>
      </c>
      <c r="Y4873" s="72">
        <v>0</v>
      </c>
      <c r="Z4873" s="72">
        <v>0</v>
      </c>
      <c r="AA4873" s="69"/>
      <c r="AB4873" s="69"/>
      <c r="AC4873" s="69"/>
    </row>
    <row r="4874" spans="1:29" ht="20" x14ac:dyDescent="0.25">
      <c r="A4874" s="68" t="s">
        <v>24296</v>
      </c>
      <c r="B4874" s="69" t="s">
        <v>24295</v>
      </c>
      <c r="C4874" s="69" t="s">
        <v>24294</v>
      </c>
      <c r="D4874" s="69" t="s">
        <v>5439</v>
      </c>
      <c r="E4874" s="69" t="s">
        <v>23493</v>
      </c>
      <c r="F4874" s="69" t="s">
        <v>4510</v>
      </c>
      <c r="G4874" s="69" t="s">
        <v>1062</v>
      </c>
      <c r="H4874" s="69" t="s">
        <v>962</v>
      </c>
      <c r="I4874" s="70">
        <v>1035.9000000000001</v>
      </c>
      <c r="J4874" s="69" t="s">
        <v>4591</v>
      </c>
      <c r="K4874" s="69" t="s">
        <v>24293</v>
      </c>
      <c r="L4874" s="70">
        <v>1035.9000000000001</v>
      </c>
      <c r="M4874" s="69"/>
      <c r="N4874" s="69" t="s">
        <v>24292</v>
      </c>
      <c r="O4874" s="69"/>
      <c r="P4874" s="69" t="s">
        <v>1069</v>
      </c>
      <c r="Q4874" s="69" t="s">
        <v>1795</v>
      </c>
      <c r="R4874" s="69"/>
      <c r="S4874" s="70">
        <v>1035.9000000000001</v>
      </c>
      <c r="T4874" s="70"/>
      <c r="U4874" s="69" t="s">
        <v>1795</v>
      </c>
      <c r="V4874" s="73">
        <v>77</v>
      </c>
      <c r="W4874" s="69" t="s">
        <v>1795</v>
      </c>
      <c r="X4874" s="69"/>
      <c r="Y4874" s="70"/>
      <c r="Z4874" s="69">
        <v>0</v>
      </c>
      <c r="AA4874" s="69" t="s">
        <v>989</v>
      </c>
      <c r="AB4874" s="69" t="s">
        <v>1144</v>
      </c>
      <c r="AC4874" s="69"/>
    </row>
    <row r="4875" spans="1:29" x14ac:dyDescent="0.25">
      <c r="A4875" s="71" t="s">
        <v>193</v>
      </c>
      <c r="B4875" s="71"/>
      <c r="C4875" s="71"/>
      <c r="D4875" s="71"/>
      <c r="E4875" s="71"/>
      <c r="F4875" s="71"/>
      <c r="G4875" s="71"/>
      <c r="H4875" s="71"/>
      <c r="I4875" s="72">
        <v>1035.9000000000001</v>
      </c>
      <c r="J4875" s="71"/>
      <c r="K4875" s="71"/>
      <c r="L4875" s="72">
        <v>1035.9000000000001</v>
      </c>
      <c r="M4875" s="72">
        <v>0</v>
      </c>
      <c r="N4875" s="71"/>
      <c r="O4875" s="71"/>
      <c r="P4875" s="71"/>
      <c r="Q4875" s="71"/>
      <c r="R4875" s="71"/>
      <c r="S4875" s="72">
        <v>1035.9000000000001</v>
      </c>
      <c r="T4875" s="72">
        <v>1035.9000000000001</v>
      </c>
      <c r="U4875" s="71"/>
      <c r="V4875" s="71"/>
      <c r="W4875" s="71"/>
      <c r="X4875" s="72">
        <v>0</v>
      </c>
      <c r="Y4875" s="72">
        <v>0</v>
      </c>
      <c r="Z4875" s="72">
        <v>1035.9000000000001</v>
      </c>
      <c r="AA4875" s="69"/>
      <c r="AB4875" s="69"/>
      <c r="AC4875" s="69"/>
    </row>
    <row r="4876" spans="1:29" ht="40" x14ac:dyDescent="0.25">
      <c r="A4876" s="68" t="s">
        <v>24291</v>
      </c>
      <c r="B4876" s="69" t="s">
        <v>24073</v>
      </c>
      <c r="C4876" s="69" t="s">
        <v>24290</v>
      </c>
      <c r="D4876" s="69" t="s">
        <v>4589</v>
      </c>
      <c r="E4876" s="69" t="s">
        <v>22526</v>
      </c>
      <c r="F4876" s="69" t="s">
        <v>4510</v>
      </c>
      <c r="G4876" s="69" t="s">
        <v>1062</v>
      </c>
      <c r="H4876" s="69" t="s">
        <v>962</v>
      </c>
      <c r="I4876" s="70">
        <v>13350.17</v>
      </c>
      <c r="J4876" s="69" t="s">
        <v>4591</v>
      </c>
      <c r="K4876" s="69" t="s">
        <v>24289</v>
      </c>
      <c r="L4876" s="70">
        <v>13350.17</v>
      </c>
      <c r="M4876" s="69"/>
      <c r="N4876" s="69"/>
      <c r="O4876" s="69"/>
      <c r="P4876" s="69"/>
      <c r="Q4876" s="69"/>
      <c r="R4876" s="69"/>
      <c r="S4876" s="69"/>
      <c r="T4876" s="70"/>
      <c r="U4876" s="69"/>
      <c r="V4876" s="69"/>
      <c r="W4876" s="69"/>
      <c r="X4876" s="69"/>
      <c r="Y4876" s="70"/>
      <c r="Z4876" s="69">
        <v>0</v>
      </c>
      <c r="AA4876" s="69" t="s">
        <v>989</v>
      </c>
      <c r="AB4876" s="69" t="s">
        <v>1144</v>
      </c>
      <c r="AC4876" s="69"/>
    </row>
    <row r="4877" spans="1:29" x14ac:dyDescent="0.25">
      <c r="A4877" s="71" t="s">
        <v>193</v>
      </c>
      <c r="B4877" s="71"/>
      <c r="C4877" s="71"/>
      <c r="D4877" s="71"/>
      <c r="E4877" s="71"/>
      <c r="F4877" s="71"/>
      <c r="G4877" s="71"/>
      <c r="H4877" s="71"/>
      <c r="I4877" s="72">
        <v>13350.17</v>
      </c>
      <c r="J4877" s="71"/>
      <c r="K4877" s="71"/>
      <c r="L4877" s="72">
        <v>13350.17</v>
      </c>
      <c r="M4877" s="72">
        <v>0</v>
      </c>
      <c r="N4877" s="71"/>
      <c r="O4877" s="71"/>
      <c r="P4877" s="71"/>
      <c r="Q4877" s="71"/>
      <c r="R4877" s="71"/>
      <c r="S4877" s="72">
        <v>0</v>
      </c>
      <c r="T4877" s="72">
        <v>0</v>
      </c>
      <c r="U4877" s="71"/>
      <c r="V4877" s="71"/>
      <c r="W4877" s="71"/>
      <c r="X4877" s="72">
        <v>0</v>
      </c>
      <c r="Y4877" s="72">
        <v>0</v>
      </c>
      <c r="Z4877" s="72">
        <v>0</v>
      </c>
      <c r="AA4877" s="69"/>
      <c r="AB4877" s="69"/>
      <c r="AC4877" s="69"/>
    </row>
    <row r="4878" spans="1:29" ht="30" x14ac:dyDescent="0.25">
      <c r="A4878" s="68" t="s">
        <v>24288</v>
      </c>
      <c r="B4878" s="69" t="s">
        <v>24287</v>
      </c>
      <c r="C4878" s="69" t="s">
        <v>24286</v>
      </c>
      <c r="D4878" s="69" t="s">
        <v>9164</v>
      </c>
      <c r="E4878" s="69" t="s">
        <v>22715</v>
      </c>
      <c r="F4878" s="69" t="s">
        <v>1094</v>
      </c>
      <c r="G4878" s="69" t="s">
        <v>1046</v>
      </c>
      <c r="H4878" s="69" t="s">
        <v>962</v>
      </c>
      <c r="I4878" s="70">
        <v>40583.42</v>
      </c>
      <c r="J4878" s="69" t="s">
        <v>4591</v>
      </c>
      <c r="K4878" s="69" t="s">
        <v>24285</v>
      </c>
      <c r="L4878" s="70">
        <v>40583.42</v>
      </c>
      <c r="M4878" s="69"/>
      <c r="N4878" s="69" t="s">
        <v>24284</v>
      </c>
      <c r="O4878" s="69"/>
      <c r="P4878" s="69" t="s">
        <v>2288</v>
      </c>
      <c r="Q4878" s="69" t="s">
        <v>3011</v>
      </c>
      <c r="R4878" s="69"/>
      <c r="S4878" s="70">
        <v>40583.42</v>
      </c>
      <c r="T4878" s="70"/>
      <c r="U4878" s="69"/>
      <c r="V4878" s="69"/>
      <c r="W4878" s="69"/>
      <c r="X4878" s="69"/>
      <c r="Y4878" s="70"/>
      <c r="Z4878" s="69">
        <v>0</v>
      </c>
      <c r="AA4878" s="69" t="s">
        <v>989</v>
      </c>
      <c r="AB4878" s="69" t="s">
        <v>1144</v>
      </c>
      <c r="AC4878" s="69"/>
    </row>
    <row r="4879" spans="1:29" x14ac:dyDescent="0.25">
      <c r="A4879" s="71" t="s">
        <v>193</v>
      </c>
      <c r="B4879" s="71"/>
      <c r="C4879" s="71"/>
      <c r="D4879" s="71"/>
      <c r="E4879" s="71"/>
      <c r="F4879" s="71"/>
      <c r="G4879" s="71"/>
      <c r="H4879" s="71"/>
      <c r="I4879" s="72">
        <v>40583.42</v>
      </c>
      <c r="J4879" s="71"/>
      <c r="K4879" s="71"/>
      <c r="L4879" s="72">
        <v>40583.42</v>
      </c>
      <c r="M4879" s="72">
        <v>0</v>
      </c>
      <c r="N4879" s="71"/>
      <c r="O4879" s="71"/>
      <c r="P4879" s="71"/>
      <c r="Q4879" s="71"/>
      <c r="R4879" s="71"/>
      <c r="S4879" s="72">
        <v>40583.42</v>
      </c>
      <c r="T4879" s="72">
        <v>0</v>
      </c>
      <c r="U4879" s="71"/>
      <c r="V4879" s="71"/>
      <c r="W4879" s="71"/>
      <c r="X4879" s="72">
        <v>40583.42</v>
      </c>
      <c r="Y4879" s="72">
        <v>0</v>
      </c>
      <c r="Z4879" s="72">
        <v>0</v>
      </c>
      <c r="AA4879" s="69"/>
      <c r="AB4879" s="69"/>
      <c r="AC4879" s="69"/>
    </row>
    <row r="4880" spans="1:29" ht="20" x14ac:dyDescent="0.25">
      <c r="A4880" s="68" t="s">
        <v>24283</v>
      </c>
      <c r="B4880" s="69" t="s">
        <v>24282</v>
      </c>
      <c r="C4880" s="69" t="s">
        <v>24281</v>
      </c>
      <c r="D4880" s="69" t="s">
        <v>4611</v>
      </c>
      <c r="E4880" s="69" t="s">
        <v>22401</v>
      </c>
      <c r="F4880" s="69" t="s">
        <v>1025</v>
      </c>
      <c r="G4880" s="69" t="s">
        <v>1046</v>
      </c>
      <c r="H4880" s="69" t="s">
        <v>962</v>
      </c>
      <c r="I4880" s="70">
        <v>2666.92</v>
      </c>
      <c r="J4880" s="69" t="s">
        <v>4591</v>
      </c>
      <c r="K4880" s="69" t="s">
        <v>24280</v>
      </c>
      <c r="L4880" s="70">
        <v>2666.92</v>
      </c>
      <c r="M4880" s="69"/>
      <c r="N4880" s="69" t="s">
        <v>24279</v>
      </c>
      <c r="O4880" s="69"/>
      <c r="P4880" s="69" t="s">
        <v>1313</v>
      </c>
      <c r="Q4880" s="69" t="s">
        <v>2318</v>
      </c>
      <c r="R4880" s="69"/>
      <c r="S4880" s="70">
        <v>2666.92</v>
      </c>
      <c r="T4880" s="70"/>
      <c r="U4880" s="69"/>
      <c r="V4880" s="69"/>
      <c r="W4880" s="69"/>
      <c r="X4880" s="69"/>
      <c r="Y4880" s="70"/>
      <c r="Z4880" s="69">
        <v>0</v>
      </c>
      <c r="AA4880" s="69" t="s">
        <v>989</v>
      </c>
      <c r="AB4880" s="69" t="s">
        <v>1144</v>
      </c>
      <c r="AC4880" s="69"/>
    </row>
    <row r="4881" spans="1:29" x14ac:dyDescent="0.25">
      <c r="A4881" s="71" t="s">
        <v>193</v>
      </c>
      <c r="B4881" s="71"/>
      <c r="C4881" s="71"/>
      <c r="D4881" s="71"/>
      <c r="E4881" s="71"/>
      <c r="F4881" s="71"/>
      <c r="G4881" s="71"/>
      <c r="H4881" s="71"/>
      <c r="I4881" s="72">
        <v>2666.92</v>
      </c>
      <c r="J4881" s="71"/>
      <c r="K4881" s="71"/>
      <c r="L4881" s="72">
        <v>2666.92</v>
      </c>
      <c r="M4881" s="72">
        <v>0</v>
      </c>
      <c r="N4881" s="71"/>
      <c r="O4881" s="71"/>
      <c r="P4881" s="71"/>
      <c r="Q4881" s="71"/>
      <c r="R4881" s="71"/>
      <c r="S4881" s="72">
        <v>2666.92</v>
      </c>
      <c r="T4881" s="72">
        <v>0</v>
      </c>
      <c r="U4881" s="71"/>
      <c r="V4881" s="71"/>
      <c r="W4881" s="71"/>
      <c r="X4881" s="72">
        <v>2666.92</v>
      </c>
      <c r="Y4881" s="72">
        <v>0</v>
      </c>
      <c r="Z4881" s="72">
        <v>0</v>
      </c>
      <c r="AA4881" s="69"/>
      <c r="AB4881" s="69"/>
      <c r="AC4881" s="69"/>
    </row>
    <row r="4882" spans="1:29" ht="30" x14ac:dyDescent="0.25">
      <c r="A4882" s="68" t="s">
        <v>24278</v>
      </c>
      <c r="B4882" s="69" t="s">
        <v>24277</v>
      </c>
      <c r="C4882" s="69" t="s">
        <v>24276</v>
      </c>
      <c r="D4882" s="69" t="s">
        <v>4836</v>
      </c>
      <c r="E4882" s="69" t="s">
        <v>22715</v>
      </c>
      <c r="F4882" s="69" t="s">
        <v>1025</v>
      </c>
      <c r="G4882" s="69" t="s">
        <v>1046</v>
      </c>
      <c r="H4882" s="69" t="s">
        <v>962</v>
      </c>
      <c r="I4882" s="70">
        <v>11831.9</v>
      </c>
      <c r="J4882" s="69" t="s">
        <v>4591</v>
      </c>
      <c r="K4882" s="69" t="s">
        <v>24275</v>
      </c>
      <c r="L4882" s="70">
        <v>11831.9</v>
      </c>
      <c r="M4882" s="69"/>
      <c r="N4882" s="69" t="s">
        <v>24274</v>
      </c>
      <c r="O4882" s="69" t="s">
        <v>24274</v>
      </c>
      <c r="P4882" s="69" t="s">
        <v>2175</v>
      </c>
      <c r="Q4882" s="69" t="s">
        <v>1417</v>
      </c>
      <c r="R4882" s="69"/>
      <c r="S4882" s="70">
        <v>11831.9</v>
      </c>
      <c r="T4882" s="70"/>
      <c r="U4882" s="69" t="s">
        <v>2277</v>
      </c>
      <c r="V4882" s="73">
        <v>35</v>
      </c>
      <c r="W4882" s="69" t="s">
        <v>2175</v>
      </c>
      <c r="X4882" s="69"/>
      <c r="Y4882" s="70"/>
      <c r="Z4882" s="69">
        <v>63.94</v>
      </c>
      <c r="AA4882" s="69" t="s">
        <v>989</v>
      </c>
      <c r="AB4882" s="69" t="s">
        <v>1144</v>
      </c>
      <c r="AC4882" s="69"/>
    </row>
    <row r="4883" spans="1:29" x14ac:dyDescent="0.25">
      <c r="A4883" s="71" t="s">
        <v>193</v>
      </c>
      <c r="B4883" s="71"/>
      <c r="C4883" s="71"/>
      <c r="D4883" s="71"/>
      <c r="E4883" s="71"/>
      <c r="F4883" s="71"/>
      <c r="G4883" s="71"/>
      <c r="H4883" s="71"/>
      <c r="I4883" s="72">
        <v>11831.9</v>
      </c>
      <c r="J4883" s="71"/>
      <c r="K4883" s="71"/>
      <c r="L4883" s="72">
        <v>11831.9</v>
      </c>
      <c r="M4883" s="72">
        <v>0</v>
      </c>
      <c r="N4883" s="71"/>
      <c r="O4883" s="71"/>
      <c r="P4883" s="71"/>
      <c r="Q4883" s="71"/>
      <c r="R4883" s="71"/>
      <c r="S4883" s="72">
        <v>11831.9</v>
      </c>
      <c r="T4883" s="72">
        <v>11831.9</v>
      </c>
      <c r="U4883" s="71"/>
      <c r="V4883" s="71"/>
      <c r="W4883" s="71"/>
      <c r="X4883" s="72">
        <v>0</v>
      </c>
      <c r="Y4883" s="72">
        <v>63.94</v>
      </c>
      <c r="Z4883" s="72">
        <v>11895.84</v>
      </c>
      <c r="AA4883" s="69"/>
      <c r="AB4883" s="69"/>
      <c r="AC4883" s="69"/>
    </row>
    <row r="4884" spans="1:29" ht="30" x14ac:dyDescent="0.25">
      <c r="A4884" s="68" t="s">
        <v>24273</v>
      </c>
      <c r="B4884" s="69" t="s">
        <v>24073</v>
      </c>
      <c r="C4884" s="69" t="s">
        <v>24272</v>
      </c>
      <c r="D4884" s="69" t="s">
        <v>4836</v>
      </c>
      <c r="E4884" s="69" t="s">
        <v>22526</v>
      </c>
      <c r="F4884" s="69" t="s">
        <v>1025</v>
      </c>
      <c r="G4884" s="69" t="s">
        <v>1046</v>
      </c>
      <c r="H4884" s="69" t="s">
        <v>962</v>
      </c>
      <c r="I4884" s="70">
        <v>10001.959999999999</v>
      </c>
      <c r="J4884" s="69" t="s">
        <v>4591</v>
      </c>
      <c r="K4884" s="69" t="s">
        <v>24271</v>
      </c>
      <c r="L4884" s="70">
        <v>10001.959999999999</v>
      </c>
      <c r="M4884" s="69"/>
      <c r="N4884" s="69" t="s">
        <v>24270</v>
      </c>
      <c r="O4884" s="69" t="s">
        <v>24270</v>
      </c>
      <c r="P4884" s="69" t="s">
        <v>1607</v>
      </c>
      <c r="Q4884" s="69"/>
      <c r="R4884" s="69"/>
      <c r="S4884" s="70">
        <v>10001.959999999999</v>
      </c>
      <c r="T4884" s="70"/>
      <c r="U4884" s="69"/>
      <c r="V4884" s="69"/>
      <c r="W4884" s="69" t="s">
        <v>1607</v>
      </c>
      <c r="X4884" s="69"/>
      <c r="Y4884" s="70"/>
      <c r="Z4884" s="69">
        <v>0</v>
      </c>
      <c r="AA4884" s="69" t="s">
        <v>989</v>
      </c>
      <c r="AB4884" s="69" t="s">
        <v>1144</v>
      </c>
      <c r="AC4884" s="69"/>
    </row>
    <row r="4885" spans="1:29" x14ac:dyDescent="0.25">
      <c r="A4885" s="71" t="s">
        <v>193</v>
      </c>
      <c r="B4885" s="71"/>
      <c r="C4885" s="71"/>
      <c r="D4885" s="71"/>
      <c r="E4885" s="71"/>
      <c r="F4885" s="71"/>
      <c r="G4885" s="71"/>
      <c r="H4885" s="71"/>
      <c r="I4885" s="72">
        <v>10001.959999999999</v>
      </c>
      <c r="J4885" s="71"/>
      <c r="K4885" s="71"/>
      <c r="L4885" s="72">
        <v>10001.959999999999</v>
      </c>
      <c r="M4885" s="72">
        <v>0</v>
      </c>
      <c r="N4885" s="71"/>
      <c r="O4885" s="71"/>
      <c r="P4885" s="71"/>
      <c r="Q4885" s="71"/>
      <c r="R4885" s="71"/>
      <c r="S4885" s="72">
        <v>10001.959999999999</v>
      </c>
      <c r="T4885" s="72">
        <v>0</v>
      </c>
      <c r="U4885" s="71"/>
      <c r="V4885" s="71"/>
      <c r="W4885" s="71"/>
      <c r="X4885" s="72">
        <v>10001.959999999999</v>
      </c>
      <c r="Y4885" s="72">
        <v>0</v>
      </c>
      <c r="Z4885" s="72">
        <v>0</v>
      </c>
      <c r="AA4885" s="69"/>
      <c r="AB4885" s="69"/>
      <c r="AC4885" s="69"/>
    </row>
    <row r="4886" spans="1:29" ht="40" x14ac:dyDescent="0.25">
      <c r="A4886" s="68" t="s">
        <v>24269</v>
      </c>
      <c r="B4886" s="69" t="s">
        <v>24268</v>
      </c>
      <c r="C4886" s="69" t="s">
        <v>24267</v>
      </c>
      <c r="D4886" s="69" t="s">
        <v>21039</v>
      </c>
      <c r="E4886" s="69" t="s">
        <v>23644</v>
      </c>
      <c r="F4886" s="69" t="s">
        <v>2028</v>
      </c>
      <c r="G4886" s="69" t="s">
        <v>1046</v>
      </c>
      <c r="H4886" s="69" t="s">
        <v>962</v>
      </c>
      <c r="I4886" s="70">
        <v>1955</v>
      </c>
      <c r="J4886" s="69" t="s">
        <v>4591</v>
      </c>
      <c r="K4886" s="69" t="s">
        <v>24266</v>
      </c>
      <c r="L4886" s="70">
        <v>1955</v>
      </c>
      <c r="M4886" s="69"/>
      <c r="N4886" s="69" t="s">
        <v>24265</v>
      </c>
      <c r="O4886" s="69"/>
      <c r="P4886" s="69" t="s">
        <v>1607</v>
      </c>
      <c r="Q4886" s="69" t="s">
        <v>1789</v>
      </c>
      <c r="R4886" s="69"/>
      <c r="S4886" s="70">
        <v>1955</v>
      </c>
      <c r="T4886" s="70"/>
      <c r="U4886" s="69" t="s">
        <v>1789</v>
      </c>
      <c r="V4886" s="73">
        <v>9</v>
      </c>
      <c r="W4886" s="69" t="s">
        <v>1789</v>
      </c>
      <c r="X4886" s="69"/>
      <c r="Y4886" s="70"/>
      <c r="Z4886" s="69">
        <v>0</v>
      </c>
      <c r="AA4886" s="69" t="s">
        <v>989</v>
      </c>
      <c r="AB4886" s="69" t="s">
        <v>1144</v>
      </c>
      <c r="AC4886" s="69"/>
    </row>
    <row r="4887" spans="1:29" x14ac:dyDescent="0.25">
      <c r="A4887" s="71" t="s">
        <v>193</v>
      </c>
      <c r="B4887" s="71"/>
      <c r="C4887" s="71"/>
      <c r="D4887" s="71"/>
      <c r="E4887" s="71"/>
      <c r="F4887" s="71"/>
      <c r="G4887" s="71"/>
      <c r="H4887" s="71"/>
      <c r="I4887" s="72">
        <v>1955</v>
      </c>
      <c r="J4887" s="71"/>
      <c r="K4887" s="71"/>
      <c r="L4887" s="72">
        <v>1955</v>
      </c>
      <c r="M4887" s="72">
        <v>0</v>
      </c>
      <c r="N4887" s="71"/>
      <c r="O4887" s="71"/>
      <c r="P4887" s="71"/>
      <c r="Q4887" s="71"/>
      <c r="R4887" s="71"/>
      <c r="S4887" s="72">
        <v>1955</v>
      </c>
      <c r="T4887" s="72">
        <v>1955</v>
      </c>
      <c r="U4887" s="71"/>
      <c r="V4887" s="71"/>
      <c r="W4887" s="71"/>
      <c r="X4887" s="72">
        <v>0</v>
      </c>
      <c r="Y4887" s="72">
        <v>0</v>
      </c>
      <c r="Z4887" s="72">
        <v>1955</v>
      </c>
      <c r="AA4887" s="69"/>
      <c r="AB4887" s="69"/>
      <c r="AC4887" s="69"/>
    </row>
    <row r="4888" spans="1:29" ht="40" x14ac:dyDescent="0.25">
      <c r="A4888" s="68" t="s">
        <v>24264</v>
      </c>
      <c r="B4888" s="69" t="s">
        <v>24263</v>
      </c>
      <c r="C4888" s="69" t="s">
        <v>24262</v>
      </c>
      <c r="D4888" s="69" t="s">
        <v>890</v>
      </c>
      <c r="E4888" s="69" t="s">
        <v>22401</v>
      </c>
      <c r="F4888" s="69" t="s">
        <v>2028</v>
      </c>
      <c r="G4888" s="69" t="s">
        <v>2042</v>
      </c>
      <c r="H4888" s="69" t="s">
        <v>962</v>
      </c>
      <c r="I4888" s="70">
        <v>26439.67</v>
      </c>
      <c r="J4888" s="69" t="s">
        <v>4591</v>
      </c>
      <c r="K4888" s="69" t="s">
        <v>24261</v>
      </c>
      <c r="L4888" s="70">
        <v>26439.67</v>
      </c>
      <c r="M4888" s="69"/>
      <c r="N4888" s="69" t="s">
        <v>24260</v>
      </c>
      <c r="O4888" s="69"/>
      <c r="P4888" s="69" t="s">
        <v>1111</v>
      </c>
      <c r="Q4888" s="69" t="s">
        <v>1276</v>
      </c>
      <c r="R4888" s="69"/>
      <c r="S4888" s="70">
        <v>26439.67</v>
      </c>
      <c r="T4888" s="70"/>
      <c r="U4888" s="69" t="s">
        <v>1928</v>
      </c>
      <c r="V4888" s="73">
        <v>59</v>
      </c>
      <c r="W4888" s="69" t="s">
        <v>1276</v>
      </c>
      <c r="X4888" s="69"/>
      <c r="Y4888" s="70"/>
      <c r="Z4888" s="69">
        <v>166.62</v>
      </c>
      <c r="AA4888" s="69" t="s">
        <v>989</v>
      </c>
      <c r="AB4888" s="69" t="s">
        <v>1144</v>
      </c>
      <c r="AC4888" s="69"/>
    </row>
    <row r="4889" spans="1:29" x14ac:dyDescent="0.25">
      <c r="A4889" s="71" t="s">
        <v>193</v>
      </c>
      <c r="B4889" s="71"/>
      <c r="C4889" s="71"/>
      <c r="D4889" s="71"/>
      <c r="E4889" s="71"/>
      <c r="F4889" s="71"/>
      <c r="G4889" s="71"/>
      <c r="H4889" s="71"/>
      <c r="I4889" s="72">
        <v>26439.67</v>
      </c>
      <c r="J4889" s="71"/>
      <c r="K4889" s="71"/>
      <c r="L4889" s="72">
        <v>26439.67</v>
      </c>
      <c r="M4889" s="72">
        <v>0</v>
      </c>
      <c r="N4889" s="71"/>
      <c r="O4889" s="71"/>
      <c r="P4889" s="71"/>
      <c r="Q4889" s="71"/>
      <c r="R4889" s="71"/>
      <c r="S4889" s="72">
        <v>26439.67</v>
      </c>
      <c r="T4889" s="72">
        <v>26439.67</v>
      </c>
      <c r="U4889" s="71"/>
      <c r="V4889" s="71"/>
      <c r="W4889" s="71"/>
      <c r="X4889" s="72">
        <v>0</v>
      </c>
      <c r="Y4889" s="72">
        <v>166.62</v>
      </c>
      <c r="Z4889" s="72">
        <v>26606.289999999997</v>
      </c>
      <c r="AA4889" s="69"/>
      <c r="AB4889" s="69"/>
      <c r="AC4889" s="69"/>
    </row>
    <row r="4890" spans="1:29" ht="30" x14ac:dyDescent="0.25">
      <c r="A4890" s="68" t="s">
        <v>24259</v>
      </c>
      <c r="B4890" s="69" t="s">
        <v>24258</v>
      </c>
      <c r="C4890" s="69" t="s">
        <v>24257</v>
      </c>
      <c r="D4890" s="69" t="s">
        <v>5439</v>
      </c>
      <c r="E4890" s="69" t="s">
        <v>22715</v>
      </c>
      <c r="F4890" s="69" t="s">
        <v>2028</v>
      </c>
      <c r="G4890" s="69" t="s">
        <v>1046</v>
      </c>
      <c r="H4890" s="69" t="s">
        <v>962</v>
      </c>
      <c r="I4890" s="70">
        <v>9576.9699999999993</v>
      </c>
      <c r="J4890" s="69" t="s">
        <v>4591</v>
      </c>
      <c r="K4890" s="69" t="s">
        <v>24256</v>
      </c>
      <c r="L4890" s="70">
        <v>9576.9699999999993</v>
      </c>
      <c r="M4890" s="69"/>
      <c r="N4890" s="69" t="s">
        <v>24255</v>
      </c>
      <c r="O4890" s="69"/>
      <c r="P4890" s="69" t="s">
        <v>2118</v>
      </c>
      <c r="Q4890" s="69" t="s">
        <v>2137</v>
      </c>
      <c r="R4890" s="69"/>
      <c r="S4890" s="70">
        <v>9576.9699999999993</v>
      </c>
      <c r="T4890" s="70"/>
      <c r="U4890" s="69"/>
      <c r="V4890" s="69"/>
      <c r="W4890" s="69" t="s">
        <v>2137</v>
      </c>
      <c r="X4890" s="69"/>
      <c r="Y4890" s="70"/>
      <c r="Z4890" s="69">
        <v>0</v>
      </c>
      <c r="AA4890" s="69" t="s">
        <v>989</v>
      </c>
      <c r="AB4890" s="69" t="s">
        <v>1144</v>
      </c>
      <c r="AC4890" s="69"/>
    </row>
    <row r="4891" spans="1:29" x14ac:dyDescent="0.25">
      <c r="A4891" s="71" t="s">
        <v>193</v>
      </c>
      <c r="B4891" s="71"/>
      <c r="C4891" s="71"/>
      <c r="D4891" s="71"/>
      <c r="E4891" s="71"/>
      <c r="F4891" s="71"/>
      <c r="G4891" s="71"/>
      <c r="H4891" s="71"/>
      <c r="I4891" s="72">
        <v>9576.9699999999993</v>
      </c>
      <c r="J4891" s="71"/>
      <c r="K4891" s="71"/>
      <c r="L4891" s="72">
        <v>9576.9699999999993</v>
      </c>
      <c r="M4891" s="72">
        <v>0</v>
      </c>
      <c r="N4891" s="71"/>
      <c r="O4891" s="71"/>
      <c r="P4891" s="71"/>
      <c r="Q4891" s="71"/>
      <c r="R4891" s="71"/>
      <c r="S4891" s="72">
        <v>9576.9699999999993</v>
      </c>
      <c r="T4891" s="72">
        <v>0</v>
      </c>
      <c r="U4891" s="71"/>
      <c r="V4891" s="71"/>
      <c r="W4891" s="71"/>
      <c r="X4891" s="72">
        <v>9576.9699999999993</v>
      </c>
      <c r="Y4891" s="72">
        <v>0</v>
      </c>
      <c r="Z4891" s="72">
        <v>0</v>
      </c>
      <c r="AA4891" s="69"/>
      <c r="AB4891" s="69"/>
      <c r="AC4891" s="69"/>
    </row>
    <row r="4892" spans="1:29" ht="30" x14ac:dyDescent="0.25">
      <c r="A4892" s="68" t="s">
        <v>24254</v>
      </c>
      <c r="B4892" s="69" t="s">
        <v>24253</v>
      </c>
      <c r="C4892" s="69" t="s">
        <v>24252</v>
      </c>
      <c r="D4892" s="69" t="s">
        <v>1876</v>
      </c>
      <c r="E4892" s="69" t="s">
        <v>23644</v>
      </c>
      <c r="F4892" s="69" t="s">
        <v>2028</v>
      </c>
      <c r="G4892" s="69" t="s">
        <v>1046</v>
      </c>
      <c r="H4892" s="69" t="s">
        <v>962</v>
      </c>
      <c r="I4892" s="70">
        <v>11651</v>
      </c>
      <c r="J4892" s="69" t="s">
        <v>4591</v>
      </c>
      <c r="K4892" s="69" t="s">
        <v>24251</v>
      </c>
      <c r="L4892" s="70">
        <v>11651</v>
      </c>
      <c r="M4892" s="69"/>
      <c r="N4892" s="69" t="s">
        <v>24250</v>
      </c>
      <c r="O4892" s="69"/>
      <c r="P4892" s="69" t="s">
        <v>1122</v>
      </c>
      <c r="Q4892" s="69" t="s">
        <v>1122</v>
      </c>
      <c r="R4892" s="69"/>
      <c r="S4892" s="70">
        <v>11651</v>
      </c>
      <c r="T4892" s="70"/>
      <c r="U4892" s="69" t="s">
        <v>1122</v>
      </c>
      <c r="V4892" s="73">
        <v>0</v>
      </c>
      <c r="W4892" s="69" t="s">
        <v>1122</v>
      </c>
      <c r="X4892" s="69"/>
      <c r="Y4892" s="70"/>
      <c r="Z4892" s="69">
        <v>0</v>
      </c>
      <c r="AA4892" s="69" t="s">
        <v>989</v>
      </c>
      <c r="AB4892" s="69" t="s">
        <v>1144</v>
      </c>
      <c r="AC4892" s="69"/>
    </row>
    <row r="4893" spans="1:29" x14ac:dyDescent="0.25">
      <c r="A4893" s="71" t="s">
        <v>193</v>
      </c>
      <c r="B4893" s="71"/>
      <c r="C4893" s="71"/>
      <c r="D4893" s="71"/>
      <c r="E4893" s="71"/>
      <c r="F4893" s="71"/>
      <c r="G4893" s="71"/>
      <c r="H4893" s="71"/>
      <c r="I4893" s="72">
        <v>11651</v>
      </c>
      <c r="J4893" s="71"/>
      <c r="K4893" s="71"/>
      <c r="L4893" s="72">
        <v>11651</v>
      </c>
      <c r="M4893" s="72">
        <v>0</v>
      </c>
      <c r="N4893" s="71"/>
      <c r="O4893" s="71"/>
      <c r="P4893" s="71"/>
      <c r="Q4893" s="71"/>
      <c r="R4893" s="71"/>
      <c r="S4893" s="72">
        <v>11651</v>
      </c>
      <c r="T4893" s="72">
        <v>11651</v>
      </c>
      <c r="U4893" s="71"/>
      <c r="V4893" s="71"/>
      <c r="W4893" s="71"/>
      <c r="X4893" s="72">
        <v>0</v>
      </c>
      <c r="Y4893" s="72">
        <v>0</v>
      </c>
      <c r="Z4893" s="72">
        <v>11651</v>
      </c>
      <c r="AA4893" s="69"/>
      <c r="AB4893" s="69"/>
      <c r="AC4893" s="69"/>
    </row>
    <row r="4894" spans="1:29" ht="40" x14ac:dyDescent="0.25">
      <c r="A4894" s="68" t="s">
        <v>24249</v>
      </c>
      <c r="B4894" s="69" t="s">
        <v>23883</v>
      </c>
      <c r="C4894" s="69" t="s">
        <v>24248</v>
      </c>
      <c r="D4894" s="69" t="s">
        <v>890</v>
      </c>
      <c r="E4894" s="69" t="s">
        <v>22715</v>
      </c>
      <c r="F4894" s="69" t="s">
        <v>1188</v>
      </c>
      <c r="G4894" s="69" t="s">
        <v>1188</v>
      </c>
      <c r="H4894" s="69" t="s">
        <v>962</v>
      </c>
      <c r="I4894" s="70">
        <v>2046.92</v>
      </c>
      <c r="J4894" s="69" t="s">
        <v>4591</v>
      </c>
      <c r="K4894" s="69" t="s">
        <v>24247</v>
      </c>
      <c r="L4894" s="70">
        <v>2046.92</v>
      </c>
      <c r="M4894" s="69"/>
      <c r="N4894" s="69" t="s">
        <v>24246</v>
      </c>
      <c r="O4894" s="69"/>
      <c r="P4894" s="69" t="s">
        <v>1069</v>
      </c>
      <c r="Q4894" s="69" t="s">
        <v>1795</v>
      </c>
      <c r="R4894" s="69"/>
      <c r="S4894" s="70">
        <v>2046.92</v>
      </c>
      <c r="T4894" s="70"/>
      <c r="U4894" s="69" t="s">
        <v>1795</v>
      </c>
      <c r="V4894" s="73">
        <v>77</v>
      </c>
      <c r="W4894" s="69" t="s">
        <v>1795</v>
      </c>
      <c r="X4894" s="69"/>
      <c r="Y4894" s="70"/>
      <c r="Z4894" s="69">
        <v>0</v>
      </c>
      <c r="AA4894" s="69" t="s">
        <v>989</v>
      </c>
      <c r="AB4894" s="69" t="s">
        <v>1144</v>
      </c>
      <c r="AC4894" s="69"/>
    </row>
    <row r="4895" spans="1:29" x14ac:dyDescent="0.25">
      <c r="A4895" s="71" t="s">
        <v>193</v>
      </c>
      <c r="B4895" s="71"/>
      <c r="C4895" s="71"/>
      <c r="D4895" s="71"/>
      <c r="E4895" s="71"/>
      <c r="F4895" s="71"/>
      <c r="G4895" s="71"/>
      <c r="H4895" s="71"/>
      <c r="I4895" s="72">
        <v>2046.92</v>
      </c>
      <c r="J4895" s="71"/>
      <c r="K4895" s="71"/>
      <c r="L4895" s="72">
        <v>2046.92</v>
      </c>
      <c r="M4895" s="72">
        <v>0</v>
      </c>
      <c r="N4895" s="71"/>
      <c r="O4895" s="71"/>
      <c r="P4895" s="71"/>
      <c r="Q4895" s="71"/>
      <c r="R4895" s="71"/>
      <c r="S4895" s="72">
        <v>2046.92</v>
      </c>
      <c r="T4895" s="72">
        <v>2046.92</v>
      </c>
      <c r="U4895" s="71"/>
      <c r="V4895" s="71"/>
      <c r="W4895" s="71"/>
      <c r="X4895" s="72">
        <v>0</v>
      </c>
      <c r="Y4895" s="72">
        <v>0</v>
      </c>
      <c r="Z4895" s="72">
        <v>2046.92</v>
      </c>
      <c r="AA4895" s="69"/>
      <c r="AB4895" s="69"/>
      <c r="AC4895" s="69"/>
    </row>
    <row r="4896" spans="1:29" ht="30" x14ac:dyDescent="0.25">
      <c r="A4896" s="68" t="s">
        <v>24245</v>
      </c>
      <c r="B4896" s="69" t="s">
        <v>24244</v>
      </c>
      <c r="C4896" s="69" t="s">
        <v>24243</v>
      </c>
      <c r="D4896" s="69" t="s">
        <v>4859</v>
      </c>
      <c r="E4896" s="69" t="s">
        <v>22715</v>
      </c>
      <c r="F4896" s="69" t="s">
        <v>1188</v>
      </c>
      <c r="G4896" s="69" t="s">
        <v>1046</v>
      </c>
      <c r="H4896" s="69" t="s">
        <v>962</v>
      </c>
      <c r="I4896" s="70">
        <v>11913</v>
      </c>
      <c r="J4896" s="69" t="s">
        <v>4591</v>
      </c>
      <c r="K4896" s="69" t="s">
        <v>24242</v>
      </c>
      <c r="L4896" s="70">
        <v>11913</v>
      </c>
      <c r="M4896" s="69"/>
      <c r="N4896" s="69" t="s">
        <v>24241</v>
      </c>
      <c r="O4896" s="69"/>
      <c r="P4896" s="69" t="s">
        <v>3002</v>
      </c>
      <c r="Q4896" s="69" t="s">
        <v>4251</v>
      </c>
      <c r="R4896" s="69"/>
      <c r="S4896" s="70">
        <v>11913</v>
      </c>
      <c r="T4896" s="70"/>
      <c r="U4896" s="69"/>
      <c r="V4896" s="69"/>
      <c r="W4896" s="69"/>
      <c r="X4896" s="69"/>
      <c r="Y4896" s="70"/>
      <c r="Z4896" s="69">
        <v>0</v>
      </c>
      <c r="AA4896" s="69" t="s">
        <v>989</v>
      </c>
      <c r="AB4896" s="69" t="s">
        <v>1144</v>
      </c>
      <c r="AC4896" s="69"/>
    </row>
    <row r="4897" spans="1:29" x14ac:dyDescent="0.25">
      <c r="A4897" s="71" t="s">
        <v>193</v>
      </c>
      <c r="B4897" s="71"/>
      <c r="C4897" s="71"/>
      <c r="D4897" s="71"/>
      <c r="E4897" s="71"/>
      <c r="F4897" s="71"/>
      <c r="G4897" s="71"/>
      <c r="H4897" s="71"/>
      <c r="I4897" s="72">
        <v>11913</v>
      </c>
      <c r="J4897" s="71"/>
      <c r="K4897" s="71"/>
      <c r="L4897" s="72">
        <v>11913</v>
      </c>
      <c r="M4897" s="72">
        <v>0</v>
      </c>
      <c r="N4897" s="71"/>
      <c r="O4897" s="71"/>
      <c r="P4897" s="71"/>
      <c r="Q4897" s="71"/>
      <c r="R4897" s="71"/>
      <c r="S4897" s="72">
        <v>11913</v>
      </c>
      <c r="T4897" s="72">
        <v>0</v>
      </c>
      <c r="U4897" s="71"/>
      <c r="V4897" s="71"/>
      <c r="W4897" s="71"/>
      <c r="X4897" s="72">
        <v>11913</v>
      </c>
      <c r="Y4897" s="72">
        <v>0</v>
      </c>
      <c r="Z4897" s="72">
        <v>0</v>
      </c>
      <c r="AA4897" s="69"/>
      <c r="AB4897" s="69"/>
      <c r="AC4897" s="69"/>
    </row>
    <row r="4898" spans="1:29" ht="20" x14ac:dyDescent="0.25">
      <c r="A4898" s="68" t="s">
        <v>24240</v>
      </c>
      <c r="B4898" s="69" t="s">
        <v>24239</v>
      </c>
      <c r="C4898" s="69" t="s">
        <v>24238</v>
      </c>
      <c r="D4898" s="69" t="s">
        <v>5439</v>
      </c>
      <c r="E4898" s="69" t="s">
        <v>22715</v>
      </c>
      <c r="F4898" s="69" t="s">
        <v>1189</v>
      </c>
      <c r="G4898" s="69" t="s">
        <v>1046</v>
      </c>
      <c r="H4898" s="69" t="s">
        <v>962</v>
      </c>
      <c r="I4898" s="70">
        <v>4291.8999999999996</v>
      </c>
      <c r="J4898" s="69" t="s">
        <v>4591</v>
      </c>
      <c r="K4898" s="69" t="s">
        <v>24237</v>
      </c>
      <c r="L4898" s="70">
        <v>4291.8999999999996</v>
      </c>
      <c r="M4898" s="69"/>
      <c r="N4898" s="69" t="s">
        <v>24236</v>
      </c>
      <c r="O4898" s="69"/>
      <c r="P4898" s="69" t="s">
        <v>1088</v>
      </c>
      <c r="Q4898" s="69" t="s">
        <v>1607</v>
      </c>
      <c r="R4898" s="69"/>
      <c r="S4898" s="70">
        <v>4291.8999999999996</v>
      </c>
      <c r="T4898" s="70"/>
      <c r="U4898" s="69"/>
      <c r="V4898" s="69"/>
      <c r="W4898" s="69" t="s">
        <v>1607</v>
      </c>
      <c r="X4898" s="69"/>
      <c r="Y4898" s="70"/>
      <c r="Z4898" s="69">
        <v>0</v>
      </c>
      <c r="AA4898" s="69" t="s">
        <v>989</v>
      </c>
      <c r="AB4898" s="69" t="s">
        <v>1144</v>
      </c>
      <c r="AC4898" s="69"/>
    </row>
    <row r="4899" spans="1:29" x14ac:dyDescent="0.25">
      <c r="A4899" s="71" t="s">
        <v>193</v>
      </c>
      <c r="B4899" s="71"/>
      <c r="C4899" s="71"/>
      <c r="D4899" s="71"/>
      <c r="E4899" s="71"/>
      <c r="F4899" s="71"/>
      <c r="G4899" s="71"/>
      <c r="H4899" s="71"/>
      <c r="I4899" s="72">
        <v>4291.8999999999996</v>
      </c>
      <c r="J4899" s="71"/>
      <c r="K4899" s="71"/>
      <c r="L4899" s="72">
        <v>4291.8999999999996</v>
      </c>
      <c r="M4899" s="72">
        <v>0</v>
      </c>
      <c r="N4899" s="71"/>
      <c r="O4899" s="71"/>
      <c r="P4899" s="71"/>
      <c r="Q4899" s="71"/>
      <c r="R4899" s="71"/>
      <c r="S4899" s="72">
        <v>4291.8999999999996</v>
      </c>
      <c r="T4899" s="72">
        <v>0</v>
      </c>
      <c r="U4899" s="71"/>
      <c r="V4899" s="71"/>
      <c r="W4899" s="71"/>
      <c r="X4899" s="72">
        <v>4291.8999999999996</v>
      </c>
      <c r="Y4899" s="72">
        <v>0</v>
      </c>
      <c r="Z4899" s="72">
        <v>0</v>
      </c>
      <c r="AA4899" s="69"/>
      <c r="AB4899" s="69"/>
      <c r="AC4899" s="69"/>
    </row>
    <row r="4900" spans="1:29" ht="20" x14ac:dyDescent="0.25">
      <c r="A4900" s="68" t="s">
        <v>24235</v>
      </c>
      <c r="B4900" s="69" t="s">
        <v>24234</v>
      </c>
      <c r="C4900" s="69" t="s">
        <v>24233</v>
      </c>
      <c r="D4900" s="69" t="s">
        <v>4611</v>
      </c>
      <c r="E4900" s="69" t="s">
        <v>23644</v>
      </c>
      <c r="F4900" s="69" t="s">
        <v>1189</v>
      </c>
      <c r="G4900" s="69" t="s">
        <v>1046</v>
      </c>
      <c r="H4900" s="69" t="s">
        <v>962</v>
      </c>
      <c r="I4900" s="70">
        <v>1063.55</v>
      </c>
      <c r="J4900" s="69" t="s">
        <v>4591</v>
      </c>
      <c r="K4900" s="69" t="s">
        <v>24232</v>
      </c>
      <c r="L4900" s="70">
        <v>1063.55</v>
      </c>
      <c r="M4900" s="69"/>
      <c r="N4900" s="69" t="s">
        <v>24231</v>
      </c>
      <c r="O4900" s="69"/>
      <c r="P4900" s="69" t="s">
        <v>1661</v>
      </c>
      <c r="Q4900" s="69" t="s">
        <v>1805</v>
      </c>
      <c r="R4900" s="69"/>
      <c r="S4900" s="70">
        <v>1063.55</v>
      </c>
      <c r="T4900" s="70"/>
      <c r="U4900" s="69"/>
      <c r="V4900" s="69"/>
      <c r="W4900" s="69"/>
      <c r="X4900" s="69"/>
      <c r="Y4900" s="70"/>
      <c r="Z4900" s="69">
        <v>0</v>
      </c>
      <c r="AA4900" s="69" t="s">
        <v>989</v>
      </c>
      <c r="AB4900" s="69" t="s">
        <v>1144</v>
      </c>
      <c r="AC4900" s="69"/>
    </row>
    <row r="4901" spans="1:29" x14ac:dyDescent="0.25">
      <c r="A4901" s="71" t="s">
        <v>193</v>
      </c>
      <c r="B4901" s="71"/>
      <c r="C4901" s="71"/>
      <c r="D4901" s="71"/>
      <c r="E4901" s="71"/>
      <c r="F4901" s="71"/>
      <c r="G4901" s="71"/>
      <c r="H4901" s="71"/>
      <c r="I4901" s="72">
        <v>1063.55</v>
      </c>
      <c r="J4901" s="71"/>
      <c r="K4901" s="71"/>
      <c r="L4901" s="72">
        <v>1063.55</v>
      </c>
      <c r="M4901" s="72">
        <v>0</v>
      </c>
      <c r="N4901" s="71"/>
      <c r="O4901" s="71"/>
      <c r="P4901" s="71"/>
      <c r="Q4901" s="71"/>
      <c r="R4901" s="71"/>
      <c r="S4901" s="72">
        <v>1063.55</v>
      </c>
      <c r="T4901" s="72">
        <v>0</v>
      </c>
      <c r="U4901" s="71"/>
      <c r="V4901" s="71"/>
      <c r="W4901" s="71"/>
      <c r="X4901" s="72">
        <v>1063.55</v>
      </c>
      <c r="Y4901" s="72">
        <v>0</v>
      </c>
      <c r="Z4901" s="72">
        <v>0</v>
      </c>
      <c r="AA4901" s="69"/>
      <c r="AB4901" s="69"/>
      <c r="AC4901" s="69"/>
    </row>
    <row r="4902" spans="1:29" ht="20" x14ac:dyDescent="0.25">
      <c r="A4902" s="68" t="s">
        <v>24230</v>
      </c>
      <c r="B4902" s="69" t="s">
        <v>23883</v>
      </c>
      <c r="C4902" s="69" t="s">
        <v>24229</v>
      </c>
      <c r="D4902" s="69" t="s">
        <v>883</v>
      </c>
      <c r="E4902" s="69" t="s">
        <v>23493</v>
      </c>
      <c r="F4902" s="69" t="s">
        <v>1189</v>
      </c>
      <c r="G4902" s="69" t="s">
        <v>1046</v>
      </c>
      <c r="H4902" s="69" t="s">
        <v>962</v>
      </c>
      <c r="I4902" s="70">
        <v>2228.8200000000002</v>
      </c>
      <c r="J4902" s="69" t="s">
        <v>4591</v>
      </c>
      <c r="K4902" s="69" t="s">
        <v>24228</v>
      </c>
      <c r="L4902" s="70">
        <v>2228.8200000000002</v>
      </c>
      <c r="M4902" s="69"/>
      <c r="N4902" s="69" t="s">
        <v>24227</v>
      </c>
      <c r="O4902" s="69"/>
      <c r="P4902" s="69" t="s">
        <v>1698</v>
      </c>
      <c r="Q4902" s="69" t="s">
        <v>1111</v>
      </c>
      <c r="R4902" s="69"/>
      <c r="S4902" s="70">
        <v>2228.8200000000002</v>
      </c>
      <c r="T4902" s="70"/>
      <c r="U4902" s="69" t="s">
        <v>1111</v>
      </c>
      <c r="V4902" s="73">
        <v>52</v>
      </c>
      <c r="W4902" s="69" t="s">
        <v>1111</v>
      </c>
      <c r="X4902" s="69"/>
      <c r="Y4902" s="70"/>
      <c r="Z4902" s="69">
        <v>0</v>
      </c>
      <c r="AA4902" s="69" t="s">
        <v>989</v>
      </c>
      <c r="AB4902" s="69" t="s">
        <v>1144</v>
      </c>
      <c r="AC4902" s="69"/>
    </row>
    <row r="4903" spans="1:29" x14ac:dyDescent="0.25">
      <c r="A4903" s="71" t="s">
        <v>193</v>
      </c>
      <c r="B4903" s="71"/>
      <c r="C4903" s="71"/>
      <c r="D4903" s="71"/>
      <c r="E4903" s="71"/>
      <c r="F4903" s="71"/>
      <c r="G4903" s="71"/>
      <c r="H4903" s="71"/>
      <c r="I4903" s="72">
        <v>2228.8200000000002</v>
      </c>
      <c r="J4903" s="71"/>
      <c r="K4903" s="71"/>
      <c r="L4903" s="72">
        <v>2228.8200000000002</v>
      </c>
      <c r="M4903" s="72">
        <v>0</v>
      </c>
      <c r="N4903" s="71"/>
      <c r="O4903" s="71"/>
      <c r="P4903" s="71"/>
      <c r="Q4903" s="71"/>
      <c r="R4903" s="71"/>
      <c r="S4903" s="72">
        <v>2228.8200000000002</v>
      </c>
      <c r="T4903" s="72">
        <v>2228.8200000000002</v>
      </c>
      <c r="U4903" s="71"/>
      <c r="V4903" s="71"/>
      <c r="W4903" s="71"/>
      <c r="X4903" s="72">
        <v>0</v>
      </c>
      <c r="Y4903" s="72">
        <v>0</v>
      </c>
      <c r="Z4903" s="72">
        <v>2228.8200000000002</v>
      </c>
      <c r="AA4903" s="69"/>
      <c r="AB4903" s="69"/>
      <c r="AC4903" s="69"/>
    </row>
    <row r="4904" spans="1:29" ht="20" x14ac:dyDescent="0.25">
      <c r="A4904" s="68" t="s">
        <v>24226</v>
      </c>
      <c r="B4904" s="69" t="s">
        <v>24033</v>
      </c>
      <c r="C4904" s="69" t="s">
        <v>24225</v>
      </c>
      <c r="D4904" s="69" t="s">
        <v>10658</v>
      </c>
      <c r="E4904" s="69" t="s">
        <v>23644</v>
      </c>
      <c r="F4904" s="69" t="s">
        <v>1189</v>
      </c>
      <c r="G4904" s="69" t="s">
        <v>1046</v>
      </c>
      <c r="H4904" s="69" t="s">
        <v>962</v>
      </c>
      <c r="I4904" s="70">
        <v>3947.46</v>
      </c>
      <c r="J4904" s="69" t="s">
        <v>4591</v>
      </c>
      <c r="K4904" s="69" t="s">
        <v>24224</v>
      </c>
      <c r="L4904" s="70">
        <v>3947.4580000000001</v>
      </c>
      <c r="M4904" s="69"/>
      <c r="N4904" s="69" t="s">
        <v>24223</v>
      </c>
      <c r="O4904" s="69"/>
      <c r="P4904" s="69" t="s">
        <v>1380</v>
      </c>
      <c r="Q4904" s="69" t="s">
        <v>2304</v>
      </c>
      <c r="R4904" s="69"/>
      <c r="S4904" s="70">
        <v>3947.4580000000001</v>
      </c>
      <c r="T4904" s="70"/>
      <c r="U4904" s="69"/>
      <c r="V4904" s="69"/>
      <c r="W4904" s="69" t="s">
        <v>2304</v>
      </c>
      <c r="X4904" s="69"/>
      <c r="Y4904" s="70"/>
      <c r="Z4904" s="69">
        <v>0</v>
      </c>
      <c r="AA4904" s="69" t="s">
        <v>989</v>
      </c>
      <c r="AB4904" s="69" t="s">
        <v>1144</v>
      </c>
      <c r="AC4904" s="69"/>
    </row>
    <row r="4905" spans="1:29" x14ac:dyDescent="0.25">
      <c r="A4905" s="71" t="s">
        <v>193</v>
      </c>
      <c r="B4905" s="71"/>
      <c r="C4905" s="71"/>
      <c r="D4905" s="71"/>
      <c r="E4905" s="71"/>
      <c r="F4905" s="71"/>
      <c r="G4905" s="71"/>
      <c r="H4905" s="71"/>
      <c r="I4905" s="72">
        <v>3947.46</v>
      </c>
      <c r="J4905" s="71"/>
      <c r="K4905" s="71"/>
      <c r="L4905" s="72">
        <v>3947.4580000000001</v>
      </c>
      <c r="M4905" s="72">
        <v>1.9999999999527063E-3</v>
      </c>
      <c r="N4905" s="71"/>
      <c r="O4905" s="71"/>
      <c r="P4905" s="71"/>
      <c r="Q4905" s="71"/>
      <c r="R4905" s="71"/>
      <c r="S4905" s="72">
        <v>3947.4580000000001</v>
      </c>
      <c r="T4905" s="72">
        <v>0</v>
      </c>
      <c r="U4905" s="71"/>
      <c r="V4905" s="71"/>
      <c r="W4905" s="71"/>
      <c r="X4905" s="72">
        <v>3947.4580000000001</v>
      </c>
      <c r="Y4905" s="72">
        <v>0</v>
      </c>
      <c r="Z4905" s="72">
        <v>0</v>
      </c>
      <c r="AA4905" s="69"/>
      <c r="AB4905" s="69"/>
      <c r="AC4905" s="69"/>
    </row>
    <row r="4906" spans="1:29" ht="20" x14ac:dyDescent="0.25">
      <c r="A4906" s="68" t="s">
        <v>24222</v>
      </c>
      <c r="B4906" s="69" t="s">
        <v>22544</v>
      </c>
      <c r="C4906" s="69" t="s">
        <v>24221</v>
      </c>
      <c r="D4906" s="69" t="s">
        <v>4611</v>
      </c>
      <c r="E4906" s="69" t="s">
        <v>23493</v>
      </c>
      <c r="F4906" s="69" t="s">
        <v>1189</v>
      </c>
      <c r="G4906" s="69" t="s">
        <v>1046</v>
      </c>
      <c r="H4906" s="69" t="s">
        <v>962</v>
      </c>
      <c r="I4906" s="70">
        <v>2133.6999999999998</v>
      </c>
      <c r="J4906" s="69" t="s">
        <v>4591</v>
      </c>
      <c r="K4906" s="69" t="s">
        <v>24220</v>
      </c>
      <c r="L4906" s="70">
        <v>2133.6999999999998</v>
      </c>
      <c r="M4906" s="69"/>
      <c r="N4906" s="69" t="s">
        <v>24219</v>
      </c>
      <c r="O4906" s="69"/>
      <c r="P4906" s="69" t="s">
        <v>1661</v>
      </c>
      <c r="Q4906" s="69" t="s">
        <v>1805</v>
      </c>
      <c r="R4906" s="69"/>
      <c r="S4906" s="70">
        <v>2133.6999999999998</v>
      </c>
      <c r="T4906" s="70"/>
      <c r="U4906" s="69"/>
      <c r="V4906" s="69"/>
      <c r="W4906" s="69"/>
      <c r="X4906" s="69"/>
      <c r="Y4906" s="70"/>
      <c r="Z4906" s="69">
        <v>0</v>
      </c>
      <c r="AA4906" s="69" t="s">
        <v>989</v>
      </c>
      <c r="AB4906" s="69" t="s">
        <v>1144</v>
      </c>
      <c r="AC4906" s="69"/>
    </row>
    <row r="4907" spans="1:29" x14ac:dyDescent="0.25">
      <c r="A4907" s="71" t="s">
        <v>193</v>
      </c>
      <c r="B4907" s="71"/>
      <c r="C4907" s="71"/>
      <c r="D4907" s="71"/>
      <c r="E4907" s="71"/>
      <c r="F4907" s="71"/>
      <c r="G4907" s="71"/>
      <c r="H4907" s="71"/>
      <c r="I4907" s="72">
        <v>2133.6999999999998</v>
      </c>
      <c r="J4907" s="71"/>
      <c r="K4907" s="71"/>
      <c r="L4907" s="72">
        <v>2133.6999999999998</v>
      </c>
      <c r="M4907" s="72">
        <v>0</v>
      </c>
      <c r="N4907" s="71"/>
      <c r="O4907" s="71"/>
      <c r="P4907" s="71"/>
      <c r="Q4907" s="71"/>
      <c r="R4907" s="71"/>
      <c r="S4907" s="72">
        <v>2133.6999999999998</v>
      </c>
      <c r="T4907" s="72">
        <v>0</v>
      </c>
      <c r="U4907" s="71"/>
      <c r="V4907" s="71"/>
      <c r="W4907" s="71"/>
      <c r="X4907" s="72">
        <v>2133.6999999999998</v>
      </c>
      <c r="Y4907" s="72">
        <v>0</v>
      </c>
      <c r="Z4907" s="72">
        <v>0</v>
      </c>
      <c r="AA4907" s="69"/>
      <c r="AB4907" s="69"/>
      <c r="AC4907" s="69"/>
    </row>
    <row r="4908" spans="1:29" ht="20" x14ac:dyDescent="0.25">
      <c r="A4908" s="68" t="s">
        <v>24218</v>
      </c>
      <c r="B4908" s="69" t="s">
        <v>24213</v>
      </c>
      <c r="C4908" s="69" t="s">
        <v>24217</v>
      </c>
      <c r="D4908" s="69" t="s">
        <v>5439</v>
      </c>
      <c r="E4908" s="69" t="s">
        <v>22476</v>
      </c>
      <c r="F4908" s="69" t="s">
        <v>1189</v>
      </c>
      <c r="G4908" s="69" t="s">
        <v>1046</v>
      </c>
      <c r="H4908" s="69" t="s">
        <v>962</v>
      </c>
      <c r="I4908" s="70">
        <v>19164</v>
      </c>
      <c r="J4908" s="69" t="s">
        <v>4591</v>
      </c>
      <c r="K4908" s="69" t="s">
        <v>24216</v>
      </c>
      <c r="L4908" s="70">
        <v>19164</v>
      </c>
      <c r="M4908" s="69"/>
      <c r="N4908" s="69" t="s">
        <v>24215</v>
      </c>
      <c r="O4908" s="69"/>
      <c r="P4908" s="69" t="s">
        <v>1069</v>
      </c>
      <c r="Q4908" s="69"/>
      <c r="R4908" s="69"/>
      <c r="S4908" s="70">
        <v>19164</v>
      </c>
      <c r="T4908" s="70"/>
      <c r="U4908" s="69" t="s">
        <v>1928</v>
      </c>
      <c r="V4908" s="73">
        <v>126</v>
      </c>
      <c r="W4908" s="69" t="s">
        <v>1928</v>
      </c>
      <c r="X4908" s="69"/>
      <c r="Y4908" s="70"/>
      <c r="Z4908" s="69">
        <v>132</v>
      </c>
      <c r="AA4908" s="69" t="s">
        <v>989</v>
      </c>
      <c r="AB4908" s="69" t="s">
        <v>1144</v>
      </c>
      <c r="AC4908" s="69"/>
    </row>
    <row r="4909" spans="1:29" x14ac:dyDescent="0.25">
      <c r="A4909" s="71" t="s">
        <v>193</v>
      </c>
      <c r="B4909" s="71"/>
      <c r="C4909" s="71"/>
      <c r="D4909" s="71"/>
      <c r="E4909" s="71"/>
      <c r="F4909" s="71"/>
      <c r="G4909" s="71"/>
      <c r="H4909" s="71"/>
      <c r="I4909" s="72">
        <v>19164</v>
      </c>
      <c r="J4909" s="71"/>
      <c r="K4909" s="71"/>
      <c r="L4909" s="72">
        <v>19164</v>
      </c>
      <c r="M4909" s="72">
        <v>0</v>
      </c>
      <c r="N4909" s="71"/>
      <c r="O4909" s="71"/>
      <c r="P4909" s="71"/>
      <c r="Q4909" s="71"/>
      <c r="R4909" s="71"/>
      <c r="S4909" s="72">
        <v>19164</v>
      </c>
      <c r="T4909" s="72">
        <v>19164</v>
      </c>
      <c r="U4909" s="71"/>
      <c r="V4909" s="71"/>
      <c r="W4909" s="71"/>
      <c r="X4909" s="72">
        <v>0</v>
      </c>
      <c r="Y4909" s="72">
        <v>132</v>
      </c>
      <c r="Z4909" s="72">
        <v>19296</v>
      </c>
      <c r="AA4909" s="69"/>
      <c r="AB4909" s="69"/>
      <c r="AC4909" s="69"/>
    </row>
    <row r="4910" spans="1:29" ht="20" x14ac:dyDescent="0.25">
      <c r="A4910" s="68" t="s">
        <v>24214</v>
      </c>
      <c r="B4910" s="69" t="s">
        <v>24213</v>
      </c>
      <c r="C4910" s="69" t="s">
        <v>24212</v>
      </c>
      <c r="D4910" s="69" t="s">
        <v>4635</v>
      </c>
      <c r="E4910" s="69" t="s">
        <v>22476</v>
      </c>
      <c r="F4910" s="69" t="s">
        <v>1189</v>
      </c>
      <c r="G4910" s="69" t="s">
        <v>1046</v>
      </c>
      <c r="H4910" s="69" t="s">
        <v>962</v>
      </c>
      <c r="I4910" s="70">
        <v>2170.87</v>
      </c>
      <c r="J4910" s="69" t="s">
        <v>4591</v>
      </c>
      <c r="K4910" s="69" t="s">
        <v>24211</v>
      </c>
      <c r="L4910" s="70">
        <v>2170.87</v>
      </c>
      <c r="M4910" s="69"/>
      <c r="N4910" s="69" t="s">
        <v>24210</v>
      </c>
      <c r="O4910" s="69"/>
      <c r="P4910" s="69" t="s">
        <v>1069</v>
      </c>
      <c r="Q4910" s="69" t="s">
        <v>2136</v>
      </c>
      <c r="R4910" s="69"/>
      <c r="S4910" s="70">
        <v>2170.87</v>
      </c>
      <c r="T4910" s="70"/>
      <c r="U4910" s="69"/>
      <c r="V4910" s="69"/>
      <c r="W4910" s="69" t="s">
        <v>2136</v>
      </c>
      <c r="X4910" s="69"/>
      <c r="Y4910" s="70"/>
      <c r="Z4910" s="69">
        <v>0</v>
      </c>
      <c r="AA4910" s="69" t="s">
        <v>989</v>
      </c>
      <c r="AB4910" s="69" t="s">
        <v>1144</v>
      </c>
      <c r="AC4910" s="69"/>
    </row>
    <row r="4911" spans="1:29" x14ac:dyDescent="0.25">
      <c r="A4911" s="71" t="s">
        <v>193</v>
      </c>
      <c r="B4911" s="71"/>
      <c r="C4911" s="71"/>
      <c r="D4911" s="71"/>
      <c r="E4911" s="71"/>
      <c r="F4911" s="71"/>
      <c r="G4911" s="71"/>
      <c r="H4911" s="71"/>
      <c r="I4911" s="72">
        <v>2170.87</v>
      </c>
      <c r="J4911" s="71"/>
      <c r="K4911" s="71"/>
      <c r="L4911" s="72">
        <v>2170.87</v>
      </c>
      <c r="M4911" s="72">
        <v>0</v>
      </c>
      <c r="N4911" s="71"/>
      <c r="O4911" s="71"/>
      <c r="P4911" s="71"/>
      <c r="Q4911" s="71"/>
      <c r="R4911" s="71"/>
      <c r="S4911" s="72">
        <v>2170.87</v>
      </c>
      <c r="T4911" s="72">
        <v>0</v>
      </c>
      <c r="U4911" s="71"/>
      <c r="V4911" s="71"/>
      <c r="W4911" s="71"/>
      <c r="X4911" s="72">
        <v>2170.87</v>
      </c>
      <c r="Y4911" s="72">
        <v>0</v>
      </c>
      <c r="Z4911" s="72">
        <v>0</v>
      </c>
      <c r="AA4911" s="69"/>
      <c r="AB4911" s="69"/>
      <c r="AC4911" s="69"/>
    </row>
    <row r="4912" spans="1:29" ht="20" x14ac:dyDescent="0.25">
      <c r="A4912" s="68" t="s">
        <v>24209</v>
      </c>
      <c r="B4912" s="69" t="s">
        <v>24208</v>
      </c>
      <c r="C4912" s="69" t="s">
        <v>24207</v>
      </c>
      <c r="D4912" s="69" t="s">
        <v>5439</v>
      </c>
      <c r="E4912" s="69" t="s">
        <v>23493</v>
      </c>
      <c r="F4912" s="69" t="s">
        <v>1048</v>
      </c>
      <c r="G4912" s="69" t="s">
        <v>1046</v>
      </c>
      <c r="H4912" s="69" t="s">
        <v>962</v>
      </c>
      <c r="I4912" s="70">
        <v>1366.11</v>
      </c>
      <c r="J4912" s="69" t="s">
        <v>4591</v>
      </c>
      <c r="K4912" s="69" t="s">
        <v>24206</v>
      </c>
      <c r="L4912" s="70">
        <v>1366.11</v>
      </c>
      <c r="M4912" s="69"/>
      <c r="N4912" s="69" t="s">
        <v>24205</v>
      </c>
      <c r="O4912" s="69"/>
      <c r="P4912" s="69" t="s">
        <v>1069</v>
      </c>
      <c r="Q4912" s="69" t="s">
        <v>2136</v>
      </c>
      <c r="R4912" s="69"/>
      <c r="S4912" s="70">
        <v>1366.11</v>
      </c>
      <c r="T4912" s="70"/>
      <c r="U4912" s="69" t="s">
        <v>2136</v>
      </c>
      <c r="V4912" s="73">
        <v>78</v>
      </c>
      <c r="W4912" s="69" t="s">
        <v>2136</v>
      </c>
      <c r="X4912" s="69"/>
      <c r="Y4912" s="70"/>
      <c r="Z4912" s="69">
        <v>0</v>
      </c>
      <c r="AA4912" s="69" t="s">
        <v>989</v>
      </c>
      <c r="AB4912" s="69" t="s">
        <v>1144</v>
      </c>
      <c r="AC4912" s="69"/>
    </row>
    <row r="4913" spans="1:29" x14ac:dyDescent="0.25">
      <c r="A4913" s="71" t="s">
        <v>193</v>
      </c>
      <c r="B4913" s="71"/>
      <c r="C4913" s="71"/>
      <c r="D4913" s="71"/>
      <c r="E4913" s="71"/>
      <c r="F4913" s="71"/>
      <c r="G4913" s="71"/>
      <c r="H4913" s="71"/>
      <c r="I4913" s="72">
        <v>1366.11</v>
      </c>
      <c r="J4913" s="71"/>
      <c r="K4913" s="71"/>
      <c r="L4913" s="72">
        <v>1366.11</v>
      </c>
      <c r="M4913" s="72">
        <v>0</v>
      </c>
      <c r="N4913" s="71"/>
      <c r="O4913" s="71"/>
      <c r="P4913" s="71"/>
      <c r="Q4913" s="71"/>
      <c r="R4913" s="71"/>
      <c r="S4913" s="72">
        <v>1366.11</v>
      </c>
      <c r="T4913" s="72">
        <v>1366.11</v>
      </c>
      <c r="U4913" s="71"/>
      <c r="V4913" s="71"/>
      <c r="W4913" s="71"/>
      <c r="X4913" s="72">
        <v>0</v>
      </c>
      <c r="Y4913" s="72">
        <v>0</v>
      </c>
      <c r="Z4913" s="72">
        <v>1366.11</v>
      </c>
      <c r="AA4913" s="69"/>
      <c r="AB4913" s="69"/>
      <c r="AC4913" s="69"/>
    </row>
    <row r="4914" spans="1:29" ht="30" x14ac:dyDescent="0.25">
      <c r="A4914" s="68" t="s">
        <v>24204</v>
      </c>
      <c r="B4914" s="69" t="s">
        <v>24203</v>
      </c>
      <c r="C4914" s="69" t="s">
        <v>24202</v>
      </c>
      <c r="D4914" s="69" t="s">
        <v>4859</v>
      </c>
      <c r="E4914" s="69" t="s">
        <v>22401</v>
      </c>
      <c r="F4914" s="69" t="s">
        <v>1048</v>
      </c>
      <c r="G4914" s="69" t="s">
        <v>1046</v>
      </c>
      <c r="H4914" s="69" t="s">
        <v>962</v>
      </c>
      <c r="I4914" s="70">
        <v>2316.25</v>
      </c>
      <c r="J4914" s="69" t="s">
        <v>4591</v>
      </c>
      <c r="K4914" s="69" t="s">
        <v>24201</v>
      </c>
      <c r="L4914" s="70">
        <v>2316.25</v>
      </c>
      <c r="M4914" s="69"/>
      <c r="N4914" s="69" t="s">
        <v>24200</v>
      </c>
      <c r="O4914" s="69"/>
      <c r="P4914" s="69" t="s">
        <v>1548</v>
      </c>
      <c r="Q4914" s="69" t="s">
        <v>1916</v>
      </c>
      <c r="R4914" s="69"/>
      <c r="S4914" s="70">
        <v>2316.25</v>
      </c>
      <c r="T4914" s="70"/>
      <c r="U4914" s="69" t="s">
        <v>1916</v>
      </c>
      <c r="V4914" s="73">
        <v>88</v>
      </c>
      <c r="W4914" s="69" t="s">
        <v>1916</v>
      </c>
      <c r="X4914" s="69"/>
      <c r="Y4914" s="70"/>
      <c r="Z4914" s="69">
        <v>0</v>
      </c>
      <c r="AA4914" s="69" t="s">
        <v>989</v>
      </c>
      <c r="AB4914" s="69" t="s">
        <v>1144</v>
      </c>
      <c r="AC4914" s="69"/>
    </row>
    <row r="4915" spans="1:29" x14ac:dyDescent="0.25">
      <c r="A4915" s="71" t="s">
        <v>193</v>
      </c>
      <c r="B4915" s="71"/>
      <c r="C4915" s="71"/>
      <c r="D4915" s="71"/>
      <c r="E4915" s="71"/>
      <c r="F4915" s="71"/>
      <c r="G4915" s="71"/>
      <c r="H4915" s="71"/>
      <c r="I4915" s="72">
        <v>2316.25</v>
      </c>
      <c r="J4915" s="71"/>
      <c r="K4915" s="71"/>
      <c r="L4915" s="72">
        <v>2316.25</v>
      </c>
      <c r="M4915" s="72">
        <v>0</v>
      </c>
      <c r="N4915" s="71"/>
      <c r="O4915" s="71"/>
      <c r="P4915" s="71"/>
      <c r="Q4915" s="71"/>
      <c r="R4915" s="71"/>
      <c r="S4915" s="72">
        <v>2316.25</v>
      </c>
      <c r="T4915" s="72">
        <v>2316.25</v>
      </c>
      <c r="U4915" s="71"/>
      <c r="V4915" s="71"/>
      <c r="W4915" s="71"/>
      <c r="X4915" s="72">
        <v>0</v>
      </c>
      <c r="Y4915" s="72">
        <v>0</v>
      </c>
      <c r="Z4915" s="72">
        <v>2316.25</v>
      </c>
      <c r="AA4915" s="69"/>
      <c r="AB4915" s="69"/>
      <c r="AC4915" s="69"/>
    </row>
    <row r="4916" spans="1:29" ht="20" x14ac:dyDescent="0.25">
      <c r="A4916" s="68" t="s">
        <v>24199</v>
      </c>
      <c r="B4916" s="69" t="s">
        <v>23878</v>
      </c>
      <c r="C4916" s="69" t="s">
        <v>24198</v>
      </c>
      <c r="D4916" s="69" t="s">
        <v>4635</v>
      </c>
      <c r="E4916" s="69" t="s">
        <v>22401</v>
      </c>
      <c r="F4916" s="69" t="s">
        <v>1048</v>
      </c>
      <c r="G4916" s="69" t="s">
        <v>2042</v>
      </c>
      <c r="H4916" s="69" t="s">
        <v>962</v>
      </c>
      <c r="I4916" s="70">
        <v>11688.73</v>
      </c>
      <c r="J4916" s="69" t="s">
        <v>4591</v>
      </c>
      <c r="K4916" s="69" t="s">
        <v>24197</v>
      </c>
      <c r="L4916" s="70">
        <v>11688.73</v>
      </c>
      <c r="M4916" s="69"/>
      <c r="N4916" s="69" t="s">
        <v>24196</v>
      </c>
      <c r="O4916" s="69"/>
      <c r="P4916" s="69" t="s">
        <v>1698</v>
      </c>
      <c r="Q4916" s="69" t="s">
        <v>1217</v>
      </c>
      <c r="R4916" s="69"/>
      <c r="S4916" s="70">
        <v>11688.73</v>
      </c>
      <c r="T4916" s="70"/>
      <c r="U4916" s="69" t="s">
        <v>1916</v>
      </c>
      <c r="V4916" s="73">
        <v>112</v>
      </c>
      <c r="W4916" s="69" t="s">
        <v>1916</v>
      </c>
      <c r="X4916" s="69"/>
      <c r="Y4916" s="70"/>
      <c r="Z4916" s="69">
        <v>68.52</v>
      </c>
      <c r="AA4916" s="69" t="s">
        <v>989</v>
      </c>
      <c r="AB4916" s="69" t="s">
        <v>1144</v>
      </c>
      <c r="AC4916" s="69"/>
    </row>
    <row r="4917" spans="1:29" x14ac:dyDescent="0.25">
      <c r="A4917" s="71" t="s">
        <v>193</v>
      </c>
      <c r="B4917" s="71"/>
      <c r="C4917" s="71"/>
      <c r="D4917" s="71"/>
      <c r="E4917" s="71"/>
      <c r="F4917" s="71"/>
      <c r="G4917" s="71"/>
      <c r="H4917" s="71"/>
      <c r="I4917" s="72">
        <v>11688.73</v>
      </c>
      <c r="J4917" s="71"/>
      <c r="K4917" s="71"/>
      <c r="L4917" s="72">
        <v>11688.73</v>
      </c>
      <c r="M4917" s="72">
        <v>0</v>
      </c>
      <c r="N4917" s="71"/>
      <c r="O4917" s="71"/>
      <c r="P4917" s="71"/>
      <c r="Q4917" s="71"/>
      <c r="R4917" s="71"/>
      <c r="S4917" s="72">
        <v>11688.73</v>
      </c>
      <c r="T4917" s="72">
        <v>11688.73</v>
      </c>
      <c r="U4917" s="71"/>
      <c r="V4917" s="71"/>
      <c r="W4917" s="71"/>
      <c r="X4917" s="72">
        <v>0</v>
      </c>
      <c r="Y4917" s="72">
        <v>68.52</v>
      </c>
      <c r="Z4917" s="72">
        <v>11757.25</v>
      </c>
      <c r="AA4917" s="69"/>
      <c r="AB4917" s="69"/>
      <c r="AC4917" s="69"/>
    </row>
    <row r="4918" spans="1:29" ht="40" x14ac:dyDescent="0.25">
      <c r="A4918" s="68" t="s">
        <v>24195</v>
      </c>
      <c r="B4918" s="69" t="s">
        <v>23953</v>
      </c>
      <c r="C4918" s="69" t="s">
        <v>24194</v>
      </c>
      <c r="D4918" s="69" t="s">
        <v>9164</v>
      </c>
      <c r="E4918" s="69"/>
      <c r="F4918" s="69" t="s">
        <v>1048</v>
      </c>
      <c r="G4918" s="69" t="s">
        <v>1046</v>
      </c>
      <c r="H4918" s="69" t="s">
        <v>962</v>
      </c>
      <c r="I4918" s="70">
        <v>34446.31</v>
      </c>
      <c r="J4918" s="69" t="s">
        <v>4591</v>
      </c>
      <c r="K4918" s="69" t="s">
        <v>24193</v>
      </c>
      <c r="L4918" s="70">
        <v>34446.31</v>
      </c>
      <c r="M4918" s="69"/>
      <c r="N4918" s="69" t="s">
        <v>24192</v>
      </c>
      <c r="O4918" s="69"/>
      <c r="P4918" s="69" t="s">
        <v>2342</v>
      </c>
      <c r="Q4918" s="69"/>
      <c r="R4918" s="69"/>
      <c r="S4918" s="70">
        <v>34446.31</v>
      </c>
      <c r="T4918" s="70"/>
      <c r="U4918" s="69"/>
      <c r="V4918" s="69"/>
      <c r="W4918" s="69"/>
      <c r="X4918" s="69"/>
      <c r="Y4918" s="70"/>
      <c r="Z4918" s="69">
        <v>0</v>
      </c>
      <c r="AA4918" s="69" t="s">
        <v>989</v>
      </c>
      <c r="AB4918" s="69" t="s">
        <v>1144</v>
      </c>
      <c r="AC4918" s="69"/>
    </row>
    <row r="4919" spans="1:29" x14ac:dyDescent="0.25">
      <c r="A4919" s="71" t="s">
        <v>193</v>
      </c>
      <c r="B4919" s="71"/>
      <c r="C4919" s="71"/>
      <c r="D4919" s="71"/>
      <c r="E4919" s="71"/>
      <c r="F4919" s="71"/>
      <c r="G4919" s="71"/>
      <c r="H4919" s="71"/>
      <c r="I4919" s="72">
        <v>34446.31</v>
      </c>
      <c r="J4919" s="71"/>
      <c r="K4919" s="71"/>
      <c r="L4919" s="72">
        <v>34446.31</v>
      </c>
      <c r="M4919" s="72">
        <v>0</v>
      </c>
      <c r="N4919" s="71"/>
      <c r="O4919" s="71"/>
      <c r="P4919" s="71"/>
      <c r="Q4919" s="71"/>
      <c r="R4919" s="71"/>
      <c r="S4919" s="72">
        <v>34446.31</v>
      </c>
      <c r="T4919" s="72">
        <v>0</v>
      </c>
      <c r="U4919" s="71"/>
      <c r="V4919" s="71"/>
      <c r="W4919" s="71"/>
      <c r="X4919" s="72">
        <v>34446.31</v>
      </c>
      <c r="Y4919" s="72">
        <v>0</v>
      </c>
      <c r="Z4919" s="72">
        <v>0</v>
      </c>
      <c r="AA4919" s="69"/>
      <c r="AB4919" s="69"/>
      <c r="AC4919" s="69"/>
    </row>
    <row r="4920" spans="1:29" ht="20" x14ac:dyDescent="0.25">
      <c r="A4920" s="68" t="s">
        <v>24191</v>
      </c>
      <c r="B4920" s="69" t="s">
        <v>24190</v>
      </c>
      <c r="C4920" s="69" t="s">
        <v>24189</v>
      </c>
      <c r="D4920" s="69" t="s">
        <v>4611</v>
      </c>
      <c r="E4920" s="69" t="s">
        <v>22715</v>
      </c>
      <c r="F4920" s="69" t="s">
        <v>1048</v>
      </c>
      <c r="G4920" s="69" t="s">
        <v>1046</v>
      </c>
      <c r="H4920" s="69" t="s">
        <v>962</v>
      </c>
      <c r="I4920" s="70">
        <v>9419.18</v>
      </c>
      <c r="J4920" s="69" t="s">
        <v>4591</v>
      </c>
      <c r="K4920" s="69" t="s">
        <v>24188</v>
      </c>
      <c r="L4920" s="70">
        <v>9419.18</v>
      </c>
      <c r="M4920" s="69"/>
      <c r="N4920" s="69" t="s">
        <v>24187</v>
      </c>
      <c r="O4920" s="69"/>
      <c r="P4920" s="69" t="s">
        <v>1313</v>
      </c>
      <c r="Q4920" s="69" t="s">
        <v>2318</v>
      </c>
      <c r="R4920" s="69"/>
      <c r="S4920" s="70">
        <v>9419.18</v>
      </c>
      <c r="T4920" s="70"/>
      <c r="U4920" s="69"/>
      <c r="V4920" s="69"/>
      <c r="W4920" s="69"/>
      <c r="X4920" s="69"/>
      <c r="Y4920" s="70"/>
      <c r="Z4920" s="69">
        <v>0</v>
      </c>
      <c r="AA4920" s="69" t="s">
        <v>989</v>
      </c>
      <c r="AB4920" s="69" t="s">
        <v>1144</v>
      </c>
      <c r="AC4920" s="69"/>
    </row>
    <row r="4921" spans="1:29" x14ac:dyDescent="0.25">
      <c r="A4921" s="71" t="s">
        <v>193</v>
      </c>
      <c r="B4921" s="71"/>
      <c r="C4921" s="71"/>
      <c r="D4921" s="71"/>
      <c r="E4921" s="71"/>
      <c r="F4921" s="71"/>
      <c r="G4921" s="71"/>
      <c r="H4921" s="71"/>
      <c r="I4921" s="72">
        <v>9419.18</v>
      </c>
      <c r="J4921" s="71"/>
      <c r="K4921" s="71"/>
      <c r="L4921" s="72">
        <v>9419.18</v>
      </c>
      <c r="M4921" s="72">
        <v>0</v>
      </c>
      <c r="N4921" s="71"/>
      <c r="O4921" s="71"/>
      <c r="P4921" s="71"/>
      <c r="Q4921" s="71"/>
      <c r="R4921" s="71"/>
      <c r="S4921" s="72">
        <v>9419.18</v>
      </c>
      <c r="T4921" s="72">
        <v>0</v>
      </c>
      <c r="U4921" s="71"/>
      <c r="V4921" s="71"/>
      <c r="W4921" s="71"/>
      <c r="X4921" s="72">
        <v>9419.18</v>
      </c>
      <c r="Y4921" s="72">
        <v>0</v>
      </c>
      <c r="Z4921" s="72">
        <v>0</v>
      </c>
      <c r="AA4921" s="69"/>
      <c r="AB4921" s="69"/>
      <c r="AC4921" s="69"/>
    </row>
    <row r="4922" spans="1:29" ht="40" x14ac:dyDescent="0.25">
      <c r="A4922" s="68" t="s">
        <v>24186</v>
      </c>
      <c r="B4922" s="69" t="s">
        <v>24185</v>
      </c>
      <c r="C4922" s="69" t="s">
        <v>24184</v>
      </c>
      <c r="D4922" s="69" t="s">
        <v>4589</v>
      </c>
      <c r="E4922" s="69" t="s">
        <v>22476</v>
      </c>
      <c r="F4922" s="69" t="s">
        <v>1705</v>
      </c>
      <c r="G4922" s="69" t="s">
        <v>1046</v>
      </c>
      <c r="H4922" s="69" t="s">
        <v>962</v>
      </c>
      <c r="I4922" s="70">
        <v>20686.849999999999</v>
      </c>
      <c r="J4922" s="69" t="s">
        <v>4591</v>
      </c>
      <c r="K4922" s="69" t="s">
        <v>24183</v>
      </c>
      <c r="L4922" s="70">
        <v>20686.849999999999</v>
      </c>
      <c r="M4922" s="69"/>
      <c r="N4922" s="69" t="s">
        <v>24182</v>
      </c>
      <c r="O4922" s="69" t="s">
        <v>24182</v>
      </c>
      <c r="P4922" s="69" t="s">
        <v>3793</v>
      </c>
      <c r="Q4922" s="69" t="s">
        <v>24181</v>
      </c>
      <c r="R4922" s="69"/>
      <c r="S4922" s="70">
        <v>20686.849999999999</v>
      </c>
      <c r="T4922" s="70"/>
      <c r="U4922" s="69"/>
      <c r="V4922" s="69"/>
      <c r="W4922" s="69" t="s">
        <v>3793</v>
      </c>
      <c r="X4922" s="69"/>
      <c r="Y4922" s="70"/>
      <c r="Z4922" s="69">
        <v>0</v>
      </c>
      <c r="AA4922" s="69" t="s">
        <v>989</v>
      </c>
      <c r="AB4922" s="69" t="s">
        <v>1144</v>
      </c>
      <c r="AC4922" s="69"/>
    </row>
    <row r="4923" spans="1:29" x14ac:dyDescent="0.25">
      <c r="A4923" s="71" t="s">
        <v>193</v>
      </c>
      <c r="B4923" s="71"/>
      <c r="C4923" s="71"/>
      <c r="D4923" s="71"/>
      <c r="E4923" s="71"/>
      <c r="F4923" s="71"/>
      <c r="G4923" s="71"/>
      <c r="H4923" s="71"/>
      <c r="I4923" s="72">
        <v>20686.849999999999</v>
      </c>
      <c r="J4923" s="71"/>
      <c r="K4923" s="71"/>
      <c r="L4923" s="72">
        <v>20686.849999999999</v>
      </c>
      <c r="M4923" s="72">
        <v>0</v>
      </c>
      <c r="N4923" s="71"/>
      <c r="O4923" s="71"/>
      <c r="P4923" s="71"/>
      <c r="Q4923" s="71"/>
      <c r="R4923" s="71"/>
      <c r="S4923" s="72">
        <v>20686.849999999999</v>
      </c>
      <c r="T4923" s="72">
        <v>0</v>
      </c>
      <c r="U4923" s="71"/>
      <c r="V4923" s="71"/>
      <c r="W4923" s="71"/>
      <c r="X4923" s="72">
        <v>20686.849999999999</v>
      </c>
      <c r="Y4923" s="72">
        <v>0</v>
      </c>
      <c r="Z4923" s="72">
        <v>0</v>
      </c>
      <c r="AA4923" s="69"/>
      <c r="AB4923" s="69"/>
      <c r="AC4923" s="69"/>
    </row>
    <row r="4924" spans="1:29" ht="20" x14ac:dyDescent="0.25">
      <c r="A4924" s="68" t="s">
        <v>24180</v>
      </c>
      <c r="B4924" s="69" t="s">
        <v>24179</v>
      </c>
      <c r="C4924" s="69" t="s">
        <v>24178</v>
      </c>
      <c r="D4924" s="69" t="s">
        <v>4611</v>
      </c>
      <c r="E4924" s="69" t="s">
        <v>22401</v>
      </c>
      <c r="F4924" s="69" t="s">
        <v>1038</v>
      </c>
      <c r="G4924" s="69" t="s">
        <v>1046</v>
      </c>
      <c r="H4924" s="69" t="s">
        <v>962</v>
      </c>
      <c r="I4924" s="70">
        <v>27272.61</v>
      </c>
      <c r="J4924" s="69" t="s">
        <v>4591</v>
      </c>
      <c r="K4924" s="69" t="s">
        <v>24177</v>
      </c>
      <c r="L4924" s="70">
        <v>27272.61</v>
      </c>
      <c r="M4924" s="69"/>
      <c r="N4924" s="69"/>
      <c r="O4924" s="69"/>
      <c r="P4924" s="69"/>
      <c r="Q4924" s="69"/>
      <c r="R4924" s="69"/>
      <c r="S4924" s="69"/>
      <c r="T4924" s="70"/>
      <c r="U4924" s="69"/>
      <c r="V4924" s="69"/>
      <c r="W4924" s="69"/>
      <c r="X4924" s="69"/>
      <c r="Y4924" s="70"/>
      <c r="Z4924" s="69">
        <v>0</v>
      </c>
      <c r="AA4924" s="69" t="s">
        <v>989</v>
      </c>
      <c r="AB4924" s="69" t="s">
        <v>1144</v>
      </c>
      <c r="AC4924" s="69"/>
    </row>
    <row r="4925" spans="1:29" x14ac:dyDescent="0.25">
      <c r="A4925" s="71" t="s">
        <v>193</v>
      </c>
      <c r="B4925" s="71"/>
      <c r="C4925" s="71"/>
      <c r="D4925" s="71"/>
      <c r="E4925" s="71"/>
      <c r="F4925" s="71"/>
      <c r="G4925" s="71"/>
      <c r="H4925" s="71"/>
      <c r="I4925" s="72">
        <v>27272.61</v>
      </c>
      <c r="J4925" s="71"/>
      <c r="K4925" s="71"/>
      <c r="L4925" s="72">
        <v>27272.61</v>
      </c>
      <c r="M4925" s="72">
        <v>0</v>
      </c>
      <c r="N4925" s="71"/>
      <c r="O4925" s="71"/>
      <c r="P4925" s="71"/>
      <c r="Q4925" s="71"/>
      <c r="R4925" s="71"/>
      <c r="S4925" s="72">
        <v>0</v>
      </c>
      <c r="T4925" s="72">
        <v>0</v>
      </c>
      <c r="U4925" s="71"/>
      <c r="V4925" s="71"/>
      <c r="W4925" s="71"/>
      <c r="X4925" s="72">
        <v>0</v>
      </c>
      <c r="Y4925" s="72">
        <v>0</v>
      </c>
      <c r="Z4925" s="72">
        <v>0</v>
      </c>
      <c r="AA4925" s="69"/>
      <c r="AB4925" s="69"/>
      <c r="AC4925" s="69"/>
    </row>
    <row r="4926" spans="1:29" ht="20" x14ac:dyDescent="0.25">
      <c r="A4926" s="68" t="s">
        <v>24176</v>
      </c>
      <c r="B4926" s="69" t="s">
        <v>24175</v>
      </c>
      <c r="C4926" s="69" t="s">
        <v>24174</v>
      </c>
      <c r="D4926" s="69" t="s">
        <v>4635</v>
      </c>
      <c r="E4926" s="69" t="s">
        <v>22715</v>
      </c>
      <c r="F4926" s="69" t="s">
        <v>1075</v>
      </c>
      <c r="G4926" s="69" t="s">
        <v>1046</v>
      </c>
      <c r="H4926" s="69" t="s">
        <v>962</v>
      </c>
      <c r="I4926" s="70">
        <v>11559.65</v>
      </c>
      <c r="J4926" s="69" t="s">
        <v>4591</v>
      </c>
      <c r="K4926" s="69" t="s">
        <v>24173</v>
      </c>
      <c r="L4926" s="70">
        <v>11559.65</v>
      </c>
      <c r="M4926" s="69"/>
      <c r="N4926" s="69" t="s">
        <v>24172</v>
      </c>
      <c r="O4926" s="69"/>
      <c r="P4926" s="69" t="s">
        <v>1698</v>
      </c>
      <c r="Q4926" s="69"/>
      <c r="R4926" s="69"/>
      <c r="S4926" s="70">
        <v>11559.65</v>
      </c>
      <c r="T4926" s="70"/>
      <c r="U4926" s="69"/>
      <c r="V4926" s="69"/>
      <c r="W4926" s="69"/>
      <c r="X4926" s="69"/>
      <c r="Y4926" s="70"/>
      <c r="Z4926" s="69">
        <v>0</v>
      </c>
      <c r="AA4926" s="69" t="s">
        <v>989</v>
      </c>
      <c r="AB4926" s="69" t="s">
        <v>1144</v>
      </c>
      <c r="AC4926" s="69"/>
    </row>
    <row r="4927" spans="1:29" x14ac:dyDescent="0.25">
      <c r="A4927" s="71" t="s">
        <v>193</v>
      </c>
      <c r="B4927" s="71"/>
      <c r="C4927" s="71"/>
      <c r="D4927" s="71"/>
      <c r="E4927" s="71"/>
      <c r="F4927" s="71"/>
      <c r="G4927" s="71"/>
      <c r="H4927" s="71"/>
      <c r="I4927" s="72">
        <v>11559.65</v>
      </c>
      <c r="J4927" s="71"/>
      <c r="K4927" s="71"/>
      <c r="L4927" s="72">
        <v>11559.65</v>
      </c>
      <c r="M4927" s="72">
        <v>0</v>
      </c>
      <c r="N4927" s="71"/>
      <c r="O4927" s="71"/>
      <c r="P4927" s="71"/>
      <c r="Q4927" s="71"/>
      <c r="R4927" s="71"/>
      <c r="S4927" s="72">
        <v>11559.65</v>
      </c>
      <c r="T4927" s="72">
        <v>0</v>
      </c>
      <c r="U4927" s="71"/>
      <c r="V4927" s="71"/>
      <c r="W4927" s="71"/>
      <c r="X4927" s="72">
        <v>11559.65</v>
      </c>
      <c r="Y4927" s="72">
        <v>0</v>
      </c>
      <c r="Z4927" s="72">
        <v>0</v>
      </c>
      <c r="AA4927" s="69"/>
      <c r="AB4927" s="69"/>
      <c r="AC4927" s="69"/>
    </row>
    <row r="4928" spans="1:29" ht="50" x14ac:dyDescent="0.25">
      <c r="A4928" s="68" t="s">
        <v>24171</v>
      </c>
      <c r="B4928" s="69" t="s">
        <v>24170</v>
      </c>
      <c r="C4928" s="69" t="s">
        <v>24169</v>
      </c>
      <c r="D4928" s="69" t="s">
        <v>5439</v>
      </c>
      <c r="E4928" s="69" t="s">
        <v>24168</v>
      </c>
      <c r="F4928" s="69" t="s">
        <v>1075</v>
      </c>
      <c r="G4928" s="69" t="s">
        <v>1046</v>
      </c>
      <c r="H4928" s="69" t="s">
        <v>962</v>
      </c>
      <c r="I4928" s="70">
        <v>7745.01</v>
      </c>
      <c r="J4928" s="69" t="s">
        <v>4591</v>
      </c>
      <c r="K4928" s="69" t="s">
        <v>24167</v>
      </c>
      <c r="L4928" s="70">
        <v>7745.01</v>
      </c>
      <c r="M4928" s="69"/>
      <c r="N4928" s="69" t="s">
        <v>24166</v>
      </c>
      <c r="O4928" s="69"/>
      <c r="P4928" s="69" t="s">
        <v>2166</v>
      </c>
      <c r="Q4928" s="69" t="s">
        <v>2136</v>
      </c>
      <c r="R4928" s="69"/>
      <c r="S4928" s="70">
        <v>7745.01</v>
      </c>
      <c r="T4928" s="70"/>
      <c r="U4928" s="69" t="s">
        <v>2136</v>
      </c>
      <c r="V4928" s="73">
        <v>71</v>
      </c>
      <c r="W4928" s="69" t="s">
        <v>2136</v>
      </c>
      <c r="X4928" s="69"/>
      <c r="Y4928" s="70"/>
      <c r="Z4928" s="69">
        <v>0</v>
      </c>
      <c r="AA4928" s="69" t="s">
        <v>989</v>
      </c>
      <c r="AB4928" s="69" t="s">
        <v>1144</v>
      </c>
      <c r="AC4928" s="69"/>
    </row>
    <row r="4929" spans="1:29" x14ac:dyDescent="0.25">
      <c r="A4929" s="71" t="s">
        <v>193</v>
      </c>
      <c r="B4929" s="71"/>
      <c r="C4929" s="71"/>
      <c r="D4929" s="71"/>
      <c r="E4929" s="71"/>
      <c r="F4929" s="71"/>
      <c r="G4929" s="71"/>
      <c r="H4929" s="71"/>
      <c r="I4929" s="72">
        <v>7745.01</v>
      </c>
      <c r="J4929" s="71"/>
      <c r="K4929" s="71"/>
      <c r="L4929" s="72">
        <v>7745.01</v>
      </c>
      <c r="M4929" s="72">
        <v>0</v>
      </c>
      <c r="N4929" s="71"/>
      <c r="O4929" s="71"/>
      <c r="P4929" s="71"/>
      <c r="Q4929" s="71"/>
      <c r="R4929" s="71"/>
      <c r="S4929" s="72">
        <v>7745.01</v>
      </c>
      <c r="T4929" s="72">
        <v>7745.01</v>
      </c>
      <c r="U4929" s="71"/>
      <c r="V4929" s="71"/>
      <c r="W4929" s="71"/>
      <c r="X4929" s="72">
        <v>0</v>
      </c>
      <c r="Y4929" s="72">
        <v>0</v>
      </c>
      <c r="Z4929" s="72">
        <v>7745.01</v>
      </c>
      <c r="AA4929" s="69"/>
      <c r="AB4929" s="69"/>
      <c r="AC4929" s="69"/>
    </row>
    <row r="4930" spans="1:29" ht="30" x14ac:dyDescent="0.25">
      <c r="A4930" s="68" t="s">
        <v>24165</v>
      </c>
      <c r="B4930" s="69" t="s">
        <v>24164</v>
      </c>
      <c r="C4930" s="69" t="s">
        <v>24163</v>
      </c>
      <c r="D4930" s="69" t="s">
        <v>5524</v>
      </c>
      <c r="E4930" s="69" t="s">
        <v>24162</v>
      </c>
      <c r="F4930" s="69" t="s">
        <v>1684</v>
      </c>
      <c r="G4930" s="69" t="s">
        <v>1046</v>
      </c>
      <c r="H4930" s="69" t="s">
        <v>962</v>
      </c>
      <c r="I4930" s="70">
        <v>1154.7</v>
      </c>
      <c r="J4930" s="69" t="s">
        <v>4591</v>
      </c>
      <c r="K4930" s="69" t="s">
        <v>24161</v>
      </c>
      <c r="L4930" s="70">
        <v>1154.7</v>
      </c>
      <c r="M4930" s="69"/>
      <c r="N4930" s="69" t="s">
        <v>24160</v>
      </c>
      <c r="O4930" s="69"/>
      <c r="P4930" s="69" t="s">
        <v>1286</v>
      </c>
      <c r="Q4930" s="69" t="s">
        <v>3793</v>
      </c>
      <c r="R4930" s="69"/>
      <c r="S4930" s="70">
        <v>1154.7</v>
      </c>
      <c r="T4930" s="70"/>
      <c r="U4930" s="69"/>
      <c r="V4930" s="69"/>
      <c r="W4930" s="69"/>
      <c r="X4930" s="69"/>
      <c r="Y4930" s="70"/>
      <c r="Z4930" s="69">
        <v>0</v>
      </c>
      <c r="AA4930" s="69" t="s">
        <v>989</v>
      </c>
      <c r="AB4930" s="69" t="s">
        <v>1144</v>
      </c>
      <c r="AC4930" s="69"/>
    </row>
    <row r="4931" spans="1:29" x14ac:dyDescent="0.25">
      <c r="A4931" s="71" t="s">
        <v>193</v>
      </c>
      <c r="B4931" s="71"/>
      <c r="C4931" s="71"/>
      <c r="D4931" s="71"/>
      <c r="E4931" s="71"/>
      <c r="F4931" s="71"/>
      <c r="G4931" s="71"/>
      <c r="H4931" s="71"/>
      <c r="I4931" s="72">
        <v>1154.7</v>
      </c>
      <c r="J4931" s="71"/>
      <c r="K4931" s="71"/>
      <c r="L4931" s="72">
        <v>1154.7</v>
      </c>
      <c r="M4931" s="72">
        <v>0</v>
      </c>
      <c r="N4931" s="71"/>
      <c r="O4931" s="71"/>
      <c r="P4931" s="71"/>
      <c r="Q4931" s="71"/>
      <c r="R4931" s="71"/>
      <c r="S4931" s="72">
        <v>1154.7</v>
      </c>
      <c r="T4931" s="72">
        <v>0</v>
      </c>
      <c r="U4931" s="71"/>
      <c r="V4931" s="71"/>
      <c r="W4931" s="71"/>
      <c r="X4931" s="72">
        <v>1154.7</v>
      </c>
      <c r="Y4931" s="72">
        <v>0</v>
      </c>
      <c r="Z4931" s="72">
        <v>0</v>
      </c>
      <c r="AA4931" s="69"/>
      <c r="AB4931" s="69"/>
      <c r="AC4931" s="69"/>
    </row>
    <row r="4932" spans="1:29" ht="20" x14ac:dyDescent="0.25">
      <c r="A4932" s="68" t="s">
        <v>24159</v>
      </c>
      <c r="B4932" s="69" t="s">
        <v>24158</v>
      </c>
      <c r="C4932" s="69" t="s">
        <v>24157</v>
      </c>
      <c r="D4932" s="69" t="s">
        <v>4635</v>
      </c>
      <c r="E4932" s="69" t="s">
        <v>22401</v>
      </c>
      <c r="F4932" s="69" t="s">
        <v>1684</v>
      </c>
      <c r="G4932" s="69" t="s">
        <v>1046</v>
      </c>
      <c r="H4932" s="69" t="s">
        <v>962</v>
      </c>
      <c r="I4932" s="70">
        <v>5277.65</v>
      </c>
      <c r="J4932" s="69" t="s">
        <v>4591</v>
      </c>
      <c r="K4932" s="69" t="s">
        <v>24156</v>
      </c>
      <c r="L4932" s="70">
        <v>5277.65</v>
      </c>
      <c r="M4932" s="69"/>
      <c r="N4932" s="69" t="s">
        <v>24155</v>
      </c>
      <c r="O4932" s="69"/>
      <c r="P4932" s="69" t="s">
        <v>2166</v>
      </c>
      <c r="Q4932" s="69" t="s">
        <v>1729</v>
      </c>
      <c r="R4932" s="69"/>
      <c r="S4932" s="70">
        <v>5277.65</v>
      </c>
      <c r="T4932" s="70"/>
      <c r="U4932" s="69"/>
      <c r="V4932" s="69"/>
      <c r="W4932" s="69" t="s">
        <v>1729</v>
      </c>
      <c r="X4932" s="69"/>
      <c r="Y4932" s="70"/>
      <c r="Z4932" s="69">
        <v>0</v>
      </c>
      <c r="AA4932" s="69" t="s">
        <v>989</v>
      </c>
      <c r="AB4932" s="69" t="s">
        <v>1144</v>
      </c>
      <c r="AC4932" s="69"/>
    </row>
    <row r="4933" spans="1:29" x14ac:dyDescent="0.25">
      <c r="A4933" s="71" t="s">
        <v>193</v>
      </c>
      <c r="B4933" s="71"/>
      <c r="C4933" s="71"/>
      <c r="D4933" s="71"/>
      <c r="E4933" s="71"/>
      <c r="F4933" s="71"/>
      <c r="G4933" s="71"/>
      <c r="H4933" s="71"/>
      <c r="I4933" s="72">
        <v>5277.65</v>
      </c>
      <c r="J4933" s="71"/>
      <c r="K4933" s="71"/>
      <c r="L4933" s="72">
        <v>5277.65</v>
      </c>
      <c r="M4933" s="72">
        <v>0</v>
      </c>
      <c r="N4933" s="71"/>
      <c r="O4933" s="71"/>
      <c r="P4933" s="71"/>
      <c r="Q4933" s="71"/>
      <c r="R4933" s="71"/>
      <c r="S4933" s="72">
        <v>5277.65</v>
      </c>
      <c r="T4933" s="72">
        <v>0</v>
      </c>
      <c r="U4933" s="71"/>
      <c r="V4933" s="71"/>
      <c r="W4933" s="71"/>
      <c r="X4933" s="72">
        <v>5277.65</v>
      </c>
      <c r="Y4933" s="72">
        <v>0</v>
      </c>
      <c r="Z4933" s="72">
        <v>0</v>
      </c>
      <c r="AA4933" s="69"/>
      <c r="AB4933" s="69"/>
      <c r="AC4933" s="69"/>
    </row>
    <row r="4934" spans="1:29" ht="30" x14ac:dyDescent="0.25">
      <c r="A4934" s="68" t="s">
        <v>24154</v>
      </c>
      <c r="B4934" s="69" t="s">
        <v>24153</v>
      </c>
      <c r="C4934" s="69" t="s">
        <v>24152</v>
      </c>
      <c r="D4934" s="69" t="s">
        <v>4836</v>
      </c>
      <c r="E4934" s="69" t="s">
        <v>22715</v>
      </c>
      <c r="F4934" s="69" t="s">
        <v>1684</v>
      </c>
      <c r="G4934" s="69" t="s">
        <v>1046</v>
      </c>
      <c r="H4934" s="69" t="s">
        <v>962</v>
      </c>
      <c r="I4934" s="70">
        <v>4635.5</v>
      </c>
      <c r="J4934" s="69" t="s">
        <v>4591</v>
      </c>
      <c r="K4934" s="69" t="s">
        <v>24151</v>
      </c>
      <c r="L4934" s="70">
        <v>4635.5</v>
      </c>
      <c r="M4934" s="69"/>
      <c r="N4934" s="69" t="s">
        <v>24150</v>
      </c>
      <c r="O4934" s="69"/>
      <c r="P4934" s="69" t="s">
        <v>1882</v>
      </c>
      <c r="Q4934" s="69" t="s">
        <v>1751</v>
      </c>
      <c r="R4934" s="69"/>
      <c r="S4934" s="70">
        <v>4635.5</v>
      </c>
      <c r="T4934" s="70"/>
      <c r="U4934" s="69" t="s">
        <v>1751</v>
      </c>
      <c r="V4934" s="73">
        <v>31</v>
      </c>
      <c r="W4934" s="69" t="s">
        <v>1751</v>
      </c>
      <c r="X4934" s="69"/>
      <c r="Y4934" s="70"/>
      <c r="Z4934" s="69">
        <v>0</v>
      </c>
      <c r="AA4934" s="69" t="s">
        <v>989</v>
      </c>
      <c r="AB4934" s="69" t="s">
        <v>1144</v>
      </c>
      <c r="AC4934" s="69"/>
    </row>
    <row r="4935" spans="1:29" x14ac:dyDescent="0.25">
      <c r="A4935" s="71" t="s">
        <v>193</v>
      </c>
      <c r="B4935" s="71"/>
      <c r="C4935" s="71"/>
      <c r="D4935" s="71"/>
      <c r="E4935" s="71"/>
      <c r="F4935" s="71"/>
      <c r="G4935" s="71"/>
      <c r="H4935" s="71"/>
      <c r="I4935" s="72">
        <v>4635.5</v>
      </c>
      <c r="J4935" s="71"/>
      <c r="K4935" s="71"/>
      <c r="L4935" s="72">
        <v>4635.5</v>
      </c>
      <c r="M4935" s="72">
        <v>0</v>
      </c>
      <c r="N4935" s="71"/>
      <c r="O4935" s="71"/>
      <c r="P4935" s="71"/>
      <c r="Q4935" s="71"/>
      <c r="R4935" s="71"/>
      <c r="S4935" s="72">
        <v>4635.5</v>
      </c>
      <c r="T4935" s="72">
        <v>4635.5</v>
      </c>
      <c r="U4935" s="71"/>
      <c r="V4935" s="71"/>
      <c r="W4935" s="71"/>
      <c r="X4935" s="72">
        <v>0</v>
      </c>
      <c r="Y4935" s="72">
        <v>0</v>
      </c>
      <c r="Z4935" s="72">
        <v>4635.5</v>
      </c>
      <c r="AA4935" s="69"/>
      <c r="AB4935" s="69"/>
      <c r="AC4935" s="69"/>
    </row>
    <row r="4936" spans="1:29" ht="40" x14ac:dyDescent="0.25">
      <c r="A4936" s="68" t="s">
        <v>24149</v>
      </c>
      <c r="B4936" s="69" t="s">
        <v>24148</v>
      </c>
      <c r="C4936" s="69" t="s">
        <v>24147</v>
      </c>
      <c r="D4936" s="69" t="s">
        <v>9549</v>
      </c>
      <c r="E4936" s="69" t="s">
        <v>23644</v>
      </c>
      <c r="F4936" s="69" t="s">
        <v>1684</v>
      </c>
      <c r="G4936" s="69" t="s">
        <v>1046</v>
      </c>
      <c r="H4936" s="69" t="s">
        <v>962</v>
      </c>
      <c r="I4936" s="70">
        <v>2761.94</v>
      </c>
      <c r="J4936" s="69" t="s">
        <v>4591</v>
      </c>
      <c r="K4936" s="69" t="s">
        <v>24146</v>
      </c>
      <c r="L4936" s="70">
        <v>2761.94</v>
      </c>
      <c r="M4936" s="69"/>
      <c r="N4936" s="69" t="s">
        <v>24145</v>
      </c>
      <c r="O4936" s="69"/>
      <c r="P4936" s="69" t="s">
        <v>1211</v>
      </c>
      <c r="Q4936" s="69" t="s">
        <v>1729</v>
      </c>
      <c r="R4936" s="69"/>
      <c r="S4936" s="70">
        <v>2761.94</v>
      </c>
      <c r="T4936" s="70"/>
      <c r="U4936" s="69" t="s">
        <v>1729</v>
      </c>
      <c r="V4936" s="73">
        <v>22</v>
      </c>
      <c r="W4936" s="69" t="s">
        <v>1729</v>
      </c>
      <c r="X4936" s="69"/>
      <c r="Y4936" s="70"/>
      <c r="Z4936" s="69">
        <v>0</v>
      </c>
      <c r="AA4936" s="69" t="s">
        <v>989</v>
      </c>
      <c r="AB4936" s="69" t="s">
        <v>1144</v>
      </c>
      <c r="AC4936" s="69"/>
    </row>
    <row r="4937" spans="1:29" x14ac:dyDescent="0.25">
      <c r="A4937" s="71" t="s">
        <v>193</v>
      </c>
      <c r="B4937" s="71"/>
      <c r="C4937" s="71"/>
      <c r="D4937" s="71"/>
      <c r="E4937" s="71"/>
      <c r="F4937" s="71"/>
      <c r="G4937" s="71"/>
      <c r="H4937" s="71"/>
      <c r="I4937" s="72">
        <v>2761.94</v>
      </c>
      <c r="J4937" s="71"/>
      <c r="K4937" s="71"/>
      <c r="L4937" s="72">
        <v>2761.94</v>
      </c>
      <c r="M4937" s="72">
        <v>0</v>
      </c>
      <c r="N4937" s="71"/>
      <c r="O4937" s="71"/>
      <c r="P4937" s="71"/>
      <c r="Q4937" s="71"/>
      <c r="R4937" s="71"/>
      <c r="S4937" s="72">
        <v>2761.94</v>
      </c>
      <c r="T4937" s="72">
        <v>2761.94</v>
      </c>
      <c r="U4937" s="71"/>
      <c r="V4937" s="71"/>
      <c r="W4937" s="71"/>
      <c r="X4937" s="72">
        <v>0</v>
      </c>
      <c r="Y4937" s="72">
        <v>0</v>
      </c>
      <c r="Z4937" s="72">
        <v>2761.94</v>
      </c>
      <c r="AA4937" s="69"/>
      <c r="AB4937" s="69"/>
      <c r="AC4937" s="69"/>
    </row>
    <row r="4938" spans="1:29" ht="30" x14ac:dyDescent="0.25">
      <c r="A4938" s="68" t="s">
        <v>24144</v>
      </c>
      <c r="B4938" s="69" t="s">
        <v>24143</v>
      </c>
      <c r="C4938" s="69" t="s">
        <v>24142</v>
      </c>
      <c r="D4938" s="69" t="s">
        <v>4623</v>
      </c>
      <c r="E4938" s="69" t="s">
        <v>22715</v>
      </c>
      <c r="F4938" s="69" t="s">
        <v>1886</v>
      </c>
      <c r="G4938" s="69" t="s">
        <v>1912</v>
      </c>
      <c r="H4938" s="69" t="s">
        <v>962</v>
      </c>
      <c r="I4938" s="70">
        <v>842.6</v>
      </c>
      <c r="J4938" s="69" t="s">
        <v>4591</v>
      </c>
      <c r="K4938" s="69" t="s">
        <v>24141</v>
      </c>
      <c r="L4938" s="70">
        <v>842.6</v>
      </c>
      <c r="M4938" s="69"/>
      <c r="N4938" s="69" t="s">
        <v>24140</v>
      </c>
      <c r="O4938" s="69"/>
      <c r="P4938" s="69" t="s">
        <v>1706</v>
      </c>
      <c r="Q4938" s="69" t="s">
        <v>1764</v>
      </c>
      <c r="R4938" s="69"/>
      <c r="S4938" s="70">
        <v>842.6</v>
      </c>
      <c r="T4938" s="70"/>
      <c r="U4938" s="69"/>
      <c r="V4938" s="69"/>
      <c r="W4938" s="69" t="s">
        <v>1764</v>
      </c>
      <c r="X4938" s="69"/>
      <c r="Y4938" s="70"/>
      <c r="Z4938" s="69">
        <v>0</v>
      </c>
      <c r="AA4938" s="69" t="s">
        <v>989</v>
      </c>
      <c r="AB4938" s="69" t="s">
        <v>1144</v>
      </c>
      <c r="AC4938" s="69"/>
    </row>
    <row r="4939" spans="1:29" x14ac:dyDescent="0.25">
      <c r="A4939" s="71" t="s">
        <v>193</v>
      </c>
      <c r="B4939" s="71"/>
      <c r="C4939" s="71"/>
      <c r="D4939" s="71"/>
      <c r="E4939" s="71"/>
      <c r="F4939" s="71"/>
      <c r="G4939" s="71"/>
      <c r="H4939" s="71"/>
      <c r="I4939" s="72">
        <v>842.6</v>
      </c>
      <c r="J4939" s="71"/>
      <c r="K4939" s="71"/>
      <c r="L4939" s="72">
        <v>842.6</v>
      </c>
      <c r="M4939" s="72">
        <v>0</v>
      </c>
      <c r="N4939" s="71"/>
      <c r="O4939" s="71"/>
      <c r="P4939" s="71"/>
      <c r="Q4939" s="71"/>
      <c r="R4939" s="71"/>
      <c r="S4939" s="72">
        <v>842.6</v>
      </c>
      <c r="T4939" s="72">
        <v>0</v>
      </c>
      <c r="U4939" s="71"/>
      <c r="V4939" s="71"/>
      <c r="W4939" s="71"/>
      <c r="X4939" s="72">
        <v>842.6</v>
      </c>
      <c r="Y4939" s="72">
        <v>0</v>
      </c>
      <c r="Z4939" s="72">
        <v>0</v>
      </c>
      <c r="AA4939" s="69"/>
      <c r="AB4939" s="69"/>
      <c r="AC4939" s="69"/>
    </row>
    <row r="4940" spans="1:29" ht="40" x14ac:dyDescent="0.25">
      <c r="A4940" s="68" t="s">
        <v>24139</v>
      </c>
      <c r="B4940" s="69" t="s">
        <v>24138</v>
      </c>
      <c r="C4940" s="69" t="s">
        <v>24137</v>
      </c>
      <c r="D4940" s="69" t="s">
        <v>9530</v>
      </c>
      <c r="E4940" s="69" t="s">
        <v>22476</v>
      </c>
      <c r="F4940" s="69" t="s">
        <v>1886</v>
      </c>
      <c r="G4940" s="69" t="s">
        <v>3185</v>
      </c>
      <c r="H4940" s="69" t="s">
        <v>962</v>
      </c>
      <c r="I4940" s="70">
        <v>13867.21</v>
      </c>
      <c r="J4940" s="69" t="s">
        <v>4591</v>
      </c>
      <c r="K4940" s="69" t="s">
        <v>24136</v>
      </c>
      <c r="L4940" s="70">
        <v>13867.21</v>
      </c>
      <c r="M4940" s="69"/>
      <c r="N4940" s="69" t="s">
        <v>24135</v>
      </c>
      <c r="O4940" s="69"/>
      <c r="P4940" s="69" t="s">
        <v>1046</v>
      </c>
      <c r="Q4940" s="69" t="s">
        <v>1129</v>
      </c>
      <c r="R4940" s="69"/>
      <c r="S4940" s="70">
        <v>13867.21</v>
      </c>
      <c r="T4940" s="70"/>
      <c r="U4940" s="69" t="s">
        <v>1129</v>
      </c>
      <c r="V4940" s="73">
        <v>71</v>
      </c>
      <c r="W4940" s="69" t="s">
        <v>1129</v>
      </c>
      <c r="X4940" s="69"/>
      <c r="Y4940" s="70"/>
      <c r="Z4940" s="69">
        <v>74.790000000000006</v>
      </c>
      <c r="AA4940" s="69" t="s">
        <v>989</v>
      </c>
      <c r="AB4940" s="69" t="s">
        <v>1144</v>
      </c>
      <c r="AC4940" s="69"/>
    </row>
    <row r="4941" spans="1:29" x14ac:dyDescent="0.25">
      <c r="A4941" s="71" t="s">
        <v>193</v>
      </c>
      <c r="B4941" s="71"/>
      <c r="C4941" s="71"/>
      <c r="D4941" s="71"/>
      <c r="E4941" s="71"/>
      <c r="F4941" s="71"/>
      <c r="G4941" s="71"/>
      <c r="H4941" s="71"/>
      <c r="I4941" s="72">
        <v>13867.21</v>
      </c>
      <c r="J4941" s="71"/>
      <c r="K4941" s="71"/>
      <c r="L4941" s="72">
        <v>13867.21</v>
      </c>
      <c r="M4941" s="72">
        <v>0</v>
      </c>
      <c r="N4941" s="71"/>
      <c r="O4941" s="71"/>
      <c r="P4941" s="71"/>
      <c r="Q4941" s="71"/>
      <c r="R4941" s="71"/>
      <c r="S4941" s="72">
        <v>13867.21</v>
      </c>
      <c r="T4941" s="72">
        <v>13867.21</v>
      </c>
      <c r="U4941" s="71"/>
      <c r="V4941" s="71"/>
      <c r="W4941" s="71"/>
      <c r="X4941" s="72">
        <v>0</v>
      </c>
      <c r="Y4941" s="72">
        <v>74.790000000000006</v>
      </c>
      <c r="Z4941" s="72">
        <v>13942</v>
      </c>
      <c r="AA4941" s="69"/>
      <c r="AB4941" s="69"/>
      <c r="AC4941" s="69"/>
    </row>
    <row r="4942" spans="1:29" ht="20" x14ac:dyDescent="0.25">
      <c r="A4942" s="68" t="s">
        <v>24134</v>
      </c>
      <c r="B4942" s="69" t="s">
        <v>23938</v>
      </c>
      <c r="C4942" s="69" t="s">
        <v>24133</v>
      </c>
      <c r="D4942" s="69" t="s">
        <v>1876</v>
      </c>
      <c r="E4942" s="69" t="s">
        <v>22715</v>
      </c>
      <c r="F4942" s="69" t="s">
        <v>1886</v>
      </c>
      <c r="G4942" s="69" t="s">
        <v>1046</v>
      </c>
      <c r="H4942" s="69" t="s">
        <v>962</v>
      </c>
      <c r="I4942" s="70">
        <v>3180.26</v>
      </c>
      <c r="J4942" s="69" t="s">
        <v>4591</v>
      </c>
      <c r="K4942" s="69" t="s">
        <v>24132</v>
      </c>
      <c r="L4942" s="70">
        <v>3180.26</v>
      </c>
      <c r="M4942" s="69"/>
      <c r="N4942" s="69" t="s">
        <v>24131</v>
      </c>
      <c r="O4942" s="69"/>
      <c r="P4942" s="69" t="s">
        <v>1694</v>
      </c>
      <c r="Q4942" s="69" t="s">
        <v>1203</v>
      </c>
      <c r="R4942" s="69"/>
      <c r="S4942" s="70">
        <v>3180.26</v>
      </c>
      <c r="T4942" s="70"/>
      <c r="U4942" s="69" t="s">
        <v>1203</v>
      </c>
      <c r="V4942" s="73">
        <v>3</v>
      </c>
      <c r="W4942" s="69" t="s">
        <v>1203</v>
      </c>
      <c r="X4942" s="69"/>
      <c r="Y4942" s="70"/>
      <c r="Z4942" s="69">
        <v>0</v>
      </c>
      <c r="AA4942" s="69" t="s">
        <v>989</v>
      </c>
      <c r="AB4942" s="69" t="s">
        <v>1144</v>
      </c>
      <c r="AC4942" s="69"/>
    </row>
    <row r="4943" spans="1:29" x14ac:dyDescent="0.25">
      <c r="A4943" s="71" t="s">
        <v>193</v>
      </c>
      <c r="B4943" s="71"/>
      <c r="C4943" s="71"/>
      <c r="D4943" s="71"/>
      <c r="E4943" s="71"/>
      <c r="F4943" s="71"/>
      <c r="G4943" s="71"/>
      <c r="H4943" s="71"/>
      <c r="I4943" s="72">
        <v>3180.26</v>
      </c>
      <c r="J4943" s="71"/>
      <c r="K4943" s="71"/>
      <c r="L4943" s="72">
        <v>3180.26</v>
      </c>
      <c r="M4943" s="72">
        <v>0</v>
      </c>
      <c r="N4943" s="71"/>
      <c r="O4943" s="71"/>
      <c r="P4943" s="71"/>
      <c r="Q4943" s="71"/>
      <c r="R4943" s="71"/>
      <c r="S4943" s="72">
        <v>3180.26</v>
      </c>
      <c r="T4943" s="72">
        <v>3180.26</v>
      </c>
      <c r="U4943" s="71"/>
      <c r="V4943" s="71"/>
      <c r="W4943" s="71"/>
      <c r="X4943" s="72">
        <v>0</v>
      </c>
      <c r="Y4943" s="72">
        <v>0</v>
      </c>
      <c r="Z4943" s="72">
        <v>3180.26</v>
      </c>
      <c r="AA4943" s="69"/>
      <c r="AB4943" s="69"/>
      <c r="AC4943" s="69"/>
    </row>
    <row r="4944" spans="1:29" ht="30" x14ac:dyDescent="0.25">
      <c r="A4944" s="68" t="s">
        <v>24130</v>
      </c>
      <c r="B4944" s="69" t="s">
        <v>24129</v>
      </c>
      <c r="C4944" s="69" t="s">
        <v>24128</v>
      </c>
      <c r="D4944" s="69" t="s">
        <v>21966</v>
      </c>
      <c r="E4944" s="69" t="s">
        <v>22401</v>
      </c>
      <c r="F4944" s="69" t="s">
        <v>1886</v>
      </c>
      <c r="G4944" s="69" t="s">
        <v>1046</v>
      </c>
      <c r="H4944" s="69" t="s">
        <v>962</v>
      </c>
      <c r="I4944" s="70">
        <v>1781.94</v>
      </c>
      <c r="J4944" s="69" t="s">
        <v>4591</v>
      </c>
      <c r="K4944" s="69" t="s">
        <v>24127</v>
      </c>
      <c r="L4944" s="70">
        <v>1781.94</v>
      </c>
      <c r="M4944" s="69"/>
      <c r="N4944" s="69" t="s">
        <v>24126</v>
      </c>
      <c r="O4944" s="69"/>
      <c r="P4944" s="69" t="s">
        <v>1749</v>
      </c>
      <c r="Q4944" s="69" t="s">
        <v>1751</v>
      </c>
      <c r="R4944" s="69"/>
      <c r="S4944" s="70">
        <v>1781.94</v>
      </c>
      <c r="T4944" s="70"/>
      <c r="U4944" s="69" t="s">
        <v>1751</v>
      </c>
      <c r="V4944" s="73">
        <v>44</v>
      </c>
      <c r="W4944" s="69" t="s">
        <v>1751</v>
      </c>
      <c r="X4944" s="69"/>
      <c r="Y4944" s="70"/>
      <c r="Z4944" s="69">
        <v>0</v>
      </c>
      <c r="AA4944" s="69" t="s">
        <v>989</v>
      </c>
      <c r="AB4944" s="69" t="s">
        <v>1144</v>
      </c>
      <c r="AC4944" s="69"/>
    </row>
    <row r="4945" spans="1:29" x14ac:dyDescent="0.25">
      <c r="A4945" s="71" t="s">
        <v>193</v>
      </c>
      <c r="B4945" s="71"/>
      <c r="C4945" s="71"/>
      <c r="D4945" s="71"/>
      <c r="E4945" s="71"/>
      <c r="F4945" s="71"/>
      <c r="G4945" s="71"/>
      <c r="H4945" s="71"/>
      <c r="I4945" s="72">
        <v>1781.94</v>
      </c>
      <c r="J4945" s="71"/>
      <c r="K4945" s="71"/>
      <c r="L4945" s="72">
        <v>1781.94</v>
      </c>
      <c r="M4945" s="72">
        <v>0</v>
      </c>
      <c r="N4945" s="71"/>
      <c r="O4945" s="71"/>
      <c r="P4945" s="71"/>
      <c r="Q4945" s="71"/>
      <c r="R4945" s="71"/>
      <c r="S4945" s="72">
        <v>1781.94</v>
      </c>
      <c r="T4945" s="72">
        <v>1781.94</v>
      </c>
      <c r="U4945" s="71"/>
      <c r="V4945" s="71"/>
      <c r="W4945" s="71"/>
      <c r="X4945" s="72">
        <v>0</v>
      </c>
      <c r="Y4945" s="72">
        <v>0</v>
      </c>
      <c r="Z4945" s="72">
        <v>1781.94</v>
      </c>
      <c r="AA4945" s="69"/>
      <c r="AB4945" s="69"/>
      <c r="AC4945" s="69"/>
    </row>
    <row r="4946" spans="1:29" ht="30" x14ac:dyDescent="0.25">
      <c r="A4946" s="68" t="s">
        <v>24125</v>
      </c>
      <c r="B4946" s="69" t="s">
        <v>23953</v>
      </c>
      <c r="C4946" s="69" t="s">
        <v>24124</v>
      </c>
      <c r="D4946" s="69" t="s">
        <v>4623</v>
      </c>
      <c r="E4946" s="69" t="s">
        <v>22715</v>
      </c>
      <c r="F4946" s="69" t="s">
        <v>1886</v>
      </c>
      <c r="G4946" s="69" t="s">
        <v>1690</v>
      </c>
      <c r="H4946" s="69" t="s">
        <v>962</v>
      </c>
      <c r="I4946" s="70">
        <v>5882.8</v>
      </c>
      <c r="J4946" s="69" t="s">
        <v>4591</v>
      </c>
      <c r="K4946" s="69" t="s">
        <v>24123</v>
      </c>
      <c r="L4946" s="70">
        <v>2256.62</v>
      </c>
      <c r="M4946" s="69"/>
      <c r="N4946" s="69" t="s">
        <v>24122</v>
      </c>
      <c r="O4946" s="69"/>
      <c r="P4946" s="69" t="s">
        <v>2118</v>
      </c>
      <c r="Q4946" s="69" t="s">
        <v>2388</v>
      </c>
      <c r="R4946" s="69"/>
      <c r="S4946" s="70">
        <v>2256.62</v>
      </c>
      <c r="T4946" s="70"/>
      <c r="U4946" s="69"/>
      <c r="V4946" s="69"/>
      <c r="W4946" s="69" t="s">
        <v>2388</v>
      </c>
      <c r="X4946" s="69"/>
      <c r="Y4946" s="70"/>
      <c r="Z4946" s="69">
        <v>0</v>
      </c>
      <c r="AA4946" s="69" t="s">
        <v>989</v>
      </c>
      <c r="AB4946" s="69" t="s">
        <v>1144</v>
      </c>
      <c r="AC4946" s="69"/>
    </row>
    <row r="4947" spans="1:29" x14ac:dyDescent="0.25">
      <c r="A4947" s="69"/>
      <c r="B4947" s="69"/>
      <c r="C4947" s="69"/>
      <c r="D4947" s="69"/>
      <c r="E4947" s="69"/>
      <c r="F4947" s="69"/>
      <c r="G4947" s="69"/>
      <c r="H4947" s="69"/>
      <c r="I4947" s="69"/>
      <c r="J4947" s="69"/>
      <c r="K4947" s="69" t="s">
        <v>24121</v>
      </c>
      <c r="L4947" s="70">
        <v>857.07</v>
      </c>
      <c r="M4947" s="69"/>
      <c r="N4947" s="69" t="s">
        <v>24120</v>
      </c>
      <c r="O4947" s="69"/>
      <c r="P4947" s="69" t="s">
        <v>2124</v>
      </c>
      <c r="Q4947" s="69" t="s">
        <v>1612</v>
      </c>
      <c r="R4947" s="69"/>
      <c r="S4947" s="70">
        <v>857.07</v>
      </c>
      <c r="T4947" s="70"/>
      <c r="U4947" s="69" t="s">
        <v>1612</v>
      </c>
      <c r="V4947" s="73">
        <v>77</v>
      </c>
      <c r="W4947" s="69" t="s">
        <v>1612</v>
      </c>
      <c r="X4947" s="69"/>
      <c r="Y4947" s="70"/>
      <c r="Z4947" s="69">
        <v>0</v>
      </c>
      <c r="AA4947" s="69"/>
      <c r="AB4947" s="69" t="s">
        <v>1144</v>
      </c>
      <c r="AC4947" s="69"/>
    </row>
    <row r="4948" spans="1:29" x14ac:dyDescent="0.25">
      <c r="A4948" s="69"/>
      <c r="B4948" s="69"/>
      <c r="C4948" s="69"/>
      <c r="D4948" s="69"/>
      <c r="E4948" s="69"/>
      <c r="F4948" s="69"/>
      <c r="G4948" s="69"/>
      <c r="H4948" s="69"/>
      <c r="I4948" s="69"/>
      <c r="J4948" s="69"/>
      <c r="K4948" s="69" t="s">
        <v>24119</v>
      </c>
      <c r="L4948" s="70">
        <v>1371.14</v>
      </c>
      <c r="M4948" s="69"/>
      <c r="N4948" s="69" t="s">
        <v>24118</v>
      </c>
      <c r="O4948" s="69"/>
      <c r="P4948" s="69" t="s">
        <v>1694</v>
      </c>
      <c r="Q4948" s="69" t="s">
        <v>2277</v>
      </c>
      <c r="R4948" s="69"/>
      <c r="S4948" s="70">
        <v>1371.14</v>
      </c>
      <c r="T4948" s="70"/>
      <c r="U4948" s="69" t="s">
        <v>2277</v>
      </c>
      <c r="V4948" s="73">
        <v>90</v>
      </c>
      <c r="W4948" s="69" t="s">
        <v>2277</v>
      </c>
      <c r="X4948" s="69"/>
      <c r="Y4948" s="70"/>
      <c r="Z4948" s="69">
        <v>0</v>
      </c>
      <c r="AA4948" s="69"/>
      <c r="AB4948" s="69" t="s">
        <v>1144</v>
      </c>
      <c r="AC4948" s="69"/>
    </row>
    <row r="4949" spans="1:29" x14ac:dyDescent="0.25">
      <c r="A4949" s="69"/>
      <c r="B4949" s="69"/>
      <c r="C4949" s="69"/>
      <c r="D4949" s="69"/>
      <c r="E4949" s="69"/>
      <c r="F4949" s="69"/>
      <c r="G4949" s="69"/>
      <c r="H4949" s="69"/>
      <c r="I4949" s="69"/>
      <c r="J4949" s="69"/>
      <c r="K4949" s="69" t="s">
        <v>24117</v>
      </c>
      <c r="L4949" s="70">
        <v>1086.3800000000001</v>
      </c>
      <c r="M4949" s="69"/>
      <c r="N4949" s="69" t="s">
        <v>24116</v>
      </c>
      <c r="O4949" s="69"/>
      <c r="P4949" s="69" t="s">
        <v>1286</v>
      </c>
      <c r="Q4949" s="69"/>
      <c r="R4949" s="69"/>
      <c r="S4949" s="70">
        <v>1086.3800000000001</v>
      </c>
      <c r="T4949" s="70"/>
      <c r="U4949" s="69"/>
      <c r="V4949" s="69"/>
      <c r="W4949" s="69"/>
      <c r="X4949" s="69"/>
      <c r="Y4949" s="70"/>
      <c r="Z4949" s="69">
        <v>0</v>
      </c>
      <c r="AA4949" s="69"/>
      <c r="AB4949" s="69" t="s">
        <v>1144</v>
      </c>
      <c r="AC4949" s="69"/>
    </row>
    <row r="4950" spans="1:29" x14ac:dyDescent="0.25">
      <c r="A4950" s="71" t="s">
        <v>193</v>
      </c>
      <c r="B4950" s="71"/>
      <c r="C4950" s="71"/>
      <c r="D4950" s="71"/>
      <c r="E4950" s="71"/>
      <c r="F4950" s="71"/>
      <c r="G4950" s="71"/>
      <c r="H4950" s="71"/>
      <c r="I4950" s="72">
        <v>5882.8</v>
      </c>
      <c r="J4950" s="71"/>
      <c r="K4950" s="71"/>
      <c r="L4950" s="72">
        <v>5571.21</v>
      </c>
      <c r="M4950" s="72">
        <v>311.59000000000015</v>
      </c>
      <c r="N4950" s="71"/>
      <c r="O4950" s="71"/>
      <c r="P4950" s="71"/>
      <c r="Q4950" s="71"/>
      <c r="R4950" s="71"/>
      <c r="S4950" s="72">
        <v>5571.21</v>
      </c>
      <c r="T4950" s="72">
        <v>2228.21</v>
      </c>
      <c r="U4950" s="71"/>
      <c r="V4950" s="71"/>
      <c r="W4950" s="71"/>
      <c r="X4950" s="72">
        <v>3343</v>
      </c>
      <c r="Y4950" s="72">
        <v>0</v>
      </c>
      <c r="Z4950" s="72">
        <v>2228.21</v>
      </c>
      <c r="AA4950" s="69"/>
      <c r="AB4950" s="69"/>
      <c r="AC4950" s="69"/>
    </row>
    <row r="4951" spans="1:29" ht="40" x14ac:dyDescent="0.25">
      <c r="A4951" s="68" t="s">
        <v>24115</v>
      </c>
      <c r="B4951" s="69" t="s">
        <v>24083</v>
      </c>
      <c r="C4951" s="69" t="s">
        <v>24114</v>
      </c>
      <c r="D4951" s="69" t="s">
        <v>9530</v>
      </c>
      <c r="E4951" s="69" t="s">
        <v>22715</v>
      </c>
      <c r="F4951" s="69" t="s">
        <v>1886</v>
      </c>
      <c r="G4951" s="69" t="s">
        <v>1912</v>
      </c>
      <c r="H4951" s="69" t="s">
        <v>962</v>
      </c>
      <c r="I4951" s="70">
        <v>22020.59</v>
      </c>
      <c r="J4951" s="69" t="s">
        <v>4591</v>
      </c>
      <c r="K4951" s="69" t="s">
        <v>24113</v>
      </c>
      <c r="L4951" s="70">
        <v>22020.59</v>
      </c>
      <c r="M4951" s="69"/>
      <c r="N4951" s="69" t="s">
        <v>24112</v>
      </c>
      <c r="O4951" s="69"/>
      <c r="P4951" s="69" t="s">
        <v>1548</v>
      </c>
      <c r="Q4951" s="69" t="s">
        <v>1916</v>
      </c>
      <c r="R4951" s="69"/>
      <c r="S4951" s="70">
        <v>22020.59</v>
      </c>
      <c r="T4951" s="70"/>
      <c r="U4951" s="69" t="s">
        <v>1916</v>
      </c>
      <c r="V4951" s="73">
        <v>88</v>
      </c>
      <c r="W4951" s="69" t="s">
        <v>1916</v>
      </c>
      <c r="X4951" s="69"/>
      <c r="Y4951" s="70"/>
      <c r="Z4951" s="69">
        <v>129.08000000000001</v>
      </c>
      <c r="AA4951" s="69" t="s">
        <v>989</v>
      </c>
      <c r="AB4951" s="69" t="s">
        <v>1144</v>
      </c>
      <c r="AC4951" s="69"/>
    </row>
    <row r="4952" spans="1:29" x14ac:dyDescent="0.25">
      <c r="A4952" s="71" t="s">
        <v>193</v>
      </c>
      <c r="B4952" s="71"/>
      <c r="C4952" s="71"/>
      <c r="D4952" s="71"/>
      <c r="E4952" s="71"/>
      <c r="F4952" s="71"/>
      <c r="G4952" s="71"/>
      <c r="H4952" s="71"/>
      <c r="I4952" s="72">
        <v>22020.59</v>
      </c>
      <c r="J4952" s="71"/>
      <c r="K4952" s="71"/>
      <c r="L4952" s="72">
        <v>22020.59</v>
      </c>
      <c r="M4952" s="72">
        <v>0</v>
      </c>
      <c r="N4952" s="71"/>
      <c r="O4952" s="71"/>
      <c r="P4952" s="71"/>
      <c r="Q4952" s="71"/>
      <c r="R4952" s="71"/>
      <c r="S4952" s="72">
        <v>22020.59</v>
      </c>
      <c r="T4952" s="72">
        <v>22020.59</v>
      </c>
      <c r="U4952" s="71"/>
      <c r="V4952" s="71"/>
      <c r="W4952" s="71"/>
      <c r="X4952" s="72">
        <v>0</v>
      </c>
      <c r="Y4952" s="72">
        <v>129.08000000000001</v>
      </c>
      <c r="Z4952" s="72">
        <v>22149.670000000002</v>
      </c>
      <c r="AA4952" s="69"/>
      <c r="AB4952" s="69"/>
      <c r="AC4952" s="69"/>
    </row>
    <row r="4953" spans="1:29" ht="30" x14ac:dyDescent="0.25">
      <c r="A4953" s="68" t="s">
        <v>24111</v>
      </c>
      <c r="B4953" s="69" t="s">
        <v>24110</v>
      </c>
      <c r="C4953" s="69" t="s">
        <v>24109</v>
      </c>
      <c r="D4953" s="69" t="s">
        <v>21039</v>
      </c>
      <c r="E4953" s="69" t="s">
        <v>23493</v>
      </c>
      <c r="F4953" s="69" t="s">
        <v>1886</v>
      </c>
      <c r="G4953" s="69" t="s">
        <v>2180</v>
      </c>
      <c r="H4953" s="69" t="s">
        <v>962</v>
      </c>
      <c r="I4953" s="70">
        <v>1309</v>
      </c>
      <c r="J4953" s="69" t="s">
        <v>4591</v>
      </c>
      <c r="K4953" s="69" t="s">
        <v>24108</v>
      </c>
      <c r="L4953" s="70">
        <v>1309</v>
      </c>
      <c r="M4953" s="69"/>
      <c r="N4953" s="69" t="s">
        <v>24107</v>
      </c>
      <c r="O4953" s="69"/>
      <c r="P4953" s="69" t="s">
        <v>1607</v>
      </c>
      <c r="Q4953" s="69"/>
      <c r="R4953" s="69"/>
      <c r="S4953" s="70">
        <v>1309</v>
      </c>
      <c r="T4953" s="70"/>
      <c r="U4953" s="69"/>
      <c r="V4953" s="69"/>
      <c r="W4953" s="69"/>
      <c r="X4953" s="69"/>
      <c r="Y4953" s="70"/>
      <c r="Z4953" s="69">
        <v>0</v>
      </c>
      <c r="AA4953" s="69" t="s">
        <v>989</v>
      </c>
      <c r="AB4953" s="69" t="s">
        <v>1144</v>
      </c>
      <c r="AC4953" s="69"/>
    </row>
    <row r="4954" spans="1:29" x14ac:dyDescent="0.25">
      <c r="A4954" s="71" t="s">
        <v>193</v>
      </c>
      <c r="B4954" s="71"/>
      <c r="C4954" s="71"/>
      <c r="D4954" s="71"/>
      <c r="E4954" s="71"/>
      <c r="F4954" s="71"/>
      <c r="G4954" s="71"/>
      <c r="H4954" s="71"/>
      <c r="I4954" s="72">
        <v>1309</v>
      </c>
      <c r="J4954" s="71"/>
      <c r="K4954" s="71"/>
      <c r="L4954" s="72">
        <v>1309</v>
      </c>
      <c r="M4954" s="72">
        <v>0</v>
      </c>
      <c r="N4954" s="71"/>
      <c r="O4954" s="71"/>
      <c r="P4954" s="71"/>
      <c r="Q4954" s="71"/>
      <c r="R4954" s="71"/>
      <c r="S4954" s="72">
        <v>1309</v>
      </c>
      <c r="T4954" s="72">
        <v>0</v>
      </c>
      <c r="U4954" s="71"/>
      <c r="V4954" s="71"/>
      <c r="W4954" s="71"/>
      <c r="X4954" s="72">
        <v>1309</v>
      </c>
      <c r="Y4954" s="72">
        <v>0</v>
      </c>
      <c r="Z4954" s="72">
        <v>0</v>
      </c>
      <c r="AA4954" s="69"/>
      <c r="AB4954" s="69"/>
      <c r="AC4954" s="69"/>
    </row>
    <row r="4955" spans="1:29" ht="40" x14ac:dyDescent="0.25">
      <c r="A4955" s="68" t="s">
        <v>24106</v>
      </c>
      <c r="B4955" s="69" t="s">
        <v>24105</v>
      </c>
      <c r="C4955" s="69" t="s">
        <v>24104</v>
      </c>
      <c r="D4955" s="69" t="s">
        <v>4813</v>
      </c>
      <c r="E4955" s="69" t="s">
        <v>22476</v>
      </c>
      <c r="F4955" s="69" t="s">
        <v>1886</v>
      </c>
      <c r="G4955" s="69" t="s">
        <v>1046</v>
      </c>
      <c r="H4955" s="69" t="s">
        <v>962</v>
      </c>
      <c r="I4955" s="70">
        <v>68041.98</v>
      </c>
      <c r="J4955" s="69" t="s">
        <v>4591</v>
      </c>
      <c r="K4955" s="69" t="s">
        <v>24103</v>
      </c>
      <c r="L4955" s="70">
        <v>68041.98</v>
      </c>
      <c r="M4955" s="69"/>
      <c r="N4955" s="69" t="s">
        <v>24102</v>
      </c>
      <c r="O4955" s="69"/>
      <c r="P4955" s="69" t="s">
        <v>1051</v>
      </c>
      <c r="Q4955" s="69"/>
      <c r="R4955" s="69"/>
      <c r="S4955" s="70">
        <v>68041.98</v>
      </c>
      <c r="T4955" s="70"/>
      <c r="U4955" s="69"/>
      <c r="V4955" s="69"/>
      <c r="W4955" s="69"/>
      <c r="X4955" s="69"/>
      <c r="Y4955" s="70"/>
      <c r="Z4955" s="69">
        <v>0</v>
      </c>
      <c r="AA4955" s="69" t="s">
        <v>989</v>
      </c>
      <c r="AB4955" s="69" t="s">
        <v>1144</v>
      </c>
      <c r="AC4955" s="69"/>
    </row>
    <row r="4956" spans="1:29" x14ac:dyDescent="0.25">
      <c r="A4956" s="71" t="s">
        <v>193</v>
      </c>
      <c r="B4956" s="71"/>
      <c r="C4956" s="71"/>
      <c r="D4956" s="71"/>
      <c r="E4956" s="71"/>
      <c r="F4956" s="71"/>
      <c r="G4956" s="71"/>
      <c r="H4956" s="71"/>
      <c r="I4956" s="72">
        <v>68041.98</v>
      </c>
      <c r="J4956" s="71"/>
      <c r="K4956" s="71"/>
      <c r="L4956" s="72">
        <v>68041.98</v>
      </c>
      <c r="M4956" s="72">
        <v>0</v>
      </c>
      <c r="N4956" s="71"/>
      <c r="O4956" s="71"/>
      <c r="P4956" s="71"/>
      <c r="Q4956" s="71"/>
      <c r="R4956" s="71"/>
      <c r="S4956" s="72">
        <v>68041.98</v>
      </c>
      <c r="T4956" s="72">
        <v>0</v>
      </c>
      <c r="U4956" s="71"/>
      <c r="V4956" s="71"/>
      <c r="W4956" s="71"/>
      <c r="X4956" s="72">
        <v>68041.98</v>
      </c>
      <c r="Y4956" s="72">
        <v>0</v>
      </c>
      <c r="Z4956" s="72">
        <v>0</v>
      </c>
      <c r="AA4956" s="69"/>
      <c r="AB4956" s="69"/>
      <c r="AC4956" s="69"/>
    </row>
    <row r="4957" spans="1:29" ht="40" x14ac:dyDescent="0.25">
      <c r="A4957" s="68" t="s">
        <v>24101</v>
      </c>
      <c r="B4957" s="69" t="s">
        <v>24100</v>
      </c>
      <c r="C4957" s="69" t="s">
        <v>24099</v>
      </c>
      <c r="D4957" s="69" t="s">
        <v>4589</v>
      </c>
      <c r="E4957" s="69" t="s">
        <v>24098</v>
      </c>
      <c r="F4957" s="69" t="s">
        <v>1886</v>
      </c>
      <c r="G4957" s="69" t="s">
        <v>3185</v>
      </c>
      <c r="H4957" s="69" t="s">
        <v>962</v>
      </c>
      <c r="I4957" s="70">
        <v>10736.28</v>
      </c>
      <c r="J4957" s="69" t="s">
        <v>4591</v>
      </c>
      <c r="K4957" s="69" t="s">
        <v>24097</v>
      </c>
      <c r="L4957" s="70">
        <v>10736.28</v>
      </c>
      <c r="M4957" s="69"/>
      <c r="N4957" s="69" t="s">
        <v>24096</v>
      </c>
      <c r="O4957" s="69"/>
      <c r="P4957" s="69" t="s">
        <v>1548</v>
      </c>
      <c r="Q4957" s="69"/>
      <c r="R4957" s="69"/>
      <c r="S4957" s="70">
        <v>10736.28</v>
      </c>
      <c r="T4957" s="70"/>
      <c r="U4957" s="69" t="s">
        <v>2277</v>
      </c>
      <c r="V4957" s="73">
        <v>91</v>
      </c>
      <c r="W4957" s="69" t="s">
        <v>2277</v>
      </c>
      <c r="X4957" s="69"/>
      <c r="Y4957" s="70"/>
      <c r="Z4957" s="69">
        <v>65.34</v>
      </c>
      <c r="AA4957" s="69" t="s">
        <v>989</v>
      </c>
      <c r="AB4957" s="69" t="s">
        <v>1144</v>
      </c>
      <c r="AC4957" s="69"/>
    </row>
    <row r="4958" spans="1:29" x14ac:dyDescent="0.25">
      <c r="A4958" s="71" t="s">
        <v>193</v>
      </c>
      <c r="B4958" s="71"/>
      <c r="C4958" s="71"/>
      <c r="D4958" s="71"/>
      <c r="E4958" s="71"/>
      <c r="F4958" s="71"/>
      <c r="G4958" s="71"/>
      <c r="H4958" s="71"/>
      <c r="I4958" s="72">
        <v>10736.28</v>
      </c>
      <c r="J4958" s="71"/>
      <c r="K4958" s="71"/>
      <c r="L4958" s="72">
        <v>10736.28</v>
      </c>
      <c r="M4958" s="72">
        <v>0</v>
      </c>
      <c r="N4958" s="71"/>
      <c r="O4958" s="71"/>
      <c r="P4958" s="71"/>
      <c r="Q4958" s="71"/>
      <c r="R4958" s="71"/>
      <c r="S4958" s="72">
        <v>10736.28</v>
      </c>
      <c r="T4958" s="72">
        <v>10736.28</v>
      </c>
      <c r="U4958" s="71"/>
      <c r="V4958" s="71"/>
      <c r="W4958" s="71"/>
      <c r="X4958" s="72">
        <v>0</v>
      </c>
      <c r="Y4958" s="72">
        <v>65.34</v>
      </c>
      <c r="Z4958" s="72">
        <v>10801.62</v>
      </c>
      <c r="AA4958" s="69"/>
      <c r="AB4958" s="69"/>
      <c r="AC4958" s="69"/>
    </row>
    <row r="4959" spans="1:29" ht="30" x14ac:dyDescent="0.25">
      <c r="A4959" s="68" t="s">
        <v>24095</v>
      </c>
      <c r="B4959" s="69" t="s">
        <v>24094</v>
      </c>
      <c r="C4959" s="69" t="s">
        <v>24093</v>
      </c>
      <c r="D4959" s="69" t="s">
        <v>22249</v>
      </c>
      <c r="E4959" s="69" t="s">
        <v>23644</v>
      </c>
      <c r="F4959" s="69" t="s">
        <v>1886</v>
      </c>
      <c r="G4959" s="69" t="s">
        <v>1046</v>
      </c>
      <c r="H4959" s="69" t="s">
        <v>962</v>
      </c>
      <c r="I4959" s="70">
        <v>4367.5</v>
      </c>
      <c r="J4959" s="69" t="s">
        <v>4591</v>
      </c>
      <c r="K4959" s="69" t="s">
        <v>24092</v>
      </c>
      <c r="L4959" s="70">
        <v>4367.5</v>
      </c>
      <c r="M4959" s="69"/>
      <c r="N4959" s="69" t="s">
        <v>24091</v>
      </c>
      <c r="O4959" s="69"/>
      <c r="P4959" s="69" t="s">
        <v>2039</v>
      </c>
      <c r="Q4959" s="69" t="s">
        <v>2189</v>
      </c>
      <c r="R4959" s="69"/>
      <c r="S4959" s="70">
        <v>4367.5</v>
      </c>
      <c r="T4959" s="70"/>
      <c r="U4959" s="69" t="s">
        <v>2189</v>
      </c>
      <c r="V4959" s="73">
        <v>90</v>
      </c>
      <c r="W4959" s="69" t="s">
        <v>2189</v>
      </c>
      <c r="X4959" s="69"/>
      <c r="Y4959" s="70"/>
      <c r="Z4959" s="69">
        <v>0</v>
      </c>
      <c r="AA4959" s="69" t="s">
        <v>989</v>
      </c>
      <c r="AB4959" s="69" t="s">
        <v>1144</v>
      </c>
      <c r="AC4959" s="69"/>
    </row>
    <row r="4960" spans="1:29" x14ac:dyDescent="0.25">
      <c r="A4960" s="71" t="s">
        <v>193</v>
      </c>
      <c r="B4960" s="71"/>
      <c r="C4960" s="71"/>
      <c r="D4960" s="71"/>
      <c r="E4960" s="71"/>
      <c r="F4960" s="71"/>
      <c r="G4960" s="71"/>
      <c r="H4960" s="71"/>
      <c r="I4960" s="72">
        <v>4367.5</v>
      </c>
      <c r="J4960" s="71"/>
      <c r="K4960" s="71"/>
      <c r="L4960" s="72">
        <v>4367.5</v>
      </c>
      <c r="M4960" s="72">
        <v>0</v>
      </c>
      <c r="N4960" s="71"/>
      <c r="O4960" s="71"/>
      <c r="P4960" s="71"/>
      <c r="Q4960" s="71"/>
      <c r="R4960" s="71"/>
      <c r="S4960" s="72">
        <v>4367.5</v>
      </c>
      <c r="T4960" s="72">
        <v>4367.5</v>
      </c>
      <c r="U4960" s="71"/>
      <c r="V4960" s="71"/>
      <c r="W4960" s="71"/>
      <c r="X4960" s="72">
        <v>0</v>
      </c>
      <c r="Y4960" s="72">
        <v>0</v>
      </c>
      <c r="Z4960" s="72">
        <v>4367.5</v>
      </c>
      <c r="AA4960" s="69"/>
      <c r="AB4960" s="69"/>
      <c r="AC4960" s="69"/>
    </row>
    <row r="4961" spans="1:29" ht="40" x14ac:dyDescent="0.25">
      <c r="A4961" s="68" t="s">
        <v>24090</v>
      </c>
      <c r="B4961" s="69" t="s">
        <v>24089</v>
      </c>
      <c r="C4961" s="69" t="s">
        <v>24087</v>
      </c>
      <c r="D4961" s="69" t="s">
        <v>24088</v>
      </c>
      <c r="E4961" s="69" t="s">
        <v>23493</v>
      </c>
      <c r="F4961" s="69" t="s">
        <v>1886</v>
      </c>
      <c r="G4961" s="69" t="s">
        <v>1046</v>
      </c>
      <c r="H4961" s="69" t="s">
        <v>962</v>
      </c>
      <c r="I4961" s="70">
        <v>1145.72</v>
      </c>
      <c r="J4961" s="69" t="s">
        <v>4591</v>
      </c>
      <c r="K4961" s="69" t="s">
        <v>24086</v>
      </c>
      <c r="L4961" s="70">
        <v>1145.71</v>
      </c>
      <c r="M4961" s="69"/>
      <c r="N4961" s="69" t="s">
        <v>24085</v>
      </c>
      <c r="O4961" s="69"/>
      <c r="P4961" s="69" t="s">
        <v>1217</v>
      </c>
      <c r="Q4961" s="69" t="s">
        <v>4045</v>
      </c>
      <c r="R4961" s="69"/>
      <c r="S4961" s="70">
        <v>1145.71</v>
      </c>
      <c r="T4961" s="70"/>
      <c r="U4961" s="69"/>
      <c r="V4961" s="69"/>
      <c r="W4961" s="69"/>
      <c r="X4961" s="69"/>
      <c r="Y4961" s="70"/>
      <c r="Z4961" s="69">
        <v>0</v>
      </c>
      <c r="AA4961" s="69" t="s">
        <v>989</v>
      </c>
      <c r="AB4961" s="69" t="s">
        <v>1144</v>
      </c>
      <c r="AC4961" s="69"/>
    </row>
    <row r="4962" spans="1:29" x14ac:dyDescent="0.25">
      <c r="A4962" s="71" t="s">
        <v>193</v>
      </c>
      <c r="B4962" s="71"/>
      <c r="C4962" s="71"/>
      <c r="D4962" s="71"/>
      <c r="E4962" s="71"/>
      <c r="F4962" s="71"/>
      <c r="G4962" s="71"/>
      <c r="H4962" s="71"/>
      <c r="I4962" s="72">
        <v>1145.72</v>
      </c>
      <c r="J4962" s="71"/>
      <c r="K4962" s="71"/>
      <c r="L4962" s="72">
        <v>1145.71</v>
      </c>
      <c r="M4962" s="72">
        <v>9.9999999999909051E-3</v>
      </c>
      <c r="N4962" s="71"/>
      <c r="O4962" s="71"/>
      <c r="P4962" s="71"/>
      <c r="Q4962" s="71"/>
      <c r="R4962" s="71"/>
      <c r="S4962" s="72">
        <v>1145.71</v>
      </c>
      <c r="T4962" s="72">
        <v>0</v>
      </c>
      <c r="U4962" s="71"/>
      <c r="V4962" s="71"/>
      <c r="W4962" s="71"/>
      <c r="X4962" s="72">
        <v>1145.71</v>
      </c>
      <c r="Y4962" s="72">
        <v>0</v>
      </c>
      <c r="Z4962" s="72">
        <v>0</v>
      </c>
      <c r="AA4962" s="69"/>
      <c r="AB4962" s="69"/>
      <c r="AC4962" s="69"/>
    </row>
    <row r="4963" spans="1:29" ht="20" x14ac:dyDescent="0.25">
      <c r="A4963" s="68" t="s">
        <v>24084</v>
      </c>
      <c r="B4963" s="69" t="s">
        <v>24083</v>
      </c>
      <c r="C4963" s="69" t="s">
        <v>24082</v>
      </c>
      <c r="D4963" s="69" t="s">
        <v>1876</v>
      </c>
      <c r="E4963" s="69" t="s">
        <v>22715</v>
      </c>
      <c r="F4963" s="69" t="s">
        <v>1886</v>
      </c>
      <c r="G4963" s="69" t="s">
        <v>1046</v>
      </c>
      <c r="H4963" s="69" t="s">
        <v>962</v>
      </c>
      <c r="I4963" s="70">
        <v>11194.4</v>
      </c>
      <c r="J4963" s="69" t="s">
        <v>4591</v>
      </c>
      <c r="K4963" s="69" t="s">
        <v>24081</v>
      </c>
      <c r="L4963" s="70">
        <v>11194.4</v>
      </c>
      <c r="M4963" s="69"/>
      <c r="N4963" s="69" t="s">
        <v>24080</v>
      </c>
      <c r="O4963" s="69" t="s">
        <v>24080</v>
      </c>
      <c r="P4963" s="69" t="s">
        <v>1106</v>
      </c>
      <c r="Q4963" s="69" t="s">
        <v>980</v>
      </c>
      <c r="R4963" s="69"/>
      <c r="S4963" s="70">
        <v>11194.4</v>
      </c>
      <c r="T4963" s="70"/>
      <c r="U4963" s="69"/>
      <c r="V4963" s="69"/>
      <c r="W4963" s="69" t="s">
        <v>1106</v>
      </c>
      <c r="X4963" s="69"/>
      <c r="Y4963" s="70"/>
      <c r="Z4963" s="69">
        <v>0</v>
      </c>
      <c r="AA4963" s="69" t="s">
        <v>989</v>
      </c>
      <c r="AB4963" s="69" t="s">
        <v>1144</v>
      </c>
      <c r="AC4963" s="69"/>
    </row>
    <row r="4964" spans="1:29" x14ac:dyDescent="0.25">
      <c r="A4964" s="71" t="s">
        <v>193</v>
      </c>
      <c r="B4964" s="71"/>
      <c r="C4964" s="71"/>
      <c r="D4964" s="71"/>
      <c r="E4964" s="71"/>
      <c r="F4964" s="71"/>
      <c r="G4964" s="71"/>
      <c r="H4964" s="71"/>
      <c r="I4964" s="72">
        <v>11194.4</v>
      </c>
      <c r="J4964" s="71"/>
      <c r="K4964" s="71"/>
      <c r="L4964" s="72">
        <v>11194.4</v>
      </c>
      <c r="M4964" s="72">
        <v>0</v>
      </c>
      <c r="N4964" s="71"/>
      <c r="O4964" s="71"/>
      <c r="P4964" s="71"/>
      <c r="Q4964" s="71"/>
      <c r="R4964" s="71"/>
      <c r="S4964" s="72">
        <v>11194.4</v>
      </c>
      <c r="T4964" s="72">
        <v>0</v>
      </c>
      <c r="U4964" s="71"/>
      <c r="V4964" s="71"/>
      <c r="W4964" s="71"/>
      <c r="X4964" s="72">
        <v>11194.4</v>
      </c>
      <c r="Y4964" s="72">
        <v>0</v>
      </c>
      <c r="Z4964" s="72">
        <v>0</v>
      </c>
      <c r="AA4964" s="69"/>
      <c r="AB4964" s="69"/>
      <c r="AC4964" s="69"/>
    </row>
    <row r="4965" spans="1:29" ht="40" x14ac:dyDescent="0.25">
      <c r="A4965" s="68" t="s">
        <v>24079</v>
      </c>
      <c r="B4965" s="69" t="s">
        <v>24078</v>
      </c>
      <c r="C4965" s="69" t="s">
        <v>24077</v>
      </c>
      <c r="D4965" s="69" t="s">
        <v>9530</v>
      </c>
      <c r="E4965" s="69" t="s">
        <v>22401</v>
      </c>
      <c r="F4965" s="69" t="s">
        <v>1886</v>
      </c>
      <c r="G4965" s="69" t="s">
        <v>1912</v>
      </c>
      <c r="H4965" s="69" t="s">
        <v>962</v>
      </c>
      <c r="I4965" s="70">
        <v>7429.66</v>
      </c>
      <c r="J4965" s="69" t="s">
        <v>4591</v>
      </c>
      <c r="K4965" s="69" t="s">
        <v>24076</v>
      </c>
      <c r="L4965" s="70">
        <v>7429.66</v>
      </c>
      <c r="M4965" s="69"/>
      <c r="N4965" s="69" t="s">
        <v>24075</v>
      </c>
      <c r="O4965" s="69"/>
      <c r="P4965" s="69" t="s">
        <v>1548</v>
      </c>
      <c r="Q4965" s="69" t="s">
        <v>1217</v>
      </c>
      <c r="R4965" s="69"/>
      <c r="S4965" s="70">
        <v>7429.66</v>
      </c>
      <c r="T4965" s="70"/>
      <c r="U4965" s="69"/>
      <c r="V4965" s="69"/>
      <c r="W4965" s="69" t="s">
        <v>1217</v>
      </c>
      <c r="X4965" s="69"/>
      <c r="Y4965" s="70"/>
      <c r="Z4965" s="69">
        <v>0</v>
      </c>
      <c r="AA4965" s="69" t="s">
        <v>989</v>
      </c>
      <c r="AB4965" s="69" t="s">
        <v>1144</v>
      </c>
      <c r="AC4965" s="69"/>
    </row>
    <row r="4966" spans="1:29" x14ac:dyDescent="0.25">
      <c r="A4966" s="71" t="s">
        <v>193</v>
      </c>
      <c r="B4966" s="71"/>
      <c r="C4966" s="71"/>
      <c r="D4966" s="71"/>
      <c r="E4966" s="71"/>
      <c r="F4966" s="71"/>
      <c r="G4966" s="71"/>
      <c r="H4966" s="71"/>
      <c r="I4966" s="72">
        <v>7429.66</v>
      </c>
      <c r="J4966" s="71"/>
      <c r="K4966" s="71"/>
      <c r="L4966" s="72">
        <v>7429.66</v>
      </c>
      <c r="M4966" s="72">
        <v>0</v>
      </c>
      <c r="N4966" s="71"/>
      <c r="O4966" s="71"/>
      <c r="P4966" s="71"/>
      <c r="Q4966" s="71"/>
      <c r="R4966" s="71"/>
      <c r="S4966" s="72">
        <v>7429.66</v>
      </c>
      <c r="T4966" s="72">
        <v>0</v>
      </c>
      <c r="U4966" s="71"/>
      <c r="V4966" s="71"/>
      <c r="W4966" s="71"/>
      <c r="X4966" s="72">
        <v>7429.66</v>
      </c>
      <c r="Y4966" s="72">
        <v>0</v>
      </c>
      <c r="Z4966" s="72">
        <v>0</v>
      </c>
      <c r="AA4966" s="69"/>
      <c r="AB4966" s="69"/>
      <c r="AC4966" s="69"/>
    </row>
    <row r="4967" spans="1:29" ht="20" x14ac:dyDescent="0.25">
      <c r="A4967" s="68" t="s">
        <v>24074</v>
      </c>
      <c r="B4967" s="69" t="s">
        <v>24073</v>
      </c>
      <c r="C4967" s="69" t="s">
        <v>24072</v>
      </c>
      <c r="D4967" s="69" t="s">
        <v>4635</v>
      </c>
      <c r="E4967" s="69" t="s">
        <v>22526</v>
      </c>
      <c r="F4967" s="69" t="s">
        <v>1908</v>
      </c>
      <c r="G4967" s="69" t="s">
        <v>1046</v>
      </c>
      <c r="H4967" s="69" t="s">
        <v>962</v>
      </c>
      <c r="I4967" s="70">
        <v>1656.72</v>
      </c>
      <c r="J4967" s="69" t="s">
        <v>4591</v>
      </c>
      <c r="K4967" s="69" t="s">
        <v>24071</v>
      </c>
      <c r="L4967" s="70">
        <v>1656.72</v>
      </c>
      <c r="M4967" s="69"/>
      <c r="N4967" s="69" t="s">
        <v>24070</v>
      </c>
      <c r="O4967" s="69"/>
      <c r="P4967" s="69" t="s">
        <v>1698</v>
      </c>
      <c r="Q4967" s="69" t="s">
        <v>1729</v>
      </c>
      <c r="R4967" s="69"/>
      <c r="S4967" s="70">
        <v>1656.72</v>
      </c>
      <c r="T4967" s="70"/>
      <c r="U4967" s="69"/>
      <c r="V4967" s="69"/>
      <c r="W4967" s="69" t="s">
        <v>1729</v>
      </c>
      <c r="X4967" s="69"/>
      <c r="Y4967" s="70"/>
      <c r="Z4967" s="69">
        <v>0</v>
      </c>
      <c r="AA4967" s="69" t="s">
        <v>989</v>
      </c>
      <c r="AB4967" s="69" t="s">
        <v>1144</v>
      </c>
      <c r="AC4967" s="69"/>
    </row>
    <row r="4968" spans="1:29" x14ac:dyDescent="0.25">
      <c r="A4968" s="71" t="s">
        <v>193</v>
      </c>
      <c r="B4968" s="71"/>
      <c r="C4968" s="71"/>
      <c r="D4968" s="71"/>
      <c r="E4968" s="71"/>
      <c r="F4968" s="71"/>
      <c r="G4968" s="71"/>
      <c r="H4968" s="71"/>
      <c r="I4968" s="72">
        <v>1656.72</v>
      </c>
      <c r="J4968" s="71"/>
      <c r="K4968" s="71"/>
      <c r="L4968" s="72">
        <v>1656.72</v>
      </c>
      <c r="M4968" s="72">
        <v>0</v>
      </c>
      <c r="N4968" s="71"/>
      <c r="O4968" s="71"/>
      <c r="P4968" s="71"/>
      <c r="Q4968" s="71"/>
      <c r="R4968" s="71"/>
      <c r="S4968" s="72">
        <v>1656.72</v>
      </c>
      <c r="T4968" s="72">
        <v>0</v>
      </c>
      <c r="U4968" s="71"/>
      <c r="V4968" s="71"/>
      <c r="W4968" s="71"/>
      <c r="X4968" s="72">
        <v>1656.72</v>
      </c>
      <c r="Y4968" s="72">
        <v>0</v>
      </c>
      <c r="Z4968" s="72">
        <v>0</v>
      </c>
      <c r="AA4968" s="69"/>
      <c r="AB4968" s="69"/>
      <c r="AC4968" s="69"/>
    </row>
    <row r="4969" spans="1:29" ht="30" x14ac:dyDescent="0.25">
      <c r="A4969" s="68" t="s">
        <v>24069</v>
      </c>
      <c r="B4969" s="69" t="s">
        <v>23698</v>
      </c>
      <c r="C4969" s="69" t="s">
        <v>24068</v>
      </c>
      <c r="D4969" s="69" t="s">
        <v>4623</v>
      </c>
      <c r="E4969" s="69" t="s">
        <v>23493</v>
      </c>
      <c r="F4969" s="69" t="s">
        <v>2073</v>
      </c>
      <c r="G4969" s="69" t="s">
        <v>1706</v>
      </c>
      <c r="H4969" s="69" t="s">
        <v>962</v>
      </c>
      <c r="I4969" s="70">
        <v>396</v>
      </c>
      <c r="J4969" s="69" t="s">
        <v>4591</v>
      </c>
      <c r="K4969" s="69" t="s">
        <v>24067</v>
      </c>
      <c r="L4969" s="70">
        <v>396</v>
      </c>
      <c r="M4969" s="69"/>
      <c r="N4969" s="69" t="s">
        <v>24066</v>
      </c>
      <c r="O4969" s="69"/>
      <c r="P4969" s="69" t="s">
        <v>2118</v>
      </c>
      <c r="Q4969" s="69" t="s">
        <v>1217</v>
      </c>
      <c r="R4969" s="69"/>
      <c r="S4969" s="70">
        <v>396</v>
      </c>
      <c r="T4969" s="70"/>
      <c r="U4969" s="69" t="s">
        <v>1217</v>
      </c>
      <c r="V4969" s="73">
        <v>81</v>
      </c>
      <c r="W4969" s="69" t="s">
        <v>1217</v>
      </c>
      <c r="X4969" s="69"/>
      <c r="Y4969" s="70"/>
      <c r="Z4969" s="69">
        <v>0</v>
      </c>
      <c r="AA4969" s="69" t="s">
        <v>989</v>
      </c>
      <c r="AB4969" s="69" t="s">
        <v>1144</v>
      </c>
      <c r="AC4969" s="69"/>
    </row>
    <row r="4970" spans="1:29" x14ac:dyDescent="0.25">
      <c r="A4970" s="71" t="s">
        <v>193</v>
      </c>
      <c r="B4970" s="71"/>
      <c r="C4970" s="71"/>
      <c r="D4970" s="71"/>
      <c r="E4970" s="71"/>
      <c r="F4970" s="71"/>
      <c r="G4970" s="71"/>
      <c r="H4970" s="71"/>
      <c r="I4970" s="72">
        <v>396</v>
      </c>
      <c r="J4970" s="71"/>
      <c r="K4970" s="71"/>
      <c r="L4970" s="72">
        <v>396</v>
      </c>
      <c r="M4970" s="72">
        <v>0</v>
      </c>
      <c r="N4970" s="71"/>
      <c r="O4970" s="71"/>
      <c r="P4970" s="71"/>
      <c r="Q4970" s="71"/>
      <c r="R4970" s="71"/>
      <c r="S4970" s="72">
        <v>396</v>
      </c>
      <c r="T4970" s="72">
        <v>396</v>
      </c>
      <c r="U4970" s="71"/>
      <c r="V4970" s="71"/>
      <c r="W4970" s="71"/>
      <c r="X4970" s="72">
        <v>0</v>
      </c>
      <c r="Y4970" s="72">
        <v>0</v>
      </c>
      <c r="Z4970" s="72">
        <v>396</v>
      </c>
      <c r="AA4970" s="69"/>
      <c r="AB4970" s="69"/>
      <c r="AC4970" s="69"/>
    </row>
    <row r="4971" spans="1:29" ht="30" x14ac:dyDescent="0.25">
      <c r="A4971" s="68" t="s">
        <v>24065</v>
      </c>
      <c r="B4971" s="69" t="s">
        <v>23814</v>
      </c>
      <c r="C4971" s="69" t="s">
        <v>24064</v>
      </c>
      <c r="D4971" s="69" t="s">
        <v>22249</v>
      </c>
      <c r="E4971" s="69" t="s">
        <v>22651</v>
      </c>
      <c r="F4971" s="69" t="s">
        <v>2073</v>
      </c>
      <c r="G4971" s="69" t="s">
        <v>1690</v>
      </c>
      <c r="H4971" s="69" t="s">
        <v>962</v>
      </c>
      <c r="I4971" s="70">
        <v>2097</v>
      </c>
      <c r="J4971" s="69" t="s">
        <v>4591</v>
      </c>
      <c r="K4971" s="69" t="s">
        <v>24063</v>
      </c>
      <c r="L4971" s="70">
        <v>2097</v>
      </c>
      <c r="M4971" s="69"/>
      <c r="N4971" s="69" t="s">
        <v>24062</v>
      </c>
      <c r="O4971" s="69"/>
      <c r="P4971" s="69" t="s">
        <v>1661</v>
      </c>
      <c r="Q4971" s="69"/>
      <c r="R4971" s="69"/>
      <c r="S4971" s="70">
        <v>2097</v>
      </c>
      <c r="T4971" s="70"/>
      <c r="U4971" s="69"/>
      <c r="V4971" s="69"/>
      <c r="W4971" s="69"/>
      <c r="X4971" s="69"/>
      <c r="Y4971" s="70"/>
      <c r="Z4971" s="69">
        <v>0</v>
      </c>
      <c r="AA4971" s="69" t="s">
        <v>989</v>
      </c>
      <c r="AB4971" s="69" t="s">
        <v>1144</v>
      </c>
      <c r="AC4971" s="69"/>
    </row>
    <row r="4972" spans="1:29" x14ac:dyDescent="0.25">
      <c r="A4972" s="71" t="s">
        <v>193</v>
      </c>
      <c r="B4972" s="71"/>
      <c r="C4972" s="71"/>
      <c r="D4972" s="71"/>
      <c r="E4972" s="71"/>
      <c r="F4972" s="71"/>
      <c r="G4972" s="71"/>
      <c r="H4972" s="71"/>
      <c r="I4972" s="72">
        <v>2097</v>
      </c>
      <c r="J4972" s="71"/>
      <c r="K4972" s="71"/>
      <c r="L4972" s="72">
        <v>2097</v>
      </c>
      <c r="M4972" s="72">
        <v>0</v>
      </c>
      <c r="N4972" s="71"/>
      <c r="O4972" s="71"/>
      <c r="P4972" s="71"/>
      <c r="Q4972" s="71"/>
      <c r="R4972" s="71"/>
      <c r="S4972" s="72">
        <v>2097</v>
      </c>
      <c r="T4972" s="72">
        <v>0</v>
      </c>
      <c r="U4972" s="71"/>
      <c r="V4972" s="71"/>
      <c r="W4972" s="71"/>
      <c r="X4972" s="72">
        <v>2097</v>
      </c>
      <c r="Y4972" s="72">
        <v>0</v>
      </c>
      <c r="Z4972" s="72">
        <v>0</v>
      </c>
      <c r="AA4972" s="69"/>
      <c r="AB4972" s="69"/>
      <c r="AC4972" s="69"/>
    </row>
    <row r="4973" spans="1:29" ht="20" x14ac:dyDescent="0.25">
      <c r="A4973" s="68" t="s">
        <v>24061</v>
      </c>
      <c r="B4973" s="69" t="s">
        <v>23814</v>
      </c>
      <c r="C4973" s="69" t="s">
        <v>24060</v>
      </c>
      <c r="D4973" s="69" t="s">
        <v>4611</v>
      </c>
      <c r="E4973" s="69" t="s">
        <v>22651</v>
      </c>
      <c r="F4973" s="69" t="s">
        <v>2073</v>
      </c>
      <c r="G4973" s="69" t="s">
        <v>3055</v>
      </c>
      <c r="H4973" s="69" t="s">
        <v>962</v>
      </c>
      <c r="I4973" s="70">
        <v>2037.71</v>
      </c>
      <c r="J4973" s="69" t="s">
        <v>4591</v>
      </c>
      <c r="K4973" s="69" t="s">
        <v>24059</v>
      </c>
      <c r="L4973" s="70">
        <v>2037.71</v>
      </c>
      <c r="M4973" s="69"/>
      <c r="N4973" s="69" t="s">
        <v>24058</v>
      </c>
      <c r="O4973" s="69"/>
      <c r="P4973" s="69" t="s">
        <v>1307</v>
      </c>
      <c r="Q4973" s="69" t="s">
        <v>4251</v>
      </c>
      <c r="R4973" s="69"/>
      <c r="S4973" s="70">
        <v>2037.71</v>
      </c>
      <c r="T4973" s="70"/>
      <c r="U4973" s="69"/>
      <c r="V4973" s="69"/>
      <c r="W4973" s="69"/>
      <c r="X4973" s="69"/>
      <c r="Y4973" s="70"/>
      <c r="Z4973" s="69">
        <v>0</v>
      </c>
      <c r="AA4973" s="69" t="s">
        <v>989</v>
      </c>
      <c r="AB4973" s="69" t="s">
        <v>1144</v>
      </c>
      <c r="AC4973" s="69"/>
    </row>
    <row r="4974" spans="1:29" x14ac:dyDescent="0.25">
      <c r="A4974" s="71" t="s">
        <v>193</v>
      </c>
      <c r="B4974" s="71"/>
      <c r="C4974" s="71"/>
      <c r="D4974" s="71"/>
      <c r="E4974" s="71"/>
      <c r="F4974" s="71"/>
      <c r="G4974" s="71"/>
      <c r="H4974" s="71"/>
      <c r="I4974" s="72">
        <v>2037.71</v>
      </c>
      <c r="J4974" s="71"/>
      <c r="K4974" s="71"/>
      <c r="L4974" s="72">
        <v>2037.71</v>
      </c>
      <c r="M4974" s="72">
        <v>0</v>
      </c>
      <c r="N4974" s="71"/>
      <c r="O4974" s="71"/>
      <c r="P4974" s="71"/>
      <c r="Q4974" s="71"/>
      <c r="R4974" s="71"/>
      <c r="S4974" s="72">
        <v>2037.71</v>
      </c>
      <c r="T4974" s="72">
        <v>0</v>
      </c>
      <c r="U4974" s="71"/>
      <c r="V4974" s="71"/>
      <c r="W4974" s="71"/>
      <c r="X4974" s="72">
        <v>2037.71</v>
      </c>
      <c r="Y4974" s="72">
        <v>0</v>
      </c>
      <c r="Z4974" s="72">
        <v>0</v>
      </c>
      <c r="AA4974" s="69"/>
      <c r="AB4974" s="69"/>
      <c r="AC4974" s="69"/>
    </row>
    <row r="4975" spans="1:29" ht="30" x14ac:dyDescent="0.25">
      <c r="A4975" s="68" t="s">
        <v>24057</v>
      </c>
      <c r="B4975" s="69" t="s">
        <v>23869</v>
      </c>
      <c r="C4975" s="69" t="s">
        <v>24056</v>
      </c>
      <c r="D4975" s="69" t="s">
        <v>4829</v>
      </c>
      <c r="E4975" s="69" t="s">
        <v>22715</v>
      </c>
      <c r="F4975" s="69" t="s">
        <v>2073</v>
      </c>
      <c r="G4975" s="69" t="s">
        <v>1690</v>
      </c>
      <c r="H4975" s="69" t="s">
        <v>962</v>
      </c>
      <c r="I4975" s="70">
        <v>9766</v>
      </c>
      <c r="J4975" s="69" t="s">
        <v>4591</v>
      </c>
      <c r="K4975" s="69" t="s">
        <v>24055</v>
      </c>
      <c r="L4975" s="70">
        <v>9766</v>
      </c>
      <c r="M4975" s="69"/>
      <c r="N4975" s="69" t="s">
        <v>24054</v>
      </c>
      <c r="O4975" s="69"/>
      <c r="P4975" s="69" t="s">
        <v>1380</v>
      </c>
      <c r="Q4975" s="69" t="s">
        <v>2207</v>
      </c>
      <c r="R4975" s="69"/>
      <c r="S4975" s="70">
        <v>9766</v>
      </c>
      <c r="T4975" s="70"/>
      <c r="U4975" s="69"/>
      <c r="V4975" s="69"/>
      <c r="W4975" s="69"/>
      <c r="X4975" s="69"/>
      <c r="Y4975" s="70"/>
      <c r="Z4975" s="69">
        <v>0</v>
      </c>
      <c r="AA4975" s="69" t="s">
        <v>989</v>
      </c>
      <c r="AB4975" s="69" t="s">
        <v>1144</v>
      </c>
      <c r="AC4975" s="69"/>
    </row>
    <row r="4976" spans="1:29" x14ac:dyDescent="0.25">
      <c r="A4976" s="71" t="s">
        <v>193</v>
      </c>
      <c r="B4976" s="71"/>
      <c r="C4976" s="71"/>
      <c r="D4976" s="71"/>
      <c r="E4976" s="71"/>
      <c r="F4976" s="71"/>
      <c r="G4976" s="71"/>
      <c r="H4976" s="71"/>
      <c r="I4976" s="72">
        <v>9766</v>
      </c>
      <c r="J4976" s="71"/>
      <c r="K4976" s="71"/>
      <c r="L4976" s="72">
        <v>9766</v>
      </c>
      <c r="M4976" s="72">
        <v>0</v>
      </c>
      <c r="N4976" s="71"/>
      <c r="O4976" s="71"/>
      <c r="P4976" s="71"/>
      <c r="Q4976" s="71"/>
      <c r="R4976" s="71"/>
      <c r="S4976" s="72">
        <v>9766</v>
      </c>
      <c r="T4976" s="72">
        <v>0</v>
      </c>
      <c r="U4976" s="71"/>
      <c r="V4976" s="71"/>
      <c r="W4976" s="71"/>
      <c r="X4976" s="72">
        <v>9766</v>
      </c>
      <c r="Y4976" s="72">
        <v>0</v>
      </c>
      <c r="Z4976" s="72">
        <v>0</v>
      </c>
      <c r="AA4976" s="69"/>
      <c r="AB4976" s="69"/>
      <c r="AC4976" s="69"/>
    </row>
    <row r="4977" spans="1:29" ht="20" x14ac:dyDescent="0.25">
      <c r="A4977" s="68" t="s">
        <v>24053</v>
      </c>
      <c r="B4977" s="69" t="s">
        <v>24052</v>
      </c>
      <c r="C4977" s="69" t="s">
        <v>24051</v>
      </c>
      <c r="D4977" s="69" t="s">
        <v>858</v>
      </c>
      <c r="E4977" s="69" t="s">
        <v>23493</v>
      </c>
      <c r="F4977" s="69" t="s">
        <v>2073</v>
      </c>
      <c r="G4977" s="69" t="s">
        <v>1738</v>
      </c>
      <c r="H4977" s="69" t="s">
        <v>962</v>
      </c>
      <c r="I4977" s="70">
        <v>1231.03</v>
      </c>
      <c r="J4977" s="69" t="s">
        <v>4591</v>
      </c>
      <c r="K4977" s="69" t="s">
        <v>24050</v>
      </c>
      <c r="L4977" s="70">
        <v>1231.03</v>
      </c>
      <c r="M4977" s="69"/>
      <c r="N4977" s="69" t="s">
        <v>24049</v>
      </c>
      <c r="O4977" s="69"/>
      <c r="P4977" s="69" t="s">
        <v>2170</v>
      </c>
      <c r="Q4977" s="69" t="s">
        <v>2371</v>
      </c>
      <c r="R4977" s="69"/>
      <c r="S4977" s="70">
        <v>1231.03</v>
      </c>
      <c r="T4977" s="70"/>
      <c r="U4977" s="69"/>
      <c r="V4977" s="69"/>
      <c r="W4977" s="69"/>
      <c r="X4977" s="69"/>
      <c r="Y4977" s="70"/>
      <c r="Z4977" s="69">
        <v>0</v>
      </c>
      <c r="AA4977" s="69" t="s">
        <v>989</v>
      </c>
      <c r="AB4977" s="69" t="s">
        <v>1144</v>
      </c>
      <c r="AC4977" s="69"/>
    </row>
    <row r="4978" spans="1:29" x14ac:dyDescent="0.25">
      <c r="A4978" s="71" t="s">
        <v>193</v>
      </c>
      <c r="B4978" s="71"/>
      <c r="C4978" s="71"/>
      <c r="D4978" s="71"/>
      <c r="E4978" s="71"/>
      <c r="F4978" s="71"/>
      <c r="G4978" s="71"/>
      <c r="H4978" s="71"/>
      <c r="I4978" s="72">
        <v>1231.03</v>
      </c>
      <c r="J4978" s="71"/>
      <c r="K4978" s="71"/>
      <c r="L4978" s="72">
        <v>1231.03</v>
      </c>
      <c r="M4978" s="72">
        <v>0</v>
      </c>
      <c r="N4978" s="71"/>
      <c r="O4978" s="71"/>
      <c r="P4978" s="71"/>
      <c r="Q4978" s="71"/>
      <c r="R4978" s="71"/>
      <c r="S4978" s="72">
        <v>1231.03</v>
      </c>
      <c r="T4978" s="72">
        <v>0</v>
      </c>
      <c r="U4978" s="71"/>
      <c r="V4978" s="71"/>
      <c r="W4978" s="71"/>
      <c r="X4978" s="72">
        <v>1231.03</v>
      </c>
      <c r="Y4978" s="72">
        <v>0</v>
      </c>
      <c r="Z4978" s="72">
        <v>0</v>
      </c>
      <c r="AA4978" s="69"/>
      <c r="AB4978" s="69"/>
      <c r="AC4978" s="69"/>
    </row>
    <row r="4979" spans="1:29" ht="20" x14ac:dyDescent="0.25">
      <c r="A4979" s="68" t="s">
        <v>24048</v>
      </c>
      <c r="B4979" s="69" t="s">
        <v>23805</v>
      </c>
      <c r="C4979" s="69" t="s">
        <v>24047</v>
      </c>
      <c r="D4979" s="69" t="s">
        <v>10658</v>
      </c>
      <c r="E4979" s="69" t="s">
        <v>22401</v>
      </c>
      <c r="F4979" s="69" t="s">
        <v>2073</v>
      </c>
      <c r="G4979" s="69" t="s">
        <v>2180</v>
      </c>
      <c r="H4979" s="69" t="s">
        <v>962</v>
      </c>
      <c r="I4979" s="70">
        <v>1785.07</v>
      </c>
      <c r="J4979" s="69" t="s">
        <v>4591</v>
      </c>
      <c r="K4979" s="69" t="s">
        <v>24046</v>
      </c>
      <c r="L4979" s="70">
        <v>1785.07</v>
      </c>
      <c r="M4979" s="69"/>
      <c r="N4979" s="69" t="s">
        <v>24045</v>
      </c>
      <c r="O4979" s="69"/>
      <c r="P4979" s="69" t="s">
        <v>1380</v>
      </c>
      <c r="Q4979" s="69" t="s">
        <v>2175</v>
      </c>
      <c r="R4979" s="69"/>
      <c r="S4979" s="70">
        <v>1785.07</v>
      </c>
      <c r="T4979" s="70"/>
      <c r="U4979" s="69"/>
      <c r="V4979" s="69"/>
      <c r="W4979" s="69" t="s">
        <v>2175</v>
      </c>
      <c r="X4979" s="69"/>
      <c r="Y4979" s="70"/>
      <c r="Z4979" s="69">
        <v>0</v>
      </c>
      <c r="AA4979" s="69" t="s">
        <v>989</v>
      </c>
      <c r="AB4979" s="69" t="s">
        <v>1144</v>
      </c>
      <c r="AC4979" s="69"/>
    </row>
    <row r="4980" spans="1:29" x14ac:dyDescent="0.25">
      <c r="A4980" s="71" t="s">
        <v>193</v>
      </c>
      <c r="B4980" s="71"/>
      <c r="C4980" s="71"/>
      <c r="D4980" s="71"/>
      <c r="E4980" s="71"/>
      <c r="F4980" s="71"/>
      <c r="G4980" s="71"/>
      <c r="H4980" s="71"/>
      <c r="I4980" s="72">
        <v>1785.07</v>
      </c>
      <c r="J4980" s="71"/>
      <c r="K4980" s="71"/>
      <c r="L4980" s="72">
        <v>1785.07</v>
      </c>
      <c r="M4980" s="72">
        <v>0</v>
      </c>
      <c r="N4980" s="71"/>
      <c r="O4980" s="71"/>
      <c r="P4980" s="71"/>
      <c r="Q4980" s="71"/>
      <c r="R4980" s="71"/>
      <c r="S4980" s="72">
        <v>1785.07</v>
      </c>
      <c r="T4980" s="72">
        <v>0</v>
      </c>
      <c r="U4980" s="71"/>
      <c r="V4980" s="71"/>
      <c r="W4980" s="71"/>
      <c r="X4980" s="72">
        <v>1785.07</v>
      </c>
      <c r="Y4980" s="72">
        <v>0</v>
      </c>
      <c r="Z4980" s="72">
        <v>0</v>
      </c>
      <c r="AA4980" s="69"/>
      <c r="AB4980" s="69"/>
      <c r="AC4980" s="69"/>
    </row>
    <row r="4981" spans="1:29" ht="20" x14ac:dyDescent="0.25">
      <c r="A4981" s="68" t="s">
        <v>24044</v>
      </c>
      <c r="B4981" s="69" t="s">
        <v>24043</v>
      </c>
      <c r="C4981" s="69" t="s">
        <v>24042</v>
      </c>
      <c r="D4981" s="69" t="s">
        <v>17852</v>
      </c>
      <c r="E4981" s="69" t="s">
        <v>22401</v>
      </c>
      <c r="F4981" s="69" t="s">
        <v>2073</v>
      </c>
      <c r="G4981" s="69" t="s">
        <v>1694</v>
      </c>
      <c r="H4981" s="69" t="s">
        <v>962</v>
      </c>
      <c r="I4981" s="70">
        <v>883.75</v>
      </c>
      <c r="J4981" s="69" t="s">
        <v>4591</v>
      </c>
      <c r="K4981" s="69" t="s">
        <v>24041</v>
      </c>
      <c r="L4981" s="70">
        <v>883.75</v>
      </c>
      <c r="M4981" s="69"/>
      <c r="N4981" s="69" t="s">
        <v>24040</v>
      </c>
      <c r="O4981" s="69"/>
      <c r="P4981" s="69" t="s">
        <v>1394</v>
      </c>
      <c r="Q4981" s="69" t="s">
        <v>1612</v>
      </c>
      <c r="R4981" s="69"/>
      <c r="S4981" s="70">
        <v>883.75</v>
      </c>
      <c r="T4981" s="70"/>
      <c r="U4981" s="69" t="s">
        <v>1612</v>
      </c>
      <c r="V4981" s="73">
        <v>34</v>
      </c>
      <c r="W4981" s="69" t="s">
        <v>1612</v>
      </c>
      <c r="X4981" s="69"/>
      <c r="Y4981" s="70"/>
      <c r="Z4981" s="69">
        <v>0</v>
      </c>
      <c r="AA4981" s="69" t="s">
        <v>989</v>
      </c>
      <c r="AB4981" s="69" t="s">
        <v>1144</v>
      </c>
      <c r="AC4981" s="69"/>
    </row>
    <row r="4982" spans="1:29" x14ac:dyDescent="0.25">
      <c r="A4982" s="71" t="s">
        <v>193</v>
      </c>
      <c r="B4982" s="71"/>
      <c r="C4982" s="71"/>
      <c r="D4982" s="71"/>
      <c r="E4982" s="71"/>
      <c r="F4982" s="71"/>
      <c r="G4982" s="71"/>
      <c r="H4982" s="71"/>
      <c r="I4982" s="72">
        <v>883.75</v>
      </c>
      <c r="J4982" s="71"/>
      <c r="K4982" s="71"/>
      <c r="L4982" s="72">
        <v>883.75</v>
      </c>
      <c r="M4982" s="72">
        <v>0</v>
      </c>
      <c r="N4982" s="71"/>
      <c r="O4982" s="71"/>
      <c r="P4982" s="71"/>
      <c r="Q4982" s="71"/>
      <c r="R4982" s="71"/>
      <c r="S4982" s="72">
        <v>883.75</v>
      </c>
      <c r="T4982" s="72">
        <v>883.75</v>
      </c>
      <c r="U4982" s="71"/>
      <c r="V4982" s="71"/>
      <c r="W4982" s="71"/>
      <c r="X4982" s="72">
        <v>0</v>
      </c>
      <c r="Y4982" s="72">
        <v>0</v>
      </c>
      <c r="Z4982" s="72">
        <v>883.75</v>
      </c>
      <c r="AA4982" s="69"/>
      <c r="AB4982" s="69"/>
      <c r="AC4982" s="69"/>
    </row>
    <row r="4983" spans="1:29" ht="40" x14ac:dyDescent="0.25">
      <c r="A4983" s="68" t="s">
        <v>24039</v>
      </c>
      <c r="B4983" s="69" t="s">
        <v>24038</v>
      </c>
      <c r="C4983" s="69" t="s">
        <v>24037</v>
      </c>
      <c r="D4983" s="69" t="s">
        <v>9530</v>
      </c>
      <c r="E4983" s="69" t="s">
        <v>22476</v>
      </c>
      <c r="F4983" s="69" t="s">
        <v>2073</v>
      </c>
      <c r="G4983" s="69" t="s">
        <v>2180</v>
      </c>
      <c r="H4983" s="69" t="s">
        <v>962</v>
      </c>
      <c r="I4983" s="70">
        <v>31200.95</v>
      </c>
      <c r="J4983" s="69" t="s">
        <v>4591</v>
      </c>
      <c r="K4983" s="69" t="s">
        <v>24036</v>
      </c>
      <c r="L4983" s="70">
        <v>31200.95</v>
      </c>
      <c r="M4983" s="69"/>
      <c r="N4983" s="69" t="s">
        <v>24035</v>
      </c>
      <c r="O4983" s="69"/>
      <c r="P4983" s="69" t="s">
        <v>1313</v>
      </c>
      <c r="Q4983" s="69" t="s">
        <v>3002</v>
      </c>
      <c r="R4983" s="69"/>
      <c r="S4983" s="70">
        <v>31200.95</v>
      </c>
      <c r="T4983" s="70"/>
      <c r="U4983" s="69" t="s">
        <v>1129</v>
      </c>
      <c r="V4983" s="73">
        <v>64</v>
      </c>
      <c r="W4983" s="69" t="s">
        <v>3002</v>
      </c>
      <c r="X4983" s="69"/>
      <c r="Y4983" s="70"/>
      <c r="Z4983" s="69">
        <v>168.28</v>
      </c>
      <c r="AA4983" s="69" t="s">
        <v>989</v>
      </c>
      <c r="AB4983" s="69" t="s">
        <v>1144</v>
      </c>
      <c r="AC4983" s="69"/>
    </row>
    <row r="4984" spans="1:29" x14ac:dyDescent="0.25">
      <c r="A4984" s="71" t="s">
        <v>193</v>
      </c>
      <c r="B4984" s="71"/>
      <c r="C4984" s="71"/>
      <c r="D4984" s="71"/>
      <c r="E4984" s="71"/>
      <c r="F4984" s="71"/>
      <c r="G4984" s="71"/>
      <c r="H4984" s="71"/>
      <c r="I4984" s="72">
        <v>31200.95</v>
      </c>
      <c r="J4984" s="71"/>
      <c r="K4984" s="71"/>
      <c r="L4984" s="72">
        <v>31200.95</v>
      </c>
      <c r="M4984" s="72">
        <v>0</v>
      </c>
      <c r="N4984" s="71"/>
      <c r="O4984" s="71"/>
      <c r="P4984" s="71"/>
      <c r="Q4984" s="71"/>
      <c r="R4984" s="71"/>
      <c r="S4984" s="72">
        <v>31200.95</v>
      </c>
      <c r="T4984" s="72">
        <v>31200.95</v>
      </c>
      <c r="U4984" s="71"/>
      <c r="V4984" s="71"/>
      <c r="W4984" s="71"/>
      <c r="X4984" s="72">
        <v>0</v>
      </c>
      <c r="Y4984" s="72">
        <v>168.28</v>
      </c>
      <c r="Z4984" s="72">
        <v>31369.23</v>
      </c>
      <c r="AA4984" s="69"/>
      <c r="AB4984" s="69"/>
      <c r="AC4984" s="69"/>
    </row>
    <row r="4985" spans="1:29" ht="30" x14ac:dyDescent="0.25">
      <c r="A4985" s="68" t="s">
        <v>24034</v>
      </c>
      <c r="B4985" s="69" t="s">
        <v>24033</v>
      </c>
      <c r="C4985" s="69" t="s">
        <v>24032</v>
      </c>
      <c r="D4985" s="69" t="s">
        <v>4972</v>
      </c>
      <c r="E4985" s="69" t="s">
        <v>22715</v>
      </c>
      <c r="F4985" s="69" t="s">
        <v>2073</v>
      </c>
      <c r="G4985" s="69" t="s">
        <v>1745</v>
      </c>
      <c r="H4985" s="69" t="s">
        <v>962</v>
      </c>
      <c r="I4985" s="70">
        <v>2019.6</v>
      </c>
      <c r="J4985" s="69" t="s">
        <v>4591</v>
      </c>
      <c r="K4985" s="69" t="s">
        <v>24031</v>
      </c>
      <c r="L4985" s="70">
        <v>2019.6</v>
      </c>
      <c r="M4985" s="69"/>
      <c r="N4985" s="69" t="s">
        <v>24030</v>
      </c>
      <c r="O4985" s="69"/>
      <c r="P4985" s="69" t="s">
        <v>1694</v>
      </c>
      <c r="Q4985" s="69" t="s">
        <v>1916</v>
      </c>
      <c r="R4985" s="69"/>
      <c r="S4985" s="70">
        <v>2019.6</v>
      </c>
      <c r="T4985" s="70"/>
      <c r="U4985" s="69" t="s">
        <v>1916</v>
      </c>
      <c r="V4985" s="73">
        <v>87</v>
      </c>
      <c r="W4985" s="69" t="s">
        <v>1916</v>
      </c>
      <c r="X4985" s="69"/>
      <c r="Y4985" s="70"/>
      <c r="Z4985" s="69">
        <v>0</v>
      </c>
      <c r="AA4985" s="69" t="s">
        <v>989</v>
      </c>
      <c r="AB4985" s="69" t="s">
        <v>1144</v>
      </c>
      <c r="AC4985" s="69"/>
    </row>
    <row r="4986" spans="1:29" x14ac:dyDescent="0.25">
      <c r="A4986" s="71" t="s">
        <v>193</v>
      </c>
      <c r="B4986" s="71"/>
      <c r="C4986" s="71"/>
      <c r="D4986" s="71"/>
      <c r="E4986" s="71"/>
      <c r="F4986" s="71"/>
      <c r="G4986" s="71"/>
      <c r="H4986" s="71"/>
      <c r="I4986" s="72">
        <v>2019.6</v>
      </c>
      <c r="J4986" s="71"/>
      <c r="K4986" s="71"/>
      <c r="L4986" s="72">
        <v>2019.6</v>
      </c>
      <c r="M4986" s="72">
        <v>0</v>
      </c>
      <c r="N4986" s="71"/>
      <c r="O4986" s="71"/>
      <c r="P4986" s="71"/>
      <c r="Q4986" s="71"/>
      <c r="R4986" s="71"/>
      <c r="S4986" s="72">
        <v>2019.6</v>
      </c>
      <c r="T4986" s="72">
        <v>2019.6</v>
      </c>
      <c r="U4986" s="71"/>
      <c r="V4986" s="71"/>
      <c r="W4986" s="71"/>
      <c r="X4986" s="72">
        <v>0</v>
      </c>
      <c r="Y4986" s="72">
        <v>0</v>
      </c>
      <c r="Z4986" s="72">
        <v>2019.6</v>
      </c>
      <c r="AA4986" s="69"/>
      <c r="AB4986" s="69"/>
      <c r="AC4986" s="69"/>
    </row>
    <row r="4987" spans="1:29" ht="30" x14ac:dyDescent="0.25">
      <c r="A4987" s="68" t="s">
        <v>24029</v>
      </c>
      <c r="B4987" s="69" t="s">
        <v>24028</v>
      </c>
      <c r="C4987" s="69" t="s">
        <v>24027</v>
      </c>
      <c r="D4987" s="69" t="s">
        <v>4836</v>
      </c>
      <c r="E4987" s="69" t="s">
        <v>23644</v>
      </c>
      <c r="F4987" s="69" t="s">
        <v>1202</v>
      </c>
      <c r="G4987" s="69" t="s">
        <v>13860</v>
      </c>
      <c r="H4987" s="69" t="s">
        <v>962</v>
      </c>
      <c r="I4987" s="70">
        <v>9787.35</v>
      </c>
      <c r="J4987" s="69" t="s">
        <v>4591</v>
      </c>
      <c r="K4987" s="69" t="s">
        <v>24026</v>
      </c>
      <c r="L4987" s="70">
        <v>9787.35</v>
      </c>
      <c r="M4987" s="69"/>
      <c r="N4987" s="69" t="s">
        <v>24025</v>
      </c>
      <c r="O4987" s="69"/>
      <c r="P4987" s="69" t="s">
        <v>1624</v>
      </c>
      <c r="Q4987" s="69" t="s">
        <v>971</v>
      </c>
      <c r="R4987" s="69"/>
      <c r="S4987" s="70">
        <v>9787.35</v>
      </c>
      <c r="T4987" s="70"/>
      <c r="U4987" s="69"/>
      <c r="V4987" s="69"/>
      <c r="W4987" s="69"/>
      <c r="X4987" s="69"/>
      <c r="Y4987" s="70"/>
      <c r="Z4987" s="69">
        <v>0</v>
      </c>
      <c r="AA4987" s="69" t="s">
        <v>989</v>
      </c>
      <c r="AB4987" s="69" t="s">
        <v>1144</v>
      </c>
      <c r="AC4987" s="69"/>
    </row>
    <row r="4988" spans="1:29" x14ac:dyDescent="0.25">
      <c r="A4988" s="71" t="s">
        <v>193</v>
      </c>
      <c r="B4988" s="71"/>
      <c r="C4988" s="71"/>
      <c r="D4988" s="71"/>
      <c r="E4988" s="71"/>
      <c r="F4988" s="71"/>
      <c r="G4988" s="71"/>
      <c r="H4988" s="71"/>
      <c r="I4988" s="72">
        <v>9787.35</v>
      </c>
      <c r="J4988" s="71"/>
      <c r="K4988" s="71"/>
      <c r="L4988" s="72">
        <v>9787.35</v>
      </c>
      <c r="M4988" s="72">
        <v>0</v>
      </c>
      <c r="N4988" s="71"/>
      <c r="O4988" s="71"/>
      <c r="P4988" s="71"/>
      <c r="Q4988" s="71"/>
      <c r="R4988" s="71"/>
      <c r="S4988" s="72">
        <v>9787.35</v>
      </c>
      <c r="T4988" s="72">
        <v>0</v>
      </c>
      <c r="U4988" s="71"/>
      <c r="V4988" s="71"/>
      <c r="W4988" s="71"/>
      <c r="X4988" s="72">
        <v>9787.35</v>
      </c>
      <c r="Y4988" s="72">
        <v>0</v>
      </c>
      <c r="Z4988" s="72">
        <v>0</v>
      </c>
      <c r="AA4988" s="69"/>
      <c r="AB4988" s="69"/>
      <c r="AC4988" s="69"/>
    </row>
    <row r="4989" spans="1:29" ht="20" x14ac:dyDescent="0.25">
      <c r="A4989" s="68" t="s">
        <v>24024</v>
      </c>
      <c r="B4989" s="69" t="s">
        <v>24023</v>
      </c>
      <c r="C4989" s="69" t="s">
        <v>24022</v>
      </c>
      <c r="D4989" s="69" t="s">
        <v>4611</v>
      </c>
      <c r="E4989" s="69" t="s">
        <v>22715</v>
      </c>
      <c r="F4989" s="69" t="s">
        <v>1685</v>
      </c>
      <c r="G4989" s="69" t="s">
        <v>2529</v>
      </c>
      <c r="H4989" s="69" t="s">
        <v>962</v>
      </c>
      <c r="I4989" s="70">
        <v>5934.5</v>
      </c>
      <c r="J4989" s="69" t="s">
        <v>4591</v>
      </c>
      <c r="K4989" s="69" t="s">
        <v>24021</v>
      </c>
      <c r="L4989" s="70">
        <v>5934.5</v>
      </c>
      <c r="M4989" s="69"/>
      <c r="N4989" s="69" t="s">
        <v>24020</v>
      </c>
      <c r="O4989" s="69"/>
      <c r="P4989" s="69" t="s">
        <v>1718</v>
      </c>
      <c r="Q4989" s="69"/>
      <c r="R4989" s="69"/>
      <c r="S4989" s="70">
        <v>5934.5</v>
      </c>
      <c r="T4989" s="70"/>
      <c r="U4989" s="69"/>
      <c r="V4989" s="69"/>
      <c r="W4989" s="69"/>
      <c r="X4989" s="69"/>
      <c r="Y4989" s="70"/>
      <c r="Z4989" s="69">
        <v>0</v>
      </c>
      <c r="AA4989" s="69" t="s">
        <v>989</v>
      </c>
      <c r="AB4989" s="69" t="s">
        <v>1144</v>
      </c>
      <c r="AC4989" s="69"/>
    </row>
    <row r="4990" spans="1:29" x14ac:dyDescent="0.25">
      <c r="A4990" s="71" t="s">
        <v>193</v>
      </c>
      <c r="B4990" s="71"/>
      <c r="C4990" s="71"/>
      <c r="D4990" s="71"/>
      <c r="E4990" s="71"/>
      <c r="F4990" s="71"/>
      <c r="G4990" s="71"/>
      <c r="H4990" s="71"/>
      <c r="I4990" s="72">
        <v>5934.5</v>
      </c>
      <c r="J4990" s="71"/>
      <c r="K4990" s="71"/>
      <c r="L4990" s="72">
        <v>5934.5</v>
      </c>
      <c r="M4990" s="72">
        <v>0</v>
      </c>
      <c r="N4990" s="71"/>
      <c r="O4990" s="71"/>
      <c r="P4990" s="71"/>
      <c r="Q4990" s="71"/>
      <c r="R4990" s="71"/>
      <c r="S4990" s="72">
        <v>5934.5</v>
      </c>
      <c r="T4990" s="72">
        <v>0</v>
      </c>
      <c r="U4990" s="71"/>
      <c r="V4990" s="71"/>
      <c r="W4990" s="71"/>
      <c r="X4990" s="72">
        <v>5934.5</v>
      </c>
      <c r="Y4990" s="72">
        <v>0</v>
      </c>
      <c r="Z4990" s="72">
        <v>0</v>
      </c>
      <c r="AA4990" s="69"/>
      <c r="AB4990" s="69"/>
      <c r="AC4990" s="69"/>
    </row>
    <row r="4991" spans="1:29" ht="20" x14ac:dyDescent="0.25">
      <c r="A4991" s="68" t="s">
        <v>24019</v>
      </c>
      <c r="B4991" s="69" t="s">
        <v>23938</v>
      </c>
      <c r="C4991" s="69" t="s">
        <v>24018</v>
      </c>
      <c r="D4991" s="69" t="s">
        <v>4611</v>
      </c>
      <c r="E4991" s="69" t="s">
        <v>22715</v>
      </c>
      <c r="F4991" s="69" t="s">
        <v>1685</v>
      </c>
      <c r="G4991" s="69" t="s">
        <v>17804</v>
      </c>
      <c r="H4991" s="69" t="s">
        <v>962</v>
      </c>
      <c r="I4991" s="70">
        <v>5332.52</v>
      </c>
      <c r="J4991" s="69" t="s">
        <v>4591</v>
      </c>
      <c r="K4991" s="69" t="s">
        <v>24017</v>
      </c>
      <c r="L4991" s="70">
        <v>5332.52</v>
      </c>
      <c r="M4991" s="69"/>
      <c r="N4991" s="69" t="s">
        <v>24016</v>
      </c>
      <c r="O4991" s="69"/>
      <c r="P4991" s="69" t="s">
        <v>1380</v>
      </c>
      <c r="Q4991" s="69" t="s">
        <v>2318</v>
      </c>
      <c r="R4991" s="69"/>
      <c r="S4991" s="70">
        <v>5332.52</v>
      </c>
      <c r="T4991" s="70"/>
      <c r="U4991" s="69"/>
      <c r="V4991" s="69"/>
      <c r="W4991" s="69"/>
      <c r="X4991" s="69"/>
      <c r="Y4991" s="70"/>
      <c r="Z4991" s="69">
        <v>0</v>
      </c>
      <c r="AA4991" s="69" t="s">
        <v>989</v>
      </c>
      <c r="AB4991" s="69" t="s">
        <v>1144</v>
      </c>
      <c r="AC4991" s="69"/>
    </row>
    <row r="4992" spans="1:29" x14ac:dyDescent="0.25">
      <c r="A4992" s="71" t="s">
        <v>193</v>
      </c>
      <c r="B4992" s="71"/>
      <c r="C4992" s="71"/>
      <c r="D4992" s="71"/>
      <c r="E4992" s="71"/>
      <c r="F4992" s="71"/>
      <c r="G4992" s="71"/>
      <c r="H4992" s="71"/>
      <c r="I4992" s="72">
        <v>5332.52</v>
      </c>
      <c r="J4992" s="71"/>
      <c r="K4992" s="71"/>
      <c r="L4992" s="72">
        <v>5332.52</v>
      </c>
      <c r="M4992" s="72">
        <v>0</v>
      </c>
      <c r="N4992" s="71"/>
      <c r="O4992" s="71"/>
      <c r="P4992" s="71"/>
      <c r="Q4992" s="71"/>
      <c r="R4992" s="71"/>
      <c r="S4992" s="72">
        <v>5332.52</v>
      </c>
      <c r="T4992" s="72">
        <v>0</v>
      </c>
      <c r="U4992" s="71"/>
      <c r="V4992" s="71"/>
      <c r="W4992" s="71"/>
      <c r="X4992" s="72">
        <v>5332.52</v>
      </c>
      <c r="Y4992" s="72">
        <v>0</v>
      </c>
      <c r="Z4992" s="72">
        <v>0</v>
      </c>
      <c r="AA4992" s="69"/>
      <c r="AB4992" s="69"/>
      <c r="AC4992" s="69"/>
    </row>
    <row r="4993" spans="1:29" ht="20" x14ac:dyDescent="0.25">
      <c r="A4993" s="68" t="s">
        <v>24015</v>
      </c>
      <c r="B4993" s="69" t="s">
        <v>23579</v>
      </c>
      <c r="C4993" s="69" t="s">
        <v>24014</v>
      </c>
      <c r="D4993" s="69" t="s">
        <v>4611</v>
      </c>
      <c r="E4993" s="69" t="s">
        <v>22715</v>
      </c>
      <c r="F4993" s="69" t="s">
        <v>1685</v>
      </c>
      <c r="G4993" s="69" t="s">
        <v>2529</v>
      </c>
      <c r="H4993" s="69" t="s">
        <v>962</v>
      </c>
      <c r="I4993" s="70">
        <v>1037.4000000000001</v>
      </c>
      <c r="J4993" s="69" t="s">
        <v>4591</v>
      </c>
      <c r="K4993" s="69" t="s">
        <v>24013</v>
      </c>
      <c r="L4993" s="70">
        <v>1037.4000000000001</v>
      </c>
      <c r="M4993" s="69"/>
      <c r="N4993" s="69" t="s">
        <v>24012</v>
      </c>
      <c r="O4993" s="69"/>
      <c r="P4993" s="69" t="s">
        <v>1709</v>
      </c>
      <c r="Q4993" s="69" t="s">
        <v>3194</v>
      </c>
      <c r="R4993" s="69"/>
      <c r="S4993" s="70">
        <v>1037.4000000000001</v>
      </c>
      <c r="T4993" s="70"/>
      <c r="U4993" s="69"/>
      <c r="V4993" s="69"/>
      <c r="W4993" s="69"/>
      <c r="X4993" s="69"/>
      <c r="Y4993" s="70"/>
      <c r="Z4993" s="69">
        <v>0</v>
      </c>
      <c r="AA4993" s="69" t="s">
        <v>989</v>
      </c>
      <c r="AB4993" s="69" t="s">
        <v>1144</v>
      </c>
      <c r="AC4993" s="69"/>
    </row>
    <row r="4994" spans="1:29" x14ac:dyDescent="0.25">
      <c r="A4994" s="71" t="s">
        <v>193</v>
      </c>
      <c r="B4994" s="71"/>
      <c r="C4994" s="71"/>
      <c r="D4994" s="71"/>
      <c r="E4994" s="71"/>
      <c r="F4994" s="71"/>
      <c r="G4994" s="71"/>
      <c r="H4994" s="71"/>
      <c r="I4994" s="72">
        <v>1037.4000000000001</v>
      </c>
      <c r="J4994" s="71"/>
      <c r="K4994" s="71"/>
      <c r="L4994" s="72">
        <v>1037.4000000000001</v>
      </c>
      <c r="M4994" s="72">
        <v>0</v>
      </c>
      <c r="N4994" s="71"/>
      <c r="O4994" s="71"/>
      <c r="P4994" s="71"/>
      <c r="Q4994" s="71"/>
      <c r="R4994" s="71"/>
      <c r="S4994" s="72">
        <v>1037.4000000000001</v>
      </c>
      <c r="T4994" s="72">
        <v>0</v>
      </c>
      <c r="U4994" s="71"/>
      <c r="V4994" s="71"/>
      <c r="W4994" s="71"/>
      <c r="X4994" s="72">
        <v>1037.4000000000001</v>
      </c>
      <c r="Y4994" s="72">
        <v>0</v>
      </c>
      <c r="Z4994" s="72">
        <v>0</v>
      </c>
      <c r="AA4994" s="69"/>
      <c r="AB4994" s="69"/>
      <c r="AC4994" s="69"/>
    </row>
    <row r="4995" spans="1:29" ht="40" x14ac:dyDescent="0.25">
      <c r="A4995" s="68" t="s">
        <v>24011</v>
      </c>
      <c r="B4995" s="69" t="s">
        <v>24010</v>
      </c>
      <c r="C4995" s="69" t="s">
        <v>24009</v>
      </c>
      <c r="D4995" s="69" t="s">
        <v>9549</v>
      </c>
      <c r="E4995" s="69" t="s">
        <v>23644</v>
      </c>
      <c r="F4995" s="69" t="s">
        <v>1685</v>
      </c>
      <c r="G4995" s="69" t="s">
        <v>1738</v>
      </c>
      <c r="H4995" s="69" t="s">
        <v>962</v>
      </c>
      <c r="I4995" s="70">
        <v>9007.4699999999993</v>
      </c>
      <c r="J4995" s="69" t="s">
        <v>4591</v>
      </c>
      <c r="K4995" s="69" t="s">
        <v>24008</v>
      </c>
      <c r="L4995" s="70">
        <v>9007.4699999999993</v>
      </c>
      <c r="M4995" s="69"/>
      <c r="N4995" s="69" t="s">
        <v>24007</v>
      </c>
      <c r="O4995" s="69"/>
      <c r="P4995" s="69" t="s">
        <v>2170</v>
      </c>
      <c r="Q4995" s="69" t="s">
        <v>1129</v>
      </c>
      <c r="R4995" s="69"/>
      <c r="S4995" s="70">
        <v>9007.4699999999993</v>
      </c>
      <c r="T4995" s="70"/>
      <c r="U4995" s="69" t="s">
        <v>1129</v>
      </c>
      <c r="V4995" s="73">
        <v>20</v>
      </c>
      <c r="W4995" s="69" t="s">
        <v>1129</v>
      </c>
      <c r="X4995" s="69"/>
      <c r="Y4995" s="70"/>
      <c r="Z4995" s="69">
        <v>0</v>
      </c>
      <c r="AA4995" s="69" t="s">
        <v>989</v>
      </c>
      <c r="AB4995" s="69" t="s">
        <v>1144</v>
      </c>
      <c r="AC4995" s="69"/>
    </row>
    <row r="4996" spans="1:29" x14ac:dyDescent="0.25">
      <c r="A4996" s="71" t="s">
        <v>193</v>
      </c>
      <c r="B4996" s="71"/>
      <c r="C4996" s="71"/>
      <c r="D4996" s="71"/>
      <c r="E4996" s="71"/>
      <c r="F4996" s="71"/>
      <c r="G4996" s="71"/>
      <c r="H4996" s="71"/>
      <c r="I4996" s="72">
        <v>9007.4699999999993</v>
      </c>
      <c r="J4996" s="71"/>
      <c r="K4996" s="71"/>
      <c r="L4996" s="72">
        <v>9007.4699999999993</v>
      </c>
      <c r="M4996" s="72">
        <v>0</v>
      </c>
      <c r="N4996" s="71"/>
      <c r="O4996" s="71"/>
      <c r="P4996" s="71"/>
      <c r="Q4996" s="71"/>
      <c r="R4996" s="71"/>
      <c r="S4996" s="72">
        <v>9007.4699999999993</v>
      </c>
      <c r="T4996" s="72">
        <v>9007.4699999999993</v>
      </c>
      <c r="U4996" s="71"/>
      <c r="V4996" s="71"/>
      <c r="W4996" s="71"/>
      <c r="X4996" s="72">
        <v>0</v>
      </c>
      <c r="Y4996" s="72">
        <v>0</v>
      </c>
      <c r="Z4996" s="72">
        <v>9007.4699999999993</v>
      </c>
      <c r="AA4996" s="69"/>
      <c r="AB4996" s="69"/>
      <c r="AC4996" s="69"/>
    </row>
    <row r="4997" spans="1:29" ht="50" x14ac:dyDescent="0.25">
      <c r="A4997" s="68" t="s">
        <v>24006</v>
      </c>
      <c r="B4997" s="69" t="s">
        <v>22783</v>
      </c>
      <c r="C4997" s="69" t="s">
        <v>24005</v>
      </c>
      <c r="D4997" s="69" t="s">
        <v>22782</v>
      </c>
      <c r="E4997" s="69" t="s">
        <v>22651</v>
      </c>
      <c r="F4997" s="69" t="s">
        <v>1685</v>
      </c>
      <c r="G4997" s="69" t="s">
        <v>2180</v>
      </c>
      <c r="H4997" s="69" t="s">
        <v>962</v>
      </c>
      <c r="I4997" s="70">
        <v>1444</v>
      </c>
      <c r="J4997" s="69" t="s">
        <v>4591</v>
      </c>
      <c r="K4997" s="69" t="s">
        <v>24004</v>
      </c>
      <c r="L4997" s="70">
        <v>1444</v>
      </c>
      <c r="M4997" s="69"/>
      <c r="N4997" s="69" t="s">
        <v>24003</v>
      </c>
      <c r="O4997" s="69"/>
      <c r="P4997" s="69" t="s">
        <v>2042</v>
      </c>
      <c r="Q4997" s="69" t="s">
        <v>1552</v>
      </c>
      <c r="R4997" s="69"/>
      <c r="S4997" s="70">
        <v>1444</v>
      </c>
      <c r="T4997" s="70"/>
      <c r="U4997" s="69" t="s">
        <v>1552</v>
      </c>
      <c r="V4997" s="73">
        <v>90</v>
      </c>
      <c r="W4997" s="69" t="s">
        <v>1552</v>
      </c>
      <c r="X4997" s="69"/>
      <c r="Y4997" s="70"/>
      <c r="Z4997" s="69">
        <v>0</v>
      </c>
      <c r="AA4997" s="69" t="s">
        <v>989</v>
      </c>
      <c r="AB4997" s="69" t="s">
        <v>1144</v>
      </c>
      <c r="AC4997" s="69"/>
    </row>
    <row r="4998" spans="1:29" x14ac:dyDescent="0.25">
      <c r="A4998" s="71" t="s">
        <v>193</v>
      </c>
      <c r="B4998" s="71"/>
      <c r="C4998" s="71"/>
      <c r="D4998" s="71"/>
      <c r="E4998" s="71"/>
      <c r="F4998" s="71"/>
      <c r="G4998" s="71"/>
      <c r="H4998" s="71"/>
      <c r="I4998" s="72">
        <v>1444</v>
      </c>
      <c r="J4998" s="71"/>
      <c r="K4998" s="71"/>
      <c r="L4998" s="72">
        <v>1444</v>
      </c>
      <c r="M4998" s="72">
        <v>0</v>
      </c>
      <c r="N4998" s="71"/>
      <c r="O4998" s="71"/>
      <c r="P4998" s="71"/>
      <c r="Q4998" s="71"/>
      <c r="R4998" s="71"/>
      <c r="S4998" s="72">
        <v>1444</v>
      </c>
      <c r="T4998" s="72">
        <v>1444</v>
      </c>
      <c r="U4998" s="71"/>
      <c r="V4998" s="71"/>
      <c r="W4998" s="71"/>
      <c r="X4998" s="72">
        <v>0</v>
      </c>
      <c r="Y4998" s="72">
        <v>0</v>
      </c>
      <c r="Z4998" s="72">
        <v>1444</v>
      </c>
      <c r="AA4998" s="69"/>
      <c r="AB4998" s="69"/>
      <c r="AC4998" s="69"/>
    </row>
    <row r="4999" spans="1:29" ht="20" x14ac:dyDescent="0.25">
      <c r="A4999" s="68" t="s">
        <v>24002</v>
      </c>
      <c r="B4999" s="69" t="s">
        <v>23805</v>
      </c>
      <c r="C4999" s="69" t="s">
        <v>24001</v>
      </c>
      <c r="D4999" s="69" t="s">
        <v>4611</v>
      </c>
      <c r="E4999" s="69" t="s">
        <v>22401</v>
      </c>
      <c r="F4999" s="69" t="s">
        <v>1685</v>
      </c>
      <c r="G4999" s="69" t="s">
        <v>2180</v>
      </c>
      <c r="H4999" s="69" t="s">
        <v>962</v>
      </c>
      <c r="I4999" s="70">
        <v>2046.37</v>
      </c>
      <c r="J4999" s="69" t="s">
        <v>4591</v>
      </c>
      <c r="K4999" s="69" t="s">
        <v>24000</v>
      </c>
      <c r="L4999" s="70">
        <v>2046.37</v>
      </c>
      <c r="M4999" s="69"/>
      <c r="N4999" s="69" t="s">
        <v>23999</v>
      </c>
      <c r="O4999" s="69"/>
      <c r="P4999" s="69" t="s">
        <v>1380</v>
      </c>
      <c r="Q4999" s="69" t="s">
        <v>2318</v>
      </c>
      <c r="R4999" s="69"/>
      <c r="S4999" s="70">
        <v>2046.37</v>
      </c>
      <c r="T4999" s="70"/>
      <c r="U4999" s="69"/>
      <c r="V4999" s="69"/>
      <c r="W4999" s="69"/>
      <c r="X4999" s="69"/>
      <c r="Y4999" s="70"/>
      <c r="Z4999" s="69">
        <v>0</v>
      </c>
      <c r="AA4999" s="69" t="s">
        <v>989</v>
      </c>
      <c r="AB4999" s="69" t="s">
        <v>1144</v>
      </c>
      <c r="AC4999" s="69"/>
    </row>
    <row r="5000" spans="1:29" x14ac:dyDescent="0.25">
      <c r="A5000" s="71" t="s">
        <v>193</v>
      </c>
      <c r="B5000" s="71"/>
      <c r="C5000" s="71"/>
      <c r="D5000" s="71"/>
      <c r="E5000" s="71"/>
      <c r="F5000" s="71"/>
      <c r="G5000" s="71"/>
      <c r="H5000" s="71"/>
      <c r="I5000" s="72">
        <v>2046.37</v>
      </c>
      <c r="J5000" s="71"/>
      <c r="K5000" s="71"/>
      <c r="L5000" s="72">
        <v>2046.37</v>
      </c>
      <c r="M5000" s="72">
        <v>0</v>
      </c>
      <c r="N5000" s="71"/>
      <c r="O5000" s="71"/>
      <c r="P5000" s="71"/>
      <c r="Q5000" s="71"/>
      <c r="R5000" s="71"/>
      <c r="S5000" s="72">
        <v>2046.37</v>
      </c>
      <c r="T5000" s="72">
        <v>0</v>
      </c>
      <c r="U5000" s="71"/>
      <c r="V5000" s="71"/>
      <c r="W5000" s="71"/>
      <c r="X5000" s="72">
        <v>2046.37</v>
      </c>
      <c r="Y5000" s="72">
        <v>0</v>
      </c>
      <c r="Z5000" s="72">
        <v>0</v>
      </c>
      <c r="AA5000" s="69"/>
      <c r="AB5000" s="69"/>
      <c r="AC5000" s="69"/>
    </row>
    <row r="5001" spans="1:29" ht="40" x14ac:dyDescent="0.25">
      <c r="A5001" s="68" t="s">
        <v>23998</v>
      </c>
      <c r="B5001" s="69" t="s">
        <v>23997</v>
      </c>
      <c r="C5001" s="69" t="s">
        <v>23996</v>
      </c>
      <c r="D5001" s="69" t="s">
        <v>9549</v>
      </c>
      <c r="E5001" s="69" t="s">
        <v>22651</v>
      </c>
      <c r="F5001" s="69" t="s">
        <v>1685</v>
      </c>
      <c r="G5001" s="69" t="s">
        <v>1097</v>
      </c>
      <c r="H5001" s="69" t="s">
        <v>962</v>
      </c>
      <c r="I5001" s="70">
        <v>1690.32</v>
      </c>
      <c r="J5001" s="69" t="s">
        <v>4591</v>
      </c>
      <c r="K5001" s="69" t="s">
        <v>23995</v>
      </c>
      <c r="L5001" s="70">
        <v>1690.32</v>
      </c>
      <c r="M5001" s="69"/>
      <c r="N5001" s="69" t="s">
        <v>23994</v>
      </c>
      <c r="O5001" s="69"/>
      <c r="P5001" s="69" t="s">
        <v>1211</v>
      </c>
      <c r="Q5001" s="69" t="s">
        <v>1729</v>
      </c>
      <c r="R5001" s="69"/>
      <c r="S5001" s="70">
        <v>1690.32</v>
      </c>
      <c r="T5001" s="70"/>
      <c r="U5001" s="69" t="s">
        <v>1729</v>
      </c>
      <c r="V5001" s="73">
        <v>22</v>
      </c>
      <c r="W5001" s="69" t="s">
        <v>1729</v>
      </c>
      <c r="X5001" s="69"/>
      <c r="Y5001" s="70"/>
      <c r="Z5001" s="69">
        <v>0</v>
      </c>
      <c r="AA5001" s="69" t="s">
        <v>989</v>
      </c>
      <c r="AB5001" s="69" t="s">
        <v>1144</v>
      </c>
      <c r="AC5001" s="69"/>
    </row>
    <row r="5002" spans="1:29" x14ac:dyDescent="0.25">
      <c r="A5002" s="71" t="s">
        <v>193</v>
      </c>
      <c r="B5002" s="71"/>
      <c r="C5002" s="71"/>
      <c r="D5002" s="71"/>
      <c r="E5002" s="71"/>
      <c r="F5002" s="71"/>
      <c r="G5002" s="71"/>
      <c r="H5002" s="71"/>
      <c r="I5002" s="72">
        <v>1690.32</v>
      </c>
      <c r="J5002" s="71"/>
      <c r="K5002" s="71"/>
      <c r="L5002" s="72">
        <v>1690.32</v>
      </c>
      <c r="M5002" s="72">
        <v>0</v>
      </c>
      <c r="N5002" s="71"/>
      <c r="O5002" s="71"/>
      <c r="P5002" s="71"/>
      <c r="Q5002" s="71"/>
      <c r="R5002" s="71"/>
      <c r="S5002" s="72">
        <v>1690.32</v>
      </c>
      <c r="T5002" s="72">
        <v>1690.32</v>
      </c>
      <c r="U5002" s="71"/>
      <c r="V5002" s="71"/>
      <c r="W5002" s="71"/>
      <c r="X5002" s="72">
        <v>0</v>
      </c>
      <c r="Y5002" s="72">
        <v>0</v>
      </c>
      <c r="Z5002" s="72">
        <v>1690.32</v>
      </c>
      <c r="AA5002" s="69"/>
      <c r="AB5002" s="69"/>
      <c r="AC5002" s="69"/>
    </row>
    <row r="5003" spans="1:29" ht="30" x14ac:dyDescent="0.25">
      <c r="A5003" s="68" t="s">
        <v>23993</v>
      </c>
      <c r="B5003" s="69" t="s">
        <v>23869</v>
      </c>
      <c r="C5003" s="69" t="s">
        <v>23992</v>
      </c>
      <c r="D5003" s="69" t="s">
        <v>4623</v>
      </c>
      <c r="E5003" s="69" t="s">
        <v>22715</v>
      </c>
      <c r="F5003" s="69" t="s">
        <v>1685</v>
      </c>
      <c r="G5003" s="69" t="s">
        <v>1912</v>
      </c>
      <c r="H5003" s="69" t="s">
        <v>962</v>
      </c>
      <c r="I5003" s="70">
        <v>1946.7</v>
      </c>
      <c r="J5003" s="69" t="s">
        <v>4591</v>
      </c>
      <c r="K5003" s="69" t="s">
        <v>23991</v>
      </c>
      <c r="L5003" s="70">
        <v>1946.7</v>
      </c>
      <c r="M5003" s="69"/>
      <c r="N5003" s="69" t="s">
        <v>23990</v>
      </c>
      <c r="O5003" s="69"/>
      <c r="P5003" s="69" t="s">
        <v>2118</v>
      </c>
      <c r="Q5003" s="69" t="s">
        <v>2944</v>
      </c>
      <c r="R5003" s="69"/>
      <c r="S5003" s="70">
        <v>1946.7</v>
      </c>
      <c r="T5003" s="70"/>
      <c r="U5003" s="69"/>
      <c r="V5003" s="69"/>
      <c r="W5003" s="69" t="s">
        <v>2944</v>
      </c>
      <c r="X5003" s="69"/>
      <c r="Y5003" s="70"/>
      <c r="Z5003" s="69">
        <v>0</v>
      </c>
      <c r="AA5003" s="69" t="s">
        <v>989</v>
      </c>
      <c r="AB5003" s="69" t="s">
        <v>1144</v>
      </c>
      <c r="AC5003" s="69"/>
    </row>
    <row r="5004" spans="1:29" x14ac:dyDescent="0.25">
      <c r="A5004" s="71" t="s">
        <v>193</v>
      </c>
      <c r="B5004" s="71"/>
      <c r="C5004" s="71"/>
      <c r="D5004" s="71"/>
      <c r="E5004" s="71"/>
      <c r="F5004" s="71"/>
      <c r="G5004" s="71"/>
      <c r="H5004" s="71"/>
      <c r="I5004" s="72">
        <v>1946.7</v>
      </c>
      <c r="J5004" s="71"/>
      <c r="K5004" s="71"/>
      <c r="L5004" s="72">
        <v>1946.7</v>
      </c>
      <c r="M5004" s="72">
        <v>0</v>
      </c>
      <c r="N5004" s="71"/>
      <c r="O5004" s="71"/>
      <c r="P5004" s="71"/>
      <c r="Q5004" s="71"/>
      <c r="R5004" s="71"/>
      <c r="S5004" s="72">
        <v>1946.7</v>
      </c>
      <c r="T5004" s="72">
        <v>0</v>
      </c>
      <c r="U5004" s="71"/>
      <c r="V5004" s="71"/>
      <c r="W5004" s="71"/>
      <c r="X5004" s="72">
        <v>1946.7</v>
      </c>
      <c r="Y5004" s="72">
        <v>0</v>
      </c>
      <c r="Z5004" s="72">
        <v>0</v>
      </c>
      <c r="AA5004" s="69"/>
      <c r="AB5004" s="69"/>
      <c r="AC5004" s="69"/>
    </row>
    <row r="5005" spans="1:29" ht="40" x14ac:dyDescent="0.25">
      <c r="A5005" s="68" t="s">
        <v>23989</v>
      </c>
      <c r="B5005" s="69" t="s">
        <v>23988</v>
      </c>
      <c r="C5005" s="69" t="s">
        <v>23987</v>
      </c>
      <c r="D5005" s="69" t="s">
        <v>890</v>
      </c>
      <c r="E5005" s="69" t="s">
        <v>22715</v>
      </c>
      <c r="F5005" s="69" t="s">
        <v>1685</v>
      </c>
      <c r="G5005" s="69" t="s">
        <v>1729</v>
      </c>
      <c r="H5005" s="69" t="s">
        <v>962</v>
      </c>
      <c r="I5005" s="70">
        <v>5356.86</v>
      </c>
      <c r="J5005" s="69" t="s">
        <v>4591</v>
      </c>
      <c r="K5005" s="69" t="s">
        <v>23986</v>
      </c>
      <c r="L5005" s="70">
        <v>5356.86</v>
      </c>
      <c r="M5005" s="69"/>
      <c r="N5005" s="69" t="s">
        <v>23985</v>
      </c>
      <c r="O5005" s="69"/>
      <c r="P5005" s="69" t="s">
        <v>1741</v>
      </c>
      <c r="Q5005" s="69" t="s">
        <v>1764</v>
      </c>
      <c r="R5005" s="69"/>
      <c r="S5005" s="70">
        <v>5356.86</v>
      </c>
      <c r="T5005" s="70"/>
      <c r="U5005" s="69"/>
      <c r="V5005" s="69"/>
      <c r="W5005" s="69" t="s">
        <v>1764</v>
      </c>
      <c r="X5005" s="69"/>
      <c r="Y5005" s="70"/>
      <c r="Z5005" s="69">
        <v>0</v>
      </c>
      <c r="AA5005" s="69" t="s">
        <v>989</v>
      </c>
      <c r="AB5005" s="69" t="s">
        <v>1144</v>
      </c>
      <c r="AC5005" s="69"/>
    </row>
    <row r="5006" spans="1:29" x14ac:dyDescent="0.25">
      <c r="A5006" s="71" t="s">
        <v>193</v>
      </c>
      <c r="B5006" s="71"/>
      <c r="C5006" s="71"/>
      <c r="D5006" s="71"/>
      <c r="E5006" s="71"/>
      <c r="F5006" s="71"/>
      <c r="G5006" s="71"/>
      <c r="H5006" s="71"/>
      <c r="I5006" s="72">
        <v>5356.86</v>
      </c>
      <c r="J5006" s="71"/>
      <c r="K5006" s="71"/>
      <c r="L5006" s="72">
        <v>5356.86</v>
      </c>
      <c r="M5006" s="72">
        <v>0</v>
      </c>
      <c r="N5006" s="71"/>
      <c r="O5006" s="71"/>
      <c r="P5006" s="71"/>
      <c r="Q5006" s="71"/>
      <c r="R5006" s="71"/>
      <c r="S5006" s="72">
        <v>5356.86</v>
      </c>
      <c r="T5006" s="72">
        <v>0</v>
      </c>
      <c r="U5006" s="71"/>
      <c r="V5006" s="71"/>
      <c r="W5006" s="71"/>
      <c r="X5006" s="72">
        <v>5356.86</v>
      </c>
      <c r="Y5006" s="72">
        <v>0</v>
      </c>
      <c r="Z5006" s="72">
        <v>0</v>
      </c>
      <c r="AA5006" s="69"/>
      <c r="AB5006" s="69"/>
      <c r="AC5006" s="69"/>
    </row>
    <row r="5007" spans="1:29" ht="20" x14ac:dyDescent="0.25">
      <c r="A5007" s="68" t="s">
        <v>23984</v>
      </c>
      <c r="B5007" s="69" t="s">
        <v>23781</v>
      </c>
      <c r="C5007" s="69" t="s">
        <v>23983</v>
      </c>
      <c r="D5007" s="69" t="s">
        <v>4611</v>
      </c>
      <c r="E5007" s="69" t="s">
        <v>23493</v>
      </c>
      <c r="F5007" s="69" t="s">
        <v>1685</v>
      </c>
      <c r="G5007" s="69" t="s">
        <v>1745</v>
      </c>
      <c r="H5007" s="69" t="s">
        <v>962</v>
      </c>
      <c r="I5007" s="70">
        <v>684.95</v>
      </c>
      <c r="J5007" s="69" t="s">
        <v>4591</v>
      </c>
      <c r="K5007" s="69" t="s">
        <v>23982</v>
      </c>
      <c r="L5007" s="70">
        <v>684.95</v>
      </c>
      <c r="M5007" s="69"/>
      <c r="N5007" s="69" t="s">
        <v>23981</v>
      </c>
      <c r="O5007" s="69"/>
      <c r="P5007" s="69" t="s">
        <v>1661</v>
      </c>
      <c r="Q5007" s="69"/>
      <c r="R5007" s="69"/>
      <c r="S5007" s="70">
        <v>684.95</v>
      </c>
      <c r="T5007" s="70"/>
      <c r="U5007" s="69"/>
      <c r="V5007" s="69"/>
      <c r="W5007" s="69"/>
      <c r="X5007" s="69"/>
      <c r="Y5007" s="70"/>
      <c r="Z5007" s="69">
        <v>0</v>
      </c>
      <c r="AA5007" s="69" t="s">
        <v>989</v>
      </c>
      <c r="AB5007" s="69" t="s">
        <v>1144</v>
      </c>
      <c r="AC5007" s="69"/>
    </row>
    <row r="5008" spans="1:29" x14ac:dyDescent="0.25">
      <c r="A5008" s="71" t="s">
        <v>193</v>
      </c>
      <c r="B5008" s="71"/>
      <c r="C5008" s="71"/>
      <c r="D5008" s="71"/>
      <c r="E5008" s="71"/>
      <c r="F5008" s="71"/>
      <c r="G5008" s="71"/>
      <c r="H5008" s="71"/>
      <c r="I5008" s="72">
        <v>684.95</v>
      </c>
      <c r="J5008" s="71"/>
      <c r="K5008" s="71"/>
      <c r="L5008" s="72">
        <v>684.95</v>
      </c>
      <c r="M5008" s="72">
        <v>0</v>
      </c>
      <c r="N5008" s="71"/>
      <c r="O5008" s="71"/>
      <c r="P5008" s="71"/>
      <c r="Q5008" s="71"/>
      <c r="R5008" s="71"/>
      <c r="S5008" s="72">
        <v>684.95</v>
      </c>
      <c r="T5008" s="72">
        <v>0</v>
      </c>
      <c r="U5008" s="71"/>
      <c r="V5008" s="71"/>
      <c r="W5008" s="71"/>
      <c r="X5008" s="72">
        <v>684.95</v>
      </c>
      <c r="Y5008" s="72">
        <v>0</v>
      </c>
      <c r="Z5008" s="72">
        <v>0</v>
      </c>
      <c r="AA5008" s="69"/>
      <c r="AB5008" s="69"/>
      <c r="AC5008" s="69"/>
    </row>
    <row r="5009" spans="1:29" ht="20" x14ac:dyDescent="0.25">
      <c r="A5009" s="68" t="s">
        <v>23980</v>
      </c>
      <c r="B5009" s="69" t="s">
        <v>23979</v>
      </c>
      <c r="C5009" s="69" t="s">
        <v>23978</v>
      </c>
      <c r="D5009" s="69" t="s">
        <v>4611</v>
      </c>
      <c r="E5009" s="69" t="s">
        <v>22715</v>
      </c>
      <c r="F5009" s="69" t="s">
        <v>1685</v>
      </c>
      <c r="G5009" s="69" t="s">
        <v>3201</v>
      </c>
      <c r="H5009" s="69" t="s">
        <v>962</v>
      </c>
      <c r="I5009" s="70">
        <v>5893.79</v>
      </c>
      <c r="J5009" s="69" t="s">
        <v>4591</v>
      </c>
      <c r="K5009" s="69" t="s">
        <v>23977</v>
      </c>
      <c r="L5009" s="70">
        <v>5893.79</v>
      </c>
      <c r="M5009" s="69"/>
      <c r="N5009" s="69" t="s">
        <v>23976</v>
      </c>
      <c r="O5009" s="69"/>
      <c r="P5009" s="69" t="s">
        <v>1709</v>
      </c>
      <c r="Q5009" s="69" t="s">
        <v>2337</v>
      </c>
      <c r="R5009" s="69"/>
      <c r="S5009" s="70">
        <v>5893.79</v>
      </c>
      <c r="T5009" s="70"/>
      <c r="U5009" s="69"/>
      <c r="V5009" s="69"/>
      <c r="W5009" s="69"/>
      <c r="X5009" s="69"/>
      <c r="Y5009" s="70"/>
      <c r="Z5009" s="69">
        <v>0</v>
      </c>
      <c r="AA5009" s="69" t="s">
        <v>989</v>
      </c>
      <c r="AB5009" s="69" t="s">
        <v>1144</v>
      </c>
      <c r="AC5009" s="69"/>
    </row>
    <row r="5010" spans="1:29" x14ac:dyDescent="0.25">
      <c r="A5010" s="71" t="s">
        <v>193</v>
      </c>
      <c r="B5010" s="71"/>
      <c r="C5010" s="71"/>
      <c r="D5010" s="71"/>
      <c r="E5010" s="71"/>
      <c r="F5010" s="71"/>
      <c r="G5010" s="71"/>
      <c r="H5010" s="71"/>
      <c r="I5010" s="72">
        <v>5893.79</v>
      </c>
      <c r="J5010" s="71"/>
      <c r="K5010" s="71"/>
      <c r="L5010" s="72">
        <v>5893.79</v>
      </c>
      <c r="M5010" s="72">
        <v>0</v>
      </c>
      <c r="N5010" s="71"/>
      <c r="O5010" s="71"/>
      <c r="P5010" s="71"/>
      <c r="Q5010" s="71"/>
      <c r="R5010" s="71"/>
      <c r="S5010" s="72">
        <v>5893.79</v>
      </c>
      <c r="T5010" s="72">
        <v>0</v>
      </c>
      <c r="U5010" s="71"/>
      <c r="V5010" s="71"/>
      <c r="W5010" s="71"/>
      <c r="X5010" s="72">
        <v>5893.79</v>
      </c>
      <c r="Y5010" s="72">
        <v>0</v>
      </c>
      <c r="Z5010" s="72">
        <v>0</v>
      </c>
      <c r="AA5010" s="69"/>
      <c r="AB5010" s="69"/>
      <c r="AC5010" s="69"/>
    </row>
    <row r="5011" spans="1:29" ht="30" x14ac:dyDescent="0.25">
      <c r="A5011" s="68" t="s">
        <v>23975</v>
      </c>
      <c r="B5011" s="69" t="s">
        <v>23974</v>
      </c>
      <c r="C5011" s="69" t="s">
        <v>23973</v>
      </c>
      <c r="D5011" s="69" t="s">
        <v>21039</v>
      </c>
      <c r="E5011" s="69" t="s">
        <v>22715</v>
      </c>
      <c r="F5011" s="69" t="s">
        <v>1069</v>
      </c>
      <c r="G5011" s="69" t="s">
        <v>3990</v>
      </c>
      <c r="H5011" s="69" t="s">
        <v>962</v>
      </c>
      <c r="I5011" s="70">
        <v>17726.84</v>
      </c>
      <c r="J5011" s="69" t="s">
        <v>4591</v>
      </c>
      <c r="K5011" s="69" t="s">
        <v>23972</v>
      </c>
      <c r="L5011" s="70">
        <v>17726.84</v>
      </c>
      <c r="M5011" s="69"/>
      <c r="N5011" s="69" t="s">
        <v>23971</v>
      </c>
      <c r="O5011" s="69"/>
      <c r="P5011" s="69" t="s">
        <v>3011</v>
      </c>
      <c r="Q5011" s="69" t="s">
        <v>3327</v>
      </c>
      <c r="R5011" s="69"/>
      <c r="S5011" s="70">
        <v>17726.84</v>
      </c>
      <c r="T5011" s="70"/>
      <c r="U5011" s="69"/>
      <c r="V5011" s="69"/>
      <c r="W5011" s="69"/>
      <c r="X5011" s="69"/>
      <c r="Y5011" s="70"/>
      <c r="Z5011" s="69">
        <v>0</v>
      </c>
      <c r="AA5011" s="69" t="s">
        <v>989</v>
      </c>
      <c r="AB5011" s="69" t="s">
        <v>1144</v>
      </c>
      <c r="AC5011" s="69"/>
    </row>
    <row r="5012" spans="1:29" x14ac:dyDescent="0.25">
      <c r="A5012" s="71" t="s">
        <v>193</v>
      </c>
      <c r="B5012" s="71"/>
      <c r="C5012" s="71"/>
      <c r="D5012" s="71"/>
      <c r="E5012" s="71"/>
      <c r="F5012" s="71"/>
      <c r="G5012" s="71"/>
      <c r="H5012" s="71"/>
      <c r="I5012" s="72">
        <v>17726.84</v>
      </c>
      <c r="J5012" s="71"/>
      <c r="K5012" s="71"/>
      <c r="L5012" s="72">
        <v>17726.84</v>
      </c>
      <c r="M5012" s="72">
        <v>0</v>
      </c>
      <c r="N5012" s="71"/>
      <c r="O5012" s="71"/>
      <c r="P5012" s="71"/>
      <c r="Q5012" s="71"/>
      <c r="R5012" s="71"/>
      <c r="S5012" s="72">
        <v>17726.84</v>
      </c>
      <c r="T5012" s="72">
        <v>0</v>
      </c>
      <c r="U5012" s="71"/>
      <c r="V5012" s="71"/>
      <c r="W5012" s="71"/>
      <c r="X5012" s="72">
        <v>17726.84</v>
      </c>
      <c r="Y5012" s="72">
        <v>0</v>
      </c>
      <c r="Z5012" s="72">
        <v>0</v>
      </c>
      <c r="AA5012" s="69"/>
      <c r="AB5012" s="69"/>
      <c r="AC5012" s="69"/>
    </row>
    <row r="5013" spans="1:29" ht="30" x14ac:dyDescent="0.25">
      <c r="A5013" s="68" t="s">
        <v>23970</v>
      </c>
      <c r="B5013" s="69" t="s">
        <v>23893</v>
      </c>
      <c r="C5013" s="69" t="s">
        <v>23969</v>
      </c>
      <c r="D5013" s="69" t="s">
        <v>4813</v>
      </c>
      <c r="E5013" s="69" t="s">
        <v>22476</v>
      </c>
      <c r="F5013" s="69" t="s">
        <v>1069</v>
      </c>
      <c r="G5013" s="69" t="s">
        <v>1106</v>
      </c>
      <c r="H5013" s="69" t="s">
        <v>962</v>
      </c>
      <c r="I5013" s="70">
        <v>3535.95</v>
      </c>
      <c r="J5013" s="69" t="s">
        <v>4591</v>
      </c>
      <c r="K5013" s="69" t="s">
        <v>23968</v>
      </c>
      <c r="L5013" s="70">
        <v>3535.95</v>
      </c>
      <c r="M5013" s="69"/>
      <c r="N5013" s="69" t="s">
        <v>23967</v>
      </c>
      <c r="O5013" s="69"/>
      <c r="P5013" s="69" t="s">
        <v>2229</v>
      </c>
      <c r="Q5013" s="69" t="s">
        <v>1612</v>
      </c>
      <c r="R5013" s="69"/>
      <c r="S5013" s="70">
        <v>3535.95</v>
      </c>
      <c r="T5013" s="70"/>
      <c r="U5013" s="69" t="s">
        <v>1612</v>
      </c>
      <c r="V5013" s="73">
        <v>82</v>
      </c>
      <c r="W5013" s="69" t="s">
        <v>1612</v>
      </c>
      <c r="X5013" s="69"/>
      <c r="Y5013" s="70"/>
      <c r="Z5013" s="69">
        <v>0</v>
      </c>
      <c r="AA5013" s="69" t="s">
        <v>989</v>
      </c>
      <c r="AB5013" s="69" t="s">
        <v>1144</v>
      </c>
      <c r="AC5013" s="69"/>
    </row>
    <row r="5014" spans="1:29" x14ac:dyDescent="0.25">
      <c r="A5014" s="71" t="s">
        <v>193</v>
      </c>
      <c r="B5014" s="71"/>
      <c r="C5014" s="71"/>
      <c r="D5014" s="71"/>
      <c r="E5014" s="71"/>
      <c r="F5014" s="71"/>
      <c r="G5014" s="71"/>
      <c r="H5014" s="71"/>
      <c r="I5014" s="72">
        <v>3535.95</v>
      </c>
      <c r="J5014" s="71"/>
      <c r="K5014" s="71"/>
      <c r="L5014" s="72">
        <v>3535.95</v>
      </c>
      <c r="M5014" s="72">
        <v>0</v>
      </c>
      <c r="N5014" s="71"/>
      <c r="O5014" s="71"/>
      <c r="P5014" s="71"/>
      <c r="Q5014" s="71"/>
      <c r="R5014" s="71"/>
      <c r="S5014" s="72">
        <v>3535.95</v>
      </c>
      <c r="T5014" s="72">
        <v>3535.95</v>
      </c>
      <c r="U5014" s="71"/>
      <c r="V5014" s="71"/>
      <c r="W5014" s="71"/>
      <c r="X5014" s="72">
        <v>0</v>
      </c>
      <c r="Y5014" s="72">
        <v>0</v>
      </c>
      <c r="Z5014" s="72">
        <v>3535.95</v>
      </c>
      <c r="AA5014" s="69"/>
      <c r="AB5014" s="69"/>
      <c r="AC5014" s="69"/>
    </row>
    <row r="5015" spans="1:29" ht="60" x14ac:dyDescent="0.25">
      <c r="A5015" s="68" t="s">
        <v>23966</v>
      </c>
      <c r="B5015" s="69" t="s">
        <v>23965</v>
      </c>
      <c r="C5015" s="69" t="s">
        <v>23964</v>
      </c>
      <c r="D5015" s="69" t="s">
        <v>4589</v>
      </c>
      <c r="E5015" s="69" t="s">
        <v>22715</v>
      </c>
      <c r="F5015" s="69" t="s">
        <v>1069</v>
      </c>
      <c r="G5015" s="69" t="s">
        <v>1046</v>
      </c>
      <c r="H5015" s="69" t="s">
        <v>962</v>
      </c>
      <c r="I5015" s="70">
        <v>71238.100000000006</v>
      </c>
      <c r="J5015" s="69" t="s">
        <v>4591</v>
      </c>
      <c r="K5015" s="69" t="s">
        <v>23963</v>
      </c>
      <c r="L5015" s="70">
        <v>4660.78</v>
      </c>
      <c r="M5015" s="69"/>
      <c r="N5015" s="69" t="s">
        <v>23962</v>
      </c>
      <c r="O5015" s="69"/>
      <c r="P5015" s="69" t="s">
        <v>1112</v>
      </c>
      <c r="Q5015" s="69"/>
      <c r="R5015" s="69"/>
      <c r="S5015" s="70">
        <v>4660.78</v>
      </c>
      <c r="T5015" s="70"/>
      <c r="U5015" s="69"/>
      <c r="V5015" s="69"/>
      <c r="W5015" s="69"/>
      <c r="X5015" s="69"/>
      <c r="Y5015" s="70"/>
      <c r="Z5015" s="69">
        <v>0</v>
      </c>
      <c r="AA5015" s="69" t="s">
        <v>989</v>
      </c>
      <c r="AB5015" s="69" t="s">
        <v>1144</v>
      </c>
      <c r="AC5015" s="69"/>
    </row>
    <row r="5016" spans="1:29" x14ac:dyDescent="0.25">
      <c r="A5016" s="69"/>
      <c r="B5016" s="69"/>
      <c r="C5016" s="69"/>
      <c r="D5016" s="69"/>
      <c r="E5016" s="69"/>
      <c r="F5016" s="69"/>
      <c r="G5016" s="69"/>
      <c r="H5016" s="69"/>
      <c r="I5016" s="69"/>
      <c r="J5016" s="69"/>
      <c r="K5016" s="69" t="s">
        <v>23961</v>
      </c>
      <c r="L5016" s="70">
        <v>6806.65</v>
      </c>
      <c r="M5016" s="69"/>
      <c r="N5016" s="69"/>
      <c r="O5016" s="69"/>
      <c r="P5016" s="69"/>
      <c r="Q5016" s="69"/>
      <c r="R5016" s="69"/>
      <c r="S5016" s="69"/>
      <c r="T5016" s="70"/>
      <c r="U5016" s="69"/>
      <c r="V5016" s="69"/>
      <c r="W5016" s="69"/>
      <c r="X5016" s="69"/>
      <c r="Y5016" s="70"/>
      <c r="Z5016" s="69">
        <v>0</v>
      </c>
      <c r="AA5016" s="69"/>
      <c r="AB5016" s="69" t="s">
        <v>1144</v>
      </c>
      <c r="AC5016" s="69"/>
    </row>
    <row r="5017" spans="1:29" x14ac:dyDescent="0.25">
      <c r="A5017" s="69"/>
      <c r="B5017" s="69"/>
      <c r="C5017" s="69"/>
      <c r="D5017" s="69"/>
      <c r="E5017" s="69"/>
      <c r="F5017" s="69"/>
      <c r="G5017" s="69"/>
      <c r="H5017" s="69"/>
      <c r="I5017" s="69"/>
      <c r="J5017" s="69"/>
      <c r="K5017" s="69" t="s">
        <v>23960</v>
      </c>
      <c r="L5017" s="70">
        <v>16067.34</v>
      </c>
      <c r="M5017" s="69"/>
      <c r="N5017" s="69" t="s">
        <v>23959</v>
      </c>
      <c r="O5017" s="69"/>
      <c r="P5017" s="69" t="s">
        <v>1547</v>
      </c>
      <c r="Q5017" s="69"/>
      <c r="R5017" s="69"/>
      <c r="S5017" s="70">
        <v>16067.34</v>
      </c>
      <c r="T5017" s="70"/>
      <c r="U5017" s="69"/>
      <c r="V5017" s="69"/>
      <c r="W5017" s="69"/>
      <c r="X5017" s="69"/>
      <c r="Y5017" s="70"/>
      <c r="Z5017" s="69">
        <v>0</v>
      </c>
      <c r="AA5017" s="69"/>
      <c r="AB5017" s="69" t="s">
        <v>1144</v>
      </c>
      <c r="AC5017" s="69"/>
    </row>
    <row r="5018" spans="1:29" x14ac:dyDescent="0.25">
      <c r="A5018" s="69"/>
      <c r="B5018" s="69"/>
      <c r="C5018" s="69"/>
      <c r="D5018" s="69"/>
      <c r="E5018" s="69"/>
      <c r="F5018" s="69"/>
      <c r="G5018" s="69"/>
      <c r="H5018" s="69"/>
      <c r="I5018" s="69"/>
      <c r="J5018" s="69"/>
      <c r="K5018" s="69" t="s">
        <v>23958</v>
      </c>
      <c r="L5018" s="70">
        <v>1827.88</v>
      </c>
      <c r="M5018" s="69"/>
      <c r="N5018" s="69" t="s">
        <v>23957</v>
      </c>
      <c r="O5018" s="69"/>
      <c r="P5018" s="69" t="s">
        <v>1112</v>
      </c>
      <c r="Q5018" s="69" t="s">
        <v>2661</v>
      </c>
      <c r="R5018" s="69"/>
      <c r="S5018" s="70">
        <v>1827.88</v>
      </c>
      <c r="T5018" s="70"/>
      <c r="U5018" s="69"/>
      <c r="V5018" s="69"/>
      <c r="W5018" s="69"/>
      <c r="X5018" s="69"/>
      <c r="Y5018" s="70"/>
      <c r="Z5018" s="69">
        <v>0</v>
      </c>
      <c r="AA5018" s="69"/>
      <c r="AB5018" s="69" t="s">
        <v>1144</v>
      </c>
      <c r="AC5018" s="69"/>
    </row>
    <row r="5019" spans="1:29" x14ac:dyDescent="0.25">
      <c r="A5019" s="69"/>
      <c r="B5019" s="69"/>
      <c r="C5019" s="69"/>
      <c r="D5019" s="69"/>
      <c r="E5019" s="69"/>
      <c r="F5019" s="69"/>
      <c r="G5019" s="69"/>
      <c r="H5019" s="69"/>
      <c r="I5019" s="69"/>
      <c r="J5019" s="69"/>
      <c r="K5019" s="69" t="s">
        <v>23956</v>
      </c>
      <c r="L5019" s="70">
        <v>860.96</v>
      </c>
      <c r="M5019" s="69"/>
      <c r="N5019" s="69"/>
      <c r="O5019" s="69"/>
      <c r="P5019" s="69"/>
      <c r="Q5019" s="69"/>
      <c r="R5019" s="69"/>
      <c r="S5019" s="69"/>
      <c r="T5019" s="70"/>
      <c r="U5019" s="69"/>
      <c r="V5019" s="69"/>
      <c r="W5019" s="69"/>
      <c r="X5019" s="69"/>
      <c r="Y5019" s="70"/>
      <c r="Z5019" s="69">
        <v>0</v>
      </c>
      <c r="AA5019" s="69"/>
      <c r="AB5019" s="69" t="s">
        <v>1144</v>
      </c>
      <c r="AC5019" s="69"/>
    </row>
    <row r="5020" spans="1:29" x14ac:dyDescent="0.25">
      <c r="A5020" s="69"/>
      <c r="B5020" s="69"/>
      <c r="C5020" s="69"/>
      <c r="D5020" s="69"/>
      <c r="E5020" s="69"/>
      <c r="F5020" s="69"/>
      <c r="G5020" s="69"/>
      <c r="H5020" s="69"/>
      <c r="I5020" s="69"/>
      <c r="J5020" s="69"/>
      <c r="K5020" s="69" t="s">
        <v>23955</v>
      </c>
      <c r="L5020" s="70">
        <v>883.15</v>
      </c>
      <c r="M5020" s="69"/>
      <c r="N5020" s="69"/>
      <c r="O5020" s="69"/>
      <c r="P5020" s="69"/>
      <c r="Q5020" s="69"/>
      <c r="R5020" s="69"/>
      <c r="S5020" s="69"/>
      <c r="T5020" s="70"/>
      <c r="U5020" s="69"/>
      <c r="V5020" s="69"/>
      <c r="W5020" s="69"/>
      <c r="X5020" s="69"/>
      <c r="Y5020" s="70"/>
      <c r="Z5020" s="69">
        <v>0</v>
      </c>
      <c r="AA5020" s="69"/>
      <c r="AB5020" s="69" t="s">
        <v>1144</v>
      </c>
      <c r="AC5020" s="69"/>
    </row>
    <row r="5021" spans="1:29" x14ac:dyDescent="0.25">
      <c r="A5021" s="71" t="s">
        <v>193</v>
      </c>
      <c r="B5021" s="71"/>
      <c r="C5021" s="71"/>
      <c r="D5021" s="71"/>
      <c r="E5021" s="71"/>
      <c r="F5021" s="71"/>
      <c r="G5021" s="71"/>
      <c r="H5021" s="71"/>
      <c r="I5021" s="72">
        <v>71238.100000000006</v>
      </c>
      <c r="J5021" s="71"/>
      <c r="K5021" s="71"/>
      <c r="L5021" s="72">
        <v>31106.760000000002</v>
      </c>
      <c r="M5021" s="72">
        <v>40131.340000000004</v>
      </c>
      <c r="N5021" s="71"/>
      <c r="O5021" s="71"/>
      <c r="P5021" s="71"/>
      <c r="Q5021" s="71"/>
      <c r="R5021" s="71"/>
      <c r="S5021" s="72">
        <v>22556</v>
      </c>
      <c r="T5021" s="72">
        <v>0</v>
      </c>
      <c r="U5021" s="71"/>
      <c r="V5021" s="71"/>
      <c r="W5021" s="71"/>
      <c r="X5021" s="72">
        <v>22556</v>
      </c>
      <c r="Y5021" s="72">
        <v>0</v>
      </c>
      <c r="Z5021" s="72">
        <v>0</v>
      </c>
      <c r="AA5021" s="69"/>
      <c r="AB5021" s="69"/>
      <c r="AC5021" s="69"/>
    </row>
    <row r="5022" spans="1:29" ht="20" x14ac:dyDescent="0.25">
      <c r="A5022" s="68" t="s">
        <v>23954</v>
      </c>
      <c r="B5022" s="69" t="s">
        <v>23953</v>
      </c>
      <c r="C5022" s="69" t="s">
        <v>23952</v>
      </c>
      <c r="D5022" s="69" t="s">
        <v>4611</v>
      </c>
      <c r="E5022" s="69" t="s">
        <v>22715</v>
      </c>
      <c r="F5022" s="69" t="s">
        <v>1069</v>
      </c>
      <c r="G5022" s="69" t="s">
        <v>1912</v>
      </c>
      <c r="H5022" s="69" t="s">
        <v>962</v>
      </c>
      <c r="I5022" s="70">
        <v>9804.64</v>
      </c>
      <c r="J5022" s="69" t="s">
        <v>4591</v>
      </c>
      <c r="K5022" s="69" t="s">
        <v>23951</v>
      </c>
      <c r="L5022" s="70">
        <v>9804.64</v>
      </c>
      <c r="M5022" s="69"/>
      <c r="N5022" s="69" t="s">
        <v>23950</v>
      </c>
      <c r="O5022" s="69"/>
      <c r="P5022" s="69" t="s">
        <v>2207</v>
      </c>
      <c r="Q5022" s="69" t="s">
        <v>8910</v>
      </c>
      <c r="R5022" s="69"/>
      <c r="S5022" s="70">
        <v>9804.64</v>
      </c>
      <c r="T5022" s="70"/>
      <c r="U5022" s="69"/>
      <c r="V5022" s="69"/>
      <c r="W5022" s="69"/>
      <c r="X5022" s="69"/>
      <c r="Y5022" s="70"/>
      <c r="Z5022" s="69">
        <v>0</v>
      </c>
      <c r="AA5022" s="69" t="s">
        <v>989</v>
      </c>
      <c r="AB5022" s="69" t="s">
        <v>1144</v>
      </c>
      <c r="AC5022" s="69"/>
    </row>
    <row r="5023" spans="1:29" x14ac:dyDescent="0.25">
      <c r="A5023" s="71" t="s">
        <v>193</v>
      </c>
      <c r="B5023" s="71"/>
      <c r="C5023" s="71"/>
      <c r="D5023" s="71"/>
      <c r="E5023" s="71"/>
      <c r="F5023" s="71"/>
      <c r="G5023" s="71"/>
      <c r="H5023" s="71"/>
      <c r="I5023" s="72">
        <v>9804.64</v>
      </c>
      <c r="J5023" s="71"/>
      <c r="K5023" s="71"/>
      <c r="L5023" s="72">
        <v>9804.64</v>
      </c>
      <c r="M5023" s="72">
        <v>0</v>
      </c>
      <c r="N5023" s="71"/>
      <c r="O5023" s="71"/>
      <c r="P5023" s="71"/>
      <c r="Q5023" s="71"/>
      <c r="R5023" s="71"/>
      <c r="S5023" s="72">
        <v>9804.64</v>
      </c>
      <c r="T5023" s="72">
        <v>0</v>
      </c>
      <c r="U5023" s="71"/>
      <c r="V5023" s="71"/>
      <c r="W5023" s="71"/>
      <c r="X5023" s="72">
        <v>9804.64</v>
      </c>
      <c r="Y5023" s="72">
        <v>0</v>
      </c>
      <c r="Z5023" s="72">
        <v>0</v>
      </c>
      <c r="AA5023" s="69"/>
      <c r="AB5023" s="69"/>
      <c r="AC5023" s="69"/>
    </row>
    <row r="5024" spans="1:29" ht="30" x14ac:dyDescent="0.25">
      <c r="A5024" s="68" t="s">
        <v>23949</v>
      </c>
      <c r="B5024" s="69" t="s">
        <v>23948</v>
      </c>
      <c r="C5024" s="69" t="s">
        <v>23947</v>
      </c>
      <c r="D5024" s="69" t="s">
        <v>4836</v>
      </c>
      <c r="E5024" s="69" t="s">
        <v>22401</v>
      </c>
      <c r="F5024" s="69" t="s">
        <v>1069</v>
      </c>
      <c r="G5024" s="69" t="s">
        <v>2180</v>
      </c>
      <c r="H5024" s="69" t="s">
        <v>962</v>
      </c>
      <c r="I5024" s="70">
        <v>2256.36</v>
      </c>
      <c r="J5024" s="69" t="s">
        <v>4591</v>
      </c>
      <c r="K5024" s="69" t="s">
        <v>23946</v>
      </c>
      <c r="L5024" s="70">
        <v>2256.36</v>
      </c>
      <c r="M5024" s="69"/>
      <c r="N5024" s="69" t="s">
        <v>23945</v>
      </c>
      <c r="O5024" s="69"/>
      <c r="P5024" s="69" t="s">
        <v>1738</v>
      </c>
      <c r="Q5024" s="69" t="s">
        <v>1751</v>
      </c>
      <c r="R5024" s="69"/>
      <c r="S5024" s="70">
        <v>2256.36</v>
      </c>
      <c r="T5024" s="70"/>
      <c r="U5024" s="69" t="s">
        <v>1751</v>
      </c>
      <c r="V5024" s="73">
        <v>45</v>
      </c>
      <c r="W5024" s="69" t="s">
        <v>1751</v>
      </c>
      <c r="X5024" s="69"/>
      <c r="Y5024" s="70"/>
      <c r="Z5024" s="69">
        <v>0</v>
      </c>
      <c r="AA5024" s="69" t="s">
        <v>989</v>
      </c>
      <c r="AB5024" s="69" t="s">
        <v>1144</v>
      </c>
      <c r="AC5024" s="69"/>
    </row>
    <row r="5025" spans="1:29" x14ac:dyDescent="0.25">
      <c r="A5025" s="71" t="s">
        <v>193</v>
      </c>
      <c r="B5025" s="71"/>
      <c r="C5025" s="71"/>
      <c r="D5025" s="71"/>
      <c r="E5025" s="71"/>
      <c r="F5025" s="71"/>
      <c r="G5025" s="71"/>
      <c r="H5025" s="71"/>
      <c r="I5025" s="72">
        <v>2256.36</v>
      </c>
      <c r="J5025" s="71"/>
      <c r="K5025" s="71"/>
      <c r="L5025" s="72">
        <v>2256.36</v>
      </c>
      <c r="M5025" s="72">
        <v>0</v>
      </c>
      <c r="N5025" s="71"/>
      <c r="O5025" s="71"/>
      <c r="P5025" s="71"/>
      <c r="Q5025" s="71"/>
      <c r="R5025" s="71"/>
      <c r="S5025" s="72">
        <v>2256.36</v>
      </c>
      <c r="T5025" s="72">
        <v>2256.36</v>
      </c>
      <c r="U5025" s="71"/>
      <c r="V5025" s="71"/>
      <c r="W5025" s="71"/>
      <c r="X5025" s="72">
        <v>0</v>
      </c>
      <c r="Y5025" s="72">
        <v>0</v>
      </c>
      <c r="Z5025" s="72">
        <v>2256.36</v>
      </c>
      <c r="AA5025" s="69"/>
      <c r="AB5025" s="69"/>
      <c r="AC5025" s="69"/>
    </row>
    <row r="5026" spans="1:29" ht="40" x14ac:dyDescent="0.25">
      <c r="A5026" s="68" t="s">
        <v>23944</v>
      </c>
      <c r="B5026" s="69" t="s">
        <v>23943</v>
      </c>
      <c r="C5026" s="69" t="s">
        <v>23942</v>
      </c>
      <c r="D5026" s="69" t="s">
        <v>890</v>
      </c>
      <c r="E5026" s="69" t="s">
        <v>22401</v>
      </c>
      <c r="F5026" s="69" t="s">
        <v>1194</v>
      </c>
      <c r="G5026" s="69" t="s">
        <v>1046</v>
      </c>
      <c r="H5026" s="69" t="s">
        <v>962</v>
      </c>
      <c r="I5026" s="70">
        <v>1532.34</v>
      </c>
      <c r="J5026" s="69" t="s">
        <v>4591</v>
      </c>
      <c r="K5026" s="69" t="s">
        <v>23941</v>
      </c>
      <c r="L5026" s="70">
        <v>1532.34</v>
      </c>
      <c r="M5026" s="69"/>
      <c r="N5026" s="69" t="s">
        <v>23940</v>
      </c>
      <c r="O5026" s="69"/>
      <c r="P5026" s="69" t="s">
        <v>1741</v>
      </c>
      <c r="Q5026" s="69" t="s">
        <v>1129</v>
      </c>
      <c r="R5026" s="69"/>
      <c r="S5026" s="70">
        <v>1532.34</v>
      </c>
      <c r="T5026" s="70"/>
      <c r="U5026" s="69" t="s">
        <v>1129</v>
      </c>
      <c r="V5026" s="73">
        <v>57</v>
      </c>
      <c r="W5026" s="69" t="s">
        <v>1129</v>
      </c>
      <c r="X5026" s="69"/>
      <c r="Y5026" s="70"/>
      <c r="Z5026" s="69">
        <v>0</v>
      </c>
      <c r="AA5026" s="69" t="s">
        <v>989</v>
      </c>
      <c r="AB5026" s="69" t="s">
        <v>1144</v>
      </c>
      <c r="AC5026" s="69"/>
    </row>
    <row r="5027" spans="1:29" x14ac:dyDescent="0.25">
      <c r="A5027" s="71" t="s">
        <v>193</v>
      </c>
      <c r="B5027" s="71"/>
      <c r="C5027" s="71"/>
      <c r="D5027" s="71"/>
      <c r="E5027" s="71"/>
      <c r="F5027" s="71"/>
      <c r="G5027" s="71"/>
      <c r="H5027" s="71"/>
      <c r="I5027" s="72">
        <v>1532.34</v>
      </c>
      <c r="J5027" s="71"/>
      <c r="K5027" s="71"/>
      <c r="L5027" s="72">
        <v>1532.34</v>
      </c>
      <c r="M5027" s="72">
        <v>0</v>
      </c>
      <c r="N5027" s="71"/>
      <c r="O5027" s="71"/>
      <c r="P5027" s="71"/>
      <c r="Q5027" s="71"/>
      <c r="R5027" s="71"/>
      <c r="S5027" s="72">
        <v>1532.34</v>
      </c>
      <c r="T5027" s="72">
        <v>1532.34</v>
      </c>
      <c r="U5027" s="71"/>
      <c r="V5027" s="71"/>
      <c r="W5027" s="71"/>
      <c r="X5027" s="72">
        <v>0</v>
      </c>
      <c r="Y5027" s="72">
        <v>0</v>
      </c>
      <c r="Z5027" s="72">
        <v>1532.34</v>
      </c>
      <c r="AA5027" s="69"/>
      <c r="AB5027" s="69"/>
      <c r="AC5027" s="69"/>
    </row>
    <row r="5028" spans="1:29" ht="30" x14ac:dyDescent="0.25">
      <c r="A5028" s="68" t="s">
        <v>23939</v>
      </c>
      <c r="B5028" s="69" t="s">
        <v>23938</v>
      </c>
      <c r="C5028" s="69" t="s">
        <v>23937</v>
      </c>
      <c r="D5028" s="69" t="s">
        <v>9164</v>
      </c>
      <c r="E5028" s="69" t="s">
        <v>22715</v>
      </c>
      <c r="F5028" s="69" t="s">
        <v>1194</v>
      </c>
      <c r="G5028" s="69" t="s">
        <v>1106</v>
      </c>
      <c r="H5028" s="69" t="s">
        <v>962</v>
      </c>
      <c r="I5028" s="70">
        <v>21568.94</v>
      </c>
      <c r="J5028" s="69" t="s">
        <v>4591</v>
      </c>
      <c r="K5028" s="69" t="s">
        <v>23936</v>
      </c>
      <c r="L5028" s="70">
        <v>21568.94</v>
      </c>
      <c r="M5028" s="69"/>
      <c r="N5028" s="69" t="s">
        <v>23935</v>
      </c>
      <c r="O5028" s="69"/>
      <c r="P5028" s="69" t="s">
        <v>1749</v>
      </c>
      <c r="Q5028" s="69" t="s">
        <v>2219</v>
      </c>
      <c r="R5028" s="69"/>
      <c r="S5028" s="70">
        <v>21568.94</v>
      </c>
      <c r="T5028" s="70"/>
      <c r="U5028" s="69"/>
      <c r="V5028" s="69"/>
      <c r="W5028" s="69"/>
      <c r="X5028" s="69"/>
      <c r="Y5028" s="70"/>
      <c r="Z5028" s="69">
        <v>0</v>
      </c>
      <c r="AA5028" s="69" t="s">
        <v>989</v>
      </c>
      <c r="AB5028" s="69" t="s">
        <v>1144</v>
      </c>
      <c r="AC5028" s="69"/>
    </row>
    <row r="5029" spans="1:29" x14ac:dyDescent="0.25">
      <c r="A5029" s="71" t="s">
        <v>193</v>
      </c>
      <c r="B5029" s="71"/>
      <c r="C5029" s="71"/>
      <c r="D5029" s="71"/>
      <c r="E5029" s="71"/>
      <c r="F5029" s="71"/>
      <c r="G5029" s="71"/>
      <c r="H5029" s="71"/>
      <c r="I5029" s="72">
        <v>21568.94</v>
      </c>
      <c r="J5029" s="71"/>
      <c r="K5029" s="71"/>
      <c r="L5029" s="72">
        <v>21568.94</v>
      </c>
      <c r="M5029" s="72">
        <v>0</v>
      </c>
      <c r="N5029" s="71"/>
      <c r="O5029" s="71"/>
      <c r="P5029" s="71"/>
      <c r="Q5029" s="71"/>
      <c r="R5029" s="71"/>
      <c r="S5029" s="72">
        <v>21568.94</v>
      </c>
      <c r="T5029" s="72">
        <v>0</v>
      </c>
      <c r="U5029" s="71"/>
      <c r="V5029" s="71"/>
      <c r="W5029" s="71"/>
      <c r="X5029" s="72">
        <v>21568.94</v>
      </c>
      <c r="Y5029" s="72">
        <v>0</v>
      </c>
      <c r="Z5029" s="72">
        <v>0</v>
      </c>
      <c r="AA5029" s="69"/>
      <c r="AB5029" s="69"/>
      <c r="AC5029" s="69"/>
    </row>
    <row r="5030" spans="1:29" ht="50" x14ac:dyDescent="0.25">
      <c r="A5030" s="68" t="s">
        <v>23934</v>
      </c>
      <c r="B5030" s="69" t="s">
        <v>23933</v>
      </c>
      <c r="C5030" s="69" t="s">
        <v>23932</v>
      </c>
      <c r="D5030" s="69" t="s">
        <v>4589</v>
      </c>
      <c r="E5030" s="69" t="s">
        <v>22526</v>
      </c>
      <c r="F5030" s="69" t="s">
        <v>1194</v>
      </c>
      <c r="G5030" s="69" t="s">
        <v>1745</v>
      </c>
      <c r="H5030" s="69" t="s">
        <v>962</v>
      </c>
      <c r="I5030" s="70">
        <v>62617.46</v>
      </c>
      <c r="J5030" s="69" t="s">
        <v>4591</v>
      </c>
      <c r="K5030" s="69" t="s">
        <v>23931</v>
      </c>
      <c r="L5030" s="70">
        <v>4974.43</v>
      </c>
      <c r="M5030" s="69"/>
      <c r="N5030" s="69"/>
      <c r="O5030" s="69"/>
      <c r="P5030" s="69"/>
      <c r="Q5030" s="69"/>
      <c r="R5030" s="69"/>
      <c r="S5030" s="69"/>
      <c r="T5030" s="70"/>
      <c r="U5030" s="69"/>
      <c r="V5030" s="69"/>
      <c r="W5030" s="69"/>
      <c r="X5030" s="69"/>
      <c r="Y5030" s="70"/>
      <c r="Z5030" s="69">
        <v>0</v>
      </c>
      <c r="AA5030" s="69" t="s">
        <v>989</v>
      </c>
      <c r="AB5030" s="69" t="s">
        <v>1144</v>
      </c>
      <c r="AC5030" s="69"/>
    </row>
    <row r="5031" spans="1:29" x14ac:dyDescent="0.25">
      <c r="A5031" s="69"/>
      <c r="B5031" s="69"/>
      <c r="C5031" s="69"/>
      <c r="D5031" s="69"/>
      <c r="E5031" s="69"/>
      <c r="F5031" s="69"/>
      <c r="G5031" s="69"/>
      <c r="H5031" s="69"/>
      <c r="I5031" s="69"/>
      <c r="J5031" s="69"/>
      <c r="K5031" s="69" t="s">
        <v>23930</v>
      </c>
      <c r="L5031" s="70">
        <v>6461.1</v>
      </c>
      <c r="M5031" s="69"/>
      <c r="N5031" s="69"/>
      <c r="O5031" s="69"/>
      <c r="P5031" s="69"/>
      <c r="Q5031" s="69"/>
      <c r="R5031" s="69"/>
      <c r="S5031" s="69"/>
      <c r="T5031" s="70"/>
      <c r="U5031" s="69"/>
      <c r="V5031" s="69"/>
      <c r="W5031" s="69"/>
      <c r="X5031" s="69"/>
      <c r="Y5031" s="70"/>
      <c r="Z5031" s="69">
        <v>0</v>
      </c>
      <c r="AA5031" s="69"/>
      <c r="AB5031" s="69" t="s">
        <v>1144</v>
      </c>
      <c r="AC5031" s="69"/>
    </row>
    <row r="5032" spans="1:29" x14ac:dyDescent="0.25">
      <c r="A5032" s="69"/>
      <c r="B5032" s="69"/>
      <c r="C5032" s="69"/>
      <c r="D5032" s="69"/>
      <c r="E5032" s="69"/>
      <c r="F5032" s="69"/>
      <c r="G5032" s="69"/>
      <c r="H5032" s="69"/>
      <c r="I5032" s="69"/>
      <c r="J5032" s="69"/>
      <c r="K5032" s="69" t="s">
        <v>23929</v>
      </c>
      <c r="L5032" s="70">
        <v>7436</v>
      </c>
      <c r="M5032" s="69"/>
      <c r="N5032" s="69"/>
      <c r="O5032" s="69"/>
      <c r="P5032" s="69"/>
      <c r="Q5032" s="69"/>
      <c r="R5032" s="69"/>
      <c r="S5032" s="69"/>
      <c r="T5032" s="70"/>
      <c r="U5032" s="69"/>
      <c r="V5032" s="69"/>
      <c r="W5032" s="69"/>
      <c r="X5032" s="69"/>
      <c r="Y5032" s="70"/>
      <c r="Z5032" s="69">
        <v>0</v>
      </c>
      <c r="AA5032" s="69"/>
      <c r="AB5032" s="69" t="s">
        <v>1144</v>
      </c>
      <c r="AC5032" s="69"/>
    </row>
    <row r="5033" spans="1:29" x14ac:dyDescent="0.25">
      <c r="A5033" s="71" t="s">
        <v>193</v>
      </c>
      <c r="B5033" s="71"/>
      <c r="C5033" s="71"/>
      <c r="D5033" s="71"/>
      <c r="E5033" s="71"/>
      <c r="F5033" s="71"/>
      <c r="G5033" s="71"/>
      <c r="H5033" s="71"/>
      <c r="I5033" s="72">
        <v>62617.46</v>
      </c>
      <c r="J5033" s="71"/>
      <c r="K5033" s="71"/>
      <c r="L5033" s="72">
        <v>18871.53</v>
      </c>
      <c r="M5033" s="72">
        <v>43745.93</v>
      </c>
      <c r="N5033" s="71"/>
      <c r="O5033" s="71"/>
      <c r="P5033" s="71"/>
      <c r="Q5033" s="71"/>
      <c r="R5033" s="71"/>
      <c r="S5033" s="72">
        <v>0</v>
      </c>
      <c r="T5033" s="72">
        <v>0</v>
      </c>
      <c r="U5033" s="71"/>
      <c r="V5033" s="71"/>
      <c r="W5033" s="71"/>
      <c r="X5033" s="72">
        <v>0</v>
      </c>
      <c r="Y5033" s="72">
        <v>0</v>
      </c>
      <c r="Z5033" s="72">
        <v>0</v>
      </c>
      <c r="AA5033" s="69"/>
      <c r="AB5033" s="69"/>
      <c r="AC5033" s="69"/>
    </row>
    <row r="5034" spans="1:29" ht="40" x14ac:dyDescent="0.25">
      <c r="A5034" s="68" t="s">
        <v>23928</v>
      </c>
      <c r="B5034" s="69" t="s">
        <v>23927</v>
      </c>
      <c r="C5034" s="69" t="s">
        <v>23926</v>
      </c>
      <c r="D5034" s="69" t="s">
        <v>4611</v>
      </c>
      <c r="E5034" s="69" t="s">
        <v>22476</v>
      </c>
      <c r="F5034" s="69" t="s">
        <v>1194</v>
      </c>
      <c r="G5034" s="69" t="s">
        <v>2529</v>
      </c>
      <c r="H5034" s="69" t="s">
        <v>962</v>
      </c>
      <c r="I5034" s="70">
        <v>77257.88</v>
      </c>
      <c r="J5034" s="69" t="s">
        <v>4591</v>
      </c>
      <c r="K5034" s="69" t="s">
        <v>23925</v>
      </c>
      <c r="L5034" s="70">
        <v>77257.88</v>
      </c>
      <c r="M5034" s="69"/>
      <c r="N5034" s="69" t="s">
        <v>23924</v>
      </c>
      <c r="O5034" s="69"/>
      <c r="P5034" s="69" t="s">
        <v>1624</v>
      </c>
      <c r="Q5034" s="69" t="s">
        <v>2423</v>
      </c>
      <c r="R5034" s="69"/>
      <c r="S5034" s="70">
        <v>77257.88</v>
      </c>
      <c r="T5034" s="70"/>
      <c r="U5034" s="69"/>
      <c r="V5034" s="69"/>
      <c r="W5034" s="69"/>
      <c r="X5034" s="69"/>
      <c r="Y5034" s="70"/>
      <c r="Z5034" s="69">
        <v>0</v>
      </c>
      <c r="AA5034" s="69" t="s">
        <v>989</v>
      </c>
      <c r="AB5034" s="69" t="s">
        <v>1144</v>
      </c>
      <c r="AC5034" s="69"/>
    </row>
    <row r="5035" spans="1:29" x14ac:dyDescent="0.25">
      <c r="A5035" s="71" t="s">
        <v>193</v>
      </c>
      <c r="B5035" s="71"/>
      <c r="C5035" s="71"/>
      <c r="D5035" s="71"/>
      <c r="E5035" s="71"/>
      <c r="F5035" s="71"/>
      <c r="G5035" s="71"/>
      <c r="H5035" s="71"/>
      <c r="I5035" s="72">
        <v>77257.88</v>
      </c>
      <c r="J5035" s="71"/>
      <c r="K5035" s="71"/>
      <c r="L5035" s="72">
        <v>77257.88</v>
      </c>
      <c r="M5035" s="72">
        <v>0</v>
      </c>
      <c r="N5035" s="71"/>
      <c r="O5035" s="71"/>
      <c r="P5035" s="71"/>
      <c r="Q5035" s="71"/>
      <c r="R5035" s="71"/>
      <c r="S5035" s="72">
        <v>77257.88</v>
      </c>
      <c r="T5035" s="72">
        <v>0</v>
      </c>
      <c r="U5035" s="71"/>
      <c r="V5035" s="71"/>
      <c r="W5035" s="71"/>
      <c r="X5035" s="72">
        <v>77257.88</v>
      </c>
      <c r="Y5035" s="72">
        <v>0</v>
      </c>
      <c r="Z5035" s="72">
        <v>0</v>
      </c>
      <c r="AA5035" s="69"/>
      <c r="AB5035" s="69"/>
      <c r="AC5035" s="69"/>
    </row>
    <row r="5036" spans="1:29" ht="30" x14ac:dyDescent="0.25">
      <c r="A5036" s="68" t="s">
        <v>23923</v>
      </c>
      <c r="B5036" s="69" t="s">
        <v>23922</v>
      </c>
      <c r="C5036" s="69" t="s">
        <v>23921</v>
      </c>
      <c r="D5036" s="69" t="s">
        <v>4623</v>
      </c>
      <c r="E5036" s="69" t="s">
        <v>22651</v>
      </c>
      <c r="F5036" s="69" t="s">
        <v>1194</v>
      </c>
      <c r="G5036" s="69" t="s">
        <v>1738</v>
      </c>
      <c r="H5036" s="69" t="s">
        <v>962</v>
      </c>
      <c r="I5036" s="70">
        <v>990</v>
      </c>
      <c r="J5036" s="69" t="s">
        <v>4591</v>
      </c>
      <c r="K5036" s="69" t="s">
        <v>23920</v>
      </c>
      <c r="L5036" s="70">
        <v>990</v>
      </c>
      <c r="M5036" s="69"/>
      <c r="N5036" s="69" t="s">
        <v>23919</v>
      </c>
      <c r="O5036" s="69"/>
      <c r="P5036" s="69" t="s">
        <v>1088</v>
      </c>
      <c r="Q5036" s="69" t="s">
        <v>1122</v>
      </c>
      <c r="R5036" s="69"/>
      <c r="S5036" s="70">
        <v>990</v>
      </c>
      <c r="T5036" s="70"/>
      <c r="U5036" s="69" t="s">
        <v>1122</v>
      </c>
      <c r="V5036" s="73">
        <v>76</v>
      </c>
      <c r="W5036" s="69" t="s">
        <v>1122</v>
      </c>
      <c r="X5036" s="69"/>
      <c r="Y5036" s="70"/>
      <c r="Z5036" s="69">
        <v>0</v>
      </c>
      <c r="AA5036" s="69" t="s">
        <v>989</v>
      </c>
      <c r="AB5036" s="69" t="s">
        <v>1144</v>
      </c>
      <c r="AC5036" s="69"/>
    </row>
    <row r="5037" spans="1:29" x14ac:dyDescent="0.25">
      <c r="A5037" s="71" t="s">
        <v>193</v>
      </c>
      <c r="B5037" s="71"/>
      <c r="C5037" s="71"/>
      <c r="D5037" s="71"/>
      <c r="E5037" s="71"/>
      <c r="F5037" s="71"/>
      <c r="G5037" s="71"/>
      <c r="H5037" s="71"/>
      <c r="I5037" s="72">
        <v>990</v>
      </c>
      <c r="J5037" s="71"/>
      <c r="K5037" s="71"/>
      <c r="L5037" s="72">
        <v>990</v>
      </c>
      <c r="M5037" s="72">
        <v>0</v>
      </c>
      <c r="N5037" s="71"/>
      <c r="O5037" s="71"/>
      <c r="P5037" s="71"/>
      <c r="Q5037" s="71"/>
      <c r="R5037" s="71"/>
      <c r="S5037" s="72">
        <v>990</v>
      </c>
      <c r="T5037" s="72">
        <v>990</v>
      </c>
      <c r="U5037" s="71"/>
      <c r="V5037" s="71"/>
      <c r="W5037" s="71"/>
      <c r="X5037" s="72">
        <v>0</v>
      </c>
      <c r="Y5037" s="72">
        <v>0</v>
      </c>
      <c r="Z5037" s="72">
        <v>990</v>
      </c>
      <c r="AA5037" s="69"/>
      <c r="AB5037" s="69"/>
      <c r="AC5037" s="69"/>
    </row>
    <row r="5038" spans="1:29" ht="20" x14ac:dyDescent="0.25">
      <c r="A5038" s="68" t="s">
        <v>23918</v>
      </c>
      <c r="B5038" s="69" t="s">
        <v>23917</v>
      </c>
      <c r="C5038" s="69" t="s">
        <v>23916</v>
      </c>
      <c r="D5038" s="69" t="s">
        <v>4611</v>
      </c>
      <c r="E5038" s="69" t="s">
        <v>22476</v>
      </c>
      <c r="F5038" s="69" t="s">
        <v>1728</v>
      </c>
      <c r="G5038" s="69" t="s">
        <v>1095</v>
      </c>
      <c r="H5038" s="69" t="s">
        <v>962</v>
      </c>
      <c r="I5038" s="70">
        <v>10509</v>
      </c>
      <c r="J5038" s="69" t="s">
        <v>4591</v>
      </c>
      <c r="K5038" s="69" t="s">
        <v>23915</v>
      </c>
      <c r="L5038" s="70">
        <v>10509</v>
      </c>
      <c r="M5038" s="69"/>
      <c r="N5038" s="69" t="s">
        <v>23914</v>
      </c>
      <c r="O5038" s="69"/>
      <c r="P5038" s="69" t="s">
        <v>1718</v>
      </c>
      <c r="Q5038" s="69"/>
      <c r="R5038" s="69"/>
      <c r="S5038" s="70">
        <v>10509</v>
      </c>
      <c r="T5038" s="70"/>
      <c r="U5038" s="69"/>
      <c r="V5038" s="69"/>
      <c r="W5038" s="69"/>
      <c r="X5038" s="69"/>
      <c r="Y5038" s="70"/>
      <c r="Z5038" s="69">
        <v>0</v>
      </c>
      <c r="AA5038" s="69" t="s">
        <v>989</v>
      </c>
      <c r="AB5038" s="69" t="s">
        <v>1144</v>
      </c>
      <c r="AC5038" s="69"/>
    </row>
    <row r="5039" spans="1:29" x14ac:dyDescent="0.25">
      <c r="A5039" s="71" t="s">
        <v>193</v>
      </c>
      <c r="B5039" s="71"/>
      <c r="C5039" s="71"/>
      <c r="D5039" s="71"/>
      <c r="E5039" s="71"/>
      <c r="F5039" s="71"/>
      <c r="G5039" s="71"/>
      <c r="H5039" s="71"/>
      <c r="I5039" s="72">
        <v>10509</v>
      </c>
      <c r="J5039" s="71"/>
      <c r="K5039" s="71"/>
      <c r="L5039" s="72">
        <v>10509</v>
      </c>
      <c r="M5039" s="72">
        <v>0</v>
      </c>
      <c r="N5039" s="71"/>
      <c r="O5039" s="71"/>
      <c r="P5039" s="71"/>
      <c r="Q5039" s="71"/>
      <c r="R5039" s="71"/>
      <c r="S5039" s="72">
        <v>10509</v>
      </c>
      <c r="T5039" s="72">
        <v>0</v>
      </c>
      <c r="U5039" s="71"/>
      <c r="V5039" s="71"/>
      <c r="W5039" s="71"/>
      <c r="X5039" s="72">
        <v>10509</v>
      </c>
      <c r="Y5039" s="72">
        <v>0</v>
      </c>
      <c r="Z5039" s="72">
        <v>0</v>
      </c>
      <c r="AA5039" s="69"/>
      <c r="AB5039" s="69"/>
      <c r="AC5039" s="69"/>
    </row>
    <row r="5040" spans="1:29" ht="30" x14ac:dyDescent="0.25">
      <c r="A5040" s="68" t="s">
        <v>23913</v>
      </c>
      <c r="B5040" s="69" t="s">
        <v>23912</v>
      </c>
      <c r="C5040" s="69" t="s">
        <v>23911</v>
      </c>
      <c r="D5040" s="69" t="s">
        <v>4623</v>
      </c>
      <c r="E5040" s="69" t="s">
        <v>23644</v>
      </c>
      <c r="F5040" s="69" t="s">
        <v>1728</v>
      </c>
      <c r="G5040" s="69" t="s">
        <v>1738</v>
      </c>
      <c r="H5040" s="69" t="s">
        <v>962</v>
      </c>
      <c r="I5040" s="70">
        <v>5156.25</v>
      </c>
      <c r="J5040" s="69" t="s">
        <v>4591</v>
      </c>
      <c r="K5040" s="69" t="s">
        <v>23910</v>
      </c>
      <c r="L5040" s="70">
        <v>5156.25</v>
      </c>
      <c r="M5040" s="69"/>
      <c r="N5040" s="69" t="s">
        <v>23909</v>
      </c>
      <c r="O5040" s="69"/>
      <c r="P5040" s="69" t="s">
        <v>1088</v>
      </c>
      <c r="Q5040" s="69" t="s">
        <v>1122</v>
      </c>
      <c r="R5040" s="69"/>
      <c r="S5040" s="70">
        <v>5156.25</v>
      </c>
      <c r="T5040" s="70"/>
      <c r="U5040" s="69" t="s">
        <v>1122</v>
      </c>
      <c r="V5040" s="73">
        <v>76</v>
      </c>
      <c r="W5040" s="69" t="s">
        <v>1122</v>
      </c>
      <c r="X5040" s="69"/>
      <c r="Y5040" s="70"/>
      <c r="Z5040" s="69">
        <v>0</v>
      </c>
      <c r="AA5040" s="69" t="s">
        <v>989</v>
      </c>
      <c r="AB5040" s="69" t="s">
        <v>1144</v>
      </c>
      <c r="AC5040" s="69"/>
    </row>
    <row r="5041" spans="1:29" x14ac:dyDescent="0.25">
      <c r="A5041" s="71" t="s">
        <v>193</v>
      </c>
      <c r="B5041" s="71"/>
      <c r="C5041" s="71"/>
      <c r="D5041" s="71"/>
      <c r="E5041" s="71"/>
      <c r="F5041" s="71"/>
      <c r="G5041" s="71"/>
      <c r="H5041" s="71"/>
      <c r="I5041" s="72">
        <v>5156.25</v>
      </c>
      <c r="J5041" s="71"/>
      <c r="K5041" s="71"/>
      <c r="L5041" s="72">
        <v>5156.25</v>
      </c>
      <c r="M5041" s="72">
        <v>0</v>
      </c>
      <c r="N5041" s="71"/>
      <c r="O5041" s="71"/>
      <c r="P5041" s="71"/>
      <c r="Q5041" s="71"/>
      <c r="R5041" s="71"/>
      <c r="S5041" s="72">
        <v>5156.25</v>
      </c>
      <c r="T5041" s="72">
        <v>5156.25</v>
      </c>
      <c r="U5041" s="71"/>
      <c r="V5041" s="71"/>
      <c r="W5041" s="71"/>
      <c r="X5041" s="72">
        <v>0</v>
      </c>
      <c r="Y5041" s="72">
        <v>0</v>
      </c>
      <c r="Z5041" s="72">
        <v>5156.25</v>
      </c>
      <c r="AA5041" s="69"/>
      <c r="AB5041" s="69"/>
      <c r="AC5041" s="69"/>
    </row>
    <row r="5042" spans="1:29" ht="30" x14ac:dyDescent="0.25">
      <c r="A5042" s="68" t="s">
        <v>23908</v>
      </c>
      <c r="B5042" s="69" t="s">
        <v>23907</v>
      </c>
      <c r="C5042" s="69" t="s">
        <v>23906</v>
      </c>
      <c r="D5042" s="69" t="s">
        <v>4813</v>
      </c>
      <c r="E5042" s="69" t="s">
        <v>22715</v>
      </c>
      <c r="F5042" s="69" t="s">
        <v>1728</v>
      </c>
      <c r="G5042" s="69" t="s">
        <v>1106</v>
      </c>
      <c r="H5042" s="69" t="s">
        <v>962</v>
      </c>
      <c r="I5042" s="70">
        <v>10644.4</v>
      </c>
      <c r="J5042" s="69" t="s">
        <v>4591</v>
      </c>
      <c r="K5042" s="69" t="s">
        <v>23905</v>
      </c>
      <c r="L5042" s="70">
        <v>10644.4</v>
      </c>
      <c r="M5042" s="69"/>
      <c r="N5042" s="69" t="s">
        <v>23904</v>
      </c>
      <c r="O5042" s="69"/>
      <c r="P5042" s="69" t="s">
        <v>1080</v>
      </c>
      <c r="Q5042" s="69" t="s">
        <v>3121</v>
      </c>
      <c r="R5042" s="69"/>
      <c r="S5042" s="70">
        <v>10644.4</v>
      </c>
      <c r="T5042" s="70"/>
      <c r="U5042" s="69"/>
      <c r="V5042" s="69"/>
      <c r="W5042" s="69"/>
      <c r="X5042" s="69"/>
      <c r="Y5042" s="70"/>
      <c r="Z5042" s="69">
        <v>0</v>
      </c>
      <c r="AA5042" s="69" t="s">
        <v>989</v>
      </c>
      <c r="AB5042" s="69" t="s">
        <v>1144</v>
      </c>
      <c r="AC5042" s="69"/>
    </row>
    <row r="5043" spans="1:29" x14ac:dyDescent="0.25">
      <c r="A5043" s="71" t="s">
        <v>193</v>
      </c>
      <c r="B5043" s="71"/>
      <c r="C5043" s="71"/>
      <c r="D5043" s="71"/>
      <c r="E5043" s="71"/>
      <c r="F5043" s="71"/>
      <c r="G5043" s="71"/>
      <c r="H5043" s="71"/>
      <c r="I5043" s="72">
        <v>10644.4</v>
      </c>
      <c r="J5043" s="71"/>
      <c r="K5043" s="71"/>
      <c r="L5043" s="72">
        <v>10644.4</v>
      </c>
      <c r="M5043" s="72">
        <v>0</v>
      </c>
      <c r="N5043" s="71"/>
      <c r="O5043" s="71"/>
      <c r="P5043" s="71"/>
      <c r="Q5043" s="71"/>
      <c r="R5043" s="71"/>
      <c r="S5043" s="72">
        <v>10644.4</v>
      </c>
      <c r="T5043" s="72">
        <v>0</v>
      </c>
      <c r="U5043" s="71"/>
      <c r="V5043" s="71"/>
      <c r="W5043" s="71"/>
      <c r="X5043" s="72">
        <v>10644.4</v>
      </c>
      <c r="Y5043" s="72">
        <v>0</v>
      </c>
      <c r="Z5043" s="72">
        <v>0</v>
      </c>
      <c r="AA5043" s="69"/>
      <c r="AB5043" s="69"/>
      <c r="AC5043" s="69"/>
    </row>
    <row r="5044" spans="1:29" ht="30" x14ac:dyDescent="0.25">
      <c r="A5044" s="68" t="s">
        <v>23903</v>
      </c>
      <c r="B5044" s="69" t="s">
        <v>23725</v>
      </c>
      <c r="C5044" s="69" t="s">
        <v>23902</v>
      </c>
      <c r="D5044" s="69" t="s">
        <v>4623</v>
      </c>
      <c r="E5044" s="69" t="s">
        <v>23493</v>
      </c>
      <c r="F5044" s="69" t="s">
        <v>1728</v>
      </c>
      <c r="G5044" s="69" t="s">
        <v>1738</v>
      </c>
      <c r="H5044" s="69" t="s">
        <v>962</v>
      </c>
      <c r="I5044" s="70">
        <v>268.64999999999998</v>
      </c>
      <c r="J5044" s="69" t="s">
        <v>4591</v>
      </c>
      <c r="K5044" s="69" t="s">
        <v>23901</v>
      </c>
      <c r="L5044" s="70">
        <v>268.64999999999998</v>
      </c>
      <c r="M5044" s="69"/>
      <c r="N5044" s="69" t="s">
        <v>23900</v>
      </c>
      <c r="O5044" s="69"/>
      <c r="P5044" s="69" t="s">
        <v>1088</v>
      </c>
      <c r="Q5044" s="69" t="s">
        <v>1764</v>
      </c>
      <c r="R5044" s="69"/>
      <c r="S5044" s="70">
        <v>268.64999999999998</v>
      </c>
      <c r="T5044" s="70"/>
      <c r="U5044" s="69" t="s">
        <v>1764</v>
      </c>
      <c r="V5044" s="73">
        <v>74</v>
      </c>
      <c r="W5044" s="69" t="s">
        <v>1764</v>
      </c>
      <c r="X5044" s="69"/>
      <c r="Y5044" s="70"/>
      <c r="Z5044" s="69">
        <v>0</v>
      </c>
      <c r="AA5044" s="69" t="s">
        <v>989</v>
      </c>
      <c r="AB5044" s="69" t="s">
        <v>1144</v>
      </c>
      <c r="AC5044" s="69"/>
    </row>
    <row r="5045" spans="1:29" x14ac:dyDescent="0.25">
      <c r="A5045" s="71" t="s">
        <v>193</v>
      </c>
      <c r="B5045" s="71"/>
      <c r="C5045" s="71"/>
      <c r="D5045" s="71"/>
      <c r="E5045" s="71"/>
      <c r="F5045" s="71"/>
      <c r="G5045" s="71"/>
      <c r="H5045" s="71"/>
      <c r="I5045" s="72">
        <v>268.64999999999998</v>
      </c>
      <c r="J5045" s="71"/>
      <c r="K5045" s="71"/>
      <c r="L5045" s="72">
        <v>268.64999999999998</v>
      </c>
      <c r="M5045" s="72">
        <v>0</v>
      </c>
      <c r="N5045" s="71"/>
      <c r="O5045" s="71"/>
      <c r="P5045" s="71"/>
      <c r="Q5045" s="71"/>
      <c r="R5045" s="71"/>
      <c r="S5045" s="72">
        <v>268.64999999999998</v>
      </c>
      <c r="T5045" s="72">
        <v>268.64999999999998</v>
      </c>
      <c r="U5045" s="71"/>
      <c r="V5045" s="71"/>
      <c r="W5045" s="71"/>
      <c r="X5045" s="72">
        <v>0</v>
      </c>
      <c r="Y5045" s="72">
        <v>0</v>
      </c>
      <c r="Z5045" s="72">
        <v>268.64999999999998</v>
      </c>
      <c r="AA5045" s="69"/>
      <c r="AB5045" s="69"/>
      <c r="AC5045" s="69"/>
    </row>
    <row r="5046" spans="1:29" ht="40" x14ac:dyDescent="0.25">
      <c r="A5046" s="68" t="s">
        <v>23894</v>
      </c>
      <c r="B5046" s="69" t="s">
        <v>23893</v>
      </c>
      <c r="C5046" s="69" t="s">
        <v>23892</v>
      </c>
      <c r="D5046" s="69" t="s">
        <v>890</v>
      </c>
      <c r="E5046" s="69" t="s">
        <v>22476</v>
      </c>
      <c r="F5046" s="69" t="s">
        <v>1195</v>
      </c>
      <c r="G5046" s="69" t="s">
        <v>1276</v>
      </c>
      <c r="H5046" s="69" t="s">
        <v>962</v>
      </c>
      <c r="I5046" s="70">
        <v>1558.1</v>
      </c>
      <c r="J5046" s="69" t="s">
        <v>4591</v>
      </c>
      <c r="K5046" s="69" t="s">
        <v>23891</v>
      </c>
      <c r="L5046" s="70">
        <v>1558.1</v>
      </c>
      <c r="M5046" s="69"/>
      <c r="N5046" s="69" t="s">
        <v>23890</v>
      </c>
      <c r="O5046" s="69"/>
      <c r="P5046" s="69" t="s">
        <v>2944</v>
      </c>
      <c r="Q5046" s="69" t="s">
        <v>1916</v>
      </c>
      <c r="R5046" s="69"/>
      <c r="S5046" s="70">
        <v>1558.1</v>
      </c>
      <c r="T5046" s="70"/>
      <c r="U5046" s="69" t="s">
        <v>1916</v>
      </c>
      <c r="V5046" s="73">
        <v>37</v>
      </c>
      <c r="W5046" s="69" t="s">
        <v>1916</v>
      </c>
      <c r="X5046" s="69"/>
      <c r="Y5046" s="70"/>
      <c r="Z5046" s="69">
        <v>0</v>
      </c>
      <c r="AA5046" s="69" t="s">
        <v>989</v>
      </c>
      <c r="AB5046" s="69" t="s">
        <v>1144</v>
      </c>
      <c r="AC5046" s="69"/>
    </row>
    <row r="5047" spans="1:29" x14ac:dyDescent="0.25">
      <c r="A5047" s="71" t="s">
        <v>193</v>
      </c>
      <c r="B5047" s="71"/>
      <c r="C5047" s="71"/>
      <c r="D5047" s="71"/>
      <c r="E5047" s="71"/>
      <c r="F5047" s="71"/>
      <c r="G5047" s="71"/>
      <c r="H5047" s="71"/>
      <c r="I5047" s="72">
        <v>1558.1</v>
      </c>
      <c r="J5047" s="71"/>
      <c r="K5047" s="71"/>
      <c r="L5047" s="72">
        <v>1558.1</v>
      </c>
      <c r="M5047" s="72">
        <v>0</v>
      </c>
      <c r="N5047" s="71"/>
      <c r="O5047" s="71"/>
      <c r="P5047" s="71"/>
      <c r="Q5047" s="71"/>
      <c r="R5047" s="71"/>
      <c r="S5047" s="72">
        <v>1558.1</v>
      </c>
      <c r="T5047" s="72">
        <v>1558.1</v>
      </c>
      <c r="U5047" s="71"/>
      <c r="V5047" s="71"/>
      <c r="W5047" s="71"/>
      <c r="X5047" s="72">
        <v>0</v>
      </c>
      <c r="Y5047" s="72">
        <v>0</v>
      </c>
      <c r="Z5047" s="72">
        <v>1558.1</v>
      </c>
      <c r="AA5047" s="69"/>
      <c r="AB5047" s="69"/>
      <c r="AC5047" s="69"/>
    </row>
    <row r="5048" spans="1:29" ht="30" x14ac:dyDescent="0.25">
      <c r="A5048" s="68" t="s">
        <v>23889</v>
      </c>
      <c r="B5048" s="69" t="s">
        <v>23888</v>
      </c>
      <c r="C5048" s="69" t="s">
        <v>23887</v>
      </c>
      <c r="D5048" s="69" t="s">
        <v>9164</v>
      </c>
      <c r="E5048" s="69" t="s">
        <v>22715</v>
      </c>
      <c r="F5048" s="69" t="s">
        <v>1195</v>
      </c>
      <c r="G5048" s="69" t="s">
        <v>1694</v>
      </c>
      <c r="H5048" s="69" t="s">
        <v>962</v>
      </c>
      <c r="I5048" s="70">
        <v>1874.8</v>
      </c>
      <c r="J5048" s="69" t="s">
        <v>4591</v>
      </c>
      <c r="K5048" s="69" t="s">
        <v>23886</v>
      </c>
      <c r="L5048" s="70">
        <v>1874.8</v>
      </c>
      <c r="M5048" s="69"/>
      <c r="N5048" s="69" t="s">
        <v>23885</v>
      </c>
      <c r="O5048" s="69"/>
      <c r="P5048" s="69" t="s">
        <v>2042</v>
      </c>
      <c r="Q5048" s="69" t="s">
        <v>2175</v>
      </c>
      <c r="R5048" s="69"/>
      <c r="S5048" s="70">
        <v>1874.8</v>
      </c>
      <c r="T5048" s="70"/>
      <c r="U5048" s="69"/>
      <c r="V5048" s="69"/>
      <c r="W5048" s="69" t="s">
        <v>2175</v>
      </c>
      <c r="X5048" s="69"/>
      <c r="Y5048" s="70"/>
      <c r="Z5048" s="69">
        <v>0</v>
      </c>
      <c r="AA5048" s="69" t="s">
        <v>989</v>
      </c>
      <c r="AB5048" s="69" t="s">
        <v>1144</v>
      </c>
      <c r="AC5048" s="69"/>
    </row>
    <row r="5049" spans="1:29" x14ac:dyDescent="0.25">
      <c r="A5049" s="71" t="s">
        <v>193</v>
      </c>
      <c r="B5049" s="71"/>
      <c r="C5049" s="71"/>
      <c r="D5049" s="71"/>
      <c r="E5049" s="71"/>
      <c r="F5049" s="71"/>
      <c r="G5049" s="71"/>
      <c r="H5049" s="71"/>
      <c r="I5049" s="72">
        <v>1874.8</v>
      </c>
      <c r="J5049" s="71"/>
      <c r="K5049" s="71"/>
      <c r="L5049" s="72">
        <v>1874.8</v>
      </c>
      <c r="M5049" s="72">
        <v>0</v>
      </c>
      <c r="N5049" s="71"/>
      <c r="O5049" s="71"/>
      <c r="P5049" s="71"/>
      <c r="Q5049" s="71"/>
      <c r="R5049" s="71"/>
      <c r="S5049" s="72">
        <v>1874.8</v>
      </c>
      <c r="T5049" s="72">
        <v>0</v>
      </c>
      <c r="U5049" s="71"/>
      <c r="V5049" s="71"/>
      <c r="W5049" s="71"/>
      <c r="X5049" s="72">
        <v>1874.8</v>
      </c>
      <c r="Y5049" s="72">
        <v>0</v>
      </c>
      <c r="Z5049" s="72">
        <v>0</v>
      </c>
      <c r="AA5049" s="69"/>
      <c r="AB5049" s="69"/>
      <c r="AC5049" s="69"/>
    </row>
    <row r="5050" spans="1:29" ht="30" x14ac:dyDescent="0.25">
      <c r="A5050" s="68" t="s">
        <v>23899</v>
      </c>
      <c r="B5050" s="69" t="s">
        <v>23898</v>
      </c>
      <c r="C5050" s="69" t="s">
        <v>23897</v>
      </c>
      <c r="D5050" s="69" t="s">
        <v>4623</v>
      </c>
      <c r="E5050" s="69" t="s">
        <v>22526</v>
      </c>
      <c r="F5050" s="69" t="s">
        <v>1195</v>
      </c>
      <c r="G5050" s="69" t="s">
        <v>1046</v>
      </c>
      <c r="H5050" s="69" t="s">
        <v>962</v>
      </c>
      <c r="I5050" s="70">
        <v>4465.25</v>
      </c>
      <c r="J5050" s="69" t="s">
        <v>4591</v>
      </c>
      <c r="K5050" s="69" t="s">
        <v>23896</v>
      </c>
      <c r="L5050" s="70">
        <v>4465.25</v>
      </c>
      <c r="M5050" s="69"/>
      <c r="N5050" s="69" t="s">
        <v>23895</v>
      </c>
      <c r="O5050" s="69"/>
      <c r="P5050" s="69" t="s">
        <v>2229</v>
      </c>
      <c r="Q5050" s="69" t="s">
        <v>1122</v>
      </c>
      <c r="R5050" s="69"/>
      <c r="S5050" s="70">
        <v>4465.25</v>
      </c>
      <c r="T5050" s="70"/>
      <c r="U5050" s="69"/>
      <c r="V5050" s="69"/>
      <c r="W5050" s="69" t="s">
        <v>1122</v>
      </c>
      <c r="X5050" s="69"/>
      <c r="Y5050" s="70"/>
      <c r="Z5050" s="69">
        <v>0</v>
      </c>
      <c r="AA5050" s="69" t="s">
        <v>989</v>
      </c>
      <c r="AB5050" s="69" t="s">
        <v>1144</v>
      </c>
      <c r="AC5050" s="69"/>
    </row>
    <row r="5051" spans="1:29" x14ac:dyDescent="0.25">
      <c r="A5051" s="71" t="s">
        <v>193</v>
      </c>
      <c r="B5051" s="71"/>
      <c r="C5051" s="71"/>
      <c r="D5051" s="71"/>
      <c r="E5051" s="71"/>
      <c r="F5051" s="71"/>
      <c r="G5051" s="71"/>
      <c r="H5051" s="71"/>
      <c r="I5051" s="72">
        <v>4465.25</v>
      </c>
      <c r="J5051" s="71"/>
      <c r="K5051" s="71"/>
      <c r="L5051" s="72">
        <v>4465.25</v>
      </c>
      <c r="M5051" s="72">
        <v>0</v>
      </c>
      <c r="N5051" s="71"/>
      <c r="O5051" s="71"/>
      <c r="P5051" s="71"/>
      <c r="Q5051" s="71"/>
      <c r="R5051" s="71"/>
      <c r="S5051" s="72">
        <v>4465.25</v>
      </c>
      <c r="T5051" s="72">
        <v>0</v>
      </c>
      <c r="U5051" s="71"/>
      <c r="V5051" s="71"/>
      <c r="W5051" s="71"/>
      <c r="X5051" s="72">
        <v>4465.25</v>
      </c>
      <c r="Y5051" s="72">
        <v>0</v>
      </c>
      <c r="Z5051" s="72">
        <v>0</v>
      </c>
      <c r="AA5051" s="69"/>
      <c r="AB5051" s="69"/>
      <c r="AC5051" s="69"/>
    </row>
    <row r="5052" spans="1:29" ht="30" x14ac:dyDescent="0.25">
      <c r="A5052" s="68" t="s">
        <v>23884</v>
      </c>
      <c r="B5052" s="69" t="s">
        <v>23883</v>
      </c>
      <c r="C5052" s="69" t="s">
        <v>23882</v>
      </c>
      <c r="D5052" s="69" t="s">
        <v>22377</v>
      </c>
      <c r="E5052" s="69" t="s">
        <v>23493</v>
      </c>
      <c r="F5052" s="69" t="s">
        <v>1195</v>
      </c>
      <c r="G5052" s="69" t="s">
        <v>2304</v>
      </c>
      <c r="H5052" s="69" t="s">
        <v>962</v>
      </c>
      <c r="I5052" s="70">
        <v>13829.1</v>
      </c>
      <c r="J5052" s="69" t="s">
        <v>4591</v>
      </c>
      <c r="K5052" s="69" t="s">
        <v>23881</v>
      </c>
      <c r="L5052" s="70">
        <v>13829.1</v>
      </c>
      <c r="M5052" s="69"/>
      <c r="N5052" s="69" t="s">
        <v>23880</v>
      </c>
      <c r="O5052" s="69"/>
      <c r="P5052" s="69"/>
      <c r="Q5052" s="69" t="s">
        <v>1307</v>
      </c>
      <c r="R5052" s="69"/>
      <c r="S5052" s="69"/>
      <c r="T5052" s="70"/>
      <c r="U5052" s="69"/>
      <c r="V5052" s="69"/>
      <c r="W5052" s="69" t="s">
        <v>1307</v>
      </c>
      <c r="X5052" s="69"/>
      <c r="Y5052" s="70"/>
      <c r="Z5052" s="69">
        <v>0</v>
      </c>
      <c r="AA5052" s="69" t="s">
        <v>989</v>
      </c>
      <c r="AB5052" s="69" t="s">
        <v>1144</v>
      </c>
      <c r="AC5052" s="69"/>
    </row>
    <row r="5053" spans="1:29" x14ac:dyDescent="0.25">
      <c r="A5053" s="71" t="s">
        <v>193</v>
      </c>
      <c r="B5053" s="71"/>
      <c r="C5053" s="71"/>
      <c r="D5053" s="71"/>
      <c r="E5053" s="71"/>
      <c r="F5053" s="71"/>
      <c r="G5053" s="71"/>
      <c r="H5053" s="71"/>
      <c r="I5053" s="72">
        <v>13829.1</v>
      </c>
      <c r="J5053" s="71"/>
      <c r="K5053" s="71"/>
      <c r="L5053" s="72">
        <v>13829.1</v>
      </c>
      <c r="M5053" s="72">
        <v>0</v>
      </c>
      <c r="N5053" s="71"/>
      <c r="O5053" s="71"/>
      <c r="P5053" s="71"/>
      <c r="Q5053" s="71"/>
      <c r="R5053" s="71"/>
      <c r="S5053" s="72">
        <v>0</v>
      </c>
      <c r="T5053" s="72">
        <v>0</v>
      </c>
      <c r="U5053" s="71"/>
      <c r="V5053" s="71"/>
      <c r="W5053" s="71"/>
      <c r="X5053" s="72">
        <v>0</v>
      </c>
      <c r="Y5053" s="72">
        <v>0</v>
      </c>
      <c r="Z5053" s="72">
        <v>0</v>
      </c>
      <c r="AA5053" s="69"/>
      <c r="AB5053" s="69"/>
      <c r="AC5053" s="69"/>
    </row>
    <row r="5054" spans="1:29" ht="30" x14ac:dyDescent="0.25">
      <c r="A5054" s="68" t="s">
        <v>23879</v>
      </c>
      <c r="B5054" s="69" t="s">
        <v>23878</v>
      </c>
      <c r="C5054" s="69" t="s">
        <v>23877</v>
      </c>
      <c r="D5054" s="69" t="s">
        <v>4813</v>
      </c>
      <c r="E5054" s="69"/>
      <c r="F5054" s="69" t="s">
        <v>1195</v>
      </c>
      <c r="G5054" s="69" t="s">
        <v>1106</v>
      </c>
      <c r="H5054" s="69" t="s">
        <v>962</v>
      </c>
      <c r="I5054" s="70">
        <v>2850.36</v>
      </c>
      <c r="J5054" s="69" t="s">
        <v>4591</v>
      </c>
      <c r="K5054" s="69" t="s">
        <v>23876</v>
      </c>
      <c r="L5054" s="70">
        <v>2850.36</v>
      </c>
      <c r="M5054" s="69"/>
      <c r="N5054" s="69" t="s">
        <v>23875</v>
      </c>
      <c r="O5054" s="69"/>
      <c r="P5054" s="69" t="s">
        <v>2288</v>
      </c>
      <c r="Q5054" s="69" t="s">
        <v>3160</v>
      </c>
      <c r="R5054" s="69"/>
      <c r="S5054" s="70">
        <v>2850.36</v>
      </c>
      <c r="T5054" s="70"/>
      <c r="U5054" s="69" t="s">
        <v>3160</v>
      </c>
      <c r="V5054" s="73">
        <v>84</v>
      </c>
      <c r="W5054" s="69" t="s">
        <v>3160</v>
      </c>
      <c r="X5054" s="69"/>
      <c r="Y5054" s="70"/>
      <c r="Z5054" s="69">
        <v>0</v>
      </c>
      <c r="AA5054" s="69" t="s">
        <v>989</v>
      </c>
      <c r="AB5054" s="69" t="s">
        <v>1144</v>
      </c>
      <c r="AC5054" s="69"/>
    </row>
    <row r="5055" spans="1:29" x14ac:dyDescent="0.25">
      <c r="A5055" s="71" t="s">
        <v>193</v>
      </c>
      <c r="B5055" s="71"/>
      <c r="C5055" s="71"/>
      <c r="D5055" s="71"/>
      <c r="E5055" s="71"/>
      <c r="F5055" s="71"/>
      <c r="G5055" s="71"/>
      <c r="H5055" s="71"/>
      <c r="I5055" s="72">
        <v>2850.36</v>
      </c>
      <c r="J5055" s="71"/>
      <c r="K5055" s="71"/>
      <c r="L5055" s="72">
        <v>2850.36</v>
      </c>
      <c r="M5055" s="72">
        <v>0</v>
      </c>
      <c r="N5055" s="71"/>
      <c r="O5055" s="71"/>
      <c r="P5055" s="71"/>
      <c r="Q5055" s="71"/>
      <c r="R5055" s="71"/>
      <c r="S5055" s="72">
        <v>2850.36</v>
      </c>
      <c r="T5055" s="72">
        <v>2850.36</v>
      </c>
      <c r="U5055" s="71"/>
      <c r="V5055" s="71"/>
      <c r="W5055" s="71"/>
      <c r="X5055" s="72">
        <v>0</v>
      </c>
      <c r="Y5055" s="72">
        <v>0</v>
      </c>
      <c r="Z5055" s="72">
        <v>2850.36</v>
      </c>
      <c r="AA5055" s="69"/>
      <c r="AB5055" s="69"/>
      <c r="AC5055" s="69"/>
    </row>
    <row r="5056" spans="1:29" ht="30" x14ac:dyDescent="0.25">
      <c r="A5056" s="68" t="s">
        <v>23874</v>
      </c>
      <c r="B5056" s="69" t="s">
        <v>22528</v>
      </c>
      <c r="C5056" s="69" t="s">
        <v>23873</v>
      </c>
      <c r="D5056" s="69" t="s">
        <v>4623</v>
      </c>
      <c r="E5056" s="69" t="s">
        <v>22526</v>
      </c>
      <c r="F5056" s="69" t="s">
        <v>1195</v>
      </c>
      <c r="G5056" s="69" t="s">
        <v>1046</v>
      </c>
      <c r="H5056" s="69" t="s">
        <v>962</v>
      </c>
      <c r="I5056" s="70">
        <v>13478.22</v>
      </c>
      <c r="J5056" s="69" t="s">
        <v>4591</v>
      </c>
      <c r="K5056" s="69" t="s">
        <v>23872</v>
      </c>
      <c r="L5056" s="70">
        <v>13478.22</v>
      </c>
      <c r="M5056" s="69"/>
      <c r="N5056" s="69" t="s">
        <v>23871</v>
      </c>
      <c r="O5056" s="69"/>
      <c r="P5056" s="69" t="s">
        <v>1051</v>
      </c>
      <c r="Q5056" s="69"/>
      <c r="R5056" s="69"/>
      <c r="S5056" s="70">
        <v>13478.22</v>
      </c>
      <c r="T5056" s="70"/>
      <c r="U5056" s="69"/>
      <c r="V5056" s="69"/>
      <c r="W5056" s="69"/>
      <c r="X5056" s="69"/>
      <c r="Y5056" s="70"/>
      <c r="Z5056" s="69">
        <v>0</v>
      </c>
      <c r="AA5056" s="69" t="s">
        <v>989</v>
      </c>
      <c r="AB5056" s="69" t="s">
        <v>1144</v>
      </c>
      <c r="AC5056" s="69"/>
    </row>
    <row r="5057" spans="1:29" x14ac:dyDescent="0.25">
      <c r="A5057" s="71" t="s">
        <v>193</v>
      </c>
      <c r="B5057" s="71"/>
      <c r="C5057" s="71"/>
      <c r="D5057" s="71"/>
      <c r="E5057" s="71"/>
      <c r="F5057" s="71"/>
      <c r="G5057" s="71"/>
      <c r="H5057" s="71"/>
      <c r="I5057" s="72">
        <v>13478.22</v>
      </c>
      <c r="J5057" s="71"/>
      <c r="K5057" s="71"/>
      <c r="L5057" s="72">
        <v>13478.22</v>
      </c>
      <c r="M5057" s="72">
        <v>0</v>
      </c>
      <c r="N5057" s="71"/>
      <c r="O5057" s="71"/>
      <c r="P5057" s="71"/>
      <c r="Q5057" s="71"/>
      <c r="R5057" s="71"/>
      <c r="S5057" s="72">
        <v>13478.22</v>
      </c>
      <c r="T5057" s="72">
        <v>0</v>
      </c>
      <c r="U5057" s="71"/>
      <c r="V5057" s="71"/>
      <c r="W5057" s="71"/>
      <c r="X5057" s="72">
        <v>13478.22</v>
      </c>
      <c r="Y5057" s="72">
        <v>0</v>
      </c>
      <c r="Z5057" s="72">
        <v>0</v>
      </c>
      <c r="AA5057" s="69"/>
      <c r="AB5057" s="69"/>
      <c r="AC5057" s="69"/>
    </row>
    <row r="5058" spans="1:29" ht="30" x14ac:dyDescent="0.25">
      <c r="A5058" s="68" t="s">
        <v>23870</v>
      </c>
      <c r="B5058" s="69" t="s">
        <v>23869</v>
      </c>
      <c r="C5058" s="69" t="s">
        <v>23868</v>
      </c>
      <c r="D5058" s="69" t="s">
        <v>4623</v>
      </c>
      <c r="E5058" s="69" t="s">
        <v>22715</v>
      </c>
      <c r="F5058" s="69" t="s">
        <v>1195</v>
      </c>
      <c r="G5058" s="69" t="s">
        <v>1046</v>
      </c>
      <c r="H5058" s="69" t="s">
        <v>962</v>
      </c>
      <c r="I5058" s="70">
        <v>2085.75</v>
      </c>
      <c r="J5058" s="69" t="s">
        <v>4591</v>
      </c>
      <c r="K5058" s="69" t="s">
        <v>23867</v>
      </c>
      <c r="L5058" s="70">
        <v>2085.75</v>
      </c>
      <c r="M5058" s="69"/>
      <c r="N5058" s="69" t="s">
        <v>23866</v>
      </c>
      <c r="O5058" s="69"/>
      <c r="P5058" s="69" t="s">
        <v>2229</v>
      </c>
      <c r="Q5058" s="69" t="s">
        <v>1122</v>
      </c>
      <c r="R5058" s="69"/>
      <c r="S5058" s="70">
        <v>2085.75</v>
      </c>
      <c r="T5058" s="70"/>
      <c r="U5058" s="69"/>
      <c r="V5058" s="69"/>
      <c r="W5058" s="69" t="s">
        <v>1122</v>
      </c>
      <c r="X5058" s="69"/>
      <c r="Y5058" s="70"/>
      <c r="Z5058" s="69">
        <v>0</v>
      </c>
      <c r="AA5058" s="69" t="s">
        <v>989</v>
      </c>
      <c r="AB5058" s="69" t="s">
        <v>1144</v>
      </c>
      <c r="AC5058" s="69"/>
    </row>
    <row r="5059" spans="1:29" x14ac:dyDescent="0.25">
      <c r="A5059" s="71" t="s">
        <v>193</v>
      </c>
      <c r="B5059" s="71"/>
      <c r="C5059" s="71"/>
      <c r="D5059" s="71"/>
      <c r="E5059" s="71"/>
      <c r="F5059" s="71"/>
      <c r="G5059" s="71"/>
      <c r="H5059" s="71"/>
      <c r="I5059" s="72">
        <v>2085.75</v>
      </c>
      <c r="J5059" s="71"/>
      <c r="K5059" s="71"/>
      <c r="L5059" s="72">
        <v>2085.75</v>
      </c>
      <c r="M5059" s="72">
        <v>0</v>
      </c>
      <c r="N5059" s="71"/>
      <c r="O5059" s="71"/>
      <c r="P5059" s="71"/>
      <c r="Q5059" s="71"/>
      <c r="R5059" s="71"/>
      <c r="S5059" s="72">
        <v>2085.75</v>
      </c>
      <c r="T5059" s="72">
        <v>0</v>
      </c>
      <c r="U5059" s="71"/>
      <c r="V5059" s="71"/>
      <c r="W5059" s="71"/>
      <c r="X5059" s="72">
        <v>2085.75</v>
      </c>
      <c r="Y5059" s="72">
        <v>0</v>
      </c>
      <c r="Z5059" s="72">
        <v>0</v>
      </c>
      <c r="AA5059" s="69"/>
      <c r="AB5059" s="69"/>
      <c r="AC5059" s="69"/>
    </row>
    <row r="5060" spans="1:29" ht="40" x14ac:dyDescent="0.25">
      <c r="A5060" s="68" t="s">
        <v>23865</v>
      </c>
      <c r="B5060" s="69" t="s">
        <v>23864</v>
      </c>
      <c r="C5060" s="69" t="s">
        <v>23863</v>
      </c>
      <c r="D5060" s="69" t="s">
        <v>4589</v>
      </c>
      <c r="E5060" s="69" t="s">
        <v>22707</v>
      </c>
      <c r="F5060" s="69" t="s">
        <v>1195</v>
      </c>
      <c r="G5060" s="69" t="s">
        <v>1738</v>
      </c>
      <c r="H5060" s="69" t="s">
        <v>962</v>
      </c>
      <c r="I5060" s="70">
        <v>16378.47</v>
      </c>
      <c r="J5060" s="69" t="s">
        <v>4591</v>
      </c>
      <c r="K5060" s="69" t="s">
        <v>23862</v>
      </c>
      <c r="L5060" s="70">
        <v>16378.47</v>
      </c>
      <c r="M5060" s="69"/>
      <c r="N5060" s="69"/>
      <c r="O5060" s="69"/>
      <c r="P5060" s="69"/>
      <c r="Q5060" s="69"/>
      <c r="R5060" s="69"/>
      <c r="S5060" s="69"/>
      <c r="T5060" s="70"/>
      <c r="U5060" s="69"/>
      <c r="V5060" s="69"/>
      <c r="W5060" s="69"/>
      <c r="X5060" s="69"/>
      <c r="Y5060" s="70"/>
      <c r="Z5060" s="69">
        <v>0</v>
      </c>
      <c r="AA5060" s="69" t="s">
        <v>989</v>
      </c>
      <c r="AB5060" s="69" t="s">
        <v>1144</v>
      </c>
      <c r="AC5060" s="69"/>
    </row>
    <row r="5061" spans="1:29" x14ac:dyDescent="0.25">
      <c r="A5061" s="71" t="s">
        <v>193</v>
      </c>
      <c r="B5061" s="71"/>
      <c r="C5061" s="71"/>
      <c r="D5061" s="71"/>
      <c r="E5061" s="71"/>
      <c r="F5061" s="71"/>
      <c r="G5061" s="71"/>
      <c r="H5061" s="71"/>
      <c r="I5061" s="72">
        <v>16378.47</v>
      </c>
      <c r="J5061" s="71"/>
      <c r="K5061" s="71"/>
      <c r="L5061" s="72">
        <v>16378.47</v>
      </c>
      <c r="M5061" s="72">
        <v>0</v>
      </c>
      <c r="N5061" s="71"/>
      <c r="O5061" s="71"/>
      <c r="P5061" s="71"/>
      <c r="Q5061" s="71"/>
      <c r="R5061" s="71"/>
      <c r="S5061" s="72">
        <v>0</v>
      </c>
      <c r="T5061" s="72">
        <v>0</v>
      </c>
      <c r="U5061" s="71"/>
      <c r="V5061" s="71"/>
      <c r="W5061" s="71"/>
      <c r="X5061" s="72">
        <v>0</v>
      </c>
      <c r="Y5061" s="72">
        <v>0</v>
      </c>
      <c r="Z5061" s="72">
        <v>0</v>
      </c>
      <c r="AA5061" s="69"/>
      <c r="AB5061" s="69"/>
      <c r="AC5061" s="69"/>
    </row>
    <row r="5062" spans="1:29" ht="30" x14ac:dyDescent="0.25">
      <c r="A5062" s="68" t="s">
        <v>23861</v>
      </c>
      <c r="B5062" s="69" t="s">
        <v>23646</v>
      </c>
      <c r="C5062" s="69" t="s">
        <v>23860</v>
      </c>
      <c r="D5062" s="69" t="s">
        <v>1876</v>
      </c>
      <c r="E5062" s="69" t="s">
        <v>23644</v>
      </c>
      <c r="F5062" s="69" t="s">
        <v>1019</v>
      </c>
      <c r="G5062" s="69" t="s">
        <v>1080</v>
      </c>
      <c r="H5062" s="69" t="s">
        <v>962</v>
      </c>
      <c r="I5062" s="70">
        <v>15592.11</v>
      </c>
      <c r="J5062" s="69" t="s">
        <v>4591</v>
      </c>
      <c r="K5062" s="69" t="s">
        <v>23859</v>
      </c>
      <c r="L5062" s="70">
        <v>15592.11</v>
      </c>
      <c r="M5062" s="69"/>
      <c r="N5062" s="69" t="s">
        <v>23858</v>
      </c>
      <c r="O5062" s="69"/>
      <c r="P5062" s="69" t="s">
        <v>1542</v>
      </c>
      <c r="Q5062" s="69"/>
      <c r="R5062" s="69"/>
      <c r="S5062" s="70">
        <v>15592.11</v>
      </c>
      <c r="T5062" s="70"/>
      <c r="U5062" s="69"/>
      <c r="V5062" s="69"/>
      <c r="W5062" s="69"/>
      <c r="X5062" s="69"/>
      <c r="Y5062" s="70"/>
      <c r="Z5062" s="69">
        <v>0</v>
      </c>
      <c r="AA5062" s="69" t="s">
        <v>989</v>
      </c>
      <c r="AB5062" s="69" t="s">
        <v>1144</v>
      </c>
      <c r="AC5062" s="69"/>
    </row>
    <row r="5063" spans="1:29" x14ac:dyDescent="0.25">
      <c r="A5063" s="71" t="s">
        <v>193</v>
      </c>
      <c r="B5063" s="71"/>
      <c r="C5063" s="71"/>
      <c r="D5063" s="71"/>
      <c r="E5063" s="71"/>
      <c r="F5063" s="71"/>
      <c r="G5063" s="71"/>
      <c r="H5063" s="71"/>
      <c r="I5063" s="72">
        <v>15592.11</v>
      </c>
      <c r="J5063" s="71"/>
      <c r="K5063" s="71"/>
      <c r="L5063" s="72">
        <v>15592.11</v>
      </c>
      <c r="M5063" s="72">
        <v>0</v>
      </c>
      <c r="N5063" s="71"/>
      <c r="O5063" s="71"/>
      <c r="P5063" s="71"/>
      <c r="Q5063" s="71"/>
      <c r="R5063" s="71"/>
      <c r="S5063" s="72">
        <v>15592.11</v>
      </c>
      <c r="T5063" s="72">
        <v>0</v>
      </c>
      <c r="U5063" s="71"/>
      <c r="V5063" s="71"/>
      <c r="W5063" s="71"/>
      <c r="X5063" s="72">
        <v>15592.11</v>
      </c>
      <c r="Y5063" s="72">
        <v>0</v>
      </c>
      <c r="Z5063" s="72">
        <v>0</v>
      </c>
      <c r="AA5063" s="69"/>
      <c r="AB5063" s="69"/>
      <c r="AC5063" s="69"/>
    </row>
    <row r="5064" spans="1:29" ht="20" x14ac:dyDescent="0.25">
      <c r="A5064" s="68" t="s">
        <v>23857</v>
      </c>
      <c r="B5064" s="69" t="s">
        <v>23856</v>
      </c>
      <c r="C5064" s="69" t="s">
        <v>23855</v>
      </c>
      <c r="D5064" s="69" t="s">
        <v>20389</v>
      </c>
      <c r="E5064" s="69" t="s">
        <v>23644</v>
      </c>
      <c r="F5064" s="69" t="s">
        <v>1019</v>
      </c>
      <c r="G5064" s="69" t="s">
        <v>1097</v>
      </c>
      <c r="H5064" s="69" t="s">
        <v>962</v>
      </c>
      <c r="I5064" s="70">
        <v>1847.25</v>
      </c>
      <c r="J5064" s="69" t="s">
        <v>4591</v>
      </c>
      <c r="K5064" s="69" t="s">
        <v>23854</v>
      </c>
      <c r="L5064" s="70">
        <v>1847.25</v>
      </c>
      <c r="M5064" s="69"/>
      <c r="N5064" s="69" t="s">
        <v>23853</v>
      </c>
      <c r="O5064" s="69"/>
      <c r="P5064" s="69" t="s">
        <v>1217</v>
      </c>
      <c r="Q5064" s="69" t="s">
        <v>4045</v>
      </c>
      <c r="R5064" s="69"/>
      <c r="S5064" s="70">
        <v>1847.25</v>
      </c>
      <c r="T5064" s="70"/>
      <c r="U5064" s="69"/>
      <c r="V5064" s="69"/>
      <c r="W5064" s="69"/>
      <c r="X5064" s="69"/>
      <c r="Y5064" s="70"/>
      <c r="Z5064" s="69">
        <v>0</v>
      </c>
      <c r="AA5064" s="69" t="s">
        <v>989</v>
      </c>
      <c r="AB5064" s="69" t="s">
        <v>1144</v>
      </c>
      <c r="AC5064" s="69"/>
    </row>
    <row r="5065" spans="1:29" x14ac:dyDescent="0.25">
      <c r="A5065" s="71" t="s">
        <v>193</v>
      </c>
      <c r="B5065" s="71"/>
      <c r="C5065" s="71"/>
      <c r="D5065" s="71"/>
      <c r="E5065" s="71"/>
      <c r="F5065" s="71"/>
      <c r="G5065" s="71"/>
      <c r="H5065" s="71"/>
      <c r="I5065" s="72">
        <v>1847.25</v>
      </c>
      <c r="J5065" s="71"/>
      <c r="K5065" s="71"/>
      <c r="L5065" s="72">
        <v>1847.25</v>
      </c>
      <c r="M5065" s="72">
        <v>0</v>
      </c>
      <c r="N5065" s="71"/>
      <c r="O5065" s="71"/>
      <c r="P5065" s="71"/>
      <c r="Q5065" s="71"/>
      <c r="R5065" s="71"/>
      <c r="S5065" s="72">
        <v>1847.25</v>
      </c>
      <c r="T5065" s="72">
        <v>0</v>
      </c>
      <c r="U5065" s="71"/>
      <c r="V5065" s="71"/>
      <c r="W5065" s="71"/>
      <c r="X5065" s="72">
        <v>1847.25</v>
      </c>
      <c r="Y5065" s="72">
        <v>0</v>
      </c>
      <c r="Z5065" s="72">
        <v>0</v>
      </c>
      <c r="AA5065" s="69"/>
      <c r="AB5065" s="69"/>
      <c r="AC5065" s="69"/>
    </row>
    <row r="5066" spans="1:29" ht="40" x14ac:dyDescent="0.25">
      <c r="A5066" s="68" t="s">
        <v>23852</v>
      </c>
      <c r="B5066" s="69" t="s">
        <v>23851</v>
      </c>
      <c r="C5066" s="69" t="s">
        <v>23850</v>
      </c>
      <c r="D5066" s="69" t="s">
        <v>4813</v>
      </c>
      <c r="E5066" s="69" t="s">
        <v>22476</v>
      </c>
      <c r="F5066" s="69" t="s">
        <v>1019</v>
      </c>
      <c r="G5066" s="69" t="s">
        <v>1106</v>
      </c>
      <c r="H5066" s="69" t="s">
        <v>962</v>
      </c>
      <c r="I5066" s="70">
        <v>38328.370000000003</v>
      </c>
      <c r="J5066" s="69" t="s">
        <v>4591</v>
      </c>
      <c r="K5066" s="69" t="s">
        <v>23849</v>
      </c>
      <c r="L5066" s="70">
        <v>38328.370000000003</v>
      </c>
      <c r="M5066" s="69"/>
      <c r="N5066" s="69" t="s">
        <v>23848</v>
      </c>
      <c r="O5066" s="69"/>
      <c r="P5066" s="69" t="s">
        <v>1080</v>
      </c>
      <c r="Q5066" s="69" t="s">
        <v>1916</v>
      </c>
      <c r="R5066" s="69"/>
      <c r="S5066" s="70">
        <v>38328.370000000003</v>
      </c>
      <c r="T5066" s="70"/>
      <c r="U5066" s="69"/>
      <c r="V5066" s="69"/>
      <c r="W5066" s="69"/>
      <c r="X5066" s="69"/>
      <c r="Y5066" s="70"/>
      <c r="Z5066" s="69">
        <v>0</v>
      </c>
      <c r="AA5066" s="69" t="s">
        <v>989</v>
      </c>
      <c r="AB5066" s="69" t="s">
        <v>1144</v>
      </c>
      <c r="AC5066" s="69"/>
    </row>
    <row r="5067" spans="1:29" x14ac:dyDescent="0.25">
      <c r="A5067" s="71" t="s">
        <v>193</v>
      </c>
      <c r="B5067" s="71"/>
      <c r="C5067" s="71"/>
      <c r="D5067" s="71"/>
      <c r="E5067" s="71"/>
      <c r="F5067" s="71"/>
      <c r="G5067" s="71"/>
      <c r="H5067" s="71"/>
      <c r="I5067" s="72">
        <v>38328.370000000003</v>
      </c>
      <c r="J5067" s="71"/>
      <c r="K5067" s="71"/>
      <c r="L5067" s="72">
        <v>38328.370000000003</v>
      </c>
      <c r="M5067" s="72">
        <v>0</v>
      </c>
      <c r="N5067" s="71"/>
      <c r="O5067" s="71"/>
      <c r="P5067" s="71"/>
      <c r="Q5067" s="71"/>
      <c r="R5067" s="71"/>
      <c r="S5067" s="72">
        <v>38328.370000000003</v>
      </c>
      <c r="T5067" s="72">
        <v>0</v>
      </c>
      <c r="U5067" s="71"/>
      <c r="V5067" s="71"/>
      <c r="W5067" s="71"/>
      <c r="X5067" s="72">
        <v>38328.370000000003</v>
      </c>
      <c r="Y5067" s="72">
        <v>0</v>
      </c>
      <c r="Z5067" s="72">
        <v>0</v>
      </c>
      <c r="AA5067" s="69"/>
      <c r="AB5067" s="69"/>
      <c r="AC5067" s="69"/>
    </row>
    <row r="5068" spans="1:29" ht="30" x14ac:dyDescent="0.25">
      <c r="A5068" s="68" t="s">
        <v>23847</v>
      </c>
      <c r="B5068" s="69" t="s">
        <v>23846</v>
      </c>
      <c r="C5068" s="69" t="s">
        <v>23845</v>
      </c>
      <c r="D5068" s="69" t="s">
        <v>4623</v>
      </c>
      <c r="E5068" s="69" t="s">
        <v>23644</v>
      </c>
      <c r="F5068" s="69" t="s">
        <v>1019</v>
      </c>
      <c r="G5068" s="69" t="s">
        <v>1738</v>
      </c>
      <c r="H5068" s="69" t="s">
        <v>962</v>
      </c>
      <c r="I5068" s="70">
        <v>857.89</v>
      </c>
      <c r="J5068" s="69" t="s">
        <v>4591</v>
      </c>
      <c r="K5068" s="69" t="s">
        <v>23844</v>
      </c>
      <c r="L5068" s="70">
        <v>857.89</v>
      </c>
      <c r="M5068" s="69"/>
      <c r="N5068" s="69" t="s">
        <v>23843</v>
      </c>
      <c r="O5068" s="69"/>
      <c r="P5068" s="69" t="s">
        <v>2288</v>
      </c>
      <c r="Q5068" s="69" t="s">
        <v>1115</v>
      </c>
      <c r="R5068" s="69"/>
      <c r="S5068" s="70">
        <v>857.89</v>
      </c>
      <c r="T5068" s="70"/>
      <c r="U5068" s="69" t="s">
        <v>1115</v>
      </c>
      <c r="V5068" s="73">
        <v>94</v>
      </c>
      <c r="W5068" s="69" t="s">
        <v>1115</v>
      </c>
      <c r="X5068" s="69"/>
      <c r="Y5068" s="70"/>
      <c r="Z5068" s="69">
        <v>0</v>
      </c>
      <c r="AA5068" s="69" t="s">
        <v>989</v>
      </c>
      <c r="AB5068" s="69" t="s">
        <v>1144</v>
      </c>
      <c r="AC5068" s="69"/>
    </row>
    <row r="5069" spans="1:29" x14ac:dyDescent="0.25">
      <c r="A5069" s="71" t="s">
        <v>193</v>
      </c>
      <c r="B5069" s="71"/>
      <c r="C5069" s="71"/>
      <c r="D5069" s="71"/>
      <c r="E5069" s="71"/>
      <c r="F5069" s="71"/>
      <c r="G5069" s="71"/>
      <c r="H5069" s="71"/>
      <c r="I5069" s="72">
        <v>857.89</v>
      </c>
      <c r="J5069" s="71"/>
      <c r="K5069" s="71"/>
      <c r="L5069" s="72">
        <v>857.89</v>
      </c>
      <c r="M5069" s="72">
        <v>0</v>
      </c>
      <c r="N5069" s="71"/>
      <c r="O5069" s="71"/>
      <c r="P5069" s="71"/>
      <c r="Q5069" s="71"/>
      <c r="R5069" s="71"/>
      <c r="S5069" s="72">
        <v>857.89</v>
      </c>
      <c r="T5069" s="72">
        <v>857.89</v>
      </c>
      <c r="U5069" s="71"/>
      <c r="V5069" s="71"/>
      <c r="W5069" s="71"/>
      <c r="X5069" s="72">
        <v>0</v>
      </c>
      <c r="Y5069" s="72">
        <v>0</v>
      </c>
      <c r="Z5069" s="72">
        <v>857.89</v>
      </c>
      <c r="AA5069" s="69"/>
      <c r="AB5069" s="69"/>
      <c r="AC5069" s="69"/>
    </row>
    <row r="5070" spans="1:29" ht="30" x14ac:dyDescent="0.25">
      <c r="A5070" s="68" t="s">
        <v>23842</v>
      </c>
      <c r="B5070" s="69" t="s">
        <v>23841</v>
      </c>
      <c r="C5070" s="69" t="s">
        <v>23840</v>
      </c>
      <c r="D5070" s="69" t="s">
        <v>1876</v>
      </c>
      <c r="E5070" s="69" t="s">
        <v>23493</v>
      </c>
      <c r="F5070" s="69" t="s">
        <v>1019</v>
      </c>
      <c r="G5070" s="69" t="s">
        <v>1046</v>
      </c>
      <c r="H5070" s="69" t="s">
        <v>962</v>
      </c>
      <c r="I5070" s="70">
        <v>2069.86</v>
      </c>
      <c r="J5070" s="69" t="s">
        <v>4591</v>
      </c>
      <c r="K5070" s="69" t="s">
        <v>23839</v>
      </c>
      <c r="L5070" s="70">
        <v>2069.86</v>
      </c>
      <c r="M5070" s="69"/>
      <c r="N5070" s="69" t="s">
        <v>23838</v>
      </c>
      <c r="O5070" s="69"/>
      <c r="P5070" s="69" t="s">
        <v>1804</v>
      </c>
      <c r="Q5070" s="69" t="s">
        <v>1804</v>
      </c>
      <c r="R5070" s="69"/>
      <c r="S5070" s="70">
        <v>2069.86</v>
      </c>
      <c r="T5070" s="70"/>
      <c r="U5070" s="69" t="s">
        <v>1804</v>
      </c>
      <c r="V5070" s="73">
        <v>0</v>
      </c>
      <c r="W5070" s="69" t="s">
        <v>1804</v>
      </c>
      <c r="X5070" s="69"/>
      <c r="Y5070" s="70"/>
      <c r="Z5070" s="69">
        <v>0</v>
      </c>
      <c r="AA5070" s="69" t="s">
        <v>989</v>
      </c>
      <c r="AB5070" s="69" t="s">
        <v>1144</v>
      </c>
      <c r="AC5070" s="69"/>
    </row>
    <row r="5071" spans="1:29" x14ac:dyDescent="0.25">
      <c r="A5071" s="71" t="s">
        <v>193</v>
      </c>
      <c r="B5071" s="71"/>
      <c r="C5071" s="71"/>
      <c r="D5071" s="71"/>
      <c r="E5071" s="71"/>
      <c r="F5071" s="71"/>
      <c r="G5071" s="71"/>
      <c r="H5071" s="71"/>
      <c r="I5071" s="72">
        <v>2069.86</v>
      </c>
      <c r="J5071" s="71"/>
      <c r="K5071" s="71"/>
      <c r="L5071" s="72">
        <v>2069.86</v>
      </c>
      <c r="M5071" s="72">
        <v>0</v>
      </c>
      <c r="N5071" s="71"/>
      <c r="O5071" s="71"/>
      <c r="P5071" s="71"/>
      <c r="Q5071" s="71"/>
      <c r="R5071" s="71"/>
      <c r="S5071" s="72">
        <v>2069.86</v>
      </c>
      <c r="T5071" s="72">
        <v>2069.86</v>
      </c>
      <c r="U5071" s="71"/>
      <c r="V5071" s="71"/>
      <c r="W5071" s="71"/>
      <c r="X5071" s="72">
        <v>0</v>
      </c>
      <c r="Y5071" s="72">
        <v>0</v>
      </c>
      <c r="Z5071" s="72">
        <v>2069.86</v>
      </c>
      <c r="AA5071" s="69"/>
      <c r="AB5071" s="69"/>
      <c r="AC5071" s="69"/>
    </row>
    <row r="5072" spans="1:29" ht="30" x14ac:dyDescent="0.25">
      <c r="A5072" s="68" t="s">
        <v>23837</v>
      </c>
      <c r="B5072" s="69" t="s">
        <v>23836</v>
      </c>
      <c r="C5072" s="69" t="s">
        <v>23835</v>
      </c>
      <c r="D5072" s="69" t="s">
        <v>4623</v>
      </c>
      <c r="E5072" s="69" t="s">
        <v>22476</v>
      </c>
      <c r="F5072" s="69" t="s">
        <v>1019</v>
      </c>
      <c r="G5072" s="69" t="s">
        <v>1738</v>
      </c>
      <c r="H5072" s="69" t="s">
        <v>962</v>
      </c>
      <c r="I5072" s="70">
        <v>13645.36</v>
      </c>
      <c r="J5072" s="69" t="s">
        <v>4591</v>
      </c>
      <c r="K5072" s="69" t="s">
        <v>23834</v>
      </c>
      <c r="L5072" s="70">
        <v>13645.36</v>
      </c>
      <c r="M5072" s="69"/>
      <c r="N5072" s="69" t="s">
        <v>23833</v>
      </c>
      <c r="O5072" s="69"/>
      <c r="P5072" s="69" t="s">
        <v>2124</v>
      </c>
      <c r="Q5072" s="69"/>
      <c r="R5072" s="69"/>
      <c r="S5072" s="70">
        <v>13645.36</v>
      </c>
      <c r="T5072" s="70"/>
      <c r="U5072" s="69"/>
      <c r="V5072" s="69"/>
      <c r="W5072" s="69"/>
      <c r="X5072" s="69"/>
      <c r="Y5072" s="70"/>
      <c r="Z5072" s="69">
        <v>0</v>
      </c>
      <c r="AA5072" s="69" t="s">
        <v>989</v>
      </c>
      <c r="AB5072" s="69" t="s">
        <v>1144</v>
      </c>
      <c r="AC5072" s="69"/>
    </row>
    <row r="5073" spans="1:29" x14ac:dyDescent="0.25">
      <c r="A5073" s="71" t="s">
        <v>193</v>
      </c>
      <c r="B5073" s="71"/>
      <c r="C5073" s="71"/>
      <c r="D5073" s="71"/>
      <c r="E5073" s="71"/>
      <c r="F5073" s="71"/>
      <c r="G5073" s="71"/>
      <c r="H5073" s="71"/>
      <c r="I5073" s="72">
        <v>13645.36</v>
      </c>
      <c r="J5073" s="71"/>
      <c r="K5073" s="71"/>
      <c r="L5073" s="72">
        <v>13645.36</v>
      </c>
      <c r="M5073" s="72">
        <v>0</v>
      </c>
      <c r="N5073" s="71"/>
      <c r="O5073" s="71"/>
      <c r="P5073" s="71"/>
      <c r="Q5073" s="71"/>
      <c r="R5073" s="71"/>
      <c r="S5073" s="72">
        <v>13645.36</v>
      </c>
      <c r="T5073" s="72">
        <v>0</v>
      </c>
      <c r="U5073" s="71"/>
      <c r="V5073" s="71"/>
      <c r="W5073" s="71"/>
      <c r="X5073" s="72">
        <v>13645.36</v>
      </c>
      <c r="Y5073" s="72">
        <v>0</v>
      </c>
      <c r="Z5073" s="72">
        <v>0</v>
      </c>
      <c r="AA5073" s="69"/>
      <c r="AB5073" s="69"/>
      <c r="AC5073" s="69"/>
    </row>
    <row r="5074" spans="1:29" ht="20" x14ac:dyDescent="0.25">
      <c r="A5074" s="68" t="s">
        <v>23832</v>
      </c>
      <c r="B5074" s="69" t="s">
        <v>23831</v>
      </c>
      <c r="C5074" s="69" t="s">
        <v>23830</v>
      </c>
      <c r="D5074" s="69" t="s">
        <v>4611</v>
      </c>
      <c r="E5074" s="69" t="s">
        <v>23644</v>
      </c>
      <c r="F5074" s="69" t="s">
        <v>1019</v>
      </c>
      <c r="G5074" s="69" t="s">
        <v>12815</v>
      </c>
      <c r="H5074" s="69" t="s">
        <v>962</v>
      </c>
      <c r="I5074" s="70">
        <v>2251.4</v>
      </c>
      <c r="J5074" s="69" t="s">
        <v>4591</v>
      </c>
      <c r="K5074" s="69" t="s">
        <v>23829</v>
      </c>
      <c r="L5074" s="70">
        <v>2251.4</v>
      </c>
      <c r="M5074" s="69"/>
      <c r="N5074" s="69" t="s">
        <v>23828</v>
      </c>
      <c r="O5074" s="69"/>
      <c r="P5074" s="69" t="s">
        <v>1661</v>
      </c>
      <c r="Q5074" s="69" t="s">
        <v>3321</v>
      </c>
      <c r="R5074" s="69"/>
      <c r="S5074" s="70">
        <v>2251.4</v>
      </c>
      <c r="T5074" s="70"/>
      <c r="U5074" s="69"/>
      <c r="V5074" s="69"/>
      <c r="W5074" s="69"/>
      <c r="X5074" s="69"/>
      <c r="Y5074" s="70"/>
      <c r="Z5074" s="69">
        <v>0</v>
      </c>
      <c r="AA5074" s="69" t="s">
        <v>989</v>
      </c>
      <c r="AB5074" s="69" t="s">
        <v>1144</v>
      </c>
      <c r="AC5074" s="69"/>
    </row>
    <row r="5075" spans="1:29" x14ac:dyDescent="0.25">
      <c r="A5075" s="71" t="s">
        <v>193</v>
      </c>
      <c r="B5075" s="71"/>
      <c r="C5075" s="71"/>
      <c r="D5075" s="71"/>
      <c r="E5075" s="71"/>
      <c r="F5075" s="71"/>
      <c r="G5075" s="71"/>
      <c r="H5075" s="71"/>
      <c r="I5075" s="72">
        <v>2251.4</v>
      </c>
      <c r="J5075" s="71"/>
      <c r="K5075" s="71"/>
      <c r="L5075" s="72">
        <v>2251.4</v>
      </c>
      <c r="M5075" s="72">
        <v>0</v>
      </c>
      <c r="N5075" s="71"/>
      <c r="O5075" s="71"/>
      <c r="P5075" s="71"/>
      <c r="Q5075" s="71"/>
      <c r="R5075" s="71"/>
      <c r="S5075" s="72">
        <v>2251.4</v>
      </c>
      <c r="T5075" s="72">
        <v>0</v>
      </c>
      <c r="U5075" s="71"/>
      <c r="V5075" s="71"/>
      <c r="W5075" s="71"/>
      <c r="X5075" s="72">
        <v>2251.4</v>
      </c>
      <c r="Y5075" s="72">
        <v>0</v>
      </c>
      <c r="Z5075" s="72">
        <v>0</v>
      </c>
      <c r="AA5075" s="69"/>
      <c r="AB5075" s="69"/>
      <c r="AC5075" s="69"/>
    </row>
    <row r="5076" spans="1:29" ht="20" x14ac:dyDescent="0.25">
      <c r="A5076" s="68" t="s">
        <v>23827</v>
      </c>
      <c r="B5076" s="69" t="s">
        <v>23826</v>
      </c>
      <c r="C5076" s="69" t="s">
        <v>23825</v>
      </c>
      <c r="D5076" s="69" t="s">
        <v>858</v>
      </c>
      <c r="E5076" s="69" t="s">
        <v>22651</v>
      </c>
      <c r="F5076" s="69" t="s">
        <v>2166</v>
      </c>
      <c r="G5076" s="69" t="s">
        <v>2609</v>
      </c>
      <c r="H5076" s="69"/>
      <c r="I5076" s="70">
        <v>1343.48</v>
      </c>
      <c r="J5076" s="69" t="s">
        <v>4591</v>
      </c>
      <c r="K5076" s="69"/>
      <c r="L5076" s="69"/>
      <c r="M5076" s="69"/>
      <c r="N5076" s="69"/>
      <c r="O5076" s="69"/>
      <c r="P5076" s="69"/>
      <c r="Q5076" s="69"/>
      <c r="R5076" s="69"/>
      <c r="S5076" s="69"/>
      <c r="T5076" s="69"/>
      <c r="U5076" s="69"/>
      <c r="V5076" s="69"/>
      <c r="W5076" s="69"/>
      <c r="X5076" s="69"/>
      <c r="Y5076" s="69"/>
      <c r="Z5076" s="69"/>
      <c r="AA5076" s="69" t="s">
        <v>989</v>
      </c>
      <c r="AB5076" s="69"/>
      <c r="AC5076" s="69"/>
    </row>
    <row r="5077" spans="1:29" x14ac:dyDescent="0.25">
      <c r="A5077" s="71" t="s">
        <v>193</v>
      </c>
      <c r="B5077" s="71"/>
      <c r="C5077" s="71"/>
      <c r="D5077" s="71"/>
      <c r="E5077" s="71"/>
      <c r="F5077" s="71"/>
      <c r="G5077" s="71"/>
      <c r="H5077" s="71"/>
      <c r="I5077" s="72">
        <v>1343.48</v>
      </c>
      <c r="J5077" s="71"/>
      <c r="K5077" s="71"/>
      <c r="L5077" s="72">
        <v>0</v>
      </c>
      <c r="M5077" s="72">
        <v>1343.48</v>
      </c>
      <c r="N5077" s="71"/>
      <c r="O5077" s="71"/>
      <c r="P5077" s="71"/>
      <c r="Q5077" s="71"/>
      <c r="R5077" s="71"/>
      <c r="S5077" s="72">
        <v>0</v>
      </c>
      <c r="T5077" s="72">
        <v>0</v>
      </c>
      <c r="U5077" s="71"/>
      <c r="V5077" s="71"/>
      <c r="W5077" s="71"/>
      <c r="X5077" s="72">
        <v>0</v>
      </c>
      <c r="Y5077" s="72">
        <v>0</v>
      </c>
      <c r="Z5077" s="72">
        <v>0</v>
      </c>
      <c r="AA5077" s="69"/>
      <c r="AB5077" s="69"/>
      <c r="AC5077" s="69"/>
    </row>
    <row r="5078" spans="1:29" ht="30" x14ac:dyDescent="0.25">
      <c r="A5078" s="68" t="s">
        <v>23824</v>
      </c>
      <c r="B5078" s="69" t="s">
        <v>23660</v>
      </c>
      <c r="C5078" s="69" t="s">
        <v>23823</v>
      </c>
      <c r="D5078" s="69" t="s">
        <v>4859</v>
      </c>
      <c r="E5078" s="69" t="s">
        <v>22476</v>
      </c>
      <c r="F5078" s="69" t="s">
        <v>2166</v>
      </c>
      <c r="G5078" s="69" t="s">
        <v>1745</v>
      </c>
      <c r="H5078" s="69" t="s">
        <v>962</v>
      </c>
      <c r="I5078" s="70">
        <v>1650.85</v>
      </c>
      <c r="J5078" s="69" t="s">
        <v>4591</v>
      </c>
      <c r="K5078" s="69" t="s">
        <v>23822</v>
      </c>
      <c r="L5078" s="70">
        <v>1650.85</v>
      </c>
      <c r="M5078" s="69"/>
      <c r="N5078" s="69" t="s">
        <v>23821</v>
      </c>
      <c r="O5078" s="69"/>
      <c r="P5078" s="69" t="s">
        <v>3002</v>
      </c>
      <c r="Q5078" s="69" t="s">
        <v>4251</v>
      </c>
      <c r="R5078" s="69"/>
      <c r="S5078" s="70">
        <v>1650.85</v>
      </c>
      <c r="T5078" s="70"/>
      <c r="U5078" s="69"/>
      <c r="V5078" s="69"/>
      <c r="W5078" s="69"/>
      <c r="X5078" s="69"/>
      <c r="Y5078" s="70"/>
      <c r="Z5078" s="69">
        <v>0</v>
      </c>
      <c r="AA5078" s="69" t="s">
        <v>989</v>
      </c>
      <c r="AB5078" s="69" t="s">
        <v>1144</v>
      </c>
      <c r="AC5078" s="69"/>
    </row>
    <row r="5079" spans="1:29" x14ac:dyDescent="0.25">
      <c r="A5079" s="71" t="s">
        <v>193</v>
      </c>
      <c r="B5079" s="71"/>
      <c r="C5079" s="71"/>
      <c r="D5079" s="71"/>
      <c r="E5079" s="71"/>
      <c r="F5079" s="71"/>
      <c r="G5079" s="71"/>
      <c r="H5079" s="71"/>
      <c r="I5079" s="72">
        <v>1650.85</v>
      </c>
      <c r="J5079" s="71"/>
      <c r="K5079" s="71"/>
      <c r="L5079" s="72">
        <v>1650.85</v>
      </c>
      <c r="M5079" s="72">
        <v>0</v>
      </c>
      <c r="N5079" s="71"/>
      <c r="O5079" s="71"/>
      <c r="P5079" s="71"/>
      <c r="Q5079" s="71"/>
      <c r="R5079" s="71"/>
      <c r="S5079" s="72">
        <v>1650.85</v>
      </c>
      <c r="T5079" s="72">
        <v>0</v>
      </c>
      <c r="U5079" s="71"/>
      <c r="V5079" s="71"/>
      <c r="W5079" s="71"/>
      <c r="X5079" s="72">
        <v>1650.85</v>
      </c>
      <c r="Y5079" s="72">
        <v>0</v>
      </c>
      <c r="Z5079" s="72">
        <v>0</v>
      </c>
      <c r="AA5079" s="69"/>
      <c r="AB5079" s="69"/>
      <c r="AC5079" s="69"/>
    </row>
    <row r="5080" spans="1:29" ht="40" x14ac:dyDescent="0.25">
      <c r="A5080" s="68" t="s">
        <v>23820</v>
      </c>
      <c r="B5080" s="69" t="s">
        <v>23819</v>
      </c>
      <c r="C5080" s="69" t="s">
        <v>23818</v>
      </c>
      <c r="D5080" s="69" t="s">
        <v>890</v>
      </c>
      <c r="E5080" s="69" t="s">
        <v>22526</v>
      </c>
      <c r="F5080" s="69" t="s">
        <v>2166</v>
      </c>
      <c r="G5080" s="69" t="s">
        <v>1764</v>
      </c>
      <c r="H5080" s="69" t="s">
        <v>962</v>
      </c>
      <c r="I5080" s="70">
        <v>2446.91</v>
      </c>
      <c r="J5080" s="69" t="s">
        <v>4591</v>
      </c>
      <c r="K5080" s="69" t="s">
        <v>23817</v>
      </c>
      <c r="L5080" s="70">
        <v>2446.91</v>
      </c>
      <c r="M5080" s="69"/>
      <c r="N5080" s="69" t="s">
        <v>23816</v>
      </c>
      <c r="O5080" s="69"/>
      <c r="P5080" s="69" t="s">
        <v>1111</v>
      </c>
      <c r="Q5080" s="69" t="s">
        <v>1129</v>
      </c>
      <c r="R5080" s="69"/>
      <c r="S5080" s="70">
        <v>2446.91</v>
      </c>
      <c r="T5080" s="70"/>
      <c r="U5080" s="69" t="s">
        <v>1129</v>
      </c>
      <c r="V5080" s="73">
        <v>45</v>
      </c>
      <c r="W5080" s="69" t="s">
        <v>1129</v>
      </c>
      <c r="X5080" s="69"/>
      <c r="Y5080" s="70"/>
      <c r="Z5080" s="69">
        <v>0</v>
      </c>
      <c r="AA5080" s="69" t="s">
        <v>989</v>
      </c>
      <c r="AB5080" s="69" t="s">
        <v>1144</v>
      </c>
      <c r="AC5080" s="69"/>
    </row>
    <row r="5081" spans="1:29" x14ac:dyDescent="0.25">
      <c r="A5081" s="71" t="s">
        <v>193</v>
      </c>
      <c r="B5081" s="71"/>
      <c r="C5081" s="71"/>
      <c r="D5081" s="71"/>
      <c r="E5081" s="71"/>
      <c r="F5081" s="71"/>
      <c r="G5081" s="71"/>
      <c r="H5081" s="71"/>
      <c r="I5081" s="72">
        <v>2446.91</v>
      </c>
      <c r="J5081" s="71"/>
      <c r="K5081" s="71"/>
      <c r="L5081" s="72">
        <v>2446.91</v>
      </c>
      <c r="M5081" s="72">
        <v>0</v>
      </c>
      <c r="N5081" s="71"/>
      <c r="O5081" s="71"/>
      <c r="P5081" s="71"/>
      <c r="Q5081" s="71"/>
      <c r="R5081" s="71"/>
      <c r="S5081" s="72">
        <v>2446.91</v>
      </c>
      <c r="T5081" s="72">
        <v>2446.91</v>
      </c>
      <c r="U5081" s="71"/>
      <c r="V5081" s="71"/>
      <c r="W5081" s="71"/>
      <c r="X5081" s="72">
        <v>0</v>
      </c>
      <c r="Y5081" s="72">
        <v>0</v>
      </c>
      <c r="Z5081" s="72">
        <v>2446.91</v>
      </c>
      <c r="AA5081" s="69"/>
      <c r="AB5081" s="69"/>
      <c r="AC5081" s="69"/>
    </row>
    <row r="5082" spans="1:29" ht="30" x14ac:dyDescent="0.25">
      <c r="A5082" s="68" t="s">
        <v>23815</v>
      </c>
      <c r="B5082" s="69" t="s">
        <v>23814</v>
      </c>
      <c r="C5082" s="69" t="s">
        <v>23813</v>
      </c>
      <c r="D5082" s="69" t="s">
        <v>4836</v>
      </c>
      <c r="E5082" s="69" t="s">
        <v>22651</v>
      </c>
      <c r="F5082" s="69" t="s">
        <v>2166</v>
      </c>
      <c r="G5082" s="69" t="s">
        <v>1738</v>
      </c>
      <c r="H5082" s="69" t="s">
        <v>962</v>
      </c>
      <c r="I5082" s="70">
        <v>3946.06</v>
      </c>
      <c r="J5082" s="69" t="s">
        <v>4591</v>
      </c>
      <c r="K5082" s="69" t="s">
        <v>23812</v>
      </c>
      <c r="L5082" s="70">
        <v>3946.06</v>
      </c>
      <c r="M5082" s="69"/>
      <c r="N5082" s="69"/>
      <c r="O5082" s="69"/>
      <c r="P5082" s="69"/>
      <c r="Q5082" s="69"/>
      <c r="R5082" s="69"/>
      <c r="S5082" s="69"/>
      <c r="T5082" s="70"/>
      <c r="U5082" s="69"/>
      <c r="V5082" s="69"/>
      <c r="W5082" s="69"/>
      <c r="X5082" s="69"/>
      <c r="Y5082" s="70"/>
      <c r="Z5082" s="69">
        <v>0</v>
      </c>
      <c r="AA5082" s="69" t="s">
        <v>989</v>
      </c>
      <c r="AB5082" s="69" t="s">
        <v>1144</v>
      </c>
      <c r="AC5082" s="69"/>
    </row>
    <row r="5083" spans="1:29" x14ac:dyDescent="0.25">
      <c r="A5083" s="71" t="s">
        <v>193</v>
      </c>
      <c r="B5083" s="71"/>
      <c r="C5083" s="71"/>
      <c r="D5083" s="71"/>
      <c r="E5083" s="71"/>
      <c r="F5083" s="71"/>
      <c r="G5083" s="71"/>
      <c r="H5083" s="71"/>
      <c r="I5083" s="72">
        <v>3946.06</v>
      </c>
      <c r="J5083" s="71"/>
      <c r="K5083" s="71"/>
      <c r="L5083" s="72">
        <v>3946.06</v>
      </c>
      <c r="M5083" s="72">
        <v>0</v>
      </c>
      <c r="N5083" s="71"/>
      <c r="O5083" s="71"/>
      <c r="P5083" s="71"/>
      <c r="Q5083" s="71"/>
      <c r="R5083" s="71"/>
      <c r="S5083" s="72">
        <v>0</v>
      </c>
      <c r="T5083" s="72">
        <v>0</v>
      </c>
      <c r="U5083" s="71"/>
      <c r="V5083" s="71"/>
      <c r="W5083" s="71"/>
      <c r="X5083" s="72">
        <v>0</v>
      </c>
      <c r="Y5083" s="72">
        <v>0</v>
      </c>
      <c r="Z5083" s="72">
        <v>0</v>
      </c>
      <c r="AA5083" s="69"/>
      <c r="AB5083" s="69"/>
      <c r="AC5083" s="69"/>
    </row>
    <row r="5084" spans="1:29" ht="30" x14ac:dyDescent="0.25">
      <c r="A5084" s="68" t="s">
        <v>23811</v>
      </c>
      <c r="B5084" s="69" t="s">
        <v>23810</v>
      </c>
      <c r="C5084" s="69" t="s">
        <v>23809</v>
      </c>
      <c r="D5084" s="69" t="s">
        <v>4623</v>
      </c>
      <c r="E5084" s="69" t="s">
        <v>22715</v>
      </c>
      <c r="F5084" s="69" t="s">
        <v>2166</v>
      </c>
      <c r="G5084" s="69" t="s">
        <v>3201</v>
      </c>
      <c r="H5084" s="69" t="s">
        <v>962</v>
      </c>
      <c r="I5084" s="70">
        <v>5077.3500000000004</v>
      </c>
      <c r="J5084" s="69" t="s">
        <v>4591</v>
      </c>
      <c r="K5084" s="69" t="s">
        <v>23808</v>
      </c>
      <c r="L5084" s="70">
        <v>5077.3500000000004</v>
      </c>
      <c r="M5084" s="69"/>
      <c r="N5084" s="69" t="s">
        <v>23807</v>
      </c>
      <c r="O5084" s="69"/>
      <c r="P5084" s="69" t="s">
        <v>1694</v>
      </c>
      <c r="Q5084" s="69" t="s">
        <v>2277</v>
      </c>
      <c r="R5084" s="69"/>
      <c r="S5084" s="70">
        <v>5077.3500000000004</v>
      </c>
      <c r="T5084" s="70"/>
      <c r="U5084" s="69" t="s">
        <v>2277</v>
      </c>
      <c r="V5084" s="73">
        <v>90</v>
      </c>
      <c r="W5084" s="69" t="s">
        <v>2277</v>
      </c>
      <c r="X5084" s="69"/>
      <c r="Y5084" s="70"/>
      <c r="Z5084" s="69">
        <v>0</v>
      </c>
      <c r="AA5084" s="69" t="s">
        <v>989</v>
      </c>
      <c r="AB5084" s="69" t="s">
        <v>1144</v>
      </c>
      <c r="AC5084" s="69"/>
    </row>
    <row r="5085" spans="1:29" x14ac:dyDescent="0.25">
      <c r="A5085" s="71" t="s">
        <v>193</v>
      </c>
      <c r="B5085" s="71"/>
      <c r="C5085" s="71"/>
      <c r="D5085" s="71"/>
      <c r="E5085" s="71"/>
      <c r="F5085" s="71"/>
      <c r="G5085" s="71"/>
      <c r="H5085" s="71"/>
      <c r="I5085" s="72">
        <v>5077.3500000000004</v>
      </c>
      <c r="J5085" s="71"/>
      <c r="K5085" s="71"/>
      <c r="L5085" s="72">
        <v>5077.3500000000004</v>
      </c>
      <c r="M5085" s="72">
        <v>0</v>
      </c>
      <c r="N5085" s="71"/>
      <c r="O5085" s="71"/>
      <c r="P5085" s="71"/>
      <c r="Q5085" s="71"/>
      <c r="R5085" s="71"/>
      <c r="S5085" s="72">
        <v>5077.3500000000004</v>
      </c>
      <c r="T5085" s="72">
        <v>5077.3500000000004</v>
      </c>
      <c r="U5085" s="71"/>
      <c r="V5085" s="71"/>
      <c r="W5085" s="71"/>
      <c r="X5085" s="72">
        <v>0</v>
      </c>
      <c r="Y5085" s="72">
        <v>0</v>
      </c>
      <c r="Z5085" s="72">
        <v>5077.3500000000004</v>
      </c>
      <c r="AA5085" s="69"/>
      <c r="AB5085" s="69"/>
      <c r="AC5085" s="69"/>
    </row>
    <row r="5086" spans="1:29" ht="30" x14ac:dyDescent="0.25">
      <c r="A5086" s="68" t="s">
        <v>23806</v>
      </c>
      <c r="B5086" s="69" t="s">
        <v>23805</v>
      </c>
      <c r="C5086" s="69" t="s">
        <v>23804</v>
      </c>
      <c r="D5086" s="69" t="s">
        <v>4859</v>
      </c>
      <c r="E5086" s="69" t="s">
        <v>22401</v>
      </c>
      <c r="F5086" s="69" t="s">
        <v>2166</v>
      </c>
      <c r="G5086" s="69" t="s">
        <v>1694</v>
      </c>
      <c r="H5086" s="69" t="s">
        <v>962</v>
      </c>
      <c r="I5086" s="70">
        <v>6607.9</v>
      </c>
      <c r="J5086" s="69" t="s">
        <v>4591</v>
      </c>
      <c r="K5086" s="69" t="s">
        <v>23803</v>
      </c>
      <c r="L5086" s="70">
        <v>6607.9</v>
      </c>
      <c r="M5086" s="69"/>
      <c r="N5086" s="69" t="s">
        <v>23802</v>
      </c>
      <c r="O5086" s="69"/>
      <c r="P5086" s="69" t="s">
        <v>3002</v>
      </c>
      <c r="Q5086" s="69" t="s">
        <v>4251</v>
      </c>
      <c r="R5086" s="69"/>
      <c r="S5086" s="70">
        <v>6607.9</v>
      </c>
      <c r="T5086" s="70"/>
      <c r="U5086" s="69"/>
      <c r="V5086" s="69"/>
      <c r="W5086" s="69"/>
      <c r="X5086" s="69"/>
      <c r="Y5086" s="70"/>
      <c r="Z5086" s="69">
        <v>0</v>
      </c>
      <c r="AA5086" s="69" t="s">
        <v>989</v>
      </c>
      <c r="AB5086" s="69" t="s">
        <v>1144</v>
      </c>
      <c r="AC5086" s="69"/>
    </row>
    <row r="5087" spans="1:29" x14ac:dyDescent="0.25">
      <c r="A5087" s="71" t="s">
        <v>193</v>
      </c>
      <c r="B5087" s="71"/>
      <c r="C5087" s="71"/>
      <c r="D5087" s="71"/>
      <c r="E5087" s="71"/>
      <c r="F5087" s="71"/>
      <c r="G5087" s="71"/>
      <c r="H5087" s="71"/>
      <c r="I5087" s="72">
        <v>6607.9</v>
      </c>
      <c r="J5087" s="71"/>
      <c r="K5087" s="71"/>
      <c r="L5087" s="72">
        <v>6607.9</v>
      </c>
      <c r="M5087" s="72">
        <v>0</v>
      </c>
      <c r="N5087" s="71"/>
      <c r="O5087" s="71"/>
      <c r="P5087" s="71"/>
      <c r="Q5087" s="71"/>
      <c r="R5087" s="71"/>
      <c r="S5087" s="72">
        <v>6607.9</v>
      </c>
      <c r="T5087" s="72">
        <v>0</v>
      </c>
      <c r="U5087" s="71"/>
      <c r="V5087" s="71"/>
      <c r="W5087" s="71"/>
      <c r="X5087" s="72">
        <v>6607.9</v>
      </c>
      <c r="Y5087" s="72">
        <v>0</v>
      </c>
      <c r="Z5087" s="72">
        <v>0</v>
      </c>
      <c r="AA5087" s="69"/>
      <c r="AB5087" s="69"/>
      <c r="AC5087" s="69"/>
    </row>
    <row r="5088" spans="1:29" ht="40" x14ac:dyDescent="0.25">
      <c r="A5088" s="68" t="s">
        <v>23801</v>
      </c>
      <c r="B5088" s="69" t="s">
        <v>23800</v>
      </c>
      <c r="C5088" s="69" t="s">
        <v>23799</v>
      </c>
      <c r="D5088" s="69" t="s">
        <v>890</v>
      </c>
      <c r="E5088" s="69" t="s">
        <v>22476</v>
      </c>
      <c r="F5088" s="69" t="s">
        <v>2166</v>
      </c>
      <c r="G5088" s="69" t="s">
        <v>1764</v>
      </c>
      <c r="H5088" s="69" t="s">
        <v>962</v>
      </c>
      <c r="I5088" s="70">
        <v>13944.48</v>
      </c>
      <c r="J5088" s="69" t="s">
        <v>4591</v>
      </c>
      <c r="K5088" s="69" t="s">
        <v>23798</v>
      </c>
      <c r="L5088" s="70">
        <v>13944.48</v>
      </c>
      <c r="M5088" s="69"/>
      <c r="N5088" s="69" t="s">
        <v>23797</v>
      </c>
      <c r="O5088" s="69"/>
      <c r="P5088" s="69" t="s">
        <v>1741</v>
      </c>
      <c r="Q5088" s="69"/>
      <c r="R5088" s="69"/>
      <c r="S5088" s="70">
        <v>13944.48</v>
      </c>
      <c r="T5088" s="70"/>
      <c r="U5088" s="69"/>
      <c r="V5088" s="69"/>
      <c r="W5088" s="69"/>
      <c r="X5088" s="69"/>
      <c r="Y5088" s="70"/>
      <c r="Z5088" s="69">
        <v>0</v>
      </c>
      <c r="AA5088" s="69" t="s">
        <v>989</v>
      </c>
      <c r="AB5088" s="69" t="s">
        <v>1144</v>
      </c>
      <c r="AC5088" s="69"/>
    </row>
    <row r="5089" spans="1:29" x14ac:dyDescent="0.25">
      <c r="A5089" s="71" t="s">
        <v>193</v>
      </c>
      <c r="B5089" s="71"/>
      <c r="C5089" s="71"/>
      <c r="D5089" s="71"/>
      <c r="E5089" s="71"/>
      <c r="F5089" s="71"/>
      <c r="G5089" s="71"/>
      <c r="H5089" s="71"/>
      <c r="I5089" s="72">
        <v>13944.48</v>
      </c>
      <c r="J5089" s="71"/>
      <c r="K5089" s="71"/>
      <c r="L5089" s="72">
        <v>13944.48</v>
      </c>
      <c r="M5089" s="72">
        <v>0</v>
      </c>
      <c r="N5089" s="71"/>
      <c r="O5089" s="71"/>
      <c r="P5089" s="71"/>
      <c r="Q5089" s="71"/>
      <c r="R5089" s="71"/>
      <c r="S5089" s="72">
        <v>13944.48</v>
      </c>
      <c r="T5089" s="72">
        <v>0</v>
      </c>
      <c r="U5089" s="71"/>
      <c r="V5089" s="71"/>
      <c r="W5089" s="71"/>
      <c r="X5089" s="72">
        <v>13944.48</v>
      </c>
      <c r="Y5089" s="72">
        <v>0</v>
      </c>
      <c r="Z5089" s="72">
        <v>0</v>
      </c>
      <c r="AA5089" s="69"/>
      <c r="AB5089" s="69"/>
      <c r="AC5089" s="69"/>
    </row>
    <row r="5090" spans="1:29" ht="40" x14ac:dyDescent="0.25">
      <c r="A5090" s="68" t="s">
        <v>23796</v>
      </c>
      <c r="B5090" s="69" t="s">
        <v>23795</v>
      </c>
      <c r="C5090" s="69" t="s">
        <v>23794</v>
      </c>
      <c r="D5090" s="69" t="s">
        <v>890</v>
      </c>
      <c r="E5090" s="69" t="s">
        <v>22715</v>
      </c>
      <c r="F5090" s="69" t="s">
        <v>2166</v>
      </c>
      <c r="G5090" s="69" t="s">
        <v>1764</v>
      </c>
      <c r="H5090" s="69" t="s">
        <v>962</v>
      </c>
      <c r="I5090" s="70">
        <v>4490.55</v>
      </c>
      <c r="J5090" s="69" t="s">
        <v>4591</v>
      </c>
      <c r="K5090" s="69" t="s">
        <v>23793</v>
      </c>
      <c r="L5090" s="70">
        <v>4490.55</v>
      </c>
      <c r="M5090" s="69"/>
      <c r="N5090" s="69" t="s">
        <v>23792</v>
      </c>
      <c r="O5090" s="69"/>
      <c r="P5090" s="69" t="s">
        <v>1741</v>
      </c>
      <c r="Q5090" s="69" t="s">
        <v>1129</v>
      </c>
      <c r="R5090" s="69"/>
      <c r="S5090" s="70">
        <v>4490.55</v>
      </c>
      <c r="T5090" s="70"/>
      <c r="U5090" s="69" t="s">
        <v>1129</v>
      </c>
      <c r="V5090" s="73">
        <v>57</v>
      </c>
      <c r="W5090" s="69" t="s">
        <v>1129</v>
      </c>
      <c r="X5090" s="69"/>
      <c r="Y5090" s="70"/>
      <c r="Z5090" s="69">
        <v>0</v>
      </c>
      <c r="AA5090" s="69" t="s">
        <v>989</v>
      </c>
      <c r="AB5090" s="69" t="s">
        <v>1144</v>
      </c>
      <c r="AC5090" s="69"/>
    </row>
    <row r="5091" spans="1:29" x14ac:dyDescent="0.25">
      <c r="A5091" s="71" t="s">
        <v>193</v>
      </c>
      <c r="B5091" s="71"/>
      <c r="C5091" s="71"/>
      <c r="D5091" s="71"/>
      <c r="E5091" s="71"/>
      <c r="F5091" s="71"/>
      <c r="G5091" s="71"/>
      <c r="H5091" s="71"/>
      <c r="I5091" s="72">
        <v>4490.55</v>
      </c>
      <c r="J5091" s="71"/>
      <c r="K5091" s="71"/>
      <c r="L5091" s="72">
        <v>4490.55</v>
      </c>
      <c r="M5091" s="72">
        <v>0</v>
      </c>
      <c r="N5091" s="71"/>
      <c r="O5091" s="71"/>
      <c r="P5091" s="71"/>
      <c r="Q5091" s="71"/>
      <c r="R5091" s="71"/>
      <c r="S5091" s="72">
        <v>4490.55</v>
      </c>
      <c r="T5091" s="72">
        <v>4490.55</v>
      </c>
      <c r="U5091" s="71"/>
      <c r="V5091" s="71"/>
      <c r="W5091" s="71"/>
      <c r="X5091" s="72">
        <v>0</v>
      </c>
      <c r="Y5091" s="72">
        <v>0</v>
      </c>
      <c r="Z5091" s="72">
        <v>4490.55</v>
      </c>
      <c r="AA5091" s="69"/>
      <c r="AB5091" s="69"/>
      <c r="AC5091" s="69"/>
    </row>
    <row r="5092" spans="1:29" ht="20" x14ac:dyDescent="0.25">
      <c r="A5092" s="68" t="s">
        <v>23791</v>
      </c>
      <c r="B5092" s="69" t="s">
        <v>23445</v>
      </c>
      <c r="C5092" s="69" t="s">
        <v>23790</v>
      </c>
      <c r="D5092" s="69" t="s">
        <v>4611</v>
      </c>
      <c r="E5092" s="69" t="s">
        <v>22651</v>
      </c>
      <c r="F5092" s="69" t="s">
        <v>2166</v>
      </c>
      <c r="G5092" s="69" t="s">
        <v>1210</v>
      </c>
      <c r="H5092" s="69" t="s">
        <v>962</v>
      </c>
      <c r="I5092" s="70">
        <v>8156.53</v>
      </c>
      <c r="J5092" s="69" t="s">
        <v>4591</v>
      </c>
      <c r="K5092" s="69" t="s">
        <v>23789</v>
      </c>
      <c r="L5092" s="70">
        <v>8156.53</v>
      </c>
      <c r="M5092" s="69"/>
      <c r="N5092" s="69" t="s">
        <v>23788</v>
      </c>
      <c r="O5092" s="69"/>
      <c r="P5092" s="69" t="s">
        <v>2136</v>
      </c>
      <c r="Q5092" s="69" t="s">
        <v>2589</v>
      </c>
      <c r="R5092" s="69"/>
      <c r="S5092" s="70">
        <v>8156.53</v>
      </c>
      <c r="T5092" s="70"/>
      <c r="U5092" s="69"/>
      <c r="V5092" s="69"/>
      <c r="W5092" s="69"/>
      <c r="X5092" s="69"/>
      <c r="Y5092" s="70"/>
      <c r="Z5092" s="69">
        <v>0</v>
      </c>
      <c r="AA5092" s="69" t="s">
        <v>989</v>
      </c>
      <c r="AB5092" s="69" t="s">
        <v>1144</v>
      </c>
      <c r="AC5092" s="69"/>
    </row>
    <row r="5093" spans="1:29" x14ac:dyDescent="0.25">
      <c r="A5093" s="71" t="s">
        <v>193</v>
      </c>
      <c r="B5093" s="71"/>
      <c r="C5093" s="71"/>
      <c r="D5093" s="71"/>
      <c r="E5093" s="71"/>
      <c r="F5093" s="71"/>
      <c r="G5093" s="71"/>
      <c r="H5093" s="71"/>
      <c r="I5093" s="72">
        <v>8156.53</v>
      </c>
      <c r="J5093" s="71"/>
      <c r="K5093" s="71"/>
      <c r="L5093" s="72">
        <v>8156.53</v>
      </c>
      <c r="M5093" s="72">
        <v>0</v>
      </c>
      <c r="N5093" s="71"/>
      <c r="O5093" s="71"/>
      <c r="P5093" s="71"/>
      <c r="Q5093" s="71"/>
      <c r="R5093" s="71"/>
      <c r="S5093" s="72">
        <v>8156.53</v>
      </c>
      <c r="T5093" s="72">
        <v>0</v>
      </c>
      <c r="U5093" s="71"/>
      <c r="V5093" s="71"/>
      <c r="W5093" s="71"/>
      <c r="X5093" s="72">
        <v>8156.53</v>
      </c>
      <c r="Y5093" s="72">
        <v>0</v>
      </c>
      <c r="Z5093" s="72">
        <v>0</v>
      </c>
      <c r="AA5093" s="69"/>
      <c r="AB5093" s="69"/>
      <c r="AC5093" s="69"/>
    </row>
    <row r="5094" spans="1:29" ht="20" x14ac:dyDescent="0.25">
      <c r="A5094" s="68" t="s">
        <v>23787</v>
      </c>
      <c r="B5094" s="69" t="s">
        <v>23786</v>
      </c>
      <c r="C5094" s="69" t="s">
        <v>23785</v>
      </c>
      <c r="D5094" s="69" t="s">
        <v>10658</v>
      </c>
      <c r="E5094" s="69" t="s">
        <v>22476</v>
      </c>
      <c r="F5094" s="69" t="s">
        <v>2166</v>
      </c>
      <c r="G5094" s="69" t="s">
        <v>1129</v>
      </c>
      <c r="H5094" s="69" t="s">
        <v>962</v>
      </c>
      <c r="I5094" s="70">
        <v>1386.58</v>
      </c>
      <c r="J5094" s="69" t="s">
        <v>4591</v>
      </c>
      <c r="K5094" s="69" t="s">
        <v>23784</v>
      </c>
      <c r="L5094" s="70">
        <v>1386.5830000000001</v>
      </c>
      <c r="M5094" s="69"/>
      <c r="N5094" s="69" t="s">
        <v>23783</v>
      </c>
      <c r="O5094" s="69"/>
      <c r="P5094" s="69" t="s">
        <v>1709</v>
      </c>
      <c r="Q5094" s="69" t="s">
        <v>1789</v>
      </c>
      <c r="R5094" s="69"/>
      <c r="S5094" s="70">
        <v>1386.5830000000001</v>
      </c>
      <c r="T5094" s="70"/>
      <c r="U5094" s="69"/>
      <c r="V5094" s="69"/>
      <c r="W5094" s="69"/>
      <c r="X5094" s="69"/>
      <c r="Y5094" s="70"/>
      <c r="Z5094" s="69">
        <v>0</v>
      </c>
      <c r="AA5094" s="69" t="s">
        <v>989</v>
      </c>
      <c r="AB5094" s="69" t="s">
        <v>1144</v>
      </c>
      <c r="AC5094" s="69"/>
    </row>
    <row r="5095" spans="1:29" x14ac:dyDescent="0.25">
      <c r="A5095" s="71" t="s">
        <v>193</v>
      </c>
      <c r="B5095" s="71"/>
      <c r="C5095" s="71"/>
      <c r="D5095" s="71"/>
      <c r="E5095" s="71"/>
      <c r="F5095" s="71"/>
      <c r="G5095" s="71"/>
      <c r="H5095" s="71"/>
      <c r="I5095" s="72">
        <v>1386.58</v>
      </c>
      <c r="J5095" s="71"/>
      <c r="K5095" s="71"/>
      <c r="L5095" s="72">
        <v>1386.5830000000001</v>
      </c>
      <c r="M5095" s="72">
        <v>-3.0000000001564331E-3</v>
      </c>
      <c r="N5095" s="71"/>
      <c r="O5095" s="71"/>
      <c r="P5095" s="71"/>
      <c r="Q5095" s="71"/>
      <c r="R5095" s="71"/>
      <c r="S5095" s="72">
        <v>1386.5830000000001</v>
      </c>
      <c r="T5095" s="72">
        <v>0</v>
      </c>
      <c r="U5095" s="71"/>
      <c r="V5095" s="71"/>
      <c r="W5095" s="71"/>
      <c r="X5095" s="72">
        <v>1386.5830000000001</v>
      </c>
      <c r="Y5095" s="72">
        <v>0</v>
      </c>
      <c r="Z5095" s="72">
        <v>0</v>
      </c>
      <c r="AA5095" s="69"/>
      <c r="AB5095" s="69"/>
      <c r="AC5095" s="69"/>
    </row>
    <row r="5096" spans="1:29" ht="20" x14ac:dyDescent="0.25">
      <c r="A5096" s="68" t="s">
        <v>23782</v>
      </c>
      <c r="B5096" s="69" t="s">
        <v>23781</v>
      </c>
      <c r="C5096" s="69" t="s">
        <v>23780</v>
      </c>
      <c r="D5096" s="69" t="s">
        <v>21966</v>
      </c>
      <c r="E5096" s="69" t="s">
        <v>23493</v>
      </c>
      <c r="F5096" s="69" t="s">
        <v>2166</v>
      </c>
      <c r="G5096" s="69" t="s">
        <v>2331</v>
      </c>
      <c r="H5096" s="69" t="s">
        <v>962</v>
      </c>
      <c r="I5096" s="70">
        <v>8154.75</v>
      </c>
      <c r="J5096" s="69" t="s">
        <v>4591</v>
      </c>
      <c r="K5096" s="69" t="s">
        <v>23779</v>
      </c>
      <c r="L5096" s="70">
        <v>8154.75</v>
      </c>
      <c r="M5096" s="69"/>
      <c r="N5096" s="69" t="s">
        <v>23778</v>
      </c>
      <c r="O5096" s="69"/>
      <c r="P5096" s="69" t="s">
        <v>1916</v>
      </c>
      <c r="Q5096" s="69"/>
      <c r="R5096" s="69"/>
      <c r="S5096" s="70">
        <v>8154.75</v>
      </c>
      <c r="T5096" s="70"/>
      <c r="U5096" s="69"/>
      <c r="V5096" s="69"/>
      <c r="W5096" s="69"/>
      <c r="X5096" s="69"/>
      <c r="Y5096" s="70"/>
      <c r="Z5096" s="69">
        <v>0</v>
      </c>
      <c r="AA5096" s="69" t="s">
        <v>989</v>
      </c>
      <c r="AB5096" s="69" t="s">
        <v>1144</v>
      </c>
      <c r="AC5096" s="69"/>
    </row>
    <row r="5097" spans="1:29" x14ac:dyDescent="0.25">
      <c r="A5097" s="71" t="s">
        <v>193</v>
      </c>
      <c r="B5097" s="71"/>
      <c r="C5097" s="71"/>
      <c r="D5097" s="71"/>
      <c r="E5097" s="71"/>
      <c r="F5097" s="71"/>
      <c r="G5097" s="71"/>
      <c r="H5097" s="71"/>
      <c r="I5097" s="72">
        <v>8154.75</v>
      </c>
      <c r="J5097" s="71"/>
      <c r="K5097" s="71"/>
      <c r="L5097" s="72">
        <v>8154.75</v>
      </c>
      <c r="M5097" s="72">
        <v>0</v>
      </c>
      <c r="N5097" s="71"/>
      <c r="O5097" s="71"/>
      <c r="P5097" s="71"/>
      <c r="Q5097" s="71"/>
      <c r="R5097" s="71"/>
      <c r="S5097" s="72">
        <v>8154.75</v>
      </c>
      <c r="T5097" s="72">
        <v>0</v>
      </c>
      <c r="U5097" s="71"/>
      <c r="V5097" s="71"/>
      <c r="W5097" s="71"/>
      <c r="X5097" s="72">
        <v>8154.75</v>
      </c>
      <c r="Y5097" s="72">
        <v>0</v>
      </c>
      <c r="Z5097" s="72">
        <v>0</v>
      </c>
      <c r="AA5097" s="69"/>
      <c r="AB5097" s="69"/>
      <c r="AC5097" s="69"/>
    </row>
    <row r="5098" spans="1:29" ht="30" x14ac:dyDescent="0.25">
      <c r="A5098" s="68" t="s">
        <v>23777</v>
      </c>
      <c r="B5098" s="69" t="s">
        <v>23776</v>
      </c>
      <c r="C5098" s="69" t="s">
        <v>23775</v>
      </c>
      <c r="D5098" s="69" t="s">
        <v>858</v>
      </c>
      <c r="E5098" s="69" t="s">
        <v>23644</v>
      </c>
      <c r="F5098" s="69" t="s">
        <v>2166</v>
      </c>
      <c r="G5098" s="69" t="s">
        <v>1307</v>
      </c>
      <c r="H5098" s="69"/>
      <c r="I5098" s="70">
        <v>1013.56</v>
      </c>
      <c r="J5098" s="69" t="s">
        <v>4591</v>
      </c>
      <c r="K5098" s="69"/>
      <c r="L5098" s="69"/>
      <c r="M5098" s="69"/>
      <c r="N5098" s="69"/>
      <c r="O5098" s="69"/>
      <c r="P5098" s="69"/>
      <c r="Q5098" s="69"/>
      <c r="R5098" s="69"/>
      <c r="S5098" s="69"/>
      <c r="T5098" s="69"/>
      <c r="U5098" s="69"/>
      <c r="V5098" s="69"/>
      <c r="W5098" s="69"/>
      <c r="X5098" s="69"/>
      <c r="Y5098" s="69"/>
      <c r="Z5098" s="69"/>
      <c r="AA5098" s="69" t="s">
        <v>989</v>
      </c>
      <c r="AB5098" s="69"/>
      <c r="AC5098" s="69"/>
    </row>
    <row r="5099" spans="1:29" x14ac:dyDescent="0.25">
      <c r="A5099" s="71" t="s">
        <v>193</v>
      </c>
      <c r="B5099" s="71"/>
      <c r="C5099" s="71"/>
      <c r="D5099" s="71"/>
      <c r="E5099" s="71"/>
      <c r="F5099" s="71"/>
      <c r="G5099" s="71"/>
      <c r="H5099" s="71"/>
      <c r="I5099" s="72">
        <v>1013.56</v>
      </c>
      <c r="J5099" s="71"/>
      <c r="K5099" s="71"/>
      <c r="L5099" s="72">
        <v>0</v>
      </c>
      <c r="M5099" s="72">
        <v>1013.56</v>
      </c>
      <c r="N5099" s="71"/>
      <c r="O5099" s="71"/>
      <c r="P5099" s="71"/>
      <c r="Q5099" s="71"/>
      <c r="R5099" s="71"/>
      <c r="S5099" s="72">
        <v>0</v>
      </c>
      <c r="T5099" s="72">
        <v>0</v>
      </c>
      <c r="U5099" s="71"/>
      <c r="V5099" s="71"/>
      <c r="W5099" s="71"/>
      <c r="X5099" s="72">
        <v>0</v>
      </c>
      <c r="Y5099" s="72">
        <v>0</v>
      </c>
      <c r="Z5099" s="72">
        <v>0</v>
      </c>
      <c r="AA5099" s="69"/>
      <c r="AB5099" s="69"/>
      <c r="AC5099" s="69"/>
    </row>
    <row r="5100" spans="1:29" ht="70" x14ac:dyDescent="0.25">
      <c r="A5100" s="68" t="s">
        <v>23774</v>
      </c>
      <c r="B5100" s="69" t="s">
        <v>23773</v>
      </c>
      <c r="C5100" s="69" t="s">
        <v>23772</v>
      </c>
      <c r="D5100" s="69" t="s">
        <v>890</v>
      </c>
      <c r="E5100" s="69" t="s">
        <v>22476</v>
      </c>
      <c r="F5100" s="69" t="s">
        <v>2166</v>
      </c>
      <c r="G5100" s="69" t="s">
        <v>1129</v>
      </c>
      <c r="H5100" s="69" t="s">
        <v>962</v>
      </c>
      <c r="I5100" s="70">
        <v>60951.03</v>
      </c>
      <c r="J5100" s="69" t="s">
        <v>4591</v>
      </c>
      <c r="K5100" s="69" t="s">
        <v>23771</v>
      </c>
      <c r="L5100" s="70">
        <v>60951.03</v>
      </c>
      <c r="M5100" s="69"/>
      <c r="N5100" s="69" t="s">
        <v>23770</v>
      </c>
      <c r="O5100" s="69"/>
      <c r="P5100" s="69" t="s">
        <v>3160</v>
      </c>
      <c r="Q5100" s="69" t="s">
        <v>8982</v>
      </c>
      <c r="R5100" s="69"/>
      <c r="S5100" s="70">
        <v>60951.03</v>
      </c>
      <c r="T5100" s="70"/>
      <c r="U5100" s="69"/>
      <c r="V5100" s="69"/>
      <c r="W5100" s="69"/>
      <c r="X5100" s="69"/>
      <c r="Y5100" s="70"/>
      <c r="Z5100" s="69">
        <v>0</v>
      </c>
      <c r="AA5100" s="69" t="s">
        <v>989</v>
      </c>
      <c r="AB5100" s="69" t="s">
        <v>1144</v>
      </c>
      <c r="AC5100" s="69"/>
    </row>
    <row r="5101" spans="1:29" x14ac:dyDescent="0.25">
      <c r="A5101" s="71" t="s">
        <v>193</v>
      </c>
      <c r="B5101" s="71"/>
      <c r="C5101" s="71"/>
      <c r="D5101" s="71"/>
      <c r="E5101" s="71"/>
      <c r="F5101" s="71"/>
      <c r="G5101" s="71"/>
      <c r="H5101" s="71"/>
      <c r="I5101" s="72">
        <v>60951.03</v>
      </c>
      <c r="J5101" s="71"/>
      <c r="K5101" s="71"/>
      <c r="L5101" s="72">
        <v>60951.03</v>
      </c>
      <c r="M5101" s="72">
        <v>0</v>
      </c>
      <c r="N5101" s="71"/>
      <c r="O5101" s="71"/>
      <c r="P5101" s="71"/>
      <c r="Q5101" s="71"/>
      <c r="R5101" s="71"/>
      <c r="S5101" s="72">
        <v>60951.03</v>
      </c>
      <c r="T5101" s="72">
        <v>0</v>
      </c>
      <c r="U5101" s="71"/>
      <c r="V5101" s="71"/>
      <c r="W5101" s="71"/>
      <c r="X5101" s="72">
        <v>60951.03</v>
      </c>
      <c r="Y5101" s="72">
        <v>0</v>
      </c>
      <c r="Z5101" s="72">
        <v>0</v>
      </c>
      <c r="AA5101" s="69"/>
      <c r="AB5101" s="69"/>
      <c r="AC5101" s="69"/>
    </row>
    <row r="5102" spans="1:29" ht="40" x14ac:dyDescent="0.25">
      <c r="A5102" s="68" t="s">
        <v>23769</v>
      </c>
      <c r="B5102" s="69" t="s">
        <v>23768</v>
      </c>
      <c r="C5102" s="69" t="s">
        <v>23767</v>
      </c>
      <c r="D5102" s="69" t="s">
        <v>4589</v>
      </c>
      <c r="E5102" s="69" t="s">
        <v>22476</v>
      </c>
      <c r="F5102" s="69" t="s">
        <v>2118</v>
      </c>
      <c r="G5102" s="69" t="s">
        <v>3185</v>
      </c>
      <c r="H5102" s="69" t="s">
        <v>962</v>
      </c>
      <c r="I5102" s="70">
        <v>22435.39</v>
      </c>
      <c r="J5102" s="69" t="s">
        <v>4591</v>
      </c>
      <c r="K5102" s="69" t="s">
        <v>23766</v>
      </c>
      <c r="L5102" s="70">
        <v>22435.39</v>
      </c>
      <c r="M5102" s="69"/>
      <c r="N5102" s="69"/>
      <c r="O5102" s="69"/>
      <c r="P5102" s="69"/>
      <c r="Q5102" s="69"/>
      <c r="R5102" s="69"/>
      <c r="S5102" s="69"/>
      <c r="T5102" s="70"/>
      <c r="U5102" s="69"/>
      <c r="V5102" s="69"/>
      <c r="W5102" s="69"/>
      <c r="X5102" s="69"/>
      <c r="Y5102" s="70"/>
      <c r="Z5102" s="69">
        <v>0</v>
      </c>
      <c r="AA5102" s="69" t="s">
        <v>989</v>
      </c>
      <c r="AB5102" s="69" t="s">
        <v>1144</v>
      </c>
      <c r="AC5102" s="69"/>
    </row>
    <row r="5103" spans="1:29" x14ac:dyDescent="0.25">
      <c r="A5103" s="71" t="s">
        <v>193</v>
      </c>
      <c r="B5103" s="71"/>
      <c r="C5103" s="71"/>
      <c r="D5103" s="71"/>
      <c r="E5103" s="71"/>
      <c r="F5103" s="71"/>
      <c r="G5103" s="71"/>
      <c r="H5103" s="71"/>
      <c r="I5103" s="72">
        <v>22435.39</v>
      </c>
      <c r="J5103" s="71"/>
      <c r="K5103" s="71"/>
      <c r="L5103" s="72">
        <v>22435.39</v>
      </c>
      <c r="M5103" s="72">
        <v>0</v>
      </c>
      <c r="N5103" s="71"/>
      <c r="O5103" s="71"/>
      <c r="P5103" s="71"/>
      <c r="Q5103" s="71"/>
      <c r="R5103" s="71"/>
      <c r="S5103" s="72">
        <v>0</v>
      </c>
      <c r="T5103" s="72">
        <v>0</v>
      </c>
      <c r="U5103" s="71"/>
      <c r="V5103" s="71"/>
      <c r="W5103" s="71"/>
      <c r="X5103" s="72">
        <v>0</v>
      </c>
      <c r="Y5103" s="72">
        <v>0</v>
      </c>
      <c r="Z5103" s="72">
        <v>0</v>
      </c>
      <c r="AA5103" s="69"/>
      <c r="AB5103" s="69"/>
      <c r="AC5103" s="69"/>
    </row>
    <row r="5104" spans="1:29" ht="50" x14ac:dyDescent="0.25">
      <c r="A5104" s="68" t="s">
        <v>23765</v>
      </c>
      <c r="B5104" s="69" t="s">
        <v>23764</v>
      </c>
      <c r="C5104" s="69" t="s">
        <v>23763</v>
      </c>
      <c r="D5104" s="69" t="s">
        <v>4813</v>
      </c>
      <c r="E5104" s="69" t="s">
        <v>22476</v>
      </c>
      <c r="F5104" s="69" t="s">
        <v>2118</v>
      </c>
      <c r="G5104" s="69" t="s">
        <v>1106</v>
      </c>
      <c r="H5104" s="69" t="s">
        <v>962</v>
      </c>
      <c r="I5104" s="70">
        <v>53848.77</v>
      </c>
      <c r="J5104" s="69" t="s">
        <v>4591</v>
      </c>
      <c r="K5104" s="69" t="s">
        <v>23762</v>
      </c>
      <c r="L5104" s="70">
        <v>53848.77</v>
      </c>
      <c r="M5104" s="69"/>
      <c r="N5104" s="69" t="s">
        <v>23761</v>
      </c>
      <c r="O5104" s="69"/>
      <c r="P5104" s="69" t="s">
        <v>1080</v>
      </c>
      <c r="Q5104" s="69"/>
      <c r="R5104" s="69"/>
      <c r="S5104" s="70">
        <v>53848.77</v>
      </c>
      <c r="T5104" s="70"/>
      <c r="U5104" s="69"/>
      <c r="V5104" s="69"/>
      <c r="W5104" s="69"/>
      <c r="X5104" s="69"/>
      <c r="Y5104" s="70"/>
      <c r="Z5104" s="69">
        <v>0</v>
      </c>
      <c r="AA5104" s="69" t="s">
        <v>989</v>
      </c>
      <c r="AB5104" s="69" t="s">
        <v>1144</v>
      </c>
      <c r="AC5104" s="69"/>
    </row>
    <row r="5105" spans="1:29" x14ac:dyDescent="0.25">
      <c r="A5105" s="71" t="s">
        <v>193</v>
      </c>
      <c r="B5105" s="71"/>
      <c r="C5105" s="71"/>
      <c r="D5105" s="71"/>
      <c r="E5105" s="71"/>
      <c r="F5105" s="71"/>
      <c r="G5105" s="71"/>
      <c r="H5105" s="71"/>
      <c r="I5105" s="72">
        <v>53848.77</v>
      </c>
      <c r="J5105" s="71"/>
      <c r="K5105" s="71"/>
      <c r="L5105" s="72">
        <v>53848.77</v>
      </c>
      <c r="M5105" s="72">
        <v>0</v>
      </c>
      <c r="N5105" s="71"/>
      <c r="O5105" s="71"/>
      <c r="P5105" s="71"/>
      <c r="Q5105" s="71"/>
      <c r="R5105" s="71"/>
      <c r="S5105" s="72">
        <v>53848.77</v>
      </c>
      <c r="T5105" s="72">
        <v>0</v>
      </c>
      <c r="U5105" s="71"/>
      <c r="V5105" s="71"/>
      <c r="W5105" s="71"/>
      <c r="X5105" s="72">
        <v>53848.77</v>
      </c>
      <c r="Y5105" s="72">
        <v>0</v>
      </c>
      <c r="Z5105" s="72">
        <v>0</v>
      </c>
      <c r="AA5105" s="69"/>
      <c r="AB5105" s="69"/>
      <c r="AC5105" s="69"/>
    </row>
    <row r="5106" spans="1:29" ht="40" x14ac:dyDescent="0.25">
      <c r="A5106" s="68" t="s">
        <v>23760</v>
      </c>
      <c r="B5106" s="69" t="s">
        <v>23759</v>
      </c>
      <c r="C5106" s="69" t="s">
        <v>23758</v>
      </c>
      <c r="D5106" s="69" t="s">
        <v>4589</v>
      </c>
      <c r="E5106" s="69" t="s">
        <v>22476</v>
      </c>
      <c r="F5106" s="69" t="s">
        <v>2164</v>
      </c>
      <c r="G5106" s="69" t="s">
        <v>3185</v>
      </c>
      <c r="H5106" s="69"/>
      <c r="I5106" s="70">
        <v>9818.06</v>
      </c>
      <c r="J5106" s="69" t="s">
        <v>4591</v>
      </c>
      <c r="K5106" s="69"/>
      <c r="L5106" s="69"/>
      <c r="M5106" s="69"/>
      <c r="N5106" s="69"/>
      <c r="O5106" s="69"/>
      <c r="P5106" s="69"/>
      <c r="Q5106" s="69"/>
      <c r="R5106" s="69"/>
      <c r="S5106" s="69"/>
      <c r="T5106" s="69"/>
      <c r="U5106" s="69"/>
      <c r="V5106" s="69"/>
      <c r="W5106" s="69"/>
      <c r="X5106" s="69"/>
      <c r="Y5106" s="69"/>
      <c r="Z5106" s="69"/>
      <c r="AA5106" s="69" t="s">
        <v>989</v>
      </c>
      <c r="AB5106" s="69"/>
      <c r="AC5106" s="69"/>
    </row>
    <row r="5107" spans="1:29" x14ac:dyDescent="0.25">
      <c r="A5107" s="71" t="s">
        <v>193</v>
      </c>
      <c r="B5107" s="71"/>
      <c r="C5107" s="71"/>
      <c r="D5107" s="71"/>
      <c r="E5107" s="71"/>
      <c r="F5107" s="71"/>
      <c r="G5107" s="71"/>
      <c r="H5107" s="71"/>
      <c r="I5107" s="72">
        <v>9818.06</v>
      </c>
      <c r="J5107" s="71"/>
      <c r="K5107" s="71"/>
      <c r="L5107" s="72">
        <v>0</v>
      </c>
      <c r="M5107" s="72">
        <v>9818.06</v>
      </c>
      <c r="N5107" s="71"/>
      <c r="O5107" s="71"/>
      <c r="P5107" s="71"/>
      <c r="Q5107" s="71"/>
      <c r="R5107" s="71"/>
      <c r="S5107" s="72">
        <v>0</v>
      </c>
      <c r="T5107" s="72">
        <v>0</v>
      </c>
      <c r="U5107" s="71"/>
      <c r="V5107" s="71"/>
      <c r="W5107" s="71"/>
      <c r="X5107" s="72">
        <v>0</v>
      </c>
      <c r="Y5107" s="72">
        <v>0</v>
      </c>
      <c r="Z5107" s="72">
        <v>0</v>
      </c>
      <c r="AA5107" s="69"/>
      <c r="AB5107" s="69"/>
      <c r="AC5107" s="69"/>
    </row>
    <row r="5108" spans="1:29" ht="30" x14ac:dyDescent="0.25">
      <c r="A5108" s="68" t="s">
        <v>23757</v>
      </c>
      <c r="B5108" s="69" t="s">
        <v>23756</v>
      </c>
      <c r="C5108" s="69" t="s">
        <v>23755</v>
      </c>
      <c r="D5108" s="69" t="s">
        <v>1876</v>
      </c>
      <c r="E5108" s="69" t="s">
        <v>22651</v>
      </c>
      <c r="F5108" s="69" t="s">
        <v>1102</v>
      </c>
      <c r="G5108" s="69" t="s">
        <v>2180</v>
      </c>
      <c r="H5108" s="69" t="s">
        <v>962</v>
      </c>
      <c r="I5108" s="70">
        <v>1453.94</v>
      </c>
      <c r="J5108" s="69" t="s">
        <v>4591</v>
      </c>
      <c r="K5108" s="69" t="s">
        <v>23754</v>
      </c>
      <c r="L5108" s="70">
        <v>1453.93</v>
      </c>
      <c r="M5108" s="69"/>
      <c r="N5108" s="69" t="s">
        <v>23753</v>
      </c>
      <c r="O5108" s="69"/>
      <c r="P5108" s="69" t="s">
        <v>1552</v>
      </c>
      <c r="Q5108" s="69" t="s">
        <v>1552</v>
      </c>
      <c r="R5108" s="69"/>
      <c r="S5108" s="70">
        <v>1453.93</v>
      </c>
      <c r="T5108" s="70"/>
      <c r="U5108" s="69" t="s">
        <v>1552</v>
      </c>
      <c r="V5108" s="73">
        <v>0</v>
      </c>
      <c r="W5108" s="69" t="s">
        <v>1552</v>
      </c>
      <c r="X5108" s="69"/>
      <c r="Y5108" s="70"/>
      <c r="Z5108" s="69">
        <v>0</v>
      </c>
      <c r="AA5108" s="69" t="s">
        <v>989</v>
      </c>
      <c r="AB5108" s="69" t="s">
        <v>1144</v>
      </c>
      <c r="AC5108" s="69"/>
    </row>
    <row r="5109" spans="1:29" x14ac:dyDescent="0.25">
      <c r="A5109" s="71" t="s">
        <v>193</v>
      </c>
      <c r="B5109" s="71"/>
      <c r="C5109" s="71"/>
      <c r="D5109" s="71"/>
      <c r="E5109" s="71"/>
      <c r="F5109" s="71"/>
      <c r="G5109" s="71"/>
      <c r="H5109" s="71"/>
      <c r="I5109" s="72">
        <v>1453.94</v>
      </c>
      <c r="J5109" s="71"/>
      <c r="K5109" s="71"/>
      <c r="L5109" s="72">
        <v>1453.93</v>
      </c>
      <c r="M5109" s="72">
        <v>9.9999999999909051E-3</v>
      </c>
      <c r="N5109" s="71"/>
      <c r="O5109" s="71"/>
      <c r="P5109" s="71"/>
      <c r="Q5109" s="71"/>
      <c r="R5109" s="71"/>
      <c r="S5109" s="72">
        <v>1453.93</v>
      </c>
      <c r="T5109" s="72">
        <v>1453.94</v>
      </c>
      <c r="U5109" s="71"/>
      <c r="V5109" s="71"/>
      <c r="W5109" s="71"/>
      <c r="X5109" s="72">
        <v>-9.9999999999909051E-3</v>
      </c>
      <c r="Y5109" s="72">
        <v>0</v>
      </c>
      <c r="Z5109" s="72">
        <v>1453.94</v>
      </c>
      <c r="AA5109" s="69"/>
      <c r="AB5109" s="69"/>
      <c r="AC5109" s="69"/>
    </row>
    <row r="5110" spans="1:29" ht="30" x14ac:dyDescent="0.25">
      <c r="A5110" s="68" t="s">
        <v>23752</v>
      </c>
      <c r="B5110" s="69" t="s">
        <v>23751</v>
      </c>
      <c r="C5110" s="69" t="s">
        <v>23750</v>
      </c>
      <c r="D5110" s="69" t="s">
        <v>4836</v>
      </c>
      <c r="E5110" s="69" t="s">
        <v>22707</v>
      </c>
      <c r="F5110" s="69" t="s">
        <v>1102</v>
      </c>
      <c r="G5110" s="69" t="s">
        <v>2331</v>
      </c>
      <c r="H5110" s="69" t="s">
        <v>962</v>
      </c>
      <c r="I5110" s="70">
        <v>14046.67</v>
      </c>
      <c r="J5110" s="69" t="s">
        <v>4591</v>
      </c>
      <c r="K5110" s="69" t="s">
        <v>23749</v>
      </c>
      <c r="L5110" s="70">
        <v>14046.67</v>
      </c>
      <c r="M5110" s="69"/>
      <c r="N5110" s="69"/>
      <c r="O5110" s="69"/>
      <c r="P5110" s="69"/>
      <c r="Q5110" s="69"/>
      <c r="R5110" s="69"/>
      <c r="S5110" s="69"/>
      <c r="T5110" s="70"/>
      <c r="U5110" s="69"/>
      <c r="V5110" s="69"/>
      <c r="W5110" s="69"/>
      <c r="X5110" s="69"/>
      <c r="Y5110" s="70"/>
      <c r="Z5110" s="69">
        <v>0</v>
      </c>
      <c r="AA5110" s="69" t="s">
        <v>989</v>
      </c>
      <c r="AB5110" s="69" t="s">
        <v>1144</v>
      </c>
      <c r="AC5110" s="69"/>
    </row>
    <row r="5111" spans="1:29" x14ac:dyDescent="0.25">
      <c r="A5111" s="71" t="s">
        <v>193</v>
      </c>
      <c r="B5111" s="71"/>
      <c r="C5111" s="71"/>
      <c r="D5111" s="71"/>
      <c r="E5111" s="71"/>
      <c r="F5111" s="71"/>
      <c r="G5111" s="71"/>
      <c r="H5111" s="71"/>
      <c r="I5111" s="72">
        <v>14046.67</v>
      </c>
      <c r="J5111" s="71"/>
      <c r="K5111" s="71"/>
      <c r="L5111" s="72">
        <v>14046.67</v>
      </c>
      <c r="M5111" s="72">
        <v>0</v>
      </c>
      <c r="N5111" s="71"/>
      <c r="O5111" s="71"/>
      <c r="P5111" s="71"/>
      <c r="Q5111" s="71"/>
      <c r="R5111" s="71"/>
      <c r="S5111" s="72">
        <v>0</v>
      </c>
      <c r="T5111" s="72">
        <v>0</v>
      </c>
      <c r="U5111" s="71"/>
      <c r="V5111" s="71"/>
      <c r="W5111" s="71"/>
      <c r="X5111" s="72">
        <v>0</v>
      </c>
      <c r="Y5111" s="72">
        <v>0</v>
      </c>
      <c r="Z5111" s="72">
        <v>0</v>
      </c>
      <c r="AA5111" s="69"/>
      <c r="AB5111" s="69"/>
      <c r="AC5111" s="69"/>
    </row>
    <row r="5112" spans="1:29" ht="30" x14ac:dyDescent="0.25">
      <c r="A5112" s="68" t="s">
        <v>23748</v>
      </c>
      <c r="B5112" s="69" t="s">
        <v>23669</v>
      </c>
      <c r="C5112" s="69" t="s">
        <v>23747</v>
      </c>
      <c r="D5112" s="69" t="s">
        <v>20673</v>
      </c>
      <c r="E5112" s="69" t="s">
        <v>22651</v>
      </c>
      <c r="F5112" s="69" t="s">
        <v>1088</v>
      </c>
      <c r="G5112" s="69" t="s">
        <v>1804</v>
      </c>
      <c r="H5112" s="69" t="s">
        <v>962</v>
      </c>
      <c r="I5112" s="70">
        <v>7393.33</v>
      </c>
      <c r="J5112" s="69" t="s">
        <v>4591</v>
      </c>
      <c r="K5112" s="69" t="s">
        <v>23746</v>
      </c>
      <c r="L5112" s="70">
        <v>7393.33</v>
      </c>
      <c r="M5112" s="69"/>
      <c r="N5112" s="69" t="s">
        <v>23745</v>
      </c>
      <c r="O5112" s="69"/>
      <c r="P5112" s="69" t="s">
        <v>1789</v>
      </c>
      <c r="Q5112" s="69" t="s">
        <v>2423</v>
      </c>
      <c r="R5112" s="69"/>
      <c r="S5112" s="70">
        <v>7393.33</v>
      </c>
      <c r="T5112" s="70"/>
      <c r="U5112" s="69"/>
      <c r="V5112" s="69"/>
      <c r="W5112" s="69"/>
      <c r="X5112" s="69"/>
      <c r="Y5112" s="70"/>
      <c r="Z5112" s="69">
        <v>0</v>
      </c>
      <c r="AA5112" s="69" t="s">
        <v>989</v>
      </c>
      <c r="AB5112" s="69" t="s">
        <v>1144</v>
      </c>
      <c r="AC5112" s="69"/>
    </row>
    <row r="5113" spans="1:29" x14ac:dyDescent="0.25">
      <c r="A5113" s="71" t="s">
        <v>193</v>
      </c>
      <c r="B5113" s="71"/>
      <c r="C5113" s="71"/>
      <c r="D5113" s="71"/>
      <c r="E5113" s="71"/>
      <c r="F5113" s="71"/>
      <c r="G5113" s="71"/>
      <c r="H5113" s="71"/>
      <c r="I5113" s="72">
        <v>7393.33</v>
      </c>
      <c r="J5113" s="71"/>
      <c r="K5113" s="71"/>
      <c r="L5113" s="72">
        <v>7393.33</v>
      </c>
      <c r="M5113" s="72">
        <v>0</v>
      </c>
      <c r="N5113" s="71"/>
      <c r="O5113" s="71"/>
      <c r="P5113" s="71"/>
      <c r="Q5113" s="71"/>
      <c r="R5113" s="71"/>
      <c r="S5113" s="72">
        <v>7393.33</v>
      </c>
      <c r="T5113" s="72">
        <v>0</v>
      </c>
      <c r="U5113" s="71"/>
      <c r="V5113" s="71"/>
      <c r="W5113" s="71"/>
      <c r="X5113" s="72">
        <v>7393.33</v>
      </c>
      <c r="Y5113" s="72">
        <v>0</v>
      </c>
      <c r="Z5113" s="72">
        <v>0</v>
      </c>
      <c r="AA5113" s="69"/>
      <c r="AB5113" s="69"/>
      <c r="AC5113" s="69"/>
    </row>
    <row r="5114" spans="1:29" ht="30" x14ac:dyDescent="0.25">
      <c r="A5114" s="68" t="s">
        <v>23744</v>
      </c>
      <c r="B5114" s="69" t="s">
        <v>23743</v>
      </c>
      <c r="C5114" s="69" t="s">
        <v>23742</v>
      </c>
      <c r="D5114" s="69" t="s">
        <v>4623</v>
      </c>
      <c r="E5114" s="69" t="s">
        <v>22715</v>
      </c>
      <c r="F5114" s="69" t="s">
        <v>1088</v>
      </c>
      <c r="G5114" s="69" t="s">
        <v>3185</v>
      </c>
      <c r="H5114" s="69" t="s">
        <v>962</v>
      </c>
      <c r="I5114" s="70">
        <v>15469</v>
      </c>
      <c r="J5114" s="69" t="s">
        <v>4591</v>
      </c>
      <c r="K5114" s="69" t="s">
        <v>23741</v>
      </c>
      <c r="L5114" s="70">
        <v>15469</v>
      </c>
      <c r="M5114" s="69"/>
      <c r="N5114" s="69" t="s">
        <v>23740</v>
      </c>
      <c r="O5114" s="69"/>
      <c r="P5114" s="69" t="s">
        <v>1548</v>
      </c>
      <c r="Q5114" s="69"/>
      <c r="R5114" s="69"/>
      <c r="S5114" s="70">
        <v>15469</v>
      </c>
      <c r="T5114" s="70"/>
      <c r="U5114" s="69"/>
      <c r="V5114" s="69"/>
      <c r="W5114" s="69"/>
      <c r="X5114" s="69"/>
      <c r="Y5114" s="70"/>
      <c r="Z5114" s="69">
        <v>0</v>
      </c>
      <c r="AA5114" s="69" t="s">
        <v>989</v>
      </c>
      <c r="AB5114" s="69" t="s">
        <v>1144</v>
      </c>
      <c r="AC5114" s="69"/>
    </row>
    <row r="5115" spans="1:29" x14ac:dyDescent="0.25">
      <c r="A5115" s="71" t="s">
        <v>193</v>
      </c>
      <c r="B5115" s="71"/>
      <c r="C5115" s="71"/>
      <c r="D5115" s="71"/>
      <c r="E5115" s="71"/>
      <c r="F5115" s="71"/>
      <c r="G5115" s="71"/>
      <c r="H5115" s="71"/>
      <c r="I5115" s="72">
        <v>15469</v>
      </c>
      <c r="J5115" s="71"/>
      <c r="K5115" s="71"/>
      <c r="L5115" s="72">
        <v>15469</v>
      </c>
      <c r="M5115" s="72">
        <v>0</v>
      </c>
      <c r="N5115" s="71"/>
      <c r="O5115" s="71"/>
      <c r="P5115" s="71"/>
      <c r="Q5115" s="71"/>
      <c r="R5115" s="71"/>
      <c r="S5115" s="72">
        <v>15469</v>
      </c>
      <c r="T5115" s="72">
        <v>0</v>
      </c>
      <c r="U5115" s="71"/>
      <c r="V5115" s="71"/>
      <c r="W5115" s="71"/>
      <c r="X5115" s="72">
        <v>15469</v>
      </c>
      <c r="Y5115" s="72">
        <v>0</v>
      </c>
      <c r="Z5115" s="72">
        <v>0</v>
      </c>
      <c r="AA5115" s="69"/>
      <c r="AB5115" s="69"/>
      <c r="AC5115" s="69"/>
    </row>
    <row r="5116" spans="1:29" ht="30" x14ac:dyDescent="0.25">
      <c r="A5116" s="68" t="s">
        <v>23739</v>
      </c>
      <c r="B5116" s="69" t="s">
        <v>23738</v>
      </c>
      <c r="C5116" s="69" t="s">
        <v>23737</v>
      </c>
      <c r="D5116" s="69" t="s">
        <v>4813</v>
      </c>
      <c r="E5116" s="69" t="s">
        <v>22707</v>
      </c>
      <c r="F5116" s="69" t="s">
        <v>1088</v>
      </c>
      <c r="G5116" s="69" t="s">
        <v>1380</v>
      </c>
      <c r="H5116" s="69" t="s">
        <v>962</v>
      </c>
      <c r="I5116" s="70">
        <v>2274.7600000000002</v>
      </c>
      <c r="J5116" s="69" t="s">
        <v>4591</v>
      </c>
      <c r="K5116" s="69" t="s">
        <v>23736</v>
      </c>
      <c r="L5116" s="70">
        <v>2274.7600000000002</v>
      </c>
      <c r="M5116" s="69"/>
      <c r="N5116" s="69" t="s">
        <v>23735</v>
      </c>
      <c r="O5116" s="69"/>
      <c r="P5116" s="69" t="s">
        <v>1694</v>
      </c>
      <c r="Q5116" s="69" t="s">
        <v>1115</v>
      </c>
      <c r="R5116" s="69"/>
      <c r="S5116" s="70">
        <v>2274.7600000000002</v>
      </c>
      <c r="T5116" s="70"/>
      <c r="U5116" s="69" t="s">
        <v>1115</v>
      </c>
      <c r="V5116" s="73">
        <v>83</v>
      </c>
      <c r="W5116" s="69" t="s">
        <v>1115</v>
      </c>
      <c r="X5116" s="69"/>
      <c r="Y5116" s="70"/>
      <c r="Z5116" s="69">
        <v>0</v>
      </c>
      <c r="AA5116" s="69" t="s">
        <v>989</v>
      </c>
      <c r="AB5116" s="69" t="s">
        <v>1144</v>
      </c>
      <c r="AC5116" s="69"/>
    </row>
    <row r="5117" spans="1:29" x14ac:dyDescent="0.25">
      <c r="A5117" s="71" t="s">
        <v>193</v>
      </c>
      <c r="B5117" s="71"/>
      <c r="C5117" s="71"/>
      <c r="D5117" s="71"/>
      <c r="E5117" s="71"/>
      <c r="F5117" s="71"/>
      <c r="G5117" s="71"/>
      <c r="H5117" s="71"/>
      <c r="I5117" s="72">
        <v>2274.7600000000002</v>
      </c>
      <c r="J5117" s="71"/>
      <c r="K5117" s="71"/>
      <c r="L5117" s="72">
        <v>2274.7600000000002</v>
      </c>
      <c r="M5117" s="72">
        <v>0</v>
      </c>
      <c r="N5117" s="71"/>
      <c r="O5117" s="71"/>
      <c r="P5117" s="71"/>
      <c r="Q5117" s="71"/>
      <c r="R5117" s="71"/>
      <c r="S5117" s="72">
        <v>2274.7600000000002</v>
      </c>
      <c r="T5117" s="72">
        <v>2274.7600000000002</v>
      </c>
      <c r="U5117" s="71"/>
      <c r="V5117" s="71"/>
      <c r="W5117" s="71"/>
      <c r="X5117" s="72">
        <v>0</v>
      </c>
      <c r="Y5117" s="72">
        <v>0</v>
      </c>
      <c r="Z5117" s="72">
        <v>2274.7600000000002</v>
      </c>
      <c r="AA5117" s="69"/>
      <c r="AB5117" s="69"/>
      <c r="AC5117" s="69"/>
    </row>
    <row r="5118" spans="1:29" ht="30" x14ac:dyDescent="0.25">
      <c r="A5118" s="68" t="s">
        <v>23734</v>
      </c>
      <c r="B5118" s="69" t="s">
        <v>23669</v>
      </c>
      <c r="C5118" s="69" t="s">
        <v>23733</v>
      </c>
      <c r="D5118" s="69" t="s">
        <v>4623</v>
      </c>
      <c r="E5118" s="69" t="s">
        <v>22651</v>
      </c>
      <c r="F5118" s="69" t="s">
        <v>1088</v>
      </c>
      <c r="G5118" s="69" t="s">
        <v>3185</v>
      </c>
      <c r="H5118" s="69" t="s">
        <v>962</v>
      </c>
      <c r="I5118" s="70">
        <v>8090.67</v>
      </c>
      <c r="J5118" s="69" t="s">
        <v>4591</v>
      </c>
      <c r="K5118" s="69" t="s">
        <v>23732</v>
      </c>
      <c r="L5118" s="70">
        <v>8090.67</v>
      </c>
      <c r="M5118" s="69"/>
      <c r="N5118" s="69" t="s">
        <v>23731</v>
      </c>
      <c r="O5118" s="69"/>
      <c r="P5118" s="69" t="s">
        <v>1694</v>
      </c>
      <c r="Q5118" s="69" t="s">
        <v>2277</v>
      </c>
      <c r="R5118" s="69"/>
      <c r="S5118" s="70">
        <v>8090.67</v>
      </c>
      <c r="T5118" s="70"/>
      <c r="U5118" s="69" t="s">
        <v>2277</v>
      </c>
      <c r="V5118" s="73">
        <v>90</v>
      </c>
      <c r="W5118" s="69" t="s">
        <v>2277</v>
      </c>
      <c r="X5118" s="69"/>
      <c r="Y5118" s="70"/>
      <c r="Z5118" s="69">
        <v>0</v>
      </c>
      <c r="AA5118" s="69" t="s">
        <v>989</v>
      </c>
      <c r="AB5118" s="69" t="s">
        <v>1144</v>
      </c>
      <c r="AC5118" s="69"/>
    </row>
    <row r="5119" spans="1:29" x14ac:dyDescent="0.25">
      <c r="A5119" s="71" t="s">
        <v>193</v>
      </c>
      <c r="B5119" s="71"/>
      <c r="C5119" s="71"/>
      <c r="D5119" s="71"/>
      <c r="E5119" s="71"/>
      <c r="F5119" s="71"/>
      <c r="G5119" s="71"/>
      <c r="H5119" s="71"/>
      <c r="I5119" s="72">
        <v>8090.67</v>
      </c>
      <c r="J5119" s="71"/>
      <c r="K5119" s="71"/>
      <c r="L5119" s="72">
        <v>8090.67</v>
      </c>
      <c r="M5119" s="72">
        <v>0</v>
      </c>
      <c r="N5119" s="71"/>
      <c r="O5119" s="71"/>
      <c r="P5119" s="71"/>
      <c r="Q5119" s="71"/>
      <c r="R5119" s="71"/>
      <c r="S5119" s="72">
        <v>8090.67</v>
      </c>
      <c r="T5119" s="72">
        <v>8090.67</v>
      </c>
      <c r="U5119" s="71"/>
      <c r="V5119" s="71"/>
      <c r="W5119" s="71"/>
      <c r="X5119" s="72">
        <v>0</v>
      </c>
      <c r="Y5119" s="72">
        <v>0</v>
      </c>
      <c r="Z5119" s="72">
        <v>8090.67</v>
      </c>
      <c r="AA5119" s="69"/>
      <c r="AB5119" s="69"/>
      <c r="AC5119" s="69"/>
    </row>
    <row r="5120" spans="1:29" ht="20" x14ac:dyDescent="0.25">
      <c r="A5120" s="68" t="s">
        <v>23730</v>
      </c>
      <c r="B5120" s="69" t="s">
        <v>23669</v>
      </c>
      <c r="C5120" s="69" t="s">
        <v>23729</v>
      </c>
      <c r="D5120" s="69" t="s">
        <v>883</v>
      </c>
      <c r="E5120" s="69" t="s">
        <v>22651</v>
      </c>
      <c r="F5120" s="69" t="s">
        <v>1690</v>
      </c>
      <c r="G5120" s="69" t="s">
        <v>1745</v>
      </c>
      <c r="H5120" s="69" t="s">
        <v>962</v>
      </c>
      <c r="I5120" s="70">
        <v>2479.73</v>
      </c>
      <c r="J5120" s="69" t="s">
        <v>4591</v>
      </c>
      <c r="K5120" s="69" t="s">
        <v>23728</v>
      </c>
      <c r="L5120" s="70">
        <v>2479.73</v>
      </c>
      <c r="M5120" s="69"/>
      <c r="N5120" s="69" t="s">
        <v>23727</v>
      </c>
      <c r="O5120" s="69"/>
      <c r="P5120" s="69" t="s">
        <v>2529</v>
      </c>
      <c r="Q5120" s="69" t="s">
        <v>2150</v>
      </c>
      <c r="R5120" s="69"/>
      <c r="S5120" s="70">
        <v>2479.73</v>
      </c>
      <c r="T5120" s="70"/>
      <c r="U5120" s="69"/>
      <c r="V5120" s="69"/>
      <c r="W5120" s="69"/>
      <c r="X5120" s="69"/>
      <c r="Y5120" s="70"/>
      <c r="Z5120" s="69">
        <v>0</v>
      </c>
      <c r="AA5120" s="69" t="s">
        <v>989</v>
      </c>
      <c r="AB5120" s="69" t="s">
        <v>1144</v>
      </c>
      <c r="AC5120" s="69"/>
    </row>
    <row r="5121" spans="1:29" x14ac:dyDescent="0.25">
      <c r="A5121" s="71" t="s">
        <v>193</v>
      </c>
      <c r="B5121" s="71"/>
      <c r="C5121" s="71"/>
      <c r="D5121" s="71"/>
      <c r="E5121" s="71"/>
      <c r="F5121" s="71"/>
      <c r="G5121" s="71"/>
      <c r="H5121" s="71"/>
      <c r="I5121" s="72">
        <v>2479.73</v>
      </c>
      <c r="J5121" s="71"/>
      <c r="K5121" s="71"/>
      <c r="L5121" s="72">
        <v>2479.73</v>
      </c>
      <c r="M5121" s="72">
        <v>0</v>
      </c>
      <c r="N5121" s="71"/>
      <c r="O5121" s="71"/>
      <c r="P5121" s="71"/>
      <c r="Q5121" s="71"/>
      <c r="R5121" s="71"/>
      <c r="S5121" s="72">
        <v>2479.73</v>
      </c>
      <c r="T5121" s="72">
        <v>0</v>
      </c>
      <c r="U5121" s="71"/>
      <c r="V5121" s="71"/>
      <c r="W5121" s="71"/>
      <c r="X5121" s="72">
        <v>2479.73</v>
      </c>
      <c r="Y5121" s="72">
        <v>0</v>
      </c>
      <c r="Z5121" s="72">
        <v>0</v>
      </c>
      <c r="AA5121" s="69"/>
      <c r="AB5121" s="69"/>
      <c r="AC5121" s="69"/>
    </row>
    <row r="5122" spans="1:29" ht="30" x14ac:dyDescent="0.25">
      <c r="A5122" s="68" t="s">
        <v>23726</v>
      </c>
      <c r="B5122" s="69" t="s">
        <v>23725</v>
      </c>
      <c r="C5122" s="69" t="s">
        <v>23724</v>
      </c>
      <c r="D5122" s="69" t="s">
        <v>4813</v>
      </c>
      <c r="E5122" s="69" t="s">
        <v>23493</v>
      </c>
      <c r="F5122" s="69" t="s">
        <v>1690</v>
      </c>
      <c r="G5122" s="69" t="s">
        <v>1307</v>
      </c>
      <c r="H5122" s="69" t="s">
        <v>962</v>
      </c>
      <c r="I5122" s="70">
        <v>568.5</v>
      </c>
      <c r="J5122" s="69" t="s">
        <v>4591</v>
      </c>
      <c r="K5122" s="69" t="s">
        <v>23723</v>
      </c>
      <c r="L5122" s="70">
        <v>568.5</v>
      </c>
      <c r="M5122" s="69"/>
      <c r="N5122" s="69" t="s">
        <v>23722</v>
      </c>
      <c r="O5122" s="69"/>
      <c r="P5122" s="69" t="s">
        <v>1313</v>
      </c>
      <c r="Q5122" s="69" t="s">
        <v>2277</v>
      </c>
      <c r="R5122" s="69"/>
      <c r="S5122" s="70">
        <v>568.5</v>
      </c>
      <c r="T5122" s="70"/>
      <c r="U5122" s="69" t="s">
        <v>2277</v>
      </c>
      <c r="V5122" s="73">
        <v>82</v>
      </c>
      <c r="W5122" s="69" t="s">
        <v>2277</v>
      </c>
      <c r="X5122" s="69"/>
      <c r="Y5122" s="70"/>
      <c r="Z5122" s="69">
        <v>0</v>
      </c>
      <c r="AA5122" s="69" t="s">
        <v>989</v>
      </c>
      <c r="AB5122" s="69" t="s">
        <v>1144</v>
      </c>
      <c r="AC5122" s="69"/>
    </row>
    <row r="5123" spans="1:29" x14ac:dyDescent="0.25">
      <c r="A5123" s="71" t="s">
        <v>193</v>
      </c>
      <c r="B5123" s="71"/>
      <c r="C5123" s="71"/>
      <c r="D5123" s="71"/>
      <c r="E5123" s="71"/>
      <c r="F5123" s="71"/>
      <c r="G5123" s="71"/>
      <c r="H5123" s="71"/>
      <c r="I5123" s="72">
        <v>568.5</v>
      </c>
      <c r="J5123" s="71"/>
      <c r="K5123" s="71"/>
      <c r="L5123" s="72">
        <v>568.5</v>
      </c>
      <c r="M5123" s="72">
        <v>0</v>
      </c>
      <c r="N5123" s="71"/>
      <c r="O5123" s="71"/>
      <c r="P5123" s="71"/>
      <c r="Q5123" s="71"/>
      <c r="R5123" s="71"/>
      <c r="S5123" s="72">
        <v>568.5</v>
      </c>
      <c r="T5123" s="72">
        <v>568.5</v>
      </c>
      <c r="U5123" s="71"/>
      <c r="V5123" s="71"/>
      <c r="W5123" s="71"/>
      <c r="X5123" s="72">
        <v>0</v>
      </c>
      <c r="Y5123" s="72">
        <v>0</v>
      </c>
      <c r="Z5123" s="72">
        <v>568.5</v>
      </c>
      <c r="AA5123" s="69"/>
      <c r="AB5123" s="69"/>
      <c r="AC5123" s="69"/>
    </row>
    <row r="5124" spans="1:29" ht="30" x14ac:dyDescent="0.25">
      <c r="A5124" s="68" t="s">
        <v>23721</v>
      </c>
      <c r="B5124" s="69" t="s">
        <v>22528</v>
      </c>
      <c r="C5124" s="69" t="s">
        <v>23720</v>
      </c>
      <c r="D5124" s="69" t="s">
        <v>4623</v>
      </c>
      <c r="E5124" s="69" t="s">
        <v>22526</v>
      </c>
      <c r="F5124" s="69" t="s">
        <v>1690</v>
      </c>
      <c r="G5124" s="69" t="s">
        <v>1738</v>
      </c>
      <c r="H5124" s="69" t="s">
        <v>962</v>
      </c>
      <c r="I5124" s="70">
        <v>3134.18</v>
      </c>
      <c r="J5124" s="69" t="s">
        <v>4591</v>
      </c>
      <c r="K5124" s="69" t="s">
        <v>23719</v>
      </c>
      <c r="L5124" s="70">
        <v>3134.18</v>
      </c>
      <c r="M5124" s="69"/>
      <c r="N5124" s="69" t="s">
        <v>23718</v>
      </c>
      <c r="O5124" s="69"/>
      <c r="P5124" s="69" t="s">
        <v>2042</v>
      </c>
      <c r="Q5124" s="69" t="s">
        <v>1552</v>
      </c>
      <c r="R5124" s="69"/>
      <c r="S5124" s="70">
        <v>3134.18</v>
      </c>
      <c r="T5124" s="70"/>
      <c r="U5124" s="69" t="s">
        <v>1552</v>
      </c>
      <c r="V5124" s="73">
        <v>90</v>
      </c>
      <c r="W5124" s="69" t="s">
        <v>1552</v>
      </c>
      <c r="X5124" s="69"/>
      <c r="Y5124" s="70"/>
      <c r="Z5124" s="69">
        <v>0</v>
      </c>
      <c r="AA5124" s="69" t="s">
        <v>989</v>
      </c>
      <c r="AB5124" s="69" t="s">
        <v>967</v>
      </c>
      <c r="AC5124" s="69"/>
    </row>
    <row r="5125" spans="1:29" x14ac:dyDescent="0.25">
      <c r="A5125" s="71" t="s">
        <v>193</v>
      </c>
      <c r="B5125" s="71"/>
      <c r="C5125" s="71"/>
      <c r="D5125" s="71"/>
      <c r="E5125" s="71"/>
      <c r="F5125" s="71"/>
      <c r="G5125" s="71"/>
      <c r="H5125" s="71"/>
      <c r="I5125" s="72">
        <v>3134.18</v>
      </c>
      <c r="J5125" s="71"/>
      <c r="K5125" s="71"/>
      <c r="L5125" s="72">
        <v>3134.18</v>
      </c>
      <c r="M5125" s="72">
        <v>0</v>
      </c>
      <c r="N5125" s="71"/>
      <c r="O5125" s="71"/>
      <c r="P5125" s="71"/>
      <c r="Q5125" s="71"/>
      <c r="R5125" s="71"/>
      <c r="S5125" s="72">
        <v>3134.18</v>
      </c>
      <c r="T5125" s="72">
        <v>3134.18</v>
      </c>
      <c r="U5125" s="71"/>
      <c r="V5125" s="71"/>
      <c r="W5125" s="71"/>
      <c r="X5125" s="72">
        <v>0</v>
      </c>
      <c r="Y5125" s="72">
        <v>0</v>
      </c>
      <c r="Z5125" s="72">
        <v>3134.18</v>
      </c>
      <c r="AA5125" s="69"/>
      <c r="AB5125" s="69"/>
      <c r="AC5125" s="69"/>
    </row>
    <row r="5126" spans="1:29" ht="30" x14ac:dyDescent="0.25">
      <c r="A5126" s="68" t="s">
        <v>23717</v>
      </c>
      <c r="B5126" s="69" t="s">
        <v>23430</v>
      </c>
      <c r="C5126" s="69" t="s">
        <v>23716</v>
      </c>
      <c r="D5126" s="69" t="s">
        <v>22249</v>
      </c>
      <c r="E5126" s="69" t="s">
        <v>22651</v>
      </c>
      <c r="F5126" s="69" t="s">
        <v>1690</v>
      </c>
      <c r="G5126" s="69" t="s">
        <v>1738</v>
      </c>
      <c r="H5126" s="69" t="s">
        <v>962</v>
      </c>
      <c r="I5126" s="70">
        <v>12741</v>
      </c>
      <c r="J5126" s="69" t="s">
        <v>4591</v>
      </c>
      <c r="K5126" s="69" t="s">
        <v>23715</v>
      </c>
      <c r="L5126" s="70">
        <v>12741</v>
      </c>
      <c r="M5126" s="69"/>
      <c r="N5126" s="69" t="s">
        <v>23714</v>
      </c>
      <c r="O5126" s="69"/>
      <c r="P5126" s="69" t="s">
        <v>1307</v>
      </c>
      <c r="Q5126" s="69"/>
      <c r="R5126" s="69"/>
      <c r="S5126" s="70">
        <v>12741</v>
      </c>
      <c r="T5126" s="70"/>
      <c r="U5126" s="69"/>
      <c r="V5126" s="69"/>
      <c r="W5126" s="69"/>
      <c r="X5126" s="69"/>
      <c r="Y5126" s="70"/>
      <c r="Z5126" s="69">
        <v>0</v>
      </c>
      <c r="AA5126" s="69" t="s">
        <v>989</v>
      </c>
      <c r="AB5126" s="69" t="s">
        <v>1144</v>
      </c>
      <c r="AC5126" s="69"/>
    </row>
    <row r="5127" spans="1:29" x14ac:dyDescent="0.25">
      <c r="A5127" s="71" t="s">
        <v>193</v>
      </c>
      <c r="B5127" s="71"/>
      <c r="C5127" s="71"/>
      <c r="D5127" s="71"/>
      <c r="E5127" s="71"/>
      <c r="F5127" s="71"/>
      <c r="G5127" s="71"/>
      <c r="H5127" s="71"/>
      <c r="I5127" s="72">
        <v>12741</v>
      </c>
      <c r="J5127" s="71"/>
      <c r="K5127" s="71"/>
      <c r="L5127" s="72">
        <v>12741</v>
      </c>
      <c r="M5127" s="72">
        <v>0</v>
      </c>
      <c r="N5127" s="71"/>
      <c r="O5127" s="71"/>
      <c r="P5127" s="71"/>
      <c r="Q5127" s="71"/>
      <c r="R5127" s="71"/>
      <c r="S5127" s="72">
        <v>12741</v>
      </c>
      <c r="T5127" s="72">
        <v>0</v>
      </c>
      <c r="U5127" s="71"/>
      <c r="V5127" s="71"/>
      <c r="W5127" s="71"/>
      <c r="X5127" s="72">
        <v>12741</v>
      </c>
      <c r="Y5127" s="72">
        <v>0</v>
      </c>
      <c r="Z5127" s="72">
        <v>0</v>
      </c>
      <c r="AA5127" s="69"/>
      <c r="AB5127" s="69"/>
      <c r="AC5127" s="69"/>
    </row>
    <row r="5128" spans="1:29" ht="30" x14ac:dyDescent="0.25">
      <c r="A5128" s="68" t="s">
        <v>23713</v>
      </c>
      <c r="B5128" s="69" t="s">
        <v>23698</v>
      </c>
      <c r="C5128" s="69" t="s">
        <v>23712</v>
      </c>
      <c r="D5128" s="69" t="s">
        <v>4836</v>
      </c>
      <c r="E5128" s="69" t="s">
        <v>23493</v>
      </c>
      <c r="F5128" s="69" t="s">
        <v>1258</v>
      </c>
      <c r="G5128" s="69" t="s">
        <v>1882</v>
      </c>
      <c r="H5128" s="69" t="s">
        <v>962</v>
      </c>
      <c r="I5128" s="70">
        <v>1004.59</v>
      </c>
      <c r="J5128" s="69" t="s">
        <v>4591</v>
      </c>
      <c r="K5128" s="69" t="s">
        <v>23711</v>
      </c>
      <c r="L5128" s="70">
        <v>1004.59</v>
      </c>
      <c r="M5128" s="69"/>
      <c r="N5128" s="69" t="s">
        <v>23710</v>
      </c>
      <c r="O5128" s="69"/>
      <c r="P5128" s="69" t="s">
        <v>1129</v>
      </c>
      <c r="Q5128" s="69" t="s">
        <v>2654</v>
      </c>
      <c r="R5128" s="69"/>
      <c r="S5128" s="70">
        <v>1004.59</v>
      </c>
      <c r="T5128" s="70"/>
      <c r="U5128" s="69"/>
      <c r="V5128" s="69"/>
      <c r="W5128" s="69"/>
      <c r="X5128" s="69"/>
      <c r="Y5128" s="70"/>
      <c r="Z5128" s="69">
        <v>0</v>
      </c>
      <c r="AA5128" s="69" t="s">
        <v>989</v>
      </c>
      <c r="AB5128" s="69" t="s">
        <v>1144</v>
      </c>
      <c r="AC5128" s="69"/>
    </row>
    <row r="5129" spans="1:29" x14ac:dyDescent="0.25">
      <c r="A5129" s="71" t="s">
        <v>193</v>
      </c>
      <c r="B5129" s="71"/>
      <c r="C5129" s="71"/>
      <c r="D5129" s="71"/>
      <c r="E5129" s="71"/>
      <c r="F5129" s="71"/>
      <c r="G5129" s="71"/>
      <c r="H5129" s="71"/>
      <c r="I5129" s="72">
        <v>1004.59</v>
      </c>
      <c r="J5129" s="71"/>
      <c r="K5129" s="71"/>
      <c r="L5129" s="72">
        <v>1004.59</v>
      </c>
      <c r="M5129" s="72">
        <v>0</v>
      </c>
      <c r="N5129" s="71"/>
      <c r="O5129" s="71"/>
      <c r="P5129" s="71"/>
      <c r="Q5129" s="71"/>
      <c r="R5129" s="71"/>
      <c r="S5129" s="72">
        <v>1004.59</v>
      </c>
      <c r="T5129" s="72">
        <v>0</v>
      </c>
      <c r="U5129" s="71"/>
      <c r="V5129" s="71"/>
      <c r="W5129" s="71"/>
      <c r="X5129" s="72">
        <v>1004.59</v>
      </c>
      <c r="Y5129" s="72">
        <v>0</v>
      </c>
      <c r="Z5129" s="72">
        <v>0</v>
      </c>
      <c r="AA5129" s="69"/>
      <c r="AB5129" s="69"/>
      <c r="AC5129" s="69"/>
    </row>
    <row r="5130" spans="1:29" ht="30" x14ac:dyDescent="0.25">
      <c r="A5130" s="68" t="s">
        <v>23709</v>
      </c>
      <c r="B5130" s="69" t="s">
        <v>23708</v>
      </c>
      <c r="C5130" s="69" t="s">
        <v>23707</v>
      </c>
      <c r="D5130" s="69" t="s">
        <v>4623</v>
      </c>
      <c r="E5130" s="69" t="s">
        <v>22707</v>
      </c>
      <c r="F5130" s="69" t="s">
        <v>1051</v>
      </c>
      <c r="G5130" s="69" t="s">
        <v>1738</v>
      </c>
      <c r="H5130" s="69" t="s">
        <v>962</v>
      </c>
      <c r="I5130" s="70">
        <v>4158.57</v>
      </c>
      <c r="J5130" s="69" t="s">
        <v>4591</v>
      </c>
      <c r="K5130" s="69" t="s">
        <v>23706</v>
      </c>
      <c r="L5130" s="70">
        <v>4158.57</v>
      </c>
      <c r="M5130" s="69"/>
      <c r="N5130" s="69" t="s">
        <v>23705</v>
      </c>
      <c r="O5130" s="69"/>
      <c r="P5130" s="69" t="s">
        <v>1313</v>
      </c>
      <c r="Q5130" s="69" t="s">
        <v>3793</v>
      </c>
      <c r="R5130" s="69"/>
      <c r="S5130" s="70">
        <v>4158.57</v>
      </c>
      <c r="T5130" s="70"/>
      <c r="U5130" s="69"/>
      <c r="V5130" s="69"/>
      <c r="W5130" s="69"/>
      <c r="X5130" s="69"/>
      <c r="Y5130" s="70"/>
      <c r="Z5130" s="69">
        <v>0</v>
      </c>
      <c r="AA5130" s="69" t="s">
        <v>989</v>
      </c>
      <c r="AB5130" s="69" t="s">
        <v>1144</v>
      </c>
      <c r="AC5130" s="69"/>
    </row>
    <row r="5131" spans="1:29" x14ac:dyDescent="0.25">
      <c r="A5131" s="71" t="s">
        <v>193</v>
      </c>
      <c r="B5131" s="71"/>
      <c r="C5131" s="71"/>
      <c r="D5131" s="71"/>
      <c r="E5131" s="71"/>
      <c r="F5131" s="71"/>
      <c r="G5131" s="71"/>
      <c r="H5131" s="71"/>
      <c r="I5131" s="72">
        <v>4158.57</v>
      </c>
      <c r="J5131" s="71"/>
      <c r="K5131" s="71"/>
      <c r="L5131" s="72">
        <v>4158.57</v>
      </c>
      <c r="M5131" s="72">
        <v>0</v>
      </c>
      <c r="N5131" s="71"/>
      <c r="O5131" s="71"/>
      <c r="P5131" s="71"/>
      <c r="Q5131" s="71"/>
      <c r="R5131" s="71"/>
      <c r="S5131" s="72">
        <v>4158.57</v>
      </c>
      <c r="T5131" s="72">
        <v>0</v>
      </c>
      <c r="U5131" s="71"/>
      <c r="V5131" s="71"/>
      <c r="W5131" s="71"/>
      <c r="X5131" s="72">
        <v>4158.57</v>
      </c>
      <c r="Y5131" s="72">
        <v>0</v>
      </c>
      <c r="Z5131" s="72">
        <v>0</v>
      </c>
      <c r="AA5131" s="69"/>
      <c r="AB5131" s="69"/>
      <c r="AC5131" s="69"/>
    </row>
    <row r="5132" spans="1:29" ht="40" x14ac:dyDescent="0.25">
      <c r="A5132" s="68" t="s">
        <v>23704</v>
      </c>
      <c r="B5132" s="69" t="s">
        <v>23703</v>
      </c>
      <c r="C5132" s="69" t="s">
        <v>23702</v>
      </c>
      <c r="D5132" s="69" t="s">
        <v>9549</v>
      </c>
      <c r="E5132" s="69" t="s">
        <v>22651</v>
      </c>
      <c r="F5132" s="69" t="s">
        <v>1051</v>
      </c>
      <c r="G5132" s="69" t="s">
        <v>2647</v>
      </c>
      <c r="H5132" s="69" t="s">
        <v>962</v>
      </c>
      <c r="I5132" s="70">
        <v>2322.79</v>
      </c>
      <c r="J5132" s="69" t="s">
        <v>4591</v>
      </c>
      <c r="K5132" s="69" t="s">
        <v>23701</v>
      </c>
      <c r="L5132" s="70">
        <v>2322.79</v>
      </c>
      <c r="M5132" s="69"/>
      <c r="N5132" s="69" t="s">
        <v>23700</v>
      </c>
      <c r="O5132" s="69"/>
      <c r="P5132" s="69" t="s">
        <v>1394</v>
      </c>
      <c r="Q5132" s="69" t="s">
        <v>1115</v>
      </c>
      <c r="R5132" s="69"/>
      <c r="S5132" s="70">
        <v>2322.79</v>
      </c>
      <c r="T5132" s="70"/>
      <c r="U5132" s="69" t="s">
        <v>1115</v>
      </c>
      <c r="V5132" s="73">
        <v>47</v>
      </c>
      <c r="W5132" s="69" t="s">
        <v>1115</v>
      </c>
      <c r="X5132" s="69"/>
      <c r="Y5132" s="70"/>
      <c r="Z5132" s="69">
        <v>0</v>
      </c>
      <c r="AA5132" s="69" t="s">
        <v>989</v>
      </c>
      <c r="AB5132" s="69" t="s">
        <v>1144</v>
      </c>
      <c r="AC5132" s="69"/>
    </row>
    <row r="5133" spans="1:29" x14ac:dyDescent="0.25">
      <c r="A5133" s="71" t="s">
        <v>193</v>
      </c>
      <c r="B5133" s="71"/>
      <c r="C5133" s="71"/>
      <c r="D5133" s="71"/>
      <c r="E5133" s="71"/>
      <c r="F5133" s="71"/>
      <c r="G5133" s="71"/>
      <c r="H5133" s="71"/>
      <c r="I5133" s="72">
        <v>2322.79</v>
      </c>
      <c r="J5133" s="71"/>
      <c r="K5133" s="71"/>
      <c r="L5133" s="72">
        <v>2322.79</v>
      </c>
      <c r="M5133" s="72">
        <v>0</v>
      </c>
      <c r="N5133" s="71"/>
      <c r="O5133" s="71"/>
      <c r="P5133" s="71"/>
      <c r="Q5133" s="71"/>
      <c r="R5133" s="71"/>
      <c r="S5133" s="72">
        <v>2322.79</v>
      </c>
      <c r="T5133" s="72">
        <v>2322.79</v>
      </c>
      <c r="U5133" s="71"/>
      <c r="V5133" s="71"/>
      <c r="W5133" s="71"/>
      <c r="X5133" s="72">
        <v>0</v>
      </c>
      <c r="Y5133" s="72">
        <v>0</v>
      </c>
      <c r="Z5133" s="72">
        <v>2322.79</v>
      </c>
      <c r="AA5133" s="69"/>
      <c r="AB5133" s="69"/>
      <c r="AC5133" s="69"/>
    </row>
    <row r="5134" spans="1:29" ht="30" x14ac:dyDescent="0.25">
      <c r="A5134" s="68" t="s">
        <v>23699</v>
      </c>
      <c r="B5134" s="69" t="s">
        <v>23698</v>
      </c>
      <c r="C5134" s="69" t="s">
        <v>23697</v>
      </c>
      <c r="D5134" s="69" t="s">
        <v>22249</v>
      </c>
      <c r="E5134" s="69" t="s">
        <v>23493</v>
      </c>
      <c r="F5134" s="69" t="s">
        <v>1051</v>
      </c>
      <c r="G5134" s="69" t="s">
        <v>1738</v>
      </c>
      <c r="H5134" s="69" t="s">
        <v>962</v>
      </c>
      <c r="I5134" s="70">
        <v>980</v>
      </c>
      <c r="J5134" s="69" t="s">
        <v>4591</v>
      </c>
      <c r="K5134" s="69" t="s">
        <v>23696</v>
      </c>
      <c r="L5134" s="70">
        <v>980</v>
      </c>
      <c r="M5134" s="69"/>
      <c r="N5134" s="69" t="s">
        <v>23695</v>
      </c>
      <c r="O5134" s="69"/>
      <c r="P5134" s="69" t="s">
        <v>1269</v>
      </c>
      <c r="Q5134" s="69"/>
      <c r="R5134" s="69"/>
      <c r="S5134" s="70">
        <v>980</v>
      </c>
      <c r="T5134" s="70"/>
      <c r="U5134" s="69"/>
      <c r="V5134" s="69"/>
      <c r="W5134" s="69"/>
      <c r="X5134" s="69"/>
      <c r="Y5134" s="70"/>
      <c r="Z5134" s="69">
        <v>0</v>
      </c>
      <c r="AA5134" s="69" t="s">
        <v>989</v>
      </c>
      <c r="AB5134" s="69" t="s">
        <v>1144</v>
      </c>
      <c r="AC5134" s="69"/>
    </row>
    <row r="5135" spans="1:29" x14ac:dyDescent="0.25">
      <c r="A5135" s="71" t="s">
        <v>193</v>
      </c>
      <c r="B5135" s="71"/>
      <c r="C5135" s="71"/>
      <c r="D5135" s="71"/>
      <c r="E5135" s="71"/>
      <c r="F5135" s="71"/>
      <c r="G5135" s="71"/>
      <c r="H5135" s="71"/>
      <c r="I5135" s="72">
        <v>980</v>
      </c>
      <c r="J5135" s="71"/>
      <c r="K5135" s="71"/>
      <c r="L5135" s="72">
        <v>980</v>
      </c>
      <c r="M5135" s="72">
        <v>0</v>
      </c>
      <c r="N5135" s="71"/>
      <c r="O5135" s="71"/>
      <c r="P5135" s="71"/>
      <c r="Q5135" s="71"/>
      <c r="R5135" s="71"/>
      <c r="S5135" s="72">
        <v>980</v>
      </c>
      <c r="T5135" s="72">
        <v>0</v>
      </c>
      <c r="U5135" s="71"/>
      <c r="V5135" s="71"/>
      <c r="W5135" s="71"/>
      <c r="X5135" s="72">
        <v>980</v>
      </c>
      <c r="Y5135" s="72">
        <v>0</v>
      </c>
      <c r="Z5135" s="72">
        <v>0</v>
      </c>
      <c r="AA5135" s="69"/>
      <c r="AB5135" s="69"/>
      <c r="AC5135" s="69"/>
    </row>
    <row r="5136" spans="1:29" ht="40" x14ac:dyDescent="0.25">
      <c r="A5136" s="68" t="s">
        <v>23694</v>
      </c>
      <c r="B5136" s="69" t="s">
        <v>23686</v>
      </c>
      <c r="C5136" s="69" t="s">
        <v>23693</v>
      </c>
      <c r="D5136" s="69" t="s">
        <v>4589</v>
      </c>
      <c r="E5136" s="69" t="s">
        <v>22707</v>
      </c>
      <c r="F5136" s="69" t="s">
        <v>1051</v>
      </c>
      <c r="G5136" s="69" t="s">
        <v>1106</v>
      </c>
      <c r="H5136" s="69" t="s">
        <v>962</v>
      </c>
      <c r="I5136" s="70">
        <v>13301.37</v>
      </c>
      <c r="J5136" s="69" t="s">
        <v>4591</v>
      </c>
      <c r="K5136" s="69" t="s">
        <v>23692</v>
      </c>
      <c r="L5136" s="70">
        <v>13301.37</v>
      </c>
      <c r="M5136" s="69"/>
      <c r="N5136" s="69"/>
      <c r="O5136" s="69"/>
      <c r="P5136" s="69"/>
      <c r="Q5136" s="69"/>
      <c r="R5136" s="69"/>
      <c r="S5136" s="69"/>
      <c r="T5136" s="70"/>
      <c r="U5136" s="69"/>
      <c r="V5136" s="69"/>
      <c r="W5136" s="69"/>
      <c r="X5136" s="69"/>
      <c r="Y5136" s="70"/>
      <c r="Z5136" s="69">
        <v>0</v>
      </c>
      <c r="AA5136" s="69" t="s">
        <v>989</v>
      </c>
      <c r="AB5136" s="69" t="s">
        <v>1144</v>
      </c>
      <c r="AC5136" s="69"/>
    </row>
    <row r="5137" spans="1:29" x14ac:dyDescent="0.25">
      <c r="A5137" s="71" t="s">
        <v>193</v>
      </c>
      <c r="B5137" s="71"/>
      <c r="C5137" s="71"/>
      <c r="D5137" s="71"/>
      <c r="E5137" s="71"/>
      <c r="F5137" s="71"/>
      <c r="G5137" s="71"/>
      <c r="H5137" s="71"/>
      <c r="I5137" s="72">
        <v>13301.37</v>
      </c>
      <c r="J5137" s="71"/>
      <c r="K5137" s="71"/>
      <c r="L5137" s="72">
        <v>13301.37</v>
      </c>
      <c r="M5137" s="72">
        <v>0</v>
      </c>
      <c r="N5137" s="71"/>
      <c r="O5137" s="71"/>
      <c r="P5137" s="71"/>
      <c r="Q5137" s="71"/>
      <c r="R5137" s="71"/>
      <c r="S5137" s="72">
        <v>0</v>
      </c>
      <c r="T5137" s="72">
        <v>0</v>
      </c>
      <c r="U5137" s="71"/>
      <c r="V5137" s="71"/>
      <c r="W5137" s="71"/>
      <c r="X5137" s="72">
        <v>0</v>
      </c>
      <c r="Y5137" s="72">
        <v>0</v>
      </c>
      <c r="Z5137" s="72">
        <v>0</v>
      </c>
      <c r="AA5137" s="69"/>
      <c r="AB5137" s="69"/>
      <c r="AC5137" s="69"/>
    </row>
    <row r="5138" spans="1:29" ht="40" x14ac:dyDescent="0.25">
      <c r="A5138" s="68" t="s">
        <v>23691</v>
      </c>
      <c r="B5138" s="69" t="s">
        <v>23690</v>
      </c>
      <c r="C5138" s="69" t="s">
        <v>23689</v>
      </c>
      <c r="D5138" s="69" t="s">
        <v>4589</v>
      </c>
      <c r="E5138" s="69" t="s">
        <v>22715</v>
      </c>
      <c r="F5138" s="69" t="s">
        <v>1051</v>
      </c>
      <c r="G5138" s="69" t="s">
        <v>1106</v>
      </c>
      <c r="H5138" s="69" t="s">
        <v>962</v>
      </c>
      <c r="I5138" s="70">
        <v>3619.32</v>
      </c>
      <c r="J5138" s="69" t="s">
        <v>4591</v>
      </c>
      <c r="K5138" s="69" t="s">
        <v>23688</v>
      </c>
      <c r="L5138" s="70">
        <v>3619.32</v>
      </c>
      <c r="M5138" s="69"/>
      <c r="N5138" s="69"/>
      <c r="O5138" s="69"/>
      <c r="P5138" s="69"/>
      <c r="Q5138" s="69"/>
      <c r="R5138" s="69"/>
      <c r="S5138" s="69"/>
      <c r="T5138" s="70"/>
      <c r="U5138" s="69"/>
      <c r="V5138" s="69"/>
      <c r="W5138" s="69"/>
      <c r="X5138" s="69"/>
      <c r="Y5138" s="70"/>
      <c r="Z5138" s="69">
        <v>0</v>
      </c>
      <c r="AA5138" s="69" t="s">
        <v>989</v>
      </c>
      <c r="AB5138" s="69" t="s">
        <v>1144</v>
      </c>
      <c r="AC5138" s="69"/>
    </row>
    <row r="5139" spans="1:29" x14ac:dyDescent="0.25">
      <c r="A5139" s="71" t="s">
        <v>193</v>
      </c>
      <c r="B5139" s="71"/>
      <c r="C5139" s="71"/>
      <c r="D5139" s="71"/>
      <c r="E5139" s="71"/>
      <c r="F5139" s="71"/>
      <c r="G5139" s="71"/>
      <c r="H5139" s="71"/>
      <c r="I5139" s="72">
        <v>3619.32</v>
      </c>
      <c r="J5139" s="71"/>
      <c r="K5139" s="71"/>
      <c r="L5139" s="72">
        <v>3619.32</v>
      </c>
      <c r="M5139" s="72">
        <v>0</v>
      </c>
      <c r="N5139" s="71"/>
      <c r="O5139" s="71"/>
      <c r="P5139" s="71"/>
      <c r="Q5139" s="71"/>
      <c r="R5139" s="71"/>
      <c r="S5139" s="72">
        <v>0</v>
      </c>
      <c r="T5139" s="72">
        <v>0</v>
      </c>
      <c r="U5139" s="71"/>
      <c r="V5139" s="71"/>
      <c r="W5139" s="71"/>
      <c r="X5139" s="72">
        <v>0</v>
      </c>
      <c r="Y5139" s="72">
        <v>0</v>
      </c>
      <c r="Z5139" s="72">
        <v>0</v>
      </c>
      <c r="AA5139" s="69"/>
      <c r="AB5139" s="69"/>
      <c r="AC5139" s="69"/>
    </row>
    <row r="5140" spans="1:29" ht="30" x14ac:dyDescent="0.25">
      <c r="A5140" s="68" t="s">
        <v>23687</v>
      </c>
      <c r="B5140" s="69" t="s">
        <v>23686</v>
      </c>
      <c r="C5140" s="69" t="s">
        <v>23685</v>
      </c>
      <c r="D5140" s="69" t="s">
        <v>21039</v>
      </c>
      <c r="E5140" s="69" t="s">
        <v>22707</v>
      </c>
      <c r="F5140" s="69" t="s">
        <v>2229</v>
      </c>
      <c r="G5140" s="69" t="s">
        <v>1882</v>
      </c>
      <c r="H5140" s="69"/>
      <c r="I5140" s="70">
        <v>6548.75</v>
      </c>
      <c r="J5140" s="69" t="s">
        <v>4591</v>
      </c>
      <c r="K5140" s="69"/>
      <c r="L5140" s="69"/>
      <c r="M5140" s="69"/>
      <c r="N5140" s="69"/>
      <c r="O5140" s="69"/>
      <c r="P5140" s="69"/>
      <c r="Q5140" s="69"/>
      <c r="R5140" s="69"/>
      <c r="S5140" s="69"/>
      <c r="T5140" s="69"/>
      <c r="U5140" s="69"/>
      <c r="V5140" s="69"/>
      <c r="W5140" s="69"/>
      <c r="X5140" s="69"/>
      <c r="Y5140" s="69"/>
      <c r="Z5140" s="69"/>
      <c r="AA5140" s="69" t="s">
        <v>989</v>
      </c>
      <c r="AB5140" s="69"/>
      <c r="AC5140" s="69"/>
    </row>
    <row r="5141" spans="1:29" x14ac:dyDescent="0.25">
      <c r="A5141" s="71" t="s">
        <v>193</v>
      </c>
      <c r="B5141" s="71"/>
      <c r="C5141" s="71"/>
      <c r="D5141" s="71"/>
      <c r="E5141" s="71"/>
      <c r="F5141" s="71"/>
      <c r="G5141" s="71"/>
      <c r="H5141" s="71"/>
      <c r="I5141" s="72">
        <v>6548.75</v>
      </c>
      <c r="J5141" s="71"/>
      <c r="K5141" s="71"/>
      <c r="L5141" s="72">
        <v>0</v>
      </c>
      <c r="M5141" s="72">
        <v>6548.75</v>
      </c>
      <c r="N5141" s="71"/>
      <c r="O5141" s="71"/>
      <c r="P5141" s="71"/>
      <c r="Q5141" s="71"/>
      <c r="R5141" s="71"/>
      <c r="S5141" s="72">
        <v>0</v>
      </c>
      <c r="T5141" s="72">
        <v>0</v>
      </c>
      <c r="U5141" s="71"/>
      <c r="V5141" s="71"/>
      <c r="W5141" s="71"/>
      <c r="X5141" s="72">
        <v>0</v>
      </c>
      <c r="Y5141" s="72">
        <v>0</v>
      </c>
      <c r="Z5141" s="72">
        <v>0</v>
      </c>
      <c r="AA5141" s="69"/>
      <c r="AB5141" s="69"/>
      <c r="AC5141" s="69"/>
    </row>
    <row r="5142" spans="1:29" ht="30" x14ac:dyDescent="0.25">
      <c r="A5142" s="68" t="s">
        <v>23684</v>
      </c>
      <c r="B5142" s="69" t="s">
        <v>23683</v>
      </c>
      <c r="C5142" s="69" t="s">
        <v>23682</v>
      </c>
      <c r="D5142" s="69" t="s">
        <v>21039</v>
      </c>
      <c r="E5142" s="69" t="s">
        <v>22526</v>
      </c>
      <c r="F5142" s="69" t="s">
        <v>2229</v>
      </c>
      <c r="G5142" s="69" t="s">
        <v>1882</v>
      </c>
      <c r="H5142" s="69" t="s">
        <v>962</v>
      </c>
      <c r="I5142" s="70">
        <v>3465.5</v>
      </c>
      <c r="J5142" s="69" t="s">
        <v>4591</v>
      </c>
      <c r="K5142" s="69" t="s">
        <v>23681</v>
      </c>
      <c r="L5142" s="70">
        <v>3465.5</v>
      </c>
      <c r="M5142" s="69"/>
      <c r="N5142" s="69" t="s">
        <v>23680</v>
      </c>
      <c r="O5142" s="69"/>
      <c r="P5142" s="69" t="s">
        <v>3011</v>
      </c>
      <c r="Q5142" s="69" t="s">
        <v>3327</v>
      </c>
      <c r="R5142" s="69"/>
      <c r="S5142" s="70">
        <v>3465.5</v>
      </c>
      <c r="T5142" s="70"/>
      <c r="U5142" s="69"/>
      <c r="V5142" s="69"/>
      <c r="W5142" s="69"/>
      <c r="X5142" s="69"/>
      <c r="Y5142" s="70"/>
      <c r="Z5142" s="69">
        <v>0</v>
      </c>
      <c r="AA5142" s="69" t="s">
        <v>989</v>
      </c>
      <c r="AB5142" s="69" t="s">
        <v>1144</v>
      </c>
      <c r="AC5142" s="69"/>
    </row>
    <row r="5143" spans="1:29" x14ac:dyDescent="0.25">
      <c r="A5143" s="71" t="s">
        <v>193</v>
      </c>
      <c r="B5143" s="71"/>
      <c r="C5143" s="71"/>
      <c r="D5143" s="71"/>
      <c r="E5143" s="71"/>
      <c r="F5143" s="71"/>
      <c r="G5143" s="71"/>
      <c r="H5143" s="71"/>
      <c r="I5143" s="72">
        <v>3465.5</v>
      </c>
      <c r="J5143" s="71"/>
      <c r="K5143" s="71"/>
      <c r="L5143" s="72">
        <v>3465.5</v>
      </c>
      <c r="M5143" s="72">
        <v>0</v>
      </c>
      <c r="N5143" s="71"/>
      <c r="O5143" s="71"/>
      <c r="P5143" s="71"/>
      <c r="Q5143" s="71"/>
      <c r="R5143" s="71"/>
      <c r="S5143" s="72">
        <v>3465.5</v>
      </c>
      <c r="T5143" s="72">
        <v>0</v>
      </c>
      <c r="U5143" s="71"/>
      <c r="V5143" s="71"/>
      <c r="W5143" s="71"/>
      <c r="X5143" s="72">
        <v>3465.5</v>
      </c>
      <c r="Y5143" s="72">
        <v>0</v>
      </c>
      <c r="Z5143" s="72">
        <v>0</v>
      </c>
      <c r="AA5143" s="69"/>
      <c r="AB5143" s="69"/>
      <c r="AC5143" s="69"/>
    </row>
    <row r="5144" spans="1:29" ht="20" x14ac:dyDescent="0.25">
      <c r="A5144" s="68" t="s">
        <v>23679</v>
      </c>
      <c r="B5144" s="69" t="s">
        <v>22528</v>
      </c>
      <c r="C5144" s="69" t="s">
        <v>23678</v>
      </c>
      <c r="D5144" s="69" t="s">
        <v>4611</v>
      </c>
      <c r="E5144" s="69" t="s">
        <v>22526</v>
      </c>
      <c r="F5144" s="69" t="s">
        <v>2288</v>
      </c>
      <c r="G5144" s="69" t="s">
        <v>4118</v>
      </c>
      <c r="H5144" s="69" t="s">
        <v>962</v>
      </c>
      <c r="I5144" s="70">
        <v>15472.7</v>
      </c>
      <c r="J5144" s="69" t="s">
        <v>4591</v>
      </c>
      <c r="K5144" s="69" t="s">
        <v>23677</v>
      </c>
      <c r="L5144" s="70">
        <v>15472.7</v>
      </c>
      <c r="M5144" s="69"/>
      <c r="N5144" s="69" t="s">
        <v>23676</v>
      </c>
      <c r="O5144" s="69"/>
      <c r="P5144" s="69" t="s">
        <v>1217</v>
      </c>
      <c r="Q5144" s="69" t="s">
        <v>2589</v>
      </c>
      <c r="R5144" s="69"/>
      <c r="S5144" s="70">
        <v>15472.7</v>
      </c>
      <c r="T5144" s="70"/>
      <c r="U5144" s="69"/>
      <c r="V5144" s="69"/>
      <c r="W5144" s="69"/>
      <c r="X5144" s="69"/>
      <c r="Y5144" s="70"/>
      <c r="Z5144" s="69">
        <v>0</v>
      </c>
      <c r="AA5144" s="69" t="s">
        <v>989</v>
      </c>
      <c r="AB5144" s="69" t="s">
        <v>1144</v>
      </c>
      <c r="AC5144" s="69"/>
    </row>
    <row r="5145" spans="1:29" x14ac:dyDescent="0.25">
      <c r="A5145" s="71" t="s">
        <v>193</v>
      </c>
      <c r="B5145" s="71"/>
      <c r="C5145" s="71"/>
      <c r="D5145" s="71"/>
      <c r="E5145" s="71"/>
      <c r="F5145" s="71"/>
      <c r="G5145" s="71"/>
      <c r="H5145" s="71"/>
      <c r="I5145" s="72">
        <v>15472.7</v>
      </c>
      <c r="J5145" s="71"/>
      <c r="K5145" s="71"/>
      <c r="L5145" s="72">
        <v>15472.7</v>
      </c>
      <c r="M5145" s="72">
        <v>0</v>
      </c>
      <c r="N5145" s="71"/>
      <c r="O5145" s="71"/>
      <c r="P5145" s="71"/>
      <c r="Q5145" s="71"/>
      <c r="R5145" s="71"/>
      <c r="S5145" s="72">
        <v>15472.7</v>
      </c>
      <c r="T5145" s="72">
        <v>0</v>
      </c>
      <c r="U5145" s="71"/>
      <c r="V5145" s="71"/>
      <c r="W5145" s="71"/>
      <c r="X5145" s="72">
        <v>15472.7</v>
      </c>
      <c r="Y5145" s="72">
        <v>0</v>
      </c>
      <c r="Z5145" s="72">
        <v>0</v>
      </c>
      <c r="AA5145" s="69"/>
      <c r="AB5145" s="69"/>
      <c r="AC5145" s="69"/>
    </row>
    <row r="5146" spans="1:29" ht="20" x14ac:dyDescent="0.25">
      <c r="A5146" s="68" t="s">
        <v>23675</v>
      </c>
      <c r="B5146" s="69" t="s">
        <v>23674</v>
      </c>
      <c r="C5146" s="69" t="s">
        <v>23673</v>
      </c>
      <c r="D5146" s="69" t="s">
        <v>4611</v>
      </c>
      <c r="E5146" s="69" t="s">
        <v>22651</v>
      </c>
      <c r="F5146" s="69" t="s">
        <v>2288</v>
      </c>
      <c r="G5146" s="69" t="s">
        <v>12815</v>
      </c>
      <c r="H5146" s="69" t="s">
        <v>962</v>
      </c>
      <c r="I5146" s="70">
        <v>1945.54</v>
      </c>
      <c r="J5146" s="69" t="s">
        <v>4591</v>
      </c>
      <c r="K5146" s="69" t="s">
        <v>23672</v>
      </c>
      <c r="L5146" s="70">
        <v>1945.54</v>
      </c>
      <c r="M5146" s="69"/>
      <c r="N5146" s="69" t="s">
        <v>23671</v>
      </c>
      <c r="O5146" s="69"/>
      <c r="P5146" s="69" t="s">
        <v>2136</v>
      </c>
      <c r="Q5146" s="69" t="s">
        <v>2589</v>
      </c>
      <c r="R5146" s="69"/>
      <c r="S5146" s="70">
        <v>1945.54</v>
      </c>
      <c r="T5146" s="70"/>
      <c r="U5146" s="69"/>
      <c r="V5146" s="69"/>
      <c r="W5146" s="69"/>
      <c r="X5146" s="69"/>
      <c r="Y5146" s="70"/>
      <c r="Z5146" s="69">
        <v>0</v>
      </c>
      <c r="AA5146" s="69" t="s">
        <v>989</v>
      </c>
      <c r="AB5146" s="69" t="s">
        <v>1144</v>
      </c>
      <c r="AC5146" s="69"/>
    </row>
    <row r="5147" spans="1:29" x14ac:dyDescent="0.25">
      <c r="A5147" s="71" t="s">
        <v>193</v>
      </c>
      <c r="B5147" s="71"/>
      <c r="C5147" s="71"/>
      <c r="D5147" s="71"/>
      <c r="E5147" s="71"/>
      <c r="F5147" s="71"/>
      <c r="G5147" s="71"/>
      <c r="H5147" s="71"/>
      <c r="I5147" s="72">
        <v>1945.54</v>
      </c>
      <c r="J5147" s="71"/>
      <c r="K5147" s="71"/>
      <c r="L5147" s="72">
        <v>1945.54</v>
      </c>
      <c r="M5147" s="72">
        <v>0</v>
      </c>
      <c r="N5147" s="71"/>
      <c r="O5147" s="71"/>
      <c r="P5147" s="71"/>
      <c r="Q5147" s="71"/>
      <c r="R5147" s="71"/>
      <c r="S5147" s="72">
        <v>1945.54</v>
      </c>
      <c r="T5147" s="72">
        <v>0</v>
      </c>
      <c r="U5147" s="71"/>
      <c r="V5147" s="71"/>
      <c r="W5147" s="71"/>
      <c r="X5147" s="72">
        <v>1945.54</v>
      </c>
      <c r="Y5147" s="72">
        <v>0</v>
      </c>
      <c r="Z5147" s="72">
        <v>0</v>
      </c>
      <c r="AA5147" s="69"/>
      <c r="AB5147" s="69"/>
      <c r="AC5147" s="69"/>
    </row>
    <row r="5148" spans="1:29" ht="40" x14ac:dyDescent="0.25">
      <c r="A5148" s="68" t="s">
        <v>23670</v>
      </c>
      <c r="B5148" s="69" t="s">
        <v>23669</v>
      </c>
      <c r="C5148" s="69" t="s">
        <v>23668</v>
      </c>
      <c r="D5148" s="69" t="s">
        <v>890</v>
      </c>
      <c r="E5148" s="69" t="s">
        <v>22651</v>
      </c>
      <c r="F5148" s="69" t="s">
        <v>1108</v>
      </c>
      <c r="G5148" s="69" t="s">
        <v>1217</v>
      </c>
      <c r="H5148" s="69" t="s">
        <v>962</v>
      </c>
      <c r="I5148" s="70">
        <v>5230.01</v>
      </c>
      <c r="J5148" s="69" t="s">
        <v>4591</v>
      </c>
      <c r="K5148" s="69" t="s">
        <v>23667</v>
      </c>
      <c r="L5148" s="70">
        <v>5230.01</v>
      </c>
      <c r="M5148" s="69"/>
      <c r="N5148" s="69" t="s">
        <v>23666</v>
      </c>
      <c r="O5148" s="69"/>
      <c r="P5148" s="69" t="s">
        <v>2276</v>
      </c>
      <c r="Q5148" s="69" t="s">
        <v>2157</v>
      </c>
      <c r="R5148" s="69"/>
      <c r="S5148" s="70">
        <v>5230.01</v>
      </c>
      <c r="T5148" s="70"/>
      <c r="U5148" s="69" t="s">
        <v>2157</v>
      </c>
      <c r="V5148" s="73">
        <v>75</v>
      </c>
      <c r="W5148" s="69" t="s">
        <v>2157</v>
      </c>
      <c r="X5148" s="69"/>
      <c r="Y5148" s="70"/>
      <c r="Z5148" s="69">
        <v>0</v>
      </c>
      <c r="AA5148" s="69" t="s">
        <v>989</v>
      </c>
      <c r="AB5148" s="69" t="s">
        <v>1144</v>
      </c>
      <c r="AC5148" s="69"/>
    </row>
    <row r="5149" spans="1:29" x14ac:dyDescent="0.25">
      <c r="A5149" s="71" t="s">
        <v>193</v>
      </c>
      <c r="B5149" s="71"/>
      <c r="C5149" s="71"/>
      <c r="D5149" s="71"/>
      <c r="E5149" s="71"/>
      <c r="F5149" s="71"/>
      <c r="G5149" s="71"/>
      <c r="H5149" s="71"/>
      <c r="I5149" s="72">
        <v>5230.01</v>
      </c>
      <c r="J5149" s="71"/>
      <c r="K5149" s="71"/>
      <c r="L5149" s="72">
        <v>5230.01</v>
      </c>
      <c r="M5149" s="72">
        <v>0</v>
      </c>
      <c r="N5149" s="71"/>
      <c r="O5149" s="71"/>
      <c r="P5149" s="71"/>
      <c r="Q5149" s="71"/>
      <c r="R5149" s="71"/>
      <c r="S5149" s="72">
        <v>5230.01</v>
      </c>
      <c r="T5149" s="72">
        <v>5230.01</v>
      </c>
      <c r="U5149" s="71"/>
      <c r="V5149" s="71"/>
      <c r="W5149" s="71"/>
      <c r="X5149" s="72">
        <v>0</v>
      </c>
      <c r="Y5149" s="72">
        <v>0</v>
      </c>
      <c r="Z5149" s="72">
        <v>5230.01</v>
      </c>
      <c r="AA5149" s="69"/>
      <c r="AB5149" s="69"/>
      <c r="AC5149" s="69"/>
    </row>
    <row r="5150" spans="1:29" ht="30" x14ac:dyDescent="0.25">
      <c r="A5150" s="68" t="s">
        <v>23665</v>
      </c>
      <c r="B5150" s="69" t="s">
        <v>23430</v>
      </c>
      <c r="C5150" s="69" t="s">
        <v>23664</v>
      </c>
      <c r="D5150" s="69" t="s">
        <v>4836</v>
      </c>
      <c r="E5150" s="69" t="s">
        <v>22651</v>
      </c>
      <c r="F5150" s="69" t="s">
        <v>1108</v>
      </c>
      <c r="G5150" s="69" t="s">
        <v>1217</v>
      </c>
      <c r="H5150" s="69" t="s">
        <v>962</v>
      </c>
      <c r="I5150" s="70">
        <v>1718.27</v>
      </c>
      <c r="J5150" s="69" t="s">
        <v>4591</v>
      </c>
      <c r="K5150" s="69" t="s">
        <v>23663</v>
      </c>
      <c r="L5150" s="70">
        <v>1718.27</v>
      </c>
      <c r="M5150" s="69"/>
      <c r="N5150" s="69" t="s">
        <v>23662</v>
      </c>
      <c r="O5150" s="69"/>
      <c r="P5150" s="69" t="s">
        <v>1129</v>
      </c>
      <c r="Q5150" s="69" t="s">
        <v>8982</v>
      </c>
      <c r="R5150" s="69"/>
      <c r="S5150" s="70">
        <v>1718.27</v>
      </c>
      <c r="T5150" s="70"/>
      <c r="U5150" s="69"/>
      <c r="V5150" s="69"/>
      <c r="W5150" s="69"/>
      <c r="X5150" s="69"/>
      <c r="Y5150" s="70"/>
      <c r="Z5150" s="69">
        <v>0</v>
      </c>
      <c r="AA5150" s="69" t="s">
        <v>989</v>
      </c>
      <c r="AB5150" s="69" t="s">
        <v>1144</v>
      </c>
      <c r="AC5150" s="69"/>
    </row>
    <row r="5151" spans="1:29" x14ac:dyDescent="0.25">
      <c r="A5151" s="71" t="s">
        <v>193</v>
      </c>
      <c r="B5151" s="71"/>
      <c r="C5151" s="71"/>
      <c r="D5151" s="71"/>
      <c r="E5151" s="71"/>
      <c r="F5151" s="71"/>
      <c r="G5151" s="71"/>
      <c r="H5151" s="71"/>
      <c r="I5151" s="72">
        <v>1718.27</v>
      </c>
      <c r="J5151" s="71"/>
      <c r="K5151" s="71"/>
      <c r="L5151" s="72">
        <v>1718.27</v>
      </c>
      <c r="M5151" s="72">
        <v>0</v>
      </c>
      <c r="N5151" s="71"/>
      <c r="O5151" s="71"/>
      <c r="P5151" s="71"/>
      <c r="Q5151" s="71"/>
      <c r="R5151" s="71"/>
      <c r="S5151" s="72">
        <v>1718.27</v>
      </c>
      <c r="T5151" s="72">
        <v>0</v>
      </c>
      <c r="U5151" s="71"/>
      <c r="V5151" s="71"/>
      <c r="W5151" s="71"/>
      <c r="X5151" s="72">
        <v>1718.27</v>
      </c>
      <c r="Y5151" s="72">
        <v>0</v>
      </c>
      <c r="Z5151" s="72">
        <v>0</v>
      </c>
      <c r="AA5151" s="69"/>
      <c r="AB5151" s="69"/>
      <c r="AC5151" s="69"/>
    </row>
    <row r="5152" spans="1:29" ht="20" x14ac:dyDescent="0.25">
      <c r="A5152" s="68" t="s">
        <v>23661</v>
      </c>
      <c r="B5152" s="69" t="s">
        <v>23660</v>
      </c>
      <c r="C5152" s="69" t="s">
        <v>23659</v>
      </c>
      <c r="D5152" s="69" t="s">
        <v>4611</v>
      </c>
      <c r="E5152" s="69" t="s">
        <v>22476</v>
      </c>
      <c r="F5152" s="69" t="s">
        <v>1108</v>
      </c>
      <c r="G5152" s="69" t="s">
        <v>4118</v>
      </c>
      <c r="H5152" s="69" t="s">
        <v>962</v>
      </c>
      <c r="I5152" s="70">
        <v>732.11</v>
      </c>
      <c r="J5152" s="69" t="s">
        <v>4591</v>
      </c>
      <c r="K5152" s="69" t="s">
        <v>23658</v>
      </c>
      <c r="L5152" s="70">
        <v>732.11</v>
      </c>
      <c r="M5152" s="69"/>
      <c r="N5152" s="69" t="s">
        <v>23657</v>
      </c>
      <c r="O5152" s="69"/>
      <c r="P5152" s="69" t="s">
        <v>1217</v>
      </c>
      <c r="Q5152" s="69" t="s">
        <v>18875</v>
      </c>
      <c r="R5152" s="69"/>
      <c r="S5152" s="70">
        <v>732.11</v>
      </c>
      <c r="T5152" s="70"/>
      <c r="U5152" s="69"/>
      <c r="V5152" s="69"/>
      <c r="W5152" s="69"/>
      <c r="X5152" s="69"/>
      <c r="Y5152" s="70"/>
      <c r="Z5152" s="69">
        <v>0</v>
      </c>
      <c r="AA5152" s="69" t="s">
        <v>989</v>
      </c>
      <c r="AB5152" s="69" t="s">
        <v>1144</v>
      </c>
      <c r="AC5152" s="69"/>
    </row>
    <row r="5153" spans="1:29" x14ac:dyDescent="0.25">
      <c r="A5153" s="71" t="s">
        <v>193</v>
      </c>
      <c r="B5153" s="71"/>
      <c r="C5153" s="71"/>
      <c r="D5153" s="71"/>
      <c r="E5153" s="71"/>
      <c r="F5153" s="71"/>
      <c r="G5153" s="71"/>
      <c r="H5153" s="71"/>
      <c r="I5153" s="72">
        <v>732.11</v>
      </c>
      <c r="J5153" s="71"/>
      <c r="K5153" s="71"/>
      <c r="L5153" s="72">
        <v>732.11</v>
      </c>
      <c r="M5153" s="72">
        <v>0</v>
      </c>
      <c r="N5153" s="71"/>
      <c r="O5153" s="71"/>
      <c r="P5153" s="71"/>
      <c r="Q5153" s="71"/>
      <c r="R5153" s="71"/>
      <c r="S5153" s="72">
        <v>732.11</v>
      </c>
      <c r="T5153" s="72">
        <v>0</v>
      </c>
      <c r="U5153" s="71"/>
      <c r="V5153" s="71"/>
      <c r="W5153" s="71"/>
      <c r="X5153" s="72">
        <v>732.11</v>
      </c>
      <c r="Y5153" s="72">
        <v>0</v>
      </c>
      <c r="Z5153" s="72">
        <v>0</v>
      </c>
      <c r="AA5153" s="69"/>
      <c r="AB5153" s="69"/>
      <c r="AC5153" s="69"/>
    </row>
    <row r="5154" spans="1:29" ht="20" x14ac:dyDescent="0.25">
      <c r="A5154" s="68" t="s">
        <v>23656</v>
      </c>
      <c r="B5154" s="69" t="s">
        <v>23655</v>
      </c>
      <c r="C5154" s="69" t="s">
        <v>23654</v>
      </c>
      <c r="D5154" s="69" t="s">
        <v>4611</v>
      </c>
      <c r="E5154" s="69" t="s">
        <v>22707</v>
      </c>
      <c r="F5154" s="69" t="s">
        <v>1108</v>
      </c>
      <c r="G5154" s="69" t="s">
        <v>1882</v>
      </c>
      <c r="H5154" s="69" t="s">
        <v>962</v>
      </c>
      <c r="I5154" s="70">
        <v>2850.13</v>
      </c>
      <c r="J5154" s="69" t="s">
        <v>4591</v>
      </c>
      <c r="K5154" s="69" t="s">
        <v>23653</v>
      </c>
      <c r="L5154" s="70">
        <v>2850.13</v>
      </c>
      <c r="M5154" s="69"/>
      <c r="N5154" s="69" t="s">
        <v>23652</v>
      </c>
      <c r="O5154" s="69"/>
      <c r="P5154" s="69" t="s">
        <v>1789</v>
      </c>
      <c r="Q5154" s="69" t="s">
        <v>8910</v>
      </c>
      <c r="R5154" s="69"/>
      <c r="S5154" s="70">
        <v>2850.13</v>
      </c>
      <c r="T5154" s="70"/>
      <c r="U5154" s="69"/>
      <c r="V5154" s="69"/>
      <c r="W5154" s="69"/>
      <c r="X5154" s="69"/>
      <c r="Y5154" s="70"/>
      <c r="Z5154" s="69">
        <v>0</v>
      </c>
      <c r="AA5154" s="69" t="s">
        <v>989</v>
      </c>
      <c r="AB5154" s="69" t="s">
        <v>1144</v>
      </c>
      <c r="AC5154" s="69"/>
    </row>
    <row r="5155" spans="1:29" x14ac:dyDescent="0.25">
      <c r="A5155" s="71" t="s">
        <v>193</v>
      </c>
      <c r="B5155" s="71"/>
      <c r="C5155" s="71"/>
      <c r="D5155" s="71"/>
      <c r="E5155" s="71"/>
      <c r="F5155" s="71"/>
      <c r="G5155" s="71"/>
      <c r="H5155" s="71"/>
      <c r="I5155" s="72">
        <v>2850.13</v>
      </c>
      <c r="J5155" s="71"/>
      <c r="K5155" s="71"/>
      <c r="L5155" s="72">
        <v>2850.13</v>
      </c>
      <c r="M5155" s="72">
        <v>0</v>
      </c>
      <c r="N5155" s="71"/>
      <c r="O5155" s="71"/>
      <c r="P5155" s="71"/>
      <c r="Q5155" s="71"/>
      <c r="R5155" s="71"/>
      <c r="S5155" s="72">
        <v>2850.13</v>
      </c>
      <c r="T5155" s="72">
        <v>0</v>
      </c>
      <c r="U5155" s="71"/>
      <c r="V5155" s="71"/>
      <c r="W5155" s="71"/>
      <c r="X5155" s="72">
        <v>2850.13</v>
      </c>
      <c r="Y5155" s="72">
        <v>0</v>
      </c>
      <c r="Z5155" s="72">
        <v>0</v>
      </c>
      <c r="AA5155" s="69"/>
      <c r="AB5155" s="69"/>
      <c r="AC5155" s="69"/>
    </row>
    <row r="5156" spans="1:29" ht="40" x14ac:dyDescent="0.25">
      <c r="A5156" s="68" t="s">
        <v>23651</v>
      </c>
      <c r="B5156" s="69" t="s">
        <v>23650</v>
      </c>
      <c r="C5156" s="69" t="s">
        <v>23649</v>
      </c>
      <c r="D5156" s="69" t="s">
        <v>4589</v>
      </c>
      <c r="E5156" s="69" t="s">
        <v>22526</v>
      </c>
      <c r="F5156" s="69" t="s">
        <v>1108</v>
      </c>
      <c r="G5156" s="69" t="s">
        <v>8918</v>
      </c>
      <c r="H5156" s="69" t="s">
        <v>962</v>
      </c>
      <c r="I5156" s="70">
        <v>6324.93</v>
      </c>
      <c r="J5156" s="69" t="s">
        <v>4591</v>
      </c>
      <c r="K5156" s="69" t="s">
        <v>23648</v>
      </c>
      <c r="L5156" s="70">
        <v>6324.93</v>
      </c>
      <c r="M5156" s="69"/>
      <c r="N5156" s="69"/>
      <c r="O5156" s="69"/>
      <c r="P5156" s="69"/>
      <c r="Q5156" s="69"/>
      <c r="R5156" s="69"/>
      <c r="S5156" s="69"/>
      <c r="T5156" s="70"/>
      <c r="U5156" s="69"/>
      <c r="V5156" s="69"/>
      <c r="W5156" s="69"/>
      <c r="X5156" s="69"/>
      <c r="Y5156" s="70"/>
      <c r="Z5156" s="69">
        <v>0</v>
      </c>
      <c r="AA5156" s="69" t="s">
        <v>989</v>
      </c>
      <c r="AB5156" s="69" t="s">
        <v>1144</v>
      </c>
      <c r="AC5156" s="69"/>
    </row>
    <row r="5157" spans="1:29" x14ac:dyDescent="0.25">
      <c r="A5157" s="71" t="s">
        <v>193</v>
      </c>
      <c r="B5157" s="71"/>
      <c r="C5157" s="71"/>
      <c r="D5157" s="71"/>
      <c r="E5157" s="71"/>
      <c r="F5157" s="71"/>
      <c r="G5157" s="71"/>
      <c r="H5157" s="71"/>
      <c r="I5157" s="72">
        <v>6324.93</v>
      </c>
      <c r="J5157" s="71"/>
      <c r="K5157" s="71"/>
      <c r="L5157" s="72">
        <v>6324.93</v>
      </c>
      <c r="M5157" s="72">
        <v>0</v>
      </c>
      <c r="N5157" s="71"/>
      <c r="O5157" s="71"/>
      <c r="P5157" s="71"/>
      <c r="Q5157" s="71"/>
      <c r="R5157" s="71"/>
      <c r="S5157" s="72">
        <v>0</v>
      </c>
      <c r="T5157" s="72">
        <v>0</v>
      </c>
      <c r="U5157" s="71"/>
      <c r="V5157" s="71"/>
      <c r="W5157" s="71"/>
      <c r="X5157" s="72">
        <v>0</v>
      </c>
      <c r="Y5157" s="72">
        <v>0</v>
      </c>
      <c r="Z5157" s="72">
        <v>0</v>
      </c>
      <c r="AA5157" s="69"/>
      <c r="AB5157" s="69"/>
      <c r="AC5157" s="69"/>
    </row>
    <row r="5158" spans="1:29" ht="30" x14ac:dyDescent="0.25">
      <c r="A5158" s="68" t="s">
        <v>23647</v>
      </c>
      <c r="B5158" s="69" t="s">
        <v>23646</v>
      </c>
      <c r="C5158" s="69" t="s">
        <v>23645</v>
      </c>
      <c r="D5158" s="69" t="s">
        <v>4623</v>
      </c>
      <c r="E5158" s="69" t="s">
        <v>23644</v>
      </c>
      <c r="F5158" s="69" t="s">
        <v>1108</v>
      </c>
      <c r="G5158" s="69" t="s">
        <v>2647</v>
      </c>
      <c r="H5158" s="69" t="s">
        <v>962</v>
      </c>
      <c r="I5158" s="70">
        <v>3765.4</v>
      </c>
      <c r="J5158" s="69" t="s">
        <v>4591</v>
      </c>
      <c r="K5158" s="69" t="s">
        <v>23643</v>
      </c>
      <c r="L5158" s="70">
        <v>3765.4</v>
      </c>
      <c r="M5158" s="69"/>
      <c r="N5158" s="69" t="s">
        <v>23642</v>
      </c>
      <c r="O5158" s="69"/>
      <c r="P5158" s="69" t="s">
        <v>2042</v>
      </c>
      <c r="Q5158" s="69" t="s">
        <v>2189</v>
      </c>
      <c r="R5158" s="69"/>
      <c r="S5158" s="70">
        <v>3765.4</v>
      </c>
      <c r="T5158" s="70"/>
      <c r="U5158" s="69" t="s">
        <v>2189</v>
      </c>
      <c r="V5158" s="73">
        <v>82</v>
      </c>
      <c r="W5158" s="69" t="s">
        <v>2189</v>
      </c>
      <c r="X5158" s="69"/>
      <c r="Y5158" s="70"/>
      <c r="Z5158" s="69">
        <v>0</v>
      </c>
      <c r="AA5158" s="69" t="s">
        <v>989</v>
      </c>
      <c r="AB5158" s="69" t="s">
        <v>1144</v>
      </c>
      <c r="AC5158" s="69"/>
    </row>
    <row r="5159" spans="1:29" x14ac:dyDescent="0.25">
      <c r="A5159" s="71" t="s">
        <v>193</v>
      </c>
      <c r="B5159" s="71"/>
      <c r="C5159" s="71"/>
      <c r="D5159" s="71"/>
      <c r="E5159" s="71"/>
      <c r="F5159" s="71"/>
      <c r="G5159" s="71"/>
      <c r="H5159" s="71"/>
      <c r="I5159" s="72">
        <v>3765.4</v>
      </c>
      <c r="J5159" s="71"/>
      <c r="K5159" s="71"/>
      <c r="L5159" s="72">
        <v>3765.4</v>
      </c>
      <c r="M5159" s="72">
        <v>0</v>
      </c>
      <c r="N5159" s="71"/>
      <c r="O5159" s="71"/>
      <c r="P5159" s="71"/>
      <c r="Q5159" s="71"/>
      <c r="R5159" s="71"/>
      <c r="S5159" s="72">
        <v>3765.4</v>
      </c>
      <c r="T5159" s="72">
        <v>3765.4</v>
      </c>
      <c r="U5159" s="71"/>
      <c r="V5159" s="71"/>
      <c r="W5159" s="71"/>
      <c r="X5159" s="72">
        <v>0</v>
      </c>
      <c r="Y5159" s="72">
        <v>0</v>
      </c>
      <c r="Z5159" s="72">
        <v>3765.4</v>
      </c>
      <c r="AA5159" s="69"/>
      <c r="AB5159" s="69"/>
      <c r="AC5159" s="69"/>
    </row>
    <row r="5160" spans="1:29" ht="30" x14ac:dyDescent="0.25">
      <c r="A5160" s="68" t="s">
        <v>23641</v>
      </c>
      <c r="B5160" s="69" t="s">
        <v>23640</v>
      </c>
      <c r="C5160" s="69" t="s">
        <v>23639</v>
      </c>
      <c r="D5160" s="69" t="s">
        <v>20673</v>
      </c>
      <c r="E5160" s="69" t="s">
        <v>22715</v>
      </c>
      <c r="F5160" s="69" t="s">
        <v>1108</v>
      </c>
      <c r="G5160" s="69" t="s">
        <v>1804</v>
      </c>
      <c r="H5160" s="69" t="s">
        <v>962</v>
      </c>
      <c r="I5160" s="70">
        <v>5459.82</v>
      </c>
      <c r="J5160" s="69" t="s">
        <v>4591</v>
      </c>
      <c r="K5160" s="69" t="s">
        <v>23638</v>
      </c>
      <c r="L5160" s="70">
        <v>5459.82</v>
      </c>
      <c r="M5160" s="69"/>
      <c r="N5160" s="69" t="s">
        <v>23637</v>
      </c>
      <c r="O5160" s="69"/>
      <c r="P5160" s="69" t="s">
        <v>1547</v>
      </c>
      <c r="Q5160" s="69" t="s">
        <v>20933</v>
      </c>
      <c r="R5160" s="69"/>
      <c r="S5160" s="70">
        <v>5459.82</v>
      </c>
      <c r="T5160" s="70"/>
      <c r="U5160" s="69"/>
      <c r="V5160" s="69"/>
      <c r="W5160" s="69"/>
      <c r="X5160" s="69"/>
      <c r="Y5160" s="70"/>
      <c r="Z5160" s="69">
        <v>0</v>
      </c>
      <c r="AA5160" s="69" t="s">
        <v>989</v>
      </c>
      <c r="AB5160" s="69" t="s">
        <v>1144</v>
      </c>
      <c r="AC5160" s="69"/>
    </row>
    <row r="5161" spans="1:29" x14ac:dyDescent="0.25">
      <c r="A5161" s="71" t="s">
        <v>193</v>
      </c>
      <c r="B5161" s="71"/>
      <c r="C5161" s="71"/>
      <c r="D5161" s="71"/>
      <c r="E5161" s="71"/>
      <c r="F5161" s="71"/>
      <c r="G5161" s="71"/>
      <c r="H5161" s="71"/>
      <c r="I5161" s="72">
        <v>5459.82</v>
      </c>
      <c r="J5161" s="71"/>
      <c r="K5161" s="71"/>
      <c r="L5161" s="72">
        <v>5459.82</v>
      </c>
      <c r="M5161" s="72">
        <v>0</v>
      </c>
      <c r="N5161" s="71"/>
      <c r="O5161" s="71"/>
      <c r="P5161" s="71"/>
      <c r="Q5161" s="71"/>
      <c r="R5161" s="71"/>
      <c r="S5161" s="72">
        <v>5459.82</v>
      </c>
      <c r="T5161" s="72">
        <v>0</v>
      </c>
      <c r="U5161" s="71"/>
      <c r="V5161" s="71"/>
      <c r="W5161" s="71"/>
      <c r="X5161" s="72">
        <v>5459.82</v>
      </c>
      <c r="Y5161" s="72">
        <v>0</v>
      </c>
      <c r="Z5161" s="72">
        <v>0</v>
      </c>
      <c r="AA5161" s="69"/>
      <c r="AB5161" s="69"/>
      <c r="AC5161" s="69"/>
    </row>
    <row r="5162" spans="1:29" ht="50" x14ac:dyDescent="0.25">
      <c r="A5162" s="68" t="s">
        <v>23636</v>
      </c>
      <c r="B5162" s="69" t="s">
        <v>23635</v>
      </c>
      <c r="C5162" s="69" t="s">
        <v>23634</v>
      </c>
      <c r="D5162" s="69" t="s">
        <v>4813</v>
      </c>
      <c r="E5162" s="69" t="s">
        <v>22707</v>
      </c>
      <c r="F5162" s="69" t="s">
        <v>1108</v>
      </c>
      <c r="G5162" s="69" t="s">
        <v>1112</v>
      </c>
      <c r="H5162" s="69" t="s">
        <v>962</v>
      </c>
      <c r="I5162" s="70">
        <v>37066.44</v>
      </c>
      <c r="J5162" s="69" t="s">
        <v>4591</v>
      </c>
      <c r="K5162" s="69" t="s">
        <v>23633</v>
      </c>
      <c r="L5162" s="70">
        <v>37066.44</v>
      </c>
      <c r="M5162" s="69"/>
      <c r="N5162" s="69" t="s">
        <v>23632</v>
      </c>
      <c r="O5162" s="69"/>
      <c r="P5162" s="69" t="s">
        <v>1080</v>
      </c>
      <c r="Q5162" s="69"/>
      <c r="R5162" s="69"/>
      <c r="S5162" s="70">
        <v>37066.44</v>
      </c>
      <c r="T5162" s="70"/>
      <c r="U5162" s="69"/>
      <c r="V5162" s="69"/>
      <c r="W5162" s="69"/>
      <c r="X5162" s="69"/>
      <c r="Y5162" s="70"/>
      <c r="Z5162" s="69">
        <v>0</v>
      </c>
      <c r="AA5162" s="69" t="s">
        <v>989</v>
      </c>
      <c r="AB5162" s="69" t="s">
        <v>1144</v>
      </c>
      <c r="AC5162" s="69"/>
    </row>
    <row r="5163" spans="1:29" x14ac:dyDescent="0.25">
      <c r="A5163" s="71" t="s">
        <v>193</v>
      </c>
      <c r="B5163" s="71"/>
      <c r="C5163" s="71"/>
      <c r="D5163" s="71"/>
      <c r="E5163" s="71"/>
      <c r="F5163" s="71"/>
      <c r="G5163" s="71"/>
      <c r="H5163" s="71"/>
      <c r="I5163" s="72">
        <v>37066.44</v>
      </c>
      <c r="J5163" s="71"/>
      <c r="K5163" s="71"/>
      <c r="L5163" s="72">
        <v>37066.44</v>
      </c>
      <c r="M5163" s="72">
        <v>0</v>
      </c>
      <c r="N5163" s="71"/>
      <c r="O5163" s="71"/>
      <c r="P5163" s="71"/>
      <c r="Q5163" s="71"/>
      <c r="R5163" s="71"/>
      <c r="S5163" s="72">
        <v>37066.44</v>
      </c>
      <c r="T5163" s="72">
        <v>0</v>
      </c>
      <c r="U5163" s="71"/>
      <c r="V5163" s="71"/>
      <c r="W5163" s="71"/>
      <c r="X5163" s="72">
        <v>37066.44</v>
      </c>
      <c r="Y5163" s="72">
        <v>0</v>
      </c>
      <c r="Z5163" s="72">
        <v>0</v>
      </c>
      <c r="AA5163" s="69"/>
      <c r="AB5163" s="69"/>
      <c r="AC5163" s="69"/>
    </row>
    <row r="5164" spans="1:29" ht="30" x14ac:dyDescent="0.25">
      <c r="A5164" s="68" t="s">
        <v>23631</v>
      </c>
      <c r="B5164" s="69" t="s">
        <v>22606</v>
      </c>
      <c r="C5164" s="69" t="s">
        <v>23630</v>
      </c>
      <c r="D5164" s="69" t="s">
        <v>4813</v>
      </c>
      <c r="E5164" s="69" t="s">
        <v>22476</v>
      </c>
      <c r="F5164" s="69" t="s">
        <v>1108</v>
      </c>
      <c r="G5164" s="69" t="s">
        <v>2388</v>
      </c>
      <c r="H5164" s="69" t="s">
        <v>962</v>
      </c>
      <c r="I5164" s="70">
        <v>8120.36</v>
      </c>
      <c r="J5164" s="69" t="s">
        <v>4591</v>
      </c>
      <c r="K5164" s="69" t="s">
        <v>23629</v>
      </c>
      <c r="L5164" s="70">
        <v>8120.36</v>
      </c>
      <c r="M5164" s="69"/>
      <c r="N5164" s="69" t="s">
        <v>23628</v>
      </c>
      <c r="O5164" s="69"/>
      <c r="P5164" s="69" t="s">
        <v>2304</v>
      </c>
      <c r="Q5164" s="69" t="s">
        <v>3793</v>
      </c>
      <c r="R5164" s="69"/>
      <c r="S5164" s="70">
        <v>8120.36</v>
      </c>
      <c r="T5164" s="70"/>
      <c r="U5164" s="69"/>
      <c r="V5164" s="69"/>
      <c r="W5164" s="69"/>
      <c r="X5164" s="69"/>
      <c r="Y5164" s="70"/>
      <c r="Z5164" s="69">
        <v>0</v>
      </c>
      <c r="AA5164" s="69" t="s">
        <v>989</v>
      </c>
      <c r="AB5164" s="69" t="s">
        <v>1144</v>
      </c>
      <c r="AC5164" s="69"/>
    </row>
    <row r="5165" spans="1:29" x14ac:dyDescent="0.25">
      <c r="A5165" s="71" t="s">
        <v>193</v>
      </c>
      <c r="B5165" s="71"/>
      <c r="C5165" s="71"/>
      <c r="D5165" s="71"/>
      <c r="E5165" s="71"/>
      <c r="F5165" s="71"/>
      <c r="G5165" s="71"/>
      <c r="H5165" s="71"/>
      <c r="I5165" s="72">
        <v>8120.36</v>
      </c>
      <c r="J5165" s="71"/>
      <c r="K5165" s="71"/>
      <c r="L5165" s="72">
        <v>8120.36</v>
      </c>
      <c r="M5165" s="72">
        <v>0</v>
      </c>
      <c r="N5165" s="71"/>
      <c r="O5165" s="71"/>
      <c r="P5165" s="71"/>
      <c r="Q5165" s="71"/>
      <c r="R5165" s="71"/>
      <c r="S5165" s="72">
        <v>8120.36</v>
      </c>
      <c r="T5165" s="72">
        <v>0</v>
      </c>
      <c r="U5165" s="71"/>
      <c r="V5165" s="71"/>
      <c r="W5165" s="71"/>
      <c r="X5165" s="72">
        <v>8120.36</v>
      </c>
      <c r="Y5165" s="72">
        <v>0</v>
      </c>
      <c r="Z5165" s="72">
        <v>0</v>
      </c>
      <c r="AA5165" s="69"/>
      <c r="AB5165" s="69"/>
      <c r="AC5165" s="69"/>
    </row>
    <row r="5166" spans="1:29" ht="60" x14ac:dyDescent="0.25">
      <c r="A5166" s="68" t="s">
        <v>23627</v>
      </c>
      <c r="B5166" s="69" t="s">
        <v>23626</v>
      </c>
      <c r="C5166" s="69" t="s">
        <v>23625</v>
      </c>
      <c r="D5166" s="69" t="s">
        <v>4813</v>
      </c>
      <c r="E5166" s="69" t="s">
        <v>23379</v>
      </c>
      <c r="F5166" s="69" t="s">
        <v>1108</v>
      </c>
      <c r="G5166" s="69" t="s">
        <v>1112</v>
      </c>
      <c r="H5166" s="69" t="s">
        <v>962</v>
      </c>
      <c r="I5166" s="70">
        <v>56089.08</v>
      </c>
      <c r="J5166" s="69" t="s">
        <v>4591</v>
      </c>
      <c r="K5166" s="69" t="s">
        <v>23624</v>
      </c>
      <c r="L5166" s="70">
        <v>56089.08</v>
      </c>
      <c r="M5166" s="69"/>
      <c r="N5166" s="69" t="s">
        <v>23623</v>
      </c>
      <c r="O5166" s="69"/>
      <c r="P5166" s="69" t="s">
        <v>1286</v>
      </c>
      <c r="Q5166" s="69"/>
      <c r="R5166" s="69"/>
      <c r="S5166" s="70">
        <v>56089.08</v>
      </c>
      <c r="T5166" s="70"/>
      <c r="U5166" s="69"/>
      <c r="V5166" s="69"/>
      <c r="W5166" s="69"/>
      <c r="X5166" s="69"/>
      <c r="Y5166" s="70"/>
      <c r="Z5166" s="69">
        <v>0</v>
      </c>
      <c r="AA5166" s="69" t="s">
        <v>989</v>
      </c>
      <c r="AB5166" s="69" t="s">
        <v>1144</v>
      </c>
      <c r="AC5166" s="69"/>
    </row>
    <row r="5167" spans="1:29" x14ac:dyDescent="0.25">
      <c r="A5167" s="71" t="s">
        <v>193</v>
      </c>
      <c r="B5167" s="71"/>
      <c r="C5167" s="71"/>
      <c r="D5167" s="71"/>
      <c r="E5167" s="71"/>
      <c r="F5167" s="71"/>
      <c r="G5167" s="71"/>
      <c r="H5167" s="71"/>
      <c r="I5167" s="72">
        <v>56089.08</v>
      </c>
      <c r="J5167" s="71"/>
      <c r="K5167" s="71"/>
      <c r="L5167" s="72">
        <v>56089.08</v>
      </c>
      <c r="M5167" s="72">
        <v>0</v>
      </c>
      <c r="N5167" s="71"/>
      <c r="O5167" s="71"/>
      <c r="P5167" s="71"/>
      <c r="Q5167" s="71"/>
      <c r="R5167" s="71"/>
      <c r="S5167" s="72">
        <v>56089.08</v>
      </c>
      <c r="T5167" s="72">
        <v>0</v>
      </c>
      <c r="U5167" s="71"/>
      <c r="V5167" s="71"/>
      <c r="W5167" s="71"/>
      <c r="X5167" s="72">
        <v>56089.08</v>
      </c>
      <c r="Y5167" s="72">
        <v>0</v>
      </c>
      <c r="Z5167" s="72">
        <v>0</v>
      </c>
      <c r="AA5167" s="69"/>
      <c r="AB5167" s="69"/>
      <c r="AC5167" s="69"/>
    </row>
    <row r="5168" spans="1:29" ht="40" x14ac:dyDescent="0.25">
      <c r="A5168" s="68" t="s">
        <v>23622</v>
      </c>
      <c r="B5168" s="69" t="s">
        <v>23621</v>
      </c>
      <c r="C5168" s="69" t="s">
        <v>23620</v>
      </c>
      <c r="D5168" s="69" t="s">
        <v>890</v>
      </c>
      <c r="E5168" s="69" t="s">
        <v>22401</v>
      </c>
      <c r="F5168" s="69" t="s">
        <v>1108</v>
      </c>
      <c r="G5168" s="69" t="s">
        <v>1129</v>
      </c>
      <c r="H5168" s="69" t="s">
        <v>962</v>
      </c>
      <c r="I5168" s="70">
        <v>1735.24</v>
      </c>
      <c r="J5168" s="69" t="s">
        <v>4591</v>
      </c>
      <c r="K5168" s="69" t="s">
        <v>23619</v>
      </c>
      <c r="L5168" s="70">
        <v>1735.24</v>
      </c>
      <c r="M5168" s="69"/>
      <c r="N5168" s="69" t="s">
        <v>23618</v>
      </c>
      <c r="O5168" s="69"/>
      <c r="P5168" s="69" t="s">
        <v>2944</v>
      </c>
      <c r="Q5168" s="69" t="s">
        <v>1916</v>
      </c>
      <c r="R5168" s="69"/>
      <c r="S5168" s="70">
        <v>1735.24</v>
      </c>
      <c r="T5168" s="70"/>
      <c r="U5168" s="69" t="s">
        <v>1916</v>
      </c>
      <c r="V5168" s="73">
        <v>37</v>
      </c>
      <c r="W5168" s="69" t="s">
        <v>1916</v>
      </c>
      <c r="X5168" s="69"/>
      <c r="Y5168" s="70"/>
      <c r="Z5168" s="69">
        <v>0</v>
      </c>
      <c r="AA5168" s="69" t="s">
        <v>989</v>
      </c>
      <c r="AB5168" s="69" t="s">
        <v>1144</v>
      </c>
      <c r="AC5168" s="69"/>
    </row>
    <row r="5169" spans="1:29" x14ac:dyDescent="0.25">
      <c r="A5169" s="71" t="s">
        <v>193</v>
      </c>
      <c r="B5169" s="71"/>
      <c r="C5169" s="71"/>
      <c r="D5169" s="71"/>
      <c r="E5169" s="71"/>
      <c r="F5169" s="71"/>
      <c r="G5169" s="71"/>
      <c r="H5169" s="71"/>
      <c r="I5169" s="72">
        <v>1735.24</v>
      </c>
      <c r="J5169" s="71"/>
      <c r="K5169" s="71"/>
      <c r="L5169" s="72">
        <v>1735.24</v>
      </c>
      <c r="M5169" s="72">
        <v>0</v>
      </c>
      <c r="N5169" s="71"/>
      <c r="O5169" s="71"/>
      <c r="P5169" s="71"/>
      <c r="Q5169" s="71"/>
      <c r="R5169" s="71"/>
      <c r="S5169" s="72">
        <v>1735.24</v>
      </c>
      <c r="T5169" s="72">
        <v>1735.24</v>
      </c>
      <c r="U5169" s="71"/>
      <c r="V5169" s="71"/>
      <c r="W5169" s="71"/>
      <c r="X5169" s="72">
        <v>0</v>
      </c>
      <c r="Y5169" s="72">
        <v>0</v>
      </c>
      <c r="Z5169" s="72">
        <v>1735.24</v>
      </c>
      <c r="AA5169" s="69"/>
      <c r="AB5169" s="69"/>
      <c r="AC5169" s="69"/>
    </row>
    <row r="5170" spans="1:29" ht="40" x14ac:dyDescent="0.25">
      <c r="A5170" s="68" t="s">
        <v>23617</v>
      </c>
      <c r="B5170" s="69" t="s">
        <v>23616</v>
      </c>
      <c r="C5170" s="69" t="s">
        <v>23615</v>
      </c>
      <c r="D5170" s="69" t="s">
        <v>890</v>
      </c>
      <c r="E5170" s="69" t="s">
        <v>22715</v>
      </c>
      <c r="F5170" s="69" t="s">
        <v>1108</v>
      </c>
      <c r="G5170" s="69" t="s">
        <v>1129</v>
      </c>
      <c r="H5170" s="69" t="s">
        <v>962</v>
      </c>
      <c r="I5170" s="70">
        <v>1818.97</v>
      </c>
      <c r="J5170" s="69" t="s">
        <v>4591</v>
      </c>
      <c r="K5170" s="69" t="s">
        <v>23614</v>
      </c>
      <c r="L5170" s="70">
        <v>1818.97</v>
      </c>
      <c r="M5170" s="69"/>
      <c r="N5170" s="69" t="s">
        <v>23613</v>
      </c>
      <c r="O5170" s="69"/>
      <c r="P5170" s="69" t="s">
        <v>2944</v>
      </c>
      <c r="Q5170" s="69" t="s">
        <v>8982</v>
      </c>
      <c r="R5170" s="69"/>
      <c r="S5170" s="70">
        <v>1818.97</v>
      </c>
      <c r="T5170" s="70"/>
      <c r="U5170" s="69"/>
      <c r="V5170" s="69"/>
      <c r="W5170" s="69"/>
      <c r="X5170" s="69"/>
      <c r="Y5170" s="70"/>
      <c r="Z5170" s="69">
        <v>0</v>
      </c>
      <c r="AA5170" s="69" t="s">
        <v>989</v>
      </c>
      <c r="AB5170" s="69" t="s">
        <v>1144</v>
      </c>
      <c r="AC5170" s="69"/>
    </row>
    <row r="5171" spans="1:29" x14ac:dyDescent="0.25">
      <c r="A5171" s="71" t="s">
        <v>193</v>
      </c>
      <c r="B5171" s="71"/>
      <c r="C5171" s="71"/>
      <c r="D5171" s="71"/>
      <c r="E5171" s="71"/>
      <c r="F5171" s="71"/>
      <c r="G5171" s="71"/>
      <c r="H5171" s="71"/>
      <c r="I5171" s="72">
        <v>1818.97</v>
      </c>
      <c r="J5171" s="71"/>
      <c r="K5171" s="71"/>
      <c r="L5171" s="72">
        <v>1818.97</v>
      </c>
      <c r="M5171" s="72">
        <v>0</v>
      </c>
      <c r="N5171" s="71"/>
      <c r="O5171" s="71"/>
      <c r="P5171" s="71"/>
      <c r="Q5171" s="71"/>
      <c r="R5171" s="71"/>
      <c r="S5171" s="72">
        <v>1818.97</v>
      </c>
      <c r="T5171" s="72">
        <v>0</v>
      </c>
      <c r="U5171" s="71"/>
      <c r="V5171" s="71"/>
      <c r="W5171" s="71"/>
      <c r="X5171" s="72">
        <v>1818.97</v>
      </c>
      <c r="Y5171" s="72">
        <v>0</v>
      </c>
      <c r="Z5171" s="72">
        <v>0</v>
      </c>
      <c r="AA5171" s="69"/>
      <c r="AB5171" s="69"/>
      <c r="AC5171" s="69"/>
    </row>
    <row r="5172" spans="1:29" ht="60" x14ac:dyDescent="0.25">
      <c r="A5172" s="68" t="s">
        <v>23612</v>
      </c>
      <c r="B5172" s="69" t="s">
        <v>23611</v>
      </c>
      <c r="C5172" s="69" t="s">
        <v>23610</v>
      </c>
      <c r="D5172" s="69" t="s">
        <v>890</v>
      </c>
      <c r="E5172" s="69" t="s">
        <v>22476</v>
      </c>
      <c r="F5172" s="69" t="s">
        <v>1108</v>
      </c>
      <c r="G5172" s="69" t="s">
        <v>1129</v>
      </c>
      <c r="H5172" s="69" t="s">
        <v>962</v>
      </c>
      <c r="I5172" s="70">
        <v>32155.86</v>
      </c>
      <c r="J5172" s="69" t="s">
        <v>4591</v>
      </c>
      <c r="K5172" s="69" t="s">
        <v>23609</v>
      </c>
      <c r="L5172" s="70">
        <v>32155.86</v>
      </c>
      <c r="M5172" s="69"/>
      <c r="N5172" s="69" t="s">
        <v>23608</v>
      </c>
      <c r="O5172" s="69"/>
      <c r="P5172" s="69" t="s">
        <v>3160</v>
      </c>
      <c r="Q5172" s="69" t="s">
        <v>3474</v>
      </c>
      <c r="R5172" s="69"/>
      <c r="S5172" s="70">
        <v>32155.86</v>
      </c>
      <c r="T5172" s="70"/>
      <c r="U5172" s="69"/>
      <c r="V5172" s="69"/>
      <c r="W5172" s="69"/>
      <c r="X5172" s="69"/>
      <c r="Y5172" s="70"/>
      <c r="Z5172" s="69">
        <v>0</v>
      </c>
      <c r="AA5172" s="69" t="s">
        <v>989</v>
      </c>
      <c r="AB5172" s="69" t="s">
        <v>1144</v>
      </c>
      <c r="AC5172" s="69"/>
    </row>
    <row r="5173" spans="1:29" x14ac:dyDescent="0.25">
      <c r="A5173" s="71" t="s">
        <v>193</v>
      </c>
      <c r="B5173" s="71"/>
      <c r="C5173" s="71"/>
      <c r="D5173" s="71"/>
      <c r="E5173" s="71"/>
      <c r="F5173" s="71"/>
      <c r="G5173" s="71"/>
      <c r="H5173" s="71"/>
      <c r="I5173" s="72">
        <v>32155.86</v>
      </c>
      <c r="J5173" s="71"/>
      <c r="K5173" s="71"/>
      <c r="L5173" s="72">
        <v>32155.86</v>
      </c>
      <c r="M5173" s="72">
        <v>0</v>
      </c>
      <c r="N5173" s="71"/>
      <c r="O5173" s="71"/>
      <c r="P5173" s="71"/>
      <c r="Q5173" s="71"/>
      <c r="R5173" s="71"/>
      <c r="S5173" s="72">
        <v>32155.86</v>
      </c>
      <c r="T5173" s="72">
        <v>0</v>
      </c>
      <c r="U5173" s="71"/>
      <c r="V5173" s="71"/>
      <c r="W5173" s="71"/>
      <c r="X5173" s="72">
        <v>32155.86</v>
      </c>
      <c r="Y5173" s="72">
        <v>0</v>
      </c>
      <c r="Z5173" s="72">
        <v>0</v>
      </c>
      <c r="AA5173" s="69"/>
      <c r="AB5173" s="69"/>
      <c r="AC5173" s="69"/>
    </row>
    <row r="5174" spans="1:29" ht="30" x14ac:dyDescent="0.25">
      <c r="A5174" s="68" t="s">
        <v>23607</v>
      </c>
      <c r="B5174" s="69" t="s">
        <v>22528</v>
      </c>
      <c r="C5174" s="69" t="s">
        <v>23606</v>
      </c>
      <c r="D5174" s="69" t="s">
        <v>20673</v>
      </c>
      <c r="E5174" s="69" t="s">
        <v>22526</v>
      </c>
      <c r="F5174" s="69" t="s">
        <v>1108</v>
      </c>
      <c r="G5174" s="69" t="s">
        <v>1804</v>
      </c>
      <c r="H5174" s="69" t="s">
        <v>962</v>
      </c>
      <c r="I5174" s="70">
        <v>24578.6</v>
      </c>
      <c r="J5174" s="69" t="s">
        <v>4591</v>
      </c>
      <c r="K5174" s="69" t="s">
        <v>23605</v>
      </c>
      <c r="L5174" s="70">
        <v>24578.6</v>
      </c>
      <c r="M5174" s="69"/>
      <c r="N5174" s="69"/>
      <c r="O5174" s="69"/>
      <c r="P5174" s="69"/>
      <c r="Q5174" s="69"/>
      <c r="R5174" s="69"/>
      <c r="S5174" s="69"/>
      <c r="T5174" s="70"/>
      <c r="U5174" s="69"/>
      <c r="V5174" s="69"/>
      <c r="W5174" s="69"/>
      <c r="X5174" s="69"/>
      <c r="Y5174" s="70"/>
      <c r="Z5174" s="69">
        <v>0</v>
      </c>
      <c r="AA5174" s="69" t="s">
        <v>989</v>
      </c>
      <c r="AB5174" s="69" t="s">
        <v>1144</v>
      </c>
      <c r="AC5174" s="69"/>
    </row>
    <row r="5175" spans="1:29" x14ac:dyDescent="0.25">
      <c r="A5175" s="71" t="s">
        <v>193</v>
      </c>
      <c r="B5175" s="71"/>
      <c r="C5175" s="71"/>
      <c r="D5175" s="71"/>
      <c r="E5175" s="71"/>
      <c r="F5175" s="71"/>
      <c r="G5175" s="71"/>
      <c r="H5175" s="71"/>
      <c r="I5175" s="72">
        <v>24578.6</v>
      </c>
      <c r="J5175" s="71"/>
      <c r="K5175" s="71"/>
      <c r="L5175" s="72">
        <v>24578.6</v>
      </c>
      <c r="M5175" s="72">
        <v>0</v>
      </c>
      <c r="N5175" s="71"/>
      <c r="O5175" s="71"/>
      <c r="P5175" s="71"/>
      <c r="Q5175" s="71"/>
      <c r="R5175" s="71"/>
      <c r="S5175" s="72">
        <v>0</v>
      </c>
      <c r="T5175" s="72">
        <v>0</v>
      </c>
      <c r="U5175" s="71"/>
      <c r="V5175" s="71"/>
      <c r="W5175" s="71"/>
      <c r="X5175" s="72">
        <v>0</v>
      </c>
      <c r="Y5175" s="72">
        <v>0</v>
      </c>
      <c r="Z5175" s="72">
        <v>0</v>
      </c>
      <c r="AA5175" s="69"/>
      <c r="AB5175" s="69"/>
      <c r="AC5175" s="69"/>
    </row>
    <row r="5176" spans="1:29" ht="20" x14ac:dyDescent="0.25">
      <c r="A5176" s="68" t="s">
        <v>23604</v>
      </c>
      <c r="B5176" s="69" t="s">
        <v>22606</v>
      </c>
      <c r="C5176" s="69" t="s">
        <v>23603</v>
      </c>
      <c r="D5176" s="69" t="s">
        <v>4611</v>
      </c>
      <c r="E5176" s="69" t="s">
        <v>22476</v>
      </c>
      <c r="F5176" s="69" t="s">
        <v>2124</v>
      </c>
      <c r="G5176" s="69" t="s">
        <v>1217</v>
      </c>
      <c r="H5176" s="69" t="s">
        <v>962</v>
      </c>
      <c r="I5176" s="70">
        <v>1876.85</v>
      </c>
      <c r="J5176" s="69" t="s">
        <v>4591</v>
      </c>
      <c r="K5176" s="69" t="s">
        <v>23602</v>
      </c>
      <c r="L5176" s="70">
        <v>1876.85</v>
      </c>
      <c r="M5176" s="69"/>
      <c r="N5176" s="69" t="s">
        <v>23601</v>
      </c>
      <c r="O5176" s="69"/>
      <c r="P5176" s="69" t="s">
        <v>1217</v>
      </c>
      <c r="Q5176" s="69" t="s">
        <v>2589</v>
      </c>
      <c r="R5176" s="69"/>
      <c r="S5176" s="70">
        <v>1876.85</v>
      </c>
      <c r="T5176" s="70"/>
      <c r="U5176" s="69"/>
      <c r="V5176" s="69"/>
      <c r="W5176" s="69"/>
      <c r="X5176" s="69"/>
      <c r="Y5176" s="70"/>
      <c r="Z5176" s="69">
        <v>0</v>
      </c>
      <c r="AA5176" s="69" t="s">
        <v>989</v>
      </c>
      <c r="AB5176" s="69" t="s">
        <v>1144</v>
      </c>
      <c r="AC5176" s="69"/>
    </row>
    <row r="5177" spans="1:29" x14ac:dyDescent="0.25">
      <c r="A5177" s="71" t="s">
        <v>193</v>
      </c>
      <c r="B5177" s="71"/>
      <c r="C5177" s="71"/>
      <c r="D5177" s="71"/>
      <c r="E5177" s="71"/>
      <c r="F5177" s="71"/>
      <c r="G5177" s="71"/>
      <c r="H5177" s="71"/>
      <c r="I5177" s="72">
        <v>1876.85</v>
      </c>
      <c r="J5177" s="71"/>
      <c r="K5177" s="71"/>
      <c r="L5177" s="72">
        <v>1876.85</v>
      </c>
      <c r="M5177" s="72">
        <v>0</v>
      </c>
      <c r="N5177" s="71"/>
      <c r="O5177" s="71"/>
      <c r="P5177" s="71"/>
      <c r="Q5177" s="71"/>
      <c r="R5177" s="71"/>
      <c r="S5177" s="72">
        <v>1876.85</v>
      </c>
      <c r="T5177" s="72">
        <v>0</v>
      </c>
      <c r="U5177" s="71"/>
      <c r="V5177" s="71"/>
      <c r="W5177" s="71"/>
      <c r="X5177" s="72">
        <v>1876.85</v>
      </c>
      <c r="Y5177" s="72">
        <v>0</v>
      </c>
      <c r="Z5177" s="72">
        <v>0</v>
      </c>
      <c r="AA5177" s="69"/>
      <c r="AB5177" s="69"/>
      <c r="AC5177" s="69"/>
    </row>
    <row r="5178" spans="1:29" ht="30" x14ac:dyDescent="0.25">
      <c r="A5178" s="68" t="s">
        <v>23600</v>
      </c>
      <c r="B5178" s="69" t="s">
        <v>23599</v>
      </c>
      <c r="C5178" s="69" t="s">
        <v>23598</v>
      </c>
      <c r="D5178" s="69" t="s">
        <v>4623</v>
      </c>
      <c r="E5178" s="69" t="s">
        <v>22476</v>
      </c>
      <c r="F5178" s="69" t="s">
        <v>2124</v>
      </c>
      <c r="G5178" s="69" t="s">
        <v>1217</v>
      </c>
      <c r="H5178" s="69" t="s">
        <v>962</v>
      </c>
      <c r="I5178" s="70">
        <v>28441.81</v>
      </c>
      <c r="J5178" s="69" t="s">
        <v>4591</v>
      </c>
      <c r="K5178" s="69" t="s">
        <v>23597</v>
      </c>
      <c r="L5178" s="70">
        <v>28441.81</v>
      </c>
      <c r="M5178" s="69"/>
      <c r="N5178" s="69" t="s">
        <v>23596</v>
      </c>
      <c r="O5178" s="69"/>
      <c r="P5178" s="69" t="s">
        <v>2331</v>
      </c>
      <c r="Q5178" s="69"/>
      <c r="R5178" s="69"/>
      <c r="S5178" s="70">
        <v>28441.81</v>
      </c>
      <c r="T5178" s="70"/>
      <c r="U5178" s="69"/>
      <c r="V5178" s="69"/>
      <c r="W5178" s="69"/>
      <c r="X5178" s="69"/>
      <c r="Y5178" s="70"/>
      <c r="Z5178" s="69">
        <v>0</v>
      </c>
      <c r="AA5178" s="69" t="s">
        <v>989</v>
      </c>
      <c r="AB5178" s="69" t="s">
        <v>1144</v>
      </c>
      <c r="AC5178" s="69"/>
    </row>
    <row r="5179" spans="1:29" x14ac:dyDescent="0.25">
      <c r="A5179" s="71" t="s">
        <v>193</v>
      </c>
      <c r="B5179" s="71"/>
      <c r="C5179" s="71"/>
      <c r="D5179" s="71"/>
      <c r="E5179" s="71"/>
      <c r="F5179" s="71"/>
      <c r="G5179" s="71"/>
      <c r="H5179" s="71"/>
      <c r="I5179" s="72">
        <v>28441.81</v>
      </c>
      <c r="J5179" s="71"/>
      <c r="K5179" s="71"/>
      <c r="L5179" s="72">
        <v>28441.81</v>
      </c>
      <c r="M5179" s="72">
        <v>0</v>
      </c>
      <c r="N5179" s="71"/>
      <c r="O5179" s="71"/>
      <c r="P5179" s="71"/>
      <c r="Q5179" s="71"/>
      <c r="R5179" s="71"/>
      <c r="S5179" s="72">
        <v>28441.81</v>
      </c>
      <c r="T5179" s="72">
        <v>0</v>
      </c>
      <c r="U5179" s="71"/>
      <c r="V5179" s="71"/>
      <c r="W5179" s="71"/>
      <c r="X5179" s="72">
        <v>28441.81</v>
      </c>
      <c r="Y5179" s="72">
        <v>0</v>
      </c>
      <c r="Z5179" s="72">
        <v>0</v>
      </c>
      <c r="AA5179" s="69"/>
      <c r="AB5179" s="69"/>
      <c r="AC5179" s="69"/>
    </row>
    <row r="5180" spans="1:29" ht="30" x14ac:dyDescent="0.25">
      <c r="A5180" s="68" t="s">
        <v>23590</v>
      </c>
      <c r="B5180" s="69" t="s">
        <v>23589</v>
      </c>
      <c r="C5180" s="69" t="s">
        <v>23588</v>
      </c>
      <c r="D5180" s="69" t="s">
        <v>4623</v>
      </c>
      <c r="E5180" s="69" t="s">
        <v>22651</v>
      </c>
      <c r="F5180" s="69" t="s">
        <v>2124</v>
      </c>
      <c r="G5180" s="69" t="s">
        <v>2647</v>
      </c>
      <c r="H5180" s="69" t="s">
        <v>962</v>
      </c>
      <c r="I5180" s="70">
        <v>3760.3</v>
      </c>
      <c r="J5180" s="69" t="s">
        <v>4591</v>
      </c>
      <c r="K5180" s="69" t="s">
        <v>23587</v>
      </c>
      <c r="L5180" s="70">
        <v>3760.3</v>
      </c>
      <c r="M5180" s="69"/>
      <c r="N5180" s="69" t="s">
        <v>23586</v>
      </c>
      <c r="O5180" s="69"/>
      <c r="P5180" s="69" t="s">
        <v>2042</v>
      </c>
      <c r="Q5180" s="69" t="s">
        <v>2189</v>
      </c>
      <c r="R5180" s="69"/>
      <c r="S5180" s="70">
        <v>3760.3</v>
      </c>
      <c r="T5180" s="70"/>
      <c r="U5180" s="69" t="s">
        <v>2189</v>
      </c>
      <c r="V5180" s="73">
        <v>82</v>
      </c>
      <c r="W5180" s="69" t="s">
        <v>2189</v>
      </c>
      <c r="X5180" s="69"/>
      <c r="Y5180" s="70"/>
      <c r="Z5180" s="69">
        <v>0</v>
      </c>
      <c r="AA5180" s="69" t="s">
        <v>989</v>
      </c>
      <c r="AB5180" s="69" t="s">
        <v>1144</v>
      </c>
      <c r="AC5180" s="69"/>
    </row>
    <row r="5181" spans="1:29" x14ac:dyDescent="0.25">
      <c r="A5181" s="71" t="s">
        <v>193</v>
      </c>
      <c r="B5181" s="71"/>
      <c r="C5181" s="71"/>
      <c r="D5181" s="71"/>
      <c r="E5181" s="71"/>
      <c r="F5181" s="71"/>
      <c r="G5181" s="71"/>
      <c r="H5181" s="71"/>
      <c r="I5181" s="72">
        <v>3760.3</v>
      </c>
      <c r="J5181" s="71"/>
      <c r="K5181" s="71"/>
      <c r="L5181" s="72">
        <v>3760.3</v>
      </c>
      <c r="M5181" s="72">
        <v>0</v>
      </c>
      <c r="N5181" s="71"/>
      <c r="O5181" s="71"/>
      <c r="P5181" s="71"/>
      <c r="Q5181" s="71"/>
      <c r="R5181" s="71"/>
      <c r="S5181" s="72">
        <v>3760.3</v>
      </c>
      <c r="T5181" s="72">
        <v>3760.3</v>
      </c>
      <c r="U5181" s="71"/>
      <c r="V5181" s="71"/>
      <c r="W5181" s="71"/>
      <c r="X5181" s="72">
        <v>0</v>
      </c>
      <c r="Y5181" s="72">
        <v>0</v>
      </c>
      <c r="Z5181" s="72">
        <v>3760.3</v>
      </c>
      <c r="AA5181" s="69"/>
      <c r="AB5181" s="69"/>
      <c r="AC5181" s="69"/>
    </row>
    <row r="5182" spans="1:29" ht="40" x14ac:dyDescent="0.25">
      <c r="A5182" s="68" t="s">
        <v>23595</v>
      </c>
      <c r="B5182" s="69" t="s">
        <v>23594</v>
      </c>
      <c r="C5182" s="69" t="s">
        <v>23593</v>
      </c>
      <c r="D5182" s="69" t="s">
        <v>4611</v>
      </c>
      <c r="E5182" s="69" t="s">
        <v>22476</v>
      </c>
      <c r="F5182" s="69" t="s">
        <v>2124</v>
      </c>
      <c r="G5182" s="69" t="s">
        <v>1882</v>
      </c>
      <c r="H5182" s="69" t="s">
        <v>962</v>
      </c>
      <c r="I5182" s="70">
        <v>67304.03</v>
      </c>
      <c r="J5182" s="69" t="s">
        <v>4591</v>
      </c>
      <c r="K5182" s="69" t="s">
        <v>23592</v>
      </c>
      <c r="L5182" s="70">
        <v>67304.03</v>
      </c>
      <c r="M5182" s="69"/>
      <c r="N5182" s="69" t="s">
        <v>23591</v>
      </c>
      <c r="O5182" s="69"/>
      <c r="P5182" s="69" t="s">
        <v>1217</v>
      </c>
      <c r="Q5182" s="69" t="s">
        <v>2589</v>
      </c>
      <c r="R5182" s="69"/>
      <c r="S5182" s="70">
        <v>67304.03</v>
      </c>
      <c r="T5182" s="70"/>
      <c r="U5182" s="69"/>
      <c r="V5182" s="69"/>
      <c r="W5182" s="69"/>
      <c r="X5182" s="69"/>
      <c r="Y5182" s="70"/>
      <c r="Z5182" s="69">
        <v>0</v>
      </c>
      <c r="AA5182" s="69" t="s">
        <v>989</v>
      </c>
      <c r="AB5182" s="69" t="s">
        <v>1144</v>
      </c>
      <c r="AC5182" s="69"/>
    </row>
    <row r="5183" spans="1:29" x14ac:dyDescent="0.25">
      <c r="A5183" s="71" t="s">
        <v>193</v>
      </c>
      <c r="B5183" s="71"/>
      <c r="C5183" s="71"/>
      <c r="D5183" s="71"/>
      <c r="E5183" s="71"/>
      <c r="F5183" s="71"/>
      <c r="G5183" s="71"/>
      <c r="H5183" s="71"/>
      <c r="I5183" s="72">
        <v>67304.03</v>
      </c>
      <c r="J5183" s="71"/>
      <c r="K5183" s="71"/>
      <c r="L5183" s="72">
        <v>67304.03</v>
      </c>
      <c r="M5183" s="72">
        <v>0</v>
      </c>
      <c r="N5183" s="71"/>
      <c r="O5183" s="71"/>
      <c r="P5183" s="71"/>
      <c r="Q5183" s="71"/>
      <c r="R5183" s="71"/>
      <c r="S5183" s="72">
        <v>67304.03</v>
      </c>
      <c r="T5183" s="72">
        <v>0</v>
      </c>
      <c r="U5183" s="71"/>
      <c r="V5183" s="71"/>
      <c r="W5183" s="71"/>
      <c r="X5183" s="72">
        <v>67304.03</v>
      </c>
      <c r="Y5183" s="72">
        <v>0</v>
      </c>
      <c r="Z5183" s="72">
        <v>0</v>
      </c>
      <c r="AA5183" s="69"/>
      <c r="AB5183" s="69"/>
      <c r="AC5183" s="69"/>
    </row>
    <row r="5184" spans="1:29" ht="20" x14ac:dyDescent="0.25">
      <c r="A5184" s="68" t="s">
        <v>23585</v>
      </c>
      <c r="B5184" s="69" t="s">
        <v>23584</v>
      </c>
      <c r="C5184" s="69" t="s">
        <v>23583</v>
      </c>
      <c r="D5184" s="69" t="s">
        <v>4611</v>
      </c>
      <c r="E5184" s="69" t="s">
        <v>22715</v>
      </c>
      <c r="F5184" s="69" t="s">
        <v>2124</v>
      </c>
      <c r="G5184" s="69" t="s">
        <v>2388</v>
      </c>
      <c r="H5184" s="69" t="s">
        <v>962</v>
      </c>
      <c r="I5184" s="70">
        <v>5401.28</v>
      </c>
      <c r="J5184" s="69" t="s">
        <v>4591</v>
      </c>
      <c r="K5184" s="69" t="s">
        <v>23582</v>
      </c>
      <c r="L5184" s="70">
        <v>5401.28</v>
      </c>
      <c r="M5184" s="69"/>
      <c r="N5184" s="69" t="s">
        <v>23581</v>
      </c>
      <c r="O5184" s="69"/>
      <c r="P5184" s="69" t="s">
        <v>2207</v>
      </c>
      <c r="Q5184" s="69" t="s">
        <v>8910</v>
      </c>
      <c r="R5184" s="69"/>
      <c r="S5184" s="70">
        <v>5401.28</v>
      </c>
      <c r="T5184" s="70"/>
      <c r="U5184" s="69"/>
      <c r="V5184" s="69"/>
      <c r="W5184" s="69"/>
      <c r="X5184" s="69"/>
      <c r="Y5184" s="70"/>
      <c r="Z5184" s="69">
        <v>0</v>
      </c>
      <c r="AA5184" s="69" t="s">
        <v>989</v>
      </c>
      <c r="AB5184" s="69" t="s">
        <v>1144</v>
      </c>
      <c r="AC5184" s="69"/>
    </row>
    <row r="5185" spans="1:29" x14ac:dyDescent="0.25">
      <c r="A5185" s="71" t="s">
        <v>193</v>
      </c>
      <c r="B5185" s="71"/>
      <c r="C5185" s="71"/>
      <c r="D5185" s="71"/>
      <c r="E5185" s="71"/>
      <c r="F5185" s="71"/>
      <c r="G5185" s="71"/>
      <c r="H5185" s="71"/>
      <c r="I5185" s="72">
        <v>5401.28</v>
      </c>
      <c r="J5185" s="71"/>
      <c r="K5185" s="71"/>
      <c r="L5185" s="72">
        <v>5401.28</v>
      </c>
      <c r="M5185" s="72">
        <v>0</v>
      </c>
      <c r="N5185" s="71"/>
      <c r="O5185" s="71"/>
      <c r="P5185" s="71"/>
      <c r="Q5185" s="71"/>
      <c r="R5185" s="71"/>
      <c r="S5185" s="72">
        <v>5401.28</v>
      </c>
      <c r="T5185" s="72">
        <v>0</v>
      </c>
      <c r="U5185" s="71"/>
      <c r="V5185" s="71"/>
      <c r="W5185" s="71"/>
      <c r="X5185" s="72">
        <v>5401.28</v>
      </c>
      <c r="Y5185" s="72">
        <v>0</v>
      </c>
      <c r="Z5185" s="72">
        <v>0</v>
      </c>
      <c r="AA5185" s="69"/>
      <c r="AB5185" s="69"/>
      <c r="AC5185" s="69"/>
    </row>
    <row r="5186" spans="1:29" ht="20" x14ac:dyDescent="0.25">
      <c r="A5186" s="68" t="s">
        <v>23580</v>
      </c>
      <c r="B5186" s="69" t="s">
        <v>23579</v>
      </c>
      <c r="C5186" s="69" t="s">
        <v>23578</v>
      </c>
      <c r="D5186" s="69" t="s">
        <v>4611</v>
      </c>
      <c r="E5186" s="69" t="s">
        <v>22715</v>
      </c>
      <c r="F5186" s="69" t="s">
        <v>2124</v>
      </c>
      <c r="G5186" s="69" t="s">
        <v>1217</v>
      </c>
      <c r="H5186" s="69" t="s">
        <v>962</v>
      </c>
      <c r="I5186" s="70">
        <v>1335</v>
      </c>
      <c r="J5186" s="69" t="s">
        <v>4591</v>
      </c>
      <c r="K5186" s="69" t="s">
        <v>23577</v>
      </c>
      <c r="L5186" s="70">
        <v>1335</v>
      </c>
      <c r="M5186" s="69"/>
      <c r="N5186" s="69" t="s">
        <v>23576</v>
      </c>
      <c r="O5186" s="69"/>
      <c r="P5186" s="69" t="s">
        <v>1217</v>
      </c>
      <c r="Q5186" s="69" t="s">
        <v>2589</v>
      </c>
      <c r="R5186" s="69"/>
      <c r="S5186" s="70">
        <v>1335</v>
      </c>
      <c r="T5186" s="70"/>
      <c r="U5186" s="69"/>
      <c r="V5186" s="69"/>
      <c r="W5186" s="69"/>
      <c r="X5186" s="69"/>
      <c r="Y5186" s="70"/>
      <c r="Z5186" s="69">
        <v>0</v>
      </c>
      <c r="AA5186" s="69" t="s">
        <v>989</v>
      </c>
      <c r="AB5186" s="69" t="s">
        <v>1144</v>
      </c>
      <c r="AC5186" s="69"/>
    </row>
    <row r="5187" spans="1:29" x14ac:dyDescent="0.25">
      <c r="A5187" s="71" t="s">
        <v>193</v>
      </c>
      <c r="B5187" s="71"/>
      <c r="C5187" s="71"/>
      <c r="D5187" s="71"/>
      <c r="E5187" s="71"/>
      <c r="F5187" s="71"/>
      <c r="G5187" s="71"/>
      <c r="H5187" s="71"/>
      <c r="I5187" s="72">
        <v>1335</v>
      </c>
      <c r="J5187" s="71"/>
      <c r="K5187" s="71"/>
      <c r="L5187" s="72">
        <v>1335</v>
      </c>
      <c r="M5187" s="72">
        <v>0</v>
      </c>
      <c r="N5187" s="71"/>
      <c r="O5187" s="71"/>
      <c r="P5187" s="71"/>
      <c r="Q5187" s="71"/>
      <c r="R5187" s="71"/>
      <c r="S5187" s="72">
        <v>1335</v>
      </c>
      <c r="T5187" s="72">
        <v>0</v>
      </c>
      <c r="U5187" s="71"/>
      <c r="V5187" s="71"/>
      <c r="W5187" s="71"/>
      <c r="X5187" s="72">
        <v>1335</v>
      </c>
      <c r="Y5187" s="72">
        <v>0</v>
      </c>
      <c r="Z5187" s="72">
        <v>0</v>
      </c>
      <c r="AA5187" s="69"/>
      <c r="AB5187" s="69"/>
      <c r="AC5187" s="69"/>
    </row>
    <row r="5188" spans="1:29" ht="40" x14ac:dyDescent="0.25">
      <c r="A5188" s="68" t="s">
        <v>23575</v>
      </c>
      <c r="B5188" s="69" t="s">
        <v>23574</v>
      </c>
      <c r="C5188" s="69" t="s">
        <v>23573</v>
      </c>
      <c r="D5188" s="69" t="s">
        <v>890</v>
      </c>
      <c r="E5188" s="69" t="s">
        <v>22401</v>
      </c>
      <c r="F5188" s="69" t="s">
        <v>2039</v>
      </c>
      <c r="G5188" s="69" t="s">
        <v>1129</v>
      </c>
      <c r="H5188" s="69" t="s">
        <v>962</v>
      </c>
      <c r="I5188" s="70">
        <v>1355.1</v>
      </c>
      <c r="J5188" s="69" t="s">
        <v>4591</v>
      </c>
      <c r="K5188" s="69" t="s">
        <v>23572</v>
      </c>
      <c r="L5188" s="70">
        <v>1355.1</v>
      </c>
      <c r="M5188" s="69"/>
      <c r="N5188" s="69" t="s">
        <v>23571</v>
      </c>
      <c r="O5188" s="69"/>
      <c r="P5188" s="69" t="s">
        <v>2944</v>
      </c>
      <c r="Q5188" s="69" t="s">
        <v>2277</v>
      </c>
      <c r="R5188" s="69"/>
      <c r="S5188" s="70">
        <v>1355.1</v>
      </c>
      <c r="T5188" s="70"/>
      <c r="U5188" s="69" t="s">
        <v>2277</v>
      </c>
      <c r="V5188" s="73">
        <v>40</v>
      </c>
      <c r="W5188" s="69" t="s">
        <v>2277</v>
      </c>
      <c r="X5188" s="69"/>
      <c r="Y5188" s="70"/>
      <c r="Z5188" s="69">
        <v>0</v>
      </c>
      <c r="AA5188" s="69" t="s">
        <v>989</v>
      </c>
      <c r="AB5188" s="69" t="s">
        <v>1144</v>
      </c>
      <c r="AC5188" s="69"/>
    </row>
    <row r="5189" spans="1:29" x14ac:dyDescent="0.25">
      <c r="A5189" s="71" t="s">
        <v>193</v>
      </c>
      <c r="B5189" s="71"/>
      <c r="C5189" s="71"/>
      <c r="D5189" s="71"/>
      <c r="E5189" s="71"/>
      <c r="F5189" s="71"/>
      <c r="G5189" s="71"/>
      <c r="H5189" s="71"/>
      <c r="I5189" s="72">
        <v>1355.1</v>
      </c>
      <c r="J5189" s="71"/>
      <c r="K5189" s="71"/>
      <c r="L5189" s="72">
        <v>1355.1</v>
      </c>
      <c r="M5189" s="72">
        <v>0</v>
      </c>
      <c r="N5189" s="71"/>
      <c r="O5189" s="71"/>
      <c r="P5189" s="71"/>
      <c r="Q5189" s="71"/>
      <c r="R5189" s="71"/>
      <c r="S5189" s="72">
        <v>1355.1</v>
      </c>
      <c r="T5189" s="72">
        <v>1355.1</v>
      </c>
      <c r="U5189" s="71"/>
      <c r="V5189" s="71"/>
      <c r="W5189" s="71"/>
      <c r="X5189" s="72">
        <v>0</v>
      </c>
      <c r="Y5189" s="72">
        <v>0</v>
      </c>
      <c r="Z5189" s="72">
        <v>1355.1</v>
      </c>
      <c r="AA5189" s="69"/>
      <c r="AB5189" s="69"/>
      <c r="AC5189" s="69"/>
    </row>
    <row r="5190" spans="1:29" ht="30" x14ac:dyDescent="0.25">
      <c r="A5190" s="68" t="s">
        <v>23570</v>
      </c>
      <c r="B5190" s="69" t="s">
        <v>23569</v>
      </c>
      <c r="C5190" s="69" t="s">
        <v>23568</v>
      </c>
      <c r="D5190" s="69" t="s">
        <v>20673</v>
      </c>
      <c r="E5190" s="69" t="s">
        <v>22707</v>
      </c>
      <c r="F5190" s="69" t="s">
        <v>2039</v>
      </c>
      <c r="G5190" s="69" t="s">
        <v>2277</v>
      </c>
      <c r="H5190" s="69" t="s">
        <v>962</v>
      </c>
      <c r="I5190" s="70">
        <v>3006.94</v>
      </c>
      <c r="J5190" s="69" t="s">
        <v>4591</v>
      </c>
      <c r="K5190" s="69" t="s">
        <v>23567</v>
      </c>
      <c r="L5190" s="70">
        <v>3006.94</v>
      </c>
      <c r="M5190" s="69"/>
      <c r="N5190" s="69" t="s">
        <v>23566</v>
      </c>
      <c r="O5190" s="69"/>
      <c r="P5190" s="69" t="s">
        <v>1547</v>
      </c>
      <c r="Q5190" s="69" t="s">
        <v>20933</v>
      </c>
      <c r="R5190" s="69"/>
      <c r="S5190" s="70">
        <v>3006.94</v>
      </c>
      <c r="T5190" s="70"/>
      <c r="U5190" s="69"/>
      <c r="V5190" s="69"/>
      <c r="W5190" s="69"/>
      <c r="X5190" s="69"/>
      <c r="Y5190" s="70"/>
      <c r="Z5190" s="69">
        <v>0</v>
      </c>
      <c r="AA5190" s="69" t="s">
        <v>989</v>
      </c>
      <c r="AB5190" s="69" t="s">
        <v>1144</v>
      </c>
      <c r="AC5190" s="69"/>
    </row>
    <row r="5191" spans="1:29" x14ac:dyDescent="0.25">
      <c r="A5191" s="71" t="s">
        <v>193</v>
      </c>
      <c r="B5191" s="71"/>
      <c r="C5191" s="71"/>
      <c r="D5191" s="71"/>
      <c r="E5191" s="71"/>
      <c r="F5191" s="71"/>
      <c r="G5191" s="71"/>
      <c r="H5191" s="71"/>
      <c r="I5191" s="72">
        <v>3006.94</v>
      </c>
      <c r="J5191" s="71"/>
      <c r="K5191" s="71"/>
      <c r="L5191" s="72">
        <v>3006.94</v>
      </c>
      <c r="M5191" s="72">
        <v>0</v>
      </c>
      <c r="N5191" s="71"/>
      <c r="O5191" s="71"/>
      <c r="P5191" s="71"/>
      <c r="Q5191" s="71"/>
      <c r="R5191" s="71"/>
      <c r="S5191" s="72">
        <v>3006.94</v>
      </c>
      <c r="T5191" s="72">
        <v>0</v>
      </c>
      <c r="U5191" s="71"/>
      <c r="V5191" s="71"/>
      <c r="W5191" s="71"/>
      <c r="X5191" s="72">
        <v>3006.94</v>
      </c>
      <c r="Y5191" s="72">
        <v>0</v>
      </c>
      <c r="Z5191" s="72">
        <v>0</v>
      </c>
      <c r="AA5191" s="69"/>
      <c r="AB5191" s="69"/>
      <c r="AC5191" s="69"/>
    </row>
    <row r="5192" spans="1:29" ht="30" x14ac:dyDescent="0.25">
      <c r="A5192" s="68" t="s">
        <v>23565</v>
      </c>
      <c r="B5192" s="69" t="s">
        <v>23564</v>
      </c>
      <c r="C5192" s="69" t="s">
        <v>23563</v>
      </c>
      <c r="D5192" s="69" t="s">
        <v>4813</v>
      </c>
      <c r="E5192" s="69" t="s">
        <v>22707</v>
      </c>
      <c r="F5192" s="69" t="s">
        <v>2039</v>
      </c>
      <c r="G5192" s="69" t="s">
        <v>2136</v>
      </c>
      <c r="H5192" s="69" t="s">
        <v>962</v>
      </c>
      <c r="I5192" s="70">
        <v>1578.78</v>
      </c>
      <c r="J5192" s="69" t="s">
        <v>4591</v>
      </c>
      <c r="K5192" s="69" t="s">
        <v>23562</v>
      </c>
      <c r="L5192" s="70">
        <v>1578.78</v>
      </c>
      <c r="M5192" s="69"/>
      <c r="N5192" s="69" t="s">
        <v>23561</v>
      </c>
      <c r="O5192" s="69"/>
      <c r="P5192" s="69" t="s">
        <v>1286</v>
      </c>
      <c r="Q5192" s="69" t="s">
        <v>2277</v>
      </c>
      <c r="R5192" s="69"/>
      <c r="S5192" s="70">
        <v>1578.78</v>
      </c>
      <c r="T5192" s="70"/>
      <c r="U5192" s="69" t="s">
        <v>2277</v>
      </c>
      <c r="V5192" s="73">
        <v>83</v>
      </c>
      <c r="W5192" s="69" t="s">
        <v>2277</v>
      </c>
      <c r="X5192" s="69"/>
      <c r="Y5192" s="70"/>
      <c r="Z5192" s="69">
        <v>0</v>
      </c>
      <c r="AA5192" s="69" t="s">
        <v>989</v>
      </c>
      <c r="AB5192" s="69" t="s">
        <v>1144</v>
      </c>
      <c r="AC5192" s="69"/>
    </row>
    <row r="5193" spans="1:29" x14ac:dyDescent="0.25">
      <c r="A5193" s="71" t="s">
        <v>193</v>
      </c>
      <c r="B5193" s="71"/>
      <c r="C5193" s="71"/>
      <c r="D5193" s="71"/>
      <c r="E5193" s="71"/>
      <c r="F5193" s="71"/>
      <c r="G5193" s="71"/>
      <c r="H5193" s="71"/>
      <c r="I5193" s="72">
        <v>1578.78</v>
      </c>
      <c r="J5193" s="71"/>
      <c r="K5193" s="71"/>
      <c r="L5193" s="72">
        <v>1578.78</v>
      </c>
      <c r="M5193" s="72">
        <v>0</v>
      </c>
      <c r="N5193" s="71"/>
      <c r="O5193" s="71"/>
      <c r="P5193" s="71"/>
      <c r="Q5193" s="71"/>
      <c r="R5193" s="71"/>
      <c r="S5193" s="72">
        <v>1578.78</v>
      </c>
      <c r="T5193" s="72">
        <v>1578.78</v>
      </c>
      <c r="U5193" s="71"/>
      <c r="V5193" s="71"/>
      <c r="W5193" s="71"/>
      <c r="X5193" s="72">
        <v>0</v>
      </c>
      <c r="Y5193" s="72">
        <v>0</v>
      </c>
      <c r="Z5193" s="72">
        <v>1578.78</v>
      </c>
      <c r="AA5193" s="69"/>
      <c r="AB5193" s="69"/>
      <c r="AC5193" s="69"/>
    </row>
    <row r="5194" spans="1:29" ht="40" x14ac:dyDescent="0.25">
      <c r="A5194" s="68" t="s">
        <v>23560</v>
      </c>
      <c r="B5194" s="69" t="s">
        <v>22528</v>
      </c>
      <c r="C5194" s="69" t="s">
        <v>23559</v>
      </c>
      <c r="D5194" s="69" t="s">
        <v>890</v>
      </c>
      <c r="E5194" s="69" t="s">
        <v>22526</v>
      </c>
      <c r="F5194" s="69" t="s">
        <v>2039</v>
      </c>
      <c r="G5194" s="69" t="s">
        <v>1129</v>
      </c>
      <c r="H5194" s="69" t="s">
        <v>962</v>
      </c>
      <c r="I5194" s="70">
        <v>4496.3</v>
      </c>
      <c r="J5194" s="69" t="s">
        <v>4591</v>
      </c>
      <c r="K5194" s="69" t="s">
        <v>23558</v>
      </c>
      <c r="L5194" s="70">
        <v>4496.3</v>
      </c>
      <c r="M5194" s="69"/>
      <c r="N5194" s="69" t="s">
        <v>23557</v>
      </c>
      <c r="O5194" s="69"/>
      <c r="P5194" s="69" t="s">
        <v>2944</v>
      </c>
      <c r="Q5194" s="69" t="s">
        <v>3173</v>
      </c>
      <c r="R5194" s="69"/>
      <c r="S5194" s="70">
        <v>4496.3</v>
      </c>
      <c r="T5194" s="70"/>
      <c r="U5194" s="69"/>
      <c r="V5194" s="69"/>
      <c r="W5194" s="69"/>
      <c r="X5194" s="69"/>
      <c r="Y5194" s="70"/>
      <c r="Z5194" s="69">
        <v>0</v>
      </c>
      <c r="AA5194" s="69" t="s">
        <v>989</v>
      </c>
      <c r="AB5194" s="69" t="s">
        <v>1144</v>
      </c>
      <c r="AC5194" s="69"/>
    </row>
    <row r="5195" spans="1:29" x14ac:dyDescent="0.25">
      <c r="A5195" s="71" t="s">
        <v>193</v>
      </c>
      <c r="B5195" s="71"/>
      <c r="C5195" s="71"/>
      <c r="D5195" s="71"/>
      <c r="E5195" s="71"/>
      <c r="F5195" s="71"/>
      <c r="G5195" s="71"/>
      <c r="H5195" s="71"/>
      <c r="I5195" s="72">
        <v>4496.3</v>
      </c>
      <c r="J5195" s="71"/>
      <c r="K5195" s="71"/>
      <c r="L5195" s="72">
        <v>4496.3</v>
      </c>
      <c r="M5195" s="72">
        <v>0</v>
      </c>
      <c r="N5195" s="71"/>
      <c r="O5195" s="71"/>
      <c r="P5195" s="71"/>
      <c r="Q5195" s="71"/>
      <c r="R5195" s="71"/>
      <c r="S5195" s="72">
        <v>4496.3</v>
      </c>
      <c r="T5195" s="72">
        <v>0</v>
      </c>
      <c r="U5195" s="71"/>
      <c r="V5195" s="71"/>
      <c r="W5195" s="71"/>
      <c r="X5195" s="72">
        <v>4496.3</v>
      </c>
      <c r="Y5195" s="72">
        <v>0</v>
      </c>
      <c r="Z5195" s="72">
        <v>0</v>
      </c>
      <c r="AA5195" s="69"/>
      <c r="AB5195" s="69"/>
      <c r="AC5195" s="69"/>
    </row>
    <row r="5196" spans="1:29" ht="20" x14ac:dyDescent="0.25">
      <c r="A5196" s="68" t="s">
        <v>23556</v>
      </c>
      <c r="B5196" s="69" t="s">
        <v>23555</v>
      </c>
      <c r="C5196" s="69" t="s">
        <v>23554</v>
      </c>
      <c r="D5196" s="69" t="s">
        <v>4611</v>
      </c>
      <c r="E5196" s="69" t="s">
        <v>22476</v>
      </c>
      <c r="F5196" s="69" t="s">
        <v>2039</v>
      </c>
      <c r="G5196" s="69" t="s">
        <v>1729</v>
      </c>
      <c r="H5196" s="69" t="s">
        <v>962</v>
      </c>
      <c r="I5196" s="70">
        <v>12382.43</v>
      </c>
      <c r="J5196" s="69" t="s">
        <v>4591</v>
      </c>
      <c r="K5196" s="69" t="s">
        <v>23553</v>
      </c>
      <c r="L5196" s="70">
        <v>12382.43</v>
      </c>
      <c r="M5196" s="69"/>
      <c r="N5196" s="69" t="s">
        <v>23552</v>
      </c>
      <c r="O5196" s="69"/>
      <c r="P5196" s="69" t="s">
        <v>1217</v>
      </c>
      <c r="Q5196" s="69" t="s">
        <v>2589</v>
      </c>
      <c r="R5196" s="69"/>
      <c r="S5196" s="70">
        <v>12382.43</v>
      </c>
      <c r="T5196" s="70"/>
      <c r="U5196" s="69"/>
      <c r="V5196" s="69"/>
      <c r="W5196" s="69"/>
      <c r="X5196" s="69"/>
      <c r="Y5196" s="70"/>
      <c r="Z5196" s="69">
        <v>0</v>
      </c>
      <c r="AA5196" s="69" t="s">
        <v>989</v>
      </c>
      <c r="AB5196" s="69" t="s">
        <v>1144</v>
      </c>
      <c r="AC5196" s="69"/>
    </row>
    <row r="5197" spans="1:29" x14ac:dyDescent="0.25">
      <c r="A5197" s="71" t="s">
        <v>193</v>
      </c>
      <c r="B5197" s="71"/>
      <c r="C5197" s="71"/>
      <c r="D5197" s="71"/>
      <c r="E5197" s="71"/>
      <c r="F5197" s="71"/>
      <c r="G5197" s="71"/>
      <c r="H5197" s="71"/>
      <c r="I5197" s="72">
        <v>12382.43</v>
      </c>
      <c r="J5197" s="71"/>
      <c r="K5197" s="71"/>
      <c r="L5197" s="72">
        <v>12382.43</v>
      </c>
      <c r="M5197" s="72">
        <v>0</v>
      </c>
      <c r="N5197" s="71"/>
      <c r="O5197" s="71"/>
      <c r="P5197" s="71"/>
      <c r="Q5197" s="71"/>
      <c r="R5197" s="71"/>
      <c r="S5197" s="72">
        <v>12382.43</v>
      </c>
      <c r="T5197" s="72">
        <v>0</v>
      </c>
      <c r="U5197" s="71"/>
      <c r="V5197" s="71"/>
      <c r="W5197" s="71"/>
      <c r="X5197" s="72">
        <v>12382.43</v>
      </c>
      <c r="Y5197" s="72">
        <v>0</v>
      </c>
      <c r="Z5197" s="72">
        <v>0</v>
      </c>
      <c r="AA5197" s="69"/>
      <c r="AB5197" s="69"/>
      <c r="AC5197" s="69"/>
    </row>
    <row r="5198" spans="1:29" ht="30" x14ac:dyDescent="0.25">
      <c r="A5198" s="68" t="s">
        <v>23551</v>
      </c>
      <c r="B5198" s="69" t="s">
        <v>22691</v>
      </c>
      <c r="C5198" s="69" t="s">
        <v>23550</v>
      </c>
      <c r="D5198" s="69" t="s">
        <v>4972</v>
      </c>
      <c r="E5198" s="69" t="s">
        <v>22476</v>
      </c>
      <c r="F5198" s="69" t="s">
        <v>2039</v>
      </c>
      <c r="G5198" s="69" t="s">
        <v>2189</v>
      </c>
      <c r="H5198" s="69" t="s">
        <v>962</v>
      </c>
      <c r="I5198" s="70">
        <v>2240.6999999999998</v>
      </c>
      <c r="J5198" s="69" t="s">
        <v>4591</v>
      </c>
      <c r="K5198" s="69" t="s">
        <v>23549</v>
      </c>
      <c r="L5198" s="70">
        <v>2240.6999999999998</v>
      </c>
      <c r="M5198" s="69"/>
      <c r="N5198" s="69" t="s">
        <v>23548</v>
      </c>
      <c r="O5198" s="69"/>
      <c r="P5198" s="69" t="s">
        <v>2529</v>
      </c>
      <c r="Q5198" s="69"/>
      <c r="R5198" s="69"/>
      <c r="S5198" s="70">
        <v>2240.6999999999998</v>
      </c>
      <c r="T5198" s="70"/>
      <c r="U5198" s="69"/>
      <c r="V5198" s="69"/>
      <c r="W5198" s="69"/>
      <c r="X5198" s="69"/>
      <c r="Y5198" s="70"/>
      <c r="Z5198" s="69">
        <v>0</v>
      </c>
      <c r="AA5198" s="69" t="s">
        <v>989</v>
      </c>
      <c r="AB5198" s="69" t="s">
        <v>1144</v>
      </c>
      <c r="AC5198" s="69"/>
    </row>
    <row r="5199" spans="1:29" x14ac:dyDescent="0.25">
      <c r="A5199" s="71" t="s">
        <v>193</v>
      </c>
      <c r="B5199" s="71"/>
      <c r="C5199" s="71"/>
      <c r="D5199" s="71"/>
      <c r="E5199" s="71"/>
      <c r="F5199" s="71"/>
      <c r="G5199" s="71"/>
      <c r="H5199" s="71"/>
      <c r="I5199" s="72">
        <v>2240.6999999999998</v>
      </c>
      <c r="J5199" s="71"/>
      <c r="K5199" s="71"/>
      <c r="L5199" s="72">
        <v>2240.6999999999998</v>
      </c>
      <c r="M5199" s="72">
        <v>0</v>
      </c>
      <c r="N5199" s="71"/>
      <c r="O5199" s="71"/>
      <c r="P5199" s="71"/>
      <c r="Q5199" s="71"/>
      <c r="R5199" s="71"/>
      <c r="S5199" s="72">
        <v>2240.6999999999998</v>
      </c>
      <c r="T5199" s="72">
        <v>0</v>
      </c>
      <c r="U5199" s="71"/>
      <c r="V5199" s="71"/>
      <c r="W5199" s="71"/>
      <c r="X5199" s="72">
        <v>2240.6999999999998</v>
      </c>
      <c r="Y5199" s="72">
        <v>0</v>
      </c>
      <c r="Z5199" s="72">
        <v>0</v>
      </c>
      <c r="AA5199" s="69"/>
      <c r="AB5199" s="69"/>
      <c r="AC5199" s="69"/>
    </row>
    <row r="5200" spans="1:29" ht="30" x14ac:dyDescent="0.25">
      <c r="A5200" s="68" t="s">
        <v>23547</v>
      </c>
      <c r="B5200" s="69" t="s">
        <v>23546</v>
      </c>
      <c r="C5200" s="69" t="s">
        <v>23545</v>
      </c>
      <c r="D5200" s="69" t="s">
        <v>4836</v>
      </c>
      <c r="E5200" s="69" t="s">
        <v>22707</v>
      </c>
      <c r="F5200" s="69" t="s">
        <v>2039</v>
      </c>
      <c r="G5200" s="69" t="s">
        <v>4118</v>
      </c>
      <c r="H5200" s="69" t="s">
        <v>962</v>
      </c>
      <c r="I5200" s="70">
        <v>5937.41</v>
      </c>
      <c r="J5200" s="69" t="s">
        <v>4591</v>
      </c>
      <c r="K5200" s="69" t="s">
        <v>23544</v>
      </c>
      <c r="L5200" s="70">
        <v>5937.41</v>
      </c>
      <c r="M5200" s="69"/>
      <c r="N5200" s="69"/>
      <c r="O5200" s="69"/>
      <c r="P5200" s="69"/>
      <c r="Q5200" s="69"/>
      <c r="R5200" s="69"/>
      <c r="S5200" s="69"/>
      <c r="T5200" s="70"/>
      <c r="U5200" s="69"/>
      <c r="V5200" s="69"/>
      <c r="W5200" s="69"/>
      <c r="X5200" s="69"/>
      <c r="Y5200" s="70"/>
      <c r="Z5200" s="69">
        <v>0</v>
      </c>
      <c r="AA5200" s="69" t="s">
        <v>989</v>
      </c>
      <c r="AB5200" s="69" t="s">
        <v>1144</v>
      </c>
      <c r="AC5200" s="69"/>
    </row>
    <row r="5201" spans="1:29" x14ac:dyDescent="0.25">
      <c r="A5201" s="71" t="s">
        <v>193</v>
      </c>
      <c r="B5201" s="71"/>
      <c r="C5201" s="71"/>
      <c r="D5201" s="71"/>
      <c r="E5201" s="71"/>
      <c r="F5201" s="71"/>
      <c r="G5201" s="71"/>
      <c r="H5201" s="71"/>
      <c r="I5201" s="72">
        <v>5937.41</v>
      </c>
      <c r="J5201" s="71"/>
      <c r="K5201" s="71"/>
      <c r="L5201" s="72">
        <v>5937.41</v>
      </c>
      <c r="M5201" s="72">
        <v>0</v>
      </c>
      <c r="N5201" s="71"/>
      <c r="O5201" s="71"/>
      <c r="P5201" s="71"/>
      <c r="Q5201" s="71"/>
      <c r="R5201" s="71"/>
      <c r="S5201" s="72">
        <v>0</v>
      </c>
      <c r="T5201" s="72">
        <v>0</v>
      </c>
      <c r="U5201" s="71"/>
      <c r="V5201" s="71"/>
      <c r="W5201" s="71"/>
      <c r="X5201" s="72">
        <v>0</v>
      </c>
      <c r="Y5201" s="72">
        <v>0</v>
      </c>
      <c r="Z5201" s="72">
        <v>0</v>
      </c>
      <c r="AA5201" s="69"/>
      <c r="AB5201" s="69"/>
      <c r="AC5201" s="69"/>
    </row>
    <row r="5202" spans="1:29" ht="40" x14ac:dyDescent="0.25">
      <c r="A5202" s="68" t="s">
        <v>23543</v>
      </c>
      <c r="B5202" s="69" t="s">
        <v>23542</v>
      </c>
      <c r="C5202" s="69" t="s">
        <v>23541</v>
      </c>
      <c r="D5202" s="69" t="s">
        <v>9164</v>
      </c>
      <c r="E5202" s="69" t="s">
        <v>22476</v>
      </c>
      <c r="F5202" s="69" t="s">
        <v>2039</v>
      </c>
      <c r="G5202" s="69" t="s">
        <v>2366</v>
      </c>
      <c r="H5202" s="69" t="s">
        <v>962</v>
      </c>
      <c r="I5202" s="70">
        <v>48603.86</v>
      </c>
      <c r="J5202" s="69" t="s">
        <v>4591</v>
      </c>
      <c r="K5202" s="69" t="s">
        <v>23540</v>
      </c>
      <c r="L5202" s="70">
        <v>48603.86</v>
      </c>
      <c r="M5202" s="69"/>
      <c r="N5202" s="69" t="s">
        <v>23539</v>
      </c>
      <c r="O5202" s="69"/>
      <c r="P5202" s="69" t="s">
        <v>2170</v>
      </c>
      <c r="Q5202" s="69"/>
      <c r="R5202" s="69"/>
      <c r="S5202" s="70">
        <v>48603.86</v>
      </c>
      <c r="T5202" s="70"/>
      <c r="U5202" s="69"/>
      <c r="V5202" s="69"/>
      <c r="W5202" s="69"/>
      <c r="X5202" s="69"/>
      <c r="Y5202" s="70"/>
      <c r="Z5202" s="69">
        <v>0</v>
      </c>
      <c r="AA5202" s="69" t="s">
        <v>989</v>
      </c>
      <c r="AB5202" s="69" t="s">
        <v>1144</v>
      </c>
      <c r="AC5202" s="69"/>
    </row>
    <row r="5203" spans="1:29" x14ac:dyDescent="0.25">
      <c r="A5203" s="71" t="s">
        <v>193</v>
      </c>
      <c r="B5203" s="71"/>
      <c r="C5203" s="71"/>
      <c r="D5203" s="71"/>
      <c r="E5203" s="71"/>
      <c r="F5203" s="71"/>
      <c r="G5203" s="71"/>
      <c r="H5203" s="71"/>
      <c r="I5203" s="72">
        <v>48603.86</v>
      </c>
      <c r="J5203" s="71"/>
      <c r="K5203" s="71"/>
      <c r="L5203" s="72">
        <v>48603.86</v>
      </c>
      <c r="M5203" s="72">
        <v>0</v>
      </c>
      <c r="N5203" s="71"/>
      <c r="O5203" s="71"/>
      <c r="P5203" s="71"/>
      <c r="Q5203" s="71"/>
      <c r="R5203" s="71"/>
      <c r="S5203" s="72">
        <v>48603.86</v>
      </c>
      <c r="T5203" s="72">
        <v>0</v>
      </c>
      <c r="U5203" s="71"/>
      <c r="V5203" s="71"/>
      <c r="W5203" s="71"/>
      <c r="X5203" s="72">
        <v>48603.86</v>
      </c>
      <c r="Y5203" s="72">
        <v>0</v>
      </c>
      <c r="Z5203" s="72">
        <v>0</v>
      </c>
      <c r="AA5203" s="69"/>
      <c r="AB5203" s="69"/>
      <c r="AC5203" s="69"/>
    </row>
    <row r="5204" spans="1:29" ht="50" x14ac:dyDescent="0.25">
      <c r="A5204" s="68" t="s">
        <v>23538</v>
      </c>
      <c r="B5204" s="69" t="s">
        <v>23537</v>
      </c>
      <c r="C5204" s="69" t="s">
        <v>23536</v>
      </c>
      <c r="D5204" s="69" t="s">
        <v>4589</v>
      </c>
      <c r="E5204" s="69" t="s">
        <v>22476</v>
      </c>
      <c r="F5204" s="69" t="s">
        <v>1912</v>
      </c>
      <c r="G5204" s="69" t="s">
        <v>8918</v>
      </c>
      <c r="H5204" s="69" t="s">
        <v>962</v>
      </c>
      <c r="I5204" s="70">
        <v>44552.34</v>
      </c>
      <c r="J5204" s="69" t="s">
        <v>4591</v>
      </c>
      <c r="K5204" s="69" t="s">
        <v>23535</v>
      </c>
      <c r="L5204" s="70">
        <v>44552.34</v>
      </c>
      <c r="M5204" s="69"/>
      <c r="N5204" s="69" t="s">
        <v>23534</v>
      </c>
      <c r="O5204" s="69"/>
      <c r="P5204" s="69" t="s">
        <v>1804</v>
      </c>
      <c r="Q5204" s="69"/>
      <c r="R5204" s="69"/>
      <c r="S5204" s="70">
        <v>44552.34</v>
      </c>
      <c r="T5204" s="70"/>
      <c r="U5204" s="69"/>
      <c r="V5204" s="69"/>
      <c r="W5204" s="69"/>
      <c r="X5204" s="69"/>
      <c r="Y5204" s="70"/>
      <c r="Z5204" s="69">
        <v>0</v>
      </c>
      <c r="AA5204" s="69" t="s">
        <v>989</v>
      </c>
      <c r="AB5204" s="69" t="s">
        <v>1144</v>
      </c>
      <c r="AC5204" s="69"/>
    </row>
    <row r="5205" spans="1:29" x14ac:dyDescent="0.25">
      <c r="A5205" s="71" t="s">
        <v>193</v>
      </c>
      <c r="B5205" s="71"/>
      <c r="C5205" s="71"/>
      <c r="D5205" s="71"/>
      <c r="E5205" s="71"/>
      <c r="F5205" s="71"/>
      <c r="G5205" s="71"/>
      <c r="H5205" s="71"/>
      <c r="I5205" s="72">
        <v>44552.34</v>
      </c>
      <c r="J5205" s="71"/>
      <c r="K5205" s="71"/>
      <c r="L5205" s="72">
        <v>44552.34</v>
      </c>
      <c r="M5205" s="72">
        <v>0</v>
      </c>
      <c r="N5205" s="71"/>
      <c r="O5205" s="71"/>
      <c r="P5205" s="71"/>
      <c r="Q5205" s="71"/>
      <c r="R5205" s="71"/>
      <c r="S5205" s="72">
        <v>44552.34</v>
      </c>
      <c r="T5205" s="72">
        <v>0</v>
      </c>
      <c r="U5205" s="71"/>
      <c r="V5205" s="71"/>
      <c r="W5205" s="71"/>
      <c r="X5205" s="72">
        <v>44552.34</v>
      </c>
      <c r="Y5205" s="72">
        <v>0</v>
      </c>
      <c r="Z5205" s="72">
        <v>0</v>
      </c>
      <c r="AA5205" s="69"/>
      <c r="AB5205" s="69"/>
      <c r="AC5205" s="69"/>
    </row>
    <row r="5206" spans="1:29" ht="30" x14ac:dyDescent="0.25">
      <c r="A5206" s="68" t="s">
        <v>23533</v>
      </c>
      <c r="B5206" s="69" t="s">
        <v>23532</v>
      </c>
      <c r="C5206" s="69" t="s">
        <v>23531</v>
      </c>
      <c r="D5206" s="69" t="s">
        <v>4813</v>
      </c>
      <c r="E5206" s="69" t="s">
        <v>22239</v>
      </c>
      <c r="F5206" s="69" t="s">
        <v>1912</v>
      </c>
      <c r="G5206" s="69" t="s">
        <v>1552</v>
      </c>
      <c r="H5206" s="69" t="s">
        <v>962</v>
      </c>
      <c r="I5206" s="70">
        <v>8154.1</v>
      </c>
      <c r="J5206" s="69" t="s">
        <v>4591</v>
      </c>
      <c r="K5206" s="69" t="s">
        <v>23530</v>
      </c>
      <c r="L5206" s="70">
        <v>8154.1</v>
      </c>
      <c r="M5206" s="69"/>
      <c r="N5206" s="69" t="s">
        <v>23529</v>
      </c>
      <c r="O5206" s="69"/>
      <c r="P5206" s="69" t="s">
        <v>2276</v>
      </c>
      <c r="Q5206" s="69" t="s">
        <v>2654</v>
      </c>
      <c r="R5206" s="69"/>
      <c r="S5206" s="70">
        <v>8154.1</v>
      </c>
      <c r="T5206" s="70"/>
      <c r="U5206" s="69"/>
      <c r="V5206" s="69"/>
      <c r="W5206" s="69"/>
      <c r="X5206" s="69"/>
      <c r="Y5206" s="70"/>
      <c r="Z5206" s="69">
        <v>0</v>
      </c>
      <c r="AA5206" s="69" t="s">
        <v>989</v>
      </c>
      <c r="AB5206" s="69" t="s">
        <v>1144</v>
      </c>
      <c r="AC5206" s="69"/>
    </row>
    <row r="5207" spans="1:29" x14ac:dyDescent="0.25">
      <c r="A5207" s="71" t="s">
        <v>193</v>
      </c>
      <c r="B5207" s="71"/>
      <c r="C5207" s="71"/>
      <c r="D5207" s="71"/>
      <c r="E5207" s="71"/>
      <c r="F5207" s="71"/>
      <c r="G5207" s="71"/>
      <c r="H5207" s="71"/>
      <c r="I5207" s="72">
        <v>8154.1</v>
      </c>
      <c r="J5207" s="71"/>
      <c r="K5207" s="71"/>
      <c r="L5207" s="72">
        <v>8154.1</v>
      </c>
      <c r="M5207" s="72">
        <v>0</v>
      </c>
      <c r="N5207" s="71"/>
      <c r="O5207" s="71"/>
      <c r="P5207" s="71"/>
      <c r="Q5207" s="71"/>
      <c r="R5207" s="71"/>
      <c r="S5207" s="72">
        <v>8154.1</v>
      </c>
      <c r="T5207" s="72">
        <v>0</v>
      </c>
      <c r="U5207" s="71"/>
      <c r="V5207" s="71"/>
      <c r="W5207" s="71"/>
      <c r="X5207" s="72">
        <v>8154.1</v>
      </c>
      <c r="Y5207" s="72">
        <v>0</v>
      </c>
      <c r="Z5207" s="72">
        <v>0</v>
      </c>
      <c r="AA5207" s="69"/>
      <c r="AB5207" s="69"/>
      <c r="AC5207" s="69"/>
    </row>
    <row r="5208" spans="1:29" ht="30" x14ac:dyDescent="0.25">
      <c r="A5208" s="68" t="s">
        <v>23528</v>
      </c>
      <c r="B5208" s="69" t="s">
        <v>23339</v>
      </c>
      <c r="C5208" s="69" t="s">
        <v>23527</v>
      </c>
      <c r="D5208" s="69" t="s">
        <v>4859</v>
      </c>
      <c r="E5208" s="69" t="s">
        <v>22476</v>
      </c>
      <c r="F5208" s="69" t="s">
        <v>1912</v>
      </c>
      <c r="G5208" s="69" t="s">
        <v>4118</v>
      </c>
      <c r="H5208" s="69" t="s">
        <v>962</v>
      </c>
      <c r="I5208" s="70">
        <v>2314.85</v>
      </c>
      <c r="J5208" s="69" t="s">
        <v>4591</v>
      </c>
      <c r="K5208" s="69" t="s">
        <v>23526</v>
      </c>
      <c r="L5208" s="70">
        <v>2314.85</v>
      </c>
      <c r="M5208" s="69"/>
      <c r="N5208" s="69" t="s">
        <v>23525</v>
      </c>
      <c r="O5208" s="69"/>
      <c r="P5208" s="69" t="s">
        <v>2207</v>
      </c>
      <c r="Q5208" s="69" t="s">
        <v>4356</v>
      </c>
      <c r="R5208" s="69"/>
      <c r="S5208" s="70">
        <v>2314.85</v>
      </c>
      <c r="T5208" s="70"/>
      <c r="U5208" s="69"/>
      <c r="V5208" s="69"/>
      <c r="W5208" s="69"/>
      <c r="X5208" s="69"/>
      <c r="Y5208" s="70"/>
      <c r="Z5208" s="69">
        <v>0</v>
      </c>
      <c r="AA5208" s="69" t="s">
        <v>989</v>
      </c>
      <c r="AB5208" s="69" t="s">
        <v>1144</v>
      </c>
      <c r="AC5208" s="69"/>
    </row>
    <row r="5209" spans="1:29" x14ac:dyDescent="0.25">
      <c r="A5209" s="71" t="s">
        <v>193</v>
      </c>
      <c r="B5209" s="71"/>
      <c r="C5209" s="71"/>
      <c r="D5209" s="71"/>
      <c r="E5209" s="71"/>
      <c r="F5209" s="71"/>
      <c r="G5209" s="71"/>
      <c r="H5209" s="71"/>
      <c r="I5209" s="72">
        <v>2314.85</v>
      </c>
      <c r="J5209" s="71"/>
      <c r="K5209" s="71"/>
      <c r="L5209" s="72">
        <v>2314.85</v>
      </c>
      <c r="M5209" s="72">
        <v>0</v>
      </c>
      <c r="N5209" s="71"/>
      <c r="O5209" s="71"/>
      <c r="P5209" s="71"/>
      <c r="Q5209" s="71"/>
      <c r="R5209" s="71"/>
      <c r="S5209" s="72">
        <v>2314.85</v>
      </c>
      <c r="T5209" s="72">
        <v>0</v>
      </c>
      <c r="U5209" s="71"/>
      <c r="V5209" s="71"/>
      <c r="W5209" s="71"/>
      <c r="X5209" s="72">
        <v>2314.85</v>
      </c>
      <c r="Y5209" s="72">
        <v>0</v>
      </c>
      <c r="Z5209" s="72">
        <v>0</v>
      </c>
      <c r="AA5209" s="69"/>
      <c r="AB5209" s="69"/>
      <c r="AC5209" s="69"/>
    </row>
    <row r="5210" spans="1:29" ht="30" x14ac:dyDescent="0.25">
      <c r="A5210" s="68" t="s">
        <v>23524</v>
      </c>
      <c r="B5210" s="69" t="s">
        <v>22978</v>
      </c>
      <c r="C5210" s="69" t="s">
        <v>23523</v>
      </c>
      <c r="D5210" s="69" t="s">
        <v>4623</v>
      </c>
      <c r="E5210" s="69" t="s">
        <v>22651</v>
      </c>
      <c r="F5210" s="69" t="s">
        <v>1912</v>
      </c>
      <c r="G5210" s="69" t="s">
        <v>1729</v>
      </c>
      <c r="H5210" s="69" t="s">
        <v>962</v>
      </c>
      <c r="I5210" s="70">
        <v>9939.52</v>
      </c>
      <c r="J5210" s="69" t="s">
        <v>4591</v>
      </c>
      <c r="K5210" s="69" t="s">
        <v>23522</v>
      </c>
      <c r="L5210" s="70">
        <v>9939.52</v>
      </c>
      <c r="M5210" s="69"/>
      <c r="N5210" s="69" t="s">
        <v>23521</v>
      </c>
      <c r="O5210" s="69"/>
      <c r="P5210" s="69" t="s">
        <v>2136</v>
      </c>
      <c r="Q5210" s="69" t="s">
        <v>4251</v>
      </c>
      <c r="R5210" s="69"/>
      <c r="S5210" s="70">
        <v>9939.52</v>
      </c>
      <c r="T5210" s="70"/>
      <c r="U5210" s="69"/>
      <c r="V5210" s="69"/>
      <c r="W5210" s="69"/>
      <c r="X5210" s="69"/>
      <c r="Y5210" s="70"/>
      <c r="Z5210" s="69">
        <v>0</v>
      </c>
      <c r="AA5210" s="69" t="s">
        <v>989</v>
      </c>
      <c r="AB5210" s="69" t="s">
        <v>1144</v>
      </c>
      <c r="AC5210" s="69"/>
    </row>
    <row r="5211" spans="1:29" x14ac:dyDescent="0.25">
      <c r="A5211" s="71" t="s">
        <v>193</v>
      </c>
      <c r="B5211" s="71"/>
      <c r="C5211" s="71"/>
      <c r="D5211" s="71"/>
      <c r="E5211" s="71"/>
      <c r="F5211" s="71"/>
      <c r="G5211" s="71"/>
      <c r="H5211" s="71"/>
      <c r="I5211" s="72">
        <v>9939.52</v>
      </c>
      <c r="J5211" s="71"/>
      <c r="K5211" s="71"/>
      <c r="L5211" s="72">
        <v>9939.52</v>
      </c>
      <c r="M5211" s="72">
        <v>0</v>
      </c>
      <c r="N5211" s="71"/>
      <c r="O5211" s="71"/>
      <c r="P5211" s="71"/>
      <c r="Q5211" s="71"/>
      <c r="R5211" s="71"/>
      <c r="S5211" s="72">
        <v>9939.52</v>
      </c>
      <c r="T5211" s="72">
        <v>0</v>
      </c>
      <c r="U5211" s="71"/>
      <c r="V5211" s="71"/>
      <c r="W5211" s="71"/>
      <c r="X5211" s="72">
        <v>9939.52</v>
      </c>
      <c r="Y5211" s="72">
        <v>0</v>
      </c>
      <c r="Z5211" s="72">
        <v>0</v>
      </c>
      <c r="AA5211" s="69"/>
      <c r="AB5211" s="69"/>
      <c r="AC5211" s="69"/>
    </row>
    <row r="5212" spans="1:29" ht="30" x14ac:dyDescent="0.25">
      <c r="A5212" s="68" t="s">
        <v>23520</v>
      </c>
      <c r="B5212" s="69" t="s">
        <v>23354</v>
      </c>
      <c r="C5212" s="69" t="s">
        <v>23519</v>
      </c>
      <c r="D5212" s="69" t="s">
        <v>4813</v>
      </c>
      <c r="E5212" s="69" t="s">
        <v>22239</v>
      </c>
      <c r="F5212" s="69" t="s">
        <v>1912</v>
      </c>
      <c r="G5212" s="69" t="s">
        <v>2609</v>
      </c>
      <c r="H5212" s="69" t="s">
        <v>962</v>
      </c>
      <c r="I5212" s="70">
        <v>28665.19</v>
      </c>
      <c r="J5212" s="69" t="s">
        <v>4591</v>
      </c>
      <c r="K5212" s="69" t="s">
        <v>23518</v>
      </c>
      <c r="L5212" s="70">
        <v>28665.19</v>
      </c>
      <c r="M5212" s="69"/>
      <c r="N5212" s="69" t="s">
        <v>23517</v>
      </c>
      <c r="O5212" s="69"/>
      <c r="P5212" s="69" t="s">
        <v>1313</v>
      </c>
      <c r="Q5212" s="69"/>
      <c r="R5212" s="69"/>
      <c r="S5212" s="70">
        <v>28665.19</v>
      </c>
      <c r="T5212" s="70"/>
      <c r="U5212" s="69"/>
      <c r="V5212" s="69"/>
      <c r="W5212" s="69"/>
      <c r="X5212" s="69"/>
      <c r="Y5212" s="70"/>
      <c r="Z5212" s="69">
        <v>0</v>
      </c>
      <c r="AA5212" s="69" t="s">
        <v>989</v>
      </c>
      <c r="AB5212" s="69" t="s">
        <v>1144</v>
      </c>
      <c r="AC5212" s="69"/>
    </row>
    <row r="5213" spans="1:29" x14ac:dyDescent="0.25">
      <c r="A5213" s="71" t="s">
        <v>193</v>
      </c>
      <c r="B5213" s="71"/>
      <c r="C5213" s="71"/>
      <c r="D5213" s="71"/>
      <c r="E5213" s="71"/>
      <c r="F5213" s="71"/>
      <c r="G5213" s="71"/>
      <c r="H5213" s="71"/>
      <c r="I5213" s="72">
        <v>28665.19</v>
      </c>
      <c r="J5213" s="71"/>
      <c r="K5213" s="71"/>
      <c r="L5213" s="72">
        <v>28665.19</v>
      </c>
      <c r="M5213" s="72">
        <v>0</v>
      </c>
      <c r="N5213" s="71"/>
      <c r="O5213" s="71"/>
      <c r="P5213" s="71"/>
      <c r="Q5213" s="71"/>
      <c r="R5213" s="71"/>
      <c r="S5213" s="72">
        <v>28665.19</v>
      </c>
      <c r="T5213" s="72">
        <v>0</v>
      </c>
      <c r="U5213" s="71"/>
      <c r="V5213" s="71"/>
      <c r="W5213" s="71"/>
      <c r="X5213" s="72">
        <v>28665.19</v>
      </c>
      <c r="Y5213" s="72">
        <v>0</v>
      </c>
      <c r="Z5213" s="72">
        <v>0</v>
      </c>
      <c r="AA5213" s="69"/>
      <c r="AB5213" s="69"/>
      <c r="AC5213" s="69"/>
    </row>
    <row r="5214" spans="1:29" ht="20" x14ac:dyDescent="0.25">
      <c r="A5214" s="68" t="s">
        <v>23516</v>
      </c>
      <c r="B5214" s="69" t="s">
        <v>22544</v>
      </c>
      <c r="C5214" s="69" t="s">
        <v>23515</v>
      </c>
      <c r="D5214" s="69" t="s">
        <v>4611</v>
      </c>
      <c r="E5214" s="69" t="s">
        <v>23493</v>
      </c>
      <c r="F5214" s="69" t="s">
        <v>2342</v>
      </c>
      <c r="G5214" s="69" t="s">
        <v>2175</v>
      </c>
      <c r="H5214" s="69" t="s">
        <v>962</v>
      </c>
      <c r="I5214" s="70">
        <v>5665.72</v>
      </c>
      <c r="J5214" s="69" t="s">
        <v>4591</v>
      </c>
      <c r="K5214" s="69" t="s">
        <v>23514</v>
      </c>
      <c r="L5214" s="70">
        <v>5665.72</v>
      </c>
      <c r="M5214" s="69"/>
      <c r="N5214" s="69" t="s">
        <v>23513</v>
      </c>
      <c r="O5214" s="69"/>
      <c r="P5214" s="69" t="s">
        <v>1804</v>
      </c>
      <c r="Q5214" s="69"/>
      <c r="R5214" s="69"/>
      <c r="S5214" s="70">
        <v>5665.72</v>
      </c>
      <c r="T5214" s="70"/>
      <c r="U5214" s="69"/>
      <c r="V5214" s="69"/>
      <c r="W5214" s="69"/>
      <c r="X5214" s="69"/>
      <c r="Y5214" s="70"/>
      <c r="Z5214" s="69">
        <v>0</v>
      </c>
      <c r="AA5214" s="69" t="s">
        <v>989</v>
      </c>
      <c r="AB5214" s="69" t="s">
        <v>1144</v>
      </c>
      <c r="AC5214" s="69"/>
    </row>
    <row r="5215" spans="1:29" x14ac:dyDescent="0.25">
      <c r="A5215" s="71" t="s">
        <v>193</v>
      </c>
      <c r="B5215" s="71"/>
      <c r="C5215" s="71"/>
      <c r="D5215" s="71"/>
      <c r="E5215" s="71"/>
      <c r="F5215" s="71"/>
      <c r="G5215" s="71"/>
      <c r="H5215" s="71"/>
      <c r="I5215" s="72">
        <v>5665.72</v>
      </c>
      <c r="J5215" s="71"/>
      <c r="K5215" s="71"/>
      <c r="L5215" s="72">
        <v>5665.72</v>
      </c>
      <c r="M5215" s="72">
        <v>0</v>
      </c>
      <c r="N5215" s="71"/>
      <c r="O5215" s="71"/>
      <c r="P5215" s="71"/>
      <c r="Q5215" s="71"/>
      <c r="R5215" s="71"/>
      <c r="S5215" s="72">
        <v>5665.72</v>
      </c>
      <c r="T5215" s="72">
        <v>0</v>
      </c>
      <c r="U5215" s="71"/>
      <c r="V5215" s="71"/>
      <c r="W5215" s="71"/>
      <c r="X5215" s="72">
        <v>5665.72</v>
      </c>
      <c r="Y5215" s="72">
        <v>0</v>
      </c>
      <c r="Z5215" s="72">
        <v>0</v>
      </c>
      <c r="AA5215" s="69"/>
      <c r="AB5215" s="69"/>
      <c r="AC5215" s="69"/>
    </row>
    <row r="5216" spans="1:29" ht="20" x14ac:dyDescent="0.25">
      <c r="A5216" s="68" t="s">
        <v>23512</v>
      </c>
      <c r="B5216" s="69" t="s">
        <v>22978</v>
      </c>
      <c r="C5216" s="69" t="s">
        <v>23511</v>
      </c>
      <c r="D5216" s="69" t="s">
        <v>4611</v>
      </c>
      <c r="E5216" s="69" t="s">
        <v>23379</v>
      </c>
      <c r="F5216" s="69" t="s">
        <v>2342</v>
      </c>
      <c r="G5216" s="69" t="s">
        <v>2640</v>
      </c>
      <c r="H5216" s="69" t="s">
        <v>962</v>
      </c>
      <c r="I5216" s="70">
        <v>5920.79</v>
      </c>
      <c r="J5216" s="69" t="s">
        <v>4591</v>
      </c>
      <c r="K5216" s="69" t="s">
        <v>23510</v>
      </c>
      <c r="L5216" s="70">
        <v>5920.79</v>
      </c>
      <c r="M5216" s="69"/>
      <c r="N5216" s="69" t="s">
        <v>23509</v>
      </c>
      <c r="O5216" s="69"/>
      <c r="P5216" s="69" t="s">
        <v>1804</v>
      </c>
      <c r="Q5216" s="69"/>
      <c r="R5216" s="69"/>
      <c r="S5216" s="70">
        <v>5920.79</v>
      </c>
      <c r="T5216" s="70"/>
      <c r="U5216" s="69"/>
      <c r="V5216" s="69"/>
      <c r="W5216" s="69"/>
      <c r="X5216" s="69"/>
      <c r="Y5216" s="70"/>
      <c r="Z5216" s="69">
        <v>0</v>
      </c>
      <c r="AA5216" s="69" t="s">
        <v>989</v>
      </c>
      <c r="AB5216" s="69" t="s">
        <v>1144</v>
      </c>
      <c r="AC5216" s="69"/>
    </row>
    <row r="5217" spans="1:29" x14ac:dyDescent="0.25">
      <c r="A5217" s="71" t="s">
        <v>193</v>
      </c>
      <c r="B5217" s="71"/>
      <c r="C5217" s="71"/>
      <c r="D5217" s="71"/>
      <c r="E5217" s="71"/>
      <c r="F5217" s="71"/>
      <c r="G5217" s="71"/>
      <c r="H5217" s="71"/>
      <c r="I5217" s="72">
        <v>5920.79</v>
      </c>
      <c r="J5217" s="71"/>
      <c r="K5217" s="71"/>
      <c r="L5217" s="72">
        <v>5920.79</v>
      </c>
      <c r="M5217" s="72">
        <v>0</v>
      </c>
      <c r="N5217" s="71"/>
      <c r="O5217" s="71"/>
      <c r="P5217" s="71"/>
      <c r="Q5217" s="71"/>
      <c r="R5217" s="71"/>
      <c r="S5217" s="72">
        <v>5920.79</v>
      </c>
      <c r="T5217" s="72">
        <v>0</v>
      </c>
      <c r="U5217" s="71"/>
      <c r="V5217" s="71"/>
      <c r="W5217" s="71"/>
      <c r="X5217" s="72">
        <v>5920.79</v>
      </c>
      <c r="Y5217" s="72">
        <v>0</v>
      </c>
      <c r="Z5217" s="72">
        <v>0</v>
      </c>
      <c r="AA5217" s="69"/>
      <c r="AB5217" s="69"/>
      <c r="AC5217" s="69"/>
    </row>
    <row r="5218" spans="1:29" ht="30" x14ac:dyDescent="0.25">
      <c r="A5218" s="68" t="s">
        <v>23508</v>
      </c>
      <c r="B5218" s="69" t="s">
        <v>23489</v>
      </c>
      <c r="C5218" s="69" t="s">
        <v>23507</v>
      </c>
      <c r="D5218" s="69" t="s">
        <v>20673</v>
      </c>
      <c r="E5218" s="69" t="s">
        <v>22651</v>
      </c>
      <c r="F5218" s="69" t="s">
        <v>2342</v>
      </c>
      <c r="G5218" s="69" t="s">
        <v>2277</v>
      </c>
      <c r="H5218" s="69" t="s">
        <v>962</v>
      </c>
      <c r="I5218" s="70">
        <v>8319.51</v>
      </c>
      <c r="J5218" s="69" t="s">
        <v>4591</v>
      </c>
      <c r="K5218" s="69" t="s">
        <v>23506</v>
      </c>
      <c r="L5218" s="70">
        <v>8319.51</v>
      </c>
      <c r="M5218" s="69"/>
      <c r="N5218" s="69" t="s">
        <v>23505</v>
      </c>
      <c r="O5218" s="69"/>
      <c r="P5218" s="69" t="s">
        <v>1547</v>
      </c>
      <c r="Q5218" s="69" t="s">
        <v>20933</v>
      </c>
      <c r="R5218" s="69"/>
      <c r="S5218" s="70">
        <v>8319.51</v>
      </c>
      <c r="T5218" s="70"/>
      <c r="U5218" s="69"/>
      <c r="V5218" s="69"/>
      <c r="W5218" s="69"/>
      <c r="X5218" s="69"/>
      <c r="Y5218" s="70"/>
      <c r="Z5218" s="69">
        <v>0</v>
      </c>
      <c r="AA5218" s="69" t="s">
        <v>989</v>
      </c>
      <c r="AB5218" s="69" t="s">
        <v>1144</v>
      </c>
      <c r="AC5218" s="69"/>
    </row>
    <row r="5219" spans="1:29" x14ac:dyDescent="0.25">
      <c r="A5219" s="71" t="s">
        <v>193</v>
      </c>
      <c r="B5219" s="71"/>
      <c r="C5219" s="71"/>
      <c r="D5219" s="71"/>
      <c r="E5219" s="71"/>
      <c r="F5219" s="71"/>
      <c r="G5219" s="71"/>
      <c r="H5219" s="71"/>
      <c r="I5219" s="72">
        <v>8319.51</v>
      </c>
      <c r="J5219" s="71"/>
      <c r="K5219" s="71"/>
      <c r="L5219" s="72">
        <v>8319.51</v>
      </c>
      <c r="M5219" s="72">
        <v>0</v>
      </c>
      <c r="N5219" s="71"/>
      <c r="O5219" s="71"/>
      <c r="P5219" s="71"/>
      <c r="Q5219" s="71"/>
      <c r="R5219" s="71"/>
      <c r="S5219" s="72">
        <v>8319.51</v>
      </c>
      <c r="T5219" s="72">
        <v>0</v>
      </c>
      <c r="U5219" s="71"/>
      <c r="V5219" s="71"/>
      <c r="W5219" s="71"/>
      <c r="X5219" s="72">
        <v>8319.51</v>
      </c>
      <c r="Y5219" s="72">
        <v>0</v>
      </c>
      <c r="Z5219" s="72">
        <v>0</v>
      </c>
      <c r="AA5219" s="69"/>
      <c r="AB5219" s="69"/>
      <c r="AC5219" s="69"/>
    </row>
    <row r="5220" spans="1:29" ht="60" x14ac:dyDescent="0.25">
      <c r="A5220" s="68" t="s">
        <v>23504</v>
      </c>
      <c r="B5220" s="69" t="s">
        <v>23503</v>
      </c>
      <c r="C5220" s="69" t="s">
        <v>23502</v>
      </c>
      <c r="D5220" s="69" t="s">
        <v>9530</v>
      </c>
      <c r="E5220" s="69" t="s">
        <v>22476</v>
      </c>
      <c r="F5220" s="69" t="s">
        <v>2342</v>
      </c>
      <c r="G5220" s="69" t="s">
        <v>1538</v>
      </c>
      <c r="H5220" s="69" t="s">
        <v>962</v>
      </c>
      <c r="I5220" s="70">
        <v>46088.25</v>
      </c>
      <c r="J5220" s="69" t="s">
        <v>4591</v>
      </c>
      <c r="K5220" s="69" t="s">
        <v>23501</v>
      </c>
      <c r="L5220" s="70">
        <v>46088.25</v>
      </c>
      <c r="M5220" s="69"/>
      <c r="N5220" s="69" t="s">
        <v>23500</v>
      </c>
      <c r="O5220" s="69" t="s">
        <v>23500</v>
      </c>
      <c r="P5220" s="69" t="s">
        <v>2388</v>
      </c>
      <c r="Q5220" s="69" t="s">
        <v>2391</v>
      </c>
      <c r="R5220" s="69"/>
      <c r="S5220" s="70">
        <v>46088.25</v>
      </c>
      <c r="T5220" s="70"/>
      <c r="U5220" s="69" t="s">
        <v>2277</v>
      </c>
      <c r="V5220" s="73">
        <v>42</v>
      </c>
      <c r="W5220" s="69" t="s">
        <v>2388</v>
      </c>
      <c r="X5220" s="69"/>
      <c r="Y5220" s="70"/>
      <c r="Z5220" s="69">
        <v>324.32</v>
      </c>
      <c r="AA5220" s="69" t="s">
        <v>989</v>
      </c>
      <c r="AB5220" s="69" t="s">
        <v>1144</v>
      </c>
      <c r="AC5220" s="69"/>
    </row>
    <row r="5221" spans="1:29" x14ac:dyDescent="0.25">
      <c r="A5221" s="71" t="s">
        <v>193</v>
      </c>
      <c r="B5221" s="71"/>
      <c r="C5221" s="71"/>
      <c r="D5221" s="71"/>
      <c r="E5221" s="71"/>
      <c r="F5221" s="71"/>
      <c r="G5221" s="71"/>
      <c r="H5221" s="71"/>
      <c r="I5221" s="72">
        <v>46088.25</v>
      </c>
      <c r="J5221" s="71"/>
      <c r="K5221" s="71"/>
      <c r="L5221" s="72">
        <v>46088.25</v>
      </c>
      <c r="M5221" s="72">
        <v>0</v>
      </c>
      <c r="N5221" s="71"/>
      <c r="O5221" s="71"/>
      <c r="P5221" s="71"/>
      <c r="Q5221" s="71"/>
      <c r="R5221" s="71"/>
      <c r="S5221" s="72">
        <v>46088.25</v>
      </c>
      <c r="T5221" s="72">
        <v>46088.25</v>
      </c>
      <c r="U5221" s="71"/>
      <c r="V5221" s="71"/>
      <c r="W5221" s="71"/>
      <c r="X5221" s="72">
        <v>0</v>
      </c>
      <c r="Y5221" s="72">
        <v>324.32</v>
      </c>
      <c r="Z5221" s="72">
        <v>46412.57</v>
      </c>
      <c r="AA5221" s="69"/>
      <c r="AB5221" s="69"/>
      <c r="AC5221" s="69"/>
    </row>
    <row r="5222" spans="1:29" ht="20" x14ac:dyDescent="0.25">
      <c r="A5222" s="68" t="s">
        <v>23499</v>
      </c>
      <c r="B5222" s="69" t="s">
        <v>23489</v>
      </c>
      <c r="C5222" s="69" t="s">
        <v>23498</v>
      </c>
      <c r="D5222" s="69" t="s">
        <v>883</v>
      </c>
      <c r="E5222" s="69" t="s">
        <v>22651</v>
      </c>
      <c r="F5222" s="69" t="s">
        <v>2342</v>
      </c>
      <c r="G5222" s="69" t="s">
        <v>2331</v>
      </c>
      <c r="H5222" s="69" t="s">
        <v>962</v>
      </c>
      <c r="I5222" s="70">
        <v>1767.19</v>
      </c>
      <c r="J5222" s="69" t="s">
        <v>4591</v>
      </c>
      <c r="K5222" s="69" t="s">
        <v>23497</v>
      </c>
      <c r="L5222" s="70">
        <v>1767.19</v>
      </c>
      <c r="M5222" s="69"/>
      <c r="N5222" s="69" t="s">
        <v>23496</v>
      </c>
      <c r="O5222" s="69"/>
      <c r="P5222" s="69" t="s">
        <v>1394</v>
      </c>
      <c r="Q5222" s="69" t="s">
        <v>3474</v>
      </c>
      <c r="R5222" s="69"/>
      <c r="S5222" s="70">
        <v>1767.19</v>
      </c>
      <c r="T5222" s="70"/>
      <c r="U5222" s="69"/>
      <c r="V5222" s="69"/>
      <c r="W5222" s="69"/>
      <c r="X5222" s="69"/>
      <c r="Y5222" s="70"/>
      <c r="Z5222" s="69">
        <v>0</v>
      </c>
      <c r="AA5222" s="69" t="s">
        <v>989</v>
      </c>
      <c r="AB5222" s="69" t="s">
        <v>1144</v>
      </c>
      <c r="AC5222" s="69"/>
    </row>
    <row r="5223" spans="1:29" x14ac:dyDescent="0.25">
      <c r="A5223" s="71" t="s">
        <v>193</v>
      </c>
      <c r="B5223" s="71"/>
      <c r="C5223" s="71"/>
      <c r="D5223" s="71"/>
      <c r="E5223" s="71"/>
      <c r="F5223" s="71"/>
      <c r="G5223" s="71"/>
      <c r="H5223" s="71"/>
      <c r="I5223" s="72">
        <v>1767.19</v>
      </c>
      <c r="J5223" s="71"/>
      <c r="K5223" s="71"/>
      <c r="L5223" s="72">
        <v>1767.19</v>
      </c>
      <c r="M5223" s="72">
        <v>0</v>
      </c>
      <c r="N5223" s="71"/>
      <c r="O5223" s="71"/>
      <c r="P5223" s="71"/>
      <c r="Q5223" s="71"/>
      <c r="R5223" s="71"/>
      <c r="S5223" s="72">
        <v>1767.19</v>
      </c>
      <c r="T5223" s="72">
        <v>0</v>
      </c>
      <c r="U5223" s="71"/>
      <c r="V5223" s="71"/>
      <c r="W5223" s="71"/>
      <c r="X5223" s="72">
        <v>1767.19</v>
      </c>
      <c r="Y5223" s="72">
        <v>0</v>
      </c>
      <c r="Z5223" s="72">
        <v>0</v>
      </c>
      <c r="AA5223" s="69"/>
      <c r="AB5223" s="69"/>
      <c r="AC5223" s="69"/>
    </row>
    <row r="5224" spans="1:29" ht="30" x14ac:dyDescent="0.25">
      <c r="A5224" s="68" t="s">
        <v>23495</v>
      </c>
      <c r="B5224" s="69" t="s">
        <v>22544</v>
      </c>
      <c r="C5224" s="69" t="s">
        <v>23494</v>
      </c>
      <c r="D5224" s="69" t="s">
        <v>4623</v>
      </c>
      <c r="E5224" s="69" t="s">
        <v>23493</v>
      </c>
      <c r="F5224" s="69" t="s">
        <v>2342</v>
      </c>
      <c r="G5224" s="69" t="s">
        <v>1729</v>
      </c>
      <c r="H5224" s="69" t="s">
        <v>962</v>
      </c>
      <c r="I5224" s="70">
        <v>8569.89</v>
      </c>
      <c r="J5224" s="69" t="s">
        <v>4591</v>
      </c>
      <c r="K5224" s="69" t="s">
        <v>23492</v>
      </c>
      <c r="L5224" s="70">
        <v>8569.89</v>
      </c>
      <c r="M5224" s="69"/>
      <c r="N5224" s="69" t="s">
        <v>23491</v>
      </c>
      <c r="O5224" s="69"/>
      <c r="P5224" s="69" t="s">
        <v>2136</v>
      </c>
      <c r="Q5224" s="69" t="s">
        <v>1547</v>
      </c>
      <c r="R5224" s="69"/>
      <c r="S5224" s="70">
        <v>8569.89</v>
      </c>
      <c r="T5224" s="70"/>
      <c r="U5224" s="69" t="s">
        <v>1547</v>
      </c>
      <c r="V5224" s="73">
        <v>53</v>
      </c>
      <c r="W5224" s="69" t="s">
        <v>1547</v>
      </c>
      <c r="X5224" s="69"/>
      <c r="Y5224" s="70"/>
      <c r="Z5224" s="69">
        <v>0</v>
      </c>
      <c r="AA5224" s="69" t="s">
        <v>989</v>
      </c>
      <c r="AB5224" s="69" t="s">
        <v>1144</v>
      </c>
      <c r="AC5224" s="69"/>
    </row>
    <row r="5225" spans="1:29" x14ac:dyDescent="0.25">
      <c r="A5225" s="71" t="s">
        <v>193</v>
      </c>
      <c r="B5225" s="71"/>
      <c r="C5225" s="71"/>
      <c r="D5225" s="71"/>
      <c r="E5225" s="71"/>
      <c r="F5225" s="71"/>
      <c r="G5225" s="71"/>
      <c r="H5225" s="71"/>
      <c r="I5225" s="72">
        <v>8569.89</v>
      </c>
      <c r="J5225" s="71"/>
      <c r="K5225" s="71"/>
      <c r="L5225" s="72">
        <v>8569.89</v>
      </c>
      <c r="M5225" s="72">
        <v>0</v>
      </c>
      <c r="N5225" s="71"/>
      <c r="O5225" s="71"/>
      <c r="P5225" s="71"/>
      <c r="Q5225" s="71"/>
      <c r="R5225" s="71"/>
      <c r="S5225" s="72">
        <v>8569.89</v>
      </c>
      <c r="T5225" s="72">
        <v>8569.89</v>
      </c>
      <c r="U5225" s="71"/>
      <c r="V5225" s="71"/>
      <c r="W5225" s="71"/>
      <c r="X5225" s="72">
        <v>0</v>
      </c>
      <c r="Y5225" s="72">
        <v>0</v>
      </c>
      <c r="Z5225" s="72">
        <v>8569.89</v>
      </c>
      <c r="AA5225" s="69"/>
      <c r="AB5225" s="69"/>
      <c r="AC5225" s="69"/>
    </row>
    <row r="5226" spans="1:29" ht="30" x14ac:dyDescent="0.25">
      <c r="A5226" s="68" t="s">
        <v>23490</v>
      </c>
      <c r="B5226" s="69" t="s">
        <v>23489</v>
      </c>
      <c r="C5226" s="69" t="s">
        <v>23488</v>
      </c>
      <c r="D5226" s="69" t="s">
        <v>4623</v>
      </c>
      <c r="E5226" s="69" t="s">
        <v>22651</v>
      </c>
      <c r="F5226" s="69" t="s">
        <v>2342</v>
      </c>
      <c r="G5226" s="69" t="s">
        <v>1729</v>
      </c>
      <c r="H5226" s="69" t="s">
        <v>962</v>
      </c>
      <c r="I5226" s="70">
        <v>2194.61</v>
      </c>
      <c r="J5226" s="69" t="s">
        <v>4591</v>
      </c>
      <c r="K5226" s="69" t="s">
        <v>23487</v>
      </c>
      <c r="L5226" s="70">
        <v>2194.61</v>
      </c>
      <c r="M5226" s="69"/>
      <c r="N5226" s="69" t="s">
        <v>23486</v>
      </c>
      <c r="O5226" s="69"/>
      <c r="P5226" s="69" t="s">
        <v>1394</v>
      </c>
      <c r="Q5226" s="69" t="s">
        <v>2605</v>
      </c>
      <c r="R5226" s="69"/>
      <c r="S5226" s="70">
        <v>2194.61</v>
      </c>
      <c r="T5226" s="70"/>
      <c r="U5226" s="69"/>
      <c r="V5226" s="69"/>
      <c r="W5226" s="69"/>
      <c r="X5226" s="69"/>
      <c r="Y5226" s="70"/>
      <c r="Z5226" s="69">
        <v>0</v>
      </c>
      <c r="AA5226" s="69" t="s">
        <v>989</v>
      </c>
      <c r="AB5226" s="69" t="s">
        <v>1144</v>
      </c>
      <c r="AC5226" s="69"/>
    </row>
    <row r="5227" spans="1:29" x14ac:dyDescent="0.25">
      <c r="A5227" s="71" t="s">
        <v>193</v>
      </c>
      <c r="B5227" s="71"/>
      <c r="C5227" s="71"/>
      <c r="D5227" s="71"/>
      <c r="E5227" s="71"/>
      <c r="F5227" s="71"/>
      <c r="G5227" s="71"/>
      <c r="H5227" s="71"/>
      <c r="I5227" s="72">
        <v>2194.61</v>
      </c>
      <c r="J5227" s="71"/>
      <c r="K5227" s="71"/>
      <c r="L5227" s="72">
        <v>2194.61</v>
      </c>
      <c r="M5227" s="72">
        <v>0</v>
      </c>
      <c r="N5227" s="71"/>
      <c r="O5227" s="71"/>
      <c r="P5227" s="71"/>
      <c r="Q5227" s="71"/>
      <c r="R5227" s="71"/>
      <c r="S5227" s="72">
        <v>2194.61</v>
      </c>
      <c r="T5227" s="72">
        <v>0</v>
      </c>
      <c r="U5227" s="71"/>
      <c r="V5227" s="71"/>
      <c r="W5227" s="71"/>
      <c r="X5227" s="72">
        <v>2194.61</v>
      </c>
      <c r="Y5227" s="72">
        <v>0</v>
      </c>
      <c r="Z5227" s="72">
        <v>0</v>
      </c>
      <c r="AA5227" s="69"/>
      <c r="AB5227" s="69"/>
      <c r="AC5227" s="69"/>
    </row>
    <row r="5228" spans="1:29" ht="30" x14ac:dyDescent="0.25">
      <c r="A5228" s="68" t="s">
        <v>23485</v>
      </c>
      <c r="B5228" s="69" t="s">
        <v>23484</v>
      </c>
      <c r="C5228" s="69" t="s">
        <v>23483</v>
      </c>
      <c r="D5228" s="69" t="s">
        <v>1876</v>
      </c>
      <c r="E5228" s="69" t="s">
        <v>22476</v>
      </c>
      <c r="F5228" s="69" t="s">
        <v>2342</v>
      </c>
      <c r="G5228" s="69" t="s">
        <v>4118</v>
      </c>
      <c r="H5228" s="69" t="s">
        <v>962</v>
      </c>
      <c r="I5228" s="70">
        <v>13333.78</v>
      </c>
      <c r="J5228" s="69" t="s">
        <v>4591</v>
      </c>
      <c r="K5228" s="69" t="s">
        <v>23482</v>
      </c>
      <c r="L5228" s="70">
        <v>13333.78</v>
      </c>
      <c r="M5228" s="69"/>
      <c r="N5228" s="69" t="s">
        <v>23481</v>
      </c>
      <c r="O5228" s="69" t="s">
        <v>23481</v>
      </c>
      <c r="P5228" s="69" t="s">
        <v>1547</v>
      </c>
      <c r="Q5228" s="69" t="s">
        <v>2448</v>
      </c>
      <c r="R5228" s="69"/>
      <c r="S5228" s="70">
        <v>13333.78</v>
      </c>
      <c r="T5228" s="70"/>
      <c r="U5228" s="69"/>
      <c r="V5228" s="69"/>
      <c r="W5228" s="69" t="s">
        <v>1547</v>
      </c>
      <c r="X5228" s="69"/>
      <c r="Y5228" s="70"/>
      <c r="Z5228" s="69">
        <v>0</v>
      </c>
      <c r="AA5228" s="69" t="s">
        <v>989</v>
      </c>
      <c r="AB5228" s="69" t="s">
        <v>1144</v>
      </c>
      <c r="AC5228" s="69"/>
    </row>
    <row r="5229" spans="1:29" x14ac:dyDescent="0.25">
      <c r="A5229" s="71" t="s">
        <v>193</v>
      </c>
      <c r="B5229" s="71"/>
      <c r="C5229" s="71"/>
      <c r="D5229" s="71"/>
      <c r="E5229" s="71"/>
      <c r="F5229" s="71"/>
      <c r="G5229" s="71"/>
      <c r="H5229" s="71"/>
      <c r="I5229" s="72">
        <v>13333.78</v>
      </c>
      <c r="J5229" s="71"/>
      <c r="K5229" s="71"/>
      <c r="L5229" s="72">
        <v>13333.78</v>
      </c>
      <c r="M5229" s="72">
        <v>0</v>
      </c>
      <c r="N5229" s="71"/>
      <c r="O5229" s="71"/>
      <c r="P5229" s="71"/>
      <c r="Q5229" s="71"/>
      <c r="R5229" s="71"/>
      <c r="S5229" s="72">
        <v>13333.78</v>
      </c>
      <c r="T5229" s="72">
        <v>0</v>
      </c>
      <c r="U5229" s="71"/>
      <c r="V5229" s="71"/>
      <c r="W5229" s="71"/>
      <c r="X5229" s="72">
        <v>13333.78</v>
      </c>
      <c r="Y5229" s="72">
        <v>0</v>
      </c>
      <c r="Z5229" s="72">
        <v>0</v>
      </c>
      <c r="AA5229" s="69"/>
      <c r="AB5229" s="69"/>
      <c r="AC5229" s="69"/>
    </row>
    <row r="5230" spans="1:29" ht="30" x14ac:dyDescent="0.25">
      <c r="A5230" s="68" t="s">
        <v>23480</v>
      </c>
      <c r="B5230" s="69" t="s">
        <v>23479</v>
      </c>
      <c r="C5230" s="69" t="s">
        <v>23478</v>
      </c>
      <c r="D5230" s="69" t="s">
        <v>4623</v>
      </c>
      <c r="E5230" s="69" t="s">
        <v>22651</v>
      </c>
      <c r="F5230" s="69" t="s">
        <v>1548</v>
      </c>
      <c r="G5230" s="69" t="s">
        <v>2647</v>
      </c>
      <c r="H5230" s="69" t="s">
        <v>962</v>
      </c>
      <c r="I5230" s="70">
        <v>6356.88</v>
      </c>
      <c r="J5230" s="69" t="s">
        <v>4591</v>
      </c>
      <c r="K5230" s="69" t="s">
        <v>23477</v>
      </c>
      <c r="L5230" s="70">
        <v>6356.88</v>
      </c>
      <c r="M5230" s="69"/>
      <c r="N5230" s="69" t="s">
        <v>23476</v>
      </c>
      <c r="O5230" s="69"/>
      <c r="P5230" s="69" t="s">
        <v>2331</v>
      </c>
      <c r="Q5230" s="69"/>
      <c r="R5230" s="69"/>
      <c r="S5230" s="70">
        <v>6356.88</v>
      </c>
      <c r="T5230" s="70"/>
      <c r="U5230" s="69"/>
      <c r="V5230" s="69"/>
      <c r="W5230" s="69"/>
      <c r="X5230" s="69"/>
      <c r="Y5230" s="70"/>
      <c r="Z5230" s="69">
        <v>0</v>
      </c>
      <c r="AA5230" s="69" t="s">
        <v>989</v>
      </c>
      <c r="AB5230" s="69" t="s">
        <v>1144</v>
      </c>
      <c r="AC5230" s="69"/>
    </row>
    <row r="5231" spans="1:29" x14ac:dyDescent="0.25">
      <c r="A5231" s="71" t="s">
        <v>193</v>
      </c>
      <c r="B5231" s="71"/>
      <c r="C5231" s="71"/>
      <c r="D5231" s="71"/>
      <c r="E5231" s="71"/>
      <c r="F5231" s="71"/>
      <c r="G5231" s="71"/>
      <c r="H5231" s="71"/>
      <c r="I5231" s="72">
        <v>6356.88</v>
      </c>
      <c r="J5231" s="71"/>
      <c r="K5231" s="71"/>
      <c r="L5231" s="72">
        <v>6356.88</v>
      </c>
      <c r="M5231" s="72">
        <v>0</v>
      </c>
      <c r="N5231" s="71"/>
      <c r="O5231" s="71"/>
      <c r="P5231" s="71"/>
      <c r="Q5231" s="71"/>
      <c r="R5231" s="71"/>
      <c r="S5231" s="72">
        <v>6356.88</v>
      </c>
      <c r="T5231" s="72">
        <v>0</v>
      </c>
      <c r="U5231" s="71"/>
      <c r="V5231" s="71"/>
      <c r="W5231" s="71"/>
      <c r="X5231" s="72">
        <v>6356.88</v>
      </c>
      <c r="Y5231" s="72">
        <v>0</v>
      </c>
      <c r="Z5231" s="72">
        <v>0</v>
      </c>
      <c r="AA5231" s="69"/>
      <c r="AB5231" s="69"/>
      <c r="AC5231" s="69"/>
    </row>
    <row r="5232" spans="1:29" ht="40" x14ac:dyDescent="0.25">
      <c r="A5232" s="68" t="s">
        <v>23475</v>
      </c>
      <c r="B5232" s="69" t="s">
        <v>23474</v>
      </c>
      <c r="C5232" s="69" t="s">
        <v>23473</v>
      </c>
      <c r="D5232" s="69" t="s">
        <v>4589</v>
      </c>
      <c r="E5232" s="69" t="s">
        <v>22526</v>
      </c>
      <c r="F5232" s="69" t="s">
        <v>1548</v>
      </c>
      <c r="G5232" s="69" t="s">
        <v>1106</v>
      </c>
      <c r="H5232" s="69" t="s">
        <v>962</v>
      </c>
      <c r="I5232" s="70">
        <v>823.26</v>
      </c>
      <c r="J5232" s="69" t="s">
        <v>4591</v>
      </c>
      <c r="K5232" s="69" t="s">
        <v>23472</v>
      </c>
      <c r="L5232" s="70">
        <v>823.26</v>
      </c>
      <c r="M5232" s="69"/>
      <c r="N5232" s="69" t="s">
        <v>23471</v>
      </c>
      <c r="O5232" s="69"/>
      <c r="P5232" s="69" t="s">
        <v>1112</v>
      </c>
      <c r="Q5232" s="69"/>
      <c r="R5232" s="69"/>
      <c r="S5232" s="70">
        <v>823.26</v>
      </c>
      <c r="T5232" s="70"/>
      <c r="U5232" s="69"/>
      <c r="V5232" s="69"/>
      <c r="W5232" s="69"/>
      <c r="X5232" s="69"/>
      <c r="Y5232" s="70"/>
      <c r="Z5232" s="69">
        <v>0</v>
      </c>
      <c r="AA5232" s="69" t="s">
        <v>989</v>
      </c>
      <c r="AB5232" s="69" t="s">
        <v>1144</v>
      </c>
      <c r="AC5232" s="69"/>
    </row>
    <row r="5233" spans="1:29" x14ac:dyDescent="0.25">
      <c r="A5233" s="71" t="s">
        <v>193</v>
      </c>
      <c r="B5233" s="71"/>
      <c r="C5233" s="71"/>
      <c r="D5233" s="71"/>
      <c r="E5233" s="71"/>
      <c r="F5233" s="71"/>
      <c r="G5233" s="71"/>
      <c r="H5233" s="71"/>
      <c r="I5233" s="72">
        <v>823.26</v>
      </c>
      <c r="J5233" s="71"/>
      <c r="K5233" s="71"/>
      <c r="L5233" s="72">
        <v>823.26</v>
      </c>
      <c r="M5233" s="72">
        <v>0</v>
      </c>
      <c r="N5233" s="71"/>
      <c r="O5233" s="71"/>
      <c r="P5233" s="71"/>
      <c r="Q5233" s="71"/>
      <c r="R5233" s="71"/>
      <c r="S5233" s="72">
        <v>823.26</v>
      </c>
      <c r="T5233" s="72">
        <v>0</v>
      </c>
      <c r="U5233" s="71"/>
      <c r="V5233" s="71"/>
      <c r="W5233" s="71"/>
      <c r="X5233" s="72">
        <v>823.26</v>
      </c>
      <c r="Y5233" s="72">
        <v>0</v>
      </c>
      <c r="Z5233" s="72">
        <v>0</v>
      </c>
      <c r="AA5233" s="69"/>
      <c r="AB5233" s="69"/>
      <c r="AC5233" s="69"/>
    </row>
    <row r="5234" spans="1:29" ht="30" x14ac:dyDescent="0.25">
      <c r="A5234" s="68" t="s">
        <v>23470</v>
      </c>
      <c r="B5234" s="69" t="s">
        <v>23469</v>
      </c>
      <c r="C5234" s="69" t="s">
        <v>23468</v>
      </c>
      <c r="D5234" s="69" t="s">
        <v>4623</v>
      </c>
      <c r="E5234" s="69" t="s">
        <v>22526</v>
      </c>
      <c r="F5234" s="69" t="s">
        <v>1548</v>
      </c>
      <c r="G5234" s="69" t="s">
        <v>1729</v>
      </c>
      <c r="H5234" s="69" t="s">
        <v>962</v>
      </c>
      <c r="I5234" s="70">
        <v>8591.75</v>
      </c>
      <c r="J5234" s="69" t="s">
        <v>4591</v>
      </c>
      <c r="K5234" s="69" t="s">
        <v>23467</v>
      </c>
      <c r="L5234" s="70">
        <v>8591.75</v>
      </c>
      <c r="M5234" s="69"/>
      <c r="N5234" s="69" t="s">
        <v>23466</v>
      </c>
      <c r="O5234" s="69"/>
      <c r="P5234" s="69" t="s">
        <v>1661</v>
      </c>
      <c r="Q5234" s="69" t="s">
        <v>2654</v>
      </c>
      <c r="R5234" s="69"/>
      <c r="S5234" s="70">
        <v>8591.75</v>
      </c>
      <c r="T5234" s="70"/>
      <c r="U5234" s="69"/>
      <c r="V5234" s="69"/>
      <c r="W5234" s="69" t="s">
        <v>3793</v>
      </c>
      <c r="X5234" s="69"/>
      <c r="Y5234" s="70"/>
      <c r="Z5234" s="69">
        <v>0</v>
      </c>
      <c r="AA5234" s="69" t="s">
        <v>989</v>
      </c>
      <c r="AB5234" s="69" t="s">
        <v>1144</v>
      </c>
      <c r="AC5234" s="69"/>
    </row>
    <row r="5235" spans="1:29" x14ac:dyDescent="0.25">
      <c r="A5235" s="71" t="s">
        <v>193</v>
      </c>
      <c r="B5235" s="71"/>
      <c r="C5235" s="71"/>
      <c r="D5235" s="71"/>
      <c r="E5235" s="71"/>
      <c r="F5235" s="71"/>
      <c r="G5235" s="71"/>
      <c r="H5235" s="71"/>
      <c r="I5235" s="72">
        <v>8591.75</v>
      </c>
      <c r="J5235" s="71"/>
      <c r="K5235" s="71"/>
      <c r="L5235" s="72">
        <v>8591.75</v>
      </c>
      <c r="M5235" s="72">
        <v>0</v>
      </c>
      <c r="N5235" s="71"/>
      <c r="O5235" s="71"/>
      <c r="P5235" s="71"/>
      <c r="Q5235" s="71"/>
      <c r="R5235" s="71"/>
      <c r="S5235" s="72">
        <v>8591.75</v>
      </c>
      <c r="T5235" s="72">
        <v>0</v>
      </c>
      <c r="U5235" s="71"/>
      <c r="V5235" s="71"/>
      <c r="W5235" s="71"/>
      <c r="X5235" s="72">
        <v>8591.75</v>
      </c>
      <c r="Y5235" s="72">
        <v>0</v>
      </c>
      <c r="Z5235" s="72">
        <v>0</v>
      </c>
      <c r="AA5235" s="69"/>
      <c r="AB5235" s="69"/>
      <c r="AC5235" s="69"/>
    </row>
    <row r="5236" spans="1:29" ht="30" x14ac:dyDescent="0.25">
      <c r="A5236" s="68" t="s">
        <v>23465</v>
      </c>
      <c r="B5236" s="69" t="s">
        <v>23464</v>
      </c>
      <c r="C5236" s="69" t="s">
        <v>23463</v>
      </c>
      <c r="D5236" s="69" t="s">
        <v>4813</v>
      </c>
      <c r="E5236" s="69" t="s">
        <v>22239</v>
      </c>
      <c r="F5236" s="69" t="s">
        <v>1694</v>
      </c>
      <c r="G5236" s="69" t="s">
        <v>1552</v>
      </c>
      <c r="H5236" s="69" t="s">
        <v>962</v>
      </c>
      <c r="I5236" s="70">
        <v>20533.060000000001</v>
      </c>
      <c r="J5236" s="69" t="s">
        <v>4591</v>
      </c>
      <c r="K5236" s="69" t="s">
        <v>23462</v>
      </c>
      <c r="L5236" s="70">
        <v>20533.060000000001</v>
      </c>
      <c r="M5236" s="69"/>
      <c r="N5236" s="69" t="s">
        <v>23461</v>
      </c>
      <c r="O5236" s="69"/>
      <c r="P5236" s="69" t="s">
        <v>1097</v>
      </c>
      <c r="Q5236" s="69"/>
      <c r="R5236" s="69"/>
      <c r="S5236" s="70">
        <v>20533.060000000001</v>
      </c>
      <c r="T5236" s="70"/>
      <c r="U5236" s="69"/>
      <c r="V5236" s="69"/>
      <c r="W5236" s="69"/>
      <c r="X5236" s="69"/>
      <c r="Y5236" s="70"/>
      <c r="Z5236" s="69">
        <v>0</v>
      </c>
      <c r="AA5236" s="69" t="s">
        <v>989</v>
      </c>
      <c r="AB5236" s="69" t="s">
        <v>1144</v>
      </c>
      <c r="AC5236" s="69"/>
    </row>
    <row r="5237" spans="1:29" x14ac:dyDescent="0.25">
      <c r="A5237" s="71" t="s">
        <v>193</v>
      </c>
      <c r="B5237" s="71"/>
      <c r="C5237" s="71"/>
      <c r="D5237" s="71"/>
      <c r="E5237" s="71"/>
      <c r="F5237" s="71"/>
      <c r="G5237" s="71"/>
      <c r="H5237" s="71"/>
      <c r="I5237" s="72">
        <v>20533.060000000001</v>
      </c>
      <c r="J5237" s="71"/>
      <c r="K5237" s="71"/>
      <c r="L5237" s="72">
        <v>20533.060000000001</v>
      </c>
      <c r="M5237" s="72">
        <v>0</v>
      </c>
      <c r="N5237" s="71"/>
      <c r="O5237" s="71"/>
      <c r="P5237" s="71"/>
      <c r="Q5237" s="71"/>
      <c r="R5237" s="71"/>
      <c r="S5237" s="72">
        <v>20533.060000000001</v>
      </c>
      <c r="T5237" s="72">
        <v>0</v>
      </c>
      <c r="U5237" s="71"/>
      <c r="V5237" s="71"/>
      <c r="W5237" s="71"/>
      <c r="X5237" s="72">
        <v>20533.060000000001</v>
      </c>
      <c r="Y5237" s="72">
        <v>0</v>
      </c>
      <c r="Z5237" s="72">
        <v>0</v>
      </c>
      <c r="AA5237" s="69"/>
      <c r="AB5237" s="69"/>
      <c r="AC5237" s="69"/>
    </row>
    <row r="5238" spans="1:29" ht="40" x14ac:dyDescent="0.25">
      <c r="A5238" s="68" t="s">
        <v>23460</v>
      </c>
      <c r="B5238" s="69" t="s">
        <v>22606</v>
      </c>
      <c r="C5238" s="69" t="s">
        <v>23459</v>
      </c>
      <c r="D5238" s="69" t="s">
        <v>890</v>
      </c>
      <c r="E5238" s="69" t="s">
        <v>22476</v>
      </c>
      <c r="F5238" s="69" t="s">
        <v>1694</v>
      </c>
      <c r="G5238" s="69" t="s">
        <v>1129</v>
      </c>
      <c r="H5238" s="69" t="s">
        <v>962</v>
      </c>
      <c r="I5238" s="70">
        <v>4831.6000000000004</v>
      </c>
      <c r="J5238" s="69" t="s">
        <v>4591</v>
      </c>
      <c r="K5238" s="69" t="s">
        <v>23458</v>
      </c>
      <c r="L5238" s="70">
        <v>4831.6000000000004</v>
      </c>
      <c r="M5238" s="69"/>
      <c r="N5238" s="69" t="s">
        <v>23457</v>
      </c>
      <c r="O5238" s="69"/>
      <c r="P5238" s="69" t="s">
        <v>2944</v>
      </c>
      <c r="Q5238" s="69" t="s">
        <v>2654</v>
      </c>
      <c r="R5238" s="69"/>
      <c r="S5238" s="70">
        <v>4831.6000000000004</v>
      </c>
      <c r="T5238" s="70"/>
      <c r="U5238" s="69"/>
      <c r="V5238" s="69"/>
      <c r="W5238" s="69"/>
      <c r="X5238" s="69"/>
      <c r="Y5238" s="70"/>
      <c r="Z5238" s="69">
        <v>0</v>
      </c>
      <c r="AA5238" s="69" t="s">
        <v>989</v>
      </c>
      <c r="AB5238" s="69" t="s">
        <v>1144</v>
      </c>
      <c r="AC5238" s="69"/>
    </row>
    <row r="5239" spans="1:29" x14ac:dyDescent="0.25">
      <c r="A5239" s="71" t="s">
        <v>193</v>
      </c>
      <c r="B5239" s="71"/>
      <c r="C5239" s="71"/>
      <c r="D5239" s="71"/>
      <c r="E5239" s="71"/>
      <c r="F5239" s="71"/>
      <c r="G5239" s="71"/>
      <c r="H5239" s="71"/>
      <c r="I5239" s="72">
        <v>4831.6000000000004</v>
      </c>
      <c r="J5239" s="71"/>
      <c r="K5239" s="71"/>
      <c r="L5239" s="72">
        <v>4831.6000000000004</v>
      </c>
      <c r="M5239" s="72">
        <v>0</v>
      </c>
      <c r="N5239" s="71"/>
      <c r="O5239" s="71"/>
      <c r="P5239" s="71"/>
      <c r="Q5239" s="71"/>
      <c r="R5239" s="71"/>
      <c r="S5239" s="72">
        <v>4831.6000000000004</v>
      </c>
      <c r="T5239" s="72">
        <v>0</v>
      </c>
      <c r="U5239" s="71"/>
      <c r="V5239" s="71"/>
      <c r="W5239" s="71"/>
      <c r="X5239" s="72">
        <v>4831.6000000000004</v>
      </c>
      <c r="Y5239" s="72">
        <v>0</v>
      </c>
      <c r="Z5239" s="72">
        <v>0</v>
      </c>
      <c r="AA5239" s="69"/>
      <c r="AB5239" s="69"/>
      <c r="AC5239" s="69"/>
    </row>
    <row r="5240" spans="1:29" ht="30" x14ac:dyDescent="0.25">
      <c r="A5240" s="68" t="s">
        <v>23456</v>
      </c>
      <c r="B5240" s="69" t="s">
        <v>23455</v>
      </c>
      <c r="C5240" s="69" t="s">
        <v>23454</v>
      </c>
      <c r="D5240" s="69" t="s">
        <v>4623</v>
      </c>
      <c r="E5240" s="69" t="s">
        <v>22707</v>
      </c>
      <c r="F5240" s="69" t="s">
        <v>1694</v>
      </c>
      <c r="G5240" s="69" t="s">
        <v>1764</v>
      </c>
      <c r="H5240" s="69" t="s">
        <v>962</v>
      </c>
      <c r="I5240" s="70">
        <v>2550.9299999999998</v>
      </c>
      <c r="J5240" s="69" t="s">
        <v>4591</v>
      </c>
      <c r="K5240" s="69" t="s">
        <v>23453</v>
      </c>
      <c r="L5240" s="70">
        <v>2550.9299999999998</v>
      </c>
      <c r="M5240" s="69"/>
      <c r="N5240" s="69" t="s">
        <v>23452</v>
      </c>
      <c r="O5240" s="69"/>
      <c r="P5240" s="69" t="s">
        <v>1210</v>
      </c>
      <c r="Q5240" s="69" t="s">
        <v>1552</v>
      </c>
      <c r="R5240" s="69"/>
      <c r="S5240" s="70">
        <v>2550.9299999999998</v>
      </c>
      <c r="T5240" s="70"/>
      <c r="U5240" s="69" t="s">
        <v>1552</v>
      </c>
      <c r="V5240" s="73">
        <v>69</v>
      </c>
      <c r="W5240" s="69" t="s">
        <v>1552</v>
      </c>
      <c r="X5240" s="69"/>
      <c r="Y5240" s="70"/>
      <c r="Z5240" s="69">
        <v>0</v>
      </c>
      <c r="AA5240" s="69" t="s">
        <v>989</v>
      </c>
      <c r="AB5240" s="69" t="s">
        <v>1144</v>
      </c>
      <c r="AC5240" s="69"/>
    </row>
    <row r="5241" spans="1:29" x14ac:dyDescent="0.25">
      <c r="A5241" s="71" t="s">
        <v>193</v>
      </c>
      <c r="B5241" s="71"/>
      <c r="C5241" s="71"/>
      <c r="D5241" s="71"/>
      <c r="E5241" s="71"/>
      <c r="F5241" s="71"/>
      <c r="G5241" s="71"/>
      <c r="H5241" s="71"/>
      <c r="I5241" s="72">
        <v>2550.9299999999998</v>
      </c>
      <c r="J5241" s="71"/>
      <c r="K5241" s="71"/>
      <c r="L5241" s="72">
        <v>2550.9299999999998</v>
      </c>
      <c r="M5241" s="72">
        <v>0</v>
      </c>
      <c r="N5241" s="71"/>
      <c r="O5241" s="71"/>
      <c r="P5241" s="71"/>
      <c r="Q5241" s="71"/>
      <c r="R5241" s="71"/>
      <c r="S5241" s="72">
        <v>2550.9299999999998</v>
      </c>
      <c r="T5241" s="72">
        <v>2550.9299999999998</v>
      </c>
      <c r="U5241" s="71"/>
      <c r="V5241" s="71"/>
      <c r="W5241" s="71"/>
      <c r="X5241" s="72">
        <v>0</v>
      </c>
      <c r="Y5241" s="72">
        <v>0</v>
      </c>
      <c r="Z5241" s="72">
        <v>2550.9299999999998</v>
      </c>
      <c r="AA5241" s="69"/>
      <c r="AB5241" s="69"/>
      <c r="AC5241" s="69"/>
    </row>
    <row r="5242" spans="1:29" ht="30" x14ac:dyDescent="0.25">
      <c r="A5242" s="68" t="s">
        <v>23451</v>
      </c>
      <c r="B5242" s="69" t="s">
        <v>23450</v>
      </c>
      <c r="C5242" s="69" t="s">
        <v>23449</v>
      </c>
      <c r="D5242" s="69" t="s">
        <v>4813</v>
      </c>
      <c r="E5242" s="69" t="s">
        <v>22401</v>
      </c>
      <c r="F5242" s="69" t="s">
        <v>1694</v>
      </c>
      <c r="G5242" s="69" t="s">
        <v>1106</v>
      </c>
      <c r="H5242" s="69" t="s">
        <v>962</v>
      </c>
      <c r="I5242" s="70">
        <v>1040.3800000000001</v>
      </c>
      <c r="J5242" s="69" t="s">
        <v>4591</v>
      </c>
      <c r="K5242" s="69" t="s">
        <v>23448</v>
      </c>
      <c r="L5242" s="70">
        <v>1040.3800000000001</v>
      </c>
      <c r="M5242" s="69"/>
      <c r="N5242" s="69" t="s">
        <v>23447</v>
      </c>
      <c r="O5242" s="69"/>
      <c r="P5242" s="69" t="s">
        <v>1097</v>
      </c>
      <c r="Q5242" s="69"/>
      <c r="R5242" s="69"/>
      <c r="S5242" s="70">
        <v>1040.3800000000001</v>
      </c>
      <c r="T5242" s="70"/>
      <c r="U5242" s="69"/>
      <c r="V5242" s="69"/>
      <c r="W5242" s="69"/>
      <c r="X5242" s="69"/>
      <c r="Y5242" s="70"/>
      <c r="Z5242" s="69">
        <v>0</v>
      </c>
      <c r="AA5242" s="69" t="s">
        <v>989</v>
      </c>
      <c r="AB5242" s="69" t="s">
        <v>1144</v>
      </c>
      <c r="AC5242" s="69"/>
    </row>
    <row r="5243" spans="1:29" x14ac:dyDescent="0.25">
      <c r="A5243" s="71" t="s">
        <v>193</v>
      </c>
      <c r="B5243" s="71"/>
      <c r="C5243" s="71"/>
      <c r="D5243" s="71"/>
      <c r="E5243" s="71"/>
      <c r="F5243" s="71"/>
      <c r="G5243" s="71"/>
      <c r="H5243" s="71"/>
      <c r="I5243" s="72">
        <v>1040.3800000000001</v>
      </c>
      <c r="J5243" s="71"/>
      <c r="K5243" s="71"/>
      <c r="L5243" s="72">
        <v>1040.3800000000001</v>
      </c>
      <c r="M5243" s="72">
        <v>0</v>
      </c>
      <c r="N5243" s="71"/>
      <c r="O5243" s="71"/>
      <c r="P5243" s="71"/>
      <c r="Q5243" s="71"/>
      <c r="R5243" s="71"/>
      <c r="S5243" s="72">
        <v>1040.3800000000001</v>
      </c>
      <c r="T5243" s="72">
        <v>0</v>
      </c>
      <c r="U5243" s="71"/>
      <c r="V5243" s="71"/>
      <c r="W5243" s="71"/>
      <c r="X5243" s="72">
        <v>1040.3800000000001</v>
      </c>
      <c r="Y5243" s="72">
        <v>0</v>
      </c>
      <c r="Z5243" s="72">
        <v>0</v>
      </c>
      <c r="AA5243" s="69"/>
      <c r="AB5243" s="69"/>
      <c r="AC5243" s="69"/>
    </row>
    <row r="5244" spans="1:29" ht="40" x14ac:dyDescent="0.25">
      <c r="A5244" s="68" t="s">
        <v>23446</v>
      </c>
      <c r="B5244" s="69" t="s">
        <v>23445</v>
      </c>
      <c r="C5244" s="69" t="s">
        <v>23444</v>
      </c>
      <c r="D5244" s="69" t="s">
        <v>9549</v>
      </c>
      <c r="E5244" s="69" t="s">
        <v>22651</v>
      </c>
      <c r="F5244" s="69" t="s">
        <v>1046</v>
      </c>
      <c r="G5244" s="69" t="s">
        <v>2609</v>
      </c>
      <c r="H5244" s="69" t="s">
        <v>962</v>
      </c>
      <c r="I5244" s="70">
        <v>11897.46</v>
      </c>
      <c r="J5244" s="69" t="s">
        <v>4591</v>
      </c>
      <c r="K5244" s="69" t="s">
        <v>23443</v>
      </c>
      <c r="L5244" s="70">
        <v>11897.46</v>
      </c>
      <c r="M5244" s="69"/>
      <c r="N5244" s="69" t="s">
        <v>23442</v>
      </c>
      <c r="O5244" s="69"/>
      <c r="P5244" s="69" t="s">
        <v>1552</v>
      </c>
      <c r="Q5244" s="69" t="s">
        <v>1552</v>
      </c>
      <c r="R5244" s="69"/>
      <c r="S5244" s="70">
        <v>11897.46</v>
      </c>
      <c r="T5244" s="70"/>
      <c r="U5244" s="69" t="s">
        <v>1552</v>
      </c>
      <c r="V5244" s="73">
        <v>0</v>
      </c>
      <c r="W5244" s="69" t="s">
        <v>1552</v>
      </c>
      <c r="X5244" s="69"/>
      <c r="Y5244" s="70"/>
      <c r="Z5244" s="69">
        <v>0</v>
      </c>
      <c r="AA5244" s="69" t="s">
        <v>989</v>
      </c>
      <c r="AB5244" s="69" t="s">
        <v>1144</v>
      </c>
      <c r="AC5244" s="69"/>
    </row>
    <row r="5245" spans="1:29" x14ac:dyDescent="0.25">
      <c r="A5245" s="71" t="s">
        <v>193</v>
      </c>
      <c r="B5245" s="71"/>
      <c r="C5245" s="71"/>
      <c r="D5245" s="71"/>
      <c r="E5245" s="71"/>
      <c r="F5245" s="71"/>
      <c r="G5245" s="71"/>
      <c r="H5245" s="71"/>
      <c r="I5245" s="72">
        <v>11897.46</v>
      </c>
      <c r="J5245" s="71"/>
      <c r="K5245" s="71"/>
      <c r="L5245" s="72">
        <v>11897.46</v>
      </c>
      <c r="M5245" s="72">
        <v>0</v>
      </c>
      <c r="N5245" s="71"/>
      <c r="O5245" s="71"/>
      <c r="P5245" s="71"/>
      <c r="Q5245" s="71"/>
      <c r="R5245" s="71"/>
      <c r="S5245" s="72">
        <v>11897.46</v>
      </c>
      <c r="T5245" s="72">
        <v>11897.46</v>
      </c>
      <c r="U5245" s="71"/>
      <c r="V5245" s="71"/>
      <c r="W5245" s="71"/>
      <c r="X5245" s="72">
        <v>0</v>
      </c>
      <c r="Y5245" s="72">
        <v>0</v>
      </c>
      <c r="Z5245" s="72">
        <v>11897.46</v>
      </c>
      <c r="AA5245" s="69"/>
      <c r="AB5245" s="69"/>
      <c r="AC5245" s="69"/>
    </row>
    <row r="5246" spans="1:29" ht="30" x14ac:dyDescent="0.25">
      <c r="A5246" s="68" t="s">
        <v>23441</v>
      </c>
      <c r="B5246" s="69" t="s">
        <v>23440</v>
      </c>
      <c r="C5246" s="69" t="s">
        <v>23439</v>
      </c>
      <c r="D5246" s="69" t="s">
        <v>4813</v>
      </c>
      <c r="E5246" s="69"/>
      <c r="F5246" s="69" t="s">
        <v>1046</v>
      </c>
      <c r="G5246" s="69" t="s">
        <v>2647</v>
      </c>
      <c r="H5246" s="69" t="s">
        <v>962</v>
      </c>
      <c r="I5246" s="70">
        <v>512.04999999999995</v>
      </c>
      <c r="J5246" s="69" t="s">
        <v>4591</v>
      </c>
      <c r="K5246" s="69" t="s">
        <v>23438</v>
      </c>
      <c r="L5246" s="70">
        <v>512.04999999999995</v>
      </c>
      <c r="M5246" s="69"/>
      <c r="N5246" s="69" t="s">
        <v>23437</v>
      </c>
      <c r="O5246" s="69"/>
      <c r="P5246" s="69" t="s">
        <v>1380</v>
      </c>
      <c r="Q5246" s="69"/>
      <c r="R5246" s="69"/>
      <c r="S5246" s="70">
        <v>512.04999999999995</v>
      </c>
      <c r="T5246" s="70"/>
      <c r="U5246" s="69"/>
      <c r="V5246" s="69"/>
      <c r="W5246" s="69"/>
      <c r="X5246" s="69"/>
      <c r="Y5246" s="70"/>
      <c r="Z5246" s="69">
        <v>0</v>
      </c>
      <c r="AA5246" s="69" t="s">
        <v>989</v>
      </c>
      <c r="AB5246" s="69" t="s">
        <v>1144</v>
      </c>
      <c r="AC5246" s="69"/>
    </row>
    <row r="5247" spans="1:29" x14ac:dyDescent="0.25">
      <c r="A5247" s="71" t="s">
        <v>193</v>
      </c>
      <c r="B5247" s="71"/>
      <c r="C5247" s="71"/>
      <c r="D5247" s="71"/>
      <c r="E5247" s="71"/>
      <c r="F5247" s="71"/>
      <c r="G5247" s="71"/>
      <c r="H5247" s="71"/>
      <c r="I5247" s="72">
        <v>512.04999999999995</v>
      </c>
      <c r="J5247" s="71"/>
      <c r="K5247" s="71"/>
      <c r="L5247" s="72">
        <v>512.04999999999995</v>
      </c>
      <c r="M5247" s="72">
        <v>0</v>
      </c>
      <c r="N5247" s="71"/>
      <c r="O5247" s="71"/>
      <c r="P5247" s="71"/>
      <c r="Q5247" s="71"/>
      <c r="R5247" s="71"/>
      <c r="S5247" s="72">
        <v>512.04999999999995</v>
      </c>
      <c r="T5247" s="72">
        <v>0</v>
      </c>
      <c r="U5247" s="71"/>
      <c r="V5247" s="71"/>
      <c r="W5247" s="71"/>
      <c r="X5247" s="72">
        <v>512.04999999999995</v>
      </c>
      <c r="Y5247" s="72">
        <v>0</v>
      </c>
      <c r="Z5247" s="72">
        <v>0</v>
      </c>
      <c r="AA5247" s="69"/>
      <c r="AB5247" s="69"/>
      <c r="AC5247" s="69"/>
    </row>
    <row r="5248" spans="1:29" ht="30" x14ac:dyDescent="0.25">
      <c r="A5248" s="68" t="s">
        <v>23436</v>
      </c>
      <c r="B5248" s="69" t="s">
        <v>23435</v>
      </c>
      <c r="C5248" s="69" t="s">
        <v>23434</v>
      </c>
      <c r="D5248" s="69" t="s">
        <v>4813</v>
      </c>
      <c r="E5248" s="69" t="s">
        <v>22239</v>
      </c>
      <c r="F5248" s="69" t="s">
        <v>1046</v>
      </c>
      <c r="G5248" s="69" t="s">
        <v>1552</v>
      </c>
      <c r="H5248" s="69" t="s">
        <v>962</v>
      </c>
      <c r="I5248" s="70">
        <v>3523.21</v>
      </c>
      <c r="J5248" s="69" t="s">
        <v>4591</v>
      </c>
      <c r="K5248" s="69" t="s">
        <v>23433</v>
      </c>
      <c r="L5248" s="70">
        <v>3523.21</v>
      </c>
      <c r="M5248" s="69"/>
      <c r="N5248" s="69" t="s">
        <v>23432</v>
      </c>
      <c r="O5248" s="69"/>
      <c r="P5248" s="69" t="s">
        <v>1380</v>
      </c>
      <c r="Q5248" s="69"/>
      <c r="R5248" s="69"/>
      <c r="S5248" s="70">
        <v>3523.21</v>
      </c>
      <c r="T5248" s="70"/>
      <c r="U5248" s="69"/>
      <c r="V5248" s="69"/>
      <c r="W5248" s="69"/>
      <c r="X5248" s="69"/>
      <c r="Y5248" s="70"/>
      <c r="Z5248" s="69">
        <v>0</v>
      </c>
      <c r="AA5248" s="69" t="s">
        <v>989</v>
      </c>
      <c r="AB5248" s="69" t="s">
        <v>1144</v>
      </c>
      <c r="AC5248" s="69"/>
    </row>
    <row r="5249" spans="1:29" x14ac:dyDescent="0.25">
      <c r="A5249" s="71" t="s">
        <v>193</v>
      </c>
      <c r="B5249" s="71"/>
      <c r="C5249" s="71"/>
      <c r="D5249" s="71"/>
      <c r="E5249" s="71"/>
      <c r="F5249" s="71"/>
      <c r="G5249" s="71"/>
      <c r="H5249" s="71"/>
      <c r="I5249" s="72">
        <v>3523.21</v>
      </c>
      <c r="J5249" s="71"/>
      <c r="K5249" s="71"/>
      <c r="L5249" s="72">
        <v>3523.21</v>
      </c>
      <c r="M5249" s="72">
        <v>0</v>
      </c>
      <c r="N5249" s="71"/>
      <c r="O5249" s="71"/>
      <c r="P5249" s="71"/>
      <c r="Q5249" s="71"/>
      <c r="R5249" s="71"/>
      <c r="S5249" s="72">
        <v>3523.21</v>
      </c>
      <c r="T5249" s="72">
        <v>0</v>
      </c>
      <c r="U5249" s="71"/>
      <c r="V5249" s="71"/>
      <c r="W5249" s="71"/>
      <c r="X5249" s="72">
        <v>3523.21</v>
      </c>
      <c r="Y5249" s="72">
        <v>0</v>
      </c>
      <c r="Z5249" s="72">
        <v>0</v>
      </c>
      <c r="AA5249" s="69"/>
      <c r="AB5249" s="69"/>
      <c r="AC5249" s="69"/>
    </row>
    <row r="5250" spans="1:29" ht="30" x14ac:dyDescent="0.25">
      <c r="A5250" s="68" t="s">
        <v>23431</v>
      </c>
      <c r="B5250" s="69" t="s">
        <v>23430</v>
      </c>
      <c r="C5250" s="69" t="s">
        <v>23429</v>
      </c>
      <c r="D5250" s="69" t="s">
        <v>1876</v>
      </c>
      <c r="E5250" s="69" t="s">
        <v>22651</v>
      </c>
      <c r="F5250" s="69" t="s">
        <v>1046</v>
      </c>
      <c r="G5250" s="69" t="s">
        <v>4118</v>
      </c>
      <c r="H5250" s="69" t="s">
        <v>962</v>
      </c>
      <c r="I5250" s="70">
        <v>9150.48</v>
      </c>
      <c r="J5250" s="69" t="s">
        <v>4591</v>
      </c>
      <c r="K5250" s="69" t="s">
        <v>23428</v>
      </c>
      <c r="L5250" s="70">
        <v>9150.48</v>
      </c>
      <c r="M5250" s="69"/>
      <c r="N5250" s="69" t="s">
        <v>23427</v>
      </c>
      <c r="O5250" s="69"/>
      <c r="P5250" s="69" t="s">
        <v>1542</v>
      </c>
      <c r="Q5250" s="69"/>
      <c r="R5250" s="69"/>
      <c r="S5250" s="70">
        <v>9150.48</v>
      </c>
      <c r="T5250" s="70"/>
      <c r="U5250" s="69"/>
      <c r="V5250" s="69"/>
      <c r="W5250" s="69"/>
      <c r="X5250" s="69"/>
      <c r="Y5250" s="70"/>
      <c r="Z5250" s="69">
        <v>0</v>
      </c>
      <c r="AA5250" s="69" t="s">
        <v>989</v>
      </c>
      <c r="AB5250" s="69" t="s">
        <v>1144</v>
      </c>
      <c r="AC5250" s="69"/>
    </row>
    <row r="5251" spans="1:29" x14ac:dyDescent="0.25">
      <c r="A5251" s="71" t="s">
        <v>193</v>
      </c>
      <c r="B5251" s="71"/>
      <c r="C5251" s="71"/>
      <c r="D5251" s="71"/>
      <c r="E5251" s="71"/>
      <c r="F5251" s="71"/>
      <c r="G5251" s="71"/>
      <c r="H5251" s="71"/>
      <c r="I5251" s="72">
        <v>9150.48</v>
      </c>
      <c r="J5251" s="71"/>
      <c r="K5251" s="71"/>
      <c r="L5251" s="72">
        <v>9150.48</v>
      </c>
      <c r="M5251" s="72">
        <v>0</v>
      </c>
      <c r="N5251" s="71"/>
      <c r="O5251" s="71"/>
      <c r="P5251" s="71"/>
      <c r="Q5251" s="71"/>
      <c r="R5251" s="71"/>
      <c r="S5251" s="72">
        <v>9150.48</v>
      </c>
      <c r="T5251" s="72">
        <v>0</v>
      </c>
      <c r="U5251" s="71"/>
      <c r="V5251" s="71"/>
      <c r="W5251" s="71"/>
      <c r="X5251" s="72">
        <v>9150.48</v>
      </c>
      <c r="Y5251" s="72">
        <v>0</v>
      </c>
      <c r="Z5251" s="72">
        <v>0</v>
      </c>
      <c r="AA5251" s="69"/>
      <c r="AB5251" s="69"/>
      <c r="AC5251" s="69"/>
    </row>
    <row r="5252" spans="1:29" ht="50" x14ac:dyDescent="0.25">
      <c r="A5252" s="68" t="s">
        <v>23426</v>
      </c>
      <c r="B5252" s="69" t="s">
        <v>23425</v>
      </c>
      <c r="C5252" s="69" t="s">
        <v>23423</v>
      </c>
      <c r="D5252" s="69" t="s">
        <v>23424</v>
      </c>
      <c r="E5252" s="69" t="s">
        <v>22239</v>
      </c>
      <c r="F5252" s="69" t="s">
        <v>2042</v>
      </c>
      <c r="G5252" s="69" t="s">
        <v>1115</v>
      </c>
      <c r="H5252" s="69" t="s">
        <v>1236</v>
      </c>
      <c r="I5252" s="70">
        <v>1000470.95</v>
      </c>
      <c r="J5252" s="69" t="s">
        <v>4591</v>
      </c>
      <c r="K5252" s="69" t="s">
        <v>23422</v>
      </c>
      <c r="L5252" s="70">
        <v>60440.82</v>
      </c>
      <c r="M5252" s="69"/>
      <c r="N5252" s="69" t="s">
        <v>23421</v>
      </c>
      <c r="O5252" s="69"/>
      <c r="P5252" s="69" t="s">
        <v>1709</v>
      </c>
      <c r="Q5252" s="69" t="s">
        <v>2150</v>
      </c>
      <c r="R5252" s="69"/>
      <c r="S5252" s="70">
        <v>60440.82</v>
      </c>
      <c r="T5252" s="70"/>
      <c r="U5252" s="69"/>
      <c r="V5252" s="69"/>
      <c r="W5252" s="69"/>
      <c r="X5252" s="69"/>
      <c r="Y5252" s="70"/>
      <c r="Z5252" s="69">
        <v>0</v>
      </c>
      <c r="AA5252" s="69" t="s">
        <v>989</v>
      </c>
      <c r="AB5252" s="69" t="s">
        <v>967</v>
      </c>
      <c r="AC5252" s="69" t="s">
        <v>23420</v>
      </c>
    </row>
    <row r="5253" spans="1:29" x14ac:dyDescent="0.25">
      <c r="A5253" s="69"/>
      <c r="B5253" s="69"/>
      <c r="C5253" s="69"/>
      <c r="D5253" s="69"/>
      <c r="E5253" s="69"/>
      <c r="F5253" s="69"/>
      <c r="G5253" s="69"/>
      <c r="H5253" s="69"/>
      <c r="I5253" s="69"/>
      <c r="J5253" s="69"/>
      <c r="K5253" s="69" t="s">
        <v>23419</v>
      </c>
      <c r="L5253" s="70">
        <v>65231.1</v>
      </c>
      <c r="M5253" s="69"/>
      <c r="N5253" s="69" t="s">
        <v>23418</v>
      </c>
      <c r="O5253" s="69"/>
      <c r="P5253" s="69" t="s">
        <v>1709</v>
      </c>
      <c r="Q5253" s="69" t="s">
        <v>2150</v>
      </c>
      <c r="R5253" s="69"/>
      <c r="S5253" s="70">
        <v>65231.1</v>
      </c>
      <c r="T5253" s="70"/>
      <c r="U5253" s="69"/>
      <c r="V5253" s="69"/>
      <c r="W5253" s="69"/>
      <c r="X5253" s="69"/>
      <c r="Y5253" s="70"/>
      <c r="Z5253" s="69">
        <v>0</v>
      </c>
      <c r="AA5253" s="69"/>
      <c r="AB5253" s="69" t="s">
        <v>967</v>
      </c>
      <c r="AC5253" s="69"/>
    </row>
    <row r="5254" spans="1:29" x14ac:dyDescent="0.25">
      <c r="A5254" s="69"/>
      <c r="B5254" s="69"/>
      <c r="C5254" s="69"/>
      <c r="D5254" s="69"/>
      <c r="E5254" s="69"/>
      <c r="F5254" s="69"/>
      <c r="G5254" s="69"/>
      <c r="H5254" s="69"/>
      <c r="I5254" s="69"/>
      <c r="J5254" s="69"/>
      <c r="K5254" s="69" t="s">
        <v>23417</v>
      </c>
      <c r="L5254" s="70">
        <v>21020.54</v>
      </c>
      <c r="M5254" s="69"/>
      <c r="N5254" s="69" t="s">
        <v>23416</v>
      </c>
      <c r="O5254" s="69"/>
      <c r="P5254" s="69" t="s">
        <v>1718</v>
      </c>
      <c r="Q5254" s="69"/>
      <c r="R5254" s="69"/>
      <c r="S5254" s="70">
        <v>21020.54</v>
      </c>
      <c r="T5254" s="70"/>
      <c r="U5254" s="69"/>
      <c r="V5254" s="69"/>
      <c r="W5254" s="69"/>
      <c r="X5254" s="69"/>
      <c r="Y5254" s="70"/>
      <c r="Z5254" s="69">
        <v>0</v>
      </c>
      <c r="AA5254" s="69"/>
      <c r="AB5254" s="69" t="s">
        <v>967</v>
      </c>
      <c r="AC5254" s="69"/>
    </row>
    <row r="5255" spans="1:29" x14ac:dyDescent="0.25">
      <c r="A5255" s="69"/>
      <c r="B5255" s="69"/>
      <c r="C5255" s="69"/>
      <c r="D5255" s="69"/>
      <c r="E5255" s="69"/>
      <c r="F5255" s="69"/>
      <c r="G5255" s="69"/>
      <c r="H5255" s="69"/>
      <c r="I5255" s="69"/>
      <c r="J5255" s="69"/>
      <c r="K5255" s="69" t="s">
        <v>23415</v>
      </c>
      <c r="L5255" s="70">
        <v>160947.97</v>
      </c>
      <c r="M5255" s="69"/>
      <c r="N5255" s="69" t="s">
        <v>23414</v>
      </c>
      <c r="O5255" s="69"/>
      <c r="P5255" s="69" t="s">
        <v>1738</v>
      </c>
      <c r="Q5255" s="69"/>
      <c r="R5255" s="69"/>
      <c r="S5255" s="70">
        <v>160947.97</v>
      </c>
      <c r="T5255" s="70"/>
      <c r="U5255" s="69"/>
      <c r="V5255" s="69"/>
      <c r="W5255" s="69"/>
      <c r="X5255" s="69"/>
      <c r="Y5255" s="70"/>
      <c r="Z5255" s="69">
        <v>0</v>
      </c>
      <c r="AA5255" s="69"/>
      <c r="AB5255" s="69" t="s">
        <v>967</v>
      </c>
      <c r="AC5255" s="69"/>
    </row>
    <row r="5256" spans="1:29" x14ac:dyDescent="0.25">
      <c r="A5256" s="69"/>
      <c r="B5256" s="69"/>
      <c r="C5256" s="69"/>
      <c r="D5256" s="69"/>
      <c r="E5256" s="69"/>
      <c r="F5256" s="69"/>
      <c r="G5256" s="69"/>
      <c r="H5256" s="69"/>
      <c r="I5256" s="69"/>
      <c r="J5256" s="69"/>
      <c r="K5256" s="69" t="s">
        <v>23413</v>
      </c>
      <c r="L5256" s="70">
        <v>79978.8</v>
      </c>
      <c r="M5256" s="69"/>
      <c r="N5256" s="69" t="s">
        <v>23412</v>
      </c>
      <c r="O5256" s="69"/>
      <c r="P5256" s="69" t="s">
        <v>1738</v>
      </c>
      <c r="Q5256" s="69"/>
      <c r="R5256" s="69"/>
      <c r="S5256" s="70">
        <v>79978.8</v>
      </c>
      <c r="T5256" s="70"/>
      <c r="U5256" s="69"/>
      <c r="V5256" s="69"/>
      <c r="W5256" s="69"/>
      <c r="X5256" s="69"/>
      <c r="Y5256" s="70"/>
      <c r="Z5256" s="69">
        <v>0</v>
      </c>
      <c r="AA5256" s="69"/>
      <c r="AB5256" s="69" t="s">
        <v>967</v>
      </c>
      <c r="AC5256" s="69"/>
    </row>
    <row r="5257" spans="1:29" x14ac:dyDescent="0.25">
      <c r="A5257" s="69"/>
      <c r="B5257" s="69"/>
      <c r="C5257" s="69"/>
      <c r="D5257" s="69"/>
      <c r="E5257" s="69"/>
      <c r="F5257" s="69"/>
      <c r="G5257" s="69"/>
      <c r="H5257" s="69"/>
      <c r="I5257" s="69"/>
      <c r="J5257" s="69"/>
      <c r="K5257" s="69" t="s">
        <v>23411</v>
      </c>
      <c r="L5257" s="70">
        <v>59152.38</v>
      </c>
      <c r="M5257" s="69"/>
      <c r="N5257" s="69" t="s">
        <v>23410</v>
      </c>
      <c r="O5257" s="69"/>
      <c r="P5257" s="69" t="s">
        <v>1718</v>
      </c>
      <c r="Q5257" s="69"/>
      <c r="R5257" s="69"/>
      <c r="S5257" s="70">
        <v>59152.38</v>
      </c>
      <c r="T5257" s="70"/>
      <c r="U5257" s="69"/>
      <c r="V5257" s="69"/>
      <c r="W5257" s="69"/>
      <c r="X5257" s="69"/>
      <c r="Y5257" s="70"/>
      <c r="Z5257" s="69">
        <v>0</v>
      </c>
      <c r="AA5257" s="69"/>
      <c r="AB5257" s="69" t="s">
        <v>967</v>
      </c>
      <c r="AC5257" s="69"/>
    </row>
    <row r="5258" spans="1:29" x14ac:dyDescent="0.25">
      <c r="A5258" s="69"/>
      <c r="B5258" s="69"/>
      <c r="C5258" s="69"/>
      <c r="D5258" s="69"/>
      <c r="E5258" s="69"/>
      <c r="F5258" s="69"/>
      <c r="G5258" s="69"/>
      <c r="H5258" s="69"/>
      <c r="I5258" s="69"/>
      <c r="J5258" s="69"/>
      <c r="K5258" s="69" t="s">
        <v>23409</v>
      </c>
      <c r="L5258" s="70">
        <v>56849.3</v>
      </c>
      <c r="M5258" s="69"/>
      <c r="N5258" s="69" t="s">
        <v>23408</v>
      </c>
      <c r="O5258" s="69"/>
      <c r="P5258" s="69" t="s">
        <v>2388</v>
      </c>
      <c r="Q5258" s="69" t="s">
        <v>4269</v>
      </c>
      <c r="R5258" s="69"/>
      <c r="S5258" s="70">
        <v>56849.3</v>
      </c>
      <c r="T5258" s="70"/>
      <c r="U5258" s="69"/>
      <c r="V5258" s="69"/>
      <c r="W5258" s="69"/>
      <c r="X5258" s="69"/>
      <c r="Y5258" s="70"/>
      <c r="Z5258" s="69">
        <v>0</v>
      </c>
      <c r="AA5258" s="69"/>
      <c r="AB5258" s="69" t="s">
        <v>967</v>
      </c>
      <c r="AC5258" s="69"/>
    </row>
    <row r="5259" spans="1:29" x14ac:dyDescent="0.25">
      <c r="A5259" s="69"/>
      <c r="B5259" s="69"/>
      <c r="C5259" s="69"/>
      <c r="D5259" s="69"/>
      <c r="E5259" s="69"/>
      <c r="F5259" s="69"/>
      <c r="G5259" s="69"/>
      <c r="H5259" s="69"/>
      <c r="I5259" s="69"/>
      <c r="J5259" s="69"/>
      <c r="K5259" s="69" t="s">
        <v>23407</v>
      </c>
      <c r="L5259" s="70">
        <v>13625.16</v>
      </c>
      <c r="M5259" s="69"/>
      <c r="N5259" s="69" t="s">
        <v>23406</v>
      </c>
      <c r="O5259" s="69"/>
      <c r="P5259" s="69" t="s">
        <v>2136</v>
      </c>
      <c r="Q5259" s="69" t="s">
        <v>3194</v>
      </c>
      <c r="R5259" s="69"/>
      <c r="S5259" s="70">
        <v>13625.16</v>
      </c>
      <c r="T5259" s="70"/>
      <c r="U5259" s="69"/>
      <c r="V5259" s="69"/>
      <c r="W5259" s="69"/>
      <c r="X5259" s="69"/>
      <c r="Y5259" s="70"/>
      <c r="Z5259" s="69">
        <v>0</v>
      </c>
      <c r="AA5259" s="69"/>
      <c r="AB5259" s="69" t="s">
        <v>967</v>
      </c>
      <c r="AC5259" s="69"/>
    </row>
    <row r="5260" spans="1:29" x14ac:dyDescent="0.25">
      <c r="A5260" s="69"/>
      <c r="B5260" s="69"/>
      <c r="C5260" s="69"/>
      <c r="D5260" s="69"/>
      <c r="E5260" s="69"/>
      <c r="F5260" s="69"/>
      <c r="G5260" s="69"/>
      <c r="H5260" s="69"/>
      <c r="I5260" s="69"/>
      <c r="J5260" s="69"/>
      <c r="K5260" s="69" t="s">
        <v>23405</v>
      </c>
      <c r="L5260" s="70">
        <v>59837.760000000002</v>
      </c>
      <c r="M5260" s="69"/>
      <c r="N5260" s="69" t="s">
        <v>23404</v>
      </c>
      <c r="O5260" s="69"/>
      <c r="P5260" s="69" t="s">
        <v>2136</v>
      </c>
      <c r="Q5260" s="69" t="s">
        <v>2605</v>
      </c>
      <c r="R5260" s="69"/>
      <c r="S5260" s="70">
        <v>59837.760000000002</v>
      </c>
      <c r="T5260" s="70"/>
      <c r="U5260" s="69"/>
      <c r="V5260" s="69"/>
      <c r="W5260" s="69"/>
      <c r="X5260" s="69"/>
      <c r="Y5260" s="70"/>
      <c r="Z5260" s="69">
        <v>0</v>
      </c>
      <c r="AA5260" s="69"/>
      <c r="AB5260" s="69" t="s">
        <v>967</v>
      </c>
      <c r="AC5260" s="69"/>
    </row>
    <row r="5261" spans="1:29" x14ac:dyDescent="0.25">
      <c r="A5261" s="69"/>
      <c r="B5261" s="69"/>
      <c r="C5261" s="69"/>
      <c r="D5261" s="69"/>
      <c r="E5261" s="69"/>
      <c r="F5261" s="69"/>
      <c r="G5261" s="69"/>
      <c r="H5261" s="69"/>
      <c r="I5261" s="69"/>
      <c r="J5261" s="69"/>
      <c r="K5261" s="69" t="s">
        <v>23403</v>
      </c>
      <c r="L5261" s="70">
        <v>147809.68</v>
      </c>
      <c r="M5261" s="69"/>
      <c r="N5261" s="69" t="s">
        <v>23402</v>
      </c>
      <c r="O5261" s="69"/>
      <c r="P5261" s="69" t="s">
        <v>1129</v>
      </c>
      <c r="Q5261" s="69" t="s">
        <v>1917</v>
      </c>
      <c r="R5261" s="69"/>
      <c r="S5261" s="70">
        <v>147809.68</v>
      </c>
      <c r="T5261" s="70"/>
      <c r="U5261" s="69"/>
      <c r="V5261" s="69"/>
      <c r="W5261" s="69"/>
      <c r="X5261" s="69"/>
      <c r="Y5261" s="70"/>
      <c r="Z5261" s="69">
        <v>0</v>
      </c>
      <c r="AA5261" s="69"/>
      <c r="AB5261" s="69" t="s">
        <v>967</v>
      </c>
      <c r="AC5261" s="69"/>
    </row>
    <row r="5262" spans="1:29" x14ac:dyDescent="0.25">
      <c r="A5262" s="69"/>
      <c r="B5262" s="69"/>
      <c r="C5262" s="69"/>
      <c r="D5262" s="69"/>
      <c r="E5262" s="69"/>
      <c r="F5262" s="69"/>
      <c r="G5262" s="69"/>
      <c r="H5262" s="69"/>
      <c r="I5262" s="69"/>
      <c r="J5262" s="69"/>
      <c r="K5262" s="69" t="s">
        <v>23401</v>
      </c>
      <c r="L5262" s="70">
        <v>109794.49</v>
      </c>
      <c r="M5262" s="69"/>
      <c r="N5262" s="69" t="s">
        <v>23400</v>
      </c>
      <c r="O5262" s="69"/>
      <c r="P5262" s="69" t="s">
        <v>1751</v>
      </c>
      <c r="Q5262" s="69" t="s">
        <v>3197</v>
      </c>
      <c r="R5262" s="69"/>
      <c r="S5262" s="70">
        <v>109794.49</v>
      </c>
      <c r="T5262" s="70"/>
      <c r="U5262" s="69"/>
      <c r="V5262" s="69"/>
      <c r="W5262" s="69"/>
      <c r="X5262" s="69"/>
      <c r="Y5262" s="70"/>
      <c r="Z5262" s="69">
        <v>0</v>
      </c>
      <c r="AA5262" s="69"/>
      <c r="AB5262" s="69" t="s">
        <v>967</v>
      </c>
      <c r="AC5262" s="69"/>
    </row>
    <row r="5263" spans="1:29" x14ac:dyDescent="0.25">
      <c r="A5263" s="69"/>
      <c r="B5263" s="69"/>
      <c r="C5263" s="69"/>
      <c r="D5263" s="69"/>
      <c r="E5263" s="69"/>
      <c r="F5263" s="69"/>
      <c r="G5263" s="69"/>
      <c r="H5263" s="69"/>
      <c r="I5263" s="69"/>
      <c r="J5263" s="69"/>
      <c r="K5263" s="69" t="s">
        <v>23399</v>
      </c>
      <c r="L5263" s="70">
        <v>163512.88</v>
      </c>
      <c r="M5263" s="69"/>
      <c r="N5263" s="69"/>
      <c r="O5263" s="69"/>
      <c r="P5263" s="69"/>
      <c r="Q5263" s="69"/>
      <c r="R5263" s="69"/>
      <c r="S5263" s="69"/>
      <c r="T5263" s="70"/>
      <c r="U5263" s="69"/>
      <c r="V5263" s="69"/>
      <c r="W5263" s="69"/>
      <c r="X5263" s="69"/>
      <c r="Y5263" s="70"/>
      <c r="Z5263" s="69">
        <v>0</v>
      </c>
      <c r="AA5263" s="69"/>
      <c r="AB5263" s="69" t="s">
        <v>967</v>
      </c>
      <c r="AC5263" s="69"/>
    </row>
    <row r="5264" spans="1:29" x14ac:dyDescent="0.25">
      <c r="A5264" s="69"/>
      <c r="B5264" s="69"/>
      <c r="C5264" s="69"/>
      <c r="D5264" s="69"/>
      <c r="E5264" s="69"/>
      <c r="F5264" s="69"/>
      <c r="G5264" s="69"/>
      <c r="H5264" s="69"/>
      <c r="I5264" s="69"/>
      <c r="J5264" s="69"/>
      <c r="K5264" s="69" t="s">
        <v>23398</v>
      </c>
      <c r="L5264" s="70">
        <v>67083.179999999993</v>
      </c>
      <c r="M5264" s="69"/>
      <c r="N5264" s="69"/>
      <c r="O5264" s="69"/>
      <c r="P5264" s="69"/>
      <c r="Q5264" s="69"/>
      <c r="R5264" s="69"/>
      <c r="S5264" s="69"/>
      <c r="T5264" s="70"/>
      <c r="U5264" s="69"/>
      <c r="V5264" s="69"/>
      <c r="W5264" s="69"/>
      <c r="X5264" s="69"/>
      <c r="Y5264" s="70"/>
      <c r="Z5264" s="69">
        <v>0</v>
      </c>
      <c r="AA5264" s="69"/>
      <c r="AB5264" s="69" t="s">
        <v>967</v>
      </c>
      <c r="AC5264" s="69"/>
    </row>
    <row r="5265" spans="1:29" x14ac:dyDescent="0.25">
      <c r="A5265" s="69"/>
      <c r="B5265" s="69"/>
      <c r="C5265" s="69"/>
      <c r="D5265" s="69"/>
      <c r="E5265" s="69"/>
      <c r="F5265" s="69"/>
      <c r="G5265" s="69"/>
      <c r="H5265" s="69"/>
      <c r="I5265" s="69"/>
      <c r="J5265" s="69"/>
      <c r="K5265" s="69" t="s">
        <v>23397</v>
      </c>
      <c r="L5265" s="70">
        <v>7158.07</v>
      </c>
      <c r="M5265" s="69"/>
      <c r="N5265" s="69"/>
      <c r="O5265" s="69"/>
      <c r="P5265" s="69"/>
      <c r="Q5265" s="69"/>
      <c r="R5265" s="69"/>
      <c r="S5265" s="69"/>
      <c r="T5265" s="70"/>
      <c r="U5265" s="69"/>
      <c r="V5265" s="69"/>
      <c r="W5265" s="69"/>
      <c r="X5265" s="69"/>
      <c r="Y5265" s="70"/>
      <c r="Z5265" s="69">
        <v>0</v>
      </c>
      <c r="AA5265" s="69"/>
      <c r="AB5265" s="69" t="s">
        <v>967</v>
      </c>
      <c r="AC5265" s="69"/>
    </row>
    <row r="5266" spans="1:29" x14ac:dyDescent="0.25">
      <c r="A5266" s="71" t="s">
        <v>193</v>
      </c>
      <c r="B5266" s="71"/>
      <c r="C5266" s="71"/>
      <c r="D5266" s="71"/>
      <c r="E5266" s="71"/>
      <c r="F5266" s="71"/>
      <c r="G5266" s="71"/>
      <c r="H5266" s="71"/>
      <c r="I5266" s="72">
        <v>1000470.95</v>
      </c>
      <c r="J5266" s="71"/>
      <c r="K5266" s="71"/>
      <c r="L5266" s="72">
        <v>1072442.1300000001</v>
      </c>
      <c r="M5266" s="72">
        <v>-71971.180000000168</v>
      </c>
      <c r="N5266" s="71"/>
      <c r="O5266" s="71"/>
      <c r="P5266" s="71"/>
      <c r="Q5266" s="71"/>
      <c r="R5266" s="71"/>
      <c r="S5266" s="72">
        <v>834688</v>
      </c>
      <c r="T5266" s="72">
        <v>0</v>
      </c>
      <c r="U5266" s="71"/>
      <c r="V5266" s="71"/>
      <c r="W5266" s="71"/>
      <c r="X5266" s="72">
        <v>834688</v>
      </c>
      <c r="Y5266" s="72">
        <v>0</v>
      </c>
      <c r="Z5266" s="72">
        <v>0</v>
      </c>
      <c r="AA5266" s="69"/>
      <c r="AB5266" s="69"/>
      <c r="AC5266" s="69"/>
    </row>
    <row r="5267" spans="1:29" ht="40" x14ac:dyDescent="0.25">
      <c r="A5267" s="68" t="s">
        <v>23396</v>
      </c>
      <c r="B5267" s="69" t="s">
        <v>23395</v>
      </c>
      <c r="C5267" s="69" t="s">
        <v>23394</v>
      </c>
      <c r="D5267" s="69" t="s">
        <v>890</v>
      </c>
      <c r="E5267" s="69" t="s">
        <v>22707</v>
      </c>
      <c r="F5267" s="69" t="s">
        <v>1203</v>
      </c>
      <c r="G5267" s="69" t="s">
        <v>3099</v>
      </c>
      <c r="H5267" s="69" t="s">
        <v>962</v>
      </c>
      <c r="I5267" s="70">
        <v>6849.8</v>
      </c>
      <c r="J5267" s="69" t="s">
        <v>4591</v>
      </c>
      <c r="K5267" s="69" t="s">
        <v>23393</v>
      </c>
      <c r="L5267" s="70">
        <v>6849.8</v>
      </c>
      <c r="M5267" s="69"/>
      <c r="N5267" s="69" t="s">
        <v>23392</v>
      </c>
      <c r="O5267" s="69"/>
      <c r="P5267" s="69" t="s">
        <v>3160</v>
      </c>
      <c r="Q5267" s="69" t="s">
        <v>1814</v>
      </c>
      <c r="R5267" s="69"/>
      <c r="S5267" s="70">
        <v>6849.8</v>
      </c>
      <c r="T5267" s="70"/>
      <c r="U5267" s="69"/>
      <c r="V5267" s="69"/>
      <c r="W5267" s="69"/>
      <c r="X5267" s="69"/>
      <c r="Y5267" s="70"/>
      <c r="Z5267" s="69">
        <v>0</v>
      </c>
      <c r="AA5267" s="69" t="s">
        <v>989</v>
      </c>
      <c r="AB5267" s="69" t="s">
        <v>1144</v>
      </c>
      <c r="AC5267" s="69"/>
    </row>
    <row r="5268" spans="1:29" x14ac:dyDescent="0.25">
      <c r="A5268" s="71" t="s">
        <v>193</v>
      </c>
      <c r="B5268" s="71"/>
      <c r="C5268" s="71"/>
      <c r="D5268" s="71"/>
      <c r="E5268" s="71"/>
      <c r="F5268" s="71"/>
      <c r="G5268" s="71"/>
      <c r="H5268" s="71"/>
      <c r="I5268" s="72">
        <v>6849.8</v>
      </c>
      <c r="J5268" s="71"/>
      <c r="K5268" s="71"/>
      <c r="L5268" s="72">
        <v>6849.8</v>
      </c>
      <c r="M5268" s="72">
        <v>0</v>
      </c>
      <c r="N5268" s="71"/>
      <c r="O5268" s="71"/>
      <c r="P5268" s="71"/>
      <c r="Q5268" s="71"/>
      <c r="R5268" s="71"/>
      <c r="S5268" s="72">
        <v>6849.8</v>
      </c>
      <c r="T5268" s="72">
        <v>0</v>
      </c>
      <c r="U5268" s="71"/>
      <c r="V5268" s="71"/>
      <c r="W5268" s="71"/>
      <c r="X5268" s="72">
        <v>6849.8</v>
      </c>
      <c r="Y5268" s="72">
        <v>0</v>
      </c>
      <c r="Z5268" s="72">
        <v>0</v>
      </c>
      <c r="AA5268" s="69"/>
      <c r="AB5268" s="69"/>
      <c r="AC5268" s="69"/>
    </row>
    <row r="5269" spans="1:29" ht="40" x14ac:dyDescent="0.25">
      <c r="A5269" s="68" t="s">
        <v>23391</v>
      </c>
      <c r="B5269" s="69" t="s">
        <v>23390</v>
      </c>
      <c r="C5269" s="69" t="s">
        <v>23389</v>
      </c>
      <c r="D5269" s="69" t="s">
        <v>4623</v>
      </c>
      <c r="E5269" s="69" t="s">
        <v>22715</v>
      </c>
      <c r="F5269" s="69" t="s">
        <v>1203</v>
      </c>
      <c r="G5269" s="69" t="s">
        <v>2647</v>
      </c>
      <c r="H5269" s="69" t="s">
        <v>962</v>
      </c>
      <c r="I5269" s="70">
        <v>21023.39</v>
      </c>
      <c r="J5269" s="69" t="s">
        <v>4591</v>
      </c>
      <c r="K5269" s="69" t="s">
        <v>23388</v>
      </c>
      <c r="L5269" s="70">
        <v>21023.39</v>
      </c>
      <c r="M5269" s="69"/>
      <c r="N5269" s="69" t="s">
        <v>23387</v>
      </c>
      <c r="O5269" s="69"/>
      <c r="P5269" s="69" t="s">
        <v>2136</v>
      </c>
      <c r="Q5269" s="69" t="s">
        <v>2337</v>
      </c>
      <c r="R5269" s="69"/>
      <c r="S5269" s="70">
        <v>21023.39</v>
      </c>
      <c r="T5269" s="70"/>
      <c r="U5269" s="69"/>
      <c r="V5269" s="69"/>
      <c r="W5269" s="69"/>
      <c r="X5269" s="69"/>
      <c r="Y5269" s="70"/>
      <c r="Z5269" s="69">
        <v>0</v>
      </c>
      <c r="AA5269" s="69" t="s">
        <v>989</v>
      </c>
      <c r="AB5269" s="69" t="s">
        <v>1144</v>
      </c>
      <c r="AC5269" s="69"/>
    </row>
    <row r="5270" spans="1:29" x14ac:dyDescent="0.25">
      <c r="A5270" s="71" t="s">
        <v>193</v>
      </c>
      <c r="B5270" s="71"/>
      <c r="C5270" s="71"/>
      <c r="D5270" s="71"/>
      <c r="E5270" s="71"/>
      <c r="F5270" s="71"/>
      <c r="G5270" s="71"/>
      <c r="H5270" s="71"/>
      <c r="I5270" s="72">
        <v>21023.39</v>
      </c>
      <c r="J5270" s="71"/>
      <c r="K5270" s="71"/>
      <c r="L5270" s="72">
        <v>21023.39</v>
      </c>
      <c r="M5270" s="72">
        <v>0</v>
      </c>
      <c r="N5270" s="71"/>
      <c r="O5270" s="71"/>
      <c r="P5270" s="71"/>
      <c r="Q5270" s="71"/>
      <c r="R5270" s="71"/>
      <c r="S5270" s="72">
        <v>21023.39</v>
      </c>
      <c r="T5270" s="72">
        <v>0</v>
      </c>
      <c r="U5270" s="71"/>
      <c r="V5270" s="71"/>
      <c r="W5270" s="71"/>
      <c r="X5270" s="72">
        <v>21023.39</v>
      </c>
      <c r="Y5270" s="72">
        <v>0</v>
      </c>
      <c r="Z5270" s="72">
        <v>0</v>
      </c>
      <c r="AA5270" s="69"/>
      <c r="AB5270" s="69"/>
      <c r="AC5270" s="69"/>
    </row>
    <row r="5271" spans="1:29" ht="30" x14ac:dyDescent="0.25">
      <c r="A5271" s="68" t="s">
        <v>23386</v>
      </c>
      <c r="B5271" s="69" t="s">
        <v>22783</v>
      </c>
      <c r="C5271" s="69" t="s">
        <v>23385</v>
      </c>
      <c r="D5271" s="69" t="s">
        <v>4623</v>
      </c>
      <c r="E5271" s="69" t="s">
        <v>22651</v>
      </c>
      <c r="F5271" s="69" t="s">
        <v>1203</v>
      </c>
      <c r="G5271" s="69" t="s">
        <v>2647</v>
      </c>
      <c r="H5271" s="69" t="s">
        <v>962</v>
      </c>
      <c r="I5271" s="70">
        <v>4136.1400000000003</v>
      </c>
      <c r="J5271" s="69" t="s">
        <v>4591</v>
      </c>
      <c r="K5271" s="69" t="s">
        <v>23384</v>
      </c>
      <c r="L5271" s="70">
        <v>4136.1400000000003</v>
      </c>
      <c r="M5271" s="69"/>
      <c r="N5271" s="69" t="s">
        <v>23383</v>
      </c>
      <c r="O5271" s="69"/>
      <c r="P5271" s="69" t="s">
        <v>2331</v>
      </c>
      <c r="Q5271" s="69"/>
      <c r="R5271" s="69"/>
      <c r="S5271" s="70">
        <v>4136.1400000000003</v>
      </c>
      <c r="T5271" s="70"/>
      <c r="U5271" s="69"/>
      <c r="V5271" s="69"/>
      <c r="W5271" s="69"/>
      <c r="X5271" s="69"/>
      <c r="Y5271" s="70"/>
      <c r="Z5271" s="69">
        <v>0</v>
      </c>
      <c r="AA5271" s="69" t="s">
        <v>989</v>
      </c>
      <c r="AB5271" s="69" t="s">
        <v>1144</v>
      </c>
      <c r="AC5271" s="69"/>
    </row>
    <row r="5272" spans="1:29" x14ac:dyDescent="0.25">
      <c r="A5272" s="71" t="s">
        <v>193</v>
      </c>
      <c r="B5272" s="71"/>
      <c r="C5272" s="71"/>
      <c r="D5272" s="71"/>
      <c r="E5272" s="71"/>
      <c r="F5272" s="71"/>
      <c r="G5272" s="71"/>
      <c r="H5272" s="71"/>
      <c r="I5272" s="72">
        <v>4136.1400000000003</v>
      </c>
      <c r="J5272" s="71"/>
      <c r="K5272" s="71"/>
      <c r="L5272" s="72">
        <v>4136.1400000000003</v>
      </c>
      <c r="M5272" s="72">
        <v>0</v>
      </c>
      <c r="N5272" s="71"/>
      <c r="O5272" s="71"/>
      <c r="P5272" s="71"/>
      <c r="Q5272" s="71"/>
      <c r="R5272" s="71"/>
      <c r="S5272" s="72">
        <v>4136.1400000000003</v>
      </c>
      <c r="T5272" s="72">
        <v>0</v>
      </c>
      <c r="U5272" s="71"/>
      <c r="V5272" s="71"/>
      <c r="W5272" s="71"/>
      <c r="X5272" s="72">
        <v>4136.1400000000003</v>
      </c>
      <c r="Y5272" s="72">
        <v>0</v>
      </c>
      <c r="Z5272" s="72">
        <v>0</v>
      </c>
      <c r="AA5272" s="69"/>
      <c r="AB5272" s="69"/>
      <c r="AC5272" s="69"/>
    </row>
    <row r="5273" spans="1:29" ht="30" x14ac:dyDescent="0.25">
      <c r="A5273" s="68" t="s">
        <v>23382</v>
      </c>
      <c r="B5273" s="69" t="s">
        <v>23381</v>
      </c>
      <c r="C5273" s="69" t="s">
        <v>23380</v>
      </c>
      <c r="D5273" s="69" t="s">
        <v>4611</v>
      </c>
      <c r="E5273" s="69" t="s">
        <v>23379</v>
      </c>
      <c r="F5273" s="69" t="s">
        <v>1203</v>
      </c>
      <c r="G5273" s="69" t="s">
        <v>9126</v>
      </c>
      <c r="H5273" s="69" t="s">
        <v>962</v>
      </c>
      <c r="I5273" s="70">
        <v>7679.37</v>
      </c>
      <c r="J5273" s="69" t="s">
        <v>4591</v>
      </c>
      <c r="K5273" s="69" t="s">
        <v>23378</v>
      </c>
      <c r="L5273" s="70">
        <v>7679.37</v>
      </c>
      <c r="M5273" s="69"/>
      <c r="N5273" s="69" t="s">
        <v>23377</v>
      </c>
      <c r="O5273" s="69"/>
      <c r="P5273" s="69" t="s">
        <v>2207</v>
      </c>
      <c r="Q5273" s="69" t="s">
        <v>8910</v>
      </c>
      <c r="R5273" s="69"/>
      <c r="S5273" s="70">
        <v>7679.37</v>
      </c>
      <c r="T5273" s="70"/>
      <c r="U5273" s="69"/>
      <c r="V5273" s="69"/>
      <c r="W5273" s="69"/>
      <c r="X5273" s="69"/>
      <c r="Y5273" s="70"/>
      <c r="Z5273" s="69">
        <v>0</v>
      </c>
      <c r="AA5273" s="69" t="s">
        <v>989</v>
      </c>
      <c r="AB5273" s="69" t="s">
        <v>1144</v>
      </c>
      <c r="AC5273" s="69"/>
    </row>
    <row r="5274" spans="1:29" x14ac:dyDescent="0.25">
      <c r="A5274" s="71" t="s">
        <v>193</v>
      </c>
      <c r="B5274" s="71"/>
      <c r="C5274" s="71"/>
      <c r="D5274" s="71"/>
      <c r="E5274" s="71"/>
      <c r="F5274" s="71"/>
      <c r="G5274" s="71"/>
      <c r="H5274" s="71"/>
      <c r="I5274" s="72">
        <v>7679.37</v>
      </c>
      <c r="J5274" s="71"/>
      <c r="K5274" s="71"/>
      <c r="L5274" s="72">
        <v>7679.37</v>
      </c>
      <c r="M5274" s="72">
        <v>0</v>
      </c>
      <c r="N5274" s="71"/>
      <c r="O5274" s="71"/>
      <c r="P5274" s="71"/>
      <c r="Q5274" s="71"/>
      <c r="R5274" s="71"/>
      <c r="S5274" s="72">
        <v>7679.37</v>
      </c>
      <c r="T5274" s="72">
        <v>0</v>
      </c>
      <c r="U5274" s="71"/>
      <c r="V5274" s="71"/>
      <c r="W5274" s="71"/>
      <c r="X5274" s="72">
        <v>7679.37</v>
      </c>
      <c r="Y5274" s="72">
        <v>0</v>
      </c>
      <c r="Z5274" s="72">
        <v>0</v>
      </c>
      <c r="AA5274" s="69"/>
      <c r="AB5274" s="69"/>
      <c r="AC5274" s="69"/>
    </row>
    <row r="5275" spans="1:29" ht="20" x14ac:dyDescent="0.25">
      <c r="A5275" s="68" t="s">
        <v>23376</v>
      </c>
      <c r="B5275" s="69" t="s">
        <v>22860</v>
      </c>
      <c r="C5275" s="69" t="s">
        <v>23375</v>
      </c>
      <c r="D5275" s="69" t="s">
        <v>4611</v>
      </c>
      <c r="E5275" s="69" t="s">
        <v>22476</v>
      </c>
      <c r="F5275" s="69" t="s">
        <v>1203</v>
      </c>
      <c r="G5275" s="69" t="s">
        <v>2647</v>
      </c>
      <c r="H5275" s="69" t="s">
        <v>962</v>
      </c>
      <c r="I5275" s="70">
        <v>2506.0300000000002</v>
      </c>
      <c r="J5275" s="69" t="s">
        <v>4591</v>
      </c>
      <c r="K5275" s="69" t="s">
        <v>23374</v>
      </c>
      <c r="L5275" s="70">
        <v>2506.0300000000002</v>
      </c>
      <c r="M5275" s="69"/>
      <c r="N5275" s="69" t="s">
        <v>23373</v>
      </c>
      <c r="O5275" s="69"/>
      <c r="P5275" s="69" t="s">
        <v>2170</v>
      </c>
      <c r="Q5275" s="69" t="s">
        <v>971</v>
      </c>
      <c r="R5275" s="69"/>
      <c r="S5275" s="70">
        <v>2506.0300000000002</v>
      </c>
      <c r="T5275" s="70"/>
      <c r="U5275" s="69"/>
      <c r="V5275" s="69"/>
      <c r="W5275" s="69"/>
      <c r="X5275" s="69"/>
      <c r="Y5275" s="70"/>
      <c r="Z5275" s="69">
        <v>0</v>
      </c>
      <c r="AA5275" s="69" t="s">
        <v>989</v>
      </c>
      <c r="AB5275" s="69" t="s">
        <v>1144</v>
      </c>
      <c r="AC5275" s="69"/>
    </row>
    <row r="5276" spans="1:29" x14ac:dyDescent="0.25">
      <c r="A5276" s="71" t="s">
        <v>193</v>
      </c>
      <c r="B5276" s="71"/>
      <c r="C5276" s="71"/>
      <c r="D5276" s="71"/>
      <c r="E5276" s="71"/>
      <c r="F5276" s="71"/>
      <c r="G5276" s="71"/>
      <c r="H5276" s="71"/>
      <c r="I5276" s="72">
        <v>2506.0300000000002</v>
      </c>
      <c r="J5276" s="71"/>
      <c r="K5276" s="71"/>
      <c r="L5276" s="72">
        <v>2506.0300000000002</v>
      </c>
      <c r="M5276" s="72">
        <v>0</v>
      </c>
      <c r="N5276" s="71"/>
      <c r="O5276" s="71"/>
      <c r="P5276" s="71"/>
      <c r="Q5276" s="71"/>
      <c r="R5276" s="71"/>
      <c r="S5276" s="72">
        <v>2506.0300000000002</v>
      </c>
      <c r="T5276" s="72">
        <v>0</v>
      </c>
      <c r="U5276" s="71"/>
      <c r="V5276" s="71"/>
      <c r="W5276" s="71"/>
      <c r="X5276" s="72">
        <v>2506.0300000000002</v>
      </c>
      <c r="Y5276" s="72">
        <v>0</v>
      </c>
      <c r="Z5276" s="72">
        <v>0</v>
      </c>
      <c r="AA5276" s="69"/>
      <c r="AB5276" s="69"/>
      <c r="AC5276" s="69"/>
    </row>
    <row r="5277" spans="1:29" ht="20" x14ac:dyDescent="0.25">
      <c r="A5277" s="68" t="s">
        <v>23372</v>
      </c>
      <c r="B5277" s="69" t="s">
        <v>22709</v>
      </c>
      <c r="C5277" s="69" t="s">
        <v>23371</v>
      </c>
      <c r="D5277" s="69" t="s">
        <v>4611</v>
      </c>
      <c r="E5277" s="69" t="s">
        <v>22707</v>
      </c>
      <c r="F5277" s="69" t="s">
        <v>1080</v>
      </c>
      <c r="G5277" s="69" t="s">
        <v>2647</v>
      </c>
      <c r="H5277" s="69" t="s">
        <v>962</v>
      </c>
      <c r="I5277" s="70">
        <v>2668.8</v>
      </c>
      <c r="J5277" s="69" t="s">
        <v>4591</v>
      </c>
      <c r="K5277" s="69" t="s">
        <v>23370</v>
      </c>
      <c r="L5277" s="70">
        <v>2668.8</v>
      </c>
      <c r="M5277" s="69"/>
      <c r="N5277" s="69" t="s">
        <v>23369</v>
      </c>
      <c r="O5277" s="69"/>
      <c r="P5277" s="69" t="s">
        <v>1217</v>
      </c>
      <c r="Q5277" s="69" t="s">
        <v>2589</v>
      </c>
      <c r="R5277" s="69"/>
      <c r="S5277" s="70">
        <v>2668.8</v>
      </c>
      <c r="T5277" s="70"/>
      <c r="U5277" s="69"/>
      <c r="V5277" s="69"/>
      <c r="W5277" s="69"/>
      <c r="X5277" s="69"/>
      <c r="Y5277" s="70"/>
      <c r="Z5277" s="69">
        <v>0</v>
      </c>
      <c r="AA5277" s="69" t="s">
        <v>989</v>
      </c>
      <c r="AB5277" s="69" t="s">
        <v>1144</v>
      </c>
      <c r="AC5277" s="69"/>
    </row>
    <row r="5278" spans="1:29" x14ac:dyDescent="0.25">
      <c r="A5278" s="71" t="s">
        <v>193</v>
      </c>
      <c r="B5278" s="71"/>
      <c r="C5278" s="71"/>
      <c r="D5278" s="71"/>
      <c r="E5278" s="71"/>
      <c r="F5278" s="71"/>
      <c r="G5278" s="71"/>
      <c r="H5278" s="71"/>
      <c r="I5278" s="72">
        <v>2668.8</v>
      </c>
      <c r="J5278" s="71"/>
      <c r="K5278" s="71"/>
      <c r="L5278" s="72">
        <v>2668.8</v>
      </c>
      <c r="M5278" s="72">
        <v>0</v>
      </c>
      <c r="N5278" s="71"/>
      <c r="O5278" s="71"/>
      <c r="P5278" s="71"/>
      <c r="Q5278" s="71"/>
      <c r="R5278" s="71"/>
      <c r="S5278" s="72">
        <v>2668.8</v>
      </c>
      <c r="T5278" s="72">
        <v>0</v>
      </c>
      <c r="U5278" s="71"/>
      <c r="V5278" s="71"/>
      <c r="W5278" s="71"/>
      <c r="X5278" s="72">
        <v>2668.8</v>
      </c>
      <c r="Y5278" s="72">
        <v>0</v>
      </c>
      <c r="Z5278" s="72">
        <v>0</v>
      </c>
      <c r="AA5278" s="69"/>
      <c r="AB5278" s="69"/>
      <c r="AC5278" s="69"/>
    </row>
    <row r="5279" spans="1:29" ht="30" x14ac:dyDescent="0.25">
      <c r="A5279" s="68" t="s">
        <v>23368</v>
      </c>
      <c r="B5279" s="69" t="s">
        <v>22606</v>
      </c>
      <c r="C5279" s="69" t="s">
        <v>23367</v>
      </c>
      <c r="D5279" s="69" t="s">
        <v>4813</v>
      </c>
      <c r="E5279" s="69" t="s">
        <v>22476</v>
      </c>
      <c r="F5279" s="69" t="s">
        <v>1080</v>
      </c>
      <c r="G5279" s="69" t="s">
        <v>1106</v>
      </c>
      <c r="H5279" s="69" t="s">
        <v>962</v>
      </c>
      <c r="I5279" s="70">
        <v>5000.09</v>
      </c>
      <c r="J5279" s="69" t="s">
        <v>4591</v>
      </c>
      <c r="K5279" s="69" t="s">
        <v>23366</v>
      </c>
      <c r="L5279" s="70">
        <v>5000.09</v>
      </c>
      <c r="M5279" s="69"/>
      <c r="N5279" s="69" t="s">
        <v>23365</v>
      </c>
      <c r="O5279" s="69"/>
      <c r="P5279" s="69" t="s">
        <v>1916</v>
      </c>
      <c r="Q5279" s="69" t="s">
        <v>1814</v>
      </c>
      <c r="R5279" s="69"/>
      <c r="S5279" s="70">
        <v>5000.09</v>
      </c>
      <c r="T5279" s="70"/>
      <c r="U5279" s="69"/>
      <c r="V5279" s="69"/>
      <c r="W5279" s="69"/>
      <c r="X5279" s="69"/>
      <c r="Y5279" s="70"/>
      <c r="Z5279" s="69">
        <v>0</v>
      </c>
      <c r="AA5279" s="69" t="s">
        <v>989</v>
      </c>
      <c r="AB5279" s="69" t="s">
        <v>1144</v>
      </c>
      <c r="AC5279" s="69"/>
    </row>
    <row r="5280" spans="1:29" x14ac:dyDescent="0.25">
      <c r="A5280" s="71" t="s">
        <v>193</v>
      </c>
      <c r="B5280" s="71"/>
      <c r="C5280" s="71"/>
      <c r="D5280" s="71"/>
      <c r="E5280" s="71"/>
      <c r="F5280" s="71"/>
      <c r="G5280" s="71"/>
      <c r="H5280" s="71"/>
      <c r="I5280" s="72">
        <v>5000.09</v>
      </c>
      <c r="J5280" s="71"/>
      <c r="K5280" s="71"/>
      <c r="L5280" s="72">
        <v>5000.09</v>
      </c>
      <c r="M5280" s="72">
        <v>0</v>
      </c>
      <c r="N5280" s="71"/>
      <c r="O5280" s="71"/>
      <c r="P5280" s="71"/>
      <c r="Q5280" s="71"/>
      <c r="R5280" s="71"/>
      <c r="S5280" s="72">
        <v>5000.09</v>
      </c>
      <c r="T5280" s="72">
        <v>0</v>
      </c>
      <c r="U5280" s="71"/>
      <c r="V5280" s="71"/>
      <c r="W5280" s="71"/>
      <c r="X5280" s="72">
        <v>5000.09</v>
      </c>
      <c r="Y5280" s="72">
        <v>0</v>
      </c>
      <c r="Z5280" s="72">
        <v>0</v>
      </c>
      <c r="AA5280" s="69"/>
      <c r="AB5280" s="69"/>
      <c r="AC5280" s="69"/>
    </row>
    <row r="5281" spans="1:29" ht="20" x14ac:dyDescent="0.25">
      <c r="A5281" s="68" t="s">
        <v>23364</v>
      </c>
      <c r="B5281" s="69" t="s">
        <v>23339</v>
      </c>
      <c r="C5281" s="69" t="s">
        <v>23363</v>
      </c>
      <c r="D5281" s="69" t="s">
        <v>10658</v>
      </c>
      <c r="E5281" s="69" t="s">
        <v>22476</v>
      </c>
      <c r="F5281" s="69" t="s">
        <v>1080</v>
      </c>
      <c r="G5281" s="69" t="s">
        <v>1552</v>
      </c>
      <c r="H5281" s="69" t="s">
        <v>962</v>
      </c>
      <c r="I5281" s="70">
        <v>556.66999999999996</v>
      </c>
      <c r="J5281" s="69" t="s">
        <v>4591</v>
      </c>
      <c r="K5281" s="69" t="s">
        <v>23362</v>
      </c>
      <c r="L5281" s="70">
        <v>556.66999999999996</v>
      </c>
      <c r="M5281" s="69"/>
      <c r="N5281" s="69" t="s">
        <v>23361</v>
      </c>
      <c r="O5281" s="69"/>
      <c r="P5281" s="69" t="s">
        <v>1804</v>
      </c>
      <c r="Q5281" s="69"/>
      <c r="R5281" s="69"/>
      <c r="S5281" s="70">
        <v>556.66999999999996</v>
      </c>
      <c r="T5281" s="70"/>
      <c r="U5281" s="69"/>
      <c r="V5281" s="69"/>
      <c r="W5281" s="69"/>
      <c r="X5281" s="69"/>
      <c r="Y5281" s="70"/>
      <c r="Z5281" s="69">
        <v>0</v>
      </c>
      <c r="AA5281" s="69" t="s">
        <v>989</v>
      </c>
      <c r="AB5281" s="69" t="s">
        <v>1144</v>
      </c>
      <c r="AC5281" s="69"/>
    </row>
    <row r="5282" spans="1:29" x14ac:dyDescent="0.25">
      <c r="A5282" s="71" t="s">
        <v>193</v>
      </c>
      <c r="B5282" s="71"/>
      <c r="C5282" s="71"/>
      <c r="D5282" s="71"/>
      <c r="E5282" s="71"/>
      <c r="F5282" s="71"/>
      <c r="G5282" s="71"/>
      <c r="H5282" s="71"/>
      <c r="I5282" s="72">
        <v>556.66999999999996</v>
      </c>
      <c r="J5282" s="71"/>
      <c r="K5282" s="71"/>
      <c r="L5282" s="72">
        <v>556.66999999999996</v>
      </c>
      <c r="M5282" s="72">
        <v>0</v>
      </c>
      <c r="N5282" s="71"/>
      <c r="O5282" s="71"/>
      <c r="P5282" s="71"/>
      <c r="Q5282" s="71"/>
      <c r="R5282" s="71"/>
      <c r="S5282" s="72">
        <v>556.66999999999996</v>
      </c>
      <c r="T5282" s="72">
        <v>0</v>
      </c>
      <c r="U5282" s="71"/>
      <c r="V5282" s="71"/>
      <c r="W5282" s="71"/>
      <c r="X5282" s="72">
        <v>556.66999999999996</v>
      </c>
      <c r="Y5282" s="72">
        <v>0</v>
      </c>
      <c r="Z5282" s="72">
        <v>0</v>
      </c>
      <c r="AA5282" s="69"/>
      <c r="AB5282" s="69"/>
      <c r="AC5282" s="69"/>
    </row>
    <row r="5283" spans="1:29" ht="30" x14ac:dyDescent="0.25">
      <c r="A5283" s="68" t="s">
        <v>23360</v>
      </c>
      <c r="B5283" s="69" t="s">
        <v>23359</v>
      </c>
      <c r="C5283" s="69" t="s">
        <v>23358</v>
      </c>
      <c r="D5283" s="69" t="s">
        <v>4623</v>
      </c>
      <c r="E5283" s="69" t="s">
        <v>22651</v>
      </c>
      <c r="F5283" s="69" t="s">
        <v>1080</v>
      </c>
      <c r="G5283" s="69" t="s">
        <v>2647</v>
      </c>
      <c r="H5283" s="69" t="s">
        <v>962</v>
      </c>
      <c r="I5283" s="70">
        <v>1838.24</v>
      </c>
      <c r="J5283" s="69" t="s">
        <v>4591</v>
      </c>
      <c r="K5283" s="69" t="s">
        <v>23357</v>
      </c>
      <c r="L5283" s="70">
        <v>1838.24</v>
      </c>
      <c r="M5283" s="69"/>
      <c r="N5283" s="69" t="s">
        <v>23356</v>
      </c>
      <c r="O5283" s="69"/>
      <c r="P5283" s="69" t="s">
        <v>1269</v>
      </c>
      <c r="Q5283" s="69"/>
      <c r="R5283" s="69"/>
      <c r="S5283" s="70">
        <v>1838.24</v>
      </c>
      <c r="T5283" s="70"/>
      <c r="U5283" s="69"/>
      <c r="V5283" s="69"/>
      <c r="W5283" s="69"/>
      <c r="X5283" s="69"/>
      <c r="Y5283" s="70"/>
      <c r="Z5283" s="69">
        <v>0</v>
      </c>
      <c r="AA5283" s="69" t="s">
        <v>989</v>
      </c>
      <c r="AB5283" s="69" t="s">
        <v>1144</v>
      </c>
      <c r="AC5283" s="69"/>
    </row>
    <row r="5284" spans="1:29" x14ac:dyDescent="0.25">
      <c r="A5284" s="71" t="s">
        <v>193</v>
      </c>
      <c r="B5284" s="71"/>
      <c r="C5284" s="71"/>
      <c r="D5284" s="71"/>
      <c r="E5284" s="71"/>
      <c r="F5284" s="71"/>
      <c r="G5284" s="71"/>
      <c r="H5284" s="71"/>
      <c r="I5284" s="72">
        <v>1838.24</v>
      </c>
      <c r="J5284" s="71"/>
      <c r="K5284" s="71"/>
      <c r="L5284" s="72">
        <v>1838.24</v>
      </c>
      <c r="M5284" s="72">
        <v>0</v>
      </c>
      <c r="N5284" s="71"/>
      <c r="O5284" s="71"/>
      <c r="P5284" s="71"/>
      <c r="Q5284" s="71"/>
      <c r="R5284" s="71"/>
      <c r="S5284" s="72">
        <v>1838.24</v>
      </c>
      <c r="T5284" s="72">
        <v>0</v>
      </c>
      <c r="U5284" s="71"/>
      <c r="V5284" s="71"/>
      <c r="W5284" s="71"/>
      <c r="X5284" s="72">
        <v>1838.24</v>
      </c>
      <c r="Y5284" s="72">
        <v>0</v>
      </c>
      <c r="Z5284" s="72">
        <v>0</v>
      </c>
      <c r="AA5284" s="69"/>
      <c r="AB5284" s="69"/>
      <c r="AC5284" s="69"/>
    </row>
    <row r="5285" spans="1:29" ht="20" x14ac:dyDescent="0.25">
      <c r="A5285" s="68" t="s">
        <v>23355</v>
      </c>
      <c r="B5285" s="69" t="s">
        <v>23354</v>
      </c>
      <c r="C5285" s="69" t="s">
        <v>23353</v>
      </c>
      <c r="D5285" s="69" t="s">
        <v>4611</v>
      </c>
      <c r="E5285" s="69" t="s">
        <v>22239</v>
      </c>
      <c r="F5285" s="69" t="s">
        <v>1286</v>
      </c>
      <c r="G5285" s="69" t="s">
        <v>2170</v>
      </c>
      <c r="H5285" s="69" t="s">
        <v>962</v>
      </c>
      <c r="I5285" s="70">
        <v>27441.040000000001</v>
      </c>
      <c r="J5285" s="69" t="s">
        <v>4591</v>
      </c>
      <c r="K5285" s="69" t="s">
        <v>23352</v>
      </c>
      <c r="L5285" s="70">
        <v>27441.040000000001</v>
      </c>
      <c r="M5285" s="69"/>
      <c r="N5285" s="69" t="s">
        <v>23351</v>
      </c>
      <c r="O5285" s="69"/>
      <c r="P5285" s="69" t="s">
        <v>1789</v>
      </c>
      <c r="Q5285" s="69" t="s">
        <v>8910</v>
      </c>
      <c r="R5285" s="69"/>
      <c r="S5285" s="70">
        <v>27441.040000000001</v>
      </c>
      <c r="T5285" s="70"/>
      <c r="U5285" s="69"/>
      <c r="V5285" s="69"/>
      <c r="W5285" s="69"/>
      <c r="X5285" s="69"/>
      <c r="Y5285" s="70"/>
      <c r="Z5285" s="69">
        <v>0</v>
      </c>
      <c r="AA5285" s="69" t="s">
        <v>989</v>
      </c>
      <c r="AB5285" s="69" t="s">
        <v>1144</v>
      </c>
      <c r="AC5285" s="69"/>
    </row>
    <row r="5286" spans="1:29" x14ac:dyDescent="0.25">
      <c r="A5286" s="71" t="s">
        <v>193</v>
      </c>
      <c r="B5286" s="71"/>
      <c r="C5286" s="71"/>
      <c r="D5286" s="71"/>
      <c r="E5286" s="71"/>
      <c r="F5286" s="71"/>
      <c r="G5286" s="71"/>
      <c r="H5286" s="71"/>
      <c r="I5286" s="72">
        <v>27441.040000000001</v>
      </c>
      <c r="J5286" s="71"/>
      <c r="K5286" s="71"/>
      <c r="L5286" s="72">
        <v>27441.040000000001</v>
      </c>
      <c r="M5286" s="72">
        <v>0</v>
      </c>
      <c r="N5286" s="71"/>
      <c r="O5286" s="71"/>
      <c r="P5286" s="71"/>
      <c r="Q5286" s="71"/>
      <c r="R5286" s="71"/>
      <c r="S5286" s="72">
        <v>27441.040000000001</v>
      </c>
      <c r="T5286" s="72">
        <v>0</v>
      </c>
      <c r="U5286" s="71"/>
      <c r="V5286" s="71"/>
      <c r="W5286" s="71"/>
      <c r="X5286" s="72">
        <v>27441.040000000001</v>
      </c>
      <c r="Y5286" s="72">
        <v>0</v>
      </c>
      <c r="Z5286" s="72">
        <v>0</v>
      </c>
      <c r="AA5286" s="69"/>
      <c r="AB5286" s="69"/>
      <c r="AC5286" s="69"/>
    </row>
    <row r="5287" spans="1:29" ht="40" x14ac:dyDescent="0.25">
      <c r="A5287" s="68" t="s">
        <v>23350</v>
      </c>
      <c r="B5287" s="69" t="s">
        <v>23349</v>
      </c>
      <c r="C5287" s="69" t="s">
        <v>23348</v>
      </c>
      <c r="D5287" s="69" t="s">
        <v>4589</v>
      </c>
      <c r="E5287" s="69" t="s">
        <v>22476</v>
      </c>
      <c r="F5287" s="69" t="s">
        <v>1286</v>
      </c>
      <c r="G5287" s="69" t="s">
        <v>1624</v>
      </c>
      <c r="H5287" s="69" t="s">
        <v>962</v>
      </c>
      <c r="I5287" s="70">
        <v>835.72</v>
      </c>
      <c r="J5287" s="69" t="s">
        <v>4591</v>
      </c>
      <c r="K5287" s="69" t="s">
        <v>23347</v>
      </c>
      <c r="L5287" s="70">
        <v>835.72</v>
      </c>
      <c r="M5287" s="69"/>
      <c r="N5287" s="69" t="s">
        <v>23346</v>
      </c>
      <c r="O5287" s="69"/>
      <c r="P5287" s="69" t="s">
        <v>1112</v>
      </c>
      <c r="Q5287" s="69"/>
      <c r="R5287" s="69"/>
      <c r="S5287" s="70">
        <v>835.72</v>
      </c>
      <c r="T5287" s="70"/>
      <c r="U5287" s="69"/>
      <c r="V5287" s="69"/>
      <c r="W5287" s="69"/>
      <c r="X5287" s="69"/>
      <c r="Y5287" s="70"/>
      <c r="Z5287" s="69">
        <v>0</v>
      </c>
      <c r="AA5287" s="69" t="s">
        <v>989</v>
      </c>
      <c r="AB5287" s="69" t="s">
        <v>1144</v>
      </c>
      <c r="AC5287" s="69"/>
    </row>
    <row r="5288" spans="1:29" x14ac:dyDescent="0.25">
      <c r="A5288" s="71" t="s">
        <v>193</v>
      </c>
      <c r="B5288" s="71"/>
      <c r="C5288" s="71"/>
      <c r="D5288" s="71"/>
      <c r="E5288" s="71"/>
      <c r="F5288" s="71"/>
      <c r="G5288" s="71"/>
      <c r="H5288" s="71"/>
      <c r="I5288" s="72">
        <v>835.72</v>
      </c>
      <c r="J5288" s="71"/>
      <c r="K5288" s="71"/>
      <c r="L5288" s="72">
        <v>835.72</v>
      </c>
      <c r="M5288" s="72">
        <v>0</v>
      </c>
      <c r="N5288" s="71"/>
      <c r="O5288" s="71"/>
      <c r="P5288" s="71"/>
      <c r="Q5288" s="71"/>
      <c r="R5288" s="71"/>
      <c r="S5288" s="72">
        <v>835.72</v>
      </c>
      <c r="T5288" s="72">
        <v>0</v>
      </c>
      <c r="U5288" s="71"/>
      <c r="V5288" s="71"/>
      <c r="W5288" s="71"/>
      <c r="X5288" s="72">
        <v>835.72</v>
      </c>
      <c r="Y5288" s="72">
        <v>0</v>
      </c>
      <c r="Z5288" s="72">
        <v>0</v>
      </c>
      <c r="AA5288" s="69"/>
      <c r="AB5288" s="69"/>
      <c r="AC5288" s="69"/>
    </row>
    <row r="5289" spans="1:29" ht="40" x14ac:dyDescent="0.25">
      <c r="A5289" s="68" t="s">
        <v>23345</v>
      </c>
      <c r="B5289" s="69" t="s">
        <v>23344</v>
      </c>
      <c r="C5289" s="69" t="s">
        <v>23343</v>
      </c>
      <c r="D5289" s="69" t="s">
        <v>9530</v>
      </c>
      <c r="E5289" s="69" t="s">
        <v>22239</v>
      </c>
      <c r="F5289" s="69" t="s">
        <v>1286</v>
      </c>
      <c r="G5289" s="69" t="s">
        <v>2293</v>
      </c>
      <c r="H5289" s="69" t="s">
        <v>962</v>
      </c>
      <c r="I5289" s="70">
        <v>20368.150000000001</v>
      </c>
      <c r="J5289" s="69" t="s">
        <v>4591</v>
      </c>
      <c r="K5289" s="69" t="s">
        <v>23342</v>
      </c>
      <c r="L5289" s="70">
        <v>20368.150000000001</v>
      </c>
      <c r="M5289" s="69"/>
      <c r="N5289" s="69" t="s">
        <v>23341</v>
      </c>
      <c r="O5289" s="69" t="s">
        <v>23341</v>
      </c>
      <c r="P5289" s="69" t="s">
        <v>1106</v>
      </c>
      <c r="Q5289" s="69" t="s">
        <v>2397</v>
      </c>
      <c r="R5289" s="69"/>
      <c r="S5289" s="70">
        <v>20368.150000000001</v>
      </c>
      <c r="T5289" s="70"/>
      <c r="U5289" s="69"/>
      <c r="V5289" s="69"/>
      <c r="W5289" s="69" t="s">
        <v>1106</v>
      </c>
      <c r="X5289" s="69"/>
      <c r="Y5289" s="70"/>
      <c r="Z5289" s="69">
        <v>0</v>
      </c>
      <c r="AA5289" s="69" t="s">
        <v>989</v>
      </c>
      <c r="AB5289" s="69" t="s">
        <v>1144</v>
      </c>
      <c r="AC5289" s="69"/>
    </row>
    <row r="5290" spans="1:29" x14ac:dyDescent="0.25">
      <c r="A5290" s="71" t="s">
        <v>193</v>
      </c>
      <c r="B5290" s="71"/>
      <c r="C5290" s="71"/>
      <c r="D5290" s="71"/>
      <c r="E5290" s="71"/>
      <c r="F5290" s="71"/>
      <c r="G5290" s="71"/>
      <c r="H5290" s="71"/>
      <c r="I5290" s="72">
        <v>20368.150000000001</v>
      </c>
      <c r="J5290" s="71"/>
      <c r="K5290" s="71"/>
      <c r="L5290" s="72">
        <v>20368.150000000001</v>
      </c>
      <c r="M5290" s="72">
        <v>0</v>
      </c>
      <c r="N5290" s="71"/>
      <c r="O5290" s="71"/>
      <c r="P5290" s="71"/>
      <c r="Q5290" s="71"/>
      <c r="R5290" s="71"/>
      <c r="S5290" s="72">
        <v>20368.150000000001</v>
      </c>
      <c r="T5290" s="72">
        <v>0</v>
      </c>
      <c r="U5290" s="71"/>
      <c r="V5290" s="71"/>
      <c r="W5290" s="71"/>
      <c r="X5290" s="72">
        <v>20368.150000000001</v>
      </c>
      <c r="Y5290" s="72">
        <v>0</v>
      </c>
      <c r="Z5290" s="72">
        <v>0</v>
      </c>
      <c r="AA5290" s="69"/>
      <c r="AB5290" s="69"/>
      <c r="AC5290" s="69"/>
    </row>
    <row r="5291" spans="1:29" ht="20" x14ac:dyDescent="0.25">
      <c r="A5291" s="68" t="s">
        <v>23340</v>
      </c>
      <c r="B5291" s="69" t="s">
        <v>23339</v>
      </c>
      <c r="C5291" s="69" t="s">
        <v>23338</v>
      </c>
      <c r="D5291" s="69" t="s">
        <v>4611</v>
      </c>
      <c r="E5291" s="69" t="s">
        <v>22476</v>
      </c>
      <c r="F5291" s="69" t="s">
        <v>1286</v>
      </c>
      <c r="G5291" s="69" t="s">
        <v>2606</v>
      </c>
      <c r="H5291" s="69" t="s">
        <v>962</v>
      </c>
      <c r="I5291" s="70">
        <v>599.42999999999995</v>
      </c>
      <c r="J5291" s="69" t="s">
        <v>4591</v>
      </c>
      <c r="K5291" s="69" t="s">
        <v>23337</v>
      </c>
      <c r="L5291" s="70">
        <v>599.42999999999995</v>
      </c>
      <c r="M5291" s="69"/>
      <c r="N5291" s="69" t="s">
        <v>23336</v>
      </c>
      <c r="O5291" s="69"/>
      <c r="P5291" s="69" t="s">
        <v>1804</v>
      </c>
      <c r="Q5291" s="69"/>
      <c r="R5291" s="69"/>
      <c r="S5291" s="70">
        <v>599.42999999999995</v>
      </c>
      <c r="T5291" s="70"/>
      <c r="U5291" s="69"/>
      <c r="V5291" s="69"/>
      <c r="W5291" s="69"/>
      <c r="X5291" s="69"/>
      <c r="Y5291" s="70"/>
      <c r="Z5291" s="69">
        <v>0</v>
      </c>
      <c r="AA5291" s="69" t="s">
        <v>989</v>
      </c>
      <c r="AB5291" s="69" t="s">
        <v>1144</v>
      </c>
      <c r="AC5291" s="69"/>
    </row>
    <row r="5292" spans="1:29" x14ac:dyDescent="0.25">
      <c r="A5292" s="71" t="s">
        <v>193</v>
      </c>
      <c r="B5292" s="71"/>
      <c r="C5292" s="71"/>
      <c r="D5292" s="71"/>
      <c r="E5292" s="71"/>
      <c r="F5292" s="71"/>
      <c r="G5292" s="71"/>
      <c r="H5292" s="71"/>
      <c r="I5292" s="72">
        <v>599.42999999999995</v>
      </c>
      <c r="J5292" s="71"/>
      <c r="K5292" s="71"/>
      <c r="L5292" s="72">
        <v>599.42999999999995</v>
      </c>
      <c r="M5292" s="72">
        <v>0</v>
      </c>
      <c r="N5292" s="71"/>
      <c r="O5292" s="71"/>
      <c r="P5292" s="71"/>
      <c r="Q5292" s="71"/>
      <c r="R5292" s="71"/>
      <c r="S5292" s="72">
        <v>599.42999999999995</v>
      </c>
      <c r="T5292" s="72">
        <v>0</v>
      </c>
      <c r="U5292" s="71"/>
      <c r="V5292" s="71"/>
      <c r="W5292" s="71"/>
      <c r="X5292" s="72">
        <v>599.42999999999995</v>
      </c>
      <c r="Y5292" s="72">
        <v>0</v>
      </c>
      <c r="Z5292" s="72">
        <v>0</v>
      </c>
      <c r="AA5292" s="69"/>
      <c r="AB5292" s="69"/>
      <c r="AC5292" s="69"/>
    </row>
    <row r="5293" spans="1:29" ht="20" x14ac:dyDescent="0.25">
      <c r="A5293" s="68" t="s">
        <v>23335</v>
      </c>
      <c r="B5293" s="69" t="s">
        <v>23334</v>
      </c>
      <c r="C5293" s="69" t="s">
        <v>23333</v>
      </c>
      <c r="D5293" s="69" t="s">
        <v>4611</v>
      </c>
      <c r="E5293" s="69" t="s">
        <v>22239</v>
      </c>
      <c r="F5293" s="69" t="s">
        <v>1286</v>
      </c>
      <c r="G5293" s="69" t="s">
        <v>1624</v>
      </c>
      <c r="H5293" s="69" t="s">
        <v>962</v>
      </c>
      <c r="I5293" s="70">
        <v>23901.73</v>
      </c>
      <c r="J5293" s="69" t="s">
        <v>4591</v>
      </c>
      <c r="K5293" s="69" t="s">
        <v>23332</v>
      </c>
      <c r="L5293" s="70">
        <v>23901.73</v>
      </c>
      <c r="M5293" s="69"/>
      <c r="N5293" s="69" t="s">
        <v>23331</v>
      </c>
      <c r="O5293" s="69"/>
      <c r="P5293" s="69" t="s">
        <v>1804</v>
      </c>
      <c r="Q5293" s="69"/>
      <c r="R5293" s="69"/>
      <c r="S5293" s="70">
        <v>23901.73</v>
      </c>
      <c r="T5293" s="70"/>
      <c r="U5293" s="69"/>
      <c r="V5293" s="69"/>
      <c r="W5293" s="69"/>
      <c r="X5293" s="69"/>
      <c r="Y5293" s="70"/>
      <c r="Z5293" s="69">
        <v>0</v>
      </c>
      <c r="AA5293" s="69" t="s">
        <v>989</v>
      </c>
      <c r="AB5293" s="69" t="s">
        <v>1144</v>
      </c>
      <c r="AC5293" s="69"/>
    </row>
    <row r="5294" spans="1:29" x14ac:dyDescent="0.25">
      <c r="A5294" s="71" t="s">
        <v>193</v>
      </c>
      <c r="B5294" s="71"/>
      <c r="C5294" s="71"/>
      <c r="D5294" s="71"/>
      <c r="E5294" s="71"/>
      <c r="F5294" s="71"/>
      <c r="G5294" s="71"/>
      <c r="H5294" s="71"/>
      <c r="I5294" s="72">
        <v>23901.73</v>
      </c>
      <c r="J5294" s="71"/>
      <c r="K5294" s="71"/>
      <c r="L5294" s="72">
        <v>23901.73</v>
      </c>
      <c r="M5294" s="72">
        <v>0</v>
      </c>
      <c r="N5294" s="71"/>
      <c r="O5294" s="71"/>
      <c r="P5294" s="71"/>
      <c r="Q5294" s="71"/>
      <c r="R5294" s="71"/>
      <c r="S5294" s="72">
        <v>23901.73</v>
      </c>
      <c r="T5294" s="72">
        <v>0</v>
      </c>
      <c r="U5294" s="71"/>
      <c r="V5294" s="71"/>
      <c r="W5294" s="71"/>
      <c r="X5294" s="72">
        <v>23901.73</v>
      </c>
      <c r="Y5294" s="72">
        <v>0</v>
      </c>
      <c r="Z5294" s="72">
        <v>0</v>
      </c>
      <c r="AA5294" s="69"/>
      <c r="AB5294" s="69"/>
      <c r="AC5294" s="69"/>
    </row>
    <row r="5295" spans="1:29" ht="20" x14ac:dyDescent="0.25">
      <c r="A5295" s="68" t="s">
        <v>23330</v>
      </c>
      <c r="B5295" s="69" t="s">
        <v>23329</v>
      </c>
      <c r="C5295" s="69" t="s">
        <v>23328</v>
      </c>
      <c r="D5295" s="69" t="s">
        <v>4611</v>
      </c>
      <c r="E5295" s="69" t="s">
        <v>22239</v>
      </c>
      <c r="F5295" s="69" t="s">
        <v>1313</v>
      </c>
      <c r="G5295" s="69" t="s">
        <v>1789</v>
      </c>
      <c r="H5295" s="69" t="s">
        <v>962</v>
      </c>
      <c r="I5295" s="70">
        <v>12273.4</v>
      </c>
      <c r="J5295" s="69" t="s">
        <v>4591</v>
      </c>
      <c r="K5295" s="69" t="s">
        <v>23327</v>
      </c>
      <c r="L5295" s="70">
        <v>12273.4</v>
      </c>
      <c r="M5295" s="69"/>
      <c r="N5295" s="69" t="s">
        <v>23326</v>
      </c>
      <c r="O5295" s="69"/>
      <c r="P5295" s="69" t="s">
        <v>1789</v>
      </c>
      <c r="Q5295" s="69" t="s">
        <v>8910</v>
      </c>
      <c r="R5295" s="69"/>
      <c r="S5295" s="70">
        <v>12273.4</v>
      </c>
      <c r="T5295" s="70"/>
      <c r="U5295" s="69"/>
      <c r="V5295" s="69"/>
      <c r="W5295" s="69"/>
      <c r="X5295" s="69"/>
      <c r="Y5295" s="70"/>
      <c r="Z5295" s="69">
        <v>0</v>
      </c>
      <c r="AA5295" s="69" t="s">
        <v>989</v>
      </c>
      <c r="AB5295" s="69" t="s">
        <v>1144</v>
      </c>
      <c r="AC5295" s="69"/>
    </row>
    <row r="5296" spans="1:29" x14ac:dyDescent="0.25">
      <c r="A5296" s="71" t="s">
        <v>193</v>
      </c>
      <c r="B5296" s="71"/>
      <c r="C5296" s="71"/>
      <c r="D5296" s="71"/>
      <c r="E5296" s="71"/>
      <c r="F5296" s="71"/>
      <c r="G5296" s="71"/>
      <c r="H5296" s="71"/>
      <c r="I5296" s="72">
        <v>12273.4</v>
      </c>
      <c r="J5296" s="71"/>
      <c r="K5296" s="71"/>
      <c r="L5296" s="72">
        <v>12273.4</v>
      </c>
      <c r="M5296" s="72">
        <v>0</v>
      </c>
      <c r="N5296" s="71"/>
      <c r="O5296" s="71"/>
      <c r="P5296" s="71"/>
      <c r="Q5296" s="71"/>
      <c r="R5296" s="71"/>
      <c r="S5296" s="72">
        <v>12273.4</v>
      </c>
      <c r="T5296" s="72">
        <v>0</v>
      </c>
      <c r="U5296" s="71"/>
      <c r="V5296" s="71"/>
      <c r="W5296" s="71"/>
      <c r="X5296" s="72">
        <v>12273.4</v>
      </c>
      <c r="Y5296" s="72">
        <v>0</v>
      </c>
      <c r="Z5296" s="72">
        <v>0</v>
      </c>
      <c r="AA5296" s="69"/>
      <c r="AB5296" s="69"/>
      <c r="AC5296" s="69"/>
    </row>
    <row r="5297" spans="1:29" ht="40" x14ac:dyDescent="0.25">
      <c r="A5297" s="68" t="s">
        <v>23325</v>
      </c>
      <c r="B5297" s="69" t="s">
        <v>23324</v>
      </c>
      <c r="C5297" s="69" t="s">
        <v>23323</v>
      </c>
      <c r="D5297" s="69" t="s">
        <v>4589</v>
      </c>
      <c r="E5297" s="69" t="s">
        <v>22239</v>
      </c>
      <c r="F5297" s="69" t="s">
        <v>1313</v>
      </c>
      <c r="G5297" s="69" t="s">
        <v>1112</v>
      </c>
      <c r="H5297" s="69" t="s">
        <v>962</v>
      </c>
      <c r="I5297" s="70">
        <v>8794.18</v>
      </c>
      <c r="J5297" s="69" t="s">
        <v>4591</v>
      </c>
      <c r="K5297" s="69" t="s">
        <v>23322</v>
      </c>
      <c r="L5297" s="70">
        <v>8794.18</v>
      </c>
      <c r="M5297" s="69"/>
      <c r="N5297" s="69" t="s">
        <v>23321</v>
      </c>
      <c r="O5297" s="69"/>
      <c r="P5297" s="69" t="s">
        <v>1112</v>
      </c>
      <c r="Q5297" s="69"/>
      <c r="R5297" s="69"/>
      <c r="S5297" s="70">
        <v>8794.18</v>
      </c>
      <c r="T5297" s="70"/>
      <c r="U5297" s="69"/>
      <c r="V5297" s="69"/>
      <c r="W5297" s="69"/>
      <c r="X5297" s="69"/>
      <c r="Y5297" s="70"/>
      <c r="Z5297" s="69">
        <v>0</v>
      </c>
      <c r="AA5297" s="69" t="s">
        <v>989</v>
      </c>
      <c r="AB5297" s="69" t="s">
        <v>1144</v>
      </c>
      <c r="AC5297" s="69"/>
    </row>
    <row r="5298" spans="1:29" x14ac:dyDescent="0.25">
      <c r="A5298" s="71" t="s">
        <v>193</v>
      </c>
      <c r="B5298" s="71"/>
      <c r="C5298" s="71"/>
      <c r="D5298" s="71"/>
      <c r="E5298" s="71"/>
      <c r="F5298" s="71"/>
      <c r="G5298" s="71"/>
      <c r="H5298" s="71"/>
      <c r="I5298" s="72">
        <v>8794.18</v>
      </c>
      <c r="J5298" s="71"/>
      <c r="K5298" s="71"/>
      <c r="L5298" s="72">
        <v>8794.18</v>
      </c>
      <c r="M5298" s="72">
        <v>0</v>
      </c>
      <c r="N5298" s="71"/>
      <c r="O5298" s="71"/>
      <c r="P5298" s="71"/>
      <c r="Q5298" s="71"/>
      <c r="R5298" s="71"/>
      <c r="S5298" s="72">
        <v>8794.18</v>
      </c>
      <c r="T5298" s="72">
        <v>0</v>
      </c>
      <c r="U5298" s="71"/>
      <c r="V5298" s="71"/>
      <c r="W5298" s="71"/>
      <c r="X5298" s="72">
        <v>8794.18</v>
      </c>
      <c r="Y5298" s="72">
        <v>0</v>
      </c>
      <c r="Z5298" s="72">
        <v>0</v>
      </c>
      <c r="AA5298" s="69"/>
      <c r="AB5298" s="69"/>
      <c r="AC5298" s="69"/>
    </row>
    <row r="5299" spans="1:29" ht="30" x14ac:dyDescent="0.25">
      <c r="A5299" s="68" t="s">
        <v>23320</v>
      </c>
      <c r="B5299" s="69" t="s">
        <v>23319</v>
      </c>
      <c r="C5299" s="69" t="s">
        <v>23318</v>
      </c>
      <c r="D5299" s="69" t="s">
        <v>22377</v>
      </c>
      <c r="E5299" s="69" t="s">
        <v>22651</v>
      </c>
      <c r="F5299" s="69" t="s">
        <v>3055</v>
      </c>
      <c r="G5299" s="69" t="s">
        <v>1916</v>
      </c>
      <c r="H5299" s="69" t="s">
        <v>962</v>
      </c>
      <c r="I5299" s="70">
        <v>27356.880000000001</v>
      </c>
      <c r="J5299" s="69" t="s">
        <v>4591</v>
      </c>
      <c r="K5299" s="69" t="s">
        <v>23317</v>
      </c>
      <c r="L5299" s="70">
        <v>12398.76</v>
      </c>
      <c r="M5299" s="69"/>
      <c r="N5299" s="69" t="s">
        <v>23316</v>
      </c>
      <c r="O5299" s="69"/>
      <c r="P5299" s="69" t="s">
        <v>2277</v>
      </c>
      <c r="Q5299" s="69" t="s">
        <v>9562</v>
      </c>
      <c r="R5299" s="69"/>
      <c r="S5299" s="70">
        <v>12398.76</v>
      </c>
      <c r="T5299" s="70"/>
      <c r="U5299" s="69"/>
      <c r="V5299" s="69"/>
      <c r="W5299" s="69"/>
      <c r="X5299" s="69"/>
      <c r="Y5299" s="70"/>
      <c r="Z5299" s="69">
        <v>0</v>
      </c>
      <c r="AA5299" s="69" t="s">
        <v>989</v>
      </c>
      <c r="AB5299" s="69" t="s">
        <v>1144</v>
      </c>
      <c r="AC5299" s="69"/>
    </row>
    <row r="5300" spans="1:29" x14ac:dyDescent="0.25">
      <c r="A5300" s="69"/>
      <c r="B5300" s="69"/>
      <c r="C5300" s="69"/>
      <c r="D5300" s="69"/>
      <c r="E5300" s="69"/>
      <c r="F5300" s="69"/>
      <c r="G5300" s="69"/>
      <c r="H5300" s="69"/>
      <c r="I5300" s="69"/>
      <c r="J5300" s="69"/>
      <c r="K5300" s="69" t="s">
        <v>23315</v>
      </c>
      <c r="L5300" s="70">
        <v>4263.12</v>
      </c>
      <c r="M5300" s="69"/>
      <c r="N5300" s="69"/>
      <c r="O5300" s="69"/>
      <c r="P5300" s="69"/>
      <c r="Q5300" s="69"/>
      <c r="R5300" s="69"/>
      <c r="S5300" s="69"/>
      <c r="T5300" s="70"/>
      <c r="U5300" s="69"/>
      <c r="V5300" s="69"/>
      <c r="W5300" s="69"/>
      <c r="X5300" s="69"/>
      <c r="Y5300" s="70"/>
      <c r="Z5300" s="69">
        <v>0</v>
      </c>
      <c r="AA5300" s="69"/>
      <c r="AB5300" s="69" t="s">
        <v>1144</v>
      </c>
      <c r="AC5300" s="69"/>
    </row>
    <row r="5301" spans="1:29" x14ac:dyDescent="0.25">
      <c r="A5301" s="69"/>
      <c r="B5301" s="69"/>
      <c r="C5301" s="69"/>
      <c r="D5301" s="69"/>
      <c r="E5301" s="69"/>
      <c r="F5301" s="69"/>
      <c r="G5301" s="69"/>
      <c r="H5301" s="69"/>
      <c r="I5301" s="69"/>
      <c r="J5301" s="69"/>
      <c r="K5301" s="69" t="s">
        <v>23314</v>
      </c>
      <c r="L5301" s="70">
        <v>10695</v>
      </c>
      <c r="M5301" s="69"/>
      <c r="N5301" s="69" t="s">
        <v>23313</v>
      </c>
      <c r="O5301" s="69"/>
      <c r="P5301" s="69" t="s">
        <v>2170</v>
      </c>
      <c r="Q5301" s="69" t="s">
        <v>2170</v>
      </c>
      <c r="R5301" s="69"/>
      <c r="S5301" s="70">
        <v>10695</v>
      </c>
      <c r="T5301" s="70"/>
      <c r="U5301" s="69"/>
      <c r="V5301" s="69"/>
      <c r="W5301" s="69" t="s">
        <v>2170</v>
      </c>
      <c r="X5301" s="69"/>
      <c r="Y5301" s="70"/>
      <c r="Z5301" s="69">
        <v>0</v>
      </c>
      <c r="AA5301" s="69"/>
      <c r="AB5301" s="69" t="s">
        <v>1144</v>
      </c>
      <c r="AC5301" s="69"/>
    </row>
    <row r="5302" spans="1:29" x14ac:dyDescent="0.25">
      <c r="A5302" s="71" t="s">
        <v>193</v>
      </c>
      <c r="B5302" s="71"/>
      <c r="C5302" s="71"/>
      <c r="D5302" s="71"/>
      <c r="E5302" s="71"/>
      <c r="F5302" s="71"/>
      <c r="G5302" s="71"/>
      <c r="H5302" s="71"/>
      <c r="I5302" s="72">
        <v>27356.880000000001</v>
      </c>
      <c r="J5302" s="71"/>
      <c r="K5302" s="71"/>
      <c r="L5302" s="72">
        <v>27356.880000000001</v>
      </c>
      <c r="M5302" s="72">
        <v>0</v>
      </c>
      <c r="N5302" s="71"/>
      <c r="O5302" s="71"/>
      <c r="P5302" s="71"/>
      <c r="Q5302" s="71"/>
      <c r="R5302" s="71"/>
      <c r="S5302" s="72">
        <v>23093.759999999998</v>
      </c>
      <c r="T5302" s="72">
        <v>0</v>
      </c>
      <c r="U5302" s="71"/>
      <c r="V5302" s="71"/>
      <c r="W5302" s="71"/>
      <c r="X5302" s="72">
        <v>23093.759999999998</v>
      </c>
      <c r="Y5302" s="72">
        <v>0</v>
      </c>
      <c r="Z5302" s="72">
        <v>0</v>
      </c>
      <c r="AA5302" s="69"/>
      <c r="AB5302" s="69"/>
      <c r="AC5302" s="69"/>
    </row>
    <row r="5303" spans="1:29" ht="30" x14ac:dyDescent="0.25">
      <c r="A5303" s="68" t="s">
        <v>23308</v>
      </c>
      <c r="B5303" s="69" t="s">
        <v>23307</v>
      </c>
      <c r="C5303" s="69" t="s">
        <v>23306</v>
      </c>
      <c r="D5303" s="69" t="s">
        <v>4813</v>
      </c>
      <c r="E5303" s="69" t="s">
        <v>22239</v>
      </c>
      <c r="F5303" s="69" t="s">
        <v>3055</v>
      </c>
      <c r="G5303" s="69" t="s">
        <v>1112</v>
      </c>
      <c r="H5303" s="69" t="s">
        <v>962</v>
      </c>
      <c r="I5303" s="70">
        <v>17069.39</v>
      </c>
      <c r="J5303" s="69" t="s">
        <v>4591</v>
      </c>
      <c r="K5303" s="69" t="s">
        <v>23305</v>
      </c>
      <c r="L5303" s="70">
        <v>17069.39</v>
      </c>
      <c r="M5303" s="69"/>
      <c r="N5303" s="69" t="s">
        <v>23304</v>
      </c>
      <c r="O5303" s="69"/>
      <c r="P5303" s="69" t="s">
        <v>1269</v>
      </c>
      <c r="Q5303" s="69"/>
      <c r="R5303" s="69"/>
      <c r="S5303" s="70">
        <v>17069.39</v>
      </c>
      <c r="T5303" s="70"/>
      <c r="U5303" s="69"/>
      <c r="V5303" s="69"/>
      <c r="W5303" s="69"/>
      <c r="X5303" s="69"/>
      <c r="Y5303" s="70"/>
      <c r="Z5303" s="69">
        <v>0</v>
      </c>
      <c r="AA5303" s="69" t="s">
        <v>989</v>
      </c>
      <c r="AB5303" s="69" t="s">
        <v>1144</v>
      </c>
      <c r="AC5303" s="69"/>
    </row>
    <row r="5304" spans="1:29" x14ac:dyDescent="0.25">
      <c r="A5304" s="71" t="s">
        <v>193</v>
      </c>
      <c r="B5304" s="71"/>
      <c r="C5304" s="71"/>
      <c r="D5304" s="71"/>
      <c r="E5304" s="71"/>
      <c r="F5304" s="71"/>
      <c r="G5304" s="71"/>
      <c r="H5304" s="71"/>
      <c r="I5304" s="72">
        <v>17069.39</v>
      </c>
      <c r="J5304" s="71"/>
      <c r="K5304" s="71"/>
      <c r="L5304" s="72">
        <v>17069.39</v>
      </c>
      <c r="M5304" s="72">
        <v>0</v>
      </c>
      <c r="N5304" s="71"/>
      <c r="O5304" s="71"/>
      <c r="P5304" s="71"/>
      <c r="Q5304" s="71"/>
      <c r="R5304" s="71"/>
      <c r="S5304" s="72">
        <v>17069.39</v>
      </c>
      <c r="T5304" s="72">
        <v>0</v>
      </c>
      <c r="U5304" s="71"/>
      <c r="V5304" s="71"/>
      <c r="W5304" s="71"/>
      <c r="X5304" s="72">
        <v>17069.39</v>
      </c>
      <c r="Y5304" s="72">
        <v>0</v>
      </c>
      <c r="Z5304" s="72">
        <v>0</v>
      </c>
      <c r="AA5304" s="69"/>
      <c r="AB5304" s="69"/>
      <c r="AC5304" s="69"/>
    </row>
    <row r="5305" spans="1:29" ht="30" x14ac:dyDescent="0.25">
      <c r="A5305" s="68" t="s">
        <v>23312</v>
      </c>
      <c r="B5305" s="69" t="s">
        <v>23311</v>
      </c>
      <c r="C5305" s="69" t="s">
        <v>23310</v>
      </c>
      <c r="D5305" s="69" t="s">
        <v>4623</v>
      </c>
      <c r="E5305" s="69" t="s">
        <v>22476</v>
      </c>
      <c r="F5305" s="69" t="s">
        <v>3055</v>
      </c>
      <c r="G5305" s="69" t="s">
        <v>1729</v>
      </c>
      <c r="H5305" s="69" t="s">
        <v>962</v>
      </c>
      <c r="I5305" s="70">
        <v>3109.48</v>
      </c>
      <c r="J5305" s="69" t="s">
        <v>4591</v>
      </c>
      <c r="K5305" s="69" t="s">
        <v>23309</v>
      </c>
      <c r="L5305" s="70">
        <v>3109.48</v>
      </c>
      <c r="M5305" s="69"/>
      <c r="N5305" s="69"/>
      <c r="O5305" s="69"/>
      <c r="P5305" s="69"/>
      <c r="Q5305" s="69"/>
      <c r="R5305" s="69"/>
      <c r="S5305" s="69"/>
      <c r="T5305" s="70"/>
      <c r="U5305" s="69"/>
      <c r="V5305" s="69"/>
      <c r="W5305" s="69"/>
      <c r="X5305" s="69"/>
      <c r="Y5305" s="70"/>
      <c r="Z5305" s="69">
        <v>0</v>
      </c>
      <c r="AA5305" s="69" t="s">
        <v>989</v>
      </c>
      <c r="AB5305" s="69" t="s">
        <v>1144</v>
      </c>
      <c r="AC5305" s="69"/>
    </row>
    <row r="5306" spans="1:29" x14ac:dyDescent="0.25">
      <c r="A5306" s="71" t="s">
        <v>193</v>
      </c>
      <c r="B5306" s="71"/>
      <c r="C5306" s="71"/>
      <c r="D5306" s="71"/>
      <c r="E5306" s="71"/>
      <c r="F5306" s="71"/>
      <c r="G5306" s="71"/>
      <c r="H5306" s="71"/>
      <c r="I5306" s="72">
        <v>3109.48</v>
      </c>
      <c r="J5306" s="71"/>
      <c r="K5306" s="71"/>
      <c r="L5306" s="72">
        <v>3109.48</v>
      </c>
      <c r="M5306" s="72">
        <v>0</v>
      </c>
      <c r="N5306" s="71"/>
      <c r="O5306" s="71"/>
      <c r="P5306" s="71"/>
      <c r="Q5306" s="71"/>
      <c r="R5306" s="71"/>
      <c r="S5306" s="72">
        <v>0</v>
      </c>
      <c r="T5306" s="72">
        <v>0</v>
      </c>
      <c r="U5306" s="71"/>
      <c r="V5306" s="71"/>
      <c r="W5306" s="71"/>
      <c r="X5306" s="72">
        <v>0</v>
      </c>
      <c r="Y5306" s="72">
        <v>0</v>
      </c>
      <c r="Z5306" s="72">
        <v>0</v>
      </c>
      <c r="AA5306" s="69"/>
      <c r="AB5306" s="69"/>
      <c r="AC5306" s="69"/>
    </row>
    <row r="5307" spans="1:29" ht="30" x14ac:dyDescent="0.25">
      <c r="A5307" s="68" t="s">
        <v>23303</v>
      </c>
      <c r="B5307" s="69" t="s">
        <v>23302</v>
      </c>
      <c r="C5307" s="69" t="s">
        <v>23301</v>
      </c>
      <c r="D5307" s="69" t="s">
        <v>4813</v>
      </c>
      <c r="E5307" s="69" t="s">
        <v>22476</v>
      </c>
      <c r="F5307" s="69" t="s">
        <v>3055</v>
      </c>
      <c r="G5307" s="69" t="s">
        <v>1112</v>
      </c>
      <c r="H5307" s="69" t="s">
        <v>962</v>
      </c>
      <c r="I5307" s="70">
        <v>2829.5</v>
      </c>
      <c r="J5307" s="69" t="s">
        <v>4591</v>
      </c>
      <c r="K5307" s="69" t="s">
        <v>23300</v>
      </c>
      <c r="L5307" s="70">
        <v>2829.5</v>
      </c>
      <c r="M5307" s="69"/>
      <c r="N5307" s="69" t="s">
        <v>23299</v>
      </c>
      <c r="O5307" s="69"/>
      <c r="P5307" s="69" t="s">
        <v>1269</v>
      </c>
      <c r="Q5307" s="69"/>
      <c r="R5307" s="69"/>
      <c r="S5307" s="70">
        <v>2829.5</v>
      </c>
      <c r="T5307" s="70"/>
      <c r="U5307" s="69"/>
      <c r="V5307" s="69"/>
      <c r="W5307" s="69"/>
      <c r="X5307" s="69"/>
      <c r="Y5307" s="70"/>
      <c r="Z5307" s="69">
        <v>0</v>
      </c>
      <c r="AA5307" s="69" t="s">
        <v>989</v>
      </c>
      <c r="AB5307" s="69" t="s">
        <v>1144</v>
      </c>
      <c r="AC5307" s="69"/>
    </row>
    <row r="5308" spans="1:29" x14ac:dyDescent="0.25">
      <c r="A5308" s="71" t="s">
        <v>193</v>
      </c>
      <c r="B5308" s="71"/>
      <c r="C5308" s="71"/>
      <c r="D5308" s="71"/>
      <c r="E5308" s="71"/>
      <c r="F5308" s="71"/>
      <c r="G5308" s="71"/>
      <c r="H5308" s="71"/>
      <c r="I5308" s="72">
        <v>2829.5</v>
      </c>
      <c r="J5308" s="71"/>
      <c r="K5308" s="71"/>
      <c r="L5308" s="72">
        <v>2829.5</v>
      </c>
      <c r="M5308" s="72">
        <v>0</v>
      </c>
      <c r="N5308" s="71"/>
      <c r="O5308" s="71"/>
      <c r="P5308" s="71"/>
      <c r="Q5308" s="71"/>
      <c r="R5308" s="71"/>
      <c r="S5308" s="72">
        <v>2829.5</v>
      </c>
      <c r="T5308" s="72">
        <v>0</v>
      </c>
      <c r="U5308" s="71"/>
      <c r="V5308" s="71"/>
      <c r="W5308" s="71"/>
      <c r="X5308" s="72">
        <v>2829.5</v>
      </c>
      <c r="Y5308" s="72">
        <v>0</v>
      </c>
      <c r="Z5308" s="72">
        <v>0</v>
      </c>
      <c r="AA5308" s="69"/>
      <c r="AB5308" s="69"/>
      <c r="AC5308" s="69"/>
    </row>
    <row r="5309" spans="1:29" ht="20" x14ac:dyDescent="0.25">
      <c r="A5309" s="68" t="s">
        <v>23298</v>
      </c>
      <c r="B5309" s="69" t="s">
        <v>22832</v>
      </c>
      <c r="C5309" s="69" t="s">
        <v>23296</v>
      </c>
      <c r="D5309" s="69" t="s">
        <v>23297</v>
      </c>
      <c r="E5309" s="69" t="s">
        <v>22476</v>
      </c>
      <c r="F5309" s="69" t="s">
        <v>2276</v>
      </c>
      <c r="G5309" s="69" t="s">
        <v>2366</v>
      </c>
      <c r="H5309" s="69" t="s">
        <v>962</v>
      </c>
      <c r="I5309" s="70">
        <v>2560</v>
      </c>
      <c r="J5309" s="69" t="s">
        <v>4591</v>
      </c>
      <c r="K5309" s="69" t="s">
        <v>23295</v>
      </c>
      <c r="L5309" s="70">
        <v>2560</v>
      </c>
      <c r="M5309" s="69"/>
      <c r="N5309" s="69" t="s">
        <v>23294</v>
      </c>
      <c r="O5309" s="69"/>
      <c r="P5309" s="69" t="s">
        <v>1552</v>
      </c>
      <c r="Q5309" s="69" t="s">
        <v>2394</v>
      </c>
      <c r="R5309" s="69"/>
      <c r="S5309" s="70">
        <v>2560</v>
      </c>
      <c r="T5309" s="70"/>
      <c r="U5309" s="69"/>
      <c r="V5309" s="69"/>
      <c r="W5309" s="69"/>
      <c r="X5309" s="69"/>
      <c r="Y5309" s="70"/>
      <c r="Z5309" s="69">
        <v>0</v>
      </c>
      <c r="AA5309" s="69" t="s">
        <v>989</v>
      </c>
      <c r="AB5309" s="69" t="s">
        <v>1144</v>
      </c>
      <c r="AC5309" s="69"/>
    </row>
    <row r="5310" spans="1:29" x14ac:dyDescent="0.25">
      <c r="A5310" s="71" t="s">
        <v>193</v>
      </c>
      <c r="B5310" s="71"/>
      <c r="C5310" s="71"/>
      <c r="D5310" s="71"/>
      <c r="E5310" s="71"/>
      <c r="F5310" s="71"/>
      <c r="G5310" s="71"/>
      <c r="H5310" s="71"/>
      <c r="I5310" s="72">
        <v>2560</v>
      </c>
      <c r="J5310" s="71"/>
      <c r="K5310" s="71"/>
      <c r="L5310" s="72">
        <v>2560</v>
      </c>
      <c r="M5310" s="72">
        <v>0</v>
      </c>
      <c r="N5310" s="71"/>
      <c r="O5310" s="71"/>
      <c r="P5310" s="71"/>
      <c r="Q5310" s="71"/>
      <c r="R5310" s="71"/>
      <c r="S5310" s="72">
        <v>2560</v>
      </c>
      <c r="T5310" s="72">
        <v>0</v>
      </c>
      <c r="U5310" s="71"/>
      <c r="V5310" s="71"/>
      <c r="W5310" s="71"/>
      <c r="X5310" s="72">
        <v>2560</v>
      </c>
      <c r="Y5310" s="72">
        <v>0</v>
      </c>
      <c r="Z5310" s="72">
        <v>0</v>
      </c>
      <c r="AA5310" s="69"/>
      <c r="AB5310" s="69"/>
      <c r="AC5310" s="69"/>
    </row>
    <row r="5311" spans="1:29" ht="30" x14ac:dyDescent="0.25">
      <c r="A5311" s="68" t="s">
        <v>23293</v>
      </c>
      <c r="B5311" s="69" t="s">
        <v>23292</v>
      </c>
      <c r="C5311" s="69" t="s">
        <v>23291</v>
      </c>
      <c r="D5311" s="69" t="s">
        <v>4623</v>
      </c>
      <c r="E5311" s="69" t="s">
        <v>22239</v>
      </c>
      <c r="F5311" s="69" t="s">
        <v>2276</v>
      </c>
      <c r="G5311" s="69" t="s">
        <v>2640</v>
      </c>
      <c r="H5311" s="69" t="s">
        <v>962</v>
      </c>
      <c r="I5311" s="70">
        <v>11699.86</v>
      </c>
      <c r="J5311" s="69" t="s">
        <v>4591</v>
      </c>
      <c r="K5311" s="69" t="s">
        <v>23290</v>
      </c>
      <c r="L5311" s="70">
        <v>11699.86</v>
      </c>
      <c r="M5311" s="69"/>
      <c r="N5311" s="69" t="s">
        <v>23289</v>
      </c>
      <c r="O5311" s="69"/>
      <c r="P5311" s="69"/>
      <c r="Q5311" s="69"/>
      <c r="R5311" s="69"/>
      <c r="S5311" s="69"/>
      <c r="T5311" s="70"/>
      <c r="U5311" s="69"/>
      <c r="V5311" s="69"/>
      <c r="W5311" s="69"/>
      <c r="X5311" s="69"/>
      <c r="Y5311" s="70"/>
      <c r="Z5311" s="69">
        <v>0</v>
      </c>
      <c r="AA5311" s="69" t="s">
        <v>989</v>
      </c>
      <c r="AB5311" s="69" t="s">
        <v>1144</v>
      </c>
      <c r="AC5311" s="69"/>
    </row>
    <row r="5312" spans="1:29" x14ac:dyDescent="0.25">
      <c r="A5312" s="71" t="s">
        <v>193</v>
      </c>
      <c r="B5312" s="71"/>
      <c r="C5312" s="71"/>
      <c r="D5312" s="71"/>
      <c r="E5312" s="71"/>
      <c r="F5312" s="71"/>
      <c r="G5312" s="71"/>
      <c r="H5312" s="71"/>
      <c r="I5312" s="72">
        <v>11699.86</v>
      </c>
      <c r="J5312" s="71"/>
      <c r="K5312" s="71"/>
      <c r="L5312" s="72">
        <v>11699.86</v>
      </c>
      <c r="M5312" s="72">
        <v>0</v>
      </c>
      <c r="N5312" s="71"/>
      <c r="O5312" s="71"/>
      <c r="P5312" s="71"/>
      <c r="Q5312" s="71"/>
      <c r="R5312" s="71"/>
      <c r="S5312" s="72">
        <v>0</v>
      </c>
      <c r="T5312" s="72">
        <v>0</v>
      </c>
      <c r="U5312" s="71"/>
      <c r="V5312" s="71"/>
      <c r="W5312" s="71"/>
      <c r="X5312" s="72">
        <v>0</v>
      </c>
      <c r="Y5312" s="72">
        <v>0</v>
      </c>
      <c r="Z5312" s="72">
        <v>0</v>
      </c>
      <c r="AA5312" s="69"/>
      <c r="AB5312" s="69"/>
      <c r="AC5312" s="69"/>
    </row>
    <row r="5313" spans="1:29" ht="40" x14ac:dyDescent="0.25">
      <c r="A5313" s="68" t="s">
        <v>23288</v>
      </c>
      <c r="B5313" s="69" t="s">
        <v>22606</v>
      </c>
      <c r="C5313" s="69" t="s">
        <v>23287</v>
      </c>
      <c r="D5313" s="69" t="s">
        <v>890</v>
      </c>
      <c r="E5313" s="69" t="s">
        <v>22476</v>
      </c>
      <c r="F5313" s="69" t="s">
        <v>2529</v>
      </c>
      <c r="G5313" s="69" t="s">
        <v>1552</v>
      </c>
      <c r="H5313" s="69" t="s">
        <v>962</v>
      </c>
      <c r="I5313" s="70">
        <v>1222.3</v>
      </c>
      <c r="J5313" s="69" t="s">
        <v>4591</v>
      </c>
      <c r="K5313" s="69" t="s">
        <v>23286</v>
      </c>
      <c r="L5313" s="70">
        <v>1222.3</v>
      </c>
      <c r="M5313" s="69"/>
      <c r="N5313" s="69" t="s">
        <v>23285</v>
      </c>
      <c r="O5313" s="69"/>
      <c r="P5313" s="69" t="s">
        <v>3160</v>
      </c>
      <c r="Q5313" s="69" t="s">
        <v>1814</v>
      </c>
      <c r="R5313" s="69"/>
      <c r="S5313" s="70">
        <v>1222.3</v>
      </c>
      <c r="T5313" s="70"/>
      <c r="U5313" s="69"/>
      <c r="V5313" s="69"/>
      <c r="W5313" s="69"/>
      <c r="X5313" s="69"/>
      <c r="Y5313" s="70"/>
      <c r="Z5313" s="69">
        <v>0</v>
      </c>
      <c r="AA5313" s="69" t="s">
        <v>989</v>
      </c>
      <c r="AB5313" s="69" t="s">
        <v>1144</v>
      </c>
      <c r="AC5313" s="69"/>
    </row>
    <row r="5314" spans="1:29" x14ac:dyDescent="0.25">
      <c r="A5314" s="71" t="s">
        <v>193</v>
      </c>
      <c r="B5314" s="71"/>
      <c r="C5314" s="71"/>
      <c r="D5314" s="71"/>
      <c r="E5314" s="71"/>
      <c r="F5314" s="71"/>
      <c r="G5314" s="71"/>
      <c r="H5314" s="71"/>
      <c r="I5314" s="72">
        <v>1222.3</v>
      </c>
      <c r="J5314" s="71"/>
      <c r="K5314" s="71"/>
      <c r="L5314" s="72">
        <v>1222.3</v>
      </c>
      <c r="M5314" s="72">
        <v>0</v>
      </c>
      <c r="N5314" s="71"/>
      <c r="O5314" s="71"/>
      <c r="P5314" s="71"/>
      <c r="Q5314" s="71"/>
      <c r="R5314" s="71"/>
      <c r="S5314" s="72">
        <v>1222.3</v>
      </c>
      <c r="T5314" s="72">
        <v>0</v>
      </c>
      <c r="U5314" s="71"/>
      <c r="V5314" s="71"/>
      <c r="W5314" s="71"/>
      <c r="X5314" s="72">
        <v>1222.3</v>
      </c>
      <c r="Y5314" s="72">
        <v>0</v>
      </c>
      <c r="Z5314" s="72">
        <v>0</v>
      </c>
      <c r="AA5314" s="69"/>
      <c r="AB5314" s="69"/>
      <c r="AC5314" s="69"/>
    </row>
    <row r="5315" spans="1:29" ht="20" x14ac:dyDescent="0.25">
      <c r="A5315" s="68" t="s">
        <v>23284</v>
      </c>
      <c r="B5315" s="69" t="s">
        <v>22606</v>
      </c>
      <c r="C5315" s="69" t="s">
        <v>23283</v>
      </c>
      <c r="D5315" s="69" t="s">
        <v>4611</v>
      </c>
      <c r="E5315" s="69" t="s">
        <v>22476</v>
      </c>
      <c r="F5315" s="69" t="s">
        <v>2529</v>
      </c>
      <c r="G5315" s="69" t="s">
        <v>1612</v>
      </c>
      <c r="H5315" s="69" t="s">
        <v>962</v>
      </c>
      <c r="I5315" s="70">
        <v>7862.3</v>
      </c>
      <c r="J5315" s="69" t="s">
        <v>4591</v>
      </c>
      <c r="K5315" s="69" t="s">
        <v>23282</v>
      </c>
      <c r="L5315" s="70">
        <v>7862.3</v>
      </c>
      <c r="M5315" s="69"/>
      <c r="N5315" s="69" t="s">
        <v>23281</v>
      </c>
      <c r="O5315" s="69"/>
      <c r="P5315" s="69" t="s">
        <v>1789</v>
      </c>
      <c r="Q5315" s="69" t="s">
        <v>8910</v>
      </c>
      <c r="R5315" s="69"/>
      <c r="S5315" s="70">
        <v>7862.3</v>
      </c>
      <c r="T5315" s="70"/>
      <c r="U5315" s="69"/>
      <c r="V5315" s="69"/>
      <c r="W5315" s="69"/>
      <c r="X5315" s="69"/>
      <c r="Y5315" s="70"/>
      <c r="Z5315" s="69">
        <v>0</v>
      </c>
      <c r="AA5315" s="69" t="s">
        <v>989</v>
      </c>
      <c r="AB5315" s="69" t="s">
        <v>1144</v>
      </c>
      <c r="AC5315" s="69"/>
    </row>
    <row r="5316" spans="1:29" x14ac:dyDescent="0.25">
      <c r="A5316" s="71" t="s">
        <v>193</v>
      </c>
      <c r="B5316" s="71"/>
      <c r="C5316" s="71"/>
      <c r="D5316" s="71"/>
      <c r="E5316" s="71"/>
      <c r="F5316" s="71"/>
      <c r="G5316" s="71"/>
      <c r="H5316" s="71"/>
      <c r="I5316" s="72">
        <v>7862.3</v>
      </c>
      <c r="J5316" s="71"/>
      <c r="K5316" s="71"/>
      <c r="L5316" s="72">
        <v>7862.3</v>
      </c>
      <c r="M5316" s="72">
        <v>0</v>
      </c>
      <c r="N5316" s="71"/>
      <c r="O5316" s="71"/>
      <c r="P5316" s="71"/>
      <c r="Q5316" s="71"/>
      <c r="R5316" s="71"/>
      <c r="S5316" s="72">
        <v>7862.3</v>
      </c>
      <c r="T5316" s="72">
        <v>0</v>
      </c>
      <c r="U5316" s="71"/>
      <c r="V5316" s="71"/>
      <c r="W5316" s="71"/>
      <c r="X5316" s="72">
        <v>7862.3</v>
      </c>
      <c r="Y5316" s="72">
        <v>0</v>
      </c>
      <c r="Z5316" s="72">
        <v>0</v>
      </c>
      <c r="AA5316" s="69"/>
      <c r="AB5316" s="69"/>
      <c r="AC5316" s="69"/>
    </row>
    <row r="5317" spans="1:29" ht="30" x14ac:dyDescent="0.25">
      <c r="A5317" s="68" t="s">
        <v>23280</v>
      </c>
      <c r="B5317" s="69" t="s">
        <v>22713</v>
      </c>
      <c r="C5317" s="69" t="s">
        <v>23279</v>
      </c>
      <c r="D5317" s="69" t="s">
        <v>4623</v>
      </c>
      <c r="E5317" s="69" t="s">
        <v>22526</v>
      </c>
      <c r="F5317" s="69" t="s">
        <v>2529</v>
      </c>
      <c r="G5317" s="69" t="s">
        <v>1729</v>
      </c>
      <c r="H5317" s="69" t="s">
        <v>962</v>
      </c>
      <c r="I5317" s="70">
        <v>3550.6</v>
      </c>
      <c r="J5317" s="69" t="s">
        <v>4591</v>
      </c>
      <c r="K5317" s="69" t="s">
        <v>23278</v>
      </c>
      <c r="L5317" s="70">
        <v>3550.6</v>
      </c>
      <c r="M5317" s="69"/>
      <c r="N5317" s="69" t="s">
        <v>23277</v>
      </c>
      <c r="O5317" s="69"/>
      <c r="P5317" s="69" t="s">
        <v>2137</v>
      </c>
      <c r="Q5317" s="69" t="s">
        <v>3194</v>
      </c>
      <c r="R5317" s="69"/>
      <c r="S5317" s="70">
        <v>3550.6</v>
      </c>
      <c r="T5317" s="70"/>
      <c r="U5317" s="69"/>
      <c r="V5317" s="69"/>
      <c r="W5317" s="69"/>
      <c r="X5317" s="69"/>
      <c r="Y5317" s="70"/>
      <c r="Z5317" s="69">
        <v>0</v>
      </c>
      <c r="AA5317" s="69" t="s">
        <v>989</v>
      </c>
      <c r="AB5317" s="69" t="s">
        <v>1144</v>
      </c>
      <c r="AC5317" s="69"/>
    </row>
    <row r="5318" spans="1:29" x14ac:dyDescent="0.25">
      <c r="A5318" s="71" t="s">
        <v>193</v>
      </c>
      <c r="B5318" s="71"/>
      <c r="C5318" s="71"/>
      <c r="D5318" s="71"/>
      <c r="E5318" s="71"/>
      <c r="F5318" s="71"/>
      <c r="G5318" s="71"/>
      <c r="H5318" s="71"/>
      <c r="I5318" s="72">
        <v>3550.6</v>
      </c>
      <c r="J5318" s="71"/>
      <c r="K5318" s="71"/>
      <c r="L5318" s="72">
        <v>3550.6</v>
      </c>
      <c r="M5318" s="72">
        <v>0</v>
      </c>
      <c r="N5318" s="71"/>
      <c r="O5318" s="71"/>
      <c r="P5318" s="71"/>
      <c r="Q5318" s="71"/>
      <c r="R5318" s="71"/>
      <c r="S5318" s="72">
        <v>3550.6</v>
      </c>
      <c r="T5318" s="72">
        <v>0</v>
      </c>
      <c r="U5318" s="71"/>
      <c r="V5318" s="71"/>
      <c r="W5318" s="71"/>
      <c r="X5318" s="72">
        <v>3550.6</v>
      </c>
      <c r="Y5318" s="72">
        <v>0</v>
      </c>
      <c r="Z5318" s="72">
        <v>0</v>
      </c>
      <c r="AA5318" s="69"/>
      <c r="AB5318" s="69"/>
      <c r="AC5318" s="69"/>
    </row>
    <row r="5319" spans="1:29" ht="30" x14ac:dyDescent="0.25">
      <c r="A5319" s="68" t="s">
        <v>23276</v>
      </c>
      <c r="B5319" s="69" t="s">
        <v>23275</v>
      </c>
      <c r="C5319" s="69" t="s">
        <v>23274</v>
      </c>
      <c r="D5319" s="69" t="s">
        <v>4623</v>
      </c>
      <c r="E5319" s="69" t="s">
        <v>22526</v>
      </c>
      <c r="F5319" s="69" t="s">
        <v>2529</v>
      </c>
      <c r="G5319" s="69" t="s">
        <v>2647</v>
      </c>
      <c r="H5319" s="69" t="s">
        <v>962</v>
      </c>
      <c r="I5319" s="70">
        <v>1818.05</v>
      </c>
      <c r="J5319" s="69" t="s">
        <v>4591</v>
      </c>
      <c r="K5319" s="69" t="s">
        <v>23273</v>
      </c>
      <c r="L5319" s="70">
        <v>1818.05</v>
      </c>
      <c r="M5319" s="69"/>
      <c r="N5319" s="69" t="s">
        <v>23272</v>
      </c>
      <c r="O5319" s="69"/>
      <c r="P5319" s="69" t="s">
        <v>1709</v>
      </c>
      <c r="Q5319" s="69"/>
      <c r="R5319" s="69"/>
      <c r="S5319" s="70">
        <v>1818.05</v>
      </c>
      <c r="T5319" s="70"/>
      <c r="U5319" s="69"/>
      <c r="V5319" s="69"/>
      <c r="W5319" s="69"/>
      <c r="X5319" s="69"/>
      <c r="Y5319" s="70"/>
      <c r="Z5319" s="69">
        <v>0</v>
      </c>
      <c r="AA5319" s="69" t="s">
        <v>989</v>
      </c>
      <c r="AB5319" s="69" t="s">
        <v>1144</v>
      </c>
      <c r="AC5319" s="69"/>
    </row>
    <row r="5320" spans="1:29" x14ac:dyDescent="0.25">
      <c r="A5320" s="71" t="s">
        <v>193</v>
      </c>
      <c r="B5320" s="71"/>
      <c r="C5320" s="71"/>
      <c r="D5320" s="71"/>
      <c r="E5320" s="71"/>
      <c r="F5320" s="71"/>
      <c r="G5320" s="71"/>
      <c r="H5320" s="71"/>
      <c r="I5320" s="72">
        <v>1818.05</v>
      </c>
      <c r="J5320" s="71"/>
      <c r="K5320" s="71"/>
      <c r="L5320" s="72">
        <v>1818.05</v>
      </c>
      <c r="M5320" s="72">
        <v>0</v>
      </c>
      <c r="N5320" s="71"/>
      <c r="O5320" s="71"/>
      <c r="P5320" s="71"/>
      <c r="Q5320" s="71"/>
      <c r="R5320" s="71"/>
      <c r="S5320" s="72">
        <v>1818.05</v>
      </c>
      <c r="T5320" s="72">
        <v>0</v>
      </c>
      <c r="U5320" s="71"/>
      <c r="V5320" s="71"/>
      <c r="W5320" s="71"/>
      <c r="X5320" s="72">
        <v>1818.05</v>
      </c>
      <c r="Y5320" s="72">
        <v>0</v>
      </c>
      <c r="Z5320" s="72">
        <v>0</v>
      </c>
      <c r="AA5320" s="69"/>
      <c r="AB5320" s="69"/>
      <c r="AC5320" s="69"/>
    </row>
    <row r="5321" spans="1:29" ht="30" x14ac:dyDescent="0.25">
      <c r="A5321" s="68" t="s">
        <v>23271</v>
      </c>
      <c r="B5321" s="69" t="s">
        <v>23270</v>
      </c>
      <c r="C5321" s="69" t="s">
        <v>23269</v>
      </c>
      <c r="D5321" s="69" t="s">
        <v>21039</v>
      </c>
      <c r="E5321" s="69" t="s">
        <v>22651</v>
      </c>
      <c r="F5321" s="69" t="s">
        <v>2529</v>
      </c>
      <c r="G5321" s="69" t="s">
        <v>2609</v>
      </c>
      <c r="H5321" s="69"/>
      <c r="I5321" s="70">
        <v>1037</v>
      </c>
      <c r="J5321" s="69" t="s">
        <v>4591</v>
      </c>
      <c r="K5321" s="69"/>
      <c r="L5321" s="69"/>
      <c r="M5321" s="69"/>
      <c r="N5321" s="69"/>
      <c r="O5321" s="69"/>
      <c r="P5321" s="69"/>
      <c r="Q5321" s="69"/>
      <c r="R5321" s="69"/>
      <c r="S5321" s="69"/>
      <c r="T5321" s="69"/>
      <c r="U5321" s="69"/>
      <c r="V5321" s="69"/>
      <c r="W5321" s="69"/>
      <c r="X5321" s="69"/>
      <c r="Y5321" s="69"/>
      <c r="Z5321" s="69"/>
      <c r="AA5321" s="69" t="s">
        <v>989</v>
      </c>
      <c r="AB5321" s="69"/>
      <c r="AC5321" s="69"/>
    </row>
    <row r="5322" spans="1:29" x14ac:dyDescent="0.25">
      <c r="A5322" s="71" t="s">
        <v>193</v>
      </c>
      <c r="B5322" s="71"/>
      <c r="C5322" s="71"/>
      <c r="D5322" s="71"/>
      <c r="E5322" s="71"/>
      <c r="F5322" s="71"/>
      <c r="G5322" s="71"/>
      <c r="H5322" s="71"/>
      <c r="I5322" s="72">
        <v>1037</v>
      </c>
      <c r="J5322" s="71"/>
      <c r="K5322" s="71"/>
      <c r="L5322" s="72">
        <v>0</v>
      </c>
      <c r="M5322" s="72">
        <v>1037</v>
      </c>
      <c r="N5322" s="71"/>
      <c r="O5322" s="71"/>
      <c r="P5322" s="71"/>
      <c r="Q5322" s="71"/>
      <c r="R5322" s="71"/>
      <c r="S5322" s="72">
        <v>0</v>
      </c>
      <c r="T5322" s="72">
        <v>0</v>
      </c>
      <c r="U5322" s="71"/>
      <c r="V5322" s="71"/>
      <c r="W5322" s="71"/>
      <c r="X5322" s="72">
        <v>0</v>
      </c>
      <c r="Y5322" s="72">
        <v>0</v>
      </c>
      <c r="Z5322" s="72">
        <v>0</v>
      </c>
      <c r="AA5322" s="69"/>
      <c r="AB5322" s="69"/>
      <c r="AC5322" s="69"/>
    </row>
    <row r="5323" spans="1:29" ht="30" x14ac:dyDescent="0.25">
      <c r="A5323" s="68" t="s">
        <v>23268</v>
      </c>
      <c r="B5323" s="69" t="s">
        <v>22847</v>
      </c>
      <c r="C5323" s="69" t="s">
        <v>23267</v>
      </c>
      <c r="D5323" s="69" t="s">
        <v>4836</v>
      </c>
      <c r="E5323" s="69" t="s">
        <v>22715</v>
      </c>
      <c r="F5323" s="69" t="s">
        <v>1380</v>
      </c>
      <c r="G5323" s="69" t="s">
        <v>1729</v>
      </c>
      <c r="H5323" s="69"/>
      <c r="I5323" s="70">
        <v>1215</v>
      </c>
      <c r="J5323" s="69" t="s">
        <v>4591</v>
      </c>
      <c r="K5323" s="69"/>
      <c r="L5323" s="69"/>
      <c r="M5323" s="69"/>
      <c r="N5323" s="69"/>
      <c r="O5323" s="69"/>
      <c r="P5323" s="69"/>
      <c r="Q5323" s="69"/>
      <c r="R5323" s="69"/>
      <c r="S5323" s="69"/>
      <c r="T5323" s="69"/>
      <c r="U5323" s="69"/>
      <c r="V5323" s="69"/>
      <c r="W5323" s="69"/>
      <c r="X5323" s="69"/>
      <c r="Y5323" s="69"/>
      <c r="Z5323" s="69"/>
      <c r="AA5323" s="69" t="s">
        <v>989</v>
      </c>
      <c r="AB5323" s="69"/>
      <c r="AC5323" s="69"/>
    </row>
    <row r="5324" spans="1:29" x14ac:dyDescent="0.25">
      <c r="A5324" s="71" t="s">
        <v>193</v>
      </c>
      <c r="B5324" s="71"/>
      <c r="C5324" s="71"/>
      <c r="D5324" s="71"/>
      <c r="E5324" s="71"/>
      <c r="F5324" s="71"/>
      <c r="G5324" s="71"/>
      <c r="H5324" s="71"/>
      <c r="I5324" s="72">
        <v>1215</v>
      </c>
      <c r="J5324" s="71"/>
      <c r="K5324" s="71"/>
      <c r="L5324" s="72">
        <v>0</v>
      </c>
      <c r="M5324" s="72">
        <v>1215</v>
      </c>
      <c r="N5324" s="71"/>
      <c r="O5324" s="71"/>
      <c r="P5324" s="71"/>
      <c r="Q5324" s="71"/>
      <c r="R5324" s="71"/>
      <c r="S5324" s="72">
        <v>0</v>
      </c>
      <c r="T5324" s="72">
        <v>0</v>
      </c>
      <c r="U5324" s="71"/>
      <c r="V5324" s="71"/>
      <c r="W5324" s="71"/>
      <c r="X5324" s="72">
        <v>0</v>
      </c>
      <c r="Y5324" s="72">
        <v>0</v>
      </c>
      <c r="Z5324" s="72">
        <v>0</v>
      </c>
      <c r="AA5324" s="69"/>
      <c r="AB5324" s="69"/>
      <c r="AC5324" s="69"/>
    </row>
    <row r="5325" spans="1:29" ht="30" x14ac:dyDescent="0.25">
      <c r="A5325" s="68" t="s">
        <v>23266</v>
      </c>
      <c r="B5325" s="69" t="s">
        <v>23133</v>
      </c>
      <c r="C5325" s="69" t="s">
        <v>23265</v>
      </c>
      <c r="D5325" s="69" t="s">
        <v>22249</v>
      </c>
      <c r="E5325" s="69" t="s">
        <v>22651</v>
      </c>
      <c r="F5325" s="69" t="s">
        <v>1380</v>
      </c>
      <c r="G5325" s="69" t="s">
        <v>1764</v>
      </c>
      <c r="H5325" s="69" t="s">
        <v>962</v>
      </c>
      <c r="I5325" s="70">
        <v>9102</v>
      </c>
      <c r="J5325" s="69" t="s">
        <v>4591</v>
      </c>
      <c r="K5325" s="69" t="s">
        <v>23264</v>
      </c>
      <c r="L5325" s="70">
        <v>9102</v>
      </c>
      <c r="M5325" s="69"/>
      <c r="N5325" s="69" t="s">
        <v>23263</v>
      </c>
      <c r="O5325" s="69"/>
      <c r="P5325" s="69" t="s">
        <v>2944</v>
      </c>
      <c r="Q5325" s="69"/>
      <c r="R5325" s="69"/>
      <c r="S5325" s="70">
        <v>9102</v>
      </c>
      <c r="T5325" s="70"/>
      <c r="U5325" s="69"/>
      <c r="V5325" s="69"/>
      <c r="W5325" s="69"/>
      <c r="X5325" s="69"/>
      <c r="Y5325" s="70"/>
      <c r="Z5325" s="69">
        <v>0</v>
      </c>
      <c r="AA5325" s="69" t="s">
        <v>989</v>
      </c>
      <c r="AB5325" s="69" t="s">
        <v>1144</v>
      </c>
      <c r="AC5325" s="69"/>
    </row>
    <row r="5326" spans="1:29" x14ac:dyDescent="0.25">
      <c r="A5326" s="71" t="s">
        <v>193</v>
      </c>
      <c r="B5326" s="71"/>
      <c r="C5326" s="71"/>
      <c r="D5326" s="71"/>
      <c r="E5326" s="71"/>
      <c r="F5326" s="71"/>
      <c r="G5326" s="71"/>
      <c r="H5326" s="71"/>
      <c r="I5326" s="72">
        <v>9102</v>
      </c>
      <c r="J5326" s="71"/>
      <c r="K5326" s="71"/>
      <c r="L5326" s="72">
        <v>9102</v>
      </c>
      <c r="M5326" s="72">
        <v>0</v>
      </c>
      <c r="N5326" s="71"/>
      <c r="O5326" s="71"/>
      <c r="P5326" s="71"/>
      <c r="Q5326" s="71"/>
      <c r="R5326" s="71"/>
      <c r="S5326" s="72">
        <v>9102</v>
      </c>
      <c r="T5326" s="72">
        <v>0</v>
      </c>
      <c r="U5326" s="71"/>
      <c r="V5326" s="71"/>
      <c r="W5326" s="71"/>
      <c r="X5326" s="72">
        <v>9102</v>
      </c>
      <c r="Y5326" s="72">
        <v>0</v>
      </c>
      <c r="Z5326" s="72">
        <v>0</v>
      </c>
      <c r="AA5326" s="69"/>
      <c r="AB5326" s="69"/>
      <c r="AC5326" s="69"/>
    </row>
    <row r="5327" spans="1:29" ht="20" x14ac:dyDescent="0.25">
      <c r="A5327" s="68" t="s">
        <v>23262</v>
      </c>
      <c r="B5327" s="69" t="s">
        <v>22713</v>
      </c>
      <c r="C5327" s="69" t="s">
        <v>23261</v>
      </c>
      <c r="D5327" s="69" t="s">
        <v>4611</v>
      </c>
      <c r="E5327" s="69" t="s">
        <v>22476</v>
      </c>
      <c r="F5327" s="69" t="s">
        <v>1380</v>
      </c>
      <c r="G5327" s="69" t="s">
        <v>2289</v>
      </c>
      <c r="H5327" s="69" t="s">
        <v>962</v>
      </c>
      <c r="I5327" s="70">
        <v>3054.73</v>
      </c>
      <c r="J5327" s="69" t="s">
        <v>4591</v>
      </c>
      <c r="K5327" s="69" t="s">
        <v>23260</v>
      </c>
      <c r="L5327" s="70">
        <v>3054.73</v>
      </c>
      <c r="M5327" s="69"/>
      <c r="N5327" s="69" t="s">
        <v>23259</v>
      </c>
      <c r="O5327" s="69"/>
      <c r="P5327" s="69" t="s">
        <v>1789</v>
      </c>
      <c r="Q5327" s="69" t="s">
        <v>8910</v>
      </c>
      <c r="R5327" s="69"/>
      <c r="S5327" s="70">
        <v>3054.73</v>
      </c>
      <c r="T5327" s="70"/>
      <c r="U5327" s="69"/>
      <c r="V5327" s="69"/>
      <c r="W5327" s="69"/>
      <c r="X5327" s="69"/>
      <c r="Y5327" s="70"/>
      <c r="Z5327" s="69">
        <v>0</v>
      </c>
      <c r="AA5327" s="69" t="s">
        <v>989</v>
      </c>
      <c r="AB5327" s="69" t="s">
        <v>1144</v>
      </c>
      <c r="AC5327" s="69"/>
    </row>
    <row r="5328" spans="1:29" x14ac:dyDescent="0.25">
      <c r="A5328" s="71" t="s">
        <v>193</v>
      </c>
      <c r="B5328" s="71"/>
      <c r="C5328" s="71"/>
      <c r="D5328" s="71"/>
      <c r="E5328" s="71"/>
      <c r="F5328" s="71"/>
      <c r="G5328" s="71"/>
      <c r="H5328" s="71"/>
      <c r="I5328" s="72">
        <v>3054.73</v>
      </c>
      <c r="J5328" s="71"/>
      <c r="K5328" s="71"/>
      <c r="L5328" s="72">
        <v>3054.73</v>
      </c>
      <c r="M5328" s="72">
        <v>0</v>
      </c>
      <c r="N5328" s="71"/>
      <c r="O5328" s="71"/>
      <c r="P5328" s="71"/>
      <c r="Q5328" s="71"/>
      <c r="R5328" s="71"/>
      <c r="S5328" s="72">
        <v>3054.73</v>
      </c>
      <c r="T5328" s="72">
        <v>0</v>
      </c>
      <c r="U5328" s="71"/>
      <c r="V5328" s="71"/>
      <c r="W5328" s="71"/>
      <c r="X5328" s="72">
        <v>3054.73</v>
      </c>
      <c r="Y5328" s="72">
        <v>0</v>
      </c>
      <c r="Z5328" s="72">
        <v>0</v>
      </c>
      <c r="AA5328" s="69"/>
      <c r="AB5328" s="69"/>
      <c r="AC5328" s="69"/>
    </row>
    <row r="5329" spans="1:29" ht="20" x14ac:dyDescent="0.25">
      <c r="A5329" s="68" t="s">
        <v>23258</v>
      </c>
      <c r="B5329" s="69" t="s">
        <v>23257</v>
      </c>
      <c r="C5329" s="69" t="s">
        <v>23256</v>
      </c>
      <c r="D5329" s="69" t="s">
        <v>10178</v>
      </c>
      <c r="E5329" s="69" t="s">
        <v>22715</v>
      </c>
      <c r="F5329" s="69" t="s">
        <v>1380</v>
      </c>
      <c r="G5329" s="69" t="s">
        <v>2609</v>
      </c>
      <c r="H5329" s="69" t="s">
        <v>962</v>
      </c>
      <c r="I5329" s="70">
        <v>2374.5100000000002</v>
      </c>
      <c r="J5329" s="69" t="s">
        <v>4591</v>
      </c>
      <c r="K5329" s="69" t="s">
        <v>23255</v>
      </c>
      <c r="L5329" s="70">
        <v>2374.5100000000002</v>
      </c>
      <c r="M5329" s="69"/>
      <c r="N5329" s="69" t="s">
        <v>23254</v>
      </c>
      <c r="O5329" s="69"/>
      <c r="P5329" s="69" t="s">
        <v>1538</v>
      </c>
      <c r="Q5329" s="69" t="s">
        <v>3173</v>
      </c>
      <c r="R5329" s="69"/>
      <c r="S5329" s="70">
        <v>2374.5100000000002</v>
      </c>
      <c r="T5329" s="70"/>
      <c r="U5329" s="69"/>
      <c r="V5329" s="69"/>
      <c r="W5329" s="69"/>
      <c r="X5329" s="69"/>
      <c r="Y5329" s="70"/>
      <c r="Z5329" s="69">
        <v>0</v>
      </c>
      <c r="AA5329" s="69" t="s">
        <v>989</v>
      </c>
      <c r="AB5329" s="69" t="s">
        <v>1144</v>
      </c>
      <c r="AC5329" s="69"/>
    </row>
    <row r="5330" spans="1:29" x14ac:dyDescent="0.25">
      <c r="A5330" s="71" t="s">
        <v>193</v>
      </c>
      <c r="B5330" s="71"/>
      <c r="C5330" s="71"/>
      <c r="D5330" s="71"/>
      <c r="E5330" s="71"/>
      <c r="F5330" s="71"/>
      <c r="G5330" s="71"/>
      <c r="H5330" s="71"/>
      <c r="I5330" s="72">
        <v>2374.5100000000002</v>
      </c>
      <c r="J5330" s="71"/>
      <c r="K5330" s="71"/>
      <c r="L5330" s="72">
        <v>2374.5100000000002</v>
      </c>
      <c r="M5330" s="72">
        <v>0</v>
      </c>
      <c r="N5330" s="71"/>
      <c r="O5330" s="71"/>
      <c r="P5330" s="71"/>
      <c r="Q5330" s="71"/>
      <c r="R5330" s="71"/>
      <c r="S5330" s="72">
        <v>2374.5100000000002</v>
      </c>
      <c r="T5330" s="72">
        <v>0</v>
      </c>
      <c r="U5330" s="71"/>
      <c r="V5330" s="71"/>
      <c r="W5330" s="71"/>
      <c r="X5330" s="72">
        <v>2374.5100000000002</v>
      </c>
      <c r="Y5330" s="72">
        <v>0</v>
      </c>
      <c r="Z5330" s="72">
        <v>0</v>
      </c>
      <c r="AA5330" s="69"/>
      <c r="AB5330" s="69"/>
      <c r="AC5330" s="69"/>
    </row>
    <row r="5331" spans="1:29" ht="50" x14ac:dyDescent="0.25">
      <c r="A5331" s="68" t="s">
        <v>23253</v>
      </c>
      <c r="B5331" s="69" t="s">
        <v>23252</v>
      </c>
      <c r="C5331" s="69" t="s">
        <v>23251</v>
      </c>
      <c r="D5331" s="69" t="s">
        <v>890</v>
      </c>
      <c r="E5331" s="69" t="s">
        <v>22239</v>
      </c>
      <c r="F5331" s="69" t="s">
        <v>1741</v>
      </c>
      <c r="G5331" s="69" t="s">
        <v>1785</v>
      </c>
      <c r="H5331" s="69" t="s">
        <v>962</v>
      </c>
      <c r="I5331" s="70">
        <v>25276.94</v>
      </c>
      <c r="J5331" s="69" t="s">
        <v>4591</v>
      </c>
      <c r="K5331" s="69" t="s">
        <v>23250</v>
      </c>
      <c r="L5331" s="70">
        <v>25276.94</v>
      </c>
      <c r="M5331" s="69"/>
      <c r="N5331" s="69" t="s">
        <v>23249</v>
      </c>
      <c r="O5331" s="69"/>
      <c r="P5331" s="69" t="s">
        <v>3160</v>
      </c>
      <c r="Q5331" s="69" t="s">
        <v>9275</v>
      </c>
      <c r="R5331" s="69"/>
      <c r="S5331" s="70">
        <v>25276.94</v>
      </c>
      <c r="T5331" s="70"/>
      <c r="U5331" s="69"/>
      <c r="V5331" s="69"/>
      <c r="W5331" s="69"/>
      <c r="X5331" s="69"/>
      <c r="Y5331" s="70"/>
      <c r="Z5331" s="69">
        <v>0</v>
      </c>
      <c r="AA5331" s="69" t="s">
        <v>989</v>
      </c>
      <c r="AB5331" s="69" t="s">
        <v>1144</v>
      </c>
      <c r="AC5331" s="69"/>
    </row>
    <row r="5332" spans="1:29" x14ac:dyDescent="0.25">
      <c r="A5332" s="71" t="s">
        <v>193</v>
      </c>
      <c r="B5332" s="71"/>
      <c r="C5332" s="71"/>
      <c r="D5332" s="71"/>
      <c r="E5332" s="71"/>
      <c r="F5332" s="71"/>
      <c r="G5332" s="71"/>
      <c r="H5332" s="71"/>
      <c r="I5332" s="72">
        <v>25276.94</v>
      </c>
      <c r="J5332" s="71"/>
      <c r="K5332" s="71"/>
      <c r="L5332" s="72">
        <v>25276.94</v>
      </c>
      <c r="M5332" s="72">
        <v>0</v>
      </c>
      <c r="N5332" s="71"/>
      <c r="O5332" s="71"/>
      <c r="P5332" s="71"/>
      <c r="Q5332" s="71"/>
      <c r="R5332" s="71"/>
      <c r="S5332" s="72">
        <v>25276.94</v>
      </c>
      <c r="T5332" s="72">
        <v>0</v>
      </c>
      <c r="U5332" s="71"/>
      <c r="V5332" s="71"/>
      <c r="W5332" s="71"/>
      <c r="X5332" s="72">
        <v>25276.94</v>
      </c>
      <c r="Y5332" s="72">
        <v>0</v>
      </c>
      <c r="Z5332" s="72">
        <v>0</v>
      </c>
      <c r="AA5332" s="69"/>
      <c r="AB5332" s="69"/>
      <c r="AC5332" s="69"/>
    </row>
    <row r="5333" spans="1:29" ht="50" x14ac:dyDescent="0.25">
      <c r="A5333" s="68" t="s">
        <v>23243</v>
      </c>
      <c r="B5333" s="69" t="s">
        <v>23242</v>
      </c>
      <c r="C5333" s="69" t="s">
        <v>23241</v>
      </c>
      <c r="D5333" s="69" t="s">
        <v>1866</v>
      </c>
      <c r="E5333" s="69" t="s">
        <v>22247</v>
      </c>
      <c r="F5333" s="69" t="s">
        <v>1741</v>
      </c>
      <c r="G5333" s="69" t="s">
        <v>1112</v>
      </c>
      <c r="H5333" s="69" t="s">
        <v>1236</v>
      </c>
      <c r="I5333" s="70">
        <v>705028.72</v>
      </c>
      <c r="J5333" s="69" t="s">
        <v>4591</v>
      </c>
      <c r="K5333" s="69" t="s">
        <v>23240</v>
      </c>
      <c r="L5333" s="70">
        <v>14856.28</v>
      </c>
      <c r="M5333" s="69"/>
      <c r="N5333" s="69" t="s">
        <v>23237</v>
      </c>
      <c r="O5333" s="69"/>
      <c r="P5333" s="69" t="s">
        <v>1276</v>
      </c>
      <c r="Q5333" s="69" t="s">
        <v>1417</v>
      </c>
      <c r="R5333" s="69"/>
      <c r="S5333" s="70">
        <v>14856.28</v>
      </c>
      <c r="T5333" s="70"/>
      <c r="U5333" s="69"/>
      <c r="V5333" s="69"/>
      <c r="W5333" s="69"/>
      <c r="X5333" s="69"/>
      <c r="Y5333" s="70"/>
      <c r="Z5333" s="69">
        <v>0</v>
      </c>
      <c r="AA5333" s="69" t="s">
        <v>966</v>
      </c>
      <c r="AB5333" s="69" t="s">
        <v>967</v>
      </c>
      <c r="AC5333" s="69" t="s">
        <v>23239</v>
      </c>
    </row>
    <row r="5334" spans="1:29" x14ac:dyDescent="0.25">
      <c r="A5334" s="69"/>
      <c r="B5334" s="69"/>
      <c r="C5334" s="69"/>
      <c r="D5334" s="69"/>
      <c r="E5334" s="69"/>
      <c r="F5334" s="69"/>
      <c r="G5334" s="69"/>
      <c r="H5334" s="69"/>
      <c r="I5334" s="69"/>
      <c r="J5334" s="69"/>
      <c r="K5334" s="69" t="s">
        <v>23238</v>
      </c>
      <c r="L5334" s="70">
        <v>9564.2000000000007</v>
      </c>
      <c r="M5334" s="69"/>
      <c r="N5334" s="69" t="s">
        <v>23237</v>
      </c>
      <c r="O5334" s="69"/>
      <c r="P5334" s="69" t="s">
        <v>1276</v>
      </c>
      <c r="Q5334" s="69" t="s">
        <v>1417</v>
      </c>
      <c r="R5334" s="69"/>
      <c r="S5334" s="70">
        <v>9564.2000000000007</v>
      </c>
      <c r="T5334" s="70"/>
      <c r="U5334" s="69"/>
      <c r="V5334" s="69"/>
      <c r="W5334" s="69"/>
      <c r="X5334" s="69"/>
      <c r="Y5334" s="70"/>
      <c r="Z5334" s="69">
        <v>0</v>
      </c>
      <c r="AA5334" s="69"/>
      <c r="AB5334" s="69" t="s">
        <v>967</v>
      </c>
      <c r="AC5334" s="69"/>
    </row>
    <row r="5335" spans="1:29" x14ac:dyDescent="0.25">
      <c r="A5335" s="69"/>
      <c r="B5335" s="69"/>
      <c r="C5335" s="69"/>
      <c r="D5335" s="69"/>
      <c r="E5335" s="69"/>
      <c r="F5335" s="69"/>
      <c r="G5335" s="69"/>
      <c r="H5335" s="69"/>
      <c r="I5335" s="69"/>
      <c r="J5335" s="69"/>
      <c r="K5335" s="69" t="s">
        <v>23236</v>
      </c>
      <c r="L5335" s="70">
        <v>3655.19</v>
      </c>
      <c r="M5335" s="69"/>
      <c r="N5335" s="69"/>
      <c r="O5335" s="69"/>
      <c r="P5335" s="69"/>
      <c r="Q5335" s="69"/>
      <c r="R5335" s="69"/>
      <c r="S5335" s="69"/>
      <c r="T5335" s="70"/>
      <c r="U5335" s="69"/>
      <c r="V5335" s="69"/>
      <c r="W5335" s="69"/>
      <c r="X5335" s="69"/>
      <c r="Y5335" s="70"/>
      <c r="Z5335" s="69">
        <v>0</v>
      </c>
      <c r="AA5335" s="69"/>
      <c r="AB5335" s="69" t="s">
        <v>967</v>
      </c>
      <c r="AC5335" s="69"/>
    </row>
    <row r="5336" spans="1:29" x14ac:dyDescent="0.25">
      <c r="A5336" s="69"/>
      <c r="B5336" s="69"/>
      <c r="C5336" s="69"/>
      <c r="D5336" s="69"/>
      <c r="E5336" s="69"/>
      <c r="F5336" s="69"/>
      <c r="G5336" s="69"/>
      <c r="H5336" s="69"/>
      <c r="I5336" s="69"/>
      <c r="J5336" s="69"/>
      <c r="K5336" s="69" t="s">
        <v>23235</v>
      </c>
      <c r="L5336" s="70">
        <v>82477.539999999994</v>
      </c>
      <c r="M5336" s="69"/>
      <c r="N5336" s="69" t="s">
        <v>23234</v>
      </c>
      <c r="O5336" s="69"/>
      <c r="P5336" s="69" t="s">
        <v>1217</v>
      </c>
      <c r="Q5336" s="69" t="s">
        <v>1417</v>
      </c>
      <c r="R5336" s="69"/>
      <c r="S5336" s="70">
        <v>82477.539999999994</v>
      </c>
      <c r="T5336" s="70"/>
      <c r="U5336" s="69"/>
      <c r="V5336" s="69"/>
      <c r="W5336" s="69"/>
      <c r="X5336" s="69"/>
      <c r="Y5336" s="70"/>
      <c r="Z5336" s="69">
        <v>0</v>
      </c>
      <c r="AA5336" s="69"/>
      <c r="AB5336" s="69" t="s">
        <v>967</v>
      </c>
      <c r="AC5336" s="69"/>
    </row>
    <row r="5337" spans="1:29" x14ac:dyDescent="0.25">
      <c r="A5337" s="69"/>
      <c r="B5337" s="69"/>
      <c r="C5337" s="69"/>
      <c r="D5337" s="69"/>
      <c r="E5337" s="69"/>
      <c r="F5337" s="69"/>
      <c r="G5337" s="69"/>
      <c r="H5337" s="69"/>
      <c r="I5337" s="69"/>
      <c r="J5337" s="69"/>
      <c r="K5337" s="69" t="s">
        <v>23233</v>
      </c>
      <c r="L5337" s="70">
        <v>55029.71</v>
      </c>
      <c r="M5337" s="69"/>
      <c r="N5337" s="69"/>
      <c r="O5337" s="69"/>
      <c r="P5337" s="69"/>
      <c r="Q5337" s="69"/>
      <c r="R5337" s="69"/>
      <c r="S5337" s="69"/>
      <c r="T5337" s="70"/>
      <c r="U5337" s="69"/>
      <c r="V5337" s="69"/>
      <c r="W5337" s="69"/>
      <c r="X5337" s="69"/>
      <c r="Y5337" s="70"/>
      <c r="Z5337" s="69">
        <v>0</v>
      </c>
      <c r="AA5337" s="69"/>
      <c r="AB5337" s="69" t="s">
        <v>967</v>
      </c>
      <c r="AC5337" s="69"/>
    </row>
    <row r="5338" spans="1:29" x14ac:dyDescent="0.25">
      <c r="A5338" s="69"/>
      <c r="B5338" s="69"/>
      <c r="C5338" s="69"/>
      <c r="D5338" s="69"/>
      <c r="E5338" s="69"/>
      <c r="F5338" s="69"/>
      <c r="G5338" s="69"/>
      <c r="H5338" s="69"/>
      <c r="I5338" s="69"/>
      <c r="J5338" s="69"/>
      <c r="K5338" s="69" t="s">
        <v>23232</v>
      </c>
      <c r="L5338" s="70">
        <v>39888.1</v>
      </c>
      <c r="M5338" s="69"/>
      <c r="N5338" s="69" t="s">
        <v>23231</v>
      </c>
      <c r="O5338" s="69"/>
      <c r="P5338" s="69" t="s">
        <v>1624</v>
      </c>
      <c r="Q5338" s="69" t="s">
        <v>1417</v>
      </c>
      <c r="R5338" s="69"/>
      <c r="S5338" s="70">
        <v>39888.1</v>
      </c>
      <c r="T5338" s="70"/>
      <c r="U5338" s="69"/>
      <c r="V5338" s="69"/>
      <c r="W5338" s="69"/>
      <c r="X5338" s="69"/>
      <c r="Y5338" s="70"/>
      <c r="Z5338" s="69">
        <v>0</v>
      </c>
      <c r="AA5338" s="69"/>
      <c r="AB5338" s="69" t="s">
        <v>967</v>
      </c>
      <c r="AC5338" s="69"/>
    </row>
    <row r="5339" spans="1:29" x14ac:dyDescent="0.25">
      <c r="A5339" s="69"/>
      <c r="B5339" s="69"/>
      <c r="C5339" s="69"/>
      <c r="D5339" s="69"/>
      <c r="E5339" s="69"/>
      <c r="F5339" s="69"/>
      <c r="G5339" s="69"/>
      <c r="H5339" s="69"/>
      <c r="I5339" s="69"/>
      <c r="J5339" s="69"/>
      <c r="K5339" s="69" t="s">
        <v>23230</v>
      </c>
      <c r="L5339" s="70">
        <v>96877.38</v>
      </c>
      <c r="M5339" s="69"/>
      <c r="N5339" s="69" t="s">
        <v>23229</v>
      </c>
      <c r="O5339" s="69"/>
      <c r="P5339" s="69" t="s">
        <v>1804</v>
      </c>
      <c r="Q5339" s="69"/>
      <c r="R5339" s="69"/>
      <c r="S5339" s="70">
        <v>96877.38</v>
      </c>
      <c r="T5339" s="70"/>
      <c r="U5339" s="69"/>
      <c r="V5339" s="69"/>
      <c r="W5339" s="69"/>
      <c r="X5339" s="69"/>
      <c r="Y5339" s="70"/>
      <c r="Z5339" s="69">
        <v>0</v>
      </c>
      <c r="AA5339" s="69"/>
      <c r="AB5339" s="69" t="s">
        <v>967</v>
      </c>
      <c r="AC5339" s="69"/>
    </row>
    <row r="5340" spans="1:29" x14ac:dyDescent="0.25">
      <c r="A5340" s="69"/>
      <c r="B5340" s="69"/>
      <c r="C5340" s="69"/>
      <c r="D5340" s="69"/>
      <c r="E5340" s="69"/>
      <c r="F5340" s="69"/>
      <c r="G5340" s="69"/>
      <c r="H5340" s="69"/>
      <c r="I5340" s="69"/>
      <c r="J5340" s="69"/>
      <c r="K5340" s="69" t="s">
        <v>23228</v>
      </c>
      <c r="L5340" s="70">
        <v>39007.47</v>
      </c>
      <c r="M5340" s="69"/>
      <c r="N5340" s="69"/>
      <c r="O5340" s="69"/>
      <c r="P5340" s="69"/>
      <c r="Q5340" s="69"/>
      <c r="R5340" s="69"/>
      <c r="S5340" s="69"/>
      <c r="T5340" s="70"/>
      <c r="U5340" s="69"/>
      <c r="V5340" s="69"/>
      <c r="W5340" s="69"/>
      <c r="X5340" s="69"/>
      <c r="Y5340" s="70"/>
      <c r="Z5340" s="69">
        <v>0</v>
      </c>
      <c r="AA5340" s="69"/>
      <c r="AB5340" s="69" t="s">
        <v>967</v>
      </c>
      <c r="AC5340" s="69"/>
    </row>
    <row r="5341" spans="1:29" x14ac:dyDescent="0.25">
      <c r="A5341" s="69"/>
      <c r="B5341" s="69"/>
      <c r="C5341" s="69"/>
      <c r="D5341" s="69"/>
      <c r="E5341" s="69"/>
      <c r="F5341" s="69"/>
      <c r="G5341" s="69"/>
      <c r="H5341" s="69"/>
      <c r="I5341" s="69"/>
      <c r="J5341" s="69"/>
      <c r="K5341" s="69" t="s">
        <v>23227</v>
      </c>
      <c r="L5341" s="70">
        <v>7644.74</v>
      </c>
      <c r="M5341" s="69"/>
      <c r="N5341" s="69"/>
      <c r="O5341" s="69"/>
      <c r="P5341" s="69"/>
      <c r="Q5341" s="69"/>
      <c r="R5341" s="69"/>
      <c r="S5341" s="69"/>
      <c r="T5341" s="70"/>
      <c r="U5341" s="69"/>
      <c r="V5341" s="69"/>
      <c r="W5341" s="69"/>
      <c r="X5341" s="69"/>
      <c r="Y5341" s="70"/>
      <c r="Z5341" s="69">
        <v>0</v>
      </c>
      <c r="AA5341" s="69"/>
      <c r="AB5341" s="69" t="s">
        <v>997</v>
      </c>
      <c r="AC5341" s="69"/>
    </row>
    <row r="5342" spans="1:29" x14ac:dyDescent="0.25">
      <c r="A5342" s="69"/>
      <c r="B5342" s="69"/>
      <c r="C5342" s="69"/>
      <c r="D5342" s="69"/>
      <c r="E5342" s="69"/>
      <c r="F5342" s="69"/>
      <c r="G5342" s="69"/>
      <c r="H5342" s="69"/>
      <c r="I5342" s="69"/>
      <c r="J5342" s="69"/>
      <c r="K5342" s="69" t="s">
        <v>23226</v>
      </c>
      <c r="L5342" s="70">
        <v>6876.46</v>
      </c>
      <c r="M5342" s="69"/>
      <c r="N5342" s="69" t="s">
        <v>23225</v>
      </c>
      <c r="O5342" s="69"/>
      <c r="P5342" s="69" t="s">
        <v>2207</v>
      </c>
      <c r="Q5342" s="69" t="s">
        <v>971</v>
      </c>
      <c r="R5342" s="69"/>
      <c r="S5342" s="70">
        <v>6876.46</v>
      </c>
      <c r="T5342" s="70"/>
      <c r="U5342" s="69"/>
      <c r="V5342" s="69"/>
      <c r="W5342" s="69"/>
      <c r="X5342" s="69"/>
      <c r="Y5342" s="70"/>
      <c r="Z5342" s="69">
        <v>0</v>
      </c>
      <c r="AA5342" s="69"/>
      <c r="AB5342" s="69" t="s">
        <v>967</v>
      </c>
      <c r="AC5342" s="69"/>
    </row>
    <row r="5343" spans="1:29" x14ac:dyDescent="0.25">
      <c r="A5343" s="69"/>
      <c r="B5343" s="69"/>
      <c r="C5343" s="69"/>
      <c r="D5343" s="69"/>
      <c r="E5343" s="69"/>
      <c r="F5343" s="69"/>
      <c r="G5343" s="69"/>
      <c r="H5343" s="69"/>
      <c r="I5343" s="69"/>
      <c r="J5343" s="69"/>
      <c r="K5343" s="69" t="s">
        <v>23224</v>
      </c>
      <c r="L5343" s="70">
        <v>67793.899999999994</v>
      </c>
      <c r="M5343" s="69"/>
      <c r="N5343" s="69" t="s">
        <v>23223</v>
      </c>
      <c r="O5343" s="69"/>
      <c r="P5343" s="69" t="s">
        <v>3160</v>
      </c>
      <c r="Q5343" s="69" t="s">
        <v>1917</v>
      </c>
      <c r="R5343" s="69"/>
      <c r="S5343" s="70">
        <v>67793.899999999994</v>
      </c>
      <c r="T5343" s="70"/>
      <c r="U5343" s="69"/>
      <c r="V5343" s="69"/>
      <c r="W5343" s="69"/>
      <c r="X5343" s="69"/>
      <c r="Y5343" s="70"/>
      <c r="Z5343" s="69">
        <v>0</v>
      </c>
      <c r="AA5343" s="69"/>
      <c r="AB5343" s="69" t="s">
        <v>967</v>
      </c>
      <c r="AC5343" s="69"/>
    </row>
    <row r="5344" spans="1:29" x14ac:dyDescent="0.25">
      <c r="A5344" s="69"/>
      <c r="B5344" s="69"/>
      <c r="C5344" s="69"/>
      <c r="D5344" s="69"/>
      <c r="E5344" s="69"/>
      <c r="F5344" s="69"/>
      <c r="G5344" s="69"/>
      <c r="H5344" s="69"/>
      <c r="I5344" s="69"/>
      <c r="J5344" s="69"/>
      <c r="K5344" s="69" t="s">
        <v>23222</v>
      </c>
      <c r="L5344" s="70">
        <v>29553.48</v>
      </c>
      <c r="M5344" s="69"/>
      <c r="N5344" s="69"/>
      <c r="O5344" s="69"/>
      <c r="P5344" s="69"/>
      <c r="Q5344" s="69"/>
      <c r="R5344" s="69"/>
      <c r="S5344" s="69"/>
      <c r="T5344" s="70"/>
      <c r="U5344" s="69"/>
      <c r="V5344" s="69"/>
      <c r="W5344" s="69"/>
      <c r="X5344" s="69"/>
      <c r="Y5344" s="70"/>
      <c r="Z5344" s="69">
        <v>0</v>
      </c>
      <c r="AA5344" s="69"/>
      <c r="AB5344" s="69" t="s">
        <v>967</v>
      </c>
      <c r="AC5344" s="69"/>
    </row>
    <row r="5345" spans="1:29" x14ac:dyDescent="0.25">
      <c r="A5345" s="69"/>
      <c r="B5345" s="69"/>
      <c r="C5345" s="69"/>
      <c r="D5345" s="69"/>
      <c r="E5345" s="69"/>
      <c r="F5345" s="69"/>
      <c r="G5345" s="69"/>
      <c r="H5345" s="69"/>
      <c r="I5345" s="69"/>
      <c r="J5345" s="69"/>
      <c r="K5345" s="69" t="s">
        <v>23221</v>
      </c>
      <c r="L5345" s="70">
        <v>166663.22</v>
      </c>
      <c r="M5345" s="69"/>
      <c r="N5345" s="69"/>
      <c r="O5345" s="69"/>
      <c r="P5345" s="69"/>
      <c r="Q5345" s="69"/>
      <c r="R5345" s="69"/>
      <c r="S5345" s="69"/>
      <c r="T5345" s="70"/>
      <c r="U5345" s="69"/>
      <c r="V5345" s="69"/>
      <c r="W5345" s="69"/>
      <c r="X5345" s="69"/>
      <c r="Y5345" s="70"/>
      <c r="Z5345" s="69">
        <v>0</v>
      </c>
      <c r="AA5345" s="69"/>
      <c r="AB5345" s="69" t="s">
        <v>967</v>
      </c>
      <c r="AC5345" s="69"/>
    </row>
    <row r="5346" spans="1:29" x14ac:dyDescent="0.25">
      <c r="A5346" s="69"/>
      <c r="B5346" s="69"/>
      <c r="C5346" s="69"/>
      <c r="D5346" s="69"/>
      <c r="E5346" s="69"/>
      <c r="F5346" s="69"/>
      <c r="G5346" s="69"/>
      <c r="H5346" s="69"/>
      <c r="I5346" s="69"/>
      <c r="J5346" s="69"/>
      <c r="K5346" s="69" t="s">
        <v>23220</v>
      </c>
      <c r="L5346" s="70">
        <v>799.01</v>
      </c>
      <c r="M5346" s="69"/>
      <c r="N5346" s="69"/>
      <c r="O5346" s="69"/>
      <c r="P5346" s="69"/>
      <c r="Q5346" s="69"/>
      <c r="R5346" s="69"/>
      <c r="S5346" s="69"/>
      <c r="T5346" s="70"/>
      <c r="U5346" s="69"/>
      <c r="V5346" s="69"/>
      <c r="W5346" s="69"/>
      <c r="X5346" s="69"/>
      <c r="Y5346" s="70"/>
      <c r="Z5346" s="69">
        <v>0</v>
      </c>
      <c r="AA5346" s="69"/>
      <c r="AB5346" s="69" t="s">
        <v>997</v>
      </c>
      <c r="AC5346" s="69"/>
    </row>
    <row r="5347" spans="1:29" x14ac:dyDescent="0.25">
      <c r="A5347" s="69"/>
      <c r="B5347" s="69"/>
      <c r="C5347" s="69"/>
      <c r="D5347" s="69"/>
      <c r="E5347" s="69"/>
      <c r="F5347" s="69"/>
      <c r="G5347" s="69"/>
      <c r="H5347" s="69"/>
      <c r="I5347" s="69"/>
      <c r="J5347" s="69"/>
      <c r="K5347" s="69" t="s">
        <v>23219</v>
      </c>
      <c r="L5347" s="70">
        <v>55814.05</v>
      </c>
      <c r="M5347" s="69"/>
      <c r="N5347" s="69"/>
      <c r="O5347" s="69"/>
      <c r="P5347" s="69"/>
      <c r="Q5347" s="69"/>
      <c r="R5347" s="69"/>
      <c r="S5347" s="69"/>
      <c r="T5347" s="70"/>
      <c r="U5347" s="69"/>
      <c r="V5347" s="69"/>
      <c r="W5347" s="69"/>
      <c r="X5347" s="69"/>
      <c r="Y5347" s="70"/>
      <c r="Z5347" s="69">
        <v>0</v>
      </c>
      <c r="AA5347" s="69"/>
      <c r="AB5347" s="69" t="s">
        <v>967</v>
      </c>
      <c r="AC5347" s="69"/>
    </row>
    <row r="5348" spans="1:29" x14ac:dyDescent="0.25">
      <c r="A5348" s="71" t="s">
        <v>193</v>
      </c>
      <c r="B5348" s="71"/>
      <c r="C5348" s="71"/>
      <c r="D5348" s="71"/>
      <c r="E5348" s="71"/>
      <c r="F5348" s="71"/>
      <c r="G5348" s="71"/>
      <c r="H5348" s="71"/>
      <c r="I5348" s="72">
        <v>705028.72</v>
      </c>
      <c r="J5348" s="71"/>
      <c r="K5348" s="71"/>
      <c r="L5348" s="72">
        <v>676500.73</v>
      </c>
      <c r="M5348" s="72">
        <v>28527.989999999991</v>
      </c>
      <c r="N5348" s="71"/>
      <c r="O5348" s="71"/>
      <c r="P5348" s="71"/>
      <c r="Q5348" s="71"/>
      <c r="R5348" s="71"/>
      <c r="S5348" s="72">
        <v>318333.86</v>
      </c>
      <c r="T5348" s="72">
        <v>0</v>
      </c>
      <c r="U5348" s="71"/>
      <c r="V5348" s="71"/>
      <c r="W5348" s="71"/>
      <c r="X5348" s="72">
        <v>318333.86</v>
      </c>
      <c r="Y5348" s="72">
        <v>0</v>
      </c>
      <c r="Z5348" s="72">
        <v>0</v>
      </c>
      <c r="AA5348" s="69"/>
      <c r="AB5348" s="69"/>
      <c r="AC5348" s="69"/>
    </row>
    <row r="5349" spans="1:29" ht="30" x14ac:dyDescent="0.25">
      <c r="A5349" s="68" t="s">
        <v>23248</v>
      </c>
      <c r="B5349" s="69" t="s">
        <v>23247</v>
      </c>
      <c r="C5349" s="69" t="s">
        <v>23246</v>
      </c>
      <c r="D5349" s="69" t="s">
        <v>4623</v>
      </c>
      <c r="E5349" s="69" t="s">
        <v>22715</v>
      </c>
      <c r="F5349" s="69" t="s">
        <v>1741</v>
      </c>
      <c r="G5349" s="69" t="s">
        <v>2647</v>
      </c>
      <c r="H5349" s="69" t="s">
        <v>962</v>
      </c>
      <c r="I5349" s="70">
        <v>5022.18</v>
      </c>
      <c r="J5349" s="69" t="s">
        <v>4591</v>
      </c>
      <c r="K5349" s="69" t="s">
        <v>23245</v>
      </c>
      <c r="L5349" s="70">
        <v>5022.18</v>
      </c>
      <c r="M5349" s="69"/>
      <c r="N5349" s="69" t="s">
        <v>23244</v>
      </c>
      <c r="O5349" s="69"/>
      <c r="P5349" s="69" t="s">
        <v>1122</v>
      </c>
      <c r="Q5349" s="69" t="s">
        <v>1122</v>
      </c>
      <c r="R5349" s="69"/>
      <c r="S5349" s="70">
        <v>5022.18</v>
      </c>
      <c r="T5349" s="70"/>
      <c r="U5349" s="69"/>
      <c r="V5349" s="69"/>
      <c r="W5349" s="69" t="s">
        <v>1122</v>
      </c>
      <c r="X5349" s="69"/>
      <c r="Y5349" s="70"/>
      <c r="Z5349" s="69">
        <v>0</v>
      </c>
      <c r="AA5349" s="69" t="s">
        <v>989</v>
      </c>
      <c r="AB5349" s="69" t="s">
        <v>1144</v>
      </c>
      <c r="AC5349" s="69"/>
    </row>
    <row r="5350" spans="1:29" x14ac:dyDescent="0.25">
      <c r="A5350" s="71" t="s">
        <v>193</v>
      </c>
      <c r="B5350" s="71"/>
      <c r="C5350" s="71"/>
      <c r="D5350" s="71"/>
      <c r="E5350" s="71"/>
      <c r="F5350" s="71"/>
      <c r="G5350" s="71"/>
      <c r="H5350" s="71"/>
      <c r="I5350" s="72">
        <v>5022.18</v>
      </c>
      <c r="J5350" s="71"/>
      <c r="K5350" s="71"/>
      <c r="L5350" s="72">
        <v>5022.18</v>
      </c>
      <c r="M5350" s="72">
        <v>0</v>
      </c>
      <c r="N5350" s="71"/>
      <c r="O5350" s="71"/>
      <c r="P5350" s="71"/>
      <c r="Q5350" s="71"/>
      <c r="R5350" s="71"/>
      <c r="S5350" s="72">
        <v>5022.18</v>
      </c>
      <c r="T5350" s="72">
        <v>0</v>
      </c>
      <c r="U5350" s="71"/>
      <c r="V5350" s="71"/>
      <c r="W5350" s="71"/>
      <c r="X5350" s="72">
        <v>5022.18</v>
      </c>
      <c r="Y5350" s="72">
        <v>0</v>
      </c>
      <c r="Z5350" s="72">
        <v>0</v>
      </c>
      <c r="AA5350" s="69"/>
      <c r="AB5350" s="69"/>
      <c r="AC5350" s="69"/>
    </row>
    <row r="5351" spans="1:29" ht="20" x14ac:dyDescent="0.25">
      <c r="A5351" s="68" t="s">
        <v>23218</v>
      </c>
      <c r="B5351" s="69" t="s">
        <v>23162</v>
      </c>
      <c r="C5351" s="69" t="s">
        <v>23217</v>
      </c>
      <c r="D5351" s="69" t="s">
        <v>4611</v>
      </c>
      <c r="E5351" s="69" t="s">
        <v>22247</v>
      </c>
      <c r="F5351" s="69" t="s">
        <v>1741</v>
      </c>
      <c r="G5351" s="69" t="s">
        <v>3160</v>
      </c>
      <c r="H5351" s="69" t="s">
        <v>962</v>
      </c>
      <c r="I5351" s="70">
        <v>3364.93</v>
      </c>
      <c r="J5351" s="69" t="s">
        <v>4591</v>
      </c>
      <c r="K5351" s="69" t="s">
        <v>23216</v>
      </c>
      <c r="L5351" s="70">
        <v>3364.93</v>
      </c>
      <c r="M5351" s="69"/>
      <c r="N5351" s="69" t="s">
        <v>23215</v>
      </c>
      <c r="O5351" s="69"/>
      <c r="P5351" s="69" t="s">
        <v>1804</v>
      </c>
      <c r="Q5351" s="69"/>
      <c r="R5351" s="69"/>
      <c r="S5351" s="70">
        <v>3364.93</v>
      </c>
      <c r="T5351" s="70"/>
      <c r="U5351" s="69"/>
      <c r="V5351" s="69"/>
      <c r="W5351" s="69"/>
      <c r="X5351" s="69"/>
      <c r="Y5351" s="70"/>
      <c r="Z5351" s="69">
        <v>0</v>
      </c>
      <c r="AA5351" s="69" t="s">
        <v>989</v>
      </c>
      <c r="AB5351" s="69" t="s">
        <v>1144</v>
      </c>
      <c r="AC5351" s="69"/>
    </row>
    <row r="5352" spans="1:29" x14ac:dyDescent="0.25">
      <c r="A5352" s="71" t="s">
        <v>193</v>
      </c>
      <c r="B5352" s="71"/>
      <c r="C5352" s="71"/>
      <c r="D5352" s="71"/>
      <c r="E5352" s="71"/>
      <c r="F5352" s="71"/>
      <c r="G5352" s="71"/>
      <c r="H5352" s="71"/>
      <c r="I5352" s="72">
        <v>3364.93</v>
      </c>
      <c r="J5352" s="71"/>
      <c r="K5352" s="71"/>
      <c r="L5352" s="72">
        <v>3364.93</v>
      </c>
      <c r="M5352" s="72">
        <v>0</v>
      </c>
      <c r="N5352" s="71"/>
      <c r="O5352" s="71"/>
      <c r="P5352" s="71"/>
      <c r="Q5352" s="71"/>
      <c r="R5352" s="71"/>
      <c r="S5352" s="72">
        <v>3364.93</v>
      </c>
      <c r="T5352" s="72">
        <v>0</v>
      </c>
      <c r="U5352" s="71"/>
      <c r="V5352" s="71"/>
      <c r="W5352" s="71"/>
      <c r="X5352" s="72">
        <v>3364.93</v>
      </c>
      <c r="Y5352" s="72">
        <v>0</v>
      </c>
      <c r="Z5352" s="72">
        <v>0</v>
      </c>
      <c r="AA5352" s="69"/>
      <c r="AB5352" s="69"/>
      <c r="AC5352" s="69"/>
    </row>
    <row r="5353" spans="1:29" ht="30" x14ac:dyDescent="0.25">
      <c r="A5353" s="68" t="s">
        <v>23214</v>
      </c>
      <c r="B5353" s="69" t="s">
        <v>23213</v>
      </c>
      <c r="C5353" s="69" t="s">
        <v>23212</v>
      </c>
      <c r="D5353" s="69" t="s">
        <v>858</v>
      </c>
      <c r="E5353" s="69" t="s">
        <v>22651</v>
      </c>
      <c r="F5353" s="69" t="s">
        <v>1741</v>
      </c>
      <c r="G5353" s="69" t="s">
        <v>2609</v>
      </c>
      <c r="H5353" s="69"/>
      <c r="I5353" s="70">
        <v>1102.51</v>
      </c>
      <c r="J5353" s="69" t="s">
        <v>4591</v>
      </c>
      <c r="K5353" s="69"/>
      <c r="L5353" s="69"/>
      <c r="M5353" s="69"/>
      <c r="N5353" s="69"/>
      <c r="O5353" s="69"/>
      <c r="P5353" s="69"/>
      <c r="Q5353" s="69"/>
      <c r="R5353" s="69"/>
      <c r="S5353" s="69"/>
      <c r="T5353" s="69"/>
      <c r="U5353" s="69"/>
      <c r="V5353" s="69"/>
      <c r="W5353" s="69"/>
      <c r="X5353" s="69"/>
      <c r="Y5353" s="69"/>
      <c r="Z5353" s="69"/>
      <c r="AA5353" s="69" t="s">
        <v>989</v>
      </c>
      <c r="AB5353" s="69"/>
      <c r="AC5353" s="69"/>
    </row>
    <row r="5354" spans="1:29" x14ac:dyDescent="0.25">
      <c r="A5354" s="71" t="s">
        <v>193</v>
      </c>
      <c r="B5354" s="71"/>
      <c r="C5354" s="71"/>
      <c r="D5354" s="71"/>
      <c r="E5354" s="71"/>
      <c r="F5354" s="71"/>
      <c r="G5354" s="71"/>
      <c r="H5354" s="71"/>
      <c r="I5354" s="72">
        <v>1102.51</v>
      </c>
      <c r="J5354" s="71"/>
      <c r="K5354" s="71"/>
      <c r="L5354" s="72">
        <v>0</v>
      </c>
      <c r="M5354" s="72">
        <v>1102.51</v>
      </c>
      <c r="N5354" s="71"/>
      <c r="O5354" s="71"/>
      <c r="P5354" s="71"/>
      <c r="Q5354" s="71"/>
      <c r="R5354" s="71"/>
      <c r="S5354" s="72">
        <v>0</v>
      </c>
      <c r="T5354" s="72">
        <v>0</v>
      </c>
      <c r="U5354" s="71"/>
      <c r="V5354" s="71"/>
      <c r="W5354" s="71"/>
      <c r="X5354" s="72">
        <v>0</v>
      </c>
      <c r="Y5354" s="72">
        <v>0</v>
      </c>
      <c r="Z5354" s="72">
        <v>0</v>
      </c>
      <c r="AA5354" s="69"/>
      <c r="AB5354" s="69"/>
      <c r="AC5354" s="69"/>
    </row>
    <row r="5355" spans="1:29" ht="40" x14ac:dyDescent="0.25">
      <c r="A5355" s="68" t="s">
        <v>23211</v>
      </c>
      <c r="B5355" s="69" t="s">
        <v>23210</v>
      </c>
      <c r="C5355" s="69" t="s">
        <v>23209</v>
      </c>
      <c r="D5355" s="69" t="s">
        <v>890</v>
      </c>
      <c r="E5355" s="69" t="s">
        <v>22476</v>
      </c>
      <c r="F5355" s="69" t="s">
        <v>1741</v>
      </c>
      <c r="G5355" s="69" t="s">
        <v>1785</v>
      </c>
      <c r="H5355" s="69" t="s">
        <v>962</v>
      </c>
      <c r="I5355" s="70">
        <v>17265</v>
      </c>
      <c r="J5355" s="69" t="s">
        <v>4591</v>
      </c>
      <c r="K5355" s="69" t="s">
        <v>23208</v>
      </c>
      <c r="L5355" s="70">
        <v>17265</v>
      </c>
      <c r="M5355" s="69"/>
      <c r="N5355" s="69" t="s">
        <v>23207</v>
      </c>
      <c r="O5355" s="69"/>
      <c r="P5355" s="69" t="s">
        <v>2277</v>
      </c>
      <c r="Q5355" s="69" t="s">
        <v>3173</v>
      </c>
      <c r="R5355" s="69"/>
      <c r="S5355" s="70">
        <v>17265</v>
      </c>
      <c r="T5355" s="70"/>
      <c r="U5355" s="69"/>
      <c r="V5355" s="69"/>
      <c r="W5355" s="69"/>
      <c r="X5355" s="69"/>
      <c r="Y5355" s="70"/>
      <c r="Z5355" s="69">
        <v>0</v>
      </c>
      <c r="AA5355" s="69" t="s">
        <v>989</v>
      </c>
      <c r="AB5355" s="69" t="s">
        <v>1144</v>
      </c>
      <c r="AC5355" s="69"/>
    </row>
    <row r="5356" spans="1:29" x14ac:dyDescent="0.25">
      <c r="A5356" s="71" t="s">
        <v>193</v>
      </c>
      <c r="B5356" s="71"/>
      <c r="C5356" s="71"/>
      <c r="D5356" s="71"/>
      <c r="E5356" s="71"/>
      <c r="F5356" s="71"/>
      <c r="G5356" s="71"/>
      <c r="H5356" s="71"/>
      <c r="I5356" s="72">
        <v>17265</v>
      </c>
      <c r="J5356" s="71"/>
      <c r="K5356" s="71"/>
      <c r="L5356" s="72">
        <v>17265</v>
      </c>
      <c r="M5356" s="72">
        <v>0</v>
      </c>
      <c r="N5356" s="71"/>
      <c r="O5356" s="71"/>
      <c r="P5356" s="71"/>
      <c r="Q5356" s="71"/>
      <c r="R5356" s="71"/>
      <c r="S5356" s="72">
        <v>17265</v>
      </c>
      <c r="T5356" s="72">
        <v>0</v>
      </c>
      <c r="U5356" s="71"/>
      <c r="V5356" s="71"/>
      <c r="W5356" s="71"/>
      <c r="X5356" s="72">
        <v>17265</v>
      </c>
      <c r="Y5356" s="72">
        <v>0</v>
      </c>
      <c r="Z5356" s="72">
        <v>0</v>
      </c>
      <c r="AA5356" s="69"/>
      <c r="AB5356" s="69"/>
      <c r="AC5356" s="69"/>
    </row>
    <row r="5357" spans="1:29" ht="20" x14ac:dyDescent="0.25">
      <c r="A5357" s="68" t="s">
        <v>23206</v>
      </c>
      <c r="B5357" s="69" t="s">
        <v>22709</v>
      </c>
      <c r="C5357" s="69" t="s">
        <v>23205</v>
      </c>
      <c r="D5357" s="69" t="s">
        <v>4611</v>
      </c>
      <c r="E5357" s="69" t="s">
        <v>22707</v>
      </c>
      <c r="F5357" s="69" t="s">
        <v>1741</v>
      </c>
      <c r="G5357" s="69" t="s">
        <v>3160</v>
      </c>
      <c r="H5357" s="69" t="s">
        <v>962</v>
      </c>
      <c r="I5357" s="70">
        <v>2958.55</v>
      </c>
      <c r="J5357" s="69" t="s">
        <v>4591</v>
      </c>
      <c r="K5357" s="69" t="s">
        <v>23204</v>
      </c>
      <c r="L5357" s="70">
        <v>2958.55</v>
      </c>
      <c r="M5357" s="69"/>
      <c r="N5357" s="69"/>
      <c r="O5357" s="69"/>
      <c r="P5357" s="69"/>
      <c r="Q5357" s="69"/>
      <c r="R5357" s="69"/>
      <c r="S5357" s="69"/>
      <c r="T5357" s="70"/>
      <c r="U5357" s="69"/>
      <c r="V5357" s="69"/>
      <c r="W5357" s="69"/>
      <c r="X5357" s="69"/>
      <c r="Y5357" s="70"/>
      <c r="Z5357" s="69">
        <v>0</v>
      </c>
      <c r="AA5357" s="69" t="s">
        <v>989</v>
      </c>
      <c r="AB5357" s="69" t="s">
        <v>967</v>
      </c>
      <c r="AC5357" s="69"/>
    </row>
    <row r="5358" spans="1:29" x14ac:dyDescent="0.25">
      <c r="A5358" s="71" t="s">
        <v>193</v>
      </c>
      <c r="B5358" s="71"/>
      <c r="C5358" s="71"/>
      <c r="D5358" s="71"/>
      <c r="E5358" s="71"/>
      <c r="F5358" s="71"/>
      <c r="G5358" s="71"/>
      <c r="H5358" s="71"/>
      <c r="I5358" s="72">
        <v>2958.55</v>
      </c>
      <c r="J5358" s="71"/>
      <c r="K5358" s="71"/>
      <c r="L5358" s="72">
        <v>2958.55</v>
      </c>
      <c r="M5358" s="72">
        <v>0</v>
      </c>
      <c r="N5358" s="71"/>
      <c r="O5358" s="71"/>
      <c r="P5358" s="71"/>
      <c r="Q5358" s="71"/>
      <c r="R5358" s="71"/>
      <c r="S5358" s="72">
        <v>0</v>
      </c>
      <c r="T5358" s="72">
        <v>0</v>
      </c>
      <c r="U5358" s="71"/>
      <c r="V5358" s="71"/>
      <c r="W5358" s="71"/>
      <c r="X5358" s="72">
        <v>0</v>
      </c>
      <c r="Y5358" s="72">
        <v>0</v>
      </c>
      <c r="Z5358" s="72">
        <v>0</v>
      </c>
      <c r="AA5358" s="69"/>
      <c r="AB5358" s="69"/>
      <c r="AC5358" s="69"/>
    </row>
    <row r="5359" spans="1:29" ht="30" x14ac:dyDescent="0.25">
      <c r="A5359" s="68" t="s">
        <v>23203</v>
      </c>
      <c r="B5359" s="69" t="s">
        <v>23202</v>
      </c>
      <c r="C5359" s="69" t="s">
        <v>23201</v>
      </c>
      <c r="D5359" s="69" t="s">
        <v>20389</v>
      </c>
      <c r="E5359" s="69" t="s">
        <v>22651</v>
      </c>
      <c r="F5359" s="69" t="s">
        <v>2180</v>
      </c>
      <c r="G5359" s="69" t="s">
        <v>1552</v>
      </c>
      <c r="H5359" s="69" t="s">
        <v>962</v>
      </c>
      <c r="I5359" s="70">
        <v>1271.3699999999999</v>
      </c>
      <c r="J5359" s="69" t="s">
        <v>4591</v>
      </c>
      <c r="K5359" s="69" t="s">
        <v>23200</v>
      </c>
      <c r="L5359" s="70">
        <v>1271.3699999999999</v>
      </c>
      <c r="M5359" s="69"/>
      <c r="N5359" s="69" t="s">
        <v>23199</v>
      </c>
      <c r="O5359" s="69"/>
      <c r="P5359" s="69" t="s">
        <v>2277</v>
      </c>
      <c r="Q5359" s="69"/>
      <c r="R5359" s="69"/>
      <c r="S5359" s="70">
        <v>1271.3699999999999</v>
      </c>
      <c r="T5359" s="70"/>
      <c r="U5359" s="69"/>
      <c r="V5359" s="69"/>
      <c r="W5359" s="69"/>
      <c r="X5359" s="69"/>
      <c r="Y5359" s="70"/>
      <c r="Z5359" s="69">
        <v>0</v>
      </c>
      <c r="AA5359" s="69" t="s">
        <v>989</v>
      </c>
      <c r="AB5359" s="69" t="s">
        <v>1144</v>
      </c>
      <c r="AC5359" s="69"/>
    </row>
    <row r="5360" spans="1:29" x14ac:dyDescent="0.25">
      <c r="A5360" s="71" t="s">
        <v>193</v>
      </c>
      <c r="B5360" s="71"/>
      <c r="C5360" s="71"/>
      <c r="D5360" s="71"/>
      <c r="E5360" s="71"/>
      <c r="F5360" s="71"/>
      <c r="G5360" s="71"/>
      <c r="H5360" s="71"/>
      <c r="I5360" s="72">
        <v>1271.3699999999999</v>
      </c>
      <c r="J5360" s="71"/>
      <c r="K5360" s="71"/>
      <c r="L5360" s="72">
        <v>1271.3699999999999</v>
      </c>
      <c r="M5360" s="72">
        <v>0</v>
      </c>
      <c r="N5360" s="71"/>
      <c r="O5360" s="71"/>
      <c r="P5360" s="71"/>
      <c r="Q5360" s="71"/>
      <c r="R5360" s="71"/>
      <c r="S5360" s="72">
        <v>1271.3699999999999</v>
      </c>
      <c r="T5360" s="72">
        <v>0</v>
      </c>
      <c r="U5360" s="71"/>
      <c r="V5360" s="71"/>
      <c r="W5360" s="71"/>
      <c r="X5360" s="72">
        <v>1271.3699999999999</v>
      </c>
      <c r="Y5360" s="72">
        <v>0</v>
      </c>
      <c r="Z5360" s="72">
        <v>0</v>
      </c>
      <c r="AA5360" s="69"/>
      <c r="AB5360" s="69"/>
      <c r="AC5360" s="69"/>
    </row>
    <row r="5361" spans="1:29" ht="30" x14ac:dyDescent="0.25">
      <c r="A5361" s="68" t="s">
        <v>23198</v>
      </c>
      <c r="B5361" s="69" t="s">
        <v>22860</v>
      </c>
      <c r="C5361" s="69" t="s">
        <v>23197</v>
      </c>
      <c r="D5361" s="69" t="s">
        <v>8985</v>
      </c>
      <c r="E5361" s="69" t="s">
        <v>22476</v>
      </c>
      <c r="F5361" s="69" t="s">
        <v>2180</v>
      </c>
      <c r="G5361" s="69" t="s">
        <v>1106</v>
      </c>
      <c r="H5361" s="69" t="s">
        <v>962</v>
      </c>
      <c r="I5361" s="70">
        <v>2730</v>
      </c>
      <c r="J5361" s="69" t="s">
        <v>4591</v>
      </c>
      <c r="K5361" s="69" t="s">
        <v>23196</v>
      </c>
      <c r="L5361" s="70">
        <v>2730</v>
      </c>
      <c r="M5361" s="69"/>
      <c r="N5361" s="69" t="s">
        <v>23195</v>
      </c>
      <c r="O5361" s="69"/>
      <c r="P5361" s="69" t="s">
        <v>1624</v>
      </c>
      <c r="Q5361" s="69" t="s">
        <v>2448</v>
      </c>
      <c r="R5361" s="69"/>
      <c r="S5361" s="70">
        <v>2730</v>
      </c>
      <c r="T5361" s="70"/>
      <c r="U5361" s="69"/>
      <c r="V5361" s="69"/>
      <c r="W5361" s="69"/>
      <c r="X5361" s="69"/>
      <c r="Y5361" s="70"/>
      <c r="Z5361" s="69">
        <v>0</v>
      </c>
      <c r="AA5361" s="69" t="s">
        <v>989</v>
      </c>
      <c r="AB5361" s="69" t="s">
        <v>1144</v>
      </c>
      <c r="AC5361" s="69"/>
    </row>
    <row r="5362" spans="1:29" x14ac:dyDescent="0.25">
      <c r="A5362" s="71" t="s">
        <v>193</v>
      </c>
      <c r="B5362" s="71"/>
      <c r="C5362" s="71"/>
      <c r="D5362" s="71"/>
      <c r="E5362" s="71"/>
      <c r="F5362" s="71"/>
      <c r="G5362" s="71"/>
      <c r="H5362" s="71"/>
      <c r="I5362" s="72">
        <v>2730</v>
      </c>
      <c r="J5362" s="71"/>
      <c r="K5362" s="71"/>
      <c r="L5362" s="72">
        <v>2730</v>
      </c>
      <c r="M5362" s="72">
        <v>0</v>
      </c>
      <c r="N5362" s="71"/>
      <c r="O5362" s="71"/>
      <c r="P5362" s="71"/>
      <c r="Q5362" s="71"/>
      <c r="R5362" s="71"/>
      <c r="S5362" s="72">
        <v>2730</v>
      </c>
      <c r="T5362" s="72">
        <v>0</v>
      </c>
      <c r="U5362" s="71"/>
      <c r="V5362" s="71"/>
      <c r="W5362" s="71"/>
      <c r="X5362" s="72">
        <v>2730</v>
      </c>
      <c r="Y5362" s="72">
        <v>0</v>
      </c>
      <c r="Z5362" s="72">
        <v>0</v>
      </c>
      <c r="AA5362" s="69"/>
      <c r="AB5362" s="69"/>
      <c r="AC5362" s="69"/>
    </row>
    <row r="5363" spans="1:29" ht="30" x14ac:dyDescent="0.25">
      <c r="A5363" s="68" t="s">
        <v>23194</v>
      </c>
      <c r="B5363" s="69" t="s">
        <v>23190</v>
      </c>
      <c r="C5363" s="69" t="s">
        <v>23193</v>
      </c>
      <c r="D5363" s="69" t="s">
        <v>1876</v>
      </c>
      <c r="E5363" s="69" t="s">
        <v>22247</v>
      </c>
      <c r="F5363" s="69" t="s">
        <v>1097</v>
      </c>
      <c r="G5363" s="69" t="s">
        <v>2647</v>
      </c>
      <c r="H5363" s="69" t="s">
        <v>962</v>
      </c>
      <c r="I5363" s="70">
        <v>3099.7</v>
      </c>
      <c r="J5363" s="69" t="s">
        <v>4591</v>
      </c>
      <c r="K5363" s="69" t="s">
        <v>23192</v>
      </c>
      <c r="L5363" s="70">
        <v>3099.7</v>
      </c>
      <c r="M5363" s="69"/>
      <c r="N5363" s="69"/>
      <c r="O5363" s="69"/>
      <c r="P5363" s="69"/>
      <c r="Q5363" s="69"/>
      <c r="R5363" s="69"/>
      <c r="S5363" s="69"/>
      <c r="T5363" s="70"/>
      <c r="U5363" s="69"/>
      <c r="V5363" s="69"/>
      <c r="W5363" s="69"/>
      <c r="X5363" s="69"/>
      <c r="Y5363" s="70"/>
      <c r="Z5363" s="69">
        <v>0</v>
      </c>
      <c r="AA5363" s="69" t="s">
        <v>989</v>
      </c>
      <c r="AB5363" s="69" t="s">
        <v>1144</v>
      </c>
      <c r="AC5363" s="69"/>
    </row>
    <row r="5364" spans="1:29" x14ac:dyDescent="0.25">
      <c r="A5364" s="71" t="s">
        <v>193</v>
      </c>
      <c r="B5364" s="71"/>
      <c r="C5364" s="71"/>
      <c r="D5364" s="71"/>
      <c r="E5364" s="71"/>
      <c r="F5364" s="71"/>
      <c r="G5364" s="71"/>
      <c r="H5364" s="71"/>
      <c r="I5364" s="72">
        <v>3099.7</v>
      </c>
      <c r="J5364" s="71"/>
      <c r="K5364" s="71"/>
      <c r="L5364" s="72">
        <v>3099.7</v>
      </c>
      <c r="M5364" s="72">
        <v>0</v>
      </c>
      <c r="N5364" s="71"/>
      <c r="O5364" s="71"/>
      <c r="P5364" s="71"/>
      <c r="Q5364" s="71"/>
      <c r="R5364" s="71"/>
      <c r="S5364" s="72">
        <v>0</v>
      </c>
      <c r="T5364" s="72">
        <v>0</v>
      </c>
      <c r="U5364" s="71"/>
      <c r="V5364" s="71"/>
      <c r="W5364" s="71"/>
      <c r="X5364" s="72">
        <v>0</v>
      </c>
      <c r="Y5364" s="72">
        <v>0</v>
      </c>
      <c r="Z5364" s="72">
        <v>0</v>
      </c>
      <c r="AA5364" s="69"/>
      <c r="AB5364" s="69"/>
      <c r="AC5364" s="69"/>
    </row>
    <row r="5365" spans="1:29" ht="30" x14ac:dyDescent="0.25">
      <c r="A5365" s="68" t="s">
        <v>23191</v>
      </c>
      <c r="B5365" s="69" t="s">
        <v>23190</v>
      </c>
      <c r="C5365" s="69" t="s">
        <v>23189</v>
      </c>
      <c r="D5365" s="69" t="s">
        <v>4813</v>
      </c>
      <c r="E5365" s="69" t="s">
        <v>22247</v>
      </c>
      <c r="F5365" s="69" t="s">
        <v>1661</v>
      </c>
      <c r="G5365" s="69" t="s">
        <v>2609</v>
      </c>
      <c r="H5365" s="69" t="s">
        <v>962</v>
      </c>
      <c r="I5365" s="70">
        <v>1062.02</v>
      </c>
      <c r="J5365" s="69" t="s">
        <v>4591</v>
      </c>
      <c r="K5365" s="69" t="s">
        <v>23188</v>
      </c>
      <c r="L5365" s="70">
        <v>1062.02</v>
      </c>
      <c r="M5365" s="69"/>
      <c r="N5365" s="69" t="s">
        <v>23187</v>
      </c>
      <c r="O5365" s="69"/>
      <c r="P5365" s="69"/>
      <c r="Q5365" s="69"/>
      <c r="R5365" s="69"/>
      <c r="S5365" s="69"/>
      <c r="T5365" s="70"/>
      <c r="U5365" s="69"/>
      <c r="V5365" s="69"/>
      <c r="W5365" s="69"/>
      <c r="X5365" s="69"/>
      <c r="Y5365" s="70"/>
      <c r="Z5365" s="69">
        <v>0</v>
      </c>
      <c r="AA5365" s="69" t="s">
        <v>989</v>
      </c>
      <c r="AB5365" s="69" t="s">
        <v>1144</v>
      </c>
      <c r="AC5365" s="69"/>
    </row>
    <row r="5366" spans="1:29" x14ac:dyDescent="0.25">
      <c r="A5366" s="71" t="s">
        <v>193</v>
      </c>
      <c r="B5366" s="71"/>
      <c r="C5366" s="71"/>
      <c r="D5366" s="71"/>
      <c r="E5366" s="71"/>
      <c r="F5366" s="71"/>
      <c r="G5366" s="71"/>
      <c r="H5366" s="71"/>
      <c r="I5366" s="72">
        <v>1062.02</v>
      </c>
      <c r="J5366" s="71"/>
      <c r="K5366" s="71"/>
      <c r="L5366" s="72">
        <v>1062.02</v>
      </c>
      <c r="M5366" s="72">
        <v>0</v>
      </c>
      <c r="N5366" s="71"/>
      <c r="O5366" s="71"/>
      <c r="P5366" s="71"/>
      <c r="Q5366" s="71"/>
      <c r="R5366" s="71"/>
      <c r="S5366" s="72">
        <v>0</v>
      </c>
      <c r="T5366" s="72">
        <v>0</v>
      </c>
      <c r="U5366" s="71"/>
      <c r="V5366" s="71"/>
      <c r="W5366" s="71"/>
      <c r="X5366" s="72">
        <v>0</v>
      </c>
      <c r="Y5366" s="72">
        <v>0</v>
      </c>
      <c r="Z5366" s="72">
        <v>0</v>
      </c>
      <c r="AA5366" s="69"/>
      <c r="AB5366" s="69"/>
      <c r="AC5366" s="69"/>
    </row>
    <row r="5367" spans="1:29" ht="30" x14ac:dyDescent="0.25">
      <c r="A5367" s="68" t="s">
        <v>23186</v>
      </c>
      <c r="B5367" s="69" t="s">
        <v>23185</v>
      </c>
      <c r="C5367" s="69" t="s">
        <v>23184</v>
      </c>
      <c r="D5367" s="69" t="s">
        <v>4623</v>
      </c>
      <c r="E5367" s="69" t="s">
        <v>22526</v>
      </c>
      <c r="F5367" s="69" t="s">
        <v>1661</v>
      </c>
      <c r="G5367" s="69" t="s">
        <v>1538</v>
      </c>
      <c r="H5367" s="69" t="s">
        <v>962</v>
      </c>
      <c r="I5367" s="70">
        <v>552.29</v>
      </c>
      <c r="J5367" s="69" t="s">
        <v>4591</v>
      </c>
      <c r="K5367" s="69" t="s">
        <v>23183</v>
      </c>
      <c r="L5367" s="70">
        <v>552.29</v>
      </c>
      <c r="M5367" s="69"/>
      <c r="N5367" s="69" t="s">
        <v>23182</v>
      </c>
      <c r="O5367" s="69"/>
      <c r="P5367" s="69" t="s">
        <v>2137</v>
      </c>
      <c r="Q5367" s="69" t="s">
        <v>9275</v>
      </c>
      <c r="R5367" s="69"/>
      <c r="S5367" s="70">
        <v>552.29</v>
      </c>
      <c r="T5367" s="70"/>
      <c r="U5367" s="69"/>
      <c r="V5367" s="69"/>
      <c r="W5367" s="69"/>
      <c r="X5367" s="69"/>
      <c r="Y5367" s="70"/>
      <c r="Z5367" s="69">
        <v>0</v>
      </c>
      <c r="AA5367" s="69" t="s">
        <v>989</v>
      </c>
      <c r="AB5367" s="69" t="s">
        <v>1144</v>
      </c>
      <c r="AC5367" s="69"/>
    </row>
    <row r="5368" spans="1:29" x14ac:dyDescent="0.25">
      <c r="A5368" s="71" t="s">
        <v>193</v>
      </c>
      <c r="B5368" s="71"/>
      <c r="C5368" s="71"/>
      <c r="D5368" s="71"/>
      <c r="E5368" s="71"/>
      <c r="F5368" s="71"/>
      <c r="G5368" s="71"/>
      <c r="H5368" s="71"/>
      <c r="I5368" s="72">
        <v>552.29</v>
      </c>
      <c r="J5368" s="71"/>
      <c r="K5368" s="71"/>
      <c r="L5368" s="72">
        <v>552.29</v>
      </c>
      <c r="M5368" s="72">
        <v>0</v>
      </c>
      <c r="N5368" s="71"/>
      <c r="O5368" s="71"/>
      <c r="P5368" s="71"/>
      <c r="Q5368" s="71"/>
      <c r="R5368" s="71"/>
      <c r="S5368" s="72">
        <v>552.29</v>
      </c>
      <c r="T5368" s="72">
        <v>0</v>
      </c>
      <c r="U5368" s="71"/>
      <c r="V5368" s="71"/>
      <c r="W5368" s="71"/>
      <c r="X5368" s="72">
        <v>552.29</v>
      </c>
      <c r="Y5368" s="72">
        <v>0</v>
      </c>
      <c r="Z5368" s="72">
        <v>0</v>
      </c>
      <c r="AA5368" s="69"/>
      <c r="AB5368" s="69"/>
      <c r="AC5368" s="69"/>
    </row>
    <row r="5369" spans="1:29" ht="20" x14ac:dyDescent="0.25">
      <c r="A5369" s="68" t="s">
        <v>23181</v>
      </c>
      <c r="B5369" s="69" t="s">
        <v>22971</v>
      </c>
      <c r="C5369" s="69" t="s">
        <v>23180</v>
      </c>
      <c r="D5369" s="69" t="s">
        <v>4611</v>
      </c>
      <c r="E5369" s="69" t="s">
        <v>22247</v>
      </c>
      <c r="F5369" s="69" t="s">
        <v>2331</v>
      </c>
      <c r="G5369" s="69" t="s">
        <v>2609</v>
      </c>
      <c r="H5369" s="69"/>
      <c r="I5369" s="70">
        <v>3209.24</v>
      </c>
      <c r="J5369" s="69" t="s">
        <v>4591</v>
      </c>
      <c r="K5369" s="69"/>
      <c r="L5369" s="69"/>
      <c r="M5369" s="69"/>
      <c r="N5369" s="69"/>
      <c r="O5369" s="69"/>
      <c r="P5369" s="69"/>
      <c r="Q5369" s="69"/>
      <c r="R5369" s="69"/>
      <c r="S5369" s="69"/>
      <c r="T5369" s="69"/>
      <c r="U5369" s="69"/>
      <c r="V5369" s="69"/>
      <c r="W5369" s="69"/>
      <c r="X5369" s="69"/>
      <c r="Y5369" s="69"/>
      <c r="Z5369" s="69"/>
      <c r="AA5369" s="69" t="s">
        <v>989</v>
      </c>
      <c r="AB5369" s="69"/>
      <c r="AC5369" s="69"/>
    </row>
    <row r="5370" spans="1:29" x14ac:dyDescent="0.25">
      <c r="A5370" s="71" t="s">
        <v>193</v>
      </c>
      <c r="B5370" s="71"/>
      <c r="C5370" s="71"/>
      <c r="D5370" s="71"/>
      <c r="E5370" s="71"/>
      <c r="F5370" s="71"/>
      <c r="G5370" s="71"/>
      <c r="H5370" s="71"/>
      <c r="I5370" s="72">
        <v>3209.24</v>
      </c>
      <c r="J5370" s="71"/>
      <c r="K5370" s="71"/>
      <c r="L5370" s="72">
        <v>0</v>
      </c>
      <c r="M5370" s="72">
        <v>3209.24</v>
      </c>
      <c r="N5370" s="71"/>
      <c r="O5370" s="71"/>
      <c r="P5370" s="71"/>
      <c r="Q5370" s="71"/>
      <c r="R5370" s="71"/>
      <c r="S5370" s="72">
        <v>0</v>
      </c>
      <c r="T5370" s="72">
        <v>0</v>
      </c>
      <c r="U5370" s="71"/>
      <c r="V5370" s="71"/>
      <c r="W5370" s="71"/>
      <c r="X5370" s="72">
        <v>0</v>
      </c>
      <c r="Y5370" s="72">
        <v>0</v>
      </c>
      <c r="Z5370" s="72">
        <v>0</v>
      </c>
      <c r="AA5370" s="69"/>
      <c r="AB5370" s="69"/>
      <c r="AC5370" s="69"/>
    </row>
    <row r="5371" spans="1:29" ht="30" x14ac:dyDescent="0.25">
      <c r="A5371" s="68" t="s">
        <v>23179</v>
      </c>
      <c r="B5371" s="69" t="s">
        <v>22596</v>
      </c>
      <c r="C5371" s="69" t="s">
        <v>23178</v>
      </c>
      <c r="D5371" s="69" t="s">
        <v>9530</v>
      </c>
      <c r="E5371" s="69" t="s">
        <v>22239</v>
      </c>
      <c r="F5371" s="69" t="s">
        <v>2331</v>
      </c>
      <c r="G5371" s="69" t="s">
        <v>9275</v>
      </c>
      <c r="H5371" s="69" t="s">
        <v>962</v>
      </c>
      <c r="I5371" s="70">
        <v>168352.08</v>
      </c>
      <c r="J5371" s="69" t="s">
        <v>4591</v>
      </c>
      <c r="K5371" s="69" t="s">
        <v>23177</v>
      </c>
      <c r="L5371" s="70">
        <v>168352.08</v>
      </c>
      <c r="M5371" s="69"/>
      <c r="N5371" s="69"/>
      <c r="O5371" s="69"/>
      <c r="P5371" s="69"/>
      <c r="Q5371" s="69"/>
      <c r="R5371" s="69"/>
      <c r="S5371" s="69"/>
      <c r="T5371" s="70"/>
      <c r="U5371" s="69"/>
      <c r="V5371" s="69"/>
      <c r="W5371" s="69"/>
      <c r="X5371" s="69"/>
      <c r="Y5371" s="70"/>
      <c r="Z5371" s="69">
        <v>0</v>
      </c>
      <c r="AA5371" s="69" t="s">
        <v>989</v>
      </c>
      <c r="AB5371" s="69" t="s">
        <v>1144</v>
      </c>
      <c r="AC5371" s="69"/>
    </row>
    <row r="5372" spans="1:29" x14ac:dyDescent="0.25">
      <c r="A5372" s="71" t="s">
        <v>193</v>
      </c>
      <c r="B5372" s="71"/>
      <c r="C5372" s="71"/>
      <c r="D5372" s="71"/>
      <c r="E5372" s="71"/>
      <c r="F5372" s="71"/>
      <c r="G5372" s="71"/>
      <c r="H5372" s="71"/>
      <c r="I5372" s="72">
        <v>168352.08</v>
      </c>
      <c r="J5372" s="71"/>
      <c r="K5372" s="71"/>
      <c r="L5372" s="72">
        <v>168352.08</v>
      </c>
      <c r="M5372" s="72">
        <v>0</v>
      </c>
      <c r="N5372" s="71"/>
      <c r="O5372" s="71"/>
      <c r="P5372" s="71"/>
      <c r="Q5372" s="71"/>
      <c r="R5372" s="71"/>
      <c r="S5372" s="72">
        <v>0</v>
      </c>
      <c r="T5372" s="72">
        <v>0</v>
      </c>
      <c r="U5372" s="71"/>
      <c r="V5372" s="71"/>
      <c r="W5372" s="71"/>
      <c r="X5372" s="72">
        <v>0</v>
      </c>
      <c r="Y5372" s="72">
        <v>0</v>
      </c>
      <c r="Z5372" s="72">
        <v>0</v>
      </c>
      <c r="AA5372" s="69"/>
      <c r="AB5372" s="69"/>
      <c r="AC5372" s="69"/>
    </row>
    <row r="5373" spans="1:29" ht="30" x14ac:dyDescent="0.25">
      <c r="A5373" s="68" t="s">
        <v>23176</v>
      </c>
      <c r="B5373" s="69" t="s">
        <v>22971</v>
      </c>
      <c r="C5373" s="69" t="s">
        <v>23175</v>
      </c>
      <c r="D5373" s="69" t="s">
        <v>20673</v>
      </c>
      <c r="E5373" s="69" t="s">
        <v>22247</v>
      </c>
      <c r="F5373" s="69" t="s">
        <v>2331</v>
      </c>
      <c r="G5373" s="69" t="s">
        <v>2277</v>
      </c>
      <c r="H5373" s="69" t="s">
        <v>962</v>
      </c>
      <c r="I5373" s="70">
        <v>4652.3599999999997</v>
      </c>
      <c r="J5373" s="69" t="s">
        <v>4591</v>
      </c>
      <c r="K5373" s="69" t="s">
        <v>23174</v>
      </c>
      <c r="L5373" s="70">
        <v>4652.3599999999997</v>
      </c>
      <c r="M5373" s="69"/>
      <c r="N5373" s="69"/>
      <c r="O5373" s="69"/>
      <c r="P5373" s="69"/>
      <c r="Q5373" s="69"/>
      <c r="R5373" s="69"/>
      <c r="S5373" s="69"/>
      <c r="T5373" s="70"/>
      <c r="U5373" s="69"/>
      <c r="V5373" s="69"/>
      <c r="W5373" s="69"/>
      <c r="X5373" s="69"/>
      <c r="Y5373" s="70"/>
      <c r="Z5373" s="69">
        <v>0</v>
      </c>
      <c r="AA5373" s="69" t="s">
        <v>989</v>
      </c>
      <c r="AB5373" s="69" t="s">
        <v>1144</v>
      </c>
      <c r="AC5373" s="69"/>
    </row>
    <row r="5374" spans="1:29" x14ac:dyDescent="0.25">
      <c r="A5374" s="71" t="s">
        <v>193</v>
      </c>
      <c r="B5374" s="71"/>
      <c r="C5374" s="71"/>
      <c r="D5374" s="71"/>
      <c r="E5374" s="71"/>
      <c r="F5374" s="71"/>
      <c r="G5374" s="71"/>
      <c r="H5374" s="71"/>
      <c r="I5374" s="72">
        <v>4652.3599999999997</v>
      </c>
      <c r="J5374" s="71"/>
      <c r="K5374" s="71"/>
      <c r="L5374" s="72">
        <v>4652.3599999999997</v>
      </c>
      <c r="M5374" s="72">
        <v>0</v>
      </c>
      <c r="N5374" s="71"/>
      <c r="O5374" s="71"/>
      <c r="P5374" s="71"/>
      <c r="Q5374" s="71"/>
      <c r="R5374" s="71"/>
      <c r="S5374" s="72">
        <v>0</v>
      </c>
      <c r="T5374" s="72">
        <v>0</v>
      </c>
      <c r="U5374" s="71"/>
      <c r="V5374" s="71"/>
      <c r="W5374" s="71"/>
      <c r="X5374" s="72">
        <v>0</v>
      </c>
      <c r="Y5374" s="72">
        <v>0</v>
      </c>
      <c r="Z5374" s="72">
        <v>0</v>
      </c>
      <c r="AA5374" s="69"/>
      <c r="AB5374" s="69"/>
      <c r="AC5374" s="69"/>
    </row>
    <row r="5375" spans="1:29" ht="30" x14ac:dyDescent="0.25">
      <c r="A5375" s="68" t="s">
        <v>23173</v>
      </c>
      <c r="B5375" s="69" t="s">
        <v>22606</v>
      </c>
      <c r="C5375" s="69" t="s">
        <v>23172</v>
      </c>
      <c r="D5375" s="69" t="s">
        <v>4813</v>
      </c>
      <c r="E5375" s="69" t="s">
        <v>22476</v>
      </c>
      <c r="F5375" s="69" t="s">
        <v>2331</v>
      </c>
      <c r="G5375" s="69" t="s">
        <v>2609</v>
      </c>
      <c r="H5375" s="69" t="s">
        <v>962</v>
      </c>
      <c r="I5375" s="70">
        <v>1866.67</v>
      </c>
      <c r="J5375" s="69" t="s">
        <v>4591</v>
      </c>
      <c r="K5375" s="69" t="s">
        <v>23171</v>
      </c>
      <c r="L5375" s="70">
        <v>1866.67</v>
      </c>
      <c r="M5375" s="69"/>
      <c r="N5375" s="69" t="s">
        <v>23170</v>
      </c>
      <c r="O5375" s="69"/>
      <c r="P5375" s="69" t="s">
        <v>1129</v>
      </c>
      <c r="Q5375" s="69" t="s">
        <v>2148</v>
      </c>
      <c r="R5375" s="69"/>
      <c r="S5375" s="70">
        <v>1866.67</v>
      </c>
      <c r="T5375" s="70"/>
      <c r="U5375" s="69"/>
      <c r="V5375" s="69"/>
      <c r="W5375" s="69"/>
      <c r="X5375" s="69"/>
      <c r="Y5375" s="70"/>
      <c r="Z5375" s="69">
        <v>0</v>
      </c>
      <c r="AA5375" s="69" t="s">
        <v>989</v>
      </c>
      <c r="AB5375" s="69" t="s">
        <v>1144</v>
      </c>
      <c r="AC5375" s="69"/>
    </row>
    <row r="5376" spans="1:29" x14ac:dyDescent="0.25">
      <c r="A5376" s="71" t="s">
        <v>193</v>
      </c>
      <c r="B5376" s="71"/>
      <c r="C5376" s="71"/>
      <c r="D5376" s="71"/>
      <c r="E5376" s="71"/>
      <c r="F5376" s="71"/>
      <c r="G5376" s="71"/>
      <c r="H5376" s="71"/>
      <c r="I5376" s="72">
        <v>1866.67</v>
      </c>
      <c r="J5376" s="71"/>
      <c r="K5376" s="71"/>
      <c r="L5376" s="72">
        <v>1866.67</v>
      </c>
      <c r="M5376" s="72">
        <v>0</v>
      </c>
      <c r="N5376" s="71"/>
      <c r="O5376" s="71"/>
      <c r="P5376" s="71"/>
      <c r="Q5376" s="71"/>
      <c r="R5376" s="71"/>
      <c r="S5376" s="72">
        <v>1866.67</v>
      </c>
      <c r="T5376" s="72">
        <v>0</v>
      </c>
      <c r="U5376" s="71"/>
      <c r="V5376" s="71"/>
      <c r="W5376" s="71"/>
      <c r="X5376" s="72">
        <v>1866.67</v>
      </c>
      <c r="Y5376" s="72">
        <v>0</v>
      </c>
      <c r="Z5376" s="72">
        <v>0</v>
      </c>
      <c r="AA5376" s="69"/>
      <c r="AB5376" s="69"/>
      <c r="AC5376" s="69"/>
    </row>
    <row r="5377" spans="1:29" ht="30" x14ac:dyDescent="0.25">
      <c r="A5377" s="68" t="s">
        <v>23169</v>
      </c>
      <c r="B5377" s="69" t="s">
        <v>22978</v>
      </c>
      <c r="C5377" s="69" t="s">
        <v>23168</v>
      </c>
      <c r="D5377" s="69" t="s">
        <v>20673</v>
      </c>
      <c r="E5377" s="69" t="s">
        <v>22651</v>
      </c>
      <c r="F5377" s="69" t="s">
        <v>2331</v>
      </c>
      <c r="G5377" s="69" t="s">
        <v>2277</v>
      </c>
      <c r="H5377" s="69"/>
      <c r="I5377" s="70">
        <v>8537.4699999999993</v>
      </c>
      <c r="J5377" s="69" t="s">
        <v>4591</v>
      </c>
      <c r="K5377" s="69"/>
      <c r="L5377" s="69"/>
      <c r="M5377" s="69"/>
      <c r="N5377" s="69"/>
      <c r="O5377" s="69"/>
      <c r="P5377" s="69"/>
      <c r="Q5377" s="69"/>
      <c r="R5377" s="69"/>
      <c r="S5377" s="69"/>
      <c r="T5377" s="69"/>
      <c r="U5377" s="69"/>
      <c r="V5377" s="69"/>
      <c r="W5377" s="69"/>
      <c r="X5377" s="69"/>
      <c r="Y5377" s="69"/>
      <c r="Z5377" s="69"/>
      <c r="AA5377" s="69" t="s">
        <v>989</v>
      </c>
      <c r="AB5377" s="69"/>
      <c r="AC5377" s="69"/>
    </row>
    <row r="5378" spans="1:29" x14ac:dyDescent="0.25">
      <c r="A5378" s="71" t="s">
        <v>193</v>
      </c>
      <c r="B5378" s="71"/>
      <c r="C5378" s="71"/>
      <c r="D5378" s="71"/>
      <c r="E5378" s="71"/>
      <c r="F5378" s="71"/>
      <c r="G5378" s="71"/>
      <c r="H5378" s="71"/>
      <c r="I5378" s="72">
        <v>8537.4699999999993</v>
      </c>
      <c r="J5378" s="71"/>
      <c r="K5378" s="71"/>
      <c r="L5378" s="72">
        <v>0</v>
      </c>
      <c r="M5378" s="72">
        <v>8537.4699999999993</v>
      </c>
      <c r="N5378" s="71"/>
      <c r="O5378" s="71"/>
      <c r="P5378" s="71"/>
      <c r="Q5378" s="71"/>
      <c r="R5378" s="71"/>
      <c r="S5378" s="72">
        <v>0</v>
      </c>
      <c r="T5378" s="72">
        <v>0</v>
      </c>
      <c r="U5378" s="71"/>
      <c r="V5378" s="71"/>
      <c r="W5378" s="71"/>
      <c r="X5378" s="72">
        <v>0</v>
      </c>
      <c r="Y5378" s="72">
        <v>0</v>
      </c>
      <c r="Z5378" s="72">
        <v>0</v>
      </c>
      <c r="AA5378" s="69"/>
      <c r="AB5378" s="69"/>
      <c r="AC5378" s="69"/>
    </row>
    <row r="5379" spans="1:29" ht="30" x14ac:dyDescent="0.25">
      <c r="A5379" s="68" t="s">
        <v>23167</v>
      </c>
      <c r="B5379" s="69" t="s">
        <v>22971</v>
      </c>
      <c r="C5379" s="69" t="s">
        <v>23166</v>
      </c>
      <c r="D5379" s="69" t="s">
        <v>4623</v>
      </c>
      <c r="E5379" s="69" t="s">
        <v>22247</v>
      </c>
      <c r="F5379" s="69" t="s">
        <v>2331</v>
      </c>
      <c r="G5379" s="69" t="s">
        <v>1106</v>
      </c>
      <c r="H5379" s="69" t="s">
        <v>962</v>
      </c>
      <c r="I5379" s="70">
        <v>5846.73</v>
      </c>
      <c r="J5379" s="69" t="s">
        <v>4591</v>
      </c>
      <c r="K5379" s="69" t="s">
        <v>23165</v>
      </c>
      <c r="L5379" s="70">
        <v>5846.73</v>
      </c>
      <c r="M5379" s="69"/>
      <c r="N5379" s="69" t="s">
        <v>23164</v>
      </c>
      <c r="O5379" s="69"/>
      <c r="P5379" s="69" t="s">
        <v>2136</v>
      </c>
      <c r="Q5379" s="69" t="s">
        <v>1814</v>
      </c>
      <c r="R5379" s="69"/>
      <c r="S5379" s="70">
        <v>5846.73</v>
      </c>
      <c r="T5379" s="70"/>
      <c r="U5379" s="69"/>
      <c r="V5379" s="69"/>
      <c r="W5379" s="69"/>
      <c r="X5379" s="69"/>
      <c r="Y5379" s="70"/>
      <c r="Z5379" s="69">
        <v>0</v>
      </c>
      <c r="AA5379" s="69" t="s">
        <v>989</v>
      </c>
      <c r="AB5379" s="69" t="s">
        <v>1144</v>
      </c>
      <c r="AC5379" s="69"/>
    </row>
    <row r="5380" spans="1:29" x14ac:dyDescent="0.25">
      <c r="A5380" s="71" t="s">
        <v>193</v>
      </c>
      <c r="B5380" s="71"/>
      <c r="C5380" s="71"/>
      <c r="D5380" s="71"/>
      <c r="E5380" s="71"/>
      <c r="F5380" s="71"/>
      <c r="G5380" s="71"/>
      <c r="H5380" s="71"/>
      <c r="I5380" s="72">
        <v>5846.73</v>
      </c>
      <c r="J5380" s="71"/>
      <c r="K5380" s="71"/>
      <c r="L5380" s="72">
        <v>5846.73</v>
      </c>
      <c r="M5380" s="72">
        <v>0</v>
      </c>
      <c r="N5380" s="71"/>
      <c r="O5380" s="71"/>
      <c r="P5380" s="71"/>
      <c r="Q5380" s="71"/>
      <c r="R5380" s="71"/>
      <c r="S5380" s="72">
        <v>5846.73</v>
      </c>
      <c r="T5380" s="72">
        <v>0</v>
      </c>
      <c r="U5380" s="71"/>
      <c r="V5380" s="71"/>
      <c r="W5380" s="71"/>
      <c r="X5380" s="72">
        <v>5846.73</v>
      </c>
      <c r="Y5380" s="72">
        <v>0</v>
      </c>
      <c r="Z5380" s="72">
        <v>0</v>
      </c>
      <c r="AA5380" s="69"/>
      <c r="AB5380" s="69"/>
      <c r="AC5380" s="69"/>
    </row>
    <row r="5381" spans="1:29" ht="30" x14ac:dyDescent="0.25">
      <c r="A5381" s="68" t="s">
        <v>23163</v>
      </c>
      <c r="B5381" s="69" t="s">
        <v>23162</v>
      </c>
      <c r="C5381" s="69" t="s">
        <v>23161</v>
      </c>
      <c r="D5381" s="69" t="s">
        <v>22249</v>
      </c>
      <c r="E5381" s="69" t="s">
        <v>22247</v>
      </c>
      <c r="F5381" s="69" t="s">
        <v>2331</v>
      </c>
      <c r="G5381" s="69" t="s">
        <v>2609</v>
      </c>
      <c r="H5381" s="69" t="s">
        <v>962</v>
      </c>
      <c r="I5381" s="70">
        <v>7999</v>
      </c>
      <c r="J5381" s="69" t="s">
        <v>4591</v>
      </c>
      <c r="K5381" s="69" t="s">
        <v>23160</v>
      </c>
      <c r="L5381" s="70">
        <v>7999</v>
      </c>
      <c r="M5381" s="69"/>
      <c r="N5381" s="69"/>
      <c r="O5381" s="69"/>
      <c r="P5381" s="69"/>
      <c r="Q5381" s="69"/>
      <c r="R5381" s="69"/>
      <c r="S5381" s="69"/>
      <c r="T5381" s="70"/>
      <c r="U5381" s="69"/>
      <c r="V5381" s="69"/>
      <c r="W5381" s="69"/>
      <c r="X5381" s="69"/>
      <c r="Y5381" s="70"/>
      <c r="Z5381" s="69">
        <v>0</v>
      </c>
      <c r="AA5381" s="69" t="s">
        <v>989</v>
      </c>
      <c r="AB5381" s="69" t="s">
        <v>1144</v>
      </c>
      <c r="AC5381" s="69"/>
    </row>
    <row r="5382" spans="1:29" x14ac:dyDescent="0.25">
      <c r="A5382" s="71" t="s">
        <v>193</v>
      </c>
      <c r="B5382" s="71"/>
      <c r="C5382" s="71"/>
      <c r="D5382" s="71"/>
      <c r="E5382" s="71"/>
      <c r="F5382" s="71"/>
      <c r="G5382" s="71"/>
      <c r="H5382" s="71"/>
      <c r="I5382" s="72">
        <v>7999</v>
      </c>
      <c r="J5382" s="71"/>
      <c r="K5382" s="71"/>
      <c r="L5382" s="72">
        <v>7999</v>
      </c>
      <c r="M5382" s="72">
        <v>0</v>
      </c>
      <c r="N5382" s="71"/>
      <c r="O5382" s="71"/>
      <c r="P5382" s="71"/>
      <c r="Q5382" s="71"/>
      <c r="R5382" s="71"/>
      <c r="S5382" s="72">
        <v>0</v>
      </c>
      <c r="T5382" s="72">
        <v>0</v>
      </c>
      <c r="U5382" s="71"/>
      <c r="V5382" s="71"/>
      <c r="W5382" s="71"/>
      <c r="X5382" s="72">
        <v>0</v>
      </c>
      <c r="Y5382" s="72">
        <v>0</v>
      </c>
      <c r="Z5382" s="72">
        <v>0</v>
      </c>
      <c r="AA5382" s="69"/>
      <c r="AB5382" s="69"/>
      <c r="AC5382" s="69"/>
    </row>
    <row r="5383" spans="1:29" ht="40" x14ac:dyDescent="0.25">
      <c r="A5383" s="68" t="s">
        <v>23159</v>
      </c>
      <c r="B5383" s="69" t="s">
        <v>23158</v>
      </c>
      <c r="C5383" s="69" t="s">
        <v>23157</v>
      </c>
      <c r="D5383" s="69" t="s">
        <v>9549</v>
      </c>
      <c r="E5383" s="69" t="s">
        <v>22651</v>
      </c>
      <c r="F5383" s="69" t="s">
        <v>2331</v>
      </c>
      <c r="G5383" s="69" t="s">
        <v>1552</v>
      </c>
      <c r="H5383" s="69" t="s">
        <v>962</v>
      </c>
      <c r="I5383" s="70">
        <v>7931.25</v>
      </c>
      <c r="J5383" s="69" t="s">
        <v>4591</v>
      </c>
      <c r="K5383" s="69" t="s">
        <v>23156</v>
      </c>
      <c r="L5383" s="70">
        <v>7931.25</v>
      </c>
      <c r="M5383" s="69"/>
      <c r="N5383" s="69"/>
      <c r="O5383" s="69"/>
      <c r="P5383" s="69"/>
      <c r="Q5383" s="69"/>
      <c r="R5383" s="69"/>
      <c r="S5383" s="69"/>
      <c r="T5383" s="70"/>
      <c r="U5383" s="69"/>
      <c r="V5383" s="69"/>
      <c r="W5383" s="69"/>
      <c r="X5383" s="69"/>
      <c r="Y5383" s="70"/>
      <c r="Z5383" s="69">
        <v>0</v>
      </c>
      <c r="AA5383" s="69" t="s">
        <v>989</v>
      </c>
      <c r="AB5383" s="69" t="s">
        <v>1144</v>
      </c>
      <c r="AC5383" s="69"/>
    </row>
    <row r="5384" spans="1:29" x14ac:dyDescent="0.25">
      <c r="A5384" s="71" t="s">
        <v>193</v>
      </c>
      <c r="B5384" s="71"/>
      <c r="C5384" s="71"/>
      <c r="D5384" s="71"/>
      <c r="E5384" s="71"/>
      <c r="F5384" s="71"/>
      <c r="G5384" s="71"/>
      <c r="H5384" s="71"/>
      <c r="I5384" s="72">
        <v>7931.25</v>
      </c>
      <c r="J5384" s="71"/>
      <c r="K5384" s="71"/>
      <c r="L5384" s="72">
        <v>7931.25</v>
      </c>
      <c r="M5384" s="72">
        <v>0</v>
      </c>
      <c r="N5384" s="71"/>
      <c r="O5384" s="71"/>
      <c r="P5384" s="71"/>
      <c r="Q5384" s="71"/>
      <c r="R5384" s="71"/>
      <c r="S5384" s="72">
        <v>0</v>
      </c>
      <c r="T5384" s="72">
        <v>0</v>
      </c>
      <c r="U5384" s="71"/>
      <c r="V5384" s="71"/>
      <c r="W5384" s="71"/>
      <c r="X5384" s="72">
        <v>0</v>
      </c>
      <c r="Y5384" s="72">
        <v>0</v>
      </c>
      <c r="Z5384" s="72">
        <v>0</v>
      </c>
      <c r="AA5384" s="69"/>
      <c r="AB5384" s="69"/>
      <c r="AC5384" s="69"/>
    </row>
    <row r="5385" spans="1:29" ht="30" x14ac:dyDescent="0.25">
      <c r="A5385" s="68" t="s">
        <v>23155</v>
      </c>
      <c r="B5385" s="69" t="s">
        <v>23154</v>
      </c>
      <c r="C5385" s="69" t="s">
        <v>23153</v>
      </c>
      <c r="D5385" s="69" t="s">
        <v>9164</v>
      </c>
      <c r="E5385" s="69" t="s">
        <v>22476</v>
      </c>
      <c r="F5385" s="69" t="s">
        <v>1269</v>
      </c>
      <c r="G5385" s="69" t="s">
        <v>1552</v>
      </c>
      <c r="H5385" s="69" t="s">
        <v>962</v>
      </c>
      <c r="I5385" s="70">
        <v>2524.8000000000002</v>
      </c>
      <c r="J5385" s="69" t="s">
        <v>4591</v>
      </c>
      <c r="K5385" s="69" t="s">
        <v>23152</v>
      </c>
      <c r="L5385" s="70">
        <v>2524.8000000000002</v>
      </c>
      <c r="M5385" s="69"/>
      <c r="N5385" s="69"/>
      <c r="O5385" s="69"/>
      <c r="P5385" s="69"/>
      <c r="Q5385" s="69"/>
      <c r="R5385" s="69"/>
      <c r="S5385" s="69"/>
      <c r="T5385" s="70"/>
      <c r="U5385" s="69"/>
      <c r="V5385" s="69"/>
      <c r="W5385" s="69"/>
      <c r="X5385" s="69"/>
      <c r="Y5385" s="70"/>
      <c r="Z5385" s="69">
        <v>0</v>
      </c>
      <c r="AA5385" s="69" t="s">
        <v>989</v>
      </c>
      <c r="AB5385" s="69" t="s">
        <v>1144</v>
      </c>
      <c r="AC5385" s="69"/>
    </row>
    <row r="5386" spans="1:29" x14ac:dyDescent="0.25">
      <c r="A5386" s="71" t="s">
        <v>193</v>
      </c>
      <c r="B5386" s="71"/>
      <c r="C5386" s="71"/>
      <c r="D5386" s="71"/>
      <c r="E5386" s="71"/>
      <c r="F5386" s="71"/>
      <c r="G5386" s="71"/>
      <c r="H5386" s="71"/>
      <c r="I5386" s="72">
        <v>2524.8000000000002</v>
      </c>
      <c r="J5386" s="71"/>
      <c r="K5386" s="71"/>
      <c r="L5386" s="72">
        <v>2524.8000000000002</v>
      </c>
      <c r="M5386" s="72">
        <v>0</v>
      </c>
      <c r="N5386" s="71"/>
      <c r="O5386" s="71"/>
      <c r="P5386" s="71"/>
      <c r="Q5386" s="71"/>
      <c r="R5386" s="71"/>
      <c r="S5386" s="72">
        <v>0</v>
      </c>
      <c r="T5386" s="72">
        <v>0</v>
      </c>
      <c r="U5386" s="71"/>
      <c r="V5386" s="71"/>
      <c r="W5386" s="71"/>
      <c r="X5386" s="72">
        <v>0</v>
      </c>
      <c r="Y5386" s="72">
        <v>0</v>
      </c>
      <c r="Z5386" s="72">
        <v>0</v>
      </c>
      <c r="AA5386" s="69"/>
      <c r="AB5386" s="69"/>
      <c r="AC5386" s="69"/>
    </row>
    <row r="5387" spans="1:29" ht="40" x14ac:dyDescent="0.25">
      <c r="A5387" s="68" t="s">
        <v>23151</v>
      </c>
      <c r="B5387" s="69" t="s">
        <v>23150</v>
      </c>
      <c r="C5387" s="69" t="s">
        <v>23149</v>
      </c>
      <c r="D5387" s="69" t="s">
        <v>9164</v>
      </c>
      <c r="E5387" s="69" t="s">
        <v>22239</v>
      </c>
      <c r="F5387" s="69" t="s">
        <v>1269</v>
      </c>
      <c r="G5387" s="69" t="s">
        <v>1130</v>
      </c>
      <c r="H5387" s="69" t="s">
        <v>962</v>
      </c>
      <c r="I5387" s="70">
        <v>42024.07</v>
      </c>
      <c r="J5387" s="69" t="s">
        <v>4591</v>
      </c>
      <c r="K5387" s="69" t="s">
        <v>23148</v>
      </c>
      <c r="L5387" s="70">
        <v>42024.07</v>
      </c>
      <c r="M5387" s="69"/>
      <c r="N5387" s="69"/>
      <c r="O5387" s="69"/>
      <c r="P5387" s="69"/>
      <c r="Q5387" s="69"/>
      <c r="R5387" s="69"/>
      <c r="S5387" s="69"/>
      <c r="T5387" s="70"/>
      <c r="U5387" s="69"/>
      <c r="V5387" s="69"/>
      <c r="W5387" s="69"/>
      <c r="X5387" s="69"/>
      <c r="Y5387" s="70"/>
      <c r="Z5387" s="69">
        <v>0</v>
      </c>
      <c r="AA5387" s="69" t="s">
        <v>989</v>
      </c>
      <c r="AB5387" s="69" t="s">
        <v>1144</v>
      </c>
      <c r="AC5387" s="69"/>
    </row>
    <row r="5388" spans="1:29" x14ac:dyDescent="0.25">
      <c r="A5388" s="71" t="s">
        <v>193</v>
      </c>
      <c r="B5388" s="71"/>
      <c r="C5388" s="71"/>
      <c r="D5388" s="71"/>
      <c r="E5388" s="71"/>
      <c r="F5388" s="71"/>
      <c r="G5388" s="71"/>
      <c r="H5388" s="71"/>
      <c r="I5388" s="72">
        <v>42024.07</v>
      </c>
      <c r="J5388" s="71"/>
      <c r="K5388" s="71"/>
      <c r="L5388" s="72">
        <v>42024.07</v>
      </c>
      <c r="M5388" s="72">
        <v>0</v>
      </c>
      <c r="N5388" s="71"/>
      <c r="O5388" s="71"/>
      <c r="P5388" s="71"/>
      <c r="Q5388" s="71"/>
      <c r="R5388" s="71"/>
      <c r="S5388" s="72">
        <v>0</v>
      </c>
      <c r="T5388" s="72">
        <v>0</v>
      </c>
      <c r="U5388" s="71"/>
      <c r="V5388" s="71"/>
      <c r="W5388" s="71"/>
      <c r="X5388" s="72">
        <v>0</v>
      </c>
      <c r="Y5388" s="72">
        <v>0</v>
      </c>
      <c r="Z5388" s="72">
        <v>0</v>
      </c>
      <c r="AA5388" s="69"/>
      <c r="AB5388" s="69"/>
      <c r="AC5388" s="69"/>
    </row>
    <row r="5389" spans="1:29" ht="30" x14ac:dyDescent="0.25">
      <c r="A5389" s="68" t="s">
        <v>23147</v>
      </c>
      <c r="B5389" s="69" t="s">
        <v>23146</v>
      </c>
      <c r="C5389" s="69" t="s">
        <v>23145</v>
      </c>
      <c r="D5389" s="69" t="s">
        <v>4623</v>
      </c>
      <c r="E5389" s="69" t="s">
        <v>22651</v>
      </c>
      <c r="F5389" s="69" t="s">
        <v>1269</v>
      </c>
      <c r="G5389" s="69" t="s">
        <v>1552</v>
      </c>
      <c r="H5389" s="69" t="s">
        <v>962</v>
      </c>
      <c r="I5389" s="70">
        <v>792</v>
      </c>
      <c r="J5389" s="69" t="s">
        <v>4591</v>
      </c>
      <c r="K5389" s="69" t="s">
        <v>23144</v>
      </c>
      <c r="L5389" s="70">
        <v>792</v>
      </c>
      <c r="M5389" s="69"/>
      <c r="N5389" s="69" t="s">
        <v>23143</v>
      </c>
      <c r="O5389" s="69"/>
      <c r="P5389" s="69" t="s">
        <v>1394</v>
      </c>
      <c r="Q5389" s="69" t="s">
        <v>3194</v>
      </c>
      <c r="R5389" s="69"/>
      <c r="S5389" s="70">
        <v>792</v>
      </c>
      <c r="T5389" s="70"/>
      <c r="U5389" s="69"/>
      <c r="V5389" s="69"/>
      <c r="W5389" s="69"/>
      <c r="X5389" s="69"/>
      <c r="Y5389" s="70"/>
      <c r="Z5389" s="69">
        <v>0</v>
      </c>
      <c r="AA5389" s="69" t="s">
        <v>989</v>
      </c>
      <c r="AB5389" s="69" t="s">
        <v>1144</v>
      </c>
      <c r="AC5389" s="69"/>
    </row>
    <row r="5390" spans="1:29" x14ac:dyDescent="0.25">
      <c r="A5390" s="71" t="s">
        <v>193</v>
      </c>
      <c r="B5390" s="71"/>
      <c r="C5390" s="71"/>
      <c r="D5390" s="71"/>
      <c r="E5390" s="71"/>
      <c r="F5390" s="71"/>
      <c r="G5390" s="71"/>
      <c r="H5390" s="71"/>
      <c r="I5390" s="72">
        <v>792</v>
      </c>
      <c r="J5390" s="71"/>
      <c r="K5390" s="71"/>
      <c r="L5390" s="72">
        <v>792</v>
      </c>
      <c r="M5390" s="72">
        <v>0</v>
      </c>
      <c r="N5390" s="71"/>
      <c r="O5390" s="71"/>
      <c r="P5390" s="71"/>
      <c r="Q5390" s="71"/>
      <c r="R5390" s="71"/>
      <c r="S5390" s="72">
        <v>792</v>
      </c>
      <c r="T5390" s="72">
        <v>0</v>
      </c>
      <c r="U5390" s="71"/>
      <c r="V5390" s="71"/>
      <c r="W5390" s="71"/>
      <c r="X5390" s="72">
        <v>792</v>
      </c>
      <c r="Y5390" s="72">
        <v>0</v>
      </c>
      <c r="Z5390" s="72">
        <v>0</v>
      </c>
      <c r="AA5390" s="69"/>
      <c r="AB5390" s="69"/>
      <c r="AC5390" s="69"/>
    </row>
    <row r="5391" spans="1:29" ht="30" x14ac:dyDescent="0.25">
      <c r="A5391" s="68" t="s">
        <v>23142</v>
      </c>
      <c r="B5391" s="69" t="s">
        <v>23141</v>
      </c>
      <c r="C5391" s="69" t="s">
        <v>23140</v>
      </c>
      <c r="D5391" s="69" t="s">
        <v>4813</v>
      </c>
      <c r="E5391" s="69" t="s">
        <v>22476</v>
      </c>
      <c r="F5391" s="69" t="s">
        <v>1269</v>
      </c>
      <c r="G5391" s="69" t="s">
        <v>1552</v>
      </c>
      <c r="H5391" s="69" t="s">
        <v>962</v>
      </c>
      <c r="I5391" s="70">
        <v>1942.35</v>
      </c>
      <c r="J5391" s="69" t="s">
        <v>4591</v>
      </c>
      <c r="K5391" s="69" t="s">
        <v>23139</v>
      </c>
      <c r="L5391" s="70">
        <v>1942.35</v>
      </c>
      <c r="M5391" s="69"/>
      <c r="N5391" s="69" t="s">
        <v>23138</v>
      </c>
      <c r="O5391" s="69"/>
      <c r="P5391" s="69" t="s">
        <v>1394</v>
      </c>
      <c r="Q5391" s="69" t="s">
        <v>2605</v>
      </c>
      <c r="R5391" s="69"/>
      <c r="S5391" s="70">
        <v>1942.35</v>
      </c>
      <c r="T5391" s="70"/>
      <c r="U5391" s="69"/>
      <c r="V5391" s="69"/>
      <c r="W5391" s="69"/>
      <c r="X5391" s="69"/>
      <c r="Y5391" s="70"/>
      <c r="Z5391" s="69">
        <v>0</v>
      </c>
      <c r="AA5391" s="69" t="s">
        <v>989</v>
      </c>
      <c r="AB5391" s="69" t="s">
        <v>1144</v>
      </c>
      <c r="AC5391" s="69"/>
    </row>
    <row r="5392" spans="1:29" x14ac:dyDescent="0.25">
      <c r="A5392" s="71" t="s">
        <v>193</v>
      </c>
      <c r="B5392" s="71"/>
      <c r="C5392" s="71"/>
      <c r="D5392" s="71"/>
      <c r="E5392" s="71"/>
      <c r="F5392" s="71"/>
      <c r="G5392" s="71"/>
      <c r="H5392" s="71"/>
      <c r="I5392" s="72">
        <v>1942.35</v>
      </c>
      <c r="J5392" s="71"/>
      <c r="K5392" s="71"/>
      <c r="L5392" s="72">
        <v>1942.35</v>
      </c>
      <c r="M5392" s="72">
        <v>0</v>
      </c>
      <c r="N5392" s="71"/>
      <c r="O5392" s="71"/>
      <c r="P5392" s="71"/>
      <c r="Q5392" s="71"/>
      <c r="R5392" s="71"/>
      <c r="S5392" s="72">
        <v>1942.35</v>
      </c>
      <c r="T5392" s="72">
        <v>0</v>
      </c>
      <c r="U5392" s="71"/>
      <c r="V5392" s="71"/>
      <c r="W5392" s="71"/>
      <c r="X5392" s="72">
        <v>1942.35</v>
      </c>
      <c r="Y5392" s="72">
        <v>0</v>
      </c>
      <c r="Z5392" s="72">
        <v>0</v>
      </c>
      <c r="AA5392" s="69"/>
      <c r="AB5392" s="69"/>
      <c r="AC5392" s="69"/>
    </row>
    <row r="5393" spans="1:29" ht="20" x14ac:dyDescent="0.25">
      <c r="A5393" s="68" t="s">
        <v>23137</v>
      </c>
      <c r="B5393" s="69" t="s">
        <v>23133</v>
      </c>
      <c r="C5393" s="69" t="s">
        <v>23136</v>
      </c>
      <c r="D5393" s="69" t="s">
        <v>1876</v>
      </c>
      <c r="E5393" s="69" t="s">
        <v>22651</v>
      </c>
      <c r="F5393" s="69" t="s">
        <v>1269</v>
      </c>
      <c r="G5393" s="69" t="s">
        <v>1789</v>
      </c>
      <c r="H5393" s="69" t="s">
        <v>962</v>
      </c>
      <c r="I5393" s="70">
        <v>5039.3</v>
      </c>
      <c r="J5393" s="69" t="s">
        <v>4591</v>
      </c>
      <c r="K5393" s="69" t="s">
        <v>23135</v>
      </c>
      <c r="L5393" s="70">
        <v>5039.3</v>
      </c>
      <c r="M5393" s="69"/>
      <c r="N5393" s="69"/>
      <c r="O5393" s="69"/>
      <c r="P5393" s="69"/>
      <c r="Q5393" s="69"/>
      <c r="R5393" s="69"/>
      <c r="S5393" s="69"/>
      <c r="T5393" s="70"/>
      <c r="U5393" s="69"/>
      <c r="V5393" s="69"/>
      <c r="W5393" s="69"/>
      <c r="X5393" s="69"/>
      <c r="Y5393" s="70"/>
      <c r="Z5393" s="69">
        <v>0</v>
      </c>
      <c r="AA5393" s="69" t="s">
        <v>989</v>
      </c>
      <c r="AB5393" s="69" t="s">
        <v>1144</v>
      </c>
      <c r="AC5393" s="69"/>
    </row>
    <row r="5394" spans="1:29" x14ac:dyDescent="0.25">
      <c r="A5394" s="71" t="s">
        <v>193</v>
      </c>
      <c r="B5394" s="71"/>
      <c r="C5394" s="71"/>
      <c r="D5394" s="71"/>
      <c r="E5394" s="71"/>
      <c r="F5394" s="71"/>
      <c r="G5394" s="71"/>
      <c r="H5394" s="71"/>
      <c r="I5394" s="72">
        <v>5039.3</v>
      </c>
      <c r="J5394" s="71"/>
      <c r="K5394" s="71"/>
      <c r="L5394" s="72">
        <v>5039.3</v>
      </c>
      <c r="M5394" s="72">
        <v>0</v>
      </c>
      <c r="N5394" s="71"/>
      <c r="O5394" s="71"/>
      <c r="P5394" s="71"/>
      <c r="Q5394" s="71"/>
      <c r="R5394" s="71"/>
      <c r="S5394" s="72">
        <v>0</v>
      </c>
      <c r="T5394" s="72">
        <v>0</v>
      </c>
      <c r="U5394" s="71"/>
      <c r="V5394" s="71"/>
      <c r="W5394" s="71"/>
      <c r="X5394" s="72">
        <v>0</v>
      </c>
      <c r="Y5394" s="72">
        <v>0</v>
      </c>
      <c r="Z5394" s="72">
        <v>0</v>
      </c>
      <c r="AA5394" s="69"/>
      <c r="AB5394" s="69"/>
      <c r="AC5394" s="69"/>
    </row>
    <row r="5395" spans="1:29" ht="30" x14ac:dyDescent="0.25">
      <c r="A5395" s="68" t="s">
        <v>23134</v>
      </c>
      <c r="B5395" s="69" t="s">
        <v>23133</v>
      </c>
      <c r="C5395" s="69" t="s">
        <v>23132</v>
      </c>
      <c r="D5395" s="69" t="s">
        <v>4623</v>
      </c>
      <c r="E5395" s="69" t="s">
        <v>22651</v>
      </c>
      <c r="F5395" s="69" t="s">
        <v>1210</v>
      </c>
      <c r="G5395" s="69" t="s">
        <v>1552</v>
      </c>
      <c r="H5395" s="69" t="s">
        <v>962</v>
      </c>
      <c r="I5395" s="70">
        <v>4278.01</v>
      </c>
      <c r="J5395" s="69" t="s">
        <v>4591</v>
      </c>
      <c r="K5395" s="69" t="s">
        <v>23131</v>
      </c>
      <c r="L5395" s="70">
        <v>4278.01</v>
      </c>
      <c r="M5395" s="69"/>
      <c r="N5395" s="69" t="s">
        <v>23130</v>
      </c>
      <c r="O5395" s="69"/>
      <c r="P5395" s="69" t="s">
        <v>2136</v>
      </c>
      <c r="Q5395" s="69" t="s">
        <v>3474</v>
      </c>
      <c r="R5395" s="69"/>
      <c r="S5395" s="70">
        <v>4278.01</v>
      </c>
      <c r="T5395" s="70"/>
      <c r="U5395" s="69"/>
      <c r="V5395" s="69"/>
      <c r="W5395" s="69"/>
      <c r="X5395" s="69"/>
      <c r="Y5395" s="70"/>
      <c r="Z5395" s="69">
        <v>0</v>
      </c>
      <c r="AA5395" s="69" t="s">
        <v>989</v>
      </c>
      <c r="AB5395" s="69" t="s">
        <v>1144</v>
      </c>
      <c r="AC5395" s="69"/>
    </row>
    <row r="5396" spans="1:29" x14ac:dyDescent="0.25">
      <c r="A5396" s="71" t="s">
        <v>193</v>
      </c>
      <c r="B5396" s="71"/>
      <c r="C5396" s="71"/>
      <c r="D5396" s="71"/>
      <c r="E5396" s="71"/>
      <c r="F5396" s="71"/>
      <c r="G5396" s="71"/>
      <c r="H5396" s="71"/>
      <c r="I5396" s="72">
        <v>4278.01</v>
      </c>
      <c r="J5396" s="71"/>
      <c r="K5396" s="71"/>
      <c r="L5396" s="72">
        <v>4278.01</v>
      </c>
      <c r="M5396" s="72">
        <v>0</v>
      </c>
      <c r="N5396" s="71"/>
      <c r="O5396" s="71"/>
      <c r="P5396" s="71"/>
      <c r="Q5396" s="71"/>
      <c r="R5396" s="71"/>
      <c r="S5396" s="72">
        <v>4278.01</v>
      </c>
      <c r="T5396" s="72">
        <v>0</v>
      </c>
      <c r="U5396" s="71"/>
      <c r="V5396" s="71"/>
      <c r="W5396" s="71"/>
      <c r="X5396" s="72">
        <v>4278.01</v>
      </c>
      <c r="Y5396" s="72">
        <v>0</v>
      </c>
      <c r="Z5396" s="72">
        <v>0</v>
      </c>
      <c r="AA5396" s="69"/>
      <c r="AB5396" s="69"/>
      <c r="AC5396" s="69"/>
    </row>
    <row r="5397" spans="1:29" ht="30" x14ac:dyDescent="0.25">
      <c r="A5397" s="68" t="s">
        <v>23129</v>
      </c>
      <c r="B5397" s="69" t="s">
        <v>22783</v>
      </c>
      <c r="C5397" s="69" t="s">
        <v>23128</v>
      </c>
      <c r="D5397" s="69" t="s">
        <v>20673</v>
      </c>
      <c r="E5397" s="69" t="s">
        <v>22651</v>
      </c>
      <c r="F5397" s="69" t="s">
        <v>1210</v>
      </c>
      <c r="G5397" s="69" t="s">
        <v>1804</v>
      </c>
      <c r="H5397" s="69" t="s">
        <v>962</v>
      </c>
      <c r="I5397" s="70">
        <v>2955.77</v>
      </c>
      <c r="J5397" s="69" t="s">
        <v>4591</v>
      </c>
      <c r="K5397" s="69" t="s">
        <v>23127</v>
      </c>
      <c r="L5397" s="70">
        <v>2955.77</v>
      </c>
      <c r="M5397" s="69"/>
      <c r="N5397" s="69" t="s">
        <v>23126</v>
      </c>
      <c r="O5397" s="69"/>
      <c r="P5397" s="69" t="s">
        <v>1547</v>
      </c>
      <c r="Q5397" s="69" t="s">
        <v>20933</v>
      </c>
      <c r="R5397" s="69"/>
      <c r="S5397" s="70">
        <v>2955.77</v>
      </c>
      <c r="T5397" s="70"/>
      <c r="U5397" s="69"/>
      <c r="V5397" s="69"/>
      <c r="W5397" s="69"/>
      <c r="X5397" s="69"/>
      <c r="Y5397" s="70"/>
      <c r="Z5397" s="69">
        <v>0</v>
      </c>
      <c r="AA5397" s="69" t="s">
        <v>989</v>
      </c>
      <c r="AB5397" s="69" t="s">
        <v>1144</v>
      </c>
      <c r="AC5397" s="69"/>
    </row>
    <row r="5398" spans="1:29" x14ac:dyDescent="0.25">
      <c r="A5398" s="71" t="s">
        <v>193</v>
      </c>
      <c r="B5398" s="71"/>
      <c r="C5398" s="71"/>
      <c r="D5398" s="71"/>
      <c r="E5398" s="71"/>
      <c r="F5398" s="71"/>
      <c r="G5398" s="71"/>
      <c r="H5398" s="71"/>
      <c r="I5398" s="72">
        <v>2955.77</v>
      </c>
      <c r="J5398" s="71"/>
      <c r="K5398" s="71"/>
      <c r="L5398" s="72">
        <v>2955.77</v>
      </c>
      <c r="M5398" s="72">
        <v>0</v>
      </c>
      <c r="N5398" s="71"/>
      <c r="O5398" s="71"/>
      <c r="P5398" s="71"/>
      <c r="Q5398" s="71"/>
      <c r="R5398" s="71"/>
      <c r="S5398" s="72">
        <v>2955.77</v>
      </c>
      <c r="T5398" s="72">
        <v>0</v>
      </c>
      <c r="U5398" s="71"/>
      <c r="V5398" s="71"/>
      <c r="W5398" s="71"/>
      <c r="X5398" s="72">
        <v>2955.77</v>
      </c>
      <c r="Y5398" s="72">
        <v>0</v>
      </c>
      <c r="Z5398" s="72">
        <v>0</v>
      </c>
      <c r="AA5398" s="69"/>
      <c r="AB5398" s="69"/>
      <c r="AC5398" s="69"/>
    </row>
    <row r="5399" spans="1:29" ht="40" x14ac:dyDescent="0.25">
      <c r="A5399" s="68" t="s">
        <v>23125</v>
      </c>
      <c r="B5399" s="69" t="s">
        <v>22534</v>
      </c>
      <c r="C5399" s="69" t="s">
        <v>23124</v>
      </c>
      <c r="D5399" s="69" t="s">
        <v>9164</v>
      </c>
      <c r="E5399" s="69" t="s">
        <v>22239</v>
      </c>
      <c r="F5399" s="69" t="s">
        <v>1210</v>
      </c>
      <c r="G5399" s="69" t="s">
        <v>1130</v>
      </c>
      <c r="H5399" s="69"/>
      <c r="I5399" s="70">
        <v>30112.11</v>
      </c>
      <c r="J5399" s="69" t="s">
        <v>4591</v>
      </c>
      <c r="K5399" s="69"/>
      <c r="L5399" s="69"/>
      <c r="M5399" s="69"/>
      <c r="N5399" s="69"/>
      <c r="O5399" s="69"/>
      <c r="P5399" s="69"/>
      <c r="Q5399" s="69"/>
      <c r="R5399" s="69"/>
      <c r="S5399" s="69"/>
      <c r="T5399" s="69"/>
      <c r="U5399" s="69"/>
      <c r="V5399" s="69"/>
      <c r="W5399" s="69"/>
      <c r="X5399" s="69"/>
      <c r="Y5399" s="69"/>
      <c r="Z5399" s="69"/>
      <c r="AA5399" s="69" t="s">
        <v>989</v>
      </c>
      <c r="AB5399" s="69"/>
      <c r="AC5399" s="69"/>
    </row>
    <row r="5400" spans="1:29" x14ac:dyDescent="0.25">
      <c r="A5400" s="71" t="s">
        <v>193</v>
      </c>
      <c r="B5400" s="71"/>
      <c r="C5400" s="71"/>
      <c r="D5400" s="71"/>
      <c r="E5400" s="71"/>
      <c r="F5400" s="71"/>
      <c r="G5400" s="71"/>
      <c r="H5400" s="71"/>
      <c r="I5400" s="72">
        <v>30112.11</v>
      </c>
      <c r="J5400" s="71"/>
      <c r="K5400" s="71"/>
      <c r="L5400" s="72">
        <v>0</v>
      </c>
      <c r="M5400" s="72">
        <v>30112.11</v>
      </c>
      <c r="N5400" s="71"/>
      <c r="O5400" s="71"/>
      <c r="P5400" s="71"/>
      <c r="Q5400" s="71"/>
      <c r="R5400" s="71"/>
      <c r="S5400" s="72">
        <v>0</v>
      </c>
      <c r="T5400" s="72">
        <v>0</v>
      </c>
      <c r="U5400" s="71"/>
      <c r="V5400" s="71"/>
      <c r="W5400" s="71"/>
      <c r="X5400" s="72">
        <v>0</v>
      </c>
      <c r="Y5400" s="72">
        <v>0</v>
      </c>
      <c r="Z5400" s="72">
        <v>0</v>
      </c>
      <c r="AA5400" s="69"/>
      <c r="AB5400" s="69"/>
      <c r="AC5400" s="69"/>
    </row>
    <row r="5401" spans="1:29" ht="30" x14ac:dyDescent="0.25">
      <c r="A5401" s="68" t="s">
        <v>23123</v>
      </c>
      <c r="B5401" s="69" t="s">
        <v>23122</v>
      </c>
      <c r="C5401" s="69" t="s">
        <v>23121</v>
      </c>
      <c r="D5401" s="69" t="s">
        <v>4623</v>
      </c>
      <c r="E5401" s="69" t="s">
        <v>22247</v>
      </c>
      <c r="F5401" s="69" t="s">
        <v>1210</v>
      </c>
      <c r="G5401" s="69" t="s">
        <v>1552</v>
      </c>
      <c r="H5401" s="69" t="s">
        <v>962</v>
      </c>
      <c r="I5401" s="70">
        <v>1325.85</v>
      </c>
      <c r="J5401" s="69" t="s">
        <v>4591</v>
      </c>
      <c r="K5401" s="69" t="s">
        <v>23120</v>
      </c>
      <c r="L5401" s="70">
        <v>1325.85</v>
      </c>
      <c r="M5401" s="69"/>
      <c r="N5401" s="69" t="s">
        <v>23119</v>
      </c>
      <c r="O5401" s="69"/>
      <c r="P5401" s="69" t="s">
        <v>2136</v>
      </c>
      <c r="Q5401" s="69" t="s">
        <v>4251</v>
      </c>
      <c r="R5401" s="69"/>
      <c r="S5401" s="70">
        <v>1325.85</v>
      </c>
      <c r="T5401" s="70"/>
      <c r="U5401" s="69"/>
      <c r="V5401" s="69"/>
      <c r="W5401" s="69"/>
      <c r="X5401" s="69"/>
      <c r="Y5401" s="70"/>
      <c r="Z5401" s="69">
        <v>0</v>
      </c>
      <c r="AA5401" s="69" t="s">
        <v>989</v>
      </c>
      <c r="AB5401" s="69" t="s">
        <v>1144</v>
      </c>
      <c r="AC5401" s="69"/>
    </row>
    <row r="5402" spans="1:29" x14ac:dyDescent="0.25">
      <c r="A5402" s="71" t="s">
        <v>193</v>
      </c>
      <c r="B5402" s="71"/>
      <c r="C5402" s="71"/>
      <c r="D5402" s="71"/>
      <c r="E5402" s="71"/>
      <c r="F5402" s="71"/>
      <c r="G5402" s="71"/>
      <c r="H5402" s="71"/>
      <c r="I5402" s="72">
        <v>1325.85</v>
      </c>
      <c r="J5402" s="71"/>
      <c r="K5402" s="71"/>
      <c r="L5402" s="72">
        <v>1325.85</v>
      </c>
      <c r="M5402" s="72">
        <v>0</v>
      </c>
      <c r="N5402" s="71"/>
      <c r="O5402" s="71"/>
      <c r="P5402" s="71"/>
      <c r="Q5402" s="71"/>
      <c r="R5402" s="71"/>
      <c r="S5402" s="72">
        <v>1325.85</v>
      </c>
      <c r="T5402" s="72">
        <v>0</v>
      </c>
      <c r="U5402" s="71"/>
      <c r="V5402" s="71"/>
      <c r="W5402" s="71"/>
      <c r="X5402" s="72">
        <v>1325.85</v>
      </c>
      <c r="Y5402" s="72">
        <v>0</v>
      </c>
      <c r="Z5402" s="72">
        <v>0</v>
      </c>
      <c r="AA5402" s="69"/>
      <c r="AB5402" s="69"/>
      <c r="AC5402" s="69"/>
    </row>
    <row r="5403" spans="1:29" ht="40" x14ac:dyDescent="0.25">
      <c r="A5403" s="68" t="s">
        <v>23118</v>
      </c>
      <c r="B5403" s="69" t="s">
        <v>22709</v>
      </c>
      <c r="C5403" s="69" t="s">
        <v>23117</v>
      </c>
      <c r="D5403" s="69" t="s">
        <v>890</v>
      </c>
      <c r="E5403" s="69" t="s">
        <v>22707</v>
      </c>
      <c r="F5403" s="69" t="s">
        <v>1210</v>
      </c>
      <c r="G5403" s="69" t="s">
        <v>1805</v>
      </c>
      <c r="H5403" s="69" t="s">
        <v>962</v>
      </c>
      <c r="I5403" s="70">
        <v>1521</v>
      </c>
      <c r="J5403" s="69" t="s">
        <v>4591</v>
      </c>
      <c r="K5403" s="69" t="s">
        <v>23116</v>
      </c>
      <c r="L5403" s="70">
        <v>1521</v>
      </c>
      <c r="M5403" s="69"/>
      <c r="N5403" s="69" t="s">
        <v>23115</v>
      </c>
      <c r="O5403" s="69"/>
      <c r="P5403" s="69" t="s">
        <v>3160</v>
      </c>
      <c r="Q5403" s="69" t="s">
        <v>2589</v>
      </c>
      <c r="R5403" s="69"/>
      <c r="S5403" s="70">
        <v>1521</v>
      </c>
      <c r="T5403" s="70"/>
      <c r="U5403" s="69"/>
      <c r="V5403" s="69"/>
      <c r="W5403" s="69"/>
      <c r="X5403" s="69"/>
      <c r="Y5403" s="70"/>
      <c r="Z5403" s="69">
        <v>0</v>
      </c>
      <c r="AA5403" s="69" t="s">
        <v>989</v>
      </c>
      <c r="AB5403" s="69" t="s">
        <v>1144</v>
      </c>
      <c r="AC5403" s="69"/>
    </row>
    <row r="5404" spans="1:29" x14ac:dyDescent="0.25">
      <c r="A5404" s="71" t="s">
        <v>193</v>
      </c>
      <c r="B5404" s="71"/>
      <c r="C5404" s="71"/>
      <c r="D5404" s="71"/>
      <c r="E5404" s="71"/>
      <c r="F5404" s="71"/>
      <c r="G5404" s="71"/>
      <c r="H5404" s="71"/>
      <c r="I5404" s="72">
        <v>1521</v>
      </c>
      <c r="J5404" s="71"/>
      <c r="K5404" s="71"/>
      <c r="L5404" s="72">
        <v>1521</v>
      </c>
      <c r="M5404" s="72">
        <v>0</v>
      </c>
      <c r="N5404" s="71"/>
      <c r="O5404" s="71"/>
      <c r="P5404" s="71"/>
      <c r="Q5404" s="71"/>
      <c r="R5404" s="71"/>
      <c r="S5404" s="72">
        <v>1521</v>
      </c>
      <c r="T5404" s="72">
        <v>0</v>
      </c>
      <c r="U5404" s="71"/>
      <c r="V5404" s="71"/>
      <c r="W5404" s="71"/>
      <c r="X5404" s="72">
        <v>1521</v>
      </c>
      <c r="Y5404" s="72">
        <v>0</v>
      </c>
      <c r="Z5404" s="72">
        <v>0</v>
      </c>
      <c r="AA5404" s="69"/>
      <c r="AB5404" s="69"/>
      <c r="AC5404" s="69"/>
    </row>
    <row r="5405" spans="1:29" ht="30" x14ac:dyDescent="0.25">
      <c r="A5405" s="68" t="s">
        <v>23114</v>
      </c>
      <c r="B5405" s="69" t="s">
        <v>22713</v>
      </c>
      <c r="C5405" s="69" t="s">
        <v>23113</v>
      </c>
      <c r="D5405" s="69" t="s">
        <v>20673</v>
      </c>
      <c r="E5405" s="69" t="s">
        <v>22526</v>
      </c>
      <c r="F5405" s="69" t="s">
        <v>1709</v>
      </c>
      <c r="G5405" s="69" t="s">
        <v>4251</v>
      </c>
      <c r="H5405" s="69" t="s">
        <v>962</v>
      </c>
      <c r="I5405" s="70">
        <v>3076.66</v>
      </c>
      <c r="J5405" s="69" t="s">
        <v>4591</v>
      </c>
      <c r="K5405" s="69" t="s">
        <v>23112</v>
      </c>
      <c r="L5405" s="70">
        <v>3076.66</v>
      </c>
      <c r="M5405" s="69"/>
      <c r="N5405" s="69"/>
      <c r="O5405" s="69"/>
      <c r="P5405" s="69"/>
      <c r="Q5405" s="69"/>
      <c r="R5405" s="69"/>
      <c r="S5405" s="69"/>
      <c r="T5405" s="70"/>
      <c r="U5405" s="69"/>
      <c r="V5405" s="69"/>
      <c r="W5405" s="69"/>
      <c r="X5405" s="69"/>
      <c r="Y5405" s="70"/>
      <c r="Z5405" s="69">
        <v>0</v>
      </c>
      <c r="AA5405" s="69" t="s">
        <v>989</v>
      </c>
      <c r="AB5405" s="69" t="s">
        <v>1144</v>
      </c>
      <c r="AC5405" s="69"/>
    </row>
    <row r="5406" spans="1:29" x14ac:dyDescent="0.25">
      <c r="A5406" s="71" t="s">
        <v>193</v>
      </c>
      <c r="B5406" s="71"/>
      <c r="C5406" s="71"/>
      <c r="D5406" s="71"/>
      <c r="E5406" s="71"/>
      <c r="F5406" s="71"/>
      <c r="G5406" s="71"/>
      <c r="H5406" s="71"/>
      <c r="I5406" s="72">
        <v>3076.66</v>
      </c>
      <c r="J5406" s="71"/>
      <c r="K5406" s="71"/>
      <c r="L5406" s="72">
        <v>3076.66</v>
      </c>
      <c r="M5406" s="72">
        <v>0</v>
      </c>
      <c r="N5406" s="71"/>
      <c r="O5406" s="71"/>
      <c r="P5406" s="71"/>
      <c r="Q5406" s="71"/>
      <c r="R5406" s="71"/>
      <c r="S5406" s="72">
        <v>0</v>
      </c>
      <c r="T5406" s="72">
        <v>0</v>
      </c>
      <c r="U5406" s="71"/>
      <c r="V5406" s="71"/>
      <c r="W5406" s="71"/>
      <c r="X5406" s="72">
        <v>0</v>
      </c>
      <c r="Y5406" s="72">
        <v>0</v>
      </c>
      <c r="Z5406" s="72">
        <v>0</v>
      </c>
      <c r="AA5406" s="69"/>
      <c r="AB5406" s="69"/>
      <c r="AC5406" s="69"/>
    </row>
    <row r="5407" spans="1:29" ht="20" x14ac:dyDescent="0.25">
      <c r="A5407" s="68" t="s">
        <v>23111</v>
      </c>
      <c r="B5407" s="69" t="s">
        <v>23110</v>
      </c>
      <c r="C5407" s="69" t="s">
        <v>23109</v>
      </c>
      <c r="D5407" s="69" t="s">
        <v>4611</v>
      </c>
      <c r="E5407" s="69" t="s">
        <v>22239</v>
      </c>
      <c r="F5407" s="69" t="s">
        <v>1709</v>
      </c>
      <c r="G5407" s="69" t="s">
        <v>3099</v>
      </c>
      <c r="H5407" s="69" t="s">
        <v>962</v>
      </c>
      <c r="I5407" s="70">
        <v>89063.69</v>
      </c>
      <c r="J5407" s="69" t="s">
        <v>4591</v>
      </c>
      <c r="K5407" s="69" t="s">
        <v>23108</v>
      </c>
      <c r="L5407" s="70">
        <v>89063.69</v>
      </c>
      <c r="M5407" s="69"/>
      <c r="N5407" s="69"/>
      <c r="O5407" s="69"/>
      <c r="P5407" s="69"/>
      <c r="Q5407" s="69"/>
      <c r="R5407" s="69"/>
      <c r="S5407" s="69"/>
      <c r="T5407" s="70"/>
      <c r="U5407" s="69"/>
      <c r="V5407" s="69"/>
      <c r="W5407" s="69"/>
      <c r="X5407" s="69"/>
      <c r="Y5407" s="70"/>
      <c r="Z5407" s="69">
        <v>0</v>
      </c>
      <c r="AA5407" s="69" t="s">
        <v>989</v>
      </c>
      <c r="AB5407" s="69" t="s">
        <v>1144</v>
      </c>
      <c r="AC5407" s="69"/>
    </row>
    <row r="5408" spans="1:29" x14ac:dyDescent="0.25">
      <c r="A5408" s="71" t="s">
        <v>193</v>
      </c>
      <c r="B5408" s="71"/>
      <c r="C5408" s="71"/>
      <c r="D5408" s="71"/>
      <c r="E5408" s="71"/>
      <c r="F5408" s="71"/>
      <c r="G5408" s="71"/>
      <c r="H5408" s="71"/>
      <c r="I5408" s="72">
        <v>89063.69</v>
      </c>
      <c r="J5408" s="71"/>
      <c r="K5408" s="71"/>
      <c r="L5408" s="72">
        <v>89063.69</v>
      </c>
      <c r="M5408" s="72">
        <v>0</v>
      </c>
      <c r="N5408" s="71"/>
      <c r="O5408" s="71"/>
      <c r="P5408" s="71"/>
      <c r="Q5408" s="71"/>
      <c r="R5408" s="71"/>
      <c r="S5408" s="72">
        <v>0</v>
      </c>
      <c r="T5408" s="72">
        <v>0</v>
      </c>
      <c r="U5408" s="71"/>
      <c r="V5408" s="71"/>
      <c r="W5408" s="71"/>
      <c r="X5408" s="72">
        <v>0</v>
      </c>
      <c r="Y5408" s="72">
        <v>0</v>
      </c>
      <c r="Z5408" s="72">
        <v>0</v>
      </c>
      <c r="AA5408" s="69"/>
      <c r="AB5408" s="69"/>
      <c r="AC5408" s="69"/>
    </row>
    <row r="5409" spans="1:29" ht="30" x14ac:dyDescent="0.25">
      <c r="A5409" s="68" t="s">
        <v>23107</v>
      </c>
      <c r="B5409" s="69" t="s">
        <v>23106</v>
      </c>
      <c r="C5409" s="69" t="s">
        <v>23105</v>
      </c>
      <c r="D5409" s="69" t="s">
        <v>1876</v>
      </c>
      <c r="E5409" s="69" t="s">
        <v>22239</v>
      </c>
      <c r="F5409" s="69" t="s">
        <v>1709</v>
      </c>
      <c r="G5409" s="69" t="s">
        <v>2647</v>
      </c>
      <c r="H5409" s="69"/>
      <c r="I5409" s="70">
        <v>2123.58</v>
      </c>
      <c r="J5409" s="69" t="s">
        <v>4591</v>
      </c>
      <c r="K5409" s="69"/>
      <c r="L5409" s="69"/>
      <c r="M5409" s="69"/>
      <c r="N5409" s="69"/>
      <c r="O5409" s="69"/>
      <c r="P5409" s="69"/>
      <c r="Q5409" s="69"/>
      <c r="R5409" s="69"/>
      <c r="S5409" s="69"/>
      <c r="T5409" s="69"/>
      <c r="U5409" s="69"/>
      <c r="V5409" s="69"/>
      <c r="W5409" s="69"/>
      <c r="X5409" s="69"/>
      <c r="Y5409" s="69"/>
      <c r="Z5409" s="69"/>
      <c r="AA5409" s="69" t="s">
        <v>989</v>
      </c>
      <c r="AB5409" s="69"/>
      <c r="AC5409" s="69"/>
    </row>
    <row r="5410" spans="1:29" x14ac:dyDescent="0.25">
      <c r="A5410" s="71" t="s">
        <v>193</v>
      </c>
      <c r="B5410" s="71"/>
      <c r="C5410" s="71"/>
      <c r="D5410" s="71"/>
      <c r="E5410" s="71"/>
      <c r="F5410" s="71"/>
      <c r="G5410" s="71"/>
      <c r="H5410" s="71"/>
      <c r="I5410" s="72">
        <v>2123.58</v>
      </c>
      <c r="J5410" s="71"/>
      <c r="K5410" s="71"/>
      <c r="L5410" s="72">
        <v>0</v>
      </c>
      <c r="M5410" s="72">
        <v>2123.58</v>
      </c>
      <c r="N5410" s="71"/>
      <c r="O5410" s="71"/>
      <c r="P5410" s="71"/>
      <c r="Q5410" s="71"/>
      <c r="R5410" s="71"/>
      <c r="S5410" s="72">
        <v>0</v>
      </c>
      <c r="T5410" s="72">
        <v>0</v>
      </c>
      <c r="U5410" s="71"/>
      <c r="V5410" s="71"/>
      <c r="W5410" s="71"/>
      <c r="X5410" s="72">
        <v>0</v>
      </c>
      <c r="Y5410" s="72">
        <v>0</v>
      </c>
      <c r="Z5410" s="72">
        <v>0</v>
      </c>
      <c r="AA5410" s="69"/>
      <c r="AB5410" s="69"/>
      <c r="AC5410" s="69"/>
    </row>
    <row r="5411" spans="1:29" ht="40" x14ac:dyDescent="0.25">
      <c r="A5411" s="68" t="s">
        <v>23099</v>
      </c>
      <c r="B5411" s="69" t="s">
        <v>23039</v>
      </c>
      <c r="C5411" s="69" t="s">
        <v>23098</v>
      </c>
      <c r="D5411" s="69" t="s">
        <v>9530</v>
      </c>
      <c r="E5411" s="69" t="s">
        <v>22239</v>
      </c>
      <c r="F5411" s="69" t="s">
        <v>1111</v>
      </c>
      <c r="G5411" s="69" t="s">
        <v>9275</v>
      </c>
      <c r="H5411" s="69" t="s">
        <v>962</v>
      </c>
      <c r="I5411" s="70">
        <v>73964.460000000006</v>
      </c>
      <c r="J5411" s="69" t="s">
        <v>4591</v>
      </c>
      <c r="K5411" s="69" t="s">
        <v>23097</v>
      </c>
      <c r="L5411" s="70">
        <v>73964.460000000006</v>
      </c>
      <c r="M5411" s="69"/>
      <c r="N5411" s="69"/>
      <c r="O5411" s="69"/>
      <c r="P5411" s="69"/>
      <c r="Q5411" s="69"/>
      <c r="R5411" s="69"/>
      <c r="S5411" s="69"/>
      <c r="T5411" s="70"/>
      <c r="U5411" s="69"/>
      <c r="V5411" s="69"/>
      <c r="W5411" s="69"/>
      <c r="X5411" s="69"/>
      <c r="Y5411" s="70"/>
      <c r="Z5411" s="69">
        <v>0</v>
      </c>
      <c r="AA5411" s="69" t="s">
        <v>989</v>
      </c>
      <c r="AB5411" s="69" t="s">
        <v>1144</v>
      </c>
      <c r="AC5411" s="69"/>
    </row>
    <row r="5412" spans="1:29" x14ac:dyDescent="0.25">
      <c r="A5412" s="71" t="s">
        <v>193</v>
      </c>
      <c r="B5412" s="71"/>
      <c r="C5412" s="71"/>
      <c r="D5412" s="71"/>
      <c r="E5412" s="71"/>
      <c r="F5412" s="71"/>
      <c r="G5412" s="71"/>
      <c r="H5412" s="71"/>
      <c r="I5412" s="72">
        <v>73964.460000000006</v>
      </c>
      <c r="J5412" s="71"/>
      <c r="K5412" s="71"/>
      <c r="L5412" s="72">
        <v>73964.460000000006</v>
      </c>
      <c r="M5412" s="72">
        <v>0</v>
      </c>
      <c r="N5412" s="71"/>
      <c r="O5412" s="71"/>
      <c r="P5412" s="71"/>
      <c r="Q5412" s="71"/>
      <c r="R5412" s="71"/>
      <c r="S5412" s="72">
        <v>0</v>
      </c>
      <c r="T5412" s="72">
        <v>0</v>
      </c>
      <c r="U5412" s="71"/>
      <c r="V5412" s="71"/>
      <c r="W5412" s="71"/>
      <c r="X5412" s="72">
        <v>0</v>
      </c>
      <c r="Y5412" s="72">
        <v>0</v>
      </c>
      <c r="Z5412" s="72">
        <v>0</v>
      </c>
      <c r="AA5412" s="69"/>
      <c r="AB5412" s="69"/>
      <c r="AC5412" s="69"/>
    </row>
    <row r="5413" spans="1:29" ht="30" x14ac:dyDescent="0.25">
      <c r="A5413" s="68" t="s">
        <v>23104</v>
      </c>
      <c r="B5413" s="69" t="s">
        <v>23103</v>
      </c>
      <c r="C5413" s="69" t="s">
        <v>23102</v>
      </c>
      <c r="D5413" s="69" t="s">
        <v>4623</v>
      </c>
      <c r="E5413" s="69" t="s">
        <v>22715</v>
      </c>
      <c r="F5413" s="69" t="s">
        <v>1111</v>
      </c>
      <c r="G5413" s="69" t="s">
        <v>1129</v>
      </c>
      <c r="H5413" s="69" t="s">
        <v>962</v>
      </c>
      <c r="I5413" s="70">
        <v>9476.42</v>
      </c>
      <c r="J5413" s="69" t="s">
        <v>4591</v>
      </c>
      <c r="K5413" s="69" t="s">
        <v>23101</v>
      </c>
      <c r="L5413" s="70">
        <v>9476.42</v>
      </c>
      <c r="M5413" s="69"/>
      <c r="N5413" s="69" t="s">
        <v>23100</v>
      </c>
      <c r="O5413" s="69"/>
      <c r="P5413" s="69" t="s">
        <v>2136</v>
      </c>
      <c r="Q5413" s="69" t="s">
        <v>4251</v>
      </c>
      <c r="R5413" s="69"/>
      <c r="S5413" s="70">
        <v>9476.42</v>
      </c>
      <c r="T5413" s="70"/>
      <c r="U5413" s="69"/>
      <c r="V5413" s="69"/>
      <c r="W5413" s="69"/>
      <c r="X5413" s="69"/>
      <c r="Y5413" s="70"/>
      <c r="Z5413" s="69">
        <v>0</v>
      </c>
      <c r="AA5413" s="69" t="s">
        <v>989</v>
      </c>
      <c r="AB5413" s="69" t="s">
        <v>1144</v>
      </c>
      <c r="AC5413" s="69"/>
    </row>
    <row r="5414" spans="1:29" x14ac:dyDescent="0.25">
      <c r="A5414" s="71" t="s">
        <v>193</v>
      </c>
      <c r="B5414" s="71"/>
      <c r="C5414" s="71"/>
      <c r="D5414" s="71"/>
      <c r="E5414" s="71"/>
      <c r="F5414" s="71"/>
      <c r="G5414" s="71"/>
      <c r="H5414" s="71"/>
      <c r="I5414" s="72">
        <v>9476.42</v>
      </c>
      <c r="J5414" s="71"/>
      <c r="K5414" s="71"/>
      <c r="L5414" s="72">
        <v>9476.42</v>
      </c>
      <c r="M5414" s="72">
        <v>0</v>
      </c>
      <c r="N5414" s="71"/>
      <c r="O5414" s="71"/>
      <c r="P5414" s="71"/>
      <c r="Q5414" s="71"/>
      <c r="R5414" s="71"/>
      <c r="S5414" s="72">
        <v>9476.42</v>
      </c>
      <c r="T5414" s="72">
        <v>0</v>
      </c>
      <c r="U5414" s="71"/>
      <c r="V5414" s="71"/>
      <c r="W5414" s="71"/>
      <c r="X5414" s="72">
        <v>9476.42</v>
      </c>
      <c r="Y5414" s="72">
        <v>0</v>
      </c>
      <c r="Z5414" s="72">
        <v>0</v>
      </c>
      <c r="AA5414" s="69"/>
      <c r="AB5414" s="69"/>
      <c r="AC5414" s="69"/>
    </row>
    <row r="5415" spans="1:29" ht="30" x14ac:dyDescent="0.25">
      <c r="A5415" s="68" t="s">
        <v>23096</v>
      </c>
      <c r="B5415" s="69" t="s">
        <v>23095</v>
      </c>
      <c r="C5415" s="69" t="s">
        <v>23094</v>
      </c>
      <c r="D5415" s="69" t="s">
        <v>4972</v>
      </c>
      <c r="E5415" s="69" t="s">
        <v>22239</v>
      </c>
      <c r="F5415" s="69" t="s">
        <v>1111</v>
      </c>
      <c r="G5415" s="69" t="s">
        <v>2189</v>
      </c>
      <c r="H5415" s="69" t="s">
        <v>962</v>
      </c>
      <c r="I5415" s="70">
        <v>14423.2</v>
      </c>
      <c r="J5415" s="69" t="s">
        <v>4591</v>
      </c>
      <c r="K5415" s="69" t="s">
        <v>23093</v>
      </c>
      <c r="L5415" s="70">
        <v>14423.2</v>
      </c>
      <c r="M5415" s="69"/>
      <c r="N5415" s="69"/>
      <c r="O5415" s="69"/>
      <c r="P5415" s="69"/>
      <c r="Q5415" s="69"/>
      <c r="R5415" s="69"/>
      <c r="S5415" s="69"/>
      <c r="T5415" s="70"/>
      <c r="U5415" s="69"/>
      <c r="V5415" s="69"/>
      <c r="W5415" s="69"/>
      <c r="X5415" s="69"/>
      <c r="Y5415" s="70"/>
      <c r="Z5415" s="69">
        <v>0</v>
      </c>
      <c r="AA5415" s="69" t="s">
        <v>989</v>
      </c>
      <c r="AB5415" s="69" t="s">
        <v>1144</v>
      </c>
      <c r="AC5415" s="69"/>
    </row>
    <row r="5416" spans="1:29" x14ac:dyDescent="0.25">
      <c r="A5416" s="71" t="s">
        <v>193</v>
      </c>
      <c r="B5416" s="71"/>
      <c r="C5416" s="71"/>
      <c r="D5416" s="71"/>
      <c r="E5416" s="71"/>
      <c r="F5416" s="71"/>
      <c r="G5416" s="71"/>
      <c r="H5416" s="71"/>
      <c r="I5416" s="72">
        <v>14423.2</v>
      </c>
      <c r="J5416" s="71"/>
      <c r="K5416" s="71"/>
      <c r="L5416" s="72">
        <v>14423.2</v>
      </c>
      <c r="M5416" s="72">
        <v>0</v>
      </c>
      <c r="N5416" s="71"/>
      <c r="O5416" s="71"/>
      <c r="P5416" s="71"/>
      <c r="Q5416" s="71"/>
      <c r="R5416" s="71"/>
      <c r="S5416" s="72">
        <v>0</v>
      </c>
      <c r="T5416" s="72">
        <v>0</v>
      </c>
      <c r="U5416" s="71"/>
      <c r="V5416" s="71"/>
      <c r="W5416" s="71"/>
      <c r="X5416" s="72">
        <v>0</v>
      </c>
      <c r="Y5416" s="72">
        <v>0</v>
      </c>
      <c r="Z5416" s="72">
        <v>0</v>
      </c>
      <c r="AA5416" s="69"/>
      <c r="AB5416" s="69"/>
      <c r="AC5416" s="69"/>
    </row>
    <row r="5417" spans="1:29" ht="40" x14ac:dyDescent="0.25">
      <c r="A5417" s="68" t="s">
        <v>23092</v>
      </c>
      <c r="B5417" s="69" t="s">
        <v>22713</v>
      </c>
      <c r="C5417" s="69" t="s">
        <v>23091</v>
      </c>
      <c r="D5417" s="69" t="s">
        <v>890</v>
      </c>
      <c r="E5417" s="69" t="s">
        <v>22526</v>
      </c>
      <c r="F5417" s="69" t="s">
        <v>1111</v>
      </c>
      <c r="G5417" s="69" t="s">
        <v>1805</v>
      </c>
      <c r="H5417" s="69" t="s">
        <v>962</v>
      </c>
      <c r="I5417" s="70">
        <v>3378.38</v>
      </c>
      <c r="J5417" s="69" t="s">
        <v>4591</v>
      </c>
      <c r="K5417" s="69" t="s">
        <v>23090</v>
      </c>
      <c r="L5417" s="70">
        <v>3378.38</v>
      </c>
      <c r="M5417" s="69"/>
      <c r="N5417" s="69" t="s">
        <v>23089</v>
      </c>
      <c r="O5417" s="69"/>
      <c r="P5417" s="69" t="s">
        <v>2277</v>
      </c>
      <c r="Q5417" s="69" t="s">
        <v>18875</v>
      </c>
      <c r="R5417" s="69"/>
      <c r="S5417" s="70">
        <v>3378.38</v>
      </c>
      <c r="T5417" s="70"/>
      <c r="U5417" s="69"/>
      <c r="V5417" s="69"/>
      <c r="W5417" s="69"/>
      <c r="X5417" s="69"/>
      <c r="Y5417" s="70"/>
      <c r="Z5417" s="69">
        <v>0</v>
      </c>
      <c r="AA5417" s="69" t="s">
        <v>989</v>
      </c>
      <c r="AB5417" s="69" t="s">
        <v>1144</v>
      </c>
      <c r="AC5417" s="69"/>
    </row>
    <row r="5418" spans="1:29" x14ac:dyDescent="0.25">
      <c r="A5418" s="71" t="s">
        <v>193</v>
      </c>
      <c r="B5418" s="71"/>
      <c r="C5418" s="71"/>
      <c r="D5418" s="71"/>
      <c r="E5418" s="71"/>
      <c r="F5418" s="71"/>
      <c r="G5418" s="71"/>
      <c r="H5418" s="71"/>
      <c r="I5418" s="72">
        <v>3378.38</v>
      </c>
      <c r="J5418" s="71"/>
      <c r="K5418" s="71"/>
      <c r="L5418" s="72">
        <v>3378.38</v>
      </c>
      <c r="M5418" s="72">
        <v>0</v>
      </c>
      <c r="N5418" s="71"/>
      <c r="O5418" s="71"/>
      <c r="P5418" s="71"/>
      <c r="Q5418" s="71"/>
      <c r="R5418" s="71"/>
      <c r="S5418" s="72">
        <v>3378.38</v>
      </c>
      <c r="T5418" s="72">
        <v>0</v>
      </c>
      <c r="U5418" s="71"/>
      <c r="V5418" s="71"/>
      <c r="W5418" s="71"/>
      <c r="X5418" s="72">
        <v>3378.38</v>
      </c>
      <c r="Y5418" s="72">
        <v>0</v>
      </c>
      <c r="Z5418" s="72">
        <v>0</v>
      </c>
      <c r="AA5418" s="69"/>
      <c r="AB5418" s="69"/>
      <c r="AC5418" s="69"/>
    </row>
    <row r="5419" spans="1:29" ht="30" x14ac:dyDescent="0.25">
      <c r="A5419" s="68" t="s">
        <v>23088</v>
      </c>
      <c r="B5419" s="69" t="s">
        <v>23087</v>
      </c>
      <c r="C5419" s="69" t="s">
        <v>23086</v>
      </c>
      <c r="D5419" s="69" t="s">
        <v>4623</v>
      </c>
      <c r="E5419" s="69" t="s">
        <v>22526</v>
      </c>
      <c r="F5419" s="69" t="s">
        <v>1111</v>
      </c>
      <c r="G5419" s="69" t="s">
        <v>1129</v>
      </c>
      <c r="H5419" s="69" t="s">
        <v>962</v>
      </c>
      <c r="I5419" s="70">
        <v>14383.13</v>
      </c>
      <c r="J5419" s="69" t="s">
        <v>4591</v>
      </c>
      <c r="K5419" s="69" t="s">
        <v>23085</v>
      </c>
      <c r="L5419" s="70">
        <v>14383.13</v>
      </c>
      <c r="M5419" s="69"/>
      <c r="N5419" s="69" t="s">
        <v>23084</v>
      </c>
      <c r="O5419" s="69"/>
      <c r="P5419" s="69" t="s">
        <v>2136</v>
      </c>
      <c r="Q5419" s="69" t="s">
        <v>2337</v>
      </c>
      <c r="R5419" s="69"/>
      <c r="S5419" s="70">
        <v>14383.13</v>
      </c>
      <c r="T5419" s="70"/>
      <c r="U5419" s="69"/>
      <c r="V5419" s="69"/>
      <c r="W5419" s="69"/>
      <c r="X5419" s="69"/>
      <c r="Y5419" s="70"/>
      <c r="Z5419" s="69">
        <v>0</v>
      </c>
      <c r="AA5419" s="69" t="s">
        <v>989</v>
      </c>
      <c r="AB5419" s="69" t="s">
        <v>1144</v>
      </c>
      <c r="AC5419" s="69"/>
    </row>
    <row r="5420" spans="1:29" x14ac:dyDescent="0.25">
      <c r="A5420" s="71" t="s">
        <v>193</v>
      </c>
      <c r="B5420" s="71"/>
      <c r="C5420" s="71"/>
      <c r="D5420" s="71"/>
      <c r="E5420" s="71"/>
      <c r="F5420" s="71"/>
      <c r="G5420" s="71"/>
      <c r="H5420" s="71"/>
      <c r="I5420" s="72">
        <v>14383.13</v>
      </c>
      <c r="J5420" s="71"/>
      <c r="K5420" s="71"/>
      <c r="L5420" s="72">
        <v>14383.13</v>
      </c>
      <c r="M5420" s="72">
        <v>0</v>
      </c>
      <c r="N5420" s="71"/>
      <c r="O5420" s="71"/>
      <c r="P5420" s="71"/>
      <c r="Q5420" s="71"/>
      <c r="R5420" s="71"/>
      <c r="S5420" s="72">
        <v>14383.13</v>
      </c>
      <c r="T5420" s="72">
        <v>0</v>
      </c>
      <c r="U5420" s="71"/>
      <c r="V5420" s="71"/>
      <c r="W5420" s="71"/>
      <c r="X5420" s="72">
        <v>14383.13</v>
      </c>
      <c r="Y5420" s="72">
        <v>0</v>
      </c>
      <c r="Z5420" s="72">
        <v>0</v>
      </c>
      <c r="AA5420" s="69"/>
      <c r="AB5420" s="69"/>
      <c r="AC5420" s="69"/>
    </row>
    <row r="5421" spans="1:29" ht="40" x14ac:dyDescent="0.25">
      <c r="A5421" s="68" t="s">
        <v>23083</v>
      </c>
      <c r="B5421" s="69" t="s">
        <v>23082</v>
      </c>
      <c r="C5421" s="69" t="s">
        <v>23081</v>
      </c>
      <c r="D5421" s="69" t="s">
        <v>890</v>
      </c>
      <c r="E5421" s="69" t="s">
        <v>22715</v>
      </c>
      <c r="F5421" s="69" t="s">
        <v>1307</v>
      </c>
      <c r="G5421" s="69" t="s">
        <v>1805</v>
      </c>
      <c r="H5421" s="69" t="s">
        <v>962</v>
      </c>
      <c r="I5421" s="70">
        <v>3100</v>
      </c>
      <c r="J5421" s="69" t="s">
        <v>4591</v>
      </c>
      <c r="K5421" s="69" t="s">
        <v>23080</v>
      </c>
      <c r="L5421" s="70">
        <v>3100</v>
      </c>
      <c r="M5421" s="69"/>
      <c r="N5421" s="69" t="s">
        <v>23079</v>
      </c>
      <c r="O5421" s="69"/>
      <c r="P5421" s="69" t="s">
        <v>2277</v>
      </c>
      <c r="Q5421" s="69" t="s">
        <v>2589</v>
      </c>
      <c r="R5421" s="69"/>
      <c r="S5421" s="70">
        <v>3100</v>
      </c>
      <c r="T5421" s="70"/>
      <c r="U5421" s="69"/>
      <c r="V5421" s="69"/>
      <c r="W5421" s="69"/>
      <c r="X5421" s="69"/>
      <c r="Y5421" s="70"/>
      <c r="Z5421" s="69">
        <v>0</v>
      </c>
      <c r="AA5421" s="69" t="s">
        <v>989</v>
      </c>
      <c r="AB5421" s="69" t="s">
        <v>1144</v>
      </c>
      <c r="AC5421" s="69"/>
    </row>
    <row r="5422" spans="1:29" x14ac:dyDescent="0.25">
      <c r="A5422" s="71" t="s">
        <v>193</v>
      </c>
      <c r="B5422" s="71"/>
      <c r="C5422" s="71"/>
      <c r="D5422" s="71"/>
      <c r="E5422" s="71"/>
      <c r="F5422" s="71"/>
      <c r="G5422" s="71"/>
      <c r="H5422" s="71"/>
      <c r="I5422" s="72">
        <v>3100</v>
      </c>
      <c r="J5422" s="71"/>
      <c r="K5422" s="71"/>
      <c r="L5422" s="72">
        <v>3100</v>
      </c>
      <c r="M5422" s="72">
        <v>0</v>
      </c>
      <c r="N5422" s="71"/>
      <c r="O5422" s="71"/>
      <c r="P5422" s="71"/>
      <c r="Q5422" s="71"/>
      <c r="R5422" s="71"/>
      <c r="S5422" s="72">
        <v>3100</v>
      </c>
      <c r="T5422" s="72">
        <v>0</v>
      </c>
      <c r="U5422" s="71"/>
      <c r="V5422" s="71"/>
      <c r="W5422" s="71"/>
      <c r="X5422" s="72">
        <v>3100</v>
      </c>
      <c r="Y5422" s="72">
        <v>0</v>
      </c>
      <c r="Z5422" s="72">
        <v>0</v>
      </c>
      <c r="AA5422" s="69"/>
      <c r="AB5422" s="69"/>
      <c r="AC5422" s="69"/>
    </row>
    <row r="5423" spans="1:29" ht="30" x14ac:dyDescent="0.25">
      <c r="A5423" s="68" t="s">
        <v>23078</v>
      </c>
      <c r="B5423" s="69" t="s">
        <v>23077</v>
      </c>
      <c r="C5423" s="69" t="s">
        <v>23076</v>
      </c>
      <c r="D5423" s="69" t="s">
        <v>4623</v>
      </c>
      <c r="E5423" s="69" t="s">
        <v>22651</v>
      </c>
      <c r="F5423" s="69" t="s">
        <v>1307</v>
      </c>
      <c r="G5423" s="69" t="s">
        <v>1552</v>
      </c>
      <c r="H5423" s="69" t="s">
        <v>962</v>
      </c>
      <c r="I5423" s="70">
        <v>1986.43</v>
      </c>
      <c r="J5423" s="69" t="s">
        <v>4591</v>
      </c>
      <c r="K5423" s="69" t="s">
        <v>23075</v>
      </c>
      <c r="L5423" s="70">
        <v>1986.43</v>
      </c>
      <c r="M5423" s="69"/>
      <c r="N5423" s="69" t="s">
        <v>23074</v>
      </c>
      <c r="O5423" s="69"/>
      <c r="P5423" s="69" t="s">
        <v>2136</v>
      </c>
      <c r="Q5423" s="69" t="s">
        <v>4251</v>
      </c>
      <c r="R5423" s="69"/>
      <c r="S5423" s="70">
        <v>1986.43</v>
      </c>
      <c r="T5423" s="70"/>
      <c r="U5423" s="69"/>
      <c r="V5423" s="69"/>
      <c r="W5423" s="69"/>
      <c r="X5423" s="69"/>
      <c r="Y5423" s="70"/>
      <c r="Z5423" s="69">
        <v>0</v>
      </c>
      <c r="AA5423" s="69" t="s">
        <v>989</v>
      </c>
      <c r="AB5423" s="69" t="s">
        <v>1144</v>
      </c>
      <c r="AC5423" s="69"/>
    </row>
    <row r="5424" spans="1:29" x14ac:dyDescent="0.25">
      <c r="A5424" s="71" t="s">
        <v>193</v>
      </c>
      <c r="B5424" s="71"/>
      <c r="C5424" s="71"/>
      <c r="D5424" s="71"/>
      <c r="E5424" s="71"/>
      <c r="F5424" s="71"/>
      <c r="G5424" s="71"/>
      <c r="H5424" s="71"/>
      <c r="I5424" s="72">
        <v>1986.43</v>
      </c>
      <c r="J5424" s="71"/>
      <c r="K5424" s="71"/>
      <c r="L5424" s="72">
        <v>1986.43</v>
      </c>
      <c r="M5424" s="72">
        <v>0</v>
      </c>
      <c r="N5424" s="71"/>
      <c r="O5424" s="71"/>
      <c r="P5424" s="71"/>
      <c r="Q5424" s="71"/>
      <c r="R5424" s="71"/>
      <c r="S5424" s="72">
        <v>1986.43</v>
      </c>
      <c r="T5424" s="72">
        <v>0</v>
      </c>
      <c r="U5424" s="71"/>
      <c r="V5424" s="71"/>
      <c r="W5424" s="71"/>
      <c r="X5424" s="72">
        <v>1986.43</v>
      </c>
      <c r="Y5424" s="72">
        <v>0</v>
      </c>
      <c r="Z5424" s="72">
        <v>0</v>
      </c>
      <c r="AA5424" s="69"/>
      <c r="AB5424" s="69"/>
      <c r="AC5424" s="69"/>
    </row>
    <row r="5425" spans="1:29" ht="30" x14ac:dyDescent="0.25">
      <c r="A5425" s="68" t="s">
        <v>23073</v>
      </c>
      <c r="B5425" s="69" t="s">
        <v>22713</v>
      </c>
      <c r="C5425" s="69" t="s">
        <v>23072</v>
      </c>
      <c r="D5425" s="69" t="s">
        <v>4623</v>
      </c>
      <c r="E5425" s="69" t="s">
        <v>22526</v>
      </c>
      <c r="F5425" s="69" t="s">
        <v>1307</v>
      </c>
      <c r="G5425" s="69" t="s">
        <v>2609</v>
      </c>
      <c r="H5425" s="69" t="s">
        <v>962</v>
      </c>
      <c r="I5425" s="70">
        <v>2922.31</v>
      </c>
      <c r="J5425" s="69" t="s">
        <v>4591</v>
      </c>
      <c r="K5425" s="69" t="s">
        <v>23071</v>
      </c>
      <c r="L5425" s="70">
        <v>2922.31</v>
      </c>
      <c r="M5425" s="69"/>
      <c r="N5425" s="69" t="s">
        <v>23070</v>
      </c>
      <c r="O5425" s="69"/>
      <c r="P5425" s="69" t="s">
        <v>2170</v>
      </c>
      <c r="Q5425" s="69"/>
      <c r="R5425" s="69"/>
      <c r="S5425" s="70">
        <v>2922.31</v>
      </c>
      <c r="T5425" s="70"/>
      <c r="U5425" s="69"/>
      <c r="V5425" s="69"/>
      <c r="W5425" s="69"/>
      <c r="X5425" s="69"/>
      <c r="Y5425" s="70"/>
      <c r="Z5425" s="69">
        <v>0</v>
      </c>
      <c r="AA5425" s="69" t="s">
        <v>989</v>
      </c>
      <c r="AB5425" s="69" t="s">
        <v>1144</v>
      </c>
      <c r="AC5425" s="69"/>
    </row>
    <row r="5426" spans="1:29" x14ac:dyDescent="0.25">
      <c r="A5426" s="71" t="s">
        <v>193</v>
      </c>
      <c r="B5426" s="71"/>
      <c r="C5426" s="71"/>
      <c r="D5426" s="71"/>
      <c r="E5426" s="71"/>
      <c r="F5426" s="71"/>
      <c r="G5426" s="71"/>
      <c r="H5426" s="71"/>
      <c r="I5426" s="72">
        <v>2922.31</v>
      </c>
      <c r="J5426" s="71"/>
      <c r="K5426" s="71"/>
      <c r="L5426" s="72">
        <v>2922.31</v>
      </c>
      <c r="M5426" s="72">
        <v>0</v>
      </c>
      <c r="N5426" s="71"/>
      <c r="O5426" s="71"/>
      <c r="P5426" s="71"/>
      <c r="Q5426" s="71"/>
      <c r="R5426" s="71"/>
      <c r="S5426" s="72">
        <v>2922.31</v>
      </c>
      <c r="T5426" s="72">
        <v>0</v>
      </c>
      <c r="U5426" s="71"/>
      <c r="V5426" s="71"/>
      <c r="W5426" s="71"/>
      <c r="X5426" s="72">
        <v>2922.31</v>
      </c>
      <c r="Y5426" s="72">
        <v>0</v>
      </c>
      <c r="Z5426" s="72">
        <v>0</v>
      </c>
      <c r="AA5426" s="69"/>
      <c r="AB5426" s="69"/>
      <c r="AC5426" s="69"/>
    </row>
    <row r="5427" spans="1:29" ht="20" x14ac:dyDescent="0.25">
      <c r="A5427" s="68" t="s">
        <v>23069</v>
      </c>
      <c r="B5427" s="69" t="s">
        <v>22534</v>
      </c>
      <c r="C5427" s="69" t="s">
        <v>23068</v>
      </c>
      <c r="D5427" s="69" t="s">
        <v>1876</v>
      </c>
      <c r="E5427" s="69" t="s">
        <v>22239</v>
      </c>
      <c r="F5427" s="69" t="s">
        <v>1307</v>
      </c>
      <c r="G5427" s="69" t="s">
        <v>1751</v>
      </c>
      <c r="H5427" s="69"/>
      <c r="I5427" s="70">
        <v>22588.06</v>
      </c>
      <c r="J5427" s="69" t="s">
        <v>4591</v>
      </c>
      <c r="K5427" s="69"/>
      <c r="L5427" s="69"/>
      <c r="M5427" s="69"/>
      <c r="N5427" s="69"/>
      <c r="O5427" s="69"/>
      <c r="P5427" s="69"/>
      <c r="Q5427" s="69"/>
      <c r="R5427" s="69"/>
      <c r="S5427" s="69"/>
      <c r="T5427" s="69"/>
      <c r="U5427" s="69"/>
      <c r="V5427" s="69"/>
      <c r="W5427" s="69"/>
      <c r="X5427" s="69"/>
      <c r="Y5427" s="69"/>
      <c r="Z5427" s="69"/>
      <c r="AA5427" s="69" t="s">
        <v>989</v>
      </c>
      <c r="AB5427" s="69"/>
      <c r="AC5427" s="69"/>
    </row>
    <row r="5428" spans="1:29" x14ac:dyDescent="0.25">
      <c r="A5428" s="71" t="s">
        <v>193</v>
      </c>
      <c r="B5428" s="71"/>
      <c r="C5428" s="71"/>
      <c r="D5428" s="71"/>
      <c r="E5428" s="71"/>
      <c r="F5428" s="71"/>
      <c r="G5428" s="71"/>
      <c r="H5428" s="71"/>
      <c r="I5428" s="72">
        <v>22588.06</v>
      </c>
      <c r="J5428" s="71"/>
      <c r="K5428" s="71"/>
      <c r="L5428" s="72">
        <v>0</v>
      </c>
      <c r="M5428" s="72">
        <v>22588.06</v>
      </c>
      <c r="N5428" s="71"/>
      <c r="O5428" s="71"/>
      <c r="P5428" s="71"/>
      <c r="Q5428" s="71"/>
      <c r="R5428" s="71"/>
      <c r="S5428" s="72">
        <v>0</v>
      </c>
      <c r="T5428" s="72">
        <v>0</v>
      </c>
      <c r="U5428" s="71"/>
      <c r="V5428" s="71"/>
      <c r="W5428" s="71"/>
      <c r="X5428" s="72">
        <v>0</v>
      </c>
      <c r="Y5428" s="72">
        <v>0</v>
      </c>
      <c r="Z5428" s="72">
        <v>0</v>
      </c>
      <c r="AA5428" s="69"/>
      <c r="AB5428" s="69"/>
      <c r="AC5428" s="69"/>
    </row>
    <row r="5429" spans="1:29" ht="30" x14ac:dyDescent="0.25">
      <c r="A5429" s="68" t="s">
        <v>23067</v>
      </c>
      <c r="B5429" s="69" t="s">
        <v>23066</v>
      </c>
      <c r="C5429" s="69" t="s">
        <v>23065</v>
      </c>
      <c r="D5429" s="69" t="s">
        <v>4813</v>
      </c>
      <c r="E5429" s="69" t="s">
        <v>22239</v>
      </c>
      <c r="F5429" s="69" t="s">
        <v>1307</v>
      </c>
      <c r="G5429" s="69" t="s">
        <v>1112</v>
      </c>
      <c r="H5429" s="69" t="s">
        <v>962</v>
      </c>
      <c r="I5429" s="70">
        <v>25657.8</v>
      </c>
      <c r="J5429" s="69" t="s">
        <v>4591</v>
      </c>
      <c r="K5429" s="69" t="s">
        <v>23064</v>
      </c>
      <c r="L5429" s="70">
        <v>25657.8</v>
      </c>
      <c r="M5429" s="69"/>
      <c r="N5429" s="69" t="s">
        <v>23063</v>
      </c>
      <c r="O5429" s="69"/>
      <c r="P5429" s="69" t="s">
        <v>1795</v>
      </c>
      <c r="Q5429" s="69"/>
      <c r="R5429" s="69"/>
      <c r="S5429" s="70">
        <v>25657.8</v>
      </c>
      <c r="T5429" s="70"/>
      <c r="U5429" s="69"/>
      <c r="V5429" s="69"/>
      <c r="W5429" s="69"/>
      <c r="X5429" s="69"/>
      <c r="Y5429" s="70"/>
      <c r="Z5429" s="69">
        <v>0</v>
      </c>
      <c r="AA5429" s="69" t="s">
        <v>989</v>
      </c>
      <c r="AB5429" s="69" t="s">
        <v>1144</v>
      </c>
      <c r="AC5429" s="69"/>
    </row>
    <row r="5430" spans="1:29" x14ac:dyDescent="0.25">
      <c r="A5430" s="71" t="s">
        <v>193</v>
      </c>
      <c r="B5430" s="71"/>
      <c r="C5430" s="71"/>
      <c r="D5430" s="71"/>
      <c r="E5430" s="71"/>
      <c r="F5430" s="71"/>
      <c r="G5430" s="71"/>
      <c r="H5430" s="71"/>
      <c r="I5430" s="72">
        <v>25657.8</v>
      </c>
      <c r="J5430" s="71"/>
      <c r="K5430" s="71"/>
      <c r="L5430" s="72">
        <v>25657.8</v>
      </c>
      <c r="M5430" s="72">
        <v>0</v>
      </c>
      <c r="N5430" s="71"/>
      <c r="O5430" s="71"/>
      <c r="P5430" s="71"/>
      <c r="Q5430" s="71"/>
      <c r="R5430" s="71"/>
      <c r="S5430" s="72">
        <v>25657.8</v>
      </c>
      <c r="T5430" s="72">
        <v>0</v>
      </c>
      <c r="U5430" s="71"/>
      <c r="V5430" s="71"/>
      <c r="W5430" s="71"/>
      <c r="X5430" s="72">
        <v>25657.8</v>
      </c>
      <c r="Y5430" s="72">
        <v>0</v>
      </c>
      <c r="Z5430" s="72">
        <v>0</v>
      </c>
      <c r="AA5430" s="69"/>
      <c r="AB5430" s="69"/>
      <c r="AC5430" s="69"/>
    </row>
    <row r="5431" spans="1:29" ht="20" x14ac:dyDescent="0.25">
      <c r="A5431" s="68" t="s">
        <v>23062</v>
      </c>
      <c r="B5431" s="69" t="s">
        <v>22713</v>
      </c>
      <c r="C5431" s="69" t="s">
        <v>23061</v>
      </c>
      <c r="D5431" s="69" t="s">
        <v>4611</v>
      </c>
      <c r="E5431" s="69" t="s">
        <v>22526</v>
      </c>
      <c r="F5431" s="69" t="s">
        <v>1307</v>
      </c>
      <c r="G5431" s="69" t="s">
        <v>1916</v>
      </c>
      <c r="H5431" s="69" t="s">
        <v>962</v>
      </c>
      <c r="I5431" s="70">
        <v>3771.79</v>
      </c>
      <c r="J5431" s="69" t="s">
        <v>4591</v>
      </c>
      <c r="K5431" s="69" t="s">
        <v>23060</v>
      </c>
      <c r="L5431" s="70">
        <v>3771.79</v>
      </c>
      <c r="M5431" s="69"/>
      <c r="N5431" s="69"/>
      <c r="O5431" s="69"/>
      <c r="P5431" s="69"/>
      <c r="Q5431" s="69"/>
      <c r="R5431" s="69"/>
      <c r="S5431" s="69"/>
      <c r="T5431" s="70"/>
      <c r="U5431" s="69"/>
      <c r="V5431" s="69"/>
      <c r="W5431" s="69"/>
      <c r="X5431" s="69"/>
      <c r="Y5431" s="70"/>
      <c r="Z5431" s="69">
        <v>0</v>
      </c>
      <c r="AA5431" s="69" t="s">
        <v>989</v>
      </c>
      <c r="AB5431" s="69" t="s">
        <v>1144</v>
      </c>
      <c r="AC5431" s="69"/>
    </row>
    <row r="5432" spans="1:29" x14ac:dyDescent="0.25">
      <c r="A5432" s="71" t="s">
        <v>193</v>
      </c>
      <c r="B5432" s="71"/>
      <c r="C5432" s="71"/>
      <c r="D5432" s="71"/>
      <c r="E5432" s="71"/>
      <c r="F5432" s="71"/>
      <c r="G5432" s="71"/>
      <c r="H5432" s="71"/>
      <c r="I5432" s="72">
        <v>3771.79</v>
      </c>
      <c r="J5432" s="71"/>
      <c r="K5432" s="71"/>
      <c r="L5432" s="72">
        <v>3771.79</v>
      </c>
      <c r="M5432" s="72">
        <v>0</v>
      </c>
      <c r="N5432" s="71"/>
      <c r="O5432" s="71"/>
      <c r="P5432" s="71"/>
      <c r="Q5432" s="71"/>
      <c r="R5432" s="71"/>
      <c r="S5432" s="72">
        <v>0</v>
      </c>
      <c r="T5432" s="72">
        <v>0</v>
      </c>
      <c r="U5432" s="71"/>
      <c r="V5432" s="71"/>
      <c r="W5432" s="71"/>
      <c r="X5432" s="72">
        <v>0</v>
      </c>
      <c r="Y5432" s="72">
        <v>0</v>
      </c>
      <c r="Z5432" s="72">
        <v>0</v>
      </c>
      <c r="AA5432" s="69"/>
      <c r="AB5432" s="69"/>
      <c r="AC5432" s="69"/>
    </row>
    <row r="5433" spans="1:29" ht="20" x14ac:dyDescent="0.25">
      <c r="A5433" s="68" t="s">
        <v>23059</v>
      </c>
      <c r="B5433" s="69" t="s">
        <v>22484</v>
      </c>
      <c r="C5433" s="69" t="s">
        <v>23058</v>
      </c>
      <c r="D5433" s="69" t="s">
        <v>4611</v>
      </c>
      <c r="E5433" s="69" t="s">
        <v>22247</v>
      </c>
      <c r="F5433" s="69" t="s">
        <v>1307</v>
      </c>
      <c r="G5433" s="69" t="s">
        <v>2609</v>
      </c>
      <c r="H5433" s="69" t="s">
        <v>962</v>
      </c>
      <c r="I5433" s="70">
        <v>4739.18</v>
      </c>
      <c r="J5433" s="69" t="s">
        <v>4591</v>
      </c>
      <c r="K5433" s="69" t="s">
        <v>23057</v>
      </c>
      <c r="L5433" s="70">
        <v>4739.18</v>
      </c>
      <c r="M5433" s="69"/>
      <c r="N5433" s="69" t="s">
        <v>23056</v>
      </c>
      <c r="O5433" s="69"/>
      <c r="P5433" s="69" t="s">
        <v>2207</v>
      </c>
      <c r="Q5433" s="69" t="s">
        <v>8910</v>
      </c>
      <c r="R5433" s="69"/>
      <c r="S5433" s="70">
        <v>4739.18</v>
      </c>
      <c r="T5433" s="70"/>
      <c r="U5433" s="69"/>
      <c r="V5433" s="69"/>
      <c r="W5433" s="69"/>
      <c r="X5433" s="69"/>
      <c r="Y5433" s="70"/>
      <c r="Z5433" s="69">
        <v>0</v>
      </c>
      <c r="AA5433" s="69" t="s">
        <v>989</v>
      </c>
      <c r="AB5433" s="69" t="s">
        <v>1144</v>
      </c>
      <c r="AC5433" s="69"/>
    </row>
    <row r="5434" spans="1:29" x14ac:dyDescent="0.25">
      <c r="A5434" s="71" t="s">
        <v>193</v>
      </c>
      <c r="B5434" s="71"/>
      <c r="C5434" s="71"/>
      <c r="D5434" s="71"/>
      <c r="E5434" s="71"/>
      <c r="F5434" s="71"/>
      <c r="G5434" s="71"/>
      <c r="H5434" s="71"/>
      <c r="I5434" s="72">
        <v>4739.18</v>
      </c>
      <c r="J5434" s="71"/>
      <c r="K5434" s="71"/>
      <c r="L5434" s="72">
        <v>4739.18</v>
      </c>
      <c r="M5434" s="72">
        <v>0</v>
      </c>
      <c r="N5434" s="71"/>
      <c r="O5434" s="71"/>
      <c r="P5434" s="71"/>
      <c r="Q5434" s="71"/>
      <c r="R5434" s="71"/>
      <c r="S5434" s="72">
        <v>4739.18</v>
      </c>
      <c r="T5434" s="72">
        <v>0</v>
      </c>
      <c r="U5434" s="71"/>
      <c r="V5434" s="71"/>
      <c r="W5434" s="71"/>
      <c r="X5434" s="72">
        <v>4739.18</v>
      </c>
      <c r="Y5434" s="72">
        <v>0</v>
      </c>
      <c r="Z5434" s="72">
        <v>0</v>
      </c>
      <c r="AA5434" s="69"/>
      <c r="AB5434" s="69"/>
      <c r="AC5434" s="69"/>
    </row>
    <row r="5435" spans="1:29" ht="30" x14ac:dyDescent="0.25">
      <c r="A5435" s="68" t="s">
        <v>23055</v>
      </c>
      <c r="B5435" s="69" t="s">
        <v>23054</v>
      </c>
      <c r="C5435" s="69" t="s">
        <v>23053</v>
      </c>
      <c r="D5435" s="69" t="s">
        <v>4836</v>
      </c>
      <c r="E5435" s="69" t="s">
        <v>22715</v>
      </c>
      <c r="F5435" s="69" t="s">
        <v>1307</v>
      </c>
      <c r="G5435" s="69" t="s">
        <v>2609</v>
      </c>
      <c r="H5435" s="69"/>
      <c r="I5435" s="70">
        <v>1858</v>
      </c>
      <c r="J5435" s="69" t="s">
        <v>4591</v>
      </c>
      <c r="K5435" s="69"/>
      <c r="L5435" s="69"/>
      <c r="M5435" s="69"/>
      <c r="N5435" s="69"/>
      <c r="O5435" s="69"/>
      <c r="P5435" s="69"/>
      <c r="Q5435" s="69"/>
      <c r="R5435" s="69"/>
      <c r="S5435" s="69"/>
      <c r="T5435" s="69"/>
      <c r="U5435" s="69"/>
      <c r="V5435" s="69"/>
      <c r="W5435" s="69"/>
      <c r="X5435" s="69"/>
      <c r="Y5435" s="69"/>
      <c r="Z5435" s="69"/>
      <c r="AA5435" s="69" t="s">
        <v>989</v>
      </c>
      <c r="AB5435" s="69"/>
      <c r="AC5435" s="69"/>
    </row>
    <row r="5436" spans="1:29" x14ac:dyDescent="0.25">
      <c r="A5436" s="71" t="s">
        <v>193</v>
      </c>
      <c r="B5436" s="71"/>
      <c r="C5436" s="71"/>
      <c r="D5436" s="71"/>
      <c r="E5436" s="71"/>
      <c r="F5436" s="71"/>
      <c r="G5436" s="71"/>
      <c r="H5436" s="71"/>
      <c r="I5436" s="72">
        <v>1858</v>
      </c>
      <c r="J5436" s="71"/>
      <c r="K5436" s="71"/>
      <c r="L5436" s="72">
        <v>0</v>
      </c>
      <c r="M5436" s="72">
        <v>1858</v>
      </c>
      <c r="N5436" s="71"/>
      <c r="O5436" s="71"/>
      <c r="P5436" s="71"/>
      <c r="Q5436" s="71"/>
      <c r="R5436" s="71"/>
      <c r="S5436" s="72">
        <v>0</v>
      </c>
      <c r="T5436" s="72">
        <v>0</v>
      </c>
      <c r="U5436" s="71"/>
      <c r="V5436" s="71"/>
      <c r="W5436" s="71"/>
      <c r="X5436" s="72">
        <v>0</v>
      </c>
      <c r="Y5436" s="72">
        <v>0</v>
      </c>
      <c r="Z5436" s="72">
        <v>0</v>
      </c>
      <c r="AA5436" s="69"/>
      <c r="AB5436" s="69"/>
      <c r="AC5436" s="69"/>
    </row>
    <row r="5437" spans="1:29" ht="20" x14ac:dyDescent="0.25">
      <c r="A5437" s="68" t="s">
        <v>23052</v>
      </c>
      <c r="B5437" s="69" t="s">
        <v>22606</v>
      </c>
      <c r="C5437" s="69" t="s">
        <v>23051</v>
      </c>
      <c r="D5437" s="69" t="s">
        <v>4611</v>
      </c>
      <c r="E5437" s="69" t="s">
        <v>22476</v>
      </c>
      <c r="F5437" s="69" t="s">
        <v>1307</v>
      </c>
      <c r="G5437" s="69" t="s">
        <v>1115</v>
      </c>
      <c r="H5437" s="69" t="s">
        <v>962</v>
      </c>
      <c r="I5437" s="70">
        <v>1563.65</v>
      </c>
      <c r="J5437" s="69" t="s">
        <v>4591</v>
      </c>
      <c r="K5437" s="69" t="s">
        <v>23050</v>
      </c>
      <c r="L5437" s="70">
        <v>1563.65</v>
      </c>
      <c r="M5437" s="69"/>
      <c r="N5437" s="69"/>
      <c r="O5437" s="69"/>
      <c r="P5437" s="69"/>
      <c r="Q5437" s="69"/>
      <c r="R5437" s="69"/>
      <c r="S5437" s="69"/>
      <c r="T5437" s="70"/>
      <c r="U5437" s="69"/>
      <c r="V5437" s="69"/>
      <c r="W5437" s="69"/>
      <c r="X5437" s="69"/>
      <c r="Y5437" s="70"/>
      <c r="Z5437" s="69">
        <v>0</v>
      </c>
      <c r="AA5437" s="69" t="s">
        <v>989</v>
      </c>
      <c r="AB5437" s="69" t="s">
        <v>1144</v>
      </c>
      <c r="AC5437" s="69"/>
    </row>
    <row r="5438" spans="1:29" x14ac:dyDescent="0.25">
      <c r="A5438" s="71" t="s">
        <v>193</v>
      </c>
      <c r="B5438" s="71"/>
      <c r="C5438" s="71"/>
      <c r="D5438" s="71"/>
      <c r="E5438" s="71"/>
      <c r="F5438" s="71"/>
      <c r="G5438" s="71"/>
      <c r="H5438" s="71"/>
      <c r="I5438" s="72">
        <v>1563.65</v>
      </c>
      <c r="J5438" s="71"/>
      <c r="K5438" s="71"/>
      <c r="L5438" s="72">
        <v>1563.65</v>
      </c>
      <c r="M5438" s="72">
        <v>0</v>
      </c>
      <c r="N5438" s="71"/>
      <c r="O5438" s="71"/>
      <c r="P5438" s="71"/>
      <c r="Q5438" s="71"/>
      <c r="R5438" s="71"/>
      <c r="S5438" s="72">
        <v>0</v>
      </c>
      <c r="T5438" s="72">
        <v>0</v>
      </c>
      <c r="U5438" s="71"/>
      <c r="V5438" s="71"/>
      <c r="W5438" s="71"/>
      <c r="X5438" s="72">
        <v>0</v>
      </c>
      <c r="Y5438" s="72">
        <v>0</v>
      </c>
      <c r="Z5438" s="72">
        <v>0</v>
      </c>
      <c r="AA5438" s="69"/>
      <c r="AB5438" s="69"/>
      <c r="AC5438" s="69"/>
    </row>
    <row r="5439" spans="1:29" ht="30" x14ac:dyDescent="0.25">
      <c r="A5439" s="68" t="s">
        <v>23049</v>
      </c>
      <c r="B5439" s="69" t="s">
        <v>22484</v>
      </c>
      <c r="C5439" s="69" t="s">
        <v>23048</v>
      </c>
      <c r="D5439" s="69" t="s">
        <v>4623</v>
      </c>
      <c r="E5439" s="69" t="s">
        <v>22247</v>
      </c>
      <c r="F5439" s="69" t="s">
        <v>1211</v>
      </c>
      <c r="G5439" s="69" t="s">
        <v>1129</v>
      </c>
      <c r="H5439" s="69" t="s">
        <v>962</v>
      </c>
      <c r="I5439" s="70">
        <v>7552.42</v>
      </c>
      <c r="J5439" s="69" t="s">
        <v>4591</v>
      </c>
      <c r="K5439" s="69" t="s">
        <v>23047</v>
      </c>
      <c r="L5439" s="70">
        <v>7552.42</v>
      </c>
      <c r="M5439" s="69"/>
      <c r="N5439" s="69" t="s">
        <v>23046</v>
      </c>
      <c r="O5439" s="69"/>
      <c r="P5439" s="69" t="s">
        <v>1804</v>
      </c>
      <c r="Q5439" s="69"/>
      <c r="R5439" s="69"/>
      <c r="S5439" s="70">
        <v>7552.42</v>
      </c>
      <c r="T5439" s="70"/>
      <c r="U5439" s="69"/>
      <c r="V5439" s="69"/>
      <c r="W5439" s="69"/>
      <c r="X5439" s="69"/>
      <c r="Y5439" s="70"/>
      <c r="Z5439" s="69">
        <v>0</v>
      </c>
      <c r="AA5439" s="69" t="s">
        <v>989</v>
      </c>
      <c r="AB5439" s="69" t="s">
        <v>1144</v>
      </c>
      <c r="AC5439" s="69"/>
    </row>
    <row r="5440" spans="1:29" x14ac:dyDescent="0.25">
      <c r="A5440" s="71" t="s">
        <v>193</v>
      </c>
      <c r="B5440" s="71"/>
      <c r="C5440" s="71"/>
      <c r="D5440" s="71"/>
      <c r="E5440" s="71"/>
      <c r="F5440" s="71"/>
      <c r="G5440" s="71"/>
      <c r="H5440" s="71"/>
      <c r="I5440" s="72">
        <v>7552.42</v>
      </c>
      <c r="J5440" s="71"/>
      <c r="K5440" s="71"/>
      <c r="L5440" s="72">
        <v>7552.42</v>
      </c>
      <c r="M5440" s="72">
        <v>0</v>
      </c>
      <c r="N5440" s="71"/>
      <c r="O5440" s="71"/>
      <c r="P5440" s="71"/>
      <c r="Q5440" s="71"/>
      <c r="R5440" s="71"/>
      <c r="S5440" s="72">
        <v>7552.42</v>
      </c>
      <c r="T5440" s="72">
        <v>0</v>
      </c>
      <c r="U5440" s="71"/>
      <c r="V5440" s="71"/>
      <c r="W5440" s="71"/>
      <c r="X5440" s="72">
        <v>7552.42</v>
      </c>
      <c r="Y5440" s="72">
        <v>0</v>
      </c>
      <c r="Z5440" s="72">
        <v>0</v>
      </c>
      <c r="AA5440" s="69"/>
      <c r="AB5440" s="69"/>
      <c r="AC5440" s="69"/>
    </row>
    <row r="5441" spans="1:29" ht="20" x14ac:dyDescent="0.25">
      <c r="A5441" s="68" t="s">
        <v>23045</v>
      </c>
      <c r="B5441" s="69" t="s">
        <v>23044</v>
      </c>
      <c r="C5441" s="69" t="s">
        <v>23043</v>
      </c>
      <c r="D5441" s="69" t="s">
        <v>4611</v>
      </c>
      <c r="E5441" s="69" t="s">
        <v>22247</v>
      </c>
      <c r="F5441" s="69" t="s">
        <v>1211</v>
      </c>
      <c r="G5441" s="69" t="s">
        <v>1928</v>
      </c>
      <c r="H5441" s="69" t="s">
        <v>962</v>
      </c>
      <c r="I5441" s="70">
        <v>2025.29</v>
      </c>
      <c r="J5441" s="69" t="s">
        <v>4591</v>
      </c>
      <c r="K5441" s="69" t="s">
        <v>23042</v>
      </c>
      <c r="L5441" s="70">
        <v>2025.29</v>
      </c>
      <c r="M5441" s="69"/>
      <c r="N5441" s="69" t="s">
        <v>23041</v>
      </c>
      <c r="O5441" s="69"/>
      <c r="P5441" s="69" t="s">
        <v>3011</v>
      </c>
      <c r="Q5441" s="69"/>
      <c r="R5441" s="69"/>
      <c r="S5441" s="70">
        <v>2025.29</v>
      </c>
      <c r="T5441" s="70"/>
      <c r="U5441" s="69"/>
      <c r="V5441" s="69"/>
      <c r="W5441" s="69"/>
      <c r="X5441" s="69"/>
      <c r="Y5441" s="70"/>
      <c r="Z5441" s="69">
        <v>0</v>
      </c>
      <c r="AA5441" s="69" t="s">
        <v>989</v>
      </c>
      <c r="AB5441" s="69" t="s">
        <v>1144</v>
      </c>
      <c r="AC5441" s="69"/>
    </row>
    <row r="5442" spans="1:29" x14ac:dyDescent="0.25">
      <c r="A5442" s="71" t="s">
        <v>193</v>
      </c>
      <c r="B5442" s="71"/>
      <c r="C5442" s="71"/>
      <c r="D5442" s="71"/>
      <c r="E5442" s="71"/>
      <c r="F5442" s="71"/>
      <c r="G5442" s="71"/>
      <c r="H5442" s="71"/>
      <c r="I5442" s="72">
        <v>2025.29</v>
      </c>
      <c r="J5442" s="71"/>
      <c r="K5442" s="71"/>
      <c r="L5442" s="72">
        <v>2025.29</v>
      </c>
      <c r="M5442" s="72">
        <v>0</v>
      </c>
      <c r="N5442" s="71"/>
      <c r="O5442" s="71"/>
      <c r="P5442" s="71"/>
      <c r="Q5442" s="71"/>
      <c r="R5442" s="71"/>
      <c r="S5442" s="72">
        <v>2025.29</v>
      </c>
      <c r="T5442" s="72">
        <v>0</v>
      </c>
      <c r="U5442" s="71"/>
      <c r="V5442" s="71"/>
      <c r="W5442" s="71"/>
      <c r="X5442" s="72">
        <v>2025.29</v>
      </c>
      <c r="Y5442" s="72">
        <v>0</v>
      </c>
      <c r="Z5442" s="72">
        <v>0</v>
      </c>
      <c r="AA5442" s="69"/>
      <c r="AB5442" s="69"/>
      <c r="AC5442" s="69"/>
    </row>
    <row r="5443" spans="1:29" ht="30" x14ac:dyDescent="0.25">
      <c r="A5443" s="68" t="s">
        <v>23040</v>
      </c>
      <c r="B5443" s="69" t="s">
        <v>23039</v>
      </c>
      <c r="C5443" s="69" t="s">
        <v>23038</v>
      </c>
      <c r="D5443" s="69" t="s">
        <v>4813</v>
      </c>
      <c r="E5443" s="69" t="s">
        <v>22239</v>
      </c>
      <c r="F5443" s="69" t="s">
        <v>1211</v>
      </c>
      <c r="G5443" s="69" t="s">
        <v>3160</v>
      </c>
      <c r="H5443" s="69" t="s">
        <v>962</v>
      </c>
      <c r="I5443" s="70">
        <v>161862.01999999999</v>
      </c>
      <c r="J5443" s="69" t="s">
        <v>4591</v>
      </c>
      <c r="K5443" s="69" t="s">
        <v>23037</v>
      </c>
      <c r="L5443" s="70">
        <v>161862.01999999999</v>
      </c>
      <c r="M5443" s="69"/>
      <c r="N5443" s="69" t="s">
        <v>23036</v>
      </c>
      <c r="O5443" s="69"/>
      <c r="P5443" s="69" t="s">
        <v>3011</v>
      </c>
      <c r="Q5443" s="69"/>
      <c r="R5443" s="69"/>
      <c r="S5443" s="70">
        <v>161862.01999999999</v>
      </c>
      <c r="T5443" s="70"/>
      <c r="U5443" s="69"/>
      <c r="V5443" s="69"/>
      <c r="W5443" s="69"/>
      <c r="X5443" s="69"/>
      <c r="Y5443" s="70"/>
      <c r="Z5443" s="69">
        <v>0</v>
      </c>
      <c r="AA5443" s="69" t="s">
        <v>989</v>
      </c>
      <c r="AB5443" s="69" t="s">
        <v>1144</v>
      </c>
      <c r="AC5443" s="69"/>
    </row>
    <row r="5444" spans="1:29" x14ac:dyDescent="0.25">
      <c r="A5444" s="69"/>
      <c r="B5444" s="69"/>
      <c r="C5444" s="69"/>
      <c r="D5444" s="69"/>
      <c r="E5444" s="69"/>
      <c r="F5444" s="69"/>
      <c r="G5444" s="69"/>
      <c r="H5444" s="69"/>
      <c r="I5444" s="69"/>
      <c r="J5444" s="69"/>
      <c r="K5444" s="69" t="s">
        <v>22904</v>
      </c>
      <c r="L5444" s="70">
        <v>20450.91</v>
      </c>
      <c r="M5444" s="69"/>
      <c r="N5444" s="69" t="s">
        <v>22903</v>
      </c>
      <c r="O5444" s="69"/>
      <c r="P5444" s="69" t="s">
        <v>3011</v>
      </c>
      <c r="Q5444" s="69"/>
      <c r="R5444" s="69"/>
      <c r="S5444" s="70">
        <v>20450.91</v>
      </c>
      <c r="T5444" s="70"/>
      <c r="U5444" s="69"/>
      <c r="V5444" s="69"/>
      <c r="W5444" s="69"/>
      <c r="X5444" s="69"/>
      <c r="Y5444" s="70"/>
      <c r="Z5444" s="69">
        <v>0</v>
      </c>
      <c r="AA5444" s="69"/>
      <c r="AB5444" s="69" t="s">
        <v>1144</v>
      </c>
      <c r="AC5444" s="69"/>
    </row>
    <row r="5445" spans="1:29" x14ac:dyDescent="0.25">
      <c r="A5445" s="71" t="s">
        <v>193</v>
      </c>
      <c r="B5445" s="71"/>
      <c r="C5445" s="71"/>
      <c r="D5445" s="71"/>
      <c r="E5445" s="71"/>
      <c r="F5445" s="71"/>
      <c r="G5445" s="71"/>
      <c r="H5445" s="71"/>
      <c r="I5445" s="72">
        <v>161862.01999999999</v>
      </c>
      <c r="J5445" s="71"/>
      <c r="K5445" s="71"/>
      <c r="L5445" s="72">
        <v>182312.93</v>
      </c>
      <c r="M5445" s="72">
        <v>-20450.910000000003</v>
      </c>
      <c r="N5445" s="71"/>
      <c r="O5445" s="71"/>
      <c r="P5445" s="71"/>
      <c r="Q5445" s="71"/>
      <c r="R5445" s="71"/>
      <c r="S5445" s="72">
        <v>182312.93</v>
      </c>
      <c r="T5445" s="72">
        <v>0</v>
      </c>
      <c r="U5445" s="71"/>
      <c r="V5445" s="71"/>
      <c r="W5445" s="71"/>
      <c r="X5445" s="72">
        <v>182312.93</v>
      </c>
      <c r="Y5445" s="72">
        <v>0</v>
      </c>
      <c r="Z5445" s="72">
        <v>0</v>
      </c>
      <c r="AA5445" s="69"/>
      <c r="AB5445" s="69"/>
      <c r="AC5445" s="69"/>
    </row>
    <row r="5446" spans="1:29" ht="30" x14ac:dyDescent="0.25">
      <c r="A5446" s="68" t="s">
        <v>23035</v>
      </c>
      <c r="B5446" s="69" t="s">
        <v>23034</v>
      </c>
      <c r="C5446" s="69" t="s">
        <v>23033</v>
      </c>
      <c r="D5446" s="69" t="s">
        <v>4589</v>
      </c>
      <c r="E5446" s="69" t="s">
        <v>22239</v>
      </c>
      <c r="F5446" s="69" t="s">
        <v>1211</v>
      </c>
      <c r="G5446" s="69" t="s">
        <v>1129</v>
      </c>
      <c r="H5446" s="69" t="s">
        <v>962</v>
      </c>
      <c r="I5446" s="70">
        <v>14574.13</v>
      </c>
      <c r="J5446" s="69" t="s">
        <v>4591</v>
      </c>
      <c r="K5446" s="69" t="s">
        <v>23032</v>
      </c>
      <c r="L5446" s="70">
        <v>14574.13</v>
      </c>
      <c r="M5446" s="69"/>
      <c r="N5446" s="69" t="s">
        <v>23031</v>
      </c>
      <c r="O5446" s="69"/>
      <c r="P5446" s="69" t="s">
        <v>1547</v>
      </c>
      <c r="Q5446" s="69" t="s">
        <v>2417</v>
      </c>
      <c r="R5446" s="69"/>
      <c r="S5446" s="70">
        <v>14574.13</v>
      </c>
      <c r="T5446" s="70"/>
      <c r="U5446" s="69"/>
      <c r="V5446" s="69"/>
      <c r="W5446" s="69"/>
      <c r="X5446" s="69"/>
      <c r="Y5446" s="70"/>
      <c r="Z5446" s="69">
        <v>0</v>
      </c>
      <c r="AA5446" s="69" t="s">
        <v>989</v>
      </c>
      <c r="AB5446" s="69" t="s">
        <v>1144</v>
      </c>
      <c r="AC5446" s="69"/>
    </row>
    <row r="5447" spans="1:29" x14ac:dyDescent="0.25">
      <c r="A5447" s="71" t="s">
        <v>193</v>
      </c>
      <c r="B5447" s="71"/>
      <c r="C5447" s="71"/>
      <c r="D5447" s="71"/>
      <c r="E5447" s="71"/>
      <c r="F5447" s="71"/>
      <c r="G5447" s="71"/>
      <c r="H5447" s="71"/>
      <c r="I5447" s="72">
        <v>14574.13</v>
      </c>
      <c r="J5447" s="71"/>
      <c r="K5447" s="71"/>
      <c r="L5447" s="72">
        <v>14574.13</v>
      </c>
      <c r="M5447" s="72">
        <v>0</v>
      </c>
      <c r="N5447" s="71"/>
      <c r="O5447" s="71"/>
      <c r="P5447" s="71"/>
      <c r="Q5447" s="71"/>
      <c r="R5447" s="71"/>
      <c r="S5447" s="72">
        <v>14574.13</v>
      </c>
      <c r="T5447" s="72">
        <v>0</v>
      </c>
      <c r="U5447" s="71"/>
      <c r="V5447" s="71"/>
      <c r="W5447" s="71"/>
      <c r="X5447" s="72">
        <v>14574.13</v>
      </c>
      <c r="Y5447" s="72">
        <v>0</v>
      </c>
      <c r="Z5447" s="72">
        <v>0</v>
      </c>
      <c r="AA5447" s="69"/>
      <c r="AB5447" s="69"/>
      <c r="AC5447" s="69"/>
    </row>
    <row r="5448" spans="1:29" ht="30" x14ac:dyDescent="0.25">
      <c r="A5448" s="68" t="s">
        <v>23030</v>
      </c>
      <c r="B5448" s="69" t="s">
        <v>22534</v>
      </c>
      <c r="C5448" s="69" t="s">
        <v>23029</v>
      </c>
      <c r="D5448" s="69" t="s">
        <v>4813</v>
      </c>
      <c r="E5448" s="69" t="s">
        <v>22239</v>
      </c>
      <c r="F5448" s="69" t="s">
        <v>1211</v>
      </c>
      <c r="G5448" s="69" t="s">
        <v>3160</v>
      </c>
      <c r="H5448" s="69" t="s">
        <v>962</v>
      </c>
      <c r="I5448" s="70">
        <v>23650.61</v>
      </c>
      <c r="J5448" s="69" t="s">
        <v>4591</v>
      </c>
      <c r="K5448" s="69" t="s">
        <v>23028</v>
      </c>
      <c r="L5448" s="70">
        <v>23650.61</v>
      </c>
      <c r="M5448" s="69"/>
      <c r="N5448" s="69" t="s">
        <v>23027</v>
      </c>
      <c r="O5448" s="69"/>
      <c r="P5448" s="69" t="s">
        <v>2606</v>
      </c>
      <c r="Q5448" s="69" t="s">
        <v>971</v>
      </c>
      <c r="R5448" s="69"/>
      <c r="S5448" s="70">
        <v>23650.61</v>
      </c>
      <c r="T5448" s="70"/>
      <c r="U5448" s="69"/>
      <c r="V5448" s="69"/>
      <c r="W5448" s="69"/>
      <c r="X5448" s="69"/>
      <c r="Y5448" s="70"/>
      <c r="Z5448" s="69">
        <v>0</v>
      </c>
      <c r="AA5448" s="69" t="s">
        <v>989</v>
      </c>
      <c r="AB5448" s="69" t="s">
        <v>1144</v>
      </c>
      <c r="AC5448" s="69"/>
    </row>
    <row r="5449" spans="1:29" x14ac:dyDescent="0.25">
      <c r="A5449" s="71" t="s">
        <v>193</v>
      </c>
      <c r="B5449" s="71"/>
      <c r="C5449" s="71"/>
      <c r="D5449" s="71"/>
      <c r="E5449" s="71"/>
      <c r="F5449" s="71"/>
      <c r="G5449" s="71"/>
      <c r="H5449" s="71"/>
      <c r="I5449" s="72">
        <v>23650.61</v>
      </c>
      <c r="J5449" s="71"/>
      <c r="K5449" s="71"/>
      <c r="L5449" s="72">
        <v>23650.61</v>
      </c>
      <c r="M5449" s="72">
        <v>0</v>
      </c>
      <c r="N5449" s="71"/>
      <c r="O5449" s="71"/>
      <c r="P5449" s="71"/>
      <c r="Q5449" s="71"/>
      <c r="R5449" s="71"/>
      <c r="S5449" s="72">
        <v>23650.61</v>
      </c>
      <c r="T5449" s="72">
        <v>0</v>
      </c>
      <c r="U5449" s="71"/>
      <c r="V5449" s="71"/>
      <c r="W5449" s="71"/>
      <c r="X5449" s="72">
        <v>23650.61</v>
      </c>
      <c r="Y5449" s="72">
        <v>0</v>
      </c>
      <c r="Z5449" s="72">
        <v>0</v>
      </c>
      <c r="AA5449" s="69"/>
      <c r="AB5449" s="69"/>
      <c r="AC5449" s="69"/>
    </row>
    <row r="5450" spans="1:29" ht="30" x14ac:dyDescent="0.25">
      <c r="A5450" s="68" t="s">
        <v>23026</v>
      </c>
      <c r="B5450" s="69" t="s">
        <v>22534</v>
      </c>
      <c r="C5450" s="69" t="s">
        <v>23025</v>
      </c>
      <c r="D5450" s="69" t="s">
        <v>4972</v>
      </c>
      <c r="E5450" s="69" t="s">
        <v>22239</v>
      </c>
      <c r="F5450" s="69" t="s">
        <v>1211</v>
      </c>
      <c r="G5450" s="69" t="s">
        <v>1805</v>
      </c>
      <c r="H5450" s="69" t="s">
        <v>962</v>
      </c>
      <c r="I5450" s="70">
        <v>2063.6799999999998</v>
      </c>
      <c r="J5450" s="69" t="s">
        <v>4591</v>
      </c>
      <c r="K5450" s="69" t="s">
        <v>23024</v>
      </c>
      <c r="L5450" s="70">
        <v>2063.6799999999998</v>
      </c>
      <c r="M5450" s="69"/>
      <c r="N5450" s="69" t="s">
        <v>23023</v>
      </c>
      <c r="O5450" s="69"/>
      <c r="P5450" s="69" t="s">
        <v>1804</v>
      </c>
      <c r="Q5450" s="69"/>
      <c r="R5450" s="69"/>
      <c r="S5450" s="70">
        <v>2063.6799999999998</v>
      </c>
      <c r="T5450" s="70"/>
      <c r="U5450" s="69"/>
      <c r="V5450" s="69"/>
      <c r="W5450" s="69"/>
      <c r="X5450" s="69"/>
      <c r="Y5450" s="70"/>
      <c r="Z5450" s="69">
        <v>0</v>
      </c>
      <c r="AA5450" s="69" t="s">
        <v>989</v>
      </c>
      <c r="AB5450" s="69" t="s">
        <v>1144</v>
      </c>
      <c r="AC5450" s="69"/>
    </row>
    <row r="5451" spans="1:29" x14ac:dyDescent="0.25">
      <c r="A5451" s="71" t="s">
        <v>193</v>
      </c>
      <c r="B5451" s="71"/>
      <c r="C5451" s="71"/>
      <c r="D5451" s="71"/>
      <c r="E5451" s="71"/>
      <c r="F5451" s="71"/>
      <c r="G5451" s="71"/>
      <c r="H5451" s="71"/>
      <c r="I5451" s="72">
        <v>2063.6799999999998</v>
      </c>
      <c r="J5451" s="71"/>
      <c r="K5451" s="71"/>
      <c r="L5451" s="72">
        <v>2063.6799999999998</v>
      </c>
      <c r="M5451" s="72">
        <v>0</v>
      </c>
      <c r="N5451" s="71"/>
      <c r="O5451" s="71"/>
      <c r="P5451" s="71"/>
      <c r="Q5451" s="71"/>
      <c r="R5451" s="71"/>
      <c r="S5451" s="72">
        <v>2063.6799999999998</v>
      </c>
      <c r="T5451" s="72">
        <v>0</v>
      </c>
      <c r="U5451" s="71"/>
      <c r="V5451" s="71"/>
      <c r="W5451" s="71"/>
      <c r="X5451" s="72">
        <v>2063.6799999999998</v>
      </c>
      <c r="Y5451" s="72">
        <v>0</v>
      </c>
      <c r="Z5451" s="72">
        <v>0</v>
      </c>
      <c r="AA5451" s="69"/>
      <c r="AB5451" s="69"/>
      <c r="AC5451" s="69"/>
    </row>
    <row r="5452" spans="1:29" ht="30" x14ac:dyDescent="0.25">
      <c r="A5452" s="68" t="s">
        <v>23022</v>
      </c>
      <c r="B5452" s="69" t="s">
        <v>23015</v>
      </c>
      <c r="C5452" s="69" t="s">
        <v>23021</v>
      </c>
      <c r="D5452" s="69" t="s">
        <v>4623</v>
      </c>
      <c r="E5452" s="69" t="s">
        <v>22243</v>
      </c>
      <c r="F5452" s="69" t="s">
        <v>1211</v>
      </c>
      <c r="G5452" s="69" t="s">
        <v>1129</v>
      </c>
      <c r="H5452" s="69" t="s">
        <v>962</v>
      </c>
      <c r="I5452" s="70">
        <v>2829.26</v>
      </c>
      <c r="J5452" s="69" t="s">
        <v>4591</v>
      </c>
      <c r="K5452" s="69" t="s">
        <v>23020</v>
      </c>
      <c r="L5452" s="70">
        <v>2829.26</v>
      </c>
      <c r="M5452" s="69"/>
      <c r="N5452" s="69" t="s">
        <v>23019</v>
      </c>
      <c r="O5452" s="69"/>
      <c r="P5452" s="69" t="s">
        <v>1122</v>
      </c>
      <c r="Q5452" s="69" t="s">
        <v>1122</v>
      </c>
      <c r="R5452" s="69"/>
      <c r="S5452" s="70">
        <v>2829.26</v>
      </c>
      <c r="T5452" s="70"/>
      <c r="U5452" s="69"/>
      <c r="V5452" s="69"/>
      <c r="W5452" s="69" t="s">
        <v>1122</v>
      </c>
      <c r="X5452" s="69"/>
      <c r="Y5452" s="70"/>
      <c r="Z5452" s="69">
        <v>0</v>
      </c>
      <c r="AA5452" s="69" t="s">
        <v>989</v>
      </c>
      <c r="AB5452" s="69" t="s">
        <v>1144</v>
      </c>
      <c r="AC5452" s="69"/>
    </row>
    <row r="5453" spans="1:29" x14ac:dyDescent="0.25">
      <c r="A5453" s="71" t="s">
        <v>193</v>
      </c>
      <c r="B5453" s="71"/>
      <c r="C5453" s="71"/>
      <c r="D5453" s="71"/>
      <c r="E5453" s="71"/>
      <c r="F5453" s="71"/>
      <c r="G5453" s="71"/>
      <c r="H5453" s="71"/>
      <c r="I5453" s="72">
        <v>2829.26</v>
      </c>
      <c r="J5453" s="71"/>
      <c r="K5453" s="71"/>
      <c r="L5453" s="72">
        <v>2829.26</v>
      </c>
      <c r="M5453" s="72">
        <v>0</v>
      </c>
      <c r="N5453" s="71"/>
      <c r="O5453" s="71"/>
      <c r="P5453" s="71"/>
      <c r="Q5453" s="71"/>
      <c r="R5453" s="71"/>
      <c r="S5453" s="72">
        <v>2829.26</v>
      </c>
      <c r="T5453" s="72">
        <v>0</v>
      </c>
      <c r="U5453" s="71"/>
      <c r="V5453" s="71"/>
      <c r="W5453" s="71"/>
      <c r="X5453" s="72">
        <v>2829.26</v>
      </c>
      <c r="Y5453" s="72">
        <v>0</v>
      </c>
      <c r="Z5453" s="72">
        <v>0</v>
      </c>
      <c r="AA5453" s="69"/>
      <c r="AB5453" s="69"/>
      <c r="AC5453" s="69"/>
    </row>
    <row r="5454" spans="1:29" ht="30" x14ac:dyDescent="0.25">
      <c r="A5454" s="68" t="s">
        <v>23018</v>
      </c>
      <c r="B5454" s="69" t="s">
        <v>22312</v>
      </c>
      <c r="C5454" s="69" t="s">
        <v>23017</v>
      </c>
      <c r="D5454" s="69" t="s">
        <v>1876</v>
      </c>
      <c r="E5454" s="69" t="s">
        <v>22239</v>
      </c>
      <c r="F5454" s="69" t="s">
        <v>1211</v>
      </c>
      <c r="G5454" s="69" t="s">
        <v>1751</v>
      </c>
      <c r="H5454" s="69"/>
      <c r="I5454" s="70">
        <v>12363.75</v>
      </c>
      <c r="J5454" s="69" t="s">
        <v>4591</v>
      </c>
      <c r="K5454" s="69"/>
      <c r="L5454" s="69"/>
      <c r="M5454" s="69"/>
      <c r="N5454" s="69"/>
      <c r="O5454" s="69"/>
      <c r="P5454" s="69"/>
      <c r="Q5454" s="69"/>
      <c r="R5454" s="69"/>
      <c r="S5454" s="69"/>
      <c r="T5454" s="69"/>
      <c r="U5454" s="69"/>
      <c r="V5454" s="69"/>
      <c r="W5454" s="69"/>
      <c r="X5454" s="69"/>
      <c r="Y5454" s="69"/>
      <c r="Z5454" s="69"/>
      <c r="AA5454" s="69" t="s">
        <v>989</v>
      </c>
      <c r="AB5454" s="69"/>
      <c r="AC5454" s="69"/>
    </row>
    <row r="5455" spans="1:29" x14ac:dyDescent="0.25">
      <c r="A5455" s="71" t="s">
        <v>193</v>
      </c>
      <c r="B5455" s="71"/>
      <c r="C5455" s="71"/>
      <c r="D5455" s="71"/>
      <c r="E5455" s="71"/>
      <c r="F5455" s="71"/>
      <c r="G5455" s="71"/>
      <c r="H5455" s="71"/>
      <c r="I5455" s="72">
        <v>12363.75</v>
      </c>
      <c r="J5455" s="71"/>
      <c r="K5455" s="71"/>
      <c r="L5455" s="72">
        <v>0</v>
      </c>
      <c r="M5455" s="72">
        <v>12363.75</v>
      </c>
      <c r="N5455" s="71"/>
      <c r="O5455" s="71"/>
      <c r="P5455" s="71"/>
      <c r="Q5455" s="71"/>
      <c r="R5455" s="71"/>
      <c r="S5455" s="72">
        <v>0</v>
      </c>
      <c r="T5455" s="72">
        <v>0</v>
      </c>
      <c r="U5455" s="71"/>
      <c r="V5455" s="71"/>
      <c r="W5455" s="71"/>
      <c r="X5455" s="72">
        <v>0</v>
      </c>
      <c r="Y5455" s="72">
        <v>0</v>
      </c>
      <c r="Z5455" s="72">
        <v>0</v>
      </c>
      <c r="AA5455" s="69"/>
      <c r="AB5455" s="69"/>
      <c r="AC5455" s="69"/>
    </row>
    <row r="5456" spans="1:29" ht="20" x14ac:dyDescent="0.25">
      <c r="A5456" s="68" t="s">
        <v>23016</v>
      </c>
      <c r="B5456" s="69" t="s">
        <v>23015</v>
      </c>
      <c r="C5456" s="69" t="s">
        <v>23014</v>
      </c>
      <c r="D5456" s="69" t="s">
        <v>4611</v>
      </c>
      <c r="E5456" s="69" t="s">
        <v>22243</v>
      </c>
      <c r="F5456" s="69" t="s">
        <v>1718</v>
      </c>
      <c r="G5456" s="69" t="s">
        <v>9131</v>
      </c>
      <c r="H5456" s="69" t="s">
        <v>962</v>
      </c>
      <c r="I5456" s="70">
        <v>1774.12</v>
      </c>
      <c r="J5456" s="69" t="s">
        <v>4591</v>
      </c>
      <c r="K5456" s="69" t="s">
        <v>23013</v>
      </c>
      <c r="L5456" s="70">
        <v>1774.12</v>
      </c>
      <c r="M5456" s="69"/>
      <c r="N5456" s="69"/>
      <c r="O5456" s="69"/>
      <c r="P5456" s="69"/>
      <c r="Q5456" s="69"/>
      <c r="R5456" s="69"/>
      <c r="S5456" s="69"/>
      <c r="T5456" s="70"/>
      <c r="U5456" s="69"/>
      <c r="V5456" s="69"/>
      <c r="W5456" s="69"/>
      <c r="X5456" s="69"/>
      <c r="Y5456" s="70"/>
      <c r="Z5456" s="69">
        <v>0</v>
      </c>
      <c r="AA5456" s="69" t="s">
        <v>989</v>
      </c>
      <c r="AB5456" s="69" t="s">
        <v>1144</v>
      </c>
      <c r="AC5456" s="69"/>
    </row>
    <row r="5457" spans="1:29" x14ac:dyDescent="0.25">
      <c r="A5457" s="71" t="s">
        <v>193</v>
      </c>
      <c r="B5457" s="71"/>
      <c r="C5457" s="71"/>
      <c r="D5457" s="71"/>
      <c r="E5457" s="71"/>
      <c r="F5457" s="71"/>
      <c r="G5457" s="71"/>
      <c r="H5457" s="71"/>
      <c r="I5457" s="72">
        <v>1774.12</v>
      </c>
      <c r="J5457" s="71"/>
      <c r="K5457" s="71"/>
      <c r="L5457" s="72">
        <v>1774.12</v>
      </c>
      <c r="M5457" s="72">
        <v>0</v>
      </c>
      <c r="N5457" s="71"/>
      <c r="O5457" s="71"/>
      <c r="P5457" s="71"/>
      <c r="Q5457" s="71"/>
      <c r="R5457" s="71"/>
      <c r="S5457" s="72">
        <v>0</v>
      </c>
      <c r="T5457" s="72">
        <v>0</v>
      </c>
      <c r="U5457" s="71"/>
      <c r="V5457" s="71"/>
      <c r="W5457" s="71"/>
      <c r="X5457" s="72">
        <v>0</v>
      </c>
      <c r="Y5457" s="72">
        <v>0</v>
      </c>
      <c r="Z5457" s="72">
        <v>0</v>
      </c>
      <c r="AA5457" s="69"/>
      <c r="AB5457" s="69"/>
      <c r="AC5457" s="69"/>
    </row>
    <row r="5458" spans="1:29" ht="30" x14ac:dyDescent="0.25">
      <c r="A5458" s="68" t="s">
        <v>23012</v>
      </c>
      <c r="B5458" s="69" t="s">
        <v>23011</v>
      </c>
      <c r="C5458" s="69" t="s">
        <v>23010</v>
      </c>
      <c r="D5458" s="69" t="s">
        <v>1233</v>
      </c>
      <c r="E5458" s="69" t="s">
        <v>22247</v>
      </c>
      <c r="F5458" s="69" t="s">
        <v>1718</v>
      </c>
      <c r="G5458" s="69" t="s">
        <v>1112</v>
      </c>
      <c r="H5458" s="69" t="s">
        <v>1236</v>
      </c>
      <c r="I5458" s="70">
        <v>30083.439999999999</v>
      </c>
      <c r="J5458" s="69" t="s">
        <v>4591</v>
      </c>
      <c r="K5458" s="69" t="s">
        <v>23009</v>
      </c>
      <c r="L5458" s="70">
        <v>29888.09</v>
      </c>
      <c r="M5458" s="69"/>
      <c r="N5458" s="69" t="s">
        <v>23008</v>
      </c>
      <c r="O5458" s="69"/>
      <c r="P5458" s="69" t="s">
        <v>2304</v>
      </c>
      <c r="Q5458" s="69" t="s">
        <v>3474</v>
      </c>
      <c r="R5458" s="69"/>
      <c r="S5458" s="70">
        <v>29888.09</v>
      </c>
      <c r="T5458" s="70"/>
      <c r="U5458" s="69"/>
      <c r="V5458" s="69"/>
      <c r="W5458" s="69"/>
      <c r="X5458" s="69"/>
      <c r="Y5458" s="70"/>
      <c r="Z5458" s="69">
        <v>0</v>
      </c>
      <c r="AA5458" s="69" t="s">
        <v>966</v>
      </c>
      <c r="AB5458" s="69" t="s">
        <v>967</v>
      </c>
      <c r="AC5458" s="69" t="s">
        <v>23007</v>
      </c>
    </row>
    <row r="5459" spans="1:29" x14ac:dyDescent="0.25">
      <c r="A5459" s="69"/>
      <c r="B5459" s="69"/>
      <c r="C5459" s="69"/>
      <c r="D5459" s="69"/>
      <c r="E5459" s="69"/>
      <c r="F5459" s="69"/>
      <c r="G5459" s="69"/>
      <c r="H5459" s="69"/>
      <c r="I5459" s="69"/>
      <c r="J5459" s="69"/>
      <c r="K5459" s="69" t="s">
        <v>23006</v>
      </c>
      <c r="L5459" s="70">
        <v>53344.91</v>
      </c>
      <c r="M5459" s="69"/>
      <c r="N5459" s="69" t="s">
        <v>23005</v>
      </c>
      <c r="O5459" s="69"/>
      <c r="P5459" s="69" t="s">
        <v>1882</v>
      </c>
      <c r="Q5459" s="69" t="s">
        <v>9087</v>
      </c>
      <c r="R5459" s="69"/>
      <c r="S5459" s="70">
        <v>53344.91</v>
      </c>
      <c r="T5459" s="70"/>
      <c r="U5459" s="69"/>
      <c r="V5459" s="69"/>
      <c r="W5459" s="69"/>
      <c r="X5459" s="69"/>
      <c r="Y5459" s="70"/>
      <c r="Z5459" s="69">
        <v>0</v>
      </c>
      <c r="AA5459" s="69"/>
      <c r="AB5459" s="69" t="s">
        <v>967</v>
      </c>
      <c r="AC5459" s="69"/>
    </row>
    <row r="5460" spans="1:29" x14ac:dyDescent="0.25">
      <c r="A5460" s="69"/>
      <c r="B5460" s="69"/>
      <c r="C5460" s="69"/>
      <c r="D5460" s="69"/>
      <c r="E5460" s="69"/>
      <c r="F5460" s="69"/>
      <c r="G5460" s="69"/>
      <c r="H5460" s="69"/>
      <c r="I5460" s="69"/>
      <c r="J5460" s="69"/>
      <c r="K5460" s="69" t="s">
        <v>23004</v>
      </c>
      <c r="L5460" s="70">
        <v>73603.39</v>
      </c>
      <c r="M5460" s="69"/>
      <c r="N5460" s="69" t="s">
        <v>23003</v>
      </c>
      <c r="O5460" s="69"/>
      <c r="P5460" s="69" t="s">
        <v>1607</v>
      </c>
      <c r="Q5460" s="69" t="s">
        <v>2589</v>
      </c>
      <c r="R5460" s="69"/>
      <c r="S5460" s="70">
        <v>73603.39</v>
      </c>
      <c r="T5460" s="70"/>
      <c r="U5460" s="69"/>
      <c r="V5460" s="69"/>
      <c r="W5460" s="69"/>
      <c r="X5460" s="69"/>
      <c r="Y5460" s="70"/>
      <c r="Z5460" s="69">
        <v>0</v>
      </c>
      <c r="AA5460" s="69"/>
      <c r="AB5460" s="69" t="s">
        <v>967</v>
      </c>
      <c r="AC5460" s="69"/>
    </row>
    <row r="5461" spans="1:29" x14ac:dyDescent="0.25">
      <c r="A5461" s="69"/>
      <c r="B5461" s="69"/>
      <c r="C5461" s="69"/>
      <c r="D5461" s="69"/>
      <c r="E5461" s="69"/>
      <c r="F5461" s="69"/>
      <c r="G5461" s="69"/>
      <c r="H5461" s="69"/>
      <c r="I5461" s="69"/>
      <c r="J5461" s="69"/>
      <c r="K5461" s="69" t="s">
        <v>23002</v>
      </c>
      <c r="L5461" s="70">
        <v>4179.25</v>
      </c>
      <c r="M5461" s="69"/>
      <c r="N5461" s="69" t="s">
        <v>23001</v>
      </c>
      <c r="O5461" s="69"/>
      <c r="P5461" s="69" t="s">
        <v>2277</v>
      </c>
      <c r="Q5461" s="69" t="s">
        <v>2431</v>
      </c>
      <c r="R5461" s="69"/>
      <c r="S5461" s="70">
        <v>4179.25</v>
      </c>
      <c r="T5461" s="70"/>
      <c r="U5461" s="69"/>
      <c r="V5461" s="69"/>
      <c r="W5461" s="69"/>
      <c r="X5461" s="69"/>
      <c r="Y5461" s="70"/>
      <c r="Z5461" s="69">
        <v>0</v>
      </c>
      <c r="AA5461" s="69"/>
      <c r="AB5461" s="69" t="s">
        <v>967</v>
      </c>
      <c r="AC5461" s="69"/>
    </row>
    <row r="5462" spans="1:29" x14ac:dyDescent="0.25">
      <c r="A5462" s="71" t="s">
        <v>193</v>
      </c>
      <c r="B5462" s="71"/>
      <c r="C5462" s="71"/>
      <c r="D5462" s="71"/>
      <c r="E5462" s="71"/>
      <c r="F5462" s="71"/>
      <c r="G5462" s="71"/>
      <c r="H5462" s="71"/>
      <c r="I5462" s="72">
        <v>30083.439999999999</v>
      </c>
      <c r="J5462" s="71"/>
      <c r="K5462" s="71"/>
      <c r="L5462" s="72">
        <v>161015.64000000001</v>
      </c>
      <c r="M5462" s="72">
        <v>-130932.20000000001</v>
      </c>
      <c r="N5462" s="71"/>
      <c r="O5462" s="71"/>
      <c r="P5462" s="71"/>
      <c r="Q5462" s="71"/>
      <c r="R5462" s="71"/>
      <c r="S5462" s="72">
        <v>161015.64000000001</v>
      </c>
      <c r="T5462" s="72">
        <v>0</v>
      </c>
      <c r="U5462" s="71"/>
      <c r="V5462" s="71"/>
      <c r="W5462" s="71"/>
      <c r="X5462" s="72">
        <v>161015.64000000001</v>
      </c>
      <c r="Y5462" s="72">
        <v>0</v>
      </c>
      <c r="Z5462" s="72">
        <v>0</v>
      </c>
      <c r="AA5462" s="69"/>
      <c r="AB5462" s="69"/>
      <c r="AC5462" s="69"/>
    </row>
    <row r="5463" spans="1:29" ht="30" x14ac:dyDescent="0.25">
      <c r="A5463" s="68" t="s">
        <v>23000</v>
      </c>
      <c r="B5463" s="69" t="s">
        <v>22312</v>
      </c>
      <c r="C5463" s="69" t="s">
        <v>22999</v>
      </c>
      <c r="D5463" s="69" t="s">
        <v>4686</v>
      </c>
      <c r="E5463" s="69" t="s">
        <v>22239</v>
      </c>
      <c r="F5463" s="69" t="s">
        <v>1718</v>
      </c>
      <c r="G5463" s="69" t="s">
        <v>1130</v>
      </c>
      <c r="H5463" s="69"/>
      <c r="I5463" s="70">
        <v>337.51</v>
      </c>
      <c r="J5463" s="69" t="s">
        <v>4591</v>
      </c>
      <c r="K5463" s="69"/>
      <c r="L5463" s="69"/>
      <c r="M5463" s="69"/>
      <c r="N5463" s="69"/>
      <c r="O5463" s="69"/>
      <c r="P5463" s="69"/>
      <c r="Q5463" s="69"/>
      <c r="R5463" s="69"/>
      <c r="S5463" s="69"/>
      <c r="T5463" s="69"/>
      <c r="U5463" s="69"/>
      <c r="V5463" s="69"/>
      <c r="W5463" s="69"/>
      <c r="X5463" s="69"/>
      <c r="Y5463" s="69"/>
      <c r="Z5463" s="69"/>
      <c r="AA5463" s="69" t="s">
        <v>989</v>
      </c>
      <c r="AB5463" s="69"/>
      <c r="AC5463" s="69"/>
    </row>
    <row r="5464" spans="1:29" x14ac:dyDescent="0.25">
      <c r="A5464" s="71" t="s">
        <v>193</v>
      </c>
      <c r="B5464" s="71"/>
      <c r="C5464" s="71"/>
      <c r="D5464" s="71"/>
      <c r="E5464" s="71"/>
      <c r="F5464" s="71"/>
      <c r="G5464" s="71"/>
      <c r="H5464" s="71"/>
      <c r="I5464" s="72">
        <v>337.51</v>
      </c>
      <c r="J5464" s="71"/>
      <c r="K5464" s="71"/>
      <c r="L5464" s="72">
        <v>0</v>
      </c>
      <c r="M5464" s="72">
        <v>337.51</v>
      </c>
      <c r="N5464" s="71"/>
      <c r="O5464" s="71"/>
      <c r="P5464" s="71"/>
      <c r="Q5464" s="71"/>
      <c r="R5464" s="71"/>
      <c r="S5464" s="72">
        <v>0</v>
      </c>
      <c r="T5464" s="72">
        <v>0</v>
      </c>
      <c r="U5464" s="71"/>
      <c r="V5464" s="71"/>
      <c r="W5464" s="71"/>
      <c r="X5464" s="72">
        <v>0</v>
      </c>
      <c r="Y5464" s="72">
        <v>0</v>
      </c>
      <c r="Z5464" s="72">
        <v>0</v>
      </c>
      <c r="AA5464" s="69"/>
      <c r="AB5464" s="69"/>
      <c r="AC5464" s="69"/>
    </row>
    <row r="5465" spans="1:29" ht="20" x14ac:dyDescent="0.25">
      <c r="A5465" s="68" t="s">
        <v>22998</v>
      </c>
      <c r="B5465" s="69" t="s">
        <v>22997</v>
      </c>
      <c r="C5465" s="69" t="s">
        <v>22996</v>
      </c>
      <c r="D5465" s="69" t="s">
        <v>4611</v>
      </c>
      <c r="E5465" s="69" t="s">
        <v>22239</v>
      </c>
      <c r="F5465" s="69" t="s">
        <v>1718</v>
      </c>
      <c r="G5465" s="69" t="s">
        <v>1926</v>
      </c>
      <c r="H5465" s="69" t="s">
        <v>962</v>
      </c>
      <c r="I5465" s="70">
        <v>3376</v>
      </c>
      <c r="J5465" s="69" t="s">
        <v>4591</v>
      </c>
      <c r="K5465" s="69" t="s">
        <v>22995</v>
      </c>
      <c r="L5465" s="70">
        <v>3376</v>
      </c>
      <c r="M5465" s="69"/>
      <c r="N5465" s="69"/>
      <c r="O5465" s="69"/>
      <c r="P5465" s="69"/>
      <c r="Q5465" s="69"/>
      <c r="R5465" s="69"/>
      <c r="S5465" s="69"/>
      <c r="T5465" s="70"/>
      <c r="U5465" s="69"/>
      <c r="V5465" s="69"/>
      <c r="W5465" s="69"/>
      <c r="X5465" s="69"/>
      <c r="Y5465" s="70"/>
      <c r="Z5465" s="69">
        <v>0</v>
      </c>
      <c r="AA5465" s="69" t="s">
        <v>989</v>
      </c>
      <c r="AB5465" s="69" t="s">
        <v>1144</v>
      </c>
      <c r="AC5465" s="69"/>
    </row>
    <row r="5466" spans="1:29" x14ac:dyDescent="0.25">
      <c r="A5466" s="71" t="s">
        <v>193</v>
      </c>
      <c r="B5466" s="71"/>
      <c r="C5466" s="71"/>
      <c r="D5466" s="71"/>
      <c r="E5466" s="71"/>
      <c r="F5466" s="71"/>
      <c r="G5466" s="71"/>
      <c r="H5466" s="71"/>
      <c r="I5466" s="72">
        <v>3376</v>
      </c>
      <c r="J5466" s="71"/>
      <c r="K5466" s="71"/>
      <c r="L5466" s="72">
        <v>3376</v>
      </c>
      <c r="M5466" s="72">
        <v>0</v>
      </c>
      <c r="N5466" s="71"/>
      <c r="O5466" s="71"/>
      <c r="P5466" s="71"/>
      <c r="Q5466" s="71"/>
      <c r="R5466" s="71"/>
      <c r="S5466" s="72">
        <v>0</v>
      </c>
      <c r="T5466" s="72">
        <v>0</v>
      </c>
      <c r="U5466" s="71"/>
      <c r="V5466" s="71"/>
      <c r="W5466" s="71"/>
      <c r="X5466" s="72">
        <v>0</v>
      </c>
      <c r="Y5466" s="72">
        <v>0</v>
      </c>
      <c r="Z5466" s="72">
        <v>0</v>
      </c>
      <c r="AA5466" s="69"/>
      <c r="AB5466" s="69"/>
      <c r="AC5466" s="69"/>
    </row>
    <row r="5467" spans="1:29" ht="20" x14ac:dyDescent="0.25">
      <c r="A5467" s="68" t="s">
        <v>22994</v>
      </c>
      <c r="B5467" s="69" t="s">
        <v>22312</v>
      </c>
      <c r="C5467" s="69" t="s">
        <v>22993</v>
      </c>
      <c r="D5467" s="69" t="s">
        <v>4611</v>
      </c>
      <c r="E5467" s="69" t="s">
        <v>22239</v>
      </c>
      <c r="F5467" s="69" t="s">
        <v>1718</v>
      </c>
      <c r="G5467" s="69" t="s">
        <v>1115</v>
      </c>
      <c r="H5467" s="69" t="s">
        <v>962</v>
      </c>
      <c r="I5467" s="70">
        <v>19957.12</v>
      </c>
      <c r="J5467" s="69" t="s">
        <v>4591</v>
      </c>
      <c r="K5467" s="69" t="s">
        <v>22992</v>
      </c>
      <c r="L5467" s="70">
        <v>19957.12</v>
      </c>
      <c r="M5467" s="69"/>
      <c r="N5467" s="69"/>
      <c r="O5467" s="69"/>
      <c r="P5467" s="69"/>
      <c r="Q5467" s="69"/>
      <c r="R5467" s="69"/>
      <c r="S5467" s="69"/>
      <c r="T5467" s="70"/>
      <c r="U5467" s="69"/>
      <c r="V5467" s="69"/>
      <c r="W5467" s="69"/>
      <c r="X5467" s="69"/>
      <c r="Y5467" s="70"/>
      <c r="Z5467" s="69">
        <v>0</v>
      </c>
      <c r="AA5467" s="69" t="s">
        <v>989</v>
      </c>
      <c r="AB5467" s="69" t="s">
        <v>1144</v>
      </c>
      <c r="AC5467" s="69"/>
    </row>
    <row r="5468" spans="1:29" x14ac:dyDescent="0.25">
      <c r="A5468" s="71" t="s">
        <v>193</v>
      </c>
      <c r="B5468" s="71"/>
      <c r="C5468" s="71"/>
      <c r="D5468" s="71"/>
      <c r="E5468" s="71"/>
      <c r="F5468" s="71"/>
      <c r="G5468" s="71"/>
      <c r="H5468" s="71"/>
      <c r="I5468" s="72">
        <v>19957.12</v>
      </c>
      <c r="J5468" s="71"/>
      <c r="K5468" s="71"/>
      <c r="L5468" s="72">
        <v>19957.12</v>
      </c>
      <c r="M5468" s="72">
        <v>0</v>
      </c>
      <c r="N5468" s="71"/>
      <c r="O5468" s="71"/>
      <c r="P5468" s="71"/>
      <c r="Q5468" s="71"/>
      <c r="R5468" s="71"/>
      <c r="S5468" s="72">
        <v>0</v>
      </c>
      <c r="T5468" s="72">
        <v>0</v>
      </c>
      <c r="U5468" s="71"/>
      <c r="V5468" s="71"/>
      <c r="W5468" s="71"/>
      <c r="X5468" s="72">
        <v>0</v>
      </c>
      <c r="Y5468" s="72">
        <v>0</v>
      </c>
      <c r="Z5468" s="72">
        <v>0</v>
      </c>
      <c r="AA5468" s="69"/>
      <c r="AB5468" s="69"/>
      <c r="AC5468" s="69"/>
    </row>
    <row r="5469" spans="1:29" ht="40" x14ac:dyDescent="0.25">
      <c r="A5469" s="68" t="s">
        <v>22991</v>
      </c>
      <c r="B5469" s="69" t="s">
        <v>22990</v>
      </c>
      <c r="C5469" s="69" t="s">
        <v>22989</v>
      </c>
      <c r="D5469" s="69" t="s">
        <v>4589</v>
      </c>
      <c r="E5469" s="69" t="s">
        <v>22239</v>
      </c>
      <c r="F5469" s="69" t="s">
        <v>1718</v>
      </c>
      <c r="G5469" s="69" t="s">
        <v>2609</v>
      </c>
      <c r="H5469" s="69"/>
      <c r="I5469" s="70">
        <v>64246.97</v>
      </c>
      <c r="J5469" s="69" t="s">
        <v>4591</v>
      </c>
      <c r="K5469" s="69"/>
      <c r="L5469" s="69"/>
      <c r="M5469" s="69"/>
      <c r="N5469" s="69"/>
      <c r="O5469" s="69"/>
      <c r="P5469" s="69"/>
      <c r="Q5469" s="69"/>
      <c r="R5469" s="69"/>
      <c r="S5469" s="69"/>
      <c r="T5469" s="69"/>
      <c r="U5469" s="69"/>
      <c r="V5469" s="69"/>
      <c r="W5469" s="69"/>
      <c r="X5469" s="69"/>
      <c r="Y5469" s="69"/>
      <c r="Z5469" s="69"/>
      <c r="AA5469" s="69" t="s">
        <v>989</v>
      </c>
      <c r="AB5469" s="69"/>
      <c r="AC5469" s="69"/>
    </row>
    <row r="5470" spans="1:29" x14ac:dyDescent="0.25">
      <c r="A5470" s="71" t="s">
        <v>193</v>
      </c>
      <c r="B5470" s="71"/>
      <c r="C5470" s="71"/>
      <c r="D5470" s="71"/>
      <c r="E5470" s="71"/>
      <c r="F5470" s="71"/>
      <c r="G5470" s="71"/>
      <c r="H5470" s="71"/>
      <c r="I5470" s="72">
        <v>64246.97</v>
      </c>
      <c r="J5470" s="71"/>
      <c r="K5470" s="71"/>
      <c r="L5470" s="72">
        <v>0</v>
      </c>
      <c r="M5470" s="72">
        <v>64246.97</v>
      </c>
      <c r="N5470" s="71"/>
      <c r="O5470" s="71"/>
      <c r="P5470" s="71"/>
      <c r="Q5470" s="71"/>
      <c r="R5470" s="71"/>
      <c r="S5470" s="72">
        <v>0</v>
      </c>
      <c r="T5470" s="72">
        <v>0</v>
      </c>
      <c r="U5470" s="71"/>
      <c r="V5470" s="71"/>
      <c r="W5470" s="71"/>
      <c r="X5470" s="72">
        <v>0</v>
      </c>
      <c r="Y5470" s="72">
        <v>0</v>
      </c>
      <c r="Z5470" s="72">
        <v>0</v>
      </c>
      <c r="AA5470" s="69"/>
      <c r="AB5470" s="69"/>
      <c r="AC5470" s="69"/>
    </row>
    <row r="5471" spans="1:29" ht="20" x14ac:dyDescent="0.25">
      <c r="A5471" s="68" t="s">
        <v>22988</v>
      </c>
      <c r="B5471" s="69" t="s">
        <v>22534</v>
      </c>
      <c r="C5471" s="69" t="s">
        <v>22987</v>
      </c>
      <c r="D5471" s="69" t="s">
        <v>4611</v>
      </c>
      <c r="E5471" s="69" t="s">
        <v>22239</v>
      </c>
      <c r="F5471" s="69" t="s">
        <v>1718</v>
      </c>
      <c r="G5471" s="69" t="s">
        <v>3121</v>
      </c>
      <c r="H5471" s="69" t="s">
        <v>962</v>
      </c>
      <c r="I5471" s="70">
        <v>17559.189999999999</v>
      </c>
      <c r="J5471" s="69" t="s">
        <v>4591</v>
      </c>
      <c r="K5471" s="69" t="s">
        <v>22986</v>
      </c>
      <c r="L5471" s="70">
        <v>17559.189999999999</v>
      </c>
      <c r="M5471" s="69"/>
      <c r="N5471" s="69"/>
      <c r="O5471" s="69"/>
      <c r="P5471" s="69"/>
      <c r="Q5471" s="69"/>
      <c r="R5471" s="69"/>
      <c r="S5471" s="69"/>
      <c r="T5471" s="70"/>
      <c r="U5471" s="69"/>
      <c r="V5471" s="69"/>
      <c r="W5471" s="69"/>
      <c r="X5471" s="69"/>
      <c r="Y5471" s="70"/>
      <c r="Z5471" s="69">
        <v>0</v>
      </c>
      <c r="AA5471" s="69" t="s">
        <v>989</v>
      </c>
      <c r="AB5471" s="69" t="s">
        <v>1144</v>
      </c>
      <c r="AC5471" s="69"/>
    </row>
    <row r="5472" spans="1:29" x14ac:dyDescent="0.25">
      <c r="A5472" s="71" t="s">
        <v>193</v>
      </c>
      <c r="B5472" s="71"/>
      <c r="C5472" s="71"/>
      <c r="D5472" s="71"/>
      <c r="E5472" s="71"/>
      <c r="F5472" s="71"/>
      <c r="G5472" s="71"/>
      <c r="H5472" s="71"/>
      <c r="I5472" s="72">
        <v>17559.189999999999</v>
      </c>
      <c r="J5472" s="71"/>
      <c r="K5472" s="71"/>
      <c r="L5472" s="72">
        <v>17559.189999999999</v>
      </c>
      <c r="M5472" s="72">
        <v>0</v>
      </c>
      <c r="N5472" s="71"/>
      <c r="O5472" s="71"/>
      <c r="P5472" s="71"/>
      <c r="Q5472" s="71"/>
      <c r="R5472" s="71"/>
      <c r="S5472" s="72">
        <v>0</v>
      </c>
      <c r="T5472" s="72">
        <v>0</v>
      </c>
      <c r="U5472" s="71"/>
      <c r="V5472" s="71"/>
      <c r="W5472" s="71"/>
      <c r="X5472" s="72">
        <v>0</v>
      </c>
      <c r="Y5472" s="72">
        <v>0</v>
      </c>
      <c r="Z5472" s="72">
        <v>0</v>
      </c>
      <c r="AA5472" s="69"/>
      <c r="AB5472" s="69"/>
      <c r="AC5472" s="69"/>
    </row>
    <row r="5473" spans="1:29" ht="40" x14ac:dyDescent="0.25">
      <c r="A5473" s="68" t="s">
        <v>22985</v>
      </c>
      <c r="B5473" s="69" t="s">
        <v>22978</v>
      </c>
      <c r="C5473" s="69" t="s">
        <v>22984</v>
      </c>
      <c r="D5473" s="69" t="s">
        <v>890</v>
      </c>
      <c r="E5473" s="69" t="s">
        <v>22651</v>
      </c>
      <c r="F5473" s="69" t="s">
        <v>1738</v>
      </c>
      <c r="G5473" s="69" t="s">
        <v>2277</v>
      </c>
      <c r="H5473" s="69" t="s">
        <v>962</v>
      </c>
      <c r="I5473" s="70">
        <v>2907.32</v>
      </c>
      <c r="J5473" s="69" t="s">
        <v>4591</v>
      </c>
      <c r="K5473" s="69" t="s">
        <v>22983</v>
      </c>
      <c r="L5473" s="70">
        <v>2907.32</v>
      </c>
      <c r="M5473" s="69"/>
      <c r="N5473" s="69" t="s">
        <v>22982</v>
      </c>
      <c r="O5473" s="69"/>
      <c r="P5473" s="69" t="s">
        <v>2606</v>
      </c>
      <c r="Q5473" s="69" t="s">
        <v>3161</v>
      </c>
      <c r="R5473" s="69"/>
      <c r="S5473" s="70">
        <v>2907.32</v>
      </c>
      <c r="T5473" s="70"/>
      <c r="U5473" s="69"/>
      <c r="V5473" s="69"/>
      <c r="W5473" s="69"/>
      <c r="X5473" s="69"/>
      <c r="Y5473" s="70"/>
      <c r="Z5473" s="69">
        <v>0</v>
      </c>
      <c r="AA5473" s="69" t="s">
        <v>989</v>
      </c>
      <c r="AB5473" s="69" t="s">
        <v>1144</v>
      </c>
      <c r="AC5473" s="69"/>
    </row>
    <row r="5474" spans="1:29" x14ac:dyDescent="0.25">
      <c r="A5474" s="71" t="s">
        <v>193</v>
      </c>
      <c r="B5474" s="71"/>
      <c r="C5474" s="71"/>
      <c r="D5474" s="71"/>
      <c r="E5474" s="71"/>
      <c r="F5474" s="71"/>
      <c r="G5474" s="71"/>
      <c r="H5474" s="71"/>
      <c r="I5474" s="72">
        <v>2907.32</v>
      </c>
      <c r="J5474" s="71"/>
      <c r="K5474" s="71"/>
      <c r="L5474" s="72">
        <v>2907.32</v>
      </c>
      <c r="M5474" s="72">
        <v>0</v>
      </c>
      <c r="N5474" s="71"/>
      <c r="O5474" s="71"/>
      <c r="P5474" s="71"/>
      <c r="Q5474" s="71"/>
      <c r="R5474" s="71"/>
      <c r="S5474" s="72">
        <v>2907.32</v>
      </c>
      <c r="T5474" s="72">
        <v>0</v>
      </c>
      <c r="U5474" s="71"/>
      <c r="V5474" s="71"/>
      <c r="W5474" s="71"/>
      <c r="X5474" s="72">
        <v>2907.32</v>
      </c>
      <c r="Y5474" s="72">
        <v>0</v>
      </c>
      <c r="Z5474" s="72">
        <v>0</v>
      </c>
      <c r="AA5474" s="69"/>
      <c r="AB5474" s="69"/>
      <c r="AC5474" s="69"/>
    </row>
    <row r="5475" spans="1:29" ht="20" x14ac:dyDescent="0.25">
      <c r="A5475" s="68" t="s">
        <v>22981</v>
      </c>
      <c r="B5475" s="69" t="s">
        <v>22906</v>
      </c>
      <c r="C5475" s="69" t="s">
        <v>22980</v>
      </c>
      <c r="D5475" s="69" t="s">
        <v>1876</v>
      </c>
      <c r="E5475" s="69" t="s">
        <v>22239</v>
      </c>
      <c r="F5475" s="69" t="s">
        <v>1738</v>
      </c>
      <c r="G5475" s="69" t="s">
        <v>1751</v>
      </c>
      <c r="H5475" s="69"/>
      <c r="I5475" s="70">
        <v>18984.189999999999</v>
      </c>
      <c r="J5475" s="69" t="s">
        <v>4591</v>
      </c>
      <c r="K5475" s="69"/>
      <c r="L5475" s="69"/>
      <c r="M5475" s="69"/>
      <c r="N5475" s="69"/>
      <c r="O5475" s="69"/>
      <c r="P5475" s="69"/>
      <c r="Q5475" s="69"/>
      <c r="R5475" s="69"/>
      <c r="S5475" s="69"/>
      <c r="T5475" s="69"/>
      <c r="U5475" s="69"/>
      <c r="V5475" s="69"/>
      <c r="W5475" s="69"/>
      <c r="X5475" s="69"/>
      <c r="Y5475" s="69"/>
      <c r="Z5475" s="69"/>
      <c r="AA5475" s="69" t="s">
        <v>989</v>
      </c>
      <c r="AB5475" s="69"/>
      <c r="AC5475" s="69"/>
    </row>
    <row r="5476" spans="1:29" x14ac:dyDescent="0.25">
      <c r="A5476" s="71" t="s">
        <v>193</v>
      </c>
      <c r="B5476" s="71"/>
      <c r="C5476" s="71"/>
      <c r="D5476" s="71"/>
      <c r="E5476" s="71"/>
      <c r="F5476" s="71"/>
      <c r="G5476" s="71"/>
      <c r="H5476" s="71"/>
      <c r="I5476" s="72">
        <v>18984.189999999999</v>
      </c>
      <c r="J5476" s="71"/>
      <c r="K5476" s="71"/>
      <c r="L5476" s="72">
        <v>0</v>
      </c>
      <c r="M5476" s="72">
        <v>18984.189999999999</v>
      </c>
      <c r="N5476" s="71"/>
      <c r="O5476" s="71"/>
      <c r="P5476" s="71"/>
      <c r="Q5476" s="71"/>
      <c r="R5476" s="71"/>
      <c r="S5476" s="72">
        <v>0</v>
      </c>
      <c r="T5476" s="72">
        <v>0</v>
      </c>
      <c r="U5476" s="71"/>
      <c r="V5476" s="71"/>
      <c r="W5476" s="71"/>
      <c r="X5476" s="72">
        <v>0</v>
      </c>
      <c r="Y5476" s="72">
        <v>0</v>
      </c>
      <c r="Z5476" s="72">
        <v>0</v>
      </c>
      <c r="AA5476" s="69"/>
      <c r="AB5476" s="69"/>
      <c r="AC5476" s="69"/>
    </row>
    <row r="5477" spans="1:29" ht="20" x14ac:dyDescent="0.25">
      <c r="A5477" s="68" t="s">
        <v>22979</v>
      </c>
      <c r="B5477" s="69" t="s">
        <v>22978</v>
      </c>
      <c r="C5477" s="69" t="s">
        <v>22977</v>
      </c>
      <c r="D5477" s="69" t="s">
        <v>883</v>
      </c>
      <c r="E5477" s="69" t="s">
        <v>22651</v>
      </c>
      <c r="F5477" s="69" t="s">
        <v>1738</v>
      </c>
      <c r="G5477" s="69" t="s">
        <v>1764</v>
      </c>
      <c r="H5477" s="69" t="s">
        <v>962</v>
      </c>
      <c r="I5477" s="70">
        <v>2508.6</v>
      </c>
      <c r="J5477" s="69" t="s">
        <v>4591</v>
      </c>
      <c r="K5477" s="69" t="s">
        <v>22976</v>
      </c>
      <c r="L5477" s="70">
        <v>2508.6</v>
      </c>
      <c r="M5477" s="69"/>
      <c r="N5477" s="69" t="s">
        <v>22975</v>
      </c>
      <c r="O5477" s="69"/>
      <c r="P5477" s="69" t="s">
        <v>1547</v>
      </c>
      <c r="Q5477" s="69" t="s">
        <v>3258</v>
      </c>
      <c r="R5477" s="69"/>
      <c r="S5477" s="70">
        <v>2508.6</v>
      </c>
      <c r="T5477" s="70"/>
      <c r="U5477" s="69"/>
      <c r="V5477" s="69"/>
      <c r="W5477" s="69"/>
      <c r="X5477" s="69"/>
      <c r="Y5477" s="70"/>
      <c r="Z5477" s="69">
        <v>0</v>
      </c>
      <c r="AA5477" s="69" t="s">
        <v>989</v>
      </c>
      <c r="AB5477" s="69" t="s">
        <v>1144</v>
      </c>
      <c r="AC5477" s="69"/>
    </row>
    <row r="5478" spans="1:29" x14ac:dyDescent="0.25">
      <c r="A5478" s="71" t="s">
        <v>193</v>
      </c>
      <c r="B5478" s="71"/>
      <c r="C5478" s="71"/>
      <c r="D5478" s="71"/>
      <c r="E5478" s="71"/>
      <c r="F5478" s="71"/>
      <c r="G5478" s="71"/>
      <c r="H5478" s="71"/>
      <c r="I5478" s="72">
        <v>2508.6</v>
      </c>
      <c r="J5478" s="71"/>
      <c r="K5478" s="71"/>
      <c r="L5478" s="72">
        <v>2508.6</v>
      </c>
      <c r="M5478" s="72">
        <v>0</v>
      </c>
      <c r="N5478" s="71"/>
      <c r="O5478" s="71"/>
      <c r="P5478" s="71"/>
      <c r="Q5478" s="71"/>
      <c r="R5478" s="71"/>
      <c r="S5478" s="72">
        <v>2508.6</v>
      </c>
      <c r="T5478" s="72">
        <v>0</v>
      </c>
      <c r="U5478" s="71"/>
      <c r="V5478" s="71"/>
      <c r="W5478" s="71"/>
      <c r="X5478" s="72">
        <v>2508.6</v>
      </c>
      <c r="Y5478" s="72">
        <v>0</v>
      </c>
      <c r="Z5478" s="72">
        <v>0</v>
      </c>
      <c r="AA5478" s="69"/>
      <c r="AB5478" s="69"/>
      <c r="AC5478" s="69"/>
    </row>
    <row r="5479" spans="1:29" ht="30" x14ac:dyDescent="0.25">
      <c r="A5479" s="68" t="s">
        <v>22974</v>
      </c>
      <c r="B5479" s="69" t="s">
        <v>22713</v>
      </c>
      <c r="C5479" s="69" t="s">
        <v>22973</v>
      </c>
      <c r="D5479" s="69" t="s">
        <v>20673</v>
      </c>
      <c r="E5479" s="69" t="s">
        <v>22526</v>
      </c>
      <c r="F5479" s="69" t="s">
        <v>1738</v>
      </c>
      <c r="G5479" s="69" t="s">
        <v>3274</v>
      </c>
      <c r="H5479" s="69"/>
      <c r="I5479" s="70">
        <v>3953.42</v>
      </c>
      <c r="J5479" s="69" t="s">
        <v>4591</v>
      </c>
      <c r="K5479" s="69"/>
      <c r="L5479" s="69"/>
      <c r="M5479" s="69"/>
      <c r="N5479" s="69"/>
      <c r="O5479" s="69"/>
      <c r="P5479" s="69"/>
      <c r="Q5479" s="69"/>
      <c r="R5479" s="69"/>
      <c r="S5479" s="69"/>
      <c r="T5479" s="69"/>
      <c r="U5479" s="69"/>
      <c r="V5479" s="69"/>
      <c r="W5479" s="69"/>
      <c r="X5479" s="69"/>
      <c r="Y5479" s="69"/>
      <c r="Z5479" s="69"/>
      <c r="AA5479" s="69" t="s">
        <v>989</v>
      </c>
      <c r="AB5479" s="69"/>
      <c r="AC5479" s="69"/>
    </row>
    <row r="5480" spans="1:29" x14ac:dyDescent="0.25">
      <c r="A5480" s="71" t="s">
        <v>193</v>
      </c>
      <c r="B5480" s="71"/>
      <c r="C5480" s="71"/>
      <c r="D5480" s="71"/>
      <c r="E5480" s="71"/>
      <c r="F5480" s="71"/>
      <c r="G5480" s="71"/>
      <c r="H5480" s="71"/>
      <c r="I5480" s="72">
        <v>3953.42</v>
      </c>
      <c r="J5480" s="71"/>
      <c r="K5480" s="71"/>
      <c r="L5480" s="72">
        <v>0</v>
      </c>
      <c r="M5480" s="72">
        <v>3953.42</v>
      </c>
      <c r="N5480" s="71"/>
      <c r="O5480" s="71"/>
      <c r="P5480" s="71"/>
      <c r="Q5480" s="71"/>
      <c r="R5480" s="71"/>
      <c r="S5480" s="72">
        <v>0</v>
      </c>
      <c r="T5480" s="72">
        <v>0</v>
      </c>
      <c r="U5480" s="71"/>
      <c r="V5480" s="71"/>
      <c r="W5480" s="71"/>
      <c r="X5480" s="72">
        <v>0</v>
      </c>
      <c r="Y5480" s="72">
        <v>0</v>
      </c>
      <c r="Z5480" s="72">
        <v>0</v>
      </c>
      <c r="AA5480" s="69"/>
      <c r="AB5480" s="69"/>
      <c r="AC5480" s="69"/>
    </row>
    <row r="5481" spans="1:29" ht="30" x14ac:dyDescent="0.25">
      <c r="A5481" s="68" t="s">
        <v>22972</v>
      </c>
      <c r="B5481" s="69" t="s">
        <v>22971</v>
      </c>
      <c r="C5481" s="69" t="s">
        <v>22970</v>
      </c>
      <c r="D5481" s="69" t="s">
        <v>4623</v>
      </c>
      <c r="E5481" s="69" t="s">
        <v>22247</v>
      </c>
      <c r="F5481" s="69" t="s">
        <v>1738</v>
      </c>
      <c r="G5481" s="69" t="s">
        <v>2609</v>
      </c>
      <c r="H5481" s="69" t="s">
        <v>962</v>
      </c>
      <c r="I5481" s="70">
        <v>2432.62</v>
      </c>
      <c r="J5481" s="69" t="s">
        <v>4591</v>
      </c>
      <c r="K5481" s="69" t="s">
        <v>22969</v>
      </c>
      <c r="L5481" s="70">
        <v>2432.62</v>
      </c>
      <c r="M5481" s="69"/>
      <c r="N5481" s="69" t="s">
        <v>22968</v>
      </c>
      <c r="O5481" s="69"/>
      <c r="P5481" s="69" t="s">
        <v>1122</v>
      </c>
      <c r="Q5481" s="69" t="s">
        <v>1122</v>
      </c>
      <c r="R5481" s="69"/>
      <c r="S5481" s="70">
        <v>2432.62</v>
      </c>
      <c r="T5481" s="70"/>
      <c r="U5481" s="69" t="s">
        <v>1122</v>
      </c>
      <c r="V5481" s="73">
        <v>0</v>
      </c>
      <c r="W5481" s="69" t="s">
        <v>1122</v>
      </c>
      <c r="X5481" s="69"/>
      <c r="Y5481" s="70"/>
      <c r="Z5481" s="69">
        <v>0</v>
      </c>
      <c r="AA5481" s="69" t="s">
        <v>989</v>
      </c>
      <c r="AB5481" s="69" t="s">
        <v>1144</v>
      </c>
      <c r="AC5481" s="69"/>
    </row>
    <row r="5482" spans="1:29" x14ac:dyDescent="0.25">
      <c r="A5482" s="71" t="s">
        <v>193</v>
      </c>
      <c r="B5482" s="71"/>
      <c r="C5482" s="71"/>
      <c r="D5482" s="71"/>
      <c r="E5482" s="71"/>
      <c r="F5482" s="71"/>
      <c r="G5482" s="71"/>
      <c r="H5482" s="71"/>
      <c r="I5482" s="72">
        <v>2432.62</v>
      </c>
      <c r="J5482" s="71"/>
      <c r="K5482" s="71"/>
      <c r="L5482" s="72">
        <v>2432.62</v>
      </c>
      <c r="M5482" s="72">
        <v>0</v>
      </c>
      <c r="N5482" s="71"/>
      <c r="O5482" s="71"/>
      <c r="P5482" s="71"/>
      <c r="Q5482" s="71"/>
      <c r="R5482" s="71"/>
      <c r="S5482" s="72">
        <v>2432.62</v>
      </c>
      <c r="T5482" s="72">
        <v>2432.62</v>
      </c>
      <c r="U5482" s="71"/>
      <c r="V5482" s="71"/>
      <c r="W5482" s="71"/>
      <c r="X5482" s="72">
        <v>0</v>
      </c>
      <c r="Y5482" s="72">
        <v>0</v>
      </c>
      <c r="Z5482" s="72">
        <v>2432.62</v>
      </c>
      <c r="AA5482" s="69"/>
      <c r="AB5482" s="69"/>
      <c r="AC5482" s="69"/>
    </row>
    <row r="5483" spans="1:29" ht="30" x14ac:dyDescent="0.25">
      <c r="A5483" s="68" t="s">
        <v>22967</v>
      </c>
      <c r="B5483" s="69" t="s">
        <v>22312</v>
      </c>
      <c r="C5483" s="69" t="s">
        <v>22966</v>
      </c>
      <c r="D5483" s="69" t="s">
        <v>10178</v>
      </c>
      <c r="E5483" s="69" t="s">
        <v>22239</v>
      </c>
      <c r="F5483" s="69" t="s">
        <v>1738</v>
      </c>
      <c r="G5483" s="69" t="s">
        <v>1130</v>
      </c>
      <c r="H5483" s="69" t="s">
        <v>962</v>
      </c>
      <c r="I5483" s="70">
        <v>5601.6</v>
      </c>
      <c r="J5483" s="69" t="s">
        <v>4591</v>
      </c>
      <c r="K5483" s="69" t="s">
        <v>22965</v>
      </c>
      <c r="L5483" s="70">
        <v>5601.6</v>
      </c>
      <c r="M5483" s="69"/>
      <c r="N5483" s="69" t="s">
        <v>22964</v>
      </c>
      <c r="O5483" s="69"/>
      <c r="P5483" s="69" t="s">
        <v>1552</v>
      </c>
      <c r="Q5483" s="69" t="s">
        <v>3238</v>
      </c>
      <c r="R5483" s="69"/>
      <c r="S5483" s="70">
        <v>5601.6</v>
      </c>
      <c r="T5483" s="70"/>
      <c r="U5483" s="69"/>
      <c r="V5483" s="69"/>
      <c r="W5483" s="69"/>
      <c r="X5483" s="69"/>
      <c r="Y5483" s="70"/>
      <c r="Z5483" s="69">
        <v>0</v>
      </c>
      <c r="AA5483" s="69" t="s">
        <v>989</v>
      </c>
      <c r="AB5483" s="69" t="s">
        <v>1144</v>
      </c>
      <c r="AC5483" s="69"/>
    </row>
    <row r="5484" spans="1:29" x14ac:dyDescent="0.25">
      <c r="A5484" s="71" t="s">
        <v>193</v>
      </c>
      <c r="B5484" s="71"/>
      <c r="C5484" s="71"/>
      <c r="D5484" s="71"/>
      <c r="E5484" s="71"/>
      <c r="F5484" s="71"/>
      <c r="G5484" s="71"/>
      <c r="H5484" s="71"/>
      <c r="I5484" s="72">
        <v>5601.6</v>
      </c>
      <c r="J5484" s="71"/>
      <c r="K5484" s="71"/>
      <c r="L5484" s="72">
        <v>5601.6</v>
      </c>
      <c r="M5484" s="72">
        <v>0</v>
      </c>
      <c r="N5484" s="71"/>
      <c r="O5484" s="71"/>
      <c r="P5484" s="71"/>
      <c r="Q5484" s="71"/>
      <c r="R5484" s="71"/>
      <c r="S5484" s="72">
        <v>5601.6</v>
      </c>
      <c r="T5484" s="72">
        <v>0</v>
      </c>
      <c r="U5484" s="71"/>
      <c r="V5484" s="71"/>
      <c r="W5484" s="71"/>
      <c r="X5484" s="72">
        <v>5601.6</v>
      </c>
      <c r="Y5484" s="72">
        <v>0</v>
      </c>
      <c r="Z5484" s="72">
        <v>0</v>
      </c>
      <c r="AA5484" s="69"/>
      <c r="AB5484" s="69"/>
      <c r="AC5484" s="69"/>
    </row>
    <row r="5485" spans="1:29" ht="30" x14ac:dyDescent="0.25">
      <c r="A5485" s="68" t="s">
        <v>22963</v>
      </c>
      <c r="B5485" s="69" t="s">
        <v>22860</v>
      </c>
      <c r="C5485" s="69" t="s">
        <v>22962</v>
      </c>
      <c r="D5485" s="69" t="s">
        <v>4813</v>
      </c>
      <c r="E5485" s="69" t="s">
        <v>22476</v>
      </c>
      <c r="F5485" s="69" t="s">
        <v>1738</v>
      </c>
      <c r="G5485" s="69" t="s">
        <v>1547</v>
      </c>
      <c r="H5485" s="69" t="s">
        <v>962</v>
      </c>
      <c r="I5485" s="70">
        <v>1626.86</v>
      </c>
      <c r="J5485" s="69" t="s">
        <v>4591</v>
      </c>
      <c r="K5485" s="69" t="s">
        <v>22961</v>
      </c>
      <c r="L5485" s="70">
        <v>1626.86</v>
      </c>
      <c r="M5485" s="69"/>
      <c r="N5485" s="69"/>
      <c r="O5485" s="69"/>
      <c r="P5485" s="69"/>
      <c r="Q5485" s="69"/>
      <c r="R5485" s="69"/>
      <c r="S5485" s="69"/>
      <c r="T5485" s="70"/>
      <c r="U5485" s="69"/>
      <c r="V5485" s="69"/>
      <c r="W5485" s="69"/>
      <c r="X5485" s="69"/>
      <c r="Y5485" s="70"/>
      <c r="Z5485" s="69">
        <v>0</v>
      </c>
      <c r="AA5485" s="69" t="s">
        <v>989</v>
      </c>
      <c r="AB5485" s="69" t="s">
        <v>1144</v>
      </c>
      <c r="AC5485" s="69"/>
    </row>
    <row r="5486" spans="1:29" x14ac:dyDescent="0.25">
      <c r="A5486" s="71" t="s">
        <v>193</v>
      </c>
      <c r="B5486" s="71"/>
      <c r="C5486" s="71"/>
      <c r="D5486" s="71"/>
      <c r="E5486" s="71"/>
      <c r="F5486" s="71"/>
      <c r="G5486" s="71"/>
      <c r="H5486" s="71"/>
      <c r="I5486" s="72">
        <v>1626.86</v>
      </c>
      <c r="J5486" s="71"/>
      <c r="K5486" s="71"/>
      <c r="L5486" s="72">
        <v>1626.86</v>
      </c>
      <c r="M5486" s="72">
        <v>0</v>
      </c>
      <c r="N5486" s="71"/>
      <c r="O5486" s="71"/>
      <c r="P5486" s="71"/>
      <c r="Q5486" s="71"/>
      <c r="R5486" s="71"/>
      <c r="S5486" s="72">
        <v>0</v>
      </c>
      <c r="T5486" s="72">
        <v>0</v>
      </c>
      <c r="U5486" s="71"/>
      <c r="V5486" s="71"/>
      <c r="W5486" s="71"/>
      <c r="X5486" s="72">
        <v>0</v>
      </c>
      <c r="Y5486" s="72">
        <v>0</v>
      </c>
      <c r="Z5486" s="72">
        <v>0</v>
      </c>
      <c r="AA5486" s="69"/>
      <c r="AB5486" s="69"/>
      <c r="AC5486" s="69"/>
    </row>
    <row r="5487" spans="1:29" ht="40" x14ac:dyDescent="0.25">
      <c r="A5487" s="68" t="s">
        <v>22960</v>
      </c>
      <c r="B5487" s="69" t="s">
        <v>22657</v>
      </c>
      <c r="C5487" s="69" t="s">
        <v>22959</v>
      </c>
      <c r="D5487" s="69" t="s">
        <v>890</v>
      </c>
      <c r="E5487" s="69" t="s">
        <v>22401</v>
      </c>
      <c r="F5487" s="69" t="s">
        <v>3002</v>
      </c>
      <c r="G5487" s="69" t="s">
        <v>1805</v>
      </c>
      <c r="H5487" s="69" t="s">
        <v>962</v>
      </c>
      <c r="I5487" s="70">
        <v>2845.6</v>
      </c>
      <c r="J5487" s="69" t="s">
        <v>4591</v>
      </c>
      <c r="K5487" s="69" t="s">
        <v>22958</v>
      </c>
      <c r="L5487" s="70">
        <v>2845.6</v>
      </c>
      <c r="M5487" s="69"/>
      <c r="N5487" s="69" t="s">
        <v>22957</v>
      </c>
      <c r="O5487" s="69"/>
      <c r="P5487" s="69" t="s">
        <v>2277</v>
      </c>
      <c r="Q5487" s="69" t="s">
        <v>18875</v>
      </c>
      <c r="R5487" s="69"/>
      <c r="S5487" s="70">
        <v>2845.6</v>
      </c>
      <c r="T5487" s="70"/>
      <c r="U5487" s="69"/>
      <c r="V5487" s="69"/>
      <c r="W5487" s="69"/>
      <c r="X5487" s="69"/>
      <c r="Y5487" s="70"/>
      <c r="Z5487" s="69">
        <v>0</v>
      </c>
      <c r="AA5487" s="69" t="s">
        <v>989</v>
      </c>
      <c r="AB5487" s="69" t="s">
        <v>1144</v>
      </c>
      <c r="AC5487" s="69"/>
    </row>
    <row r="5488" spans="1:29" x14ac:dyDescent="0.25">
      <c r="A5488" s="71" t="s">
        <v>193</v>
      </c>
      <c r="B5488" s="71"/>
      <c r="C5488" s="71"/>
      <c r="D5488" s="71"/>
      <c r="E5488" s="71"/>
      <c r="F5488" s="71"/>
      <c r="G5488" s="71"/>
      <c r="H5488" s="71"/>
      <c r="I5488" s="72">
        <v>2845.6</v>
      </c>
      <c r="J5488" s="71"/>
      <c r="K5488" s="71"/>
      <c r="L5488" s="72">
        <v>2845.6</v>
      </c>
      <c r="M5488" s="72">
        <v>0</v>
      </c>
      <c r="N5488" s="71"/>
      <c r="O5488" s="71"/>
      <c r="P5488" s="71"/>
      <c r="Q5488" s="71"/>
      <c r="R5488" s="71"/>
      <c r="S5488" s="72">
        <v>2845.6</v>
      </c>
      <c r="T5488" s="72">
        <v>0</v>
      </c>
      <c r="U5488" s="71"/>
      <c r="V5488" s="71"/>
      <c r="W5488" s="71"/>
      <c r="X5488" s="72">
        <v>2845.6</v>
      </c>
      <c r="Y5488" s="72">
        <v>0</v>
      </c>
      <c r="Z5488" s="72">
        <v>0</v>
      </c>
      <c r="AA5488" s="69"/>
      <c r="AB5488" s="69"/>
      <c r="AC5488" s="69"/>
    </row>
    <row r="5489" spans="1:29" ht="30" x14ac:dyDescent="0.25">
      <c r="A5489" s="68" t="s">
        <v>22956</v>
      </c>
      <c r="B5489" s="69" t="s">
        <v>22312</v>
      </c>
      <c r="C5489" s="69" t="s">
        <v>22955</v>
      </c>
      <c r="D5489" s="69" t="s">
        <v>4623</v>
      </c>
      <c r="E5489" s="69" t="s">
        <v>22239</v>
      </c>
      <c r="F5489" s="69" t="s">
        <v>3002</v>
      </c>
      <c r="G5489" s="69" t="s">
        <v>2609</v>
      </c>
      <c r="H5489" s="69" t="s">
        <v>962</v>
      </c>
      <c r="I5489" s="70">
        <v>5408.5</v>
      </c>
      <c r="J5489" s="69" t="s">
        <v>4591</v>
      </c>
      <c r="K5489" s="69" t="s">
        <v>22954</v>
      </c>
      <c r="L5489" s="70">
        <v>5408.5</v>
      </c>
      <c r="M5489" s="69"/>
      <c r="N5489" s="69" t="s">
        <v>22953</v>
      </c>
      <c r="O5489" s="69"/>
      <c r="P5489" s="69" t="s">
        <v>1607</v>
      </c>
      <c r="Q5489" s="69"/>
      <c r="R5489" s="69"/>
      <c r="S5489" s="70">
        <v>5408.5</v>
      </c>
      <c r="T5489" s="70"/>
      <c r="U5489" s="69"/>
      <c r="V5489" s="69"/>
      <c r="W5489" s="69"/>
      <c r="X5489" s="69"/>
      <c r="Y5489" s="70"/>
      <c r="Z5489" s="69">
        <v>0</v>
      </c>
      <c r="AA5489" s="69" t="s">
        <v>989</v>
      </c>
      <c r="AB5489" s="69" t="s">
        <v>1144</v>
      </c>
      <c r="AC5489" s="69"/>
    </row>
    <row r="5490" spans="1:29" x14ac:dyDescent="0.25">
      <c r="A5490" s="71" t="s">
        <v>193</v>
      </c>
      <c r="B5490" s="71"/>
      <c r="C5490" s="71"/>
      <c r="D5490" s="71"/>
      <c r="E5490" s="71"/>
      <c r="F5490" s="71"/>
      <c r="G5490" s="71"/>
      <c r="H5490" s="71"/>
      <c r="I5490" s="72">
        <v>5408.5</v>
      </c>
      <c r="J5490" s="71"/>
      <c r="K5490" s="71"/>
      <c r="L5490" s="72">
        <v>5408.5</v>
      </c>
      <c r="M5490" s="72">
        <v>0</v>
      </c>
      <c r="N5490" s="71"/>
      <c r="O5490" s="71"/>
      <c r="P5490" s="71"/>
      <c r="Q5490" s="71"/>
      <c r="R5490" s="71"/>
      <c r="S5490" s="72">
        <v>5408.5</v>
      </c>
      <c r="T5490" s="72">
        <v>0</v>
      </c>
      <c r="U5490" s="71"/>
      <c r="V5490" s="71"/>
      <c r="W5490" s="71"/>
      <c r="X5490" s="72">
        <v>5408.5</v>
      </c>
      <c r="Y5490" s="72">
        <v>0</v>
      </c>
      <c r="Z5490" s="72">
        <v>0</v>
      </c>
      <c r="AA5490" s="69"/>
      <c r="AB5490" s="69"/>
      <c r="AC5490" s="69"/>
    </row>
    <row r="5491" spans="1:29" ht="20" x14ac:dyDescent="0.25">
      <c r="A5491" s="68" t="s">
        <v>22952</v>
      </c>
      <c r="B5491" s="69" t="s">
        <v>22709</v>
      </c>
      <c r="C5491" s="69" t="s">
        <v>22951</v>
      </c>
      <c r="D5491" s="69" t="s">
        <v>4611</v>
      </c>
      <c r="E5491" s="69" t="s">
        <v>22707</v>
      </c>
      <c r="F5491" s="69" t="s">
        <v>3002</v>
      </c>
      <c r="G5491" s="69" t="s">
        <v>1547</v>
      </c>
      <c r="H5491" s="69" t="s">
        <v>962</v>
      </c>
      <c r="I5491" s="70">
        <v>1016.95</v>
      </c>
      <c r="J5491" s="69" t="s">
        <v>4591</v>
      </c>
      <c r="K5491" s="69" t="s">
        <v>22950</v>
      </c>
      <c r="L5491" s="70">
        <v>1016.95</v>
      </c>
      <c r="M5491" s="69"/>
      <c r="N5491" s="69"/>
      <c r="O5491" s="69"/>
      <c r="P5491" s="69"/>
      <c r="Q5491" s="69"/>
      <c r="R5491" s="69"/>
      <c r="S5491" s="69"/>
      <c r="T5491" s="70"/>
      <c r="U5491" s="69"/>
      <c r="V5491" s="69"/>
      <c r="W5491" s="69"/>
      <c r="X5491" s="69"/>
      <c r="Y5491" s="70"/>
      <c r="Z5491" s="69">
        <v>0</v>
      </c>
      <c r="AA5491" s="69" t="s">
        <v>989</v>
      </c>
      <c r="AB5491" s="69" t="s">
        <v>1144</v>
      </c>
      <c r="AC5491" s="69"/>
    </row>
    <row r="5492" spans="1:29" x14ac:dyDescent="0.25">
      <c r="A5492" s="71" t="s">
        <v>193</v>
      </c>
      <c r="B5492" s="71"/>
      <c r="C5492" s="71"/>
      <c r="D5492" s="71"/>
      <c r="E5492" s="71"/>
      <c r="F5492" s="71"/>
      <c r="G5492" s="71"/>
      <c r="H5492" s="71"/>
      <c r="I5492" s="72">
        <v>1016.95</v>
      </c>
      <c r="J5492" s="71"/>
      <c r="K5492" s="71"/>
      <c r="L5492" s="72">
        <v>1016.95</v>
      </c>
      <c r="M5492" s="72">
        <v>0</v>
      </c>
      <c r="N5492" s="71"/>
      <c r="O5492" s="71"/>
      <c r="P5492" s="71"/>
      <c r="Q5492" s="71"/>
      <c r="R5492" s="71"/>
      <c r="S5492" s="72">
        <v>0</v>
      </c>
      <c r="T5492" s="72">
        <v>0</v>
      </c>
      <c r="U5492" s="71"/>
      <c r="V5492" s="71"/>
      <c r="W5492" s="71"/>
      <c r="X5492" s="72">
        <v>0</v>
      </c>
      <c r="Y5492" s="72">
        <v>0</v>
      </c>
      <c r="Z5492" s="72">
        <v>0</v>
      </c>
      <c r="AA5492" s="69"/>
      <c r="AB5492" s="69"/>
      <c r="AC5492" s="69"/>
    </row>
    <row r="5493" spans="1:29" ht="50" x14ac:dyDescent="0.25">
      <c r="A5493" s="68" t="s">
        <v>22949</v>
      </c>
      <c r="B5493" s="69" t="s">
        <v>22948</v>
      </c>
      <c r="C5493" s="69" t="s">
        <v>22947</v>
      </c>
      <c r="D5493" s="69" t="s">
        <v>890</v>
      </c>
      <c r="E5493" s="69" t="s">
        <v>22239</v>
      </c>
      <c r="F5493" s="69" t="s">
        <v>3002</v>
      </c>
      <c r="G5493" s="69" t="s">
        <v>3321</v>
      </c>
      <c r="H5493" s="69" t="s">
        <v>962</v>
      </c>
      <c r="I5493" s="70">
        <v>15770.21</v>
      </c>
      <c r="J5493" s="69" t="s">
        <v>4591</v>
      </c>
      <c r="K5493" s="69" t="s">
        <v>22946</v>
      </c>
      <c r="L5493" s="70">
        <v>15770.21</v>
      </c>
      <c r="M5493" s="69"/>
      <c r="N5493" s="69"/>
      <c r="O5493" s="69"/>
      <c r="P5493" s="69"/>
      <c r="Q5493" s="69"/>
      <c r="R5493" s="69"/>
      <c r="S5493" s="69"/>
      <c r="T5493" s="70"/>
      <c r="U5493" s="69"/>
      <c r="V5493" s="69"/>
      <c r="W5493" s="69"/>
      <c r="X5493" s="69"/>
      <c r="Y5493" s="70"/>
      <c r="Z5493" s="69">
        <v>0</v>
      </c>
      <c r="AA5493" s="69" t="s">
        <v>989</v>
      </c>
      <c r="AB5493" s="69" t="s">
        <v>1144</v>
      </c>
      <c r="AC5493" s="69"/>
    </row>
    <row r="5494" spans="1:29" x14ac:dyDescent="0.25">
      <c r="A5494" s="71" t="s">
        <v>193</v>
      </c>
      <c r="B5494" s="71"/>
      <c r="C5494" s="71"/>
      <c r="D5494" s="71"/>
      <c r="E5494" s="71"/>
      <c r="F5494" s="71"/>
      <c r="G5494" s="71"/>
      <c r="H5494" s="71"/>
      <c r="I5494" s="72">
        <v>15770.21</v>
      </c>
      <c r="J5494" s="71"/>
      <c r="K5494" s="71"/>
      <c r="L5494" s="72">
        <v>15770.21</v>
      </c>
      <c r="M5494" s="72">
        <v>0</v>
      </c>
      <c r="N5494" s="71"/>
      <c r="O5494" s="71"/>
      <c r="P5494" s="71"/>
      <c r="Q5494" s="71"/>
      <c r="R5494" s="71"/>
      <c r="S5494" s="72">
        <v>0</v>
      </c>
      <c r="T5494" s="72">
        <v>0</v>
      </c>
      <c r="U5494" s="71"/>
      <c r="V5494" s="71"/>
      <c r="W5494" s="71"/>
      <c r="X5494" s="72">
        <v>0</v>
      </c>
      <c r="Y5494" s="72">
        <v>0</v>
      </c>
      <c r="Z5494" s="72">
        <v>0</v>
      </c>
      <c r="AA5494" s="69"/>
      <c r="AB5494" s="69"/>
      <c r="AC5494" s="69"/>
    </row>
    <row r="5495" spans="1:29" ht="40" x14ac:dyDescent="0.25">
      <c r="A5495" s="68" t="s">
        <v>22945</v>
      </c>
      <c r="B5495" s="69" t="s">
        <v>22944</v>
      </c>
      <c r="C5495" s="69" t="s">
        <v>22943</v>
      </c>
      <c r="D5495" s="69" t="s">
        <v>9549</v>
      </c>
      <c r="E5495" s="69" t="s">
        <v>22651</v>
      </c>
      <c r="F5495" s="69" t="s">
        <v>1394</v>
      </c>
      <c r="G5495" s="69" t="s">
        <v>1805</v>
      </c>
      <c r="H5495" s="69" t="s">
        <v>962</v>
      </c>
      <c r="I5495" s="70">
        <v>2222.09</v>
      </c>
      <c r="J5495" s="69" t="s">
        <v>4591</v>
      </c>
      <c r="K5495" s="69" t="s">
        <v>22942</v>
      </c>
      <c r="L5495" s="70">
        <v>2222.09</v>
      </c>
      <c r="M5495" s="69"/>
      <c r="N5495" s="69"/>
      <c r="O5495" s="69"/>
      <c r="P5495" s="69"/>
      <c r="Q5495" s="69"/>
      <c r="R5495" s="69"/>
      <c r="S5495" s="69"/>
      <c r="T5495" s="70"/>
      <c r="U5495" s="69"/>
      <c r="V5495" s="69"/>
      <c r="W5495" s="69"/>
      <c r="X5495" s="69"/>
      <c r="Y5495" s="70"/>
      <c r="Z5495" s="69">
        <v>0</v>
      </c>
      <c r="AA5495" s="69" t="s">
        <v>989</v>
      </c>
      <c r="AB5495" s="69" t="s">
        <v>1144</v>
      </c>
      <c r="AC5495" s="69"/>
    </row>
    <row r="5496" spans="1:29" x14ac:dyDescent="0.25">
      <c r="A5496" s="71" t="s">
        <v>193</v>
      </c>
      <c r="B5496" s="71"/>
      <c r="C5496" s="71"/>
      <c r="D5496" s="71"/>
      <c r="E5496" s="71"/>
      <c r="F5496" s="71"/>
      <c r="G5496" s="71"/>
      <c r="H5496" s="71"/>
      <c r="I5496" s="72">
        <v>2222.09</v>
      </c>
      <c r="J5496" s="71"/>
      <c r="K5496" s="71"/>
      <c r="L5496" s="72">
        <v>2222.09</v>
      </c>
      <c r="M5496" s="72">
        <v>0</v>
      </c>
      <c r="N5496" s="71"/>
      <c r="O5496" s="71"/>
      <c r="P5496" s="71"/>
      <c r="Q5496" s="71"/>
      <c r="R5496" s="71"/>
      <c r="S5496" s="72">
        <v>0</v>
      </c>
      <c r="T5496" s="72">
        <v>0</v>
      </c>
      <c r="U5496" s="71"/>
      <c r="V5496" s="71"/>
      <c r="W5496" s="71"/>
      <c r="X5496" s="72">
        <v>0</v>
      </c>
      <c r="Y5496" s="72">
        <v>0</v>
      </c>
      <c r="Z5496" s="72">
        <v>0</v>
      </c>
      <c r="AA5496" s="69"/>
      <c r="AB5496" s="69"/>
      <c r="AC5496" s="69"/>
    </row>
    <row r="5497" spans="1:29" ht="30" x14ac:dyDescent="0.25">
      <c r="A5497" s="68" t="s">
        <v>22941</v>
      </c>
      <c r="B5497" s="69" t="s">
        <v>22336</v>
      </c>
      <c r="C5497" s="69" t="s">
        <v>22940</v>
      </c>
      <c r="D5497" s="69" t="s">
        <v>9164</v>
      </c>
      <c r="E5497" s="69" t="s">
        <v>22239</v>
      </c>
      <c r="F5497" s="69" t="s">
        <v>1394</v>
      </c>
      <c r="G5497" s="69" t="s">
        <v>10149</v>
      </c>
      <c r="H5497" s="69"/>
      <c r="I5497" s="70">
        <v>51851.7</v>
      </c>
      <c r="J5497" s="69" t="s">
        <v>4591</v>
      </c>
      <c r="K5497" s="69"/>
      <c r="L5497" s="69"/>
      <c r="M5497" s="69"/>
      <c r="N5497" s="69"/>
      <c r="O5497" s="69"/>
      <c r="P5497" s="69"/>
      <c r="Q5497" s="69"/>
      <c r="R5497" s="69"/>
      <c r="S5497" s="69"/>
      <c r="T5497" s="69"/>
      <c r="U5497" s="69"/>
      <c r="V5497" s="69"/>
      <c r="W5497" s="69"/>
      <c r="X5497" s="69"/>
      <c r="Y5497" s="69"/>
      <c r="Z5497" s="69"/>
      <c r="AA5497" s="69" t="s">
        <v>989</v>
      </c>
      <c r="AB5497" s="69"/>
      <c r="AC5497" s="69"/>
    </row>
    <row r="5498" spans="1:29" x14ac:dyDescent="0.25">
      <c r="A5498" s="71" t="s">
        <v>193</v>
      </c>
      <c r="B5498" s="71"/>
      <c r="C5498" s="71"/>
      <c r="D5498" s="71"/>
      <c r="E5498" s="71"/>
      <c r="F5498" s="71"/>
      <c r="G5498" s="71"/>
      <c r="H5498" s="71"/>
      <c r="I5498" s="72">
        <v>51851.7</v>
      </c>
      <c r="J5498" s="71"/>
      <c r="K5498" s="71"/>
      <c r="L5498" s="72">
        <v>0</v>
      </c>
      <c r="M5498" s="72">
        <v>51851.7</v>
      </c>
      <c r="N5498" s="71"/>
      <c r="O5498" s="71"/>
      <c r="P5498" s="71"/>
      <c r="Q5498" s="71"/>
      <c r="R5498" s="71"/>
      <c r="S5498" s="72">
        <v>0</v>
      </c>
      <c r="T5498" s="72">
        <v>0</v>
      </c>
      <c r="U5498" s="71"/>
      <c r="V5498" s="71"/>
      <c r="W5498" s="71"/>
      <c r="X5498" s="72">
        <v>0</v>
      </c>
      <c r="Y5498" s="72">
        <v>0</v>
      </c>
      <c r="Z5498" s="72">
        <v>0</v>
      </c>
      <c r="AA5498" s="69"/>
      <c r="AB5498" s="69"/>
      <c r="AC5498" s="69"/>
    </row>
    <row r="5499" spans="1:29" ht="40" x14ac:dyDescent="0.25">
      <c r="A5499" s="68" t="s">
        <v>22939</v>
      </c>
      <c r="B5499" s="69" t="s">
        <v>22938</v>
      </c>
      <c r="C5499" s="69" t="s">
        <v>22937</v>
      </c>
      <c r="D5499" s="69" t="s">
        <v>4623</v>
      </c>
      <c r="E5499" s="69" t="s">
        <v>22247</v>
      </c>
      <c r="F5499" s="69" t="s">
        <v>1394</v>
      </c>
      <c r="G5499" s="69" t="s">
        <v>3099</v>
      </c>
      <c r="H5499" s="69" t="s">
        <v>962</v>
      </c>
      <c r="I5499" s="70">
        <v>6147.24</v>
      </c>
      <c r="J5499" s="69" t="s">
        <v>4591</v>
      </c>
      <c r="K5499" s="69" t="s">
        <v>22936</v>
      </c>
      <c r="L5499" s="70">
        <v>6147.24</v>
      </c>
      <c r="M5499" s="69"/>
      <c r="N5499" s="69" t="s">
        <v>22935</v>
      </c>
      <c r="O5499" s="69"/>
      <c r="P5499" s="69" t="s">
        <v>1129</v>
      </c>
      <c r="Q5499" s="69"/>
      <c r="R5499" s="69"/>
      <c r="S5499" s="70">
        <v>6147.24</v>
      </c>
      <c r="T5499" s="70"/>
      <c r="U5499" s="69"/>
      <c r="V5499" s="69"/>
      <c r="W5499" s="69"/>
      <c r="X5499" s="69"/>
      <c r="Y5499" s="70"/>
      <c r="Z5499" s="69">
        <v>0</v>
      </c>
      <c r="AA5499" s="69" t="s">
        <v>989</v>
      </c>
      <c r="AB5499" s="69" t="s">
        <v>1144</v>
      </c>
      <c r="AC5499" s="69"/>
    </row>
    <row r="5500" spans="1:29" x14ac:dyDescent="0.25">
      <c r="A5500" s="71" t="s">
        <v>193</v>
      </c>
      <c r="B5500" s="71"/>
      <c r="C5500" s="71"/>
      <c r="D5500" s="71"/>
      <c r="E5500" s="71"/>
      <c r="F5500" s="71"/>
      <c r="G5500" s="71"/>
      <c r="H5500" s="71"/>
      <c r="I5500" s="72">
        <v>6147.24</v>
      </c>
      <c r="J5500" s="71"/>
      <c r="K5500" s="71"/>
      <c r="L5500" s="72">
        <v>6147.24</v>
      </c>
      <c r="M5500" s="72">
        <v>0</v>
      </c>
      <c r="N5500" s="71"/>
      <c r="O5500" s="71"/>
      <c r="P5500" s="71"/>
      <c r="Q5500" s="71"/>
      <c r="R5500" s="71"/>
      <c r="S5500" s="72">
        <v>6147.24</v>
      </c>
      <c r="T5500" s="72">
        <v>0</v>
      </c>
      <c r="U5500" s="71"/>
      <c r="V5500" s="71"/>
      <c r="W5500" s="71"/>
      <c r="X5500" s="72">
        <v>6147.24</v>
      </c>
      <c r="Y5500" s="72">
        <v>0</v>
      </c>
      <c r="Z5500" s="72">
        <v>0</v>
      </c>
      <c r="AA5500" s="69"/>
      <c r="AB5500" s="69"/>
      <c r="AC5500" s="69"/>
    </row>
    <row r="5501" spans="1:29" ht="30" x14ac:dyDescent="0.25">
      <c r="A5501" s="68" t="s">
        <v>22929</v>
      </c>
      <c r="B5501" s="69" t="s">
        <v>22928</v>
      </c>
      <c r="C5501" s="69" t="s">
        <v>22927</v>
      </c>
      <c r="D5501" s="69" t="s">
        <v>1876</v>
      </c>
      <c r="E5501" s="69" t="s">
        <v>22651</v>
      </c>
      <c r="F5501" s="69" t="s">
        <v>1394</v>
      </c>
      <c r="G5501" s="69" t="s">
        <v>1916</v>
      </c>
      <c r="H5501" s="69"/>
      <c r="I5501" s="70">
        <v>1690.67</v>
      </c>
      <c r="J5501" s="69" t="s">
        <v>4591</v>
      </c>
      <c r="K5501" s="69"/>
      <c r="L5501" s="69"/>
      <c r="M5501" s="69"/>
      <c r="N5501" s="69"/>
      <c r="O5501" s="69"/>
      <c r="P5501" s="69"/>
      <c r="Q5501" s="69"/>
      <c r="R5501" s="69"/>
      <c r="S5501" s="69"/>
      <c r="T5501" s="69"/>
      <c r="U5501" s="69"/>
      <c r="V5501" s="69"/>
      <c r="W5501" s="69"/>
      <c r="X5501" s="69"/>
      <c r="Y5501" s="69"/>
      <c r="Z5501" s="69"/>
      <c r="AA5501" s="69" t="s">
        <v>989</v>
      </c>
      <c r="AB5501" s="69"/>
      <c r="AC5501" s="69"/>
    </row>
    <row r="5502" spans="1:29" x14ac:dyDescent="0.25">
      <c r="A5502" s="71" t="s">
        <v>193</v>
      </c>
      <c r="B5502" s="71"/>
      <c r="C5502" s="71"/>
      <c r="D5502" s="71"/>
      <c r="E5502" s="71"/>
      <c r="F5502" s="71"/>
      <c r="G5502" s="71"/>
      <c r="H5502" s="71"/>
      <c r="I5502" s="72">
        <v>1690.67</v>
      </c>
      <c r="J5502" s="71"/>
      <c r="K5502" s="71"/>
      <c r="L5502" s="72">
        <v>0</v>
      </c>
      <c r="M5502" s="72">
        <v>1690.67</v>
      </c>
      <c r="N5502" s="71"/>
      <c r="O5502" s="71"/>
      <c r="P5502" s="71"/>
      <c r="Q5502" s="71"/>
      <c r="R5502" s="71"/>
      <c r="S5502" s="72">
        <v>0</v>
      </c>
      <c r="T5502" s="72">
        <v>0</v>
      </c>
      <c r="U5502" s="71"/>
      <c r="V5502" s="71"/>
      <c r="W5502" s="71"/>
      <c r="X5502" s="72">
        <v>0</v>
      </c>
      <c r="Y5502" s="72">
        <v>0</v>
      </c>
      <c r="Z5502" s="72">
        <v>0</v>
      </c>
      <c r="AA5502" s="69"/>
      <c r="AB5502" s="69"/>
      <c r="AC5502" s="69"/>
    </row>
    <row r="5503" spans="1:29" ht="40" x14ac:dyDescent="0.25">
      <c r="A5503" s="68" t="s">
        <v>22926</v>
      </c>
      <c r="B5503" s="69" t="s">
        <v>22847</v>
      </c>
      <c r="C5503" s="69" t="s">
        <v>22925</v>
      </c>
      <c r="D5503" s="69" t="s">
        <v>4589</v>
      </c>
      <c r="E5503" s="69" t="s">
        <v>22715</v>
      </c>
      <c r="F5503" s="69" t="s">
        <v>1394</v>
      </c>
      <c r="G5503" s="69" t="s">
        <v>1112</v>
      </c>
      <c r="H5503" s="69" t="s">
        <v>962</v>
      </c>
      <c r="I5503" s="70">
        <v>2838</v>
      </c>
      <c r="J5503" s="69" t="s">
        <v>4591</v>
      </c>
      <c r="K5503" s="69" t="s">
        <v>22924</v>
      </c>
      <c r="L5503" s="70">
        <v>2838</v>
      </c>
      <c r="M5503" s="69"/>
      <c r="N5503" s="69" t="s">
        <v>22923</v>
      </c>
      <c r="O5503" s="69"/>
      <c r="P5503" s="69" t="s">
        <v>1547</v>
      </c>
      <c r="Q5503" s="69" t="s">
        <v>2584</v>
      </c>
      <c r="R5503" s="69"/>
      <c r="S5503" s="70">
        <v>2838</v>
      </c>
      <c r="T5503" s="70"/>
      <c r="U5503" s="69"/>
      <c r="V5503" s="69"/>
      <c r="W5503" s="69"/>
      <c r="X5503" s="69"/>
      <c r="Y5503" s="70"/>
      <c r="Z5503" s="69">
        <v>0</v>
      </c>
      <c r="AA5503" s="69" t="s">
        <v>989</v>
      </c>
      <c r="AB5503" s="69" t="s">
        <v>1144</v>
      </c>
      <c r="AC5503" s="69"/>
    </row>
    <row r="5504" spans="1:29" x14ac:dyDescent="0.25">
      <c r="A5504" s="71" t="s">
        <v>193</v>
      </c>
      <c r="B5504" s="71"/>
      <c r="C5504" s="71"/>
      <c r="D5504" s="71"/>
      <c r="E5504" s="71"/>
      <c r="F5504" s="71"/>
      <c r="G5504" s="71"/>
      <c r="H5504" s="71"/>
      <c r="I5504" s="72">
        <v>2838</v>
      </c>
      <c r="J5504" s="71"/>
      <c r="K5504" s="71"/>
      <c r="L5504" s="72">
        <v>2838</v>
      </c>
      <c r="M5504" s="72">
        <v>0</v>
      </c>
      <c r="N5504" s="71"/>
      <c r="O5504" s="71"/>
      <c r="P5504" s="71"/>
      <c r="Q5504" s="71"/>
      <c r="R5504" s="71"/>
      <c r="S5504" s="72">
        <v>2838</v>
      </c>
      <c r="T5504" s="72">
        <v>0</v>
      </c>
      <c r="U5504" s="71"/>
      <c r="V5504" s="71"/>
      <c r="W5504" s="71"/>
      <c r="X5504" s="72">
        <v>2838</v>
      </c>
      <c r="Y5504" s="72">
        <v>0</v>
      </c>
      <c r="Z5504" s="72">
        <v>0</v>
      </c>
      <c r="AA5504" s="69"/>
      <c r="AB5504" s="69"/>
      <c r="AC5504" s="69"/>
    </row>
    <row r="5505" spans="1:29" ht="30" x14ac:dyDescent="0.25">
      <c r="A5505" s="68" t="s">
        <v>22934</v>
      </c>
      <c r="B5505" s="69" t="s">
        <v>22933</v>
      </c>
      <c r="C5505" s="69" t="s">
        <v>22932</v>
      </c>
      <c r="D5505" s="69" t="s">
        <v>4623</v>
      </c>
      <c r="E5505" s="69" t="s">
        <v>22651</v>
      </c>
      <c r="F5505" s="69" t="s">
        <v>1394</v>
      </c>
      <c r="G5505" s="69" t="s">
        <v>3099</v>
      </c>
      <c r="H5505" s="69" t="s">
        <v>962</v>
      </c>
      <c r="I5505" s="70">
        <v>1709.57</v>
      </c>
      <c r="J5505" s="69" t="s">
        <v>4591</v>
      </c>
      <c r="K5505" s="69" t="s">
        <v>22931</v>
      </c>
      <c r="L5505" s="70">
        <v>1709.57</v>
      </c>
      <c r="M5505" s="69"/>
      <c r="N5505" s="69" t="s">
        <v>22930</v>
      </c>
      <c r="O5505" s="69"/>
      <c r="P5505" s="69" t="s">
        <v>1804</v>
      </c>
      <c r="Q5505" s="69"/>
      <c r="R5505" s="69"/>
      <c r="S5505" s="70">
        <v>1709.57</v>
      </c>
      <c r="T5505" s="70"/>
      <c r="U5505" s="69"/>
      <c r="V5505" s="69"/>
      <c r="W5505" s="69"/>
      <c r="X5505" s="69"/>
      <c r="Y5505" s="70"/>
      <c r="Z5505" s="69">
        <v>0</v>
      </c>
      <c r="AA5505" s="69" t="s">
        <v>989</v>
      </c>
      <c r="AB5505" s="69" t="s">
        <v>1144</v>
      </c>
      <c r="AC5505" s="69"/>
    </row>
    <row r="5506" spans="1:29" x14ac:dyDescent="0.25">
      <c r="A5506" s="71" t="s">
        <v>193</v>
      </c>
      <c r="B5506" s="71"/>
      <c r="C5506" s="71"/>
      <c r="D5506" s="71"/>
      <c r="E5506" s="71"/>
      <c r="F5506" s="71"/>
      <c r="G5506" s="71"/>
      <c r="H5506" s="71"/>
      <c r="I5506" s="72">
        <v>1709.57</v>
      </c>
      <c r="J5506" s="71"/>
      <c r="K5506" s="71"/>
      <c r="L5506" s="72">
        <v>1709.57</v>
      </c>
      <c r="M5506" s="72">
        <v>0</v>
      </c>
      <c r="N5506" s="71"/>
      <c r="O5506" s="71"/>
      <c r="P5506" s="71"/>
      <c r="Q5506" s="71"/>
      <c r="R5506" s="71"/>
      <c r="S5506" s="72">
        <v>1709.57</v>
      </c>
      <c r="T5506" s="72">
        <v>0</v>
      </c>
      <c r="U5506" s="71"/>
      <c r="V5506" s="71"/>
      <c r="W5506" s="71"/>
      <c r="X5506" s="72">
        <v>1709.57</v>
      </c>
      <c r="Y5506" s="72">
        <v>0</v>
      </c>
      <c r="Z5506" s="72">
        <v>0</v>
      </c>
      <c r="AA5506" s="69"/>
      <c r="AB5506" s="69"/>
      <c r="AC5506" s="69"/>
    </row>
    <row r="5507" spans="1:29" ht="20" x14ac:dyDescent="0.25">
      <c r="A5507" s="68" t="s">
        <v>22922</v>
      </c>
      <c r="B5507" s="69" t="s">
        <v>22921</v>
      </c>
      <c r="C5507" s="69" t="s">
        <v>22920</v>
      </c>
      <c r="D5507" s="69" t="s">
        <v>4611</v>
      </c>
      <c r="E5507" s="69" t="s">
        <v>22651</v>
      </c>
      <c r="F5507" s="69" t="s">
        <v>1394</v>
      </c>
      <c r="G5507" s="69" t="s">
        <v>3619</v>
      </c>
      <c r="H5507" s="69" t="s">
        <v>962</v>
      </c>
      <c r="I5507" s="70">
        <v>640.20000000000005</v>
      </c>
      <c r="J5507" s="69" t="s">
        <v>4591</v>
      </c>
      <c r="K5507" s="69" t="s">
        <v>22919</v>
      </c>
      <c r="L5507" s="70">
        <v>640.20000000000005</v>
      </c>
      <c r="M5507" s="69"/>
      <c r="N5507" s="69" t="s">
        <v>22918</v>
      </c>
      <c r="O5507" s="69"/>
      <c r="P5507" s="69" t="s">
        <v>3011</v>
      </c>
      <c r="Q5507" s="69"/>
      <c r="R5507" s="69"/>
      <c r="S5507" s="70">
        <v>640.20000000000005</v>
      </c>
      <c r="T5507" s="70"/>
      <c r="U5507" s="69"/>
      <c r="V5507" s="69"/>
      <c r="W5507" s="69"/>
      <c r="X5507" s="69"/>
      <c r="Y5507" s="70"/>
      <c r="Z5507" s="69">
        <v>0</v>
      </c>
      <c r="AA5507" s="69" t="s">
        <v>989</v>
      </c>
      <c r="AB5507" s="69" t="s">
        <v>1144</v>
      </c>
      <c r="AC5507" s="69"/>
    </row>
    <row r="5508" spans="1:29" x14ac:dyDescent="0.25">
      <c r="A5508" s="71" t="s">
        <v>193</v>
      </c>
      <c r="B5508" s="71"/>
      <c r="C5508" s="71"/>
      <c r="D5508" s="71"/>
      <c r="E5508" s="71"/>
      <c r="F5508" s="71"/>
      <c r="G5508" s="71"/>
      <c r="H5508" s="71"/>
      <c r="I5508" s="72">
        <v>640.20000000000005</v>
      </c>
      <c r="J5508" s="71"/>
      <c r="K5508" s="71"/>
      <c r="L5508" s="72">
        <v>640.20000000000005</v>
      </c>
      <c r="M5508" s="72">
        <v>0</v>
      </c>
      <c r="N5508" s="71"/>
      <c r="O5508" s="71"/>
      <c r="P5508" s="71"/>
      <c r="Q5508" s="71"/>
      <c r="R5508" s="71"/>
      <c r="S5508" s="72">
        <v>640.20000000000005</v>
      </c>
      <c r="T5508" s="72">
        <v>0</v>
      </c>
      <c r="U5508" s="71"/>
      <c r="V5508" s="71"/>
      <c r="W5508" s="71"/>
      <c r="X5508" s="72">
        <v>640.20000000000005</v>
      </c>
      <c r="Y5508" s="72">
        <v>0</v>
      </c>
      <c r="Z5508" s="72">
        <v>0</v>
      </c>
      <c r="AA5508" s="69"/>
      <c r="AB5508" s="69"/>
      <c r="AC5508" s="69"/>
    </row>
    <row r="5509" spans="1:29" ht="30" x14ac:dyDescent="0.25">
      <c r="A5509" s="68" t="s">
        <v>22917</v>
      </c>
      <c r="B5509" s="69" t="s">
        <v>22901</v>
      </c>
      <c r="C5509" s="69" t="s">
        <v>22916</v>
      </c>
      <c r="D5509" s="69" t="s">
        <v>4836</v>
      </c>
      <c r="E5509" s="69" t="s">
        <v>22247</v>
      </c>
      <c r="F5509" s="69" t="s">
        <v>1394</v>
      </c>
      <c r="G5509" s="69" t="s">
        <v>1552</v>
      </c>
      <c r="H5509" s="69"/>
      <c r="I5509" s="70">
        <v>2238.77</v>
      </c>
      <c r="J5509" s="69" t="s">
        <v>4591</v>
      </c>
      <c r="K5509" s="69"/>
      <c r="L5509" s="69"/>
      <c r="M5509" s="69"/>
      <c r="N5509" s="69"/>
      <c r="O5509" s="69"/>
      <c r="P5509" s="69"/>
      <c r="Q5509" s="69"/>
      <c r="R5509" s="69"/>
      <c r="S5509" s="69"/>
      <c r="T5509" s="69"/>
      <c r="U5509" s="69"/>
      <c r="V5509" s="69"/>
      <c r="W5509" s="69"/>
      <c r="X5509" s="69"/>
      <c r="Y5509" s="69"/>
      <c r="Z5509" s="69"/>
      <c r="AA5509" s="69" t="s">
        <v>989</v>
      </c>
      <c r="AB5509" s="69"/>
      <c r="AC5509" s="69"/>
    </row>
    <row r="5510" spans="1:29" x14ac:dyDescent="0.25">
      <c r="A5510" s="71" t="s">
        <v>193</v>
      </c>
      <c r="B5510" s="71"/>
      <c r="C5510" s="71"/>
      <c r="D5510" s="71"/>
      <c r="E5510" s="71"/>
      <c r="F5510" s="71"/>
      <c r="G5510" s="71"/>
      <c r="H5510" s="71"/>
      <c r="I5510" s="72">
        <v>2238.77</v>
      </c>
      <c r="J5510" s="71"/>
      <c r="K5510" s="71"/>
      <c r="L5510" s="72">
        <v>0</v>
      </c>
      <c r="M5510" s="72">
        <v>2238.77</v>
      </c>
      <c r="N5510" s="71"/>
      <c r="O5510" s="71"/>
      <c r="P5510" s="71"/>
      <c r="Q5510" s="71"/>
      <c r="R5510" s="71"/>
      <c r="S5510" s="72">
        <v>0</v>
      </c>
      <c r="T5510" s="72">
        <v>0</v>
      </c>
      <c r="U5510" s="71"/>
      <c r="V5510" s="71"/>
      <c r="W5510" s="71"/>
      <c r="X5510" s="72">
        <v>0</v>
      </c>
      <c r="Y5510" s="72">
        <v>0</v>
      </c>
      <c r="Z5510" s="72">
        <v>0</v>
      </c>
      <c r="AA5510" s="69"/>
      <c r="AB5510" s="69"/>
      <c r="AC5510" s="69"/>
    </row>
    <row r="5511" spans="1:29" ht="30" x14ac:dyDescent="0.25">
      <c r="A5511" s="68" t="s">
        <v>22915</v>
      </c>
      <c r="B5511" s="69" t="s">
        <v>22914</v>
      </c>
      <c r="C5511" s="69" t="s">
        <v>22913</v>
      </c>
      <c r="D5511" s="69" t="s">
        <v>22249</v>
      </c>
      <c r="E5511" s="69" t="s">
        <v>22247</v>
      </c>
      <c r="F5511" s="69" t="s">
        <v>1795</v>
      </c>
      <c r="G5511" s="69" t="s">
        <v>3099</v>
      </c>
      <c r="H5511" s="69" t="s">
        <v>962</v>
      </c>
      <c r="I5511" s="70">
        <v>9839</v>
      </c>
      <c r="J5511" s="69" t="s">
        <v>4591</v>
      </c>
      <c r="K5511" s="69" t="s">
        <v>22912</v>
      </c>
      <c r="L5511" s="70">
        <v>9839</v>
      </c>
      <c r="M5511" s="69"/>
      <c r="N5511" s="69"/>
      <c r="O5511" s="69"/>
      <c r="P5511" s="69"/>
      <c r="Q5511" s="69"/>
      <c r="R5511" s="69"/>
      <c r="S5511" s="69"/>
      <c r="T5511" s="70"/>
      <c r="U5511" s="69"/>
      <c r="V5511" s="69"/>
      <c r="W5511" s="69"/>
      <c r="X5511" s="69"/>
      <c r="Y5511" s="70"/>
      <c r="Z5511" s="69">
        <v>0</v>
      </c>
      <c r="AA5511" s="69" t="s">
        <v>989</v>
      </c>
      <c r="AB5511" s="69" t="s">
        <v>1144</v>
      </c>
      <c r="AC5511" s="69"/>
    </row>
    <row r="5512" spans="1:29" x14ac:dyDescent="0.25">
      <c r="A5512" s="71" t="s">
        <v>193</v>
      </c>
      <c r="B5512" s="71"/>
      <c r="C5512" s="71"/>
      <c r="D5512" s="71"/>
      <c r="E5512" s="71"/>
      <c r="F5512" s="71"/>
      <c r="G5512" s="71"/>
      <c r="H5512" s="71"/>
      <c r="I5512" s="72">
        <v>9839</v>
      </c>
      <c r="J5512" s="71"/>
      <c r="K5512" s="71"/>
      <c r="L5512" s="72">
        <v>9839</v>
      </c>
      <c r="M5512" s="72">
        <v>0</v>
      </c>
      <c r="N5512" s="71"/>
      <c r="O5512" s="71"/>
      <c r="P5512" s="71"/>
      <c r="Q5512" s="71"/>
      <c r="R5512" s="71"/>
      <c r="S5512" s="72">
        <v>0</v>
      </c>
      <c r="T5512" s="72">
        <v>0</v>
      </c>
      <c r="U5512" s="71"/>
      <c r="V5512" s="71"/>
      <c r="W5512" s="71"/>
      <c r="X5512" s="72">
        <v>0</v>
      </c>
      <c r="Y5512" s="72">
        <v>0</v>
      </c>
      <c r="Z5512" s="72">
        <v>0</v>
      </c>
      <c r="AA5512" s="69"/>
      <c r="AB5512" s="69"/>
      <c r="AC5512" s="69"/>
    </row>
    <row r="5513" spans="1:29" ht="20" x14ac:dyDescent="0.25">
      <c r="A5513" s="68" t="s">
        <v>22911</v>
      </c>
      <c r="B5513" s="69" t="s">
        <v>22910</v>
      </c>
      <c r="C5513" s="69" t="s">
        <v>22909</v>
      </c>
      <c r="D5513" s="69" t="s">
        <v>4611</v>
      </c>
      <c r="E5513" s="69" t="s">
        <v>22247</v>
      </c>
      <c r="F5513" s="69" t="s">
        <v>1795</v>
      </c>
      <c r="G5513" s="69" t="s">
        <v>3619</v>
      </c>
      <c r="H5513" s="69" t="s">
        <v>962</v>
      </c>
      <c r="I5513" s="70">
        <v>3854.05</v>
      </c>
      <c r="J5513" s="69" t="s">
        <v>4591</v>
      </c>
      <c r="K5513" s="69" t="s">
        <v>22908</v>
      </c>
      <c r="L5513" s="70">
        <v>3854.05</v>
      </c>
      <c r="M5513" s="69"/>
      <c r="N5513" s="69"/>
      <c r="O5513" s="69"/>
      <c r="P5513" s="69"/>
      <c r="Q5513" s="69"/>
      <c r="R5513" s="69"/>
      <c r="S5513" s="69"/>
      <c r="T5513" s="70"/>
      <c r="U5513" s="69"/>
      <c r="V5513" s="69"/>
      <c r="W5513" s="69"/>
      <c r="X5513" s="69"/>
      <c r="Y5513" s="70"/>
      <c r="Z5513" s="69">
        <v>0</v>
      </c>
      <c r="AA5513" s="69" t="s">
        <v>989</v>
      </c>
      <c r="AB5513" s="69" t="s">
        <v>1144</v>
      </c>
      <c r="AC5513" s="69"/>
    </row>
    <row r="5514" spans="1:29" x14ac:dyDescent="0.25">
      <c r="A5514" s="71" t="s">
        <v>193</v>
      </c>
      <c r="B5514" s="71"/>
      <c r="C5514" s="71"/>
      <c r="D5514" s="71"/>
      <c r="E5514" s="71"/>
      <c r="F5514" s="71"/>
      <c r="G5514" s="71"/>
      <c r="H5514" s="71"/>
      <c r="I5514" s="72">
        <v>3854.05</v>
      </c>
      <c r="J5514" s="71"/>
      <c r="K5514" s="71"/>
      <c r="L5514" s="72">
        <v>3854.05</v>
      </c>
      <c r="M5514" s="72">
        <v>0</v>
      </c>
      <c r="N5514" s="71"/>
      <c r="O5514" s="71"/>
      <c r="P5514" s="71"/>
      <c r="Q5514" s="71"/>
      <c r="R5514" s="71"/>
      <c r="S5514" s="72">
        <v>0</v>
      </c>
      <c r="T5514" s="72">
        <v>0</v>
      </c>
      <c r="U5514" s="71"/>
      <c r="V5514" s="71"/>
      <c r="W5514" s="71"/>
      <c r="X5514" s="72">
        <v>0</v>
      </c>
      <c r="Y5514" s="72">
        <v>0</v>
      </c>
      <c r="Z5514" s="72">
        <v>0</v>
      </c>
      <c r="AA5514" s="69"/>
      <c r="AB5514" s="69"/>
      <c r="AC5514" s="69"/>
    </row>
    <row r="5515" spans="1:29" ht="20" x14ac:dyDescent="0.25">
      <c r="A5515" s="68" t="s">
        <v>22902</v>
      </c>
      <c r="B5515" s="69" t="s">
        <v>22901</v>
      </c>
      <c r="C5515" s="69" t="s">
        <v>22900</v>
      </c>
      <c r="D5515" s="69" t="s">
        <v>858</v>
      </c>
      <c r="E5515" s="69" t="s">
        <v>22247</v>
      </c>
      <c r="F5515" s="69" t="s">
        <v>1795</v>
      </c>
      <c r="G5515" s="69" t="s">
        <v>1112</v>
      </c>
      <c r="H5515" s="69"/>
      <c r="I5515" s="70">
        <v>1979.26</v>
      </c>
      <c r="J5515" s="69" t="s">
        <v>4591</v>
      </c>
      <c r="K5515" s="69"/>
      <c r="L5515" s="69"/>
      <c r="M5515" s="69"/>
      <c r="N5515" s="69"/>
      <c r="O5515" s="69"/>
      <c r="P5515" s="69"/>
      <c r="Q5515" s="69"/>
      <c r="R5515" s="69"/>
      <c r="S5515" s="69"/>
      <c r="T5515" s="69"/>
      <c r="U5515" s="69"/>
      <c r="V5515" s="69"/>
      <c r="W5515" s="69"/>
      <c r="X5515" s="69"/>
      <c r="Y5515" s="69"/>
      <c r="Z5515" s="69"/>
      <c r="AA5515" s="69" t="s">
        <v>989</v>
      </c>
      <c r="AB5515" s="69"/>
      <c r="AC5515" s="69"/>
    </row>
    <row r="5516" spans="1:29" x14ac:dyDescent="0.25">
      <c r="A5516" s="71" t="s">
        <v>193</v>
      </c>
      <c r="B5516" s="71"/>
      <c r="C5516" s="71"/>
      <c r="D5516" s="71"/>
      <c r="E5516" s="71"/>
      <c r="F5516" s="71"/>
      <c r="G5516" s="71"/>
      <c r="H5516" s="71"/>
      <c r="I5516" s="72">
        <v>1979.26</v>
      </c>
      <c r="J5516" s="71"/>
      <c r="K5516" s="71"/>
      <c r="L5516" s="72">
        <v>0</v>
      </c>
      <c r="M5516" s="72">
        <v>1979.26</v>
      </c>
      <c r="N5516" s="71"/>
      <c r="O5516" s="71"/>
      <c r="P5516" s="71"/>
      <c r="Q5516" s="71"/>
      <c r="R5516" s="71"/>
      <c r="S5516" s="72">
        <v>0</v>
      </c>
      <c r="T5516" s="72">
        <v>0</v>
      </c>
      <c r="U5516" s="71"/>
      <c r="V5516" s="71"/>
      <c r="W5516" s="71"/>
      <c r="X5516" s="72">
        <v>0</v>
      </c>
      <c r="Y5516" s="72">
        <v>0</v>
      </c>
      <c r="Z5516" s="72">
        <v>0</v>
      </c>
      <c r="AA5516" s="69"/>
      <c r="AB5516" s="69"/>
      <c r="AC5516" s="69"/>
    </row>
    <row r="5517" spans="1:29" ht="20" x14ac:dyDescent="0.25">
      <c r="A5517" s="68" t="s">
        <v>22907</v>
      </c>
      <c r="B5517" s="69" t="s">
        <v>22906</v>
      </c>
      <c r="C5517" s="69" t="s">
        <v>22905</v>
      </c>
      <c r="D5517" s="69" t="s">
        <v>4635</v>
      </c>
      <c r="E5517" s="69" t="s">
        <v>22239</v>
      </c>
      <c r="F5517" s="69" t="s">
        <v>1795</v>
      </c>
      <c r="G5517" s="69" t="s">
        <v>1112</v>
      </c>
      <c r="H5517" s="69" t="s">
        <v>962</v>
      </c>
      <c r="I5517" s="70">
        <v>20450.91</v>
      </c>
      <c r="J5517" s="69" t="s">
        <v>4591</v>
      </c>
      <c r="K5517" s="69" t="s">
        <v>22904</v>
      </c>
      <c r="L5517" s="70">
        <v>20450.91</v>
      </c>
      <c r="M5517" s="69"/>
      <c r="N5517" s="69" t="s">
        <v>22903</v>
      </c>
      <c r="O5517" s="69"/>
      <c r="P5517" s="69" t="s">
        <v>3011</v>
      </c>
      <c r="Q5517" s="69"/>
      <c r="R5517" s="69"/>
      <c r="S5517" s="70">
        <v>20450.91</v>
      </c>
      <c r="T5517" s="70"/>
      <c r="U5517" s="69"/>
      <c r="V5517" s="69"/>
      <c r="W5517" s="69"/>
      <c r="X5517" s="69"/>
      <c r="Y5517" s="70"/>
      <c r="Z5517" s="69">
        <v>0</v>
      </c>
      <c r="AA5517" s="69" t="s">
        <v>989</v>
      </c>
      <c r="AB5517" s="69" t="s">
        <v>1144</v>
      </c>
      <c r="AC5517" s="69"/>
    </row>
    <row r="5518" spans="1:29" x14ac:dyDescent="0.25">
      <c r="A5518" s="71" t="s">
        <v>193</v>
      </c>
      <c r="B5518" s="71"/>
      <c r="C5518" s="71"/>
      <c r="D5518" s="71"/>
      <c r="E5518" s="71"/>
      <c r="F5518" s="71"/>
      <c r="G5518" s="71"/>
      <c r="H5518" s="71"/>
      <c r="I5518" s="72">
        <v>20450.91</v>
      </c>
      <c r="J5518" s="71"/>
      <c r="K5518" s="71"/>
      <c r="L5518" s="72">
        <v>20450.91</v>
      </c>
      <c r="M5518" s="72">
        <v>0</v>
      </c>
      <c r="N5518" s="71"/>
      <c r="O5518" s="71"/>
      <c r="P5518" s="71"/>
      <c r="Q5518" s="71"/>
      <c r="R5518" s="71"/>
      <c r="S5518" s="72">
        <v>20450.91</v>
      </c>
      <c r="T5518" s="72">
        <v>0</v>
      </c>
      <c r="U5518" s="71"/>
      <c r="V5518" s="71"/>
      <c r="W5518" s="71"/>
      <c r="X5518" s="72">
        <v>20450.91</v>
      </c>
      <c r="Y5518" s="72">
        <v>0</v>
      </c>
      <c r="Z5518" s="72">
        <v>0</v>
      </c>
      <c r="AA5518" s="69"/>
      <c r="AB5518" s="69"/>
      <c r="AC5518" s="69"/>
    </row>
    <row r="5519" spans="1:29" ht="40" x14ac:dyDescent="0.25">
      <c r="A5519" s="68" t="s">
        <v>22899</v>
      </c>
      <c r="B5519" s="69" t="s">
        <v>22709</v>
      </c>
      <c r="C5519" s="69" t="s">
        <v>22898</v>
      </c>
      <c r="D5519" s="69" t="s">
        <v>890</v>
      </c>
      <c r="E5519" s="69" t="s">
        <v>22707</v>
      </c>
      <c r="F5519" s="69" t="s">
        <v>1795</v>
      </c>
      <c r="G5519" s="69" t="s">
        <v>2219</v>
      </c>
      <c r="H5519" s="69" t="s">
        <v>962</v>
      </c>
      <c r="I5519" s="70">
        <v>1040</v>
      </c>
      <c r="J5519" s="69" t="s">
        <v>4591</v>
      </c>
      <c r="K5519" s="69" t="s">
        <v>22897</v>
      </c>
      <c r="L5519" s="70">
        <v>1040</v>
      </c>
      <c r="M5519" s="69"/>
      <c r="N5519" s="69"/>
      <c r="O5519" s="69"/>
      <c r="P5519" s="69"/>
      <c r="Q5519" s="69"/>
      <c r="R5519" s="69"/>
      <c r="S5519" s="69"/>
      <c r="T5519" s="70"/>
      <c r="U5519" s="69"/>
      <c r="V5519" s="69"/>
      <c r="W5519" s="69"/>
      <c r="X5519" s="69"/>
      <c r="Y5519" s="70"/>
      <c r="Z5519" s="69">
        <v>0</v>
      </c>
      <c r="AA5519" s="69" t="s">
        <v>989</v>
      </c>
      <c r="AB5519" s="69" t="s">
        <v>1144</v>
      </c>
      <c r="AC5519" s="69"/>
    </row>
    <row r="5520" spans="1:29" x14ac:dyDescent="0.25">
      <c r="A5520" s="71" t="s">
        <v>193</v>
      </c>
      <c r="B5520" s="71"/>
      <c r="C5520" s="71"/>
      <c r="D5520" s="71"/>
      <c r="E5520" s="71"/>
      <c r="F5520" s="71"/>
      <c r="G5520" s="71"/>
      <c r="H5520" s="71"/>
      <c r="I5520" s="72">
        <v>1040</v>
      </c>
      <c r="J5520" s="71"/>
      <c r="K5520" s="71"/>
      <c r="L5520" s="72">
        <v>1040</v>
      </c>
      <c r="M5520" s="72">
        <v>0</v>
      </c>
      <c r="N5520" s="71"/>
      <c r="O5520" s="71"/>
      <c r="P5520" s="71"/>
      <c r="Q5520" s="71"/>
      <c r="R5520" s="71"/>
      <c r="S5520" s="72">
        <v>0</v>
      </c>
      <c r="T5520" s="72">
        <v>0</v>
      </c>
      <c r="U5520" s="71"/>
      <c r="V5520" s="71"/>
      <c r="W5520" s="71"/>
      <c r="X5520" s="72">
        <v>0</v>
      </c>
      <c r="Y5520" s="72">
        <v>0</v>
      </c>
      <c r="Z5520" s="72">
        <v>0</v>
      </c>
      <c r="AA5520" s="69"/>
      <c r="AB5520" s="69"/>
      <c r="AC5520" s="69"/>
    </row>
    <row r="5521" spans="1:29" ht="40" x14ac:dyDescent="0.25">
      <c r="A5521" s="68" t="s">
        <v>22896</v>
      </c>
      <c r="B5521" s="69" t="s">
        <v>22847</v>
      </c>
      <c r="C5521" s="69" t="s">
        <v>22895</v>
      </c>
      <c r="D5521" s="69" t="s">
        <v>890</v>
      </c>
      <c r="E5521" s="69" t="s">
        <v>22894</v>
      </c>
      <c r="F5521" s="69" t="s">
        <v>1795</v>
      </c>
      <c r="G5521" s="69" t="s">
        <v>2219</v>
      </c>
      <c r="H5521" s="69" t="s">
        <v>962</v>
      </c>
      <c r="I5521" s="70">
        <v>1059.5</v>
      </c>
      <c r="J5521" s="69" t="s">
        <v>4591</v>
      </c>
      <c r="K5521" s="69" t="s">
        <v>22893</v>
      </c>
      <c r="L5521" s="70">
        <v>1059.5</v>
      </c>
      <c r="M5521" s="69"/>
      <c r="N5521" s="69" t="s">
        <v>22892</v>
      </c>
      <c r="O5521" s="69"/>
      <c r="P5521" s="69" t="s">
        <v>2277</v>
      </c>
      <c r="Q5521" s="69" t="s">
        <v>2605</v>
      </c>
      <c r="R5521" s="69"/>
      <c r="S5521" s="70">
        <v>1059.5</v>
      </c>
      <c r="T5521" s="70"/>
      <c r="U5521" s="69"/>
      <c r="V5521" s="69"/>
      <c r="W5521" s="69"/>
      <c r="X5521" s="69"/>
      <c r="Y5521" s="70"/>
      <c r="Z5521" s="69">
        <v>0</v>
      </c>
      <c r="AA5521" s="69" t="s">
        <v>989</v>
      </c>
      <c r="AB5521" s="69" t="s">
        <v>1144</v>
      </c>
      <c r="AC5521" s="69"/>
    </row>
    <row r="5522" spans="1:29" x14ac:dyDescent="0.25">
      <c r="A5522" s="71" t="s">
        <v>193</v>
      </c>
      <c r="B5522" s="71"/>
      <c r="C5522" s="71"/>
      <c r="D5522" s="71"/>
      <c r="E5522" s="71"/>
      <c r="F5522" s="71"/>
      <c r="G5522" s="71"/>
      <c r="H5522" s="71"/>
      <c r="I5522" s="72">
        <v>1059.5</v>
      </c>
      <c r="J5522" s="71"/>
      <c r="K5522" s="71"/>
      <c r="L5522" s="72">
        <v>1059.5</v>
      </c>
      <c r="M5522" s="72">
        <v>0</v>
      </c>
      <c r="N5522" s="71"/>
      <c r="O5522" s="71"/>
      <c r="P5522" s="71"/>
      <c r="Q5522" s="71"/>
      <c r="R5522" s="71"/>
      <c r="S5522" s="72">
        <v>1059.5</v>
      </c>
      <c r="T5522" s="72">
        <v>0</v>
      </c>
      <c r="U5522" s="71"/>
      <c r="V5522" s="71"/>
      <c r="W5522" s="71"/>
      <c r="X5522" s="72">
        <v>1059.5</v>
      </c>
      <c r="Y5522" s="72">
        <v>0</v>
      </c>
      <c r="Z5522" s="72">
        <v>0</v>
      </c>
      <c r="AA5522" s="69"/>
      <c r="AB5522" s="69"/>
      <c r="AC5522" s="69"/>
    </row>
    <row r="5523" spans="1:29" ht="30" x14ac:dyDescent="0.25">
      <c r="A5523" s="68" t="s">
        <v>22891</v>
      </c>
      <c r="B5523" s="69" t="s">
        <v>22847</v>
      </c>
      <c r="C5523" s="69" t="s">
        <v>22890</v>
      </c>
      <c r="D5523" s="69" t="s">
        <v>4836</v>
      </c>
      <c r="E5523" s="69" t="s">
        <v>22715</v>
      </c>
      <c r="F5523" s="69" t="s">
        <v>1795</v>
      </c>
      <c r="G5523" s="69" t="s">
        <v>3099</v>
      </c>
      <c r="H5523" s="69" t="s">
        <v>962</v>
      </c>
      <c r="I5523" s="70">
        <v>1325</v>
      </c>
      <c r="J5523" s="69" t="s">
        <v>4591</v>
      </c>
      <c r="K5523" s="69" t="s">
        <v>22889</v>
      </c>
      <c r="L5523" s="70">
        <v>1325</v>
      </c>
      <c r="M5523" s="69"/>
      <c r="N5523" s="69"/>
      <c r="O5523" s="69"/>
      <c r="P5523" s="69"/>
      <c r="Q5523" s="69"/>
      <c r="R5523" s="69"/>
      <c r="S5523" s="69"/>
      <c r="T5523" s="70"/>
      <c r="U5523" s="69"/>
      <c r="V5523" s="69"/>
      <c r="W5523" s="69"/>
      <c r="X5523" s="69"/>
      <c r="Y5523" s="70"/>
      <c r="Z5523" s="69">
        <v>0</v>
      </c>
      <c r="AA5523" s="69" t="s">
        <v>989</v>
      </c>
      <c r="AB5523" s="69" t="s">
        <v>1144</v>
      </c>
      <c r="AC5523" s="69"/>
    </row>
    <row r="5524" spans="1:29" x14ac:dyDescent="0.25">
      <c r="A5524" s="71" t="s">
        <v>193</v>
      </c>
      <c r="B5524" s="71"/>
      <c r="C5524" s="71"/>
      <c r="D5524" s="71"/>
      <c r="E5524" s="71"/>
      <c r="F5524" s="71"/>
      <c r="G5524" s="71"/>
      <c r="H5524" s="71"/>
      <c r="I5524" s="72">
        <v>1325</v>
      </c>
      <c r="J5524" s="71"/>
      <c r="K5524" s="71"/>
      <c r="L5524" s="72">
        <v>1325</v>
      </c>
      <c r="M5524" s="72">
        <v>0</v>
      </c>
      <c r="N5524" s="71"/>
      <c r="O5524" s="71"/>
      <c r="P5524" s="71"/>
      <c r="Q5524" s="71"/>
      <c r="R5524" s="71"/>
      <c r="S5524" s="72">
        <v>0</v>
      </c>
      <c r="T5524" s="72">
        <v>0</v>
      </c>
      <c r="U5524" s="71"/>
      <c r="V5524" s="71"/>
      <c r="W5524" s="71"/>
      <c r="X5524" s="72">
        <v>0</v>
      </c>
      <c r="Y5524" s="72">
        <v>0</v>
      </c>
      <c r="Z5524" s="72">
        <v>0</v>
      </c>
      <c r="AA5524" s="69"/>
      <c r="AB5524" s="69"/>
      <c r="AC5524" s="69"/>
    </row>
    <row r="5525" spans="1:29" ht="50" x14ac:dyDescent="0.25">
      <c r="A5525" s="68" t="s">
        <v>22888</v>
      </c>
      <c r="B5525" s="69" t="s">
        <v>22887</v>
      </c>
      <c r="C5525" s="69" t="s">
        <v>22886</v>
      </c>
      <c r="D5525" s="69" t="s">
        <v>4813</v>
      </c>
      <c r="E5525" s="69" t="s">
        <v>22239</v>
      </c>
      <c r="F5525" s="69" t="s">
        <v>2136</v>
      </c>
      <c r="G5525" s="69" t="s">
        <v>1130</v>
      </c>
      <c r="H5525" s="69" t="s">
        <v>962</v>
      </c>
      <c r="I5525" s="70">
        <v>16526.05</v>
      </c>
      <c r="J5525" s="69" t="s">
        <v>4591</v>
      </c>
      <c r="K5525" s="69" t="s">
        <v>22885</v>
      </c>
      <c r="L5525" s="70">
        <v>16526.05</v>
      </c>
      <c r="M5525" s="69"/>
      <c r="N5525" s="69" t="s">
        <v>22884</v>
      </c>
      <c r="O5525" s="69"/>
      <c r="P5525" s="69" t="s">
        <v>1129</v>
      </c>
      <c r="Q5525" s="69" t="s">
        <v>2448</v>
      </c>
      <c r="R5525" s="69"/>
      <c r="S5525" s="70">
        <v>16526.05</v>
      </c>
      <c r="T5525" s="70"/>
      <c r="U5525" s="69"/>
      <c r="V5525" s="69"/>
      <c r="W5525" s="69"/>
      <c r="X5525" s="69"/>
      <c r="Y5525" s="70"/>
      <c r="Z5525" s="69">
        <v>0</v>
      </c>
      <c r="AA5525" s="69" t="s">
        <v>989</v>
      </c>
      <c r="AB5525" s="69" t="s">
        <v>1144</v>
      </c>
      <c r="AC5525" s="69"/>
    </row>
    <row r="5526" spans="1:29" x14ac:dyDescent="0.25">
      <c r="A5526" s="71" t="s">
        <v>193</v>
      </c>
      <c r="B5526" s="71"/>
      <c r="C5526" s="71"/>
      <c r="D5526" s="71"/>
      <c r="E5526" s="71"/>
      <c r="F5526" s="71"/>
      <c r="G5526" s="71"/>
      <c r="H5526" s="71"/>
      <c r="I5526" s="72">
        <v>16526.05</v>
      </c>
      <c r="J5526" s="71"/>
      <c r="K5526" s="71"/>
      <c r="L5526" s="72">
        <v>16526.05</v>
      </c>
      <c r="M5526" s="72">
        <v>0</v>
      </c>
      <c r="N5526" s="71"/>
      <c r="O5526" s="71"/>
      <c r="P5526" s="71"/>
      <c r="Q5526" s="71"/>
      <c r="R5526" s="71"/>
      <c r="S5526" s="72">
        <v>16526.05</v>
      </c>
      <c r="T5526" s="72">
        <v>0</v>
      </c>
      <c r="U5526" s="71"/>
      <c r="V5526" s="71"/>
      <c r="W5526" s="71"/>
      <c r="X5526" s="72">
        <v>16526.05</v>
      </c>
      <c r="Y5526" s="72">
        <v>0</v>
      </c>
      <c r="Z5526" s="72">
        <v>0</v>
      </c>
      <c r="AA5526" s="69"/>
      <c r="AB5526" s="69"/>
      <c r="AC5526" s="69"/>
    </row>
    <row r="5527" spans="1:29" ht="30" x14ac:dyDescent="0.25">
      <c r="A5527" s="68" t="s">
        <v>22883</v>
      </c>
      <c r="B5527" s="69" t="s">
        <v>22513</v>
      </c>
      <c r="C5527" s="69" t="s">
        <v>22882</v>
      </c>
      <c r="D5527" s="69" t="s">
        <v>4972</v>
      </c>
      <c r="E5527" s="69" t="s">
        <v>22239</v>
      </c>
      <c r="F5527" s="69" t="s">
        <v>2136</v>
      </c>
      <c r="G5527" s="69" t="s">
        <v>3099</v>
      </c>
      <c r="H5527" s="69" t="s">
        <v>962</v>
      </c>
      <c r="I5527" s="70">
        <v>7560</v>
      </c>
      <c r="J5527" s="69" t="s">
        <v>4591</v>
      </c>
      <c r="K5527" s="69" t="s">
        <v>22881</v>
      </c>
      <c r="L5527" s="70">
        <v>7560</v>
      </c>
      <c r="M5527" s="69"/>
      <c r="N5527" s="69" t="s">
        <v>22880</v>
      </c>
      <c r="O5527" s="69"/>
      <c r="P5527" s="69" t="s">
        <v>3160</v>
      </c>
      <c r="Q5527" s="69" t="s">
        <v>8910</v>
      </c>
      <c r="R5527" s="69"/>
      <c r="S5527" s="70">
        <v>7560</v>
      </c>
      <c r="T5527" s="70"/>
      <c r="U5527" s="69"/>
      <c r="V5527" s="69"/>
      <c r="W5527" s="69"/>
      <c r="X5527" s="69"/>
      <c r="Y5527" s="70"/>
      <c r="Z5527" s="69">
        <v>0</v>
      </c>
      <c r="AA5527" s="69" t="s">
        <v>989</v>
      </c>
      <c r="AB5527" s="69" t="s">
        <v>1144</v>
      </c>
      <c r="AC5527" s="69"/>
    </row>
    <row r="5528" spans="1:29" x14ac:dyDescent="0.25">
      <c r="A5528" s="71" t="s">
        <v>193</v>
      </c>
      <c r="B5528" s="71"/>
      <c r="C5528" s="71"/>
      <c r="D5528" s="71"/>
      <c r="E5528" s="71"/>
      <c r="F5528" s="71"/>
      <c r="G5528" s="71"/>
      <c r="H5528" s="71"/>
      <c r="I5528" s="72">
        <v>7560</v>
      </c>
      <c r="J5528" s="71"/>
      <c r="K5528" s="71"/>
      <c r="L5528" s="72">
        <v>7560</v>
      </c>
      <c r="M5528" s="72">
        <v>0</v>
      </c>
      <c r="N5528" s="71"/>
      <c r="O5528" s="71"/>
      <c r="P5528" s="71"/>
      <c r="Q5528" s="71"/>
      <c r="R5528" s="71"/>
      <c r="S5528" s="72">
        <v>7560</v>
      </c>
      <c r="T5528" s="72">
        <v>0</v>
      </c>
      <c r="U5528" s="71"/>
      <c r="V5528" s="71"/>
      <c r="W5528" s="71"/>
      <c r="X5528" s="72">
        <v>7560</v>
      </c>
      <c r="Y5528" s="72">
        <v>0</v>
      </c>
      <c r="Z5528" s="72">
        <v>0</v>
      </c>
      <c r="AA5528" s="69"/>
      <c r="AB5528" s="69"/>
      <c r="AC5528" s="69"/>
    </row>
    <row r="5529" spans="1:29" ht="40" x14ac:dyDescent="0.25">
      <c r="A5529" s="68" t="s">
        <v>22879</v>
      </c>
      <c r="B5529" s="69" t="s">
        <v>22878</v>
      </c>
      <c r="C5529" s="69" t="s">
        <v>22877</v>
      </c>
      <c r="D5529" s="69" t="s">
        <v>890</v>
      </c>
      <c r="E5529" s="69" t="s">
        <v>22239</v>
      </c>
      <c r="F5529" s="69" t="s">
        <v>1217</v>
      </c>
      <c r="G5529" s="69" t="s">
        <v>3321</v>
      </c>
      <c r="H5529" s="69"/>
      <c r="I5529" s="70">
        <v>5640</v>
      </c>
      <c r="J5529" s="69" t="s">
        <v>4591</v>
      </c>
      <c r="K5529" s="69"/>
      <c r="L5529" s="69"/>
      <c r="M5529" s="69"/>
      <c r="N5529" s="69"/>
      <c r="O5529" s="69"/>
      <c r="P5529" s="69"/>
      <c r="Q5529" s="69"/>
      <c r="R5529" s="69"/>
      <c r="S5529" s="69"/>
      <c r="T5529" s="69"/>
      <c r="U5529" s="69"/>
      <c r="V5529" s="69"/>
      <c r="W5529" s="69"/>
      <c r="X5529" s="69"/>
      <c r="Y5529" s="69"/>
      <c r="Z5529" s="69"/>
      <c r="AA5529" s="69" t="s">
        <v>989</v>
      </c>
      <c r="AB5529" s="69"/>
      <c r="AC5529" s="69"/>
    </row>
    <row r="5530" spans="1:29" x14ac:dyDescent="0.25">
      <c r="A5530" s="71" t="s">
        <v>193</v>
      </c>
      <c r="B5530" s="71"/>
      <c r="C5530" s="71"/>
      <c r="D5530" s="71"/>
      <c r="E5530" s="71"/>
      <c r="F5530" s="71"/>
      <c r="G5530" s="71"/>
      <c r="H5530" s="71"/>
      <c r="I5530" s="72">
        <v>5640</v>
      </c>
      <c r="J5530" s="71"/>
      <c r="K5530" s="71"/>
      <c r="L5530" s="72">
        <v>0</v>
      </c>
      <c r="M5530" s="72">
        <v>5640</v>
      </c>
      <c r="N5530" s="71"/>
      <c r="O5530" s="71"/>
      <c r="P5530" s="71"/>
      <c r="Q5530" s="71"/>
      <c r="R5530" s="71"/>
      <c r="S5530" s="72">
        <v>0</v>
      </c>
      <c r="T5530" s="72">
        <v>0</v>
      </c>
      <c r="U5530" s="71"/>
      <c r="V5530" s="71"/>
      <c r="W5530" s="71"/>
      <c r="X5530" s="72">
        <v>0</v>
      </c>
      <c r="Y5530" s="72">
        <v>0</v>
      </c>
      <c r="Z5530" s="72">
        <v>0</v>
      </c>
      <c r="AA5530" s="69"/>
      <c r="AB5530" s="69"/>
      <c r="AC5530" s="69"/>
    </row>
    <row r="5531" spans="1:29" ht="30" x14ac:dyDescent="0.25">
      <c r="A5531" s="68" t="s">
        <v>22876</v>
      </c>
      <c r="B5531" s="69" t="s">
        <v>22875</v>
      </c>
      <c r="C5531" s="69" t="s">
        <v>22874</v>
      </c>
      <c r="D5531" s="69" t="s">
        <v>4623</v>
      </c>
      <c r="E5531" s="69" t="s">
        <v>22526</v>
      </c>
      <c r="F5531" s="69" t="s">
        <v>1217</v>
      </c>
      <c r="G5531" s="69" t="s">
        <v>1112</v>
      </c>
      <c r="H5531" s="69" t="s">
        <v>962</v>
      </c>
      <c r="I5531" s="70">
        <v>18218.810000000001</v>
      </c>
      <c r="J5531" s="69" t="s">
        <v>4591</v>
      </c>
      <c r="K5531" s="69" t="s">
        <v>22873</v>
      </c>
      <c r="L5531" s="70">
        <v>18218.810000000001</v>
      </c>
      <c r="M5531" s="69"/>
      <c r="N5531" s="69" t="s">
        <v>22872</v>
      </c>
      <c r="O5531" s="69"/>
      <c r="P5531" s="69" t="s">
        <v>1789</v>
      </c>
      <c r="Q5531" s="69" t="s">
        <v>2589</v>
      </c>
      <c r="R5531" s="69"/>
      <c r="S5531" s="70">
        <v>18218.810000000001</v>
      </c>
      <c r="T5531" s="70"/>
      <c r="U5531" s="69"/>
      <c r="V5531" s="69"/>
      <c r="W5531" s="69"/>
      <c r="X5531" s="69"/>
      <c r="Y5531" s="70"/>
      <c r="Z5531" s="69">
        <v>0</v>
      </c>
      <c r="AA5531" s="69" t="s">
        <v>989</v>
      </c>
      <c r="AB5531" s="69" t="s">
        <v>1144</v>
      </c>
      <c r="AC5531" s="69"/>
    </row>
    <row r="5532" spans="1:29" x14ac:dyDescent="0.25">
      <c r="A5532" s="71" t="s">
        <v>193</v>
      </c>
      <c r="B5532" s="71"/>
      <c r="C5532" s="71"/>
      <c r="D5532" s="71"/>
      <c r="E5532" s="71"/>
      <c r="F5532" s="71"/>
      <c r="G5532" s="71"/>
      <c r="H5532" s="71"/>
      <c r="I5532" s="72">
        <v>18218.810000000001</v>
      </c>
      <c r="J5532" s="71"/>
      <c r="K5532" s="71"/>
      <c r="L5532" s="72">
        <v>18218.810000000001</v>
      </c>
      <c r="M5532" s="72">
        <v>0</v>
      </c>
      <c r="N5532" s="71"/>
      <c r="O5532" s="71"/>
      <c r="P5532" s="71"/>
      <c r="Q5532" s="71"/>
      <c r="R5532" s="71"/>
      <c r="S5532" s="72">
        <v>18218.810000000001</v>
      </c>
      <c r="T5532" s="72">
        <v>0</v>
      </c>
      <c r="U5532" s="71"/>
      <c r="V5532" s="71"/>
      <c r="W5532" s="71"/>
      <c r="X5532" s="72">
        <v>18218.810000000001</v>
      </c>
      <c r="Y5532" s="72">
        <v>0</v>
      </c>
      <c r="Z5532" s="72">
        <v>0</v>
      </c>
      <c r="AA5532" s="69"/>
      <c r="AB5532" s="69"/>
      <c r="AC5532" s="69"/>
    </row>
    <row r="5533" spans="1:29" ht="20" x14ac:dyDescent="0.25">
      <c r="A5533" s="68" t="s">
        <v>22871</v>
      </c>
      <c r="B5533" s="69" t="s">
        <v>22870</v>
      </c>
      <c r="C5533" s="69" t="s">
        <v>22869</v>
      </c>
      <c r="D5533" s="69" t="s">
        <v>4611</v>
      </c>
      <c r="E5533" s="69" t="s">
        <v>22239</v>
      </c>
      <c r="F5533" s="69" t="s">
        <v>1217</v>
      </c>
      <c r="G5533" s="69" t="s">
        <v>3619</v>
      </c>
      <c r="H5533" s="69" t="s">
        <v>962</v>
      </c>
      <c r="I5533" s="70">
        <v>16341.5</v>
      </c>
      <c r="J5533" s="69" t="s">
        <v>4591</v>
      </c>
      <c r="K5533" s="69" t="s">
        <v>22868</v>
      </c>
      <c r="L5533" s="70">
        <v>16341.5</v>
      </c>
      <c r="M5533" s="69"/>
      <c r="N5533" s="69"/>
      <c r="O5533" s="69"/>
      <c r="P5533" s="69"/>
      <c r="Q5533" s="69"/>
      <c r="R5533" s="69"/>
      <c r="S5533" s="69"/>
      <c r="T5533" s="70"/>
      <c r="U5533" s="69"/>
      <c r="V5533" s="69"/>
      <c r="W5533" s="69"/>
      <c r="X5533" s="69"/>
      <c r="Y5533" s="70"/>
      <c r="Z5533" s="69">
        <v>0</v>
      </c>
      <c r="AA5533" s="69" t="s">
        <v>989</v>
      </c>
      <c r="AB5533" s="69" t="s">
        <v>1144</v>
      </c>
      <c r="AC5533" s="69"/>
    </row>
    <row r="5534" spans="1:29" x14ac:dyDescent="0.25">
      <c r="A5534" s="71" t="s">
        <v>193</v>
      </c>
      <c r="B5534" s="71"/>
      <c r="C5534" s="71"/>
      <c r="D5534" s="71"/>
      <c r="E5534" s="71"/>
      <c r="F5534" s="71"/>
      <c r="G5534" s="71"/>
      <c r="H5534" s="71"/>
      <c r="I5534" s="72">
        <v>16341.5</v>
      </c>
      <c r="J5534" s="71"/>
      <c r="K5534" s="71"/>
      <c r="L5534" s="72">
        <v>16341.5</v>
      </c>
      <c r="M5534" s="72">
        <v>0</v>
      </c>
      <c r="N5534" s="71"/>
      <c r="O5534" s="71"/>
      <c r="P5534" s="71"/>
      <c r="Q5534" s="71"/>
      <c r="R5534" s="71"/>
      <c r="S5534" s="72">
        <v>0</v>
      </c>
      <c r="T5534" s="72">
        <v>0</v>
      </c>
      <c r="U5534" s="71"/>
      <c r="V5534" s="71"/>
      <c r="W5534" s="71"/>
      <c r="X5534" s="72">
        <v>0</v>
      </c>
      <c r="Y5534" s="72">
        <v>0</v>
      </c>
      <c r="Z5534" s="72">
        <v>0</v>
      </c>
      <c r="AA5534" s="69"/>
      <c r="AB5534" s="69"/>
      <c r="AC5534" s="69"/>
    </row>
    <row r="5535" spans="1:29" ht="30" x14ac:dyDescent="0.25">
      <c r="A5535" s="68" t="s">
        <v>22867</v>
      </c>
      <c r="B5535" s="69" t="s">
        <v>22866</v>
      </c>
      <c r="C5535" s="69" t="s">
        <v>22865</v>
      </c>
      <c r="D5535" s="69" t="s">
        <v>4859</v>
      </c>
      <c r="E5535" s="69" t="s">
        <v>22239</v>
      </c>
      <c r="F5535" s="69" t="s">
        <v>1217</v>
      </c>
      <c r="G5535" s="69" t="s">
        <v>2609</v>
      </c>
      <c r="H5535" s="69"/>
      <c r="I5535" s="70">
        <v>8060</v>
      </c>
      <c r="J5535" s="69" t="s">
        <v>4591</v>
      </c>
      <c r="K5535" s="69"/>
      <c r="L5535" s="69"/>
      <c r="M5535" s="69"/>
      <c r="N5535" s="69"/>
      <c r="O5535" s="69"/>
      <c r="P5535" s="69"/>
      <c r="Q5535" s="69"/>
      <c r="R5535" s="69"/>
      <c r="S5535" s="69"/>
      <c r="T5535" s="69"/>
      <c r="U5535" s="69"/>
      <c r="V5535" s="69"/>
      <c r="W5535" s="69"/>
      <c r="X5535" s="69"/>
      <c r="Y5535" s="69"/>
      <c r="Z5535" s="69"/>
      <c r="AA5535" s="69" t="s">
        <v>989</v>
      </c>
      <c r="AB5535" s="69"/>
      <c r="AC5535" s="69"/>
    </row>
    <row r="5536" spans="1:29" x14ac:dyDescent="0.25">
      <c r="A5536" s="71" t="s">
        <v>193</v>
      </c>
      <c r="B5536" s="71"/>
      <c r="C5536" s="71"/>
      <c r="D5536" s="71"/>
      <c r="E5536" s="71"/>
      <c r="F5536" s="71"/>
      <c r="G5536" s="71"/>
      <c r="H5536" s="71"/>
      <c r="I5536" s="72">
        <v>8060</v>
      </c>
      <c r="J5536" s="71"/>
      <c r="K5536" s="71"/>
      <c r="L5536" s="72">
        <v>0</v>
      </c>
      <c r="M5536" s="72">
        <v>8060</v>
      </c>
      <c r="N5536" s="71"/>
      <c r="O5536" s="71"/>
      <c r="P5536" s="71"/>
      <c r="Q5536" s="71"/>
      <c r="R5536" s="71"/>
      <c r="S5536" s="72">
        <v>0</v>
      </c>
      <c r="T5536" s="72">
        <v>0</v>
      </c>
      <c r="U5536" s="71"/>
      <c r="V5536" s="71"/>
      <c r="W5536" s="71"/>
      <c r="X5536" s="72">
        <v>0</v>
      </c>
      <c r="Y5536" s="72">
        <v>0</v>
      </c>
      <c r="Z5536" s="72">
        <v>0</v>
      </c>
      <c r="AA5536" s="69"/>
      <c r="AB5536" s="69"/>
      <c r="AC5536" s="69"/>
    </row>
    <row r="5537" spans="1:29" ht="30" x14ac:dyDescent="0.25">
      <c r="A5537" s="68" t="s">
        <v>22864</v>
      </c>
      <c r="B5537" s="69" t="s">
        <v>22513</v>
      </c>
      <c r="C5537" s="69" t="s">
        <v>22863</v>
      </c>
      <c r="D5537" s="69" t="s">
        <v>17852</v>
      </c>
      <c r="E5537" s="69" t="s">
        <v>22239</v>
      </c>
      <c r="F5537" s="69" t="s">
        <v>1217</v>
      </c>
      <c r="G5537" s="69" t="s">
        <v>1805</v>
      </c>
      <c r="H5537" s="69" t="s">
        <v>962</v>
      </c>
      <c r="I5537" s="70">
        <v>14685</v>
      </c>
      <c r="J5537" s="69" t="s">
        <v>4591</v>
      </c>
      <c r="K5537" s="69" t="s">
        <v>22862</v>
      </c>
      <c r="L5537" s="70">
        <v>14685</v>
      </c>
      <c r="M5537" s="69"/>
      <c r="N5537" s="69"/>
      <c r="O5537" s="69"/>
      <c r="P5537" s="69"/>
      <c r="Q5537" s="69"/>
      <c r="R5537" s="69"/>
      <c r="S5537" s="69"/>
      <c r="T5537" s="70"/>
      <c r="U5537" s="69"/>
      <c r="V5537" s="69"/>
      <c r="W5537" s="69"/>
      <c r="X5537" s="69"/>
      <c r="Y5537" s="70"/>
      <c r="Z5537" s="69">
        <v>0</v>
      </c>
      <c r="AA5537" s="69" t="s">
        <v>989</v>
      </c>
      <c r="AB5537" s="69" t="s">
        <v>1144</v>
      </c>
      <c r="AC5537" s="69"/>
    </row>
    <row r="5538" spans="1:29" x14ac:dyDescent="0.25">
      <c r="A5538" s="71" t="s">
        <v>193</v>
      </c>
      <c r="B5538" s="71"/>
      <c r="C5538" s="71"/>
      <c r="D5538" s="71"/>
      <c r="E5538" s="71"/>
      <c r="F5538" s="71"/>
      <c r="G5538" s="71"/>
      <c r="H5538" s="71"/>
      <c r="I5538" s="72">
        <v>14685</v>
      </c>
      <c r="J5538" s="71"/>
      <c r="K5538" s="71"/>
      <c r="L5538" s="72">
        <v>14685</v>
      </c>
      <c r="M5538" s="72">
        <v>0</v>
      </c>
      <c r="N5538" s="71"/>
      <c r="O5538" s="71"/>
      <c r="P5538" s="71"/>
      <c r="Q5538" s="71"/>
      <c r="R5538" s="71"/>
      <c r="S5538" s="72">
        <v>0</v>
      </c>
      <c r="T5538" s="72">
        <v>0</v>
      </c>
      <c r="U5538" s="71"/>
      <c r="V5538" s="71"/>
      <c r="W5538" s="71"/>
      <c r="X5538" s="72">
        <v>0</v>
      </c>
      <c r="Y5538" s="72">
        <v>0</v>
      </c>
      <c r="Z5538" s="72">
        <v>0</v>
      </c>
      <c r="AA5538" s="69"/>
      <c r="AB5538" s="69"/>
      <c r="AC5538" s="69"/>
    </row>
    <row r="5539" spans="1:29" ht="40" x14ac:dyDescent="0.25">
      <c r="A5539" s="68" t="s">
        <v>22861</v>
      </c>
      <c r="B5539" s="69" t="s">
        <v>22860</v>
      </c>
      <c r="C5539" s="69" t="s">
        <v>22859</v>
      </c>
      <c r="D5539" s="69" t="s">
        <v>890</v>
      </c>
      <c r="E5539" s="69" t="s">
        <v>22476</v>
      </c>
      <c r="F5539" s="69" t="s">
        <v>1217</v>
      </c>
      <c r="G5539" s="69" t="s">
        <v>1814</v>
      </c>
      <c r="H5539" s="69" t="s">
        <v>962</v>
      </c>
      <c r="I5539" s="70">
        <v>4650</v>
      </c>
      <c r="J5539" s="69" t="s">
        <v>4591</v>
      </c>
      <c r="K5539" s="69" t="s">
        <v>22858</v>
      </c>
      <c r="L5539" s="70">
        <v>4650</v>
      </c>
      <c r="M5539" s="69"/>
      <c r="N5539" s="69"/>
      <c r="O5539" s="69"/>
      <c r="P5539" s="69"/>
      <c r="Q5539" s="69"/>
      <c r="R5539" s="69"/>
      <c r="S5539" s="69"/>
      <c r="T5539" s="70"/>
      <c r="U5539" s="69"/>
      <c r="V5539" s="69"/>
      <c r="W5539" s="69"/>
      <c r="X5539" s="69"/>
      <c r="Y5539" s="70"/>
      <c r="Z5539" s="69">
        <v>0</v>
      </c>
      <c r="AA5539" s="69" t="s">
        <v>989</v>
      </c>
      <c r="AB5539" s="69" t="s">
        <v>1144</v>
      </c>
      <c r="AC5539" s="69"/>
    </row>
    <row r="5540" spans="1:29" x14ac:dyDescent="0.25">
      <c r="A5540" s="71" t="s">
        <v>193</v>
      </c>
      <c r="B5540" s="71"/>
      <c r="C5540" s="71"/>
      <c r="D5540" s="71"/>
      <c r="E5540" s="71"/>
      <c r="F5540" s="71"/>
      <c r="G5540" s="71"/>
      <c r="H5540" s="71"/>
      <c r="I5540" s="72">
        <v>4650</v>
      </c>
      <c r="J5540" s="71"/>
      <c r="K5540" s="71"/>
      <c r="L5540" s="72">
        <v>4650</v>
      </c>
      <c r="M5540" s="72">
        <v>0</v>
      </c>
      <c r="N5540" s="71"/>
      <c r="O5540" s="71"/>
      <c r="P5540" s="71"/>
      <c r="Q5540" s="71"/>
      <c r="R5540" s="71"/>
      <c r="S5540" s="72">
        <v>0</v>
      </c>
      <c r="T5540" s="72">
        <v>0</v>
      </c>
      <c r="U5540" s="71"/>
      <c r="V5540" s="71"/>
      <c r="W5540" s="71"/>
      <c r="X5540" s="72">
        <v>0</v>
      </c>
      <c r="Y5540" s="72">
        <v>0</v>
      </c>
      <c r="Z5540" s="72">
        <v>0</v>
      </c>
      <c r="AA5540" s="69"/>
      <c r="AB5540" s="69"/>
      <c r="AC5540" s="69"/>
    </row>
    <row r="5541" spans="1:29" ht="30" x14ac:dyDescent="0.25">
      <c r="A5541" s="68" t="s">
        <v>22857</v>
      </c>
      <c r="B5541" s="69" t="s">
        <v>22856</v>
      </c>
      <c r="C5541" s="69" t="s">
        <v>22855</v>
      </c>
      <c r="D5541" s="69" t="s">
        <v>1876</v>
      </c>
      <c r="E5541" s="69" t="s">
        <v>22239</v>
      </c>
      <c r="F5541" s="69" t="s">
        <v>2944</v>
      </c>
      <c r="G5541" s="69" t="s">
        <v>1542</v>
      </c>
      <c r="H5541" s="69"/>
      <c r="I5541" s="70">
        <v>45813.39</v>
      </c>
      <c r="J5541" s="69" t="s">
        <v>4591</v>
      </c>
      <c r="K5541" s="69"/>
      <c r="L5541" s="69"/>
      <c r="M5541" s="69"/>
      <c r="N5541" s="69"/>
      <c r="O5541" s="69"/>
      <c r="P5541" s="69"/>
      <c r="Q5541" s="69"/>
      <c r="R5541" s="69"/>
      <c r="S5541" s="69"/>
      <c r="T5541" s="69"/>
      <c r="U5541" s="69"/>
      <c r="V5541" s="69"/>
      <c r="W5541" s="69"/>
      <c r="X5541" s="69"/>
      <c r="Y5541" s="69"/>
      <c r="Z5541" s="69"/>
      <c r="AA5541" s="69" t="s">
        <v>989</v>
      </c>
      <c r="AB5541" s="69"/>
      <c r="AC5541" s="69"/>
    </row>
    <row r="5542" spans="1:29" x14ac:dyDescent="0.25">
      <c r="A5542" s="71" t="s">
        <v>193</v>
      </c>
      <c r="B5542" s="71"/>
      <c r="C5542" s="71"/>
      <c r="D5542" s="71"/>
      <c r="E5542" s="71"/>
      <c r="F5542" s="71"/>
      <c r="G5542" s="71"/>
      <c r="H5542" s="71"/>
      <c r="I5542" s="72">
        <v>45813.39</v>
      </c>
      <c r="J5542" s="71"/>
      <c r="K5542" s="71"/>
      <c r="L5542" s="72">
        <v>0</v>
      </c>
      <c r="M5542" s="72">
        <v>45813.39</v>
      </c>
      <c r="N5542" s="71"/>
      <c r="O5542" s="71"/>
      <c r="P5542" s="71"/>
      <c r="Q5542" s="71"/>
      <c r="R5542" s="71"/>
      <c r="S5542" s="72">
        <v>0</v>
      </c>
      <c r="T5542" s="72">
        <v>0</v>
      </c>
      <c r="U5542" s="71"/>
      <c r="V5542" s="71"/>
      <c r="W5542" s="71"/>
      <c r="X5542" s="72">
        <v>0</v>
      </c>
      <c r="Y5542" s="72">
        <v>0</v>
      </c>
      <c r="Z5542" s="72">
        <v>0</v>
      </c>
      <c r="AA5542" s="69"/>
      <c r="AB5542" s="69"/>
      <c r="AC5542" s="69"/>
    </row>
    <row r="5543" spans="1:29" ht="40" x14ac:dyDescent="0.25">
      <c r="A5543" s="68" t="s">
        <v>22854</v>
      </c>
      <c r="B5543" s="69" t="s">
        <v>22853</v>
      </c>
      <c r="C5543" s="69" t="s">
        <v>22852</v>
      </c>
      <c r="D5543" s="69" t="s">
        <v>4589</v>
      </c>
      <c r="E5543" s="69" t="s">
        <v>22239</v>
      </c>
      <c r="F5543" s="69" t="s">
        <v>2944</v>
      </c>
      <c r="G5543" s="69" t="s">
        <v>2609</v>
      </c>
      <c r="H5543" s="69"/>
      <c r="I5543" s="70">
        <v>8428.65</v>
      </c>
      <c r="J5543" s="69" t="s">
        <v>4591</v>
      </c>
      <c r="K5543" s="69"/>
      <c r="L5543" s="69"/>
      <c r="M5543" s="69"/>
      <c r="N5543" s="69"/>
      <c r="O5543" s="69"/>
      <c r="P5543" s="69"/>
      <c r="Q5543" s="69"/>
      <c r="R5543" s="69"/>
      <c r="S5543" s="69"/>
      <c r="T5543" s="69"/>
      <c r="U5543" s="69"/>
      <c r="V5543" s="69"/>
      <c r="W5543" s="69"/>
      <c r="X5543" s="69"/>
      <c r="Y5543" s="69"/>
      <c r="Z5543" s="69"/>
      <c r="AA5543" s="69" t="s">
        <v>989</v>
      </c>
      <c r="AB5543" s="69"/>
      <c r="AC5543" s="69"/>
    </row>
    <row r="5544" spans="1:29" x14ac:dyDescent="0.25">
      <c r="A5544" s="71" t="s">
        <v>193</v>
      </c>
      <c r="B5544" s="71"/>
      <c r="C5544" s="71"/>
      <c r="D5544" s="71"/>
      <c r="E5544" s="71"/>
      <c r="F5544" s="71"/>
      <c r="G5544" s="71"/>
      <c r="H5544" s="71"/>
      <c r="I5544" s="72">
        <v>8428.65</v>
      </c>
      <c r="J5544" s="71"/>
      <c r="K5544" s="71"/>
      <c r="L5544" s="72">
        <v>0</v>
      </c>
      <c r="M5544" s="72">
        <v>8428.65</v>
      </c>
      <c r="N5544" s="71"/>
      <c r="O5544" s="71"/>
      <c r="P5544" s="71"/>
      <c r="Q5544" s="71"/>
      <c r="R5544" s="71"/>
      <c r="S5544" s="72">
        <v>0</v>
      </c>
      <c r="T5544" s="72">
        <v>0</v>
      </c>
      <c r="U5544" s="71"/>
      <c r="V5544" s="71"/>
      <c r="W5544" s="71"/>
      <c r="X5544" s="72">
        <v>0</v>
      </c>
      <c r="Y5544" s="72">
        <v>0</v>
      </c>
      <c r="Z5544" s="72">
        <v>0</v>
      </c>
      <c r="AA5544" s="69"/>
      <c r="AB5544" s="69"/>
      <c r="AC5544" s="69"/>
    </row>
    <row r="5545" spans="1:29" ht="40" x14ac:dyDescent="0.25">
      <c r="A5545" s="68" t="s">
        <v>22851</v>
      </c>
      <c r="B5545" s="69" t="s">
        <v>22847</v>
      </c>
      <c r="C5545" s="69" t="s">
        <v>22850</v>
      </c>
      <c r="D5545" s="69" t="s">
        <v>890</v>
      </c>
      <c r="E5545" s="69" t="s">
        <v>22715</v>
      </c>
      <c r="F5545" s="69" t="s">
        <v>2944</v>
      </c>
      <c r="G5545" s="69" t="s">
        <v>1130</v>
      </c>
      <c r="H5545" s="69" t="s">
        <v>962</v>
      </c>
      <c r="I5545" s="70">
        <v>1268</v>
      </c>
      <c r="J5545" s="69" t="s">
        <v>4591</v>
      </c>
      <c r="K5545" s="69" t="s">
        <v>22849</v>
      </c>
      <c r="L5545" s="70">
        <v>1268</v>
      </c>
      <c r="M5545" s="69"/>
      <c r="N5545" s="69"/>
      <c r="O5545" s="69"/>
      <c r="P5545" s="69"/>
      <c r="Q5545" s="69"/>
      <c r="R5545" s="69"/>
      <c r="S5545" s="69"/>
      <c r="T5545" s="70"/>
      <c r="U5545" s="69"/>
      <c r="V5545" s="69"/>
      <c r="W5545" s="69"/>
      <c r="X5545" s="69"/>
      <c r="Y5545" s="70"/>
      <c r="Z5545" s="69">
        <v>0</v>
      </c>
      <c r="AA5545" s="69" t="s">
        <v>989</v>
      </c>
      <c r="AB5545" s="69" t="s">
        <v>1144</v>
      </c>
      <c r="AC5545" s="69"/>
    </row>
    <row r="5546" spans="1:29" x14ac:dyDescent="0.25">
      <c r="A5546" s="71" t="s">
        <v>193</v>
      </c>
      <c r="B5546" s="71"/>
      <c r="C5546" s="71"/>
      <c r="D5546" s="71"/>
      <c r="E5546" s="71"/>
      <c r="F5546" s="71"/>
      <c r="G5546" s="71"/>
      <c r="H5546" s="71"/>
      <c r="I5546" s="72">
        <v>1268</v>
      </c>
      <c r="J5546" s="71"/>
      <c r="K5546" s="71"/>
      <c r="L5546" s="72">
        <v>1268</v>
      </c>
      <c r="M5546" s="72">
        <v>0</v>
      </c>
      <c r="N5546" s="71"/>
      <c r="O5546" s="71"/>
      <c r="P5546" s="71"/>
      <c r="Q5546" s="71"/>
      <c r="R5546" s="71"/>
      <c r="S5546" s="72">
        <v>0</v>
      </c>
      <c r="T5546" s="72">
        <v>0</v>
      </c>
      <c r="U5546" s="71"/>
      <c r="V5546" s="71"/>
      <c r="W5546" s="71"/>
      <c r="X5546" s="72">
        <v>0</v>
      </c>
      <c r="Y5546" s="72">
        <v>0</v>
      </c>
      <c r="Z5546" s="72">
        <v>0</v>
      </c>
      <c r="AA5546" s="69"/>
      <c r="AB5546" s="69"/>
      <c r="AC5546" s="69"/>
    </row>
    <row r="5547" spans="1:29" ht="40" x14ac:dyDescent="0.25">
      <c r="A5547" s="68" t="s">
        <v>22848</v>
      </c>
      <c r="B5547" s="69" t="s">
        <v>22847</v>
      </c>
      <c r="C5547" s="69" t="s">
        <v>22846</v>
      </c>
      <c r="D5547" s="69" t="s">
        <v>890</v>
      </c>
      <c r="E5547" s="69" t="s">
        <v>22715</v>
      </c>
      <c r="F5547" s="69" t="s">
        <v>2944</v>
      </c>
      <c r="G5547" s="69" t="s">
        <v>1130</v>
      </c>
      <c r="H5547" s="69"/>
      <c r="I5547" s="70">
        <v>5988.81</v>
      </c>
      <c r="J5547" s="69" t="s">
        <v>4591</v>
      </c>
      <c r="K5547" s="69"/>
      <c r="L5547" s="69"/>
      <c r="M5547" s="69"/>
      <c r="N5547" s="69"/>
      <c r="O5547" s="69"/>
      <c r="P5547" s="69"/>
      <c r="Q5547" s="69"/>
      <c r="R5547" s="69"/>
      <c r="S5547" s="69"/>
      <c r="T5547" s="69"/>
      <c r="U5547" s="69"/>
      <c r="V5547" s="69"/>
      <c r="W5547" s="69"/>
      <c r="X5547" s="69"/>
      <c r="Y5547" s="69"/>
      <c r="Z5547" s="69"/>
      <c r="AA5547" s="69" t="s">
        <v>989</v>
      </c>
      <c r="AB5547" s="69"/>
      <c r="AC5547" s="69"/>
    </row>
    <row r="5548" spans="1:29" x14ac:dyDescent="0.25">
      <c r="A5548" s="71" t="s">
        <v>193</v>
      </c>
      <c r="B5548" s="71"/>
      <c r="C5548" s="71"/>
      <c r="D5548" s="71"/>
      <c r="E5548" s="71"/>
      <c r="F5548" s="71"/>
      <c r="G5548" s="71"/>
      <c r="H5548" s="71"/>
      <c r="I5548" s="72">
        <v>5988.81</v>
      </c>
      <c r="J5548" s="71"/>
      <c r="K5548" s="71"/>
      <c r="L5548" s="72">
        <v>0</v>
      </c>
      <c r="M5548" s="72">
        <v>5988.81</v>
      </c>
      <c r="N5548" s="71"/>
      <c r="O5548" s="71"/>
      <c r="P5548" s="71"/>
      <c r="Q5548" s="71"/>
      <c r="R5548" s="71"/>
      <c r="S5548" s="72">
        <v>0</v>
      </c>
      <c r="T5548" s="72">
        <v>0</v>
      </c>
      <c r="U5548" s="71"/>
      <c r="V5548" s="71"/>
      <c r="W5548" s="71"/>
      <c r="X5548" s="72">
        <v>0</v>
      </c>
      <c r="Y5548" s="72">
        <v>0</v>
      </c>
      <c r="Z5548" s="72">
        <v>0</v>
      </c>
      <c r="AA5548" s="69"/>
      <c r="AB5548" s="69"/>
      <c r="AC5548" s="69"/>
    </row>
    <row r="5549" spans="1:29" ht="30" x14ac:dyDescent="0.25">
      <c r="A5549" s="68" t="s">
        <v>22845</v>
      </c>
      <c r="B5549" s="69" t="s">
        <v>22836</v>
      </c>
      <c r="C5549" s="69" t="s">
        <v>22844</v>
      </c>
      <c r="D5549" s="69" t="s">
        <v>4813</v>
      </c>
      <c r="E5549" s="69" t="s">
        <v>22239</v>
      </c>
      <c r="F5549" s="69" t="s">
        <v>2944</v>
      </c>
      <c r="G5549" s="69" t="s">
        <v>3274</v>
      </c>
      <c r="H5549" s="69" t="s">
        <v>962</v>
      </c>
      <c r="I5549" s="70">
        <v>6431.5</v>
      </c>
      <c r="J5549" s="69" t="s">
        <v>4591</v>
      </c>
      <c r="K5549" s="69" t="s">
        <v>22843</v>
      </c>
      <c r="L5549" s="70">
        <v>6431.5</v>
      </c>
      <c r="M5549" s="69"/>
      <c r="N5549" s="69" t="s">
        <v>22842</v>
      </c>
      <c r="O5549" s="69"/>
      <c r="P5549" s="69" t="s">
        <v>1624</v>
      </c>
      <c r="Q5549" s="69" t="s">
        <v>2361</v>
      </c>
      <c r="R5549" s="69"/>
      <c r="S5549" s="70">
        <v>6431.5</v>
      </c>
      <c r="T5549" s="70"/>
      <c r="U5549" s="69"/>
      <c r="V5549" s="69"/>
      <c r="W5549" s="69"/>
      <c r="X5549" s="69"/>
      <c r="Y5549" s="70"/>
      <c r="Z5549" s="69">
        <v>0</v>
      </c>
      <c r="AA5549" s="69" t="s">
        <v>989</v>
      </c>
      <c r="AB5549" s="69" t="s">
        <v>1144</v>
      </c>
      <c r="AC5549" s="69"/>
    </row>
    <row r="5550" spans="1:29" x14ac:dyDescent="0.25">
      <c r="A5550" s="71" t="s">
        <v>193</v>
      </c>
      <c r="B5550" s="71"/>
      <c r="C5550" s="71"/>
      <c r="D5550" s="71"/>
      <c r="E5550" s="71"/>
      <c r="F5550" s="71"/>
      <c r="G5550" s="71"/>
      <c r="H5550" s="71"/>
      <c r="I5550" s="72">
        <v>6431.5</v>
      </c>
      <c r="J5550" s="71"/>
      <c r="K5550" s="71"/>
      <c r="L5550" s="72">
        <v>6431.5</v>
      </c>
      <c r="M5550" s="72">
        <v>0</v>
      </c>
      <c r="N5550" s="71"/>
      <c r="O5550" s="71"/>
      <c r="P5550" s="71"/>
      <c r="Q5550" s="71"/>
      <c r="R5550" s="71"/>
      <c r="S5550" s="72">
        <v>6431.5</v>
      </c>
      <c r="T5550" s="72">
        <v>0</v>
      </c>
      <c r="U5550" s="71"/>
      <c r="V5550" s="71"/>
      <c r="W5550" s="71"/>
      <c r="X5550" s="72">
        <v>6431.5</v>
      </c>
      <c r="Y5550" s="72">
        <v>0</v>
      </c>
      <c r="Z5550" s="72">
        <v>0</v>
      </c>
      <c r="AA5550" s="69"/>
      <c r="AB5550" s="69"/>
      <c r="AC5550" s="69"/>
    </row>
    <row r="5551" spans="1:29" ht="30" x14ac:dyDescent="0.25">
      <c r="A5551" s="68" t="s">
        <v>22841</v>
      </c>
      <c r="B5551" s="69" t="s">
        <v>22528</v>
      </c>
      <c r="C5551" s="69" t="s">
        <v>22840</v>
      </c>
      <c r="D5551" s="69" t="s">
        <v>4623</v>
      </c>
      <c r="E5551" s="69" t="s">
        <v>22526</v>
      </c>
      <c r="F5551" s="69" t="s">
        <v>1729</v>
      </c>
      <c r="G5551" s="69" t="s">
        <v>1112</v>
      </c>
      <c r="H5551" s="69" t="s">
        <v>962</v>
      </c>
      <c r="I5551" s="70">
        <v>804.9</v>
      </c>
      <c r="J5551" s="69" t="s">
        <v>4591</v>
      </c>
      <c r="K5551" s="69" t="s">
        <v>22839</v>
      </c>
      <c r="L5551" s="70">
        <v>804.9</v>
      </c>
      <c r="M5551" s="69"/>
      <c r="N5551" s="69" t="s">
        <v>22838</v>
      </c>
      <c r="O5551" s="69"/>
      <c r="P5551" s="69" t="s">
        <v>2189</v>
      </c>
      <c r="Q5551" s="69"/>
      <c r="R5551" s="69"/>
      <c r="S5551" s="70">
        <v>804.9</v>
      </c>
      <c r="T5551" s="70"/>
      <c r="U5551" s="69"/>
      <c r="V5551" s="69"/>
      <c r="W5551" s="69"/>
      <c r="X5551" s="69"/>
      <c r="Y5551" s="70"/>
      <c r="Z5551" s="69">
        <v>0</v>
      </c>
      <c r="AA5551" s="69" t="s">
        <v>989</v>
      </c>
      <c r="AB5551" s="69" t="s">
        <v>1144</v>
      </c>
      <c r="AC5551" s="69"/>
    </row>
    <row r="5552" spans="1:29" x14ac:dyDescent="0.25">
      <c r="A5552" s="71" t="s">
        <v>193</v>
      </c>
      <c r="B5552" s="71"/>
      <c r="C5552" s="71"/>
      <c r="D5552" s="71"/>
      <c r="E5552" s="71"/>
      <c r="F5552" s="71"/>
      <c r="G5552" s="71"/>
      <c r="H5552" s="71"/>
      <c r="I5552" s="72">
        <v>804.9</v>
      </c>
      <c r="J5552" s="71"/>
      <c r="K5552" s="71"/>
      <c r="L5552" s="72">
        <v>804.9</v>
      </c>
      <c r="M5552" s="72">
        <v>0</v>
      </c>
      <c r="N5552" s="71"/>
      <c r="O5552" s="71"/>
      <c r="P5552" s="71"/>
      <c r="Q5552" s="71"/>
      <c r="R5552" s="71"/>
      <c r="S5552" s="72">
        <v>804.9</v>
      </c>
      <c r="T5552" s="72">
        <v>0</v>
      </c>
      <c r="U5552" s="71"/>
      <c r="V5552" s="71"/>
      <c r="W5552" s="71"/>
      <c r="X5552" s="72">
        <v>804.9</v>
      </c>
      <c r="Y5552" s="72">
        <v>0</v>
      </c>
      <c r="Z5552" s="72">
        <v>0</v>
      </c>
      <c r="AA5552" s="69"/>
      <c r="AB5552" s="69"/>
      <c r="AC5552" s="69"/>
    </row>
    <row r="5553" spans="1:29" ht="40" x14ac:dyDescent="0.25">
      <c r="A5553" s="68" t="s">
        <v>22837</v>
      </c>
      <c r="B5553" s="69" t="s">
        <v>22836</v>
      </c>
      <c r="C5553" s="69" t="s">
        <v>22835</v>
      </c>
      <c r="D5553" s="69" t="s">
        <v>890</v>
      </c>
      <c r="E5553" s="69" t="s">
        <v>22239</v>
      </c>
      <c r="F5553" s="69" t="s">
        <v>1729</v>
      </c>
      <c r="G5553" s="69" t="s">
        <v>1417</v>
      </c>
      <c r="H5553" s="69" t="s">
        <v>962</v>
      </c>
      <c r="I5553" s="70">
        <v>39239.79</v>
      </c>
      <c r="J5553" s="69" t="s">
        <v>4591</v>
      </c>
      <c r="K5553" s="69" t="s">
        <v>22834</v>
      </c>
      <c r="L5553" s="70">
        <v>39239.79</v>
      </c>
      <c r="M5553" s="69"/>
      <c r="N5553" s="69"/>
      <c r="O5553" s="69"/>
      <c r="P5553" s="69"/>
      <c r="Q5553" s="69"/>
      <c r="R5553" s="69"/>
      <c r="S5553" s="69"/>
      <c r="T5553" s="70"/>
      <c r="U5553" s="69"/>
      <c r="V5553" s="69"/>
      <c r="W5553" s="69"/>
      <c r="X5553" s="69"/>
      <c r="Y5553" s="70"/>
      <c r="Z5553" s="69">
        <v>0</v>
      </c>
      <c r="AA5553" s="69" t="s">
        <v>989</v>
      </c>
      <c r="AB5553" s="69" t="s">
        <v>1144</v>
      </c>
      <c r="AC5553" s="69"/>
    </row>
    <row r="5554" spans="1:29" x14ac:dyDescent="0.25">
      <c r="A5554" s="71" t="s">
        <v>193</v>
      </c>
      <c r="B5554" s="71"/>
      <c r="C5554" s="71"/>
      <c r="D5554" s="71"/>
      <c r="E5554" s="71"/>
      <c r="F5554" s="71"/>
      <c r="G5554" s="71"/>
      <c r="H5554" s="71"/>
      <c r="I5554" s="72">
        <v>39239.79</v>
      </c>
      <c r="J5554" s="71"/>
      <c r="K5554" s="71"/>
      <c r="L5554" s="72">
        <v>39239.79</v>
      </c>
      <c r="M5554" s="72">
        <v>0</v>
      </c>
      <c r="N5554" s="71"/>
      <c r="O5554" s="71"/>
      <c r="P5554" s="71"/>
      <c r="Q5554" s="71"/>
      <c r="R5554" s="71"/>
      <c r="S5554" s="72">
        <v>0</v>
      </c>
      <c r="T5554" s="72">
        <v>0</v>
      </c>
      <c r="U5554" s="71"/>
      <c r="V5554" s="71"/>
      <c r="W5554" s="71"/>
      <c r="X5554" s="72">
        <v>0</v>
      </c>
      <c r="Y5554" s="72">
        <v>0</v>
      </c>
      <c r="Z5554" s="72">
        <v>0</v>
      </c>
      <c r="AA5554" s="69"/>
      <c r="AB5554" s="69"/>
      <c r="AC5554" s="69"/>
    </row>
    <row r="5555" spans="1:29" ht="20" x14ac:dyDescent="0.25">
      <c r="A5555" s="68" t="s">
        <v>22833</v>
      </c>
      <c r="B5555" s="69" t="s">
        <v>22832</v>
      </c>
      <c r="C5555" s="69" t="s">
        <v>22831</v>
      </c>
      <c r="D5555" s="69" t="s">
        <v>21039</v>
      </c>
      <c r="E5555" s="69" t="s">
        <v>22476</v>
      </c>
      <c r="F5555" s="69" t="s">
        <v>2170</v>
      </c>
      <c r="G5555" s="69" t="s">
        <v>1112</v>
      </c>
      <c r="H5555" s="69"/>
      <c r="I5555" s="70">
        <v>14291.83</v>
      </c>
      <c r="J5555" s="69" t="s">
        <v>4591</v>
      </c>
      <c r="K5555" s="69"/>
      <c r="L5555" s="69"/>
      <c r="M5555" s="69"/>
      <c r="N5555" s="69"/>
      <c r="O5555" s="69"/>
      <c r="P5555" s="69"/>
      <c r="Q5555" s="69"/>
      <c r="R5555" s="69"/>
      <c r="S5555" s="69"/>
      <c r="T5555" s="69"/>
      <c r="U5555" s="69"/>
      <c r="V5555" s="69"/>
      <c r="W5555" s="69"/>
      <c r="X5555" s="69"/>
      <c r="Y5555" s="69"/>
      <c r="Z5555" s="69"/>
      <c r="AA5555" s="69" t="s">
        <v>989</v>
      </c>
      <c r="AB5555" s="69"/>
      <c r="AC5555" s="69"/>
    </row>
    <row r="5556" spans="1:29" x14ac:dyDescent="0.25">
      <c r="A5556" s="71" t="s">
        <v>193</v>
      </c>
      <c r="B5556" s="71"/>
      <c r="C5556" s="71"/>
      <c r="D5556" s="71"/>
      <c r="E5556" s="71"/>
      <c r="F5556" s="71"/>
      <c r="G5556" s="71"/>
      <c r="H5556" s="71"/>
      <c r="I5556" s="72">
        <v>14291.83</v>
      </c>
      <c r="J5556" s="71"/>
      <c r="K5556" s="71"/>
      <c r="L5556" s="72">
        <v>0</v>
      </c>
      <c r="M5556" s="72">
        <v>14291.83</v>
      </c>
      <c r="N5556" s="71"/>
      <c r="O5556" s="71"/>
      <c r="P5556" s="71"/>
      <c r="Q5556" s="71"/>
      <c r="R5556" s="71"/>
      <c r="S5556" s="72">
        <v>0</v>
      </c>
      <c r="T5556" s="72">
        <v>0</v>
      </c>
      <c r="U5556" s="71"/>
      <c r="V5556" s="71"/>
      <c r="W5556" s="71"/>
      <c r="X5556" s="72">
        <v>0</v>
      </c>
      <c r="Y5556" s="72">
        <v>0</v>
      </c>
      <c r="Z5556" s="72">
        <v>0</v>
      </c>
      <c r="AA5556" s="69"/>
      <c r="AB5556" s="69"/>
      <c r="AC5556" s="69"/>
    </row>
    <row r="5557" spans="1:29" ht="20" x14ac:dyDescent="0.25">
      <c r="A5557" s="68" t="s">
        <v>22830</v>
      </c>
      <c r="B5557" s="69" t="s">
        <v>22691</v>
      </c>
      <c r="C5557" s="69" t="s">
        <v>22829</v>
      </c>
      <c r="D5557" s="69" t="s">
        <v>4611</v>
      </c>
      <c r="E5557" s="69" t="s">
        <v>22476</v>
      </c>
      <c r="F5557" s="69" t="s">
        <v>2170</v>
      </c>
      <c r="G5557" s="69" t="s">
        <v>9742</v>
      </c>
      <c r="H5557" s="69" t="s">
        <v>962</v>
      </c>
      <c r="I5557" s="70">
        <v>1005.7</v>
      </c>
      <c r="J5557" s="69" t="s">
        <v>4591</v>
      </c>
      <c r="K5557" s="69" t="s">
        <v>22828</v>
      </c>
      <c r="L5557" s="70">
        <v>1005.7</v>
      </c>
      <c r="M5557" s="69"/>
      <c r="N5557" s="69"/>
      <c r="O5557" s="69"/>
      <c r="P5557" s="69"/>
      <c r="Q5557" s="69"/>
      <c r="R5557" s="69"/>
      <c r="S5557" s="69"/>
      <c r="T5557" s="70"/>
      <c r="U5557" s="69"/>
      <c r="V5557" s="69"/>
      <c r="W5557" s="69"/>
      <c r="X5557" s="69"/>
      <c r="Y5557" s="70"/>
      <c r="Z5557" s="69">
        <v>0</v>
      </c>
      <c r="AA5557" s="69" t="s">
        <v>989</v>
      </c>
      <c r="AB5557" s="69" t="s">
        <v>1144</v>
      </c>
      <c r="AC5557" s="69"/>
    </row>
    <row r="5558" spans="1:29" x14ac:dyDescent="0.25">
      <c r="A5558" s="71" t="s">
        <v>193</v>
      </c>
      <c r="B5558" s="71"/>
      <c r="C5558" s="71"/>
      <c r="D5558" s="71"/>
      <c r="E5558" s="71"/>
      <c r="F5558" s="71"/>
      <c r="G5558" s="71"/>
      <c r="H5558" s="71"/>
      <c r="I5558" s="72">
        <v>1005.7</v>
      </c>
      <c r="J5558" s="71"/>
      <c r="K5558" s="71"/>
      <c r="L5558" s="72">
        <v>1005.7</v>
      </c>
      <c r="M5558" s="72">
        <v>0</v>
      </c>
      <c r="N5558" s="71"/>
      <c r="O5558" s="71"/>
      <c r="P5558" s="71"/>
      <c r="Q5558" s="71"/>
      <c r="R5558" s="71"/>
      <c r="S5558" s="72">
        <v>0</v>
      </c>
      <c r="T5558" s="72">
        <v>0</v>
      </c>
      <c r="U5558" s="71"/>
      <c r="V5558" s="71"/>
      <c r="W5558" s="71"/>
      <c r="X5558" s="72">
        <v>0</v>
      </c>
      <c r="Y5558" s="72">
        <v>0</v>
      </c>
      <c r="Z5558" s="72">
        <v>0</v>
      </c>
      <c r="AA5558" s="69"/>
      <c r="AB5558" s="69"/>
      <c r="AC5558" s="69"/>
    </row>
    <row r="5559" spans="1:29" ht="20" x14ac:dyDescent="0.25">
      <c r="A5559" s="68" t="s">
        <v>22827</v>
      </c>
      <c r="B5559" s="69" t="s">
        <v>22513</v>
      </c>
      <c r="C5559" s="69" t="s">
        <v>22826</v>
      </c>
      <c r="D5559" s="69" t="s">
        <v>4611</v>
      </c>
      <c r="E5559" s="69" t="s">
        <v>22239</v>
      </c>
      <c r="F5559" s="69" t="s">
        <v>2170</v>
      </c>
      <c r="G5559" s="69" t="s">
        <v>9742</v>
      </c>
      <c r="H5559" s="69" t="s">
        <v>962</v>
      </c>
      <c r="I5559" s="70">
        <v>6060.84</v>
      </c>
      <c r="J5559" s="69" t="s">
        <v>4591</v>
      </c>
      <c r="K5559" s="69" t="s">
        <v>22825</v>
      </c>
      <c r="L5559" s="70">
        <v>6060.84</v>
      </c>
      <c r="M5559" s="69"/>
      <c r="N5559" s="69"/>
      <c r="O5559" s="69"/>
      <c r="P5559" s="69"/>
      <c r="Q5559" s="69"/>
      <c r="R5559" s="69"/>
      <c r="S5559" s="69"/>
      <c r="T5559" s="70"/>
      <c r="U5559" s="69"/>
      <c r="V5559" s="69"/>
      <c r="W5559" s="69"/>
      <c r="X5559" s="69"/>
      <c r="Y5559" s="70"/>
      <c r="Z5559" s="69">
        <v>0</v>
      </c>
      <c r="AA5559" s="69" t="s">
        <v>989</v>
      </c>
      <c r="AB5559" s="69" t="s">
        <v>1144</v>
      </c>
      <c r="AC5559" s="69"/>
    </row>
    <row r="5560" spans="1:29" x14ac:dyDescent="0.25">
      <c r="A5560" s="71" t="s">
        <v>193</v>
      </c>
      <c r="B5560" s="71"/>
      <c r="C5560" s="71"/>
      <c r="D5560" s="71"/>
      <c r="E5560" s="71"/>
      <c r="F5560" s="71"/>
      <c r="G5560" s="71"/>
      <c r="H5560" s="71"/>
      <c r="I5560" s="72">
        <v>6060.84</v>
      </c>
      <c r="J5560" s="71"/>
      <c r="K5560" s="71"/>
      <c r="L5560" s="72">
        <v>6060.84</v>
      </c>
      <c r="M5560" s="72">
        <v>0</v>
      </c>
      <c r="N5560" s="71"/>
      <c r="O5560" s="71"/>
      <c r="P5560" s="71"/>
      <c r="Q5560" s="71"/>
      <c r="R5560" s="71"/>
      <c r="S5560" s="72">
        <v>0</v>
      </c>
      <c r="T5560" s="72">
        <v>0</v>
      </c>
      <c r="U5560" s="71"/>
      <c r="V5560" s="71"/>
      <c r="W5560" s="71"/>
      <c r="X5560" s="72">
        <v>0</v>
      </c>
      <c r="Y5560" s="72">
        <v>0</v>
      </c>
      <c r="Z5560" s="72">
        <v>0</v>
      </c>
      <c r="AA5560" s="69"/>
      <c r="AB5560" s="69"/>
      <c r="AC5560" s="69"/>
    </row>
    <row r="5561" spans="1:29" ht="40" x14ac:dyDescent="0.25">
      <c r="A5561" s="68" t="s">
        <v>22824</v>
      </c>
      <c r="B5561" s="69" t="s">
        <v>22823</v>
      </c>
      <c r="C5561" s="69" t="s">
        <v>22821</v>
      </c>
      <c r="D5561" s="69" t="s">
        <v>22822</v>
      </c>
      <c r="E5561" s="69" t="s">
        <v>22239</v>
      </c>
      <c r="F5561" s="69" t="s">
        <v>2170</v>
      </c>
      <c r="G5561" s="69" t="s">
        <v>1112</v>
      </c>
      <c r="H5561" s="69" t="s">
        <v>1236</v>
      </c>
      <c r="I5561" s="70">
        <v>246759.75</v>
      </c>
      <c r="J5561" s="69" t="s">
        <v>4591</v>
      </c>
      <c r="K5561" s="69" t="s">
        <v>22820</v>
      </c>
      <c r="L5561" s="70">
        <v>73398.570000000007</v>
      </c>
      <c r="M5561" s="69"/>
      <c r="N5561" s="69" t="s">
        <v>22819</v>
      </c>
      <c r="O5561" s="69"/>
      <c r="P5561" s="69" t="s">
        <v>1789</v>
      </c>
      <c r="Q5561" s="69" t="s">
        <v>971</v>
      </c>
      <c r="R5561" s="69"/>
      <c r="S5561" s="70">
        <v>73398.570000000007</v>
      </c>
      <c r="T5561" s="70"/>
      <c r="U5561" s="69"/>
      <c r="V5561" s="69"/>
      <c r="W5561" s="69"/>
      <c r="X5561" s="69"/>
      <c r="Y5561" s="70"/>
      <c r="Z5561" s="69">
        <v>0</v>
      </c>
      <c r="AA5561" s="69" t="s">
        <v>989</v>
      </c>
      <c r="AB5561" s="69" t="s">
        <v>967</v>
      </c>
      <c r="AC5561" s="69" t="s">
        <v>22818</v>
      </c>
    </row>
    <row r="5562" spans="1:29" x14ac:dyDescent="0.25">
      <c r="A5562" s="69"/>
      <c r="B5562" s="69"/>
      <c r="C5562" s="69"/>
      <c r="D5562" s="69"/>
      <c r="E5562" s="69"/>
      <c r="F5562" s="69"/>
      <c r="G5562" s="69"/>
      <c r="H5562" s="69"/>
      <c r="I5562" s="69"/>
      <c r="J5562" s="69"/>
      <c r="K5562" s="69" t="s">
        <v>22817</v>
      </c>
      <c r="L5562" s="70">
        <v>173354.87</v>
      </c>
      <c r="M5562" s="69"/>
      <c r="N5562" s="69" t="s">
        <v>22816</v>
      </c>
      <c r="O5562" s="69"/>
      <c r="P5562" s="69" t="s">
        <v>2157</v>
      </c>
      <c r="Q5562" s="69" t="s">
        <v>3327</v>
      </c>
      <c r="R5562" s="69"/>
      <c r="S5562" s="70">
        <v>173354.87</v>
      </c>
      <c r="T5562" s="70"/>
      <c r="U5562" s="69"/>
      <c r="V5562" s="69"/>
      <c r="W5562" s="69"/>
      <c r="X5562" s="69"/>
      <c r="Y5562" s="70"/>
      <c r="Z5562" s="69">
        <v>0</v>
      </c>
      <c r="AA5562" s="69"/>
      <c r="AB5562" s="69" t="s">
        <v>967</v>
      </c>
      <c r="AC5562" s="69"/>
    </row>
    <row r="5563" spans="1:29" x14ac:dyDescent="0.25">
      <c r="A5563" s="71" t="s">
        <v>193</v>
      </c>
      <c r="B5563" s="71"/>
      <c r="C5563" s="71"/>
      <c r="D5563" s="71"/>
      <c r="E5563" s="71"/>
      <c r="F5563" s="71"/>
      <c r="G5563" s="71"/>
      <c r="H5563" s="71"/>
      <c r="I5563" s="72">
        <v>246759.75</v>
      </c>
      <c r="J5563" s="71"/>
      <c r="K5563" s="71"/>
      <c r="L5563" s="72">
        <v>246753.44</v>
      </c>
      <c r="M5563" s="72">
        <v>6.3099999999976717</v>
      </c>
      <c r="N5563" s="71"/>
      <c r="O5563" s="71"/>
      <c r="P5563" s="71"/>
      <c r="Q5563" s="71"/>
      <c r="R5563" s="71"/>
      <c r="S5563" s="72">
        <v>246753.44</v>
      </c>
      <c r="T5563" s="72">
        <v>0</v>
      </c>
      <c r="U5563" s="71"/>
      <c r="V5563" s="71"/>
      <c r="W5563" s="71"/>
      <c r="X5563" s="72">
        <v>246753.44</v>
      </c>
      <c r="Y5563" s="72">
        <v>0</v>
      </c>
      <c r="Z5563" s="72">
        <v>0</v>
      </c>
      <c r="AA5563" s="69"/>
      <c r="AB5563" s="69"/>
      <c r="AC5563" s="69"/>
    </row>
    <row r="5564" spans="1:29" ht="40" x14ac:dyDescent="0.25">
      <c r="A5564" s="68" t="s">
        <v>22815</v>
      </c>
      <c r="B5564" s="69" t="s">
        <v>22534</v>
      </c>
      <c r="C5564" s="69" t="s">
        <v>22814</v>
      </c>
      <c r="D5564" s="69" t="s">
        <v>890</v>
      </c>
      <c r="E5564" s="69" t="s">
        <v>22239</v>
      </c>
      <c r="F5564" s="69" t="s">
        <v>2170</v>
      </c>
      <c r="G5564" s="69" t="s">
        <v>1417</v>
      </c>
      <c r="H5564" s="69"/>
      <c r="I5564" s="70">
        <v>8417.86</v>
      </c>
      <c r="J5564" s="69" t="s">
        <v>4591</v>
      </c>
      <c r="K5564" s="69"/>
      <c r="L5564" s="69"/>
      <c r="M5564" s="69"/>
      <c r="N5564" s="69"/>
      <c r="O5564" s="69"/>
      <c r="P5564" s="69"/>
      <c r="Q5564" s="69"/>
      <c r="R5564" s="69"/>
      <c r="S5564" s="69"/>
      <c r="T5564" s="69"/>
      <c r="U5564" s="69"/>
      <c r="V5564" s="69"/>
      <c r="W5564" s="69"/>
      <c r="X5564" s="69"/>
      <c r="Y5564" s="69"/>
      <c r="Z5564" s="69"/>
      <c r="AA5564" s="69" t="s">
        <v>989</v>
      </c>
      <c r="AB5564" s="69"/>
      <c r="AC5564" s="69"/>
    </row>
    <row r="5565" spans="1:29" x14ac:dyDescent="0.25">
      <c r="A5565" s="71" t="s">
        <v>193</v>
      </c>
      <c r="B5565" s="71"/>
      <c r="C5565" s="71"/>
      <c r="D5565" s="71"/>
      <c r="E5565" s="71"/>
      <c r="F5565" s="71"/>
      <c r="G5565" s="71"/>
      <c r="H5565" s="71"/>
      <c r="I5565" s="72">
        <v>8417.86</v>
      </c>
      <c r="J5565" s="71"/>
      <c r="K5565" s="71"/>
      <c r="L5565" s="72">
        <v>0</v>
      </c>
      <c r="M5565" s="72">
        <v>8417.86</v>
      </c>
      <c r="N5565" s="71"/>
      <c r="O5565" s="71"/>
      <c r="P5565" s="71"/>
      <c r="Q5565" s="71"/>
      <c r="R5565" s="71"/>
      <c r="S5565" s="72">
        <v>0</v>
      </c>
      <c r="T5565" s="72">
        <v>0</v>
      </c>
      <c r="U5565" s="71"/>
      <c r="V5565" s="71"/>
      <c r="W5565" s="71"/>
      <c r="X5565" s="72">
        <v>0</v>
      </c>
      <c r="Y5565" s="72">
        <v>0</v>
      </c>
      <c r="Z5565" s="72">
        <v>0</v>
      </c>
      <c r="AA5565" s="69"/>
      <c r="AB5565" s="69"/>
      <c r="AC5565" s="69"/>
    </row>
    <row r="5566" spans="1:29" ht="40" x14ac:dyDescent="0.25">
      <c r="A5566" s="68" t="s">
        <v>22813</v>
      </c>
      <c r="B5566" s="69" t="s">
        <v>22812</v>
      </c>
      <c r="C5566" s="69" t="s">
        <v>22811</v>
      </c>
      <c r="D5566" s="69" t="s">
        <v>9549</v>
      </c>
      <c r="E5566" s="69" t="s">
        <v>22247</v>
      </c>
      <c r="F5566" s="69" t="s">
        <v>2175</v>
      </c>
      <c r="G5566" s="69" t="s">
        <v>1130</v>
      </c>
      <c r="H5566" s="69" t="s">
        <v>962</v>
      </c>
      <c r="I5566" s="70">
        <v>12623.55</v>
      </c>
      <c r="J5566" s="69" t="s">
        <v>4591</v>
      </c>
      <c r="K5566" s="69" t="s">
        <v>22810</v>
      </c>
      <c r="L5566" s="70">
        <v>12623.55</v>
      </c>
      <c r="M5566" s="69"/>
      <c r="N5566" s="69"/>
      <c r="O5566" s="69"/>
      <c r="P5566" s="69"/>
      <c r="Q5566" s="69"/>
      <c r="R5566" s="69"/>
      <c r="S5566" s="69"/>
      <c r="T5566" s="70"/>
      <c r="U5566" s="69"/>
      <c r="V5566" s="69"/>
      <c r="W5566" s="69"/>
      <c r="X5566" s="69"/>
      <c r="Y5566" s="70"/>
      <c r="Z5566" s="69">
        <v>0</v>
      </c>
      <c r="AA5566" s="69" t="s">
        <v>989</v>
      </c>
      <c r="AB5566" s="69" t="s">
        <v>1144</v>
      </c>
      <c r="AC5566" s="69"/>
    </row>
    <row r="5567" spans="1:29" x14ac:dyDescent="0.25">
      <c r="A5567" s="71" t="s">
        <v>193</v>
      </c>
      <c r="B5567" s="71"/>
      <c r="C5567" s="71"/>
      <c r="D5567" s="71"/>
      <c r="E5567" s="71"/>
      <c r="F5567" s="71"/>
      <c r="G5567" s="71"/>
      <c r="H5567" s="71"/>
      <c r="I5567" s="72">
        <v>12623.55</v>
      </c>
      <c r="J5567" s="71"/>
      <c r="K5567" s="71"/>
      <c r="L5567" s="72">
        <v>12623.55</v>
      </c>
      <c r="M5567" s="72">
        <v>0</v>
      </c>
      <c r="N5567" s="71"/>
      <c r="O5567" s="71"/>
      <c r="P5567" s="71"/>
      <c r="Q5567" s="71"/>
      <c r="R5567" s="71"/>
      <c r="S5567" s="72">
        <v>0</v>
      </c>
      <c r="T5567" s="72">
        <v>0</v>
      </c>
      <c r="U5567" s="71"/>
      <c r="V5567" s="71"/>
      <c r="W5567" s="71"/>
      <c r="X5567" s="72">
        <v>0</v>
      </c>
      <c r="Y5567" s="72">
        <v>0</v>
      </c>
      <c r="Z5567" s="72">
        <v>0</v>
      </c>
      <c r="AA5567" s="69"/>
      <c r="AB5567" s="69"/>
      <c r="AC5567" s="69"/>
    </row>
    <row r="5568" spans="1:29" ht="20" x14ac:dyDescent="0.25">
      <c r="A5568" s="68" t="s">
        <v>22809</v>
      </c>
      <c r="B5568" s="69" t="s">
        <v>22808</v>
      </c>
      <c r="C5568" s="69" t="s">
        <v>22807</v>
      </c>
      <c r="D5568" s="69" t="s">
        <v>4611</v>
      </c>
      <c r="E5568" s="69" t="s">
        <v>22247</v>
      </c>
      <c r="F5568" s="69" t="s">
        <v>2175</v>
      </c>
      <c r="G5568" s="69" t="s">
        <v>9275</v>
      </c>
      <c r="H5568" s="69" t="s">
        <v>962</v>
      </c>
      <c r="I5568" s="70">
        <v>2383.5500000000002</v>
      </c>
      <c r="J5568" s="69" t="s">
        <v>4591</v>
      </c>
      <c r="K5568" s="69" t="s">
        <v>22806</v>
      </c>
      <c r="L5568" s="70">
        <v>2383.5500000000002</v>
      </c>
      <c r="M5568" s="69"/>
      <c r="N5568" s="69"/>
      <c r="O5568" s="69"/>
      <c r="P5568" s="69"/>
      <c r="Q5568" s="69"/>
      <c r="R5568" s="69"/>
      <c r="S5568" s="69"/>
      <c r="T5568" s="70"/>
      <c r="U5568" s="69"/>
      <c r="V5568" s="69"/>
      <c r="W5568" s="69"/>
      <c r="X5568" s="69"/>
      <c r="Y5568" s="70"/>
      <c r="Z5568" s="69">
        <v>0</v>
      </c>
      <c r="AA5568" s="69" t="s">
        <v>989</v>
      </c>
      <c r="AB5568" s="69" t="s">
        <v>1144</v>
      </c>
      <c r="AC5568" s="69"/>
    </row>
    <row r="5569" spans="1:29" x14ac:dyDescent="0.25">
      <c r="A5569" s="71" t="s">
        <v>193</v>
      </c>
      <c r="B5569" s="71"/>
      <c r="C5569" s="71"/>
      <c r="D5569" s="71"/>
      <c r="E5569" s="71"/>
      <c r="F5569" s="71"/>
      <c r="G5569" s="71"/>
      <c r="H5569" s="71"/>
      <c r="I5569" s="72">
        <v>2383.5500000000002</v>
      </c>
      <c r="J5569" s="71"/>
      <c r="K5569" s="71"/>
      <c r="L5569" s="72">
        <v>2383.5500000000002</v>
      </c>
      <c r="M5569" s="72">
        <v>0</v>
      </c>
      <c r="N5569" s="71"/>
      <c r="O5569" s="71"/>
      <c r="P5569" s="71"/>
      <c r="Q5569" s="71"/>
      <c r="R5569" s="71"/>
      <c r="S5569" s="72">
        <v>0</v>
      </c>
      <c r="T5569" s="72">
        <v>0</v>
      </c>
      <c r="U5569" s="71"/>
      <c r="V5569" s="71"/>
      <c r="W5569" s="71"/>
      <c r="X5569" s="72">
        <v>0</v>
      </c>
      <c r="Y5569" s="72">
        <v>0</v>
      </c>
      <c r="Z5569" s="72">
        <v>0</v>
      </c>
      <c r="AA5569" s="69"/>
      <c r="AB5569" s="69"/>
      <c r="AC5569" s="69"/>
    </row>
    <row r="5570" spans="1:29" ht="20" x14ac:dyDescent="0.25">
      <c r="A5570" s="68" t="s">
        <v>22805</v>
      </c>
      <c r="B5570" s="69" t="s">
        <v>22312</v>
      </c>
      <c r="C5570" s="69" t="s">
        <v>22804</v>
      </c>
      <c r="D5570" s="69" t="s">
        <v>4611</v>
      </c>
      <c r="E5570" s="69" t="s">
        <v>22239</v>
      </c>
      <c r="F5570" s="69" t="s">
        <v>2175</v>
      </c>
      <c r="G5570" s="69" t="s">
        <v>9275</v>
      </c>
      <c r="H5570" s="69"/>
      <c r="I5570" s="70">
        <v>103.79</v>
      </c>
      <c r="J5570" s="69" t="s">
        <v>4591</v>
      </c>
      <c r="K5570" s="69"/>
      <c r="L5570" s="69"/>
      <c r="M5570" s="69"/>
      <c r="N5570" s="69"/>
      <c r="O5570" s="69"/>
      <c r="P5570" s="69"/>
      <c r="Q5570" s="69"/>
      <c r="R5570" s="69"/>
      <c r="S5570" s="69"/>
      <c r="T5570" s="69"/>
      <c r="U5570" s="69"/>
      <c r="V5570" s="69"/>
      <c r="W5570" s="69"/>
      <c r="X5570" s="69"/>
      <c r="Y5570" s="69"/>
      <c r="Z5570" s="69"/>
      <c r="AA5570" s="69" t="s">
        <v>989</v>
      </c>
      <c r="AB5570" s="69"/>
      <c r="AC5570" s="69"/>
    </row>
    <row r="5571" spans="1:29" x14ac:dyDescent="0.25">
      <c r="A5571" s="71" t="s">
        <v>193</v>
      </c>
      <c r="B5571" s="71"/>
      <c r="C5571" s="71"/>
      <c r="D5571" s="71"/>
      <c r="E5571" s="71"/>
      <c r="F5571" s="71"/>
      <c r="G5571" s="71"/>
      <c r="H5571" s="71"/>
      <c r="I5571" s="72">
        <v>103.79</v>
      </c>
      <c r="J5571" s="71"/>
      <c r="K5571" s="71"/>
      <c r="L5571" s="72">
        <v>0</v>
      </c>
      <c r="M5571" s="72">
        <v>103.79</v>
      </c>
      <c r="N5571" s="71"/>
      <c r="O5571" s="71"/>
      <c r="P5571" s="71"/>
      <c r="Q5571" s="71"/>
      <c r="R5571" s="71"/>
      <c r="S5571" s="72">
        <v>0</v>
      </c>
      <c r="T5571" s="72">
        <v>0</v>
      </c>
      <c r="U5571" s="71"/>
      <c r="V5571" s="71"/>
      <c r="W5571" s="71"/>
      <c r="X5571" s="72">
        <v>0</v>
      </c>
      <c r="Y5571" s="72">
        <v>0</v>
      </c>
      <c r="Z5571" s="72">
        <v>0</v>
      </c>
      <c r="AA5571" s="69"/>
      <c r="AB5571" s="69"/>
      <c r="AC5571" s="69"/>
    </row>
    <row r="5572" spans="1:29" ht="40" x14ac:dyDescent="0.25">
      <c r="A5572" s="68" t="s">
        <v>22803</v>
      </c>
      <c r="B5572" s="69" t="s">
        <v>22589</v>
      </c>
      <c r="C5572" s="69" t="s">
        <v>22802</v>
      </c>
      <c r="D5572" s="69" t="s">
        <v>4589</v>
      </c>
      <c r="E5572" s="69" t="s">
        <v>22476</v>
      </c>
      <c r="F5572" s="69" t="s">
        <v>2175</v>
      </c>
      <c r="G5572" s="69" t="s">
        <v>1112</v>
      </c>
      <c r="H5572" s="69" t="s">
        <v>962</v>
      </c>
      <c r="I5572" s="70">
        <v>2677.8</v>
      </c>
      <c r="J5572" s="69" t="s">
        <v>4591</v>
      </c>
      <c r="K5572" s="69" t="s">
        <v>22801</v>
      </c>
      <c r="L5572" s="70">
        <v>2677.8</v>
      </c>
      <c r="M5572" s="69"/>
      <c r="N5572" s="69" t="s">
        <v>22800</v>
      </c>
      <c r="O5572" s="69"/>
      <c r="P5572" s="69" t="s">
        <v>1547</v>
      </c>
      <c r="Q5572" s="69" t="s">
        <v>2448</v>
      </c>
      <c r="R5572" s="69"/>
      <c r="S5572" s="70">
        <v>2677.8</v>
      </c>
      <c r="T5572" s="70"/>
      <c r="U5572" s="69"/>
      <c r="V5572" s="69"/>
      <c r="W5572" s="69"/>
      <c r="X5572" s="69"/>
      <c r="Y5572" s="70"/>
      <c r="Z5572" s="69">
        <v>0</v>
      </c>
      <c r="AA5572" s="69" t="s">
        <v>989</v>
      </c>
      <c r="AB5572" s="69" t="s">
        <v>1144</v>
      </c>
      <c r="AC5572" s="69"/>
    </row>
    <row r="5573" spans="1:29" x14ac:dyDescent="0.25">
      <c r="A5573" s="71" t="s">
        <v>193</v>
      </c>
      <c r="B5573" s="71"/>
      <c r="C5573" s="71"/>
      <c r="D5573" s="71"/>
      <c r="E5573" s="71"/>
      <c r="F5573" s="71"/>
      <c r="G5573" s="71"/>
      <c r="H5573" s="71"/>
      <c r="I5573" s="72">
        <v>2677.8</v>
      </c>
      <c r="J5573" s="71"/>
      <c r="K5573" s="71"/>
      <c r="L5573" s="72">
        <v>2677.8</v>
      </c>
      <c r="M5573" s="72">
        <v>0</v>
      </c>
      <c r="N5573" s="71"/>
      <c r="O5573" s="71"/>
      <c r="P5573" s="71"/>
      <c r="Q5573" s="71"/>
      <c r="R5573" s="71"/>
      <c r="S5573" s="72">
        <v>2677.8</v>
      </c>
      <c r="T5573" s="72">
        <v>0</v>
      </c>
      <c r="U5573" s="71"/>
      <c r="V5573" s="71"/>
      <c r="W5573" s="71"/>
      <c r="X5573" s="72">
        <v>2677.8</v>
      </c>
      <c r="Y5573" s="72">
        <v>0</v>
      </c>
      <c r="Z5573" s="72">
        <v>0</v>
      </c>
      <c r="AA5573" s="69"/>
      <c r="AB5573" s="69"/>
      <c r="AC5573" s="69"/>
    </row>
    <row r="5574" spans="1:29" ht="30" x14ac:dyDescent="0.25">
      <c r="A5574" s="68" t="s">
        <v>22799</v>
      </c>
      <c r="B5574" s="69" t="s">
        <v>22798</v>
      </c>
      <c r="C5574" s="69" t="s">
        <v>22797</v>
      </c>
      <c r="D5574" s="69" t="s">
        <v>4623</v>
      </c>
      <c r="E5574" s="69" t="s">
        <v>22247</v>
      </c>
      <c r="F5574" s="69" t="s">
        <v>2175</v>
      </c>
      <c r="G5574" s="69" t="s">
        <v>1130</v>
      </c>
      <c r="H5574" s="69" t="s">
        <v>962</v>
      </c>
      <c r="I5574" s="70">
        <v>1284.46</v>
      </c>
      <c r="J5574" s="69" t="s">
        <v>4591</v>
      </c>
      <c r="K5574" s="69" t="s">
        <v>22796</v>
      </c>
      <c r="L5574" s="70">
        <v>1284.46</v>
      </c>
      <c r="M5574" s="69"/>
      <c r="N5574" s="69" t="s">
        <v>22795</v>
      </c>
      <c r="O5574" s="69"/>
      <c r="P5574" s="69" t="s">
        <v>2606</v>
      </c>
      <c r="Q5574" s="69"/>
      <c r="R5574" s="69"/>
      <c r="S5574" s="70">
        <v>1284.46</v>
      </c>
      <c r="T5574" s="70"/>
      <c r="U5574" s="69"/>
      <c r="V5574" s="69"/>
      <c r="W5574" s="69"/>
      <c r="X5574" s="69"/>
      <c r="Y5574" s="70"/>
      <c r="Z5574" s="69">
        <v>0</v>
      </c>
      <c r="AA5574" s="69" t="s">
        <v>989</v>
      </c>
      <c r="AB5574" s="69" t="s">
        <v>1144</v>
      </c>
      <c r="AC5574" s="69"/>
    </row>
    <row r="5575" spans="1:29" x14ac:dyDescent="0.25">
      <c r="A5575" s="71" t="s">
        <v>193</v>
      </c>
      <c r="B5575" s="71"/>
      <c r="C5575" s="71"/>
      <c r="D5575" s="71"/>
      <c r="E5575" s="71"/>
      <c r="F5575" s="71"/>
      <c r="G5575" s="71"/>
      <c r="H5575" s="71"/>
      <c r="I5575" s="72">
        <v>1284.46</v>
      </c>
      <c r="J5575" s="71"/>
      <c r="K5575" s="71"/>
      <c r="L5575" s="72">
        <v>1284.46</v>
      </c>
      <c r="M5575" s="72">
        <v>0</v>
      </c>
      <c r="N5575" s="71"/>
      <c r="O5575" s="71"/>
      <c r="P5575" s="71"/>
      <c r="Q5575" s="71"/>
      <c r="R5575" s="71"/>
      <c r="S5575" s="72">
        <v>1284.46</v>
      </c>
      <c r="T5575" s="72">
        <v>0</v>
      </c>
      <c r="U5575" s="71"/>
      <c r="V5575" s="71"/>
      <c r="W5575" s="71"/>
      <c r="X5575" s="72">
        <v>1284.46</v>
      </c>
      <c r="Y5575" s="72">
        <v>0</v>
      </c>
      <c r="Z5575" s="72">
        <v>0</v>
      </c>
      <c r="AA5575" s="69"/>
      <c r="AB5575" s="69"/>
      <c r="AC5575" s="69"/>
    </row>
    <row r="5576" spans="1:29" ht="50" x14ac:dyDescent="0.25">
      <c r="A5576" s="68" t="s">
        <v>22794</v>
      </c>
      <c r="B5576" s="69" t="s">
        <v>22793</v>
      </c>
      <c r="C5576" s="69" t="s">
        <v>22792</v>
      </c>
      <c r="D5576" s="69" t="s">
        <v>4813</v>
      </c>
      <c r="E5576" s="69" t="s">
        <v>22239</v>
      </c>
      <c r="F5576" s="69" t="s">
        <v>2175</v>
      </c>
      <c r="G5576" s="69" t="s">
        <v>3274</v>
      </c>
      <c r="H5576" s="69" t="s">
        <v>962</v>
      </c>
      <c r="I5576" s="70">
        <v>27601.040000000001</v>
      </c>
      <c r="J5576" s="69" t="s">
        <v>4591</v>
      </c>
      <c r="K5576" s="69" t="s">
        <v>22791</v>
      </c>
      <c r="L5576" s="70">
        <v>27601.040000000001</v>
      </c>
      <c r="M5576" s="69"/>
      <c r="N5576" s="69" t="s">
        <v>22790</v>
      </c>
      <c r="O5576" s="69"/>
      <c r="P5576" s="69" t="s">
        <v>3160</v>
      </c>
      <c r="Q5576" s="69" t="s">
        <v>1917</v>
      </c>
      <c r="R5576" s="69"/>
      <c r="S5576" s="70">
        <v>27601.040000000001</v>
      </c>
      <c r="T5576" s="70"/>
      <c r="U5576" s="69"/>
      <c r="V5576" s="69"/>
      <c r="W5576" s="69"/>
      <c r="X5576" s="69"/>
      <c r="Y5576" s="70"/>
      <c r="Z5576" s="69">
        <v>0</v>
      </c>
      <c r="AA5576" s="69" t="s">
        <v>989</v>
      </c>
      <c r="AB5576" s="69" t="s">
        <v>1144</v>
      </c>
      <c r="AC5576" s="69"/>
    </row>
    <row r="5577" spans="1:29" x14ac:dyDescent="0.25">
      <c r="A5577" s="71" t="s">
        <v>193</v>
      </c>
      <c r="B5577" s="71"/>
      <c r="C5577" s="71"/>
      <c r="D5577" s="71"/>
      <c r="E5577" s="71"/>
      <c r="F5577" s="71"/>
      <c r="G5577" s="71"/>
      <c r="H5577" s="71"/>
      <c r="I5577" s="72">
        <v>27601.040000000001</v>
      </c>
      <c r="J5577" s="71"/>
      <c r="K5577" s="71"/>
      <c r="L5577" s="72">
        <v>27601.040000000001</v>
      </c>
      <c r="M5577" s="72">
        <v>0</v>
      </c>
      <c r="N5577" s="71"/>
      <c r="O5577" s="71"/>
      <c r="P5577" s="71"/>
      <c r="Q5577" s="71"/>
      <c r="R5577" s="71"/>
      <c r="S5577" s="72">
        <v>27601.040000000001</v>
      </c>
      <c r="T5577" s="72">
        <v>0</v>
      </c>
      <c r="U5577" s="71"/>
      <c r="V5577" s="71"/>
      <c r="W5577" s="71"/>
      <c r="X5577" s="72">
        <v>27601.040000000001</v>
      </c>
      <c r="Y5577" s="72">
        <v>0</v>
      </c>
      <c r="Z5577" s="72">
        <v>0</v>
      </c>
      <c r="AA5577" s="69"/>
      <c r="AB5577" s="69"/>
      <c r="AC5577" s="69"/>
    </row>
    <row r="5578" spans="1:29" ht="40" x14ac:dyDescent="0.25">
      <c r="A5578" s="68" t="s">
        <v>22789</v>
      </c>
      <c r="B5578" s="69" t="s">
        <v>22312</v>
      </c>
      <c r="C5578" s="69" t="s">
        <v>22788</v>
      </c>
      <c r="D5578" s="69" t="s">
        <v>890</v>
      </c>
      <c r="E5578" s="69" t="s">
        <v>22239</v>
      </c>
      <c r="F5578" s="69" t="s">
        <v>1764</v>
      </c>
      <c r="G5578" s="69" t="s">
        <v>1417</v>
      </c>
      <c r="H5578" s="69"/>
      <c r="I5578" s="70">
        <v>3842.79</v>
      </c>
      <c r="J5578" s="69" t="s">
        <v>4591</v>
      </c>
      <c r="K5578" s="69"/>
      <c r="L5578" s="69"/>
      <c r="M5578" s="69"/>
      <c r="N5578" s="69"/>
      <c r="O5578" s="69"/>
      <c r="P5578" s="69"/>
      <c r="Q5578" s="69"/>
      <c r="R5578" s="69"/>
      <c r="S5578" s="69"/>
      <c r="T5578" s="69"/>
      <c r="U5578" s="69"/>
      <c r="V5578" s="69"/>
      <c r="W5578" s="69"/>
      <c r="X5578" s="69"/>
      <c r="Y5578" s="69"/>
      <c r="Z5578" s="69"/>
      <c r="AA5578" s="69" t="s">
        <v>989</v>
      </c>
      <c r="AB5578" s="69"/>
      <c r="AC5578" s="69"/>
    </row>
    <row r="5579" spans="1:29" x14ac:dyDescent="0.25">
      <c r="A5579" s="71" t="s">
        <v>193</v>
      </c>
      <c r="B5579" s="71"/>
      <c r="C5579" s="71"/>
      <c r="D5579" s="71"/>
      <c r="E5579" s="71"/>
      <c r="F5579" s="71"/>
      <c r="G5579" s="71"/>
      <c r="H5579" s="71"/>
      <c r="I5579" s="72">
        <v>3842.79</v>
      </c>
      <c r="J5579" s="71"/>
      <c r="K5579" s="71"/>
      <c r="L5579" s="72">
        <v>0</v>
      </c>
      <c r="M5579" s="72">
        <v>3842.79</v>
      </c>
      <c r="N5579" s="71"/>
      <c r="O5579" s="71"/>
      <c r="P5579" s="71"/>
      <c r="Q5579" s="71"/>
      <c r="R5579" s="71"/>
      <c r="S5579" s="72">
        <v>0</v>
      </c>
      <c r="T5579" s="72">
        <v>0</v>
      </c>
      <c r="U5579" s="71"/>
      <c r="V5579" s="71"/>
      <c r="W5579" s="71"/>
      <c r="X5579" s="72">
        <v>0</v>
      </c>
      <c r="Y5579" s="72">
        <v>0</v>
      </c>
      <c r="Z5579" s="72">
        <v>0</v>
      </c>
      <c r="AA5579" s="69"/>
      <c r="AB5579" s="69"/>
      <c r="AC5579" s="69"/>
    </row>
    <row r="5580" spans="1:29" ht="20" x14ac:dyDescent="0.25">
      <c r="A5580" s="68" t="s">
        <v>22787</v>
      </c>
      <c r="B5580" s="69" t="s">
        <v>22786</v>
      </c>
      <c r="C5580" s="69" t="s">
        <v>22785</v>
      </c>
      <c r="D5580" s="69" t="s">
        <v>1876</v>
      </c>
      <c r="E5580" s="69" t="s">
        <v>22239</v>
      </c>
      <c r="F5580" s="69" t="s">
        <v>1764</v>
      </c>
      <c r="G5580" s="69" t="s">
        <v>2318</v>
      </c>
      <c r="H5580" s="69"/>
      <c r="I5580" s="70">
        <v>26908.07</v>
      </c>
      <c r="J5580" s="69" t="s">
        <v>4591</v>
      </c>
      <c r="K5580" s="69"/>
      <c r="L5580" s="69"/>
      <c r="M5580" s="69"/>
      <c r="N5580" s="69"/>
      <c r="O5580" s="69"/>
      <c r="P5580" s="69"/>
      <c r="Q5580" s="69"/>
      <c r="R5580" s="69"/>
      <c r="S5580" s="69"/>
      <c r="T5580" s="69"/>
      <c r="U5580" s="69"/>
      <c r="V5580" s="69"/>
      <c r="W5580" s="69"/>
      <c r="X5580" s="69"/>
      <c r="Y5580" s="69"/>
      <c r="Z5580" s="69"/>
      <c r="AA5580" s="69" t="s">
        <v>989</v>
      </c>
      <c r="AB5580" s="69"/>
      <c r="AC5580" s="69"/>
    </row>
    <row r="5581" spans="1:29" x14ac:dyDescent="0.25">
      <c r="A5581" s="71" t="s">
        <v>193</v>
      </c>
      <c r="B5581" s="71"/>
      <c r="C5581" s="71"/>
      <c r="D5581" s="71"/>
      <c r="E5581" s="71"/>
      <c r="F5581" s="71"/>
      <c r="G5581" s="71"/>
      <c r="H5581" s="71"/>
      <c r="I5581" s="72">
        <v>26908.07</v>
      </c>
      <c r="J5581" s="71"/>
      <c r="K5581" s="71"/>
      <c r="L5581" s="72">
        <v>0</v>
      </c>
      <c r="M5581" s="72">
        <v>26908.07</v>
      </c>
      <c r="N5581" s="71"/>
      <c r="O5581" s="71"/>
      <c r="P5581" s="71"/>
      <c r="Q5581" s="71"/>
      <c r="R5581" s="71"/>
      <c r="S5581" s="72">
        <v>0</v>
      </c>
      <c r="T5581" s="72">
        <v>0</v>
      </c>
      <c r="U5581" s="71"/>
      <c r="V5581" s="71"/>
      <c r="W5581" s="71"/>
      <c r="X5581" s="72">
        <v>0</v>
      </c>
      <c r="Y5581" s="72">
        <v>0</v>
      </c>
      <c r="Z5581" s="72">
        <v>0</v>
      </c>
      <c r="AA5581" s="69"/>
      <c r="AB5581" s="69"/>
      <c r="AC5581" s="69"/>
    </row>
    <row r="5582" spans="1:29" ht="50" x14ac:dyDescent="0.25">
      <c r="A5582" s="68" t="s">
        <v>22784</v>
      </c>
      <c r="B5582" s="69" t="s">
        <v>22783</v>
      </c>
      <c r="C5582" s="69" t="s">
        <v>22781</v>
      </c>
      <c r="D5582" s="69" t="s">
        <v>22782</v>
      </c>
      <c r="E5582" s="69" t="s">
        <v>22651</v>
      </c>
      <c r="F5582" s="69" t="s">
        <v>1764</v>
      </c>
      <c r="G5582" s="69" t="s">
        <v>1805</v>
      </c>
      <c r="H5582" s="69" t="s">
        <v>962</v>
      </c>
      <c r="I5582" s="70">
        <v>4680</v>
      </c>
      <c r="J5582" s="69" t="s">
        <v>4591</v>
      </c>
      <c r="K5582" s="69" t="s">
        <v>22780</v>
      </c>
      <c r="L5582" s="70">
        <v>4680</v>
      </c>
      <c r="M5582" s="69"/>
      <c r="N5582" s="69" t="s">
        <v>22779</v>
      </c>
      <c r="O5582" s="69"/>
      <c r="P5582" s="69" t="s">
        <v>1542</v>
      </c>
      <c r="Q5582" s="69"/>
      <c r="R5582" s="69"/>
      <c r="S5582" s="70">
        <v>4680</v>
      </c>
      <c r="T5582" s="70"/>
      <c r="U5582" s="69"/>
      <c r="V5582" s="69"/>
      <c r="W5582" s="69"/>
      <c r="X5582" s="69"/>
      <c r="Y5582" s="70"/>
      <c r="Z5582" s="69">
        <v>0</v>
      </c>
      <c r="AA5582" s="69" t="s">
        <v>989</v>
      </c>
      <c r="AB5582" s="69" t="s">
        <v>1144</v>
      </c>
      <c r="AC5582" s="69"/>
    </row>
    <row r="5583" spans="1:29" x14ac:dyDescent="0.25">
      <c r="A5583" s="71" t="s">
        <v>193</v>
      </c>
      <c r="B5583" s="71"/>
      <c r="C5583" s="71"/>
      <c r="D5583" s="71"/>
      <c r="E5583" s="71"/>
      <c r="F5583" s="71"/>
      <c r="G5583" s="71"/>
      <c r="H5583" s="71"/>
      <c r="I5583" s="72">
        <v>4680</v>
      </c>
      <c r="J5583" s="71"/>
      <c r="K5583" s="71"/>
      <c r="L5583" s="72">
        <v>4680</v>
      </c>
      <c r="M5583" s="72">
        <v>0</v>
      </c>
      <c r="N5583" s="71"/>
      <c r="O5583" s="71"/>
      <c r="P5583" s="71"/>
      <c r="Q5583" s="71"/>
      <c r="R5583" s="71"/>
      <c r="S5583" s="72">
        <v>4680</v>
      </c>
      <c r="T5583" s="72">
        <v>0</v>
      </c>
      <c r="U5583" s="71"/>
      <c r="V5583" s="71"/>
      <c r="W5583" s="71"/>
      <c r="X5583" s="72">
        <v>4680</v>
      </c>
      <c r="Y5583" s="72">
        <v>0</v>
      </c>
      <c r="Z5583" s="72">
        <v>0</v>
      </c>
      <c r="AA5583" s="69"/>
      <c r="AB5583" s="69"/>
      <c r="AC5583" s="69"/>
    </row>
    <row r="5584" spans="1:29" ht="40" x14ac:dyDescent="0.25">
      <c r="A5584" s="68" t="s">
        <v>22778</v>
      </c>
      <c r="B5584" s="69" t="s">
        <v>22507</v>
      </c>
      <c r="C5584" s="69" t="s">
        <v>22777</v>
      </c>
      <c r="D5584" s="69" t="s">
        <v>9164</v>
      </c>
      <c r="E5584" s="69" t="s">
        <v>22239</v>
      </c>
      <c r="F5584" s="69" t="s">
        <v>1764</v>
      </c>
      <c r="G5584" s="69" t="s">
        <v>22225</v>
      </c>
      <c r="H5584" s="69"/>
      <c r="I5584" s="70">
        <v>21242.68</v>
      </c>
      <c r="J5584" s="69" t="s">
        <v>4591</v>
      </c>
      <c r="K5584" s="69"/>
      <c r="L5584" s="69"/>
      <c r="M5584" s="69"/>
      <c r="N5584" s="69"/>
      <c r="O5584" s="69"/>
      <c r="P5584" s="69"/>
      <c r="Q5584" s="69"/>
      <c r="R5584" s="69"/>
      <c r="S5584" s="69"/>
      <c r="T5584" s="69"/>
      <c r="U5584" s="69"/>
      <c r="V5584" s="69"/>
      <c r="W5584" s="69"/>
      <c r="X5584" s="69"/>
      <c r="Y5584" s="69"/>
      <c r="Z5584" s="69"/>
      <c r="AA5584" s="69" t="s">
        <v>989</v>
      </c>
      <c r="AB5584" s="69"/>
      <c r="AC5584" s="69"/>
    </row>
    <row r="5585" spans="1:29" x14ac:dyDescent="0.25">
      <c r="A5585" s="71" t="s">
        <v>193</v>
      </c>
      <c r="B5585" s="71"/>
      <c r="C5585" s="71"/>
      <c r="D5585" s="71"/>
      <c r="E5585" s="71"/>
      <c r="F5585" s="71"/>
      <c r="G5585" s="71"/>
      <c r="H5585" s="71"/>
      <c r="I5585" s="72">
        <v>21242.68</v>
      </c>
      <c r="J5585" s="71"/>
      <c r="K5585" s="71"/>
      <c r="L5585" s="72">
        <v>0</v>
      </c>
      <c r="M5585" s="72">
        <v>21242.68</v>
      </c>
      <c r="N5585" s="71"/>
      <c r="O5585" s="71"/>
      <c r="P5585" s="71"/>
      <c r="Q5585" s="71"/>
      <c r="R5585" s="71"/>
      <c r="S5585" s="72">
        <v>0</v>
      </c>
      <c r="T5585" s="72">
        <v>0</v>
      </c>
      <c r="U5585" s="71"/>
      <c r="V5585" s="71"/>
      <c r="W5585" s="71"/>
      <c r="X5585" s="72">
        <v>0</v>
      </c>
      <c r="Y5585" s="72">
        <v>0</v>
      </c>
      <c r="Z5585" s="72">
        <v>0</v>
      </c>
      <c r="AA5585" s="69"/>
      <c r="AB5585" s="69"/>
      <c r="AC5585" s="69"/>
    </row>
    <row r="5586" spans="1:29" ht="30" x14ac:dyDescent="0.25">
      <c r="A5586" s="68" t="s">
        <v>22776</v>
      </c>
      <c r="B5586" s="69" t="s">
        <v>22589</v>
      </c>
      <c r="C5586" s="69" t="s">
        <v>22775</v>
      </c>
      <c r="D5586" s="69" t="s">
        <v>4623</v>
      </c>
      <c r="E5586" s="69" t="s">
        <v>22476</v>
      </c>
      <c r="F5586" s="69" t="s">
        <v>1607</v>
      </c>
      <c r="G5586" s="69" t="s">
        <v>2298</v>
      </c>
      <c r="H5586" s="69" t="s">
        <v>962</v>
      </c>
      <c r="I5586" s="70">
        <v>7286.73</v>
      </c>
      <c r="J5586" s="69" t="s">
        <v>4591</v>
      </c>
      <c r="K5586" s="69" t="s">
        <v>22774</v>
      </c>
      <c r="L5586" s="70">
        <v>7286.73</v>
      </c>
      <c r="M5586" s="69"/>
      <c r="N5586" s="69" t="s">
        <v>22773</v>
      </c>
      <c r="O5586" s="69"/>
      <c r="P5586" s="69" t="s">
        <v>1751</v>
      </c>
      <c r="Q5586" s="69" t="s">
        <v>2417</v>
      </c>
      <c r="R5586" s="69"/>
      <c r="S5586" s="70">
        <v>7286.73</v>
      </c>
      <c r="T5586" s="70"/>
      <c r="U5586" s="69"/>
      <c r="V5586" s="69"/>
      <c r="W5586" s="69"/>
      <c r="X5586" s="69"/>
      <c r="Y5586" s="70"/>
      <c r="Z5586" s="69">
        <v>0</v>
      </c>
      <c r="AA5586" s="69" t="s">
        <v>989</v>
      </c>
      <c r="AB5586" s="69" t="s">
        <v>1144</v>
      </c>
      <c r="AC5586" s="69"/>
    </row>
    <row r="5587" spans="1:29" x14ac:dyDescent="0.25">
      <c r="A5587" s="71" t="s">
        <v>193</v>
      </c>
      <c r="B5587" s="71"/>
      <c r="C5587" s="71"/>
      <c r="D5587" s="71"/>
      <c r="E5587" s="71"/>
      <c r="F5587" s="71"/>
      <c r="G5587" s="71"/>
      <c r="H5587" s="71"/>
      <c r="I5587" s="72">
        <v>7286.73</v>
      </c>
      <c r="J5587" s="71"/>
      <c r="K5587" s="71"/>
      <c r="L5587" s="72">
        <v>7286.73</v>
      </c>
      <c r="M5587" s="72">
        <v>0</v>
      </c>
      <c r="N5587" s="71"/>
      <c r="O5587" s="71"/>
      <c r="P5587" s="71"/>
      <c r="Q5587" s="71"/>
      <c r="R5587" s="71"/>
      <c r="S5587" s="72">
        <v>7286.73</v>
      </c>
      <c r="T5587" s="72">
        <v>0</v>
      </c>
      <c r="U5587" s="71"/>
      <c r="V5587" s="71"/>
      <c r="W5587" s="71"/>
      <c r="X5587" s="72">
        <v>7286.73</v>
      </c>
      <c r="Y5587" s="72">
        <v>0</v>
      </c>
      <c r="Z5587" s="72">
        <v>0</v>
      </c>
      <c r="AA5587" s="69"/>
      <c r="AB5587" s="69"/>
      <c r="AC5587" s="69"/>
    </row>
    <row r="5588" spans="1:29" ht="30" x14ac:dyDescent="0.25">
      <c r="A5588" s="68" t="s">
        <v>22772</v>
      </c>
      <c r="B5588" s="69" t="s">
        <v>22771</v>
      </c>
      <c r="C5588" s="69" t="s">
        <v>22770</v>
      </c>
      <c r="D5588" s="69" t="s">
        <v>4623</v>
      </c>
      <c r="E5588" s="69" t="s">
        <v>22239</v>
      </c>
      <c r="F5588" s="69" t="s">
        <v>1607</v>
      </c>
      <c r="G5588" s="69" t="s">
        <v>1228</v>
      </c>
      <c r="H5588" s="69" t="s">
        <v>962</v>
      </c>
      <c r="I5588" s="70">
        <v>2101</v>
      </c>
      <c r="J5588" s="69" t="s">
        <v>4591</v>
      </c>
      <c r="K5588" s="69" t="s">
        <v>22769</v>
      </c>
      <c r="L5588" s="70">
        <v>2101</v>
      </c>
      <c r="M5588" s="69"/>
      <c r="N5588" s="69"/>
      <c r="O5588" s="69"/>
      <c r="P5588" s="69"/>
      <c r="Q5588" s="69"/>
      <c r="R5588" s="69"/>
      <c r="S5588" s="69"/>
      <c r="T5588" s="70"/>
      <c r="U5588" s="69"/>
      <c r="V5588" s="69"/>
      <c r="W5588" s="69"/>
      <c r="X5588" s="69"/>
      <c r="Y5588" s="70"/>
      <c r="Z5588" s="69">
        <v>0</v>
      </c>
      <c r="AA5588" s="69" t="s">
        <v>989</v>
      </c>
      <c r="AB5588" s="69" t="s">
        <v>1144</v>
      </c>
      <c r="AC5588" s="69"/>
    </row>
    <row r="5589" spans="1:29" x14ac:dyDescent="0.25">
      <c r="A5589" s="69"/>
      <c r="B5589" s="69"/>
      <c r="C5589" s="69"/>
      <c r="D5589" s="69"/>
      <c r="E5589" s="69"/>
      <c r="F5589" s="69"/>
      <c r="G5589" s="69"/>
      <c r="H5589" s="69"/>
      <c r="I5589" s="69"/>
      <c r="J5589" s="69"/>
      <c r="K5589" s="69" t="s">
        <v>22768</v>
      </c>
      <c r="L5589" s="70">
        <v>2101</v>
      </c>
      <c r="M5589" s="69"/>
      <c r="N5589" s="69"/>
      <c r="O5589" s="69"/>
      <c r="P5589" s="69"/>
      <c r="Q5589" s="69"/>
      <c r="R5589" s="69"/>
      <c r="S5589" s="69"/>
      <c r="T5589" s="70"/>
      <c r="U5589" s="69"/>
      <c r="V5589" s="69"/>
      <c r="W5589" s="69"/>
      <c r="X5589" s="69"/>
      <c r="Y5589" s="70"/>
      <c r="Z5589" s="69">
        <v>0</v>
      </c>
      <c r="AA5589" s="69"/>
      <c r="AB5589" s="69" t="s">
        <v>1144</v>
      </c>
      <c r="AC5589" s="69"/>
    </row>
    <row r="5590" spans="1:29" x14ac:dyDescent="0.25">
      <c r="A5590" s="71" t="s">
        <v>193</v>
      </c>
      <c r="B5590" s="71"/>
      <c r="C5590" s="71"/>
      <c r="D5590" s="71"/>
      <c r="E5590" s="71"/>
      <c r="F5590" s="71"/>
      <c r="G5590" s="71"/>
      <c r="H5590" s="71"/>
      <c r="I5590" s="72">
        <v>2101</v>
      </c>
      <c r="J5590" s="71"/>
      <c r="K5590" s="71"/>
      <c r="L5590" s="72">
        <v>4202</v>
      </c>
      <c r="M5590" s="72">
        <v>-2101</v>
      </c>
      <c r="N5590" s="71"/>
      <c r="O5590" s="71"/>
      <c r="P5590" s="71"/>
      <c r="Q5590" s="71"/>
      <c r="R5590" s="71"/>
      <c r="S5590" s="72">
        <v>0</v>
      </c>
      <c r="T5590" s="72">
        <v>0</v>
      </c>
      <c r="U5590" s="71"/>
      <c r="V5590" s="71"/>
      <c r="W5590" s="71"/>
      <c r="X5590" s="72">
        <v>0</v>
      </c>
      <c r="Y5590" s="72">
        <v>0</v>
      </c>
      <c r="Z5590" s="72">
        <v>0</v>
      </c>
      <c r="AA5590" s="69"/>
      <c r="AB5590" s="69"/>
      <c r="AC5590" s="69"/>
    </row>
    <row r="5591" spans="1:29" ht="20" x14ac:dyDescent="0.25">
      <c r="A5591" s="68" t="s">
        <v>22767</v>
      </c>
      <c r="B5591" s="69" t="s">
        <v>22484</v>
      </c>
      <c r="C5591" s="69" t="s">
        <v>22766</v>
      </c>
      <c r="D5591" s="69" t="s">
        <v>4611</v>
      </c>
      <c r="E5591" s="69" t="s">
        <v>22247</v>
      </c>
      <c r="F5591" s="69" t="s">
        <v>1607</v>
      </c>
      <c r="G5591" s="69" t="s">
        <v>3173</v>
      </c>
      <c r="H5591" s="69"/>
      <c r="I5591" s="70">
        <v>2795.83</v>
      </c>
      <c r="J5591" s="69" t="s">
        <v>4591</v>
      </c>
      <c r="K5591" s="69"/>
      <c r="L5591" s="69"/>
      <c r="M5591" s="69"/>
      <c r="N5591" s="69"/>
      <c r="O5591" s="69"/>
      <c r="P5591" s="69"/>
      <c r="Q5591" s="69"/>
      <c r="R5591" s="69"/>
      <c r="S5591" s="69"/>
      <c r="T5591" s="69"/>
      <c r="U5591" s="69"/>
      <c r="V5591" s="69"/>
      <c r="W5591" s="69"/>
      <c r="X5591" s="69"/>
      <c r="Y5591" s="69"/>
      <c r="Z5591" s="69"/>
      <c r="AA5591" s="69" t="s">
        <v>989</v>
      </c>
      <c r="AB5591" s="69"/>
      <c r="AC5591" s="69"/>
    </row>
    <row r="5592" spans="1:29" x14ac:dyDescent="0.25">
      <c r="A5592" s="71" t="s">
        <v>193</v>
      </c>
      <c r="B5592" s="71"/>
      <c r="C5592" s="71"/>
      <c r="D5592" s="71"/>
      <c r="E5592" s="71"/>
      <c r="F5592" s="71"/>
      <c r="G5592" s="71"/>
      <c r="H5592" s="71"/>
      <c r="I5592" s="72">
        <v>2795.83</v>
      </c>
      <c r="J5592" s="71"/>
      <c r="K5592" s="71"/>
      <c r="L5592" s="72">
        <v>0</v>
      </c>
      <c r="M5592" s="72">
        <v>2795.83</v>
      </c>
      <c r="N5592" s="71"/>
      <c r="O5592" s="71"/>
      <c r="P5592" s="71"/>
      <c r="Q5592" s="71"/>
      <c r="R5592" s="71"/>
      <c r="S5592" s="72">
        <v>0</v>
      </c>
      <c r="T5592" s="72">
        <v>0</v>
      </c>
      <c r="U5592" s="71"/>
      <c r="V5592" s="71"/>
      <c r="W5592" s="71"/>
      <c r="X5592" s="72">
        <v>0</v>
      </c>
      <c r="Y5592" s="72">
        <v>0</v>
      </c>
      <c r="Z5592" s="72">
        <v>0</v>
      </c>
      <c r="AA5592" s="69"/>
      <c r="AB5592" s="69"/>
      <c r="AC5592" s="69"/>
    </row>
    <row r="5593" spans="1:29" ht="40" x14ac:dyDescent="0.25">
      <c r="A5593" s="68" t="s">
        <v>22765</v>
      </c>
      <c r="B5593" s="69" t="s">
        <v>22469</v>
      </c>
      <c r="C5593" s="69" t="s">
        <v>22764</v>
      </c>
      <c r="D5593" s="69" t="s">
        <v>4589</v>
      </c>
      <c r="E5593" s="69" t="s">
        <v>22239</v>
      </c>
      <c r="F5593" s="69" t="s">
        <v>1607</v>
      </c>
      <c r="G5593" s="69" t="s">
        <v>2654</v>
      </c>
      <c r="H5593" s="69"/>
      <c r="I5593" s="70">
        <v>1761.84</v>
      </c>
      <c r="J5593" s="69" t="s">
        <v>4591</v>
      </c>
      <c r="K5593" s="69"/>
      <c r="L5593" s="69"/>
      <c r="M5593" s="69"/>
      <c r="N5593" s="69"/>
      <c r="O5593" s="69"/>
      <c r="P5593" s="69"/>
      <c r="Q5593" s="69"/>
      <c r="R5593" s="69"/>
      <c r="S5593" s="69"/>
      <c r="T5593" s="69"/>
      <c r="U5593" s="69"/>
      <c r="V5593" s="69"/>
      <c r="W5593" s="69"/>
      <c r="X5593" s="69"/>
      <c r="Y5593" s="69"/>
      <c r="Z5593" s="69"/>
      <c r="AA5593" s="69" t="s">
        <v>989</v>
      </c>
      <c r="AB5593" s="69"/>
      <c r="AC5593" s="69"/>
    </row>
    <row r="5594" spans="1:29" x14ac:dyDescent="0.25">
      <c r="A5594" s="71" t="s">
        <v>193</v>
      </c>
      <c r="B5594" s="71"/>
      <c r="C5594" s="71"/>
      <c r="D5594" s="71"/>
      <c r="E5594" s="71"/>
      <c r="F5594" s="71"/>
      <c r="G5594" s="71"/>
      <c r="H5594" s="71"/>
      <c r="I5594" s="72">
        <v>1761.84</v>
      </c>
      <c r="J5594" s="71"/>
      <c r="K5594" s="71"/>
      <c r="L5594" s="72">
        <v>0</v>
      </c>
      <c r="M5594" s="72">
        <v>1761.84</v>
      </c>
      <c r="N5594" s="71"/>
      <c r="O5594" s="71"/>
      <c r="P5594" s="71"/>
      <c r="Q5594" s="71"/>
      <c r="R5594" s="71"/>
      <c r="S5594" s="72">
        <v>0</v>
      </c>
      <c r="T5594" s="72">
        <v>0</v>
      </c>
      <c r="U5594" s="71"/>
      <c r="V5594" s="71"/>
      <c r="W5594" s="71"/>
      <c r="X5594" s="72">
        <v>0</v>
      </c>
      <c r="Y5594" s="72">
        <v>0</v>
      </c>
      <c r="Z5594" s="72">
        <v>0</v>
      </c>
      <c r="AA5594" s="69"/>
      <c r="AB5594" s="69"/>
      <c r="AC5594" s="69"/>
    </row>
    <row r="5595" spans="1:29" ht="30" x14ac:dyDescent="0.25">
      <c r="A5595" s="68" t="s">
        <v>22763</v>
      </c>
      <c r="B5595" s="69" t="s">
        <v>22755</v>
      </c>
      <c r="C5595" s="69" t="s">
        <v>22762</v>
      </c>
      <c r="D5595" s="69" t="s">
        <v>4623</v>
      </c>
      <c r="E5595" s="69" t="s">
        <v>22239</v>
      </c>
      <c r="F5595" s="69" t="s">
        <v>1607</v>
      </c>
      <c r="G5595" s="69" t="s">
        <v>2298</v>
      </c>
      <c r="H5595" s="69" t="s">
        <v>962</v>
      </c>
      <c r="I5595" s="70">
        <v>11798.64</v>
      </c>
      <c r="J5595" s="69" t="s">
        <v>4591</v>
      </c>
      <c r="K5595" s="69" t="s">
        <v>22761</v>
      </c>
      <c r="L5595" s="70">
        <v>11798.64</v>
      </c>
      <c r="M5595" s="69"/>
      <c r="N5595" s="69" t="s">
        <v>22760</v>
      </c>
      <c r="O5595" s="69"/>
      <c r="P5595" s="69" t="s">
        <v>2277</v>
      </c>
      <c r="Q5595" s="69"/>
      <c r="R5595" s="69"/>
      <c r="S5595" s="70">
        <v>11798.64</v>
      </c>
      <c r="T5595" s="70"/>
      <c r="U5595" s="69"/>
      <c r="V5595" s="69"/>
      <c r="W5595" s="69"/>
      <c r="X5595" s="69"/>
      <c r="Y5595" s="70"/>
      <c r="Z5595" s="69">
        <v>0</v>
      </c>
      <c r="AA5595" s="69" t="s">
        <v>989</v>
      </c>
      <c r="AB5595" s="69" t="s">
        <v>1144</v>
      </c>
      <c r="AC5595" s="69"/>
    </row>
    <row r="5596" spans="1:29" x14ac:dyDescent="0.25">
      <c r="A5596" s="71" t="s">
        <v>193</v>
      </c>
      <c r="B5596" s="71"/>
      <c r="C5596" s="71"/>
      <c r="D5596" s="71"/>
      <c r="E5596" s="71"/>
      <c r="F5596" s="71"/>
      <c r="G5596" s="71"/>
      <c r="H5596" s="71"/>
      <c r="I5596" s="72">
        <v>11798.64</v>
      </c>
      <c r="J5596" s="71"/>
      <c r="K5596" s="71"/>
      <c r="L5596" s="72">
        <v>11798.64</v>
      </c>
      <c r="M5596" s="72">
        <v>0</v>
      </c>
      <c r="N5596" s="71"/>
      <c r="O5596" s="71"/>
      <c r="P5596" s="71"/>
      <c r="Q5596" s="71"/>
      <c r="R5596" s="71"/>
      <c r="S5596" s="72">
        <v>11798.64</v>
      </c>
      <c r="T5596" s="72">
        <v>0</v>
      </c>
      <c r="U5596" s="71"/>
      <c r="V5596" s="71"/>
      <c r="W5596" s="71"/>
      <c r="X5596" s="72">
        <v>11798.64</v>
      </c>
      <c r="Y5596" s="72">
        <v>0</v>
      </c>
      <c r="Z5596" s="72">
        <v>0</v>
      </c>
      <c r="AA5596" s="69"/>
      <c r="AB5596" s="69"/>
      <c r="AC5596" s="69"/>
    </row>
    <row r="5597" spans="1:29" ht="40" x14ac:dyDescent="0.25">
      <c r="A5597" s="68" t="s">
        <v>22759</v>
      </c>
      <c r="B5597" s="69" t="s">
        <v>22758</v>
      </c>
      <c r="C5597" s="69" t="s">
        <v>22757</v>
      </c>
      <c r="D5597" s="69" t="s">
        <v>20389</v>
      </c>
      <c r="E5597" s="69" t="s">
        <v>22651</v>
      </c>
      <c r="F5597" s="69" t="s">
        <v>1607</v>
      </c>
      <c r="G5597" s="69" t="s">
        <v>4035</v>
      </c>
      <c r="H5597" s="69"/>
      <c r="I5597" s="70">
        <v>1001.14</v>
      </c>
      <c r="J5597" s="69" t="s">
        <v>4591</v>
      </c>
      <c r="K5597" s="69"/>
      <c r="L5597" s="69"/>
      <c r="M5597" s="69"/>
      <c r="N5597" s="69"/>
      <c r="O5597" s="69"/>
      <c r="P5597" s="69"/>
      <c r="Q5597" s="69"/>
      <c r="R5597" s="69"/>
      <c r="S5597" s="69"/>
      <c r="T5597" s="69"/>
      <c r="U5597" s="69"/>
      <c r="V5597" s="69"/>
      <c r="W5597" s="69"/>
      <c r="X5597" s="69"/>
      <c r="Y5597" s="69"/>
      <c r="Z5597" s="69"/>
      <c r="AA5597" s="69" t="s">
        <v>989</v>
      </c>
      <c r="AB5597" s="69"/>
      <c r="AC5597" s="69"/>
    </row>
    <row r="5598" spans="1:29" x14ac:dyDescent="0.25">
      <c r="A5598" s="71" t="s">
        <v>193</v>
      </c>
      <c r="B5598" s="71"/>
      <c r="C5598" s="71"/>
      <c r="D5598" s="71"/>
      <c r="E5598" s="71"/>
      <c r="F5598" s="71"/>
      <c r="G5598" s="71"/>
      <c r="H5598" s="71"/>
      <c r="I5598" s="72">
        <v>1001.14</v>
      </c>
      <c r="J5598" s="71"/>
      <c r="K5598" s="71"/>
      <c r="L5598" s="72">
        <v>0</v>
      </c>
      <c r="M5598" s="72">
        <v>1001.14</v>
      </c>
      <c r="N5598" s="71"/>
      <c r="O5598" s="71"/>
      <c r="P5598" s="71"/>
      <c r="Q5598" s="71"/>
      <c r="R5598" s="71"/>
      <c r="S5598" s="72">
        <v>0</v>
      </c>
      <c r="T5598" s="72">
        <v>0</v>
      </c>
      <c r="U5598" s="71"/>
      <c r="V5598" s="71"/>
      <c r="W5598" s="71"/>
      <c r="X5598" s="72">
        <v>0</v>
      </c>
      <c r="Y5598" s="72">
        <v>0</v>
      </c>
      <c r="Z5598" s="72">
        <v>0</v>
      </c>
      <c r="AA5598" s="69"/>
      <c r="AB5598" s="69"/>
      <c r="AC5598" s="69"/>
    </row>
    <row r="5599" spans="1:29" ht="40" x14ac:dyDescent="0.25">
      <c r="A5599" s="68" t="s">
        <v>22756</v>
      </c>
      <c r="B5599" s="69" t="s">
        <v>22755</v>
      </c>
      <c r="C5599" s="69" t="s">
        <v>22754</v>
      </c>
      <c r="D5599" s="69" t="s">
        <v>890</v>
      </c>
      <c r="E5599" s="69" t="s">
        <v>22239</v>
      </c>
      <c r="F5599" s="69" t="s">
        <v>1607</v>
      </c>
      <c r="G5599" s="69" t="s">
        <v>1417</v>
      </c>
      <c r="H5599" s="69"/>
      <c r="I5599" s="70">
        <v>780.59</v>
      </c>
      <c r="J5599" s="69" t="s">
        <v>4591</v>
      </c>
      <c r="K5599" s="69"/>
      <c r="L5599" s="69"/>
      <c r="M5599" s="69"/>
      <c r="N5599" s="69"/>
      <c r="O5599" s="69"/>
      <c r="P5599" s="69"/>
      <c r="Q5599" s="69"/>
      <c r="R5599" s="69"/>
      <c r="S5599" s="69"/>
      <c r="T5599" s="69"/>
      <c r="U5599" s="69"/>
      <c r="V5599" s="69"/>
      <c r="W5599" s="69"/>
      <c r="X5599" s="69"/>
      <c r="Y5599" s="69"/>
      <c r="Z5599" s="69"/>
      <c r="AA5599" s="69" t="s">
        <v>989</v>
      </c>
      <c r="AB5599" s="69"/>
      <c r="AC5599" s="69"/>
    </row>
    <row r="5600" spans="1:29" x14ac:dyDescent="0.25">
      <c r="A5600" s="71" t="s">
        <v>193</v>
      </c>
      <c r="B5600" s="71"/>
      <c r="C5600" s="71"/>
      <c r="D5600" s="71"/>
      <c r="E5600" s="71"/>
      <c r="F5600" s="71"/>
      <c r="G5600" s="71"/>
      <c r="H5600" s="71"/>
      <c r="I5600" s="72">
        <v>780.59</v>
      </c>
      <c r="J5600" s="71"/>
      <c r="K5600" s="71"/>
      <c r="L5600" s="72">
        <v>0</v>
      </c>
      <c r="M5600" s="72">
        <v>780.59</v>
      </c>
      <c r="N5600" s="71"/>
      <c r="O5600" s="71"/>
      <c r="P5600" s="71"/>
      <c r="Q5600" s="71"/>
      <c r="R5600" s="71"/>
      <c r="S5600" s="72">
        <v>0</v>
      </c>
      <c r="T5600" s="72">
        <v>0</v>
      </c>
      <c r="U5600" s="71"/>
      <c r="V5600" s="71"/>
      <c r="W5600" s="71"/>
      <c r="X5600" s="72">
        <v>0</v>
      </c>
      <c r="Y5600" s="72">
        <v>0</v>
      </c>
      <c r="Z5600" s="72">
        <v>0</v>
      </c>
      <c r="AA5600" s="69"/>
      <c r="AB5600" s="69"/>
      <c r="AC5600" s="69"/>
    </row>
    <row r="5601" spans="1:29" ht="20" x14ac:dyDescent="0.25">
      <c r="A5601" s="68" t="s">
        <v>22753</v>
      </c>
      <c r="B5601" s="69" t="s">
        <v>22752</v>
      </c>
      <c r="C5601" s="69" t="s">
        <v>22751</v>
      </c>
      <c r="D5601" s="69" t="s">
        <v>4611</v>
      </c>
      <c r="E5601" s="69" t="s">
        <v>22247</v>
      </c>
      <c r="F5601" s="69" t="s">
        <v>1122</v>
      </c>
      <c r="G5601" s="69" t="s">
        <v>2321</v>
      </c>
      <c r="H5601" s="69"/>
      <c r="I5601" s="70">
        <v>1623.68</v>
      </c>
      <c r="J5601" s="69" t="s">
        <v>4591</v>
      </c>
      <c r="K5601" s="69"/>
      <c r="L5601" s="69"/>
      <c r="M5601" s="69"/>
      <c r="N5601" s="69"/>
      <c r="O5601" s="69"/>
      <c r="P5601" s="69"/>
      <c r="Q5601" s="69"/>
      <c r="R5601" s="69"/>
      <c r="S5601" s="69"/>
      <c r="T5601" s="69"/>
      <c r="U5601" s="69"/>
      <c r="V5601" s="69"/>
      <c r="W5601" s="69"/>
      <c r="X5601" s="69"/>
      <c r="Y5601" s="69"/>
      <c r="Z5601" s="69"/>
      <c r="AA5601" s="69" t="s">
        <v>989</v>
      </c>
      <c r="AB5601" s="69"/>
      <c r="AC5601" s="69"/>
    </row>
    <row r="5602" spans="1:29" x14ac:dyDescent="0.25">
      <c r="A5602" s="71" t="s">
        <v>193</v>
      </c>
      <c r="B5602" s="71"/>
      <c r="C5602" s="71"/>
      <c r="D5602" s="71"/>
      <c r="E5602" s="71"/>
      <c r="F5602" s="71"/>
      <c r="G5602" s="71"/>
      <c r="H5602" s="71"/>
      <c r="I5602" s="72">
        <v>1623.68</v>
      </c>
      <c r="J5602" s="71"/>
      <c r="K5602" s="71"/>
      <c r="L5602" s="72">
        <v>0</v>
      </c>
      <c r="M5602" s="72">
        <v>1623.68</v>
      </c>
      <c r="N5602" s="71"/>
      <c r="O5602" s="71"/>
      <c r="P5602" s="71"/>
      <c r="Q5602" s="71"/>
      <c r="R5602" s="71"/>
      <c r="S5602" s="72">
        <v>0</v>
      </c>
      <c r="T5602" s="72">
        <v>0</v>
      </c>
      <c r="U5602" s="71"/>
      <c r="V5602" s="71"/>
      <c r="W5602" s="71"/>
      <c r="X5602" s="72">
        <v>0</v>
      </c>
      <c r="Y5602" s="72">
        <v>0</v>
      </c>
      <c r="Z5602" s="72">
        <v>0</v>
      </c>
      <c r="AA5602" s="69"/>
      <c r="AB5602" s="69"/>
      <c r="AC5602" s="69"/>
    </row>
    <row r="5603" spans="1:29" ht="30" x14ac:dyDescent="0.25">
      <c r="A5603" s="68" t="s">
        <v>22750</v>
      </c>
      <c r="B5603" s="69" t="s">
        <v>22749</v>
      </c>
      <c r="C5603" s="69" t="s">
        <v>22748</v>
      </c>
      <c r="D5603" s="69" t="s">
        <v>1876</v>
      </c>
      <c r="E5603" s="69" t="s">
        <v>22247</v>
      </c>
      <c r="F5603" s="69" t="s">
        <v>1122</v>
      </c>
      <c r="G5603" s="69" t="s">
        <v>1798</v>
      </c>
      <c r="H5603" s="69"/>
      <c r="I5603" s="70">
        <v>4451.1400000000003</v>
      </c>
      <c r="J5603" s="69" t="s">
        <v>4591</v>
      </c>
      <c r="K5603" s="69"/>
      <c r="L5603" s="69"/>
      <c r="M5603" s="69"/>
      <c r="N5603" s="69"/>
      <c r="O5603" s="69"/>
      <c r="P5603" s="69"/>
      <c r="Q5603" s="69"/>
      <c r="R5603" s="69"/>
      <c r="S5603" s="69"/>
      <c r="T5603" s="69"/>
      <c r="U5603" s="69"/>
      <c r="V5603" s="69"/>
      <c r="W5603" s="69"/>
      <c r="X5603" s="69"/>
      <c r="Y5603" s="69"/>
      <c r="Z5603" s="69"/>
      <c r="AA5603" s="69" t="s">
        <v>989</v>
      </c>
      <c r="AB5603" s="69"/>
      <c r="AC5603" s="69"/>
    </row>
    <row r="5604" spans="1:29" x14ac:dyDescent="0.25">
      <c r="A5604" s="71" t="s">
        <v>193</v>
      </c>
      <c r="B5604" s="71"/>
      <c r="C5604" s="71"/>
      <c r="D5604" s="71"/>
      <c r="E5604" s="71"/>
      <c r="F5604" s="71"/>
      <c r="G5604" s="71"/>
      <c r="H5604" s="71"/>
      <c r="I5604" s="72">
        <v>4451.1400000000003</v>
      </c>
      <c r="J5604" s="71"/>
      <c r="K5604" s="71"/>
      <c r="L5604" s="72">
        <v>0</v>
      </c>
      <c r="M5604" s="72">
        <v>4451.1400000000003</v>
      </c>
      <c r="N5604" s="71"/>
      <c r="O5604" s="71"/>
      <c r="P5604" s="71"/>
      <c r="Q5604" s="71"/>
      <c r="R5604" s="71"/>
      <c r="S5604" s="72">
        <v>0</v>
      </c>
      <c r="T5604" s="72">
        <v>0</v>
      </c>
      <c r="U5604" s="71"/>
      <c r="V5604" s="71"/>
      <c r="W5604" s="71"/>
      <c r="X5604" s="72">
        <v>0</v>
      </c>
      <c r="Y5604" s="72">
        <v>0</v>
      </c>
      <c r="Z5604" s="72">
        <v>0</v>
      </c>
      <c r="AA5604" s="69"/>
      <c r="AB5604" s="69"/>
      <c r="AC5604" s="69"/>
    </row>
    <row r="5605" spans="1:29" ht="30" x14ac:dyDescent="0.25">
      <c r="A5605" s="68" t="s">
        <v>22747</v>
      </c>
      <c r="B5605" s="69" t="s">
        <v>22746</v>
      </c>
      <c r="C5605" s="69" t="s">
        <v>22745</v>
      </c>
      <c r="D5605" s="69" t="s">
        <v>4623</v>
      </c>
      <c r="E5605" s="69" t="s">
        <v>22243</v>
      </c>
      <c r="F5605" s="69" t="s">
        <v>1122</v>
      </c>
      <c r="G5605" s="69" t="s">
        <v>1228</v>
      </c>
      <c r="H5605" s="69" t="s">
        <v>962</v>
      </c>
      <c r="I5605" s="70">
        <v>30376.639999999999</v>
      </c>
      <c r="J5605" s="69" t="s">
        <v>4591</v>
      </c>
      <c r="K5605" s="69" t="s">
        <v>22744</v>
      </c>
      <c r="L5605" s="70">
        <v>30376.639999999999</v>
      </c>
      <c r="M5605" s="69"/>
      <c r="N5605" s="69" t="s">
        <v>22743</v>
      </c>
      <c r="O5605" s="69"/>
      <c r="P5605" s="69" t="s">
        <v>1129</v>
      </c>
      <c r="Q5605" s="69" t="s">
        <v>2219</v>
      </c>
      <c r="R5605" s="69"/>
      <c r="S5605" s="70">
        <v>30376.639999999999</v>
      </c>
      <c r="T5605" s="70"/>
      <c r="U5605" s="69"/>
      <c r="V5605" s="69"/>
      <c r="W5605" s="69"/>
      <c r="X5605" s="69"/>
      <c r="Y5605" s="70"/>
      <c r="Z5605" s="69">
        <v>0</v>
      </c>
      <c r="AA5605" s="69" t="s">
        <v>989</v>
      </c>
      <c r="AB5605" s="69" t="s">
        <v>1144</v>
      </c>
      <c r="AC5605" s="69"/>
    </row>
    <row r="5606" spans="1:29" x14ac:dyDescent="0.25">
      <c r="A5606" s="71" t="s">
        <v>193</v>
      </c>
      <c r="B5606" s="71"/>
      <c r="C5606" s="71"/>
      <c r="D5606" s="71"/>
      <c r="E5606" s="71"/>
      <c r="F5606" s="71"/>
      <c r="G5606" s="71"/>
      <c r="H5606" s="71"/>
      <c r="I5606" s="72">
        <v>30376.639999999999</v>
      </c>
      <c r="J5606" s="71"/>
      <c r="K5606" s="71"/>
      <c r="L5606" s="72">
        <v>30376.639999999999</v>
      </c>
      <c r="M5606" s="72">
        <v>0</v>
      </c>
      <c r="N5606" s="71"/>
      <c r="O5606" s="71"/>
      <c r="P5606" s="71"/>
      <c r="Q5606" s="71"/>
      <c r="R5606" s="71"/>
      <c r="S5606" s="72">
        <v>30376.639999999999</v>
      </c>
      <c r="T5606" s="72">
        <v>0</v>
      </c>
      <c r="U5606" s="71"/>
      <c r="V5606" s="71"/>
      <c r="W5606" s="71"/>
      <c r="X5606" s="72">
        <v>30376.639999999999</v>
      </c>
      <c r="Y5606" s="72">
        <v>0</v>
      </c>
      <c r="Z5606" s="72">
        <v>0</v>
      </c>
      <c r="AA5606" s="69"/>
      <c r="AB5606" s="69"/>
      <c r="AC5606" s="69"/>
    </row>
    <row r="5607" spans="1:29" ht="30" x14ac:dyDescent="0.25">
      <c r="A5607" s="68" t="s">
        <v>22742</v>
      </c>
      <c r="B5607" s="69" t="s">
        <v>22741</v>
      </c>
      <c r="C5607" s="69" t="s">
        <v>22740</v>
      </c>
      <c r="D5607" s="69" t="s">
        <v>20389</v>
      </c>
      <c r="E5607" s="69" t="s">
        <v>22247</v>
      </c>
      <c r="F5607" s="69" t="s">
        <v>1122</v>
      </c>
      <c r="G5607" s="69" t="s">
        <v>9954</v>
      </c>
      <c r="H5607" s="69"/>
      <c r="I5607" s="70">
        <v>1095.69</v>
      </c>
      <c r="J5607" s="69" t="s">
        <v>4591</v>
      </c>
      <c r="K5607" s="69"/>
      <c r="L5607" s="69"/>
      <c r="M5607" s="69"/>
      <c r="N5607" s="69"/>
      <c r="O5607" s="69"/>
      <c r="P5607" s="69"/>
      <c r="Q5607" s="69"/>
      <c r="R5607" s="69"/>
      <c r="S5607" s="69"/>
      <c r="T5607" s="69"/>
      <c r="U5607" s="69"/>
      <c r="V5607" s="69"/>
      <c r="W5607" s="69"/>
      <c r="X5607" s="69"/>
      <c r="Y5607" s="69"/>
      <c r="Z5607" s="69"/>
      <c r="AA5607" s="69" t="s">
        <v>989</v>
      </c>
      <c r="AB5607" s="69"/>
      <c r="AC5607" s="69"/>
    </row>
    <row r="5608" spans="1:29" x14ac:dyDescent="0.25">
      <c r="A5608" s="71" t="s">
        <v>193</v>
      </c>
      <c r="B5608" s="71"/>
      <c r="C5608" s="71"/>
      <c r="D5608" s="71"/>
      <c r="E5608" s="71"/>
      <c r="F5608" s="71"/>
      <c r="G5608" s="71"/>
      <c r="H5608" s="71"/>
      <c r="I5608" s="72">
        <v>1095.69</v>
      </c>
      <c r="J5608" s="71"/>
      <c r="K5608" s="71"/>
      <c r="L5608" s="72">
        <v>0</v>
      </c>
      <c r="M5608" s="72">
        <v>1095.69</v>
      </c>
      <c r="N5608" s="71"/>
      <c r="O5608" s="71"/>
      <c r="P5608" s="71"/>
      <c r="Q5608" s="71"/>
      <c r="R5608" s="71"/>
      <c r="S5608" s="72">
        <v>0</v>
      </c>
      <c r="T5608" s="72">
        <v>0</v>
      </c>
      <c r="U5608" s="71"/>
      <c r="V5608" s="71"/>
      <c r="W5608" s="71"/>
      <c r="X5608" s="72">
        <v>0</v>
      </c>
      <c r="Y5608" s="72">
        <v>0</v>
      </c>
      <c r="Z5608" s="72">
        <v>0</v>
      </c>
      <c r="AA5608" s="69"/>
      <c r="AB5608" s="69"/>
      <c r="AC5608" s="69"/>
    </row>
    <row r="5609" spans="1:29" ht="60" x14ac:dyDescent="0.25">
      <c r="A5609" s="68" t="s">
        <v>22739</v>
      </c>
      <c r="B5609" s="69" t="s">
        <v>22738</v>
      </c>
      <c r="C5609" s="69" t="s">
        <v>22737</v>
      </c>
      <c r="D5609" s="69" t="s">
        <v>890</v>
      </c>
      <c r="E5609" s="69" t="s">
        <v>22239</v>
      </c>
      <c r="F5609" s="69" t="s">
        <v>1804</v>
      </c>
      <c r="G5609" s="69" t="s">
        <v>2589</v>
      </c>
      <c r="H5609" s="69"/>
      <c r="I5609" s="70">
        <v>25580.06</v>
      </c>
      <c r="J5609" s="69" t="s">
        <v>4591</v>
      </c>
      <c r="K5609" s="69"/>
      <c r="L5609" s="69"/>
      <c r="M5609" s="69"/>
      <c r="N5609" s="69"/>
      <c r="O5609" s="69"/>
      <c r="P5609" s="69"/>
      <c r="Q5609" s="69"/>
      <c r="R5609" s="69"/>
      <c r="S5609" s="69"/>
      <c r="T5609" s="69"/>
      <c r="U5609" s="69"/>
      <c r="V5609" s="69"/>
      <c r="W5609" s="69"/>
      <c r="X5609" s="69"/>
      <c r="Y5609" s="69"/>
      <c r="Z5609" s="69"/>
      <c r="AA5609" s="69" t="s">
        <v>989</v>
      </c>
      <c r="AB5609" s="69"/>
      <c r="AC5609" s="69"/>
    </row>
    <row r="5610" spans="1:29" x14ac:dyDescent="0.25">
      <c r="A5610" s="71" t="s">
        <v>193</v>
      </c>
      <c r="B5610" s="71"/>
      <c r="C5610" s="71"/>
      <c r="D5610" s="71"/>
      <c r="E5610" s="71"/>
      <c r="F5610" s="71"/>
      <c r="G5610" s="71"/>
      <c r="H5610" s="71"/>
      <c r="I5610" s="72">
        <v>25580.06</v>
      </c>
      <c r="J5610" s="71"/>
      <c r="K5610" s="71"/>
      <c r="L5610" s="72">
        <v>0</v>
      </c>
      <c r="M5610" s="72">
        <v>25580.06</v>
      </c>
      <c r="N5610" s="71"/>
      <c r="O5610" s="71"/>
      <c r="P5610" s="71"/>
      <c r="Q5610" s="71"/>
      <c r="R5610" s="71"/>
      <c r="S5610" s="72">
        <v>0</v>
      </c>
      <c r="T5610" s="72">
        <v>0</v>
      </c>
      <c r="U5610" s="71"/>
      <c r="V5610" s="71"/>
      <c r="W5610" s="71"/>
      <c r="X5610" s="72">
        <v>0</v>
      </c>
      <c r="Y5610" s="72">
        <v>0</v>
      </c>
      <c r="Z5610" s="72">
        <v>0</v>
      </c>
      <c r="AA5610" s="69"/>
      <c r="AB5610" s="69"/>
      <c r="AC5610" s="69"/>
    </row>
    <row r="5611" spans="1:29" ht="30" x14ac:dyDescent="0.25">
      <c r="A5611" s="68" t="s">
        <v>22736</v>
      </c>
      <c r="B5611" s="69" t="s">
        <v>22564</v>
      </c>
      <c r="C5611" s="69" t="s">
        <v>22735</v>
      </c>
      <c r="D5611" s="69" t="s">
        <v>4836</v>
      </c>
      <c r="E5611" s="69" t="s">
        <v>22243</v>
      </c>
      <c r="F5611" s="69" t="s">
        <v>1804</v>
      </c>
      <c r="G5611" s="69" t="s">
        <v>1805</v>
      </c>
      <c r="H5611" s="69"/>
      <c r="I5611" s="70">
        <v>8958.1299999999992</v>
      </c>
      <c r="J5611" s="69" t="s">
        <v>4591</v>
      </c>
      <c r="K5611" s="69"/>
      <c r="L5611" s="69"/>
      <c r="M5611" s="69"/>
      <c r="N5611" s="69"/>
      <c r="O5611" s="69"/>
      <c r="P5611" s="69"/>
      <c r="Q5611" s="69"/>
      <c r="R5611" s="69"/>
      <c r="S5611" s="69"/>
      <c r="T5611" s="69"/>
      <c r="U5611" s="69"/>
      <c r="V5611" s="69"/>
      <c r="W5611" s="69"/>
      <c r="X5611" s="69"/>
      <c r="Y5611" s="69"/>
      <c r="Z5611" s="69"/>
      <c r="AA5611" s="69" t="s">
        <v>989</v>
      </c>
      <c r="AB5611" s="69"/>
      <c r="AC5611" s="69"/>
    </row>
    <row r="5612" spans="1:29" x14ac:dyDescent="0.25">
      <c r="A5612" s="71" t="s">
        <v>193</v>
      </c>
      <c r="B5612" s="71"/>
      <c r="C5612" s="71"/>
      <c r="D5612" s="71"/>
      <c r="E5612" s="71"/>
      <c r="F5612" s="71"/>
      <c r="G5612" s="71"/>
      <c r="H5612" s="71"/>
      <c r="I5612" s="72">
        <v>8958.1299999999992</v>
      </c>
      <c r="J5612" s="71"/>
      <c r="K5612" s="71"/>
      <c r="L5612" s="72">
        <v>0</v>
      </c>
      <c r="M5612" s="72">
        <v>8958.1299999999992</v>
      </c>
      <c r="N5612" s="71"/>
      <c r="O5612" s="71"/>
      <c r="P5612" s="71"/>
      <c r="Q5612" s="71"/>
      <c r="R5612" s="71"/>
      <c r="S5612" s="72">
        <v>0</v>
      </c>
      <c r="T5612" s="72">
        <v>0</v>
      </c>
      <c r="U5612" s="71"/>
      <c r="V5612" s="71"/>
      <c r="W5612" s="71"/>
      <c r="X5612" s="72">
        <v>0</v>
      </c>
      <c r="Y5612" s="72">
        <v>0</v>
      </c>
      <c r="Z5612" s="72">
        <v>0</v>
      </c>
      <c r="AA5612" s="69"/>
      <c r="AB5612" s="69"/>
      <c r="AC5612" s="69"/>
    </row>
    <row r="5613" spans="1:29" ht="30" x14ac:dyDescent="0.25">
      <c r="A5613" s="68" t="s">
        <v>22734</v>
      </c>
      <c r="B5613" s="69" t="s">
        <v>22733</v>
      </c>
      <c r="C5613" s="69" t="s">
        <v>22732</v>
      </c>
      <c r="D5613" s="69" t="s">
        <v>4611</v>
      </c>
      <c r="E5613" s="69" t="s">
        <v>22239</v>
      </c>
      <c r="F5613" s="69" t="s">
        <v>1804</v>
      </c>
      <c r="G5613" s="69" t="s">
        <v>8918</v>
      </c>
      <c r="H5613" s="69"/>
      <c r="I5613" s="70">
        <v>21148.37</v>
      </c>
      <c r="J5613" s="69" t="s">
        <v>4591</v>
      </c>
      <c r="K5613" s="69"/>
      <c r="L5613" s="69"/>
      <c r="M5613" s="69"/>
      <c r="N5613" s="69"/>
      <c r="O5613" s="69"/>
      <c r="P5613" s="69"/>
      <c r="Q5613" s="69"/>
      <c r="R5613" s="69"/>
      <c r="S5613" s="69"/>
      <c r="T5613" s="69"/>
      <c r="U5613" s="69"/>
      <c r="V5613" s="69"/>
      <c r="W5613" s="69"/>
      <c r="X5613" s="69"/>
      <c r="Y5613" s="69"/>
      <c r="Z5613" s="69"/>
      <c r="AA5613" s="69" t="s">
        <v>989</v>
      </c>
      <c r="AB5613" s="69"/>
      <c r="AC5613" s="69"/>
    </row>
    <row r="5614" spans="1:29" x14ac:dyDescent="0.25">
      <c r="A5614" s="71" t="s">
        <v>193</v>
      </c>
      <c r="B5614" s="71"/>
      <c r="C5614" s="71"/>
      <c r="D5614" s="71"/>
      <c r="E5614" s="71"/>
      <c r="F5614" s="71"/>
      <c r="G5614" s="71"/>
      <c r="H5614" s="71"/>
      <c r="I5614" s="72">
        <v>21148.37</v>
      </c>
      <c r="J5614" s="71"/>
      <c r="K5614" s="71"/>
      <c r="L5614" s="72">
        <v>0</v>
      </c>
      <c r="M5614" s="72">
        <v>21148.37</v>
      </c>
      <c r="N5614" s="71"/>
      <c r="O5614" s="71"/>
      <c r="P5614" s="71"/>
      <c r="Q5614" s="71"/>
      <c r="R5614" s="71"/>
      <c r="S5614" s="72">
        <v>0</v>
      </c>
      <c r="T5614" s="72">
        <v>0</v>
      </c>
      <c r="U5614" s="71"/>
      <c r="V5614" s="71"/>
      <c r="W5614" s="71"/>
      <c r="X5614" s="72">
        <v>0</v>
      </c>
      <c r="Y5614" s="72">
        <v>0</v>
      </c>
      <c r="Z5614" s="72">
        <v>0</v>
      </c>
      <c r="AA5614" s="69"/>
      <c r="AB5614" s="69"/>
      <c r="AC5614" s="69"/>
    </row>
    <row r="5615" spans="1:29" ht="30" x14ac:dyDescent="0.25">
      <c r="A5615" s="68" t="s">
        <v>22731</v>
      </c>
      <c r="B5615" s="69" t="s">
        <v>22730</v>
      </c>
      <c r="C5615" s="69" t="s">
        <v>22729</v>
      </c>
      <c r="D5615" s="69" t="s">
        <v>4813</v>
      </c>
      <c r="E5615" s="69" t="s">
        <v>22247</v>
      </c>
      <c r="F5615" s="69" t="s">
        <v>1804</v>
      </c>
      <c r="G5615" s="69" t="s">
        <v>2150</v>
      </c>
      <c r="H5615" s="69" t="s">
        <v>962</v>
      </c>
      <c r="I5615" s="70">
        <v>376.22</v>
      </c>
      <c r="J5615" s="69" t="s">
        <v>4591</v>
      </c>
      <c r="K5615" s="69" t="s">
        <v>22728</v>
      </c>
      <c r="L5615" s="70">
        <v>376.22</v>
      </c>
      <c r="M5615" s="69"/>
      <c r="N5615" s="69" t="s">
        <v>22727</v>
      </c>
      <c r="O5615" s="69"/>
      <c r="P5615" s="69" t="s">
        <v>1542</v>
      </c>
      <c r="Q5615" s="69" t="s">
        <v>10182</v>
      </c>
      <c r="R5615" s="69"/>
      <c r="S5615" s="70">
        <v>376.22</v>
      </c>
      <c r="T5615" s="70"/>
      <c r="U5615" s="69"/>
      <c r="V5615" s="69"/>
      <c r="W5615" s="69"/>
      <c r="X5615" s="69"/>
      <c r="Y5615" s="70"/>
      <c r="Z5615" s="69">
        <v>0</v>
      </c>
      <c r="AA5615" s="69" t="s">
        <v>989</v>
      </c>
      <c r="AB5615" s="69" t="s">
        <v>1144</v>
      </c>
      <c r="AC5615" s="69"/>
    </row>
    <row r="5616" spans="1:29" x14ac:dyDescent="0.25">
      <c r="A5616" s="71" t="s">
        <v>193</v>
      </c>
      <c r="B5616" s="71"/>
      <c r="C5616" s="71"/>
      <c r="D5616" s="71"/>
      <c r="E5616" s="71"/>
      <c r="F5616" s="71"/>
      <c r="G5616" s="71"/>
      <c r="H5616" s="71"/>
      <c r="I5616" s="72">
        <v>376.22</v>
      </c>
      <c r="J5616" s="71"/>
      <c r="K5616" s="71"/>
      <c r="L5616" s="72">
        <v>376.22</v>
      </c>
      <c r="M5616" s="72">
        <v>0</v>
      </c>
      <c r="N5616" s="71"/>
      <c r="O5616" s="71"/>
      <c r="P5616" s="71"/>
      <c r="Q5616" s="71"/>
      <c r="R5616" s="71"/>
      <c r="S5616" s="72">
        <v>376.22</v>
      </c>
      <c r="T5616" s="72">
        <v>0</v>
      </c>
      <c r="U5616" s="71"/>
      <c r="V5616" s="71"/>
      <c r="W5616" s="71"/>
      <c r="X5616" s="72">
        <v>376.22</v>
      </c>
      <c r="Y5616" s="72">
        <v>0</v>
      </c>
      <c r="Z5616" s="72">
        <v>0</v>
      </c>
      <c r="AA5616" s="69"/>
      <c r="AB5616" s="69"/>
      <c r="AC5616" s="69"/>
    </row>
    <row r="5617" spans="1:29" ht="20" x14ac:dyDescent="0.25">
      <c r="A5617" s="68" t="s">
        <v>22726</v>
      </c>
      <c r="B5617" s="69" t="s">
        <v>22725</v>
      </c>
      <c r="C5617" s="69" t="s">
        <v>22724</v>
      </c>
      <c r="D5617" s="69" t="s">
        <v>4768</v>
      </c>
      <c r="E5617" s="69" t="s">
        <v>22239</v>
      </c>
      <c r="F5617" s="69" t="s">
        <v>1106</v>
      </c>
      <c r="G5617" s="69" t="s">
        <v>1785</v>
      </c>
      <c r="H5617" s="69"/>
      <c r="I5617" s="70">
        <v>10700</v>
      </c>
      <c r="J5617" s="69" t="s">
        <v>4591</v>
      </c>
      <c r="K5617" s="69"/>
      <c r="L5617" s="69"/>
      <c r="M5617" s="69"/>
      <c r="N5617" s="69"/>
      <c r="O5617" s="69"/>
      <c r="P5617" s="69"/>
      <c r="Q5617" s="69"/>
      <c r="R5617" s="69"/>
      <c r="S5617" s="69"/>
      <c r="T5617" s="69"/>
      <c r="U5617" s="69"/>
      <c r="V5617" s="69"/>
      <c r="W5617" s="69"/>
      <c r="X5617" s="69"/>
      <c r="Y5617" s="69"/>
      <c r="Z5617" s="69"/>
      <c r="AA5617" s="69" t="s">
        <v>989</v>
      </c>
      <c r="AB5617" s="69"/>
      <c r="AC5617" s="69"/>
    </row>
    <row r="5618" spans="1:29" x14ac:dyDescent="0.25">
      <c r="A5618" s="71" t="s">
        <v>193</v>
      </c>
      <c r="B5618" s="71"/>
      <c r="C5618" s="71"/>
      <c r="D5618" s="71"/>
      <c r="E5618" s="71"/>
      <c r="F5618" s="71"/>
      <c r="G5618" s="71"/>
      <c r="H5618" s="71"/>
      <c r="I5618" s="72">
        <v>10700</v>
      </c>
      <c r="J5618" s="71"/>
      <c r="K5618" s="71"/>
      <c r="L5618" s="72">
        <v>0</v>
      </c>
      <c r="M5618" s="72">
        <v>10700</v>
      </c>
      <c r="N5618" s="71"/>
      <c r="O5618" s="71"/>
      <c r="P5618" s="71"/>
      <c r="Q5618" s="71"/>
      <c r="R5618" s="71"/>
      <c r="S5618" s="72">
        <v>0</v>
      </c>
      <c r="T5618" s="72">
        <v>0</v>
      </c>
      <c r="U5618" s="71"/>
      <c r="V5618" s="71"/>
      <c r="W5618" s="71"/>
      <c r="X5618" s="72">
        <v>0</v>
      </c>
      <c r="Y5618" s="72">
        <v>0</v>
      </c>
      <c r="Z5618" s="72">
        <v>0</v>
      </c>
      <c r="AA5618" s="69"/>
      <c r="AB5618" s="69"/>
      <c r="AC5618" s="69"/>
    </row>
    <row r="5619" spans="1:29" ht="30" x14ac:dyDescent="0.25">
      <c r="A5619" s="68" t="s">
        <v>22723</v>
      </c>
      <c r="B5619" s="69" t="s">
        <v>22722</v>
      </c>
      <c r="C5619" s="69" t="s">
        <v>22721</v>
      </c>
      <c r="D5619" s="69" t="s">
        <v>4623</v>
      </c>
      <c r="E5619" s="69" t="s">
        <v>22243</v>
      </c>
      <c r="F5619" s="69" t="s">
        <v>1106</v>
      </c>
      <c r="G5619" s="69" t="s">
        <v>1805</v>
      </c>
      <c r="H5619" s="69" t="s">
        <v>962</v>
      </c>
      <c r="I5619" s="70">
        <v>5817.62</v>
      </c>
      <c r="J5619" s="69" t="s">
        <v>4591</v>
      </c>
      <c r="K5619" s="69" t="s">
        <v>22720</v>
      </c>
      <c r="L5619" s="70">
        <v>5817.62</v>
      </c>
      <c r="M5619" s="69"/>
      <c r="N5619" s="69" t="s">
        <v>22719</v>
      </c>
      <c r="O5619" s="69"/>
      <c r="P5619" s="69" t="s">
        <v>2189</v>
      </c>
      <c r="Q5619" s="69"/>
      <c r="R5619" s="69"/>
      <c r="S5619" s="70">
        <v>5817.62</v>
      </c>
      <c r="T5619" s="70"/>
      <c r="U5619" s="69"/>
      <c r="V5619" s="69"/>
      <c r="W5619" s="69"/>
      <c r="X5619" s="69"/>
      <c r="Y5619" s="70"/>
      <c r="Z5619" s="69">
        <v>0</v>
      </c>
      <c r="AA5619" s="69" t="s">
        <v>989</v>
      </c>
      <c r="AB5619" s="69" t="s">
        <v>1144</v>
      </c>
      <c r="AC5619" s="69"/>
    </row>
    <row r="5620" spans="1:29" x14ac:dyDescent="0.25">
      <c r="A5620" s="71" t="s">
        <v>193</v>
      </c>
      <c r="B5620" s="71"/>
      <c r="C5620" s="71"/>
      <c r="D5620" s="71"/>
      <c r="E5620" s="71"/>
      <c r="F5620" s="71"/>
      <c r="G5620" s="71"/>
      <c r="H5620" s="71"/>
      <c r="I5620" s="72">
        <v>5817.62</v>
      </c>
      <c r="J5620" s="71"/>
      <c r="K5620" s="71"/>
      <c r="L5620" s="72">
        <v>5817.62</v>
      </c>
      <c r="M5620" s="72">
        <v>0</v>
      </c>
      <c r="N5620" s="71"/>
      <c r="O5620" s="71"/>
      <c r="P5620" s="71"/>
      <c r="Q5620" s="71"/>
      <c r="R5620" s="71"/>
      <c r="S5620" s="72">
        <v>5817.62</v>
      </c>
      <c r="T5620" s="72">
        <v>0</v>
      </c>
      <c r="U5620" s="71"/>
      <c r="V5620" s="71"/>
      <c r="W5620" s="71"/>
      <c r="X5620" s="72">
        <v>5817.62</v>
      </c>
      <c r="Y5620" s="72">
        <v>0</v>
      </c>
      <c r="Z5620" s="72">
        <v>0</v>
      </c>
      <c r="AA5620" s="69"/>
      <c r="AB5620" s="69"/>
      <c r="AC5620" s="69"/>
    </row>
    <row r="5621" spans="1:29" ht="40" x14ac:dyDescent="0.25">
      <c r="A5621" s="68" t="s">
        <v>22718</v>
      </c>
      <c r="B5621" s="69" t="s">
        <v>22717</v>
      </c>
      <c r="C5621" s="69" t="s">
        <v>22716</v>
      </c>
      <c r="D5621" s="69" t="s">
        <v>4589</v>
      </c>
      <c r="E5621" s="69" t="s">
        <v>22715</v>
      </c>
      <c r="F5621" s="69" t="s">
        <v>1106</v>
      </c>
      <c r="G5621" s="69" t="s">
        <v>2654</v>
      </c>
      <c r="H5621" s="69"/>
      <c r="I5621" s="70">
        <v>1601.06</v>
      </c>
      <c r="J5621" s="69" t="s">
        <v>4591</v>
      </c>
      <c r="K5621" s="69"/>
      <c r="L5621" s="69"/>
      <c r="M5621" s="69"/>
      <c r="N5621" s="69"/>
      <c r="O5621" s="69"/>
      <c r="P5621" s="69"/>
      <c r="Q5621" s="69"/>
      <c r="R5621" s="69"/>
      <c r="S5621" s="69"/>
      <c r="T5621" s="69"/>
      <c r="U5621" s="69"/>
      <c r="V5621" s="69"/>
      <c r="W5621" s="69"/>
      <c r="X5621" s="69"/>
      <c r="Y5621" s="69"/>
      <c r="Z5621" s="69"/>
      <c r="AA5621" s="69" t="s">
        <v>989</v>
      </c>
      <c r="AB5621" s="69"/>
      <c r="AC5621" s="69"/>
    </row>
    <row r="5622" spans="1:29" x14ac:dyDescent="0.25">
      <c r="A5622" s="71" t="s">
        <v>193</v>
      </c>
      <c r="B5622" s="71"/>
      <c r="C5622" s="71"/>
      <c r="D5622" s="71"/>
      <c r="E5622" s="71"/>
      <c r="F5622" s="71"/>
      <c r="G5622" s="71"/>
      <c r="H5622" s="71"/>
      <c r="I5622" s="72">
        <v>1601.06</v>
      </c>
      <c r="J5622" s="71"/>
      <c r="K5622" s="71"/>
      <c r="L5622" s="72">
        <v>0</v>
      </c>
      <c r="M5622" s="72">
        <v>1601.06</v>
      </c>
      <c r="N5622" s="71"/>
      <c r="O5622" s="71"/>
      <c r="P5622" s="71"/>
      <c r="Q5622" s="71"/>
      <c r="R5622" s="71"/>
      <c r="S5622" s="72">
        <v>0</v>
      </c>
      <c r="T5622" s="72">
        <v>0</v>
      </c>
      <c r="U5622" s="71"/>
      <c r="V5622" s="71"/>
      <c r="W5622" s="71"/>
      <c r="X5622" s="72">
        <v>0</v>
      </c>
      <c r="Y5622" s="72">
        <v>0</v>
      </c>
      <c r="Z5622" s="72">
        <v>0</v>
      </c>
      <c r="AA5622" s="69"/>
      <c r="AB5622" s="69"/>
      <c r="AC5622" s="69"/>
    </row>
    <row r="5623" spans="1:29" ht="20" x14ac:dyDescent="0.25">
      <c r="A5623" s="68" t="s">
        <v>22714</v>
      </c>
      <c r="B5623" s="69" t="s">
        <v>22713</v>
      </c>
      <c r="C5623" s="69" t="s">
        <v>22712</v>
      </c>
      <c r="D5623" s="69" t="s">
        <v>4611</v>
      </c>
      <c r="E5623" s="69" t="s">
        <v>22526</v>
      </c>
      <c r="F5623" s="69" t="s">
        <v>1106</v>
      </c>
      <c r="G5623" s="69" t="s">
        <v>3173</v>
      </c>
      <c r="H5623" s="69" t="s">
        <v>962</v>
      </c>
      <c r="I5623" s="70">
        <v>1331.8</v>
      </c>
      <c r="J5623" s="69" t="s">
        <v>4591</v>
      </c>
      <c r="K5623" s="69" t="s">
        <v>22711</v>
      </c>
      <c r="L5623" s="70">
        <v>1331.8</v>
      </c>
      <c r="M5623" s="69"/>
      <c r="N5623" s="69"/>
      <c r="O5623" s="69"/>
      <c r="P5623" s="69"/>
      <c r="Q5623" s="69"/>
      <c r="R5623" s="69"/>
      <c r="S5623" s="69"/>
      <c r="T5623" s="70"/>
      <c r="U5623" s="69"/>
      <c r="V5623" s="69"/>
      <c r="W5623" s="69"/>
      <c r="X5623" s="69"/>
      <c r="Y5623" s="70"/>
      <c r="Z5623" s="69">
        <v>0</v>
      </c>
      <c r="AA5623" s="69" t="s">
        <v>989</v>
      </c>
      <c r="AB5623" s="69" t="s">
        <v>1144</v>
      </c>
      <c r="AC5623" s="69"/>
    </row>
    <row r="5624" spans="1:29" x14ac:dyDescent="0.25">
      <c r="A5624" s="71" t="s">
        <v>193</v>
      </c>
      <c r="B5624" s="71"/>
      <c r="C5624" s="71"/>
      <c r="D5624" s="71"/>
      <c r="E5624" s="71"/>
      <c r="F5624" s="71"/>
      <c r="G5624" s="71"/>
      <c r="H5624" s="71"/>
      <c r="I5624" s="72">
        <v>1331.8</v>
      </c>
      <c r="J5624" s="71"/>
      <c r="K5624" s="71"/>
      <c r="L5624" s="72">
        <v>1331.8</v>
      </c>
      <c r="M5624" s="72">
        <v>0</v>
      </c>
      <c r="N5624" s="71"/>
      <c r="O5624" s="71"/>
      <c r="P5624" s="71"/>
      <c r="Q5624" s="71"/>
      <c r="R5624" s="71"/>
      <c r="S5624" s="72">
        <v>0</v>
      </c>
      <c r="T5624" s="72">
        <v>0</v>
      </c>
      <c r="U5624" s="71"/>
      <c r="V5624" s="71"/>
      <c r="W5624" s="71"/>
      <c r="X5624" s="72">
        <v>0</v>
      </c>
      <c r="Y5624" s="72">
        <v>0</v>
      </c>
      <c r="Z5624" s="72">
        <v>0</v>
      </c>
      <c r="AA5624" s="69"/>
      <c r="AB5624" s="69"/>
      <c r="AC5624" s="69"/>
    </row>
    <row r="5625" spans="1:29" ht="40" x14ac:dyDescent="0.25">
      <c r="A5625" s="68" t="s">
        <v>22710</v>
      </c>
      <c r="B5625" s="69" t="s">
        <v>22709</v>
      </c>
      <c r="C5625" s="69" t="s">
        <v>22708</v>
      </c>
      <c r="D5625" s="69" t="s">
        <v>890</v>
      </c>
      <c r="E5625" s="69" t="s">
        <v>22707</v>
      </c>
      <c r="F5625" s="69" t="s">
        <v>1106</v>
      </c>
      <c r="G5625" s="69" t="s">
        <v>2589</v>
      </c>
      <c r="H5625" s="69"/>
      <c r="I5625" s="70">
        <v>1940</v>
      </c>
      <c r="J5625" s="69" t="s">
        <v>4591</v>
      </c>
      <c r="K5625" s="69"/>
      <c r="L5625" s="69"/>
      <c r="M5625" s="69"/>
      <c r="N5625" s="69"/>
      <c r="O5625" s="69"/>
      <c r="P5625" s="69"/>
      <c r="Q5625" s="69"/>
      <c r="R5625" s="69"/>
      <c r="S5625" s="69"/>
      <c r="T5625" s="69"/>
      <c r="U5625" s="69"/>
      <c r="V5625" s="69"/>
      <c r="W5625" s="69"/>
      <c r="X5625" s="69"/>
      <c r="Y5625" s="69"/>
      <c r="Z5625" s="69"/>
      <c r="AA5625" s="69" t="s">
        <v>989</v>
      </c>
      <c r="AB5625" s="69"/>
      <c r="AC5625" s="69"/>
    </row>
    <row r="5626" spans="1:29" x14ac:dyDescent="0.25">
      <c r="A5626" s="71" t="s">
        <v>193</v>
      </c>
      <c r="B5626" s="71"/>
      <c r="C5626" s="71"/>
      <c r="D5626" s="71"/>
      <c r="E5626" s="71"/>
      <c r="F5626" s="71"/>
      <c r="G5626" s="71"/>
      <c r="H5626" s="71"/>
      <c r="I5626" s="72">
        <v>1940</v>
      </c>
      <c r="J5626" s="71"/>
      <c r="K5626" s="71"/>
      <c r="L5626" s="72">
        <v>0</v>
      </c>
      <c r="M5626" s="72">
        <v>1940</v>
      </c>
      <c r="N5626" s="71"/>
      <c r="O5626" s="71"/>
      <c r="P5626" s="71"/>
      <c r="Q5626" s="71"/>
      <c r="R5626" s="71"/>
      <c r="S5626" s="72">
        <v>0</v>
      </c>
      <c r="T5626" s="72">
        <v>0</v>
      </c>
      <c r="U5626" s="71"/>
      <c r="V5626" s="71"/>
      <c r="W5626" s="71"/>
      <c r="X5626" s="72">
        <v>0</v>
      </c>
      <c r="Y5626" s="72">
        <v>0</v>
      </c>
      <c r="Z5626" s="72">
        <v>0</v>
      </c>
      <c r="AA5626" s="69"/>
      <c r="AB5626" s="69"/>
      <c r="AC5626" s="69"/>
    </row>
    <row r="5627" spans="1:29" ht="30" x14ac:dyDescent="0.25">
      <c r="A5627" s="68" t="s">
        <v>22699</v>
      </c>
      <c r="B5627" s="69" t="s">
        <v>22691</v>
      </c>
      <c r="C5627" s="69" t="s">
        <v>22698</v>
      </c>
      <c r="D5627" s="69" t="s">
        <v>4813</v>
      </c>
      <c r="E5627" s="69" t="s">
        <v>22476</v>
      </c>
      <c r="F5627" s="69" t="s">
        <v>1106</v>
      </c>
      <c r="G5627" s="69" t="s">
        <v>3321</v>
      </c>
      <c r="H5627" s="69" t="s">
        <v>962</v>
      </c>
      <c r="I5627" s="70">
        <v>1179.1500000000001</v>
      </c>
      <c r="J5627" s="69" t="s">
        <v>4591</v>
      </c>
      <c r="K5627" s="69" t="s">
        <v>22697</v>
      </c>
      <c r="L5627" s="70">
        <v>1179.1500000000001</v>
      </c>
      <c r="M5627" s="69"/>
      <c r="N5627" s="69"/>
      <c r="O5627" s="69"/>
      <c r="P5627" s="69"/>
      <c r="Q5627" s="69"/>
      <c r="R5627" s="69"/>
      <c r="S5627" s="69"/>
      <c r="T5627" s="70"/>
      <c r="U5627" s="69"/>
      <c r="V5627" s="69"/>
      <c r="W5627" s="69"/>
      <c r="X5627" s="69"/>
      <c r="Y5627" s="70"/>
      <c r="Z5627" s="69">
        <v>0</v>
      </c>
      <c r="AA5627" s="69" t="s">
        <v>989</v>
      </c>
      <c r="AB5627" s="69" t="s">
        <v>1144</v>
      </c>
      <c r="AC5627" s="69"/>
    </row>
    <row r="5628" spans="1:29" x14ac:dyDescent="0.25">
      <c r="A5628" s="71" t="s">
        <v>193</v>
      </c>
      <c r="B5628" s="71"/>
      <c r="C5628" s="71"/>
      <c r="D5628" s="71"/>
      <c r="E5628" s="71"/>
      <c r="F5628" s="71"/>
      <c r="G5628" s="71"/>
      <c r="H5628" s="71"/>
      <c r="I5628" s="72">
        <v>1179.1500000000001</v>
      </c>
      <c r="J5628" s="71"/>
      <c r="K5628" s="71"/>
      <c r="L5628" s="72">
        <v>1179.1500000000001</v>
      </c>
      <c r="M5628" s="72">
        <v>0</v>
      </c>
      <c r="N5628" s="71"/>
      <c r="O5628" s="71"/>
      <c r="P5628" s="71"/>
      <c r="Q5628" s="71"/>
      <c r="R5628" s="71"/>
      <c r="S5628" s="72">
        <v>0</v>
      </c>
      <c r="T5628" s="72">
        <v>0</v>
      </c>
      <c r="U5628" s="71"/>
      <c r="V5628" s="71"/>
      <c r="W5628" s="71"/>
      <c r="X5628" s="72">
        <v>0</v>
      </c>
      <c r="Y5628" s="72">
        <v>0</v>
      </c>
      <c r="Z5628" s="72">
        <v>0</v>
      </c>
      <c r="AA5628" s="69"/>
      <c r="AB5628" s="69"/>
      <c r="AC5628" s="69"/>
    </row>
    <row r="5629" spans="1:29" ht="30" x14ac:dyDescent="0.25">
      <c r="A5629" s="68" t="s">
        <v>22706</v>
      </c>
      <c r="B5629" s="69" t="s">
        <v>22705</v>
      </c>
      <c r="C5629" s="69" t="s">
        <v>22704</v>
      </c>
      <c r="D5629" s="69" t="s">
        <v>22249</v>
      </c>
      <c r="E5629" s="69" t="s">
        <v>22247</v>
      </c>
      <c r="F5629" s="69" t="s">
        <v>1106</v>
      </c>
      <c r="G5629" s="69" t="s">
        <v>2337</v>
      </c>
      <c r="H5629" s="69"/>
      <c r="I5629" s="70">
        <v>11408</v>
      </c>
      <c r="J5629" s="69" t="s">
        <v>4591</v>
      </c>
      <c r="K5629" s="69"/>
      <c r="L5629" s="69"/>
      <c r="M5629" s="69"/>
      <c r="N5629" s="69"/>
      <c r="O5629" s="69"/>
      <c r="P5629" s="69"/>
      <c r="Q5629" s="69"/>
      <c r="R5629" s="69"/>
      <c r="S5629" s="69"/>
      <c r="T5629" s="69"/>
      <c r="U5629" s="69"/>
      <c r="V5629" s="69"/>
      <c r="W5629" s="69"/>
      <c r="X5629" s="69"/>
      <c r="Y5629" s="69"/>
      <c r="Z5629" s="69"/>
      <c r="AA5629" s="69" t="s">
        <v>989</v>
      </c>
      <c r="AB5629" s="69"/>
      <c r="AC5629" s="69"/>
    </row>
    <row r="5630" spans="1:29" x14ac:dyDescent="0.25">
      <c r="A5630" s="71" t="s">
        <v>193</v>
      </c>
      <c r="B5630" s="71"/>
      <c r="C5630" s="71"/>
      <c r="D5630" s="71"/>
      <c r="E5630" s="71"/>
      <c r="F5630" s="71"/>
      <c r="G5630" s="71"/>
      <c r="H5630" s="71"/>
      <c r="I5630" s="72">
        <v>11408</v>
      </c>
      <c r="J5630" s="71"/>
      <c r="K5630" s="71"/>
      <c r="L5630" s="72">
        <v>0</v>
      </c>
      <c r="M5630" s="72">
        <v>11408</v>
      </c>
      <c r="N5630" s="71"/>
      <c r="O5630" s="71"/>
      <c r="P5630" s="71"/>
      <c r="Q5630" s="71"/>
      <c r="R5630" s="71"/>
      <c r="S5630" s="72">
        <v>0</v>
      </c>
      <c r="T5630" s="72">
        <v>0</v>
      </c>
      <c r="U5630" s="71"/>
      <c r="V5630" s="71"/>
      <c r="W5630" s="71"/>
      <c r="X5630" s="72">
        <v>0</v>
      </c>
      <c r="Y5630" s="72">
        <v>0</v>
      </c>
      <c r="Z5630" s="72">
        <v>0</v>
      </c>
      <c r="AA5630" s="69"/>
      <c r="AB5630" s="69"/>
      <c r="AC5630" s="69"/>
    </row>
    <row r="5631" spans="1:29" ht="30" x14ac:dyDescent="0.25">
      <c r="A5631" s="68" t="s">
        <v>22703</v>
      </c>
      <c r="B5631" s="69" t="s">
        <v>22702</v>
      </c>
      <c r="C5631" s="69" t="s">
        <v>22701</v>
      </c>
      <c r="D5631" s="69" t="s">
        <v>1876</v>
      </c>
      <c r="E5631" s="69" t="s">
        <v>22247</v>
      </c>
      <c r="F5631" s="69" t="s">
        <v>1106</v>
      </c>
      <c r="G5631" s="69" t="s">
        <v>1805</v>
      </c>
      <c r="H5631" s="69" t="s">
        <v>962</v>
      </c>
      <c r="I5631" s="70">
        <v>4748.12</v>
      </c>
      <c r="J5631" s="69" t="s">
        <v>4591</v>
      </c>
      <c r="K5631" s="69" t="s">
        <v>22700</v>
      </c>
      <c r="L5631" s="70">
        <v>4748.12</v>
      </c>
      <c r="M5631" s="69"/>
      <c r="N5631" s="69"/>
      <c r="O5631" s="69"/>
      <c r="P5631" s="69"/>
      <c r="Q5631" s="69"/>
      <c r="R5631" s="69"/>
      <c r="S5631" s="69"/>
      <c r="T5631" s="70"/>
      <c r="U5631" s="69"/>
      <c r="V5631" s="69"/>
      <c r="W5631" s="69"/>
      <c r="X5631" s="69"/>
      <c r="Y5631" s="70"/>
      <c r="Z5631" s="69">
        <v>0</v>
      </c>
      <c r="AA5631" s="69" t="s">
        <v>989</v>
      </c>
      <c r="AB5631" s="69" t="s">
        <v>1144</v>
      </c>
      <c r="AC5631" s="69"/>
    </row>
    <row r="5632" spans="1:29" x14ac:dyDescent="0.25">
      <c r="A5632" s="71" t="s">
        <v>193</v>
      </c>
      <c r="B5632" s="71"/>
      <c r="C5632" s="71"/>
      <c r="D5632" s="71"/>
      <c r="E5632" s="71"/>
      <c r="F5632" s="71"/>
      <c r="G5632" s="71"/>
      <c r="H5632" s="71"/>
      <c r="I5632" s="72">
        <v>4748.12</v>
      </c>
      <c r="J5632" s="71"/>
      <c r="K5632" s="71"/>
      <c r="L5632" s="72">
        <v>4748.12</v>
      </c>
      <c r="M5632" s="72">
        <v>0</v>
      </c>
      <c r="N5632" s="71"/>
      <c r="O5632" s="71"/>
      <c r="P5632" s="71"/>
      <c r="Q5632" s="71"/>
      <c r="R5632" s="71"/>
      <c r="S5632" s="72">
        <v>0</v>
      </c>
      <c r="T5632" s="72">
        <v>0</v>
      </c>
      <c r="U5632" s="71"/>
      <c r="V5632" s="71"/>
      <c r="W5632" s="71"/>
      <c r="X5632" s="72">
        <v>0</v>
      </c>
      <c r="Y5632" s="72">
        <v>0</v>
      </c>
      <c r="Z5632" s="72">
        <v>0</v>
      </c>
      <c r="AA5632" s="69"/>
      <c r="AB5632" s="69"/>
      <c r="AC5632" s="69"/>
    </row>
    <row r="5633" spans="1:29" ht="20" x14ac:dyDescent="0.25">
      <c r="A5633" s="68" t="s">
        <v>22696</v>
      </c>
      <c r="B5633" s="69" t="s">
        <v>22695</v>
      </c>
      <c r="C5633" s="69" t="s">
        <v>22694</v>
      </c>
      <c r="D5633" s="69" t="s">
        <v>4611</v>
      </c>
      <c r="E5633" s="69" t="s">
        <v>22239</v>
      </c>
      <c r="F5633" s="69" t="s">
        <v>1624</v>
      </c>
      <c r="G5633" s="69" t="s">
        <v>2219</v>
      </c>
      <c r="H5633" s="69" t="s">
        <v>962</v>
      </c>
      <c r="I5633" s="70">
        <v>10850.57</v>
      </c>
      <c r="J5633" s="69" t="s">
        <v>4591</v>
      </c>
      <c r="K5633" s="69" t="s">
        <v>22693</v>
      </c>
      <c r="L5633" s="70">
        <v>10850.57</v>
      </c>
      <c r="M5633" s="69"/>
      <c r="N5633" s="69"/>
      <c r="O5633" s="69"/>
      <c r="P5633" s="69"/>
      <c r="Q5633" s="69"/>
      <c r="R5633" s="69"/>
      <c r="S5633" s="69"/>
      <c r="T5633" s="70"/>
      <c r="U5633" s="69"/>
      <c r="V5633" s="69"/>
      <c r="W5633" s="69"/>
      <c r="X5633" s="69"/>
      <c r="Y5633" s="70"/>
      <c r="Z5633" s="69">
        <v>0</v>
      </c>
      <c r="AA5633" s="69" t="s">
        <v>989</v>
      </c>
      <c r="AB5633" s="69" t="s">
        <v>1144</v>
      </c>
      <c r="AC5633" s="69"/>
    </row>
    <row r="5634" spans="1:29" x14ac:dyDescent="0.25">
      <c r="A5634" s="71" t="s">
        <v>193</v>
      </c>
      <c r="B5634" s="71"/>
      <c r="C5634" s="71"/>
      <c r="D5634" s="71"/>
      <c r="E5634" s="71"/>
      <c r="F5634" s="71"/>
      <c r="G5634" s="71"/>
      <c r="H5634" s="71"/>
      <c r="I5634" s="72">
        <v>10850.57</v>
      </c>
      <c r="J5634" s="71"/>
      <c r="K5634" s="71"/>
      <c r="L5634" s="72">
        <v>10850.57</v>
      </c>
      <c r="M5634" s="72">
        <v>0</v>
      </c>
      <c r="N5634" s="71"/>
      <c r="O5634" s="71"/>
      <c r="P5634" s="71"/>
      <c r="Q5634" s="71"/>
      <c r="R5634" s="71"/>
      <c r="S5634" s="72">
        <v>0</v>
      </c>
      <c r="T5634" s="72">
        <v>0</v>
      </c>
      <c r="U5634" s="71"/>
      <c r="V5634" s="71"/>
      <c r="W5634" s="71"/>
      <c r="X5634" s="72">
        <v>0</v>
      </c>
      <c r="Y5634" s="72">
        <v>0</v>
      </c>
      <c r="Z5634" s="72">
        <v>0</v>
      </c>
      <c r="AA5634" s="69"/>
      <c r="AB5634" s="69"/>
      <c r="AC5634" s="69"/>
    </row>
    <row r="5635" spans="1:29" ht="40" x14ac:dyDescent="0.25">
      <c r="A5635" s="68" t="s">
        <v>22692</v>
      </c>
      <c r="B5635" s="69" t="s">
        <v>22691</v>
      </c>
      <c r="C5635" s="69" t="s">
        <v>22690</v>
      </c>
      <c r="D5635" s="69" t="s">
        <v>890</v>
      </c>
      <c r="E5635" s="69" t="s">
        <v>22476</v>
      </c>
      <c r="F5635" s="69" t="s">
        <v>1624</v>
      </c>
      <c r="G5635" s="69" t="s">
        <v>2589</v>
      </c>
      <c r="H5635" s="69"/>
      <c r="I5635" s="70">
        <v>5500</v>
      </c>
      <c r="J5635" s="69" t="s">
        <v>4591</v>
      </c>
      <c r="K5635" s="69"/>
      <c r="L5635" s="69"/>
      <c r="M5635" s="69"/>
      <c r="N5635" s="69"/>
      <c r="O5635" s="69"/>
      <c r="P5635" s="69"/>
      <c r="Q5635" s="69"/>
      <c r="R5635" s="69"/>
      <c r="S5635" s="69"/>
      <c r="T5635" s="69"/>
      <c r="U5635" s="69"/>
      <c r="V5635" s="69"/>
      <c r="W5635" s="69"/>
      <c r="X5635" s="69"/>
      <c r="Y5635" s="69"/>
      <c r="Z5635" s="69"/>
      <c r="AA5635" s="69" t="s">
        <v>989</v>
      </c>
      <c r="AB5635" s="69"/>
      <c r="AC5635" s="69"/>
    </row>
    <row r="5636" spans="1:29" x14ac:dyDescent="0.25">
      <c r="A5636" s="71" t="s">
        <v>193</v>
      </c>
      <c r="B5636" s="71"/>
      <c r="C5636" s="71"/>
      <c r="D5636" s="71"/>
      <c r="E5636" s="71"/>
      <c r="F5636" s="71"/>
      <c r="G5636" s="71"/>
      <c r="H5636" s="71"/>
      <c r="I5636" s="72">
        <v>5500</v>
      </c>
      <c r="J5636" s="71"/>
      <c r="K5636" s="71"/>
      <c r="L5636" s="72">
        <v>0</v>
      </c>
      <c r="M5636" s="72">
        <v>5500</v>
      </c>
      <c r="N5636" s="71"/>
      <c r="O5636" s="71"/>
      <c r="P5636" s="71"/>
      <c r="Q5636" s="71"/>
      <c r="R5636" s="71"/>
      <c r="S5636" s="72">
        <v>0</v>
      </c>
      <c r="T5636" s="72">
        <v>0</v>
      </c>
      <c r="U5636" s="71"/>
      <c r="V5636" s="71"/>
      <c r="W5636" s="71"/>
      <c r="X5636" s="72">
        <v>0</v>
      </c>
      <c r="Y5636" s="72">
        <v>0</v>
      </c>
      <c r="Z5636" s="72">
        <v>0</v>
      </c>
      <c r="AA5636" s="69"/>
      <c r="AB5636" s="69"/>
      <c r="AC5636" s="69"/>
    </row>
    <row r="5637" spans="1:29" ht="20" x14ac:dyDescent="0.25">
      <c r="A5637" s="68" t="s">
        <v>22689</v>
      </c>
      <c r="B5637" s="69" t="s">
        <v>22653</v>
      </c>
      <c r="C5637" s="69" t="s">
        <v>22688</v>
      </c>
      <c r="D5637" s="69" t="s">
        <v>1876</v>
      </c>
      <c r="E5637" s="69" t="s">
        <v>22651</v>
      </c>
      <c r="F5637" s="69" t="s">
        <v>1624</v>
      </c>
      <c r="G5637" s="69" t="s">
        <v>1805</v>
      </c>
      <c r="H5637" s="69" t="s">
        <v>962</v>
      </c>
      <c r="I5637" s="70">
        <v>1321.41</v>
      </c>
      <c r="J5637" s="69" t="s">
        <v>4591</v>
      </c>
      <c r="K5637" s="69" t="s">
        <v>22687</v>
      </c>
      <c r="L5637" s="70">
        <v>1321.41</v>
      </c>
      <c r="M5637" s="69"/>
      <c r="N5637" s="69"/>
      <c r="O5637" s="69"/>
      <c r="P5637" s="69"/>
      <c r="Q5637" s="69"/>
      <c r="R5637" s="69"/>
      <c r="S5637" s="69"/>
      <c r="T5637" s="70"/>
      <c r="U5637" s="69"/>
      <c r="V5637" s="69"/>
      <c r="W5637" s="69"/>
      <c r="X5637" s="69"/>
      <c r="Y5637" s="70"/>
      <c r="Z5637" s="69">
        <v>0</v>
      </c>
      <c r="AA5637" s="69" t="s">
        <v>989</v>
      </c>
      <c r="AB5637" s="69" t="s">
        <v>1144</v>
      </c>
      <c r="AC5637" s="69"/>
    </row>
    <row r="5638" spans="1:29" x14ac:dyDescent="0.25">
      <c r="A5638" s="71" t="s">
        <v>193</v>
      </c>
      <c r="B5638" s="71"/>
      <c r="C5638" s="71"/>
      <c r="D5638" s="71"/>
      <c r="E5638" s="71"/>
      <c r="F5638" s="71"/>
      <c r="G5638" s="71"/>
      <c r="H5638" s="71"/>
      <c r="I5638" s="72">
        <v>1321.41</v>
      </c>
      <c r="J5638" s="71"/>
      <c r="K5638" s="71"/>
      <c r="L5638" s="72">
        <v>1321.41</v>
      </c>
      <c r="M5638" s="72">
        <v>0</v>
      </c>
      <c r="N5638" s="71"/>
      <c r="O5638" s="71"/>
      <c r="P5638" s="71"/>
      <c r="Q5638" s="71"/>
      <c r="R5638" s="71"/>
      <c r="S5638" s="72">
        <v>0</v>
      </c>
      <c r="T5638" s="72">
        <v>0</v>
      </c>
      <c r="U5638" s="71"/>
      <c r="V5638" s="71"/>
      <c r="W5638" s="71"/>
      <c r="X5638" s="72">
        <v>0</v>
      </c>
      <c r="Y5638" s="72">
        <v>0</v>
      </c>
      <c r="Z5638" s="72">
        <v>0</v>
      </c>
      <c r="AA5638" s="69"/>
      <c r="AB5638" s="69"/>
      <c r="AC5638" s="69"/>
    </row>
    <row r="5639" spans="1:29" ht="20" x14ac:dyDescent="0.25">
      <c r="A5639" s="68" t="s">
        <v>22686</v>
      </c>
      <c r="B5639" s="69" t="s">
        <v>22589</v>
      </c>
      <c r="C5639" s="69" t="s">
        <v>22685</v>
      </c>
      <c r="D5639" s="69" t="s">
        <v>4768</v>
      </c>
      <c r="E5639" s="69" t="s">
        <v>22476</v>
      </c>
      <c r="F5639" s="69" t="s">
        <v>1538</v>
      </c>
      <c r="G5639" s="69" t="s">
        <v>1785</v>
      </c>
      <c r="H5639" s="69"/>
      <c r="I5639" s="70">
        <v>3104</v>
      </c>
      <c r="J5639" s="69" t="s">
        <v>4591</v>
      </c>
      <c r="K5639" s="69"/>
      <c r="L5639" s="69"/>
      <c r="M5639" s="69"/>
      <c r="N5639" s="69"/>
      <c r="O5639" s="69"/>
      <c r="P5639" s="69"/>
      <c r="Q5639" s="69"/>
      <c r="R5639" s="69"/>
      <c r="S5639" s="69"/>
      <c r="T5639" s="69"/>
      <c r="U5639" s="69"/>
      <c r="V5639" s="69"/>
      <c r="W5639" s="69"/>
      <c r="X5639" s="69"/>
      <c r="Y5639" s="69"/>
      <c r="Z5639" s="69"/>
      <c r="AA5639" s="69" t="s">
        <v>989</v>
      </c>
      <c r="AB5639" s="69"/>
      <c r="AC5639" s="69"/>
    </row>
    <row r="5640" spans="1:29" x14ac:dyDescent="0.25">
      <c r="A5640" s="71" t="s">
        <v>193</v>
      </c>
      <c r="B5640" s="71"/>
      <c r="C5640" s="71"/>
      <c r="D5640" s="71"/>
      <c r="E5640" s="71"/>
      <c r="F5640" s="71"/>
      <c r="G5640" s="71"/>
      <c r="H5640" s="71"/>
      <c r="I5640" s="72">
        <v>3104</v>
      </c>
      <c r="J5640" s="71"/>
      <c r="K5640" s="71"/>
      <c r="L5640" s="72">
        <v>0</v>
      </c>
      <c r="M5640" s="72">
        <v>3104</v>
      </c>
      <c r="N5640" s="71"/>
      <c r="O5640" s="71"/>
      <c r="P5640" s="71"/>
      <c r="Q5640" s="71"/>
      <c r="R5640" s="71"/>
      <c r="S5640" s="72">
        <v>0</v>
      </c>
      <c r="T5640" s="72">
        <v>0</v>
      </c>
      <c r="U5640" s="71"/>
      <c r="V5640" s="71"/>
      <c r="W5640" s="71"/>
      <c r="X5640" s="72">
        <v>0</v>
      </c>
      <c r="Y5640" s="72">
        <v>0</v>
      </c>
      <c r="Z5640" s="72">
        <v>0</v>
      </c>
      <c r="AA5640" s="69"/>
      <c r="AB5640" s="69"/>
      <c r="AC5640" s="69"/>
    </row>
    <row r="5641" spans="1:29" ht="20" x14ac:dyDescent="0.25">
      <c r="A5641" s="68" t="s">
        <v>22684</v>
      </c>
      <c r="B5641" s="69" t="s">
        <v>22336</v>
      </c>
      <c r="C5641" s="69" t="s">
        <v>22683</v>
      </c>
      <c r="D5641" s="69" t="s">
        <v>4611</v>
      </c>
      <c r="E5641" s="69" t="s">
        <v>22239</v>
      </c>
      <c r="F5641" s="69" t="s">
        <v>1538</v>
      </c>
      <c r="G5641" s="69" t="s">
        <v>3474</v>
      </c>
      <c r="H5641" s="69"/>
      <c r="I5641" s="70">
        <v>22988.74</v>
      </c>
      <c r="J5641" s="69" t="s">
        <v>4591</v>
      </c>
      <c r="K5641" s="69"/>
      <c r="L5641" s="69"/>
      <c r="M5641" s="69"/>
      <c r="N5641" s="69"/>
      <c r="O5641" s="69"/>
      <c r="P5641" s="69"/>
      <c r="Q5641" s="69"/>
      <c r="R5641" s="69"/>
      <c r="S5641" s="69"/>
      <c r="T5641" s="69"/>
      <c r="U5641" s="69"/>
      <c r="V5641" s="69"/>
      <c r="W5641" s="69"/>
      <c r="X5641" s="69"/>
      <c r="Y5641" s="69"/>
      <c r="Z5641" s="69"/>
      <c r="AA5641" s="69" t="s">
        <v>989</v>
      </c>
      <c r="AB5641" s="69"/>
      <c r="AC5641" s="69"/>
    </row>
    <row r="5642" spans="1:29" x14ac:dyDescent="0.25">
      <c r="A5642" s="71" t="s">
        <v>193</v>
      </c>
      <c r="B5642" s="71"/>
      <c r="C5642" s="71"/>
      <c r="D5642" s="71"/>
      <c r="E5642" s="71"/>
      <c r="F5642" s="71"/>
      <c r="G5642" s="71"/>
      <c r="H5642" s="71"/>
      <c r="I5642" s="72">
        <v>22988.74</v>
      </c>
      <c r="J5642" s="71"/>
      <c r="K5642" s="71"/>
      <c r="L5642" s="72">
        <v>0</v>
      </c>
      <c r="M5642" s="72">
        <v>22988.74</v>
      </c>
      <c r="N5642" s="71"/>
      <c r="O5642" s="71"/>
      <c r="P5642" s="71"/>
      <c r="Q5642" s="71"/>
      <c r="R5642" s="71"/>
      <c r="S5642" s="72">
        <v>0</v>
      </c>
      <c r="T5642" s="72">
        <v>0</v>
      </c>
      <c r="U5642" s="71"/>
      <c r="V5642" s="71"/>
      <c r="W5642" s="71"/>
      <c r="X5642" s="72">
        <v>0</v>
      </c>
      <c r="Y5642" s="72">
        <v>0</v>
      </c>
      <c r="Z5642" s="72">
        <v>0</v>
      </c>
      <c r="AA5642" s="69"/>
      <c r="AB5642" s="69"/>
      <c r="AC5642" s="69"/>
    </row>
    <row r="5643" spans="1:29" ht="30" x14ac:dyDescent="0.25">
      <c r="A5643" s="68" t="s">
        <v>22678</v>
      </c>
      <c r="B5643" s="69" t="s">
        <v>22336</v>
      </c>
      <c r="C5643" s="69" t="s">
        <v>22677</v>
      </c>
      <c r="D5643" s="69" t="s">
        <v>4972</v>
      </c>
      <c r="E5643" s="69" t="s">
        <v>22239</v>
      </c>
      <c r="F5643" s="69" t="s">
        <v>1538</v>
      </c>
      <c r="G5643" s="69" t="s">
        <v>1822</v>
      </c>
      <c r="H5643" s="69" t="s">
        <v>962</v>
      </c>
      <c r="I5643" s="70">
        <v>1725.76</v>
      </c>
      <c r="J5643" s="69" t="s">
        <v>4591</v>
      </c>
      <c r="K5643" s="69" t="s">
        <v>22676</v>
      </c>
      <c r="L5643" s="70">
        <v>1725.76</v>
      </c>
      <c r="M5643" s="69"/>
      <c r="N5643" s="69"/>
      <c r="O5643" s="69"/>
      <c r="P5643" s="69"/>
      <c r="Q5643" s="69"/>
      <c r="R5643" s="69"/>
      <c r="S5643" s="69"/>
      <c r="T5643" s="70"/>
      <c r="U5643" s="69"/>
      <c r="V5643" s="69"/>
      <c r="W5643" s="69"/>
      <c r="X5643" s="69"/>
      <c r="Y5643" s="70"/>
      <c r="Z5643" s="69">
        <v>0</v>
      </c>
      <c r="AA5643" s="69" t="s">
        <v>989</v>
      </c>
      <c r="AB5643" s="69" t="s">
        <v>1144</v>
      </c>
      <c r="AC5643" s="69"/>
    </row>
    <row r="5644" spans="1:29" x14ac:dyDescent="0.25">
      <c r="A5644" s="71" t="s">
        <v>193</v>
      </c>
      <c r="B5644" s="71"/>
      <c r="C5644" s="71"/>
      <c r="D5644" s="71"/>
      <c r="E5644" s="71"/>
      <c r="F5644" s="71"/>
      <c r="G5644" s="71"/>
      <c r="H5644" s="71"/>
      <c r="I5644" s="72">
        <v>1725.76</v>
      </c>
      <c r="J5644" s="71"/>
      <c r="K5644" s="71"/>
      <c r="L5644" s="72">
        <v>1725.76</v>
      </c>
      <c r="M5644" s="72">
        <v>0</v>
      </c>
      <c r="N5644" s="71"/>
      <c r="O5644" s="71"/>
      <c r="P5644" s="71"/>
      <c r="Q5644" s="71"/>
      <c r="R5644" s="71"/>
      <c r="S5644" s="72">
        <v>0</v>
      </c>
      <c r="T5644" s="72">
        <v>0</v>
      </c>
      <c r="U5644" s="71"/>
      <c r="V5644" s="71"/>
      <c r="W5644" s="71"/>
      <c r="X5644" s="72">
        <v>0</v>
      </c>
      <c r="Y5644" s="72">
        <v>0</v>
      </c>
      <c r="Z5644" s="72">
        <v>0</v>
      </c>
      <c r="AA5644" s="69"/>
      <c r="AB5644" s="69"/>
      <c r="AC5644" s="69"/>
    </row>
    <row r="5645" spans="1:29" ht="40" x14ac:dyDescent="0.25">
      <c r="A5645" s="68" t="s">
        <v>22675</v>
      </c>
      <c r="B5645" s="69" t="s">
        <v>22674</v>
      </c>
      <c r="C5645" s="69" t="s">
        <v>22673</v>
      </c>
      <c r="D5645" s="69" t="s">
        <v>858</v>
      </c>
      <c r="E5645" s="69" t="s">
        <v>22247</v>
      </c>
      <c r="F5645" s="69" t="s">
        <v>1538</v>
      </c>
      <c r="G5645" s="69" t="s">
        <v>1130</v>
      </c>
      <c r="H5645" s="69"/>
      <c r="I5645" s="70">
        <v>1456.43</v>
      </c>
      <c r="J5645" s="69" t="s">
        <v>4591</v>
      </c>
      <c r="K5645" s="69"/>
      <c r="L5645" s="69"/>
      <c r="M5645" s="69"/>
      <c r="N5645" s="69"/>
      <c r="O5645" s="69"/>
      <c r="P5645" s="69"/>
      <c r="Q5645" s="69"/>
      <c r="R5645" s="69"/>
      <c r="S5645" s="69"/>
      <c r="T5645" s="69"/>
      <c r="U5645" s="69"/>
      <c r="V5645" s="69"/>
      <c r="W5645" s="69"/>
      <c r="X5645" s="69"/>
      <c r="Y5645" s="69"/>
      <c r="Z5645" s="69"/>
      <c r="AA5645" s="69" t="s">
        <v>989</v>
      </c>
      <c r="AB5645" s="69"/>
      <c r="AC5645" s="69"/>
    </row>
    <row r="5646" spans="1:29" x14ac:dyDescent="0.25">
      <c r="A5646" s="71" t="s">
        <v>193</v>
      </c>
      <c r="B5646" s="71"/>
      <c r="C5646" s="71"/>
      <c r="D5646" s="71"/>
      <c r="E5646" s="71"/>
      <c r="F5646" s="71"/>
      <c r="G5646" s="71"/>
      <c r="H5646" s="71"/>
      <c r="I5646" s="72">
        <v>1456.43</v>
      </c>
      <c r="J5646" s="71"/>
      <c r="K5646" s="71"/>
      <c r="L5646" s="72">
        <v>0</v>
      </c>
      <c r="M5646" s="72">
        <v>1456.43</v>
      </c>
      <c r="N5646" s="71"/>
      <c r="O5646" s="71"/>
      <c r="P5646" s="71"/>
      <c r="Q5646" s="71"/>
      <c r="R5646" s="71"/>
      <c r="S5646" s="72">
        <v>0</v>
      </c>
      <c r="T5646" s="72">
        <v>0</v>
      </c>
      <c r="U5646" s="71"/>
      <c r="V5646" s="71"/>
      <c r="W5646" s="71"/>
      <c r="X5646" s="72">
        <v>0</v>
      </c>
      <c r="Y5646" s="72">
        <v>0</v>
      </c>
      <c r="Z5646" s="72">
        <v>0</v>
      </c>
      <c r="AA5646" s="69"/>
      <c r="AB5646" s="69"/>
      <c r="AC5646" s="69"/>
    </row>
    <row r="5647" spans="1:29" ht="30" x14ac:dyDescent="0.25">
      <c r="A5647" s="68" t="s">
        <v>22682</v>
      </c>
      <c r="B5647" s="69" t="s">
        <v>22336</v>
      </c>
      <c r="C5647" s="69" t="s">
        <v>22681</v>
      </c>
      <c r="D5647" s="69" t="s">
        <v>4813</v>
      </c>
      <c r="E5647" s="69" t="s">
        <v>22239</v>
      </c>
      <c r="F5647" s="69" t="s">
        <v>1538</v>
      </c>
      <c r="G5647" s="69" t="s">
        <v>1805</v>
      </c>
      <c r="H5647" s="69" t="s">
        <v>962</v>
      </c>
      <c r="I5647" s="70">
        <v>12543.48</v>
      </c>
      <c r="J5647" s="69" t="s">
        <v>4591</v>
      </c>
      <c r="K5647" s="69" t="s">
        <v>22680</v>
      </c>
      <c r="L5647" s="70">
        <v>12543.48</v>
      </c>
      <c r="M5647" s="69"/>
      <c r="N5647" s="69" t="s">
        <v>22679</v>
      </c>
      <c r="O5647" s="69"/>
      <c r="P5647" s="69" t="s">
        <v>1552</v>
      </c>
      <c r="Q5647" s="69"/>
      <c r="R5647" s="69"/>
      <c r="S5647" s="70">
        <v>12543.48</v>
      </c>
      <c r="T5647" s="70"/>
      <c r="U5647" s="69"/>
      <c r="V5647" s="69"/>
      <c r="W5647" s="69"/>
      <c r="X5647" s="69"/>
      <c r="Y5647" s="70"/>
      <c r="Z5647" s="69">
        <v>0</v>
      </c>
      <c r="AA5647" s="69" t="s">
        <v>989</v>
      </c>
      <c r="AB5647" s="69" t="s">
        <v>1144</v>
      </c>
      <c r="AC5647" s="69"/>
    </row>
    <row r="5648" spans="1:29" x14ac:dyDescent="0.25">
      <c r="A5648" s="71" t="s">
        <v>193</v>
      </c>
      <c r="B5648" s="71"/>
      <c r="C5648" s="71"/>
      <c r="D5648" s="71"/>
      <c r="E5648" s="71"/>
      <c r="F5648" s="71"/>
      <c r="G5648" s="71"/>
      <c r="H5648" s="71"/>
      <c r="I5648" s="72">
        <v>12543.48</v>
      </c>
      <c r="J5648" s="71"/>
      <c r="K5648" s="71"/>
      <c r="L5648" s="72">
        <v>12543.48</v>
      </c>
      <c r="M5648" s="72">
        <v>0</v>
      </c>
      <c r="N5648" s="71"/>
      <c r="O5648" s="71"/>
      <c r="P5648" s="71"/>
      <c r="Q5648" s="71"/>
      <c r="R5648" s="71"/>
      <c r="S5648" s="72">
        <v>12543.48</v>
      </c>
      <c r="T5648" s="72">
        <v>0</v>
      </c>
      <c r="U5648" s="71"/>
      <c r="V5648" s="71"/>
      <c r="W5648" s="71"/>
      <c r="X5648" s="72">
        <v>12543.48</v>
      </c>
      <c r="Y5648" s="72">
        <v>0</v>
      </c>
      <c r="Z5648" s="72">
        <v>0</v>
      </c>
      <c r="AA5648" s="69"/>
      <c r="AB5648" s="69"/>
      <c r="AC5648" s="69"/>
    </row>
    <row r="5649" spans="1:29" ht="30" x14ac:dyDescent="0.25">
      <c r="A5649" s="68" t="s">
        <v>22672</v>
      </c>
      <c r="B5649" s="69" t="s">
        <v>22671</v>
      </c>
      <c r="C5649" s="69" t="s">
        <v>22670</v>
      </c>
      <c r="D5649" s="69" t="s">
        <v>4813</v>
      </c>
      <c r="E5649" s="69" t="s">
        <v>22239</v>
      </c>
      <c r="F5649" s="69" t="s">
        <v>2606</v>
      </c>
      <c r="G5649" s="69" t="s">
        <v>3274</v>
      </c>
      <c r="H5649" s="69" t="s">
        <v>962</v>
      </c>
      <c r="I5649" s="70">
        <v>3278.91</v>
      </c>
      <c r="J5649" s="69" t="s">
        <v>4591</v>
      </c>
      <c r="K5649" s="69" t="s">
        <v>22669</v>
      </c>
      <c r="L5649" s="70">
        <v>3278.91</v>
      </c>
      <c r="M5649" s="69"/>
      <c r="N5649" s="69" t="s">
        <v>22668</v>
      </c>
      <c r="O5649" s="69"/>
      <c r="P5649" s="69" t="s">
        <v>3011</v>
      </c>
      <c r="Q5649" s="69"/>
      <c r="R5649" s="69"/>
      <c r="S5649" s="70">
        <v>3278.91</v>
      </c>
      <c r="T5649" s="70"/>
      <c r="U5649" s="69"/>
      <c r="V5649" s="69"/>
      <c r="W5649" s="69"/>
      <c r="X5649" s="69"/>
      <c r="Y5649" s="70"/>
      <c r="Z5649" s="69">
        <v>0</v>
      </c>
      <c r="AA5649" s="69" t="s">
        <v>989</v>
      </c>
      <c r="AB5649" s="69" t="s">
        <v>1144</v>
      </c>
      <c r="AC5649" s="69"/>
    </row>
    <row r="5650" spans="1:29" x14ac:dyDescent="0.25">
      <c r="A5650" s="71" t="s">
        <v>193</v>
      </c>
      <c r="B5650" s="71"/>
      <c r="C5650" s="71"/>
      <c r="D5650" s="71"/>
      <c r="E5650" s="71"/>
      <c r="F5650" s="71"/>
      <c r="G5650" s="71"/>
      <c r="H5650" s="71"/>
      <c r="I5650" s="72">
        <v>3278.91</v>
      </c>
      <c r="J5650" s="71"/>
      <c r="K5650" s="71"/>
      <c r="L5650" s="72">
        <v>3278.91</v>
      </c>
      <c r="M5650" s="72">
        <v>0</v>
      </c>
      <c r="N5650" s="71"/>
      <c r="O5650" s="71"/>
      <c r="P5650" s="71"/>
      <c r="Q5650" s="71"/>
      <c r="R5650" s="71"/>
      <c r="S5650" s="72">
        <v>3278.91</v>
      </c>
      <c r="T5650" s="72">
        <v>0</v>
      </c>
      <c r="U5650" s="71"/>
      <c r="V5650" s="71"/>
      <c r="W5650" s="71"/>
      <c r="X5650" s="72">
        <v>3278.91</v>
      </c>
      <c r="Y5650" s="72">
        <v>0</v>
      </c>
      <c r="Z5650" s="72">
        <v>0</v>
      </c>
      <c r="AA5650" s="69"/>
      <c r="AB5650" s="69"/>
      <c r="AC5650" s="69"/>
    </row>
    <row r="5651" spans="1:29" ht="40" x14ac:dyDescent="0.25">
      <c r="A5651" s="68" t="s">
        <v>22667</v>
      </c>
      <c r="B5651" s="69" t="s">
        <v>22666</v>
      </c>
      <c r="C5651" s="69" t="s">
        <v>22665</v>
      </c>
      <c r="D5651" s="69" t="s">
        <v>4589</v>
      </c>
      <c r="E5651" s="69" t="s">
        <v>22239</v>
      </c>
      <c r="F5651" s="69" t="s">
        <v>2606</v>
      </c>
      <c r="G5651" s="69" t="s">
        <v>2654</v>
      </c>
      <c r="H5651" s="69"/>
      <c r="I5651" s="70">
        <v>2175.39</v>
      </c>
      <c r="J5651" s="69" t="s">
        <v>4591</v>
      </c>
      <c r="K5651" s="69"/>
      <c r="L5651" s="69"/>
      <c r="M5651" s="69"/>
      <c r="N5651" s="69"/>
      <c r="O5651" s="69"/>
      <c r="P5651" s="69"/>
      <c r="Q5651" s="69"/>
      <c r="R5651" s="69"/>
      <c r="S5651" s="69"/>
      <c r="T5651" s="69"/>
      <c r="U5651" s="69"/>
      <c r="V5651" s="69"/>
      <c r="W5651" s="69"/>
      <c r="X5651" s="69"/>
      <c r="Y5651" s="69"/>
      <c r="Z5651" s="69"/>
      <c r="AA5651" s="69" t="s">
        <v>989</v>
      </c>
      <c r="AB5651" s="69"/>
      <c r="AC5651" s="69"/>
    </row>
    <row r="5652" spans="1:29" x14ac:dyDescent="0.25">
      <c r="A5652" s="71" t="s">
        <v>193</v>
      </c>
      <c r="B5652" s="71"/>
      <c r="C5652" s="71"/>
      <c r="D5652" s="71"/>
      <c r="E5652" s="71"/>
      <c r="F5652" s="71"/>
      <c r="G5652" s="71"/>
      <c r="H5652" s="71"/>
      <c r="I5652" s="72">
        <v>2175.39</v>
      </c>
      <c r="J5652" s="71"/>
      <c r="K5652" s="71"/>
      <c r="L5652" s="72">
        <v>0</v>
      </c>
      <c r="M5652" s="72">
        <v>2175.39</v>
      </c>
      <c r="N5652" s="71"/>
      <c r="O5652" s="71"/>
      <c r="P5652" s="71"/>
      <c r="Q5652" s="71"/>
      <c r="R5652" s="71"/>
      <c r="S5652" s="72">
        <v>0</v>
      </c>
      <c r="T5652" s="72">
        <v>0</v>
      </c>
      <c r="U5652" s="71"/>
      <c r="V5652" s="71"/>
      <c r="W5652" s="71"/>
      <c r="X5652" s="72">
        <v>0</v>
      </c>
      <c r="Y5652" s="72">
        <v>0</v>
      </c>
      <c r="Z5652" s="72">
        <v>0</v>
      </c>
      <c r="AA5652" s="69"/>
      <c r="AB5652" s="69"/>
      <c r="AC5652" s="69"/>
    </row>
    <row r="5653" spans="1:29" ht="30" x14ac:dyDescent="0.25">
      <c r="A5653" s="68" t="s">
        <v>22664</v>
      </c>
      <c r="B5653" s="69" t="s">
        <v>22663</v>
      </c>
      <c r="C5653" s="69" t="s">
        <v>22662</v>
      </c>
      <c r="D5653" s="69" t="s">
        <v>4623</v>
      </c>
      <c r="E5653" s="69" t="s">
        <v>22247</v>
      </c>
      <c r="F5653" s="69" t="s">
        <v>2606</v>
      </c>
      <c r="G5653" s="69" t="s">
        <v>1130</v>
      </c>
      <c r="H5653" s="69"/>
      <c r="I5653" s="70">
        <v>1386</v>
      </c>
      <c r="J5653" s="69" t="s">
        <v>4591</v>
      </c>
      <c r="K5653" s="69"/>
      <c r="L5653" s="69"/>
      <c r="M5653" s="69"/>
      <c r="N5653" s="69"/>
      <c r="O5653" s="69"/>
      <c r="P5653" s="69"/>
      <c r="Q5653" s="69"/>
      <c r="R5653" s="69"/>
      <c r="S5653" s="69"/>
      <c r="T5653" s="69"/>
      <c r="U5653" s="69"/>
      <c r="V5653" s="69"/>
      <c r="W5653" s="69"/>
      <c r="X5653" s="69"/>
      <c r="Y5653" s="69"/>
      <c r="Z5653" s="69"/>
      <c r="AA5653" s="69" t="s">
        <v>989</v>
      </c>
      <c r="AB5653" s="69"/>
      <c r="AC5653" s="69"/>
    </row>
    <row r="5654" spans="1:29" x14ac:dyDescent="0.25">
      <c r="A5654" s="71" t="s">
        <v>193</v>
      </c>
      <c r="B5654" s="71"/>
      <c r="C5654" s="71"/>
      <c r="D5654" s="71"/>
      <c r="E5654" s="71"/>
      <c r="F5654" s="71"/>
      <c r="G5654" s="71"/>
      <c r="H5654" s="71"/>
      <c r="I5654" s="72">
        <v>1386</v>
      </c>
      <c r="J5654" s="71"/>
      <c r="K5654" s="71"/>
      <c r="L5654" s="72">
        <v>0</v>
      </c>
      <c r="M5654" s="72">
        <v>1386</v>
      </c>
      <c r="N5654" s="71"/>
      <c r="O5654" s="71"/>
      <c r="P5654" s="71"/>
      <c r="Q5654" s="71"/>
      <c r="R5654" s="71"/>
      <c r="S5654" s="72">
        <v>0</v>
      </c>
      <c r="T5654" s="72">
        <v>0</v>
      </c>
      <c r="U5654" s="71"/>
      <c r="V5654" s="71"/>
      <c r="W5654" s="71"/>
      <c r="X5654" s="72">
        <v>0</v>
      </c>
      <c r="Y5654" s="72">
        <v>0</v>
      </c>
      <c r="Z5654" s="72">
        <v>0</v>
      </c>
      <c r="AA5654" s="69"/>
      <c r="AB5654" s="69"/>
      <c r="AC5654" s="69"/>
    </row>
    <row r="5655" spans="1:29" ht="40" x14ac:dyDescent="0.25">
      <c r="A5655" s="68" t="s">
        <v>22661</v>
      </c>
      <c r="B5655" s="69" t="s">
        <v>22660</v>
      </c>
      <c r="C5655" s="69" t="s">
        <v>22659</v>
      </c>
      <c r="D5655" s="69" t="s">
        <v>890</v>
      </c>
      <c r="E5655" s="69" t="s">
        <v>22239</v>
      </c>
      <c r="F5655" s="69" t="s">
        <v>2606</v>
      </c>
      <c r="G5655" s="69" t="s">
        <v>2589</v>
      </c>
      <c r="H5655" s="69"/>
      <c r="I5655" s="70">
        <v>6152</v>
      </c>
      <c r="J5655" s="69" t="s">
        <v>4591</v>
      </c>
      <c r="K5655" s="69"/>
      <c r="L5655" s="69"/>
      <c r="M5655" s="69"/>
      <c r="N5655" s="69"/>
      <c r="O5655" s="69"/>
      <c r="P5655" s="69"/>
      <c r="Q5655" s="69"/>
      <c r="R5655" s="69"/>
      <c r="S5655" s="69"/>
      <c r="T5655" s="69"/>
      <c r="U5655" s="69"/>
      <c r="V5655" s="69"/>
      <c r="W5655" s="69"/>
      <c r="X5655" s="69"/>
      <c r="Y5655" s="69"/>
      <c r="Z5655" s="69"/>
      <c r="AA5655" s="69" t="s">
        <v>989</v>
      </c>
      <c r="AB5655" s="69"/>
      <c r="AC5655" s="69"/>
    </row>
    <row r="5656" spans="1:29" x14ac:dyDescent="0.25">
      <c r="A5656" s="71" t="s">
        <v>193</v>
      </c>
      <c r="B5656" s="71"/>
      <c r="C5656" s="71"/>
      <c r="D5656" s="71"/>
      <c r="E5656" s="71"/>
      <c r="F5656" s="71"/>
      <c r="G5656" s="71"/>
      <c r="H5656" s="71"/>
      <c r="I5656" s="72">
        <v>6152</v>
      </c>
      <c r="J5656" s="71"/>
      <c r="K5656" s="71"/>
      <c r="L5656" s="72">
        <v>0</v>
      </c>
      <c r="M5656" s="72">
        <v>6152</v>
      </c>
      <c r="N5656" s="71"/>
      <c r="O5656" s="71"/>
      <c r="P5656" s="71"/>
      <c r="Q5656" s="71"/>
      <c r="R5656" s="71"/>
      <c r="S5656" s="72">
        <v>0</v>
      </c>
      <c r="T5656" s="72">
        <v>0</v>
      </c>
      <c r="U5656" s="71"/>
      <c r="V5656" s="71"/>
      <c r="W5656" s="71"/>
      <c r="X5656" s="72">
        <v>0</v>
      </c>
      <c r="Y5656" s="72">
        <v>0</v>
      </c>
      <c r="Z5656" s="72">
        <v>0</v>
      </c>
      <c r="AA5656" s="69"/>
      <c r="AB5656" s="69"/>
      <c r="AC5656" s="69"/>
    </row>
    <row r="5657" spans="1:29" ht="30" x14ac:dyDescent="0.25">
      <c r="A5657" s="68" t="s">
        <v>22658</v>
      </c>
      <c r="B5657" s="69" t="s">
        <v>22657</v>
      </c>
      <c r="C5657" s="69" t="s">
        <v>22656</v>
      </c>
      <c r="D5657" s="69" t="s">
        <v>4972</v>
      </c>
      <c r="E5657" s="69" t="s">
        <v>22401</v>
      </c>
      <c r="F5657" s="69" t="s">
        <v>2606</v>
      </c>
      <c r="G5657" s="69" t="s">
        <v>1130</v>
      </c>
      <c r="H5657" s="69" t="s">
        <v>962</v>
      </c>
      <c r="I5657" s="70">
        <v>1872</v>
      </c>
      <c r="J5657" s="69" t="s">
        <v>4591</v>
      </c>
      <c r="K5657" s="69" t="s">
        <v>22655</v>
      </c>
      <c r="L5657" s="70">
        <v>1872</v>
      </c>
      <c r="M5657" s="69"/>
      <c r="N5657" s="69"/>
      <c r="O5657" s="69"/>
      <c r="P5657" s="69"/>
      <c r="Q5657" s="69"/>
      <c r="R5657" s="69"/>
      <c r="S5657" s="69"/>
      <c r="T5657" s="70"/>
      <c r="U5657" s="69"/>
      <c r="V5657" s="69"/>
      <c r="W5657" s="69"/>
      <c r="X5657" s="69"/>
      <c r="Y5657" s="70"/>
      <c r="Z5657" s="69">
        <v>0</v>
      </c>
      <c r="AA5657" s="69" t="s">
        <v>989</v>
      </c>
      <c r="AB5657" s="69" t="s">
        <v>1144</v>
      </c>
      <c r="AC5657" s="69"/>
    </row>
    <row r="5658" spans="1:29" x14ac:dyDescent="0.25">
      <c r="A5658" s="71" t="s">
        <v>193</v>
      </c>
      <c r="B5658" s="71"/>
      <c r="C5658" s="71"/>
      <c r="D5658" s="71"/>
      <c r="E5658" s="71"/>
      <c r="F5658" s="71"/>
      <c r="G5658" s="71"/>
      <c r="H5658" s="71"/>
      <c r="I5658" s="72">
        <v>1872</v>
      </c>
      <c r="J5658" s="71"/>
      <c r="K5658" s="71"/>
      <c r="L5658" s="72">
        <v>1872</v>
      </c>
      <c r="M5658" s="72">
        <v>0</v>
      </c>
      <c r="N5658" s="71"/>
      <c r="O5658" s="71"/>
      <c r="P5658" s="71"/>
      <c r="Q5658" s="71"/>
      <c r="R5658" s="71"/>
      <c r="S5658" s="72">
        <v>0</v>
      </c>
      <c r="T5658" s="72">
        <v>0</v>
      </c>
      <c r="U5658" s="71"/>
      <c r="V5658" s="71"/>
      <c r="W5658" s="71"/>
      <c r="X5658" s="72">
        <v>0</v>
      </c>
      <c r="Y5658" s="72">
        <v>0</v>
      </c>
      <c r="Z5658" s="72">
        <v>0</v>
      </c>
      <c r="AA5658" s="69"/>
      <c r="AB5658" s="69"/>
      <c r="AC5658" s="69"/>
    </row>
    <row r="5659" spans="1:29" ht="30" x14ac:dyDescent="0.25">
      <c r="A5659" s="68" t="s">
        <v>22654</v>
      </c>
      <c r="B5659" s="69" t="s">
        <v>22653</v>
      </c>
      <c r="C5659" s="69" t="s">
        <v>22652</v>
      </c>
      <c r="D5659" s="69" t="s">
        <v>4623</v>
      </c>
      <c r="E5659" s="69" t="s">
        <v>22651</v>
      </c>
      <c r="F5659" s="69" t="s">
        <v>2606</v>
      </c>
      <c r="G5659" s="69" t="s">
        <v>1130</v>
      </c>
      <c r="H5659" s="69" t="s">
        <v>962</v>
      </c>
      <c r="I5659" s="70">
        <v>755.45</v>
      </c>
      <c r="J5659" s="69" t="s">
        <v>4591</v>
      </c>
      <c r="K5659" s="69" t="s">
        <v>22650</v>
      </c>
      <c r="L5659" s="70">
        <v>755.45</v>
      </c>
      <c r="M5659" s="69"/>
      <c r="N5659" s="69" t="s">
        <v>22649</v>
      </c>
      <c r="O5659" s="69"/>
      <c r="P5659" s="69" t="s">
        <v>2189</v>
      </c>
      <c r="Q5659" s="69"/>
      <c r="R5659" s="69"/>
      <c r="S5659" s="70">
        <v>755.45</v>
      </c>
      <c r="T5659" s="70"/>
      <c r="U5659" s="69"/>
      <c r="V5659" s="69"/>
      <c r="W5659" s="69"/>
      <c r="X5659" s="69"/>
      <c r="Y5659" s="70"/>
      <c r="Z5659" s="69">
        <v>0</v>
      </c>
      <c r="AA5659" s="69" t="s">
        <v>989</v>
      </c>
      <c r="AB5659" s="69" t="s">
        <v>1144</v>
      </c>
      <c r="AC5659" s="69"/>
    </row>
    <row r="5660" spans="1:29" x14ac:dyDescent="0.25">
      <c r="A5660" s="71" t="s">
        <v>193</v>
      </c>
      <c r="B5660" s="71"/>
      <c r="C5660" s="71"/>
      <c r="D5660" s="71"/>
      <c r="E5660" s="71"/>
      <c r="F5660" s="71"/>
      <c r="G5660" s="71"/>
      <c r="H5660" s="71"/>
      <c r="I5660" s="72">
        <v>755.45</v>
      </c>
      <c r="J5660" s="71"/>
      <c r="K5660" s="71"/>
      <c r="L5660" s="72">
        <v>755.45</v>
      </c>
      <c r="M5660" s="72">
        <v>0</v>
      </c>
      <c r="N5660" s="71"/>
      <c r="O5660" s="71"/>
      <c r="P5660" s="71"/>
      <c r="Q5660" s="71"/>
      <c r="R5660" s="71"/>
      <c r="S5660" s="72">
        <v>755.45</v>
      </c>
      <c r="T5660" s="72">
        <v>0</v>
      </c>
      <c r="U5660" s="71"/>
      <c r="V5660" s="71"/>
      <c r="W5660" s="71"/>
      <c r="X5660" s="72">
        <v>755.45</v>
      </c>
      <c r="Y5660" s="72">
        <v>0</v>
      </c>
      <c r="Z5660" s="72">
        <v>0</v>
      </c>
      <c r="AA5660" s="69"/>
      <c r="AB5660" s="69"/>
      <c r="AC5660" s="69"/>
    </row>
    <row r="5661" spans="1:29" ht="30" x14ac:dyDescent="0.25">
      <c r="A5661" s="68" t="s">
        <v>22648</v>
      </c>
      <c r="B5661" s="69" t="s">
        <v>22647</v>
      </c>
      <c r="C5661" s="69" t="s">
        <v>22646</v>
      </c>
      <c r="D5661" s="69" t="s">
        <v>4623</v>
      </c>
      <c r="E5661" s="69" t="s">
        <v>22247</v>
      </c>
      <c r="F5661" s="69" t="s">
        <v>2606</v>
      </c>
      <c r="G5661" s="69" t="s">
        <v>1130</v>
      </c>
      <c r="H5661" s="69" t="s">
        <v>962</v>
      </c>
      <c r="I5661" s="70">
        <v>662.93</v>
      </c>
      <c r="J5661" s="69" t="s">
        <v>4591</v>
      </c>
      <c r="K5661" s="69" t="s">
        <v>22645</v>
      </c>
      <c r="L5661" s="70">
        <v>662.93</v>
      </c>
      <c r="M5661" s="69"/>
      <c r="N5661" s="69" t="s">
        <v>22644</v>
      </c>
      <c r="O5661" s="69"/>
      <c r="P5661" s="69" t="s">
        <v>2277</v>
      </c>
      <c r="Q5661" s="69"/>
      <c r="R5661" s="69"/>
      <c r="S5661" s="70">
        <v>662.93</v>
      </c>
      <c r="T5661" s="70"/>
      <c r="U5661" s="69"/>
      <c r="V5661" s="69"/>
      <c r="W5661" s="69"/>
      <c r="X5661" s="69"/>
      <c r="Y5661" s="70"/>
      <c r="Z5661" s="69">
        <v>0</v>
      </c>
      <c r="AA5661" s="69" t="s">
        <v>989</v>
      </c>
      <c r="AB5661" s="69" t="s">
        <v>1144</v>
      </c>
      <c r="AC5661" s="69"/>
    </row>
    <row r="5662" spans="1:29" x14ac:dyDescent="0.25">
      <c r="A5662" s="71" t="s">
        <v>193</v>
      </c>
      <c r="B5662" s="71"/>
      <c r="C5662" s="71"/>
      <c r="D5662" s="71"/>
      <c r="E5662" s="71"/>
      <c r="F5662" s="71"/>
      <c r="G5662" s="71"/>
      <c r="H5662" s="71"/>
      <c r="I5662" s="72">
        <v>662.93</v>
      </c>
      <c r="J5662" s="71"/>
      <c r="K5662" s="71"/>
      <c r="L5662" s="72">
        <v>662.93</v>
      </c>
      <c r="M5662" s="72">
        <v>0</v>
      </c>
      <c r="N5662" s="71"/>
      <c r="O5662" s="71"/>
      <c r="P5662" s="71"/>
      <c r="Q5662" s="71"/>
      <c r="R5662" s="71"/>
      <c r="S5662" s="72">
        <v>662.93</v>
      </c>
      <c r="T5662" s="72">
        <v>0</v>
      </c>
      <c r="U5662" s="71"/>
      <c r="V5662" s="71"/>
      <c r="W5662" s="71"/>
      <c r="X5662" s="72">
        <v>662.93</v>
      </c>
      <c r="Y5662" s="72">
        <v>0</v>
      </c>
      <c r="Z5662" s="72">
        <v>0</v>
      </c>
      <c r="AA5662" s="69"/>
      <c r="AB5662" s="69"/>
      <c r="AC5662" s="69"/>
    </row>
    <row r="5663" spans="1:29" ht="30" x14ac:dyDescent="0.25">
      <c r="A5663" s="68" t="s">
        <v>22634</v>
      </c>
      <c r="B5663" s="69" t="s">
        <v>22633</v>
      </c>
      <c r="C5663" s="69" t="s">
        <v>22632</v>
      </c>
      <c r="D5663" s="69" t="s">
        <v>1233</v>
      </c>
      <c r="E5663" s="69" t="s">
        <v>22243</v>
      </c>
      <c r="F5663" s="69" t="s">
        <v>1789</v>
      </c>
      <c r="G5663" s="69" t="s">
        <v>1130</v>
      </c>
      <c r="H5663" s="69"/>
      <c r="I5663" s="70">
        <v>24611.4</v>
      </c>
      <c r="J5663" s="69" t="s">
        <v>4591</v>
      </c>
      <c r="K5663" s="69"/>
      <c r="L5663" s="69"/>
      <c r="M5663" s="69"/>
      <c r="N5663" s="69"/>
      <c r="O5663" s="69"/>
      <c r="P5663" s="69"/>
      <c r="Q5663" s="69"/>
      <c r="R5663" s="69"/>
      <c r="S5663" s="69"/>
      <c r="T5663" s="69"/>
      <c r="U5663" s="69"/>
      <c r="V5663" s="69"/>
      <c r="W5663" s="69"/>
      <c r="X5663" s="69"/>
      <c r="Y5663" s="69"/>
      <c r="Z5663" s="69"/>
      <c r="AA5663" s="69" t="s">
        <v>966</v>
      </c>
      <c r="AB5663" s="69"/>
      <c r="AC5663" s="69" t="s">
        <v>22631</v>
      </c>
    </row>
    <row r="5664" spans="1:29" x14ac:dyDescent="0.25">
      <c r="A5664" s="71" t="s">
        <v>193</v>
      </c>
      <c r="B5664" s="71"/>
      <c r="C5664" s="71"/>
      <c r="D5664" s="71"/>
      <c r="E5664" s="71"/>
      <c r="F5664" s="71"/>
      <c r="G5664" s="71"/>
      <c r="H5664" s="71"/>
      <c r="I5664" s="72">
        <v>24611.4</v>
      </c>
      <c r="J5664" s="71"/>
      <c r="K5664" s="71"/>
      <c r="L5664" s="72">
        <v>0</v>
      </c>
      <c r="M5664" s="72">
        <v>24611.4</v>
      </c>
      <c r="N5664" s="71"/>
      <c r="O5664" s="71"/>
      <c r="P5664" s="71"/>
      <c r="Q5664" s="71"/>
      <c r="R5664" s="71"/>
      <c r="S5664" s="72">
        <v>0</v>
      </c>
      <c r="T5664" s="72">
        <v>0</v>
      </c>
      <c r="U5664" s="71"/>
      <c r="V5664" s="71"/>
      <c r="W5664" s="71"/>
      <c r="X5664" s="72">
        <v>0</v>
      </c>
      <c r="Y5664" s="72">
        <v>0</v>
      </c>
      <c r="Z5664" s="72">
        <v>0</v>
      </c>
      <c r="AA5664" s="69"/>
      <c r="AB5664" s="69"/>
      <c r="AC5664" s="69"/>
    </row>
    <row r="5665" spans="1:29" ht="40" x14ac:dyDescent="0.25">
      <c r="A5665" s="68" t="s">
        <v>22643</v>
      </c>
      <c r="B5665" s="69" t="s">
        <v>22642</v>
      </c>
      <c r="C5665" s="69" t="s">
        <v>22641</v>
      </c>
      <c r="D5665" s="69" t="s">
        <v>4589</v>
      </c>
      <c r="E5665" s="69" t="s">
        <v>22243</v>
      </c>
      <c r="F5665" s="69" t="s">
        <v>1789</v>
      </c>
      <c r="G5665" s="69" t="s">
        <v>2654</v>
      </c>
      <c r="H5665" s="69"/>
      <c r="I5665" s="70">
        <v>2429.83</v>
      </c>
      <c r="J5665" s="69" t="s">
        <v>4591</v>
      </c>
      <c r="K5665" s="69"/>
      <c r="L5665" s="69"/>
      <c r="M5665" s="69"/>
      <c r="N5665" s="69"/>
      <c r="O5665" s="69"/>
      <c r="P5665" s="69"/>
      <c r="Q5665" s="69"/>
      <c r="R5665" s="69"/>
      <c r="S5665" s="69"/>
      <c r="T5665" s="69"/>
      <c r="U5665" s="69"/>
      <c r="V5665" s="69"/>
      <c r="W5665" s="69"/>
      <c r="X5665" s="69"/>
      <c r="Y5665" s="69"/>
      <c r="Z5665" s="69"/>
      <c r="AA5665" s="69" t="s">
        <v>989</v>
      </c>
      <c r="AB5665" s="69"/>
      <c r="AC5665" s="69"/>
    </row>
    <row r="5666" spans="1:29" x14ac:dyDescent="0.25">
      <c r="A5666" s="71" t="s">
        <v>193</v>
      </c>
      <c r="B5666" s="71"/>
      <c r="C5666" s="71"/>
      <c r="D5666" s="71"/>
      <c r="E5666" s="71"/>
      <c r="F5666" s="71"/>
      <c r="G5666" s="71"/>
      <c r="H5666" s="71"/>
      <c r="I5666" s="72">
        <v>2429.83</v>
      </c>
      <c r="J5666" s="71"/>
      <c r="K5666" s="71"/>
      <c r="L5666" s="72">
        <v>0</v>
      </c>
      <c r="M5666" s="72">
        <v>2429.83</v>
      </c>
      <c r="N5666" s="71"/>
      <c r="O5666" s="71"/>
      <c r="P5666" s="71"/>
      <c r="Q5666" s="71"/>
      <c r="R5666" s="71"/>
      <c r="S5666" s="72">
        <v>0</v>
      </c>
      <c r="T5666" s="72">
        <v>0</v>
      </c>
      <c r="U5666" s="71"/>
      <c r="V5666" s="71"/>
      <c r="W5666" s="71"/>
      <c r="X5666" s="72">
        <v>0</v>
      </c>
      <c r="Y5666" s="72">
        <v>0</v>
      </c>
      <c r="Z5666" s="72">
        <v>0</v>
      </c>
      <c r="AA5666" s="69"/>
      <c r="AB5666" s="69"/>
      <c r="AC5666" s="69"/>
    </row>
    <row r="5667" spans="1:29" ht="30" x14ac:dyDescent="0.25">
      <c r="A5667" s="68" t="s">
        <v>22640</v>
      </c>
      <c r="B5667" s="69" t="s">
        <v>22639</v>
      </c>
      <c r="C5667" s="69" t="s">
        <v>22638</v>
      </c>
      <c r="D5667" s="69" t="s">
        <v>21039</v>
      </c>
      <c r="E5667" s="69" t="s">
        <v>22247</v>
      </c>
      <c r="F5667" s="69" t="s">
        <v>1789</v>
      </c>
      <c r="G5667" s="69" t="s">
        <v>2148</v>
      </c>
      <c r="H5667" s="69"/>
      <c r="I5667" s="70">
        <v>1688.2</v>
      </c>
      <c r="J5667" s="69" t="s">
        <v>4591</v>
      </c>
      <c r="K5667" s="69"/>
      <c r="L5667" s="69"/>
      <c r="M5667" s="69"/>
      <c r="N5667" s="69"/>
      <c r="O5667" s="69"/>
      <c r="P5667" s="69"/>
      <c r="Q5667" s="69"/>
      <c r="R5667" s="69"/>
      <c r="S5667" s="69"/>
      <c r="T5667" s="69"/>
      <c r="U5667" s="69"/>
      <c r="V5667" s="69"/>
      <c r="W5667" s="69"/>
      <c r="X5667" s="69"/>
      <c r="Y5667" s="69"/>
      <c r="Z5667" s="69"/>
      <c r="AA5667" s="69" t="s">
        <v>989</v>
      </c>
      <c r="AB5667" s="69"/>
      <c r="AC5667" s="69"/>
    </row>
    <row r="5668" spans="1:29" x14ac:dyDescent="0.25">
      <c r="A5668" s="71" t="s">
        <v>193</v>
      </c>
      <c r="B5668" s="71"/>
      <c r="C5668" s="71"/>
      <c r="D5668" s="71"/>
      <c r="E5668" s="71"/>
      <c r="F5668" s="71"/>
      <c r="G5668" s="71"/>
      <c r="H5668" s="71"/>
      <c r="I5668" s="72">
        <v>1688.2</v>
      </c>
      <c r="J5668" s="71"/>
      <c r="K5668" s="71"/>
      <c r="L5668" s="72">
        <v>0</v>
      </c>
      <c r="M5668" s="72">
        <v>1688.2</v>
      </c>
      <c r="N5668" s="71"/>
      <c r="O5668" s="71"/>
      <c r="P5668" s="71"/>
      <c r="Q5668" s="71"/>
      <c r="R5668" s="71"/>
      <c r="S5668" s="72">
        <v>0</v>
      </c>
      <c r="T5668" s="72">
        <v>0</v>
      </c>
      <c r="U5668" s="71"/>
      <c r="V5668" s="71"/>
      <c r="W5668" s="71"/>
      <c r="X5668" s="72">
        <v>0</v>
      </c>
      <c r="Y5668" s="72">
        <v>0</v>
      </c>
      <c r="Z5668" s="72">
        <v>0</v>
      </c>
      <c r="AA5668" s="69"/>
      <c r="AB5668" s="69"/>
      <c r="AC5668" s="69"/>
    </row>
    <row r="5669" spans="1:29" ht="50" x14ac:dyDescent="0.25">
      <c r="A5669" s="68" t="s">
        <v>22637</v>
      </c>
      <c r="B5669" s="69" t="s">
        <v>22636</v>
      </c>
      <c r="C5669" s="69" t="s">
        <v>22635</v>
      </c>
      <c r="D5669" s="69" t="s">
        <v>9530</v>
      </c>
      <c r="E5669" s="69" t="s">
        <v>22239</v>
      </c>
      <c r="F5669" s="69" t="s">
        <v>1789</v>
      </c>
      <c r="G5669" s="69" t="s">
        <v>9275</v>
      </c>
      <c r="H5669" s="69"/>
      <c r="I5669" s="70">
        <v>16217.63</v>
      </c>
      <c r="J5669" s="69" t="s">
        <v>4591</v>
      </c>
      <c r="K5669" s="69"/>
      <c r="L5669" s="69"/>
      <c r="M5669" s="69"/>
      <c r="N5669" s="69"/>
      <c r="O5669" s="69"/>
      <c r="P5669" s="69"/>
      <c r="Q5669" s="69"/>
      <c r="R5669" s="69"/>
      <c r="S5669" s="69"/>
      <c r="T5669" s="69"/>
      <c r="U5669" s="69"/>
      <c r="V5669" s="69"/>
      <c r="W5669" s="69"/>
      <c r="X5669" s="69"/>
      <c r="Y5669" s="69"/>
      <c r="Z5669" s="69"/>
      <c r="AA5669" s="69" t="s">
        <v>989</v>
      </c>
      <c r="AB5669" s="69"/>
      <c r="AC5669" s="69"/>
    </row>
    <row r="5670" spans="1:29" x14ac:dyDescent="0.25">
      <c r="A5670" s="71" t="s">
        <v>193</v>
      </c>
      <c r="B5670" s="71"/>
      <c r="C5670" s="71"/>
      <c r="D5670" s="71"/>
      <c r="E5670" s="71"/>
      <c r="F5670" s="71"/>
      <c r="G5670" s="71"/>
      <c r="H5670" s="71"/>
      <c r="I5670" s="72">
        <v>16217.63</v>
      </c>
      <c r="J5670" s="71"/>
      <c r="K5670" s="71"/>
      <c r="L5670" s="72">
        <v>0</v>
      </c>
      <c r="M5670" s="72">
        <v>16217.63</v>
      </c>
      <c r="N5670" s="71"/>
      <c r="O5670" s="71"/>
      <c r="P5670" s="71"/>
      <c r="Q5670" s="71"/>
      <c r="R5670" s="71"/>
      <c r="S5670" s="72">
        <v>0</v>
      </c>
      <c r="T5670" s="72">
        <v>0</v>
      </c>
      <c r="U5670" s="71"/>
      <c r="V5670" s="71"/>
      <c r="W5670" s="71"/>
      <c r="X5670" s="72">
        <v>0</v>
      </c>
      <c r="Y5670" s="72">
        <v>0</v>
      </c>
      <c r="Z5670" s="72">
        <v>0</v>
      </c>
      <c r="AA5670" s="69"/>
      <c r="AB5670" s="69"/>
      <c r="AC5670" s="69"/>
    </row>
    <row r="5671" spans="1:29" ht="30" x14ac:dyDescent="0.25">
      <c r="A5671" s="68" t="s">
        <v>22630</v>
      </c>
      <c r="B5671" s="69" t="s">
        <v>22629</v>
      </c>
      <c r="C5671" s="69" t="s">
        <v>22628</v>
      </c>
      <c r="D5671" s="69" t="s">
        <v>4836</v>
      </c>
      <c r="E5671" s="69" t="s">
        <v>22243</v>
      </c>
      <c r="F5671" s="69" t="s">
        <v>1789</v>
      </c>
      <c r="G5671" s="69" t="s">
        <v>1814</v>
      </c>
      <c r="H5671" s="69"/>
      <c r="I5671" s="70">
        <v>2586.37</v>
      </c>
      <c r="J5671" s="69" t="s">
        <v>4591</v>
      </c>
      <c r="K5671" s="69"/>
      <c r="L5671" s="69"/>
      <c r="M5671" s="69"/>
      <c r="N5671" s="69"/>
      <c r="O5671" s="69"/>
      <c r="P5671" s="69"/>
      <c r="Q5671" s="69"/>
      <c r="R5671" s="69"/>
      <c r="S5671" s="69"/>
      <c r="T5671" s="69"/>
      <c r="U5671" s="69"/>
      <c r="V5671" s="69"/>
      <c r="W5671" s="69"/>
      <c r="X5671" s="69"/>
      <c r="Y5671" s="69"/>
      <c r="Z5671" s="69"/>
      <c r="AA5671" s="69" t="s">
        <v>989</v>
      </c>
      <c r="AB5671" s="69"/>
      <c r="AC5671" s="69"/>
    </row>
    <row r="5672" spans="1:29" x14ac:dyDescent="0.25">
      <c r="A5672" s="71" t="s">
        <v>193</v>
      </c>
      <c r="B5672" s="71"/>
      <c r="C5672" s="71"/>
      <c r="D5672" s="71"/>
      <c r="E5672" s="71"/>
      <c r="F5672" s="71"/>
      <c r="G5672" s="71"/>
      <c r="H5672" s="71"/>
      <c r="I5672" s="72">
        <v>2586.37</v>
      </c>
      <c r="J5672" s="71"/>
      <c r="K5672" s="71"/>
      <c r="L5672" s="72">
        <v>0</v>
      </c>
      <c r="M5672" s="72">
        <v>2586.37</v>
      </c>
      <c r="N5672" s="71"/>
      <c r="O5672" s="71"/>
      <c r="P5672" s="71"/>
      <c r="Q5672" s="71"/>
      <c r="R5672" s="71"/>
      <c r="S5672" s="72">
        <v>0</v>
      </c>
      <c r="T5672" s="72">
        <v>0</v>
      </c>
      <c r="U5672" s="71"/>
      <c r="V5672" s="71"/>
      <c r="W5672" s="71"/>
      <c r="X5672" s="72">
        <v>0</v>
      </c>
      <c r="Y5672" s="72">
        <v>0</v>
      </c>
      <c r="Z5672" s="72">
        <v>0</v>
      </c>
      <c r="AA5672" s="69"/>
      <c r="AB5672" s="69"/>
      <c r="AC5672" s="69"/>
    </row>
    <row r="5673" spans="1:29" ht="40" x14ac:dyDescent="0.25">
      <c r="A5673" s="68" t="s">
        <v>22627</v>
      </c>
      <c r="B5673" s="69" t="s">
        <v>22626</v>
      </c>
      <c r="C5673" s="69" t="s">
        <v>22625</v>
      </c>
      <c r="D5673" s="69" t="s">
        <v>4589</v>
      </c>
      <c r="E5673" s="69" t="s">
        <v>22243</v>
      </c>
      <c r="F5673" s="69" t="s">
        <v>1789</v>
      </c>
      <c r="G5673" s="69" t="s">
        <v>1130</v>
      </c>
      <c r="H5673" s="69"/>
      <c r="I5673" s="70">
        <v>39842.14</v>
      </c>
      <c r="J5673" s="69" t="s">
        <v>4591</v>
      </c>
      <c r="K5673" s="69"/>
      <c r="L5673" s="69"/>
      <c r="M5673" s="69"/>
      <c r="N5673" s="69"/>
      <c r="O5673" s="69"/>
      <c r="P5673" s="69"/>
      <c r="Q5673" s="69"/>
      <c r="R5673" s="69"/>
      <c r="S5673" s="69"/>
      <c r="T5673" s="69"/>
      <c r="U5673" s="69"/>
      <c r="V5673" s="69"/>
      <c r="W5673" s="69"/>
      <c r="X5673" s="69"/>
      <c r="Y5673" s="69"/>
      <c r="Z5673" s="69"/>
      <c r="AA5673" s="69" t="s">
        <v>989</v>
      </c>
      <c r="AB5673" s="69"/>
      <c r="AC5673" s="69"/>
    </row>
    <row r="5674" spans="1:29" x14ac:dyDescent="0.25">
      <c r="A5674" s="71" t="s">
        <v>193</v>
      </c>
      <c r="B5674" s="71"/>
      <c r="C5674" s="71"/>
      <c r="D5674" s="71"/>
      <c r="E5674" s="71"/>
      <c r="F5674" s="71"/>
      <c r="G5674" s="71"/>
      <c r="H5674" s="71"/>
      <c r="I5674" s="72">
        <v>39842.14</v>
      </c>
      <c r="J5674" s="71"/>
      <c r="K5674" s="71"/>
      <c r="L5674" s="72">
        <v>0</v>
      </c>
      <c r="M5674" s="72">
        <v>39842.14</v>
      </c>
      <c r="N5674" s="71"/>
      <c r="O5674" s="71"/>
      <c r="P5674" s="71"/>
      <c r="Q5674" s="71"/>
      <c r="R5674" s="71"/>
      <c r="S5674" s="72">
        <v>0</v>
      </c>
      <c r="T5674" s="72">
        <v>0</v>
      </c>
      <c r="U5674" s="71"/>
      <c r="V5674" s="71"/>
      <c r="W5674" s="71"/>
      <c r="X5674" s="72">
        <v>0</v>
      </c>
      <c r="Y5674" s="72">
        <v>0</v>
      </c>
      <c r="Z5674" s="72">
        <v>0</v>
      </c>
      <c r="AA5674" s="69"/>
      <c r="AB5674" s="69"/>
      <c r="AC5674" s="69"/>
    </row>
    <row r="5675" spans="1:29" ht="40" x14ac:dyDescent="0.25">
      <c r="A5675" s="68" t="s">
        <v>22624</v>
      </c>
      <c r="B5675" s="69" t="s">
        <v>22623</v>
      </c>
      <c r="C5675" s="69" t="s">
        <v>22622</v>
      </c>
      <c r="D5675" s="69" t="s">
        <v>4813</v>
      </c>
      <c r="E5675" s="69" t="s">
        <v>22239</v>
      </c>
      <c r="F5675" s="69" t="s">
        <v>1789</v>
      </c>
      <c r="G5675" s="69" t="s">
        <v>3274</v>
      </c>
      <c r="H5675" s="69" t="s">
        <v>962</v>
      </c>
      <c r="I5675" s="70">
        <v>17005.84</v>
      </c>
      <c r="J5675" s="69" t="s">
        <v>4591</v>
      </c>
      <c r="K5675" s="69" t="s">
        <v>22621</v>
      </c>
      <c r="L5675" s="70">
        <v>17005.84</v>
      </c>
      <c r="M5675" s="69"/>
      <c r="N5675" s="69" t="s">
        <v>22620</v>
      </c>
      <c r="O5675" s="69"/>
      <c r="P5675" s="69" t="s">
        <v>1547</v>
      </c>
      <c r="Q5675" s="69"/>
      <c r="R5675" s="69"/>
      <c r="S5675" s="70">
        <v>17005.84</v>
      </c>
      <c r="T5675" s="70"/>
      <c r="U5675" s="69"/>
      <c r="V5675" s="69"/>
      <c r="W5675" s="69"/>
      <c r="X5675" s="69"/>
      <c r="Y5675" s="70"/>
      <c r="Z5675" s="69">
        <v>0</v>
      </c>
      <c r="AA5675" s="69" t="s">
        <v>989</v>
      </c>
      <c r="AB5675" s="69" t="s">
        <v>1144</v>
      </c>
      <c r="AC5675" s="69"/>
    </row>
    <row r="5676" spans="1:29" x14ac:dyDescent="0.25">
      <c r="A5676" s="71" t="s">
        <v>193</v>
      </c>
      <c r="B5676" s="71"/>
      <c r="C5676" s="71"/>
      <c r="D5676" s="71"/>
      <c r="E5676" s="71"/>
      <c r="F5676" s="71"/>
      <c r="G5676" s="71"/>
      <c r="H5676" s="71"/>
      <c r="I5676" s="72">
        <v>17005.84</v>
      </c>
      <c r="J5676" s="71"/>
      <c r="K5676" s="71"/>
      <c r="L5676" s="72">
        <v>17005.84</v>
      </c>
      <c r="M5676" s="72">
        <v>0</v>
      </c>
      <c r="N5676" s="71"/>
      <c r="O5676" s="71"/>
      <c r="P5676" s="71"/>
      <c r="Q5676" s="71"/>
      <c r="R5676" s="71"/>
      <c r="S5676" s="72">
        <v>17005.84</v>
      </c>
      <c r="T5676" s="72">
        <v>0</v>
      </c>
      <c r="U5676" s="71"/>
      <c r="V5676" s="71"/>
      <c r="W5676" s="71"/>
      <c r="X5676" s="72">
        <v>17005.84</v>
      </c>
      <c r="Y5676" s="72">
        <v>0</v>
      </c>
      <c r="Z5676" s="72">
        <v>0</v>
      </c>
      <c r="AA5676" s="69"/>
      <c r="AB5676" s="69"/>
      <c r="AC5676" s="69"/>
    </row>
    <row r="5677" spans="1:29" ht="40" x14ac:dyDescent="0.25">
      <c r="A5677" s="68" t="s">
        <v>22619</v>
      </c>
      <c r="B5677" s="69" t="s">
        <v>22618</v>
      </c>
      <c r="C5677" s="69" t="s">
        <v>22617</v>
      </c>
      <c r="D5677" s="69" t="s">
        <v>890</v>
      </c>
      <c r="E5677" s="69" t="s">
        <v>22239</v>
      </c>
      <c r="F5677" s="69" t="s">
        <v>1789</v>
      </c>
      <c r="G5677" s="69" t="s">
        <v>2589</v>
      </c>
      <c r="H5677" s="69"/>
      <c r="I5677" s="70">
        <v>4727.6099999999997</v>
      </c>
      <c r="J5677" s="69" t="s">
        <v>4591</v>
      </c>
      <c r="K5677" s="69"/>
      <c r="L5677" s="69"/>
      <c r="M5677" s="69"/>
      <c r="N5677" s="69"/>
      <c r="O5677" s="69"/>
      <c r="P5677" s="69"/>
      <c r="Q5677" s="69"/>
      <c r="R5677" s="69"/>
      <c r="S5677" s="69"/>
      <c r="T5677" s="69"/>
      <c r="U5677" s="69"/>
      <c r="V5677" s="69"/>
      <c r="W5677" s="69"/>
      <c r="X5677" s="69"/>
      <c r="Y5677" s="69"/>
      <c r="Z5677" s="69"/>
      <c r="AA5677" s="69" t="s">
        <v>989</v>
      </c>
      <c r="AB5677" s="69"/>
      <c r="AC5677" s="69"/>
    </row>
    <row r="5678" spans="1:29" x14ac:dyDescent="0.25">
      <c r="A5678" s="71" t="s">
        <v>193</v>
      </c>
      <c r="B5678" s="71"/>
      <c r="C5678" s="71"/>
      <c r="D5678" s="71"/>
      <c r="E5678" s="71"/>
      <c r="F5678" s="71"/>
      <c r="G5678" s="71"/>
      <c r="H5678" s="71"/>
      <c r="I5678" s="72">
        <v>4727.6099999999997</v>
      </c>
      <c r="J5678" s="71"/>
      <c r="K5678" s="71"/>
      <c r="L5678" s="72">
        <v>0</v>
      </c>
      <c r="M5678" s="72">
        <v>4727.6099999999997</v>
      </c>
      <c r="N5678" s="71"/>
      <c r="O5678" s="71"/>
      <c r="P5678" s="71"/>
      <c r="Q5678" s="71"/>
      <c r="R5678" s="71"/>
      <c r="S5678" s="72">
        <v>0</v>
      </c>
      <c r="T5678" s="72">
        <v>0</v>
      </c>
      <c r="U5678" s="71"/>
      <c r="V5678" s="71"/>
      <c r="W5678" s="71"/>
      <c r="X5678" s="72">
        <v>0</v>
      </c>
      <c r="Y5678" s="72">
        <v>0</v>
      </c>
      <c r="Z5678" s="72">
        <v>0</v>
      </c>
      <c r="AA5678" s="69"/>
      <c r="AB5678" s="69"/>
      <c r="AC5678" s="69"/>
    </row>
    <row r="5679" spans="1:29" ht="40" x14ac:dyDescent="0.25">
      <c r="A5679" s="68" t="s">
        <v>22616</v>
      </c>
      <c r="B5679" s="69" t="s">
        <v>22589</v>
      </c>
      <c r="C5679" s="69" t="s">
        <v>22615</v>
      </c>
      <c r="D5679" s="69" t="s">
        <v>9549</v>
      </c>
      <c r="E5679" s="69" t="s">
        <v>22476</v>
      </c>
      <c r="F5679" s="69" t="s">
        <v>2207</v>
      </c>
      <c r="G5679" s="69" t="s">
        <v>1805</v>
      </c>
      <c r="H5679" s="69" t="s">
        <v>962</v>
      </c>
      <c r="I5679" s="70">
        <v>5677.3</v>
      </c>
      <c r="J5679" s="69" t="s">
        <v>4591</v>
      </c>
      <c r="K5679" s="69" t="s">
        <v>22614</v>
      </c>
      <c r="L5679" s="70">
        <v>5677.3</v>
      </c>
      <c r="M5679" s="69"/>
      <c r="N5679" s="69"/>
      <c r="O5679" s="69"/>
      <c r="P5679" s="69"/>
      <c r="Q5679" s="69"/>
      <c r="R5679" s="69"/>
      <c r="S5679" s="69"/>
      <c r="T5679" s="70"/>
      <c r="U5679" s="69"/>
      <c r="V5679" s="69"/>
      <c r="W5679" s="69"/>
      <c r="X5679" s="69"/>
      <c r="Y5679" s="70"/>
      <c r="Z5679" s="69">
        <v>0</v>
      </c>
      <c r="AA5679" s="69" t="s">
        <v>989</v>
      </c>
      <c r="AB5679" s="69" t="s">
        <v>1144</v>
      </c>
      <c r="AC5679" s="69"/>
    </row>
    <row r="5680" spans="1:29" x14ac:dyDescent="0.25">
      <c r="A5680" s="71" t="s">
        <v>193</v>
      </c>
      <c r="B5680" s="71"/>
      <c r="C5680" s="71"/>
      <c r="D5680" s="71"/>
      <c r="E5680" s="71"/>
      <c r="F5680" s="71"/>
      <c r="G5680" s="71"/>
      <c r="H5680" s="71"/>
      <c r="I5680" s="72">
        <v>5677.3</v>
      </c>
      <c r="J5680" s="71"/>
      <c r="K5680" s="71"/>
      <c r="L5680" s="72">
        <v>5677.3</v>
      </c>
      <c r="M5680" s="72">
        <v>0</v>
      </c>
      <c r="N5680" s="71"/>
      <c r="O5680" s="71"/>
      <c r="P5680" s="71"/>
      <c r="Q5680" s="71"/>
      <c r="R5680" s="71"/>
      <c r="S5680" s="72">
        <v>0</v>
      </c>
      <c r="T5680" s="72">
        <v>0</v>
      </c>
      <c r="U5680" s="71"/>
      <c r="V5680" s="71"/>
      <c r="W5680" s="71"/>
      <c r="X5680" s="72">
        <v>0</v>
      </c>
      <c r="Y5680" s="72">
        <v>0</v>
      </c>
      <c r="Z5680" s="72">
        <v>0</v>
      </c>
      <c r="AA5680" s="69"/>
      <c r="AB5680" s="69"/>
      <c r="AC5680" s="69"/>
    </row>
    <row r="5681" spans="1:29" ht="20" x14ac:dyDescent="0.25">
      <c r="A5681" s="68" t="s">
        <v>22613</v>
      </c>
      <c r="B5681" s="69" t="s">
        <v>22612</v>
      </c>
      <c r="C5681" s="69" t="s">
        <v>22611</v>
      </c>
      <c r="D5681" s="69" t="s">
        <v>4611</v>
      </c>
      <c r="E5681" s="69" t="s">
        <v>22239</v>
      </c>
      <c r="F5681" s="69" t="s">
        <v>2207</v>
      </c>
      <c r="G5681" s="69" t="s">
        <v>3238</v>
      </c>
      <c r="H5681" s="69" t="s">
        <v>962</v>
      </c>
      <c r="I5681" s="70">
        <v>9925.82</v>
      </c>
      <c r="J5681" s="69" t="s">
        <v>4591</v>
      </c>
      <c r="K5681" s="69" t="s">
        <v>22610</v>
      </c>
      <c r="L5681" s="70">
        <v>9925.82</v>
      </c>
      <c r="M5681" s="69"/>
      <c r="N5681" s="69"/>
      <c r="O5681" s="69"/>
      <c r="P5681" s="69"/>
      <c r="Q5681" s="69"/>
      <c r="R5681" s="69"/>
      <c r="S5681" s="69"/>
      <c r="T5681" s="70"/>
      <c r="U5681" s="69"/>
      <c r="V5681" s="69"/>
      <c r="W5681" s="69"/>
      <c r="X5681" s="69"/>
      <c r="Y5681" s="70"/>
      <c r="Z5681" s="69">
        <v>0</v>
      </c>
      <c r="AA5681" s="69" t="s">
        <v>989</v>
      </c>
      <c r="AB5681" s="69" t="s">
        <v>1144</v>
      </c>
      <c r="AC5681" s="69"/>
    </row>
    <row r="5682" spans="1:29" x14ac:dyDescent="0.25">
      <c r="A5682" s="71" t="s">
        <v>193</v>
      </c>
      <c r="B5682" s="71"/>
      <c r="C5682" s="71"/>
      <c r="D5682" s="71"/>
      <c r="E5682" s="71"/>
      <c r="F5682" s="71"/>
      <c r="G5682" s="71"/>
      <c r="H5682" s="71"/>
      <c r="I5682" s="72">
        <v>9925.82</v>
      </c>
      <c r="J5682" s="71"/>
      <c r="K5682" s="71"/>
      <c r="L5682" s="72">
        <v>9925.82</v>
      </c>
      <c r="M5682" s="72">
        <v>0</v>
      </c>
      <c r="N5682" s="71"/>
      <c r="O5682" s="71"/>
      <c r="P5682" s="71"/>
      <c r="Q5682" s="71"/>
      <c r="R5682" s="71"/>
      <c r="S5682" s="72">
        <v>0</v>
      </c>
      <c r="T5682" s="72">
        <v>0</v>
      </c>
      <c r="U5682" s="71"/>
      <c r="V5682" s="71"/>
      <c r="W5682" s="71"/>
      <c r="X5682" s="72">
        <v>0</v>
      </c>
      <c r="Y5682" s="72">
        <v>0</v>
      </c>
      <c r="Z5682" s="72">
        <v>0</v>
      </c>
      <c r="AA5682" s="69"/>
      <c r="AB5682" s="69"/>
      <c r="AC5682" s="69"/>
    </row>
    <row r="5683" spans="1:29" ht="40" x14ac:dyDescent="0.25">
      <c r="A5683" s="68" t="s">
        <v>22609</v>
      </c>
      <c r="B5683" s="69" t="s">
        <v>22336</v>
      </c>
      <c r="C5683" s="69" t="s">
        <v>22608</v>
      </c>
      <c r="D5683" s="69" t="s">
        <v>9164</v>
      </c>
      <c r="E5683" s="69" t="s">
        <v>22239</v>
      </c>
      <c r="F5683" s="69" t="s">
        <v>1612</v>
      </c>
      <c r="G5683" s="69" t="s">
        <v>22225</v>
      </c>
      <c r="H5683" s="69"/>
      <c r="I5683" s="70">
        <v>31941.39</v>
      </c>
      <c r="J5683" s="69" t="s">
        <v>4591</v>
      </c>
      <c r="K5683" s="69"/>
      <c r="L5683" s="69"/>
      <c r="M5683" s="69"/>
      <c r="N5683" s="69"/>
      <c r="O5683" s="69"/>
      <c r="P5683" s="69"/>
      <c r="Q5683" s="69"/>
      <c r="R5683" s="69"/>
      <c r="S5683" s="69"/>
      <c r="T5683" s="69"/>
      <c r="U5683" s="69"/>
      <c r="V5683" s="69"/>
      <c r="W5683" s="69"/>
      <c r="X5683" s="69"/>
      <c r="Y5683" s="69"/>
      <c r="Z5683" s="69"/>
      <c r="AA5683" s="69" t="s">
        <v>989</v>
      </c>
      <c r="AB5683" s="69"/>
      <c r="AC5683" s="69"/>
    </row>
    <row r="5684" spans="1:29" x14ac:dyDescent="0.25">
      <c r="A5684" s="71" t="s">
        <v>193</v>
      </c>
      <c r="B5684" s="71"/>
      <c r="C5684" s="71"/>
      <c r="D5684" s="71"/>
      <c r="E5684" s="71"/>
      <c r="F5684" s="71"/>
      <c r="G5684" s="71"/>
      <c r="H5684" s="71"/>
      <c r="I5684" s="72">
        <v>31941.39</v>
      </c>
      <c r="J5684" s="71"/>
      <c r="K5684" s="71"/>
      <c r="L5684" s="72">
        <v>0</v>
      </c>
      <c r="M5684" s="72">
        <v>31941.39</v>
      </c>
      <c r="N5684" s="71"/>
      <c r="O5684" s="71"/>
      <c r="P5684" s="71"/>
      <c r="Q5684" s="71"/>
      <c r="R5684" s="71"/>
      <c r="S5684" s="72">
        <v>0</v>
      </c>
      <c r="T5684" s="72">
        <v>0</v>
      </c>
      <c r="U5684" s="71"/>
      <c r="V5684" s="71"/>
      <c r="W5684" s="71"/>
      <c r="X5684" s="72">
        <v>0</v>
      </c>
      <c r="Y5684" s="72">
        <v>0</v>
      </c>
      <c r="Z5684" s="72">
        <v>0</v>
      </c>
      <c r="AA5684" s="69"/>
      <c r="AB5684" s="69"/>
      <c r="AC5684" s="69"/>
    </row>
    <row r="5685" spans="1:29" ht="20" x14ac:dyDescent="0.25">
      <c r="A5685" s="68" t="s">
        <v>22607</v>
      </c>
      <c r="B5685" s="69" t="s">
        <v>22606</v>
      </c>
      <c r="C5685" s="69" t="s">
        <v>22605</v>
      </c>
      <c r="D5685" s="69" t="s">
        <v>4611</v>
      </c>
      <c r="E5685" s="69" t="s">
        <v>22476</v>
      </c>
      <c r="F5685" s="69" t="s">
        <v>1612</v>
      </c>
      <c r="G5685" s="69" t="s">
        <v>1130</v>
      </c>
      <c r="H5685" s="69" t="s">
        <v>962</v>
      </c>
      <c r="I5685" s="70">
        <v>1229.0999999999999</v>
      </c>
      <c r="J5685" s="69" t="s">
        <v>4591</v>
      </c>
      <c r="K5685" s="69" t="s">
        <v>22604</v>
      </c>
      <c r="L5685" s="70">
        <v>1229.0999999999999</v>
      </c>
      <c r="M5685" s="69"/>
      <c r="N5685" s="69"/>
      <c r="O5685" s="69"/>
      <c r="P5685" s="69"/>
      <c r="Q5685" s="69"/>
      <c r="R5685" s="69"/>
      <c r="S5685" s="69"/>
      <c r="T5685" s="70"/>
      <c r="U5685" s="69"/>
      <c r="V5685" s="69"/>
      <c r="W5685" s="69"/>
      <c r="X5685" s="69"/>
      <c r="Y5685" s="70"/>
      <c r="Z5685" s="69">
        <v>0</v>
      </c>
      <c r="AA5685" s="69" t="s">
        <v>989</v>
      </c>
      <c r="AB5685" s="69" t="s">
        <v>1144</v>
      </c>
      <c r="AC5685" s="69"/>
    </row>
    <row r="5686" spans="1:29" x14ac:dyDescent="0.25">
      <c r="A5686" s="71" t="s">
        <v>193</v>
      </c>
      <c r="B5686" s="71"/>
      <c r="C5686" s="71"/>
      <c r="D5686" s="71"/>
      <c r="E5686" s="71"/>
      <c r="F5686" s="71"/>
      <c r="G5686" s="71"/>
      <c r="H5686" s="71"/>
      <c r="I5686" s="72">
        <v>1229.0999999999999</v>
      </c>
      <c r="J5686" s="71"/>
      <c r="K5686" s="71"/>
      <c r="L5686" s="72">
        <v>1229.0999999999999</v>
      </c>
      <c r="M5686" s="72">
        <v>0</v>
      </c>
      <c r="N5686" s="71"/>
      <c r="O5686" s="71"/>
      <c r="P5686" s="71"/>
      <c r="Q5686" s="71"/>
      <c r="R5686" s="71"/>
      <c r="S5686" s="72">
        <v>0</v>
      </c>
      <c r="T5686" s="72">
        <v>0</v>
      </c>
      <c r="U5686" s="71"/>
      <c r="V5686" s="71"/>
      <c r="W5686" s="71"/>
      <c r="X5686" s="72">
        <v>0</v>
      </c>
      <c r="Y5686" s="72">
        <v>0</v>
      </c>
      <c r="Z5686" s="72">
        <v>0</v>
      </c>
      <c r="AA5686" s="69"/>
      <c r="AB5686" s="69"/>
      <c r="AC5686" s="69"/>
    </row>
    <row r="5687" spans="1:29" ht="20" x14ac:dyDescent="0.25">
      <c r="A5687" s="68" t="s">
        <v>22603</v>
      </c>
      <c r="B5687" s="69" t="s">
        <v>22429</v>
      </c>
      <c r="C5687" s="69" t="s">
        <v>22602</v>
      </c>
      <c r="D5687" s="69" t="s">
        <v>4611</v>
      </c>
      <c r="E5687" s="69" t="s">
        <v>22239</v>
      </c>
      <c r="F5687" s="69" t="s">
        <v>1612</v>
      </c>
      <c r="G5687" s="69" t="s">
        <v>1130</v>
      </c>
      <c r="H5687" s="69"/>
      <c r="I5687" s="70">
        <v>3205.88</v>
      </c>
      <c r="J5687" s="69" t="s">
        <v>4591</v>
      </c>
      <c r="K5687" s="69"/>
      <c r="L5687" s="69"/>
      <c r="M5687" s="69"/>
      <c r="N5687" s="69"/>
      <c r="O5687" s="69"/>
      <c r="P5687" s="69"/>
      <c r="Q5687" s="69"/>
      <c r="R5687" s="69"/>
      <c r="S5687" s="69"/>
      <c r="T5687" s="69"/>
      <c r="U5687" s="69"/>
      <c r="V5687" s="69"/>
      <c r="W5687" s="69"/>
      <c r="X5687" s="69"/>
      <c r="Y5687" s="69"/>
      <c r="Z5687" s="69"/>
      <c r="AA5687" s="69" t="s">
        <v>989</v>
      </c>
      <c r="AB5687" s="69"/>
      <c r="AC5687" s="69"/>
    </row>
    <row r="5688" spans="1:29" x14ac:dyDescent="0.25">
      <c r="A5688" s="71" t="s">
        <v>193</v>
      </c>
      <c r="B5688" s="71"/>
      <c r="C5688" s="71"/>
      <c r="D5688" s="71"/>
      <c r="E5688" s="71"/>
      <c r="F5688" s="71"/>
      <c r="G5688" s="71"/>
      <c r="H5688" s="71"/>
      <c r="I5688" s="72">
        <v>3205.88</v>
      </c>
      <c r="J5688" s="71"/>
      <c r="K5688" s="71"/>
      <c r="L5688" s="72">
        <v>0</v>
      </c>
      <c r="M5688" s="72">
        <v>3205.88</v>
      </c>
      <c r="N5688" s="71"/>
      <c r="O5688" s="71"/>
      <c r="P5688" s="71"/>
      <c r="Q5688" s="71"/>
      <c r="R5688" s="71"/>
      <c r="S5688" s="72">
        <v>0</v>
      </c>
      <c r="T5688" s="72">
        <v>0</v>
      </c>
      <c r="U5688" s="71"/>
      <c r="V5688" s="71"/>
      <c r="W5688" s="71"/>
      <c r="X5688" s="72">
        <v>0</v>
      </c>
      <c r="Y5688" s="72">
        <v>0</v>
      </c>
      <c r="Z5688" s="72">
        <v>0</v>
      </c>
      <c r="AA5688" s="69"/>
      <c r="AB5688" s="69"/>
      <c r="AC5688" s="69"/>
    </row>
    <row r="5689" spans="1:29" ht="20" x14ac:dyDescent="0.25">
      <c r="A5689" s="68" t="s">
        <v>22601</v>
      </c>
      <c r="B5689" s="69" t="s">
        <v>22600</v>
      </c>
      <c r="C5689" s="69" t="s">
        <v>22599</v>
      </c>
      <c r="D5689" s="69" t="s">
        <v>4635</v>
      </c>
      <c r="E5689" s="69" t="s">
        <v>22239</v>
      </c>
      <c r="F5689" s="69" t="s">
        <v>1612</v>
      </c>
      <c r="G5689" s="69" t="s">
        <v>1130</v>
      </c>
      <c r="H5689" s="69" t="s">
        <v>962</v>
      </c>
      <c r="I5689" s="70">
        <v>5414.08</v>
      </c>
      <c r="J5689" s="69" t="s">
        <v>4591</v>
      </c>
      <c r="K5689" s="69" t="s">
        <v>22598</v>
      </c>
      <c r="L5689" s="70">
        <v>5414.08</v>
      </c>
      <c r="M5689" s="69"/>
      <c r="N5689" s="69"/>
      <c r="O5689" s="69"/>
      <c r="P5689" s="69"/>
      <c r="Q5689" s="69"/>
      <c r="R5689" s="69"/>
      <c r="S5689" s="69"/>
      <c r="T5689" s="70"/>
      <c r="U5689" s="69"/>
      <c r="V5689" s="69"/>
      <c r="W5689" s="69"/>
      <c r="X5689" s="69"/>
      <c r="Y5689" s="70"/>
      <c r="Z5689" s="69">
        <v>0</v>
      </c>
      <c r="AA5689" s="69" t="s">
        <v>989</v>
      </c>
      <c r="AB5689" s="69" t="s">
        <v>1144</v>
      </c>
      <c r="AC5689" s="69"/>
    </row>
    <row r="5690" spans="1:29" x14ac:dyDescent="0.25">
      <c r="A5690" s="71" t="s">
        <v>193</v>
      </c>
      <c r="B5690" s="71"/>
      <c r="C5690" s="71"/>
      <c r="D5690" s="71"/>
      <c r="E5690" s="71"/>
      <c r="F5690" s="71"/>
      <c r="G5690" s="71"/>
      <c r="H5690" s="71"/>
      <c r="I5690" s="72">
        <v>5414.08</v>
      </c>
      <c r="J5690" s="71"/>
      <c r="K5690" s="71"/>
      <c r="L5690" s="72">
        <v>5414.08</v>
      </c>
      <c r="M5690" s="72">
        <v>0</v>
      </c>
      <c r="N5690" s="71"/>
      <c r="O5690" s="71"/>
      <c r="P5690" s="71"/>
      <c r="Q5690" s="71"/>
      <c r="R5690" s="71"/>
      <c r="S5690" s="72">
        <v>0</v>
      </c>
      <c r="T5690" s="72">
        <v>0</v>
      </c>
      <c r="U5690" s="71"/>
      <c r="V5690" s="71"/>
      <c r="W5690" s="71"/>
      <c r="X5690" s="72">
        <v>0</v>
      </c>
      <c r="Y5690" s="72">
        <v>0</v>
      </c>
      <c r="Z5690" s="72">
        <v>0</v>
      </c>
      <c r="AA5690" s="69"/>
      <c r="AB5690" s="69"/>
      <c r="AC5690" s="69"/>
    </row>
    <row r="5691" spans="1:29" ht="20" x14ac:dyDescent="0.25">
      <c r="A5691" s="68" t="s">
        <v>22597</v>
      </c>
      <c r="B5691" s="69" t="s">
        <v>22596</v>
      </c>
      <c r="C5691" s="69" t="s">
        <v>22595</v>
      </c>
      <c r="D5691" s="69" t="s">
        <v>5439</v>
      </c>
      <c r="E5691" s="69" t="s">
        <v>22239</v>
      </c>
      <c r="F5691" s="69" t="s">
        <v>1612</v>
      </c>
      <c r="G5691" s="69" t="s">
        <v>1130</v>
      </c>
      <c r="H5691" s="69" t="s">
        <v>962</v>
      </c>
      <c r="I5691" s="70">
        <v>1890.9</v>
      </c>
      <c r="J5691" s="69" t="s">
        <v>4591</v>
      </c>
      <c r="K5691" s="69" t="s">
        <v>22594</v>
      </c>
      <c r="L5691" s="70">
        <v>1890.9</v>
      </c>
      <c r="M5691" s="69"/>
      <c r="N5691" s="69"/>
      <c r="O5691" s="69"/>
      <c r="P5691" s="69"/>
      <c r="Q5691" s="69"/>
      <c r="R5691" s="69"/>
      <c r="S5691" s="69"/>
      <c r="T5691" s="70"/>
      <c r="U5691" s="69"/>
      <c r="V5691" s="69"/>
      <c r="W5691" s="69"/>
      <c r="X5691" s="69"/>
      <c r="Y5691" s="70"/>
      <c r="Z5691" s="69">
        <v>0</v>
      </c>
      <c r="AA5691" s="69" t="s">
        <v>989</v>
      </c>
      <c r="AB5691" s="69" t="s">
        <v>1144</v>
      </c>
      <c r="AC5691" s="69"/>
    </row>
    <row r="5692" spans="1:29" x14ac:dyDescent="0.25">
      <c r="A5692" s="71" t="s">
        <v>193</v>
      </c>
      <c r="B5692" s="71"/>
      <c r="C5692" s="71"/>
      <c r="D5692" s="71"/>
      <c r="E5692" s="71"/>
      <c r="F5692" s="71"/>
      <c r="G5692" s="71"/>
      <c r="H5692" s="71"/>
      <c r="I5692" s="72">
        <v>1890.9</v>
      </c>
      <c r="J5692" s="71"/>
      <c r="K5692" s="71"/>
      <c r="L5692" s="72">
        <v>1890.9</v>
      </c>
      <c r="M5692" s="72">
        <v>0</v>
      </c>
      <c r="N5692" s="71"/>
      <c r="O5692" s="71"/>
      <c r="P5692" s="71"/>
      <c r="Q5692" s="71"/>
      <c r="R5692" s="71"/>
      <c r="S5692" s="72">
        <v>0</v>
      </c>
      <c r="T5692" s="72">
        <v>0</v>
      </c>
      <c r="U5692" s="71"/>
      <c r="V5692" s="71"/>
      <c r="W5692" s="71"/>
      <c r="X5692" s="72">
        <v>0</v>
      </c>
      <c r="Y5692" s="72">
        <v>0</v>
      </c>
      <c r="Z5692" s="72">
        <v>0</v>
      </c>
      <c r="AA5692" s="69"/>
      <c r="AB5692" s="69"/>
      <c r="AC5692" s="69"/>
    </row>
    <row r="5693" spans="1:29" ht="30" x14ac:dyDescent="0.25">
      <c r="A5693" s="68" t="s">
        <v>22593</v>
      </c>
      <c r="B5693" s="69" t="s">
        <v>22336</v>
      </c>
      <c r="C5693" s="69" t="s">
        <v>22592</v>
      </c>
      <c r="D5693" s="69" t="s">
        <v>4813</v>
      </c>
      <c r="E5693" s="69" t="s">
        <v>22239</v>
      </c>
      <c r="F5693" s="69" t="s">
        <v>1129</v>
      </c>
      <c r="G5693" s="69" t="s">
        <v>1805</v>
      </c>
      <c r="H5693" s="69" t="s">
        <v>962</v>
      </c>
      <c r="I5693" s="70">
        <v>22608.720000000001</v>
      </c>
      <c r="J5693" s="69" t="s">
        <v>4591</v>
      </c>
      <c r="K5693" s="69" t="s">
        <v>22591</v>
      </c>
      <c r="L5693" s="70">
        <v>22608.720000000001</v>
      </c>
      <c r="M5693" s="69"/>
      <c r="N5693" s="69"/>
      <c r="O5693" s="69"/>
      <c r="P5693" s="69"/>
      <c r="Q5693" s="69"/>
      <c r="R5693" s="69"/>
      <c r="S5693" s="69"/>
      <c r="T5693" s="70"/>
      <c r="U5693" s="69"/>
      <c r="V5693" s="69"/>
      <c r="W5693" s="69"/>
      <c r="X5693" s="69"/>
      <c r="Y5693" s="70"/>
      <c r="Z5693" s="69">
        <v>0</v>
      </c>
      <c r="AA5693" s="69" t="s">
        <v>989</v>
      </c>
      <c r="AB5693" s="69" t="s">
        <v>1144</v>
      </c>
      <c r="AC5693" s="69"/>
    </row>
    <row r="5694" spans="1:29" x14ac:dyDescent="0.25">
      <c r="A5694" s="71" t="s">
        <v>193</v>
      </c>
      <c r="B5694" s="71"/>
      <c r="C5694" s="71"/>
      <c r="D5694" s="71"/>
      <c r="E5694" s="71"/>
      <c r="F5694" s="71"/>
      <c r="G5694" s="71"/>
      <c r="H5694" s="71"/>
      <c r="I5694" s="72">
        <v>22608.720000000001</v>
      </c>
      <c r="J5694" s="71"/>
      <c r="K5694" s="71"/>
      <c r="L5694" s="72">
        <v>22608.720000000001</v>
      </c>
      <c r="M5694" s="72">
        <v>0</v>
      </c>
      <c r="N5694" s="71"/>
      <c r="O5694" s="71"/>
      <c r="P5694" s="71"/>
      <c r="Q5694" s="71"/>
      <c r="R5694" s="71"/>
      <c r="S5694" s="72">
        <v>0</v>
      </c>
      <c r="T5694" s="72">
        <v>0</v>
      </c>
      <c r="U5694" s="71"/>
      <c r="V5694" s="71"/>
      <c r="W5694" s="71"/>
      <c r="X5694" s="72">
        <v>0</v>
      </c>
      <c r="Y5694" s="72">
        <v>0</v>
      </c>
      <c r="Z5694" s="72">
        <v>0</v>
      </c>
      <c r="AA5694" s="69"/>
      <c r="AB5694" s="69"/>
      <c r="AC5694" s="69"/>
    </row>
    <row r="5695" spans="1:29" ht="30" x14ac:dyDescent="0.25">
      <c r="A5695" s="68" t="s">
        <v>22590</v>
      </c>
      <c r="B5695" s="69" t="s">
        <v>22589</v>
      </c>
      <c r="C5695" s="69" t="s">
        <v>22588</v>
      </c>
      <c r="D5695" s="69" t="s">
        <v>1885</v>
      </c>
      <c r="E5695" s="69" t="s">
        <v>22476</v>
      </c>
      <c r="F5695" s="69" t="s">
        <v>1129</v>
      </c>
      <c r="G5695" s="69" t="s">
        <v>1130</v>
      </c>
      <c r="H5695" s="69"/>
      <c r="I5695" s="70">
        <v>1079.58</v>
      </c>
      <c r="J5695" s="69" t="s">
        <v>4591</v>
      </c>
      <c r="K5695" s="69"/>
      <c r="L5695" s="69"/>
      <c r="M5695" s="69"/>
      <c r="N5695" s="69"/>
      <c r="O5695" s="69"/>
      <c r="P5695" s="69"/>
      <c r="Q5695" s="69"/>
      <c r="R5695" s="69"/>
      <c r="S5695" s="69"/>
      <c r="T5695" s="69"/>
      <c r="U5695" s="69"/>
      <c r="V5695" s="69"/>
      <c r="W5695" s="69"/>
      <c r="X5695" s="69"/>
      <c r="Y5695" s="69"/>
      <c r="Z5695" s="69"/>
      <c r="AA5695" s="69" t="s">
        <v>989</v>
      </c>
      <c r="AB5695" s="69"/>
      <c r="AC5695" s="69"/>
    </row>
    <row r="5696" spans="1:29" x14ac:dyDescent="0.25">
      <c r="A5696" s="71" t="s">
        <v>193</v>
      </c>
      <c r="B5696" s="71"/>
      <c r="C5696" s="71"/>
      <c r="D5696" s="71"/>
      <c r="E5696" s="71"/>
      <c r="F5696" s="71"/>
      <c r="G5696" s="71"/>
      <c r="H5696" s="71"/>
      <c r="I5696" s="72">
        <v>1079.58</v>
      </c>
      <c r="J5696" s="71"/>
      <c r="K5696" s="71"/>
      <c r="L5696" s="72">
        <v>0</v>
      </c>
      <c r="M5696" s="72">
        <v>1079.58</v>
      </c>
      <c r="N5696" s="71"/>
      <c r="O5696" s="71"/>
      <c r="P5696" s="71"/>
      <c r="Q5696" s="71"/>
      <c r="R5696" s="71"/>
      <c r="S5696" s="72">
        <v>0</v>
      </c>
      <c r="T5696" s="72">
        <v>0</v>
      </c>
      <c r="U5696" s="71"/>
      <c r="V5696" s="71"/>
      <c r="W5696" s="71"/>
      <c r="X5696" s="72">
        <v>0</v>
      </c>
      <c r="Y5696" s="72">
        <v>0</v>
      </c>
      <c r="Z5696" s="72">
        <v>0</v>
      </c>
      <c r="AA5696" s="69"/>
      <c r="AB5696" s="69"/>
      <c r="AC5696" s="69"/>
    </row>
    <row r="5697" spans="1:29" ht="20" x14ac:dyDescent="0.25">
      <c r="A5697" s="68" t="s">
        <v>22587</v>
      </c>
      <c r="B5697" s="69" t="s">
        <v>22586</v>
      </c>
      <c r="C5697" s="69" t="s">
        <v>22585</v>
      </c>
      <c r="D5697" s="69" t="s">
        <v>4611</v>
      </c>
      <c r="E5697" s="69" t="s">
        <v>22247</v>
      </c>
      <c r="F5697" s="69" t="s">
        <v>1129</v>
      </c>
      <c r="G5697" s="69" t="s">
        <v>10063</v>
      </c>
      <c r="H5697" s="69"/>
      <c r="I5697" s="70">
        <v>2347.15</v>
      </c>
      <c r="J5697" s="69" t="s">
        <v>4591</v>
      </c>
      <c r="K5697" s="69"/>
      <c r="L5697" s="69"/>
      <c r="M5697" s="69"/>
      <c r="N5697" s="69"/>
      <c r="O5697" s="69"/>
      <c r="P5697" s="69"/>
      <c r="Q5697" s="69"/>
      <c r="R5697" s="69"/>
      <c r="S5697" s="69"/>
      <c r="T5697" s="69"/>
      <c r="U5697" s="69"/>
      <c r="V5697" s="69"/>
      <c r="W5697" s="69"/>
      <c r="X5697" s="69"/>
      <c r="Y5697" s="69"/>
      <c r="Z5697" s="69"/>
      <c r="AA5697" s="69" t="s">
        <v>989</v>
      </c>
      <c r="AB5697" s="69"/>
      <c r="AC5697" s="69"/>
    </row>
    <row r="5698" spans="1:29" x14ac:dyDescent="0.25">
      <c r="A5698" s="71" t="s">
        <v>193</v>
      </c>
      <c r="B5698" s="71"/>
      <c r="C5698" s="71"/>
      <c r="D5698" s="71"/>
      <c r="E5698" s="71"/>
      <c r="F5698" s="71"/>
      <c r="G5698" s="71"/>
      <c r="H5698" s="71"/>
      <c r="I5698" s="72">
        <v>2347.15</v>
      </c>
      <c r="J5698" s="71"/>
      <c r="K5698" s="71"/>
      <c r="L5698" s="72">
        <v>0</v>
      </c>
      <c r="M5698" s="72">
        <v>2347.15</v>
      </c>
      <c r="N5698" s="71"/>
      <c r="O5698" s="71"/>
      <c r="P5698" s="71"/>
      <c r="Q5698" s="71"/>
      <c r="R5698" s="71"/>
      <c r="S5698" s="72">
        <v>0</v>
      </c>
      <c r="T5698" s="72">
        <v>0</v>
      </c>
      <c r="U5698" s="71"/>
      <c r="V5698" s="71"/>
      <c r="W5698" s="71"/>
      <c r="X5698" s="72">
        <v>0</v>
      </c>
      <c r="Y5698" s="72">
        <v>0</v>
      </c>
      <c r="Z5698" s="72">
        <v>0</v>
      </c>
      <c r="AA5698" s="69"/>
      <c r="AB5698" s="69"/>
      <c r="AC5698" s="69"/>
    </row>
    <row r="5699" spans="1:29" ht="20" x14ac:dyDescent="0.25">
      <c r="A5699" s="68" t="s">
        <v>22584</v>
      </c>
      <c r="B5699" s="69" t="s">
        <v>22583</v>
      </c>
      <c r="C5699" s="69" t="s">
        <v>22582</v>
      </c>
      <c r="D5699" s="69" t="s">
        <v>1876</v>
      </c>
      <c r="E5699" s="69" t="s">
        <v>22247</v>
      </c>
      <c r="F5699" s="69" t="s">
        <v>3160</v>
      </c>
      <c r="G5699" s="69" t="s">
        <v>1130</v>
      </c>
      <c r="H5699" s="69"/>
      <c r="I5699" s="70">
        <v>5593.25</v>
      </c>
      <c r="J5699" s="69" t="s">
        <v>4591</v>
      </c>
      <c r="K5699" s="69"/>
      <c r="L5699" s="69"/>
      <c r="M5699" s="69"/>
      <c r="N5699" s="69"/>
      <c r="O5699" s="69"/>
      <c r="P5699" s="69"/>
      <c r="Q5699" s="69"/>
      <c r="R5699" s="69"/>
      <c r="S5699" s="69"/>
      <c r="T5699" s="69"/>
      <c r="U5699" s="69"/>
      <c r="V5699" s="69"/>
      <c r="W5699" s="69"/>
      <c r="X5699" s="69"/>
      <c r="Y5699" s="69"/>
      <c r="Z5699" s="69"/>
      <c r="AA5699" s="69" t="s">
        <v>989</v>
      </c>
      <c r="AB5699" s="69"/>
      <c r="AC5699" s="69"/>
    </row>
    <row r="5700" spans="1:29" x14ac:dyDescent="0.25">
      <c r="A5700" s="71" t="s">
        <v>193</v>
      </c>
      <c r="B5700" s="71"/>
      <c r="C5700" s="71"/>
      <c r="D5700" s="71"/>
      <c r="E5700" s="71"/>
      <c r="F5700" s="71"/>
      <c r="G5700" s="71"/>
      <c r="H5700" s="71"/>
      <c r="I5700" s="72">
        <v>5593.25</v>
      </c>
      <c r="J5700" s="71"/>
      <c r="K5700" s="71"/>
      <c r="L5700" s="72">
        <v>0</v>
      </c>
      <c r="M5700" s="72">
        <v>5593.25</v>
      </c>
      <c r="N5700" s="71"/>
      <c r="O5700" s="71"/>
      <c r="P5700" s="71"/>
      <c r="Q5700" s="71"/>
      <c r="R5700" s="71"/>
      <c r="S5700" s="72">
        <v>0</v>
      </c>
      <c r="T5700" s="72">
        <v>0</v>
      </c>
      <c r="U5700" s="71"/>
      <c r="V5700" s="71"/>
      <c r="W5700" s="71"/>
      <c r="X5700" s="72">
        <v>0</v>
      </c>
      <c r="Y5700" s="72">
        <v>0</v>
      </c>
      <c r="Z5700" s="72">
        <v>0</v>
      </c>
      <c r="AA5700" s="69"/>
      <c r="AB5700" s="69"/>
      <c r="AC5700" s="69"/>
    </row>
    <row r="5701" spans="1:29" ht="30" x14ac:dyDescent="0.25">
      <c r="A5701" s="68" t="s">
        <v>22581</v>
      </c>
      <c r="B5701" s="69" t="s">
        <v>22580</v>
      </c>
      <c r="C5701" s="69" t="s">
        <v>22579</v>
      </c>
      <c r="D5701" s="69" t="s">
        <v>4611</v>
      </c>
      <c r="E5701" s="69" t="s">
        <v>22239</v>
      </c>
      <c r="F5701" s="69" t="s">
        <v>3160</v>
      </c>
      <c r="G5701" s="69" t="s">
        <v>3238</v>
      </c>
      <c r="H5701" s="69"/>
      <c r="I5701" s="70">
        <v>3074.63</v>
      </c>
      <c r="J5701" s="69" t="s">
        <v>4591</v>
      </c>
      <c r="K5701" s="69"/>
      <c r="L5701" s="69"/>
      <c r="M5701" s="69"/>
      <c r="N5701" s="69"/>
      <c r="O5701" s="69"/>
      <c r="P5701" s="69"/>
      <c r="Q5701" s="69"/>
      <c r="R5701" s="69"/>
      <c r="S5701" s="69"/>
      <c r="T5701" s="69"/>
      <c r="U5701" s="69"/>
      <c r="V5701" s="69"/>
      <c r="W5701" s="69"/>
      <c r="X5701" s="69"/>
      <c r="Y5701" s="69"/>
      <c r="Z5701" s="69"/>
      <c r="AA5701" s="69" t="s">
        <v>989</v>
      </c>
      <c r="AB5701" s="69"/>
      <c r="AC5701" s="69"/>
    </row>
    <row r="5702" spans="1:29" x14ac:dyDescent="0.25">
      <c r="A5702" s="71" t="s">
        <v>193</v>
      </c>
      <c r="B5702" s="71"/>
      <c r="C5702" s="71"/>
      <c r="D5702" s="71"/>
      <c r="E5702" s="71"/>
      <c r="F5702" s="71"/>
      <c r="G5702" s="71"/>
      <c r="H5702" s="71"/>
      <c r="I5702" s="72">
        <v>3074.63</v>
      </c>
      <c r="J5702" s="71"/>
      <c r="K5702" s="71"/>
      <c r="L5702" s="72">
        <v>0</v>
      </c>
      <c r="M5702" s="72">
        <v>3074.63</v>
      </c>
      <c r="N5702" s="71"/>
      <c r="O5702" s="71"/>
      <c r="P5702" s="71"/>
      <c r="Q5702" s="71"/>
      <c r="R5702" s="71"/>
      <c r="S5702" s="72">
        <v>0</v>
      </c>
      <c r="T5702" s="72">
        <v>0</v>
      </c>
      <c r="U5702" s="71"/>
      <c r="V5702" s="71"/>
      <c r="W5702" s="71"/>
      <c r="X5702" s="72">
        <v>0</v>
      </c>
      <c r="Y5702" s="72">
        <v>0</v>
      </c>
      <c r="Z5702" s="72">
        <v>0</v>
      </c>
      <c r="AA5702" s="69"/>
      <c r="AB5702" s="69"/>
      <c r="AC5702" s="69"/>
    </row>
    <row r="5703" spans="1:29" ht="30" x14ac:dyDescent="0.25">
      <c r="A5703" s="68" t="s">
        <v>22578</v>
      </c>
      <c r="B5703" s="69" t="s">
        <v>22497</v>
      </c>
      <c r="C5703" s="69" t="s">
        <v>22577</v>
      </c>
      <c r="D5703" s="69" t="s">
        <v>4623</v>
      </c>
      <c r="E5703" s="69" t="s">
        <v>22243</v>
      </c>
      <c r="F5703" s="69" t="s">
        <v>3160</v>
      </c>
      <c r="G5703" s="69" t="s">
        <v>3238</v>
      </c>
      <c r="H5703" s="69" t="s">
        <v>962</v>
      </c>
      <c r="I5703" s="70">
        <v>8528.67</v>
      </c>
      <c r="J5703" s="69" t="s">
        <v>4591</v>
      </c>
      <c r="K5703" s="69" t="s">
        <v>22576</v>
      </c>
      <c r="L5703" s="70">
        <v>8528.67</v>
      </c>
      <c r="M5703" s="69"/>
      <c r="N5703" s="69" t="s">
        <v>22575</v>
      </c>
      <c r="O5703" s="69"/>
      <c r="P5703" s="69" t="s">
        <v>1112</v>
      </c>
      <c r="Q5703" s="69"/>
      <c r="R5703" s="69"/>
      <c r="S5703" s="70">
        <v>8528.67</v>
      </c>
      <c r="T5703" s="70"/>
      <c r="U5703" s="69"/>
      <c r="V5703" s="69"/>
      <c r="W5703" s="69"/>
      <c r="X5703" s="69"/>
      <c r="Y5703" s="70"/>
      <c r="Z5703" s="69">
        <v>0</v>
      </c>
      <c r="AA5703" s="69" t="s">
        <v>989</v>
      </c>
      <c r="AB5703" s="69" t="s">
        <v>1144</v>
      </c>
      <c r="AC5703" s="69"/>
    </row>
    <row r="5704" spans="1:29" x14ac:dyDescent="0.25">
      <c r="A5704" s="71" t="s">
        <v>193</v>
      </c>
      <c r="B5704" s="71"/>
      <c r="C5704" s="71"/>
      <c r="D5704" s="71"/>
      <c r="E5704" s="71"/>
      <c r="F5704" s="71"/>
      <c r="G5704" s="71"/>
      <c r="H5704" s="71"/>
      <c r="I5704" s="72">
        <v>8528.67</v>
      </c>
      <c r="J5704" s="71"/>
      <c r="K5704" s="71"/>
      <c r="L5704" s="72">
        <v>8528.67</v>
      </c>
      <c r="M5704" s="72">
        <v>0</v>
      </c>
      <c r="N5704" s="71"/>
      <c r="O5704" s="71"/>
      <c r="P5704" s="71"/>
      <c r="Q5704" s="71"/>
      <c r="R5704" s="71"/>
      <c r="S5704" s="72">
        <v>8528.67</v>
      </c>
      <c r="T5704" s="72">
        <v>0</v>
      </c>
      <c r="U5704" s="71"/>
      <c r="V5704" s="71"/>
      <c r="W5704" s="71"/>
      <c r="X5704" s="72">
        <v>8528.67</v>
      </c>
      <c r="Y5704" s="72">
        <v>0</v>
      </c>
      <c r="Z5704" s="72">
        <v>0</v>
      </c>
      <c r="AA5704" s="69"/>
      <c r="AB5704" s="69"/>
      <c r="AC5704" s="69"/>
    </row>
    <row r="5705" spans="1:29" ht="20" x14ac:dyDescent="0.25">
      <c r="A5705" s="68" t="s">
        <v>22571</v>
      </c>
      <c r="B5705" s="69" t="s">
        <v>22570</v>
      </c>
      <c r="C5705" s="69" t="s">
        <v>22569</v>
      </c>
      <c r="D5705" s="69" t="s">
        <v>1876</v>
      </c>
      <c r="E5705" s="69" t="s">
        <v>22239</v>
      </c>
      <c r="F5705" s="69" t="s">
        <v>3160</v>
      </c>
      <c r="G5705" s="69" t="s">
        <v>1130</v>
      </c>
      <c r="H5705" s="69"/>
      <c r="I5705" s="70">
        <v>1127.05</v>
      </c>
      <c r="J5705" s="69" t="s">
        <v>4591</v>
      </c>
      <c r="K5705" s="69"/>
      <c r="L5705" s="69"/>
      <c r="M5705" s="69"/>
      <c r="N5705" s="69"/>
      <c r="O5705" s="69"/>
      <c r="P5705" s="69"/>
      <c r="Q5705" s="69"/>
      <c r="R5705" s="69"/>
      <c r="S5705" s="69"/>
      <c r="T5705" s="69"/>
      <c r="U5705" s="69"/>
      <c r="V5705" s="69"/>
      <c r="W5705" s="69"/>
      <c r="X5705" s="69"/>
      <c r="Y5705" s="69"/>
      <c r="Z5705" s="69"/>
      <c r="AA5705" s="69" t="s">
        <v>989</v>
      </c>
      <c r="AB5705" s="69"/>
      <c r="AC5705" s="69"/>
    </row>
    <row r="5706" spans="1:29" x14ac:dyDescent="0.25">
      <c r="A5706" s="71" t="s">
        <v>193</v>
      </c>
      <c r="B5706" s="71"/>
      <c r="C5706" s="71"/>
      <c r="D5706" s="71"/>
      <c r="E5706" s="71"/>
      <c r="F5706" s="71"/>
      <c r="G5706" s="71"/>
      <c r="H5706" s="71"/>
      <c r="I5706" s="72">
        <v>1127.05</v>
      </c>
      <c r="J5706" s="71"/>
      <c r="K5706" s="71"/>
      <c r="L5706" s="72">
        <v>0</v>
      </c>
      <c r="M5706" s="72">
        <v>1127.05</v>
      </c>
      <c r="N5706" s="71"/>
      <c r="O5706" s="71"/>
      <c r="P5706" s="71"/>
      <c r="Q5706" s="71"/>
      <c r="R5706" s="71"/>
      <c r="S5706" s="72">
        <v>0</v>
      </c>
      <c r="T5706" s="72">
        <v>0</v>
      </c>
      <c r="U5706" s="71"/>
      <c r="V5706" s="71"/>
      <c r="W5706" s="71"/>
      <c r="X5706" s="72">
        <v>0</v>
      </c>
      <c r="Y5706" s="72">
        <v>0</v>
      </c>
      <c r="Z5706" s="72">
        <v>0</v>
      </c>
      <c r="AA5706" s="69"/>
      <c r="AB5706" s="69"/>
      <c r="AC5706" s="69"/>
    </row>
    <row r="5707" spans="1:29" ht="60" x14ac:dyDescent="0.25">
      <c r="A5707" s="68" t="s">
        <v>22568</v>
      </c>
      <c r="B5707" s="69" t="s">
        <v>22567</v>
      </c>
      <c r="C5707" s="69" t="s">
        <v>22566</v>
      </c>
      <c r="D5707" s="69" t="s">
        <v>890</v>
      </c>
      <c r="E5707" s="69" t="s">
        <v>22239</v>
      </c>
      <c r="F5707" s="69" t="s">
        <v>3160</v>
      </c>
      <c r="G5707" s="69" t="s">
        <v>2406</v>
      </c>
      <c r="H5707" s="69"/>
      <c r="I5707" s="70">
        <v>38478.19</v>
      </c>
      <c r="J5707" s="69" t="s">
        <v>4591</v>
      </c>
      <c r="K5707" s="69"/>
      <c r="L5707" s="69"/>
      <c r="M5707" s="69"/>
      <c r="N5707" s="69"/>
      <c r="O5707" s="69"/>
      <c r="P5707" s="69"/>
      <c r="Q5707" s="69"/>
      <c r="R5707" s="69"/>
      <c r="S5707" s="69"/>
      <c r="T5707" s="69"/>
      <c r="U5707" s="69"/>
      <c r="V5707" s="69"/>
      <c r="W5707" s="69"/>
      <c r="X5707" s="69"/>
      <c r="Y5707" s="69"/>
      <c r="Z5707" s="69"/>
      <c r="AA5707" s="69" t="s">
        <v>989</v>
      </c>
      <c r="AB5707" s="69"/>
      <c r="AC5707" s="69"/>
    </row>
    <row r="5708" spans="1:29" x14ac:dyDescent="0.25">
      <c r="A5708" s="71" t="s">
        <v>193</v>
      </c>
      <c r="B5708" s="71"/>
      <c r="C5708" s="71"/>
      <c r="D5708" s="71"/>
      <c r="E5708" s="71"/>
      <c r="F5708" s="71"/>
      <c r="G5708" s="71"/>
      <c r="H5708" s="71"/>
      <c r="I5708" s="72">
        <v>38478.19</v>
      </c>
      <c r="J5708" s="71"/>
      <c r="K5708" s="71"/>
      <c r="L5708" s="72">
        <v>0</v>
      </c>
      <c r="M5708" s="72">
        <v>38478.19</v>
      </c>
      <c r="N5708" s="71"/>
      <c r="O5708" s="71"/>
      <c r="P5708" s="71"/>
      <c r="Q5708" s="71"/>
      <c r="R5708" s="71"/>
      <c r="S5708" s="72">
        <v>0</v>
      </c>
      <c r="T5708" s="72">
        <v>0</v>
      </c>
      <c r="U5708" s="71"/>
      <c r="V5708" s="71"/>
      <c r="W5708" s="71"/>
      <c r="X5708" s="72">
        <v>0</v>
      </c>
      <c r="Y5708" s="72">
        <v>0</v>
      </c>
      <c r="Z5708" s="72">
        <v>0</v>
      </c>
      <c r="AA5708" s="69"/>
      <c r="AB5708" s="69"/>
      <c r="AC5708" s="69"/>
    </row>
    <row r="5709" spans="1:29" ht="40" x14ac:dyDescent="0.25">
      <c r="A5709" s="68" t="s">
        <v>22574</v>
      </c>
      <c r="B5709" s="69" t="s">
        <v>22573</v>
      </c>
      <c r="C5709" s="69" t="s">
        <v>22572</v>
      </c>
      <c r="D5709" s="69" t="s">
        <v>4589</v>
      </c>
      <c r="E5709" s="69" t="s">
        <v>22239</v>
      </c>
      <c r="F5709" s="69" t="s">
        <v>3160</v>
      </c>
      <c r="G5709" s="69" t="s">
        <v>1805</v>
      </c>
      <c r="H5709" s="69"/>
      <c r="I5709" s="70">
        <v>1134.54</v>
      </c>
      <c r="J5709" s="69" t="s">
        <v>4591</v>
      </c>
      <c r="K5709" s="69"/>
      <c r="L5709" s="69"/>
      <c r="M5709" s="69"/>
      <c r="N5709" s="69"/>
      <c r="O5709" s="69"/>
      <c r="P5709" s="69"/>
      <c r="Q5709" s="69"/>
      <c r="R5709" s="69"/>
      <c r="S5709" s="69"/>
      <c r="T5709" s="69"/>
      <c r="U5709" s="69"/>
      <c r="V5709" s="69"/>
      <c r="W5709" s="69"/>
      <c r="X5709" s="69"/>
      <c r="Y5709" s="69"/>
      <c r="Z5709" s="69"/>
      <c r="AA5709" s="69" t="s">
        <v>989</v>
      </c>
      <c r="AB5709" s="69"/>
      <c r="AC5709" s="69"/>
    </row>
    <row r="5710" spans="1:29" x14ac:dyDescent="0.25">
      <c r="A5710" s="71" t="s">
        <v>193</v>
      </c>
      <c r="B5710" s="71"/>
      <c r="C5710" s="71"/>
      <c r="D5710" s="71"/>
      <c r="E5710" s="71"/>
      <c r="F5710" s="71"/>
      <c r="G5710" s="71"/>
      <c r="H5710" s="71"/>
      <c r="I5710" s="72">
        <v>1134.54</v>
      </c>
      <c r="J5710" s="71"/>
      <c r="K5710" s="71"/>
      <c r="L5710" s="72">
        <v>0</v>
      </c>
      <c r="M5710" s="72">
        <v>1134.54</v>
      </c>
      <c r="N5710" s="71"/>
      <c r="O5710" s="71"/>
      <c r="P5710" s="71"/>
      <c r="Q5710" s="71"/>
      <c r="R5710" s="71"/>
      <c r="S5710" s="72">
        <v>0</v>
      </c>
      <c r="T5710" s="72">
        <v>0</v>
      </c>
      <c r="U5710" s="71"/>
      <c r="V5710" s="71"/>
      <c r="W5710" s="71"/>
      <c r="X5710" s="72">
        <v>0</v>
      </c>
      <c r="Y5710" s="72">
        <v>0</v>
      </c>
      <c r="Z5710" s="72">
        <v>0</v>
      </c>
      <c r="AA5710" s="69"/>
      <c r="AB5710" s="69"/>
      <c r="AC5710" s="69"/>
    </row>
    <row r="5711" spans="1:29" ht="40" x14ac:dyDescent="0.25">
      <c r="A5711" s="68" t="s">
        <v>22565</v>
      </c>
      <c r="B5711" s="69" t="s">
        <v>22564</v>
      </c>
      <c r="C5711" s="69" t="s">
        <v>22563</v>
      </c>
      <c r="D5711" s="69" t="s">
        <v>4589</v>
      </c>
      <c r="E5711" s="69" t="s">
        <v>22243</v>
      </c>
      <c r="F5711" s="69" t="s">
        <v>1751</v>
      </c>
      <c r="G5711" s="69" t="s">
        <v>1805</v>
      </c>
      <c r="H5711" s="69"/>
      <c r="I5711" s="70">
        <v>17013.349999999999</v>
      </c>
      <c r="J5711" s="69" t="s">
        <v>4591</v>
      </c>
      <c r="K5711" s="69"/>
      <c r="L5711" s="69"/>
      <c r="M5711" s="69"/>
      <c r="N5711" s="69"/>
      <c r="O5711" s="69"/>
      <c r="P5711" s="69"/>
      <c r="Q5711" s="69"/>
      <c r="R5711" s="69"/>
      <c r="S5711" s="69"/>
      <c r="T5711" s="69"/>
      <c r="U5711" s="69"/>
      <c r="V5711" s="69"/>
      <c r="W5711" s="69"/>
      <c r="X5711" s="69"/>
      <c r="Y5711" s="69"/>
      <c r="Z5711" s="69"/>
      <c r="AA5711" s="69" t="s">
        <v>989</v>
      </c>
      <c r="AB5711" s="69"/>
      <c r="AC5711" s="69"/>
    </row>
    <row r="5712" spans="1:29" x14ac:dyDescent="0.25">
      <c r="A5712" s="71" t="s">
        <v>193</v>
      </c>
      <c r="B5712" s="71"/>
      <c r="C5712" s="71"/>
      <c r="D5712" s="71"/>
      <c r="E5712" s="71"/>
      <c r="F5712" s="71"/>
      <c r="G5712" s="71"/>
      <c r="H5712" s="71"/>
      <c r="I5712" s="72">
        <v>17013.349999999999</v>
      </c>
      <c r="J5712" s="71"/>
      <c r="K5712" s="71"/>
      <c r="L5712" s="72">
        <v>0</v>
      </c>
      <c r="M5712" s="72">
        <v>17013.349999999999</v>
      </c>
      <c r="N5712" s="71"/>
      <c r="O5712" s="71"/>
      <c r="P5712" s="71"/>
      <c r="Q5712" s="71"/>
      <c r="R5712" s="71"/>
      <c r="S5712" s="72">
        <v>0</v>
      </c>
      <c r="T5712" s="72">
        <v>0</v>
      </c>
      <c r="U5712" s="71"/>
      <c r="V5712" s="71"/>
      <c r="W5712" s="71"/>
      <c r="X5712" s="72">
        <v>0</v>
      </c>
      <c r="Y5712" s="72">
        <v>0</v>
      </c>
      <c r="Z5712" s="72">
        <v>0</v>
      </c>
      <c r="AA5712" s="69"/>
      <c r="AB5712" s="69"/>
      <c r="AC5712" s="69"/>
    </row>
    <row r="5713" spans="1:29" ht="30" x14ac:dyDescent="0.25">
      <c r="A5713" s="68" t="s">
        <v>22562</v>
      </c>
      <c r="B5713" s="69" t="s">
        <v>22561</v>
      </c>
      <c r="C5713" s="69" t="s">
        <v>22560</v>
      </c>
      <c r="D5713" s="69" t="s">
        <v>4623</v>
      </c>
      <c r="E5713" s="69" t="s">
        <v>22239</v>
      </c>
      <c r="F5713" s="69" t="s">
        <v>1751</v>
      </c>
      <c r="G5713" s="69" t="s">
        <v>2219</v>
      </c>
      <c r="H5713" s="69"/>
      <c r="I5713" s="70">
        <v>2101</v>
      </c>
      <c r="J5713" s="69" t="s">
        <v>4591</v>
      </c>
      <c r="K5713" s="69"/>
      <c r="L5713" s="69"/>
      <c r="M5713" s="69"/>
      <c r="N5713" s="69"/>
      <c r="O5713" s="69"/>
      <c r="P5713" s="69"/>
      <c r="Q5713" s="69"/>
      <c r="R5713" s="69"/>
      <c r="S5713" s="69"/>
      <c r="T5713" s="69"/>
      <c r="U5713" s="69"/>
      <c r="V5713" s="69"/>
      <c r="W5713" s="69"/>
      <c r="X5713" s="69"/>
      <c r="Y5713" s="69"/>
      <c r="Z5713" s="69"/>
      <c r="AA5713" s="69" t="s">
        <v>989</v>
      </c>
      <c r="AB5713" s="69"/>
      <c r="AC5713" s="69"/>
    </row>
    <row r="5714" spans="1:29" x14ac:dyDescent="0.25">
      <c r="A5714" s="71" t="s">
        <v>193</v>
      </c>
      <c r="B5714" s="71"/>
      <c r="C5714" s="71"/>
      <c r="D5714" s="71"/>
      <c r="E5714" s="71"/>
      <c r="F5714" s="71"/>
      <c r="G5714" s="71"/>
      <c r="H5714" s="71"/>
      <c r="I5714" s="72">
        <v>2101</v>
      </c>
      <c r="J5714" s="71"/>
      <c r="K5714" s="71"/>
      <c r="L5714" s="72">
        <v>0</v>
      </c>
      <c r="M5714" s="72">
        <v>2101</v>
      </c>
      <c r="N5714" s="71"/>
      <c r="O5714" s="71"/>
      <c r="P5714" s="71"/>
      <c r="Q5714" s="71"/>
      <c r="R5714" s="71"/>
      <c r="S5714" s="72">
        <v>0</v>
      </c>
      <c r="T5714" s="72">
        <v>0</v>
      </c>
      <c r="U5714" s="71"/>
      <c r="V5714" s="71"/>
      <c r="W5714" s="71"/>
      <c r="X5714" s="72">
        <v>0</v>
      </c>
      <c r="Y5714" s="72">
        <v>0</v>
      </c>
      <c r="Z5714" s="72">
        <v>0</v>
      </c>
      <c r="AA5714" s="69"/>
      <c r="AB5714" s="69"/>
      <c r="AC5714" s="69"/>
    </row>
    <row r="5715" spans="1:29" ht="40" x14ac:dyDescent="0.25">
      <c r="A5715" s="68" t="s">
        <v>22556</v>
      </c>
      <c r="B5715" s="69" t="s">
        <v>22555</v>
      </c>
      <c r="C5715" s="69" t="s">
        <v>22554</v>
      </c>
      <c r="D5715" s="69" t="s">
        <v>9549</v>
      </c>
      <c r="E5715" s="69" t="s">
        <v>22247</v>
      </c>
      <c r="F5715" s="69" t="s">
        <v>1751</v>
      </c>
      <c r="G5715" s="69" t="s">
        <v>2321</v>
      </c>
      <c r="H5715" s="69"/>
      <c r="I5715" s="70">
        <v>1131.1600000000001</v>
      </c>
      <c r="J5715" s="69" t="s">
        <v>4591</v>
      </c>
      <c r="K5715" s="69"/>
      <c r="L5715" s="69"/>
      <c r="M5715" s="69"/>
      <c r="N5715" s="69"/>
      <c r="O5715" s="69"/>
      <c r="P5715" s="69"/>
      <c r="Q5715" s="69"/>
      <c r="R5715" s="69"/>
      <c r="S5715" s="69"/>
      <c r="T5715" s="69"/>
      <c r="U5715" s="69"/>
      <c r="V5715" s="69"/>
      <c r="W5715" s="69"/>
      <c r="X5715" s="69"/>
      <c r="Y5715" s="69"/>
      <c r="Z5715" s="69"/>
      <c r="AA5715" s="69" t="s">
        <v>989</v>
      </c>
      <c r="AB5715" s="69"/>
      <c r="AC5715" s="69"/>
    </row>
    <row r="5716" spans="1:29" x14ac:dyDescent="0.25">
      <c r="A5716" s="71" t="s">
        <v>193</v>
      </c>
      <c r="B5716" s="71"/>
      <c r="C5716" s="71"/>
      <c r="D5716" s="71"/>
      <c r="E5716" s="71"/>
      <c r="F5716" s="71"/>
      <c r="G5716" s="71"/>
      <c r="H5716" s="71"/>
      <c r="I5716" s="72">
        <v>1131.1600000000001</v>
      </c>
      <c r="J5716" s="71"/>
      <c r="K5716" s="71"/>
      <c r="L5716" s="72">
        <v>0</v>
      </c>
      <c r="M5716" s="72">
        <v>1131.1600000000001</v>
      </c>
      <c r="N5716" s="71"/>
      <c r="O5716" s="71"/>
      <c r="P5716" s="71"/>
      <c r="Q5716" s="71"/>
      <c r="R5716" s="71"/>
      <c r="S5716" s="72">
        <v>0</v>
      </c>
      <c r="T5716" s="72">
        <v>0</v>
      </c>
      <c r="U5716" s="71"/>
      <c r="V5716" s="71"/>
      <c r="W5716" s="71"/>
      <c r="X5716" s="72">
        <v>0</v>
      </c>
      <c r="Y5716" s="72">
        <v>0</v>
      </c>
      <c r="Z5716" s="72">
        <v>0</v>
      </c>
      <c r="AA5716" s="69"/>
      <c r="AB5716" s="69"/>
      <c r="AC5716" s="69"/>
    </row>
    <row r="5717" spans="1:29" ht="40" x14ac:dyDescent="0.25">
      <c r="A5717" s="68" t="s">
        <v>22559</v>
      </c>
      <c r="B5717" s="69" t="s">
        <v>22558</v>
      </c>
      <c r="C5717" s="69" t="s">
        <v>22557</v>
      </c>
      <c r="D5717" s="69" t="s">
        <v>890</v>
      </c>
      <c r="E5717" s="69" t="s">
        <v>22243</v>
      </c>
      <c r="F5717" s="69" t="s">
        <v>1751</v>
      </c>
      <c r="G5717" s="69" t="s">
        <v>2406</v>
      </c>
      <c r="H5717" s="69"/>
      <c r="I5717" s="70">
        <v>1426.28</v>
      </c>
      <c r="J5717" s="69" t="s">
        <v>4591</v>
      </c>
      <c r="K5717" s="69"/>
      <c r="L5717" s="69"/>
      <c r="M5717" s="69"/>
      <c r="N5717" s="69"/>
      <c r="O5717" s="69"/>
      <c r="P5717" s="69"/>
      <c r="Q5717" s="69"/>
      <c r="R5717" s="69"/>
      <c r="S5717" s="69"/>
      <c r="T5717" s="69"/>
      <c r="U5717" s="69"/>
      <c r="V5717" s="69"/>
      <c r="W5717" s="69"/>
      <c r="X5717" s="69"/>
      <c r="Y5717" s="69"/>
      <c r="Z5717" s="69"/>
      <c r="AA5717" s="69" t="s">
        <v>989</v>
      </c>
      <c r="AB5717" s="69"/>
      <c r="AC5717" s="69"/>
    </row>
    <row r="5718" spans="1:29" x14ac:dyDescent="0.25">
      <c r="A5718" s="71" t="s">
        <v>193</v>
      </c>
      <c r="B5718" s="71"/>
      <c r="C5718" s="71"/>
      <c r="D5718" s="71"/>
      <c r="E5718" s="71"/>
      <c r="F5718" s="71"/>
      <c r="G5718" s="71"/>
      <c r="H5718" s="71"/>
      <c r="I5718" s="72">
        <v>1426.28</v>
      </c>
      <c r="J5718" s="71"/>
      <c r="K5718" s="71"/>
      <c r="L5718" s="72">
        <v>0</v>
      </c>
      <c r="M5718" s="72">
        <v>1426.28</v>
      </c>
      <c r="N5718" s="71"/>
      <c r="O5718" s="71"/>
      <c r="P5718" s="71"/>
      <c r="Q5718" s="71"/>
      <c r="R5718" s="71"/>
      <c r="S5718" s="72">
        <v>0</v>
      </c>
      <c r="T5718" s="72">
        <v>0</v>
      </c>
      <c r="U5718" s="71"/>
      <c r="V5718" s="71"/>
      <c r="W5718" s="71"/>
      <c r="X5718" s="72">
        <v>0</v>
      </c>
      <c r="Y5718" s="72">
        <v>0</v>
      </c>
      <c r="Z5718" s="72">
        <v>0</v>
      </c>
      <c r="AA5718" s="69"/>
      <c r="AB5718" s="69"/>
      <c r="AC5718" s="69"/>
    </row>
    <row r="5719" spans="1:29" ht="30" x14ac:dyDescent="0.25">
      <c r="A5719" s="68" t="s">
        <v>22553</v>
      </c>
      <c r="B5719" s="69" t="s">
        <v>22552</v>
      </c>
      <c r="C5719" s="69" t="s">
        <v>22551</v>
      </c>
      <c r="D5719" s="69" t="s">
        <v>4813</v>
      </c>
      <c r="E5719" s="69" t="s">
        <v>22243</v>
      </c>
      <c r="F5719" s="69" t="s">
        <v>1751</v>
      </c>
      <c r="G5719" s="69" t="s">
        <v>2321</v>
      </c>
      <c r="H5719" s="69" t="s">
        <v>962</v>
      </c>
      <c r="I5719" s="70">
        <v>5921.21</v>
      </c>
      <c r="J5719" s="69" t="s">
        <v>4591</v>
      </c>
      <c r="K5719" s="69" t="s">
        <v>22550</v>
      </c>
      <c r="L5719" s="70">
        <v>5921.21</v>
      </c>
      <c r="M5719" s="69"/>
      <c r="N5719" s="69"/>
      <c r="O5719" s="69"/>
      <c r="P5719" s="69"/>
      <c r="Q5719" s="69"/>
      <c r="R5719" s="69"/>
      <c r="S5719" s="69"/>
      <c r="T5719" s="70"/>
      <c r="U5719" s="69"/>
      <c r="V5719" s="69"/>
      <c r="W5719" s="69"/>
      <c r="X5719" s="69"/>
      <c r="Y5719" s="70"/>
      <c r="Z5719" s="69">
        <v>0</v>
      </c>
      <c r="AA5719" s="69" t="s">
        <v>989</v>
      </c>
      <c r="AB5719" s="69" t="s">
        <v>1144</v>
      </c>
      <c r="AC5719" s="69"/>
    </row>
    <row r="5720" spans="1:29" x14ac:dyDescent="0.25">
      <c r="A5720" s="71" t="s">
        <v>193</v>
      </c>
      <c r="B5720" s="71"/>
      <c r="C5720" s="71"/>
      <c r="D5720" s="71"/>
      <c r="E5720" s="71"/>
      <c r="F5720" s="71"/>
      <c r="G5720" s="71"/>
      <c r="H5720" s="71"/>
      <c r="I5720" s="72">
        <v>5921.21</v>
      </c>
      <c r="J5720" s="71"/>
      <c r="K5720" s="71"/>
      <c r="L5720" s="72">
        <v>5921.21</v>
      </c>
      <c r="M5720" s="72">
        <v>0</v>
      </c>
      <c r="N5720" s="71"/>
      <c r="O5720" s="71"/>
      <c r="P5720" s="71"/>
      <c r="Q5720" s="71"/>
      <c r="R5720" s="71"/>
      <c r="S5720" s="72">
        <v>0</v>
      </c>
      <c r="T5720" s="72">
        <v>0</v>
      </c>
      <c r="U5720" s="71"/>
      <c r="V5720" s="71"/>
      <c r="W5720" s="71"/>
      <c r="X5720" s="72">
        <v>0</v>
      </c>
      <c r="Y5720" s="72">
        <v>0</v>
      </c>
      <c r="Z5720" s="72">
        <v>0</v>
      </c>
      <c r="AA5720" s="69"/>
      <c r="AB5720" s="69"/>
      <c r="AC5720" s="69"/>
    </row>
    <row r="5721" spans="1:29" ht="50" x14ac:dyDescent="0.25">
      <c r="A5721" s="68" t="s">
        <v>22549</v>
      </c>
      <c r="B5721" s="69" t="s">
        <v>22548</v>
      </c>
      <c r="C5721" s="69" t="s">
        <v>22547</v>
      </c>
      <c r="D5721" s="69" t="s">
        <v>4813</v>
      </c>
      <c r="E5721" s="69" t="s">
        <v>22239</v>
      </c>
      <c r="F5721" s="69" t="s">
        <v>1751</v>
      </c>
      <c r="G5721" s="69" t="s">
        <v>3274</v>
      </c>
      <c r="H5721" s="69" t="s">
        <v>962</v>
      </c>
      <c r="I5721" s="70">
        <v>3637.31</v>
      </c>
      <c r="J5721" s="69" t="s">
        <v>4591</v>
      </c>
      <c r="K5721" s="69" t="s">
        <v>22546</v>
      </c>
      <c r="L5721" s="70">
        <v>3637.31</v>
      </c>
      <c r="M5721" s="69"/>
      <c r="N5721" s="69"/>
      <c r="O5721" s="69"/>
      <c r="P5721" s="69"/>
      <c r="Q5721" s="69"/>
      <c r="R5721" s="69"/>
      <c r="S5721" s="69"/>
      <c r="T5721" s="70"/>
      <c r="U5721" s="69"/>
      <c r="V5721" s="69"/>
      <c r="W5721" s="69"/>
      <c r="X5721" s="69"/>
      <c r="Y5721" s="70"/>
      <c r="Z5721" s="69">
        <v>0</v>
      </c>
      <c r="AA5721" s="69" t="s">
        <v>989</v>
      </c>
      <c r="AB5721" s="69" t="s">
        <v>1144</v>
      </c>
      <c r="AC5721" s="69"/>
    </row>
    <row r="5722" spans="1:29" x14ac:dyDescent="0.25">
      <c r="A5722" s="71" t="s">
        <v>193</v>
      </c>
      <c r="B5722" s="71"/>
      <c r="C5722" s="71"/>
      <c r="D5722" s="71"/>
      <c r="E5722" s="71"/>
      <c r="F5722" s="71"/>
      <c r="G5722" s="71"/>
      <c r="H5722" s="71"/>
      <c r="I5722" s="72">
        <v>3637.31</v>
      </c>
      <c r="J5722" s="71"/>
      <c r="K5722" s="71"/>
      <c r="L5722" s="72">
        <v>3637.31</v>
      </c>
      <c r="M5722" s="72">
        <v>0</v>
      </c>
      <c r="N5722" s="71"/>
      <c r="O5722" s="71"/>
      <c r="P5722" s="71"/>
      <c r="Q5722" s="71"/>
      <c r="R5722" s="71"/>
      <c r="S5722" s="72">
        <v>0</v>
      </c>
      <c r="T5722" s="72">
        <v>0</v>
      </c>
      <c r="U5722" s="71"/>
      <c r="V5722" s="71"/>
      <c r="W5722" s="71"/>
      <c r="X5722" s="72">
        <v>0</v>
      </c>
      <c r="Y5722" s="72">
        <v>0</v>
      </c>
      <c r="Z5722" s="72">
        <v>0</v>
      </c>
      <c r="AA5722" s="69"/>
      <c r="AB5722" s="69"/>
      <c r="AC5722" s="69"/>
    </row>
    <row r="5723" spans="1:29" ht="30" x14ac:dyDescent="0.25">
      <c r="A5723" s="68" t="s">
        <v>22545</v>
      </c>
      <c r="B5723" s="69" t="s">
        <v>22544</v>
      </c>
      <c r="C5723" s="69" t="s">
        <v>22543</v>
      </c>
      <c r="D5723" s="69" t="s">
        <v>22377</v>
      </c>
      <c r="E5723" s="69"/>
      <c r="F5723" s="69" t="s">
        <v>1542</v>
      </c>
      <c r="G5723" s="69" t="s">
        <v>8918</v>
      </c>
      <c r="H5723" s="69" t="s">
        <v>962</v>
      </c>
      <c r="I5723" s="70">
        <v>7397.22</v>
      </c>
      <c r="J5723" s="69" t="s">
        <v>4591</v>
      </c>
      <c r="K5723" s="69" t="s">
        <v>22542</v>
      </c>
      <c r="L5723" s="70">
        <v>7397.22</v>
      </c>
      <c r="M5723" s="69"/>
      <c r="N5723" s="69"/>
      <c r="O5723" s="69"/>
      <c r="P5723" s="69"/>
      <c r="Q5723" s="69"/>
      <c r="R5723" s="69"/>
      <c r="S5723" s="69"/>
      <c r="T5723" s="70"/>
      <c r="U5723" s="69"/>
      <c r="V5723" s="69"/>
      <c r="W5723" s="69"/>
      <c r="X5723" s="69"/>
      <c r="Y5723" s="70"/>
      <c r="Z5723" s="69">
        <v>0</v>
      </c>
      <c r="AA5723" s="69" t="s">
        <v>989</v>
      </c>
      <c r="AB5723" s="69" t="s">
        <v>1144</v>
      </c>
      <c r="AC5723" s="69"/>
    </row>
    <row r="5724" spans="1:29" x14ac:dyDescent="0.25">
      <c r="A5724" s="71" t="s">
        <v>193</v>
      </c>
      <c r="B5724" s="71"/>
      <c r="C5724" s="71"/>
      <c r="D5724" s="71"/>
      <c r="E5724" s="71"/>
      <c r="F5724" s="71"/>
      <c r="G5724" s="71"/>
      <c r="H5724" s="71"/>
      <c r="I5724" s="72">
        <v>7397.22</v>
      </c>
      <c r="J5724" s="71"/>
      <c r="K5724" s="71"/>
      <c r="L5724" s="72">
        <v>7397.22</v>
      </c>
      <c r="M5724" s="72">
        <v>0</v>
      </c>
      <c r="N5724" s="71"/>
      <c r="O5724" s="71"/>
      <c r="P5724" s="71"/>
      <c r="Q5724" s="71"/>
      <c r="R5724" s="71"/>
      <c r="S5724" s="72">
        <v>0</v>
      </c>
      <c r="T5724" s="72">
        <v>0</v>
      </c>
      <c r="U5724" s="71"/>
      <c r="V5724" s="71"/>
      <c r="W5724" s="71"/>
      <c r="X5724" s="72">
        <v>0</v>
      </c>
      <c r="Y5724" s="72">
        <v>0</v>
      </c>
      <c r="Z5724" s="72">
        <v>0</v>
      </c>
      <c r="AA5724" s="69"/>
      <c r="AB5724" s="69"/>
      <c r="AC5724" s="69"/>
    </row>
    <row r="5725" spans="1:29" ht="30" x14ac:dyDescent="0.25">
      <c r="A5725" s="68" t="s">
        <v>22541</v>
      </c>
      <c r="B5725" s="69" t="s">
        <v>22540</v>
      </c>
      <c r="C5725" s="69" t="s">
        <v>22539</v>
      </c>
      <c r="D5725" s="69" t="s">
        <v>21039</v>
      </c>
      <c r="E5725" s="69" t="s">
        <v>22243</v>
      </c>
      <c r="F5725" s="69" t="s">
        <v>1542</v>
      </c>
      <c r="G5725" s="69" t="s">
        <v>9562</v>
      </c>
      <c r="H5725" s="69"/>
      <c r="I5725" s="70">
        <v>9569.4599999999991</v>
      </c>
      <c r="J5725" s="69" t="s">
        <v>4591</v>
      </c>
      <c r="K5725" s="69"/>
      <c r="L5725" s="69"/>
      <c r="M5725" s="69"/>
      <c r="N5725" s="69"/>
      <c r="O5725" s="69"/>
      <c r="P5725" s="69"/>
      <c r="Q5725" s="69"/>
      <c r="R5725" s="69"/>
      <c r="S5725" s="69"/>
      <c r="T5725" s="69"/>
      <c r="U5725" s="69"/>
      <c r="V5725" s="69"/>
      <c r="W5725" s="69"/>
      <c r="X5725" s="69"/>
      <c r="Y5725" s="69"/>
      <c r="Z5725" s="69"/>
      <c r="AA5725" s="69" t="s">
        <v>989</v>
      </c>
      <c r="AB5725" s="69"/>
      <c r="AC5725" s="69"/>
    </row>
    <row r="5726" spans="1:29" x14ac:dyDescent="0.25">
      <c r="A5726" s="71" t="s">
        <v>193</v>
      </c>
      <c r="B5726" s="71"/>
      <c r="C5726" s="71"/>
      <c r="D5726" s="71"/>
      <c r="E5726" s="71"/>
      <c r="F5726" s="71"/>
      <c r="G5726" s="71"/>
      <c r="H5726" s="71"/>
      <c r="I5726" s="72">
        <v>9569.4599999999991</v>
      </c>
      <c r="J5726" s="71"/>
      <c r="K5726" s="71"/>
      <c r="L5726" s="72">
        <v>0</v>
      </c>
      <c r="M5726" s="72">
        <v>9569.4599999999991</v>
      </c>
      <c r="N5726" s="71"/>
      <c r="O5726" s="71"/>
      <c r="P5726" s="71"/>
      <c r="Q5726" s="71"/>
      <c r="R5726" s="71"/>
      <c r="S5726" s="72">
        <v>0</v>
      </c>
      <c r="T5726" s="72">
        <v>0</v>
      </c>
      <c r="U5726" s="71"/>
      <c r="V5726" s="71"/>
      <c r="W5726" s="71"/>
      <c r="X5726" s="72">
        <v>0</v>
      </c>
      <c r="Y5726" s="72">
        <v>0</v>
      </c>
      <c r="Z5726" s="72">
        <v>0</v>
      </c>
      <c r="AA5726" s="69"/>
      <c r="AB5726" s="69"/>
      <c r="AC5726" s="69"/>
    </row>
    <row r="5727" spans="1:29" ht="30" x14ac:dyDescent="0.25">
      <c r="A5727" s="68" t="s">
        <v>22538</v>
      </c>
      <c r="B5727" s="69" t="s">
        <v>22537</v>
      </c>
      <c r="C5727" s="69" t="s">
        <v>22536</v>
      </c>
      <c r="D5727" s="69" t="s">
        <v>4836</v>
      </c>
      <c r="E5727" s="69" t="s">
        <v>22243</v>
      </c>
      <c r="F5727" s="69" t="s">
        <v>1542</v>
      </c>
      <c r="G5727" s="69" t="s">
        <v>1130</v>
      </c>
      <c r="H5727" s="69"/>
      <c r="I5727" s="70">
        <v>14294.22</v>
      </c>
      <c r="J5727" s="69" t="s">
        <v>4591</v>
      </c>
      <c r="K5727" s="69"/>
      <c r="L5727" s="69"/>
      <c r="M5727" s="69"/>
      <c r="N5727" s="69"/>
      <c r="O5727" s="69"/>
      <c r="P5727" s="69"/>
      <c r="Q5727" s="69"/>
      <c r="R5727" s="69"/>
      <c r="S5727" s="69"/>
      <c r="T5727" s="69"/>
      <c r="U5727" s="69"/>
      <c r="V5727" s="69"/>
      <c r="W5727" s="69"/>
      <c r="X5727" s="69"/>
      <c r="Y5727" s="69"/>
      <c r="Z5727" s="69"/>
      <c r="AA5727" s="69" t="s">
        <v>989</v>
      </c>
      <c r="AB5727" s="69"/>
      <c r="AC5727" s="69"/>
    </row>
    <row r="5728" spans="1:29" x14ac:dyDescent="0.25">
      <c r="A5728" s="71" t="s">
        <v>193</v>
      </c>
      <c r="B5728" s="71"/>
      <c r="C5728" s="71"/>
      <c r="D5728" s="71"/>
      <c r="E5728" s="71"/>
      <c r="F5728" s="71"/>
      <c r="G5728" s="71"/>
      <c r="H5728" s="71"/>
      <c r="I5728" s="72">
        <v>14294.22</v>
      </c>
      <c r="J5728" s="71"/>
      <c r="K5728" s="71"/>
      <c r="L5728" s="72">
        <v>0</v>
      </c>
      <c r="M5728" s="72">
        <v>14294.22</v>
      </c>
      <c r="N5728" s="71"/>
      <c r="O5728" s="71"/>
      <c r="P5728" s="71"/>
      <c r="Q5728" s="71"/>
      <c r="R5728" s="71"/>
      <c r="S5728" s="72">
        <v>0</v>
      </c>
      <c r="T5728" s="72">
        <v>0</v>
      </c>
      <c r="U5728" s="71"/>
      <c r="V5728" s="71"/>
      <c r="W5728" s="71"/>
      <c r="X5728" s="72">
        <v>0</v>
      </c>
      <c r="Y5728" s="72">
        <v>0</v>
      </c>
      <c r="Z5728" s="72">
        <v>0</v>
      </c>
      <c r="AA5728" s="69"/>
      <c r="AB5728" s="69"/>
      <c r="AC5728" s="69"/>
    </row>
    <row r="5729" spans="1:29" ht="30" x14ac:dyDescent="0.25">
      <c r="A5729" s="68" t="s">
        <v>22532</v>
      </c>
      <c r="B5729" s="69" t="s">
        <v>22531</v>
      </c>
      <c r="C5729" s="69" t="s">
        <v>22530</v>
      </c>
      <c r="D5729" s="69" t="s">
        <v>4836</v>
      </c>
      <c r="E5729" s="69" t="s">
        <v>22243</v>
      </c>
      <c r="F5729" s="69" t="s">
        <v>1542</v>
      </c>
      <c r="G5729" s="69" t="s">
        <v>3321</v>
      </c>
      <c r="H5729" s="69"/>
      <c r="I5729" s="70">
        <v>2781.45</v>
      </c>
      <c r="J5729" s="69" t="s">
        <v>4591</v>
      </c>
      <c r="K5729" s="69"/>
      <c r="L5729" s="69"/>
      <c r="M5729" s="69"/>
      <c r="N5729" s="69"/>
      <c r="O5729" s="69"/>
      <c r="P5729" s="69"/>
      <c r="Q5729" s="69"/>
      <c r="R5729" s="69"/>
      <c r="S5729" s="69"/>
      <c r="T5729" s="69"/>
      <c r="U5729" s="69"/>
      <c r="V5729" s="69"/>
      <c r="W5729" s="69"/>
      <c r="X5729" s="69"/>
      <c r="Y5729" s="69"/>
      <c r="Z5729" s="69"/>
      <c r="AA5729" s="69" t="s">
        <v>989</v>
      </c>
      <c r="AB5729" s="69"/>
      <c r="AC5729" s="69"/>
    </row>
    <row r="5730" spans="1:29" x14ac:dyDescent="0.25">
      <c r="A5730" s="71" t="s">
        <v>193</v>
      </c>
      <c r="B5730" s="71"/>
      <c r="C5730" s="71"/>
      <c r="D5730" s="71"/>
      <c r="E5730" s="71"/>
      <c r="F5730" s="71"/>
      <c r="G5730" s="71"/>
      <c r="H5730" s="71"/>
      <c r="I5730" s="72">
        <v>2781.45</v>
      </c>
      <c r="J5730" s="71"/>
      <c r="K5730" s="71"/>
      <c r="L5730" s="72">
        <v>0</v>
      </c>
      <c r="M5730" s="72">
        <v>2781.45</v>
      </c>
      <c r="N5730" s="71"/>
      <c r="O5730" s="71"/>
      <c r="P5730" s="71"/>
      <c r="Q5730" s="71"/>
      <c r="R5730" s="71"/>
      <c r="S5730" s="72">
        <v>0</v>
      </c>
      <c r="T5730" s="72">
        <v>0</v>
      </c>
      <c r="U5730" s="71"/>
      <c r="V5730" s="71"/>
      <c r="W5730" s="71"/>
      <c r="X5730" s="72">
        <v>0</v>
      </c>
      <c r="Y5730" s="72">
        <v>0</v>
      </c>
      <c r="Z5730" s="72">
        <v>0</v>
      </c>
      <c r="AA5730" s="69"/>
      <c r="AB5730" s="69"/>
      <c r="AC5730" s="69"/>
    </row>
    <row r="5731" spans="1:29" ht="30" x14ac:dyDescent="0.25">
      <c r="A5731" s="68" t="s">
        <v>22529</v>
      </c>
      <c r="B5731" s="69" t="s">
        <v>22528</v>
      </c>
      <c r="C5731" s="69" t="s">
        <v>22527</v>
      </c>
      <c r="D5731" s="69" t="s">
        <v>20673</v>
      </c>
      <c r="E5731" s="69" t="s">
        <v>22526</v>
      </c>
      <c r="F5731" s="69" t="s">
        <v>1542</v>
      </c>
      <c r="G5731" s="69" t="s">
        <v>3274</v>
      </c>
      <c r="H5731" s="69"/>
      <c r="I5731" s="70">
        <v>314</v>
      </c>
      <c r="J5731" s="69" t="s">
        <v>4591</v>
      </c>
      <c r="K5731" s="69"/>
      <c r="L5731" s="69"/>
      <c r="M5731" s="69"/>
      <c r="N5731" s="69"/>
      <c r="O5731" s="69"/>
      <c r="P5731" s="69"/>
      <c r="Q5731" s="69"/>
      <c r="R5731" s="69"/>
      <c r="S5731" s="69"/>
      <c r="T5731" s="69"/>
      <c r="U5731" s="69"/>
      <c r="V5731" s="69"/>
      <c r="W5731" s="69"/>
      <c r="X5731" s="69"/>
      <c r="Y5731" s="69"/>
      <c r="Z5731" s="69"/>
      <c r="AA5731" s="69" t="s">
        <v>989</v>
      </c>
      <c r="AB5731" s="69"/>
      <c r="AC5731" s="69"/>
    </row>
    <row r="5732" spans="1:29" x14ac:dyDescent="0.25">
      <c r="A5732" s="71" t="s">
        <v>193</v>
      </c>
      <c r="B5732" s="71"/>
      <c r="C5732" s="71"/>
      <c r="D5732" s="71"/>
      <c r="E5732" s="71"/>
      <c r="F5732" s="71"/>
      <c r="G5732" s="71"/>
      <c r="H5732" s="71"/>
      <c r="I5732" s="72">
        <v>314</v>
      </c>
      <c r="J5732" s="71"/>
      <c r="K5732" s="71"/>
      <c r="L5732" s="72">
        <v>0</v>
      </c>
      <c r="M5732" s="72">
        <v>314</v>
      </c>
      <c r="N5732" s="71"/>
      <c r="O5732" s="71"/>
      <c r="P5732" s="71"/>
      <c r="Q5732" s="71"/>
      <c r="R5732" s="71"/>
      <c r="S5732" s="72">
        <v>0</v>
      </c>
      <c r="T5732" s="72">
        <v>0</v>
      </c>
      <c r="U5732" s="71"/>
      <c r="V5732" s="71"/>
      <c r="W5732" s="71"/>
      <c r="X5732" s="72">
        <v>0</v>
      </c>
      <c r="Y5732" s="72">
        <v>0</v>
      </c>
      <c r="Z5732" s="72">
        <v>0</v>
      </c>
      <c r="AA5732" s="69"/>
      <c r="AB5732" s="69"/>
      <c r="AC5732" s="69"/>
    </row>
    <row r="5733" spans="1:29" ht="20" x14ac:dyDescent="0.25">
      <c r="A5733" s="68" t="s">
        <v>22535</v>
      </c>
      <c r="B5733" s="69" t="s">
        <v>22534</v>
      </c>
      <c r="C5733" s="69" t="s">
        <v>22533</v>
      </c>
      <c r="D5733" s="69" t="s">
        <v>4611</v>
      </c>
      <c r="E5733" s="69" t="s">
        <v>22239</v>
      </c>
      <c r="F5733" s="69" t="s">
        <v>1542</v>
      </c>
      <c r="G5733" s="69" t="s">
        <v>1130</v>
      </c>
      <c r="H5733" s="69"/>
      <c r="I5733" s="70">
        <v>3061.8</v>
      </c>
      <c r="J5733" s="69" t="s">
        <v>4591</v>
      </c>
      <c r="K5733" s="69"/>
      <c r="L5733" s="69"/>
      <c r="M5733" s="69"/>
      <c r="N5733" s="69"/>
      <c r="O5733" s="69"/>
      <c r="P5733" s="69"/>
      <c r="Q5733" s="69"/>
      <c r="R5733" s="69"/>
      <c r="S5733" s="69"/>
      <c r="T5733" s="69"/>
      <c r="U5733" s="69"/>
      <c r="V5733" s="69"/>
      <c r="W5733" s="69"/>
      <c r="X5733" s="69"/>
      <c r="Y5733" s="69"/>
      <c r="Z5733" s="69"/>
      <c r="AA5733" s="69" t="s">
        <v>989</v>
      </c>
      <c r="AB5733" s="69"/>
      <c r="AC5733" s="69"/>
    </row>
    <row r="5734" spans="1:29" x14ac:dyDescent="0.25">
      <c r="A5734" s="71" t="s">
        <v>193</v>
      </c>
      <c r="B5734" s="71"/>
      <c r="C5734" s="71"/>
      <c r="D5734" s="71"/>
      <c r="E5734" s="71"/>
      <c r="F5734" s="71"/>
      <c r="G5734" s="71"/>
      <c r="H5734" s="71"/>
      <c r="I5734" s="72">
        <v>3061.8</v>
      </c>
      <c r="J5734" s="71"/>
      <c r="K5734" s="71"/>
      <c r="L5734" s="72">
        <v>0</v>
      </c>
      <c r="M5734" s="72">
        <v>3061.8</v>
      </c>
      <c r="N5734" s="71"/>
      <c r="O5734" s="71"/>
      <c r="P5734" s="71"/>
      <c r="Q5734" s="71"/>
      <c r="R5734" s="71"/>
      <c r="S5734" s="72">
        <v>0</v>
      </c>
      <c r="T5734" s="72">
        <v>0</v>
      </c>
      <c r="U5734" s="71"/>
      <c r="V5734" s="71"/>
      <c r="W5734" s="71"/>
      <c r="X5734" s="72">
        <v>0</v>
      </c>
      <c r="Y5734" s="72">
        <v>0</v>
      </c>
      <c r="Z5734" s="72">
        <v>0</v>
      </c>
      <c r="AA5734" s="69"/>
      <c r="AB5734" s="69"/>
      <c r="AC5734" s="69"/>
    </row>
    <row r="5735" spans="1:29" ht="30" x14ac:dyDescent="0.25">
      <c r="A5735" s="68" t="s">
        <v>22525</v>
      </c>
      <c r="B5735" s="69" t="s">
        <v>22524</v>
      </c>
      <c r="C5735" s="69" t="s">
        <v>22523</v>
      </c>
      <c r="D5735" s="69" t="s">
        <v>4623</v>
      </c>
      <c r="E5735" s="69" t="s">
        <v>22247</v>
      </c>
      <c r="F5735" s="69" t="s">
        <v>3011</v>
      </c>
      <c r="G5735" s="69" t="s">
        <v>1130</v>
      </c>
      <c r="H5735" s="69" t="s">
        <v>962</v>
      </c>
      <c r="I5735" s="70">
        <v>2168.4</v>
      </c>
      <c r="J5735" s="69" t="s">
        <v>4591</v>
      </c>
      <c r="K5735" s="69" t="s">
        <v>22522</v>
      </c>
      <c r="L5735" s="70">
        <v>2168.4</v>
      </c>
      <c r="M5735" s="69"/>
      <c r="N5735" s="69"/>
      <c r="O5735" s="69"/>
      <c r="P5735" s="69"/>
      <c r="Q5735" s="69"/>
      <c r="R5735" s="69"/>
      <c r="S5735" s="69"/>
      <c r="T5735" s="70"/>
      <c r="U5735" s="69"/>
      <c r="V5735" s="69"/>
      <c r="W5735" s="69"/>
      <c r="X5735" s="69"/>
      <c r="Y5735" s="70"/>
      <c r="Z5735" s="69">
        <v>0</v>
      </c>
      <c r="AA5735" s="69" t="s">
        <v>989</v>
      </c>
      <c r="AB5735" s="69" t="s">
        <v>1144</v>
      </c>
      <c r="AC5735" s="69"/>
    </row>
    <row r="5736" spans="1:29" x14ac:dyDescent="0.25">
      <c r="A5736" s="71" t="s">
        <v>193</v>
      </c>
      <c r="B5736" s="71"/>
      <c r="C5736" s="71"/>
      <c r="D5736" s="71"/>
      <c r="E5736" s="71"/>
      <c r="F5736" s="71"/>
      <c r="G5736" s="71"/>
      <c r="H5736" s="71"/>
      <c r="I5736" s="72">
        <v>2168.4</v>
      </c>
      <c r="J5736" s="71"/>
      <c r="K5736" s="71"/>
      <c r="L5736" s="72">
        <v>2168.4</v>
      </c>
      <c r="M5736" s="72">
        <v>0</v>
      </c>
      <c r="N5736" s="71"/>
      <c r="O5736" s="71"/>
      <c r="P5736" s="71"/>
      <c r="Q5736" s="71"/>
      <c r="R5736" s="71"/>
      <c r="S5736" s="72">
        <v>0</v>
      </c>
      <c r="T5736" s="72">
        <v>0</v>
      </c>
      <c r="U5736" s="71"/>
      <c r="V5736" s="71"/>
      <c r="W5736" s="71"/>
      <c r="X5736" s="72">
        <v>0</v>
      </c>
      <c r="Y5736" s="72">
        <v>0</v>
      </c>
      <c r="Z5736" s="72">
        <v>0</v>
      </c>
      <c r="AA5736" s="69"/>
      <c r="AB5736" s="69"/>
      <c r="AC5736" s="69"/>
    </row>
    <row r="5737" spans="1:29" ht="40" x14ac:dyDescent="0.25">
      <c r="A5737" s="68" t="s">
        <v>22521</v>
      </c>
      <c r="B5737" s="69" t="s">
        <v>22520</v>
      </c>
      <c r="C5737" s="69" t="s">
        <v>22519</v>
      </c>
      <c r="D5737" s="69" t="s">
        <v>4813</v>
      </c>
      <c r="E5737" s="69" t="s">
        <v>22239</v>
      </c>
      <c r="F5737" s="69" t="s">
        <v>3011</v>
      </c>
      <c r="G5737" s="69" t="s">
        <v>10149</v>
      </c>
      <c r="H5737" s="69" t="s">
        <v>962</v>
      </c>
      <c r="I5737" s="70">
        <v>10128</v>
      </c>
      <c r="J5737" s="69" t="s">
        <v>4591</v>
      </c>
      <c r="K5737" s="69" t="s">
        <v>22518</v>
      </c>
      <c r="L5737" s="70">
        <v>10128</v>
      </c>
      <c r="M5737" s="69"/>
      <c r="N5737" s="69"/>
      <c r="O5737" s="69"/>
      <c r="P5737" s="69"/>
      <c r="Q5737" s="69"/>
      <c r="R5737" s="69"/>
      <c r="S5737" s="69"/>
      <c r="T5737" s="70"/>
      <c r="U5737" s="69"/>
      <c r="V5737" s="69"/>
      <c r="W5737" s="69"/>
      <c r="X5737" s="69"/>
      <c r="Y5737" s="70"/>
      <c r="Z5737" s="69">
        <v>0</v>
      </c>
      <c r="AA5737" s="69" t="s">
        <v>989</v>
      </c>
      <c r="AB5737" s="69" t="s">
        <v>1144</v>
      </c>
      <c r="AC5737" s="69"/>
    </row>
    <row r="5738" spans="1:29" x14ac:dyDescent="0.25">
      <c r="A5738" s="71" t="s">
        <v>193</v>
      </c>
      <c r="B5738" s="71"/>
      <c r="C5738" s="71"/>
      <c r="D5738" s="71"/>
      <c r="E5738" s="71"/>
      <c r="F5738" s="71"/>
      <c r="G5738" s="71"/>
      <c r="H5738" s="71"/>
      <c r="I5738" s="72">
        <v>10128</v>
      </c>
      <c r="J5738" s="71"/>
      <c r="K5738" s="71"/>
      <c r="L5738" s="72">
        <v>10128</v>
      </c>
      <c r="M5738" s="72">
        <v>0</v>
      </c>
      <c r="N5738" s="71"/>
      <c r="O5738" s="71"/>
      <c r="P5738" s="71"/>
      <c r="Q5738" s="71"/>
      <c r="R5738" s="71"/>
      <c r="S5738" s="72">
        <v>0</v>
      </c>
      <c r="T5738" s="72">
        <v>0</v>
      </c>
      <c r="U5738" s="71"/>
      <c r="V5738" s="71"/>
      <c r="W5738" s="71"/>
      <c r="X5738" s="72">
        <v>0</v>
      </c>
      <c r="Y5738" s="72">
        <v>0</v>
      </c>
      <c r="Z5738" s="72">
        <v>0</v>
      </c>
      <c r="AA5738" s="69"/>
      <c r="AB5738" s="69"/>
      <c r="AC5738" s="69"/>
    </row>
    <row r="5739" spans="1:29" ht="30" x14ac:dyDescent="0.25">
      <c r="A5739" s="68" t="s">
        <v>22517</v>
      </c>
      <c r="B5739" s="69" t="s">
        <v>22510</v>
      </c>
      <c r="C5739" s="69" t="s">
        <v>22516</v>
      </c>
      <c r="D5739" s="69" t="s">
        <v>4972</v>
      </c>
      <c r="E5739" s="69" t="s">
        <v>22239</v>
      </c>
      <c r="F5739" s="69" t="s">
        <v>3011</v>
      </c>
      <c r="G5739" s="69" t="s">
        <v>1130</v>
      </c>
      <c r="H5739" s="69" t="s">
        <v>962</v>
      </c>
      <c r="I5739" s="70">
        <v>8532</v>
      </c>
      <c r="J5739" s="69" t="s">
        <v>4591</v>
      </c>
      <c r="K5739" s="69" t="s">
        <v>22515</v>
      </c>
      <c r="L5739" s="70">
        <v>8532</v>
      </c>
      <c r="M5739" s="69"/>
      <c r="N5739" s="69"/>
      <c r="O5739" s="69"/>
      <c r="P5739" s="69"/>
      <c r="Q5739" s="69"/>
      <c r="R5739" s="69"/>
      <c r="S5739" s="69"/>
      <c r="T5739" s="70"/>
      <c r="U5739" s="69"/>
      <c r="V5739" s="69"/>
      <c r="W5739" s="69"/>
      <c r="X5739" s="69"/>
      <c r="Y5739" s="70"/>
      <c r="Z5739" s="69">
        <v>0</v>
      </c>
      <c r="AA5739" s="69" t="s">
        <v>989</v>
      </c>
      <c r="AB5739" s="69" t="s">
        <v>1144</v>
      </c>
      <c r="AC5739" s="69"/>
    </row>
    <row r="5740" spans="1:29" x14ac:dyDescent="0.25">
      <c r="A5740" s="71" t="s">
        <v>193</v>
      </c>
      <c r="B5740" s="71"/>
      <c r="C5740" s="71"/>
      <c r="D5740" s="71"/>
      <c r="E5740" s="71"/>
      <c r="F5740" s="71"/>
      <c r="G5740" s="71"/>
      <c r="H5740" s="71"/>
      <c r="I5740" s="72">
        <v>8532</v>
      </c>
      <c r="J5740" s="71"/>
      <c r="K5740" s="71"/>
      <c r="L5740" s="72">
        <v>8532</v>
      </c>
      <c r="M5740" s="72">
        <v>0</v>
      </c>
      <c r="N5740" s="71"/>
      <c r="O5740" s="71"/>
      <c r="P5740" s="71"/>
      <c r="Q5740" s="71"/>
      <c r="R5740" s="71"/>
      <c r="S5740" s="72">
        <v>0</v>
      </c>
      <c r="T5740" s="72">
        <v>0</v>
      </c>
      <c r="U5740" s="71"/>
      <c r="V5740" s="71"/>
      <c r="W5740" s="71"/>
      <c r="X5740" s="72">
        <v>0</v>
      </c>
      <c r="Y5740" s="72">
        <v>0</v>
      </c>
      <c r="Z5740" s="72">
        <v>0</v>
      </c>
      <c r="AA5740" s="69"/>
      <c r="AB5740" s="69"/>
      <c r="AC5740" s="69"/>
    </row>
    <row r="5741" spans="1:29" ht="30" x14ac:dyDescent="0.25">
      <c r="A5741" s="68" t="s">
        <v>22514</v>
      </c>
      <c r="B5741" s="69" t="s">
        <v>22513</v>
      </c>
      <c r="C5741" s="69" t="s">
        <v>22512</v>
      </c>
      <c r="D5741" s="69" t="s">
        <v>1876</v>
      </c>
      <c r="E5741" s="69" t="s">
        <v>22239</v>
      </c>
      <c r="F5741" s="69" t="s">
        <v>3011</v>
      </c>
      <c r="G5741" s="69" t="s">
        <v>10063</v>
      </c>
      <c r="H5741" s="69"/>
      <c r="I5741" s="70">
        <v>2102.62</v>
      </c>
      <c r="J5741" s="69" t="s">
        <v>4591</v>
      </c>
      <c r="K5741" s="69"/>
      <c r="L5741" s="69"/>
      <c r="M5741" s="69"/>
      <c r="N5741" s="69"/>
      <c r="O5741" s="69"/>
      <c r="P5741" s="69"/>
      <c r="Q5741" s="69"/>
      <c r="R5741" s="69"/>
      <c r="S5741" s="69"/>
      <c r="T5741" s="69"/>
      <c r="U5741" s="69"/>
      <c r="V5741" s="69"/>
      <c r="W5741" s="69"/>
      <c r="X5741" s="69"/>
      <c r="Y5741" s="69"/>
      <c r="Z5741" s="69"/>
      <c r="AA5741" s="69" t="s">
        <v>989</v>
      </c>
      <c r="AB5741" s="69"/>
      <c r="AC5741" s="69"/>
    </row>
    <row r="5742" spans="1:29" x14ac:dyDescent="0.25">
      <c r="A5742" s="71" t="s">
        <v>193</v>
      </c>
      <c r="B5742" s="71"/>
      <c r="C5742" s="71"/>
      <c r="D5742" s="71"/>
      <c r="E5742" s="71"/>
      <c r="F5742" s="71"/>
      <c r="G5742" s="71"/>
      <c r="H5742" s="71"/>
      <c r="I5742" s="72">
        <v>2102.62</v>
      </c>
      <c r="J5742" s="71"/>
      <c r="K5742" s="71"/>
      <c r="L5742" s="72">
        <v>0</v>
      </c>
      <c r="M5742" s="72">
        <v>2102.62</v>
      </c>
      <c r="N5742" s="71"/>
      <c r="O5742" s="71"/>
      <c r="P5742" s="71"/>
      <c r="Q5742" s="71"/>
      <c r="R5742" s="71"/>
      <c r="S5742" s="72">
        <v>0</v>
      </c>
      <c r="T5742" s="72">
        <v>0</v>
      </c>
      <c r="U5742" s="71"/>
      <c r="V5742" s="71"/>
      <c r="W5742" s="71"/>
      <c r="X5742" s="72">
        <v>0</v>
      </c>
      <c r="Y5742" s="72">
        <v>0</v>
      </c>
      <c r="Z5742" s="72">
        <v>0</v>
      </c>
      <c r="AA5742" s="69"/>
      <c r="AB5742" s="69"/>
      <c r="AC5742" s="69"/>
    </row>
    <row r="5743" spans="1:29" ht="30" x14ac:dyDescent="0.25">
      <c r="A5743" s="68" t="s">
        <v>22505</v>
      </c>
      <c r="B5743" s="69" t="s">
        <v>22504</v>
      </c>
      <c r="C5743" s="69" t="s">
        <v>22503</v>
      </c>
      <c r="D5743" s="69" t="s">
        <v>4623</v>
      </c>
      <c r="E5743" s="69" t="s">
        <v>22243</v>
      </c>
      <c r="F5743" s="69" t="s">
        <v>1115</v>
      </c>
      <c r="G5743" s="69" t="s">
        <v>1130</v>
      </c>
      <c r="H5743" s="69" t="s">
        <v>962</v>
      </c>
      <c r="I5743" s="70">
        <v>8138.33</v>
      </c>
      <c r="J5743" s="69" t="s">
        <v>4591</v>
      </c>
      <c r="K5743" s="69" t="s">
        <v>22502</v>
      </c>
      <c r="L5743" s="70">
        <v>8138.33</v>
      </c>
      <c r="M5743" s="69"/>
      <c r="N5743" s="69"/>
      <c r="O5743" s="69"/>
      <c r="P5743" s="69"/>
      <c r="Q5743" s="69"/>
      <c r="R5743" s="69"/>
      <c r="S5743" s="69"/>
      <c r="T5743" s="70"/>
      <c r="U5743" s="69"/>
      <c r="V5743" s="69"/>
      <c r="W5743" s="69"/>
      <c r="X5743" s="69"/>
      <c r="Y5743" s="70"/>
      <c r="Z5743" s="69">
        <v>0</v>
      </c>
      <c r="AA5743" s="69" t="s">
        <v>989</v>
      </c>
      <c r="AB5743" s="69" t="s">
        <v>1144</v>
      </c>
      <c r="AC5743" s="69"/>
    </row>
    <row r="5744" spans="1:29" x14ac:dyDescent="0.25">
      <c r="A5744" s="71" t="s">
        <v>193</v>
      </c>
      <c r="B5744" s="71"/>
      <c r="C5744" s="71"/>
      <c r="D5744" s="71"/>
      <c r="E5744" s="71"/>
      <c r="F5744" s="71"/>
      <c r="G5744" s="71"/>
      <c r="H5744" s="71"/>
      <c r="I5744" s="72">
        <v>8138.33</v>
      </c>
      <c r="J5744" s="71"/>
      <c r="K5744" s="71"/>
      <c r="L5744" s="72">
        <v>8138.33</v>
      </c>
      <c r="M5744" s="72">
        <v>0</v>
      </c>
      <c r="N5744" s="71"/>
      <c r="O5744" s="71"/>
      <c r="P5744" s="71"/>
      <c r="Q5744" s="71"/>
      <c r="R5744" s="71"/>
      <c r="S5744" s="72">
        <v>0</v>
      </c>
      <c r="T5744" s="72">
        <v>0</v>
      </c>
      <c r="U5744" s="71"/>
      <c r="V5744" s="71"/>
      <c r="W5744" s="71"/>
      <c r="X5744" s="72">
        <v>0</v>
      </c>
      <c r="Y5744" s="72">
        <v>0</v>
      </c>
      <c r="Z5744" s="72">
        <v>0</v>
      </c>
      <c r="AA5744" s="69"/>
      <c r="AB5744" s="69"/>
      <c r="AC5744" s="69"/>
    </row>
    <row r="5745" spans="1:29" ht="30" x14ac:dyDescent="0.25">
      <c r="A5745" s="68" t="s">
        <v>22511</v>
      </c>
      <c r="B5745" s="69" t="s">
        <v>22510</v>
      </c>
      <c r="C5745" s="69" t="s">
        <v>22509</v>
      </c>
      <c r="D5745" s="69" t="s">
        <v>17852</v>
      </c>
      <c r="E5745" s="69" t="s">
        <v>22239</v>
      </c>
      <c r="F5745" s="69" t="s">
        <v>1115</v>
      </c>
      <c r="G5745" s="69" t="s">
        <v>1130</v>
      </c>
      <c r="H5745" s="69"/>
      <c r="I5745" s="70">
        <v>20235.150000000001</v>
      </c>
      <c r="J5745" s="69" t="s">
        <v>4591</v>
      </c>
      <c r="K5745" s="69"/>
      <c r="L5745" s="69"/>
      <c r="M5745" s="69"/>
      <c r="N5745" s="69"/>
      <c r="O5745" s="69"/>
      <c r="P5745" s="69"/>
      <c r="Q5745" s="69"/>
      <c r="R5745" s="69"/>
      <c r="S5745" s="69"/>
      <c r="T5745" s="69"/>
      <c r="U5745" s="69"/>
      <c r="V5745" s="69"/>
      <c r="W5745" s="69"/>
      <c r="X5745" s="69"/>
      <c r="Y5745" s="69"/>
      <c r="Z5745" s="69"/>
      <c r="AA5745" s="69" t="s">
        <v>989</v>
      </c>
      <c r="AB5745" s="69"/>
      <c r="AC5745" s="69"/>
    </row>
    <row r="5746" spans="1:29" x14ac:dyDescent="0.25">
      <c r="A5746" s="71" t="s">
        <v>193</v>
      </c>
      <c r="B5746" s="71"/>
      <c r="C5746" s="71"/>
      <c r="D5746" s="71"/>
      <c r="E5746" s="71"/>
      <c r="F5746" s="71"/>
      <c r="G5746" s="71"/>
      <c r="H5746" s="71"/>
      <c r="I5746" s="72">
        <v>20235.150000000001</v>
      </c>
      <c r="J5746" s="71"/>
      <c r="K5746" s="71"/>
      <c r="L5746" s="72">
        <v>0</v>
      </c>
      <c r="M5746" s="72">
        <v>20235.150000000001</v>
      </c>
      <c r="N5746" s="71"/>
      <c r="O5746" s="71"/>
      <c r="P5746" s="71"/>
      <c r="Q5746" s="71"/>
      <c r="R5746" s="71"/>
      <c r="S5746" s="72">
        <v>0</v>
      </c>
      <c r="T5746" s="72">
        <v>0</v>
      </c>
      <c r="U5746" s="71"/>
      <c r="V5746" s="71"/>
      <c r="W5746" s="71"/>
      <c r="X5746" s="72">
        <v>0</v>
      </c>
      <c r="Y5746" s="72">
        <v>0</v>
      </c>
      <c r="Z5746" s="72">
        <v>0</v>
      </c>
      <c r="AA5746" s="69"/>
      <c r="AB5746" s="69"/>
      <c r="AC5746" s="69"/>
    </row>
    <row r="5747" spans="1:29" ht="30" x14ac:dyDescent="0.25">
      <c r="A5747" s="68" t="s">
        <v>22508</v>
      </c>
      <c r="B5747" s="69" t="s">
        <v>22507</v>
      </c>
      <c r="C5747" s="69" t="s">
        <v>22506</v>
      </c>
      <c r="D5747" s="69" t="s">
        <v>1876</v>
      </c>
      <c r="E5747" s="69"/>
      <c r="F5747" s="69" t="s">
        <v>1115</v>
      </c>
      <c r="G5747" s="69" t="s">
        <v>3321</v>
      </c>
      <c r="H5747" s="69"/>
      <c r="I5747" s="70">
        <v>3631.17</v>
      </c>
      <c r="J5747" s="69" t="s">
        <v>4591</v>
      </c>
      <c r="K5747" s="69"/>
      <c r="L5747" s="69"/>
      <c r="M5747" s="69"/>
      <c r="N5747" s="69"/>
      <c r="O5747" s="69"/>
      <c r="P5747" s="69"/>
      <c r="Q5747" s="69"/>
      <c r="R5747" s="69"/>
      <c r="S5747" s="69"/>
      <c r="T5747" s="69"/>
      <c r="U5747" s="69"/>
      <c r="V5747" s="69"/>
      <c r="W5747" s="69"/>
      <c r="X5747" s="69"/>
      <c r="Y5747" s="69"/>
      <c r="Z5747" s="69"/>
      <c r="AA5747" s="69" t="s">
        <v>989</v>
      </c>
      <c r="AB5747" s="69"/>
      <c r="AC5747" s="69"/>
    </row>
    <row r="5748" spans="1:29" x14ac:dyDescent="0.25">
      <c r="A5748" s="71" t="s">
        <v>193</v>
      </c>
      <c r="B5748" s="71"/>
      <c r="C5748" s="71"/>
      <c r="D5748" s="71"/>
      <c r="E5748" s="71"/>
      <c r="F5748" s="71"/>
      <c r="G5748" s="71"/>
      <c r="H5748" s="71"/>
      <c r="I5748" s="72">
        <v>3631.17</v>
      </c>
      <c r="J5748" s="71"/>
      <c r="K5748" s="71"/>
      <c r="L5748" s="72">
        <v>0</v>
      </c>
      <c r="M5748" s="72">
        <v>3631.17</v>
      </c>
      <c r="N5748" s="71"/>
      <c r="O5748" s="71"/>
      <c r="P5748" s="71"/>
      <c r="Q5748" s="71"/>
      <c r="R5748" s="71"/>
      <c r="S5748" s="72">
        <v>0</v>
      </c>
      <c r="T5748" s="72">
        <v>0</v>
      </c>
      <c r="U5748" s="71"/>
      <c r="V5748" s="71"/>
      <c r="W5748" s="71"/>
      <c r="X5748" s="72">
        <v>0</v>
      </c>
      <c r="Y5748" s="72">
        <v>0</v>
      </c>
      <c r="Z5748" s="72">
        <v>0</v>
      </c>
      <c r="AA5748" s="69"/>
      <c r="AB5748" s="69"/>
      <c r="AC5748" s="69"/>
    </row>
    <row r="5749" spans="1:29" ht="30" x14ac:dyDescent="0.25">
      <c r="A5749" s="68" t="s">
        <v>22495</v>
      </c>
      <c r="B5749" s="69" t="s">
        <v>22336</v>
      </c>
      <c r="C5749" s="69" t="s">
        <v>22494</v>
      </c>
      <c r="D5749" s="69" t="s">
        <v>4813</v>
      </c>
      <c r="E5749" s="69" t="s">
        <v>22239</v>
      </c>
      <c r="F5749" s="69" t="s">
        <v>1115</v>
      </c>
      <c r="G5749" s="69" t="s">
        <v>2148</v>
      </c>
      <c r="H5749" s="69" t="s">
        <v>962</v>
      </c>
      <c r="I5749" s="70">
        <v>19708.7</v>
      </c>
      <c r="J5749" s="69" t="s">
        <v>4591</v>
      </c>
      <c r="K5749" s="69" t="s">
        <v>22493</v>
      </c>
      <c r="L5749" s="70">
        <v>19708.7</v>
      </c>
      <c r="M5749" s="69"/>
      <c r="N5749" s="69"/>
      <c r="O5749" s="69"/>
      <c r="P5749" s="69"/>
      <c r="Q5749" s="69"/>
      <c r="R5749" s="69"/>
      <c r="S5749" s="69"/>
      <c r="T5749" s="70"/>
      <c r="U5749" s="69"/>
      <c r="V5749" s="69"/>
      <c r="W5749" s="69"/>
      <c r="X5749" s="69"/>
      <c r="Y5749" s="70"/>
      <c r="Z5749" s="69">
        <v>0</v>
      </c>
      <c r="AA5749" s="69" t="s">
        <v>989</v>
      </c>
      <c r="AB5749" s="69" t="s">
        <v>1144</v>
      </c>
      <c r="AC5749" s="69"/>
    </row>
    <row r="5750" spans="1:29" x14ac:dyDescent="0.25">
      <c r="A5750" s="71" t="s">
        <v>193</v>
      </c>
      <c r="B5750" s="71"/>
      <c r="C5750" s="71"/>
      <c r="D5750" s="71"/>
      <c r="E5750" s="71"/>
      <c r="F5750" s="71"/>
      <c r="G5750" s="71"/>
      <c r="H5750" s="71"/>
      <c r="I5750" s="72">
        <v>19708.7</v>
      </c>
      <c r="J5750" s="71"/>
      <c r="K5750" s="71"/>
      <c r="L5750" s="72">
        <v>19708.7</v>
      </c>
      <c r="M5750" s="72">
        <v>0</v>
      </c>
      <c r="N5750" s="71"/>
      <c r="O5750" s="71"/>
      <c r="P5750" s="71"/>
      <c r="Q5750" s="71"/>
      <c r="R5750" s="71"/>
      <c r="S5750" s="72">
        <v>0</v>
      </c>
      <c r="T5750" s="72">
        <v>0</v>
      </c>
      <c r="U5750" s="71"/>
      <c r="V5750" s="71"/>
      <c r="W5750" s="71"/>
      <c r="X5750" s="72">
        <v>0</v>
      </c>
      <c r="Y5750" s="72">
        <v>0</v>
      </c>
      <c r="Z5750" s="72">
        <v>0</v>
      </c>
      <c r="AA5750" s="69"/>
      <c r="AB5750" s="69"/>
      <c r="AC5750" s="69"/>
    </row>
    <row r="5751" spans="1:29" ht="20" x14ac:dyDescent="0.25">
      <c r="A5751" s="68" t="s">
        <v>22501</v>
      </c>
      <c r="B5751" s="69" t="s">
        <v>22500</v>
      </c>
      <c r="C5751" s="69" t="s">
        <v>22499</v>
      </c>
      <c r="D5751" s="69" t="s">
        <v>4611</v>
      </c>
      <c r="E5751" s="69" t="s">
        <v>22239</v>
      </c>
      <c r="F5751" s="69" t="s">
        <v>1115</v>
      </c>
      <c r="G5751" s="69" t="s">
        <v>4045</v>
      </c>
      <c r="H5751" s="69"/>
      <c r="I5751" s="70">
        <v>3725.65</v>
      </c>
      <c r="J5751" s="69" t="s">
        <v>4591</v>
      </c>
      <c r="K5751" s="69"/>
      <c r="L5751" s="69"/>
      <c r="M5751" s="69"/>
      <c r="N5751" s="69"/>
      <c r="O5751" s="69"/>
      <c r="P5751" s="69"/>
      <c r="Q5751" s="69"/>
      <c r="R5751" s="69"/>
      <c r="S5751" s="69"/>
      <c r="T5751" s="69"/>
      <c r="U5751" s="69"/>
      <c r="V5751" s="69"/>
      <c r="W5751" s="69"/>
      <c r="X5751" s="69"/>
      <c r="Y5751" s="69"/>
      <c r="Z5751" s="69"/>
      <c r="AA5751" s="69" t="s">
        <v>989</v>
      </c>
      <c r="AB5751" s="69"/>
      <c r="AC5751" s="69"/>
    </row>
    <row r="5752" spans="1:29" x14ac:dyDescent="0.25">
      <c r="A5752" s="71" t="s">
        <v>193</v>
      </c>
      <c r="B5752" s="71"/>
      <c r="C5752" s="71"/>
      <c r="D5752" s="71"/>
      <c r="E5752" s="71"/>
      <c r="F5752" s="71"/>
      <c r="G5752" s="71"/>
      <c r="H5752" s="71"/>
      <c r="I5752" s="72">
        <v>3725.65</v>
      </c>
      <c r="J5752" s="71"/>
      <c r="K5752" s="71"/>
      <c r="L5752" s="72">
        <v>0</v>
      </c>
      <c r="M5752" s="72">
        <v>3725.65</v>
      </c>
      <c r="N5752" s="71"/>
      <c r="O5752" s="71"/>
      <c r="P5752" s="71"/>
      <c r="Q5752" s="71"/>
      <c r="R5752" s="71"/>
      <c r="S5752" s="72">
        <v>0</v>
      </c>
      <c r="T5752" s="72">
        <v>0</v>
      </c>
      <c r="U5752" s="71"/>
      <c r="V5752" s="71"/>
      <c r="W5752" s="71"/>
      <c r="X5752" s="72">
        <v>0</v>
      </c>
      <c r="Y5752" s="72">
        <v>0</v>
      </c>
      <c r="Z5752" s="72">
        <v>0</v>
      </c>
      <c r="AA5752" s="69"/>
      <c r="AB5752" s="69"/>
      <c r="AC5752" s="69"/>
    </row>
    <row r="5753" spans="1:29" ht="30" x14ac:dyDescent="0.25">
      <c r="A5753" s="68" t="s">
        <v>22498</v>
      </c>
      <c r="B5753" s="69" t="s">
        <v>22497</v>
      </c>
      <c r="C5753" s="69" t="s">
        <v>22496</v>
      </c>
      <c r="D5753" s="69" t="s">
        <v>4836</v>
      </c>
      <c r="E5753" s="69" t="s">
        <v>22243</v>
      </c>
      <c r="F5753" s="69" t="s">
        <v>1115</v>
      </c>
      <c r="G5753" s="69" t="s">
        <v>1130</v>
      </c>
      <c r="H5753" s="69"/>
      <c r="I5753" s="70">
        <v>7266.02</v>
      </c>
      <c r="J5753" s="69" t="s">
        <v>4591</v>
      </c>
      <c r="K5753" s="69"/>
      <c r="L5753" s="69"/>
      <c r="M5753" s="69"/>
      <c r="N5753" s="69"/>
      <c r="O5753" s="69"/>
      <c r="P5753" s="69"/>
      <c r="Q5753" s="69"/>
      <c r="R5753" s="69"/>
      <c r="S5753" s="69"/>
      <c r="T5753" s="69"/>
      <c r="U5753" s="69"/>
      <c r="V5753" s="69"/>
      <c r="W5753" s="69"/>
      <c r="X5753" s="69"/>
      <c r="Y5753" s="69"/>
      <c r="Z5753" s="69"/>
      <c r="AA5753" s="69" t="s">
        <v>989</v>
      </c>
      <c r="AB5753" s="69"/>
      <c r="AC5753" s="69"/>
    </row>
    <row r="5754" spans="1:29" x14ac:dyDescent="0.25">
      <c r="A5754" s="71" t="s">
        <v>193</v>
      </c>
      <c r="B5754" s="71"/>
      <c r="C5754" s="71"/>
      <c r="D5754" s="71"/>
      <c r="E5754" s="71"/>
      <c r="F5754" s="71"/>
      <c r="G5754" s="71"/>
      <c r="H5754" s="71"/>
      <c r="I5754" s="72">
        <v>7266.02</v>
      </c>
      <c r="J5754" s="71"/>
      <c r="K5754" s="71"/>
      <c r="L5754" s="72">
        <v>0</v>
      </c>
      <c r="M5754" s="72">
        <v>7266.02</v>
      </c>
      <c r="N5754" s="71"/>
      <c r="O5754" s="71"/>
      <c r="P5754" s="71"/>
      <c r="Q5754" s="71"/>
      <c r="R5754" s="71"/>
      <c r="S5754" s="72">
        <v>0</v>
      </c>
      <c r="T5754" s="72">
        <v>0</v>
      </c>
      <c r="U5754" s="71"/>
      <c r="V5754" s="71"/>
      <c r="W5754" s="71"/>
      <c r="X5754" s="72">
        <v>0</v>
      </c>
      <c r="Y5754" s="72">
        <v>0</v>
      </c>
      <c r="Z5754" s="72">
        <v>0</v>
      </c>
      <c r="AA5754" s="69"/>
      <c r="AB5754" s="69"/>
      <c r="AC5754" s="69"/>
    </row>
    <row r="5755" spans="1:29" ht="30" x14ac:dyDescent="0.25">
      <c r="A5755" s="68" t="s">
        <v>22492</v>
      </c>
      <c r="B5755" s="69" t="s">
        <v>22491</v>
      </c>
      <c r="C5755" s="69" t="s">
        <v>22490</v>
      </c>
      <c r="D5755" s="69" t="s">
        <v>4623</v>
      </c>
      <c r="E5755" s="69" t="s">
        <v>22243</v>
      </c>
      <c r="F5755" s="69" t="s">
        <v>2189</v>
      </c>
      <c r="G5755" s="69" t="s">
        <v>1130</v>
      </c>
      <c r="H5755" s="69" t="s">
        <v>962</v>
      </c>
      <c r="I5755" s="70">
        <v>2319.06</v>
      </c>
      <c r="J5755" s="69" t="s">
        <v>4591</v>
      </c>
      <c r="K5755" s="69" t="s">
        <v>22489</v>
      </c>
      <c r="L5755" s="70">
        <v>2319.06</v>
      </c>
      <c r="M5755" s="69"/>
      <c r="N5755" s="69"/>
      <c r="O5755" s="69"/>
      <c r="P5755" s="69"/>
      <c r="Q5755" s="69"/>
      <c r="R5755" s="69"/>
      <c r="S5755" s="69"/>
      <c r="T5755" s="70"/>
      <c r="U5755" s="69"/>
      <c r="V5755" s="69"/>
      <c r="W5755" s="69"/>
      <c r="X5755" s="69"/>
      <c r="Y5755" s="70"/>
      <c r="Z5755" s="69">
        <v>0</v>
      </c>
      <c r="AA5755" s="69" t="s">
        <v>989</v>
      </c>
      <c r="AB5755" s="69" t="s">
        <v>1144</v>
      </c>
      <c r="AC5755" s="69"/>
    </row>
    <row r="5756" spans="1:29" x14ac:dyDescent="0.25">
      <c r="A5756" s="71" t="s">
        <v>193</v>
      </c>
      <c r="B5756" s="71"/>
      <c r="C5756" s="71"/>
      <c r="D5756" s="71"/>
      <c r="E5756" s="71"/>
      <c r="F5756" s="71"/>
      <c r="G5756" s="71"/>
      <c r="H5756" s="71"/>
      <c r="I5756" s="72">
        <v>2319.06</v>
      </c>
      <c r="J5756" s="71"/>
      <c r="K5756" s="71"/>
      <c r="L5756" s="72">
        <v>2319.06</v>
      </c>
      <c r="M5756" s="72">
        <v>0</v>
      </c>
      <c r="N5756" s="71"/>
      <c r="O5756" s="71"/>
      <c r="P5756" s="71"/>
      <c r="Q5756" s="71"/>
      <c r="R5756" s="71"/>
      <c r="S5756" s="72">
        <v>0</v>
      </c>
      <c r="T5756" s="72">
        <v>0</v>
      </c>
      <c r="U5756" s="71"/>
      <c r="V5756" s="71"/>
      <c r="W5756" s="71"/>
      <c r="X5756" s="72">
        <v>0</v>
      </c>
      <c r="Y5756" s="72">
        <v>0</v>
      </c>
      <c r="Z5756" s="72">
        <v>0</v>
      </c>
      <c r="AA5756" s="69"/>
      <c r="AB5756" s="69"/>
      <c r="AC5756" s="69"/>
    </row>
    <row r="5757" spans="1:29" ht="20" x14ac:dyDescent="0.25">
      <c r="A5757" s="68" t="s">
        <v>22488</v>
      </c>
      <c r="B5757" s="69" t="s">
        <v>22378</v>
      </c>
      <c r="C5757" s="69" t="s">
        <v>22487</v>
      </c>
      <c r="D5757" s="69" t="s">
        <v>883</v>
      </c>
      <c r="E5757" s="69" t="s">
        <v>22247</v>
      </c>
      <c r="F5757" s="69" t="s">
        <v>2189</v>
      </c>
      <c r="G5757" s="69" t="s">
        <v>1785</v>
      </c>
      <c r="H5757" s="69" t="s">
        <v>962</v>
      </c>
      <c r="I5757" s="70">
        <v>4274.5200000000004</v>
      </c>
      <c r="J5757" s="69" t="s">
        <v>4591</v>
      </c>
      <c r="K5757" s="69" t="s">
        <v>22486</v>
      </c>
      <c r="L5757" s="70">
        <v>4274.5200000000004</v>
      </c>
      <c r="M5757" s="69"/>
      <c r="N5757" s="69"/>
      <c r="O5757" s="69"/>
      <c r="P5757" s="69"/>
      <c r="Q5757" s="69"/>
      <c r="R5757" s="69"/>
      <c r="S5757" s="69"/>
      <c r="T5757" s="70"/>
      <c r="U5757" s="69"/>
      <c r="V5757" s="69"/>
      <c r="W5757" s="69"/>
      <c r="X5757" s="69"/>
      <c r="Y5757" s="70"/>
      <c r="Z5757" s="69">
        <v>0</v>
      </c>
      <c r="AA5757" s="69" t="s">
        <v>989</v>
      </c>
      <c r="AB5757" s="69" t="s">
        <v>1144</v>
      </c>
      <c r="AC5757" s="69"/>
    </row>
    <row r="5758" spans="1:29" x14ac:dyDescent="0.25">
      <c r="A5758" s="71" t="s">
        <v>193</v>
      </c>
      <c r="B5758" s="71"/>
      <c r="C5758" s="71"/>
      <c r="D5758" s="71"/>
      <c r="E5758" s="71"/>
      <c r="F5758" s="71"/>
      <c r="G5758" s="71"/>
      <c r="H5758" s="71"/>
      <c r="I5758" s="72">
        <v>4274.5200000000004</v>
      </c>
      <c r="J5758" s="71"/>
      <c r="K5758" s="71"/>
      <c r="L5758" s="72">
        <v>4274.5200000000004</v>
      </c>
      <c r="M5758" s="72">
        <v>0</v>
      </c>
      <c r="N5758" s="71"/>
      <c r="O5758" s="71"/>
      <c r="P5758" s="71"/>
      <c r="Q5758" s="71"/>
      <c r="R5758" s="71"/>
      <c r="S5758" s="72">
        <v>0</v>
      </c>
      <c r="T5758" s="72">
        <v>0</v>
      </c>
      <c r="U5758" s="71"/>
      <c r="V5758" s="71"/>
      <c r="W5758" s="71"/>
      <c r="X5758" s="72">
        <v>0</v>
      </c>
      <c r="Y5758" s="72">
        <v>0</v>
      </c>
      <c r="Z5758" s="72">
        <v>0</v>
      </c>
      <c r="AA5758" s="69"/>
      <c r="AB5758" s="69"/>
      <c r="AC5758" s="69"/>
    </row>
    <row r="5759" spans="1:29" ht="30" x14ac:dyDescent="0.25">
      <c r="A5759" s="68" t="s">
        <v>22485</v>
      </c>
      <c r="B5759" s="69" t="s">
        <v>22484</v>
      </c>
      <c r="C5759" s="69" t="s">
        <v>22483</v>
      </c>
      <c r="D5759" s="69" t="s">
        <v>20673</v>
      </c>
      <c r="E5759" s="69" t="s">
        <v>22247</v>
      </c>
      <c r="F5759" s="69" t="s">
        <v>2189</v>
      </c>
      <c r="G5759" s="69" t="s">
        <v>9562</v>
      </c>
      <c r="H5759" s="69"/>
      <c r="I5759" s="70">
        <v>10386.950000000001</v>
      </c>
      <c r="J5759" s="69" t="s">
        <v>4591</v>
      </c>
      <c r="K5759" s="69"/>
      <c r="L5759" s="69"/>
      <c r="M5759" s="69"/>
      <c r="N5759" s="69"/>
      <c r="O5759" s="69"/>
      <c r="P5759" s="69"/>
      <c r="Q5759" s="69"/>
      <c r="R5759" s="69"/>
      <c r="S5759" s="69"/>
      <c r="T5759" s="69"/>
      <c r="U5759" s="69"/>
      <c r="V5759" s="69"/>
      <c r="W5759" s="69"/>
      <c r="X5759" s="69"/>
      <c r="Y5759" s="69"/>
      <c r="Z5759" s="69"/>
      <c r="AA5759" s="69" t="s">
        <v>989</v>
      </c>
      <c r="AB5759" s="69"/>
      <c r="AC5759" s="69"/>
    </row>
    <row r="5760" spans="1:29" x14ac:dyDescent="0.25">
      <c r="A5760" s="71" t="s">
        <v>193</v>
      </c>
      <c r="B5760" s="71"/>
      <c r="C5760" s="71"/>
      <c r="D5760" s="71"/>
      <c r="E5760" s="71"/>
      <c r="F5760" s="71"/>
      <c r="G5760" s="71"/>
      <c r="H5760" s="71"/>
      <c r="I5760" s="72">
        <v>10386.950000000001</v>
      </c>
      <c r="J5760" s="71"/>
      <c r="K5760" s="71"/>
      <c r="L5760" s="72">
        <v>0</v>
      </c>
      <c r="M5760" s="72">
        <v>10386.950000000001</v>
      </c>
      <c r="N5760" s="71"/>
      <c r="O5760" s="71"/>
      <c r="P5760" s="71"/>
      <c r="Q5760" s="71"/>
      <c r="R5760" s="71"/>
      <c r="S5760" s="72">
        <v>0</v>
      </c>
      <c r="T5760" s="72">
        <v>0</v>
      </c>
      <c r="U5760" s="71"/>
      <c r="V5760" s="71"/>
      <c r="W5760" s="71"/>
      <c r="X5760" s="72">
        <v>0</v>
      </c>
      <c r="Y5760" s="72">
        <v>0</v>
      </c>
      <c r="Z5760" s="72">
        <v>0</v>
      </c>
      <c r="AA5760" s="69"/>
      <c r="AB5760" s="69"/>
      <c r="AC5760" s="69"/>
    </row>
    <row r="5761" spans="1:29" ht="20" x14ac:dyDescent="0.25">
      <c r="A5761" s="68" t="s">
        <v>22482</v>
      </c>
      <c r="B5761" s="69" t="s">
        <v>22481</v>
      </c>
      <c r="C5761" s="69" t="s">
        <v>22480</v>
      </c>
      <c r="D5761" s="69" t="s">
        <v>4611</v>
      </c>
      <c r="E5761" s="69" t="s">
        <v>22239</v>
      </c>
      <c r="F5761" s="69" t="s">
        <v>2189</v>
      </c>
      <c r="G5761" s="69" t="s">
        <v>4045</v>
      </c>
      <c r="H5761" s="69"/>
      <c r="I5761" s="70">
        <v>8040.93</v>
      </c>
      <c r="J5761" s="69" t="s">
        <v>4591</v>
      </c>
      <c r="K5761" s="69"/>
      <c r="L5761" s="69"/>
      <c r="M5761" s="69"/>
      <c r="N5761" s="69"/>
      <c r="O5761" s="69"/>
      <c r="P5761" s="69"/>
      <c r="Q5761" s="69"/>
      <c r="R5761" s="69"/>
      <c r="S5761" s="69"/>
      <c r="T5761" s="69"/>
      <c r="U5761" s="69"/>
      <c r="V5761" s="69"/>
      <c r="W5761" s="69"/>
      <c r="X5761" s="69"/>
      <c r="Y5761" s="69"/>
      <c r="Z5761" s="69"/>
      <c r="AA5761" s="69" t="s">
        <v>989</v>
      </c>
      <c r="AB5761" s="69"/>
      <c r="AC5761" s="69"/>
    </row>
    <row r="5762" spans="1:29" x14ac:dyDescent="0.25">
      <c r="A5762" s="71" t="s">
        <v>193</v>
      </c>
      <c r="B5762" s="71"/>
      <c r="C5762" s="71"/>
      <c r="D5762" s="71"/>
      <c r="E5762" s="71"/>
      <c r="F5762" s="71"/>
      <c r="G5762" s="71"/>
      <c r="H5762" s="71"/>
      <c r="I5762" s="72">
        <v>8040.93</v>
      </c>
      <c r="J5762" s="71"/>
      <c r="K5762" s="71"/>
      <c r="L5762" s="72">
        <v>0</v>
      </c>
      <c r="M5762" s="72">
        <v>8040.93</v>
      </c>
      <c r="N5762" s="71"/>
      <c r="O5762" s="71"/>
      <c r="P5762" s="71"/>
      <c r="Q5762" s="71"/>
      <c r="R5762" s="71"/>
      <c r="S5762" s="72">
        <v>0</v>
      </c>
      <c r="T5762" s="72">
        <v>0</v>
      </c>
      <c r="U5762" s="71"/>
      <c r="V5762" s="71"/>
      <c r="W5762" s="71"/>
      <c r="X5762" s="72">
        <v>0</v>
      </c>
      <c r="Y5762" s="72">
        <v>0</v>
      </c>
      <c r="Z5762" s="72">
        <v>0</v>
      </c>
      <c r="AA5762" s="69"/>
      <c r="AB5762" s="69"/>
      <c r="AC5762" s="69"/>
    </row>
    <row r="5763" spans="1:29" ht="30" x14ac:dyDescent="0.25">
      <c r="A5763" s="68" t="s">
        <v>22474</v>
      </c>
      <c r="B5763" s="69" t="s">
        <v>22473</v>
      </c>
      <c r="C5763" s="69" t="s">
        <v>22472</v>
      </c>
      <c r="D5763" s="69" t="s">
        <v>4859</v>
      </c>
      <c r="E5763" s="69" t="s">
        <v>22239</v>
      </c>
      <c r="F5763" s="69" t="s">
        <v>2189</v>
      </c>
      <c r="G5763" s="69" t="s">
        <v>3321</v>
      </c>
      <c r="H5763" s="69" t="s">
        <v>1236</v>
      </c>
      <c r="I5763" s="70">
        <v>30548.85</v>
      </c>
      <c r="J5763" s="69" t="s">
        <v>4591</v>
      </c>
      <c r="K5763" s="69" t="s">
        <v>22471</v>
      </c>
      <c r="L5763" s="70">
        <v>30548.85</v>
      </c>
      <c r="M5763" s="69"/>
      <c r="N5763" s="69"/>
      <c r="O5763" s="69"/>
      <c r="P5763" s="69"/>
      <c r="Q5763" s="69"/>
      <c r="R5763" s="69"/>
      <c r="S5763" s="69"/>
      <c r="T5763" s="70"/>
      <c r="U5763" s="69"/>
      <c r="V5763" s="69"/>
      <c r="W5763" s="69"/>
      <c r="X5763" s="69"/>
      <c r="Y5763" s="70"/>
      <c r="Z5763" s="69">
        <v>0</v>
      </c>
      <c r="AA5763" s="69" t="s">
        <v>989</v>
      </c>
      <c r="AB5763" s="69" t="s">
        <v>1144</v>
      </c>
      <c r="AC5763" s="69"/>
    </row>
    <row r="5764" spans="1:29" x14ac:dyDescent="0.25">
      <c r="A5764" s="71" t="s">
        <v>193</v>
      </c>
      <c r="B5764" s="71"/>
      <c r="C5764" s="71"/>
      <c r="D5764" s="71"/>
      <c r="E5764" s="71"/>
      <c r="F5764" s="71"/>
      <c r="G5764" s="71"/>
      <c r="H5764" s="71"/>
      <c r="I5764" s="72">
        <v>30548.85</v>
      </c>
      <c r="J5764" s="71"/>
      <c r="K5764" s="71"/>
      <c r="L5764" s="72">
        <v>30548.85</v>
      </c>
      <c r="M5764" s="72">
        <v>0</v>
      </c>
      <c r="N5764" s="71"/>
      <c r="O5764" s="71"/>
      <c r="P5764" s="71"/>
      <c r="Q5764" s="71"/>
      <c r="R5764" s="71"/>
      <c r="S5764" s="72">
        <v>0</v>
      </c>
      <c r="T5764" s="72">
        <v>0</v>
      </c>
      <c r="U5764" s="71"/>
      <c r="V5764" s="71"/>
      <c r="W5764" s="71"/>
      <c r="X5764" s="72">
        <v>0</v>
      </c>
      <c r="Y5764" s="72">
        <v>0</v>
      </c>
      <c r="Z5764" s="72">
        <v>0</v>
      </c>
      <c r="AA5764" s="69"/>
      <c r="AB5764" s="69"/>
      <c r="AC5764" s="69"/>
    </row>
    <row r="5765" spans="1:29" ht="40" x14ac:dyDescent="0.25">
      <c r="A5765" s="68" t="s">
        <v>22470</v>
      </c>
      <c r="B5765" s="69" t="s">
        <v>22469</v>
      </c>
      <c r="C5765" s="69" t="s">
        <v>22468</v>
      </c>
      <c r="D5765" s="69" t="s">
        <v>9549</v>
      </c>
      <c r="E5765" s="69" t="s">
        <v>22239</v>
      </c>
      <c r="F5765" s="69" t="s">
        <v>2189</v>
      </c>
      <c r="G5765" s="69" t="s">
        <v>3274</v>
      </c>
      <c r="H5765" s="69" t="s">
        <v>962</v>
      </c>
      <c r="I5765" s="70">
        <v>4991.7700000000004</v>
      </c>
      <c r="J5765" s="69" t="s">
        <v>4591</v>
      </c>
      <c r="K5765" s="69" t="s">
        <v>22467</v>
      </c>
      <c r="L5765" s="70">
        <v>4991.7700000000004</v>
      </c>
      <c r="M5765" s="69"/>
      <c r="N5765" s="69"/>
      <c r="O5765" s="69"/>
      <c r="P5765" s="69"/>
      <c r="Q5765" s="69"/>
      <c r="R5765" s="69"/>
      <c r="S5765" s="69"/>
      <c r="T5765" s="70"/>
      <c r="U5765" s="69"/>
      <c r="V5765" s="69"/>
      <c r="W5765" s="69"/>
      <c r="X5765" s="69"/>
      <c r="Y5765" s="70"/>
      <c r="Z5765" s="69">
        <v>0</v>
      </c>
      <c r="AA5765" s="69" t="s">
        <v>989</v>
      </c>
      <c r="AB5765" s="69" t="s">
        <v>1144</v>
      </c>
      <c r="AC5765" s="69"/>
    </row>
    <row r="5766" spans="1:29" x14ac:dyDescent="0.25">
      <c r="A5766" s="71" t="s">
        <v>193</v>
      </c>
      <c r="B5766" s="71"/>
      <c r="C5766" s="71"/>
      <c r="D5766" s="71"/>
      <c r="E5766" s="71"/>
      <c r="F5766" s="71"/>
      <c r="G5766" s="71"/>
      <c r="H5766" s="71"/>
      <c r="I5766" s="72">
        <v>4991.7700000000004</v>
      </c>
      <c r="J5766" s="71"/>
      <c r="K5766" s="71"/>
      <c r="L5766" s="72">
        <v>4991.7700000000004</v>
      </c>
      <c r="M5766" s="72">
        <v>0</v>
      </c>
      <c r="N5766" s="71"/>
      <c r="O5766" s="71"/>
      <c r="P5766" s="71"/>
      <c r="Q5766" s="71"/>
      <c r="R5766" s="71"/>
      <c r="S5766" s="72">
        <v>0</v>
      </c>
      <c r="T5766" s="72">
        <v>0</v>
      </c>
      <c r="U5766" s="71"/>
      <c r="V5766" s="71"/>
      <c r="W5766" s="71"/>
      <c r="X5766" s="72">
        <v>0</v>
      </c>
      <c r="Y5766" s="72">
        <v>0</v>
      </c>
      <c r="Z5766" s="72">
        <v>0</v>
      </c>
      <c r="AA5766" s="69"/>
      <c r="AB5766" s="69"/>
      <c r="AC5766" s="69"/>
    </row>
    <row r="5767" spans="1:29" ht="30" x14ac:dyDescent="0.25">
      <c r="A5767" s="68" t="s">
        <v>22479</v>
      </c>
      <c r="B5767" s="69" t="s">
        <v>22478</v>
      </c>
      <c r="C5767" s="69" t="s">
        <v>22477</v>
      </c>
      <c r="D5767" s="69" t="s">
        <v>4623</v>
      </c>
      <c r="E5767" s="69" t="s">
        <v>22476</v>
      </c>
      <c r="F5767" s="69" t="s">
        <v>2189</v>
      </c>
      <c r="G5767" s="69" t="s">
        <v>1130</v>
      </c>
      <c r="H5767" s="69" t="s">
        <v>962</v>
      </c>
      <c r="I5767" s="70">
        <v>733.6</v>
      </c>
      <c r="J5767" s="69" t="s">
        <v>4591</v>
      </c>
      <c r="K5767" s="69" t="s">
        <v>22475</v>
      </c>
      <c r="L5767" s="70">
        <v>733.6</v>
      </c>
      <c r="M5767" s="69"/>
      <c r="N5767" s="69"/>
      <c r="O5767" s="69"/>
      <c r="P5767" s="69"/>
      <c r="Q5767" s="69"/>
      <c r="R5767" s="69"/>
      <c r="S5767" s="69"/>
      <c r="T5767" s="70"/>
      <c r="U5767" s="69"/>
      <c r="V5767" s="69"/>
      <c r="W5767" s="69"/>
      <c r="X5767" s="69"/>
      <c r="Y5767" s="70"/>
      <c r="Z5767" s="69">
        <v>0</v>
      </c>
      <c r="AA5767" s="69" t="s">
        <v>989</v>
      </c>
      <c r="AB5767" s="69" t="s">
        <v>1144</v>
      </c>
      <c r="AC5767" s="69"/>
    </row>
    <row r="5768" spans="1:29" x14ac:dyDescent="0.25">
      <c r="A5768" s="71" t="s">
        <v>193</v>
      </c>
      <c r="B5768" s="71"/>
      <c r="C5768" s="71"/>
      <c r="D5768" s="71"/>
      <c r="E5768" s="71"/>
      <c r="F5768" s="71"/>
      <c r="G5768" s="71"/>
      <c r="H5768" s="71"/>
      <c r="I5768" s="72">
        <v>733.6</v>
      </c>
      <c r="J5768" s="71"/>
      <c r="K5768" s="71"/>
      <c r="L5768" s="72">
        <v>733.6</v>
      </c>
      <c r="M5768" s="72">
        <v>0</v>
      </c>
      <c r="N5768" s="71"/>
      <c r="O5768" s="71"/>
      <c r="P5768" s="71"/>
      <c r="Q5768" s="71"/>
      <c r="R5768" s="71"/>
      <c r="S5768" s="72">
        <v>0</v>
      </c>
      <c r="T5768" s="72">
        <v>0</v>
      </c>
      <c r="U5768" s="71"/>
      <c r="V5768" s="71"/>
      <c r="W5768" s="71"/>
      <c r="X5768" s="72">
        <v>0</v>
      </c>
      <c r="Y5768" s="72">
        <v>0</v>
      </c>
      <c r="Z5768" s="72">
        <v>0</v>
      </c>
      <c r="AA5768" s="69"/>
      <c r="AB5768" s="69"/>
      <c r="AC5768" s="69"/>
    </row>
    <row r="5769" spans="1:29" ht="30" x14ac:dyDescent="0.25">
      <c r="A5769" s="68" t="s">
        <v>22466</v>
      </c>
      <c r="B5769" s="69" t="s">
        <v>22465</v>
      </c>
      <c r="C5769" s="69" t="s">
        <v>22464</v>
      </c>
      <c r="D5769" s="69" t="s">
        <v>4623</v>
      </c>
      <c r="E5769" s="69" t="s">
        <v>22247</v>
      </c>
      <c r="F5769" s="69" t="s">
        <v>2189</v>
      </c>
      <c r="G5769" s="69" t="s">
        <v>1130</v>
      </c>
      <c r="H5769" s="69"/>
      <c r="I5769" s="70">
        <v>28824.16</v>
      </c>
      <c r="J5769" s="69" t="s">
        <v>4591</v>
      </c>
      <c r="K5769" s="69"/>
      <c r="L5769" s="69"/>
      <c r="M5769" s="69"/>
      <c r="N5769" s="69"/>
      <c r="O5769" s="69"/>
      <c r="P5769" s="69"/>
      <c r="Q5769" s="69"/>
      <c r="R5769" s="69"/>
      <c r="S5769" s="69"/>
      <c r="T5769" s="69"/>
      <c r="U5769" s="69"/>
      <c r="V5769" s="69"/>
      <c r="W5769" s="69"/>
      <c r="X5769" s="69"/>
      <c r="Y5769" s="69"/>
      <c r="Z5769" s="69"/>
      <c r="AA5769" s="69" t="s">
        <v>989</v>
      </c>
      <c r="AB5769" s="69"/>
      <c r="AC5769" s="69"/>
    </row>
    <row r="5770" spans="1:29" x14ac:dyDescent="0.25">
      <c r="A5770" s="71" t="s">
        <v>193</v>
      </c>
      <c r="B5770" s="71"/>
      <c r="C5770" s="71"/>
      <c r="D5770" s="71"/>
      <c r="E5770" s="71"/>
      <c r="F5770" s="71"/>
      <c r="G5770" s="71"/>
      <c r="H5770" s="71"/>
      <c r="I5770" s="72">
        <v>28824.16</v>
      </c>
      <c r="J5770" s="71"/>
      <c r="K5770" s="71"/>
      <c r="L5770" s="72">
        <v>0</v>
      </c>
      <c r="M5770" s="72">
        <v>28824.16</v>
      </c>
      <c r="N5770" s="71"/>
      <c r="O5770" s="71"/>
      <c r="P5770" s="71"/>
      <c r="Q5770" s="71"/>
      <c r="R5770" s="71"/>
      <c r="S5770" s="72">
        <v>0</v>
      </c>
      <c r="T5770" s="72">
        <v>0</v>
      </c>
      <c r="U5770" s="71"/>
      <c r="V5770" s="71"/>
      <c r="W5770" s="71"/>
      <c r="X5770" s="72">
        <v>0</v>
      </c>
      <c r="Y5770" s="72">
        <v>0</v>
      </c>
      <c r="Z5770" s="72">
        <v>0</v>
      </c>
      <c r="AA5770" s="69"/>
      <c r="AB5770" s="69"/>
      <c r="AC5770" s="69"/>
    </row>
    <row r="5771" spans="1:29" ht="40" x14ac:dyDescent="0.25">
      <c r="A5771" s="68" t="s">
        <v>22463</v>
      </c>
      <c r="B5771" s="69" t="s">
        <v>22462</v>
      </c>
      <c r="C5771" s="69" t="s">
        <v>22461</v>
      </c>
      <c r="D5771" s="69" t="s">
        <v>4589</v>
      </c>
      <c r="E5771" s="69" t="s">
        <v>22243</v>
      </c>
      <c r="F5771" s="69" t="s">
        <v>2189</v>
      </c>
      <c r="G5771" s="69" t="s">
        <v>22334</v>
      </c>
      <c r="H5771" s="69"/>
      <c r="I5771" s="70">
        <v>25159.34</v>
      </c>
      <c r="J5771" s="69" t="s">
        <v>4591</v>
      </c>
      <c r="K5771" s="69"/>
      <c r="L5771" s="69"/>
      <c r="M5771" s="69"/>
      <c r="N5771" s="69"/>
      <c r="O5771" s="69"/>
      <c r="P5771" s="69"/>
      <c r="Q5771" s="69"/>
      <c r="R5771" s="69"/>
      <c r="S5771" s="69"/>
      <c r="T5771" s="69"/>
      <c r="U5771" s="69"/>
      <c r="V5771" s="69"/>
      <c r="W5771" s="69"/>
      <c r="X5771" s="69"/>
      <c r="Y5771" s="69"/>
      <c r="Z5771" s="69"/>
      <c r="AA5771" s="69" t="s">
        <v>989</v>
      </c>
      <c r="AB5771" s="69"/>
      <c r="AC5771" s="69"/>
    </row>
    <row r="5772" spans="1:29" x14ac:dyDescent="0.25">
      <c r="A5772" s="71" t="s">
        <v>193</v>
      </c>
      <c r="B5772" s="71"/>
      <c r="C5772" s="71"/>
      <c r="D5772" s="71"/>
      <c r="E5772" s="71"/>
      <c r="F5772" s="71"/>
      <c r="G5772" s="71"/>
      <c r="H5772" s="71"/>
      <c r="I5772" s="72">
        <v>25159.34</v>
      </c>
      <c r="J5772" s="71"/>
      <c r="K5772" s="71"/>
      <c r="L5772" s="72">
        <v>0</v>
      </c>
      <c r="M5772" s="72">
        <v>25159.34</v>
      </c>
      <c r="N5772" s="71"/>
      <c r="O5772" s="71"/>
      <c r="P5772" s="71"/>
      <c r="Q5772" s="71"/>
      <c r="R5772" s="71"/>
      <c r="S5772" s="72">
        <v>0</v>
      </c>
      <c r="T5772" s="72">
        <v>0</v>
      </c>
      <c r="U5772" s="71"/>
      <c r="V5772" s="71"/>
      <c r="W5772" s="71"/>
      <c r="X5772" s="72">
        <v>0</v>
      </c>
      <c r="Y5772" s="72">
        <v>0</v>
      </c>
      <c r="Z5772" s="72">
        <v>0</v>
      </c>
      <c r="AA5772" s="69"/>
      <c r="AB5772" s="69"/>
      <c r="AC5772" s="69"/>
    </row>
    <row r="5773" spans="1:29" ht="30" x14ac:dyDescent="0.25">
      <c r="A5773" s="68" t="s">
        <v>22460</v>
      </c>
      <c r="B5773" s="69" t="s">
        <v>22459</v>
      </c>
      <c r="C5773" s="69" t="s">
        <v>22458</v>
      </c>
      <c r="D5773" s="69" t="s">
        <v>4623</v>
      </c>
      <c r="E5773" s="69" t="s">
        <v>22243</v>
      </c>
      <c r="F5773" s="69" t="s">
        <v>2157</v>
      </c>
      <c r="G5773" s="69" t="s">
        <v>10063</v>
      </c>
      <c r="H5773" s="69"/>
      <c r="I5773" s="70">
        <v>22017.69</v>
      </c>
      <c r="J5773" s="69" t="s">
        <v>4591</v>
      </c>
      <c r="K5773" s="69"/>
      <c r="L5773" s="69"/>
      <c r="M5773" s="69"/>
      <c r="N5773" s="69"/>
      <c r="O5773" s="69"/>
      <c r="P5773" s="69"/>
      <c r="Q5773" s="69"/>
      <c r="R5773" s="69"/>
      <c r="S5773" s="69"/>
      <c r="T5773" s="69"/>
      <c r="U5773" s="69"/>
      <c r="V5773" s="69"/>
      <c r="W5773" s="69"/>
      <c r="X5773" s="69"/>
      <c r="Y5773" s="69"/>
      <c r="Z5773" s="69"/>
      <c r="AA5773" s="69" t="s">
        <v>989</v>
      </c>
      <c r="AB5773" s="69"/>
      <c r="AC5773" s="69"/>
    </row>
    <row r="5774" spans="1:29" x14ac:dyDescent="0.25">
      <c r="A5774" s="71" t="s">
        <v>193</v>
      </c>
      <c r="B5774" s="71"/>
      <c r="C5774" s="71"/>
      <c r="D5774" s="71"/>
      <c r="E5774" s="71"/>
      <c r="F5774" s="71"/>
      <c r="G5774" s="71"/>
      <c r="H5774" s="71"/>
      <c r="I5774" s="72">
        <v>22017.69</v>
      </c>
      <c r="J5774" s="71"/>
      <c r="K5774" s="71"/>
      <c r="L5774" s="72">
        <v>0</v>
      </c>
      <c r="M5774" s="72">
        <v>22017.69</v>
      </c>
      <c r="N5774" s="71"/>
      <c r="O5774" s="71"/>
      <c r="P5774" s="71"/>
      <c r="Q5774" s="71"/>
      <c r="R5774" s="71"/>
      <c r="S5774" s="72">
        <v>0</v>
      </c>
      <c r="T5774" s="72">
        <v>0</v>
      </c>
      <c r="U5774" s="71"/>
      <c r="V5774" s="71"/>
      <c r="W5774" s="71"/>
      <c r="X5774" s="72">
        <v>0</v>
      </c>
      <c r="Y5774" s="72">
        <v>0</v>
      </c>
      <c r="Z5774" s="72">
        <v>0</v>
      </c>
      <c r="AA5774" s="69"/>
      <c r="AB5774" s="69"/>
      <c r="AC5774" s="69"/>
    </row>
    <row r="5775" spans="1:29" ht="40" x14ac:dyDescent="0.25">
      <c r="A5775" s="68" t="s">
        <v>22457</v>
      </c>
      <c r="B5775" s="69" t="s">
        <v>22378</v>
      </c>
      <c r="C5775" s="69" t="s">
        <v>22456</v>
      </c>
      <c r="D5775" s="69" t="s">
        <v>890</v>
      </c>
      <c r="E5775" s="69" t="s">
        <v>22247</v>
      </c>
      <c r="F5775" s="69" t="s">
        <v>2157</v>
      </c>
      <c r="G5775" s="69" t="s">
        <v>2406</v>
      </c>
      <c r="H5775" s="69"/>
      <c r="I5775" s="70">
        <v>3621.37</v>
      </c>
      <c r="J5775" s="69" t="s">
        <v>4591</v>
      </c>
      <c r="K5775" s="69"/>
      <c r="L5775" s="69"/>
      <c r="M5775" s="69"/>
      <c r="N5775" s="69"/>
      <c r="O5775" s="69"/>
      <c r="P5775" s="69"/>
      <c r="Q5775" s="69"/>
      <c r="R5775" s="69"/>
      <c r="S5775" s="69"/>
      <c r="T5775" s="69"/>
      <c r="U5775" s="69"/>
      <c r="V5775" s="69"/>
      <c r="W5775" s="69"/>
      <c r="X5775" s="69"/>
      <c r="Y5775" s="69"/>
      <c r="Z5775" s="69"/>
      <c r="AA5775" s="69" t="s">
        <v>989</v>
      </c>
      <c r="AB5775" s="69"/>
      <c r="AC5775" s="69"/>
    </row>
    <row r="5776" spans="1:29" x14ac:dyDescent="0.25">
      <c r="A5776" s="71" t="s">
        <v>193</v>
      </c>
      <c r="B5776" s="71"/>
      <c r="C5776" s="71"/>
      <c r="D5776" s="71"/>
      <c r="E5776" s="71"/>
      <c r="F5776" s="71"/>
      <c r="G5776" s="71"/>
      <c r="H5776" s="71"/>
      <c r="I5776" s="72">
        <v>3621.37</v>
      </c>
      <c r="J5776" s="71"/>
      <c r="K5776" s="71"/>
      <c r="L5776" s="72">
        <v>0</v>
      </c>
      <c r="M5776" s="72">
        <v>3621.37</v>
      </c>
      <c r="N5776" s="71"/>
      <c r="O5776" s="71"/>
      <c r="P5776" s="71"/>
      <c r="Q5776" s="71"/>
      <c r="R5776" s="71"/>
      <c r="S5776" s="72">
        <v>0</v>
      </c>
      <c r="T5776" s="72">
        <v>0</v>
      </c>
      <c r="U5776" s="71"/>
      <c r="V5776" s="71"/>
      <c r="W5776" s="71"/>
      <c r="X5776" s="72">
        <v>0</v>
      </c>
      <c r="Y5776" s="72">
        <v>0</v>
      </c>
      <c r="Z5776" s="72">
        <v>0</v>
      </c>
      <c r="AA5776" s="69"/>
      <c r="AB5776" s="69"/>
      <c r="AC5776" s="69"/>
    </row>
    <row r="5777" spans="1:29" ht="40" x14ac:dyDescent="0.25">
      <c r="A5777" s="68" t="s">
        <v>22455</v>
      </c>
      <c r="B5777" s="69" t="s">
        <v>22312</v>
      </c>
      <c r="C5777" s="69" t="s">
        <v>22454</v>
      </c>
      <c r="D5777" s="69" t="s">
        <v>890</v>
      </c>
      <c r="E5777" s="69" t="s">
        <v>22239</v>
      </c>
      <c r="F5777" s="69" t="s">
        <v>2157</v>
      </c>
      <c r="G5777" s="69" t="s">
        <v>3327</v>
      </c>
      <c r="H5777" s="69"/>
      <c r="I5777" s="70">
        <v>3712.9</v>
      </c>
      <c r="J5777" s="69" t="s">
        <v>4591</v>
      </c>
      <c r="K5777" s="69"/>
      <c r="L5777" s="69"/>
      <c r="M5777" s="69"/>
      <c r="N5777" s="69"/>
      <c r="O5777" s="69"/>
      <c r="P5777" s="69"/>
      <c r="Q5777" s="69"/>
      <c r="R5777" s="69"/>
      <c r="S5777" s="69"/>
      <c r="T5777" s="69"/>
      <c r="U5777" s="69"/>
      <c r="V5777" s="69"/>
      <c r="W5777" s="69"/>
      <c r="X5777" s="69"/>
      <c r="Y5777" s="69"/>
      <c r="Z5777" s="69"/>
      <c r="AA5777" s="69" t="s">
        <v>989</v>
      </c>
      <c r="AB5777" s="69"/>
      <c r="AC5777" s="69"/>
    </row>
    <row r="5778" spans="1:29" x14ac:dyDescent="0.25">
      <c r="A5778" s="71" t="s">
        <v>193</v>
      </c>
      <c r="B5778" s="71"/>
      <c r="C5778" s="71"/>
      <c r="D5778" s="71"/>
      <c r="E5778" s="71"/>
      <c r="F5778" s="71"/>
      <c r="G5778" s="71"/>
      <c r="H5778" s="71"/>
      <c r="I5778" s="72">
        <v>3712.9</v>
      </c>
      <c r="J5778" s="71"/>
      <c r="K5778" s="71"/>
      <c r="L5778" s="72">
        <v>0</v>
      </c>
      <c r="M5778" s="72">
        <v>3712.9</v>
      </c>
      <c r="N5778" s="71"/>
      <c r="O5778" s="71"/>
      <c r="P5778" s="71"/>
      <c r="Q5778" s="71"/>
      <c r="R5778" s="71"/>
      <c r="S5778" s="72">
        <v>0</v>
      </c>
      <c r="T5778" s="72">
        <v>0</v>
      </c>
      <c r="U5778" s="71"/>
      <c r="V5778" s="71"/>
      <c r="W5778" s="71"/>
      <c r="X5778" s="72">
        <v>0</v>
      </c>
      <c r="Y5778" s="72">
        <v>0</v>
      </c>
      <c r="Z5778" s="72">
        <v>0</v>
      </c>
      <c r="AA5778" s="69"/>
      <c r="AB5778" s="69"/>
      <c r="AC5778" s="69"/>
    </row>
    <row r="5779" spans="1:29" ht="20" x14ac:dyDescent="0.25">
      <c r="A5779" s="68" t="s">
        <v>22453</v>
      </c>
      <c r="B5779" s="69" t="s">
        <v>22336</v>
      </c>
      <c r="C5779" s="69" t="s">
        <v>22452</v>
      </c>
      <c r="D5779" s="69" t="s">
        <v>4611</v>
      </c>
      <c r="E5779" s="69" t="s">
        <v>22239</v>
      </c>
      <c r="F5779" s="69" t="s">
        <v>1928</v>
      </c>
      <c r="G5779" s="69" t="s">
        <v>1417</v>
      </c>
      <c r="H5779" s="69"/>
      <c r="I5779" s="70">
        <v>7434</v>
      </c>
      <c r="J5779" s="69" t="s">
        <v>4591</v>
      </c>
      <c r="K5779" s="69"/>
      <c r="L5779" s="69"/>
      <c r="M5779" s="69"/>
      <c r="N5779" s="69"/>
      <c r="O5779" s="69"/>
      <c r="P5779" s="69"/>
      <c r="Q5779" s="69"/>
      <c r="R5779" s="69"/>
      <c r="S5779" s="69"/>
      <c r="T5779" s="69"/>
      <c r="U5779" s="69"/>
      <c r="V5779" s="69"/>
      <c r="W5779" s="69"/>
      <c r="X5779" s="69"/>
      <c r="Y5779" s="69"/>
      <c r="Z5779" s="69"/>
      <c r="AA5779" s="69" t="s">
        <v>989</v>
      </c>
      <c r="AB5779" s="69"/>
      <c r="AC5779" s="69"/>
    </row>
    <row r="5780" spans="1:29" x14ac:dyDescent="0.25">
      <c r="A5780" s="71" t="s">
        <v>193</v>
      </c>
      <c r="B5780" s="71"/>
      <c r="C5780" s="71"/>
      <c r="D5780" s="71"/>
      <c r="E5780" s="71"/>
      <c r="F5780" s="71"/>
      <c r="G5780" s="71"/>
      <c r="H5780" s="71"/>
      <c r="I5780" s="72">
        <v>7434</v>
      </c>
      <c r="J5780" s="71"/>
      <c r="K5780" s="71"/>
      <c r="L5780" s="72">
        <v>0</v>
      </c>
      <c r="M5780" s="72">
        <v>7434</v>
      </c>
      <c r="N5780" s="71"/>
      <c r="O5780" s="71"/>
      <c r="P5780" s="71"/>
      <c r="Q5780" s="71"/>
      <c r="R5780" s="71"/>
      <c r="S5780" s="72">
        <v>0</v>
      </c>
      <c r="T5780" s="72">
        <v>0</v>
      </c>
      <c r="U5780" s="71"/>
      <c r="V5780" s="71"/>
      <c r="W5780" s="71"/>
      <c r="X5780" s="72">
        <v>0</v>
      </c>
      <c r="Y5780" s="72">
        <v>0</v>
      </c>
      <c r="Z5780" s="72">
        <v>0</v>
      </c>
      <c r="AA5780" s="69"/>
      <c r="AB5780" s="69"/>
      <c r="AC5780" s="69"/>
    </row>
    <row r="5781" spans="1:29" ht="70" x14ac:dyDescent="0.25">
      <c r="A5781" s="68" t="s">
        <v>22451</v>
      </c>
      <c r="B5781" s="69" t="s">
        <v>22450</v>
      </c>
      <c r="C5781" s="69" t="s">
        <v>22449</v>
      </c>
      <c r="D5781" s="69" t="s">
        <v>890</v>
      </c>
      <c r="E5781" s="69" t="s">
        <v>22239</v>
      </c>
      <c r="F5781" s="69" t="s">
        <v>1928</v>
      </c>
      <c r="G5781" s="69" t="s">
        <v>2489</v>
      </c>
      <c r="H5781" s="69"/>
      <c r="I5781" s="70">
        <v>25557.279999999999</v>
      </c>
      <c r="J5781" s="69" t="s">
        <v>4591</v>
      </c>
      <c r="K5781" s="69"/>
      <c r="L5781" s="69"/>
      <c r="M5781" s="69"/>
      <c r="N5781" s="69"/>
      <c r="O5781" s="69"/>
      <c r="P5781" s="69"/>
      <c r="Q5781" s="69"/>
      <c r="R5781" s="69"/>
      <c r="S5781" s="69"/>
      <c r="T5781" s="69"/>
      <c r="U5781" s="69"/>
      <c r="V5781" s="69"/>
      <c r="W5781" s="69"/>
      <c r="X5781" s="69"/>
      <c r="Y5781" s="69"/>
      <c r="Z5781" s="69"/>
      <c r="AA5781" s="69" t="s">
        <v>989</v>
      </c>
      <c r="AB5781" s="69"/>
      <c r="AC5781" s="69"/>
    </row>
    <row r="5782" spans="1:29" x14ac:dyDescent="0.25">
      <c r="A5782" s="71" t="s">
        <v>193</v>
      </c>
      <c r="B5782" s="71"/>
      <c r="C5782" s="71"/>
      <c r="D5782" s="71"/>
      <c r="E5782" s="71"/>
      <c r="F5782" s="71"/>
      <c r="G5782" s="71"/>
      <c r="H5782" s="71"/>
      <c r="I5782" s="72">
        <v>25557.279999999999</v>
      </c>
      <c r="J5782" s="71"/>
      <c r="K5782" s="71"/>
      <c r="L5782" s="72">
        <v>0</v>
      </c>
      <c r="M5782" s="72">
        <v>25557.279999999999</v>
      </c>
      <c r="N5782" s="71"/>
      <c r="O5782" s="71"/>
      <c r="P5782" s="71"/>
      <c r="Q5782" s="71"/>
      <c r="R5782" s="71"/>
      <c r="S5782" s="72">
        <v>0</v>
      </c>
      <c r="T5782" s="72">
        <v>0</v>
      </c>
      <c r="U5782" s="71"/>
      <c r="V5782" s="71"/>
      <c r="W5782" s="71"/>
      <c r="X5782" s="72">
        <v>0</v>
      </c>
      <c r="Y5782" s="72">
        <v>0</v>
      </c>
      <c r="Z5782" s="72">
        <v>0</v>
      </c>
      <c r="AA5782" s="69"/>
      <c r="AB5782" s="69"/>
      <c r="AC5782" s="69"/>
    </row>
    <row r="5783" spans="1:29" ht="30" x14ac:dyDescent="0.25">
      <c r="A5783" s="68" t="s">
        <v>22448</v>
      </c>
      <c r="B5783" s="69" t="s">
        <v>22336</v>
      </c>
      <c r="C5783" s="69" t="s">
        <v>22447</v>
      </c>
      <c r="D5783" s="69" t="s">
        <v>4813</v>
      </c>
      <c r="E5783" s="69" t="s">
        <v>22239</v>
      </c>
      <c r="F5783" s="69" t="s">
        <v>1928</v>
      </c>
      <c r="G5783" s="69" t="s">
        <v>10149</v>
      </c>
      <c r="H5783" s="69" t="s">
        <v>962</v>
      </c>
      <c r="I5783" s="70">
        <v>59932.15</v>
      </c>
      <c r="J5783" s="69" t="s">
        <v>4591</v>
      </c>
      <c r="K5783" s="69" t="s">
        <v>22446</v>
      </c>
      <c r="L5783" s="70">
        <v>59932.15</v>
      </c>
      <c r="M5783" s="69"/>
      <c r="N5783" s="69"/>
      <c r="O5783" s="69"/>
      <c r="P5783" s="69"/>
      <c r="Q5783" s="69"/>
      <c r="R5783" s="69"/>
      <c r="S5783" s="69"/>
      <c r="T5783" s="70"/>
      <c r="U5783" s="69"/>
      <c r="V5783" s="69"/>
      <c r="W5783" s="69"/>
      <c r="X5783" s="69"/>
      <c r="Y5783" s="70"/>
      <c r="Z5783" s="69">
        <v>0</v>
      </c>
      <c r="AA5783" s="69" t="s">
        <v>989</v>
      </c>
      <c r="AB5783" s="69" t="s">
        <v>1144</v>
      </c>
      <c r="AC5783" s="69"/>
    </row>
    <row r="5784" spans="1:29" x14ac:dyDescent="0.25">
      <c r="A5784" s="71" t="s">
        <v>193</v>
      </c>
      <c r="B5784" s="71"/>
      <c r="C5784" s="71"/>
      <c r="D5784" s="71"/>
      <c r="E5784" s="71"/>
      <c r="F5784" s="71"/>
      <c r="G5784" s="71"/>
      <c r="H5784" s="71"/>
      <c r="I5784" s="72">
        <v>59932.15</v>
      </c>
      <c r="J5784" s="71"/>
      <c r="K5784" s="71"/>
      <c r="L5784" s="72">
        <v>59932.15</v>
      </c>
      <c r="M5784" s="72">
        <v>0</v>
      </c>
      <c r="N5784" s="71"/>
      <c r="O5784" s="71"/>
      <c r="P5784" s="71"/>
      <c r="Q5784" s="71"/>
      <c r="R5784" s="71"/>
      <c r="S5784" s="72">
        <v>0</v>
      </c>
      <c r="T5784" s="72">
        <v>0</v>
      </c>
      <c r="U5784" s="71"/>
      <c r="V5784" s="71"/>
      <c r="W5784" s="71"/>
      <c r="X5784" s="72">
        <v>0</v>
      </c>
      <c r="Y5784" s="72">
        <v>0</v>
      </c>
      <c r="Z5784" s="72">
        <v>0</v>
      </c>
      <c r="AA5784" s="69"/>
      <c r="AB5784" s="69"/>
      <c r="AC5784" s="69"/>
    </row>
    <row r="5785" spans="1:29" ht="20" x14ac:dyDescent="0.25">
      <c r="A5785" s="68" t="s">
        <v>22445</v>
      </c>
      <c r="B5785" s="69" t="s">
        <v>22444</v>
      </c>
      <c r="C5785" s="69" t="s">
        <v>22443</v>
      </c>
      <c r="D5785" s="69" t="s">
        <v>4611</v>
      </c>
      <c r="E5785" s="69" t="s">
        <v>22243</v>
      </c>
      <c r="F5785" s="69" t="s">
        <v>1928</v>
      </c>
      <c r="G5785" s="69" t="s">
        <v>1130</v>
      </c>
      <c r="H5785" s="69"/>
      <c r="I5785" s="70">
        <v>14019.06</v>
      </c>
      <c r="J5785" s="69" t="s">
        <v>4591</v>
      </c>
      <c r="K5785" s="69"/>
      <c r="L5785" s="69"/>
      <c r="M5785" s="69"/>
      <c r="N5785" s="69"/>
      <c r="O5785" s="69"/>
      <c r="P5785" s="69"/>
      <c r="Q5785" s="69"/>
      <c r="R5785" s="69"/>
      <c r="S5785" s="69"/>
      <c r="T5785" s="69"/>
      <c r="U5785" s="69"/>
      <c r="V5785" s="69"/>
      <c r="W5785" s="69"/>
      <c r="X5785" s="69"/>
      <c r="Y5785" s="69"/>
      <c r="Z5785" s="69"/>
      <c r="AA5785" s="69" t="s">
        <v>989</v>
      </c>
      <c r="AB5785" s="69"/>
      <c r="AC5785" s="69"/>
    </row>
    <row r="5786" spans="1:29" x14ac:dyDescent="0.25">
      <c r="A5786" s="71" t="s">
        <v>193</v>
      </c>
      <c r="B5786" s="71"/>
      <c r="C5786" s="71"/>
      <c r="D5786" s="71"/>
      <c r="E5786" s="71"/>
      <c r="F5786" s="71"/>
      <c r="G5786" s="71"/>
      <c r="H5786" s="71"/>
      <c r="I5786" s="72">
        <v>14019.06</v>
      </c>
      <c r="J5786" s="71"/>
      <c r="K5786" s="71"/>
      <c r="L5786" s="72">
        <v>0</v>
      </c>
      <c r="M5786" s="72">
        <v>14019.06</v>
      </c>
      <c r="N5786" s="71"/>
      <c r="O5786" s="71"/>
      <c r="P5786" s="71"/>
      <c r="Q5786" s="71"/>
      <c r="R5786" s="71"/>
      <c r="S5786" s="72">
        <v>0</v>
      </c>
      <c r="T5786" s="72">
        <v>0</v>
      </c>
      <c r="U5786" s="71"/>
      <c r="V5786" s="71"/>
      <c r="W5786" s="71"/>
      <c r="X5786" s="72">
        <v>0</v>
      </c>
      <c r="Y5786" s="72">
        <v>0</v>
      </c>
      <c r="Z5786" s="72">
        <v>0</v>
      </c>
      <c r="AA5786" s="69"/>
      <c r="AB5786" s="69"/>
      <c r="AC5786" s="69"/>
    </row>
    <row r="5787" spans="1:29" ht="40" x14ac:dyDescent="0.25">
      <c r="A5787" s="68" t="s">
        <v>22442</v>
      </c>
      <c r="B5787" s="69" t="s">
        <v>22441</v>
      </c>
      <c r="C5787" s="69" t="s">
        <v>22440</v>
      </c>
      <c r="D5787" s="69" t="s">
        <v>4836</v>
      </c>
      <c r="E5787" s="69" t="s">
        <v>22247</v>
      </c>
      <c r="F5787" s="69" t="s">
        <v>1928</v>
      </c>
      <c r="G5787" s="69" t="s">
        <v>2357</v>
      </c>
      <c r="H5787" s="69"/>
      <c r="I5787" s="70">
        <v>1016.13</v>
      </c>
      <c r="J5787" s="69" t="s">
        <v>4591</v>
      </c>
      <c r="K5787" s="69"/>
      <c r="L5787" s="69"/>
      <c r="M5787" s="69"/>
      <c r="N5787" s="69"/>
      <c r="O5787" s="69"/>
      <c r="P5787" s="69"/>
      <c r="Q5787" s="69"/>
      <c r="R5787" s="69"/>
      <c r="S5787" s="69"/>
      <c r="T5787" s="69"/>
      <c r="U5787" s="69"/>
      <c r="V5787" s="69"/>
      <c r="W5787" s="69"/>
      <c r="X5787" s="69"/>
      <c r="Y5787" s="69"/>
      <c r="Z5787" s="69"/>
      <c r="AA5787" s="69" t="s">
        <v>989</v>
      </c>
      <c r="AB5787" s="69"/>
      <c r="AC5787" s="69"/>
    </row>
    <row r="5788" spans="1:29" x14ac:dyDescent="0.25">
      <c r="A5788" s="71" t="s">
        <v>193</v>
      </c>
      <c r="B5788" s="71"/>
      <c r="C5788" s="71"/>
      <c r="D5788" s="71"/>
      <c r="E5788" s="71"/>
      <c r="F5788" s="71"/>
      <c r="G5788" s="71"/>
      <c r="H5788" s="71"/>
      <c r="I5788" s="72">
        <v>1016.13</v>
      </c>
      <c r="J5788" s="71"/>
      <c r="K5788" s="71"/>
      <c r="L5788" s="72">
        <v>0</v>
      </c>
      <c r="M5788" s="72">
        <v>1016.13</v>
      </c>
      <c r="N5788" s="71"/>
      <c r="O5788" s="71"/>
      <c r="P5788" s="71"/>
      <c r="Q5788" s="71"/>
      <c r="R5788" s="71"/>
      <c r="S5788" s="72">
        <v>0</v>
      </c>
      <c r="T5788" s="72">
        <v>0</v>
      </c>
      <c r="U5788" s="71"/>
      <c r="V5788" s="71"/>
      <c r="W5788" s="71"/>
      <c r="X5788" s="72">
        <v>0</v>
      </c>
      <c r="Y5788" s="72">
        <v>0</v>
      </c>
      <c r="Z5788" s="72">
        <v>0</v>
      </c>
      <c r="AA5788" s="69"/>
      <c r="AB5788" s="69"/>
      <c r="AC5788" s="69"/>
    </row>
    <row r="5789" spans="1:29" ht="30" x14ac:dyDescent="0.25">
      <c r="A5789" s="68" t="s">
        <v>22439</v>
      </c>
      <c r="B5789" s="69" t="s">
        <v>22438</v>
      </c>
      <c r="C5789" s="69" t="s">
        <v>22437</v>
      </c>
      <c r="D5789" s="69" t="s">
        <v>22249</v>
      </c>
      <c r="E5789" s="69" t="s">
        <v>22247</v>
      </c>
      <c r="F5789" s="69" t="s">
        <v>2277</v>
      </c>
      <c r="G5789" s="69" t="s">
        <v>2417</v>
      </c>
      <c r="H5789" s="69"/>
      <c r="I5789" s="70">
        <v>10818.3</v>
      </c>
      <c r="J5789" s="69" t="s">
        <v>4591</v>
      </c>
      <c r="K5789" s="69"/>
      <c r="L5789" s="69"/>
      <c r="M5789" s="69"/>
      <c r="N5789" s="69"/>
      <c r="O5789" s="69"/>
      <c r="P5789" s="69"/>
      <c r="Q5789" s="69"/>
      <c r="R5789" s="69"/>
      <c r="S5789" s="69"/>
      <c r="T5789" s="69"/>
      <c r="U5789" s="69"/>
      <c r="V5789" s="69"/>
      <c r="W5789" s="69"/>
      <c r="X5789" s="69"/>
      <c r="Y5789" s="69"/>
      <c r="Z5789" s="69"/>
      <c r="AA5789" s="69" t="s">
        <v>989</v>
      </c>
      <c r="AB5789" s="69"/>
      <c r="AC5789" s="69"/>
    </row>
    <row r="5790" spans="1:29" x14ac:dyDescent="0.25">
      <c r="A5790" s="71" t="s">
        <v>193</v>
      </c>
      <c r="B5790" s="71"/>
      <c r="C5790" s="71"/>
      <c r="D5790" s="71"/>
      <c r="E5790" s="71"/>
      <c r="F5790" s="71"/>
      <c r="G5790" s="71"/>
      <c r="H5790" s="71"/>
      <c r="I5790" s="72">
        <v>10818.3</v>
      </c>
      <c r="J5790" s="71"/>
      <c r="K5790" s="71"/>
      <c r="L5790" s="72">
        <v>0</v>
      </c>
      <c r="M5790" s="72">
        <v>10818.3</v>
      </c>
      <c r="N5790" s="71"/>
      <c r="O5790" s="71"/>
      <c r="P5790" s="71"/>
      <c r="Q5790" s="71"/>
      <c r="R5790" s="71"/>
      <c r="S5790" s="72">
        <v>0</v>
      </c>
      <c r="T5790" s="72">
        <v>0</v>
      </c>
      <c r="U5790" s="71"/>
      <c r="V5790" s="71"/>
      <c r="W5790" s="71"/>
      <c r="X5790" s="72">
        <v>0</v>
      </c>
      <c r="Y5790" s="72">
        <v>0</v>
      </c>
      <c r="Z5790" s="72">
        <v>0</v>
      </c>
      <c r="AA5790" s="69"/>
      <c r="AB5790" s="69"/>
      <c r="AC5790" s="69"/>
    </row>
    <row r="5791" spans="1:29" ht="50" x14ac:dyDescent="0.25">
      <c r="A5791" s="68" t="s">
        <v>22436</v>
      </c>
      <c r="B5791" s="69" t="s">
        <v>22435</v>
      </c>
      <c r="C5791" s="69" t="s">
        <v>22434</v>
      </c>
      <c r="D5791" s="69" t="s">
        <v>4589</v>
      </c>
      <c r="E5791" s="69" t="s">
        <v>22239</v>
      </c>
      <c r="F5791" s="69" t="s">
        <v>2277</v>
      </c>
      <c r="G5791" s="69" t="s">
        <v>22218</v>
      </c>
      <c r="H5791" s="69"/>
      <c r="I5791" s="70">
        <v>13840.43</v>
      </c>
      <c r="J5791" s="69" t="s">
        <v>4591</v>
      </c>
      <c r="K5791" s="69"/>
      <c r="L5791" s="69"/>
      <c r="M5791" s="69"/>
      <c r="N5791" s="69"/>
      <c r="O5791" s="69"/>
      <c r="P5791" s="69"/>
      <c r="Q5791" s="69"/>
      <c r="R5791" s="69"/>
      <c r="S5791" s="69"/>
      <c r="T5791" s="69"/>
      <c r="U5791" s="69"/>
      <c r="V5791" s="69"/>
      <c r="W5791" s="69"/>
      <c r="X5791" s="69"/>
      <c r="Y5791" s="69"/>
      <c r="Z5791" s="69"/>
      <c r="AA5791" s="69" t="s">
        <v>989</v>
      </c>
      <c r="AB5791" s="69"/>
      <c r="AC5791" s="69"/>
    </row>
    <row r="5792" spans="1:29" x14ac:dyDescent="0.25">
      <c r="A5792" s="71" t="s">
        <v>193</v>
      </c>
      <c r="B5792" s="71"/>
      <c r="C5792" s="71"/>
      <c r="D5792" s="71"/>
      <c r="E5792" s="71"/>
      <c r="F5792" s="71"/>
      <c r="G5792" s="71"/>
      <c r="H5792" s="71"/>
      <c r="I5792" s="72">
        <v>13840.43</v>
      </c>
      <c r="J5792" s="71"/>
      <c r="K5792" s="71"/>
      <c r="L5792" s="72">
        <v>0</v>
      </c>
      <c r="M5792" s="72">
        <v>13840.43</v>
      </c>
      <c r="N5792" s="71"/>
      <c r="O5792" s="71"/>
      <c r="P5792" s="71"/>
      <c r="Q5792" s="71"/>
      <c r="R5792" s="71"/>
      <c r="S5792" s="72">
        <v>0</v>
      </c>
      <c r="T5792" s="72">
        <v>0</v>
      </c>
      <c r="U5792" s="71"/>
      <c r="V5792" s="71"/>
      <c r="W5792" s="71"/>
      <c r="X5792" s="72">
        <v>0</v>
      </c>
      <c r="Y5792" s="72">
        <v>0</v>
      </c>
      <c r="Z5792" s="72">
        <v>0</v>
      </c>
      <c r="AA5792" s="69"/>
      <c r="AB5792" s="69"/>
      <c r="AC5792" s="69"/>
    </row>
    <row r="5793" spans="1:29" ht="30" x14ac:dyDescent="0.25">
      <c r="A5793" s="68" t="s">
        <v>22433</v>
      </c>
      <c r="B5793" s="69" t="s">
        <v>22432</v>
      </c>
      <c r="C5793" s="69" t="s">
        <v>22431</v>
      </c>
      <c r="D5793" s="69" t="s">
        <v>4813</v>
      </c>
      <c r="E5793" s="69" t="s">
        <v>22239</v>
      </c>
      <c r="F5793" s="69" t="s">
        <v>2277</v>
      </c>
      <c r="G5793" s="69" t="s">
        <v>10149</v>
      </c>
      <c r="H5793" s="69"/>
      <c r="I5793" s="70">
        <v>18418.61</v>
      </c>
      <c r="J5793" s="69" t="s">
        <v>4591</v>
      </c>
      <c r="K5793" s="69"/>
      <c r="L5793" s="69"/>
      <c r="M5793" s="69"/>
      <c r="N5793" s="69"/>
      <c r="O5793" s="69"/>
      <c r="P5793" s="69"/>
      <c r="Q5793" s="69"/>
      <c r="R5793" s="69"/>
      <c r="S5793" s="69"/>
      <c r="T5793" s="69"/>
      <c r="U5793" s="69"/>
      <c r="V5793" s="69"/>
      <c r="W5793" s="69"/>
      <c r="X5793" s="69"/>
      <c r="Y5793" s="69"/>
      <c r="Z5793" s="69"/>
      <c r="AA5793" s="69" t="s">
        <v>989</v>
      </c>
      <c r="AB5793" s="69"/>
      <c r="AC5793" s="69"/>
    </row>
    <row r="5794" spans="1:29" x14ac:dyDescent="0.25">
      <c r="A5794" s="71" t="s">
        <v>193</v>
      </c>
      <c r="B5794" s="71"/>
      <c r="C5794" s="71"/>
      <c r="D5794" s="71"/>
      <c r="E5794" s="71"/>
      <c r="F5794" s="71"/>
      <c r="G5794" s="71"/>
      <c r="H5794" s="71"/>
      <c r="I5794" s="72">
        <v>18418.61</v>
      </c>
      <c r="J5794" s="71"/>
      <c r="K5794" s="71"/>
      <c r="L5794" s="72">
        <v>0</v>
      </c>
      <c r="M5794" s="72">
        <v>18418.61</v>
      </c>
      <c r="N5794" s="71"/>
      <c r="O5794" s="71"/>
      <c r="P5794" s="71"/>
      <c r="Q5794" s="71"/>
      <c r="R5794" s="71"/>
      <c r="S5794" s="72">
        <v>0</v>
      </c>
      <c r="T5794" s="72">
        <v>0</v>
      </c>
      <c r="U5794" s="71"/>
      <c r="V5794" s="71"/>
      <c r="W5794" s="71"/>
      <c r="X5794" s="72">
        <v>0</v>
      </c>
      <c r="Y5794" s="72">
        <v>0</v>
      </c>
      <c r="Z5794" s="72">
        <v>0</v>
      </c>
      <c r="AA5794" s="69"/>
      <c r="AB5794" s="69"/>
      <c r="AC5794" s="69"/>
    </row>
    <row r="5795" spans="1:29" ht="30" x14ac:dyDescent="0.25">
      <c r="A5795" s="68" t="s">
        <v>22430</v>
      </c>
      <c r="B5795" s="69" t="s">
        <v>22429</v>
      </c>
      <c r="C5795" s="69" t="s">
        <v>22428</v>
      </c>
      <c r="D5795" s="69" t="s">
        <v>4813</v>
      </c>
      <c r="E5795" s="69" t="s">
        <v>22239</v>
      </c>
      <c r="F5795" s="69" t="s">
        <v>1547</v>
      </c>
      <c r="G5795" s="69" t="s">
        <v>2235</v>
      </c>
      <c r="H5795" s="69"/>
      <c r="I5795" s="70">
        <v>1451.33</v>
      </c>
      <c r="J5795" s="69" t="s">
        <v>4591</v>
      </c>
      <c r="K5795" s="69"/>
      <c r="L5795" s="69"/>
      <c r="M5795" s="69"/>
      <c r="N5795" s="69"/>
      <c r="O5795" s="69"/>
      <c r="P5795" s="69"/>
      <c r="Q5795" s="69"/>
      <c r="R5795" s="69"/>
      <c r="S5795" s="69"/>
      <c r="T5795" s="69"/>
      <c r="U5795" s="69"/>
      <c r="V5795" s="69"/>
      <c r="W5795" s="69"/>
      <c r="X5795" s="69"/>
      <c r="Y5795" s="69"/>
      <c r="Z5795" s="69"/>
      <c r="AA5795" s="69" t="s">
        <v>989</v>
      </c>
      <c r="AB5795" s="69"/>
      <c r="AC5795" s="69"/>
    </row>
    <row r="5796" spans="1:29" x14ac:dyDescent="0.25">
      <c r="A5796" s="71" t="s">
        <v>193</v>
      </c>
      <c r="B5796" s="71"/>
      <c r="C5796" s="71"/>
      <c r="D5796" s="71"/>
      <c r="E5796" s="71"/>
      <c r="F5796" s="71"/>
      <c r="G5796" s="71"/>
      <c r="H5796" s="71"/>
      <c r="I5796" s="72">
        <v>1451.33</v>
      </c>
      <c r="J5796" s="71"/>
      <c r="K5796" s="71"/>
      <c r="L5796" s="72">
        <v>0</v>
      </c>
      <c r="M5796" s="72">
        <v>1451.33</v>
      </c>
      <c r="N5796" s="71"/>
      <c r="O5796" s="71"/>
      <c r="P5796" s="71"/>
      <c r="Q5796" s="71"/>
      <c r="R5796" s="71"/>
      <c r="S5796" s="72">
        <v>0</v>
      </c>
      <c r="T5796" s="72">
        <v>0</v>
      </c>
      <c r="U5796" s="71"/>
      <c r="V5796" s="71"/>
      <c r="W5796" s="71"/>
      <c r="X5796" s="72">
        <v>0</v>
      </c>
      <c r="Y5796" s="72">
        <v>0</v>
      </c>
      <c r="Z5796" s="72">
        <v>0</v>
      </c>
      <c r="AA5796" s="69"/>
      <c r="AB5796" s="69"/>
      <c r="AC5796" s="69"/>
    </row>
    <row r="5797" spans="1:29" ht="30" x14ac:dyDescent="0.25">
      <c r="A5797" s="68" t="s">
        <v>22427</v>
      </c>
      <c r="B5797" s="69" t="s">
        <v>22409</v>
      </c>
      <c r="C5797" s="69" t="s">
        <v>22426</v>
      </c>
      <c r="D5797" s="69" t="s">
        <v>20673</v>
      </c>
      <c r="E5797" s="69" t="s">
        <v>22247</v>
      </c>
      <c r="F5797" s="69" t="s">
        <v>1547</v>
      </c>
      <c r="G5797" s="69" t="s">
        <v>9562</v>
      </c>
      <c r="H5797" s="69"/>
      <c r="I5797" s="70">
        <v>10190.77</v>
      </c>
      <c r="J5797" s="69" t="s">
        <v>4591</v>
      </c>
      <c r="K5797" s="69"/>
      <c r="L5797" s="69"/>
      <c r="M5797" s="69"/>
      <c r="N5797" s="69"/>
      <c r="O5797" s="69"/>
      <c r="P5797" s="69"/>
      <c r="Q5797" s="69"/>
      <c r="R5797" s="69"/>
      <c r="S5797" s="69"/>
      <c r="T5797" s="69"/>
      <c r="U5797" s="69"/>
      <c r="V5797" s="69"/>
      <c r="W5797" s="69"/>
      <c r="X5797" s="69"/>
      <c r="Y5797" s="69"/>
      <c r="Z5797" s="69"/>
      <c r="AA5797" s="69" t="s">
        <v>989</v>
      </c>
      <c r="AB5797" s="69"/>
      <c r="AC5797" s="69"/>
    </row>
    <row r="5798" spans="1:29" x14ac:dyDescent="0.25">
      <c r="A5798" s="71" t="s">
        <v>193</v>
      </c>
      <c r="B5798" s="71"/>
      <c r="C5798" s="71"/>
      <c r="D5798" s="71"/>
      <c r="E5798" s="71"/>
      <c r="F5798" s="71"/>
      <c r="G5798" s="71"/>
      <c r="H5798" s="71"/>
      <c r="I5798" s="72">
        <v>10190.77</v>
      </c>
      <c r="J5798" s="71"/>
      <c r="K5798" s="71"/>
      <c r="L5798" s="72">
        <v>0</v>
      </c>
      <c r="M5798" s="72">
        <v>10190.77</v>
      </c>
      <c r="N5798" s="71"/>
      <c r="O5798" s="71"/>
      <c r="P5798" s="71"/>
      <c r="Q5798" s="71"/>
      <c r="R5798" s="71"/>
      <c r="S5798" s="72">
        <v>0</v>
      </c>
      <c r="T5798" s="72">
        <v>0</v>
      </c>
      <c r="U5798" s="71"/>
      <c r="V5798" s="71"/>
      <c r="W5798" s="71"/>
      <c r="X5798" s="72">
        <v>0</v>
      </c>
      <c r="Y5798" s="72">
        <v>0</v>
      </c>
      <c r="Z5798" s="72">
        <v>0</v>
      </c>
      <c r="AA5798" s="69"/>
      <c r="AB5798" s="69"/>
      <c r="AC5798" s="69"/>
    </row>
    <row r="5799" spans="1:29" ht="30" x14ac:dyDescent="0.25">
      <c r="A5799" s="68" t="s">
        <v>22425</v>
      </c>
      <c r="B5799" s="69" t="s">
        <v>22424</v>
      </c>
      <c r="C5799" s="69" t="s">
        <v>22423</v>
      </c>
      <c r="D5799" s="69" t="s">
        <v>10178</v>
      </c>
      <c r="E5799" s="69" t="s">
        <v>22243</v>
      </c>
      <c r="F5799" s="69" t="s">
        <v>1547</v>
      </c>
      <c r="G5799" s="69" t="s">
        <v>9954</v>
      </c>
      <c r="H5799" s="69"/>
      <c r="I5799" s="70">
        <v>7813.91</v>
      </c>
      <c r="J5799" s="69" t="s">
        <v>4591</v>
      </c>
      <c r="K5799" s="69"/>
      <c r="L5799" s="69"/>
      <c r="M5799" s="69"/>
      <c r="N5799" s="69"/>
      <c r="O5799" s="69"/>
      <c r="P5799" s="69"/>
      <c r="Q5799" s="69"/>
      <c r="R5799" s="69"/>
      <c r="S5799" s="69"/>
      <c r="T5799" s="69"/>
      <c r="U5799" s="69"/>
      <c r="V5799" s="69"/>
      <c r="W5799" s="69"/>
      <c r="X5799" s="69"/>
      <c r="Y5799" s="69"/>
      <c r="Z5799" s="69"/>
      <c r="AA5799" s="69" t="s">
        <v>989</v>
      </c>
      <c r="AB5799" s="69"/>
      <c r="AC5799" s="69"/>
    </row>
    <row r="5800" spans="1:29" x14ac:dyDescent="0.25">
      <c r="A5800" s="71" t="s">
        <v>193</v>
      </c>
      <c r="B5800" s="71"/>
      <c r="C5800" s="71"/>
      <c r="D5800" s="71"/>
      <c r="E5800" s="71"/>
      <c r="F5800" s="71"/>
      <c r="G5800" s="71"/>
      <c r="H5800" s="71"/>
      <c r="I5800" s="72">
        <v>7813.91</v>
      </c>
      <c r="J5800" s="71"/>
      <c r="K5800" s="71"/>
      <c r="L5800" s="72">
        <v>0</v>
      </c>
      <c r="M5800" s="72">
        <v>7813.91</v>
      </c>
      <c r="N5800" s="71"/>
      <c r="O5800" s="71"/>
      <c r="P5800" s="71"/>
      <c r="Q5800" s="71"/>
      <c r="R5800" s="71"/>
      <c r="S5800" s="72">
        <v>0</v>
      </c>
      <c r="T5800" s="72">
        <v>0</v>
      </c>
      <c r="U5800" s="71"/>
      <c r="V5800" s="71"/>
      <c r="W5800" s="71"/>
      <c r="X5800" s="72">
        <v>0</v>
      </c>
      <c r="Y5800" s="72">
        <v>0</v>
      </c>
      <c r="Z5800" s="72">
        <v>0</v>
      </c>
      <c r="AA5800" s="69"/>
      <c r="AB5800" s="69"/>
      <c r="AC5800" s="69"/>
    </row>
    <row r="5801" spans="1:29" ht="30" x14ac:dyDescent="0.25">
      <c r="A5801" s="68" t="s">
        <v>22422</v>
      </c>
      <c r="B5801" s="69" t="s">
        <v>22421</v>
      </c>
      <c r="C5801" s="69" t="s">
        <v>22420</v>
      </c>
      <c r="D5801" s="69" t="s">
        <v>4623</v>
      </c>
      <c r="E5801" s="69" t="s">
        <v>22239</v>
      </c>
      <c r="F5801" s="69" t="s">
        <v>1547</v>
      </c>
      <c r="G5801" s="69" t="s">
        <v>1417</v>
      </c>
      <c r="H5801" s="69"/>
      <c r="I5801" s="70">
        <v>629.14</v>
      </c>
      <c r="J5801" s="69" t="s">
        <v>4591</v>
      </c>
      <c r="K5801" s="69"/>
      <c r="L5801" s="69"/>
      <c r="M5801" s="69"/>
      <c r="N5801" s="69"/>
      <c r="O5801" s="69"/>
      <c r="P5801" s="69"/>
      <c r="Q5801" s="69"/>
      <c r="R5801" s="69"/>
      <c r="S5801" s="69"/>
      <c r="T5801" s="69"/>
      <c r="U5801" s="69"/>
      <c r="V5801" s="69"/>
      <c r="W5801" s="69"/>
      <c r="X5801" s="69"/>
      <c r="Y5801" s="69"/>
      <c r="Z5801" s="69"/>
      <c r="AA5801" s="69" t="s">
        <v>989</v>
      </c>
      <c r="AB5801" s="69"/>
      <c r="AC5801" s="69"/>
    </row>
    <row r="5802" spans="1:29" x14ac:dyDescent="0.25">
      <c r="A5802" s="71" t="s">
        <v>193</v>
      </c>
      <c r="B5802" s="71"/>
      <c r="C5802" s="71"/>
      <c r="D5802" s="71"/>
      <c r="E5802" s="71"/>
      <c r="F5802" s="71"/>
      <c r="G5802" s="71"/>
      <c r="H5802" s="71"/>
      <c r="I5802" s="72">
        <v>629.14</v>
      </c>
      <c r="J5802" s="71"/>
      <c r="K5802" s="71"/>
      <c r="L5802" s="72">
        <v>0</v>
      </c>
      <c r="M5802" s="72">
        <v>629.14</v>
      </c>
      <c r="N5802" s="71"/>
      <c r="O5802" s="71"/>
      <c r="P5802" s="71"/>
      <c r="Q5802" s="71"/>
      <c r="R5802" s="71"/>
      <c r="S5802" s="72">
        <v>0</v>
      </c>
      <c r="T5802" s="72">
        <v>0</v>
      </c>
      <c r="U5802" s="71"/>
      <c r="V5802" s="71"/>
      <c r="W5802" s="71"/>
      <c r="X5802" s="72">
        <v>0</v>
      </c>
      <c r="Y5802" s="72">
        <v>0</v>
      </c>
      <c r="Z5802" s="72">
        <v>0</v>
      </c>
      <c r="AA5802" s="69"/>
      <c r="AB5802" s="69"/>
      <c r="AC5802" s="69"/>
    </row>
    <row r="5803" spans="1:29" ht="40" x14ac:dyDescent="0.25">
      <c r="A5803" s="68" t="s">
        <v>22419</v>
      </c>
      <c r="B5803" s="69" t="s">
        <v>22418</v>
      </c>
      <c r="C5803" s="69" t="s">
        <v>22417</v>
      </c>
      <c r="D5803" s="69" t="s">
        <v>4589</v>
      </c>
      <c r="E5803" s="69" t="s">
        <v>22243</v>
      </c>
      <c r="F5803" s="69" t="s">
        <v>1547</v>
      </c>
      <c r="G5803" s="69" t="s">
        <v>22416</v>
      </c>
      <c r="H5803" s="69"/>
      <c r="I5803" s="70">
        <v>9394.36</v>
      </c>
      <c r="J5803" s="69" t="s">
        <v>4591</v>
      </c>
      <c r="K5803" s="69"/>
      <c r="L5803" s="69"/>
      <c r="M5803" s="69"/>
      <c r="N5803" s="69"/>
      <c r="O5803" s="69"/>
      <c r="P5803" s="69"/>
      <c r="Q5803" s="69"/>
      <c r="R5803" s="69"/>
      <c r="S5803" s="69"/>
      <c r="T5803" s="69"/>
      <c r="U5803" s="69"/>
      <c r="V5803" s="69"/>
      <c r="W5803" s="69"/>
      <c r="X5803" s="69"/>
      <c r="Y5803" s="69"/>
      <c r="Z5803" s="69"/>
      <c r="AA5803" s="69" t="s">
        <v>989</v>
      </c>
      <c r="AB5803" s="69"/>
      <c r="AC5803" s="69"/>
    </row>
    <row r="5804" spans="1:29" x14ac:dyDescent="0.25">
      <c r="A5804" s="71" t="s">
        <v>193</v>
      </c>
      <c r="B5804" s="71"/>
      <c r="C5804" s="71"/>
      <c r="D5804" s="71"/>
      <c r="E5804" s="71"/>
      <c r="F5804" s="71"/>
      <c r="G5804" s="71"/>
      <c r="H5804" s="71"/>
      <c r="I5804" s="72">
        <v>9394.36</v>
      </c>
      <c r="J5804" s="71"/>
      <c r="K5804" s="71"/>
      <c r="L5804" s="72">
        <v>0</v>
      </c>
      <c r="M5804" s="72">
        <v>9394.36</v>
      </c>
      <c r="N5804" s="71"/>
      <c r="O5804" s="71"/>
      <c r="P5804" s="71"/>
      <c r="Q5804" s="71"/>
      <c r="R5804" s="71"/>
      <c r="S5804" s="72">
        <v>0</v>
      </c>
      <c r="T5804" s="72">
        <v>0</v>
      </c>
      <c r="U5804" s="71"/>
      <c r="V5804" s="71"/>
      <c r="W5804" s="71"/>
      <c r="X5804" s="72">
        <v>0</v>
      </c>
      <c r="Y5804" s="72">
        <v>0</v>
      </c>
      <c r="Z5804" s="72">
        <v>0</v>
      </c>
      <c r="AA5804" s="69"/>
      <c r="AB5804" s="69"/>
      <c r="AC5804" s="69"/>
    </row>
    <row r="5805" spans="1:29" ht="20" x14ac:dyDescent="0.25">
      <c r="A5805" s="68" t="s">
        <v>22415</v>
      </c>
      <c r="B5805" s="69" t="s">
        <v>22414</v>
      </c>
      <c r="C5805" s="69" t="s">
        <v>22413</v>
      </c>
      <c r="D5805" s="69" t="s">
        <v>4611</v>
      </c>
      <c r="E5805" s="69" t="s">
        <v>22247</v>
      </c>
      <c r="F5805" s="69" t="s">
        <v>1547</v>
      </c>
      <c r="G5805" s="69" t="s">
        <v>2417</v>
      </c>
      <c r="H5805" s="69"/>
      <c r="I5805" s="70">
        <v>1947.4</v>
      </c>
      <c r="J5805" s="69" t="s">
        <v>4591</v>
      </c>
      <c r="K5805" s="69"/>
      <c r="L5805" s="69"/>
      <c r="M5805" s="69"/>
      <c r="N5805" s="69"/>
      <c r="O5805" s="69"/>
      <c r="P5805" s="69"/>
      <c r="Q5805" s="69"/>
      <c r="R5805" s="69"/>
      <c r="S5805" s="69"/>
      <c r="T5805" s="69"/>
      <c r="U5805" s="69"/>
      <c r="V5805" s="69"/>
      <c r="W5805" s="69"/>
      <c r="X5805" s="69"/>
      <c r="Y5805" s="69"/>
      <c r="Z5805" s="69"/>
      <c r="AA5805" s="69" t="s">
        <v>989</v>
      </c>
      <c r="AB5805" s="69"/>
      <c r="AC5805" s="69"/>
    </row>
    <row r="5806" spans="1:29" x14ac:dyDescent="0.25">
      <c r="A5806" s="71" t="s">
        <v>193</v>
      </c>
      <c r="B5806" s="71"/>
      <c r="C5806" s="71"/>
      <c r="D5806" s="71"/>
      <c r="E5806" s="71"/>
      <c r="F5806" s="71"/>
      <c r="G5806" s="71"/>
      <c r="H5806" s="71"/>
      <c r="I5806" s="72">
        <v>1947.4</v>
      </c>
      <c r="J5806" s="71"/>
      <c r="K5806" s="71"/>
      <c r="L5806" s="72">
        <v>0</v>
      </c>
      <c r="M5806" s="72">
        <v>1947.4</v>
      </c>
      <c r="N5806" s="71"/>
      <c r="O5806" s="71"/>
      <c r="P5806" s="71"/>
      <c r="Q5806" s="71"/>
      <c r="R5806" s="71"/>
      <c r="S5806" s="72">
        <v>0</v>
      </c>
      <c r="T5806" s="72">
        <v>0</v>
      </c>
      <c r="U5806" s="71"/>
      <c r="V5806" s="71"/>
      <c r="W5806" s="71"/>
      <c r="X5806" s="72">
        <v>0</v>
      </c>
      <c r="Y5806" s="72">
        <v>0</v>
      </c>
      <c r="Z5806" s="72">
        <v>0</v>
      </c>
      <c r="AA5806" s="69"/>
      <c r="AB5806" s="69"/>
      <c r="AC5806" s="69"/>
    </row>
    <row r="5807" spans="1:29" ht="20" x14ac:dyDescent="0.25">
      <c r="A5807" s="68" t="s">
        <v>22412</v>
      </c>
      <c r="B5807" s="69" t="s">
        <v>22409</v>
      </c>
      <c r="C5807" s="69" t="s">
        <v>22411</v>
      </c>
      <c r="D5807" s="69" t="s">
        <v>883</v>
      </c>
      <c r="E5807" s="69" t="s">
        <v>22247</v>
      </c>
      <c r="F5807" s="69" t="s">
        <v>1547</v>
      </c>
      <c r="G5807" s="69" t="s">
        <v>1814</v>
      </c>
      <c r="H5807" s="69"/>
      <c r="I5807" s="70">
        <v>1183.42</v>
      </c>
      <c r="J5807" s="69" t="s">
        <v>4591</v>
      </c>
      <c r="K5807" s="69"/>
      <c r="L5807" s="69"/>
      <c r="M5807" s="69"/>
      <c r="N5807" s="69"/>
      <c r="O5807" s="69"/>
      <c r="P5807" s="69"/>
      <c r="Q5807" s="69"/>
      <c r="R5807" s="69"/>
      <c r="S5807" s="69"/>
      <c r="T5807" s="69"/>
      <c r="U5807" s="69"/>
      <c r="V5807" s="69"/>
      <c r="W5807" s="69"/>
      <c r="X5807" s="69"/>
      <c r="Y5807" s="69"/>
      <c r="Z5807" s="69"/>
      <c r="AA5807" s="69" t="s">
        <v>989</v>
      </c>
      <c r="AB5807" s="69"/>
      <c r="AC5807" s="69"/>
    </row>
    <row r="5808" spans="1:29" x14ac:dyDescent="0.25">
      <c r="A5808" s="71" t="s">
        <v>193</v>
      </c>
      <c r="B5808" s="71"/>
      <c r="C5808" s="71"/>
      <c r="D5808" s="71"/>
      <c r="E5808" s="71"/>
      <c r="F5808" s="71"/>
      <c r="G5808" s="71"/>
      <c r="H5808" s="71"/>
      <c r="I5808" s="72">
        <v>1183.42</v>
      </c>
      <c r="J5808" s="71"/>
      <c r="K5808" s="71"/>
      <c r="L5808" s="72">
        <v>0</v>
      </c>
      <c r="M5808" s="72">
        <v>1183.42</v>
      </c>
      <c r="N5808" s="71"/>
      <c r="O5808" s="71"/>
      <c r="P5808" s="71"/>
      <c r="Q5808" s="71"/>
      <c r="R5808" s="71"/>
      <c r="S5808" s="72">
        <v>0</v>
      </c>
      <c r="T5808" s="72">
        <v>0</v>
      </c>
      <c r="U5808" s="71"/>
      <c r="V5808" s="71"/>
      <c r="W5808" s="71"/>
      <c r="X5808" s="72">
        <v>0</v>
      </c>
      <c r="Y5808" s="72">
        <v>0</v>
      </c>
      <c r="Z5808" s="72">
        <v>0</v>
      </c>
      <c r="AA5808" s="69"/>
      <c r="AB5808" s="69"/>
      <c r="AC5808" s="69"/>
    </row>
    <row r="5809" spans="1:29" ht="20" x14ac:dyDescent="0.25">
      <c r="A5809" s="68" t="s">
        <v>22410</v>
      </c>
      <c r="B5809" s="69" t="s">
        <v>22409</v>
      </c>
      <c r="C5809" s="69" t="s">
        <v>22408</v>
      </c>
      <c r="D5809" s="69" t="s">
        <v>4611</v>
      </c>
      <c r="E5809" s="69" t="s">
        <v>22247</v>
      </c>
      <c r="F5809" s="69" t="s">
        <v>1547</v>
      </c>
      <c r="G5809" s="69" t="s">
        <v>971</v>
      </c>
      <c r="H5809" s="69"/>
      <c r="I5809" s="70">
        <v>7790.74</v>
      </c>
      <c r="J5809" s="69" t="s">
        <v>4591</v>
      </c>
      <c r="K5809" s="69"/>
      <c r="L5809" s="69"/>
      <c r="M5809" s="69"/>
      <c r="N5809" s="69"/>
      <c r="O5809" s="69"/>
      <c r="P5809" s="69"/>
      <c r="Q5809" s="69"/>
      <c r="R5809" s="69"/>
      <c r="S5809" s="69"/>
      <c r="T5809" s="69"/>
      <c r="U5809" s="69"/>
      <c r="V5809" s="69"/>
      <c r="W5809" s="69"/>
      <c r="X5809" s="69"/>
      <c r="Y5809" s="69"/>
      <c r="Z5809" s="69"/>
      <c r="AA5809" s="69" t="s">
        <v>989</v>
      </c>
      <c r="AB5809" s="69"/>
      <c r="AC5809" s="69"/>
    </row>
    <row r="5810" spans="1:29" x14ac:dyDescent="0.25">
      <c r="A5810" s="71" t="s">
        <v>193</v>
      </c>
      <c r="B5810" s="71"/>
      <c r="C5810" s="71"/>
      <c r="D5810" s="71"/>
      <c r="E5810" s="71"/>
      <c r="F5810" s="71"/>
      <c r="G5810" s="71"/>
      <c r="H5810" s="71"/>
      <c r="I5810" s="72">
        <v>7790.74</v>
      </c>
      <c r="J5810" s="71"/>
      <c r="K5810" s="71"/>
      <c r="L5810" s="72">
        <v>0</v>
      </c>
      <c r="M5810" s="72">
        <v>7790.74</v>
      </c>
      <c r="N5810" s="71"/>
      <c r="O5810" s="71"/>
      <c r="P5810" s="71"/>
      <c r="Q5810" s="71"/>
      <c r="R5810" s="71"/>
      <c r="S5810" s="72">
        <v>0</v>
      </c>
      <c r="T5810" s="72">
        <v>0</v>
      </c>
      <c r="U5810" s="71"/>
      <c r="V5810" s="71"/>
      <c r="W5810" s="71"/>
      <c r="X5810" s="72">
        <v>0</v>
      </c>
      <c r="Y5810" s="72">
        <v>0</v>
      </c>
      <c r="Z5810" s="72">
        <v>0</v>
      </c>
      <c r="AA5810" s="69"/>
      <c r="AB5810" s="69"/>
      <c r="AC5810" s="69"/>
    </row>
    <row r="5811" spans="1:29" ht="30" x14ac:dyDescent="0.25">
      <c r="A5811" s="68" t="s">
        <v>22407</v>
      </c>
      <c r="B5811" s="69" t="s">
        <v>22406</v>
      </c>
      <c r="C5811" s="69" t="s">
        <v>22405</v>
      </c>
      <c r="D5811" s="69" t="s">
        <v>4611</v>
      </c>
      <c r="E5811" s="69" t="s">
        <v>22239</v>
      </c>
      <c r="F5811" s="69" t="s">
        <v>1547</v>
      </c>
      <c r="G5811" s="69" t="s">
        <v>2357</v>
      </c>
      <c r="H5811" s="69"/>
      <c r="I5811" s="70">
        <v>15812.09</v>
      </c>
      <c r="J5811" s="69" t="s">
        <v>4591</v>
      </c>
      <c r="K5811" s="69"/>
      <c r="L5811" s="69"/>
      <c r="M5811" s="69"/>
      <c r="N5811" s="69"/>
      <c r="O5811" s="69"/>
      <c r="P5811" s="69"/>
      <c r="Q5811" s="69"/>
      <c r="R5811" s="69"/>
      <c r="S5811" s="69"/>
      <c r="T5811" s="69"/>
      <c r="U5811" s="69"/>
      <c r="V5811" s="69"/>
      <c r="W5811" s="69"/>
      <c r="X5811" s="69"/>
      <c r="Y5811" s="69"/>
      <c r="Z5811" s="69"/>
      <c r="AA5811" s="69" t="s">
        <v>989</v>
      </c>
      <c r="AB5811" s="69"/>
      <c r="AC5811" s="69"/>
    </row>
    <row r="5812" spans="1:29" x14ac:dyDescent="0.25">
      <c r="A5812" s="71" t="s">
        <v>193</v>
      </c>
      <c r="B5812" s="71"/>
      <c r="C5812" s="71"/>
      <c r="D5812" s="71"/>
      <c r="E5812" s="71"/>
      <c r="F5812" s="71"/>
      <c r="G5812" s="71"/>
      <c r="H5812" s="71"/>
      <c r="I5812" s="72">
        <v>15812.09</v>
      </c>
      <c r="J5812" s="71"/>
      <c r="K5812" s="71"/>
      <c r="L5812" s="72">
        <v>0</v>
      </c>
      <c r="M5812" s="72">
        <v>15812.09</v>
      </c>
      <c r="N5812" s="71"/>
      <c r="O5812" s="71"/>
      <c r="P5812" s="71"/>
      <c r="Q5812" s="71"/>
      <c r="R5812" s="71"/>
      <c r="S5812" s="72">
        <v>0</v>
      </c>
      <c r="T5812" s="72">
        <v>0</v>
      </c>
      <c r="U5812" s="71"/>
      <c r="V5812" s="71"/>
      <c r="W5812" s="71"/>
      <c r="X5812" s="72">
        <v>0</v>
      </c>
      <c r="Y5812" s="72">
        <v>0</v>
      </c>
      <c r="Z5812" s="72">
        <v>0</v>
      </c>
      <c r="AA5812" s="69"/>
      <c r="AB5812" s="69"/>
      <c r="AC5812" s="69"/>
    </row>
    <row r="5813" spans="1:29" ht="40" x14ac:dyDescent="0.25">
      <c r="A5813" s="68" t="s">
        <v>22404</v>
      </c>
      <c r="B5813" s="69" t="s">
        <v>22403</v>
      </c>
      <c r="C5813" s="69" t="s">
        <v>22402</v>
      </c>
      <c r="D5813" s="69" t="s">
        <v>890</v>
      </c>
      <c r="E5813" s="69" t="s">
        <v>22401</v>
      </c>
      <c r="F5813" s="69" t="s">
        <v>1552</v>
      </c>
      <c r="G5813" s="69" t="s">
        <v>2489</v>
      </c>
      <c r="H5813" s="69"/>
      <c r="I5813" s="70">
        <v>1351.55</v>
      </c>
      <c r="J5813" s="69" t="s">
        <v>4591</v>
      </c>
      <c r="K5813" s="69"/>
      <c r="L5813" s="69"/>
      <c r="M5813" s="69"/>
      <c r="N5813" s="69"/>
      <c r="O5813" s="69"/>
      <c r="P5813" s="69"/>
      <c r="Q5813" s="69"/>
      <c r="R5813" s="69"/>
      <c r="S5813" s="69"/>
      <c r="T5813" s="69"/>
      <c r="U5813" s="69"/>
      <c r="V5813" s="69"/>
      <c r="W5813" s="69"/>
      <c r="X5813" s="69"/>
      <c r="Y5813" s="69"/>
      <c r="Z5813" s="69"/>
      <c r="AA5813" s="69" t="s">
        <v>989</v>
      </c>
      <c r="AB5813" s="69"/>
      <c r="AC5813" s="69"/>
    </row>
    <row r="5814" spans="1:29" x14ac:dyDescent="0.25">
      <c r="A5814" s="71" t="s">
        <v>193</v>
      </c>
      <c r="B5814" s="71"/>
      <c r="C5814" s="71"/>
      <c r="D5814" s="71"/>
      <c r="E5814" s="71"/>
      <c r="F5814" s="71"/>
      <c r="G5814" s="71"/>
      <c r="H5814" s="71"/>
      <c r="I5814" s="72">
        <v>1351.55</v>
      </c>
      <c r="J5814" s="71"/>
      <c r="K5814" s="71"/>
      <c r="L5814" s="72">
        <v>0</v>
      </c>
      <c r="M5814" s="72">
        <v>1351.55</v>
      </c>
      <c r="N5814" s="71"/>
      <c r="O5814" s="71"/>
      <c r="P5814" s="71"/>
      <c r="Q5814" s="71"/>
      <c r="R5814" s="71"/>
      <c r="S5814" s="72">
        <v>0</v>
      </c>
      <c r="T5814" s="72">
        <v>0</v>
      </c>
      <c r="U5814" s="71"/>
      <c r="V5814" s="71"/>
      <c r="W5814" s="71"/>
      <c r="X5814" s="72">
        <v>0</v>
      </c>
      <c r="Y5814" s="72">
        <v>0</v>
      </c>
      <c r="Z5814" s="72">
        <v>0</v>
      </c>
      <c r="AA5814" s="69"/>
      <c r="AB5814" s="69"/>
      <c r="AC5814" s="69"/>
    </row>
    <row r="5815" spans="1:29" ht="40" x14ac:dyDescent="0.25">
      <c r="A5815" s="68" t="s">
        <v>22400</v>
      </c>
      <c r="B5815" s="69" t="s">
        <v>22399</v>
      </c>
      <c r="C5815" s="69" t="s">
        <v>22398</v>
      </c>
      <c r="D5815" s="69" t="s">
        <v>4813</v>
      </c>
      <c r="E5815" s="69" t="s">
        <v>22239</v>
      </c>
      <c r="F5815" s="69" t="s">
        <v>1552</v>
      </c>
      <c r="G5815" s="69" t="s">
        <v>10149</v>
      </c>
      <c r="H5815" s="69"/>
      <c r="I5815" s="70">
        <v>10090.370000000001</v>
      </c>
      <c r="J5815" s="69" t="s">
        <v>4591</v>
      </c>
      <c r="K5815" s="69"/>
      <c r="L5815" s="69"/>
      <c r="M5815" s="69"/>
      <c r="N5815" s="69"/>
      <c r="O5815" s="69"/>
      <c r="P5815" s="69"/>
      <c r="Q5815" s="69"/>
      <c r="R5815" s="69"/>
      <c r="S5815" s="69"/>
      <c r="T5815" s="69"/>
      <c r="U5815" s="69"/>
      <c r="V5815" s="69"/>
      <c r="W5815" s="69"/>
      <c r="X5815" s="69"/>
      <c r="Y5815" s="69"/>
      <c r="Z5815" s="69"/>
      <c r="AA5815" s="69" t="s">
        <v>989</v>
      </c>
      <c r="AB5815" s="69"/>
      <c r="AC5815" s="69"/>
    </row>
    <row r="5816" spans="1:29" x14ac:dyDescent="0.25">
      <c r="A5816" s="71" t="s">
        <v>193</v>
      </c>
      <c r="B5816" s="71"/>
      <c r="C5816" s="71"/>
      <c r="D5816" s="71"/>
      <c r="E5816" s="71"/>
      <c r="F5816" s="71"/>
      <c r="G5816" s="71"/>
      <c r="H5816" s="71"/>
      <c r="I5816" s="72">
        <v>10090.370000000001</v>
      </c>
      <c r="J5816" s="71"/>
      <c r="K5816" s="71"/>
      <c r="L5816" s="72">
        <v>0</v>
      </c>
      <c r="M5816" s="72">
        <v>10090.370000000001</v>
      </c>
      <c r="N5816" s="71"/>
      <c r="O5816" s="71"/>
      <c r="P5816" s="71"/>
      <c r="Q5816" s="71"/>
      <c r="R5816" s="71"/>
      <c r="S5816" s="72">
        <v>0</v>
      </c>
      <c r="T5816" s="72">
        <v>0</v>
      </c>
      <c r="U5816" s="71"/>
      <c r="V5816" s="71"/>
      <c r="W5816" s="71"/>
      <c r="X5816" s="72">
        <v>0</v>
      </c>
      <c r="Y5816" s="72">
        <v>0</v>
      </c>
      <c r="Z5816" s="72">
        <v>0</v>
      </c>
      <c r="AA5816" s="69"/>
      <c r="AB5816" s="69"/>
      <c r="AC5816" s="69"/>
    </row>
    <row r="5817" spans="1:29" ht="20" x14ac:dyDescent="0.25">
      <c r="A5817" s="68" t="s">
        <v>22397</v>
      </c>
      <c r="B5817" s="69" t="s">
        <v>22396</v>
      </c>
      <c r="C5817" s="69" t="s">
        <v>22395</v>
      </c>
      <c r="D5817" s="69" t="s">
        <v>4611</v>
      </c>
      <c r="E5817" s="69" t="s">
        <v>22243</v>
      </c>
      <c r="F5817" s="69" t="s">
        <v>1552</v>
      </c>
      <c r="G5817" s="69" t="s">
        <v>2448</v>
      </c>
      <c r="H5817" s="69"/>
      <c r="I5817" s="70">
        <v>7310.55</v>
      </c>
      <c r="J5817" s="69" t="s">
        <v>4591</v>
      </c>
      <c r="K5817" s="69"/>
      <c r="L5817" s="69"/>
      <c r="M5817" s="69"/>
      <c r="N5817" s="69"/>
      <c r="O5817" s="69"/>
      <c r="P5817" s="69"/>
      <c r="Q5817" s="69"/>
      <c r="R5817" s="69"/>
      <c r="S5817" s="69"/>
      <c r="T5817" s="69"/>
      <c r="U5817" s="69"/>
      <c r="V5817" s="69"/>
      <c r="W5817" s="69"/>
      <c r="X5817" s="69"/>
      <c r="Y5817" s="69"/>
      <c r="Z5817" s="69"/>
      <c r="AA5817" s="69" t="s">
        <v>989</v>
      </c>
      <c r="AB5817" s="69"/>
      <c r="AC5817" s="69"/>
    </row>
    <row r="5818" spans="1:29" x14ac:dyDescent="0.25">
      <c r="A5818" s="71" t="s">
        <v>193</v>
      </c>
      <c r="B5818" s="71"/>
      <c r="C5818" s="71"/>
      <c r="D5818" s="71"/>
      <c r="E5818" s="71"/>
      <c r="F5818" s="71"/>
      <c r="G5818" s="71"/>
      <c r="H5818" s="71"/>
      <c r="I5818" s="72">
        <v>7310.55</v>
      </c>
      <c r="J5818" s="71"/>
      <c r="K5818" s="71"/>
      <c r="L5818" s="72">
        <v>0</v>
      </c>
      <c r="M5818" s="72">
        <v>7310.55</v>
      </c>
      <c r="N5818" s="71"/>
      <c r="O5818" s="71"/>
      <c r="P5818" s="71"/>
      <c r="Q5818" s="71"/>
      <c r="R5818" s="71"/>
      <c r="S5818" s="72">
        <v>0</v>
      </c>
      <c r="T5818" s="72">
        <v>0</v>
      </c>
      <c r="U5818" s="71"/>
      <c r="V5818" s="71"/>
      <c r="W5818" s="71"/>
      <c r="X5818" s="72">
        <v>0</v>
      </c>
      <c r="Y5818" s="72">
        <v>0</v>
      </c>
      <c r="Z5818" s="72">
        <v>0</v>
      </c>
      <c r="AA5818" s="69"/>
      <c r="AB5818" s="69"/>
      <c r="AC5818" s="69"/>
    </row>
    <row r="5819" spans="1:29" ht="30" x14ac:dyDescent="0.25">
      <c r="A5819" s="68" t="s">
        <v>22394</v>
      </c>
      <c r="B5819" s="69" t="s">
        <v>22393</v>
      </c>
      <c r="C5819" s="69" t="s">
        <v>22392</v>
      </c>
      <c r="D5819" s="69" t="s">
        <v>9530</v>
      </c>
      <c r="E5819" s="69" t="s">
        <v>22239</v>
      </c>
      <c r="F5819" s="69" t="s">
        <v>1552</v>
      </c>
      <c r="G5819" s="69" t="s">
        <v>2584</v>
      </c>
      <c r="H5819" s="69"/>
      <c r="I5819" s="70">
        <v>10166.5</v>
      </c>
      <c r="J5819" s="69" t="s">
        <v>4591</v>
      </c>
      <c r="K5819" s="69"/>
      <c r="L5819" s="69"/>
      <c r="M5819" s="69"/>
      <c r="N5819" s="69"/>
      <c r="O5819" s="69"/>
      <c r="P5819" s="69"/>
      <c r="Q5819" s="69"/>
      <c r="R5819" s="69"/>
      <c r="S5819" s="69"/>
      <c r="T5819" s="69"/>
      <c r="U5819" s="69"/>
      <c r="V5819" s="69"/>
      <c r="W5819" s="69"/>
      <c r="X5819" s="69"/>
      <c r="Y5819" s="69"/>
      <c r="Z5819" s="69"/>
      <c r="AA5819" s="69" t="s">
        <v>989</v>
      </c>
      <c r="AB5819" s="69"/>
      <c r="AC5819" s="69"/>
    </row>
    <row r="5820" spans="1:29" x14ac:dyDescent="0.25">
      <c r="A5820" s="71" t="s">
        <v>193</v>
      </c>
      <c r="B5820" s="71"/>
      <c r="C5820" s="71"/>
      <c r="D5820" s="71"/>
      <c r="E5820" s="71"/>
      <c r="F5820" s="71"/>
      <c r="G5820" s="71"/>
      <c r="H5820" s="71"/>
      <c r="I5820" s="72">
        <v>10166.5</v>
      </c>
      <c r="J5820" s="71"/>
      <c r="K5820" s="71"/>
      <c r="L5820" s="72">
        <v>0</v>
      </c>
      <c r="M5820" s="72">
        <v>10166.5</v>
      </c>
      <c r="N5820" s="71"/>
      <c r="O5820" s="71"/>
      <c r="P5820" s="71"/>
      <c r="Q5820" s="71"/>
      <c r="R5820" s="71"/>
      <c r="S5820" s="72">
        <v>0</v>
      </c>
      <c r="T5820" s="72">
        <v>0</v>
      </c>
      <c r="U5820" s="71"/>
      <c r="V5820" s="71"/>
      <c r="W5820" s="71"/>
      <c r="X5820" s="72">
        <v>0</v>
      </c>
      <c r="Y5820" s="72">
        <v>0</v>
      </c>
      <c r="Z5820" s="72">
        <v>0</v>
      </c>
      <c r="AA5820" s="69"/>
      <c r="AB5820" s="69"/>
      <c r="AC5820" s="69"/>
    </row>
    <row r="5821" spans="1:29" ht="20" x14ac:dyDescent="0.25">
      <c r="A5821" s="68" t="s">
        <v>22391</v>
      </c>
      <c r="B5821" s="69" t="s">
        <v>22390</v>
      </c>
      <c r="C5821" s="69" t="s">
        <v>22389</v>
      </c>
      <c r="D5821" s="69" t="s">
        <v>4611</v>
      </c>
      <c r="E5821" s="69" t="s">
        <v>22239</v>
      </c>
      <c r="F5821" s="69" t="s">
        <v>1112</v>
      </c>
      <c r="G5821" s="69" t="s">
        <v>2448</v>
      </c>
      <c r="H5821" s="69"/>
      <c r="I5821" s="70">
        <v>19898.03</v>
      </c>
      <c r="J5821" s="69" t="s">
        <v>4591</v>
      </c>
      <c r="K5821" s="69"/>
      <c r="L5821" s="69"/>
      <c r="M5821" s="69"/>
      <c r="N5821" s="69"/>
      <c r="O5821" s="69"/>
      <c r="P5821" s="69"/>
      <c r="Q5821" s="69"/>
      <c r="R5821" s="69"/>
      <c r="S5821" s="69"/>
      <c r="T5821" s="69"/>
      <c r="U5821" s="69"/>
      <c r="V5821" s="69"/>
      <c r="W5821" s="69"/>
      <c r="X5821" s="69"/>
      <c r="Y5821" s="69"/>
      <c r="Z5821" s="69"/>
      <c r="AA5821" s="69" t="s">
        <v>989</v>
      </c>
      <c r="AB5821" s="69"/>
      <c r="AC5821" s="69"/>
    </row>
    <row r="5822" spans="1:29" x14ac:dyDescent="0.25">
      <c r="A5822" s="71" t="s">
        <v>193</v>
      </c>
      <c r="B5822" s="71"/>
      <c r="C5822" s="71"/>
      <c r="D5822" s="71"/>
      <c r="E5822" s="71"/>
      <c r="F5822" s="71"/>
      <c r="G5822" s="71"/>
      <c r="H5822" s="71"/>
      <c r="I5822" s="72">
        <v>19898.03</v>
      </c>
      <c r="J5822" s="71"/>
      <c r="K5822" s="71"/>
      <c r="L5822" s="72">
        <v>0</v>
      </c>
      <c r="M5822" s="72">
        <v>19898.03</v>
      </c>
      <c r="N5822" s="71"/>
      <c r="O5822" s="71"/>
      <c r="P5822" s="71"/>
      <c r="Q5822" s="71"/>
      <c r="R5822" s="71"/>
      <c r="S5822" s="72">
        <v>0</v>
      </c>
      <c r="T5822" s="72">
        <v>0</v>
      </c>
      <c r="U5822" s="71"/>
      <c r="V5822" s="71"/>
      <c r="W5822" s="71"/>
      <c r="X5822" s="72">
        <v>0</v>
      </c>
      <c r="Y5822" s="72">
        <v>0</v>
      </c>
      <c r="Z5822" s="72">
        <v>0</v>
      </c>
      <c r="AA5822" s="69"/>
      <c r="AB5822" s="69"/>
      <c r="AC5822" s="69"/>
    </row>
    <row r="5823" spans="1:29" ht="40" x14ac:dyDescent="0.25">
      <c r="A5823" s="68" t="s">
        <v>22388</v>
      </c>
      <c r="B5823" s="69" t="s">
        <v>22387</v>
      </c>
      <c r="C5823" s="69" t="s">
        <v>22386</v>
      </c>
      <c r="D5823" s="69" t="s">
        <v>890</v>
      </c>
      <c r="E5823" s="69" t="s">
        <v>22239</v>
      </c>
      <c r="F5823" s="69" t="s">
        <v>1112</v>
      </c>
      <c r="G5823" s="69" t="s">
        <v>2489</v>
      </c>
      <c r="H5823" s="69"/>
      <c r="I5823" s="70">
        <v>7526.46</v>
      </c>
      <c r="J5823" s="69" t="s">
        <v>4591</v>
      </c>
      <c r="K5823" s="69"/>
      <c r="L5823" s="69"/>
      <c r="M5823" s="69"/>
      <c r="N5823" s="69"/>
      <c r="O5823" s="69"/>
      <c r="P5823" s="69"/>
      <c r="Q5823" s="69"/>
      <c r="R5823" s="69"/>
      <c r="S5823" s="69"/>
      <c r="T5823" s="69"/>
      <c r="U5823" s="69"/>
      <c r="V5823" s="69"/>
      <c r="W5823" s="69"/>
      <c r="X5823" s="69"/>
      <c r="Y5823" s="69"/>
      <c r="Z5823" s="69"/>
      <c r="AA5823" s="69" t="s">
        <v>989</v>
      </c>
      <c r="AB5823" s="69"/>
      <c r="AC5823" s="69"/>
    </row>
    <row r="5824" spans="1:29" x14ac:dyDescent="0.25">
      <c r="A5824" s="71" t="s">
        <v>193</v>
      </c>
      <c r="B5824" s="71"/>
      <c r="C5824" s="71"/>
      <c r="D5824" s="71"/>
      <c r="E5824" s="71"/>
      <c r="F5824" s="71"/>
      <c r="G5824" s="71"/>
      <c r="H5824" s="71"/>
      <c r="I5824" s="72">
        <v>7526.46</v>
      </c>
      <c r="J5824" s="71"/>
      <c r="K5824" s="71"/>
      <c r="L5824" s="72">
        <v>0</v>
      </c>
      <c r="M5824" s="72">
        <v>7526.46</v>
      </c>
      <c r="N5824" s="71"/>
      <c r="O5824" s="71"/>
      <c r="P5824" s="71"/>
      <c r="Q5824" s="71"/>
      <c r="R5824" s="71"/>
      <c r="S5824" s="72">
        <v>0</v>
      </c>
      <c r="T5824" s="72">
        <v>0</v>
      </c>
      <c r="U5824" s="71"/>
      <c r="V5824" s="71"/>
      <c r="W5824" s="71"/>
      <c r="X5824" s="72">
        <v>0</v>
      </c>
      <c r="Y5824" s="72">
        <v>0</v>
      </c>
      <c r="Z5824" s="72">
        <v>0</v>
      </c>
      <c r="AA5824" s="69"/>
      <c r="AB5824" s="69"/>
      <c r="AC5824" s="69"/>
    </row>
    <row r="5825" spans="1:29" ht="40" x14ac:dyDescent="0.25">
      <c r="A5825" s="68" t="s">
        <v>22385</v>
      </c>
      <c r="B5825" s="69" t="s">
        <v>22384</v>
      </c>
      <c r="C5825" s="69" t="s">
        <v>22383</v>
      </c>
      <c r="D5825" s="69" t="s">
        <v>4623</v>
      </c>
      <c r="E5825" s="69" t="s">
        <v>22247</v>
      </c>
      <c r="F5825" s="69" t="s">
        <v>1112</v>
      </c>
      <c r="G5825" s="69" t="s">
        <v>1130</v>
      </c>
      <c r="H5825" s="69"/>
      <c r="I5825" s="70">
        <v>3477.9</v>
      </c>
      <c r="J5825" s="69" t="s">
        <v>4591</v>
      </c>
      <c r="K5825" s="69"/>
      <c r="L5825" s="69"/>
      <c r="M5825" s="69"/>
      <c r="N5825" s="69"/>
      <c r="O5825" s="69"/>
      <c r="P5825" s="69"/>
      <c r="Q5825" s="69"/>
      <c r="R5825" s="69"/>
      <c r="S5825" s="69"/>
      <c r="T5825" s="69"/>
      <c r="U5825" s="69"/>
      <c r="V5825" s="69"/>
      <c r="W5825" s="69"/>
      <c r="X5825" s="69"/>
      <c r="Y5825" s="69"/>
      <c r="Z5825" s="69"/>
      <c r="AA5825" s="69" t="s">
        <v>989</v>
      </c>
      <c r="AB5825" s="69"/>
      <c r="AC5825" s="69"/>
    </row>
    <row r="5826" spans="1:29" x14ac:dyDescent="0.25">
      <c r="A5826" s="71" t="s">
        <v>193</v>
      </c>
      <c r="B5826" s="71"/>
      <c r="C5826" s="71"/>
      <c r="D5826" s="71"/>
      <c r="E5826" s="71"/>
      <c r="F5826" s="71"/>
      <c r="G5826" s="71"/>
      <c r="H5826" s="71"/>
      <c r="I5826" s="72">
        <v>3477.9</v>
      </c>
      <c r="J5826" s="71"/>
      <c r="K5826" s="71"/>
      <c r="L5826" s="72">
        <v>0</v>
      </c>
      <c r="M5826" s="72">
        <v>3477.9</v>
      </c>
      <c r="N5826" s="71"/>
      <c r="O5826" s="71"/>
      <c r="P5826" s="71"/>
      <c r="Q5826" s="71"/>
      <c r="R5826" s="71"/>
      <c r="S5826" s="72">
        <v>0</v>
      </c>
      <c r="T5826" s="72">
        <v>0</v>
      </c>
      <c r="U5826" s="71"/>
      <c r="V5826" s="71"/>
      <c r="W5826" s="71"/>
      <c r="X5826" s="72">
        <v>0</v>
      </c>
      <c r="Y5826" s="72">
        <v>0</v>
      </c>
      <c r="Z5826" s="72">
        <v>0</v>
      </c>
      <c r="AA5826" s="69"/>
      <c r="AB5826" s="69"/>
      <c r="AC5826" s="69"/>
    </row>
    <row r="5827" spans="1:29" ht="30" x14ac:dyDescent="0.25">
      <c r="A5827" s="68" t="s">
        <v>22379</v>
      </c>
      <c r="B5827" s="69" t="s">
        <v>22378</v>
      </c>
      <c r="C5827" s="69" t="s">
        <v>22376</v>
      </c>
      <c r="D5827" s="69" t="s">
        <v>22377</v>
      </c>
      <c r="E5827" s="69" t="s">
        <v>22247</v>
      </c>
      <c r="F5827" s="69" t="s">
        <v>1112</v>
      </c>
      <c r="G5827" s="69" t="s">
        <v>2471</v>
      </c>
      <c r="H5827" s="69"/>
      <c r="I5827" s="70">
        <v>22279.08</v>
      </c>
      <c r="J5827" s="69" t="s">
        <v>4591</v>
      </c>
      <c r="K5827" s="69"/>
      <c r="L5827" s="69"/>
      <c r="M5827" s="69"/>
      <c r="N5827" s="69"/>
      <c r="O5827" s="69"/>
      <c r="P5827" s="69"/>
      <c r="Q5827" s="69"/>
      <c r="R5827" s="69"/>
      <c r="S5827" s="69"/>
      <c r="T5827" s="69"/>
      <c r="U5827" s="69"/>
      <c r="V5827" s="69"/>
      <c r="W5827" s="69"/>
      <c r="X5827" s="69"/>
      <c r="Y5827" s="69"/>
      <c r="Z5827" s="69"/>
      <c r="AA5827" s="69" t="s">
        <v>989</v>
      </c>
      <c r="AB5827" s="69"/>
      <c r="AC5827" s="69"/>
    </row>
    <row r="5828" spans="1:29" x14ac:dyDescent="0.25">
      <c r="A5828" s="71" t="s">
        <v>193</v>
      </c>
      <c r="B5828" s="71"/>
      <c r="C5828" s="71"/>
      <c r="D5828" s="71"/>
      <c r="E5828" s="71"/>
      <c r="F5828" s="71"/>
      <c r="G5828" s="71"/>
      <c r="H5828" s="71"/>
      <c r="I5828" s="72">
        <v>22279.08</v>
      </c>
      <c r="J5828" s="71"/>
      <c r="K5828" s="71"/>
      <c r="L5828" s="72">
        <v>0</v>
      </c>
      <c r="M5828" s="72">
        <v>22279.08</v>
      </c>
      <c r="N5828" s="71"/>
      <c r="O5828" s="71"/>
      <c r="P5828" s="71"/>
      <c r="Q5828" s="71"/>
      <c r="R5828" s="71"/>
      <c r="S5828" s="72">
        <v>0</v>
      </c>
      <c r="T5828" s="72">
        <v>0</v>
      </c>
      <c r="U5828" s="71"/>
      <c r="V5828" s="71"/>
      <c r="W5828" s="71"/>
      <c r="X5828" s="72">
        <v>0</v>
      </c>
      <c r="Y5828" s="72">
        <v>0</v>
      </c>
      <c r="Z5828" s="72">
        <v>0</v>
      </c>
      <c r="AA5828" s="69"/>
      <c r="AB5828" s="69"/>
      <c r="AC5828" s="69"/>
    </row>
    <row r="5829" spans="1:29" ht="40" x14ac:dyDescent="0.25">
      <c r="A5829" s="68" t="s">
        <v>22382</v>
      </c>
      <c r="B5829" s="69" t="s">
        <v>22381</v>
      </c>
      <c r="C5829" s="69" t="s">
        <v>22380</v>
      </c>
      <c r="D5829" s="69" t="s">
        <v>9530</v>
      </c>
      <c r="E5829" s="69" t="s">
        <v>22239</v>
      </c>
      <c r="F5829" s="69" t="s">
        <v>1112</v>
      </c>
      <c r="G5829" s="69" t="s">
        <v>2584</v>
      </c>
      <c r="H5829" s="69"/>
      <c r="I5829" s="70">
        <v>13285.06</v>
      </c>
      <c r="J5829" s="69" t="s">
        <v>4591</v>
      </c>
      <c r="K5829" s="69"/>
      <c r="L5829" s="69"/>
      <c r="M5829" s="69"/>
      <c r="N5829" s="69"/>
      <c r="O5829" s="69"/>
      <c r="P5829" s="69"/>
      <c r="Q5829" s="69"/>
      <c r="R5829" s="69"/>
      <c r="S5829" s="69"/>
      <c r="T5829" s="69"/>
      <c r="U5829" s="69"/>
      <c r="V5829" s="69"/>
      <c r="W5829" s="69"/>
      <c r="X5829" s="69"/>
      <c r="Y5829" s="69"/>
      <c r="Z5829" s="69"/>
      <c r="AA5829" s="69" t="s">
        <v>989</v>
      </c>
      <c r="AB5829" s="69"/>
      <c r="AC5829" s="69"/>
    </row>
    <row r="5830" spans="1:29" x14ac:dyDescent="0.25">
      <c r="A5830" s="71" t="s">
        <v>193</v>
      </c>
      <c r="B5830" s="71"/>
      <c r="C5830" s="71"/>
      <c r="D5830" s="71"/>
      <c r="E5830" s="71"/>
      <c r="F5830" s="71"/>
      <c r="G5830" s="71"/>
      <c r="H5830" s="71"/>
      <c r="I5830" s="72">
        <v>13285.06</v>
      </c>
      <c r="J5830" s="71"/>
      <c r="K5830" s="71"/>
      <c r="L5830" s="72">
        <v>0</v>
      </c>
      <c r="M5830" s="72">
        <v>13285.06</v>
      </c>
      <c r="N5830" s="71"/>
      <c r="O5830" s="71"/>
      <c r="P5830" s="71"/>
      <c r="Q5830" s="71"/>
      <c r="R5830" s="71"/>
      <c r="S5830" s="72">
        <v>0</v>
      </c>
      <c r="T5830" s="72">
        <v>0</v>
      </c>
      <c r="U5830" s="71"/>
      <c r="V5830" s="71"/>
      <c r="W5830" s="71"/>
      <c r="X5830" s="72">
        <v>0</v>
      </c>
      <c r="Y5830" s="72">
        <v>0</v>
      </c>
      <c r="Z5830" s="72">
        <v>0</v>
      </c>
      <c r="AA5830" s="69"/>
      <c r="AB5830" s="69"/>
      <c r="AC5830" s="69"/>
    </row>
    <row r="5831" spans="1:29" ht="20" x14ac:dyDescent="0.25">
      <c r="A5831" s="68" t="s">
        <v>22375</v>
      </c>
      <c r="B5831" s="69" t="s">
        <v>22374</v>
      </c>
      <c r="C5831" s="69" t="s">
        <v>22373</v>
      </c>
      <c r="D5831" s="69" t="s">
        <v>10658</v>
      </c>
      <c r="E5831" s="69" t="s">
        <v>22239</v>
      </c>
      <c r="F5831" s="69" t="s">
        <v>2654</v>
      </c>
      <c r="G5831" s="69" t="s">
        <v>10149</v>
      </c>
      <c r="H5831" s="69"/>
      <c r="I5831" s="70">
        <v>5546.21</v>
      </c>
      <c r="J5831" s="69" t="s">
        <v>4591</v>
      </c>
      <c r="K5831" s="69"/>
      <c r="L5831" s="69"/>
      <c r="M5831" s="69"/>
      <c r="N5831" s="69"/>
      <c r="O5831" s="69"/>
      <c r="P5831" s="69"/>
      <c r="Q5831" s="69"/>
      <c r="R5831" s="69"/>
      <c r="S5831" s="69"/>
      <c r="T5831" s="69"/>
      <c r="U5831" s="69"/>
      <c r="V5831" s="69"/>
      <c r="W5831" s="69"/>
      <c r="X5831" s="69"/>
      <c r="Y5831" s="69"/>
      <c r="Z5831" s="69"/>
      <c r="AA5831" s="69" t="s">
        <v>989</v>
      </c>
      <c r="AB5831" s="69"/>
      <c r="AC5831" s="69"/>
    </row>
    <row r="5832" spans="1:29" x14ac:dyDescent="0.25">
      <c r="A5832" s="71" t="s">
        <v>193</v>
      </c>
      <c r="B5832" s="71"/>
      <c r="C5832" s="71"/>
      <c r="D5832" s="71"/>
      <c r="E5832" s="71"/>
      <c r="F5832" s="71"/>
      <c r="G5832" s="71"/>
      <c r="H5832" s="71"/>
      <c r="I5832" s="72">
        <v>5546.21</v>
      </c>
      <c r="J5832" s="71"/>
      <c r="K5832" s="71"/>
      <c r="L5832" s="72">
        <v>0</v>
      </c>
      <c r="M5832" s="72">
        <v>5546.21</v>
      </c>
      <c r="N5832" s="71"/>
      <c r="O5832" s="71"/>
      <c r="P5832" s="71"/>
      <c r="Q5832" s="71"/>
      <c r="R5832" s="71"/>
      <c r="S5832" s="72">
        <v>0</v>
      </c>
      <c r="T5832" s="72">
        <v>0</v>
      </c>
      <c r="U5832" s="71"/>
      <c r="V5832" s="71"/>
      <c r="W5832" s="71"/>
      <c r="X5832" s="72">
        <v>0</v>
      </c>
      <c r="Y5832" s="72">
        <v>0</v>
      </c>
      <c r="Z5832" s="72">
        <v>0</v>
      </c>
      <c r="AA5832" s="69"/>
      <c r="AB5832" s="69"/>
      <c r="AC5832" s="69"/>
    </row>
    <row r="5833" spans="1:29" ht="40" x14ac:dyDescent="0.25">
      <c r="A5833" s="68" t="s">
        <v>22372</v>
      </c>
      <c r="B5833" s="69" t="s">
        <v>22371</v>
      </c>
      <c r="C5833" s="69" t="s">
        <v>22370</v>
      </c>
      <c r="D5833" s="69" t="s">
        <v>4589</v>
      </c>
      <c r="E5833" s="69" t="s">
        <v>22239</v>
      </c>
      <c r="F5833" s="69" t="s">
        <v>2654</v>
      </c>
      <c r="G5833" s="69" t="s">
        <v>1006</v>
      </c>
      <c r="H5833" s="69"/>
      <c r="I5833" s="70">
        <v>5203.68</v>
      </c>
      <c r="J5833" s="69" t="s">
        <v>4591</v>
      </c>
      <c r="K5833" s="69"/>
      <c r="L5833" s="69"/>
      <c r="M5833" s="69"/>
      <c r="N5833" s="69"/>
      <c r="O5833" s="69"/>
      <c r="P5833" s="69"/>
      <c r="Q5833" s="69"/>
      <c r="R5833" s="69"/>
      <c r="S5833" s="69"/>
      <c r="T5833" s="69"/>
      <c r="U5833" s="69"/>
      <c r="V5833" s="69"/>
      <c r="W5833" s="69"/>
      <c r="X5833" s="69"/>
      <c r="Y5833" s="69"/>
      <c r="Z5833" s="69"/>
      <c r="AA5833" s="69" t="s">
        <v>989</v>
      </c>
      <c r="AB5833" s="69"/>
      <c r="AC5833" s="69"/>
    </row>
    <row r="5834" spans="1:29" x14ac:dyDescent="0.25">
      <c r="A5834" s="71" t="s">
        <v>193</v>
      </c>
      <c r="B5834" s="71"/>
      <c r="C5834" s="71"/>
      <c r="D5834" s="71"/>
      <c r="E5834" s="71"/>
      <c r="F5834" s="71"/>
      <c r="G5834" s="71"/>
      <c r="H5834" s="71"/>
      <c r="I5834" s="72">
        <v>5203.68</v>
      </c>
      <c r="J5834" s="71"/>
      <c r="K5834" s="71"/>
      <c r="L5834" s="72">
        <v>0</v>
      </c>
      <c r="M5834" s="72">
        <v>5203.68</v>
      </c>
      <c r="N5834" s="71"/>
      <c r="O5834" s="71"/>
      <c r="P5834" s="71"/>
      <c r="Q5834" s="71"/>
      <c r="R5834" s="71"/>
      <c r="S5834" s="72">
        <v>0</v>
      </c>
      <c r="T5834" s="72">
        <v>0</v>
      </c>
      <c r="U5834" s="71"/>
      <c r="V5834" s="71"/>
      <c r="W5834" s="71"/>
      <c r="X5834" s="72">
        <v>0</v>
      </c>
      <c r="Y5834" s="72">
        <v>0</v>
      </c>
      <c r="Z5834" s="72">
        <v>0</v>
      </c>
      <c r="AA5834" s="69"/>
      <c r="AB5834" s="69"/>
      <c r="AC5834" s="69"/>
    </row>
    <row r="5835" spans="1:29" ht="20" x14ac:dyDescent="0.25">
      <c r="A5835" s="68" t="s">
        <v>22369</v>
      </c>
      <c r="B5835" s="69" t="s">
        <v>22368</v>
      </c>
      <c r="C5835" s="69" t="s">
        <v>22367</v>
      </c>
      <c r="D5835" s="69" t="s">
        <v>4611</v>
      </c>
      <c r="E5835" s="69" t="s">
        <v>22239</v>
      </c>
      <c r="F5835" s="69" t="s">
        <v>2654</v>
      </c>
      <c r="G5835" s="69" t="s">
        <v>2448</v>
      </c>
      <c r="H5835" s="69"/>
      <c r="I5835" s="70">
        <v>3649.59</v>
      </c>
      <c r="J5835" s="69" t="s">
        <v>4591</v>
      </c>
      <c r="K5835" s="69"/>
      <c r="L5835" s="69"/>
      <c r="M5835" s="69"/>
      <c r="N5835" s="69"/>
      <c r="O5835" s="69"/>
      <c r="P5835" s="69"/>
      <c r="Q5835" s="69"/>
      <c r="R5835" s="69"/>
      <c r="S5835" s="69"/>
      <c r="T5835" s="69"/>
      <c r="U5835" s="69"/>
      <c r="V5835" s="69"/>
      <c r="W5835" s="69"/>
      <c r="X5835" s="69"/>
      <c r="Y5835" s="69"/>
      <c r="Z5835" s="69"/>
      <c r="AA5835" s="69" t="s">
        <v>989</v>
      </c>
      <c r="AB5835" s="69"/>
      <c r="AC5835" s="69"/>
    </row>
    <row r="5836" spans="1:29" x14ac:dyDescent="0.25">
      <c r="A5836" s="71" t="s">
        <v>193</v>
      </c>
      <c r="B5836" s="71"/>
      <c r="C5836" s="71"/>
      <c r="D5836" s="71"/>
      <c r="E5836" s="71"/>
      <c r="F5836" s="71"/>
      <c r="G5836" s="71"/>
      <c r="H5836" s="71"/>
      <c r="I5836" s="72">
        <v>3649.59</v>
      </c>
      <c r="J5836" s="71"/>
      <c r="K5836" s="71"/>
      <c r="L5836" s="72">
        <v>0</v>
      </c>
      <c r="M5836" s="72">
        <v>3649.59</v>
      </c>
      <c r="N5836" s="71"/>
      <c r="O5836" s="71"/>
      <c r="P5836" s="71"/>
      <c r="Q5836" s="71"/>
      <c r="R5836" s="71"/>
      <c r="S5836" s="72">
        <v>0</v>
      </c>
      <c r="T5836" s="72">
        <v>0</v>
      </c>
      <c r="U5836" s="71"/>
      <c r="V5836" s="71"/>
      <c r="W5836" s="71"/>
      <c r="X5836" s="72">
        <v>0</v>
      </c>
      <c r="Y5836" s="72">
        <v>0</v>
      </c>
      <c r="Z5836" s="72">
        <v>0</v>
      </c>
      <c r="AA5836" s="69"/>
      <c r="AB5836" s="69"/>
      <c r="AC5836" s="69"/>
    </row>
    <row r="5837" spans="1:29" ht="20" x14ac:dyDescent="0.25">
      <c r="A5837" s="68" t="s">
        <v>22366</v>
      </c>
      <c r="B5837" s="69" t="s">
        <v>22365</v>
      </c>
      <c r="C5837" s="69" t="s">
        <v>22364</v>
      </c>
      <c r="D5837" s="69" t="s">
        <v>4611</v>
      </c>
      <c r="E5837" s="69" t="s">
        <v>22247</v>
      </c>
      <c r="F5837" s="69" t="s">
        <v>3793</v>
      </c>
      <c r="G5837" s="69" t="s">
        <v>2406</v>
      </c>
      <c r="H5837" s="69"/>
      <c r="I5837" s="70">
        <v>2290.7600000000002</v>
      </c>
      <c r="J5837" s="69" t="s">
        <v>4591</v>
      </c>
      <c r="K5837" s="69"/>
      <c r="L5837" s="69"/>
      <c r="M5837" s="69"/>
      <c r="N5837" s="69"/>
      <c r="O5837" s="69"/>
      <c r="P5837" s="69"/>
      <c r="Q5837" s="69"/>
      <c r="R5837" s="69"/>
      <c r="S5837" s="69"/>
      <c r="T5837" s="69"/>
      <c r="U5837" s="69"/>
      <c r="V5837" s="69"/>
      <c r="W5837" s="69"/>
      <c r="X5837" s="69"/>
      <c r="Y5837" s="69"/>
      <c r="Z5837" s="69"/>
      <c r="AA5837" s="69" t="s">
        <v>989</v>
      </c>
      <c r="AB5837" s="69"/>
      <c r="AC5837" s="69"/>
    </row>
    <row r="5838" spans="1:29" x14ac:dyDescent="0.25">
      <c r="A5838" s="71" t="s">
        <v>193</v>
      </c>
      <c r="B5838" s="71"/>
      <c r="C5838" s="71"/>
      <c r="D5838" s="71"/>
      <c r="E5838" s="71"/>
      <c r="F5838" s="71"/>
      <c r="G5838" s="71"/>
      <c r="H5838" s="71"/>
      <c r="I5838" s="72">
        <v>2290.7600000000002</v>
      </c>
      <c r="J5838" s="71"/>
      <c r="K5838" s="71"/>
      <c r="L5838" s="72">
        <v>0</v>
      </c>
      <c r="M5838" s="72">
        <v>2290.7600000000002</v>
      </c>
      <c r="N5838" s="71"/>
      <c r="O5838" s="71"/>
      <c r="P5838" s="71"/>
      <c r="Q5838" s="71"/>
      <c r="R5838" s="71"/>
      <c r="S5838" s="72">
        <v>0</v>
      </c>
      <c r="T5838" s="72">
        <v>0</v>
      </c>
      <c r="U5838" s="71"/>
      <c r="V5838" s="71"/>
      <c r="W5838" s="71"/>
      <c r="X5838" s="72">
        <v>0</v>
      </c>
      <c r="Y5838" s="72">
        <v>0</v>
      </c>
      <c r="Z5838" s="72">
        <v>0</v>
      </c>
      <c r="AA5838" s="69"/>
      <c r="AB5838" s="69"/>
      <c r="AC5838" s="69"/>
    </row>
    <row r="5839" spans="1:29" ht="30" x14ac:dyDescent="0.25">
      <c r="A5839" s="68" t="s">
        <v>22363</v>
      </c>
      <c r="B5839" s="69" t="s">
        <v>22362</v>
      </c>
      <c r="C5839" s="69" t="s">
        <v>22361</v>
      </c>
      <c r="D5839" s="69" t="s">
        <v>4972</v>
      </c>
      <c r="E5839" s="69" t="s">
        <v>22239</v>
      </c>
      <c r="F5839" s="69" t="s">
        <v>3793</v>
      </c>
      <c r="G5839" s="69" t="s">
        <v>1917</v>
      </c>
      <c r="H5839" s="69" t="s">
        <v>962</v>
      </c>
      <c r="I5839" s="70">
        <v>3240</v>
      </c>
      <c r="J5839" s="69" t="s">
        <v>4591</v>
      </c>
      <c r="K5839" s="69" t="s">
        <v>22360</v>
      </c>
      <c r="L5839" s="70">
        <v>3240</v>
      </c>
      <c r="M5839" s="69"/>
      <c r="N5839" s="69"/>
      <c r="O5839" s="69"/>
      <c r="P5839" s="69"/>
      <c r="Q5839" s="69"/>
      <c r="R5839" s="69"/>
      <c r="S5839" s="69"/>
      <c r="T5839" s="70"/>
      <c r="U5839" s="69"/>
      <c r="V5839" s="69"/>
      <c r="W5839" s="69"/>
      <c r="X5839" s="69"/>
      <c r="Y5839" s="70"/>
      <c r="Z5839" s="69">
        <v>0</v>
      </c>
      <c r="AA5839" s="69" t="s">
        <v>989</v>
      </c>
      <c r="AB5839" s="69" t="s">
        <v>1144</v>
      </c>
      <c r="AC5839" s="69"/>
    </row>
    <row r="5840" spans="1:29" x14ac:dyDescent="0.25">
      <c r="A5840" s="71" t="s">
        <v>193</v>
      </c>
      <c r="B5840" s="71"/>
      <c r="C5840" s="71"/>
      <c r="D5840" s="71"/>
      <c r="E5840" s="71"/>
      <c r="F5840" s="71"/>
      <c r="G5840" s="71"/>
      <c r="H5840" s="71"/>
      <c r="I5840" s="72">
        <v>3240</v>
      </c>
      <c r="J5840" s="71"/>
      <c r="K5840" s="71"/>
      <c r="L5840" s="72">
        <v>3240</v>
      </c>
      <c r="M5840" s="72">
        <v>0</v>
      </c>
      <c r="N5840" s="71"/>
      <c r="O5840" s="71"/>
      <c r="P5840" s="71"/>
      <c r="Q5840" s="71"/>
      <c r="R5840" s="71"/>
      <c r="S5840" s="72">
        <v>0</v>
      </c>
      <c r="T5840" s="72">
        <v>0</v>
      </c>
      <c r="U5840" s="71"/>
      <c r="V5840" s="71"/>
      <c r="W5840" s="71"/>
      <c r="X5840" s="72">
        <v>0</v>
      </c>
      <c r="Y5840" s="72">
        <v>0</v>
      </c>
      <c r="Z5840" s="72">
        <v>0</v>
      </c>
      <c r="AA5840" s="69"/>
      <c r="AB5840" s="69"/>
      <c r="AC5840" s="69"/>
    </row>
    <row r="5841" spans="1:29" ht="30" x14ac:dyDescent="0.25">
      <c r="A5841" s="68" t="s">
        <v>22359</v>
      </c>
      <c r="B5841" s="69" t="s">
        <v>22358</v>
      </c>
      <c r="C5841" s="69" t="s">
        <v>22357</v>
      </c>
      <c r="D5841" s="69" t="s">
        <v>4836</v>
      </c>
      <c r="E5841" s="69" t="s">
        <v>22243</v>
      </c>
      <c r="F5841" s="69" t="s">
        <v>3793</v>
      </c>
      <c r="G5841" s="69" t="s">
        <v>9954</v>
      </c>
      <c r="H5841" s="69"/>
      <c r="I5841" s="70">
        <v>1920.88</v>
      </c>
      <c r="J5841" s="69" t="s">
        <v>4591</v>
      </c>
      <c r="K5841" s="69"/>
      <c r="L5841" s="69"/>
      <c r="M5841" s="69"/>
      <c r="N5841" s="69"/>
      <c r="O5841" s="69"/>
      <c r="P5841" s="69"/>
      <c r="Q5841" s="69"/>
      <c r="R5841" s="69"/>
      <c r="S5841" s="69"/>
      <c r="T5841" s="69"/>
      <c r="U5841" s="69"/>
      <c r="V5841" s="69"/>
      <c r="W5841" s="69"/>
      <c r="X5841" s="69"/>
      <c r="Y5841" s="69"/>
      <c r="Z5841" s="69"/>
      <c r="AA5841" s="69" t="s">
        <v>989</v>
      </c>
      <c r="AB5841" s="69"/>
      <c r="AC5841" s="69"/>
    </row>
    <row r="5842" spans="1:29" x14ac:dyDescent="0.25">
      <c r="A5842" s="71" t="s">
        <v>193</v>
      </c>
      <c r="B5842" s="71"/>
      <c r="C5842" s="71"/>
      <c r="D5842" s="71"/>
      <c r="E5842" s="71"/>
      <c r="F5842" s="71"/>
      <c r="G5842" s="71"/>
      <c r="H5842" s="71"/>
      <c r="I5842" s="72">
        <v>1920.88</v>
      </c>
      <c r="J5842" s="71"/>
      <c r="K5842" s="71"/>
      <c r="L5842" s="72">
        <v>0</v>
      </c>
      <c r="M5842" s="72">
        <v>1920.88</v>
      </c>
      <c r="N5842" s="71"/>
      <c r="O5842" s="71"/>
      <c r="P5842" s="71"/>
      <c r="Q5842" s="71"/>
      <c r="R5842" s="71"/>
      <c r="S5842" s="72">
        <v>0</v>
      </c>
      <c r="T5842" s="72">
        <v>0</v>
      </c>
      <c r="U5842" s="71"/>
      <c r="V5842" s="71"/>
      <c r="W5842" s="71"/>
      <c r="X5842" s="72">
        <v>0</v>
      </c>
      <c r="Y5842" s="72">
        <v>0</v>
      </c>
      <c r="Z5842" s="72">
        <v>0</v>
      </c>
      <c r="AA5842" s="69"/>
      <c r="AB5842" s="69"/>
      <c r="AC5842" s="69"/>
    </row>
    <row r="5843" spans="1:29" ht="20" x14ac:dyDescent="0.25">
      <c r="A5843" s="68" t="s">
        <v>22356</v>
      </c>
      <c r="B5843" s="69" t="s">
        <v>22355</v>
      </c>
      <c r="C5843" s="69" t="s">
        <v>22354</v>
      </c>
      <c r="D5843" s="69" t="s">
        <v>10178</v>
      </c>
      <c r="E5843" s="69" t="s">
        <v>22243</v>
      </c>
      <c r="F5843" s="69" t="s">
        <v>3793</v>
      </c>
      <c r="G5843" s="69" t="s">
        <v>9954</v>
      </c>
      <c r="H5843" s="69"/>
      <c r="I5843" s="70">
        <v>2584.79</v>
      </c>
      <c r="J5843" s="69" t="s">
        <v>4591</v>
      </c>
      <c r="K5843" s="69"/>
      <c r="L5843" s="69"/>
      <c r="M5843" s="69"/>
      <c r="N5843" s="69"/>
      <c r="O5843" s="69"/>
      <c r="P5843" s="69"/>
      <c r="Q5843" s="69"/>
      <c r="R5843" s="69"/>
      <c r="S5843" s="69"/>
      <c r="T5843" s="69"/>
      <c r="U5843" s="69"/>
      <c r="V5843" s="69"/>
      <c r="W5843" s="69"/>
      <c r="X5843" s="69"/>
      <c r="Y5843" s="69"/>
      <c r="Z5843" s="69"/>
      <c r="AA5843" s="69" t="s">
        <v>989</v>
      </c>
      <c r="AB5843" s="69"/>
      <c r="AC5843" s="69"/>
    </row>
    <row r="5844" spans="1:29" x14ac:dyDescent="0.25">
      <c r="A5844" s="71" t="s">
        <v>193</v>
      </c>
      <c r="B5844" s="71"/>
      <c r="C5844" s="71"/>
      <c r="D5844" s="71"/>
      <c r="E5844" s="71"/>
      <c r="F5844" s="71"/>
      <c r="G5844" s="71"/>
      <c r="H5844" s="71"/>
      <c r="I5844" s="72">
        <v>2584.79</v>
      </c>
      <c r="J5844" s="71"/>
      <c r="K5844" s="71"/>
      <c r="L5844" s="72">
        <v>0</v>
      </c>
      <c r="M5844" s="72">
        <v>2584.79</v>
      </c>
      <c r="N5844" s="71"/>
      <c r="O5844" s="71"/>
      <c r="P5844" s="71"/>
      <c r="Q5844" s="71"/>
      <c r="R5844" s="71"/>
      <c r="S5844" s="72">
        <v>0</v>
      </c>
      <c r="T5844" s="72">
        <v>0</v>
      </c>
      <c r="U5844" s="71"/>
      <c r="V5844" s="71"/>
      <c r="W5844" s="71"/>
      <c r="X5844" s="72">
        <v>0</v>
      </c>
      <c r="Y5844" s="72">
        <v>0</v>
      </c>
      <c r="Z5844" s="72">
        <v>0</v>
      </c>
      <c r="AA5844" s="69"/>
      <c r="AB5844" s="69"/>
      <c r="AC5844" s="69"/>
    </row>
    <row r="5845" spans="1:29" ht="30" x14ac:dyDescent="0.25">
      <c r="A5845" s="68" t="s">
        <v>22353</v>
      </c>
      <c r="B5845" s="69" t="s">
        <v>22332</v>
      </c>
      <c r="C5845" s="69" t="s">
        <v>22352</v>
      </c>
      <c r="D5845" s="69" t="s">
        <v>4859</v>
      </c>
      <c r="E5845" s="69" t="s">
        <v>22243</v>
      </c>
      <c r="F5845" s="69" t="s">
        <v>3793</v>
      </c>
      <c r="G5845" s="69" t="s">
        <v>9954</v>
      </c>
      <c r="H5845" s="69"/>
      <c r="I5845" s="70">
        <v>30640.6</v>
      </c>
      <c r="J5845" s="69" t="s">
        <v>4591</v>
      </c>
      <c r="K5845" s="69"/>
      <c r="L5845" s="69"/>
      <c r="M5845" s="69"/>
      <c r="N5845" s="69"/>
      <c r="O5845" s="69"/>
      <c r="P5845" s="69"/>
      <c r="Q5845" s="69"/>
      <c r="R5845" s="69"/>
      <c r="S5845" s="69"/>
      <c r="T5845" s="69"/>
      <c r="U5845" s="69"/>
      <c r="V5845" s="69"/>
      <c r="W5845" s="69"/>
      <c r="X5845" s="69"/>
      <c r="Y5845" s="69"/>
      <c r="Z5845" s="69"/>
      <c r="AA5845" s="69" t="s">
        <v>989</v>
      </c>
      <c r="AB5845" s="69"/>
      <c r="AC5845" s="69"/>
    </row>
    <row r="5846" spans="1:29" x14ac:dyDescent="0.25">
      <c r="A5846" s="71" t="s">
        <v>193</v>
      </c>
      <c r="B5846" s="71"/>
      <c r="C5846" s="71"/>
      <c r="D5846" s="71"/>
      <c r="E5846" s="71"/>
      <c r="F5846" s="71"/>
      <c r="G5846" s="71"/>
      <c r="H5846" s="71"/>
      <c r="I5846" s="72">
        <v>30640.6</v>
      </c>
      <c r="J5846" s="71"/>
      <c r="K5846" s="71"/>
      <c r="L5846" s="72">
        <v>0</v>
      </c>
      <c r="M5846" s="72">
        <v>30640.6</v>
      </c>
      <c r="N5846" s="71"/>
      <c r="O5846" s="71"/>
      <c r="P5846" s="71"/>
      <c r="Q5846" s="71"/>
      <c r="R5846" s="71"/>
      <c r="S5846" s="72">
        <v>0</v>
      </c>
      <c r="T5846" s="72">
        <v>0</v>
      </c>
      <c r="U5846" s="71"/>
      <c r="V5846" s="71"/>
      <c r="W5846" s="71"/>
      <c r="X5846" s="72">
        <v>0</v>
      </c>
      <c r="Y5846" s="72">
        <v>0</v>
      </c>
      <c r="Z5846" s="72">
        <v>0</v>
      </c>
      <c r="AA5846" s="69"/>
      <c r="AB5846" s="69"/>
      <c r="AC5846" s="69"/>
    </row>
    <row r="5847" spans="1:29" ht="40" x14ac:dyDescent="0.25">
      <c r="A5847" s="68" t="s">
        <v>22351</v>
      </c>
      <c r="B5847" s="69" t="s">
        <v>22350</v>
      </c>
      <c r="C5847" s="69" t="s">
        <v>22349</v>
      </c>
      <c r="D5847" s="69" t="s">
        <v>890</v>
      </c>
      <c r="E5847" s="69" t="s">
        <v>22239</v>
      </c>
      <c r="F5847" s="69" t="s">
        <v>1798</v>
      </c>
      <c r="G5847" s="69" t="s">
        <v>2489</v>
      </c>
      <c r="H5847" s="69"/>
      <c r="I5847" s="70">
        <v>9348.57</v>
      </c>
      <c r="J5847" s="69" t="s">
        <v>4591</v>
      </c>
      <c r="K5847" s="69"/>
      <c r="L5847" s="69"/>
      <c r="M5847" s="69"/>
      <c r="N5847" s="69"/>
      <c r="O5847" s="69"/>
      <c r="P5847" s="69"/>
      <c r="Q5847" s="69"/>
      <c r="R5847" s="69"/>
      <c r="S5847" s="69"/>
      <c r="T5847" s="69"/>
      <c r="U5847" s="69"/>
      <c r="V5847" s="69"/>
      <c r="W5847" s="69"/>
      <c r="X5847" s="69"/>
      <c r="Y5847" s="69"/>
      <c r="Z5847" s="69"/>
      <c r="AA5847" s="69" t="s">
        <v>989</v>
      </c>
      <c r="AB5847" s="69"/>
      <c r="AC5847" s="69"/>
    </row>
    <row r="5848" spans="1:29" x14ac:dyDescent="0.25">
      <c r="A5848" s="71" t="s">
        <v>193</v>
      </c>
      <c r="B5848" s="71"/>
      <c r="C5848" s="71"/>
      <c r="D5848" s="71"/>
      <c r="E5848" s="71"/>
      <c r="F5848" s="71"/>
      <c r="G5848" s="71"/>
      <c r="H5848" s="71"/>
      <c r="I5848" s="72">
        <v>9348.57</v>
      </c>
      <c r="J5848" s="71"/>
      <c r="K5848" s="71"/>
      <c r="L5848" s="72">
        <v>0</v>
      </c>
      <c r="M5848" s="72">
        <v>9348.57</v>
      </c>
      <c r="N5848" s="71"/>
      <c r="O5848" s="71"/>
      <c r="P5848" s="71"/>
      <c r="Q5848" s="71"/>
      <c r="R5848" s="71"/>
      <c r="S5848" s="72">
        <v>0</v>
      </c>
      <c r="T5848" s="72">
        <v>0</v>
      </c>
      <c r="U5848" s="71"/>
      <c r="V5848" s="71"/>
      <c r="W5848" s="71"/>
      <c r="X5848" s="72">
        <v>0</v>
      </c>
      <c r="Y5848" s="72">
        <v>0</v>
      </c>
      <c r="Z5848" s="72">
        <v>0</v>
      </c>
      <c r="AA5848" s="69"/>
      <c r="AB5848" s="69"/>
      <c r="AC5848" s="69"/>
    </row>
    <row r="5849" spans="1:29" ht="30" x14ac:dyDescent="0.25">
      <c r="A5849" s="68" t="s">
        <v>22348</v>
      </c>
      <c r="B5849" s="69" t="s">
        <v>22347</v>
      </c>
      <c r="C5849" s="69" t="s">
        <v>22346</v>
      </c>
      <c r="D5849" s="69" t="s">
        <v>21039</v>
      </c>
      <c r="E5849" s="69" t="s">
        <v>22247</v>
      </c>
      <c r="F5849" s="69" t="s">
        <v>1798</v>
      </c>
      <c r="G5849" s="69" t="s">
        <v>10149</v>
      </c>
      <c r="H5849" s="69"/>
      <c r="I5849" s="70">
        <v>1424.6</v>
      </c>
      <c r="J5849" s="69" t="s">
        <v>4591</v>
      </c>
      <c r="K5849" s="69"/>
      <c r="L5849" s="69"/>
      <c r="M5849" s="69"/>
      <c r="N5849" s="69"/>
      <c r="O5849" s="69"/>
      <c r="P5849" s="69"/>
      <c r="Q5849" s="69"/>
      <c r="R5849" s="69"/>
      <c r="S5849" s="69"/>
      <c r="T5849" s="69"/>
      <c r="U5849" s="69"/>
      <c r="V5849" s="69"/>
      <c r="W5849" s="69"/>
      <c r="X5849" s="69"/>
      <c r="Y5849" s="69"/>
      <c r="Z5849" s="69"/>
      <c r="AA5849" s="69" t="s">
        <v>989</v>
      </c>
      <c r="AB5849" s="69"/>
      <c r="AC5849" s="69"/>
    </row>
    <row r="5850" spans="1:29" x14ac:dyDescent="0.25">
      <c r="A5850" s="71" t="s">
        <v>193</v>
      </c>
      <c r="B5850" s="71"/>
      <c r="C5850" s="71"/>
      <c r="D5850" s="71"/>
      <c r="E5850" s="71"/>
      <c r="F5850" s="71"/>
      <c r="G5850" s="71"/>
      <c r="H5850" s="71"/>
      <c r="I5850" s="72">
        <v>1424.6</v>
      </c>
      <c r="J5850" s="71"/>
      <c r="K5850" s="71"/>
      <c r="L5850" s="72">
        <v>0</v>
      </c>
      <c r="M5850" s="72">
        <v>1424.6</v>
      </c>
      <c r="N5850" s="71"/>
      <c r="O5850" s="71"/>
      <c r="P5850" s="71"/>
      <c r="Q5850" s="71"/>
      <c r="R5850" s="71"/>
      <c r="S5850" s="72">
        <v>0</v>
      </c>
      <c r="T5850" s="72">
        <v>0</v>
      </c>
      <c r="U5850" s="71"/>
      <c r="V5850" s="71"/>
      <c r="W5850" s="71"/>
      <c r="X5850" s="72">
        <v>0</v>
      </c>
      <c r="Y5850" s="72">
        <v>0</v>
      </c>
      <c r="Z5850" s="72">
        <v>0</v>
      </c>
      <c r="AA5850" s="69"/>
      <c r="AB5850" s="69"/>
      <c r="AC5850" s="69"/>
    </row>
    <row r="5851" spans="1:29" ht="30" x14ac:dyDescent="0.25">
      <c r="A5851" s="68" t="s">
        <v>22345</v>
      </c>
      <c r="B5851" s="69" t="s">
        <v>22294</v>
      </c>
      <c r="C5851" s="69" t="s">
        <v>22344</v>
      </c>
      <c r="D5851" s="69" t="s">
        <v>4813</v>
      </c>
      <c r="E5851" s="69" t="s">
        <v>22243</v>
      </c>
      <c r="F5851" s="69" t="s">
        <v>1798</v>
      </c>
      <c r="G5851" s="69" t="s">
        <v>1417</v>
      </c>
      <c r="H5851" s="69"/>
      <c r="I5851" s="70">
        <v>6887.96</v>
      </c>
      <c r="J5851" s="69" t="s">
        <v>4591</v>
      </c>
      <c r="K5851" s="69"/>
      <c r="L5851" s="69"/>
      <c r="M5851" s="69"/>
      <c r="N5851" s="69"/>
      <c r="O5851" s="69"/>
      <c r="P5851" s="69"/>
      <c r="Q5851" s="69"/>
      <c r="R5851" s="69"/>
      <c r="S5851" s="69"/>
      <c r="T5851" s="69"/>
      <c r="U5851" s="69"/>
      <c r="V5851" s="69"/>
      <c r="W5851" s="69"/>
      <c r="X5851" s="69"/>
      <c r="Y5851" s="69"/>
      <c r="Z5851" s="69"/>
      <c r="AA5851" s="69" t="s">
        <v>989</v>
      </c>
      <c r="AB5851" s="69"/>
      <c r="AC5851" s="69"/>
    </row>
    <row r="5852" spans="1:29" x14ac:dyDescent="0.25">
      <c r="A5852" s="71" t="s">
        <v>193</v>
      </c>
      <c r="B5852" s="71"/>
      <c r="C5852" s="71"/>
      <c r="D5852" s="71"/>
      <c r="E5852" s="71"/>
      <c r="F5852" s="71"/>
      <c r="G5852" s="71"/>
      <c r="H5852" s="71"/>
      <c r="I5852" s="72">
        <v>6887.96</v>
      </c>
      <c r="J5852" s="71"/>
      <c r="K5852" s="71"/>
      <c r="L5852" s="72">
        <v>0</v>
      </c>
      <c r="M5852" s="72">
        <v>6887.96</v>
      </c>
      <c r="N5852" s="71"/>
      <c r="O5852" s="71"/>
      <c r="P5852" s="71"/>
      <c r="Q5852" s="71"/>
      <c r="R5852" s="71"/>
      <c r="S5852" s="72">
        <v>0</v>
      </c>
      <c r="T5852" s="72">
        <v>0</v>
      </c>
      <c r="U5852" s="71"/>
      <c r="V5852" s="71"/>
      <c r="W5852" s="71"/>
      <c r="X5852" s="72">
        <v>0</v>
      </c>
      <c r="Y5852" s="72">
        <v>0</v>
      </c>
      <c r="Z5852" s="72">
        <v>0</v>
      </c>
      <c r="AA5852" s="69"/>
      <c r="AB5852" s="69"/>
      <c r="AC5852" s="69"/>
    </row>
    <row r="5853" spans="1:29" ht="40" x14ac:dyDescent="0.25">
      <c r="A5853" s="68" t="s">
        <v>22340</v>
      </c>
      <c r="B5853" s="69" t="s">
        <v>22339</v>
      </c>
      <c r="C5853" s="69" t="s">
        <v>22338</v>
      </c>
      <c r="D5853" s="69" t="s">
        <v>890</v>
      </c>
      <c r="E5853" s="69" t="s">
        <v>22243</v>
      </c>
      <c r="F5853" s="69" t="s">
        <v>1798</v>
      </c>
      <c r="G5853" s="69" t="s">
        <v>9562</v>
      </c>
      <c r="H5853" s="69"/>
      <c r="I5853" s="70">
        <v>7487.51</v>
      </c>
      <c r="J5853" s="69" t="s">
        <v>4591</v>
      </c>
      <c r="K5853" s="69"/>
      <c r="L5853" s="69"/>
      <c r="M5853" s="69"/>
      <c r="N5853" s="69"/>
      <c r="O5853" s="69"/>
      <c r="P5853" s="69"/>
      <c r="Q5853" s="69"/>
      <c r="R5853" s="69"/>
      <c r="S5853" s="69"/>
      <c r="T5853" s="69"/>
      <c r="U5853" s="69"/>
      <c r="V5853" s="69"/>
      <c r="W5853" s="69"/>
      <c r="X5853" s="69"/>
      <c r="Y5853" s="69"/>
      <c r="Z5853" s="69"/>
      <c r="AA5853" s="69" t="s">
        <v>989</v>
      </c>
      <c r="AB5853" s="69"/>
      <c r="AC5853" s="69"/>
    </row>
    <row r="5854" spans="1:29" x14ac:dyDescent="0.25">
      <c r="A5854" s="71" t="s">
        <v>193</v>
      </c>
      <c r="B5854" s="71"/>
      <c r="C5854" s="71"/>
      <c r="D5854" s="71"/>
      <c r="E5854" s="71"/>
      <c r="F5854" s="71"/>
      <c r="G5854" s="71"/>
      <c r="H5854" s="71"/>
      <c r="I5854" s="72">
        <v>7487.51</v>
      </c>
      <c r="J5854" s="71"/>
      <c r="K5854" s="71"/>
      <c r="L5854" s="72">
        <v>0</v>
      </c>
      <c r="M5854" s="72">
        <v>7487.51</v>
      </c>
      <c r="N5854" s="71"/>
      <c r="O5854" s="71"/>
      <c r="P5854" s="71"/>
      <c r="Q5854" s="71"/>
      <c r="R5854" s="71"/>
      <c r="S5854" s="72">
        <v>0</v>
      </c>
      <c r="T5854" s="72">
        <v>0</v>
      </c>
      <c r="U5854" s="71"/>
      <c r="V5854" s="71"/>
      <c r="W5854" s="71"/>
      <c r="X5854" s="72">
        <v>0</v>
      </c>
      <c r="Y5854" s="72">
        <v>0</v>
      </c>
      <c r="Z5854" s="72">
        <v>0</v>
      </c>
      <c r="AA5854" s="69"/>
      <c r="AB5854" s="69"/>
      <c r="AC5854" s="69"/>
    </row>
    <row r="5855" spans="1:29" ht="30" x14ac:dyDescent="0.25">
      <c r="A5855" s="68" t="s">
        <v>22337</v>
      </c>
      <c r="B5855" s="69" t="s">
        <v>22336</v>
      </c>
      <c r="C5855" s="69" t="s">
        <v>22335</v>
      </c>
      <c r="D5855" s="69" t="s">
        <v>9164</v>
      </c>
      <c r="E5855" s="69" t="s">
        <v>22239</v>
      </c>
      <c r="F5855" s="69" t="s">
        <v>1798</v>
      </c>
      <c r="G5855" s="69" t="s">
        <v>22334</v>
      </c>
      <c r="H5855" s="69"/>
      <c r="I5855" s="70">
        <v>2324.15</v>
      </c>
      <c r="J5855" s="69" t="s">
        <v>4591</v>
      </c>
      <c r="K5855" s="69"/>
      <c r="L5855" s="69"/>
      <c r="M5855" s="69"/>
      <c r="N5855" s="69"/>
      <c r="O5855" s="69"/>
      <c r="P5855" s="69"/>
      <c r="Q5855" s="69"/>
      <c r="R5855" s="69"/>
      <c r="S5855" s="69"/>
      <c r="T5855" s="69"/>
      <c r="U5855" s="69"/>
      <c r="V5855" s="69"/>
      <c r="W5855" s="69"/>
      <c r="X5855" s="69"/>
      <c r="Y5855" s="69"/>
      <c r="Z5855" s="69"/>
      <c r="AA5855" s="69" t="s">
        <v>989</v>
      </c>
      <c r="AB5855" s="69"/>
      <c r="AC5855" s="69"/>
    </row>
    <row r="5856" spans="1:29" x14ac:dyDescent="0.25">
      <c r="A5856" s="71" t="s">
        <v>193</v>
      </c>
      <c r="B5856" s="71"/>
      <c r="C5856" s="71"/>
      <c r="D5856" s="71"/>
      <c r="E5856" s="71"/>
      <c r="F5856" s="71"/>
      <c r="G5856" s="71"/>
      <c r="H5856" s="71"/>
      <c r="I5856" s="72">
        <v>2324.15</v>
      </c>
      <c r="J5856" s="71"/>
      <c r="K5856" s="71"/>
      <c r="L5856" s="72">
        <v>0</v>
      </c>
      <c r="M5856" s="72">
        <v>2324.15</v>
      </c>
      <c r="N5856" s="71"/>
      <c r="O5856" s="71"/>
      <c r="P5856" s="71"/>
      <c r="Q5856" s="71"/>
      <c r="R5856" s="71"/>
      <c r="S5856" s="72">
        <v>0</v>
      </c>
      <c r="T5856" s="72">
        <v>0</v>
      </c>
      <c r="U5856" s="71"/>
      <c r="V5856" s="71"/>
      <c r="W5856" s="71"/>
      <c r="X5856" s="72">
        <v>0</v>
      </c>
      <c r="Y5856" s="72">
        <v>0</v>
      </c>
      <c r="Z5856" s="72">
        <v>0</v>
      </c>
      <c r="AA5856" s="69"/>
      <c r="AB5856" s="69"/>
      <c r="AC5856" s="69"/>
    </row>
    <row r="5857" spans="1:29" ht="40" x14ac:dyDescent="0.25">
      <c r="A5857" s="68" t="s">
        <v>22343</v>
      </c>
      <c r="B5857" s="69" t="s">
        <v>22342</v>
      </c>
      <c r="C5857" s="69" t="s">
        <v>22341</v>
      </c>
      <c r="D5857" s="69" t="s">
        <v>890</v>
      </c>
      <c r="E5857" s="69" t="s">
        <v>22243</v>
      </c>
      <c r="F5857" s="69" t="s">
        <v>1798</v>
      </c>
      <c r="G5857" s="69" t="s">
        <v>9562</v>
      </c>
      <c r="H5857" s="69"/>
      <c r="I5857" s="70">
        <v>792.21</v>
      </c>
      <c r="J5857" s="69" t="s">
        <v>4591</v>
      </c>
      <c r="K5857" s="69"/>
      <c r="L5857" s="69"/>
      <c r="M5857" s="69"/>
      <c r="N5857" s="69"/>
      <c r="O5857" s="69"/>
      <c r="P5857" s="69"/>
      <c r="Q5857" s="69"/>
      <c r="R5857" s="69"/>
      <c r="S5857" s="69"/>
      <c r="T5857" s="69"/>
      <c r="U5857" s="69"/>
      <c r="V5857" s="69"/>
      <c r="W5857" s="69"/>
      <c r="X5857" s="69"/>
      <c r="Y5857" s="69"/>
      <c r="Z5857" s="69"/>
      <c r="AA5857" s="69" t="s">
        <v>989</v>
      </c>
      <c r="AB5857" s="69"/>
      <c r="AC5857" s="69"/>
    </row>
    <row r="5858" spans="1:29" x14ac:dyDescent="0.25">
      <c r="A5858" s="71" t="s">
        <v>193</v>
      </c>
      <c r="B5858" s="71"/>
      <c r="C5858" s="71"/>
      <c r="D5858" s="71"/>
      <c r="E5858" s="71"/>
      <c r="F5858" s="71"/>
      <c r="G5858" s="71"/>
      <c r="H5858" s="71"/>
      <c r="I5858" s="72">
        <v>792.21</v>
      </c>
      <c r="J5858" s="71"/>
      <c r="K5858" s="71"/>
      <c r="L5858" s="72">
        <v>0</v>
      </c>
      <c r="M5858" s="72">
        <v>792.21</v>
      </c>
      <c r="N5858" s="71"/>
      <c r="O5858" s="71"/>
      <c r="P5858" s="71"/>
      <c r="Q5858" s="71"/>
      <c r="R5858" s="71"/>
      <c r="S5858" s="72">
        <v>0</v>
      </c>
      <c r="T5858" s="72">
        <v>0</v>
      </c>
      <c r="U5858" s="71"/>
      <c r="V5858" s="71"/>
      <c r="W5858" s="71"/>
      <c r="X5858" s="72">
        <v>0</v>
      </c>
      <c r="Y5858" s="72">
        <v>0</v>
      </c>
      <c r="Z5858" s="72">
        <v>0</v>
      </c>
      <c r="AA5858" s="69"/>
      <c r="AB5858" s="69"/>
      <c r="AC5858" s="69"/>
    </row>
    <row r="5859" spans="1:29" ht="20" x14ac:dyDescent="0.25">
      <c r="A5859" s="68" t="s">
        <v>22333</v>
      </c>
      <c r="B5859" s="69" t="s">
        <v>22332</v>
      </c>
      <c r="C5859" s="69" t="s">
        <v>22331</v>
      </c>
      <c r="D5859" s="69" t="s">
        <v>4611</v>
      </c>
      <c r="E5859" s="69" t="s">
        <v>22243</v>
      </c>
      <c r="F5859" s="69" t="s">
        <v>2298</v>
      </c>
      <c r="G5859" s="69" t="s">
        <v>1917</v>
      </c>
      <c r="H5859" s="69"/>
      <c r="I5859" s="70">
        <v>7957.34</v>
      </c>
      <c r="J5859" s="69" t="s">
        <v>4591</v>
      </c>
      <c r="K5859" s="69"/>
      <c r="L5859" s="69"/>
      <c r="M5859" s="69"/>
      <c r="N5859" s="69"/>
      <c r="O5859" s="69"/>
      <c r="P5859" s="69"/>
      <c r="Q5859" s="69"/>
      <c r="R5859" s="69"/>
      <c r="S5859" s="69"/>
      <c r="T5859" s="69"/>
      <c r="U5859" s="69"/>
      <c r="V5859" s="69"/>
      <c r="W5859" s="69"/>
      <c r="X5859" s="69"/>
      <c r="Y5859" s="69"/>
      <c r="Z5859" s="69"/>
      <c r="AA5859" s="69" t="s">
        <v>989</v>
      </c>
      <c r="AB5859" s="69"/>
      <c r="AC5859" s="69"/>
    </row>
    <row r="5860" spans="1:29" x14ac:dyDescent="0.25">
      <c r="A5860" s="71" t="s">
        <v>193</v>
      </c>
      <c r="B5860" s="71"/>
      <c r="C5860" s="71"/>
      <c r="D5860" s="71"/>
      <c r="E5860" s="71"/>
      <c r="F5860" s="71"/>
      <c r="G5860" s="71"/>
      <c r="H5860" s="71"/>
      <c r="I5860" s="72">
        <v>7957.34</v>
      </c>
      <c r="J5860" s="71"/>
      <c r="K5860" s="71"/>
      <c r="L5860" s="72">
        <v>0</v>
      </c>
      <c r="M5860" s="72">
        <v>7957.34</v>
      </c>
      <c r="N5860" s="71"/>
      <c r="O5860" s="71"/>
      <c r="P5860" s="71"/>
      <c r="Q5860" s="71"/>
      <c r="R5860" s="71"/>
      <c r="S5860" s="72">
        <v>0</v>
      </c>
      <c r="T5860" s="72">
        <v>0</v>
      </c>
      <c r="U5860" s="71"/>
      <c r="V5860" s="71"/>
      <c r="W5860" s="71"/>
      <c r="X5860" s="72">
        <v>0</v>
      </c>
      <c r="Y5860" s="72">
        <v>0</v>
      </c>
      <c r="Z5860" s="72">
        <v>0</v>
      </c>
      <c r="AA5860" s="69"/>
      <c r="AB5860" s="69"/>
      <c r="AC5860" s="69"/>
    </row>
    <row r="5861" spans="1:29" ht="40" x14ac:dyDescent="0.25">
      <c r="A5861" s="68" t="s">
        <v>22330</v>
      </c>
      <c r="B5861" s="69" t="s">
        <v>22329</v>
      </c>
      <c r="C5861" s="69" t="s">
        <v>22328</v>
      </c>
      <c r="D5861" s="69" t="s">
        <v>4589</v>
      </c>
      <c r="E5861" s="69" t="s">
        <v>22243</v>
      </c>
      <c r="F5861" s="69" t="s">
        <v>2298</v>
      </c>
      <c r="G5861" s="69" t="s">
        <v>22327</v>
      </c>
      <c r="H5861" s="69"/>
      <c r="I5861" s="70">
        <v>11483.54</v>
      </c>
      <c r="J5861" s="69" t="s">
        <v>4591</v>
      </c>
      <c r="K5861" s="69"/>
      <c r="L5861" s="69"/>
      <c r="M5861" s="69"/>
      <c r="N5861" s="69"/>
      <c r="O5861" s="69"/>
      <c r="P5861" s="69"/>
      <c r="Q5861" s="69"/>
      <c r="R5861" s="69"/>
      <c r="S5861" s="69"/>
      <c r="T5861" s="69"/>
      <c r="U5861" s="69"/>
      <c r="V5861" s="69"/>
      <c r="W5861" s="69"/>
      <c r="X5861" s="69"/>
      <c r="Y5861" s="69"/>
      <c r="Z5861" s="69"/>
      <c r="AA5861" s="69" t="s">
        <v>989</v>
      </c>
      <c r="AB5861" s="69"/>
      <c r="AC5861" s="69"/>
    </row>
    <row r="5862" spans="1:29" x14ac:dyDescent="0.25">
      <c r="A5862" s="71" t="s">
        <v>193</v>
      </c>
      <c r="B5862" s="71"/>
      <c r="C5862" s="71"/>
      <c r="D5862" s="71"/>
      <c r="E5862" s="71"/>
      <c r="F5862" s="71"/>
      <c r="G5862" s="71"/>
      <c r="H5862" s="71"/>
      <c r="I5862" s="72">
        <v>11483.54</v>
      </c>
      <c r="J5862" s="71"/>
      <c r="K5862" s="71"/>
      <c r="L5862" s="72">
        <v>0</v>
      </c>
      <c r="M5862" s="72">
        <v>11483.54</v>
      </c>
      <c r="N5862" s="71"/>
      <c r="O5862" s="71"/>
      <c r="P5862" s="71"/>
      <c r="Q5862" s="71"/>
      <c r="R5862" s="71"/>
      <c r="S5862" s="72">
        <v>0</v>
      </c>
      <c r="T5862" s="72">
        <v>0</v>
      </c>
      <c r="U5862" s="71"/>
      <c r="V5862" s="71"/>
      <c r="W5862" s="71"/>
      <c r="X5862" s="72">
        <v>0</v>
      </c>
      <c r="Y5862" s="72">
        <v>0</v>
      </c>
      <c r="Z5862" s="72">
        <v>0</v>
      </c>
      <c r="AA5862" s="69"/>
      <c r="AB5862" s="69"/>
      <c r="AC5862" s="69"/>
    </row>
    <row r="5863" spans="1:29" ht="30" x14ac:dyDescent="0.25">
      <c r="A5863" s="68" t="s">
        <v>22326</v>
      </c>
      <c r="B5863" s="69" t="s">
        <v>22325</v>
      </c>
      <c r="C5863" s="69" t="s">
        <v>22324</v>
      </c>
      <c r="D5863" s="69" t="s">
        <v>858</v>
      </c>
      <c r="E5863" s="69" t="s">
        <v>22247</v>
      </c>
      <c r="F5863" s="69" t="s">
        <v>2298</v>
      </c>
      <c r="G5863" s="69" t="s">
        <v>3274</v>
      </c>
      <c r="H5863" s="69"/>
      <c r="I5863" s="70">
        <v>1274.23</v>
      </c>
      <c r="J5863" s="69" t="s">
        <v>4591</v>
      </c>
      <c r="K5863" s="69"/>
      <c r="L5863" s="69"/>
      <c r="M5863" s="69"/>
      <c r="N5863" s="69"/>
      <c r="O5863" s="69"/>
      <c r="P5863" s="69"/>
      <c r="Q5863" s="69"/>
      <c r="R5863" s="69"/>
      <c r="S5863" s="69"/>
      <c r="T5863" s="69"/>
      <c r="U5863" s="69"/>
      <c r="V5863" s="69"/>
      <c r="W5863" s="69"/>
      <c r="X5863" s="69"/>
      <c r="Y5863" s="69"/>
      <c r="Z5863" s="69"/>
      <c r="AA5863" s="69" t="s">
        <v>989</v>
      </c>
      <c r="AB5863" s="69"/>
      <c r="AC5863" s="69"/>
    </row>
    <row r="5864" spans="1:29" x14ac:dyDescent="0.25">
      <c r="A5864" s="71" t="s">
        <v>193</v>
      </c>
      <c r="B5864" s="71"/>
      <c r="C5864" s="71"/>
      <c r="D5864" s="71"/>
      <c r="E5864" s="71"/>
      <c r="F5864" s="71"/>
      <c r="G5864" s="71"/>
      <c r="H5864" s="71"/>
      <c r="I5864" s="72">
        <v>1274.23</v>
      </c>
      <c r="J5864" s="71"/>
      <c r="K5864" s="71"/>
      <c r="L5864" s="72">
        <v>0</v>
      </c>
      <c r="M5864" s="72">
        <v>1274.23</v>
      </c>
      <c r="N5864" s="71"/>
      <c r="O5864" s="71"/>
      <c r="P5864" s="71"/>
      <c r="Q5864" s="71"/>
      <c r="R5864" s="71"/>
      <c r="S5864" s="72">
        <v>0</v>
      </c>
      <c r="T5864" s="72">
        <v>0</v>
      </c>
      <c r="U5864" s="71"/>
      <c r="V5864" s="71"/>
      <c r="W5864" s="71"/>
      <c r="X5864" s="72">
        <v>0</v>
      </c>
      <c r="Y5864" s="72">
        <v>0</v>
      </c>
      <c r="Z5864" s="72">
        <v>0</v>
      </c>
      <c r="AA5864" s="69"/>
      <c r="AB5864" s="69"/>
      <c r="AC5864" s="69"/>
    </row>
    <row r="5865" spans="1:29" ht="30" x14ac:dyDescent="0.25">
      <c r="A5865" s="68" t="s">
        <v>22323</v>
      </c>
      <c r="B5865" s="69" t="s">
        <v>22322</v>
      </c>
      <c r="C5865" s="69" t="s">
        <v>22321</v>
      </c>
      <c r="D5865" s="69" t="s">
        <v>4623</v>
      </c>
      <c r="E5865" s="69" t="s">
        <v>22239</v>
      </c>
      <c r="F5865" s="69" t="s">
        <v>2298</v>
      </c>
      <c r="G5865" s="69" t="s">
        <v>2589</v>
      </c>
      <c r="H5865" s="69"/>
      <c r="I5865" s="70">
        <v>4202</v>
      </c>
      <c r="J5865" s="69" t="s">
        <v>4591</v>
      </c>
      <c r="K5865" s="69"/>
      <c r="L5865" s="69"/>
      <c r="M5865" s="69"/>
      <c r="N5865" s="69"/>
      <c r="O5865" s="69"/>
      <c r="P5865" s="69"/>
      <c r="Q5865" s="69"/>
      <c r="R5865" s="69"/>
      <c r="S5865" s="69"/>
      <c r="T5865" s="69"/>
      <c r="U5865" s="69"/>
      <c r="V5865" s="69"/>
      <c r="W5865" s="69"/>
      <c r="X5865" s="69"/>
      <c r="Y5865" s="69"/>
      <c r="Z5865" s="69"/>
      <c r="AA5865" s="69" t="s">
        <v>989</v>
      </c>
      <c r="AB5865" s="69"/>
      <c r="AC5865" s="69"/>
    </row>
    <row r="5866" spans="1:29" x14ac:dyDescent="0.25">
      <c r="A5866" s="71" t="s">
        <v>193</v>
      </c>
      <c r="B5866" s="71"/>
      <c r="C5866" s="71"/>
      <c r="D5866" s="71"/>
      <c r="E5866" s="71"/>
      <c r="F5866" s="71"/>
      <c r="G5866" s="71"/>
      <c r="H5866" s="71"/>
      <c r="I5866" s="72">
        <v>4202</v>
      </c>
      <c r="J5866" s="71"/>
      <c r="K5866" s="71"/>
      <c r="L5866" s="72">
        <v>0</v>
      </c>
      <c r="M5866" s="72">
        <v>4202</v>
      </c>
      <c r="N5866" s="71"/>
      <c r="O5866" s="71"/>
      <c r="P5866" s="71"/>
      <c r="Q5866" s="71"/>
      <c r="R5866" s="71"/>
      <c r="S5866" s="72">
        <v>0</v>
      </c>
      <c r="T5866" s="72">
        <v>0</v>
      </c>
      <c r="U5866" s="71"/>
      <c r="V5866" s="71"/>
      <c r="W5866" s="71"/>
      <c r="X5866" s="72">
        <v>0</v>
      </c>
      <c r="Y5866" s="72">
        <v>0</v>
      </c>
      <c r="Z5866" s="72">
        <v>0</v>
      </c>
      <c r="AA5866" s="69"/>
      <c r="AB5866" s="69"/>
      <c r="AC5866" s="69"/>
    </row>
    <row r="5867" spans="1:29" ht="30" x14ac:dyDescent="0.25">
      <c r="A5867" s="68" t="s">
        <v>22320</v>
      </c>
      <c r="B5867" s="69" t="s">
        <v>22319</v>
      </c>
      <c r="C5867" s="69" t="s">
        <v>22318</v>
      </c>
      <c r="D5867" s="69" t="s">
        <v>4813</v>
      </c>
      <c r="E5867" s="69" t="s">
        <v>22239</v>
      </c>
      <c r="F5867" s="69" t="s">
        <v>1228</v>
      </c>
      <c r="G5867" s="69" t="s">
        <v>10149</v>
      </c>
      <c r="H5867" s="69"/>
      <c r="I5867" s="70">
        <v>38969.910000000003</v>
      </c>
      <c r="J5867" s="69" t="s">
        <v>4591</v>
      </c>
      <c r="K5867" s="69"/>
      <c r="L5867" s="69"/>
      <c r="M5867" s="69"/>
      <c r="N5867" s="69"/>
      <c r="O5867" s="69"/>
      <c r="P5867" s="69"/>
      <c r="Q5867" s="69"/>
      <c r="R5867" s="69"/>
      <c r="S5867" s="69"/>
      <c r="T5867" s="69"/>
      <c r="U5867" s="69"/>
      <c r="V5867" s="69"/>
      <c r="W5867" s="69"/>
      <c r="X5867" s="69"/>
      <c r="Y5867" s="69"/>
      <c r="Z5867" s="69"/>
      <c r="AA5867" s="69" t="s">
        <v>989</v>
      </c>
      <c r="AB5867" s="69"/>
      <c r="AC5867" s="69"/>
    </row>
    <row r="5868" spans="1:29" x14ac:dyDescent="0.25">
      <c r="A5868" s="71" t="s">
        <v>193</v>
      </c>
      <c r="B5868" s="71"/>
      <c r="C5868" s="71"/>
      <c r="D5868" s="71"/>
      <c r="E5868" s="71"/>
      <c r="F5868" s="71"/>
      <c r="G5868" s="71"/>
      <c r="H5868" s="71"/>
      <c r="I5868" s="72">
        <v>38969.910000000003</v>
      </c>
      <c r="J5868" s="71"/>
      <c r="K5868" s="71"/>
      <c r="L5868" s="72">
        <v>0</v>
      </c>
      <c r="M5868" s="72">
        <v>38969.910000000003</v>
      </c>
      <c r="N5868" s="71"/>
      <c r="O5868" s="71"/>
      <c r="P5868" s="71"/>
      <c r="Q5868" s="71"/>
      <c r="R5868" s="71"/>
      <c r="S5868" s="72">
        <v>0</v>
      </c>
      <c r="T5868" s="72">
        <v>0</v>
      </c>
      <c r="U5868" s="71"/>
      <c r="V5868" s="71"/>
      <c r="W5868" s="71"/>
      <c r="X5868" s="72">
        <v>0</v>
      </c>
      <c r="Y5868" s="72">
        <v>0</v>
      </c>
      <c r="Z5868" s="72">
        <v>0</v>
      </c>
      <c r="AA5868" s="69"/>
      <c r="AB5868" s="69"/>
      <c r="AC5868" s="69"/>
    </row>
    <row r="5869" spans="1:29" ht="40" x14ac:dyDescent="0.25">
      <c r="A5869" s="68" t="s">
        <v>22317</v>
      </c>
      <c r="B5869" s="69" t="s">
        <v>22316</v>
      </c>
      <c r="C5869" s="69" t="s">
        <v>22315</v>
      </c>
      <c r="D5869" s="69" t="s">
        <v>5061</v>
      </c>
      <c r="E5869" s="69" t="s">
        <v>22292</v>
      </c>
      <c r="F5869" s="69" t="s">
        <v>1785</v>
      </c>
      <c r="G5869" s="69" t="s">
        <v>1917</v>
      </c>
      <c r="H5869" s="69" t="s">
        <v>962</v>
      </c>
      <c r="I5869" s="70">
        <v>6735.43</v>
      </c>
      <c r="J5869" s="69" t="s">
        <v>4591</v>
      </c>
      <c r="K5869" s="69" t="s">
        <v>22314</v>
      </c>
      <c r="L5869" s="70">
        <v>6735.43</v>
      </c>
      <c r="M5869" s="69"/>
      <c r="N5869" s="69"/>
      <c r="O5869" s="69"/>
      <c r="P5869" s="69"/>
      <c r="Q5869" s="69"/>
      <c r="R5869" s="69"/>
      <c r="S5869" s="69"/>
      <c r="T5869" s="70"/>
      <c r="U5869" s="69"/>
      <c r="V5869" s="69"/>
      <c r="W5869" s="69"/>
      <c r="X5869" s="69"/>
      <c r="Y5869" s="70"/>
      <c r="Z5869" s="69">
        <v>0</v>
      </c>
      <c r="AA5869" s="69" t="s">
        <v>989</v>
      </c>
      <c r="AB5869" s="69" t="s">
        <v>1144</v>
      </c>
      <c r="AC5869" s="69"/>
    </row>
    <row r="5870" spans="1:29" x14ac:dyDescent="0.25">
      <c r="A5870" s="71" t="s">
        <v>193</v>
      </c>
      <c r="B5870" s="71"/>
      <c r="C5870" s="71"/>
      <c r="D5870" s="71"/>
      <c r="E5870" s="71"/>
      <c r="F5870" s="71"/>
      <c r="G5870" s="71"/>
      <c r="H5870" s="71"/>
      <c r="I5870" s="72">
        <v>6735.43</v>
      </c>
      <c r="J5870" s="71"/>
      <c r="K5870" s="71"/>
      <c r="L5870" s="72">
        <v>6735.43</v>
      </c>
      <c r="M5870" s="72">
        <v>0</v>
      </c>
      <c r="N5870" s="71"/>
      <c r="O5870" s="71"/>
      <c r="P5870" s="71"/>
      <c r="Q5870" s="71"/>
      <c r="R5870" s="71"/>
      <c r="S5870" s="72">
        <v>0</v>
      </c>
      <c r="T5870" s="72">
        <v>0</v>
      </c>
      <c r="U5870" s="71"/>
      <c r="V5870" s="71"/>
      <c r="W5870" s="71"/>
      <c r="X5870" s="72">
        <v>0</v>
      </c>
      <c r="Y5870" s="72">
        <v>0</v>
      </c>
      <c r="Z5870" s="72">
        <v>0</v>
      </c>
      <c r="AA5870" s="69"/>
      <c r="AB5870" s="69"/>
      <c r="AC5870" s="69"/>
    </row>
    <row r="5871" spans="1:29" ht="30" x14ac:dyDescent="0.25">
      <c r="A5871" s="68" t="s">
        <v>22313</v>
      </c>
      <c r="B5871" s="69" t="s">
        <v>22312</v>
      </c>
      <c r="C5871" s="69" t="s">
        <v>22311</v>
      </c>
      <c r="D5871" s="69" t="s">
        <v>4623</v>
      </c>
      <c r="E5871" s="69" t="s">
        <v>22282</v>
      </c>
      <c r="F5871" s="69" t="s">
        <v>2661</v>
      </c>
      <c r="G5871" s="69" t="s">
        <v>2661</v>
      </c>
      <c r="H5871" s="69" t="s">
        <v>962</v>
      </c>
      <c r="I5871" s="70">
        <v>576.79999999999995</v>
      </c>
      <c r="J5871" s="69" t="s">
        <v>4591</v>
      </c>
      <c r="K5871" s="69" t="s">
        <v>22310</v>
      </c>
      <c r="L5871" s="70">
        <v>576.79999999999995</v>
      </c>
      <c r="M5871" s="69"/>
      <c r="N5871" s="69"/>
      <c r="O5871" s="69"/>
      <c r="P5871" s="69"/>
      <c r="Q5871" s="69"/>
      <c r="R5871" s="69"/>
      <c r="S5871" s="69"/>
      <c r="T5871" s="70"/>
      <c r="U5871" s="69"/>
      <c r="V5871" s="69"/>
      <c r="W5871" s="69"/>
      <c r="X5871" s="69"/>
      <c r="Y5871" s="70"/>
      <c r="Z5871" s="69">
        <v>0</v>
      </c>
      <c r="AA5871" s="69" t="s">
        <v>989</v>
      </c>
      <c r="AB5871" s="69" t="s">
        <v>1144</v>
      </c>
      <c r="AC5871" s="69"/>
    </row>
    <row r="5872" spans="1:29" x14ac:dyDescent="0.25">
      <c r="A5872" s="71" t="s">
        <v>193</v>
      </c>
      <c r="B5872" s="71"/>
      <c r="C5872" s="71"/>
      <c r="D5872" s="71"/>
      <c r="E5872" s="71"/>
      <c r="F5872" s="71"/>
      <c r="G5872" s="71"/>
      <c r="H5872" s="71"/>
      <c r="I5872" s="72">
        <v>576.79999999999995</v>
      </c>
      <c r="J5872" s="71"/>
      <c r="K5872" s="71"/>
      <c r="L5872" s="72">
        <v>576.79999999999995</v>
      </c>
      <c r="M5872" s="72">
        <v>0</v>
      </c>
      <c r="N5872" s="71"/>
      <c r="O5872" s="71"/>
      <c r="P5872" s="71"/>
      <c r="Q5872" s="71"/>
      <c r="R5872" s="71"/>
      <c r="S5872" s="72">
        <v>0</v>
      </c>
      <c r="T5872" s="72">
        <v>0</v>
      </c>
      <c r="U5872" s="71"/>
      <c r="V5872" s="71"/>
      <c r="W5872" s="71"/>
      <c r="X5872" s="72">
        <v>0</v>
      </c>
      <c r="Y5872" s="72">
        <v>0</v>
      </c>
      <c r="Z5872" s="72">
        <v>0</v>
      </c>
      <c r="AA5872" s="69"/>
      <c r="AB5872" s="69"/>
      <c r="AC5872" s="69"/>
    </row>
    <row r="5873" spans="1:29" ht="40" x14ac:dyDescent="0.25">
      <c r="A5873" s="68" t="s">
        <v>22309</v>
      </c>
      <c r="B5873" s="69" t="s">
        <v>22308</v>
      </c>
      <c r="C5873" s="69" t="s">
        <v>22307</v>
      </c>
      <c r="D5873" s="69" t="s">
        <v>9164</v>
      </c>
      <c r="E5873" s="69" t="s">
        <v>22282</v>
      </c>
      <c r="F5873" s="69" t="s">
        <v>2661</v>
      </c>
      <c r="G5873" s="69" t="s">
        <v>2661</v>
      </c>
      <c r="H5873" s="69"/>
      <c r="I5873" s="70">
        <v>3357.9</v>
      </c>
      <c r="J5873" s="69" t="s">
        <v>4591</v>
      </c>
      <c r="K5873" s="69"/>
      <c r="L5873" s="69"/>
      <c r="M5873" s="69"/>
      <c r="N5873" s="69"/>
      <c r="O5873" s="69"/>
      <c r="P5873" s="69"/>
      <c r="Q5873" s="69"/>
      <c r="R5873" s="69"/>
      <c r="S5873" s="69"/>
      <c r="T5873" s="69"/>
      <c r="U5873" s="69"/>
      <c r="V5873" s="69"/>
      <c r="W5873" s="69"/>
      <c r="X5873" s="69"/>
      <c r="Y5873" s="69"/>
      <c r="Z5873" s="69"/>
      <c r="AA5873" s="69" t="s">
        <v>989</v>
      </c>
      <c r="AB5873" s="69"/>
      <c r="AC5873" s="69"/>
    </row>
    <row r="5874" spans="1:29" x14ac:dyDescent="0.25">
      <c r="A5874" s="71" t="s">
        <v>193</v>
      </c>
      <c r="B5874" s="71"/>
      <c r="C5874" s="71"/>
      <c r="D5874" s="71"/>
      <c r="E5874" s="71"/>
      <c r="F5874" s="71"/>
      <c r="G5874" s="71"/>
      <c r="H5874" s="71"/>
      <c r="I5874" s="72">
        <v>3357.9</v>
      </c>
      <c r="J5874" s="71"/>
      <c r="K5874" s="71"/>
      <c r="L5874" s="72">
        <v>0</v>
      </c>
      <c r="M5874" s="72">
        <v>3357.9</v>
      </c>
      <c r="N5874" s="71"/>
      <c r="O5874" s="71"/>
      <c r="P5874" s="71"/>
      <c r="Q5874" s="71"/>
      <c r="R5874" s="71"/>
      <c r="S5874" s="72">
        <v>0</v>
      </c>
      <c r="T5874" s="72">
        <v>0</v>
      </c>
      <c r="U5874" s="71"/>
      <c r="V5874" s="71"/>
      <c r="W5874" s="71"/>
      <c r="X5874" s="72">
        <v>0</v>
      </c>
      <c r="Y5874" s="72">
        <v>0</v>
      </c>
      <c r="Z5874" s="72">
        <v>0</v>
      </c>
      <c r="AA5874" s="69"/>
      <c r="AB5874" s="69"/>
      <c r="AC5874" s="69"/>
    </row>
    <row r="5875" spans="1:29" ht="30" x14ac:dyDescent="0.25">
      <c r="A5875" s="68" t="s">
        <v>22306</v>
      </c>
      <c r="B5875" s="69" t="s">
        <v>22305</v>
      </c>
      <c r="C5875" s="69" t="s">
        <v>22303</v>
      </c>
      <c r="D5875" s="69" t="s">
        <v>22304</v>
      </c>
      <c r="E5875" s="69" t="s">
        <v>22302</v>
      </c>
      <c r="F5875" s="69" t="s">
        <v>2661</v>
      </c>
      <c r="G5875" s="69" t="s">
        <v>1917</v>
      </c>
      <c r="H5875" s="69"/>
      <c r="I5875" s="70">
        <v>8492.7199999999993</v>
      </c>
      <c r="J5875" s="69" t="s">
        <v>4591</v>
      </c>
      <c r="K5875" s="69"/>
      <c r="L5875" s="69"/>
      <c r="M5875" s="69"/>
      <c r="N5875" s="69"/>
      <c r="O5875" s="69"/>
      <c r="P5875" s="69"/>
      <c r="Q5875" s="69"/>
      <c r="R5875" s="69"/>
      <c r="S5875" s="69"/>
      <c r="T5875" s="69"/>
      <c r="U5875" s="69"/>
      <c r="V5875" s="69"/>
      <c r="W5875" s="69"/>
      <c r="X5875" s="69"/>
      <c r="Y5875" s="69"/>
      <c r="Z5875" s="69"/>
      <c r="AA5875" s="69" t="s">
        <v>989</v>
      </c>
      <c r="AB5875" s="69"/>
      <c r="AC5875" s="69"/>
    </row>
    <row r="5876" spans="1:29" x14ac:dyDescent="0.25">
      <c r="A5876" s="71" t="s">
        <v>193</v>
      </c>
      <c r="B5876" s="71"/>
      <c r="C5876" s="71"/>
      <c r="D5876" s="71"/>
      <c r="E5876" s="71"/>
      <c r="F5876" s="71"/>
      <c r="G5876" s="71"/>
      <c r="H5876" s="71"/>
      <c r="I5876" s="72">
        <v>8492.7199999999993</v>
      </c>
      <c r="J5876" s="71"/>
      <c r="K5876" s="71"/>
      <c r="L5876" s="72">
        <v>0</v>
      </c>
      <c r="M5876" s="72">
        <v>8492.7199999999993</v>
      </c>
      <c r="N5876" s="71"/>
      <c r="O5876" s="71"/>
      <c r="P5876" s="71"/>
      <c r="Q5876" s="71"/>
      <c r="R5876" s="71"/>
      <c r="S5876" s="72">
        <v>0</v>
      </c>
      <c r="T5876" s="72">
        <v>0</v>
      </c>
      <c r="U5876" s="71"/>
      <c r="V5876" s="71"/>
      <c r="W5876" s="71"/>
      <c r="X5876" s="72">
        <v>0</v>
      </c>
      <c r="Y5876" s="72">
        <v>0</v>
      </c>
      <c r="Z5876" s="72">
        <v>0</v>
      </c>
      <c r="AA5876" s="69"/>
      <c r="AB5876" s="69"/>
      <c r="AC5876" s="69"/>
    </row>
    <row r="5877" spans="1:29" ht="40" x14ac:dyDescent="0.25">
      <c r="A5877" s="68" t="s">
        <v>22301</v>
      </c>
      <c r="B5877" s="69" t="s">
        <v>22300</v>
      </c>
      <c r="C5877" s="69" t="s">
        <v>22299</v>
      </c>
      <c r="D5877" s="69" t="s">
        <v>4589</v>
      </c>
      <c r="E5877" s="69" t="s">
        <v>22292</v>
      </c>
      <c r="F5877" s="69" t="s">
        <v>2661</v>
      </c>
      <c r="G5877" s="69" t="s">
        <v>2661</v>
      </c>
      <c r="H5877" s="69"/>
      <c r="I5877" s="70">
        <v>1569.88</v>
      </c>
      <c r="J5877" s="69" t="s">
        <v>4591</v>
      </c>
      <c r="K5877" s="69"/>
      <c r="L5877" s="69"/>
      <c r="M5877" s="69"/>
      <c r="N5877" s="69"/>
      <c r="O5877" s="69"/>
      <c r="P5877" s="69"/>
      <c r="Q5877" s="69"/>
      <c r="R5877" s="69"/>
      <c r="S5877" s="69"/>
      <c r="T5877" s="69"/>
      <c r="U5877" s="69"/>
      <c r="V5877" s="69"/>
      <c r="W5877" s="69"/>
      <c r="X5877" s="69"/>
      <c r="Y5877" s="69"/>
      <c r="Z5877" s="69"/>
      <c r="AA5877" s="69" t="s">
        <v>989</v>
      </c>
      <c r="AB5877" s="69"/>
      <c r="AC5877" s="69"/>
    </row>
    <row r="5878" spans="1:29" x14ac:dyDescent="0.25">
      <c r="A5878" s="71" t="s">
        <v>193</v>
      </c>
      <c r="B5878" s="71"/>
      <c r="C5878" s="71"/>
      <c r="D5878" s="71"/>
      <c r="E5878" s="71"/>
      <c r="F5878" s="71"/>
      <c r="G5878" s="71"/>
      <c r="H5878" s="71"/>
      <c r="I5878" s="72">
        <v>1569.88</v>
      </c>
      <c r="J5878" s="71"/>
      <c r="K5878" s="71"/>
      <c r="L5878" s="72">
        <v>0</v>
      </c>
      <c r="M5878" s="72">
        <v>1569.88</v>
      </c>
      <c r="N5878" s="71"/>
      <c r="O5878" s="71"/>
      <c r="P5878" s="71"/>
      <c r="Q5878" s="71"/>
      <c r="R5878" s="71"/>
      <c r="S5878" s="72">
        <v>0</v>
      </c>
      <c r="T5878" s="72">
        <v>0</v>
      </c>
      <c r="U5878" s="71"/>
      <c r="V5878" s="71"/>
      <c r="W5878" s="71"/>
      <c r="X5878" s="72">
        <v>0</v>
      </c>
      <c r="Y5878" s="72">
        <v>0</v>
      </c>
      <c r="Z5878" s="72">
        <v>0</v>
      </c>
      <c r="AA5878" s="69"/>
      <c r="AB5878" s="69"/>
      <c r="AC5878" s="69"/>
    </row>
    <row r="5879" spans="1:29" ht="30" x14ac:dyDescent="0.25">
      <c r="A5879" s="68" t="s">
        <v>22298</v>
      </c>
      <c r="B5879" s="69" t="s">
        <v>22297</v>
      </c>
      <c r="C5879" s="69" t="s">
        <v>22296</v>
      </c>
      <c r="D5879" s="69" t="s">
        <v>20673</v>
      </c>
      <c r="E5879" s="69" t="s">
        <v>22292</v>
      </c>
      <c r="F5879" s="69" t="s">
        <v>2661</v>
      </c>
      <c r="G5879" s="69" t="s">
        <v>3197</v>
      </c>
      <c r="H5879" s="69"/>
      <c r="I5879" s="70">
        <v>7060.72</v>
      </c>
      <c r="J5879" s="69" t="s">
        <v>4591</v>
      </c>
      <c r="K5879" s="69"/>
      <c r="L5879" s="69"/>
      <c r="M5879" s="69"/>
      <c r="N5879" s="69"/>
      <c r="O5879" s="69"/>
      <c r="P5879" s="69"/>
      <c r="Q5879" s="69"/>
      <c r="R5879" s="69"/>
      <c r="S5879" s="69"/>
      <c r="T5879" s="69"/>
      <c r="U5879" s="69"/>
      <c r="V5879" s="69"/>
      <c r="W5879" s="69"/>
      <c r="X5879" s="69"/>
      <c r="Y5879" s="69"/>
      <c r="Z5879" s="69"/>
      <c r="AA5879" s="69" t="s">
        <v>989</v>
      </c>
      <c r="AB5879" s="69"/>
      <c r="AC5879" s="69"/>
    </row>
    <row r="5880" spans="1:29" x14ac:dyDescent="0.25">
      <c r="A5880" s="71" t="s">
        <v>193</v>
      </c>
      <c r="B5880" s="71"/>
      <c r="C5880" s="71"/>
      <c r="D5880" s="71"/>
      <c r="E5880" s="71"/>
      <c r="F5880" s="71"/>
      <c r="G5880" s="71"/>
      <c r="H5880" s="71"/>
      <c r="I5880" s="72">
        <v>7060.72</v>
      </c>
      <c r="J5880" s="71"/>
      <c r="K5880" s="71"/>
      <c r="L5880" s="72">
        <v>0</v>
      </c>
      <c r="M5880" s="72">
        <v>7060.72</v>
      </c>
      <c r="N5880" s="71"/>
      <c r="O5880" s="71"/>
      <c r="P5880" s="71"/>
      <c r="Q5880" s="71"/>
      <c r="R5880" s="71"/>
      <c r="S5880" s="72">
        <v>0</v>
      </c>
      <c r="T5880" s="72">
        <v>0</v>
      </c>
      <c r="U5880" s="71"/>
      <c r="V5880" s="71"/>
      <c r="W5880" s="71"/>
      <c r="X5880" s="72">
        <v>0</v>
      </c>
      <c r="Y5880" s="72">
        <v>0</v>
      </c>
      <c r="Z5880" s="72">
        <v>0</v>
      </c>
      <c r="AA5880" s="69"/>
      <c r="AB5880" s="69"/>
      <c r="AC5880" s="69"/>
    </row>
    <row r="5881" spans="1:29" ht="30" x14ac:dyDescent="0.25">
      <c r="A5881" s="68" t="s">
        <v>22291</v>
      </c>
      <c r="B5881" s="69" t="s">
        <v>22290</v>
      </c>
      <c r="C5881" s="69" t="s">
        <v>22289</v>
      </c>
      <c r="D5881" s="69" t="s">
        <v>4836</v>
      </c>
      <c r="E5881" s="69" t="s">
        <v>22282</v>
      </c>
      <c r="F5881" s="69" t="s">
        <v>2661</v>
      </c>
      <c r="G5881" s="69" t="s">
        <v>1917</v>
      </c>
      <c r="H5881" s="69"/>
      <c r="I5881" s="70">
        <v>1131</v>
      </c>
      <c r="J5881" s="69" t="s">
        <v>4591</v>
      </c>
      <c r="K5881" s="69"/>
      <c r="L5881" s="69"/>
      <c r="M5881" s="69"/>
      <c r="N5881" s="69"/>
      <c r="O5881" s="69"/>
      <c r="P5881" s="69"/>
      <c r="Q5881" s="69"/>
      <c r="R5881" s="69"/>
      <c r="S5881" s="69"/>
      <c r="T5881" s="69"/>
      <c r="U5881" s="69"/>
      <c r="V5881" s="69"/>
      <c r="W5881" s="69"/>
      <c r="X5881" s="69"/>
      <c r="Y5881" s="69"/>
      <c r="Z5881" s="69"/>
      <c r="AA5881" s="69" t="s">
        <v>989</v>
      </c>
      <c r="AB5881" s="69"/>
      <c r="AC5881" s="69"/>
    </row>
    <row r="5882" spans="1:29" x14ac:dyDescent="0.25">
      <c r="A5882" s="71" t="s">
        <v>193</v>
      </c>
      <c r="B5882" s="71"/>
      <c r="C5882" s="71"/>
      <c r="D5882" s="71"/>
      <c r="E5882" s="71"/>
      <c r="F5882" s="71"/>
      <c r="G5882" s="71"/>
      <c r="H5882" s="71"/>
      <c r="I5882" s="72">
        <v>1131</v>
      </c>
      <c r="J5882" s="71"/>
      <c r="K5882" s="71"/>
      <c r="L5882" s="72">
        <v>0</v>
      </c>
      <c r="M5882" s="72">
        <v>1131</v>
      </c>
      <c r="N5882" s="71"/>
      <c r="O5882" s="71"/>
      <c r="P5882" s="71"/>
      <c r="Q5882" s="71"/>
      <c r="R5882" s="71"/>
      <c r="S5882" s="72">
        <v>0</v>
      </c>
      <c r="T5882" s="72">
        <v>0</v>
      </c>
      <c r="U5882" s="71"/>
      <c r="V5882" s="71"/>
      <c r="W5882" s="71"/>
      <c r="X5882" s="72">
        <v>0</v>
      </c>
      <c r="Y5882" s="72">
        <v>0</v>
      </c>
      <c r="Z5882" s="72">
        <v>0</v>
      </c>
      <c r="AA5882" s="69"/>
      <c r="AB5882" s="69"/>
      <c r="AC5882" s="69"/>
    </row>
    <row r="5883" spans="1:29" ht="30" x14ac:dyDescent="0.25">
      <c r="A5883" s="68" t="s">
        <v>22295</v>
      </c>
      <c r="B5883" s="69" t="s">
        <v>22294</v>
      </c>
      <c r="C5883" s="69" t="s">
        <v>22293</v>
      </c>
      <c r="D5883" s="69" t="s">
        <v>4836</v>
      </c>
      <c r="E5883" s="69" t="s">
        <v>22292</v>
      </c>
      <c r="F5883" s="69" t="s">
        <v>2661</v>
      </c>
      <c r="G5883" s="69" t="s">
        <v>1917</v>
      </c>
      <c r="H5883" s="69"/>
      <c r="I5883" s="70">
        <v>13405.96</v>
      </c>
      <c r="J5883" s="69" t="s">
        <v>4591</v>
      </c>
      <c r="K5883" s="69"/>
      <c r="L5883" s="69"/>
      <c r="M5883" s="69"/>
      <c r="N5883" s="69"/>
      <c r="O5883" s="69"/>
      <c r="P5883" s="69"/>
      <c r="Q5883" s="69"/>
      <c r="R5883" s="69"/>
      <c r="S5883" s="69"/>
      <c r="T5883" s="69"/>
      <c r="U5883" s="69"/>
      <c r="V5883" s="69"/>
      <c r="W5883" s="69"/>
      <c r="X5883" s="69"/>
      <c r="Y5883" s="69"/>
      <c r="Z5883" s="69"/>
      <c r="AA5883" s="69" t="s">
        <v>989</v>
      </c>
      <c r="AB5883" s="69"/>
      <c r="AC5883" s="69"/>
    </row>
    <row r="5884" spans="1:29" x14ac:dyDescent="0.25">
      <c r="A5884" s="71" t="s">
        <v>193</v>
      </c>
      <c r="B5884" s="71"/>
      <c r="C5884" s="71"/>
      <c r="D5884" s="71"/>
      <c r="E5884" s="71"/>
      <c r="F5884" s="71"/>
      <c r="G5884" s="71"/>
      <c r="H5884" s="71"/>
      <c r="I5884" s="72">
        <v>13405.96</v>
      </c>
      <c r="J5884" s="71"/>
      <c r="K5884" s="71"/>
      <c r="L5884" s="72">
        <v>0</v>
      </c>
      <c r="M5884" s="72">
        <v>13405.96</v>
      </c>
      <c r="N5884" s="71"/>
      <c r="O5884" s="71"/>
      <c r="P5884" s="71"/>
      <c r="Q5884" s="71"/>
      <c r="R5884" s="71"/>
      <c r="S5884" s="72">
        <v>0</v>
      </c>
      <c r="T5884" s="72">
        <v>0</v>
      </c>
      <c r="U5884" s="71"/>
      <c r="V5884" s="71"/>
      <c r="W5884" s="71"/>
      <c r="X5884" s="72">
        <v>0</v>
      </c>
      <c r="Y5884" s="72">
        <v>0</v>
      </c>
      <c r="Z5884" s="72">
        <v>0</v>
      </c>
      <c r="AA5884" s="69"/>
      <c r="AB5884" s="69"/>
      <c r="AC5884" s="69"/>
    </row>
    <row r="5885" spans="1:29" ht="40" x14ac:dyDescent="0.25">
      <c r="A5885" s="68" t="s">
        <v>22288</v>
      </c>
      <c r="B5885" s="69" t="s">
        <v>22287</v>
      </c>
      <c r="C5885" s="69" t="s">
        <v>22286</v>
      </c>
      <c r="D5885" s="69" t="s">
        <v>4589</v>
      </c>
      <c r="E5885" s="69" t="s">
        <v>22243</v>
      </c>
      <c r="F5885" s="69" t="s">
        <v>4385</v>
      </c>
      <c r="G5885" s="69" t="s">
        <v>10149</v>
      </c>
      <c r="H5885" s="69"/>
      <c r="I5885" s="70">
        <v>3797.72</v>
      </c>
      <c r="J5885" s="69" t="s">
        <v>4591</v>
      </c>
      <c r="K5885" s="69"/>
      <c r="L5885" s="69"/>
      <c r="M5885" s="69"/>
      <c r="N5885" s="69"/>
      <c r="O5885" s="69"/>
      <c r="P5885" s="69"/>
      <c r="Q5885" s="69"/>
      <c r="R5885" s="69"/>
      <c r="S5885" s="69"/>
      <c r="T5885" s="69"/>
      <c r="U5885" s="69"/>
      <c r="V5885" s="69"/>
      <c r="W5885" s="69"/>
      <c r="X5885" s="69"/>
      <c r="Y5885" s="69"/>
      <c r="Z5885" s="69"/>
      <c r="AA5885" s="69" t="s">
        <v>989</v>
      </c>
      <c r="AB5885" s="69"/>
      <c r="AC5885" s="69"/>
    </row>
    <row r="5886" spans="1:29" x14ac:dyDescent="0.25">
      <c r="A5886" s="71" t="s">
        <v>193</v>
      </c>
      <c r="B5886" s="71"/>
      <c r="C5886" s="71"/>
      <c r="D5886" s="71"/>
      <c r="E5886" s="71"/>
      <c r="F5886" s="71"/>
      <c r="G5886" s="71"/>
      <c r="H5886" s="71"/>
      <c r="I5886" s="72">
        <v>3797.72</v>
      </c>
      <c r="J5886" s="71"/>
      <c r="K5886" s="71"/>
      <c r="L5886" s="72">
        <v>0</v>
      </c>
      <c r="M5886" s="72">
        <v>3797.72</v>
      </c>
      <c r="N5886" s="71"/>
      <c r="O5886" s="71"/>
      <c r="P5886" s="71"/>
      <c r="Q5886" s="71"/>
      <c r="R5886" s="71"/>
      <c r="S5886" s="72">
        <v>0</v>
      </c>
      <c r="T5886" s="72">
        <v>0</v>
      </c>
      <c r="U5886" s="71"/>
      <c r="V5886" s="71"/>
      <c r="W5886" s="71"/>
      <c r="X5886" s="72">
        <v>0</v>
      </c>
      <c r="Y5886" s="72">
        <v>0</v>
      </c>
      <c r="Z5886" s="72">
        <v>0</v>
      </c>
      <c r="AA5886" s="69"/>
      <c r="AB5886" s="69"/>
      <c r="AC5886" s="69"/>
    </row>
    <row r="5887" spans="1:29" ht="30" x14ac:dyDescent="0.25">
      <c r="A5887" s="68" t="s">
        <v>22278</v>
      </c>
      <c r="B5887" s="69" t="s">
        <v>22272</v>
      </c>
      <c r="C5887" s="69" t="s">
        <v>22277</v>
      </c>
      <c r="D5887" s="69" t="s">
        <v>4623</v>
      </c>
      <c r="E5887" s="69" t="s">
        <v>22243</v>
      </c>
      <c r="F5887" s="69" t="s">
        <v>4385</v>
      </c>
      <c r="G5887" s="69" t="s">
        <v>971</v>
      </c>
      <c r="H5887" s="69"/>
      <c r="I5887" s="70">
        <v>6577.76</v>
      </c>
      <c r="J5887" s="69" t="s">
        <v>4591</v>
      </c>
      <c r="K5887" s="69"/>
      <c r="L5887" s="69"/>
      <c r="M5887" s="69"/>
      <c r="N5887" s="69"/>
      <c r="O5887" s="69"/>
      <c r="P5887" s="69"/>
      <c r="Q5887" s="69"/>
      <c r="R5887" s="69"/>
      <c r="S5887" s="69"/>
      <c r="T5887" s="69"/>
      <c r="U5887" s="69"/>
      <c r="V5887" s="69"/>
      <c r="W5887" s="69"/>
      <c r="X5887" s="69"/>
      <c r="Y5887" s="69"/>
      <c r="Z5887" s="69"/>
      <c r="AA5887" s="69" t="s">
        <v>989</v>
      </c>
      <c r="AB5887" s="69"/>
      <c r="AC5887" s="69"/>
    </row>
    <row r="5888" spans="1:29" x14ac:dyDescent="0.25">
      <c r="A5888" s="71" t="s">
        <v>193</v>
      </c>
      <c r="B5888" s="71"/>
      <c r="C5888" s="71"/>
      <c r="D5888" s="71"/>
      <c r="E5888" s="71"/>
      <c r="F5888" s="71"/>
      <c r="G5888" s="71"/>
      <c r="H5888" s="71"/>
      <c r="I5888" s="72">
        <v>6577.76</v>
      </c>
      <c r="J5888" s="71"/>
      <c r="K5888" s="71"/>
      <c r="L5888" s="72">
        <v>0</v>
      </c>
      <c r="M5888" s="72">
        <v>6577.76</v>
      </c>
      <c r="N5888" s="71"/>
      <c r="O5888" s="71"/>
      <c r="P5888" s="71"/>
      <c r="Q5888" s="71"/>
      <c r="R5888" s="71"/>
      <c r="S5888" s="72">
        <v>0</v>
      </c>
      <c r="T5888" s="72">
        <v>0</v>
      </c>
      <c r="U5888" s="71"/>
      <c r="V5888" s="71"/>
      <c r="W5888" s="71"/>
      <c r="X5888" s="72">
        <v>0</v>
      </c>
      <c r="Y5888" s="72">
        <v>0</v>
      </c>
      <c r="Z5888" s="72">
        <v>0</v>
      </c>
      <c r="AA5888" s="69"/>
      <c r="AB5888" s="69"/>
      <c r="AC5888" s="69"/>
    </row>
    <row r="5889" spans="1:29" ht="40" x14ac:dyDescent="0.25">
      <c r="A5889" s="68" t="s">
        <v>22285</v>
      </c>
      <c r="B5889" s="69" t="s">
        <v>22284</v>
      </c>
      <c r="C5889" s="69" t="s">
        <v>22283</v>
      </c>
      <c r="D5889" s="69" t="s">
        <v>4589</v>
      </c>
      <c r="E5889" s="69" t="s">
        <v>22282</v>
      </c>
      <c r="F5889" s="69" t="s">
        <v>4385</v>
      </c>
      <c r="G5889" s="69" t="s">
        <v>4385</v>
      </c>
      <c r="H5889" s="69"/>
      <c r="I5889" s="70">
        <v>7199.82</v>
      </c>
      <c r="J5889" s="69" t="s">
        <v>4591</v>
      </c>
      <c r="K5889" s="69"/>
      <c r="L5889" s="69"/>
      <c r="M5889" s="69"/>
      <c r="N5889" s="69"/>
      <c r="O5889" s="69"/>
      <c r="P5889" s="69"/>
      <c r="Q5889" s="69"/>
      <c r="R5889" s="69"/>
      <c r="S5889" s="69"/>
      <c r="T5889" s="69"/>
      <c r="U5889" s="69"/>
      <c r="V5889" s="69"/>
      <c r="W5889" s="69"/>
      <c r="X5889" s="69"/>
      <c r="Y5889" s="69"/>
      <c r="Z5889" s="69"/>
      <c r="AA5889" s="69" t="s">
        <v>989</v>
      </c>
      <c r="AB5889" s="69"/>
      <c r="AC5889" s="69"/>
    </row>
    <row r="5890" spans="1:29" x14ac:dyDescent="0.25">
      <c r="A5890" s="71" t="s">
        <v>193</v>
      </c>
      <c r="B5890" s="71"/>
      <c r="C5890" s="71"/>
      <c r="D5890" s="71"/>
      <c r="E5890" s="71"/>
      <c r="F5890" s="71"/>
      <c r="G5890" s="71"/>
      <c r="H5890" s="71"/>
      <c r="I5890" s="72">
        <v>7199.82</v>
      </c>
      <c r="J5890" s="71"/>
      <c r="K5890" s="71"/>
      <c r="L5890" s="72">
        <v>0</v>
      </c>
      <c r="M5890" s="72">
        <v>7199.82</v>
      </c>
      <c r="N5890" s="71"/>
      <c r="O5890" s="71"/>
      <c r="P5890" s="71"/>
      <c r="Q5890" s="71"/>
      <c r="R5890" s="71"/>
      <c r="S5890" s="72">
        <v>0</v>
      </c>
      <c r="T5890" s="72">
        <v>0</v>
      </c>
      <c r="U5890" s="71"/>
      <c r="V5890" s="71"/>
      <c r="W5890" s="71"/>
      <c r="X5890" s="72">
        <v>0</v>
      </c>
      <c r="Y5890" s="72">
        <v>0</v>
      </c>
      <c r="Z5890" s="72">
        <v>0</v>
      </c>
      <c r="AA5890" s="69"/>
      <c r="AB5890" s="69"/>
      <c r="AC5890" s="69"/>
    </row>
    <row r="5891" spans="1:29" ht="20" x14ac:dyDescent="0.25">
      <c r="A5891" s="68" t="s">
        <v>22281</v>
      </c>
      <c r="B5891" s="69" t="s">
        <v>22280</v>
      </c>
      <c r="C5891" s="69" t="s">
        <v>22279</v>
      </c>
      <c r="D5891" s="69" t="s">
        <v>4611</v>
      </c>
      <c r="E5891" s="69" t="s">
        <v>22239</v>
      </c>
      <c r="F5891" s="69" t="s">
        <v>4385</v>
      </c>
      <c r="G5891" s="69" t="s">
        <v>10182</v>
      </c>
      <c r="H5891" s="69"/>
      <c r="I5891" s="70">
        <v>3458.83</v>
      </c>
      <c r="J5891" s="69" t="s">
        <v>4591</v>
      </c>
      <c r="K5891" s="69"/>
      <c r="L5891" s="69"/>
      <c r="M5891" s="69"/>
      <c r="N5891" s="69"/>
      <c r="O5891" s="69"/>
      <c r="P5891" s="69"/>
      <c r="Q5891" s="69"/>
      <c r="R5891" s="69"/>
      <c r="S5891" s="69"/>
      <c r="T5891" s="69"/>
      <c r="U5891" s="69"/>
      <c r="V5891" s="69"/>
      <c r="W5891" s="69"/>
      <c r="X5891" s="69"/>
      <c r="Y5891" s="69"/>
      <c r="Z5891" s="69"/>
      <c r="AA5891" s="69" t="s">
        <v>989</v>
      </c>
      <c r="AB5891" s="69"/>
      <c r="AC5891" s="69"/>
    </row>
    <row r="5892" spans="1:29" x14ac:dyDescent="0.25">
      <c r="A5892" s="71" t="s">
        <v>193</v>
      </c>
      <c r="B5892" s="71"/>
      <c r="C5892" s="71"/>
      <c r="D5892" s="71"/>
      <c r="E5892" s="71"/>
      <c r="F5892" s="71"/>
      <c r="G5892" s="71"/>
      <c r="H5892" s="71"/>
      <c r="I5892" s="72">
        <v>3458.83</v>
      </c>
      <c r="J5892" s="71"/>
      <c r="K5892" s="71"/>
      <c r="L5892" s="72">
        <v>0</v>
      </c>
      <c r="M5892" s="72">
        <v>3458.83</v>
      </c>
      <c r="N5892" s="71"/>
      <c r="O5892" s="71"/>
      <c r="P5892" s="71"/>
      <c r="Q5892" s="71"/>
      <c r="R5892" s="71"/>
      <c r="S5892" s="72">
        <v>0</v>
      </c>
      <c r="T5892" s="72">
        <v>0</v>
      </c>
      <c r="U5892" s="71"/>
      <c r="V5892" s="71"/>
      <c r="W5892" s="71"/>
      <c r="X5892" s="72">
        <v>0</v>
      </c>
      <c r="Y5892" s="72">
        <v>0</v>
      </c>
      <c r="Z5892" s="72">
        <v>0</v>
      </c>
      <c r="AA5892" s="69"/>
      <c r="AB5892" s="69"/>
      <c r="AC5892" s="69"/>
    </row>
    <row r="5893" spans="1:29" ht="30" x14ac:dyDescent="0.25">
      <c r="A5893" s="68" t="s">
        <v>22276</v>
      </c>
      <c r="B5893" s="69" t="s">
        <v>22275</v>
      </c>
      <c r="C5893" s="69" t="s">
        <v>22274</v>
      </c>
      <c r="D5893" s="69" t="s">
        <v>4623</v>
      </c>
      <c r="E5893" s="69" t="s">
        <v>22243</v>
      </c>
      <c r="F5893" s="69" t="s">
        <v>4385</v>
      </c>
      <c r="G5893" s="69" t="s">
        <v>18875</v>
      </c>
      <c r="H5893" s="69"/>
      <c r="I5893" s="70">
        <v>5975.78</v>
      </c>
      <c r="J5893" s="69" t="s">
        <v>4591</v>
      </c>
      <c r="K5893" s="69"/>
      <c r="L5893" s="69"/>
      <c r="M5893" s="69"/>
      <c r="N5893" s="69"/>
      <c r="O5893" s="69"/>
      <c r="P5893" s="69"/>
      <c r="Q5893" s="69"/>
      <c r="R5893" s="69"/>
      <c r="S5893" s="69"/>
      <c r="T5893" s="69"/>
      <c r="U5893" s="69"/>
      <c r="V5893" s="69"/>
      <c r="W5893" s="69"/>
      <c r="X5893" s="69"/>
      <c r="Y5893" s="69"/>
      <c r="Z5893" s="69"/>
      <c r="AA5893" s="69" t="s">
        <v>989</v>
      </c>
      <c r="AB5893" s="69"/>
      <c r="AC5893" s="69"/>
    </row>
    <row r="5894" spans="1:29" x14ac:dyDescent="0.25">
      <c r="A5894" s="71" t="s">
        <v>193</v>
      </c>
      <c r="B5894" s="71"/>
      <c r="C5894" s="71"/>
      <c r="D5894" s="71"/>
      <c r="E5894" s="71"/>
      <c r="F5894" s="71"/>
      <c r="G5894" s="71"/>
      <c r="H5894" s="71"/>
      <c r="I5894" s="72">
        <v>5975.78</v>
      </c>
      <c r="J5894" s="71"/>
      <c r="K5894" s="71"/>
      <c r="L5894" s="72">
        <v>0</v>
      </c>
      <c r="M5894" s="72">
        <v>5975.78</v>
      </c>
      <c r="N5894" s="71"/>
      <c r="O5894" s="71"/>
      <c r="P5894" s="71"/>
      <c r="Q5894" s="71"/>
      <c r="R5894" s="71"/>
      <c r="S5894" s="72">
        <v>0</v>
      </c>
      <c r="T5894" s="72">
        <v>0</v>
      </c>
      <c r="U5894" s="71"/>
      <c r="V5894" s="71"/>
      <c r="W5894" s="71"/>
      <c r="X5894" s="72">
        <v>0</v>
      </c>
      <c r="Y5894" s="72">
        <v>0</v>
      </c>
      <c r="Z5894" s="72">
        <v>0</v>
      </c>
      <c r="AA5894" s="69"/>
      <c r="AB5894" s="69"/>
      <c r="AC5894" s="69"/>
    </row>
    <row r="5895" spans="1:29" ht="20" x14ac:dyDescent="0.25">
      <c r="A5895" s="68" t="s">
        <v>22273</v>
      </c>
      <c r="B5895" s="69" t="s">
        <v>22272</v>
      </c>
      <c r="C5895" s="69" t="s">
        <v>22271</v>
      </c>
      <c r="D5895" s="69" t="s">
        <v>4611</v>
      </c>
      <c r="E5895" s="69" t="s">
        <v>22243</v>
      </c>
      <c r="F5895" s="69" t="s">
        <v>4385</v>
      </c>
      <c r="G5895" s="69" t="s">
        <v>10182</v>
      </c>
      <c r="H5895" s="69"/>
      <c r="I5895" s="70">
        <v>3197.64</v>
      </c>
      <c r="J5895" s="69" t="s">
        <v>4591</v>
      </c>
      <c r="K5895" s="69"/>
      <c r="L5895" s="69"/>
      <c r="M5895" s="69"/>
      <c r="N5895" s="69"/>
      <c r="O5895" s="69"/>
      <c r="P5895" s="69"/>
      <c r="Q5895" s="69"/>
      <c r="R5895" s="69"/>
      <c r="S5895" s="69"/>
      <c r="T5895" s="69"/>
      <c r="U5895" s="69"/>
      <c r="V5895" s="69"/>
      <c r="W5895" s="69"/>
      <c r="X5895" s="69"/>
      <c r="Y5895" s="69"/>
      <c r="Z5895" s="69"/>
      <c r="AA5895" s="69" t="s">
        <v>989</v>
      </c>
      <c r="AB5895" s="69"/>
      <c r="AC5895" s="69"/>
    </row>
    <row r="5896" spans="1:29" x14ac:dyDescent="0.25">
      <c r="A5896" s="71" t="s">
        <v>193</v>
      </c>
      <c r="B5896" s="71"/>
      <c r="C5896" s="71"/>
      <c r="D5896" s="71"/>
      <c r="E5896" s="71"/>
      <c r="F5896" s="71"/>
      <c r="G5896" s="71"/>
      <c r="H5896" s="71"/>
      <c r="I5896" s="72">
        <v>3197.64</v>
      </c>
      <c r="J5896" s="71"/>
      <c r="K5896" s="71"/>
      <c r="L5896" s="72">
        <v>0</v>
      </c>
      <c r="M5896" s="72">
        <v>3197.64</v>
      </c>
      <c r="N5896" s="71"/>
      <c r="O5896" s="71"/>
      <c r="P5896" s="71"/>
      <c r="Q5896" s="71"/>
      <c r="R5896" s="71"/>
      <c r="S5896" s="72">
        <v>0</v>
      </c>
      <c r="T5896" s="72">
        <v>0</v>
      </c>
      <c r="U5896" s="71"/>
      <c r="V5896" s="71"/>
      <c r="W5896" s="71"/>
      <c r="X5896" s="72">
        <v>0</v>
      </c>
      <c r="Y5896" s="72">
        <v>0</v>
      </c>
      <c r="Z5896" s="72">
        <v>0</v>
      </c>
      <c r="AA5896" s="69"/>
      <c r="AB5896" s="69"/>
      <c r="AC5896" s="69"/>
    </row>
    <row r="5897" spans="1:29" ht="30" x14ac:dyDescent="0.25">
      <c r="A5897" s="68" t="s">
        <v>22270</v>
      </c>
      <c r="B5897" s="69" t="s">
        <v>22269</v>
      </c>
      <c r="C5897" s="69" t="s">
        <v>22268</v>
      </c>
      <c r="D5897" s="69" t="s">
        <v>4623</v>
      </c>
      <c r="E5897" s="69" t="s">
        <v>22247</v>
      </c>
      <c r="F5897" s="69" t="s">
        <v>4385</v>
      </c>
      <c r="G5897" s="69" t="s">
        <v>2235</v>
      </c>
      <c r="H5897" s="69"/>
      <c r="I5897" s="70">
        <v>12314.08</v>
      </c>
      <c r="J5897" s="69" t="s">
        <v>4591</v>
      </c>
      <c r="K5897" s="69"/>
      <c r="L5897" s="69"/>
      <c r="M5897" s="69"/>
      <c r="N5897" s="69"/>
      <c r="O5897" s="69"/>
      <c r="P5897" s="69"/>
      <c r="Q5897" s="69"/>
      <c r="R5897" s="69"/>
      <c r="S5897" s="69"/>
      <c r="T5897" s="69"/>
      <c r="U5897" s="69"/>
      <c r="V5897" s="69"/>
      <c r="W5897" s="69"/>
      <c r="X5897" s="69"/>
      <c r="Y5897" s="69"/>
      <c r="Z5897" s="69"/>
      <c r="AA5897" s="69" t="s">
        <v>989</v>
      </c>
      <c r="AB5897" s="69"/>
      <c r="AC5897" s="69"/>
    </row>
    <row r="5898" spans="1:29" x14ac:dyDescent="0.25">
      <c r="A5898" s="71" t="s">
        <v>193</v>
      </c>
      <c r="B5898" s="71"/>
      <c r="C5898" s="71"/>
      <c r="D5898" s="71"/>
      <c r="E5898" s="71"/>
      <c r="F5898" s="71"/>
      <c r="G5898" s="71"/>
      <c r="H5898" s="71"/>
      <c r="I5898" s="72">
        <v>12314.08</v>
      </c>
      <c r="J5898" s="71"/>
      <c r="K5898" s="71"/>
      <c r="L5898" s="72">
        <v>0</v>
      </c>
      <c r="M5898" s="72">
        <v>12314.08</v>
      </c>
      <c r="N5898" s="71"/>
      <c r="O5898" s="71"/>
      <c r="P5898" s="71"/>
      <c r="Q5898" s="71"/>
      <c r="R5898" s="71"/>
      <c r="S5898" s="72">
        <v>0</v>
      </c>
      <c r="T5898" s="72">
        <v>0</v>
      </c>
      <c r="U5898" s="71"/>
      <c r="V5898" s="71"/>
      <c r="W5898" s="71"/>
      <c r="X5898" s="72">
        <v>0</v>
      </c>
      <c r="Y5898" s="72">
        <v>0</v>
      </c>
      <c r="Z5898" s="72">
        <v>0</v>
      </c>
      <c r="AA5898" s="69"/>
      <c r="AB5898" s="69"/>
      <c r="AC5898" s="69"/>
    </row>
    <row r="5899" spans="1:29" ht="20" x14ac:dyDescent="0.25">
      <c r="A5899" s="68" t="s">
        <v>22267</v>
      </c>
      <c r="B5899" s="69" t="s">
        <v>22266</v>
      </c>
      <c r="C5899" s="69" t="s">
        <v>22265</v>
      </c>
      <c r="D5899" s="69" t="s">
        <v>4611</v>
      </c>
      <c r="E5899" s="69" t="s">
        <v>22239</v>
      </c>
      <c r="F5899" s="69" t="s">
        <v>2318</v>
      </c>
      <c r="G5899" s="69" t="s">
        <v>1917</v>
      </c>
      <c r="H5899" s="69"/>
      <c r="I5899" s="70">
        <v>2842.57</v>
      </c>
      <c r="J5899" s="69" t="s">
        <v>4591</v>
      </c>
      <c r="K5899" s="69"/>
      <c r="L5899" s="69"/>
      <c r="M5899" s="69"/>
      <c r="N5899" s="69"/>
      <c r="O5899" s="69"/>
      <c r="P5899" s="69"/>
      <c r="Q5899" s="69"/>
      <c r="R5899" s="69"/>
      <c r="S5899" s="69"/>
      <c r="T5899" s="69"/>
      <c r="U5899" s="69"/>
      <c r="V5899" s="69"/>
      <c r="W5899" s="69"/>
      <c r="X5899" s="69"/>
      <c r="Y5899" s="69"/>
      <c r="Z5899" s="69"/>
      <c r="AA5899" s="69" t="s">
        <v>989</v>
      </c>
      <c r="AB5899" s="69"/>
      <c r="AC5899" s="69"/>
    </row>
    <row r="5900" spans="1:29" x14ac:dyDescent="0.25">
      <c r="A5900" s="71" t="s">
        <v>193</v>
      </c>
      <c r="B5900" s="71"/>
      <c r="C5900" s="71"/>
      <c r="D5900" s="71"/>
      <c r="E5900" s="71"/>
      <c r="F5900" s="71"/>
      <c r="G5900" s="71"/>
      <c r="H5900" s="71"/>
      <c r="I5900" s="72">
        <v>2842.57</v>
      </c>
      <c r="J5900" s="71"/>
      <c r="K5900" s="71"/>
      <c r="L5900" s="72">
        <v>0</v>
      </c>
      <c r="M5900" s="72">
        <v>2842.57</v>
      </c>
      <c r="N5900" s="71"/>
      <c r="O5900" s="71"/>
      <c r="P5900" s="71"/>
      <c r="Q5900" s="71"/>
      <c r="R5900" s="71"/>
      <c r="S5900" s="72">
        <v>0</v>
      </c>
      <c r="T5900" s="72">
        <v>0</v>
      </c>
      <c r="U5900" s="71"/>
      <c r="V5900" s="71"/>
      <c r="W5900" s="71"/>
      <c r="X5900" s="72">
        <v>0</v>
      </c>
      <c r="Y5900" s="72">
        <v>0</v>
      </c>
      <c r="Z5900" s="72">
        <v>0</v>
      </c>
      <c r="AA5900" s="69"/>
      <c r="AB5900" s="69"/>
      <c r="AC5900" s="69"/>
    </row>
    <row r="5901" spans="1:29" ht="30" x14ac:dyDescent="0.25">
      <c r="A5901" s="68" t="s">
        <v>22264</v>
      </c>
      <c r="B5901" s="69" t="s">
        <v>22263</v>
      </c>
      <c r="C5901" s="69" t="s">
        <v>22262</v>
      </c>
      <c r="D5901" s="69" t="s">
        <v>4623</v>
      </c>
      <c r="E5901" s="69" t="s">
        <v>22239</v>
      </c>
      <c r="F5901" s="69" t="s">
        <v>2318</v>
      </c>
      <c r="G5901" s="69" t="s">
        <v>2357</v>
      </c>
      <c r="H5901" s="69"/>
      <c r="I5901" s="70">
        <v>5157.7299999999996</v>
      </c>
      <c r="J5901" s="69" t="s">
        <v>4591</v>
      </c>
      <c r="K5901" s="69"/>
      <c r="L5901" s="69"/>
      <c r="M5901" s="69"/>
      <c r="N5901" s="69"/>
      <c r="O5901" s="69"/>
      <c r="P5901" s="69"/>
      <c r="Q5901" s="69"/>
      <c r="R5901" s="69"/>
      <c r="S5901" s="69"/>
      <c r="T5901" s="69"/>
      <c r="U5901" s="69"/>
      <c r="V5901" s="69"/>
      <c r="W5901" s="69"/>
      <c r="X5901" s="69"/>
      <c r="Y5901" s="69"/>
      <c r="Z5901" s="69"/>
      <c r="AA5901" s="69" t="s">
        <v>989</v>
      </c>
      <c r="AB5901" s="69"/>
      <c r="AC5901" s="69"/>
    </row>
    <row r="5902" spans="1:29" x14ac:dyDescent="0.25">
      <c r="A5902" s="71" t="s">
        <v>193</v>
      </c>
      <c r="B5902" s="71"/>
      <c r="C5902" s="71"/>
      <c r="D5902" s="71"/>
      <c r="E5902" s="71"/>
      <c r="F5902" s="71"/>
      <c r="G5902" s="71"/>
      <c r="H5902" s="71"/>
      <c r="I5902" s="72">
        <v>5157.7299999999996</v>
      </c>
      <c r="J5902" s="71"/>
      <c r="K5902" s="71"/>
      <c r="L5902" s="72">
        <v>0</v>
      </c>
      <c r="M5902" s="72">
        <v>5157.7299999999996</v>
      </c>
      <c r="N5902" s="71"/>
      <c r="O5902" s="71"/>
      <c r="P5902" s="71"/>
      <c r="Q5902" s="71"/>
      <c r="R5902" s="71"/>
      <c r="S5902" s="72">
        <v>0</v>
      </c>
      <c r="T5902" s="72">
        <v>0</v>
      </c>
      <c r="U5902" s="71"/>
      <c r="V5902" s="71"/>
      <c r="W5902" s="71"/>
      <c r="X5902" s="72">
        <v>0</v>
      </c>
      <c r="Y5902" s="72">
        <v>0</v>
      </c>
      <c r="Z5902" s="72">
        <v>0</v>
      </c>
      <c r="AA5902" s="69"/>
      <c r="AB5902" s="69"/>
      <c r="AC5902" s="69"/>
    </row>
    <row r="5903" spans="1:29" ht="40" x14ac:dyDescent="0.25">
      <c r="A5903" s="68" t="s">
        <v>22261</v>
      </c>
      <c r="B5903" s="69" t="s">
        <v>22260</v>
      </c>
      <c r="C5903" s="69" t="s">
        <v>22259</v>
      </c>
      <c r="D5903" s="69" t="s">
        <v>4589</v>
      </c>
      <c r="E5903" s="69" t="s">
        <v>22243</v>
      </c>
      <c r="F5903" s="69" t="s">
        <v>1805</v>
      </c>
      <c r="G5903" s="69" t="s">
        <v>22258</v>
      </c>
      <c r="H5903" s="69"/>
      <c r="I5903" s="70">
        <v>13270.59</v>
      </c>
      <c r="J5903" s="69" t="s">
        <v>4591</v>
      </c>
      <c r="K5903" s="69"/>
      <c r="L5903" s="69"/>
      <c r="M5903" s="69"/>
      <c r="N5903" s="69"/>
      <c r="O5903" s="69"/>
      <c r="P5903" s="69"/>
      <c r="Q5903" s="69"/>
      <c r="R5903" s="69"/>
      <c r="S5903" s="69"/>
      <c r="T5903" s="69"/>
      <c r="U5903" s="69"/>
      <c r="V5903" s="69"/>
      <c r="W5903" s="69"/>
      <c r="X5903" s="69"/>
      <c r="Y5903" s="69"/>
      <c r="Z5903" s="69"/>
      <c r="AA5903" s="69" t="s">
        <v>989</v>
      </c>
      <c r="AB5903" s="69"/>
      <c r="AC5903" s="69"/>
    </row>
    <row r="5904" spans="1:29" x14ac:dyDescent="0.25">
      <c r="A5904" s="71" t="s">
        <v>193</v>
      </c>
      <c r="B5904" s="71"/>
      <c r="C5904" s="71"/>
      <c r="D5904" s="71"/>
      <c r="E5904" s="71"/>
      <c r="F5904" s="71"/>
      <c r="G5904" s="71"/>
      <c r="H5904" s="71"/>
      <c r="I5904" s="72">
        <v>13270.59</v>
      </c>
      <c r="J5904" s="71"/>
      <c r="K5904" s="71"/>
      <c r="L5904" s="72">
        <v>0</v>
      </c>
      <c r="M5904" s="72">
        <v>13270.59</v>
      </c>
      <c r="N5904" s="71"/>
      <c r="O5904" s="71"/>
      <c r="P5904" s="71"/>
      <c r="Q5904" s="71"/>
      <c r="R5904" s="71"/>
      <c r="S5904" s="72">
        <v>0</v>
      </c>
      <c r="T5904" s="72">
        <v>0</v>
      </c>
      <c r="U5904" s="71"/>
      <c r="V5904" s="71"/>
      <c r="W5904" s="71"/>
      <c r="X5904" s="72">
        <v>0</v>
      </c>
      <c r="Y5904" s="72">
        <v>0</v>
      </c>
      <c r="Z5904" s="72">
        <v>0</v>
      </c>
      <c r="AA5904" s="69"/>
      <c r="AB5904" s="69"/>
      <c r="AC5904" s="69"/>
    </row>
    <row r="5905" spans="1:29" ht="80" x14ac:dyDescent="0.25">
      <c r="A5905" s="68" t="s">
        <v>22257</v>
      </c>
      <c r="B5905" s="69" t="s">
        <v>22256</v>
      </c>
      <c r="C5905" s="69" t="s">
        <v>22255</v>
      </c>
      <c r="D5905" s="69" t="s">
        <v>890</v>
      </c>
      <c r="E5905" s="69" t="s">
        <v>22239</v>
      </c>
      <c r="F5905" s="69" t="s">
        <v>1805</v>
      </c>
      <c r="G5905" s="69" t="s">
        <v>10149</v>
      </c>
      <c r="H5905" s="69"/>
      <c r="I5905" s="70">
        <v>18368.14</v>
      </c>
      <c r="J5905" s="69" t="s">
        <v>4591</v>
      </c>
      <c r="K5905" s="69"/>
      <c r="L5905" s="69"/>
      <c r="M5905" s="69"/>
      <c r="N5905" s="69"/>
      <c r="O5905" s="69"/>
      <c r="P5905" s="69"/>
      <c r="Q5905" s="69"/>
      <c r="R5905" s="69"/>
      <c r="S5905" s="69"/>
      <c r="T5905" s="69"/>
      <c r="U5905" s="69"/>
      <c r="V5905" s="69"/>
      <c r="W5905" s="69"/>
      <c r="X5905" s="69"/>
      <c r="Y5905" s="69"/>
      <c r="Z5905" s="69"/>
      <c r="AA5905" s="69" t="s">
        <v>989</v>
      </c>
      <c r="AB5905" s="69"/>
      <c r="AC5905" s="69"/>
    </row>
    <row r="5906" spans="1:29" x14ac:dyDescent="0.25">
      <c r="A5906" s="71" t="s">
        <v>193</v>
      </c>
      <c r="B5906" s="71"/>
      <c r="C5906" s="71"/>
      <c r="D5906" s="71"/>
      <c r="E5906" s="71"/>
      <c r="F5906" s="71"/>
      <c r="G5906" s="71"/>
      <c r="H5906" s="71"/>
      <c r="I5906" s="72">
        <v>18368.14</v>
      </c>
      <c r="J5906" s="71"/>
      <c r="K5906" s="71"/>
      <c r="L5906" s="72">
        <v>0</v>
      </c>
      <c r="M5906" s="72">
        <v>18368.14</v>
      </c>
      <c r="N5906" s="71"/>
      <c r="O5906" s="71"/>
      <c r="P5906" s="71"/>
      <c r="Q5906" s="71"/>
      <c r="R5906" s="71"/>
      <c r="S5906" s="72">
        <v>0</v>
      </c>
      <c r="T5906" s="72">
        <v>0</v>
      </c>
      <c r="U5906" s="71"/>
      <c r="V5906" s="71"/>
      <c r="W5906" s="71"/>
      <c r="X5906" s="72">
        <v>0</v>
      </c>
      <c r="Y5906" s="72">
        <v>0</v>
      </c>
      <c r="Z5906" s="72">
        <v>0</v>
      </c>
      <c r="AA5906" s="69"/>
      <c r="AB5906" s="69"/>
      <c r="AC5906" s="69"/>
    </row>
    <row r="5907" spans="1:29" ht="50" x14ac:dyDescent="0.25">
      <c r="A5907" s="68" t="s">
        <v>22254</v>
      </c>
      <c r="B5907" s="69" t="s">
        <v>22253</v>
      </c>
      <c r="C5907" s="69" t="s">
        <v>22252</v>
      </c>
      <c r="D5907" s="69" t="s">
        <v>9164</v>
      </c>
      <c r="E5907" s="69" t="s">
        <v>22235</v>
      </c>
      <c r="F5907" s="69" t="s">
        <v>1805</v>
      </c>
      <c r="G5907" s="69" t="s">
        <v>22225</v>
      </c>
      <c r="H5907" s="69"/>
      <c r="I5907" s="70">
        <v>1195.01</v>
      </c>
      <c r="J5907" s="69" t="s">
        <v>4591</v>
      </c>
      <c r="K5907" s="69"/>
      <c r="L5907" s="69"/>
      <c r="M5907" s="69"/>
      <c r="N5907" s="69"/>
      <c r="O5907" s="69"/>
      <c r="P5907" s="69"/>
      <c r="Q5907" s="69"/>
      <c r="R5907" s="69"/>
      <c r="S5907" s="69"/>
      <c r="T5907" s="69"/>
      <c r="U5907" s="69"/>
      <c r="V5907" s="69"/>
      <c r="W5907" s="69"/>
      <c r="X5907" s="69"/>
      <c r="Y5907" s="69"/>
      <c r="Z5907" s="69"/>
      <c r="AA5907" s="69" t="s">
        <v>989</v>
      </c>
      <c r="AB5907" s="69"/>
      <c r="AC5907" s="69"/>
    </row>
    <row r="5908" spans="1:29" x14ac:dyDescent="0.25">
      <c r="A5908" s="71" t="s">
        <v>193</v>
      </c>
      <c r="B5908" s="71"/>
      <c r="C5908" s="71"/>
      <c r="D5908" s="71"/>
      <c r="E5908" s="71"/>
      <c r="F5908" s="71"/>
      <c r="G5908" s="71"/>
      <c r="H5908" s="71"/>
      <c r="I5908" s="72">
        <v>1195.01</v>
      </c>
      <c r="J5908" s="71"/>
      <c r="K5908" s="71"/>
      <c r="L5908" s="72">
        <v>0</v>
      </c>
      <c r="M5908" s="72">
        <v>1195.01</v>
      </c>
      <c r="N5908" s="71"/>
      <c r="O5908" s="71"/>
      <c r="P5908" s="71"/>
      <c r="Q5908" s="71"/>
      <c r="R5908" s="71"/>
      <c r="S5908" s="72">
        <v>0</v>
      </c>
      <c r="T5908" s="72">
        <v>0</v>
      </c>
      <c r="U5908" s="71"/>
      <c r="V5908" s="71"/>
      <c r="W5908" s="71"/>
      <c r="X5908" s="72">
        <v>0</v>
      </c>
      <c r="Y5908" s="72">
        <v>0</v>
      </c>
      <c r="Z5908" s="72">
        <v>0</v>
      </c>
      <c r="AA5908" s="69"/>
      <c r="AB5908" s="69"/>
      <c r="AC5908" s="69"/>
    </row>
    <row r="5909" spans="1:29" ht="30" x14ac:dyDescent="0.25">
      <c r="A5909" s="68" t="s">
        <v>22251</v>
      </c>
      <c r="B5909" s="69" t="s">
        <v>22250</v>
      </c>
      <c r="C5909" s="69" t="s">
        <v>22248</v>
      </c>
      <c r="D5909" s="69" t="s">
        <v>22249</v>
      </c>
      <c r="E5909" s="69" t="s">
        <v>22247</v>
      </c>
      <c r="F5909" s="69" t="s">
        <v>1805</v>
      </c>
      <c r="G5909" s="69" t="s">
        <v>3232</v>
      </c>
      <c r="H5909" s="69"/>
      <c r="I5909" s="70">
        <v>8194.1</v>
      </c>
      <c r="J5909" s="69" t="s">
        <v>4591</v>
      </c>
      <c r="K5909" s="69"/>
      <c r="L5909" s="69"/>
      <c r="M5909" s="69"/>
      <c r="N5909" s="69"/>
      <c r="O5909" s="69"/>
      <c r="P5909" s="69"/>
      <c r="Q5909" s="69"/>
      <c r="R5909" s="69"/>
      <c r="S5909" s="69"/>
      <c r="T5909" s="69"/>
      <c r="U5909" s="69"/>
      <c r="V5909" s="69"/>
      <c r="W5909" s="69"/>
      <c r="X5909" s="69"/>
      <c r="Y5909" s="69"/>
      <c r="Z5909" s="69"/>
      <c r="AA5909" s="69" t="s">
        <v>989</v>
      </c>
      <c r="AB5909" s="69"/>
      <c r="AC5909" s="69"/>
    </row>
    <row r="5910" spans="1:29" x14ac:dyDescent="0.25">
      <c r="A5910" s="71" t="s">
        <v>193</v>
      </c>
      <c r="B5910" s="71"/>
      <c r="C5910" s="71"/>
      <c r="D5910" s="71"/>
      <c r="E5910" s="71"/>
      <c r="F5910" s="71"/>
      <c r="G5910" s="71"/>
      <c r="H5910" s="71"/>
      <c r="I5910" s="72">
        <v>8194.1</v>
      </c>
      <c r="J5910" s="71"/>
      <c r="K5910" s="71"/>
      <c r="L5910" s="72">
        <v>0</v>
      </c>
      <c r="M5910" s="72">
        <v>8194.1</v>
      </c>
      <c r="N5910" s="71"/>
      <c r="O5910" s="71"/>
      <c r="P5910" s="71"/>
      <c r="Q5910" s="71"/>
      <c r="R5910" s="71"/>
      <c r="S5910" s="72">
        <v>0</v>
      </c>
      <c r="T5910" s="72">
        <v>0</v>
      </c>
      <c r="U5910" s="71"/>
      <c r="V5910" s="71"/>
      <c r="W5910" s="71"/>
      <c r="X5910" s="72">
        <v>0</v>
      </c>
      <c r="Y5910" s="72">
        <v>0</v>
      </c>
      <c r="Z5910" s="72">
        <v>0</v>
      </c>
      <c r="AA5910" s="69"/>
      <c r="AB5910" s="69"/>
      <c r="AC5910" s="69"/>
    </row>
    <row r="5911" spans="1:29" ht="30" x14ac:dyDescent="0.25">
      <c r="A5911" s="68" t="s">
        <v>22246</v>
      </c>
      <c r="B5911" s="69" t="s">
        <v>22245</v>
      </c>
      <c r="C5911" s="69" t="s">
        <v>22244</v>
      </c>
      <c r="D5911" s="69" t="s">
        <v>4836</v>
      </c>
      <c r="E5911" s="69" t="s">
        <v>22243</v>
      </c>
      <c r="F5911" s="69" t="s">
        <v>1805</v>
      </c>
      <c r="G5911" s="69" t="s">
        <v>3274</v>
      </c>
      <c r="H5911" s="69"/>
      <c r="I5911" s="70">
        <v>2252.5</v>
      </c>
      <c r="J5911" s="69" t="s">
        <v>4591</v>
      </c>
      <c r="K5911" s="69"/>
      <c r="L5911" s="69"/>
      <c r="M5911" s="69"/>
      <c r="N5911" s="69"/>
      <c r="O5911" s="69"/>
      <c r="P5911" s="69"/>
      <c r="Q5911" s="69"/>
      <c r="R5911" s="69"/>
      <c r="S5911" s="69"/>
      <c r="T5911" s="69"/>
      <c r="U5911" s="69"/>
      <c r="V5911" s="69"/>
      <c r="W5911" s="69"/>
      <c r="X5911" s="69"/>
      <c r="Y5911" s="69"/>
      <c r="Z5911" s="69"/>
      <c r="AA5911" s="69" t="s">
        <v>989</v>
      </c>
      <c r="AB5911" s="69"/>
      <c r="AC5911" s="69"/>
    </row>
    <row r="5912" spans="1:29" x14ac:dyDescent="0.25">
      <c r="A5912" s="71" t="s">
        <v>193</v>
      </c>
      <c r="B5912" s="71"/>
      <c r="C5912" s="71"/>
      <c r="D5912" s="71"/>
      <c r="E5912" s="71"/>
      <c r="F5912" s="71"/>
      <c r="G5912" s="71"/>
      <c r="H5912" s="71"/>
      <c r="I5912" s="72">
        <v>2252.5</v>
      </c>
      <c r="J5912" s="71"/>
      <c r="K5912" s="71"/>
      <c r="L5912" s="72">
        <v>0</v>
      </c>
      <c r="M5912" s="72">
        <v>2252.5</v>
      </c>
      <c r="N5912" s="71"/>
      <c r="O5912" s="71"/>
      <c r="P5912" s="71"/>
      <c r="Q5912" s="71"/>
      <c r="R5912" s="71"/>
      <c r="S5912" s="72">
        <v>0</v>
      </c>
      <c r="T5912" s="72">
        <v>0</v>
      </c>
      <c r="U5912" s="71"/>
      <c r="V5912" s="71"/>
      <c r="W5912" s="71"/>
      <c r="X5912" s="72">
        <v>0</v>
      </c>
      <c r="Y5912" s="72">
        <v>0</v>
      </c>
      <c r="Z5912" s="72">
        <v>0</v>
      </c>
      <c r="AA5912" s="69"/>
      <c r="AB5912" s="69"/>
      <c r="AC5912" s="69"/>
    </row>
    <row r="5913" spans="1:29" ht="30" x14ac:dyDescent="0.25">
      <c r="A5913" s="68" t="s">
        <v>22242</v>
      </c>
      <c r="B5913" s="69" t="s">
        <v>22241</v>
      </c>
      <c r="C5913" s="69" t="s">
        <v>22240</v>
      </c>
      <c r="D5913" s="69" t="s">
        <v>9164</v>
      </c>
      <c r="E5913" s="69" t="s">
        <v>22239</v>
      </c>
      <c r="F5913" s="69" t="s">
        <v>1805</v>
      </c>
      <c r="G5913" s="69" t="s">
        <v>10149</v>
      </c>
      <c r="H5913" s="69"/>
      <c r="I5913" s="70">
        <v>792.8</v>
      </c>
      <c r="J5913" s="69" t="s">
        <v>4591</v>
      </c>
      <c r="K5913" s="69"/>
      <c r="L5913" s="69"/>
      <c r="M5913" s="69"/>
      <c r="N5913" s="69"/>
      <c r="O5913" s="69"/>
      <c r="P5913" s="69"/>
      <c r="Q5913" s="69"/>
      <c r="R5913" s="69"/>
      <c r="S5913" s="69"/>
      <c r="T5913" s="69"/>
      <c r="U5913" s="69"/>
      <c r="V5913" s="69"/>
      <c r="W5913" s="69"/>
      <c r="X5913" s="69"/>
      <c r="Y5913" s="69"/>
      <c r="Z5913" s="69"/>
      <c r="AA5913" s="69" t="s">
        <v>989</v>
      </c>
      <c r="AB5913" s="69"/>
      <c r="AC5913" s="69"/>
    </row>
    <row r="5914" spans="1:29" x14ac:dyDescent="0.25">
      <c r="A5914" s="71" t="s">
        <v>193</v>
      </c>
      <c r="B5914" s="71"/>
      <c r="C5914" s="71"/>
      <c r="D5914" s="71"/>
      <c r="E5914" s="71"/>
      <c r="F5914" s="71"/>
      <c r="G5914" s="71"/>
      <c r="H5914" s="71"/>
      <c r="I5914" s="72">
        <v>792.8</v>
      </c>
      <c r="J5914" s="71"/>
      <c r="K5914" s="71"/>
      <c r="L5914" s="72">
        <v>0</v>
      </c>
      <c r="M5914" s="72">
        <v>792.8</v>
      </c>
      <c r="N5914" s="71"/>
      <c r="O5914" s="71"/>
      <c r="P5914" s="71"/>
      <c r="Q5914" s="71"/>
      <c r="R5914" s="71"/>
      <c r="S5914" s="72">
        <v>0</v>
      </c>
      <c r="T5914" s="72">
        <v>0</v>
      </c>
      <c r="U5914" s="71"/>
      <c r="V5914" s="71"/>
      <c r="W5914" s="71"/>
      <c r="X5914" s="72">
        <v>0</v>
      </c>
      <c r="Y5914" s="72">
        <v>0</v>
      </c>
      <c r="Z5914" s="72">
        <v>0</v>
      </c>
      <c r="AA5914" s="69"/>
      <c r="AB5914" s="69"/>
      <c r="AC5914" s="69"/>
    </row>
    <row r="5915" spans="1:29" ht="30" x14ac:dyDescent="0.25">
      <c r="A5915" s="68" t="s">
        <v>22238</v>
      </c>
      <c r="B5915" s="69" t="s">
        <v>22237</v>
      </c>
      <c r="C5915" s="69" t="s">
        <v>22236</v>
      </c>
      <c r="D5915" s="69" t="s">
        <v>5439</v>
      </c>
      <c r="E5915" s="69" t="s">
        <v>22235</v>
      </c>
      <c r="F5915" s="69" t="s">
        <v>3173</v>
      </c>
      <c r="G5915" s="69" t="s">
        <v>3173</v>
      </c>
      <c r="H5915" s="69"/>
      <c r="I5915" s="70">
        <v>11868.56</v>
      </c>
      <c r="J5915" s="69" t="s">
        <v>4591</v>
      </c>
      <c r="K5915" s="69"/>
      <c r="L5915" s="69"/>
      <c r="M5915" s="69"/>
      <c r="N5915" s="69"/>
      <c r="O5915" s="69"/>
      <c r="P5915" s="69"/>
      <c r="Q5915" s="69"/>
      <c r="R5915" s="69"/>
      <c r="S5915" s="69"/>
      <c r="T5915" s="69"/>
      <c r="U5915" s="69"/>
      <c r="V5915" s="69"/>
      <c r="W5915" s="69"/>
      <c r="X5915" s="69"/>
      <c r="Y5915" s="69"/>
      <c r="Z5915" s="69"/>
      <c r="AA5915" s="69" t="s">
        <v>989</v>
      </c>
      <c r="AB5915" s="69"/>
      <c r="AC5915" s="69"/>
    </row>
    <row r="5916" spans="1:29" x14ac:dyDescent="0.25">
      <c r="A5916" s="71" t="s">
        <v>193</v>
      </c>
      <c r="B5916" s="71"/>
      <c r="C5916" s="71"/>
      <c r="D5916" s="71"/>
      <c r="E5916" s="71"/>
      <c r="F5916" s="71"/>
      <c r="G5916" s="71"/>
      <c r="H5916" s="71"/>
      <c r="I5916" s="72">
        <v>11868.56</v>
      </c>
      <c r="J5916" s="71"/>
      <c r="K5916" s="71"/>
      <c r="L5916" s="72">
        <v>0</v>
      </c>
      <c r="M5916" s="72">
        <v>11868.56</v>
      </c>
      <c r="N5916" s="71"/>
      <c r="O5916" s="71"/>
      <c r="P5916" s="71"/>
      <c r="Q5916" s="71"/>
      <c r="R5916" s="71"/>
      <c r="S5916" s="72">
        <v>0</v>
      </c>
      <c r="T5916" s="72">
        <v>0</v>
      </c>
      <c r="U5916" s="71"/>
      <c r="V5916" s="71"/>
      <c r="W5916" s="71"/>
      <c r="X5916" s="72">
        <v>0</v>
      </c>
      <c r="Y5916" s="72">
        <v>0</v>
      </c>
      <c r="Z5916" s="72">
        <v>0</v>
      </c>
      <c r="AA5916" s="69"/>
      <c r="AB5916" s="69"/>
      <c r="AC5916" s="69"/>
    </row>
    <row r="5917" spans="1:29" x14ac:dyDescent="0.25">
      <c r="A5917" s="69"/>
      <c r="B5917" s="69"/>
      <c r="C5917" s="69"/>
      <c r="D5917" s="69"/>
      <c r="E5917" s="69"/>
      <c r="F5917" s="69"/>
      <c r="G5917" s="69"/>
      <c r="H5917" s="69"/>
      <c r="I5917" s="69"/>
      <c r="J5917" s="69"/>
      <c r="K5917" s="69"/>
      <c r="L5917" s="69"/>
      <c r="M5917" s="69"/>
      <c r="N5917" s="69"/>
      <c r="O5917" s="69"/>
      <c r="P5917" s="69"/>
      <c r="Q5917" s="69"/>
      <c r="R5917" s="69"/>
      <c r="S5917" s="69"/>
      <c r="T5917" s="69"/>
      <c r="U5917" s="69"/>
      <c r="V5917" s="69"/>
      <c r="W5917" s="69"/>
      <c r="X5917" s="69"/>
      <c r="Y5917" s="69"/>
      <c r="Z5917" s="69"/>
      <c r="AA5917" s="69"/>
      <c r="AB5917" s="69"/>
      <c r="AC5917" s="69"/>
    </row>
    <row r="5918" spans="1:29" ht="1.5" customHeight="1" x14ac:dyDescent="0.25">
      <c r="A5918" s="74"/>
      <c r="B5918" s="74"/>
      <c r="C5918" s="74"/>
      <c r="D5918" s="74"/>
      <c r="E5918" s="74"/>
      <c r="F5918" s="74"/>
      <c r="G5918" s="74"/>
      <c r="H5918" s="74"/>
      <c r="I5918" s="74"/>
      <c r="J5918" s="74"/>
      <c r="K5918" s="74"/>
      <c r="L5918" s="74"/>
      <c r="M5918" s="74"/>
      <c r="N5918" s="74"/>
      <c r="O5918" s="74"/>
      <c r="P5918" s="74"/>
      <c r="Q5918" s="74"/>
      <c r="R5918" s="74"/>
      <c r="S5918" s="74"/>
      <c r="T5918" s="74"/>
      <c r="U5918" s="74"/>
      <c r="V5918" s="74"/>
      <c r="W5918" s="74"/>
      <c r="X5918" s="74"/>
      <c r="Y5918" s="74"/>
      <c r="Z5918" s="74"/>
      <c r="AA5918" s="74"/>
      <c r="AB5918" s="74"/>
      <c r="AC5918" s="74"/>
    </row>
  </sheetData>
  <pageMargins left="0.17" right="0.17" top="0.17" bottom="0.9" header="0.5" footer="0.6"/>
  <pageSetup paperSize="9" fitToHeight="0" orientation="landscape"/>
  <headerFooter alignWithMargins="0">
    <oddFooter>&amp;L&amp;"Times New Roman"&amp;06Printing Date : 19-Sep-2022&amp;R&amp;"Times New Roman"&amp;06Page &amp;P of &amp;N</oddFooter>
  </headerFooter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1BF60-498D-4A44-BEA3-A607E4C812C5}">
  <dimension ref="A1:Q81"/>
  <sheetViews>
    <sheetView showGridLines="0" topLeftCell="B68" workbookViewId="0">
      <selection activeCell="L80" sqref="L80"/>
    </sheetView>
  </sheetViews>
  <sheetFormatPr defaultRowHeight="12.5" x14ac:dyDescent="0.25"/>
  <cols>
    <col min="1" max="1" width="32.453125" style="29" customWidth="1"/>
    <col min="2" max="2" width="26.26953125" style="29" bestFit="1" customWidth="1"/>
    <col min="3" max="3" width="6.54296875" style="29" customWidth="1"/>
    <col min="4" max="4" width="12.453125" style="29" customWidth="1"/>
    <col min="5" max="5" width="14.26953125" style="29" customWidth="1"/>
    <col min="6" max="7" width="10.453125" style="29" customWidth="1"/>
    <col min="8" max="8" width="3.81640625" style="29" customWidth="1"/>
    <col min="9" max="10" width="12.453125" style="29" customWidth="1"/>
    <col min="11" max="11" width="9" style="29" customWidth="1"/>
    <col min="12" max="12" width="15.26953125" style="29" customWidth="1"/>
    <col min="13" max="13" width="11.1796875" style="29" bestFit="1" customWidth="1"/>
    <col min="14" max="14" width="4.7265625" style="29" customWidth="1"/>
    <col min="15" max="15" width="13.453125" style="29" customWidth="1"/>
    <col min="16" max="16" width="11.453125" style="29" bestFit="1" customWidth="1"/>
    <col min="17" max="17" width="11.1796875" style="29" bestFit="1" customWidth="1"/>
    <col min="18" max="256" width="8.7265625" style="29"/>
    <col min="257" max="257" width="32.453125" style="29" customWidth="1"/>
    <col min="258" max="258" width="21" style="29" customWidth="1"/>
    <col min="259" max="259" width="6.54296875" style="29" customWidth="1"/>
    <col min="260" max="260" width="12.453125" style="29" customWidth="1"/>
    <col min="261" max="261" width="14.26953125" style="29" customWidth="1"/>
    <col min="262" max="263" width="10.453125" style="29" customWidth="1"/>
    <col min="264" max="264" width="3.81640625" style="29" customWidth="1"/>
    <col min="265" max="266" width="12.453125" style="29" customWidth="1"/>
    <col min="267" max="267" width="5.7265625" style="29" customWidth="1"/>
    <col min="268" max="268" width="15.26953125" style="29" customWidth="1"/>
    <col min="269" max="269" width="7.54296875" style="29" customWidth="1"/>
    <col min="270" max="270" width="4.7265625" style="29" customWidth="1"/>
    <col min="271" max="271" width="13.453125" style="29" customWidth="1"/>
    <col min="272" max="272" width="11.453125" style="29" bestFit="1" customWidth="1"/>
    <col min="273" max="273" width="11.1796875" style="29" bestFit="1" customWidth="1"/>
    <col min="274" max="512" width="8.7265625" style="29"/>
    <col min="513" max="513" width="32.453125" style="29" customWidth="1"/>
    <col min="514" max="514" width="21" style="29" customWidth="1"/>
    <col min="515" max="515" width="6.54296875" style="29" customWidth="1"/>
    <col min="516" max="516" width="12.453125" style="29" customWidth="1"/>
    <col min="517" max="517" width="14.26953125" style="29" customWidth="1"/>
    <col min="518" max="519" width="10.453125" style="29" customWidth="1"/>
    <col min="520" max="520" width="3.81640625" style="29" customWidth="1"/>
    <col min="521" max="522" width="12.453125" style="29" customWidth="1"/>
    <col min="523" max="523" width="5.7265625" style="29" customWidth="1"/>
    <col min="524" max="524" width="15.26953125" style="29" customWidth="1"/>
    <col min="525" max="525" width="7.54296875" style="29" customWidth="1"/>
    <col min="526" max="526" width="4.7265625" style="29" customWidth="1"/>
    <col min="527" max="527" width="13.453125" style="29" customWidth="1"/>
    <col min="528" max="528" width="11.453125" style="29" bestFit="1" customWidth="1"/>
    <col min="529" max="529" width="11.1796875" style="29" bestFit="1" customWidth="1"/>
    <col min="530" max="768" width="8.7265625" style="29"/>
    <col min="769" max="769" width="32.453125" style="29" customWidth="1"/>
    <col min="770" max="770" width="21" style="29" customWidth="1"/>
    <col min="771" max="771" width="6.54296875" style="29" customWidth="1"/>
    <col min="772" max="772" width="12.453125" style="29" customWidth="1"/>
    <col min="773" max="773" width="14.26953125" style="29" customWidth="1"/>
    <col min="774" max="775" width="10.453125" style="29" customWidth="1"/>
    <col min="776" max="776" width="3.81640625" style="29" customWidth="1"/>
    <col min="777" max="778" width="12.453125" style="29" customWidth="1"/>
    <col min="779" max="779" width="5.7265625" style="29" customWidth="1"/>
    <col min="780" max="780" width="15.26953125" style="29" customWidth="1"/>
    <col min="781" max="781" width="7.54296875" style="29" customWidth="1"/>
    <col min="782" max="782" width="4.7265625" style="29" customWidth="1"/>
    <col min="783" max="783" width="13.453125" style="29" customWidth="1"/>
    <col min="784" max="784" width="11.453125" style="29" bestFit="1" customWidth="1"/>
    <col min="785" max="785" width="11.1796875" style="29" bestFit="1" customWidth="1"/>
    <col min="786" max="1024" width="8.7265625" style="29"/>
    <col min="1025" max="1025" width="32.453125" style="29" customWidth="1"/>
    <col min="1026" max="1026" width="21" style="29" customWidth="1"/>
    <col min="1027" max="1027" width="6.54296875" style="29" customWidth="1"/>
    <col min="1028" max="1028" width="12.453125" style="29" customWidth="1"/>
    <col min="1029" max="1029" width="14.26953125" style="29" customWidth="1"/>
    <col min="1030" max="1031" width="10.453125" style="29" customWidth="1"/>
    <col min="1032" max="1032" width="3.81640625" style="29" customWidth="1"/>
    <col min="1033" max="1034" width="12.453125" style="29" customWidth="1"/>
    <col min="1035" max="1035" width="5.7265625" style="29" customWidth="1"/>
    <col min="1036" max="1036" width="15.26953125" style="29" customWidth="1"/>
    <col min="1037" max="1037" width="7.54296875" style="29" customWidth="1"/>
    <col min="1038" max="1038" width="4.7265625" style="29" customWidth="1"/>
    <col min="1039" max="1039" width="13.453125" style="29" customWidth="1"/>
    <col min="1040" max="1040" width="11.453125" style="29" bestFit="1" customWidth="1"/>
    <col min="1041" max="1041" width="11.1796875" style="29" bestFit="1" customWidth="1"/>
    <col min="1042" max="1280" width="8.7265625" style="29"/>
    <col min="1281" max="1281" width="32.453125" style="29" customWidth="1"/>
    <col min="1282" max="1282" width="21" style="29" customWidth="1"/>
    <col min="1283" max="1283" width="6.54296875" style="29" customWidth="1"/>
    <col min="1284" max="1284" width="12.453125" style="29" customWidth="1"/>
    <col min="1285" max="1285" width="14.26953125" style="29" customWidth="1"/>
    <col min="1286" max="1287" width="10.453125" style="29" customWidth="1"/>
    <col min="1288" max="1288" width="3.81640625" style="29" customWidth="1"/>
    <col min="1289" max="1290" width="12.453125" style="29" customWidth="1"/>
    <col min="1291" max="1291" width="5.7265625" style="29" customWidth="1"/>
    <col min="1292" max="1292" width="15.26953125" style="29" customWidth="1"/>
    <col min="1293" max="1293" width="7.54296875" style="29" customWidth="1"/>
    <col min="1294" max="1294" width="4.7265625" style="29" customWidth="1"/>
    <col min="1295" max="1295" width="13.453125" style="29" customWidth="1"/>
    <col min="1296" max="1296" width="11.453125" style="29" bestFit="1" customWidth="1"/>
    <col min="1297" max="1297" width="11.1796875" style="29" bestFit="1" customWidth="1"/>
    <col min="1298" max="1536" width="8.7265625" style="29"/>
    <col min="1537" max="1537" width="32.453125" style="29" customWidth="1"/>
    <col min="1538" max="1538" width="21" style="29" customWidth="1"/>
    <col min="1539" max="1539" width="6.54296875" style="29" customWidth="1"/>
    <col min="1540" max="1540" width="12.453125" style="29" customWidth="1"/>
    <col min="1541" max="1541" width="14.26953125" style="29" customWidth="1"/>
    <col min="1542" max="1543" width="10.453125" style="29" customWidth="1"/>
    <col min="1544" max="1544" width="3.81640625" style="29" customWidth="1"/>
    <col min="1545" max="1546" width="12.453125" style="29" customWidth="1"/>
    <col min="1547" max="1547" width="5.7265625" style="29" customWidth="1"/>
    <col min="1548" max="1548" width="15.26953125" style="29" customWidth="1"/>
    <col min="1549" max="1549" width="7.54296875" style="29" customWidth="1"/>
    <col min="1550" max="1550" width="4.7265625" style="29" customWidth="1"/>
    <col min="1551" max="1551" width="13.453125" style="29" customWidth="1"/>
    <col min="1552" max="1552" width="11.453125" style="29" bestFit="1" customWidth="1"/>
    <col min="1553" max="1553" width="11.1796875" style="29" bestFit="1" customWidth="1"/>
    <col min="1554" max="1792" width="8.7265625" style="29"/>
    <col min="1793" max="1793" width="32.453125" style="29" customWidth="1"/>
    <col min="1794" max="1794" width="21" style="29" customWidth="1"/>
    <col min="1795" max="1795" width="6.54296875" style="29" customWidth="1"/>
    <col min="1796" max="1796" width="12.453125" style="29" customWidth="1"/>
    <col min="1797" max="1797" width="14.26953125" style="29" customWidth="1"/>
    <col min="1798" max="1799" width="10.453125" style="29" customWidth="1"/>
    <col min="1800" max="1800" width="3.81640625" style="29" customWidth="1"/>
    <col min="1801" max="1802" width="12.453125" style="29" customWidth="1"/>
    <col min="1803" max="1803" width="5.7265625" style="29" customWidth="1"/>
    <col min="1804" max="1804" width="15.26953125" style="29" customWidth="1"/>
    <col min="1805" max="1805" width="7.54296875" style="29" customWidth="1"/>
    <col min="1806" max="1806" width="4.7265625" style="29" customWidth="1"/>
    <col min="1807" max="1807" width="13.453125" style="29" customWidth="1"/>
    <col min="1808" max="1808" width="11.453125" style="29" bestFit="1" customWidth="1"/>
    <col min="1809" max="1809" width="11.1796875" style="29" bestFit="1" customWidth="1"/>
    <col min="1810" max="2048" width="8.7265625" style="29"/>
    <col min="2049" max="2049" width="32.453125" style="29" customWidth="1"/>
    <col min="2050" max="2050" width="21" style="29" customWidth="1"/>
    <col min="2051" max="2051" width="6.54296875" style="29" customWidth="1"/>
    <col min="2052" max="2052" width="12.453125" style="29" customWidth="1"/>
    <col min="2053" max="2053" width="14.26953125" style="29" customWidth="1"/>
    <col min="2054" max="2055" width="10.453125" style="29" customWidth="1"/>
    <col min="2056" max="2056" width="3.81640625" style="29" customWidth="1"/>
    <col min="2057" max="2058" width="12.453125" style="29" customWidth="1"/>
    <col min="2059" max="2059" width="5.7265625" style="29" customWidth="1"/>
    <col min="2060" max="2060" width="15.26953125" style="29" customWidth="1"/>
    <col min="2061" max="2061" width="7.54296875" style="29" customWidth="1"/>
    <col min="2062" max="2062" width="4.7265625" style="29" customWidth="1"/>
    <col min="2063" max="2063" width="13.453125" style="29" customWidth="1"/>
    <col min="2064" max="2064" width="11.453125" style="29" bestFit="1" customWidth="1"/>
    <col min="2065" max="2065" width="11.1796875" style="29" bestFit="1" customWidth="1"/>
    <col min="2066" max="2304" width="8.7265625" style="29"/>
    <col min="2305" max="2305" width="32.453125" style="29" customWidth="1"/>
    <col min="2306" max="2306" width="21" style="29" customWidth="1"/>
    <col min="2307" max="2307" width="6.54296875" style="29" customWidth="1"/>
    <col min="2308" max="2308" width="12.453125" style="29" customWidth="1"/>
    <col min="2309" max="2309" width="14.26953125" style="29" customWidth="1"/>
    <col min="2310" max="2311" width="10.453125" style="29" customWidth="1"/>
    <col min="2312" max="2312" width="3.81640625" style="29" customWidth="1"/>
    <col min="2313" max="2314" width="12.453125" style="29" customWidth="1"/>
    <col min="2315" max="2315" width="5.7265625" style="29" customWidth="1"/>
    <col min="2316" max="2316" width="15.26953125" style="29" customWidth="1"/>
    <col min="2317" max="2317" width="7.54296875" style="29" customWidth="1"/>
    <col min="2318" max="2318" width="4.7265625" style="29" customWidth="1"/>
    <col min="2319" max="2319" width="13.453125" style="29" customWidth="1"/>
    <col min="2320" max="2320" width="11.453125" style="29" bestFit="1" customWidth="1"/>
    <col min="2321" max="2321" width="11.1796875" style="29" bestFit="1" customWidth="1"/>
    <col min="2322" max="2560" width="8.7265625" style="29"/>
    <col min="2561" max="2561" width="32.453125" style="29" customWidth="1"/>
    <col min="2562" max="2562" width="21" style="29" customWidth="1"/>
    <col min="2563" max="2563" width="6.54296875" style="29" customWidth="1"/>
    <col min="2564" max="2564" width="12.453125" style="29" customWidth="1"/>
    <col min="2565" max="2565" width="14.26953125" style="29" customWidth="1"/>
    <col min="2566" max="2567" width="10.453125" style="29" customWidth="1"/>
    <col min="2568" max="2568" width="3.81640625" style="29" customWidth="1"/>
    <col min="2569" max="2570" width="12.453125" style="29" customWidth="1"/>
    <col min="2571" max="2571" width="5.7265625" style="29" customWidth="1"/>
    <col min="2572" max="2572" width="15.26953125" style="29" customWidth="1"/>
    <col min="2573" max="2573" width="7.54296875" style="29" customWidth="1"/>
    <col min="2574" max="2574" width="4.7265625" style="29" customWidth="1"/>
    <col min="2575" max="2575" width="13.453125" style="29" customWidth="1"/>
    <col min="2576" max="2576" width="11.453125" style="29" bestFit="1" customWidth="1"/>
    <col min="2577" max="2577" width="11.1796875" style="29" bestFit="1" customWidth="1"/>
    <col min="2578" max="2816" width="8.7265625" style="29"/>
    <col min="2817" max="2817" width="32.453125" style="29" customWidth="1"/>
    <col min="2818" max="2818" width="21" style="29" customWidth="1"/>
    <col min="2819" max="2819" width="6.54296875" style="29" customWidth="1"/>
    <col min="2820" max="2820" width="12.453125" style="29" customWidth="1"/>
    <col min="2821" max="2821" width="14.26953125" style="29" customWidth="1"/>
    <col min="2822" max="2823" width="10.453125" style="29" customWidth="1"/>
    <col min="2824" max="2824" width="3.81640625" style="29" customWidth="1"/>
    <col min="2825" max="2826" width="12.453125" style="29" customWidth="1"/>
    <col min="2827" max="2827" width="5.7265625" style="29" customWidth="1"/>
    <col min="2828" max="2828" width="15.26953125" style="29" customWidth="1"/>
    <col min="2829" max="2829" width="7.54296875" style="29" customWidth="1"/>
    <col min="2830" max="2830" width="4.7265625" style="29" customWidth="1"/>
    <col min="2831" max="2831" width="13.453125" style="29" customWidth="1"/>
    <col min="2832" max="2832" width="11.453125" style="29" bestFit="1" customWidth="1"/>
    <col min="2833" max="2833" width="11.1796875" style="29" bestFit="1" customWidth="1"/>
    <col min="2834" max="3072" width="8.7265625" style="29"/>
    <col min="3073" max="3073" width="32.453125" style="29" customWidth="1"/>
    <col min="3074" max="3074" width="21" style="29" customWidth="1"/>
    <col min="3075" max="3075" width="6.54296875" style="29" customWidth="1"/>
    <col min="3076" max="3076" width="12.453125" style="29" customWidth="1"/>
    <col min="3077" max="3077" width="14.26953125" style="29" customWidth="1"/>
    <col min="3078" max="3079" width="10.453125" style="29" customWidth="1"/>
    <col min="3080" max="3080" width="3.81640625" style="29" customWidth="1"/>
    <col min="3081" max="3082" width="12.453125" style="29" customWidth="1"/>
    <col min="3083" max="3083" width="5.7265625" style="29" customWidth="1"/>
    <col min="3084" max="3084" width="15.26953125" style="29" customWidth="1"/>
    <col min="3085" max="3085" width="7.54296875" style="29" customWidth="1"/>
    <col min="3086" max="3086" width="4.7265625" style="29" customWidth="1"/>
    <col min="3087" max="3087" width="13.453125" style="29" customWidth="1"/>
    <col min="3088" max="3088" width="11.453125" style="29" bestFit="1" customWidth="1"/>
    <col min="3089" max="3089" width="11.1796875" style="29" bestFit="1" customWidth="1"/>
    <col min="3090" max="3328" width="8.7265625" style="29"/>
    <col min="3329" max="3329" width="32.453125" style="29" customWidth="1"/>
    <col min="3330" max="3330" width="21" style="29" customWidth="1"/>
    <col min="3331" max="3331" width="6.54296875" style="29" customWidth="1"/>
    <col min="3332" max="3332" width="12.453125" style="29" customWidth="1"/>
    <col min="3333" max="3333" width="14.26953125" style="29" customWidth="1"/>
    <col min="3334" max="3335" width="10.453125" style="29" customWidth="1"/>
    <col min="3336" max="3336" width="3.81640625" style="29" customWidth="1"/>
    <col min="3337" max="3338" width="12.453125" style="29" customWidth="1"/>
    <col min="3339" max="3339" width="5.7265625" style="29" customWidth="1"/>
    <col min="3340" max="3340" width="15.26953125" style="29" customWidth="1"/>
    <col min="3341" max="3341" width="7.54296875" style="29" customWidth="1"/>
    <col min="3342" max="3342" width="4.7265625" style="29" customWidth="1"/>
    <col min="3343" max="3343" width="13.453125" style="29" customWidth="1"/>
    <col min="3344" max="3344" width="11.453125" style="29" bestFit="1" customWidth="1"/>
    <col min="3345" max="3345" width="11.1796875" style="29" bestFit="1" customWidth="1"/>
    <col min="3346" max="3584" width="8.7265625" style="29"/>
    <col min="3585" max="3585" width="32.453125" style="29" customWidth="1"/>
    <col min="3586" max="3586" width="21" style="29" customWidth="1"/>
    <col min="3587" max="3587" width="6.54296875" style="29" customWidth="1"/>
    <col min="3588" max="3588" width="12.453125" style="29" customWidth="1"/>
    <col min="3589" max="3589" width="14.26953125" style="29" customWidth="1"/>
    <col min="3590" max="3591" width="10.453125" style="29" customWidth="1"/>
    <col min="3592" max="3592" width="3.81640625" style="29" customWidth="1"/>
    <col min="3593" max="3594" width="12.453125" style="29" customWidth="1"/>
    <col min="3595" max="3595" width="5.7265625" style="29" customWidth="1"/>
    <col min="3596" max="3596" width="15.26953125" style="29" customWidth="1"/>
    <col min="3597" max="3597" width="7.54296875" style="29" customWidth="1"/>
    <col min="3598" max="3598" width="4.7265625" style="29" customWidth="1"/>
    <col min="3599" max="3599" width="13.453125" style="29" customWidth="1"/>
    <col min="3600" max="3600" width="11.453125" style="29" bestFit="1" customWidth="1"/>
    <col min="3601" max="3601" width="11.1796875" style="29" bestFit="1" customWidth="1"/>
    <col min="3602" max="3840" width="8.7265625" style="29"/>
    <col min="3841" max="3841" width="32.453125" style="29" customWidth="1"/>
    <col min="3842" max="3842" width="21" style="29" customWidth="1"/>
    <col min="3843" max="3843" width="6.54296875" style="29" customWidth="1"/>
    <col min="3844" max="3844" width="12.453125" style="29" customWidth="1"/>
    <col min="3845" max="3845" width="14.26953125" style="29" customWidth="1"/>
    <col min="3846" max="3847" width="10.453125" style="29" customWidth="1"/>
    <col min="3848" max="3848" width="3.81640625" style="29" customWidth="1"/>
    <col min="3849" max="3850" width="12.453125" style="29" customWidth="1"/>
    <col min="3851" max="3851" width="5.7265625" style="29" customWidth="1"/>
    <col min="3852" max="3852" width="15.26953125" style="29" customWidth="1"/>
    <col min="3853" max="3853" width="7.54296875" style="29" customWidth="1"/>
    <col min="3854" max="3854" width="4.7265625" style="29" customWidth="1"/>
    <col min="3855" max="3855" width="13.453125" style="29" customWidth="1"/>
    <col min="3856" max="3856" width="11.453125" style="29" bestFit="1" customWidth="1"/>
    <col min="3857" max="3857" width="11.1796875" style="29" bestFit="1" customWidth="1"/>
    <col min="3858" max="4096" width="8.7265625" style="29"/>
    <col min="4097" max="4097" width="32.453125" style="29" customWidth="1"/>
    <col min="4098" max="4098" width="21" style="29" customWidth="1"/>
    <col min="4099" max="4099" width="6.54296875" style="29" customWidth="1"/>
    <col min="4100" max="4100" width="12.453125" style="29" customWidth="1"/>
    <col min="4101" max="4101" width="14.26953125" style="29" customWidth="1"/>
    <col min="4102" max="4103" width="10.453125" style="29" customWidth="1"/>
    <col min="4104" max="4104" width="3.81640625" style="29" customWidth="1"/>
    <col min="4105" max="4106" width="12.453125" style="29" customWidth="1"/>
    <col min="4107" max="4107" width="5.7265625" style="29" customWidth="1"/>
    <col min="4108" max="4108" width="15.26953125" style="29" customWidth="1"/>
    <col min="4109" max="4109" width="7.54296875" style="29" customWidth="1"/>
    <col min="4110" max="4110" width="4.7265625" style="29" customWidth="1"/>
    <col min="4111" max="4111" width="13.453125" style="29" customWidth="1"/>
    <col min="4112" max="4112" width="11.453125" style="29" bestFit="1" customWidth="1"/>
    <col min="4113" max="4113" width="11.1796875" style="29" bestFit="1" customWidth="1"/>
    <col min="4114" max="4352" width="8.7265625" style="29"/>
    <col min="4353" max="4353" width="32.453125" style="29" customWidth="1"/>
    <col min="4354" max="4354" width="21" style="29" customWidth="1"/>
    <col min="4355" max="4355" width="6.54296875" style="29" customWidth="1"/>
    <col min="4356" max="4356" width="12.453125" style="29" customWidth="1"/>
    <col min="4357" max="4357" width="14.26953125" style="29" customWidth="1"/>
    <col min="4358" max="4359" width="10.453125" style="29" customWidth="1"/>
    <col min="4360" max="4360" width="3.81640625" style="29" customWidth="1"/>
    <col min="4361" max="4362" width="12.453125" style="29" customWidth="1"/>
    <col min="4363" max="4363" width="5.7265625" style="29" customWidth="1"/>
    <col min="4364" max="4364" width="15.26953125" style="29" customWidth="1"/>
    <col min="4365" max="4365" width="7.54296875" style="29" customWidth="1"/>
    <col min="4366" max="4366" width="4.7265625" style="29" customWidth="1"/>
    <col min="4367" max="4367" width="13.453125" style="29" customWidth="1"/>
    <col min="4368" max="4368" width="11.453125" style="29" bestFit="1" customWidth="1"/>
    <col min="4369" max="4369" width="11.1796875" style="29" bestFit="1" customWidth="1"/>
    <col min="4370" max="4608" width="8.7265625" style="29"/>
    <col min="4609" max="4609" width="32.453125" style="29" customWidth="1"/>
    <col min="4610" max="4610" width="21" style="29" customWidth="1"/>
    <col min="4611" max="4611" width="6.54296875" style="29" customWidth="1"/>
    <col min="4612" max="4612" width="12.453125" style="29" customWidth="1"/>
    <col min="4613" max="4613" width="14.26953125" style="29" customWidth="1"/>
    <col min="4614" max="4615" width="10.453125" style="29" customWidth="1"/>
    <col min="4616" max="4616" width="3.81640625" style="29" customWidth="1"/>
    <col min="4617" max="4618" width="12.453125" style="29" customWidth="1"/>
    <col min="4619" max="4619" width="5.7265625" style="29" customWidth="1"/>
    <col min="4620" max="4620" width="15.26953125" style="29" customWidth="1"/>
    <col min="4621" max="4621" width="7.54296875" style="29" customWidth="1"/>
    <col min="4622" max="4622" width="4.7265625" style="29" customWidth="1"/>
    <col min="4623" max="4623" width="13.453125" style="29" customWidth="1"/>
    <col min="4624" max="4624" width="11.453125" style="29" bestFit="1" customWidth="1"/>
    <col min="4625" max="4625" width="11.1796875" style="29" bestFit="1" customWidth="1"/>
    <col min="4626" max="4864" width="8.7265625" style="29"/>
    <col min="4865" max="4865" width="32.453125" style="29" customWidth="1"/>
    <col min="4866" max="4866" width="21" style="29" customWidth="1"/>
    <col min="4867" max="4867" width="6.54296875" style="29" customWidth="1"/>
    <col min="4868" max="4868" width="12.453125" style="29" customWidth="1"/>
    <col min="4869" max="4869" width="14.26953125" style="29" customWidth="1"/>
    <col min="4870" max="4871" width="10.453125" style="29" customWidth="1"/>
    <col min="4872" max="4872" width="3.81640625" style="29" customWidth="1"/>
    <col min="4873" max="4874" width="12.453125" style="29" customWidth="1"/>
    <col min="4875" max="4875" width="5.7265625" style="29" customWidth="1"/>
    <col min="4876" max="4876" width="15.26953125" style="29" customWidth="1"/>
    <col min="4877" max="4877" width="7.54296875" style="29" customWidth="1"/>
    <col min="4878" max="4878" width="4.7265625" style="29" customWidth="1"/>
    <col min="4879" max="4879" width="13.453125" style="29" customWidth="1"/>
    <col min="4880" max="4880" width="11.453125" style="29" bestFit="1" customWidth="1"/>
    <col min="4881" max="4881" width="11.1796875" style="29" bestFit="1" customWidth="1"/>
    <col min="4882" max="5120" width="8.7265625" style="29"/>
    <col min="5121" max="5121" width="32.453125" style="29" customWidth="1"/>
    <col min="5122" max="5122" width="21" style="29" customWidth="1"/>
    <col min="5123" max="5123" width="6.54296875" style="29" customWidth="1"/>
    <col min="5124" max="5124" width="12.453125" style="29" customWidth="1"/>
    <col min="5125" max="5125" width="14.26953125" style="29" customWidth="1"/>
    <col min="5126" max="5127" width="10.453125" style="29" customWidth="1"/>
    <col min="5128" max="5128" width="3.81640625" style="29" customWidth="1"/>
    <col min="5129" max="5130" width="12.453125" style="29" customWidth="1"/>
    <col min="5131" max="5131" width="5.7265625" style="29" customWidth="1"/>
    <col min="5132" max="5132" width="15.26953125" style="29" customWidth="1"/>
    <col min="5133" max="5133" width="7.54296875" style="29" customWidth="1"/>
    <col min="5134" max="5134" width="4.7265625" style="29" customWidth="1"/>
    <col min="5135" max="5135" width="13.453125" style="29" customWidth="1"/>
    <col min="5136" max="5136" width="11.453125" style="29" bestFit="1" customWidth="1"/>
    <col min="5137" max="5137" width="11.1796875" style="29" bestFit="1" customWidth="1"/>
    <col min="5138" max="5376" width="8.7265625" style="29"/>
    <col min="5377" max="5377" width="32.453125" style="29" customWidth="1"/>
    <col min="5378" max="5378" width="21" style="29" customWidth="1"/>
    <col min="5379" max="5379" width="6.54296875" style="29" customWidth="1"/>
    <col min="5380" max="5380" width="12.453125" style="29" customWidth="1"/>
    <col min="5381" max="5381" width="14.26953125" style="29" customWidth="1"/>
    <col min="5382" max="5383" width="10.453125" style="29" customWidth="1"/>
    <col min="5384" max="5384" width="3.81640625" style="29" customWidth="1"/>
    <col min="5385" max="5386" width="12.453125" style="29" customWidth="1"/>
    <col min="5387" max="5387" width="5.7265625" style="29" customWidth="1"/>
    <col min="5388" max="5388" width="15.26953125" style="29" customWidth="1"/>
    <col min="5389" max="5389" width="7.54296875" style="29" customWidth="1"/>
    <col min="5390" max="5390" width="4.7265625" style="29" customWidth="1"/>
    <col min="5391" max="5391" width="13.453125" style="29" customWidth="1"/>
    <col min="5392" max="5392" width="11.453125" style="29" bestFit="1" customWidth="1"/>
    <col min="5393" max="5393" width="11.1796875" style="29" bestFit="1" customWidth="1"/>
    <col min="5394" max="5632" width="8.7265625" style="29"/>
    <col min="5633" max="5633" width="32.453125" style="29" customWidth="1"/>
    <col min="5634" max="5634" width="21" style="29" customWidth="1"/>
    <col min="5635" max="5635" width="6.54296875" style="29" customWidth="1"/>
    <col min="5636" max="5636" width="12.453125" style="29" customWidth="1"/>
    <col min="5637" max="5637" width="14.26953125" style="29" customWidth="1"/>
    <col min="5638" max="5639" width="10.453125" style="29" customWidth="1"/>
    <col min="5640" max="5640" width="3.81640625" style="29" customWidth="1"/>
    <col min="5641" max="5642" width="12.453125" style="29" customWidth="1"/>
    <col min="5643" max="5643" width="5.7265625" style="29" customWidth="1"/>
    <col min="5644" max="5644" width="15.26953125" style="29" customWidth="1"/>
    <col min="5645" max="5645" width="7.54296875" style="29" customWidth="1"/>
    <col min="5646" max="5646" width="4.7265625" style="29" customWidth="1"/>
    <col min="5647" max="5647" width="13.453125" style="29" customWidth="1"/>
    <col min="5648" max="5648" width="11.453125" style="29" bestFit="1" customWidth="1"/>
    <col min="5649" max="5649" width="11.1796875" style="29" bestFit="1" customWidth="1"/>
    <col min="5650" max="5888" width="8.7265625" style="29"/>
    <col min="5889" max="5889" width="32.453125" style="29" customWidth="1"/>
    <col min="5890" max="5890" width="21" style="29" customWidth="1"/>
    <col min="5891" max="5891" width="6.54296875" style="29" customWidth="1"/>
    <col min="5892" max="5892" width="12.453125" style="29" customWidth="1"/>
    <col min="5893" max="5893" width="14.26953125" style="29" customWidth="1"/>
    <col min="5894" max="5895" width="10.453125" style="29" customWidth="1"/>
    <col min="5896" max="5896" width="3.81640625" style="29" customWidth="1"/>
    <col min="5897" max="5898" width="12.453125" style="29" customWidth="1"/>
    <col min="5899" max="5899" width="5.7265625" style="29" customWidth="1"/>
    <col min="5900" max="5900" width="15.26953125" style="29" customWidth="1"/>
    <col min="5901" max="5901" width="7.54296875" style="29" customWidth="1"/>
    <col min="5902" max="5902" width="4.7265625" style="29" customWidth="1"/>
    <col min="5903" max="5903" width="13.453125" style="29" customWidth="1"/>
    <col min="5904" max="5904" width="11.453125" style="29" bestFit="1" customWidth="1"/>
    <col min="5905" max="5905" width="11.1796875" style="29" bestFit="1" customWidth="1"/>
    <col min="5906" max="6144" width="8.7265625" style="29"/>
    <col min="6145" max="6145" width="32.453125" style="29" customWidth="1"/>
    <col min="6146" max="6146" width="21" style="29" customWidth="1"/>
    <col min="6147" max="6147" width="6.54296875" style="29" customWidth="1"/>
    <col min="6148" max="6148" width="12.453125" style="29" customWidth="1"/>
    <col min="6149" max="6149" width="14.26953125" style="29" customWidth="1"/>
    <col min="6150" max="6151" width="10.453125" style="29" customWidth="1"/>
    <col min="6152" max="6152" width="3.81640625" style="29" customWidth="1"/>
    <col min="6153" max="6154" width="12.453125" style="29" customWidth="1"/>
    <col min="6155" max="6155" width="5.7265625" style="29" customWidth="1"/>
    <col min="6156" max="6156" width="15.26953125" style="29" customWidth="1"/>
    <col min="6157" max="6157" width="7.54296875" style="29" customWidth="1"/>
    <col min="6158" max="6158" width="4.7265625" style="29" customWidth="1"/>
    <col min="6159" max="6159" width="13.453125" style="29" customWidth="1"/>
    <col min="6160" max="6160" width="11.453125" style="29" bestFit="1" customWidth="1"/>
    <col min="6161" max="6161" width="11.1796875" style="29" bestFit="1" customWidth="1"/>
    <col min="6162" max="6400" width="8.7265625" style="29"/>
    <col min="6401" max="6401" width="32.453125" style="29" customWidth="1"/>
    <col min="6402" max="6402" width="21" style="29" customWidth="1"/>
    <col min="6403" max="6403" width="6.54296875" style="29" customWidth="1"/>
    <col min="6404" max="6404" width="12.453125" style="29" customWidth="1"/>
    <col min="6405" max="6405" width="14.26953125" style="29" customWidth="1"/>
    <col min="6406" max="6407" width="10.453125" style="29" customWidth="1"/>
    <col min="6408" max="6408" width="3.81640625" style="29" customWidth="1"/>
    <col min="6409" max="6410" width="12.453125" style="29" customWidth="1"/>
    <col min="6411" max="6411" width="5.7265625" style="29" customWidth="1"/>
    <col min="6412" max="6412" width="15.26953125" style="29" customWidth="1"/>
    <col min="6413" max="6413" width="7.54296875" style="29" customWidth="1"/>
    <col min="6414" max="6414" width="4.7265625" style="29" customWidth="1"/>
    <col min="6415" max="6415" width="13.453125" style="29" customWidth="1"/>
    <col min="6416" max="6416" width="11.453125" style="29" bestFit="1" customWidth="1"/>
    <col min="6417" max="6417" width="11.1796875" style="29" bestFit="1" customWidth="1"/>
    <col min="6418" max="6656" width="8.7265625" style="29"/>
    <col min="6657" max="6657" width="32.453125" style="29" customWidth="1"/>
    <col min="6658" max="6658" width="21" style="29" customWidth="1"/>
    <col min="6659" max="6659" width="6.54296875" style="29" customWidth="1"/>
    <col min="6660" max="6660" width="12.453125" style="29" customWidth="1"/>
    <col min="6661" max="6661" width="14.26953125" style="29" customWidth="1"/>
    <col min="6662" max="6663" width="10.453125" style="29" customWidth="1"/>
    <col min="6664" max="6664" width="3.81640625" style="29" customWidth="1"/>
    <col min="6665" max="6666" width="12.453125" style="29" customWidth="1"/>
    <col min="6667" max="6667" width="5.7265625" style="29" customWidth="1"/>
    <col min="6668" max="6668" width="15.26953125" style="29" customWidth="1"/>
    <col min="6669" max="6669" width="7.54296875" style="29" customWidth="1"/>
    <col min="6670" max="6670" width="4.7265625" style="29" customWidth="1"/>
    <col min="6671" max="6671" width="13.453125" style="29" customWidth="1"/>
    <col min="6672" max="6672" width="11.453125" style="29" bestFit="1" customWidth="1"/>
    <col min="6673" max="6673" width="11.1796875" style="29" bestFit="1" customWidth="1"/>
    <col min="6674" max="6912" width="8.7265625" style="29"/>
    <col min="6913" max="6913" width="32.453125" style="29" customWidth="1"/>
    <col min="6914" max="6914" width="21" style="29" customWidth="1"/>
    <col min="6915" max="6915" width="6.54296875" style="29" customWidth="1"/>
    <col min="6916" max="6916" width="12.453125" style="29" customWidth="1"/>
    <col min="6917" max="6917" width="14.26953125" style="29" customWidth="1"/>
    <col min="6918" max="6919" width="10.453125" style="29" customWidth="1"/>
    <col min="6920" max="6920" width="3.81640625" style="29" customWidth="1"/>
    <col min="6921" max="6922" width="12.453125" style="29" customWidth="1"/>
    <col min="6923" max="6923" width="5.7265625" style="29" customWidth="1"/>
    <col min="6924" max="6924" width="15.26953125" style="29" customWidth="1"/>
    <col min="6925" max="6925" width="7.54296875" style="29" customWidth="1"/>
    <col min="6926" max="6926" width="4.7265625" style="29" customWidth="1"/>
    <col min="6927" max="6927" width="13.453125" style="29" customWidth="1"/>
    <col min="6928" max="6928" width="11.453125" style="29" bestFit="1" customWidth="1"/>
    <col min="6929" max="6929" width="11.1796875" style="29" bestFit="1" customWidth="1"/>
    <col min="6930" max="7168" width="8.7265625" style="29"/>
    <col min="7169" max="7169" width="32.453125" style="29" customWidth="1"/>
    <col min="7170" max="7170" width="21" style="29" customWidth="1"/>
    <col min="7171" max="7171" width="6.54296875" style="29" customWidth="1"/>
    <col min="7172" max="7172" width="12.453125" style="29" customWidth="1"/>
    <col min="7173" max="7173" width="14.26953125" style="29" customWidth="1"/>
    <col min="7174" max="7175" width="10.453125" style="29" customWidth="1"/>
    <col min="7176" max="7176" width="3.81640625" style="29" customWidth="1"/>
    <col min="7177" max="7178" width="12.453125" style="29" customWidth="1"/>
    <col min="7179" max="7179" width="5.7265625" style="29" customWidth="1"/>
    <col min="7180" max="7180" width="15.26953125" style="29" customWidth="1"/>
    <col min="7181" max="7181" width="7.54296875" style="29" customWidth="1"/>
    <col min="7182" max="7182" width="4.7265625" style="29" customWidth="1"/>
    <col min="7183" max="7183" width="13.453125" style="29" customWidth="1"/>
    <col min="7184" max="7184" width="11.453125" style="29" bestFit="1" customWidth="1"/>
    <col min="7185" max="7185" width="11.1796875" style="29" bestFit="1" customWidth="1"/>
    <col min="7186" max="7424" width="8.7265625" style="29"/>
    <col min="7425" max="7425" width="32.453125" style="29" customWidth="1"/>
    <col min="7426" max="7426" width="21" style="29" customWidth="1"/>
    <col min="7427" max="7427" width="6.54296875" style="29" customWidth="1"/>
    <col min="7428" max="7428" width="12.453125" style="29" customWidth="1"/>
    <col min="7429" max="7429" width="14.26953125" style="29" customWidth="1"/>
    <col min="7430" max="7431" width="10.453125" style="29" customWidth="1"/>
    <col min="7432" max="7432" width="3.81640625" style="29" customWidth="1"/>
    <col min="7433" max="7434" width="12.453125" style="29" customWidth="1"/>
    <col min="7435" max="7435" width="5.7265625" style="29" customWidth="1"/>
    <col min="7436" max="7436" width="15.26953125" style="29" customWidth="1"/>
    <col min="7437" max="7437" width="7.54296875" style="29" customWidth="1"/>
    <col min="7438" max="7438" width="4.7265625" style="29" customWidth="1"/>
    <col min="7439" max="7439" width="13.453125" style="29" customWidth="1"/>
    <col min="7440" max="7440" width="11.453125" style="29" bestFit="1" customWidth="1"/>
    <col min="7441" max="7441" width="11.1796875" style="29" bestFit="1" customWidth="1"/>
    <col min="7442" max="7680" width="8.7265625" style="29"/>
    <col min="7681" max="7681" width="32.453125" style="29" customWidth="1"/>
    <col min="7682" max="7682" width="21" style="29" customWidth="1"/>
    <col min="7683" max="7683" width="6.54296875" style="29" customWidth="1"/>
    <col min="7684" max="7684" width="12.453125" style="29" customWidth="1"/>
    <col min="7685" max="7685" width="14.26953125" style="29" customWidth="1"/>
    <col min="7686" max="7687" width="10.453125" style="29" customWidth="1"/>
    <col min="7688" max="7688" width="3.81640625" style="29" customWidth="1"/>
    <col min="7689" max="7690" width="12.453125" style="29" customWidth="1"/>
    <col min="7691" max="7691" width="5.7265625" style="29" customWidth="1"/>
    <col min="7692" max="7692" width="15.26953125" style="29" customWidth="1"/>
    <col min="7693" max="7693" width="7.54296875" style="29" customWidth="1"/>
    <col min="7694" max="7694" width="4.7265625" style="29" customWidth="1"/>
    <col min="7695" max="7695" width="13.453125" style="29" customWidth="1"/>
    <col min="7696" max="7696" width="11.453125" style="29" bestFit="1" customWidth="1"/>
    <col min="7697" max="7697" width="11.1796875" style="29" bestFit="1" customWidth="1"/>
    <col min="7698" max="7936" width="8.7265625" style="29"/>
    <col min="7937" max="7937" width="32.453125" style="29" customWidth="1"/>
    <col min="7938" max="7938" width="21" style="29" customWidth="1"/>
    <col min="7939" max="7939" width="6.54296875" style="29" customWidth="1"/>
    <col min="7940" max="7940" width="12.453125" style="29" customWidth="1"/>
    <col min="7941" max="7941" width="14.26953125" style="29" customWidth="1"/>
    <col min="7942" max="7943" width="10.453125" style="29" customWidth="1"/>
    <col min="7944" max="7944" width="3.81640625" style="29" customWidth="1"/>
    <col min="7945" max="7946" width="12.453125" style="29" customWidth="1"/>
    <col min="7947" max="7947" width="5.7265625" style="29" customWidth="1"/>
    <col min="7948" max="7948" width="15.26953125" style="29" customWidth="1"/>
    <col min="7949" max="7949" width="7.54296875" style="29" customWidth="1"/>
    <col min="7950" max="7950" width="4.7265625" style="29" customWidth="1"/>
    <col min="7951" max="7951" width="13.453125" style="29" customWidth="1"/>
    <col min="7952" max="7952" width="11.453125" style="29" bestFit="1" customWidth="1"/>
    <col min="7953" max="7953" width="11.1796875" style="29" bestFit="1" customWidth="1"/>
    <col min="7954" max="8192" width="8.7265625" style="29"/>
    <col min="8193" max="8193" width="32.453125" style="29" customWidth="1"/>
    <col min="8194" max="8194" width="21" style="29" customWidth="1"/>
    <col min="8195" max="8195" width="6.54296875" style="29" customWidth="1"/>
    <col min="8196" max="8196" width="12.453125" style="29" customWidth="1"/>
    <col min="8197" max="8197" width="14.26953125" style="29" customWidth="1"/>
    <col min="8198" max="8199" width="10.453125" style="29" customWidth="1"/>
    <col min="8200" max="8200" width="3.81640625" style="29" customWidth="1"/>
    <col min="8201" max="8202" width="12.453125" style="29" customWidth="1"/>
    <col min="8203" max="8203" width="5.7265625" style="29" customWidth="1"/>
    <col min="8204" max="8204" width="15.26953125" style="29" customWidth="1"/>
    <col min="8205" max="8205" width="7.54296875" style="29" customWidth="1"/>
    <col min="8206" max="8206" width="4.7265625" style="29" customWidth="1"/>
    <col min="8207" max="8207" width="13.453125" style="29" customWidth="1"/>
    <col min="8208" max="8208" width="11.453125" style="29" bestFit="1" customWidth="1"/>
    <col min="8209" max="8209" width="11.1796875" style="29" bestFit="1" customWidth="1"/>
    <col min="8210" max="8448" width="8.7265625" style="29"/>
    <col min="8449" max="8449" width="32.453125" style="29" customWidth="1"/>
    <col min="8450" max="8450" width="21" style="29" customWidth="1"/>
    <col min="8451" max="8451" width="6.54296875" style="29" customWidth="1"/>
    <col min="8452" max="8452" width="12.453125" style="29" customWidth="1"/>
    <col min="8453" max="8453" width="14.26953125" style="29" customWidth="1"/>
    <col min="8454" max="8455" width="10.453125" style="29" customWidth="1"/>
    <col min="8456" max="8456" width="3.81640625" style="29" customWidth="1"/>
    <col min="8457" max="8458" width="12.453125" style="29" customWidth="1"/>
    <col min="8459" max="8459" width="5.7265625" style="29" customWidth="1"/>
    <col min="8460" max="8460" width="15.26953125" style="29" customWidth="1"/>
    <col min="8461" max="8461" width="7.54296875" style="29" customWidth="1"/>
    <col min="8462" max="8462" width="4.7265625" style="29" customWidth="1"/>
    <col min="8463" max="8463" width="13.453125" style="29" customWidth="1"/>
    <col min="8464" max="8464" width="11.453125" style="29" bestFit="1" customWidth="1"/>
    <col min="8465" max="8465" width="11.1796875" style="29" bestFit="1" customWidth="1"/>
    <col min="8466" max="8704" width="8.7265625" style="29"/>
    <col min="8705" max="8705" width="32.453125" style="29" customWidth="1"/>
    <col min="8706" max="8706" width="21" style="29" customWidth="1"/>
    <col min="8707" max="8707" width="6.54296875" style="29" customWidth="1"/>
    <col min="8708" max="8708" width="12.453125" style="29" customWidth="1"/>
    <col min="8709" max="8709" width="14.26953125" style="29" customWidth="1"/>
    <col min="8710" max="8711" width="10.453125" style="29" customWidth="1"/>
    <col min="8712" max="8712" width="3.81640625" style="29" customWidth="1"/>
    <col min="8713" max="8714" width="12.453125" style="29" customWidth="1"/>
    <col min="8715" max="8715" width="5.7265625" style="29" customWidth="1"/>
    <col min="8716" max="8716" width="15.26953125" style="29" customWidth="1"/>
    <col min="8717" max="8717" width="7.54296875" style="29" customWidth="1"/>
    <col min="8718" max="8718" width="4.7265625" style="29" customWidth="1"/>
    <col min="8719" max="8719" width="13.453125" style="29" customWidth="1"/>
    <col min="8720" max="8720" width="11.453125" style="29" bestFit="1" customWidth="1"/>
    <col min="8721" max="8721" width="11.1796875" style="29" bestFit="1" customWidth="1"/>
    <col min="8722" max="8960" width="8.7265625" style="29"/>
    <col min="8961" max="8961" width="32.453125" style="29" customWidth="1"/>
    <col min="8962" max="8962" width="21" style="29" customWidth="1"/>
    <col min="8963" max="8963" width="6.54296875" style="29" customWidth="1"/>
    <col min="8964" max="8964" width="12.453125" style="29" customWidth="1"/>
    <col min="8965" max="8965" width="14.26953125" style="29" customWidth="1"/>
    <col min="8966" max="8967" width="10.453125" style="29" customWidth="1"/>
    <col min="8968" max="8968" width="3.81640625" style="29" customWidth="1"/>
    <col min="8969" max="8970" width="12.453125" style="29" customWidth="1"/>
    <col min="8971" max="8971" width="5.7265625" style="29" customWidth="1"/>
    <col min="8972" max="8972" width="15.26953125" style="29" customWidth="1"/>
    <col min="8973" max="8973" width="7.54296875" style="29" customWidth="1"/>
    <col min="8974" max="8974" width="4.7265625" style="29" customWidth="1"/>
    <col min="8975" max="8975" width="13.453125" style="29" customWidth="1"/>
    <col min="8976" max="8976" width="11.453125" style="29" bestFit="1" customWidth="1"/>
    <col min="8977" max="8977" width="11.1796875" style="29" bestFit="1" customWidth="1"/>
    <col min="8978" max="9216" width="8.7265625" style="29"/>
    <col min="9217" max="9217" width="32.453125" style="29" customWidth="1"/>
    <col min="9218" max="9218" width="21" style="29" customWidth="1"/>
    <col min="9219" max="9219" width="6.54296875" style="29" customWidth="1"/>
    <col min="9220" max="9220" width="12.453125" style="29" customWidth="1"/>
    <col min="9221" max="9221" width="14.26953125" style="29" customWidth="1"/>
    <col min="9222" max="9223" width="10.453125" style="29" customWidth="1"/>
    <col min="9224" max="9224" width="3.81640625" style="29" customWidth="1"/>
    <col min="9225" max="9226" width="12.453125" style="29" customWidth="1"/>
    <col min="9227" max="9227" width="5.7265625" style="29" customWidth="1"/>
    <col min="9228" max="9228" width="15.26953125" style="29" customWidth="1"/>
    <col min="9229" max="9229" width="7.54296875" style="29" customWidth="1"/>
    <col min="9230" max="9230" width="4.7265625" style="29" customWidth="1"/>
    <col min="9231" max="9231" width="13.453125" style="29" customWidth="1"/>
    <col min="9232" max="9232" width="11.453125" style="29" bestFit="1" customWidth="1"/>
    <col min="9233" max="9233" width="11.1796875" style="29" bestFit="1" customWidth="1"/>
    <col min="9234" max="9472" width="8.7265625" style="29"/>
    <col min="9473" max="9473" width="32.453125" style="29" customWidth="1"/>
    <col min="9474" max="9474" width="21" style="29" customWidth="1"/>
    <col min="9475" max="9475" width="6.54296875" style="29" customWidth="1"/>
    <col min="9476" max="9476" width="12.453125" style="29" customWidth="1"/>
    <col min="9477" max="9477" width="14.26953125" style="29" customWidth="1"/>
    <col min="9478" max="9479" width="10.453125" style="29" customWidth="1"/>
    <col min="9480" max="9480" width="3.81640625" style="29" customWidth="1"/>
    <col min="9481" max="9482" width="12.453125" style="29" customWidth="1"/>
    <col min="9483" max="9483" width="5.7265625" style="29" customWidth="1"/>
    <col min="9484" max="9484" width="15.26953125" style="29" customWidth="1"/>
    <col min="9485" max="9485" width="7.54296875" style="29" customWidth="1"/>
    <col min="9486" max="9486" width="4.7265625" style="29" customWidth="1"/>
    <col min="9487" max="9487" width="13.453125" style="29" customWidth="1"/>
    <col min="9488" max="9488" width="11.453125" style="29" bestFit="1" customWidth="1"/>
    <col min="9489" max="9489" width="11.1796875" style="29" bestFit="1" customWidth="1"/>
    <col min="9490" max="9728" width="8.7265625" style="29"/>
    <col min="9729" max="9729" width="32.453125" style="29" customWidth="1"/>
    <col min="9730" max="9730" width="21" style="29" customWidth="1"/>
    <col min="9731" max="9731" width="6.54296875" style="29" customWidth="1"/>
    <col min="9732" max="9732" width="12.453125" style="29" customWidth="1"/>
    <col min="9733" max="9733" width="14.26953125" style="29" customWidth="1"/>
    <col min="9734" max="9735" width="10.453125" style="29" customWidth="1"/>
    <col min="9736" max="9736" width="3.81640625" style="29" customWidth="1"/>
    <col min="9737" max="9738" width="12.453125" style="29" customWidth="1"/>
    <col min="9739" max="9739" width="5.7265625" style="29" customWidth="1"/>
    <col min="9740" max="9740" width="15.26953125" style="29" customWidth="1"/>
    <col min="9741" max="9741" width="7.54296875" style="29" customWidth="1"/>
    <col min="9742" max="9742" width="4.7265625" style="29" customWidth="1"/>
    <col min="9743" max="9743" width="13.453125" style="29" customWidth="1"/>
    <col min="9744" max="9744" width="11.453125" style="29" bestFit="1" customWidth="1"/>
    <col min="9745" max="9745" width="11.1796875" style="29" bestFit="1" customWidth="1"/>
    <col min="9746" max="9984" width="8.7265625" style="29"/>
    <col min="9985" max="9985" width="32.453125" style="29" customWidth="1"/>
    <col min="9986" max="9986" width="21" style="29" customWidth="1"/>
    <col min="9987" max="9987" width="6.54296875" style="29" customWidth="1"/>
    <col min="9988" max="9988" width="12.453125" style="29" customWidth="1"/>
    <col min="9989" max="9989" width="14.26953125" style="29" customWidth="1"/>
    <col min="9990" max="9991" width="10.453125" style="29" customWidth="1"/>
    <col min="9992" max="9992" width="3.81640625" style="29" customWidth="1"/>
    <col min="9993" max="9994" width="12.453125" style="29" customWidth="1"/>
    <col min="9995" max="9995" width="5.7265625" style="29" customWidth="1"/>
    <col min="9996" max="9996" width="15.26953125" style="29" customWidth="1"/>
    <col min="9997" max="9997" width="7.54296875" style="29" customWidth="1"/>
    <col min="9998" max="9998" width="4.7265625" style="29" customWidth="1"/>
    <col min="9999" max="9999" width="13.453125" style="29" customWidth="1"/>
    <col min="10000" max="10000" width="11.453125" style="29" bestFit="1" customWidth="1"/>
    <col min="10001" max="10001" width="11.1796875" style="29" bestFit="1" customWidth="1"/>
    <col min="10002" max="10240" width="8.7265625" style="29"/>
    <col min="10241" max="10241" width="32.453125" style="29" customWidth="1"/>
    <col min="10242" max="10242" width="21" style="29" customWidth="1"/>
    <col min="10243" max="10243" width="6.54296875" style="29" customWidth="1"/>
    <col min="10244" max="10244" width="12.453125" style="29" customWidth="1"/>
    <col min="10245" max="10245" width="14.26953125" style="29" customWidth="1"/>
    <col min="10246" max="10247" width="10.453125" style="29" customWidth="1"/>
    <col min="10248" max="10248" width="3.81640625" style="29" customWidth="1"/>
    <col min="10249" max="10250" width="12.453125" style="29" customWidth="1"/>
    <col min="10251" max="10251" width="5.7265625" style="29" customWidth="1"/>
    <col min="10252" max="10252" width="15.26953125" style="29" customWidth="1"/>
    <col min="10253" max="10253" width="7.54296875" style="29" customWidth="1"/>
    <col min="10254" max="10254" width="4.7265625" style="29" customWidth="1"/>
    <col min="10255" max="10255" width="13.453125" style="29" customWidth="1"/>
    <col min="10256" max="10256" width="11.453125" style="29" bestFit="1" customWidth="1"/>
    <col min="10257" max="10257" width="11.1796875" style="29" bestFit="1" customWidth="1"/>
    <col min="10258" max="10496" width="8.7265625" style="29"/>
    <col min="10497" max="10497" width="32.453125" style="29" customWidth="1"/>
    <col min="10498" max="10498" width="21" style="29" customWidth="1"/>
    <col min="10499" max="10499" width="6.54296875" style="29" customWidth="1"/>
    <col min="10500" max="10500" width="12.453125" style="29" customWidth="1"/>
    <col min="10501" max="10501" width="14.26953125" style="29" customWidth="1"/>
    <col min="10502" max="10503" width="10.453125" style="29" customWidth="1"/>
    <col min="10504" max="10504" width="3.81640625" style="29" customWidth="1"/>
    <col min="10505" max="10506" width="12.453125" style="29" customWidth="1"/>
    <col min="10507" max="10507" width="5.7265625" style="29" customWidth="1"/>
    <col min="10508" max="10508" width="15.26953125" style="29" customWidth="1"/>
    <col min="10509" max="10509" width="7.54296875" style="29" customWidth="1"/>
    <col min="10510" max="10510" width="4.7265625" style="29" customWidth="1"/>
    <col min="10511" max="10511" width="13.453125" style="29" customWidth="1"/>
    <col min="10512" max="10512" width="11.453125" style="29" bestFit="1" customWidth="1"/>
    <col min="10513" max="10513" width="11.1796875" style="29" bestFit="1" customWidth="1"/>
    <col min="10514" max="10752" width="8.7265625" style="29"/>
    <col min="10753" max="10753" width="32.453125" style="29" customWidth="1"/>
    <col min="10754" max="10754" width="21" style="29" customWidth="1"/>
    <col min="10755" max="10755" width="6.54296875" style="29" customWidth="1"/>
    <col min="10756" max="10756" width="12.453125" style="29" customWidth="1"/>
    <col min="10757" max="10757" width="14.26953125" style="29" customWidth="1"/>
    <col min="10758" max="10759" width="10.453125" style="29" customWidth="1"/>
    <col min="10760" max="10760" width="3.81640625" style="29" customWidth="1"/>
    <col min="10761" max="10762" width="12.453125" style="29" customWidth="1"/>
    <col min="10763" max="10763" width="5.7265625" style="29" customWidth="1"/>
    <col min="10764" max="10764" width="15.26953125" style="29" customWidth="1"/>
    <col min="10765" max="10765" width="7.54296875" style="29" customWidth="1"/>
    <col min="10766" max="10766" width="4.7265625" style="29" customWidth="1"/>
    <col min="10767" max="10767" width="13.453125" style="29" customWidth="1"/>
    <col min="10768" max="10768" width="11.453125" style="29" bestFit="1" customWidth="1"/>
    <col min="10769" max="10769" width="11.1796875" style="29" bestFit="1" customWidth="1"/>
    <col min="10770" max="11008" width="8.7265625" style="29"/>
    <col min="11009" max="11009" width="32.453125" style="29" customWidth="1"/>
    <col min="11010" max="11010" width="21" style="29" customWidth="1"/>
    <col min="11011" max="11011" width="6.54296875" style="29" customWidth="1"/>
    <col min="11012" max="11012" width="12.453125" style="29" customWidth="1"/>
    <col min="11013" max="11013" width="14.26953125" style="29" customWidth="1"/>
    <col min="11014" max="11015" width="10.453125" style="29" customWidth="1"/>
    <col min="11016" max="11016" width="3.81640625" style="29" customWidth="1"/>
    <col min="11017" max="11018" width="12.453125" style="29" customWidth="1"/>
    <col min="11019" max="11019" width="5.7265625" style="29" customWidth="1"/>
    <col min="11020" max="11020" width="15.26953125" style="29" customWidth="1"/>
    <col min="11021" max="11021" width="7.54296875" style="29" customWidth="1"/>
    <col min="11022" max="11022" width="4.7265625" style="29" customWidth="1"/>
    <col min="11023" max="11023" width="13.453125" style="29" customWidth="1"/>
    <col min="11024" max="11024" width="11.453125" style="29" bestFit="1" customWidth="1"/>
    <col min="11025" max="11025" width="11.1796875" style="29" bestFit="1" customWidth="1"/>
    <col min="11026" max="11264" width="8.7265625" style="29"/>
    <col min="11265" max="11265" width="32.453125" style="29" customWidth="1"/>
    <col min="11266" max="11266" width="21" style="29" customWidth="1"/>
    <col min="11267" max="11267" width="6.54296875" style="29" customWidth="1"/>
    <col min="11268" max="11268" width="12.453125" style="29" customWidth="1"/>
    <col min="11269" max="11269" width="14.26953125" style="29" customWidth="1"/>
    <col min="11270" max="11271" width="10.453125" style="29" customWidth="1"/>
    <col min="11272" max="11272" width="3.81640625" style="29" customWidth="1"/>
    <col min="11273" max="11274" width="12.453125" style="29" customWidth="1"/>
    <col min="11275" max="11275" width="5.7265625" style="29" customWidth="1"/>
    <col min="11276" max="11276" width="15.26953125" style="29" customWidth="1"/>
    <col min="11277" max="11277" width="7.54296875" style="29" customWidth="1"/>
    <col min="11278" max="11278" width="4.7265625" style="29" customWidth="1"/>
    <col min="11279" max="11279" width="13.453125" style="29" customWidth="1"/>
    <col min="11280" max="11280" width="11.453125" style="29" bestFit="1" customWidth="1"/>
    <col min="11281" max="11281" width="11.1796875" style="29" bestFit="1" customWidth="1"/>
    <col min="11282" max="11520" width="8.7265625" style="29"/>
    <col min="11521" max="11521" width="32.453125" style="29" customWidth="1"/>
    <col min="11522" max="11522" width="21" style="29" customWidth="1"/>
    <col min="11523" max="11523" width="6.54296875" style="29" customWidth="1"/>
    <col min="11524" max="11524" width="12.453125" style="29" customWidth="1"/>
    <col min="11525" max="11525" width="14.26953125" style="29" customWidth="1"/>
    <col min="11526" max="11527" width="10.453125" style="29" customWidth="1"/>
    <col min="11528" max="11528" width="3.81640625" style="29" customWidth="1"/>
    <col min="11529" max="11530" width="12.453125" style="29" customWidth="1"/>
    <col min="11531" max="11531" width="5.7265625" style="29" customWidth="1"/>
    <col min="11532" max="11532" width="15.26953125" style="29" customWidth="1"/>
    <col min="11533" max="11533" width="7.54296875" style="29" customWidth="1"/>
    <col min="11534" max="11534" width="4.7265625" style="29" customWidth="1"/>
    <col min="11535" max="11535" width="13.453125" style="29" customWidth="1"/>
    <col min="11536" max="11536" width="11.453125" style="29" bestFit="1" customWidth="1"/>
    <col min="11537" max="11537" width="11.1796875" style="29" bestFit="1" customWidth="1"/>
    <col min="11538" max="11776" width="8.7265625" style="29"/>
    <col min="11777" max="11777" width="32.453125" style="29" customWidth="1"/>
    <col min="11778" max="11778" width="21" style="29" customWidth="1"/>
    <col min="11779" max="11779" width="6.54296875" style="29" customWidth="1"/>
    <col min="11780" max="11780" width="12.453125" style="29" customWidth="1"/>
    <col min="11781" max="11781" width="14.26953125" style="29" customWidth="1"/>
    <col min="11782" max="11783" width="10.453125" style="29" customWidth="1"/>
    <col min="11784" max="11784" width="3.81640625" style="29" customWidth="1"/>
    <col min="11785" max="11786" width="12.453125" style="29" customWidth="1"/>
    <col min="11787" max="11787" width="5.7265625" style="29" customWidth="1"/>
    <col min="11788" max="11788" width="15.26953125" style="29" customWidth="1"/>
    <col min="11789" max="11789" width="7.54296875" style="29" customWidth="1"/>
    <col min="11790" max="11790" width="4.7265625" style="29" customWidth="1"/>
    <col min="11791" max="11791" width="13.453125" style="29" customWidth="1"/>
    <col min="11792" max="11792" width="11.453125" style="29" bestFit="1" customWidth="1"/>
    <col min="11793" max="11793" width="11.1796875" style="29" bestFit="1" customWidth="1"/>
    <col min="11794" max="12032" width="8.7265625" style="29"/>
    <col min="12033" max="12033" width="32.453125" style="29" customWidth="1"/>
    <col min="12034" max="12034" width="21" style="29" customWidth="1"/>
    <col min="12035" max="12035" width="6.54296875" style="29" customWidth="1"/>
    <col min="12036" max="12036" width="12.453125" style="29" customWidth="1"/>
    <col min="12037" max="12037" width="14.26953125" style="29" customWidth="1"/>
    <col min="12038" max="12039" width="10.453125" style="29" customWidth="1"/>
    <col min="12040" max="12040" width="3.81640625" style="29" customWidth="1"/>
    <col min="12041" max="12042" width="12.453125" style="29" customWidth="1"/>
    <col min="12043" max="12043" width="5.7265625" style="29" customWidth="1"/>
    <col min="12044" max="12044" width="15.26953125" style="29" customWidth="1"/>
    <col min="12045" max="12045" width="7.54296875" style="29" customWidth="1"/>
    <col min="12046" max="12046" width="4.7265625" style="29" customWidth="1"/>
    <col min="12047" max="12047" width="13.453125" style="29" customWidth="1"/>
    <col min="12048" max="12048" width="11.453125" style="29" bestFit="1" customWidth="1"/>
    <col min="12049" max="12049" width="11.1796875" style="29" bestFit="1" customWidth="1"/>
    <col min="12050" max="12288" width="8.7265625" style="29"/>
    <col min="12289" max="12289" width="32.453125" style="29" customWidth="1"/>
    <col min="12290" max="12290" width="21" style="29" customWidth="1"/>
    <col min="12291" max="12291" width="6.54296875" style="29" customWidth="1"/>
    <col min="12292" max="12292" width="12.453125" style="29" customWidth="1"/>
    <col min="12293" max="12293" width="14.26953125" style="29" customWidth="1"/>
    <col min="12294" max="12295" width="10.453125" style="29" customWidth="1"/>
    <col min="12296" max="12296" width="3.81640625" style="29" customWidth="1"/>
    <col min="12297" max="12298" width="12.453125" style="29" customWidth="1"/>
    <col min="12299" max="12299" width="5.7265625" style="29" customWidth="1"/>
    <col min="12300" max="12300" width="15.26953125" style="29" customWidth="1"/>
    <col min="12301" max="12301" width="7.54296875" style="29" customWidth="1"/>
    <col min="12302" max="12302" width="4.7265625" style="29" customWidth="1"/>
    <col min="12303" max="12303" width="13.453125" style="29" customWidth="1"/>
    <col min="12304" max="12304" width="11.453125" style="29" bestFit="1" customWidth="1"/>
    <col min="12305" max="12305" width="11.1796875" style="29" bestFit="1" customWidth="1"/>
    <col min="12306" max="12544" width="8.7265625" style="29"/>
    <col min="12545" max="12545" width="32.453125" style="29" customWidth="1"/>
    <col min="12546" max="12546" width="21" style="29" customWidth="1"/>
    <col min="12547" max="12547" width="6.54296875" style="29" customWidth="1"/>
    <col min="12548" max="12548" width="12.453125" style="29" customWidth="1"/>
    <col min="12549" max="12549" width="14.26953125" style="29" customWidth="1"/>
    <col min="12550" max="12551" width="10.453125" style="29" customWidth="1"/>
    <col min="12552" max="12552" width="3.81640625" style="29" customWidth="1"/>
    <col min="12553" max="12554" width="12.453125" style="29" customWidth="1"/>
    <col min="12555" max="12555" width="5.7265625" style="29" customWidth="1"/>
    <col min="12556" max="12556" width="15.26953125" style="29" customWidth="1"/>
    <col min="12557" max="12557" width="7.54296875" style="29" customWidth="1"/>
    <col min="12558" max="12558" width="4.7265625" style="29" customWidth="1"/>
    <col min="12559" max="12559" width="13.453125" style="29" customWidth="1"/>
    <col min="12560" max="12560" width="11.453125" style="29" bestFit="1" customWidth="1"/>
    <col min="12561" max="12561" width="11.1796875" style="29" bestFit="1" customWidth="1"/>
    <col min="12562" max="12800" width="8.7265625" style="29"/>
    <col min="12801" max="12801" width="32.453125" style="29" customWidth="1"/>
    <col min="12802" max="12802" width="21" style="29" customWidth="1"/>
    <col min="12803" max="12803" width="6.54296875" style="29" customWidth="1"/>
    <col min="12804" max="12804" width="12.453125" style="29" customWidth="1"/>
    <col min="12805" max="12805" width="14.26953125" style="29" customWidth="1"/>
    <col min="12806" max="12807" width="10.453125" style="29" customWidth="1"/>
    <col min="12808" max="12808" width="3.81640625" style="29" customWidth="1"/>
    <col min="12809" max="12810" width="12.453125" style="29" customWidth="1"/>
    <col min="12811" max="12811" width="5.7265625" style="29" customWidth="1"/>
    <col min="12812" max="12812" width="15.26953125" style="29" customWidth="1"/>
    <col min="12813" max="12813" width="7.54296875" style="29" customWidth="1"/>
    <col min="12814" max="12814" width="4.7265625" style="29" customWidth="1"/>
    <col min="12815" max="12815" width="13.453125" style="29" customWidth="1"/>
    <col min="12816" max="12816" width="11.453125" style="29" bestFit="1" customWidth="1"/>
    <col min="12817" max="12817" width="11.1796875" style="29" bestFit="1" customWidth="1"/>
    <col min="12818" max="13056" width="8.7265625" style="29"/>
    <col min="13057" max="13057" width="32.453125" style="29" customWidth="1"/>
    <col min="13058" max="13058" width="21" style="29" customWidth="1"/>
    <col min="13059" max="13059" width="6.54296875" style="29" customWidth="1"/>
    <col min="13060" max="13060" width="12.453125" style="29" customWidth="1"/>
    <col min="13061" max="13061" width="14.26953125" style="29" customWidth="1"/>
    <col min="13062" max="13063" width="10.453125" style="29" customWidth="1"/>
    <col min="13064" max="13064" width="3.81640625" style="29" customWidth="1"/>
    <col min="13065" max="13066" width="12.453125" style="29" customWidth="1"/>
    <col min="13067" max="13067" width="5.7265625" style="29" customWidth="1"/>
    <col min="13068" max="13068" width="15.26953125" style="29" customWidth="1"/>
    <col min="13069" max="13069" width="7.54296875" style="29" customWidth="1"/>
    <col min="13070" max="13070" width="4.7265625" style="29" customWidth="1"/>
    <col min="13071" max="13071" width="13.453125" style="29" customWidth="1"/>
    <col min="13072" max="13072" width="11.453125" style="29" bestFit="1" customWidth="1"/>
    <col min="13073" max="13073" width="11.1796875" style="29" bestFit="1" customWidth="1"/>
    <col min="13074" max="13312" width="8.7265625" style="29"/>
    <col min="13313" max="13313" width="32.453125" style="29" customWidth="1"/>
    <col min="13314" max="13314" width="21" style="29" customWidth="1"/>
    <col min="13315" max="13315" width="6.54296875" style="29" customWidth="1"/>
    <col min="13316" max="13316" width="12.453125" style="29" customWidth="1"/>
    <col min="13317" max="13317" width="14.26953125" style="29" customWidth="1"/>
    <col min="13318" max="13319" width="10.453125" style="29" customWidth="1"/>
    <col min="13320" max="13320" width="3.81640625" style="29" customWidth="1"/>
    <col min="13321" max="13322" width="12.453125" style="29" customWidth="1"/>
    <col min="13323" max="13323" width="5.7265625" style="29" customWidth="1"/>
    <col min="13324" max="13324" width="15.26953125" style="29" customWidth="1"/>
    <col min="13325" max="13325" width="7.54296875" style="29" customWidth="1"/>
    <col min="13326" max="13326" width="4.7265625" style="29" customWidth="1"/>
    <col min="13327" max="13327" width="13.453125" style="29" customWidth="1"/>
    <col min="13328" max="13328" width="11.453125" style="29" bestFit="1" customWidth="1"/>
    <col min="13329" max="13329" width="11.1796875" style="29" bestFit="1" customWidth="1"/>
    <col min="13330" max="13568" width="8.7265625" style="29"/>
    <col min="13569" max="13569" width="32.453125" style="29" customWidth="1"/>
    <col min="13570" max="13570" width="21" style="29" customWidth="1"/>
    <col min="13571" max="13571" width="6.54296875" style="29" customWidth="1"/>
    <col min="13572" max="13572" width="12.453125" style="29" customWidth="1"/>
    <col min="13573" max="13573" width="14.26953125" style="29" customWidth="1"/>
    <col min="13574" max="13575" width="10.453125" style="29" customWidth="1"/>
    <col min="13576" max="13576" width="3.81640625" style="29" customWidth="1"/>
    <col min="13577" max="13578" width="12.453125" style="29" customWidth="1"/>
    <col min="13579" max="13579" width="5.7265625" style="29" customWidth="1"/>
    <col min="13580" max="13580" width="15.26953125" style="29" customWidth="1"/>
    <col min="13581" max="13581" width="7.54296875" style="29" customWidth="1"/>
    <col min="13582" max="13582" width="4.7265625" style="29" customWidth="1"/>
    <col min="13583" max="13583" width="13.453125" style="29" customWidth="1"/>
    <col min="13584" max="13584" width="11.453125" style="29" bestFit="1" customWidth="1"/>
    <col min="13585" max="13585" width="11.1796875" style="29" bestFit="1" customWidth="1"/>
    <col min="13586" max="13824" width="8.7265625" style="29"/>
    <col min="13825" max="13825" width="32.453125" style="29" customWidth="1"/>
    <col min="13826" max="13826" width="21" style="29" customWidth="1"/>
    <col min="13827" max="13827" width="6.54296875" style="29" customWidth="1"/>
    <col min="13828" max="13828" width="12.453125" style="29" customWidth="1"/>
    <col min="13829" max="13829" width="14.26953125" style="29" customWidth="1"/>
    <col min="13830" max="13831" width="10.453125" style="29" customWidth="1"/>
    <col min="13832" max="13832" width="3.81640625" style="29" customWidth="1"/>
    <col min="13833" max="13834" width="12.453125" style="29" customWidth="1"/>
    <col min="13835" max="13835" width="5.7265625" style="29" customWidth="1"/>
    <col min="13836" max="13836" width="15.26953125" style="29" customWidth="1"/>
    <col min="13837" max="13837" width="7.54296875" style="29" customWidth="1"/>
    <col min="13838" max="13838" width="4.7265625" style="29" customWidth="1"/>
    <col min="13839" max="13839" width="13.453125" style="29" customWidth="1"/>
    <col min="13840" max="13840" width="11.453125" style="29" bestFit="1" customWidth="1"/>
    <col min="13841" max="13841" width="11.1796875" style="29" bestFit="1" customWidth="1"/>
    <col min="13842" max="14080" width="8.7265625" style="29"/>
    <col min="14081" max="14081" width="32.453125" style="29" customWidth="1"/>
    <col min="14082" max="14082" width="21" style="29" customWidth="1"/>
    <col min="14083" max="14083" width="6.54296875" style="29" customWidth="1"/>
    <col min="14084" max="14084" width="12.453125" style="29" customWidth="1"/>
    <col min="14085" max="14085" width="14.26953125" style="29" customWidth="1"/>
    <col min="14086" max="14087" width="10.453125" style="29" customWidth="1"/>
    <col min="14088" max="14088" width="3.81640625" style="29" customWidth="1"/>
    <col min="14089" max="14090" width="12.453125" style="29" customWidth="1"/>
    <col min="14091" max="14091" width="5.7265625" style="29" customWidth="1"/>
    <col min="14092" max="14092" width="15.26953125" style="29" customWidth="1"/>
    <col min="14093" max="14093" width="7.54296875" style="29" customWidth="1"/>
    <col min="14094" max="14094" width="4.7265625" style="29" customWidth="1"/>
    <col min="14095" max="14095" width="13.453125" style="29" customWidth="1"/>
    <col min="14096" max="14096" width="11.453125" style="29" bestFit="1" customWidth="1"/>
    <col min="14097" max="14097" width="11.1796875" style="29" bestFit="1" customWidth="1"/>
    <col min="14098" max="14336" width="8.7265625" style="29"/>
    <col min="14337" max="14337" width="32.453125" style="29" customWidth="1"/>
    <col min="14338" max="14338" width="21" style="29" customWidth="1"/>
    <col min="14339" max="14339" width="6.54296875" style="29" customWidth="1"/>
    <col min="14340" max="14340" width="12.453125" style="29" customWidth="1"/>
    <col min="14341" max="14341" width="14.26953125" style="29" customWidth="1"/>
    <col min="14342" max="14343" width="10.453125" style="29" customWidth="1"/>
    <col min="14344" max="14344" width="3.81640625" style="29" customWidth="1"/>
    <col min="14345" max="14346" width="12.453125" style="29" customWidth="1"/>
    <col min="14347" max="14347" width="5.7265625" style="29" customWidth="1"/>
    <col min="14348" max="14348" width="15.26953125" style="29" customWidth="1"/>
    <col min="14349" max="14349" width="7.54296875" style="29" customWidth="1"/>
    <col min="14350" max="14350" width="4.7265625" style="29" customWidth="1"/>
    <col min="14351" max="14351" width="13.453125" style="29" customWidth="1"/>
    <col min="14352" max="14352" width="11.453125" style="29" bestFit="1" customWidth="1"/>
    <col min="14353" max="14353" width="11.1796875" style="29" bestFit="1" customWidth="1"/>
    <col min="14354" max="14592" width="8.7265625" style="29"/>
    <col min="14593" max="14593" width="32.453125" style="29" customWidth="1"/>
    <col min="14594" max="14594" width="21" style="29" customWidth="1"/>
    <col min="14595" max="14595" width="6.54296875" style="29" customWidth="1"/>
    <col min="14596" max="14596" width="12.453125" style="29" customWidth="1"/>
    <col min="14597" max="14597" width="14.26953125" style="29" customWidth="1"/>
    <col min="14598" max="14599" width="10.453125" style="29" customWidth="1"/>
    <col min="14600" max="14600" width="3.81640625" style="29" customWidth="1"/>
    <col min="14601" max="14602" width="12.453125" style="29" customWidth="1"/>
    <col min="14603" max="14603" width="5.7265625" style="29" customWidth="1"/>
    <col min="14604" max="14604" width="15.26953125" style="29" customWidth="1"/>
    <col min="14605" max="14605" width="7.54296875" style="29" customWidth="1"/>
    <col min="14606" max="14606" width="4.7265625" style="29" customWidth="1"/>
    <col min="14607" max="14607" width="13.453125" style="29" customWidth="1"/>
    <col min="14608" max="14608" width="11.453125" style="29" bestFit="1" customWidth="1"/>
    <col min="14609" max="14609" width="11.1796875" style="29" bestFit="1" customWidth="1"/>
    <col min="14610" max="14848" width="8.7265625" style="29"/>
    <col min="14849" max="14849" width="32.453125" style="29" customWidth="1"/>
    <col min="14850" max="14850" width="21" style="29" customWidth="1"/>
    <col min="14851" max="14851" width="6.54296875" style="29" customWidth="1"/>
    <col min="14852" max="14852" width="12.453125" style="29" customWidth="1"/>
    <col min="14853" max="14853" width="14.26953125" style="29" customWidth="1"/>
    <col min="14854" max="14855" width="10.453125" style="29" customWidth="1"/>
    <col min="14856" max="14856" width="3.81640625" style="29" customWidth="1"/>
    <col min="14857" max="14858" width="12.453125" style="29" customWidth="1"/>
    <col min="14859" max="14859" width="5.7265625" style="29" customWidth="1"/>
    <col min="14860" max="14860" width="15.26953125" style="29" customWidth="1"/>
    <col min="14861" max="14861" width="7.54296875" style="29" customWidth="1"/>
    <col min="14862" max="14862" width="4.7265625" style="29" customWidth="1"/>
    <col min="14863" max="14863" width="13.453125" style="29" customWidth="1"/>
    <col min="14864" max="14864" width="11.453125" style="29" bestFit="1" customWidth="1"/>
    <col min="14865" max="14865" width="11.1796875" style="29" bestFit="1" customWidth="1"/>
    <col min="14866" max="15104" width="8.7265625" style="29"/>
    <col min="15105" max="15105" width="32.453125" style="29" customWidth="1"/>
    <col min="15106" max="15106" width="21" style="29" customWidth="1"/>
    <col min="15107" max="15107" width="6.54296875" style="29" customWidth="1"/>
    <col min="15108" max="15108" width="12.453125" style="29" customWidth="1"/>
    <col min="15109" max="15109" width="14.26953125" style="29" customWidth="1"/>
    <col min="15110" max="15111" width="10.453125" style="29" customWidth="1"/>
    <col min="15112" max="15112" width="3.81640625" style="29" customWidth="1"/>
    <col min="15113" max="15114" width="12.453125" style="29" customWidth="1"/>
    <col min="15115" max="15115" width="5.7265625" style="29" customWidth="1"/>
    <col min="15116" max="15116" width="15.26953125" style="29" customWidth="1"/>
    <col min="15117" max="15117" width="7.54296875" style="29" customWidth="1"/>
    <col min="15118" max="15118" width="4.7265625" style="29" customWidth="1"/>
    <col min="15119" max="15119" width="13.453125" style="29" customWidth="1"/>
    <col min="15120" max="15120" width="11.453125" style="29" bestFit="1" customWidth="1"/>
    <col min="15121" max="15121" width="11.1796875" style="29" bestFit="1" customWidth="1"/>
    <col min="15122" max="15360" width="8.7265625" style="29"/>
    <col min="15361" max="15361" width="32.453125" style="29" customWidth="1"/>
    <col min="15362" max="15362" width="21" style="29" customWidth="1"/>
    <col min="15363" max="15363" width="6.54296875" style="29" customWidth="1"/>
    <col min="15364" max="15364" width="12.453125" style="29" customWidth="1"/>
    <col min="15365" max="15365" width="14.26953125" style="29" customWidth="1"/>
    <col min="15366" max="15367" width="10.453125" style="29" customWidth="1"/>
    <col min="15368" max="15368" width="3.81640625" style="29" customWidth="1"/>
    <col min="15369" max="15370" width="12.453125" style="29" customWidth="1"/>
    <col min="15371" max="15371" width="5.7265625" style="29" customWidth="1"/>
    <col min="15372" max="15372" width="15.26953125" style="29" customWidth="1"/>
    <col min="15373" max="15373" width="7.54296875" style="29" customWidth="1"/>
    <col min="15374" max="15374" width="4.7265625" style="29" customWidth="1"/>
    <col min="15375" max="15375" width="13.453125" style="29" customWidth="1"/>
    <col min="15376" max="15376" width="11.453125" style="29" bestFit="1" customWidth="1"/>
    <col min="15377" max="15377" width="11.1796875" style="29" bestFit="1" customWidth="1"/>
    <col min="15378" max="15616" width="8.7265625" style="29"/>
    <col min="15617" max="15617" width="32.453125" style="29" customWidth="1"/>
    <col min="15618" max="15618" width="21" style="29" customWidth="1"/>
    <col min="15619" max="15619" width="6.54296875" style="29" customWidth="1"/>
    <col min="15620" max="15620" width="12.453125" style="29" customWidth="1"/>
    <col min="15621" max="15621" width="14.26953125" style="29" customWidth="1"/>
    <col min="15622" max="15623" width="10.453125" style="29" customWidth="1"/>
    <col min="15624" max="15624" width="3.81640625" style="29" customWidth="1"/>
    <col min="15625" max="15626" width="12.453125" style="29" customWidth="1"/>
    <col min="15627" max="15627" width="5.7265625" style="29" customWidth="1"/>
    <col min="15628" max="15628" width="15.26953125" style="29" customWidth="1"/>
    <col min="15629" max="15629" width="7.54296875" style="29" customWidth="1"/>
    <col min="15630" max="15630" width="4.7265625" style="29" customWidth="1"/>
    <col min="15631" max="15631" width="13.453125" style="29" customWidth="1"/>
    <col min="15632" max="15632" width="11.453125" style="29" bestFit="1" customWidth="1"/>
    <col min="15633" max="15633" width="11.1796875" style="29" bestFit="1" customWidth="1"/>
    <col min="15634" max="15872" width="8.7265625" style="29"/>
    <col min="15873" max="15873" width="32.453125" style="29" customWidth="1"/>
    <col min="15874" max="15874" width="21" style="29" customWidth="1"/>
    <col min="15875" max="15875" width="6.54296875" style="29" customWidth="1"/>
    <col min="15876" max="15876" width="12.453125" style="29" customWidth="1"/>
    <col min="15877" max="15877" width="14.26953125" style="29" customWidth="1"/>
    <col min="15878" max="15879" width="10.453125" style="29" customWidth="1"/>
    <col min="15880" max="15880" width="3.81640625" style="29" customWidth="1"/>
    <col min="15881" max="15882" width="12.453125" style="29" customWidth="1"/>
    <col min="15883" max="15883" width="5.7265625" style="29" customWidth="1"/>
    <col min="15884" max="15884" width="15.26953125" style="29" customWidth="1"/>
    <col min="15885" max="15885" width="7.54296875" style="29" customWidth="1"/>
    <col min="15886" max="15886" width="4.7265625" style="29" customWidth="1"/>
    <col min="15887" max="15887" width="13.453125" style="29" customWidth="1"/>
    <col min="15888" max="15888" width="11.453125" style="29" bestFit="1" customWidth="1"/>
    <col min="15889" max="15889" width="11.1796875" style="29" bestFit="1" customWidth="1"/>
    <col min="15890" max="16128" width="8.7265625" style="29"/>
    <col min="16129" max="16129" width="32.453125" style="29" customWidth="1"/>
    <col min="16130" max="16130" width="21" style="29" customWidth="1"/>
    <col min="16131" max="16131" width="6.54296875" style="29" customWidth="1"/>
    <col min="16132" max="16132" width="12.453125" style="29" customWidth="1"/>
    <col min="16133" max="16133" width="14.26953125" style="29" customWidth="1"/>
    <col min="16134" max="16135" width="10.453125" style="29" customWidth="1"/>
    <col min="16136" max="16136" width="3.81640625" style="29" customWidth="1"/>
    <col min="16137" max="16138" width="12.453125" style="29" customWidth="1"/>
    <col min="16139" max="16139" width="5.7265625" style="29" customWidth="1"/>
    <col min="16140" max="16140" width="15.26953125" style="29" customWidth="1"/>
    <col min="16141" max="16141" width="7.54296875" style="29" customWidth="1"/>
    <col min="16142" max="16142" width="4.7265625" style="29" customWidth="1"/>
    <col min="16143" max="16143" width="13.453125" style="29" customWidth="1"/>
    <col min="16144" max="16144" width="11.453125" style="29" bestFit="1" customWidth="1"/>
    <col min="16145" max="16145" width="11.1796875" style="29" bestFit="1" customWidth="1"/>
    <col min="16146" max="16384" width="8.7265625" style="29"/>
  </cols>
  <sheetData>
    <row r="1" spans="1:15" ht="13.5" customHeight="1" x14ac:dyDescent="0.25">
      <c r="A1" s="28" t="s">
        <v>738</v>
      </c>
      <c r="C1" s="182" t="s">
        <v>739</v>
      </c>
      <c r="D1" s="183"/>
      <c r="E1" s="183"/>
      <c r="F1" s="183"/>
      <c r="G1" s="183"/>
      <c r="H1" s="183"/>
      <c r="I1" s="183"/>
    </row>
    <row r="2" spans="1:15" ht="12.75" customHeight="1" x14ac:dyDescent="0.25">
      <c r="C2" s="184" t="s">
        <v>740</v>
      </c>
      <c r="D2" s="185"/>
      <c r="E2" s="185"/>
      <c r="F2" s="185"/>
      <c r="G2" s="185"/>
      <c r="H2" s="185"/>
      <c r="I2" s="185"/>
    </row>
    <row r="3" spans="1:15" ht="6.75" customHeight="1" x14ac:dyDescent="0.25"/>
    <row r="4" spans="1:15" ht="16.5" customHeight="1" x14ac:dyDescent="0.25">
      <c r="A4" s="30" t="s">
        <v>741</v>
      </c>
      <c r="B4" s="192" t="s">
        <v>742</v>
      </c>
      <c r="C4" s="193"/>
      <c r="D4" s="193"/>
      <c r="E4" s="193"/>
      <c r="F4" s="193"/>
      <c r="G4" s="193"/>
      <c r="H4" s="193"/>
      <c r="I4" s="193"/>
      <c r="L4" s="194" t="s">
        <v>743</v>
      </c>
      <c r="M4" s="195"/>
      <c r="N4" s="196">
        <v>44742</v>
      </c>
      <c r="O4" s="183"/>
    </row>
    <row r="5" spans="1:15" ht="15.75" customHeight="1" x14ac:dyDescent="0.25">
      <c r="A5" s="31" t="s">
        <v>744</v>
      </c>
      <c r="B5" s="31" t="s">
        <v>745</v>
      </c>
      <c r="C5" s="31" t="s">
        <v>746</v>
      </c>
      <c r="D5" s="31" t="s">
        <v>747</v>
      </c>
      <c r="E5" s="31" t="s">
        <v>748</v>
      </c>
      <c r="F5" s="32" t="s">
        <v>749</v>
      </c>
      <c r="G5" s="32" t="s">
        <v>750</v>
      </c>
      <c r="H5" s="32" t="s">
        <v>416</v>
      </c>
      <c r="I5" s="33" t="s">
        <v>751</v>
      </c>
      <c r="J5" s="33" t="s">
        <v>752</v>
      </c>
      <c r="K5" s="32" t="s">
        <v>753</v>
      </c>
      <c r="L5" s="33" t="s">
        <v>754</v>
      </c>
      <c r="M5" s="32" t="s">
        <v>755</v>
      </c>
      <c r="N5" s="34" t="s">
        <v>756</v>
      </c>
      <c r="O5" s="33" t="s">
        <v>757</v>
      </c>
    </row>
    <row r="6" spans="1:15" ht="15" customHeight="1" x14ac:dyDescent="0.25">
      <c r="A6" s="31" t="s">
        <v>530</v>
      </c>
      <c r="B6" s="31" t="s">
        <v>758</v>
      </c>
      <c r="C6" s="35">
        <v>44628</v>
      </c>
      <c r="D6" s="31" t="s">
        <v>759</v>
      </c>
      <c r="E6" s="31" t="s">
        <v>760</v>
      </c>
      <c r="F6" s="32"/>
      <c r="G6" s="32" t="s">
        <v>761</v>
      </c>
      <c r="H6" s="32" t="s">
        <v>18</v>
      </c>
      <c r="I6" s="36">
        <v>7100</v>
      </c>
      <c r="J6" s="36">
        <v>7100</v>
      </c>
      <c r="K6" s="37">
        <v>93.5</v>
      </c>
      <c r="L6" s="36">
        <v>663850</v>
      </c>
      <c r="M6" s="35">
        <v>44711</v>
      </c>
      <c r="N6" s="32" t="s">
        <v>18</v>
      </c>
      <c r="O6" s="36">
        <v>0</v>
      </c>
    </row>
    <row r="7" spans="1:15" ht="15" customHeight="1" x14ac:dyDescent="0.25">
      <c r="A7" s="32"/>
      <c r="B7" s="38"/>
      <c r="C7" s="38"/>
      <c r="D7" s="38"/>
      <c r="E7" s="38"/>
      <c r="F7" s="38"/>
      <c r="G7" s="38"/>
      <c r="H7" s="38"/>
      <c r="I7" s="39">
        <f>I6</f>
        <v>7100</v>
      </c>
      <c r="J7" s="38"/>
      <c r="K7" s="40" t="s">
        <v>762</v>
      </c>
      <c r="L7" s="41">
        <v>663850</v>
      </c>
      <c r="M7" s="38"/>
      <c r="N7" s="42" t="s">
        <v>18</v>
      </c>
      <c r="O7" s="41">
        <v>0</v>
      </c>
    </row>
    <row r="8" spans="1:15" ht="15" customHeight="1" x14ac:dyDescent="0.25">
      <c r="A8" s="32"/>
      <c r="B8" s="38"/>
      <c r="C8" s="38"/>
      <c r="D8" s="38"/>
      <c r="E8" s="38"/>
      <c r="F8" s="38"/>
      <c r="G8" s="38"/>
      <c r="H8" s="38"/>
      <c r="I8" s="39">
        <f>I7</f>
        <v>7100</v>
      </c>
      <c r="J8" s="43" t="s">
        <v>763</v>
      </c>
      <c r="K8" s="44"/>
      <c r="L8" s="41">
        <v>663850</v>
      </c>
      <c r="M8" s="38"/>
      <c r="N8" s="42"/>
      <c r="O8" s="41">
        <v>0</v>
      </c>
    </row>
    <row r="9" spans="1:15" ht="15" customHeight="1" x14ac:dyDescent="0.25">
      <c r="A9" s="31" t="s">
        <v>764</v>
      </c>
      <c r="B9" s="31" t="s">
        <v>765</v>
      </c>
      <c r="C9" s="35">
        <v>44719</v>
      </c>
      <c r="D9" s="31" t="s">
        <v>766</v>
      </c>
      <c r="E9" s="31" t="s">
        <v>767</v>
      </c>
      <c r="F9" s="32"/>
      <c r="G9" s="32" t="s">
        <v>768</v>
      </c>
      <c r="H9" s="32" t="s">
        <v>18</v>
      </c>
      <c r="I9" s="36">
        <v>118335.66</v>
      </c>
      <c r="J9" s="36">
        <v>118335.66</v>
      </c>
      <c r="K9" s="37">
        <v>93.5</v>
      </c>
      <c r="L9" s="36">
        <v>11064384.210000001</v>
      </c>
      <c r="M9" s="35">
        <v>44783</v>
      </c>
      <c r="N9" s="32" t="s">
        <v>18</v>
      </c>
      <c r="O9" s="36">
        <v>0</v>
      </c>
    </row>
    <row r="10" spans="1:15" ht="15" customHeight="1" x14ac:dyDescent="0.25">
      <c r="A10" s="32"/>
      <c r="B10" s="38"/>
      <c r="C10" s="38"/>
      <c r="D10" s="38"/>
      <c r="E10" s="38"/>
      <c r="F10" s="38"/>
      <c r="G10" s="38"/>
      <c r="H10" s="38"/>
      <c r="I10" s="38" t="s">
        <v>769</v>
      </c>
      <c r="J10" s="38"/>
      <c r="K10" s="40" t="s">
        <v>762</v>
      </c>
      <c r="L10" s="45">
        <v>11064384.210000001</v>
      </c>
      <c r="M10" s="38"/>
      <c r="N10" s="42" t="s">
        <v>18</v>
      </c>
      <c r="O10" s="41">
        <v>0</v>
      </c>
    </row>
    <row r="11" spans="1:15" ht="15" customHeight="1" x14ac:dyDescent="0.25">
      <c r="A11" s="32"/>
      <c r="B11" s="38"/>
      <c r="C11" s="38"/>
      <c r="D11" s="38"/>
      <c r="E11" s="38"/>
      <c r="F11" s="38"/>
      <c r="G11" s="38"/>
      <c r="H11" s="38"/>
      <c r="I11" s="38"/>
      <c r="J11" s="43" t="s">
        <v>763</v>
      </c>
      <c r="K11" s="44"/>
      <c r="L11" s="41">
        <v>11064384.210000001</v>
      </c>
      <c r="M11" s="38"/>
      <c r="N11" s="42"/>
      <c r="O11" s="41">
        <v>0</v>
      </c>
    </row>
    <row r="12" spans="1:15" ht="15" customHeight="1" x14ac:dyDescent="0.25">
      <c r="A12" s="31" t="s">
        <v>770</v>
      </c>
      <c r="B12" s="31" t="s">
        <v>771</v>
      </c>
      <c r="C12" s="35">
        <v>44718</v>
      </c>
      <c r="D12" s="31" t="s">
        <v>772</v>
      </c>
      <c r="E12" s="31" t="s">
        <v>773</v>
      </c>
      <c r="F12" s="32"/>
      <c r="G12" s="32" t="s">
        <v>774</v>
      </c>
      <c r="H12" s="32" t="s">
        <v>18</v>
      </c>
      <c r="I12" s="36">
        <v>2003.05</v>
      </c>
      <c r="J12" s="36">
        <v>2003.05</v>
      </c>
      <c r="K12" s="37">
        <v>93.5</v>
      </c>
      <c r="L12" s="36">
        <v>187285.17499999999</v>
      </c>
      <c r="M12" s="35">
        <v>44762</v>
      </c>
      <c r="N12" s="32" t="s">
        <v>18</v>
      </c>
      <c r="O12" s="36">
        <v>0</v>
      </c>
    </row>
    <row r="13" spans="1:15" ht="15" customHeight="1" x14ac:dyDescent="0.25">
      <c r="A13" s="31" t="s">
        <v>775</v>
      </c>
      <c r="B13" s="31"/>
      <c r="C13" s="35">
        <v>44731</v>
      </c>
      <c r="D13" s="31" t="s">
        <v>776</v>
      </c>
      <c r="E13" s="31" t="s">
        <v>777</v>
      </c>
      <c r="F13" s="32"/>
      <c r="G13" s="32" t="s">
        <v>774</v>
      </c>
      <c r="H13" s="32" t="s">
        <v>18</v>
      </c>
      <c r="I13" s="36">
        <v>35534.699999999997</v>
      </c>
      <c r="J13" s="36">
        <v>35534.699999999997</v>
      </c>
      <c r="K13" s="37">
        <v>93.5</v>
      </c>
      <c r="L13" s="36">
        <v>3322494.45</v>
      </c>
      <c r="M13" s="35">
        <v>44787</v>
      </c>
      <c r="N13" s="32"/>
      <c r="O13" s="36">
        <v>0</v>
      </c>
    </row>
    <row r="14" spans="1:15" ht="15" customHeight="1" x14ac:dyDescent="0.25">
      <c r="A14" s="31" t="s">
        <v>778</v>
      </c>
      <c r="B14" s="31"/>
      <c r="C14" s="35">
        <v>44740</v>
      </c>
      <c r="D14" s="31" t="s">
        <v>779</v>
      </c>
      <c r="E14" s="31" t="s">
        <v>780</v>
      </c>
      <c r="F14" s="32"/>
      <c r="G14" s="32" t="s">
        <v>774</v>
      </c>
      <c r="H14" s="32" t="s">
        <v>18</v>
      </c>
      <c r="I14" s="36">
        <v>121457.1</v>
      </c>
      <c r="J14" s="36">
        <v>121457.1</v>
      </c>
      <c r="K14" s="37">
        <v>93.5</v>
      </c>
      <c r="L14" s="36">
        <v>11356238.85</v>
      </c>
      <c r="M14" s="35">
        <v>44783</v>
      </c>
      <c r="N14" s="32"/>
      <c r="O14" s="36">
        <v>0</v>
      </c>
    </row>
    <row r="15" spans="1:15" ht="15" customHeight="1" x14ac:dyDescent="0.25">
      <c r="A15" s="31" t="s">
        <v>781</v>
      </c>
      <c r="B15" s="31"/>
      <c r="C15" s="35">
        <v>44733</v>
      </c>
      <c r="D15" s="31" t="s">
        <v>782</v>
      </c>
      <c r="E15" s="31" t="s">
        <v>783</v>
      </c>
      <c r="F15" s="32"/>
      <c r="G15" s="32" t="s">
        <v>774</v>
      </c>
      <c r="H15" s="32" t="s">
        <v>18</v>
      </c>
      <c r="I15" s="36">
        <v>23784.97</v>
      </c>
      <c r="J15" s="36">
        <v>23784.97</v>
      </c>
      <c r="K15" s="37">
        <v>93.5</v>
      </c>
      <c r="L15" s="36">
        <v>2223894.6949999998</v>
      </c>
      <c r="M15" s="35">
        <v>44773</v>
      </c>
      <c r="N15" s="32"/>
      <c r="O15" s="36">
        <v>0</v>
      </c>
    </row>
    <row r="16" spans="1:15" ht="15" customHeight="1" x14ac:dyDescent="0.25">
      <c r="A16" s="31" t="s">
        <v>733</v>
      </c>
      <c r="B16" s="31"/>
      <c r="C16" s="35">
        <v>44728</v>
      </c>
      <c r="D16" s="31" t="s">
        <v>784</v>
      </c>
      <c r="E16" s="31" t="s">
        <v>785</v>
      </c>
      <c r="F16" s="32"/>
      <c r="G16" s="32" t="s">
        <v>774</v>
      </c>
      <c r="H16" s="32" t="s">
        <v>18</v>
      </c>
      <c r="I16" s="36">
        <v>69349.62</v>
      </c>
      <c r="J16" s="36">
        <v>69349.62</v>
      </c>
      <c r="K16" s="37">
        <v>93.5</v>
      </c>
      <c r="L16" s="36">
        <v>6484189.4699999997</v>
      </c>
      <c r="M16" s="35">
        <v>44762</v>
      </c>
      <c r="N16" s="32"/>
      <c r="O16" s="36">
        <v>0</v>
      </c>
    </row>
    <row r="17" spans="1:17" ht="15" customHeight="1" x14ac:dyDescent="0.25">
      <c r="A17" s="31" t="s">
        <v>786</v>
      </c>
      <c r="B17" s="31"/>
      <c r="C17" s="35">
        <v>44733</v>
      </c>
      <c r="D17" s="31" t="s">
        <v>787</v>
      </c>
      <c r="E17" s="31" t="s">
        <v>788</v>
      </c>
      <c r="F17" s="32"/>
      <c r="G17" s="32" t="s">
        <v>774</v>
      </c>
      <c r="H17" s="32" t="s">
        <v>18</v>
      </c>
      <c r="I17" s="36">
        <v>76825.3</v>
      </c>
      <c r="J17" s="36">
        <v>76825.3</v>
      </c>
      <c r="K17" s="37">
        <v>93.5</v>
      </c>
      <c r="L17" s="36">
        <v>7183165.5499999998</v>
      </c>
      <c r="M17" s="35">
        <v>44773</v>
      </c>
      <c r="N17" s="32"/>
      <c r="O17" s="36">
        <v>0</v>
      </c>
    </row>
    <row r="18" spans="1:17" ht="15" customHeight="1" x14ac:dyDescent="0.25">
      <c r="A18" s="31" t="s">
        <v>789</v>
      </c>
      <c r="B18" s="31"/>
      <c r="C18" s="35">
        <v>44742</v>
      </c>
      <c r="D18" s="31" t="s">
        <v>790</v>
      </c>
      <c r="E18" s="31" t="s">
        <v>791</v>
      </c>
      <c r="F18" s="32"/>
      <c r="G18" s="32" t="s">
        <v>774</v>
      </c>
      <c r="H18" s="32" t="s">
        <v>18</v>
      </c>
      <c r="I18" s="36">
        <v>439036.42</v>
      </c>
      <c r="J18" s="36">
        <v>439036.42</v>
      </c>
      <c r="K18" s="37">
        <v>93.5</v>
      </c>
      <c r="L18" s="36">
        <v>41049905.270000003</v>
      </c>
      <c r="M18" s="35">
        <v>44804</v>
      </c>
      <c r="N18" s="32"/>
      <c r="O18" s="36">
        <v>0</v>
      </c>
    </row>
    <row r="19" spans="1:17" ht="15" customHeight="1" x14ac:dyDescent="0.25">
      <c r="A19" s="31" t="s">
        <v>792</v>
      </c>
      <c r="B19" s="31"/>
      <c r="C19" s="35">
        <v>44692</v>
      </c>
      <c r="D19" s="31" t="s">
        <v>793</v>
      </c>
      <c r="E19" s="31" t="s">
        <v>794</v>
      </c>
      <c r="F19" s="32"/>
      <c r="G19" s="32" t="s">
        <v>774</v>
      </c>
      <c r="H19" s="32" t="s">
        <v>18</v>
      </c>
      <c r="I19" s="36">
        <v>58790.75</v>
      </c>
      <c r="J19" s="36">
        <v>159.31</v>
      </c>
      <c r="K19" s="37">
        <v>93.5</v>
      </c>
      <c r="L19" s="36">
        <v>14895.485000000001</v>
      </c>
      <c r="M19" s="35">
        <v>44722</v>
      </c>
      <c r="N19" s="32"/>
      <c r="O19" s="36">
        <v>0</v>
      </c>
    </row>
    <row r="20" spans="1:17" ht="15" customHeight="1" x14ac:dyDescent="0.25">
      <c r="A20" s="31" t="s">
        <v>792</v>
      </c>
      <c r="B20" s="31"/>
      <c r="C20" s="35">
        <v>44733</v>
      </c>
      <c r="D20" s="31" t="s">
        <v>795</v>
      </c>
      <c r="E20" s="31" t="s">
        <v>796</v>
      </c>
      <c r="F20" s="32"/>
      <c r="G20" s="32" t="s">
        <v>774</v>
      </c>
      <c r="H20" s="32" t="s">
        <v>18</v>
      </c>
      <c r="I20" s="36">
        <v>89768.93</v>
      </c>
      <c r="J20" s="36">
        <v>89768.93</v>
      </c>
      <c r="K20" s="37">
        <v>93.5</v>
      </c>
      <c r="L20" s="36">
        <v>8393394.9550000001</v>
      </c>
      <c r="M20" s="35">
        <v>44773</v>
      </c>
      <c r="N20" s="32"/>
      <c r="O20" s="36">
        <v>0</v>
      </c>
    </row>
    <row r="21" spans="1:17" ht="15" customHeight="1" x14ac:dyDescent="0.25">
      <c r="A21" s="31" t="s">
        <v>797</v>
      </c>
      <c r="B21" s="31"/>
      <c r="C21" s="35">
        <v>44661</v>
      </c>
      <c r="D21" s="31" t="s">
        <v>798</v>
      </c>
      <c r="E21" s="31" t="s">
        <v>799</v>
      </c>
      <c r="F21" s="32"/>
      <c r="G21" s="32" t="s">
        <v>774</v>
      </c>
      <c r="H21" s="32" t="s">
        <v>18</v>
      </c>
      <c r="I21" s="36">
        <v>1856853.63</v>
      </c>
      <c r="J21" s="36">
        <v>28819.63</v>
      </c>
      <c r="K21" s="37">
        <v>93.5</v>
      </c>
      <c r="L21" s="36">
        <v>2694635.4049999998</v>
      </c>
      <c r="M21" s="35">
        <v>44752</v>
      </c>
      <c r="N21" s="32"/>
      <c r="O21" s="36">
        <v>0</v>
      </c>
    </row>
    <row r="22" spans="1:17" ht="15" customHeight="1" x14ac:dyDescent="0.25">
      <c r="A22" s="31" t="s">
        <v>797</v>
      </c>
      <c r="B22" s="31"/>
      <c r="C22" s="35">
        <v>44699</v>
      </c>
      <c r="D22" s="31" t="s">
        <v>800</v>
      </c>
      <c r="E22" s="31" t="s">
        <v>801</v>
      </c>
      <c r="F22" s="32"/>
      <c r="G22" s="32" t="s">
        <v>774</v>
      </c>
      <c r="H22" s="32" t="s">
        <v>18</v>
      </c>
      <c r="I22" s="36">
        <v>48943.45</v>
      </c>
      <c r="J22" s="36">
        <v>12.31</v>
      </c>
      <c r="K22" s="37">
        <v>93.5</v>
      </c>
      <c r="L22" s="36">
        <v>1150.9849999999999</v>
      </c>
      <c r="M22" s="35">
        <v>44752</v>
      </c>
      <c r="N22" s="32"/>
      <c r="O22" s="36">
        <v>0</v>
      </c>
    </row>
    <row r="23" spans="1:17" ht="15" customHeight="1" x14ac:dyDescent="0.25">
      <c r="A23" s="31" t="s">
        <v>797</v>
      </c>
      <c r="B23" s="31"/>
      <c r="C23" s="35">
        <v>44707</v>
      </c>
      <c r="D23" s="31" t="s">
        <v>802</v>
      </c>
      <c r="E23" s="31" t="s">
        <v>803</v>
      </c>
      <c r="F23" s="32"/>
      <c r="G23" s="32" t="s">
        <v>774</v>
      </c>
      <c r="H23" s="32" t="s">
        <v>18</v>
      </c>
      <c r="I23" s="36">
        <v>854221.5</v>
      </c>
      <c r="J23" s="36">
        <v>557313.06999999995</v>
      </c>
      <c r="K23" s="37">
        <v>93.5</v>
      </c>
      <c r="L23" s="36">
        <v>52108772.045000002</v>
      </c>
      <c r="M23" s="35">
        <v>44757</v>
      </c>
      <c r="N23" s="32"/>
      <c r="O23" s="36">
        <v>0</v>
      </c>
    </row>
    <row r="24" spans="1:17" ht="15" customHeight="1" x14ac:dyDescent="0.25">
      <c r="A24" s="31" t="s">
        <v>448</v>
      </c>
      <c r="B24" s="31"/>
      <c r="C24" s="35">
        <v>44717</v>
      </c>
      <c r="D24" s="31" t="s">
        <v>804</v>
      </c>
      <c r="E24" s="31" t="s">
        <v>805</v>
      </c>
      <c r="F24" s="32"/>
      <c r="G24" s="32" t="s">
        <v>774</v>
      </c>
      <c r="H24" s="32" t="s">
        <v>18</v>
      </c>
      <c r="I24" s="36">
        <v>227811.75</v>
      </c>
      <c r="J24" s="36">
        <v>227811.75</v>
      </c>
      <c r="K24" s="37">
        <v>93.5</v>
      </c>
      <c r="L24" s="36">
        <v>21300398.625</v>
      </c>
      <c r="M24" s="35">
        <v>44783</v>
      </c>
      <c r="N24" s="32"/>
      <c r="O24" s="36">
        <v>0</v>
      </c>
    </row>
    <row r="25" spans="1:17" ht="15" customHeight="1" x14ac:dyDescent="0.25">
      <c r="A25" s="32"/>
      <c r="B25" s="38"/>
      <c r="C25" s="38"/>
      <c r="D25" s="38"/>
      <c r="E25" s="38"/>
      <c r="F25" s="38"/>
      <c r="G25" s="38"/>
      <c r="H25" s="38"/>
      <c r="I25" s="39">
        <f>SUM(I12:I24)</f>
        <v>3904381.17</v>
      </c>
      <c r="J25" s="38"/>
      <c r="K25" s="40" t="s">
        <v>762</v>
      </c>
      <c r="L25" s="41">
        <v>156320420.95999998</v>
      </c>
      <c r="M25" s="38"/>
      <c r="N25" s="42" t="s">
        <v>18</v>
      </c>
      <c r="O25" s="41">
        <v>0</v>
      </c>
      <c r="Q25" s="46"/>
    </row>
    <row r="26" spans="1:17" ht="15" customHeight="1" x14ac:dyDescent="0.25">
      <c r="A26" s="32"/>
      <c r="B26" s="38"/>
      <c r="C26" s="38"/>
      <c r="D26" s="38"/>
      <c r="E26" s="38"/>
      <c r="F26" s="38"/>
      <c r="G26" s="38"/>
      <c r="H26" s="38"/>
      <c r="I26" s="39">
        <f>I25</f>
        <v>3904381.17</v>
      </c>
      <c r="J26" s="43" t="s">
        <v>763</v>
      </c>
      <c r="K26" s="44"/>
      <c r="L26" s="41">
        <v>156320420.95999998</v>
      </c>
      <c r="M26" s="38"/>
      <c r="N26" s="42"/>
      <c r="O26" s="41">
        <v>0</v>
      </c>
    </row>
    <row r="27" spans="1:17" ht="15" customHeight="1" x14ac:dyDescent="0.25">
      <c r="A27" s="31" t="s">
        <v>806</v>
      </c>
      <c r="B27" s="31" t="s">
        <v>807</v>
      </c>
      <c r="C27" s="35">
        <v>44651</v>
      </c>
      <c r="D27" s="31" t="s">
        <v>808</v>
      </c>
      <c r="E27" s="31" t="s">
        <v>809</v>
      </c>
      <c r="F27" s="32"/>
      <c r="G27" s="32" t="s">
        <v>774</v>
      </c>
      <c r="H27" s="32" t="s">
        <v>18</v>
      </c>
      <c r="I27" s="36">
        <v>79558.86</v>
      </c>
      <c r="J27" s="36">
        <v>79558.86</v>
      </c>
      <c r="K27" s="37">
        <v>93.5</v>
      </c>
      <c r="L27" s="36">
        <v>7438753.4100000001</v>
      </c>
      <c r="M27" s="35">
        <v>44757</v>
      </c>
      <c r="N27" s="32" t="s">
        <v>18</v>
      </c>
      <c r="O27" s="36">
        <v>0</v>
      </c>
    </row>
    <row r="28" spans="1:17" ht="15" customHeight="1" x14ac:dyDescent="0.25">
      <c r="A28" s="32"/>
      <c r="B28" s="38"/>
      <c r="C28" s="38"/>
      <c r="D28" s="38"/>
      <c r="E28" s="38"/>
      <c r="F28" s="38"/>
      <c r="G28" s="38"/>
      <c r="H28" s="38"/>
      <c r="I28" s="39">
        <f>I27</f>
        <v>79558.86</v>
      </c>
      <c r="J28" s="38"/>
      <c r="K28" s="40" t="s">
        <v>762</v>
      </c>
      <c r="L28" s="41">
        <v>7438753.4100000001</v>
      </c>
      <c r="M28" s="38"/>
      <c r="N28" s="42" t="s">
        <v>18</v>
      </c>
      <c r="O28" s="41">
        <v>0</v>
      </c>
      <c r="P28" s="46"/>
    </row>
    <row r="29" spans="1:17" ht="15" customHeight="1" x14ac:dyDescent="0.25">
      <c r="A29" s="32"/>
      <c r="B29" s="38"/>
      <c r="C29" s="38"/>
      <c r="D29" s="38"/>
      <c r="E29" s="38"/>
      <c r="F29" s="38"/>
      <c r="G29" s="38"/>
      <c r="H29" s="38"/>
      <c r="I29" s="39">
        <f>I28</f>
        <v>79558.86</v>
      </c>
      <c r="J29" s="43" t="s">
        <v>763</v>
      </c>
      <c r="K29" s="44"/>
      <c r="L29" s="41">
        <v>7438753.4100000001</v>
      </c>
      <c r="M29" s="38"/>
      <c r="N29" s="42"/>
      <c r="O29" s="41">
        <v>0</v>
      </c>
    </row>
    <row r="30" spans="1:17" ht="15" customHeight="1" x14ac:dyDescent="0.25">
      <c r="A30" s="31" t="s">
        <v>810</v>
      </c>
      <c r="B30" s="31" t="s">
        <v>811</v>
      </c>
      <c r="C30" s="35">
        <v>44647</v>
      </c>
      <c r="D30" s="31" t="s">
        <v>812</v>
      </c>
      <c r="E30" s="31" t="s">
        <v>813</v>
      </c>
      <c r="F30" s="32"/>
      <c r="G30" s="32"/>
      <c r="H30" s="32" t="s">
        <v>18</v>
      </c>
      <c r="I30" s="36">
        <v>4960</v>
      </c>
      <c r="J30" s="36">
        <v>64.8</v>
      </c>
      <c r="K30" s="37">
        <v>93.5</v>
      </c>
      <c r="L30" s="36">
        <v>6058.8</v>
      </c>
      <c r="M30" s="35">
        <v>44732</v>
      </c>
      <c r="N30" s="32" t="s">
        <v>18</v>
      </c>
      <c r="O30" s="36">
        <v>0</v>
      </c>
    </row>
    <row r="31" spans="1:17" ht="15" customHeight="1" x14ac:dyDescent="0.25">
      <c r="A31" s="31" t="s">
        <v>810</v>
      </c>
      <c r="B31" s="31"/>
      <c r="C31" s="35">
        <v>44658</v>
      </c>
      <c r="D31" s="31" t="s">
        <v>814</v>
      </c>
      <c r="E31" s="31" t="s">
        <v>815</v>
      </c>
      <c r="F31" s="32"/>
      <c r="G31" s="32"/>
      <c r="H31" s="32" t="s">
        <v>18</v>
      </c>
      <c r="I31" s="36">
        <v>23804.68</v>
      </c>
      <c r="J31" s="36">
        <v>23804.68</v>
      </c>
      <c r="K31" s="37">
        <v>93.5</v>
      </c>
      <c r="L31" s="36">
        <v>2225737.58</v>
      </c>
      <c r="M31" s="35">
        <v>44743</v>
      </c>
      <c r="N31" s="32"/>
      <c r="O31" s="36">
        <v>0</v>
      </c>
    </row>
    <row r="32" spans="1:17" ht="15" customHeight="1" x14ac:dyDescent="0.25">
      <c r="A32" s="31" t="s">
        <v>810</v>
      </c>
      <c r="B32" s="31"/>
      <c r="C32" s="35">
        <v>44671</v>
      </c>
      <c r="D32" s="31" t="s">
        <v>816</v>
      </c>
      <c r="E32" s="31" t="s">
        <v>817</v>
      </c>
      <c r="F32" s="32"/>
      <c r="G32" s="32"/>
      <c r="H32" s="32" t="s">
        <v>18</v>
      </c>
      <c r="I32" s="36">
        <v>51442.14</v>
      </c>
      <c r="J32" s="36">
        <v>0.26</v>
      </c>
      <c r="K32" s="37">
        <v>93.5</v>
      </c>
      <c r="L32" s="36">
        <v>24.31</v>
      </c>
      <c r="M32" s="35">
        <v>44756</v>
      </c>
      <c r="N32" s="32"/>
      <c r="O32" s="36">
        <v>0</v>
      </c>
    </row>
    <row r="33" spans="1:15" ht="15" customHeight="1" x14ac:dyDescent="0.25">
      <c r="A33" s="32"/>
      <c r="B33" s="38"/>
      <c r="C33" s="38"/>
      <c r="D33" s="38"/>
      <c r="E33" s="38"/>
      <c r="F33" s="38"/>
      <c r="G33" s="38"/>
      <c r="H33" s="38"/>
      <c r="I33" s="39">
        <f>SUM(I30:I32)</f>
        <v>80206.820000000007</v>
      </c>
      <c r="J33" s="38"/>
      <c r="K33" s="40" t="s">
        <v>762</v>
      </c>
      <c r="L33" s="41">
        <v>2231820.69</v>
      </c>
      <c r="M33" s="38"/>
      <c r="N33" s="42" t="s">
        <v>18</v>
      </c>
      <c r="O33" s="41">
        <v>0</v>
      </c>
    </row>
    <row r="34" spans="1:15" ht="15" customHeight="1" x14ac:dyDescent="0.25">
      <c r="A34" s="32"/>
      <c r="B34" s="38"/>
      <c r="C34" s="38"/>
      <c r="D34" s="38"/>
      <c r="E34" s="38"/>
      <c r="F34" s="38"/>
      <c r="G34" s="38"/>
      <c r="H34" s="38"/>
      <c r="I34" s="39">
        <f>I33</f>
        <v>80206.820000000007</v>
      </c>
      <c r="J34" s="43" t="s">
        <v>763</v>
      </c>
      <c r="K34" s="44"/>
      <c r="L34" s="41">
        <v>2231820.69</v>
      </c>
      <c r="M34" s="38"/>
      <c r="N34" s="42"/>
      <c r="O34" s="41">
        <v>0</v>
      </c>
    </row>
    <row r="35" spans="1:15" ht="15" customHeight="1" x14ac:dyDescent="0.25">
      <c r="A35" s="31" t="s">
        <v>818</v>
      </c>
      <c r="B35" s="31" t="s">
        <v>819</v>
      </c>
      <c r="C35" s="35">
        <v>44643</v>
      </c>
      <c r="D35" s="31" t="s">
        <v>820</v>
      </c>
      <c r="E35" s="31" t="s">
        <v>821</v>
      </c>
      <c r="F35" s="32"/>
      <c r="G35" s="32"/>
      <c r="H35" s="32" t="s">
        <v>18</v>
      </c>
      <c r="I35" s="36">
        <v>42062.97</v>
      </c>
      <c r="J35" s="36">
        <v>42062.97</v>
      </c>
      <c r="K35" s="37">
        <v>93.5</v>
      </c>
      <c r="L35" s="36">
        <v>3932887.6949999998</v>
      </c>
      <c r="M35" s="35">
        <v>44728</v>
      </c>
      <c r="N35" s="32" t="s">
        <v>18</v>
      </c>
      <c r="O35" s="36">
        <v>0</v>
      </c>
    </row>
    <row r="36" spans="1:15" ht="15" customHeight="1" x14ac:dyDescent="0.25">
      <c r="A36" s="31" t="s">
        <v>818</v>
      </c>
      <c r="B36" s="31"/>
      <c r="C36" s="35">
        <v>44733</v>
      </c>
      <c r="D36" s="31" t="s">
        <v>822</v>
      </c>
      <c r="E36" s="31" t="s">
        <v>823</v>
      </c>
      <c r="F36" s="32"/>
      <c r="G36" s="32"/>
      <c r="H36" s="32" t="s">
        <v>18</v>
      </c>
      <c r="I36" s="36">
        <v>6368.92</v>
      </c>
      <c r="J36" s="36">
        <v>6368.92</v>
      </c>
      <c r="K36" s="37">
        <v>93.5</v>
      </c>
      <c r="L36" s="36">
        <v>595494.02</v>
      </c>
      <c r="M36" s="35">
        <v>44818</v>
      </c>
      <c r="N36" s="32"/>
      <c r="O36" s="36">
        <v>0</v>
      </c>
    </row>
    <row r="37" spans="1:15" ht="15" customHeight="1" x14ac:dyDescent="0.25">
      <c r="A37" s="31" t="s">
        <v>824</v>
      </c>
      <c r="B37" s="31"/>
      <c r="C37" s="35">
        <v>44493</v>
      </c>
      <c r="D37" s="31" t="s">
        <v>825</v>
      </c>
      <c r="E37" s="31" t="s">
        <v>826</v>
      </c>
      <c r="F37" s="32"/>
      <c r="G37" s="32"/>
      <c r="H37" s="32" t="s">
        <v>18</v>
      </c>
      <c r="I37" s="36">
        <v>22591.43</v>
      </c>
      <c r="J37" s="36">
        <v>22591.43</v>
      </c>
      <c r="K37" s="37">
        <v>93.5</v>
      </c>
      <c r="L37" s="36">
        <v>2112298.7050000001</v>
      </c>
      <c r="M37" s="35">
        <v>44742</v>
      </c>
      <c r="N37" s="32"/>
      <c r="O37" s="36">
        <v>0</v>
      </c>
    </row>
    <row r="38" spans="1:15" ht="15" customHeight="1" x14ac:dyDescent="0.25">
      <c r="A38" s="31" t="s">
        <v>824</v>
      </c>
      <c r="B38" s="31"/>
      <c r="C38" s="35">
        <v>44686</v>
      </c>
      <c r="D38" s="31" t="s">
        <v>827</v>
      </c>
      <c r="E38" s="31" t="s">
        <v>828</v>
      </c>
      <c r="F38" s="32"/>
      <c r="G38" s="32"/>
      <c r="H38" s="32" t="s">
        <v>18</v>
      </c>
      <c r="I38" s="36">
        <v>170.38</v>
      </c>
      <c r="J38" s="36">
        <v>170.38</v>
      </c>
      <c r="K38" s="37">
        <v>93.5</v>
      </c>
      <c r="L38" s="36">
        <v>15930.53</v>
      </c>
      <c r="M38" s="35">
        <v>44738</v>
      </c>
      <c r="N38" s="32"/>
      <c r="O38" s="36">
        <v>0</v>
      </c>
    </row>
    <row r="39" spans="1:15" ht="15" customHeight="1" x14ac:dyDescent="0.25">
      <c r="A39" s="31" t="s">
        <v>824</v>
      </c>
      <c r="B39" s="31"/>
      <c r="C39" s="35">
        <v>44725</v>
      </c>
      <c r="D39" s="31" t="s">
        <v>829</v>
      </c>
      <c r="E39" s="31" t="s">
        <v>830</v>
      </c>
      <c r="F39" s="32"/>
      <c r="G39" s="32"/>
      <c r="H39" s="32" t="s">
        <v>18</v>
      </c>
      <c r="I39" s="36">
        <v>3273.58</v>
      </c>
      <c r="J39" s="36">
        <v>3273.58</v>
      </c>
      <c r="K39" s="37">
        <v>93.5</v>
      </c>
      <c r="L39" s="36">
        <v>306079.73</v>
      </c>
      <c r="M39" s="35">
        <v>44810</v>
      </c>
      <c r="N39" s="32"/>
      <c r="O39" s="36">
        <v>0</v>
      </c>
    </row>
    <row r="40" spans="1:15" ht="15" customHeight="1" x14ac:dyDescent="0.25">
      <c r="A40" s="31" t="s">
        <v>831</v>
      </c>
      <c r="B40" s="31"/>
      <c r="C40" s="35">
        <v>44518</v>
      </c>
      <c r="D40" s="31" t="s">
        <v>832</v>
      </c>
      <c r="E40" s="31" t="s">
        <v>833</v>
      </c>
      <c r="F40" s="32"/>
      <c r="G40" s="32"/>
      <c r="H40" s="32" t="s">
        <v>18</v>
      </c>
      <c r="I40" s="36">
        <v>69004.55</v>
      </c>
      <c r="J40" s="36">
        <v>69004.55</v>
      </c>
      <c r="K40" s="37">
        <v>93.5</v>
      </c>
      <c r="L40" s="36">
        <v>6451925.4249999998</v>
      </c>
      <c r="M40" s="35">
        <v>44757</v>
      </c>
      <c r="N40" s="32"/>
      <c r="O40" s="36">
        <v>0</v>
      </c>
    </row>
    <row r="41" spans="1:15" ht="15" customHeight="1" x14ac:dyDescent="0.25">
      <c r="A41" s="31" t="s">
        <v>831</v>
      </c>
      <c r="B41" s="31"/>
      <c r="C41" s="35">
        <v>44642</v>
      </c>
      <c r="D41" s="31" t="s">
        <v>834</v>
      </c>
      <c r="E41" s="31" t="s">
        <v>835</v>
      </c>
      <c r="F41" s="32"/>
      <c r="G41" s="32"/>
      <c r="H41" s="32" t="s">
        <v>18</v>
      </c>
      <c r="I41" s="36">
        <v>324.27999999999997</v>
      </c>
      <c r="J41" s="36">
        <v>324.27999999999997</v>
      </c>
      <c r="K41" s="37">
        <v>93.5</v>
      </c>
      <c r="L41" s="36">
        <v>30320.18</v>
      </c>
      <c r="M41" s="35">
        <v>44727</v>
      </c>
      <c r="N41" s="32"/>
      <c r="O41" s="36">
        <v>0</v>
      </c>
    </row>
    <row r="42" spans="1:15" ht="15" customHeight="1" x14ac:dyDescent="0.25">
      <c r="A42" s="31" t="s">
        <v>831</v>
      </c>
      <c r="B42" s="31"/>
      <c r="C42" s="35">
        <v>44647</v>
      </c>
      <c r="D42" s="31" t="s">
        <v>836</v>
      </c>
      <c r="E42" s="31" t="s">
        <v>837</v>
      </c>
      <c r="F42" s="32"/>
      <c r="G42" s="32"/>
      <c r="H42" s="32" t="s">
        <v>18</v>
      </c>
      <c r="I42" s="36">
        <v>2553.1799999999998</v>
      </c>
      <c r="J42" s="36">
        <v>2553.1799999999998</v>
      </c>
      <c r="K42" s="37">
        <v>93.5</v>
      </c>
      <c r="L42" s="36">
        <v>238722.33</v>
      </c>
      <c r="M42" s="35">
        <v>44732</v>
      </c>
      <c r="N42" s="32"/>
      <c r="O42" s="36">
        <v>0</v>
      </c>
    </row>
    <row r="43" spans="1:15" ht="15" customHeight="1" x14ac:dyDescent="0.25">
      <c r="A43" s="31" t="s">
        <v>831</v>
      </c>
      <c r="B43" s="31"/>
      <c r="C43" s="35">
        <v>44669</v>
      </c>
      <c r="D43" s="31" t="s">
        <v>838</v>
      </c>
      <c r="E43" s="31" t="s">
        <v>839</v>
      </c>
      <c r="F43" s="32"/>
      <c r="G43" s="32"/>
      <c r="H43" s="32" t="s">
        <v>18</v>
      </c>
      <c r="I43" s="36">
        <v>17647.36</v>
      </c>
      <c r="J43" s="36">
        <v>17647.36</v>
      </c>
      <c r="K43" s="37">
        <v>93.5</v>
      </c>
      <c r="L43" s="36">
        <v>1650028.16</v>
      </c>
      <c r="M43" s="35">
        <v>44754</v>
      </c>
      <c r="N43" s="32"/>
      <c r="O43" s="36">
        <v>0</v>
      </c>
    </row>
    <row r="44" spans="1:15" ht="15" customHeight="1" x14ac:dyDescent="0.25">
      <c r="A44" s="31" t="s">
        <v>831</v>
      </c>
      <c r="B44" s="31"/>
      <c r="C44" s="35">
        <v>44669</v>
      </c>
      <c r="D44" s="31" t="s">
        <v>840</v>
      </c>
      <c r="E44" s="31" t="s">
        <v>841</v>
      </c>
      <c r="F44" s="32"/>
      <c r="G44" s="32"/>
      <c r="H44" s="32" t="s">
        <v>18</v>
      </c>
      <c r="I44" s="36">
        <v>324.27999999999997</v>
      </c>
      <c r="J44" s="36">
        <v>324.27999999999997</v>
      </c>
      <c r="K44" s="37">
        <v>93.5</v>
      </c>
      <c r="L44" s="36">
        <v>30320.18</v>
      </c>
      <c r="M44" s="35">
        <v>44754</v>
      </c>
      <c r="N44" s="32"/>
      <c r="O44" s="36">
        <v>0</v>
      </c>
    </row>
    <row r="45" spans="1:15" ht="15" customHeight="1" x14ac:dyDescent="0.25">
      <c r="A45" s="31" t="s">
        <v>831</v>
      </c>
      <c r="B45" s="31"/>
      <c r="C45" s="35">
        <v>44677</v>
      </c>
      <c r="D45" s="31" t="s">
        <v>842</v>
      </c>
      <c r="E45" s="31" t="s">
        <v>843</v>
      </c>
      <c r="F45" s="32"/>
      <c r="G45" s="32"/>
      <c r="H45" s="32" t="s">
        <v>18</v>
      </c>
      <c r="I45" s="36">
        <v>45692.74</v>
      </c>
      <c r="J45" s="36">
        <v>45692.74</v>
      </c>
      <c r="K45" s="37">
        <v>93.5</v>
      </c>
      <c r="L45" s="36">
        <v>4272271.1900000004</v>
      </c>
      <c r="M45" s="35">
        <v>44762</v>
      </c>
      <c r="N45" s="32"/>
      <c r="O45" s="36">
        <v>0</v>
      </c>
    </row>
    <row r="46" spans="1:15" ht="15" customHeight="1" x14ac:dyDescent="0.25">
      <c r="A46" s="31" t="s">
        <v>844</v>
      </c>
      <c r="B46" s="31"/>
      <c r="C46" s="35">
        <v>44706</v>
      </c>
      <c r="D46" s="31" t="s">
        <v>845</v>
      </c>
      <c r="E46" s="31" t="s">
        <v>846</v>
      </c>
      <c r="F46" s="32"/>
      <c r="G46" s="32"/>
      <c r="H46" s="32" t="s">
        <v>18</v>
      </c>
      <c r="I46" s="36">
        <v>20144.900000000001</v>
      </c>
      <c r="J46" s="36">
        <v>20144.900000000001</v>
      </c>
      <c r="K46" s="37">
        <v>93.5</v>
      </c>
      <c r="L46" s="36">
        <v>1883548.15</v>
      </c>
      <c r="M46" s="35">
        <v>44791</v>
      </c>
      <c r="N46" s="32"/>
      <c r="O46" s="36">
        <v>0</v>
      </c>
    </row>
    <row r="47" spans="1:15" ht="15" customHeight="1" x14ac:dyDescent="0.25">
      <c r="A47" s="31" t="s">
        <v>847</v>
      </c>
      <c r="B47" s="31"/>
      <c r="C47" s="35">
        <v>44515</v>
      </c>
      <c r="D47" s="31" t="s">
        <v>848</v>
      </c>
      <c r="E47" s="31" t="s">
        <v>849</v>
      </c>
      <c r="F47" s="32"/>
      <c r="G47" s="32"/>
      <c r="H47" s="32" t="s">
        <v>18</v>
      </c>
      <c r="I47" s="36">
        <v>14263.64</v>
      </c>
      <c r="J47" s="36">
        <v>14263.64</v>
      </c>
      <c r="K47" s="37">
        <v>93.5</v>
      </c>
      <c r="L47" s="36">
        <v>1333650.3400000001</v>
      </c>
      <c r="M47" s="35">
        <v>44742</v>
      </c>
      <c r="N47" s="32"/>
      <c r="O47" s="36">
        <v>0</v>
      </c>
    </row>
    <row r="48" spans="1:15" ht="15" customHeight="1" x14ac:dyDescent="0.25">
      <c r="A48" s="31" t="s">
        <v>850</v>
      </c>
      <c r="B48" s="31"/>
      <c r="C48" s="35">
        <v>44626</v>
      </c>
      <c r="D48" s="31" t="s">
        <v>851</v>
      </c>
      <c r="E48" s="31" t="s">
        <v>852</v>
      </c>
      <c r="F48" s="32"/>
      <c r="G48" s="32"/>
      <c r="H48" s="32" t="s">
        <v>18</v>
      </c>
      <c r="I48" s="36">
        <v>62269.09</v>
      </c>
      <c r="J48" s="36">
        <v>62269.09</v>
      </c>
      <c r="K48" s="37">
        <v>93.5</v>
      </c>
      <c r="L48" s="36">
        <v>5822159.915</v>
      </c>
      <c r="M48" s="35">
        <v>44742</v>
      </c>
      <c r="N48" s="32"/>
      <c r="O48" s="36">
        <v>0</v>
      </c>
    </row>
    <row r="49" spans="1:15" ht="15" customHeight="1" x14ac:dyDescent="0.25">
      <c r="A49" s="31" t="s">
        <v>853</v>
      </c>
      <c r="B49" s="31"/>
      <c r="C49" s="35">
        <v>44584</v>
      </c>
      <c r="D49" s="31" t="s">
        <v>854</v>
      </c>
      <c r="E49" s="31" t="s">
        <v>855</v>
      </c>
      <c r="F49" s="32"/>
      <c r="G49" s="32"/>
      <c r="H49" s="32" t="s">
        <v>18</v>
      </c>
      <c r="I49" s="36">
        <v>11838.82</v>
      </c>
      <c r="J49" s="36">
        <v>11838.82</v>
      </c>
      <c r="K49" s="37">
        <v>93.5</v>
      </c>
      <c r="L49" s="36">
        <v>1106929.67</v>
      </c>
      <c r="M49" s="35">
        <v>44760</v>
      </c>
      <c r="N49" s="32"/>
      <c r="O49" s="36">
        <v>0</v>
      </c>
    </row>
    <row r="50" spans="1:15" ht="15" customHeight="1" x14ac:dyDescent="0.25">
      <c r="A50" s="31" t="s">
        <v>853</v>
      </c>
      <c r="B50" s="31"/>
      <c r="C50" s="35">
        <v>44738</v>
      </c>
      <c r="D50" s="31" t="s">
        <v>856</v>
      </c>
      <c r="E50" s="31" t="s">
        <v>857</v>
      </c>
      <c r="F50" s="32"/>
      <c r="G50" s="32"/>
      <c r="H50" s="32" t="s">
        <v>18</v>
      </c>
      <c r="I50" s="36">
        <v>7784</v>
      </c>
      <c r="J50" s="36">
        <v>7784</v>
      </c>
      <c r="K50" s="37">
        <v>93.5</v>
      </c>
      <c r="L50" s="36">
        <v>727804</v>
      </c>
      <c r="M50" s="35">
        <v>44823</v>
      </c>
      <c r="N50" s="32"/>
      <c r="O50" s="36">
        <v>0</v>
      </c>
    </row>
    <row r="51" spans="1:15" ht="15" customHeight="1" x14ac:dyDescent="0.25">
      <c r="A51" s="31" t="s">
        <v>858</v>
      </c>
      <c r="B51" s="31"/>
      <c r="C51" s="35">
        <v>44522</v>
      </c>
      <c r="D51" s="31" t="s">
        <v>859</v>
      </c>
      <c r="E51" s="31" t="s">
        <v>860</v>
      </c>
      <c r="F51" s="32"/>
      <c r="G51" s="32"/>
      <c r="H51" s="32" t="s">
        <v>18</v>
      </c>
      <c r="I51" s="36">
        <v>11008.25</v>
      </c>
      <c r="J51" s="36">
        <v>11008.25</v>
      </c>
      <c r="K51" s="37">
        <v>93.5</v>
      </c>
      <c r="L51" s="36">
        <v>1029271.375</v>
      </c>
      <c r="M51" s="35">
        <v>44737</v>
      </c>
      <c r="N51" s="32"/>
      <c r="O51" s="36">
        <v>0</v>
      </c>
    </row>
    <row r="52" spans="1:15" ht="15" customHeight="1" x14ac:dyDescent="0.25">
      <c r="A52" s="31" t="s">
        <v>858</v>
      </c>
      <c r="B52" s="31"/>
      <c r="C52" s="35">
        <v>44633</v>
      </c>
      <c r="D52" s="31" t="s">
        <v>861</v>
      </c>
      <c r="E52" s="31" t="s">
        <v>862</v>
      </c>
      <c r="F52" s="32"/>
      <c r="G52" s="32"/>
      <c r="H52" s="32" t="s">
        <v>18</v>
      </c>
      <c r="I52" s="36">
        <v>1561.08</v>
      </c>
      <c r="J52" s="36">
        <v>1561.08</v>
      </c>
      <c r="K52" s="37">
        <v>93.5</v>
      </c>
      <c r="L52" s="36">
        <v>145960.98000000001</v>
      </c>
      <c r="M52" s="35">
        <v>44718</v>
      </c>
      <c r="N52" s="32"/>
      <c r="O52" s="36">
        <v>0</v>
      </c>
    </row>
    <row r="53" spans="1:15" ht="15" customHeight="1" x14ac:dyDescent="0.25">
      <c r="A53" s="31" t="s">
        <v>858</v>
      </c>
      <c r="B53" s="31"/>
      <c r="C53" s="35">
        <v>44704</v>
      </c>
      <c r="D53" s="31" t="s">
        <v>863</v>
      </c>
      <c r="E53" s="31" t="s">
        <v>864</v>
      </c>
      <c r="F53" s="32"/>
      <c r="G53" s="32"/>
      <c r="H53" s="32" t="s">
        <v>18</v>
      </c>
      <c r="I53" s="36">
        <v>173.03</v>
      </c>
      <c r="J53" s="36">
        <v>173.03</v>
      </c>
      <c r="K53" s="37">
        <v>93.5</v>
      </c>
      <c r="L53" s="36">
        <v>16178.305</v>
      </c>
      <c r="M53" s="35">
        <v>44789</v>
      </c>
      <c r="N53" s="32"/>
      <c r="O53" s="36">
        <v>0</v>
      </c>
    </row>
    <row r="54" spans="1:15" ht="15" customHeight="1" x14ac:dyDescent="0.25">
      <c r="A54" s="31" t="s">
        <v>865</v>
      </c>
      <c r="B54" s="31"/>
      <c r="C54" s="35">
        <v>44718</v>
      </c>
      <c r="D54" s="31" t="s">
        <v>866</v>
      </c>
      <c r="E54" s="31" t="s">
        <v>867</v>
      </c>
      <c r="F54" s="32"/>
      <c r="G54" s="32"/>
      <c r="H54" s="32" t="s">
        <v>18</v>
      </c>
      <c r="I54" s="36">
        <v>28095.79</v>
      </c>
      <c r="J54" s="36">
        <v>28095.79</v>
      </c>
      <c r="K54" s="37">
        <v>93.5</v>
      </c>
      <c r="L54" s="36">
        <v>2626956.3650000002</v>
      </c>
      <c r="M54" s="35">
        <v>44803</v>
      </c>
      <c r="N54" s="32"/>
      <c r="O54" s="36">
        <v>0</v>
      </c>
    </row>
    <row r="55" spans="1:15" ht="15" customHeight="1" x14ac:dyDescent="0.25">
      <c r="A55" s="31" t="s">
        <v>868</v>
      </c>
      <c r="B55" s="31"/>
      <c r="C55" s="35">
        <v>44718</v>
      </c>
      <c r="D55" s="31" t="s">
        <v>869</v>
      </c>
      <c r="E55" s="31" t="s">
        <v>870</v>
      </c>
      <c r="F55" s="32"/>
      <c r="G55" s="32"/>
      <c r="H55" s="32" t="s">
        <v>18</v>
      </c>
      <c r="I55" s="36">
        <v>23969.599999999999</v>
      </c>
      <c r="J55" s="36">
        <v>23969.599999999999</v>
      </c>
      <c r="K55" s="37">
        <v>93.5</v>
      </c>
      <c r="L55" s="36">
        <v>2241157.6</v>
      </c>
      <c r="M55" s="35">
        <v>44803</v>
      </c>
      <c r="N55" s="32"/>
      <c r="O55" s="36">
        <v>0</v>
      </c>
    </row>
    <row r="56" spans="1:15" ht="15" customHeight="1" x14ac:dyDescent="0.25">
      <c r="A56" s="31" t="s">
        <v>871</v>
      </c>
      <c r="B56" s="31"/>
      <c r="C56" s="35">
        <v>44672</v>
      </c>
      <c r="D56" s="31" t="s">
        <v>872</v>
      </c>
      <c r="E56" s="31" t="s">
        <v>873</v>
      </c>
      <c r="F56" s="32"/>
      <c r="G56" s="32"/>
      <c r="H56" s="32" t="s">
        <v>18</v>
      </c>
      <c r="I56" s="36">
        <v>73949.429999999993</v>
      </c>
      <c r="J56" s="36">
        <v>73949.429999999993</v>
      </c>
      <c r="K56" s="37">
        <v>93.5</v>
      </c>
      <c r="L56" s="36">
        <v>6914271.7050000001</v>
      </c>
      <c r="M56" s="35">
        <v>44757</v>
      </c>
      <c r="N56" s="32"/>
      <c r="O56" s="36">
        <v>0</v>
      </c>
    </row>
    <row r="57" spans="1:15" ht="15" customHeight="1" x14ac:dyDescent="0.25">
      <c r="A57" s="31" t="s">
        <v>871</v>
      </c>
      <c r="B57" s="31"/>
      <c r="C57" s="35">
        <v>44706</v>
      </c>
      <c r="D57" s="31" t="s">
        <v>874</v>
      </c>
      <c r="E57" s="31" t="s">
        <v>875</v>
      </c>
      <c r="F57" s="32"/>
      <c r="G57" s="32"/>
      <c r="H57" s="32" t="s">
        <v>18</v>
      </c>
      <c r="I57" s="36">
        <v>1330.84</v>
      </c>
      <c r="J57" s="36">
        <v>1330.84</v>
      </c>
      <c r="K57" s="37">
        <v>93.5</v>
      </c>
      <c r="L57" s="36">
        <v>124433.54</v>
      </c>
      <c r="M57" s="35">
        <v>44791</v>
      </c>
      <c r="N57" s="32"/>
      <c r="O57" s="36">
        <v>0</v>
      </c>
    </row>
    <row r="58" spans="1:15" ht="15" customHeight="1" x14ac:dyDescent="0.25">
      <c r="A58" s="31" t="s">
        <v>876</v>
      </c>
      <c r="B58" s="31"/>
      <c r="C58" s="35">
        <v>44525</v>
      </c>
      <c r="D58" s="31" t="s">
        <v>877</v>
      </c>
      <c r="E58" s="31" t="s">
        <v>878</v>
      </c>
      <c r="F58" s="32"/>
      <c r="G58" s="32"/>
      <c r="H58" s="32" t="s">
        <v>18</v>
      </c>
      <c r="I58" s="36">
        <v>59202.36</v>
      </c>
      <c r="J58" s="36">
        <v>59202.36</v>
      </c>
      <c r="K58" s="37">
        <v>93.5</v>
      </c>
      <c r="L58" s="36">
        <v>5535420.6600000001</v>
      </c>
      <c r="M58" s="35">
        <v>44718</v>
      </c>
      <c r="N58" s="32"/>
      <c r="O58" s="36">
        <v>0</v>
      </c>
    </row>
    <row r="59" spans="1:15" ht="15" customHeight="1" x14ac:dyDescent="0.25">
      <c r="A59" s="31" t="s">
        <v>876</v>
      </c>
      <c r="B59" s="31"/>
      <c r="C59" s="35">
        <v>44641</v>
      </c>
      <c r="D59" s="31" t="s">
        <v>879</v>
      </c>
      <c r="E59" s="31" t="s">
        <v>880</v>
      </c>
      <c r="F59" s="32"/>
      <c r="G59" s="32"/>
      <c r="H59" s="32" t="s">
        <v>18</v>
      </c>
      <c r="I59" s="36">
        <v>364.04</v>
      </c>
      <c r="J59" s="36">
        <v>364.04</v>
      </c>
      <c r="K59" s="37">
        <v>93.5</v>
      </c>
      <c r="L59" s="36">
        <v>34037.74</v>
      </c>
      <c r="M59" s="35">
        <v>44726</v>
      </c>
      <c r="N59" s="32"/>
      <c r="O59" s="36">
        <v>0</v>
      </c>
    </row>
    <row r="60" spans="1:15" ht="15" customHeight="1" x14ac:dyDescent="0.25">
      <c r="A60" s="31" t="s">
        <v>876</v>
      </c>
      <c r="B60" s="31"/>
      <c r="C60" s="35">
        <v>44718</v>
      </c>
      <c r="D60" s="31" t="s">
        <v>881</v>
      </c>
      <c r="E60" s="31" t="s">
        <v>882</v>
      </c>
      <c r="F60" s="32"/>
      <c r="G60" s="32"/>
      <c r="H60" s="32" t="s">
        <v>18</v>
      </c>
      <c r="I60" s="36">
        <v>17477.55</v>
      </c>
      <c r="J60" s="36">
        <v>17477.55</v>
      </c>
      <c r="K60" s="37">
        <v>93.5</v>
      </c>
      <c r="L60" s="36">
        <v>1634150.925</v>
      </c>
      <c r="M60" s="35">
        <v>44803</v>
      </c>
      <c r="N60" s="32"/>
      <c r="O60" s="36">
        <v>0</v>
      </c>
    </row>
    <row r="61" spans="1:15" ht="15" customHeight="1" x14ac:dyDescent="0.25">
      <c r="A61" s="31" t="s">
        <v>883</v>
      </c>
      <c r="B61" s="31"/>
      <c r="C61" s="35">
        <v>44539</v>
      </c>
      <c r="D61" s="31" t="s">
        <v>884</v>
      </c>
      <c r="E61" s="31" t="s">
        <v>885</v>
      </c>
      <c r="F61" s="32"/>
      <c r="G61" s="32"/>
      <c r="H61" s="32" t="s">
        <v>18</v>
      </c>
      <c r="I61" s="36">
        <v>47071</v>
      </c>
      <c r="J61" s="36">
        <v>47071</v>
      </c>
      <c r="K61" s="37">
        <v>93.5</v>
      </c>
      <c r="L61" s="36">
        <v>4401138.5</v>
      </c>
      <c r="M61" s="35">
        <v>44732</v>
      </c>
      <c r="N61" s="32"/>
      <c r="O61" s="36">
        <v>0</v>
      </c>
    </row>
    <row r="62" spans="1:15" ht="15" customHeight="1" x14ac:dyDescent="0.25">
      <c r="A62" s="31" t="s">
        <v>883</v>
      </c>
      <c r="B62" s="31"/>
      <c r="C62" s="35">
        <v>44724</v>
      </c>
      <c r="D62" s="31" t="s">
        <v>886</v>
      </c>
      <c r="E62" s="31" t="s">
        <v>887</v>
      </c>
      <c r="F62" s="32"/>
      <c r="G62" s="32"/>
      <c r="H62" s="32" t="s">
        <v>18</v>
      </c>
      <c r="I62" s="36">
        <v>26518.85</v>
      </c>
      <c r="J62" s="36">
        <v>26518.85</v>
      </c>
      <c r="K62" s="37">
        <v>93.5</v>
      </c>
      <c r="L62" s="36">
        <v>2479512.4750000001</v>
      </c>
      <c r="M62" s="35">
        <v>44809</v>
      </c>
      <c r="N62" s="32"/>
      <c r="O62" s="36">
        <v>0</v>
      </c>
    </row>
    <row r="63" spans="1:15" ht="15" customHeight="1" x14ac:dyDescent="0.25">
      <c r="A63" s="31" t="s">
        <v>883</v>
      </c>
      <c r="B63" s="31"/>
      <c r="C63" s="35">
        <v>44732</v>
      </c>
      <c r="D63" s="31" t="s">
        <v>888</v>
      </c>
      <c r="E63" s="31" t="s">
        <v>889</v>
      </c>
      <c r="F63" s="32"/>
      <c r="G63" s="32"/>
      <c r="H63" s="32" t="s">
        <v>18</v>
      </c>
      <c r="I63" s="36">
        <v>200.01</v>
      </c>
      <c r="J63" s="36">
        <v>200.01</v>
      </c>
      <c r="K63" s="37">
        <v>93.5</v>
      </c>
      <c r="L63" s="36">
        <v>18700.935000000001</v>
      </c>
      <c r="M63" s="35">
        <v>44817</v>
      </c>
      <c r="N63" s="32"/>
      <c r="O63" s="36">
        <v>0</v>
      </c>
    </row>
    <row r="64" spans="1:15" ht="15" customHeight="1" x14ac:dyDescent="0.25">
      <c r="A64" s="31" t="s">
        <v>890</v>
      </c>
      <c r="B64" s="31"/>
      <c r="C64" s="35">
        <v>44606</v>
      </c>
      <c r="D64" s="31" t="s">
        <v>891</v>
      </c>
      <c r="E64" s="31" t="s">
        <v>892</v>
      </c>
      <c r="F64" s="32"/>
      <c r="G64" s="32"/>
      <c r="H64" s="32" t="s">
        <v>18</v>
      </c>
      <c r="I64" s="36">
        <v>21720.6</v>
      </c>
      <c r="J64" s="36">
        <v>21720.6</v>
      </c>
      <c r="K64" s="37">
        <v>93.5</v>
      </c>
      <c r="L64" s="36">
        <v>2030876.1</v>
      </c>
      <c r="M64" s="35">
        <v>44752</v>
      </c>
      <c r="N64" s="32"/>
      <c r="O64" s="36">
        <v>0</v>
      </c>
    </row>
    <row r="65" spans="1:15" ht="15" customHeight="1" x14ac:dyDescent="0.25">
      <c r="A65" s="31" t="s">
        <v>890</v>
      </c>
      <c r="B65" s="31"/>
      <c r="C65" s="35">
        <v>44676</v>
      </c>
      <c r="D65" s="31" t="s">
        <v>893</v>
      </c>
      <c r="E65" s="31" t="s">
        <v>894</v>
      </c>
      <c r="F65" s="32"/>
      <c r="G65" s="32"/>
      <c r="H65" s="32" t="s">
        <v>18</v>
      </c>
      <c r="I65" s="36">
        <v>779.06</v>
      </c>
      <c r="J65" s="36">
        <v>779.06</v>
      </c>
      <c r="K65" s="37">
        <v>93.5</v>
      </c>
      <c r="L65" s="36">
        <v>72842.11</v>
      </c>
      <c r="M65" s="35">
        <v>44761</v>
      </c>
      <c r="N65" s="32"/>
      <c r="O65" s="36">
        <v>0</v>
      </c>
    </row>
    <row r="66" spans="1:15" ht="15" customHeight="1" x14ac:dyDescent="0.25">
      <c r="A66" s="31" t="s">
        <v>895</v>
      </c>
      <c r="B66" s="31"/>
      <c r="C66" s="35">
        <v>44447</v>
      </c>
      <c r="D66" s="31" t="s">
        <v>896</v>
      </c>
      <c r="E66" s="31" t="s">
        <v>897</v>
      </c>
      <c r="F66" s="32"/>
      <c r="G66" s="32"/>
      <c r="H66" s="32" t="s">
        <v>18</v>
      </c>
      <c r="I66" s="36">
        <v>23394.46</v>
      </c>
      <c r="J66" s="36">
        <v>23394.46</v>
      </c>
      <c r="K66" s="37">
        <v>93.5</v>
      </c>
      <c r="L66" s="36">
        <v>2187382.0099999998</v>
      </c>
      <c r="M66" s="35">
        <v>44545</v>
      </c>
      <c r="N66" s="32"/>
      <c r="O66" s="36">
        <v>0</v>
      </c>
    </row>
    <row r="67" spans="1:15" ht="15" customHeight="1" x14ac:dyDescent="0.25">
      <c r="A67" s="31" t="s">
        <v>895</v>
      </c>
      <c r="B67" s="31"/>
      <c r="C67" s="35">
        <v>44551</v>
      </c>
      <c r="D67" s="31" t="s">
        <v>898</v>
      </c>
      <c r="E67" s="31" t="s">
        <v>899</v>
      </c>
      <c r="F67" s="32"/>
      <c r="G67" s="32"/>
      <c r="H67" s="32" t="s">
        <v>18</v>
      </c>
      <c r="I67" s="36">
        <v>71684.83</v>
      </c>
      <c r="J67" s="36">
        <v>71684.83</v>
      </c>
      <c r="K67" s="37">
        <v>93.5</v>
      </c>
      <c r="L67" s="36">
        <v>6702531.6050000004</v>
      </c>
      <c r="M67" s="35">
        <v>44636</v>
      </c>
      <c r="N67" s="32"/>
      <c r="O67" s="36">
        <v>0</v>
      </c>
    </row>
    <row r="68" spans="1:15" ht="15" customHeight="1" x14ac:dyDescent="0.25">
      <c r="A68" s="31" t="s">
        <v>895</v>
      </c>
      <c r="B68" s="31"/>
      <c r="C68" s="35">
        <v>44651</v>
      </c>
      <c r="D68" s="31" t="s">
        <v>900</v>
      </c>
      <c r="E68" s="31" t="s">
        <v>901</v>
      </c>
      <c r="F68" s="32"/>
      <c r="G68" s="32"/>
      <c r="H68" s="32" t="s">
        <v>18</v>
      </c>
      <c r="I68" s="36">
        <v>5983.48</v>
      </c>
      <c r="J68" s="36">
        <v>5983.48</v>
      </c>
      <c r="K68" s="37">
        <v>93.5</v>
      </c>
      <c r="L68" s="36">
        <v>559455.38</v>
      </c>
      <c r="M68" s="35">
        <v>44736</v>
      </c>
      <c r="N68" s="32"/>
      <c r="O68" s="36">
        <v>0</v>
      </c>
    </row>
    <row r="69" spans="1:15" ht="15" customHeight="1" x14ac:dyDescent="0.25">
      <c r="A69" s="31" t="s">
        <v>902</v>
      </c>
      <c r="B69" s="31"/>
      <c r="C69" s="35">
        <v>44542</v>
      </c>
      <c r="D69" s="31" t="s">
        <v>903</v>
      </c>
      <c r="E69" s="31" t="s">
        <v>904</v>
      </c>
      <c r="F69" s="32"/>
      <c r="G69" s="32"/>
      <c r="H69" s="32" t="s">
        <v>18</v>
      </c>
      <c r="I69" s="36">
        <v>16444.3</v>
      </c>
      <c r="J69" s="36">
        <v>16444.3</v>
      </c>
      <c r="K69" s="37">
        <v>93.5</v>
      </c>
      <c r="L69" s="36">
        <v>1537542.05</v>
      </c>
      <c r="M69" s="35">
        <v>44711</v>
      </c>
      <c r="N69" s="32"/>
      <c r="O69" s="36">
        <v>0</v>
      </c>
    </row>
    <row r="70" spans="1:15" ht="15" customHeight="1" x14ac:dyDescent="0.25">
      <c r="A70" s="31" t="s">
        <v>902</v>
      </c>
      <c r="B70" s="31"/>
      <c r="C70" s="35">
        <v>44626</v>
      </c>
      <c r="D70" s="31" t="s">
        <v>905</v>
      </c>
      <c r="E70" s="31" t="s">
        <v>906</v>
      </c>
      <c r="F70" s="32"/>
      <c r="G70" s="32"/>
      <c r="H70" s="32" t="s">
        <v>18</v>
      </c>
      <c r="I70" s="36">
        <v>8893.91</v>
      </c>
      <c r="J70" s="36">
        <v>8893.91</v>
      </c>
      <c r="K70" s="37">
        <v>93.5</v>
      </c>
      <c r="L70" s="36">
        <v>831580.58499999996</v>
      </c>
      <c r="M70" s="35">
        <v>44711</v>
      </c>
      <c r="N70" s="32"/>
      <c r="O70" s="36">
        <v>0</v>
      </c>
    </row>
    <row r="71" spans="1:15" ht="15" customHeight="1" x14ac:dyDescent="0.25">
      <c r="A71" s="31" t="s">
        <v>902</v>
      </c>
      <c r="B71" s="31"/>
      <c r="C71" s="35">
        <v>44629</v>
      </c>
      <c r="D71" s="31" t="s">
        <v>907</v>
      </c>
      <c r="E71" s="31" t="s">
        <v>908</v>
      </c>
      <c r="F71" s="32"/>
      <c r="G71" s="32"/>
      <c r="H71" s="32" t="s">
        <v>18</v>
      </c>
      <c r="I71" s="36">
        <v>1217.1199999999999</v>
      </c>
      <c r="J71" s="36">
        <v>1217.1199999999999</v>
      </c>
      <c r="K71" s="37">
        <v>93.5</v>
      </c>
      <c r="L71" s="36">
        <v>113800.72</v>
      </c>
      <c r="M71" s="35">
        <v>44714</v>
      </c>
      <c r="N71" s="32"/>
      <c r="O71" s="36">
        <v>0</v>
      </c>
    </row>
    <row r="72" spans="1:15" ht="15" customHeight="1" x14ac:dyDescent="0.25">
      <c r="A72" s="31" t="s">
        <v>902</v>
      </c>
      <c r="B72" s="31"/>
      <c r="C72" s="35">
        <v>44647</v>
      </c>
      <c r="D72" s="31" t="s">
        <v>909</v>
      </c>
      <c r="E72" s="31" t="s">
        <v>910</v>
      </c>
      <c r="F72" s="32"/>
      <c r="G72" s="32"/>
      <c r="H72" s="32" t="s">
        <v>18</v>
      </c>
      <c r="I72" s="36">
        <v>7004.72</v>
      </c>
      <c r="J72" s="36">
        <v>7004.72</v>
      </c>
      <c r="K72" s="37">
        <v>93.5</v>
      </c>
      <c r="L72" s="36">
        <v>654941.31999999995</v>
      </c>
      <c r="M72" s="35">
        <v>44732</v>
      </c>
      <c r="N72" s="32"/>
      <c r="O72" s="36">
        <v>0</v>
      </c>
    </row>
    <row r="73" spans="1:15" ht="15" customHeight="1" x14ac:dyDescent="0.25">
      <c r="A73" s="31" t="s">
        <v>902</v>
      </c>
      <c r="B73" s="31"/>
      <c r="C73" s="35">
        <v>44661</v>
      </c>
      <c r="D73" s="31" t="s">
        <v>911</v>
      </c>
      <c r="E73" s="31" t="s">
        <v>912</v>
      </c>
      <c r="F73" s="32"/>
      <c r="G73" s="32"/>
      <c r="H73" s="32" t="s">
        <v>18</v>
      </c>
      <c r="I73" s="36">
        <v>6256.63</v>
      </c>
      <c r="J73" s="36">
        <v>6256.63</v>
      </c>
      <c r="K73" s="37">
        <v>93.5</v>
      </c>
      <c r="L73" s="36">
        <v>584994.90500000003</v>
      </c>
      <c r="M73" s="35">
        <v>44746</v>
      </c>
      <c r="N73" s="32"/>
      <c r="O73" s="36">
        <v>0</v>
      </c>
    </row>
    <row r="74" spans="1:15" ht="15" customHeight="1" x14ac:dyDescent="0.25">
      <c r="A74" s="32"/>
      <c r="B74" s="38"/>
      <c r="C74" s="38"/>
      <c r="D74" s="38"/>
      <c r="E74" s="38"/>
      <c r="F74" s="38"/>
      <c r="G74" s="38"/>
      <c r="H74" s="38"/>
      <c r="I74" s="39">
        <f>SUM(I35:I73)</f>
        <v>780615.06000000017</v>
      </c>
      <c r="J74" s="38"/>
      <c r="K74" s="40" t="s">
        <v>762</v>
      </c>
      <c r="L74" s="41">
        <v>72987508.109999985</v>
      </c>
      <c r="M74" s="38"/>
      <c r="N74" s="42" t="s">
        <v>18</v>
      </c>
      <c r="O74" s="41">
        <v>0</v>
      </c>
    </row>
    <row r="75" spans="1:15" ht="15" customHeight="1" x14ac:dyDescent="0.25">
      <c r="A75" s="32"/>
      <c r="B75" s="38"/>
      <c r="C75" s="38"/>
      <c r="D75" s="38"/>
      <c r="E75" s="38"/>
      <c r="F75" s="38"/>
      <c r="G75" s="38"/>
      <c r="H75" s="38"/>
      <c r="I75" s="39">
        <f>I74</f>
        <v>780615.06000000017</v>
      </c>
      <c r="J75" s="43" t="s">
        <v>763</v>
      </c>
      <c r="K75" s="44"/>
      <c r="L75" s="41">
        <v>72987508.109999985</v>
      </c>
      <c r="M75" s="38"/>
      <c r="N75" s="42"/>
      <c r="O75" s="41">
        <v>0</v>
      </c>
    </row>
    <row r="76" spans="1:15" ht="15" customHeight="1" x14ac:dyDescent="0.25">
      <c r="A76" s="31" t="s">
        <v>913</v>
      </c>
      <c r="B76" s="31" t="s">
        <v>914</v>
      </c>
      <c r="C76" s="35">
        <v>44662</v>
      </c>
      <c r="D76" s="31" t="s">
        <v>915</v>
      </c>
      <c r="E76" s="31" t="s">
        <v>916</v>
      </c>
      <c r="F76" s="32"/>
      <c r="G76" s="32"/>
      <c r="H76" s="32" t="s">
        <v>13</v>
      </c>
      <c r="I76" s="36">
        <v>644925.65</v>
      </c>
      <c r="J76" s="36">
        <v>644925.65</v>
      </c>
      <c r="K76" s="37">
        <v>1</v>
      </c>
      <c r="L76" s="36">
        <v>644925.65</v>
      </c>
      <c r="M76" s="35">
        <v>44747</v>
      </c>
      <c r="N76" s="32" t="s">
        <v>13</v>
      </c>
      <c r="O76" s="36">
        <v>0</v>
      </c>
    </row>
    <row r="77" spans="1:15" ht="15" customHeight="1" x14ac:dyDescent="0.25">
      <c r="A77" s="32"/>
      <c r="B77" s="38"/>
      <c r="C77" s="38"/>
      <c r="D77" s="38"/>
      <c r="E77" s="38"/>
      <c r="F77" s="38"/>
      <c r="G77" s="38"/>
      <c r="H77" s="38"/>
      <c r="I77" s="39">
        <f>I76</f>
        <v>644925.65</v>
      </c>
      <c r="J77" s="38"/>
      <c r="K77" s="40" t="s">
        <v>762</v>
      </c>
      <c r="L77" s="41">
        <v>644925.65</v>
      </c>
      <c r="M77" s="38"/>
      <c r="N77" s="42" t="s">
        <v>13</v>
      </c>
      <c r="O77" s="41">
        <v>0</v>
      </c>
    </row>
    <row r="78" spans="1:15" ht="15" customHeight="1" x14ac:dyDescent="0.25">
      <c r="A78" s="32"/>
      <c r="B78" s="38"/>
      <c r="C78" s="38"/>
      <c r="D78" s="38"/>
      <c r="E78" s="38"/>
      <c r="F78" s="38"/>
      <c r="G78" s="38"/>
      <c r="H78" s="38"/>
      <c r="I78" s="38"/>
      <c r="J78" s="43" t="s">
        <v>763</v>
      </c>
      <c r="K78" s="44"/>
      <c r="L78" s="41">
        <v>644925.65</v>
      </c>
      <c r="M78" s="38"/>
      <c r="N78" s="42"/>
      <c r="O78" s="41">
        <v>0</v>
      </c>
    </row>
    <row r="79" spans="1:15" ht="7.5" customHeight="1" x14ac:dyDescent="0.25"/>
    <row r="80" spans="1:15" x14ac:dyDescent="0.25">
      <c r="J80" s="29" t="s">
        <v>917</v>
      </c>
      <c r="L80" s="47">
        <f>L8+L26+L29</f>
        <v>164423024.36999997</v>
      </c>
      <c r="M80" s="48">
        <f>L80/93.5/1000000</f>
        <v>1.7585350199999998</v>
      </c>
    </row>
    <row r="81" spans="10:13" x14ac:dyDescent="0.25">
      <c r="J81" s="29" t="s">
        <v>918</v>
      </c>
      <c r="L81" s="49">
        <f>L11</f>
        <v>11064384.210000001</v>
      </c>
      <c r="M81" s="48">
        <f>L81/93.5/1000000</f>
        <v>0.11833566000000001</v>
      </c>
    </row>
  </sheetData>
  <mergeCells count="5">
    <mergeCell ref="C1:I1"/>
    <mergeCell ref="C2:I2"/>
    <mergeCell ref="B4:I4"/>
    <mergeCell ref="L4:M4"/>
    <mergeCell ref="N4:O4"/>
  </mergeCells>
  <pageMargins left="0.25372549019607848" right="0.19019607843137257" top="0.19019607843137257" bottom="0.25372549019607848" header="0.50980392156862753" footer="0.50980392156862753"/>
  <pageSetup paperSize="9" scale="89" orientation="landscape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B10B-5418-43E3-8EF9-EB3DDF343020}">
  <dimension ref="A1:M201"/>
  <sheetViews>
    <sheetView showGridLines="0" workbookViewId="0">
      <pane ySplit="1" topLeftCell="A9" activePane="bottomLeft" state="frozen"/>
      <selection pane="bottomLeft" activeCell="D103" sqref="D103"/>
    </sheetView>
  </sheetViews>
  <sheetFormatPr defaultColWidth="9.81640625" defaultRowHeight="14.5" x14ac:dyDescent="0.35"/>
  <cols>
    <col min="1" max="1" width="6.26953125" style="4" bestFit="1" customWidth="1"/>
    <col min="2" max="2" width="5.7265625" style="4" bestFit="1" customWidth="1"/>
    <col min="3" max="3" width="10.1796875" style="14" bestFit="1" customWidth="1"/>
    <col min="4" max="4" width="12.54296875" style="14" bestFit="1" customWidth="1"/>
    <col min="5" max="5" width="20.7265625" style="4" bestFit="1" customWidth="1"/>
    <col min="6" max="6" width="10.1796875" style="4" bestFit="1" customWidth="1"/>
    <col min="7" max="7" width="17.7265625" style="13" bestFit="1" customWidth="1"/>
    <col min="8" max="8" width="15.54296875" style="13" bestFit="1" customWidth="1"/>
    <col min="9" max="9" width="13.54296875" style="13" bestFit="1" customWidth="1"/>
    <col min="10" max="10" width="17.54296875" style="4" bestFit="1" customWidth="1"/>
    <col min="11" max="11" width="17.7265625" style="4" bestFit="1" customWidth="1"/>
    <col min="12" max="16384" width="9.81640625" style="4"/>
  </cols>
  <sheetData>
    <row r="1" spans="1:11" x14ac:dyDescent="0.3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1" t="s">
        <v>9</v>
      </c>
      <c r="K1" s="3" t="s">
        <v>10</v>
      </c>
    </row>
    <row r="2" spans="1:11" x14ac:dyDescent="0.35">
      <c r="A2" s="5">
        <v>254</v>
      </c>
      <c r="B2" s="5" t="s">
        <v>11</v>
      </c>
      <c r="C2" s="6">
        <v>44644</v>
      </c>
      <c r="D2" s="6">
        <v>44766</v>
      </c>
      <c r="E2" s="5" t="s">
        <v>12</v>
      </c>
      <c r="F2" s="5" t="s">
        <v>13</v>
      </c>
      <c r="G2" s="7">
        <v>40000000</v>
      </c>
      <c r="H2" s="7">
        <v>8333.33</v>
      </c>
      <c r="I2" s="7">
        <v>40008333.329999998</v>
      </c>
      <c r="J2" s="5"/>
      <c r="K2" s="4" t="s">
        <v>14</v>
      </c>
    </row>
    <row r="3" spans="1:11" x14ac:dyDescent="0.35">
      <c r="A3" s="5">
        <v>255</v>
      </c>
      <c r="B3" s="5" t="s">
        <v>11</v>
      </c>
      <c r="C3" s="6">
        <v>44650</v>
      </c>
      <c r="D3" s="6">
        <v>44770</v>
      </c>
      <c r="E3" s="5" t="s">
        <v>12</v>
      </c>
      <c r="F3" s="5" t="s">
        <v>13</v>
      </c>
      <c r="G3" s="7">
        <v>20000000</v>
      </c>
      <c r="H3" s="7">
        <v>4166.67</v>
      </c>
      <c r="I3" s="7">
        <v>20004166.670000002</v>
      </c>
      <c r="J3" s="5"/>
      <c r="K3" s="4" t="s">
        <v>14</v>
      </c>
    </row>
    <row r="4" spans="1:11" x14ac:dyDescent="0.35">
      <c r="A4" s="5">
        <v>291</v>
      </c>
      <c r="B4" s="5" t="s">
        <v>15</v>
      </c>
      <c r="C4" s="6">
        <v>43963</v>
      </c>
      <c r="D4" s="6">
        <v>44985</v>
      </c>
      <c r="E4" s="5" t="s">
        <v>12</v>
      </c>
      <c r="F4" s="5" t="s">
        <v>13</v>
      </c>
      <c r="G4" s="7">
        <v>11038955.460000001</v>
      </c>
      <c r="H4" s="7">
        <v>0</v>
      </c>
      <c r="I4" s="7">
        <v>11038955.460000001</v>
      </c>
      <c r="J4" s="5"/>
      <c r="K4" s="4" t="s">
        <v>16</v>
      </c>
    </row>
    <row r="5" spans="1:11" x14ac:dyDescent="0.35">
      <c r="A5" s="5">
        <v>292</v>
      </c>
      <c r="B5" s="5" t="s">
        <v>15</v>
      </c>
      <c r="C5" s="6">
        <v>43989</v>
      </c>
      <c r="D5" s="6">
        <v>44985</v>
      </c>
      <c r="E5" s="5" t="s">
        <v>12</v>
      </c>
      <c r="F5" s="5" t="s">
        <v>13</v>
      </c>
      <c r="G5" s="7">
        <v>20259753.039999999</v>
      </c>
      <c r="H5" s="7">
        <v>0</v>
      </c>
      <c r="I5" s="7">
        <v>20259753.039999999</v>
      </c>
      <c r="J5" s="5"/>
      <c r="K5" s="4" t="s">
        <v>16</v>
      </c>
    </row>
    <row r="6" spans="1:11" x14ac:dyDescent="0.35">
      <c r="A6" s="5">
        <v>293</v>
      </c>
      <c r="B6" s="5" t="s">
        <v>15</v>
      </c>
      <c r="C6" s="6">
        <v>44019</v>
      </c>
      <c r="D6" s="6">
        <v>44985</v>
      </c>
      <c r="E6" s="5" t="s">
        <v>12</v>
      </c>
      <c r="F6" s="5" t="s">
        <v>13</v>
      </c>
      <c r="G6" s="7">
        <v>19993799.859999999</v>
      </c>
      <c r="H6" s="7">
        <v>3332.31</v>
      </c>
      <c r="I6" s="7">
        <v>19997132.170000002</v>
      </c>
      <c r="J6" s="5"/>
      <c r="K6" s="4" t="s">
        <v>16</v>
      </c>
    </row>
    <row r="7" spans="1:11" x14ac:dyDescent="0.35">
      <c r="A7" s="5">
        <v>294</v>
      </c>
      <c r="B7" s="5" t="s">
        <v>15</v>
      </c>
      <c r="C7" s="6">
        <v>44040</v>
      </c>
      <c r="D7" s="6">
        <v>44985</v>
      </c>
      <c r="E7" s="5" t="s">
        <v>12</v>
      </c>
      <c r="F7" s="5" t="s">
        <v>13</v>
      </c>
      <c r="G7" s="7">
        <v>11097137.42</v>
      </c>
      <c r="H7" s="7">
        <v>4161.43</v>
      </c>
      <c r="I7" s="7">
        <v>11101298.85</v>
      </c>
      <c r="J7" s="5"/>
      <c r="K7" s="4" t="s">
        <v>16</v>
      </c>
    </row>
    <row r="8" spans="1:11" x14ac:dyDescent="0.35">
      <c r="A8" s="5">
        <v>295</v>
      </c>
      <c r="B8" s="5" t="s">
        <v>15</v>
      </c>
      <c r="C8" s="6">
        <v>44055</v>
      </c>
      <c r="D8" s="6">
        <v>44969</v>
      </c>
      <c r="E8" s="5" t="s">
        <v>12</v>
      </c>
      <c r="F8" s="5" t="s">
        <v>13</v>
      </c>
      <c r="G8" s="7">
        <v>10743114.6</v>
      </c>
      <c r="H8" s="7">
        <v>25514.9</v>
      </c>
      <c r="I8" s="7">
        <v>10768629.5</v>
      </c>
      <c r="J8" s="5"/>
      <c r="K8" s="4" t="s">
        <v>16</v>
      </c>
    </row>
    <row r="9" spans="1:11" x14ac:dyDescent="0.35">
      <c r="A9" s="5">
        <v>601</v>
      </c>
      <c r="B9" s="5" t="s">
        <v>17</v>
      </c>
      <c r="C9" s="6">
        <v>44622</v>
      </c>
      <c r="D9" s="6">
        <v>44740</v>
      </c>
      <c r="E9" s="5" t="s">
        <v>12</v>
      </c>
      <c r="F9" s="5" t="s">
        <v>18</v>
      </c>
      <c r="G9" s="7">
        <v>11446798.43</v>
      </c>
      <c r="H9" s="7">
        <v>0</v>
      </c>
      <c r="I9" s="7">
        <v>11446798.43</v>
      </c>
      <c r="J9" s="5" t="s">
        <v>19</v>
      </c>
      <c r="K9" s="4" t="s">
        <v>20</v>
      </c>
    </row>
    <row r="10" spans="1:11" x14ac:dyDescent="0.35">
      <c r="A10" s="5">
        <v>601</v>
      </c>
      <c r="B10" s="5" t="s">
        <v>17</v>
      </c>
      <c r="C10" s="6">
        <v>44629</v>
      </c>
      <c r="D10" s="6">
        <v>44737</v>
      </c>
      <c r="E10" s="5" t="s">
        <v>12</v>
      </c>
      <c r="F10" s="5" t="s">
        <v>18</v>
      </c>
      <c r="G10" s="7">
        <v>902854.56</v>
      </c>
      <c r="H10" s="7">
        <v>0</v>
      </c>
      <c r="I10" s="7">
        <v>902854.56</v>
      </c>
      <c r="J10" s="5" t="s">
        <v>21</v>
      </c>
      <c r="K10" s="4" t="s">
        <v>20</v>
      </c>
    </row>
    <row r="11" spans="1:11" x14ac:dyDescent="0.35">
      <c r="A11" s="5">
        <v>601</v>
      </c>
      <c r="B11" s="5" t="s">
        <v>17</v>
      </c>
      <c r="C11" s="6">
        <v>44634</v>
      </c>
      <c r="D11" s="6">
        <v>44742</v>
      </c>
      <c r="E11" s="5" t="s">
        <v>12</v>
      </c>
      <c r="F11" s="5" t="s">
        <v>18</v>
      </c>
      <c r="G11" s="7">
        <v>2823.23</v>
      </c>
      <c r="H11" s="7">
        <v>0</v>
      </c>
      <c r="I11" s="7">
        <v>2823.23</v>
      </c>
      <c r="J11" s="5" t="s">
        <v>22</v>
      </c>
      <c r="K11" s="4" t="s">
        <v>20</v>
      </c>
    </row>
    <row r="12" spans="1:11" x14ac:dyDescent="0.35">
      <c r="A12" s="5">
        <v>601</v>
      </c>
      <c r="B12" s="5" t="s">
        <v>17</v>
      </c>
      <c r="C12" s="6">
        <v>44649</v>
      </c>
      <c r="D12" s="6">
        <v>44742</v>
      </c>
      <c r="E12" s="5" t="s">
        <v>12</v>
      </c>
      <c r="F12" s="5" t="s">
        <v>18</v>
      </c>
      <c r="G12" s="7">
        <v>125971.21</v>
      </c>
      <c r="H12" s="7">
        <v>0</v>
      </c>
      <c r="I12" s="7">
        <v>125971.21</v>
      </c>
      <c r="J12" s="5" t="s">
        <v>23</v>
      </c>
      <c r="K12" s="4" t="s">
        <v>20</v>
      </c>
    </row>
    <row r="13" spans="1:11" x14ac:dyDescent="0.35">
      <c r="A13" s="5">
        <v>601</v>
      </c>
      <c r="B13" s="5" t="s">
        <v>17</v>
      </c>
      <c r="C13" s="6">
        <v>44664</v>
      </c>
      <c r="D13" s="6">
        <v>44742</v>
      </c>
      <c r="E13" s="5" t="s">
        <v>12</v>
      </c>
      <c r="F13" s="5" t="s">
        <v>18</v>
      </c>
      <c r="G13" s="7">
        <v>258368.14</v>
      </c>
      <c r="H13" s="7">
        <v>0</v>
      </c>
      <c r="I13" s="7">
        <v>258368.14</v>
      </c>
      <c r="J13" s="5" t="s">
        <v>24</v>
      </c>
      <c r="K13" s="4" t="s">
        <v>20</v>
      </c>
    </row>
    <row r="14" spans="1:11" x14ac:dyDescent="0.35">
      <c r="A14" s="5">
        <v>601</v>
      </c>
      <c r="B14" s="5" t="s">
        <v>17</v>
      </c>
      <c r="C14" s="6">
        <v>44671</v>
      </c>
      <c r="D14" s="6">
        <v>44767</v>
      </c>
      <c r="E14" s="5" t="s">
        <v>12</v>
      </c>
      <c r="F14" s="5" t="s">
        <v>18</v>
      </c>
      <c r="G14" s="7">
        <v>719832.94</v>
      </c>
      <c r="H14" s="7">
        <v>0</v>
      </c>
      <c r="I14" s="7">
        <v>719832.94</v>
      </c>
      <c r="J14" s="5" t="s">
        <v>25</v>
      </c>
      <c r="K14" s="4" t="s">
        <v>20</v>
      </c>
    </row>
    <row r="15" spans="1:11" x14ac:dyDescent="0.35">
      <c r="A15" s="5">
        <v>601</v>
      </c>
      <c r="B15" s="5" t="s">
        <v>17</v>
      </c>
      <c r="C15" s="6">
        <v>44698</v>
      </c>
      <c r="D15" s="6">
        <v>44773</v>
      </c>
      <c r="E15" s="5" t="s">
        <v>12</v>
      </c>
      <c r="F15" s="5" t="s">
        <v>18</v>
      </c>
      <c r="G15" s="7">
        <v>5244069.78</v>
      </c>
      <c r="H15" s="7">
        <v>0</v>
      </c>
      <c r="I15" s="7">
        <v>5244069.78</v>
      </c>
      <c r="J15" s="5" t="s">
        <v>26</v>
      </c>
      <c r="K15" s="4" t="s">
        <v>20</v>
      </c>
    </row>
    <row r="16" spans="1:11" x14ac:dyDescent="0.35">
      <c r="A16" s="5">
        <v>601</v>
      </c>
      <c r="B16" s="5" t="s">
        <v>17</v>
      </c>
      <c r="C16" s="6">
        <v>44700</v>
      </c>
      <c r="D16" s="6">
        <v>44773</v>
      </c>
      <c r="E16" s="5" t="s">
        <v>12</v>
      </c>
      <c r="F16" s="5" t="s">
        <v>18</v>
      </c>
      <c r="G16" s="7">
        <v>3638309.56</v>
      </c>
      <c r="H16" s="7">
        <v>0</v>
      </c>
      <c r="I16" s="7">
        <v>3638309.56</v>
      </c>
      <c r="J16" s="5" t="s">
        <v>27</v>
      </c>
      <c r="K16" s="4" t="s">
        <v>20</v>
      </c>
    </row>
    <row r="17" spans="1:11" x14ac:dyDescent="0.35">
      <c r="A17" s="5">
        <v>601</v>
      </c>
      <c r="B17" s="5" t="s">
        <v>17</v>
      </c>
      <c r="C17" s="6">
        <v>44707</v>
      </c>
      <c r="D17" s="6">
        <v>44767</v>
      </c>
      <c r="E17" s="5" t="s">
        <v>12</v>
      </c>
      <c r="F17" s="5" t="s">
        <v>18</v>
      </c>
      <c r="G17" s="7">
        <v>33461747.41</v>
      </c>
      <c r="H17" s="7">
        <v>0</v>
      </c>
      <c r="I17" s="7">
        <v>33461747.41</v>
      </c>
      <c r="J17" s="5" t="s">
        <v>28</v>
      </c>
      <c r="K17" s="4" t="s">
        <v>20</v>
      </c>
    </row>
    <row r="18" spans="1:11" x14ac:dyDescent="0.35">
      <c r="A18" s="5">
        <v>601</v>
      </c>
      <c r="B18" s="5" t="s">
        <v>17</v>
      </c>
      <c r="C18" s="6">
        <v>44712</v>
      </c>
      <c r="D18" s="6">
        <v>44773</v>
      </c>
      <c r="E18" s="5" t="s">
        <v>12</v>
      </c>
      <c r="F18" s="5" t="s">
        <v>18</v>
      </c>
      <c r="G18" s="7">
        <v>2044190.05</v>
      </c>
      <c r="H18" s="7">
        <v>0</v>
      </c>
      <c r="I18" s="7">
        <v>2044190.05</v>
      </c>
      <c r="J18" s="5" t="s">
        <v>29</v>
      </c>
      <c r="K18" s="4" t="s">
        <v>20</v>
      </c>
    </row>
    <row r="19" spans="1:11" x14ac:dyDescent="0.35">
      <c r="A19" s="5">
        <v>601</v>
      </c>
      <c r="B19" s="5" t="s">
        <v>17</v>
      </c>
      <c r="C19" s="6">
        <v>44712</v>
      </c>
      <c r="D19" s="6">
        <v>44814</v>
      </c>
      <c r="E19" s="5" t="s">
        <v>12</v>
      </c>
      <c r="F19" s="5" t="s">
        <v>18</v>
      </c>
      <c r="G19" s="7">
        <v>479089.52</v>
      </c>
      <c r="H19" s="7">
        <v>0</v>
      </c>
      <c r="I19" s="7">
        <v>479089.52</v>
      </c>
      <c r="J19" s="5" t="s">
        <v>30</v>
      </c>
      <c r="K19" s="4" t="s">
        <v>20</v>
      </c>
    </row>
    <row r="20" spans="1:11" x14ac:dyDescent="0.35">
      <c r="A20" s="5">
        <v>601</v>
      </c>
      <c r="B20" s="5" t="s">
        <v>17</v>
      </c>
      <c r="C20" s="6">
        <v>44720</v>
      </c>
      <c r="D20" s="6">
        <v>44778</v>
      </c>
      <c r="E20" s="5" t="s">
        <v>12</v>
      </c>
      <c r="F20" s="5" t="s">
        <v>18</v>
      </c>
      <c r="G20" s="7">
        <v>82448107.629999995</v>
      </c>
      <c r="H20" s="7">
        <v>0</v>
      </c>
      <c r="I20" s="7">
        <v>82448107.629999995</v>
      </c>
      <c r="J20" s="5" t="s">
        <v>31</v>
      </c>
      <c r="K20" s="4" t="s">
        <v>20</v>
      </c>
    </row>
    <row r="21" spans="1:11" x14ac:dyDescent="0.35">
      <c r="A21" s="5">
        <v>601</v>
      </c>
      <c r="B21" s="5" t="s">
        <v>17</v>
      </c>
      <c r="C21" s="6">
        <v>44718</v>
      </c>
      <c r="D21" s="6">
        <v>44752</v>
      </c>
      <c r="E21" s="5" t="s">
        <v>12</v>
      </c>
      <c r="F21" s="5" t="s">
        <v>18</v>
      </c>
      <c r="G21" s="7">
        <v>24295338.870000001</v>
      </c>
      <c r="H21" s="7">
        <v>0</v>
      </c>
      <c r="I21" s="7">
        <v>24295338.870000001</v>
      </c>
      <c r="J21" s="5" t="s">
        <v>32</v>
      </c>
      <c r="K21" s="4" t="s">
        <v>20</v>
      </c>
    </row>
    <row r="22" spans="1:11" x14ac:dyDescent="0.35">
      <c r="A22" s="5">
        <v>601</v>
      </c>
      <c r="B22" s="5" t="s">
        <v>17</v>
      </c>
      <c r="C22" s="6">
        <v>44720</v>
      </c>
      <c r="D22" s="6">
        <v>44773</v>
      </c>
      <c r="E22" s="5" t="s">
        <v>12</v>
      </c>
      <c r="F22" s="5" t="s">
        <v>18</v>
      </c>
      <c r="G22" s="7">
        <v>46525716.140000001</v>
      </c>
      <c r="H22" s="7">
        <v>0</v>
      </c>
      <c r="I22" s="7">
        <v>46525716.140000001</v>
      </c>
      <c r="J22" s="5" t="s">
        <v>33</v>
      </c>
      <c r="K22" s="4" t="s">
        <v>20</v>
      </c>
    </row>
    <row r="23" spans="1:11" x14ac:dyDescent="0.35">
      <c r="A23" s="5">
        <v>601</v>
      </c>
      <c r="B23" s="5" t="s">
        <v>17</v>
      </c>
      <c r="C23" s="6">
        <v>44720</v>
      </c>
      <c r="D23" s="6">
        <v>44788</v>
      </c>
      <c r="E23" s="5" t="s">
        <v>12</v>
      </c>
      <c r="F23" s="5" t="s">
        <v>18</v>
      </c>
      <c r="G23" s="7">
        <v>981759.87</v>
      </c>
      <c r="H23" s="7">
        <v>0</v>
      </c>
      <c r="I23" s="7">
        <v>981759.87</v>
      </c>
      <c r="J23" s="5" t="s">
        <v>34</v>
      </c>
      <c r="K23" s="4" t="s">
        <v>20</v>
      </c>
    </row>
    <row r="24" spans="1:11" x14ac:dyDescent="0.35">
      <c r="A24" s="5">
        <v>601</v>
      </c>
      <c r="B24" s="5" t="s">
        <v>17</v>
      </c>
      <c r="C24" s="6">
        <v>44741</v>
      </c>
      <c r="D24" s="6">
        <v>44814</v>
      </c>
      <c r="E24" s="5" t="s">
        <v>12</v>
      </c>
      <c r="F24" s="5" t="s">
        <v>18</v>
      </c>
      <c r="G24" s="7">
        <v>6715498.8399999999</v>
      </c>
      <c r="H24" s="7">
        <v>0</v>
      </c>
      <c r="I24" s="7">
        <v>6715498.8399999999</v>
      </c>
      <c r="J24" s="5" t="s">
        <v>35</v>
      </c>
      <c r="K24" s="4" t="s">
        <v>20</v>
      </c>
    </row>
    <row r="25" spans="1:11" x14ac:dyDescent="0.35">
      <c r="A25" s="5">
        <v>601</v>
      </c>
      <c r="B25" s="5" t="s">
        <v>36</v>
      </c>
      <c r="C25" s="6">
        <v>44731</v>
      </c>
      <c r="D25" s="6">
        <v>44851</v>
      </c>
      <c r="E25" s="5" t="s">
        <v>12</v>
      </c>
      <c r="F25" s="5" t="s">
        <v>18</v>
      </c>
      <c r="G25" s="7">
        <v>2965326.76</v>
      </c>
      <c r="H25" s="7">
        <v>0</v>
      </c>
      <c r="I25" s="7">
        <v>2965326.76</v>
      </c>
      <c r="J25" s="5" t="s">
        <v>37</v>
      </c>
      <c r="K25" s="4" t="s">
        <v>38</v>
      </c>
    </row>
    <row r="26" spans="1:11" x14ac:dyDescent="0.35">
      <c r="A26" s="5">
        <v>601</v>
      </c>
      <c r="B26" s="5" t="s">
        <v>36</v>
      </c>
      <c r="C26" s="6">
        <v>44732</v>
      </c>
      <c r="D26" s="6">
        <v>44845</v>
      </c>
      <c r="E26" s="5" t="s">
        <v>12</v>
      </c>
      <c r="F26" s="5" t="s">
        <v>18</v>
      </c>
      <c r="G26" s="7">
        <v>936889.51</v>
      </c>
      <c r="H26" s="7">
        <v>0</v>
      </c>
      <c r="I26" s="7">
        <v>936889.51</v>
      </c>
      <c r="J26" s="5" t="s">
        <v>39</v>
      </c>
      <c r="K26" s="4" t="s">
        <v>38</v>
      </c>
    </row>
    <row r="27" spans="1:11" x14ac:dyDescent="0.35">
      <c r="A27" s="5">
        <v>601</v>
      </c>
      <c r="B27" s="5" t="s">
        <v>36</v>
      </c>
      <c r="C27" s="6">
        <v>44627</v>
      </c>
      <c r="D27" s="6">
        <v>44749</v>
      </c>
      <c r="E27" s="5" t="s">
        <v>12</v>
      </c>
      <c r="F27" s="5" t="s">
        <v>18</v>
      </c>
      <c r="G27" s="7">
        <v>2267556.1</v>
      </c>
      <c r="H27" s="7">
        <v>0</v>
      </c>
      <c r="I27" s="7">
        <v>2267556.1</v>
      </c>
      <c r="J27" s="5" t="s">
        <v>40</v>
      </c>
      <c r="K27" s="4" t="s">
        <v>38</v>
      </c>
    </row>
    <row r="28" spans="1:11" x14ac:dyDescent="0.35">
      <c r="A28" s="5">
        <v>601</v>
      </c>
      <c r="B28" s="5" t="s">
        <v>36</v>
      </c>
      <c r="C28" s="6">
        <v>44635</v>
      </c>
      <c r="D28" s="6">
        <v>44754</v>
      </c>
      <c r="E28" s="5" t="s">
        <v>12</v>
      </c>
      <c r="F28" s="5" t="s">
        <v>18</v>
      </c>
      <c r="G28" s="7">
        <v>2804399.05</v>
      </c>
      <c r="H28" s="7">
        <v>0</v>
      </c>
      <c r="I28" s="7">
        <v>2804399.05</v>
      </c>
      <c r="J28" s="5" t="s">
        <v>41</v>
      </c>
      <c r="K28" s="4" t="s">
        <v>38</v>
      </c>
    </row>
    <row r="29" spans="1:11" x14ac:dyDescent="0.35">
      <c r="A29" s="5">
        <v>601</v>
      </c>
      <c r="B29" s="5" t="s">
        <v>36</v>
      </c>
      <c r="C29" s="6">
        <v>44635</v>
      </c>
      <c r="D29" s="6">
        <v>44754</v>
      </c>
      <c r="E29" s="5" t="s">
        <v>12</v>
      </c>
      <c r="F29" s="5" t="s">
        <v>18</v>
      </c>
      <c r="G29" s="7">
        <v>15898456.17</v>
      </c>
      <c r="H29" s="7">
        <v>0</v>
      </c>
      <c r="I29" s="7">
        <v>15898456.17</v>
      </c>
      <c r="J29" s="5" t="s">
        <v>42</v>
      </c>
      <c r="K29" s="4" t="s">
        <v>38</v>
      </c>
    </row>
    <row r="30" spans="1:11" x14ac:dyDescent="0.35">
      <c r="A30" s="5">
        <v>601</v>
      </c>
      <c r="B30" s="5" t="s">
        <v>36</v>
      </c>
      <c r="C30" s="6">
        <v>44636</v>
      </c>
      <c r="D30" s="6">
        <v>44754</v>
      </c>
      <c r="E30" s="5" t="s">
        <v>12</v>
      </c>
      <c r="F30" s="5" t="s">
        <v>18</v>
      </c>
      <c r="G30" s="7">
        <v>11621987.35</v>
      </c>
      <c r="H30" s="7">
        <v>0</v>
      </c>
      <c r="I30" s="7">
        <v>11621987.35</v>
      </c>
      <c r="J30" s="5" t="s">
        <v>43</v>
      </c>
      <c r="K30" s="4" t="s">
        <v>38</v>
      </c>
    </row>
    <row r="31" spans="1:11" x14ac:dyDescent="0.35">
      <c r="A31" s="5">
        <v>601</v>
      </c>
      <c r="B31" s="5" t="s">
        <v>36</v>
      </c>
      <c r="C31" s="6">
        <v>44641</v>
      </c>
      <c r="D31" s="6">
        <v>44748</v>
      </c>
      <c r="E31" s="5" t="s">
        <v>12</v>
      </c>
      <c r="F31" s="5" t="s">
        <v>18</v>
      </c>
      <c r="G31" s="7">
        <v>406154.26</v>
      </c>
      <c r="H31" s="7">
        <v>0</v>
      </c>
      <c r="I31" s="7">
        <v>406154.26</v>
      </c>
      <c r="J31" s="5" t="s">
        <v>44</v>
      </c>
      <c r="K31" s="4" t="s">
        <v>38</v>
      </c>
    </row>
    <row r="32" spans="1:11" x14ac:dyDescent="0.35">
      <c r="A32" s="5">
        <v>601</v>
      </c>
      <c r="B32" s="5" t="s">
        <v>36</v>
      </c>
      <c r="C32" s="6">
        <v>44672</v>
      </c>
      <c r="D32" s="6">
        <v>44789</v>
      </c>
      <c r="E32" s="5" t="s">
        <v>12</v>
      </c>
      <c r="F32" s="5" t="s">
        <v>18</v>
      </c>
      <c r="G32" s="7">
        <v>15129725.41</v>
      </c>
      <c r="H32" s="7">
        <v>0</v>
      </c>
      <c r="I32" s="7">
        <v>15129725.41</v>
      </c>
      <c r="J32" s="5" t="s">
        <v>45</v>
      </c>
      <c r="K32" s="4" t="s">
        <v>38</v>
      </c>
    </row>
    <row r="33" spans="1:11" x14ac:dyDescent="0.35">
      <c r="A33" s="5">
        <v>601</v>
      </c>
      <c r="B33" s="5" t="s">
        <v>36</v>
      </c>
      <c r="C33" s="6">
        <v>44672</v>
      </c>
      <c r="D33" s="6">
        <v>44789</v>
      </c>
      <c r="E33" s="5" t="s">
        <v>12</v>
      </c>
      <c r="F33" s="5" t="s">
        <v>18</v>
      </c>
      <c r="G33" s="7">
        <v>10769973.220000001</v>
      </c>
      <c r="H33" s="7">
        <v>0</v>
      </c>
      <c r="I33" s="7">
        <v>10769973.220000001</v>
      </c>
      <c r="J33" s="5" t="s">
        <v>46</v>
      </c>
      <c r="K33" s="4" t="s">
        <v>38</v>
      </c>
    </row>
    <row r="34" spans="1:11" x14ac:dyDescent="0.35">
      <c r="A34" s="5">
        <v>601</v>
      </c>
      <c r="B34" s="5" t="s">
        <v>36</v>
      </c>
      <c r="C34" s="6">
        <v>44672</v>
      </c>
      <c r="D34" s="6">
        <v>44789</v>
      </c>
      <c r="E34" s="5" t="s">
        <v>12</v>
      </c>
      <c r="F34" s="5" t="s">
        <v>18</v>
      </c>
      <c r="G34" s="7">
        <v>11086725.27</v>
      </c>
      <c r="H34" s="7">
        <v>0</v>
      </c>
      <c r="I34" s="7">
        <v>11086725.27</v>
      </c>
      <c r="J34" s="5" t="s">
        <v>47</v>
      </c>
      <c r="K34" s="4" t="s">
        <v>38</v>
      </c>
    </row>
    <row r="35" spans="1:11" x14ac:dyDescent="0.35">
      <c r="A35" s="5">
        <v>601</v>
      </c>
      <c r="B35" s="5" t="s">
        <v>36</v>
      </c>
      <c r="C35" s="6">
        <v>44672</v>
      </c>
      <c r="D35" s="6">
        <v>44789</v>
      </c>
      <c r="E35" s="5" t="s">
        <v>12</v>
      </c>
      <c r="F35" s="5" t="s">
        <v>18</v>
      </c>
      <c r="G35" s="7">
        <v>4094764.9</v>
      </c>
      <c r="H35" s="7">
        <v>0</v>
      </c>
      <c r="I35" s="7">
        <v>4094764.9</v>
      </c>
      <c r="J35" s="5" t="s">
        <v>48</v>
      </c>
      <c r="K35" s="4" t="s">
        <v>38</v>
      </c>
    </row>
    <row r="36" spans="1:11" x14ac:dyDescent="0.35">
      <c r="A36" s="5">
        <v>601</v>
      </c>
      <c r="B36" s="5" t="s">
        <v>36</v>
      </c>
      <c r="C36" s="6">
        <v>44672</v>
      </c>
      <c r="D36" s="6">
        <v>44790</v>
      </c>
      <c r="E36" s="5" t="s">
        <v>12</v>
      </c>
      <c r="F36" s="5" t="s">
        <v>18</v>
      </c>
      <c r="G36" s="7">
        <v>19657545.219999999</v>
      </c>
      <c r="H36" s="7">
        <v>0</v>
      </c>
      <c r="I36" s="7">
        <v>19657545.219999999</v>
      </c>
      <c r="J36" s="5" t="s">
        <v>49</v>
      </c>
      <c r="K36" s="4" t="s">
        <v>38</v>
      </c>
    </row>
    <row r="37" spans="1:11" x14ac:dyDescent="0.35">
      <c r="A37" s="5">
        <v>601</v>
      </c>
      <c r="B37" s="5" t="s">
        <v>36</v>
      </c>
      <c r="C37" s="6">
        <v>44671</v>
      </c>
      <c r="D37" s="6">
        <v>44789</v>
      </c>
      <c r="E37" s="5" t="s">
        <v>12</v>
      </c>
      <c r="F37" s="5" t="s">
        <v>18</v>
      </c>
      <c r="G37" s="7">
        <v>7540163.1799999997</v>
      </c>
      <c r="H37" s="7">
        <v>0</v>
      </c>
      <c r="I37" s="7">
        <v>7540163.1799999997</v>
      </c>
      <c r="J37" s="5" t="s">
        <v>50</v>
      </c>
      <c r="K37" s="4" t="s">
        <v>38</v>
      </c>
    </row>
    <row r="38" spans="1:11" x14ac:dyDescent="0.35">
      <c r="A38" s="5">
        <v>601</v>
      </c>
      <c r="B38" s="5" t="s">
        <v>36</v>
      </c>
      <c r="C38" s="6">
        <v>44672</v>
      </c>
      <c r="D38" s="6">
        <v>44789</v>
      </c>
      <c r="E38" s="5" t="s">
        <v>12</v>
      </c>
      <c r="F38" s="5" t="s">
        <v>18</v>
      </c>
      <c r="G38" s="7">
        <v>13805518.949999999</v>
      </c>
      <c r="H38" s="7">
        <v>0</v>
      </c>
      <c r="I38" s="7">
        <v>13805518.949999999</v>
      </c>
      <c r="J38" s="5" t="s">
        <v>51</v>
      </c>
      <c r="K38" s="4" t="s">
        <v>38</v>
      </c>
    </row>
    <row r="39" spans="1:11" x14ac:dyDescent="0.35">
      <c r="A39" s="5">
        <v>601</v>
      </c>
      <c r="B39" s="5" t="s">
        <v>36</v>
      </c>
      <c r="C39" s="6">
        <v>44677</v>
      </c>
      <c r="D39" s="6">
        <v>44749</v>
      </c>
      <c r="E39" s="5" t="s">
        <v>12</v>
      </c>
      <c r="F39" s="5" t="s">
        <v>18</v>
      </c>
      <c r="G39" s="7">
        <v>20482271.859999999</v>
      </c>
      <c r="H39" s="7">
        <v>0</v>
      </c>
      <c r="I39" s="7">
        <v>20482271.859999999</v>
      </c>
      <c r="J39" s="5" t="s">
        <v>52</v>
      </c>
      <c r="K39" s="4" t="s">
        <v>38</v>
      </c>
    </row>
    <row r="40" spans="1:11" x14ac:dyDescent="0.35">
      <c r="A40" s="5">
        <v>601</v>
      </c>
      <c r="B40" s="5" t="s">
        <v>36</v>
      </c>
      <c r="C40" s="6">
        <v>44678</v>
      </c>
      <c r="D40" s="6">
        <v>44763</v>
      </c>
      <c r="E40" s="5" t="s">
        <v>12</v>
      </c>
      <c r="F40" s="5" t="s">
        <v>18</v>
      </c>
      <c r="G40" s="7">
        <v>11166312.210000001</v>
      </c>
      <c r="H40" s="7">
        <v>0</v>
      </c>
      <c r="I40" s="7">
        <v>11166312.210000001</v>
      </c>
      <c r="J40" s="5" t="s">
        <v>53</v>
      </c>
      <c r="K40" s="4" t="s">
        <v>38</v>
      </c>
    </row>
    <row r="41" spans="1:11" x14ac:dyDescent="0.35">
      <c r="A41" s="5">
        <v>601</v>
      </c>
      <c r="B41" s="5" t="s">
        <v>36</v>
      </c>
      <c r="C41" s="6">
        <v>44678</v>
      </c>
      <c r="D41" s="6">
        <v>44760</v>
      </c>
      <c r="E41" s="5" t="s">
        <v>12</v>
      </c>
      <c r="F41" s="5" t="s">
        <v>18</v>
      </c>
      <c r="G41" s="7">
        <v>29574625.530000001</v>
      </c>
      <c r="H41" s="7">
        <v>0</v>
      </c>
      <c r="I41" s="7">
        <v>29574625.530000001</v>
      </c>
      <c r="J41" s="5" t="s">
        <v>54</v>
      </c>
      <c r="K41" s="4" t="s">
        <v>38</v>
      </c>
    </row>
    <row r="42" spans="1:11" x14ac:dyDescent="0.35">
      <c r="A42" s="5">
        <v>601</v>
      </c>
      <c r="B42" s="5" t="s">
        <v>36</v>
      </c>
      <c r="C42" s="6">
        <v>44690</v>
      </c>
      <c r="D42" s="6">
        <v>44802</v>
      </c>
      <c r="E42" s="5" t="s">
        <v>12</v>
      </c>
      <c r="F42" s="5" t="s">
        <v>18</v>
      </c>
      <c r="G42" s="7">
        <v>1643669.21</v>
      </c>
      <c r="H42" s="7">
        <v>0</v>
      </c>
      <c r="I42" s="7">
        <v>1643669.21</v>
      </c>
      <c r="J42" s="5" t="s">
        <v>55</v>
      </c>
      <c r="K42" s="4" t="s">
        <v>38</v>
      </c>
    </row>
    <row r="43" spans="1:11" x14ac:dyDescent="0.35">
      <c r="A43" s="5">
        <v>601</v>
      </c>
      <c r="B43" s="5" t="s">
        <v>36</v>
      </c>
      <c r="C43" s="6">
        <v>44677</v>
      </c>
      <c r="D43" s="6">
        <v>44795</v>
      </c>
      <c r="E43" s="5" t="s">
        <v>12</v>
      </c>
      <c r="F43" s="5" t="s">
        <v>18</v>
      </c>
      <c r="G43" s="7">
        <v>27698920.640000001</v>
      </c>
      <c r="H43" s="7">
        <v>0</v>
      </c>
      <c r="I43" s="7">
        <v>27698920.640000001</v>
      </c>
      <c r="J43" s="5" t="s">
        <v>56</v>
      </c>
      <c r="K43" s="4" t="s">
        <v>38</v>
      </c>
    </row>
    <row r="44" spans="1:11" x14ac:dyDescent="0.35">
      <c r="A44" s="5">
        <v>601</v>
      </c>
      <c r="B44" s="5" t="s">
        <v>36</v>
      </c>
      <c r="C44" s="6">
        <v>44678</v>
      </c>
      <c r="D44" s="6">
        <v>44774</v>
      </c>
      <c r="E44" s="5" t="s">
        <v>12</v>
      </c>
      <c r="F44" s="5" t="s">
        <v>18</v>
      </c>
      <c r="G44" s="7">
        <v>4600681.59</v>
      </c>
      <c r="H44" s="7">
        <v>0</v>
      </c>
      <c r="I44" s="7">
        <v>4600681.59</v>
      </c>
      <c r="J44" s="5" t="s">
        <v>57</v>
      </c>
      <c r="K44" s="4" t="s">
        <v>38</v>
      </c>
    </row>
    <row r="45" spans="1:11" x14ac:dyDescent="0.35">
      <c r="A45" s="5">
        <v>601</v>
      </c>
      <c r="B45" s="5" t="s">
        <v>36</v>
      </c>
      <c r="C45" s="6">
        <v>44689</v>
      </c>
      <c r="D45" s="6">
        <v>44781</v>
      </c>
      <c r="E45" s="5" t="s">
        <v>12</v>
      </c>
      <c r="F45" s="5" t="s">
        <v>18</v>
      </c>
      <c r="G45" s="7">
        <v>1052003.94</v>
      </c>
      <c r="H45" s="7">
        <v>0</v>
      </c>
      <c r="I45" s="7">
        <v>1052003.94</v>
      </c>
      <c r="J45" s="5" t="s">
        <v>58</v>
      </c>
      <c r="K45" s="4" t="s">
        <v>38</v>
      </c>
    </row>
    <row r="46" spans="1:11" x14ac:dyDescent="0.35">
      <c r="A46" s="5">
        <v>601</v>
      </c>
      <c r="B46" s="5" t="s">
        <v>36</v>
      </c>
      <c r="C46" s="6">
        <v>44689</v>
      </c>
      <c r="D46" s="6">
        <v>44769</v>
      </c>
      <c r="E46" s="5" t="s">
        <v>12</v>
      </c>
      <c r="F46" s="5" t="s">
        <v>18</v>
      </c>
      <c r="G46" s="7">
        <v>2324155.5</v>
      </c>
      <c r="H46" s="7">
        <v>0</v>
      </c>
      <c r="I46" s="7">
        <v>2324155.5</v>
      </c>
      <c r="J46" s="5" t="s">
        <v>59</v>
      </c>
      <c r="K46" s="4" t="s">
        <v>38</v>
      </c>
    </row>
    <row r="47" spans="1:11" x14ac:dyDescent="0.35">
      <c r="A47" s="5">
        <v>601</v>
      </c>
      <c r="B47" s="5" t="s">
        <v>36</v>
      </c>
      <c r="C47" s="6">
        <v>44689</v>
      </c>
      <c r="D47" s="6">
        <v>44760</v>
      </c>
      <c r="E47" s="5" t="s">
        <v>12</v>
      </c>
      <c r="F47" s="5" t="s">
        <v>18</v>
      </c>
      <c r="G47" s="7">
        <v>11435395.789999999</v>
      </c>
      <c r="H47" s="7">
        <v>0</v>
      </c>
      <c r="I47" s="7">
        <v>11435395.789999999</v>
      </c>
      <c r="J47" s="5" t="s">
        <v>60</v>
      </c>
      <c r="K47" s="4" t="s">
        <v>38</v>
      </c>
    </row>
    <row r="48" spans="1:11" x14ac:dyDescent="0.35">
      <c r="A48" s="5">
        <v>601</v>
      </c>
      <c r="B48" s="5" t="s">
        <v>36</v>
      </c>
      <c r="C48" s="6">
        <v>44693</v>
      </c>
      <c r="D48" s="6">
        <v>44769</v>
      </c>
      <c r="E48" s="5" t="s">
        <v>12</v>
      </c>
      <c r="F48" s="5" t="s">
        <v>18</v>
      </c>
      <c r="G48" s="7">
        <v>1002024.62</v>
      </c>
      <c r="H48" s="7">
        <v>0</v>
      </c>
      <c r="I48" s="7">
        <v>1002024.62</v>
      </c>
      <c r="J48" s="5" t="s">
        <v>61</v>
      </c>
      <c r="K48" s="4" t="s">
        <v>38</v>
      </c>
    </row>
    <row r="49" spans="1:11" x14ac:dyDescent="0.35">
      <c r="A49" s="5">
        <v>601</v>
      </c>
      <c r="B49" s="5" t="s">
        <v>36</v>
      </c>
      <c r="C49" s="6">
        <v>44692</v>
      </c>
      <c r="D49" s="6">
        <v>44810</v>
      </c>
      <c r="E49" s="5" t="s">
        <v>12</v>
      </c>
      <c r="F49" s="5" t="s">
        <v>18</v>
      </c>
      <c r="G49" s="7">
        <v>1580243.29</v>
      </c>
      <c r="H49" s="7">
        <v>0</v>
      </c>
      <c r="I49" s="7">
        <v>1580243.29</v>
      </c>
      <c r="J49" s="5" t="s">
        <v>62</v>
      </c>
      <c r="K49" s="4" t="s">
        <v>38</v>
      </c>
    </row>
    <row r="50" spans="1:11" x14ac:dyDescent="0.35">
      <c r="A50" s="5">
        <v>601</v>
      </c>
      <c r="B50" s="5" t="s">
        <v>36</v>
      </c>
      <c r="C50" s="6">
        <v>44698</v>
      </c>
      <c r="D50" s="6">
        <v>44812</v>
      </c>
      <c r="E50" s="5" t="s">
        <v>12</v>
      </c>
      <c r="F50" s="5" t="s">
        <v>18</v>
      </c>
      <c r="G50" s="7">
        <v>1446942.48</v>
      </c>
      <c r="H50" s="7">
        <v>0</v>
      </c>
      <c r="I50" s="7">
        <v>1446942.48</v>
      </c>
      <c r="J50" s="5" t="s">
        <v>63</v>
      </c>
      <c r="K50" s="4" t="s">
        <v>38</v>
      </c>
    </row>
    <row r="51" spans="1:11" x14ac:dyDescent="0.35">
      <c r="A51" s="5">
        <v>601</v>
      </c>
      <c r="B51" s="5" t="s">
        <v>36</v>
      </c>
      <c r="C51" s="6">
        <v>44698</v>
      </c>
      <c r="D51" s="6">
        <v>44802</v>
      </c>
      <c r="E51" s="5" t="s">
        <v>12</v>
      </c>
      <c r="F51" s="5" t="s">
        <v>18</v>
      </c>
      <c r="G51" s="7">
        <v>23611009.23</v>
      </c>
      <c r="H51" s="7">
        <v>0</v>
      </c>
      <c r="I51" s="7">
        <v>23611009.23</v>
      </c>
      <c r="J51" s="5" t="s">
        <v>64</v>
      </c>
      <c r="K51" s="4" t="s">
        <v>38</v>
      </c>
    </row>
    <row r="52" spans="1:11" x14ac:dyDescent="0.35">
      <c r="A52" s="5">
        <v>601</v>
      </c>
      <c r="B52" s="5" t="s">
        <v>36</v>
      </c>
      <c r="C52" s="6">
        <v>44698</v>
      </c>
      <c r="D52" s="6">
        <v>44803</v>
      </c>
      <c r="E52" s="5" t="s">
        <v>12</v>
      </c>
      <c r="F52" s="5" t="s">
        <v>18</v>
      </c>
      <c r="G52" s="7">
        <v>11474273.76</v>
      </c>
      <c r="H52" s="7">
        <v>0</v>
      </c>
      <c r="I52" s="7">
        <v>11474273.76</v>
      </c>
      <c r="J52" s="5" t="s">
        <v>65</v>
      </c>
      <c r="K52" s="4" t="s">
        <v>38</v>
      </c>
    </row>
    <row r="53" spans="1:11" x14ac:dyDescent="0.35">
      <c r="A53" s="5">
        <v>601</v>
      </c>
      <c r="B53" s="5" t="s">
        <v>36</v>
      </c>
      <c r="C53" s="6">
        <v>44703</v>
      </c>
      <c r="D53" s="6">
        <v>44754</v>
      </c>
      <c r="E53" s="5" t="s">
        <v>12</v>
      </c>
      <c r="F53" s="5" t="s">
        <v>18</v>
      </c>
      <c r="G53" s="7">
        <v>292480.28000000003</v>
      </c>
      <c r="H53" s="7">
        <v>0</v>
      </c>
      <c r="I53" s="7">
        <v>292480.28000000003</v>
      </c>
      <c r="J53" s="5" t="s">
        <v>66</v>
      </c>
      <c r="K53" s="4" t="s">
        <v>38</v>
      </c>
    </row>
    <row r="54" spans="1:11" x14ac:dyDescent="0.35">
      <c r="A54" s="5">
        <v>601</v>
      </c>
      <c r="B54" s="5" t="s">
        <v>36</v>
      </c>
      <c r="C54" s="6">
        <v>44706</v>
      </c>
      <c r="D54" s="6">
        <v>44754</v>
      </c>
      <c r="E54" s="5" t="s">
        <v>12</v>
      </c>
      <c r="F54" s="5" t="s">
        <v>18</v>
      </c>
      <c r="G54" s="7">
        <v>292923.84999999998</v>
      </c>
      <c r="H54" s="7">
        <v>0</v>
      </c>
      <c r="I54" s="7">
        <v>292923.84999999998</v>
      </c>
      <c r="J54" s="5" t="s">
        <v>67</v>
      </c>
      <c r="K54" s="4" t="s">
        <v>38</v>
      </c>
    </row>
    <row r="55" spans="1:11" x14ac:dyDescent="0.35">
      <c r="A55" s="5">
        <v>601</v>
      </c>
      <c r="B55" s="5" t="s">
        <v>36</v>
      </c>
      <c r="C55" s="6">
        <v>44719</v>
      </c>
      <c r="D55" s="6">
        <v>44811</v>
      </c>
      <c r="E55" s="5" t="s">
        <v>12</v>
      </c>
      <c r="F55" s="5" t="s">
        <v>18</v>
      </c>
      <c r="G55" s="7">
        <v>1903017.48</v>
      </c>
      <c r="H55" s="7">
        <v>0</v>
      </c>
      <c r="I55" s="7">
        <v>1903017.48</v>
      </c>
      <c r="J55" s="5" t="s">
        <v>68</v>
      </c>
      <c r="K55" s="4" t="s">
        <v>38</v>
      </c>
    </row>
    <row r="56" spans="1:11" x14ac:dyDescent="0.35">
      <c r="A56" s="5">
        <v>601</v>
      </c>
      <c r="B56" s="5" t="s">
        <v>36</v>
      </c>
      <c r="C56" s="6">
        <v>44718</v>
      </c>
      <c r="D56" s="6">
        <v>44837</v>
      </c>
      <c r="E56" s="5" t="s">
        <v>12</v>
      </c>
      <c r="F56" s="5" t="s">
        <v>18</v>
      </c>
      <c r="G56" s="7">
        <v>5363751.95</v>
      </c>
      <c r="H56" s="7">
        <v>0</v>
      </c>
      <c r="I56" s="7">
        <v>5363751.95</v>
      </c>
      <c r="J56" s="5" t="s">
        <v>69</v>
      </c>
      <c r="K56" s="4" t="s">
        <v>38</v>
      </c>
    </row>
    <row r="57" spans="1:11" x14ac:dyDescent="0.35">
      <c r="A57" s="5">
        <v>601</v>
      </c>
      <c r="B57" s="5" t="s">
        <v>36</v>
      </c>
      <c r="C57" s="6">
        <v>44712</v>
      </c>
      <c r="D57" s="6">
        <v>44819</v>
      </c>
      <c r="E57" s="5" t="s">
        <v>12</v>
      </c>
      <c r="F57" s="5" t="s">
        <v>18</v>
      </c>
      <c r="G57" s="7">
        <v>16017165.66</v>
      </c>
      <c r="H57" s="7">
        <v>0</v>
      </c>
      <c r="I57" s="7">
        <v>16017165.66</v>
      </c>
      <c r="J57" s="5" t="s">
        <v>70</v>
      </c>
      <c r="K57" s="4" t="s">
        <v>38</v>
      </c>
    </row>
    <row r="58" spans="1:11" x14ac:dyDescent="0.35">
      <c r="A58" s="5">
        <v>601</v>
      </c>
      <c r="B58" s="5" t="s">
        <v>36</v>
      </c>
      <c r="C58" s="6">
        <v>44714</v>
      </c>
      <c r="D58" s="6">
        <v>44811</v>
      </c>
      <c r="E58" s="5" t="s">
        <v>12</v>
      </c>
      <c r="F58" s="5" t="s">
        <v>18</v>
      </c>
      <c r="G58" s="7">
        <v>5410885.7199999997</v>
      </c>
      <c r="H58" s="7">
        <v>0</v>
      </c>
      <c r="I58" s="7">
        <v>5410885.7199999997</v>
      </c>
      <c r="J58" s="5" t="s">
        <v>71</v>
      </c>
      <c r="K58" s="4" t="s">
        <v>38</v>
      </c>
    </row>
    <row r="59" spans="1:11" x14ac:dyDescent="0.35">
      <c r="A59" s="5">
        <v>601</v>
      </c>
      <c r="B59" s="5" t="s">
        <v>36</v>
      </c>
      <c r="C59" s="6">
        <v>44718</v>
      </c>
      <c r="D59" s="6">
        <v>44810</v>
      </c>
      <c r="E59" s="5" t="s">
        <v>12</v>
      </c>
      <c r="F59" s="5" t="s">
        <v>18</v>
      </c>
      <c r="G59" s="7">
        <v>891354.27</v>
      </c>
      <c r="H59" s="7">
        <v>0</v>
      </c>
      <c r="I59" s="7">
        <v>891354.27</v>
      </c>
      <c r="J59" s="5" t="s">
        <v>72</v>
      </c>
      <c r="K59" s="4" t="s">
        <v>38</v>
      </c>
    </row>
    <row r="60" spans="1:11" x14ac:dyDescent="0.35">
      <c r="A60" s="5">
        <v>601</v>
      </c>
      <c r="B60" s="5" t="s">
        <v>36</v>
      </c>
      <c r="C60" s="6">
        <v>44720</v>
      </c>
      <c r="D60" s="6">
        <v>44819</v>
      </c>
      <c r="E60" s="5" t="s">
        <v>12</v>
      </c>
      <c r="F60" s="5" t="s">
        <v>18</v>
      </c>
      <c r="G60" s="7">
        <v>13304048.189999999</v>
      </c>
      <c r="H60" s="7">
        <v>0</v>
      </c>
      <c r="I60" s="7">
        <v>13304048.189999999</v>
      </c>
      <c r="J60" s="5" t="s">
        <v>73</v>
      </c>
      <c r="K60" s="4" t="s">
        <v>38</v>
      </c>
    </row>
    <row r="61" spans="1:11" x14ac:dyDescent="0.35">
      <c r="A61" s="5">
        <v>601</v>
      </c>
      <c r="B61" s="5" t="s">
        <v>36</v>
      </c>
      <c r="C61" s="6">
        <v>44728</v>
      </c>
      <c r="D61" s="6">
        <v>44831</v>
      </c>
      <c r="E61" s="5" t="s">
        <v>12</v>
      </c>
      <c r="F61" s="5" t="s">
        <v>18</v>
      </c>
      <c r="G61" s="7">
        <v>3687872.27</v>
      </c>
      <c r="H61" s="7">
        <v>0</v>
      </c>
      <c r="I61" s="7">
        <v>3687872.27</v>
      </c>
      <c r="J61" s="5" t="s">
        <v>74</v>
      </c>
      <c r="K61" s="4" t="s">
        <v>38</v>
      </c>
    </row>
    <row r="62" spans="1:11" x14ac:dyDescent="0.35">
      <c r="A62" s="5">
        <v>601</v>
      </c>
      <c r="B62" s="5" t="s">
        <v>36</v>
      </c>
      <c r="C62" s="6">
        <v>44731</v>
      </c>
      <c r="D62" s="6">
        <v>44845</v>
      </c>
      <c r="E62" s="5" t="s">
        <v>12</v>
      </c>
      <c r="F62" s="5" t="s">
        <v>18</v>
      </c>
      <c r="G62" s="7">
        <v>3835986.66</v>
      </c>
      <c r="H62" s="7">
        <v>0</v>
      </c>
      <c r="I62" s="7">
        <v>3835986.66</v>
      </c>
      <c r="J62" s="5" t="s">
        <v>75</v>
      </c>
      <c r="K62" s="4" t="s">
        <v>38</v>
      </c>
    </row>
    <row r="63" spans="1:11" x14ac:dyDescent="0.35">
      <c r="A63" s="5">
        <v>601</v>
      </c>
      <c r="B63" s="5" t="s">
        <v>36</v>
      </c>
      <c r="C63" s="6">
        <v>44731</v>
      </c>
      <c r="D63" s="6">
        <v>44811</v>
      </c>
      <c r="E63" s="5" t="s">
        <v>12</v>
      </c>
      <c r="F63" s="5" t="s">
        <v>18</v>
      </c>
      <c r="G63" s="7">
        <v>22101925.039999999</v>
      </c>
      <c r="H63" s="7">
        <v>0</v>
      </c>
      <c r="I63" s="7">
        <v>22101925.039999999</v>
      </c>
      <c r="J63" s="5" t="s">
        <v>76</v>
      </c>
      <c r="K63" s="4" t="s">
        <v>38</v>
      </c>
    </row>
    <row r="64" spans="1:11" x14ac:dyDescent="0.35">
      <c r="A64" s="5">
        <v>601</v>
      </c>
      <c r="B64" s="5" t="s">
        <v>36</v>
      </c>
      <c r="C64" s="6">
        <v>44731</v>
      </c>
      <c r="D64" s="6">
        <v>44845</v>
      </c>
      <c r="E64" s="5" t="s">
        <v>12</v>
      </c>
      <c r="F64" s="5" t="s">
        <v>18</v>
      </c>
      <c r="G64" s="7">
        <v>2130540.27</v>
      </c>
      <c r="H64" s="7">
        <v>0</v>
      </c>
      <c r="I64" s="7">
        <v>2130540.27</v>
      </c>
      <c r="J64" s="5" t="s">
        <v>77</v>
      </c>
      <c r="K64" s="4" t="s">
        <v>38</v>
      </c>
    </row>
    <row r="65" spans="1:11" x14ac:dyDescent="0.35">
      <c r="A65" s="5">
        <v>601</v>
      </c>
      <c r="B65" s="5" t="s">
        <v>36</v>
      </c>
      <c r="C65" s="6">
        <v>44644</v>
      </c>
      <c r="D65" s="6">
        <v>44783</v>
      </c>
      <c r="E65" s="5" t="s">
        <v>12</v>
      </c>
      <c r="F65" s="5" t="s">
        <v>18</v>
      </c>
      <c r="G65" s="7">
        <v>3261311.91</v>
      </c>
      <c r="H65" s="7">
        <v>0</v>
      </c>
      <c r="I65" s="7">
        <v>3261311.91</v>
      </c>
      <c r="J65" s="5" t="s">
        <v>78</v>
      </c>
      <c r="K65" s="4" t="s">
        <v>38</v>
      </c>
    </row>
    <row r="66" spans="1:11" x14ac:dyDescent="0.35">
      <c r="A66" s="5">
        <v>601</v>
      </c>
      <c r="B66" s="5" t="s">
        <v>36</v>
      </c>
      <c r="C66" s="6">
        <v>44662</v>
      </c>
      <c r="D66" s="6">
        <v>44795</v>
      </c>
      <c r="E66" s="5" t="s">
        <v>12</v>
      </c>
      <c r="F66" s="5" t="s">
        <v>18</v>
      </c>
      <c r="G66" s="7">
        <v>5218526.8099999996</v>
      </c>
      <c r="H66" s="7">
        <v>0</v>
      </c>
      <c r="I66" s="7">
        <v>5218526.8099999996</v>
      </c>
      <c r="J66" s="5" t="s">
        <v>79</v>
      </c>
      <c r="K66" s="4" t="s">
        <v>38</v>
      </c>
    </row>
    <row r="67" spans="1:11" x14ac:dyDescent="0.35">
      <c r="A67" s="5">
        <v>601</v>
      </c>
      <c r="B67" s="5" t="s">
        <v>36</v>
      </c>
      <c r="C67" s="6">
        <v>44670</v>
      </c>
      <c r="D67" s="6">
        <v>44760</v>
      </c>
      <c r="E67" s="5" t="s">
        <v>12</v>
      </c>
      <c r="F67" s="5" t="s">
        <v>18</v>
      </c>
      <c r="G67" s="7">
        <v>11515085.949999999</v>
      </c>
      <c r="H67" s="7">
        <v>0</v>
      </c>
      <c r="I67" s="7">
        <v>11515085.949999999</v>
      </c>
      <c r="J67" s="5" t="s">
        <v>80</v>
      </c>
      <c r="K67" s="4" t="s">
        <v>38</v>
      </c>
    </row>
    <row r="68" spans="1:11" x14ac:dyDescent="0.35">
      <c r="A68" s="5">
        <v>601</v>
      </c>
      <c r="B68" s="5" t="s">
        <v>36</v>
      </c>
      <c r="C68" s="6">
        <v>44675</v>
      </c>
      <c r="D68" s="6">
        <v>44761</v>
      </c>
      <c r="E68" s="5" t="s">
        <v>12</v>
      </c>
      <c r="F68" s="5" t="s">
        <v>18</v>
      </c>
      <c r="G68" s="7">
        <v>6333029.5499999998</v>
      </c>
      <c r="H68" s="7">
        <v>0</v>
      </c>
      <c r="I68" s="7">
        <v>6333029.5499999998</v>
      </c>
      <c r="J68" s="5" t="s">
        <v>81</v>
      </c>
      <c r="K68" s="4" t="s">
        <v>38</v>
      </c>
    </row>
    <row r="69" spans="1:11" x14ac:dyDescent="0.35">
      <c r="A69" s="5">
        <v>601</v>
      </c>
      <c r="B69" s="5" t="s">
        <v>36</v>
      </c>
      <c r="C69" s="6">
        <v>44675</v>
      </c>
      <c r="D69" s="6">
        <v>44747</v>
      </c>
      <c r="E69" s="5" t="s">
        <v>12</v>
      </c>
      <c r="F69" s="5" t="s">
        <v>18</v>
      </c>
      <c r="G69" s="7">
        <v>1665213.53</v>
      </c>
      <c r="H69" s="7">
        <v>0</v>
      </c>
      <c r="I69" s="7">
        <v>1665213.53</v>
      </c>
      <c r="J69" s="5" t="s">
        <v>82</v>
      </c>
      <c r="K69" s="4" t="s">
        <v>38</v>
      </c>
    </row>
    <row r="70" spans="1:11" x14ac:dyDescent="0.35">
      <c r="A70" s="5">
        <v>601</v>
      </c>
      <c r="B70" s="5" t="s">
        <v>36</v>
      </c>
      <c r="C70" s="6">
        <v>44676</v>
      </c>
      <c r="D70" s="6">
        <v>44754</v>
      </c>
      <c r="E70" s="5" t="s">
        <v>12</v>
      </c>
      <c r="F70" s="5" t="s">
        <v>18</v>
      </c>
      <c r="G70" s="7">
        <v>17143872.620000001</v>
      </c>
      <c r="H70" s="7">
        <v>0</v>
      </c>
      <c r="I70" s="7">
        <v>17143872.620000001</v>
      </c>
      <c r="J70" s="5" t="s">
        <v>83</v>
      </c>
      <c r="K70" s="4" t="s">
        <v>38</v>
      </c>
    </row>
    <row r="71" spans="1:11" x14ac:dyDescent="0.35">
      <c r="A71" s="5">
        <v>601</v>
      </c>
      <c r="B71" s="5" t="s">
        <v>36</v>
      </c>
      <c r="C71" s="6">
        <v>44676</v>
      </c>
      <c r="D71" s="6">
        <v>44754</v>
      </c>
      <c r="E71" s="5" t="s">
        <v>12</v>
      </c>
      <c r="F71" s="5" t="s">
        <v>18</v>
      </c>
      <c r="G71" s="7">
        <v>45613487.090000004</v>
      </c>
      <c r="H71" s="7">
        <v>0</v>
      </c>
      <c r="I71" s="7">
        <v>45613487.090000004</v>
      </c>
      <c r="J71" s="5" t="s">
        <v>84</v>
      </c>
      <c r="K71" s="4" t="s">
        <v>38</v>
      </c>
    </row>
    <row r="72" spans="1:11" x14ac:dyDescent="0.35">
      <c r="A72" s="5">
        <v>601</v>
      </c>
      <c r="B72" s="5" t="s">
        <v>36</v>
      </c>
      <c r="C72" s="6">
        <v>44676</v>
      </c>
      <c r="D72" s="6">
        <v>44754</v>
      </c>
      <c r="E72" s="5" t="s">
        <v>12</v>
      </c>
      <c r="F72" s="5" t="s">
        <v>18</v>
      </c>
      <c r="G72" s="7">
        <v>12014590.869999999</v>
      </c>
      <c r="H72" s="7">
        <v>0</v>
      </c>
      <c r="I72" s="7">
        <v>12014590.869999999</v>
      </c>
      <c r="J72" s="5" t="s">
        <v>85</v>
      </c>
      <c r="K72" s="4" t="s">
        <v>38</v>
      </c>
    </row>
    <row r="73" spans="1:11" x14ac:dyDescent="0.35">
      <c r="A73" s="5">
        <v>601</v>
      </c>
      <c r="B73" s="5" t="s">
        <v>36</v>
      </c>
      <c r="C73" s="6">
        <v>44676</v>
      </c>
      <c r="D73" s="6">
        <v>44754</v>
      </c>
      <c r="E73" s="5" t="s">
        <v>12</v>
      </c>
      <c r="F73" s="5" t="s">
        <v>18</v>
      </c>
      <c r="G73" s="7">
        <v>2147276.92</v>
      </c>
      <c r="H73" s="7">
        <v>0</v>
      </c>
      <c r="I73" s="7">
        <v>2147276.92</v>
      </c>
      <c r="J73" s="5" t="s">
        <v>86</v>
      </c>
      <c r="K73" s="4" t="s">
        <v>38</v>
      </c>
    </row>
    <row r="74" spans="1:11" x14ac:dyDescent="0.35">
      <c r="A74" s="5">
        <v>601</v>
      </c>
      <c r="B74" s="5" t="s">
        <v>36</v>
      </c>
      <c r="C74" s="6">
        <v>44676</v>
      </c>
      <c r="D74" s="6">
        <v>44747</v>
      </c>
      <c r="E74" s="5" t="s">
        <v>12</v>
      </c>
      <c r="F74" s="5" t="s">
        <v>18</v>
      </c>
      <c r="G74" s="7">
        <v>2919622.27</v>
      </c>
      <c r="H74" s="7">
        <v>0</v>
      </c>
      <c r="I74" s="7">
        <v>2919622.27</v>
      </c>
      <c r="J74" s="5" t="s">
        <v>87</v>
      </c>
      <c r="K74" s="4" t="s">
        <v>38</v>
      </c>
    </row>
    <row r="75" spans="1:11" x14ac:dyDescent="0.35">
      <c r="A75" s="5">
        <v>601</v>
      </c>
      <c r="B75" s="5" t="s">
        <v>36</v>
      </c>
      <c r="C75" s="6">
        <v>44676</v>
      </c>
      <c r="D75" s="6">
        <v>44767</v>
      </c>
      <c r="E75" s="5" t="s">
        <v>12</v>
      </c>
      <c r="F75" s="5" t="s">
        <v>18</v>
      </c>
      <c r="G75" s="7">
        <v>4997705.93</v>
      </c>
      <c r="H75" s="7">
        <v>0</v>
      </c>
      <c r="I75" s="7">
        <v>4997705.93</v>
      </c>
      <c r="J75" s="5" t="s">
        <v>88</v>
      </c>
      <c r="K75" s="4" t="s">
        <v>38</v>
      </c>
    </row>
    <row r="76" spans="1:11" x14ac:dyDescent="0.35">
      <c r="A76" s="5">
        <v>601</v>
      </c>
      <c r="B76" s="5" t="s">
        <v>36</v>
      </c>
      <c r="C76" s="6">
        <v>44691</v>
      </c>
      <c r="D76" s="6">
        <v>44756</v>
      </c>
      <c r="E76" s="5" t="s">
        <v>12</v>
      </c>
      <c r="F76" s="5" t="s">
        <v>18</v>
      </c>
      <c r="G76" s="7">
        <v>14028162.470000001</v>
      </c>
      <c r="H76" s="7">
        <v>0</v>
      </c>
      <c r="I76" s="7">
        <v>14028162.470000001</v>
      </c>
      <c r="J76" s="5" t="s">
        <v>89</v>
      </c>
      <c r="K76" s="4" t="s">
        <v>38</v>
      </c>
    </row>
    <row r="77" spans="1:11" x14ac:dyDescent="0.35">
      <c r="A77" s="5">
        <v>601</v>
      </c>
      <c r="B77" s="5" t="s">
        <v>36</v>
      </c>
      <c r="C77" s="6">
        <v>44689</v>
      </c>
      <c r="D77" s="6">
        <v>44754</v>
      </c>
      <c r="E77" s="5" t="s">
        <v>12</v>
      </c>
      <c r="F77" s="5" t="s">
        <v>18</v>
      </c>
      <c r="G77" s="7">
        <v>2421224.89</v>
      </c>
      <c r="H77" s="7">
        <v>0</v>
      </c>
      <c r="I77" s="7">
        <v>2421224.89</v>
      </c>
      <c r="J77" s="5" t="s">
        <v>90</v>
      </c>
      <c r="K77" s="4" t="s">
        <v>38</v>
      </c>
    </row>
    <row r="78" spans="1:11" x14ac:dyDescent="0.35">
      <c r="A78" s="5">
        <v>601</v>
      </c>
      <c r="B78" s="5" t="s">
        <v>36</v>
      </c>
      <c r="C78" s="6">
        <v>44686</v>
      </c>
      <c r="D78" s="6">
        <v>44747</v>
      </c>
      <c r="E78" s="5" t="s">
        <v>12</v>
      </c>
      <c r="F78" s="5" t="s">
        <v>18</v>
      </c>
      <c r="G78" s="7">
        <v>6746901.2000000002</v>
      </c>
      <c r="H78" s="7">
        <v>0</v>
      </c>
      <c r="I78" s="7">
        <v>6746901.2000000002</v>
      </c>
      <c r="J78" s="5" t="s">
        <v>91</v>
      </c>
      <c r="K78" s="4" t="s">
        <v>38</v>
      </c>
    </row>
    <row r="79" spans="1:11" x14ac:dyDescent="0.35">
      <c r="A79" s="5">
        <v>601</v>
      </c>
      <c r="B79" s="5" t="s">
        <v>36</v>
      </c>
      <c r="C79" s="6">
        <v>44692</v>
      </c>
      <c r="D79" s="6">
        <v>44760</v>
      </c>
      <c r="E79" s="5" t="s">
        <v>12</v>
      </c>
      <c r="F79" s="5" t="s">
        <v>18</v>
      </c>
      <c r="G79" s="7">
        <v>35629307.68</v>
      </c>
      <c r="H79" s="7">
        <v>0</v>
      </c>
      <c r="I79" s="7">
        <v>35629307.68</v>
      </c>
      <c r="J79" s="5" t="s">
        <v>92</v>
      </c>
      <c r="K79" s="4" t="s">
        <v>38</v>
      </c>
    </row>
    <row r="80" spans="1:11" x14ac:dyDescent="0.35">
      <c r="A80" s="5">
        <v>601</v>
      </c>
      <c r="B80" s="5" t="s">
        <v>36</v>
      </c>
      <c r="C80" s="6">
        <v>44692</v>
      </c>
      <c r="D80" s="6">
        <v>44747</v>
      </c>
      <c r="E80" s="5" t="s">
        <v>12</v>
      </c>
      <c r="F80" s="5" t="s">
        <v>18</v>
      </c>
      <c r="G80" s="7">
        <v>1708633.21</v>
      </c>
      <c r="H80" s="7">
        <v>0</v>
      </c>
      <c r="I80" s="7">
        <v>1708633.21</v>
      </c>
      <c r="J80" s="5" t="s">
        <v>93</v>
      </c>
      <c r="K80" s="4" t="s">
        <v>38</v>
      </c>
    </row>
    <row r="81" spans="1:11" x14ac:dyDescent="0.35">
      <c r="A81" s="5">
        <v>601</v>
      </c>
      <c r="B81" s="5" t="s">
        <v>36</v>
      </c>
      <c r="C81" s="6">
        <v>44693</v>
      </c>
      <c r="D81" s="6">
        <v>44760</v>
      </c>
      <c r="E81" s="5" t="s">
        <v>12</v>
      </c>
      <c r="F81" s="5" t="s">
        <v>18</v>
      </c>
      <c r="G81" s="7">
        <v>10448508.35</v>
      </c>
      <c r="H81" s="7">
        <v>0</v>
      </c>
      <c r="I81" s="7">
        <v>10448508.35</v>
      </c>
      <c r="J81" s="5" t="s">
        <v>94</v>
      </c>
      <c r="K81" s="4" t="s">
        <v>38</v>
      </c>
    </row>
    <row r="82" spans="1:11" x14ac:dyDescent="0.35">
      <c r="A82" s="5">
        <v>601</v>
      </c>
      <c r="B82" s="5" t="s">
        <v>36</v>
      </c>
      <c r="C82" s="6">
        <v>44706</v>
      </c>
      <c r="D82" s="6">
        <v>44767</v>
      </c>
      <c r="E82" s="5" t="s">
        <v>12</v>
      </c>
      <c r="F82" s="5" t="s">
        <v>18</v>
      </c>
      <c r="G82" s="7">
        <v>692825.36</v>
      </c>
      <c r="H82" s="7">
        <v>0</v>
      </c>
      <c r="I82" s="7">
        <v>692825.36</v>
      </c>
      <c r="J82" s="5" t="s">
        <v>95</v>
      </c>
      <c r="K82" s="4" t="s">
        <v>38</v>
      </c>
    </row>
    <row r="83" spans="1:11" x14ac:dyDescent="0.35">
      <c r="A83" s="5">
        <v>601</v>
      </c>
      <c r="B83" s="5" t="s">
        <v>36</v>
      </c>
      <c r="C83" s="6">
        <v>44705</v>
      </c>
      <c r="D83" s="6">
        <v>44762</v>
      </c>
      <c r="E83" s="5" t="s">
        <v>12</v>
      </c>
      <c r="F83" s="5" t="s">
        <v>18</v>
      </c>
      <c r="G83" s="7">
        <v>3902523.15</v>
      </c>
      <c r="H83" s="7">
        <v>0</v>
      </c>
      <c r="I83" s="7">
        <v>3902523.15</v>
      </c>
      <c r="J83" s="5" t="s">
        <v>96</v>
      </c>
      <c r="K83" s="4" t="s">
        <v>38</v>
      </c>
    </row>
    <row r="84" spans="1:11" x14ac:dyDescent="0.35">
      <c r="A84" s="5">
        <v>601</v>
      </c>
      <c r="B84" s="5" t="s">
        <v>36</v>
      </c>
      <c r="C84" s="6">
        <v>44705</v>
      </c>
      <c r="D84" s="6">
        <v>44769</v>
      </c>
      <c r="E84" s="5" t="s">
        <v>12</v>
      </c>
      <c r="F84" s="5" t="s">
        <v>18</v>
      </c>
      <c r="G84" s="7">
        <v>26338509.719999999</v>
      </c>
      <c r="H84" s="7">
        <v>0</v>
      </c>
      <c r="I84" s="7">
        <v>26338509.719999999</v>
      </c>
      <c r="J84" s="5" t="s">
        <v>97</v>
      </c>
      <c r="K84" s="4" t="s">
        <v>38</v>
      </c>
    </row>
    <row r="85" spans="1:11" x14ac:dyDescent="0.35">
      <c r="A85" s="5">
        <v>601</v>
      </c>
      <c r="B85" s="5" t="s">
        <v>36</v>
      </c>
      <c r="C85" s="6">
        <v>44705</v>
      </c>
      <c r="D85" s="6">
        <v>44781</v>
      </c>
      <c r="E85" s="5" t="s">
        <v>12</v>
      </c>
      <c r="F85" s="5" t="s">
        <v>18</v>
      </c>
      <c r="G85" s="7">
        <v>3695586.86</v>
      </c>
      <c r="H85" s="7">
        <v>0</v>
      </c>
      <c r="I85" s="7">
        <v>3695586.86</v>
      </c>
      <c r="J85" s="5" t="s">
        <v>98</v>
      </c>
      <c r="K85" s="4" t="s">
        <v>38</v>
      </c>
    </row>
    <row r="86" spans="1:11" x14ac:dyDescent="0.35">
      <c r="A86" s="5">
        <v>601</v>
      </c>
      <c r="B86" s="5" t="s">
        <v>36</v>
      </c>
      <c r="C86" s="6">
        <v>44705</v>
      </c>
      <c r="D86" s="6">
        <v>44795</v>
      </c>
      <c r="E86" s="5" t="s">
        <v>12</v>
      </c>
      <c r="F86" s="5" t="s">
        <v>18</v>
      </c>
      <c r="G86" s="7">
        <v>459946.23999999999</v>
      </c>
      <c r="H86" s="7">
        <v>0</v>
      </c>
      <c r="I86" s="7">
        <v>459946.23999999999</v>
      </c>
      <c r="J86" s="5" t="s">
        <v>99</v>
      </c>
      <c r="K86" s="4" t="s">
        <v>38</v>
      </c>
    </row>
    <row r="87" spans="1:11" x14ac:dyDescent="0.35">
      <c r="A87" s="5">
        <v>601</v>
      </c>
      <c r="B87" s="5" t="s">
        <v>36</v>
      </c>
      <c r="C87" s="6">
        <v>44706</v>
      </c>
      <c r="D87" s="6">
        <v>44781</v>
      </c>
      <c r="E87" s="5" t="s">
        <v>12</v>
      </c>
      <c r="F87" s="5" t="s">
        <v>18</v>
      </c>
      <c r="G87" s="7">
        <v>11087858.84</v>
      </c>
      <c r="H87" s="7">
        <v>0</v>
      </c>
      <c r="I87" s="7">
        <v>11087858.84</v>
      </c>
      <c r="J87" s="5" t="s">
        <v>100</v>
      </c>
      <c r="K87" s="4" t="s">
        <v>38</v>
      </c>
    </row>
    <row r="88" spans="1:11" x14ac:dyDescent="0.35">
      <c r="A88" s="5">
        <v>601</v>
      </c>
      <c r="B88" s="5" t="s">
        <v>36</v>
      </c>
      <c r="C88" s="6">
        <v>44713</v>
      </c>
      <c r="D88" s="6">
        <v>44783</v>
      </c>
      <c r="E88" s="5" t="s">
        <v>12</v>
      </c>
      <c r="F88" s="5" t="s">
        <v>18</v>
      </c>
      <c r="G88" s="7">
        <v>19922360.469999999</v>
      </c>
      <c r="H88" s="7">
        <v>0</v>
      </c>
      <c r="I88" s="7">
        <v>19922360.469999999</v>
      </c>
      <c r="J88" s="5" t="s">
        <v>101</v>
      </c>
      <c r="K88" s="4" t="s">
        <v>38</v>
      </c>
    </row>
    <row r="89" spans="1:11" x14ac:dyDescent="0.35">
      <c r="A89" s="5">
        <v>601</v>
      </c>
      <c r="B89" s="5" t="s">
        <v>36</v>
      </c>
      <c r="C89" s="6">
        <v>44711</v>
      </c>
      <c r="D89" s="6">
        <v>44781</v>
      </c>
      <c r="E89" s="5" t="s">
        <v>12</v>
      </c>
      <c r="F89" s="5" t="s">
        <v>18</v>
      </c>
      <c r="G89" s="7">
        <v>327193.15000000002</v>
      </c>
      <c r="H89" s="7">
        <v>0</v>
      </c>
      <c r="I89" s="7">
        <v>327193.15000000002</v>
      </c>
      <c r="J89" s="5" t="s">
        <v>102</v>
      </c>
      <c r="K89" s="4" t="s">
        <v>38</v>
      </c>
    </row>
    <row r="90" spans="1:11" x14ac:dyDescent="0.35">
      <c r="A90" s="5">
        <v>601</v>
      </c>
      <c r="B90" s="5" t="s">
        <v>36</v>
      </c>
      <c r="C90" s="6">
        <v>44712</v>
      </c>
      <c r="D90" s="6">
        <v>44767</v>
      </c>
      <c r="E90" s="5" t="s">
        <v>12</v>
      </c>
      <c r="F90" s="5" t="s">
        <v>18</v>
      </c>
      <c r="G90" s="7">
        <v>1735875.13</v>
      </c>
      <c r="H90" s="7">
        <v>0</v>
      </c>
      <c r="I90" s="7">
        <v>1735875.13</v>
      </c>
      <c r="J90" s="5" t="s">
        <v>103</v>
      </c>
      <c r="K90" s="4" t="s">
        <v>38</v>
      </c>
    </row>
    <row r="91" spans="1:11" x14ac:dyDescent="0.35">
      <c r="A91" s="5">
        <v>601</v>
      </c>
      <c r="B91" s="5" t="s">
        <v>36</v>
      </c>
      <c r="C91" s="6">
        <v>44714</v>
      </c>
      <c r="D91" s="6">
        <v>44854</v>
      </c>
      <c r="E91" s="5" t="s">
        <v>12</v>
      </c>
      <c r="F91" s="5" t="s">
        <v>18</v>
      </c>
      <c r="G91" s="7">
        <v>972505.33</v>
      </c>
      <c r="H91" s="7">
        <v>0</v>
      </c>
      <c r="I91" s="7">
        <v>972505.33</v>
      </c>
      <c r="J91" s="5" t="s">
        <v>104</v>
      </c>
      <c r="K91" s="4" t="s">
        <v>38</v>
      </c>
    </row>
    <row r="92" spans="1:11" x14ac:dyDescent="0.35">
      <c r="A92" s="5">
        <v>601</v>
      </c>
      <c r="B92" s="5" t="s">
        <v>36</v>
      </c>
      <c r="C92" s="6">
        <v>44717</v>
      </c>
      <c r="D92" s="6">
        <v>44789</v>
      </c>
      <c r="E92" s="5" t="s">
        <v>12</v>
      </c>
      <c r="F92" s="5" t="s">
        <v>18</v>
      </c>
      <c r="G92" s="7">
        <v>26955535.690000001</v>
      </c>
      <c r="H92" s="7">
        <v>0</v>
      </c>
      <c r="I92" s="7">
        <v>26955535.690000001</v>
      </c>
      <c r="J92" s="5" t="s">
        <v>105</v>
      </c>
      <c r="K92" s="4" t="s">
        <v>38</v>
      </c>
    </row>
    <row r="93" spans="1:11" x14ac:dyDescent="0.35">
      <c r="A93" s="5">
        <v>601</v>
      </c>
      <c r="B93" s="5" t="s">
        <v>36</v>
      </c>
      <c r="C93" s="6">
        <v>44717</v>
      </c>
      <c r="D93" s="6">
        <v>44790</v>
      </c>
      <c r="E93" s="5" t="s">
        <v>12</v>
      </c>
      <c r="F93" s="5" t="s">
        <v>18</v>
      </c>
      <c r="G93" s="7">
        <v>12917725.33</v>
      </c>
      <c r="H93" s="7">
        <v>0</v>
      </c>
      <c r="I93" s="7">
        <v>12917725.33</v>
      </c>
      <c r="J93" s="5" t="s">
        <v>106</v>
      </c>
      <c r="K93" s="4" t="s">
        <v>38</v>
      </c>
    </row>
    <row r="94" spans="1:11" x14ac:dyDescent="0.35">
      <c r="A94" s="5">
        <v>601</v>
      </c>
      <c r="B94" s="5" t="s">
        <v>36</v>
      </c>
      <c r="C94" s="6">
        <v>44717</v>
      </c>
      <c r="D94" s="6">
        <v>44795</v>
      </c>
      <c r="E94" s="5" t="s">
        <v>12</v>
      </c>
      <c r="F94" s="5" t="s">
        <v>18</v>
      </c>
      <c r="G94" s="7">
        <v>13859337.9</v>
      </c>
      <c r="H94" s="7">
        <v>0</v>
      </c>
      <c r="I94" s="7">
        <v>13859337.9</v>
      </c>
      <c r="J94" s="5" t="s">
        <v>107</v>
      </c>
      <c r="K94" s="4" t="s">
        <v>38</v>
      </c>
    </row>
    <row r="95" spans="1:11" x14ac:dyDescent="0.35">
      <c r="A95" s="5">
        <v>601</v>
      </c>
      <c r="B95" s="5" t="s">
        <v>36</v>
      </c>
      <c r="C95" s="6">
        <v>44720</v>
      </c>
      <c r="D95" s="6">
        <v>44768</v>
      </c>
      <c r="E95" s="5" t="s">
        <v>12</v>
      </c>
      <c r="F95" s="5" t="s">
        <v>18</v>
      </c>
      <c r="G95" s="7">
        <v>444228.79</v>
      </c>
      <c r="H95" s="7">
        <v>0</v>
      </c>
      <c r="I95" s="7">
        <v>444228.79</v>
      </c>
      <c r="J95" s="5" t="s">
        <v>108</v>
      </c>
      <c r="K95" s="4" t="s">
        <v>38</v>
      </c>
    </row>
    <row r="96" spans="1:11" x14ac:dyDescent="0.35">
      <c r="A96" s="5">
        <v>601</v>
      </c>
      <c r="B96" s="5" t="s">
        <v>36</v>
      </c>
      <c r="C96" s="6">
        <v>44724</v>
      </c>
      <c r="D96" s="6">
        <v>44789</v>
      </c>
      <c r="E96" s="5" t="s">
        <v>12</v>
      </c>
      <c r="F96" s="5" t="s">
        <v>18</v>
      </c>
      <c r="G96" s="7">
        <v>685062.41</v>
      </c>
      <c r="H96" s="7">
        <v>0</v>
      </c>
      <c r="I96" s="7">
        <v>685062.41</v>
      </c>
      <c r="J96" s="5" t="s">
        <v>109</v>
      </c>
      <c r="K96" s="4" t="s">
        <v>38</v>
      </c>
    </row>
    <row r="97" spans="1:11" x14ac:dyDescent="0.35">
      <c r="A97" s="5">
        <v>601</v>
      </c>
      <c r="B97" s="5" t="s">
        <v>36</v>
      </c>
      <c r="C97" s="6">
        <v>44724</v>
      </c>
      <c r="D97" s="6">
        <v>44811</v>
      </c>
      <c r="E97" s="5" t="s">
        <v>12</v>
      </c>
      <c r="F97" s="5" t="s">
        <v>18</v>
      </c>
      <c r="G97" s="7">
        <v>3694160.37</v>
      </c>
      <c r="H97" s="7">
        <v>0</v>
      </c>
      <c r="I97" s="7">
        <v>3694160.37</v>
      </c>
      <c r="J97" s="5" t="s">
        <v>110</v>
      </c>
      <c r="K97" s="4" t="s">
        <v>38</v>
      </c>
    </row>
    <row r="98" spans="1:11" x14ac:dyDescent="0.35">
      <c r="A98" s="5">
        <v>601</v>
      </c>
      <c r="B98" s="5" t="s">
        <v>36</v>
      </c>
      <c r="C98" s="6">
        <v>44724</v>
      </c>
      <c r="D98" s="6">
        <v>44811</v>
      </c>
      <c r="E98" s="5" t="s">
        <v>12</v>
      </c>
      <c r="F98" s="5" t="s">
        <v>18</v>
      </c>
      <c r="G98" s="7">
        <v>7583173.7000000002</v>
      </c>
      <c r="H98" s="7">
        <v>0</v>
      </c>
      <c r="I98" s="7">
        <v>7583173.7000000002</v>
      </c>
      <c r="J98" s="5" t="s">
        <v>111</v>
      </c>
      <c r="K98" s="4" t="s">
        <v>38</v>
      </c>
    </row>
    <row r="99" spans="1:11" x14ac:dyDescent="0.35">
      <c r="A99" s="5">
        <v>601</v>
      </c>
      <c r="B99" s="5" t="s">
        <v>36</v>
      </c>
      <c r="C99" s="6">
        <v>44726</v>
      </c>
      <c r="D99" s="6">
        <v>44802</v>
      </c>
      <c r="E99" s="5" t="s">
        <v>12</v>
      </c>
      <c r="F99" s="5" t="s">
        <v>18</v>
      </c>
      <c r="G99" s="7">
        <v>25931621.75</v>
      </c>
      <c r="H99" s="7">
        <v>0</v>
      </c>
      <c r="I99" s="7">
        <v>25931621.75</v>
      </c>
      <c r="J99" s="5" t="s">
        <v>112</v>
      </c>
      <c r="K99" s="4" t="s">
        <v>38</v>
      </c>
    </row>
    <row r="100" spans="1:11" x14ac:dyDescent="0.35">
      <c r="A100" s="5">
        <v>601</v>
      </c>
      <c r="B100" s="5" t="s">
        <v>36</v>
      </c>
      <c r="C100" s="6">
        <v>44733</v>
      </c>
      <c r="D100" s="6">
        <v>44803</v>
      </c>
      <c r="E100" s="5" t="s">
        <v>12</v>
      </c>
      <c r="F100" s="5" t="s">
        <v>18</v>
      </c>
      <c r="G100" s="7">
        <v>2500950.39</v>
      </c>
      <c r="H100" s="7">
        <v>0</v>
      </c>
      <c r="I100" s="7">
        <v>2500950.39</v>
      </c>
      <c r="J100" s="5" t="s">
        <v>113</v>
      </c>
      <c r="K100" s="4" t="s">
        <v>38</v>
      </c>
    </row>
    <row r="101" spans="1:11" x14ac:dyDescent="0.35">
      <c r="A101" s="5">
        <v>601</v>
      </c>
      <c r="B101" s="5" t="s">
        <v>36</v>
      </c>
      <c r="C101" s="6">
        <v>44697</v>
      </c>
      <c r="D101" s="6">
        <v>44760</v>
      </c>
      <c r="E101" s="5" t="s">
        <v>12</v>
      </c>
      <c r="F101" s="5" t="s">
        <v>18</v>
      </c>
      <c r="G101" s="7">
        <v>4722196.63</v>
      </c>
      <c r="H101" s="7">
        <v>0</v>
      </c>
      <c r="I101" s="7">
        <v>4722196.63</v>
      </c>
      <c r="J101" s="5" t="s">
        <v>114</v>
      </c>
      <c r="K101" s="4" t="s">
        <v>38</v>
      </c>
    </row>
    <row r="102" spans="1:11" x14ac:dyDescent="0.35">
      <c r="A102" s="5">
        <v>601</v>
      </c>
      <c r="B102" s="5" t="s">
        <v>36</v>
      </c>
      <c r="C102" s="6">
        <v>44705</v>
      </c>
      <c r="D102" s="6">
        <v>44781</v>
      </c>
      <c r="E102" s="5" t="s">
        <v>12</v>
      </c>
      <c r="F102" s="5" t="s">
        <v>18</v>
      </c>
      <c r="G102" s="7">
        <v>41888237.729999997</v>
      </c>
      <c r="H102" s="7">
        <v>0</v>
      </c>
      <c r="I102" s="7">
        <v>41888237.729999997</v>
      </c>
      <c r="J102" s="5" t="s">
        <v>115</v>
      </c>
      <c r="K102" s="4" t="s">
        <v>38</v>
      </c>
    </row>
    <row r="103" spans="1:11" x14ac:dyDescent="0.35">
      <c r="A103" s="5">
        <v>601</v>
      </c>
      <c r="B103" s="5" t="s">
        <v>36</v>
      </c>
      <c r="C103" s="6">
        <v>44724</v>
      </c>
      <c r="D103" s="6">
        <v>44790</v>
      </c>
      <c r="E103" s="5" t="s">
        <v>12</v>
      </c>
      <c r="F103" s="5" t="s">
        <v>18</v>
      </c>
      <c r="G103" s="7">
        <v>3026474.39</v>
      </c>
      <c r="H103" s="7">
        <v>0</v>
      </c>
      <c r="I103" s="7">
        <v>3026474.39</v>
      </c>
      <c r="J103" s="5" t="s">
        <v>116</v>
      </c>
      <c r="K103" s="4" t="s">
        <v>38</v>
      </c>
    </row>
    <row r="104" spans="1:11" x14ac:dyDescent="0.35">
      <c r="A104" s="5">
        <v>601</v>
      </c>
      <c r="B104" s="5" t="s">
        <v>36</v>
      </c>
      <c r="C104" s="6">
        <v>44735</v>
      </c>
      <c r="D104" s="6">
        <v>44802</v>
      </c>
      <c r="E104" s="5" t="s">
        <v>12</v>
      </c>
      <c r="F104" s="5" t="s">
        <v>18</v>
      </c>
      <c r="G104" s="7">
        <v>6794583.6200000001</v>
      </c>
      <c r="H104" s="7">
        <v>0</v>
      </c>
      <c r="I104" s="7">
        <v>6794583.6200000001</v>
      </c>
      <c r="J104" s="5" t="s">
        <v>117</v>
      </c>
      <c r="K104" s="4" t="s">
        <v>38</v>
      </c>
    </row>
    <row r="105" spans="1:11" x14ac:dyDescent="0.35">
      <c r="A105" s="5">
        <v>601</v>
      </c>
      <c r="B105" s="5" t="s">
        <v>36</v>
      </c>
      <c r="C105" s="6">
        <v>44738</v>
      </c>
      <c r="D105" s="6">
        <v>44811</v>
      </c>
      <c r="E105" s="5" t="s">
        <v>12</v>
      </c>
      <c r="F105" s="5" t="s">
        <v>18</v>
      </c>
      <c r="G105" s="7">
        <v>525365.9</v>
      </c>
      <c r="H105" s="7">
        <v>0</v>
      </c>
      <c r="I105" s="7">
        <v>525365.9</v>
      </c>
      <c r="J105" s="5" t="s">
        <v>118</v>
      </c>
      <c r="K105" s="4" t="s">
        <v>38</v>
      </c>
    </row>
    <row r="106" spans="1:11" x14ac:dyDescent="0.35">
      <c r="A106" s="5">
        <v>601</v>
      </c>
      <c r="B106" s="5" t="s">
        <v>36</v>
      </c>
      <c r="C106" s="6">
        <v>44740</v>
      </c>
      <c r="D106" s="6">
        <v>99999999</v>
      </c>
      <c r="E106" s="5" t="s">
        <v>12</v>
      </c>
      <c r="F106" s="5" t="s">
        <v>18</v>
      </c>
      <c r="G106" s="7">
        <v>412420.04</v>
      </c>
      <c r="H106" s="7">
        <v>0</v>
      </c>
      <c r="I106" s="7">
        <v>412420.04</v>
      </c>
      <c r="J106" s="5" t="s">
        <v>119</v>
      </c>
      <c r="K106" s="4" t="s">
        <v>38</v>
      </c>
    </row>
    <row r="107" spans="1:11" x14ac:dyDescent="0.35">
      <c r="A107" s="5">
        <v>601</v>
      </c>
      <c r="B107" s="5" t="s">
        <v>120</v>
      </c>
      <c r="C107" s="6">
        <v>44738</v>
      </c>
      <c r="D107" s="6">
        <v>44804</v>
      </c>
      <c r="E107" s="5" t="s">
        <v>12</v>
      </c>
      <c r="F107" s="5" t="s">
        <v>18</v>
      </c>
      <c r="G107" s="7">
        <v>9795134.7200000007</v>
      </c>
      <c r="H107" s="7">
        <v>0</v>
      </c>
      <c r="I107" s="7">
        <v>9795134.7200000007</v>
      </c>
      <c r="J107" s="5" t="s">
        <v>121</v>
      </c>
      <c r="K107" s="4" t="s">
        <v>20</v>
      </c>
    </row>
    <row r="108" spans="1:11" x14ac:dyDescent="0.35">
      <c r="A108" s="5">
        <v>602</v>
      </c>
      <c r="B108" s="5" t="s">
        <v>36</v>
      </c>
      <c r="C108" s="6">
        <v>44664</v>
      </c>
      <c r="D108" s="6">
        <v>44830</v>
      </c>
      <c r="E108" s="5" t="s">
        <v>12</v>
      </c>
      <c r="F108" s="5" t="s">
        <v>122</v>
      </c>
      <c r="G108" s="7">
        <v>11656061.18</v>
      </c>
      <c r="H108" s="7">
        <v>0</v>
      </c>
      <c r="I108" s="7">
        <v>11656061.18</v>
      </c>
      <c r="J108" s="8" t="s">
        <v>123</v>
      </c>
      <c r="K108" s="9" t="s">
        <v>124</v>
      </c>
    </row>
    <row r="109" spans="1:11" x14ac:dyDescent="0.35">
      <c r="A109" s="5">
        <v>602</v>
      </c>
      <c r="B109" s="5" t="s">
        <v>36</v>
      </c>
      <c r="C109" s="6">
        <v>44742</v>
      </c>
      <c r="D109" s="6">
        <v>45099</v>
      </c>
      <c r="E109" s="5" t="s">
        <v>12</v>
      </c>
      <c r="F109" s="5" t="s">
        <v>122</v>
      </c>
      <c r="G109" s="7">
        <v>2498377.2999999998</v>
      </c>
      <c r="H109" s="7">
        <v>0</v>
      </c>
      <c r="I109" s="7">
        <v>2498377.2999999998</v>
      </c>
      <c r="J109" s="8" t="s">
        <v>125</v>
      </c>
      <c r="K109" s="9" t="s">
        <v>124</v>
      </c>
    </row>
    <row r="110" spans="1:11" x14ac:dyDescent="0.35">
      <c r="A110" s="5">
        <v>602</v>
      </c>
      <c r="B110" s="5" t="s">
        <v>36</v>
      </c>
      <c r="C110" s="6">
        <v>44556</v>
      </c>
      <c r="D110" s="6">
        <v>44907</v>
      </c>
      <c r="E110" s="5" t="s">
        <v>12</v>
      </c>
      <c r="F110" s="5" t="s">
        <v>18</v>
      </c>
      <c r="G110" s="7">
        <v>20334638.239999998</v>
      </c>
      <c r="H110" s="7">
        <v>0</v>
      </c>
      <c r="I110" s="7">
        <v>20334638.239999998</v>
      </c>
      <c r="J110" s="8" t="s">
        <v>126</v>
      </c>
      <c r="K110" s="9" t="s">
        <v>124</v>
      </c>
    </row>
    <row r="111" spans="1:11" x14ac:dyDescent="0.35">
      <c r="A111" s="5">
        <v>602</v>
      </c>
      <c r="B111" s="5" t="s">
        <v>36</v>
      </c>
      <c r="C111" s="6">
        <v>44571</v>
      </c>
      <c r="D111" s="6">
        <v>44922</v>
      </c>
      <c r="E111" s="5" t="s">
        <v>12</v>
      </c>
      <c r="F111" s="5" t="s">
        <v>18</v>
      </c>
      <c r="G111" s="7">
        <v>15339873.630000001</v>
      </c>
      <c r="H111" s="7">
        <v>0</v>
      </c>
      <c r="I111" s="7">
        <v>15339873.630000001</v>
      </c>
      <c r="J111" s="8" t="s">
        <v>127</v>
      </c>
      <c r="K111" s="9" t="s">
        <v>124</v>
      </c>
    </row>
    <row r="112" spans="1:11" x14ac:dyDescent="0.35">
      <c r="A112" s="5">
        <v>602</v>
      </c>
      <c r="B112" s="5" t="s">
        <v>36</v>
      </c>
      <c r="C112" s="6">
        <v>44594</v>
      </c>
      <c r="D112" s="6">
        <v>44949</v>
      </c>
      <c r="E112" s="5" t="s">
        <v>12</v>
      </c>
      <c r="F112" s="5" t="s">
        <v>18</v>
      </c>
      <c r="G112" s="7">
        <v>2633888.54</v>
      </c>
      <c r="H112" s="7">
        <v>0</v>
      </c>
      <c r="I112" s="7">
        <v>2633888.54</v>
      </c>
      <c r="J112" s="8" t="s">
        <v>128</v>
      </c>
      <c r="K112" s="9" t="s">
        <v>124</v>
      </c>
    </row>
    <row r="113" spans="1:13" x14ac:dyDescent="0.35">
      <c r="A113" s="5">
        <v>602</v>
      </c>
      <c r="B113" s="5" t="s">
        <v>36</v>
      </c>
      <c r="C113" s="6">
        <v>44614</v>
      </c>
      <c r="D113" s="6">
        <v>44963</v>
      </c>
      <c r="E113" s="5" t="s">
        <v>12</v>
      </c>
      <c r="F113" s="5" t="s">
        <v>18</v>
      </c>
      <c r="G113" s="7">
        <v>8110715.6100000003</v>
      </c>
      <c r="H113" s="7">
        <v>0</v>
      </c>
      <c r="I113" s="7">
        <v>8110715.6100000003</v>
      </c>
      <c r="J113" s="8" t="s">
        <v>129</v>
      </c>
      <c r="K113" s="9" t="s">
        <v>124</v>
      </c>
    </row>
    <row r="114" spans="1:13" x14ac:dyDescent="0.35">
      <c r="A114" s="5">
        <v>602</v>
      </c>
      <c r="B114" s="5" t="s">
        <v>36</v>
      </c>
      <c r="C114" s="6">
        <v>44623</v>
      </c>
      <c r="D114" s="6">
        <v>44973</v>
      </c>
      <c r="E114" s="5" t="s">
        <v>12</v>
      </c>
      <c r="F114" s="5" t="s">
        <v>18</v>
      </c>
      <c r="G114" s="7">
        <v>5901400.2000000002</v>
      </c>
      <c r="H114" s="7">
        <v>0</v>
      </c>
      <c r="I114" s="7">
        <v>5901400.2000000002</v>
      </c>
      <c r="J114" s="8" t="s">
        <v>130</v>
      </c>
      <c r="K114" s="9" t="s">
        <v>124</v>
      </c>
    </row>
    <row r="115" spans="1:13" x14ac:dyDescent="0.35">
      <c r="A115" s="5">
        <v>602</v>
      </c>
      <c r="B115" s="5" t="s">
        <v>36</v>
      </c>
      <c r="C115" s="6">
        <v>44647</v>
      </c>
      <c r="D115" s="6">
        <v>44992</v>
      </c>
      <c r="E115" s="5" t="s">
        <v>12</v>
      </c>
      <c r="F115" s="5" t="s">
        <v>18</v>
      </c>
      <c r="G115" s="7">
        <v>15307475.32</v>
      </c>
      <c r="H115" s="7">
        <v>0</v>
      </c>
      <c r="I115" s="7">
        <v>15307475.32</v>
      </c>
      <c r="J115" s="8" t="s">
        <v>131</v>
      </c>
      <c r="K115" s="9" t="s">
        <v>124</v>
      </c>
    </row>
    <row r="116" spans="1:13" x14ac:dyDescent="0.35">
      <c r="A116" s="5">
        <v>602</v>
      </c>
      <c r="B116" s="5" t="s">
        <v>36</v>
      </c>
      <c r="C116" s="6">
        <v>44662</v>
      </c>
      <c r="D116" s="6">
        <v>45008</v>
      </c>
      <c r="E116" s="5" t="s">
        <v>12</v>
      </c>
      <c r="F116" s="5" t="s">
        <v>18</v>
      </c>
      <c r="G116" s="7">
        <v>8564007.3699999992</v>
      </c>
      <c r="H116" s="7">
        <v>0</v>
      </c>
      <c r="I116" s="7">
        <v>8564007.3699999992</v>
      </c>
      <c r="J116" s="8" t="s">
        <v>132</v>
      </c>
      <c r="K116" s="9" t="s">
        <v>124</v>
      </c>
    </row>
    <row r="117" spans="1:13" x14ac:dyDescent="0.35">
      <c r="A117" s="5">
        <v>602</v>
      </c>
      <c r="B117" s="5" t="s">
        <v>36</v>
      </c>
      <c r="C117" s="6">
        <v>44711</v>
      </c>
      <c r="D117" s="6">
        <v>45057</v>
      </c>
      <c r="E117" s="5" t="s">
        <v>12</v>
      </c>
      <c r="F117" s="5" t="s">
        <v>18</v>
      </c>
      <c r="G117" s="7">
        <v>16350283.32</v>
      </c>
      <c r="H117" s="7">
        <v>0</v>
      </c>
      <c r="I117" s="7">
        <v>16350283.32</v>
      </c>
      <c r="J117" s="8" t="s">
        <v>133</v>
      </c>
      <c r="K117" s="9" t="s">
        <v>124</v>
      </c>
    </row>
    <row r="118" spans="1:13" x14ac:dyDescent="0.35">
      <c r="A118" s="5">
        <v>602</v>
      </c>
      <c r="B118" s="5" t="s">
        <v>36</v>
      </c>
      <c r="C118" s="6">
        <v>44717</v>
      </c>
      <c r="D118" s="6">
        <v>45061</v>
      </c>
      <c r="E118" s="5" t="s">
        <v>12</v>
      </c>
      <c r="F118" s="5" t="s">
        <v>18</v>
      </c>
      <c r="G118" s="7">
        <v>817396.11</v>
      </c>
      <c r="H118" s="7">
        <v>0</v>
      </c>
      <c r="I118" s="7">
        <v>817396.11</v>
      </c>
      <c r="J118" s="8" t="s">
        <v>134</v>
      </c>
      <c r="K118" s="9" t="s">
        <v>124</v>
      </c>
    </row>
    <row r="119" spans="1:13" x14ac:dyDescent="0.35">
      <c r="A119" s="5">
        <v>602</v>
      </c>
      <c r="B119" s="5" t="s">
        <v>36</v>
      </c>
      <c r="C119" s="6">
        <v>44395</v>
      </c>
      <c r="D119" s="6">
        <v>44749</v>
      </c>
      <c r="E119" s="5" t="s">
        <v>12</v>
      </c>
      <c r="F119" s="5" t="s">
        <v>122</v>
      </c>
      <c r="G119" s="7">
        <v>483431.31</v>
      </c>
      <c r="H119" s="7">
        <v>0</v>
      </c>
      <c r="I119" s="7">
        <v>483431.31</v>
      </c>
      <c r="J119" s="5" t="s">
        <v>135</v>
      </c>
      <c r="K119" s="9" t="s">
        <v>124</v>
      </c>
      <c r="M119" s="10">
        <f>I119/93.5</f>
        <v>5170.3883422459894</v>
      </c>
    </row>
    <row r="120" spans="1:13" x14ac:dyDescent="0.35">
      <c r="A120" s="5">
        <v>602</v>
      </c>
      <c r="B120" s="5" t="s">
        <v>36</v>
      </c>
      <c r="C120" s="6">
        <v>44440</v>
      </c>
      <c r="D120" s="6">
        <v>44802</v>
      </c>
      <c r="E120" s="5" t="s">
        <v>12</v>
      </c>
      <c r="F120" s="5" t="s">
        <v>122</v>
      </c>
      <c r="G120" s="7">
        <v>1652291.68</v>
      </c>
      <c r="H120" s="7">
        <v>0</v>
      </c>
      <c r="I120" s="7">
        <v>1652291.68</v>
      </c>
      <c r="J120" s="5" t="s">
        <v>136</v>
      </c>
      <c r="K120" s="9" t="s">
        <v>124</v>
      </c>
    </row>
    <row r="121" spans="1:13" x14ac:dyDescent="0.35">
      <c r="A121" s="5">
        <v>602</v>
      </c>
      <c r="B121" s="5" t="s">
        <v>36</v>
      </c>
      <c r="C121" s="6">
        <v>44452</v>
      </c>
      <c r="D121" s="6">
        <v>44811</v>
      </c>
      <c r="E121" s="5" t="s">
        <v>12</v>
      </c>
      <c r="F121" s="5" t="s">
        <v>122</v>
      </c>
      <c r="G121" s="7">
        <v>1364810.35</v>
      </c>
      <c r="H121" s="7">
        <v>0</v>
      </c>
      <c r="I121" s="7">
        <v>1364810.35</v>
      </c>
      <c r="J121" s="5" t="s">
        <v>137</v>
      </c>
      <c r="K121" s="9" t="s">
        <v>124</v>
      </c>
    </row>
    <row r="122" spans="1:13" x14ac:dyDescent="0.35">
      <c r="A122" s="5">
        <v>602</v>
      </c>
      <c r="B122" s="5" t="s">
        <v>36</v>
      </c>
      <c r="C122" s="6">
        <v>44486</v>
      </c>
      <c r="D122" s="6">
        <v>44844</v>
      </c>
      <c r="E122" s="5" t="s">
        <v>12</v>
      </c>
      <c r="F122" s="5" t="s">
        <v>122</v>
      </c>
      <c r="G122" s="7">
        <v>422490.11</v>
      </c>
      <c r="H122" s="7">
        <v>0</v>
      </c>
      <c r="I122" s="7">
        <v>422490.11</v>
      </c>
      <c r="J122" s="5" t="s">
        <v>138</v>
      </c>
      <c r="K122" s="9" t="s">
        <v>124</v>
      </c>
    </row>
    <row r="123" spans="1:13" x14ac:dyDescent="0.35">
      <c r="A123" s="5">
        <v>602</v>
      </c>
      <c r="B123" s="5" t="s">
        <v>36</v>
      </c>
      <c r="C123" s="6">
        <v>44535</v>
      </c>
      <c r="D123" s="6">
        <v>44852</v>
      </c>
      <c r="E123" s="5" t="s">
        <v>12</v>
      </c>
      <c r="F123" s="5" t="s">
        <v>122</v>
      </c>
      <c r="G123" s="7">
        <v>5323728.32</v>
      </c>
      <c r="H123" s="7">
        <v>0</v>
      </c>
      <c r="I123" s="7">
        <v>5323728.32</v>
      </c>
      <c r="J123" s="5" t="s">
        <v>139</v>
      </c>
      <c r="K123" s="9" t="s">
        <v>124</v>
      </c>
    </row>
    <row r="124" spans="1:13" x14ac:dyDescent="0.35">
      <c r="A124" s="5">
        <v>602</v>
      </c>
      <c r="B124" s="5" t="s">
        <v>36</v>
      </c>
      <c r="C124" s="6">
        <v>44536</v>
      </c>
      <c r="D124" s="6">
        <v>44858</v>
      </c>
      <c r="E124" s="5" t="s">
        <v>12</v>
      </c>
      <c r="F124" s="5" t="s">
        <v>122</v>
      </c>
      <c r="G124" s="7">
        <v>5323728.32</v>
      </c>
      <c r="H124" s="7">
        <v>0</v>
      </c>
      <c r="I124" s="7">
        <v>5323728.32</v>
      </c>
      <c r="J124" s="5" t="s">
        <v>140</v>
      </c>
      <c r="K124" s="9" t="s">
        <v>124</v>
      </c>
    </row>
    <row r="125" spans="1:13" x14ac:dyDescent="0.35">
      <c r="A125" s="5">
        <v>602</v>
      </c>
      <c r="B125" s="5" t="s">
        <v>36</v>
      </c>
      <c r="C125" s="6">
        <v>44544</v>
      </c>
      <c r="D125" s="6">
        <v>44900</v>
      </c>
      <c r="E125" s="5" t="s">
        <v>12</v>
      </c>
      <c r="F125" s="5" t="s">
        <v>18</v>
      </c>
      <c r="G125" s="7">
        <v>4743785.59</v>
      </c>
      <c r="H125" s="7">
        <v>0</v>
      </c>
      <c r="I125" s="7">
        <v>4743785.59</v>
      </c>
      <c r="J125" s="5" t="s">
        <v>141</v>
      </c>
      <c r="K125" s="9" t="s">
        <v>124</v>
      </c>
    </row>
    <row r="126" spans="1:13" x14ac:dyDescent="0.35">
      <c r="A126" s="5">
        <v>602</v>
      </c>
      <c r="B126" s="5" t="s">
        <v>36</v>
      </c>
      <c r="C126" s="6">
        <v>44553</v>
      </c>
      <c r="D126" s="6">
        <v>44914</v>
      </c>
      <c r="E126" s="5" t="s">
        <v>12</v>
      </c>
      <c r="F126" s="5" t="s">
        <v>18</v>
      </c>
      <c r="G126" s="7">
        <v>2079015.43</v>
      </c>
      <c r="H126" s="7">
        <v>0</v>
      </c>
      <c r="I126" s="7">
        <v>2079015.43</v>
      </c>
      <c r="J126" s="5" t="s">
        <v>142</v>
      </c>
      <c r="K126" s="9" t="s">
        <v>124</v>
      </c>
    </row>
    <row r="127" spans="1:13" x14ac:dyDescent="0.35">
      <c r="A127" s="5">
        <v>602</v>
      </c>
      <c r="B127" s="5" t="s">
        <v>36</v>
      </c>
      <c r="C127" s="6">
        <v>44557</v>
      </c>
      <c r="D127" s="6">
        <v>44916</v>
      </c>
      <c r="E127" s="5" t="s">
        <v>12</v>
      </c>
      <c r="F127" s="5" t="s">
        <v>18</v>
      </c>
      <c r="G127" s="7">
        <v>1897030.68</v>
      </c>
      <c r="H127" s="7">
        <v>0</v>
      </c>
      <c r="I127" s="7">
        <v>1897030.68</v>
      </c>
      <c r="J127" s="5" t="s">
        <v>143</v>
      </c>
      <c r="K127" s="9" t="s">
        <v>124</v>
      </c>
    </row>
    <row r="128" spans="1:13" x14ac:dyDescent="0.35">
      <c r="A128" s="5">
        <v>602</v>
      </c>
      <c r="B128" s="5" t="s">
        <v>36</v>
      </c>
      <c r="C128" s="6">
        <v>44564</v>
      </c>
      <c r="D128" s="6">
        <v>44923</v>
      </c>
      <c r="E128" s="5" t="s">
        <v>12</v>
      </c>
      <c r="F128" s="5" t="s">
        <v>18</v>
      </c>
      <c r="G128" s="7">
        <v>5270397.58</v>
      </c>
      <c r="H128" s="7">
        <v>0</v>
      </c>
      <c r="I128" s="7">
        <v>5270397.58</v>
      </c>
      <c r="J128" s="5" t="s">
        <v>144</v>
      </c>
      <c r="K128" s="9" t="s">
        <v>124</v>
      </c>
    </row>
    <row r="129" spans="1:11" x14ac:dyDescent="0.35">
      <c r="A129" s="5">
        <v>602</v>
      </c>
      <c r="B129" s="5" t="s">
        <v>36</v>
      </c>
      <c r="C129" s="6">
        <v>44572</v>
      </c>
      <c r="D129" s="6">
        <v>44930</v>
      </c>
      <c r="E129" s="5" t="s">
        <v>12</v>
      </c>
      <c r="F129" s="5" t="s">
        <v>18</v>
      </c>
      <c r="G129" s="7">
        <v>1985372.79</v>
      </c>
      <c r="H129" s="7">
        <v>0</v>
      </c>
      <c r="I129" s="7">
        <v>1985372.79</v>
      </c>
      <c r="J129" s="5" t="s">
        <v>145</v>
      </c>
      <c r="K129" s="9" t="s">
        <v>124</v>
      </c>
    </row>
    <row r="130" spans="1:11" x14ac:dyDescent="0.35">
      <c r="A130" s="5">
        <v>602</v>
      </c>
      <c r="B130" s="5" t="s">
        <v>36</v>
      </c>
      <c r="C130" s="6">
        <v>44581</v>
      </c>
      <c r="D130" s="6">
        <v>44942</v>
      </c>
      <c r="E130" s="5" t="s">
        <v>12</v>
      </c>
      <c r="F130" s="5" t="s">
        <v>122</v>
      </c>
      <c r="G130" s="7">
        <v>2218060.7400000002</v>
      </c>
      <c r="H130" s="7">
        <v>0</v>
      </c>
      <c r="I130" s="7">
        <v>2218060.7400000002</v>
      </c>
      <c r="J130" s="5" t="s">
        <v>146</v>
      </c>
      <c r="K130" s="9" t="s">
        <v>124</v>
      </c>
    </row>
    <row r="131" spans="1:11" x14ac:dyDescent="0.35">
      <c r="A131" s="5">
        <v>602</v>
      </c>
      <c r="B131" s="5" t="s">
        <v>36</v>
      </c>
      <c r="C131" s="6">
        <v>44585</v>
      </c>
      <c r="D131" s="6">
        <v>44945</v>
      </c>
      <c r="E131" s="5" t="s">
        <v>12</v>
      </c>
      <c r="F131" s="5" t="s">
        <v>18</v>
      </c>
      <c r="G131" s="7">
        <v>206906.53</v>
      </c>
      <c r="H131" s="7">
        <v>0</v>
      </c>
      <c r="I131" s="7">
        <v>206906.53</v>
      </c>
      <c r="J131" s="5" t="s">
        <v>147</v>
      </c>
      <c r="K131" s="9" t="s">
        <v>124</v>
      </c>
    </row>
    <row r="132" spans="1:11" x14ac:dyDescent="0.35">
      <c r="A132" s="5">
        <v>602</v>
      </c>
      <c r="B132" s="5" t="s">
        <v>36</v>
      </c>
      <c r="C132" s="6">
        <v>44595</v>
      </c>
      <c r="D132" s="6">
        <v>44956</v>
      </c>
      <c r="E132" s="5" t="s">
        <v>12</v>
      </c>
      <c r="F132" s="5" t="s">
        <v>122</v>
      </c>
      <c r="G132" s="7">
        <v>1461605.41</v>
      </c>
      <c r="H132" s="7">
        <v>0</v>
      </c>
      <c r="I132" s="7">
        <v>1461605.41</v>
      </c>
      <c r="J132" s="5" t="s">
        <v>148</v>
      </c>
      <c r="K132" s="9" t="s">
        <v>124</v>
      </c>
    </row>
    <row r="133" spans="1:11" x14ac:dyDescent="0.35">
      <c r="A133" s="5">
        <v>602</v>
      </c>
      <c r="B133" s="5" t="s">
        <v>36</v>
      </c>
      <c r="C133" s="6">
        <v>44607</v>
      </c>
      <c r="D133" s="6">
        <v>44965</v>
      </c>
      <c r="E133" s="5" t="s">
        <v>12</v>
      </c>
      <c r="F133" s="5" t="s">
        <v>18</v>
      </c>
      <c r="G133" s="11">
        <v>18410443.760000002</v>
      </c>
      <c r="H133" s="11">
        <v>0</v>
      </c>
      <c r="I133" s="11">
        <v>18410443.760000002</v>
      </c>
      <c r="J133" s="12" t="s">
        <v>149</v>
      </c>
      <c r="K133" s="9" t="s">
        <v>124</v>
      </c>
    </row>
    <row r="134" spans="1:11" x14ac:dyDescent="0.35">
      <c r="A134" s="5">
        <v>602</v>
      </c>
      <c r="B134" s="5" t="s">
        <v>36</v>
      </c>
      <c r="C134" s="6">
        <v>44612</v>
      </c>
      <c r="D134" s="6">
        <v>44972</v>
      </c>
      <c r="E134" s="5" t="s">
        <v>12</v>
      </c>
      <c r="F134" s="5" t="s">
        <v>18</v>
      </c>
      <c r="G134" s="7">
        <v>1924928.19</v>
      </c>
      <c r="H134" s="7">
        <v>0</v>
      </c>
      <c r="I134" s="7">
        <v>1924928.19</v>
      </c>
      <c r="J134" s="5" t="s">
        <v>150</v>
      </c>
      <c r="K134" s="9" t="s">
        <v>124</v>
      </c>
    </row>
    <row r="135" spans="1:11" x14ac:dyDescent="0.35">
      <c r="A135" s="5">
        <v>602</v>
      </c>
      <c r="B135" s="5" t="s">
        <v>36</v>
      </c>
      <c r="C135" s="6">
        <v>44612</v>
      </c>
      <c r="D135" s="6">
        <v>44979</v>
      </c>
      <c r="E135" s="5" t="s">
        <v>12</v>
      </c>
      <c r="F135" s="5" t="s">
        <v>18</v>
      </c>
      <c r="G135" s="7">
        <v>1104276.43</v>
      </c>
      <c r="H135" s="7">
        <v>0</v>
      </c>
      <c r="I135" s="7">
        <v>1104276.43</v>
      </c>
      <c r="J135" s="5" t="s">
        <v>151</v>
      </c>
      <c r="K135" s="9" t="s">
        <v>124</v>
      </c>
    </row>
    <row r="136" spans="1:11" x14ac:dyDescent="0.35">
      <c r="A136" s="5">
        <v>602</v>
      </c>
      <c r="B136" s="5" t="s">
        <v>36</v>
      </c>
      <c r="C136" s="6">
        <v>44623</v>
      </c>
      <c r="D136" s="6">
        <v>44973</v>
      </c>
      <c r="E136" s="5" t="s">
        <v>12</v>
      </c>
      <c r="F136" s="5" t="s">
        <v>18</v>
      </c>
      <c r="G136" s="7">
        <v>2000251.46</v>
      </c>
      <c r="H136" s="7">
        <v>0</v>
      </c>
      <c r="I136" s="7">
        <v>2000251.46</v>
      </c>
      <c r="J136" s="5" t="s">
        <v>152</v>
      </c>
      <c r="K136" s="9" t="s">
        <v>124</v>
      </c>
    </row>
    <row r="137" spans="1:11" x14ac:dyDescent="0.35">
      <c r="A137" s="5">
        <v>602</v>
      </c>
      <c r="B137" s="5" t="s">
        <v>36</v>
      </c>
      <c r="C137" s="6">
        <v>44621</v>
      </c>
      <c r="D137" s="6">
        <v>44980</v>
      </c>
      <c r="E137" s="5" t="s">
        <v>12</v>
      </c>
      <c r="F137" s="5" t="s">
        <v>18</v>
      </c>
      <c r="G137" s="7">
        <v>1993063.2</v>
      </c>
      <c r="H137" s="7">
        <v>0</v>
      </c>
      <c r="I137" s="7">
        <v>1993063.2</v>
      </c>
      <c r="J137" s="5" t="s">
        <v>153</v>
      </c>
      <c r="K137" s="9" t="s">
        <v>124</v>
      </c>
    </row>
    <row r="138" spans="1:11" x14ac:dyDescent="0.35">
      <c r="A138" s="5">
        <v>602</v>
      </c>
      <c r="B138" s="5" t="s">
        <v>36</v>
      </c>
      <c r="C138" s="6">
        <v>44629</v>
      </c>
      <c r="D138" s="6">
        <v>44991</v>
      </c>
      <c r="E138" s="5" t="s">
        <v>12</v>
      </c>
      <c r="F138" s="5" t="s">
        <v>18</v>
      </c>
      <c r="G138" s="7">
        <v>1599457.24</v>
      </c>
      <c r="H138" s="7">
        <v>0</v>
      </c>
      <c r="I138" s="7">
        <v>1599457.24</v>
      </c>
      <c r="J138" s="5" t="s">
        <v>154</v>
      </c>
      <c r="K138" s="9" t="s">
        <v>124</v>
      </c>
    </row>
    <row r="139" spans="1:11" x14ac:dyDescent="0.35">
      <c r="A139" s="5">
        <v>602</v>
      </c>
      <c r="B139" s="5" t="s">
        <v>36</v>
      </c>
      <c r="C139" s="6">
        <v>44647</v>
      </c>
      <c r="D139" s="6">
        <v>45005</v>
      </c>
      <c r="E139" s="5" t="s">
        <v>12</v>
      </c>
      <c r="F139" s="5" t="s">
        <v>18</v>
      </c>
      <c r="G139" s="7">
        <v>1859834</v>
      </c>
      <c r="H139" s="7">
        <v>0</v>
      </c>
      <c r="I139" s="7">
        <v>1859834</v>
      </c>
      <c r="J139" s="5" t="s">
        <v>155</v>
      </c>
      <c r="K139" s="9" t="s">
        <v>124</v>
      </c>
    </row>
    <row r="140" spans="1:11" x14ac:dyDescent="0.35">
      <c r="A140" s="5">
        <v>602</v>
      </c>
      <c r="B140" s="5" t="s">
        <v>36</v>
      </c>
      <c r="C140" s="6">
        <v>44654</v>
      </c>
      <c r="D140" s="6">
        <v>45012</v>
      </c>
      <c r="E140" s="5" t="s">
        <v>12</v>
      </c>
      <c r="F140" s="5" t="s">
        <v>18</v>
      </c>
      <c r="G140" s="7">
        <v>1608561.12</v>
      </c>
      <c r="H140" s="7">
        <v>0</v>
      </c>
      <c r="I140" s="7">
        <v>1608561.12</v>
      </c>
      <c r="J140" s="5" t="s">
        <v>156</v>
      </c>
      <c r="K140" s="9" t="s">
        <v>124</v>
      </c>
    </row>
    <row r="141" spans="1:11" x14ac:dyDescent="0.35">
      <c r="A141" s="5">
        <v>602</v>
      </c>
      <c r="B141" s="5" t="s">
        <v>36</v>
      </c>
      <c r="C141" s="6">
        <v>44658</v>
      </c>
      <c r="D141" s="6">
        <v>45000</v>
      </c>
      <c r="E141" s="5" t="s">
        <v>12</v>
      </c>
      <c r="F141" s="5" t="s">
        <v>18</v>
      </c>
      <c r="G141" s="7">
        <v>5626369.8099999996</v>
      </c>
      <c r="H141" s="7">
        <v>0</v>
      </c>
      <c r="I141" s="7">
        <v>5626369.8099999996</v>
      </c>
      <c r="J141" s="5" t="s">
        <v>157</v>
      </c>
      <c r="K141" s="9" t="s">
        <v>124</v>
      </c>
    </row>
    <row r="142" spans="1:11" x14ac:dyDescent="0.35">
      <c r="A142" s="5">
        <v>602</v>
      </c>
      <c r="B142" s="5" t="s">
        <v>36</v>
      </c>
      <c r="C142" s="6">
        <v>44663</v>
      </c>
      <c r="D142" s="6">
        <v>45012</v>
      </c>
      <c r="E142" s="5" t="s">
        <v>12</v>
      </c>
      <c r="F142" s="5" t="s">
        <v>18</v>
      </c>
      <c r="G142" s="7">
        <v>1976073.62</v>
      </c>
      <c r="H142" s="7">
        <v>0</v>
      </c>
      <c r="I142" s="7">
        <v>1976073.62</v>
      </c>
      <c r="J142" s="5" t="s">
        <v>158</v>
      </c>
      <c r="K142" s="9" t="s">
        <v>124</v>
      </c>
    </row>
    <row r="143" spans="1:11" x14ac:dyDescent="0.35">
      <c r="A143" s="5">
        <v>602</v>
      </c>
      <c r="B143" s="5" t="s">
        <v>36</v>
      </c>
      <c r="C143" s="6">
        <v>44672</v>
      </c>
      <c r="D143" s="6">
        <v>45033</v>
      </c>
      <c r="E143" s="5" t="s">
        <v>12</v>
      </c>
      <c r="F143" s="5" t="s">
        <v>18</v>
      </c>
      <c r="G143" s="7">
        <v>4373399.6500000004</v>
      </c>
      <c r="H143" s="7">
        <v>0</v>
      </c>
      <c r="I143" s="7">
        <v>4373399.6500000004</v>
      </c>
      <c r="J143" s="5" t="s">
        <v>159</v>
      </c>
      <c r="K143" s="9" t="s">
        <v>124</v>
      </c>
    </row>
    <row r="144" spans="1:11" x14ac:dyDescent="0.35">
      <c r="A144" s="5">
        <v>602</v>
      </c>
      <c r="B144" s="5" t="s">
        <v>36</v>
      </c>
      <c r="C144" s="6">
        <v>44698</v>
      </c>
      <c r="D144" s="6">
        <v>45054</v>
      </c>
      <c r="E144" s="5" t="s">
        <v>12</v>
      </c>
      <c r="F144" s="5" t="s">
        <v>18</v>
      </c>
      <c r="G144" s="7">
        <v>4021054.09</v>
      </c>
      <c r="H144" s="7">
        <v>0</v>
      </c>
      <c r="I144" s="7">
        <v>4021054.09</v>
      </c>
      <c r="J144" s="5" t="s">
        <v>160</v>
      </c>
      <c r="K144" s="9" t="s">
        <v>124</v>
      </c>
    </row>
    <row r="145" spans="1:11" x14ac:dyDescent="0.35">
      <c r="A145" s="5">
        <v>602</v>
      </c>
      <c r="B145" s="5" t="s">
        <v>36</v>
      </c>
      <c r="C145" s="6">
        <v>44698</v>
      </c>
      <c r="D145" s="6">
        <v>45054</v>
      </c>
      <c r="E145" s="5" t="s">
        <v>12</v>
      </c>
      <c r="F145" s="5" t="s">
        <v>18</v>
      </c>
      <c r="G145" s="7">
        <v>2337820.63</v>
      </c>
      <c r="H145" s="7">
        <v>0</v>
      </c>
      <c r="I145" s="7">
        <v>2337820.63</v>
      </c>
      <c r="J145" s="5" t="s">
        <v>161</v>
      </c>
      <c r="K145" s="9" t="s">
        <v>124</v>
      </c>
    </row>
    <row r="146" spans="1:11" x14ac:dyDescent="0.35">
      <c r="A146" s="5">
        <v>602</v>
      </c>
      <c r="B146" s="5" t="s">
        <v>36</v>
      </c>
      <c r="C146" s="6">
        <v>44711</v>
      </c>
      <c r="D146" s="6">
        <v>45070</v>
      </c>
      <c r="E146" s="5" t="s">
        <v>12</v>
      </c>
      <c r="F146" s="5" t="s">
        <v>18</v>
      </c>
      <c r="G146" s="7">
        <v>2748276.7</v>
      </c>
      <c r="H146" s="7">
        <v>0</v>
      </c>
      <c r="I146" s="7">
        <v>2748276.7</v>
      </c>
      <c r="J146" s="5" t="s">
        <v>162</v>
      </c>
      <c r="K146" s="9" t="s">
        <v>124</v>
      </c>
    </row>
    <row r="147" spans="1:11" x14ac:dyDescent="0.35">
      <c r="A147" s="5">
        <v>602</v>
      </c>
      <c r="B147" s="5" t="s">
        <v>36</v>
      </c>
      <c r="C147" s="6">
        <v>44728</v>
      </c>
      <c r="D147" s="6">
        <v>45089</v>
      </c>
      <c r="E147" s="5" t="s">
        <v>12</v>
      </c>
      <c r="F147" s="5" t="s">
        <v>18</v>
      </c>
      <c r="G147" s="7">
        <v>4882064.25</v>
      </c>
      <c r="H147" s="7">
        <v>0</v>
      </c>
      <c r="I147" s="7">
        <v>4882064.25</v>
      </c>
      <c r="J147" s="5" t="s">
        <v>163</v>
      </c>
      <c r="K147" s="9" t="s">
        <v>124</v>
      </c>
    </row>
    <row r="148" spans="1:11" x14ac:dyDescent="0.35">
      <c r="A148" s="5">
        <v>602</v>
      </c>
      <c r="B148" s="5" t="s">
        <v>36</v>
      </c>
      <c r="C148" s="6">
        <v>44627</v>
      </c>
      <c r="D148" s="6">
        <v>44979</v>
      </c>
      <c r="E148" s="5" t="s">
        <v>12</v>
      </c>
      <c r="F148" s="5" t="s">
        <v>18</v>
      </c>
      <c r="G148" s="7">
        <v>4786747.75</v>
      </c>
      <c r="H148" s="7">
        <v>0</v>
      </c>
      <c r="I148" s="7">
        <v>4786747.75</v>
      </c>
      <c r="J148" s="5" t="s">
        <v>164</v>
      </c>
      <c r="K148" s="9" t="s">
        <v>124</v>
      </c>
    </row>
    <row r="149" spans="1:11" x14ac:dyDescent="0.35">
      <c r="A149" s="5">
        <v>602</v>
      </c>
      <c r="B149" s="5" t="s">
        <v>120</v>
      </c>
      <c r="C149" s="6">
        <v>44725</v>
      </c>
      <c r="D149" s="6">
        <v>44804</v>
      </c>
      <c r="E149" s="5" t="s">
        <v>12</v>
      </c>
      <c r="F149" s="5" t="s">
        <v>18</v>
      </c>
      <c r="G149" s="7">
        <v>4649120.04</v>
      </c>
      <c r="H149" s="7">
        <v>0</v>
      </c>
      <c r="I149" s="7">
        <v>4649120.04</v>
      </c>
      <c r="J149" s="5" t="s">
        <v>165</v>
      </c>
      <c r="K149" s="4" t="s">
        <v>20</v>
      </c>
    </row>
    <row r="150" spans="1:11" x14ac:dyDescent="0.35">
      <c r="A150" s="5">
        <v>602</v>
      </c>
      <c r="B150" s="5" t="s">
        <v>120</v>
      </c>
      <c r="C150" s="6">
        <v>44739</v>
      </c>
      <c r="D150" s="6">
        <v>44822</v>
      </c>
      <c r="E150" s="5" t="s">
        <v>12</v>
      </c>
      <c r="F150" s="5" t="s">
        <v>18</v>
      </c>
      <c r="G150" s="7">
        <v>3807452.16</v>
      </c>
      <c r="H150" s="7">
        <v>0</v>
      </c>
      <c r="I150" s="7">
        <v>3807452.16</v>
      </c>
      <c r="J150" s="5" t="s">
        <v>166</v>
      </c>
      <c r="K150" s="4" t="s">
        <v>20</v>
      </c>
    </row>
    <row r="151" spans="1:11" x14ac:dyDescent="0.35">
      <c r="A151" s="5">
        <v>605</v>
      </c>
      <c r="B151" s="5" t="s">
        <v>167</v>
      </c>
      <c r="C151" s="6">
        <v>44256</v>
      </c>
      <c r="D151" s="6">
        <v>50830</v>
      </c>
      <c r="E151" s="5" t="s">
        <v>12</v>
      </c>
      <c r="F151" s="5" t="s">
        <v>13</v>
      </c>
      <c r="G151" s="7">
        <v>190384.75</v>
      </c>
      <c r="H151" s="7">
        <v>0</v>
      </c>
      <c r="I151" s="7">
        <v>190384.75</v>
      </c>
      <c r="J151" s="5" t="s">
        <v>168</v>
      </c>
      <c r="K151" s="4" t="s">
        <v>169</v>
      </c>
    </row>
    <row r="152" spans="1:11" x14ac:dyDescent="0.35">
      <c r="A152" s="5">
        <v>605</v>
      </c>
      <c r="B152" s="5" t="s">
        <v>167</v>
      </c>
      <c r="C152" s="6">
        <v>44256</v>
      </c>
      <c r="D152" s="6">
        <v>50830</v>
      </c>
      <c r="E152" s="5" t="s">
        <v>12</v>
      </c>
      <c r="F152" s="5" t="s">
        <v>13</v>
      </c>
      <c r="G152" s="7">
        <v>884715.45</v>
      </c>
      <c r="H152" s="7">
        <v>0</v>
      </c>
      <c r="I152" s="7">
        <v>884715.45</v>
      </c>
      <c r="J152" s="5" t="s">
        <v>170</v>
      </c>
      <c r="K152" s="4" t="s">
        <v>169</v>
      </c>
    </row>
    <row r="153" spans="1:11" x14ac:dyDescent="0.35">
      <c r="A153" s="5">
        <v>605</v>
      </c>
      <c r="B153" s="5" t="s">
        <v>167</v>
      </c>
      <c r="C153" s="6">
        <v>44256</v>
      </c>
      <c r="D153" s="6">
        <v>50830</v>
      </c>
      <c r="E153" s="5" t="s">
        <v>12</v>
      </c>
      <c r="F153" s="5" t="s">
        <v>13</v>
      </c>
      <c r="G153" s="7">
        <v>440890.32</v>
      </c>
      <c r="H153" s="7">
        <v>0</v>
      </c>
      <c r="I153" s="7">
        <v>440890.32</v>
      </c>
      <c r="J153" s="5" t="s">
        <v>171</v>
      </c>
      <c r="K153" s="4" t="s">
        <v>169</v>
      </c>
    </row>
    <row r="154" spans="1:11" x14ac:dyDescent="0.35">
      <c r="A154" s="5">
        <v>605</v>
      </c>
      <c r="B154" s="5" t="s">
        <v>167</v>
      </c>
      <c r="C154" s="6">
        <v>44256</v>
      </c>
      <c r="D154" s="6">
        <v>50830</v>
      </c>
      <c r="E154" s="5" t="s">
        <v>12</v>
      </c>
      <c r="F154" s="5" t="s">
        <v>13</v>
      </c>
      <c r="G154" s="7">
        <v>664806.62</v>
      </c>
      <c r="H154" s="7">
        <v>0</v>
      </c>
      <c r="I154" s="7">
        <v>664806.62</v>
      </c>
      <c r="J154" s="5" t="s">
        <v>172</v>
      </c>
      <c r="K154" s="4" t="s">
        <v>169</v>
      </c>
    </row>
    <row r="155" spans="1:11" x14ac:dyDescent="0.35">
      <c r="A155" s="5">
        <v>605</v>
      </c>
      <c r="B155" s="5" t="s">
        <v>167</v>
      </c>
      <c r="C155" s="6">
        <v>44265</v>
      </c>
      <c r="D155" s="6">
        <v>50839</v>
      </c>
      <c r="E155" s="5" t="s">
        <v>12</v>
      </c>
      <c r="F155" s="5" t="s">
        <v>13</v>
      </c>
      <c r="G155" s="7">
        <v>1044234.82</v>
      </c>
      <c r="H155" s="7">
        <v>0</v>
      </c>
      <c r="I155" s="7">
        <v>1044234.82</v>
      </c>
      <c r="J155" s="5" t="s">
        <v>173</v>
      </c>
      <c r="K155" s="4" t="s">
        <v>169</v>
      </c>
    </row>
    <row r="156" spans="1:11" x14ac:dyDescent="0.35">
      <c r="A156" s="5">
        <v>605</v>
      </c>
      <c r="B156" s="5" t="s">
        <v>167</v>
      </c>
      <c r="C156" s="6">
        <v>44299</v>
      </c>
      <c r="D156" s="6">
        <v>50873</v>
      </c>
      <c r="E156" s="5" t="s">
        <v>12</v>
      </c>
      <c r="F156" s="5" t="s">
        <v>13</v>
      </c>
      <c r="G156" s="7">
        <v>307572</v>
      </c>
      <c r="H156" s="7">
        <v>0</v>
      </c>
      <c r="I156" s="7">
        <v>307572</v>
      </c>
      <c r="J156" s="5" t="s">
        <v>174</v>
      </c>
      <c r="K156" s="4" t="s">
        <v>169</v>
      </c>
    </row>
    <row r="157" spans="1:11" x14ac:dyDescent="0.35">
      <c r="A157" s="4">
        <v>601</v>
      </c>
      <c r="B157" s="4" t="s">
        <v>175</v>
      </c>
      <c r="C157" s="6">
        <v>44565</v>
      </c>
      <c r="D157" s="6">
        <v>99999999</v>
      </c>
      <c r="E157" s="4" t="s">
        <v>12</v>
      </c>
      <c r="G157" s="7">
        <v>104448.27744000001</v>
      </c>
      <c r="H157" s="7">
        <v>0</v>
      </c>
      <c r="I157" s="13">
        <v>104448.27744000001</v>
      </c>
      <c r="J157" s="4" t="s">
        <v>176</v>
      </c>
      <c r="K157" s="4" t="s">
        <v>177</v>
      </c>
    </row>
    <row r="158" spans="1:11" x14ac:dyDescent="0.35">
      <c r="A158" s="4">
        <v>601</v>
      </c>
      <c r="B158" s="4" t="s">
        <v>178</v>
      </c>
      <c r="C158" s="6">
        <v>44655</v>
      </c>
      <c r="D158" s="6">
        <v>99999999</v>
      </c>
      <c r="E158" s="4" t="s">
        <v>12</v>
      </c>
      <c r="G158" s="7">
        <v>167655.665847</v>
      </c>
      <c r="H158" s="7">
        <v>0</v>
      </c>
      <c r="I158" s="13">
        <v>167655.665847</v>
      </c>
      <c r="J158" s="4" t="s">
        <v>179</v>
      </c>
      <c r="K158" s="4" t="s">
        <v>177</v>
      </c>
    </row>
    <row r="159" spans="1:11" x14ac:dyDescent="0.35">
      <c r="A159" s="4">
        <v>601</v>
      </c>
      <c r="B159" s="4" t="s">
        <v>178</v>
      </c>
      <c r="C159" s="6">
        <v>44658</v>
      </c>
      <c r="D159" s="6">
        <v>99999999</v>
      </c>
      <c r="E159" s="4" t="s">
        <v>12</v>
      </c>
      <c r="G159" s="7">
        <v>1750038.6998099999</v>
      </c>
      <c r="H159" s="7">
        <v>0</v>
      </c>
      <c r="I159" s="13">
        <v>1750038.6998099999</v>
      </c>
      <c r="J159" s="4" t="s">
        <v>179</v>
      </c>
      <c r="K159" s="4" t="s">
        <v>177</v>
      </c>
    </row>
    <row r="160" spans="1:11" x14ac:dyDescent="0.35">
      <c r="A160" s="4">
        <v>601</v>
      </c>
      <c r="B160" s="4" t="s">
        <v>180</v>
      </c>
      <c r="C160" s="6">
        <v>44675</v>
      </c>
      <c r="D160" s="6">
        <v>99999999</v>
      </c>
      <c r="E160" s="4" t="s">
        <v>12</v>
      </c>
      <c r="G160" s="7">
        <v>764248.56678200001</v>
      </c>
      <c r="H160" s="7">
        <v>0</v>
      </c>
      <c r="I160" s="13">
        <v>764248.56678200001</v>
      </c>
      <c r="J160" s="4" t="s">
        <v>181</v>
      </c>
      <c r="K160" s="4" t="s">
        <v>177</v>
      </c>
    </row>
    <row r="161" spans="1:11" x14ac:dyDescent="0.35">
      <c r="A161" s="4">
        <v>601</v>
      </c>
      <c r="B161" s="4" t="s">
        <v>175</v>
      </c>
      <c r="C161" s="6">
        <v>44693</v>
      </c>
      <c r="D161" s="6">
        <v>99999999</v>
      </c>
      <c r="E161" s="4" t="s">
        <v>12</v>
      </c>
      <c r="G161" s="7">
        <v>68680.879868999997</v>
      </c>
      <c r="H161" s="7">
        <v>0</v>
      </c>
      <c r="I161" s="13">
        <v>68680.879868999997</v>
      </c>
      <c r="J161" s="4" t="s">
        <v>182</v>
      </c>
      <c r="K161" s="4" t="s">
        <v>177</v>
      </c>
    </row>
    <row r="162" spans="1:11" x14ac:dyDescent="0.35">
      <c r="A162" s="4">
        <v>601</v>
      </c>
      <c r="B162" s="4" t="s">
        <v>175</v>
      </c>
      <c r="C162" s="6">
        <v>44699</v>
      </c>
      <c r="D162" s="6">
        <v>99999999</v>
      </c>
      <c r="E162" s="4" t="s">
        <v>12</v>
      </c>
      <c r="G162" s="7">
        <v>72126.222353999998</v>
      </c>
      <c r="H162" s="7">
        <v>0</v>
      </c>
      <c r="I162" s="13">
        <v>72126.222353999998</v>
      </c>
      <c r="J162" s="4" t="s">
        <v>183</v>
      </c>
      <c r="K162" s="4" t="s">
        <v>177</v>
      </c>
    </row>
    <row r="163" spans="1:11" x14ac:dyDescent="0.35">
      <c r="A163" s="4">
        <v>601</v>
      </c>
      <c r="B163" s="4" t="s">
        <v>175</v>
      </c>
      <c r="C163" s="6">
        <v>44699</v>
      </c>
      <c r="D163" s="6">
        <v>99999999</v>
      </c>
      <c r="E163" s="4" t="s">
        <v>12</v>
      </c>
      <c r="G163" s="7">
        <v>134246.53778799999</v>
      </c>
      <c r="H163" s="7">
        <v>0</v>
      </c>
      <c r="I163" s="13">
        <v>134246.53778799999</v>
      </c>
      <c r="J163" s="4" t="s">
        <v>181</v>
      </c>
      <c r="K163" s="4" t="s">
        <v>177</v>
      </c>
    </row>
    <row r="164" spans="1:11" x14ac:dyDescent="0.35">
      <c r="A164" s="4">
        <v>601</v>
      </c>
      <c r="B164" s="4" t="s">
        <v>175</v>
      </c>
      <c r="C164" s="6">
        <v>44706</v>
      </c>
      <c r="D164" s="6">
        <v>99999999</v>
      </c>
      <c r="E164" s="4" t="s">
        <v>12</v>
      </c>
      <c r="G164" s="7">
        <v>170825.75289999999</v>
      </c>
      <c r="H164" s="7">
        <v>0</v>
      </c>
      <c r="I164" s="13">
        <v>170825.75289999999</v>
      </c>
      <c r="J164" s="4" t="s">
        <v>184</v>
      </c>
      <c r="K164" s="4" t="s">
        <v>177</v>
      </c>
    </row>
    <row r="165" spans="1:11" x14ac:dyDescent="0.35">
      <c r="A165" s="4">
        <v>601</v>
      </c>
      <c r="B165" s="4" t="s">
        <v>175</v>
      </c>
      <c r="C165" s="6">
        <v>44706</v>
      </c>
      <c r="D165" s="6">
        <v>99999999</v>
      </c>
      <c r="E165" s="4" t="s">
        <v>12</v>
      </c>
      <c r="G165" s="7">
        <v>30213.933247000001</v>
      </c>
      <c r="H165" s="7">
        <v>0</v>
      </c>
      <c r="I165" s="13">
        <v>30213.933247000001</v>
      </c>
      <c r="J165" s="4" t="s">
        <v>181</v>
      </c>
      <c r="K165" s="4" t="s">
        <v>177</v>
      </c>
    </row>
    <row r="166" spans="1:11" x14ac:dyDescent="0.35">
      <c r="A166" s="4">
        <v>601</v>
      </c>
      <c r="B166" s="4" t="s">
        <v>180</v>
      </c>
      <c r="C166" s="6">
        <v>44711</v>
      </c>
      <c r="D166" s="6">
        <v>99999999</v>
      </c>
      <c r="E166" s="4" t="s">
        <v>12</v>
      </c>
      <c r="G166" s="7">
        <v>1209938.2562500001</v>
      </c>
      <c r="H166" s="7">
        <v>0</v>
      </c>
      <c r="I166" s="13">
        <v>1209938.2562500001</v>
      </c>
      <c r="J166" s="4" t="s">
        <v>184</v>
      </c>
      <c r="K166" s="4" t="s">
        <v>177</v>
      </c>
    </row>
    <row r="167" spans="1:11" x14ac:dyDescent="0.35">
      <c r="A167" s="4">
        <v>601</v>
      </c>
      <c r="B167" s="4" t="s">
        <v>175</v>
      </c>
      <c r="C167" s="6">
        <v>44712</v>
      </c>
      <c r="D167" s="6">
        <v>99999999</v>
      </c>
      <c r="E167" s="4" t="s">
        <v>12</v>
      </c>
      <c r="G167" s="7">
        <v>131654.85910900001</v>
      </c>
      <c r="H167" s="7">
        <v>0</v>
      </c>
      <c r="I167" s="13">
        <v>131654.85910900001</v>
      </c>
      <c r="J167" s="4" t="s">
        <v>181</v>
      </c>
      <c r="K167" s="4" t="s">
        <v>177</v>
      </c>
    </row>
    <row r="168" spans="1:11" x14ac:dyDescent="0.35">
      <c r="A168" s="4">
        <v>601</v>
      </c>
      <c r="B168" s="4" t="s">
        <v>175</v>
      </c>
      <c r="C168" s="6">
        <v>44712</v>
      </c>
      <c r="D168" s="6">
        <v>99999999</v>
      </c>
      <c r="E168" s="4" t="s">
        <v>12</v>
      </c>
      <c r="G168" s="7">
        <v>127396.769166</v>
      </c>
      <c r="H168" s="7">
        <v>0</v>
      </c>
      <c r="I168" s="13">
        <v>127396.769166</v>
      </c>
      <c r="J168" s="4" t="s">
        <v>183</v>
      </c>
      <c r="K168" s="4" t="s">
        <v>177</v>
      </c>
    </row>
    <row r="169" spans="1:11" x14ac:dyDescent="0.35">
      <c r="A169" s="4">
        <v>601</v>
      </c>
      <c r="B169" s="4" t="s">
        <v>180</v>
      </c>
      <c r="C169" s="6">
        <v>44712</v>
      </c>
      <c r="D169" s="6">
        <v>99999999</v>
      </c>
      <c r="E169" s="4" t="s">
        <v>12</v>
      </c>
      <c r="G169" s="7">
        <v>811142.60699</v>
      </c>
      <c r="H169" s="7">
        <v>0</v>
      </c>
      <c r="I169" s="13">
        <v>811142.60699</v>
      </c>
      <c r="J169" s="4" t="s">
        <v>184</v>
      </c>
      <c r="K169" s="4" t="s">
        <v>177</v>
      </c>
    </row>
    <row r="170" spans="1:11" x14ac:dyDescent="0.35">
      <c r="A170" s="4">
        <v>601</v>
      </c>
      <c r="B170" s="4" t="s">
        <v>175</v>
      </c>
      <c r="C170" s="6">
        <v>44717</v>
      </c>
      <c r="D170" s="6">
        <v>99999999</v>
      </c>
      <c r="E170" s="4" t="s">
        <v>12</v>
      </c>
      <c r="G170" s="7">
        <v>189307.853275</v>
      </c>
      <c r="H170" s="7">
        <v>0</v>
      </c>
      <c r="I170" s="13">
        <v>189307.853275</v>
      </c>
      <c r="J170" s="4" t="s">
        <v>184</v>
      </c>
      <c r="K170" s="4" t="s">
        <v>177</v>
      </c>
    </row>
    <row r="171" spans="1:11" x14ac:dyDescent="0.35">
      <c r="A171" s="4">
        <v>601</v>
      </c>
      <c r="B171" s="4" t="s">
        <v>175</v>
      </c>
      <c r="C171" s="6">
        <v>44717</v>
      </c>
      <c r="D171" s="6">
        <v>99999999</v>
      </c>
      <c r="E171" s="4" t="s">
        <v>12</v>
      </c>
      <c r="G171" s="7">
        <v>72409.847039</v>
      </c>
      <c r="H171" s="7">
        <v>0</v>
      </c>
      <c r="I171" s="13">
        <v>72409.847039</v>
      </c>
      <c r="J171" s="4" t="s">
        <v>181</v>
      </c>
      <c r="K171" s="4" t="s">
        <v>177</v>
      </c>
    </row>
    <row r="172" spans="1:11" x14ac:dyDescent="0.35">
      <c r="A172" s="4">
        <v>601</v>
      </c>
      <c r="B172" s="4" t="s">
        <v>175</v>
      </c>
      <c r="C172" s="6">
        <v>44717</v>
      </c>
      <c r="D172" s="6">
        <v>99999999</v>
      </c>
      <c r="E172" s="4" t="s">
        <v>12</v>
      </c>
      <c r="G172" s="7">
        <v>51099.869066999898</v>
      </c>
      <c r="H172" s="7">
        <v>0</v>
      </c>
      <c r="I172" s="13">
        <v>51099.869066999898</v>
      </c>
      <c r="J172" s="4" t="s">
        <v>184</v>
      </c>
      <c r="K172" s="4" t="s">
        <v>177</v>
      </c>
    </row>
    <row r="173" spans="1:11" x14ac:dyDescent="0.35">
      <c r="A173" s="4">
        <v>601</v>
      </c>
      <c r="B173" s="4" t="s">
        <v>180</v>
      </c>
      <c r="C173" s="6">
        <v>44717</v>
      </c>
      <c r="D173" s="6">
        <v>99999999</v>
      </c>
      <c r="E173" s="4" t="s">
        <v>12</v>
      </c>
      <c r="G173" s="7">
        <v>4299.9362080000001</v>
      </c>
      <c r="H173" s="7">
        <v>0</v>
      </c>
      <c r="I173" s="13">
        <v>4299.9362080000001</v>
      </c>
      <c r="J173" s="4" t="s">
        <v>185</v>
      </c>
      <c r="K173" s="4" t="s">
        <v>177</v>
      </c>
    </row>
    <row r="174" spans="1:11" x14ac:dyDescent="0.35">
      <c r="A174" s="4">
        <v>601</v>
      </c>
      <c r="B174" s="4" t="s">
        <v>175</v>
      </c>
      <c r="C174" s="6">
        <v>44724</v>
      </c>
      <c r="D174" s="6">
        <v>99999999</v>
      </c>
      <c r="E174" s="4" t="s">
        <v>12</v>
      </c>
      <c r="G174" s="7">
        <v>166445.84383</v>
      </c>
      <c r="H174" s="7">
        <v>0</v>
      </c>
      <c r="I174" s="13">
        <v>166445.84383</v>
      </c>
      <c r="J174" s="4" t="s">
        <v>186</v>
      </c>
      <c r="K174" s="4" t="s">
        <v>177</v>
      </c>
    </row>
    <row r="175" spans="1:11" x14ac:dyDescent="0.35">
      <c r="A175" s="4">
        <v>601</v>
      </c>
      <c r="B175" s="4" t="s">
        <v>175</v>
      </c>
      <c r="C175" s="6">
        <v>44724</v>
      </c>
      <c r="D175" s="6">
        <v>99999999</v>
      </c>
      <c r="E175" s="4" t="s">
        <v>12</v>
      </c>
      <c r="G175" s="7">
        <v>20614.400055999999</v>
      </c>
      <c r="H175" s="7">
        <v>0</v>
      </c>
      <c r="I175" s="13">
        <v>20614.400055999999</v>
      </c>
      <c r="J175" s="4" t="s">
        <v>187</v>
      </c>
      <c r="K175" s="4" t="s">
        <v>177</v>
      </c>
    </row>
    <row r="176" spans="1:11" x14ac:dyDescent="0.35">
      <c r="A176" s="4">
        <v>601</v>
      </c>
      <c r="B176" s="4" t="s">
        <v>175</v>
      </c>
      <c r="C176" s="6">
        <v>44731</v>
      </c>
      <c r="D176" s="6">
        <v>99999999</v>
      </c>
      <c r="E176" s="4" t="s">
        <v>12</v>
      </c>
      <c r="G176" s="7">
        <v>607524.07527000003</v>
      </c>
      <c r="H176" s="7">
        <v>0</v>
      </c>
      <c r="I176" s="13">
        <v>607524.07527000003</v>
      </c>
      <c r="J176" s="4" t="s">
        <v>188</v>
      </c>
      <c r="K176" s="4" t="s">
        <v>177</v>
      </c>
    </row>
    <row r="177" spans="1:11" x14ac:dyDescent="0.35">
      <c r="A177" s="4">
        <v>601</v>
      </c>
      <c r="B177" s="4" t="s">
        <v>175</v>
      </c>
      <c r="C177" s="6">
        <v>44731</v>
      </c>
      <c r="D177" s="6">
        <v>99999999</v>
      </c>
      <c r="E177" s="4" t="s">
        <v>12</v>
      </c>
      <c r="G177" s="7">
        <v>147968.39304</v>
      </c>
      <c r="H177" s="7">
        <v>0</v>
      </c>
      <c r="I177" s="13">
        <v>147968.39304</v>
      </c>
      <c r="J177" s="4" t="s">
        <v>179</v>
      </c>
      <c r="K177" s="4" t="s">
        <v>177</v>
      </c>
    </row>
    <row r="178" spans="1:11" x14ac:dyDescent="0.35">
      <c r="A178" s="4">
        <v>601</v>
      </c>
      <c r="B178" s="4" t="s">
        <v>175</v>
      </c>
      <c r="C178" s="6">
        <v>44731</v>
      </c>
      <c r="D178" s="6">
        <v>99999999</v>
      </c>
      <c r="E178" s="4" t="s">
        <v>12</v>
      </c>
      <c r="G178" s="7">
        <v>23015.445749999999</v>
      </c>
      <c r="H178" s="7">
        <v>0</v>
      </c>
      <c r="I178" s="13">
        <v>23015.445749999999</v>
      </c>
      <c r="J178" s="4" t="s">
        <v>187</v>
      </c>
      <c r="K178" s="4" t="s">
        <v>177</v>
      </c>
    </row>
    <row r="179" spans="1:11" x14ac:dyDescent="0.35">
      <c r="A179" s="4">
        <v>601</v>
      </c>
      <c r="B179" s="4" t="s">
        <v>175</v>
      </c>
      <c r="C179" s="6">
        <v>44733</v>
      </c>
      <c r="D179" s="6">
        <v>99999999</v>
      </c>
      <c r="E179" s="4" t="s">
        <v>12</v>
      </c>
      <c r="G179" s="7">
        <v>9967.7803230000009</v>
      </c>
      <c r="H179" s="7">
        <v>0</v>
      </c>
      <c r="I179" s="13">
        <v>9967.7803230000009</v>
      </c>
      <c r="J179" s="4" t="s">
        <v>186</v>
      </c>
      <c r="K179" s="4" t="s">
        <v>177</v>
      </c>
    </row>
    <row r="180" spans="1:11" x14ac:dyDescent="0.35">
      <c r="A180" s="4">
        <v>601</v>
      </c>
      <c r="B180" s="4" t="s">
        <v>175</v>
      </c>
      <c r="C180" s="6">
        <v>44734</v>
      </c>
      <c r="D180" s="6">
        <v>99999999</v>
      </c>
      <c r="E180" s="4" t="s">
        <v>12</v>
      </c>
      <c r="G180" s="7">
        <v>610369.62129000004</v>
      </c>
      <c r="H180" s="7">
        <v>0</v>
      </c>
      <c r="I180" s="13">
        <v>610369.62129000004</v>
      </c>
      <c r="J180" s="4" t="s">
        <v>188</v>
      </c>
      <c r="K180" s="4" t="s">
        <v>177</v>
      </c>
    </row>
    <row r="181" spans="1:11" x14ac:dyDescent="0.35">
      <c r="A181" s="4">
        <v>601</v>
      </c>
      <c r="B181" s="4" t="s">
        <v>175</v>
      </c>
      <c r="C181" s="6">
        <v>44735</v>
      </c>
      <c r="D181" s="6">
        <v>99999999</v>
      </c>
      <c r="E181" s="4" t="s">
        <v>12</v>
      </c>
      <c r="G181" s="7">
        <v>120681.83850899999</v>
      </c>
      <c r="H181" s="7">
        <v>0</v>
      </c>
      <c r="I181" s="13">
        <v>120681.83850899999</v>
      </c>
      <c r="J181" s="4" t="s">
        <v>186</v>
      </c>
      <c r="K181" s="4" t="s">
        <v>177</v>
      </c>
    </row>
    <row r="182" spans="1:11" x14ac:dyDescent="0.35">
      <c r="A182" s="4">
        <v>601</v>
      </c>
      <c r="B182" s="4" t="s">
        <v>175</v>
      </c>
      <c r="C182" s="6">
        <v>44738</v>
      </c>
      <c r="D182" s="6">
        <v>99999999</v>
      </c>
      <c r="E182" s="4" t="s">
        <v>12</v>
      </c>
      <c r="G182" s="7">
        <v>28935.297372000001</v>
      </c>
      <c r="H182" s="7">
        <v>0</v>
      </c>
      <c r="I182" s="13">
        <v>28935.297372000001</v>
      </c>
      <c r="J182" s="4" t="s">
        <v>186</v>
      </c>
      <c r="K182" s="4" t="s">
        <v>177</v>
      </c>
    </row>
    <row r="183" spans="1:11" x14ac:dyDescent="0.35">
      <c r="A183" s="4">
        <v>601</v>
      </c>
      <c r="B183" s="4" t="s">
        <v>175</v>
      </c>
      <c r="C183" s="6">
        <v>44738</v>
      </c>
      <c r="D183" s="6">
        <v>99999999</v>
      </c>
      <c r="E183" s="4" t="s">
        <v>12</v>
      </c>
      <c r="G183" s="7">
        <v>2036.5182299999999</v>
      </c>
      <c r="H183" s="7">
        <v>0</v>
      </c>
      <c r="I183" s="13">
        <v>2036.5182299999999</v>
      </c>
      <c r="J183" s="4" t="s">
        <v>181</v>
      </c>
      <c r="K183" s="4" t="s">
        <v>177</v>
      </c>
    </row>
    <row r="184" spans="1:11" x14ac:dyDescent="0.35">
      <c r="A184" s="4">
        <v>601</v>
      </c>
      <c r="B184" s="4" t="s">
        <v>180</v>
      </c>
      <c r="C184" s="6">
        <v>44738</v>
      </c>
      <c r="D184" s="6">
        <v>99999999</v>
      </c>
      <c r="E184" s="4" t="s">
        <v>12</v>
      </c>
      <c r="G184" s="7">
        <v>2134060.943798</v>
      </c>
      <c r="H184" s="7">
        <v>0</v>
      </c>
      <c r="I184" s="13">
        <v>2134060.943798</v>
      </c>
      <c r="J184" s="4" t="s">
        <v>187</v>
      </c>
      <c r="K184" s="4" t="s">
        <v>177</v>
      </c>
    </row>
    <row r="185" spans="1:11" x14ac:dyDescent="0.35">
      <c r="A185" s="4">
        <v>601</v>
      </c>
      <c r="B185" s="4" t="s">
        <v>180</v>
      </c>
      <c r="C185" s="6">
        <v>44738</v>
      </c>
      <c r="D185" s="6">
        <v>99999999</v>
      </c>
      <c r="E185" s="4" t="s">
        <v>12</v>
      </c>
      <c r="G185" s="7">
        <v>1340868.7103909999</v>
      </c>
      <c r="H185" s="7">
        <v>0</v>
      </c>
      <c r="I185" s="13">
        <v>1340868.7103909999</v>
      </c>
      <c r="J185" s="4" t="s">
        <v>185</v>
      </c>
      <c r="K185" s="4" t="s">
        <v>177</v>
      </c>
    </row>
    <row r="186" spans="1:11" x14ac:dyDescent="0.35">
      <c r="A186" s="4">
        <v>601</v>
      </c>
      <c r="B186" s="4" t="s">
        <v>175</v>
      </c>
      <c r="C186" s="6">
        <v>44741</v>
      </c>
      <c r="D186" s="6">
        <v>99999999</v>
      </c>
      <c r="E186" s="4" t="s">
        <v>12</v>
      </c>
      <c r="G186" s="7">
        <v>30009.351506999999</v>
      </c>
      <c r="H186" s="7">
        <v>0</v>
      </c>
      <c r="I186" s="13">
        <v>30009.351506999999</v>
      </c>
      <c r="J186" s="4" t="s">
        <v>181</v>
      </c>
      <c r="K186" s="4" t="s">
        <v>177</v>
      </c>
    </row>
    <row r="187" spans="1:11" ht="15.5" x14ac:dyDescent="0.35">
      <c r="G187" s="15">
        <f>SUM(G2:G186)</f>
        <v>1336707560.5325065</v>
      </c>
    </row>
    <row r="189" spans="1:11" x14ac:dyDescent="0.35">
      <c r="E189" s="16" t="s">
        <v>189</v>
      </c>
      <c r="F189" s="17"/>
      <c r="G189" s="18" t="s">
        <v>190</v>
      </c>
    </row>
    <row r="190" spans="1:11" x14ac:dyDescent="0.35">
      <c r="E190" s="9" t="s">
        <v>16</v>
      </c>
      <c r="F190" s="19"/>
      <c r="G190" s="20">
        <f>SUMIFS($G$2:$G$187,$K$2:$K$187,$E190)</f>
        <v>73132760.379999995</v>
      </c>
      <c r="H190" s="13">
        <f t="shared" ref="H190:H197" si="0">G190/93.5/1000000</f>
        <v>0.78216856021390369</v>
      </c>
    </row>
    <row r="191" spans="1:11" x14ac:dyDescent="0.35">
      <c r="E191" s="9" t="s">
        <v>169</v>
      </c>
      <c r="F191" s="19"/>
      <c r="G191" s="20">
        <f>SUMIFS($G$2:$G$187,$K$2:$K$187,$E191)</f>
        <v>3532603.96</v>
      </c>
      <c r="H191" s="13">
        <f t="shared" si="0"/>
        <v>3.7781860534759355E-2</v>
      </c>
    </row>
    <row r="192" spans="1:11" x14ac:dyDescent="0.35">
      <c r="E192" s="9" t="s">
        <v>20</v>
      </c>
      <c r="F192" s="19"/>
      <c r="G192" s="21">
        <f>SUMIFS($G$2:$G$187,$K$2:$K$187,$E192)</f>
        <v>237542183.10000002</v>
      </c>
      <c r="H192" s="13">
        <f t="shared" si="0"/>
        <v>2.5405581080213908</v>
      </c>
    </row>
    <row r="193" spans="5:9" x14ac:dyDescent="0.35">
      <c r="E193" s="9" t="s">
        <v>14</v>
      </c>
      <c r="F193" s="19"/>
      <c r="G193" s="20">
        <f t="shared" ref="G193" si="1">SUMIFS($G$2:$G$187,$K$2:$K$187,$E193)</f>
        <v>60000000</v>
      </c>
      <c r="H193" s="13">
        <f t="shared" si="0"/>
        <v>0.64171122994652408</v>
      </c>
    </row>
    <row r="194" spans="5:9" x14ac:dyDescent="0.35">
      <c r="E194" s="9" t="s">
        <v>38</v>
      </c>
      <c r="F194" s="19"/>
      <c r="G194" s="21">
        <f>SUMIFS($G$2:$G$187,$K$2:$K$187,$E194)</f>
        <v>748198386.78000009</v>
      </c>
      <c r="H194" s="13">
        <f t="shared" si="0"/>
        <v>8.0021217837433163</v>
      </c>
    </row>
    <row r="195" spans="5:9" x14ac:dyDescent="0.35">
      <c r="E195" s="9" t="s">
        <v>191</v>
      </c>
      <c r="F195" s="19"/>
      <c r="G195" s="21">
        <f t="shared" ref="G195:G196" si="2">SUMIFS($G$2:$G$187,$K$2:$K$187,$E195)</f>
        <v>0</v>
      </c>
      <c r="H195" s="13">
        <f t="shared" si="0"/>
        <v>0</v>
      </c>
    </row>
    <row r="196" spans="5:9" x14ac:dyDescent="0.35">
      <c r="E196" s="9" t="s">
        <v>124</v>
      </c>
      <c r="F196" s="19"/>
      <c r="G196" s="20">
        <f t="shared" si="2"/>
        <v>203199393.56000003</v>
      </c>
      <c r="H196" s="13">
        <f t="shared" si="0"/>
        <v>2.1732555460962568</v>
      </c>
      <c r="I196" s="13" t="s">
        <v>192</v>
      </c>
    </row>
    <row r="197" spans="5:9" x14ac:dyDescent="0.35">
      <c r="E197" s="9" t="s">
        <v>177</v>
      </c>
      <c r="F197" s="19"/>
      <c r="G197" s="21">
        <f>SUMIFS($G$2:$G$187,$K$2:$K$187,$E197)</f>
        <v>11102232.752507001</v>
      </c>
      <c r="H197" s="13">
        <f t="shared" si="0"/>
        <v>0.11874045724606418</v>
      </c>
    </row>
    <row r="198" spans="5:9" x14ac:dyDescent="0.35">
      <c r="E198" s="22" t="s">
        <v>193</v>
      </c>
      <c r="F198" s="23"/>
      <c r="G198" s="24">
        <f>SUM(G190:G197)</f>
        <v>1336707560.5325069</v>
      </c>
      <c r="H198" s="13">
        <f>SUM(H190:H197)</f>
        <v>14.296337545802215</v>
      </c>
    </row>
    <row r="201" spans="5:9" x14ac:dyDescent="0.35">
      <c r="G201" s="13">
        <f>SUBTOTAL(9,G119:G147)</f>
        <v>90898528.99000001</v>
      </c>
      <c r="H201" s="13">
        <f>G201/93.5</f>
        <v>972176.78064171132</v>
      </c>
    </row>
  </sheetData>
  <autoFilter ref="A1:K187" xr:uid="{F65AA2EF-0828-430A-9B73-DF3C09F751EE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34FE3DC7100749B5583ECDCB8DE866" ma:contentTypeVersion="12" ma:contentTypeDescription="Create a new document." ma:contentTypeScope="" ma:versionID="4026cfdff6b64146889f7d7df6ebbd4b">
  <xsd:schema xmlns:xsd="http://www.w3.org/2001/XMLSchema" xmlns:xs="http://www.w3.org/2001/XMLSchema" xmlns:p="http://schemas.microsoft.com/office/2006/metadata/properties" xmlns:ns2="d48dc7f2-899e-4296-a8b9-a0257157d9a8" xmlns:ns3="8aef7c2f-3415-4d9c-84e5-0400326e407f" targetNamespace="http://schemas.microsoft.com/office/2006/metadata/properties" ma:root="true" ma:fieldsID="aa3b9f40a0e573962b05284eb6272639" ns2:_="" ns3:_="">
    <xsd:import namespace="d48dc7f2-899e-4296-a8b9-a0257157d9a8"/>
    <xsd:import namespace="8aef7c2f-3415-4d9c-84e5-0400326e4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8dc7f2-899e-4296-a8b9-a0257157d9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f7c2f-3415-4d9c-84e5-0400326e407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aef7c2f-3415-4d9c-84e5-0400326e407f">
      <UserInfo>
        <DisplayName/>
        <AccountId xsi:nil="true"/>
        <AccountType/>
      </UserInfo>
    </SharedWithUsers>
    <MediaLengthInSeconds xmlns="d48dc7f2-899e-4296-a8b9-a0257157d9a8" xsi:nil="true"/>
  </documentManagement>
</p:properties>
</file>

<file path=customXml/itemProps1.xml><?xml version="1.0" encoding="utf-8"?>
<ds:datastoreItem xmlns:ds="http://schemas.openxmlformats.org/officeDocument/2006/customXml" ds:itemID="{516E2E3B-D6DB-4BE0-B400-B9A41E78DE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8dc7f2-899e-4296-a8b9-a0257157d9a8"/>
    <ds:schemaRef ds:uri="8aef7c2f-3415-4d9c-84e5-0400326e4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E5765B-5BF3-4650-8EDC-DCCD13FD2D7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442419-EEE7-4FB0-8F3B-2C2B38921A0D}">
  <ds:schemaRefs>
    <ds:schemaRef ds:uri="http://schemas.microsoft.com/office/2006/metadata/properties"/>
    <ds:schemaRef ds:uri="http://schemas.microsoft.com/office/infopath/2007/PartnerControls"/>
    <ds:schemaRef ds:uri="8aef7c2f-3415-4d9c-84e5-0400326e407f"/>
    <ds:schemaRef ds:uri="d48dc7f2-899e-4296-a8b9-a0257157d9a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GTL-LC Outstanding bank</vt:lpstr>
      <vt:lpstr>GTL-LC O.S CITY Bank</vt:lpstr>
      <vt:lpstr>CIPL-LC Outstanding bank</vt:lpstr>
      <vt:lpstr>CIPL-Outstanding bank</vt:lpstr>
      <vt:lpstr>CIPL-LC O.S CITY Bank</vt:lpstr>
      <vt:lpstr>PGCL-LC Outstanding bank</vt:lpstr>
      <vt:lpstr>EGMCL-LC Outstanding bank</vt:lpstr>
      <vt:lpstr>Sheet13</vt:lpstr>
      <vt:lpstr>LC Usage(GTL)</vt:lpstr>
      <vt:lpstr>LC Usage (CIPL)</vt:lpstr>
      <vt:lpstr>LC Usage(PGCL)</vt:lpstr>
      <vt:lpstr>LC Usage</vt:lpstr>
      <vt:lpstr>LC &amp; SC-PGCL (2)</vt:lpstr>
      <vt:lpstr>GTL-Outstanding bank (2)</vt:lpstr>
      <vt:lpstr>'LC &amp; SC-PGCL (2)'!Print_Area</vt:lpstr>
      <vt:lpstr>'PGCL-LC Outstanding bank'!Print_Area</vt:lpstr>
      <vt:lpstr>'LC Usage'!Print_Titles</vt:lpstr>
      <vt:lpstr>'LC Usage (CIPL)'!Print_Titles</vt:lpstr>
      <vt:lpstr>'LC Usage(GTL)'!Print_Titles</vt:lpstr>
      <vt:lpstr>'LC Usage(PGCL)'!Print_Titles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Bellal Hossain</dc:creator>
  <cp:lastModifiedBy>Rashid, Imtiaz</cp:lastModifiedBy>
  <dcterms:created xsi:type="dcterms:W3CDTF">2022-09-19T03:51:58Z</dcterms:created>
  <dcterms:modified xsi:type="dcterms:W3CDTF">2022-09-21T04:33:40Z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0x0101004634FE3DC7100749B5583ECDCB8DE866</vt:lpwstr>
  </property>
  <property fmtid="{D5CDD505-2E9C-101B-9397-08002B2CF9AE}" pid="3" name="Order">
    <vt:r8>611200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ComplianceAssetId">
    <vt:lpwstr/>
  </property>
  <property fmtid="{D5CDD505-2E9C-101B-9397-08002B2CF9AE}" pid="7" name="MSIP_Label_ea60d57e-af5b-4752-ac57-3e4f28ca11dc_Enabled">
    <vt:lpwstr>true</vt:lpwstr>
  </property>
  <property fmtid="{D5CDD505-2E9C-101B-9397-08002B2CF9AE}" pid="8" name="MSIP_Label_ea60d57e-af5b-4752-ac57-3e4f28ca11dc_SetDate">
    <vt:lpwstr>2022-09-21T03:54:20Z</vt:lpwstr>
  </property>
  <property fmtid="{D5CDD505-2E9C-101B-9397-08002B2CF9AE}" pid="9" name="MSIP_Label_ea60d57e-af5b-4752-ac57-3e4f28ca11dc_Method">
    <vt:lpwstr>Standard</vt:lpwstr>
  </property>
  <property fmtid="{D5CDD505-2E9C-101B-9397-08002B2CF9AE}" pid="10" name="MSIP_Label_ea60d57e-af5b-4752-ac57-3e4f28ca11dc_Name">
    <vt:lpwstr>ea60d57e-af5b-4752-ac57-3e4f28ca11dc</vt:lpwstr>
  </property>
  <property fmtid="{D5CDD505-2E9C-101B-9397-08002B2CF9AE}" pid="11" name="MSIP_Label_ea60d57e-af5b-4752-ac57-3e4f28ca11dc_SiteId">
    <vt:lpwstr>36da45f1-dd2c-4d1f-af13-5abe46b99921</vt:lpwstr>
  </property>
  <property fmtid="{D5CDD505-2E9C-101B-9397-08002B2CF9AE}" pid="12" name="MSIP_Label_ea60d57e-af5b-4752-ac57-3e4f28ca11dc_ActionId">
    <vt:lpwstr>c65c03c7-a4ae-42c8-bbc8-d012caba77fa</vt:lpwstr>
  </property>
  <property fmtid="{D5CDD505-2E9C-101B-9397-08002B2CF9AE}" pid="13" name="MSIP_Label_ea60d57e-af5b-4752-ac57-3e4f28ca11dc_ContentBits">
    <vt:lpwstr>0</vt:lpwstr>
  </property>
</Properties>
</file>